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onext-my.sharepoint.com/personal/lattapon_m_iconext_onmicrosoft_com/Documents/Desktop/20260323_Updated/20260323/"/>
    </mc:Choice>
  </mc:AlternateContent>
  <xr:revisionPtr revIDLastSave="21" documentId="13_ncr:1_{948D0EF0-9FF8-4211-B5FC-2AB81EA89CDE}" xr6:coauthVersionLast="47" xr6:coauthVersionMax="47" xr10:uidLastSave="{3BE54697-45E4-4294-8EC9-70B3E86754D9}"/>
  <bookViews>
    <workbookView xWindow="-110" yWindow="-110" windowWidth="19420" windowHeight="10300" tabRatio="932" firstSheet="2" activeTab="6" xr2:uid="{00000000-000D-0000-FFFF-FFFF00000000}"/>
  </bookViews>
  <sheets>
    <sheet name="DTEN Linkage" sheetId="2" r:id="rId1"/>
    <sheet name="DTEN TCAP Linkage" sheetId="9" r:id="rId2"/>
    <sheet name="Provisioning Requester" sheetId="8" r:id="rId3"/>
    <sheet name="Provisioning Responder" sheetId="12" r:id="rId4"/>
    <sheet name="DTEN TCAP Linkage deviceId" sheetId="10" r:id="rId5"/>
    <sheet name="ProvResponder deviceId" sheetId="14" r:id="rId6"/>
    <sheet name="deviceId List" sheetId="11" r:id="rId7"/>
    <sheet name="result messages" sheetId="20" r:id="rId8"/>
  </sheets>
  <definedNames>
    <definedName name="_xlnm._FilterDatabase" localSheetId="6" hidden="1">'deviceId List'!$A$3:$Q$10059</definedName>
    <definedName name="_xlnm._FilterDatabase" localSheetId="0" hidden="1">'DTEN Linkage'!$A$3:$E$15</definedName>
    <definedName name="_xlnm._FilterDatabase" localSheetId="1" hidden="1">'DTEN TCAP Linkage'!$A$3:$E$15</definedName>
    <definedName name="_xlnm._FilterDatabase" localSheetId="2" hidden="1">'Provisioning Requester'!$A$2:$I$1402</definedName>
    <definedName name="_xlnm._FilterDatabase" localSheetId="3" hidden="1">'Provisioning Responder'!$A$2:$H$1402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1" l="1"/>
  <c r="G4" i="11"/>
  <c r="H6" i="11"/>
  <c r="G3504" i="11"/>
  <c r="H3504" i="11"/>
  <c r="I3504" i="11" s="1"/>
  <c r="J3504" i="11"/>
  <c r="K3504" i="11" s="1"/>
  <c r="L3504" i="11"/>
  <c r="M3504" i="11"/>
  <c r="N3504" i="11"/>
  <c r="O3504" i="11"/>
  <c r="P3504" i="11"/>
  <c r="Q3504" i="11"/>
  <c r="G3505" i="11"/>
  <c r="H3505" i="11"/>
  <c r="I3505" i="11" s="1"/>
  <c r="J3505" i="11"/>
  <c r="K3505" i="11" s="1"/>
  <c r="L3505" i="11"/>
  <c r="M3505" i="11"/>
  <c r="N3505" i="11"/>
  <c r="O3505" i="11"/>
  <c r="P3505" i="11"/>
  <c r="Q3505" i="11"/>
  <c r="G3506" i="11"/>
  <c r="H3506" i="11"/>
  <c r="I3506" i="11" s="1"/>
  <c r="J3506" i="11"/>
  <c r="K3506" i="11" s="1"/>
  <c r="L3506" i="11"/>
  <c r="M3506" i="11"/>
  <c r="N3506" i="11"/>
  <c r="O3506" i="11"/>
  <c r="P3506" i="11"/>
  <c r="Q3506" i="11"/>
  <c r="G3507" i="11"/>
  <c r="H3507" i="11"/>
  <c r="I3507" i="11" s="1"/>
  <c r="J3507" i="11"/>
  <c r="K3507" i="11" s="1"/>
  <c r="L3507" i="11"/>
  <c r="M3507" i="11"/>
  <c r="N3507" i="11"/>
  <c r="O3507" i="11"/>
  <c r="P3507" i="11"/>
  <c r="Q3507" i="11"/>
  <c r="G3508" i="11"/>
  <c r="H3508" i="11"/>
  <c r="I3508" i="11" s="1"/>
  <c r="J3508" i="11"/>
  <c r="K3508" i="11" s="1"/>
  <c r="L3508" i="11"/>
  <c r="M3508" i="11"/>
  <c r="N3508" i="11"/>
  <c r="O3508" i="11"/>
  <c r="P3508" i="11"/>
  <c r="Q3508" i="11"/>
  <c r="G3509" i="11"/>
  <c r="H3509" i="11"/>
  <c r="I3509" i="11" s="1"/>
  <c r="J3509" i="11"/>
  <c r="K3509" i="11" s="1"/>
  <c r="L3509" i="11"/>
  <c r="M3509" i="11"/>
  <c r="N3509" i="11"/>
  <c r="O3509" i="11"/>
  <c r="P3509" i="11"/>
  <c r="Q3509" i="11"/>
  <c r="G3510" i="11"/>
  <c r="H3510" i="11"/>
  <c r="I3510" i="11" s="1"/>
  <c r="J3510" i="11"/>
  <c r="K3510" i="11" s="1"/>
  <c r="L3510" i="11"/>
  <c r="M3510" i="11"/>
  <c r="N3510" i="11"/>
  <c r="O3510" i="11"/>
  <c r="P3510" i="11"/>
  <c r="Q3510" i="11"/>
  <c r="G3511" i="11"/>
  <c r="H3511" i="11"/>
  <c r="I3511" i="11" s="1"/>
  <c r="J3511" i="11"/>
  <c r="K3511" i="11" s="1"/>
  <c r="L3511" i="11"/>
  <c r="M3511" i="11"/>
  <c r="N3511" i="11"/>
  <c r="O3511" i="11"/>
  <c r="P3511" i="11"/>
  <c r="Q3511" i="11"/>
  <c r="G3512" i="11"/>
  <c r="H3512" i="11"/>
  <c r="I3512" i="11" s="1"/>
  <c r="J3512" i="11"/>
  <c r="K3512" i="11" s="1"/>
  <c r="L3512" i="11"/>
  <c r="M3512" i="11"/>
  <c r="N3512" i="11"/>
  <c r="O3512" i="11"/>
  <c r="P3512" i="11"/>
  <c r="Q3512" i="11"/>
  <c r="G3513" i="11"/>
  <c r="H3513" i="11"/>
  <c r="I3513" i="11" s="1"/>
  <c r="J3513" i="11"/>
  <c r="K3513" i="11" s="1"/>
  <c r="L3513" i="11"/>
  <c r="M3513" i="11"/>
  <c r="N3513" i="11"/>
  <c r="O3513" i="11"/>
  <c r="P3513" i="11"/>
  <c r="Q3513" i="11"/>
  <c r="G3514" i="11"/>
  <c r="H3514" i="11"/>
  <c r="I3514" i="11" s="1"/>
  <c r="J3514" i="11"/>
  <c r="K3514" i="11" s="1"/>
  <c r="L3514" i="11"/>
  <c r="M3514" i="11"/>
  <c r="N3514" i="11"/>
  <c r="O3514" i="11"/>
  <c r="P3514" i="11"/>
  <c r="Q3514" i="11"/>
  <c r="G3515" i="11"/>
  <c r="H3515" i="11"/>
  <c r="I3515" i="11" s="1"/>
  <c r="J3515" i="11"/>
  <c r="K3515" i="11" s="1"/>
  <c r="L3515" i="11"/>
  <c r="M3515" i="11"/>
  <c r="N3515" i="11"/>
  <c r="O3515" i="11"/>
  <c r="P3515" i="11"/>
  <c r="Q3515" i="11"/>
  <c r="G3516" i="11"/>
  <c r="H3516" i="11"/>
  <c r="I3516" i="11" s="1"/>
  <c r="J3516" i="11"/>
  <c r="K3516" i="11" s="1"/>
  <c r="L3516" i="11"/>
  <c r="M3516" i="11"/>
  <c r="N3516" i="11"/>
  <c r="O3516" i="11"/>
  <c r="P3516" i="11"/>
  <c r="Q3516" i="11"/>
  <c r="G3517" i="11"/>
  <c r="H3517" i="11"/>
  <c r="I3517" i="11" s="1"/>
  <c r="J3517" i="11"/>
  <c r="K3517" i="11" s="1"/>
  <c r="L3517" i="11"/>
  <c r="M3517" i="11"/>
  <c r="N3517" i="11"/>
  <c r="O3517" i="11"/>
  <c r="P3517" i="11"/>
  <c r="Q3517" i="11"/>
  <c r="G3518" i="11"/>
  <c r="H3518" i="11"/>
  <c r="I3518" i="11" s="1"/>
  <c r="J3518" i="11"/>
  <c r="K3518" i="11" s="1"/>
  <c r="L3518" i="11"/>
  <c r="M3518" i="11"/>
  <c r="N3518" i="11"/>
  <c r="O3518" i="11"/>
  <c r="P3518" i="11"/>
  <c r="Q3518" i="11"/>
  <c r="G3519" i="11"/>
  <c r="H3519" i="11"/>
  <c r="I3519" i="11" s="1"/>
  <c r="J3519" i="11"/>
  <c r="K3519" i="11" s="1"/>
  <c r="L3519" i="11"/>
  <c r="M3519" i="11"/>
  <c r="N3519" i="11"/>
  <c r="O3519" i="11"/>
  <c r="P3519" i="11"/>
  <c r="Q3519" i="11"/>
  <c r="G3520" i="11"/>
  <c r="H3520" i="11"/>
  <c r="I3520" i="11" s="1"/>
  <c r="J3520" i="11"/>
  <c r="K3520" i="11" s="1"/>
  <c r="L3520" i="11"/>
  <c r="M3520" i="11"/>
  <c r="N3520" i="11"/>
  <c r="O3520" i="11"/>
  <c r="P3520" i="11"/>
  <c r="Q3520" i="11"/>
  <c r="G3521" i="11"/>
  <c r="H3521" i="11"/>
  <c r="I3521" i="11" s="1"/>
  <c r="J3521" i="11"/>
  <c r="K3521" i="11" s="1"/>
  <c r="L3521" i="11"/>
  <c r="M3521" i="11"/>
  <c r="N3521" i="11"/>
  <c r="O3521" i="11"/>
  <c r="P3521" i="11"/>
  <c r="Q3521" i="11"/>
  <c r="G3522" i="11"/>
  <c r="H3522" i="11"/>
  <c r="I3522" i="11" s="1"/>
  <c r="J3522" i="11"/>
  <c r="K3522" i="11" s="1"/>
  <c r="L3522" i="11"/>
  <c r="M3522" i="11"/>
  <c r="N3522" i="11"/>
  <c r="O3522" i="11"/>
  <c r="P3522" i="11"/>
  <c r="Q3522" i="11"/>
  <c r="G3523" i="11"/>
  <c r="H3523" i="11"/>
  <c r="I3523" i="11" s="1"/>
  <c r="J3523" i="11"/>
  <c r="K3523" i="11" s="1"/>
  <c r="L3523" i="11"/>
  <c r="M3523" i="11"/>
  <c r="N3523" i="11"/>
  <c r="O3523" i="11"/>
  <c r="P3523" i="11"/>
  <c r="Q3523" i="11"/>
  <c r="G3524" i="11"/>
  <c r="H3524" i="11"/>
  <c r="I3524" i="11" s="1"/>
  <c r="J3524" i="11"/>
  <c r="K3524" i="11" s="1"/>
  <c r="L3524" i="11"/>
  <c r="M3524" i="11"/>
  <c r="N3524" i="11"/>
  <c r="O3524" i="11"/>
  <c r="P3524" i="11"/>
  <c r="Q3524" i="11"/>
  <c r="G3525" i="11"/>
  <c r="H3525" i="11"/>
  <c r="I3525" i="11" s="1"/>
  <c r="J3525" i="11"/>
  <c r="K3525" i="11" s="1"/>
  <c r="L3525" i="11"/>
  <c r="M3525" i="11"/>
  <c r="N3525" i="11"/>
  <c r="O3525" i="11"/>
  <c r="P3525" i="11"/>
  <c r="Q3525" i="11"/>
  <c r="G3526" i="11"/>
  <c r="H3526" i="11"/>
  <c r="I3526" i="11" s="1"/>
  <c r="J3526" i="11"/>
  <c r="K3526" i="11" s="1"/>
  <c r="L3526" i="11"/>
  <c r="M3526" i="11"/>
  <c r="N3526" i="11"/>
  <c r="O3526" i="11"/>
  <c r="P3526" i="11"/>
  <c r="Q3526" i="11"/>
  <c r="G3527" i="11"/>
  <c r="H3527" i="11"/>
  <c r="I3527" i="11" s="1"/>
  <c r="J3527" i="11"/>
  <c r="K3527" i="11" s="1"/>
  <c r="L3527" i="11"/>
  <c r="M3527" i="11"/>
  <c r="N3527" i="11"/>
  <c r="O3527" i="11"/>
  <c r="P3527" i="11"/>
  <c r="Q3527" i="11"/>
  <c r="G3528" i="11"/>
  <c r="H3528" i="11"/>
  <c r="I3528" i="11" s="1"/>
  <c r="J3528" i="11"/>
  <c r="K3528" i="11" s="1"/>
  <c r="L3528" i="11"/>
  <c r="M3528" i="11"/>
  <c r="N3528" i="11"/>
  <c r="O3528" i="11"/>
  <c r="P3528" i="11"/>
  <c r="Q3528" i="11"/>
  <c r="G3529" i="11"/>
  <c r="H3529" i="11"/>
  <c r="I3529" i="11" s="1"/>
  <c r="J3529" i="11"/>
  <c r="K3529" i="11" s="1"/>
  <c r="L3529" i="11"/>
  <c r="M3529" i="11"/>
  <c r="N3529" i="11"/>
  <c r="O3529" i="11"/>
  <c r="P3529" i="11"/>
  <c r="Q3529" i="11"/>
  <c r="G3530" i="11"/>
  <c r="H3530" i="11"/>
  <c r="I3530" i="11" s="1"/>
  <c r="J3530" i="11"/>
  <c r="K3530" i="11" s="1"/>
  <c r="L3530" i="11"/>
  <c r="M3530" i="11"/>
  <c r="N3530" i="11"/>
  <c r="O3530" i="11"/>
  <c r="P3530" i="11"/>
  <c r="Q3530" i="11"/>
  <c r="G3531" i="11"/>
  <c r="H3531" i="11"/>
  <c r="I3531" i="11" s="1"/>
  <c r="J3531" i="11"/>
  <c r="K3531" i="11" s="1"/>
  <c r="L3531" i="11"/>
  <c r="M3531" i="11"/>
  <c r="N3531" i="11"/>
  <c r="O3531" i="11"/>
  <c r="P3531" i="11"/>
  <c r="Q3531" i="11"/>
  <c r="G3532" i="11"/>
  <c r="H3532" i="11"/>
  <c r="I3532" i="11" s="1"/>
  <c r="J3532" i="11"/>
  <c r="K3532" i="11" s="1"/>
  <c r="L3532" i="11"/>
  <c r="M3532" i="11"/>
  <c r="N3532" i="11"/>
  <c r="O3532" i="11"/>
  <c r="P3532" i="11"/>
  <c r="Q3532" i="11"/>
  <c r="G3533" i="11"/>
  <c r="H3533" i="11"/>
  <c r="I3533" i="11" s="1"/>
  <c r="J3533" i="11"/>
  <c r="K3533" i="11" s="1"/>
  <c r="L3533" i="11"/>
  <c r="M3533" i="11"/>
  <c r="N3533" i="11"/>
  <c r="O3533" i="11"/>
  <c r="P3533" i="11"/>
  <c r="Q3533" i="11"/>
  <c r="G3534" i="11"/>
  <c r="H3534" i="11"/>
  <c r="I3534" i="11" s="1"/>
  <c r="J3534" i="11"/>
  <c r="K3534" i="11" s="1"/>
  <c r="L3534" i="11"/>
  <c r="M3534" i="11"/>
  <c r="N3534" i="11"/>
  <c r="O3534" i="11"/>
  <c r="P3534" i="11"/>
  <c r="Q3534" i="11"/>
  <c r="G3535" i="11"/>
  <c r="H3535" i="11"/>
  <c r="I3535" i="11" s="1"/>
  <c r="J3535" i="11"/>
  <c r="K3535" i="11" s="1"/>
  <c r="L3535" i="11"/>
  <c r="M3535" i="11"/>
  <c r="N3535" i="11"/>
  <c r="O3535" i="11"/>
  <c r="P3535" i="11"/>
  <c r="Q3535" i="11"/>
  <c r="G3536" i="11"/>
  <c r="H3536" i="11"/>
  <c r="I3536" i="11" s="1"/>
  <c r="J3536" i="11"/>
  <c r="K3536" i="11" s="1"/>
  <c r="L3536" i="11"/>
  <c r="M3536" i="11"/>
  <c r="N3536" i="11"/>
  <c r="O3536" i="11"/>
  <c r="P3536" i="11"/>
  <c r="Q3536" i="11"/>
  <c r="G3537" i="11"/>
  <c r="H3537" i="11"/>
  <c r="I3537" i="11" s="1"/>
  <c r="J3537" i="11"/>
  <c r="K3537" i="11" s="1"/>
  <c r="L3537" i="11"/>
  <c r="M3537" i="11"/>
  <c r="N3537" i="11"/>
  <c r="O3537" i="11"/>
  <c r="P3537" i="11"/>
  <c r="Q3537" i="11"/>
  <c r="G3538" i="11"/>
  <c r="H3538" i="11"/>
  <c r="I3538" i="11" s="1"/>
  <c r="J3538" i="11"/>
  <c r="K3538" i="11" s="1"/>
  <c r="L3538" i="11"/>
  <c r="M3538" i="11"/>
  <c r="N3538" i="11"/>
  <c r="O3538" i="11"/>
  <c r="P3538" i="11"/>
  <c r="Q3538" i="11"/>
  <c r="G3539" i="11"/>
  <c r="H3539" i="11"/>
  <c r="I3539" i="11" s="1"/>
  <c r="J3539" i="11"/>
  <c r="K3539" i="11" s="1"/>
  <c r="L3539" i="11"/>
  <c r="M3539" i="11"/>
  <c r="N3539" i="11"/>
  <c r="O3539" i="11"/>
  <c r="P3539" i="11"/>
  <c r="Q3539" i="11"/>
  <c r="G3540" i="11"/>
  <c r="H3540" i="11"/>
  <c r="I3540" i="11" s="1"/>
  <c r="J3540" i="11"/>
  <c r="K3540" i="11" s="1"/>
  <c r="L3540" i="11"/>
  <c r="M3540" i="11"/>
  <c r="N3540" i="11"/>
  <c r="O3540" i="11"/>
  <c r="P3540" i="11"/>
  <c r="Q3540" i="11"/>
  <c r="G3541" i="11"/>
  <c r="H3541" i="11"/>
  <c r="I3541" i="11" s="1"/>
  <c r="J3541" i="11"/>
  <c r="K3541" i="11" s="1"/>
  <c r="L3541" i="11"/>
  <c r="M3541" i="11"/>
  <c r="N3541" i="11"/>
  <c r="O3541" i="11"/>
  <c r="P3541" i="11"/>
  <c r="Q3541" i="11"/>
  <c r="G3542" i="11"/>
  <c r="H3542" i="11"/>
  <c r="I3542" i="11" s="1"/>
  <c r="J3542" i="11"/>
  <c r="K3542" i="11" s="1"/>
  <c r="L3542" i="11"/>
  <c r="M3542" i="11"/>
  <c r="N3542" i="11"/>
  <c r="O3542" i="11"/>
  <c r="P3542" i="11"/>
  <c r="Q3542" i="11"/>
  <c r="G3543" i="11"/>
  <c r="H3543" i="11"/>
  <c r="I3543" i="11" s="1"/>
  <c r="J3543" i="11"/>
  <c r="K3543" i="11" s="1"/>
  <c r="L3543" i="11"/>
  <c r="M3543" i="11"/>
  <c r="N3543" i="11"/>
  <c r="O3543" i="11"/>
  <c r="P3543" i="11"/>
  <c r="Q3543" i="11"/>
  <c r="G3544" i="11"/>
  <c r="H3544" i="11"/>
  <c r="I3544" i="11" s="1"/>
  <c r="J3544" i="11"/>
  <c r="K3544" i="11" s="1"/>
  <c r="L3544" i="11"/>
  <c r="M3544" i="11"/>
  <c r="N3544" i="11"/>
  <c r="O3544" i="11"/>
  <c r="P3544" i="11"/>
  <c r="Q3544" i="11"/>
  <c r="G3545" i="11"/>
  <c r="H3545" i="11"/>
  <c r="I3545" i="11" s="1"/>
  <c r="J3545" i="11"/>
  <c r="K3545" i="11" s="1"/>
  <c r="L3545" i="11"/>
  <c r="M3545" i="11"/>
  <c r="N3545" i="11"/>
  <c r="O3545" i="11"/>
  <c r="P3545" i="11"/>
  <c r="Q3545" i="11"/>
  <c r="G3546" i="11"/>
  <c r="H3546" i="11"/>
  <c r="I3546" i="11" s="1"/>
  <c r="J3546" i="11"/>
  <c r="K3546" i="11" s="1"/>
  <c r="L3546" i="11"/>
  <c r="M3546" i="11"/>
  <c r="N3546" i="11"/>
  <c r="O3546" i="11"/>
  <c r="P3546" i="11"/>
  <c r="Q3546" i="11"/>
  <c r="G3547" i="11"/>
  <c r="H3547" i="11"/>
  <c r="I3547" i="11" s="1"/>
  <c r="J3547" i="11"/>
  <c r="K3547" i="11" s="1"/>
  <c r="L3547" i="11"/>
  <c r="M3547" i="11"/>
  <c r="N3547" i="11"/>
  <c r="O3547" i="11"/>
  <c r="P3547" i="11"/>
  <c r="Q3547" i="11"/>
  <c r="G3548" i="11"/>
  <c r="H3548" i="11"/>
  <c r="I3548" i="11" s="1"/>
  <c r="J3548" i="11"/>
  <c r="K3548" i="11" s="1"/>
  <c r="L3548" i="11"/>
  <c r="M3548" i="11"/>
  <c r="N3548" i="11"/>
  <c r="O3548" i="11"/>
  <c r="P3548" i="11"/>
  <c r="Q3548" i="11"/>
  <c r="G3549" i="11"/>
  <c r="H3549" i="11"/>
  <c r="I3549" i="11" s="1"/>
  <c r="J3549" i="11"/>
  <c r="K3549" i="11" s="1"/>
  <c r="L3549" i="11"/>
  <c r="M3549" i="11"/>
  <c r="N3549" i="11"/>
  <c r="O3549" i="11"/>
  <c r="P3549" i="11"/>
  <c r="Q3549" i="11"/>
  <c r="G3550" i="11"/>
  <c r="H3550" i="11"/>
  <c r="I3550" i="11" s="1"/>
  <c r="J3550" i="11"/>
  <c r="K3550" i="11" s="1"/>
  <c r="L3550" i="11"/>
  <c r="M3550" i="11"/>
  <c r="N3550" i="11"/>
  <c r="O3550" i="11"/>
  <c r="P3550" i="11"/>
  <c r="Q3550" i="11"/>
  <c r="G3551" i="11"/>
  <c r="H3551" i="11"/>
  <c r="I3551" i="11" s="1"/>
  <c r="J3551" i="11"/>
  <c r="K3551" i="11" s="1"/>
  <c r="L3551" i="11"/>
  <c r="M3551" i="11"/>
  <c r="N3551" i="11"/>
  <c r="O3551" i="11"/>
  <c r="P3551" i="11"/>
  <c r="Q3551" i="11"/>
  <c r="G3552" i="11"/>
  <c r="H3552" i="11"/>
  <c r="I3552" i="11" s="1"/>
  <c r="J3552" i="11"/>
  <c r="K3552" i="11" s="1"/>
  <c r="L3552" i="11"/>
  <c r="M3552" i="11"/>
  <c r="N3552" i="11"/>
  <c r="O3552" i="11"/>
  <c r="P3552" i="11"/>
  <c r="Q3552" i="11"/>
  <c r="G3553" i="11"/>
  <c r="H3553" i="11"/>
  <c r="I3553" i="11" s="1"/>
  <c r="J3553" i="11"/>
  <c r="K3553" i="11" s="1"/>
  <c r="L3553" i="11"/>
  <c r="M3553" i="11"/>
  <c r="N3553" i="11"/>
  <c r="O3553" i="11"/>
  <c r="P3553" i="11"/>
  <c r="Q3553" i="11"/>
  <c r="G3554" i="11"/>
  <c r="H3554" i="11"/>
  <c r="I3554" i="11" s="1"/>
  <c r="J3554" i="11"/>
  <c r="K3554" i="11" s="1"/>
  <c r="L3554" i="11"/>
  <c r="M3554" i="11"/>
  <c r="N3554" i="11"/>
  <c r="O3554" i="11"/>
  <c r="P3554" i="11"/>
  <c r="Q3554" i="11"/>
  <c r="G3555" i="11"/>
  <c r="H3555" i="11"/>
  <c r="I3555" i="11" s="1"/>
  <c r="J3555" i="11"/>
  <c r="K3555" i="11" s="1"/>
  <c r="L3555" i="11"/>
  <c r="M3555" i="11"/>
  <c r="N3555" i="11"/>
  <c r="O3555" i="11"/>
  <c r="P3555" i="11"/>
  <c r="Q3555" i="11"/>
  <c r="G3556" i="11"/>
  <c r="H3556" i="11"/>
  <c r="I3556" i="11" s="1"/>
  <c r="J3556" i="11"/>
  <c r="K3556" i="11" s="1"/>
  <c r="L3556" i="11"/>
  <c r="M3556" i="11"/>
  <c r="N3556" i="11"/>
  <c r="O3556" i="11"/>
  <c r="P3556" i="11"/>
  <c r="Q3556" i="11"/>
  <c r="G3557" i="11"/>
  <c r="H3557" i="11"/>
  <c r="I3557" i="11" s="1"/>
  <c r="J3557" i="11"/>
  <c r="K3557" i="11" s="1"/>
  <c r="L3557" i="11"/>
  <c r="M3557" i="11"/>
  <c r="N3557" i="11"/>
  <c r="O3557" i="11"/>
  <c r="P3557" i="11"/>
  <c r="Q3557" i="11"/>
  <c r="G3558" i="11"/>
  <c r="H3558" i="11"/>
  <c r="I3558" i="11" s="1"/>
  <c r="J3558" i="11"/>
  <c r="K3558" i="11" s="1"/>
  <c r="L3558" i="11"/>
  <c r="M3558" i="11"/>
  <c r="N3558" i="11"/>
  <c r="O3558" i="11"/>
  <c r="P3558" i="11"/>
  <c r="Q3558" i="11"/>
  <c r="G3559" i="11"/>
  <c r="H3559" i="11"/>
  <c r="I3559" i="11" s="1"/>
  <c r="J3559" i="11"/>
  <c r="K3559" i="11" s="1"/>
  <c r="L3559" i="11"/>
  <c r="M3559" i="11"/>
  <c r="N3559" i="11"/>
  <c r="O3559" i="11"/>
  <c r="P3559" i="11"/>
  <c r="Q3559" i="11"/>
  <c r="G3560" i="11"/>
  <c r="H3560" i="11"/>
  <c r="I3560" i="11" s="1"/>
  <c r="J3560" i="11"/>
  <c r="K3560" i="11" s="1"/>
  <c r="L3560" i="11"/>
  <c r="M3560" i="11"/>
  <c r="N3560" i="11"/>
  <c r="O3560" i="11"/>
  <c r="P3560" i="11"/>
  <c r="Q3560" i="11"/>
  <c r="G3561" i="11"/>
  <c r="H3561" i="11"/>
  <c r="I3561" i="11" s="1"/>
  <c r="J3561" i="11"/>
  <c r="K3561" i="11" s="1"/>
  <c r="L3561" i="11"/>
  <c r="M3561" i="11"/>
  <c r="N3561" i="11"/>
  <c r="O3561" i="11"/>
  <c r="P3561" i="11"/>
  <c r="Q3561" i="11"/>
  <c r="G3562" i="11"/>
  <c r="H3562" i="11"/>
  <c r="I3562" i="11" s="1"/>
  <c r="J3562" i="11"/>
  <c r="K3562" i="11" s="1"/>
  <c r="L3562" i="11"/>
  <c r="M3562" i="11"/>
  <c r="N3562" i="11"/>
  <c r="O3562" i="11"/>
  <c r="P3562" i="11"/>
  <c r="Q3562" i="11"/>
  <c r="G3563" i="11"/>
  <c r="H3563" i="11"/>
  <c r="I3563" i="11" s="1"/>
  <c r="J3563" i="11"/>
  <c r="K3563" i="11" s="1"/>
  <c r="L3563" i="11"/>
  <c r="M3563" i="11"/>
  <c r="N3563" i="11"/>
  <c r="O3563" i="11"/>
  <c r="P3563" i="11"/>
  <c r="Q3563" i="11"/>
  <c r="G3564" i="11"/>
  <c r="H3564" i="11"/>
  <c r="I3564" i="11" s="1"/>
  <c r="J3564" i="11"/>
  <c r="K3564" i="11" s="1"/>
  <c r="L3564" i="11"/>
  <c r="M3564" i="11"/>
  <c r="N3564" i="11"/>
  <c r="O3564" i="11"/>
  <c r="P3564" i="11"/>
  <c r="Q3564" i="11"/>
  <c r="G3565" i="11"/>
  <c r="H3565" i="11"/>
  <c r="I3565" i="11" s="1"/>
  <c r="J3565" i="11"/>
  <c r="K3565" i="11" s="1"/>
  <c r="L3565" i="11"/>
  <c r="M3565" i="11"/>
  <c r="N3565" i="11"/>
  <c r="O3565" i="11"/>
  <c r="P3565" i="11"/>
  <c r="Q3565" i="11"/>
  <c r="G3566" i="11"/>
  <c r="H3566" i="11"/>
  <c r="I3566" i="11" s="1"/>
  <c r="J3566" i="11"/>
  <c r="K3566" i="11" s="1"/>
  <c r="L3566" i="11"/>
  <c r="M3566" i="11"/>
  <c r="N3566" i="11"/>
  <c r="O3566" i="11"/>
  <c r="P3566" i="11"/>
  <c r="Q3566" i="11"/>
  <c r="G3567" i="11"/>
  <c r="H3567" i="11"/>
  <c r="I3567" i="11" s="1"/>
  <c r="J3567" i="11"/>
  <c r="K3567" i="11" s="1"/>
  <c r="L3567" i="11"/>
  <c r="M3567" i="11"/>
  <c r="N3567" i="11"/>
  <c r="O3567" i="11"/>
  <c r="P3567" i="11"/>
  <c r="Q3567" i="11"/>
  <c r="G3568" i="11"/>
  <c r="H3568" i="11"/>
  <c r="I3568" i="11" s="1"/>
  <c r="J3568" i="11"/>
  <c r="K3568" i="11" s="1"/>
  <c r="L3568" i="11"/>
  <c r="M3568" i="11"/>
  <c r="N3568" i="11"/>
  <c r="O3568" i="11"/>
  <c r="P3568" i="11"/>
  <c r="Q3568" i="11"/>
  <c r="G3569" i="11"/>
  <c r="H3569" i="11"/>
  <c r="I3569" i="11" s="1"/>
  <c r="J3569" i="11"/>
  <c r="K3569" i="11" s="1"/>
  <c r="L3569" i="11"/>
  <c r="M3569" i="11"/>
  <c r="N3569" i="11"/>
  <c r="O3569" i="11"/>
  <c r="P3569" i="11"/>
  <c r="Q3569" i="11"/>
  <c r="G3570" i="11"/>
  <c r="H3570" i="11"/>
  <c r="I3570" i="11" s="1"/>
  <c r="J3570" i="11"/>
  <c r="K3570" i="11" s="1"/>
  <c r="L3570" i="11"/>
  <c r="M3570" i="11"/>
  <c r="N3570" i="11"/>
  <c r="O3570" i="11"/>
  <c r="P3570" i="11"/>
  <c r="Q3570" i="11"/>
  <c r="G3571" i="11"/>
  <c r="H3571" i="11"/>
  <c r="I3571" i="11" s="1"/>
  <c r="J3571" i="11"/>
  <c r="K3571" i="11" s="1"/>
  <c r="L3571" i="11"/>
  <c r="M3571" i="11"/>
  <c r="N3571" i="11"/>
  <c r="O3571" i="11"/>
  <c r="P3571" i="11"/>
  <c r="Q3571" i="11"/>
  <c r="G3572" i="11"/>
  <c r="H3572" i="11"/>
  <c r="I3572" i="11" s="1"/>
  <c r="J3572" i="11"/>
  <c r="K3572" i="11" s="1"/>
  <c r="L3572" i="11"/>
  <c r="M3572" i="11"/>
  <c r="N3572" i="11"/>
  <c r="O3572" i="11"/>
  <c r="P3572" i="11"/>
  <c r="Q3572" i="11"/>
  <c r="G3573" i="11"/>
  <c r="H3573" i="11"/>
  <c r="I3573" i="11" s="1"/>
  <c r="J3573" i="11"/>
  <c r="K3573" i="11" s="1"/>
  <c r="L3573" i="11"/>
  <c r="M3573" i="11"/>
  <c r="N3573" i="11"/>
  <c r="O3573" i="11"/>
  <c r="P3573" i="11"/>
  <c r="Q3573" i="11"/>
  <c r="G3574" i="11"/>
  <c r="H3574" i="11"/>
  <c r="I3574" i="11" s="1"/>
  <c r="J3574" i="11"/>
  <c r="K3574" i="11" s="1"/>
  <c r="L3574" i="11"/>
  <c r="M3574" i="11"/>
  <c r="N3574" i="11"/>
  <c r="O3574" i="11"/>
  <c r="P3574" i="11"/>
  <c r="Q3574" i="11"/>
  <c r="G3575" i="11"/>
  <c r="H3575" i="11"/>
  <c r="I3575" i="11" s="1"/>
  <c r="J3575" i="11"/>
  <c r="K3575" i="11" s="1"/>
  <c r="L3575" i="11"/>
  <c r="M3575" i="11"/>
  <c r="N3575" i="11"/>
  <c r="O3575" i="11"/>
  <c r="P3575" i="11"/>
  <c r="Q3575" i="11"/>
  <c r="G3576" i="11"/>
  <c r="H3576" i="11"/>
  <c r="I3576" i="11" s="1"/>
  <c r="J3576" i="11"/>
  <c r="K3576" i="11" s="1"/>
  <c r="L3576" i="11"/>
  <c r="M3576" i="11"/>
  <c r="N3576" i="11"/>
  <c r="O3576" i="11"/>
  <c r="P3576" i="11"/>
  <c r="Q3576" i="11"/>
  <c r="G3577" i="11"/>
  <c r="H3577" i="11"/>
  <c r="I3577" i="11" s="1"/>
  <c r="J3577" i="11"/>
  <c r="K3577" i="11" s="1"/>
  <c r="L3577" i="11"/>
  <c r="M3577" i="11"/>
  <c r="N3577" i="11"/>
  <c r="O3577" i="11"/>
  <c r="P3577" i="11"/>
  <c r="Q3577" i="11"/>
  <c r="G3578" i="11"/>
  <c r="H3578" i="11"/>
  <c r="I3578" i="11" s="1"/>
  <c r="J3578" i="11"/>
  <c r="K3578" i="11" s="1"/>
  <c r="L3578" i="11"/>
  <c r="M3578" i="11"/>
  <c r="N3578" i="11"/>
  <c r="O3578" i="11"/>
  <c r="P3578" i="11"/>
  <c r="Q3578" i="11"/>
  <c r="G3579" i="11"/>
  <c r="H3579" i="11"/>
  <c r="I3579" i="11" s="1"/>
  <c r="J3579" i="11"/>
  <c r="K3579" i="11" s="1"/>
  <c r="L3579" i="11"/>
  <c r="M3579" i="11"/>
  <c r="N3579" i="11"/>
  <c r="O3579" i="11"/>
  <c r="P3579" i="11"/>
  <c r="Q3579" i="11"/>
  <c r="G3580" i="11"/>
  <c r="H3580" i="11"/>
  <c r="I3580" i="11" s="1"/>
  <c r="J3580" i="11"/>
  <c r="K3580" i="11" s="1"/>
  <c r="L3580" i="11"/>
  <c r="M3580" i="11"/>
  <c r="N3580" i="11"/>
  <c r="O3580" i="11"/>
  <c r="P3580" i="11"/>
  <c r="Q3580" i="11"/>
  <c r="G3581" i="11"/>
  <c r="H3581" i="11"/>
  <c r="I3581" i="11" s="1"/>
  <c r="J3581" i="11"/>
  <c r="K3581" i="11" s="1"/>
  <c r="L3581" i="11"/>
  <c r="M3581" i="11"/>
  <c r="N3581" i="11"/>
  <c r="O3581" i="11"/>
  <c r="P3581" i="11"/>
  <c r="Q3581" i="11"/>
  <c r="G3582" i="11"/>
  <c r="H3582" i="11"/>
  <c r="I3582" i="11" s="1"/>
  <c r="J3582" i="11"/>
  <c r="K3582" i="11" s="1"/>
  <c r="L3582" i="11"/>
  <c r="M3582" i="11"/>
  <c r="N3582" i="11"/>
  <c r="O3582" i="11"/>
  <c r="P3582" i="11"/>
  <c r="Q3582" i="11"/>
  <c r="G3583" i="11"/>
  <c r="H3583" i="11"/>
  <c r="I3583" i="11" s="1"/>
  <c r="J3583" i="11"/>
  <c r="K3583" i="11" s="1"/>
  <c r="L3583" i="11"/>
  <c r="M3583" i="11"/>
  <c r="N3583" i="11"/>
  <c r="O3583" i="11"/>
  <c r="P3583" i="11"/>
  <c r="Q3583" i="11"/>
  <c r="G3584" i="11"/>
  <c r="H3584" i="11"/>
  <c r="I3584" i="11" s="1"/>
  <c r="J3584" i="11"/>
  <c r="K3584" i="11" s="1"/>
  <c r="L3584" i="11"/>
  <c r="M3584" i="11"/>
  <c r="N3584" i="11"/>
  <c r="O3584" i="11"/>
  <c r="P3584" i="11"/>
  <c r="Q3584" i="11"/>
  <c r="G3585" i="11"/>
  <c r="H3585" i="11"/>
  <c r="I3585" i="11" s="1"/>
  <c r="J3585" i="11"/>
  <c r="K3585" i="11" s="1"/>
  <c r="L3585" i="11"/>
  <c r="M3585" i="11"/>
  <c r="N3585" i="11"/>
  <c r="O3585" i="11"/>
  <c r="P3585" i="11"/>
  <c r="Q3585" i="11"/>
  <c r="G3586" i="11"/>
  <c r="H3586" i="11"/>
  <c r="I3586" i="11" s="1"/>
  <c r="J3586" i="11"/>
  <c r="K3586" i="11" s="1"/>
  <c r="L3586" i="11"/>
  <c r="M3586" i="11"/>
  <c r="N3586" i="11"/>
  <c r="O3586" i="11"/>
  <c r="P3586" i="11"/>
  <c r="Q3586" i="11"/>
  <c r="G3587" i="11"/>
  <c r="H3587" i="11"/>
  <c r="I3587" i="11" s="1"/>
  <c r="J3587" i="11"/>
  <c r="K3587" i="11" s="1"/>
  <c r="L3587" i="11"/>
  <c r="M3587" i="11"/>
  <c r="N3587" i="11"/>
  <c r="O3587" i="11"/>
  <c r="P3587" i="11"/>
  <c r="Q3587" i="11"/>
  <c r="G3588" i="11"/>
  <c r="H3588" i="11"/>
  <c r="I3588" i="11" s="1"/>
  <c r="J3588" i="11"/>
  <c r="K3588" i="11" s="1"/>
  <c r="L3588" i="11"/>
  <c r="M3588" i="11"/>
  <c r="N3588" i="11"/>
  <c r="O3588" i="11"/>
  <c r="P3588" i="11"/>
  <c r="Q3588" i="11"/>
  <c r="G3589" i="11"/>
  <c r="H3589" i="11"/>
  <c r="I3589" i="11" s="1"/>
  <c r="J3589" i="11"/>
  <c r="K3589" i="11" s="1"/>
  <c r="L3589" i="11"/>
  <c r="M3589" i="11"/>
  <c r="N3589" i="11"/>
  <c r="O3589" i="11"/>
  <c r="P3589" i="11"/>
  <c r="Q3589" i="11"/>
  <c r="G3590" i="11"/>
  <c r="H3590" i="11"/>
  <c r="I3590" i="11" s="1"/>
  <c r="J3590" i="11"/>
  <c r="K3590" i="11" s="1"/>
  <c r="L3590" i="11"/>
  <c r="M3590" i="11"/>
  <c r="N3590" i="11"/>
  <c r="O3590" i="11"/>
  <c r="P3590" i="11"/>
  <c r="Q3590" i="11"/>
  <c r="G3591" i="11"/>
  <c r="H3591" i="11"/>
  <c r="I3591" i="11" s="1"/>
  <c r="J3591" i="11"/>
  <c r="K3591" i="11" s="1"/>
  <c r="L3591" i="11"/>
  <c r="M3591" i="11"/>
  <c r="N3591" i="11"/>
  <c r="O3591" i="11"/>
  <c r="P3591" i="11"/>
  <c r="Q3591" i="11"/>
  <c r="G3592" i="11"/>
  <c r="H3592" i="11"/>
  <c r="I3592" i="11" s="1"/>
  <c r="J3592" i="11"/>
  <c r="K3592" i="11" s="1"/>
  <c r="L3592" i="11"/>
  <c r="M3592" i="11"/>
  <c r="N3592" i="11"/>
  <c r="O3592" i="11"/>
  <c r="P3592" i="11"/>
  <c r="Q3592" i="11"/>
  <c r="G3593" i="11"/>
  <c r="H3593" i="11"/>
  <c r="I3593" i="11" s="1"/>
  <c r="J3593" i="11"/>
  <c r="K3593" i="11" s="1"/>
  <c r="L3593" i="11"/>
  <c r="M3593" i="11"/>
  <c r="N3593" i="11"/>
  <c r="O3593" i="11"/>
  <c r="P3593" i="11"/>
  <c r="Q3593" i="11"/>
  <c r="G3594" i="11"/>
  <c r="H3594" i="11"/>
  <c r="I3594" i="11" s="1"/>
  <c r="J3594" i="11"/>
  <c r="K3594" i="11" s="1"/>
  <c r="L3594" i="11"/>
  <c r="M3594" i="11"/>
  <c r="N3594" i="11"/>
  <c r="O3594" i="11"/>
  <c r="P3594" i="11"/>
  <c r="Q3594" i="11"/>
  <c r="G3595" i="11"/>
  <c r="H3595" i="11"/>
  <c r="I3595" i="11" s="1"/>
  <c r="J3595" i="11"/>
  <c r="K3595" i="11" s="1"/>
  <c r="L3595" i="11"/>
  <c r="M3595" i="11"/>
  <c r="N3595" i="11"/>
  <c r="O3595" i="11"/>
  <c r="P3595" i="11"/>
  <c r="Q3595" i="11"/>
  <c r="G3596" i="11"/>
  <c r="H3596" i="11"/>
  <c r="I3596" i="11" s="1"/>
  <c r="J3596" i="11"/>
  <c r="K3596" i="11" s="1"/>
  <c r="L3596" i="11"/>
  <c r="M3596" i="11"/>
  <c r="N3596" i="11"/>
  <c r="O3596" i="11"/>
  <c r="P3596" i="11"/>
  <c r="Q3596" i="11"/>
  <c r="G3597" i="11"/>
  <c r="H3597" i="11"/>
  <c r="I3597" i="11" s="1"/>
  <c r="J3597" i="11"/>
  <c r="K3597" i="11" s="1"/>
  <c r="L3597" i="11"/>
  <c r="M3597" i="11"/>
  <c r="N3597" i="11"/>
  <c r="O3597" i="11"/>
  <c r="P3597" i="11"/>
  <c r="Q3597" i="11"/>
  <c r="G3598" i="11"/>
  <c r="H3598" i="11"/>
  <c r="I3598" i="11" s="1"/>
  <c r="J3598" i="11"/>
  <c r="K3598" i="11" s="1"/>
  <c r="L3598" i="11"/>
  <c r="M3598" i="11"/>
  <c r="N3598" i="11"/>
  <c r="O3598" i="11"/>
  <c r="P3598" i="11"/>
  <c r="Q3598" i="11"/>
  <c r="G3599" i="11"/>
  <c r="H3599" i="11"/>
  <c r="I3599" i="11" s="1"/>
  <c r="J3599" i="11"/>
  <c r="K3599" i="11" s="1"/>
  <c r="L3599" i="11"/>
  <c r="M3599" i="11"/>
  <c r="N3599" i="11"/>
  <c r="O3599" i="11"/>
  <c r="P3599" i="11"/>
  <c r="Q3599" i="11"/>
  <c r="G3600" i="11"/>
  <c r="H3600" i="11"/>
  <c r="I3600" i="11" s="1"/>
  <c r="J3600" i="11"/>
  <c r="K3600" i="11" s="1"/>
  <c r="L3600" i="11"/>
  <c r="M3600" i="11"/>
  <c r="N3600" i="11"/>
  <c r="O3600" i="11"/>
  <c r="P3600" i="11"/>
  <c r="Q3600" i="11"/>
  <c r="G3601" i="11"/>
  <c r="H3601" i="11"/>
  <c r="I3601" i="11" s="1"/>
  <c r="J3601" i="11"/>
  <c r="K3601" i="11" s="1"/>
  <c r="L3601" i="11"/>
  <c r="M3601" i="11"/>
  <c r="N3601" i="11"/>
  <c r="O3601" i="11"/>
  <c r="P3601" i="11"/>
  <c r="Q3601" i="11"/>
  <c r="G3602" i="11"/>
  <c r="H3602" i="11"/>
  <c r="I3602" i="11" s="1"/>
  <c r="J3602" i="11"/>
  <c r="K3602" i="11" s="1"/>
  <c r="L3602" i="11"/>
  <c r="M3602" i="11"/>
  <c r="N3602" i="11"/>
  <c r="O3602" i="11"/>
  <c r="P3602" i="11"/>
  <c r="Q3602" i="11"/>
  <c r="G3603" i="11"/>
  <c r="H3603" i="11"/>
  <c r="I3603" i="11" s="1"/>
  <c r="J3603" i="11"/>
  <c r="K3603" i="11" s="1"/>
  <c r="L3603" i="11"/>
  <c r="M3603" i="11"/>
  <c r="N3603" i="11"/>
  <c r="O3603" i="11"/>
  <c r="P3603" i="11"/>
  <c r="Q3603" i="11"/>
  <c r="G3604" i="11"/>
  <c r="H3604" i="11"/>
  <c r="I3604" i="11" s="1"/>
  <c r="J3604" i="11"/>
  <c r="K3604" i="11" s="1"/>
  <c r="L3604" i="11"/>
  <c r="M3604" i="11"/>
  <c r="N3604" i="11"/>
  <c r="O3604" i="11"/>
  <c r="P3604" i="11"/>
  <c r="Q3604" i="11"/>
  <c r="G3605" i="11"/>
  <c r="H3605" i="11"/>
  <c r="I3605" i="11" s="1"/>
  <c r="J3605" i="11"/>
  <c r="K3605" i="11" s="1"/>
  <c r="L3605" i="11"/>
  <c r="M3605" i="11"/>
  <c r="N3605" i="11"/>
  <c r="O3605" i="11"/>
  <c r="P3605" i="11"/>
  <c r="Q3605" i="11"/>
  <c r="G3606" i="11"/>
  <c r="H3606" i="11"/>
  <c r="I3606" i="11" s="1"/>
  <c r="J3606" i="11"/>
  <c r="K3606" i="11" s="1"/>
  <c r="L3606" i="11"/>
  <c r="M3606" i="11"/>
  <c r="N3606" i="11"/>
  <c r="O3606" i="11"/>
  <c r="P3606" i="11"/>
  <c r="Q3606" i="11"/>
  <c r="G3607" i="11"/>
  <c r="H3607" i="11"/>
  <c r="I3607" i="11" s="1"/>
  <c r="J3607" i="11"/>
  <c r="K3607" i="11" s="1"/>
  <c r="L3607" i="11"/>
  <c r="M3607" i="11"/>
  <c r="N3607" i="11"/>
  <c r="O3607" i="11"/>
  <c r="P3607" i="11"/>
  <c r="Q3607" i="11"/>
  <c r="G3608" i="11"/>
  <c r="H3608" i="11"/>
  <c r="I3608" i="11" s="1"/>
  <c r="J3608" i="11"/>
  <c r="K3608" i="11" s="1"/>
  <c r="L3608" i="11"/>
  <c r="M3608" i="11"/>
  <c r="N3608" i="11"/>
  <c r="O3608" i="11"/>
  <c r="P3608" i="11"/>
  <c r="Q3608" i="11"/>
  <c r="G3609" i="11"/>
  <c r="H3609" i="11"/>
  <c r="I3609" i="11" s="1"/>
  <c r="J3609" i="11"/>
  <c r="K3609" i="11" s="1"/>
  <c r="L3609" i="11"/>
  <c r="M3609" i="11"/>
  <c r="N3609" i="11"/>
  <c r="O3609" i="11"/>
  <c r="P3609" i="11"/>
  <c r="Q3609" i="11"/>
  <c r="G3610" i="11"/>
  <c r="H3610" i="11"/>
  <c r="I3610" i="11" s="1"/>
  <c r="J3610" i="11"/>
  <c r="K3610" i="11" s="1"/>
  <c r="L3610" i="11"/>
  <c r="M3610" i="11"/>
  <c r="N3610" i="11"/>
  <c r="O3610" i="11"/>
  <c r="P3610" i="11"/>
  <c r="Q3610" i="11"/>
  <c r="G3611" i="11"/>
  <c r="H3611" i="11"/>
  <c r="I3611" i="11" s="1"/>
  <c r="J3611" i="11"/>
  <c r="K3611" i="11" s="1"/>
  <c r="L3611" i="11"/>
  <c r="M3611" i="11"/>
  <c r="N3611" i="11"/>
  <c r="O3611" i="11"/>
  <c r="P3611" i="11"/>
  <c r="Q3611" i="11"/>
  <c r="G3612" i="11"/>
  <c r="H3612" i="11"/>
  <c r="I3612" i="11" s="1"/>
  <c r="J3612" i="11"/>
  <c r="K3612" i="11" s="1"/>
  <c r="L3612" i="11"/>
  <c r="M3612" i="11"/>
  <c r="N3612" i="11"/>
  <c r="O3612" i="11"/>
  <c r="P3612" i="11"/>
  <c r="Q3612" i="11"/>
  <c r="G3613" i="11"/>
  <c r="H3613" i="11"/>
  <c r="I3613" i="11" s="1"/>
  <c r="J3613" i="11"/>
  <c r="K3613" i="11" s="1"/>
  <c r="L3613" i="11"/>
  <c r="M3613" i="11"/>
  <c r="N3613" i="11"/>
  <c r="O3613" i="11"/>
  <c r="P3613" i="11"/>
  <c r="Q3613" i="11"/>
  <c r="G3614" i="11"/>
  <c r="H3614" i="11"/>
  <c r="I3614" i="11" s="1"/>
  <c r="J3614" i="11"/>
  <c r="K3614" i="11" s="1"/>
  <c r="L3614" i="11"/>
  <c r="M3614" i="11"/>
  <c r="N3614" i="11"/>
  <c r="O3614" i="11"/>
  <c r="P3614" i="11"/>
  <c r="Q3614" i="11"/>
  <c r="G3615" i="11"/>
  <c r="H3615" i="11"/>
  <c r="I3615" i="11" s="1"/>
  <c r="J3615" i="11"/>
  <c r="K3615" i="11" s="1"/>
  <c r="L3615" i="11"/>
  <c r="M3615" i="11"/>
  <c r="N3615" i="11"/>
  <c r="O3615" i="11"/>
  <c r="P3615" i="11"/>
  <c r="Q3615" i="11"/>
  <c r="G3616" i="11"/>
  <c r="H3616" i="11"/>
  <c r="I3616" i="11" s="1"/>
  <c r="J3616" i="11"/>
  <c r="K3616" i="11" s="1"/>
  <c r="L3616" i="11"/>
  <c r="M3616" i="11"/>
  <c r="N3616" i="11"/>
  <c r="O3616" i="11"/>
  <c r="P3616" i="11"/>
  <c r="Q3616" i="11"/>
  <c r="G3617" i="11"/>
  <c r="H3617" i="11"/>
  <c r="I3617" i="11" s="1"/>
  <c r="J3617" i="11"/>
  <c r="K3617" i="11" s="1"/>
  <c r="L3617" i="11"/>
  <c r="M3617" i="11"/>
  <c r="N3617" i="11"/>
  <c r="O3617" i="11"/>
  <c r="P3617" i="11"/>
  <c r="Q3617" i="11"/>
  <c r="G3618" i="11"/>
  <c r="H3618" i="11"/>
  <c r="I3618" i="11" s="1"/>
  <c r="J3618" i="11"/>
  <c r="K3618" i="11" s="1"/>
  <c r="L3618" i="11"/>
  <c r="M3618" i="11"/>
  <c r="N3618" i="11"/>
  <c r="O3618" i="11"/>
  <c r="P3618" i="11"/>
  <c r="Q3618" i="11"/>
  <c r="G3619" i="11"/>
  <c r="H3619" i="11"/>
  <c r="I3619" i="11" s="1"/>
  <c r="J3619" i="11"/>
  <c r="K3619" i="11" s="1"/>
  <c r="L3619" i="11"/>
  <c r="M3619" i="11"/>
  <c r="N3619" i="11"/>
  <c r="O3619" i="11"/>
  <c r="P3619" i="11"/>
  <c r="Q3619" i="11"/>
  <c r="G3620" i="11"/>
  <c r="H3620" i="11"/>
  <c r="I3620" i="11" s="1"/>
  <c r="J3620" i="11"/>
  <c r="K3620" i="11" s="1"/>
  <c r="L3620" i="11"/>
  <c r="M3620" i="11"/>
  <c r="N3620" i="11"/>
  <c r="O3620" i="11"/>
  <c r="P3620" i="11"/>
  <c r="Q3620" i="11"/>
  <c r="G3621" i="11"/>
  <c r="H3621" i="11"/>
  <c r="I3621" i="11" s="1"/>
  <c r="J3621" i="11"/>
  <c r="K3621" i="11" s="1"/>
  <c r="L3621" i="11"/>
  <c r="M3621" i="11"/>
  <c r="N3621" i="11"/>
  <c r="O3621" i="11"/>
  <c r="P3621" i="11"/>
  <c r="Q3621" i="11"/>
  <c r="G3622" i="11"/>
  <c r="H3622" i="11"/>
  <c r="I3622" i="11" s="1"/>
  <c r="J3622" i="11"/>
  <c r="K3622" i="11" s="1"/>
  <c r="L3622" i="11"/>
  <c r="M3622" i="11"/>
  <c r="N3622" i="11"/>
  <c r="O3622" i="11"/>
  <c r="P3622" i="11"/>
  <c r="Q3622" i="11"/>
  <c r="G3623" i="11"/>
  <c r="H3623" i="11"/>
  <c r="I3623" i="11" s="1"/>
  <c r="J3623" i="11"/>
  <c r="K3623" i="11" s="1"/>
  <c r="L3623" i="11"/>
  <c r="M3623" i="11"/>
  <c r="N3623" i="11"/>
  <c r="O3623" i="11"/>
  <c r="P3623" i="11"/>
  <c r="Q3623" i="11"/>
  <c r="G3624" i="11"/>
  <c r="H3624" i="11"/>
  <c r="I3624" i="11" s="1"/>
  <c r="J3624" i="11"/>
  <c r="K3624" i="11" s="1"/>
  <c r="L3624" i="11"/>
  <c r="M3624" i="11"/>
  <c r="N3624" i="11"/>
  <c r="O3624" i="11"/>
  <c r="P3624" i="11"/>
  <c r="Q3624" i="11"/>
  <c r="G3625" i="11"/>
  <c r="H3625" i="11"/>
  <c r="I3625" i="11" s="1"/>
  <c r="J3625" i="11"/>
  <c r="K3625" i="11" s="1"/>
  <c r="L3625" i="11"/>
  <c r="M3625" i="11"/>
  <c r="N3625" i="11"/>
  <c r="O3625" i="11"/>
  <c r="P3625" i="11"/>
  <c r="Q3625" i="11"/>
  <c r="G3626" i="11"/>
  <c r="H3626" i="11"/>
  <c r="I3626" i="11" s="1"/>
  <c r="J3626" i="11"/>
  <c r="K3626" i="11" s="1"/>
  <c r="L3626" i="11"/>
  <c r="M3626" i="11"/>
  <c r="N3626" i="11"/>
  <c r="O3626" i="11"/>
  <c r="P3626" i="11"/>
  <c r="Q3626" i="11"/>
  <c r="G3627" i="11"/>
  <c r="H3627" i="11"/>
  <c r="I3627" i="11" s="1"/>
  <c r="J3627" i="11"/>
  <c r="K3627" i="11" s="1"/>
  <c r="L3627" i="11"/>
  <c r="M3627" i="11"/>
  <c r="N3627" i="11"/>
  <c r="O3627" i="11"/>
  <c r="P3627" i="11"/>
  <c r="Q3627" i="11"/>
  <c r="G3628" i="11"/>
  <c r="H3628" i="11"/>
  <c r="I3628" i="11" s="1"/>
  <c r="J3628" i="11"/>
  <c r="K3628" i="11" s="1"/>
  <c r="L3628" i="11"/>
  <c r="M3628" i="11"/>
  <c r="N3628" i="11"/>
  <c r="O3628" i="11"/>
  <c r="P3628" i="11"/>
  <c r="Q3628" i="11"/>
  <c r="G3629" i="11"/>
  <c r="H3629" i="11"/>
  <c r="I3629" i="11" s="1"/>
  <c r="J3629" i="11"/>
  <c r="K3629" i="11" s="1"/>
  <c r="L3629" i="11"/>
  <c r="M3629" i="11"/>
  <c r="N3629" i="11"/>
  <c r="O3629" i="11"/>
  <c r="P3629" i="11"/>
  <c r="Q3629" i="11"/>
  <c r="G3630" i="11"/>
  <c r="H3630" i="11"/>
  <c r="I3630" i="11" s="1"/>
  <c r="J3630" i="11"/>
  <c r="K3630" i="11" s="1"/>
  <c r="L3630" i="11"/>
  <c r="M3630" i="11"/>
  <c r="N3630" i="11"/>
  <c r="O3630" i="11"/>
  <c r="P3630" i="11"/>
  <c r="Q3630" i="11"/>
  <c r="G3631" i="11"/>
  <c r="H3631" i="11"/>
  <c r="I3631" i="11" s="1"/>
  <c r="J3631" i="11"/>
  <c r="K3631" i="11" s="1"/>
  <c r="L3631" i="11"/>
  <c r="M3631" i="11"/>
  <c r="N3631" i="11"/>
  <c r="O3631" i="11"/>
  <c r="P3631" i="11"/>
  <c r="Q3631" i="11"/>
  <c r="G3632" i="11"/>
  <c r="H3632" i="11"/>
  <c r="I3632" i="11" s="1"/>
  <c r="J3632" i="11"/>
  <c r="K3632" i="11" s="1"/>
  <c r="L3632" i="11"/>
  <c r="M3632" i="11"/>
  <c r="N3632" i="11"/>
  <c r="O3632" i="11"/>
  <c r="P3632" i="11"/>
  <c r="Q3632" i="11"/>
  <c r="G3633" i="11"/>
  <c r="H3633" i="11"/>
  <c r="I3633" i="11" s="1"/>
  <c r="J3633" i="11"/>
  <c r="K3633" i="11" s="1"/>
  <c r="L3633" i="11"/>
  <c r="M3633" i="11"/>
  <c r="N3633" i="11"/>
  <c r="O3633" i="11"/>
  <c r="P3633" i="11"/>
  <c r="Q3633" i="11"/>
  <c r="G3634" i="11"/>
  <c r="H3634" i="11"/>
  <c r="I3634" i="11" s="1"/>
  <c r="J3634" i="11"/>
  <c r="K3634" i="11" s="1"/>
  <c r="L3634" i="11"/>
  <c r="M3634" i="11"/>
  <c r="N3634" i="11"/>
  <c r="O3634" i="11"/>
  <c r="P3634" i="11"/>
  <c r="Q3634" i="11"/>
  <c r="G3635" i="11"/>
  <c r="H3635" i="11"/>
  <c r="I3635" i="11" s="1"/>
  <c r="J3635" i="11"/>
  <c r="K3635" i="11" s="1"/>
  <c r="L3635" i="11"/>
  <c r="M3635" i="11"/>
  <c r="N3635" i="11"/>
  <c r="O3635" i="11"/>
  <c r="P3635" i="11"/>
  <c r="Q3635" i="11"/>
  <c r="G3636" i="11"/>
  <c r="H3636" i="11"/>
  <c r="I3636" i="11" s="1"/>
  <c r="J3636" i="11"/>
  <c r="K3636" i="11" s="1"/>
  <c r="L3636" i="11"/>
  <c r="M3636" i="11"/>
  <c r="N3636" i="11"/>
  <c r="O3636" i="11"/>
  <c r="P3636" i="11"/>
  <c r="Q3636" i="11"/>
  <c r="G3637" i="11"/>
  <c r="H3637" i="11"/>
  <c r="I3637" i="11" s="1"/>
  <c r="J3637" i="11"/>
  <c r="K3637" i="11" s="1"/>
  <c r="L3637" i="11"/>
  <c r="M3637" i="11"/>
  <c r="N3637" i="11"/>
  <c r="O3637" i="11"/>
  <c r="P3637" i="11"/>
  <c r="Q3637" i="11"/>
  <c r="G3638" i="11"/>
  <c r="H3638" i="11"/>
  <c r="I3638" i="11" s="1"/>
  <c r="J3638" i="11"/>
  <c r="K3638" i="11" s="1"/>
  <c r="L3638" i="11"/>
  <c r="M3638" i="11"/>
  <c r="N3638" i="11"/>
  <c r="O3638" i="11"/>
  <c r="P3638" i="11"/>
  <c r="Q3638" i="11"/>
  <c r="G3639" i="11"/>
  <c r="H3639" i="11"/>
  <c r="I3639" i="11" s="1"/>
  <c r="J3639" i="11"/>
  <c r="K3639" i="11" s="1"/>
  <c r="L3639" i="11"/>
  <c r="M3639" i="11"/>
  <c r="N3639" i="11"/>
  <c r="O3639" i="11"/>
  <c r="P3639" i="11"/>
  <c r="Q3639" i="11"/>
  <c r="G3640" i="11"/>
  <c r="H3640" i="11"/>
  <c r="I3640" i="11" s="1"/>
  <c r="J3640" i="11"/>
  <c r="K3640" i="11" s="1"/>
  <c r="L3640" i="11"/>
  <c r="M3640" i="11"/>
  <c r="N3640" i="11"/>
  <c r="O3640" i="11"/>
  <c r="P3640" i="11"/>
  <c r="Q3640" i="11"/>
  <c r="G3641" i="11"/>
  <c r="H3641" i="11"/>
  <c r="I3641" i="11" s="1"/>
  <c r="J3641" i="11"/>
  <c r="K3641" i="11" s="1"/>
  <c r="L3641" i="11"/>
  <c r="M3641" i="11"/>
  <c r="N3641" i="11"/>
  <c r="O3641" i="11"/>
  <c r="P3641" i="11"/>
  <c r="Q3641" i="11"/>
  <c r="G3642" i="11"/>
  <c r="H3642" i="11"/>
  <c r="I3642" i="11" s="1"/>
  <c r="J3642" i="11"/>
  <c r="K3642" i="11" s="1"/>
  <c r="L3642" i="11"/>
  <c r="M3642" i="11"/>
  <c r="N3642" i="11"/>
  <c r="O3642" i="11"/>
  <c r="P3642" i="11"/>
  <c r="Q3642" i="11"/>
  <c r="G3643" i="11"/>
  <c r="H3643" i="11"/>
  <c r="I3643" i="11" s="1"/>
  <c r="J3643" i="11"/>
  <c r="K3643" i="11" s="1"/>
  <c r="L3643" i="11"/>
  <c r="M3643" i="11"/>
  <c r="N3643" i="11"/>
  <c r="O3643" i="11"/>
  <c r="P3643" i="11"/>
  <c r="Q3643" i="11"/>
  <c r="G3644" i="11"/>
  <c r="H3644" i="11"/>
  <c r="I3644" i="11" s="1"/>
  <c r="J3644" i="11"/>
  <c r="K3644" i="11" s="1"/>
  <c r="L3644" i="11"/>
  <c r="M3644" i="11"/>
  <c r="N3644" i="11"/>
  <c r="O3644" i="11"/>
  <c r="P3644" i="11"/>
  <c r="Q3644" i="11"/>
  <c r="G3645" i="11"/>
  <c r="H3645" i="11"/>
  <c r="I3645" i="11" s="1"/>
  <c r="J3645" i="11"/>
  <c r="K3645" i="11" s="1"/>
  <c r="L3645" i="11"/>
  <c r="M3645" i="11"/>
  <c r="N3645" i="11"/>
  <c r="O3645" i="11"/>
  <c r="P3645" i="11"/>
  <c r="Q3645" i="11"/>
  <c r="G3646" i="11"/>
  <c r="H3646" i="11"/>
  <c r="I3646" i="11" s="1"/>
  <c r="J3646" i="11"/>
  <c r="K3646" i="11" s="1"/>
  <c r="L3646" i="11"/>
  <c r="M3646" i="11"/>
  <c r="N3646" i="11"/>
  <c r="O3646" i="11"/>
  <c r="P3646" i="11"/>
  <c r="Q3646" i="11"/>
  <c r="G3647" i="11"/>
  <c r="H3647" i="11"/>
  <c r="I3647" i="11" s="1"/>
  <c r="J3647" i="11"/>
  <c r="K3647" i="11" s="1"/>
  <c r="L3647" i="11"/>
  <c r="M3647" i="11"/>
  <c r="N3647" i="11"/>
  <c r="O3647" i="11"/>
  <c r="P3647" i="11"/>
  <c r="Q3647" i="11"/>
  <c r="G3648" i="11"/>
  <c r="H3648" i="11"/>
  <c r="I3648" i="11" s="1"/>
  <c r="J3648" i="11"/>
  <c r="K3648" i="11" s="1"/>
  <c r="L3648" i="11"/>
  <c r="M3648" i="11"/>
  <c r="N3648" i="11"/>
  <c r="O3648" i="11"/>
  <c r="P3648" i="11"/>
  <c r="Q3648" i="11"/>
  <c r="G3649" i="11"/>
  <c r="H3649" i="11"/>
  <c r="I3649" i="11" s="1"/>
  <c r="J3649" i="11"/>
  <c r="K3649" i="11" s="1"/>
  <c r="L3649" i="11"/>
  <c r="M3649" i="11"/>
  <c r="N3649" i="11"/>
  <c r="O3649" i="11"/>
  <c r="P3649" i="11"/>
  <c r="Q3649" i="11"/>
  <c r="G3650" i="11"/>
  <c r="H3650" i="11"/>
  <c r="I3650" i="11" s="1"/>
  <c r="J3650" i="11"/>
  <c r="K3650" i="11" s="1"/>
  <c r="L3650" i="11"/>
  <c r="M3650" i="11"/>
  <c r="N3650" i="11"/>
  <c r="O3650" i="11"/>
  <c r="P3650" i="11"/>
  <c r="Q3650" i="11"/>
  <c r="G3651" i="11"/>
  <c r="H3651" i="11"/>
  <c r="I3651" i="11" s="1"/>
  <c r="J3651" i="11"/>
  <c r="K3651" i="11" s="1"/>
  <c r="L3651" i="11"/>
  <c r="M3651" i="11"/>
  <c r="N3651" i="11"/>
  <c r="O3651" i="11"/>
  <c r="P3651" i="11"/>
  <c r="Q3651" i="11"/>
  <c r="G3652" i="11"/>
  <c r="H3652" i="11"/>
  <c r="I3652" i="11" s="1"/>
  <c r="J3652" i="11"/>
  <c r="K3652" i="11" s="1"/>
  <c r="L3652" i="11"/>
  <c r="M3652" i="11"/>
  <c r="N3652" i="11"/>
  <c r="O3652" i="11"/>
  <c r="P3652" i="11"/>
  <c r="Q3652" i="11"/>
  <c r="G3653" i="11"/>
  <c r="H3653" i="11"/>
  <c r="I3653" i="11" s="1"/>
  <c r="J3653" i="11"/>
  <c r="K3653" i="11" s="1"/>
  <c r="L3653" i="11"/>
  <c r="M3653" i="11"/>
  <c r="N3653" i="11"/>
  <c r="O3653" i="11"/>
  <c r="P3653" i="11"/>
  <c r="Q3653" i="11"/>
  <c r="G3654" i="11"/>
  <c r="H3654" i="11"/>
  <c r="I3654" i="11" s="1"/>
  <c r="J3654" i="11"/>
  <c r="K3654" i="11" s="1"/>
  <c r="L3654" i="11"/>
  <c r="M3654" i="11"/>
  <c r="N3654" i="11"/>
  <c r="O3654" i="11"/>
  <c r="P3654" i="11"/>
  <c r="Q3654" i="11"/>
  <c r="G3655" i="11"/>
  <c r="H3655" i="11"/>
  <c r="I3655" i="11" s="1"/>
  <c r="J3655" i="11"/>
  <c r="K3655" i="11" s="1"/>
  <c r="L3655" i="11"/>
  <c r="M3655" i="11"/>
  <c r="N3655" i="11"/>
  <c r="O3655" i="11"/>
  <c r="P3655" i="11"/>
  <c r="Q3655" i="11"/>
  <c r="G3656" i="11"/>
  <c r="H3656" i="11"/>
  <c r="I3656" i="11" s="1"/>
  <c r="J3656" i="11"/>
  <c r="K3656" i="11" s="1"/>
  <c r="L3656" i="11"/>
  <c r="M3656" i="11"/>
  <c r="N3656" i="11"/>
  <c r="O3656" i="11"/>
  <c r="P3656" i="11"/>
  <c r="Q3656" i="11"/>
  <c r="G3657" i="11"/>
  <c r="H3657" i="11"/>
  <c r="I3657" i="11" s="1"/>
  <c r="J3657" i="11"/>
  <c r="K3657" i="11" s="1"/>
  <c r="L3657" i="11"/>
  <c r="M3657" i="11"/>
  <c r="N3657" i="11"/>
  <c r="O3657" i="11"/>
  <c r="P3657" i="11"/>
  <c r="Q3657" i="11"/>
  <c r="G3658" i="11"/>
  <c r="H3658" i="11"/>
  <c r="I3658" i="11" s="1"/>
  <c r="J3658" i="11"/>
  <c r="K3658" i="11" s="1"/>
  <c r="L3658" i="11"/>
  <c r="M3658" i="11"/>
  <c r="N3658" i="11"/>
  <c r="O3658" i="11"/>
  <c r="P3658" i="11"/>
  <c r="Q3658" i="11"/>
  <c r="G3659" i="11"/>
  <c r="H3659" i="11"/>
  <c r="I3659" i="11" s="1"/>
  <c r="J3659" i="11"/>
  <c r="K3659" i="11" s="1"/>
  <c r="L3659" i="11"/>
  <c r="M3659" i="11"/>
  <c r="N3659" i="11"/>
  <c r="O3659" i="11"/>
  <c r="P3659" i="11"/>
  <c r="Q3659" i="11"/>
  <c r="G3660" i="11"/>
  <c r="H3660" i="11"/>
  <c r="I3660" i="11" s="1"/>
  <c r="J3660" i="11"/>
  <c r="K3660" i="11" s="1"/>
  <c r="L3660" i="11"/>
  <c r="M3660" i="11"/>
  <c r="N3660" i="11"/>
  <c r="O3660" i="11"/>
  <c r="P3660" i="11"/>
  <c r="Q3660" i="11"/>
  <c r="G3661" i="11"/>
  <c r="H3661" i="11"/>
  <c r="I3661" i="11" s="1"/>
  <c r="J3661" i="11"/>
  <c r="K3661" i="11" s="1"/>
  <c r="L3661" i="11"/>
  <c r="M3661" i="11"/>
  <c r="N3661" i="11"/>
  <c r="O3661" i="11"/>
  <c r="P3661" i="11"/>
  <c r="Q3661" i="11"/>
  <c r="G3662" i="11"/>
  <c r="H3662" i="11"/>
  <c r="I3662" i="11" s="1"/>
  <c r="J3662" i="11"/>
  <c r="K3662" i="11" s="1"/>
  <c r="L3662" i="11"/>
  <c r="M3662" i="11"/>
  <c r="N3662" i="11"/>
  <c r="O3662" i="11"/>
  <c r="P3662" i="11"/>
  <c r="Q3662" i="11"/>
  <c r="G3663" i="11"/>
  <c r="H3663" i="11"/>
  <c r="I3663" i="11" s="1"/>
  <c r="J3663" i="11"/>
  <c r="K3663" i="11" s="1"/>
  <c r="L3663" i="11"/>
  <c r="M3663" i="11"/>
  <c r="N3663" i="11"/>
  <c r="O3663" i="11"/>
  <c r="P3663" i="11"/>
  <c r="Q3663" i="11"/>
  <c r="G3664" i="11"/>
  <c r="H3664" i="11"/>
  <c r="I3664" i="11" s="1"/>
  <c r="J3664" i="11"/>
  <c r="K3664" i="11" s="1"/>
  <c r="L3664" i="11"/>
  <c r="M3664" i="11"/>
  <c r="N3664" i="11"/>
  <c r="O3664" i="11"/>
  <c r="P3664" i="11"/>
  <c r="Q3664" i="11"/>
  <c r="G3665" i="11"/>
  <c r="H3665" i="11"/>
  <c r="I3665" i="11" s="1"/>
  <c r="J3665" i="11"/>
  <c r="K3665" i="11" s="1"/>
  <c r="L3665" i="11"/>
  <c r="M3665" i="11"/>
  <c r="N3665" i="11"/>
  <c r="O3665" i="11"/>
  <c r="P3665" i="11"/>
  <c r="Q3665" i="11"/>
  <c r="G3666" i="11"/>
  <c r="H3666" i="11"/>
  <c r="I3666" i="11" s="1"/>
  <c r="J3666" i="11"/>
  <c r="K3666" i="11" s="1"/>
  <c r="L3666" i="11"/>
  <c r="M3666" i="11"/>
  <c r="N3666" i="11"/>
  <c r="O3666" i="11"/>
  <c r="P3666" i="11"/>
  <c r="Q3666" i="11"/>
  <c r="G3667" i="11"/>
  <c r="H3667" i="11"/>
  <c r="I3667" i="11" s="1"/>
  <c r="J3667" i="11"/>
  <c r="K3667" i="11" s="1"/>
  <c r="L3667" i="11"/>
  <c r="M3667" i="11"/>
  <c r="N3667" i="11"/>
  <c r="O3667" i="11"/>
  <c r="P3667" i="11"/>
  <c r="Q3667" i="11"/>
  <c r="G3668" i="11"/>
  <c r="H3668" i="11"/>
  <c r="I3668" i="11" s="1"/>
  <c r="J3668" i="11"/>
  <c r="K3668" i="11" s="1"/>
  <c r="L3668" i="11"/>
  <c r="M3668" i="11"/>
  <c r="N3668" i="11"/>
  <c r="O3668" i="11"/>
  <c r="P3668" i="11"/>
  <c r="Q3668" i="11"/>
  <c r="G3669" i="11"/>
  <c r="H3669" i="11"/>
  <c r="I3669" i="11" s="1"/>
  <c r="J3669" i="11"/>
  <c r="K3669" i="11" s="1"/>
  <c r="L3669" i="11"/>
  <c r="M3669" i="11"/>
  <c r="N3669" i="11"/>
  <c r="O3669" i="11"/>
  <c r="P3669" i="11"/>
  <c r="Q3669" i="11"/>
  <c r="G3670" i="11"/>
  <c r="H3670" i="11"/>
  <c r="I3670" i="11" s="1"/>
  <c r="J3670" i="11"/>
  <c r="K3670" i="11" s="1"/>
  <c r="L3670" i="11"/>
  <c r="M3670" i="11"/>
  <c r="N3670" i="11"/>
  <c r="O3670" i="11"/>
  <c r="P3670" i="11"/>
  <c r="Q3670" i="11"/>
  <c r="G3671" i="11"/>
  <c r="H3671" i="11"/>
  <c r="I3671" i="11" s="1"/>
  <c r="J3671" i="11"/>
  <c r="K3671" i="11" s="1"/>
  <c r="L3671" i="11"/>
  <c r="M3671" i="11"/>
  <c r="N3671" i="11"/>
  <c r="O3671" i="11"/>
  <c r="P3671" i="11"/>
  <c r="Q3671" i="11"/>
  <c r="G3672" i="11"/>
  <c r="H3672" i="11"/>
  <c r="I3672" i="11" s="1"/>
  <c r="J3672" i="11"/>
  <c r="K3672" i="11" s="1"/>
  <c r="L3672" i="11"/>
  <c r="M3672" i="11"/>
  <c r="N3672" i="11"/>
  <c r="O3672" i="11"/>
  <c r="P3672" i="11"/>
  <c r="Q3672" i="11"/>
  <c r="G3673" i="11"/>
  <c r="H3673" i="11"/>
  <c r="I3673" i="11" s="1"/>
  <c r="J3673" i="11"/>
  <c r="K3673" i="11" s="1"/>
  <c r="L3673" i="11"/>
  <c r="M3673" i="11"/>
  <c r="N3673" i="11"/>
  <c r="O3673" i="11"/>
  <c r="P3673" i="11"/>
  <c r="Q3673" i="11"/>
  <c r="G3674" i="11"/>
  <c r="H3674" i="11"/>
  <c r="I3674" i="11" s="1"/>
  <c r="J3674" i="11"/>
  <c r="K3674" i="11" s="1"/>
  <c r="L3674" i="11"/>
  <c r="M3674" i="11"/>
  <c r="N3674" i="11"/>
  <c r="O3674" i="11"/>
  <c r="P3674" i="11"/>
  <c r="Q3674" i="11"/>
  <c r="G3675" i="11"/>
  <c r="H3675" i="11"/>
  <c r="I3675" i="11" s="1"/>
  <c r="J3675" i="11"/>
  <c r="K3675" i="11" s="1"/>
  <c r="L3675" i="11"/>
  <c r="M3675" i="11"/>
  <c r="N3675" i="11"/>
  <c r="O3675" i="11"/>
  <c r="P3675" i="11"/>
  <c r="Q3675" i="11"/>
  <c r="G3676" i="11"/>
  <c r="H3676" i="11"/>
  <c r="I3676" i="11" s="1"/>
  <c r="J3676" i="11"/>
  <c r="K3676" i="11" s="1"/>
  <c r="L3676" i="11"/>
  <c r="M3676" i="11"/>
  <c r="N3676" i="11"/>
  <c r="O3676" i="11"/>
  <c r="P3676" i="11"/>
  <c r="Q3676" i="11"/>
  <c r="G3677" i="11"/>
  <c r="H3677" i="11"/>
  <c r="I3677" i="11" s="1"/>
  <c r="J3677" i="11"/>
  <c r="K3677" i="11" s="1"/>
  <c r="L3677" i="11"/>
  <c r="M3677" i="11"/>
  <c r="N3677" i="11"/>
  <c r="O3677" i="11"/>
  <c r="P3677" i="11"/>
  <c r="Q3677" i="11"/>
  <c r="G3678" i="11"/>
  <c r="H3678" i="11"/>
  <c r="I3678" i="11" s="1"/>
  <c r="J3678" i="11"/>
  <c r="K3678" i="11" s="1"/>
  <c r="L3678" i="11"/>
  <c r="M3678" i="11"/>
  <c r="N3678" i="11"/>
  <c r="O3678" i="11"/>
  <c r="P3678" i="11"/>
  <c r="Q3678" i="11"/>
  <c r="G3679" i="11"/>
  <c r="H3679" i="11"/>
  <c r="I3679" i="11" s="1"/>
  <c r="J3679" i="11"/>
  <c r="K3679" i="11" s="1"/>
  <c r="L3679" i="11"/>
  <c r="M3679" i="11"/>
  <c r="N3679" i="11"/>
  <c r="O3679" i="11"/>
  <c r="P3679" i="11"/>
  <c r="Q3679" i="11"/>
  <c r="G3680" i="11"/>
  <c r="H3680" i="11"/>
  <c r="I3680" i="11" s="1"/>
  <c r="J3680" i="11"/>
  <c r="K3680" i="11" s="1"/>
  <c r="L3680" i="11"/>
  <c r="M3680" i="11"/>
  <c r="N3680" i="11"/>
  <c r="O3680" i="11"/>
  <c r="P3680" i="11"/>
  <c r="Q3680" i="11"/>
  <c r="G3681" i="11"/>
  <c r="H3681" i="11"/>
  <c r="I3681" i="11" s="1"/>
  <c r="J3681" i="11"/>
  <c r="K3681" i="11" s="1"/>
  <c r="L3681" i="11"/>
  <c r="M3681" i="11"/>
  <c r="N3681" i="11"/>
  <c r="O3681" i="11"/>
  <c r="P3681" i="11"/>
  <c r="Q3681" i="11"/>
  <c r="G3682" i="11"/>
  <c r="H3682" i="11"/>
  <c r="I3682" i="11" s="1"/>
  <c r="J3682" i="11"/>
  <c r="K3682" i="11" s="1"/>
  <c r="L3682" i="11"/>
  <c r="M3682" i="11"/>
  <c r="N3682" i="11"/>
  <c r="O3682" i="11"/>
  <c r="P3682" i="11"/>
  <c r="Q3682" i="11"/>
  <c r="G3683" i="11"/>
  <c r="H3683" i="11"/>
  <c r="I3683" i="11" s="1"/>
  <c r="J3683" i="11"/>
  <c r="K3683" i="11" s="1"/>
  <c r="L3683" i="11"/>
  <c r="M3683" i="11"/>
  <c r="N3683" i="11"/>
  <c r="O3683" i="11"/>
  <c r="P3683" i="11"/>
  <c r="Q3683" i="11"/>
  <c r="G3684" i="11"/>
  <c r="H3684" i="11"/>
  <c r="I3684" i="11" s="1"/>
  <c r="J3684" i="11"/>
  <c r="K3684" i="11" s="1"/>
  <c r="L3684" i="11"/>
  <c r="M3684" i="11"/>
  <c r="N3684" i="11"/>
  <c r="O3684" i="11"/>
  <c r="P3684" i="11"/>
  <c r="Q3684" i="11"/>
  <c r="G3685" i="11"/>
  <c r="H3685" i="11"/>
  <c r="I3685" i="11" s="1"/>
  <c r="J3685" i="11"/>
  <c r="K3685" i="11" s="1"/>
  <c r="L3685" i="11"/>
  <c r="M3685" i="11"/>
  <c r="N3685" i="11"/>
  <c r="O3685" i="11"/>
  <c r="P3685" i="11"/>
  <c r="Q3685" i="11"/>
  <c r="G3686" i="11"/>
  <c r="H3686" i="11"/>
  <c r="I3686" i="11" s="1"/>
  <c r="J3686" i="11"/>
  <c r="K3686" i="11" s="1"/>
  <c r="L3686" i="11"/>
  <c r="M3686" i="11"/>
  <c r="N3686" i="11"/>
  <c r="O3686" i="11"/>
  <c r="P3686" i="11"/>
  <c r="Q3686" i="11"/>
  <c r="G3687" i="11"/>
  <c r="H3687" i="11"/>
  <c r="I3687" i="11" s="1"/>
  <c r="J3687" i="11"/>
  <c r="K3687" i="11" s="1"/>
  <c r="L3687" i="11"/>
  <c r="M3687" i="11"/>
  <c r="N3687" i="11"/>
  <c r="O3687" i="11"/>
  <c r="P3687" i="11"/>
  <c r="Q3687" i="11"/>
  <c r="G3688" i="11"/>
  <c r="H3688" i="11"/>
  <c r="I3688" i="11" s="1"/>
  <c r="J3688" i="11"/>
  <c r="K3688" i="11" s="1"/>
  <c r="L3688" i="11"/>
  <c r="M3688" i="11"/>
  <c r="N3688" i="11"/>
  <c r="O3688" i="11"/>
  <c r="P3688" i="11"/>
  <c r="Q3688" i="11"/>
  <c r="G3689" i="11"/>
  <c r="H3689" i="11"/>
  <c r="I3689" i="11" s="1"/>
  <c r="J3689" i="11"/>
  <c r="K3689" i="11" s="1"/>
  <c r="L3689" i="11"/>
  <c r="M3689" i="11"/>
  <c r="N3689" i="11"/>
  <c r="O3689" i="11"/>
  <c r="P3689" i="11"/>
  <c r="Q3689" i="11"/>
  <c r="G3690" i="11"/>
  <c r="H3690" i="11"/>
  <c r="I3690" i="11" s="1"/>
  <c r="J3690" i="11"/>
  <c r="K3690" i="11" s="1"/>
  <c r="L3690" i="11"/>
  <c r="M3690" i="11"/>
  <c r="N3690" i="11"/>
  <c r="O3690" i="11"/>
  <c r="P3690" i="11"/>
  <c r="Q3690" i="11"/>
  <c r="G3691" i="11"/>
  <c r="H3691" i="11"/>
  <c r="I3691" i="11" s="1"/>
  <c r="J3691" i="11"/>
  <c r="K3691" i="11" s="1"/>
  <c r="L3691" i="11"/>
  <c r="M3691" i="11"/>
  <c r="N3691" i="11"/>
  <c r="O3691" i="11"/>
  <c r="P3691" i="11"/>
  <c r="Q3691" i="11"/>
  <c r="G3692" i="11"/>
  <c r="H3692" i="11"/>
  <c r="I3692" i="11" s="1"/>
  <c r="J3692" i="11"/>
  <c r="K3692" i="11" s="1"/>
  <c r="L3692" i="11"/>
  <c r="M3692" i="11"/>
  <c r="N3692" i="11"/>
  <c r="O3692" i="11"/>
  <c r="P3692" i="11"/>
  <c r="Q3692" i="11"/>
  <c r="G3693" i="11"/>
  <c r="H3693" i="11"/>
  <c r="I3693" i="11" s="1"/>
  <c r="J3693" i="11"/>
  <c r="K3693" i="11" s="1"/>
  <c r="L3693" i="11"/>
  <c r="M3693" i="11"/>
  <c r="N3693" i="11"/>
  <c r="O3693" i="11"/>
  <c r="P3693" i="11"/>
  <c r="Q3693" i="11"/>
  <c r="G3694" i="11"/>
  <c r="H3694" i="11"/>
  <c r="I3694" i="11" s="1"/>
  <c r="J3694" i="11"/>
  <c r="K3694" i="11" s="1"/>
  <c r="L3694" i="11"/>
  <c r="M3694" i="11"/>
  <c r="N3694" i="11"/>
  <c r="O3694" i="11"/>
  <c r="P3694" i="11"/>
  <c r="Q3694" i="11"/>
  <c r="G3695" i="11"/>
  <c r="H3695" i="11"/>
  <c r="I3695" i="11" s="1"/>
  <c r="J3695" i="11"/>
  <c r="K3695" i="11" s="1"/>
  <c r="L3695" i="11"/>
  <c r="M3695" i="11"/>
  <c r="N3695" i="11"/>
  <c r="O3695" i="11"/>
  <c r="P3695" i="11"/>
  <c r="Q3695" i="11"/>
  <c r="G3696" i="11"/>
  <c r="H3696" i="11"/>
  <c r="I3696" i="11" s="1"/>
  <c r="J3696" i="11"/>
  <c r="K3696" i="11" s="1"/>
  <c r="L3696" i="11"/>
  <c r="M3696" i="11"/>
  <c r="N3696" i="11"/>
  <c r="O3696" i="11"/>
  <c r="P3696" i="11"/>
  <c r="Q3696" i="11"/>
  <c r="G3697" i="11"/>
  <c r="H3697" i="11"/>
  <c r="I3697" i="11" s="1"/>
  <c r="J3697" i="11"/>
  <c r="K3697" i="11" s="1"/>
  <c r="L3697" i="11"/>
  <c r="M3697" i="11"/>
  <c r="N3697" i="11"/>
  <c r="O3697" i="11"/>
  <c r="P3697" i="11"/>
  <c r="Q3697" i="11"/>
  <c r="G3698" i="11"/>
  <c r="H3698" i="11"/>
  <c r="I3698" i="11" s="1"/>
  <c r="J3698" i="11"/>
  <c r="K3698" i="11" s="1"/>
  <c r="L3698" i="11"/>
  <c r="M3698" i="11"/>
  <c r="N3698" i="11"/>
  <c r="O3698" i="11"/>
  <c r="P3698" i="11"/>
  <c r="Q3698" i="11"/>
  <c r="G3699" i="11"/>
  <c r="H3699" i="11"/>
  <c r="I3699" i="11" s="1"/>
  <c r="J3699" i="11"/>
  <c r="K3699" i="11" s="1"/>
  <c r="L3699" i="11"/>
  <c r="M3699" i="11"/>
  <c r="N3699" i="11"/>
  <c r="O3699" i="11"/>
  <c r="P3699" i="11"/>
  <c r="Q3699" i="11"/>
  <c r="G3700" i="11"/>
  <c r="H3700" i="11"/>
  <c r="I3700" i="11" s="1"/>
  <c r="J3700" i="11"/>
  <c r="K3700" i="11" s="1"/>
  <c r="L3700" i="11"/>
  <c r="M3700" i="11"/>
  <c r="N3700" i="11"/>
  <c r="O3700" i="11"/>
  <c r="P3700" i="11"/>
  <c r="Q3700" i="11"/>
  <c r="G3701" i="11"/>
  <c r="H3701" i="11"/>
  <c r="I3701" i="11" s="1"/>
  <c r="J3701" i="11"/>
  <c r="K3701" i="11" s="1"/>
  <c r="L3701" i="11"/>
  <c r="M3701" i="11"/>
  <c r="N3701" i="11"/>
  <c r="O3701" i="11"/>
  <c r="P3701" i="11"/>
  <c r="Q3701" i="11"/>
  <c r="G3702" i="11"/>
  <c r="H3702" i="11"/>
  <c r="I3702" i="11" s="1"/>
  <c r="J3702" i="11"/>
  <c r="K3702" i="11" s="1"/>
  <c r="L3702" i="11"/>
  <c r="M3702" i="11"/>
  <c r="N3702" i="11"/>
  <c r="O3702" i="11"/>
  <c r="P3702" i="11"/>
  <c r="Q3702" i="11"/>
  <c r="G3703" i="11"/>
  <c r="H3703" i="11"/>
  <c r="I3703" i="11" s="1"/>
  <c r="J3703" i="11"/>
  <c r="K3703" i="11" s="1"/>
  <c r="L3703" i="11"/>
  <c r="M3703" i="11"/>
  <c r="N3703" i="11"/>
  <c r="O3703" i="11"/>
  <c r="P3703" i="11"/>
  <c r="Q3703" i="11"/>
  <c r="G3704" i="11"/>
  <c r="H3704" i="11"/>
  <c r="I3704" i="11" s="1"/>
  <c r="J3704" i="11"/>
  <c r="K3704" i="11" s="1"/>
  <c r="L3704" i="11"/>
  <c r="M3704" i="11"/>
  <c r="N3704" i="11"/>
  <c r="O3704" i="11"/>
  <c r="P3704" i="11"/>
  <c r="Q3704" i="11"/>
  <c r="G3705" i="11"/>
  <c r="H3705" i="11"/>
  <c r="I3705" i="11" s="1"/>
  <c r="J3705" i="11"/>
  <c r="K3705" i="11" s="1"/>
  <c r="L3705" i="11"/>
  <c r="M3705" i="11"/>
  <c r="N3705" i="11"/>
  <c r="O3705" i="11"/>
  <c r="P3705" i="11"/>
  <c r="Q3705" i="11"/>
  <c r="G3706" i="11"/>
  <c r="H3706" i="11"/>
  <c r="I3706" i="11" s="1"/>
  <c r="J3706" i="11"/>
  <c r="K3706" i="11" s="1"/>
  <c r="L3706" i="11"/>
  <c r="M3706" i="11"/>
  <c r="N3706" i="11"/>
  <c r="O3706" i="11"/>
  <c r="P3706" i="11"/>
  <c r="Q3706" i="11"/>
  <c r="G3707" i="11"/>
  <c r="H3707" i="11"/>
  <c r="I3707" i="11" s="1"/>
  <c r="J3707" i="11"/>
  <c r="K3707" i="11" s="1"/>
  <c r="L3707" i="11"/>
  <c r="M3707" i="11"/>
  <c r="N3707" i="11"/>
  <c r="O3707" i="11"/>
  <c r="P3707" i="11"/>
  <c r="Q3707" i="11"/>
  <c r="G3708" i="11"/>
  <c r="H3708" i="11"/>
  <c r="I3708" i="11" s="1"/>
  <c r="J3708" i="11"/>
  <c r="K3708" i="11" s="1"/>
  <c r="L3708" i="11"/>
  <c r="M3708" i="11"/>
  <c r="N3708" i="11"/>
  <c r="O3708" i="11"/>
  <c r="P3708" i="11"/>
  <c r="Q3708" i="11"/>
  <c r="G3709" i="11"/>
  <c r="H3709" i="11"/>
  <c r="I3709" i="11" s="1"/>
  <c r="J3709" i="11"/>
  <c r="K3709" i="11" s="1"/>
  <c r="L3709" i="11"/>
  <c r="M3709" i="11"/>
  <c r="N3709" i="11"/>
  <c r="O3709" i="11"/>
  <c r="P3709" i="11"/>
  <c r="Q3709" i="11"/>
  <c r="G3710" i="11"/>
  <c r="H3710" i="11"/>
  <c r="I3710" i="11" s="1"/>
  <c r="J3710" i="11"/>
  <c r="K3710" i="11" s="1"/>
  <c r="L3710" i="11"/>
  <c r="M3710" i="11"/>
  <c r="N3710" i="11"/>
  <c r="O3710" i="11"/>
  <c r="P3710" i="11"/>
  <c r="Q3710" i="11"/>
  <c r="G3711" i="11"/>
  <c r="H3711" i="11"/>
  <c r="I3711" i="11" s="1"/>
  <c r="J3711" i="11"/>
  <c r="K3711" i="11" s="1"/>
  <c r="L3711" i="11"/>
  <c r="M3711" i="11"/>
  <c r="N3711" i="11"/>
  <c r="O3711" i="11"/>
  <c r="P3711" i="11"/>
  <c r="Q3711" i="11"/>
  <c r="G3712" i="11"/>
  <c r="H3712" i="11"/>
  <c r="I3712" i="11" s="1"/>
  <c r="J3712" i="11"/>
  <c r="K3712" i="11" s="1"/>
  <c r="L3712" i="11"/>
  <c r="M3712" i="11"/>
  <c r="N3712" i="11"/>
  <c r="O3712" i="11"/>
  <c r="P3712" i="11"/>
  <c r="Q3712" i="11"/>
  <c r="G3713" i="11"/>
  <c r="H3713" i="11"/>
  <c r="I3713" i="11" s="1"/>
  <c r="J3713" i="11"/>
  <c r="K3713" i="11" s="1"/>
  <c r="L3713" i="11"/>
  <c r="M3713" i="11"/>
  <c r="N3713" i="11"/>
  <c r="O3713" i="11"/>
  <c r="P3713" i="11"/>
  <c r="Q3713" i="11"/>
  <c r="G3714" i="11"/>
  <c r="H3714" i="11"/>
  <c r="I3714" i="11" s="1"/>
  <c r="J3714" i="11"/>
  <c r="K3714" i="11" s="1"/>
  <c r="L3714" i="11"/>
  <c r="M3714" i="11"/>
  <c r="N3714" i="11"/>
  <c r="O3714" i="11"/>
  <c r="P3714" i="11"/>
  <c r="Q3714" i="11"/>
  <c r="G3715" i="11"/>
  <c r="H3715" i="11"/>
  <c r="I3715" i="11" s="1"/>
  <c r="J3715" i="11"/>
  <c r="K3715" i="11" s="1"/>
  <c r="L3715" i="11"/>
  <c r="M3715" i="11"/>
  <c r="N3715" i="11"/>
  <c r="O3715" i="11"/>
  <c r="P3715" i="11"/>
  <c r="Q3715" i="11"/>
  <c r="G3716" i="11"/>
  <c r="H3716" i="11"/>
  <c r="I3716" i="11" s="1"/>
  <c r="J3716" i="11"/>
  <c r="K3716" i="11" s="1"/>
  <c r="L3716" i="11"/>
  <c r="M3716" i="11"/>
  <c r="N3716" i="11"/>
  <c r="O3716" i="11"/>
  <c r="P3716" i="11"/>
  <c r="Q3716" i="11"/>
  <c r="G3717" i="11"/>
  <c r="H3717" i="11"/>
  <c r="I3717" i="11" s="1"/>
  <c r="J3717" i="11"/>
  <c r="K3717" i="11" s="1"/>
  <c r="L3717" i="11"/>
  <c r="M3717" i="11"/>
  <c r="N3717" i="11"/>
  <c r="O3717" i="11"/>
  <c r="P3717" i="11"/>
  <c r="Q3717" i="11"/>
  <c r="G3718" i="11"/>
  <c r="H3718" i="11"/>
  <c r="I3718" i="11" s="1"/>
  <c r="J3718" i="11"/>
  <c r="K3718" i="11" s="1"/>
  <c r="L3718" i="11"/>
  <c r="M3718" i="11"/>
  <c r="N3718" i="11"/>
  <c r="O3718" i="11"/>
  <c r="P3718" i="11"/>
  <c r="Q3718" i="11"/>
  <c r="G3719" i="11"/>
  <c r="H3719" i="11"/>
  <c r="I3719" i="11" s="1"/>
  <c r="J3719" i="11"/>
  <c r="K3719" i="11" s="1"/>
  <c r="L3719" i="11"/>
  <c r="M3719" i="11"/>
  <c r="N3719" i="11"/>
  <c r="O3719" i="11"/>
  <c r="P3719" i="11"/>
  <c r="Q3719" i="11"/>
  <c r="G3720" i="11"/>
  <c r="H3720" i="11"/>
  <c r="I3720" i="11" s="1"/>
  <c r="J3720" i="11"/>
  <c r="K3720" i="11" s="1"/>
  <c r="L3720" i="11"/>
  <c r="M3720" i="11"/>
  <c r="N3720" i="11"/>
  <c r="O3720" i="11"/>
  <c r="P3720" i="11"/>
  <c r="Q3720" i="11"/>
  <c r="G3721" i="11"/>
  <c r="H3721" i="11"/>
  <c r="I3721" i="11" s="1"/>
  <c r="J3721" i="11"/>
  <c r="K3721" i="11" s="1"/>
  <c r="L3721" i="11"/>
  <c r="M3721" i="11"/>
  <c r="N3721" i="11"/>
  <c r="O3721" i="11"/>
  <c r="P3721" i="11"/>
  <c r="Q3721" i="11"/>
  <c r="G3722" i="11"/>
  <c r="H3722" i="11"/>
  <c r="I3722" i="11" s="1"/>
  <c r="J3722" i="11"/>
  <c r="K3722" i="11" s="1"/>
  <c r="L3722" i="11"/>
  <c r="M3722" i="11"/>
  <c r="N3722" i="11"/>
  <c r="O3722" i="11"/>
  <c r="P3722" i="11"/>
  <c r="Q3722" i="11"/>
  <c r="G3723" i="11"/>
  <c r="H3723" i="11"/>
  <c r="I3723" i="11" s="1"/>
  <c r="J3723" i="11"/>
  <c r="K3723" i="11" s="1"/>
  <c r="L3723" i="11"/>
  <c r="M3723" i="11"/>
  <c r="N3723" i="11"/>
  <c r="O3723" i="11"/>
  <c r="P3723" i="11"/>
  <c r="Q3723" i="11"/>
  <c r="G3724" i="11"/>
  <c r="H3724" i="11"/>
  <c r="I3724" i="11" s="1"/>
  <c r="J3724" i="11"/>
  <c r="K3724" i="11" s="1"/>
  <c r="L3724" i="11"/>
  <c r="M3724" i="11"/>
  <c r="N3724" i="11"/>
  <c r="O3724" i="11"/>
  <c r="P3724" i="11"/>
  <c r="Q3724" i="11"/>
  <c r="G3725" i="11"/>
  <c r="H3725" i="11"/>
  <c r="I3725" i="11" s="1"/>
  <c r="J3725" i="11"/>
  <c r="K3725" i="11" s="1"/>
  <c r="L3725" i="11"/>
  <c r="M3725" i="11"/>
  <c r="N3725" i="11"/>
  <c r="O3725" i="11"/>
  <c r="P3725" i="11"/>
  <c r="Q3725" i="11"/>
  <c r="G3726" i="11"/>
  <c r="H3726" i="11"/>
  <c r="I3726" i="11" s="1"/>
  <c r="J3726" i="11"/>
  <c r="K3726" i="11" s="1"/>
  <c r="L3726" i="11"/>
  <c r="M3726" i="11"/>
  <c r="N3726" i="11"/>
  <c r="O3726" i="11"/>
  <c r="P3726" i="11"/>
  <c r="Q3726" i="11"/>
  <c r="G3727" i="11"/>
  <c r="H3727" i="11"/>
  <c r="I3727" i="11" s="1"/>
  <c r="J3727" i="11"/>
  <c r="K3727" i="11" s="1"/>
  <c r="L3727" i="11"/>
  <c r="M3727" i="11"/>
  <c r="N3727" i="11"/>
  <c r="O3727" i="11"/>
  <c r="P3727" i="11"/>
  <c r="Q3727" i="11"/>
  <c r="G3728" i="11"/>
  <c r="H3728" i="11"/>
  <c r="I3728" i="11" s="1"/>
  <c r="J3728" i="11"/>
  <c r="K3728" i="11" s="1"/>
  <c r="L3728" i="11"/>
  <c r="M3728" i="11"/>
  <c r="N3728" i="11"/>
  <c r="O3728" i="11"/>
  <c r="P3728" i="11"/>
  <c r="Q3728" i="11"/>
  <c r="G3729" i="11"/>
  <c r="H3729" i="11"/>
  <c r="I3729" i="11" s="1"/>
  <c r="J3729" i="11"/>
  <c r="K3729" i="11" s="1"/>
  <c r="L3729" i="11"/>
  <c r="M3729" i="11"/>
  <c r="N3729" i="11"/>
  <c r="O3729" i="11"/>
  <c r="P3729" i="11"/>
  <c r="Q3729" i="11"/>
  <c r="G3730" i="11"/>
  <c r="H3730" i="11"/>
  <c r="I3730" i="11" s="1"/>
  <c r="J3730" i="11"/>
  <c r="K3730" i="11" s="1"/>
  <c r="L3730" i="11"/>
  <c r="M3730" i="11"/>
  <c r="N3730" i="11"/>
  <c r="O3730" i="11"/>
  <c r="P3730" i="11"/>
  <c r="Q3730" i="11"/>
  <c r="G3731" i="11"/>
  <c r="H3731" i="11"/>
  <c r="I3731" i="11" s="1"/>
  <c r="J3731" i="11"/>
  <c r="K3731" i="11" s="1"/>
  <c r="L3731" i="11"/>
  <c r="M3731" i="11"/>
  <c r="N3731" i="11"/>
  <c r="O3731" i="11"/>
  <c r="P3731" i="11"/>
  <c r="Q3731" i="11"/>
  <c r="G3732" i="11"/>
  <c r="H3732" i="11"/>
  <c r="I3732" i="11" s="1"/>
  <c r="J3732" i="11"/>
  <c r="K3732" i="11" s="1"/>
  <c r="L3732" i="11"/>
  <c r="M3732" i="11"/>
  <c r="N3732" i="11"/>
  <c r="O3732" i="11"/>
  <c r="P3732" i="11"/>
  <c r="Q3732" i="11"/>
  <c r="G3733" i="11"/>
  <c r="H3733" i="11"/>
  <c r="I3733" i="11" s="1"/>
  <c r="J3733" i="11"/>
  <c r="K3733" i="11" s="1"/>
  <c r="L3733" i="11"/>
  <c r="M3733" i="11"/>
  <c r="N3733" i="11"/>
  <c r="O3733" i="11"/>
  <c r="P3733" i="11"/>
  <c r="Q3733" i="11"/>
  <c r="G3734" i="11"/>
  <c r="H3734" i="11"/>
  <c r="I3734" i="11" s="1"/>
  <c r="J3734" i="11"/>
  <c r="K3734" i="11" s="1"/>
  <c r="L3734" i="11"/>
  <c r="M3734" i="11"/>
  <c r="N3734" i="11"/>
  <c r="O3734" i="11"/>
  <c r="P3734" i="11"/>
  <c r="Q3734" i="11"/>
  <c r="G3735" i="11"/>
  <c r="H3735" i="11"/>
  <c r="I3735" i="11" s="1"/>
  <c r="J3735" i="11"/>
  <c r="K3735" i="11" s="1"/>
  <c r="L3735" i="11"/>
  <c r="M3735" i="11"/>
  <c r="N3735" i="11"/>
  <c r="O3735" i="11"/>
  <c r="P3735" i="11"/>
  <c r="Q3735" i="11"/>
  <c r="G3736" i="11"/>
  <c r="H3736" i="11"/>
  <c r="I3736" i="11" s="1"/>
  <c r="J3736" i="11"/>
  <c r="K3736" i="11" s="1"/>
  <c r="L3736" i="11"/>
  <c r="M3736" i="11"/>
  <c r="N3736" i="11"/>
  <c r="O3736" i="11"/>
  <c r="P3736" i="11"/>
  <c r="Q3736" i="11"/>
  <c r="G3737" i="11"/>
  <c r="H3737" i="11"/>
  <c r="I3737" i="11" s="1"/>
  <c r="J3737" i="11"/>
  <c r="K3737" i="11" s="1"/>
  <c r="L3737" i="11"/>
  <c r="M3737" i="11"/>
  <c r="N3737" i="11"/>
  <c r="O3737" i="11"/>
  <c r="P3737" i="11"/>
  <c r="Q3737" i="11"/>
  <c r="G3738" i="11"/>
  <c r="H3738" i="11"/>
  <c r="I3738" i="11" s="1"/>
  <c r="J3738" i="11"/>
  <c r="K3738" i="11" s="1"/>
  <c r="L3738" i="11"/>
  <c r="M3738" i="11"/>
  <c r="N3738" i="11"/>
  <c r="O3738" i="11"/>
  <c r="P3738" i="11"/>
  <c r="Q3738" i="11"/>
  <c r="G3739" i="11"/>
  <c r="H3739" i="11"/>
  <c r="I3739" i="11" s="1"/>
  <c r="J3739" i="11"/>
  <c r="K3739" i="11" s="1"/>
  <c r="L3739" i="11"/>
  <c r="M3739" i="11"/>
  <c r="N3739" i="11"/>
  <c r="O3739" i="11"/>
  <c r="P3739" i="11"/>
  <c r="Q3739" i="11"/>
  <c r="G3740" i="11"/>
  <c r="H3740" i="11"/>
  <c r="I3740" i="11" s="1"/>
  <c r="J3740" i="11"/>
  <c r="K3740" i="11" s="1"/>
  <c r="L3740" i="11"/>
  <c r="M3740" i="11"/>
  <c r="N3740" i="11"/>
  <c r="O3740" i="11"/>
  <c r="P3740" i="11"/>
  <c r="Q3740" i="11"/>
  <c r="G3741" i="11"/>
  <c r="H3741" i="11"/>
  <c r="I3741" i="11" s="1"/>
  <c r="J3741" i="11"/>
  <c r="K3741" i="11" s="1"/>
  <c r="L3741" i="11"/>
  <c r="M3741" i="11"/>
  <c r="N3741" i="11"/>
  <c r="O3741" i="11"/>
  <c r="P3741" i="11"/>
  <c r="Q3741" i="11"/>
  <c r="G3742" i="11"/>
  <c r="H3742" i="11"/>
  <c r="I3742" i="11" s="1"/>
  <c r="J3742" i="11"/>
  <c r="K3742" i="11" s="1"/>
  <c r="L3742" i="11"/>
  <c r="M3742" i="11"/>
  <c r="N3742" i="11"/>
  <c r="O3742" i="11"/>
  <c r="P3742" i="11"/>
  <c r="Q3742" i="11"/>
  <c r="G3743" i="11"/>
  <c r="H3743" i="11"/>
  <c r="I3743" i="11" s="1"/>
  <c r="J3743" i="11"/>
  <c r="K3743" i="11" s="1"/>
  <c r="L3743" i="11"/>
  <c r="M3743" i="11"/>
  <c r="N3743" i="11"/>
  <c r="O3743" i="11"/>
  <c r="P3743" i="11"/>
  <c r="Q3743" i="11"/>
  <c r="G3744" i="11"/>
  <c r="H3744" i="11"/>
  <c r="I3744" i="11" s="1"/>
  <c r="J3744" i="11"/>
  <c r="K3744" i="11" s="1"/>
  <c r="L3744" i="11"/>
  <c r="M3744" i="11"/>
  <c r="N3744" i="11"/>
  <c r="O3744" i="11"/>
  <c r="P3744" i="11"/>
  <c r="Q3744" i="11"/>
  <c r="G3745" i="11"/>
  <c r="H3745" i="11"/>
  <c r="I3745" i="11" s="1"/>
  <c r="J3745" i="11"/>
  <c r="K3745" i="11" s="1"/>
  <c r="L3745" i="11"/>
  <c r="M3745" i="11"/>
  <c r="N3745" i="11"/>
  <c r="O3745" i="11"/>
  <c r="P3745" i="11"/>
  <c r="Q3745" i="11"/>
  <c r="G3746" i="11"/>
  <c r="H3746" i="11"/>
  <c r="I3746" i="11" s="1"/>
  <c r="J3746" i="11"/>
  <c r="K3746" i="11" s="1"/>
  <c r="L3746" i="11"/>
  <c r="M3746" i="11"/>
  <c r="N3746" i="11"/>
  <c r="O3746" i="11"/>
  <c r="P3746" i="11"/>
  <c r="Q3746" i="11"/>
  <c r="G3747" i="11"/>
  <c r="H3747" i="11"/>
  <c r="I3747" i="11" s="1"/>
  <c r="J3747" i="11"/>
  <c r="K3747" i="11" s="1"/>
  <c r="L3747" i="11"/>
  <c r="M3747" i="11"/>
  <c r="N3747" i="11"/>
  <c r="O3747" i="11"/>
  <c r="P3747" i="11"/>
  <c r="Q3747" i="11"/>
  <c r="G3748" i="11"/>
  <c r="H3748" i="11"/>
  <c r="I3748" i="11" s="1"/>
  <c r="J3748" i="11"/>
  <c r="K3748" i="11" s="1"/>
  <c r="L3748" i="11"/>
  <c r="M3748" i="11"/>
  <c r="N3748" i="11"/>
  <c r="O3748" i="11"/>
  <c r="P3748" i="11"/>
  <c r="Q3748" i="11"/>
  <c r="G3749" i="11"/>
  <c r="H3749" i="11"/>
  <c r="I3749" i="11" s="1"/>
  <c r="J3749" i="11"/>
  <c r="K3749" i="11" s="1"/>
  <c r="L3749" i="11"/>
  <c r="M3749" i="11"/>
  <c r="N3749" i="11"/>
  <c r="O3749" i="11"/>
  <c r="P3749" i="11"/>
  <c r="Q3749" i="11"/>
  <c r="G3750" i="11"/>
  <c r="H3750" i="11"/>
  <c r="I3750" i="11" s="1"/>
  <c r="J3750" i="11"/>
  <c r="K3750" i="11" s="1"/>
  <c r="L3750" i="11"/>
  <c r="M3750" i="11"/>
  <c r="N3750" i="11"/>
  <c r="O3750" i="11"/>
  <c r="P3750" i="11"/>
  <c r="Q3750" i="11"/>
  <c r="G3751" i="11"/>
  <c r="H3751" i="11"/>
  <c r="I3751" i="11" s="1"/>
  <c r="J3751" i="11"/>
  <c r="K3751" i="11" s="1"/>
  <c r="L3751" i="11"/>
  <c r="M3751" i="11"/>
  <c r="N3751" i="11"/>
  <c r="O3751" i="11"/>
  <c r="P3751" i="11"/>
  <c r="Q3751" i="11"/>
  <c r="G3752" i="11"/>
  <c r="H3752" i="11"/>
  <c r="I3752" i="11" s="1"/>
  <c r="J3752" i="11"/>
  <c r="K3752" i="11" s="1"/>
  <c r="L3752" i="11"/>
  <c r="M3752" i="11"/>
  <c r="N3752" i="11"/>
  <c r="O3752" i="11"/>
  <c r="P3752" i="11"/>
  <c r="Q3752" i="11"/>
  <c r="G3753" i="11"/>
  <c r="H3753" i="11"/>
  <c r="I3753" i="11" s="1"/>
  <c r="J3753" i="11"/>
  <c r="K3753" i="11" s="1"/>
  <c r="L3753" i="11"/>
  <c r="M3753" i="11"/>
  <c r="N3753" i="11"/>
  <c r="O3753" i="11"/>
  <c r="P3753" i="11"/>
  <c r="Q3753" i="11"/>
  <c r="G3754" i="11"/>
  <c r="H3754" i="11"/>
  <c r="I3754" i="11" s="1"/>
  <c r="J3754" i="11"/>
  <c r="K3754" i="11" s="1"/>
  <c r="L3754" i="11"/>
  <c r="M3754" i="11"/>
  <c r="N3754" i="11"/>
  <c r="O3754" i="11"/>
  <c r="P3754" i="11"/>
  <c r="Q3754" i="11"/>
  <c r="G3755" i="11"/>
  <c r="H3755" i="11"/>
  <c r="I3755" i="11" s="1"/>
  <c r="J3755" i="11"/>
  <c r="K3755" i="11" s="1"/>
  <c r="L3755" i="11"/>
  <c r="M3755" i="11"/>
  <c r="N3755" i="11"/>
  <c r="O3755" i="11"/>
  <c r="P3755" i="11"/>
  <c r="Q3755" i="11"/>
  <c r="G3756" i="11"/>
  <c r="H3756" i="11"/>
  <c r="I3756" i="11" s="1"/>
  <c r="J3756" i="11"/>
  <c r="K3756" i="11" s="1"/>
  <c r="L3756" i="11"/>
  <c r="M3756" i="11"/>
  <c r="N3756" i="11"/>
  <c r="O3756" i="11"/>
  <c r="P3756" i="11"/>
  <c r="Q3756" i="11"/>
  <c r="G3757" i="11"/>
  <c r="H3757" i="11"/>
  <c r="I3757" i="11" s="1"/>
  <c r="J3757" i="11"/>
  <c r="K3757" i="11" s="1"/>
  <c r="L3757" i="11"/>
  <c r="M3757" i="11"/>
  <c r="N3757" i="11"/>
  <c r="O3757" i="11"/>
  <c r="P3757" i="11"/>
  <c r="Q3757" i="11"/>
  <c r="G3758" i="11"/>
  <c r="H3758" i="11"/>
  <c r="I3758" i="11" s="1"/>
  <c r="J3758" i="11"/>
  <c r="K3758" i="11" s="1"/>
  <c r="L3758" i="11"/>
  <c r="M3758" i="11"/>
  <c r="N3758" i="11"/>
  <c r="O3758" i="11"/>
  <c r="P3758" i="11"/>
  <c r="Q3758" i="11"/>
  <c r="G3759" i="11"/>
  <c r="H3759" i="11"/>
  <c r="I3759" i="11" s="1"/>
  <c r="J3759" i="11"/>
  <c r="K3759" i="11" s="1"/>
  <c r="L3759" i="11"/>
  <c r="M3759" i="11"/>
  <c r="N3759" i="11"/>
  <c r="O3759" i="11"/>
  <c r="P3759" i="11"/>
  <c r="Q3759" i="11"/>
  <c r="G3760" i="11"/>
  <c r="H3760" i="11"/>
  <c r="I3760" i="11" s="1"/>
  <c r="J3760" i="11"/>
  <c r="K3760" i="11" s="1"/>
  <c r="L3760" i="11"/>
  <c r="M3760" i="11"/>
  <c r="N3760" i="11"/>
  <c r="O3760" i="11"/>
  <c r="P3760" i="11"/>
  <c r="Q3760" i="11"/>
  <c r="G3761" i="11"/>
  <c r="H3761" i="11"/>
  <c r="I3761" i="11" s="1"/>
  <c r="J3761" i="11"/>
  <c r="K3761" i="11" s="1"/>
  <c r="L3761" i="11"/>
  <c r="M3761" i="11"/>
  <c r="N3761" i="11"/>
  <c r="O3761" i="11"/>
  <c r="P3761" i="11"/>
  <c r="Q3761" i="11"/>
  <c r="G3762" i="11"/>
  <c r="H3762" i="11"/>
  <c r="I3762" i="11" s="1"/>
  <c r="J3762" i="11"/>
  <c r="K3762" i="11" s="1"/>
  <c r="L3762" i="11"/>
  <c r="M3762" i="11"/>
  <c r="N3762" i="11"/>
  <c r="O3762" i="11"/>
  <c r="P3762" i="11"/>
  <c r="Q3762" i="11"/>
  <c r="G3763" i="11"/>
  <c r="H3763" i="11"/>
  <c r="I3763" i="11" s="1"/>
  <c r="J3763" i="11"/>
  <c r="K3763" i="11" s="1"/>
  <c r="L3763" i="11"/>
  <c r="M3763" i="11"/>
  <c r="N3763" i="11"/>
  <c r="O3763" i="11"/>
  <c r="P3763" i="11"/>
  <c r="Q3763" i="11"/>
  <c r="G3764" i="11"/>
  <c r="H3764" i="11"/>
  <c r="I3764" i="11" s="1"/>
  <c r="J3764" i="11"/>
  <c r="K3764" i="11" s="1"/>
  <c r="L3764" i="11"/>
  <c r="M3764" i="11"/>
  <c r="N3764" i="11"/>
  <c r="O3764" i="11"/>
  <c r="P3764" i="11"/>
  <c r="Q3764" i="11"/>
  <c r="G3765" i="11"/>
  <c r="H3765" i="11"/>
  <c r="I3765" i="11" s="1"/>
  <c r="J3765" i="11"/>
  <c r="K3765" i="11" s="1"/>
  <c r="L3765" i="11"/>
  <c r="M3765" i="11"/>
  <c r="N3765" i="11"/>
  <c r="O3765" i="11"/>
  <c r="P3765" i="11"/>
  <c r="Q3765" i="11"/>
  <c r="G3766" i="11"/>
  <c r="H3766" i="11"/>
  <c r="I3766" i="11" s="1"/>
  <c r="J3766" i="11"/>
  <c r="K3766" i="11" s="1"/>
  <c r="L3766" i="11"/>
  <c r="M3766" i="11"/>
  <c r="N3766" i="11"/>
  <c r="O3766" i="11"/>
  <c r="P3766" i="11"/>
  <c r="Q3766" i="11"/>
  <c r="G3767" i="11"/>
  <c r="H3767" i="11"/>
  <c r="I3767" i="11" s="1"/>
  <c r="J3767" i="11"/>
  <c r="K3767" i="11" s="1"/>
  <c r="L3767" i="11"/>
  <c r="M3767" i="11"/>
  <c r="N3767" i="11"/>
  <c r="O3767" i="11"/>
  <c r="P3767" i="11"/>
  <c r="Q3767" i="11"/>
  <c r="G3768" i="11"/>
  <c r="H3768" i="11"/>
  <c r="I3768" i="11" s="1"/>
  <c r="J3768" i="11"/>
  <c r="K3768" i="11" s="1"/>
  <c r="L3768" i="11"/>
  <c r="M3768" i="11"/>
  <c r="N3768" i="11"/>
  <c r="O3768" i="11"/>
  <c r="P3768" i="11"/>
  <c r="Q3768" i="11"/>
  <c r="G3769" i="11"/>
  <c r="H3769" i="11"/>
  <c r="I3769" i="11" s="1"/>
  <c r="J3769" i="11"/>
  <c r="K3769" i="11" s="1"/>
  <c r="L3769" i="11"/>
  <c r="M3769" i="11"/>
  <c r="N3769" i="11"/>
  <c r="O3769" i="11"/>
  <c r="P3769" i="11"/>
  <c r="Q3769" i="11"/>
  <c r="G3770" i="11"/>
  <c r="H3770" i="11"/>
  <c r="I3770" i="11" s="1"/>
  <c r="J3770" i="11"/>
  <c r="K3770" i="11" s="1"/>
  <c r="L3770" i="11"/>
  <c r="M3770" i="11"/>
  <c r="N3770" i="11"/>
  <c r="O3770" i="11"/>
  <c r="P3770" i="11"/>
  <c r="Q3770" i="11"/>
  <c r="G3771" i="11"/>
  <c r="H3771" i="11"/>
  <c r="I3771" i="11" s="1"/>
  <c r="J3771" i="11"/>
  <c r="K3771" i="11" s="1"/>
  <c r="L3771" i="11"/>
  <c r="M3771" i="11"/>
  <c r="N3771" i="11"/>
  <c r="O3771" i="11"/>
  <c r="P3771" i="11"/>
  <c r="Q3771" i="11"/>
  <c r="G3772" i="11"/>
  <c r="H3772" i="11"/>
  <c r="I3772" i="11" s="1"/>
  <c r="J3772" i="11"/>
  <c r="K3772" i="11" s="1"/>
  <c r="L3772" i="11"/>
  <c r="M3772" i="11"/>
  <c r="N3772" i="11"/>
  <c r="O3772" i="11"/>
  <c r="P3772" i="11"/>
  <c r="Q3772" i="11"/>
  <c r="G3773" i="11"/>
  <c r="H3773" i="11"/>
  <c r="I3773" i="11" s="1"/>
  <c r="J3773" i="11"/>
  <c r="K3773" i="11" s="1"/>
  <c r="L3773" i="11"/>
  <c r="M3773" i="11"/>
  <c r="N3773" i="11"/>
  <c r="O3773" i="11"/>
  <c r="P3773" i="11"/>
  <c r="Q3773" i="11"/>
  <c r="G3774" i="11"/>
  <c r="H3774" i="11"/>
  <c r="I3774" i="11" s="1"/>
  <c r="J3774" i="11"/>
  <c r="K3774" i="11" s="1"/>
  <c r="L3774" i="11"/>
  <c r="M3774" i="11"/>
  <c r="N3774" i="11"/>
  <c r="O3774" i="11"/>
  <c r="P3774" i="11"/>
  <c r="Q3774" i="11"/>
  <c r="G3775" i="11"/>
  <c r="H3775" i="11"/>
  <c r="I3775" i="11" s="1"/>
  <c r="J3775" i="11"/>
  <c r="K3775" i="11" s="1"/>
  <c r="L3775" i="11"/>
  <c r="M3775" i="11"/>
  <c r="N3775" i="11"/>
  <c r="O3775" i="11"/>
  <c r="P3775" i="11"/>
  <c r="Q3775" i="11"/>
  <c r="G3776" i="11"/>
  <c r="H3776" i="11"/>
  <c r="I3776" i="11" s="1"/>
  <c r="J3776" i="11"/>
  <c r="K3776" i="11" s="1"/>
  <c r="L3776" i="11"/>
  <c r="M3776" i="11"/>
  <c r="N3776" i="11"/>
  <c r="O3776" i="11"/>
  <c r="P3776" i="11"/>
  <c r="Q3776" i="11"/>
  <c r="G3777" i="11"/>
  <c r="H3777" i="11"/>
  <c r="I3777" i="11" s="1"/>
  <c r="J3777" i="11"/>
  <c r="K3777" i="11" s="1"/>
  <c r="L3777" i="11"/>
  <c r="M3777" i="11"/>
  <c r="N3777" i="11"/>
  <c r="O3777" i="11"/>
  <c r="P3777" i="11"/>
  <c r="Q3777" i="11"/>
  <c r="G3778" i="11"/>
  <c r="H3778" i="11"/>
  <c r="I3778" i="11" s="1"/>
  <c r="J3778" i="11"/>
  <c r="K3778" i="11" s="1"/>
  <c r="L3778" i="11"/>
  <c r="M3778" i="11"/>
  <c r="N3778" i="11"/>
  <c r="O3778" i="11"/>
  <c r="P3778" i="11"/>
  <c r="Q3778" i="11"/>
  <c r="G3779" i="11"/>
  <c r="H3779" i="11"/>
  <c r="I3779" i="11" s="1"/>
  <c r="J3779" i="11"/>
  <c r="K3779" i="11" s="1"/>
  <c r="L3779" i="11"/>
  <c r="M3779" i="11"/>
  <c r="N3779" i="11"/>
  <c r="O3779" i="11"/>
  <c r="P3779" i="11"/>
  <c r="Q3779" i="11"/>
  <c r="G3780" i="11"/>
  <c r="H3780" i="11"/>
  <c r="I3780" i="11" s="1"/>
  <c r="J3780" i="11"/>
  <c r="K3780" i="11" s="1"/>
  <c r="L3780" i="11"/>
  <c r="M3780" i="11"/>
  <c r="N3780" i="11"/>
  <c r="O3780" i="11"/>
  <c r="P3780" i="11"/>
  <c r="Q3780" i="11"/>
  <c r="G3781" i="11"/>
  <c r="H3781" i="11"/>
  <c r="I3781" i="11" s="1"/>
  <c r="J3781" i="11"/>
  <c r="K3781" i="11" s="1"/>
  <c r="L3781" i="11"/>
  <c r="M3781" i="11"/>
  <c r="N3781" i="11"/>
  <c r="O3781" i="11"/>
  <c r="P3781" i="11"/>
  <c r="Q3781" i="11"/>
  <c r="G3782" i="11"/>
  <c r="H3782" i="11"/>
  <c r="I3782" i="11" s="1"/>
  <c r="J3782" i="11"/>
  <c r="K3782" i="11" s="1"/>
  <c r="L3782" i="11"/>
  <c r="M3782" i="11"/>
  <c r="N3782" i="11"/>
  <c r="O3782" i="11"/>
  <c r="P3782" i="11"/>
  <c r="Q3782" i="11"/>
  <c r="G3783" i="11"/>
  <c r="H3783" i="11"/>
  <c r="I3783" i="11" s="1"/>
  <c r="J3783" i="11"/>
  <c r="K3783" i="11" s="1"/>
  <c r="L3783" i="11"/>
  <c r="M3783" i="11"/>
  <c r="N3783" i="11"/>
  <c r="O3783" i="11"/>
  <c r="P3783" i="11"/>
  <c r="Q3783" i="11"/>
  <c r="G3784" i="11"/>
  <c r="H3784" i="11"/>
  <c r="I3784" i="11" s="1"/>
  <c r="J3784" i="11"/>
  <c r="K3784" i="11" s="1"/>
  <c r="L3784" i="11"/>
  <c r="M3784" i="11"/>
  <c r="N3784" i="11"/>
  <c r="O3784" i="11"/>
  <c r="P3784" i="11"/>
  <c r="Q3784" i="11"/>
  <c r="G3785" i="11"/>
  <c r="H3785" i="11"/>
  <c r="I3785" i="11" s="1"/>
  <c r="J3785" i="11"/>
  <c r="K3785" i="11" s="1"/>
  <c r="L3785" i="11"/>
  <c r="M3785" i="11"/>
  <c r="N3785" i="11"/>
  <c r="O3785" i="11"/>
  <c r="P3785" i="11"/>
  <c r="Q3785" i="11"/>
  <c r="G3786" i="11"/>
  <c r="H3786" i="11"/>
  <c r="I3786" i="11" s="1"/>
  <c r="J3786" i="11"/>
  <c r="K3786" i="11" s="1"/>
  <c r="L3786" i="11"/>
  <c r="M3786" i="11"/>
  <c r="N3786" i="11"/>
  <c r="O3786" i="11"/>
  <c r="P3786" i="11"/>
  <c r="Q3786" i="11"/>
  <c r="G3787" i="11"/>
  <c r="H3787" i="11"/>
  <c r="I3787" i="11" s="1"/>
  <c r="J3787" i="11"/>
  <c r="K3787" i="11" s="1"/>
  <c r="L3787" i="11"/>
  <c r="M3787" i="11"/>
  <c r="N3787" i="11"/>
  <c r="O3787" i="11"/>
  <c r="P3787" i="11"/>
  <c r="Q3787" i="11"/>
  <c r="G3788" i="11"/>
  <c r="H3788" i="11"/>
  <c r="I3788" i="11" s="1"/>
  <c r="J3788" i="11"/>
  <c r="K3788" i="11" s="1"/>
  <c r="L3788" i="11"/>
  <c r="M3788" i="11"/>
  <c r="N3788" i="11"/>
  <c r="O3788" i="11"/>
  <c r="P3788" i="11"/>
  <c r="Q3788" i="11"/>
  <c r="G3789" i="11"/>
  <c r="H3789" i="11"/>
  <c r="I3789" i="11" s="1"/>
  <c r="J3789" i="11"/>
  <c r="K3789" i="11" s="1"/>
  <c r="L3789" i="11"/>
  <c r="M3789" i="11"/>
  <c r="N3789" i="11"/>
  <c r="O3789" i="11"/>
  <c r="P3789" i="11"/>
  <c r="Q3789" i="11"/>
  <c r="G3790" i="11"/>
  <c r="H3790" i="11"/>
  <c r="I3790" i="11" s="1"/>
  <c r="J3790" i="11"/>
  <c r="K3790" i="11" s="1"/>
  <c r="L3790" i="11"/>
  <c r="M3790" i="11"/>
  <c r="N3790" i="11"/>
  <c r="O3790" i="11"/>
  <c r="P3790" i="11"/>
  <c r="Q3790" i="11"/>
  <c r="G3791" i="11"/>
  <c r="H3791" i="11"/>
  <c r="I3791" i="11" s="1"/>
  <c r="J3791" i="11"/>
  <c r="K3791" i="11" s="1"/>
  <c r="L3791" i="11"/>
  <c r="M3791" i="11"/>
  <c r="N3791" i="11"/>
  <c r="O3791" i="11"/>
  <c r="P3791" i="11"/>
  <c r="Q3791" i="11"/>
  <c r="G3792" i="11"/>
  <c r="H3792" i="11"/>
  <c r="I3792" i="11" s="1"/>
  <c r="J3792" i="11"/>
  <c r="K3792" i="11" s="1"/>
  <c r="L3792" i="11"/>
  <c r="M3792" i="11"/>
  <c r="N3792" i="11"/>
  <c r="O3792" i="11"/>
  <c r="P3792" i="11"/>
  <c r="Q3792" i="11"/>
  <c r="G3793" i="11"/>
  <c r="H3793" i="11"/>
  <c r="I3793" i="11" s="1"/>
  <c r="J3793" i="11"/>
  <c r="K3793" i="11" s="1"/>
  <c r="L3793" i="11"/>
  <c r="M3793" i="11"/>
  <c r="N3793" i="11"/>
  <c r="O3793" i="11"/>
  <c r="P3793" i="11"/>
  <c r="Q3793" i="11"/>
  <c r="G3794" i="11"/>
  <c r="H3794" i="11"/>
  <c r="I3794" i="11" s="1"/>
  <c r="J3794" i="11"/>
  <c r="K3794" i="11" s="1"/>
  <c r="L3794" i="11"/>
  <c r="M3794" i="11"/>
  <c r="N3794" i="11"/>
  <c r="O3794" i="11"/>
  <c r="P3794" i="11"/>
  <c r="Q3794" i="11"/>
  <c r="G3795" i="11"/>
  <c r="H3795" i="11"/>
  <c r="I3795" i="11" s="1"/>
  <c r="J3795" i="11"/>
  <c r="K3795" i="11" s="1"/>
  <c r="L3795" i="11"/>
  <c r="M3795" i="11"/>
  <c r="N3795" i="11"/>
  <c r="O3795" i="11"/>
  <c r="P3795" i="11"/>
  <c r="Q3795" i="11"/>
  <c r="G3796" i="11"/>
  <c r="H3796" i="11"/>
  <c r="I3796" i="11" s="1"/>
  <c r="J3796" i="11"/>
  <c r="K3796" i="11" s="1"/>
  <c r="L3796" i="11"/>
  <c r="M3796" i="11"/>
  <c r="N3796" i="11"/>
  <c r="O3796" i="11"/>
  <c r="P3796" i="11"/>
  <c r="Q3796" i="11"/>
  <c r="G3797" i="11"/>
  <c r="H3797" i="11"/>
  <c r="I3797" i="11" s="1"/>
  <c r="J3797" i="11"/>
  <c r="K3797" i="11" s="1"/>
  <c r="L3797" i="11"/>
  <c r="M3797" i="11"/>
  <c r="N3797" i="11"/>
  <c r="O3797" i="11"/>
  <c r="P3797" i="11"/>
  <c r="Q3797" i="11"/>
  <c r="G3798" i="11"/>
  <c r="H3798" i="11"/>
  <c r="I3798" i="11" s="1"/>
  <c r="J3798" i="11"/>
  <c r="K3798" i="11" s="1"/>
  <c r="L3798" i="11"/>
  <c r="M3798" i="11"/>
  <c r="N3798" i="11"/>
  <c r="O3798" i="11"/>
  <c r="P3798" i="11"/>
  <c r="Q3798" i="11"/>
  <c r="G3799" i="11"/>
  <c r="H3799" i="11"/>
  <c r="I3799" i="11" s="1"/>
  <c r="J3799" i="11"/>
  <c r="K3799" i="11" s="1"/>
  <c r="L3799" i="11"/>
  <c r="M3799" i="11"/>
  <c r="N3799" i="11"/>
  <c r="O3799" i="11"/>
  <c r="P3799" i="11"/>
  <c r="Q3799" i="11"/>
  <c r="G3800" i="11"/>
  <c r="H3800" i="11"/>
  <c r="I3800" i="11" s="1"/>
  <c r="J3800" i="11"/>
  <c r="K3800" i="11" s="1"/>
  <c r="L3800" i="11"/>
  <c r="M3800" i="11"/>
  <c r="N3800" i="11"/>
  <c r="O3800" i="11"/>
  <c r="P3800" i="11"/>
  <c r="Q3800" i="11"/>
  <c r="G3801" i="11"/>
  <c r="H3801" i="11"/>
  <c r="I3801" i="11" s="1"/>
  <c r="J3801" i="11"/>
  <c r="K3801" i="11" s="1"/>
  <c r="L3801" i="11"/>
  <c r="M3801" i="11"/>
  <c r="N3801" i="11"/>
  <c r="O3801" i="11"/>
  <c r="P3801" i="11"/>
  <c r="Q3801" i="11"/>
  <c r="G3802" i="11"/>
  <c r="H3802" i="11"/>
  <c r="I3802" i="11" s="1"/>
  <c r="J3802" i="11"/>
  <c r="K3802" i="11" s="1"/>
  <c r="L3802" i="11"/>
  <c r="M3802" i="11"/>
  <c r="N3802" i="11"/>
  <c r="O3802" i="11"/>
  <c r="P3802" i="11"/>
  <c r="Q3802" i="11"/>
  <c r="G3803" i="11"/>
  <c r="H3803" i="11"/>
  <c r="I3803" i="11" s="1"/>
  <c r="J3803" i="11"/>
  <c r="K3803" i="11" s="1"/>
  <c r="L3803" i="11"/>
  <c r="M3803" i="11"/>
  <c r="N3803" i="11"/>
  <c r="O3803" i="11"/>
  <c r="P3803" i="11"/>
  <c r="Q3803" i="11"/>
  <c r="G3804" i="11"/>
  <c r="H3804" i="11"/>
  <c r="I3804" i="11" s="1"/>
  <c r="J3804" i="11"/>
  <c r="K3804" i="11" s="1"/>
  <c r="L3804" i="11"/>
  <c r="M3804" i="11"/>
  <c r="N3804" i="11"/>
  <c r="O3804" i="11"/>
  <c r="P3804" i="11"/>
  <c r="Q3804" i="11"/>
  <c r="G3805" i="11"/>
  <c r="H3805" i="11"/>
  <c r="I3805" i="11" s="1"/>
  <c r="J3805" i="11"/>
  <c r="K3805" i="11" s="1"/>
  <c r="L3805" i="11"/>
  <c r="M3805" i="11"/>
  <c r="N3805" i="11"/>
  <c r="O3805" i="11"/>
  <c r="P3805" i="11"/>
  <c r="Q3805" i="11"/>
  <c r="G3806" i="11"/>
  <c r="H3806" i="11"/>
  <c r="I3806" i="11" s="1"/>
  <c r="J3806" i="11"/>
  <c r="K3806" i="11" s="1"/>
  <c r="L3806" i="11"/>
  <c r="M3806" i="11"/>
  <c r="N3806" i="11"/>
  <c r="O3806" i="11"/>
  <c r="P3806" i="11"/>
  <c r="Q3806" i="11"/>
  <c r="G3807" i="11"/>
  <c r="H3807" i="11"/>
  <c r="I3807" i="11" s="1"/>
  <c r="J3807" i="11"/>
  <c r="K3807" i="11" s="1"/>
  <c r="L3807" i="11"/>
  <c r="M3807" i="11"/>
  <c r="N3807" i="11"/>
  <c r="O3807" i="11"/>
  <c r="P3807" i="11"/>
  <c r="Q3807" i="11"/>
  <c r="G3808" i="11"/>
  <c r="H3808" i="11"/>
  <c r="I3808" i="11" s="1"/>
  <c r="J3808" i="11"/>
  <c r="K3808" i="11" s="1"/>
  <c r="L3808" i="11"/>
  <c r="M3808" i="11"/>
  <c r="N3808" i="11"/>
  <c r="O3808" i="11"/>
  <c r="P3808" i="11"/>
  <c r="Q3808" i="11"/>
  <c r="G3809" i="11"/>
  <c r="H3809" i="11"/>
  <c r="I3809" i="11" s="1"/>
  <c r="J3809" i="11"/>
  <c r="K3809" i="11" s="1"/>
  <c r="L3809" i="11"/>
  <c r="M3809" i="11"/>
  <c r="N3809" i="11"/>
  <c r="O3809" i="11"/>
  <c r="P3809" i="11"/>
  <c r="Q3809" i="11"/>
  <c r="G3810" i="11"/>
  <c r="H3810" i="11"/>
  <c r="I3810" i="11" s="1"/>
  <c r="J3810" i="11"/>
  <c r="K3810" i="11" s="1"/>
  <c r="L3810" i="11"/>
  <c r="M3810" i="11"/>
  <c r="N3810" i="11"/>
  <c r="O3810" i="11"/>
  <c r="P3810" i="11"/>
  <c r="Q3810" i="11"/>
  <c r="G3811" i="11"/>
  <c r="H3811" i="11"/>
  <c r="I3811" i="11" s="1"/>
  <c r="J3811" i="11"/>
  <c r="K3811" i="11" s="1"/>
  <c r="L3811" i="11"/>
  <c r="M3811" i="11"/>
  <c r="N3811" i="11"/>
  <c r="O3811" i="11"/>
  <c r="P3811" i="11"/>
  <c r="Q3811" i="11"/>
  <c r="G3812" i="11"/>
  <c r="H3812" i="11"/>
  <c r="I3812" i="11" s="1"/>
  <c r="J3812" i="11"/>
  <c r="K3812" i="11" s="1"/>
  <c r="L3812" i="11"/>
  <c r="M3812" i="11"/>
  <c r="N3812" i="11"/>
  <c r="O3812" i="11"/>
  <c r="P3812" i="11"/>
  <c r="Q3812" i="11"/>
  <c r="G3813" i="11"/>
  <c r="H3813" i="11"/>
  <c r="I3813" i="11" s="1"/>
  <c r="J3813" i="11"/>
  <c r="K3813" i="11" s="1"/>
  <c r="L3813" i="11"/>
  <c r="M3813" i="11"/>
  <c r="N3813" i="11"/>
  <c r="O3813" i="11"/>
  <c r="P3813" i="11"/>
  <c r="Q3813" i="11"/>
  <c r="G3814" i="11"/>
  <c r="H3814" i="11"/>
  <c r="I3814" i="11" s="1"/>
  <c r="J3814" i="11"/>
  <c r="K3814" i="11" s="1"/>
  <c r="L3814" i="11"/>
  <c r="M3814" i="11"/>
  <c r="N3814" i="11"/>
  <c r="O3814" i="11"/>
  <c r="P3814" i="11"/>
  <c r="Q3814" i="11"/>
  <c r="G3815" i="11"/>
  <c r="H3815" i="11"/>
  <c r="I3815" i="11" s="1"/>
  <c r="J3815" i="11"/>
  <c r="K3815" i="11" s="1"/>
  <c r="L3815" i="11"/>
  <c r="M3815" i="11"/>
  <c r="N3815" i="11"/>
  <c r="O3815" i="11"/>
  <c r="P3815" i="11"/>
  <c r="Q3815" i="11"/>
  <c r="G3816" i="11"/>
  <c r="H3816" i="11"/>
  <c r="I3816" i="11" s="1"/>
  <c r="J3816" i="11"/>
  <c r="K3816" i="11" s="1"/>
  <c r="L3816" i="11"/>
  <c r="M3816" i="11"/>
  <c r="N3816" i="11"/>
  <c r="O3816" i="11"/>
  <c r="P3816" i="11"/>
  <c r="Q3816" i="11"/>
  <c r="G3817" i="11"/>
  <c r="H3817" i="11"/>
  <c r="I3817" i="11" s="1"/>
  <c r="J3817" i="11"/>
  <c r="K3817" i="11" s="1"/>
  <c r="L3817" i="11"/>
  <c r="M3817" i="11"/>
  <c r="N3817" i="11"/>
  <c r="O3817" i="11"/>
  <c r="P3817" i="11"/>
  <c r="Q3817" i="11"/>
  <c r="G3818" i="11"/>
  <c r="H3818" i="11"/>
  <c r="I3818" i="11" s="1"/>
  <c r="J3818" i="11"/>
  <c r="K3818" i="11" s="1"/>
  <c r="L3818" i="11"/>
  <c r="M3818" i="11"/>
  <c r="N3818" i="11"/>
  <c r="O3818" i="11"/>
  <c r="P3818" i="11"/>
  <c r="Q3818" i="11"/>
  <c r="G3819" i="11"/>
  <c r="H3819" i="11"/>
  <c r="I3819" i="11" s="1"/>
  <c r="J3819" i="11"/>
  <c r="K3819" i="11" s="1"/>
  <c r="L3819" i="11"/>
  <c r="M3819" i="11"/>
  <c r="N3819" i="11"/>
  <c r="O3819" i="11"/>
  <c r="P3819" i="11"/>
  <c r="Q3819" i="11"/>
  <c r="G3820" i="11"/>
  <c r="H3820" i="11"/>
  <c r="I3820" i="11" s="1"/>
  <c r="J3820" i="11"/>
  <c r="K3820" i="11" s="1"/>
  <c r="L3820" i="11"/>
  <c r="M3820" i="11"/>
  <c r="N3820" i="11"/>
  <c r="O3820" i="11"/>
  <c r="P3820" i="11"/>
  <c r="Q3820" i="11"/>
  <c r="G3821" i="11"/>
  <c r="H3821" i="11"/>
  <c r="I3821" i="11" s="1"/>
  <c r="J3821" i="11"/>
  <c r="K3821" i="11" s="1"/>
  <c r="L3821" i="11"/>
  <c r="M3821" i="11"/>
  <c r="N3821" i="11"/>
  <c r="O3821" i="11"/>
  <c r="P3821" i="11"/>
  <c r="Q3821" i="11"/>
  <c r="G3822" i="11"/>
  <c r="H3822" i="11"/>
  <c r="I3822" i="11" s="1"/>
  <c r="J3822" i="11"/>
  <c r="K3822" i="11" s="1"/>
  <c r="L3822" i="11"/>
  <c r="M3822" i="11"/>
  <c r="N3822" i="11"/>
  <c r="O3822" i="11"/>
  <c r="P3822" i="11"/>
  <c r="Q3822" i="11"/>
  <c r="G3823" i="11"/>
  <c r="H3823" i="11"/>
  <c r="I3823" i="11" s="1"/>
  <c r="J3823" i="11"/>
  <c r="K3823" i="11" s="1"/>
  <c r="L3823" i="11"/>
  <c r="M3823" i="11"/>
  <c r="N3823" i="11"/>
  <c r="O3823" i="11"/>
  <c r="P3823" i="11"/>
  <c r="Q3823" i="11"/>
  <c r="G3824" i="11"/>
  <c r="H3824" i="11"/>
  <c r="I3824" i="11" s="1"/>
  <c r="J3824" i="11"/>
  <c r="K3824" i="11" s="1"/>
  <c r="L3824" i="11"/>
  <c r="M3824" i="11"/>
  <c r="N3824" i="11"/>
  <c r="O3824" i="11"/>
  <c r="P3824" i="11"/>
  <c r="Q3824" i="11"/>
  <c r="G3825" i="11"/>
  <c r="H3825" i="11"/>
  <c r="I3825" i="11" s="1"/>
  <c r="J3825" i="11"/>
  <c r="K3825" i="11" s="1"/>
  <c r="L3825" i="11"/>
  <c r="M3825" i="11"/>
  <c r="N3825" i="11"/>
  <c r="O3825" i="11"/>
  <c r="P3825" i="11"/>
  <c r="Q3825" i="11"/>
  <c r="G3826" i="11"/>
  <c r="H3826" i="11"/>
  <c r="I3826" i="11" s="1"/>
  <c r="J3826" i="11"/>
  <c r="K3826" i="11" s="1"/>
  <c r="L3826" i="11"/>
  <c r="M3826" i="11"/>
  <c r="N3826" i="11"/>
  <c r="O3826" i="11"/>
  <c r="P3826" i="11"/>
  <c r="Q3826" i="11"/>
  <c r="G3827" i="11"/>
  <c r="H3827" i="11"/>
  <c r="I3827" i="11" s="1"/>
  <c r="J3827" i="11"/>
  <c r="K3827" i="11" s="1"/>
  <c r="L3827" i="11"/>
  <c r="M3827" i="11"/>
  <c r="N3827" i="11"/>
  <c r="O3827" i="11"/>
  <c r="P3827" i="11"/>
  <c r="Q3827" i="11"/>
  <c r="G3828" i="11"/>
  <c r="H3828" i="11"/>
  <c r="I3828" i="11" s="1"/>
  <c r="J3828" i="11"/>
  <c r="K3828" i="11" s="1"/>
  <c r="L3828" i="11"/>
  <c r="M3828" i="11"/>
  <c r="N3828" i="11"/>
  <c r="O3828" i="11"/>
  <c r="P3828" i="11"/>
  <c r="Q3828" i="11"/>
  <c r="G3829" i="11"/>
  <c r="H3829" i="11"/>
  <c r="I3829" i="11" s="1"/>
  <c r="J3829" i="11"/>
  <c r="K3829" i="11" s="1"/>
  <c r="L3829" i="11"/>
  <c r="M3829" i="11"/>
  <c r="N3829" i="11"/>
  <c r="O3829" i="11"/>
  <c r="P3829" i="11"/>
  <c r="Q3829" i="11"/>
  <c r="G3830" i="11"/>
  <c r="H3830" i="11"/>
  <c r="I3830" i="11" s="1"/>
  <c r="J3830" i="11"/>
  <c r="K3830" i="11" s="1"/>
  <c r="L3830" i="11"/>
  <c r="M3830" i="11"/>
  <c r="N3830" i="11"/>
  <c r="O3830" i="11"/>
  <c r="P3830" i="11"/>
  <c r="Q3830" i="11"/>
  <c r="G3831" i="11"/>
  <c r="H3831" i="11"/>
  <c r="I3831" i="11" s="1"/>
  <c r="J3831" i="11"/>
  <c r="K3831" i="11" s="1"/>
  <c r="L3831" i="11"/>
  <c r="M3831" i="11"/>
  <c r="N3831" i="11"/>
  <c r="O3831" i="11"/>
  <c r="P3831" i="11"/>
  <c r="Q3831" i="11"/>
  <c r="G3832" i="11"/>
  <c r="H3832" i="11"/>
  <c r="I3832" i="11" s="1"/>
  <c r="J3832" i="11"/>
  <c r="K3832" i="11" s="1"/>
  <c r="L3832" i="11"/>
  <c r="M3832" i="11"/>
  <c r="N3832" i="11"/>
  <c r="O3832" i="11"/>
  <c r="P3832" i="11"/>
  <c r="Q3832" i="11"/>
  <c r="G3833" i="11"/>
  <c r="H3833" i="11"/>
  <c r="I3833" i="11" s="1"/>
  <c r="J3833" i="11"/>
  <c r="K3833" i="11" s="1"/>
  <c r="L3833" i="11"/>
  <c r="M3833" i="11"/>
  <c r="N3833" i="11"/>
  <c r="O3833" i="11"/>
  <c r="P3833" i="11"/>
  <c r="Q3833" i="11"/>
  <c r="G3834" i="11"/>
  <c r="H3834" i="11"/>
  <c r="I3834" i="11" s="1"/>
  <c r="J3834" i="11"/>
  <c r="K3834" i="11" s="1"/>
  <c r="L3834" i="11"/>
  <c r="M3834" i="11"/>
  <c r="N3834" i="11"/>
  <c r="O3834" i="11"/>
  <c r="P3834" i="11"/>
  <c r="Q3834" i="11"/>
  <c r="G3835" i="11"/>
  <c r="H3835" i="11"/>
  <c r="I3835" i="11" s="1"/>
  <c r="J3835" i="11"/>
  <c r="K3835" i="11" s="1"/>
  <c r="L3835" i="11"/>
  <c r="M3835" i="11"/>
  <c r="N3835" i="11"/>
  <c r="O3835" i="11"/>
  <c r="P3835" i="11"/>
  <c r="Q3835" i="11"/>
  <c r="G3836" i="11"/>
  <c r="H3836" i="11"/>
  <c r="I3836" i="11" s="1"/>
  <c r="J3836" i="11"/>
  <c r="K3836" i="11" s="1"/>
  <c r="L3836" i="11"/>
  <c r="M3836" i="11"/>
  <c r="N3836" i="11"/>
  <c r="O3836" i="11"/>
  <c r="P3836" i="11"/>
  <c r="Q3836" i="11"/>
  <c r="G3837" i="11"/>
  <c r="H3837" i="11"/>
  <c r="I3837" i="11" s="1"/>
  <c r="J3837" i="11"/>
  <c r="K3837" i="11" s="1"/>
  <c r="L3837" i="11"/>
  <c r="M3837" i="11"/>
  <c r="N3837" i="11"/>
  <c r="O3837" i="11"/>
  <c r="P3837" i="11"/>
  <c r="Q3837" i="11"/>
  <c r="G3838" i="11"/>
  <c r="H3838" i="11"/>
  <c r="I3838" i="11" s="1"/>
  <c r="J3838" i="11"/>
  <c r="K3838" i="11" s="1"/>
  <c r="L3838" i="11"/>
  <c r="M3838" i="11"/>
  <c r="N3838" i="11"/>
  <c r="O3838" i="11"/>
  <c r="P3838" i="11"/>
  <c r="Q3838" i="11"/>
  <c r="G3839" i="11"/>
  <c r="H3839" i="11"/>
  <c r="I3839" i="11" s="1"/>
  <c r="J3839" i="11"/>
  <c r="K3839" i="11" s="1"/>
  <c r="L3839" i="11"/>
  <c r="M3839" i="11"/>
  <c r="N3839" i="11"/>
  <c r="O3839" i="11"/>
  <c r="P3839" i="11"/>
  <c r="Q3839" i="11"/>
  <c r="G3840" i="11"/>
  <c r="H3840" i="11"/>
  <c r="I3840" i="11" s="1"/>
  <c r="J3840" i="11"/>
  <c r="K3840" i="11" s="1"/>
  <c r="L3840" i="11"/>
  <c r="M3840" i="11"/>
  <c r="N3840" i="11"/>
  <c r="O3840" i="11"/>
  <c r="P3840" i="11"/>
  <c r="Q3840" i="11"/>
  <c r="G3841" i="11"/>
  <c r="H3841" i="11"/>
  <c r="I3841" i="11" s="1"/>
  <c r="J3841" i="11"/>
  <c r="K3841" i="11" s="1"/>
  <c r="L3841" i="11"/>
  <c r="M3841" i="11"/>
  <c r="N3841" i="11"/>
  <c r="O3841" i="11"/>
  <c r="P3841" i="11"/>
  <c r="Q3841" i="11"/>
  <c r="G3842" i="11"/>
  <c r="H3842" i="11"/>
  <c r="I3842" i="11" s="1"/>
  <c r="J3842" i="11"/>
  <c r="K3842" i="11" s="1"/>
  <c r="L3842" i="11"/>
  <c r="M3842" i="11"/>
  <c r="N3842" i="11"/>
  <c r="O3842" i="11"/>
  <c r="P3842" i="11"/>
  <c r="Q3842" i="11"/>
  <c r="G3843" i="11"/>
  <c r="H3843" i="11"/>
  <c r="I3843" i="11" s="1"/>
  <c r="J3843" i="11"/>
  <c r="K3843" i="11" s="1"/>
  <c r="L3843" i="11"/>
  <c r="M3843" i="11"/>
  <c r="N3843" i="11"/>
  <c r="O3843" i="11"/>
  <c r="P3843" i="11"/>
  <c r="Q3843" i="11"/>
  <c r="G3844" i="11"/>
  <c r="H3844" i="11"/>
  <c r="I3844" i="11" s="1"/>
  <c r="J3844" i="11"/>
  <c r="K3844" i="11" s="1"/>
  <c r="L3844" i="11"/>
  <c r="M3844" i="11"/>
  <c r="N3844" i="11"/>
  <c r="O3844" i="11"/>
  <c r="P3844" i="11"/>
  <c r="Q3844" i="11"/>
  <c r="G3845" i="11"/>
  <c r="H3845" i="11"/>
  <c r="I3845" i="11" s="1"/>
  <c r="J3845" i="11"/>
  <c r="K3845" i="11" s="1"/>
  <c r="L3845" i="11"/>
  <c r="M3845" i="11"/>
  <c r="N3845" i="11"/>
  <c r="O3845" i="11"/>
  <c r="P3845" i="11"/>
  <c r="Q3845" i="11"/>
  <c r="G3846" i="11"/>
  <c r="H3846" i="11"/>
  <c r="I3846" i="11" s="1"/>
  <c r="J3846" i="11"/>
  <c r="K3846" i="11" s="1"/>
  <c r="L3846" i="11"/>
  <c r="M3846" i="11"/>
  <c r="N3846" i="11"/>
  <c r="O3846" i="11"/>
  <c r="P3846" i="11"/>
  <c r="Q3846" i="11"/>
  <c r="G3847" i="11"/>
  <c r="H3847" i="11"/>
  <c r="I3847" i="11" s="1"/>
  <c r="J3847" i="11"/>
  <c r="K3847" i="11" s="1"/>
  <c r="L3847" i="11"/>
  <c r="M3847" i="11"/>
  <c r="N3847" i="11"/>
  <c r="O3847" i="11"/>
  <c r="P3847" i="11"/>
  <c r="Q3847" i="11"/>
  <c r="G3848" i="11"/>
  <c r="H3848" i="11"/>
  <c r="I3848" i="11" s="1"/>
  <c r="J3848" i="11"/>
  <c r="K3848" i="11" s="1"/>
  <c r="L3848" i="11"/>
  <c r="M3848" i="11"/>
  <c r="N3848" i="11"/>
  <c r="O3848" i="11"/>
  <c r="P3848" i="11"/>
  <c r="Q3848" i="11"/>
  <c r="G3849" i="11"/>
  <c r="H3849" i="11"/>
  <c r="I3849" i="11" s="1"/>
  <c r="J3849" i="11"/>
  <c r="K3849" i="11" s="1"/>
  <c r="L3849" i="11"/>
  <c r="M3849" i="11"/>
  <c r="N3849" i="11"/>
  <c r="O3849" i="11"/>
  <c r="P3849" i="11"/>
  <c r="Q3849" i="11"/>
  <c r="G3850" i="11"/>
  <c r="H3850" i="11"/>
  <c r="I3850" i="11" s="1"/>
  <c r="J3850" i="11"/>
  <c r="K3850" i="11" s="1"/>
  <c r="L3850" i="11"/>
  <c r="M3850" i="11"/>
  <c r="N3850" i="11"/>
  <c r="O3850" i="11"/>
  <c r="P3850" i="11"/>
  <c r="Q3850" i="11"/>
  <c r="G3851" i="11"/>
  <c r="H3851" i="11"/>
  <c r="I3851" i="11" s="1"/>
  <c r="J3851" i="11"/>
  <c r="K3851" i="11" s="1"/>
  <c r="L3851" i="11"/>
  <c r="M3851" i="11"/>
  <c r="N3851" i="11"/>
  <c r="O3851" i="11"/>
  <c r="P3851" i="11"/>
  <c r="Q3851" i="11"/>
  <c r="G3852" i="11"/>
  <c r="H3852" i="11"/>
  <c r="I3852" i="11" s="1"/>
  <c r="J3852" i="11"/>
  <c r="K3852" i="11" s="1"/>
  <c r="L3852" i="11"/>
  <c r="M3852" i="11"/>
  <c r="N3852" i="11"/>
  <c r="O3852" i="11"/>
  <c r="P3852" i="11"/>
  <c r="Q3852" i="11"/>
  <c r="G3853" i="11"/>
  <c r="H3853" i="11"/>
  <c r="I3853" i="11" s="1"/>
  <c r="J3853" i="11"/>
  <c r="K3853" i="11" s="1"/>
  <c r="L3853" i="11"/>
  <c r="M3853" i="11"/>
  <c r="N3853" i="11"/>
  <c r="O3853" i="11"/>
  <c r="P3853" i="11"/>
  <c r="Q3853" i="11"/>
  <c r="G3854" i="11"/>
  <c r="H3854" i="11"/>
  <c r="I3854" i="11" s="1"/>
  <c r="J3854" i="11"/>
  <c r="K3854" i="11" s="1"/>
  <c r="L3854" i="11"/>
  <c r="M3854" i="11"/>
  <c r="N3854" i="11"/>
  <c r="O3854" i="11"/>
  <c r="P3854" i="11"/>
  <c r="Q3854" i="11"/>
  <c r="G3855" i="11"/>
  <c r="H3855" i="11"/>
  <c r="I3855" i="11" s="1"/>
  <c r="J3855" i="11"/>
  <c r="K3855" i="11" s="1"/>
  <c r="L3855" i="11"/>
  <c r="M3855" i="11"/>
  <c r="N3855" i="11"/>
  <c r="O3855" i="11"/>
  <c r="P3855" i="11"/>
  <c r="Q3855" i="11"/>
  <c r="G3856" i="11"/>
  <c r="H3856" i="11"/>
  <c r="I3856" i="11" s="1"/>
  <c r="J3856" i="11"/>
  <c r="K3856" i="11" s="1"/>
  <c r="L3856" i="11"/>
  <c r="M3856" i="11"/>
  <c r="N3856" i="11"/>
  <c r="O3856" i="11"/>
  <c r="P3856" i="11"/>
  <c r="Q3856" i="11"/>
  <c r="G3857" i="11"/>
  <c r="H3857" i="11"/>
  <c r="I3857" i="11" s="1"/>
  <c r="J3857" i="11"/>
  <c r="K3857" i="11" s="1"/>
  <c r="L3857" i="11"/>
  <c r="M3857" i="11"/>
  <c r="N3857" i="11"/>
  <c r="O3857" i="11"/>
  <c r="P3857" i="11"/>
  <c r="Q3857" i="11"/>
  <c r="G3858" i="11"/>
  <c r="H3858" i="11"/>
  <c r="I3858" i="11" s="1"/>
  <c r="J3858" i="11"/>
  <c r="K3858" i="11" s="1"/>
  <c r="L3858" i="11"/>
  <c r="M3858" i="11"/>
  <c r="N3858" i="11"/>
  <c r="O3858" i="11"/>
  <c r="P3858" i="11"/>
  <c r="Q3858" i="11"/>
  <c r="G3859" i="11"/>
  <c r="H3859" i="11"/>
  <c r="I3859" i="11" s="1"/>
  <c r="J3859" i="11"/>
  <c r="K3859" i="11" s="1"/>
  <c r="L3859" i="11"/>
  <c r="M3859" i="11"/>
  <c r="N3859" i="11"/>
  <c r="O3859" i="11"/>
  <c r="P3859" i="11"/>
  <c r="Q3859" i="11"/>
  <c r="G3860" i="11"/>
  <c r="H3860" i="11"/>
  <c r="I3860" i="11" s="1"/>
  <c r="J3860" i="11"/>
  <c r="K3860" i="11" s="1"/>
  <c r="L3860" i="11"/>
  <c r="M3860" i="11"/>
  <c r="N3860" i="11"/>
  <c r="O3860" i="11"/>
  <c r="P3860" i="11"/>
  <c r="Q3860" i="11"/>
  <c r="G3861" i="11"/>
  <c r="H3861" i="11"/>
  <c r="I3861" i="11" s="1"/>
  <c r="J3861" i="11"/>
  <c r="K3861" i="11" s="1"/>
  <c r="L3861" i="11"/>
  <c r="M3861" i="11"/>
  <c r="N3861" i="11"/>
  <c r="O3861" i="11"/>
  <c r="P3861" i="11"/>
  <c r="Q3861" i="11"/>
  <c r="G3862" i="11"/>
  <c r="H3862" i="11"/>
  <c r="I3862" i="11" s="1"/>
  <c r="J3862" i="11"/>
  <c r="K3862" i="11" s="1"/>
  <c r="L3862" i="11"/>
  <c r="M3862" i="11"/>
  <c r="N3862" i="11"/>
  <c r="O3862" i="11"/>
  <c r="P3862" i="11"/>
  <c r="Q3862" i="11"/>
  <c r="G3863" i="11"/>
  <c r="H3863" i="11"/>
  <c r="I3863" i="11" s="1"/>
  <c r="J3863" i="11"/>
  <c r="K3863" i="11" s="1"/>
  <c r="L3863" i="11"/>
  <c r="M3863" i="11"/>
  <c r="N3863" i="11"/>
  <c r="O3863" i="11"/>
  <c r="P3863" i="11"/>
  <c r="Q3863" i="11"/>
  <c r="G3864" i="11"/>
  <c r="H3864" i="11"/>
  <c r="I3864" i="11" s="1"/>
  <c r="J3864" i="11"/>
  <c r="K3864" i="11" s="1"/>
  <c r="L3864" i="11"/>
  <c r="M3864" i="11"/>
  <c r="N3864" i="11"/>
  <c r="O3864" i="11"/>
  <c r="P3864" i="11"/>
  <c r="Q3864" i="11"/>
  <c r="G3865" i="11"/>
  <c r="H3865" i="11"/>
  <c r="I3865" i="11" s="1"/>
  <c r="J3865" i="11"/>
  <c r="K3865" i="11" s="1"/>
  <c r="L3865" i="11"/>
  <c r="M3865" i="11"/>
  <c r="N3865" i="11"/>
  <c r="O3865" i="11"/>
  <c r="P3865" i="11"/>
  <c r="Q3865" i="11"/>
  <c r="G3866" i="11"/>
  <c r="H3866" i="11"/>
  <c r="I3866" i="11" s="1"/>
  <c r="J3866" i="11"/>
  <c r="K3866" i="11" s="1"/>
  <c r="L3866" i="11"/>
  <c r="M3866" i="11"/>
  <c r="N3866" i="11"/>
  <c r="O3866" i="11"/>
  <c r="P3866" i="11"/>
  <c r="Q3866" i="11"/>
  <c r="G3867" i="11"/>
  <c r="H3867" i="11"/>
  <c r="I3867" i="11" s="1"/>
  <c r="J3867" i="11"/>
  <c r="K3867" i="11" s="1"/>
  <c r="L3867" i="11"/>
  <c r="M3867" i="11"/>
  <c r="N3867" i="11"/>
  <c r="O3867" i="11"/>
  <c r="P3867" i="11"/>
  <c r="Q3867" i="11"/>
  <c r="G3868" i="11"/>
  <c r="H3868" i="11"/>
  <c r="I3868" i="11" s="1"/>
  <c r="J3868" i="11"/>
  <c r="K3868" i="11" s="1"/>
  <c r="L3868" i="11"/>
  <c r="M3868" i="11"/>
  <c r="N3868" i="11"/>
  <c r="O3868" i="11"/>
  <c r="P3868" i="11"/>
  <c r="Q3868" i="11"/>
  <c r="G3869" i="11"/>
  <c r="H3869" i="11"/>
  <c r="I3869" i="11" s="1"/>
  <c r="J3869" i="11"/>
  <c r="K3869" i="11" s="1"/>
  <c r="L3869" i="11"/>
  <c r="M3869" i="11"/>
  <c r="N3869" i="11"/>
  <c r="O3869" i="11"/>
  <c r="P3869" i="11"/>
  <c r="Q3869" i="11"/>
  <c r="G3870" i="11"/>
  <c r="H3870" i="11"/>
  <c r="I3870" i="11" s="1"/>
  <c r="J3870" i="11"/>
  <c r="K3870" i="11" s="1"/>
  <c r="L3870" i="11"/>
  <c r="M3870" i="11"/>
  <c r="N3870" i="11"/>
  <c r="O3870" i="11"/>
  <c r="P3870" i="11"/>
  <c r="Q3870" i="11"/>
  <c r="G3871" i="11"/>
  <c r="H3871" i="11"/>
  <c r="I3871" i="11" s="1"/>
  <c r="J3871" i="11"/>
  <c r="K3871" i="11" s="1"/>
  <c r="L3871" i="11"/>
  <c r="M3871" i="11"/>
  <c r="N3871" i="11"/>
  <c r="O3871" i="11"/>
  <c r="P3871" i="11"/>
  <c r="Q3871" i="11"/>
  <c r="G3872" i="11"/>
  <c r="H3872" i="11"/>
  <c r="I3872" i="11" s="1"/>
  <c r="J3872" i="11"/>
  <c r="K3872" i="11" s="1"/>
  <c r="L3872" i="11"/>
  <c r="M3872" i="11"/>
  <c r="N3872" i="11"/>
  <c r="O3872" i="11"/>
  <c r="P3872" i="11"/>
  <c r="Q3872" i="11"/>
  <c r="G3873" i="11"/>
  <c r="H3873" i="11"/>
  <c r="I3873" i="11" s="1"/>
  <c r="J3873" i="11"/>
  <c r="K3873" i="11" s="1"/>
  <c r="L3873" i="11"/>
  <c r="M3873" i="11"/>
  <c r="N3873" i="11"/>
  <c r="O3873" i="11"/>
  <c r="P3873" i="11"/>
  <c r="Q3873" i="11"/>
  <c r="G3874" i="11"/>
  <c r="H3874" i="11"/>
  <c r="I3874" i="11" s="1"/>
  <c r="J3874" i="11"/>
  <c r="K3874" i="11" s="1"/>
  <c r="L3874" i="11"/>
  <c r="M3874" i="11"/>
  <c r="N3874" i="11"/>
  <c r="O3874" i="11"/>
  <c r="P3874" i="11"/>
  <c r="Q3874" i="11"/>
  <c r="G3875" i="11"/>
  <c r="H3875" i="11"/>
  <c r="I3875" i="11" s="1"/>
  <c r="J3875" i="11"/>
  <c r="K3875" i="11" s="1"/>
  <c r="L3875" i="11"/>
  <c r="M3875" i="11"/>
  <c r="N3875" i="11"/>
  <c r="O3875" i="11"/>
  <c r="P3875" i="11"/>
  <c r="Q3875" i="11"/>
  <c r="G3876" i="11"/>
  <c r="H3876" i="11"/>
  <c r="I3876" i="11" s="1"/>
  <c r="J3876" i="11"/>
  <c r="K3876" i="11" s="1"/>
  <c r="L3876" i="11"/>
  <c r="M3876" i="11"/>
  <c r="N3876" i="11"/>
  <c r="O3876" i="11"/>
  <c r="P3876" i="11"/>
  <c r="Q3876" i="11"/>
  <c r="G3877" i="11"/>
  <c r="H3877" i="11"/>
  <c r="I3877" i="11" s="1"/>
  <c r="J3877" i="11"/>
  <c r="K3877" i="11" s="1"/>
  <c r="L3877" i="11"/>
  <c r="M3877" i="11"/>
  <c r="N3877" i="11"/>
  <c r="O3877" i="11"/>
  <c r="P3877" i="11"/>
  <c r="Q3877" i="11"/>
  <c r="G3878" i="11"/>
  <c r="H3878" i="11"/>
  <c r="I3878" i="11" s="1"/>
  <c r="J3878" i="11"/>
  <c r="K3878" i="11" s="1"/>
  <c r="L3878" i="11"/>
  <c r="M3878" i="11"/>
  <c r="N3878" i="11"/>
  <c r="O3878" i="11"/>
  <c r="P3878" i="11"/>
  <c r="Q3878" i="11"/>
  <c r="G3879" i="11"/>
  <c r="H3879" i="11"/>
  <c r="I3879" i="11" s="1"/>
  <c r="J3879" i="11"/>
  <c r="K3879" i="11" s="1"/>
  <c r="L3879" i="11"/>
  <c r="M3879" i="11"/>
  <c r="N3879" i="11"/>
  <c r="O3879" i="11"/>
  <c r="P3879" i="11"/>
  <c r="Q3879" i="11"/>
  <c r="G3880" i="11"/>
  <c r="H3880" i="11"/>
  <c r="I3880" i="11" s="1"/>
  <c r="J3880" i="11"/>
  <c r="K3880" i="11" s="1"/>
  <c r="L3880" i="11"/>
  <c r="M3880" i="11"/>
  <c r="N3880" i="11"/>
  <c r="O3880" i="11"/>
  <c r="P3880" i="11"/>
  <c r="Q3880" i="11"/>
  <c r="G3881" i="11"/>
  <c r="H3881" i="11"/>
  <c r="I3881" i="11" s="1"/>
  <c r="J3881" i="11"/>
  <c r="K3881" i="11" s="1"/>
  <c r="L3881" i="11"/>
  <c r="M3881" i="11"/>
  <c r="N3881" i="11"/>
  <c r="O3881" i="11"/>
  <c r="P3881" i="11"/>
  <c r="Q3881" i="11"/>
  <c r="G3882" i="11"/>
  <c r="H3882" i="11"/>
  <c r="I3882" i="11" s="1"/>
  <c r="J3882" i="11"/>
  <c r="K3882" i="11" s="1"/>
  <c r="L3882" i="11"/>
  <c r="M3882" i="11"/>
  <c r="N3882" i="11"/>
  <c r="O3882" i="11"/>
  <c r="P3882" i="11"/>
  <c r="Q3882" i="11"/>
  <c r="G3883" i="11"/>
  <c r="H3883" i="11"/>
  <c r="I3883" i="11" s="1"/>
  <c r="J3883" i="11"/>
  <c r="K3883" i="11" s="1"/>
  <c r="L3883" i="11"/>
  <c r="M3883" i="11"/>
  <c r="N3883" i="11"/>
  <c r="O3883" i="11"/>
  <c r="P3883" i="11"/>
  <c r="Q3883" i="11"/>
  <c r="G3884" i="11"/>
  <c r="H3884" i="11"/>
  <c r="I3884" i="11" s="1"/>
  <c r="J3884" i="11"/>
  <c r="K3884" i="11" s="1"/>
  <c r="L3884" i="11"/>
  <c r="M3884" i="11"/>
  <c r="N3884" i="11"/>
  <c r="O3884" i="11"/>
  <c r="P3884" i="11"/>
  <c r="Q3884" i="11"/>
  <c r="G3885" i="11"/>
  <c r="H3885" i="11"/>
  <c r="I3885" i="11" s="1"/>
  <c r="J3885" i="11"/>
  <c r="K3885" i="11" s="1"/>
  <c r="L3885" i="11"/>
  <c r="M3885" i="11"/>
  <c r="N3885" i="11"/>
  <c r="O3885" i="11"/>
  <c r="P3885" i="11"/>
  <c r="Q3885" i="11"/>
  <c r="G3886" i="11"/>
  <c r="H3886" i="11"/>
  <c r="I3886" i="11" s="1"/>
  <c r="J3886" i="11"/>
  <c r="K3886" i="11" s="1"/>
  <c r="L3886" i="11"/>
  <c r="M3886" i="11"/>
  <c r="N3886" i="11"/>
  <c r="O3886" i="11"/>
  <c r="P3886" i="11"/>
  <c r="Q3886" i="11"/>
  <c r="G3887" i="11"/>
  <c r="H3887" i="11"/>
  <c r="I3887" i="11" s="1"/>
  <c r="J3887" i="11"/>
  <c r="K3887" i="11" s="1"/>
  <c r="L3887" i="11"/>
  <c r="M3887" i="11"/>
  <c r="N3887" i="11"/>
  <c r="O3887" i="11"/>
  <c r="P3887" i="11"/>
  <c r="Q3887" i="11"/>
  <c r="G3888" i="11"/>
  <c r="H3888" i="11"/>
  <c r="I3888" i="11" s="1"/>
  <c r="J3888" i="11"/>
  <c r="K3888" i="11" s="1"/>
  <c r="L3888" i="11"/>
  <c r="M3888" i="11"/>
  <c r="N3888" i="11"/>
  <c r="O3888" i="11"/>
  <c r="P3888" i="11"/>
  <c r="Q3888" i="11"/>
  <c r="G3889" i="11"/>
  <c r="H3889" i="11"/>
  <c r="I3889" i="11" s="1"/>
  <c r="J3889" i="11"/>
  <c r="K3889" i="11" s="1"/>
  <c r="L3889" i="11"/>
  <c r="M3889" i="11"/>
  <c r="N3889" i="11"/>
  <c r="O3889" i="11"/>
  <c r="P3889" i="11"/>
  <c r="Q3889" i="11"/>
  <c r="G3890" i="11"/>
  <c r="H3890" i="11"/>
  <c r="I3890" i="11" s="1"/>
  <c r="J3890" i="11"/>
  <c r="K3890" i="11" s="1"/>
  <c r="L3890" i="11"/>
  <c r="M3890" i="11"/>
  <c r="N3890" i="11"/>
  <c r="O3890" i="11"/>
  <c r="P3890" i="11"/>
  <c r="Q3890" i="11"/>
  <c r="G3891" i="11"/>
  <c r="H3891" i="11"/>
  <c r="I3891" i="11" s="1"/>
  <c r="J3891" i="11"/>
  <c r="K3891" i="11" s="1"/>
  <c r="L3891" i="11"/>
  <c r="M3891" i="11"/>
  <c r="N3891" i="11"/>
  <c r="O3891" i="11"/>
  <c r="P3891" i="11"/>
  <c r="Q3891" i="11"/>
  <c r="G3892" i="11"/>
  <c r="H3892" i="11"/>
  <c r="I3892" i="11" s="1"/>
  <c r="J3892" i="11"/>
  <c r="K3892" i="11" s="1"/>
  <c r="L3892" i="11"/>
  <c r="M3892" i="11"/>
  <c r="N3892" i="11"/>
  <c r="O3892" i="11"/>
  <c r="P3892" i="11"/>
  <c r="Q3892" i="11"/>
  <c r="G3893" i="11"/>
  <c r="H3893" i="11"/>
  <c r="I3893" i="11" s="1"/>
  <c r="J3893" i="11"/>
  <c r="K3893" i="11" s="1"/>
  <c r="L3893" i="11"/>
  <c r="M3893" i="11"/>
  <c r="N3893" i="11"/>
  <c r="O3893" i="11"/>
  <c r="P3893" i="11"/>
  <c r="Q3893" i="11"/>
  <c r="G3894" i="11"/>
  <c r="H3894" i="11"/>
  <c r="I3894" i="11" s="1"/>
  <c r="J3894" i="11"/>
  <c r="K3894" i="11" s="1"/>
  <c r="L3894" i="11"/>
  <c r="M3894" i="11"/>
  <c r="N3894" i="11"/>
  <c r="O3894" i="11"/>
  <c r="P3894" i="11"/>
  <c r="Q3894" i="11"/>
  <c r="G3895" i="11"/>
  <c r="H3895" i="11"/>
  <c r="I3895" i="11" s="1"/>
  <c r="J3895" i="11"/>
  <c r="K3895" i="11" s="1"/>
  <c r="L3895" i="11"/>
  <c r="M3895" i="11"/>
  <c r="N3895" i="11"/>
  <c r="O3895" i="11"/>
  <c r="P3895" i="11"/>
  <c r="Q3895" i="11"/>
  <c r="G3896" i="11"/>
  <c r="H3896" i="11"/>
  <c r="I3896" i="11" s="1"/>
  <c r="J3896" i="11"/>
  <c r="K3896" i="11" s="1"/>
  <c r="L3896" i="11"/>
  <c r="M3896" i="11"/>
  <c r="N3896" i="11"/>
  <c r="O3896" i="11"/>
  <c r="P3896" i="11"/>
  <c r="Q3896" i="11"/>
  <c r="G3897" i="11"/>
  <c r="H3897" i="11"/>
  <c r="I3897" i="11" s="1"/>
  <c r="J3897" i="11"/>
  <c r="K3897" i="11" s="1"/>
  <c r="L3897" i="11"/>
  <c r="M3897" i="11"/>
  <c r="N3897" i="11"/>
  <c r="O3897" i="11"/>
  <c r="P3897" i="11"/>
  <c r="Q3897" i="11"/>
  <c r="G3898" i="11"/>
  <c r="H3898" i="11"/>
  <c r="I3898" i="11" s="1"/>
  <c r="J3898" i="11"/>
  <c r="K3898" i="11" s="1"/>
  <c r="L3898" i="11"/>
  <c r="M3898" i="11"/>
  <c r="N3898" i="11"/>
  <c r="O3898" i="11"/>
  <c r="P3898" i="11"/>
  <c r="Q3898" i="11"/>
  <c r="G3899" i="11"/>
  <c r="H3899" i="11"/>
  <c r="I3899" i="11" s="1"/>
  <c r="J3899" i="11"/>
  <c r="K3899" i="11" s="1"/>
  <c r="L3899" i="11"/>
  <c r="M3899" i="11"/>
  <c r="N3899" i="11"/>
  <c r="O3899" i="11"/>
  <c r="P3899" i="11"/>
  <c r="Q3899" i="11"/>
  <c r="G3900" i="11"/>
  <c r="H3900" i="11"/>
  <c r="I3900" i="11" s="1"/>
  <c r="J3900" i="11"/>
  <c r="K3900" i="11" s="1"/>
  <c r="L3900" i="11"/>
  <c r="M3900" i="11"/>
  <c r="N3900" i="11"/>
  <c r="O3900" i="11"/>
  <c r="P3900" i="11"/>
  <c r="Q3900" i="11"/>
  <c r="G3901" i="11"/>
  <c r="H3901" i="11"/>
  <c r="I3901" i="11" s="1"/>
  <c r="J3901" i="11"/>
  <c r="K3901" i="11" s="1"/>
  <c r="L3901" i="11"/>
  <c r="M3901" i="11"/>
  <c r="N3901" i="11"/>
  <c r="O3901" i="11"/>
  <c r="P3901" i="11"/>
  <c r="Q3901" i="11"/>
  <c r="G3902" i="11"/>
  <c r="H3902" i="11"/>
  <c r="I3902" i="11" s="1"/>
  <c r="J3902" i="11"/>
  <c r="K3902" i="11" s="1"/>
  <c r="L3902" i="11"/>
  <c r="M3902" i="11"/>
  <c r="N3902" i="11"/>
  <c r="O3902" i="11"/>
  <c r="P3902" i="11"/>
  <c r="Q3902" i="11"/>
  <c r="G3903" i="11"/>
  <c r="H3903" i="11"/>
  <c r="I3903" i="11" s="1"/>
  <c r="J3903" i="11"/>
  <c r="K3903" i="11" s="1"/>
  <c r="L3903" i="11"/>
  <c r="M3903" i="11"/>
  <c r="N3903" i="11"/>
  <c r="O3903" i="11"/>
  <c r="P3903" i="11"/>
  <c r="Q3903" i="11"/>
  <c r="G3904" i="11"/>
  <c r="H3904" i="11"/>
  <c r="I3904" i="11" s="1"/>
  <c r="J3904" i="11"/>
  <c r="K3904" i="11" s="1"/>
  <c r="L3904" i="11"/>
  <c r="M3904" i="11"/>
  <c r="N3904" i="11"/>
  <c r="O3904" i="11"/>
  <c r="P3904" i="11"/>
  <c r="Q3904" i="11"/>
  <c r="G3905" i="11"/>
  <c r="H3905" i="11"/>
  <c r="I3905" i="11" s="1"/>
  <c r="J3905" i="11"/>
  <c r="K3905" i="11" s="1"/>
  <c r="L3905" i="11"/>
  <c r="M3905" i="11"/>
  <c r="N3905" i="11"/>
  <c r="O3905" i="11"/>
  <c r="P3905" i="11"/>
  <c r="Q3905" i="11"/>
  <c r="G3906" i="11"/>
  <c r="H3906" i="11"/>
  <c r="I3906" i="11" s="1"/>
  <c r="J3906" i="11"/>
  <c r="K3906" i="11" s="1"/>
  <c r="L3906" i="11"/>
  <c r="M3906" i="11"/>
  <c r="N3906" i="11"/>
  <c r="O3906" i="11"/>
  <c r="P3906" i="11"/>
  <c r="Q3906" i="11"/>
  <c r="G3907" i="11"/>
  <c r="H3907" i="11"/>
  <c r="I3907" i="11" s="1"/>
  <c r="J3907" i="11"/>
  <c r="K3907" i="11" s="1"/>
  <c r="L3907" i="11"/>
  <c r="M3907" i="11"/>
  <c r="N3907" i="11"/>
  <c r="O3907" i="11"/>
  <c r="P3907" i="11"/>
  <c r="Q3907" i="11"/>
  <c r="G3908" i="11"/>
  <c r="H3908" i="11"/>
  <c r="I3908" i="11" s="1"/>
  <c r="J3908" i="11"/>
  <c r="K3908" i="11" s="1"/>
  <c r="L3908" i="11"/>
  <c r="M3908" i="11"/>
  <c r="N3908" i="11"/>
  <c r="O3908" i="11"/>
  <c r="P3908" i="11"/>
  <c r="Q3908" i="11"/>
  <c r="G3909" i="11"/>
  <c r="H3909" i="11"/>
  <c r="I3909" i="11" s="1"/>
  <c r="J3909" i="11"/>
  <c r="K3909" i="11" s="1"/>
  <c r="L3909" i="11"/>
  <c r="M3909" i="11"/>
  <c r="N3909" i="11"/>
  <c r="O3909" i="11"/>
  <c r="P3909" i="11"/>
  <c r="Q3909" i="11"/>
  <c r="G3910" i="11"/>
  <c r="H3910" i="11"/>
  <c r="I3910" i="11" s="1"/>
  <c r="J3910" i="11"/>
  <c r="K3910" i="11" s="1"/>
  <c r="L3910" i="11"/>
  <c r="M3910" i="11"/>
  <c r="N3910" i="11"/>
  <c r="O3910" i="11"/>
  <c r="P3910" i="11"/>
  <c r="Q3910" i="11"/>
  <c r="G3911" i="11"/>
  <c r="H3911" i="11"/>
  <c r="I3911" i="11" s="1"/>
  <c r="J3911" i="11"/>
  <c r="K3911" i="11" s="1"/>
  <c r="L3911" i="11"/>
  <c r="M3911" i="11"/>
  <c r="N3911" i="11"/>
  <c r="O3911" i="11"/>
  <c r="P3911" i="11"/>
  <c r="Q3911" i="11"/>
  <c r="G3912" i="11"/>
  <c r="H3912" i="11"/>
  <c r="I3912" i="11" s="1"/>
  <c r="J3912" i="11"/>
  <c r="K3912" i="11" s="1"/>
  <c r="L3912" i="11"/>
  <c r="M3912" i="11"/>
  <c r="N3912" i="11"/>
  <c r="O3912" i="11"/>
  <c r="P3912" i="11"/>
  <c r="Q3912" i="11"/>
  <c r="G3913" i="11"/>
  <c r="H3913" i="11"/>
  <c r="I3913" i="11" s="1"/>
  <c r="J3913" i="11"/>
  <c r="K3913" i="11" s="1"/>
  <c r="L3913" i="11"/>
  <c r="M3913" i="11"/>
  <c r="N3913" i="11"/>
  <c r="O3913" i="11"/>
  <c r="P3913" i="11"/>
  <c r="Q3913" i="11"/>
  <c r="G3914" i="11"/>
  <c r="H3914" i="11"/>
  <c r="I3914" i="11" s="1"/>
  <c r="J3914" i="11"/>
  <c r="K3914" i="11" s="1"/>
  <c r="L3914" i="11"/>
  <c r="M3914" i="11"/>
  <c r="N3914" i="11"/>
  <c r="O3914" i="11"/>
  <c r="P3914" i="11"/>
  <c r="Q3914" i="11"/>
  <c r="G3915" i="11"/>
  <c r="H3915" i="11"/>
  <c r="I3915" i="11" s="1"/>
  <c r="J3915" i="11"/>
  <c r="K3915" i="11" s="1"/>
  <c r="L3915" i="11"/>
  <c r="M3915" i="11"/>
  <c r="N3915" i="11"/>
  <c r="O3915" i="11"/>
  <c r="P3915" i="11"/>
  <c r="Q3915" i="11"/>
  <c r="G3916" i="11"/>
  <c r="H3916" i="11"/>
  <c r="I3916" i="11" s="1"/>
  <c r="J3916" i="11"/>
  <c r="K3916" i="11" s="1"/>
  <c r="L3916" i="11"/>
  <c r="M3916" i="11"/>
  <c r="N3916" i="11"/>
  <c r="O3916" i="11"/>
  <c r="P3916" i="11"/>
  <c r="Q3916" i="11"/>
  <c r="G3917" i="11"/>
  <c r="H3917" i="11"/>
  <c r="I3917" i="11" s="1"/>
  <c r="J3917" i="11"/>
  <c r="K3917" i="11" s="1"/>
  <c r="L3917" i="11"/>
  <c r="M3917" i="11"/>
  <c r="N3917" i="11"/>
  <c r="O3917" i="11"/>
  <c r="P3917" i="11"/>
  <c r="Q3917" i="11"/>
  <c r="G3918" i="11"/>
  <c r="H3918" i="11"/>
  <c r="I3918" i="11" s="1"/>
  <c r="J3918" i="11"/>
  <c r="K3918" i="11" s="1"/>
  <c r="L3918" i="11"/>
  <c r="M3918" i="11"/>
  <c r="N3918" i="11"/>
  <c r="O3918" i="11"/>
  <c r="P3918" i="11"/>
  <c r="Q3918" i="11"/>
  <c r="G3919" i="11"/>
  <c r="H3919" i="11"/>
  <c r="I3919" i="11" s="1"/>
  <c r="J3919" i="11"/>
  <c r="K3919" i="11" s="1"/>
  <c r="L3919" i="11"/>
  <c r="M3919" i="11"/>
  <c r="N3919" i="11"/>
  <c r="O3919" i="11"/>
  <c r="P3919" i="11"/>
  <c r="Q3919" i="11"/>
  <c r="G3920" i="11"/>
  <c r="H3920" i="11"/>
  <c r="I3920" i="11" s="1"/>
  <c r="J3920" i="11"/>
  <c r="K3920" i="11" s="1"/>
  <c r="L3920" i="11"/>
  <c r="M3920" i="11"/>
  <c r="N3920" i="11"/>
  <c r="O3920" i="11"/>
  <c r="P3920" i="11"/>
  <c r="Q3920" i="11"/>
  <c r="G3921" i="11"/>
  <c r="H3921" i="11"/>
  <c r="I3921" i="11" s="1"/>
  <c r="J3921" i="11"/>
  <c r="K3921" i="11" s="1"/>
  <c r="L3921" i="11"/>
  <c r="M3921" i="11"/>
  <c r="N3921" i="11"/>
  <c r="O3921" i="11"/>
  <c r="P3921" i="11"/>
  <c r="Q3921" i="11"/>
  <c r="G3922" i="11"/>
  <c r="H3922" i="11"/>
  <c r="I3922" i="11" s="1"/>
  <c r="J3922" i="11"/>
  <c r="K3922" i="11" s="1"/>
  <c r="L3922" i="11"/>
  <c r="M3922" i="11"/>
  <c r="N3922" i="11"/>
  <c r="O3922" i="11"/>
  <c r="P3922" i="11"/>
  <c r="Q3922" i="11"/>
  <c r="G3923" i="11"/>
  <c r="H3923" i="11"/>
  <c r="I3923" i="11" s="1"/>
  <c r="J3923" i="11"/>
  <c r="K3923" i="11" s="1"/>
  <c r="L3923" i="11"/>
  <c r="M3923" i="11"/>
  <c r="N3923" i="11"/>
  <c r="O3923" i="11"/>
  <c r="P3923" i="11"/>
  <c r="Q3923" i="11"/>
  <c r="G3924" i="11"/>
  <c r="H3924" i="11"/>
  <c r="I3924" i="11" s="1"/>
  <c r="J3924" i="11"/>
  <c r="K3924" i="11" s="1"/>
  <c r="L3924" i="11"/>
  <c r="M3924" i="11"/>
  <c r="N3924" i="11"/>
  <c r="O3924" i="11"/>
  <c r="P3924" i="11"/>
  <c r="Q3924" i="11"/>
  <c r="G3925" i="11"/>
  <c r="H3925" i="11"/>
  <c r="I3925" i="11" s="1"/>
  <c r="J3925" i="11"/>
  <c r="K3925" i="11" s="1"/>
  <c r="L3925" i="11"/>
  <c r="M3925" i="11"/>
  <c r="N3925" i="11"/>
  <c r="O3925" i="11"/>
  <c r="P3925" i="11"/>
  <c r="Q3925" i="11"/>
  <c r="G3926" i="11"/>
  <c r="H3926" i="11"/>
  <c r="I3926" i="11" s="1"/>
  <c r="J3926" i="11"/>
  <c r="K3926" i="11" s="1"/>
  <c r="L3926" i="11"/>
  <c r="M3926" i="11"/>
  <c r="N3926" i="11"/>
  <c r="O3926" i="11"/>
  <c r="P3926" i="11"/>
  <c r="Q3926" i="11"/>
  <c r="G3927" i="11"/>
  <c r="H3927" i="11"/>
  <c r="I3927" i="11" s="1"/>
  <c r="J3927" i="11"/>
  <c r="K3927" i="11" s="1"/>
  <c r="L3927" i="11"/>
  <c r="M3927" i="11"/>
  <c r="N3927" i="11"/>
  <c r="O3927" i="11"/>
  <c r="P3927" i="11"/>
  <c r="Q3927" i="11"/>
  <c r="G3928" i="11"/>
  <c r="H3928" i="11"/>
  <c r="I3928" i="11" s="1"/>
  <c r="J3928" i="11"/>
  <c r="K3928" i="11" s="1"/>
  <c r="L3928" i="11"/>
  <c r="M3928" i="11"/>
  <c r="N3928" i="11"/>
  <c r="O3928" i="11"/>
  <c r="P3928" i="11"/>
  <c r="Q3928" i="11"/>
  <c r="G3929" i="11"/>
  <c r="H3929" i="11"/>
  <c r="I3929" i="11" s="1"/>
  <c r="J3929" i="11"/>
  <c r="K3929" i="11" s="1"/>
  <c r="L3929" i="11"/>
  <c r="M3929" i="11"/>
  <c r="N3929" i="11"/>
  <c r="O3929" i="11"/>
  <c r="P3929" i="11"/>
  <c r="Q3929" i="11"/>
  <c r="G3930" i="11"/>
  <c r="H3930" i="11"/>
  <c r="I3930" i="11" s="1"/>
  <c r="J3930" i="11"/>
  <c r="K3930" i="11" s="1"/>
  <c r="L3930" i="11"/>
  <c r="M3930" i="11"/>
  <c r="N3930" i="11"/>
  <c r="O3930" i="11"/>
  <c r="P3930" i="11"/>
  <c r="Q3930" i="11"/>
  <c r="G3931" i="11"/>
  <c r="H3931" i="11"/>
  <c r="I3931" i="11" s="1"/>
  <c r="J3931" i="11"/>
  <c r="K3931" i="11" s="1"/>
  <c r="L3931" i="11"/>
  <c r="M3931" i="11"/>
  <c r="N3931" i="11"/>
  <c r="O3931" i="11"/>
  <c r="P3931" i="11"/>
  <c r="Q3931" i="11"/>
  <c r="G3932" i="11"/>
  <c r="H3932" i="11"/>
  <c r="I3932" i="11" s="1"/>
  <c r="J3932" i="11"/>
  <c r="K3932" i="11" s="1"/>
  <c r="L3932" i="11"/>
  <c r="M3932" i="11"/>
  <c r="N3932" i="11"/>
  <c r="O3932" i="11"/>
  <c r="P3932" i="11"/>
  <c r="Q3932" i="11"/>
  <c r="G3933" i="11"/>
  <c r="H3933" i="11"/>
  <c r="I3933" i="11" s="1"/>
  <c r="J3933" i="11"/>
  <c r="K3933" i="11" s="1"/>
  <c r="L3933" i="11"/>
  <c r="M3933" i="11"/>
  <c r="N3933" i="11"/>
  <c r="O3933" i="11"/>
  <c r="P3933" i="11"/>
  <c r="Q3933" i="11"/>
  <c r="G3934" i="11"/>
  <c r="H3934" i="11"/>
  <c r="I3934" i="11" s="1"/>
  <c r="J3934" i="11"/>
  <c r="K3934" i="11" s="1"/>
  <c r="L3934" i="11"/>
  <c r="M3934" i="11"/>
  <c r="N3934" i="11"/>
  <c r="O3934" i="11"/>
  <c r="P3934" i="11"/>
  <c r="Q3934" i="11"/>
  <c r="G3935" i="11"/>
  <c r="H3935" i="11"/>
  <c r="I3935" i="11" s="1"/>
  <c r="J3935" i="11"/>
  <c r="K3935" i="11" s="1"/>
  <c r="L3935" i="11"/>
  <c r="M3935" i="11"/>
  <c r="N3935" i="11"/>
  <c r="O3935" i="11"/>
  <c r="P3935" i="11"/>
  <c r="Q3935" i="11"/>
  <c r="G3936" i="11"/>
  <c r="H3936" i="11"/>
  <c r="I3936" i="11" s="1"/>
  <c r="J3936" i="11"/>
  <c r="K3936" i="11" s="1"/>
  <c r="L3936" i="11"/>
  <c r="M3936" i="11"/>
  <c r="N3936" i="11"/>
  <c r="O3936" i="11"/>
  <c r="P3936" i="11"/>
  <c r="Q3936" i="11"/>
  <c r="G3937" i="11"/>
  <c r="H3937" i="11"/>
  <c r="I3937" i="11" s="1"/>
  <c r="J3937" i="11"/>
  <c r="K3937" i="11" s="1"/>
  <c r="L3937" i="11"/>
  <c r="M3937" i="11"/>
  <c r="N3937" i="11"/>
  <c r="O3937" i="11"/>
  <c r="P3937" i="11"/>
  <c r="Q3937" i="11"/>
  <c r="G3938" i="11"/>
  <c r="H3938" i="11"/>
  <c r="I3938" i="11" s="1"/>
  <c r="J3938" i="11"/>
  <c r="K3938" i="11" s="1"/>
  <c r="L3938" i="11"/>
  <c r="M3938" i="11"/>
  <c r="N3938" i="11"/>
  <c r="O3938" i="11"/>
  <c r="P3938" i="11"/>
  <c r="Q3938" i="11"/>
  <c r="G3939" i="11"/>
  <c r="H3939" i="11"/>
  <c r="I3939" i="11" s="1"/>
  <c r="J3939" i="11"/>
  <c r="K3939" i="11" s="1"/>
  <c r="L3939" i="11"/>
  <c r="M3939" i="11"/>
  <c r="N3939" i="11"/>
  <c r="O3939" i="11"/>
  <c r="P3939" i="11"/>
  <c r="Q3939" i="11"/>
  <c r="G3940" i="11"/>
  <c r="H3940" i="11"/>
  <c r="I3940" i="11" s="1"/>
  <c r="J3940" i="11"/>
  <c r="K3940" i="11" s="1"/>
  <c r="L3940" i="11"/>
  <c r="M3940" i="11"/>
  <c r="N3940" i="11"/>
  <c r="O3940" i="11"/>
  <c r="P3940" i="11"/>
  <c r="Q3940" i="11"/>
  <c r="G3941" i="11"/>
  <c r="H3941" i="11"/>
  <c r="I3941" i="11" s="1"/>
  <c r="J3941" i="11"/>
  <c r="K3941" i="11" s="1"/>
  <c r="L3941" i="11"/>
  <c r="M3941" i="11"/>
  <c r="N3941" i="11"/>
  <c r="O3941" i="11"/>
  <c r="P3941" i="11"/>
  <c r="Q3941" i="11"/>
  <c r="G3942" i="11"/>
  <c r="H3942" i="11"/>
  <c r="I3942" i="11" s="1"/>
  <c r="J3942" i="11"/>
  <c r="K3942" i="11" s="1"/>
  <c r="L3942" i="11"/>
  <c r="M3942" i="11"/>
  <c r="N3942" i="11"/>
  <c r="O3942" i="11"/>
  <c r="P3942" i="11"/>
  <c r="Q3942" i="11"/>
  <c r="G3943" i="11"/>
  <c r="H3943" i="11"/>
  <c r="I3943" i="11" s="1"/>
  <c r="J3943" i="11"/>
  <c r="K3943" i="11" s="1"/>
  <c r="L3943" i="11"/>
  <c r="M3943" i="11"/>
  <c r="N3943" i="11"/>
  <c r="O3943" i="11"/>
  <c r="P3943" i="11"/>
  <c r="Q3943" i="11"/>
  <c r="G3944" i="11"/>
  <c r="H3944" i="11"/>
  <c r="I3944" i="11" s="1"/>
  <c r="J3944" i="11"/>
  <c r="K3944" i="11" s="1"/>
  <c r="L3944" i="11"/>
  <c r="M3944" i="11"/>
  <c r="N3944" i="11"/>
  <c r="O3944" i="11"/>
  <c r="P3944" i="11"/>
  <c r="Q3944" i="11"/>
  <c r="G3945" i="11"/>
  <c r="H3945" i="11"/>
  <c r="I3945" i="11" s="1"/>
  <c r="J3945" i="11"/>
  <c r="K3945" i="11" s="1"/>
  <c r="L3945" i="11"/>
  <c r="M3945" i="11"/>
  <c r="N3945" i="11"/>
  <c r="O3945" i="11"/>
  <c r="P3945" i="11"/>
  <c r="Q3945" i="11"/>
  <c r="G3946" i="11"/>
  <c r="H3946" i="11"/>
  <c r="I3946" i="11" s="1"/>
  <c r="J3946" i="11"/>
  <c r="K3946" i="11" s="1"/>
  <c r="L3946" i="11"/>
  <c r="M3946" i="11"/>
  <c r="N3946" i="11"/>
  <c r="O3946" i="11"/>
  <c r="P3946" i="11"/>
  <c r="Q3946" i="11"/>
  <c r="G3947" i="11"/>
  <c r="H3947" i="11"/>
  <c r="I3947" i="11" s="1"/>
  <c r="J3947" i="11"/>
  <c r="K3947" i="11" s="1"/>
  <c r="L3947" i="11"/>
  <c r="M3947" i="11"/>
  <c r="N3947" i="11"/>
  <c r="O3947" i="11"/>
  <c r="P3947" i="11"/>
  <c r="Q3947" i="11"/>
  <c r="G3948" i="11"/>
  <c r="H3948" i="11"/>
  <c r="I3948" i="11" s="1"/>
  <c r="J3948" i="11"/>
  <c r="K3948" i="11" s="1"/>
  <c r="L3948" i="11"/>
  <c r="M3948" i="11"/>
  <c r="N3948" i="11"/>
  <c r="O3948" i="11"/>
  <c r="P3948" i="11"/>
  <c r="Q3948" i="11"/>
  <c r="G3949" i="11"/>
  <c r="H3949" i="11"/>
  <c r="I3949" i="11" s="1"/>
  <c r="J3949" i="11"/>
  <c r="K3949" i="11" s="1"/>
  <c r="L3949" i="11"/>
  <c r="M3949" i="11"/>
  <c r="N3949" i="11"/>
  <c r="O3949" i="11"/>
  <c r="P3949" i="11"/>
  <c r="Q3949" i="11"/>
  <c r="G3950" i="11"/>
  <c r="H3950" i="11"/>
  <c r="I3950" i="11" s="1"/>
  <c r="J3950" i="11"/>
  <c r="K3950" i="11" s="1"/>
  <c r="L3950" i="11"/>
  <c r="M3950" i="11"/>
  <c r="N3950" i="11"/>
  <c r="O3950" i="11"/>
  <c r="P3950" i="11"/>
  <c r="Q3950" i="11"/>
  <c r="G3951" i="11"/>
  <c r="H3951" i="11"/>
  <c r="I3951" i="11" s="1"/>
  <c r="J3951" i="11"/>
  <c r="K3951" i="11" s="1"/>
  <c r="L3951" i="11"/>
  <c r="M3951" i="11"/>
  <c r="N3951" i="11"/>
  <c r="O3951" i="11"/>
  <c r="P3951" i="11"/>
  <c r="Q3951" i="11"/>
  <c r="G3952" i="11"/>
  <c r="H3952" i="11"/>
  <c r="I3952" i="11" s="1"/>
  <c r="J3952" i="11"/>
  <c r="K3952" i="11" s="1"/>
  <c r="L3952" i="11"/>
  <c r="M3952" i="11"/>
  <c r="N3952" i="11"/>
  <c r="O3952" i="11"/>
  <c r="P3952" i="11"/>
  <c r="Q3952" i="11"/>
  <c r="G3953" i="11"/>
  <c r="H3953" i="11"/>
  <c r="I3953" i="11" s="1"/>
  <c r="J3953" i="11"/>
  <c r="K3953" i="11" s="1"/>
  <c r="L3953" i="11"/>
  <c r="M3953" i="11"/>
  <c r="N3953" i="11"/>
  <c r="O3953" i="11"/>
  <c r="P3953" i="11"/>
  <c r="Q3953" i="11"/>
  <c r="G3954" i="11"/>
  <c r="H3954" i="11"/>
  <c r="I3954" i="11" s="1"/>
  <c r="J3954" i="11"/>
  <c r="K3954" i="11" s="1"/>
  <c r="L3954" i="11"/>
  <c r="M3954" i="11"/>
  <c r="N3954" i="11"/>
  <c r="O3954" i="11"/>
  <c r="P3954" i="11"/>
  <c r="Q3954" i="11"/>
  <c r="G3955" i="11"/>
  <c r="H3955" i="11"/>
  <c r="I3955" i="11" s="1"/>
  <c r="J3955" i="11"/>
  <c r="K3955" i="11" s="1"/>
  <c r="L3955" i="11"/>
  <c r="M3955" i="11"/>
  <c r="N3955" i="11"/>
  <c r="O3955" i="11"/>
  <c r="P3955" i="11"/>
  <c r="Q3955" i="11"/>
  <c r="G3956" i="11"/>
  <c r="H3956" i="11"/>
  <c r="I3956" i="11" s="1"/>
  <c r="J3956" i="11"/>
  <c r="K3956" i="11" s="1"/>
  <c r="L3956" i="11"/>
  <c r="M3956" i="11"/>
  <c r="N3956" i="11"/>
  <c r="O3956" i="11"/>
  <c r="P3956" i="11"/>
  <c r="Q3956" i="11"/>
  <c r="G3957" i="11"/>
  <c r="H3957" i="11"/>
  <c r="I3957" i="11" s="1"/>
  <c r="J3957" i="11"/>
  <c r="K3957" i="11" s="1"/>
  <c r="L3957" i="11"/>
  <c r="M3957" i="11"/>
  <c r="N3957" i="11"/>
  <c r="O3957" i="11"/>
  <c r="P3957" i="11"/>
  <c r="Q3957" i="11"/>
  <c r="G3958" i="11"/>
  <c r="H3958" i="11"/>
  <c r="I3958" i="11" s="1"/>
  <c r="J3958" i="11"/>
  <c r="K3958" i="11" s="1"/>
  <c r="L3958" i="11"/>
  <c r="M3958" i="11"/>
  <c r="N3958" i="11"/>
  <c r="O3958" i="11"/>
  <c r="P3958" i="11"/>
  <c r="Q3958" i="11"/>
  <c r="G3959" i="11"/>
  <c r="H3959" i="11"/>
  <c r="I3959" i="11" s="1"/>
  <c r="J3959" i="11"/>
  <c r="K3959" i="11" s="1"/>
  <c r="L3959" i="11"/>
  <c r="M3959" i="11"/>
  <c r="N3959" i="11"/>
  <c r="O3959" i="11"/>
  <c r="P3959" i="11"/>
  <c r="Q3959" i="11"/>
  <c r="G3960" i="11"/>
  <c r="H3960" i="11"/>
  <c r="I3960" i="11" s="1"/>
  <c r="J3960" i="11"/>
  <c r="K3960" i="11" s="1"/>
  <c r="L3960" i="11"/>
  <c r="M3960" i="11"/>
  <c r="N3960" i="11"/>
  <c r="O3960" i="11"/>
  <c r="P3960" i="11"/>
  <c r="Q3960" i="11"/>
  <c r="G3961" i="11"/>
  <c r="H3961" i="11"/>
  <c r="I3961" i="11" s="1"/>
  <c r="J3961" i="11"/>
  <c r="K3961" i="11" s="1"/>
  <c r="L3961" i="11"/>
  <c r="M3961" i="11"/>
  <c r="N3961" i="11"/>
  <c r="O3961" i="11"/>
  <c r="P3961" i="11"/>
  <c r="Q3961" i="11"/>
  <c r="G3962" i="11"/>
  <c r="H3962" i="11"/>
  <c r="I3962" i="11" s="1"/>
  <c r="J3962" i="11"/>
  <c r="K3962" i="11" s="1"/>
  <c r="L3962" i="11"/>
  <c r="M3962" i="11"/>
  <c r="N3962" i="11"/>
  <c r="O3962" i="11"/>
  <c r="P3962" i="11"/>
  <c r="Q3962" i="11"/>
  <c r="G3963" i="11"/>
  <c r="H3963" i="11"/>
  <c r="I3963" i="11" s="1"/>
  <c r="J3963" i="11"/>
  <c r="K3963" i="11" s="1"/>
  <c r="L3963" i="11"/>
  <c r="M3963" i="11"/>
  <c r="N3963" i="11"/>
  <c r="O3963" i="11"/>
  <c r="P3963" i="11"/>
  <c r="Q3963" i="11"/>
  <c r="G3964" i="11"/>
  <c r="H3964" i="11"/>
  <c r="I3964" i="11" s="1"/>
  <c r="J3964" i="11"/>
  <c r="K3964" i="11" s="1"/>
  <c r="L3964" i="11"/>
  <c r="M3964" i="11"/>
  <c r="N3964" i="11"/>
  <c r="O3964" i="11"/>
  <c r="P3964" i="11"/>
  <c r="Q3964" i="11"/>
  <c r="G3965" i="11"/>
  <c r="H3965" i="11"/>
  <c r="I3965" i="11" s="1"/>
  <c r="J3965" i="11"/>
  <c r="K3965" i="11" s="1"/>
  <c r="L3965" i="11"/>
  <c r="M3965" i="11"/>
  <c r="N3965" i="11"/>
  <c r="O3965" i="11"/>
  <c r="P3965" i="11"/>
  <c r="Q3965" i="11"/>
  <c r="G3966" i="11"/>
  <c r="H3966" i="11"/>
  <c r="I3966" i="11" s="1"/>
  <c r="J3966" i="11"/>
  <c r="K3966" i="11" s="1"/>
  <c r="L3966" i="11"/>
  <c r="M3966" i="11"/>
  <c r="N3966" i="11"/>
  <c r="O3966" i="11"/>
  <c r="P3966" i="11"/>
  <c r="Q3966" i="11"/>
  <c r="G3967" i="11"/>
  <c r="H3967" i="11"/>
  <c r="I3967" i="11" s="1"/>
  <c r="J3967" i="11"/>
  <c r="K3967" i="11" s="1"/>
  <c r="L3967" i="11"/>
  <c r="M3967" i="11"/>
  <c r="N3967" i="11"/>
  <c r="O3967" i="11"/>
  <c r="P3967" i="11"/>
  <c r="Q3967" i="11"/>
  <c r="G3968" i="11"/>
  <c r="H3968" i="11"/>
  <c r="I3968" i="11" s="1"/>
  <c r="J3968" i="11"/>
  <c r="K3968" i="11" s="1"/>
  <c r="L3968" i="11"/>
  <c r="M3968" i="11"/>
  <c r="N3968" i="11"/>
  <c r="O3968" i="11"/>
  <c r="P3968" i="11"/>
  <c r="Q3968" i="11"/>
  <c r="G3969" i="11"/>
  <c r="H3969" i="11"/>
  <c r="I3969" i="11" s="1"/>
  <c r="J3969" i="11"/>
  <c r="K3969" i="11" s="1"/>
  <c r="L3969" i="11"/>
  <c r="M3969" i="11"/>
  <c r="N3969" i="11"/>
  <c r="O3969" i="11"/>
  <c r="P3969" i="11"/>
  <c r="Q3969" i="11"/>
  <c r="G3970" i="11"/>
  <c r="H3970" i="11"/>
  <c r="I3970" i="11" s="1"/>
  <c r="J3970" i="11"/>
  <c r="K3970" i="11" s="1"/>
  <c r="L3970" i="11"/>
  <c r="M3970" i="11"/>
  <c r="N3970" i="11"/>
  <c r="O3970" i="11"/>
  <c r="P3970" i="11"/>
  <c r="Q3970" i="11"/>
  <c r="G3971" i="11"/>
  <c r="H3971" i="11"/>
  <c r="I3971" i="11" s="1"/>
  <c r="J3971" i="11"/>
  <c r="K3971" i="11" s="1"/>
  <c r="L3971" i="11"/>
  <c r="M3971" i="11"/>
  <c r="N3971" i="11"/>
  <c r="O3971" i="11"/>
  <c r="P3971" i="11"/>
  <c r="Q3971" i="11"/>
  <c r="G3972" i="11"/>
  <c r="H3972" i="11"/>
  <c r="I3972" i="11" s="1"/>
  <c r="J3972" i="11"/>
  <c r="K3972" i="11" s="1"/>
  <c r="L3972" i="11"/>
  <c r="M3972" i="11"/>
  <c r="N3972" i="11"/>
  <c r="O3972" i="11"/>
  <c r="P3972" i="11"/>
  <c r="Q3972" i="11"/>
  <c r="G3973" i="11"/>
  <c r="H3973" i="11"/>
  <c r="I3973" i="11" s="1"/>
  <c r="J3973" i="11"/>
  <c r="K3973" i="11" s="1"/>
  <c r="L3973" i="11"/>
  <c r="M3973" i="11"/>
  <c r="N3973" i="11"/>
  <c r="O3973" i="11"/>
  <c r="P3973" i="11"/>
  <c r="Q3973" i="11"/>
  <c r="G3974" i="11"/>
  <c r="H3974" i="11"/>
  <c r="I3974" i="11" s="1"/>
  <c r="J3974" i="11"/>
  <c r="K3974" i="11" s="1"/>
  <c r="L3974" i="11"/>
  <c r="M3974" i="11"/>
  <c r="N3974" i="11"/>
  <c r="O3974" i="11"/>
  <c r="P3974" i="11"/>
  <c r="Q3974" i="11"/>
  <c r="G3975" i="11"/>
  <c r="H3975" i="11"/>
  <c r="I3975" i="11" s="1"/>
  <c r="J3975" i="11"/>
  <c r="K3975" i="11" s="1"/>
  <c r="L3975" i="11"/>
  <c r="M3975" i="11"/>
  <c r="N3975" i="11"/>
  <c r="O3975" i="11"/>
  <c r="P3975" i="11"/>
  <c r="Q3975" i="11"/>
  <c r="G3976" i="11"/>
  <c r="H3976" i="11"/>
  <c r="I3976" i="11" s="1"/>
  <c r="J3976" i="11"/>
  <c r="K3976" i="11" s="1"/>
  <c r="L3976" i="11"/>
  <c r="M3976" i="11"/>
  <c r="N3976" i="11"/>
  <c r="O3976" i="11"/>
  <c r="P3976" i="11"/>
  <c r="Q3976" i="11"/>
  <c r="G3977" i="11"/>
  <c r="H3977" i="11"/>
  <c r="I3977" i="11" s="1"/>
  <c r="J3977" i="11"/>
  <c r="K3977" i="11" s="1"/>
  <c r="L3977" i="11"/>
  <c r="M3977" i="11"/>
  <c r="N3977" i="11"/>
  <c r="O3977" i="11"/>
  <c r="P3977" i="11"/>
  <c r="Q3977" i="11"/>
  <c r="G3978" i="11"/>
  <c r="H3978" i="11"/>
  <c r="I3978" i="11" s="1"/>
  <c r="J3978" i="11"/>
  <c r="K3978" i="11" s="1"/>
  <c r="L3978" i="11"/>
  <c r="M3978" i="11"/>
  <c r="N3978" i="11"/>
  <c r="O3978" i="11"/>
  <c r="P3978" i="11"/>
  <c r="Q3978" i="11"/>
  <c r="G3979" i="11"/>
  <c r="H3979" i="11"/>
  <c r="I3979" i="11" s="1"/>
  <c r="J3979" i="11"/>
  <c r="K3979" i="11" s="1"/>
  <c r="L3979" i="11"/>
  <c r="M3979" i="11"/>
  <c r="N3979" i="11"/>
  <c r="O3979" i="11"/>
  <c r="P3979" i="11"/>
  <c r="Q3979" i="11"/>
  <c r="G3980" i="11"/>
  <c r="H3980" i="11"/>
  <c r="I3980" i="11" s="1"/>
  <c r="J3980" i="11"/>
  <c r="K3980" i="11" s="1"/>
  <c r="L3980" i="11"/>
  <c r="M3980" i="11"/>
  <c r="N3980" i="11"/>
  <c r="O3980" i="11"/>
  <c r="P3980" i="11"/>
  <c r="Q3980" i="11"/>
  <c r="G3981" i="11"/>
  <c r="H3981" i="11"/>
  <c r="I3981" i="11" s="1"/>
  <c r="J3981" i="11"/>
  <c r="K3981" i="11" s="1"/>
  <c r="L3981" i="11"/>
  <c r="M3981" i="11"/>
  <c r="N3981" i="11"/>
  <c r="O3981" i="11"/>
  <c r="P3981" i="11"/>
  <c r="Q3981" i="11"/>
  <c r="G3982" i="11"/>
  <c r="H3982" i="11"/>
  <c r="I3982" i="11" s="1"/>
  <c r="J3982" i="11"/>
  <c r="K3982" i="11" s="1"/>
  <c r="L3982" i="11"/>
  <c r="M3982" i="11"/>
  <c r="N3982" i="11"/>
  <c r="O3982" i="11"/>
  <c r="P3982" i="11"/>
  <c r="Q3982" i="11"/>
  <c r="G3983" i="11"/>
  <c r="H3983" i="11"/>
  <c r="I3983" i="11" s="1"/>
  <c r="J3983" i="11"/>
  <c r="K3983" i="11" s="1"/>
  <c r="L3983" i="11"/>
  <c r="M3983" i="11"/>
  <c r="N3983" i="11"/>
  <c r="O3983" i="11"/>
  <c r="P3983" i="11"/>
  <c r="Q3983" i="11"/>
  <c r="G3984" i="11"/>
  <c r="H3984" i="11"/>
  <c r="I3984" i="11" s="1"/>
  <c r="J3984" i="11"/>
  <c r="K3984" i="11" s="1"/>
  <c r="L3984" i="11"/>
  <c r="M3984" i="11"/>
  <c r="N3984" i="11"/>
  <c r="O3984" i="11"/>
  <c r="P3984" i="11"/>
  <c r="Q3984" i="11"/>
  <c r="G3985" i="11"/>
  <c r="H3985" i="11"/>
  <c r="I3985" i="11" s="1"/>
  <c r="J3985" i="11"/>
  <c r="K3985" i="11" s="1"/>
  <c r="L3985" i="11"/>
  <c r="M3985" i="11"/>
  <c r="N3985" i="11"/>
  <c r="O3985" i="11"/>
  <c r="P3985" i="11"/>
  <c r="Q3985" i="11"/>
  <c r="G3986" i="11"/>
  <c r="H3986" i="11"/>
  <c r="I3986" i="11" s="1"/>
  <c r="J3986" i="11"/>
  <c r="K3986" i="11" s="1"/>
  <c r="L3986" i="11"/>
  <c r="M3986" i="11"/>
  <c r="N3986" i="11"/>
  <c r="O3986" i="11"/>
  <c r="P3986" i="11"/>
  <c r="Q3986" i="11"/>
  <c r="G3987" i="11"/>
  <c r="H3987" i="11"/>
  <c r="I3987" i="11" s="1"/>
  <c r="J3987" i="11"/>
  <c r="K3987" i="11" s="1"/>
  <c r="L3987" i="11"/>
  <c r="M3987" i="11"/>
  <c r="N3987" i="11"/>
  <c r="O3987" i="11"/>
  <c r="P3987" i="11"/>
  <c r="Q3987" i="11"/>
  <c r="G3988" i="11"/>
  <c r="H3988" i="11"/>
  <c r="I3988" i="11" s="1"/>
  <c r="J3988" i="11"/>
  <c r="K3988" i="11" s="1"/>
  <c r="L3988" i="11"/>
  <c r="M3988" i="11"/>
  <c r="N3988" i="11"/>
  <c r="O3988" i="11"/>
  <c r="P3988" i="11"/>
  <c r="Q3988" i="11"/>
  <c r="G3989" i="11"/>
  <c r="H3989" i="11"/>
  <c r="I3989" i="11" s="1"/>
  <c r="J3989" i="11"/>
  <c r="K3989" i="11" s="1"/>
  <c r="L3989" i="11"/>
  <c r="M3989" i="11"/>
  <c r="N3989" i="11"/>
  <c r="O3989" i="11"/>
  <c r="P3989" i="11"/>
  <c r="Q3989" i="11"/>
  <c r="G3990" i="11"/>
  <c r="H3990" i="11"/>
  <c r="I3990" i="11" s="1"/>
  <c r="J3990" i="11"/>
  <c r="K3990" i="11" s="1"/>
  <c r="L3990" i="11"/>
  <c r="M3990" i="11"/>
  <c r="N3990" i="11"/>
  <c r="O3990" i="11"/>
  <c r="P3990" i="11"/>
  <c r="Q3990" i="11"/>
  <c r="G3991" i="11"/>
  <c r="H3991" i="11"/>
  <c r="I3991" i="11" s="1"/>
  <c r="J3991" i="11"/>
  <c r="K3991" i="11" s="1"/>
  <c r="L3991" i="11"/>
  <c r="M3991" i="11"/>
  <c r="N3991" i="11"/>
  <c r="O3991" i="11"/>
  <c r="P3991" i="11"/>
  <c r="Q3991" i="11"/>
  <c r="G3992" i="11"/>
  <c r="H3992" i="11"/>
  <c r="I3992" i="11" s="1"/>
  <c r="J3992" i="11"/>
  <c r="K3992" i="11" s="1"/>
  <c r="L3992" i="11"/>
  <c r="M3992" i="11"/>
  <c r="N3992" i="11"/>
  <c r="O3992" i="11"/>
  <c r="P3992" i="11"/>
  <c r="Q3992" i="11"/>
  <c r="G3993" i="11"/>
  <c r="H3993" i="11"/>
  <c r="I3993" i="11" s="1"/>
  <c r="J3993" i="11"/>
  <c r="K3993" i="11" s="1"/>
  <c r="L3993" i="11"/>
  <c r="M3993" i="11"/>
  <c r="N3993" i="11"/>
  <c r="O3993" i="11"/>
  <c r="P3993" i="11"/>
  <c r="Q3993" i="11"/>
  <c r="G3994" i="11"/>
  <c r="H3994" i="11"/>
  <c r="I3994" i="11" s="1"/>
  <c r="J3994" i="11"/>
  <c r="K3994" i="11" s="1"/>
  <c r="L3994" i="11"/>
  <c r="M3994" i="11"/>
  <c r="N3994" i="11"/>
  <c r="O3994" i="11"/>
  <c r="P3994" i="11"/>
  <c r="Q3994" i="11"/>
  <c r="G3995" i="11"/>
  <c r="H3995" i="11"/>
  <c r="I3995" i="11" s="1"/>
  <c r="J3995" i="11"/>
  <c r="K3995" i="11" s="1"/>
  <c r="L3995" i="11"/>
  <c r="M3995" i="11"/>
  <c r="N3995" i="11"/>
  <c r="O3995" i="11"/>
  <c r="P3995" i="11"/>
  <c r="Q3995" i="11"/>
  <c r="G3996" i="11"/>
  <c r="H3996" i="11"/>
  <c r="I3996" i="11" s="1"/>
  <c r="J3996" i="11"/>
  <c r="K3996" i="11" s="1"/>
  <c r="L3996" i="11"/>
  <c r="M3996" i="11"/>
  <c r="N3996" i="11"/>
  <c r="O3996" i="11"/>
  <c r="P3996" i="11"/>
  <c r="Q3996" i="11"/>
  <c r="G3997" i="11"/>
  <c r="H3997" i="11"/>
  <c r="I3997" i="11" s="1"/>
  <c r="J3997" i="11"/>
  <c r="K3997" i="11" s="1"/>
  <c r="L3997" i="11"/>
  <c r="M3997" i="11"/>
  <c r="N3997" i="11"/>
  <c r="O3997" i="11"/>
  <c r="P3997" i="11"/>
  <c r="Q3997" i="11"/>
  <c r="G3998" i="11"/>
  <c r="H3998" i="11"/>
  <c r="I3998" i="11" s="1"/>
  <c r="J3998" i="11"/>
  <c r="K3998" i="11" s="1"/>
  <c r="L3998" i="11"/>
  <c r="M3998" i="11"/>
  <c r="N3998" i="11"/>
  <c r="O3998" i="11"/>
  <c r="P3998" i="11"/>
  <c r="Q3998" i="11"/>
  <c r="G3999" i="11"/>
  <c r="H3999" i="11"/>
  <c r="I3999" i="11" s="1"/>
  <c r="J3999" i="11"/>
  <c r="K3999" i="11" s="1"/>
  <c r="L3999" i="11"/>
  <c r="M3999" i="11"/>
  <c r="N3999" i="11"/>
  <c r="O3999" i="11"/>
  <c r="P3999" i="11"/>
  <c r="Q3999" i="11"/>
  <c r="G4000" i="11"/>
  <c r="H4000" i="11"/>
  <c r="I4000" i="11" s="1"/>
  <c r="J4000" i="11"/>
  <c r="K4000" i="11" s="1"/>
  <c r="L4000" i="11"/>
  <c r="M4000" i="11"/>
  <c r="N4000" i="11"/>
  <c r="O4000" i="11"/>
  <c r="P4000" i="11"/>
  <c r="Q4000" i="11"/>
  <c r="G4001" i="11"/>
  <c r="H4001" i="11"/>
  <c r="I4001" i="11" s="1"/>
  <c r="J4001" i="11"/>
  <c r="K4001" i="11" s="1"/>
  <c r="L4001" i="11"/>
  <c r="M4001" i="11"/>
  <c r="N4001" i="11"/>
  <c r="O4001" i="11"/>
  <c r="P4001" i="11"/>
  <c r="Q4001" i="11"/>
  <c r="G4002" i="11"/>
  <c r="H4002" i="11"/>
  <c r="I4002" i="11" s="1"/>
  <c r="J4002" i="11"/>
  <c r="K4002" i="11" s="1"/>
  <c r="L4002" i="11"/>
  <c r="M4002" i="11"/>
  <c r="N4002" i="11"/>
  <c r="O4002" i="11"/>
  <c r="P4002" i="11"/>
  <c r="Q4002" i="11"/>
  <c r="G4003" i="11"/>
  <c r="H4003" i="11"/>
  <c r="I4003" i="11" s="1"/>
  <c r="J4003" i="11"/>
  <c r="K4003" i="11" s="1"/>
  <c r="L4003" i="11"/>
  <c r="M4003" i="11"/>
  <c r="N4003" i="11"/>
  <c r="O4003" i="11"/>
  <c r="P4003" i="11"/>
  <c r="Q4003" i="11"/>
  <c r="G4004" i="11"/>
  <c r="H4004" i="11"/>
  <c r="I4004" i="11" s="1"/>
  <c r="J4004" i="11"/>
  <c r="K4004" i="11" s="1"/>
  <c r="L4004" i="11"/>
  <c r="M4004" i="11"/>
  <c r="N4004" i="11"/>
  <c r="O4004" i="11"/>
  <c r="P4004" i="11"/>
  <c r="Q4004" i="11"/>
  <c r="G4005" i="11"/>
  <c r="H4005" i="11"/>
  <c r="I4005" i="11" s="1"/>
  <c r="J4005" i="11"/>
  <c r="K4005" i="11" s="1"/>
  <c r="L4005" i="11"/>
  <c r="M4005" i="11"/>
  <c r="N4005" i="11"/>
  <c r="O4005" i="11"/>
  <c r="P4005" i="11"/>
  <c r="Q4005" i="11"/>
  <c r="G4006" i="11"/>
  <c r="H4006" i="11"/>
  <c r="I4006" i="11" s="1"/>
  <c r="J4006" i="11"/>
  <c r="K4006" i="11" s="1"/>
  <c r="L4006" i="11"/>
  <c r="M4006" i="11"/>
  <c r="N4006" i="11"/>
  <c r="O4006" i="11"/>
  <c r="P4006" i="11"/>
  <c r="Q4006" i="11"/>
  <c r="G4007" i="11"/>
  <c r="H4007" i="11"/>
  <c r="I4007" i="11" s="1"/>
  <c r="J4007" i="11"/>
  <c r="K4007" i="11" s="1"/>
  <c r="L4007" i="11"/>
  <c r="M4007" i="11"/>
  <c r="N4007" i="11"/>
  <c r="O4007" i="11"/>
  <c r="P4007" i="11"/>
  <c r="Q4007" i="11"/>
  <c r="G4008" i="11"/>
  <c r="H4008" i="11"/>
  <c r="I4008" i="11" s="1"/>
  <c r="J4008" i="11"/>
  <c r="K4008" i="11" s="1"/>
  <c r="L4008" i="11"/>
  <c r="M4008" i="11"/>
  <c r="N4008" i="11"/>
  <c r="O4008" i="11"/>
  <c r="P4008" i="11"/>
  <c r="Q4008" i="11"/>
  <c r="G4009" i="11"/>
  <c r="H4009" i="11"/>
  <c r="I4009" i="11" s="1"/>
  <c r="J4009" i="11"/>
  <c r="K4009" i="11" s="1"/>
  <c r="L4009" i="11"/>
  <c r="M4009" i="11"/>
  <c r="N4009" i="11"/>
  <c r="O4009" i="11"/>
  <c r="P4009" i="11"/>
  <c r="Q4009" i="11"/>
  <c r="G4010" i="11"/>
  <c r="H4010" i="11"/>
  <c r="I4010" i="11" s="1"/>
  <c r="J4010" i="11"/>
  <c r="K4010" i="11" s="1"/>
  <c r="L4010" i="11"/>
  <c r="M4010" i="11"/>
  <c r="N4010" i="11"/>
  <c r="O4010" i="11"/>
  <c r="P4010" i="11"/>
  <c r="Q4010" i="11"/>
  <c r="G4011" i="11"/>
  <c r="H4011" i="11"/>
  <c r="I4011" i="11" s="1"/>
  <c r="J4011" i="11"/>
  <c r="K4011" i="11" s="1"/>
  <c r="L4011" i="11"/>
  <c r="M4011" i="11"/>
  <c r="N4011" i="11"/>
  <c r="O4011" i="11"/>
  <c r="P4011" i="11"/>
  <c r="Q4011" i="11"/>
  <c r="G4012" i="11"/>
  <c r="H4012" i="11"/>
  <c r="I4012" i="11" s="1"/>
  <c r="J4012" i="11"/>
  <c r="K4012" i="11" s="1"/>
  <c r="L4012" i="11"/>
  <c r="M4012" i="11"/>
  <c r="N4012" i="11"/>
  <c r="O4012" i="11"/>
  <c r="P4012" i="11"/>
  <c r="Q4012" i="11"/>
  <c r="G4013" i="11"/>
  <c r="H4013" i="11"/>
  <c r="I4013" i="11" s="1"/>
  <c r="J4013" i="11"/>
  <c r="K4013" i="11" s="1"/>
  <c r="L4013" i="11"/>
  <c r="M4013" i="11"/>
  <c r="N4013" i="11"/>
  <c r="O4013" i="11"/>
  <c r="P4013" i="11"/>
  <c r="Q4013" i="11"/>
  <c r="G4014" i="11"/>
  <c r="H4014" i="11"/>
  <c r="I4014" i="11" s="1"/>
  <c r="J4014" i="11"/>
  <c r="K4014" i="11" s="1"/>
  <c r="L4014" i="11"/>
  <c r="M4014" i="11"/>
  <c r="N4014" i="11"/>
  <c r="O4014" i="11"/>
  <c r="P4014" i="11"/>
  <c r="Q4014" i="11"/>
  <c r="G4015" i="11"/>
  <c r="H4015" i="11"/>
  <c r="I4015" i="11" s="1"/>
  <c r="J4015" i="11"/>
  <c r="K4015" i="11" s="1"/>
  <c r="L4015" i="11"/>
  <c r="M4015" i="11"/>
  <c r="N4015" i="11"/>
  <c r="O4015" i="11"/>
  <c r="P4015" i="11"/>
  <c r="Q4015" i="11"/>
  <c r="G4016" i="11"/>
  <c r="H4016" i="11"/>
  <c r="I4016" i="11" s="1"/>
  <c r="J4016" i="11"/>
  <c r="K4016" i="11" s="1"/>
  <c r="L4016" i="11"/>
  <c r="M4016" i="11"/>
  <c r="N4016" i="11"/>
  <c r="O4016" i="11"/>
  <c r="P4016" i="11"/>
  <c r="Q4016" i="11"/>
  <c r="G4017" i="11"/>
  <c r="H4017" i="11"/>
  <c r="I4017" i="11" s="1"/>
  <c r="J4017" i="11"/>
  <c r="K4017" i="11" s="1"/>
  <c r="L4017" i="11"/>
  <c r="M4017" i="11"/>
  <c r="N4017" i="11"/>
  <c r="O4017" i="11"/>
  <c r="P4017" i="11"/>
  <c r="Q4017" i="11"/>
  <c r="G4018" i="11"/>
  <c r="H4018" i="11"/>
  <c r="I4018" i="11" s="1"/>
  <c r="J4018" i="11"/>
  <c r="K4018" i="11" s="1"/>
  <c r="L4018" i="11"/>
  <c r="M4018" i="11"/>
  <c r="N4018" i="11"/>
  <c r="O4018" i="11"/>
  <c r="P4018" i="11"/>
  <c r="Q4018" i="11"/>
  <c r="G4019" i="11"/>
  <c r="H4019" i="11"/>
  <c r="I4019" i="11" s="1"/>
  <c r="J4019" i="11"/>
  <c r="K4019" i="11" s="1"/>
  <c r="L4019" i="11"/>
  <c r="M4019" i="11"/>
  <c r="N4019" i="11"/>
  <c r="O4019" i="11"/>
  <c r="P4019" i="11"/>
  <c r="Q4019" i="11"/>
  <c r="G4020" i="11"/>
  <c r="H4020" i="11"/>
  <c r="I4020" i="11" s="1"/>
  <c r="J4020" i="11"/>
  <c r="K4020" i="11" s="1"/>
  <c r="L4020" i="11"/>
  <c r="M4020" i="11"/>
  <c r="N4020" i="11"/>
  <c r="O4020" i="11"/>
  <c r="P4020" i="11"/>
  <c r="Q4020" i="11"/>
  <c r="G4021" i="11"/>
  <c r="H4021" i="11"/>
  <c r="I4021" i="11" s="1"/>
  <c r="J4021" i="11"/>
  <c r="K4021" i="11" s="1"/>
  <c r="L4021" i="11"/>
  <c r="M4021" i="11"/>
  <c r="N4021" i="11"/>
  <c r="O4021" i="11"/>
  <c r="P4021" i="11"/>
  <c r="Q4021" i="11"/>
  <c r="G4022" i="11"/>
  <c r="H4022" i="11"/>
  <c r="I4022" i="11" s="1"/>
  <c r="J4022" i="11"/>
  <c r="K4022" i="11" s="1"/>
  <c r="L4022" i="11"/>
  <c r="M4022" i="11"/>
  <c r="N4022" i="11"/>
  <c r="O4022" i="11"/>
  <c r="P4022" i="11"/>
  <c r="Q4022" i="11"/>
  <c r="G4023" i="11"/>
  <c r="H4023" i="11"/>
  <c r="I4023" i="11" s="1"/>
  <c r="J4023" i="11"/>
  <c r="K4023" i="11" s="1"/>
  <c r="L4023" i="11"/>
  <c r="M4023" i="11"/>
  <c r="N4023" i="11"/>
  <c r="O4023" i="11"/>
  <c r="P4023" i="11"/>
  <c r="Q4023" i="11"/>
  <c r="G4024" i="11"/>
  <c r="H4024" i="11"/>
  <c r="I4024" i="11" s="1"/>
  <c r="J4024" i="11"/>
  <c r="K4024" i="11" s="1"/>
  <c r="L4024" i="11"/>
  <c r="M4024" i="11"/>
  <c r="N4024" i="11"/>
  <c r="O4024" i="11"/>
  <c r="P4024" i="11"/>
  <c r="Q4024" i="11"/>
  <c r="G4025" i="11"/>
  <c r="H4025" i="11"/>
  <c r="I4025" i="11" s="1"/>
  <c r="J4025" i="11"/>
  <c r="K4025" i="11" s="1"/>
  <c r="L4025" i="11"/>
  <c r="M4025" i="11"/>
  <c r="N4025" i="11"/>
  <c r="O4025" i="11"/>
  <c r="P4025" i="11"/>
  <c r="Q4025" i="11"/>
  <c r="G4026" i="11"/>
  <c r="H4026" i="11"/>
  <c r="I4026" i="11" s="1"/>
  <c r="J4026" i="11"/>
  <c r="K4026" i="11" s="1"/>
  <c r="L4026" i="11"/>
  <c r="M4026" i="11"/>
  <c r="N4026" i="11"/>
  <c r="O4026" i="11"/>
  <c r="P4026" i="11"/>
  <c r="Q4026" i="11"/>
  <c r="G4027" i="11"/>
  <c r="H4027" i="11"/>
  <c r="I4027" i="11" s="1"/>
  <c r="J4027" i="11"/>
  <c r="K4027" i="11" s="1"/>
  <c r="L4027" i="11"/>
  <c r="M4027" i="11"/>
  <c r="N4027" i="11"/>
  <c r="O4027" i="11"/>
  <c r="P4027" i="11"/>
  <c r="Q4027" i="11"/>
  <c r="G4028" i="11"/>
  <c r="H4028" i="11"/>
  <c r="I4028" i="11" s="1"/>
  <c r="J4028" i="11"/>
  <c r="K4028" i="11" s="1"/>
  <c r="L4028" i="11"/>
  <c r="M4028" i="11"/>
  <c r="N4028" i="11"/>
  <c r="O4028" i="11"/>
  <c r="P4028" i="11"/>
  <c r="Q4028" i="11"/>
  <c r="G4029" i="11"/>
  <c r="H4029" i="11"/>
  <c r="I4029" i="11" s="1"/>
  <c r="J4029" i="11"/>
  <c r="K4029" i="11" s="1"/>
  <c r="L4029" i="11"/>
  <c r="M4029" i="11"/>
  <c r="N4029" i="11"/>
  <c r="O4029" i="11"/>
  <c r="P4029" i="11"/>
  <c r="Q4029" i="11"/>
  <c r="G4030" i="11"/>
  <c r="H4030" i="11"/>
  <c r="I4030" i="11" s="1"/>
  <c r="J4030" i="11"/>
  <c r="K4030" i="11" s="1"/>
  <c r="L4030" i="11"/>
  <c r="M4030" i="11"/>
  <c r="N4030" i="11"/>
  <c r="O4030" i="11"/>
  <c r="P4030" i="11"/>
  <c r="Q4030" i="11"/>
  <c r="G4031" i="11"/>
  <c r="H4031" i="11"/>
  <c r="I4031" i="11" s="1"/>
  <c r="J4031" i="11"/>
  <c r="K4031" i="11" s="1"/>
  <c r="L4031" i="11"/>
  <c r="M4031" i="11"/>
  <c r="N4031" i="11"/>
  <c r="O4031" i="11"/>
  <c r="P4031" i="11"/>
  <c r="Q4031" i="11"/>
  <c r="G4032" i="11"/>
  <c r="H4032" i="11"/>
  <c r="I4032" i="11" s="1"/>
  <c r="J4032" i="11"/>
  <c r="K4032" i="11" s="1"/>
  <c r="L4032" i="11"/>
  <c r="M4032" i="11"/>
  <c r="N4032" i="11"/>
  <c r="O4032" i="11"/>
  <c r="P4032" i="11"/>
  <c r="Q4032" i="11"/>
  <c r="G4033" i="11"/>
  <c r="H4033" i="11"/>
  <c r="I4033" i="11" s="1"/>
  <c r="J4033" i="11"/>
  <c r="K4033" i="11" s="1"/>
  <c r="L4033" i="11"/>
  <c r="M4033" i="11"/>
  <c r="N4033" i="11"/>
  <c r="O4033" i="11"/>
  <c r="P4033" i="11"/>
  <c r="Q4033" i="11"/>
  <c r="G4034" i="11"/>
  <c r="H4034" i="11"/>
  <c r="I4034" i="11" s="1"/>
  <c r="J4034" i="11"/>
  <c r="K4034" i="11" s="1"/>
  <c r="L4034" i="11"/>
  <c r="M4034" i="11"/>
  <c r="N4034" i="11"/>
  <c r="O4034" i="11"/>
  <c r="P4034" i="11"/>
  <c r="Q4034" i="11"/>
  <c r="G4035" i="11"/>
  <c r="H4035" i="11"/>
  <c r="I4035" i="11" s="1"/>
  <c r="J4035" i="11"/>
  <c r="K4035" i="11" s="1"/>
  <c r="L4035" i="11"/>
  <c r="M4035" i="11"/>
  <c r="N4035" i="11"/>
  <c r="O4035" i="11"/>
  <c r="P4035" i="11"/>
  <c r="Q4035" i="11"/>
  <c r="G4036" i="11"/>
  <c r="H4036" i="11"/>
  <c r="I4036" i="11" s="1"/>
  <c r="J4036" i="11"/>
  <c r="K4036" i="11" s="1"/>
  <c r="L4036" i="11"/>
  <c r="M4036" i="11"/>
  <c r="N4036" i="11"/>
  <c r="O4036" i="11"/>
  <c r="P4036" i="11"/>
  <c r="Q4036" i="11"/>
  <c r="G4037" i="11"/>
  <c r="H4037" i="11"/>
  <c r="I4037" i="11" s="1"/>
  <c r="J4037" i="11"/>
  <c r="K4037" i="11" s="1"/>
  <c r="L4037" i="11"/>
  <c r="M4037" i="11"/>
  <c r="N4037" i="11"/>
  <c r="O4037" i="11"/>
  <c r="P4037" i="11"/>
  <c r="Q4037" i="11"/>
  <c r="G4038" i="11"/>
  <c r="H4038" i="11"/>
  <c r="I4038" i="11" s="1"/>
  <c r="J4038" i="11"/>
  <c r="K4038" i="11" s="1"/>
  <c r="L4038" i="11"/>
  <c r="M4038" i="11"/>
  <c r="N4038" i="11"/>
  <c r="O4038" i="11"/>
  <c r="P4038" i="11"/>
  <c r="Q4038" i="11"/>
  <c r="G4039" i="11"/>
  <c r="H4039" i="11"/>
  <c r="I4039" i="11" s="1"/>
  <c r="J4039" i="11"/>
  <c r="K4039" i="11" s="1"/>
  <c r="L4039" i="11"/>
  <c r="M4039" i="11"/>
  <c r="N4039" i="11"/>
  <c r="O4039" i="11"/>
  <c r="P4039" i="11"/>
  <c r="Q4039" i="11"/>
  <c r="G4040" i="11"/>
  <c r="H4040" i="11"/>
  <c r="I4040" i="11" s="1"/>
  <c r="J4040" i="11"/>
  <c r="K4040" i="11" s="1"/>
  <c r="L4040" i="11"/>
  <c r="M4040" i="11"/>
  <c r="N4040" i="11"/>
  <c r="O4040" i="11"/>
  <c r="P4040" i="11"/>
  <c r="Q4040" i="11"/>
  <c r="G4041" i="11"/>
  <c r="H4041" i="11"/>
  <c r="I4041" i="11" s="1"/>
  <c r="J4041" i="11"/>
  <c r="K4041" i="11" s="1"/>
  <c r="L4041" i="11"/>
  <c r="M4041" i="11"/>
  <c r="N4041" i="11"/>
  <c r="O4041" i="11"/>
  <c r="P4041" i="11"/>
  <c r="Q4041" i="11"/>
  <c r="G4042" i="11"/>
  <c r="H4042" i="11"/>
  <c r="I4042" i="11" s="1"/>
  <c r="J4042" i="11"/>
  <c r="K4042" i="11" s="1"/>
  <c r="L4042" i="11"/>
  <c r="M4042" i="11"/>
  <c r="N4042" i="11"/>
  <c r="O4042" i="11"/>
  <c r="P4042" i="11"/>
  <c r="Q4042" i="11"/>
  <c r="G4043" i="11"/>
  <c r="H4043" i="11"/>
  <c r="I4043" i="11" s="1"/>
  <c r="J4043" i="11"/>
  <c r="K4043" i="11" s="1"/>
  <c r="L4043" i="11"/>
  <c r="M4043" i="11"/>
  <c r="N4043" i="11"/>
  <c r="O4043" i="11"/>
  <c r="P4043" i="11"/>
  <c r="Q4043" i="11"/>
  <c r="G4044" i="11"/>
  <c r="H4044" i="11"/>
  <c r="I4044" i="11" s="1"/>
  <c r="J4044" i="11"/>
  <c r="K4044" i="11" s="1"/>
  <c r="L4044" i="11"/>
  <c r="M4044" i="11"/>
  <c r="N4044" i="11"/>
  <c r="O4044" i="11"/>
  <c r="P4044" i="11"/>
  <c r="Q4044" i="11"/>
  <c r="G4045" i="11"/>
  <c r="H4045" i="11"/>
  <c r="I4045" i="11" s="1"/>
  <c r="J4045" i="11"/>
  <c r="K4045" i="11" s="1"/>
  <c r="L4045" i="11"/>
  <c r="M4045" i="11"/>
  <c r="N4045" i="11"/>
  <c r="O4045" i="11"/>
  <c r="P4045" i="11"/>
  <c r="Q4045" i="11"/>
  <c r="G4046" i="11"/>
  <c r="H4046" i="11"/>
  <c r="I4046" i="11" s="1"/>
  <c r="J4046" i="11"/>
  <c r="K4046" i="11" s="1"/>
  <c r="L4046" i="11"/>
  <c r="M4046" i="11"/>
  <c r="N4046" i="11"/>
  <c r="O4046" i="11"/>
  <c r="P4046" i="11"/>
  <c r="Q4046" i="11"/>
  <c r="G4047" i="11"/>
  <c r="H4047" i="11"/>
  <c r="I4047" i="11" s="1"/>
  <c r="J4047" i="11"/>
  <c r="K4047" i="11" s="1"/>
  <c r="L4047" i="11"/>
  <c r="M4047" i="11"/>
  <c r="N4047" i="11"/>
  <c r="O4047" i="11"/>
  <c r="P4047" i="11"/>
  <c r="Q4047" i="11"/>
  <c r="G4048" i="11"/>
  <c r="H4048" i="11"/>
  <c r="I4048" i="11" s="1"/>
  <c r="J4048" i="11"/>
  <c r="K4048" i="11" s="1"/>
  <c r="L4048" i="11"/>
  <c r="M4048" i="11"/>
  <c r="N4048" i="11"/>
  <c r="O4048" i="11"/>
  <c r="P4048" i="11"/>
  <c r="Q4048" i="11"/>
  <c r="G4049" i="11"/>
  <c r="H4049" i="11"/>
  <c r="I4049" i="11" s="1"/>
  <c r="J4049" i="11"/>
  <c r="K4049" i="11" s="1"/>
  <c r="L4049" i="11"/>
  <c r="M4049" i="11"/>
  <c r="N4049" i="11"/>
  <c r="O4049" i="11"/>
  <c r="P4049" i="11"/>
  <c r="Q4049" i="11"/>
  <c r="G4050" i="11"/>
  <c r="H4050" i="11"/>
  <c r="I4050" i="11" s="1"/>
  <c r="J4050" i="11"/>
  <c r="K4050" i="11" s="1"/>
  <c r="L4050" i="11"/>
  <c r="M4050" i="11"/>
  <c r="N4050" i="11"/>
  <c r="O4050" i="11"/>
  <c r="P4050" i="11"/>
  <c r="Q4050" i="11"/>
  <c r="G4051" i="11"/>
  <c r="H4051" i="11"/>
  <c r="I4051" i="11" s="1"/>
  <c r="J4051" i="11"/>
  <c r="K4051" i="11" s="1"/>
  <c r="L4051" i="11"/>
  <c r="M4051" i="11"/>
  <c r="N4051" i="11"/>
  <c r="O4051" i="11"/>
  <c r="P4051" i="11"/>
  <c r="Q4051" i="11"/>
  <c r="G4052" i="11"/>
  <c r="H4052" i="11"/>
  <c r="I4052" i="11" s="1"/>
  <c r="J4052" i="11"/>
  <c r="K4052" i="11" s="1"/>
  <c r="L4052" i="11"/>
  <c r="M4052" i="11"/>
  <c r="N4052" i="11"/>
  <c r="O4052" i="11"/>
  <c r="P4052" i="11"/>
  <c r="Q4052" i="11"/>
  <c r="G4053" i="11"/>
  <c r="H4053" i="11"/>
  <c r="I4053" i="11" s="1"/>
  <c r="J4053" i="11"/>
  <c r="K4053" i="11" s="1"/>
  <c r="L4053" i="11"/>
  <c r="M4053" i="11"/>
  <c r="N4053" i="11"/>
  <c r="O4053" i="11"/>
  <c r="P4053" i="11"/>
  <c r="Q4053" i="11"/>
  <c r="G4054" i="11"/>
  <c r="H4054" i="11"/>
  <c r="I4054" i="11" s="1"/>
  <c r="J4054" i="11"/>
  <c r="K4054" i="11" s="1"/>
  <c r="L4054" i="11"/>
  <c r="M4054" i="11"/>
  <c r="N4054" i="11"/>
  <c r="O4054" i="11"/>
  <c r="P4054" i="11"/>
  <c r="Q4054" i="11"/>
  <c r="G4055" i="11"/>
  <c r="H4055" i="11"/>
  <c r="I4055" i="11" s="1"/>
  <c r="J4055" i="11"/>
  <c r="K4055" i="11" s="1"/>
  <c r="L4055" i="11"/>
  <c r="M4055" i="11"/>
  <c r="N4055" i="11"/>
  <c r="O4055" i="11"/>
  <c r="P4055" i="11"/>
  <c r="Q4055" i="11"/>
  <c r="G4056" i="11"/>
  <c r="H4056" i="11"/>
  <c r="I4056" i="11" s="1"/>
  <c r="J4056" i="11"/>
  <c r="K4056" i="11" s="1"/>
  <c r="L4056" i="11"/>
  <c r="M4056" i="11"/>
  <c r="N4056" i="11"/>
  <c r="O4056" i="11"/>
  <c r="P4056" i="11"/>
  <c r="Q4056" i="11"/>
  <c r="G4057" i="11"/>
  <c r="H4057" i="11"/>
  <c r="I4057" i="11" s="1"/>
  <c r="J4057" i="11"/>
  <c r="K4057" i="11" s="1"/>
  <c r="L4057" i="11"/>
  <c r="M4057" i="11"/>
  <c r="N4057" i="11"/>
  <c r="O4057" i="11"/>
  <c r="P4057" i="11"/>
  <c r="Q4057" i="11"/>
  <c r="G4058" i="11"/>
  <c r="H4058" i="11"/>
  <c r="I4058" i="11" s="1"/>
  <c r="J4058" i="11"/>
  <c r="K4058" i="11" s="1"/>
  <c r="L4058" i="11"/>
  <c r="M4058" i="11"/>
  <c r="N4058" i="11"/>
  <c r="O4058" i="11"/>
  <c r="P4058" i="11"/>
  <c r="Q4058" i="11"/>
  <c r="G4059" i="11"/>
  <c r="H4059" i="11"/>
  <c r="I4059" i="11" s="1"/>
  <c r="J4059" i="11"/>
  <c r="K4059" i="11" s="1"/>
  <c r="L4059" i="11"/>
  <c r="M4059" i="11"/>
  <c r="N4059" i="11"/>
  <c r="O4059" i="11"/>
  <c r="P4059" i="11"/>
  <c r="Q4059" i="11"/>
  <c r="G4060" i="11"/>
  <c r="H4060" i="11"/>
  <c r="I4060" i="11" s="1"/>
  <c r="J4060" i="11"/>
  <c r="K4060" i="11" s="1"/>
  <c r="L4060" i="11"/>
  <c r="M4060" i="11"/>
  <c r="N4060" i="11"/>
  <c r="O4060" i="11"/>
  <c r="P4060" i="11"/>
  <c r="Q4060" i="11"/>
  <c r="G4061" i="11"/>
  <c r="H4061" i="11"/>
  <c r="I4061" i="11" s="1"/>
  <c r="J4061" i="11"/>
  <c r="K4061" i="11" s="1"/>
  <c r="L4061" i="11"/>
  <c r="M4061" i="11"/>
  <c r="N4061" i="11"/>
  <c r="O4061" i="11"/>
  <c r="P4061" i="11"/>
  <c r="Q4061" i="11"/>
  <c r="G4062" i="11"/>
  <c r="H4062" i="11"/>
  <c r="I4062" i="11" s="1"/>
  <c r="J4062" i="11"/>
  <c r="K4062" i="11" s="1"/>
  <c r="L4062" i="11"/>
  <c r="M4062" i="11"/>
  <c r="N4062" i="11"/>
  <c r="O4062" i="11"/>
  <c r="P4062" i="11"/>
  <c r="Q4062" i="11"/>
  <c r="G4063" i="11"/>
  <c r="H4063" i="11"/>
  <c r="I4063" i="11" s="1"/>
  <c r="J4063" i="11"/>
  <c r="K4063" i="11" s="1"/>
  <c r="L4063" i="11"/>
  <c r="M4063" i="11"/>
  <c r="N4063" i="11"/>
  <c r="O4063" i="11"/>
  <c r="P4063" i="11"/>
  <c r="Q4063" i="11"/>
  <c r="G4064" i="11"/>
  <c r="H4064" i="11"/>
  <c r="I4064" i="11" s="1"/>
  <c r="J4064" i="11"/>
  <c r="K4064" i="11" s="1"/>
  <c r="L4064" i="11"/>
  <c r="M4064" i="11"/>
  <c r="N4064" i="11"/>
  <c r="O4064" i="11"/>
  <c r="P4064" i="11"/>
  <c r="Q4064" i="11"/>
  <c r="G4065" i="11"/>
  <c r="H4065" i="11"/>
  <c r="I4065" i="11" s="1"/>
  <c r="J4065" i="11"/>
  <c r="K4065" i="11" s="1"/>
  <c r="L4065" i="11"/>
  <c r="M4065" i="11"/>
  <c r="N4065" i="11"/>
  <c r="O4065" i="11"/>
  <c r="P4065" i="11"/>
  <c r="Q4065" i="11"/>
  <c r="G4066" i="11"/>
  <c r="H4066" i="11"/>
  <c r="I4066" i="11" s="1"/>
  <c r="J4066" i="11"/>
  <c r="K4066" i="11" s="1"/>
  <c r="L4066" i="11"/>
  <c r="M4066" i="11"/>
  <c r="N4066" i="11"/>
  <c r="O4066" i="11"/>
  <c r="P4066" i="11"/>
  <c r="Q4066" i="11"/>
  <c r="G4067" i="11"/>
  <c r="H4067" i="11"/>
  <c r="I4067" i="11" s="1"/>
  <c r="J4067" i="11"/>
  <c r="K4067" i="11" s="1"/>
  <c r="L4067" i="11"/>
  <c r="M4067" i="11"/>
  <c r="N4067" i="11"/>
  <c r="O4067" i="11"/>
  <c r="P4067" i="11"/>
  <c r="Q4067" i="11"/>
  <c r="G4068" i="11"/>
  <c r="H4068" i="11"/>
  <c r="I4068" i="11" s="1"/>
  <c r="J4068" i="11"/>
  <c r="K4068" i="11" s="1"/>
  <c r="L4068" i="11"/>
  <c r="M4068" i="11"/>
  <c r="N4068" i="11"/>
  <c r="O4068" i="11"/>
  <c r="P4068" i="11"/>
  <c r="Q4068" i="11"/>
  <c r="G4069" i="11"/>
  <c r="H4069" i="11"/>
  <c r="I4069" i="11" s="1"/>
  <c r="J4069" i="11"/>
  <c r="K4069" i="11" s="1"/>
  <c r="L4069" i="11"/>
  <c r="M4069" i="11"/>
  <c r="N4069" i="11"/>
  <c r="O4069" i="11"/>
  <c r="P4069" i="11"/>
  <c r="Q4069" i="11"/>
  <c r="G4070" i="11"/>
  <c r="H4070" i="11"/>
  <c r="I4070" i="11" s="1"/>
  <c r="J4070" i="11"/>
  <c r="K4070" i="11" s="1"/>
  <c r="L4070" i="11"/>
  <c r="M4070" i="11"/>
  <c r="N4070" i="11"/>
  <c r="O4070" i="11"/>
  <c r="P4070" i="11"/>
  <c r="Q4070" i="11"/>
  <c r="G4071" i="11"/>
  <c r="H4071" i="11"/>
  <c r="I4071" i="11" s="1"/>
  <c r="J4071" i="11"/>
  <c r="K4071" i="11" s="1"/>
  <c r="L4071" i="11"/>
  <c r="M4071" i="11"/>
  <c r="N4071" i="11"/>
  <c r="O4071" i="11"/>
  <c r="P4071" i="11"/>
  <c r="Q4071" i="11"/>
  <c r="G4072" i="11"/>
  <c r="H4072" i="11"/>
  <c r="I4072" i="11" s="1"/>
  <c r="J4072" i="11"/>
  <c r="K4072" i="11" s="1"/>
  <c r="L4072" i="11"/>
  <c r="M4072" i="11"/>
  <c r="N4072" i="11"/>
  <c r="O4072" i="11"/>
  <c r="P4072" i="11"/>
  <c r="Q4072" i="11"/>
  <c r="G4073" i="11"/>
  <c r="H4073" i="11"/>
  <c r="I4073" i="11" s="1"/>
  <c r="J4073" i="11"/>
  <c r="K4073" i="11" s="1"/>
  <c r="L4073" i="11"/>
  <c r="M4073" i="11"/>
  <c r="N4073" i="11"/>
  <c r="O4073" i="11"/>
  <c r="P4073" i="11"/>
  <c r="Q4073" i="11"/>
  <c r="G4074" i="11"/>
  <c r="H4074" i="11"/>
  <c r="I4074" i="11" s="1"/>
  <c r="J4074" i="11"/>
  <c r="K4074" i="11" s="1"/>
  <c r="L4074" i="11"/>
  <c r="M4074" i="11"/>
  <c r="N4074" i="11"/>
  <c r="O4074" i="11"/>
  <c r="P4074" i="11"/>
  <c r="Q4074" i="11"/>
  <c r="G4075" i="11"/>
  <c r="H4075" i="11"/>
  <c r="I4075" i="11" s="1"/>
  <c r="J4075" i="11"/>
  <c r="K4075" i="11" s="1"/>
  <c r="L4075" i="11"/>
  <c r="M4075" i="11"/>
  <c r="N4075" i="11"/>
  <c r="O4075" i="11"/>
  <c r="P4075" i="11"/>
  <c r="Q4075" i="11"/>
  <c r="G4076" i="11"/>
  <c r="H4076" i="11"/>
  <c r="I4076" i="11" s="1"/>
  <c r="J4076" i="11"/>
  <c r="K4076" i="11" s="1"/>
  <c r="L4076" i="11"/>
  <c r="M4076" i="11"/>
  <c r="N4076" i="11"/>
  <c r="O4076" i="11"/>
  <c r="P4076" i="11"/>
  <c r="Q4076" i="11"/>
  <c r="G4077" i="11"/>
  <c r="H4077" i="11"/>
  <c r="I4077" i="11" s="1"/>
  <c r="J4077" i="11"/>
  <c r="K4077" i="11" s="1"/>
  <c r="L4077" i="11"/>
  <c r="M4077" i="11"/>
  <c r="N4077" i="11"/>
  <c r="O4077" i="11"/>
  <c r="P4077" i="11"/>
  <c r="Q4077" i="11"/>
  <c r="G4078" i="11"/>
  <c r="H4078" i="11"/>
  <c r="I4078" i="11" s="1"/>
  <c r="J4078" i="11"/>
  <c r="K4078" i="11" s="1"/>
  <c r="L4078" i="11"/>
  <c r="M4078" i="11"/>
  <c r="N4078" i="11"/>
  <c r="O4078" i="11"/>
  <c r="P4078" i="11"/>
  <c r="Q4078" i="11"/>
  <c r="G4079" i="11"/>
  <c r="H4079" i="11"/>
  <c r="I4079" i="11" s="1"/>
  <c r="J4079" i="11"/>
  <c r="K4079" i="11" s="1"/>
  <c r="L4079" i="11"/>
  <c r="M4079" i="11"/>
  <c r="N4079" i="11"/>
  <c r="O4079" i="11"/>
  <c r="P4079" i="11"/>
  <c r="Q4079" i="11"/>
  <c r="G4080" i="11"/>
  <c r="H4080" i="11"/>
  <c r="I4080" i="11" s="1"/>
  <c r="J4080" i="11"/>
  <c r="K4080" i="11" s="1"/>
  <c r="L4080" i="11"/>
  <c r="M4080" i="11"/>
  <c r="N4080" i="11"/>
  <c r="O4080" i="11"/>
  <c r="P4080" i="11"/>
  <c r="Q4080" i="11"/>
  <c r="G4081" i="11"/>
  <c r="H4081" i="11"/>
  <c r="I4081" i="11" s="1"/>
  <c r="J4081" i="11"/>
  <c r="K4081" i="11" s="1"/>
  <c r="L4081" i="11"/>
  <c r="M4081" i="11"/>
  <c r="N4081" i="11"/>
  <c r="O4081" i="11"/>
  <c r="P4081" i="11"/>
  <c r="Q4081" i="11"/>
  <c r="G4082" i="11"/>
  <c r="H4082" i="11"/>
  <c r="I4082" i="11" s="1"/>
  <c r="J4082" i="11"/>
  <c r="K4082" i="11" s="1"/>
  <c r="L4082" i="11"/>
  <c r="M4082" i="11"/>
  <c r="N4082" i="11"/>
  <c r="O4082" i="11"/>
  <c r="P4082" i="11"/>
  <c r="Q4082" i="11"/>
  <c r="G4083" i="11"/>
  <c r="H4083" i="11"/>
  <c r="I4083" i="11" s="1"/>
  <c r="J4083" i="11"/>
  <c r="K4083" i="11" s="1"/>
  <c r="L4083" i="11"/>
  <c r="M4083" i="11"/>
  <c r="N4083" i="11"/>
  <c r="O4083" i="11"/>
  <c r="P4083" i="11"/>
  <c r="Q4083" i="11"/>
  <c r="G4084" i="11"/>
  <c r="H4084" i="11"/>
  <c r="I4084" i="11" s="1"/>
  <c r="J4084" i="11"/>
  <c r="K4084" i="11" s="1"/>
  <c r="L4084" i="11"/>
  <c r="M4084" i="11"/>
  <c r="N4084" i="11"/>
  <c r="O4084" i="11"/>
  <c r="P4084" i="11"/>
  <c r="Q4084" i="11"/>
  <c r="G4085" i="11"/>
  <c r="H4085" i="11"/>
  <c r="I4085" i="11" s="1"/>
  <c r="J4085" i="11"/>
  <c r="K4085" i="11" s="1"/>
  <c r="L4085" i="11"/>
  <c r="M4085" i="11"/>
  <c r="N4085" i="11"/>
  <c r="O4085" i="11"/>
  <c r="P4085" i="11"/>
  <c r="Q4085" i="11"/>
  <c r="G4086" i="11"/>
  <c r="H4086" i="11"/>
  <c r="I4086" i="11" s="1"/>
  <c r="J4086" i="11"/>
  <c r="K4086" i="11" s="1"/>
  <c r="L4086" i="11"/>
  <c r="M4086" i="11"/>
  <c r="N4086" i="11"/>
  <c r="O4086" i="11"/>
  <c r="P4086" i="11"/>
  <c r="Q4086" i="11"/>
  <c r="G4087" i="11"/>
  <c r="H4087" i="11"/>
  <c r="I4087" i="11" s="1"/>
  <c r="J4087" i="11"/>
  <c r="K4087" i="11" s="1"/>
  <c r="L4087" i="11"/>
  <c r="M4087" i="11"/>
  <c r="N4087" i="11"/>
  <c r="O4087" i="11"/>
  <c r="P4087" i="11"/>
  <c r="Q4087" i="11"/>
  <c r="G4088" i="11"/>
  <c r="H4088" i="11"/>
  <c r="I4088" i="11" s="1"/>
  <c r="J4088" i="11"/>
  <c r="K4088" i="11" s="1"/>
  <c r="L4088" i="11"/>
  <c r="M4088" i="11"/>
  <c r="N4088" i="11"/>
  <c r="O4088" i="11"/>
  <c r="P4088" i="11"/>
  <c r="Q4088" i="11"/>
  <c r="G4089" i="11"/>
  <c r="H4089" i="11"/>
  <c r="I4089" i="11" s="1"/>
  <c r="J4089" i="11"/>
  <c r="K4089" i="11" s="1"/>
  <c r="L4089" i="11"/>
  <c r="M4089" i="11"/>
  <c r="N4089" i="11"/>
  <c r="O4089" i="11"/>
  <c r="P4089" i="11"/>
  <c r="Q4089" i="11"/>
  <c r="G4090" i="11"/>
  <c r="H4090" i="11"/>
  <c r="I4090" i="11" s="1"/>
  <c r="J4090" i="11"/>
  <c r="K4090" i="11" s="1"/>
  <c r="L4090" i="11"/>
  <c r="M4090" i="11"/>
  <c r="N4090" i="11"/>
  <c r="O4090" i="11"/>
  <c r="P4090" i="11"/>
  <c r="Q4090" i="11"/>
  <c r="G4091" i="11"/>
  <c r="H4091" i="11"/>
  <c r="I4091" i="11" s="1"/>
  <c r="J4091" i="11"/>
  <c r="K4091" i="11" s="1"/>
  <c r="L4091" i="11"/>
  <c r="M4091" i="11"/>
  <c r="N4091" i="11"/>
  <c r="O4091" i="11"/>
  <c r="P4091" i="11"/>
  <c r="Q4091" i="11"/>
  <c r="G4092" i="11"/>
  <c r="H4092" i="11"/>
  <c r="I4092" i="11" s="1"/>
  <c r="J4092" i="11"/>
  <c r="K4092" i="11" s="1"/>
  <c r="L4092" i="11"/>
  <c r="M4092" i="11"/>
  <c r="N4092" i="11"/>
  <c r="O4092" i="11"/>
  <c r="P4092" i="11"/>
  <c r="Q4092" i="11"/>
  <c r="G4093" i="11"/>
  <c r="H4093" i="11"/>
  <c r="I4093" i="11" s="1"/>
  <c r="J4093" i="11"/>
  <c r="K4093" i="11" s="1"/>
  <c r="L4093" i="11"/>
  <c r="M4093" i="11"/>
  <c r="N4093" i="11"/>
  <c r="O4093" i="11"/>
  <c r="P4093" i="11"/>
  <c r="Q4093" i="11"/>
  <c r="G4094" i="11"/>
  <c r="H4094" i="11"/>
  <c r="I4094" i="11" s="1"/>
  <c r="J4094" i="11"/>
  <c r="K4094" i="11" s="1"/>
  <c r="L4094" i="11"/>
  <c r="M4094" i="11"/>
  <c r="N4094" i="11"/>
  <c r="O4094" i="11"/>
  <c r="P4094" i="11"/>
  <c r="Q4094" i="11"/>
  <c r="G4095" i="11"/>
  <c r="H4095" i="11"/>
  <c r="I4095" i="11" s="1"/>
  <c r="J4095" i="11"/>
  <c r="K4095" i="11" s="1"/>
  <c r="L4095" i="11"/>
  <c r="M4095" i="11"/>
  <c r="N4095" i="11"/>
  <c r="O4095" i="11"/>
  <c r="P4095" i="11"/>
  <c r="Q4095" i="11"/>
  <c r="G4096" i="11"/>
  <c r="H4096" i="11"/>
  <c r="I4096" i="11" s="1"/>
  <c r="J4096" i="11"/>
  <c r="K4096" i="11" s="1"/>
  <c r="L4096" i="11"/>
  <c r="M4096" i="11"/>
  <c r="N4096" i="11"/>
  <c r="O4096" i="11"/>
  <c r="P4096" i="11"/>
  <c r="Q4096" i="11"/>
  <c r="G4097" i="11"/>
  <c r="H4097" i="11"/>
  <c r="I4097" i="11" s="1"/>
  <c r="J4097" i="11"/>
  <c r="K4097" i="11" s="1"/>
  <c r="L4097" i="11"/>
  <c r="M4097" i="11"/>
  <c r="N4097" i="11"/>
  <c r="O4097" i="11"/>
  <c r="P4097" i="11"/>
  <c r="Q4097" i="11"/>
  <c r="G4098" i="11"/>
  <c r="H4098" i="11"/>
  <c r="I4098" i="11" s="1"/>
  <c r="J4098" i="11"/>
  <c r="K4098" i="11" s="1"/>
  <c r="L4098" i="11"/>
  <c r="M4098" i="11"/>
  <c r="N4098" i="11"/>
  <c r="O4098" i="11"/>
  <c r="P4098" i="11"/>
  <c r="Q4098" i="11"/>
  <c r="G4099" i="11"/>
  <c r="H4099" i="11"/>
  <c r="I4099" i="11" s="1"/>
  <c r="J4099" i="11"/>
  <c r="K4099" i="11" s="1"/>
  <c r="L4099" i="11"/>
  <c r="M4099" i="11"/>
  <c r="N4099" i="11"/>
  <c r="O4099" i="11"/>
  <c r="P4099" i="11"/>
  <c r="Q4099" i="11"/>
  <c r="G4100" i="11"/>
  <c r="H4100" i="11"/>
  <c r="I4100" i="11" s="1"/>
  <c r="J4100" i="11"/>
  <c r="K4100" i="11" s="1"/>
  <c r="L4100" i="11"/>
  <c r="M4100" i="11"/>
  <c r="N4100" i="11"/>
  <c r="O4100" i="11"/>
  <c r="P4100" i="11"/>
  <c r="Q4100" i="11"/>
  <c r="G4101" i="11"/>
  <c r="H4101" i="11"/>
  <c r="I4101" i="11" s="1"/>
  <c r="J4101" i="11"/>
  <c r="K4101" i="11" s="1"/>
  <c r="L4101" i="11"/>
  <c r="M4101" i="11"/>
  <c r="N4101" i="11"/>
  <c r="O4101" i="11"/>
  <c r="P4101" i="11"/>
  <c r="Q4101" i="11"/>
  <c r="G4102" i="11"/>
  <c r="H4102" i="11"/>
  <c r="I4102" i="11" s="1"/>
  <c r="J4102" i="11"/>
  <c r="K4102" i="11" s="1"/>
  <c r="L4102" i="11"/>
  <c r="M4102" i="11"/>
  <c r="N4102" i="11"/>
  <c r="O4102" i="11"/>
  <c r="P4102" i="11"/>
  <c r="Q4102" i="11"/>
  <c r="G4103" i="11"/>
  <c r="H4103" i="11"/>
  <c r="I4103" i="11" s="1"/>
  <c r="J4103" i="11"/>
  <c r="K4103" i="11" s="1"/>
  <c r="L4103" i="11"/>
  <c r="M4103" i="11"/>
  <c r="N4103" i="11"/>
  <c r="O4103" i="11"/>
  <c r="P4103" i="11"/>
  <c r="Q4103" i="11"/>
  <c r="G4104" i="11"/>
  <c r="H4104" i="11"/>
  <c r="I4104" i="11" s="1"/>
  <c r="J4104" i="11"/>
  <c r="K4104" i="11" s="1"/>
  <c r="L4104" i="11"/>
  <c r="M4104" i="11"/>
  <c r="N4104" i="11"/>
  <c r="O4104" i="11"/>
  <c r="P4104" i="11"/>
  <c r="Q4104" i="11"/>
  <c r="G4105" i="11"/>
  <c r="H4105" i="11"/>
  <c r="I4105" i="11" s="1"/>
  <c r="J4105" i="11"/>
  <c r="K4105" i="11" s="1"/>
  <c r="L4105" i="11"/>
  <c r="M4105" i="11"/>
  <c r="N4105" i="11"/>
  <c r="O4105" i="11"/>
  <c r="P4105" i="11"/>
  <c r="Q4105" i="11"/>
  <c r="G4106" i="11"/>
  <c r="H4106" i="11"/>
  <c r="I4106" i="11" s="1"/>
  <c r="J4106" i="11"/>
  <c r="K4106" i="11" s="1"/>
  <c r="L4106" i="11"/>
  <c r="M4106" i="11"/>
  <c r="N4106" i="11"/>
  <c r="O4106" i="11"/>
  <c r="P4106" i="11"/>
  <c r="Q4106" i="11"/>
  <c r="G4107" i="11"/>
  <c r="H4107" i="11"/>
  <c r="I4107" i="11" s="1"/>
  <c r="J4107" i="11"/>
  <c r="K4107" i="11" s="1"/>
  <c r="L4107" i="11"/>
  <c r="M4107" i="11"/>
  <c r="N4107" i="11"/>
  <c r="O4107" i="11"/>
  <c r="P4107" i="11"/>
  <c r="Q4107" i="11"/>
  <c r="G4108" i="11"/>
  <c r="H4108" i="11"/>
  <c r="I4108" i="11" s="1"/>
  <c r="J4108" i="11"/>
  <c r="K4108" i="11" s="1"/>
  <c r="L4108" i="11"/>
  <c r="M4108" i="11"/>
  <c r="N4108" i="11"/>
  <c r="O4108" i="11"/>
  <c r="P4108" i="11"/>
  <c r="Q4108" i="11"/>
  <c r="G4109" i="11"/>
  <c r="H4109" i="11"/>
  <c r="I4109" i="11" s="1"/>
  <c r="J4109" i="11"/>
  <c r="K4109" i="11" s="1"/>
  <c r="L4109" i="11"/>
  <c r="M4109" i="11"/>
  <c r="N4109" i="11"/>
  <c r="O4109" i="11"/>
  <c r="P4109" i="11"/>
  <c r="Q4109" i="11"/>
  <c r="G4110" i="11"/>
  <c r="H4110" i="11"/>
  <c r="I4110" i="11" s="1"/>
  <c r="J4110" i="11"/>
  <c r="K4110" i="11" s="1"/>
  <c r="L4110" i="11"/>
  <c r="M4110" i="11"/>
  <c r="N4110" i="11"/>
  <c r="O4110" i="11"/>
  <c r="P4110" i="11"/>
  <c r="Q4110" i="11"/>
  <c r="G4111" i="11"/>
  <c r="H4111" i="11"/>
  <c r="I4111" i="11" s="1"/>
  <c r="J4111" i="11"/>
  <c r="K4111" i="11" s="1"/>
  <c r="L4111" i="11"/>
  <c r="M4111" i="11"/>
  <c r="N4111" i="11"/>
  <c r="O4111" i="11"/>
  <c r="P4111" i="11"/>
  <c r="Q4111" i="11"/>
  <c r="G4112" i="11"/>
  <c r="H4112" i="11"/>
  <c r="I4112" i="11" s="1"/>
  <c r="J4112" i="11"/>
  <c r="K4112" i="11" s="1"/>
  <c r="L4112" i="11"/>
  <c r="M4112" i="11"/>
  <c r="N4112" i="11"/>
  <c r="O4112" i="11"/>
  <c r="P4112" i="11"/>
  <c r="Q4112" i="11"/>
  <c r="G4113" i="11"/>
  <c r="H4113" i="11"/>
  <c r="I4113" i="11" s="1"/>
  <c r="J4113" i="11"/>
  <c r="K4113" i="11" s="1"/>
  <c r="L4113" i="11"/>
  <c r="M4113" i="11"/>
  <c r="N4113" i="11"/>
  <c r="O4113" i="11"/>
  <c r="P4113" i="11"/>
  <c r="Q4113" i="11"/>
  <c r="G4114" i="11"/>
  <c r="H4114" i="11"/>
  <c r="I4114" i="11" s="1"/>
  <c r="J4114" i="11"/>
  <c r="K4114" i="11" s="1"/>
  <c r="L4114" i="11"/>
  <c r="M4114" i="11"/>
  <c r="N4114" i="11"/>
  <c r="O4114" i="11"/>
  <c r="P4114" i="11"/>
  <c r="Q4114" i="11"/>
  <c r="G4115" i="11"/>
  <c r="H4115" i="11"/>
  <c r="I4115" i="11" s="1"/>
  <c r="J4115" i="11"/>
  <c r="K4115" i="11" s="1"/>
  <c r="L4115" i="11"/>
  <c r="M4115" i="11"/>
  <c r="N4115" i="11"/>
  <c r="O4115" i="11"/>
  <c r="P4115" i="11"/>
  <c r="Q4115" i="11"/>
  <c r="G4116" i="11"/>
  <c r="H4116" i="11"/>
  <c r="I4116" i="11" s="1"/>
  <c r="J4116" i="11"/>
  <c r="K4116" i="11" s="1"/>
  <c r="L4116" i="11"/>
  <c r="M4116" i="11"/>
  <c r="N4116" i="11"/>
  <c r="O4116" i="11"/>
  <c r="P4116" i="11"/>
  <c r="Q4116" i="11"/>
  <c r="G4117" i="11"/>
  <c r="H4117" i="11"/>
  <c r="I4117" i="11" s="1"/>
  <c r="J4117" i="11"/>
  <c r="K4117" i="11" s="1"/>
  <c r="L4117" i="11"/>
  <c r="M4117" i="11"/>
  <c r="N4117" i="11"/>
  <c r="O4117" i="11"/>
  <c r="P4117" i="11"/>
  <c r="Q4117" i="11"/>
  <c r="G4118" i="11"/>
  <c r="H4118" i="11"/>
  <c r="I4118" i="11" s="1"/>
  <c r="J4118" i="11"/>
  <c r="K4118" i="11" s="1"/>
  <c r="L4118" i="11"/>
  <c r="M4118" i="11"/>
  <c r="N4118" i="11"/>
  <c r="O4118" i="11"/>
  <c r="P4118" i="11"/>
  <c r="Q4118" i="11"/>
  <c r="G4119" i="11"/>
  <c r="H4119" i="11"/>
  <c r="I4119" i="11" s="1"/>
  <c r="J4119" i="11"/>
  <c r="K4119" i="11" s="1"/>
  <c r="L4119" i="11"/>
  <c r="M4119" i="11"/>
  <c r="N4119" i="11"/>
  <c r="O4119" i="11"/>
  <c r="P4119" i="11"/>
  <c r="Q4119" i="11"/>
  <c r="G4120" i="11"/>
  <c r="H4120" i="11"/>
  <c r="I4120" i="11" s="1"/>
  <c r="J4120" i="11"/>
  <c r="K4120" i="11" s="1"/>
  <c r="L4120" i="11"/>
  <c r="M4120" i="11"/>
  <c r="N4120" i="11"/>
  <c r="O4120" i="11"/>
  <c r="P4120" i="11"/>
  <c r="Q4120" i="11"/>
  <c r="G4121" i="11"/>
  <c r="H4121" i="11"/>
  <c r="I4121" i="11" s="1"/>
  <c r="J4121" i="11"/>
  <c r="K4121" i="11" s="1"/>
  <c r="L4121" i="11"/>
  <c r="M4121" i="11"/>
  <c r="N4121" i="11"/>
  <c r="O4121" i="11"/>
  <c r="P4121" i="11"/>
  <c r="Q4121" i="11"/>
  <c r="G4122" i="11"/>
  <c r="H4122" i="11"/>
  <c r="I4122" i="11" s="1"/>
  <c r="J4122" i="11"/>
  <c r="K4122" i="11" s="1"/>
  <c r="L4122" i="11"/>
  <c r="M4122" i="11"/>
  <c r="N4122" i="11"/>
  <c r="O4122" i="11"/>
  <c r="P4122" i="11"/>
  <c r="Q4122" i="11"/>
  <c r="G4123" i="11"/>
  <c r="H4123" i="11"/>
  <c r="I4123" i="11" s="1"/>
  <c r="J4123" i="11"/>
  <c r="K4123" i="11" s="1"/>
  <c r="L4123" i="11"/>
  <c r="M4123" i="11"/>
  <c r="N4123" i="11"/>
  <c r="O4123" i="11"/>
  <c r="P4123" i="11"/>
  <c r="Q4123" i="11"/>
  <c r="G4124" i="11"/>
  <c r="H4124" i="11"/>
  <c r="I4124" i="11" s="1"/>
  <c r="J4124" i="11"/>
  <c r="K4124" i="11" s="1"/>
  <c r="L4124" i="11"/>
  <c r="M4124" i="11"/>
  <c r="N4124" i="11"/>
  <c r="O4124" i="11"/>
  <c r="P4124" i="11"/>
  <c r="Q4124" i="11"/>
  <c r="G4125" i="11"/>
  <c r="H4125" i="11"/>
  <c r="I4125" i="11" s="1"/>
  <c r="J4125" i="11"/>
  <c r="K4125" i="11" s="1"/>
  <c r="L4125" i="11"/>
  <c r="M4125" i="11"/>
  <c r="N4125" i="11"/>
  <c r="O4125" i="11"/>
  <c r="P4125" i="11"/>
  <c r="Q4125" i="11"/>
  <c r="G4126" i="11"/>
  <c r="H4126" i="11"/>
  <c r="I4126" i="11" s="1"/>
  <c r="J4126" i="11"/>
  <c r="K4126" i="11" s="1"/>
  <c r="L4126" i="11"/>
  <c r="M4126" i="11"/>
  <c r="N4126" i="11"/>
  <c r="O4126" i="11"/>
  <c r="P4126" i="11"/>
  <c r="Q4126" i="11"/>
  <c r="G4127" i="11"/>
  <c r="H4127" i="11"/>
  <c r="I4127" i="11" s="1"/>
  <c r="J4127" i="11"/>
  <c r="K4127" i="11" s="1"/>
  <c r="L4127" i="11"/>
  <c r="M4127" i="11"/>
  <c r="N4127" i="11"/>
  <c r="O4127" i="11"/>
  <c r="P4127" i="11"/>
  <c r="Q4127" i="11"/>
  <c r="G4128" i="11"/>
  <c r="H4128" i="11"/>
  <c r="I4128" i="11" s="1"/>
  <c r="J4128" i="11"/>
  <c r="K4128" i="11" s="1"/>
  <c r="L4128" i="11"/>
  <c r="M4128" i="11"/>
  <c r="N4128" i="11"/>
  <c r="O4128" i="11"/>
  <c r="P4128" i="11"/>
  <c r="Q4128" i="11"/>
  <c r="G4129" i="11"/>
  <c r="H4129" i="11"/>
  <c r="I4129" i="11" s="1"/>
  <c r="J4129" i="11"/>
  <c r="K4129" i="11" s="1"/>
  <c r="L4129" i="11"/>
  <c r="M4129" i="11"/>
  <c r="N4129" i="11"/>
  <c r="O4129" i="11"/>
  <c r="P4129" i="11"/>
  <c r="Q4129" i="11"/>
  <c r="G4130" i="11"/>
  <c r="H4130" i="11"/>
  <c r="I4130" i="11" s="1"/>
  <c r="J4130" i="11"/>
  <c r="K4130" i="11" s="1"/>
  <c r="L4130" i="11"/>
  <c r="M4130" i="11"/>
  <c r="N4130" i="11"/>
  <c r="O4130" i="11"/>
  <c r="P4130" i="11"/>
  <c r="Q4130" i="11"/>
  <c r="G4131" i="11"/>
  <c r="H4131" i="11"/>
  <c r="I4131" i="11" s="1"/>
  <c r="J4131" i="11"/>
  <c r="K4131" i="11" s="1"/>
  <c r="L4131" i="11"/>
  <c r="M4131" i="11"/>
  <c r="N4131" i="11"/>
  <c r="O4131" i="11"/>
  <c r="P4131" i="11"/>
  <c r="Q4131" i="11"/>
  <c r="G4132" i="11"/>
  <c r="H4132" i="11"/>
  <c r="I4132" i="11" s="1"/>
  <c r="J4132" i="11"/>
  <c r="K4132" i="11" s="1"/>
  <c r="L4132" i="11"/>
  <c r="M4132" i="11"/>
  <c r="N4132" i="11"/>
  <c r="O4132" i="11"/>
  <c r="P4132" i="11"/>
  <c r="Q4132" i="11"/>
  <c r="G4133" i="11"/>
  <c r="H4133" i="11"/>
  <c r="I4133" i="11" s="1"/>
  <c r="J4133" i="11"/>
  <c r="K4133" i="11" s="1"/>
  <c r="L4133" i="11"/>
  <c r="M4133" i="11"/>
  <c r="N4133" i="11"/>
  <c r="O4133" i="11"/>
  <c r="P4133" i="11"/>
  <c r="Q4133" i="11"/>
  <c r="G4134" i="11"/>
  <c r="H4134" i="11"/>
  <c r="I4134" i="11" s="1"/>
  <c r="J4134" i="11"/>
  <c r="K4134" i="11" s="1"/>
  <c r="L4134" i="11"/>
  <c r="M4134" i="11"/>
  <c r="N4134" i="11"/>
  <c r="O4134" i="11"/>
  <c r="P4134" i="11"/>
  <c r="Q4134" i="11"/>
  <c r="G4135" i="11"/>
  <c r="H4135" i="11"/>
  <c r="I4135" i="11" s="1"/>
  <c r="J4135" i="11"/>
  <c r="K4135" i="11" s="1"/>
  <c r="L4135" i="11"/>
  <c r="M4135" i="11"/>
  <c r="N4135" i="11"/>
  <c r="O4135" i="11"/>
  <c r="P4135" i="11"/>
  <c r="Q4135" i="11"/>
  <c r="G4136" i="11"/>
  <c r="H4136" i="11"/>
  <c r="I4136" i="11" s="1"/>
  <c r="J4136" i="11"/>
  <c r="K4136" i="11" s="1"/>
  <c r="L4136" i="11"/>
  <c r="M4136" i="11"/>
  <c r="N4136" i="11"/>
  <c r="O4136" i="11"/>
  <c r="P4136" i="11"/>
  <c r="Q4136" i="11"/>
  <c r="G4137" i="11"/>
  <c r="H4137" i="11"/>
  <c r="I4137" i="11" s="1"/>
  <c r="J4137" i="11"/>
  <c r="K4137" i="11" s="1"/>
  <c r="L4137" i="11"/>
  <c r="M4137" i="11"/>
  <c r="N4137" i="11"/>
  <c r="O4137" i="11"/>
  <c r="P4137" i="11"/>
  <c r="Q4137" i="11"/>
  <c r="G4138" i="11"/>
  <c r="H4138" i="11"/>
  <c r="I4138" i="11" s="1"/>
  <c r="J4138" i="11"/>
  <c r="K4138" i="11" s="1"/>
  <c r="L4138" i="11"/>
  <c r="M4138" i="11"/>
  <c r="N4138" i="11"/>
  <c r="O4138" i="11"/>
  <c r="P4138" i="11"/>
  <c r="Q4138" i="11"/>
  <c r="G4139" i="11"/>
  <c r="H4139" i="11"/>
  <c r="I4139" i="11" s="1"/>
  <c r="J4139" i="11"/>
  <c r="K4139" i="11" s="1"/>
  <c r="L4139" i="11"/>
  <c r="M4139" i="11"/>
  <c r="N4139" i="11"/>
  <c r="O4139" i="11"/>
  <c r="P4139" i="11"/>
  <c r="Q4139" i="11"/>
  <c r="G4140" i="11"/>
  <c r="H4140" i="11"/>
  <c r="I4140" i="11" s="1"/>
  <c r="J4140" i="11"/>
  <c r="K4140" i="11" s="1"/>
  <c r="L4140" i="11"/>
  <c r="M4140" i="11"/>
  <c r="N4140" i="11"/>
  <c r="O4140" i="11"/>
  <c r="P4140" i="11"/>
  <c r="Q4140" i="11"/>
  <c r="G4141" i="11"/>
  <c r="H4141" i="11"/>
  <c r="I4141" i="11" s="1"/>
  <c r="J4141" i="11"/>
  <c r="K4141" i="11" s="1"/>
  <c r="L4141" i="11"/>
  <c r="M4141" i="11"/>
  <c r="N4141" i="11"/>
  <c r="O4141" i="11"/>
  <c r="P4141" i="11"/>
  <c r="Q4141" i="11"/>
  <c r="G4142" i="11"/>
  <c r="H4142" i="11"/>
  <c r="I4142" i="11" s="1"/>
  <c r="J4142" i="11"/>
  <c r="K4142" i="11" s="1"/>
  <c r="L4142" i="11"/>
  <c r="M4142" i="11"/>
  <c r="N4142" i="11"/>
  <c r="O4142" i="11"/>
  <c r="P4142" i="11"/>
  <c r="Q4142" i="11"/>
  <c r="G4143" i="11"/>
  <c r="H4143" i="11"/>
  <c r="I4143" i="11" s="1"/>
  <c r="J4143" i="11"/>
  <c r="K4143" i="11" s="1"/>
  <c r="L4143" i="11"/>
  <c r="M4143" i="11"/>
  <c r="N4143" i="11"/>
  <c r="O4143" i="11"/>
  <c r="P4143" i="11"/>
  <c r="Q4143" i="11"/>
  <c r="G4144" i="11"/>
  <c r="H4144" i="11"/>
  <c r="I4144" i="11" s="1"/>
  <c r="J4144" i="11"/>
  <c r="K4144" i="11" s="1"/>
  <c r="L4144" i="11"/>
  <c r="M4144" i="11"/>
  <c r="N4144" i="11"/>
  <c r="O4144" i="11"/>
  <c r="P4144" i="11"/>
  <c r="Q4144" i="11"/>
  <c r="G4145" i="11"/>
  <c r="H4145" i="11"/>
  <c r="I4145" i="11" s="1"/>
  <c r="J4145" i="11"/>
  <c r="K4145" i="11" s="1"/>
  <c r="L4145" i="11"/>
  <c r="M4145" i="11"/>
  <c r="N4145" i="11"/>
  <c r="O4145" i="11"/>
  <c r="P4145" i="11"/>
  <c r="Q4145" i="11"/>
  <c r="G4146" i="11"/>
  <c r="H4146" i="11"/>
  <c r="I4146" i="11" s="1"/>
  <c r="J4146" i="11"/>
  <c r="K4146" i="11" s="1"/>
  <c r="L4146" i="11"/>
  <c r="M4146" i="11"/>
  <c r="N4146" i="11"/>
  <c r="O4146" i="11"/>
  <c r="P4146" i="11"/>
  <c r="Q4146" i="11"/>
  <c r="G4147" i="11"/>
  <c r="H4147" i="11"/>
  <c r="I4147" i="11" s="1"/>
  <c r="J4147" i="11"/>
  <c r="K4147" i="11" s="1"/>
  <c r="L4147" i="11"/>
  <c r="M4147" i="11"/>
  <c r="N4147" i="11"/>
  <c r="O4147" i="11"/>
  <c r="P4147" i="11"/>
  <c r="Q4147" i="11"/>
  <c r="G4148" i="11"/>
  <c r="H4148" i="11"/>
  <c r="I4148" i="11" s="1"/>
  <c r="J4148" i="11"/>
  <c r="K4148" i="11" s="1"/>
  <c r="L4148" i="11"/>
  <c r="M4148" i="11"/>
  <c r="N4148" i="11"/>
  <c r="O4148" i="11"/>
  <c r="P4148" i="11"/>
  <c r="Q4148" i="11"/>
  <c r="G4149" i="11"/>
  <c r="H4149" i="11"/>
  <c r="I4149" i="11" s="1"/>
  <c r="J4149" i="11"/>
  <c r="K4149" i="11" s="1"/>
  <c r="L4149" i="11"/>
  <c r="M4149" i="11"/>
  <c r="N4149" i="11"/>
  <c r="O4149" i="11"/>
  <c r="P4149" i="11"/>
  <c r="Q4149" i="11"/>
  <c r="G4150" i="11"/>
  <c r="H4150" i="11"/>
  <c r="I4150" i="11" s="1"/>
  <c r="J4150" i="11"/>
  <c r="K4150" i="11" s="1"/>
  <c r="L4150" i="11"/>
  <c r="M4150" i="11"/>
  <c r="N4150" i="11"/>
  <c r="O4150" i="11"/>
  <c r="P4150" i="11"/>
  <c r="Q4150" i="11"/>
  <c r="G4151" i="11"/>
  <c r="H4151" i="11"/>
  <c r="I4151" i="11" s="1"/>
  <c r="J4151" i="11"/>
  <c r="K4151" i="11" s="1"/>
  <c r="L4151" i="11"/>
  <c r="M4151" i="11"/>
  <c r="N4151" i="11"/>
  <c r="O4151" i="11"/>
  <c r="P4151" i="11"/>
  <c r="Q4151" i="11"/>
  <c r="G4152" i="11"/>
  <c r="H4152" i="11"/>
  <c r="I4152" i="11" s="1"/>
  <c r="J4152" i="11"/>
  <c r="K4152" i="11" s="1"/>
  <c r="L4152" i="11"/>
  <c r="M4152" i="11"/>
  <c r="N4152" i="11"/>
  <c r="O4152" i="11"/>
  <c r="P4152" i="11"/>
  <c r="Q4152" i="11"/>
  <c r="G4153" i="11"/>
  <c r="H4153" i="11"/>
  <c r="I4153" i="11" s="1"/>
  <c r="J4153" i="11"/>
  <c r="K4153" i="11" s="1"/>
  <c r="L4153" i="11"/>
  <c r="M4153" i="11"/>
  <c r="N4153" i="11"/>
  <c r="O4153" i="11"/>
  <c r="P4153" i="11"/>
  <c r="Q4153" i="11"/>
  <c r="G4154" i="11"/>
  <c r="H4154" i="11"/>
  <c r="I4154" i="11" s="1"/>
  <c r="J4154" i="11"/>
  <c r="K4154" i="11" s="1"/>
  <c r="L4154" i="11"/>
  <c r="M4154" i="11"/>
  <c r="N4154" i="11"/>
  <c r="O4154" i="11"/>
  <c r="P4154" i="11"/>
  <c r="Q4154" i="11"/>
  <c r="G4155" i="11"/>
  <c r="H4155" i="11"/>
  <c r="I4155" i="11" s="1"/>
  <c r="J4155" i="11"/>
  <c r="K4155" i="11" s="1"/>
  <c r="L4155" i="11"/>
  <c r="M4155" i="11"/>
  <c r="N4155" i="11"/>
  <c r="O4155" i="11"/>
  <c r="P4155" i="11"/>
  <c r="Q4155" i="11"/>
  <c r="G4156" i="11"/>
  <c r="H4156" i="11"/>
  <c r="I4156" i="11" s="1"/>
  <c r="J4156" i="11"/>
  <c r="K4156" i="11" s="1"/>
  <c r="L4156" i="11"/>
  <c r="M4156" i="11"/>
  <c r="N4156" i="11"/>
  <c r="O4156" i="11"/>
  <c r="P4156" i="11"/>
  <c r="Q4156" i="11"/>
  <c r="G4157" i="11"/>
  <c r="H4157" i="11"/>
  <c r="I4157" i="11" s="1"/>
  <c r="J4157" i="11"/>
  <c r="K4157" i="11" s="1"/>
  <c r="L4157" i="11"/>
  <c r="M4157" i="11"/>
  <c r="N4157" i="11"/>
  <c r="O4157" i="11"/>
  <c r="P4157" i="11"/>
  <c r="Q4157" i="11"/>
  <c r="G4158" i="11"/>
  <c r="H4158" i="11"/>
  <c r="I4158" i="11" s="1"/>
  <c r="J4158" i="11"/>
  <c r="K4158" i="11" s="1"/>
  <c r="L4158" i="11"/>
  <c r="M4158" i="11"/>
  <c r="N4158" i="11"/>
  <c r="O4158" i="11"/>
  <c r="P4158" i="11"/>
  <c r="Q4158" i="11"/>
  <c r="G4159" i="11"/>
  <c r="H4159" i="11"/>
  <c r="I4159" i="11" s="1"/>
  <c r="J4159" i="11"/>
  <c r="K4159" i="11" s="1"/>
  <c r="L4159" i="11"/>
  <c r="M4159" i="11"/>
  <c r="N4159" i="11"/>
  <c r="O4159" i="11"/>
  <c r="P4159" i="11"/>
  <c r="Q4159" i="11"/>
  <c r="G4160" i="11"/>
  <c r="H4160" i="11"/>
  <c r="I4160" i="11" s="1"/>
  <c r="J4160" i="11"/>
  <c r="K4160" i="11" s="1"/>
  <c r="L4160" i="11"/>
  <c r="M4160" i="11"/>
  <c r="N4160" i="11"/>
  <c r="O4160" i="11"/>
  <c r="P4160" i="11"/>
  <c r="Q4160" i="11"/>
  <c r="G4161" i="11"/>
  <c r="H4161" i="11"/>
  <c r="I4161" i="11" s="1"/>
  <c r="J4161" i="11"/>
  <c r="K4161" i="11" s="1"/>
  <c r="L4161" i="11"/>
  <c r="M4161" i="11"/>
  <c r="N4161" i="11"/>
  <c r="O4161" i="11"/>
  <c r="P4161" i="11"/>
  <c r="Q4161" i="11"/>
  <c r="G4162" i="11"/>
  <c r="H4162" i="11"/>
  <c r="I4162" i="11" s="1"/>
  <c r="J4162" i="11"/>
  <c r="K4162" i="11" s="1"/>
  <c r="L4162" i="11"/>
  <c r="M4162" i="11"/>
  <c r="N4162" i="11"/>
  <c r="O4162" i="11"/>
  <c r="P4162" i="11"/>
  <c r="Q4162" i="11"/>
  <c r="G4163" i="11"/>
  <c r="H4163" i="11"/>
  <c r="I4163" i="11" s="1"/>
  <c r="J4163" i="11"/>
  <c r="K4163" i="11" s="1"/>
  <c r="L4163" i="11"/>
  <c r="M4163" i="11"/>
  <c r="N4163" i="11"/>
  <c r="O4163" i="11"/>
  <c r="P4163" i="11"/>
  <c r="Q4163" i="11"/>
  <c r="G4164" i="11"/>
  <c r="H4164" i="11"/>
  <c r="I4164" i="11" s="1"/>
  <c r="J4164" i="11"/>
  <c r="K4164" i="11" s="1"/>
  <c r="L4164" i="11"/>
  <c r="M4164" i="11"/>
  <c r="N4164" i="11"/>
  <c r="O4164" i="11"/>
  <c r="P4164" i="11"/>
  <c r="Q4164" i="11"/>
  <c r="G4165" i="11"/>
  <c r="H4165" i="11"/>
  <c r="I4165" i="11" s="1"/>
  <c r="J4165" i="11"/>
  <c r="K4165" i="11" s="1"/>
  <c r="L4165" i="11"/>
  <c r="M4165" i="11"/>
  <c r="N4165" i="11"/>
  <c r="O4165" i="11"/>
  <c r="P4165" i="11"/>
  <c r="Q4165" i="11"/>
  <c r="G4166" i="11"/>
  <c r="H4166" i="11"/>
  <c r="I4166" i="11" s="1"/>
  <c r="J4166" i="11"/>
  <c r="K4166" i="11" s="1"/>
  <c r="L4166" i="11"/>
  <c r="M4166" i="11"/>
  <c r="N4166" i="11"/>
  <c r="O4166" i="11"/>
  <c r="P4166" i="11"/>
  <c r="Q4166" i="11"/>
  <c r="G4167" i="11"/>
  <c r="H4167" i="11"/>
  <c r="I4167" i="11" s="1"/>
  <c r="J4167" i="11"/>
  <c r="K4167" i="11" s="1"/>
  <c r="L4167" i="11"/>
  <c r="M4167" i="11"/>
  <c r="N4167" i="11"/>
  <c r="O4167" i="11"/>
  <c r="P4167" i="11"/>
  <c r="Q4167" i="11"/>
  <c r="G4168" i="11"/>
  <c r="H4168" i="11"/>
  <c r="I4168" i="11" s="1"/>
  <c r="J4168" i="11"/>
  <c r="K4168" i="11" s="1"/>
  <c r="L4168" i="11"/>
  <c r="M4168" i="11"/>
  <c r="N4168" i="11"/>
  <c r="O4168" i="11"/>
  <c r="P4168" i="11"/>
  <c r="Q4168" i="11"/>
  <c r="G4169" i="11"/>
  <c r="H4169" i="11"/>
  <c r="I4169" i="11" s="1"/>
  <c r="J4169" i="11"/>
  <c r="K4169" i="11" s="1"/>
  <c r="L4169" i="11"/>
  <c r="M4169" i="11"/>
  <c r="N4169" i="11"/>
  <c r="O4169" i="11"/>
  <c r="P4169" i="11"/>
  <c r="Q4169" i="11"/>
  <c r="G4170" i="11"/>
  <c r="H4170" i="11"/>
  <c r="I4170" i="11" s="1"/>
  <c r="J4170" i="11"/>
  <c r="K4170" i="11" s="1"/>
  <c r="L4170" i="11"/>
  <c r="M4170" i="11"/>
  <c r="N4170" i="11"/>
  <c r="O4170" i="11"/>
  <c r="P4170" i="11"/>
  <c r="Q4170" i="11"/>
  <c r="G4171" i="11"/>
  <c r="H4171" i="11"/>
  <c r="I4171" i="11" s="1"/>
  <c r="J4171" i="11"/>
  <c r="K4171" i="11" s="1"/>
  <c r="L4171" i="11"/>
  <c r="M4171" i="11"/>
  <c r="N4171" i="11"/>
  <c r="O4171" i="11"/>
  <c r="P4171" i="11"/>
  <c r="Q4171" i="11"/>
  <c r="G4172" i="11"/>
  <c r="H4172" i="11"/>
  <c r="I4172" i="11" s="1"/>
  <c r="J4172" i="11"/>
  <c r="K4172" i="11" s="1"/>
  <c r="L4172" i="11"/>
  <c r="M4172" i="11"/>
  <c r="N4172" i="11"/>
  <c r="O4172" i="11"/>
  <c r="P4172" i="11"/>
  <c r="Q4172" i="11"/>
  <c r="G4173" i="11"/>
  <c r="H4173" i="11"/>
  <c r="I4173" i="11" s="1"/>
  <c r="J4173" i="11"/>
  <c r="K4173" i="11" s="1"/>
  <c r="L4173" i="11"/>
  <c r="M4173" i="11"/>
  <c r="N4173" i="11"/>
  <c r="O4173" i="11"/>
  <c r="P4173" i="11"/>
  <c r="Q4173" i="11"/>
  <c r="G4174" i="11"/>
  <c r="H4174" i="11"/>
  <c r="I4174" i="11" s="1"/>
  <c r="J4174" i="11"/>
  <c r="K4174" i="11" s="1"/>
  <c r="L4174" i="11"/>
  <c r="M4174" i="11"/>
  <c r="N4174" i="11"/>
  <c r="O4174" i="11"/>
  <c r="P4174" i="11"/>
  <c r="Q4174" i="11"/>
  <c r="G4175" i="11"/>
  <c r="H4175" i="11"/>
  <c r="I4175" i="11" s="1"/>
  <c r="J4175" i="11"/>
  <c r="K4175" i="11" s="1"/>
  <c r="L4175" i="11"/>
  <c r="M4175" i="11"/>
  <c r="N4175" i="11"/>
  <c r="O4175" i="11"/>
  <c r="P4175" i="11"/>
  <c r="Q4175" i="11"/>
  <c r="G4176" i="11"/>
  <c r="H4176" i="11"/>
  <c r="I4176" i="11" s="1"/>
  <c r="J4176" i="11"/>
  <c r="K4176" i="11" s="1"/>
  <c r="L4176" i="11"/>
  <c r="M4176" i="11"/>
  <c r="N4176" i="11"/>
  <c r="O4176" i="11"/>
  <c r="P4176" i="11"/>
  <c r="Q4176" i="11"/>
  <c r="G4177" i="11"/>
  <c r="H4177" i="11"/>
  <c r="I4177" i="11" s="1"/>
  <c r="J4177" i="11"/>
  <c r="K4177" i="11" s="1"/>
  <c r="L4177" i="11"/>
  <c r="M4177" i="11"/>
  <c r="N4177" i="11"/>
  <c r="O4177" i="11"/>
  <c r="P4177" i="11"/>
  <c r="Q4177" i="11"/>
  <c r="G4178" i="11"/>
  <c r="H4178" i="11"/>
  <c r="I4178" i="11" s="1"/>
  <c r="J4178" i="11"/>
  <c r="K4178" i="11" s="1"/>
  <c r="L4178" i="11"/>
  <c r="M4178" i="11"/>
  <c r="N4178" i="11"/>
  <c r="O4178" i="11"/>
  <c r="P4178" i="11"/>
  <c r="Q4178" i="11"/>
  <c r="G4179" i="11"/>
  <c r="H4179" i="11"/>
  <c r="I4179" i="11" s="1"/>
  <c r="J4179" i="11"/>
  <c r="K4179" i="11" s="1"/>
  <c r="L4179" i="11"/>
  <c r="M4179" i="11"/>
  <c r="N4179" i="11"/>
  <c r="O4179" i="11"/>
  <c r="P4179" i="11"/>
  <c r="Q4179" i="11"/>
  <c r="G4180" i="11"/>
  <c r="H4180" i="11"/>
  <c r="I4180" i="11" s="1"/>
  <c r="J4180" i="11"/>
  <c r="K4180" i="11" s="1"/>
  <c r="L4180" i="11"/>
  <c r="M4180" i="11"/>
  <c r="N4180" i="11"/>
  <c r="O4180" i="11"/>
  <c r="P4180" i="11"/>
  <c r="Q4180" i="11"/>
  <c r="G4181" i="11"/>
  <c r="H4181" i="11"/>
  <c r="I4181" i="11" s="1"/>
  <c r="J4181" i="11"/>
  <c r="K4181" i="11" s="1"/>
  <c r="L4181" i="11"/>
  <c r="M4181" i="11"/>
  <c r="N4181" i="11"/>
  <c r="O4181" i="11"/>
  <c r="P4181" i="11"/>
  <c r="Q4181" i="11"/>
  <c r="G4182" i="11"/>
  <c r="H4182" i="11"/>
  <c r="I4182" i="11" s="1"/>
  <c r="J4182" i="11"/>
  <c r="K4182" i="11" s="1"/>
  <c r="L4182" i="11"/>
  <c r="M4182" i="11"/>
  <c r="N4182" i="11"/>
  <c r="O4182" i="11"/>
  <c r="P4182" i="11"/>
  <c r="Q4182" i="11"/>
  <c r="G4183" i="11"/>
  <c r="H4183" i="11"/>
  <c r="I4183" i="11" s="1"/>
  <c r="J4183" i="11"/>
  <c r="K4183" i="11" s="1"/>
  <c r="L4183" i="11"/>
  <c r="M4183" i="11"/>
  <c r="N4183" i="11"/>
  <c r="O4183" i="11"/>
  <c r="P4183" i="11"/>
  <c r="Q4183" i="11"/>
  <c r="G4184" i="11"/>
  <c r="H4184" i="11"/>
  <c r="I4184" i="11" s="1"/>
  <c r="J4184" i="11"/>
  <c r="K4184" i="11" s="1"/>
  <c r="L4184" i="11"/>
  <c r="M4184" i="11"/>
  <c r="N4184" i="11"/>
  <c r="O4184" i="11"/>
  <c r="P4184" i="11"/>
  <c r="Q4184" i="11"/>
  <c r="G4185" i="11"/>
  <c r="H4185" i="11"/>
  <c r="I4185" i="11" s="1"/>
  <c r="J4185" i="11"/>
  <c r="K4185" i="11" s="1"/>
  <c r="L4185" i="11"/>
  <c r="M4185" i="11"/>
  <c r="N4185" i="11"/>
  <c r="O4185" i="11"/>
  <c r="P4185" i="11"/>
  <c r="Q4185" i="11"/>
  <c r="G4186" i="11"/>
  <c r="H4186" i="11"/>
  <c r="I4186" i="11" s="1"/>
  <c r="J4186" i="11"/>
  <c r="K4186" i="11" s="1"/>
  <c r="L4186" i="11"/>
  <c r="M4186" i="11"/>
  <c r="N4186" i="11"/>
  <c r="O4186" i="11"/>
  <c r="P4186" i="11"/>
  <c r="Q4186" i="11"/>
  <c r="G4187" i="11"/>
  <c r="H4187" i="11"/>
  <c r="I4187" i="11" s="1"/>
  <c r="J4187" i="11"/>
  <c r="K4187" i="11" s="1"/>
  <c r="L4187" i="11"/>
  <c r="M4187" i="11"/>
  <c r="N4187" i="11"/>
  <c r="O4187" i="11"/>
  <c r="P4187" i="11"/>
  <c r="Q4187" i="11"/>
  <c r="G4188" i="11"/>
  <c r="H4188" i="11"/>
  <c r="I4188" i="11" s="1"/>
  <c r="J4188" i="11"/>
  <c r="K4188" i="11" s="1"/>
  <c r="L4188" i="11"/>
  <c r="M4188" i="11"/>
  <c r="N4188" i="11"/>
  <c r="O4188" i="11"/>
  <c r="P4188" i="11"/>
  <c r="Q4188" i="11"/>
  <c r="G4189" i="11"/>
  <c r="H4189" i="11"/>
  <c r="I4189" i="11" s="1"/>
  <c r="J4189" i="11"/>
  <c r="K4189" i="11" s="1"/>
  <c r="L4189" i="11"/>
  <c r="M4189" i="11"/>
  <c r="N4189" i="11"/>
  <c r="O4189" i="11"/>
  <c r="P4189" i="11"/>
  <c r="Q4189" i="11"/>
  <c r="G4190" i="11"/>
  <c r="H4190" i="11"/>
  <c r="I4190" i="11" s="1"/>
  <c r="J4190" i="11"/>
  <c r="K4190" i="11" s="1"/>
  <c r="L4190" i="11"/>
  <c r="M4190" i="11"/>
  <c r="N4190" i="11"/>
  <c r="O4190" i="11"/>
  <c r="P4190" i="11"/>
  <c r="Q4190" i="11"/>
  <c r="G4191" i="11"/>
  <c r="H4191" i="11"/>
  <c r="I4191" i="11" s="1"/>
  <c r="J4191" i="11"/>
  <c r="K4191" i="11" s="1"/>
  <c r="L4191" i="11"/>
  <c r="M4191" i="11"/>
  <c r="N4191" i="11"/>
  <c r="O4191" i="11"/>
  <c r="P4191" i="11"/>
  <c r="Q4191" i="11"/>
  <c r="G4192" i="11"/>
  <c r="H4192" i="11"/>
  <c r="I4192" i="11" s="1"/>
  <c r="J4192" i="11"/>
  <c r="K4192" i="11" s="1"/>
  <c r="L4192" i="11"/>
  <c r="M4192" i="11"/>
  <c r="N4192" i="11"/>
  <c r="O4192" i="11"/>
  <c r="P4192" i="11"/>
  <c r="Q4192" i="11"/>
  <c r="G4193" i="11"/>
  <c r="H4193" i="11"/>
  <c r="I4193" i="11" s="1"/>
  <c r="J4193" i="11"/>
  <c r="K4193" i="11" s="1"/>
  <c r="L4193" i="11"/>
  <c r="M4193" i="11"/>
  <c r="N4193" i="11"/>
  <c r="O4193" i="11"/>
  <c r="P4193" i="11"/>
  <c r="Q4193" i="11"/>
  <c r="G4194" i="11"/>
  <c r="H4194" i="11"/>
  <c r="I4194" i="11" s="1"/>
  <c r="J4194" i="11"/>
  <c r="K4194" i="11" s="1"/>
  <c r="L4194" i="11"/>
  <c r="M4194" i="11"/>
  <c r="N4194" i="11"/>
  <c r="O4194" i="11"/>
  <c r="P4194" i="11"/>
  <c r="Q4194" i="11"/>
  <c r="G4195" i="11"/>
  <c r="H4195" i="11"/>
  <c r="I4195" i="11" s="1"/>
  <c r="J4195" i="11"/>
  <c r="K4195" i="11" s="1"/>
  <c r="L4195" i="11"/>
  <c r="M4195" i="11"/>
  <c r="N4195" i="11"/>
  <c r="O4195" i="11"/>
  <c r="P4195" i="11"/>
  <c r="Q4195" i="11"/>
  <c r="G4196" i="11"/>
  <c r="H4196" i="11"/>
  <c r="I4196" i="11" s="1"/>
  <c r="J4196" i="11"/>
  <c r="K4196" i="11" s="1"/>
  <c r="L4196" i="11"/>
  <c r="M4196" i="11"/>
  <c r="N4196" i="11"/>
  <c r="O4196" i="11"/>
  <c r="P4196" i="11"/>
  <c r="Q4196" i="11"/>
  <c r="G4197" i="11"/>
  <c r="H4197" i="11"/>
  <c r="I4197" i="11" s="1"/>
  <c r="J4197" i="11"/>
  <c r="K4197" i="11" s="1"/>
  <c r="L4197" i="11"/>
  <c r="M4197" i="11"/>
  <c r="N4197" i="11"/>
  <c r="O4197" i="11"/>
  <c r="P4197" i="11"/>
  <c r="Q4197" i="11"/>
  <c r="G4198" i="11"/>
  <c r="H4198" i="11"/>
  <c r="I4198" i="11" s="1"/>
  <c r="J4198" i="11"/>
  <c r="K4198" i="11" s="1"/>
  <c r="L4198" i="11"/>
  <c r="M4198" i="11"/>
  <c r="N4198" i="11"/>
  <c r="O4198" i="11"/>
  <c r="P4198" i="11"/>
  <c r="Q4198" i="11"/>
  <c r="G4199" i="11"/>
  <c r="H4199" i="11"/>
  <c r="I4199" i="11" s="1"/>
  <c r="J4199" i="11"/>
  <c r="K4199" i="11" s="1"/>
  <c r="L4199" i="11"/>
  <c r="M4199" i="11"/>
  <c r="N4199" i="11"/>
  <c r="O4199" i="11"/>
  <c r="P4199" i="11"/>
  <c r="Q4199" i="11"/>
  <c r="G4200" i="11"/>
  <c r="H4200" i="11"/>
  <c r="I4200" i="11" s="1"/>
  <c r="J4200" i="11"/>
  <c r="K4200" i="11" s="1"/>
  <c r="L4200" i="11"/>
  <c r="M4200" i="11"/>
  <c r="N4200" i="11"/>
  <c r="O4200" i="11"/>
  <c r="P4200" i="11"/>
  <c r="Q4200" i="11"/>
  <c r="G4201" i="11"/>
  <c r="H4201" i="11"/>
  <c r="I4201" i="11" s="1"/>
  <c r="J4201" i="11"/>
  <c r="K4201" i="11" s="1"/>
  <c r="L4201" i="11"/>
  <c r="M4201" i="11"/>
  <c r="N4201" i="11"/>
  <c r="O4201" i="11"/>
  <c r="P4201" i="11"/>
  <c r="Q4201" i="11"/>
  <c r="G4202" i="11"/>
  <c r="H4202" i="11"/>
  <c r="I4202" i="11" s="1"/>
  <c r="J4202" i="11"/>
  <c r="K4202" i="11" s="1"/>
  <c r="L4202" i="11"/>
  <c r="M4202" i="11"/>
  <c r="N4202" i="11"/>
  <c r="O4202" i="11"/>
  <c r="P4202" i="11"/>
  <c r="Q4202" i="11"/>
  <c r="G4203" i="11"/>
  <c r="H4203" i="11"/>
  <c r="I4203" i="11" s="1"/>
  <c r="J4203" i="11"/>
  <c r="K4203" i="11" s="1"/>
  <c r="L4203" i="11"/>
  <c r="M4203" i="11"/>
  <c r="N4203" i="11"/>
  <c r="O4203" i="11"/>
  <c r="P4203" i="11"/>
  <c r="Q4203" i="11"/>
  <c r="G4204" i="11"/>
  <c r="H4204" i="11"/>
  <c r="I4204" i="11" s="1"/>
  <c r="J4204" i="11"/>
  <c r="K4204" i="11" s="1"/>
  <c r="L4204" i="11"/>
  <c r="M4204" i="11"/>
  <c r="N4204" i="11"/>
  <c r="O4204" i="11"/>
  <c r="P4204" i="11"/>
  <c r="Q4204" i="11"/>
  <c r="G4205" i="11"/>
  <c r="H4205" i="11"/>
  <c r="I4205" i="11" s="1"/>
  <c r="J4205" i="11"/>
  <c r="K4205" i="11" s="1"/>
  <c r="L4205" i="11"/>
  <c r="M4205" i="11"/>
  <c r="N4205" i="11"/>
  <c r="O4205" i="11"/>
  <c r="P4205" i="11"/>
  <c r="Q4205" i="11"/>
  <c r="G4206" i="11"/>
  <c r="H4206" i="11"/>
  <c r="I4206" i="11" s="1"/>
  <c r="J4206" i="11"/>
  <c r="K4206" i="11" s="1"/>
  <c r="L4206" i="11"/>
  <c r="M4206" i="11"/>
  <c r="N4206" i="11"/>
  <c r="O4206" i="11"/>
  <c r="P4206" i="11"/>
  <c r="Q4206" i="11"/>
  <c r="G4207" i="11"/>
  <c r="H4207" i="11"/>
  <c r="I4207" i="11" s="1"/>
  <c r="J4207" i="11"/>
  <c r="K4207" i="11" s="1"/>
  <c r="L4207" i="11"/>
  <c r="M4207" i="11"/>
  <c r="N4207" i="11"/>
  <c r="O4207" i="11"/>
  <c r="P4207" i="11"/>
  <c r="Q4207" i="11"/>
  <c r="G4208" i="11"/>
  <c r="H4208" i="11"/>
  <c r="I4208" i="11" s="1"/>
  <c r="J4208" i="11"/>
  <c r="K4208" i="11" s="1"/>
  <c r="L4208" i="11"/>
  <c r="M4208" i="11"/>
  <c r="N4208" i="11"/>
  <c r="O4208" i="11"/>
  <c r="P4208" i="11"/>
  <c r="Q4208" i="11"/>
  <c r="G4209" i="11"/>
  <c r="H4209" i="11"/>
  <c r="I4209" i="11" s="1"/>
  <c r="J4209" i="11"/>
  <c r="K4209" i="11" s="1"/>
  <c r="L4209" i="11"/>
  <c r="M4209" i="11"/>
  <c r="N4209" i="11"/>
  <c r="O4209" i="11"/>
  <c r="P4209" i="11"/>
  <c r="Q4209" i="11"/>
  <c r="G4210" i="11"/>
  <c r="H4210" i="11"/>
  <c r="I4210" i="11" s="1"/>
  <c r="J4210" i="11"/>
  <c r="K4210" i="11" s="1"/>
  <c r="L4210" i="11"/>
  <c r="M4210" i="11"/>
  <c r="N4210" i="11"/>
  <c r="O4210" i="11"/>
  <c r="P4210" i="11"/>
  <c r="Q4210" i="11"/>
  <c r="G4211" i="11"/>
  <c r="H4211" i="11"/>
  <c r="I4211" i="11" s="1"/>
  <c r="J4211" i="11"/>
  <c r="K4211" i="11" s="1"/>
  <c r="L4211" i="11"/>
  <c r="M4211" i="11"/>
  <c r="N4211" i="11"/>
  <c r="O4211" i="11"/>
  <c r="P4211" i="11"/>
  <c r="Q4211" i="11"/>
  <c r="G4212" i="11"/>
  <c r="H4212" i="11"/>
  <c r="I4212" i="11" s="1"/>
  <c r="J4212" i="11"/>
  <c r="K4212" i="11" s="1"/>
  <c r="L4212" i="11"/>
  <c r="M4212" i="11"/>
  <c r="N4212" i="11"/>
  <c r="O4212" i="11"/>
  <c r="P4212" i="11"/>
  <c r="Q4212" i="11"/>
  <c r="G4213" i="11"/>
  <c r="H4213" i="11"/>
  <c r="I4213" i="11" s="1"/>
  <c r="J4213" i="11"/>
  <c r="K4213" i="11" s="1"/>
  <c r="L4213" i="11"/>
  <c r="M4213" i="11"/>
  <c r="N4213" i="11"/>
  <c r="O4213" i="11"/>
  <c r="P4213" i="11"/>
  <c r="Q4213" i="11"/>
  <c r="G4214" i="11"/>
  <c r="H4214" i="11"/>
  <c r="I4214" i="11" s="1"/>
  <c r="J4214" i="11"/>
  <c r="K4214" i="11" s="1"/>
  <c r="L4214" i="11"/>
  <c r="M4214" i="11"/>
  <c r="N4214" i="11"/>
  <c r="O4214" i="11"/>
  <c r="P4214" i="11"/>
  <c r="Q4214" i="11"/>
  <c r="G4215" i="11"/>
  <c r="H4215" i="11"/>
  <c r="I4215" i="11" s="1"/>
  <c r="J4215" i="11"/>
  <c r="K4215" i="11" s="1"/>
  <c r="L4215" i="11"/>
  <c r="M4215" i="11"/>
  <c r="N4215" i="11"/>
  <c r="O4215" i="11"/>
  <c r="P4215" i="11"/>
  <c r="Q4215" i="11"/>
  <c r="G4216" i="11"/>
  <c r="H4216" i="11"/>
  <c r="I4216" i="11" s="1"/>
  <c r="J4216" i="11"/>
  <c r="K4216" i="11" s="1"/>
  <c r="L4216" i="11"/>
  <c r="M4216" i="11"/>
  <c r="N4216" i="11"/>
  <c r="O4216" i="11"/>
  <c r="P4216" i="11"/>
  <c r="Q4216" i="11"/>
  <c r="G4217" i="11"/>
  <c r="H4217" i="11"/>
  <c r="I4217" i="11" s="1"/>
  <c r="J4217" i="11"/>
  <c r="K4217" i="11" s="1"/>
  <c r="L4217" i="11"/>
  <c r="M4217" i="11"/>
  <c r="N4217" i="11"/>
  <c r="O4217" i="11"/>
  <c r="P4217" i="11"/>
  <c r="Q4217" i="11"/>
  <c r="G4218" i="11"/>
  <c r="H4218" i="11"/>
  <c r="I4218" i="11" s="1"/>
  <c r="J4218" i="11"/>
  <c r="K4218" i="11" s="1"/>
  <c r="L4218" i="11"/>
  <c r="M4218" i="11"/>
  <c r="N4218" i="11"/>
  <c r="O4218" i="11"/>
  <c r="P4218" i="11"/>
  <c r="Q4218" i="11"/>
  <c r="G4219" i="11"/>
  <c r="H4219" i="11"/>
  <c r="I4219" i="11" s="1"/>
  <c r="J4219" i="11"/>
  <c r="K4219" i="11" s="1"/>
  <c r="L4219" i="11"/>
  <c r="M4219" i="11"/>
  <c r="N4219" i="11"/>
  <c r="O4219" i="11"/>
  <c r="P4219" i="11"/>
  <c r="Q4219" i="11"/>
  <c r="G4220" i="11"/>
  <c r="H4220" i="11"/>
  <c r="I4220" i="11" s="1"/>
  <c r="J4220" i="11"/>
  <c r="K4220" i="11" s="1"/>
  <c r="L4220" i="11"/>
  <c r="M4220" i="11"/>
  <c r="N4220" i="11"/>
  <c r="O4220" i="11"/>
  <c r="P4220" i="11"/>
  <c r="Q4220" i="11"/>
  <c r="G4221" i="11"/>
  <c r="H4221" i="11"/>
  <c r="I4221" i="11" s="1"/>
  <c r="J4221" i="11"/>
  <c r="K4221" i="11" s="1"/>
  <c r="L4221" i="11"/>
  <c r="M4221" i="11"/>
  <c r="N4221" i="11"/>
  <c r="O4221" i="11"/>
  <c r="P4221" i="11"/>
  <c r="Q4221" i="11"/>
  <c r="G4222" i="11"/>
  <c r="H4222" i="11"/>
  <c r="I4222" i="11" s="1"/>
  <c r="J4222" i="11"/>
  <c r="K4222" i="11" s="1"/>
  <c r="L4222" i="11"/>
  <c r="M4222" i="11"/>
  <c r="N4222" i="11"/>
  <c r="O4222" i="11"/>
  <c r="P4222" i="11"/>
  <c r="Q4222" i="11"/>
  <c r="G4223" i="11"/>
  <c r="H4223" i="11"/>
  <c r="I4223" i="11" s="1"/>
  <c r="J4223" i="11"/>
  <c r="K4223" i="11" s="1"/>
  <c r="L4223" i="11"/>
  <c r="M4223" i="11"/>
  <c r="N4223" i="11"/>
  <c r="O4223" i="11"/>
  <c r="P4223" i="11"/>
  <c r="Q4223" i="11"/>
  <c r="G4224" i="11"/>
  <c r="H4224" i="11"/>
  <c r="I4224" i="11" s="1"/>
  <c r="J4224" i="11"/>
  <c r="K4224" i="11" s="1"/>
  <c r="L4224" i="11"/>
  <c r="M4224" i="11"/>
  <c r="N4224" i="11"/>
  <c r="O4224" i="11"/>
  <c r="P4224" i="11"/>
  <c r="Q4224" i="11"/>
  <c r="G4225" i="11"/>
  <c r="H4225" i="11"/>
  <c r="I4225" i="11" s="1"/>
  <c r="J4225" i="11"/>
  <c r="K4225" i="11" s="1"/>
  <c r="L4225" i="11"/>
  <c r="M4225" i="11"/>
  <c r="N4225" i="11"/>
  <c r="O4225" i="11"/>
  <c r="P4225" i="11"/>
  <c r="Q4225" i="11"/>
  <c r="G4226" i="11"/>
  <c r="H4226" i="11"/>
  <c r="I4226" i="11" s="1"/>
  <c r="J4226" i="11"/>
  <c r="K4226" i="11" s="1"/>
  <c r="L4226" i="11"/>
  <c r="M4226" i="11"/>
  <c r="N4226" i="11"/>
  <c r="O4226" i="11"/>
  <c r="P4226" i="11"/>
  <c r="Q4226" i="11"/>
  <c r="G4227" i="11"/>
  <c r="H4227" i="11"/>
  <c r="I4227" i="11" s="1"/>
  <c r="J4227" i="11"/>
  <c r="K4227" i="11" s="1"/>
  <c r="L4227" i="11"/>
  <c r="M4227" i="11"/>
  <c r="N4227" i="11"/>
  <c r="O4227" i="11"/>
  <c r="P4227" i="11"/>
  <c r="Q4227" i="11"/>
  <c r="G4228" i="11"/>
  <c r="H4228" i="11"/>
  <c r="I4228" i="11" s="1"/>
  <c r="J4228" i="11"/>
  <c r="K4228" i="11" s="1"/>
  <c r="L4228" i="11"/>
  <c r="M4228" i="11"/>
  <c r="N4228" i="11"/>
  <c r="O4228" i="11"/>
  <c r="P4228" i="11"/>
  <c r="Q4228" i="11"/>
  <c r="G4229" i="11"/>
  <c r="H4229" i="11"/>
  <c r="I4229" i="11" s="1"/>
  <c r="J4229" i="11"/>
  <c r="K4229" i="11" s="1"/>
  <c r="L4229" i="11"/>
  <c r="M4229" i="11"/>
  <c r="N4229" i="11"/>
  <c r="O4229" i="11"/>
  <c r="P4229" i="11"/>
  <c r="Q4229" i="11"/>
  <c r="G4230" i="11"/>
  <c r="H4230" i="11"/>
  <c r="I4230" i="11" s="1"/>
  <c r="J4230" i="11"/>
  <c r="K4230" i="11" s="1"/>
  <c r="L4230" i="11"/>
  <c r="M4230" i="11"/>
  <c r="N4230" i="11"/>
  <c r="O4230" i="11"/>
  <c r="P4230" i="11"/>
  <c r="Q4230" i="11"/>
  <c r="G4231" i="11"/>
  <c r="H4231" i="11"/>
  <c r="I4231" i="11" s="1"/>
  <c r="J4231" i="11"/>
  <c r="K4231" i="11" s="1"/>
  <c r="L4231" i="11"/>
  <c r="M4231" i="11"/>
  <c r="N4231" i="11"/>
  <c r="O4231" i="11"/>
  <c r="P4231" i="11"/>
  <c r="Q4231" i="11"/>
  <c r="G4232" i="11"/>
  <c r="H4232" i="11"/>
  <c r="I4232" i="11" s="1"/>
  <c r="J4232" i="11"/>
  <c r="K4232" i="11" s="1"/>
  <c r="L4232" i="11"/>
  <c r="M4232" i="11"/>
  <c r="N4232" i="11"/>
  <c r="O4232" i="11"/>
  <c r="P4232" i="11"/>
  <c r="Q4232" i="11"/>
  <c r="G4233" i="11"/>
  <c r="H4233" i="11"/>
  <c r="I4233" i="11" s="1"/>
  <c r="J4233" i="11"/>
  <c r="K4233" i="11" s="1"/>
  <c r="L4233" i="11"/>
  <c r="M4233" i="11"/>
  <c r="N4233" i="11"/>
  <c r="O4233" i="11"/>
  <c r="P4233" i="11"/>
  <c r="Q4233" i="11"/>
  <c r="G4234" i="11"/>
  <c r="H4234" i="11"/>
  <c r="I4234" i="11" s="1"/>
  <c r="J4234" i="11"/>
  <c r="K4234" i="11" s="1"/>
  <c r="L4234" i="11"/>
  <c r="M4234" i="11"/>
  <c r="N4234" i="11"/>
  <c r="O4234" i="11"/>
  <c r="P4234" i="11"/>
  <c r="Q4234" i="11"/>
  <c r="G4235" i="11"/>
  <c r="H4235" i="11"/>
  <c r="I4235" i="11" s="1"/>
  <c r="J4235" i="11"/>
  <c r="K4235" i="11" s="1"/>
  <c r="L4235" i="11"/>
  <c r="M4235" i="11"/>
  <c r="N4235" i="11"/>
  <c r="O4235" i="11"/>
  <c r="P4235" i="11"/>
  <c r="Q4235" i="11"/>
  <c r="G4236" i="11"/>
  <c r="H4236" i="11"/>
  <c r="I4236" i="11" s="1"/>
  <c r="J4236" i="11"/>
  <c r="K4236" i="11" s="1"/>
  <c r="L4236" i="11"/>
  <c r="M4236" i="11"/>
  <c r="N4236" i="11"/>
  <c r="O4236" i="11"/>
  <c r="P4236" i="11"/>
  <c r="Q4236" i="11"/>
  <c r="G4237" i="11"/>
  <c r="H4237" i="11"/>
  <c r="I4237" i="11" s="1"/>
  <c r="J4237" i="11"/>
  <c r="K4237" i="11" s="1"/>
  <c r="L4237" i="11"/>
  <c r="M4237" i="11"/>
  <c r="N4237" i="11"/>
  <c r="O4237" i="11"/>
  <c r="P4237" i="11"/>
  <c r="Q4237" i="11"/>
  <c r="G4238" i="11"/>
  <c r="H4238" i="11"/>
  <c r="I4238" i="11" s="1"/>
  <c r="J4238" i="11"/>
  <c r="K4238" i="11" s="1"/>
  <c r="L4238" i="11"/>
  <c r="M4238" i="11"/>
  <c r="N4238" i="11"/>
  <c r="O4238" i="11"/>
  <c r="P4238" i="11"/>
  <c r="Q4238" i="11"/>
  <c r="G4239" i="11"/>
  <c r="H4239" i="11"/>
  <c r="I4239" i="11" s="1"/>
  <c r="J4239" i="11"/>
  <c r="K4239" i="11" s="1"/>
  <c r="L4239" i="11"/>
  <c r="M4239" i="11"/>
  <c r="N4239" i="11"/>
  <c r="O4239" i="11"/>
  <c r="P4239" i="11"/>
  <c r="Q4239" i="11"/>
  <c r="G4240" i="11"/>
  <c r="H4240" i="11"/>
  <c r="I4240" i="11" s="1"/>
  <c r="J4240" i="11"/>
  <c r="K4240" i="11" s="1"/>
  <c r="L4240" i="11"/>
  <c r="M4240" i="11"/>
  <c r="N4240" i="11"/>
  <c r="O4240" i="11"/>
  <c r="P4240" i="11"/>
  <c r="Q4240" i="11"/>
  <c r="G4241" i="11"/>
  <c r="H4241" i="11"/>
  <c r="I4241" i="11" s="1"/>
  <c r="J4241" i="11"/>
  <c r="K4241" i="11" s="1"/>
  <c r="L4241" i="11"/>
  <c r="M4241" i="11"/>
  <c r="N4241" i="11"/>
  <c r="O4241" i="11"/>
  <c r="P4241" i="11"/>
  <c r="Q4241" i="11"/>
  <c r="G4242" i="11"/>
  <c r="H4242" i="11"/>
  <c r="I4242" i="11" s="1"/>
  <c r="J4242" i="11"/>
  <c r="K4242" i="11" s="1"/>
  <c r="L4242" i="11"/>
  <c r="M4242" i="11"/>
  <c r="N4242" i="11"/>
  <c r="O4242" i="11"/>
  <c r="P4242" i="11"/>
  <c r="Q4242" i="11"/>
  <c r="G4243" i="11"/>
  <c r="H4243" i="11"/>
  <c r="I4243" i="11" s="1"/>
  <c r="J4243" i="11"/>
  <c r="K4243" i="11" s="1"/>
  <c r="L4243" i="11"/>
  <c r="M4243" i="11"/>
  <c r="N4243" i="11"/>
  <c r="O4243" i="11"/>
  <c r="P4243" i="11"/>
  <c r="Q4243" i="11"/>
  <c r="G4244" i="11"/>
  <c r="H4244" i="11"/>
  <c r="I4244" i="11" s="1"/>
  <c r="J4244" i="11"/>
  <c r="K4244" i="11" s="1"/>
  <c r="L4244" i="11"/>
  <c r="M4244" i="11"/>
  <c r="N4244" i="11"/>
  <c r="O4244" i="11"/>
  <c r="P4244" i="11"/>
  <c r="Q4244" i="11"/>
  <c r="G4245" i="11"/>
  <c r="H4245" i="11"/>
  <c r="I4245" i="11" s="1"/>
  <c r="J4245" i="11"/>
  <c r="K4245" i="11" s="1"/>
  <c r="L4245" i="11"/>
  <c r="M4245" i="11"/>
  <c r="N4245" i="11"/>
  <c r="O4245" i="11"/>
  <c r="P4245" i="11"/>
  <c r="Q4245" i="11"/>
  <c r="G4246" i="11"/>
  <c r="H4246" i="11"/>
  <c r="I4246" i="11" s="1"/>
  <c r="J4246" i="11"/>
  <c r="K4246" i="11" s="1"/>
  <c r="L4246" i="11"/>
  <c r="M4246" i="11"/>
  <c r="N4246" i="11"/>
  <c r="O4246" i="11"/>
  <c r="P4246" i="11"/>
  <c r="Q4246" i="11"/>
  <c r="G4247" i="11"/>
  <c r="H4247" i="11"/>
  <c r="I4247" i="11" s="1"/>
  <c r="J4247" i="11"/>
  <c r="K4247" i="11" s="1"/>
  <c r="L4247" i="11"/>
  <c r="M4247" i="11"/>
  <c r="N4247" i="11"/>
  <c r="O4247" i="11"/>
  <c r="P4247" i="11"/>
  <c r="Q4247" i="11"/>
  <c r="G4248" i="11"/>
  <c r="H4248" i="11"/>
  <c r="I4248" i="11" s="1"/>
  <c r="J4248" i="11"/>
  <c r="K4248" i="11" s="1"/>
  <c r="L4248" i="11"/>
  <c r="M4248" i="11"/>
  <c r="N4248" i="11"/>
  <c r="O4248" i="11"/>
  <c r="P4248" i="11"/>
  <c r="Q4248" i="11"/>
  <c r="G4249" i="11"/>
  <c r="H4249" i="11"/>
  <c r="I4249" i="11" s="1"/>
  <c r="J4249" i="11"/>
  <c r="K4249" i="11" s="1"/>
  <c r="L4249" i="11"/>
  <c r="M4249" i="11"/>
  <c r="N4249" i="11"/>
  <c r="O4249" i="11"/>
  <c r="P4249" i="11"/>
  <c r="Q4249" i="11"/>
  <c r="G4250" i="11"/>
  <c r="H4250" i="11"/>
  <c r="I4250" i="11" s="1"/>
  <c r="J4250" i="11"/>
  <c r="K4250" i="11" s="1"/>
  <c r="L4250" i="11"/>
  <c r="M4250" i="11"/>
  <c r="N4250" i="11"/>
  <c r="O4250" i="11"/>
  <c r="P4250" i="11"/>
  <c r="Q4250" i="11"/>
  <c r="G4251" i="11"/>
  <c r="H4251" i="11"/>
  <c r="I4251" i="11" s="1"/>
  <c r="J4251" i="11"/>
  <c r="K4251" i="11" s="1"/>
  <c r="L4251" i="11"/>
  <c r="M4251" i="11"/>
  <c r="N4251" i="11"/>
  <c r="O4251" i="11"/>
  <c r="P4251" i="11"/>
  <c r="Q4251" i="11"/>
  <c r="G4252" i="11"/>
  <c r="H4252" i="11"/>
  <c r="I4252" i="11" s="1"/>
  <c r="J4252" i="11"/>
  <c r="K4252" i="11" s="1"/>
  <c r="L4252" i="11"/>
  <c r="M4252" i="11"/>
  <c r="N4252" i="11"/>
  <c r="O4252" i="11"/>
  <c r="P4252" i="11"/>
  <c r="Q4252" i="11"/>
  <c r="G4253" i="11"/>
  <c r="H4253" i="11"/>
  <c r="I4253" i="11" s="1"/>
  <c r="J4253" i="11"/>
  <c r="K4253" i="11" s="1"/>
  <c r="L4253" i="11"/>
  <c r="M4253" i="11"/>
  <c r="N4253" i="11"/>
  <c r="O4253" i="11"/>
  <c r="P4253" i="11"/>
  <c r="Q4253" i="11"/>
  <c r="G4254" i="11"/>
  <c r="H4254" i="11"/>
  <c r="I4254" i="11" s="1"/>
  <c r="J4254" i="11"/>
  <c r="K4254" i="11" s="1"/>
  <c r="L4254" i="11"/>
  <c r="M4254" i="11"/>
  <c r="N4254" i="11"/>
  <c r="O4254" i="11"/>
  <c r="P4254" i="11"/>
  <c r="Q4254" i="11"/>
  <c r="G4255" i="11"/>
  <c r="H4255" i="11"/>
  <c r="I4255" i="11" s="1"/>
  <c r="J4255" i="11"/>
  <c r="K4255" i="11" s="1"/>
  <c r="L4255" i="11"/>
  <c r="M4255" i="11"/>
  <c r="N4255" i="11"/>
  <c r="O4255" i="11"/>
  <c r="P4255" i="11"/>
  <c r="Q4255" i="11"/>
  <c r="G4256" i="11"/>
  <c r="H4256" i="11"/>
  <c r="I4256" i="11" s="1"/>
  <c r="J4256" i="11"/>
  <c r="K4256" i="11" s="1"/>
  <c r="L4256" i="11"/>
  <c r="M4256" i="11"/>
  <c r="N4256" i="11"/>
  <c r="O4256" i="11"/>
  <c r="P4256" i="11"/>
  <c r="Q4256" i="11"/>
  <c r="G4257" i="11"/>
  <c r="H4257" i="11"/>
  <c r="I4257" i="11" s="1"/>
  <c r="J4257" i="11"/>
  <c r="K4257" i="11" s="1"/>
  <c r="L4257" i="11"/>
  <c r="M4257" i="11"/>
  <c r="N4257" i="11"/>
  <c r="O4257" i="11"/>
  <c r="P4257" i="11"/>
  <c r="Q4257" i="11"/>
  <c r="G4258" i="11"/>
  <c r="H4258" i="11"/>
  <c r="I4258" i="11" s="1"/>
  <c r="J4258" i="11"/>
  <c r="K4258" i="11" s="1"/>
  <c r="L4258" i="11"/>
  <c r="M4258" i="11"/>
  <c r="N4258" i="11"/>
  <c r="O4258" i="11"/>
  <c r="P4258" i="11"/>
  <c r="Q4258" i="11"/>
  <c r="G4259" i="11"/>
  <c r="H4259" i="11"/>
  <c r="I4259" i="11" s="1"/>
  <c r="J4259" i="11"/>
  <c r="K4259" i="11" s="1"/>
  <c r="L4259" i="11"/>
  <c r="M4259" i="11"/>
  <c r="N4259" i="11"/>
  <c r="O4259" i="11"/>
  <c r="P4259" i="11"/>
  <c r="Q4259" i="11"/>
  <c r="G4260" i="11"/>
  <c r="H4260" i="11"/>
  <c r="I4260" i="11" s="1"/>
  <c r="J4260" i="11"/>
  <c r="K4260" i="11" s="1"/>
  <c r="L4260" i="11"/>
  <c r="M4260" i="11"/>
  <c r="N4260" i="11"/>
  <c r="O4260" i="11"/>
  <c r="P4260" i="11"/>
  <c r="Q4260" i="11"/>
  <c r="G4261" i="11"/>
  <c r="H4261" i="11"/>
  <c r="I4261" i="11" s="1"/>
  <c r="J4261" i="11"/>
  <c r="K4261" i="11" s="1"/>
  <c r="L4261" i="11"/>
  <c r="M4261" i="11"/>
  <c r="N4261" i="11"/>
  <c r="O4261" i="11"/>
  <c r="P4261" i="11"/>
  <c r="Q4261" i="11"/>
  <c r="G4262" i="11"/>
  <c r="H4262" i="11"/>
  <c r="I4262" i="11" s="1"/>
  <c r="J4262" i="11"/>
  <c r="K4262" i="11" s="1"/>
  <c r="L4262" i="11"/>
  <c r="M4262" i="11"/>
  <c r="N4262" i="11"/>
  <c r="O4262" i="11"/>
  <c r="P4262" i="11"/>
  <c r="Q4262" i="11"/>
  <c r="G4263" i="11"/>
  <c r="H4263" i="11"/>
  <c r="I4263" i="11" s="1"/>
  <c r="J4263" i="11"/>
  <c r="K4263" i="11" s="1"/>
  <c r="L4263" i="11"/>
  <c r="M4263" i="11"/>
  <c r="N4263" i="11"/>
  <c r="O4263" i="11"/>
  <c r="P4263" i="11"/>
  <c r="Q4263" i="11"/>
  <c r="G4264" i="11"/>
  <c r="H4264" i="11"/>
  <c r="I4264" i="11" s="1"/>
  <c r="J4264" i="11"/>
  <c r="K4264" i="11" s="1"/>
  <c r="L4264" i="11"/>
  <c r="M4264" i="11"/>
  <c r="N4264" i="11"/>
  <c r="O4264" i="11"/>
  <c r="P4264" i="11"/>
  <c r="Q4264" i="11"/>
  <c r="G4265" i="11"/>
  <c r="H4265" i="11"/>
  <c r="I4265" i="11" s="1"/>
  <c r="J4265" i="11"/>
  <c r="K4265" i="11" s="1"/>
  <c r="L4265" i="11"/>
  <c r="M4265" i="11"/>
  <c r="N4265" i="11"/>
  <c r="O4265" i="11"/>
  <c r="P4265" i="11"/>
  <c r="Q4265" i="11"/>
  <c r="G4266" i="11"/>
  <c r="H4266" i="11"/>
  <c r="I4266" i="11" s="1"/>
  <c r="J4266" i="11"/>
  <c r="K4266" i="11" s="1"/>
  <c r="L4266" i="11"/>
  <c r="M4266" i="11"/>
  <c r="N4266" i="11"/>
  <c r="O4266" i="11"/>
  <c r="P4266" i="11"/>
  <c r="Q4266" i="11"/>
  <c r="G4267" i="11"/>
  <c r="H4267" i="11"/>
  <c r="I4267" i="11" s="1"/>
  <c r="J4267" i="11"/>
  <c r="K4267" i="11" s="1"/>
  <c r="L4267" i="11"/>
  <c r="M4267" i="11"/>
  <c r="N4267" i="11"/>
  <c r="O4267" i="11"/>
  <c r="P4267" i="11"/>
  <c r="Q4267" i="11"/>
  <c r="G4268" i="11"/>
  <c r="H4268" i="11"/>
  <c r="I4268" i="11" s="1"/>
  <c r="J4268" i="11"/>
  <c r="K4268" i="11" s="1"/>
  <c r="L4268" i="11"/>
  <c r="M4268" i="11"/>
  <c r="N4268" i="11"/>
  <c r="O4268" i="11"/>
  <c r="P4268" i="11"/>
  <c r="Q4268" i="11"/>
  <c r="G4269" i="11"/>
  <c r="H4269" i="11"/>
  <c r="I4269" i="11" s="1"/>
  <c r="J4269" i="11"/>
  <c r="K4269" i="11" s="1"/>
  <c r="L4269" i="11"/>
  <c r="M4269" i="11"/>
  <c r="N4269" i="11"/>
  <c r="O4269" i="11"/>
  <c r="P4269" i="11"/>
  <c r="Q4269" i="11"/>
  <c r="G4270" i="11"/>
  <c r="H4270" i="11"/>
  <c r="I4270" i="11" s="1"/>
  <c r="J4270" i="11"/>
  <c r="K4270" i="11" s="1"/>
  <c r="L4270" i="11"/>
  <c r="M4270" i="11"/>
  <c r="N4270" i="11"/>
  <c r="O4270" i="11"/>
  <c r="P4270" i="11"/>
  <c r="Q4270" i="11"/>
  <c r="G4271" i="11"/>
  <c r="H4271" i="11"/>
  <c r="I4271" i="11" s="1"/>
  <c r="J4271" i="11"/>
  <c r="K4271" i="11" s="1"/>
  <c r="L4271" i="11"/>
  <c r="M4271" i="11"/>
  <c r="N4271" i="11"/>
  <c r="O4271" i="11"/>
  <c r="P4271" i="11"/>
  <c r="Q4271" i="11"/>
  <c r="G4272" i="11"/>
  <c r="H4272" i="11"/>
  <c r="I4272" i="11" s="1"/>
  <c r="J4272" i="11"/>
  <c r="K4272" i="11" s="1"/>
  <c r="L4272" i="11"/>
  <c r="M4272" i="11"/>
  <c r="N4272" i="11"/>
  <c r="O4272" i="11"/>
  <c r="P4272" i="11"/>
  <c r="Q4272" i="11"/>
  <c r="G4273" i="11"/>
  <c r="H4273" i="11"/>
  <c r="I4273" i="11" s="1"/>
  <c r="J4273" i="11"/>
  <c r="K4273" i="11" s="1"/>
  <c r="L4273" i="11"/>
  <c r="M4273" i="11"/>
  <c r="N4273" i="11"/>
  <c r="O4273" i="11"/>
  <c r="P4273" i="11"/>
  <c r="Q4273" i="11"/>
  <c r="G4274" i="11"/>
  <c r="H4274" i="11"/>
  <c r="I4274" i="11" s="1"/>
  <c r="J4274" i="11"/>
  <c r="K4274" i="11" s="1"/>
  <c r="L4274" i="11"/>
  <c r="M4274" i="11"/>
  <c r="N4274" i="11"/>
  <c r="O4274" i="11"/>
  <c r="P4274" i="11"/>
  <c r="Q4274" i="11"/>
  <c r="G4275" i="11"/>
  <c r="H4275" i="11"/>
  <c r="I4275" i="11" s="1"/>
  <c r="J4275" i="11"/>
  <c r="K4275" i="11" s="1"/>
  <c r="L4275" i="11"/>
  <c r="M4275" i="11"/>
  <c r="N4275" i="11"/>
  <c r="O4275" i="11"/>
  <c r="P4275" i="11"/>
  <c r="Q4275" i="11"/>
  <c r="G4276" i="11"/>
  <c r="H4276" i="11"/>
  <c r="I4276" i="11" s="1"/>
  <c r="J4276" i="11"/>
  <c r="K4276" i="11" s="1"/>
  <c r="L4276" i="11"/>
  <c r="M4276" i="11"/>
  <c r="N4276" i="11"/>
  <c r="O4276" i="11"/>
  <c r="P4276" i="11"/>
  <c r="Q4276" i="11"/>
  <c r="G4277" i="11"/>
  <c r="H4277" i="11"/>
  <c r="I4277" i="11" s="1"/>
  <c r="J4277" i="11"/>
  <c r="K4277" i="11" s="1"/>
  <c r="L4277" i="11"/>
  <c r="M4277" i="11"/>
  <c r="N4277" i="11"/>
  <c r="O4277" i="11"/>
  <c r="P4277" i="11"/>
  <c r="Q4277" i="11"/>
  <c r="G4278" i="11"/>
  <c r="H4278" i="11"/>
  <c r="I4278" i="11" s="1"/>
  <c r="J4278" i="11"/>
  <c r="K4278" i="11" s="1"/>
  <c r="L4278" i="11"/>
  <c r="M4278" i="11"/>
  <c r="N4278" i="11"/>
  <c r="O4278" i="11"/>
  <c r="P4278" i="11"/>
  <c r="Q4278" i="11"/>
  <c r="G4279" i="11"/>
  <c r="H4279" i="11"/>
  <c r="I4279" i="11" s="1"/>
  <c r="J4279" i="11"/>
  <c r="K4279" i="11" s="1"/>
  <c r="L4279" i="11"/>
  <c r="M4279" i="11"/>
  <c r="N4279" i="11"/>
  <c r="O4279" i="11"/>
  <c r="P4279" i="11"/>
  <c r="Q4279" i="11"/>
  <c r="G4280" i="11"/>
  <c r="H4280" i="11"/>
  <c r="I4280" i="11" s="1"/>
  <c r="J4280" i="11"/>
  <c r="K4280" i="11" s="1"/>
  <c r="L4280" i="11"/>
  <c r="M4280" i="11"/>
  <c r="N4280" i="11"/>
  <c r="O4280" i="11"/>
  <c r="P4280" i="11"/>
  <c r="Q4280" i="11"/>
  <c r="G4281" i="11"/>
  <c r="H4281" i="11"/>
  <c r="I4281" i="11" s="1"/>
  <c r="J4281" i="11"/>
  <c r="K4281" i="11" s="1"/>
  <c r="L4281" i="11"/>
  <c r="M4281" i="11"/>
  <c r="N4281" i="11"/>
  <c r="O4281" i="11"/>
  <c r="P4281" i="11"/>
  <c r="Q4281" i="11"/>
  <c r="G4282" i="11"/>
  <c r="H4282" i="11"/>
  <c r="I4282" i="11" s="1"/>
  <c r="J4282" i="11"/>
  <c r="K4282" i="11" s="1"/>
  <c r="L4282" i="11"/>
  <c r="M4282" i="11"/>
  <c r="N4282" i="11"/>
  <c r="O4282" i="11"/>
  <c r="P4282" i="11"/>
  <c r="Q4282" i="11"/>
  <c r="G4283" i="11"/>
  <c r="H4283" i="11"/>
  <c r="I4283" i="11" s="1"/>
  <c r="J4283" i="11"/>
  <c r="K4283" i="11" s="1"/>
  <c r="L4283" i="11"/>
  <c r="M4283" i="11"/>
  <c r="N4283" i="11"/>
  <c r="O4283" i="11"/>
  <c r="P4283" i="11"/>
  <c r="Q4283" i="11"/>
  <c r="G4284" i="11"/>
  <c r="H4284" i="11"/>
  <c r="I4284" i="11" s="1"/>
  <c r="J4284" i="11"/>
  <c r="K4284" i="11" s="1"/>
  <c r="L4284" i="11"/>
  <c r="M4284" i="11"/>
  <c r="N4284" i="11"/>
  <c r="O4284" i="11"/>
  <c r="P4284" i="11"/>
  <c r="Q4284" i="11"/>
  <c r="G4285" i="11"/>
  <c r="H4285" i="11"/>
  <c r="I4285" i="11" s="1"/>
  <c r="J4285" i="11"/>
  <c r="K4285" i="11" s="1"/>
  <c r="L4285" i="11"/>
  <c r="M4285" i="11"/>
  <c r="N4285" i="11"/>
  <c r="O4285" i="11"/>
  <c r="P4285" i="11"/>
  <c r="Q4285" i="11"/>
  <c r="G4286" i="11"/>
  <c r="H4286" i="11"/>
  <c r="I4286" i="11" s="1"/>
  <c r="J4286" i="11"/>
  <c r="K4286" i="11" s="1"/>
  <c r="L4286" i="11"/>
  <c r="M4286" i="11"/>
  <c r="N4286" i="11"/>
  <c r="O4286" i="11"/>
  <c r="P4286" i="11"/>
  <c r="Q4286" i="11"/>
  <c r="G4287" i="11"/>
  <c r="H4287" i="11"/>
  <c r="I4287" i="11" s="1"/>
  <c r="J4287" i="11"/>
  <c r="K4287" i="11" s="1"/>
  <c r="L4287" i="11"/>
  <c r="M4287" i="11"/>
  <c r="N4287" i="11"/>
  <c r="O4287" i="11"/>
  <c r="P4287" i="11"/>
  <c r="Q4287" i="11"/>
  <c r="G4288" i="11"/>
  <c r="H4288" i="11"/>
  <c r="I4288" i="11" s="1"/>
  <c r="J4288" i="11"/>
  <c r="K4288" i="11" s="1"/>
  <c r="L4288" i="11"/>
  <c r="M4288" i="11"/>
  <c r="N4288" i="11"/>
  <c r="O4288" i="11"/>
  <c r="P4288" i="11"/>
  <c r="Q4288" i="11"/>
  <c r="G4289" i="11"/>
  <c r="H4289" i="11"/>
  <c r="I4289" i="11" s="1"/>
  <c r="J4289" i="11"/>
  <c r="K4289" i="11" s="1"/>
  <c r="L4289" i="11"/>
  <c r="M4289" i="11"/>
  <c r="N4289" i="11"/>
  <c r="O4289" i="11"/>
  <c r="P4289" i="11"/>
  <c r="Q4289" i="11"/>
  <c r="G4290" i="11"/>
  <c r="H4290" i="11"/>
  <c r="I4290" i="11" s="1"/>
  <c r="J4290" i="11"/>
  <c r="K4290" i="11" s="1"/>
  <c r="L4290" i="11"/>
  <c r="M4290" i="11"/>
  <c r="N4290" i="11"/>
  <c r="O4290" i="11"/>
  <c r="P4290" i="11"/>
  <c r="Q4290" i="11"/>
  <c r="G4291" i="11"/>
  <c r="H4291" i="11"/>
  <c r="I4291" i="11" s="1"/>
  <c r="J4291" i="11"/>
  <c r="K4291" i="11" s="1"/>
  <c r="L4291" i="11"/>
  <c r="M4291" i="11"/>
  <c r="N4291" i="11"/>
  <c r="O4291" i="11"/>
  <c r="P4291" i="11"/>
  <c r="Q4291" i="11"/>
  <c r="G4292" i="11"/>
  <c r="H4292" i="11"/>
  <c r="I4292" i="11" s="1"/>
  <c r="J4292" i="11"/>
  <c r="K4292" i="11" s="1"/>
  <c r="L4292" i="11"/>
  <c r="M4292" i="11"/>
  <c r="N4292" i="11"/>
  <c r="O4292" i="11"/>
  <c r="P4292" i="11"/>
  <c r="Q4292" i="11"/>
  <c r="G4293" i="11"/>
  <c r="H4293" i="11"/>
  <c r="I4293" i="11" s="1"/>
  <c r="J4293" i="11"/>
  <c r="K4293" i="11" s="1"/>
  <c r="L4293" i="11"/>
  <c r="M4293" i="11"/>
  <c r="N4293" i="11"/>
  <c r="O4293" i="11"/>
  <c r="P4293" i="11"/>
  <c r="Q4293" i="11"/>
  <c r="G4294" i="11"/>
  <c r="H4294" i="11"/>
  <c r="I4294" i="11" s="1"/>
  <c r="J4294" i="11"/>
  <c r="K4294" i="11" s="1"/>
  <c r="L4294" i="11"/>
  <c r="M4294" i="11"/>
  <c r="N4294" i="11"/>
  <c r="O4294" i="11"/>
  <c r="P4294" i="11"/>
  <c r="Q4294" i="11"/>
  <c r="G4295" i="11"/>
  <c r="H4295" i="11"/>
  <c r="I4295" i="11" s="1"/>
  <c r="J4295" i="11"/>
  <c r="K4295" i="11" s="1"/>
  <c r="L4295" i="11"/>
  <c r="M4295" i="11"/>
  <c r="N4295" i="11"/>
  <c r="O4295" i="11"/>
  <c r="P4295" i="11"/>
  <c r="Q4295" i="11"/>
  <c r="G4296" i="11"/>
  <c r="H4296" i="11"/>
  <c r="I4296" i="11" s="1"/>
  <c r="J4296" i="11"/>
  <c r="K4296" i="11" s="1"/>
  <c r="L4296" i="11"/>
  <c r="M4296" i="11"/>
  <c r="N4296" i="11"/>
  <c r="O4296" i="11"/>
  <c r="P4296" i="11"/>
  <c r="Q4296" i="11"/>
  <c r="G4297" i="11"/>
  <c r="H4297" i="11"/>
  <c r="I4297" i="11" s="1"/>
  <c r="J4297" i="11"/>
  <c r="K4297" i="11" s="1"/>
  <c r="L4297" i="11"/>
  <c r="M4297" i="11"/>
  <c r="N4297" i="11"/>
  <c r="O4297" i="11"/>
  <c r="P4297" i="11"/>
  <c r="Q4297" i="11"/>
  <c r="G4298" i="11"/>
  <c r="H4298" i="11"/>
  <c r="I4298" i="11" s="1"/>
  <c r="J4298" i="11"/>
  <c r="K4298" i="11" s="1"/>
  <c r="L4298" i="11"/>
  <c r="M4298" i="11"/>
  <c r="N4298" i="11"/>
  <c r="O4298" i="11"/>
  <c r="P4298" i="11"/>
  <c r="Q4298" i="11"/>
  <c r="G4299" i="11"/>
  <c r="H4299" i="11"/>
  <c r="I4299" i="11" s="1"/>
  <c r="J4299" i="11"/>
  <c r="K4299" i="11" s="1"/>
  <c r="L4299" i="11"/>
  <c r="M4299" i="11"/>
  <c r="N4299" i="11"/>
  <c r="O4299" i="11"/>
  <c r="P4299" i="11"/>
  <c r="Q4299" i="11"/>
  <c r="G4300" i="11"/>
  <c r="H4300" i="11"/>
  <c r="I4300" i="11" s="1"/>
  <c r="J4300" i="11"/>
  <c r="K4300" i="11" s="1"/>
  <c r="L4300" i="11"/>
  <c r="M4300" i="11"/>
  <c r="N4300" i="11"/>
  <c r="O4300" i="11"/>
  <c r="P4300" i="11"/>
  <c r="Q4300" i="11"/>
  <c r="G4301" i="11"/>
  <c r="H4301" i="11"/>
  <c r="I4301" i="11" s="1"/>
  <c r="J4301" i="11"/>
  <c r="K4301" i="11" s="1"/>
  <c r="L4301" i="11"/>
  <c r="M4301" i="11"/>
  <c r="N4301" i="11"/>
  <c r="O4301" i="11"/>
  <c r="P4301" i="11"/>
  <c r="Q4301" i="11"/>
  <c r="G4302" i="11"/>
  <c r="H4302" i="11"/>
  <c r="I4302" i="11" s="1"/>
  <c r="J4302" i="11"/>
  <c r="K4302" i="11" s="1"/>
  <c r="L4302" i="11"/>
  <c r="M4302" i="11"/>
  <c r="N4302" i="11"/>
  <c r="O4302" i="11"/>
  <c r="P4302" i="11"/>
  <c r="Q4302" i="11"/>
  <c r="G4303" i="11"/>
  <c r="H4303" i="11"/>
  <c r="I4303" i="11" s="1"/>
  <c r="J4303" i="11"/>
  <c r="K4303" i="11" s="1"/>
  <c r="L4303" i="11"/>
  <c r="M4303" i="11"/>
  <c r="N4303" i="11"/>
  <c r="O4303" i="11"/>
  <c r="P4303" i="11"/>
  <c r="Q4303" i="11"/>
  <c r="G4304" i="11"/>
  <c r="H4304" i="11"/>
  <c r="I4304" i="11" s="1"/>
  <c r="J4304" i="11"/>
  <c r="K4304" i="11" s="1"/>
  <c r="L4304" i="11"/>
  <c r="M4304" i="11"/>
  <c r="N4304" i="11"/>
  <c r="O4304" i="11"/>
  <c r="P4304" i="11"/>
  <c r="Q4304" i="11"/>
  <c r="G4305" i="11"/>
  <c r="H4305" i="11"/>
  <c r="I4305" i="11" s="1"/>
  <c r="J4305" i="11"/>
  <c r="K4305" i="11" s="1"/>
  <c r="L4305" i="11"/>
  <c r="M4305" i="11"/>
  <c r="N4305" i="11"/>
  <c r="O4305" i="11"/>
  <c r="P4305" i="11"/>
  <c r="Q4305" i="11"/>
  <c r="G4306" i="11"/>
  <c r="H4306" i="11"/>
  <c r="I4306" i="11" s="1"/>
  <c r="J4306" i="11"/>
  <c r="K4306" i="11" s="1"/>
  <c r="L4306" i="11"/>
  <c r="M4306" i="11"/>
  <c r="N4306" i="11"/>
  <c r="O4306" i="11"/>
  <c r="P4306" i="11"/>
  <c r="Q4306" i="11"/>
  <c r="G4307" i="11"/>
  <c r="H4307" i="11"/>
  <c r="I4307" i="11" s="1"/>
  <c r="J4307" i="11"/>
  <c r="K4307" i="11" s="1"/>
  <c r="L4307" i="11"/>
  <c r="M4307" i="11"/>
  <c r="N4307" i="11"/>
  <c r="O4307" i="11"/>
  <c r="P4307" i="11"/>
  <c r="Q4307" i="11"/>
  <c r="G4308" i="11"/>
  <c r="H4308" i="11"/>
  <c r="I4308" i="11" s="1"/>
  <c r="J4308" i="11"/>
  <c r="K4308" i="11" s="1"/>
  <c r="L4308" i="11"/>
  <c r="M4308" i="11"/>
  <c r="N4308" i="11"/>
  <c r="O4308" i="11"/>
  <c r="P4308" i="11"/>
  <c r="Q4308" i="11"/>
  <c r="G4309" i="11"/>
  <c r="H4309" i="11"/>
  <c r="I4309" i="11" s="1"/>
  <c r="J4309" i="11"/>
  <c r="K4309" i="11" s="1"/>
  <c r="L4309" i="11"/>
  <c r="M4309" i="11"/>
  <c r="N4309" i="11"/>
  <c r="O4309" i="11"/>
  <c r="P4309" i="11"/>
  <c r="Q4309" i="11"/>
  <c r="G4310" i="11"/>
  <c r="H4310" i="11"/>
  <c r="I4310" i="11" s="1"/>
  <c r="J4310" i="11"/>
  <c r="K4310" i="11" s="1"/>
  <c r="L4310" i="11"/>
  <c r="M4310" i="11"/>
  <c r="N4310" i="11"/>
  <c r="O4310" i="11"/>
  <c r="P4310" i="11"/>
  <c r="Q4310" i="11"/>
  <c r="G4311" i="11"/>
  <c r="H4311" i="11"/>
  <c r="I4311" i="11" s="1"/>
  <c r="J4311" i="11"/>
  <c r="K4311" i="11" s="1"/>
  <c r="L4311" i="11"/>
  <c r="M4311" i="11"/>
  <c r="N4311" i="11"/>
  <c r="O4311" i="11"/>
  <c r="P4311" i="11"/>
  <c r="Q4311" i="11"/>
  <c r="G4312" i="11"/>
  <c r="H4312" i="11"/>
  <c r="I4312" i="11" s="1"/>
  <c r="J4312" i="11"/>
  <c r="K4312" i="11" s="1"/>
  <c r="L4312" i="11"/>
  <c r="M4312" i="11"/>
  <c r="N4312" i="11"/>
  <c r="O4312" i="11"/>
  <c r="P4312" i="11"/>
  <c r="Q4312" i="11"/>
  <c r="G4313" i="11"/>
  <c r="H4313" i="11"/>
  <c r="I4313" i="11" s="1"/>
  <c r="J4313" i="11"/>
  <c r="K4313" i="11" s="1"/>
  <c r="L4313" i="11"/>
  <c r="M4313" i="11"/>
  <c r="N4313" i="11"/>
  <c r="O4313" i="11"/>
  <c r="P4313" i="11"/>
  <c r="Q4313" i="11"/>
  <c r="G4314" i="11"/>
  <c r="H4314" i="11"/>
  <c r="I4314" i="11" s="1"/>
  <c r="J4314" i="11"/>
  <c r="K4314" i="11" s="1"/>
  <c r="L4314" i="11"/>
  <c r="M4314" i="11"/>
  <c r="N4314" i="11"/>
  <c r="O4314" i="11"/>
  <c r="P4314" i="11"/>
  <c r="Q4314" i="11"/>
  <c r="G4315" i="11"/>
  <c r="H4315" i="11"/>
  <c r="I4315" i="11" s="1"/>
  <c r="J4315" i="11"/>
  <c r="K4315" i="11" s="1"/>
  <c r="L4315" i="11"/>
  <c r="M4315" i="11"/>
  <c r="N4315" i="11"/>
  <c r="O4315" i="11"/>
  <c r="P4315" i="11"/>
  <c r="Q4315" i="11"/>
  <c r="G4316" i="11"/>
  <c r="H4316" i="11"/>
  <c r="I4316" i="11" s="1"/>
  <c r="J4316" i="11"/>
  <c r="K4316" i="11" s="1"/>
  <c r="L4316" i="11"/>
  <c r="M4316" i="11"/>
  <c r="N4316" i="11"/>
  <c r="O4316" i="11"/>
  <c r="P4316" i="11"/>
  <c r="Q4316" i="11"/>
  <c r="G4317" i="11"/>
  <c r="H4317" i="11"/>
  <c r="I4317" i="11" s="1"/>
  <c r="J4317" i="11"/>
  <c r="K4317" i="11" s="1"/>
  <c r="L4317" i="11"/>
  <c r="M4317" i="11"/>
  <c r="N4317" i="11"/>
  <c r="O4317" i="11"/>
  <c r="P4317" i="11"/>
  <c r="Q4317" i="11"/>
  <c r="G4318" i="11"/>
  <c r="H4318" i="11"/>
  <c r="I4318" i="11" s="1"/>
  <c r="J4318" i="11"/>
  <c r="K4318" i="11" s="1"/>
  <c r="L4318" i="11"/>
  <c r="M4318" i="11"/>
  <c r="N4318" i="11"/>
  <c r="O4318" i="11"/>
  <c r="P4318" i="11"/>
  <c r="Q4318" i="11"/>
  <c r="G4319" i="11"/>
  <c r="H4319" i="11"/>
  <c r="I4319" i="11" s="1"/>
  <c r="J4319" i="11"/>
  <c r="K4319" i="11" s="1"/>
  <c r="L4319" i="11"/>
  <c r="M4319" i="11"/>
  <c r="N4319" i="11"/>
  <c r="O4319" i="11"/>
  <c r="P4319" i="11"/>
  <c r="Q4319" i="11"/>
  <c r="G4320" i="11"/>
  <c r="H4320" i="11"/>
  <c r="I4320" i="11" s="1"/>
  <c r="J4320" i="11"/>
  <c r="K4320" i="11" s="1"/>
  <c r="L4320" i="11"/>
  <c r="M4320" i="11"/>
  <c r="N4320" i="11"/>
  <c r="O4320" i="11"/>
  <c r="P4320" i="11"/>
  <c r="Q4320" i="11"/>
  <c r="G4321" i="11"/>
  <c r="H4321" i="11"/>
  <c r="I4321" i="11" s="1"/>
  <c r="J4321" i="11"/>
  <c r="K4321" i="11" s="1"/>
  <c r="L4321" i="11"/>
  <c r="M4321" i="11"/>
  <c r="N4321" i="11"/>
  <c r="O4321" i="11"/>
  <c r="P4321" i="11"/>
  <c r="Q4321" i="11"/>
  <c r="G4322" i="11"/>
  <c r="H4322" i="11"/>
  <c r="I4322" i="11" s="1"/>
  <c r="J4322" i="11"/>
  <c r="K4322" i="11" s="1"/>
  <c r="L4322" i="11"/>
  <c r="M4322" i="11"/>
  <c r="N4322" i="11"/>
  <c r="O4322" i="11"/>
  <c r="P4322" i="11"/>
  <c r="Q4322" i="11"/>
  <c r="G4323" i="11"/>
  <c r="H4323" i="11"/>
  <c r="I4323" i="11" s="1"/>
  <c r="J4323" i="11"/>
  <c r="K4323" i="11" s="1"/>
  <c r="L4323" i="11"/>
  <c r="M4323" i="11"/>
  <c r="N4323" i="11"/>
  <c r="O4323" i="11"/>
  <c r="P4323" i="11"/>
  <c r="Q4323" i="11"/>
  <c r="G4324" i="11"/>
  <c r="H4324" i="11"/>
  <c r="I4324" i="11" s="1"/>
  <c r="J4324" i="11"/>
  <c r="K4324" i="11" s="1"/>
  <c r="L4324" i="11"/>
  <c r="M4324" i="11"/>
  <c r="N4324" i="11"/>
  <c r="O4324" i="11"/>
  <c r="P4324" i="11"/>
  <c r="Q4324" i="11"/>
  <c r="G4325" i="11"/>
  <c r="H4325" i="11"/>
  <c r="I4325" i="11" s="1"/>
  <c r="J4325" i="11"/>
  <c r="K4325" i="11" s="1"/>
  <c r="L4325" i="11"/>
  <c r="M4325" i="11"/>
  <c r="N4325" i="11"/>
  <c r="O4325" i="11"/>
  <c r="P4325" i="11"/>
  <c r="Q4325" i="11"/>
  <c r="G4326" i="11"/>
  <c r="H4326" i="11"/>
  <c r="I4326" i="11" s="1"/>
  <c r="J4326" i="11"/>
  <c r="K4326" i="11" s="1"/>
  <c r="L4326" i="11"/>
  <c r="M4326" i="11"/>
  <c r="N4326" i="11"/>
  <c r="O4326" i="11"/>
  <c r="P4326" i="11"/>
  <c r="Q4326" i="11"/>
  <c r="G4327" i="11"/>
  <c r="H4327" i="11"/>
  <c r="I4327" i="11" s="1"/>
  <c r="J4327" i="11"/>
  <c r="K4327" i="11" s="1"/>
  <c r="L4327" i="11"/>
  <c r="M4327" i="11"/>
  <c r="N4327" i="11"/>
  <c r="O4327" i="11"/>
  <c r="P4327" i="11"/>
  <c r="Q4327" i="11"/>
  <c r="G4328" i="11"/>
  <c r="H4328" i="11"/>
  <c r="I4328" i="11" s="1"/>
  <c r="J4328" i="11"/>
  <c r="K4328" i="11" s="1"/>
  <c r="L4328" i="11"/>
  <c r="M4328" i="11"/>
  <c r="N4328" i="11"/>
  <c r="O4328" i="11"/>
  <c r="P4328" i="11"/>
  <c r="Q4328" i="11"/>
  <c r="G4329" i="11"/>
  <c r="H4329" i="11"/>
  <c r="I4329" i="11" s="1"/>
  <c r="J4329" i="11"/>
  <c r="K4329" i="11" s="1"/>
  <c r="L4329" i="11"/>
  <c r="M4329" i="11"/>
  <c r="N4329" i="11"/>
  <c r="O4329" i="11"/>
  <c r="P4329" i="11"/>
  <c r="Q4329" i="11"/>
  <c r="G4330" i="11"/>
  <c r="H4330" i="11"/>
  <c r="I4330" i="11" s="1"/>
  <c r="J4330" i="11"/>
  <c r="K4330" i="11" s="1"/>
  <c r="L4330" i="11"/>
  <c r="M4330" i="11"/>
  <c r="N4330" i="11"/>
  <c r="O4330" i="11"/>
  <c r="P4330" i="11"/>
  <c r="Q4330" i="11"/>
  <c r="G4331" i="11"/>
  <c r="H4331" i="11"/>
  <c r="I4331" i="11" s="1"/>
  <c r="J4331" i="11"/>
  <c r="K4331" i="11" s="1"/>
  <c r="L4331" i="11"/>
  <c r="M4331" i="11"/>
  <c r="N4331" i="11"/>
  <c r="O4331" i="11"/>
  <c r="P4331" i="11"/>
  <c r="Q4331" i="11"/>
  <c r="G4332" i="11"/>
  <c r="H4332" i="11"/>
  <c r="I4332" i="11" s="1"/>
  <c r="J4332" i="11"/>
  <c r="K4332" i="11" s="1"/>
  <c r="L4332" i="11"/>
  <c r="M4332" i="11"/>
  <c r="N4332" i="11"/>
  <c r="O4332" i="11"/>
  <c r="P4332" i="11"/>
  <c r="Q4332" i="11"/>
  <c r="G4333" i="11"/>
  <c r="H4333" i="11"/>
  <c r="I4333" i="11" s="1"/>
  <c r="J4333" i="11"/>
  <c r="K4333" i="11" s="1"/>
  <c r="L4333" i="11"/>
  <c r="M4333" i="11"/>
  <c r="N4333" i="11"/>
  <c r="O4333" i="11"/>
  <c r="P4333" i="11"/>
  <c r="Q4333" i="11"/>
  <c r="G4334" i="11"/>
  <c r="H4334" i="11"/>
  <c r="I4334" i="11" s="1"/>
  <c r="J4334" i="11"/>
  <c r="K4334" i="11" s="1"/>
  <c r="L4334" i="11"/>
  <c r="M4334" i="11"/>
  <c r="N4334" i="11"/>
  <c r="O4334" i="11"/>
  <c r="P4334" i="11"/>
  <c r="Q4334" i="11"/>
  <c r="G4335" i="11"/>
  <c r="H4335" i="11"/>
  <c r="I4335" i="11" s="1"/>
  <c r="J4335" i="11"/>
  <c r="K4335" i="11" s="1"/>
  <c r="L4335" i="11"/>
  <c r="M4335" i="11"/>
  <c r="N4335" i="11"/>
  <c r="O4335" i="11"/>
  <c r="P4335" i="11"/>
  <c r="Q4335" i="11"/>
  <c r="G4336" i="11"/>
  <c r="H4336" i="11"/>
  <c r="I4336" i="11" s="1"/>
  <c r="J4336" i="11"/>
  <c r="K4336" i="11" s="1"/>
  <c r="L4336" i="11"/>
  <c r="M4336" i="11"/>
  <c r="N4336" i="11"/>
  <c r="O4336" i="11"/>
  <c r="P4336" i="11"/>
  <c r="Q4336" i="11"/>
  <c r="G4337" i="11"/>
  <c r="H4337" i="11"/>
  <c r="I4337" i="11" s="1"/>
  <c r="J4337" i="11"/>
  <c r="K4337" i="11" s="1"/>
  <c r="L4337" i="11"/>
  <c r="M4337" i="11"/>
  <c r="N4337" i="11"/>
  <c r="O4337" i="11"/>
  <c r="P4337" i="11"/>
  <c r="Q4337" i="11"/>
  <c r="G4338" i="11"/>
  <c r="H4338" i="11"/>
  <c r="I4338" i="11" s="1"/>
  <c r="J4338" i="11"/>
  <c r="K4338" i="11" s="1"/>
  <c r="L4338" i="11"/>
  <c r="M4338" i="11"/>
  <c r="N4338" i="11"/>
  <c r="O4338" i="11"/>
  <c r="P4338" i="11"/>
  <c r="Q4338" i="11"/>
  <c r="G4339" i="11"/>
  <c r="H4339" i="11"/>
  <c r="I4339" i="11" s="1"/>
  <c r="J4339" i="11"/>
  <c r="K4339" i="11" s="1"/>
  <c r="L4339" i="11"/>
  <c r="M4339" i="11"/>
  <c r="N4339" i="11"/>
  <c r="O4339" i="11"/>
  <c r="P4339" i="11"/>
  <c r="Q4339" i="11"/>
  <c r="G4340" i="11"/>
  <c r="H4340" i="11"/>
  <c r="I4340" i="11" s="1"/>
  <c r="J4340" i="11"/>
  <c r="K4340" i="11" s="1"/>
  <c r="L4340" i="11"/>
  <c r="M4340" i="11"/>
  <c r="N4340" i="11"/>
  <c r="O4340" i="11"/>
  <c r="P4340" i="11"/>
  <c r="Q4340" i="11"/>
  <c r="G4341" i="11"/>
  <c r="H4341" i="11"/>
  <c r="I4341" i="11" s="1"/>
  <c r="J4341" i="11"/>
  <c r="K4341" i="11" s="1"/>
  <c r="L4341" i="11"/>
  <c r="M4341" i="11"/>
  <c r="N4341" i="11"/>
  <c r="O4341" i="11"/>
  <c r="P4341" i="11"/>
  <c r="Q4341" i="11"/>
  <c r="G4342" i="11"/>
  <c r="H4342" i="11"/>
  <c r="I4342" i="11" s="1"/>
  <c r="J4342" i="11"/>
  <c r="K4342" i="11" s="1"/>
  <c r="L4342" i="11"/>
  <c r="M4342" i="11"/>
  <c r="N4342" i="11"/>
  <c r="O4342" i="11"/>
  <c r="P4342" i="11"/>
  <c r="Q4342" i="11"/>
  <c r="G4343" i="11"/>
  <c r="H4343" i="11"/>
  <c r="I4343" i="11" s="1"/>
  <c r="J4343" i="11"/>
  <c r="K4343" i="11" s="1"/>
  <c r="L4343" i="11"/>
  <c r="M4343" i="11"/>
  <c r="N4343" i="11"/>
  <c r="O4343" i="11"/>
  <c r="P4343" i="11"/>
  <c r="Q4343" i="11"/>
  <c r="G4344" i="11"/>
  <c r="H4344" i="11"/>
  <c r="I4344" i="11" s="1"/>
  <c r="J4344" i="11"/>
  <c r="K4344" i="11" s="1"/>
  <c r="L4344" i="11"/>
  <c r="M4344" i="11"/>
  <c r="N4344" i="11"/>
  <c r="O4344" i="11"/>
  <c r="P4344" i="11"/>
  <c r="Q4344" i="11"/>
  <c r="G4345" i="11"/>
  <c r="H4345" i="11"/>
  <c r="I4345" i="11" s="1"/>
  <c r="J4345" i="11"/>
  <c r="K4345" i="11" s="1"/>
  <c r="L4345" i="11"/>
  <c r="M4345" i="11"/>
  <c r="N4345" i="11"/>
  <c r="O4345" i="11"/>
  <c r="P4345" i="11"/>
  <c r="Q4345" i="11"/>
  <c r="G4346" i="11"/>
  <c r="H4346" i="11"/>
  <c r="I4346" i="11" s="1"/>
  <c r="J4346" i="11"/>
  <c r="K4346" i="11" s="1"/>
  <c r="L4346" i="11"/>
  <c r="M4346" i="11"/>
  <c r="N4346" i="11"/>
  <c r="O4346" i="11"/>
  <c r="P4346" i="11"/>
  <c r="Q4346" i="11"/>
  <c r="G4347" i="11"/>
  <c r="H4347" i="11"/>
  <c r="I4347" i="11" s="1"/>
  <c r="J4347" i="11"/>
  <c r="K4347" i="11" s="1"/>
  <c r="L4347" i="11"/>
  <c r="M4347" i="11"/>
  <c r="N4347" i="11"/>
  <c r="O4347" i="11"/>
  <c r="P4347" i="11"/>
  <c r="Q4347" i="11"/>
  <c r="G4348" i="11"/>
  <c r="H4348" i="11"/>
  <c r="I4348" i="11" s="1"/>
  <c r="J4348" i="11"/>
  <c r="K4348" i="11" s="1"/>
  <c r="L4348" i="11"/>
  <c r="M4348" i="11"/>
  <c r="N4348" i="11"/>
  <c r="O4348" i="11"/>
  <c r="P4348" i="11"/>
  <c r="Q4348" i="11"/>
  <c r="G4349" i="11"/>
  <c r="H4349" i="11"/>
  <c r="I4349" i="11" s="1"/>
  <c r="J4349" i="11"/>
  <c r="K4349" i="11" s="1"/>
  <c r="L4349" i="11"/>
  <c r="M4349" i="11"/>
  <c r="N4349" i="11"/>
  <c r="O4349" i="11"/>
  <c r="P4349" i="11"/>
  <c r="Q4349" i="11"/>
  <c r="G4350" i="11"/>
  <c r="H4350" i="11"/>
  <c r="I4350" i="11" s="1"/>
  <c r="J4350" i="11"/>
  <c r="K4350" i="11" s="1"/>
  <c r="L4350" i="11"/>
  <c r="M4350" i="11"/>
  <c r="N4350" i="11"/>
  <c r="O4350" i="11"/>
  <c r="P4350" i="11"/>
  <c r="Q4350" i="11"/>
  <c r="G4351" i="11"/>
  <c r="H4351" i="11"/>
  <c r="I4351" i="11" s="1"/>
  <c r="J4351" i="11"/>
  <c r="K4351" i="11" s="1"/>
  <c r="L4351" i="11"/>
  <c r="M4351" i="11"/>
  <c r="N4351" i="11"/>
  <c r="O4351" i="11"/>
  <c r="P4351" i="11"/>
  <c r="Q4351" i="11"/>
  <c r="G4352" i="11"/>
  <c r="H4352" i="11"/>
  <c r="I4352" i="11" s="1"/>
  <c r="J4352" i="11"/>
  <c r="K4352" i="11" s="1"/>
  <c r="L4352" i="11"/>
  <c r="M4352" i="11"/>
  <c r="N4352" i="11"/>
  <c r="O4352" i="11"/>
  <c r="P4352" i="11"/>
  <c r="Q4352" i="11"/>
  <c r="G4353" i="11"/>
  <c r="H4353" i="11"/>
  <c r="I4353" i="11" s="1"/>
  <c r="J4353" i="11"/>
  <c r="K4353" i="11" s="1"/>
  <c r="L4353" i="11"/>
  <c r="M4353" i="11"/>
  <c r="N4353" i="11"/>
  <c r="O4353" i="11"/>
  <c r="P4353" i="11"/>
  <c r="Q4353" i="11"/>
  <c r="G4354" i="11"/>
  <c r="H4354" i="11"/>
  <c r="I4354" i="11" s="1"/>
  <c r="J4354" i="11"/>
  <c r="K4354" i="11" s="1"/>
  <c r="L4354" i="11"/>
  <c r="M4354" i="11"/>
  <c r="N4354" i="11"/>
  <c r="O4354" i="11"/>
  <c r="P4354" i="11"/>
  <c r="Q4354" i="11"/>
  <c r="G4355" i="11"/>
  <c r="H4355" i="11"/>
  <c r="I4355" i="11" s="1"/>
  <c r="J4355" i="11"/>
  <c r="K4355" i="11" s="1"/>
  <c r="L4355" i="11"/>
  <c r="M4355" i="11"/>
  <c r="N4355" i="11"/>
  <c r="O4355" i="11"/>
  <c r="P4355" i="11"/>
  <c r="Q4355" i="11"/>
  <c r="G4356" i="11"/>
  <c r="H4356" i="11"/>
  <c r="I4356" i="11" s="1"/>
  <c r="J4356" i="11"/>
  <c r="K4356" i="11" s="1"/>
  <c r="L4356" i="11"/>
  <c r="M4356" i="11"/>
  <c r="N4356" i="11"/>
  <c r="O4356" i="11"/>
  <c r="P4356" i="11"/>
  <c r="Q4356" i="11"/>
  <c r="G4357" i="11"/>
  <c r="H4357" i="11"/>
  <c r="I4357" i="11" s="1"/>
  <c r="J4357" i="11"/>
  <c r="K4357" i="11" s="1"/>
  <c r="L4357" i="11"/>
  <c r="M4357" i="11"/>
  <c r="N4357" i="11"/>
  <c r="O4357" i="11"/>
  <c r="P4357" i="11"/>
  <c r="Q4357" i="11"/>
  <c r="G4358" i="11"/>
  <c r="H4358" i="11"/>
  <c r="I4358" i="11" s="1"/>
  <c r="J4358" i="11"/>
  <c r="K4358" i="11" s="1"/>
  <c r="L4358" i="11"/>
  <c r="M4358" i="11"/>
  <c r="N4358" i="11"/>
  <c r="O4358" i="11"/>
  <c r="P4358" i="11"/>
  <c r="Q4358" i="11"/>
  <c r="G4359" i="11"/>
  <c r="H4359" i="11"/>
  <c r="I4359" i="11" s="1"/>
  <c r="J4359" i="11"/>
  <c r="K4359" i="11" s="1"/>
  <c r="L4359" i="11"/>
  <c r="M4359" i="11"/>
  <c r="N4359" i="11"/>
  <c r="O4359" i="11"/>
  <c r="P4359" i="11"/>
  <c r="Q4359" i="11"/>
  <c r="G4360" i="11"/>
  <c r="H4360" i="11"/>
  <c r="I4360" i="11" s="1"/>
  <c r="J4360" i="11"/>
  <c r="K4360" i="11" s="1"/>
  <c r="L4360" i="11"/>
  <c r="M4360" i="11"/>
  <c r="N4360" i="11"/>
  <c r="O4360" i="11"/>
  <c r="P4360" i="11"/>
  <c r="Q4360" i="11"/>
  <c r="G4361" i="11"/>
  <c r="H4361" i="11"/>
  <c r="I4361" i="11" s="1"/>
  <c r="J4361" i="11"/>
  <c r="K4361" i="11" s="1"/>
  <c r="L4361" i="11"/>
  <c r="M4361" i="11"/>
  <c r="N4361" i="11"/>
  <c r="O4361" i="11"/>
  <c r="P4361" i="11"/>
  <c r="Q4361" i="11"/>
  <c r="G4362" i="11"/>
  <c r="H4362" i="11"/>
  <c r="I4362" i="11" s="1"/>
  <c r="J4362" i="11"/>
  <c r="K4362" i="11" s="1"/>
  <c r="L4362" i="11"/>
  <c r="M4362" i="11"/>
  <c r="N4362" i="11"/>
  <c r="O4362" i="11"/>
  <c r="P4362" i="11"/>
  <c r="Q4362" i="11"/>
  <c r="G4363" i="11"/>
  <c r="H4363" i="11"/>
  <c r="I4363" i="11" s="1"/>
  <c r="J4363" i="11"/>
  <c r="K4363" i="11" s="1"/>
  <c r="L4363" i="11"/>
  <c r="M4363" i="11"/>
  <c r="N4363" i="11"/>
  <c r="O4363" i="11"/>
  <c r="P4363" i="11"/>
  <c r="Q4363" i="11"/>
  <c r="G4364" i="11"/>
  <c r="H4364" i="11"/>
  <c r="I4364" i="11" s="1"/>
  <c r="J4364" i="11"/>
  <c r="K4364" i="11" s="1"/>
  <c r="L4364" i="11"/>
  <c r="M4364" i="11"/>
  <c r="N4364" i="11"/>
  <c r="O4364" i="11"/>
  <c r="P4364" i="11"/>
  <c r="Q4364" i="11"/>
  <c r="G4365" i="11"/>
  <c r="H4365" i="11"/>
  <c r="I4365" i="11" s="1"/>
  <c r="J4365" i="11"/>
  <c r="K4365" i="11" s="1"/>
  <c r="L4365" i="11"/>
  <c r="M4365" i="11"/>
  <c r="N4365" i="11"/>
  <c r="O4365" i="11"/>
  <c r="P4365" i="11"/>
  <c r="Q4365" i="11"/>
  <c r="G4366" i="11"/>
  <c r="H4366" i="11"/>
  <c r="I4366" i="11" s="1"/>
  <c r="J4366" i="11"/>
  <c r="K4366" i="11" s="1"/>
  <c r="L4366" i="11"/>
  <c r="M4366" i="11"/>
  <c r="N4366" i="11"/>
  <c r="O4366" i="11"/>
  <c r="P4366" i="11"/>
  <c r="Q4366" i="11"/>
  <c r="G4367" i="11"/>
  <c r="H4367" i="11"/>
  <c r="I4367" i="11" s="1"/>
  <c r="J4367" i="11"/>
  <c r="K4367" i="11" s="1"/>
  <c r="L4367" i="11"/>
  <c r="M4367" i="11"/>
  <c r="N4367" i="11"/>
  <c r="O4367" i="11"/>
  <c r="P4367" i="11"/>
  <c r="Q4367" i="11"/>
  <c r="G4368" i="11"/>
  <c r="H4368" i="11"/>
  <c r="I4368" i="11" s="1"/>
  <c r="J4368" i="11"/>
  <c r="K4368" i="11" s="1"/>
  <c r="L4368" i="11"/>
  <c r="M4368" i="11"/>
  <c r="N4368" i="11"/>
  <c r="O4368" i="11"/>
  <c r="P4368" i="11"/>
  <c r="Q4368" i="11"/>
  <c r="G4369" i="11"/>
  <c r="H4369" i="11"/>
  <c r="I4369" i="11" s="1"/>
  <c r="J4369" i="11"/>
  <c r="K4369" i="11" s="1"/>
  <c r="L4369" i="11"/>
  <c r="M4369" i="11"/>
  <c r="N4369" i="11"/>
  <c r="O4369" i="11"/>
  <c r="P4369" i="11"/>
  <c r="Q4369" i="11"/>
  <c r="G4370" i="11"/>
  <c r="H4370" i="11"/>
  <c r="I4370" i="11" s="1"/>
  <c r="J4370" i="11"/>
  <c r="K4370" i="11" s="1"/>
  <c r="L4370" i="11"/>
  <c r="M4370" i="11"/>
  <c r="N4370" i="11"/>
  <c r="O4370" i="11"/>
  <c r="P4370" i="11"/>
  <c r="Q4370" i="11"/>
  <c r="G4371" i="11"/>
  <c r="H4371" i="11"/>
  <c r="I4371" i="11" s="1"/>
  <c r="J4371" i="11"/>
  <c r="K4371" i="11" s="1"/>
  <c r="L4371" i="11"/>
  <c r="M4371" i="11"/>
  <c r="N4371" i="11"/>
  <c r="O4371" i="11"/>
  <c r="P4371" i="11"/>
  <c r="Q4371" i="11"/>
  <c r="G4372" i="11"/>
  <c r="H4372" i="11"/>
  <c r="I4372" i="11" s="1"/>
  <c r="J4372" i="11"/>
  <c r="K4372" i="11" s="1"/>
  <c r="L4372" i="11"/>
  <c r="M4372" i="11"/>
  <c r="N4372" i="11"/>
  <c r="O4372" i="11"/>
  <c r="P4372" i="11"/>
  <c r="Q4372" i="11"/>
  <c r="G4373" i="11"/>
  <c r="H4373" i="11"/>
  <c r="I4373" i="11" s="1"/>
  <c r="J4373" i="11"/>
  <c r="K4373" i="11" s="1"/>
  <c r="L4373" i="11"/>
  <c r="M4373" i="11"/>
  <c r="N4373" i="11"/>
  <c r="O4373" i="11"/>
  <c r="P4373" i="11"/>
  <c r="Q4373" i="11"/>
  <c r="G4374" i="11"/>
  <c r="H4374" i="11"/>
  <c r="I4374" i="11" s="1"/>
  <c r="J4374" i="11"/>
  <c r="K4374" i="11" s="1"/>
  <c r="L4374" i="11"/>
  <c r="M4374" i="11"/>
  <c r="N4374" i="11"/>
  <c r="O4374" i="11"/>
  <c r="P4374" i="11"/>
  <c r="Q4374" i="11"/>
  <c r="G4375" i="11"/>
  <c r="H4375" i="11"/>
  <c r="I4375" i="11" s="1"/>
  <c r="J4375" i="11"/>
  <c r="K4375" i="11" s="1"/>
  <c r="L4375" i="11"/>
  <c r="M4375" i="11"/>
  <c r="N4375" i="11"/>
  <c r="O4375" i="11"/>
  <c r="P4375" i="11"/>
  <c r="Q4375" i="11"/>
  <c r="G4376" i="11"/>
  <c r="H4376" i="11"/>
  <c r="I4376" i="11" s="1"/>
  <c r="J4376" i="11"/>
  <c r="K4376" i="11" s="1"/>
  <c r="L4376" i="11"/>
  <c r="M4376" i="11"/>
  <c r="N4376" i="11"/>
  <c r="O4376" i="11"/>
  <c r="P4376" i="11"/>
  <c r="Q4376" i="11"/>
  <c r="G4377" i="11"/>
  <c r="H4377" i="11"/>
  <c r="I4377" i="11" s="1"/>
  <c r="J4377" i="11"/>
  <c r="K4377" i="11" s="1"/>
  <c r="L4377" i="11"/>
  <c r="M4377" i="11"/>
  <c r="N4377" i="11"/>
  <c r="O4377" i="11"/>
  <c r="P4377" i="11"/>
  <c r="Q4377" i="11"/>
  <c r="G4378" i="11"/>
  <c r="H4378" i="11"/>
  <c r="I4378" i="11" s="1"/>
  <c r="J4378" i="11"/>
  <c r="K4378" i="11" s="1"/>
  <c r="L4378" i="11"/>
  <c r="M4378" i="11"/>
  <c r="N4378" i="11"/>
  <c r="O4378" i="11"/>
  <c r="P4378" i="11"/>
  <c r="Q4378" i="11"/>
  <c r="G4379" i="11"/>
  <c r="H4379" i="11"/>
  <c r="I4379" i="11" s="1"/>
  <c r="J4379" i="11"/>
  <c r="K4379" i="11" s="1"/>
  <c r="L4379" i="11"/>
  <c r="M4379" i="11"/>
  <c r="N4379" i="11"/>
  <c r="O4379" i="11"/>
  <c r="P4379" i="11"/>
  <c r="Q4379" i="11"/>
  <c r="G4380" i="11"/>
  <c r="H4380" i="11"/>
  <c r="I4380" i="11" s="1"/>
  <c r="J4380" i="11"/>
  <c r="K4380" i="11" s="1"/>
  <c r="L4380" i="11"/>
  <c r="M4380" i="11"/>
  <c r="N4380" i="11"/>
  <c r="O4380" i="11"/>
  <c r="P4380" i="11"/>
  <c r="Q4380" i="11"/>
  <c r="G4381" i="11"/>
  <c r="H4381" i="11"/>
  <c r="I4381" i="11" s="1"/>
  <c r="J4381" i="11"/>
  <c r="K4381" i="11" s="1"/>
  <c r="L4381" i="11"/>
  <c r="M4381" i="11"/>
  <c r="N4381" i="11"/>
  <c r="O4381" i="11"/>
  <c r="P4381" i="11"/>
  <c r="Q4381" i="11"/>
  <c r="G4382" i="11"/>
  <c r="H4382" i="11"/>
  <c r="I4382" i="11" s="1"/>
  <c r="J4382" i="11"/>
  <c r="K4382" i="11" s="1"/>
  <c r="L4382" i="11"/>
  <c r="M4382" i="11"/>
  <c r="N4382" i="11"/>
  <c r="O4382" i="11"/>
  <c r="P4382" i="11"/>
  <c r="Q4382" i="11"/>
  <c r="G4383" i="11"/>
  <c r="H4383" i="11"/>
  <c r="I4383" i="11" s="1"/>
  <c r="J4383" i="11"/>
  <c r="K4383" i="11" s="1"/>
  <c r="L4383" i="11"/>
  <c r="M4383" i="11"/>
  <c r="N4383" i="11"/>
  <c r="O4383" i="11"/>
  <c r="P4383" i="11"/>
  <c r="Q4383" i="11"/>
  <c r="G4384" i="11"/>
  <c r="H4384" i="11"/>
  <c r="I4384" i="11" s="1"/>
  <c r="J4384" i="11"/>
  <c r="K4384" i="11" s="1"/>
  <c r="L4384" i="11"/>
  <c r="M4384" i="11"/>
  <c r="N4384" i="11"/>
  <c r="O4384" i="11"/>
  <c r="P4384" i="11"/>
  <c r="Q4384" i="11"/>
  <c r="G4385" i="11"/>
  <c r="H4385" i="11"/>
  <c r="I4385" i="11" s="1"/>
  <c r="J4385" i="11"/>
  <c r="K4385" i="11" s="1"/>
  <c r="L4385" i="11"/>
  <c r="M4385" i="11"/>
  <c r="N4385" i="11"/>
  <c r="O4385" i="11"/>
  <c r="P4385" i="11"/>
  <c r="Q4385" i="11"/>
  <c r="G4386" i="11"/>
  <c r="H4386" i="11"/>
  <c r="I4386" i="11" s="1"/>
  <c r="J4386" i="11"/>
  <c r="K4386" i="11" s="1"/>
  <c r="L4386" i="11"/>
  <c r="M4386" i="11"/>
  <c r="N4386" i="11"/>
  <c r="O4386" i="11"/>
  <c r="P4386" i="11"/>
  <c r="Q4386" i="11"/>
  <c r="G4387" i="11"/>
  <c r="H4387" i="11"/>
  <c r="I4387" i="11" s="1"/>
  <c r="J4387" i="11"/>
  <c r="K4387" i="11" s="1"/>
  <c r="L4387" i="11"/>
  <c r="M4387" i="11"/>
  <c r="N4387" i="11"/>
  <c r="O4387" i="11"/>
  <c r="P4387" i="11"/>
  <c r="Q4387" i="11"/>
  <c r="G4388" i="11"/>
  <c r="H4388" i="11"/>
  <c r="I4388" i="11" s="1"/>
  <c r="J4388" i="11"/>
  <c r="K4388" i="11" s="1"/>
  <c r="L4388" i="11"/>
  <c r="M4388" i="11"/>
  <c r="N4388" i="11"/>
  <c r="O4388" i="11"/>
  <c r="P4388" i="11"/>
  <c r="Q4388" i="11"/>
  <c r="G4389" i="11"/>
  <c r="H4389" i="11"/>
  <c r="I4389" i="11" s="1"/>
  <c r="J4389" i="11"/>
  <c r="K4389" i="11" s="1"/>
  <c r="L4389" i="11"/>
  <c r="M4389" i="11"/>
  <c r="N4389" i="11"/>
  <c r="O4389" i="11"/>
  <c r="P4389" i="11"/>
  <c r="Q4389" i="11"/>
  <c r="G4390" i="11"/>
  <c r="H4390" i="11"/>
  <c r="I4390" i="11" s="1"/>
  <c r="J4390" i="11"/>
  <c r="K4390" i="11" s="1"/>
  <c r="L4390" i="11"/>
  <c r="M4390" i="11"/>
  <c r="N4390" i="11"/>
  <c r="O4390" i="11"/>
  <c r="P4390" i="11"/>
  <c r="Q4390" i="11"/>
  <c r="G4391" i="11"/>
  <c r="H4391" i="11"/>
  <c r="I4391" i="11" s="1"/>
  <c r="J4391" i="11"/>
  <c r="K4391" i="11" s="1"/>
  <c r="L4391" i="11"/>
  <c r="M4391" i="11"/>
  <c r="N4391" i="11"/>
  <c r="O4391" i="11"/>
  <c r="P4391" i="11"/>
  <c r="Q4391" i="11"/>
  <c r="G4392" i="11"/>
  <c r="H4392" i="11"/>
  <c r="I4392" i="11" s="1"/>
  <c r="J4392" i="11"/>
  <c r="K4392" i="11" s="1"/>
  <c r="L4392" i="11"/>
  <c r="M4392" i="11"/>
  <c r="N4392" i="11"/>
  <c r="O4392" i="11"/>
  <c r="P4392" i="11"/>
  <c r="Q4392" i="11"/>
  <c r="G4393" i="11"/>
  <c r="H4393" i="11"/>
  <c r="I4393" i="11" s="1"/>
  <c r="J4393" i="11"/>
  <c r="K4393" i="11" s="1"/>
  <c r="L4393" i="11"/>
  <c r="M4393" i="11"/>
  <c r="N4393" i="11"/>
  <c r="O4393" i="11"/>
  <c r="P4393" i="11"/>
  <c r="Q4393" i="11"/>
  <c r="G4394" i="11"/>
  <c r="H4394" i="11"/>
  <c r="I4394" i="11" s="1"/>
  <c r="J4394" i="11"/>
  <c r="K4394" i="11" s="1"/>
  <c r="L4394" i="11"/>
  <c r="M4394" i="11"/>
  <c r="N4394" i="11"/>
  <c r="O4394" i="11"/>
  <c r="P4394" i="11"/>
  <c r="Q4394" i="11"/>
  <c r="G4395" i="11"/>
  <c r="H4395" i="11"/>
  <c r="I4395" i="11" s="1"/>
  <c r="J4395" i="11"/>
  <c r="K4395" i="11" s="1"/>
  <c r="L4395" i="11"/>
  <c r="M4395" i="11"/>
  <c r="N4395" i="11"/>
  <c r="O4395" i="11"/>
  <c r="P4395" i="11"/>
  <c r="Q4395" i="11"/>
  <c r="G4396" i="11"/>
  <c r="H4396" i="11"/>
  <c r="I4396" i="11" s="1"/>
  <c r="J4396" i="11"/>
  <c r="K4396" i="11" s="1"/>
  <c r="L4396" i="11"/>
  <c r="M4396" i="11"/>
  <c r="N4396" i="11"/>
  <c r="O4396" i="11"/>
  <c r="P4396" i="11"/>
  <c r="Q4396" i="11"/>
  <c r="G4397" i="11"/>
  <c r="H4397" i="11"/>
  <c r="I4397" i="11" s="1"/>
  <c r="J4397" i="11"/>
  <c r="K4397" i="11" s="1"/>
  <c r="L4397" i="11"/>
  <c r="M4397" i="11"/>
  <c r="N4397" i="11"/>
  <c r="O4397" i="11"/>
  <c r="P4397" i="11"/>
  <c r="Q4397" i="11"/>
  <c r="G4398" i="11"/>
  <c r="H4398" i="11"/>
  <c r="I4398" i="11" s="1"/>
  <c r="J4398" i="11"/>
  <c r="K4398" i="11" s="1"/>
  <c r="L4398" i="11"/>
  <c r="M4398" i="11"/>
  <c r="N4398" i="11"/>
  <c r="O4398" i="11"/>
  <c r="P4398" i="11"/>
  <c r="Q4398" i="11"/>
  <c r="G4399" i="11"/>
  <c r="H4399" i="11"/>
  <c r="I4399" i="11" s="1"/>
  <c r="J4399" i="11"/>
  <c r="K4399" i="11" s="1"/>
  <c r="L4399" i="11"/>
  <c r="M4399" i="11"/>
  <c r="N4399" i="11"/>
  <c r="O4399" i="11"/>
  <c r="P4399" i="11"/>
  <c r="Q4399" i="11"/>
  <c r="G4400" i="11"/>
  <c r="H4400" i="11"/>
  <c r="I4400" i="11" s="1"/>
  <c r="J4400" i="11"/>
  <c r="K4400" i="11" s="1"/>
  <c r="L4400" i="11"/>
  <c r="M4400" i="11"/>
  <c r="N4400" i="11"/>
  <c r="O4400" i="11"/>
  <c r="P4400" i="11"/>
  <c r="Q4400" i="11"/>
  <c r="G4401" i="11"/>
  <c r="H4401" i="11"/>
  <c r="I4401" i="11" s="1"/>
  <c r="J4401" i="11"/>
  <c r="K4401" i="11" s="1"/>
  <c r="L4401" i="11"/>
  <c r="M4401" i="11"/>
  <c r="N4401" i="11"/>
  <c r="O4401" i="11"/>
  <c r="P4401" i="11"/>
  <c r="Q4401" i="11"/>
  <c r="G4402" i="11"/>
  <c r="H4402" i="11"/>
  <c r="I4402" i="11" s="1"/>
  <c r="J4402" i="11"/>
  <c r="K4402" i="11" s="1"/>
  <c r="L4402" i="11"/>
  <c r="M4402" i="11"/>
  <c r="N4402" i="11"/>
  <c r="O4402" i="11"/>
  <c r="P4402" i="11"/>
  <c r="Q4402" i="11"/>
  <c r="G4403" i="11"/>
  <c r="H4403" i="11"/>
  <c r="I4403" i="11" s="1"/>
  <c r="J4403" i="11"/>
  <c r="K4403" i="11" s="1"/>
  <c r="L4403" i="11"/>
  <c r="M4403" i="11"/>
  <c r="N4403" i="11"/>
  <c r="O4403" i="11"/>
  <c r="P4403" i="11"/>
  <c r="Q4403" i="11"/>
  <c r="G4404" i="11"/>
  <c r="H4404" i="11"/>
  <c r="I4404" i="11" s="1"/>
  <c r="J4404" i="11"/>
  <c r="K4404" i="11" s="1"/>
  <c r="L4404" i="11"/>
  <c r="M4404" i="11"/>
  <c r="N4404" i="11"/>
  <c r="O4404" i="11"/>
  <c r="P4404" i="11"/>
  <c r="Q4404" i="11"/>
  <c r="G4405" i="11"/>
  <c r="H4405" i="11"/>
  <c r="I4405" i="11" s="1"/>
  <c r="J4405" i="11"/>
  <c r="K4405" i="11" s="1"/>
  <c r="L4405" i="11"/>
  <c r="M4405" i="11"/>
  <c r="N4405" i="11"/>
  <c r="O4405" i="11"/>
  <c r="P4405" i="11"/>
  <c r="Q4405" i="11"/>
  <c r="G4406" i="11"/>
  <c r="H4406" i="11"/>
  <c r="I4406" i="11" s="1"/>
  <c r="J4406" i="11"/>
  <c r="K4406" i="11" s="1"/>
  <c r="L4406" i="11"/>
  <c r="M4406" i="11"/>
  <c r="N4406" i="11"/>
  <c r="O4406" i="11"/>
  <c r="P4406" i="11"/>
  <c r="Q4406" i="11"/>
  <c r="G4407" i="11"/>
  <c r="H4407" i="11"/>
  <c r="I4407" i="11" s="1"/>
  <c r="J4407" i="11"/>
  <c r="K4407" i="11" s="1"/>
  <c r="L4407" i="11"/>
  <c r="M4407" i="11"/>
  <c r="N4407" i="11"/>
  <c r="O4407" i="11"/>
  <c r="P4407" i="11"/>
  <c r="Q4407" i="11"/>
  <c r="G4408" i="11"/>
  <c r="H4408" i="11"/>
  <c r="I4408" i="11" s="1"/>
  <c r="J4408" i="11"/>
  <c r="K4408" i="11" s="1"/>
  <c r="L4408" i="11"/>
  <c r="M4408" i="11"/>
  <c r="N4408" i="11"/>
  <c r="O4408" i="11"/>
  <c r="P4408" i="11"/>
  <c r="Q4408" i="11"/>
  <c r="G4409" i="11"/>
  <c r="H4409" i="11"/>
  <c r="I4409" i="11" s="1"/>
  <c r="J4409" i="11"/>
  <c r="K4409" i="11" s="1"/>
  <c r="L4409" i="11"/>
  <c r="M4409" i="11"/>
  <c r="N4409" i="11"/>
  <c r="O4409" i="11"/>
  <c r="P4409" i="11"/>
  <c r="Q4409" i="11"/>
  <c r="G4410" i="11"/>
  <c r="H4410" i="11"/>
  <c r="I4410" i="11" s="1"/>
  <c r="J4410" i="11"/>
  <c r="K4410" i="11" s="1"/>
  <c r="L4410" i="11"/>
  <c r="M4410" i="11"/>
  <c r="N4410" i="11"/>
  <c r="O4410" i="11"/>
  <c r="P4410" i="11"/>
  <c r="Q4410" i="11"/>
  <c r="G4411" i="11"/>
  <c r="H4411" i="11"/>
  <c r="I4411" i="11" s="1"/>
  <c r="J4411" i="11"/>
  <c r="K4411" i="11" s="1"/>
  <c r="L4411" i="11"/>
  <c r="M4411" i="11"/>
  <c r="N4411" i="11"/>
  <c r="O4411" i="11"/>
  <c r="P4411" i="11"/>
  <c r="Q4411" i="11"/>
  <c r="G4412" i="11"/>
  <c r="H4412" i="11"/>
  <c r="I4412" i="11" s="1"/>
  <c r="J4412" i="11"/>
  <c r="K4412" i="11" s="1"/>
  <c r="L4412" i="11"/>
  <c r="M4412" i="11"/>
  <c r="N4412" i="11"/>
  <c r="O4412" i="11"/>
  <c r="P4412" i="11"/>
  <c r="Q4412" i="11"/>
  <c r="G4413" i="11"/>
  <c r="H4413" i="11"/>
  <c r="I4413" i="11" s="1"/>
  <c r="J4413" i="11"/>
  <c r="K4413" i="11" s="1"/>
  <c r="L4413" i="11"/>
  <c r="M4413" i="11"/>
  <c r="N4413" i="11"/>
  <c r="O4413" i="11"/>
  <c r="P4413" i="11"/>
  <c r="Q4413" i="11"/>
  <c r="G4414" i="11"/>
  <c r="H4414" i="11"/>
  <c r="I4414" i="11" s="1"/>
  <c r="J4414" i="11"/>
  <c r="K4414" i="11" s="1"/>
  <c r="L4414" i="11"/>
  <c r="M4414" i="11"/>
  <c r="N4414" i="11"/>
  <c r="O4414" i="11"/>
  <c r="P4414" i="11"/>
  <c r="Q4414" i="11"/>
  <c r="G4415" i="11"/>
  <c r="H4415" i="11"/>
  <c r="I4415" i="11" s="1"/>
  <c r="J4415" i="11"/>
  <c r="K4415" i="11" s="1"/>
  <c r="L4415" i="11"/>
  <c r="M4415" i="11"/>
  <c r="N4415" i="11"/>
  <c r="O4415" i="11"/>
  <c r="P4415" i="11"/>
  <c r="Q4415" i="11"/>
  <c r="G4416" i="11"/>
  <c r="H4416" i="11"/>
  <c r="I4416" i="11" s="1"/>
  <c r="J4416" i="11"/>
  <c r="K4416" i="11" s="1"/>
  <c r="L4416" i="11"/>
  <c r="M4416" i="11"/>
  <c r="N4416" i="11"/>
  <c r="O4416" i="11"/>
  <c r="P4416" i="11"/>
  <c r="Q4416" i="11"/>
  <c r="G4417" i="11"/>
  <c r="H4417" i="11"/>
  <c r="I4417" i="11" s="1"/>
  <c r="J4417" i="11"/>
  <c r="K4417" i="11" s="1"/>
  <c r="L4417" i="11"/>
  <c r="M4417" i="11"/>
  <c r="N4417" i="11"/>
  <c r="O4417" i="11"/>
  <c r="P4417" i="11"/>
  <c r="Q4417" i="11"/>
  <c r="G4418" i="11"/>
  <c r="H4418" i="11"/>
  <c r="I4418" i="11" s="1"/>
  <c r="J4418" i="11"/>
  <c r="K4418" i="11" s="1"/>
  <c r="L4418" i="11"/>
  <c r="M4418" i="11"/>
  <c r="N4418" i="11"/>
  <c r="O4418" i="11"/>
  <c r="P4418" i="11"/>
  <c r="Q4418" i="11"/>
  <c r="G4419" i="11"/>
  <c r="H4419" i="11"/>
  <c r="I4419" i="11" s="1"/>
  <c r="J4419" i="11"/>
  <c r="K4419" i="11" s="1"/>
  <c r="L4419" i="11"/>
  <c r="M4419" i="11"/>
  <c r="N4419" i="11"/>
  <c r="O4419" i="11"/>
  <c r="P4419" i="11"/>
  <c r="Q4419" i="11"/>
  <c r="G4420" i="11"/>
  <c r="H4420" i="11"/>
  <c r="I4420" i="11" s="1"/>
  <c r="J4420" i="11"/>
  <c r="K4420" i="11" s="1"/>
  <c r="L4420" i="11"/>
  <c r="M4420" i="11"/>
  <c r="N4420" i="11"/>
  <c r="O4420" i="11"/>
  <c r="P4420" i="11"/>
  <c r="Q4420" i="11"/>
  <c r="G4421" i="11"/>
  <c r="H4421" i="11"/>
  <c r="I4421" i="11" s="1"/>
  <c r="J4421" i="11"/>
  <c r="K4421" i="11" s="1"/>
  <c r="L4421" i="11"/>
  <c r="M4421" i="11"/>
  <c r="N4421" i="11"/>
  <c r="O4421" i="11"/>
  <c r="P4421" i="11"/>
  <c r="Q4421" i="11"/>
  <c r="G4422" i="11"/>
  <c r="H4422" i="11"/>
  <c r="I4422" i="11" s="1"/>
  <c r="J4422" i="11"/>
  <c r="K4422" i="11" s="1"/>
  <c r="L4422" i="11"/>
  <c r="M4422" i="11"/>
  <c r="N4422" i="11"/>
  <c r="O4422" i="11"/>
  <c r="P4422" i="11"/>
  <c r="Q4422" i="11"/>
  <c r="G4423" i="11"/>
  <c r="H4423" i="11"/>
  <c r="I4423" i="11" s="1"/>
  <c r="J4423" i="11"/>
  <c r="K4423" i="11" s="1"/>
  <c r="L4423" i="11"/>
  <c r="M4423" i="11"/>
  <c r="N4423" i="11"/>
  <c r="O4423" i="11"/>
  <c r="P4423" i="11"/>
  <c r="Q4423" i="11"/>
  <c r="G4424" i="11"/>
  <c r="H4424" i="11"/>
  <c r="I4424" i="11" s="1"/>
  <c r="J4424" i="11"/>
  <c r="K4424" i="11" s="1"/>
  <c r="L4424" i="11"/>
  <c r="M4424" i="11"/>
  <c r="N4424" i="11"/>
  <c r="O4424" i="11"/>
  <c r="P4424" i="11"/>
  <c r="Q4424" i="11"/>
  <c r="G4425" i="11"/>
  <c r="H4425" i="11"/>
  <c r="I4425" i="11" s="1"/>
  <c r="J4425" i="11"/>
  <c r="K4425" i="11" s="1"/>
  <c r="L4425" i="11"/>
  <c r="M4425" i="11"/>
  <c r="N4425" i="11"/>
  <c r="O4425" i="11"/>
  <c r="P4425" i="11"/>
  <c r="Q4425" i="11"/>
  <c r="G4426" i="11"/>
  <c r="H4426" i="11"/>
  <c r="I4426" i="11" s="1"/>
  <c r="J4426" i="11"/>
  <c r="K4426" i="11" s="1"/>
  <c r="L4426" i="11"/>
  <c r="M4426" i="11"/>
  <c r="N4426" i="11"/>
  <c r="O4426" i="11"/>
  <c r="P4426" i="11"/>
  <c r="Q4426" i="11"/>
  <c r="G4427" i="11"/>
  <c r="H4427" i="11"/>
  <c r="I4427" i="11" s="1"/>
  <c r="J4427" i="11"/>
  <c r="K4427" i="11" s="1"/>
  <c r="L4427" i="11"/>
  <c r="M4427" i="11"/>
  <c r="N4427" i="11"/>
  <c r="O4427" i="11"/>
  <c r="P4427" i="11"/>
  <c r="Q4427" i="11"/>
  <c r="G4428" i="11"/>
  <c r="H4428" i="11"/>
  <c r="I4428" i="11" s="1"/>
  <c r="J4428" i="11"/>
  <c r="K4428" i="11" s="1"/>
  <c r="L4428" i="11"/>
  <c r="M4428" i="11"/>
  <c r="N4428" i="11"/>
  <c r="O4428" i="11"/>
  <c r="P4428" i="11"/>
  <c r="Q4428" i="11"/>
  <c r="G4429" i="11"/>
  <c r="H4429" i="11"/>
  <c r="I4429" i="11" s="1"/>
  <c r="J4429" i="11"/>
  <c r="K4429" i="11" s="1"/>
  <c r="L4429" i="11"/>
  <c r="M4429" i="11"/>
  <c r="N4429" i="11"/>
  <c r="O4429" i="11"/>
  <c r="P4429" i="11"/>
  <c r="Q4429" i="11"/>
  <c r="G4430" i="11"/>
  <c r="H4430" i="11"/>
  <c r="I4430" i="11" s="1"/>
  <c r="J4430" i="11"/>
  <c r="K4430" i="11" s="1"/>
  <c r="L4430" i="11"/>
  <c r="M4430" i="11"/>
  <c r="N4430" i="11"/>
  <c r="O4430" i="11"/>
  <c r="P4430" i="11"/>
  <c r="Q4430" i="11"/>
  <c r="G4431" i="11"/>
  <c r="H4431" i="11"/>
  <c r="I4431" i="11" s="1"/>
  <c r="J4431" i="11"/>
  <c r="K4431" i="11" s="1"/>
  <c r="L4431" i="11"/>
  <c r="M4431" i="11"/>
  <c r="N4431" i="11"/>
  <c r="O4431" i="11"/>
  <c r="P4431" i="11"/>
  <c r="Q4431" i="11"/>
  <c r="G4432" i="11"/>
  <c r="H4432" i="11"/>
  <c r="I4432" i="11" s="1"/>
  <c r="J4432" i="11"/>
  <c r="K4432" i="11" s="1"/>
  <c r="L4432" i="11"/>
  <c r="M4432" i="11"/>
  <c r="N4432" i="11"/>
  <c r="O4432" i="11"/>
  <c r="P4432" i="11"/>
  <c r="Q4432" i="11"/>
  <c r="G4433" i="11"/>
  <c r="H4433" i="11"/>
  <c r="I4433" i="11" s="1"/>
  <c r="J4433" i="11"/>
  <c r="K4433" i="11" s="1"/>
  <c r="L4433" i="11"/>
  <c r="M4433" i="11"/>
  <c r="N4433" i="11"/>
  <c r="O4433" i="11"/>
  <c r="P4433" i="11"/>
  <c r="Q4433" i="11"/>
  <c r="G4434" i="11"/>
  <c r="H4434" i="11"/>
  <c r="I4434" i="11" s="1"/>
  <c r="J4434" i="11"/>
  <c r="K4434" i="11" s="1"/>
  <c r="L4434" i="11"/>
  <c r="M4434" i="11"/>
  <c r="N4434" i="11"/>
  <c r="O4434" i="11"/>
  <c r="P4434" i="11"/>
  <c r="Q4434" i="11"/>
  <c r="G4435" i="11"/>
  <c r="H4435" i="11"/>
  <c r="I4435" i="11" s="1"/>
  <c r="J4435" i="11"/>
  <c r="K4435" i="11" s="1"/>
  <c r="L4435" i="11"/>
  <c r="M4435" i="11"/>
  <c r="N4435" i="11"/>
  <c r="O4435" i="11"/>
  <c r="P4435" i="11"/>
  <c r="Q4435" i="11"/>
  <c r="G4436" i="11"/>
  <c r="H4436" i="11"/>
  <c r="I4436" i="11" s="1"/>
  <c r="J4436" i="11"/>
  <c r="K4436" i="11" s="1"/>
  <c r="L4436" i="11"/>
  <c r="M4436" i="11"/>
  <c r="N4436" i="11"/>
  <c r="O4436" i="11"/>
  <c r="P4436" i="11"/>
  <c r="Q4436" i="11"/>
  <c r="G4437" i="11"/>
  <c r="H4437" i="11"/>
  <c r="I4437" i="11" s="1"/>
  <c r="J4437" i="11"/>
  <c r="K4437" i="11" s="1"/>
  <c r="L4437" i="11"/>
  <c r="M4437" i="11"/>
  <c r="N4437" i="11"/>
  <c r="O4437" i="11"/>
  <c r="P4437" i="11"/>
  <c r="Q4437" i="11"/>
  <c r="G4438" i="11"/>
  <c r="H4438" i="11"/>
  <c r="I4438" i="11" s="1"/>
  <c r="J4438" i="11"/>
  <c r="K4438" i="11" s="1"/>
  <c r="L4438" i="11"/>
  <c r="M4438" i="11"/>
  <c r="N4438" i="11"/>
  <c r="O4438" i="11"/>
  <c r="P4438" i="11"/>
  <c r="Q4438" i="11"/>
  <c r="G4439" i="11"/>
  <c r="H4439" i="11"/>
  <c r="I4439" i="11" s="1"/>
  <c r="J4439" i="11"/>
  <c r="K4439" i="11" s="1"/>
  <c r="L4439" i="11"/>
  <c r="M4439" i="11"/>
  <c r="N4439" i="11"/>
  <c r="O4439" i="11"/>
  <c r="P4439" i="11"/>
  <c r="Q4439" i="11"/>
  <c r="G4440" i="11"/>
  <c r="H4440" i="11"/>
  <c r="I4440" i="11" s="1"/>
  <c r="J4440" i="11"/>
  <c r="K4440" i="11" s="1"/>
  <c r="L4440" i="11"/>
  <c r="M4440" i="11"/>
  <c r="N4440" i="11"/>
  <c r="O4440" i="11"/>
  <c r="P4440" i="11"/>
  <c r="Q4440" i="11"/>
  <c r="G4441" i="11"/>
  <c r="H4441" i="11"/>
  <c r="I4441" i="11" s="1"/>
  <c r="J4441" i="11"/>
  <c r="K4441" i="11" s="1"/>
  <c r="L4441" i="11"/>
  <c r="M4441" i="11"/>
  <c r="N4441" i="11"/>
  <c r="O4441" i="11"/>
  <c r="P4441" i="11"/>
  <c r="Q4441" i="11"/>
  <c r="G4442" i="11"/>
  <c r="H4442" i="11"/>
  <c r="I4442" i="11" s="1"/>
  <c r="J4442" i="11"/>
  <c r="K4442" i="11" s="1"/>
  <c r="L4442" i="11"/>
  <c r="M4442" i="11"/>
  <c r="N4442" i="11"/>
  <c r="O4442" i="11"/>
  <c r="P4442" i="11"/>
  <c r="Q4442" i="11"/>
  <c r="G4443" i="11"/>
  <c r="H4443" i="11"/>
  <c r="I4443" i="11" s="1"/>
  <c r="J4443" i="11"/>
  <c r="K4443" i="11" s="1"/>
  <c r="L4443" i="11"/>
  <c r="M4443" i="11"/>
  <c r="N4443" i="11"/>
  <c r="O4443" i="11"/>
  <c r="P4443" i="11"/>
  <c r="Q4443" i="11"/>
  <c r="G4444" i="11"/>
  <c r="H4444" i="11"/>
  <c r="I4444" i="11" s="1"/>
  <c r="J4444" i="11"/>
  <c r="K4444" i="11" s="1"/>
  <c r="L4444" i="11"/>
  <c r="M4444" i="11"/>
  <c r="N4444" i="11"/>
  <c r="O4444" i="11"/>
  <c r="P4444" i="11"/>
  <c r="Q4444" i="11"/>
  <c r="G4445" i="11"/>
  <c r="H4445" i="11"/>
  <c r="I4445" i="11" s="1"/>
  <c r="J4445" i="11"/>
  <c r="K4445" i="11" s="1"/>
  <c r="L4445" i="11"/>
  <c r="M4445" i="11"/>
  <c r="N4445" i="11"/>
  <c r="O4445" i="11"/>
  <c r="P4445" i="11"/>
  <c r="Q4445" i="11"/>
  <c r="G4446" i="11"/>
  <c r="H4446" i="11"/>
  <c r="I4446" i="11" s="1"/>
  <c r="J4446" i="11"/>
  <c r="K4446" i="11" s="1"/>
  <c r="L4446" i="11"/>
  <c r="M4446" i="11"/>
  <c r="N4446" i="11"/>
  <c r="O4446" i="11"/>
  <c r="P4446" i="11"/>
  <c r="Q4446" i="11"/>
  <c r="G4447" i="11"/>
  <c r="H4447" i="11"/>
  <c r="I4447" i="11" s="1"/>
  <c r="J4447" i="11"/>
  <c r="K4447" i="11" s="1"/>
  <c r="L4447" i="11"/>
  <c r="M4447" i="11"/>
  <c r="N4447" i="11"/>
  <c r="O4447" i="11"/>
  <c r="P4447" i="11"/>
  <c r="Q4447" i="11"/>
  <c r="G4448" i="11"/>
  <c r="H4448" i="11"/>
  <c r="I4448" i="11" s="1"/>
  <c r="J4448" i="11"/>
  <c r="K4448" i="11" s="1"/>
  <c r="L4448" i="11"/>
  <c r="M4448" i="11"/>
  <c r="N4448" i="11"/>
  <c r="O4448" i="11"/>
  <c r="P4448" i="11"/>
  <c r="Q4448" i="11"/>
  <c r="G4449" i="11"/>
  <c r="H4449" i="11"/>
  <c r="I4449" i="11" s="1"/>
  <c r="J4449" i="11"/>
  <c r="K4449" i="11" s="1"/>
  <c r="L4449" i="11"/>
  <c r="M4449" i="11"/>
  <c r="N4449" i="11"/>
  <c r="O4449" i="11"/>
  <c r="P4449" i="11"/>
  <c r="Q4449" i="11"/>
  <c r="G4450" i="11"/>
  <c r="H4450" i="11"/>
  <c r="I4450" i="11" s="1"/>
  <c r="J4450" i="11"/>
  <c r="K4450" i="11" s="1"/>
  <c r="L4450" i="11"/>
  <c r="M4450" i="11"/>
  <c r="N4450" i="11"/>
  <c r="O4450" i="11"/>
  <c r="P4450" i="11"/>
  <c r="Q4450" i="11"/>
  <c r="G4451" i="11"/>
  <c r="H4451" i="11"/>
  <c r="I4451" i="11" s="1"/>
  <c r="J4451" i="11"/>
  <c r="K4451" i="11" s="1"/>
  <c r="L4451" i="11"/>
  <c r="M4451" i="11"/>
  <c r="N4451" i="11"/>
  <c r="O4451" i="11"/>
  <c r="P4451" i="11"/>
  <c r="Q4451" i="11"/>
  <c r="G4452" i="11"/>
  <c r="H4452" i="11"/>
  <c r="I4452" i="11" s="1"/>
  <c r="J4452" i="11"/>
  <c r="K4452" i="11" s="1"/>
  <c r="L4452" i="11"/>
  <c r="M4452" i="11"/>
  <c r="N4452" i="11"/>
  <c r="O4452" i="11"/>
  <c r="P4452" i="11"/>
  <c r="Q4452" i="11"/>
  <c r="G4453" i="11"/>
  <c r="H4453" i="11"/>
  <c r="I4453" i="11" s="1"/>
  <c r="J4453" i="11"/>
  <c r="K4453" i="11" s="1"/>
  <c r="L4453" i="11"/>
  <c r="M4453" i="11"/>
  <c r="N4453" i="11"/>
  <c r="O4453" i="11"/>
  <c r="P4453" i="11"/>
  <c r="Q4453" i="11"/>
  <c r="G4454" i="11"/>
  <c r="H4454" i="11"/>
  <c r="I4454" i="11" s="1"/>
  <c r="J4454" i="11"/>
  <c r="K4454" i="11" s="1"/>
  <c r="L4454" i="11"/>
  <c r="M4454" i="11"/>
  <c r="N4454" i="11"/>
  <c r="O4454" i="11"/>
  <c r="P4454" i="11"/>
  <c r="Q4454" i="11"/>
  <c r="G4455" i="11"/>
  <c r="H4455" i="11"/>
  <c r="I4455" i="11" s="1"/>
  <c r="J4455" i="11"/>
  <c r="K4455" i="11" s="1"/>
  <c r="L4455" i="11"/>
  <c r="M4455" i="11"/>
  <c r="N4455" i="11"/>
  <c r="O4455" i="11"/>
  <c r="P4455" i="11"/>
  <c r="Q4455" i="11"/>
  <c r="G4456" i="11"/>
  <c r="H4456" i="11"/>
  <c r="I4456" i="11" s="1"/>
  <c r="J4456" i="11"/>
  <c r="K4456" i="11" s="1"/>
  <c r="L4456" i="11"/>
  <c r="M4456" i="11"/>
  <c r="N4456" i="11"/>
  <c r="O4456" i="11"/>
  <c r="P4456" i="11"/>
  <c r="Q4456" i="11"/>
  <c r="G4457" i="11"/>
  <c r="H4457" i="11"/>
  <c r="I4457" i="11" s="1"/>
  <c r="J4457" i="11"/>
  <c r="K4457" i="11" s="1"/>
  <c r="L4457" i="11"/>
  <c r="M4457" i="11"/>
  <c r="N4457" i="11"/>
  <c r="O4457" i="11"/>
  <c r="P4457" i="11"/>
  <c r="Q4457" i="11"/>
  <c r="G4458" i="11"/>
  <c r="H4458" i="11"/>
  <c r="I4458" i="11" s="1"/>
  <c r="J4458" i="11"/>
  <c r="K4458" i="11" s="1"/>
  <c r="L4458" i="11"/>
  <c r="M4458" i="11"/>
  <c r="N4458" i="11"/>
  <c r="O4458" i="11"/>
  <c r="P4458" i="11"/>
  <c r="Q4458" i="11"/>
  <c r="G4459" i="11"/>
  <c r="H4459" i="11"/>
  <c r="I4459" i="11" s="1"/>
  <c r="J4459" i="11"/>
  <c r="K4459" i="11" s="1"/>
  <c r="L4459" i="11"/>
  <c r="M4459" i="11"/>
  <c r="N4459" i="11"/>
  <c r="O4459" i="11"/>
  <c r="P4459" i="11"/>
  <c r="Q4459" i="11"/>
  <c r="G4460" i="11"/>
  <c r="H4460" i="11"/>
  <c r="I4460" i="11" s="1"/>
  <c r="J4460" i="11"/>
  <c r="K4460" i="11" s="1"/>
  <c r="L4460" i="11"/>
  <c r="M4460" i="11"/>
  <c r="N4460" i="11"/>
  <c r="O4460" i="11"/>
  <c r="P4460" i="11"/>
  <c r="Q4460" i="11"/>
  <c r="G4461" i="11"/>
  <c r="H4461" i="11"/>
  <c r="I4461" i="11" s="1"/>
  <c r="J4461" i="11"/>
  <c r="K4461" i="11" s="1"/>
  <c r="L4461" i="11"/>
  <c r="M4461" i="11"/>
  <c r="N4461" i="11"/>
  <c r="O4461" i="11"/>
  <c r="P4461" i="11"/>
  <c r="Q4461" i="11"/>
  <c r="G4462" i="11"/>
  <c r="H4462" i="11"/>
  <c r="I4462" i="11" s="1"/>
  <c r="J4462" i="11"/>
  <c r="K4462" i="11" s="1"/>
  <c r="L4462" i="11"/>
  <c r="M4462" i="11"/>
  <c r="N4462" i="11"/>
  <c r="O4462" i="11"/>
  <c r="P4462" i="11"/>
  <c r="Q4462" i="11"/>
  <c r="G4463" i="11"/>
  <c r="H4463" i="11"/>
  <c r="I4463" i="11" s="1"/>
  <c r="J4463" i="11"/>
  <c r="K4463" i="11" s="1"/>
  <c r="L4463" i="11"/>
  <c r="M4463" i="11"/>
  <c r="N4463" i="11"/>
  <c r="O4463" i="11"/>
  <c r="P4463" i="11"/>
  <c r="Q4463" i="11"/>
  <c r="G4464" i="11"/>
  <c r="H4464" i="11"/>
  <c r="I4464" i="11" s="1"/>
  <c r="J4464" i="11"/>
  <c r="K4464" i="11" s="1"/>
  <c r="L4464" i="11"/>
  <c r="M4464" i="11"/>
  <c r="N4464" i="11"/>
  <c r="O4464" i="11"/>
  <c r="P4464" i="11"/>
  <c r="Q4464" i="11"/>
  <c r="G4465" i="11"/>
  <c r="H4465" i="11"/>
  <c r="I4465" i="11" s="1"/>
  <c r="J4465" i="11"/>
  <c r="K4465" i="11" s="1"/>
  <c r="L4465" i="11"/>
  <c r="M4465" i="11"/>
  <c r="N4465" i="11"/>
  <c r="O4465" i="11"/>
  <c r="P4465" i="11"/>
  <c r="Q4465" i="11"/>
  <c r="G4466" i="11"/>
  <c r="H4466" i="11"/>
  <c r="I4466" i="11" s="1"/>
  <c r="J4466" i="11"/>
  <c r="K4466" i="11" s="1"/>
  <c r="L4466" i="11"/>
  <c r="M4466" i="11"/>
  <c r="N4466" i="11"/>
  <c r="O4466" i="11"/>
  <c r="P4466" i="11"/>
  <c r="Q4466" i="11"/>
  <c r="G4467" i="11"/>
  <c r="H4467" i="11"/>
  <c r="I4467" i="11" s="1"/>
  <c r="J4467" i="11"/>
  <c r="K4467" i="11" s="1"/>
  <c r="L4467" i="11"/>
  <c r="M4467" i="11"/>
  <c r="N4467" i="11"/>
  <c r="O4467" i="11"/>
  <c r="P4467" i="11"/>
  <c r="Q4467" i="11"/>
  <c r="G4468" i="11"/>
  <c r="H4468" i="11"/>
  <c r="I4468" i="11" s="1"/>
  <c r="J4468" i="11"/>
  <c r="K4468" i="11" s="1"/>
  <c r="L4468" i="11"/>
  <c r="M4468" i="11"/>
  <c r="N4468" i="11"/>
  <c r="O4468" i="11"/>
  <c r="P4468" i="11"/>
  <c r="Q4468" i="11"/>
  <c r="G4469" i="11"/>
  <c r="H4469" i="11"/>
  <c r="I4469" i="11" s="1"/>
  <c r="J4469" i="11"/>
  <c r="K4469" i="11" s="1"/>
  <c r="L4469" i="11"/>
  <c r="M4469" i="11"/>
  <c r="N4469" i="11"/>
  <c r="O4469" i="11"/>
  <c r="P4469" i="11"/>
  <c r="Q4469" i="11"/>
  <c r="G4470" i="11"/>
  <c r="H4470" i="11"/>
  <c r="I4470" i="11" s="1"/>
  <c r="J4470" i="11"/>
  <c r="K4470" i="11" s="1"/>
  <c r="L4470" i="11"/>
  <c r="M4470" i="11"/>
  <c r="N4470" i="11"/>
  <c r="O4470" i="11"/>
  <c r="P4470" i="11"/>
  <c r="Q4470" i="11"/>
  <c r="G4471" i="11"/>
  <c r="H4471" i="11"/>
  <c r="I4471" i="11" s="1"/>
  <c r="J4471" i="11"/>
  <c r="K4471" i="11" s="1"/>
  <c r="L4471" i="11"/>
  <c r="M4471" i="11"/>
  <c r="N4471" i="11"/>
  <c r="O4471" i="11"/>
  <c r="P4471" i="11"/>
  <c r="Q4471" i="11"/>
  <c r="G4472" i="11"/>
  <c r="H4472" i="11"/>
  <c r="I4472" i="11" s="1"/>
  <c r="J4472" i="11"/>
  <c r="K4472" i="11" s="1"/>
  <c r="L4472" i="11"/>
  <c r="M4472" i="11"/>
  <c r="N4472" i="11"/>
  <c r="O4472" i="11"/>
  <c r="P4472" i="11"/>
  <c r="Q4472" i="11"/>
  <c r="G4473" i="11"/>
  <c r="H4473" i="11"/>
  <c r="I4473" i="11" s="1"/>
  <c r="J4473" i="11"/>
  <c r="K4473" i="11" s="1"/>
  <c r="L4473" i="11"/>
  <c r="M4473" i="11"/>
  <c r="N4473" i="11"/>
  <c r="O4473" i="11"/>
  <c r="P4473" i="11"/>
  <c r="Q4473" i="11"/>
  <c r="G4474" i="11"/>
  <c r="H4474" i="11"/>
  <c r="I4474" i="11" s="1"/>
  <c r="J4474" i="11"/>
  <c r="K4474" i="11" s="1"/>
  <c r="L4474" i="11"/>
  <c r="M4474" i="11"/>
  <c r="N4474" i="11"/>
  <c r="O4474" i="11"/>
  <c r="P4474" i="11"/>
  <c r="Q4474" i="11"/>
  <c r="G4475" i="11"/>
  <c r="H4475" i="11"/>
  <c r="I4475" i="11" s="1"/>
  <c r="J4475" i="11"/>
  <c r="K4475" i="11" s="1"/>
  <c r="L4475" i="11"/>
  <c r="M4475" i="11"/>
  <c r="N4475" i="11"/>
  <c r="O4475" i="11"/>
  <c r="P4475" i="11"/>
  <c r="Q4475" i="11"/>
  <c r="G4476" i="11"/>
  <c r="H4476" i="11"/>
  <c r="I4476" i="11" s="1"/>
  <c r="J4476" i="11"/>
  <c r="K4476" i="11" s="1"/>
  <c r="L4476" i="11"/>
  <c r="M4476" i="11"/>
  <c r="N4476" i="11"/>
  <c r="O4476" i="11"/>
  <c r="P4476" i="11"/>
  <c r="Q4476" i="11"/>
  <c r="G4477" i="11"/>
  <c r="H4477" i="11"/>
  <c r="I4477" i="11" s="1"/>
  <c r="J4477" i="11"/>
  <c r="K4477" i="11" s="1"/>
  <c r="L4477" i="11"/>
  <c r="M4477" i="11"/>
  <c r="N4477" i="11"/>
  <c r="O4477" i="11"/>
  <c r="P4477" i="11"/>
  <c r="Q4477" i="11"/>
  <c r="G4478" i="11"/>
  <c r="H4478" i="11"/>
  <c r="I4478" i="11" s="1"/>
  <c r="J4478" i="11"/>
  <c r="K4478" i="11" s="1"/>
  <c r="L4478" i="11"/>
  <c r="M4478" i="11"/>
  <c r="N4478" i="11"/>
  <c r="O4478" i="11"/>
  <c r="P4478" i="11"/>
  <c r="Q4478" i="11"/>
  <c r="G4479" i="11"/>
  <c r="H4479" i="11"/>
  <c r="I4479" i="11" s="1"/>
  <c r="J4479" i="11"/>
  <c r="K4479" i="11" s="1"/>
  <c r="L4479" i="11"/>
  <c r="M4479" i="11"/>
  <c r="N4479" i="11"/>
  <c r="O4479" i="11"/>
  <c r="P4479" i="11"/>
  <c r="Q4479" i="11"/>
  <c r="G4480" i="11"/>
  <c r="H4480" i="11"/>
  <c r="I4480" i="11" s="1"/>
  <c r="J4480" i="11"/>
  <c r="K4480" i="11" s="1"/>
  <c r="L4480" i="11"/>
  <c r="M4480" i="11"/>
  <c r="N4480" i="11"/>
  <c r="O4480" i="11"/>
  <c r="P4480" i="11"/>
  <c r="Q4480" i="11"/>
  <c r="G4481" i="11"/>
  <c r="H4481" i="11"/>
  <c r="I4481" i="11" s="1"/>
  <c r="J4481" i="11"/>
  <c r="K4481" i="11" s="1"/>
  <c r="L4481" i="11"/>
  <c r="M4481" i="11"/>
  <c r="N4481" i="11"/>
  <c r="O4481" i="11"/>
  <c r="P4481" i="11"/>
  <c r="Q4481" i="11"/>
  <c r="G4482" i="11"/>
  <c r="H4482" i="11"/>
  <c r="I4482" i="11" s="1"/>
  <c r="J4482" i="11"/>
  <c r="K4482" i="11" s="1"/>
  <c r="L4482" i="11"/>
  <c r="M4482" i="11"/>
  <c r="N4482" i="11"/>
  <c r="O4482" i="11"/>
  <c r="P4482" i="11"/>
  <c r="Q4482" i="11"/>
  <c r="G4483" i="11"/>
  <c r="H4483" i="11"/>
  <c r="I4483" i="11" s="1"/>
  <c r="J4483" i="11"/>
  <c r="K4483" i="11" s="1"/>
  <c r="L4483" i="11"/>
  <c r="M4483" i="11"/>
  <c r="N4483" i="11"/>
  <c r="O4483" i="11"/>
  <c r="P4483" i="11"/>
  <c r="Q4483" i="11"/>
  <c r="G4484" i="11"/>
  <c r="H4484" i="11"/>
  <c r="I4484" i="11" s="1"/>
  <c r="J4484" i="11"/>
  <c r="K4484" i="11" s="1"/>
  <c r="L4484" i="11"/>
  <c r="M4484" i="11"/>
  <c r="N4484" i="11"/>
  <c r="O4484" i="11"/>
  <c r="P4484" i="11"/>
  <c r="Q4484" i="11"/>
  <c r="G4485" i="11"/>
  <c r="H4485" i="11"/>
  <c r="I4485" i="11" s="1"/>
  <c r="J4485" i="11"/>
  <c r="K4485" i="11" s="1"/>
  <c r="L4485" i="11"/>
  <c r="M4485" i="11"/>
  <c r="N4485" i="11"/>
  <c r="O4485" i="11"/>
  <c r="P4485" i="11"/>
  <c r="Q4485" i="11"/>
  <c r="G4486" i="11"/>
  <c r="H4486" i="11"/>
  <c r="I4486" i="11" s="1"/>
  <c r="J4486" i="11"/>
  <c r="K4486" i="11" s="1"/>
  <c r="L4486" i="11"/>
  <c r="M4486" i="11"/>
  <c r="N4486" i="11"/>
  <c r="O4486" i="11"/>
  <c r="P4486" i="11"/>
  <c r="Q4486" i="11"/>
  <c r="G4487" i="11"/>
  <c r="H4487" i="11"/>
  <c r="I4487" i="11" s="1"/>
  <c r="J4487" i="11"/>
  <c r="K4487" i="11" s="1"/>
  <c r="L4487" i="11"/>
  <c r="M4487" i="11"/>
  <c r="N4487" i="11"/>
  <c r="O4487" i="11"/>
  <c r="P4487" i="11"/>
  <c r="Q4487" i="11"/>
  <c r="G4488" i="11"/>
  <c r="H4488" i="11"/>
  <c r="I4488" i="11" s="1"/>
  <c r="J4488" i="11"/>
  <c r="K4488" i="11" s="1"/>
  <c r="L4488" i="11"/>
  <c r="M4488" i="11"/>
  <c r="N4488" i="11"/>
  <c r="O4488" i="11"/>
  <c r="P4488" i="11"/>
  <c r="Q4488" i="11"/>
  <c r="G4489" i="11"/>
  <c r="H4489" i="11"/>
  <c r="I4489" i="11" s="1"/>
  <c r="J4489" i="11"/>
  <c r="K4489" i="11" s="1"/>
  <c r="L4489" i="11"/>
  <c r="M4489" i="11"/>
  <c r="N4489" i="11"/>
  <c r="O4489" i="11"/>
  <c r="P4489" i="11"/>
  <c r="Q4489" i="11"/>
  <c r="G4490" i="11"/>
  <c r="H4490" i="11"/>
  <c r="I4490" i="11" s="1"/>
  <c r="J4490" i="11"/>
  <c r="K4490" i="11" s="1"/>
  <c r="L4490" i="11"/>
  <c r="M4490" i="11"/>
  <c r="N4490" i="11"/>
  <c r="O4490" i="11"/>
  <c r="P4490" i="11"/>
  <c r="Q4490" i="11"/>
  <c r="G4491" i="11"/>
  <c r="H4491" i="11"/>
  <c r="I4491" i="11" s="1"/>
  <c r="J4491" i="11"/>
  <c r="K4491" i="11" s="1"/>
  <c r="L4491" i="11"/>
  <c r="M4491" i="11"/>
  <c r="N4491" i="11"/>
  <c r="O4491" i="11"/>
  <c r="P4491" i="11"/>
  <c r="Q4491" i="11"/>
  <c r="G4492" i="11"/>
  <c r="H4492" i="11"/>
  <c r="I4492" i="11" s="1"/>
  <c r="J4492" i="11"/>
  <c r="K4492" i="11" s="1"/>
  <c r="L4492" i="11"/>
  <c r="M4492" i="11"/>
  <c r="N4492" i="11"/>
  <c r="O4492" i="11"/>
  <c r="P4492" i="11"/>
  <c r="Q4492" i="11"/>
  <c r="G4493" i="11"/>
  <c r="H4493" i="11"/>
  <c r="I4493" i="11" s="1"/>
  <c r="J4493" i="11"/>
  <c r="K4493" i="11" s="1"/>
  <c r="L4493" i="11"/>
  <c r="M4493" i="11"/>
  <c r="N4493" i="11"/>
  <c r="O4493" i="11"/>
  <c r="P4493" i="11"/>
  <c r="Q4493" i="11"/>
  <c r="G4494" i="11"/>
  <c r="H4494" i="11"/>
  <c r="I4494" i="11" s="1"/>
  <c r="J4494" i="11"/>
  <c r="K4494" i="11" s="1"/>
  <c r="L4494" i="11"/>
  <c r="M4494" i="11"/>
  <c r="N4494" i="11"/>
  <c r="O4494" i="11"/>
  <c r="P4494" i="11"/>
  <c r="Q4494" i="11"/>
  <c r="G4495" i="11"/>
  <c r="H4495" i="11"/>
  <c r="I4495" i="11" s="1"/>
  <c r="J4495" i="11"/>
  <c r="K4495" i="11" s="1"/>
  <c r="L4495" i="11"/>
  <c r="M4495" i="11"/>
  <c r="N4495" i="11"/>
  <c r="O4495" i="11"/>
  <c r="P4495" i="11"/>
  <c r="Q4495" i="11"/>
  <c r="G4496" i="11"/>
  <c r="H4496" i="11"/>
  <c r="I4496" i="11" s="1"/>
  <c r="J4496" i="11"/>
  <c r="K4496" i="11" s="1"/>
  <c r="L4496" i="11"/>
  <c r="M4496" i="11"/>
  <c r="N4496" i="11"/>
  <c r="O4496" i="11"/>
  <c r="P4496" i="11"/>
  <c r="Q4496" i="11"/>
  <c r="G4497" i="11"/>
  <c r="H4497" i="11"/>
  <c r="I4497" i="11" s="1"/>
  <c r="J4497" i="11"/>
  <c r="K4497" i="11" s="1"/>
  <c r="L4497" i="11"/>
  <c r="M4497" i="11"/>
  <c r="N4497" i="11"/>
  <c r="O4497" i="11"/>
  <c r="P4497" i="11"/>
  <c r="Q4497" i="11"/>
  <c r="G4498" i="11"/>
  <c r="H4498" i="11"/>
  <c r="I4498" i="11" s="1"/>
  <c r="J4498" i="11"/>
  <c r="K4498" i="11" s="1"/>
  <c r="L4498" i="11"/>
  <c r="M4498" i="11"/>
  <c r="N4498" i="11"/>
  <c r="O4498" i="11"/>
  <c r="P4498" i="11"/>
  <c r="Q4498" i="11"/>
  <c r="G4499" i="11"/>
  <c r="H4499" i="11"/>
  <c r="I4499" i="11" s="1"/>
  <c r="J4499" i="11"/>
  <c r="K4499" i="11" s="1"/>
  <c r="L4499" i="11"/>
  <c r="M4499" i="11"/>
  <c r="N4499" i="11"/>
  <c r="O4499" i="11"/>
  <c r="P4499" i="11"/>
  <c r="Q4499" i="11"/>
  <c r="G4500" i="11"/>
  <c r="H4500" i="11"/>
  <c r="I4500" i="11" s="1"/>
  <c r="J4500" i="11"/>
  <c r="K4500" i="11" s="1"/>
  <c r="L4500" i="11"/>
  <c r="M4500" i="11"/>
  <c r="N4500" i="11"/>
  <c r="O4500" i="11"/>
  <c r="P4500" i="11"/>
  <c r="Q4500" i="11"/>
  <c r="G4501" i="11"/>
  <c r="H4501" i="11"/>
  <c r="I4501" i="11" s="1"/>
  <c r="J4501" i="11"/>
  <c r="K4501" i="11" s="1"/>
  <c r="L4501" i="11"/>
  <c r="M4501" i="11"/>
  <c r="N4501" i="11"/>
  <c r="O4501" i="11"/>
  <c r="P4501" i="11"/>
  <c r="Q4501" i="11"/>
  <c r="G4502" i="11"/>
  <c r="H4502" i="11"/>
  <c r="I4502" i="11" s="1"/>
  <c r="J4502" i="11"/>
  <c r="K4502" i="11" s="1"/>
  <c r="L4502" i="11"/>
  <c r="M4502" i="11"/>
  <c r="N4502" i="11"/>
  <c r="O4502" i="11"/>
  <c r="P4502" i="11"/>
  <c r="Q4502" i="11"/>
  <c r="G4503" i="11"/>
  <c r="H4503" i="11"/>
  <c r="I4503" i="11" s="1"/>
  <c r="J4503" i="11"/>
  <c r="K4503" i="11" s="1"/>
  <c r="L4503" i="11"/>
  <c r="M4503" i="11"/>
  <c r="N4503" i="11"/>
  <c r="O4503" i="11"/>
  <c r="P4503" i="11"/>
  <c r="Q4503" i="11"/>
  <c r="G4504" i="11"/>
  <c r="H4504" i="11"/>
  <c r="I4504" i="11" s="1"/>
  <c r="J4504" i="11"/>
  <c r="K4504" i="11" s="1"/>
  <c r="L4504" i="11"/>
  <c r="M4504" i="11"/>
  <c r="N4504" i="11"/>
  <c r="O4504" i="11"/>
  <c r="P4504" i="11"/>
  <c r="Q4504" i="11"/>
  <c r="G4505" i="11"/>
  <c r="H4505" i="11"/>
  <c r="I4505" i="11" s="1"/>
  <c r="J4505" i="11"/>
  <c r="K4505" i="11" s="1"/>
  <c r="L4505" i="11"/>
  <c r="M4505" i="11"/>
  <c r="N4505" i="11"/>
  <c r="O4505" i="11"/>
  <c r="P4505" i="11"/>
  <c r="Q4505" i="11"/>
  <c r="G4506" i="11"/>
  <c r="H4506" i="11"/>
  <c r="I4506" i="11" s="1"/>
  <c r="J4506" i="11"/>
  <c r="K4506" i="11" s="1"/>
  <c r="L4506" i="11"/>
  <c r="M4506" i="11"/>
  <c r="N4506" i="11"/>
  <c r="O4506" i="11"/>
  <c r="P4506" i="11"/>
  <c r="Q4506" i="11"/>
  <c r="G4507" i="11"/>
  <c r="H4507" i="11"/>
  <c r="I4507" i="11" s="1"/>
  <c r="J4507" i="11"/>
  <c r="K4507" i="11" s="1"/>
  <c r="L4507" i="11"/>
  <c r="M4507" i="11"/>
  <c r="N4507" i="11"/>
  <c r="O4507" i="11"/>
  <c r="P4507" i="11"/>
  <c r="Q4507" i="11"/>
  <c r="G4508" i="11"/>
  <c r="H4508" i="11"/>
  <c r="I4508" i="11" s="1"/>
  <c r="J4508" i="11"/>
  <c r="K4508" i="11" s="1"/>
  <c r="L4508" i="11"/>
  <c r="M4508" i="11"/>
  <c r="N4508" i="11"/>
  <c r="O4508" i="11"/>
  <c r="P4508" i="11"/>
  <c r="Q4508" i="11"/>
  <c r="G4509" i="11"/>
  <c r="H4509" i="11"/>
  <c r="I4509" i="11" s="1"/>
  <c r="J4509" i="11"/>
  <c r="K4509" i="11" s="1"/>
  <c r="L4509" i="11"/>
  <c r="M4509" i="11"/>
  <c r="N4509" i="11"/>
  <c r="O4509" i="11"/>
  <c r="P4509" i="11"/>
  <c r="Q4509" i="11"/>
  <c r="G4510" i="11"/>
  <c r="H4510" i="11"/>
  <c r="I4510" i="11" s="1"/>
  <c r="J4510" i="11"/>
  <c r="K4510" i="11" s="1"/>
  <c r="L4510" i="11"/>
  <c r="M4510" i="11"/>
  <c r="N4510" i="11"/>
  <c r="O4510" i="11"/>
  <c r="P4510" i="11"/>
  <c r="Q4510" i="11"/>
  <c r="G4511" i="11"/>
  <c r="H4511" i="11"/>
  <c r="I4511" i="11" s="1"/>
  <c r="J4511" i="11"/>
  <c r="K4511" i="11" s="1"/>
  <c r="L4511" i="11"/>
  <c r="M4511" i="11"/>
  <c r="N4511" i="11"/>
  <c r="O4511" i="11"/>
  <c r="P4511" i="11"/>
  <c r="Q4511" i="11"/>
  <c r="G4512" i="11"/>
  <c r="H4512" i="11"/>
  <c r="I4512" i="11" s="1"/>
  <c r="J4512" i="11"/>
  <c r="K4512" i="11" s="1"/>
  <c r="L4512" i="11"/>
  <c r="M4512" i="11"/>
  <c r="N4512" i="11"/>
  <c r="O4512" i="11"/>
  <c r="P4512" i="11"/>
  <c r="Q4512" i="11"/>
  <c r="G4513" i="11"/>
  <c r="H4513" i="11"/>
  <c r="I4513" i="11" s="1"/>
  <c r="J4513" i="11"/>
  <c r="K4513" i="11" s="1"/>
  <c r="L4513" i="11"/>
  <c r="M4513" i="11"/>
  <c r="N4513" i="11"/>
  <c r="O4513" i="11"/>
  <c r="P4513" i="11"/>
  <c r="Q4513" i="11"/>
  <c r="G4514" i="11"/>
  <c r="H4514" i="11"/>
  <c r="I4514" i="11" s="1"/>
  <c r="J4514" i="11"/>
  <c r="K4514" i="11" s="1"/>
  <c r="L4514" i="11"/>
  <c r="M4514" i="11"/>
  <c r="N4514" i="11"/>
  <c r="O4514" i="11"/>
  <c r="P4514" i="11"/>
  <c r="Q4514" i="11"/>
  <c r="G4515" i="11"/>
  <c r="H4515" i="11"/>
  <c r="I4515" i="11" s="1"/>
  <c r="J4515" i="11"/>
  <c r="K4515" i="11" s="1"/>
  <c r="L4515" i="11"/>
  <c r="M4515" i="11"/>
  <c r="N4515" i="11"/>
  <c r="O4515" i="11"/>
  <c r="P4515" i="11"/>
  <c r="Q4515" i="11"/>
  <c r="G4516" i="11"/>
  <c r="H4516" i="11"/>
  <c r="I4516" i="11" s="1"/>
  <c r="J4516" i="11"/>
  <c r="K4516" i="11" s="1"/>
  <c r="L4516" i="11"/>
  <c r="M4516" i="11"/>
  <c r="N4516" i="11"/>
  <c r="O4516" i="11"/>
  <c r="P4516" i="11"/>
  <c r="Q4516" i="11"/>
  <c r="G4517" i="11"/>
  <c r="H4517" i="11"/>
  <c r="I4517" i="11" s="1"/>
  <c r="J4517" i="11"/>
  <c r="K4517" i="11" s="1"/>
  <c r="L4517" i="11"/>
  <c r="M4517" i="11"/>
  <c r="N4517" i="11"/>
  <c r="O4517" i="11"/>
  <c r="P4517" i="11"/>
  <c r="Q4517" i="11"/>
  <c r="G4518" i="11"/>
  <c r="H4518" i="11"/>
  <c r="I4518" i="11" s="1"/>
  <c r="J4518" i="11"/>
  <c r="K4518" i="11" s="1"/>
  <c r="L4518" i="11"/>
  <c r="M4518" i="11"/>
  <c r="N4518" i="11"/>
  <c r="O4518" i="11"/>
  <c r="P4518" i="11"/>
  <c r="Q4518" i="11"/>
  <c r="G4519" i="11"/>
  <c r="H4519" i="11"/>
  <c r="I4519" i="11" s="1"/>
  <c r="J4519" i="11"/>
  <c r="K4519" i="11" s="1"/>
  <c r="L4519" i="11"/>
  <c r="M4519" i="11"/>
  <c r="N4519" i="11"/>
  <c r="O4519" i="11"/>
  <c r="P4519" i="11"/>
  <c r="Q4519" i="11"/>
  <c r="G4520" i="11"/>
  <c r="H4520" i="11"/>
  <c r="I4520" i="11" s="1"/>
  <c r="J4520" i="11"/>
  <c r="K4520" i="11" s="1"/>
  <c r="L4520" i="11"/>
  <c r="M4520" i="11"/>
  <c r="N4520" i="11"/>
  <c r="O4520" i="11"/>
  <c r="P4520" i="11"/>
  <c r="Q4520" i="11"/>
  <c r="G4521" i="11"/>
  <c r="H4521" i="11"/>
  <c r="I4521" i="11" s="1"/>
  <c r="J4521" i="11"/>
  <c r="K4521" i="11" s="1"/>
  <c r="L4521" i="11"/>
  <c r="M4521" i="11"/>
  <c r="N4521" i="11"/>
  <c r="O4521" i="11"/>
  <c r="P4521" i="11"/>
  <c r="Q4521" i="11"/>
  <c r="G4522" i="11"/>
  <c r="H4522" i="11"/>
  <c r="I4522" i="11" s="1"/>
  <c r="J4522" i="11"/>
  <c r="K4522" i="11" s="1"/>
  <c r="L4522" i="11"/>
  <c r="M4522" i="11"/>
  <c r="N4522" i="11"/>
  <c r="O4522" i="11"/>
  <c r="P4522" i="11"/>
  <c r="Q4522" i="11"/>
  <c r="G4523" i="11"/>
  <c r="H4523" i="11"/>
  <c r="I4523" i="11" s="1"/>
  <c r="J4523" i="11"/>
  <c r="K4523" i="11" s="1"/>
  <c r="L4523" i="11"/>
  <c r="M4523" i="11"/>
  <c r="N4523" i="11"/>
  <c r="O4523" i="11"/>
  <c r="P4523" i="11"/>
  <c r="Q4523" i="11"/>
  <c r="G4524" i="11"/>
  <c r="H4524" i="11"/>
  <c r="I4524" i="11" s="1"/>
  <c r="J4524" i="11"/>
  <c r="K4524" i="11" s="1"/>
  <c r="L4524" i="11"/>
  <c r="M4524" i="11"/>
  <c r="N4524" i="11"/>
  <c r="O4524" i="11"/>
  <c r="P4524" i="11"/>
  <c r="Q4524" i="11"/>
  <c r="G4525" i="11"/>
  <c r="H4525" i="11"/>
  <c r="I4525" i="11" s="1"/>
  <c r="J4525" i="11"/>
  <c r="K4525" i="11" s="1"/>
  <c r="L4525" i="11"/>
  <c r="M4525" i="11"/>
  <c r="N4525" i="11"/>
  <c r="O4525" i="11"/>
  <c r="P4525" i="11"/>
  <c r="Q4525" i="11"/>
  <c r="G4526" i="11"/>
  <c r="H4526" i="11"/>
  <c r="I4526" i="11" s="1"/>
  <c r="J4526" i="11"/>
  <c r="K4526" i="11" s="1"/>
  <c r="L4526" i="11"/>
  <c r="M4526" i="11"/>
  <c r="N4526" i="11"/>
  <c r="O4526" i="11"/>
  <c r="P4526" i="11"/>
  <c r="Q4526" i="11"/>
  <c r="G4527" i="11"/>
  <c r="H4527" i="11"/>
  <c r="I4527" i="11" s="1"/>
  <c r="J4527" i="11"/>
  <c r="K4527" i="11" s="1"/>
  <c r="L4527" i="11"/>
  <c r="M4527" i="11"/>
  <c r="N4527" i="11"/>
  <c r="O4527" i="11"/>
  <c r="P4527" i="11"/>
  <c r="Q4527" i="11"/>
  <c r="G4528" i="11"/>
  <c r="H4528" i="11"/>
  <c r="I4528" i="11" s="1"/>
  <c r="J4528" i="11"/>
  <c r="K4528" i="11" s="1"/>
  <c r="L4528" i="11"/>
  <c r="M4528" i="11"/>
  <c r="N4528" i="11"/>
  <c r="O4528" i="11"/>
  <c r="P4528" i="11"/>
  <c r="Q4528" i="11"/>
  <c r="G4529" i="11"/>
  <c r="H4529" i="11"/>
  <c r="I4529" i="11" s="1"/>
  <c r="J4529" i="11"/>
  <c r="K4529" i="11" s="1"/>
  <c r="L4529" i="11"/>
  <c r="M4529" i="11"/>
  <c r="N4529" i="11"/>
  <c r="O4529" i="11"/>
  <c r="P4529" i="11"/>
  <c r="Q4529" i="11"/>
  <c r="G4530" i="11"/>
  <c r="H4530" i="11"/>
  <c r="I4530" i="11" s="1"/>
  <c r="J4530" i="11"/>
  <c r="K4530" i="11" s="1"/>
  <c r="L4530" i="11"/>
  <c r="M4530" i="11"/>
  <c r="N4530" i="11"/>
  <c r="O4530" i="11"/>
  <c r="P4530" i="11"/>
  <c r="Q4530" i="11"/>
  <c r="G4531" i="11"/>
  <c r="H4531" i="11"/>
  <c r="I4531" i="11" s="1"/>
  <c r="J4531" i="11"/>
  <c r="K4531" i="11" s="1"/>
  <c r="L4531" i="11"/>
  <c r="M4531" i="11"/>
  <c r="N4531" i="11"/>
  <c r="O4531" i="11"/>
  <c r="P4531" i="11"/>
  <c r="Q4531" i="11"/>
  <c r="G4532" i="11"/>
  <c r="H4532" i="11"/>
  <c r="I4532" i="11" s="1"/>
  <c r="J4532" i="11"/>
  <c r="K4532" i="11" s="1"/>
  <c r="L4532" i="11"/>
  <c r="M4532" i="11"/>
  <c r="N4532" i="11"/>
  <c r="O4532" i="11"/>
  <c r="P4532" i="11"/>
  <c r="Q4532" i="11"/>
  <c r="G4533" i="11"/>
  <c r="H4533" i="11"/>
  <c r="I4533" i="11" s="1"/>
  <c r="J4533" i="11"/>
  <c r="K4533" i="11" s="1"/>
  <c r="L4533" i="11"/>
  <c r="M4533" i="11"/>
  <c r="N4533" i="11"/>
  <c r="O4533" i="11"/>
  <c r="P4533" i="11"/>
  <c r="Q4533" i="11"/>
  <c r="G4534" i="11"/>
  <c r="H4534" i="11"/>
  <c r="I4534" i="11" s="1"/>
  <c r="J4534" i="11"/>
  <c r="K4534" i="11" s="1"/>
  <c r="L4534" i="11"/>
  <c r="M4534" i="11"/>
  <c r="N4534" i="11"/>
  <c r="O4534" i="11"/>
  <c r="P4534" i="11"/>
  <c r="Q4534" i="11"/>
  <c r="G4535" i="11"/>
  <c r="H4535" i="11"/>
  <c r="I4535" i="11" s="1"/>
  <c r="J4535" i="11"/>
  <c r="K4535" i="11" s="1"/>
  <c r="L4535" i="11"/>
  <c r="M4535" i="11"/>
  <c r="N4535" i="11"/>
  <c r="O4535" i="11"/>
  <c r="P4535" i="11"/>
  <c r="Q4535" i="11"/>
  <c r="G4536" i="11"/>
  <c r="H4536" i="11"/>
  <c r="I4536" i="11" s="1"/>
  <c r="J4536" i="11"/>
  <c r="K4536" i="11" s="1"/>
  <c r="L4536" i="11"/>
  <c r="M4536" i="11"/>
  <c r="N4536" i="11"/>
  <c r="O4536" i="11"/>
  <c r="P4536" i="11"/>
  <c r="Q4536" i="11"/>
  <c r="G4537" i="11"/>
  <c r="H4537" i="11"/>
  <c r="I4537" i="11" s="1"/>
  <c r="J4537" i="11"/>
  <c r="K4537" i="11" s="1"/>
  <c r="L4537" i="11"/>
  <c r="M4537" i="11"/>
  <c r="N4537" i="11"/>
  <c r="O4537" i="11"/>
  <c r="P4537" i="11"/>
  <c r="Q4537" i="11"/>
  <c r="G4538" i="11"/>
  <c r="H4538" i="11"/>
  <c r="I4538" i="11" s="1"/>
  <c r="J4538" i="11"/>
  <c r="K4538" i="11" s="1"/>
  <c r="L4538" i="11"/>
  <c r="M4538" i="11"/>
  <c r="N4538" i="11"/>
  <c r="O4538" i="11"/>
  <c r="P4538" i="11"/>
  <c r="Q4538" i="11"/>
  <c r="G4539" i="11"/>
  <c r="H4539" i="11"/>
  <c r="I4539" i="11" s="1"/>
  <c r="J4539" i="11"/>
  <c r="K4539" i="11" s="1"/>
  <c r="L4539" i="11"/>
  <c r="M4539" i="11"/>
  <c r="N4539" i="11"/>
  <c r="O4539" i="11"/>
  <c r="P4539" i="11"/>
  <c r="Q4539" i="11"/>
  <c r="G4540" i="11"/>
  <c r="H4540" i="11"/>
  <c r="I4540" i="11" s="1"/>
  <c r="J4540" i="11"/>
  <c r="K4540" i="11" s="1"/>
  <c r="L4540" i="11"/>
  <c r="M4540" i="11"/>
  <c r="N4540" i="11"/>
  <c r="O4540" i="11"/>
  <c r="P4540" i="11"/>
  <c r="Q4540" i="11"/>
  <c r="G4541" i="11"/>
  <c r="H4541" i="11"/>
  <c r="I4541" i="11" s="1"/>
  <c r="J4541" i="11"/>
  <c r="K4541" i="11" s="1"/>
  <c r="L4541" i="11"/>
  <c r="M4541" i="11"/>
  <c r="N4541" i="11"/>
  <c r="O4541" i="11"/>
  <c r="P4541" i="11"/>
  <c r="Q4541" i="11"/>
  <c r="G4542" i="11"/>
  <c r="H4542" i="11"/>
  <c r="I4542" i="11" s="1"/>
  <c r="J4542" i="11"/>
  <c r="K4542" i="11" s="1"/>
  <c r="L4542" i="11"/>
  <c r="M4542" i="11"/>
  <c r="N4542" i="11"/>
  <c r="O4542" i="11"/>
  <c r="P4542" i="11"/>
  <c r="Q4542" i="11"/>
  <c r="G4543" i="11"/>
  <c r="H4543" i="11"/>
  <c r="I4543" i="11" s="1"/>
  <c r="J4543" i="11"/>
  <c r="K4543" i="11" s="1"/>
  <c r="L4543" i="11"/>
  <c r="M4543" i="11"/>
  <c r="N4543" i="11"/>
  <c r="O4543" i="11"/>
  <c r="P4543" i="11"/>
  <c r="Q4543" i="11"/>
  <c r="G4544" i="11"/>
  <c r="H4544" i="11"/>
  <c r="I4544" i="11" s="1"/>
  <c r="J4544" i="11"/>
  <c r="K4544" i="11" s="1"/>
  <c r="L4544" i="11"/>
  <c r="M4544" i="11"/>
  <c r="N4544" i="11"/>
  <c r="O4544" i="11"/>
  <c r="P4544" i="11"/>
  <c r="Q4544" i="11"/>
  <c r="G4545" i="11"/>
  <c r="H4545" i="11"/>
  <c r="I4545" i="11" s="1"/>
  <c r="J4545" i="11"/>
  <c r="K4545" i="11" s="1"/>
  <c r="L4545" i="11"/>
  <c r="M4545" i="11"/>
  <c r="N4545" i="11"/>
  <c r="O4545" i="11"/>
  <c r="P4545" i="11"/>
  <c r="Q4545" i="11"/>
  <c r="G4546" i="11"/>
  <c r="H4546" i="11"/>
  <c r="I4546" i="11" s="1"/>
  <c r="J4546" i="11"/>
  <c r="K4546" i="11" s="1"/>
  <c r="L4546" i="11"/>
  <c r="M4546" i="11"/>
  <c r="N4546" i="11"/>
  <c r="O4546" i="11"/>
  <c r="P4546" i="11"/>
  <c r="Q4546" i="11"/>
  <c r="G4547" i="11"/>
  <c r="H4547" i="11"/>
  <c r="I4547" i="11" s="1"/>
  <c r="J4547" i="11"/>
  <c r="K4547" i="11" s="1"/>
  <c r="L4547" i="11"/>
  <c r="M4547" i="11"/>
  <c r="N4547" i="11"/>
  <c r="O4547" i="11"/>
  <c r="P4547" i="11"/>
  <c r="Q4547" i="11"/>
  <c r="G4548" i="11"/>
  <c r="H4548" i="11"/>
  <c r="I4548" i="11" s="1"/>
  <c r="J4548" i="11"/>
  <c r="K4548" i="11" s="1"/>
  <c r="L4548" i="11"/>
  <c r="M4548" i="11"/>
  <c r="N4548" i="11"/>
  <c r="O4548" i="11"/>
  <c r="P4548" i="11"/>
  <c r="Q4548" i="11"/>
  <c r="G4549" i="11"/>
  <c r="H4549" i="11"/>
  <c r="I4549" i="11" s="1"/>
  <c r="J4549" i="11"/>
  <c r="K4549" i="11" s="1"/>
  <c r="L4549" i="11"/>
  <c r="M4549" i="11"/>
  <c r="N4549" i="11"/>
  <c r="O4549" i="11"/>
  <c r="P4549" i="11"/>
  <c r="Q4549" i="11"/>
  <c r="G4550" i="11"/>
  <c r="H4550" i="11"/>
  <c r="I4550" i="11" s="1"/>
  <c r="J4550" i="11"/>
  <c r="K4550" i="11" s="1"/>
  <c r="L4550" i="11"/>
  <c r="M4550" i="11"/>
  <c r="N4550" i="11"/>
  <c r="O4550" i="11"/>
  <c r="P4550" i="11"/>
  <c r="Q4550" i="11"/>
  <c r="G4551" i="11"/>
  <c r="H4551" i="11"/>
  <c r="I4551" i="11" s="1"/>
  <c r="J4551" i="11"/>
  <c r="K4551" i="11" s="1"/>
  <c r="L4551" i="11"/>
  <c r="M4551" i="11"/>
  <c r="N4551" i="11"/>
  <c r="O4551" i="11"/>
  <c r="P4551" i="11"/>
  <c r="Q4551" i="11"/>
  <c r="G4552" i="11"/>
  <c r="H4552" i="11"/>
  <c r="I4552" i="11" s="1"/>
  <c r="J4552" i="11"/>
  <c r="K4552" i="11" s="1"/>
  <c r="L4552" i="11"/>
  <c r="M4552" i="11"/>
  <c r="N4552" i="11"/>
  <c r="O4552" i="11"/>
  <c r="P4552" i="11"/>
  <c r="Q4552" i="11"/>
  <c r="G4553" i="11"/>
  <c r="H4553" i="11"/>
  <c r="I4553" i="11" s="1"/>
  <c r="J4553" i="11"/>
  <c r="K4553" i="11" s="1"/>
  <c r="L4553" i="11"/>
  <c r="M4553" i="11"/>
  <c r="N4553" i="11"/>
  <c r="O4553" i="11"/>
  <c r="P4553" i="11"/>
  <c r="Q4553" i="11"/>
  <c r="G4554" i="11"/>
  <c r="H4554" i="11"/>
  <c r="I4554" i="11" s="1"/>
  <c r="J4554" i="11"/>
  <c r="K4554" i="11" s="1"/>
  <c r="L4554" i="11"/>
  <c r="M4554" i="11"/>
  <c r="N4554" i="11"/>
  <c r="O4554" i="11"/>
  <c r="P4554" i="11"/>
  <c r="Q4554" i="11"/>
  <c r="G4555" i="11"/>
  <c r="H4555" i="11"/>
  <c r="I4555" i="11" s="1"/>
  <c r="J4555" i="11"/>
  <c r="K4555" i="11" s="1"/>
  <c r="L4555" i="11"/>
  <c r="M4555" i="11"/>
  <c r="N4555" i="11"/>
  <c r="O4555" i="11"/>
  <c r="P4555" i="11"/>
  <c r="Q4555" i="11"/>
  <c r="G4556" i="11"/>
  <c r="H4556" i="11"/>
  <c r="I4556" i="11" s="1"/>
  <c r="J4556" i="11"/>
  <c r="K4556" i="11" s="1"/>
  <c r="L4556" i="11"/>
  <c r="M4556" i="11"/>
  <c r="N4556" i="11"/>
  <c r="O4556" i="11"/>
  <c r="P4556" i="11"/>
  <c r="Q4556" i="11"/>
  <c r="G4557" i="11"/>
  <c r="H4557" i="11"/>
  <c r="I4557" i="11" s="1"/>
  <c r="J4557" i="11"/>
  <c r="K4557" i="11" s="1"/>
  <c r="L4557" i="11"/>
  <c r="M4557" i="11"/>
  <c r="N4557" i="11"/>
  <c r="O4557" i="11"/>
  <c r="P4557" i="11"/>
  <c r="Q4557" i="11"/>
  <c r="G4558" i="11"/>
  <c r="H4558" i="11"/>
  <c r="I4558" i="11" s="1"/>
  <c r="J4558" i="11"/>
  <c r="K4558" i="11" s="1"/>
  <c r="L4558" i="11"/>
  <c r="M4558" i="11"/>
  <c r="N4558" i="11"/>
  <c r="O4558" i="11"/>
  <c r="P4558" i="11"/>
  <c r="Q4558" i="11"/>
  <c r="G4559" i="11"/>
  <c r="H4559" i="11"/>
  <c r="I4559" i="11" s="1"/>
  <c r="J4559" i="11"/>
  <c r="K4559" i="11" s="1"/>
  <c r="L4559" i="11"/>
  <c r="M4559" i="11"/>
  <c r="N4559" i="11"/>
  <c r="O4559" i="11"/>
  <c r="P4559" i="11"/>
  <c r="Q4559" i="11"/>
  <c r="G4560" i="11"/>
  <c r="H4560" i="11"/>
  <c r="I4560" i="11" s="1"/>
  <c r="J4560" i="11"/>
  <c r="K4560" i="11" s="1"/>
  <c r="L4560" i="11"/>
  <c r="M4560" i="11"/>
  <c r="N4560" i="11"/>
  <c r="O4560" i="11"/>
  <c r="P4560" i="11"/>
  <c r="Q4560" i="11"/>
  <c r="G4561" i="11"/>
  <c r="H4561" i="11"/>
  <c r="I4561" i="11" s="1"/>
  <c r="J4561" i="11"/>
  <c r="K4561" i="11" s="1"/>
  <c r="L4561" i="11"/>
  <c r="M4561" i="11"/>
  <c r="N4561" i="11"/>
  <c r="O4561" i="11"/>
  <c r="P4561" i="11"/>
  <c r="Q4561" i="11"/>
  <c r="G4562" i="11"/>
  <c r="H4562" i="11"/>
  <c r="I4562" i="11" s="1"/>
  <c r="J4562" i="11"/>
  <c r="K4562" i="11" s="1"/>
  <c r="L4562" i="11"/>
  <c r="M4562" i="11"/>
  <c r="N4562" i="11"/>
  <c r="O4562" i="11"/>
  <c r="P4562" i="11"/>
  <c r="Q4562" i="11"/>
  <c r="G4563" i="11"/>
  <c r="H4563" i="11"/>
  <c r="I4563" i="11" s="1"/>
  <c r="J4563" i="11"/>
  <c r="K4563" i="11" s="1"/>
  <c r="L4563" i="11"/>
  <c r="M4563" i="11"/>
  <c r="N4563" i="11"/>
  <c r="O4563" i="11"/>
  <c r="P4563" i="11"/>
  <c r="Q4563" i="11"/>
  <c r="G4564" i="11"/>
  <c r="H4564" i="11"/>
  <c r="I4564" i="11" s="1"/>
  <c r="J4564" i="11"/>
  <c r="K4564" i="11" s="1"/>
  <c r="L4564" i="11"/>
  <c r="M4564" i="11"/>
  <c r="N4564" i="11"/>
  <c r="O4564" i="11"/>
  <c r="P4564" i="11"/>
  <c r="Q4564" i="11"/>
  <c r="G4565" i="11"/>
  <c r="H4565" i="11"/>
  <c r="I4565" i="11" s="1"/>
  <c r="J4565" i="11"/>
  <c r="K4565" i="11" s="1"/>
  <c r="L4565" i="11"/>
  <c r="M4565" i="11"/>
  <c r="N4565" i="11"/>
  <c r="O4565" i="11"/>
  <c r="P4565" i="11"/>
  <c r="Q4565" i="11"/>
  <c r="G4566" i="11"/>
  <c r="H4566" i="11"/>
  <c r="I4566" i="11" s="1"/>
  <c r="J4566" i="11"/>
  <c r="K4566" i="11" s="1"/>
  <c r="L4566" i="11"/>
  <c r="M4566" i="11"/>
  <c r="N4566" i="11"/>
  <c r="O4566" i="11"/>
  <c r="P4566" i="11"/>
  <c r="Q4566" i="11"/>
  <c r="G4567" i="11"/>
  <c r="H4567" i="11"/>
  <c r="I4567" i="11" s="1"/>
  <c r="J4567" i="11"/>
  <c r="K4567" i="11" s="1"/>
  <c r="L4567" i="11"/>
  <c r="M4567" i="11"/>
  <c r="N4567" i="11"/>
  <c r="O4567" i="11"/>
  <c r="P4567" i="11"/>
  <c r="Q4567" i="11"/>
  <c r="G4568" i="11"/>
  <c r="H4568" i="11"/>
  <c r="I4568" i="11" s="1"/>
  <c r="J4568" i="11"/>
  <c r="K4568" i="11" s="1"/>
  <c r="L4568" i="11"/>
  <c r="M4568" i="11"/>
  <c r="N4568" i="11"/>
  <c r="O4568" i="11"/>
  <c r="P4568" i="11"/>
  <c r="Q4568" i="11"/>
  <c r="G4569" i="11"/>
  <c r="H4569" i="11"/>
  <c r="I4569" i="11" s="1"/>
  <c r="J4569" i="11"/>
  <c r="K4569" i="11" s="1"/>
  <c r="L4569" i="11"/>
  <c r="M4569" i="11"/>
  <c r="N4569" i="11"/>
  <c r="O4569" i="11"/>
  <c r="P4569" i="11"/>
  <c r="Q4569" i="11"/>
  <c r="G4570" i="11"/>
  <c r="H4570" i="11"/>
  <c r="I4570" i="11" s="1"/>
  <c r="J4570" i="11"/>
  <c r="K4570" i="11" s="1"/>
  <c r="L4570" i="11"/>
  <c r="M4570" i="11"/>
  <c r="N4570" i="11"/>
  <c r="O4570" i="11"/>
  <c r="P4570" i="11"/>
  <c r="Q4570" i="11"/>
  <c r="G4571" i="11"/>
  <c r="H4571" i="11"/>
  <c r="I4571" i="11" s="1"/>
  <c r="J4571" i="11"/>
  <c r="K4571" i="11" s="1"/>
  <c r="L4571" i="11"/>
  <c r="M4571" i="11"/>
  <c r="N4571" i="11"/>
  <c r="O4571" i="11"/>
  <c r="P4571" i="11"/>
  <c r="Q4571" i="11"/>
  <c r="G4572" i="11"/>
  <c r="H4572" i="11"/>
  <c r="I4572" i="11" s="1"/>
  <c r="J4572" i="11"/>
  <c r="K4572" i="11" s="1"/>
  <c r="L4572" i="11"/>
  <c r="M4572" i="11"/>
  <c r="N4572" i="11"/>
  <c r="O4572" i="11"/>
  <c r="P4572" i="11"/>
  <c r="Q4572" i="11"/>
  <c r="G4573" i="11"/>
  <c r="H4573" i="11"/>
  <c r="I4573" i="11" s="1"/>
  <c r="J4573" i="11"/>
  <c r="K4573" i="11" s="1"/>
  <c r="L4573" i="11"/>
  <c r="M4573" i="11"/>
  <c r="N4573" i="11"/>
  <c r="O4573" i="11"/>
  <c r="P4573" i="11"/>
  <c r="Q4573" i="11"/>
  <c r="G4574" i="11"/>
  <c r="H4574" i="11"/>
  <c r="I4574" i="11" s="1"/>
  <c r="J4574" i="11"/>
  <c r="K4574" i="11" s="1"/>
  <c r="L4574" i="11"/>
  <c r="M4574" i="11"/>
  <c r="N4574" i="11"/>
  <c r="O4574" i="11"/>
  <c r="P4574" i="11"/>
  <c r="Q4574" i="11"/>
  <c r="G4575" i="11"/>
  <c r="H4575" i="11"/>
  <c r="I4575" i="11" s="1"/>
  <c r="J4575" i="11"/>
  <c r="K4575" i="11" s="1"/>
  <c r="L4575" i="11"/>
  <c r="M4575" i="11"/>
  <c r="N4575" i="11"/>
  <c r="O4575" i="11"/>
  <c r="P4575" i="11"/>
  <c r="Q4575" i="11"/>
  <c r="G4576" i="11"/>
  <c r="H4576" i="11"/>
  <c r="I4576" i="11" s="1"/>
  <c r="J4576" i="11"/>
  <c r="K4576" i="11" s="1"/>
  <c r="L4576" i="11"/>
  <c r="M4576" i="11"/>
  <c r="N4576" i="11"/>
  <c r="O4576" i="11"/>
  <c r="P4576" i="11"/>
  <c r="Q4576" i="11"/>
  <c r="G4577" i="11"/>
  <c r="H4577" i="11"/>
  <c r="I4577" i="11" s="1"/>
  <c r="J4577" i="11"/>
  <c r="K4577" i="11" s="1"/>
  <c r="L4577" i="11"/>
  <c r="M4577" i="11"/>
  <c r="N4577" i="11"/>
  <c r="O4577" i="11"/>
  <c r="P4577" i="11"/>
  <c r="Q4577" i="11"/>
  <c r="G4578" i="11"/>
  <c r="H4578" i="11"/>
  <c r="I4578" i="11" s="1"/>
  <c r="J4578" i="11"/>
  <c r="K4578" i="11" s="1"/>
  <c r="L4578" i="11"/>
  <c r="M4578" i="11"/>
  <c r="N4578" i="11"/>
  <c r="O4578" i="11"/>
  <c r="P4578" i="11"/>
  <c r="Q4578" i="11"/>
  <c r="G4579" i="11"/>
  <c r="H4579" i="11"/>
  <c r="I4579" i="11" s="1"/>
  <c r="J4579" i="11"/>
  <c r="K4579" i="11" s="1"/>
  <c r="L4579" i="11"/>
  <c r="M4579" i="11"/>
  <c r="N4579" i="11"/>
  <c r="O4579" i="11"/>
  <c r="P4579" i="11"/>
  <c r="Q4579" i="11"/>
  <c r="G4580" i="11"/>
  <c r="H4580" i="11"/>
  <c r="I4580" i="11" s="1"/>
  <c r="J4580" i="11"/>
  <c r="K4580" i="11" s="1"/>
  <c r="L4580" i="11"/>
  <c r="M4580" i="11"/>
  <c r="N4580" i="11"/>
  <c r="O4580" i="11"/>
  <c r="P4580" i="11"/>
  <c r="Q4580" i="11"/>
  <c r="G4581" i="11"/>
  <c r="H4581" i="11"/>
  <c r="I4581" i="11" s="1"/>
  <c r="J4581" i="11"/>
  <c r="K4581" i="11" s="1"/>
  <c r="L4581" i="11"/>
  <c r="M4581" i="11"/>
  <c r="N4581" i="11"/>
  <c r="O4581" i="11"/>
  <c r="P4581" i="11"/>
  <c r="Q4581" i="11"/>
  <c r="G4582" i="11"/>
  <c r="H4582" i="11"/>
  <c r="I4582" i="11" s="1"/>
  <c r="J4582" i="11"/>
  <c r="K4582" i="11" s="1"/>
  <c r="L4582" i="11"/>
  <c r="M4582" i="11"/>
  <c r="N4582" i="11"/>
  <c r="O4582" i="11"/>
  <c r="P4582" i="11"/>
  <c r="Q4582" i="11"/>
  <c r="G4583" i="11"/>
  <c r="H4583" i="11"/>
  <c r="I4583" i="11" s="1"/>
  <c r="J4583" i="11"/>
  <c r="K4583" i="11" s="1"/>
  <c r="L4583" i="11"/>
  <c r="M4583" i="11"/>
  <c r="N4583" i="11"/>
  <c r="O4583" i="11"/>
  <c r="P4583" i="11"/>
  <c r="Q4583" i="11"/>
  <c r="G4584" i="11"/>
  <c r="H4584" i="11"/>
  <c r="I4584" i="11" s="1"/>
  <c r="J4584" i="11"/>
  <c r="K4584" i="11" s="1"/>
  <c r="L4584" i="11"/>
  <c r="M4584" i="11"/>
  <c r="N4584" i="11"/>
  <c r="O4584" i="11"/>
  <c r="P4584" i="11"/>
  <c r="Q4584" i="11"/>
  <c r="G4585" i="11"/>
  <c r="H4585" i="11"/>
  <c r="I4585" i="11" s="1"/>
  <c r="J4585" i="11"/>
  <c r="K4585" i="11" s="1"/>
  <c r="L4585" i="11"/>
  <c r="M4585" i="11"/>
  <c r="N4585" i="11"/>
  <c r="O4585" i="11"/>
  <c r="P4585" i="11"/>
  <c r="Q4585" i="11"/>
  <c r="G4586" i="11"/>
  <c r="H4586" i="11"/>
  <c r="I4586" i="11" s="1"/>
  <c r="J4586" i="11"/>
  <c r="K4586" i="11" s="1"/>
  <c r="L4586" i="11"/>
  <c r="M4586" i="11"/>
  <c r="N4586" i="11"/>
  <c r="O4586" i="11"/>
  <c r="P4586" i="11"/>
  <c r="Q4586" i="11"/>
  <c r="G4587" i="11"/>
  <c r="H4587" i="11"/>
  <c r="I4587" i="11" s="1"/>
  <c r="J4587" i="11"/>
  <c r="K4587" i="11" s="1"/>
  <c r="L4587" i="11"/>
  <c r="M4587" i="11"/>
  <c r="N4587" i="11"/>
  <c r="O4587" i="11"/>
  <c r="P4587" i="11"/>
  <c r="Q4587" i="11"/>
  <c r="G4588" i="11"/>
  <c r="H4588" i="11"/>
  <c r="I4588" i="11" s="1"/>
  <c r="J4588" i="11"/>
  <c r="K4588" i="11" s="1"/>
  <c r="L4588" i="11"/>
  <c r="M4588" i="11"/>
  <c r="N4588" i="11"/>
  <c r="O4588" i="11"/>
  <c r="P4588" i="11"/>
  <c r="Q4588" i="11"/>
  <c r="G4589" i="11"/>
  <c r="H4589" i="11"/>
  <c r="I4589" i="11" s="1"/>
  <c r="J4589" i="11"/>
  <c r="K4589" i="11" s="1"/>
  <c r="L4589" i="11"/>
  <c r="M4589" i="11"/>
  <c r="N4589" i="11"/>
  <c r="O4589" i="11"/>
  <c r="P4589" i="11"/>
  <c r="Q4589" i="11"/>
  <c r="G4590" i="11"/>
  <c r="H4590" i="11"/>
  <c r="I4590" i="11" s="1"/>
  <c r="J4590" i="11"/>
  <c r="K4590" i="11" s="1"/>
  <c r="L4590" i="11"/>
  <c r="M4590" i="11"/>
  <c r="N4590" i="11"/>
  <c r="O4590" i="11"/>
  <c r="P4590" i="11"/>
  <c r="Q4590" i="11"/>
  <c r="G4591" i="11"/>
  <c r="H4591" i="11"/>
  <c r="I4591" i="11" s="1"/>
  <c r="J4591" i="11"/>
  <c r="K4591" i="11" s="1"/>
  <c r="L4591" i="11"/>
  <c r="M4591" i="11"/>
  <c r="N4591" i="11"/>
  <c r="O4591" i="11"/>
  <c r="P4591" i="11"/>
  <c r="Q4591" i="11"/>
  <c r="G4592" i="11"/>
  <c r="H4592" i="11"/>
  <c r="I4592" i="11" s="1"/>
  <c r="J4592" i="11"/>
  <c r="K4592" i="11" s="1"/>
  <c r="L4592" i="11"/>
  <c r="M4592" i="11"/>
  <c r="N4592" i="11"/>
  <c r="O4592" i="11"/>
  <c r="P4592" i="11"/>
  <c r="Q4592" i="11"/>
  <c r="G4593" i="11"/>
  <c r="H4593" i="11"/>
  <c r="I4593" i="11" s="1"/>
  <c r="J4593" i="11"/>
  <c r="K4593" i="11" s="1"/>
  <c r="L4593" i="11"/>
  <c r="M4593" i="11"/>
  <c r="N4593" i="11"/>
  <c r="O4593" i="11"/>
  <c r="P4593" i="11"/>
  <c r="Q4593" i="11"/>
  <c r="G4594" i="11"/>
  <c r="H4594" i="11"/>
  <c r="I4594" i="11" s="1"/>
  <c r="J4594" i="11"/>
  <c r="K4594" i="11" s="1"/>
  <c r="L4594" i="11"/>
  <c r="M4594" i="11"/>
  <c r="N4594" i="11"/>
  <c r="O4594" i="11"/>
  <c r="P4594" i="11"/>
  <c r="Q4594" i="11"/>
  <c r="G4595" i="11"/>
  <c r="H4595" i="11"/>
  <c r="I4595" i="11" s="1"/>
  <c r="J4595" i="11"/>
  <c r="K4595" i="11" s="1"/>
  <c r="L4595" i="11"/>
  <c r="M4595" i="11"/>
  <c r="N4595" i="11"/>
  <c r="O4595" i="11"/>
  <c r="P4595" i="11"/>
  <c r="Q4595" i="11"/>
  <c r="G4596" i="11"/>
  <c r="H4596" i="11"/>
  <c r="I4596" i="11" s="1"/>
  <c r="J4596" i="11"/>
  <c r="K4596" i="11" s="1"/>
  <c r="L4596" i="11"/>
  <c r="M4596" i="11"/>
  <c r="N4596" i="11"/>
  <c r="O4596" i="11"/>
  <c r="P4596" i="11"/>
  <c r="Q4596" i="11"/>
  <c r="G4597" i="11"/>
  <c r="H4597" i="11"/>
  <c r="I4597" i="11" s="1"/>
  <c r="J4597" i="11"/>
  <c r="K4597" i="11" s="1"/>
  <c r="L4597" i="11"/>
  <c r="M4597" i="11"/>
  <c r="N4597" i="11"/>
  <c r="O4597" i="11"/>
  <c r="P4597" i="11"/>
  <c r="Q4597" i="11"/>
  <c r="G4598" i="11"/>
  <c r="H4598" i="11"/>
  <c r="I4598" i="11" s="1"/>
  <c r="J4598" i="11"/>
  <c r="K4598" i="11" s="1"/>
  <c r="L4598" i="11"/>
  <c r="M4598" i="11"/>
  <c r="N4598" i="11"/>
  <c r="O4598" i="11"/>
  <c r="P4598" i="11"/>
  <c r="Q4598" i="11"/>
  <c r="G4599" i="11"/>
  <c r="H4599" i="11"/>
  <c r="I4599" i="11" s="1"/>
  <c r="J4599" i="11"/>
  <c r="K4599" i="11" s="1"/>
  <c r="L4599" i="11"/>
  <c r="M4599" i="11"/>
  <c r="N4599" i="11"/>
  <c r="O4599" i="11"/>
  <c r="P4599" i="11"/>
  <c r="Q4599" i="11"/>
  <c r="G4600" i="11"/>
  <c r="H4600" i="11"/>
  <c r="I4600" i="11" s="1"/>
  <c r="J4600" i="11"/>
  <c r="K4600" i="11" s="1"/>
  <c r="L4600" i="11"/>
  <c r="M4600" i="11"/>
  <c r="N4600" i="11"/>
  <c r="O4600" i="11"/>
  <c r="P4600" i="11"/>
  <c r="Q4600" i="11"/>
  <c r="G4601" i="11"/>
  <c r="H4601" i="11"/>
  <c r="I4601" i="11" s="1"/>
  <c r="J4601" i="11"/>
  <c r="K4601" i="11" s="1"/>
  <c r="L4601" i="11"/>
  <c r="M4601" i="11"/>
  <c r="N4601" i="11"/>
  <c r="O4601" i="11"/>
  <c r="P4601" i="11"/>
  <c r="Q4601" i="11"/>
  <c r="G4602" i="11"/>
  <c r="H4602" i="11"/>
  <c r="I4602" i="11" s="1"/>
  <c r="J4602" i="11"/>
  <c r="K4602" i="11" s="1"/>
  <c r="L4602" i="11"/>
  <c r="M4602" i="11"/>
  <c r="N4602" i="11"/>
  <c r="O4602" i="11"/>
  <c r="P4602" i="11"/>
  <c r="Q4602" i="11"/>
  <c r="G4603" i="11"/>
  <c r="H4603" i="11"/>
  <c r="I4603" i="11" s="1"/>
  <c r="J4603" i="11"/>
  <c r="K4603" i="11" s="1"/>
  <c r="L4603" i="11"/>
  <c r="M4603" i="11"/>
  <c r="N4603" i="11"/>
  <c r="O4603" i="11"/>
  <c r="P4603" i="11"/>
  <c r="Q4603" i="11"/>
  <c r="G4604" i="11"/>
  <c r="H4604" i="11"/>
  <c r="I4604" i="11" s="1"/>
  <c r="J4604" i="11"/>
  <c r="K4604" i="11" s="1"/>
  <c r="L4604" i="11"/>
  <c r="M4604" i="11"/>
  <c r="N4604" i="11"/>
  <c r="O4604" i="11"/>
  <c r="P4604" i="11"/>
  <c r="Q4604" i="11"/>
  <c r="G4605" i="11"/>
  <c r="H4605" i="11"/>
  <c r="I4605" i="11" s="1"/>
  <c r="J4605" i="11"/>
  <c r="K4605" i="11" s="1"/>
  <c r="L4605" i="11"/>
  <c r="M4605" i="11"/>
  <c r="N4605" i="11"/>
  <c r="O4605" i="11"/>
  <c r="P4605" i="11"/>
  <c r="Q4605" i="11"/>
  <c r="G4606" i="11"/>
  <c r="H4606" i="11"/>
  <c r="I4606" i="11" s="1"/>
  <c r="J4606" i="11"/>
  <c r="K4606" i="11" s="1"/>
  <c r="L4606" i="11"/>
  <c r="M4606" i="11"/>
  <c r="N4606" i="11"/>
  <c r="O4606" i="11"/>
  <c r="P4606" i="11"/>
  <c r="Q4606" i="11"/>
  <c r="G4607" i="11"/>
  <c r="H4607" i="11"/>
  <c r="I4607" i="11" s="1"/>
  <c r="J4607" i="11"/>
  <c r="K4607" i="11" s="1"/>
  <c r="L4607" i="11"/>
  <c r="M4607" i="11"/>
  <c r="N4607" i="11"/>
  <c r="O4607" i="11"/>
  <c r="P4607" i="11"/>
  <c r="Q4607" i="11"/>
  <c r="G4608" i="11"/>
  <c r="H4608" i="11"/>
  <c r="I4608" i="11" s="1"/>
  <c r="J4608" i="11"/>
  <c r="K4608" i="11" s="1"/>
  <c r="L4608" i="11"/>
  <c r="M4608" i="11"/>
  <c r="N4608" i="11"/>
  <c r="O4608" i="11"/>
  <c r="P4608" i="11"/>
  <c r="Q4608" i="11"/>
  <c r="G4609" i="11"/>
  <c r="H4609" i="11"/>
  <c r="I4609" i="11" s="1"/>
  <c r="J4609" i="11"/>
  <c r="K4609" i="11" s="1"/>
  <c r="L4609" i="11"/>
  <c r="M4609" i="11"/>
  <c r="N4609" i="11"/>
  <c r="O4609" i="11"/>
  <c r="P4609" i="11"/>
  <c r="Q4609" i="11"/>
  <c r="G4610" i="11"/>
  <c r="H4610" i="11"/>
  <c r="I4610" i="11" s="1"/>
  <c r="J4610" i="11"/>
  <c r="K4610" i="11" s="1"/>
  <c r="L4610" i="11"/>
  <c r="M4610" i="11"/>
  <c r="N4610" i="11"/>
  <c r="O4610" i="11"/>
  <c r="P4610" i="11"/>
  <c r="Q4610" i="11"/>
  <c r="G4611" i="11"/>
  <c r="H4611" i="11"/>
  <c r="I4611" i="11" s="1"/>
  <c r="J4611" i="11"/>
  <c r="K4611" i="11" s="1"/>
  <c r="L4611" i="11"/>
  <c r="M4611" i="11"/>
  <c r="N4611" i="11"/>
  <c r="O4611" i="11"/>
  <c r="P4611" i="11"/>
  <c r="Q4611" i="11"/>
  <c r="G4612" i="11"/>
  <c r="H4612" i="11"/>
  <c r="I4612" i="11" s="1"/>
  <c r="J4612" i="11"/>
  <c r="K4612" i="11" s="1"/>
  <c r="L4612" i="11"/>
  <c r="M4612" i="11"/>
  <c r="N4612" i="11"/>
  <c r="O4612" i="11"/>
  <c r="P4612" i="11"/>
  <c r="Q4612" i="11"/>
  <c r="G4613" i="11"/>
  <c r="H4613" i="11"/>
  <c r="I4613" i="11" s="1"/>
  <c r="J4613" i="11"/>
  <c r="K4613" i="11" s="1"/>
  <c r="L4613" i="11"/>
  <c r="M4613" i="11"/>
  <c r="N4613" i="11"/>
  <c r="O4613" i="11"/>
  <c r="P4613" i="11"/>
  <c r="Q4613" i="11"/>
  <c r="G4614" i="11"/>
  <c r="H4614" i="11"/>
  <c r="I4614" i="11" s="1"/>
  <c r="J4614" i="11"/>
  <c r="K4614" i="11" s="1"/>
  <c r="L4614" i="11"/>
  <c r="M4614" i="11"/>
  <c r="N4614" i="11"/>
  <c r="O4614" i="11"/>
  <c r="P4614" i="11"/>
  <c r="Q4614" i="11"/>
  <c r="G4615" i="11"/>
  <c r="H4615" i="11"/>
  <c r="I4615" i="11" s="1"/>
  <c r="J4615" i="11"/>
  <c r="K4615" i="11" s="1"/>
  <c r="L4615" i="11"/>
  <c r="M4615" i="11"/>
  <c r="N4615" i="11"/>
  <c r="O4615" i="11"/>
  <c r="P4615" i="11"/>
  <c r="Q4615" i="11"/>
  <c r="G4616" i="11"/>
  <c r="H4616" i="11"/>
  <c r="I4616" i="11" s="1"/>
  <c r="J4616" i="11"/>
  <c r="K4616" i="11" s="1"/>
  <c r="L4616" i="11"/>
  <c r="M4616" i="11"/>
  <c r="N4616" i="11"/>
  <c r="O4616" i="11"/>
  <c r="P4616" i="11"/>
  <c r="Q4616" i="11"/>
  <c r="G4617" i="11"/>
  <c r="H4617" i="11"/>
  <c r="I4617" i="11" s="1"/>
  <c r="J4617" i="11"/>
  <c r="K4617" i="11" s="1"/>
  <c r="L4617" i="11"/>
  <c r="M4617" i="11"/>
  <c r="N4617" i="11"/>
  <c r="O4617" i="11"/>
  <c r="P4617" i="11"/>
  <c r="Q4617" i="11"/>
  <c r="G4618" i="11"/>
  <c r="H4618" i="11"/>
  <c r="I4618" i="11" s="1"/>
  <c r="J4618" i="11"/>
  <c r="K4618" i="11" s="1"/>
  <c r="L4618" i="11"/>
  <c r="M4618" i="11"/>
  <c r="N4618" i="11"/>
  <c r="O4618" i="11"/>
  <c r="P4618" i="11"/>
  <c r="Q4618" i="11"/>
  <c r="G4619" i="11"/>
  <c r="H4619" i="11"/>
  <c r="I4619" i="11" s="1"/>
  <c r="J4619" i="11"/>
  <c r="K4619" i="11" s="1"/>
  <c r="L4619" i="11"/>
  <c r="M4619" i="11"/>
  <c r="N4619" i="11"/>
  <c r="O4619" i="11"/>
  <c r="P4619" i="11"/>
  <c r="Q4619" i="11"/>
  <c r="G4620" i="11"/>
  <c r="H4620" i="11"/>
  <c r="I4620" i="11" s="1"/>
  <c r="J4620" i="11"/>
  <c r="K4620" i="11" s="1"/>
  <c r="L4620" i="11"/>
  <c r="M4620" i="11"/>
  <c r="N4620" i="11"/>
  <c r="O4620" i="11"/>
  <c r="P4620" i="11"/>
  <c r="Q4620" i="11"/>
  <c r="G4621" i="11"/>
  <c r="H4621" i="11"/>
  <c r="I4621" i="11" s="1"/>
  <c r="J4621" i="11"/>
  <c r="K4621" i="11" s="1"/>
  <c r="L4621" i="11"/>
  <c r="M4621" i="11"/>
  <c r="N4621" i="11"/>
  <c r="O4621" i="11"/>
  <c r="P4621" i="11"/>
  <c r="Q4621" i="11"/>
  <c r="G4622" i="11"/>
  <c r="H4622" i="11"/>
  <c r="I4622" i="11" s="1"/>
  <c r="J4622" i="11"/>
  <c r="K4622" i="11" s="1"/>
  <c r="L4622" i="11"/>
  <c r="M4622" i="11"/>
  <c r="N4622" i="11"/>
  <c r="O4622" i="11"/>
  <c r="P4622" i="11"/>
  <c r="Q4622" i="11"/>
  <c r="G4623" i="11"/>
  <c r="H4623" i="11"/>
  <c r="I4623" i="11" s="1"/>
  <c r="J4623" i="11"/>
  <c r="K4623" i="11" s="1"/>
  <c r="L4623" i="11"/>
  <c r="M4623" i="11"/>
  <c r="N4623" i="11"/>
  <c r="O4623" i="11"/>
  <c r="P4623" i="11"/>
  <c r="Q4623" i="11"/>
  <c r="G4624" i="11"/>
  <c r="H4624" i="11"/>
  <c r="I4624" i="11" s="1"/>
  <c r="J4624" i="11"/>
  <c r="K4624" i="11" s="1"/>
  <c r="L4624" i="11"/>
  <c r="M4624" i="11"/>
  <c r="N4624" i="11"/>
  <c r="O4624" i="11"/>
  <c r="P4624" i="11"/>
  <c r="Q4624" i="11"/>
  <c r="G4625" i="11"/>
  <c r="H4625" i="11"/>
  <c r="I4625" i="11" s="1"/>
  <c r="J4625" i="11"/>
  <c r="K4625" i="11" s="1"/>
  <c r="L4625" i="11"/>
  <c r="M4625" i="11"/>
  <c r="N4625" i="11"/>
  <c r="O4625" i="11"/>
  <c r="P4625" i="11"/>
  <c r="Q4625" i="11"/>
  <c r="G4626" i="11"/>
  <c r="H4626" i="11"/>
  <c r="I4626" i="11" s="1"/>
  <c r="J4626" i="11"/>
  <c r="K4626" i="11" s="1"/>
  <c r="L4626" i="11"/>
  <c r="M4626" i="11"/>
  <c r="N4626" i="11"/>
  <c r="O4626" i="11"/>
  <c r="P4626" i="11"/>
  <c r="Q4626" i="11"/>
  <c r="G4627" i="11"/>
  <c r="H4627" i="11"/>
  <c r="I4627" i="11" s="1"/>
  <c r="J4627" i="11"/>
  <c r="K4627" i="11" s="1"/>
  <c r="L4627" i="11"/>
  <c r="M4627" i="11"/>
  <c r="N4627" i="11"/>
  <c r="O4627" i="11"/>
  <c r="P4627" i="11"/>
  <c r="Q4627" i="11"/>
  <c r="G4628" i="11"/>
  <c r="H4628" i="11"/>
  <c r="I4628" i="11" s="1"/>
  <c r="J4628" i="11"/>
  <c r="K4628" i="11" s="1"/>
  <c r="L4628" i="11"/>
  <c r="M4628" i="11"/>
  <c r="N4628" i="11"/>
  <c r="O4628" i="11"/>
  <c r="P4628" i="11"/>
  <c r="Q4628" i="11"/>
  <c r="G4629" i="11"/>
  <c r="H4629" i="11"/>
  <c r="I4629" i="11" s="1"/>
  <c r="J4629" i="11"/>
  <c r="K4629" i="11" s="1"/>
  <c r="L4629" i="11"/>
  <c r="M4629" i="11"/>
  <c r="N4629" i="11"/>
  <c r="O4629" i="11"/>
  <c r="P4629" i="11"/>
  <c r="Q4629" i="11"/>
  <c r="G4630" i="11"/>
  <c r="H4630" i="11"/>
  <c r="I4630" i="11" s="1"/>
  <c r="J4630" i="11"/>
  <c r="K4630" i="11" s="1"/>
  <c r="L4630" i="11"/>
  <c r="M4630" i="11"/>
  <c r="N4630" i="11"/>
  <c r="O4630" i="11"/>
  <c r="P4630" i="11"/>
  <c r="Q4630" i="11"/>
  <c r="G4631" i="11"/>
  <c r="H4631" i="11"/>
  <c r="I4631" i="11" s="1"/>
  <c r="J4631" i="11"/>
  <c r="K4631" i="11" s="1"/>
  <c r="L4631" i="11"/>
  <c r="M4631" i="11"/>
  <c r="N4631" i="11"/>
  <c r="O4631" i="11"/>
  <c r="P4631" i="11"/>
  <c r="Q4631" i="11"/>
  <c r="G4632" i="11"/>
  <c r="H4632" i="11"/>
  <c r="I4632" i="11" s="1"/>
  <c r="J4632" i="11"/>
  <c r="K4632" i="11" s="1"/>
  <c r="L4632" i="11"/>
  <c r="M4632" i="11"/>
  <c r="N4632" i="11"/>
  <c r="O4632" i="11"/>
  <c r="P4632" i="11"/>
  <c r="Q4632" i="11"/>
  <c r="G4633" i="11"/>
  <c r="H4633" i="11"/>
  <c r="I4633" i="11" s="1"/>
  <c r="J4633" i="11"/>
  <c r="K4633" i="11" s="1"/>
  <c r="L4633" i="11"/>
  <c r="M4633" i="11"/>
  <c r="N4633" i="11"/>
  <c r="O4633" i="11"/>
  <c r="P4633" i="11"/>
  <c r="Q4633" i="11"/>
  <c r="G4634" i="11"/>
  <c r="H4634" i="11"/>
  <c r="I4634" i="11" s="1"/>
  <c r="J4634" i="11"/>
  <c r="K4634" i="11" s="1"/>
  <c r="L4634" i="11"/>
  <c r="M4634" i="11"/>
  <c r="N4634" i="11"/>
  <c r="O4634" i="11"/>
  <c r="P4634" i="11"/>
  <c r="Q4634" i="11"/>
  <c r="G4635" i="11"/>
  <c r="H4635" i="11"/>
  <c r="I4635" i="11" s="1"/>
  <c r="J4635" i="11"/>
  <c r="K4635" i="11" s="1"/>
  <c r="L4635" i="11"/>
  <c r="M4635" i="11"/>
  <c r="N4635" i="11"/>
  <c r="O4635" i="11"/>
  <c r="P4635" i="11"/>
  <c r="Q4635" i="11"/>
  <c r="G4636" i="11"/>
  <c r="H4636" i="11"/>
  <c r="I4636" i="11" s="1"/>
  <c r="J4636" i="11"/>
  <c r="K4636" i="11" s="1"/>
  <c r="L4636" i="11"/>
  <c r="M4636" i="11"/>
  <c r="N4636" i="11"/>
  <c r="O4636" i="11"/>
  <c r="P4636" i="11"/>
  <c r="Q4636" i="11"/>
  <c r="G4637" i="11"/>
  <c r="H4637" i="11"/>
  <c r="I4637" i="11" s="1"/>
  <c r="J4637" i="11"/>
  <c r="K4637" i="11" s="1"/>
  <c r="L4637" i="11"/>
  <c r="M4637" i="11"/>
  <c r="N4637" i="11"/>
  <c r="O4637" i="11"/>
  <c r="P4637" i="11"/>
  <c r="Q4637" i="11"/>
  <c r="G4638" i="11"/>
  <c r="H4638" i="11"/>
  <c r="I4638" i="11" s="1"/>
  <c r="J4638" i="11"/>
  <c r="K4638" i="11" s="1"/>
  <c r="L4638" i="11"/>
  <c r="M4638" i="11"/>
  <c r="N4638" i="11"/>
  <c r="O4638" i="11"/>
  <c r="P4638" i="11"/>
  <c r="Q4638" i="11"/>
  <c r="G4639" i="11"/>
  <c r="H4639" i="11"/>
  <c r="I4639" i="11" s="1"/>
  <c r="J4639" i="11"/>
  <c r="K4639" i="11" s="1"/>
  <c r="L4639" i="11"/>
  <c r="M4639" i="11"/>
  <c r="N4639" i="11"/>
  <c r="O4639" i="11"/>
  <c r="P4639" i="11"/>
  <c r="Q4639" i="11"/>
  <c r="G4640" i="11"/>
  <c r="H4640" i="11"/>
  <c r="I4640" i="11" s="1"/>
  <c r="J4640" i="11"/>
  <c r="K4640" i="11" s="1"/>
  <c r="L4640" i="11"/>
  <c r="M4640" i="11"/>
  <c r="N4640" i="11"/>
  <c r="O4640" i="11"/>
  <c r="P4640" i="11"/>
  <c r="Q4640" i="11"/>
  <c r="G4641" i="11"/>
  <c r="H4641" i="11"/>
  <c r="I4641" i="11" s="1"/>
  <c r="J4641" i="11"/>
  <c r="K4641" i="11" s="1"/>
  <c r="L4641" i="11"/>
  <c r="M4641" i="11"/>
  <c r="N4641" i="11"/>
  <c r="O4641" i="11"/>
  <c r="P4641" i="11"/>
  <c r="Q4641" i="11"/>
  <c r="G4642" i="11"/>
  <c r="H4642" i="11"/>
  <c r="I4642" i="11" s="1"/>
  <c r="J4642" i="11"/>
  <c r="K4642" i="11" s="1"/>
  <c r="L4642" i="11"/>
  <c r="M4642" i="11"/>
  <c r="N4642" i="11"/>
  <c r="O4642" i="11"/>
  <c r="P4642" i="11"/>
  <c r="Q4642" i="11"/>
  <c r="G4643" i="11"/>
  <c r="H4643" i="11"/>
  <c r="I4643" i="11" s="1"/>
  <c r="J4643" i="11"/>
  <c r="K4643" i="11" s="1"/>
  <c r="L4643" i="11"/>
  <c r="M4643" i="11"/>
  <c r="N4643" i="11"/>
  <c r="O4643" i="11"/>
  <c r="P4643" i="11"/>
  <c r="Q4643" i="11"/>
  <c r="G4644" i="11"/>
  <c r="H4644" i="11"/>
  <c r="I4644" i="11" s="1"/>
  <c r="J4644" i="11"/>
  <c r="K4644" i="11" s="1"/>
  <c r="L4644" i="11"/>
  <c r="M4644" i="11"/>
  <c r="N4644" i="11"/>
  <c r="O4644" i="11"/>
  <c r="P4644" i="11"/>
  <c r="Q4644" i="11"/>
  <c r="G4645" i="11"/>
  <c r="H4645" i="11"/>
  <c r="I4645" i="11" s="1"/>
  <c r="J4645" i="11"/>
  <c r="K4645" i="11" s="1"/>
  <c r="L4645" i="11"/>
  <c r="M4645" i="11"/>
  <c r="N4645" i="11"/>
  <c r="O4645" i="11"/>
  <c r="P4645" i="11"/>
  <c r="Q4645" i="11"/>
  <c r="G4646" i="11"/>
  <c r="H4646" i="11"/>
  <c r="I4646" i="11" s="1"/>
  <c r="J4646" i="11"/>
  <c r="K4646" i="11" s="1"/>
  <c r="L4646" i="11"/>
  <c r="M4646" i="11"/>
  <c r="N4646" i="11"/>
  <c r="O4646" i="11"/>
  <c r="P4646" i="11"/>
  <c r="Q4646" i="11"/>
  <c r="G4647" i="11"/>
  <c r="H4647" i="11"/>
  <c r="I4647" i="11" s="1"/>
  <c r="J4647" i="11"/>
  <c r="K4647" i="11" s="1"/>
  <c r="L4647" i="11"/>
  <c r="M4647" i="11"/>
  <c r="N4647" i="11"/>
  <c r="O4647" i="11"/>
  <c r="P4647" i="11"/>
  <c r="Q4647" i="11"/>
  <c r="G4648" i="11"/>
  <c r="H4648" i="11"/>
  <c r="I4648" i="11" s="1"/>
  <c r="J4648" i="11"/>
  <c r="K4648" i="11" s="1"/>
  <c r="L4648" i="11"/>
  <c r="M4648" i="11"/>
  <c r="N4648" i="11"/>
  <c r="O4648" i="11"/>
  <c r="P4648" i="11"/>
  <c r="Q4648" i="11"/>
  <c r="G4649" i="11"/>
  <c r="H4649" i="11"/>
  <c r="I4649" i="11" s="1"/>
  <c r="J4649" i="11"/>
  <c r="K4649" i="11" s="1"/>
  <c r="L4649" i="11"/>
  <c r="M4649" i="11"/>
  <c r="N4649" i="11"/>
  <c r="O4649" i="11"/>
  <c r="P4649" i="11"/>
  <c r="Q4649" i="11"/>
  <c r="G4650" i="11"/>
  <c r="H4650" i="11"/>
  <c r="I4650" i="11" s="1"/>
  <c r="J4650" i="11"/>
  <c r="K4650" i="11" s="1"/>
  <c r="L4650" i="11"/>
  <c r="M4650" i="11"/>
  <c r="N4650" i="11"/>
  <c r="O4650" i="11"/>
  <c r="P4650" i="11"/>
  <c r="Q4650" i="11"/>
  <c r="G4651" i="11"/>
  <c r="H4651" i="11"/>
  <c r="I4651" i="11" s="1"/>
  <c r="J4651" i="11"/>
  <c r="K4651" i="11" s="1"/>
  <c r="L4651" i="11"/>
  <c r="M4651" i="11"/>
  <c r="N4651" i="11"/>
  <c r="O4651" i="11"/>
  <c r="P4651" i="11"/>
  <c r="Q4651" i="11"/>
  <c r="G4652" i="11"/>
  <c r="H4652" i="11"/>
  <c r="I4652" i="11" s="1"/>
  <c r="J4652" i="11"/>
  <c r="K4652" i="11" s="1"/>
  <c r="L4652" i="11"/>
  <c r="M4652" i="11"/>
  <c r="N4652" i="11"/>
  <c r="O4652" i="11"/>
  <c r="P4652" i="11"/>
  <c r="Q4652" i="11"/>
  <c r="G4653" i="11"/>
  <c r="H4653" i="11"/>
  <c r="I4653" i="11" s="1"/>
  <c r="J4653" i="11"/>
  <c r="K4653" i="11" s="1"/>
  <c r="L4653" i="11"/>
  <c r="M4653" i="11"/>
  <c r="N4653" i="11"/>
  <c r="O4653" i="11"/>
  <c r="P4653" i="11"/>
  <c r="Q4653" i="11"/>
  <c r="G4654" i="11"/>
  <c r="H4654" i="11"/>
  <c r="I4654" i="11" s="1"/>
  <c r="J4654" i="11"/>
  <c r="K4654" i="11" s="1"/>
  <c r="L4654" i="11"/>
  <c r="M4654" i="11"/>
  <c r="N4654" i="11"/>
  <c r="O4654" i="11"/>
  <c r="P4654" i="11"/>
  <c r="Q4654" i="11"/>
  <c r="G4655" i="11"/>
  <c r="H4655" i="11"/>
  <c r="I4655" i="11" s="1"/>
  <c r="J4655" i="11"/>
  <c r="K4655" i="11" s="1"/>
  <c r="L4655" i="11"/>
  <c r="M4655" i="11"/>
  <c r="N4655" i="11"/>
  <c r="O4655" i="11"/>
  <c r="P4655" i="11"/>
  <c r="Q4655" i="11"/>
  <c r="G4656" i="11"/>
  <c r="H4656" i="11"/>
  <c r="I4656" i="11" s="1"/>
  <c r="J4656" i="11"/>
  <c r="K4656" i="11" s="1"/>
  <c r="L4656" i="11"/>
  <c r="M4656" i="11"/>
  <c r="N4656" i="11"/>
  <c r="O4656" i="11"/>
  <c r="P4656" i="11"/>
  <c r="Q4656" i="11"/>
  <c r="G4657" i="11"/>
  <c r="H4657" i="11"/>
  <c r="I4657" i="11" s="1"/>
  <c r="J4657" i="11"/>
  <c r="K4657" i="11" s="1"/>
  <c r="L4657" i="11"/>
  <c r="M4657" i="11"/>
  <c r="N4657" i="11"/>
  <c r="O4657" i="11"/>
  <c r="P4657" i="11"/>
  <c r="Q4657" i="11"/>
  <c r="G4658" i="11"/>
  <c r="H4658" i="11"/>
  <c r="I4658" i="11" s="1"/>
  <c r="J4658" i="11"/>
  <c r="K4658" i="11" s="1"/>
  <c r="L4658" i="11"/>
  <c r="M4658" i="11"/>
  <c r="N4658" i="11"/>
  <c r="O4658" i="11"/>
  <c r="P4658" i="11"/>
  <c r="Q4658" i="11"/>
  <c r="G4659" i="11"/>
  <c r="H4659" i="11"/>
  <c r="I4659" i="11" s="1"/>
  <c r="J4659" i="11"/>
  <c r="K4659" i="11" s="1"/>
  <c r="L4659" i="11"/>
  <c r="M4659" i="11"/>
  <c r="N4659" i="11"/>
  <c r="O4659" i="11"/>
  <c r="P4659" i="11"/>
  <c r="Q4659" i="11"/>
  <c r="G4660" i="11"/>
  <c r="H4660" i="11"/>
  <c r="I4660" i="11" s="1"/>
  <c r="J4660" i="11"/>
  <c r="K4660" i="11" s="1"/>
  <c r="L4660" i="11"/>
  <c r="M4660" i="11"/>
  <c r="N4660" i="11"/>
  <c r="O4660" i="11"/>
  <c r="P4660" i="11"/>
  <c r="Q4660" i="11"/>
  <c r="G4661" i="11"/>
  <c r="H4661" i="11"/>
  <c r="I4661" i="11" s="1"/>
  <c r="J4661" i="11"/>
  <c r="K4661" i="11" s="1"/>
  <c r="L4661" i="11"/>
  <c r="M4661" i="11"/>
  <c r="N4661" i="11"/>
  <c r="O4661" i="11"/>
  <c r="P4661" i="11"/>
  <c r="Q4661" i="11"/>
  <c r="G4662" i="11"/>
  <c r="H4662" i="11"/>
  <c r="I4662" i="11" s="1"/>
  <c r="J4662" i="11"/>
  <c r="K4662" i="11" s="1"/>
  <c r="L4662" i="11"/>
  <c r="M4662" i="11"/>
  <c r="N4662" i="11"/>
  <c r="O4662" i="11"/>
  <c r="P4662" i="11"/>
  <c r="Q4662" i="11"/>
  <c r="G4663" i="11"/>
  <c r="H4663" i="11"/>
  <c r="I4663" i="11" s="1"/>
  <c r="J4663" i="11"/>
  <c r="K4663" i="11" s="1"/>
  <c r="L4663" i="11"/>
  <c r="M4663" i="11"/>
  <c r="N4663" i="11"/>
  <c r="O4663" i="11"/>
  <c r="P4663" i="11"/>
  <c r="Q4663" i="11"/>
  <c r="G4664" i="11"/>
  <c r="H4664" i="11"/>
  <c r="I4664" i="11" s="1"/>
  <c r="J4664" i="11"/>
  <c r="K4664" i="11" s="1"/>
  <c r="L4664" i="11"/>
  <c r="M4664" i="11"/>
  <c r="N4664" i="11"/>
  <c r="O4664" i="11"/>
  <c r="P4664" i="11"/>
  <c r="Q4664" i="11"/>
  <c r="G4665" i="11"/>
  <c r="H4665" i="11"/>
  <c r="I4665" i="11" s="1"/>
  <c r="J4665" i="11"/>
  <c r="K4665" i="11" s="1"/>
  <c r="L4665" i="11"/>
  <c r="M4665" i="11"/>
  <c r="N4665" i="11"/>
  <c r="O4665" i="11"/>
  <c r="P4665" i="11"/>
  <c r="Q4665" i="11"/>
  <c r="G4666" i="11"/>
  <c r="H4666" i="11"/>
  <c r="I4666" i="11" s="1"/>
  <c r="J4666" i="11"/>
  <c r="K4666" i="11" s="1"/>
  <c r="L4666" i="11"/>
  <c r="M4666" i="11"/>
  <c r="N4666" i="11"/>
  <c r="O4666" i="11"/>
  <c r="P4666" i="11"/>
  <c r="Q4666" i="11"/>
  <c r="G4667" i="11"/>
  <c r="H4667" i="11"/>
  <c r="I4667" i="11" s="1"/>
  <c r="J4667" i="11"/>
  <c r="K4667" i="11" s="1"/>
  <c r="L4667" i="11"/>
  <c r="M4667" i="11"/>
  <c r="N4667" i="11"/>
  <c r="O4667" i="11"/>
  <c r="P4667" i="11"/>
  <c r="Q4667" i="11"/>
  <c r="G4668" i="11"/>
  <c r="H4668" i="11"/>
  <c r="I4668" i="11" s="1"/>
  <c r="J4668" i="11"/>
  <c r="K4668" i="11" s="1"/>
  <c r="L4668" i="11"/>
  <c r="M4668" i="11"/>
  <c r="N4668" i="11"/>
  <c r="O4668" i="11"/>
  <c r="P4668" i="11"/>
  <c r="Q4668" i="11"/>
  <c r="G4669" i="11"/>
  <c r="H4669" i="11"/>
  <c r="I4669" i="11" s="1"/>
  <c r="J4669" i="11"/>
  <c r="K4669" i="11" s="1"/>
  <c r="L4669" i="11"/>
  <c r="M4669" i="11"/>
  <c r="N4669" i="11"/>
  <c r="O4669" i="11"/>
  <c r="P4669" i="11"/>
  <c r="Q4669" i="11"/>
  <c r="G4670" i="11"/>
  <c r="H4670" i="11"/>
  <c r="I4670" i="11" s="1"/>
  <c r="J4670" i="11"/>
  <c r="K4670" i="11" s="1"/>
  <c r="L4670" i="11"/>
  <c r="M4670" i="11"/>
  <c r="N4670" i="11"/>
  <c r="O4670" i="11"/>
  <c r="P4670" i="11"/>
  <c r="Q4670" i="11"/>
  <c r="G4671" i="11"/>
  <c r="H4671" i="11"/>
  <c r="I4671" i="11" s="1"/>
  <c r="J4671" i="11"/>
  <c r="K4671" i="11" s="1"/>
  <c r="L4671" i="11"/>
  <c r="M4671" i="11"/>
  <c r="N4671" i="11"/>
  <c r="O4671" i="11"/>
  <c r="P4671" i="11"/>
  <c r="Q4671" i="11"/>
  <c r="G4672" i="11"/>
  <c r="H4672" i="11"/>
  <c r="I4672" i="11" s="1"/>
  <c r="J4672" i="11"/>
  <c r="K4672" i="11" s="1"/>
  <c r="L4672" i="11"/>
  <c r="M4672" i="11"/>
  <c r="N4672" i="11"/>
  <c r="O4672" i="11"/>
  <c r="P4672" i="11"/>
  <c r="Q4672" i="11"/>
  <c r="G4673" i="11"/>
  <c r="H4673" i="11"/>
  <c r="I4673" i="11" s="1"/>
  <c r="J4673" i="11"/>
  <c r="K4673" i="11" s="1"/>
  <c r="L4673" i="11"/>
  <c r="M4673" i="11"/>
  <c r="N4673" i="11"/>
  <c r="O4673" i="11"/>
  <c r="P4673" i="11"/>
  <c r="Q4673" i="11"/>
  <c r="G4674" i="11"/>
  <c r="H4674" i="11"/>
  <c r="I4674" i="11" s="1"/>
  <c r="J4674" i="11"/>
  <c r="K4674" i="11" s="1"/>
  <c r="L4674" i="11"/>
  <c r="M4674" i="11"/>
  <c r="N4674" i="11"/>
  <c r="O4674" i="11"/>
  <c r="P4674" i="11"/>
  <c r="Q4674" i="11"/>
  <c r="G4675" i="11"/>
  <c r="H4675" i="11"/>
  <c r="I4675" i="11" s="1"/>
  <c r="J4675" i="11"/>
  <c r="K4675" i="11" s="1"/>
  <c r="L4675" i="11"/>
  <c r="M4675" i="11"/>
  <c r="N4675" i="11"/>
  <c r="O4675" i="11"/>
  <c r="P4675" i="11"/>
  <c r="Q4675" i="11"/>
  <c r="G4676" i="11"/>
  <c r="H4676" i="11"/>
  <c r="I4676" i="11" s="1"/>
  <c r="J4676" i="11"/>
  <c r="K4676" i="11" s="1"/>
  <c r="L4676" i="11"/>
  <c r="M4676" i="11"/>
  <c r="N4676" i="11"/>
  <c r="O4676" i="11"/>
  <c r="P4676" i="11"/>
  <c r="Q4676" i="11"/>
  <c r="G4677" i="11"/>
  <c r="H4677" i="11"/>
  <c r="I4677" i="11" s="1"/>
  <c r="J4677" i="11"/>
  <c r="K4677" i="11" s="1"/>
  <c r="L4677" i="11"/>
  <c r="M4677" i="11"/>
  <c r="N4677" i="11"/>
  <c r="O4677" i="11"/>
  <c r="P4677" i="11"/>
  <c r="Q4677" i="11"/>
  <c r="G4678" i="11"/>
  <c r="H4678" i="11"/>
  <c r="I4678" i="11" s="1"/>
  <c r="J4678" i="11"/>
  <c r="K4678" i="11" s="1"/>
  <c r="L4678" i="11"/>
  <c r="M4678" i="11"/>
  <c r="N4678" i="11"/>
  <c r="O4678" i="11"/>
  <c r="P4678" i="11"/>
  <c r="Q4678" i="11"/>
  <c r="G4679" i="11"/>
  <c r="H4679" i="11"/>
  <c r="I4679" i="11" s="1"/>
  <c r="J4679" i="11"/>
  <c r="K4679" i="11" s="1"/>
  <c r="L4679" i="11"/>
  <c r="M4679" i="11"/>
  <c r="N4679" i="11"/>
  <c r="O4679" i="11"/>
  <c r="P4679" i="11"/>
  <c r="Q4679" i="11"/>
  <c r="G4680" i="11"/>
  <c r="H4680" i="11"/>
  <c r="I4680" i="11" s="1"/>
  <c r="J4680" i="11"/>
  <c r="K4680" i="11" s="1"/>
  <c r="L4680" i="11"/>
  <c r="M4680" i="11"/>
  <c r="N4680" i="11"/>
  <c r="O4680" i="11"/>
  <c r="P4680" i="11"/>
  <c r="Q4680" i="11"/>
  <c r="G4681" i="11"/>
  <c r="H4681" i="11"/>
  <c r="I4681" i="11" s="1"/>
  <c r="J4681" i="11"/>
  <c r="K4681" i="11" s="1"/>
  <c r="L4681" i="11"/>
  <c r="M4681" i="11"/>
  <c r="N4681" i="11"/>
  <c r="O4681" i="11"/>
  <c r="P4681" i="11"/>
  <c r="Q4681" i="11"/>
  <c r="G4682" i="11"/>
  <c r="H4682" i="11"/>
  <c r="I4682" i="11" s="1"/>
  <c r="J4682" i="11"/>
  <c r="K4682" i="11" s="1"/>
  <c r="L4682" i="11"/>
  <c r="M4682" i="11"/>
  <c r="N4682" i="11"/>
  <c r="O4682" i="11"/>
  <c r="P4682" i="11"/>
  <c r="Q4682" i="11"/>
  <c r="G4683" i="11"/>
  <c r="H4683" i="11"/>
  <c r="I4683" i="11" s="1"/>
  <c r="J4683" i="11"/>
  <c r="K4683" i="11" s="1"/>
  <c r="L4683" i="11"/>
  <c r="M4683" i="11"/>
  <c r="N4683" i="11"/>
  <c r="O4683" i="11"/>
  <c r="P4683" i="11"/>
  <c r="Q4683" i="11"/>
  <c r="G4684" i="11"/>
  <c r="H4684" i="11"/>
  <c r="I4684" i="11" s="1"/>
  <c r="J4684" i="11"/>
  <c r="K4684" i="11" s="1"/>
  <c r="L4684" i="11"/>
  <c r="M4684" i="11"/>
  <c r="N4684" i="11"/>
  <c r="O4684" i="11"/>
  <c r="P4684" i="11"/>
  <c r="Q4684" i="11"/>
  <c r="G4685" i="11"/>
  <c r="H4685" i="11"/>
  <c r="I4685" i="11" s="1"/>
  <c r="J4685" i="11"/>
  <c r="K4685" i="11" s="1"/>
  <c r="L4685" i="11"/>
  <c r="M4685" i="11"/>
  <c r="N4685" i="11"/>
  <c r="O4685" i="11"/>
  <c r="P4685" i="11"/>
  <c r="Q4685" i="11"/>
  <c r="G4686" i="11"/>
  <c r="H4686" i="11"/>
  <c r="I4686" i="11" s="1"/>
  <c r="J4686" i="11"/>
  <c r="K4686" i="11" s="1"/>
  <c r="L4686" i="11"/>
  <c r="M4686" i="11"/>
  <c r="N4686" i="11"/>
  <c r="O4686" i="11"/>
  <c r="P4686" i="11"/>
  <c r="Q4686" i="11"/>
  <c r="G4687" i="11"/>
  <c r="H4687" i="11"/>
  <c r="I4687" i="11" s="1"/>
  <c r="J4687" i="11"/>
  <c r="K4687" i="11" s="1"/>
  <c r="L4687" i="11"/>
  <c r="M4687" i="11"/>
  <c r="N4687" i="11"/>
  <c r="O4687" i="11"/>
  <c r="P4687" i="11"/>
  <c r="Q4687" i="11"/>
  <c r="G4688" i="11"/>
  <c r="H4688" i="11"/>
  <c r="I4688" i="11" s="1"/>
  <c r="J4688" i="11"/>
  <c r="K4688" i="11" s="1"/>
  <c r="L4688" i="11"/>
  <c r="M4688" i="11"/>
  <c r="N4688" i="11"/>
  <c r="O4688" i="11"/>
  <c r="P4688" i="11"/>
  <c r="Q4688" i="11"/>
  <c r="G4689" i="11"/>
  <c r="H4689" i="11"/>
  <c r="I4689" i="11" s="1"/>
  <c r="J4689" i="11"/>
  <c r="K4689" i="11" s="1"/>
  <c r="L4689" i="11"/>
  <c r="M4689" i="11"/>
  <c r="N4689" i="11"/>
  <c r="O4689" i="11"/>
  <c r="P4689" i="11"/>
  <c r="Q4689" i="11"/>
  <c r="G4690" i="11"/>
  <c r="H4690" i="11"/>
  <c r="I4690" i="11" s="1"/>
  <c r="J4690" i="11"/>
  <c r="K4690" i="11" s="1"/>
  <c r="L4690" i="11"/>
  <c r="M4690" i="11"/>
  <c r="N4690" i="11"/>
  <c r="O4690" i="11"/>
  <c r="P4690" i="11"/>
  <c r="Q4690" i="11"/>
  <c r="G4691" i="11"/>
  <c r="H4691" i="11"/>
  <c r="I4691" i="11" s="1"/>
  <c r="J4691" i="11"/>
  <c r="K4691" i="11" s="1"/>
  <c r="L4691" i="11"/>
  <c r="M4691" i="11"/>
  <c r="N4691" i="11"/>
  <c r="O4691" i="11"/>
  <c r="P4691" i="11"/>
  <c r="Q4691" i="11"/>
  <c r="G4692" i="11"/>
  <c r="H4692" i="11"/>
  <c r="I4692" i="11" s="1"/>
  <c r="J4692" i="11"/>
  <c r="K4692" i="11" s="1"/>
  <c r="L4692" i="11"/>
  <c r="M4692" i="11"/>
  <c r="N4692" i="11"/>
  <c r="O4692" i="11"/>
  <c r="P4692" i="11"/>
  <c r="Q4692" i="11"/>
  <c r="G4693" i="11"/>
  <c r="H4693" i="11"/>
  <c r="I4693" i="11" s="1"/>
  <c r="J4693" i="11"/>
  <c r="K4693" i="11" s="1"/>
  <c r="L4693" i="11"/>
  <c r="M4693" i="11"/>
  <c r="N4693" i="11"/>
  <c r="O4693" i="11"/>
  <c r="P4693" i="11"/>
  <c r="Q4693" i="11"/>
  <c r="G4694" i="11"/>
  <c r="H4694" i="11"/>
  <c r="I4694" i="11" s="1"/>
  <c r="J4694" i="11"/>
  <c r="K4694" i="11" s="1"/>
  <c r="L4694" i="11"/>
  <c r="M4694" i="11"/>
  <c r="N4694" i="11"/>
  <c r="O4694" i="11"/>
  <c r="P4694" i="11"/>
  <c r="Q4694" i="11"/>
  <c r="G4695" i="11"/>
  <c r="H4695" i="11"/>
  <c r="I4695" i="11" s="1"/>
  <c r="J4695" i="11"/>
  <c r="K4695" i="11" s="1"/>
  <c r="L4695" i="11"/>
  <c r="M4695" i="11"/>
  <c r="N4695" i="11"/>
  <c r="O4695" i="11"/>
  <c r="P4695" i="11"/>
  <c r="Q4695" i="11"/>
  <c r="G4696" i="11"/>
  <c r="H4696" i="11"/>
  <c r="I4696" i="11" s="1"/>
  <c r="J4696" i="11"/>
  <c r="K4696" i="11" s="1"/>
  <c r="L4696" i="11"/>
  <c r="M4696" i="11"/>
  <c r="N4696" i="11"/>
  <c r="O4696" i="11"/>
  <c r="P4696" i="11"/>
  <c r="Q4696" i="11"/>
  <c r="G4697" i="11"/>
  <c r="H4697" i="11"/>
  <c r="I4697" i="11" s="1"/>
  <c r="J4697" i="11"/>
  <c r="K4697" i="11" s="1"/>
  <c r="L4697" i="11"/>
  <c r="M4697" i="11"/>
  <c r="N4697" i="11"/>
  <c r="O4697" i="11"/>
  <c r="P4697" i="11"/>
  <c r="Q4697" i="11"/>
  <c r="G4698" i="11"/>
  <c r="H4698" i="11"/>
  <c r="I4698" i="11" s="1"/>
  <c r="J4698" i="11"/>
  <c r="K4698" i="11" s="1"/>
  <c r="L4698" i="11"/>
  <c r="M4698" i="11"/>
  <c r="N4698" i="11"/>
  <c r="O4698" i="11"/>
  <c r="P4698" i="11"/>
  <c r="Q4698" i="11"/>
  <c r="G4699" i="11"/>
  <c r="H4699" i="11"/>
  <c r="I4699" i="11" s="1"/>
  <c r="J4699" i="11"/>
  <c r="K4699" i="11" s="1"/>
  <c r="L4699" i="11"/>
  <c r="M4699" i="11"/>
  <c r="N4699" i="11"/>
  <c r="O4699" i="11"/>
  <c r="P4699" i="11"/>
  <c r="Q4699" i="11"/>
  <c r="G4700" i="11"/>
  <c r="H4700" i="11"/>
  <c r="I4700" i="11" s="1"/>
  <c r="J4700" i="11"/>
  <c r="K4700" i="11" s="1"/>
  <c r="L4700" i="11"/>
  <c r="M4700" i="11"/>
  <c r="N4700" i="11"/>
  <c r="O4700" i="11"/>
  <c r="P4700" i="11"/>
  <c r="Q4700" i="11"/>
  <c r="G4701" i="11"/>
  <c r="H4701" i="11"/>
  <c r="I4701" i="11" s="1"/>
  <c r="J4701" i="11"/>
  <c r="K4701" i="11" s="1"/>
  <c r="L4701" i="11"/>
  <c r="M4701" i="11"/>
  <c r="N4701" i="11"/>
  <c r="O4701" i="11"/>
  <c r="P4701" i="11"/>
  <c r="Q4701" i="11"/>
  <c r="G4702" i="11"/>
  <c r="H4702" i="11"/>
  <c r="I4702" i="11" s="1"/>
  <c r="J4702" i="11"/>
  <c r="K4702" i="11" s="1"/>
  <c r="L4702" i="11"/>
  <c r="M4702" i="11"/>
  <c r="N4702" i="11"/>
  <c r="O4702" i="11"/>
  <c r="P4702" i="11"/>
  <c r="Q4702" i="11"/>
  <c r="G4703" i="11"/>
  <c r="H4703" i="11"/>
  <c r="I4703" i="11" s="1"/>
  <c r="J4703" i="11"/>
  <c r="K4703" i="11" s="1"/>
  <c r="L4703" i="11"/>
  <c r="M4703" i="11"/>
  <c r="N4703" i="11"/>
  <c r="O4703" i="11"/>
  <c r="P4703" i="11"/>
  <c r="Q4703" i="11"/>
  <c r="G4704" i="11"/>
  <c r="H4704" i="11"/>
  <c r="I4704" i="11" s="1"/>
  <c r="J4704" i="11"/>
  <c r="K4704" i="11" s="1"/>
  <c r="L4704" i="11"/>
  <c r="M4704" i="11"/>
  <c r="N4704" i="11"/>
  <c r="O4704" i="11"/>
  <c r="P4704" i="11"/>
  <c r="Q4704" i="11"/>
  <c r="G4705" i="11"/>
  <c r="H4705" i="11"/>
  <c r="I4705" i="11" s="1"/>
  <c r="J4705" i="11"/>
  <c r="K4705" i="11" s="1"/>
  <c r="L4705" i="11"/>
  <c r="M4705" i="11"/>
  <c r="N4705" i="11"/>
  <c r="O4705" i="11"/>
  <c r="P4705" i="11"/>
  <c r="Q4705" i="11"/>
  <c r="G4706" i="11"/>
  <c r="H4706" i="11"/>
  <c r="I4706" i="11" s="1"/>
  <c r="J4706" i="11"/>
  <c r="K4706" i="11" s="1"/>
  <c r="L4706" i="11"/>
  <c r="M4706" i="11"/>
  <c r="N4706" i="11"/>
  <c r="O4706" i="11"/>
  <c r="P4706" i="11"/>
  <c r="Q4706" i="11"/>
  <c r="G4707" i="11"/>
  <c r="H4707" i="11"/>
  <c r="I4707" i="11" s="1"/>
  <c r="J4707" i="11"/>
  <c r="K4707" i="11" s="1"/>
  <c r="L4707" i="11"/>
  <c r="M4707" i="11"/>
  <c r="N4707" i="11"/>
  <c r="O4707" i="11"/>
  <c r="P4707" i="11"/>
  <c r="Q4707" i="11"/>
  <c r="G4708" i="11"/>
  <c r="H4708" i="11"/>
  <c r="I4708" i="11" s="1"/>
  <c r="J4708" i="11"/>
  <c r="K4708" i="11" s="1"/>
  <c r="L4708" i="11"/>
  <c r="M4708" i="11"/>
  <c r="N4708" i="11"/>
  <c r="O4708" i="11"/>
  <c r="P4708" i="11"/>
  <c r="Q4708" i="11"/>
  <c r="G4709" i="11"/>
  <c r="H4709" i="11"/>
  <c r="I4709" i="11" s="1"/>
  <c r="J4709" i="11"/>
  <c r="K4709" i="11" s="1"/>
  <c r="L4709" i="11"/>
  <c r="M4709" i="11"/>
  <c r="N4709" i="11"/>
  <c r="O4709" i="11"/>
  <c r="P4709" i="11"/>
  <c r="Q4709" i="11"/>
  <c r="G4710" i="11"/>
  <c r="H4710" i="11"/>
  <c r="I4710" i="11" s="1"/>
  <c r="J4710" i="11"/>
  <c r="K4710" i="11" s="1"/>
  <c r="L4710" i="11"/>
  <c r="M4710" i="11"/>
  <c r="N4710" i="11"/>
  <c r="O4710" i="11"/>
  <c r="P4710" i="11"/>
  <c r="Q4710" i="11"/>
  <c r="G4711" i="11"/>
  <c r="H4711" i="11"/>
  <c r="I4711" i="11" s="1"/>
  <c r="J4711" i="11"/>
  <c r="K4711" i="11" s="1"/>
  <c r="L4711" i="11"/>
  <c r="M4711" i="11"/>
  <c r="N4711" i="11"/>
  <c r="O4711" i="11"/>
  <c r="P4711" i="11"/>
  <c r="Q4711" i="11"/>
  <c r="G4712" i="11"/>
  <c r="H4712" i="11"/>
  <c r="I4712" i="11" s="1"/>
  <c r="J4712" i="11"/>
  <c r="K4712" i="11" s="1"/>
  <c r="L4712" i="11"/>
  <c r="M4712" i="11"/>
  <c r="N4712" i="11"/>
  <c r="O4712" i="11"/>
  <c r="P4712" i="11"/>
  <c r="Q4712" i="11"/>
  <c r="G4713" i="11"/>
  <c r="H4713" i="11"/>
  <c r="I4713" i="11" s="1"/>
  <c r="J4713" i="11"/>
  <c r="K4713" i="11" s="1"/>
  <c r="L4713" i="11"/>
  <c r="M4713" i="11"/>
  <c r="N4713" i="11"/>
  <c r="O4713" i="11"/>
  <c r="P4713" i="11"/>
  <c r="Q4713" i="11"/>
  <c r="G4714" i="11"/>
  <c r="H4714" i="11"/>
  <c r="I4714" i="11" s="1"/>
  <c r="J4714" i="11"/>
  <c r="K4714" i="11" s="1"/>
  <c r="L4714" i="11"/>
  <c r="M4714" i="11"/>
  <c r="N4714" i="11"/>
  <c r="O4714" i="11"/>
  <c r="P4714" i="11"/>
  <c r="Q4714" i="11"/>
  <c r="G4715" i="11"/>
  <c r="H4715" i="11"/>
  <c r="I4715" i="11" s="1"/>
  <c r="J4715" i="11"/>
  <c r="K4715" i="11" s="1"/>
  <c r="L4715" i="11"/>
  <c r="M4715" i="11"/>
  <c r="N4715" i="11"/>
  <c r="O4715" i="11"/>
  <c r="P4715" i="11"/>
  <c r="Q4715" i="11"/>
  <c r="G4716" i="11"/>
  <c r="H4716" i="11"/>
  <c r="I4716" i="11" s="1"/>
  <c r="J4716" i="11"/>
  <c r="K4716" i="11" s="1"/>
  <c r="L4716" i="11"/>
  <c r="M4716" i="11"/>
  <c r="N4716" i="11"/>
  <c r="O4716" i="11"/>
  <c r="P4716" i="11"/>
  <c r="Q4716" i="11"/>
  <c r="G4717" i="11"/>
  <c r="H4717" i="11"/>
  <c r="I4717" i="11" s="1"/>
  <c r="J4717" i="11"/>
  <c r="K4717" i="11" s="1"/>
  <c r="L4717" i="11"/>
  <c r="M4717" i="11"/>
  <c r="N4717" i="11"/>
  <c r="O4717" i="11"/>
  <c r="P4717" i="11"/>
  <c r="Q4717" i="11"/>
  <c r="G4718" i="11"/>
  <c r="H4718" i="11"/>
  <c r="I4718" i="11" s="1"/>
  <c r="J4718" i="11"/>
  <c r="K4718" i="11" s="1"/>
  <c r="L4718" i="11"/>
  <c r="M4718" i="11"/>
  <c r="N4718" i="11"/>
  <c r="O4718" i="11"/>
  <c r="P4718" i="11"/>
  <c r="Q4718" i="11"/>
  <c r="G4719" i="11"/>
  <c r="H4719" i="11"/>
  <c r="I4719" i="11" s="1"/>
  <c r="J4719" i="11"/>
  <c r="K4719" i="11" s="1"/>
  <c r="L4719" i="11"/>
  <c r="M4719" i="11"/>
  <c r="N4719" i="11"/>
  <c r="O4719" i="11"/>
  <c r="P4719" i="11"/>
  <c r="Q4719" i="11"/>
  <c r="G4720" i="11"/>
  <c r="H4720" i="11"/>
  <c r="I4720" i="11" s="1"/>
  <c r="J4720" i="11"/>
  <c r="K4720" i="11" s="1"/>
  <c r="L4720" i="11"/>
  <c r="M4720" i="11"/>
  <c r="N4720" i="11"/>
  <c r="O4720" i="11"/>
  <c r="P4720" i="11"/>
  <c r="Q4720" i="11"/>
  <c r="G4721" i="11"/>
  <c r="H4721" i="11"/>
  <c r="I4721" i="11" s="1"/>
  <c r="J4721" i="11"/>
  <c r="K4721" i="11" s="1"/>
  <c r="L4721" i="11"/>
  <c r="M4721" i="11"/>
  <c r="N4721" i="11"/>
  <c r="O4721" i="11"/>
  <c r="P4721" i="11"/>
  <c r="Q4721" i="11"/>
  <c r="G4722" i="11"/>
  <c r="H4722" i="11"/>
  <c r="I4722" i="11" s="1"/>
  <c r="J4722" i="11"/>
  <c r="K4722" i="11" s="1"/>
  <c r="L4722" i="11"/>
  <c r="M4722" i="11"/>
  <c r="N4722" i="11"/>
  <c r="O4722" i="11"/>
  <c r="P4722" i="11"/>
  <c r="Q4722" i="11"/>
  <c r="G4723" i="11"/>
  <c r="H4723" i="11"/>
  <c r="I4723" i="11" s="1"/>
  <c r="J4723" i="11"/>
  <c r="K4723" i="11" s="1"/>
  <c r="L4723" i="11"/>
  <c r="M4723" i="11"/>
  <c r="N4723" i="11"/>
  <c r="O4723" i="11"/>
  <c r="P4723" i="11"/>
  <c r="Q4723" i="11"/>
  <c r="G4724" i="11"/>
  <c r="H4724" i="11"/>
  <c r="I4724" i="11" s="1"/>
  <c r="J4724" i="11"/>
  <c r="K4724" i="11" s="1"/>
  <c r="L4724" i="11"/>
  <c r="M4724" i="11"/>
  <c r="N4724" i="11"/>
  <c r="O4724" i="11"/>
  <c r="P4724" i="11"/>
  <c r="Q4724" i="11"/>
  <c r="G4725" i="11"/>
  <c r="H4725" i="11"/>
  <c r="I4725" i="11" s="1"/>
  <c r="J4725" i="11"/>
  <c r="K4725" i="11" s="1"/>
  <c r="L4725" i="11"/>
  <c r="M4725" i="11"/>
  <c r="N4725" i="11"/>
  <c r="O4725" i="11"/>
  <c r="P4725" i="11"/>
  <c r="Q4725" i="11"/>
  <c r="G4726" i="11"/>
  <c r="H4726" i="11"/>
  <c r="I4726" i="11" s="1"/>
  <c r="J4726" i="11"/>
  <c r="K4726" i="11" s="1"/>
  <c r="L4726" i="11"/>
  <c r="M4726" i="11"/>
  <c r="N4726" i="11"/>
  <c r="O4726" i="11"/>
  <c r="P4726" i="11"/>
  <c r="Q4726" i="11"/>
  <c r="G4727" i="11"/>
  <c r="H4727" i="11"/>
  <c r="I4727" i="11" s="1"/>
  <c r="J4727" i="11"/>
  <c r="K4727" i="11" s="1"/>
  <c r="L4727" i="11"/>
  <c r="M4727" i="11"/>
  <c r="N4727" i="11"/>
  <c r="O4727" i="11"/>
  <c r="P4727" i="11"/>
  <c r="Q4727" i="11"/>
  <c r="G4728" i="11"/>
  <c r="H4728" i="11"/>
  <c r="I4728" i="11" s="1"/>
  <c r="J4728" i="11"/>
  <c r="K4728" i="11" s="1"/>
  <c r="L4728" i="11"/>
  <c r="M4728" i="11"/>
  <c r="N4728" i="11"/>
  <c r="O4728" i="11"/>
  <c r="P4728" i="11"/>
  <c r="Q4728" i="11"/>
  <c r="G4729" i="11"/>
  <c r="H4729" i="11"/>
  <c r="I4729" i="11" s="1"/>
  <c r="J4729" i="11"/>
  <c r="K4729" i="11" s="1"/>
  <c r="L4729" i="11"/>
  <c r="M4729" i="11"/>
  <c r="N4729" i="11"/>
  <c r="O4729" i="11"/>
  <c r="P4729" i="11"/>
  <c r="Q4729" i="11"/>
  <c r="G4730" i="11"/>
  <c r="H4730" i="11"/>
  <c r="I4730" i="11" s="1"/>
  <c r="J4730" i="11"/>
  <c r="K4730" i="11" s="1"/>
  <c r="L4730" i="11"/>
  <c r="M4730" i="11"/>
  <c r="N4730" i="11"/>
  <c r="O4730" i="11"/>
  <c r="P4730" i="11"/>
  <c r="Q4730" i="11"/>
  <c r="G4731" i="11"/>
  <c r="H4731" i="11"/>
  <c r="I4731" i="11" s="1"/>
  <c r="J4731" i="11"/>
  <c r="K4731" i="11" s="1"/>
  <c r="L4731" i="11"/>
  <c r="M4731" i="11"/>
  <c r="N4731" i="11"/>
  <c r="O4731" i="11"/>
  <c r="P4731" i="11"/>
  <c r="Q4731" i="11"/>
  <c r="G4732" i="11"/>
  <c r="H4732" i="11"/>
  <c r="I4732" i="11" s="1"/>
  <c r="J4732" i="11"/>
  <c r="K4732" i="11" s="1"/>
  <c r="L4732" i="11"/>
  <c r="M4732" i="11"/>
  <c r="N4732" i="11"/>
  <c r="O4732" i="11"/>
  <c r="P4732" i="11"/>
  <c r="Q4732" i="11"/>
  <c r="G4733" i="11"/>
  <c r="H4733" i="11"/>
  <c r="I4733" i="11" s="1"/>
  <c r="J4733" i="11"/>
  <c r="K4733" i="11" s="1"/>
  <c r="L4733" i="11"/>
  <c r="M4733" i="11"/>
  <c r="N4733" i="11"/>
  <c r="O4733" i="11"/>
  <c r="P4733" i="11"/>
  <c r="Q4733" i="11"/>
  <c r="G4734" i="11"/>
  <c r="H4734" i="11"/>
  <c r="I4734" i="11" s="1"/>
  <c r="J4734" i="11"/>
  <c r="K4734" i="11" s="1"/>
  <c r="L4734" i="11"/>
  <c r="M4734" i="11"/>
  <c r="N4734" i="11"/>
  <c r="O4734" i="11"/>
  <c r="P4734" i="11"/>
  <c r="Q4734" i="11"/>
  <c r="G4735" i="11"/>
  <c r="H4735" i="11"/>
  <c r="I4735" i="11" s="1"/>
  <c r="J4735" i="11"/>
  <c r="K4735" i="11" s="1"/>
  <c r="L4735" i="11"/>
  <c r="M4735" i="11"/>
  <c r="N4735" i="11"/>
  <c r="O4735" i="11"/>
  <c r="P4735" i="11"/>
  <c r="Q4735" i="11"/>
  <c r="G4736" i="11"/>
  <c r="H4736" i="11"/>
  <c r="I4736" i="11" s="1"/>
  <c r="J4736" i="11"/>
  <c r="K4736" i="11" s="1"/>
  <c r="L4736" i="11"/>
  <c r="M4736" i="11"/>
  <c r="N4736" i="11"/>
  <c r="O4736" i="11"/>
  <c r="P4736" i="11"/>
  <c r="Q4736" i="11"/>
  <c r="G4737" i="11"/>
  <c r="H4737" i="11"/>
  <c r="I4737" i="11" s="1"/>
  <c r="J4737" i="11"/>
  <c r="K4737" i="11" s="1"/>
  <c r="L4737" i="11"/>
  <c r="M4737" i="11"/>
  <c r="N4737" i="11"/>
  <c r="O4737" i="11"/>
  <c r="P4737" i="11"/>
  <c r="Q4737" i="11"/>
  <c r="G4738" i="11"/>
  <c r="H4738" i="11"/>
  <c r="I4738" i="11" s="1"/>
  <c r="J4738" i="11"/>
  <c r="K4738" i="11" s="1"/>
  <c r="L4738" i="11"/>
  <c r="M4738" i="11"/>
  <c r="N4738" i="11"/>
  <c r="O4738" i="11"/>
  <c r="P4738" i="11"/>
  <c r="Q4738" i="11"/>
  <c r="G4739" i="11"/>
  <c r="H4739" i="11"/>
  <c r="I4739" i="11" s="1"/>
  <c r="J4739" i="11"/>
  <c r="K4739" i="11" s="1"/>
  <c r="L4739" i="11"/>
  <c r="M4739" i="11"/>
  <c r="N4739" i="11"/>
  <c r="O4739" i="11"/>
  <c r="P4739" i="11"/>
  <c r="Q4739" i="11"/>
  <c r="G4740" i="11"/>
  <c r="H4740" i="11"/>
  <c r="I4740" i="11" s="1"/>
  <c r="J4740" i="11"/>
  <c r="K4740" i="11" s="1"/>
  <c r="L4740" i="11"/>
  <c r="M4740" i="11"/>
  <c r="N4740" i="11"/>
  <c r="O4740" i="11"/>
  <c r="P4740" i="11"/>
  <c r="Q4740" i="11"/>
  <c r="G4741" i="11"/>
  <c r="H4741" i="11"/>
  <c r="I4741" i="11" s="1"/>
  <c r="J4741" i="11"/>
  <c r="K4741" i="11" s="1"/>
  <c r="L4741" i="11"/>
  <c r="M4741" i="11"/>
  <c r="N4741" i="11"/>
  <c r="O4741" i="11"/>
  <c r="P4741" i="11"/>
  <c r="Q4741" i="11"/>
  <c r="G4742" i="11"/>
  <c r="H4742" i="11"/>
  <c r="I4742" i="11" s="1"/>
  <c r="J4742" i="11"/>
  <c r="K4742" i="11" s="1"/>
  <c r="L4742" i="11"/>
  <c r="M4742" i="11"/>
  <c r="N4742" i="11"/>
  <c r="O4742" i="11"/>
  <c r="P4742" i="11"/>
  <c r="Q4742" i="11"/>
  <c r="G4743" i="11"/>
  <c r="H4743" i="11"/>
  <c r="I4743" i="11" s="1"/>
  <c r="J4743" i="11"/>
  <c r="K4743" i="11" s="1"/>
  <c r="L4743" i="11"/>
  <c r="M4743" i="11"/>
  <c r="N4743" i="11"/>
  <c r="O4743" i="11"/>
  <c r="P4743" i="11"/>
  <c r="Q4743" i="11"/>
  <c r="G4744" i="11"/>
  <c r="H4744" i="11"/>
  <c r="I4744" i="11" s="1"/>
  <c r="J4744" i="11"/>
  <c r="K4744" i="11" s="1"/>
  <c r="L4744" i="11"/>
  <c r="M4744" i="11"/>
  <c r="N4744" i="11"/>
  <c r="O4744" i="11"/>
  <c r="P4744" i="11"/>
  <c r="Q4744" i="11"/>
  <c r="G4745" i="11"/>
  <c r="H4745" i="11"/>
  <c r="I4745" i="11" s="1"/>
  <c r="J4745" i="11"/>
  <c r="K4745" i="11" s="1"/>
  <c r="L4745" i="11"/>
  <c r="M4745" i="11"/>
  <c r="N4745" i="11"/>
  <c r="O4745" i="11"/>
  <c r="P4745" i="11"/>
  <c r="Q4745" i="11"/>
  <c r="G4746" i="11"/>
  <c r="H4746" i="11"/>
  <c r="I4746" i="11" s="1"/>
  <c r="J4746" i="11"/>
  <c r="K4746" i="11" s="1"/>
  <c r="L4746" i="11"/>
  <c r="M4746" i="11"/>
  <c r="N4746" i="11"/>
  <c r="O4746" i="11"/>
  <c r="P4746" i="11"/>
  <c r="Q4746" i="11"/>
  <c r="G4747" i="11"/>
  <c r="H4747" i="11"/>
  <c r="I4747" i="11" s="1"/>
  <c r="J4747" i="11"/>
  <c r="K4747" i="11" s="1"/>
  <c r="L4747" i="11"/>
  <c r="M4747" i="11"/>
  <c r="N4747" i="11"/>
  <c r="O4747" i="11"/>
  <c r="P4747" i="11"/>
  <c r="Q4747" i="11"/>
  <c r="G4748" i="11"/>
  <c r="H4748" i="11"/>
  <c r="I4748" i="11" s="1"/>
  <c r="J4748" i="11"/>
  <c r="K4748" i="11" s="1"/>
  <c r="L4748" i="11"/>
  <c r="M4748" i="11"/>
  <c r="N4748" i="11"/>
  <c r="O4748" i="11"/>
  <c r="P4748" i="11"/>
  <c r="Q4748" i="11"/>
  <c r="G4749" i="11"/>
  <c r="H4749" i="11"/>
  <c r="I4749" i="11" s="1"/>
  <c r="J4749" i="11"/>
  <c r="K4749" i="11" s="1"/>
  <c r="L4749" i="11"/>
  <c r="M4749" i="11"/>
  <c r="N4749" i="11"/>
  <c r="O4749" i="11"/>
  <c r="P4749" i="11"/>
  <c r="Q4749" i="11"/>
  <c r="G4750" i="11"/>
  <c r="H4750" i="11"/>
  <c r="I4750" i="11" s="1"/>
  <c r="J4750" i="11"/>
  <c r="K4750" i="11" s="1"/>
  <c r="L4750" i="11"/>
  <c r="M4750" i="11"/>
  <c r="N4750" i="11"/>
  <c r="O4750" i="11"/>
  <c r="P4750" i="11"/>
  <c r="Q4750" i="11"/>
  <c r="G4751" i="11"/>
  <c r="H4751" i="11"/>
  <c r="I4751" i="11" s="1"/>
  <c r="J4751" i="11"/>
  <c r="K4751" i="11" s="1"/>
  <c r="L4751" i="11"/>
  <c r="M4751" i="11"/>
  <c r="N4751" i="11"/>
  <c r="O4751" i="11"/>
  <c r="P4751" i="11"/>
  <c r="Q4751" i="11"/>
  <c r="G4752" i="11"/>
  <c r="H4752" i="11"/>
  <c r="I4752" i="11" s="1"/>
  <c r="J4752" i="11"/>
  <c r="K4752" i="11" s="1"/>
  <c r="L4752" i="11"/>
  <c r="M4752" i="11"/>
  <c r="N4752" i="11"/>
  <c r="O4752" i="11"/>
  <c r="P4752" i="11"/>
  <c r="Q4752" i="11"/>
  <c r="G4753" i="11"/>
  <c r="H4753" i="11"/>
  <c r="I4753" i="11" s="1"/>
  <c r="J4753" i="11"/>
  <c r="K4753" i="11" s="1"/>
  <c r="L4753" i="11"/>
  <c r="M4753" i="11"/>
  <c r="N4753" i="11"/>
  <c r="O4753" i="11"/>
  <c r="P4753" i="11"/>
  <c r="Q4753" i="11"/>
  <c r="G4754" i="11"/>
  <c r="H4754" i="11"/>
  <c r="I4754" i="11" s="1"/>
  <c r="J4754" i="11"/>
  <c r="K4754" i="11" s="1"/>
  <c r="L4754" i="11"/>
  <c r="M4754" i="11"/>
  <c r="N4754" i="11"/>
  <c r="O4754" i="11"/>
  <c r="P4754" i="11"/>
  <c r="Q4754" i="11"/>
  <c r="G4755" i="11"/>
  <c r="H4755" i="11"/>
  <c r="I4755" i="11" s="1"/>
  <c r="J4755" i="11"/>
  <c r="K4755" i="11" s="1"/>
  <c r="L4755" i="11"/>
  <c r="M4755" i="11"/>
  <c r="N4755" i="11"/>
  <c r="O4755" i="11"/>
  <c r="P4755" i="11"/>
  <c r="Q4755" i="11"/>
  <c r="G4756" i="11"/>
  <c r="H4756" i="11"/>
  <c r="I4756" i="11" s="1"/>
  <c r="J4756" i="11"/>
  <c r="K4756" i="11" s="1"/>
  <c r="L4756" i="11"/>
  <c r="M4756" i="11"/>
  <c r="N4756" i="11"/>
  <c r="O4756" i="11"/>
  <c r="P4756" i="11"/>
  <c r="Q4756" i="11"/>
  <c r="G4757" i="11"/>
  <c r="H4757" i="11"/>
  <c r="I4757" i="11" s="1"/>
  <c r="J4757" i="11"/>
  <c r="K4757" i="11" s="1"/>
  <c r="L4757" i="11"/>
  <c r="M4757" i="11"/>
  <c r="N4757" i="11"/>
  <c r="O4757" i="11"/>
  <c r="P4757" i="11"/>
  <c r="Q4757" i="11"/>
  <c r="G4758" i="11"/>
  <c r="H4758" i="11"/>
  <c r="I4758" i="11" s="1"/>
  <c r="J4758" i="11"/>
  <c r="K4758" i="11" s="1"/>
  <c r="L4758" i="11"/>
  <c r="M4758" i="11"/>
  <c r="N4758" i="11"/>
  <c r="O4758" i="11"/>
  <c r="P4758" i="11"/>
  <c r="Q4758" i="11"/>
  <c r="G4759" i="11"/>
  <c r="H4759" i="11"/>
  <c r="I4759" i="11" s="1"/>
  <c r="J4759" i="11"/>
  <c r="K4759" i="11" s="1"/>
  <c r="L4759" i="11"/>
  <c r="M4759" i="11"/>
  <c r="N4759" i="11"/>
  <c r="O4759" i="11"/>
  <c r="P4759" i="11"/>
  <c r="Q4759" i="11"/>
  <c r="G4760" i="11"/>
  <c r="H4760" i="11"/>
  <c r="I4760" i="11" s="1"/>
  <c r="J4760" i="11"/>
  <c r="K4760" i="11" s="1"/>
  <c r="L4760" i="11"/>
  <c r="M4760" i="11"/>
  <c r="N4760" i="11"/>
  <c r="O4760" i="11"/>
  <c r="P4760" i="11"/>
  <c r="Q4760" i="11"/>
  <c r="G4761" i="11"/>
  <c r="H4761" i="11"/>
  <c r="I4761" i="11" s="1"/>
  <c r="J4761" i="11"/>
  <c r="K4761" i="11" s="1"/>
  <c r="L4761" i="11"/>
  <c r="M4761" i="11"/>
  <c r="N4761" i="11"/>
  <c r="O4761" i="11"/>
  <c r="P4761" i="11"/>
  <c r="Q4761" i="11"/>
  <c r="G4762" i="11"/>
  <c r="H4762" i="11"/>
  <c r="I4762" i="11" s="1"/>
  <c r="J4762" i="11"/>
  <c r="K4762" i="11" s="1"/>
  <c r="L4762" i="11"/>
  <c r="M4762" i="11"/>
  <c r="N4762" i="11"/>
  <c r="O4762" i="11"/>
  <c r="P4762" i="11"/>
  <c r="Q4762" i="11"/>
  <c r="G4763" i="11"/>
  <c r="H4763" i="11"/>
  <c r="I4763" i="11" s="1"/>
  <c r="J4763" i="11"/>
  <c r="K4763" i="11" s="1"/>
  <c r="L4763" i="11"/>
  <c r="M4763" i="11"/>
  <c r="N4763" i="11"/>
  <c r="O4763" i="11"/>
  <c r="P4763" i="11"/>
  <c r="Q4763" i="11"/>
  <c r="G4764" i="11"/>
  <c r="H4764" i="11"/>
  <c r="I4764" i="11" s="1"/>
  <c r="J4764" i="11"/>
  <c r="K4764" i="11" s="1"/>
  <c r="L4764" i="11"/>
  <c r="M4764" i="11"/>
  <c r="N4764" i="11"/>
  <c r="O4764" i="11"/>
  <c r="P4764" i="11"/>
  <c r="Q4764" i="11"/>
  <c r="G4765" i="11"/>
  <c r="H4765" i="11"/>
  <c r="I4765" i="11" s="1"/>
  <c r="J4765" i="11"/>
  <c r="K4765" i="11" s="1"/>
  <c r="L4765" i="11"/>
  <c r="M4765" i="11"/>
  <c r="N4765" i="11"/>
  <c r="O4765" i="11"/>
  <c r="P4765" i="11"/>
  <c r="Q4765" i="11"/>
  <c r="G4766" i="11"/>
  <c r="H4766" i="11"/>
  <c r="I4766" i="11" s="1"/>
  <c r="J4766" i="11"/>
  <c r="K4766" i="11" s="1"/>
  <c r="L4766" i="11"/>
  <c r="M4766" i="11"/>
  <c r="N4766" i="11"/>
  <c r="O4766" i="11"/>
  <c r="P4766" i="11"/>
  <c r="Q4766" i="11"/>
  <c r="G4767" i="11"/>
  <c r="H4767" i="11"/>
  <c r="I4767" i="11" s="1"/>
  <c r="J4767" i="11"/>
  <c r="K4767" i="11" s="1"/>
  <c r="L4767" i="11"/>
  <c r="M4767" i="11"/>
  <c r="N4767" i="11"/>
  <c r="O4767" i="11"/>
  <c r="P4767" i="11"/>
  <c r="Q4767" i="11"/>
  <c r="G4768" i="11"/>
  <c r="H4768" i="11"/>
  <c r="I4768" i="11" s="1"/>
  <c r="J4768" i="11"/>
  <c r="K4768" i="11" s="1"/>
  <c r="L4768" i="11"/>
  <c r="M4768" i="11"/>
  <c r="N4768" i="11"/>
  <c r="O4768" i="11"/>
  <c r="P4768" i="11"/>
  <c r="Q4768" i="11"/>
  <c r="G4769" i="11"/>
  <c r="H4769" i="11"/>
  <c r="I4769" i="11" s="1"/>
  <c r="J4769" i="11"/>
  <c r="K4769" i="11" s="1"/>
  <c r="L4769" i="11"/>
  <c r="M4769" i="11"/>
  <c r="N4769" i="11"/>
  <c r="O4769" i="11"/>
  <c r="P4769" i="11"/>
  <c r="Q4769" i="11"/>
  <c r="G4770" i="11"/>
  <c r="H4770" i="11"/>
  <c r="I4770" i="11" s="1"/>
  <c r="J4770" i="11"/>
  <c r="K4770" i="11" s="1"/>
  <c r="L4770" i="11"/>
  <c r="M4770" i="11"/>
  <c r="N4770" i="11"/>
  <c r="O4770" i="11"/>
  <c r="P4770" i="11"/>
  <c r="Q4770" i="11"/>
  <c r="G4771" i="11"/>
  <c r="H4771" i="11"/>
  <c r="I4771" i="11" s="1"/>
  <c r="J4771" i="11"/>
  <c r="K4771" i="11" s="1"/>
  <c r="L4771" i="11"/>
  <c r="M4771" i="11"/>
  <c r="N4771" i="11"/>
  <c r="O4771" i="11"/>
  <c r="P4771" i="11"/>
  <c r="Q4771" i="11"/>
  <c r="G4772" i="11"/>
  <c r="H4772" i="11"/>
  <c r="I4772" i="11" s="1"/>
  <c r="J4772" i="11"/>
  <c r="K4772" i="11" s="1"/>
  <c r="L4772" i="11"/>
  <c r="M4772" i="11"/>
  <c r="N4772" i="11"/>
  <c r="O4772" i="11"/>
  <c r="P4772" i="11"/>
  <c r="Q4772" i="11"/>
  <c r="G4773" i="11"/>
  <c r="H4773" i="11"/>
  <c r="I4773" i="11" s="1"/>
  <c r="J4773" i="11"/>
  <c r="K4773" i="11" s="1"/>
  <c r="L4773" i="11"/>
  <c r="M4773" i="11"/>
  <c r="N4773" i="11"/>
  <c r="O4773" i="11"/>
  <c r="P4773" i="11"/>
  <c r="Q4773" i="11"/>
  <c r="G4774" i="11"/>
  <c r="H4774" i="11"/>
  <c r="I4774" i="11" s="1"/>
  <c r="J4774" i="11"/>
  <c r="K4774" i="11" s="1"/>
  <c r="L4774" i="11"/>
  <c r="M4774" i="11"/>
  <c r="N4774" i="11"/>
  <c r="O4774" i="11"/>
  <c r="P4774" i="11"/>
  <c r="Q4774" i="11"/>
  <c r="G4775" i="11"/>
  <c r="H4775" i="11"/>
  <c r="I4775" i="11" s="1"/>
  <c r="J4775" i="11"/>
  <c r="K4775" i="11" s="1"/>
  <c r="L4775" i="11"/>
  <c r="M4775" i="11"/>
  <c r="N4775" i="11"/>
  <c r="O4775" i="11"/>
  <c r="P4775" i="11"/>
  <c r="Q4775" i="11"/>
  <c r="G4776" i="11"/>
  <c r="H4776" i="11"/>
  <c r="I4776" i="11" s="1"/>
  <c r="J4776" i="11"/>
  <c r="K4776" i="11" s="1"/>
  <c r="L4776" i="11"/>
  <c r="M4776" i="11"/>
  <c r="N4776" i="11"/>
  <c r="O4776" i="11"/>
  <c r="P4776" i="11"/>
  <c r="Q4776" i="11"/>
  <c r="G4777" i="11"/>
  <c r="H4777" i="11"/>
  <c r="I4777" i="11" s="1"/>
  <c r="J4777" i="11"/>
  <c r="K4777" i="11" s="1"/>
  <c r="L4777" i="11"/>
  <c r="M4777" i="11"/>
  <c r="N4777" i="11"/>
  <c r="O4777" i="11"/>
  <c r="P4777" i="11"/>
  <c r="Q4777" i="11"/>
  <c r="G4778" i="11"/>
  <c r="H4778" i="11"/>
  <c r="I4778" i="11" s="1"/>
  <c r="J4778" i="11"/>
  <c r="K4778" i="11" s="1"/>
  <c r="L4778" i="11"/>
  <c r="M4778" i="11"/>
  <c r="N4778" i="11"/>
  <c r="O4778" i="11"/>
  <c r="P4778" i="11"/>
  <c r="Q4778" i="11"/>
  <c r="G4779" i="11"/>
  <c r="H4779" i="11"/>
  <c r="I4779" i="11" s="1"/>
  <c r="J4779" i="11"/>
  <c r="K4779" i="11" s="1"/>
  <c r="L4779" i="11"/>
  <c r="M4779" i="11"/>
  <c r="N4779" i="11"/>
  <c r="O4779" i="11"/>
  <c r="P4779" i="11"/>
  <c r="Q4779" i="11"/>
  <c r="G4780" i="11"/>
  <c r="H4780" i="11"/>
  <c r="I4780" i="11" s="1"/>
  <c r="J4780" i="11"/>
  <c r="K4780" i="11" s="1"/>
  <c r="L4780" i="11"/>
  <c r="M4780" i="11"/>
  <c r="N4780" i="11"/>
  <c r="O4780" i="11"/>
  <c r="P4780" i="11"/>
  <c r="Q4780" i="11"/>
  <c r="G4781" i="11"/>
  <c r="H4781" i="11"/>
  <c r="I4781" i="11" s="1"/>
  <c r="J4781" i="11"/>
  <c r="K4781" i="11" s="1"/>
  <c r="L4781" i="11"/>
  <c r="M4781" i="11"/>
  <c r="N4781" i="11"/>
  <c r="O4781" i="11"/>
  <c r="P4781" i="11"/>
  <c r="Q4781" i="11"/>
  <c r="G4782" i="11"/>
  <c r="H4782" i="11"/>
  <c r="I4782" i="11" s="1"/>
  <c r="J4782" i="11"/>
  <c r="K4782" i="11" s="1"/>
  <c r="L4782" i="11"/>
  <c r="M4782" i="11"/>
  <c r="N4782" i="11"/>
  <c r="O4782" i="11"/>
  <c r="P4782" i="11"/>
  <c r="Q4782" i="11"/>
  <c r="G4783" i="11"/>
  <c r="H4783" i="11"/>
  <c r="I4783" i="11" s="1"/>
  <c r="J4783" i="11"/>
  <c r="K4783" i="11" s="1"/>
  <c r="L4783" i="11"/>
  <c r="M4783" i="11"/>
  <c r="N4783" i="11"/>
  <c r="O4783" i="11"/>
  <c r="P4783" i="11"/>
  <c r="Q4783" i="11"/>
  <c r="G4784" i="11"/>
  <c r="H4784" i="11"/>
  <c r="I4784" i="11" s="1"/>
  <c r="J4784" i="11"/>
  <c r="K4784" i="11" s="1"/>
  <c r="L4784" i="11"/>
  <c r="M4784" i="11"/>
  <c r="N4784" i="11"/>
  <c r="O4784" i="11"/>
  <c r="P4784" i="11"/>
  <c r="Q4784" i="11"/>
  <c r="G4785" i="11"/>
  <c r="H4785" i="11"/>
  <c r="I4785" i="11" s="1"/>
  <c r="J4785" i="11"/>
  <c r="K4785" i="11" s="1"/>
  <c r="L4785" i="11"/>
  <c r="M4785" i="11"/>
  <c r="N4785" i="11"/>
  <c r="O4785" i="11"/>
  <c r="P4785" i="11"/>
  <c r="Q4785" i="11"/>
  <c r="G4786" i="11"/>
  <c r="H4786" i="11"/>
  <c r="I4786" i="11" s="1"/>
  <c r="J4786" i="11"/>
  <c r="K4786" i="11" s="1"/>
  <c r="L4786" i="11"/>
  <c r="M4786" i="11"/>
  <c r="N4786" i="11"/>
  <c r="O4786" i="11"/>
  <c r="P4786" i="11"/>
  <c r="Q4786" i="11"/>
  <c r="G4787" i="11"/>
  <c r="H4787" i="11"/>
  <c r="I4787" i="11" s="1"/>
  <c r="J4787" i="11"/>
  <c r="K4787" i="11" s="1"/>
  <c r="L4787" i="11"/>
  <c r="M4787" i="11"/>
  <c r="N4787" i="11"/>
  <c r="O4787" i="11"/>
  <c r="P4787" i="11"/>
  <c r="Q4787" i="11"/>
  <c r="G4788" i="11"/>
  <c r="H4788" i="11"/>
  <c r="I4788" i="11" s="1"/>
  <c r="J4788" i="11"/>
  <c r="K4788" i="11" s="1"/>
  <c r="L4788" i="11"/>
  <c r="M4788" i="11"/>
  <c r="N4788" i="11"/>
  <c r="O4788" i="11"/>
  <c r="P4788" i="11"/>
  <c r="Q4788" i="11"/>
  <c r="G4789" i="11"/>
  <c r="H4789" i="11"/>
  <c r="I4789" i="11" s="1"/>
  <c r="J4789" i="11"/>
  <c r="K4789" i="11" s="1"/>
  <c r="L4789" i="11"/>
  <c r="M4789" i="11"/>
  <c r="N4789" i="11"/>
  <c r="O4789" i="11"/>
  <c r="P4789" i="11"/>
  <c r="Q4789" i="11"/>
  <c r="G4790" i="11"/>
  <c r="H4790" i="11"/>
  <c r="I4790" i="11" s="1"/>
  <c r="J4790" i="11"/>
  <c r="K4790" i="11" s="1"/>
  <c r="L4790" i="11"/>
  <c r="M4790" i="11"/>
  <c r="N4790" i="11"/>
  <c r="O4790" i="11"/>
  <c r="P4790" i="11"/>
  <c r="Q4790" i="11"/>
  <c r="G4791" i="11"/>
  <c r="H4791" i="11"/>
  <c r="I4791" i="11" s="1"/>
  <c r="J4791" i="11"/>
  <c r="K4791" i="11" s="1"/>
  <c r="L4791" i="11"/>
  <c r="M4791" i="11"/>
  <c r="N4791" i="11"/>
  <c r="O4791" i="11"/>
  <c r="P4791" i="11"/>
  <c r="Q4791" i="11"/>
  <c r="G4792" i="11"/>
  <c r="H4792" i="11"/>
  <c r="I4792" i="11" s="1"/>
  <c r="J4792" i="11"/>
  <c r="K4792" i="11" s="1"/>
  <c r="L4792" i="11"/>
  <c r="M4792" i="11"/>
  <c r="N4792" i="11"/>
  <c r="O4792" i="11"/>
  <c r="P4792" i="11"/>
  <c r="Q4792" i="11"/>
  <c r="G4793" i="11"/>
  <c r="H4793" i="11"/>
  <c r="I4793" i="11" s="1"/>
  <c r="J4793" i="11"/>
  <c r="K4793" i="11" s="1"/>
  <c r="L4793" i="11"/>
  <c r="M4793" i="11"/>
  <c r="N4793" i="11"/>
  <c r="O4793" i="11"/>
  <c r="P4793" i="11"/>
  <c r="Q4793" i="11"/>
  <c r="G4794" i="11"/>
  <c r="H4794" i="11"/>
  <c r="I4794" i="11" s="1"/>
  <c r="J4794" i="11"/>
  <c r="K4794" i="11" s="1"/>
  <c r="L4794" i="11"/>
  <c r="M4794" i="11"/>
  <c r="N4794" i="11"/>
  <c r="O4794" i="11"/>
  <c r="P4794" i="11"/>
  <c r="Q4794" i="11"/>
  <c r="G4795" i="11"/>
  <c r="H4795" i="11"/>
  <c r="I4795" i="11" s="1"/>
  <c r="J4795" i="11"/>
  <c r="K4795" i="11" s="1"/>
  <c r="L4795" i="11"/>
  <c r="M4795" i="11"/>
  <c r="N4795" i="11"/>
  <c r="O4795" i="11"/>
  <c r="P4795" i="11"/>
  <c r="Q4795" i="11"/>
  <c r="G4796" i="11"/>
  <c r="H4796" i="11"/>
  <c r="I4796" i="11" s="1"/>
  <c r="J4796" i="11"/>
  <c r="K4796" i="11" s="1"/>
  <c r="L4796" i="11"/>
  <c r="M4796" i="11"/>
  <c r="N4796" i="11"/>
  <c r="O4796" i="11"/>
  <c r="P4796" i="11"/>
  <c r="Q4796" i="11"/>
  <c r="G4797" i="11"/>
  <c r="H4797" i="11"/>
  <c r="I4797" i="11" s="1"/>
  <c r="J4797" i="11"/>
  <c r="K4797" i="11" s="1"/>
  <c r="L4797" i="11"/>
  <c r="M4797" i="11"/>
  <c r="N4797" i="11"/>
  <c r="O4797" i="11"/>
  <c r="P4797" i="11"/>
  <c r="Q4797" i="11"/>
  <c r="G4798" i="11"/>
  <c r="H4798" i="11"/>
  <c r="I4798" i="11" s="1"/>
  <c r="J4798" i="11"/>
  <c r="K4798" i="11" s="1"/>
  <c r="L4798" i="11"/>
  <c r="M4798" i="11"/>
  <c r="N4798" i="11"/>
  <c r="O4798" i="11"/>
  <c r="P4798" i="11"/>
  <c r="Q4798" i="11"/>
  <c r="G4799" i="11"/>
  <c r="H4799" i="11"/>
  <c r="I4799" i="11" s="1"/>
  <c r="J4799" i="11"/>
  <c r="K4799" i="11" s="1"/>
  <c r="L4799" i="11"/>
  <c r="M4799" i="11"/>
  <c r="N4799" i="11"/>
  <c r="O4799" i="11"/>
  <c r="P4799" i="11"/>
  <c r="Q4799" i="11"/>
  <c r="G4800" i="11"/>
  <c r="H4800" i="11"/>
  <c r="I4800" i="11" s="1"/>
  <c r="J4800" i="11"/>
  <c r="K4800" i="11" s="1"/>
  <c r="L4800" i="11"/>
  <c r="M4800" i="11"/>
  <c r="N4800" i="11"/>
  <c r="O4800" i="11"/>
  <c r="P4800" i="11"/>
  <c r="Q4800" i="11"/>
  <c r="G4801" i="11"/>
  <c r="H4801" i="11"/>
  <c r="I4801" i="11" s="1"/>
  <c r="J4801" i="11"/>
  <c r="K4801" i="11" s="1"/>
  <c r="L4801" i="11"/>
  <c r="M4801" i="11"/>
  <c r="N4801" i="11"/>
  <c r="O4801" i="11"/>
  <c r="P4801" i="11"/>
  <c r="Q4801" i="11"/>
  <c r="G4802" i="11"/>
  <c r="H4802" i="11"/>
  <c r="I4802" i="11" s="1"/>
  <c r="J4802" i="11"/>
  <c r="K4802" i="11" s="1"/>
  <c r="L4802" i="11"/>
  <c r="M4802" i="11"/>
  <c r="N4802" i="11"/>
  <c r="O4802" i="11"/>
  <c r="P4802" i="11"/>
  <c r="Q4802" i="11"/>
  <c r="G4803" i="11"/>
  <c r="H4803" i="11"/>
  <c r="I4803" i="11" s="1"/>
  <c r="J4803" i="11"/>
  <c r="K4803" i="11" s="1"/>
  <c r="L4803" i="11"/>
  <c r="M4803" i="11"/>
  <c r="N4803" i="11"/>
  <c r="O4803" i="11"/>
  <c r="P4803" i="11"/>
  <c r="Q4803" i="11"/>
  <c r="G4804" i="11"/>
  <c r="H4804" i="11"/>
  <c r="I4804" i="11" s="1"/>
  <c r="J4804" i="11"/>
  <c r="K4804" i="11" s="1"/>
  <c r="L4804" i="11"/>
  <c r="M4804" i="11"/>
  <c r="N4804" i="11"/>
  <c r="O4804" i="11"/>
  <c r="P4804" i="11"/>
  <c r="Q4804" i="11"/>
  <c r="G4805" i="11"/>
  <c r="H4805" i="11"/>
  <c r="I4805" i="11" s="1"/>
  <c r="J4805" i="11"/>
  <c r="K4805" i="11" s="1"/>
  <c r="L4805" i="11"/>
  <c r="M4805" i="11"/>
  <c r="N4805" i="11"/>
  <c r="O4805" i="11"/>
  <c r="P4805" i="11"/>
  <c r="Q4805" i="11"/>
  <c r="G4806" i="11"/>
  <c r="H4806" i="11"/>
  <c r="I4806" i="11" s="1"/>
  <c r="J4806" i="11"/>
  <c r="K4806" i="11" s="1"/>
  <c r="L4806" i="11"/>
  <c r="M4806" i="11"/>
  <c r="N4806" i="11"/>
  <c r="O4806" i="11"/>
  <c r="P4806" i="11"/>
  <c r="Q4806" i="11"/>
  <c r="G4807" i="11"/>
  <c r="H4807" i="11"/>
  <c r="I4807" i="11" s="1"/>
  <c r="J4807" i="11"/>
  <c r="K4807" i="11" s="1"/>
  <c r="L4807" i="11"/>
  <c r="M4807" i="11"/>
  <c r="N4807" i="11"/>
  <c r="O4807" i="11"/>
  <c r="P4807" i="11"/>
  <c r="Q4807" i="11"/>
  <c r="G4808" i="11"/>
  <c r="H4808" i="11"/>
  <c r="I4808" i="11" s="1"/>
  <c r="J4808" i="11"/>
  <c r="K4808" i="11" s="1"/>
  <c r="L4808" i="11"/>
  <c r="M4808" i="11"/>
  <c r="N4808" i="11"/>
  <c r="O4808" i="11"/>
  <c r="P4808" i="11"/>
  <c r="Q4808" i="11"/>
  <c r="G4809" i="11"/>
  <c r="H4809" i="11"/>
  <c r="I4809" i="11" s="1"/>
  <c r="J4809" i="11"/>
  <c r="K4809" i="11" s="1"/>
  <c r="L4809" i="11"/>
  <c r="M4809" i="11"/>
  <c r="N4809" i="11"/>
  <c r="O4809" i="11"/>
  <c r="P4809" i="11"/>
  <c r="Q4809" i="11"/>
  <c r="G4810" i="11"/>
  <c r="H4810" i="11"/>
  <c r="I4810" i="11" s="1"/>
  <c r="J4810" i="11"/>
  <c r="K4810" i="11" s="1"/>
  <c r="L4810" i="11"/>
  <c r="M4810" i="11"/>
  <c r="N4810" i="11"/>
  <c r="O4810" i="11"/>
  <c r="P4810" i="11"/>
  <c r="Q4810" i="11"/>
  <c r="G4811" i="11"/>
  <c r="H4811" i="11"/>
  <c r="I4811" i="11" s="1"/>
  <c r="J4811" i="11"/>
  <c r="K4811" i="11" s="1"/>
  <c r="L4811" i="11"/>
  <c r="M4811" i="11"/>
  <c r="N4811" i="11"/>
  <c r="O4811" i="11"/>
  <c r="P4811" i="11"/>
  <c r="Q4811" i="11"/>
  <c r="G4812" i="11"/>
  <c r="H4812" i="11"/>
  <c r="I4812" i="11" s="1"/>
  <c r="J4812" i="11"/>
  <c r="K4812" i="11" s="1"/>
  <c r="L4812" i="11"/>
  <c r="M4812" i="11"/>
  <c r="N4812" i="11"/>
  <c r="O4812" i="11"/>
  <c r="P4812" i="11"/>
  <c r="Q4812" i="11"/>
  <c r="G4813" i="11"/>
  <c r="H4813" i="11"/>
  <c r="I4813" i="11" s="1"/>
  <c r="J4813" i="11"/>
  <c r="K4813" i="11" s="1"/>
  <c r="L4813" i="11"/>
  <c r="M4813" i="11"/>
  <c r="N4813" i="11"/>
  <c r="O4813" i="11"/>
  <c r="P4813" i="11"/>
  <c r="Q4813" i="11"/>
  <c r="G4814" i="11"/>
  <c r="H4814" i="11"/>
  <c r="I4814" i="11" s="1"/>
  <c r="J4814" i="11"/>
  <c r="K4814" i="11" s="1"/>
  <c r="L4814" i="11"/>
  <c r="M4814" i="11"/>
  <c r="N4814" i="11"/>
  <c r="O4814" i="11"/>
  <c r="P4814" i="11"/>
  <c r="Q4814" i="11"/>
  <c r="G4815" i="11"/>
  <c r="H4815" i="11"/>
  <c r="I4815" i="11" s="1"/>
  <c r="J4815" i="11"/>
  <c r="K4815" i="11" s="1"/>
  <c r="L4815" i="11"/>
  <c r="M4815" i="11"/>
  <c r="N4815" i="11"/>
  <c r="O4815" i="11"/>
  <c r="P4815" i="11"/>
  <c r="Q4815" i="11"/>
  <c r="G4816" i="11"/>
  <c r="H4816" i="11"/>
  <c r="I4816" i="11" s="1"/>
  <c r="J4816" i="11"/>
  <c r="K4816" i="11" s="1"/>
  <c r="L4816" i="11"/>
  <c r="M4816" i="11"/>
  <c r="N4816" i="11"/>
  <c r="O4816" i="11"/>
  <c r="P4816" i="11"/>
  <c r="Q4816" i="11"/>
  <c r="G4817" i="11"/>
  <c r="H4817" i="11"/>
  <c r="I4817" i="11" s="1"/>
  <c r="J4817" i="11"/>
  <c r="K4817" i="11" s="1"/>
  <c r="L4817" i="11"/>
  <c r="M4817" i="11"/>
  <c r="N4817" i="11"/>
  <c r="O4817" i="11"/>
  <c r="P4817" i="11"/>
  <c r="Q4817" i="11"/>
  <c r="G4818" i="11"/>
  <c r="H4818" i="11"/>
  <c r="I4818" i="11" s="1"/>
  <c r="J4818" i="11"/>
  <c r="K4818" i="11" s="1"/>
  <c r="L4818" i="11"/>
  <c r="M4818" i="11"/>
  <c r="N4818" i="11"/>
  <c r="O4818" i="11"/>
  <c r="P4818" i="11"/>
  <c r="Q4818" i="11"/>
  <c r="G4819" i="11"/>
  <c r="H4819" i="11"/>
  <c r="I4819" i="11" s="1"/>
  <c r="J4819" i="11"/>
  <c r="K4819" i="11" s="1"/>
  <c r="L4819" i="11"/>
  <c r="M4819" i="11"/>
  <c r="N4819" i="11"/>
  <c r="O4819" i="11"/>
  <c r="P4819" i="11"/>
  <c r="Q4819" i="11"/>
  <c r="G4820" i="11"/>
  <c r="H4820" i="11"/>
  <c r="I4820" i="11" s="1"/>
  <c r="J4820" i="11"/>
  <c r="K4820" i="11" s="1"/>
  <c r="L4820" i="11"/>
  <c r="M4820" i="11"/>
  <c r="N4820" i="11"/>
  <c r="O4820" i="11"/>
  <c r="P4820" i="11"/>
  <c r="Q4820" i="11"/>
  <c r="G4821" i="11"/>
  <c r="H4821" i="11"/>
  <c r="I4821" i="11" s="1"/>
  <c r="J4821" i="11"/>
  <c r="K4821" i="11" s="1"/>
  <c r="L4821" i="11"/>
  <c r="M4821" i="11"/>
  <c r="N4821" i="11"/>
  <c r="O4821" i="11"/>
  <c r="P4821" i="11"/>
  <c r="Q4821" i="11"/>
  <c r="G4822" i="11"/>
  <c r="H4822" i="11"/>
  <c r="I4822" i="11" s="1"/>
  <c r="J4822" i="11"/>
  <c r="K4822" i="11" s="1"/>
  <c r="L4822" i="11"/>
  <c r="M4822" i="11"/>
  <c r="N4822" i="11"/>
  <c r="O4822" i="11"/>
  <c r="P4822" i="11"/>
  <c r="Q4822" i="11"/>
  <c r="G4823" i="11"/>
  <c r="H4823" i="11"/>
  <c r="I4823" i="11" s="1"/>
  <c r="J4823" i="11"/>
  <c r="K4823" i="11" s="1"/>
  <c r="L4823" i="11"/>
  <c r="M4823" i="11"/>
  <c r="N4823" i="11"/>
  <c r="O4823" i="11"/>
  <c r="P4823" i="11"/>
  <c r="Q4823" i="11"/>
  <c r="G4824" i="11"/>
  <c r="H4824" i="11"/>
  <c r="I4824" i="11" s="1"/>
  <c r="J4824" i="11"/>
  <c r="K4824" i="11" s="1"/>
  <c r="L4824" i="11"/>
  <c r="M4824" i="11"/>
  <c r="N4824" i="11"/>
  <c r="O4824" i="11"/>
  <c r="P4824" i="11"/>
  <c r="Q4824" i="11"/>
  <c r="G4825" i="11"/>
  <c r="H4825" i="11"/>
  <c r="I4825" i="11" s="1"/>
  <c r="J4825" i="11"/>
  <c r="K4825" i="11" s="1"/>
  <c r="L4825" i="11"/>
  <c r="M4825" i="11"/>
  <c r="N4825" i="11"/>
  <c r="O4825" i="11"/>
  <c r="P4825" i="11"/>
  <c r="Q4825" i="11"/>
  <c r="G4826" i="11"/>
  <c r="H4826" i="11"/>
  <c r="I4826" i="11" s="1"/>
  <c r="J4826" i="11"/>
  <c r="K4826" i="11" s="1"/>
  <c r="L4826" i="11"/>
  <c r="M4826" i="11"/>
  <c r="N4826" i="11"/>
  <c r="O4826" i="11"/>
  <c r="P4826" i="11"/>
  <c r="Q4826" i="11"/>
  <c r="G4827" i="11"/>
  <c r="H4827" i="11"/>
  <c r="I4827" i="11" s="1"/>
  <c r="J4827" i="11"/>
  <c r="K4827" i="11" s="1"/>
  <c r="L4827" i="11"/>
  <c r="M4827" i="11"/>
  <c r="N4827" i="11"/>
  <c r="O4827" i="11"/>
  <c r="P4827" i="11"/>
  <c r="Q4827" i="11"/>
  <c r="G4828" i="11"/>
  <c r="H4828" i="11"/>
  <c r="I4828" i="11" s="1"/>
  <c r="J4828" i="11"/>
  <c r="K4828" i="11" s="1"/>
  <c r="L4828" i="11"/>
  <c r="M4828" i="11"/>
  <c r="N4828" i="11"/>
  <c r="O4828" i="11"/>
  <c r="P4828" i="11"/>
  <c r="Q4828" i="11"/>
  <c r="G4829" i="11"/>
  <c r="H4829" i="11"/>
  <c r="I4829" i="11" s="1"/>
  <c r="J4829" i="11"/>
  <c r="K4829" i="11" s="1"/>
  <c r="L4829" i="11"/>
  <c r="M4829" i="11"/>
  <c r="N4829" i="11"/>
  <c r="O4829" i="11"/>
  <c r="P4829" i="11"/>
  <c r="Q4829" i="11"/>
  <c r="G4830" i="11"/>
  <c r="H4830" i="11"/>
  <c r="I4830" i="11" s="1"/>
  <c r="J4830" i="11"/>
  <c r="K4830" i="11" s="1"/>
  <c r="L4830" i="11"/>
  <c r="M4830" i="11"/>
  <c r="N4830" i="11"/>
  <c r="O4830" i="11"/>
  <c r="P4830" i="11"/>
  <c r="Q4830" i="11"/>
  <c r="G4831" i="11"/>
  <c r="H4831" i="11"/>
  <c r="I4831" i="11" s="1"/>
  <c r="J4831" i="11"/>
  <c r="K4831" i="11" s="1"/>
  <c r="L4831" i="11"/>
  <c r="M4831" i="11"/>
  <c r="N4831" i="11"/>
  <c r="O4831" i="11"/>
  <c r="P4831" i="11"/>
  <c r="Q4831" i="11"/>
  <c r="G4832" i="11"/>
  <c r="H4832" i="11"/>
  <c r="I4832" i="11" s="1"/>
  <c r="J4832" i="11"/>
  <c r="K4832" i="11" s="1"/>
  <c r="L4832" i="11"/>
  <c r="M4832" i="11"/>
  <c r="N4832" i="11"/>
  <c r="O4832" i="11"/>
  <c r="P4832" i="11"/>
  <c r="Q4832" i="11"/>
  <c r="G4833" i="11"/>
  <c r="H4833" i="11"/>
  <c r="I4833" i="11" s="1"/>
  <c r="J4833" i="11"/>
  <c r="K4833" i="11" s="1"/>
  <c r="L4833" i="11"/>
  <c r="M4833" i="11"/>
  <c r="N4833" i="11"/>
  <c r="O4833" i="11"/>
  <c r="P4833" i="11"/>
  <c r="Q4833" i="11"/>
  <c r="G4834" i="11"/>
  <c r="H4834" i="11"/>
  <c r="I4834" i="11" s="1"/>
  <c r="J4834" i="11"/>
  <c r="K4834" i="11" s="1"/>
  <c r="L4834" i="11"/>
  <c r="M4834" i="11"/>
  <c r="N4834" i="11"/>
  <c r="O4834" i="11"/>
  <c r="P4834" i="11"/>
  <c r="Q4834" i="11"/>
  <c r="G4835" i="11"/>
  <c r="H4835" i="11"/>
  <c r="I4835" i="11" s="1"/>
  <c r="J4835" i="11"/>
  <c r="K4835" i="11" s="1"/>
  <c r="L4835" i="11"/>
  <c r="M4835" i="11"/>
  <c r="N4835" i="11"/>
  <c r="O4835" i="11"/>
  <c r="P4835" i="11"/>
  <c r="Q4835" i="11"/>
  <c r="G4836" i="11"/>
  <c r="H4836" i="11"/>
  <c r="I4836" i="11" s="1"/>
  <c r="J4836" i="11"/>
  <c r="K4836" i="11" s="1"/>
  <c r="L4836" i="11"/>
  <c r="M4836" i="11"/>
  <c r="N4836" i="11"/>
  <c r="O4836" i="11"/>
  <c r="P4836" i="11"/>
  <c r="Q4836" i="11"/>
  <c r="G4837" i="11"/>
  <c r="H4837" i="11"/>
  <c r="I4837" i="11" s="1"/>
  <c r="J4837" i="11"/>
  <c r="K4837" i="11" s="1"/>
  <c r="L4837" i="11"/>
  <c r="M4837" i="11"/>
  <c r="N4837" i="11"/>
  <c r="O4837" i="11"/>
  <c r="P4837" i="11"/>
  <c r="Q4837" i="11"/>
  <c r="G4838" i="11"/>
  <c r="H4838" i="11"/>
  <c r="I4838" i="11" s="1"/>
  <c r="J4838" i="11"/>
  <c r="K4838" i="11" s="1"/>
  <c r="L4838" i="11"/>
  <c r="M4838" i="11"/>
  <c r="N4838" i="11"/>
  <c r="O4838" i="11"/>
  <c r="P4838" i="11"/>
  <c r="Q4838" i="11"/>
  <c r="G4839" i="11"/>
  <c r="H4839" i="11"/>
  <c r="I4839" i="11" s="1"/>
  <c r="J4839" i="11"/>
  <c r="K4839" i="11" s="1"/>
  <c r="L4839" i="11"/>
  <c r="M4839" i="11"/>
  <c r="N4839" i="11"/>
  <c r="O4839" i="11"/>
  <c r="P4839" i="11"/>
  <c r="Q4839" i="11"/>
  <c r="G4840" i="11"/>
  <c r="H4840" i="11"/>
  <c r="I4840" i="11" s="1"/>
  <c r="J4840" i="11"/>
  <c r="K4840" i="11" s="1"/>
  <c r="L4840" i="11"/>
  <c r="M4840" i="11"/>
  <c r="N4840" i="11"/>
  <c r="O4840" i="11"/>
  <c r="P4840" i="11"/>
  <c r="Q4840" i="11"/>
  <c r="G4841" i="11"/>
  <c r="H4841" i="11"/>
  <c r="I4841" i="11" s="1"/>
  <c r="J4841" i="11"/>
  <c r="K4841" i="11" s="1"/>
  <c r="L4841" i="11"/>
  <c r="M4841" i="11"/>
  <c r="N4841" i="11"/>
  <c r="O4841" i="11"/>
  <c r="P4841" i="11"/>
  <c r="Q4841" i="11"/>
  <c r="G4842" i="11"/>
  <c r="H4842" i="11"/>
  <c r="I4842" i="11" s="1"/>
  <c r="J4842" i="11"/>
  <c r="K4842" i="11" s="1"/>
  <c r="L4842" i="11"/>
  <c r="M4842" i="11"/>
  <c r="N4842" i="11"/>
  <c r="O4842" i="11"/>
  <c r="P4842" i="11"/>
  <c r="Q4842" i="11"/>
  <c r="G4843" i="11"/>
  <c r="H4843" i="11"/>
  <c r="I4843" i="11" s="1"/>
  <c r="J4843" i="11"/>
  <c r="K4843" i="11" s="1"/>
  <c r="L4843" i="11"/>
  <c r="M4843" i="11"/>
  <c r="N4843" i="11"/>
  <c r="O4843" i="11"/>
  <c r="P4843" i="11"/>
  <c r="Q4843" i="11"/>
  <c r="G4844" i="11"/>
  <c r="H4844" i="11"/>
  <c r="I4844" i="11" s="1"/>
  <c r="J4844" i="11"/>
  <c r="K4844" i="11" s="1"/>
  <c r="L4844" i="11"/>
  <c r="M4844" i="11"/>
  <c r="N4844" i="11"/>
  <c r="O4844" i="11"/>
  <c r="P4844" i="11"/>
  <c r="Q4844" i="11"/>
  <c r="G4845" i="11"/>
  <c r="H4845" i="11"/>
  <c r="I4845" i="11" s="1"/>
  <c r="J4845" i="11"/>
  <c r="K4845" i="11" s="1"/>
  <c r="L4845" i="11"/>
  <c r="M4845" i="11"/>
  <c r="N4845" i="11"/>
  <c r="O4845" i="11"/>
  <c r="P4845" i="11"/>
  <c r="Q4845" i="11"/>
  <c r="G4846" i="11"/>
  <c r="H4846" i="11"/>
  <c r="I4846" i="11" s="1"/>
  <c r="J4846" i="11"/>
  <c r="K4846" i="11" s="1"/>
  <c r="L4846" i="11"/>
  <c r="M4846" i="11"/>
  <c r="N4846" i="11"/>
  <c r="O4846" i="11"/>
  <c r="P4846" i="11"/>
  <c r="Q4846" i="11"/>
  <c r="G4847" i="11"/>
  <c r="H4847" i="11"/>
  <c r="I4847" i="11" s="1"/>
  <c r="J4847" i="11"/>
  <c r="K4847" i="11" s="1"/>
  <c r="L4847" i="11"/>
  <c r="M4847" i="11"/>
  <c r="N4847" i="11"/>
  <c r="O4847" i="11"/>
  <c r="P4847" i="11"/>
  <c r="Q4847" i="11"/>
  <c r="G4848" i="11"/>
  <c r="H4848" i="11"/>
  <c r="I4848" i="11" s="1"/>
  <c r="J4848" i="11"/>
  <c r="K4848" i="11" s="1"/>
  <c r="L4848" i="11"/>
  <c r="M4848" i="11"/>
  <c r="N4848" i="11"/>
  <c r="O4848" i="11"/>
  <c r="P4848" i="11"/>
  <c r="Q4848" i="11"/>
  <c r="G4849" i="11"/>
  <c r="H4849" i="11"/>
  <c r="I4849" i="11" s="1"/>
  <c r="J4849" i="11"/>
  <c r="K4849" i="11" s="1"/>
  <c r="L4849" i="11"/>
  <c r="M4849" i="11"/>
  <c r="N4849" i="11"/>
  <c r="O4849" i="11"/>
  <c r="P4849" i="11"/>
  <c r="Q4849" i="11"/>
  <c r="G4850" i="11"/>
  <c r="H4850" i="11"/>
  <c r="I4850" i="11" s="1"/>
  <c r="J4850" i="11"/>
  <c r="K4850" i="11" s="1"/>
  <c r="L4850" i="11"/>
  <c r="M4850" i="11"/>
  <c r="N4850" i="11"/>
  <c r="O4850" i="11"/>
  <c r="P4850" i="11"/>
  <c r="Q4850" i="11"/>
  <c r="G4851" i="11"/>
  <c r="H4851" i="11"/>
  <c r="I4851" i="11" s="1"/>
  <c r="J4851" i="11"/>
  <c r="K4851" i="11" s="1"/>
  <c r="L4851" i="11"/>
  <c r="M4851" i="11"/>
  <c r="N4851" i="11"/>
  <c r="O4851" i="11"/>
  <c r="P4851" i="11"/>
  <c r="Q4851" i="11"/>
  <c r="G4852" i="11"/>
  <c r="H4852" i="11"/>
  <c r="I4852" i="11" s="1"/>
  <c r="J4852" i="11"/>
  <c r="K4852" i="11" s="1"/>
  <c r="L4852" i="11"/>
  <c r="M4852" i="11"/>
  <c r="N4852" i="11"/>
  <c r="O4852" i="11"/>
  <c r="P4852" i="11"/>
  <c r="Q4852" i="11"/>
  <c r="G4853" i="11"/>
  <c r="H4853" i="11"/>
  <c r="I4853" i="11" s="1"/>
  <c r="J4853" i="11"/>
  <c r="K4853" i="11" s="1"/>
  <c r="L4853" i="11"/>
  <c r="M4853" i="11"/>
  <c r="N4853" i="11"/>
  <c r="O4853" i="11"/>
  <c r="P4853" i="11"/>
  <c r="Q4853" i="11"/>
  <c r="G4854" i="11"/>
  <c r="H4854" i="11"/>
  <c r="I4854" i="11" s="1"/>
  <c r="J4854" i="11"/>
  <c r="K4854" i="11" s="1"/>
  <c r="L4854" i="11"/>
  <c r="M4854" i="11"/>
  <c r="N4854" i="11"/>
  <c r="O4854" i="11"/>
  <c r="P4854" i="11"/>
  <c r="Q4854" i="11"/>
  <c r="G4855" i="11"/>
  <c r="H4855" i="11"/>
  <c r="I4855" i="11" s="1"/>
  <c r="J4855" i="11"/>
  <c r="K4855" i="11" s="1"/>
  <c r="L4855" i="11"/>
  <c r="M4855" i="11"/>
  <c r="N4855" i="11"/>
  <c r="O4855" i="11"/>
  <c r="P4855" i="11"/>
  <c r="Q4855" i="11"/>
  <c r="G4856" i="11"/>
  <c r="H4856" i="11"/>
  <c r="I4856" i="11" s="1"/>
  <c r="J4856" i="11"/>
  <c r="K4856" i="11" s="1"/>
  <c r="L4856" i="11"/>
  <c r="M4856" i="11"/>
  <c r="N4856" i="11"/>
  <c r="O4856" i="11"/>
  <c r="P4856" i="11"/>
  <c r="Q4856" i="11"/>
  <c r="G4857" i="11"/>
  <c r="H4857" i="11"/>
  <c r="I4857" i="11" s="1"/>
  <c r="J4857" i="11"/>
  <c r="K4857" i="11" s="1"/>
  <c r="L4857" i="11"/>
  <c r="M4857" i="11"/>
  <c r="N4857" i="11"/>
  <c r="O4857" i="11"/>
  <c r="P4857" i="11"/>
  <c r="Q4857" i="11"/>
  <c r="G4858" i="11"/>
  <c r="H4858" i="11"/>
  <c r="I4858" i="11" s="1"/>
  <c r="J4858" i="11"/>
  <c r="K4858" i="11" s="1"/>
  <c r="L4858" i="11"/>
  <c r="M4858" i="11"/>
  <c r="N4858" i="11"/>
  <c r="O4858" i="11"/>
  <c r="P4858" i="11"/>
  <c r="Q4858" i="11"/>
  <c r="G4859" i="11"/>
  <c r="H4859" i="11"/>
  <c r="I4859" i="11" s="1"/>
  <c r="J4859" i="11"/>
  <c r="K4859" i="11" s="1"/>
  <c r="L4859" i="11"/>
  <c r="M4859" i="11"/>
  <c r="N4859" i="11"/>
  <c r="O4859" i="11"/>
  <c r="P4859" i="11"/>
  <c r="Q4859" i="11"/>
  <c r="G4860" i="11"/>
  <c r="H4860" i="11"/>
  <c r="I4860" i="11" s="1"/>
  <c r="J4860" i="11"/>
  <c r="K4860" i="11" s="1"/>
  <c r="L4860" i="11"/>
  <c r="M4860" i="11"/>
  <c r="N4860" i="11"/>
  <c r="O4860" i="11"/>
  <c r="P4860" i="11"/>
  <c r="Q4860" i="11"/>
  <c r="G4861" i="11"/>
  <c r="H4861" i="11"/>
  <c r="I4861" i="11" s="1"/>
  <c r="J4861" i="11"/>
  <c r="K4861" i="11" s="1"/>
  <c r="L4861" i="11"/>
  <c r="M4861" i="11"/>
  <c r="N4861" i="11"/>
  <c r="O4861" i="11"/>
  <c r="P4861" i="11"/>
  <c r="Q4861" i="11"/>
  <c r="G4862" i="11"/>
  <c r="H4862" i="11"/>
  <c r="I4862" i="11" s="1"/>
  <c r="J4862" i="11"/>
  <c r="K4862" i="11" s="1"/>
  <c r="L4862" i="11"/>
  <c r="M4862" i="11"/>
  <c r="N4862" i="11"/>
  <c r="O4862" i="11"/>
  <c r="P4862" i="11"/>
  <c r="Q4862" i="11"/>
  <c r="G4863" i="11"/>
  <c r="H4863" i="11"/>
  <c r="I4863" i="11" s="1"/>
  <c r="J4863" i="11"/>
  <c r="K4863" i="11" s="1"/>
  <c r="L4863" i="11"/>
  <c r="M4863" i="11"/>
  <c r="N4863" i="11"/>
  <c r="O4863" i="11"/>
  <c r="P4863" i="11"/>
  <c r="Q4863" i="11"/>
  <c r="G4864" i="11"/>
  <c r="H4864" i="11"/>
  <c r="I4864" i="11" s="1"/>
  <c r="J4864" i="11"/>
  <c r="K4864" i="11" s="1"/>
  <c r="L4864" i="11"/>
  <c r="M4864" i="11"/>
  <c r="N4864" i="11"/>
  <c r="O4864" i="11"/>
  <c r="P4864" i="11"/>
  <c r="Q4864" i="11"/>
  <c r="G4865" i="11"/>
  <c r="H4865" i="11"/>
  <c r="I4865" i="11" s="1"/>
  <c r="J4865" i="11"/>
  <c r="K4865" i="11" s="1"/>
  <c r="L4865" i="11"/>
  <c r="M4865" i="11"/>
  <c r="N4865" i="11"/>
  <c r="O4865" i="11"/>
  <c r="P4865" i="11"/>
  <c r="Q4865" i="11"/>
  <c r="G4866" i="11"/>
  <c r="H4866" i="11"/>
  <c r="I4866" i="11" s="1"/>
  <c r="J4866" i="11"/>
  <c r="K4866" i="11" s="1"/>
  <c r="L4866" i="11"/>
  <c r="M4866" i="11"/>
  <c r="N4866" i="11"/>
  <c r="O4866" i="11"/>
  <c r="P4866" i="11"/>
  <c r="Q4866" i="11"/>
  <c r="G4867" i="11"/>
  <c r="H4867" i="11"/>
  <c r="I4867" i="11" s="1"/>
  <c r="J4867" i="11"/>
  <c r="K4867" i="11" s="1"/>
  <c r="L4867" i="11"/>
  <c r="M4867" i="11"/>
  <c r="N4867" i="11"/>
  <c r="O4867" i="11"/>
  <c r="P4867" i="11"/>
  <c r="Q4867" i="11"/>
  <c r="G4868" i="11"/>
  <c r="H4868" i="11"/>
  <c r="I4868" i="11" s="1"/>
  <c r="J4868" i="11"/>
  <c r="K4868" i="11" s="1"/>
  <c r="L4868" i="11"/>
  <c r="M4868" i="11"/>
  <c r="N4868" i="11"/>
  <c r="O4868" i="11"/>
  <c r="P4868" i="11"/>
  <c r="Q4868" i="11"/>
  <c r="G4869" i="11"/>
  <c r="H4869" i="11"/>
  <c r="I4869" i="11" s="1"/>
  <c r="J4869" i="11"/>
  <c r="K4869" i="11" s="1"/>
  <c r="L4869" i="11"/>
  <c r="M4869" i="11"/>
  <c r="N4869" i="11"/>
  <c r="O4869" i="11"/>
  <c r="P4869" i="11"/>
  <c r="Q4869" i="11"/>
  <c r="G4870" i="11"/>
  <c r="H4870" i="11"/>
  <c r="I4870" i="11" s="1"/>
  <c r="J4870" i="11"/>
  <c r="K4870" i="11" s="1"/>
  <c r="L4870" i="11"/>
  <c r="M4870" i="11"/>
  <c r="N4870" i="11"/>
  <c r="O4870" i="11"/>
  <c r="P4870" i="11"/>
  <c r="Q4870" i="11"/>
  <c r="G4871" i="11"/>
  <c r="H4871" i="11"/>
  <c r="I4871" i="11" s="1"/>
  <c r="J4871" i="11"/>
  <c r="K4871" i="11" s="1"/>
  <c r="L4871" i="11"/>
  <c r="M4871" i="11"/>
  <c r="N4871" i="11"/>
  <c r="O4871" i="11"/>
  <c r="P4871" i="11"/>
  <c r="Q4871" i="11"/>
  <c r="G4872" i="11"/>
  <c r="H4872" i="11"/>
  <c r="I4872" i="11" s="1"/>
  <c r="J4872" i="11"/>
  <c r="K4872" i="11" s="1"/>
  <c r="L4872" i="11"/>
  <c r="M4872" i="11"/>
  <c r="N4872" i="11"/>
  <c r="O4872" i="11"/>
  <c r="P4872" i="11"/>
  <c r="Q4872" i="11"/>
  <c r="G4873" i="11"/>
  <c r="H4873" i="11"/>
  <c r="I4873" i="11" s="1"/>
  <c r="J4873" i="11"/>
  <c r="K4873" i="11" s="1"/>
  <c r="L4873" i="11"/>
  <c r="M4873" i="11"/>
  <c r="N4873" i="11"/>
  <c r="O4873" i="11"/>
  <c r="P4873" i="11"/>
  <c r="Q4873" i="11"/>
  <c r="G4874" i="11"/>
  <c r="H4874" i="11"/>
  <c r="I4874" i="11" s="1"/>
  <c r="J4874" i="11"/>
  <c r="K4874" i="11" s="1"/>
  <c r="L4874" i="11"/>
  <c r="M4874" i="11"/>
  <c r="N4874" i="11"/>
  <c r="O4874" i="11"/>
  <c r="P4874" i="11"/>
  <c r="Q4874" i="11"/>
  <c r="G4875" i="11"/>
  <c r="H4875" i="11"/>
  <c r="I4875" i="11" s="1"/>
  <c r="J4875" i="11"/>
  <c r="K4875" i="11" s="1"/>
  <c r="L4875" i="11"/>
  <c r="M4875" i="11"/>
  <c r="N4875" i="11"/>
  <c r="O4875" i="11"/>
  <c r="P4875" i="11"/>
  <c r="Q4875" i="11"/>
  <c r="G4876" i="11"/>
  <c r="H4876" i="11"/>
  <c r="I4876" i="11" s="1"/>
  <c r="J4876" i="11"/>
  <c r="K4876" i="11" s="1"/>
  <c r="L4876" i="11"/>
  <c r="M4876" i="11"/>
  <c r="N4876" i="11"/>
  <c r="O4876" i="11"/>
  <c r="P4876" i="11"/>
  <c r="Q4876" i="11"/>
  <c r="G4877" i="11"/>
  <c r="H4877" i="11"/>
  <c r="I4877" i="11" s="1"/>
  <c r="J4877" i="11"/>
  <c r="K4877" i="11" s="1"/>
  <c r="L4877" i="11"/>
  <c r="M4877" i="11"/>
  <c r="N4877" i="11"/>
  <c r="O4877" i="11"/>
  <c r="P4877" i="11"/>
  <c r="Q4877" i="11"/>
  <c r="G4878" i="11"/>
  <c r="H4878" i="11"/>
  <c r="I4878" i="11" s="1"/>
  <c r="J4878" i="11"/>
  <c r="K4878" i="11" s="1"/>
  <c r="L4878" i="11"/>
  <c r="M4878" i="11"/>
  <c r="N4878" i="11"/>
  <c r="O4878" i="11"/>
  <c r="P4878" i="11"/>
  <c r="Q4878" i="11"/>
  <c r="G4879" i="11"/>
  <c r="H4879" i="11"/>
  <c r="I4879" i="11" s="1"/>
  <c r="J4879" i="11"/>
  <c r="K4879" i="11" s="1"/>
  <c r="L4879" i="11"/>
  <c r="M4879" i="11"/>
  <c r="N4879" i="11"/>
  <c r="O4879" i="11"/>
  <c r="P4879" i="11"/>
  <c r="Q4879" i="11"/>
  <c r="G4880" i="11"/>
  <c r="H4880" i="11"/>
  <c r="I4880" i="11" s="1"/>
  <c r="J4880" i="11"/>
  <c r="K4880" i="11" s="1"/>
  <c r="L4880" i="11"/>
  <c r="M4880" i="11"/>
  <c r="N4880" i="11"/>
  <c r="O4880" i="11"/>
  <c r="P4880" i="11"/>
  <c r="Q4880" i="11"/>
  <c r="G4881" i="11"/>
  <c r="H4881" i="11"/>
  <c r="I4881" i="11" s="1"/>
  <c r="J4881" i="11"/>
  <c r="K4881" i="11" s="1"/>
  <c r="L4881" i="11"/>
  <c r="M4881" i="11"/>
  <c r="N4881" i="11"/>
  <c r="O4881" i="11"/>
  <c r="P4881" i="11"/>
  <c r="Q4881" i="11"/>
  <c r="G4882" i="11"/>
  <c r="H4882" i="11"/>
  <c r="I4882" i="11" s="1"/>
  <c r="J4882" i="11"/>
  <c r="K4882" i="11" s="1"/>
  <c r="L4882" i="11"/>
  <c r="M4882" i="11"/>
  <c r="N4882" i="11"/>
  <c r="O4882" i="11"/>
  <c r="P4882" i="11"/>
  <c r="Q4882" i="11"/>
  <c r="G4883" i="11"/>
  <c r="H4883" i="11"/>
  <c r="I4883" i="11" s="1"/>
  <c r="J4883" i="11"/>
  <c r="K4883" i="11" s="1"/>
  <c r="L4883" i="11"/>
  <c r="M4883" i="11"/>
  <c r="N4883" i="11"/>
  <c r="O4883" i="11"/>
  <c r="P4883" i="11"/>
  <c r="Q4883" i="11"/>
  <c r="G4884" i="11"/>
  <c r="H4884" i="11"/>
  <c r="I4884" i="11" s="1"/>
  <c r="J4884" i="11"/>
  <c r="K4884" i="11" s="1"/>
  <c r="L4884" i="11"/>
  <c r="M4884" i="11"/>
  <c r="N4884" i="11"/>
  <c r="O4884" i="11"/>
  <c r="P4884" i="11"/>
  <c r="Q4884" i="11"/>
  <c r="G4885" i="11"/>
  <c r="H4885" i="11"/>
  <c r="I4885" i="11" s="1"/>
  <c r="J4885" i="11"/>
  <c r="K4885" i="11" s="1"/>
  <c r="L4885" i="11"/>
  <c r="M4885" i="11"/>
  <c r="N4885" i="11"/>
  <c r="O4885" i="11"/>
  <c r="P4885" i="11"/>
  <c r="Q4885" i="11"/>
  <c r="G4886" i="11"/>
  <c r="H4886" i="11"/>
  <c r="I4886" i="11" s="1"/>
  <c r="J4886" i="11"/>
  <c r="K4886" i="11" s="1"/>
  <c r="L4886" i="11"/>
  <c r="M4886" i="11"/>
  <c r="N4886" i="11"/>
  <c r="O4886" i="11"/>
  <c r="P4886" i="11"/>
  <c r="Q4886" i="11"/>
  <c r="G4887" i="11"/>
  <c r="H4887" i="11"/>
  <c r="I4887" i="11" s="1"/>
  <c r="J4887" i="11"/>
  <c r="K4887" i="11" s="1"/>
  <c r="L4887" i="11"/>
  <c r="M4887" i="11"/>
  <c r="N4887" i="11"/>
  <c r="O4887" i="11"/>
  <c r="P4887" i="11"/>
  <c r="Q4887" i="11"/>
  <c r="G4888" i="11"/>
  <c r="H4888" i="11"/>
  <c r="I4888" i="11" s="1"/>
  <c r="J4888" i="11"/>
  <c r="K4888" i="11" s="1"/>
  <c r="L4888" i="11"/>
  <c r="M4888" i="11"/>
  <c r="N4888" i="11"/>
  <c r="O4888" i="11"/>
  <c r="P4888" i="11"/>
  <c r="Q4888" i="11"/>
  <c r="G4889" i="11"/>
  <c r="H4889" i="11"/>
  <c r="I4889" i="11" s="1"/>
  <c r="J4889" i="11"/>
  <c r="K4889" i="11" s="1"/>
  <c r="L4889" i="11"/>
  <c r="M4889" i="11"/>
  <c r="N4889" i="11"/>
  <c r="O4889" i="11"/>
  <c r="P4889" i="11"/>
  <c r="Q4889" i="11"/>
  <c r="G4890" i="11"/>
  <c r="H4890" i="11"/>
  <c r="I4890" i="11" s="1"/>
  <c r="J4890" i="11"/>
  <c r="K4890" i="11" s="1"/>
  <c r="L4890" i="11"/>
  <c r="M4890" i="11"/>
  <c r="N4890" i="11"/>
  <c r="O4890" i="11"/>
  <c r="P4890" i="11"/>
  <c r="Q4890" i="11"/>
  <c r="G4891" i="11"/>
  <c r="H4891" i="11"/>
  <c r="I4891" i="11" s="1"/>
  <c r="J4891" i="11"/>
  <c r="K4891" i="11" s="1"/>
  <c r="L4891" i="11"/>
  <c r="M4891" i="11"/>
  <c r="N4891" i="11"/>
  <c r="O4891" i="11"/>
  <c r="P4891" i="11"/>
  <c r="Q4891" i="11"/>
  <c r="G4892" i="11"/>
  <c r="H4892" i="11"/>
  <c r="I4892" i="11" s="1"/>
  <c r="J4892" i="11"/>
  <c r="K4892" i="11" s="1"/>
  <c r="L4892" i="11"/>
  <c r="M4892" i="11"/>
  <c r="N4892" i="11"/>
  <c r="O4892" i="11"/>
  <c r="P4892" i="11"/>
  <c r="Q4892" i="11"/>
  <c r="G4893" i="11"/>
  <c r="H4893" i="11"/>
  <c r="I4893" i="11" s="1"/>
  <c r="J4893" i="11"/>
  <c r="K4893" i="11" s="1"/>
  <c r="L4893" i="11"/>
  <c r="M4893" i="11"/>
  <c r="N4893" i="11"/>
  <c r="O4893" i="11"/>
  <c r="P4893" i="11"/>
  <c r="Q4893" i="11"/>
  <c r="G4894" i="11"/>
  <c r="H4894" i="11"/>
  <c r="I4894" i="11" s="1"/>
  <c r="J4894" i="11"/>
  <c r="K4894" i="11" s="1"/>
  <c r="L4894" i="11"/>
  <c r="M4894" i="11"/>
  <c r="N4894" i="11"/>
  <c r="O4894" i="11"/>
  <c r="P4894" i="11"/>
  <c r="Q4894" i="11"/>
  <c r="G4895" i="11"/>
  <c r="H4895" i="11"/>
  <c r="I4895" i="11" s="1"/>
  <c r="J4895" i="11"/>
  <c r="K4895" i="11" s="1"/>
  <c r="L4895" i="11"/>
  <c r="M4895" i="11"/>
  <c r="N4895" i="11"/>
  <c r="O4895" i="11"/>
  <c r="P4895" i="11"/>
  <c r="Q4895" i="11"/>
  <c r="G4896" i="11"/>
  <c r="H4896" i="11"/>
  <c r="I4896" i="11" s="1"/>
  <c r="J4896" i="11"/>
  <c r="K4896" i="11" s="1"/>
  <c r="L4896" i="11"/>
  <c r="M4896" i="11"/>
  <c r="N4896" i="11"/>
  <c r="O4896" i="11"/>
  <c r="P4896" i="11"/>
  <c r="Q4896" i="11"/>
  <c r="G4897" i="11"/>
  <c r="H4897" i="11"/>
  <c r="I4897" i="11" s="1"/>
  <c r="J4897" i="11"/>
  <c r="K4897" i="11" s="1"/>
  <c r="L4897" i="11"/>
  <c r="M4897" i="11"/>
  <c r="N4897" i="11"/>
  <c r="O4897" i="11"/>
  <c r="P4897" i="11"/>
  <c r="Q4897" i="11"/>
  <c r="G4898" i="11"/>
  <c r="H4898" i="11"/>
  <c r="I4898" i="11" s="1"/>
  <c r="J4898" i="11"/>
  <c r="K4898" i="11" s="1"/>
  <c r="L4898" i="11"/>
  <c r="M4898" i="11"/>
  <c r="N4898" i="11"/>
  <c r="O4898" i="11"/>
  <c r="P4898" i="11"/>
  <c r="Q4898" i="11"/>
  <c r="G4899" i="11"/>
  <c r="H4899" i="11"/>
  <c r="I4899" i="11" s="1"/>
  <c r="J4899" i="11"/>
  <c r="K4899" i="11" s="1"/>
  <c r="L4899" i="11"/>
  <c r="M4899" i="11"/>
  <c r="N4899" i="11"/>
  <c r="O4899" i="11"/>
  <c r="P4899" i="11"/>
  <c r="Q4899" i="11"/>
  <c r="G4900" i="11"/>
  <c r="H4900" i="11"/>
  <c r="I4900" i="11" s="1"/>
  <c r="J4900" i="11"/>
  <c r="K4900" i="11" s="1"/>
  <c r="L4900" i="11"/>
  <c r="M4900" i="11"/>
  <c r="N4900" i="11"/>
  <c r="O4900" i="11"/>
  <c r="P4900" i="11"/>
  <c r="Q4900" i="11"/>
  <c r="G4901" i="11"/>
  <c r="H4901" i="11"/>
  <c r="I4901" i="11" s="1"/>
  <c r="J4901" i="11"/>
  <c r="K4901" i="11" s="1"/>
  <c r="L4901" i="11"/>
  <c r="M4901" i="11"/>
  <c r="N4901" i="11"/>
  <c r="O4901" i="11"/>
  <c r="P4901" i="11"/>
  <c r="Q4901" i="11"/>
  <c r="G4902" i="11"/>
  <c r="H4902" i="11"/>
  <c r="I4902" i="11" s="1"/>
  <c r="J4902" i="11"/>
  <c r="K4902" i="11" s="1"/>
  <c r="L4902" i="11"/>
  <c r="M4902" i="11"/>
  <c r="N4902" i="11"/>
  <c r="O4902" i="11"/>
  <c r="P4902" i="11"/>
  <c r="Q4902" i="11"/>
  <c r="G4903" i="11"/>
  <c r="H4903" i="11"/>
  <c r="I4903" i="11" s="1"/>
  <c r="J4903" i="11"/>
  <c r="K4903" i="11" s="1"/>
  <c r="L4903" i="11"/>
  <c r="M4903" i="11"/>
  <c r="N4903" i="11"/>
  <c r="O4903" i="11"/>
  <c r="P4903" i="11"/>
  <c r="Q4903" i="11"/>
  <c r="G4904" i="11"/>
  <c r="H4904" i="11"/>
  <c r="I4904" i="11" s="1"/>
  <c r="J4904" i="11"/>
  <c r="K4904" i="11" s="1"/>
  <c r="L4904" i="11"/>
  <c r="M4904" i="11"/>
  <c r="N4904" i="11"/>
  <c r="O4904" i="11"/>
  <c r="P4904" i="11"/>
  <c r="Q4904" i="11"/>
  <c r="G4905" i="11"/>
  <c r="H4905" i="11"/>
  <c r="I4905" i="11" s="1"/>
  <c r="J4905" i="11"/>
  <c r="K4905" i="11" s="1"/>
  <c r="L4905" i="11"/>
  <c r="M4905" i="11"/>
  <c r="N4905" i="11"/>
  <c r="O4905" i="11"/>
  <c r="P4905" i="11"/>
  <c r="Q4905" i="11"/>
  <c r="G4906" i="11"/>
  <c r="H4906" i="11"/>
  <c r="I4906" i="11" s="1"/>
  <c r="J4906" i="11"/>
  <c r="K4906" i="11" s="1"/>
  <c r="L4906" i="11"/>
  <c r="M4906" i="11"/>
  <c r="N4906" i="11"/>
  <c r="O4906" i="11"/>
  <c r="P4906" i="11"/>
  <c r="Q4906" i="11"/>
  <c r="G4907" i="11"/>
  <c r="H4907" i="11"/>
  <c r="I4907" i="11" s="1"/>
  <c r="J4907" i="11"/>
  <c r="K4907" i="11" s="1"/>
  <c r="L4907" i="11"/>
  <c r="M4907" i="11"/>
  <c r="N4907" i="11"/>
  <c r="O4907" i="11"/>
  <c r="P4907" i="11"/>
  <c r="Q4907" i="11"/>
  <c r="G4908" i="11"/>
  <c r="H4908" i="11"/>
  <c r="I4908" i="11" s="1"/>
  <c r="J4908" i="11"/>
  <c r="K4908" i="11" s="1"/>
  <c r="L4908" i="11"/>
  <c r="M4908" i="11"/>
  <c r="N4908" i="11"/>
  <c r="O4908" i="11"/>
  <c r="P4908" i="11"/>
  <c r="Q4908" i="11"/>
  <c r="G4909" i="11"/>
  <c r="H4909" i="11"/>
  <c r="I4909" i="11" s="1"/>
  <c r="J4909" i="11"/>
  <c r="K4909" i="11" s="1"/>
  <c r="L4909" i="11"/>
  <c r="M4909" i="11"/>
  <c r="N4909" i="11"/>
  <c r="O4909" i="11"/>
  <c r="P4909" i="11"/>
  <c r="Q4909" i="11"/>
  <c r="G4910" i="11"/>
  <c r="H4910" i="11"/>
  <c r="I4910" i="11" s="1"/>
  <c r="J4910" i="11"/>
  <c r="K4910" i="11" s="1"/>
  <c r="L4910" i="11"/>
  <c r="M4910" i="11"/>
  <c r="N4910" i="11"/>
  <c r="O4910" i="11"/>
  <c r="P4910" i="11"/>
  <c r="Q4910" i="11"/>
  <c r="G4911" i="11"/>
  <c r="H4911" i="11"/>
  <c r="I4911" i="11" s="1"/>
  <c r="J4911" i="11"/>
  <c r="K4911" i="11" s="1"/>
  <c r="L4911" i="11"/>
  <c r="M4911" i="11"/>
  <c r="N4911" i="11"/>
  <c r="O4911" i="11"/>
  <c r="P4911" i="11"/>
  <c r="Q4911" i="11"/>
  <c r="G4912" i="11"/>
  <c r="H4912" i="11"/>
  <c r="I4912" i="11" s="1"/>
  <c r="J4912" i="11"/>
  <c r="K4912" i="11" s="1"/>
  <c r="L4912" i="11"/>
  <c r="M4912" i="11"/>
  <c r="N4912" i="11"/>
  <c r="O4912" i="11"/>
  <c r="P4912" i="11"/>
  <c r="Q4912" i="11"/>
  <c r="G4913" i="11"/>
  <c r="H4913" i="11"/>
  <c r="I4913" i="11" s="1"/>
  <c r="J4913" i="11"/>
  <c r="K4913" i="11" s="1"/>
  <c r="L4913" i="11"/>
  <c r="M4913" i="11"/>
  <c r="N4913" i="11"/>
  <c r="O4913" i="11"/>
  <c r="P4913" i="11"/>
  <c r="Q4913" i="11"/>
  <c r="G4914" i="11"/>
  <c r="H4914" i="11"/>
  <c r="I4914" i="11" s="1"/>
  <c r="J4914" i="11"/>
  <c r="K4914" i="11" s="1"/>
  <c r="L4914" i="11"/>
  <c r="M4914" i="11"/>
  <c r="N4914" i="11"/>
  <c r="O4914" i="11"/>
  <c r="P4914" i="11"/>
  <c r="Q4914" i="11"/>
  <c r="G4915" i="11"/>
  <c r="H4915" i="11"/>
  <c r="I4915" i="11" s="1"/>
  <c r="J4915" i="11"/>
  <c r="K4915" i="11" s="1"/>
  <c r="L4915" i="11"/>
  <c r="M4915" i="11"/>
  <c r="N4915" i="11"/>
  <c r="O4915" i="11"/>
  <c r="P4915" i="11"/>
  <c r="Q4915" i="11"/>
  <c r="G4916" i="11"/>
  <c r="H4916" i="11"/>
  <c r="I4916" i="11" s="1"/>
  <c r="J4916" i="11"/>
  <c r="K4916" i="11" s="1"/>
  <c r="L4916" i="11"/>
  <c r="M4916" i="11"/>
  <c r="N4916" i="11"/>
  <c r="O4916" i="11"/>
  <c r="P4916" i="11"/>
  <c r="Q4916" i="11"/>
  <c r="G4917" i="11"/>
  <c r="H4917" i="11"/>
  <c r="I4917" i="11" s="1"/>
  <c r="J4917" i="11"/>
  <c r="K4917" i="11" s="1"/>
  <c r="L4917" i="11"/>
  <c r="M4917" i="11"/>
  <c r="N4917" i="11"/>
  <c r="O4917" i="11"/>
  <c r="P4917" i="11"/>
  <c r="Q4917" i="11"/>
  <c r="G4918" i="11"/>
  <c r="H4918" i="11"/>
  <c r="I4918" i="11" s="1"/>
  <c r="J4918" i="11"/>
  <c r="K4918" i="11" s="1"/>
  <c r="L4918" i="11"/>
  <c r="M4918" i="11"/>
  <c r="N4918" i="11"/>
  <c r="O4918" i="11"/>
  <c r="P4918" i="11"/>
  <c r="Q4918" i="11"/>
  <c r="G4919" i="11"/>
  <c r="H4919" i="11"/>
  <c r="I4919" i="11" s="1"/>
  <c r="J4919" i="11"/>
  <c r="K4919" i="11" s="1"/>
  <c r="L4919" i="11"/>
  <c r="M4919" i="11"/>
  <c r="N4919" i="11"/>
  <c r="O4919" i="11"/>
  <c r="P4919" i="11"/>
  <c r="Q4919" i="11"/>
  <c r="G4920" i="11"/>
  <c r="H4920" i="11"/>
  <c r="I4920" i="11" s="1"/>
  <c r="J4920" i="11"/>
  <c r="K4920" i="11" s="1"/>
  <c r="L4920" i="11"/>
  <c r="M4920" i="11"/>
  <c r="N4920" i="11"/>
  <c r="O4920" i="11"/>
  <c r="P4920" i="11"/>
  <c r="Q4920" i="11"/>
  <c r="G4921" i="11"/>
  <c r="H4921" i="11"/>
  <c r="I4921" i="11" s="1"/>
  <c r="J4921" i="11"/>
  <c r="K4921" i="11" s="1"/>
  <c r="L4921" i="11"/>
  <c r="M4921" i="11"/>
  <c r="N4921" i="11"/>
  <c r="O4921" i="11"/>
  <c r="P4921" i="11"/>
  <c r="Q4921" i="11"/>
  <c r="G4922" i="11"/>
  <c r="H4922" i="11"/>
  <c r="I4922" i="11" s="1"/>
  <c r="J4922" i="11"/>
  <c r="K4922" i="11" s="1"/>
  <c r="L4922" i="11"/>
  <c r="M4922" i="11"/>
  <c r="N4922" i="11"/>
  <c r="O4922" i="11"/>
  <c r="P4922" i="11"/>
  <c r="Q4922" i="11"/>
  <c r="G4923" i="11"/>
  <c r="H4923" i="11"/>
  <c r="I4923" i="11" s="1"/>
  <c r="J4923" i="11"/>
  <c r="K4923" i="11" s="1"/>
  <c r="L4923" i="11"/>
  <c r="M4923" i="11"/>
  <c r="N4923" i="11"/>
  <c r="O4923" i="11"/>
  <c r="P4923" i="11"/>
  <c r="Q4923" i="11"/>
  <c r="G4924" i="11"/>
  <c r="H4924" i="11"/>
  <c r="I4924" i="11" s="1"/>
  <c r="J4924" i="11"/>
  <c r="K4924" i="11" s="1"/>
  <c r="L4924" i="11"/>
  <c r="M4924" i="11"/>
  <c r="N4924" i="11"/>
  <c r="O4924" i="11"/>
  <c r="P4924" i="11"/>
  <c r="Q4924" i="11"/>
  <c r="G4925" i="11"/>
  <c r="H4925" i="11"/>
  <c r="I4925" i="11" s="1"/>
  <c r="J4925" i="11"/>
  <c r="K4925" i="11" s="1"/>
  <c r="L4925" i="11"/>
  <c r="M4925" i="11"/>
  <c r="N4925" i="11"/>
  <c r="O4925" i="11"/>
  <c r="P4925" i="11"/>
  <c r="Q4925" i="11"/>
  <c r="G4926" i="11"/>
  <c r="H4926" i="11"/>
  <c r="I4926" i="11" s="1"/>
  <c r="J4926" i="11"/>
  <c r="K4926" i="11" s="1"/>
  <c r="L4926" i="11"/>
  <c r="M4926" i="11"/>
  <c r="N4926" i="11"/>
  <c r="O4926" i="11"/>
  <c r="P4926" i="11"/>
  <c r="Q4926" i="11"/>
  <c r="G4927" i="11"/>
  <c r="H4927" i="11"/>
  <c r="I4927" i="11" s="1"/>
  <c r="J4927" i="11"/>
  <c r="K4927" i="11" s="1"/>
  <c r="L4927" i="11"/>
  <c r="M4927" i="11"/>
  <c r="N4927" i="11"/>
  <c r="O4927" i="11"/>
  <c r="P4927" i="11"/>
  <c r="Q4927" i="11"/>
  <c r="G4928" i="11"/>
  <c r="H4928" i="11"/>
  <c r="I4928" i="11" s="1"/>
  <c r="J4928" i="11"/>
  <c r="K4928" i="11" s="1"/>
  <c r="L4928" i="11"/>
  <c r="M4928" i="11"/>
  <c r="N4928" i="11"/>
  <c r="O4928" i="11"/>
  <c r="P4928" i="11"/>
  <c r="Q4928" i="11"/>
  <c r="G4929" i="11"/>
  <c r="H4929" i="11"/>
  <c r="I4929" i="11" s="1"/>
  <c r="J4929" i="11"/>
  <c r="K4929" i="11" s="1"/>
  <c r="L4929" i="11"/>
  <c r="M4929" i="11"/>
  <c r="N4929" i="11"/>
  <c r="O4929" i="11"/>
  <c r="P4929" i="11"/>
  <c r="Q4929" i="11"/>
  <c r="G4930" i="11"/>
  <c r="H4930" i="11"/>
  <c r="I4930" i="11" s="1"/>
  <c r="J4930" i="11"/>
  <c r="K4930" i="11" s="1"/>
  <c r="L4930" i="11"/>
  <c r="M4930" i="11"/>
  <c r="N4930" i="11"/>
  <c r="O4930" i="11"/>
  <c r="P4930" i="11"/>
  <c r="Q4930" i="11"/>
  <c r="G4931" i="11"/>
  <c r="H4931" i="11"/>
  <c r="I4931" i="11" s="1"/>
  <c r="J4931" i="11"/>
  <c r="K4931" i="11" s="1"/>
  <c r="L4931" i="11"/>
  <c r="M4931" i="11"/>
  <c r="N4931" i="11"/>
  <c r="O4931" i="11"/>
  <c r="P4931" i="11"/>
  <c r="Q4931" i="11"/>
  <c r="G4932" i="11"/>
  <c r="H4932" i="11"/>
  <c r="I4932" i="11" s="1"/>
  <c r="J4932" i="11"/>
  <c r="K4932" i="11" s="1"/>
  <c r="L4932" i="11"/>
  <c r="M4932" i="11"/>
  <c r="N4932" i="11"/>
  <c r="O4932" i="11"/>
  <c r="P4932" i="11"/>
  <c r="Q4932" i="11"/>
  <c r="G4933" i="11"/>
  <c r="H4933" i="11"/>
  <c r="I4933" i="11" s="1"/>
  <c r="J4933" i="11"/>
  <c r="K4933" i="11" s="1"/>
  <c r="L4933" i="11"/>
  <c r="M4933" i="11"/>
  <c r="N4933" i="11"/>
  <c r="O4933" i="11"/>
  <c r="P4933" i="11"/>
  <c r="Q4933" i="11"/>
  <c r="G4934" i="11"/>
  <c r="H4934" i="11"/>
  <c r="I4934" i="11" s="1"/>
  <c r="J4934" i="11"/>
  <c r="K4934" i="11" s="1"/>
  <c r="L4934" i="11"/>
  <c r="M4934" i="11"/>
  <c r="N4934" i="11"/>
  <c r="O4934" i="11"/>
  <c r="P4934" i="11"/>
  <c r="Q4934" i="11"/>
  <c r="G4935" i="11"/>
  <c r="H4935" i="11"/>
  <c r="I4935" i="11" s="1"/>
  <c r="J4935" i="11"/>
  <c r="K4935" i="11" s="1"/>
  <c r="L4935" i="11"/>
  <c r="M4935" i="11"/>
  <c r="N4935" i="11"/>
  <c r="O4935" i="11"/>
  <c r="P4935" i="11"/>
  <c r="Q4935" i="11"/>
  <c r="G4936" i="11"/>
  <c r="H4936" i="11"/>
  <c r="I4936" i="11" s="1"/>
  <c r="J4936" i="11"/>
  <c r="K4936" i="11" s="1"/>
  <c r="L4936" i="11"/>
  <c r="M4936" i="11"/>
  <c r="N4936" i="11"/>
  <c r="O4936" i="11"/>
  <c r="P4936" i="11"/>
  <c r="Q4936" i="11"/>
  <c r="G4937" i="11"/>
  <c r="H4937" i="11"/>
  <c r="I4937" i="11" s="1"/>
  <c r="J4937" i="11"/>
  <c r="K4937" i="11" s="1"/>
  <c r="L4937" i="11"/>
  <c r="M4937" i="11"/>
  <c r="N4937" i="11"/>
  <c r="O4937" i="11"/>
  <c r="P4937" i="11"/>
  <c r="Q4937" i="11"/>
  <c r="G4938" i="11"/>
  <c r="H4938" i="11"/>
  <c r="I4938" i="11" s="1"/>
  <c r="J4938" i="11"/>
  <c r="K4938" i="11" s="1"/>
  <c r="L4938" i="11"/>
  <c r="M4938" i="11"/>
  <c r="N4938" i="11"/>
  <c r="O4938" i="11"/>
  <c r="P4938" i="11"/>
  <c r="Q4938" i="11"/>
  <c r="G4939" i="11"/>
  <c r="H4939" i="11"/>
  <c r="I4939" i="11" s="1"/>
  <c r="J4939" i="11"/>
  <c r="K4939" i="11" s="1"/>
  <c r="L4939" i="11"/>
  <c r="M4939" i="11"/>
  <c r="N4939" i="11"/>
  <c r="O4939" i="11"/>
  <c r="P4939" i="11"/>
  <c r="Q4939" i="11"/>
  <c r="G4940" i="11"/>
  <c r="H4940" i="11"/>
  <c r="I4940" i="11" s="1"/>
  <c r="J4940" i="11"/>
  <c r="K4940" i="11" s="1"/>
  <c r="L4940" i="11"/>
  <c r="M4940" i="11"/>
  <c r="N4940" i="11"/>
  <c r="O4940" i="11"/>
  <c r="P4940" i="11"/>
  <c r="Q4940" i="11"/>
  <c r="G4941" i="11"/>
  <c r="H4941" i="11"/>
  <c r="I4941" i="11" s="1"/>
  <c r="J4941" i="11"/>
  <c r="K4941" i="11" s="1"/>
  <c r="L4941" i="11"/>
  <c r="M4941" i="11"/>
  <c r="N4941" i="11"/>
  <c r="O4941" i="11"/>
  <c r="P4941" i="11"/>
  <c r="Q4941" i="11"/>
  <c r="G4942" i="11"/>
  <c r="H4942" i="11"/>
  <c r="I4942" i="11" s="1"/>
  <c r="J4942" i="11"/>
  <c r="K4942" i="11" s="1"/>
  <c r="L4942" i="11"/>
  <c r="M4942" i="11"/>
  <c r="N4942" i="11"/>
  <c r="O4942" i="11"/>
  <c r="P4942" i="11"/>
  <c r="Q4942" i="11"/>
  <c r="G4943" i="11"/>
  <c r="H4943" i="11"/>
  <c r="I4943" i="11" s="1"/>
  <c r="J4943" i="11"/>
  <c r="K4943" i="11" s="1"/>
  <c r="L4943" i="11"/>
  <c r="M4943" i="11"/>
  <c r="N4943" i="11"/>
  <c r="O4943" i="11"/>
  <c r="P4943" i="11"/>
  <c r="Q4943" i="11"/>
  <c r="G4944" i="11"/>
  <c r="H4944" i="11"/>
  <c r="I4944" i="11" s="1"/>
  <c r="J4944" i="11"/>
  <c r="K4944" i="11" s="1"/>
  <c r="L4944" i="11"/>
  <c r="M4944" i="11"/>
  <c r="N4944" i="11"/>
  <c r="O4944" i="11"/>
  <c r="P4944" i="11"/>
  <c r="Q4944" i="11"/>
  <c r="G4945" i="11"/>
  <c r="H4945" i="11"/>
  <c r="I4945" i="11" s="1"/>
  <c r="J4945" i="11"/>
  <c r="K4945" i="11" s="1"/>
  <c r="L4945" i="11"/>
  <c r="M4945" i="11"/>
  <c r="N4945" i="11"/>
  <c r="O4945" i="11"/>
  <c r="P4945" i="11"/>
  <c r="Q4945" i="11"/>
  <c r="G4946" i="11"/>
  <c r="H4946" i="11"/>
  <c r="I4946" i="11" s="1"/>
  <c r="J4946" i="11"/>
  <c r="K4946" i="11" s="1"/>
  <c r="L4946" i="11"/>
  <c r="M4946" i="11"/>
  <c r="N4946" i="11"/>
  <c r="O4946" i="11"/>
  <c r="P4946" i="11"/>
  <c r="Q4946" i="11"/>
  <c r="G4947" i="11"/>
  <c r="H4947" i="11"/>
  <c r="I4947" i="11" s="1"/>
  <c r="J4947" i="11"/>
  <c r="K4947" i="11" s="1"/>
  <c r="L4947" i="11"/>
  <c r="M4947" i="11"/>
  <c r="N4947" i="11"/>
  <c r="O4947" i="11"/>
  <c r="P4947" i="11"/>
  <c r="Q4947" i="11"/>
  <c r="G4948" i="11"/>
  <c r="H4948" i="11"/>
  <c r="I4948" i="11" s="1"/>
  <c r="J4948" i="11"/>
  <c r="K4948" i="11" s="1"/>
  <c r="L4948" i="11"/>
  <c r="M4948" i="11"/>
  <c r="N4948" i="11"/>
  <c r="O4948" i="11"/>
  <c r="P4948" i="11"/>
  <c r="Q4948" i="11"/>
  <c r="G4949" i="11"/>
  <c r="H4949" i="11"/>
  <c r="I4949" i="11" s="1"/>
  <c r="J4949" i="11"/>
  <c r="K4949" i="11" s="1"/>
  <c r="L4949" i="11"/>
  <c r="M4949" i="11"/>
  <c r="N4949" i="11"/>
  <c r="O4949" i="11"/>
  <c r="P4949" i="11"/>
  <c r="Q4949" i="11"/>
  <c r="G4950" i="11"/>
  <c r="H4950" i="11"/>
  <c r="I4950" i="11" s="1"/>
  <c r="J4950" i="11"/>
  <c r="K4950" i="11" s="1"/>
  <c r="L4950" i="11"/>
  <c r="M4950" i="11"/>
  <c r="N4950" i="11"/>
  <c r="O4950" i="11"/>
  <c r="P4950" i="11"/>
  <c r="Q4950" i="11"/>
  <c r="G4951" i="11"/>
  <c r="H4951" i="11"/>
  <c r="I4951" i="11" s="1"/>
  <c r="J4951" i="11"/>
  <c r="K4951" i="11" s="1"/>
  <c r="L4951" i="11"/>
  <c r="M4951" i="11"/>
  <c r="N4951" i="11"/>
  <c r="O4951" i="11"/>
  <c r="P4951" i="11"/>
  <c r="Q4951" i="11"/>
  <c r="G4952" i="11"/>
  <c r="H4952" i="11"/>
  <c r="I4952" i="11" s="1"/>
  <c r="J4952" i="11"/>
  <c r="K4952" i="11" s="1"/>
  <c r="L4952" i="11"/>
  <c r="M4952" i="11"/>
  <c r="N4952" i="11"/>
  <c r="O4952" i="11"/>
  <c r="P4952" i="11"/>
  <c r="Q4952" i="11"/>
  <c r="G4953" i="11"/>
  <c r="H4953" i="11"/>
  <c r="I4953" i="11" s="1"/>
  <c r="J4953" i="11"/>
  <c r="K4953" i="11" s="1"/>
  <c r="L4953" i="11"/>
  <c r="M4953" i="11"/>
  <c r="N4953" i="11"/>
  <c r="O4953" i="11"/>
  <c r="P4953" i="11"/>
  <c r="Q4953" i="11"/>
  <c r="G4954" i="11"/>
  <c r="H4954" i="11"/>
  <c r="I4954" i="11" s="1"/>
  <c r="J4954" i="11"/>
  <c r="K4954" i="11" s="1"/>
  <c r="L4954" i="11"/>
  <c r="M4954" i="11"/>
  <c r="N4954" i="11"/>
  <c r="O4954" i="11"/>
  <c r="P4954" i="11"/>
  <c r="Q4954" i="11"/>
  <c r="G4955" i="11"/>
  <c r="H4955" i="11"/>
  <c r="I4955" i="11" s="1"/>
  <c r="J4955" i="11"/>
  <c r="K4955" i="11" s="1"/>
  <c r="L4955" i="11"/>
  <c r="M4955" i="11"/>
  <c r="N4955" i="11"/>
  <c r="O4955" i="11"/>
  <c r="P4955" i="11"/>
  <c r="Q4955" i="11"/>
  <c r="G4956" i="11"/>
  <c r="H4956" i="11"/>
  <c r="I4956" i="11" s="1"/>
  <c r="J4956" i="11"/>
  <c r="K4956" i="11" s="1"/>
  <c r="L4956" i="11"/>
  <c r="M4956" i="11"/>
  <c r="N4956" i="11"/>
  <c r="O4956" i="11"/>
  <c r="P4956" i="11"/>
  <c r="Q4956" i="11"/>
  <c r="G4957" i="11"/>
  <c r="H4957" i="11"/>
  <c r="I4957" i="11" s="1"/>
  <c r="J4957" i="11"/>
  <c r="K4957" i="11" s="1"/>
  <c r="L4957" i="11"/>
  <c r="M4957" i="11"/>
  <c r="N4957" i="11"/>
  <c r="O4957" i="11"/>
  <c r="P4957" i="11"/>
  <c r="Q4957" i="11"/>
  <c r="G4958" i="11"/>
  <c r="H4958" i="11"/>
  <c r="I4958" i="11" s="1"/>
  <c r="J4958" i="11"/>
  <c r="K4958" i="11" s="1"/>
  <c r="L4958" i="11"/>
  <c r="M4958" i="11"/>
  <c r="N4958" i="11"/>
  <c r="O4958" i="11"/>
  <c r="P4958" i="11"/>
  <c r="Q4958" i="11"/>
  <c r="G4959" i="11"/>
  <c r="H4959" i="11"/>
  <c r="I4959" i="11" s="1"/>
  <c r="J4959" i="11"/>
  <c r="K4959" i="11" s="1"/>
  <c r="L4959" i="11"/>
  <c r="M4959" i="11"/>
  <c r="N4959" i="11"/>
  <c r="O4959" i="11"/>
  <c r="P4959" i="11"/>
  <c r="Q4959" i="11"/>
  <c r="G4960" i="11"/>
  <c r="H4960" i="11"/>
  <c r="I4960" i="11" s="1"/>
  <c r="J4960" i="11"/>
  <c r="K4960" i="11" s="1"/>
  <c r="L4960" i="11"/>
  <c r="M4960" i="11"/>
  <c r="N4960" i="11"/>
  <c r="O4960" i="11"/>
  <c r="P4960" i="11"/>
  <c r="Q4960" i="11"/>
  <c r="G4961" i="11"/>
  <c r="H4961" i="11"/>
  <c r="I4961" i="11" s="1"/>
  <c r="J4961" i="11"/>
  <c r="K4961" i="11" s="1"/>
  <c r="L4961" i="11"/>
  <c r="M4961" i="11"/>
  <c r="N4961" i="11"/>
  <c r="O4961" i="11"/>
  <c r="P4961" i="11"/>
  <c r="Q4961" i="11"/>
  <c r="G4962" i="11"/>
  <c r="H4962" i="11"/>
  <c r="I4962" i="11" s="1"/>
  <c r="J4962" i="11"/>
  <c r="K4962" i="11" s="1"/>
  <c r="L4962" i="11"/>
  <c r="M4962" i="11"/>
  <c r="N4962" i="11"/>
  <c r="O4962" i="11"/>
  <c r="P4962" i="11"/>
  <c r="Q4962" i="11"/>
  <c r="G4963" i="11"/>
  <c r="H4963" i="11"/>
  <c r="I4963" i="11" s="1"/>
  <c r="J4963" i="11"/>
  <c r="K4963" i="11" s="1"/>
  <c r="L4963" i="11"/>
  <c r="M4963" i="11"/>
  <c r="N4963" i="11"/>
  <c r="O4963" i="11"/>
  <c r="P4963" i="11"/>
  <c r="Q4963" i="11"/>
  <c r="G4964" i="11"/>
  <c r="H4964" i="11"/>
  <c r="I4964" i="11" s="1"/>
  <c r="J4964" i="11"/>
  <c r="K4964" i="11" s="1"/>
  <c r="L4964" i="11"/>
  <c r="M4964" i="11"/>
  <c r="N4964" i="11"/>
  <c r="O4964" i="11"/>
  <c r="P4964" i="11"/>
  <c r="Q4964" i="11"/>
  <c r="G4965" i="11"/>
  <c r="H4965" i="11"/>
  <c r="I4965" i="11" s="1"/>
  <c r="J4965" i="11"/>
  <c r="K4965" i="11" s="1"/>
  <c r="L4965" i="11"/>
  <c r="M4965" i="11"/>
  <c r="N4965" i="11"/>
  <c r="O4965" i="11"/>
  <c r="P4965" i="11"/>
  <c r="Q4965" i="11"/>
  <c r="G4966" i="11"/>
  <c r="H4966" i="11"/>
  <c r="I4966" i="11" s="1"/>
  <c r="J4966" i="11"/>
  <c r="K4966" i="11" s="1"/>
  <c r="L4966" i="11"/>
  <c r="M4966" i="11"/>
  <c r="N4966" i="11"/>
  <c r="O4966" i="11"/>
  <c r="P4966" i="11"/>
  <c r="Q4966" i="11"/>
  <c r="G4967" i="11"/>
  <c r="H4967" i="11"/>
  <c r="I4967" i="11" s="1"/>
  <c r="J4967" i="11"/>
  <c r="K4967" i="11" s="1"/>
  <c r="L4967" i="11"/>
  <c r="M4967" i="11"/>
  <c r="N4967" i="11"/>
  <c r="O4967" i="11"/>
  <c r="P4967" i="11"/>
  <c r="Q4967" i="11"/>
  <c r="G4968" i="11"/>
  <c r="H4968" i="11"/>
  <c r="I4968" i="11" s="1"/>
  <c r="J4968" i="11"/>
  <c r="K4968" i="11" s="1"/>
  <c r="L4968" i="11"/>
  <c r="M4968" i="11"/>
  <c r="N4968" i="11"/>
  <c r="O4968" i="11"/>
  <c r="P4968" i="11"/>
  <c r="Q4968" i="11"/>
  <c r="G4969" i="11"/>
  <c r="H4969" i="11"/>
  <c r="I4969" i="11" s="1"/>
  <c r="J4969" i="11"/>
  <c r="K4969" i="11" s="1"/>
  <c r="L4969" i="11"/>
  <c r="M4969" i="11"/>
  <c r="N4969" i="11"/>
  <c r="O4969" i="11"/>
  <c r="P4969" i="11"/>
  <c r="Q4969" i="11"/>
  <c r="G4970" i="11"/>
  <c r="H4970" i="11"/>
  <c r="I4970" i="11" s="1"/>
  <c r="J4970" i="11"/>
  <c r="K4970" i="11" s="1"/>
  <c r="L4970" i="11"/>
  <c r="M4970" i="11"/>
  <c r="N4970" i="11"/>
  <c r="O4970" i="11"/>
  <c r="P4970" i="11"/>
  <c r="Q4970" i="11"/>
  <c r="G4971" i="11"/>
  <c r="H4971" i="11"/>
  <c r="I4971" i="11" s="1"/>
  <c r="J4971" i="11"/>
  <c r="K4971" i="11" s="1"/>
  <c r="L4971" i="11"/>
  <c r="M4971" i="11"/>
  <c r="N4971" i="11"/>
  <c r="O4971" i="11"/>
  <c r="P4971" i="11"/>
  <c r="Q4971" i="11"/>
  <c r="G4972" i="11"/>
  <c r="H4972" i="11"/>
  <c r="I4972" i="11" s="1"/>
  <c r="J4972" i="11"/>
  <c r="K4972" i="11" s="1"/>
  <c r="L4972" i="11"/>
  <c r="M4972" i="11"/>
  <c r="N4972" i="11"/>
  <c r="O4972" i="11"/>
  <c r="P4972" i="11"/>
  <c r="Q4972" i="11"/>
  <c r="G4973" i="11"/>
  <c r="H4973" i="11"/>
  <c r="I4973" i="11" s="1"/>
  <c r="J4973" i="11"/>
  <c r="K4973" i="11" s="1"/>
  <c r="L4973" i="11"/>
  <c r="M4973" i="11"/>
  <c r="N4973" i="11"/>
  <c r="O4973" i="11"/>
  <c r="P4973" i="11"/>
  <c r="Q4973" i="11"/>
  <c r="G4974" i="11"/>
  <c r="H4974" i="11"/>
  <c r="I4974" i="11" s="1"/>
  <c r="J4974" i="11"/>
  <c r="K4974" i="11" s="1"/>
  <c r="L4974" i="11"/>
  <c r="M4974" i="11"/>
  <c r="N4974" i="11"/>
  <c r="O4974" i="11"/>
  <c r="P4974" i="11"/>
  <c r="Q4974" i="11"/>
  <c r="G4975" i="11"/>
  <c r="H4975" i="11"/>
  <c r="I4975" i="11" s="1"/>
  <c r="J4975" i="11"/>
  <c r="K4975" i="11" s="1"/>
  <c r="L4975" i="11"/>
  <c r="M4975" i="11"/>
  <c r="N4975" i="11"/>
  <c r="O4975" i="11"/>
  <c r="P4975" i="11"/>
  <c r="Q4975" i="11"/>
  <c r="G4976" i="11"/>
  <c r="H4976" i="11"/>
  <c r="I4976" i="11" s="1"/>
  <c r="J4976" i="11"/>
  <c r="K4976" i="11" s="1"/>
  <c r="L4976" i="11"/>
  <c r="M4976" i="11"/>
  <c r="N4976" i="11"/>
  <c r="O4976" i="11"/>
  <c r="P4976" i="11"/>
  <c r="Q4976" i="11"/>
  <c r="G4977" i="11"/>
  <c r="H4977" i="11"/>
  <c r="I4977" i="11" s="1"/>
  <c r="J4977" i="11"/>
  <c r="K4977" i="11" s="1"/>
  <c r="L4977" i="11"/>
  <c r="M4977" i="11"/>
  <c r="N4977" i="11"/>
  <c r="O4977" i="11"/>
  <c r="P4977" i="11"/>
  <c r="Q4977" i="11"/>
  <c r="G4978" i="11"/>
  <c r="H4978" i="11"/>
  <c r="I4978" i="11" s="1"/>
  <c r="J4978" i="11"/>
  <c r="K4978" i="11" s="1"/>
  <c r="L4978" i="11"/>
  <c r="M4978" i="11"/>
  <c r="N4978" i="11"/>
  <c r="O4978" i="11"/>
  <c r="P4978" i="11"/>
  <c r="Q4978" i="11"/>
  <c r="G4979" i="11"/>
  <c r="H4979" i="11"/>
  <c r="I4979" i="11" s="1"/>
  <c r="J4979" i="11"/>
  <c r="K4979" i="11" s="1"/>
  <c r="L4979" i="11"/>
  <c r="M4979" i="11"/>
  <c r="N4979" i="11"/>
  <c r="O4979" i="11"/>
  <c r="P4979" i="11"/>
  <c r="Q4979" i="11"/>
  <c r="G4980" i="11"/>
  <c r="H4980" i="11"/>
  <c r="I4980" i="11" s="1"/>
  <c r="J4980" i="11"/>
  <c r="K4980" i="11" s="1"/>
  <c r="L4980" i="11"/>
  <c r="M4980" i="11"/>
  <c r="N4980" i="11"/>
  <c r="O4980" i="11"/>
  <c r="P4980" i="11"/>
  <c r="Q4980" i="11"/>
  <c r="G4981" i="11"/>
  <c r="H4981" i="11"/>
  <c r="I4981" i="11" s="1"/>
  <c r="J4981" i="11"/>
  <c r="K4981" i="11" s="1"/>
  <c r="L4981" i="11"/>
  <c r="M4981" i="11"/>
  <c r="N4981" i="11"/>
  <c r="O4981" i="11"/>
  <c r="P4981" i="11"/>
  <c r="Q4981" i="11"/>
  <c r="G4982" i="11"/>
  <c r="H4982" i="11"/>
  <c r="I4982" i="11" s="1"/>
  <c r="J4982" i="11"/>
  <c r="K4982" i="11" s="1"/>
  <c r="L4982" i="11"/>
  <c r="M4982" i="11"/>
  <c r="N4982" i="11"/>
  <c r="O4982" i="11"/>
  <c r="P4982" i="11"/>
  <c r="Q4982" i="11"/>
  <c r="G4983" i="11"/>
  <c r="H4983" i="11"/>
  <c r="I4983" i="11" s="1"/>
  <c r="J4983" i="11"/>
  <c r="K4983" i="11" s="1"/>
  <c r="L4983" i="11"/>
  <c r="M4983" i="11"/>
  <c r="N4983" i="11"/>
  <c r="O4983" i="11"/>
  <c r="P4983" i="11"/>
  <c r="Q4983" i="11"/>
  <c r="G4984" i="11"/>
  <c r="H4984" i="11"/>
  <c r="I4984" i="11" s="1"/>
  <c r="J4984" i="11"/>
  <c r="K4984" i="11" s="1"/>
  <c r="L4984" i="11"/>
  <c r="M4984" i="11"/>
  <c r="N4984" i="11"/>
  <c r="O4984" i="11"/>
  <c r="P4984" i="11"/>
  <c r="Q4984" i="11"/>
  <c r="G4985" i="11"/>
  <c r="H4985" i="11"/>
  <c r="I4985" i="11" s="1"/>
  <c r="J4985" i="11"/>
  <c r="K4985" i="11" s="1"/>
  <c r="L4985" i="11"/>
  <c r="M4985" i="11"/>
  <c r="N4985" i="11"/>
  <c r="O4985" i="11"/>
  <c r="P4985" i="11"/>
  <c r="Q4985" i="11"/>
  <c r="G4986" i="11"/>
  <c r="H4986" i="11"/>
  <c r="I4986" i="11" s="1"/>
  <c r="J4986" i="11"/>
  <c r="K4986" i="11" s="1"/>
  <c r="L4986" i="11"/>
  <c r="M4986" i="11"/>
  <c r="N4986" i="11"/>
  <c r="O4986" i="11"/>
  <c r="P4986" i="11"/>
  <c r="Q4986" i="11"/>
  <c r="G4987" i="11"/>
  <c r="H4987" i="11"/>
  <c r="I4987" i="11" s="1"/>
  <c r="J4987" i="11"/>
  <c r="K4987" i="11" s="1"/>
  <c r="L4987" i="11"/>
  <c r="M4987" i="11"/>
  <c r="N4987" i="11"/>
  <c r="O4987" i="11"/>
  <c r="P4987" i="11"/>
  <c r="Q4987" i="11"/>
  <c r="G4988" i="11"/>
  <c r="H4988" i="11"/>
  <c r="I4988" i="11" s="1"/>
  <c r="J4988" i="11"/>
  <c r="K4988" i="11" s="1"/>
  <c r="L4988" i="11"/>
  <c r="M4988" i="11"/>
  <c r="N4988" i="11"/>
  <c r="O4988" i="11"/>
  <c r="P4988" i="11"/>
  <c r="Q4988" i="11"/>
  <c r="G4989" i="11"/>
  <c r="H4989" i="11"/>
  <c r="I4989" i="11" s="1"/>
  <c r="J4989" i="11"/>
  <c r="K4989" i="11" s="1"/>
  <c r="L4989" i="11"/>
  <c r="M4989" i="11"/>
  <c r="N4989" i="11"/>
  <c r="O4989" i="11"/>
  <c r="P4989" i="11"/>
  <c r="Q4989" i="11"/>
  <c r="G4990" i="11"/>
  <c r="H4990" i="11"/>
  <c r="I4990" i="11" s="1"/>
  <c r="J4990" i="11"/>
  <c r="K4990" i="11" s="1"/>
  <c r="L4990" i="11"/>
  <c r="M4990" i="11"/>
  <c r="N4990" i="11"/>
  <c r="O4990" i="11"/>
  <c r="P4990" i="11"/>
  <c r="Q4990" i="11"/>
  <c r="G4991" i="11"/>
  <c r="H4991" i="11"/>
  <c r="I4991" i="11" s="1"/>
  <c r="J4991" i="11"/>
  <c r="K4991" i="11" s="1"/>
  <c r="L4991" i="11"/>
  <c r="M4991" i="11"/>
  <c r="N4991" i="11"/>
  <c r="O4991" i="11"/>
  <c r="P4991" i="11"/>
  <c r="Q4991" i="11"/>
  <c r="G4992" i="11"/>
  <c r="H4992" i="11"/>
  <c r="I4992" i="11" s="1"/>
  <c r="J4992" i="11"/>
  <c r="K4992" i="11" s="1"/>
  <c r="L4992" i="11"/>
  <c r="M4992" i="11"/>
  <c r="N4992" i="11"/>
  <c r="O4992" i="11"/>
  <c r="P4992" i="11"/>
  <c r="Q4992" i="11"/>
  <c r="G4993" i="11"/>
  <c r="H4993" i="11"/>
  <c r="I4993" i="11" s="1"/>
  <c r="J4993" i="11"/>
  <c r="K4993" i="11" s="1"/>
  <c r="L4993" i="11"/>
  <c r="M4993" i="11"/>
  <c r="N4993" i="11"/>
  <c r="O4993" i="11"/>
  <c r="P4993" i="11"/>
  <c r="Q4993" i="11"/>
  <c r="G4994" i="11"/>
  <c r="H4994" i="11"/>
  <c r="I4994" i="11" s="1"/>
  <c r="J4994" i="11"/>
  <c r="K4994" i="11" s="1"/>
  <c r="L4994" i="11"/>
  <c r="M4994" i="11"/>
  <c r="N4994" i="11"/>
  <c r="O4994" i="11"/>
  <c r="P4994" i="11"/>
  <c r="Q4994" i="11"/>
  <c r="G4995" i="11"/>
  <c r="H4995" i="11"/>
  <c r="I4995" i="11" s="1"/>
  <c r="J4995" i="11"/>
  <c r="K4995" i="11" s="1"/>
  <c r="L4995" i="11"/>
  <c r="M4995" i="11"/>
  <c r="N4995" i="11"/>
  <c r="O4995" i="11"/>
  <c r="P4995" i="11"/>
  <c r="Q4995" i="11"/>
  <c r="G4996" i="11"/>
  <c r="H4996" i="11"/>
  <c r="I4996" i="11" s="1"/>
  <c r="J4996" i="11"/>
  <c r="K4996" i="11" s="1"/>
  <c r="L4996" i="11"/>
  <c r="M4996" i="11"/>
  <c r="N4996" i="11"/>
  <c r="O4996" i="11"/>
  <c r="P4996" i="11"/>
  <c r="Q4996" i="11"/>
  <c r="G4997" i="11"/>
  <c r="H4997" i="11"/>
  <c r="I4997" i="11" s="1"/>
  <c r="J4997" i="11"/>
  <c r="K4997" i="11" s="1"/>
  <c r="L4997" i="11"/>
  <c r="M4997" i="11"/>
  <c r="N4997" i="11"/>
  <c r="O4997" i="11"/>
  <c r="P4997" i="11"/>
  <c r="Q4997" i="11"/>
  <c r="G4998" i="11"/>
  <c r="H4998" i="11"/>
  <c r="I4998" i="11" s="1"/>
  <c r="J4998" i="11"/>
  <c r="K4998" i="11" s="1"/>
  <c r="L4998" i="11"/>
  <c r="M4998" i="11"/>
  <c r="N4998" i="11"/>
  <c r="O4998" i="11"/>
  <c r="P4998" i="11"/>
  <c r="Q4998" i="11"/>
  <c r="G4999" i="11"/>
  <c r="H4999" i="11"/>
  <c r="I4999" i="11" s="1"/>
  <c r="J4999" i="11"/>
  <c r="K4999" i="11" s="1"/>
  <c r="L4999" i="11"/>
  <c r="M4999" i="11"/>
  <c r="N4999" i="11"/>
  <c r="O4999" i="11"/>
  <c r="P4999" i="11"/>
  <c r="Q4999" i="11"/>
  <c r="G5000" i="11"/>
  <c r="H5000" i="11"/>
  <c r="I5000" i="11" s="1"/>
  <c r="J5000" i="11"/>
  <c r="K5000" i="11" s="1"/>
  <c r="L5000" i="11"/>
  <c r="M5000" i="11"/>
  <c r="N5000" i="11"/>
  <c r="O5000" i="11"/>
  <c r="P5000" i="11"/>
  <c r="Q5000" i="11"/>
  <c r="G5001" i="11"/>
  <c r="H5001" i="11"/>
  <c r="I5001" i="11" s="1"/>
  <c r="J5001" i="11"/>
  <c r="K5001" i="11" s="1"/>
  <c r="L5001" i="11"/>
  <c r="M5001" i="11"/>
  <c r="N5001" i="11"/>
  <c r="O5001" i="11"/>
  <c r="P5001" i="11"/>
  <c r="Q5001" i="11"/>
  <c r="G5002" i="11"/>
  <c r="H5002" i="11"/>
  <c r="I5002" i="11" s="1"/>
  <c r="J5002" i="11"/>
  <c r="K5002" i="11" s="1"/>
  <c r="L5002" i="11"/>
  <c r="M5002" i="11"/>
  <c r="N5002" i="11"/>
  <c r="O5002" i="11"/>
  <c r="P5002" i="11"/>
  <c r="Q5002" i="11"/>
  <c r="G5003" i="11"/>
  <c r="H5003" i="11"/>
  <c r="I5003" i="11" s="1"/>
  <c r="J5003" i="11"/>
  <c r="K5003" i="11" s="1"/>
  <c r="L5003" i="11"/>
  <c r="M5003" i="11"/>
  <c r="N5003" i="11"/>
  <c r="O5003" i="11"/>
  <c r="P5003" i="11"/>
  <c r="Q5003" i="11"/>
  <c r="G5004" i="11"/>
  <c r="H5004" i="11"/>
  <c r="I5004" i="11" s="1"/>
  <c r="J5004" i="11"/>
  <c r="K5004" i="11" s="1"/>
  <c r="L5004" i="11"/>
  <c r="M5004" i="11"/>
  <c r="N5004" i="11"/>
  <c r="O5004" i="11"/>
  <c r="P5004" i="11"/>
  <c r="Q5004" i="11"/>
  <c r="G5005" i="11"/>
  <c r="H5005" i="11"/>
  <c r="I5005" i="11" s="1"/>
  <c r="J5005" i="11"/>
  <c r="K5005" i="11" s="1"/>
  <c r="L5005" i="11"/>
  <c r="M5005" i="11"/>
  <c r="N5005" i="11"/>
  <c r="O5005" i="11"/>
  <c r="P5005" i="11"/>
  <c r="Q5005" i="11"/>
  <c r="G5006" i="11"/>
  <c r="H5006" i="11"/>
  <c r="I5006" i="11" s="1"/>
  <c r="J5006" i="11"/>
  <c r="K5006" i="11" s="1"/>
  <c r="L5006" i="11"/>
  <c r="M5006" i="11"/>
  <c r="N5006" i="11"/>
  <c r="O5006" i="11"/>
  <c r="P5006" i="11"/>
  <c r="Q5006" i="11"/>
  <c r="G5007" i="11"/>
  <c r="H5007" i="11"/>
  <c r="I5007" i="11" s="1"/>
  <c r="J5007" i="11"/>
  <c r="K5007" i="11" s="1"/>
  <c r="L5007" i="11"/>
  <c r="M5007" i="11"/>
  <c r="N5007" i="11"/>
  <c r="O5007" i="11"/>
  <c r="P5007" i="11"/>
  <c r="Q5007" i="11"/>
  <c r="G5008" i="11"/>
  <c r="H5008" i="11"/>
  <c r="I5008" i="11" s="1"/>
  <c r="J5008" i="11"/>
  <c r="K5008" i="11" s="1"/>
  <c r="L5008" i="11"/>
  <c r="M5008" i="11"/>
  <c r="N5008" i="11"/>
  <c r="O5008" i="11"/>
  <c r="P5008" i="11"/>
  <c r="Q5008" i="11"/>
  <c r="G5009" i="11"/>
  <c r="H5009" i="11"/>
  <c r="I5009" i="11" s="1"/>
  <c r="J5009" i="11"/>
  <c r="K5009" i="11" s="1"/>
  <c r="L5009" i="11"/>
  <c r="M5009" i="11"/>
  <c r="N5009" i="11"/>
  <c r="O5009" i="11"/>
  <c r="P5009" i="11"/>
  <c r="Q5009" i="11"/>
  <c r="G5010" i="11"/>
  <c r="H5010" i="11"/>
  <c r="I5010" i="11" s="1"/>
  <c r="J5010" i="11"/>
  <c r="K5010" i="11" s="1"/>
  <c r="L5010" i="11"/>
  <c r="M5010" i="11"/>
  <c r="N5010" i="11"/>
  <c r="O5010" i="11"/>
  <c r="P5010" i="11"/>
  <c r="Q5010" i="11"/>
  <c r="G5011" i="11"/>
  <c r="H5011" i="11"/>
  <c r="I5011" i="11" s="1"/>
  <c r="J5011" i="11"/>
  <c r="K5011" i="11" s="1"/>
  <c r="L5011" i="11"/>
  <c r="M5011" i="11"/>
  <c r="N5011" i="11"/>
  <c r="O5011" i="11"/>
  <c r="P5011" i="11"/>
  <c r="Q5011" i="11"/>
  <c r="G5012" i="11"/>
  <c r="H5012" i="11"/>
  <c r="I5012" i="11" s="1"/>
  <c r="J5012" i="11"/>
  <c r="K5012" i="11" s="1"/>
  <c r="L5012" i="11"/>
  <c r="M5012" i="11"/>
  <c r="N5012" i="11"/>
  <c r="O5012" i="11"/>
  <c r="P5012" i="11"/>
  <c r="Q5012" i="11"/>
  <c r="G5013" i="11"/>
  <c r="H5013" i="11"/>
  <c r="I5013" i="11" s="1"/>
  <c r="J5013" i="11"/>
  <c r="K5013" i="11" s="1"/>
  <c r="L5013" i="11"/>
  <c r="M5013" i="11"/>
  <c r="N5013" i="11"/>
  <c r="O5013" i="11"/>
  <c r="P5013" i="11"/>
  <c r="Q5013" i="11"/>
  <c r="G5014" i="11"/>
  <c r="H5014" i="11"/>
  <c r="I5014" i="11" s="1"/>
  <c r="J5014" i="11"/>
  <c r="K5014" i="11" s="1"/>
  <c r="L5014" i="11"/>
  <c r="M5014" i="11"/>
  <c r="N5014" i="11"/>
  <c r="O5014" i="11"/>
  <c r="P5014" i="11"/>
  <c r="Q5014" i="11"/>
  <c r="G5015" i="11"/>
  <c r="H5015" i="11"/>
  <c r="I5015" i="11" s="1"/>
  <c r="J5015" i="11"/>
  <c r="K5015" i="11" s="1"/>
  <c r="L5015" i="11"/>
  <c r="M5015" i="11"/>
  <c r="N5015" i="11"/>
  <c r="O5015" i="11"/>
  <c r="P5015" i="11"/>
  <c r="Q5015" i="11"/>
  <c r="G5016" i="11"/>
  <c r="H5016" i="11"/>
  <c r="I5016" i="11" s="1"/>
  <c r="J5016" i="11"/>
  <c r="K5016" i="11" s="1"/>
  <c r="L5016" i="11"/>
  <c r="M5016" i="11"/>
  <c r="N5016" i="11"/>
  <c r="O5016" i="11"/>
  <c r="P5016" i="11"/>
  <c r="Q5016" i="11"/>
  <c r="G5017" i="11"/>
  <c r="H5017" i="11"/>
  <c r="I5017" i="11" s="1"/>
  <c r="J5017" i="11"/>
  <c r="K5017" i="11" s="1"/>
  <c r="L5017" i="11"/>
  <c r="M5017" i="11"/>
  <c r="N5017" i="11"/>
  <c r="O5017" i="11"/>
  <c r="P5017" i="11"/>
  <c r="Q5017" i="11"/>
  <c r="G5018" i="11"/>
  <c r="H5018" i="11"/>
  <c r="I5018" i="11" s="1"/>
  <c r="J5018" i="11"/>
  <c r="K5018" i="11" s="1"/>
  <c r="L5018" i="11"/>
  <c r="M5018" i="11"/>
  <c r="N5018" i="11"/>
  <c r="O5018" i="11"/>
  <c r="P5018" i="11"/>
  <c r="Q5018" i="11"/>
  <c r="G5019" i="11"/>
  <c r="H5019" i="11"/>
  <c r="I5019" i="11" s="1"/>
  <c r="J5019" i="11"/>
  <c r="K5019" i="11" s="1"/>
  <c r="L5019" i="11"/>
  <c r="M5019" i="11"/>
  <c r="N5019" i="11"/>
  <c r="O5019" i="11"/>
  <c r="P5019" i="11"/>
  <c r="Q5019" i="11"/>
  <c r="G5020" i="11"/>
  <c r="H5020" i="11"/>
  <c r="I5020" i="11" s="1"/>
  <c r="J5020" i="11"/>
  <c r="K5020" i="11" s="1"/>
  <c r="L5020" i="11"/>
  <c r="M5020" i="11"/>
  <c r="N5020" i="11"/>
  <c r="O5020" i="11"/>
  <c r="P5020" i="11"/>
  <c r="Q5020" i="11"/>
  <c r="G5021" i="11"/>
  <c r="H5021" i="11"/>
  <c r="I5021" i="11" s="1"/>
  <c r="J5021" i="11"/>
  <c r="K5021" i="11" s="1"/>
  <c r="L5021" i="11"/>
  <c r="M5021" i="11"/>
  <c r="N5021" i="11"/>
  <c r="O5021" i="11"/>
  <c r="P5021" i="11"/>
  <c r="Q5021" i="11"/>
  <c r="G5022" i="11"/>
  <c r="H5022" i="11"/>
  <c r="I5022" i="11" s="1"/>
  <c r="J5022" i="11"/>
  <c r="K5022" i="11" s="1"/>
  <c r="L5022" i="11"/>
  <c r="M5022" i="11"/>
  <c r="N5022" i="11"/>
  <c r="O5022" i="11"/>
  <c r="P5022" i="11"/>
  <c r="Q5022" i="11"/>
  <c r="G5023" i="11"/>
  <c r="H5023" i="11"/>
  <c r="I5023" i="11" s="1"/>
  <c r="J5023" i="11"/>
  <c r="K5023" i="11" s="1"/>
  <c r="L5023" i="11"/>
  <c r="M5023" i="11"/>
  <c r="N5023" i="11"/>
  <c r="O5023" i="11"/>
  <c r="P5023" i="11"/>
  <c r="Q5023" i="11"/>
  <c r="G5024" i="11"/>
  <c r="H5024" i="11"/>
  <c r="I5024" i="11" s="1"/>
  <c r="J5024" i="11"/>
  <c r="K5024" i="11" s="1"/>
  <c r="L5024" i="11"/>
  <c r="M5024" i="11"/>
  <c r="N5024" i="11"/>
  <c r="O5024" i="11"/>
  <c r="P5024" i="11"/>
  <c r="Q5024" i="11"/>
  <c r="G5025" i="11"/>
  <c r="H5025" i="11"/>
  <c r="I5025" i="11" s="1"/>
  <c r="J5025" i="11"/>
  <c r="K5025" i="11" s="1"/>
  <c r="L5025" i="11"/>
  <c r="M5025" i="11"/>
  <c r="N5025" i="11"/>
  <c r="O5025" i="11"/>
  <c r="P5025" i="11"/>
  <c r="Q5025" i="11"/>
  <c r="G5026" i="11"/>
  <c r="H5026" i="11"/>
  <c r="I5026" i="11" s="1"/>
  <c r="J5026" i="11"/>
  <c r="K5026" i="11" s="1"/>
  <c r="L5026" i="11"/>
  <c r="M5026" i="11"/>
  <c r="N5026" i="11"/>
  <c r="O5026" i="11"/>
  <c r="P5026" i="11"/>
  <c r="Q5026" i="11"/>
  <c r="G5027" i="11"/>
  <c r="H5027" i="11"/>
  <c r="I5027" i="11" s="1"/>
  <c r="J5027" i="11"/>
  <c r="K5027" i="11" s="1"/>
  <c r="L5027" i="11"/>
  <c r="M5027" i="11"/>
  <c r="N5027" i="11"/>
  <c r="O5027" i="11"/>
  <c r="P5027" i="11"/>
  <c r="Q5027" i="11"/>
  <c r="G5028" i="11"/>
  <c r="H5028" i="11"/>
  <c r="I5028" i="11" s="1"/>
  <c r="J5028" i="11"/>
  <c r="K5028" i="11" s="1"/>
  <c r="L5028" i="11"/>
  <c r="M5028" i="11"/>
  <c r="N5028" i="11"/>
  <c r="O5028" i="11"/>
  <c r="P5028" i="11"/>
  <c r="Q5028" i="11"/>
  <c r="G5029" i="11"/>
  <c r="H5029" i="11"/>
  <c r="I5029" i="11" s="1"/>
  <c r="J5029" i="11"/>
  <c r="K5029" i="11" s="1"/>
  <c r="L5029" i="11"/>
  <c r="M5029" i="11"/>
  <c r="N5029" i="11"/>
  <c r="O5029" i="11"/>
  <c r="P5029" i="11"/>
  <c r="Q5029" i="11"/>
  <c r="G5030" i="11"/>
  <c r="H5030" i="11"/>
  <c r="I5030" i="11" s="1"/>
  <c r="J5030" i="11"/>
  <c r="K5030" i="11" s="1"/>
  <c r="L5030" i="11"/>
  <c r="M5030" i="11"/>
  <c r="N5030" i="11"/>
  <c r="O5030" i="11"/>
  <c r="P5030" i="11"/>
  <c r="Q5030" i="11"/>
  <c r="G5031" i="11"/>
  <c r="H5031" i="11"/>
  <c r="I5031" i="11" s="1"/>
  <c r="J5031" i="11"/>
  <c r="K5031" i="11" s="1"/>
  <c r="L5031" i="11"/>
  <c r="M5031" i="11"/>
  <c r="N5031" i="11"/>
  <c r="O5031" i="11"/>
  <c r="P5031" i="11"/>
  <c r="Q5031" i="11"/>
  <c r="G5032" i="11"/>
  <c r="H5032" i="11"/>
  <c r="I5032" i="11" s="1"/>
  <c r="J5032" i="11"/>
  <c r="K5032" i="11" s="1"/>
  <c r="L5032" i="11"/>
  <c r="M5032" i="11"/>
  <c r="N5032" i="11"/>
  <c r="O5032" i="11"/>
  <c r="P5032" i="11"/>
  <c r="Q5032" i="11"/>
  <c r="G5033" i="11"/>
  <c r="H5033" i="11"/>
  <c r="I5033" i="11" s="1"/>
  <c r="J5033" i="11"/>
  <c r="K5033" i="11" s="1"/>
  <c r="L5033" i="11"/>
  <c r="M5033" i="11"/>
  <c r="N5033" i="11"/>
  <c r="O5033" i="11"/>
  <c r="P5033" i="11"/>
  <c r="Q5033" i="11"/>
  <c r="G5034" i="11"/>
  <c r="H5034" i="11"/>
  <c r="I5034" i="11" s="1"/>
  <c r="J5034" i="11"/>
  <c r="K5034" i="11" s="1"/>
  <c r="L5034" i="11"/>
  <c r="M5034" i="11"/>
  <c r="N5034" i="11"/>
  <c r="O5034" i="11"/>
  <c r="P5034" i="11"/>
  <c r="Q5034" i="11"/>
  <c r="G5035" i="11"/>
  <c r="H5035" i="11"/>
  <c r="I5035" i="11" s="1"/>
  <c r="J5035" i="11"/>
  <c r="K5035" i="11" s="1"/>
  <c r="L5035" i="11"/>
  <c r="M5035" i="11"/>
  <c r="N5035" i="11"/>
  <c r="O5035" i="11"/>
  <c r="P5035" i="11"/>
  <c r="Q5035" i="11"/>
  <c r="G5036" i="11"/>
  <c r="H5036" i="11"/>
  <c r="I5036" i="11" s="1"/>
  <c r="J5036" i="11"/>
  <c r="K5036" i="11" s="1"/>
  <c r="L5036" i="11"/>
  <c r="M5036" i="11"/>
  <c r="N5036" i="11"/>
  <c r="O5036" i="11"/>
  <c r="P5036" i="11"/>
  <c r="Q5036" i="11"/>
  <c r="G5037" i="11"/>
  <c r="H5037" i="11"/>
  <c r="I5037" i="11" s="1"/>
  <c r="J5037" i="11"/>
  <c r="K5037" i="11" s="1"/>
  <c r="L5037" i="11"/>
  <c r="M5037" i="11"/>
  <c r="N5037" i="11"/>
  <c r="O5037" i="11"/>
  <c r="P5037" i="11"/>
  <c r="Q5037" i="11"/>
  <c r="G5038" i="11"/>
  <c r="H5038" i="11"/>
  <c r="I5038" i="11" s="1"/>
  <c r="J5038" i="11"/>
  <c r="K5038" i="11" s="1"/>
  <c r="L5038" i="11"/>
  <c r="M5038" i="11"/>
  <c r="N5038" i="11"/>
  <c r="O5038" i="11"/>
  <c r="P5038" i="11"/>
  <c r="Q5038" i="11"/>
  <c r="G5039" i="11"/>
  <c r="H5039" i="11"/>
  <c r="I5039" i="11" s="1"/>
  <c r="J5039" i="11"/>
  <c r="K5039" i="11" s="1"/>
  <c r="L5039" i="11"/>
  <c r="M5039" i="11"/>
  <c r="N5039" i="11"/>
  <c r="O5039" i="11"/>
  <c r="P5039" i="11"/>
  <c r="Q5039" i="11"/>
  <c r="G5040" i="11"/>
  <c r="H5040" i="11"/>
  <c r="I5040" i="11" s="1"/>
  <c r="J5040" i="11"/>
  <c r="K5040" i="11" s="1"/>
  <c r="L5040" i="11"/>
  <c r="M5040" i="11"/>
  <c r="N5040" i="11"/>
  <c r="O5040" i="11"/>
  <c r="P5040" i="11"/>
  <c r="Q5040" i="11"/>
  <c r="G5041" i="11"/>
  <c r="H5041" i="11"/>
  <c r="I5041" i="11" s="1"/>
  <c r="J5041" i="11"/>
  <c r="K5041" i="11" s="1"/>
  <c r="L5041" i="11"/>
  <c r="M5041" i="11"/>
  <c r="N5041" i="11"/>
  <c r="O5041" i="11"/>
  <c r="P5041" i="11"/>
  <c r="Q5041" i="11"/>
  <c r="G5042" i="11"/>
  <c r="H5042" i="11"/>
  <c r="I5042" i="11" s="1"/>
  <c r="J5042" i="11"/>
  <c r="K5042" i="11" s="1"/>
  <c r="L5042" i="11"/>
  <c r="M5042" i="11"/>
  <c r="N5042" i="11"/>
  <c r="O5042" i="11"/>
  <c r="P5042" i="11"/>
  <c r="Q5042" i="11"/>
  <c r="G5043" i="11"/>
  <c r="H5043" i="11"/>
  <c r="I5043" i="11" s="1"/>
  <c r="J5043" i="11"/>
  <c r="K5043" i="11" s="1"/>
  <c r="L5043" i="11"/>
  <c r="M5043" i="11"/>
  <c r="N5043" i="11"/>
  <c r="O5043" i="11"/>
  <c r="P5043" i="11"/>
  <c r="Q5043" i="11"/>
  <c r="G5044" i="11"/>
  <c r="H5044" i="11"/>
  <c r="I5044" i="11" s="1"/>
  <c r="J5044" i="11"/>
  <c r="K5044" i="11" s="1"/>
  <c r="L5044" i="11"/>
  <c r="M5044" i="11"/>
  <c r="N5044" i="11"/>
  <c r="O5044" i="11"/>
  <c r="P5044" i="11"/>
  <c r="Q5044" i="11"/>
  <c r="G5045" i="11"/>
  <c r="H5045" i="11"/>
  <c r="I5045" i="11" s="1"/>
  <c r="J5045" i="11"/>
  <c r="K5045" i="11" s="1"/>
  <c r="L5045" i="11"/>
  <c r="M5045" i="11"/>
  <c r="N5045" i="11"/>
  <c r="O5045" i="11"/>
  <c r="P5045" i="11"/>
  <c r="Q5045" i="11"/>
  <c r="G5046" i="11"/>
  <c r="H5046" i="11"/>
  <c r="I5046" i="11" s="1"/>
  <c r="J5046" i="11"/>
  <c r="K5046" i="11" s="1"/>
  <c r="L5046" i="11"/>
  <c r="M5046" i="11"/>
  <c r="N5046" i="11"/>
  <c r="O5046" i="11"/>
  <c r="P5046" i="11"/>
  <c r="Q5046" i="11"/>
  <c r="G5047" i="11"/>
  <c r="H5047" i="11"/>
  <c r="I5047" i="11" s="1"/>
  <c r="J5047" i="11"/>
  <c r="K5047" i="11" s="1"/>
  <c r="L5047" i="11"/>
  <c r="M5047" i="11"/>
  <c r="N5047" i="11"/>
  <c r="O5047" i="11"/>
  <c r="P5047" i="11"/>
  <c r="Q5047" i="11"/>
  <c r="G5048" i="11"/>
  <c r="H5048" i="11"/>
  <c r="I5048" i="11" s="1"/>
  <c r="J5048" i="11"/>
  <c r="K5048" i="11" s="1"/>
  <c r="L5048" i="11"/>
  <c r="M5048" i="11"/>
  <c r="N5048" i="11"/>
  <c r="O5048" i="11"/>
  <c r="P5048" i="11"/>
  <c r="Q5048" i="11"/>
  <c r="G5049" i="11"/>
  <c r="H5049" i="11"/>
  <c r="I5049" i="11" s="1"/>
  <c r="J5049" i="11"/>
  <c r="K5049" i="11" s="1"/>
  <c r="L5049" i="11"/>
  <c r="M5049" i="11"/>
  <c r="N5049" i="11"/>
  <c r="O5049" i="11"/>
  <c r="P5049" i="11"/>
  <c r="Q5049" i="11"/>
  <c r="G5050" i="11"/>
  <c r="H5050" i="11"/>
  <c r="I5050" i="11" s="1"/>
  <c r="J5050" i="11"/>
  <c r="K5050" i="11" s="1"/>
  <c r="L5050" i="11"/>
  <c r="M5050" i="11"/>
  <c r="N5050" i="11"/>
  <c r="O5050" i="11"/>
  <c r="P5050" i="11"/>
  <c r="Q5050" i="11"/>
  <c r="G5051" i="11"/>
  <c r="H5051" i="11"/>
  <c r="I5051" i="11" s="1"/>
  <c r="J5051" i="11"/>
  <c r="K5051" i="11" s="1"/>
  <c r="L5051" i="11"/>
  <c r="M5051" i="11"/>
  <c r="N5051" i="11"/>
  <c r="O5051" i="11"/>
  <c r="P5051" i="11"/>
  <c r="Q5051" i="11"/>
  <c r="G5052" i="11"/>
  <c r="H5052" i="11"/>
  <c r="I5052" i="11" s="1"/>
  <c r="J5052" i="11"/>
  <c r="K5052" i="11" s="1"/>
  <c r="L5052" i="11"/>
  <c r="M5052" i="11"/>
  <c r="N5052" i="11"/>
  <c r="O5052" i="11"/>
  <c r="P5052" i="11"/>
  <c r="Q5052" i="11"/>
  <c r="G5053" i="11"/>
  <c r="H5053" i="11"/>
  <c r="I5053" i="11" s="1"/>
  <c r="J5053" i="11"/>
  <c r="K5053" i="11" s="1"/>
  <c r="L5053" i="11"/>
  <c r="M5053" i="11"/>
  <c r="N5053" i="11"/>
  <c r="O5053" i="11"/>
  <c r="P5053" i="11"/>
  <c r="Q5053" i="11"/>
  <c r="G5054" i="11"/>
  <c r="H5054" i="11"/>
  <c r="I5054" i="11" s="1"/>
  <c r="J5054" i="11"/>
  <c r="K5054" i="11" s="1"/>
  <c r="L5054" i="11"/>
  <c r="M5054" i="11"/>
  <c r="N5054" i="11"/>
  <c r="O5054" i="11"/>
  <c r="P5054" i="11"/>
  <c r="Q5054" i="11"/>
  <c r="G5055" i="11"/>
  <c r="H5055" i="11"/>
  <c r="I5055" i="11" s="1"/>
  <c r="J5055" i="11"/>
  <c r="K5055" i="11" s="1"/>
  <c r="L5055" i="11"/>
  <c r="M5055" i="11"/>
  <c r="N5055" i="11"/>
  <c r="O5055" i="11"/>
  <c r="P5055" i="11"/>
  <c r="Q5055" i="11"/>
  <c r="G5056" i="11"/>
  <c r="H5056" i="11"/>
  <c r="I5056" i="11" s="1"/>
  <c r="J5056" i="11"/>
  <c r="K5056" i="11" s="1"/>
  <c r="L5056" i="11"/>
  <c r="M5056" i="11"/>
  <c r="N5056" i="11"/>
  <c r="O5056" i="11"/>
  <c r="P5056" i="11"/>
  <c r="Q5056" i="11"/>
  <c r="G5057" i="11"/>
  <c r="H5057" i="11"/>
  <c r="I5057" i="11" s="1"/>
  <c r="J5057" i="11"/>
  <c r="K5057" i="11" s="1"/>
  <c r="L5057" i="11"/>
  <c r="M5057" i="11"/>
  <c r="N5057" i="11"/>
  <c r="O5057" i="11"/>
  <c r="P5057" i="11"/>
  <c r="Q5057" i="11"/>
  <c r="G5058" i="11"/>
  <c r="H5058" i="11"/>
  <c r="I5058" i="11" s="1"/>
  <c r="J5058" i="11"/>
  <c r="K5058" i="11" s="1"/>
  <c r="L5058" i="11"/>
  <c r="M5058" i="11"/>
  <c r="N5058" i="11"/>
  <c r="O5058" i="11"/>
  <c r="P5058" i="11"/>
  <c r="Q5058" i="11"/>
  <c r="G5059" i="11"/>
  <c r="H5059" i="11"/>
  <c r="I5059" i="11" s="1"/>
  <c r="J5059" i="11"/>
  <c r="K5059" i="11" s="1"/>
  <c r="L5059" i="11"/>
  <c r="M5059" i="11"/>
  <c r="N5059" i="11"/>
  <c r="O5059" i="11"/>
  <c r="P5059" i="11"/>
  <c r="Q5059" i="11"/>
  <c r="G5060" i="11"/>
  <c r="H5060" i="11"/>
  <c r="I5060" i="11" s="1"/>
  <c r="J5060" i="11"/>
  <c r="K5060" i="11" s="1"/>
  <c r="L5060" i="11"/>
  <c r="M5060" i="11"/>
  <c r="N5060" i="11"/>
  <c r="O5060" i="11"/>
  <c r="P5060" i="11"/>
  <c r="Q5060" i="11"/>
  <c r="G5061" i="11"/>
  <c r="H5061" i="11"/>
  <c r="I5061" i="11" s="1"/>
  <c r="J5061" i="11"/>
  <c r="K5061" i="11" s="1"/>
  <c r="L5061" i="11"/>
  <c r="M5061" i="11"/>
  <c r="N5061" i="11"/>
  <c r="O5061" i="11"/>
  <c r="P5061" i="11"/>
  <c r="Q5061" i="11"/>
  <c r="G5062" i="11"/>
  <c r="H5062" i="11"/>
  <c r="I5062" i="11" s="1"/>
  <c r="J5062" i="11"/>
  <c r="K5062" i="11" s="1"/>
  <c r="L5062" i="11"/>
  <c r="M5062" i="11"/>
  <c r="N5062" i="11"/>
  <c r="O5062" i="11"/>
  <c r="P5062" i="11"/>
  <c r="Q5062" i="11"/>
  <c r="G5063" i="11"/>
  <c r="H5063" i="11"/>
  <c r="I5063" i="11" s="1"/>
  <c r="J5063" i="11"/>
  <c r="K5063" i="11" s="1"/>
  <c r="L5063" i="11"/>
  <c r="M5063" i="11"/>
  <c r="N5063" i="11"/>
  <c r="O5063" i="11"/>
  <c r="P5063" i="11"/>
  <c r="Q5063" i="11"/>
  <c r="G5064" i="11"/>
  <c r="H5064" i="11"/>
  <c r="I5064" i="11" s="1"/>
  <c r="J5064" i="11"/>
  <c r="K5064" i="11" s="1"/>
  <c r="L5064" i="11"/>
  <c r="M5064" i="11"/>
  <c r="N5064" i="11"/>
  <c r="O5064" i="11"/>
  <c r="P5064" i="11"/>
  <c r="Q5064" i="11"/>
  <c r="G5065" i="11"/>
  <c r="H5065" i="11"/>
  <c r="I5065" i="11" s="1"/>
  <c r="J5065" i="11"/>
  <c r="K5065" i="11" s="1"/>
  <c r="L5065" i="11"/>
  <c r="M5065" i="11"/>
  <c r="N5065" i="11"/>
  <c r="O5065" i="11"/>
  <c r="P5065" i="11"/>
  <c r="Q5065" i="11"/>
  <c r="G5066" i="11"/>
  <c r="H5066" i="11"/>
  <c r="I5066" i="11" s="1"/>
  <c r="J5066" i="11"/>
  <c r="K5066" i="11" s="1"/>
  <c r="L5066" i="11"/>
  <c r="M5066" i="11"/>
  <c r="N5066" i="11"/>
  <c r="O5066" i="11"/>
  <c r="P5066" i="11"/>
  <c r="Q5066" i="11"/>
  <c r="G5067" i="11"/>
  <c r="H5067" i="11"/>
  <c r="I5067" i="11" s="1"/>
  <c r="J5067" i="11"/>
  <c r="K5067" i="11" s="1"/>
  <c r="L5067" i="11"/>
  <c r="M5067" i="11"/>
  <c r="N5067" i="11"/>
  <c r="O5067" i="11"/>
  <c r="P5067" i="11"/>
  <c r="Q5067" i="11"/>
  <c r="G5068" i="11"/>
  <c r="H5068" i="11"/>
  <c r="I5068" i="11" s="1"/>
  <c r="J5068" i="11"/>
  <c r="K5068" i="11" s="1"/>
  <c r="L5068" i="11"/>
  <c r="M5068" i="11"/>
  <c r="N5068" i="11"/>
  <c r="O5068" i="11"/>
  <c r="P5068" i="11"/>
  <c r="Q5068" i="11"/>
  <c r="G5069" i="11"/>
  <c r="H5069" i="11"/>
  <c r="I5069" i="11" s="1"/>
  <c r="J5069" i="11"/>
  <c r="K5069" i="11" s="1"/>
  <c r="L5069" i="11"/>
  <c r="M5069" i="11"/>
  <c r="N5069" i="11"/>
  <c r="O5069" i="11"/>
  <c r="P5069" i="11"/>
  <c r="Q5069" i="11"/>
  <c r="G5070" i="11"/>
  <c r="H5070" i="11"/>
  <c r="I5070" i="11" s="1"/>
  <c r="J5070" i="11"/>
  <c r="K5070" i="11" s="1"/>
  <c r="L5070" i="11"/>
  <c r="M5070" i="11"/>
  <c r="N5070" i="11"/>
  <c r="O5070" i="11"/>
  <c r="P5070" i="11"/>
  <c r="Q5070" i="11"/>
  <c r="G5071" i="11"/>
  <c r="H5071" i="11"/>
  <c r="I5071" i="11" s="1"/>
  <c r="J5071" i="11"/>
  <c r="K5071" i="11" s="1"/>
  <c r="L5071" i="11"/>
  <c r="M5071" i="11"/>
  <c r="N5071" i="11"/>
  <c r="O5071" i="11"/>
  <c r="P5071" i="11"/>
  <c r="Q5071" i="11"/>
  <c r="G5072" i="11"/>
  <c r="H5072" i="11"/>
  <c r="I5072" i="11" s="1"/>
  <c r="J5072" i="11"/>
  <c r="K5072" i="11" s="1"/>
  <c r="L5072" i="11"/>
  <c r="M5072" i="11"/>
  <c r="N5072" i="11"/>
  <c r="O5072" i="11"/>
  <c r="P5072" i="11"/>
  <c r="Q5072" i="11"/>
  <c r="G5073" i="11"/>
  <c r="H5073" i="11"/>
  <c r="I5073" i="11" s="1"/>
  <c r="J5073" i="11"/>
  <c r="K5073" i="11" s="1"/>
  <c r="L5073" i="11"/>
  <c r="M5073" i="11"/>
  <c r="N5073" i="11"/>
  <c r="O5073" i="11"/>
  <c r="P5073" i="11"/>
  <c r="Q5073" i="11"/>
  <c r="G5074" i="11"/>
  <c r="H5074" i="11"/>
  <c r="I5074" i="11" s="1"/>
  <c r="J5074" i="11"/>
  <c r="K5074" i="11" s="1"/>
  <c r="L5074" i="11"/>
  <c r="M5074" i="11"/>
  <c r="N5074" i="11"/>
  <c r="O5074" i="11"/>
  <c r="P5074" i="11"/>
  <c r="Q5074" i="11"/>
  <c r="G5075" i="11"/>
  <c r="H5075" i="11"/>
  <c r="I5075" i="11" s="1"/>
  <c r="J5075" i="11"/>
  <c r="K5075" i="11" s="1"/>
  <c r="L5075" i="11"/>
  <c r="M5075" i="11"/>
  <c r="N5075" i="11"/>
  <c r="O5075" i="11"/>
  <c r="P5075" i="11"/>
  <c r="Q5075" i="11"/>
  <c r="G5076" i="11"/>
  <c r="H5076" i="11"/>
  <c r="I5076" i="11" s="1"/>
  <c r="J5076" i="11"/>
  <c r="K5076" i="11" s="1"/>
  <c r="L5076" i="11"/>
  <c r="M5076" i="11"/>
  <c r="N5076" i="11"/>
  <c r="O5076" i="11"/>
  <c r="P5076" i="11"/>
  <c r="Q5076" i="11"/>
  <c r="G5077" i="11"/>
  <c r="H5077" i="11"/>
  <c r="I5077" i="11" s="1"/>
  <c r="J5077" i="11"/>
  <c r="K5077" i="11" s="1"/>
  <c r="L5077" i="11"/>
  <c r="M5077" i="11"/>
  <c r="N5077" i="11"/>
  <c r="O5077" i="11"/>
  <c r="P5077" i="11"/>
  <c r="Q5077" i="11"/>
  <c r="G5078" i="11"/>
  <c r="H5078" i="11"/>
  <c r="I5078" i="11" s="1"/>
  <c r="J5078" i="11"/>
  <c r="K5078" i="11" s="1"/>
  <c r="L5078" i="11"/>
  <c r="M5078" i="11"/>
  <c r="N5078" i="11"/>
  <c r="O5078" i="11"/>
  <c r="P5078" i="11"/>
  <c r="Q5078" i="11"/>
  <c r="G5079" i="11"/>
  <c r="H5079" i="11"/>
  <c r="I5079" i="11" s="1"/>
  <c r="J5079" i="11"/>
  <c r="K5079" i="11" s="1"/>
  <c r="L5079" i="11"/>
  <c r="M5079" i="11"/>
  <c r="N5079" i="11"/>
  <c r="O5079" i="11"/>
  <c r="P5079" i="11"/>
  <c r="Q5079" i="11"/>
  <c r="G5080" i="11"/>
  <c r="H5080" i="11"/>
  <c r="I5080" i="11" s="1"/>
  <c r="J5080" i="11"/>
  <c r="K5080" i="11" s="1"/>
  <c r="L5080" i="11"/>
  <c r="M5080" i="11"/>
  <c r="N5080" i="11"/>
  <c r="O5080" i="11"/>
  <c r="P5080" i="11"/>
  <c r="Q5080" i="11"/>
  <c r="G5081" i="11"/>
  <c r="H5081" i="11"/>
  <c r="I5081" i="11" s="1"/>
  <c r="J5081" i="11"/>
  <c r="K5081" i="11" s="1"/>
  <c r="L5081" i="11"/>
  <c r="M5081" i="11"/>
  <c r="N5081" i="11"/>
  <c r="O5081" i="11"/>
  <c r="P5081" i="11"/>
  <c r="Q5081" i="11"/>
  <c r="G5082" i="11"/>
  <c r="H5082" i="11"/>
  <c r="I5082" i="11" s="1"/>
  <c r="J5082" i="11"/>
  <c r="K5082" i="11" s="1"/>
  <c r="L5082" i="11"/>
  <c r="M5082" i="11"/>
  <c r="N5082" i="11"/>
  <c r="O5082" i="11"/>
  <c r="P5082" i="11"/>
  <c r="Q5082" i="11"/>
  <c r="G5083" i="11"/>
  <c r="H5083" i="11"/>
  <c r="I5083" i="11" s="1"/>
  <c r="J5083" i="11"/>
  <c r="K5083" i="11" s="1"/>
  <c r="L5083" i="11"/>
  <c r="M5083" i="11"/>
  <c r="N5083" i="11"/>
  <c r="O5083" i="11"/>
  <c r="P5083" i="11"/>
  <c r="Q5083" i="11"/>
  <c r="G5084" i="11"/>
  <c r="H5084" i="11"/>
  <c r="I5084" i="11" s="1"/>
  <c r="J5084" i="11"/>
  <c r="K5084" i="11" s="1"/>
  <c r="L5084" i="11"/>
  <c r="M5084" i="11"/>
  <c r="N5084" i="11"/>
  <c r="O5084" i="11"/>
  <c r="P5084" i="11"/>
  <c r="Q5084" i="11"/>
  <c r="G5085" i="11"/>
  <c r="H5085" i="11"/>
  <c r="I5085" i="11" s="1"/>
  <c r="J5085" i="11"/>
  <c r="K5085" i="11" s="1"/>
  <c r="L5085" i="11"/>
  <c r="M5085" i="11"/>
  <c r="N5085" i="11"/>
  <c r="O5085" i="11"/>
  <c r="P5085" i="11"/>
  <c r="Q5085" i="11"/>
  <c r="G5086" i="11"/>
  <c r="H5086" i="11"/>
  <c r="I5086" i="11" s="1"/>
  <c r="J5086" i="11"/>
  <c r="K5086" i="11" s="1"/>
  <c r="L5086" i="11"/>
  <c r="M5086" i="11"/>
  <c r="N5086" i="11"/>
  <c r="O5086" i="11"/>
  <c r="P5086" i="11"/>
  <c r="Q5086" i="11"/>
  <c r="G5087" i="11"/>
  <c r="H5087" i="11"/>
  <c r="I5087" i="11" s="1"/>
  <c r="J5087" i="11"/>
  <c r="K5087" i="11" s="1"/>
  <c r="L5087" i="11"/>
  <c r="M5087" i="11"/>
  <c r="N5087" i="11"/>
  <c r="O5087" i="11"/>
  <c r="P5087" i="11"/>
  <c r="Q5087" i="11"/>
  <c r="G5088" i="11"/>
  <c r="H5088" i="11"/>
  <c r="I5088" i="11" s="1"/>
  <c r="J5088" i="11"/>
  <c r="K5088" i="11" s="1"/>
  <c r="L5088" i="11"/>
  <c r="M5088" i="11"/>
  <c r="N5088" i="11"/>
  <c r="O5088" i="11"/>
  <c r="P5088" i="11"/>
  <c r="Q5088" i="11"/>
  <c r="G5089" i="11"/>
  <c r="H5089" i="11"/>
  <c r="I5089" i="11" s="1"/>
  <c r="J5089" i="11"/>
  <c r="K5089" i="11" s="1"/>
  <c r="L5089" i="11"/>
  <c r="M5089" i="11"/>
  <c r="N5089" i="11"/>
  <c r="O5089" i="11"/>
  <c r="P5089" i="11"/>
  <c r="Q5089" i="11"/>
  <c r="G5090" i="11"/>
  <c r="H5090" i="11"/>
  <c r="I5090" i="11" s="1"/>
  <c r="J5090" i="11"/>
  <c r="K5090" i="11" s="1"/>
  <c r="L5090" i="11"/>
  <c r="M5090" i="11"/>
  <c r="N5090" i="11"/>
  <c r="O5090" i="11"/>
  <c r="P5090" i="11"/>
  <c r="Q5090" i="11"/>
  <c r="G5091" i="11"/>
  <c r="H5091" i="11"/>
  <c r="I5091" i="11" s="1"/>
  <c r="J5091" i="11"/>
  <c r="K5091" i="11" s="1"/>
  <c r="L5091" i="11"/>
  <c r="M5091" i="11"/>
  <c r="N5091" i="11"/>
  <c r="O5091" i="11"/>
  <c r="P5091" i="11"/>
  <c r="Q5091" i="11"/>
  <c r="G5092" i="11"/>
  <c r="H5092" i="11"/>
  <c r="I5092" i="11" s="1"/>
  <c r="J5092" i="11"/>
  <c r="K5092" i="11" s="1"/>
  <c r="L5092" i="11"/>
  <c r="M5092" i="11"/>
  <c r="N5092" i="11"/>
  <c r="O5092" i="11"/>
  <c r="P5092" i="11"/>
  <c r="Q5092" i="11"/>
  <c r="G5093" i="11"/>
  <c r="H5093" i="11"/>
  <c r="I5093" i="11" s="1"/>
  <c r="J5093" i="11"/>
  <c r="K5093" i="11" s="1"/>
  <c r="L5093" i="11"/>
  <c r="M5093" i="11"/>
  <c r="N5093" i="11"/>
  <c r="O5093" i="11"/>
  <c r="P5093" i="11"/>
  <c r="Q5093" i="11"/>
  <c r="G5094" i="11"/>
  <c r="H5094" i="11"/>
  <c r="I5094" i="11" s="1"/>
  <c r="J5094" i="11"/>
  <c r="K5094" i="11" s="1"/>
  <c r="L5094" i="11"/>
  <c r="M5094" i="11"/>
  <c r="N5094" i="11"/>
  <c r="O5094" i="11"/>
  <c r="P5094" i="11"/>
  <c r="Q5094" i="11"/>
  <c r="G5095" i="11"/>
  <c r="H5095" i="11"/>
  <c r="I5095" i="11" s="1"/>
  <c r="J5095" i="11"/>
  <c r="K5095" i="11" s="1"/>
  <c r="L5095" i="11"/>
  <c r="M5095" i="11"/>
  <c r="N5095" i="11"/>
  <c r="O5095" i="11"/>
  <c r="P5095" i="11"/>
  <c r="Q5095" i="11"/>
  <c r="G5096" i="11"/>
  <c r="H5096" i="11"/>
  <c r="I5096" i="11" s="1"/>
  <c r="J5096" i="11"/>
  <c r="K5096" i="11" s="1"/>
  <c r="L5096" i="11"/>
  <c r="M5096" i="11"/>
  <c r="N5096" i="11"/>
  <c r="O5096" i="11"/>
  <c r="P5096" i="11"/>
  <c r="Q5096" i="11"/>
  <c r="G5097" i="11"/>
  <c r="H5097" i="11"/>
  <c r="I5097" i="11" s="1"/>
  <c r="J5097" i="11"/>
  <c r="K5097" i="11" s="1"/>
  <c r="L5097" i="11"/>
  <c r="M5097" i="11"/>
  <c r="N5097" i="11"/>
  <c r="O5097" i="11"/>
  <c r="P5097" i="11"/>
  <c r="Q5097" i="11"/>
  <c r="G5098" i="11"/>
  <c r="H5098" i="11"/>
  <c r="I5098" i="11" s="1"/>
  <c r="J5098" i="11"/>
  <c r="K5098" i="11" s="1"/>
  <c r="L5098" i="11"/>
  <c r="M5098" i="11"/>
  <c r="N5098" i="11"/>
  <c r="O5098" i="11"/>
  <c r="P5098" i="11"/>
  <c r="Q5098" i="11"/>
  <c r="G5099" i="11"/>
  <c r="H5099" i="11"/>
  <c r="I5099" i="11" s="1"/>
  <c r="J5099" i="11"/>
  <c r="K5099" i="11" s="1"/>
  <c r="L5099" i="11"/>
  <c r="M5099" i="11"/>
  <c r="N5099" i="11"/>
  <c r="O5099" i="11"/>
  <c r="P5099" i="11"/>
  <c r="Q5099" i="11"/>
  <c r="G5100" i="11"/>
  <c r="H5100" i="11"/>
  <c r="I5100" i="11" s="1"/>
  <c r="J5100" i="11"/>
  <c r="K5100" i="11" s="1"/>
  <c r="L5100" i="11"/>
  <c r="M5100" i="11"/>
  <c r="N5100" i="11"/>
  <c r="O5100" i="11"/>
  <c r="P5100" i="11"/>
  <c r="Q5100" i="11"/>
  <c r="G5101" i="11"/>
  <c r="H5101" i="11"/>
  <c r="I5101" i="11" s="1"/>
  <c r="J5101" i="11"/>
  <c r="K5101" i="11" s="1"/>
  <c r="L5101" i="11"/>
  <c r="M5101" i="11"/>
  <c r="N5101" i="11"/>
  <c r="O5101" i="11"/>
  <c r="P5101" i="11"/>
  <c r="Q5101" i="11"/>
  <c r="G5102" i="11"/>
  <c r="H5102" i="11"/>
  <c r="I5102" i="11" s="1"/>
  <c r="J5102" i="11"/>
  <c r="K5102" i="11" s="1"/>
  <c r="L5102" i="11"/>
  <c r="M5102" i="11"/>
  <c r="N5102" i="11"/>
  <c r="O5102" i="11"/>
  <c r="P5102" i="11"/>
  <c r="Q5102" i="11"/>
  <c r="G5103" i="11"/>
  <c r="H5103" i="11"/>
  <c r="I5103" i="11" s="1"/>
  <c r="J5103" i="11"/>
  <c r="K5103" i="11" s="1"/>
  <c r="L5103" i="11"/>
  <c r="M5103" i="11"/>
  <c r="N5103" i="11"/>
  <c r="O5103" i="11"/>
  <c r="P5103" i="11"/>
  <c r="Q5103" i="11"/>
  <c r="G5104" i="11"/>
  <c r="H5104" i="11"/>
  <c r="I5104" i="11" s="1"/>
  <c r="J5104" i="11"/>
  <c r="K5104" i="11" s="1"/>
  <c r="L5104" i="11"/>
  <c r="M5104" i="11"/>
  <c r="N5104" i="11"/>
  <c r="O5104" i="11"/>
  <c r="P5104" i="11"/>
  <c r="Q5104" i="11"/>
  <c r="G5105" i="11"/>
  <c r="H5105" i="11"/>
  <c r="I5105" i="11" s="1"/>
  <c r="J5105" i="11"/>
  <c r="K5105" i="11" s="1"/>
  <c r="L5105" i="11"/>
  <c r="M5105" i="11"/>
  <c r="N5105" i="11"/>
  <c r="O5105" i="11"/>
  <c r="P5105" i="11"/>
  <c r="Q5105" i="11"/>
  <c r="G5106" i="11"/>
  <c r="H5106" i="11"/>
  <c r="I5106" i="11" s="1"/>
  <c r="J5106" i="11"/>
  <c r="K5106" i="11" s="1"/>
  <c r="L5106" i="11"/>
  <c r="M5106" i="11"/>
  <c r="N5106" i="11"/>
  <c r="O5106" i="11"/>
  <c r="P5106" i="11"/>
  <c r="Q5106" i="11"/>
  <c r="G5107" i="11"/>
  <c r="H5107" i="11"/>
  <c r="I5107" i="11" s="1"/>
  <c r="J5107" i="11"/>
  <c r="K5107" i="11" s="1"/>
  <c r="L5107" i="11"/>
  <c r="M5107" i="11"/>
  <c r="N5107" i="11"/>
  <c r="O5107" i="11"/>
  <c r="P5107" i="11"/>
  <c r="Q5107" i="11"/>
  <c r="G5108" i="11"/>
  <c r="H5108" i="11"/>
  <c r="I5108" i="11" s="1"/>
  <c r="J5108" i="11"/>
  <c r="K5108" i="11" s="1"/>
  <c r="L5108" i="11"/>
  <c r="M5108" i="11"/>
  <c r="N5108" i="11"/>
  <c r="O5108" i="11"/>
  <c r="P5108" i="11"/>
  <c r="Q5108" i="11"/>
  <c r="G5109" i="11"/>
  <c r="H5109" i="11"/>
  <c r="I5109" i="11" s="1"/>
  <c r="J5109" i="11"/>
  <c r="K5109" i="11" s="1"/>
  <c r="L5109" i="11"/>
  <c r="M5109" i="11"/>
  <c r="N5109" i="11"/>
  <c r="O5109" i="11"/>
  <c r="P5109" i="11"/>
  <c r="Q5109" i="11"/>
  <c r="G5110" i="11"/>
  <c r="H5110" i="11"/>
  <c r="I5110" i="11" s="1"/>
  <c r="J5110" i="11"/>
  <c r="K5110" i="11" s="1"/>
  <c r="L5110" i="11"/>
  <c r="M5110" i="11"/>
  <c r="N5110" i="11"/>
  <c r="O5110" i="11"/>
  <c r="P5110" i="11"/>
  <c r="Q5110" i="11"/>
  <c r="G5111" i="11"/>
  <c r="H5111" i="11"/>
  <c r="I5111" i="11" s="1"/>
  <c r="J5111" i="11"/>
  <c r="K5111" i="11" s="1"/>
  <c r="L5111" i="11"/>
  <c r="M5111" i="11"/>
  <c r="N5111" i="11"/>
  <c r="O5111" i="11"/>
  <c r="P5111" i="11"/>
  <c r="Q5111" i="11"/>
  <c r="G5112" i="11"/>
  <c r="H5112" i="11"/>
  <c r="I5112" i="11" s="1"/>
  <c r="J5112" i="11"/>
  <c r="K5112" i="11" s="1"/>
  <c r="L5112" i="11"/>
  <c r="M5112" i="11"/>
  <c r="N5112" i="11"/>
  <c r="O5112" i="11"/>
  <c r="P5112" i="11"/>
  <c r="Q5112" i="11"/>
  <c r="G5113" i="11"/>
  <c r="H5113" i="11"/>
  <c r="I5113" i="11" s="1"/>
  <c r="J5113" i="11"/>
  <c r="K5113" i="11" s="1"/>
  <c r="L5113" i="11"/>
  <c r="M5113" i="11"/>
  <c r="N5113" i="11"/>
  <c r="O5113" i="11"/>
  <c r="P5113" i="11"/>
  <c r="Q5113" i="11"/>
  <c r="G5114" i="11"/>
  <c r="H5114" i="11"/>
  <c r="I5114" i="11" s="1"/>
  <c r="J5114" i="11"/>
  <c r="K5114" i="11" s="1"/>
  <c r="L5114" i="11"/>
  <c r="M5114" i="11"/>
  <c r="N5114" i="11"/>
  <c r="O5114" i="11"/>
  <c r="P5114" i="11"/>
  <c r="Q5114" i="11"/>
  <c r="G5115" i="11"/>
  <c r="H5115" i="11"/>
  <c r="I5115" i="11" s="1"/>
  <c r="J5115" i="11"/>
  <c r="K5115" i="11" s="1"/>
  <c r="L5115" i="11"/>
  <c r="M5115" i="11"/>
  <c r="N5115" i="11"/>
  <c r="O5115" i="11"/>
  <c r="P5115" i="11"/>
  <c r="Q5115" i="11"/>
  <c r="G5116" i="11"/>
  <c r="H5116" i="11"/>
  <c r="I5116" i="11" s="1"/>
  <c r="J5116" i="11"/>
  <c r="K5116" i="11" s="1"/>
  <c r="L5116" i="11"/>
  <c r="M5116" i="11"/>
  <c r="N5116" i="11"/>
  <c r="O5116" i="11"/>
  <c r="P5116" i="11"/>
  <c r="Q5116" i="11"/>
  <c r="G5117" i="11"/>
  <c r="H5117" i="11"/>
  <c r="I5117" i="11" s="1"/>
  <c r="J5117" i="11"/>
  <c r="K5117" i="11" s="1"/>
  <c r="L5117" i="11"/>
  <c r="M5117" i="11"/>
  <c r="N5117" i="11"/>
  <c r="O5117" i="11"/>
  <c r="P5117" i="11"/>
  <c r="Q5117" i="11"/>
  <c r="G5118" i="11"/>
  <c r="H5118" i="11"/>
  <c r="I5118" i="11" s="1"/>
  <c r="J5118" i="11"/>
  <c r="K5118" i="11" s="1"/>
  <c r="L5118" i="11"/>
  <c r="M5118" i="11"/>
  <c r="N5118" i="11"/>
  <c r="O5118" i="11"/>
  <c r="P5118" i="11"/>
  <c r="Q5118" i="11"/>
  <c r="G5119" i="11"/>
  <c r="H5119" i="11"/>
  <c r="I5119" i="11" s="1"/>
  <c r="J5119" i="11"/>
  <c r="K5119" i="11" s="1"/>
  <c r="L5119" i="11"/>
  <c r="M5119" i="11"/>
  <c r="N5119" i="11"/>
  <c r="O5119" i="11"/>
  <c r="P5119" i="11"/>
  <c r="Q5119" i="11"/>
  <c r="G5120" i="11"/>
  <c r="H5120" i="11"/>
  <c r="I5120" i="11" s="1"/>
  <c r="J5120" i="11"/>
  <c r="K5120" i="11" s="1"/>
  <c r="L5120" i="11"/>
  <c r="M5120" i="11"/>
  <c r="N5120" i="11"/>
  <c r="O5120" i="11"/>
  <c r="P5120" i="11"/>
  <c r="Q5120" i="11"/>
  <c r="G5121" i="11"/>
  <c r="H5121" i="11"/>
  <c r="I5121" i="11" s="1"/>
  <c r="J5121" i="11"/>
  <c r="K5121" i="11" s="1"/>
  <c r="L5121" i="11"/>
  <c r="M5121" i="11"/>
  <c r="N5121" i="11"/>
  <c r="O5121" i="11"/>
  <c r="P5121" i="11"/>
  <c r="Q5121" i="11"/>
  <c r="G5122" i="11"/>
  <c r="H5122" i="11"/>
  <c r="I5122" i="11" s="1"/>
  <c r="J5122" i="11"/>
  <c r="K5122" i="11" s="1"/>
  <c r="L5122" i="11"/>
  <c r="M5122" i="11"/>
  <c r="N5122" i="11"/>
  <c r="O5122" i="11"/>
  <c r="P5122" i="11"/>
  <c r="Q5122" i="11"/>
  <c r="G5123" i="11"/>
  <c r="H5123" i="11"/>
  <c r="I5123" i="11" s="1"/>
  <c r="J5123" i="11"/>
  <c r="K5123" i="11" s="1"/>
  <c r="L5123" i="11"/>
  <c r="M5123" i="11"/>
  <c r="N5123" i="11"/>
  <c r="O5123" i="11"/>
  <c r="P5123" i="11"/>
  <c r="Q5123" i="11"/>
  <c r="G5124" i="11"/>
  <c r="H5124" i="11"/>
  <c r="I5124" i="11" s="1"/>
  <c r="J5124" i="11"/>
  <c r="K5124" i="11" s="1"/>
  <c r="L5124" i="11"/>
  <c r="M5124" i="11"/>
  <c r="N5124" i="11"/>
  <c r="O5124" i="11"/>
  <c r="P5124" i="11"/>
  <c r="Q5124" i="11"/>
  <c r="G5125" i="11"/>
  <c r="H5125" i="11"/>
  <c r="I5125" i="11" s="1"/>
  <c r="J5125" i="11"/>
  <c r="K5125" i="11" s="1"/>
  <c r="L5125" i="11"/>
  <c r="M5125" i="11"/>
  <c r="N5125" i="11"/>
  <c r="O5125" i="11"/>
  <c r="P5125" i="11"/>
  <c r="Q5125" i="11"/>
  <c r="G5126" i="11"/>
  <c r="H5126" i="11"/>
  <c r="I5126" i="11" s="1"/>
  <c r="J5126" i="11"/>
  <c r="K5126" i="11" s="1"/>
  <c r="L5126" i="11"/>
  <c r="M5126" i="11"/>
  <c r="N5126" i="11"/>
  <c r="O5126" i="11"/>
  <c r="P5126" i="11"/>
  <c r="Q5126" i="11"/>
  <c r="G5127" i="11"/>
  <c r="H5127" i="11"/>
  <c r="I5127" i="11" s="1"/>
  <c r="J5127" i="11"/>
  <c r="K5127" i="11" s="1"/>
  <c r="L5127" i="11"/>
  <c r="M5127" i="11"/>
  <c r="N5127" i="11"/>
  <c r="O5127" i="11"/>
  <c r="P5127" i="11"/>
  <c r="Q5127" i="11"/>
  <c r="G5128" i="11"/>
  <c r="H5128" i="11"/>
  <c r="I5128" i="11" s="1"/>
  <c r="J5128" i="11"/>
  <c r="K5128" i="11" s="1"/>
  <c r="L5128" i="11"/>
  <c r="M5128" i="11"/>
  <c r="N5128" i="11"/>
  <c r="O5128" i="11"/>
  <c r="P5128" i="11"/>
  <c r="Q5128" i="11"/>
  <c r="G5129" i="11"/>
  <c r="H5129" i="11"/>
  <c r="I5129" i="11" s="1"/>
  <c r="J5129" i="11"/>
  <c r="K5129" i="11" s="1"/>
  <c r="L5129" i="11"/>
  <c r="M5129" i="11"/>
  <c r="N5129" i="11"/>
  <c r="O5129" i="11"/>
  <c r="P5129" i="11"/>
  <c r="Q5129" i="11"/>
  <c r="G5130" i="11"/>
  <c r="H5130" i="11"/>
  <c r="I5130" i="11" s="1"/>
  <c r="J5130" i="11"/>
  <c r="K5130" i="11" s="1"/>
  <c r="L5130" i="11"/>
  <c r="M5130" i="11"/>
  <c r="N5130" i="11"/>
  <c r="O5130" i="11"/>
  <c r="P5130" i="11"/>
  <c r="Q5130" i="11"/>
  <c r="G5131" i="11"/>
  <c r="H5131" i="11"/>
  <c r="I5131" i="11" s="1"/>
  <c r="J5131" i="11"/>
  <c r="K5131" i="11" s="1"/>
  <c r="L5131" i="11"/>
  <c r="M5131" i="11"/>
  <c r="N5131" i="11"/>
  <c r="O5131" i="11"/>
  <c r="P5131" i="11"/>
  <c r="Q5131" i="11"/>
  <c r="G5132" i="11"/>
  <c r="H5132" i="11"/>
  <c r="I5132" i="11" s="1"/>
  <c r="J5132" i="11"/>
  <c r="K5132" i="11" s="1"/>
  <c r="L5132" i="11"/>
  <c r="M5132" i="11"/>
  <c r="N5132" i="11"/>
  <c r="O5132" i="11"/>
  <c r="P5132" i="11"/>
  <c r="Q5132" i="11"/>
  <c r="G5133" i="11"/>
  <c r="H5133" i="11"/>
  <c r="I5133" i="11" s="1"/>
  <c r="J5133" i="11"/>
  <c r="K5133" i="11" s="1"/>
  <c r="L5133" i="11"/>
  <c r="M5133" i="11"/>
  <c r="N5133" i="11"/>
  <c r="O5133" i="11"/>
  <c r="P5133" i="11"/>
  <c r="Q5133" i="11"/>
  <c r="G5134" i="11"/>
  <c r="H5134" i="11"/>
  <c r="I5134" i="11" s="1"/>
  <c r="J5134" i="11"/>
  <c r="K5134" i="11" s="1"/>
  <c r="L5134" i="11"/>
  <c r="M5134" i="11"/>
  <c r="N5134" i="11"/>
  <c r="O5134" i="11"/>
  <c r="P5134" i="11"/>
  <c r="Q5134" i="11"/>
  <c r="G5135" i="11"/>
  <c r="H5135" i="11"/>
  <c r="I5135" i="11" s="1"/>
  <c r="J5135" i="11"/>
  <c r="K5135" i="11" s="1"/>
  <c r="L5135" i="11"/>
  <c r="M5135" i="11"/>
  <c r="N5135" i="11"/>
  <c r="O5135" i="11"/>
  <c r="P5135" i="11"/>
  <c r="Q5135" i="11"/>
  <c r="G5136" i="11"/>
  <c r="H5136" i="11"/>
  <c r="I5136" i="11" s="1"/>
  <c r="J5136" i="11"/>
  <c r="K5136" i="11" s="1"/>
  <c r="L5136" i="11"/>
  <c r="M5136" i="11"/>
  <c r="N5136" i="11"/>
  <c r="O5136" i="11"/>
  <c r="P5136" i="11"/>
  <c r="Q5136" i="11"/>
  <c r="G5137" i="11"/>
  <c r="H5137" i="11"/>
  <c r="I5137" i="11" s="1"/>
  <c r="J5137" i="11"/>
  <c r="K5137" i="11" s="1"/>
  <c r="L5137" i="11"/>
  <c r="M5137" i="11"/>
  <c r="N5137" i="11"/>
  <c r="O5137" i="11"/>
  <c r="P5137" i="11"/>
  <c r="Q5137" i="11"/>
  <c r="G5138" i="11"/>
  <c r="H5138" i="11"/>
  <c r="I5138" i="11" s="1"/>
  <c r="J5138" i="11"/>
  <c r="K5138" i="11" s="1"/>
  <c r="L5138" i="11"/>
  <c r="M5138" i="11"/>
  <c r="N5138" i="11"/>
  <c r="O5138" i="11"/>
  <c r="P5138" i="11"/>
  <c r="Q5138" i="11"/>
  <c r="G5139" i="11"/>
  <c r="H5139" i="11"/>
  <c r="I5139" i="11" s="1"/>
  <c r="J5139" i="11"/>
  <c r="K5139" i="11" s="1"/>
  <c r="L5139" i="11"/>
  <c r="M5139" i="11"/>
  <c r="N5139" i="11"/>
  <c r="O5139" i="11"/>
  <c r="P5139" i="11"/>
  <c r="Q5139" i="11"/>
  <c r="G5140" i="11"/>
  <c r="H5140" i="11"/>
  <c r="I5140" i="11" s="1"/>
  <c r="J5140" i="11"/>
  <c r="K5140" i="11" s="1"/>
  <c r="L5140" i="11"/>
  <c r="M5140" i="11"/>
  <c r="N5140" i="11"/>
  <c r="O5140" i="11"/>
  <c r="P5140" i="11"/>
  <c r="Q5140" i="11"/>
  <c r="G5141" i="11"/>
  <c r="H5141" i="11"/>
  <c r="I5141" i="11" s="1"/>
  <c r="J5141" i="11"/>
  <c r="K5141" i="11" s="1"/>
  <c r="L5141" i="11"/>
  <c r="M5141" i="11"/>
  <c r="N5141" i="11"/>
  <c r="O5141" i="11"/>
  <c r="P5141" i="11"/>
  <c r="Q5141" i="11"/>
  <c r="G5142" i="11"/>
  <c r="H5142" i="11"/>
  <c r="I5142" i="11" s="1"/>
  <c r="J5142" i="11"/>
  <c r="K5142" i="11" s="1"/>
  <c r="L5142" i="11"/>
  <c r="M5142" i="11"/>
  <c r="N5142" i="11"/>
  <c r="O5142" i="11"/>
  <c r="P5142" i="11"/>
  <c r="Q5142" i="11"/>
  <c r="G5143" i="11"/>
  <c r="H5143" i="11"/>
  <c r="I5143" i="11" s="1"/>
  <c r="J5143" i="11"/>
  <c r="K5143" i="11" s="1"/>
  <c r="L5143" i="11"/>
  <c r="M5143" i="11"/>
  <c r="N5143" i="11"/>
  <c r="O5143" i="11"/>
  <c r="P5143" i="11"/>
  <c r="Q5143" i="11"/>
  <c r="G5144" i="11"/>
  <c r="H5144" i="11"/>
  <c r="I5144" i="11" s="1"/>
  <c r="J5144" i="11"/>
  <c r="K5144" i="11" s="1"/>
  <c r="L5144" i="11"/>
  <c r="M5144" i="11"/>
  <c r="N5144" i="11"/>
  <c r="O5144" i="11"/>
  <c r="P5144" i="11"/>
  <c r="Q5144" i="11"/>
  <c r="G5145" i="11"/>
  <c r="H5145" i="11"/>
  <c r="I5145" i="11" s="1"/>
  <c r="J5145" i="11"/>
  <c r="K5145" i="11" s="1"/>
  <c r="L5145" i="11"/>
  <c r="M5145" i="11"/>
  <c r="N5145" i="11"/>
  <c r="O5145" i="11"/>
  <c r="P5145" i="11"/>
  <c r="Q5145" i="11"/>
  <c r="G5146" i="11"/>
  <c r="H5146" i="11"/>
  <c r="I5146" i="11" s="1"/>
  <c r="J5146" i="11"/>
  <c r="K5146" i="11" s="1"/>
  <c r="L5146" i="11"/>
  <c r="M5146" i="11"/>
  <c r="N5146" i="11"/>
  <c r="O5146" i="11"/>
  <c r="P5146" i="11"/>
  <c r="Q5146" i="11"/>
  <c r="G5147" i="11"/>
  <c r="H5147" i="11"/>
  <c r="I5147" i="11" s="1"/>
  <c r="J5147" i="11"/>
  <c r="K5147" i="11" s="1"/>
  <c r="L5147" i="11"/>
  <c r="M5147" i="11"/>
  <c r="N5147" i="11"/>
  <c r="O5147" i="11"/>
  <c r="P5147" i="11"/>
  <c r="Q5147" i="11"/>
  <c r="G5148" i="11"/>
  <c r="H5148" i="11"/>
  <c r="I5148" i="11" s="1"/>
  <c r="J5148" i="11"/>
  <c r="K5148" i="11" s="1"/>
  <c r="L5148" i="11"/>
  <c r="M5148" i="11"/>
  <c r="N5148" i="11"/>
  <c r="O5148" i="11"/>
  <c r="P5148" i="11"/>
  <c r="Q5148" i="11"/>
  <c r="G5149" i="11"/>
  <c r="H5149" i="11"/>
  <c r="I5149" i="11" s="1"/>
  <c r="J5149" i="11"/>
  <c r="K5149" i="11" s="1"/>
  <c r="L5149" i="11"/>
  <c r="M5149" i="11"/>
  <c r="N5149" i="11"/>
  <c r="O5149" i="11"/>
  <c r="P5149" i="11"/>
  <c r="Q5149" i="11"/>
  <c r="G5150" i="11"/>
  <c r="H5150" i="11"/>
  <c r="I5150" i="11" s="1"/>
  <c r="J5150" i="11"/>
  <c r="K5150" i="11" s="1"/>
  <c r="L5150" i="11"/>
  <c r="M5150" i="11"/>
  <c r="N5150" i="11"/>
  <c r="O5150" i="11"/>
  <c r="P5150" i="11"/>
  <c r="Q5150" i="11"/>
  <c r="G5151" i="11"/>
  <c r="H5151" i="11"/>
  <c r="I5151" i="11" s="1"/>
  <c r="J5151" i="11"/>
  <c r="K5151" i="11" s="1"/>
  <c r="L5151" i="11"/>
  <c r="M5151" i="11"/>
  <c r="N5151" i="11"/>
  <c r="O5151" i="11"/>
  <c r="P5151" i="11"/>
  <c r="Q5151" i="11"/>
  <c r="G5152" i="11"/>
  <c r="H5152" i="11"/>
  <c r="I5152" i="11" s="1"/>
  <c r="J5152" i="11"/>
  <c r="K5152" i="11" s="1"/>
  <c r="L5152" i="11"/>
  <c r="M5152" i="11"/>
  <c r="N5152" i="11"/>
  <c r="O5152" i="11"/>
  <c r="P5152" i="11"/>
  <c r="Q5152" i="11"/>
  <c r="G5153" i="11"/>
  <c r="H5153" i="11"/>
  <c r="I5153" i="11" s="1"/>
  <c r="J5153" i="11"/>
  <c r="K5153" i="11" s="1"/>
  <c r="L5153" i="11"/>
  <c r="M5153" i="11"/>
  <c r="N5153" i="11"/>
  <c r="O5153" i="11"/>
  <c r="P5153" i="11"/>
  <c r="Q5153" i="11"/>
  <c r="G5154" i="11"/>
  <c r="H5154" i="11"/>
  <c r="I5154" i="11" s="1"/>
  <c r="J5154" i="11"/>
  <c r="K5154" i="11" s="1"/>
  <c r="L5154" i="11"/>
  <c r="M5154" i="11"/>
  <c r="N5154" i="11"/>
  <c r="O5154" i="11"/>
  <c r="P5154" i="11"/>
  <c r="Q5154" i="11"/>
  <c r="G5155" i="11"/>
  <c r="H5155" i="11"/>
  <c r="I5155" i="11" s="1"/>
  <c r="J5155" i="11"/>
  <c r="K5155" i="11" s="1"/>
  <c r="L5155" i="11"/>
  <c r="M5155" i="11"/>
  <c r="N5155" i="11"/>
  <c r="O5155" i="11"/>
  <c r="P5155" i="11"/>
  <c r="Q5155" i="11"/>
  <c r="G5156" i="11"/>
  <c r="H5156" i="11"/>
  <c r="I5156" i="11" s="1"/>
  <c r="J5156" i="11"/>
  <c r="K5156" i="11" s="1"/>
  <c r="L5156" i="11"/>
  <c r="M5156" i="11"/>
  <c r="N5156" i="11"/>
  <c r="O5156" i="11"/>
  <c r="P5156" i="11"/>
  <c r="Q5156" i="11"/>
  <c r="G5157" i="11"/>
  <c r="H5157" i="11"/>
  <c r="I5157" i="11" s="1"/>
  <c r="J5157" i="11"/>
  <c r="K5157" i="11" s="1"/>
  <c r="L5157" i="11"/>
  <c r="M5157" i="11"/>
  <c r="N5157" i="11"/>
  <c r="O5157" i="11"/>
  <c r="P5157" i="11"/>
  <c r="Q5157" i="11"/>
  <c r="G5158" i="11"/>
  <c r="H5158" i="11"/>
  <c r="I5158" i="11" s="1"/>
  <c r="J5158" i="11"/>
  <c r="K5158" i="11" s="1"/>
  <c r="L5158" i="11"/>
  <c r="M5158" i="11"/>
  <c r="N5158" i="11"/>
  <c r="O5158" i="11"/>
  <c r="P5158" i="11"/>
  <c r="Q5158" i="11"/>
  <c r="G5159" i="11"/>
  <c r="H5159" i="11"/>
  <c r="I5159" i="11" s="1"/>
  <c r="J5159" i="11"/>
  <c r="K5159" i="11" s="1"/>
  <c r="L5159" i="11"/>
  <c r="M5159" i="11"/>
  <c r="N5159" i="11"/>
  <c r="O5159" i="11"/>
  <c r="P5159" i="11"/>
  <c r="Q5159" i="11"/>
  <c r="G5160" i="11"/>
  <c r="H5160" i="11"/>
  <c r="I5160" i="11" s="1"/>
  <c r="J5160" i="11"/>
  <c r="K5160" i="11" s="1"/>
  <c r="L5160" i="11"/>
  <c r="M5160" i="11"/>
  <c r="N5160" i="11"/>
  <c r="O5160" i="11"/>
  <c r="P5160" i="11"/>
  <c r="Q5160" i="11"/>
  <c r="G5161" i="11"/>
  <c r="H5161" i="11"/>
  <c r="I5161" i="11" s="1"/>
  <c r="J5161" i="11"/>
  <c r="K5161" i="11" s="1"/>
  <c r="L5161" i="11"/>
  <c r="M5161" i="11"/>
  <c r="N5161" i="11"/>
  <c r="O5161" i="11"/>
  <c r="P5161" i="11"/>
  <c r="Q5161" i="11"/>
  <c r="G5162" i="11"/>
  <c r="H5162" i="11"/>
  <c r="I5162" i="11" s="1"/>
  <c r="J5162" i="11"/>
  <c r="K5162" i="11" s="1"/>
  <c r="L5162" i="11"/>
  <c r="M5162" i="11"/>
  <c r="N5162" i="11"/>
  <c r="O5162" i="11"/>
  <c r="P5162" i="11"/>
  <c r="Q5162" i="11"/>
  <c r="G5163" i="11"/>
  <c r="H5163" i="11"/>
  <c r="I5163" i="11" s="1"/>
  <c r="J5163" i="11"/>
  <c r="K5163" i="11" s="1"/>
  <c r="L5163" i="11"/>
  <c r="M5163" i="11"/>
  <c r="N5163" i="11"/>
  <c r="O5163" i="11"/>
  <c r="P5163" i="11"/>
  <c r="Q5163" i="11"/>
  <c r="G5164" i="11"/>
  <c r="H5164" i="11"/>
  <c r="I5164" i="11" s="1"/>
  <c r="J5164" i="11"/>
  <c r="K5164" i="11" s="1"/>
  <c r="L5164" i="11"/>
  <c r="M5164" i="11"/>
  <c r="N5164" i="11"/>
  <c r="O5164" i="11"/>
  <c r="P5164" i="11"/>
  <c r="Q5164" i="11"/>
  <c r="G5165" i="11"/>
  <c r="H5165" i="11"/>
  <c r="I5165" i="11" s="1"/>
  <c r="J5165" i="11"/>
  <c r="K5165" i="11" s="1"/>
  <c r="L5165" i="11"/>
  <c r="M5165" i="11"/>
  <c r="N5165" i="11"/>
  <c r="O5165" i="11"/>
  <c r="P5165" i="11"/>
  <c r="Q5165" i="11"/>
  <c r="G5166" i="11"/>
  <c r="H5166" i="11"/>
  <c r="I5166" i="11" s="1"/>
  <c r="J5166" i="11"/>
  <c r="K5166" i="11" s="1"/>
  <c r="L5166" i="11"/>
  <c r="M5166" i="11"/>
  <c r="N5166" i="11"/>
  <c r="O5166" i="11"/>
  <c r="P5166" i="11"/>
  <c r="Q5166" i="11"/>
  <c r="G5167" i="11"/>
  <c r="H5167" i="11"/>
  <c r="I5167" i="11" s="1"/>
  <c r="J5167" i="11"/>
  <c r="K5167" i="11" s="1"/>
  <c r="L5167" i="11"/>
  <c r="M5167" i="11"/>
  <c r="N5167" i="11"/>
  <c r="O5167" i="11"/>
  <c r="P5167" i="11"/>
  <c r="Q5167" i="11"/>
  <c r="G5168" i="11"/>
  <c r="H5168" i="11"/>
  <c r="I5168" i="11" s="1"/>
  <c r="J5168" i="11"/>
  <c r="K5168" i="11" s="1"/>
  <c r="L5168" i="11"/>
  <c r="M5168" i="11"/>
  <c r="N5168" i="11"/>
  <c r="O5168" i="11"/>
  <c r="P5168" i="11"/>
  <c r="Q5168" i="11"/>
  <c r="G5169" i="11"/>
  <c r="H5169" i="11"/>
  <c r="I5169" i="11" s="1"/>
  <c r="J5169" i="11"/>
  <c r="K5169" i="11" s="1"/>
  <c r="L5169" i="11"/>
  <c r="M5169" i="11"/>
  <c r="N5169" i="11"/>
  <c r="O5169" i="11"/>
  <c r="P5169" i="11"/>
  <c r="Q5169" i="11"/>
  <c r="G5170" i="11"/>
  <c r="H5170" i="11"/>
  <c r="I5170" i="11" s="1"/>
  <c r="J5170" i="11"/>
  <c r="K5170" i="11" s="1"/>
  <c r="L5170" i="11"/>
  <c r="M5170" i="11"/>
  <c r="N5170" i="11"/>
  <c r="O5170" i="11"/>
  <c r="P5170" i="11"/>
  <c r="Q5170" i="11"/>
  <c r="G5171" i="11"/>
  <c r="H5171" i="11"/>
  <c r="I5171" i="11" s="1"/>
  <c r="J5171" i="11"/>
  <c r="K5171" i="11" s="1"/>
  <c r="L5171" i="11"/>
  <c r="M5171" i="11"/>
  <c r="N5171" i="11"/>
  <c r="O5171" i="11"/>
  <c r="P5171" i="11"/>
  <c r="Q5171" i="11"/>
  <c r="G5172" i="11"/>
  <c r="H5172" i="11"/>
  <c r="I5172" i="11" s="1"/>
  <c r="J5172" i="11"/>
  <c r="K5172" i="11" s="1"/>
  <c r="L5172" i="11"/>
  <c r="M5172" i="11"/>
  <c r="N5172" i="11"/>
  <c r="O5172" i="11"/>
  <c r="P5172" i="11"/>
  <c r="Q5172" i="11"/>
  <c r="G5173" i="11"/>
  <c r="H5173" i="11"/>
  <c r="I5173" i="11" s="1"/>
  <c r="J5173" i="11"/>
  <c r="K5173" i="11" s="1"/>
  <c r="L5173" i="11"/>
  <c r="M5173" i="11"/>
  <c r="N5173" i="11"/>
  <c r="O5173" i="11"/>
  <c r="P5173" i="11"/>
  <c r="Q5173" i="11"/>
  <c r="G5174" i="11"/>
  <c r="H5174" i="11"/>
  <c r="I5174" i="11" s="1"/>
  <c r="J5174" i="11"/>
  <c r="K5174" i="11" s="1"/>
  <c r="L5174" i="11"/>
  <c r="M5174" i="11"/>
  <c r="N5174" i="11"/>
  <c r="O5174" i="11"/>
  <c r="P5174" i="11"/>
  <c r="Q5174" i="11"/>
  <c r="G5175" i="11"/>
  <c r="H5175" i="11"/>
  <c r="I5175" i="11" s="1"/>
  <c r="J5175" i="11"/>
  <c r="K5175" i="11" s="1"/>
  <c r="L5175" i="11"/>
  <c r="M5175" i="11"/>
  <c r="N5175" i="11"/>
  <c r="O5175" i="11"/>
  <c r="P5175" i="11"/>
  <c r="Q5175" i="11"/>
  <c r="G5176" i="11"/>
  <c r="H5176" i="11"/>
  <c r="I5176" i="11" s="1"/>
  <c r="J5176" i="11"/>
  <c r="K5176" i="11" s="1"/>
  <c r="L5176" i="11"/>
  <c r="M5176" i="11"/>
  <c r="N5176" i="11"/>
  <c r="O5176" i="11"/>
  <c r="P5176" i="11"/>
  <c r="Q5176" i="11"/>
  <c r="G5177" i="11"/>
  <c r="H5177" i="11"/>
  <c r="I5177" i="11" s="1"/>
  <c r="J5177" i="11"/>
  <c r="K5177" i="11" s="1"/>
  <c r="L5177" i="11"/>
  <c r="M5177" i="11"/>
  <c r="N5177" i="11"/>
  <c r="O5177" i="11"/>
  <c r="P5177" i="11"/>
  <c r="Q5177" i="11"/>
  <c r="G5178" i="11"/>
  <c r="H5178" i="11"/>
  <c r="I5178" i="11" s="1"/>
  <c r="J5178" i="11"/>
  <c r="K5178" i="11" s="1"/>
  <c r="L5178" i="11"/>
  <c r="M5178" i="11"/>
  <c r="N5178" i="11"/>
  <c r="O5178" i="11"/>
  <c r="P5178" i="11"/>
  <c r="Q5178" i="11"/>
  <c r="G5179" i="11"/>
  <c r="H5179" i="11"/>
  <c r="I5179" i="11" s="1"/>
  <c r="J5179" i="11"/>
  <c r="K5179" i="11" s="1"/>
  <c r="L5179" i="11"/>
  <c r="M5179" i="11"/>
  <c r="N5179" i="11"/>
  <c r="O5179" i="11"/>
  <c r="P5179" i="11"/>
  <c r="Q5179" i="11"/>
  <c r="G5180" i="11"/>
  <c r="H5180" i="11"/>
  <c r="I5180" i="11" s="1"/>
  <c r="J5180" i="11"/>
  <c r="K5180" i="11" s="1"/>
  <c r="L5180" i="11"/>
  <c r="M5180" i="11"/>
  <c r="N5180" i="11"/>
  <c r="O5180" i="11"/>
  <c r="P5180" i="11"/>
  <c r="Q5180" i="11"/>
  <c r="G5181" i="11"/>
  <c r="H5181" i="11"/>
  <c r="I5181" i="11" s="1"/>
  <c r="J5181" i="11"/>
  <c r="K5181" i="11" s="1"/>
  <c r="L5181" i="11"/>
  <c r="M5181" i="11"/>
  <c r="N5181" i="11"/>
  <c r="O5181" i="11"/>
  <c r="P5181" i="11"/>
  <c r="Q5181" i="11"/>
  <c r="G5182" i="11"/>
  <c r="H5182" i="11"/>
  <c r="I5182" i="11" s="1"/>
  <c r="J5182" i="11"/>
  <c r="K5182" i="11" s="1"/>
  <c r="L5182" i="11"/>
  <c r="M5182" i="11"/>
  <c r="N5182" i="11"/>
  <c r="O5182" i="11"/>
  <c r="P5182" i="11"/>
  <c r="Q5182" i="11"/>
  <c r="G5183" i="11"/>
  <c r="H5183" i="11"/>
  <c r="I5183" i="11" s="1"/>
  <c r="J5183" i="11"/>
  <c r="K5183" i="11" s="1"/>
  <c r="L5183" i="11"/>
  <c r="M5183" i="11"/>
  <c r="N5183" i="11"/>
  <c r="O5183" i="11"/>
  <c r="P5183" i="11"/>
  <c r="Q5183" i="11"/>
  <c r="G5184" i="11"/>
  <c r="H5184" i="11"/>
  <c r="I5184" i="11" s="1"/>
  <c r="J5184" i="11"/>
  <c r="K5184" i="11" s="1"/>
  <c r="L5184" i="11"/>
  <c r="M5184" i="11"/>
  <c r="N5184" i="11"/>
  <c r="O5184" i="11"/>
  <c r="P5184" i="11"/>
  <c r="Q5184" i="11"/>
  <c r="G5185" i="11"/>
  <c r="H5185" i="11"/>
  <c r="I5185" i="11" s="1"/>
  <c r="J5185" i="11"/>
  <c r="K5185" i="11" s="1"/>
  <c r="L5185" i="11"/>
  <c r="M5185" i="11"/>
  <c r="N5185" i="11"/>
  <c r="O5185" i="11"/>
  <c r="P5185" i="11"/>
  <c r="Q5185" i="11"/>
  <c r="G5186" i="11"/>
  <c r="H5186" i="11"/>
  <c r="I5186" i="11" s="1"/>
  <c r="J5186" i="11"/>
  <c r="K5186" i="11" s="1"/>
  <c r="L5186" i="11"/>
  <c r="M5186" i="11"/>
  <c r="N5186" i="11"/>
  <c r="O5186" i="11"/>
  <c r="P5186" i="11"/>
  <c r="Q5186" i="11"/>
  <c r="G5187" i="11"/>
  <c r="H5187" i="11"/>
  <c r="I5187" i="11" s="1"/>
  <c r="J5187" i="11"/>
  <c r="K5187" i="11" s="1"/>
  <c r="L5187" i="11"/>
  <c r="M5187" i="11"/>
  <c r="N5187" i="11"/>
  <c r="O5187" i="11"/>
  <c r="P5187" i="11"/>
  <c r="Q5187" i="11"/>
  <c r="G5188" i="11"/>
  <c r="H5188" i="11"/>
  <c r="I5188" i="11" s="1"/>
  <c r="J5188" i="11"/>
  <c r="K5188" i="11" s="1"/>
  <c r="L5188" i="11"/>
  <c r="M5188" i="11"/>
  <c r="N5188" i="11"/>
  <c r="O5188" i="11"/>
  <c r="P5188" i="11"/>
  <c r="Q5188" i="11"/>
  <c r="G5189" i="11"/>
  <c r="H5189" i="11"/>
  <c r="I5189" i="11" s="1"/>
  <c r="J5189" i="11"/>
  <c r="K5189" i="11" s="1"/>
  <c r="L5189" i="11"/>
  <c r="M5189" i="11"/>
  <c r="N5189" i="11"/>
  <c r="O5189" i="11"/>
  <c r="P5189" i="11"/>
  <c r="Q5189" i="11"/>
  <c r="G5190" i="11"/>
  <c r="H5190" i="11"/>
  <c r="I5190" i="11" s="1"/>
  <c r="J5190" i="11"/>
  <c r="K5190" i="11" s="1"/>
  <c r="L5190" i="11"/>
  <c r="M5190" i="11"/>
  <c r="N5190" i="11"/>
  <c r="O5190" i="11"/>
  <c r="P5190" i="11"/>
  <c r="Q5190" i="11"/>
  <c r="G5191" i="11"/>
  <c r="H5191" i="11"/>
  <c r="I5191" i="11" s="1"/>
  <c r="J5191" i="11"/>
  <c r="K5191" i="11" s="1"/>
  <c r="L5191" i="11"/>
  <c r="M5191" i="11"/>
  <c r="N5191" i="11"/>
  <c r="O5191" i="11"/>
  <c r="P5191" i="11"/>
  <c r="Q5191" i="11"/>
  <c r="G5192" i="11"/>
  <c r="H5192" i="11"/>
  <c r="I5192" i="11" s="1"/>
  <c r="J5192" i="11"/>
  <c r="K5192" i="11" s="1"/>
  <c r="L5192" i="11"/>
  <c r="M5192" i="11"/>
  <c r="N5192" i="11"/>
  <c r="O5192" i="11"/>
  <c r="P5192" i="11"/>
  <c r="Q5192" i="11"/>
  <c r="G5193" i="11"/>
  <c r="H5193" i="11"/>
  <c r="I5193" i="11" s="1"/>
  <c r="J5193" i="11"/>
  <c r="K5193" i="11" s="1"/>
  <c r="L5193" i="11"/>
  <c r="M5193" i="11"/>
  <c r="N5193" i="11"/>
  <c r="O5193" i="11"/>
  <c r="P5193" i="11"/>
  <c r="Q5193" i="11"/>
  <c r="G5194" i="11"/>
  <c r="H5194" i="11"/>
  <c r="I5194" i="11" s="1"/>
  <c r="J5194" i="11"/>
  <c r="K5194" i="11" s="1"/>
  <c r="L5194" i="11"/>
  <c r="M5194" i="11"/>
  <c r="N5194" i="11"/>
  <c r="O5194" i="11"/>
  <c r="P5194" i="11"/>
  <c r="Q5194" i="11"/>
  <c r="G5195" i="11"/>
  <c r="H5195" i="11"/>
  <c r="I5195" i="11" s="1"/>
  <c r="J5195" i="11"/>
  <c r="K5195" i="11" s="1"/>
  <c r="L5195" i="11"/>
  <c r="M5195" i="11"/>
  <c r="N5195" i="11"/>
  <c r="O5195" i="11"/>
  <c r="P5195" i="11"/>
  <c r="Q5195" i="11"/>
  <c r="G5196" i="11"/>
  <c r="H5196" i="11"/>
  <c r="I5196" i="11" s="1"/>
  <c r="J5196" i="11"/>
  <c r="K5196" i="11" s="1"/>
  <c r="L5196" i="11"/>
  <c r="M5196" i="11"/>
  <c r="N5196" i="11"/>
  <c r="O5196" i="11"/>
  <c r="P5196" i="11"/>
  <c r="Q5196" i="11"/>
  <c r="G5197" i="11"/>
  <c r="H5197" i="11"/>
  <c r="I5197" i="11" s="1"/>
  <c r="J5197" i="11"/>
  <c r="K5197" i="11" s="1"/>
  <c r="L5197" i="11"/>
  <c r="M5197" i="11"/>
  <c r="N5197" i="11"/>
  <c r="O5197" i="11"/>
  <c r="P5197" i="11"/>
  <c r="Q5197" i="11"/>
  <c r="G5198" i="11"/>
  <c r="H5198" i="11"/>
  <c r="I5198" i="11" s="1"/>
  <c r="J5198" i="11"/>
  <c r="K5198" i="11" s="1"/>
  <c r="L5198" i="11"/>
  <c r="M5198" i="11"/>
  <c r="N5198" i="11"/>
  <c r="O5198" i="11"/>
  <c r="P5198" i="11"/>
  <c r="Q5198" i="11"/>
  <c r="G5199" i="11"/>
  <c r="H5199" i="11"/>
  <c r="I5199" i="11" s="1"/>
  <c r="J5199" i="11"/>
  <c r="K5199" i="11" s="1"/>
  <c r="L5199" i="11"/>
  <c r="M5199" i="11"/>
  <c r="N5199" i="11"/>
  <c r="O5199" i="11"/>
  <c r="P5199" i="11"/>
  <c r="Q5199" i="11"/>
  <c r="G5200" i="11"/>
  <c r="H5200" i="11"/>
  <c r="I5200" i="11" s="1"/>
  <c r="J5200" i="11"/>
  <c r="K5200" i="11" s="1"/>
  <c r="L5200" i="11"/>
  <c r="M5200" i="11"/>
  <c r="N5200" i="11"/>
  <c r="O5200" i="11"/>
  <c r="P5200" i="11"/>
  <c r="Q5200" i="11"/>
  <c r="G5201" i="11"/>
  <c r="H5201" i="11"/>
  <c r="I5201" i="11" s="1"/>
  <c r="J5201" i="11"/>
  <c r="K5201" i="11" s="1"/>
  <c r="L5201" i="11"/>
  <c r="M5201" i="11"/>
  <c r="N5201" i="11"/>
  <c r="O5201" i="11"/>
  <c r="P5201" i="11"/>
  <c r="Q5201" i="11"/>
  <c r="G5202" i="11"/>
  <c r="H5202" i="11"/>
  <c r="I5202" i="11" s="1"/>
  <c r="J5202" i="11"/>
  <c r="K5202" i="11" s="1"/>
  <c r="L5202" i="11"/>
  <c r="M5202" i="11"/>
  <c r="N5202" i="11"/>
  <c r="O5202" i="11"/>
  <c r="P5202" i="11"/>
  <c r="Q5202" i="11"/>
  <c r="G5203" i="11"/>
  <c r="H5203" i="11"/>
  <c r="I5203" i="11" s="1"/>
  <c r="J5203" i="11"/>
  <c r="K5203" i="11" s="1"/>
  <c r="L5203" i="11"/>
  <c r="M5203" i="11"/>
  <c r="N5203" i="11"/>
  <c r="O5203" i="11"/>
  <c r="P5203" i="11"/>
  <c r="Q5203" i="11"/>
  <c r="G5204" i="11"/>
  <c r="H5204" i="11"/>
  <c r="I5204" i="11" s="1"/>
  <c r="J5204" i="11"/>
  <c r="K5204" i="11" s="1"/>
  <c r="L5204" i="11"/>
  <c r="M5204" i="11"/>
  <c r="N5204" i="11"/>
  <c r="O5204" i="11"/>
  <c r="P5204" i="11"/>
  <c r="Q5204" i="11"/>
  <c r="G5205" i="11"/>
  <c r="H5205" i="11"/>
  <c r="I5205" i="11" s="1"/>
  <c r="J5205" i="11"/>
  <c r="K5205" i="11" s="1"/>
  <c r="L5205" i="11"/>
  <c r="M5205" i="11"/>
  <c r="N5205" i="11"/>
  <c r="O5205" i="11"/>
  <c r="P5205" i="11"/>
  <c r="Q5205" i="11"/>
  <c r="G5206" i="11"/>
  <c r="H5206" i="11"/>
  <c r="I5206" i="11" s="1"/>
  <c r="J5206" i="11"/>
  <c r="K5206" i="11" s="1"/>
  <c r="L5206" i="11"/>
  <c r="M5206" i="11"/>
  <c r="N5206" i="11"/>
  <c r="O5206" i="11"/>
  <c r="P5206" i="11"/>
  <c r="Q5206" i="11"/>
  <c r="G5207" i="11"/>
  <c r="H5207" i="11"/>
  <c r="I5207" i="11" s="1"/>
  <c r="J5207" i="11"/>
  <c r="K5207" i="11" s="1"/>
  <c r="L5207" i="11"/>
  <c r="M5207" i="11"/>
  <c r="N5207" i="11"/>
  <c r="O5207" i="11"/>
  <c r="P5207" i="11"/>
  <c r="Q5207" i="11"/>
  <c r="G5208" i="11"/>
  <c r="H5208" i="11"/>
  <c r="I5208" i="11" s="1"/>
  <c r="J5208" i="11"/>
  <c r="K5208" i="11" s="1"/>
  <c r="L5208" i="11"/>
  <c r="M5208" i="11"/>
  <c r="N5208" i="11"/>
  <c r="O5208" i="11"/>
  <c r="P5208" i="11"/>
  <c r="Q5208" i="11"/>
  <c r="G5209" i="11"/>
  <c r="H5209" i="11"/>
  <c r="I5209" i="11" s="1"/>
  <c r="J5209" i="11"/>
  <c r="K5209" i="11" s="1"/>
  <c r="L5209" i="11"/>
  <c r="M5209" i="11"/>
  <c r="N5209" i="11"/>
  <c r="O5209" i="11"/>
  <c r="P5209" i="11"/>
  <c r="Q5209" i="11"/>
  <c r="G5210" i="11"/>
  <c r="H5210" i="11"/>
  <c r="I5210" i="11" s="1"/>
  <c r="J5210" i="11"/>
  <c r="K5210" i="11" s="1"/>
  <c r="L5210" i="11"/>
  <c r="M5210" i="11"/>
  <c r="N5210" i="11"/>
  <c r="O5210" i="11"/>
  <c r="P5210" i="11"/>
  <c r="Q5210" i="11"/>
  <c r="G5211" i="11"/>
  <c r="H5211" i="11"/>
  <c r="I5211" i="11" s="1"/>
  <c r="J5211" i="11"/>
  <c r="K5211" i="11" s="1"/>
  <c r="L5211" i="11"/>
  <c r="M5211" i="11"/>
  <c r="N5211" i="11"/>
  <c r="O5211" i="11"/>
  <c r="P5211" i="11"/>
  <c r="Q5211" i="11"/>
  <c r="G5212" i="11"/>
  <c r="H5212" i="11"/>
  <c r="I5212" i="11" s="1"/>
  <c r="J5212" i="11"/>
  <c r="K5212" i="11" s="1"/>
  <c r="L5212" i="11"/>
  <c r="M5212" i="11"/>
  <c r="N5212" i="11"/>
  <c r="O5212" i="11"/>
  <c r="P5212" i="11"/>
  <c r="Q5212" i="11"/>
  <c r="G5213" i="11"/>
  <c r="H5213" i="11"/>
  <c r="I5213" i="11" s="1"/>
  <c r="J5213" i="11"/>
  <c r="K5213" i="11" s="1"/>
  <c r="L5213" i="11"/>
  <c r="M5213" i="11"/>
  <c r="N5213" i="11"/>
  <c r="O5213" i="11"/>
  <c r="P5213" i="11"/>
  <c r="Q5213" i="11"/>
  <c r="G5214" i="11"/>
  <c r="H5214" i="11"/>
  <c r="I5214" i="11" s="1"/>
  <c r="J5214" i="11"/>
  <c r="K5214" i="11" s="1"/>
  <c r="L5214" i="11"/>
  <c r="M5214" i="11"/>
  <c r="N5214" i="11"/>
  <c r="O5214" i="11"/>
  <c r="P5214" i="11"/>
  <c r="Q5214" i="11"/>
  <c r="G5215" i="11"/>
  <c r="H5215" i="11"/>
  <c r="I5215" i="11" s="1"/>
  <c r="J5215" i="11"/>
  <c r="K5215" i="11" s="1"/>
  <c r="L5215" i="11"/>
  <c r="M5215" i="11"/>
  <c r="N5215" i="11"/>
  <c r="O5215" i="11"/>
  <c r="P5215" i="11"/>
  <c r="Q5215" i="11"/>
  <c r="G5216" i="11"/>
  <c r="H5216" i="11"/>
  <c r="I5216" i="11" s="1"/>
  <c r="J5216" i="11"/>
  <c r="K5216" i="11" s="1"/>
  <c r="L5216" i="11"/>
  <c r="M5216" i="11"/>
  <c r="N5216" i="11"/>
  <c r="O5216" i="11"/>
  <c r="P5216" i="11"/>
  <c r="Q5216" i="11"/>
  <c r="G5217" i="11"/>
  <c r="H5217" i="11"/>
  <c r="I5217" i="11" s="1"/>
  <c r="J5217" i="11"/>
  <c r="K5217" i="11" s="1"/>
  <c r="L5217" i="11"/>
  <c r="M5217" i="11"/>
  <c r="N5217" i="11"/>
  <c r="O5217" i="11"/>
  <c r="P5217" i="11"/>
  <c r="Q5217" i="11"/>
  <c r="G5218" i="11"/>
  <c r="H5218" i="11"/>
  <c r="I5218" i="11" s="1"/>
  <c r="J5218" i="11"/>
  <c r="K5218" i="11" s="1"/>
  <c r="L5218" i="11"/>
  <c r="M5218" i="11"/>
  <c r="N5218" i="11"/>
  <c r="O5218" i="11"/>
  <c r="P5218" i="11"/>
  <c r="Q5218" i="11"/>
  <c r="G5219" i="11"/>
  <c r="H5219" i="11"/>
  <c r="I5219" i="11" s="1"/>
  <c r="J5219" i="11"/>
  <c r="K5219" i="11" s="1"/>
  <c r="L5219" i="11"/>
  <c r="M5219" i="11"/>
  <c r="N5219" i="11"/>
  <c r="O5219" i="11"/>
  <c r="P5219" i="11"/>
  <c r="Q5219" i="11"/>
  <c r="G5220" i="11"/>
  <c r="H5220" i="11"/>
  <c r="I5220" i="11" s="1"/>
  <c r="J5220" i="11"/>
  <c r="K5220" i="11" s="1"/>
  <c r="L5220" i="11"/>
  <c r="M5220" i="11"/>
  <c r="N5220" i="11"/>
  <c r="O5220" i="11"/>
  <c r="P5220" i="11"/>
  <c r="Q5220" i="11"/>
  <c r="G5221" i="11"/>
  <c r="H5221" i="11"/>
  <c r="I5221" i="11" s="1"/>
  <c r="J5221" i="11"/>
  <c r="K5221" i="11" s="1"/>
  <c r="L5221" i="11"/>
  <c r="M5221" i="11"/>
  <c r="N5221" i="11"/>
  <c r="O5221" i="11"/>
  <c r="P5221" i="11"/>
  <c r="Q5221" i="11"/>
  <c r="G5222" i="11"/>
  <c r="H5222" i="11"/>
  <c r="I5222" i="11" s="1"/>
  <c r="J5222" i="11"/>
  <c r="K5222" i="11" s="1"/>
  <c r="L5222" i="11"/>
  <c r="M5222" i="11"/>
  <c r="N5222" i="11"/>
  <c r="O5222" i="11"/>
  <c r="P5222" i="11"/>
  <c r="Q5222" i="11"/>
  <c r="G5223" i="11"/>
  <c r="H5223" i="11"/>
  <c r="I5223" i="11" s="1"/>
  <c r="J5223" i="11"/>
  <c r="K5223" i="11" s="1"/>
  <c r="L5223" i="11"/>
  <c r="M5223" i="11"/>
  <c r="N5223" i="11"/>
  <c r="O5223" i="11"/>
  <c r="P5223" i="11"/>
  <c r="Q5223" i="11"/>
  <c r="G5224" i="11"/>
  <c r="H5224" i="11"/>
  <c r="I5224" i="11" s="1"/>
  <c r="J5224" i="11"/>
  <c r="K5224" i="11" s="1"/>
  <c r="L5224" i="11"/>
  <c r="M5224" i="11"/>
  <c r="N5224" i="11"/>
  <c r="O5224" i="11"/>
  <c r="P5224" i="11"/>
  <c r="Q5224" i="11"/>
  <c r="G5225" i="11"/>
  <c r="H5225" i="11"/>
  <c r="I5225" i="11" s="1"/>
  <c r="J5225" i="11"/>
  <c r="K5225" i="11" s="1"/>
  <c r="L5225" i="11"/>
  <c r="M5225" i="11"/>
  <c r="N5225" i="11"/>
  <c r="O5225" i="11"/>
  <c r="P5225" i="11"/>
  <c r="Q5225" i="11"/>
  <c r="G5226" i="11"/>
  <c r="H5226" i="11"/>
  <c r="I5226" i="11" s="1"/>
  <c r="J5226" i="11"/>
  <c r="K5226" i="11" s="1"/>
  <c r="L5226" i="11"/>
  <c r="M5226" i="11"/>
  <c r="N5226" i="11"/>
  <c r="O5226" i="11"/>
  <c r="P5226" i="11"/>
  <c r="Q5226" i="11"/>
  <c r="G5227" i="11"/>
  <c r="H5227" i="11"/>
  <c r="I5227" i="11" s="1"/>
  <c r="J5227" i="11"/>
  <c r="K5227" i="11" s="1"/>
  <c r="L5227" i="11"/>
  <c r="M5227" i="11"/>
  <c r="N5227" i="11"/>
  <c r="O5227" i="11"/>
  <c r="P5227" i="11"/>
  <c r="Q5227" i="11"/>
  <c r="G5228" i="11"/>
  <c r="H5228" i="11"/>
  <c r="I5228" i="11" s="1"/>
  <c r="J5228" i="11"/>
  <c r="K5228" i="11" s="1"/>
  <c r="L5228" i="11"/>
  <c r="M5228" i="11"/>
  <c r="N5228" i="11"/>
  <c r="O5228" i="11"/>
  <c r="P5228" i="11"/>
  <c r="Q5228" i="11"/>
  <c r="G5229" i="11"/>
  <c r="H5229" i="11"/>
  <c r="I5229" i="11" s="1"/>
  <c r="J5229" i="11"/>
  <c r="K5229" i="11" s="1"/>
  <c r="L5229" i="11"/>
  <c r="M5229" i="11"/>
  <c r="N5229" i="11"/>
  <c r="O5229" i="11"/>
  <c r="P5229" i="11"/>
  <c r="Q5229" i="11"/>
  <c r="G5230" i="11"/>
  <c r="H5230" i="11"/>
  <c r="I5230" i="11" s="1"/>
  <c r="J5230" i="11"/>
  <c r="K5230" i="11" s="1"/>
  <c r="L5230" i="11"/>
  <c r="M5230" i="11"/>
  <c r="N5230" i="11"/>
  <c r="O5230" i="11"/>
  <c r="P5230" i="11"/>
  <c r="Q5230" i="11"/>
  <c r="G5231" i="11"/>
  <c r="H5231" i="11"/>
  <c r="I5231" i="11" s="1"/>
  <c r="J5231" i="11"/>
  <c r="K5231" i="11" s="1"/>
  <c r="L5231" i="11"/>
  <c r="M5231" i="11"/>
  <c r="N5231" i="11"/>
  <c r="O5231" i="11"/>
  <c r="P5231" i="11"/>
  <c r="Q5231" i="11"/>
  <c r="G5232" i="11"/>
  <c r="H5232" i="11"/>
  <c r="I5232" i="11" s="1"/>
  <c r="J5232" i="11"/>
  <c r="K5232" i="11" s="1"/>
  <c r="L5232" i="11"/>
  <c r="M5232" i="11"/>
  <c r="N5232" i="11"/>
  <c r="O5232" i="11"/>
  <c r="P5232" i="11"/>
  <c r="Q5232" i="11"/>
  <c r="G5233" i="11"/>
  <c r="H5233" i="11"/>
  <c r="I5233" i="11" s="1"/>
  <c r="J5233" i="11"/>
  <c r="K5233" i="11" s="1"/>
  <c r="L5233" i="11"/>
  <c r="M5233" i="11"/>
  <c r="N5233" i="11"/>
  <c r="O5233" i="11"/>
  <c r="P5233" i="11"/>
  <c r="Q5233" i="11"/>
  <c r="G5234" i="11"/>
  <c r="H5234" i="11"/>
  <c r="I5234" i="11" s="1"/>
  <c r="J5234" i="11"/>
  <c r="K5234" i="11" s="1"/>
  <c r="L5234" i="11"/>
  <c r="M5234" i="11"/>
  <c r="N5234" i="11"/>
  <c r="O5234" i="11"/>
  <c r="P5234" i="11"/>
  <c r="Q5234" i="11"/>
  <c r="G5235" i="11"/>
  <c r="H5235" i="11"/>
  <c r="I5235" i="11" s="1"/>
  <c r="J5235" i="11"/>
  <c r="K5235" i="11" s="1"/>
  <c r="L5235" i="11"/>
  <c r="M5235" i="11"/>
  <c r="N5235" i="11"/>
  <c r="O5235" i="11"/>
  <c r="P5235" i="11"/>
  <c r="Q5235" i="11"/>
  <c r="G5236" i="11"/>
  <c r="H5236" i="11"/>
  <c r="I5236" i="11" s="1"/>
  <c r="J5236" i="11"/>
  <c r="K5236" i="11" s="1"/>
  <c r="L5236" i="11"/>
  <c r="M5236" i="11"/>
  <c r="N5236" i="11"/>
  <c r="O5236" i="11"/>
  <c r="P5236" i="11"/>
  <c r="Q5236" i="11"/>
  <c r="G5237" i="11"/>
  <c r="H5237" i="11"/>
  <c r="I5237" i="11" s="1"/>
  <c r="J5237" i="11"/>
  <c r="K5237" i="11" s="1"/>
  <c r="L5237" i="11"/>
  <c r="M5237" i="11"/>
  <c r="N5237" i="11"/>
  <c r="O5237" i="11"/>
  <c r="P5237" i="11"/>
  <c r="Q5237" i="11"/>
  <c r="G5238" i="11"/>
  <c r="H5238" i="11"/>
  <c r="I5238" i="11" s="1"/>
  <c r="J5238" i="11"/>
  <c r="K5238" i="11" s="1"/>
  <c r="L5238" i="11"/>
  <c r="M5238" i="11"/>
  <c r="N5238" i="11"/>
  <c r="O5238" i="11"/>
  <c r="P5238" i="11"/>
  <c r="Q5238" i="11"/>
  <c r="G5239" i="11"/>
  <c r="H5239" i="11"/>
  <c r="I5239" i="11" s="1"/>
  <c r="J5239" i="11"/>
  <c r="K5239" i="11" s="1"/>
  <c r="L5239" i="11"/>
  <c r="M5239" i="11"/>
  <c r="N5239" i="11"/>
  <c r="O5239" i="11"/>
  <c r="P5239" i="11"/>
  <c r="Q5239" i="11"/>
  <c r="G5240" i="11"/>
  <c r="H5240" i="11"/>
  <c r="I5240" i="11" s="1"/>
  <c r="J5240" i="11"/>
  <c r="K5240" i="11" s="1"/>
  <c r="L5240" i="11"/>
  <c r="M5240" i="11"/>
  <c r="N5240" i="11"/>
  <c r="O5240" i="11"/>
  <c r="P5240" i="11"/>
  <c r="Q5240" i="11"/>
  <c r="G5241" i="11"/>
  <c r="H5241" i="11"/>
  <c r="I5241" i="11" s="1"/>
  <c r="J5241" i="11"/>
  <c r="K5241" i="11" s="1"/>
  <c r="L5241" i="11"/>
  <c r="M5241" i="11"/>
  <c r="N5241" i="11"/>
  <c r="O5241" i="11"/>
  <c r="P5241" i="11"/>
  <c r="Q5241" i="11"/>
  <c r="G5242" i="11"/>
  <c r="H5242" i="11"/>
  <c r="I5242" i="11" s="1"/>
  <c r="J5242" i="11"/>
  <c r="K5242" i="11" s="1"/>
  <c r="L5242" i="11"/>
  <c r="M5242" i="11"/>
  <c r="N5242" i="11"/>
  <c r="O5242" i="11"/>
  <c r="P5242" i="11"/>
  <c r="Q5242" i="11"/>
  <c r="G5243" i="11"/>
  <c r="H5243" i="11"/>
  <c r="I5243" i="11" s="1"/>
  <c r="J5243" i="11"/>
  <c r="K5243" i="11" s="1"/>
  <c r="L5243" i="11"/>
  <c r="M5243" i="11"/>
  <c r="N5243" i="11"/>
  <c r="O5243" i="11"/>
  <c r="P5243" i="11"/>
  <c r="Q5243" i="11"/>
  <c r="G5244" i="11"/>
  <c r="H5244" i="11"/>
  <c r="I5244" i="11" s="1"/>
  <c r="J5244" i="11"/>
  <c r="K5244" i="11" s="1"/>
  <c r="L5244" i="11"/>
  <c r="M5244" i="11"/>
  <c r="N5244" i="11"/>
  <c r="O5244" i="11"/>
  <c r="P5244" i="11"/>
  <c r="Q5244" i="11"/>
  <c r="G5245" i="11"/>
  <c r="H5245" i="11"/>
  <c r="I5245" i="11" s="1"/>
  <c r="J5245" i="11"/>
  <c r="K5245" i="11" s="1"/>
  <c r="L5245" i="11"/>
  <c r="M5245" i="11"/>
  <c r="N5245" i="11"/>
  <c r="O5245" i="11"/>
  <c r="P5245" i="11"/>
  <c r="Q5245" i="11"/>
  <c r="G5246" i="11"/>
  <c r="H5246" i="11"/>
  <c r="I5246" i="11" s="1"/>
  <c r="J5246" i="11"/>
  <c r="K5246" i="11" s="1"/>
  <c r="L5246" i="11"/>
  <c r="M5246" i="11"/>
  <c r="N5246" i="11"/>
  <c r="O5246" i="11"/>
  <c r="P5246" i="11"/>
  <c r="Q5246" i="11"/>
  <c r="G5247" i="11"/>
  <c r="H5247" i="11"/>
  <c r="I5247" i="11" s="1"/>
  <c r="J5247" i="11"/>
  <c r="K5247" i="11" s="1"/>
  <c r="L5247" i="11"/>
  <c r="M5247" i="11"/>
  <c r="N5247" i="11"/>
  <c r="O5247" i="11"/>
  <c r="P5247" i="11"/>
  <c r="Q5247" i="11"/>
  <c r="G5248" i="11"/>
  <c r="H5248" i="11"/>
  <c r="I5248" i="11" s="1"/>
  <c r="J5248" i="11"/>
  <c r="K5248" i="11" s="1"/>
  <c r="L5248" i="11"/>
  <c r="M5248" i="11"/>
  <c r="N5248" i="11"/>
  <c r="O5248" i="11"/>
  <c r="P5248" i="11"/>
  <c r="Q5248" i="11"/>
  <c r="G5249" i="11"/>
  <c r="H5249" i="11"/>
  <c r="I5249" i="11" s="1"/>
  <c r="J5249" i="11"/>
  <c r="K5249" i="11" s="1"/>
  <c r="L5249" i="11"/>
  <c r="M5249" i="11"/>
  <c r="N5249" i="11"/>
  <c r="O5249" i="11"/>
  <c r="P5249" i="11"/>
  <c r="Q5249" i="11"/>
  <c r="G5250" i="11"/>
  <c r="H5250" i="11"/>
  <c r="I5250" i="11" s="1"/>
  <c r="J5250" i="11"/>
  <c r="K5250" i="11" s="1"/>
  <c r="L5250" i="11"/>
  <c r="M5250" i="11"/>
  <c r="N5250" i="11"/>
  <c r="O5250" i="11"/>
  <c r="P5250" i="11"/>
  <c r="Q5250" i="11"/>
  <c r="G5251" i="11"/>
  <c r="H5251" i="11"/>
  <c r="I5251" i="11" s="1"/>
  <c r="J5251" i="11"/>
  <c r="K5251" i="11" s="1"/>
  <c r="L5251" i="11"/>
  <c r="M5251" i="11"/>
  <c r="N5251" i="11"/>
  <c r="O5251" i="11"/>
  <c r="P5251" i="11"/>
  <c r="Q5251" i="11"/>
  <c r="G5252" i="11"/>
  <c r="H5252" i="11"/>
  <c r="I5252" i="11" s="1"/>
  <c r="J5252" i="11"/>
  <c r="K5252" i="11" s="1"/>
  <c r="L5252" i="11"/>
  <c r="M5252" i="11"/>
  <c r="N5252" i="11"/>
  <c r="O5252" i="11"/>
  <c r="P5252" i="11"/>
  <c r="Q5252" i="11"/>
  <c r="G5253" i="11"/>
  <c r="H5253" i="11"/>
  <c r="I5253" i="11" s="1"/>
  <c r="J5253" i="11"/>
  <c r="K5253" i="11" s="1"/>
  <c r="L5253" i="11"/>
  <c r="M5253" i="11"/>
  <c r="N5253" i="11"/>
  <c r="O5253" i="11"/>
  <c r="P5253" i="11"/>
  <c r="Q5253" i="11"/>
  <c r="G5254" i="11"/>
  <c r="H5254" i="11"/>
  <c r="I5254" i="11" s="1"/>
  <c r="J5254" i="11"/>
  <c r="K5254" i="11" s="1"/>
  <c r="L5254" i="11"/>
  <c r="M5254" i="11"/>
  <c r="N5254" i="11"/>
  <c r="O5254" i="11"/>
  <c r="P5254" i="11"/>
  <c r="Q5254" i="11"/>
  <c r="G5255" i="11"/>
  <c r="H5255" i="11"/>
  <c r="I5255" i="11" s="1"/>
  <c r="J5255" i="11"/>
  <c r="K5255" i="11" s="1"/>
  <c r="L5255" i="11"/>
  <c r="M5255" i="11"/>
  <c r="N5255" i="11"/>
  <c r="O5255" i="11"/>
  <c r="P5255" i="11"/>
  <c r="Q5255" i="11"/>
  <c r="G5256" i="11"/>
  <c r="H5256" i="11"/>
  <c r="I5256" i="11" s="1"/>
  <c r="J5256" i="11"/>
  <c r="K5256" i="11" s="1"/>
  <c r="L5256" i="11"/>
  <c r="M5256" i="11"/>
  <c r="N5256" i="11"/>
  <c r="O5256" i="11"/>
  <c r="P5256" i="11"/>
  <c r="Q5256" i="11"/>
  <c r="G5257" i="11"/>
  <c r="H5257" i="11"/>
  <c r="I5257" i="11" s="1"/>
  <c r="J5257" i="11"/>
  <c r="K5257" i="11" s="1"/>
  <c r="L5257" i="11"/>
  <c r="M5257" i="11"/>
  <c r="N5257" i="11"/>
  <c r="O5257" i="11"/>
  <c r="P5257" i="11"/>
  <c r="Q5257" i="11"/>
  <c r="G5258" i="11"/>
  <c r="H5258" i="11"/>
  <c r="I5258" i="11" s="1"/>
  <c r="J5258" i="11"/>
  <c r="K5258" i="11" s="1"/>
  <c r="L5258" i="11"/>
  <c r="M5258" i="11"/>
  <c r="N5258" i="11"/>
  <c r="O5258" i="11"/>
  <c r="P5258" i="11"/>
  <c r="Q5258" i="11"/>
  <c r="G5259" i="11"/>
  <c r="H5259" i="11"/>
  <c r="I5259" i="11" s="1"/>
  <c r="J5259" i="11"/>
  <c r="K5259" i="11" s="1"/>
  <c r="L5259" i="11"/>
  <c r="M5259" i="11"/>
  <c r="N5259" i="11"/>
  <c r="O5259" i="11"/>
  <c r="P5259" i="11"/>
  <c r="Q5259" i="11"/>
  <c r="G5260" i="11"/>
  <c r="H5260" i="11"/>
  <c r="I5260" i="11" s="1"/>
  <c r="J5260" i="11"/>
  <c r="K5260" i="11" s="1"/>
  <c r="L5260" i="11"/>
  <c r="M5260" i="11"/>
  <c r="N5260" i="11"/>
  <c r="O5260" i="11"/>
  <c r="P5260" i="11"/>
  <c r="Q5260" i="11"/>
  <c r="G5261" i="11"/>
  <c r="H5261" i="11"/>
  <c r="I5261" i="11" s="1"/>
  <c r="J5261" i="11"/>
  <c r="K5261" i="11" s="1"/>
  <c r="L5261" i="11"/>
  <c r="M5261" i="11"/>
  <c r="N5261" i="11"/>
  <c r="O5261" i="11"/>
  <c r="P5261" i="11"/>
  <c r="Q5261" i="11"/>
  <c r="G5262" i="11"/>
  <c r="H5262" i="11"/>
  <c r="I5262" i="11" s="1"/>
  <c r="J5262" i="11"/>
  <c r="K5262" i="11" s="1"/>
  <c r="L5262" i="11"/>
  <c r="M5262" i="11"/>
  <c r="N5262" i="11"/>
  <c r="O5262" i="11"/>
  <c r="P5262" i="11"/>
  <c r="Q5262" i="11"/>
  <c r="G5263" i="11"/>
  <c r="H5263" i="11"/>
  <c r="I5263" i="11" s="1"/>
  <c r="J5263" i="11"/>
  <c r="K5263" i="11" s="1"/>
  <c r="L5263" i="11"/>
  <c r="M5263" i="11"/>
  <c r="N5263" i="11"/>
  <c r="O5263" i="11"/>
  <c r="P5263" i="11"/>
  <c r="Q5263" i="11"/>
  <c r="G5264" i="11"/>
  <c r="H5264" i="11"/>
  <c r="I5264" i="11" s="1"/>
  <c r="J5264" i="11"/>
  <c r="K5264" i="11" s="1"/>
  <c r="L5264" i="11"/>
  <c r="M5264" i="11"/>
  <c r="N5264" i="11"/>
  <c r="O5264" i="11"/>
  <c r="P5264" i="11"/>
  <c r="Q5264" i="11"/>
  <c r="G5265" i="11"/>
  <c r="H5265" i="11"/>
  <c r="I5265" i="11" s="1"/>
  <c r="J5265" i="11"/>
  <c r="K5265" i="11" s="1"/>
  <c r="L5265" i="11"/>
  <c r="M5265" i="11"/>
  <c r="N5265" i="11"/>
  <c r="O5265" i="11"/>
  <c r="P5265" i="11"/>
  <c r="Q5265" i="11"/>
  <c r="G5266" i="11"/>
  <c r="H5266" i="11"/>
  <c r="I5266" i="11" s="1"/>
  <c r="J5266" i="11"/>
  <c r="K5266" i="11" s="1"/>
  <c r="L5266" i="11"/>
  <c r="M5266" i="11"/>
  <c r="N5266" i="11"/>
  <c r="O5266" i="11"/>
  <c r="P5266" i="11"/>
  <c r="Q5266" i="11"/>
  <c r="G5267" i="11"/>
  <c r="H5267" i="11"/>
  <c r="I5267" i="11" s="1"/>
  <c r="J5267" i="11"/>
  <c r="K5267" i="11" s="1"/>
  <c r="L5267" i="11"/>
  <c r="M5267" i="11"/>
  <c r="N5267" i="11"/>
  <c r="O5267" i="11"/>
  <c r="P5267" i="11"/>
  <c r="Q5267" i="11"/>
  <c r="G5268" i="11"/>
  <c r="H5268" i="11"/>
  <c r="I5268" i="11" s="1"/>
  <c r="J5268" i="11"/>
  <c r="K5268" i="11" s="1"/>
  <c r="L5268" i="11"/>
  <c r="M5268" i="11"/>
  <c r="N5268" i="11"/>
  <c r="O5268" i="11"/>
  <c r="P5268" i="11"/>
  <c r="Q5268" i="11"/>
  <c r="G5269" i="11"/>
  <c r="H5269" i="11"/>
  <c r="I5269" i="11" s="1"/>
  <c r="J5269" i="11"/>
  <c r="K5269" i="11" s="1"/>
  <c r="L5269" i="11"/>
  <c r="M5269" i="11"/>
  <c r="N5269" i="11"/>
  <c r="O5269" i="11"/>
  <c r="P5269" i="11"/>
  <c r="Q5269" i="11"/>
  <c r="G5270" i="11"/>
  <c r="H5270" i="11"/>
  <c r="I5270" i="11" s="1"/>
  <c r="J5270" i="11"/>
  <c r="K5270" i="11" s="1"/>
  <c r="L5270" i="11"/>
  <c r="M5270" i="11"/>
  <c r="N5270" i="11"/>
  <c r="O5270" i="11"/>
  <c r="P5270" i="11"/>
  <c r="Q5270" i="11"/>
  <c r="G5271" i="11"/>
  <c r="H5271" i="11"/>
  <c r="I5271" i="11" s="1"/>
  <c r="J5271" i="11"/>
  <c r="K5271" i="11" s="1"/>
  <c r="L5271" i="11"/>
  <c r="M5271" i="11"/>
  <c r="N5271" i="11"/>
  <c r="O5271" i="11"/>
  <c r="P5271" i="11"/>
  <c r="Q5271" i="11"/>
  <c r="G5272" i="11"/>
  <c r="H5272" i="11"/>
  <c r="I5272" i="11" s="1"/>
  <c r="J5272" i="11"/>
  <c r="K5272" i="11" s="1"/>
  <c r="L5272" i="11"/>
  <c r="M5272" i="11"/>
  <c r="N5272" i="11"/>
  <c r="O5272" i="11"/>
  <c r="P5272" i="11"/>
  <c r="Q5272" i="11"/>
  <c r="G5273" i="11"/>
  <c r="H5273" i="11"/>
  <c r="I5273" i="11" s="1"/>
  <c r="J5273" i="11"/>
  <c r="K5273" i="11" s="1"/>
  <c r="L5273" i="11"/>
  <c r="M5273" i="11"/>
  <c r="N5273" i="11"/>
  <c r="O5273" i="11"/>
  <c r="P5273" i="11"/>
  <c r="Q5273" i="11"/>
  <c r="G5274" i="11"/>
  <c r="H5274" i="11"/>
  <c r="I5274" i="11" s="1"/>
  <c r="J5274" i="11"/>
  <c r="K5274" i="11" s="1"/>
  <c r="L5274" i="11"/>
  <c r="M5274" i="11"/>
  <c r="N5274" i="11"/>
  <c r="O5274" i="11"/>
  <c r="P5274" i="11"/>
  <c r="Q5274" i="11"/>
  <c r="G5275" i="11"/>
  <c r="H5275" i="11"/>
  <c r="I5275" i="11" s="1"/>
  <c r="J5275" i="11"/>
  <c r="K5275" i="11" s="1"/>
  <c r="L5275" i="11"/>
  <c r="M5275" i="11"/>
  <c r="N5275" i="11"/>
  <c r="O5275" i="11"/>
  <c r="P5275" i="11"/>
  <c r="Q5275" i="11"/>
  <c r="G5276" i="11"/>
  <c r="H5276" i="11"/>
  <c r="I5276" i="11" s="1"/>
  <c r="J5276" i="11"/>
  <c r="K5276" i="11" s="1"/>
  <c r="L5276" i="11"/>
  <c r="M5276" i="11"/>
  <c r="N5276" i="11"/>
  <c r="O5276" i="11"/>
  <c r="P5276" i="11"/>
  <c r="Q5276" i="11"/>
  <c r="G5277" i="11"/>
  <c r="H5277" i="11"/>
  <c r="I5277" i="11" s="1"/>
  <c r="J5277" i="11"/>
  <c r="K5277" i="11" s="1"/>
  <c r="L5277" i="11"/>
  <c r="M5277" i="11"/>
  <c r="N5277" i="11"/>
  <c r="O5277" i="11"/>
  <c r="P5277" i="11"/>
  <c r="Q5277" i="11"/>
  <c r="G5278" i="11"/>
  <c r="H5278" i="11"/>
  <c r="I5278" i="11" s="1"/>
  <c r="J5278" i="11"/>
  <c r="K5278" i="11" s="1"/>
  <c r="L5278" i="11"/>
  <c r="M5278" i="11"/>
  <c r="N5278" i="11"/>
  <c r="O5278" i="11"/>
  <c r="P5278" i="11"/>
  <c r="Q5278" i="11"/>
  <c r="G5279" i="11"/>
  <c r="H5279" i="11"/>
  <c r="I5279" i="11" s="1"/>
  <c r="J5279" i="11"/>
  <c r="K5279" i="11" s="1"/>
  <c r="L5279" i="11"/>
  <c r="M5279" i="11"/>
  <c r="N5279" i="11"/>
  <c r="O5279" i="11"/>
  <c r="P5279" i="11"/>
  <c r="Q5279" i="11"/>
  <c r="G5280" i="11"/>
  <c r="H5280" i="11"/>
  <c r="I5280" i="11" s="1"/>
  <c r="J5280" i="11"/>
  <c r="K5280" i="11" s="1"/>
  <c r="L5280" i="11"/>
  <c r="M5280" i="11"/>
  <c r="N5280" i="11"/>
  <c r="O5280" i="11"/>
  <c r="P5280" i="11"/>
  <c r="Q5280" i="11"/>
  <c r="G5281" i="11"/>
  <c r="H5281" i="11"/>
  <c r="I5281" i="11" s="1"/>
  <c r="J5281" i="11"/>
  <c r="K5281" i="11" s="1"/>
  <c r="L5281" i="11"/>
  <c r="M5281" i="11"/>
  <c r="N5281" i="11"/>
  <c r="O5281" i="11"/>
  <c r="P5281" i="11"/>
  <c r="Q5281" i="11"/>
  <c r="G5282" i="11"/>
  <c r="H5282" i="11"/>
  <c r="I5282" i="11" s="1"/>
  <c r="J5282" i="11"/>
  <c r="K5282" i="11" s="1"/>
  <c r="L5282" i="11"/>
  <c r="M5282" i="11"/>
  <c r="N5282" i="11"/>
  <c r="O5282" i="11"/>
  <c r="P5282" i="11"/>
  <c r="Q5282" i="11"/>
  <c r="G5283" i="11"/>
  <c r="H5283" i="11"/>
  <c r="I5283" i="11" s="1"/>
  <c r="J5283" i="11"/>
  <c r="K5283" i="11" s="1"/>
  <c r="L5283" i="11"/>
  <c r="M5283" i="11"/>
  <c r="N5283" i="11"/>
  <c r="O5283" i="11"/>
  <c r="P5283" i="11"/>
  <c r="Q5283" i="11"/>
  <c r="G5284" i="11"/>
  <c r="H5284" i="11"/>
  <c r="I5284" i="11" s="1"/>
  <c r="J5284" i="11"/>
  <c r="K5284" i="11" s="1"/>
  <c r="L5284" i="11"/>
  <c r="M5284" i="11"/>
  <c r="N5284" i="11"/>
  <c r="O5284" i="11"/>
  <c r="P5284" i="11"/>
  <c r="Q5284" i="11"/>
  <c r="G5285" i="11"/>
  <c r="H5285" i="11"/>
  <c r="I5285" i="11" s="1"/>
  <c r="J5285" i="11"/>
  <c r="K5285" i="11" s="1"/>
  <c r="L5285" i="11"/>
  <c r="M5285" i="11"/>
  <c r="N5285" i="11"/>
  <c r="O5285" i="11"/>
  <c r="P5285" i="11"/>
  <c r="Q5285" i="11"/>
  <c r="G5286" i="11"/>
  <c r="H5286" i="11"/>
  <c r="I5286" i="11" s="1"/>
  <c r="J5286" i="11"/>
  <c r="K5286" i="11" s="1"/>
  <c r="L5286" i="11"/>
  <c r="M5286" i="11"/>
  <c r="N5286" i="11"/>
  <c r="O5286" i="11"/>
  <c r="P5286" i="11"/>
  <c r="Q5286" i="11"/>
  <c r="G5287" i="11"/>
  <c r="H5287" i="11"/>
  <c r="I5287" i="11" s="1"/>
  <c r="J5287" i="11"/>
  <c r="K5287" i="11" s="1"/>
  <c r="L5287" i="11"/>
  <c r="M5287" i="11"/>
  <c r="N5287" i="11"/>
  <c r="O5287" i="11"/>
  <c r="P5287" i="11"/>
  <c r="Q5287" i="11"/>
  <c r="G5288" i="11"/>
  <c r="H5288" i="11"/>
  <c r="I5288" i="11" s="1"/>
  <c r="J5288" i="11"/>
  <c r="K5288" i="11" s="1"/>
  <c r="L5288" i="11"/>
  <c r="M5288" i="11"/>
  <c r="N5288" i="11"/>
  <c r="O5288" i="11"/>
  <c r="P5288" i="11"/>
  <c r="Q5288" i="11"/>
  <c r="G5289" i="11"/>
  <c r="H5289" i="11"/>
  <c r="I5289" i="11" s="1"/>
  <c r="J5289" i="11"/>
  <c r="K5289" i="11" s="1"/>
  <c r="L5289" i="11"/>
  <c r="M5289" i="11"/>
  <c r="N5289" i="11"/>
  <c r="O5289" i="11"/>
  <c r="P5289" i="11"/>
  <c r="Q5289" i="11"/>
  <c r="G5290" i="11"/>
  <c r="H5290" i="11"/>
  <c r="I5290" i="11" s="1"/>
  <c r="J5290" i="11"/>
  <c r="K5290" i="11" s="1"/>
  <c r="L5290" i="11"/>
  <c r="M5290" i="11"/>
  <c r="N5290" i="11"/>
  <c r="O5290" i="11"/>
  <c r="P5290" i="11"/>
  <c r="Q5290" i="11"/>
  <c r="G5291" i="11"/>
  <c r="H5291" i="11"/>
  <c r="I5291" i="11" s="1"/>
  <c r="J5291" i="11"/>
  <c r="K5291" i="11" s="1"/>
  <c r="L5291" i="11"/>
  <c r="M5291" i="11"/>
  <c r="N5291" i="11"/>
  <c r="O5291" i="11"/>
  <c r="P5291" i="11"/>
  <c r="Q5291" i="11"/>
  <c r="G5292" i="11"/>
  <c r="H5292" i="11"/>
  <c r="I5292" i="11" s="1"/>
  <c r="J5292" i="11"/>
  <c r="K5292" i="11" s="1"/>
  <c r="L5292" i="11"/>
  <c r="M5292" i="11"/>
  <c r="N5292" i="11"/>
  <c r="O5292" i="11"/>
  <c r="P5292" i="11"/>
  <c r="Q5292" i="11"/>
  <c r="G5293" i="11"/>
  <c r="H5293" i="11"/>
  <c r="I5293" i="11" s="1"/>
  <c r="J5293" i="11"/>
  <c r="K5293" i="11" s="1"/>
  <c r="L5293" i="11"/>
  <c r="M5293" i="11"/>
  <c r="N5293" i="11"/>
  <c r="O5293" i="11"/>
  <c r="P5293" i="11"/>
  <c r="Q5293" i="11"/>
  <c r="G5294" i="11"/>
  <c r="H5294" i="11"/>
  <c r="I5294" i="11" s="1"/>
  <c r="J5294" i="11"/>
  <c r="K5294" i="11" s="1"/>
  <c r="L5294" i="11"/>
  <c r="M5294" i="11"/>
  <c r="N5294" i="11"/>
  <c r="O5294" i="11"/>
  <c r="P5294" i="11"/>
  <c r="Q5294" i="11"/>
  <c r="G5295" i="11"/>
  <c r="H5295" i="11"/>
  <c r="I5295" i="11" s="1"/>
  <c r="J5295" i="11"/>
  <c r="K5295" i="11" s="1"/>
  <c r="L5295" i="11"/>
  <c r="M5295" i="11"/>
  <c r="N5295" i="11"/>
  <c r="O5295" i="11"/>
  <c r="P5295" i="11"/>
  <c r="Q5295" i="11"/>
  <c r="G5296" i="11"/>
  <c r="H5296" i="11"/>
  <c r="I5296" i="11" s="1"/>
  <c r="J5296" i="11"/>
  <c r="K5296" i="11" s="1"/>
  <c r="L5296" i="11"/>
  <c r="M5296" i="11"/>
  <c r="N5296" i="11"/>
  <c r="O5296" i="11"/>
  <c r="P5296" i="11"/>
  <c r="Q5296" i="11"/>
  <c r="G5297" i="11"/>
  <c r="H5297" i="11"/>
  <c r="I5297" i="11" s="1"/>
  <c r="J5297" i="11"/>
  <c r="K5297" i="11" s="1"/>
  <c r="L5297" i="11"/>
  <c r="M5297" i="11"/>
  <c r="N5297" i="11"/>
  <c r="O5297" i="11"/>
  <c r="P5297" i="11"/>
  <c r="Q5297" i="11"/>
  <c r="G5298" i="11"/>
  <c r="H5298" i="11"/>
  <c r="I5298" i="11" s="1"/>
  <c r="J5298" i="11"/>
  <c r="K5298" i="11" s="1"/>
  <c r="L5298" i="11"/>
  <c r="M5298" i="11"/>
  <c r="N5298" i="11"/>
  <c r="O5298" i="11"/>
  <c r="P5298" i="11"/>
  <c r="Q5298" i="11"/>
  <c r="G5299" i="11"/>
  <c r="H5299" i="11"/>
  <c r="I5299" i="11" s="1"/>
  <c r="J5299" i="11"/>
  <c r="K5299" i="11" s="1"/>
  <c r="L5299" i="11"/>
  <c r="M5299" i="11"/>
  <c r="N5299" i="11"/>
  <c r="O5299" i="11"/>
  <c r="P5299" i="11"/>
  <c r="Q5299" i="11"/>
  <c r="G5300" i="11"/>
  <c r="H5300" i="11"/>
  <c r="I5300" i="11" s="1"/>
  <c r="J5300" i="11"/>
  <c r="K5300" i="11" s="1"/>
  <c r="L5300" i="11"/>
  <c r="M5300" i="11"/>
  <c r="N5300" i="11"/>
  <c r="O5300" i="11"/>
  <c r="P5300" i="11"/>
  <c r="Q5300" i="11"/>
  <c r="G5301" i="11"/>
  <c r="H5301" i="11"/>
  <c r="I5301" i="11" s="1"/>
  <c r="J5301" i="11"/>
  <c r="K5301" i="11" s="1"/>
  <c r="L5301" i="11"/>
  <c r="M5301" i="11"/>
  <c r="N5301" i="11"/>
  <c r="O5301" i="11"/>
  <c r="P5301" i="11"/>
  <c r="Q5301" i="11"/>
  <c r="G5302" i="11"/>
  <c r="H5302" i="11"/>
  <c r="I5302" i="11" s="1"/>
  <c r="J5302" i="11"/>
  <c r="K5302" i="11" s="1"/>
  <c r="L5302" i="11"/>
  <c r="M5302" i="11"/>
  <c r="N5302" i="11"/>
  <c r="O5302" i="11"/>
  <c r="P5302" i="11"/>
  <c r="Q5302" i="11"/>
  <c r="G5303" i="11"/>
  <c r="H5303" i="11"/>
  <c r="I5303" i="11" s="1"/>
  <c r="J5303" i="11"/>
  <c r="K5303" i="11" s="1"/>
  <c r="L5303" i="11"/>
  <c r="M5303" i="11"/>
  <c r="N5303" i="11"/>
  <c r="O5303" i="11"/>
  <c r="P5303" i="11"/>
  <c r="Q5303" i="11"/>
  <c r="G5304" i="11"/>
  <c r="H5304" i="11"/>
  <c r="I5304" i="11" s="1"/>
  <c r="J5304" i="11"/>
  <c r="K5304" i="11" s="1"/>
  <c r="L5304" i="11"/>
  <c r="M5304" i="11"/>
  <c r="N5304" i="11"/>
  <c r="O5304" i="11"/>
  <c r="P5304" i="11"/>
  <c r="Q5304" i="11"/>
  <c r="G5305" i="11"/>
  <c r="H5305" i="11"/>
  <c r="I5305" i="11" s="1"/>
  <c r="J5305" i="11"/>
  <c r="K5305" i="11" s="1"/>
  <c r="L5305" i="11"/>
  <c r="M5305" i="11"/>
  <c r="N5305" i="11"/>
  <c r="O5305" i="11"/>
  <c r="P5305" i="11"/>
  <c r="Q5305" i="11"/>
  <c r="G5306" i="11"/>
  <c r="H5306" i="11"/>
  <c r="I5306" i="11" s="1"/>
  <c r="J5306" i="11"/>
  <c r="K5306" i="11" s="1"/>
  <c r="L5306" i="11"/>
  <c r="M5306" i="11"/>
  <c r="N5306" i="11"/>
  <c r="O5306" i="11"/>
  <c r="P5306" i="11"/>
  <c r="Q5306" i="11"/>
  <c r="G5307" i="11"/>
  <c r="H5307" i="11"/>
  <c r="I5307" i="11" s="1"/>
  <c r="J5307" i="11"/>
  <c r="K5307" i="11" s="1"/>
  <c r="L5307" i="11"/>
  <c r="M5307" i="11"/>
  <c r="N5307" i="11"/>
  <c r="O5307" i="11"/>
  <c r="P5307" i="11"/>
  <c r="Q5307" i="11"/>
  <c r="G5308" i="11"/>
  <c r="H5308" i="11"/>
  <c r="I5308" i="11" s="1"/>
  <c r="J5308" i="11"/>
  <c r="K5308" i="11" s="1"/>
  <c r="L5308" i="11"/>
  <c r="M5308" i="11"/>
  <c r="N5308" i="11"/>
  <c r="O5308" i="11"/>
  <c r="P5308" i="11"/>
  <c r="Q5308" i="11"/>
  <c r="G5309" i="11"/>
  <c r="H5309" i="11"/>
  <c r="I5309" i="11" s="1"/>
  <c r="J5309" i="11"/>
  <c r="K5309" i="11" s="1"/>
  <c r="L5309" i="11"/>
  <c r="M5309" i="11"/>
  <c r="N5309" i="11"/>
  <c r="O5309" i="11"/>
  <c r="P5309" i="11"/>
  <c r="Q5309" i="11"/>
  <c r="G5310" i="11"/>
  <c r="H5310" i="11"/>
  <c r="I5310" i="11" s="1"/>
  <c r="J5310" i="11"/>
  <c r="K5310" i="11" s="1"/>
  <c r="L5310" i="11"/>
  <c r="M5310" i="11"/>
  <c r="N5310" i="11"/>
  <c r="O5310" i="11"/>
  <c r="P5310" i="11"/>
  <c r="Q5310" i="11"/>
  <c r="G5311" i="11"/>
  <c r="H5311" i="11"/>
  <c r="I5311" i="11" s="1"/>
  <c r="J5311" i="11"/>
  <c r="K5311" i="11" s="1"/>
  <c r="L5311" i="11"/>
  <c r="M5311" i="11"/>
  <c r="N5311" i="11"/>
  <c r="O5311" i="11"/>
  <c r="P5311" i="11"/>
  <c r="Q5311" i="11"/>
  <c r="G5312" i="11"/>
  <c r="H5312" i="11"/>
  <c r="I5312" i="11" s="1"/>
  <c r="J5312" i="11"/>
  <c r="K5312" i="11" s="1"/>
  <c r="L5312" i="11"/>
  <c r="M5312" i="11"/>
  <c r="N5312" i="11"/>
  <c r="O5312" i="11"/>
  <c r="P5312" i="11"/>
  <c r="Q5312" i="11"/>
  <c r="G5313" i="11"/>
  <c r="H5313" i="11"/>
  <c r="I5313" i="11" s="1"/>
  <c r="J5313" i="11"/>
  <c r="K5313" i="11" s="1"/>
  <c r="L5313" i="11"/>
  <c r="M5313" i="11"/>
  <c r="N5313" i="11"/>
  <c r="O5313" i="11"/>
  <c r="P5313" i="11"/>
  <c r="Q5313" i="11"/>
  <c r="G5314" i="11"/>
  <c r="H5314" i="11"/>
  <c r="I5314" i="11" s="1"/>
  <c r="J5314" i="11"/>
  <c r="K5314" i="11" s="1"/>
  <c r="L5314" i="11"/>
  <c r="M5314" i="11"/>
  <c r="N5314" i="11"/>
  <c r="O5314" i="11"/>
  <c r="P5314" i="11"/>
  <c r="Q5314" i="11"/>
  <c r="G5315" i="11"/>
  <c r="H5315" i="11"/>
  <c r="I5315" i="11" s="1"/>
  <c r="J5315" i="11"/>
  <c r="K5315" i="11" s="1"/>
  <c r="L5315" i="11"/>
  <c r="M5315" i="11"/>
  <c r="N5315" i="11"/>
  <c r="O5315" i="11"/>
  <c r="P5315" i="11"/>
  <c r="Q5315" i="11"/>
  <c r="G5316" i="11"/>
  <c r="H5316" i="11"/>
  <c r="I5316" i="11" s="1"/>
  <c r="J5316" i="11"/>
  <c r="K5316" i="11" s="1"/>
  <c r="L5316" i="11"/>
  <c r="M5316" i="11"/>
  <c r="N5316" i="11"/>
  <c r="O5316" i="11"/>
  <c r="P5316" i="11"/>
  <c r="Q5316" i="11"/>
  <c r="G5317" i="11"/>
  <c r="H5317" i="11"/>
  <c r="I5317" i="11" s="1"/>
  <c r="J5317" i="11"/>
  <c r="K5317" i="11" s="1"/>
  <c r="L5317" i="11"/>
  <c r="M5317" i="11"/>
  <c r="N5317" i="11"/>
  <c r="O5317" i="11"/>
  <c r="P5317" i="11"/>
  <c r="Q5317" i="11"/>
  <c r="G5318" i="11"/>
  <c r="H5318" i="11"/>
  <c r="I5318" i="11" s="1"/>
  <c r="J5318" i="11"/>
  <c r="K5318" i="11" s="1"/>
  <c r="L5318" i="11"/>
  <c r="M5318" i="11"/>
  <c r="N5318" i="11"/>
  <c r="O5318" i="11"/>
  <c r="P5318" i="11"/>
  <c r="Q5318" i="11"/>
  <c r="G5319" i="11"/>
  <c r="H5319" i="11"/>
  <c r="I5319" i="11" s="1"/>
  <c r="J5319" i="11"/>
  <c r="K5319" i="11" s="1"/>
  <c r="L5319" i="11"/>
  <c r="M5319" i="11"/>
  <c r="N5319" i="11"/>
  <c r="O5319" i="11"/>
  <c r="P5319" i="11"/>
  <c r="Q5319" i="11"/>
  <c r="G5320" i="11"/>
  <c r="H5320" i="11"/>
  <c r="I5320" i="11" s="1"/>
  <c r="J5320" i="11"/>
  <c r="K5320" i="11" s="1"/>
  <c r="L5320" i="11"/>
  <c r="M5320" i="11"/>
  <c r="N5320" i="11"/>
  <c r="O5320" i="11"/>
  <c r="P5320" i="11"/>
  <c r="Q5320" i="11"/>
  <c r="G5321" i="11"/>
  <c r="H5321" i="11"/>
  <c r="I5321" i="11" s="1"/>
  <c r="J5321" i="11"/>
  <c r="K5321" i="11" s="1"/>
  <c r="L5321" i="11"/>
  <c r="M5321" i="11"/>
  <c r="N5321" i="11"/>
  <c r="O5321" i="11"/>
  <c r="P5321" i="11"/>
  <c r="Q5321" i="11"/>
  <c r="G5322" i="11"/>
  <c r="H5322" i="11"/>
  <c r="I5322" i="11" s="1"/>
  <c r="J5322" i="11"/>
  <c r="K5322" i="11" s="1"/>
  <c r="L5322" i="11"/>
  <c r="M5322" i="11"/>
  <c r="N5322" i="11"/>
  <c r="O5322" i="11"/>
  <c r="P5322" i="11"/>
  <c r="Q5322" i="11"/>
  <c r="G5323" i="11"/>
  <c r="H5323" i="11"/>
  <c r="I5323" i="11" s="1"/>
  <c r="J5323" i="11"/>
  <c r="K5323" i="11" s="1"/>
  <c r="L5323" i="11"/>
  <c r="M5323" i="11"/>
  <c r="N5323" i="11"/>
  <c r="O5323" i="11"/>
  <c r="P5323" i="11"/>
  <c r="Q5323" i="11"/>
  <c r="G5324" i="11"/>
  <c r="H5324" i="11"/>
  <c r="I5324" i="11" s="1"/>
  <c r="J5324" i="11"/>
  <c r="K5324" i="11" s="1"/>
  <c r="L5324" i="11"/>
  <c r="M5324" i="11"/>
  <c r="N5324" i="11"/>
  <c r="O5324" i="11"/>
  <c r="P5324" i="11"/>
  <c r="Q5324" i="11"/>
  <c r="G5325" i="11"/>
  <c r="H5325" i="11"/>
  <c r="I5325" i="11" s="1"/>
  <c r="J5325" i="11"/>
  <c r="K5325" i="11" s="1"/>
  <c r="L5325" i="11"/>
  <c r="M5325" i="11"/>
  <c r="N5325" i="11"/>
  <c r="O5325" i="11"/>
  <c r="P5325" i="11"/>
  <c r="Q5325" i="11"/>
  <c r="G5326" i="11"/>
  <c r="H5326" i="11"/>
  <c r="I5326" i="11" s="1"/>
  <c r="J5326" i="11"/>
  <c r="K5326" i="11" s="1"/>
  <c r="L5326" i="11"/>
  <c r="M5326" i="11"/>
  <c r="N5326" i="11"/>
  <c r="O5326" i="11"/>
  <c r="P5326" i="11"/>
  <c r="Q5326" i="11"/>
  <c r="G5327" i="11"/>
  <c r="H5327" i="11"/>
  <c r="I5327" i="11" s="1"/>
  <c r="J5327" i="11"/>
  <c r="K5327" i="11" s="1"/>
  <c r="L5327" i="11"/>
  <c r="M5327" i="11"/>
  <c r="N5327" i="11"/>
  <c r="O5327" i="11"/>
  <c r="P5327" i="11"/>
  <c r="Q5327" i="11"/>
  <c r="G5328" i="11"/>
  <c r="H5328" i="11"/>
  <c r="I5328" i="11" s="1"/>
  <c r="J5328" i="11"/>
  <c r="K5328" i="11" s="1"/>
  <c r="L5328" i="11"/>
  <c r="M5328" i="11"/>
  <c r="N5328" i="11"/>
  <c r="O5328" i="11"/>
  <c r="P5328" i="11"/>
  <c r="Q5328" i="11"/>
  <c r="G5329" i="11"/>
  <c r="H5329" i="11"/>
  <c r="I5329" i="11" s="1"/>
  <c r="J5329" i="11"/>
  <c r="K5329" i="11" s="1"/>
  <c r="L5329" i="11"/>
  <c r="M5329" i="11"/>
  <c r="N5329" i="11"/>
  <c r="O5329" i="11"/>
  <c r="P5329" i="11"/>
  <c r="Q5329" i="11"/>
  <c r="G5330" i="11"/>
  <c r="H5330" i="11"/>
  <c r="I5330" i="11" s="1"/>
  <c r="J5330" i="11"/>
  <c r="K5330" i="11" s="1"/>
  <c r="L5330" i="11"/>
  <c r="M5330" i="11"/>
  <c r="N5330" i="11"/>
  <c r="O5330" i="11"/>
  <c r="P5330" i="11"/>
  <c r="Q5330" i="11"/>
  <c r="G5331" i="11"/>
  <c r="H5331" i="11"/>
  <c r="I5331" i="11" s="1"/>
  <c r="J5331" i="11"/>
  <c r="K5331" i="11" s="1"/>
  <c r="L5331" i="11"/>
  <c r="M5331" i="11"/>
  <c r="N5331" i="11"/>
  <c r="O5331" i="11"/>
  <c r="P5331" i="11"/>
  <c r="Q5331" i="11"/>
  <c r="G5332" i="11"/>
  <c r="H5332" i="11"/>
  <c r="I5332" i="11" s="1"/>
  <c r="J5332" i="11"/>
  <c r="K5332" i="11" s="1"/>
  <c r="L5332" i="11"/>
  <c r="M5332" i="11"/>
  <c r="N5332" i="11"/>
  <c r="O5332" i="11"/>
  <c r="P5332" i="11"/>
  <c r="Q5332" i="11"/>
  <c r="G5333" i="11"/>
  <c r="H5333" i="11"/>
  <c r="I5333" i="11" s="1"/>
  <c r="J5333" i="11"/>
  <c r="K5333" i="11" s="1"/>
  <c r="L5333" i="11"/>
  <c r="M5333" i="11"/>
  <c r="N5333" i="11"/>
  <c r="O5333" i="11"/>
  <c r="P5333" i="11"/>
  <c r="Q5333" i="11"/>
  <c r="G5334" i="11"/>
  <c r="H5334" i="11"/>
  <c r="I5334" i="11" s="1"/>
  <c r="J5334" i="11"/>
  <c r="K5334" i="11" s="1"/>
  <c r="L5334" i="11"/>
  <c r="M5334" i="11"/>
  <c r="N5334" i="11"/>
  <c r="O5334" i="11"/>
  <c r="P5334" i="11"/>
  <c r="Q5334" i="11"/>
  <c r="G5335" i="11"/>
  <c r="H5335" i="11"/>
  <c r="I5335" i="11" s="1"/>
  <c r="J5335" i="11"/>
  <c r="K5335" i="11" s="1"/>
  <c r="L5335" i="11"/>
  <c r="M5335" i="11"/>
  <c r="N5335" i="11"/>
  <c r="O5335" i="11"/>
  <c r="P5335" i="11"/>
  <c r="Q5335" i="11"/>
  <c r="G5336" i="11"/>
  <c r="H5336" i="11"/>
  <c r="I5336" i="11" s="1"/>
  <c r="J5336" i="11"/>
  <c r="K5336" i="11" s="1"/>
  <c r="L5336" i="11"/>
  <c r="M5336" i="11"/>
  <c r="N5336" i="11"/>
  <c r="O5336" i="11"/>
  <c r="P5336" i="11"/>
  <c r="Q5336" i="11"/>
  <c r="G5337" i="11"/>
  <c r="H5337" i="11"/>
  <c r="I5337" i="11" s="1"/>
  <c r="J5337" i="11"/>
  <c r="K5337" i="11" s="1"/>
  <c r="L5337" i="11"/>
  <c r="M5337" i="11"/>
  <c r="N5337" i="11"/>
  <c r="O5337" i="11"/>
  <c r="P5337" i="11"/>
  <c r="Q5337" i="11"/>
  <c r="G5338" i="11"/>
  <c r="H5338" i="11"/>
  <c r="I5338" i="11" s="1"/>
  <c r="J5338" i="11"/>
  <c r="K5338" i="11" s="1"/>
  <c r="L5338" i="11"/>
  <c r="M5338" i="11"/>
  <c r="N5338" i="11"/>
  <c r="O5338" i="11"/>
  <c r="P5338" i="11"/>
  <c r="Q5338" i="11"/>
  <c r="G5339" i="11"/>
  <c r="H5339" i="11"/>
  <c r="I5339" i="11" s="1"/>
  <c r="J5339" i="11"/>
  <c r="K5339" i="11" s="1"/>
  <c r="L5339" i="11"/>
  <c r="M5339" i="11"/>
  <c r="N5339" i="11"/>
  <c r="O5339" i="11"/>
  <c r="P5339" i="11"/>
  <c r="Q5339" i="11"/>
  <c r="G5340" i="11"/>
  <c r="H5340" i="11"/>
  <c r="I5340" i="11" s="1"/>
  <c r="J5340" i="11"/>
  <c r="K5340" i="11" s="1"/>
  <c r="L5340" i="11"/>
  <c r="M5340" i="11"/>
  <c r="N5340" i="11"/>
  <c r="O5340" i="11"/>
  <c r="P5340" i="11"/>
  <c r="Q5340" i="11"/>
  <c r="G5341" i="11"/>
  <c r="H5341" i="11"/>
  <c r="I5341" i="11" s="1"/>
  <c r="J5341" i="11"/>
  <c r="K5341" i="11" s="1"/>
  <c r="L5341" i="11"/>
  <c r="M5341" i="11"/>
  <c r="N5341" i="11"/>
  <c r="O5341" i="11"/>
  <c r="P5341" i="11"/>
  <c r="Q5341" i="11"/>
  <c r="G5342" i="11"/>
  <c r="H5342" i="11"/>
  <c r="I5342" i="11" s="1"/>
  <c r="J5342" i="11"/>
  <c r="K5342" i="11" s="1"/>
  <c r="L5342" i="11"/>
  <c r="M5342" i="11"/>
  <c r="N5342" i="11"/>
  <c r="O5342" i="11"/>
  <c r="P5342" i="11"/>
  <c r="Q5342" i="11"/>
  <c r="G5343" i="11"/>
  <c r="H5343" i="11"/>
  <c r="I5343" i="11" s="1"/>
  <c r="J5343" i="11"/>
  <c r="K5343" i="11" s="1"/>
  <c r="L5343" i="11"/>
  <c r="M5343" i="11"/>
  <c r="N5343" i="11"/>
  <c r="O5343" i="11"/>
  <c r="P5343" i="11"/>
  <c r="Q5343" i="11"/>
  <c r="G5344" i="11"/>
  <c r="H5344" i="11"/>
  <c r="I5344" i="11" s="1"/>
  <c r="J5344" i="11"/>
  <c r="K5344" i="11" s="1"/>
  <c r="L5344" i="11"/>
  <c r="M5344" i="11"/>
  <c r="N5344" i="11"/>
  <c r="O5344" i="11"/>
  <c r="P5344" i="11"/>
  <c r="Q5344" i="11"/>
  <c r="G5345" i="11"/>
  <c r="H5345" i="11"/>
  <c r="I5345" i="11" s="1"/>
  <c r="J5345" i="11"/>
  <c r="K5345" i="11" s="1"/>
  <c r="L5345" i="11"/>
  <c r="M5345" i="11"/>
  <c r="N5345" i="11"/>
  <c r="O5345" i="11"/>
  <c r="P5345" i="11"/>
  <c r="Q5345" i="11"/>
  <c r="G5346" i="11"/>
  <c r="H5346" i="11"/>
  <c r="I5346" i="11" s="1"/>
  <c r="J5346" i="11"/>
  <c r="K5346" i="11" s="1"/>
  <c r="L5346" i="11"/>
  <c r="M5346" i="11"/>
  <c r="N5346" i="11"/>
  <c r="O5346" i="11"/>
  <c r="P5346" i="11"/>
  <c r="Q5346" i="11"/>
  <c r="G5347" i="11"/>
  <c r="H5347" i="11"/>
  <c r="I5347" i="11" s="1"/>
  <c r="J5347" i="11"/>
  <c r="K5347" i="11" s="1"/>
  <c r="L5347" i="11"/>
  <c r="M5347" i="11"/>
  <c r="N5347" i="11"/>
  <c r="O5347" i="11"/>
  <c r="P5347" i="11"/>
  <c r="Q5347" i="11"/>
  <c r="G5348" i="11"/>
  <c r="H5348" i="11"/>
  <c r="I5348" i="11" s="1"/>
  <c r="J5348" i="11"/>
  <c r="K5348" i="11" s="1"/>
  <c r="L5348" i="11"/>
  <c r="M5348" i="11"/>
  <c r="N5348" i="11"/>
  <c r="O5348" i="11"/>
  <c r="P5348" i="11"/>
  <c r="Q5348" i="11"/>
  <c r="G5349" i="11"/>
  <c r="H5349" i="11"/>
  <c r="I5349" i="11" s="1"/>
  <c r="J5349" i="11"/>
  <c r="K5349" i="11" s="1"/>
  <c r="L5349" i="11"/>
  <c r="M5349" i="11"/>
  <c r="N5349" i="11"/>
  <c r="O5349" i="11"/>
  <c r="P5349" i="11"/>
  <c r="Q5349" i="11"/>
  <c r="G5350" i="11"/>
  <c r="H5350" i="11"/>
  <c r="I5350" i="11" s="1"/>
  <c r="J5350" i="11"/>
  <c r="K5350" i="11" s="1"/>
  <c r="L5350" i="11"/>
  <c r="M5350" i="11"/>
  <c r="N5350" i="11"/>
  <c r="O5350" i="11"/>
  <c r="P5350" i="11"/>
  <c r="Q5350" i="11"/>
  <c r="G5351" i="11"/>
  <c r="H5351" i="11"/>
  <c r="I5351" i="11" s="1"/>
  <c r="J5351" i="11"/>
  <c r="K5351" i="11" s="1"/>
  <c r="L5351" i="11"/>
  <c r="M5351" i="11"/>
  <c r="N5351" i="11"/>
  <c r="O5351" i="11"/>
  <c r="P5351" i="11"/>
  <c r="Q5351" i="11"/>
  <c r="G5352" i="11"/>
  <c r="H5352" i="11"/>
  <c r="I5352" i="11" s="1"/>
  <c r="J5352" i="11"/>
  <c r="K5352" i="11" s="1"/>
  <c r="L5352" i="11"/>
  <c r="M5352" i="11"/>
  <c r="N5352" i="11"/>
  <c r="O5352" i="11"/>
  <c r="P5352" i="11"/>
  <c r="Q5352" i="11"/>
  <c r="G5353" i="11"/>
  <c r="H5353" i="11"/>
  <c r="I5353" i="11" s="1"/>
  <c r="J5353" i="11"/>
  <c r="K5353" i="11" s="1"/>
  <c r="L5353" i="11"/>
  <c r="M5353" i="11"/>
  <c r="N5353" i="11"/>
  <c r="O5353" i="11"/>
  <c r="P5353" i="11"/>
  <c r="Q5353" i="11"/>
  <c r="G5354" i="11"/>
  <c r="H5354" i="11"/>
  <c r="I5354" i="11" s="1"/>
  <c r="J5354" i="11"/>
  <c r="K5354" i="11" s="1"/>
  <c r="L5354" i="11"/>
  <c r="M5354" i="11"/>
  <c r="N5354" i="11"/>
  <c r="O5354" i="11"/>
  <c r="P5354" i="11"/>
  <c r="Q5354" i="11"/>
  <c r="G5355" i="11"/>
  <c r="H5355" i="11"/>
  <c r="I5355" i="11" s="1"/>
  <c r="J5355" i="11"/>
  <c r="K5355" i="11" s="1"/>
  <c r="L5355" i="11"/>
  <c r="M5355" i="11"/>
  <c r="N5355" i="11"/>
  <c r="O5355" i="11"/>
  <c r="P5355" i="11"/>
  <c r="Q5355" i="11"/>
  <c r="G5356" i="11"/>
  <c r="H5356" i="11"/>
  <c r="I5356" i="11" s="1"/>
  <c r="J5356" i="11"/>
  <c r="K5356" i="11" s="1"/>
  <c r="L5356" i="11"/>
  <c r="M5356" i="11"/>
  <c r="N5356" i="11"/>
  <c r="O5356" i="11"/>
  <c r="P5356" i="11"/>
  <c r="Q5356" i="11"/>
  <c r="G5357" i="11"/>
  <c r="H5357" i="11"/>
  <c r="I5357" i="11" s="1"/>
  <c r="J5357" i="11"/>
  <c r="K5357" i="11" s="1"/>
  <c r="L5357" i="11"/>
  <c r="M5357" i="11"/>
  <c r="N5357" i="11"/>
  <c r="O5357" i="11"/>
  <c r="P5357" i="11"/>
  <c r="Q5357" i="11"/>
  <c r="G5358" i="11"/>
  <c r="H5358" i="11"/>
  <c r="I5358" i="11" s="1"/>
  <c r="J5358" i="11"/>
  <c r="K5358" i="11" s="1"/>
  <c r="L5358" i="11"/>
  <c r="M5358" i="11"/>
  <c r="N5358" i="11"/>
  <c r="O5358" i="11"/>
  <c r="P5358" i="11"/>
  <c r="Q5358" i="11"/>
  <c r="G5359" i="11"/>
  <c r="H5359" i="11"/>
  <c r="I5359" i="11" s="1"/>
  <c r="J5359" i="11"/>
  <c r="K5359" i="11" s="1"/>
  <c r="L5359" i="11"/>
  <c r="M5359" i="11"/>
  <c r="N5359" i="11"/>
  <c r="O5359" i="11"/>
  <c r="P5359" i="11"/>
  <c r="Q5359" i="11"/>
  <c r="G5360" i="11"/>
  <c r="H5360" i="11"/>
  <c r="I5360" i="11" s="1"/>
  <c r="J5360" i="11"/>
  <c r="K5360" i="11" s="1"/>
  <c r="L5360" i="11"/>
  <c r="M5360" i="11"/>
  <c r="N5360" i="11"/>
  <c r="O5360" i="11"/>
  <c r="P5360" i="11"/>
  <c r="Q5360" i="11"/>
  <c r="G5361" i="11"/>
  <c r="H5361" i="11"/>
  <c r="I5361" i="11" s="1"/>
  <c r="J5361" i="11"/>
  <c r="K5361" i="11" s="1"/>
  <c r="L5361" i="11"/>
  <c r="M5361" i="11"/>
  <c r="N5361" i="11"/>
  <c r="O5361" i="11"/>
  <c r="P5361" i="11"/>
  <c r="Q5361" i="11"/>
  <c r="G5362" i="11"/>
  <c r="H5362" i="11"/>
  <c r="I5362" i="11" s="1"/>
  <c r="J5362" i="11"/>
  <c r="K5362" i="11" s="1"/>
  <c r="L5362" i="11"/>
  <c r="M5362" i="11"/>
  <c r="N5362" i="11"/>
  <c r="O5362" i="11"/>
  <c r="P5362" i="11"/>
  <c r="Q5362" i="11"/>
  <c r="G5363" i="11"/>
  <c r="H5363" i="11"/>
  <c r="I5363" i="11" s="1"/>
  <c r="J5363" i="11"/>
  <c r="K5363" i="11" s="1"/>
  <c r="L5363" i="11"/>
  <c r="M5363" i="11"/>
  <c r="N5363" i="11"/>
  <c r="O5363" i="11"/>
  <c r="P5363" i="11"/>
  <c r="Q5363" i="11"/>
  <c r="G5364" i="11"/>
  <c r="H5364" i="11"/>
  <c r="I5364" i="11" s="1"/>
  <c r="J5364" i="11"/>
  <c r="K5364" i="11" s="1"/>
  <c r="L5364" i="11"/>
  <c r="M5364" i="11"/>
  <c r="N5364" i="11"/>
  <c r="O5364" i="11"/>
  <c r="P5364" i="11"/>
  <c r="Q5364" i="11"/>
  <c r="G5365" i="11"/>
  <c r="H5365" i="11"/>
  <c r="I5365" i="11" s="1"/>
  <c r="J5365" i="11"/>
  <c r="K5365" i="11" s="1"/>
  <c r="L5365" i="11"/>
  <c r="M5365" i="11"/>
  <c r="N5365" i="11"/>
  <c r="O5365" i="11"/>
  <c r="P5365" i="11"/>
  <c r="Q5365" i="11"/>
  <c r="G5366" i="11"/>
  <c r="H5366" i="11"/>
  <c r="I5366" i="11" s="1"/>
  <c r="J5366" i="11"/>
  <c r="K5366" i="11" s="1"/>
  <c r="L5366" i="11"/>
  <c r="M5366" i="11"/>
  <c r="N5366" i="11"/>
  <c r="O5366" i="11"/>
  <c r="P5366" i="11"/>
  <c r="Q5366" i="11"/>
  <c r="G5367" i="11"/>
  <c r="H5367" i="11"/>
  <c r="I5367" i="11" s="1"/>
  <c r="J5367" i="11"/>
  <c r="K5367" i="11" s="1"/>
  <c r="L5367" i="11"/>
  <c r="M5367" i="11"/>
  <c r="N5367" i="11"/>
  <c r="O5367" i="11"/>
  <c r="P5367" i="11"/>
  <c r="Q5367" i="11"/>
  <c r="G5368" i="11"/>
  <c r="H5368" i="11"/>
  <c r="I5368" i="11" s="1"/>
  <c r="J5368" i="11"/>
  <c r="K5368" i="11" s="1"/>
  <c r="L5368" i="11"/>
  <c r="M5368" i="11"/>
  <c r="N5368" i="11"/>
  <c r="O5368" i="11"/>
  <c r="P5368" i="11"/>
  <c r="Q5368" i="11"/>
  <c r="G5369" i="11"/>
  <c r="H5369" i="11"/>
  <c r="I5369" i="11" s="1"/>
  <c r="J5369" i="11"/>
  <c r="K5369" i="11" s="1"/>
  <c r="L5369" i="11"/>
  <c r="M5369" i="11"/>
  <c r="N5369" i="11"/>
  <c r="O5369" i="11"/>
  <c r="P5369" i="11"/>
  <c r="Q5369" i="11"/>
  <c r="G5370" i="11"/>
  <c r="H5370" i="11"/>
  <c r="I5370" i="11" s="1"/>
  <c r="J5370" i="11"/>
  <c r="K5370" i="11" s="1"/>
  <c r="L5370" i="11"/>
  <c r="M5370" i="11"/>
  <c r="N5370" i="11"/>
  <c r="O5370" i="11"/>
  <c r="P5370" i="11"/>
  <c r="Q5370" i="11"/>
  <c r="G5371" i="11"/>
  <c r="H5371" i="11"/>
  <c r="I5371" i="11" s="1"/>
  <c r="J5371" i="11"/>
  <c r="K5371" i="11" s="1"/>
  <c r="L5371" i="11"/>
  <c r="M5371" i="11"/>
  <c r="N5371" i="11"/>
  <c r="O5371" i="11"/>
  <c r="P5371" i="11"/>
  <c r="Q5371" i="11"/>
  <c r="G5372" i="11"/>
  <c r="H5372" i="11"/>
  <c r="I5372" i="11" s="1"/>
  <c r="J5372" i="11"/>
  <c r="K5372" i="11" s="1"/>
  <c r="L5372" i="11"/>
  <c r="M5372" i="11"/>
  <c r="N5372" i="11"/>
  <c r="O5372" i="11"/>
  <c r="P5372" i="11"/>
  <c r="Q5372" i="11"/>
  <c r="G5373" i="11"/>
  <c r="H5373" i="11"/>
  <c r="I5373" i="11" s="1"/>
  <c r="J5373" i="11"/>
  <c r="K5373" i="11" s="1"/>
  <c r="L5373" i="11"/>
  <c r="M5373" i="11"/>
  <c r="N5373" i="11"/>
  <c r="O5373" i="11"/>
  <c r="P5373" i="11"/>
  <c r="Q5373" i="11"/>
  <c r="G5374" i="11"/>
  <c r="H5374" i="11"/>
  <c r="I5374" i="11" s="1"/>
  <c r="J5374" i="11"/>
  <c r="K5374" i="11" s="1"/>
  <c r="L5374" i="11"/>
  <c r="M5374" i="11"/>
  <c r="N5374" i="11"/>
  <c r="O5374" i="11"/>
  <c r="P5374" i="11"/>
  <c r="Q5374" i="11"/>
  <c r="G5375" i="11"/>
  <c r="H5375" i="11"/>
  <c r="I5375" i="11" s="1"/>
  <c r="J5375" i="11"/>
  <c r="K5375" i="11" s="1"/>
  <c r="L5375" i="11"/>
  <c r="M5375" i="11"/>
  <c r="N5375" i="11"/>
  <c r="O5375" i="11"/>
  <c r="P5375" i="11"/>
  <c r="Q5375" i="11"/>
  <c r="G5376" i="11"/>
  <c r="H5376" i="11"/>
  <c r="I5376" i="11" s="1"/>
  <c r="J5376" i="11"/>
  <c r="K5376" i="11" s="1"/>
  <c r="L5376" i="11"/>
  <c r="M5376" i="11"/>
  <c r="N5376" i="11"/>
  <c r="O5376" i="11"/>
  <c r="P5376" i="11"/>
  <c r="Q5376" i="11"/>
  <c r="G5377" i="11"/>
  <c r="H5377" i="11"/>
  <c r="I5377" i="11" s="1"/>
  <c r="J5377" i="11"/>
  <c r="K5377" i="11" s="1"/>
  <c r="L5377" i="11"/>
  <c r="M5377" i="11"/>
  <c r="N5377" i="11"/>
  <c r="O5377" i="11"/>
  <c r="P5377" i="11"/>
  <c r="Q5377" i="11"/>
  <c r="G5378" i="11"/>
  <c r="H5378" i="11"/>
  <c r="I5378" i="11" s="1"/>
  <c r="J5378" i="11"/>
  <c r="K5378" i="11" s="1"/>
  <c r="L5378" i="11"/>
  <c r="M5378" i="11"/>
  <c r="N5378" i="11"/>
  <c r="O5378" i="11"/>
  <c r="P5378" i="11"/>
  <c r="Q5378" i="11"/>
  <c r="G5379" i="11"/>
  <c r="H5379" i="11"/>
  <c r="I5379" i="11" s="1"/>
  <c r="J5379" i="11"/>
  <c r="K5379" i="11" s="1"/>
  <c r="L5379" i="11"/>
  <c r="M5379" i="11"/>
  <c r="N5379" i="11"/>
  <c r="O5379" i="11"/>
  <c r="P5379" i="11"/>
  <c r="Q5379" i="11"/>
  <c r="G5380" i="11"/>
  <c r="H5380" i="11"/>
  <c r="I5380" i="11" s="1"/>
  <c r="J5380" i="11"/>
  <c r="K5380" i="11" s="1"/>
  <c r="L5380" i="11"/>
  <c r="M5380" i="11"/>
  <c r="N5380" i="11"/>
  <c r="O5380" i="11"/>
  <c r="P5380" i="11"/>
  <c r="Q5380" i="11"/>
  <c r="G5381" i="11"/>
  <c r="H5381" i="11"/>
  <c r="I5381" i="11" s="1"/>
  <c r="J5381" i="11"/>
  <c r="K5381" i="11" s="1"/>
  <c r="L5381" i="11"/>
  <c r="M5381" i="11"/>
  <c r="N5381" i="11"/>
  <c r="O5381" i="11"/>
  <c r="P5381" i="11"/>
  <c r="Q5381" i="11"/>
  <c r="G5382" i="11"/>
  <c r="H5382" i="11"/>
  <c r="I5382" i="11" s="1"/>
  <c r="J5382" i="11"/>
  <c r="K5382" i="11" s="1"/>
  <c r="L5382" i="11"/>
  <c r="M5382" i="11"/>
  <c r="N5382" i="11"/>
  <c r="O5382" i="11"/>
  <c r="P5382" i="11"/>
  <c r="Q5382" i="11"/>
  <c r="G5383" i="11"/>
  <c r="H5383" i="11"/>
  <c r="I5383" i="11" s="1"/>
  <c r="J5383" i="11"/>
  <c r="K5383" i="11" s="1"/>
  <c r="L5383" i="11"/>
  <c r="M5383" i="11"/>
  <c r="N5383" i="11"/>
  <c r="O5383" i="11"/>
  <c r="P5383" i="11"/>
  <c r="Q5383" i="11"/>
  <c r="G5384" i="11"/>
  <c r="H5384" i="11"/>
  <c r="I5384" i="11" s="1"/>
  <c r="J5384" i="11"/>
  <c r="K5384" i="11" s="1"/>
  <c r="L5384" i="11"/>
  <c r="M5384" i="11"/>
  <c r="N5384" i="11"/>
  <c r="O5384" i="11"/>
  <c r="P5384" i="11"/>
  <c r="Q5384" i="11"/>
  <c r="G5385" i="11"/>
  <c r="H5385" i="11"/>
  <c r="I5385" i="11" s="1"/>
  <c r="J5385" i="11"/>
  <c r="K5385" i="11" s="1"/>
  <c r="L5385" i="11"/>
  <c r="M5385" i="11"/>
  <c r="N5385" i="11"/>
  <c r="O5385" i="11"/>
  <c r="P5385" i="11"/>
  <c r="Q5385" i="11"/>
  <c r="G5386" i="11"/>
  <c r="H5386" i="11"/>
  <c r="I5386" i="11" s="1"/>
  <c r="J5386" i="11"/>
  <c r="K5386" i="11" s="1"/>
  <c r="L5386" i="11"/>
  <c r="M5386" i="11"/>
  <c r="N5386" i="11"/>
  <c r="O5386" i="11"/>
  <c r="P5386" i="11"/>
  <c r="Q5386" i="11"/>
  <c r="G5387" i="11"/>
  <c r="H5387" i="11"/>
  <c r="I5387" i="11" s="1"/>
  <c r="J5387" i="11"/>
  <c r="K5387" i="11" s="1"/>
  <c r="L5387" i="11"/>
  <c r="M5387" i="11"/>
  <c r="N5387" i="11"/>
  <c r="O5387" i="11"/>
  <c r="P5387" i="11"/>
  <c r="Q5387" i="11"/>
  <c r="G5388" i="11"/>
  <c r="H5388" i="11"/>
  <c r="I5388" i="11" s="1"/>
  <c r="J5388" i="11"/>
  <c r="K5388" i="11" s="1"/>
  <c r="L5388" i="11"/>
  <c r="M5388" i="11"/>
  <c r="N5388" i="11"/>
  <c r="O5388" i="11"/>
  <c r="P5388" i="11"/>
  <c r="Q5388" i="11"/>
  <c r="G5389" i="11"/>
  <c r="H5389" i="11"/>
  <c r="I5389" i="11" s="1"/>
  <c r="J5389" i="11"/>
  <c r="K5389" i="11" s="1"/>
  <c r="L5389" i="11"/>
  <c r="M5389" i="11"/>
  <c r="N5389" i="11"/>
  <c r="O5389" i="11"/>
  <c r="P5389" i="11"/>
  <c r="Q5389" i="11"/>
  <c r="G5390" i="11"/>
  <c r="H5390" i="11"/>
  <c r="I5390" i="11" s="1"/>
  <c r="J5390" i="11"/>
  <c r="K5390" i="11" s="1"/>
  <c r="L5390" i="11"/>
  <c r="M5390" i="11"/>
  <c r="N5390" i="11"/>
  <c r="O5390" i="11"/>
  <c r="P5390" i="11"/>
  <c r="Q5390" i="11"/>
  <c r="G5391" i="11"/>
  <c r="H5391" i="11"/>
  <c r="I5391" i="11" s="1"/>
  <c r="J5391" i="11"/>
  <c r="K5391" i="11" s="1"/>
  <c r="L5391" i="11"/>
  <c r="M5391" i="11"/>
  <c r="N5391" i="11"/>
  <c r="O5391" i="11"/>
  <c r="P5391" i="11"/>
  <c r="Q5391" i="11"/>
  <c r="G5392" i="11"/>
  <c r="H5392" i="11"/>
  <c r="I5392" i="11" s="1"/>
  <c r="J5392" i="11"/>
  <c r="K5392" i="11" s="1"/>
  <c r="L5392" i="11"/>
  <c r="M5392" i="11"/>
  <c r="N5392" i="11"/>
  <c r="O5392" i="11"/>
  <c r="P5392" i="11"/>
  <c r="Q5392" i="11"/>
  <c r="G5393" i="11"/>
  <c r="H5393" i="11"/>
  <c r="I5393" i="11" s="1"/>
  <c r="J5393" i="11"/>
  <c r="K5393" i="11" s="1"/>
  <c r="L5393" i="11"/>
  <c r="M5393" i="11"/>
  <c r="N5393" i="11"/>
  <c r="O5393" i="11"/>
  <c r="P5393" i="11"/>
  <c r="Q5393" i="11"/>
  <c r="G5394" i="11"/>
  <c r="H5394" i="11"/>
  <c r="I5394" i="11" s="1"/>
  <c r="J5394" i="11"/>
  <c r="K5394" i="11" s="1"/>
  <c r="L5394" i="11"/>
  <c r="M5394" i="11"/>
  <c r="N5394" i="11"/>
  <c r="O5394" i="11"/>
  <c r="P5394" i="11"/>
  <c r="Q5394" i="11"/>
  <c r="G5395" i="11"/>
  <c r="H5395" i="11"/>
  <c r="I5395" i="11" s="1"/>
  <c r="J5395" i="11"/>
  <c r="K5395" i="11" s="1"/>
  <c r="L5395" i="11"/>
  <c r="M5395" i="11"/>
  <c r="N5395" i="11"/>
  <c r="O5395" i="11"/>
  <c r="P5395" i="11"/>
  <c r="Q5395" i="11"/>
  <c r="G5396" i="11"/>
  <c r="H5396" i="11"/>
  <c r="I5396" i="11" s="1"/>
  <c r="J5396" i="11"/>
  <c r="K5396" i="11" s="1"/>
  <c r="L5396" i="11"/>
  <c r="M5396" i="11"/>
  <c r="N5396" i="11"/>
  <c r="O5396" i="11"/>
  <c r="P5396" i="11"/>
  <c r="Q5396" i="11"/>
  <c r="G5397" i="11"/>
  <c r="H5397" i="11"/>
  <c r="I5397" i="11" s="1"/>
  <c r="J5397" i="11"/>
  <c r="K5397" i="11" s="1"/>
  <c r="L5397" i="11"/>
  <c r="M5397" i="11"/>
  <c r="N5397" i="11"/>
  <c r="O5397" i="11"/>
  <c r="P5397" i="11"/>
  <c r="Q5397" i="11"/>
  <c r="G5398" i="11"/>
  <c r="H5398" i="11"/>
  <c r="I5398" i="11" s="1"/>
  <c r="J5398" i="11"/>
  <c r="K5398" i="11" s="1"/>
  <c r="L5398" i="11"/>
  <c r="M5398" i="11"/>
  <c r="N5398" i="11"/>
  <c r="O5398" i="11"/>
  <c r="P5398" i="11"/>
  <c r="Q5398" i="11"/>
  <c r="G5399" i="11"/>
  <c r="H5399" i="11"/>
  <c r="I5399" i="11" s="1"/>
  <c r="J5399" i="11"/>
  <c r="K5399" i="11" s="1"/>
  <c r="L5399" i="11"/>
  <c r="M5399" i="11"/>
  <c r="N5399" i="11"/>
  <c r="O5399" i="11"/>
  <c r="P5399" i="11"/>
  <c r="Q5399" i="11"/>
  <c r="G5400" i="11"/>
  <c r="H5400" i="11"/>
  <c r="I5400" i="11" s="1"/>
  <c r="J5400" i="11"/>
  <c r="K5400" i="11" s="1"/>
  <c r="L5400" i="11"/>
  <c r="M5400" i="11"/>
  <c r="N5400" i="11"/>
  <c r="O5400" i="11"/>
  <c r="P5400" i="11"/>
  <c r="Q5400" i="11"/>
  <c r="G5401" i="11"/>
  <c r="H5401" i="11"/>
  <c r="I5401" i="11" s="1"/>
  <c r="J5401" i="11"/>
  <c r="K5401" i="11" s="1"/>
  <c r="L5401" i="11"/>
  <c r="M5401" i="11"/>
  <c r="N5401" i="11"/>
  <c r="O5401" i="11"/>
  <c r="P5401" i="11"/>
  <c r="Q5401" i="11"/>
  <c r="G5402" i="11"/>
  <c r="H5402" i="11"/>
  <c r="I5402" i="11" s="1"/>
  <c r="J5402" i="11"/>
  <c r="K5402" i="11" s="1"/>
  <c r="L5402" i="11"/>
  <c r="M5402" i="11"/>
  <c r="N5402" i="11"/>
  <c r="O5402" i="11"/>
  <c r="P5402" i="11"/>
  <c r="Q5402" i="11"/>
  <c r="G5403" i="11"/>
  <c r="H5403" i="11"/>
  <c r="I5403" i="11" s="1"/>
  <c r="J5403" i="11"/>
  <c r="K5403" i="11" s="1"/>
  <c r="L5403" i="11"/>
  <c r="M5403" i="11"/>
  <c r="N5403" i="11"/>
  <c r="O5403" i="11"/>
  <c r="P5403" i="11"/>
  <c r="Q5403" i="11"/>
  <c r="G5404" i="11"/>
  <c r="H5404" i="11"/>
  <c r="I5404" i="11" s="1"/>
  <c r="J5404" i="11"/>
  <c r="K5404" i="11" s="1"/>
  <c r="L5404" i="11"/>
  <c r="M5404" i="11"/>
  <c r="N5404" i="11"/>
  <c r="O5404" i="11"/>
  <c r="P5404" i="11"/>
  <c r="Q5404" i="11"/>
  <c r="G5405" i="11"/>
  <c r="H5405" i="11"/>
  <c r="I5405" i="11" s="1"/>
  <c r="J5405" i="11"/>
  <c r="K5405" i="11" s="1"/>
  <c r="L5405" i="11"/>
  <c r="M5405" i="11"/>
  <c r="N5405" i="11"/>
  <c r="O5405" i="11"/>
  <c r="P5405" i="11"/>
  <c r="Q5405" i="11"/>
  <c r="G5406" i="11"/>
  <c r="H5406" i="11"/>
  <c r="I5406" i="11" s="1"/>
  <c r="J5406" i="11"/>
  <c r="K5406" i="11" s="1"/>
  <c r="L5406" i="11"/>
  <c r="M5406" i="11"/>
  <c r="N5406" i="11"/>
  <c r="O5406" i="11"/>
  <c r="P5406" i="11"/>
  <c r="Q5406" i="11"/>
  <c r="G5407" i="11"/>
  <c r="H5407" i="11"/>
  <c r="I5407" i="11" s="1"/>
  <c r="J5407" i="11"/>
  <c r="K5407" i="11" s="1"/>
  <c r="L5407" i="11"/>
  <c r="M5407" i="11"/>
  <c r="N5407" i="11"/>
  <c r="O5407" i="11"/>
  <c r="P5407" i="11"/>
  <c r="Q5407" i="11"/>
  <c r="G5408" i="11"/>
  <c r="H5408" i="11"/>
  <c r="I5408" i="11" s="1"/>
  <c r="J5408" i="11"/>
  <c r="K5408" i="11" s="1"/>
  <c r="L5408" i="11"/>
  <c r="M5408" i="11"/>
  <c r="N5408" i="11"/>
  <c r="O5408" i="11"/>
  <c r="P5408" i="11"/>
  <c r="Q5408" i="11"/>
  <c r="G5409" i="11"/>
  <c r="H5409" i="11"/>
  <c r="I5409" i="11" s="1"/>
  <c r="J5409" i="11"/>
  <c r="K5409" i="11" s="1"/>
  <c r="L5409" i="11"/>
  <c r="M5409" i="11"/>
  <c r="N5409" i="11"/>
  <c r="O5409" i="11"/>
  <c r="P5409" i="11"/>
  <c r="Q5409" i="11"/>
  <c r="G5410" i="11"/>
  <c r="H5410" i="11"/>
  <c r="I5410" i="11" s="1"/>
  <c r="J5410" i="11"/>
  <c r="K5410" i="11" s="1"/>
  <c r="L5410" i="11"/>
  <c r="M5410" i="11"/>
  <c r="N5410" i="11"/>
  <c r="O5410" i="11"/>
  <c r="P5410" i="11"/>
  <c r="Q5410" i="11"/>
  <c r="G5411" i="11"/>
  <c r="H5411" i="11"/>
  <c r="I5411" i="11" s="1"/>
  <c r="J5411" i="11"/>
  <c r="K5411" i="11" s="1"/>
  <c r="L5411" i="11"/>
  <c r="M5411" i="11"/>
  <c r="N5411" i="11"/>
  <c r="O5411" i="11"/>
  <c r="P5411" i="11"/>
  <c r="Q5411" i="11"/>
  <c r="G5412" i="11"/>
  <c r="H5412" i="11"/>
  <c r="I5412" i="11" s="1"/>
  <c r="J5412" i="11"/>
  <c r="K5412" i="11" s="1"/>
  <c r="L5412" i="11"/>
  <c r="M5412" i="11"/>
  <c r="N5412" i="11"/>
  <c r="O5412" i="11"/>
  <c r="P5412" i="11"/>
  <c r="Q5412" i="11"/>
  <c r="G5413" i="11"/>
  <c r="H5413" i="11"/>
  <c r="I5413" i="11" s="1"/>
  <c r="J5413" i="11"/>
  <c r="K5413" i="11" s="1"/>
  <c r="L5413" i="11"/>
  <c r="M5413" i="11"/>
  <c r="N5413" i="11"/>
  <c r="O5413" i="11"/>
  <c r="P5413" i="11"/>
  <c r="Q5413" i="11"/>
  <c r="G5414" i="11"/>
  <c r="H5414" i="11"/>
  <c r="I5414" i="11" s="1"/>
  <c r="J5414" i="11"/>
  <c r="K5414" i="11" s="1"/>
  <c r="L5414" i="11"/>
  <c r="M5414" i="11"/>
  <c r="N5414" i="11"/>
  <c r="O5414" i="11"/>
  <c r="P5414" i="11"/>
  <c r="Q5414" i="11"/>
  <c r="G5415" i="11"/>
  <c r="H5415" i="11"/>
  <c r="I5415" i="11" s="1"/>
  <c r="J5415" i="11"/>
  <c r="K5415" i="11" s="1"/>
  <c r="L5415" i="11"/>
  <c r="M5415" i="11"/>
  <c r="N5415" i="11"/>
  <c r="O5415" i="11"/>
  <c r="P5415" i="11"/>
  <c r="Q5415" i="11"/>
  <c r="G5416" i="11"/>
  <c r="H5416" i="11"/>
  <c r="I5416" i="11" s="1"/>
  <c r="J5416" i="11"/>
  <c r="K5416" i="11" s="1"/>
  <c r="L5416" i="11"/>
  <c r="M5416" i="11"/>
  <c r="N5416" i="11"/>
  <c r="O5416" i="11"/>
  <c r="P5416" i="11"/>
  <c r="Q5416" i="11"/>
  <c r="G5417" i="11"/>
  <c r="H5417" i="11"/>
  <c r="I5417" i="11" s="1"/>
  <c r="J5417" i="11"/>
  <c r="K5417" i="11" s="1"/>
  <c r="L5417" i="11"/>
  <c r="M5417" i="11"/>
  <c r="N5417" i="11"/>
  <c r="O5417" i="11"/>
  <c r="P5417" i="11"/>
  <c r="Q5417" i="11"/>
  <c r="G5418" i="11"/>
  <c r="H5418" i="11"/>
  <c r="I5418" i="11" s="1"/>
  <c r="J5418" i="11"/>
  <c r="K5418" i="11" s="1"/>
  <c r="L5418" i="11"/>
  <c r="M5418" i="11"/>
  <c r="N5418" i="11"/>
  <c r="O5418" i="11"/>
  <c r="P5418" i="11"/>
  <c r="Q5418" i="11"/>
  <c r="G5419" i="11"/>
  <c r="H5419" i="11"/>
  <c r="I5419" i="11" s="1"/>
  <c r="J5419" i="11"/>
  <c r="K5419" i="11" s="1"/>
  <c r="L5419" i="11"/>
  <c r="M5419" i="11"/>
  <c r="N5419" i="11"/>
  <c r="O5419" i="11"/>
  <c r="P5419" i="11"/>
  <c r="Q5419" i="11"/>
  <c r="G5420" i="11"/>
  <c r="H5420" i="11"/>
  <c r="I5420" i="11" s="1"/>
  <c r="J5420" i="11"/>
  <c r="K5420" i="11" s="1"/>
  <c r="L5420" i="11"/>
  <c r="M5420" i="11"/>
  <c r="N5420" i="11"/>
  <c r="O5420" i="11"/>
  <c r="P5420" i="11"/>
  <c r="Q5420" i="11"/>
  <c r="G5421" i="11"/>
  <c r="H5421" i="11"/>
  <c r="I5421" i="11" s="1"/>
  <c r="J5421" i="11"/>
  <c r="K5421" i="11" s="1"/>
  <c r="L5421" i="11"/>
  <c r="M5421" i="11"/>
  <c r="N5421" i="11"/>
  <c r="O5421" i="11"/>
  <c r="P5421" i="11"/>
  <c r="Q5421" i="11"/>
  <c r="G5422" i="11"/>
  <c r="H5422" i="11"/>
  <c r="I5422" i="11" s="1"/>
  <c r="J5422" i="11"/>
  <c r="K5422" i="11" s="1"/>
  <c r="L5422" i="11"/>
  <c r="M5422" i="11"/>
  <c r="N5422" i="11"/>
  <c r="O5422" i="11"/>
  <c r="P5422" i="11"/>
  <c r="Q5422" i="11"/>
  <c r="G5423" i="11"/>
  <c r="H5423" i="11"/>
  <c r="I5423" i="11" s="1"/>
  <c r="J5423" i="11"/>
  <c r="K5423" i="11" s="1"/>
  <c r="L5423" i="11"/>
  <c r="M5423" i="11"/>
  <c r="N5423" i="11"/>
  <c r="O5423" i="11"/>
  <c r="P5423" i="11"/>
  <c r="Q5423" i="11"/>
  <c r="G5424" i="11"/>
  <c r="H5424" i="11"/>
  <c r="I5424" i="11" s="1"/>
  <c r="J5424" i="11"/>
  <c r="K5424" i="11" s="1"/>
  <c r="L5424" i="11"/>
  <c r="M5424" i="11"/>
  <c r="N5424" i="11"/>
  <c r="O5424" i="11"/>
  <c r="P5424" i="11"/>
  <c r="Q5424" i="11"/>
  <c r="G5425" i="11"/>
  <c r="H5425" i="11"/>
  <c r="I5425" i="11" s="1"/>
  <c r="J5425" i="11"/>
  <c r="K5425" i="11" s="1"/>
  <c r="L5425" i="11"/>
  <c r="M5425" i="11"/>
  <c r="N5425" i="11"/>
  <c r="O5425" i="11"/>
  <c r="P5425" i="11"/>
  <c r="Q5425" i="11"/>
  <c r="G5426" i="11"/>
  <c r="H5426" i="11"/>
  <c r="I5426" i="11" s="1"/>
  <c r="J5426" i="11"/>
  <c r="K5426" i="11" s="1"/>
  <c r="L5426" i="11"/>
  <c r="M5426" i="11"/>
  <c r="N5426" i="11"/>
  <c r="O5426" i="11"/>
  <c r="P5426" i="11"/>
  <c r="Q5426" i="11"/>
  <c r="G5427" i="11"/>
  <c r="H5427" i="11"/>
  <c r="I5427" i="11" s="1"/>
  <c r="J5427" i="11"/>
  <c r="K5427" i="11" s="1"/>
  <c r="L5427" i="11"/>
  <c r="M5427" i="11"/>
  <c r="N5427" i="11"/>
  <c r="O5427" i="11"/>
  <c r="P5427" i="11"/>
  <c r="Q5427" i="11"/>
  <c r="G5428" i="11"/>
  <c r="H5428" i="11"/>
  <c r="I5428" i="11" s="1"/>
  <c r="J5428" i="11"/>
  <c r="K5428" i="11" s="1"/>
  <c r="L5428" i="11"/>
  <c r="M5428" i="11"/>
  <c r="N5428" i="11"/>
  <c r="O5428" i="11"/>
  <c r="P5428" i="11"/>
  <c r="Q5428" i="11"/>
  <c r="G5429" i="11"/>
  <c r="H5429" i="11"/>
  <c r="I5429" i="11" s="1"/>
  <c r="J5429" i="11"/>
  <c r="K5429" i="11" s="1"/>
  <c r="L5429" i="11"/>
  <c r="M5429" i="11"/>
  <c r="N5429" i="11"/>
  <c r="O5429" i="11"/>
  <c r="P5429" i="11"/>
  <c r="Q5429" i="11"/>
  <c r="G5430" i="11"/>
  <c r="H5430" i="11"/>
  <c r="I5430" i="11" s="1"/>
  <c r="J5430" i="11"/>
  <c r="K5430" i="11" s="1"/>
  <c r="L5430" i="11"/>
  <c r="M5430" i="11"/>
  <c r="N5430" i="11"/>
  <c r="O5430" i="11"/>
  <c r="P5430" i="11"/>
  <c r="Q5430" i="11"/>
  <c r="G5431" i="11"/>
  <c r="H5431" i="11"/>
  <c r="I5431" i="11" s="1"/>
  <c r="J5431" i="11"/>
  <c r="K5431" i="11" s="1"/>
  <c r="L5431" i="11"/>
  <c r="M5431" i="11"/>
  <c r="N5431" i="11"/>
  <c r="O5431" i="11"/>
  <c r="P5431" i="11"/>
  <c r="Q5431" i="11"/>
  <c r="G5432" i="11"/>
  <c r="H5432" i="11"/>
  <c r="I5432" i="11" s="1"/>
  <c r="J5432" i="11"/>
  <c r="K5432" i="11" s="1"/>
  <c r="L5432" i="11"/>
  <c r="M5432" i="11"/>
  <c r="N5432" i="11"/>
  <c r="O5432" i="11"/>
  <c r="P5432" i="11"/>
  <c r="Q5432" i="11"/>
  <c r="G5433" i="11"/>
  <c r="H5433" i="11"/>
  <c r="I5433" i="11" s="1"/>
  <c r="J5433" i="11"/>
  <c r="K5433" i="11" s="1"/>
  <c r="L5433" i="11"/>
  <c r="M5433" i="11"/>
  <c r="N5433" i="11"/>
  <c r="O5433" i="11"/>
  <c r="P5433" i="11"/>
  <c r="Q5433" i="11"/>
  <c r="G5434" i="11"/>
  <c r="H5434" i="11"/>
  <c r="I5434" i="11" s="1"/>
  <c r="J5434" i="11"/>
  <c r="K5434" i="11" s="1"/>
  <c r="L5434" i="11"/>
  <c r="M5434" i="11"/>
  <c r="N5434" i="11"/>
  <c r="O5434" i="11"/>
  <c r="P5434" i="11"/>
  <c r="Q5434" i="11"/>
  <c r="G5435" i="11"/>
  <c r="H5435" i="11"/>
  <c r="I5435" i="11" s="1"/>
  <c r="J5435" i="11"/>
  <c r="K5435" i="11" s="1"/>
  <c r="L5435" i="11"/>
  <c r="M5435" i="11"/>
  <c r="N5435" i="11"/>
  <c r="O5435" i="11"/>
  <c r="P5435" i="11"/>
  <c r="Q5435" i="11"/>
  <c r="G5436" i="11"/>
  <c r="H5436" i="11"/>
  <c r="I5436" i="11" s="1"/>
  <c r="J5436" i="11"/>
  <c r="K5436" i="11" s="1"/>
  <c r="L5436" i="11"/>
  <c r="M5436" i="11"/>
  <c r="N5436" i="11"/>
  <c r="O5436" i="11"/>
  <c r="P5436" i="11"/>
  <c r="Q5436" i="11"/>
  <c r="G5437" i="11"/>
  <c r="H5437" i="11"/>
  <c r="I5437" i="11" s="1"/>
  <c r="J5437" i="11"/>
  <c r="K5437" i="11" s="1"/>
  <c r="L5437" i="11"/>
  <c r="M5437" i="11"/>
  <c r="N5437" i="11"/>
  <c r="O5437" i="11"/>
  <c r="P5437" i="11"/>
  <c r="Q5437" i="11"/>
  <c r="G5438" i="11"/>
  <c r="H5438" i="11"/>
  <c r="I5438" i="11" s="1"/>
  <c r="J5438" i="11"/>
  <c r="K5438" i="11" s="1"/>
  <c r="L5438" i="11"/>
  <c r="M5438" i="11"/>
  <c r="N5438" i="11"/>
  <c r="O5438" i="11"/>
  <c r="P5438" i="11"/>
  <c r="Q5438" i="11"/>
  <c r="G5439" i="11"/>
  <c r="H5439" i="11"/>
  <c r="I5439" i="11" s="1"/>
  <c r="J5439" i="11"/>
  <c r="K5439" i="11" s="1"/>
  <c r="L5439" i="11"/>
  <c r="M5439" i="11"/>
  <c r="N5439" i="11"/>
  <c r="O5439" i="11"/>
  <c r="P5439" i="11"/>
  <c r="Q5439" i="11"/>
  <c r="G5440" i="11"/>
  <c r="H5440" i="11"/>
  <c r="I5440" i="11" s="1"/>
  <c r="J5440" i="11"/>
  <c r="K5440" i="11" s="1"/>
  <c r="L5440" i="11"/>
  <c r="M5440" i="11"/>
  <c r="N5440" i="11"/>
  <c r="O5440" i="11"/>
  <c r="P5440" i="11"/>
  <c r="Q5440" i="11"/>
  <c r="G5441" i="11"/>
  <c r="H5441" i="11"/>
  <c r="I5441" i="11" s="1"/>
  <c r="J5441" i="11"/>
  <c r="K5441" i="11" s="1"/>
  <c r="L5441" i="11"/>
  <c r="M5441" i="11"/>
  <c r="N5441" i="11"/>
  <c r="O5441" i="11"/>
  <c r="P5441" i="11"/>
  <c r="Q5441" i="11"/>
  <c r="G5442" i="11"/>
  <c r="H5442" i="11"/>
  <c r="I5442" i="11" s="1"/>
  <c r="J5442" i="11"/>
  <c r="K5442" i="11" s="1"/>
  <c r="L5442" i="11"/>
  <c r="M5442" i="11"/>
  <c r="N5442" i="11"/>
  <c r="O5442" i="11"/>
  <c r="P5442" i="11"/>
  <c r="Q5442" i="11"/>
  <c r="G5443" i="11"/>
  <c r="H5443" i="11"/>
  <c r="I5443" i="11" s="1"/>
  <c r="J5443" i="11"/>
  <c r="K5443" i="11" s="1"/>
  <c r="L5443" i="11"/>
  <c r="M5443" i="11"/>
  <c r="N5443" i="11"/>
  <c r="O5443" i="11"/>
  <c r="P5443" i="11"/>
  <c r="Q5443" i="11"/>
  <c r="G5444" i="11"/>
  <c r="H5444" i="11"/>
  <c r="I5444" i="11" s="1"/>
  <c r="J5444" i="11"/>
  <c r="K5444" i="11" s="1"/>
  <c r="L5444" i="11"/>
  <c r="M5444" i="11"/>
  <c r="N5444" i="11"/>
  <c r="O5444" i="11"/>
  <c r="P5444" i="11"/>
  <c r="Q5444" i="11"/>
  <c r="G5445" i="11"/>
  <c r="H5445" i="11"/>
  <c r="I5445" i="11" s="1"/>
  <c r="J5445" i="11"/>
  <c r="K5445" i="11" s="1"/>
  <c r="L5445" i="11"/>
  <c r="M5445" i="11"/>
  <c r="N5445" i="11"/>
  <c r="O5445" i="11"/>
  <c r="P5445" i="11"/>
  <c r="Q5445" i="11"/>
  <c r="G5446" i="11"/>
  <c r="H5446" i="11"/>
  <c r="I5446" i="11" s="1"/>
  <c r="J5446" i="11"/>
  <c r="K5446" i="11" s="1"/>
  <c r="L5446" i="11"/>
  <c r="M5446" i="11"/>
  <c r="N5446" i="11"/>
  <c r="O5446" i="11"/>
  <c r="P5446" i="11"/>
  <c r="Q5446" i="11"/>
  <c r="G5447" i="11"/>
  <c r="H5447" i="11"/>
  <c r="I5447" i="11" s="1"/>
  <c r="J5447" i="11"/>
  <c r="K5447" i="11" s="1"/>
  <c r="L5447" i="11"/>
  <c r="M5447" i="11"/>
  <c r="N5447" i="11"/>
  <c r="O5447" i="11"/>
  <c r="P5447" i="11"/>
  <c r="Q5447" i="11"/>
  <c r="G5448" i="11"/>
  <c r="H5448" i="11"/>
  <c r="I5448" i="11" s="1"/>
  <c r="J5448" i="11"/>
  <c r="K5448" i="11" s="1"/>
  <c r="L5448" i="11"/>
  <c r="M5448" i="11"/>
  <c r="N5448" i="11"/>
  <c r="O5448" i="11"/>
  <c r="P5448" i="11"/>
  <c r="Q5448" i="11"/>
  <c r="G5449" i="11"/>
  <c r="H5449" i="11"/>
  <c r="I5449" i="11" s="1"/>
  <c r="J5449" i="11"/>
  <c r="K5449" i="11" s="1"/>
  <c r="L5449" i="11"/>
  <c r="M5449" i="11"/>
  <c r="N5449" i="11"/>
  <c r="O5449" i="11"/>
  <c r="P5449" i="11"/>
  <c r="Q5449" i="11"/>
  <c r="G5450" i="11"/>
  <c r="H5450" i="11"/>
  <c r="I5450" i="11" s="1"/>
  <c r="J5450" i="11"/>
  <c r="K5450" i="11" s="1"/>
  <c r="L5450" i="11"/>
  <c r="M5450" i="11"/>
  <c r="N5450" i="11"/>
  <c r="O5450" i="11"/>
  <c r="P5450" i="11"/>
  <c r="Q5450" i="11"/>
  <c r="G5451" i="11"/>
  <c r="H5451" i="11"/>
  <c r="I5451" i="11" s="1"/>
  <c r="J5451" i="11"/>
  <c r="K5451" i="11" s="1"/>
  <c r="L5451" i="11"/>
  <c r="M5451" i="11"/>
  <c r="N5451" i="11"/>
  <c r="O5451" i="11"/>
  <c r="P5451" i="11"/>
  <c r="Q5451" i="11"/>
  <c r="G5452" i="11"/>
  <c r="H5452" i="11"/>
  <c r="I5452" i="11" s="1"/>
  <c r="J5452" i="11"/>
  <c r="K5452" i="11" s="1"/>
  <c r="L5452" i="11"/>
  <c r="M5452" i="11"/>
  <c r="N5452" i="11"/>
  <c r="O5452" i="11"/>
  <c r="P5452" i="11"/>
  <c r="Q5452" i="11"/>
  <c r="G5453" i="11"/>
  <c r="H5453" i="11"/>
  <c r="I5453" i="11" s="1"/>
  <c r="J5453" i="11"/>
  <c r="K5453" i="11" s="1"/>
  <c r="L5453" i="11"/>
  <c r="M5453" i="11"/>
  <c r="N5453" i="11"/>
  <c r="O5453" i="11"/>
  <c r="P5453" i="11"/>
  <c r="Q5453" i="11"/>
  <c r="G5454" i="11"/>
  <c r="H5454" i="11"/>
  <c r="I5454" i="11" s="1"/>
  <c r="J5454" i="11"/>
  <c r="K5454" i="11" s="1"/>
  <c r="L5454" i="11"/>
  <c r="M5454" i="11"/>
  <c r="N5454" i="11"/>
  <c r="O5454" i="11"/>
  <c r="P5454" i="11"/>
  <c r="Q5454" i="11"/>
  <c r="G5455" i="11"/>
  <c r="H5455" i="11"/>
  <c r="I5455" i="11" s="1"/>
  <c r="J5455" i="11"/>
  <c r="K5455" i="11" s="1"/>
  <c r="L5455" i="11"/>
  <c r="M5455" i="11"/>
  <c r="N5455" i="11"/>
  <c r="O5455" i="11"/>
  <c r="P5455" i="11"/>
  <c r="Q5455" i="11"/>
  <c r="G5456" i="11"/>
  <c r="H5456" i="11"/>
  <c r="I5456" i="11" s="1"/>
  <c r="J5456" i="11"/>
  <c r="K5456" i="11" s="1"/>
  <c r="L5456" i="11"/>
  <c r="M5456" i="11"/>
  <c r="N5456" i="11"/>
  <c r="O5456" i="11"/>
  <c r="P5456" i="11"/>
  <c r="Q5456" i="11"/>
  <c r="G5457" i="11"/>
  <c r="H5457" i="11"/>
  <c r="I5457" i="11" s="1"/>
  <c r="J5457" i="11"/>
  <c r="K5457" i="11" s="1"/>
  <c r="L5457" i="11"/>
  <c r="M5457" i="11"/>
  <c r="N5457" i="11"/>
  <c r="O5457" i="11"/>
  <c r="P5457" i="11"/>
  <c r="Q5457" i="11"/>
  <c r="G5458" i="11"/>
  <c r="H5458" i="11"/>
  <c r="I5458" i="11" s="1"/>
  <c r="J5458" i="11"/>
  <c r="K5458" i="11" s="1"/>
  <c r="L5458" i="11"/>
  <c r="M5458" i="11"/>
  <c r="N5458" i="11"/>
  <c r="O5458" i="11"/>
  <c r="P5458" i="11"/>
  <c r="Q5458" i="11"/>
  <c r="G5459" i="11"/>
  <c r="H5459" i="11"/>
  <c r="I5459" i="11" s="1"/>
  <c r="J5459" i="11"/>
  <c r="K5459" i="11" s="1"/>
  <c r="L5459" i="11"/>
  <c r="M5459" i="11"/>
  <c r="N5459" i="11"/>
  <c r="O5459" i="11"/>
  <c r="P5459" i="11"/>
  <c r="Q5459" i="11"/>
  <c r="G5460" i="11"/>
  <c r="H5460" i="11"/>
  <c r="I5460" i="11" s="1"/>
  <c r="J5460" i="11"/>
  <c r="K5460" i="11" s="1"/>
  <c r="L5460" i="11"/>
  <c r="M5460" i="11"/>
  <c r="N5460" i="11"/>
  <c r="O5460" i="11"/>
  <c r="P5460" i="11"/>
  <c r="Q5460" i="11"/>
  <c r="G5461" i="11"/>
  <c r="H5461" i="11"/>
  <c r="I5461" i="11" s="1"/>
  <c r="J5461" i="11"/>
  <c r="K5461" i="11" s="1"/>
  <c r="L5461" i="11"/>
  <c r="M5461" i="11"/>
  <c r="N5461" i="11"/>
  <c r="O5461" i="11"/>
  <c r="P5461" i="11"/>
  <c r="Q5461" i="11"/>
  <c r="G5462" i="11"/>
  <c r="H5462" i="11"/>
  <c r="I5462" i="11" s="1"/>
  <c r="J5462" i="11"/>
  <c r="K5462" i="11" s="1"/>
  <c r="L5462" i="11"/>
  <c r="M5462" i="11"/>
  <c r="N5462" i="11"/>
  <c r="O5462" i="11"/>
  <c r="P5462" i="11"/>
  <c r="Q5462" i="11"/>
  <c r="G5463" i="11"/>
  <c r="H5463" i="11"/>
  <c r="I5463" i="11" s="1"/>
  <c r="J5463" i="11"/>
  <c r="K5463" i="11" s="1"/>
  <c r="L5463" i="11"/>
  <c r="M5463" i="11"/>
  <c r="N5463" i="11"/>
  <c r="O5463" i="11"/>
  <c r="P5463" i="11"/>
  <c r="Q5463" i="11"/>
  <c r="G5464" i="11"/>
  <c r="H5464" i="11"/>
  <c r="I5464" i="11" s="1"/>
  <c r="J5464" i="11"/>
  <c r="K5464" i="11" s="1"/>
  <c r="L5464" i="11"/>
  <c r="M5464" i="11"/>
  <c r="N5464" i="11"/>
  <c r="O5464" i="11"/>
  <c r="P5464" i="11"/>
  <c r="Q5464" i="11"/>
  <c r="G5465" i="11"/>
  <c r="H5465" i="11"/>
  <c r="I5465" i="11" s="1"/>
  <c r="J5465" i="11"/>
  <c r="K5465" i="11" s="1"/>
  <c r="L5465" i="11"/>
  <c r="M5465" i="11"/>
  <c r="N5465" i="11"/>
  <c r="O5465" i="11"/>
  <c r="P5465" i="11"/>
  <c r="Q5465" i="11"/>
  <c r="G5466" i="11"/>
  <c r="H5466" i="11"/>
  <c r="I5466" i="11" s="1"/>
  <c r="J5466" i="11"/>
  <c r="K5466" i="11" s="1"/>
  <c r="L5466" i="11"/>
  <c r="M5466" i="11"/>
  <c r="N5466" i="11"/>
  <c r="O5466" i="11"/>
  <c r="P5466" i="11"/>
  <c r="Q5466" i="11"/>
  <c r="G5467" i="11"/>
  <c r="H5467" i="11"/>
  <c r="I5467" i="11" s="1"/>
  <c r="J5467" i="11"/>
  <c r="K5467" i="11" s="1"/>
  <c r="L5467" i="11"/>
  <c r="M5467" i="11"/>
  <c r="N5467" i="11"/>
  <c r="O5467" i="11"/>
  <c r="P5467" i="11"/>
  <c r="Q5467" i="11"/>
  <c r="G5468" i="11"/>
  <c r="H5468" i="11"/>
  <c r="I5468" i="11" s="1"/>
  <c r="J5468" i="11"/>
  <c r="K5468" i="11" s="1"/>
  <c r="L5468" i="11"/>
  <c r="M5468" i="11"/>
  <c r="N5468" i="11"/>
  <c r="O5468" i="11"/>
  <c r="P5468" i="11"/>
  <c r="Q5468" i="11"/>
  <c r="G5469" i="11"/>
  <c r="H5469" i="11"/>
  <c r="I5469" i="11" s="1"/>
  <c r="J5469" i="11"/>
  <c r="K5469" i="11" s="1"/>
  <c r="L5469" i="11"/>
  <c r="M5469" i="11"/>
  <c r="N5469" i="11"/>
  <c r="O5469" i="11"/>
  <c r="P5469" i="11"/>
  <c r="Q5469" i="11"/>
  <c r="G5470" i="11"/>
  <c r="H5470" i="11"/>
  <c r="I5470" i="11" s="1"/>
  <c r="J5470" i="11"/>
  <c r="K5470" i="11" s="1"/>
  <c r="L5470" i="11"/>
  <c r="M5470" i="11"/>
  <c r="N5470" i="11"/>
  <c r="O5470" i="11"/>
  <c r="P5470" i="11"/>
  <c r="Q5470" i="11"/>
  <c r="G5471" i="11"/>
  <c r="H5471" i="11"/>
  <c r="I5471" i="11" s="1"/>
  <c r="J5471" i="11"/>
  <c r="K5471" i="11" s="1"/>
  <c r="L5471" i="11"/>
  <c r="M5471" i="11"/>
  <c r="N5471" i="11"/>
  <c r="O5471" i="11"/>
  <c r="P5471" i="11"/>
  <c r="Q5471" i="11"/>
  <c r="G5472" i="11"/>
  <c r="H5472" i="11"/>
  <c r="I5472" i="11" s="1"/>
  <c r="J5472" i="11"/>
  <c r="K5472" i="11" s="1"/>
  <c r="L5472" i="11"/>
  <c r="M5472" i="11"/>
  <c r="N5472" i="11"/>
  <c r="O5472" i="11"/>
  <c r="P5472" i="11"/>
  <c r="Q5472" i="11"/>
  <c r="G5473" i="11"/>
  <c r="H5473" i="11"/>
  <c r="I5473" i="11" s="1"/>
  <c r="J5473" i="11"/>
  <c r="K5473" i="11" s="1"/>
  <c r="L5473" i="11"/>
  <c r="M5473" i="11"/>
  <c r="N5473" i="11"/>
  <c r="O5473" i="11"/>
  <c r="P5473" i="11"/>
  <c r="Q5473" i="11"/>
  <c r="G5474" i="11"/>
  <c r="H5474" i="11"/>
  <c r="I5474" i="11" s="1"/>
  <c r="J5474" i="11"/>
  <c r="K5474" i="11" s="1"/>
  <c r="L5474" i="11"/>
  <c r="M5474" i="11"/>
  <c r="N5474" i="11"/>
  <c r="O5474" i="11"/>
  <c r="P5474" i="11"/>
  <c r="Q5474" i="11"/>
  <c r="G5475" i="11"/>
  <c r="H5475" i="11"/>
  <c r="I5475" i="11" s="1"/>
  <c r="J5475" i="11"/>
  <c r="K5475" i="11" s="1"/>
  <c r="L5475" i="11"/>
  <c r="M5475" i="11"/>
  <c r="N5475" i="11"/>
  <c r="O5475" i="11"/>
  <c r="P5475" i="11"/>
  <c r="Q5475" i="11"/>
  <c r="G5476" i="11"/>
  <c r="H5476" i="11"/>
  <c r="I5476" i="11" s="1"/>
  <c r="J5476" i="11"/>
  <c r="K5476" i="11" s="1"/>
  <c r="L5476" i="11"/>
  <c r="M5476" i="11"/>
  <c r="N5476" i="11"/>
  <c r="O5476" i="11"/>
  <c r="P5476" i="11"/>
  <c r="Q5476" i="11"/>
  <c r="G5477" i="11"/>
  <c r="H5477" i="11"/>
  <c r="I5477" i="11" s="1"/>
  <c r="J5477" i="11"/>
  <c r="K5477" i="11" s="1"/>
  <c r="L5477" i="11"/>
  <c r="M5477" i="11"/>
  <c r="N5477" i="11"/>
  <c r="O5477" i="11"/>
  <c r="P5477" i="11"/>
  <c r="Q5477" i="11"/>
  <c r="G5478" i="11"/>
  <c r="H5478" i="11"/>
  <c r="I5478" i="11" s="1"/>
  <c r="J5478" i="11"/>
  <c r="K5478" i="11" s="1"/>
  <c r="L5478" i="11"/>
  <c r="M5478" i="11"/>
  <c r="N5478" i="11"/>
  <c r="O5478" i="11"/>
  <c r="P5478" i="11"/>
  <c r="Q5478" i="11"/>
  <c r="G5479" i="11"/>
  <c r="H5479" i="11"/>
  <c r="I5479" i="11" s="1"/>
  <c r="J5479" i="11"/>
  <c r="K5479" i="11" s="1"/>
  <c r="L5479" i="11"/>
  <c r="M5479" i="11"/>
  <c r="N5479" i="11"/>
  <c r="O5479" i="11"/>
  <c r="P5479" i="11"/>
  <c r="Q5479" i="11"/>
  <c r="G5480" i="11"/>
  <c r="H5480" i="11"/>
  <c r="I5480" i="11" s="1"/>
  <c r="J5480" i="11"/>
  <c r="K5480" i="11" s="1"/>
  <c r="L5480" i="11"/>
  <c r="M5480" i="11"/>
  <c r="N5480" i="11"/>
  <c r="O5480" i="11"/>
  <c r="P5480" i="11"/>
  <c r="Q5480" i="11"/>
  <c r="G5481" i="11"/>
  <c r="H5481" i="11"/>
  <c r="I5481" i="11" s="1"/>
  <c r="J5481" i="11"/>
  <c r="K5481" i="11" s="1"/>
  <c r="L5481" i="11"/>
  <c r="M5481" i="11"/>
  <c r="N5481" i="11"/>
  <c r="O5481" i="11"/>
  <c r="P5481" i="11"/>
  <c r="Q5481" i="11"/>
  <c r="G5482" i="11"/>
  <c r="H5482" i="11"/>
  <c r="I5482" i="11" s="1"/>
  <c r="J5482" i="11"/>
  <c r="K5482" i="11" s="1"/>
  <c r="L5482" i="11"/>
  <c r="M5482" i="11"/>
  <c r="N5482" i="11"/>
  <c r="O5482" i="11"/>
  <c r="P5482" i="11"/>
  <c r="Q5482" i="11"/>
  <c r="G5483" i="11"/>
  <c r="H5483" i="11"/>
  <c r="I5483" i="11" s="1"/>
  <c r="J5483" i="11"/>
  <c r="K5483" i="11" s="1"/>
  <c r="L5483" i="11"/>
  <c r="M5483" i="11"/>
  <c r="N5483" i="11"/>
  <c r="O5483" i="11"/>
  <c r="P5483" i="11"/>
  <c r="Q5483" i="11"/>
  <c r="G5484" i="11"/>
  <c r="H5484" i="11"/>
  <c r="I5484" i="11" s="1"/>
  <c r="J5484" i="11"/>
  <c r="K5484" i="11" s="1"/>
  <c r="L5484" i="11"/>
  <c r="M5484" i="11"/>
  <c r="N5484" i="11"/>
  <c r="O5484" i="11"/>
  <c r="P5484" i="11"/>
  <c r="Q5484" i="11"/>
  <c r="G5485" i="11"/>
  <c r="H5485" i="11"/>
  <c r="I5485" i="11" s="1"/>
  <c r="J5485" i="11"/>
  <c r="K5485" i="11" s="1"/>
  <c r="L5485" i="11"/>
  <c r="M5485" i="11"/>
  <c r="N5485" i="11"/>
  <c r="O5485" i="11"/>
  <c r="P5485" i="11"/>
  <c r="Q5485" i="11"/>
  <c r="G5486" i="11"/>
  <c r="H5486" i="11"/>
  <c r="I5486" i="11" s="1"/>
  <c r="J5486" i="11"/>
  <c r="K5486" i="11" s="1"/>
  <c r="L5486" i="11"/>
  <c r="M5486" i="11"/>
  <c r="N5486" i="11"/>
  <c r="O5486" i="11"/>
  <c r="P5486" i="11"/>
  <c r="Q5486" i="11"/>
  <c r="G5487" i="11"/>
  <c r="H5487" i="11"/>
  <c r="I5487" i="11" s="1"/>
  <c r="J5487" i="11"/>
  <c r="K5487" i="11" s="1"/>
  <c r="L5487" i="11"/>
  <c r="M5487" i="11"/>
  <c r="N5487" i="11"/>
  <c r="O5487" i="11"/>
  <c r="P5487" i="11"/>
  <c r="Q5487" i="11"/>
  <c r="G5488" i="11"/>
  <c r="H5488" i="11"/>
  <c r="I5488" i="11" s="1"/>
  <c r="J5488" i="11"/>
  <c r="K5488" i="11" s="1"/>
  <c r="L5488" i="11"/>
  <c r="M5488" i="11"/>
  <c r="N5488" i="11"/>
  <c r="O5488" i="11"/>
  <c r="P5488" i="11"/>
  <c r="Q5488" i="11"/>
  <c r="G5489" i="11"/>
  <c r="H5489" i="11"/>
  <c r="I5489" i="11" s="1"/>
  <c r="J5489" i="11"/>
  <c r="K5489" i="11" s="1"/>
  <c r="L5489" i="11"/>
  <c r="M5489" i="11"/>
  <c r="N5489" i="11"/>
  <c r="O5489" i="11"/>
  <c r="P5489" i="11"/>
  <c r="Q5489" i="11"/>
  <c r="G5490" i="11"/>
  <c r="H5490" i="11"/>
  <c r="I5490" i="11" s="1"/>
  <c r="J5490" i="11"/>
  <c r="K5490" i="11" s="1"/>
  <c r="L5490" i="11"/>
  <c r="M5490" i="11"/>
  <c r="N5490" i="11"/>
  <c r="O5490" i="11"/>
  <c r="P5490" i="11"/>
  <c r="Q5490" i="11"/>
  <c r="G5491" i="11"/>
  <c r="H5491" i="11"/>
  <c r="I5491" i="11" s="1"/>
  <c r="J5491" i="11"/>
  <c r="K5491" i="11" s="1"/>
  <c r="L5491" i="11"/>
  <c r="M5491" i="11"/>
  <c r="N5491" i="11"/>
  <c r="O5491" i="11"/>
  <c r="P5491" i="11"/>
  <c r="Q5491" i="11"/>
  <c r="G5492" i="11"/>
  <c r="H5492" i="11"/>
  <c r="I5492" i="11" s="1"/>
  <c r="J5492" i="11"/>
  <c r="K5492" i="11" s="1"/>
  <c r="L5492" i="11"/>
  <c r="M5492" i="11"/>
  <c r="N5492" i="11"/>
  <c r="O5492" i="11"/>
  <c r="P5492" i="11"/>
  <c r="Q5492" i="11"/>
  <c r="G5493" i="11"/>
  <c r="H5493" i="11"/>
  <c r="I5493" i="11" s="1"/>
  <c r="J5493" i="11"/>
  <c r="K5493" i="11" s="1"/>
  <c r="L5493" i="11"/>
  <c r="M5493" i="11"/>
  <c r="N5493" i="11"/>
  <c r="O5493" i="11"/>
  <c r="P5493" i="11"/>
  <c r="Q5493" i="11"/>
  <c r="G5494" i="11"/>
  <c r="H5494" i="11"/>
  <c r="I5494" i="11" s="1"/>
  <c r="J5494" i="11"/>
  <c r="K5494" i="11" s="1"/>
  <c r="L5494" i="11"/>
  <c r="M5494" i="11"/>
  <c r="N5494" i="11"/>
  <c r="O5494" i="11"/>
  <c r="P5494" i="11"/>
  <c r="Q5494" i="11"/>
  <c r="G5495" i="11"/>
  <c r="H5495" i="11"/>
  <c r="I5495" i="11" s="1"/>
  <c r="J5495" i="11"/>
  <c r="K5495" i="11" s="1"/>
  <c r="L5495" i="11"/>
  <c r="M5495" i="11"/>
  <c r="N5495" i="11"/>
  <c r="O5495" i="11"/>
  <c r="P5495" i="11"/>
  <c r="Q5495" i="11"/>
  <c r="G5496" i="11"/>
  <c r="H5496" i="11"/>
  <c r="I5496" i="11" s="1"/>
  <c r="J5496" i="11"/>
  <c r="K5496" i="11" s="1"/>
  <c r="L5496" i="11"/>
  <c r="M5496" i="11"/>
  <c r="N5496" i="11"/>
  <c r="O5496" i="11"/>
  <c r="P5496" i="11"/>
  <c r="Q5496" i="11"/>
  <c r="G5497" i="11"/>
  <c r="H5497" i="11"/>
  <c r="I5497" i="11" s="1"/>
  <c r="J5497" i="11"/>
  <c r="K5497" i="11" s="1"/>
  <c r="L5497" i="11"/>
  <c r="M5497" i="11"/>
  <c r="N5497" i="11"/>
  <c r="O5497" i="11"/>
  <c r="P5497" i="11"/>
  <c r="Q5497" i="11"/>
  <c r="G5498" i="11"/>
  <c r="H5498" i="11"/>
  <c r="I5498" i="11" s="1"/>
  <c r="J5498" i="11"/>
  <c r="K5498" i="11" s="1"/>
  <c r="L5498" i="11"/>
  <c r="M5498" i="11"/>
  <c r="N5498" i="11"/>
  <c r="O5498" i="11"/>
  <c r="P5498" i="11"/>
  <c r="Q5498" i="11"/>
  <c r="G5499" i="11"/>
  <c r="H5499" i="11"/>
  <c r="I5499" i="11" s="1"/>
  <c r="J5499" i="11"/>
  <c r="K5499" i="11" s="1"/>
  <c r="L5499" i="11"/>
  <c r="M5499" i="11"/>
  <c r="N5499" i="11"/>
  <c r="O5499" i="11"/>
  <c r="P5499" i="11"/>
  <c r="Q5499" i="11"/>
  <c r="G5500" i="11"/>
  <c r="H5500" i="11"/>
  <c r="I5500" i="11" s="1"/>
  <c r="J5500" i="11"/>
  <c r="K5500" i="11" s="1"/>
  <c r="L5500" i="11"/>
  <c r="M5500" i="11"/>
  <c r="N5500" i="11"/>
  <c r="O5500" i="11"/>
  <c r="P5500" i="11"/>
  <c r="Q5500" i="11"/>
  <c r="G5501" i="11"/>
  <c r="H5501" i="11"/>
  <c r="I5501" i="11" s="1"/>
  <c r="J5501" i="11"/>
  <c r="K5501" i="11" s="1"/>
  <c r="L5501" i="11"/>
  <c r="M5501" i="11"/>
  <c r="N5501" i="11"/>
  <c r="O5501" i="11"/>
  <c r="P5501" i="11"/>
  <c r="Q5501" i="11"/>
  <c r="G5502" i="11"/>
  <c r="H5502" i="11"/>
  <c r="I5502" i="11" s="1"/>
  <c r="J5502" i="11"/>
  <c r="K5502" i="11" s="1"/>
  <c r="L5502" i="11"/>
  <c r="M5502" i="11"/>
  <c r="N5502" i="11"/>
  <c r="O5502" i="11"/>
  <c r="P5502" i="11"/>
  <c r="Q5502" i="11"/>
  <c r="G5503" i="11"/>
  <c r="H5503" i="11"/>
  <c r="I5503" i="11" s="1"/>
  <c r="J5503" i="11"/>
  <c r="K5503" i="11" s="1"/>
  <c r="L5503" i="11"/>
  <c r="M5503" i="11"/>
  <c r="N5503" i="11"/>
  <c r="O5503" i="11"/>
  <c r="P5503" i="11"/>
  <c r="Q5503" i="11"/>
  <c r="G5504" i="11"/>
  <c r="H5504" i="11"/>
  <c r="I5504" i="11" s="1"/>
  <c r="J5504" i="11"/>
  <c r="K5504" i="11" s="1"/>
  <c r="L5504" i="11"/>
  <c r="M5504" i="11"/>
  <c r="N5504" i="11"/>
  <c r="O5504" i="11"/>
  <c r="P5504" i="11"/>
  <c r="Q5504" i="11"/>
  <c r="G5505" i="11"/>
  <c r="H5505" i="11"/>
  <c r="I5505" i="11" s="1"/>
  <c r="J5505" i="11"/>
  <c r="K5505" i="11" s="1"/>
  <c r="L5505" i="11"/>
  <c r="M5505" i="11"/>
  <c r="N5505" i="11"/>
  <c r="O5505" i="11"/>
  <c r="P5505" i="11"/>
  <c r="Q5505" i="11"/>
  <c r="G5506" i="11"/>
  <c r="H5506" i="11"/>
  <c r="I5506" i="11" s="1"/>
  <c r="J5506" i="11"/>
  <c r="K5506" i="11" s="1"/>
  <c r="L5506" i="11"/>
  <c r="M5506" i="11"/>
  <c r="N5506" i="11"/>
  <c r="O5506" i="11"/>
  <c r="P5506" i="11"/>
  <c r="Q5506" i="11"/>
  <c r="G5507" i="11"/>
  <c r="H5507" i="11"/>
  <c r="I5507" i="11" s="1"/>
  <c r="J5507" i="11"/>
  <c r="K5507" i="11" s="1"/>
  <c r="L5507" i="11"/>
  <c r="M5507" i="11"/>
  <c r="N5507" i="11"/>
  <c r="O5507" i="11"/>
  <c r="P5507" i="11"/>
  <c r="Q5507" i="11"/>
  <c r="G5508" i="11"/>
  <c r="H5508" i="11"/>
  <c r="I5508" i="11" s="1"/>
  <c r="J5508" i="11"/>
  <c r="K5508" i="11" s="1"/>
  <c r="L5508" i="11"/>
  <c r="M5508" i="11"/>
  <c r="N5508" i="11"/>
  <c r="O5508" i="11"/>
  <c r="P5508" i="11"/>
  <c r="Q5508" i="11"/>
  <c r="G5509" i="11"/>
  <c r="H5509" i="11"/>
  <c r="I5509" i="11" s="1"/>
  <c r="J5509" i="11"/>
  <c r="K5509" i="11" s="1"/>
  <c r="L5509" i="11"/>
  <c r="M5509" i="11"/>
  <c r="N5509" i="11"/>
  <c r="O5509" i="11"/>
  <c r="P5509" i="11"/>
  <c r="Q5509" i="11"/>
  <c r="G5510" i="11"/>
  <c r="H5510" i="11"/>
  <c r="I5510" i="11" s="1"/>
  <c r="J5510" i="11"/>
  <c r="K5510" i="11" s="1"/>
  <c r="L5510" i="11"/>
  <c r="M5510" i="11"/>
  <c r="N5510" i="11"/>
  <c r="O5510" i="11"/>
  <c r="P5510" i="11"/>
  <c r="Q5510" i="11"/>
  <c r="G5511" i="11"/>
  <c r="H5511" i="11"/>
  <c r="I5511" i="11" s="1"/>
  <c r="J5511" i="11"/>
  <c r="K5511" i="11" s="1"/>
  <c r="L5511" i="11"/>
  <c r="M5511" i="11"/>
  <c r="N5511" i="11"/>
  <c r="O5511" i="11"/>
  <c r="P5511" i="11"/>
  <c r="Q5511" i="11"/>
  <c r="G5512" i="11"/>
  <c r="H5512" i="11"/>
  <c r="I5512" i="11" s="1"/>
  <c r="J5512" i="11"/>
  <c r="K5512" i="11" s="1"/>
  <c r="L5512" i="11"/>
  <c r="M5512" i="11"/>
  <c r="N5512" i="11"/>
  <c r="O5512" i="11"/>
  <c r="P5512" i="11"/>
  <c r="Q5512" i="11"/>
  <c r="G5513" i="11"/>
  <c r="H5513" i="11"/>
  <c r="I5513" i="11" s="1"/>
  <c r="J5513" i="11"/>
  <c r="K5513" i="11" s="1"/>
  <c r="L5513" i="11"/>
  <c r="M5513" i="11"/>
  <c r="N5513" i="11"/>
  <c r="O5513" i="11"/>
  <c r="P5513" i="11"/>
  <c r="Q5513" i="11"/>
  <c r="G5514" i="11"/>
  <c r="H5514" i="11"/>
  <c r="I5514" i="11" s="1"/>
  <c r="J5514" i="11"/>
  <c r="K5514" i="11" s="1"/>
  <c r="L5514" i="11"/>
  <c r="M5514" i="11"/>
  <c r="N5514" i="11"/>
  <c r="O5514" i="11"/>
  <c r="P5514" i="11"/>
  <c r="Q5514" i="11"/>
  <c r="G5515" i="11"/>
  <c r="H5515" i="11"/>
  <c r="I5515" i="11" s="1"/>
  <c r="J5515" i="11"/>
  <c r="K5515" i="11" s="1"/>
  <c r="L5515" i="11"/>
  <c r="M5515" i="11"/>
  <c r="N5515" i="11"/>
  <c r="O5515" i="11"/>
  <c r="P5515" i="11"/>
  <c r="Q5515" i="11"/>
  <c r="G5516" i="11"/>
  <c r="H5516" i="11"/>
  <c r="I5516" i="11" s="1"/>
  <c r="J5516" i="11"/>
  <c r="K5516" i="11" s="1"/>
  <c r="L5516" i="11"/>
  <c r="M5516" i="11"/>
  <c r="N5516" i="11"/>
  <c r="O5516" i="11"/>
  <c r="P5516" i="11"/>
  <c r="Q5516" i="11"/>
  <c r="G5517" i="11"/>
  <c r="H5517" i="11"/>
  <c r="I5517" i="11" s="1"/>
  <c r="J5517" i="11"/>
  <c r="K5517" i="11" s="1"/>
  <c r="L5517" i="11"/>
  <c r="M5517" i="11"/>
  <c r="N5517" i="11"/>
  <c r="O5517" i="11"/>
  <c r="P5517" i="11"/>
  <c r="Q5517" i="11"/>
  <c r="G5518" i="11"/>
  <c r="H5518" i="11"/>
  <c r="I5518" i="11" s="1"/>
  <c r="J5518" i="11"/>
  <c r="K5518" i="11" s="1"/>
  <c r="L5518" i="11"/>
  <c r="M5518" i="11"/>
  <c r="N5518" i="11"/>
  <c r="O5518" i="11"/>
  <c r="P5518" i="11"/>
  <c r="Q5518" i="11"/>
  <c r="G5519" i="11"/>
  <c r="H5519" i="11"/>
  <c r="I5519" i="11" s="1"/>
  <c r="J5519" i="11"/>
  <c r="K5519" i="11" s="1"/>
  <c r="L5519" i="11"/>
  <c r="M5519" i="11"/>
  <c r="N5519" i="11"/>
  <c r="O5519" i="11"/>
  <c r="P5519" i="11"/>
  <c r="Q5519" i="11"/>
  <c r="G5520" i="11"/>
  <c r="H5520" i="11"/>
  <c r="I5520" i="11" s="1"/>
  <c r="J5520" i="11"/>
  <c r="K5520" i="11" s="1"/>
  <c r="L5520" i="11"/>
  <c r="M5520" i="11"/>
  <c r="N5520" i="11"/>
  <c r="O5520" i="11"/>
  <c r="P5520" i="11"/>
  <c r="Q5520" i="11"/>
  <c r="G5521" i="11"/>
  <c r="H5521" i="11"/>
  <c r="I5521" i="11" s="1"/>
  <c r="J5521" i="11"/>
  <c r="K5521" i="11" s="1"/>
  <c r="L5521" i="11"/>
  <c r="M5521" i="11"/>
  <c r="N5521" i="11"/>
  <c r="O5521" i="11"/>
  <c r="P5521" i="11"/>
  <c r="Q5521" i="11"/>
  <c r="G5522" i="11"/>
  <c r="H5522" i="11"/>
  <c r="I5522" i="11" s="1"/>
  <c r="J5522" i="11"/>
  <c r="K5522" i="11" s="1"/>
  <c r="L5522" i="11"/>
  <c r="M5522" i="11"/>
  <c r="N5522" i="11"/>
  <c r="O5522" i="11"/>
  <c r="P5522" i="11"/>
  <c r="Q5522" i="11"/>
  <c r="G5523" i="11"/>
  <c r="H5523" i="11"/>
  <c r="I5523" i="11" s="1"/>
  <c r="J5523" i="11"/>
  <c r="K5523" i="11" s="1"/>
  <c r="L5523" i="11"/>
  <c r="M5523" i="11"/>
  <c r="N5523" i="11"/>
  <c r="O5523" i="11"/>
  <c r="P5523" i="11"/>
  <c r="Q5523" i="11"/>
  <c r="G5524" i="11"/>
  <c r="H5524" i="11"/>
  <c r="I5524" i="11" s="1"/>
  <c r="J5524" i="11"/>
  <c r="K5524" i="11" s="1"/>
  <c r="L5524" i="11"/>
  <c r="M5524" i="11"/>
  <c r="N5524" i="11"/>
  <c r="O5524" i="11"/>
  <c r="P5524" i="11"/>
  <c r="Q5524" i="11"/>
  <c r="G5525" i="11"/>
  <c r="H5525" i="11"/>
  <c r="I5525" i="11" s="1"/>
  <c r="J5525" i="11"/>
  <c r="K5525" i="11" s="1"/>
  <c r="L5525" i="11"/>
  <c r="M5525" i="11"/>
  <c r="N5525" i="11"/>
  <c r="O5525" i="11"/>
  <c r="P5525" i="11"/>
  <c r="Q5525" i="11"/>
  <c r="G5526" i="11"/>
  <c r="H5526" i="11"/>
  <c r="I5526" i="11" s="1"/>
  <c r="J5526" i="11"/>
  <c r="K5526" i="11" s="1"/>
  <c r="L5526" i="11"/>
  <c r="M5526" i="11"/>
  <c r="N5526" i="11"/>
  <c r="O5526" i="11"/>
  <c r="P5526" i="11"/>
  <c r="Q5526" i="11"/>
  <c r="G5527" i="11"/>
  <c r="H5527" i="11"/>
  <c r="I5527" i="11" s="1"/>
  <c r="J5527" i="11"/>
  <c r="K5527" i="11" s="1"/>
  <c r="L5527" i="11"/>
  <c r="M5527" i="11"/>
  <c r="N5527" i="11"/>
  <c r="O5527" i="11"/>
  <c r="P5527" i="11"/>
  <c r="Q5527" i="11"/>
  <c r="G5528" i="11"/>
  <c r="H5528" i="11"/>
  <c r="I5528" i="11" s="1"/>
  <c r="J5528" i="11"/>
  <c r="K5528" i="11" s="1"/>
  <c r="L5528" i="11"/>
  <c r="M5528" i="11"/>
  <c r="N5528" i="11"/>
  <c r="O5528" i="11"/>
  <c r="P5528" i="11"/>
  <c r="Q5528" i="11"/>
  <c r="G5529" i="11"/>
  <c r="H5529" i="11"/>
  <c r="I5529" i="11" s="1"/>
  <c r="J5529" i="11"/>
  <c r="K5529" i="11" s="1"/>
  <c r="L5529" i="11"/>
  <c r="M5529" i="11"/>
  <c r="N5529" i="11"/>
  <c r="O5529" i="11"/>
  <c r="P5529" i="11"/>
  <c r="Q5529" i="11"/>
  <c r="G5530" i="11"/>
  <c r="H5530" i="11"/>
  <c r="I5530" i="11" s="1"/>
  <c r="J5530" i="11"/>
  <c r="K5530" i="11" s="1"/>
  <c r="L5530" i="11"/>
  <c r="M5530" i="11"/>
  <c r="N5530" i="11"/>
  <c r="O5530" i="11"/>
  <c r="P5530" i="11"/>
  <c r="Q5530" i="11"/>
  <c r="G5531" i="11"/>
  <c r="H5531" i="11"/>
  <c r="I5531" i="11" s="1"/>
  <c r="J5531" i="11"/>
  <c r="K5531" i="11" s="1"/>
  <c r="L5531" i="11"/>
  <c r="M5531" i="11"/>
  <c r="N5531" i="11"/>
  <c r="O5531" i="11"/>
  <c r="P5531" i="11"/>
  <c r="Q5531" i="11"/>
  <c r="G5532" i="11"/>
  <c r="H5532" i="11"/>
  <c r="I5532" i="11" s="1"/>
  <c r="J5532" i="11"/>
  <c r="K5532" i="11" s="1"/>
  <c r="L5532" i="11"/>
  <c r="M5532" i="11"/>
  <c r="N5532" i="11"/>
  <c r="O5532" i="11"/>
  <c r="P5532" i="11"/>
  <c r="Q5532" i="11"/>
  <c r="G5533" i="11"/>
  <c r="H5533" i="11"/>
  <c r="I5533" i="11" s="1"/>
  <c r="J5533" i="11"/>
  <c r="K5533" i="11" s="1"/>
  <c r="L5533" i="11"/>
  <c r="M5533" i="11"/>
  <c r="N5533" i="11"/>
  <c r="O5533" i="11"/>
  <c r="P5533" i="11"/>
  <c r="Q5533" i="11"/>
  <c r="G5534" i="11"/>
  <c r="H5534" i="11"/>
  <c r="I5534" i="11" s="1"/>
  <c r="J5534" i="11"/>
  <c r="K5534" i="11" s="1"/>
  <c r="L5534" i="11"/>
  <c r="M5534" i="11"/>
  <c r="N5534" i="11"/>
  <c r="O5534" i="11"/>
  <c r="P5534" i="11"/>
  <c r="Q5534" i="11"/>
  <c r="G5535" i="11"/>
  <c r="H5535" i="11"/>
  <c r="I5535" i="11" s="1"/>
  <c r="J5535" i="11"/>
  <c r="K5535" i="11" s="1"/>
  <c r="L5535" i="11"/>
  <c r="M5535" i="11"/>
  <c r="N5535" i="11"/>
  <c r="O5535" i="11"/>
  <c r="P5535" i="11"/>
  <c r="Q5535" i="11"/>
  <c r="G5536" i="11"/>
  <c r="H5536" i="11"/>
  <c r="I5536" i="11" s="1"/>
  <c r="J5536" i="11"/>
  <c r="K5536" i="11" s="1"/>
  <c r="L5536" i="11"/>
  <c r="M5536" i="11"/>
  <c r="N5536" i="11"/>
  <c r="O5536" i="11"/>
  <c r="P5536" i="11"/>
  <c r="Q5536" i="11"/>
  <c r="G5537" i="11"/>
  <c r="H5537" i="11"/>
  <c r="I5537" i="11" s="1"/>
  <c r="J5537" i="11"/>
  <c r="K5537" i="11" s="1"/>
  <c r="L5537" i="11"/>
  <c r="M5537" i="11"/>
  <c r="N5537" i="11"/>
  <c r="O5537" i="11"/>
  <c r="P5537" i="11"/>
  <c r="Q5537" i="11"/>
  <c r="G5538" i="11"/>
  <c r="H5538" i="11"/>
  <c r="I5538" i="11" s="1"/>
  <c r="J5538" i="11"/>
  <c r="K5538" i="11" s="1"/>
  <c r="L5538" i="11"/>
  <c r="M5538" i="11"/>
  <c r="N5538" i="11"/>
  <c r="O5538" i="11"/>
  <c r="P5538" i="11"/>
  <c r="Q5538" i="11"/>
  <c r="G5539" i="11"/>
  <c r="H5539" i="11"/>
  <c r="I5539" i="11" s="1"/>
  <c r="J5539" i="11"/>
  <c r="K5539" i="11" s="1"/>
  <c r="L5539" i="11"/>
  <c r="M5539" i="11"/>
  <c r="N5539" i="11"/>
  <c r="O5539" i="11"/>
  <c r="P5539" i="11"/>
  <c r="Q5539" i="11"/>
  <c r="G5540" i="11"/>
  <c r="H5540" i="11"/>
  <c r="I5540" i="11" s="1"/>
  <c r="J5540" i="11"/>
  <c r="K5540" i="11" s="1"/>
  <c r="L5540" i="11"/>
  <c r="M5540" i="11"/>
  <c r="N5540" i="11"/>
  <c r="O5540" i="11"/>
  <c r="P5540" i="11"/>
  <c r="Q5540" i="11"/>
  <c r="G5541" i="11"/>
  <c r="H5541" i="11"/>
  <c r="I5541" i="11" s="1"/>
  <c r="J5541" i="11"/>
  <c r="K5541" i="11" s="1"/>
  <c r="L5541" i="11"/>
  <c r="M5541" i="11"/>
  <c r="N5541" i="11"/>
  <c r="O5541" i="11"/>
  <c r="P5541" i="11"/>
  <c r="Q5541" i="11"/>
  <c r="G5542" i="11"/>
  <c r="H5542" i="11"/>
  <c r="I5542" i="11" s="1"/>
  <c r="J5542" i="11"/>
  <c r="K5542" i="11" s="1"/>
  <c r="L5542" i="11"/>
  <c r="M5542" i="11"/>
  <c r="N5542" i="11"/>
  <c r="O5542" i="11"/>
  <c r="P5542" i="11"/>
  <c r="Q5542" i="11"/>
  <c r="G5543" i="11"/>
  <c r="H5543" i="11"/>
  <c r="I5543" i="11" s="1"/>
  <c r="J5543" i="11"/>
  <c r="K5543" i="11" s="1"/>
  <c r="L5543" i="11"/>
  <c r="M5543" i="11"/>
  <c r="N5543" i="11"/>
  <c r="O5543" i="11"/>
  <c r="P5543" i="11"/>
  <c r="Q5543" i="11"/>
  <c r="G5544" i="11"/>
  <c r="H5544" i="11"/>
  <c r="I5544" i="11" s="1"/>
  <c r="J5544" i="11"/>
  <c r="K5544" i="11" s="1"/>
  <c r="L5544" i="11"/>
  <c r="M5544" i="11"/>
  <c r="N5544" i="11"/>
  <c r="O5544" i="11"/>
  <c r="P5544" i="11"/>
  <c r="Q5544" i="11"/>
  <c r="G5545" i="11"/>
  <c r="H5545" i="11"/>
  <c r="I5545" i="11" s="1"/>
  <c r="J5545" i="11"/>
  <c r="K5545" i="11" s="1"/>
  <c r="L5545" i="11"/>
  <c r="M5545" i="11"/>
  <c r="N5545" i="11"/>
  <c r="O5545" i="11"/>
  <c r="P5545" i="11"/>
  <c r="Q5545" i="11"/>
  <c r="G5546" i="11"/>
  <c r="H5546" i="11"/>
  <c r="I5546" i="11" s="1"/>
  <c r="J5546" i="11"/>
  <c r="K5546" i="11" s="1"/>
  <c r="L5546" i="11"/>
  <c r="M5546" i="11"/>
  <c r="N5546" i="11"/>
  <c r="O5546" i="11"/>
  <c r="P5546" i="11"/>
  <c r="Q5546" i="11"/>
  <c r="G5547" i="11"/>
  <c r="H5547" i="11"/>
  <c r="I5547" i="11" s="1"/>
  <c r="J5547" i="11"/>
  <c r="K5547" i="11" s="1"/>
  <c r="L5547" i="11"/>
  <c r="M5547" i="11"/>
  <c r="N5547" i="11"/>
  <c r="O5547" i="11"/>
  <c r="P5547" i="11"/>
  <c r="Q5547" i="11"/>
  <c r="G5548" i="11"/>
  <c r="H5548" i="11"/>
  <c r="I5548" i="11" s="1"/>
  <c r="J5548" i="11"/>
  <c r="K5548" i="11" s="1"/>
  <c r="L5548" i="11"/>
  <c r="M5548" i="11"/>
  <c r="N5548" i="11"/>
  <c r="O5548" i="11"/>
  <c r="P5548" i="11"/>
  <c r="Q5548" i="11"/>
  <c r="G5549" i="11"/>
  <c r="H5549" i="11"/>
  <c r="I5549" i="11" s="1"/>
  <c r="J5549" i="11"/>
  <c r="K5549" i="11" s="1"/>
  <c r="L5549" i="11"/>
  <c r="M5549" i="11"/>
  <c r="N5549" i="11"/>
  <c r="O5549" i="11"/>
  <c r="P5549" i="11"/>
  <c r="Q5549" i="11"/>
  <c r="G5550" i="11"/>
  <c r="H5550" i="11"/>
  <c r="I5550" i="11" s="1"/>
  <c r="J5550" i="11"/>
  <c r="K5550" i="11" s="1"/>
  <c r="L5550" i="11"/>
  <c r="M5550" i="11"/>
  <c r="N5550" i="11"/>
  <c r="O5550" i="11"/>
  <c r="P5550" i="11"/>
  <c r="Q5550" i="11"/>
  <c r="G5551" i="11"/>
  <c r="H5551" i="11"/>
  <c r="I5551" i="11" s="1"/>
  <c r="J5551" i="11"/>
  <c r="K5551" i="11" s="1"/>
  <c r="L5551" i="11"/>
  <c r="M5551" i="11"/>
  <c r="N5551" i="11"/>
  <c r="O5551" i="11"/>
  <c r="P5551" i="11"/>
  <c r="Q5551" i="11"/>
  <c r="G5552" i="11"/>
  <c r="H5552" i="11"/>
  <c r="I5552" i="11" s="1"/>
  <c r="J5552" i="11"/>
  <c r="K5552" i="11" s="1"/>
  <c r="L5552" i="11"/>
  <c r="M5552" i="11"/>
  <c r="N5552" i="11"/>
  <c r="O5552" i="11"/>
  <c r="P5552" i="11"/>
  <c r="Q5552" i="11"/>
  <c r="G5553" i="11"/>
  <c r="H5553" i="11"/>
  <c r="I5553" i="11" s="1"/>
  <c r="J5553" i="11"/>
  <c r="K5553" i="11" s="1"/>
  <c r="L5553" i="11"/>
  <c r="M5553" i="11"/>
  <c r="N5553" i="11"/>
  <c r="O5553" i="11"/>
  <c r="P5553" i="11"/>
  <c r="Q5553" i="11"/>
  <c r="G5554" i="11"/>
  <c r="H5554" i="11"/>
  <c r="I5554" i="11" s="1"/>
  <c r="J5554" i="11"/>
  <c r="K5554" i="11" s="1"/>
  <c r="L5554" i="11"/>
  <c r="M5554" i="11"/>
  <c r="N5554" i="11"/>
  <c r="O5554" i="11"/>
  <c r="P5554" i="11"/>
  <c r="Q5554" i="11"/>
  <c r="G5555" i="11"/>
  <c r="H5555" i="11"/>
  <c r="I5555" i="11" s="1"/>
  <c r="J5555" i="11"/>
  <c r="K5555" i="11" s="1"/>
  <c r="L5555" i="11"/>
  <c r="M5555" i="11"/>
  <c r="N5555" i="11"/>
  <c r="O5555" i="11"/>
  <c r="P5555" i="11"/>
  <c r="Q5555" i="11"/>
  <c r="G5556" i="11"/>
  <c r="H5556" i="11"/>
  <c r="I5556" i="11" s="1"/>
  <c r="J5556" i="11"/>
  <c r="K5556" i="11" s="1"/>
  <c r="L5556" i="11"/>
  <c r="M5556" i="11"/>
  <c r="N5556" i="11"/>
  <c r="O5556" i="11"/>
  <c r="P5556" i="11"/>
  <c r="Q5556" i="11"/>
  <c r="G5557" i="11"/>
  <c r="H5557" i="11"/>
  <c r="I5557" i="11" s="1"/>
  <c r="J5557" i="11"/>
  <c r="K5557" i="11" s="1"/>
  <c r="L5557" i="11"/>
  <c r="M5557" i="11"/>
  <c r="N5557" i="11"/>
  <c r="O5557" i="11"/>
  <c r="P5557" i="11"/>
  <c r="Q5557" i="11"/>
  <c r="G5558" i="11"/>
  <c r="H5558" i="11"/>
  <c r="I5558" i="11" s="1"/>
  <c r="J5558" i="11"/>
  <c r="K5558" i="11" s="1"/>
  <c r="L5558" i="11"/>
  <c r="M5558" i="11"/>
  <c r="N5558" i="11"/>
  <c r="O5558" i="11"/>
  <c r="P5558" i="11"/>
  <c r="Q5558" i="11"/>
  <c r="G5559" i="11"/>
  <c r="H5559" i="11"/>
  <c r="I5559" i="11" s="1"/>
  <c r="J5559" i="11"/>
  <c r="K5559" i="11" s="1"/>
  <c r="L5559" i="11"/>
  <c r="M5559" i="11"/>
  <c r="N5559" i="11"/>
  <c r="O5559" i="11"/>
  <c r="P5559" i="11"/>
  <c r="Q5559" i="11"/>
  <c r="G5560" i="11"/>
  <c r="H5560" i="11"/>
  <c r="I5560" i="11" s="1"/>
  <c r="J5560" i="11"/>
  <c r="K5560" i="11" s="1"/>
  <c r="L5560" i="11"/>
  <c r="M5560" i="11"/>
  <c r="N5560" i="11"/>
  <c r="O5560" i="11"/>
  <c r="P5560" i="11"/>
  <c r="Q5560" i="11"/>
  <c r="G5561" i="11"/>
  <c r="H5561" i="11"/>
  <c r="I5561" i="11" s="1"/>
  <c r="J5561" i="11"/>
  <c r="K5561" i="11" s="1"/>
  <c r="L5561" i="11"/>
  <c r="M5561" i="11"/>
  <c r="N5561" i="11"/>
  <c r="O5561" i="11"/>
  <c r="P5561" i="11"/>
  <c r="Q5561" i="11"/>
  <c r="G5562" i="11"/>
  <c r="H5562" i="11"/>
  <c r="I5562" i="11" s="1"/>
  <c r="J5562" i="11"/>
  <c r="K5562" i="11" s="1"/>
  <c r="L5562" i="11"/>
  <c r="M5562" i="11"/>
  <c r="N5562" i="11"/>
  <c r="O5562" i="11"/>
  <c r="P5562" i="11"/>
  <c r="Q5562" i="11"/>
  <c r="G5563" i="11"/>
  <c r="H5563" i="11"/>
  <c r="I5563" i="11" s="1"/>
  <c r="J5563" i="11"/>
  <c r="K5563" i="11" s="1"/>
  <c r="L5563" i="11"/>
  <c r="M5563" i="11"/>
  <c r="N5563" i="11"/>
  <c r="O5563" i="11"/>
  <c r="P5563" i="11"/>
  <c r="Q5563" i="11"/>
  <c r="G5564" i="11"/>
  <c r="H5564" i="11"/>
  <c r="I5564" i="11" s="1"/>
  <c r="J5564" i="11"/>
  <c r="K5564" i="11" s="1"/>
  <c r="L5564" i="11"/>
  <c r="M5564" i="11"/>
  <c r="N5564" i="11"/>
  <c r="O5564" i="11"/>
  <c r="P5564" i="11"/>
  <c r="Q5564" i="11"/>
  <c r="G5565" i="11"/>
  <c r="H5565" i="11"/>
  <c r="I5565" i="11" s="1"/>
  <c r="J5565" i="11"/>
  <c r="K5565" i="11" s="1"/>
  <c r="L5565" i="11"/>
  <c r="M5565" i="11"/>
  <c r="N5565" i="11"/>
  <c r="O5565" i="11"/>
  <c r="P5565" i="11"/>
  <c r="Q5565" i="11"/>
  <c r="G5566" i="11"/>
  <c r="H5566" i="11"/>
  <c r="I5566" i="11" s="1"/>
  <c r="J5566" i="11"/>
  <c r="K5566" i="11" s="1"/>
  <c r="L5566" i="11"/>
  <c r="M5566" i="11"/>
  <c r="N5566" i="11"/>
  <c r="O5566" i="11"/>
  <c r="P5566" i="11"/>
  <c r="Q5566" i="11"/>
  <c r="G5567" i="11"/>
  <c r="H5567" i="11"/>
  <c r="I5567" i="11" s="1"/>
  <c r="J5567" i="11"/>
  <c r="K5567" i="11" s="1"/>
  <c r="L5567" i="11"/>
  <c r="M5567" i="11"/>
  <c r="N5567" i="11"/>
  <c r="O5567" i="11"/>
  <c r="P5567" i="11"/>
  <c r="Q5567" i="11"/>
  <c r="G5568" i="11"/>
  <c r="H5568" i="11"/>
  <c r="I5568" i="11" s="1"/>
  <c r="J5568" i="11"/>
  <c r="K5568" i="11" s="1"/>
  <c r="L5568" i="11"/>
  <c r="M5568" i="11"/>
  <c r="N5568" i="11"/>
  <c r="O5568" i="11"/>
  <c r="P5568" i="11"/>
  <c r="Q5568" i="11"/>
  <c r="G5569" i="11"/>
  <c r="H5569" i="11"/>
  <c r="I5569" i="11" s="1"/>
  <c r="J5569" i="11"/>
  <c r="K5569" i="11" s="1"/>
  <c r="L5569" i="11"/>
  <c r="M5569" i="11"/>
  <c r="N5569" i="11"/>
  <c r="O5569" i="11"/>
  <c r="P5569" i="11"/>
  <c r="Q5569" i="11"/>
  <c r="G5570" i="11"/>
  <c r="H5570" i="11"/>
  <c r="I5570" i="11" s="1"/>
  <c r="J5570" i="11"/>
  <c r="K5570" i="11" s="1"/>
  <c r="L5570" i="11"/>
  <c r="M5570" i="11"/>
  <c r="N5570" i="11"/>
  <c r="O5570" i="11"/>
  <c r="P5570" i="11"/>
  <c r="Q5570" i="11"/>
  <c r="G5571" i="11"/>
  <c r="H5571" i="11"/>
  <c r="I5571" i="11" s="1"/>
  <c r="J5571" i="11"/>
  <c r="K5571" i="11" s="1"/>
  <c r="L5571" i="11"/>
  <c r="M5571" i="11"/>
  <c r="N5571" i="11"/>
  <c r="O5571" i="11"/>
  <c r="P5571" i="11"/>
  <c r="Q5571" i="11"/>
  <c r="G5572" i="11"/>
  <c r="H5572" i="11"/>
  <c r="I5572" i="11" s="1"/>
  <c r="J5572" i="11"/>
  <c r="K5572" i="11" s="1"/>
  <c r="L5572" i="11"/>
  <c r="M5572" i="11"/>
  <c r="N5572" i="11"/>
  <c r="O5572" i="11"/>
  <c r="P5572" i="11"/>
  <c r="Q5572" i="11"/>
  <c r="G5573" i="11"/>
  <c r="H5573" i="11"/>
  <c r="I5573" i="11" s="1"/>
  <c r="J5573" i="11"/>
  <c r="K5573" i="11" s="1"/>
  <c r="L5573" i="11"/>
  <c r="M5573" i="11"/>
  <c r="N5573" i="11"/>
  <c r="O5573" i="11"/>
  <c r="P5573" i="11"/>
  <c r="Q5573" i="11"/>
  <c r="G5574" i="11"/>
  <c r="H5574" i="11"/>
  <c r="I5574" i="11" s="1"/>
  <c r="J5574" i="11"/>
  <c r="K5574" i="11" s="1"/>
  <c r="L5574" i="11"/>
  <c r="M5574" i="11"/>
  <c r="N5574" i="11"/>
  <c r="O5574" i="11"/>
  <c r="P5574" i="11"/>
  <c r="Q5574" i="11"/>
  <c r="G5575" i="11"/>
  <c r="H5575" i="11"/>
  <c r="I5575" i="11" s="1"/>
  <c r="J5575" i="11"/>
  <c r="K5575" i="11" s="1"/>
  <c r="L5575" i="11"/>
  <c r="M5575" i="11"/>
  <c r="N5575" i="11"/>
  <c r="O5575" i="11"/>
  <c r="P5575" i="11"/>
  <c r="Q5575" i="11"/>
  <c r="G5576" i="11"/>
  <c r="H5576" i="11"/>
  <c r="I5576" i="11" s="1"/>
  <c r="J5576" i="11"/>
  <c r="K5576" i="11" s="1"/>
  <c r="L5576" i="11"/>
  <c r="M5576" i="11"/>
  <c r="N5576" i="11"/>
  <c r="O5576" i="11"/>
  <c r="P5576" i="11"/>
  <c r="Q5576" i="11"/>
  <c r="G5577" i="11"/>
  <c r="H5577" i="11"/>
  <c r="I5577" i="11" s="1"/>
  <c r="J5577" i="11"/>
  <c r="K5577" i="11" s="1"/>
  <c r="L5577" i="11"/>
  <c r="M5577" i="11"/>
  <c r="N5577" i="11"/>
  <c r="O5577" i="11"/>
  <c r="P5577" i="11"/>
  <c r="Q5577" i="11"/>
  <c r="G5578" i="11"/>
  <c r="H5578" i="11"/>
  <c r="I5578" i="11" s="1"/>
  <c r="J5578" i="11"/>
  <c r="K5578" i="11" s="1"/>
  <c r="L5578" i="11"/>
  <c r="M5578" i="11"/>
  <c r="N5578" i="11"/>
  <c r="O5578" i="11"/>
  <c r="P5578" i="11"/>
  <c r="Q5578" i="11"/>
  <c r="G5579" i="11"/>
  <c r="H5579" i="11"/>
  <c r="I5579" i="11" s="1"/>
  <c r="J5579" i="11"/>
  <c r="K5579" i="11" s="1"/>
  <c r="L5579" i="11"/>
  <c r="M5579" i="11"/>
  <c r="N5579" i="11"/>
  <c r="O5579" i="11"/>
  <c r="P5579" i="11"/>
  <c r="Q5579" i="11"/>
  <c r="G5580" i="11"/>
  <c r="H5580" i="11"/>
  <c r="I5580" i="11" s="1"/>
  <c r="J5580" i="11"/>
  <c r="K5580" i="11" s="1"/>
  <c r="L5580" i="11"/>
  <c r="M5580" i="11"/>
  <c r="N5580" i="11"/>
  <c r="O5580" i="11"/>
  <c r="P5580" i="11"/>
  <c r="Q5580" i="11"/>
  <c r="G5581" i="11"/>
  <c r="H5581" i="11"/>
  <c r="I5581" i="11" s="1"/>
  <c r="J5581" i="11"/>
  <c r="K5581" i="11" s="1"/>
  <c r="L5581" i="11"/>
  <c r="M5581" i="11"/>
  <c r="N5581" i="11"/>
  <c r="O5581" i="11"/>
  <c r="P5581" i="11"/>
  <c r="Q5581" i="11"/>
  <c r="G5582" i="11"/>
  <c r="H5582" i="11"/>
  <c r="I5582" i="11" s="1"/>
  <c r="J5582" i="11"/>
  <c r="K5582" i="11" s="1"/>
  <c r="L5582" i="11"/>
  <c r="M5582" i="11"/>
  <c r="N5582" i="11"/>
  <c r="O5582" i="11"/>
  <c r="P5582" i="11"/>
  <c r="Q5582" i="11"/>
  <c r="G5583" i="11"/>
  <c r="H5583" i="11"/>
  <c r="I5583" i="11" s="1"/>
  <c r="J5583" i="11"/>
  <c r="K5583" i="11" s="1"/>
  <c r="L5583" i="11"/>
  <c r="M5583" i="11"/>
  <c r="N5583" i="11"/>
  <c r="O5583" i="11"/>
  <c r="P5583" i="11"/>
  <c r="Q5583" i="11"/>
  <c r="G5584" i="11"/>
  <c r="H5584" i="11"/>
  <c r="I5584" i="11" s="1"/>
  <c r="J5584" i="11"/>
  <c r="K5584" i="11" s="1"/>
  <c r="L5584" i="11"/>
  <c r="M5584" i="11"/>
  <c r="N5584" i="11"/>
  <c r="O5584" i="11"/>
  <c r="P5584" i="11"/>
  <c r="Q5584" i="11"/>
  <c r="G5585" i="11"/>
  <c r="H5585" i="11"/>
  <c r="I5585" i="11" s="1"/>
  <c r="J5585" i="11"/>
  <c r="K5585" i="11" s="1"/>
  <c r="L5585" i="11"/>
  <c r="M5585" i="11"/>
  <c r="N5585" i="11"/>
  <c r="O5585" i="11"/>
  <c r="P5585" i="11"/>
  <c r="Q5585" i="11"/>
  <c r="G5586" i="11"/>
  <c r="H5586" i="11"/>
  <c r="I5586" i="11" s="1"/>
  <c r="J5586" i="11"/>
  <c r="K5586" i="11" s="1"/>
  <c r="L5586" i="11"/>
  <c r="M5586" i="11"/>
  <c r="N5586" i="11"/>
  <c r="O5586" i="11"/>
  <c r="P5586" i="11"/>
  <c r="Q5586" i="11"/>
  <c r="G5587" i="11"/>
  <c r="H5587" i="11"/>
  <c r="I5587" i="11" s="1"/>
  <c r="J5587" i="11"/>
  <c r="K5587" i="11" s="1"/>
  <c r="L5587" i="11"/>
  <c r="M5587" i="11"/>
  <c r="N5587" i="11"/>
  <c r="O5587" i="11"/>
  <c r="P5587" i="11"/>
  <c r="Q5587" i="11"/>
  <c r="G5588" i="11"/>
  <c r="H5588" i="11"/>
  <c r="I5588" i="11" s="1"/>
  <c r="J5588" i="11"/>
  <c r="K5588" i="11" s="1"/>
  <c r="L5588" i="11"/>
  <c r="M5588" i="11"/>
  <c r="N5588" i="11"/>
  <c r="O5588" i="11"/>
  <c r="P5588" i="11"/>
  <c r="Q5588" i="11"/>
  <c r="G5589" i="11"/>
  <c r="H5589" i="11"/>
  <c r="I5589" i="11" s="1"/>
  <c r="J5589" i="11"/>
  <c r="K5589" i="11" s="1"/>
  <c r="L5589" i="11"/>
  <c r="M5589" i="11"/>
  <c r="N5589" i="11"/>
  <c r="O5589" i="11"/>
  <c r="P5589" i="11"/>
  <c r="Q5589" i="11"/>
  <c r="G5590" i="11"/>
  <c r="H5590" i="11"/>
  <c r="I5590" i="11" s="1"/>
  <c r="J5590" i="11"/>
  <c r="K5590" i="11" s="1"/>
  <c r="L5590" i="11"/>
  <c r="M5590" i="11"/>
  <c r="N5590" i="11"/>
  <c r="O5590" i="11"/>
  <c r="P5590" i="11"/>
  <c r="Q5590" i="11"/>
  <c r="G5591" i="11"/>
  <c r="H5591" i="11"/>
  <c r="I5591" i="11" s="1"/>
  <c r="J5591" i="11"/>
  <c r="K5591" i="11" s="1"/>
  <c r="L5591" i="11"/>
  <c r="M5591" i="11"/>
  <c r="N5591" i="11"/>
  <c r="O5591" i="11"/>
  <c r="P5591" i="11"/>
  <c r="Q5591" i="11"/>
  <c r="G5592" i="11"/>
  <c r="H5592" i="11"/>
  <c r="I5592" i="11" s="1"/>
  <c r="J5592" i="11"/>
  <c r="K5592" i="11" s="1"/>
  <c r="L5592" i="11"/>
  <c r="M5592" i="11"/>
  <c r="N5592" i="11"/>
  <c r="O5592" i="11"/>
  <c r="P5592" i="11"/>
  <c r="Q5592" i="11"/>
  <c r="G5593" i="11"/>
  <c r="H5593" i="11"/>
  <c r="I5593" i="11" s="1"/>
  <c r="J5593" i="11"/>
  <c r="K5593" i="11" s="1"/>
  <c r="L5593" i="11"/>
  <c r="M5593" i="11"/>
  <c r="N5593" i="11"/>
  <c r="O5593" i="11"/>
  <c r="P5593" i="11"/>
  <c r="Q5593" i="11"/>
  <c r="G5594" i="11"/>
  <c r="H5594" i="11"/>
  <c r="I5594" i="11" s="1"/>
  <c r="J5594" i="11"/>
  <c r="K5594" i="11" s="1"/>
  <c r="L5594" i="11"/>
  <c r="M5594" i="11"/>
  <c r="N5594" i="11"/>
  <c r="O5594" i="11"/>
  <c r="P5594" i="11"/>
  <c r="Q5594" i="11"/>
  <c r="G5595" i="11"/>
  <c r="H5595" i="11"/>
  <c r="I5595" i="11" s="1"/>
  <c r="J5595" i="11"/>
  <c r="K5595" i="11" s="1"/>
  <c r="L5595" i="11"/>
  <c r="M5595" i="11"/>
  <c r="N5595" i="11"/>
  <c r="O5595" i="11"/>
  <c r="P5595" i="11"/>
  <c r="Q5595" i="11"/>
  <c r="G5596" i="11"/>
  <c r="H5596" i="11"/>
  <c r="I5596" i="11" s="1"/>
  <c r="J5596" i="11"/>
  <c r="K5596" i="11" s="1"/>
  <c r="L5596" i="11"/>
  <c r="M5596" i="11"/>
  <c r="N5596" i="11"/>
  <c r="O5596" i="11"/>
  <c r="P5596" i="11"/>
  <c r="Q5596" i="11"/>
  <c r="G5597" i="11"/>
  <c r="H5597" i="11"/>
  <c r="I5597" i="11" s="1"/>
  <c r="J5597" i="11"/>
  <c r="K5597" i="11" s="1"/>
  <c r="L5597" i="11"/>
  <c r="M5597" i="11"/>
  <c r="N5597" i="11"/>
  <c r="O5597" i="11"/>
  <c r="P5597" i="11"/>
  <c r="Q5597" i="11"/>
  <c r="G5598" i="11"/>
  <c r="H5598" i="11"/>
  <c r="I5598" i="11" s="1"/>
  <c r="J5598" i="11"/>
  <c r="K5598" i="11" s="1"/>
  <c r="L5598" i="11"/>
  <c r="M5598" i="11"/>
  <c r="N5598" i="11"/>
  <c r="O5598" i="11"/>
  <c r="P5598" i="11"/>
  <c r="Q5598" i="11"/>
  <c r="G5599" i="11"/>
  <c r="H5599" i="11"/>
  <c r="I5599" i="11" s="1"/>
  <c r="J5599" i="11"/>
  <c r="K5599" i="11" s="1"/>
  <c r="L5599" i="11"/>
  <c r="M5599" i="11"/>
  <c r="N5599" i="11"/>
  <c r="O5599" i="11"/>
  <c r="P5599" i="11"/>
  <c r="Q5599" i="11"/>
  <c r="G5600" i="11"/>
  <c r="H5600" i="11"/>
  <c r="I5600" i="11" s="1"/>
  <c r="J5600" i="11"/>
  <c r="K5600" i="11" s="1"/>
  <c r="L5600" i="11"/>
  <c r="M5600" i="11"/>
  <c r="N5600" i="11"/>
  <c r="O5600" i="11"/>
  <c r="P5600" i="11"/>
  <c r="Q5600" i="11"/>
  <c r="G5601" i="11"/>
  <c r="H5601" i="11"/>
  <c r="I5601" i="11" s="1"/>
  <c r="J5601" i="11"/>
  <c r="K5601" i="11" s="1"/>
  <c r="L5601" i="11"/>
  <c r="M5601" i="11"/>
  <c r="N5601" i="11"/>
  <c r="O5601" i="11"/>
  <c r="P5601" i="11"/>
  <c r="Q5601" i="11"/>
  <c r="G5602" i="11"/>
  <c r="H5602" i="11"/>
  <c r="I5602" i="11" s="1"/>
  <c r="J5602" i="11"/>
  <c r="K5602" i="11" s="1"/>
  <c r="L5602" i="11"/>
  <c r="M5602" i="11"/>
  <c r="N5602" i="11"/>
  <c r="O5602" i="11"/>
  <c r="P5602" i="11"/>
  <c r="Q5602" i="11"/>
  <c r="G5603" i="11"/>
  <c r="H5603" i="11"/>
  <c r="I5603" i="11" s="1"/>
  <c r="J5603" i="11"/>
  <c r="K5603" i="11" s="1"/>
  <c r="L5603" i="11"/>
  <c r="M5603" i="11"/>
  <c r="N5603" i="11"/>
  <c r="O5603" i="11"/>
  <c r="P5603" i="11"/>
  <c r="Q5603" i="11"/>
  <c r="G5604" i="11"/>
  <c r="H5604" i="11"/>
  <c r="I5604" i="11" s="1"/>
  <c r="J5604" i="11"/>
  <c r="K5604" i="11" s="1"/>
  <c r="L5604" i="11"/>
  <c r="M5604" i="11"/>
  <c r="N5604" i="11"/>
  <c r="O5604" i="11"/>
  <c r="P5604" i="11"/>
  <c r="Q5604" i="11"/>
  <c r="G5605" i="11"/>
  <c r="H5605" i="11"/>
  <c r="I5605" i="11" s="1"/>
  <c r="J5605" i="11"/>
  <c r="K5605" i="11" s="1"/>
  <c r="L5605" i="11"/>
  <c r="M5605" i="11"/>
  <c r="N5605" i="11"/>
  <c r="O5605" i="11"/>
  <c r="P5605" i="11"/>
  <c r="Q5605" i="11"/>
  <c r="G5606" i="11"/>
  <c r="H5606" i="11"/>
  <c r="I5606" i="11" s="1"/>
  <c r="J5606" i="11"/>
  <c r="K5606" i="11" s="1"/>
  <c r="L5606" i="11"/>
  <c r="M5606" i="11"/>
  <c r="N5606" i="11"/>
  <c r="O5606" i="11"/>
  <c r="P5606" i="11"/>
  <c r="Q5606" i="11"/>
  <c r="G5607" i="11"/>
  <c r="H5607" i="11"/>
  <c r="I5607" i="11" s="1"/>
  <c r="J5607" i="11"/>
  <c r="K5607" i="11" s="1"/>
  <c r="L5607" i="11"/>
  <c r="M5607" i="11"/>
  <c r="N5607" i="11"/>
  <c r="O5607" i="11"/>
  <c r="P5607" i="11"/>
  <c r="Q5607" i="11"/>
  <c r="G5608" i="11"/>
  <c r="H5608" i="11"/>
  <c r="I5608" i="11" s="1"/>
  <c r="J5608" i="11"/>
  <c r="K5608" i="11" s="1"/>
  <c r="L5608" i="11"/>
  <c r="M5608" i="11"/>
  <c r="N5608" i="11"/>
  <c r="O5608" i="11"/>
  <c r="P5608" i="11"/>
  <c r="Q5608" i="11"/>
  <c r="G5609" i="11"/>
  <c r="H5609" i="11"/>
  <c r="I5609" i="11" s="1"/>
  <c r="J5609" i="11"/>
  <c r="K5609" i="11" s="1"/>
  <c r="L5609" i="11"/>
  <c r="M5609" i="11"/>
  <c r="N5609" i="11"/>
  <c r="O5609" i="11"/>
  <c r="P5609" i="11"/>
  <c r="Q5609" i="11"/>
  <c r="G5610" i="11"/>
  <c r="H5610" i="11"/>
  <c r="I5610" i="11" s="1"/>
  <c r="J5610" i="11"/>
  <c r="K5610" i="11" s="1"/>
  <c r="L5610" i="11"/>
  <c r="M5610" i="11"/>
  <c r="N5610" i="11"/>
  <c r="O5610" i="11"/>
  <c r="P5610" i="11"/>
  <c r="Q5610" i="11"/>
  <c r="G5611" i="11"/>
  <c r="H5611" i="11"/>
  <c r="I5611" i="11" s="1"/>
  <c r="J5611" i="11"/>
  <c r="K5611" i="11" s="1"/>
  <c r="L5611" i="11"/>
  <c r="M5611" i="11"/>
  <c r="N5611" i="11"/>
  <c r="O5611" i="11"/>
  <c r="P5611" i="11"/>
  <c r="Q5611" i="11"/>
  <c r="G5612" i="11"/>
  <c r="H5612" i="11"/>
  <c r="I5612" i="11" s="1"/>
  <c r="J5612" i="11"/>
  <c r="K5612" i="11" s="1"/>
  <c r="L5612" i="11"/>
  <c r="M5612" i="11"/>
  <c r="N5612" i="11"/>
  <c r="O5612" i="11"/>
  <c r="P5612" i="11"/>
  <c r="Q5612" i="11"/>
  <c r="G5613" i="11"/>
  <c r="H5613" i="11"/>
  <c r="I5613" i="11" s="1"/>
  <c r="J5613" i="11"/>
  <c r="K5613" i="11" s="1"/>
  <c r="L5613" i="11"/>
  <c r="M5613" i="11"/>
  <c r="N5613" i="11"/>
  <c r="O5613" i="11"/>
  <c r="P5613" i="11"/>
  <c r="Q5613" i="11"/>
  <c r="G5614" i="11"/>
  <c r="H5614" i="11"/>
  <c r="I5614" i="11" s="1"/>
  <c r="J5614" i="11"/>
  <c r="K5614" i="11" s="1"/>
  <c r="L5614" i="11"/>
  <c r="M5614" i="11"/>
  <c r="N5614" i="11"/>
  <c r="O5614" i="11"/>
  <c r="P5614" i="11"/>
  <c r="Q5614" i="11"/>
  <c r="G5615" i="11"/>
  <c r="H5615" i="11"/>
  <c r="I5615" i="11" s="1"/>
  <c r="J5615" i="11"/>
  <c r="K5615" i="11" s="1"/>
  <c r="L5615" i="11"/>
  <c r="M5615" i="11"/>
  <c r="N5615" i="11"/>
  <c r="O5615" i="11"/>
  <c r="P5615" i="11"/>
  <c r="Q5615" i="11"/>
  <c r="G5616" i="11"/>
  <c r="H5616" i="11"/>
  <c r="I5616" i="11" s="1"/>
  <c r="J5616" i="11"/>
  <c r="K5616" i="11" s="1"/>
  <c r="L5616" i="11"/>
  <c r="M5616" i="11"/>
  <c r="N5616" i="11"/>
  <c r="O5616" i="11"/>
  <c r="P5616" i="11"/>
  <c r="Q5616" i="11"/>
  <c r="G5617" i="11"/>
  <c r="H5617" i="11"/>
  <c r="I5617" i="11" s="1"/>
  <c r="J5617" i="11"/>
  <c r="K5617" i="11" s="1"/>
  <c r="L5617" i="11"/>
  <c r="M5617" i="11"/>
  <c r="N5617" i="11"/>
  <c r="O5617" i="11"/>
  <c r="P5617" i="11"/>
  <c r="Q5617" i="11"/>
  <c r="G5618" i="11"/>
  <c r="H5618" i="11"/>
  <c r="I5618" i="11" s="1"/>
  <c r="J5618" i="11"/>
  <c r="K5618" i="11" s="1"/>
  <c r="L5618" i="11"/>
  <c r="M5618" i="11"/>
  <c r="N5618" i="11"/>
  <c r="O5618" i="11"/>
  <c r="P5618" i="11"/>
  <c r="Q5618" i="11"/>
  <c r="G5619" i="11"/>
  <c r="H5619" i="11"/>
  <c r="I5619" i="11" s="1"/>
  <c r="J5619" i="11"/>
  <c r="K5619" i="11" s="1"/>
  <c r="L5619" i="11"/>
  <c r="M5619" i="11"/>
  <c r="N5619" i="11"/>
  <c r="O5619" i="11"/>
  <c r="P5619" i="11"/>
  <c r="Q5619" i="11"/>
  <c r="G5620" i="11"/>
  <c r="H5620" i="11"/>
  <c r="I5620" i="11" s="1"/>
  <c r="J5620" i="11"/>
  <c r="K5620" i="11" s="1"/>
  <c r="L5620" i="11"/>
  <c r="M5620" i="11"/>
  <c r="N5620" i="11"/>
  <c r="O5620" i="11"/>
  <c r="P5620" i="11"/>
  <c r="Q5620" i="11"/>
  <c r="G5621" i="11"/>
  <c r="H5621" i="11"/>
  <c r="I5621" i="11" s="1"/>
  <c r="J5621" i="11"/>
  <c r="K5621" i="11" s="1"/>
  <c r="L5621" i="11"/>
  <c r="M5621" i="11"/>
  <c r="N5621" i="11"/>
  <c r="O5621" i="11"/>
  <c r="P5621" i="11"/>
  <c r="Q5621" i="11"/>
  <c r="G5622" i="11"/>
  <c r="H5622" i="11"/>
  <c r="I5622" i="11" s="1"/>
  <c r="J5622" i="11"/>
  <c r="K5622" i="11" s="1"/>
  <c r="L5622" i="11"/>
  <c r="M5622" i="11"/>
  <c r="N5622" i="11"/>
  <c r="O5622" i="11"/>
  <c r="P5622" i="11"/>
  <c r="Q5622" i="11"/>
  <c r="G5623" i="11"/>
  <c r="H5623" i="11"/>
  <c r="I5623" i="11" s="1"/>
  <c r="J5623" i="11"/>
  <c r="K5623" i="11" s="1"/>
  <c r="L5623" i="11"/>
  <c r="M5623" i="11"/>
  <c r="N5623" i="11"/>
  <c r="O5623" i="11"/>
  <c r="P5623" i="11"/>
  <c r="Q5623" i="11"/>
  <c r="G5624" i="11"/>
  <c r="H5624" i="11"/>
  <c r="I5624" i="11" s="1"/>
  <c r="J5624" i="11"/>
  <c r="K5624" i="11" s="1"/>
  <c r="L5624" i="11"/>
  <c r="M5624" i="11"/>
  <c r="N5624" i="11"/>
  <c r="O5624" i="11"/>
  <c r="P5624" i="11"/>
  <c r="Q5624" i="11"/>
  <c r="G5625" i="11"/>
  <c r="H5625" i="11"/>
  <c r="I5625" i="11" s="1"/>
  <c r="J5625" i="11"/>
  <c r="K5625" i="11" s="1"/>
  <c r="L5625" i="11"/>
  <c r="M5625" i="11"/>
  <c r="N5625" i="11"/>
  <c r="O5625" i="11"/>
  <c r="P5625" i="11"/>
  <c r="Q5625" i="11"/>
  <c r="G5626" i="11"/>
  <c r="H5626" i="11"/>
  <c r="I5626" i="11" s="1"/>
  <c r="J5626" i="11"/>
  <c r="K5626" i="11" s="1"/>
  <c r="L5626" i="11"/>
  <c r="M5626" i="11"/>
  <c r="N5626" i="11"/>
  <c r="O5626" i="11"/>
  <c r="P5626" i="11"/>
  <c r="Q5626" i="11"/>
  <c r="G5627" i="11"/>
  <c r="H5627" i="11"/>
  <c r="I5627" i="11" s="1"/>
  <c r="J5627" i="11"/>
  <c r="K5627" i="11" s="1"/>
  <c r="L5627" i="11"/>
  <c r="M5627" i="11"/>
  <c r="N5627" i="11"/>
  <c r="O5627" i="11"/>
  <c r="P5627" i="11"/>
  <c r="Q5627" i="11"/>
  <c r="G5628" i="11"/>
  <c r="H5628" i="11"/>
  <c r="I5628" i="11" s="1"/>
  <c r="J5628" i="11"/>
  <c r="K5628" i="11" s="1"/>
  <c r="L5628" i="11"/>
  <c r="M5628" i="11"/>
  <c r="N5628" i="11"/>
  <c r="O5628" i="11"/>
  <c r="P5628" i="11"/>
  <c r="Q5628" i="11"/>
  <c r="G5629" i="11"/>
  <c r="H5629" i="11"/>
  <c r="I5629" i="11" s="1"/>
  <c r="J5629" i="11"/>
  <c r="K5629" i="11" s="1"/>
  <c r="L5629" i="11"/>
  <c r="M5629" i="11"/>
  <c r="N5629" i="11"/>
  <c r="O5629" i="11"/>
  <c r="P5629" i="11"/>
  <c r="Q5629" i="11"/>
  <c r="G5630" i="11"/>
  <c r="H5630" i="11"/>
  <c r="I5630" i="11" s="1"/>
  <c r="J5630" i="11"/>
  <c r="K5630" i="11" s="1"/>
  <c r="L5630" i="11"/>
  <c r="M5630" i="11"/>
  <c r="N5630" i="11"/>
  <c r="O5630" i="11"/>
  <c r="P5630" i="11"/>
  <c r="Q5630" i="11"/>
  <c r="G5631" i="11"/>
  <c r="H5631" i="11"/>
  <c r="I5631" i="11" s="1"/>
  <c r="J5631" i="11"/>
  <c r="K5631" i="11" s="1"/>
  <c r="L5631" i="11"/>
  <c r="M5631" i="11"/>
  <c r="N5631" i="11"/>
  <c r="O5631" i="11"/>
  <c r="P5631" i="11"/>
  <c r="Q5631" i="11"/>
  <c r="G5632" i="11"/>
  <c r="H5632" i="11"/>
  <c r="I5632" i="11" s="1"/>
  <c r="J5632" i="11"/>
  <c r="K5632" i="11" s="1"/>
  <c r="L5632" i="11"/>
  <c r="M5632" i="11"/>
  <c r="N5632" i="11"/>
  <c r="O5632" i="11"/>
  <c r="P5632" i="11"/>
  <c r="Q5632" i="11"/>
  <c r="G5633" i="11"/>
  <c r="H5633" i="11"/>
  <c r="I5633" i="11" s="1"/>
  <c r="J5633" i="11"/>
  <c r="K5633" i="11" s="1"/>
  <c r="L5633" i="11"/>
  <c r="M5633" i="11"/>
  <c r="N5633" i="11"/>
  <c r="O5633" i="11"/>
  <c r="P5633" i="11"/>
  <c r="Q5633" i="11"/>
  <c r="G5634" i="11"/>
  <c r="H5634" i="11"/>
  <c r="I5634" i="11" s="1"/>
  <c r="J5634" i="11"/>
  <c r="K5634" i="11" s="1"/>
  <c r="L5634" i="11"/>
  <c r="M5634" i="11"/>
  <c r="N5634" i="11"/>
  <c r="O5634" i="11"/>
  <c r="P5634" i="11"/>
  <c r="Q5634" i="11"/>
  <c r="G5635" i="11"/>
  <c r="H5635" i="11"/>
  <c r="I5635" i="11" s="1"/>
  <c r="J5635" i="11"/>
  <c r="K5635" i="11" s="1"/>
  <c r="L5635" i="11"/>
  <c r="M5635" i="11"/>
  <c r="N5635" i="11"/>
  <c r="O5635" i="11"/>
  <c r="P5635" i="11"/>
  <c r="Q5635" i="11"/>
  <c r="G5636" i="11"/>
  <c r="H5636" i="11"/>
  <c r="I5636" i="11" s="1"/>
  <c r="J5636" i="11"/>
  <c r="K5636" i="11" s="1"/>
  <c r="L5636" i="11"/>
  <c r="M5636" i="11"/>
  <c r="N5636" i="11"/>
  <c r="O5636" i="11"/>
  <c r="P5636" i="11"/>
  <c r="Q5636" i="11"/>
  <c r="G5637" i="11"/>
  <c r="H5637" i="11"/>
  <c r="I5637" i="11" s="1"/>
  <c r="J5637" i="11"/>
  <c r="K5637" i="11" s="1"/>
  <c r="L5637" i="11"/>
  <c r="M5637" i="11"/>
  <c r="N5637" i="11"/>
  <c r="O5637" i="11"/>
  <c r="P5637" i="11"/>
  <c r="Q5637" i="11"/>
  <c r="G5638" i="11"/>
  <c r="H5638" i="11"/>
  <c r="I5638" i="11" s="1"/>
  <c r="J5638" i="11"/>
  <c r="K5638" i="11" s="1"/>
  <c r="L5638" i="11"/>
  <c r="M5638" i="11"/>
  <c r="N5638" i="11"/>
  <c r="O5638" i="11"/>
  <c r="P5638" i="11"/>
  <c r="Q5638" i="11"/>
  <c r="G5639" i="11"/>
  <c r="H5639" i="11"/>
  <c r="I5639" i="11" s="1"/>
  <c r="J5639" i="11"/>
  <c r="K5639" i="11" s="1"/>
  <c r="L5639" i="11"/>
  <c r="M5639" i="11"/>
  <c r="N5639" i="11"/>
  <c r="O5639" i="11"/>
  <c r="P5639" i="11"/>
  <c r="Q5639" i="11"/>
  <c r="G5640" i="11"/>
  <c r="H5640" i="11"/>
  <c r="I5640" i="11" s="1"/>
  <c r="J5640" i="11"/>
  <c r="K5640" i="11" s="1"/>
  <c r="L5640" i="11"/>
  <c r="M5640" i="11"/>
  <c r="N5640" i="11"/>
  <c r="O5640" i="11"/>
  <c r="P5640" i="11"/>
  <c r="Q5640" i="11"/>
  <c r="G5641" i="11"/>
  <c r="H5641" i="11"/>
  <c r="I5641" i="11" s="1"/>
  <c r="J5641" i="11"/>
  <c r="K5641" i="11" s="1"/>
  <c r="L5641" i="11"/>
  <c r="M5641" i="11"/>
  <c r="N5641" i="11"/>
  <c r="O5641" i="11"/>
  <c r="P5641" i="11"/>
  <c r="Q5641" i="11"/>
  <c r="G5642" i="11"/>
  <c r="H5642" i="11"/>
  <c r="I5642" i="11" s="1"/>
  <c r="J5642" i="11"/>
  <c r="K5642" i="11" s="1"/>
  <c r="L5642" i="11"/>
  <c r="M5642" i="11"/>
  <c r="N5642" i="11"/>
  <c r="O5642" i="11"/>
  <c r="P5642" i="11"/>
  <c r="Q5642" i="11"/>
  <c r="G5643" i="11"/>
  <c r="H5643" i="11"/>
  <c r="I5643" i="11" s="1"/>
  <c r="J5643" i="11"/>
  <c r="K5643" i="11" s="1"/>
  <c r="L5643" i="11"/>
  <c r="M5643" i="11"/>
  <c r="N5643" i="11"/>
  <c r="O5643" i="11"/>
  <c r="P5643" i="11"/>
  <c r="Q5643" i="11"/>
  <c r="G5644" i="11"/>
  <c r="H5644" i="11"/>
  <c r="I5644" i="11" s="1"/>
  <c r="J5644" i="11"/>
  <c r="K5644" i="11" s="1"/>
  <c r="L5644" i="11"/>
  <c r="M5644" i="11"/>
  <c r="N5644" i="11"/>
  <c r="O5644" i="11"/>
  <c r="P5644" i="11"/>
  <c r="Q5644" i="11"/>
  <c r="G5645" i="11"/>
  <c r="H5645" i="11"/>
  <c r="I5645" i="11" s="1"/>
  <c r="J5645" i="11"/>
  <c r="K5645" i="11" s="1"/>
  <c r="L5645" i="11"/>
  <c r="M5645" i="11"/>
  <c r="N5645" i="11"/>
  <c r="O5645" i="11"/>
  <c r="P5645" i="11"/>
  <c r="Q5645" i="11"/>
  <c r="G5646" i="11"/>
  <c r="H5646" i="11"/>
  <c r="I5646" i="11" s="1"/>
  <c r="J5646" i="11"/>
  <c r="K5646" i="11" s="1"/>
  <c r="L5646" i="11"/>
  <c r="M5646" i="11"/>
  <c r="N5646" i="11"/>
  <c r="O5646" i="11"/>
  <c r="P5646" i="11"/>
  <c r="Q5646" i="11"/>
  <c r="G5647" i="11"/>
  <c r="H5647" i="11"/>
  <c r="I5647" i="11" s="1"/>
  <c r="J5647" i="11"/>
  <c r="K5647" i="11" s="1"/>
  <c r="L5647" i="11"/>
  <c r="M5647" i="11"/>
  <c r="N5647" i="11"/>
  <c r="O5647" i="11"/>
  <c r="P5647" i="11"/>
  <c r="Q5647" i="11"/>
  <c r="G5648" i="11"/>
  <c r="H5648" i="11"/>
  <c r="I5648" i="11" s="1"/>
  <c r="J5648" i="11"/>
  <c r="K5648" i="11" s="1"/>
  <c r="L5648" i="11"/>
  <c r="M5648" i="11"/>
  <c r="N5648" i="11"/>
  <c r="O5648" i="11"/>
  <c r="P5648" i="11"/>
  <c r="Q5648" i="11"/>
  <c r="G5649" i="11"/>
  <c r="H5649" i="11"/>
  <c r="I5649" i="11" s="1"/>
  <c r="J5649" i="11"/>
  <c r="K5649" i="11" s="1"/>
  <c r="L5649" i="11"/>
  <c r="M5649" i="11"/>
  <c r="N5649" i="11"/>
  <c r="O5649" i="11"/>
  <c r="P5649" i="11"/>
  <c r="Q5649" i="11"/>
  <c r="G5650" i="11"/>
  <c r="H5650" i="11"/>
  <c r="I5650" i="11" s="1"/>
  <c r="J5650" i="11"/>
  <c r="K5650" i="11" s="1"/>
  <c r="L5650" i="11"/>
  <c r="M5650" i="11"/>
  <c r="N5650" i="11"/>
  <c r="O5650" i="11"/>
  <c r="P5650" i="11"/>
  <c r="Q5650" i="11"/>
  <c r="G5651" i="11"/>
  <c r="H5651" i="11"/>
  <c r="I5651" i="11" s="1"/>
  <c r="J5651" i="11"/>
  <c r="K5651" i="11" s="1"/>
  <c r="L5651" i="11"/>
  <c r="M5651" i="11"/>
  <c r="N5651" i="11"/>
  <c r="O5651" i="11"/>
  <c r="P5651" i="11"/>
  <c r="Q5651" i="11"/>
  <c r="G5652" i="11"/>
  <c r="H5652" i="11"/>
  <c r="I5652" i="11" s="1"/>
  <c r="J5652" i="11"/>
  <c r="K5652" i="11" s="1"/>
  <c r="L5652" i="11"/>
  <c r="M5652" i="11"/>
  <c r="N5652" i="11"/>
  <c r="O5652" i="11"/>
  <c r="P5652" i="11"/>
  <c r="Q5652" i="11"/>
  <c r="G5653" i="11"/>
  <c r="H5653" i="11"/>
  <c r="I5653" i="11" s="1"/>
  <c r="J5653" i="11"/>
  <c r="K5653" i="11" s="1"/>
  <c r="L5653" i="11"/>
  <c r="M5653" i="11"/>
  <c r="N5653" i="11"/>
  <c r="O5653" i="11"/>
  <c r="P5653" i="11"/>
  <c r="Q5653" i="11"/>
  <c r="G5654" i="11"/>
  <c r="H5654" i="11"/>
  <c r="I5654" i="11" s="1"/>
  <c r="J5654" i="11"/>
  <c r="K5654" i="11" s="1"/>
  <c r="L5654" i="11"/>
  <c r="M5654" i="11"/>
  <c r="N5654" i="11"/>
  <c r="O5654" i="11"/>
  <c r="P5654" i="11"/>
  <c r="Q5654" i="11"/>
  <c r="G5655" i="11"/>
  <c r="H5655" i="11"/>
  <c r="I5655" i="11" s="1"/>
  <c r="J5655" i="11"/>
  <c r="K5655" i="11" s="1"/>
  <c r="L5655" i="11"/>
  <c r="M5655" i="11"/>
  <c r="N5655" i="11"/>
  <c r="O5655" i="11"/>
  <c r="P5655" i="11"/>
  <c r="Q5655" i="11"/>
  <c r="G5656" i="11"/>
  <c r="H5656" i="11"/>
  <c r="I5656" i="11" s="1"/>
  <c r="J5656" i="11"/>
  <c r="K5656" i="11" s="1"/>
  <c r="L5656" i="11"/>
  <c r="M5656" i="11"/>
  <c r="N5656" i="11"/>
  <c r="O5656" i="11"/>
  <c r="P5656" i="11"/>
  <c r="Q5656" i="11"/>
  <c r="G5657" i="11"/>
  <c r="H5657" i="11"/>
  <c r="I5657" i="11" s="1"/>
  <c r="J5657" i="11"/>
  <c r="K5657" i="11" s="1"/>
  <c r="L5657" i="11"/>
  <c r="M5657" i="11"/>
  <c r="N5657" i="11"/>
  <c r="O5657" i="11"/>
  <c r="P5657" i="11"/>
  <c r="Q5657" i="11"/>
  <c r="G5658" i="11"/>
  <c r="H5658" i="11"/>
  <c r="I5658" i="11" s="1"/>
  <c r="J5658" i="11"/>
  <c r="K5658" i="11" s="1"/>
  <c r="L5658" i="11"/>
  <c r="M5658" i="11"/>
  <c r="N5658" i="11"/>
  <c r="O5658" i="11"/>
  <c r="P5658" i="11"/>
  <c r="Q5658" i="11"/>
  <c r="G5659" i="11"/>
  <c r="H5659" i="11"/>
  <c r="I5659" i="11" s="1"/>
  <c r="J5659" i="11"/>
  <c r="K5659" i="11" s="1"/>
  <c r="L5659" i="11"/>
  <c r="M5659" i="11"/>
  <c r="N5659" i="11"/>
  <c r="O5659" i="11"/>
  <c r="P5659" i="11"/>
  <c r="Q5659" i="11"/>
  <c r="G5660" i="11"/>
  <c r="H5660" i="11"/>
  <c r="I5660" i="11" s="1"/>
  <c r="J5660" i="11"/>
  <c r="K5660" i="11" s="1"/>
  <c r="L5660" i="11"/>
  <c r="M5660" i="11"/>
  <c r="N5660" i="11"/>
  <c r="O5660" i="11"/>
  <c r="P5660" i="11"/>
  <c r="Q5660" i="11"/>
  <c r="G5661" i="11"/>
  <c r="H5661" i="11"/>
  <c r="I5661" i="11" s="1"/>
  <c r="J5661" i="11"/>
  <c r="K5661" i="11" s="1"/>
  <c r="L5661" i="11"/>
  <c r="M5661" i="11"/>
  <c r="N5661" i="11"/>
  <c r="O5661" i="11"/>
  <c r="P5661" i="11"/>
  <c r="Q5661" i="11"/>
  <c r="G5662" i="11"/>
  <c r="H5662" i="11"/>
  <c r="I5662" i="11" s="1"/>
  <c r="J5662" i="11"/>
  <c r="K5662" i="11" s="1"/>
  <c r="L5662" i="11"/>
  <c r="M5662" i="11"/>
  <c r="N5662" i="11"/>
  <c r="O5662" i="11"/>
  <c r="P5662" i="11"/>
  <c r="Q5662" i="11"/>
  <c r="G5663" i="11"/>
  <c r="H5663" i="11"/>
  <c r="I5663" i="11" s="1"/>
  <c r="J5663" i="11"/>
  <c r="K5663" i="11" s="1"/>
  <c r="L5663" i="11"/>
  <c r="M5663" i="11"/>
  <c r="N5663" i="11"/>
  <c r="O5663" i="11"/>
  <c r="P5663" i="11"/>
  <c r="Q5663" i="11"/>
  <c r="G5664" i="11"/>
  <c r="H5664" i="11"/>
  <c r="I5664" i="11" s="1"/>
  <c r="J5664" i="11"/>
  <c r="K5664" i="11" s="1"/>
  <c r="L5664" i="11"/>
  <c r="M5664" i="11"/>
  <c r="N5664" i="11"/>
  <c r="O5664" i="11"/>
  <c r="P5664" i="11"/>
  <c r="Q5664" i="11"/>
  <c r="G5665" i="11"/>
  <c r="H5665" i="11"/>
  <c r="I5665" i="11" s="1"/>
  <c r="J5665" i="11"/>
  <c r="K5665" i="11" s="1"/>
  <c r="L5665" i="11"/>
  <c r="M5665" i="11"/>
  <c r="N5665" i="11"/>
  <c r="O5665" i="11"/>
  <c r="P5665" i="11"/>
  <c r="Q5665" i="11"/>
  <c r="G5666" i="11"/>
  <c r="H5666" i="11"/>
  <c r="I5666" i="11" s="1"/>
  <c r="J5666" i="11"/>
  <c r="K5666" i="11" s="1"/>
  <c r="L5666" i="11"/>
  <c r="M5666" i="11"/>
  <c r="N5666" i="11"/>
  <c r="O5666" i="11"/>
  <c r="P5666" i="11"/>
  <c r="Q5666" i="11"/>
  <c r="G5667" i="11"/>
  <c r="H5667" i="11"/>
  <c r="I5667" i="11" s="1"/>
  <c r="J5667" i="11"/>
  <c r="K5667" i="11" s="1"/>
  <c r="L5667" i="11"/>
  <c r="M5667" i="11"/>
  <c r="N5667" i="11"/>
  <c r="O5667" i="11"/>
  <c r="P5667" i="11"/>
  <c r="Q5667" i="11"/>
  <c r="G5668" i="11"/>
  <c r="H5668" i="11"/>
  <c r="I5668" i="11" s="1"/>
  <c r="J5668" i="11"/>
  <c r="K5668" i="11" s="1"/>
  <c r="L5668" i="11"/>
  <c r="M5668" i="11"/>
  <c r="N5668" i="11"/>
  <c r="O5668" i="11"/>
  <c r="P5668" i="11"/>
  <c r="Q5668" i="11"/>
  <c r="G5669" i="11"/>
  <c r="H5669" i="11"/>
  <c r="I5669" i="11" s="1"/>
  <c r="J5669" i="11"/>
  <c r="K5669" i="11" s="1"/>
  <c r="L5669" i="11"/>
  <c r="M5669" i="11"/>
  <c r="N5669" i="11"/>
  <c r="O5669" i="11"/>
  <c r="P5669" i="11"/>
  <c r="Q5669" i="11"/>
  <c r="G5670" i="11"/>
  <c r="H5670" i="11"/>
  <c r="I5670" i="11" s="1"/>
  <c r="J5670" i="11"/>
  <c r="K5670" i="11" s="1"/>
  <c r="L5670" i="11"/>
  <c r="M5670" i="11"/>
  <c r="N5670" i="11"/>
  <c r="O5670" i="11"/>
  <c r="P5670" i="11"/>
  <c r="Q5670" i="11"/>
  <c r="G5671" i="11"/>
  <c r="H5671" i="11"/>
  <c r="I5671" i="11" s="1"/>
  <c r="J5671" i="11"/>
  <c r="K5671" i="11" s="1"/>
  <c r="L5671" i="11"/>
  <c r="M5671" i="11"/>
  <c r="N5671" i="11"/>
  <c r="O5671" i="11"/>
  <c r="P5671" i="11"/>
  <c r="Q5671" i="11"/>
  <c r="G5672" i="11"/>
  <c r="H5672" i="11"/>
  <c r="I5672" i="11" s="1"/>
  <c r="J5672" i="11"/>
  <c r="K5672" i="11" s="1"/>
  <c r="L5672" i="11"/>
  <c r="M5672" i="11"/>
  <c r="N5672" i="11"/>
  <c r="O5672" i="11"/>
  <c r="P5672" i="11"/>
  <c r="Q5672" i="11"/>
  <c r="G5673" i="11"/>
  <c r="H5673" i="11"/>
  <c r="I5673" i="11" s="1"/>
  <c r="J5673" i="11"/>
  <c r="K5673" i="11" s="1"/>
  <c r="L5673" i="11"/>
  <c r="M5673" i="11"/>
  <c r="N5673" i="11"/>
  <c r="O5673" i="11"/>
  <c r="P5673" i="11"/>
  <c r="Q5673" i="11"/>
  <c r="G5674" i="11"/>
  <c r="H5674" i="11"/>
  <c r="I5674" i="11" s="1"/>
  <c r="J5674" i="11"/>
  <c r="K5674" i="11" s="1"/>
  <c r="L5674" i="11"/>
  <c r="M5674" i="11"/>
  <c r="N5674" i="11"/>
  <c r="O5674" i="11"/>
  <c r="P5674" i="11"/>
  <c r="Q5674" i="11"/>
  <c r="G5675" i="11"/>
  <c r="H5675" i="11"/>
  <c r="I5675" i="11" s="1"/>
  <c r="J5675" i="11"/>
  <c r="K5675" i="11" s="1"/>
  <c r="L5675" i="11"/>
  <c r="M5675" i="11"/>
  <c r="N5675" i="11"/>
  <c r="O5675" i="11"/>
  <c r="P5675" i="11"/>
  <c r="Q5675" i="11"/>
  <c r="G5676" i="11"/>
  <c r="H5676" i="11"/>
  <c r="I5676" i="11" s="1"/>
  <c r="J5676" i="11"/>
  <c r="K5676" i="11" s="1"/>
  <c r="L5676" i="11"/>
  <c r="M5676" i="11"/>
  <c r="N5676" i="11"/>
  <c r="O5676" i="11"/>
  <c r="P5676" i="11"/>
  <c r="Q5676" i="11"/>
  <c r="G5677" i="11"/>
  <c r="H5677" i="11"/>
  <c r="I5677" i="11" s="1"/>
  <c r="J5677" i="11"/>
  <c r="K5677" i="11" s="1"/>
  <c r="L5677" i="11"/>
  <c r="M5677" i="11"/>
  <c r="N5677" i="11"/>
  <c r="O5677" i="11"/>
  <c r="P5677" i="11"/>
  <c r="Q5677" i="11"/>
  <c r="G5678" i="11"/>
  <c r="H5678" i="11"/>
  <c r="I5678" i="11" s="1"/>
  <c r="J5678" i="11"/>
  <c r="K5678" i="11" s="1"/>
  <c r="L5678" i="11"/>
  <c r="M5678" i="11"/>
  <c r="N5678" i="11"/>
  <c r="O5678" i="11"/>
  <c r="P5678" i="11"/>
  <c r="Q5678" i="11"/>
  <c r="G5679" i="11"/>
  <c r="H5679" i="11"/>
  <c r="I5679" i="11" s="1"/>
  <c r="J5679" i="11"/>
  <c r="K5679" i="11" s="1"/>
  <c r="L5679" i="11"/>
  <c r="M5679" i="11"/>
  <c r="N5679" i="11"/>
  <c r="O5679" i="11"/>
  <c r="P5679" i="11"/>
  <c r="Q5679" i="11"/>
  <c r="G5680" i="11"/>
  <c r="H5680" i="11"/>
  <c r="I5680" i="11" s="1"/>
  <c r="J5680" i="11"/>
  <c r="K5680" i="11" s="1"/>
  <c r="L5680" i="11"/>
  <c r="M5680" i="11"/>
  <c r="N5680" i="11"/>
  <c r="O5680" i="11"/>
  <c r="P5680" i="11"/>
  <c r="Q5680" i="11"/>
  <c r="G5681" i="11"/>
  <c r="H5681" i="11"/>
  <c r="I5681" i="11" s="1"/>
  <c r="J5681" i="11"/>
  <c r="K5681" i="11" s="1"/>
  <c r="L5681" i="11"/>
  <c r="M5681" i="11"/>
  <c r="N5681" i="11"/>
  <c r="O5681" i="11"/>
  <c r="P5681" i="11"/>
  <c r="Q5681" i="11"/>
  <c r="G5682" i="11"/>
  <c r="H5682" i="11"/>
  <c r="I5682" i="11" s="1"/>
  <c r="J5682" i="11"/>
  <c r="K5682" i="11" s="1"/>
  <c r="L5682" i="11"/>
  <c r="M5682" i="11"/>
  <c r="N5682" i="11"/>
  <c r="O5682" i="11"/>
  <c r="P5682" i="11"/>
  <c r="Q5682" i="11"/>
  <c r="G5683" i="11"/>
  <c r="H5683" i="11"/>
  <c r="I5683" i="11" s="1"/>
  <c r="J5683" i="11"/>
  <c r="K5683" i="11" s="1"/>
  <c r="L5683" i="11"/>
  <c r="M5683" i="11"/>
  <c r="N5683" i="11"/>
  <c r="O5683" i="11"/>
  <c r="P5683" i="11"/>
  <c r="Q5683" i="11"/>
  <c r="G5684" i="11"/>
  <c r="H5684" i="11"/>
  <c r="I5684" i="11" s="1"/>
  <c r="J5684" i="11"/>
  <c r="K5684" i="11" s="1"/>
  <c r="L5684" i="11"/>
  <c r="M5684" i="11"/>
  <c r="N5684" i="11"/>
  <c r="O5684" i="11"/>
  <c r="P5684" i="11"/>
  <c r="Q5684" i="11"/>
  <c r="G5685" i="11"/>
  <c r="H5685" i="11"/>
  <c r="I5685" i="11" s="1"/>
  <c r="J5685" i="11"/>
  <c r="K5685" i="11" s="1"/>
  <c r="L5685" i="11"/>
  <c r="M5685" i="11"/>
  <c r="N5685" i="11"/>
  <c r="O5685" i="11"/>
  <c r="P5685" i="11"/>
  <c r="Q5685" i="11"/>
  <c r="G5686" i="11"/>
  <c r="H5686" i="11"/>
  <c r="I5686" i="11" s="1"/>
  <c r="J5686" i="11"/>
  <c r="K5686" i="11" s="1"/>
  <c r="L5686" i="11"/>
  <c r="M5686" i="11"/>
  <c r="N5686" i="11"/>
  <c r="O5686" i="11"/>
  <c r="P5686" i="11"/>
  <c r="Q5686" i="11"/>
  <c r="G5687" i="11"/>
  <c r="H5687" i="11"/>
  <c r="I5687" i="11" s="1"/>
  <c r="J5687" i="11"/>
  <c r="K5687" i="11" s="1"/>
  <c r="L5687" i="11"/>
  <c r="M5687" i="11"/>
  <c r="N5687" i="11"/>
  <c r="O5687" i="11"/>
  <c r="P5687" i="11"/>
  <c r="Q5687" i="11"/>
  <c r="G5688" i="11"/>
  <c r="H5688" i="11"/>
  <c r="I5688" i="11" s="1"/>
  <c r="J5688" i="11"/>
  <c r="K5688" i="11" s="1"/>
  <c r="L5688" i="11"/>
  <c r="M5688" i="11"/>
  <c r="N5688" i="11"/>
  <c r="O5688" i="11"/>
  <c r="P5688" i="11"/>
  <c r="Q5688" i="11"/>
  <c r="G5689" i="11"/>
  <c r="H5689" i="11"/>
  <c r="I5689" i="11" s="1"/>
  <c r="J5689" i="11"/>
  <c r="K5689" i="11" s="1"/>
  <c r="L5689" i="11"/>
  <c r="M5689" i="11"/>
  <c r="N5689" i="11"/>
  <c r="O5689" i="11"/>
  <c r="P5689" i="11"/>
  <c r="Q5689" i="11"/>
  <c r="G5690" i="11"/>
  <c r="H5690" i="11"/>
  <c r="I5690" i="11" s="1"/>
  <c r="J5690" i="11"/>
  <c r="K5690" i="11" s="1"/>
  <c r="L5690" i="11"/>
  <c r="M5690" i="11"/>
  <c r="N5690" i="11"/>
  <c r="O5690" i="11"/>
  <c r="P5690" i="11"/>
  <c r="Q5690" i="11"/>
  <c r="G5691" i="11"/>
  <c r="H5691" i="11"/>
  <c r="I5691" i="11" s="1"/>
  <c r="J5691" i="11"/>
  <c r="K5691" i="11" s="1"/>
  <c r="L5691" i="11"/>
  <c r="M5691" i="11"/>
  <c r="N5691" i="11"/>
  <c r="O5691" i="11"/>
  <c r="P5691" i="11"/>
  <c r="Q5691" i="11"/>
  <c r="G5692" i="11"/>
  <c r="H5692" i="11"/>
  <c r="I5692" i="11" s="1"/>
  <c r="J5692" i="11"/>
  <c r="K5692" i="11" s="1"/>
  <c r="L5692" i="11"/>
  <c r="M5692" i="11"/>
  <c r="N5692" i="11"/>
  <c r="O5692" i="11"/>
  <c r="P5692" i="11"/>
  <c r="Q5692" i="11"/>
  <c r="G5693" i="11"/>
  <c r="H5693" i="11"/>
  <c r="I5693" i="11" s="1"/>
  <c r="J5693" i="11"/>
  <c r="K5693" i="11" s="1"/>
  <c r="L5693" i="11"/>
  <c r="M5693" i="11"/>
  <c r="N5693" i="11"/>
  <c r="O5693" i="11"/>
  <c r="P5693" i="11"/>
  <c r="Q5693" i="11"/>
  <c r="G5694" i="11"/>
  <c r="H5694" i="11"/>
  <c r="I5694" i="11" s="1"/>
  <c r="J5694" i="11"/>
  <c r="K5694" i="11" s="1"/>
  <c r="L5694" i="11"/>
  <c r="M5694" i="11"/>
  <c r="N5694" i="11"/>
  <c r="O5694" i="11"/>
  <c r="P5694" i="11"/>
  <c r="Q5694" i="11"/>
  <c r="G5695" i="11"/>
  <c r="H5695" i="11"/>
  <c r="I5695" i="11" s="1"/>
  <c r="J5695" i="11"/>
  <c r="K5695" i="11" s="1"/>
  <c r="L5695" i="11"/>
  <c r="M5695" i="11"/>
  <c r="N5695" i="11"/>
  <c r="O5695" i="11"/>
  <c r="P5695" i="11"/>
  <c r="Q5695" i="11"/>
  <c r="G5696" i="11"/>
  <c r="H5696" i="11"/>
  <c r="I5696" i="11" s="1"/>
  <c r="J5696" i="11"/>
  <c r="K5696" i="11" s="1"/>
  <c r="L5696" i="11"/>
  <c r="M5696" i="11"/>
  <c r="N5696" i="11"/>
  <c r="O5696" i="11"/>
  <c r="P5696" i="11"/>
  <c r="Q5696" i="11"/>
  <c r="G5697" i="11"/>
  <c r="H5697" i="11"/>
  <c r="I5697" i="11" s="1"/>
  <c r="J5697" i="11"/>
  <c r="K5697" i="11" s="1"/>
  <c r="L5697" i="11"/>
  <c r="M5697" i="11"/>
  <c r="N5697" i="11"/>
  <c r="O5697" i="11"/>
  <c r="P5697" i="11"/>
  <c r="Q5697" i="11"/>
  <c r="G5698" i="11"/>
  <c r="H5698" i="11"/>
  <c r="I5698" i="11" s="1"/>
  <c r="J5698" i="11"/>
  <c r="K5698" i="11" s="1"/>
  <c r="L5698" i="11"/>
  <c r="M5698" i="11"/>
  <c r="N5698" i="11"/>
  <c r="O5698" i="11"/>
  <c r="P5698" i="11"/>
  <c r="Q5698" i="11"/>
  <c r="G5699" i="11"/>
  <c r="H5699" i="11"/>
  <c r="I5699" i="11" s="1"/>
  <c r="J5699" i="11"/>
  <c r="K5699" i="11" s="1"/>
  <c r="L5699" i="11"/>
  <c r="M5699" i="11"/>
  <c r="N5699" i="11"/>
  <c r="O5699" i="11"/>
  <c r="P5699" i="11"/>
  <c r="Q5699" i="11"/>
  <c r="G5700" i="11"/>
  <c r="H5700" i="11"/>
  <c r="I5700" i="11" s="1"/>
  <c r="J5700" i="11"/>
  <c r="K5700" i="11" s="1"/>
  <c r="L5700" i="11"/>
  <c r="M5700" i="11"/>
  <c r="N5700" i="11"/>
  <c r="O5700" i="11"/>
  <c r="P5700" i="11"/>
  <c r="Q5700" i="11"/>
  <c r="G5701" i="11"/>
  <c r="H5701" i="11"/>
  <c r="I5701" i="11" s="1"/>
  <c r="J5701" i="11"/>
  <c r="K5701" i="11" s="1"/>
  <c r="L5701" i="11"/>
  <c r="M5701" i="11"/>
  <c r="N5701" i="11"/>
  <c r="O5701" i="11"/>
  <c r="P5701" i="11"/>
  <c r="Q5701" i="11"/>
  <c r="G5702" i="11"/>
  <c r="H5702" i="11"/>
  <c r="I5702" i="11" s="1"/>
  <c r="J5702" i="11"/>
  <c r="K5702" i="11" s="1"/>
  <c r="L5702" i="11"/>
  <c r="M5702" i="11"/>
  <c r="N5702" i="11"/>
  <c r="O5702" i="11"/>
  <c r="P5702" i="11"/>
  <c r="Q5702" i="11"/>
  <c r="G5703" i="11"/>
  <c r="H5703" i="11"/>
  <c r="I5703" i="11" s="1"/>
  <c r="J5703" i="11"/>
  <c r="K5703" i="11" s="1"/>
  <c r="L5703" i="11"/>
  <c r="M5703" i="11"/>
  <c r="N5703" i="11"/>
  <c r="O5703" i="11"/>
  <c r="P5703" i="11"/>
  <c r="Q5703" i="11"/>
  <c r="G5704" i="11"/>
  <c r="H5704" i="11"/>
  <c r="I5704" i="11" s="1"/>
  <c r="J5704" i="11"/>
  <c r="K5704" i="11" s="1"/>
  <c r="L5704" i="11"/>
  <c r="M5704" i="11"/>
  <c r="N5704" i="11"/>
  <c r="O5704" i="11"/>
  <c r="P5704" i="11"/>
  <c r="Q5704" i="11"/>
  <c r="G5705" i="11"/>
  <c r="H5705" i="11"/>
  <c r="I5705" i="11" s="1"/>
  <c r="J5705" i="11"/>
  <c r="K5705" i="11" s="1"/>
  <c r="L5705" i="11"/>
  <c r="M5705" i="11"/>
  <c r="N5705" i="11"/>
  <c r="O5705" i="11"/>
  <c r="P5705" i="11"/>
  <c r="Q5705" i="11"/>
  <c r="G5706" i="11"/>
  <c r="H5706" i="11"/>
  <c r="I5706" i="11" s="1"/>
  <c r="J5706" i="11"/>
  <c r="K5706" i="11" s="1"/>
  <c r="L5706" i="11"/>
  <c r="M5706" i="11"/>
  <c r="N5706" i="11"/>
  <c r="O5706" i="11"/>
  <c r="P5706" i="11"/>
  <c r="Q5706" i="11"/>
  <c r="G5707" i="11"/>
  <c r="H5707" i="11"/>
  <c r="I5707" i="11" s="1"/>
  <c r="J5707" i="11"/>
  <c r="K5707" i="11" s="1"/>
  <c r="L5707" i="11"/>
  <c r="M5707" i="11"/>
  <c r="N5707" i="11"/>
  <c r="O5707" i="11"/>
  <c r="P5707" i="11"/>
  <c r="Q5707" i="11"/>
  <c r="G5708" i="11"/>
  <c r="H5708" i="11"/>
  <c r="I5708" i="11" s="1"/>
  <c r="J5708" i="11"/>
  <c r="K5708" i="11" s="1"/>
  <c r="L5708" i="11"/>
  <c r="M5708" i="11"/>
  <c r="N5708" i="11"/>
  <c r="O5708" i="11"/>
  <c r="P5708" i="11"/>
  <c r="Q5708" i="11"/>
  <c r="G5709" i="11"/>
  <c r="H5709" i="11"/>
  <c r="I5709" i="11" s="1"/>
  <c r="J5709" i="11"/>
  <c r="K5709" i="11" s="1"/>
  <c r="L5709" i="11"/>
  <c r="M5709" i="11"/>
  <c r="N5709" i="11"/>
  <c r="O5709" i="11"/>
  <c r="P5709" i="11"/>
  <c r="Q5709" i="11"/>
  <c r="G5710" i="11"/>
  <c r="H5710" i="11"/>
  <c r="I5710" i="11" s="1"/>
  <c r="J5710" i="11"/>
  <c r="K5710" i="11" s="1"/>
  <c r="L5710" i="11"/>
  <c r="M5710" i="11"/>
  <c r="N5710" i="11"/>
  <c r="O5710" i="11"/>
  <c r="P5710" i="11"/>
  <c r="Q5710" i="11"/>
  <c r="G5711" i="11"/>
  <c r="H5711" i="11"/>
  <c r="I5711" i="11" s="1"/>
  <c r="J5711" i="11"/>
  <c r="K5711" i="11" s="1"/>
  <c r="L5711" i="11"/>
  <c r="M5711" i="11"/>
  <c r="N5711" i="11"/>
  <c r="O5711" i="11"/>
  <c r="P5711" i="11"/>
  <c r="Q5711" i="11"/>
  <c r="G5712" i="11"/>
  <c r="H5712" i="11"/>
  <c r="I5712" i="11" s="1"/>
  <c r="J5712" i="11"/>
  <c r="K5712" i="11" s="1"/>
  <c r="L5712" i="11"/>
  <c r="M5712" i="11"/>
  <c r="N5712" i="11"/>
  <c r="O5712" i="11"/>
  <c r="P5712" i="11"/>
  <c r="Q5712" i="11"/>
  <c r="G5713" i="11"/>
  <c r="H5713" i="11"/>
  <c r="I5713" i="11" s="1"/>
  <c r="J5713" i="11"/>
  <c r="K5713" i="11" s="1"/>
  <c r="L5713" i="11"/>
  <c r="M5713" i="11"/>
  <c r="N5713" i="11"/>
  <c r="O5713" i="11"/>
  <c r="P5713" i="11"/>
  <c r="Q5713" i="11"/>
  <c r="G5714" i="11"/>
  <c r="H5714" i="11"/>
  <c r="I5714" i="11" s="1"/>
  <c r="J5714" i="11"/>
  <c r="K5714" i="11" s="1"/>
  <c r="L5714" i="11"/>
  <c r="M5714" i="11"/>
  <c r="N5714" i="11"/>
  <c r="O5714" i="11"/>
  <c r="P5714" i="11"/>
  <c r="Q5714" i="11"/>
  <c r="G5715" i="11"/>
  <c r="H5715" i="11"/>
  <c r="I5715" i="11" s="1"/>
  <c r="J5715" i="11"/>
  <c r="K5715" i="11" s="1"/>
  <c r="L5715" i="11"/>
  <c r="M5715" i="11"/>
  <c r="N5715" i="11"/>
  <c r="O5715" i="11"/>
  <c r="P5715" i="11"/>
  <c r="Q5715" i="11"/>
  <c r="G5716" i="11"/>
  <c r="H5716" i="11"/>
  <c r="I5716" i="11" s="1"/>
  <c r="J5716" i="11"/>
  <c r="K5716" i="11" s="1"/>
  <c r="L5716" i="11"/>
  <c r="M5716" i="11"/>
  <c r="N5716" i="11"/>
  <c r="O5716" i="11"/>
  <c r="P5716" i="11"/>
  <c r="Q5716" i="11"/>
  <c r="G5717" i="11"/>
  <c r="H5717" i="11"/>
  <c r="I5717" i="11" s="1"/>
  <c r="J5717" i="11"/>
  <c r="K5717" i="11" s="1"/>
  <c r="L5717" i="11"/>
  <c r="M5717" i="11"/>
  <c r="N5717" i="11"/>
  <c r="O5717" i="11"/>
  <c r="P5717" i="11"/>
  <c r="Q5717" i="11"/>
  <c r="G5718" i="11"/>
  <c r="H5718" i="11"/>
  <c r="I5718" i="11" s="1"/>
  <c r="J5718" i="11"/>
  <c r="K5718" i="11" s="1"/>
  <c r="L5718" i="11"/>
  <c r="M5718" i="11"/>
  <c r="N5718" i="11"/>
  <c r="O5718" i="11"/>
  <c r="P5718" i="11"/>
  <c r="Q5718" i="11"/>
  <c r="G5719" i="11"/>
  <c r="H5719" i="11"/>
  <c r="I5719" i="11" s="1"/>
  <c r="J5719" i="11"/>
  <c r="K5719" i="11" s="1"/>
  <c r="L5719" i="11"/>
  <c r="M5719" i="11"/>
  <c r="N5719" i="11"/>
  <c r="O5719" i="11"/>
  <c r="P5719" i="11"/>
  <c r="Q5719" i="11"/>
  <c r="G5720" i="11"/>
  <c r="H5720" i="11"/>
  <c r="I5720" i="11" s="1"/>
  <c r="J5720" i="11"/>
  <c r="K5720" i="11" s="1"/>
  <c r="L5720" i="11"/>
  <c r="M5720" i="11"/>
  <c r="N5720" i="11"/>
  <c r="O5720" i="11"/>
  <c r="P5720" i="11"/>
  <c r="Q5720" i="11"/>
  <c r="G5721" i="11"/>
  <c r="H5721" i="11"/>
  <c r="I5721" i="11" s="1"/>
  <c r="J5721" i="11"/>
  <c r="K5721" i="11" s="1"/>
  <c r="L5721" i="11"/>
  <c r="M5721" i="11"/>
  <c r="N5721" i="11"/>
  <c r="O5721" i="11"/>
  <c r="P5721" i="11"/>
  <c r="Q5721" i="11"/>
  <c r="G5722" i="11"/>
  <c r="H5722" i="11"/>
  <c r="I5722" i="11" s="1"/>
  <c r="J5722" i="11"/>
  <c r="K5722" i="11" s="1"/>
  <c r="L5722" i="11"/>
  <c r="M5722" i="11"/>
  <c r="N5722" i="11"/>
  <c r="O5722" i="11"/>
  <c r="P5722" i="11"/>
  <c r="Q5722" i="11"/>
  <c r="G5723" i="11"/>
  <c r="H5723" i="11"/>
  <c r="I5723" i="11" s="1"/>
  <c r="J5723" i="11"/>
  <c r="K5723" i="11" s="1"/>
  <c r="L5723" i="11"/>
  <c r="M5723" i="11"/>
  <c r="N5723" i="11"/>
  <c r="O5723" i="11"/>
  <c r="P5723" i="11"/>
  <c r="Q5723" i="11"/>
  <c r="G5724" i="11"/>
  <c r="H5724" i="11"/>
  <c r="I5724" i="11" s="1"/>
  <c r="J5724" i="11"/>
  <c r="K5724" i="11" s="1"/>
  <c r="L5724" i="11"/>
  <c r="M5724" i="11"/>
  <c r="N5724" i="11"/>
  <c r="O5724" i="11"/>
  <c r="P5724" i="11"/>
  <c r="Q5724" i="11"/>
  <c r="G5725" i="11"/>
  <c r="H5725" i="11"/>
  <c r="I5725" i="11" s="1"/>
  <c r="J5725" i="11"/>
  <c r="K5725" i="11" s="1"/>
  <c r="L5725" i="11"/>
  <c r="M5725" i="11"/>
  <c r="N5725" i="11"/>
  <c r="O5725" i="11"/>
  <c r="P5725" i="11"/>
  <c r="Q5725" i="11"/>
  <c r="G5726" i="11"/>
  <c r="H5726" i="11"/>
  <c r="I5726" i="11" s="1"/>
  <c r="J5726" i="11"/>
  <c r="K5726" i="11" s="1"/>
  <c r="L5726" i="11"/>
  <c r="M5726" i="11"/>
  <c r="N5726" i="11"/>
  <c r="O5726" i="11"/>
  <c r="P5726" i="11"/>
  <c r="Q5726" i="11"/>
  <c r="G5727" i="11"/>
  <c r="H5727" i="11"/>
  <c r="I5727" i="11" s="1"/>
  <c r="J5727" i="11"/>
  <c r="K5727" i="11" s="1"/>
  <c r="L5727" i="11"/>
  <c r="M5727" i="11"/>
  <c r="N5727" i="11"/>
  <c r="O5727" i="11"/>
  <c r="P5727" i="11"/>
  <c r="Q5727" i="11"/>
  <c r="G5728" i="11"/>
  <c r="H5728" i="11"/>
  <c r="I5728" i="11" s="1"/>
  <c r="J5728" i="11"/>
  <c r="K5728" i="11" s="1"/>
  <c r="L5728" i="11"/>
  <c r="M5728" i="11"/>
  <c r="N5728" i="11"/>
  <c r="O5728" i="11"/>
  <c r="P5728" i="11"/>
  <c r="Q5728" i="11"/>
  <c r="G5729" i="11"/>
  <c r="H5729" i="11"/>
  <c r="I5729" i="11" s="1"/>
  <c r="J5729" i="11"/>
  <c r="K5729" i="11" s="1"/>
  <c r="L5729" i="11"/>
  <c r="M5729" i="11"/>
  <c r="N5729" i="11"/>
  <c r="O5729" i="11"/>
  <c r="P5729" i="11"/>
  <c r="Q5729" i="11"/>
  <c r="G5730" i="11"/>
  <c r="H5730" i="11"/>
  <c r="I5730" i="11" s="1"/>
  <c r="J5730" i="11"/>
  <c r="K5730" i="11" s="1"/>
  <c r="L5730" i="11"/>
  <c r="M5730" i="11"/>
  <c r="N5730" i="11"/>
  <c r="O5730" i="11"/>
  <c r="P5730" i="11"/>
  <c r="Q5730" i="11"/>
  <c r="G5731" i="11"/>
  <c r="H5731" i="11"/>
  <c r="I5731" i="11" s="1"/>
  <c r="J5731" i="11"/>
  <c r="K5731" i="11" s="1"/>
  <c r="L5731" i="11"/>
  <c r="M5731" i="11"/>
  <c r="N5731" i="11"/>
  <c r="O5731" i="11"/>
  <c r="P5731" i="11"/>
  <c r="Q5731" i="11"/>
  <c r="G5732" i="11"/>
  <c r="H5732" i="11"/>
  <c r="I5732" i="11" s="1"/>
  <c r="J5732" i="11"/>
  <c r="K5732" i="11" s="1"/>
  <c r="L5732" i="11"/>
  <c r="M5732" i="11"/>
  <c r="N5732" i="11"/>
  <c r="O5732" i="11"/>
  <c r="P5732" i="11"/>
  <c r="Q5732" i="11"/>
  <c r="G5733" i="11"/>
  <c r="H5733" i="11"/>
  <c r="I5733" i="11" s="1"/>
  <c r="J5733" i="11"/>
  <c r="K5733" i="11" s="1"/>
  <c r="L5733" i="11"/>
  <c r="M5733" i="11"/>
  <c r="N5733" i="11"/>
  <c r="O5733" i="11"/>
  <c r="P5733" i="11"/>
  <c r="Q5733" i="11"/>
  <c r="G5734" i="11"/>
  <c r="H5734" i="11"/>
  <c r="I5734" i="11" s="1"/>
  <c r="J5734" i="11"/>
  <c r="K5734" i="11" s="1"/>
  <c r="L5734" i="11"/>
  <c r="M5734" i="11"/>
  <c r="N5734" i="11"/>
  <c r="O5734" i="11"/>
  <c r="P5734" i="11"/>
  <c r="Q5734" i="11"/>
  <c r="G5735" i="11"/>
  <c r="H5735" i="11"/>
  <c r="I5735" i="11" s="1"/>
  <c r="J5735" i="11"/>
  <c r="K5735" i="11" s="1"/>
  <c r="L5735" i="11"/>
  <c r="M5735" i="11"/>
  <c r="N5735" i="11"/>
  <c r="O5735" i="11"/>
  <c r="P5735" i="11"/>
  <c r="Q5735" i="11"/>
  <c r="G5736" i="11"/>
  <c r="H5736" i="11"/>
  <c r="I5736" i="11" s="1"/>
  <c r="J5736" i="11"/>
  <c r="K5736" i="11" s="1"/>
  <c r="L5736" i="11"/>
  <c r="M5736" i="11"/>
  <c r="N5736" i="11"/>
  <c r="O5736" i="11"/>
  <c r="P5736" i="11"/>
  <c r="Q5736" i="11"/>
  <c r="G5737" i="11"/>
  <c r="H5737" i="11"/>
  <c r="I5737" i="11" s="1"/>
  <c r="J5737" i="11"/>
  <c r="K5737" i="11" s="1"/>
  <c r="L5737" i="11"/>
  <c r="M5737" i="11"/>
  <c r="N5737" i="11"/>
  <c r="O5737" i="11"/>
  <c r="P5737" i="11"/>
  <c r="Q5737" i="11"/>
  <c r="G5738" i="11"/>
  <c r="H5738" i="11"/>
  <c r="I5738" i="11" s="1"/>
  <c r="J5738" i="11"/>
  <c r="K5738" i="11" s="1"/>
  <c r="L5738" i="11"/>
  <c r="M5738" i="11"/>
  <c r="N5738" i="11"/>
  <c r="O5738" i="11"/>
  <c r="P5738" i="11"/>
  <c r="Q5738" i="11"/>
  <c r="G5739" i="11"/>
  <c r="H5739" i="11"/>
  <c r="I5739" i="11" s="1"/>
  <c r="J5739" i="11"/>
  <c r="K5739" i="11" s="1"/>
  <c r="L5739" i="11"/>
  <c r="M5739" i="11"/>
  <c r="N5739" i="11"/>
  <c r="O5739" i="11"/>
  <c r="P5739" i="11"/>
  <c r="Q5739" i="11"/>
  <c r="G5740" i="11"/>
  <c r="H5740" i="11"/>
  <c r="I5740" i="11" s="1"/>
  <c r="J5740" i="11"/>
  <c r="K5740" i="11" s="1"/>
  <c r="L5740" i="11"/>
  <c r="M5740" i="11"/>
  <c r="N5740" i="11"/>
  <c r="O5740" i="11"/>
  <c r="P5740" i="11"/>
  <c r="Q5740" i="11"/>
  <c r="G5741" i="11"/>
  <c r="H5741" i="11"/>
  <c r="I5741" i="11" s="1"/>
  <c r="J5741" i="11"/>
  <c r="K5741" i="11" s="1"/>
  <c r="L5741" i="11"/>
  <c r="M5741" i="11"/>
  <c r="N5741" i="11"/>
  <c r="O5741" i="11"/>
  <c r="P5741" i="11"/>
  <c r="Q5741" i="11"/>
  <c r="G5742" i="11"/>
  <c r="H5742" i="11"/>
  <c r="I5742" i="11" s="1"/>
  <c r="J5742" i="11"/>
  <c r="K5742" i="11" s="1"/>
  <c r="L5742" i="11"/>
  <c r="M5742" i="11"/>
  <c r="N5742" i="11"/>
  <c r="O5742" i="11"/>
  <c r="P5742" i="11"/>
  <c r="Q5742" i="11"/>
  <c r="G5743" i="11"/>
  <c r="H5743" i="11"/>
  <c r="I5743" i="11" s="1"/>
  <c r="J5743" i="11"/>
  <c r="K5743" i="11" s="1"/>
  <c r="L5743" i="11"/>
  <c r="M5743" i="11"/>
  <c r="N5743" i="11"/>
  <c r="O5743" i="11"/>
  <c r="P5743" i="11"/>
  <c r="Q5743" i="11"/>
  <c r="G5744" i="11"/>
  <c r="H5744" i="11"/>
  <c r="I5744" i="11" s="1"/>
  <c r="J5744" i="11"/>
  <c r="K5744" i="11" s="1"/>
  <c r="L5744" i="11"/>
  <c r="M5744" i="11"/>
  <c r="N5744" i="11"/>
  <c r="O5744" i="11"/>
  <c r="P5744" i="11"/>
  <c r="Q5744" i="11"/>
  <c r="G5745" i="11"/>
  <c r="H5745" i="11"/>
  <c r="I5745" i="11" s="1"/>
  <c r="J5745" i="11"/>
  <c r="K5745" i="11" s="1"/>
  <c r="L5745" i="11"/>
  <c r="M5745" i="11"/>
  <c r="N5745" i="11"/>
  <c r="O5745" i="11"/>
  <c r="P5745" i="11"/>
  <c r="Q5745" i="11"/>
  <c r="G5746" i="11"/>
  <c r="H5746" i="11"/>
  <c r="I5746" i="11" s="1"/>
  <c r="J5746" i="11"/>
  <c r="K5746" i="11" s="1"/>
  <c r="L5746" i="11"/>
  <c r="M5746" i="11"/>
  <c r="N5746" i="11"/>
  <c r="O5746" i="11"/>
  <c r="P5746" i="11"/>
  <c r="Q5746" i="11"/>
  <c r="G5747" i="11"/>
  <c r="H5747" i="11"/>
  <c r="I5747" i="11" s="1"/>
  <c r="J5747" i="11"/>
  <c r="K5747" i="11" s="1"/>
  <c r="L5747" i="11"/>
  <c r="M5747" i="11"/>
  <c r="N5747" i="11"/>
  <c r="O5747" i="11"/>
  <c r="P5747" i="11"/>
  <c r="Q5747" i="11"/>
  <c r="G5748" i="11"/>
  <c r="H5748" i="11"/>
  <c r="I5748" i="11" s="1"/>
  <c r="J5748" i="11"/>
  <c r="K5748" i="11" s="1"/>
  <c r="L5748" i="11"/>
  <c r="M5748" i="11"/>
  <c r="N5748" i="11"/>
  <c r="O5748" i="11"/>
  <c r="P5748" i="11"/>
  <c r="Q5748" i="11"/>
  <c r="G5749" i="11"/>
  <c r="H5749" i="11"/>
  <c r="I5749" i="11" s="1"/>
  <c r="J5749" i="11"/>
  <c r="K5749" i="11" s="1"/>
  <c r="L5749" i="11"/>
  <c r="M5749" i="11"/>
  <c r="N5749" i="11"/>
  <c r="O5749" i="11"/>
  <c r="P5749" i="11"/>
  <c r="Q5749" i="11"/>
  <c r="G5750" i="11"/>
  <c r="H5750" i="11"/>
  <c r="I5750" i="11" s="1"/>
  <c r="J5750" i="11"/>
  <c r="K5750" i="11" s="1"/>
  <c r="L5750" i="11"/>
  <c r="M5750" i="11"/>
  <c r="N5750" i="11"/>
  <c r="O5750" i="11"/>
  <c r="P5750" i="11"/>
  <c r="Q5750" i="11"/>
  <c r="G5751" i="11"/>
  <c r="H5751" i="11"/>
  <c r="I5751" i="11" s="1"/>
  <c r="J5751" i="11"/>
  <c r="K5751" i="11" s="1"/>
  <c r="L5751" i="11"/>
  <c r="M5751" i="11"/>
  <c r="N5751" i="11"/>
  <c r="O5751" i="11"/>
  <c r="P5751" i="11"/>
  <c r="Q5751" i="11"/>
  <c r="G5752" i="11"/>
  <c r="H5752" i="11"/>
  <c r="I5752" i="11" s="1"/>
  <c r="J5752" i="11"/>
  <c r="K5752" i="11" s="1"/>
  <c r="L5752" i="11"/>
  <c r="M5752" i="11"/>
  <c r="N5752" i="11"/>
  <c r="O5752" i="11"/>
  <c r="P5752" i="11"/>
  <c r="Q5752" i="11"/>
  <c r="G5753" i="11"/>
  <c r="H5753" i="11"/>
  <c r="I5753" i="11" s="1"/>
  <c r="J5753" i="11"/>
  <c r="K5753" i="11" s="1"/>
  <c r="L5753" i="11"/>
  <c r="M5753" i="11"/>
  <c r="N5753" i="11"/>
  <c r="O5753" i="11"/>
  <c r="P5753" i="11"/>
  <c r="Q5753" i="11"/>
  <c r="G5754" i="11"/>
  <c r="H5754" i="11"/>
  <c r="I5754" i="11" s="1"/>
  <c r="J5754" i="11"/>
  <c r="K5754" i="11" s="1"/>
  <c r="L5754" i="11"/>
  <c r="M5754" i="11"/>
  <c r="N5754" i="11"/>
  <c r="O5754" i="11"/>
  <c r="P5754" i="11"/>
  <c r="Q5754" i="11"/>
  <c r="G5755" i="11"/>
  <c r="H5755" i="11"/>
  <c r="I5755" i="11" s="1"/>
  <c r="J5755" i="11"/>
  <c r="K5755" i="11" s="1"/>
  <c r="L5755" i="11"/>
  <c r="M5755" i="11"/>
  <c r="N5755" i="11"/>
  <c r="O5755" i="11"/>
  <c r="P5755" i="11"/>
  <c r="Q5755" i="11"/>
  <c r="G5756" i="11"/>
  <c r="H5756" i="11"/>
  <c r="I5756" i="11" s="1"/>
  <c r="J5756" i="11"/>
  <c r="K5756" i="11" s="1"/>
  <c r="L5756" i="11"/>
  <c r="M5756" i="11"/>
  <c r="N5756" i="11"/>
  <c r="O5756" i="11"/>
  <c r="P5756" i="11"/>
  <c r="Q5756" i="11"/>
  <c r="G5757" i="11"/>
  <c r="H5757" i="11"/>
  <c r="I5757" i="11" s="1"/>
  <c r="J5757" i="11"/>
  <c r="K5757" i="11" s="1"/>
  <c r="L5757" i="11"/>
  <c r="M5757" i="11"/>
  <c r="N5757" i="11"/>
  <c r="O5757" i="11"/>
  <c r="P5757" i="11"/>
  <c r="Q5757" i="11"/>
  <c r="G5758" i="11"/>
  <c r="H5758" i="11"/>
  <c r="I5758" i="11" s="1"/>
  <c r="J5758" i="11"/>
  <c r="K5758" i="11" s="1"/>
  <c r="L5758" i="11"/>
  <c r="M5758" i="11"/>
  <c r="N5758" i="11"/>
  <c r="O5758" i="11"/>
  <c r="P5758" i="11"/>
  <c r="Q5758" i="11"/>
  <c r="G5759" i="11"/>
  <c r="H5759" i="11"/>
  <c r="I5759" i="11" s="1"/>
  <c r="J5759" i="11"/>
  <c r="K5759" i="11" s="1"/>
  <c r="L5759" i="11"/>
  <c r="M5759" i="11"/>
  <c r="N5759" i="11"/>
  <c r="O5759" i="11"/>
  <c r="P5759" i="11"/>
  <c r="Q5759" i="11"/>
  <c r="G5760" i="11"/>
  <c r="H5760" i="11"/>
  <c r="I5760" i="11" s="1"/>
  <c r="J5760" i="11"/>
  <c r="K5760" i="11" s="1"/>
  <c r="L5760" i="11"/>
  <c r="M5760" i="11"/>
  <c r="N5760" i="11"/>
  <c r="O5760" i="11"/>
  <c r="P5760" i="11"/>
  <c r="Q5760" i="11"/>
  <c r="G5761" i="11"/>
  <c r="H5761" i="11"/>
  <c r="I5761" i="11" s="1"/>
  <c r="J5761" i="11"/>
  <c r="K5761" i="11" s="1"/>
  <c r="L5761" i="11"/>
  <c r="M5761" i="11"/>
  <c r="N5761" i="11"/>
  <c r="O5761" i="11"/>
  <c r="P5761" i="11"/>
  <c r="Q5761" i="11"/>
  <c r="G5762" i="11"/>
  <c r="H5762" i="11"/>
  <c r="I5762" i="11" s="1"/>
  <c r="J5762" i="11"/>
  <c r="K5762" i="11" s="1"/>
  <c r="L5762" i="11"/>
  <c r="M5762" i="11"/>
  <c r="N5762" i="11"/>
  <c r="O5762" i="11"/>
  <c r="P5762" i="11"/>
  <c r="Q5762" i="11"/>
  <c r="G5763" i="11"/>
  <c r="H5763" i="11"/>
  <c r="I5763" i="11" s="1"/>
  <c r="J5763" i="11"/>
  <c r="K5763" i="11" s="1"/>
  <c r="L5763" i="11"/>
  <c r="M5763" i="11"/>
  <c r="N5763" i="11"/>
  <c r="O5763" i="11"/>
  <c r="P5763" i="11"/>
  <c r="Q5763" i="11"/>
  <c r="G5764" i="11"/>
  <c r="H5764" i="11"/>
  <c r="I5764" i="11" s="1"/>
  <c r="J5764" i="11"/>
  <c r="K5764" i="11" s="1"/>
  <c r="L5764" i="11"/>
  <c r="M5764" i="11"/>
  <c r="N5764" i="11"/>
  <c r="O5764" i="11"/>
  <c r="P5764" i="11"/>
  <c r="Q5764" i="11"/>
  <c r="G5765" i="11"/>
  <c r="H5765" i="11"/>
  <c r="I5765" i="11" s="1"/>
  <c r="J5765" i="11"/>
  <c r="K5765" i="11" s="1"/>
  <c r="L5765" i="11"/>
  <c r="M5765" i="11"/>
  <c r="N5765" i="11"/>
  <c r="O5765" i="11"/>
  <c r="P5765" i="11"/>
  <c r="Q5765" i="11"/>
  <c r="G5766" i="11"/>
  <c r="H5766" i="11"/>
  <c r="I5766" i="11" s="1"/>
  <c r="J5766" i="11"/>
  <c r="K5766" i="11" s="1"/>
  <c r="L5766" i="11"/>
  <c r="M5766" i="11"/>
  <c r="N5766" i="11"/>
  <c r="O5766" i="11"/>
  <c r="P5766" i="11"/>
  <c r="Q5766" i="11"/>
  <c r="G5767" i="11"/>
  <c r="H5767" i="11"/>
  <c r="I5767" i="11" s="1"/>
  <c r="J5767" i="11"/>
  <c r="K5767" i="11" s="1"/>
  <c r="L5767" i="11"/>
  <c r="M5767" i="11"/>
  <c r="N5767" i="11"/>
  <c r="O5767" i="11"/>
  <c r="P5767" i="11"/>
  <c r="Q5767" i="11"/>
  <c r="G5768" i="11"/>
  <c r="H5768" i="11"/>
  <c r="I5768" i="11" s="1"/>
  <c r="J5768" i="11"/>
  <c r="K5768" i="11" s="1"/>
  <c r="L5768" i="11"/>
  <c r="M5768" i="11"/>
  <c r="N5768" i="11"/>
  <c r="O5768" i="11"/>
  <c r="P5768" i="11"/>
  <c r="Q5768" i="11"/>
  <c r="G5769" i="11"/>
  <c r="H5769" i="11"/>
  <c r="I5769" i="11" s="1"/>
  <c r="J5769" i="11"/>
  <c r="K5769" i="11" s="1"/>
  <c r="L5769" i="11"/>
  <c r="M5769" i="11"/>
  <c r="N5769" i="11"/>
  <c r="O5769" i="11"/>
  <c r="P5769" i="11"/>
  <c r="Q5769" i="11"/>
  <c r="G5770" i="11"/>
  <c r="H5770" i="11"/>
  <c r="I5770" i="11" s="1"/>
  <c r="J5770" i="11"/>
  <c r="K5770" i="11" s="1"/>
  <c r="L5770" i="11"/>
  <c r="M5770" i="11"/>
  <c r="N5770" i="11"/>
  <c r="O5770" i="11"/>
  <c r="P5770" i="11"/>
  <c r="Q5770" i="11"/>
  <c r="G5771" i="11"/>
  <c r="H5771" i="11"/>
  <c r="I5771" i="11" s="1"/>
  <c r="J5771" i="11"/>
  <c r="K5771" i="11" s="1"/>
  <c r="L5771" i="11"/>
  <c r="M5771" i="11"/>
  <c r="N5771" i="11"/>
  <c r="O5771" i="11"/>
  <c r="P5771" i="11"/>
  <c r="Q5771" i="11"/>
  <c r="G5772" i="11"/>
  <c r="H5772" i="11"/>
  <c r="I5772" i="11" s="1"/>
  <c r="J5772" i="11"/>
  <c r="K5772" i="11" s="1"/>
  <c r="L5772" i="11"/>
  <c r="M5772" i="11"/>
  <c r="N5772" i="11"/>
  <c r="O5772" i="11"/>
  <c r="P5772" i="11"/>
  <c r="Q5772" i="11"/>
  <c r="G5773" i="11"/>
  <c r="H5773" i="11"/>
  <c r="I5773" i="11" s="1"/>
  <c r="J5773" i="11"/>
  <c r="K5773" i="11" s="1"/>
  <c r="L5773" i="11"/>
  <c r="M5773" i="11"/>
  <c r="N5773" i="11"/>
  <c r="O5773" i="11"/>
  <c r="P5773" i="11"/>
  <c r="Q5773" i="11"/>
  <c r="G5774" i="11"/>
  <c r="H5774" i="11"/>
  <c r="I5774" i="11" s="1"/>
  <c r="J5774" i="11"/>
  <c r="K5774" i="11" s="1"/>
  <c r="L5774" i="11"/>
  <c r="M5774" i="11"/>
  <c r="N5774" i="11"/>
  <c r="O5774" i="11"/>
  <c r="P5774" i="11"/>
  <c r="Q5774" i="11"/>
  <c r="G5775" i="11"/>
  <c r="H5775" i="11"/>
  <c r="I5775" i="11" s="1"/>
  <c r="J5775" i="11"/>
  <c r="K5775" i="11" s="1"/>
  <c r="L5775" i="11"/>
  <c r="M5775" i="11"/>
  <c r="N5775" i="11"/>
  <c r="O5775" i="11"/>
  <c r="P5775" i="11"/>
  <c r="Q5775" i="11"/>
  <c r="G5776" i="11"/>
  <c r="H5776" i="11"/>
  <c r="I5776" i="11" s="1"/>
  <c r="J5776" i="11"/>
  <c r="K5776" i="11" s="1"/>
  <c r="L5776" i="11"/>
  <c r="M5776" i="11"/>
  <c r="N5776" i="11"/>
  <c r="O5776" i="11"/>
  <c r="P5776" i="11"/>
  <c r="Q5776" i="11"/>
  <c r="G5777" i="11"/>
  <c r="H5777" i="11"/>
  <c r="I5777" i="11" s="1"/>
  <c r="J5777" i="11"/>
  <c r="K5777" i="11" s="1"/>
  <c r="L5777" i="11"/>
  <c r="M5777" i="11"/>
  <c r="N5777" i="11"/>
  <c r="O5777" i="11"/>
  <c r="P5777" i="11"/>
  <c r="Q5777" i="11"/>
  <c r="G5778" i="11"/>
  <c r="H5778" i="11"/>
  <c r="I5778" i="11" s="1"/>
  <c r="J5778" i="11"/>
  <c r="K5778" i="11" s="1"/>
  <c r="L5778" i="11"/>
  <c r="M5778" i="11"/>
  <c r="N5778" i="11"/>
  <c r="O5778" i="11"/>
  <c r="P5778" i="11"/>
  <c r="Q5778" i="11"/>
  <c r="G5779" i="11"/>
  <c r="H5779" i="11"/>
  <c r="I5779" i="11" s="1"/>
  <c r="J5779" i="11"/>
  <c r="K5779" i="11" s="1"/>
  <c r="L5779" i="11"/>
  <c r="M5779" i="11"/>
  <c r="N5779" i="11"/>
  <c r="O5779" i="11"/>
  <c r="P5779" i="11"/>
  <c r="Q5779" i="11"/>
  <c r="G5780" i="11"/>
  <c r="H5780" i="11"/>
  <c r="I5780" i="11" s="1"/>
  <c r="J5780" i="11"/>
  <c r="K5780" i="11" s="1"/>
  <c r="L5780" i="11"/>
  <c r="M5780" i="11"/>
  <c r="N5780" i="11"/>
  <c r="O5780" i="11"/>
  <c r="P5780" i="11"/>
  <c r="Q5780" i="11"/>
  <c r="G5781" i="11"/>
  <c r="H5781" i="11"/>
  <c r="I5781" i="11" s="1"/>
  <c r="J5781" i="11"/>
  <c r="K5781" i="11" s="1"/>
  <c r="L5781" i="11"/>
  <c r="M5781" i="11"/>
  <c r="N5781" i="11"/>
  <c r="O5781" i="11"/>
  <c r="P5781" i="11"/>
  <c r="Q5781" i="11"/>
  <c r="G5782" i="11"/>
  <c r="H5782" i="11"/>
  <c r="I5782" i="11" s="1"/>
  <c r="J5782" i="11"/>
  <c r="K5782" i="11" s="1"/>
  <c r="L5782" i="11"/>
  <c r="M5782" i="11"/>
  <c r="N5782" i="11"/>
  <c r="O5782" i="11"/>
  <c r="P5782" i="11"/>
  <c r="Q5782" i="11"/>
  <c r="G5783" i="11"/>
  <c r="H5783" i="11"/>
  <c r="I5783" i="11" s="1"/>
  <c r="J5783" i="11"/>
  <c r="K5783" i="11" s="1"/>
  <c r="L5783" i="11"/>
  <c r="M5783" i="11"/>
  <c r="N5783" i="11"/>
  <c r="O5783" i="11"/>
  <c r="P5783" i="11"/>
  <c r="Q5783" i="11"/>
  <c r="G5784" i="11"/>
  <c r="H5784" i="11"/>
  <c r="I5784" i="11" s="1"/>
  <c r="J5784" i="11"/>
  <c r="K5784" i="11" s="1"/>
  <c r="L5784" i="11"/>
  <c r="M5784" i="11"/>
  <c r="N5784" i="11"/>
  <c r="O5784" i="11"/>
  <c r="P5784" i="11"/>
  <c r="Q5784" i="11"/>
  <c r="G5785" i="11"/>
  <c r="H5785" i="11"/>
  <c r="I5785" i="11" s="1"/>
  <c r="J5785" i="11"/>
  <c r="K5785" i="11" s="1"/>
  <c r="L5785" i="11"/>
  <c r="M5785" i="11"/>
  <c r="N5785" i="11"/>
  <c r="O5785" i="11"/>
  <c r="P5785" i="11"/>
  <c r="Q5785" i="11"/>
  <c r="G5786" i="11"/>
  <c r="H5786" i="11"/>
  <c r="I5786" i="11" s="1"/>
  <c r="J5786" i="11"/>
  <c r="K5786" i="11" s="1"/>
  <c r="L5786" i="11"/>
  <c r="M5786" i="11"/>
  <c r="N5786" i="11"/>
  <c r="O5786" i="11"/>
  <c r="P5786" i="11"/>
  <c r="Q5786" i="11"/>
  <c r="G5787" i="11"/>
  <c r="H5787" i="11"/>
  <c r="I5787" i="11" s="1"/>
  <c r="J5787" i="11"/>
  <c r="K5787" i="11" s="1"/>
  <c r="L5787" i="11"/>
  <c r="M5787" i="11"/>
  <c r="N5787" i="11"/>
  <c r="O5787" i="11"/>
  <c r="P5787" i="11"/>
  <c r="Q5787" i="11"/>
  <c r="G5788" i="11"/>
  <c r="H5788" i="11"/>
  <c r="I5788" i="11" s="1"/>
  <c r="J5788" i="11"/>
  <c r="K5788" i="11" s="1"/>
  <c r="L5788" i="11"/>
  <c r="M5788" i="11"/>
  <c r="N5788" i="11"/>
  <c r="O5788" i="11"/>
  <c r="P5788" i="11"/>
  <c r="Q5788" i="11"/>
  <c r="G5789" i="11"/>
  <c r="H5789" i="11"/>
  <c r="I5789" i="11" s="1"/>
  <c r="J5789" i="11"/>
  <c r="K5789" i="11" s="1"/>
  <c r="L5789" i="11"/>
  <c r="M5789" i="11"/>
  <c r="N5789" i="11"/>
  <c r="O5789" i="11"/>
  <c r="P5789" i="11"/>
  <c r="Q5789" i="11"/>
  <c r="G5790" i="11"/>
  <c r="H5790" i="11"/>
  <c r="I5790" i="11" s="1"/>
  <c r="J5790" i="11"/>
  <c r="K5790" i="11" s="1"/>
  <c r="L5790" i="11"/>
  <c r="M5790" i="11"/>
  <c r="N5790" i="11"/>
  <c r="O5790" i="11"/>
  <c r="P5790" i="11"/>
  <c r="Q5790" i="11"/>
  <c r="G5791" i="11"/>
  <c r="H5791" i="11"/>
  <c r="I5791" i="11" s="1"/>
  <c r="J5791" i="11"/>
  <c r="K5791" i="11" s="1"/>
  <c r="L5791" i="11"/>
  <c r="M5791" i="11"/>
  <c r="N5791" i="11"/>
  <c r="O5791" i="11"/>
  <c r="P5791" i="11"/>
  <c r="Q5791" i="11"/>
  <c r="G5792" i="11"/>
  <c r="H5792" i="11"/>
  <c r="I5792" i="11" s="1"/>
  <c r="J5792" i="11"/>
  <c r="K5792" i="11" s="1"/>
  <c r="L5792" i="11"/>
  <c r="M5792" i="11"/>
  <c r="N5792" i="11"/>
  <c r="O5792" i="11"/>
  <c r="P5792" i="11"/>
  <c r="Q5792" i="11"/>
  <c r="G5793" i="11"/>
  <c r="H5793" i="11"/>
  <c r="I5793" i="11" s="1"/>
  <c r="J5793" i="11"/>
  <c r="K5793" i="11" s="1"/>
  <c r="L5793" i="11"/>
  <c r="M5793" i="11"/>
  <c r="N5793" i="11"/>
  <c r="O5793" i="11"/>
  <c r="P5793" i="11"/>
  <c r="Q5793" i="11"/>
  <c r="G5794" i="11"/>
  <c r="H5794" i="11"/>
  <c r="I5794" i="11" s="1"/>
  <c r="J5794" i="11"/>
  <c r="K5794" i="11" s="1"/>
  <c r="L5794" i="11"/>
  <c r="M5794" i="11"/>
  <c r="N5794" i="11"/>
  <c r="O5794" i="11"/>
  <c r="P5794" i="11"/>
  <c r="Q5794" i="11"/>
  <c r="G5795" i="11"/>
  <c r="H5795" i="11"/>
  <c r="I5795" i="11" s="1"/>
  <c r="J5795" i="11"/>
  <c r="K5795" i="11" s="1"/>
  <c r="L5795" i="11"/>
  <c r="M5795" i="11"/>
  <c r="N5795" i="11"/>
  <c r="O5795" i="11"/>
  <c r="P5795" i="11"/>
  <c r="Q5795" i="11"/>
  <c r="G5796" i="11"/>
  <c r="H5796" i="11"/>
  <c r="I5796" i="11" s="1"/>
  <c r="J5796" i="11"/>
  <c r="K5796" i="11" s="1"/>
  <c r="L5796" i="11"/>
  <c r="M5796" i="11"/>
  <c r="N5796" i="11"/>
  <c r="O5796" i="11"/>
  <c r="P5796" i="11"/>
  <c r="Q5796" i="11"/>
  <c r="G5797" i="11"/>
  <c r="H5797" i="11"/>
  <c r="I5797" i="11" s="1"/>
  <c r="J5797" i="11"/>
  <c r="K5797" i="11" s="1"/>
  <c r="L5797" i="11"/>
  <c r="M5797" i="11"/>
  <c r="N5797" i="11"/>
  <c r="O5797" i="11"/>
  <c r="P5797" i="11"/>
  <c r="Q5797" i="11"/>
  <c r="G5798" i="11"/>
  <c r="H5798" i="11"/>
  <c r="I5798" i="11" s="1"/>
  <c r="J5798" i="11"/>
  <c r="K5798" i="11" s="1"/>
  <c r="L5798" i="11"/>
  <c r="M5798" i="11"/>
  <c r="N5798" i="11"/>
  <c r="O5798" i="11"/>
  <c r="P5798" i="11"/>
  <c r="Q5798" i="11"/>
  <c r="G5799" i="11"/>
  <c r="H5799" i="11"/>
  <c r="I5799" i="11" s="1"/>
  <c r="J5799" i="11"/>
  <c r="K5799" i="11" s="1"/>
  <c r="L5799" i="11"/>
  <c r="M5799" i="11"/>
  <c r="N5799" i="11"/>
  <c r="O5799" i="11"/>
  <c r="P5799" i="11"/>
  <c r="Q5799" i="11"/>
  <c r="G5800" i="11"/>
  <c r="H5800" i="11"/>
  <c r="I5800" i="11" s="1"/>
  <c r="J5800" i="11"/>
  <c r="K5800" i="11" s="1"/>
  <c r="L5800" i="11"/>
  <c r="M5800" i="11"/>
  <c r="N5800" i="11"/>
  <c r="O5800" i="11"/>
  <c r="P5800" i="11"/>
  <c r="Q5800" i="11"/>
  <c r="G5801" i="11"/>
  <c r="H5801" i="11"/>
  <c r="I5801" i="11" s="1"/>
  <c r="J5801" i="11"/>
  <c r="K5801" i="11" s="1"/>
  <c r="L5801" i="11"/>
  <c r="M5801" i="11"/>
  <c r="N5801" i="11"/>
  <c r="O5801" i="11"/>
  <c r="P5801" i="11"/>
  <c r="Q5801" i="11"/>
  <c r="G5802" i="11"/>
  <c r="H5802" i="11"/>
  <c r="I5802" i="11" s="1"/>
  <c r="J5802" i="11"/>
  <c r="K5802" i="11" s="1"/>
  <c r="L5802" i="11"/>
  <c r="M5802" i="11"/>
  <c r="N5802" i="11"/>
  <c r="O5802" i="11"/>
  <c r="P5802" i="11"/>
  <c r="Q5802" i="11"/>
  <c r="G5803" i="11"/>
  <c r="H5803" i="11"/>
  <c r="I5803" i="11" s="1"/>
  <c r="J5803" i="11"/>
  <c r="K5803" i="11" s="1"/>
  <c r="L5803" i="11"/>
  <c r="M5803" i="11"/>
  <c r="N5803" i="11"/>
  <c r="O5803" i="11"/>
  <c r="P5803" i="11"/>
  <c r="Q5803" i="11"/>
  <c r="G5804" i="11"/>
  <c r="H5804" i="11"/>
  <c r="I5804" i="11" s="1"/>
  <c r="J5804" i="11"/>
  <c r="K5804" i="11" s="1"/>
  <c r="L5804" i="11"/>
  <c r="M5804" i="11"/>
  <c r="N5804" i="11"/>
  <c r="O5804" i="11"/>
  <c r="P5804" i="11"/>
  <c r="Q5804" i="11"/>
  <c r="G5805" i="11"/>
  <c r="H5805" i="11"/>
  <c r="I5805" i="11" s="1"/>
  <c r="J5805" i="11"/>
  <c r="K5805" i="11" s="1"/>
  <c r="L5805" i="11"/>
  <c r="M5805" i="11"/>
  <c r="N5805" i="11"/>
  <c r="O5805" i="11"/>
  <c r="P5805" i="11"/>
  <c r="Q5805" i="11"/>
  <c r="G5806" i="11"/>
  <c r="H5806" i="11"/>
  <c r="I5806" i="11" s="1"/>
  <c r="J5806" i="11"/>
  <c r="K5806" i="11" s="1"/>
  <c r="L5806" i="11"/>
  <c r="M5806" i="11"/>
  <c r="N5806" i="11"/>
  <c r="O5806" i="11"/>
  <c r="P5806" i="11"/>
  <c r="Q5806" i="11"/>
  <c r="G5807" i="11"/>
  <c r="H5807" i="11"/>
  <c r="I5807" i="11" s="1"/>
  <c r="J5807" i="11"/>
  <c r="K5807" i="11" s="1"/>
  <c r="L5807" i="11"/>
  <c r="M5807" i="11"/>
  <c r="N5807" i="11"/>
  <c r="O5807" i="11"/>
  <c r="P5807" i="11"/>
  <c r="Q5807" i="11"/>
  <c r="G5808" i="11"/>
  <c r="H5808" i="11"/>
  <c r="I5808" i="11" s="1"/>
  <c r="J5808" i="11"/>
  <c r="K5808" i="11" s="1"/>
  <c r="L5808" i="11"/>
  <c r="M5808" i="11"/>
  <c r="N5808" i="11"/>
  <c r="O5808" i="11"/>
  <c r="P5808" i="11"/>
  <c r="Q5808" i="11"/>
  <c r="G5809" i="11"/>
  <c r="H5809" i="11"/>
  <c r="I5809" i="11" s="1"/>
  <c r="J5809" i="11"/>
  <c r="K5809" i="11" s="1"/>
  <c r="L5809" i="11"/>
  <c r="M5809" i="11"/>
  <c r="N5809" i="11"/>
  <c r="O5809" i="11"/>
  <c r="P5809" i="11"/>
  <c r="Q5809" i="11"/>
  <c r="G5810" i="11"/>
  <c r="H5810" i="11"/>
  <c r="I5810" i="11" s="1"/>
  <c r="J5810" i="11"/>
  <c r="K5810" i="11" s="1"/>
  <c r="L5810" i="11"/>
  <c r="M5810" i="11"/>
  <c r="N5810" i="11"/>
  <c r="O5810" i="11"/>
  <c r="P5810" i="11"/>
  <c r="Q5810" i="11"/>
  <c r="G5811" i="11"/>
  <c r="H5811" i="11"/>
  <c r="I5811" i="11" s="1"/>
  <c r="J5811" i="11"/>
  <c r="K5811" i="11" s="1"/>
  <c r="L5811" i="11"/>
  <c r="M5811" i="11"/>
  <c r="N5811" i="11"/>
  <c r="O5811" i="11"/>
  <c r="P5811" i="11"/>
  <c r="Q5811" i="11"/>
  <c r="G5812" i="11"/>
  <c r="H5812" i="11"/>
  <c r="I5812" i="11" s="1"/>
  <c r="J5812" i="11"/>
  <c r="K5812" i="11" s="1"/>
  <c r="L5812" i="11"/>
  <c r="M5812" i="11"/>
  <c r="N5812" i="11"/>
  <c r="O5812" i="11"/>
  <c r="P5812" i="11"/>
  <c r="Q5812" i="11"/>
  <c r="G5813" i="11"/>
  <c r="H5813" i="11"/>
  <c r="I5813" i="11" s="1"/>
  <c r="J5813" i="11"/>
  <c r="K5813" i="11" s="1"/>
  <c r="L5813" i="11"/>
  <c r="M5813" i="11"/>
  <c r="N5813" i="11"/>
  <c r="O5813" i="11"/>
  <c r="P5813" i="11"/>
  <c r="Q5813" i="11"/>
  <c r="G5814" i="11"/>
  <c r="H5814" i="11"/>
  <c r="I5814" i="11" s="1"/>
  <c r="J5814" i="11"/>
  <c r="K5814" i="11" s="1"/>
  <c r="L5814" i="11"/>
  <c r="M5814" i="11"/>
  <c r="N5814" i="11"/>
  <c r="O5814" i="11"/>
  <c r="P5814" i="11"/>
  <c r="Q5814" i="11"/>
  <c r="G5815" i="11"/>
  <c r="H5815" i="11"/>
  <c r="I5815" i="11" s="1"/>
  <c r="J5815" i="11"/>
  <c r="K5815" i="11" s="1"/>
  <c r="L5815" i="11"/>
  <c r="M5815" i="11"/>
  <c r="N5815" i="11"/>
  <c r="O5815" i="11"/>
  <c r="P5815" i="11"/>
  <c r="Q5815" i="11"/>
  <c r="G5816" i="11"/>
  <c r="H5816" i="11"/>
  <c r="I5816" i="11" s="1"/>
  <c r="J5816" i="11"/>
  <c r="K5816" i="11" s="1"/>
  <c r="L5816" i="11"/>
  <c r="M5816" i="11"/>
  <c r="N5816" i="11"/>
  <c r="O5816" i="11"/>
  <c r="P5816" i="11"/>
  <c r="Q5816" i="11"/>
  <c r="G5817" i="11"/>
  <c r="H5817" i="11"/>
  <c r="I5817" i="11" s="1"/>
  <c r="J5817" i="11"/>
  <c r="K5817" i="11" s="1"/>
  <c r="L5817" i="11"/>
  <c r="M5817" i="11"/>
  <c r="N5817" i="11"/>
  <c r="O5817" i="11"/>
  <c r="P5817" i="11"/>
  <c r="Q5817" i="11"/>
  <c r="G5818" i="11"/>
  <c r="H5818" i="11"/>
  <c r="I5818" i="11" s="1"/>
  <c r="J5818" i="11"/>
  <c r="K5818" i="11" s="1"/>
  <c r="L5818" i="11"/>
  <c r="M5818" i="11"/>
  <c r="N5818" i="11"/>
  <c r="O5818" i="11"/>
  <c r="P5818" i="11"/>
  <c r="Q5818" i="11"/>
  <c r="G5819" i="11"/>
  <c r="H5819" i="11"/>
  <c r="I5819" i="11" s="1"/>
  <c r="J5819" i="11"/>
  <c r="K5819" i="11" s="1"/>
  <c r="L5819" i="11"/>
  <c r="M5819" i="11"/>
  <c r="N5819" i="11"/>
  <c r="O5819" i="11"/>
  <c r="P5819" i="11"/>
  <c r="Q5819" i="11"/>
  <c r="G5820" i="11"/>
  <c r="H5820" i="11"/>
  <c r="I5820" i="11" s="1"/>
  <c r="J5820" i="11"/>
  <c r="K5820" i="11" s="1"/>
  <c r="L5820" i="11"/>
  <c r="M5820" i="11"/>
  <c r="N5820" i="11"/>
  <c r="O5820" i="11"/>
  <c r="P5820" i="11"/>
  <c r="Q5820" i="11"/>
  <c r="G5821" i="11"/>
  <c r="H5821" i="11"/>
  <c r="I5821" i="11" s="1"/>
  <c r="J5821" i="11"/>
  <c r="K5821" i="11" s="1"/>
  <c r="L5821" i="11"/>
  <c r="M5821" i="11"/>
  <c r="N5821" i="11"/>
  <c r="O5821" i="11"/>
  <c r="P5821" i="11"/>
  <c r="Q5821" i="11"/>
  <c r="G5822" i="11"/>
  <c r="H5822" i="11"/>
  <c r="I5822" i="11" s="1"/>
  <c r="J5822" i="11"/>
  <c r="K5822" i="11" s="1"/>
  <c r="L5822" i="11"/>
  <c r="M5822" i="11"/>
  <c r="N5822" i="11"/>
  <c r="O5822" i="11"/>
  <c r="P5822" i="11"/>
  <c r="Q5822" i="11"/>
  <c r="G5823" i="11"/>
  <c r="H5823" i="11"/>
  <c r="I5823" i="11" s="1"/>
  <c r="J5823" i="11"/>
  <c r="K5823" i="11" s="1"/>
  <c r="L5823" i="11"/>
  <c r="M5823" i="11"/>
  <c r="N5823" i="11"/>
  <c r="O5823" i="11"/>
  <c r="P5823" i="11"/>
  <c r="Q5823" i="11"/>
  <c r="G5824" i="11"/>
  <c r="H5824" i="11"/>
  <c r="I5824" i="11" s="1"/>
  <c r="J5824" i="11"/>
  <c r="K5824" i="11" s="1"/>
  <c r="L5824" i="11"/>
  <c r="M5824" i="11"/>
  <c r="N5824" i="11"/>
  <c r="O5824" i="11"/>
  <c r="P5824" i="11"/>
  <c r="Q5824" i="11"/>
  <c r="G5825" i="11"/>
  <c r="H5825" i="11"/>
  <c r="I5825" i="11" s="1"/>
  <c r="J5825" i="11"/>
  <c r="K5825" i="11" s="1"/>
  <c r="L5825" i="11"/>
  <c r="M5825" i="11"/>
  <c r="N5825" i="11"/>
  <c r="O5825" i="11"/>
  <c r="P5825" i="11"/>
  <c r="Q5825" i="11"/>
  <c r="G5826" i="11"/>
  <c r="H5826" i="11"/>
  <c r="I5826" i="11" s="1"/>
  <c r="J5826" i="11"/>
  <c r="K5826" i="11" s="1"/>
  <c r="L5826" i="11"/>
  <c r="M5826" i="11"/>
  <c r="N5826" i="11"/>
  <c r="O5826" i="11"/>
  <c r="P5826" i="11"/>
  <c r="Q5826" i="11"/>
  <c r="G5827" i="11"/>
  <c r="H5827" i="11"/>
  <c r="I5827" i="11" s="1"/>
  <c r="J5827" i="11"/>
  <c r="K5827" i="11" s="1"/>
  <c r="L5827" i="11"/>
  <c r="M5827" i="11"/>
  <c r="N5827" i="11"/>
  <c r="O5827" i="11"/>
  <c r="P5827" i="11"/>
  <c r="Q5827" i="11"/>
  <c r="G5828" i="11"/>
  <c r="H5828" i="11"/>
  <c r="I5828" i="11" s="1"/>
  <c r="J5828" i="11"/>
  <c r="K5828" i="11" s="1"/>
  <c r="L5828" i="11"/>
  <c r="M5828" i="11"/>
  <c r="N5828" i="11"/>
  <c r="O5828" i="11"/>
  <c r="P5828" i="11"/>
  <c r="Q5828" i="11"/>
  <c r="G5829" i="11"/>
  <c r="H5829" i="11"/>
  <c r="I5829" i="11" s="1"/>
  <c r="J5829" i="11"/>
  <c r="K5829" i="11" s="1"/>
  <c r="L5829" i="11"/>
  <c r="M5829" i="11"/>
  <c r="N5829" i="11"/>
  <c r="O5829" i="11"/>
  <c r="P5829" i="11"/>
  <c r="Q5829" i="11"/>
  <c r="G5830" i="11"/>
  <c r="H5830" i="11"/>
  <c r="I5830" i="11" s="1"/>
  <c r="J5830" i="11"/>
  <c r="K5830" i="11" s="1"/>
  <c r="L5830" i="11"/>
  <c r="M5830" i="11"/>
  <c r="N5830" i="11"/>
  <c r="O5830" i="11"/>
  <c r="P5830" i="11"/>
  <c r="Q5830" i="11"/>
  <c r="G5831" i="11"/>
  <c r="H5831" i="11"/>
  <c r="I5831" i="11" s="1"/>
  <c r="J5831" i="11"/>
  <c r="K5831" i="11" s="1"/>
  <c r="L5831" i="11"/>
  <c r="M5831" i="11"/>
  <c r="N5831" i="11"/>
  <c r="O5831" i="11"/>
  <c r="P5831" i="11"/>
  <c r="Q5831" i="11"/>
  <c r="G5832" i="11"/>
  <c r="H5832" i="11"/>
  <c r="I5832" i="11" s="1"/>
  <c r="J5832" i="11"/>
  <c r="K5832" i="11" s="1"/>
  <c r="L5832" i="11"/>
  <c r="M5832" i="11"/>
  <c r="N5832" i="11"/>
  <c r="O5832" i="11"/>
  <c r="P5832" i="11"/>
  <c r="Q5832" i="11"/>
  <c r="G5833" i="11"/>
  <c r="H5833" i="11"/>
  <c r="I5833" i="11" s="1"/>
  <c r="J5833" i="11"/>
  <c r="K5833" i="11" s="1"/>
  <c r="L5833" i="11"/>
  <c r="M5833" i="11"/>
  <c r="N5833" i="11"/>
  <c r="O5833" i="11"/>
  <c r="P5833" i="11"/>
  <c r="Q5833" i="11"/>
  <c r="G5834" i="11"/>
  <c r="H5834" i="11"/>
  <c r="I5834" i="11" s="1"/>
  <c r="J5834" i="11"/>
  <c r="K5834" i="11" s="1"/>
  <c r="L5834" i="11"/>
  <c r="M5834" i="11"/>
  <c r="N5834" i="11"/>
  <c r="O5834" i="11"/>
  <c r="P5834" i="11"/>
  <c r="Q5834" i="11"/>
  <c r="G5835" i="11"/>
  <c r="H5835" i="11"/>
  <c r="I5835" i="11" s="1"/>
  <c r="J5835" i="11"/>
  <c r="K5835" i="11" s="1"/>
  <c r="L5835" i="11"/>
  <c r="M5835" i="11"/>
  <c r="N5835" i="11"/>
  <c r="O5835" i="11"/>
  <c r="P5835" i="11"/>
  <c r="Q5835" i="11"/>
  <c r="G5836" i="11"/>
  <c r="H5836" i="11"/>
  <c r="I5836" i="11" s="1"/>
  <c r="J5836" i="11"/>
  <c r="K5836" i="11" s="1"/>
  <c r="L5836" i="11"/>
  <c r="M5836" i="11"/>
  <c r="N5836" i="11"/>
  <c r="O5836" i="11"/>
  <c r="P5836" i="11"/>
  <c r="Q5836" i="11"/>
  <c r="G5837" i="11"/>
  <c r="H5837" i="11"/>
  <c r="I5837" i="11" s="1"/>
  <c r="J5837" i="11"/>
  <c r="K5837" i="11" s="1"/>
  <c r="L5837" i="11"/>
  <c r="M5837" i="11"/>
  <c r="N5837" i="11"/>
  <c r="O5837" i="11"/>
  <c r="P5837" i="11"/>
  <c r="Q5837" i="11"/>
  <c r="G5838" i="11"/>
  <c r="H5838" i="11"/>
  <c r="I5838" i="11" s="1"/>
  <c r="J5838" i="11"/>
  <c r="K5838" i="11" s="1"/>
  <c r="L5838" i="11"/>
  <c r="M5838" i="11"/>
  <c r="N5838" i="11"/>
  <c r="O5838" i="11"/>
  <c r="P5838" i="11"/>
  <c r="Q5838" i="11"/>
  <c r="G5839" i="11"/>
  <c r="H5839" i="11"/>
  <c r="I5839" i="11" s="1"/>
  <c r="J5839" i="11"/>
  <c r="K5839" i="11" s="1"/>
  <c r="L5839" i="11"/>
  <c r="M5839" i="11"/>
  <c r="N5839" i="11"/>
  <c r="O5839" i="11"/>
  <c r="P5839" i="11"/>
  <c r="Q5839" i="11"/>
  <c r="G5840" i="11"/>
  <c r="H5840" i="11"/>
  <c r="I5840" i="11" s="1"/>
  <c r="J5840" i="11"/>
  <c r="K5840" i="11" s="1"/>
  <c r="L5840" i="11"/>
  <c r="M5840" i="11"/>
  <c r="N5840" i="11"/>
  <c r="O5840" i="11"/>
  <c r="P5840" i="11"/>
  <c r="Q5840" i="11"/>
  <c r="G5841" i="11"/>
  <c r="H5841" i="11"/>
  <c r="I5841" i="11" s="1"/>
  <c r="J5841" i="11"/>
  <c r="K5841" i="11" s="1"/>
  <c r="L5841" i="11"/>
  <c r="M5841" i="11"/>
  <c r="N5841" i="11"/>
  <c r="O5841" i="11"/>
  <c r="P5841" i="11"/>
  <c r="Q5841" i="11"/>
  <c r="G5842" i="11"/>
  <c r="H5842" i="11"/>
  <c r="I5842" i="11" s="1"/>
  <c r="J5842" i="11"/>
  <c r="K5842" i="11" s="1"/>
  <c r="L5842" i="11"/>
  <c r="M5842" i="11"/>
  <c r="N5842" i="11"/>
  <c r="O5842" i="11"/>
  <c r="P5842" i="11"/>
  <c r="Q5842" i="11"/>
  <c r="G5843" i="11"/>
  <c r="H5843" i="11"/>
  <c r="I5843" i="11" s="1"/>
  <c r="J5843" i="11"/>
  <c r="K5843" i="11" s="1"/>
  <c r="L5843" i="11"/>
  <c r="M5843" i="11"/>
  <c r="N5843" i="11"/>
  <c r="O5843" i="11"/>
  <c r="P5843" i="11"/>
  <c r="Q5843" i="11"/>
  <c r="G5844" i="11"/>
  <c r="H5844" i="11"/>
  <c r="I5844" i="11" s="1"/>
  <c r="J5844" i="11"/>
  <c r="K5844" i="11" s="1"/>
  <c r="L5844" i="11"/>
  <c r="M5844" i="11"/>
  <c r="N5844" i="11"/>
  <c r="O5844" i="11"/>
  <c r="P5844" i="11"/>
  <c r="Q5844" i="11"/>
  <c r="G5845" i="11"/>
  <c r="H5845" i="11"/>
  <c r="I5845" i="11" s="1"/>
  <c r="J5845" i="11"/>
  <c r="K5845" i="11" s="1"/>
  <c r="L5845" i="11"/>
  <c r="M5845" i="11"/>
  <c r="N5845" i="11"/>
  <c r="O5845" i="11"/>
  <c r="P5845" i="11"/>
  <c r="Q5845" i="11"/>
  <c r="G5846" i="11"/>
  <c r="H5846" i="11"/>
  <c r="I5846" i="11" s="1"/>
  <c r="J5846" i="11"/>
  <c r="K5846" i="11" s="1"/>
  <c r="L5846" i="11"/>
  <c r="M5846" i="11"/>
  <c r="N5846" i="11"/>
  <c r="O5846" i="11"/>
  <c r="P5846" i="11"/>
  <c r="Q5846" i="11"/>
  <c r="G5847" i="11"/>
  <c r="H5847" i="11"/>
  <c r="I5847" i="11" s="1"/>
  <c r="J5847" i="11"/>
  <c r="K5847" i="11" s="1"/>
  <c r="L5847" i="11"/>
  <c r="M5847" i="11"/>
  <c r="N5847" i="11"/>
  <c r="O5847" i="11"/>
  <c r="P5847" i="11"/>
  <c r="Q5847" i="11"/>
  <c r="G5848" i="11"/>
  <c r="H5848" i="11"/>
  <c r="I5848" i="11" s="1"/>
  <c r="J5848" i="11"/>
  <c r="K5848" i="11" s="1"/>
  <c r="L5848" i="11"/>
  <c r="M5848" i="11"/>
  <c r="N5848" i="11"/>
  <c r="O5848" i="11"/>
  <c r="P5848" i="11"/>
  <c r="Q5848" i="11"/>
  <c r="G5849" i="11"/>
  <c r="H5849" i="11"/>
  <c r="I5849" i="11" s="1"/>
  <c r="J5849" i="11"/>
  <c r="K5849" i="11" s="1"/>
  <c r="L5849" i="11"/>
  <c r="M5849" i="11"/>
  <c r="N5849" i="11"/>
  <c r="O5849" i="11"/>
  <c r="P5849" i="11"/>
  <c r="Q5849" i="11"/>
  <c r="G5850" i="11"/>
  <c r="H5850" i="11"/>
  <c r="I5850" i="11" s="1"/>
  <c r="J5850" i="11"/>
  <c r="K5850" i="11" s="1"/>
  <c r="L5850" i="11"/>
  <c r="M5850" i="11"/>
  <c r="N5850" i="11"/>
  <c r="O5850" i="11"/>
  <c r="P5850" i="11"/>
  <c r="Q5850" i="11"/>
  <c r="G5851" i="11"/>
  <c r="H5851" i="11"/>
  <c r="I5851" i="11" s="1"/>
  <c r="J5851" i="11"/>
  <c r="K5851" i="11" s="1"/>
  <c r="L5851" i="11"/>
  <c r="M5851" i="11"/>
  <c r="N5851" i="11"/>
  <c r="O5851" i="11"/>
  <c r="P5851" i="11"/>
  <c r="Q5851" i="11"/>
  <c r="G5852" i="11"/>
  <c r="H5852" i="11"/>
  <c r="I5852" i="11" s="1"/>
  <c r="J5852" i="11"/>
  <c r="K5852" i="11" s="1"/>
  <c r="L5852" i="11"/>
  <c r="M5852" i="11"/>
  <c r="N5852" i="11"/>
  <c r="O5852" i="11"/>
  <c r="P5852" i="11"/>
  <c r="Q5852" i="11"/>
  <c r="G5853" i="11"/>
  <c r="H5853" i="11"/>
  <c r="I5853" i="11" s="1"/>
  <c r="J5853" i="11"/>
  <c r="K5853" i="11" s="1"/>
  <c r="L5853" i="11"/>
  <c r="M5853" i="11"/>
  <c r="N5853" i="11"/>
  <c r="O5853" i="11"/>
  <c r="P5853" i="11"/>
  <c r="Q5853" i="11"/>
  <c r="G5854" i="11"/>
  <c r="H5854" i="11"/>
  <c r="I5854" i="11" s="1"/>
  <c r="J5854" i="11"/>
  <c r="K5854" i="11" s="1"/>
  <c r="L5854" i="11"/>
  <c r="M5854" i="11"/>
  <c r="N5854" i="11"/>
  <c r="O5854" i="11"/>
  <c r="P5854" i="11"/>
  <c r="Q5854" i="11"/>
  <c r="G5855" i="11"/>
  <c r="H5855" i="11"/>
  <c r="I5855" i="11" s="1"/>
  <c r="J5855" i="11"/>
  <c r="K5855" i="11" s="1"/>
  <c r="L5855" i="11"/>
  <c r="M5855" i="11"/>
  <c r="N5855" i="11"/>
  <c r="O5855" i="11"/>
  <c r="P5855" i="11"/>
  <c r="Q5855" i="11"/>
  <c r="G5856" i="11"/>
  <c r="H5856" i="11"/>
  <c r="I5856" i="11" s="1"/>
  <c r="J5856" i="11"/>
  <c r="K5856" i="11" s="1"/>
  <c r="L5856" i="11"/>
  <c r="M5856" i="11"/>
  <c r="N5856" i="11"/>
  <c r="O5856" i="11"/>
  <c r="P5856" i="11"/>
  <c r="Q5856" i="11"/>
  <c r="G5857" i="11"/>
  <c r="H5857" i="11"/>
  <c r="I5857" i="11" s="1"/>
  <c r="J5857" i="11"/>
  <c r="K5857" i="11" s="1"/>
  <c r="L5857" i="11"/>
  <c r="M5857" i="11"/>
  <c r="N5857" i="11"/>
  <c r="O5857" i="11"/>
  <c r="P5857" i="11"/>
  <c r="Q5857" i="11"/>
  <c r="G5858" i="11"/>
  <c r="H5858" i="11"/>
  <c r="I5858" i="11" s="1"/>
  <c r="J5858" i="11"/>
  <c r="K5858" i="11" s="1"/>
  <c r="L5858" i="11"/>
  <c r="M5858" i="11"/>
  <c r="N5858" i="11"/>
  <c r="O5858" i="11"/>
  <c r="P5858" i="11"/>
  <c r="Q5858" i="11"/>
  <c r="G5859" i="11"/>
  <c r="H5859" i="11"/>
  <c r="I5859" i="11" s="1"/>
  <c r="J5859" i="11"/>
  <c r="K5859" i="11" s="1"/>
  <c r="L5859" i="11"/>
  <c r="M5859" i="11"/>
  <c r="N5859" i="11"/>
  <c r="O5859" i="11"/>
  <c r="P5859" i="11"/>
  <c r="Q5859" i="11"/>
  <c r="G5860" i="11"/>
  <c r="H5860" i="11"/>
  <c r="I5860" i="11" s="1"/>
  <c r="J5860" i="11"/>
  <c r="K5860" i="11" s="1"/>
  <c r="L5860" i="11"/>
  <c r="M5860" i="11"/>
  <c r="N5860" i="11"/>
  <c r="O5860" i="11"/>
  <c r="P5860" i="11"/>
  <c r="Q5860" i="11"/>
  <c r="G5861" i="11"/>
  <c r="H5861" i="11"/>
  <c r="I5861" i="11" s="1"/>
  <c r="J5861" i="11"/>
  <c r="K5861" i="11" s="1"/>
  <c r="L5861" i="11"/>
  <c r="M5861" i="11"/>
  <c r="N5861" i="11"/>
  <c r="O5861" i="11"/>
  <c r="P5861" i="11"/>
  <c r="Q5861" i="11"/>
  <c r="G5862" i="11"/>
  <c r="H5862" i="11"/>
  <c r="I5862" i="11" s="1"/>
  <c r="J5862" i="11"/>
  <c r="K5862" i="11" s="1"/>
  <c r="L5862" i="11"/>
  <c r="M5862" i="11"/>
  <c r="N5862" i="11"/>
  <c r="O5862" i="11"/>
  <c r="P5862" i="11"/>
  <c r="Q5862" i="11"/>
  <c r="G5863" i="11"/>
  <c r="H5863" i="11"/>
  <c r="I5863" i="11" s="1"/>
  <c r="J5863" i="11"/>
  <c r="K5863" i="11" s="1"/>
  <c r="L5863" i="11"/>
  <c r="M5863" i="11"/>
  <c r="N5863" i="11"/>
  <c r="O5863" i="11"/>
  <c r="P5863" i="11"/>
  <c r="Q5863" i="11"/>
  <c r="G5864" i="11"/>
  <c r="H5864" i="11"/>
  <c r="I5864" i="11" s="1"/>
  <c r="J5864" i="11"/>
  <c r="K5864" i="11" s="1"/>
  <c r="L5864" i="11"/>
  <c r="M5864" i="11"/>
  <c r="N5864" i="11"/>
  <c r="O5864" i="11"/>
  <c r="P5864" i="11"/>
  <c r="Q5864" i="11"/>
  <c r="G5865" i="11"/>
  <c r="H5865" i="11"/>
  <c r="I5865" i="11" s="1"/>
  <c r="J5865" i="11"/>
  <c r="K5865" i="11" s="1"/>
  <c r="L5865" i="11"/>
  <c r="M5865" i="11"/>
  <c r="N5865" i="11"/>
  <c r="O5865" i="11"/>
  <c r="P5865" i="11"/>
  <c r="Q5865" i="11"/>
  <c r="G5866" i="11"/>
  <c r="H5866" i="11"/>
  <c r="I5866" i="11" s="1"/>
  <c r="J5866" i="11"/>
  <c r="K5866" i="11" s="1"/>
  <c r="L5866" i="11"/>
  <c r="M5866" i="11"/>
  <c r="N5866" i="11"/>
  <c r="O5866" i="11"/>
  <c r="P5866" i="11"/>
  <c r="Q5866" i="11"/>
  <c r="G5867" i="11"/>
  <c r="H5867" i="11"/>
  <c r="I5867" i="11" s="1"/>
  <c r="J5867" i="11"/>
  <c r="K5867" i="11" s="1"/>
  <c r="L5867" i="11"/>
  <c r="M5867" i="11"/>
  <c r="N5867" i="11"/>
  <c r="O5867" i="11"/>
  <c r="P5867" i="11"/>
  <c r="Q5867" i="11"/>
  <c r="G5868" i="11"/>
  <c r="H5868" i="11"/>
  <c r="I5868" i="11" s="1"/>
  <c r="J5868" i="11"/>
  <c r="K5868" i="11" s="1"/>
  <c r="L5868" i="11"/>
  <c r="M5868" i="11"/>
  <c r="N5868" i="11"/>
  <c r="O5868" i="11"/>
  <c r="P5868" i="11"/>
  <c r="Q5868" i="11"/>
  <c r="G5869" i="11"/>
  <c r="H5869" i="11"/>
  <c r="I5869" i="11" s="1"/>
  <c r="J5869" i="11"/>
  <c r="K5869" i="11" s="1"/>
  <c r="L5869" i="11"/>
  <c r="M5869" i="11"/>
  <c r="N5869" i="11"/>
  <c r="O5869" i="11"/>
  <c r="P5869" i="11"/>
  <c r="Q5869" i="11"/>
  <c r="G5870" i="11"/>
  <c r="H5870" i="11"/>
  <c r="I5870" i="11" s="1"/>
  <c r="J5870" i="11"/>
  <c r="K5870" i="11" s="1"/>
  <c r="L5870" i="11"/>
  <c r="M5870" i="11"/>
  <c r="N5870" i="11"/>
  <c r="O5870" i="11"/>
  <c r="P5870" i="11"/>
  <c r="Q5870" i="11"/>
  <c r="G5871" i="11"/>
  <c r="H5871" i="11"/>
  <c r="I5871" i="11" s="1"/>
  <c r="J5871" i="11"/>
  <c r="K5871" i="11" s="1"/>
  <c r="L5871" i="11"/>
  <c r="M5871" i="11"/>
  <c r="N5871" i="11"/>
  <c r="O5871" i="11"/>
  <c r="P5871" i="11"/>
  <c r="Q5871" i="11"/>
  <c r="G5872" i="11"/>
  <c r="H5872" i="11"/>
  <c r="I5872" i="11" s="1"/>
  <c r="J5872" i="11"/>
  <c r="K5872" i="11" s="1"/>
  <c r="L5872" i="11"/>
  <c r="M5872" i="11"/>
  <c r="N5872" i="11"/>
  <c r="O5872" i="11"/>
  <c r="P5872" i="11"/>
  <c r="Q5872" i="11"/>
  <c r="G5873" i="11"/>
  <c r="H5873" i="11"/>
  <c r="I5873" i="11" s="1"/>
  <c r="J5873" i="11"/>
  <c r="K5873" i="11" s="1"/>
  <c r="L5873" i="11"/>
  <c r="M5873" i="11"/>
  <c r="N5873" i="11"/>
  <c r="O5873" i="11"/>
  <c r="P5873" i="11"/>
  <c r="Q5873" i="11"/>
  <c r="G5874" i="11"/>
  <c r="H5874" i="11"/>
  <c r="I5874" i="11" s="1"/>
  <c r="J5874" i="11"/>
  <c r="K5874" i="11" s="1"/>
  <c r="L5874" i="11"/>
  <c r="M5874" i="11"/>
  <c r="N5874" i="11"/>
  <c r="O5874" i="11"/>
  <c r="P5874" i="11"/>
  <c r="Q5874" i="11"/>
  <c r="G5875" i="11"/>
  <c r="H5875" i="11"/>
  <c r="I5875" i="11" s="1"/>
  <c r="J5875" i="11"/>
  <c r="K5875" i="11" s="1"/>
  <c r="L5875" i="11"/>
  <c r="M5875" i="11"/>
  <c r="N5875" i="11"/>
  <c r="O5875" i="11"/>
  <c r="P5875" i="11"/>
  <c r="Q5875" i="11"/>
  <c r="G5876" i="11"/>
  <c r="H5876" i="11"/>
  <c r="I5876" i="11" s="1"/>
  <c r="J5876" i="11"/>
  <c r="K5876" i="11" s="1"/>
  <c r="L5876" i="11"/>
  <c r="M5876" i="11"/>
  <c r="N5876" i="11"/>
  <c r="O5876" i="11"/>
  <c r="P5876" i="11"/>
  <c r="Q5876" i="11"/>
  <c r="G5877" i="11"/>
  <c r="H5877" i="11"/>
  <c r="I5877" i="11" s="1"/>
  <c r="J5877" i="11"/>
  <c r="K5877" i="11" s="1"/>
  <c r="L5877" i="11"/>
  <c r="M5877" i="11"/>
  <c r="N5877" i="11"/>
  <c r="O5877" i="11"/>
  <c r="P5877" i="11"/>
  <c r="Q5877" i="11"/>
  <c r="G5878" i="11"/>
  <c r="H5878" i="11"/>
  <c r="I5878" i="11" s="1"/>
  <c r="J5878" i="11"/>
  <c r="K5878" i="11" s="1"/>
  <c r="L5878" i="11"/>
  <c r="M5878" i="11"/>
  <c r="N5878" i="11"/>
  <c r="O5878" i="11"/>
  <c r="P5878" i="11"/>
  <c r="Q5878" i="11"/>
  <c r="G5879" i="11"/>
  <c r="H5879" i="11"/>
  <c r="I5879" i="11" s="1"/>
  <c r="J5879" i="11"/>
  <c r="K5879" i="11" s="1"/>
  <c r="L5879" i="11"/>
  <c r="M5879" i="11"/>
  <c r="N5879" i="11"/>
  <c r="O5879" i="11"/>
  <c r="P5879" i="11"/>
  <c r="Q5879" i="11"/>
  <c r="G5880" i="11"/>
  <c r="H5880" i="11"/>
  <c r="I5880" i="11" s="1"/>
  <c r="J5880" i="11"/>
  <c r="K5880" i="11" s="1"/>
  <c r="L5880" i="11"/>
  <c r="M5880" i="11"/>
  <c r="N5880" i="11"/>
  <c r="O5880" i="11"/>
  <c r="P5880" i="11"/>
  <c r="Q5880" i="11"/>
  <c r="G5881" i="11"/>
  <c r="H5881" i="11"/>
  <c r="I5881" i="11" s="1"/>
  <c r="J5881" i="11"/>
  <c r="K5881" i="11" s="1"/>
  <c r="L5881" i="11"/>
  <c r="M5881" i="11"/>
  <c r="N5881" i="11"/>
  <c r="O5881" i="11"/>
  <c r="P5881" i="11"/>
  <c r="Q5881" i="11"/>
  <c r="G5882" i="11"/>
  <c r="H5882" i="11"/>
  <c r="I5882" i="11" s="1"/>
  <c r="J5882" i="11"/>
  <c r="K5882" i="11" s="1"/>
  <c r="L5882" i="11"/>
  <c r="M5882" i="11"/>
  <c r="N5882" i="11"/>
  <c r="O5882" i="11"/>
  <c r="P5882" i="11"/>
  <c r="Q5882" i="11"/>
  <c r="G5883" i="11"/>
  <c r="H5883" i="11"/>
  <c r="I5883" i="11" s="1"/>
  <c r="J5883" i="11"/>
  <c r="K5883" i="11" s="1"/>
  <c r="L5883" i="11"/>
  <c r="M5883" i="11"/>
  <c r="N5883" i="11"/>
  <c r="O5883" i="11"/>
  <c r="P5883" i="11"/>
  <c r="Q5883" i="11"/>
  <c r="G5884" i="11"/>
  <c r="H5884" i="11"/>
  <c r="I5884" i="11" s="1"/>
  <c r="J5884" i="11"/>
  <c r="K5884" i="11" s="1"/>
  <c r="L5884" i="11"/>
  <c r="M5884" i="11"/>
  <c r="N5884" i="11"/>
  <c r="O5884" i="11"/>
  <c r="P5884" i="11"/>
  <c r="Q5884" i="11"/>
  <c r="G5885" i="11"/>
  <c r="H5885" i="11"/>
  <c r="I5885" i="11" s="1"/>
  <c r="J5885" i="11"/>
  <c r="K5885" i="11" s="1"/>
  <c r="L5885" i="11"/>
  <c r="M5885" i="11"/>
  <c r="N5885" i="11"/>
  <c r="O5885" i="11"/>
  <c r="P5885" i="11"/>
  <c r="Q5885" i="11"/>
  <c r="G5886" i="11"/>
  <c r="H5886" i="11"/>
  <c r="I5886" i="11" s="1"/>
  <c r="J5886" i="11"/>
  <c r="K5886" i="11" s="1"/>
  <c r="L5886" i="11"/>
  <c r="M5886" i="11"/>
  <c r="N5886" i="11"/>
  <c r="O5886" i="11"/>
  <c r="P5886" i="11"/>
  <c r="Q5886" i="11"/>
  <c r="G5887" i="11"/>
  <c r="H5887" i="11"/>
  <c r="I5887" i="11" s="1"/>
  <c r="J5887" i="11"/>
  <c r="K5887" i="11" s="1"/>
  <c r="L5887" i="11"/>
  <c r="M5887" i="11"/>
  <c r="N5887" i="11"/>
  <c r="O5887" i="11"/>
  <c r="P5887" i="11"/>
  <c r="Q5887" i="11"/>
  <c r="G5888" i="11"/>
  <c r="H5888" i="11"/>
  <c r="I5888" i="11" s="1"/>
  <c r="J5888" i="11"/>
  <c r="K5888" i="11" s="1"/>
  <c r="L5888" i="11"/>
  <c r="M5888" i="11"/>
  <c r="N5888" i="11"/>
  <c r="O5888" i="11"/>
  <c r="P5888" i="11"/>
  <c r="Q5888" i="11"/>
  <c r="G5889" i="11"/>
  <c r="H5889" i="11"/>
  <c r="I5889" i="11" s="1"/>
  <c r="J5889" i="11"/>
  <c r="K5889" i="11" s="1"/>
  <c r="L5889" i="11"/>
  <c r="M5889" i="11"/>
  <c r="N5889" i="11"/>
  <c r="O5889" i="11"/>
  <c r="P5889" i="11"/>
  <c r="Q5889" i="11"/>
  <c r="G5890" i="11"/>
  <c r="H5890" i="11"/>
  <c r="I5890" i="11" s="1"/>
  <c r="J5890" i="11"/>
  <c r="K5890" i="11" s="1"/>
  <c r="L5890" i="11"/>
  <c r="M5890" i="11"/>
  <c r="N5890" i="11"/>
  <c r="O5890" i="11"/>
  <c r="P5890" i="11"/>
  <c r="Q5890" i="11"/>
  <c r="G5891" i="11"/>
  <c r="H5891" i="11"/>
  <c r="I5891" i="11" s="1"/>
  <c r="J5891" i="11"/>
  <c r="K5891" i="11" s="1"/>
  <c r="L5891" i="11"/>
  <c r="M5891" i="11"/>
  <c r="N5891" i="11"/>
  <c r="O5891" i="11"/>
  <c r="P5891" i="11"/>
  <c r="Q5891" i="11"/>
  <c r="G5892" i="11"/>
  <c r="H5892" i="11"/>
  <c r="I5892" i="11" s="1"/>
  <c r="J5892" i="11"/>
  <c r="K5892" i="11" s="1"/>
  <c r="L5892" i="11"/>
  <c r="M5892" i="11"/>
  <c r="N5892" i="11"/>
  <c r="O5892" i="11"/>
  <c r="P5892" i="11"/>
  <c r="Q5892" i="11"/>
  <c r="G5893" i="11"/>
  <c r="H5893" i="11"/>
  <c r="I5893" i="11" s="1"/>
  <c r="J5893" i="11"/>
  <c r="K5893" i="11" s="1"/>
  <c r="L5893" i="11"/>
  <c r="M5893" i="11"/>
  <c r="N5893" i="11"/>
  <c r="O5893" i="11"/>
  <c r="P5893" i="11"/>
  <c r="Q5893" i="11"/>
  <c r="G5894" i="11"/>
  <c r="H5894" i="11"/>
  <c r="I5894" i="11" s="1"/>
  <c r="J5894" i="11"/>
  <c r="K5894" i="11" s="1"/>
  <c r="L5894" i="11"/>
  <c r="M5894" i="11"/>
  <c r="N5894" i="11"/>
  <c r="O5894" i="11"/>
  <c r="P5894" i="11"/>
  <c r="Q5894" i="11"/>
  <c r="G5895" i="11"/>
  <c r="H5895" i="11"/>
  <c r="I5895" i="11" s="1"/>
  <c r="J5895" i="11"/>
  <c r="K5895" i="11" s="1"/>
  <c r="L5895" i="11"/>
  <c r="M5895" i="11"/>
  <c r="N5895" i="11"/>
  <c r="O5895" i="11"/>
  <c r="P5895" i="11"/>
  <c r="Q5895" i="11"/>
  <c r="G5896" i="11"/>
  <c r="H5896" i="11"/>
  <c r="I5896" i="11" s="1"/>
  <c r="J5896" i="11"/>
  <c r="K5896" i="11" s="1"/>
  <c r="L5896" i="11"/>
  <c r="M5896" i="11"/>
  <c r="N5896" i="11"/>
  <c r="O5896" i="11"/>
  <c r="P5896" i="11"/>
  <c r="Q5896" i="11"/>
  <c r="G5897" i="11"/>
  <c r="H5897" i="11"/>
  <c r="I5897" i="11" s="1"/>
  <c r="J5897" i="11"/>
  <c r="K5897" i="11" s="1"/>
  <c r="L5897" i="11"/>
  <c r="M5897" i="11"/>
  <c r="N5897" i="11"/>
  <c r="O5897" i="11"/>
  <c r="P5897" i="11"/>
  <c r="Q5897" i="11"/>
  <c r="G5898" i="11"/>
  <c r="H5898" i="11"/>
  <c r="I5898" i="11" s="1"/>
  <c r="J5898" i="11"/>
  <c r="K5898" i="11" s="1"/>
  <c r="L5898" i="11"/>
  <c r="M5898" i="11"/>
  <c r="N5898" i="11"/>
  <c r="O5898" i="11"/>
  <c r="P5898" i="11"/>
  <c r="Q5898" i="11"/>
  <c r="G5899" i="11"/>
  <c r="H5899" i="11"/>
  <c r="I5899" i="11" s="1"/>
  <c r="J5899" i="11"/>
  <c r="K5899" i="11" s="1"/>
  <c r="L5899" i="11"/>
  <c r="M5899" i="11"/>
  <c r="N5899" i="11"/>
  <c r="O5899" i="11"/>
  <c r="P5899" i="11"/>
  <c r="Q5899" i="11"/>
  <c r="G5900" i="11"/>
  <c r="H5900" i="11"/>
  <c r="I5900" i="11" s="1"/>
  <c r="J5900" i="11"/>
  <c r="K5900" i="11" s="1"/>
  <c r="L5900" i="11"/>
  <c r="M5900" i="11"/>
  <c r="N5900" i="11"/>
  <c r="O5900" i="11"/>
  <c r="P5900" i="11"/>
  <c r="Q5900" i="11"/>
  <c r="G5901" i="11"/>
  <c r="H5901" i="11"/>
  <c r="I5901" i="11" s="1"/>
  <c r="J5901" i="11"/>
  <c r="K5901" i="11" s="1"/>
  <c r="L5901" i="11"/>
  <c r="M5901" i="11"/>
  <c r="N5901" i="11"/>
  <c r="O5901" i="11"/>
  <c r="P5901" i="11"/>
  <c r="Q5901" i="11"/>
  <c r="G5902" i="11"/>
  <c r="H5902" i="11"/>
  <c r="I5902" i="11" s="1"/>
  <c r="J5902" i="11"/>
  <c r="K5902" i="11" s="1"/>
  <c r="L5902" i="11"/>
  <c r="M5902" i="11"/>
  <c r="N5902" i="11"/>
  <c r="O5902" i="11"/>
  <c r="P5902" i="11"/>
  <c r="Q5902" i="11"/>
  <c r="G5903" i="11"/>
  <c r="H5903" i="11"/>
  <c r="I5903" i="11" s="1"/>
  <c r="J5903" i="11"/>
  <c r="K5903" i="11" s="1"/>
  <c r="L5903" i="11"/>
  <c r="M5903" i="11"/>
  <c r="N5903" i="11"/>
  <c r="O5903" i="11"/>
  <c r="P5903" i="11"/>
  <c r="Q5903" i="11"/>
  <c r="G5904" i="11"/>
  <c r="H5904" i="11"/>
  <c r="I5904" i="11" s="1"/>
  <c r="J5904" i="11"/>
  <c r="K5904" i="11" s="1"/>
  <c r="L5904" i="11"/>
  <c r="M5904" i="11"/>
  <c r="N5904" i="11"/>
  <c r="O5904" i="11"/>
  <c r="P5904" i="11"/>
  <c r="Q5904" i="11"/>
  <c r="G5905" i="11"/>
  <c r="H5905" i="11"/>
  <c r="I5905" i="11" s="1"/>
  <c r="J5905" i="11"/>
  <c r="K5905" i="11" s="1"/>
  <c r="L5905" i="11"/>
  <c r="M5905" i="11"/>
  <c r="N5905" i="11"/>
  <c r="O5905" i="11"/>
  <c r="P5905" i="11"/>
  <c r="Q5905" i="11"/>
  <c r="G5906" i="11"/>
  <c r="H5906" i="11"/>
  <c r="I5906" i="11" s="1"/>
  <c r="J5906" i="11"/>
  <c r="K5906" i="11" s="1"/>
  <c r="L5906" i="11"/>
  <c r="M5906" i="11"/>
  <c r="N5906" i="11"/>
  <c r="O5906" i="11"/>
  <c r="P5906" i="11"/>
  <c r="Q5906" i="11"/>
  <c r="G5907" i="11"/>
  <c r="H5907" i="11"/>
  <c r="I5907" i="11" s="1"/>
  <c r="J5907" i="11"/>
  <c r="K5907" i="11" s="1"/>
  <c r="L5907" i="11"/>
  <c r="M5907" i="11"/>
  <c r="N5907" i="11"/>
  <c r="O5907" i="11"/>
  <c r="P5907" i="11"/>
  <c r="Q5907" i="11"/>
  <c r="G5908" i="11"/>
  <c r="H5908" i="11"/>
  <c r="I5908" i="11" s="1"/>
  <c r="J5908" i="11"/>
  <c r="K5908" i="11" s="1"/>
  <c r="L5908" i="11"/>
  <c r="M5908" i="11"/>
  <c r="N5908" i="11"/>
  <c r="O5908" i="11"/>
  <c r="P5908" i="11"/>
  <c r="Q5908" i="11"/>
  <c r="G5909" i="11"/>
  <c r="H5909" i="11"/>
  <c r="I5909" i="11" s="1"/>
  <c r="J5909" i="11"/>
  <c r="K5909" i="11" s="1"/>
  <c r="L5909" i="11"/>
  <c r="M5909" i="11"/>
  <c r="N5909" i="11"/>
  <c r="O5909" i="11"/>
  <c r="P5909" i="11"/>
  <c r="Q5909" i="11"/>
  <c r="G5910" i="11"/>
  <c r="H5910" i="11"/>
  <c r="I5910" i="11" s="1"/>
  <c r="J5910" i="11"/>
  <c r="K5910" i="11" s="1"/>
  <c r="L5910" i="11"/>
  <c r="M5910" i="11"/>
  <c r="N5910" i="11"/>
  <c r="O5910" i="11"/>
  <c r="P5910" i="11"/>
  <c r="Q5910" i="11"/>
  <c r="G5911" i="11"/>
  <c r="H5911" i="11"/>
  <c r="I5911" i="11" s="1"/>
  <c r="J5911" i="11"/>
  <c r="K5911" i="11" s="1"/>
  <c r="L5911" i="11"/>
  <c r="M5911" i="11"/>
  <c r="N5911" i="11"/>
  <c r="O5911" i="11"/>
  <c r="P5911" i="11"/>
  <c r="Q5911" i="11"/>
  <c r="G5912" i="11"/>
  <c r="H5912" i="11"/>
  <c r="I5912" i="11" s="1"/>
  <c r="J5912" i="11"/>
  <c r="K5912" i="11" s="1"/>
  <c r="L5912" i="11"/>
  <c r="M5912" i="11"/>
  <c r="N5912" i="11"/>
  <c r="O5912" i="11"/>
  <c r="P5912" i="11"/>
  <c r="Q5912" i="11"/>
  <c r="G5913" i="11"/>
  <c r="H5913" i="11"/>
  <c r="I5913" i="11" s="1"/>
  <c r="J5913" i="11"/>
  <c r="K5913" i="11" s="1"/>
  <c r="L5913" i="11"/>
  <c r="M5913" i="11"/>
  <c r="N5913" i="11"/>
  <c r="O5913" i="11"/>
  <c r="P5913" i="11"/>
  <c r="Q5913" i="11"/>
  <c r="G5914" i="11"/>
  <c r="H5914" i="11"/>
  <c r="I5914" i="11" s="1"/>
  <c r="J5914" i="11"/>
  <c r="K5914" i="11" s="1"/>
  <c r="L5914" i="11"/>
  <c r="M5914" i="11"/>
  <c r="N5914" i="11"/>
  <c r="O5914" i="11"/>
  <c r="P5914" i="11"/>
  <c r="Q5914" i="11"/>
  <c r="G5915" i="11"/>
  <c r="H5915" i="11"/>
  <c r="I5915" i="11" s="1"/>
  <c r="J5915" i="11"/>
  <c r="K5915" i="11" s="1"/>
  <c r="L5915" i="11"/>
  <c r="M5915" i="11"/>
  <c r="N5915" i="11"/>
  <c r="O5915" i="11"/>
  <c r="P5915" i="11"/>
  <c r="Q5915" i="11"/>
  <c r="G5916" i="11"/>
  <c r="H5916" i="11"/>
  <c r="I5916" i="11" s="1"/>
  <c r="J5916" i="11"/>
  <c r="K5916" i="11" s="1"/>
  <c r="L5916" i="11"/>
  <c r="M5916" i="11"/>
  <c r="N5916" i="11"/>
  <c r="O5916" i="11"/>
  <c r="P5916" i="11"/>
  <c r="Q5916" i="11"/>
  <c r="G5917" i="11"/>
  <c r="H5917" i="11"/>
  <c r="I5917" i="11" s="1"/>
  <c r="J5917" i="11"/>
  <c r="K5917" i="11" s="1"/>
  <c r="L5917" i="11"/>
  <c r="M5917" i="11"/>
  <c r="N5917" i="11"/>
  <c r="O5917" i="11"/>
  <c r="P5917" i="11"/>
  <c r="Q5917" i="11"/>
  <c r="G5918" i="11"/>
  <c r="H5918" i="11"/>
  <c r="I5918" i="11" s="1"/>
  <c r="J5918" i="11"/>
  <c r="K5918" i="11" s="1"/>
  <c r="L5918" i="11"/>
  <c r="M5918" i="11"/>
  <c r="N5918" i="11"/>
  <c r="O5918" i="11"/>
  <c r="P5918" i="11"/>
  <c r="Q5918" i="11"/>
  <c r="G5919" i="11"/>
  <c r="H5919" i="11"/>
  <c r="I5919" i="11" s="1"/>
  <c r="J5919" i="11"/>
  <c r="K5919" i="11" s="1"/>
  <c r="L5919" i="11"/>
  <c r="M5919" i="11"/>
  <c r="N5919" i="11"/>
  <c r="O5919" i="11"/>
  <c r="P5919" i="11"/>
  <c r="Q5919" i="11"/>
  <c r="G5920" i="11"/>
  <c r="H5920" i="11"/>
  <c r="I5920" i="11" s="1"/>
  <c r="J5920" i="11"/>
  <c r="K5920" i="11" s="1"/>
  <c r="L5920" i="11"/>
  <c r="M5920" i="11"/>
  <c r="N5920" i="11"/>
  <c r="O5920" i="11"/>
  <c r="P5920" i="11"/>
  <c r="Q5920" i="11"/>
  <c r="G5921" i="11"/>
  <c r="H5921" i="11"/>
  <c r="I5921" i="11" s="1"/>
  <c r="J5921" i="11"/>
  <c r="K5921" i="11" s="1"/>
  <c r="L5921" i="11"/>
  <c r="M5921" i="11"/>
  <c r="N5921" i="11"/>
  <c r="O5921" i="11"/>
  <c r="P5921" i="11"/>
  <c r="Q5921" i="11"/>
  <c r="G5922" i="11"/>
  <c r="H5922" i="11"/>
  <c r="I5922" i="11" s="1"/>
  <c r="J5922" i="11"/>
  <c r="K5922" i="11" s="1"/>
  <c r="L5922" i="11"/>
  <c r="M5922" i="11"/>
  <c r="N5922" i="11"/>
  <c r="O5922" i="11"/>
  <c r="P5922" i="11"/>
  <c r="Q5922" i="11"/>
  <c r="G5923" i="11"/>
  <c r="H5923" i="11"/>
  <c r="I5923" i="11" s="1"/>
  <c r="J5923" i="11"/>
  <c r="K5923" i="11" s="1"/>
  <c r="L5923" i="11"/>
  <c r="M5923" i="11"/>
  <c r="N5923" i="11"/>
  <c r="O5923" i="11"/>
  <c r="P5923" i="11"/>
  <c r="Q5923" i="11"/>
  <c r="G5924" i="11"/>
  <c r="H5924" i="11"/>
  <c r="I5924" i="11" s="1"/>
  <c r="J5924" i="11"/>
  <c r="K5924" i="11" s="1"/>
  <c r="L5924" i="11"/>
  <c r="M5924" i="11"/>
  <c r="N5924" i="11"/>
  <c r="O5924" i="11"/>
  <c r="P5924" i="11"/>
  <c r="Q5924" i="11"/>
  <c r="G5925" i="11"/>
  <c r="H5925" i="11"/>
  <c r="I5925" i="11" s="1"/>
  <c r="J5925" i="11"/>
  <c r="K5925" i="11" s="1"/>
  <c r="L5925" i="11"/>
  <c r="M5925" i="11"/>
  <c r="N5925" i="11"/>
  <c r="O5925" i="11"/>
  <c r="P5925" i="11"/>
  <c r="Q5925" i="11"/>
  <c r="G5926" i="11"/>
  <c r="H5926" i="11"/>
  <c r="I5926" i="11" s="1"/>
  <c r="J5926" i="11"/>
  <c r="K5926" i="11" s="1"/>
  <c r="L5926" i="11"/>
  <c r="M5926" i="11"/>
  <c r="N5926" i="11"/>
  <c r="O5926" i="11"/>
  <c r="P5926" i="11"/>
  <c r="Q5926" i="11"/>
  <c r="G5927" i="11"/>
  <c r="H5927" i="11"/>
  <c r="I5927" i="11" s="1"/>
  <c r="J5927" i="11"/>
  <c r="K5927" i="11" s="1"/>
  <c r="L5927" i="11"/>
  <c r="M5927" i="11"/>
  <c r="N5927" i="11"/>
  <c r="O5927" i="11"/>
  <c r="P5927" i="11"/>
  <c r="Q5927" i="11"/>
  <c r="G5928" i="11"/>
  <c r="H5928" i="11"/>
  <c r="I5928" i="11" s="1"/>
  <c r="J5928" i="11"/>
  <c r="K5928" i="11" s="1"/>
  <c r="L5928" i="11"/>
  <c r="M5928" i="11"/>
  <c r="N5928" i="11"/>
  <c r="O5928" i="11"/>
  <c r="P5928" i="11"/>
  <c r="Q5928" i="11"/>
  <c r="G5929" i="11"/>
  <c r="H5929" i="11"/>
  <c r="I5929" i="11" s="1"/>
  <c r="J5929" i="11"/>
  <c r="K5929" i="11" s="1"/>
  <c r="L5929" i="11"/>
  <c r="M5929" i="11"/>
  <c r="N5929" i="11"/>
  <c r="O5929" i="11"/>
  <c r="P5929" i="11"/>
  <c r="Q5929" i="11"/>
  <c r="G5930" i="11"/>
  <c r="H5930" i="11"/>
  <c r="I5930" i="11" s="1"/>
  <c r="J5930" i="11"/>
  <c r="K5930" i="11" s="1"/>
  <c r="L5930" i="11"/>
  <c r="M5930" i="11"/>
  <c r="N5930" i="11"/>
  <c r="O5930" i="11"/>
  <c r="P5930" i="11"/>
  <c r="Q5930" i="11"/>
  <c r="G5931" i="11"/>
  <c r="H5931" i="11"/>
  <c r="I5931" i="11" s="1"/>
  <c r="J5931" i="11"/>
  <c r="K5931" i="11" s="1"/>
  <c r="L5931" i="11"/>
  <c r="M5931" i="11"/>
  <c r="N5931" i="11"/>
  <c r="O5931" i="11"/>
  <c r="P5931" i="11"/>
  <c r="Q5931" i="11"/>
  <c r="G5932" i="11"/>
  <c r="H5932" i="11"/>
  <c r="I5932" i="11" s="1"/>
  <c r="J5932" i="11"/>
  <c r="K5932" i="11" s="1"/>
  <c r="L5932" i="11"/>
  <c r="M5932" i="11"/>
  <c r="N5932" i="11"/>
  <c r="O5932" i="11"/>
  <c r="P5932" i="11"/>
  <c r="Q5932" i="11"/>
  <c r="G5933" i="11"/>
  <c r="H5933" i="11"/>
  <c r="I5933" i="11" s="1"/>
  <c r="J5933" i="11"/>
  <c r="K5933" i="11" s="1"/>
  <c r="L5933" i="11"/>
  <c r="M5933" i="11"/>
  <c r="N5933" i="11"/>
  <c r="O5933" i="11"/>
  <c r="P5933" i="11"/>
  <c r="Q5933" i="11"/>
  <c r="G5934" i="11"/>
  <c r="H5934" i="11"/>
  <c r="I5934" i="11" s="1"/>
  <c r="J5934" i="11"/>
  <c r="K5934" i="11" s="1"/>
  <c r="L5934" i="11"/>
  <c r="M5934" i="11"/>
  <c r="N5934" i="11"/>
  <c r="O5934" i="11"/>
  <c r="P5934" i="11"/>
  <c r="Q5934" i="11"/>
  <c r="G5935" i="11"/>
  <c r="H5935" i="11"/>
  <c r="I5935" i="11" s="1"/>
  <c r="J5935" i="11"/>
  <c r="K5935" i="11" s="1"/>
  <c r="L5935" i="11"/>
  <c r="M5935" i="11"/>
  <c r="N5935" i="11"/>
  <c r="O5935" i="11"/>
  <c r="P5935" i="11"/>
  <c r="Q5935" i="11"/>
  <c r="G5936" i="11"/>
  <c r="H5936" i="11"/>
  <c r="I5936" i="11" s="1"/>
  <c r="J5936" i="11"/>
  <c r="K5936" i="11" s="1"/>
  <c r="L5936" i="11"/>
  <c r="M5936" i="11"/>
  <c r="N5936" i="11"/>
  <c r="O5936" i="11"/>
  <c r="P5936" i="11"/>
  <c r="Q5936" i="11"/>
  <c r="G5937" i="11"/>
  <c r="H5937" i="11"/>
  <c r="I5937" i="11" s="1"/>
  <c r="J5937" i="11"/>
  <c r="K5937" i="11" s="1"/>
  <c r="L5937" i="11"/>
  <c r="M5937" i="11"/>
  <c r="N5937" i="11"/>
  <c r="O5937" i="11"/>
  <c r="P5937" i="11"/>
  <c r="Q5937" i="11"/>
  <c r="G5938" i="11"/>
  <c r="H5938" i="11"/>
  <c r="I5938" i="11" s="1"/>
  <c r="J5938" i="11"/>
  <c r="K5938" i="11" s="1"/>
  <c r="L5938" i="11"/>
  <c r="M5938" i="11"/>
  <c r="N5938" i="11"/>
  <c r="O5938" i="11"/>
  <c r="P5938" i="11"/>
  <c r="Q5938" i="11"/>
  <c r="G5939" i="11"/>
  <c r="H5939" i="11"/>
  <c r="I5939" i="11" s="1"/>
  <c r="J5939" i="11"/>
  <c r="K5939" i="11" s="1"/>
  <c r="L5939" i="11"/>
  <c r="M5939" i="11"/>
  <c r="N5939" i="11"/>
  <c r="O5939" i="11"/>
  <c r="P5939" i="11"/>
  <c r="Q5939" i="11"/>
  <c r="G5940" i="11"/>
  <c r="H5940" i="11"/>
  <c r="I5940" i="11" s="1"/>
  <c r="J5940" i="11"/>
  <c r="K5940" i="11" s="1"/>
  <c r="L5940" i="11"/>
  <c r="M5940" i="11"/>
  <c r="N5940" i="11"/>
  <c r="O5940" i="11"/>
  <c r="P5940" i="11"/>
  <c r="Q5940" i="11"/>
  <c r="G5941" i="11"/>
  <c r="H5941" i="11"/>
  <c r="I5941" i="11" s="1"/>
  <c r="J5941" i="11"/>
  <c r="K5941" i="11" s="1"/>
  <c r="L5941" i="11"/>
  <c r="M5941" i="11"/>
  <c r="N5941" i="11"/>
  <c r="O5941" i="11"/>
  <c r="P5941" i="11"/>
  <c r="Q5941" i="11"/>
  <c r="G5942" i="11"/>
  <c r="H5942" i="11"/>
  <c r="I5942" i="11" s="1"/>
  <c r="J5942" i="11"/>
  <c r="K5942" i="11" s="1"/>
  <c r="L5942" i="11"/>
  <c r="M5942" i="11"/>
  <c r="N5942" i="11"/>
  <c r="O5942" i="11"/>
  <c r="P5942" i="11"/>
  <c r="Q5942" i="11"/>
  <c r="G5943" i="11"/>
  <c r="H5943" i="11"/>
  <c r="I5943" i="11" s="1"/>
  <c r="J5943" i="11"/>
  <c r="K5943" i="11" s="1"/>
  <c r="L5943" i="11"/>
  <c r="M5943" i="11"/>
  <c r="N5943" i="11"/>
  <c r="O5943" i="11"/>
  <c r="P5943" i="11"/>
  <c r="Q5943" i="11"/>
  <c r="G5944" i="11"/>
  <c r="H5944" i="11"/>
  <c r="I5944" i="11" s="1"/>
  <c r="J5944" i="11"/>
  <c r="K5944" i="11" s="1"/>
  <c r="L5944" i="11"/>
  <c r="M5944" i="11"/>
  <c r="N5944" i="11"/>
  <c r="O5944" i="11"/>
  <c r="P5944" i="11"/>
  <c r="Q5944" i="11"/>
  <c r="G5945" i="11"/>
  <c r="H5945" i="11"/>
  <c r="I5945" i="11" s="1"/>
  <c r="J5945" i="11"/>
  <c r="K5945" i="11" s="1"/>
  <c r="L5945" i="11"/>
  <c r="M5945" i="11"/>
  <c r="N5945" i="11"/>
  <c r="O5945" i="11"/>
  <c r="P5945" i="11"/>
  <c r="Q5945" i="11"/>
  <c r="G5946" i="11"/>
  <c r="H5946" i="11"/>
  <c r="I5946" i="11" s="1"/>
  <c r="J5946" i="11"/>
  <c r="K5946" i="11" s="1"/>
  <c r="L5946" i="11"/>
  <c r="M5946" i="11"/>
  <c r="N5946" i="11"/>
  <c r="O5946" i="11"/>
  <c r="P5946" i="11"/>
  <c r="Q5946" i="11"/>
  <c r="G5947" i="11"/>
  <c r="H5947" i="11"/>
  <c r="I5947" i="11" s="1"/>
  <c r="J5947" i="11"/>
  <c r="K5947" i="11" s="1"/>
  <c r="L5947" i="11"/>
  <c r="M5947" i="11"/>
  <c r="N5947" i="11"/>
  <c r="O5947" i="11"/>
  <c r="P5947" i="11"/>
  <c r="Q5947" i="11"/>
  <c r="G5948" i="11"/>
  <c r="H5948" i="11"/>
  <c r="I5948" i="11" s="1"/>
  <c r="J5948" i="11"/>
  <c r="K5948" i="11" s="1"/>
  <c r="L5948" i="11"/>
  <c r="M5948" i="11"/>
  <c r="N5948" i="11"/>
  <c r="O5948" i="11"/>
  <c r="P5948" i="11"/>
  <c r="Q5948" i="11"/>
  <c r="G5949" i="11"/>
  <c r="H5949" i="11"/>
  <c r="I5949" i="11" s="1"/>
  <c r="J5949" i="11"/>
  <c r="K5949" i="11" s="1"/>
  <c r="L5949" i="11"/>
  <c r="M5949" i="11"/>
  <c r="N5949" i="11"/>
  <c r="O5949" i="11"/>
  <c r="P5949" i="11"/>
  <c r="Q5949" i="11"/>
  <c r="G5950" i="11"/>
  <c r="H5950" i="11"/>
  <c r="I5950" i="11" s="1"/>
  <c r="J5950" i="11"/>
  <c r="K5950" i="11" s="1"/>
  <c r="L5950" i="11"/>
  <c r="M5950" i="11"/>
  <c r="N5950" i="11"/>
  <c r="O5950" i="11"/>
  <c r="P5950" i="11"/>
  <c r="Q5950" i="11"/>
  <c r="G5951" i="11"/>
  <c r="H5951" i="11"/>
  <c r="I5951" i="11" s="1"/>
  <c r="J5951" i="11"/>
  <c r="K5951" i="11" s="1"/>
  <c r="L5951" i="11"/>
  <c r="M5951" i="11"/>
  <c r="N5951" i="11"/>
  <c r="O5951" i="11"/>
  <c r="P5951" i="11"/>
  <c r="Q5951" i="11"/>
  <c r="G5952" i="11"/>
  <c r="H5952" i="11"/>
  <c r="I5952" i="11" s="1"/>
  <c r="J5952" i="11"/>
  <c r="K5952" i="11" s="1"/>
  <c r="L5952" i="11"/>
  <c r="M5952" i="11"/>
  <c r="N5952" i="11"/>
  <c r="O5952" i="11"/>
  <c r="P5952" i="11"/>
  <c r="Q5952" i="11"/>
  <c r="G5953" i="11"/>
  <c r="H5953" i="11"/>
  <c r="I5953" i="11" s="1"/>
  <c r="J5953" i="11"/>
  <c r="K5953" i="11" s="1"/>
  <c r="L5953" i="11"/>
  <c r="M5953" i="11"/>
  <c r="N5953" i="11"/>
  <c r="O5953" i="11"/>
  <c r="P5953" i="11"/>
  <c r="Q5953" i="11"/>
  <c r="G5954" i="11"/>
  <c r="H5954" i="11"/>
  <c r="I5954" i="11" s="1"/>
  <c r="J5954" i="11"/>
  <c r="K5954" i="11" s="1"/>
  <c r="L5954" i="11"/>
  <c r="M5954" i="11"/>
  <c r="N5954" i="11"/>
  <c r="O5954" i="11"/>
  <c r="P5954" i="11"/>
  <c r="Q5954" i="11"/>
  <c r="G5955" i="11"/>
  <c r="H5955" i="11"/>
  <c r="I5955" i="11" s="1"/>
  <c r="J5955" i="11"/>
  <c r="K5955" i="11" s="1"/>
  <c r="L5955" i="11"/>
  <c r="M5955" i="11"/>
  <c r="N5955" i="11"/>
  <c r="O5955" i="11"/>
  <c r="P5955" i="11"/>
  <c r="Q5955" i="11"/>
  <c r="G5956" i="11"/>
  <c r="H5956" i="11"/>
  <c r="I5956" i="11" s="1"/>
  <c r="J5956" i="11"/>
  <c r="K5956" i="11" s="1"/>
  <c r="L5956" i="11"/>
  <c r="M5956" i="11"/>
  <c r="N5956" i="11"/>
  <c r="O5956" i="11"/>
  <c r="P5956" i="11"/>
  <c r="Q5956" i="11"/>
  <c r="G5957" i="11"/>
  <c r="H5957" i="11"/>
  <c r="I5957" i="11" s="1"/>
  <c r="J5957" i="11"/>
  <c r="K5957" i="11" s="1"/>
  <c r="L5957" i="11"/>
  <c r="M5957" i="11"/>
  <c r="N5957" i="11"/>
  <c r="O5957" i="11"/>
  <c r="P5957" i="11"/>
  <c r="Q5957" i="11"/>
  <c r="G5958" i="11"/>
  <c r="H5958" i="11"/>
  <c r="I5958" i="11" s="1"/>
  <c r="J5958" i="11"/>
  <c r="K5958" i="11" s="1"/>
  <c r="L5958" i="11"/>
  <c r="M5958" i="11"/>
  <c r="N5958" i="11"/>
  <c r="O5958" i="11"/>
  <c r="P5958" i="11"/>
  <c r="Q5958" i="11"/>
  <c r="G5959" i="11"/>
  <c r="H5959" i="11"/>
  <c r="I5959" i="11" s="1"/>
  <c r="J5959" i="11"/>
  <c r="K5959" i="11" s="1"/>
  <c r="L5959" i="11"/>
  <c r="M5959" i="11"/>
  <c r="N5959" i="11"/>
  <c r="O5959" i="11"/>
  <c r="P5959" i="11"/>
  <c r="Q5959" i="11"/>
  <c r="G5960" i="11"/>
  <c r="H5960" i="11"/>
  <c r="I5960" i="11" s="1"/>
  <c r="J5960" i="11"/>
  <c r="K5960" i="11" s="1"/>
  <c r="L5960" i="11"/>
  <c r="M5960" i="11"/>
  <c r="N5960" i="11"/>
  <c r="O5960" i="11"/>
  <c r="P5960" i="11"/>
  <c r="Q5960" i="11"/>
  <c r="G5961" i="11"/>
  <c r="H5961" i="11"/>
  <c r="I5961" i="11" s="1"/>
  <c r="J5961" i="11"/>
  <c r="K5961" i="11" s="1"/>
  <c r="L5961" i="11"/>
  <c r="M5961" i="11"/>
  <c r="N5961" i="11"/>
  <c r="O5961" i="11"/>
  <c r="P5961" i="11"/>
  <c r="Q5961" i="11"/>
  <c r="G5962" i="11"/>
  <c r="H5962" i="11"/>
  <c r="I5962" i="11" s="1"/>
  <c r="J5962" i="11"/>
  <c r="K5962" i="11" s="1"/>
  <c r="L5962" i="11"/>
  <c r="M5962" i="11"/>
  <c r="N5962" i="11"/>
  <c r="O5962" i="11"/>
  <c r="P5962" i="11"/>
  <c r="Q5962" i="11"/>
  <c r="G5963" i="11"/>
  <c r="H5963" i="11"/>
  <c r="I5963" i="11" s="1"/>
  <c r="J5963" i="11"/>
  <c r="K5963" i="11" s="1"/>
  <c r="L5963" i="11"/>
  <c r="M5963" i="11"/>
  <c r="N5963" i="11"/>
  <c r="O5963" i="11"/>
  <c r="P5963" i="11"/>
  <c r="Q5963" i="11"/>
  <c r="G5964" i="11"/>
  <c r="H5964" i="11"/>
  <c r="I5964" i="11" s="1"/>
  <c r="J5964" i="11"/>
  <c r="K5964" i="11" s="1"/>
  <c r="L5964" i="11"/>
  <c r="M5964" i="11"/>
  <c r="N5964" i="11"/>
  <c r="O5964" i="11"/>
  <c r="P5964" i="11"/>
  <c r="Q5964" i="11"/>
  <c r="G5965" i="11"/>
  <c r="H5965" i="11"/>
  <c r="I5965" i="11" s="1"/>
  <c r="J5965" i="11"/>
  <c r="K5965" i="11" s="1"/>
  <c r="L5965" i="11"/>
  <c r="M5965" i="11"/>
  <c r="N5965" i="11"/>
  <c r="O5965" i="11"/>
  <c r="P5965" i="11"/>
  <c r="Q5965" i="11"/>
  <c r="G5966" i="11"/>
  <c r="H5966" i="11"/>
  <c r="I5966" i="11" s="1"/>
  <c r="J5966" i="11"/>
  <c r="K5966" i="11" s="1"/>
  <c r="L5966" i="11"/>
  <c r="M5966" i="11"/>
  <c r="N5966" i="11"/>
  <c r="O5966" i="11"/>
  <c r="P5966" i="11"/>
  <c r="Q5966" i="11"/>
  <c r="G5967" i="11"/>
  <c r="H5967" i="11"/>
  <c r="I5967" i="11" s="1"/>
  <c r="J5967" i="11"/>
  <c r="K5967" i="11" s="1"/>
  <c r="L5967" i="11"/>
  <c r="M5967" i="11"/>
  <c r="N5967" i="11"/>
  <c r="O5967" i="11"/>
  <c r="P5967" i="11"/>
  <c r="Q5967" i="11"/>
  <c r="G5968" i="11"/>
  <c r="H5968" i="11"/>
  <c r="I5968" i="11" s="1"/>
  <c r="J5968" i="11"/>
  <c r="K5968" i="11" s="1"/>
  <c r="L5968" i="11"/>
  <c r="M5968" i="11"/>
  <c r="N5968" i="11"/>
  <c r="O5968" i="11"/>
  <c r="P5968" i="11"/>
  <c r="Q5968" i="11"/>
  <c r="G5969" i="11"/>
  <c r="H5969" i="11"/>
  <c r="I5969" i="11" s="1"/>
  <c r="J5969" i="11"/>
  <c r="K5969" i="11" s="1"/>
  <c r="L5969" i="11"/>
  <c r="M5969" i="11"/>
  <c r="N5969" i="11"/>
  <c r="O5969" i="11"/>
  <c r="P5969" i="11"/>
  <c r="Q5969" i="11"/>
  <c r="G5970" i="11"/>
  <c r="H5970" i="11"/>
  <c r="I5970" i="11" s="1"/>
  <c r="J5970" i="11"/>
  <c r="K5970" i="11" s="1"/>
  <c r="L5970" i="11"/>
  <c r="M5970" i="11"/>
  <c r="N5970" i="11"/>
  <c r="O5970" i="11"/>
  <c r="P5970" i="11"/>
  <c r="Q5970" i="11"/>
  <c r="G5971" i="11"/>
  <c r="H5971" i="11"/>
  <c r="I5971" i="11" s="1"/>
  <c r="J5971" i="11"/>
  <c r="K5971" i="11" s="1"/>
  <c r="L5971" i="11"/>
  <c r="M5971" i="11"/>
  <c r="N5971" i="11"/>
  <c r="O5971" i="11"/>
  <c r="P5971" i="11"/>
  <c r="Q5971" i="11"/>
  <c r="G5972" i="11"/>
  <c r="H5972" i="11"/>
  <c r="I5972" i="11" s="1"/>
  <c r="J5972" i="11"/>
  <c r="K5972" i="11" s="1"/>
  <c r="L5972" i="11"/>
  <c r="M5972" i="11"/>
  <c r="N5972" i="11"/>
  <c r="O5972" i="11"/>
  <c r="P5972" i="11"/>
  <c r="Q5972" i="11"/>
  <c r="G5973" i="11"/>
  <c r="H5973" i="11"/>
  <c r="I5973" i="11" s="1"/>
  <c r="J5973" i="11"/>
  <c r="K5973" i="11" s="1"/>
  <c r="L5973" i="11"/>
  <c r="M5973" i="11"/>
  <c r="N5973" i="11"/>
  <c r="O5973" i="11"/>
  <c r="P5973" i="11"/>
  <c r="Q5973" i="11"/>
  <c r="G5974" i="11"/>
  <c r="H5974" i="11"/>
  <c r="I5974" i="11" s="1"/>
  <c r="J5974" i="11"/>
  <c r="K5974" i="11" s="1"/>
  <c r="L5974" i="11"/>
  <c r="M5974" i="11"/>
  <c r="N5974" i="11"/>
  <c r="O5974" i="11"/>
  <c r="P5974" i="11"/>
  <c r="Q5974" i="11"/>
  <c r="G5975" i="11"/>
  <c r="H5975" i="11"/>
  <c r="I5975" i="11" s="1"/>
  <c r="J5975" i="11"/>
  <c r="K5975" i="11" s="1"/>
  <c r="L5975" i="11"/>
  <c r="M5975" i="11"/>
  <c r="N5975" i="11"/>
  <c r="O5975" i="11"/>
  <c r="P5975" i="11"/>
  <c r="Q5975" i="11"/>
  <c r="G5976" i="11"/>
  <c r="H5976" i="11"/>
  <c r="I5976" i="11" s="1"/>
  <c r="J5976" i="11"/>
  <c r="K5976" i="11" s="1"/>
  <c r="L5976" i="11"/>
  <c r="M5976" i="11"/>
  <c r="N5976" i="11"/>
  <c r="O5976" i="11"/>
  <c r="P5976" i="11"/>
  <c r="Q5976" i="11"/>
  <c r="G5977" i="11"/>
  <c r="H5977" i="11"/>
  <c r="I5977" i="11" s="1"/>
  <c r="J5977" i="11"/>
  <c r="K5977" i="11" s="1"/>
  <c r="L5977" i="11"/>
  <c r="M5977" i="11"/>
  <c r="N5977" i="11"/>
  <c r="O5977" i="11"/>
  <c r="P5977" i="11"/>
  <c r="Q5977" i="11"/>
  <c r="G5978" i="11"/>
  <c r="H5978" i="11"/>
  <c r="I5978" i="11" s="1"/>
  <c r="J5978" i="11"/>
  <c r="K5978" i="11" s="1"/>
  <c r="L5978" i="11"/>
  <c r="M5978" i="11"/>
  <c r="N5978" i="11"/>
  <c r="O5978" i="11"/>
  <c r="P5978" i="11"/>
  <c r="Q5978" i="11"/>
  <c r="G5979" i="11"/>
  <c r="H5979" i="11"/>
  <c r="I5979" i="11" s="1"/>
  <c r="J5979" i="11"/>
  <c r="K5979" i="11" s="1"/>
  <c r="L5979" i="11"/>
  <c r="M5979" i="11"/>
  <c r="N5979" i="11"/>
  <c r="O5979" i="11"/>
  <c r="P5979" i="11"/>
  <c r="Q5979" i="11"/>
  <c r="G5980" i="11"/>
  <c r="H5980" i="11"/>
  <c r="I5980" i="11" s="1"/>
  <c r="J5980" i="11"/>
  <c r="K5980" i="11" s="1"/>
  <c r="L5980" i="11"/>
  <c r="M5980" i="11"/>
  <c r="N5980" i="11"/>
  <c r="O5980" i="11"/>
  <c r="P5980" i="11"/>
  <c r="Q5980" i="11"/>
  <c r="G5981" i="11"/>
  <c r="H5981" i="11"/>
  <c r="I5981" i="11" s="1"/>
  <c r="J5981" i="11"/>
  <c r="K5981" i="11" s="1"/>
  <c r="L5981" i="11"/>
  <c r="M5981" i="11"/>
  <c r="N5981" i="11"/>
  <c r="O5981" i="11"/>
  <c r="P5981" i="11"/>
  <c r="Q5981" i="11"/>
  <c r="G5982" i="11"/>
  <c r="H5982" i="11"/>
  <c r="I5982" i="11" s="1"/>
  <c r="J5982" i="11"/>
  <c r="K5982" i="11" s="1"/>
  <c r="L5982" i="11"/>
  <c r="M5982" i="11"/>
  <c r="N5982" i="11"/>
  <c r="O5982" i="11"/>
  <c r="P5982" i="11"/>
  <c r="Q5982" i="11"/>
  <c r="G5983" i="11"/>
  <c r="H5983" i="11"/>
  <c r="I5983" i="11" s="1"/>
  <c r="J5983" i="11"/>
  <c r="K5983" i="11" s="1"/>
  <c r="L5983" i="11"/>
  <c r="M5983" i="11"/>
  <c r="N5983" i="11"/>
  <c r="O5983" i="11"/>
  <c r="P5983" i="11"/>
  <c r="Q5983" i="11"/>
  <c r="G5984" i="11"/>
  <c r="H5984" i="11"/>
  <c r="I5984" i="11" s="1"/>
  <c r="J5984" i="11"/>
  <c r="K5984" i="11" s="1"/>
  <c r="L5984" i="11"/>
  <c r="M5984" i="11"/>
  <c r="N5984" i="11"/>
  <c r="O5984" i="11"/>
  <c r="P5984" i="11"/>
  <c r="Q5984" i="11"/>
  <c r="G5985" i="11"/>
  <c r="H5985" i="11"/>
  <c r="I5985" i="11" s="1"/>
  <c r="J5985" i="11"/>
  <c r="K5985" i="11" s="1"/>
  <c r="L5985" i="11"/>
  <c r="M5985" i="11"/>
  <c r="N5985" i="11"/>
  <c r="O5985" i="11"/>
  <c r="P5985" i="11"/>
  <c r="Q5985" i="11"/>
  <c r="G5986" i="11"/>
  <c r="H5986" i="11"/>
  <c r="I5986" i="11" s="1"/>
  <c r="J5986" i="11"/>
  <c r="K5986" i="11" s="1"/>
  <c r="L5986" i="11"/>
  <c r="M5986" i="11"/>
  <c r="N5986" i="11"/>
  <c r="O5986" i="11"/>
  <c r="P5986" i="11"/>
  <c r="Q5986" i="11"/>
  <c r="G5987" i="11"/>
  <c r="H5987" i="11"/>
  <c r="I5987" i="11" s="1"/>
  <c r="J5987" i="11"/>
  <c r="K5987" i="11" s="1"/>
  <c r="L5987" i="11"/>
  <c r="M5987" i="11"/>
  <c r="N5987" i="11"/>
  <c r="O5987" i="11"/>
  <c r="P5987" i="11"/>
  <c r="Q5987" i="11"/>
  <c r="G5988" i="11"/>
  <c r="H5988" i="11"/>
  <c r="I5988" i="11" s="1"/>
  <c r="J5988" i="11"/>
  <c r="K5988" i="11" s="1"/>
  <c r="L5988" i="11"/>
  <c r="M5988" i="11"/>
  <c r="N5988" i="11"/>
  <c r="O5988" i="11"/>
  <c r="P5988" i="11"/>
  <c r="Q5988" i="11"/>
  <c r="G5989" i="11"/>
  <c r="H5989" i="11"/>
  <c r="I5989" i="11" s="1"/>
  <c r="J5989" i="11"/>
  <c r="K5989" i="11" s="1"/>
  <c r="L5989" i="11"/>
  <c r="M5989" i="11"/>
  <c r="N5989" i="11"/>
  <c r="O5989" i="11"/>
  <c r="P5989" i="11"/>
  <c r="Q5989" i="11"/>
  <c r="G5990" i="11"/>
  <c r="H5990" i="11"/>
  <c r="I5990" i="11" s="1"/>
  <c r="J5990" i="11"/>
  <c r="K5990" i="11" s="1"/>
  <c r="L5990" i="11"/>
  <c r="M5990" i="11"/>
  <c r="N5990" i="11"/>
  <c r="O5990" i="11"/>
  <c r="P5990" i="11"/>
  <c r="Q5990" i="11"/>
  <c r="G5991" i="11"/>
  <c r="H5991" i="11"/>
  <c r="I5991" i="11" s="1"/>
  <c r="J5991" i="11"/>
  <c r="K5991" i="11" s="1"/>
  <c r="L5991" i="11"/>
  <c r="M5991" i="11"/>
  <c r="N5991" i="11"/>
  <c r="O5991" i="11"/>
  <c r="P5991" i="11"/>
  <c r="Q5991" i="11"/>
  <c r="G5992" i="11"/>
  <c r="H5992" i="11"/>
  <c r="I5992" i="11" s="1"/>
  <c r="J5992" i="11"/>
  <c r="K5992" i="11" s="1"/>
  <c r="L5992" i="11"/>
  <c r="M5992" i="11"/>
  <c r="N5992" i="11"/>
  <c r="O5992" i="11"/>
  <c r="P5992" i="11"/>
  <c r="Q5992" i="11"/>
  <c r="G5993" i="11"/>
  <c r="H5993" i="11"/>
  <c r="I5993" i="11" s="1"/>
  <c r="J5993" i="11"/>
  <c r="K5993" i="11" s="1"/>
  <c r="L5993" i="11"/>
  <c r="M5993" i="11"/>
  <c r="N5993" i="11"/>
  <c r="O5993" i="11"/>
  <c r="P5993" i="11"/>
  <c r="Q5993" i="11"/>
  <c r="G5994" i="11"/>
  <c r="H5994" i="11"/>
  <c r="I5994" i="11" s="1"/>
  <c r="J5994" i="11"/>
  <c r="K5994" i="11" s="1"/>
  <c r="L5994" i="11"/>
  <c r="M5994" i="11"/>
  <c r="N5994" i="11"/>
  <c r="O5994" i="11"/>
  <c r="P5994" i="11"/>
  <c r="Q5994" i="11"/>
  <c r="G5995" i="11"/>
  <c r="H5995" i="11"/>
  <c r="I5995" i="11" s="1"/>
  <c r="J5995" i="11"/>
  <c r="K5995" i="11" s="1"/>
  <c r="L5995" i="11"/>
  <c r="M5995" i="11"/>
  <c r="N5995" i="11"/>
  <c r="O5995" i="11"/>
  <c r="P5995" i="11"/>
  <c r="Q5995" i="11"/>
  <c r="G5996" i="11"/>
  <c r="H5996" i="11"/>
  <c r="I5996" i="11" s="1"/>
  <c r="J5996" i="11"/>
  <c r="K5996" i="11" s="1"/>
  <c r="L5996" i="11"/>
  <c r="M5996" i="11"/>
  <c r="N5996" i="11"/>
  <c r="O5996" i="11"/>
  <c r="P5996" i="11"/>
  <c r="Q5996" i="11"/>
  <c r="G5997" i="11"/>
  <c r="H5997" i="11"/>
  <c r="I5997" i="11" s="1"/>
  <c r="J5997" i="11"/>
  <c r="K5997" i="11" s="1"/>
  <c r="L5997" i="11"/>
  <c r="M5997" i="11"/>
  <c r="N5997" i="11"/>
  <c r="O5997" i="11"/>
  <c r="P5997" i="11"/>
  <c r="Q5997" i="11"/>
  <c r="G5998" i="11"/>
  <c r="H5998" i="11"/>
  <c r="I5998" i="11" s="1"/>
  <c r="J5998" i="11"/>
  <c r="K5998" i="11" s="1"/>
  <c r="L5998" i="11"/>
  <c r="M5998" i="11"/>
  <c r="N5998" i="11"/>
  <c r="O5998" i="11"/>
  <c r="P5998" i="11"/>
  <c r="Q5998" i="11"/>
  <c r="G5999" i="11"/>
  <c r="H5999" i="11"/>
  <c r="I5999" i="11" s="1"/>
  <c r="J5999" i="11"/>
  <c r="K5999" i="11" s="1"/>
  <c r="L5999" i="11"/>
  <c r="M5999" i="11"/>
  <c r="N5999" i="11"/>
  <c r="O5999" i="11"/>
  <c r="P5999" i="11"/>
  <c r="Q5999" i="11"/>
  <c r="G6000" i="11"/>
  <c r="H6000" i="11"/>
  <c r="I6000" i="11" s="1"/>
  <c r="J6000" i="11"/>
  <c r="K6000" i="11" s="1"/>
  <c r="L6000" i="11"/>
  <c r="M6000" i="11"/>
  <c r="N6000" i="11"/>
  <c r="O6000" i="11"/>
  <c r="P6000" i="11"/>
  <c r="Q6000" i="11"/>
  <c r="G6001" i="11"/>
  <c r="H6001" i="11"/>
  <c r="I6001" i="11" s="1"/>
  <c r="J6001" i="11"/>
  <c r="K6001" i="11" s="1"/>
  <c r="L6001" i="11"/>
  <c r="M6001" i="11"/>
  <c r="N6001" i="11"/>
  <c r="O6001" i="11"/>
  <c r="P6001" i="11"/>
  <c r="Q6001" i="11"/>
  <c r="G6002" i="11"/>
  <c r="H6002" i="11"/>
  <c r="I6002" i="11" s="1"/>
  <c r="J6002" i="11"/>
  <c r="K6002" i="11" s="1"/>
  <c r="L6002" i="11"/>
  <c r="M6002" i="11"/>
  <c r="N6002" i="11"/>
  <c r="O6002" i="11"/>
  <c r="P6002" i="11"/>
  <c r="Q6002" i="11"/>
  <c r="G6003" i="11"/>
  <c r="H6003" i="11"/>
  <c r="I6003" i="11" s="1"/>
  <c r="J6003" i="11"/>
  <c r="K6003" i="11" s="1"/>
  <c r="L6003" i="11"/>
  <c r="M6003" i="11"/>
  <c r="N6003" i="11"/>
  <c r="O6003" i="11"/>
  <c r="P6003" i="11"/>
  <c r="Q6003" i="11"/>
  <c r="G6004" i="11"/>
  <c r="H6004" i="11"/>
  <c r="I6004" i="11" s="1"/>
  <c r="J6004" i="11"/>
  <c r="K6004" i="11" s="1"/>
  <c r="L6004" i="11"/>
  <c r="M6004" i="11"/>
  <c r="N6004" i="11"/>
  <c r="O6004" i="11"/>
  <c r="P6004" i="11"/>
  <c r="Q6004" i="11"/>
  <c r="G6005" i="11"/>
  <c r="H6005" i="11"/>
  <c r="I6005" i="11" s="1"/>
  <c r="J6005" i="11"/>
  <c r="K6005" i="11" s="1"/>
  <c r="L6005" i="11"/>
  <c r="M6005" i="11"/>
  <c r="N6005" i="11"/>
  <c r="O6005" i="11"/>
  <c r="P6005" i="11"/>
  <c r="Q6005" i="11"/>
  <c r="G6006" i="11"/>
  <c r="H6006" i="11"/>
  <c r="I6006" i="11" s="1"/>
  <c r="J6006" i="11"/>
  <c r="K6006" i="11" s="1"/>
  <c r="L6006" i="11"/>
  <c r="M6006" i="11"/>
  <c r="N6006" i="11"/>
  <c r="O6006" i="11"/>
  <c r="P6006" i="11"/>
  <c r="Q6006" i="11"/>
  <c r="G6007" i="11"/>
  <c r="H6007" i="11"/>
  <c r="I6007" i="11" s="1"/>
  <c r="J6007" i="11"/>
  <c r="K6007" i="11" s="1"/>
  <c r="L6007" i="11"/>
  <c r="M6007" i="11"/>
  <c r="N6007" i="11"/>
  <c r="O6007" i="11"/>
  <c r="P6007" i="11"/>
  <c r="Q6007" i="11"/>
  <c r="G6008" i="11"/>
  <c r="H6008" i="11"/>
  <c r="I6008" i="11" s="1"/>
  <c r="J6008" i="11"/>
  <c r="K6008" i="11" s="1"/>
  <c r="L6008" i="11"/>
  <c r="M6008" i="11"/>
  <c r="N6008" i="11"/>
  <c r="O6008" i="11"/>
  <c r="P6008" i="11"/>
  <c r="Q6008" i="11"/>
  <c r="G6009" i="11"/>
  <c r="H6009" i="11"/>
  <c r="I6009" i="11" s="1"/>
  <c r="J6009" i="11"/>
  <c r="K6009" i="11" s="1"/>
  <c r="L6009" i="11"/>
  <c r="M6009" i="11"/>
  <c r="N6009" i="11"/>
  <c r="O6009" i="11"/>
  <c r="P6009" i="11"/>
  <c r="Q6009" i="11"/>
  <c r="G6010" i="11"/>
  <c r="H6010" i="11"/>
  <c r="I6010" i="11" s="1"/>
  <c r="J6010" i="11"/>
  <c r="K6010" i="11" s="1"/>
  <c r="L6010" i="11"/>
  <c r="M6010" i="11"/>
  <c r="N6010" i="11"/>
  <c r="O6010" i="11"/>
  <c r="P6010" i="11"/>
  <c r="Q6010" i="11"/>
  <c r="G6011" i="11"/>
  <c r="H6011" i="11"/>
  <c r="I6011" i="11" s="1"/>
  <c r="J6011" i="11"/>
  <c r="K6011" i="11" s="1"/>
  <c r="L6011" i="11"/>
  <c r="M6011" i="11"/>
  <c r="N6011" i="11"/>
  <c r="O6011" i="11"/>
  <c r="P6011" i="11"/>
  <c r="Q6011" i="11"/>
  <c r="G6012" i="11"/>
  <c r="H6012" i="11"/>
  <c r="I6012" i="11" s="1"/>
  <c r="J6012" i="11"/>
  <c r="K6012" i="11" s="1"/>
  <c r="L6012" i="11"/>
  <c r="M6012" i="11"/>
  <c r="N6012" i="11"/>
  <c r="O6012" i="11"/>
  <c r="P6012" i="11"/>
  <c r="Q6012" i="11"/>
  <c r="G6013" i="11"/>
  <c r="H6013" i="11"/>
  <c r="I6013" i="11" s="1"/>
  <c r="J6013" i="11"/>
  <c r="K6013" i="11" s="1"/>
  <c r="L6013" i="11"/>
  <c r="M6013" i="11"/>
  <c r="N6013" i="11"/>
  <c r="O6013" i="11"/>
  <c r="P6013" i="11"/>
  <c r="Q6013" i="11"/>
  <c r="G6014" i="11"/>
  <c r="H6014" i="11"/>
  <c r="I6014" i="11" s="1"/>
  <c r="J6014" i="11"/>
  <c r="K6014" i="11" s="1"/>
  <c r="L6014" i="11"/>
  <c r="M6014" i="11"/>
  <c r="N6014" i="11"/>
  <c r="O6014" i="11"/>
  <c r="P6014" i="11"/>
  <c r="Q6014" i="11"/>
  <c r="G6015" i="11"/>
  <c r="H6015" i="11"/>
  <c r="I6015" i="11" s="1"/>
  <c r="J6015" i="11"/>
  <c r="K6015" i="11" s="1"/>
  <c r="L6015" i="11"/>
  <c r="M6015" i="11"/>
  <c r="N6015" i="11"/>
  <c r="O6015" i="11"/>
  <c r="P6015" i="11"/>
  <c r="Q6015" i="11"/>
  <c r="G6016" i="11"/>
  <c r="H6016" i="11"/>
  <c r="I6016" i="11" s="1"/>
  <c r="J6016" i="11"/>
  <c r="K6016" i="11" s="1"/>
  <c r="L6016" i="11"/>
  <c r="M6016" i="11"/>
  <c r="N6016" i="11"/>
  <c r="O6016" i="11"/>
  <c r="P6016" i="11"/>
  <c r="Q6016" i="11"/>
  <c r="G6017" i="11"/>
  <c r="H6017" i="11"/>
  <c r="I6017" i="11" s="1"/>
  <c r="J6017" i="11"/>
  <c r="K6017" i="11" s="1"/>
  <c r="L6017" i="11"/>
  <c r="M6017" i="11"/>
  <c r="N6017" i="11"/>
  <c r="O6017" i="11"/>
  <c r="P6017" i="11"/>
  <c r="Q6017" i="11"/>
  <c r="G6018" i="11"/>
  <c r="H6018" i="11"/>
  <c r="I6018" i="11" s="1"/>
  <c r="J6018" i="11"/>
  <c r="K6018" i="11" s="1"/>
  <c r="L6018" i="11"/>
  <c r="M6018" i="11"/>
  <c r="N6018" i="11"/>
  <c r="O6018" i="11"/>
  <c r="P6018" i="11"/>
  <c r="Q6018" i="11"/>
  <c r="G6019" i="11"/>
  <c r="H6019" i="11"/>
  <c r="I6019" i="11" s="1"/>
  <c r="J6019" i="11"/>
  <c r="K6019" i="11" s="1"/>
  <c r="L6019" i="11"/>
  <c r="M6019" i="11"/>
  <c r="N6019" i="11"/>
  <c r="O6019" i="11"/>
  <c r="P6019" i="11"/>
  <c r="Q6019" i="11"/>
  <c r="G6020" i="11"/>
  <c r="H6020" i="11"/>
  <c r="I6020" i="11" s="1"/>
  <c r="J6020" i="11"/>
  <c r="K6020" i="11" s="1"/>
  <c r="L6020" i="11"/>
  <c r="M6020" i="11"/>
  <c r="N6020" i="11"/>
  <c r="O6020" i="11"/>
  <c r="P6020" i="11"/>
  <c r="Q6020" i="11"/>
  <c r="G6021" i="11"/>
  <c r="H6021" i="11"/>
  <c r="I6021" i="11" s="1"/>
  <c r="J6021" i="11"/>
  <c r="K6021" i="11" s="1"/>
  <c r="L6021" i="11"/>
  <c r="M6021" i="11"/>
  <c r="N6021" i="11"/>
  <c r="O6021" i="11"/>
  <c r="P6021" i="11"/>
  <c r="Q6021" i="11"/>
  <c r="G6022" i="11"/>
  <c r="H6022" i="11"/>
  <c r="I6022" i="11" s="1"/>
  <c r="J6022" i="11"/>
  <c r="K6022" i="11" s="1"/>
  <c r="L6022" i="11"/>
  <c r="M6022" i="11"/>
  <c r="N6022" i="11"/>
  <c r="O6022" i="11"/>
  <c r="P6022" i="11"/>
  <c r="Q6022" i="11"/>
  <c r="G6023" i="11"/>
  <c r="H6023" i="11"/>
  <c r="I6023" i="11" s="1"/>
  <c r="J6023" i="11"/>
  <c r="K6023" i="11" s="1"/>
  <c r="L6023" i="11"/>
  <c r="M6023" i="11"/>
  <c r="N6023" i="11"/>
  <c r="O6023" i="11"/>
  <c r="P6023" i="11"/>
  <c r="Q6023" i="11"/>
  <c r="G6024" i="11"/>
  <c r="H6024" i="11"/>
  <c r="I6024" i="11" s="1"/>
  <c r="J6024" i="11"/>
  <c r="K6024" i="11" s="1"/>
  <c r="L6024" i="11"/>
  <c r="M6024" i="11"/>
  <c r="N6024" i="11"/>
  <c r="O6024" i="11"/>
  <c r="P6024" i="11"/>
  <c r="Q6024" i="11"/>
  <c r="G6025" i="11"/>
  <c r="H6025" i="11"/>
  <c r="I6025" i="11" s="1"/>
  <c r="J6025" i="11"/>
  <c r="K6025" i="11" s="1"/>
  <c r="L6025" i="11"/>
  <c r="M6025" i="11"/>
  <c r="N6025" i="11"/>
  <c r="O6025" i="11"/>
  <c r="P6025" i="11"/>
  <c r="Q6025" i="11"/>
  <c r="G6026" i="11"/>
  <c r="H6026" i="11"/>
  <c r="I6026" i="11" s="1"/>
  <c r="J6026" i="11"/>
  <c r="K6026" i="11" s="1"/>
  <c r="L6026" i="11"/>
  <c r="M6026" i="11"/>
  <c r="N6026" i="11"/>
  <c r="O6026" i="11"/>
  <c r="P6026" i="11"/>
  <c r="Q6026" i="11"/>
  <c r="G6027" i="11"/>
  <c r="H6027" i="11"/>
  <c r="I6027" i="11" s="1"/>
  <c r="J6027" i="11"/>
  <c r="K6027" i="11" s="1"/>
  <c r="L6027" i="11"/>
  <c r="M6027" i="11"/>
  <c r="N6027" i="11"/>
  <c r="O6027" i="11"/>
  <c r="P6027" i="11"/>
  <c r="Q6027" i="11"/>
  <c r="G6028" i="11"/>
  <c r="H6028" i="11"/>
  <c r="I6028" i="11" s="1"/>
  <c r="J6028" i="11"/>
  <c r="K6028" i="11" s="1"/>
  <c r="L6028" i="11"/>
  <c r="M6028" i="11"/>
  <c r="N6028" i="11"/>
  <c r="O6028" i="11"/>
  <c r="P6028" i="11"/>
  <c r="Q6028" i="11"/>
  <c r="G6029" i="11"/>
  <c r="H6029" i="11"/>
  <c r="I6029" i="11" s="1"/>
  <c r="J6029" i="11"/>
  <c r="K6029" i="11" s="1"/>
  <c r="L6029" i="11"/>
  <c r="M6029" i="11"/>
  <c r="N6029" i="11"/>
  <c r="O6029" i="11"/>
  <c r="P6029" i="11"/>
  <c r="Q6029" i="11"/>
  <c r="G6030" i="11"/>
  <c r="H6030" i="11"/>
  <c r="I6030" i="11" s="1"/>
  <c r="J6030" i="11"/>
  <c r="K6030" i="11" s="1"/>
  <c r="L6030" i="11"/>
  <c r="M6030" i="11"/>
  <c r="N6030" i="11"/>
  <c r="O6030" i="11"/>
  <c r="P6030" i="11"/>
  <c r="Q6030" i="11"/>
  <c r="G6031" i="11"/>
  <c r="H6031" i="11"/>
  <c r="I6031" i="11" s="1"/>
  <c r="J6031" i="11"/>
  <c r="K6031" i="11" s="1"/>
  <c r="L6031" i="11"/>
  <c r="M6031" i="11"/>
  <c r="N6031" i="11"/>
  <c r="O6031" i="11"/>
  <c r="P6031" i="11"/>
  <c r="Q6031" i="11"/>
  <c r="G6032" i="11"/>
  <c r="H6032" i="11"/>
  <c r="I6032" i="11" s="1"/>
  <c r="J6032" i="11"/>
  <c r="K6032" i="11" s="1"/>
  <c r="L6032" i="11"/>
  <c r="M6032" i="11"/>
  <c r="N6032" i="11"/>
  <c r="O6032" i="11"/>
  <c r="P6032" i="11"/>
  <c r="Q6032" i="11"/>
  <c r="G6033" i="11"/>
  <c r="H6033" i="11"/>
  <c r="I6033" i="11" s="1"/>
  <c r="J6033" i="11"/>
  <c r="K6033" i="11" s="1"/>
  <c r="L6033" i="11"/>
  <c r="M6033" i="11"/>
  <c r="N6033" i="11"/>
  <c r="O6033" i="11"/>
  <c r="P6033" i="11"/>
  <c r="Q6033" i="11"/>
  <c r="G6034" i="11"/>
  <c r="H6034" i="11"/>
  <c r="I6034" i="11" s="1"/>
  <c r="J6034" i="11"/>
  <c r="K6034" i="11" s="1"/>
  <c r="L6034" i="11"/>
  <c r="M6034" i="11"/>
  <c r="N6034" i="11"/>
  <c r="O6034" i="11"/>
  <c r="P6034" i="11"/>
  <c r="Q6034" i="11"/>
  <c r="G6035" i="11"/>
  <c r="H6035" i="11"/>
  <c r="I6035" i="11" s="1"/>
  <c r="J6035" i="11"/>
  <c r="K6035" i="11" s="1"/>
  <c r="L6035" i="11"/>
  <c r="M6035" i="11"/>
  <c r="N6035" i="11"/>
  <c r="O6035" i="11"/>
  <c r="P6035" i="11"/>
  <c r="Q6035" i="11"/>
  <c r="G6036" i="11"/>
  <c r="H6036" i="11"/>
  <c r="I6036" i="11" s="1"/>
  <c r="J6036" i="11"/>
  <c r="K6036" i="11" s="1"/>
  <c r="L6036" i="11"/>
  <c r="M6036" i="11"/>
  <c r="N6036" i="11"/>
  <c r="O6036" i="11"/>
  <c r="P6036" i="11"/>
  <c r="Q6036" i="11"/>
  <c r="G6037" i="11"/>
  <c r="H6037" i="11"/>
  <c r="I6037" i="11" s="1"/>
  <c r="J6037" i="11"/>
  <c r="K6037" i="11" s="1"/>
  <c r="L6037" i="11"/>
  <c r="M6037" i="11"/>
  <c r="N6037" i="11"/>
  <c r="O6037" i="11"/>
  <c r="P6037" i="11"/>
  <c r="Q6037" i="11"/>
  <c r="G6038" i="11"/>
  <c r="H6038" i="11"/>
  <c r="I6038" i="11" s="1"/>
  <c r="J6038" i="11"/>
  <c r="K6038" i="11" s="1"/>
  <c r="L6038" i="11"/>
  <c r="M6038" i="11"/>
  <c r="N6038" i="11"/>
  <c r="O6038" i="11"/>
  <c r="P6038" i="11"/>
  <c r="Q6038" i="11"/>
  <c r="G6039" i="11"/>
  <c r="H6039" i="11"/>
  <c r="I6039" i="11" s="1"/>
  <c r="J6039" i="11"/>
  <c r="K6039" i="11" s="1"/>
  <c r="L6039" i="11"/>
  <c r="M6039" i="11"/>
  <c r="N6039" i="11"/>
  <c r="O6039" i="11"/>
  <c r="P6039" i="11"/>
  <c r="Q6039" i="11"/>
  <c r="G6040" i="11"/>
  <c r="H6040" i="11"/>
  <c r="I6040" i="11" s="1"/>
  <c r="J6040" i="11"/>
  <c r="K6040" i="11" s="1"/>
  <c r="L6040" i="11"/>
  <c r="M6040" i="11"/>
  <c r="N6040" i="11"/>
  <c r="O6040" i="11"/>
  <c r="P6040" i="11"/>
  <c r="Q6040" i="11"/>
  <c r="G6041" i="11"/>
  <c r="H6041" i="11"/>
  <c r="I6041" i="11" s="1"/>
  <c r="J6041" i="11"/>
  <c r="K6041" i="11" s="1"/>
  <c r="L6041" i="11"/>
  <c r="M6041" i="11"/>
  <c r="N6041" i="11"/>
  <c r="O6041" i="11"/>
  <c r="P6041" i="11"/>
  <c r="Q6041" i="11"/>
  <c r="G6042" i="11"/>
  <c r="H6042" i="11"/>
  <c r="I6042" i="11" s="1"/>
  <c r="J6042" i="11"/>
  <c r="K6042" i="11" s="1"/>
  <c r="L6042" i="11"/>
  <c r="M6042" i="11"/>
  <c r="N6042" i="11"/>
  <c r="O6042" i="11"/>
  <c r="P6042" i="11"/>
  <c r="Q6042" i="11"/>
  <c r="G6043" i="11"/>
  <c r="H6043" i="11"/>
  <c r="I6043" i="11" s="1"/>
  <c r="J6043" i="11"/>
  <c r="K6043" i="11" s="1"/>
  <c r="L6043" i="11"/>
  <c r="M6043" i="11"/>
  <c r="N6043" i="11"/>
  <c r="O6043" i="11"/>
  <c r="P6043" i="11"/>
  <c r="Q6043" i="11"/>
  <c r="G6044" i="11"/>
  <c r="H6044" i="11"/>
  <c r="I6044" i="11" s="1"/>
  <c r="J6044" i="11"/>
  <c r="K6044" i="11" s="1"/>
  <c r="L6044" i="11"/>
  <c r="M6044" i="11"/>
  <c r="N6044" i="11"/>
  <c r="O6044" i="11"/>
  <c r="P6044" i="11"/>
  <c r="Q6044" i="11"/>
  <c r="G6045" i="11"/>
  <c r="H6045" i="11"/>
  <c r="I6045" i="11" s="1"/>
  <c r="J6045" i="11"/>
  <c r="K6045" i="11" s="1"/>
  <c r="L6045" i="11"/>
  <c r="M6045" i="11"/>
  <c r="N6045" i="11"/>
  <c r="O6045" i="11"/>
  <c r="P6045" i="11"/>
  <c r="Q6045" i="11"/>
  <c r="G6046" i="11"/>
  <c r="H6046" i="11"/>
  <c r="I6046" i="11" s="1"/>
  <c r="J6046" i="11"/>
  <c r="K6046" i="11" s="1"/>
  <c r="L6046" i="11"/>
  <c r="M6046" i="11"/>
  <c r="N6046" i="11"/>
  <c r="O6046" i="11"/>
  <c r="P6046" i="11"/>
  <c r="Q6046" i="11"/>
  <c r="G6047" i="11"/>
  <c r="H6047" i="11"/>
  <c r="I6047" i="11" s="1"/>
  <c r="J6047" i="11"/>
  <c r="K6047" i="11" s="1"/>
  <c r="L6047" i="11"/>
  <c r="M6047" i="11"/>
  <c r="N6047" i="11"/>
  <c r="O6047" i="11"/>
  <c r="P6047" i="11"/>
  <c r="Q6047" i="11"/>
  <c r="G6048" i="11"/>
  <c r="H6048" i="11"/>
  <c r="I6048" i="11" s="1"/>
  <c r="J6048" i="11"/>
  <c r="K6048" i="11" s="1"/>
  <c r="L6048" i="11"/>
  <c r="M6048" i="11"/>
  <c r="N6048" i="11"/>
  <c r="O6048" i="11"/>
  <c r="P6048" i="11"/>
  <c r="Q6048" i="11"/>
  <c r="G6049" i="11"/>
  <c r="H6049" i="11"/>
  <c r="I6049" i="11" s="1"/>
  <c r="J6049" i="11"/>
  <c r="K6049" i="11" s="1"/>
  <c r="L6049" i="11"/>
  <c r="M6049" i="11"/>
  <c r="N6049" i="11"/>
  <c r="O6049" i="11"/>
  <c r="P6049" i="11"/>
  <c r="Q6049" i="11"/>
  <c r="G6050" i="11"/>
  <c r="H6050" i="11"/>
  <c r="I6050" i="11" s="1"/>
  <c r="J6050" i="11"/>
  <c r="K6050" i="11" s="1"/>
  <c r="L6050" i="11"/>
  <c r="M6050" i="11"/>
  <c r="N6050" i="11"/>
  <c r="O6050" i="11"/>
  <c r="P6050" i="11"/>
  <c r="Q6050" i="11"/>
  <c r="G6051" i="11"/>
  <c r="H6051" i="11"/>
  <c r="I6051" i="11" s="1"/>
  <c r="J6051" i="11"/>
  <c r="K6051" i="11" s="1"/>
  <c r="L6051" i="11"/>
  <c r="M6051" i="11"/>
  <c r="N6051" i="11"/>
  <c r="O6051" i="11"/>
  <c r="P6051" i="11"/>
  <c r="Q6051" i="11"/>
  <c r="G6052" i="11"/>
  <c r="H6052" i="11"/>
  <c r="I6052" i="11" s="1"/>
  <c r="J6052" i="11"/>
  <c r="K6052" i="11" s="1"/>
  <c r="L6052" i="11"/>
  <c r="M6052" i="11"/>
  <c r="N6052" i="11"/>
  <c r="O6052" i="11"/>
  <c r="P6052" i="11"/>
  <c r="Q6052" i="11"/>
  <c r="G6053" i="11"/>
  <c r="H6053" i="11"/>
  <c r="I6053" i="11" s="1"/>
  <c r="J6053" i="11"/>
  <c r="K6053" i="11" s="1"/>
  <c r="L6053" i="11"/>
  <c r="M6053" i="11"/>
  <c r="N6053" i="11"/>
  <c r="O6053" i="11"/>
  <c r="P6053" i="11"/>
  <c r="Q6053" i="11"/>
  <c r="G6054" i="11"/>
  <c r="H6054" i="11"/>
  <c r="I6054" i="11" s="1"/>
  <c r="J6054" i="11"/>
  <c r="K6054" i="11" s="1"/>
  <c r="L6054" i="11"/>
  <c r="M6054" i="11"/>
  <c r="N6054" i="11"/>
  <c r="O6054" i="11"/>
  <c r="P6054" i="11"/>
  <c r="Q6054" i="11"/>
  <c r="G6055" i="11"/>
  <c r="H6055" i="11"/>
  <c r="I6055" i="11" s="1"/>
  <c r="J6055" i="11"/>
  <c r="K6055" i="11" s="1"/>
  <c r="L6055" i="11"/>
  <c r="M6055" i="11"/>
  <c r="N6055" i="11"/>
  <c r="O6055" i="11"/>
  <c r="P6055" i="11"/>
  <c r="Q6055" i="11"/>
  <c r="G6056" i="11"/>
  <c r="H6056" i="11"/>
  <c r="I6056" i="11" s="1"/>
  <c r="J6056" i="11"/>
  <c r="K6056" i="11" s="1"/>
  <c r="L6056" i="11"/>
  <c r="M6056" i="11"/>
  <c r="N6056" i="11"/>
  <c r="O6056" i="11"/>
  <c r="P6056" i="11"/>
  <c r="Q6056" i="11"/>
  <c r="G6057" i="11"/>
  <c r="H6057" i="11"/>
  <c r="I6057" i="11" s="1"/>
  <c r="J6057" i="11"/>
  <c r="K6057" i="11" s="1"/>
  <c r="L6057" i="11"/>
  <c r="M6057" i="11"/>
  <c r="N6057" i="11"/>
  <c r="O6057" i="11"/>
  <c r="P6057" i="11"/>
  <c r="Q6057" i="11"/>
  <c r="G6058" i="11"/>
  <c r="H6058" i="11"/>
  <c r="I6058" i="11" s="1"/>
  <c r="J6058" i="11"/>
  <c r="K6058" i="11" s="1"/>
  <c r="L6058" i="11"/>
  <c r="M6058" i="11"/>
  <c r="N6058" i="11"/>
  <c r="O6058" i="11"/>
  <c r="P6058" i="11"/>
  <c r="Q6058" i="11"/>
  <c r="G6059" i="11"/>
  <c r="H6059" i="11"/>
  <c r="I6059" i="11" s="1"/>
  <c r="J6059" i="11"/>
  <c r="K6059" i="11" s="1"/>
  <c r="L6059" i="11"/>
  <c r="M6059" i="11"/>
  <c r="N6059" i="11"/>
  <c r="O6059" i="11"/>
  <c r="P6059" i="11"/>
  <c r="Q6059" i="11"/>
  <c r="G6060" i="11"/>
  <c r="H6060" i="11"/>
  <c r="I6060" i="11" s="1"/>
  <c r="J6060" i="11"/>
  <c r="K6060" i="11" s="1"/>
  <c r="L6060" i="11"/>
  <c r="M6060" i="11"/>
  <c r="N6060" i="11"/>
  <c r="O6060" i="11"/>
  <c r="P6060" i="11"/>
  <c r="Q6060" i="11"/>
  <c r="G6061" i="11"/>
  <c r="H6061" i="11"/>
  <c r="I6061" i="11" s="1"/>
  <c r="J6061" i="11"/>
  <c r="K6061" i="11" s="1"/>
  <c r="L6061" i="11"/>
  <c r="M6061" i="11"/>
  <c r="N6061" i="11"/>
  <c r="O6061" i="11"/>
  <c r="P6061" i="11"/>
  <c r="Q6061" i="11"/>
  <c r="G6062" i="11"/>
  <c r="H6062" i="11"/>
  <c r="I6062" i="11" s="1"/>
  <c r="J6062" i="11"/>
  <c r="K6062" i="11" s="1"/>
  <c r="L6062" i="11"/>
  <c r="M6062" i="11"/>
  <c r="N6062" i="11"/>
  <c r="O6062" i="11"/>
  <c r="P6062" i="11"/>
  <c r="Q6062" i="11"/>
  <c r="G6063" i="11"/>
  <c r="H6063" i="11"/>
  <c r="I6063" i="11" s="1"/>
  <c r="J6063" i="11"/>
  <c r="K6063" i="11" s="1"/>
  <c r="L6063" i="11"/>
  <c r="M6063" i="11"/>
  <c r="N6063" i="11"/>
  <c r="O6063" i="11"/>
  <c r="P6063" i="11"/>
  <c r="Q6063" i="11"/>
  <c r="G6064" i="11"/>
  <c r="H6064" i="11"/>
  <c r="I6064" i="11" s="1"/>
  <c r="J6064" i="11"/>
  <c r="K6064" i="11" s="1"/>
  <c r="L6064" i="11"/>
  <c r="M6064" i="11"/>
  <c r="N6064" i="11"/>
  <c r="O6064" i="11"/>
  <c r="P6064" i="11"/>
  <c r="Q6064" i="11"/>
  <c r="G6065" i="11"/>
  <c r="H6065" i="11"/>
  <c r="I6065" i="11" s="1"/>
  <c r="J6065" i="11"/>
  <c r="K6065" i="11" s="1"/>
  <c r="L6065" i="11"/>
  <c r="M6065" i="11"/>
  <c r="N6065" i="11"/>
  <c r="O6065" i="11"/>
  <c r="P6065" i="11"/>
  <c r="Q6065" i="11"/>
  <c r="G6066" i="11"/>
  <c r="H6066" i="11"/>
  <c r="I6066" i="11" s="1"/>
  <c r="J6066" i="11"/>
  <c r="K6066" i="11" s="1"/>
  <c r="L6066" i="11"/>
  <c r="M6066" i="11"/>
  <c r="N6066" i="11"/>
  <c r="O6066" i="11"/>
  <c r="P6066" i="11"/>
  <c r="Q6066" i="11"/>
  <c r="G6067" i="11"/>
  <c r="H6067" i="11"/>
  <c r="I6067" i="11" s="1"/>
  <c r="J6067" i="11"/>
  <c r="K6067" i="11" s="1"/>
  <c r="L6067" i="11"/>
  <c r="M6067" i="11"/>
  <c r="N6067" i="11"/>
  <c r="O6067" i="11"/>
  <c r="P6067" i="11"/>
  <c r="Q6067" i="11"/>
  <c r="G6068" i="11"/>
  <c r="H6068" i="11"/>
  <c r="I6068" i="11" s="1"/>
  <c r="J6068" i="11"/>
  <c r="K6068" i="11" s="1"/>
  <c r="L6068" i="11"/>
  <c r="M6068" i="11"/>
  <c r="N6068" i="11"/>
  <c r="O6068" i="11"/>
  <c r="P6068" i="11"/>
  <c r="Q6068" i="11"/>
  <c r="G6069" i="11"/>
  <c r="H6069" i="11"/>
  <c r="I6069" i="11" s="1"/>
  <c r="J6069" i="11"/>
  <c r="K6069" i="11" s="1"/>
  <c r="L6069" i="11"/>
  <c r="M6069" i="11"/>
  <c r="N6069" i="11"/>
  <c r="O6069" i="11"/>
  <c r="P6069" i="11"/>
  <c r="Q6069" i="11"/>
  <c r="G6070" i="11"/>
  <c r="H6070" i="11"/>
  <c r="I6070" i="11" s="1"/>
  <c r="J6070" i="11"/>
  <c r="K6070" i="11" s="1"/>
  <c r="L6070" i="11"/>
  <c r="M6070" i="11"/>
  <c r="N6070" i="11"/>
  <c r="O6070" i="11"/>
  <c r="P6070" i="11"/>
  <c r="Q6070" i="11"/>
  <c r="G6071" i="11"/>
  <c r="H6071" i="11"/>
  <c r="I6071" i="11" s="1"/>
  <c r="J6071" i="11"/>
  <c r="K6071" i="11" s="1"/>
  <c r="L6071" i="11"/>
  <c r="M6071" i="11"/>
  <c r="N6071" i="11"/>
  <c r="O6071" i="11"/>
  <c r="P6071" i="11"/>
  <c r="Q6071" i="11"/>
  <c r="G6072" i="11"/>
  <c r="H6072" i="11"/>
  <c r="I6072" i="11" s="1"/>
  <c r="J6072" i="11"/>
  <c r="K6072" i="11" s="1"/>
  <c r="L6072" i="11"/>
  <c r="M6072" i="11"/>
  <c r="N6072" i="11"/>
  <c r="O6072" i="11"/>
  <c r="P6072" i="11"/>
  <c r="Q6072" i="11"/>
  <c r="G6073" i="11"/>
  <c r="H6073" i="11"/>
  <c r="I6073" i="11" s="1"/>
  <c r="J6073" i="11"/>
  <c r="K6073" i="11" s="1"/>
  <c r="L6073" i="11"/>
  <c r="M6073" i="11"/>
  <c r="N6073" i="11"/>
  <c r="O6073" i="11"/>
  <c r="P6073" i="11"/>
  <c r="Q6073" i="11"/>
  <c r="G6074" i="11"/>
  <c r="H6074" i="11"/>
  <c r="I6074" i="11" s="1"/>
  <c r="J6074" i="11"/>
  <c r="K6074" i="11" s="1"/>
  <c r="L6074" i="11"/>
  <c r="M6074" i="11"/>
  <c r="N6074" i="11"/>
  <c r="O6074" i="11"/>
  <c r="P6074" i="11"/>
  <c r="Q6074" i="11"/>
  <c r="G6075" i="11"/>
  <c r="H6075" i="11"/>
  <c r="I6075" i="11" s="1"/>
  <c r="J6075" i="11"/>
  <c r="K6075" i="11" s="1"/>
  <c r="L6075" i="11"/>
  <c r="M6075" i="11"/>
  <c r="N6075" i="11"/>
  <c r="O6075" i="11"/>
  <c r="P6075" i="11"/>
  <c r="Q6075" i="11"/>
  <c r="G6076" i="11"/>
  <c r="H6076" i="11"/>
  <c r="I6076" i="11" s="1"/>
  <c r="J6076" i="11"/>
  <c r="K6076" i="11" s="1"/>
  <c r="L6076" i="11"/>
  <c r="M6076" i="11"/>
  <c r="N6076" i="11"/>
  <c r="O6076" i="11"/>
  <c r="P6076" i="11"/>
  <c r="Q6076" i="11"/>
  <c r="G6077" i="11"/>
  <c r="H6077" i="11"/>
  <c r="I6077" i="11" s="1"/>
  <c r="J6077" i="11"/>
  <c r="K6077" i="11" s="1"/>
  <c r="L6077" i="11"/>
  <c r="M6077" i="11"/>
  <c r="N6077" i="11"/>
  <c r="O6077" i="11"/>
  <c r="P6077" i="11"/>
  <c r="Q6077" i="11"/>
  <c r="G6078" i="11"/>
  <c r="H6078" i="11"/>
  <c r="I6078" i="11" s="1"/>
  <c r="J6078" i="11"/>
  <c r="K6078" i="11" s="1"/>
  <c r="L6078" i="11"/>
  <c r="M6078" i="11"/>
  <c r="N6078" i="11"/>
  <c r="O6078" i="11"/>
  <c r="P6078" i="11"/>
  <c r="Q6078" i="11"/>
  <c r="G6079" i="11"/>
  <c r="H6079" i="11"/>
  <c r="I6079" i="11" s="1"/>
  <c r="J6079" i="11"/>
  <c r="K6079" i="11" s="1"/>
  <c r="L6079" i="11"/>
  <c r="M6079" i="11"/>
  <c r="N6079" i="11"/>
  <c r="O6079" i="11"/>
  <c r="P6079" i="11"/>
  <c r="Q6079" i="11"/>
  <c r="G6080" i="11"/>
  <c r="H6080" i="11"/>
  <c r="I6080" i="11" s="1"/>
  <c r="J6080" i="11"/>
  <c r="K6080" i="11" s="1"/>
  <c r="L6080" i="11"/>
  <c r="M6080" i="11"/>
  <c r="N6080" i="11"/>
  <c r="O6080" i="11"/>
  <c r="P6080" i="11"/>
  <c r="Q6080" i="11"/>
  <c r="G6081" i="11"/>
  <c r="H6081" i="11"/>
  <c r="I6081" i="11" s="1"/>
  <c r="J6081" i="11"/>
  <c r="K6081" i="11" s="1"/>
  <c r="L6081" i="11"/>
  <c r="M6081" i="11"/>
  <c r="N6081" i="11"/>
  <c r="O6081" i="11"/>
  <c r="P6081" i="11"/>
  <c r="Q6081" i="11"/>
  <c r="G6082" i="11"/>
  <c r="H6082" i="11"/>
  <c r="I6082" i="11" s="1"/>
  <c r="J6082" i="11"/>
  <c r="K6082" i="11" s="1"/>
  <c r="L6082" i="11"/>
  <c r="M6082" i="11"/>
  <c r="N6082" i="11"/>
  <c r="O6082" i="11"/>
  <c r="P6082" i="11"/>
  <c r="Q6082" i="11"/>
  <c r="G6083" i="11"/>
  <c r="H6083" i="11"/>
  <c r="I6083" i="11" s="1"/>
  <c r="J6083" i="11"/>
  <c r="K6083" i="11" s="1"/>
  <c r="L6083" i="11"/>
  <c r="M6083" i="11"/>
  <c r="N6083" i="11"/>
  <c r="O6083" i="11"/>
  <c r="P6083" i="11"/>
  <c r="Q6083" i="11"/>
  <c r="G6084" i="11"/>
  <c r="H6084" i="11"/>
  <c r="I6084" i="11" s="1"/>
  <c r="J6084" i="11"/>
  <c r="K6084" i="11" s="1"/>
  <c r="L6084" i="11"/>
  <c r="M6084" i="11"/>
  <c r="N6084" i="11"/>
  <c r="O6084" i="11"/>
  <c r="P6084" i="11"/>
  <c r="Q6084" i="11"/>
  <c r="G6085" i="11"/>
  <c r="H6085" i="11"/>
  <c r="I6085" i="11" s="1"/>
  <c r="J6085" i="11"/>
  <c r="K6085" i="11" s="1"/>
  <c r="L6085" i="11"/>
  <c r="M6085" i="11"/>
  <c r="N6085" i="11"/>
  <c r="O6085" i="11"/>
  <c r="P6085" i="11"/>
  <c r="Q6085" i="11"/>
  <c r="G6086" i="11"/>
  <c r="H6086" i="11"/>
  <c r="I6086" i="11" s="1"/>
  <c r="J6086" i="11"/>
  <c r="K6086" i="11" s="1"/>
  <c r="L6086" i="11"/>
  <c r="M6086" i="11"/>
  <c r="N6086" i="11"/>
  <c r="O6086" i="11"/>
  <c r="P6086" i="11"/>
  <c r="Q6086" i="11"/>
  <c r="G6087" i="11"/>
  <c r="H6087" i="11"/>
  <c r="I6087" i="11" s="1"/>
  <c r="J6087" i="11"/>
  <c r="K6087" i="11" s="1"/>
  <c r="L6087" i="11"/>
  <c r="M6087" i="11"/>
  <c r="N6087" i="11"/>
  <c r="O6087" i="11"/>
  <c r="P6087" i="11"/>
  <c r="Q6087" i="11"/>
  <c r="G6088" i="11"/>
  <c r="H6088" i="11"/>
  <c r="I6088" i="11" s="1"/>
  <c r="J6088" i="11"/>
  <c r="K6088" i="11" s="1"/>
  <c r="L6088" i="11"/>
  <c r="M6088" i="11"/>
  <c r="N6088" i="11"/>
  <c r="O6088" i="11"/>
  <c r="P6088" i="11"/>
  <c r="Q6088" i="11"/>
  <c r="G6089" i="11"/>
  <c r="H6089" i="11"/>
  <c r="I6089" i="11" s="1"/>
  <c r="J6089" i="11"/>
  <c r="K6089" i="11" s="1"/>
  <c r="L6089" i="11"/>
  <c r="M6089" i="11"/>
  <c r="N6089" i="11"/>
  <c r="O6089" i="11"/>
  <c r="P6089" i="11"/>
  <c r="Q6089" i="11"/>
  <c r="G6090" i="11"/>
  <c r="H6090" i="11"/>
  <c r="I6090" i="11" s="1"/>
  <c r="J6090" i="11"/>
  <c r="K6090" i="11" s="1"/>
  <c r="L6090" i="11"/>
  <c r="M6090" i="11"/>
  <c r="N6090" i="11"/>
  <c r="O6090" i="11"/>
  <c r="P6090" i="11"/>
  <c r="Q6090" i="11"/>
  <c r="G6091" i="11"/>
  <c r="H6091" i="11"/>
  <c r="I6091" i="11" s="1"/>
  <c r="J6091" i="11"/>
  <c r="K6091" i="11" s="1"/>
  <c r="L6091" i="11"/>
  <c r="M6091" i="11"/>
  <c r="N6091" i="11"/>
  <c r="O6091" i="11"/>
  <c r="P6091" i="11"/>
  <c r="Q6091" i="11"/>
  <c r="G6092" i="11"/>
  <c r="H6092" i="11"/>
  <c r="I6092" i="11" s="1"/>
  <c r="J6092" i="11"/>
  <c r="K6092" i="11" s="1"/>
  <c r="L6092" i="11"/>
  <c r="M6092" i="11"/>
  <c r="N6092" i="11"/>
  <c r="O6092" i="11"/>
  <c r="P6092" i="11"/>
  <c r="Q6092" i="11"/>
  <c r="G6093" i="11"/>
  <c r="H6093" i="11"/>
  <c r="I6093" i="11" s="1"/>
  <c r="J6093" i="11"/>
  <c r="K6093" i="11" s="1"/>
  <c r="L6093" i="11"/>
  <c r="M6093" i="11"/>
  <c r="N6093" i="11"/>
  <c r="O6093" i="11"/>
  <c r="P6093" i="11"/>
  <c r="Q6093" i="11"/>
  <c r="G6094" i="11"/>
  <c r="H6094" i="11"/>
  <c r="I6094" i="11" s="1"/>
  <c r="J6094" i="11"/>
  <c r="K6094" i="11" s="1"/>
  <c r="L6094" i="11"/>
  <c r="M6094" i="11"/>
  <c r="N6094" i="11"/>
  <c r="O6094" i="11"/>
  <c r="P6094" i="11"/>
  <c r="Q6094" i="11"/>
  <c r="G6095" i="11"/>
  <c r="H6095" i="11"/>
  <c r="I6095" i="11" s="1"/>
  <c r="J6095" i="11"/>
  <c r="K6095" i="11" s="1"/>
  <c r="L6095" i="11"/>
  <c r="M6095" i="11"/>
  <c r="N6095" i="11"/>
  <c r="O6095" i="11"/>
  <c r="P6095" i="11"/>
  <c r="Q6095" i="11"/>
  <c r="G6096" i="11"/>
  <c r="H6096" i="11"/>
  <c r="I6096" i="11" s="1"/>
  <c r="J6096" i="11"/>
  <c r="K6096" i="11" s="1"/>
  <c r="L6096" i="11"/>
  <c r="M6096" i="11"/>
  <c r="N6096" i="11"/>
  <c r="O6096" i="11"/>
  <c r="P6096" i="11"/>
  <c r="Q6096" i="11"/>
  <c r="G6097" i="11"/>
  <c r="H6097" i="11"/>
  <c r="I6097" i="11" s="1"/>
  <c r="J6097" i="11"/>
  <c r="K6097" i="11" s="1"/>
  <c r="L6097" i="11"/>
  <c r="M6097" i="11"/>
  <c r="N6097" i="11"/>
  <c r="O6097" i="11"/>
  <c r="P6097" i="11"/>
  <c r="Q6097" i="11"/>
  <c r="G6098" i="11"/>
  <c r="H6098" i="11"/>
  <c r="I6098" i="11" s="1"/>
  <c r="J6098" i="11"/>
  <c r="K6098" i="11" s="1"/>
  <c r="L6098" i="11"/>
  <c r="M6098" i="11"/>
  <c r="N6098" i="11"/>
  <c r="O6098" i="11"/>
  <c r="P6098" i="11"/>
  <c r="Q6098" i="11"/>
  <c r="G6099" i="11"/>
  <c r="H6099" i="11"/>
  <c r="I6099" i="11" s="1"/>
  <c r="J6099" i="11"/>
  <c r="K6099" i="11" s="1"/>
  <c r="L6099" i="11"/>
  <c r="M6099" i="11"/>
  <c r="N6099" i="11"/>
  <c r="O6099" i="11"/>
  <c r="P6099" i="11"/>
  <c r="Q6099" i="11"/>
  <c r="G6100" i="11"/>
  <c r="H6100" i="11"/>
  <c r="I6100" i="11" s="1"/>
  <c r="J6100" i="11"/>
  <c r="K6100" i="11" s="1"/>
  <c r="L6100" i="11"/>
  <c r="M6100" i="11"/>
  <c r="N6100" i="11"/>
  <c r="O6100" i="11"/>
  <c r="P6100" i="11"/>
  <c r="Q6100" i="11"/>
  <c r="G6101" i="11"/>
  <c r="H6101" i="11"/>
  <c r="I6101" i="11" s="1"/>
  <c r="J6101" i="11"/>
  <c r="K6101" i="11" s="1"/>
  <c r="L6101" i="11"/>
  <c r="M6101" i="11"/>
  <c r="N6101" i="11"/>
  <c r="O6101" i="11"/>
  <c r="P6101" i="11"/>
  <c r="Q6101" i="11"/>
  <c r="G6102" i="11"/>
  <c r="H6102" i="11"/>
  <c r="I6102" i="11" s="1"/>
  <c r="J6102" i="11"/>
  <c r="K6102" i="11" s="1"/>
  <c r="L6102" i="11"/>
  <c r="M6102" i="11"/>
  <c r="N6102" i="11"/>
  <c r="O6102" i="11"/>
  <c r="P6102" i="11"/>
  <c r="Q6102" i="11"/>
  <c r="G6103" i="11"/>
  <c r="H6103" i="11"/>
  <c r="I6103" i="11" s="1"/>
  <c r="J6103" i="11"/>
  <c r="K6103" i="11" s="1"/>
  <c r="L6103" i="11"/>
  <c r="M6103" i="11"/>
  <c r="N6103" i="11"/>
  <c r="O6103" i="11"/>
  <c r="P6103" i="11"/>
  <c r="Q6103" i="11"/>
  <c r="G6104" i="11"/>
  <c r="H6104" i="11"/>
  <c r="I6104" i="11" s="1"/>
  <c r="J6104" i="11"/>
  <c r="K6104" i="11" s="1"/>
  <c r="L6104" i="11"/>
  <c r="M6104" i="11"/>
  <c r="N6104" i="11"/>
  <c r="O6104" i="11"/>
  <c r="P6104" i="11"/>
  <c r="Q6104" i="11"/>
  <c r="G6105" i="11"/>
  <c r="H6105" i="11"/>
  <c r="I6105" i="11" s="1"/>
  <c r="J6105" i="11"/>
  <c r="K6105" i="11" s="1"/>
  <c r="L6105" i="11"/>
  <c r="M6105" i="11"/>
  <c r="N6105" i="11"/>
  <c r="O6105" i="11"/>
  <c r="P6105" i="11"/>
  <c r="Q6105" i="11"/>
  <c r="G6106" i="11"/>
  <c r="H6106" i="11"/>
  <c r="I6106" i="11" s="1"/>
  <c r="J6106" i="11"/>
  <c r="K6106" i="11" s="1"/>
  <c r="L6106" i="11"/>
  <c r="M6106" i="11"/>
  <c r="N6106" i="11"/>
  <c r="O6106" i="11"/>
  <c r="P6106" i="11"/>
  <c r="Q6106" i="11"/>
  <c r="G6107" i="11"/>
  <c r="H6107" i="11"/>
  <c r="I6107" i="11" s="1"/>
  <c r="J6107" i="11"/>
  <c r="K6107" i="11" s="1"/>
  <c r="L6107" i="11"/>
  <c r="M6107" i="11"/>
  <c r="N6107" i="11"/>
  <c r="O6107" i="11"/>
  <c r="P6107" i="11"/>
  <c r="Q6107" i="11"/>
  <c r="G6108" i="11"/>
  <c r="H6108" i="11"/>
  <c r="I6108" i="11" s="1"/>
  <c r="J6108" i="11"/>
  <c r="K6108" i="11" s="1"/>
  <c r="L6108" i="11"/>
  <c r="M6108" i="11"/>
  <c r="N6108" i="11"/>
  <c r="O6108" i="11"/>
  <c r="P6108" i="11"/>
  <c r="Q6108" i="11"/>
  <c r="G6109" i="11"/>
  <c r="H6109" i="11"/>
  <c r="I6109" i="11" s="1"/>
  <c r="J6109" i="11"/>
  <c r="K6109" i="11" s="1"/>
  <c r="L6109" i="11"/>
  <c r="M6109" i="11"/>
  <c r="N6109" i="11"/>
  <c r="O6109" i="11"/>
  <c r="P6109" i="11"/>
  <c r="Q6109" i="11"/>
  <c r="G6110" i="11"/>
  <c r="H6110" i="11"/>
  <c r="I6110" i="11" s="1"/>
  <c r="J6110" i="11"/>
  <c r="K6110" i="11" s="1"/>
  <c r="L6110" i="11"/>
  <c r="M6110" i="11"/>
  <c r="N6110" i="11"/>
  <c r="O6110" i="11"/>
  <c r="P6110" i="11"/>
  <c r="Q6110" i="11"/>
  <c r="G6111" i="11"/>
  <c r="H6111" i="11"/>
  <c r="I6111" i="11" s="1"/>
  <c r="J6111" i="11"/>
  <c r="K6111" i="11" s="1"/>
  <c r="L6111" i="11"/>
  <c r="M6111" i="11"/>
  <c r="N6111" i="11"/>
  <c r="O6111" i="11"/>
  <c r="P6111" i="11"/>
  <c r="Q6111" i="11"/>
  <c r="G6112" i="11"/>
  <c r="H6112" i="11"/>
  <c r="I6112" i="11" s="1"/>
  <c r="J6112" i="11"/>
  <c r="K6112" i="11" s="1"/>
  <c r="L6112" i="11"/>
  <c r="M6112" i="11"/>
  <c r="N6112" i="11"/>
  <c r="O6112" i="11"/>
  <c r="P6112" i="11"/>
  <c r="Q6112" i="11"/>
  <c r="G6113" i="11"/>
  <c r="H6113" i="11"/>
  <c r="I6113" i="11" s="1"/>
  <c r="J6113" i="11"/>
  <c r="K6113" i="11" s="1"/>
  <c r="L6113" i="11"/>
  <c r="M6113" i="11"/>
  <c r="N6113" i="11"/>
  <c r="O6113" i="11"/>
  <c r="P6113" i="11"/>
  <c r="Q6113" i="11"/>
  <c r="G6114" i="11"/>
  <c r="H6114" i="11"/>
  <c r="I6114" i="11" s="1"/>
  <c r="J6114" i="11"/>
  <c r="K6114" i="11" s="1"/>
  <c r="L6114" i="11"/>
  <c r="M6114" i="11"/>
  <c r="N6114" i="11"/>
  <c r="O6114" i="11"/>
  <c r="P6114" i="11"/>
  <c r="Q6114" i="11"/>
  <c r="G6115" i="11"/>
  <c r="H6115" i="11"/>
  <c r="I6115" i="11" s="1"/>
  <c r="J6115" i="11"/>
  <c r="K6115" i="11" s="1"/>
  <c r="L6115" i="11"/>
  <c r="M6115" i="11"/>
  <c r="N6115" i="11"/>
  <c r="O6115" i="11"/>
  <c r="P6115" i="11"/>
  <c r="Q6115" i="11"/>
  <c r="G6116" i="11"/>
  <c r="H6116" i="11"/>
  <c r="I6116" i="11" s="1"/>
  <c r="J6116" i="11"/>
  <c r="K6116" i="11" s="1"/>
  <c r="L6116" i="11"/>
  <c r="M6116" i="11"/>
  <c r="N6116" i="11"/>
  <c r="O6116" i="11"/>
  <c r="P6116" i="11"/>
  <c r="Q6116" i="11"/>
  <c r="G6117" i="11"/>
  <c r="H6117" i="11"/>
  <c r="I6117" i="11" s="1"/>
  <c r="J6117" i="11"/>
  <c r="K6117" i="11" s="1"/>
  <c r="L6117" i="11"/>
  <c r="M6117" i="11"/>
  <c r="N6117" i="11"/>
  <c r="O6117" i="11"/>
  <c r="P6117" i="11"/>
  <c r="Q6117" i="11"/>
  <c r="G6118" i="11"/>
  <c r="H6118" i="11"/>
  <c r="I6118" i="11" s="1"/>
  <c r="J6118" i="11"/>
  <c r="K6118" i="11" s="1"/>
  <c r="L6118" i="11"/>
  <c r="M6118" i="11"/>
  <c r="N6118" i="11"/>
  <c r="O6118" i="11"/>
  <c r="P6118" i="11"/>
  <c r="Q6118" i="11"/>
  <c r="G6119" i="11"/>
  <c r="H6119" i="11"/>
  <c r="I6119" i="11" s="1"/>
  <c r="J6119" i="11"/>
  <c r="K6119" i="11" s="1"/>
  <c r="L6119" i="11"/>
  <c r="M6119" i="11"/>
  <c r="N6119" i="11"/>
  <c r="O6119" i="11"/>
  <c r="P6119" i="11"/>
  <c r="Q6119" i="11"/>
  <c r="G6120" i="11"/>
  <c r="H6120" i="11"/>
  <c r="I6120" i="11" s="1"/>
  <c r="J6120" i="11"/>
  <c r="K6120" i="11" s="1"/>
  <c r="L6120" i="11"/>
  <c r="M6120" i="11"/>
  <c r="N6120" i="11"/>
  <c r="O6120" i="11"/>
  <c r="P6120" i="11"/>
  <c r="Q6120" i="11"/>
  <c r="G6121" i="11"/>
  <c r="H6121" i="11"/>
  <c r="I6121" i="11" s="1"/>
  <c r="J6121" i="11"/>
  <c r="K6121" i="11" s="1"/>
  <c r="L6121" i="11"/>
  <c r="M6121" i="11"/>
  <c r="N6121" i="11"/>
  <c r="O6121" i="11"/>
  <c r="P6121" i="11"/>
  <c r="Q6121" i="11"/>
  <c r="G6122" i="11"/>
  <c r="H6122" i="11"/>
  <c r="I6122" i="11" s="1"/>
  <c r="J6122" i="11"/>
  <c r="K6122" i="11" s="1"/>
  <c r="L6122" i="11"/>
  <c r="M6122" i="11"/>
  <c r="N6122" i="11"/>
  <c r="O6122" i="11"/>
  <c r="P6122" i="11"/>
  <c r="Q6122" i="11"/>
  <c r="G6123" i="11"/>
  <c r="H6123" i="11"/>
  <c r="I6123" i="11" s="1"/>
  <c r="J6123" i="11"/>
  <c r="K6123" i="11" s="1"/>
  <c r="L6123" i="11"/>
  <c r="M6123" i="11"/>
  <c r="N6123" i="11"/>
  <c r="O6123" i="11"/>
  <c r="P6123" i="11"/>
  <c r="Q6123" i="11"/>
  <c r="G6124" i="11"/>
  <c r="H6124" i="11"/>
  <c r="I6124" i="11" s="1"/>
  <c r="J6124" i="11"/>
  <c r="K6124" i="11" s="1"/>
  <c r="L6124" i="11"/>
  <c r="M6124" i="11"/>
  <c r="N6124" i="11"/>
  <c r="O6124" i="11"/>
  <c r="P6124" i="11"/>
  <c r="Q6124" i="11"/>
  <c r="G6125" i="11"/>
  <c r="H6125" i="11"/>
  <c r="I6125" i="11" s="1"/>
  <c r="J6125" i="11"/>
  <c r="K6125" i="11" s="1"/>
  <c r="L6125" i="11"/>
  <c r="M6125" i="11"/>
  <c r="N6125" i="11"/>
  <c r="O6125" i="11"/>
  <c r="P6125" i="11"/>
  <c r="Q6125" i="11"/>
  <c r="G6126" i="11"/>
  <c r="H6126" i="11"/>
  <c r="I6126" i="11" s="1"/>
  <c r="J6126" i="11"/>
  <c r="K6126" i="11" s="1"/>
  <c r="L6126" i="11"/>
  <c r="M6126" i="11"/>
  <c r="N6126" i="11"/>
  <c r="O6126" i="11"/>
  <c r="P6126" i="11"/>
  <c r="Q6126" i="11"/>
  <c r="G6127" i="11"/>
  <c r="H6127" i="11"/>
  <c r="I6127" i="11" s="1"/>
  <c r="J6127" i="11"/>
  <c r="K6127" i="11" s="1"/>
  <c r="L6127" i="11"/>
  <c r="M6127" i="11"/>
  <c r="N6127" i="11"/>
  <c r="O6127" i="11"/>
  <c r="P6127" i="11"/>
  <c r="Q6127" i="11"/>
  <c r="G6128" i="11"/>
  <c r="H6128" i="11"/>
  <c r="I6128" i="11" s="1"/>
  <c r="J6128" i="11"/>
  <c r="K6128" i="11" s="1"/>
  <c r="L6128" i="11"/>
  <c r="M6128" i="11"/>
  <c r="N6128" i="11"/>
  <c r="O6128" i="11"/>
  <c r="P6128" i="11"/>
  <c r="Q6128" i="11"/>
  <c r="G6129" i="11"/>
  <c r="H6129" i="11"/>
  <c r="I6129" i="11" s="1"/>
  <c r="J6129" i="11"/>
  <c r="K6129" i="11" s="1"/>
  <c r="L6129" i="11"/>
  <c r="M6129" i="11"/>
  <c r="N6129" i="11"/>
  <c r="O6129" i="11"/>
  <c r="P6129" i="11"/>
  <c r="Q6129" i="11"/>
  <c r="G6130" i="11"/>
  <c r="H6130" i="11"/>
  <c r="I6130" i="11" s="1"/>
  <c r="J6130" i="11"/>
  <c r="K6130" i="11" s="1"/>
  <c r="L6130" i="11"/>
  <c r="M6130" i="11"/>
  <c r="N6130" i="11"/>
  <c r="O6130" i="11"/>
  <c r="P6130" i="11"/>
  <c r="Q6130" i="11"/>
  <c r="G6131" i="11"/>
  <c r="H6131" i="11"/>
  <c r="I6131" i="11" s="1"/>
  <c r="J6131" i="11"/>
  <c r="K6131" i="11" s="1"/>
  <c r="L6131" i="11"/>
  <c r="M6131" i="11"/>
  <c r="N6131" i="11"/>
  <c r="O6131" i="11"/>
  <c r="P6131" i="11"/>
  <c r="Q6131" i="11"/>
  <c r="G6132" i="11"/>
  <c r="H6132" i="11"/>
  <c r="I6132" i="11" s="1"/>
  <c r="J6132" i="11"/>
  <c r="K6132" i="11" s="1"/>
  <c r="L6132" i="11"/>
  <c r="M6132" i="11"/>
  <c r="N6132" i="11"/>
  <c r="O6132" i="11"/>
  <c r="P6132" i="11"/>
  <c r="Q6132" i="11"/>
  <c r="G6133" i="11"/>
  <c r="H6133" i="11"/>
  <c r="I6133" i="11" s="1"/>
  <c r="J6133" i="11"/>
  <c r="K6133" i="11" s="1"/>
  <c r="L6133" i="11"/>
  <c r="M6133" i="11"/>
  <c r="N6133" i="11"/>
  <c r="O6133" i="11"/>
  <c r="P6133" i="11"/>
  <c r="Q6133" i="11"/>
  <c r="G6134" i="11"/>
  <c r="H6134" i="11"/>
  <c r="I6134" i="11" s="1"/>
  <c r="J6134" i="11"/>
  <c r="K6134" i="11" s="1"/>
  <c r="L6134" i="11"/>
  <c r="M6134" i="11"/>
  <c r="N6134" i="11"/>
  <c r="O6134" i="11"/>
  <c r="P6134" i="11"/>
  <c r="Q6134" i="11"/>
  <c r="G6135" i="11"/>
  <c r="H6135" i="11"/>
  <c r="I6135" i="11" s="1"/>
  <c r="J6135" i="11"/>
  <c r="K6135" i="11" s="1"/>
  <c r="L6135" i="11"/>
  <c r="M6135" i="11"/>
  <c r="N6135" i="11"/>
  <c r="O6135" i="11"/>
  <c r="P6135" i="11"/>
  <c r="Q6135" i="11"/>
  <c r="G6136" i="11"/>
  <c r="H6136" i="11"/>
  <c r="I6136" i="11" s="1"/>
  <c r="J6136" i="11"/>
  <c r="K6136" i="11" s="1"/>
  <c r="L6136" i="11"/>
  <c r="M6136" i="11"/>
  <c r="N6136" i="11"/>
  <c r="O6136" i="11"/>
  <c r="P6136" i="11"/>
  <c r="Q6136" i="11"/>
  <c r="G6137" i="11"/>
  <c r="H6137" i="11"/>
  <c r="I6137" i="11" s="1"/>
  <c r="J6137" i="11"/>
  <c r="K6137" i="11" s="1"/>
  <c r="L6137" i="11"/>
  <c r="M6137" i="11"/>
  <c r="N6137" i="11"/>
  <c r="O6137" i="11"/>
  <c r="P6137" i="11"/>
  <c r="Q6137" i="11"/>
  <c r="G6138" i="11"/>
  <c r="H6138" i="11"/>
  <c r="I6138" i="11" s="1"/>
  <c r="J6138" i="11"/>
  <c r="K6138" i="11" s="1"/>
  <c r="L6138" i="11"/>
  <c r="M6138" i="11"/>
  <c r="N6138" i="11"/>
  <c r="O6138" i="11"/>
  <c r="P6138" i="11"/>
  <c r="Q6138" i="11"/>
  <c r="G6139" i="11"/>
  <c r="H6139" i="11"/>
  <c r="I6139" i="11" s="1"/>
  <c r="J6139" i="11"/>
  <c r="K6139" i="11" s="1"/>
  <c r="L6139" i="11"/>
  <c r="M6139" i="11"/>
  <c r="N6139" i="11"/>
  <c r="O6139" i="11"/>
  <c r="P6139" i="11"/>
  <c r="Q6139" i="11"/>
  <c r="G6140" i="11"/>
  <c r="H6140" i="11"/>
  <c r="I6140" i="11" s="1"/>
  <c r="J6140" i="11"/>
  <c r="K6140" i="11" s="1"/>
  <c r="L6140" i="11"/>
  <c r="M6140" i="11"/>
  <c r="N6140" i="11"/>
  <c r="O6140" i="11"/>
  <c r="P6140" i="11"/>
  <c r="Q6140" i="11"/>
  <c r="G6141" i="11"/>
  <c r="H6141" i="11"/>
  <c r="I6141" i="11" s="1"/>
  <c r="J6141" i="11"/>
  <c r="K6141" i="11" s="1"/>
  <c r="L6141" i="11"/>
  <c r="M6141" i="11"/>
  <c r="N6141" i="11"/>
  <c r="O6141" i="11"/>
  <c r="P6141" i="11"/>
  <c r="Q6141" i="11"/>
  <c r="G6142" i="11"/>
  <c r="H6142" i="11"/>
  <c r="I6142" i="11" s="1"/>
  <c r="J6142" i="11"/>
  <c r="K6142" i="11" s="1"/>
  <c r="L6142" i="11"/>
  <c r="M6142" i="11"/>
  <c r="N6142" i="11"/>
  <c r="O6142" i="11"/>
  <c r="P6142" i="11"/>
  <c r="Q6142" i="11"/>
  <c r="G6143" i="11"/>
  <c r="H6143" i="11"/>
  <c r="I6143" i="11" s="1"/>
  <c r="J6143" i="11"/>
  <c r="K6143" i="11" s="1"/>
  <c r="L6143" i="11"/>
  <c r="M6143" i="11"/>
  <c r="N6143" i="11"/>
  <c r="O6143" i="11"/>
  <c r="P6143" i="11"/>
  <c r="Q6143" i="11"/>
  <c r="G6144" i="11"/>
  <c r="H6144" i="11"/>
  <c r="I6144" i="11" s="1"/>
  <c r="J6144" i="11"/>
  <c r="K6144" i="11" s="1"/>
  <c r="L6144" i="11"/>
  <c r="M6144" i="11"/>
  <c r="N6144" i="11"/>
  <c r="O6144" i="11"/>
  <c r="P6144" i="11"/>
  <c r="Q6144" i="11"/>
  <c r="G6145" i="11"/>
  <c r="H6145" i="11"/>
  <c r="I6145" i="11" s="1"/>
  <c r="J6145" i="11"/>
  <c r="K6145" i="11" s="1"/>
  <c r="L6145" i="11"/>
  <c r="M6145" i="11"/>
  <c r="N6145" i="11"/>
  <c r="O6145" i="11"/>
  <c r="P6145" i="11"/>
  <c r="Q6145" i="11"/>
  <c r="G6146" i="11"/>
  <c r="H6146" i="11"/>
  <c r="I6146" i="11" s="1"/>
  <c r="J6146" i="11"/>
  <c r="K6146" i="11" s="1"/>
  <c r="L6146" i="11"/>
  <c r="M6146" i="11"/>
  <c r="N6146" i="11"/>
  <c r="O6146" i="11"/>
  <c r="P6146" i="11"/>
  <c r="Q6146" i="11"/>
  <c r="G6147" i="11"/>
  <c r="H6147" i="11"/>
  <c r="I6147" i="11" s="1"/>
  <c r="J6147" i="11"/>
  <c r="K6147" i="11" s="1"/>
  <c r="L6147" i="11"/>
  <c r="M6147" i="11"/>
  <c r="N6147" i="11"/>
  <c r="O6147" i="11"/>
  <c r="P6147" i="11"/>
  <c r="Q6147" i="11"/>
  <c r="G6148" i="11"/>
  <c r="H6148" i="11"/>
  <c r="I6148" i="11" s="1"/>
  <c r="J6148" i="11"/>
  <c r="K6148" i="11" s="1"/>
  <c r="L6148" i="11"/>
  <c r="M6148" i="11"/>
  <c r="N6148" i="11"/>
  <c r="O6148" i="11"/>
  <c r="P6148" i="11"/>
  <c r="Q6148" i="11"/>
  <c r="G6149" i="11"/>
  <c r="H6149" i="11"/>
  <c r="I6149" i="11" s="1"/>
  <c r="J6149" i="11"/>
  <c r="K6149" i="11" s="1"/>
  <c r="L6149" i="11"/>
  <c r="M6149" i="11"/>
  <c r="N6149" i="11"/>
  <c r="O6149" i="11"/>
  <c r="P6149" i="11"/>
  <c r="Q6149" i="11"/>
  <c r="G6150" i="11"/>
  <c r="H6150" i="11"/>
  <c r="I6150" i="11" s="1"/>
  <c r="J6150" i="11"/>
  <c r="K6150" i="11" s="1"/>
  <c r="L6150" i="11"/>
  <c r="M6150" i="11"/>
  <c r="N6150" i="11"/>
  <c r="O6150" i="11"/>
  <c r="P6150" i="11"/>
  <c r="Q6150" i="11"/>
  <c r="G6151" i="11"/>
  <c r="H6151" i="11"/>
  <c r="I6151" i="11" s="1"/>
  <c r="J6151" i="11"/>
  <c r="K6151" i="11" s="1"/>
  <c r="L6151" i="11"/>
  <c r="M6151" i="11"/>
  <c r="N6151" i="11"/>
  <c r="O6151" i="11"/>
  <c r="P6151" i="11"/>
  <c r="Q6151" i="11"/>
  <c r="G6152" i="11"/>
  <c r="H6152" i="11"/>
  <c r="I6152" i="11" s="1"/>
  <c r="J6152" i="11"/>
  <c r="K6152" i="11" s="1"/>
  <c r="L6152" i="11"/>
  <c r="M6152" i="11"/>
  <c r="N6152" i="11"/>
  <c r="O6152" i="11"/>
  <c r="P6152" i="11"/>
  <c r="Q6152" i="11"/>
  <c r="G6153" i="11"/>
  <c r="H6153" i="11"/>
  <c r="I6153" i="11" s="1"/>
  <c r="J6153" i="11"/>
  <c r="K6153" i="11" s="1"/>
  <c r="L6153" i="11"/>
  <c r="M6153" i="11"/>
  <c r="N6153" i="11"/>
  <c r="O6153" i="11"/>
  <c r="P6153" i="11"/>
  <c r="Q6153" i="11"/>
  <c r="G6154" i="11"/>
  <c r="H6154" i="11"/>
  <c r="I6154" i="11" s="1"/>
  <c r="J6154" i="11"/>
  <c r="K6154" i="11" s="1"/>
  <c r="L6154" i="11"/>
  <c r="M6154" i="11"/>
  <c r="N6154" i="11"/>
  <c r="O6154" i="11"/>
  <c r="P6154" i="11"/>
  <c r="Q6154" i="11"/>
  <c r="G6155" i="11"/>
  <c r="H6155" i="11"/>
  <c r="I6155" i="11" s="1"/>
  <c r="J6155" i="11"/>
  <c r="K6155" i="11" s="1"/>
  <c r="L6155" i="11"/>
  <c r="M6155" i="11"/>
  <c r="N6155" i="11"/>
  <c r="O6155" i="11"/>
  <c r="P6155" i="11"/>
  <c r="Q6155" i="11"/>
  <c r="G6156" i="11"/>
  <c r="H6156" i="11"/>
  <c r="I6156" i="11" s="1"/>
  <c r="J6156" i="11"/>
  <c r="K6156" i="11" s="1"/>
  <c r="L6156" i="11"/>
  <c r="M6156" i="11"/>
  <c r="N6156" i="11"/>
  <c r="O6156" i="11"/>
  <c r="P6156" i="11"/>
  <c r="Q6156" i="11"/>
  <c r="G6157" i="11"/>
  <c r="H6157" i="11"/>
  <c r="I6157" i="11" s="1"/>
  <c r="J6157" i="11"/>
  <c r="K6157" i="11" s="1"/>
  <c r="L6157" i="11"/>
  <c r="M6157" i="11"/>
  <c r="N6157" i="11"/>
  <c r="O6157" i="11"/>
  <c r="P6157" i="11"/>
  <c r="Q6157" i="11"/>
  <c r="G6158" i="11"/>
  <c r="H6158" i="11"/>
  <c r="I6158" i="11" s="1"/>
  <c r="J6158" i="11"/>
  <c r="K6158" i="11" s="1"/>
  <c r="L6158" i="11"/>
  <c r="M6158" i="11"/>
  <c r="N6158" i="11"/>
  <c r="O6158" i="11"/>
  <c r="P6158" i="11"/>
  <c r="Q6158" i="11"/>
  <c r="G6159" i="11"/>
  <c r="H6159" i="11"/>
  <c r="I6159" i="11" s="1"/>
  <c r="J6159" i="11"/>
  <c r="K6159" i="11" s="1"/>
  <c r="L6159" i="11"/>
  <c r="M6159" i="11"/>
  <c r="N6159" i="11"/>
  <c r="O6159" i="11"/>
  <c r="P6159" i="11"/>
  <c r="Q6159" i="11"/>
  <c r="G6160" i="11"/>
  <c r="H6160" i="11"/>
  <c r="I6160" i="11" s="1"/>
  <c r="J6160" i="11"/>
  <c r="K6160" i="11" s="1"/>
  <c r="L6160" i="11"/>
  <c r="M6160" i="11"/>
  <c r="N6160" i="11"/>
  <c r="O6160" i="11"/>
  <c r="P6160" i="11"/>
  <c r="Q6160" i="11"/>
  <c r="G6161" i="11"/>
  <c r="H6161" i="11"/>
  <c r="I6161" i="11" s="1"/>
  <c r="J6161" i="11"/>
  <c r="K6161" i="11" s="1"/>
  <c r="L6161" i="11"/>
  <c r="M6161" i="11"/>
  <c r="N6161" i="11"/>
  <c r="O6161" i="11"/>
  <c r="P6161" i="11"/>
  <c r="Q6161" i="11"/>
  <c r="G6162" i="11"/>
  <c r="H6162" i="11"/>
  <c r="I6162" i="11" s="1"/>
  <c r="J6162" i="11"/>
  <c r="K6162" i="11" s="1"/>
  <c r="L6162" i="11"/>
  <c r="M6162" i="11"/>
  <c r="N6162" i="11"/>
  <c r="O6162" i="11"/>
  <c r="P6162" i="11"/>
  <c r="Q6162" i="11"/>
  <c r="G6163" i="11"/>
  <c r="H6163" i="11"/>
  <c r="I6163" i="11" s="1"/>
  <c r="J6163" i="11"/>
  <c r="K6163" i="11" s="1"/>
  <c r="L6163" i="11"/>
  <c r="M6163" i="11"/>
  <c r="N6163" i="11"/>
  <c r="O6163" i="11"/>
  <c r="P6163" i="11"/>
  <c r="Q6163" i="11"/>
  <c r="G6164" i="11"/>
  <c r="H6164" i="11"/>
  <c r="I6164" i="11" s="1"/>
  <c r="J6164" i="11"/>
  <c r="K6164" i="11" s="1"/>
  <c r="L6164" i="11"/>
  <c r="M6164" i="11"/>
  <c r="N6164" i="11"/>
  <c r="O6164" i="11"/>
  <c r="P6164" i="11"/>
  <c r="Q6164" i="11"/>
  <c r="G6165" i="11"/>
  <c r="H6165" i="11"/>
  <c r="I6165" i="11" s="1"/>
  <c r="J6165" i="11"/>
  <c r="K6165" i="11" s="1"/>
  <c r="L6165" i="11"/>
  <c r="M6165" i="11"/>
  <c r="N6165" i="11"/>
  <c r="O6165" i="11"/>
  <c r="P6165" i="11"/>
  <c r="Q6165" i="11"/>
  <c r="G6166" i="11"/>
  <c r="H6166" i="11"/>
  <c r="I6166" i="11" s="1"/>
  <c r="J6166" i="11"/>
  <c r="K6166" i="11" s="1"/>
  <c r="L6166" i="11"/>
  <c r="M6166" i="11"/>
  <c r="N6166" i="11"/>
  <c r="O6166" i="11"/>
  <c r="P6166" i="11"/>
  <c r="Q6166" i="11"/>
  <c r="G6167" i="11"/>
  <c r="H6167" i="11"/>
  <c r="I6167" i="11" s="1"/>
  <c r="J6167" i="11"/>
  <c r="K6167" i="11" s="1"/>
  <c r="L6167" i="11"/>
  <c r="M6167" i="11"/>
  <c r="N6167" i="11"/>
  <c r="O6167" i="11"/>
  <c r="P6167" i="11"/>
  <c r="Q6167" i="11"/>
  <c r="G6168" i="11"/>
  <c r="H6168" i="11"/>
  <c r="I6168" i="11" s="1"/>
  <c r="J6168" i="11"/>
  <c r="K6168" i="11" s="1"/>
  <c r="L6168" i="11"/>
  <c r="M6168" i="11"/>
  <c r="N6168" i="11"/>
  <c r="O6168" i="11"/>
  <c r="P6168" i="11"/>
  <c r="Q6168" i="11"/>
  <c r="G6169" i="11"/>
  <c r="H6169" i="11"/>
  <c r="I6169" i="11" s="1"/>
  <c r="J6169" i="11"/>
  <c r="K6169" i="11" s="1"/>
  <c r="L6169" i="11"/>
  <c r="M6169" i="11"/>
  <c r="N6169" i="11"/>
  <c r="O6169" i="11"/>
  <c r="P6169" i="11"/>
  <c r="Q6169" i="11"/>
  <c r="G6170" i="11"/>
  <c r="H6170" i="11"/>
  <c r="I6170" i="11" s="1"/>
  <c r="J6170" i="11"/>
  <c r="K6170" i="11" s="1"/>
  <c r="L6170" i="11"/>
  <c r="M6170" i="11"/>
  <c r="N6170" i="11"/>
  <c r="O6170" i="11"/>
  <c r="P6170" i="11"/>
  <c r="Q6170" i="11"/>
  <c r="G6171" i="11"/>
  <c r="H6171" i="11"/>
  <c r="I6171" i="11" s="1"/>
  <c r="J6171" i="11"/>
  <c r="K6171" i="11" s="1"/>
  <c r="L6171" i="11"/>
  <c r="M6171" i="11"/>
  <c r="N6171" i="11"/>
  <c r="O6171" i="11"/>
  <c r="P6171" i="11"/>
  <c r="Q6171" i="11"/>
  <c r="G6172" i="11"/>
  <c r="H6172" i="11"/>
  <c r="I6172" i="11" s="1"/>
  <c r="J6172" i="11"/>
  <c r="K6172" i="11" s="1"/>
  <c r="L6172" i="11"/>
  <c r="M6172" i="11"/>
  <c r="N6172" i="11"/>
  <c r="O6172" i="11"/>
  <c r="P6172" i="11"/>
  <c r="Q6172" i="11"/>
  <c r="G6173" i="11"/>
  <c r="H6173" i="11"/>
  <c r="I6173" i="11" s="1"/>
  <c r="J6173" i="11"/>
  <c r="K6173" i="11" s="1"/>
  <c r="L6173" i="11"/>
  <c r="M6173" i="11"/>
  <c r="N6173" i="11"/>
  <c r="O6173" i="11"/>
  <c r="P6173" i="11"/>
  <c r="Q6173" i="11"/>
  <c r="G6174" i="11"/>
  <c r="H6174" i="11"/>
  <c r="I6174" i="11" s="1"/>
  <c r="J6174" i="11"/>
  <c r="K6174" i="11" s="1"/>
  <c r="L6174" i="11"/>
  <c r="M6174" i="11"/>
  <c r="N6174" i="11"/>
  <c r="O6174" i="11"/>
  <c r="P6174" i="11"/>
  <c r="Q6174" i="11"/>
  <c r="G6175" i="11"/>
  <c r="H6175" i="11"/>
  <c r="I6175" i="11" s="1"/>
  <c r="J6175" i="11"/>
  <c r="K6175" i="11" s="1"/>
  <c r="L6175" i="11"/>
  <c r="M6175" i="11"/>
  <c r="N6175" i="11"/>
  <c r="O6175" i="11"/>
  <c r="P6175" i="11"/>
  <c r="Q6175" i="11"/>
  <c r="G6176" i="11"/>
  <c r="H6176" i="11"/>
  <c r="I6176" i="11" s="1"/>
  <c r="J6176" i="11"/>
  <c r="K6176" i="11" s="1"/>
  <c r="L6176" i="11"/>
  <c r="M6176" i="11"/>
  <c r="N6176" i="11"/>
  <c r="O6176" i="11"/>
  <c r="P6176" i="11"/>
  <c r="Q6176" i="11"/>
  <c r="G6177" i="11"/>
  <c r="H6177" i="11"/>
  <c r="I6177" i="11" s="1"/>
  <c r="J6177" i="11"/>
  <c r="K6177" i="11" s="1"/>
  <c r="L6177" i="11"/>
  <c r="M6177" i="11"/>
  <c r="N6177" i="11"/>
  <c r="O6177" i="11"/>
  <c r="P6177" i="11"/>
  <c r="Q6177" i="11"/>
  <c r="G6178" i="11"/>
  <c r="H6178" i="11"/>
  <c r="I6178" i="11" s="1"/>
  <c r="J6178" i="11"/>
  <c r="K6178" i="11" s="1"/>
  <c r="L6178" i="11"/>
  <c r="M6178" i="11"/>
  <c r="N6178" i="11"/>
  <c r="O6178" i="11"/>
  <c r="P6178" i="11"/>
  <c r="Q6178" i="11"/>
  <c r="G6179" i="11"/>
  <c r="H6179" i="11"/>
  <c r="I6179" i="11" s="1"/>
  <c r="J6179" i="11"/>
  <c r="K6179" i="11" s="1"/>
  <c r="L6179" i="11"/>
  <c r="M6179" i="11"/>
  <c r="N6179" i="11"/>
  <c r="O6179" i="11"/>
  <c r="P6179" i="11"/>
  <c r="Q6179" i="11"/>
  <c r="G6180" i="11"/>
  <c r="H6180" i="11"/>
  <c r="I6180" i="11" s="1"/>
  <c r="J6180" i="11"/>
  <c r="K6180" i="11" s="1"/>
  <c r="L6180" i="11"/>
  <c r="M6180" i="11"/>
  <c r="N6180" i="11"/>
  <c r="O6180" i="11"/>
  <c r="P6180" i="11"/>
  <c r="Q6180" i="11"/>
  <c r="G6181" i="11"/>
  <c r="H6181" i="11"/>
  <c r="I6181" i="11" s="1"/>
  <c r="J6181" i="11"/>
  <c r="K6181" i="11" s="1"/>
  <c r="L6181" i="11"/>
  <c r="M6181" i="11"/>
  <c r="N6181" i="11"/>
  <c r="O6181" i="11"/>
  <c r="P6181" i="11"/>
  <c r="Q6181" i="11"/>
  <c r="G6182" i="11"/>
  <c r="H6182" i="11"/>
  <c r="I6182" i="11" s="1"/>
  <c r="J6182" i="11"/>
  <c r="K6182" i="11" s="1"/>
  <c r="L6182" i="11"/>
  <c r="M6182" i="11"/>
  <c r="N6182" i="11"/>
  <c r="O6182" i="11"/>
  <c r="P6182" i="11"/>
  <c r="Q6182" i="11"/>
  <c r="G6183" i="11"/>
  <c r="H6183" i="11"/>
  <c r="I6183" i="11" s="1"/>
  <c r="J6183" i="11"/>
  <c r="K6183" i="11" s="1"/>
  <c r="L6183" i="11"/>
  <c r="M6183" i="11"/>
  <c r="N6183" i="11"/>
  <c r="O6183" i="11"/>
  <c r="P6183" i="11"/>
  <c r="Q6183" i="11"/>
  <c r="G6184" i="11"/>
  <c r="H6184" i="11"/>
  <c r="I6184" i="11" s="1"/>
  <c r="J6184" i="11"/>
  <c r="K6184" i="11" s="1"/>
  <c r="L6184" i="11"/>
  <c r="M6184" i="11"/>
  <c r="N6184" i="11"/>
  <c r="O6184" i="11"/>
  <c r="P6184" i="11"/>
  <c r="Q6184" i="11"/>
  <c r="G6185" i="11"/>
  <c r="H6185" i="11"/>
  <c r="I6185" i="11" s="1"/>
  <c r="J6185" i="11"/>
  <c r="K6185" i="11" s="1"/>
  <c r="L6185" i="11"/>
  <c r="M6185" i="11"/>
  <c r="N6185" i="11"/>
  <c r="O6185" i="11"/>
  <c r="P6185" i="11"/>
  <c r="Q6185" i="11"/>
  <c r="G6186" i="11"/>
  <c r="H6186" i="11"/>
  <c r="I6186" i="11" s="1"/>
  <c r="J6186" i="11"/>
  <c r="K6186" i="11" s="1"/>
  <c r="L6186" i="11"/>
  <c r="M6186" i="11"/>
  <c r="N6186" i="11"/>
  <c r="O6186" i="11"/>
  <c r="P6186" i="11"/>
  <c r="Q6186" i="11"/>
  <c r="G6187" i="11"/>
  <c r="H6187" i="11"/>
  <c r="I6187" i="11" s="1"/>
  <c r="J6187" i="11"/>
  <c r="K6187" i="11" s="1"/>
  <c r="L6187" i="11"/>
  <c r="M6187" i="11"/>
  <c r="N6187" i="11"/>
  <c r="O6187" i="11"/>
  <c r="P6187" i="11"/>
  <c r="Q6187" i="11"/>
  <c r="G6188" i="11"/>
  <c r="H6188" i="11"/>
  <c r="I6188" i="11" s="1"/>
  <c r="J6188" i="11"/>
  <c r="K6188" i="11" s="1"/>
  <c r="L6188" i="11"/>
  <c r="M6188" i="11"/>
  <c r="N6188" i="11"/>
  <c r="O6188" i="11"/>
  <c r="P6188" i="11"/>
  <c r="Q6188" i="11"/>
  <c r="G6189" i="11"/>
  <c r="H6189" i="11"/>
  <c r="I6189" i="11" s="1"/>
  <c r="J6189" i="11"/>
  <c r="K6189" i="11" s="1"/>
  <c r="L6189" i="11"/>
  <c r="M6189" i="11"/>
  <c r="N6189" i="11"/>
  <c r="O6189" i="11"/>
  <c r="P6189" i="11"/>
  <c r="Q6189" i="11"/>
  <c r="G6190" i="11"/>
  <c r="H6190" i="11"/>
  <c r="I6190" i="11" s="1"/>
  <c r="J6190" i="11"/>
  <c r="K6190" i="11" s="1"/>
  <c r="L6190" i="11"/>
  <c r="M6190" i="11"/>
  <c r="N6190" i="11"/>
  <c r="O6190" i="11"/>
  <c r="P6190" i="11"/>
  <c r="Q6190" i="11"/>
  <c r="G6191" i="11"/>
  <c r="H6191" i="11"/>
  <c r="I6191" i="11" s="1"/>
  <c r="J6191" i="11"/>
  <c r="K6191" i="11" s="1"/>
  <c r="L6191" i="11"/>
  <c r="M6191" i="11"/>
  <c r="N6191" i="11"/>
  <c r="O6191" i="11"/>
  <c r="P6191" i="11"/>
  <c r="Q6191" i="11"/>
  <c r="G6192" i="11"/>
  <c r="H6192" i="11"/>
  <c r="I6192" i="11" s="1"/>
  <c r="J6192" i="11"/>
  <c r="K6192" i="11" s="1"/>
  <c r="L6192" i="11"/>
  <c r="M6192" i="11"/>
  <c r="N6192" i="11"/>
  <c r="O6192" i="11"/>
  <c r="P6192" i="11"/>
  <c r="Q6192" i="11"/>
  <c r="G6193" i="11"/>
  <c r="H6193" i="11"/>
  <c r="I6193" i="11" s="1"/>
  <c r="J6193" i="11"/>
  <c r="K6193" i="11" s="1"/>
  <c r="L6193" i="11"/>
  <c r="M6193" i="11"/>
  <c r="N6193" i="11"/>
  <c r="O6193" i="11"/>
  <c r="P6193" i="11"/>
  <c r="Q6193" i="11"/>
  <c r="G6194" i="11"/>
  <c r="H6194" i="11"/>
  <c r="I6194" i="11" s="1"/>
  <c r="J6194" i="11"/>
  <c r="K6194" i="11" s="1"/>
  <c r="L6194" i="11"/>
  <c r="M6194" i="11"/>
  <c r="N6194" i="11"/>
  <c r="O6194" i="11"/>
  <c r="P6194" i="11"/>
  <c r="Q6194" i="11"/>
  <c r="G6195" i="11"/>
  <c r="H6195" i="11"/>
  <c r="I6195" i="11" s="1"/>
  <c r="J6195" i="11"/>
  <c r="K6195" i="11" s="1"/>
  <c r="L6195" i="11"/>
  <c r="M6195" i="11"/>
  <c r="N6195" i="11"/>
  <c r="O6195" i="11"/>
  <c r="P6195" i="11"/>
  <c r="Q6195" i="11"/>
  <c r="G6196" i="11"/>
  <c r="H6196" i="11"/>
  <c r="I6196" i="11" s="1"/>
  <c r="J6196" i="11"/>
  <c r="K6196" i="11" s="1"/>
  <c r="L6196" i="11"/>
  <c r="M6196" i="11"/>
  <c r="N6196" i="11"/>
  <c r="O6196" i="11"/>
  <c r="P6196" i="11"/>
  <c r="Q6196" i="11"/>
  <c r="G6197" i="11"/>
  <c r="H6197" i="11"/>
  <c r="I6197" i="11" s="1"/>
  <c r="J6197" i="11"/>
  <c r="K6197" i="11" s="1"/>
  <c r="L6197" i="11"/>
  <c r="M6197" i="11"/>
  <c r="N6197" i="11"/>
  <c r="O6197" i="11"/>
  <c r="P6197" i="11"/>
  <c r="Q6197" i="11"/>
  <c r="G6198" i="11"/>
  <c r="H6198" i="11"/>
  <c r="I6198" i="11" s="1"/>
  <c r="J6198" i="11"/>
  <c r="K6198" i="11" s="1"/>
  <c r="L6198" i="11"/>
  <c r="M6198" i="11"/>
  <c r="N6198" i="11"/>
  <c r="O6198" i="11"/>
  <c r="P6198" i="11"/>
  <c r="Q6198" i="11"/>
  <c r="G6199" i="11"/>
  <c r="H6199" i="11"/>
  <c r="I6199" i="11" s="1"/>
  <c r="J6199" i="11"/>
  <c r="K6199" i="11" s="1"/>
  <c r="L6199" i="11"/>
  <c r="M6199" i="11"/>
  <c r="N6199" i="11"/>
  <c r="O6199" i="11"/>
  <c r="P6199" i="11"/>
  <c r="Q6199" i="11"/>
  <c r="G6200" i="11"/>
  <c r="H6200" i="11"/>
  <c r="I6200" i="11" s="1"/>
  <c r="J6200" i="11"/>
  <c r="K6200" i="11" s="1"/>
  <c r="L6200" i="11"/>
  <c r="M6200" i="11"/>
  <c r="N6200" i="11"/>
  <c r="O6200" i="11"/>
  <c r="P6200" i="11"/>
  <c r="Q6200" i="11"/>
  <c r="G6201" i="11"/>
  <c r="H6201" i="11"/>
  <c r="I6201" i="11" s="1"/>
  <c r="J6201" i="11"/>
  <c r="K6201" i="11" s="1"/>
  <c r="L6201" i="11"/>
  <c r="M6201" i="11"/>
  <c r="N6201" i="11"/>
  <c r="O6201" i="11"/>
  <c r="P6201" i="11"/>
  <c r="Q6201" i="11"/>
  <c r="G6202" i="11"/>
  <c r="H6202" i="11"/>
  <c r="I6202" i="11" s="1"/>
  <c r="J6202" i="11"/>
  <c r="K6202" i="11" s="1"/>
  <c r="L6202" i="11"/>
  <c r="M6202" i="11"/>
  <c r="N6202" i="11"/>
  <c r="O6202" i="11"/>
  <c r="P6202" i="11"/>
  <c r="Q6202" i="11"/>
  <c r="G6203" i="11"/>
  <c r="H6203" i="11"/>
  <c r="I6203" i="11" s="1"/>
  <c r="J6203" i="11"/>
  <c r="K6203" i="11" s="1"/>
  <c r="L6203" i="11"/>
  <c r="M6203" i="11"/>
  <c r="N6203" i="11"/>
  <c r="O6203" i="11"/>
  <c r="P6203" i="11"/>
  <c r="Q6203" i="11"/>
  <c r="G6204" i="11"/>
  <c r="H6204" i="11"/>
  <c r="I6204" i="11" s="1"/>
  <c r="J6204" i="11"/>
  <c r="K6204" i="11" s="1"/>
  <c r="L6204" i="11"/>
  <c r="M6204" i="11"/>
  <c r="N6204" i="11"/>
  <c r="O6204" i="11"/>
  <c r="P6204" i="11"/>
  <c r="Q6204" i="11"/>
  <c r="G6205" i="11"/>
  <c r="H6205" i="11"/>
  <c r="I6205" i="11" s="1"/>
  <c r="J6205" i="11"/>
  <c r="K6205" i="11" s="1"/>
  <c r="L6205" i="11"/>
  <c r="M6205" i="11"/>
  <c r="N6205" i="11"/>
  <c r="O6205" i="11"/>
  <c r="P6205" i="11"/>
  <c r="Q6205" i="11"/>
  <c r="G6206" i="11"/>
  <c r="H6206" i="11"/>
  <c r="I6206" i="11" s="1"/>
  <c r="J6206" i="11"/>
  <c r="K6206" i="11" s="1"/>
  <c r="L6206" i="11"/>
  <c r="M6206" i="11"/>
  <c r="N6206" i="11"/>
  <c r="O6206" i="11"/>
  <c r="P6206" i="11"/>
  <c r="Q6206" i="11"/>
  <c r="G6207" i="11"/>
  <c r="H6207" i="11"/>
  <c r="I6207" i="11" s="1"/>
  <c r="J6207" i="11"/>
  <c r="K6207" i="11" s="1"/>
  <c r="L6207" i="11"/>
  <c r="M6207" i="11"/>
  <c r="N6207" i="11"/>
  <c r="O6207" i="11"/>
  <c r="P6207" i="11"/>
  <c r="Q6207" i="11"/>
  <c r="G6208" i="11"/>
  <c r="H6208" i="11"/>
  <c r="I6208" i="11" s="1"/>
  <c r="J6208" i="11"/>
  <c r="K6208" i="11" s="1"/>
  <c r="L6208" i="11"/>
  <c r="M6208" i="11"/>
  <c r="N6208" i="11"/>
  <c r="O6208" i="11"/>
  <c r="P6208" i="11"/>
  <c r="Q6208" i="11"/>
  <c r="G6209" i="11"/>
  <c r="H6209" i="11"/>
  <c r="I6209" i="11" s="1"/>
  <c r="J6209" i="11"/>
  <c r="K6209" i="11" s="1"/>
  <c r="L6209" i="11"/>
  <c r="M6209" i="11"/>
  <c r="N6209" i="11"/>
  <c r="O6209" i="11"/>
  <c r="P6209" i="11"/>
  <c r="Q6209" i="11"/>
  <c r="G6210" i="11"/>
  <c r="H6210" i="11"/>
  <c r="I6210" i="11" s="1"/>
  <c r="J6210" i="11"/>
  <c r="K6210" i="11" s="1"/>
  <c r="L6210" i="11"/>
  <c r="M6210" i="11"/>
  <c r="N6210" i="11"/>
  <c r="O6210" i="11"/>
  <c r="P6210" i="11"/>
  <c r="Q6210" i="11"/>
  <c r="G6211" i="11"/>
  <c r="H6211" i="11"/>
  <c r="I6211" i="11" s="1"/>
  <c r="J6211" i="11"/>
  <c r="K6211" i="11" s="1"/>
  <c r="L6211" i="11"/>
  <c r="M6211" i="11"/>
  <c r="N6211" i="11"/>
  <c r="O6211" i="11"/>
  <c r="P6211" i="11"/>
  <c r="Q6211" i="11"/>
  <c r="G6212" i="11"/>
  <c r="H6212" i="11"/>
  <c r="I6212" i="11" s="1"/>
  <c r="J6212" i="11"/>
  <c r="K6212" i="11" s="1"/>
  <c r="L6212" i="11"/>
  <c r="M6212" i="11"/>
  <c r="N6212" i="11"/>
  <c r="O6212" i="11"/>
  <c r="P6212" i="11"/>
  <c r="Q6212" i="11"/>
  <c r="G6213" i="11"/>
  <c r="H6213" i="11"/>
  <c r="I6213" i="11" s="1"/>
  <c r="J6213" i="11"/>
  <c r="K6213" i="11" s="1"/>
  <c r="L6213" i="11"/>
  <c r="M6213" i="11"/>
  <c r="N6213" i="11"/>
  <c r="O6213" i="11"/>
  <c r="P6213" i="11"/>
  <c r="Q6213" i="11"/>
  <c r="G6214" i="11"/>
  <c r="H6214" i="11"/>
  <c r="I6214" i="11" s="1"/>
  <c r="J6214" i="11"/>
  <c r="K6214" i="11" s="1"/>
  <c r="L6214" i="11"/>
  <c r="M6214" i="11"/>
  <c r="N6214" i="11"/>
  <c r="O6214" i="11"/>
  <c r="P6214" i="11"/>
  <c r="Q6214" i="11"/>
  <c r="G6215" i="11"/>
  <c r="H6215" i="11"/>
  <c r="I6215" i="11" s="1"/>
  <c r="J6215" i="11"/>
  <c r="K6215" i="11" s="1"/>
  <c r="L6215" i="11"/>
  <c r="M6215" i="11"/>
  <c r="N6215" i="11"/>
  <c r="O6215" i="11"/>
  <c r="P6215" i="11"/>
  <c r="Q6215" i="11"/>
  <c r="G6216" i="11"/>
  <c r="H6216" i="11"/>
  <c r="I6216" i="11" s="1"/>
  <c r="J6216" i="11"/>
  <c r="K6216" i="11" s="1"/>
  <c r="L6216" i="11"/>
  <c r="M6216" i="11"/>
  <c r="N6216" i="11"/>
  <c r="O6216" i="11"/>
  <c r="P6216" i="11"/>
  <c r="Q6216" i="11"/>
  <c r="G6217" i="11"/>
  <c r="H6217" i="11"/>
  <c r="I6217" i="11" s="1"/>
  <c r="J6217" i="11"/>
  <c r="K6217" i="11" s="1"/>
  <c r="L6217" i="11"/>
  <c r="M6217" i="11"/>
  <c r="N6217" i="11"/>
  <c r="O6217" i="11"/>
  <c r="P6217" i="11"/>
  <c r="Q6217" i="11"/>
  <c r="G6218" i="11"/>
  <c r="H6218" i="11"/>
  <c r="I6218" i="11" s="1"/>
  <c r="J6218" i="11"/>
  <c r="K6218" i="11" s="1"/>
  <c r="L6218" i="11"/>
  <c r="M6218" i="11"/>
  <c r="N6218" i="11"/>
  <c r="O6218" i="11"/>
  <c r="P6218" i="11"/>
  <c r="Q6218" i="11"/>
  <c r="G6219" i="11"/>
  <c r="H6219" i="11"/>
  <c r="I6219" i="11" s="1"/>
  <c r="J6219" i="11"/>
  <c r="K6219" i="11" s="1"/>
  <c r="L6219" i="11"/>
  <c r="M6219" i="11"/>
  <c r="N6219" i="11"/>
  <c r="O6219" i="11"/>
  <c r="P6219" i="11"/>
  <c r="Q6219" i="11"/>
  <c r="G6220" i="11"/>
  <c r="H6220" i="11"/>
  <c r="I6220" i="11" s="1"/>
  <c r="J6220" i="11"/>
  <c r="K6220" i="11" s="1"/>
  <c r="L6220" i="11"/>
  <c r="M6220" i="11"/>
  <c r="N6220" i="11"/>
  <c r="O6220" i="11"/>
  <c r="P6220" i="11"/>
  <c r="Q6220" i="11"/>
  <c r="G6221" i="11"/>
  <c r="H6221" i="11"/>
  <c r="I6221" i="11" s="1"/>
  <c r="J6221" i="11"/>
  <c r="K6221" i="11" s="1"/>
  <c r="L6221" i="11"/>
  <c r="M6221" i="11"/>
  <c r="N6221" i="11"/>
  <c r="O6221" i="11"/>
  <c r="P6221" i="11"/>
  <c r="Q6221" i="11"/>
  <c r="G6222" i="11"/>
  <c r="H6222" i="11"/>
  <c r="I6222" i="11" s="1"/>
  <c r="J6222" i="11"/>
  <c r="K6222" i="11" s="1"/>
  <c r="L6222" i="11"/>
  <c r="M6222" i="11"/>
  <c r="N6222" i="11"/>
  <c r="O6222" i="11"/>
  <c r="P6222" i="11"/>
  <c r="Q6222" i="11"/>
  <c r="G6223" i="11"/>
  <c r="H6223" i="11"/>
  <c r="I6223" i="11" s="1"/>
  <c r="J6223" i="11"/>
  <c r="K6223" i="11" s="1"/>
  <c r="L6223" i="11"/>
  <c r="M6223" i="11"/>
  <c r="N6223" i="11"/>
  <c r="O6223" i="11"/>
  <c r="P6223" i="11"/>
  <c r="Q6223" i="11"/>
  <c r="G6224" i="11"/>
  <c r="H6224" i="11"/>
  <c r="I6224" i="11" s="1"/>
  <c r="J6224" i="11"/>
  <c r="K6224" i="11" s="1"/>
  <c r="L6224" i="11"/>
  <c r="M6224" i="11"/>
  <c r="N6224" i="11"/>
  <c r="O6224" i="11"/>
  <c r="P6224" i="11"/>
  <c r="Q6224" i="11"/>
  <c r="G6225" i="11"/>
  <c r="H6225" i="11"/>
  <c r="I6225" i="11" s="1"/>
  <c r="J6225" i="11"/>
  <c r="K6225" i="11" s="1"/>
  <c r="L6225" i="11"/>
  <c r="M6225" i="11"/>
  <c r="N6225" i="11"/>
  <c r="O6225" i="11"/>
  <c r="P6225" i="11"/>
  <c r="Q6225" i="11"/>
  <c r="G6226" i="11"/>
  <c r="H6226" i="11"/>
  <c r="I6226" i="11" s="1"/>
  <c r="J6226" i="11"/>
  <c r="K6226" i="11" s="1"/>
  <c r="L6226" i="11"/>
  <c r="M6226" i="11"/>
  <c r="N6226" i="11"/>
  <c r="O6226" i="11"/>
  <c r="P6226" i="11"/>
  <c r="Q6226" i="11"/>
  <c r="G6227" i="11"/>
  <c r="H6227" i="11"/>
  <c r="I6227" i="11" s="1"/>
  <c r="J6227" i="11"/>
  <c r="K6227" i="11" s="1"/>
  <c r="L6227" i="11"/>
  <c r="M6227" i="11"/>
  <c r="N6227" i="11"/>
  <c r="O6227" i="11"/>
  <c r="P6227" i="11"/>
  <c r="Q6227" i="11"/>
  <c r="G6228" i="11"/>
  <c r="H6228" i="11"/>
  <c r="I6228" i="11" s="1"/>
  <c r="J6228" i="11"/>
  <c r="K6228" i="11" s="1"/>
  <c r="L6228" i="11"/>
  <c r="M6228" i="11"/>
  <c r="N6228" i="11"/>
  <c r="O6228" i="11"/>
  <c r="P6228" i="11"/>
  <c r="Q6228" i="11"/>
  <c r="G6229" i="11"/>
  <c r="H6229" i="11"/>
  <c r="I6229" i="11" s="1"/>
  <c r="J6229" i="11"/>
  <c r="K6229" i="11" s="1"/>
  <c r="L6229" i="11"/>
  <c r="M6229" i="11"/>
  <c r="N6229" i="11"/>
  <c r="O6229" i="11"/>
  <c r="P6229" i="11"/>
  <c r="Q6229" i="11"/>
  <c r="G6230" i="11"/>
  <c r="H6230" i="11"/>
  <c r="I6230" i="11" s="1"/>
  <c r="J6230" i="11"/>
  <c r="K6230" i="11" s="1"/>
  <c r="L6230" i="11"/>
  <c r="M6230" i="11"/>
  <c r="N6230" i="11"/>
  <c r="O6230" i="11"/>
  <c r="P6230" i="11"/>
  <c r="Q6230" i="11"/>
  <c r="G6231" i="11"/>
  <c r="H6231" i="11"/>
  <c r="I6231" i="11" s="1"/>
  <c r="J6231" i="11"/>
  <c r="K6231" i="11" s="1"/>
  <c r="L6231" i="11"/>
  <c r="M6231" i="11"/>
  <c r="N6231" i="11"/>
  <c r="O6231" i="11"/>
  <c r="P6231" i="11"/>
  <c r="Q6231" i="11"/>
  <c r="G6232" i="11"/>
  <c r="H6232" i="11"/>
  <c r="I6232" i="11" s="1"/>
  <c r="J6232" i="11"/>
  <c r="K6232" i="11" s="1"/>
  <c r="L6232" i="11"/>
  <c r="M6232" i="11"/>
  <c r="N6232" i="11"/>
  <c r="O6232" i="11"/>
  <c r="P6232" i="11"/>
  <c r="Q6232" i="11"/>
  <c r="G6233" i="11"/>
  <c r="H6233" i="11"/>
  <c r="I6233" i="11" s="1"/>
  <c r="J6233" i="11"/>
  <c r="K6233" i="11" s="1"/>
  <c r="L6233" i="11"/>
  <c r="M6233" i="11"/>
  <c r="N6233" i="11"/>
  <c r="O6233" i="11"/>
  <c r="P6233" i="11"/>
  <c r="Q6233" i="11"/>
  <c r="G6234" i="11"/>
  <c r="H6234" i="11"/>
  <c r="I6234" i="11" s="1"/>
  <c r="J6234" i="11"/>
  <c r="K6234" i="11" s="1"/>
  <c r="L6234" i="11"/>
  <c r="M6234" i="11"/>
  <c r="N6234" i="11"/>
  <c r="O6234" i="11"/>
  <c r="P6234" i="11"/>
  <c r="Q6234" i="11"/>
  <c r="G6235" i="11"/>
  <c r="H6235" i="11"/>
  <c r="I6235" i="11" s="1"/>
  <c r="J6235" i="11"/>
  <c r="K6235" i="11" s="1"/>
  <c r="L6235" i="11"/>
  <c r="M6235" i="11"/>
  <c r="N6235" i="11"/>
  <c r="O6235" i="11"/>
  <c r="P6235" i="11"/>
  <c r="Q6235" i="11"/>
  <c r="G6236" i="11"/>
  <c r="H6236" i="11"/>
  <c r="I6236" i="11" s="1"/>
  <c r="J6236" i="11"/>
  <c r="K6236" i="11" s="1"/>
  <c r="L6236" i="11"/>
  <c r="M6236" i="11"/>
  <c r="N6236" i="11"/>
  <c r="O6236" i="11"/>
  <c r="P6236" i="11"/>
  <c r="Q6236" i="11"/>
  <c r="G6237" i="11"/>
  <c r="H6237" i="11"/>
  <c r="I6237" i="11" s="1"/>
  <c r="J6237" i="11"/>
  <c r="K6237" i="11" s="1"/>
  <c r="L6237" i="11"/>
  <c r="M6237" i="11"/>
  <c r="N6237" i="11"/>
  <c r="O6237" i="11"/>
  <c r="P6237" i="11"/>
  <c r="Q6237" i="11"/>
  <c r="G6238" i="11"/>
  <c r="H6238" i="11"/>
  <c r="I6238" i="11" s="1"/>
  <c r="J6238" i="11"/>
  <c r="K6238" i="11" s="1"/>
  <c r="L6238" i="11"/>
  <c r="M6238" i="11"/>
  <c r="N6238" i="11"/>
  <c r="O6238" i="11"/>
  <c r="P6238" i="11"/>
  <c r="Q6238" i="11"/>
  <c r="G6239" i="11"/>
  <c r="H6239" i="11"/>
  <c r="I6239" i="11" s="1"/>
  <c r="J6239" i="11"/>
  <c r="K6239" i="11" s="1"/>
  <c r="L6239" i="11"/>
  <c r="M6239" i="11"/>
  <c r="N6239" i="11"/>
  <c r="O6239" i="11"/>
  <c r="P6239" i="11"/>
  <c r="Q6239" i="11"/>
  <c r="G6240" i="11"/>
  <c r="H6240" i="11"/>
  <c r="I6240" i="11" s="1"/>
  <c r="J6240" i="11"/>
  <c r="K6240" i="11" s="1"/>
  <c r="L6240" i="11"/>
  <c r="M6240" i="11"/>
  <c r="N6240" i="11"/>
  <c r="O6240" i="11"/>
  <c r="P6240" i="11"/>
  <c r="Q6240" i="11"/>
  <c r="G6241" i="11"/>
  <c r="H6241" i="11"/>
  <c r="I6241" i="11" s="1"/>
  <c r="J6241" i="11"/>
  <c r="K6241" i="11" s="1"/>
  <c r="L6241" i="11"/>
  <c r="M6241" i="11"/>
  <c r="N6241" i="11"/>
  <c r="O6241" i="11"/>
  <c r="P6241" i="11"/>
  <c r="Q6241" i="11"/>
  <c r="G6242" i="11"/>
  <c r="H6242" i="11"/>
  <c r="I6242" i="11" s="1"/>
  <c r="J6242" i="11"/>
  <c r="K6242" i="11" s="1"/>
  <c r="L6242" i="11"/>
  <c r="M6242" i="11"/>
  <c r="N6242" i="11"/>
  <c r="O6242" i="11"/>
  <c r="P6242" i="11"/>
  <c r="Q6242" i="11"/>
  <c r="G6243" i="11"/>
  <c r="H6243" i="11"/>
  <c r="I6243" i="11" s="1"/>
  <c r="J6243" i="11"/>
  <c r="K6243" i="11" s="1"/>
  <c r="L6243" i="11"/>
  <c r="M6243" i="11"/>
  <c r="N6243" i="11"/>
  <c r="O6243" i="11"/>
  <c r="P6243" i="11"/>
  <c r="Q6243" i="11"/>
  <c r="G6244" i="11"/>
  <c r="H6244" i="11"/>
  <c r="I6244" i="11" s="1"/>
  <c r="J6244" i="11"/>
  <c r="K6244" i="11" s="1"/>
  <c r="L6244" i="11"/>
  <c r="M6244" i="11"/>
  <c r="N6244" i="11"/>
  <c r="O6244" i="11"/>
  <c r="P6244" i="11"/>
  <c r="Q6244" i="11"/>
  <c r="G6245" i="11"/>
  <c r="H6245" i="11"/>
  <c r="I6245" i="11" s="1"/>
  <c r="J6245" i="11"/>
  <c r="K6245" i="11" s="1"/>
  <c r="L6245" i="11"/>
  <c r="M6245" i="11"/>
  <c r="N6245" i="11"/>
  <c r="O6245" i="11"/>
  <c r="P6245" i="11"/>
  <c r="Q6245" i="11"/>
  <c r="G6246" i="11"/>
  <c r="H6246" i="11"/>
  <c r="I6246" i="11" s="1"/>
  <c r="J6246" i="11"/>
  <c r="K6246" i="11" s="1"/>
  <c r="L6246" i="11"/>
  <c r="M6246" i="11"/>
  <c r="N6246" i="11"/>
  <c r="O6246" i="11"/>
  <c r="P6246" i="11"/>
  <c r="Q6246" i="11"/>
  <c r="G6247" i="11"/>
  <c r="H6247" i="11"/>
  <c r="I6247" i="11" s="1"/>
  <c r="J6247" i="11"/>
  <c r="K6247" i="11" s="1"/>
  <c r="L6247" i="11"/>
  <c r="M6247" i="11"/>
  <c r="N6247" i="11"/>
  <c r="O6247" i="11"/>
  <c r="P6247" i="11"/>
  <c r="Q6247" i="11"/>
  <c r="G6248" i="11"/>
  <c r="H6248" i="11"/>
  <c r="I6248" i="11" s="1"/>
  <c r="J6248" i="11"/>
  <c r="K6248" i="11" s="1"/>
  <c r="L6248" i="11"/>
  <c r="M6248" i="11"/>
  <c r="N6248" i="11"/>
  <c r="O6248" i="11"/>
  <c r="P6248" i="11"/>
  <c r="Q6248" i="11"/>
  <c r="G6249" i="11"/>
  <c r="H6249" i="11"/>
  <c r="I6249" i="11" s="1"/>
  <c r="J6249" i="11"/>
  <c r="K6249" i="11" s="1"/>
  <c r="L6249" i="11"/>
  <c r="M6249" i="11"/>
  <c r="N6249" i="11"/>
  <c r="O6249" i="11"/>
  <c r="P6249" i="11"/>
  <c r="Q6249" i="11"/>
  <c r="G6250" i="11"/>
  <c r="H6250" i="11"/>
  <c r="I6250" i="11" s="1"/>
  <c r="J6250" i="11"/>
  <c r="K6250" i="11" s="1"/>
  <c r="L6250" i="11"/>
  <c r="M6250" i="11"/>
  <c r="N6250" i="11"/>
  <c r="O6250" i="11"/>
  <c r="P6250" i="11"/>
  <c r="Q6250" i="11"/>
  <c r="G6251" i="11"/>
  <c r="H6251" i="11"/>
  <c r="I6251" i="11" s="1"/>
  <c r="J6251" i="11"/>
  <c r="K6251" i="11" s="1"/>
  <c r="L6251" i="11"/>
  <c r="M6251" i="11"/>
  <c r="N6251" i="11"/>
  <c r="O6251" i="11"/>
  <c r="P6251" i="11"/>
  <c r="Q6251" i="11"/>
  <c r="G6252" i="11"/>
  <c r="H6252" i="11"/>
  <c r="I6252" i="11" s="1"/>
  <c r="J6252" i="11"/>
  <c r="K6252" i="11" s="1"/>
  <c r="L6252" i="11"/>
  <c r="M6252" i="11"/>
  <c r="N6252" i="11"/>
  <c r="O6252" i="11"/>
  <c r="P6252" i="11"/>
  <c r="Q6252" i="11"/>
  <c r="G6253" i="11"/>
  <c r="H6253" i="11"/>
  <c r="I6253" i="11" s="1"/>
  <c r="J6253" i="11"/>
  <c r="K6253" i="11" s="1"/>
  <c r="L6253" i="11"/>
  <c r="M6253" i="11"/>
  <c r="N6253" i="11"/>
  <c r="O6253" i="11"/>
  <c r="P6253" i="11"/>
  <c r="Q6253" i="11"/>
  <c r="G6254" i="11"/>
  <c r="H6254" i="11"/>
  <c r="I6254" i="11" s="1"/>
  <c r="J6254" i="11"/>
  <c r="K6254" i="11" s="1"/>
  <c r="L6254" i="11"/>
  <c r="M6254" i="11"/>
  <c r="N6254" i="11"/>
  <c r="O6254" i="11"/>
  <c r="P6254" i="11"/>
  <c r="Q6254" i="11"/>
  <c r="G6255" i="11"/>
  <c r="H6255" i="11"/>
  <c r="I6255" i="11" s="1"/>
  <c r="J6255" i="11"/>
  <c r="K6255" i="11" s="1"/>
  <c r="L6255" i="11"/>
  <c r="M6255" i="11"/>
  <c r="N6255" i="11"/>
  <c r="O6255" i="11"/>
  <c r="P6255" i="11"/>
  <c r="Q6255" i="11"/>
  <c r="G6256" i="11"/>
  <c r="H6256" i="11"/>
  <c r="I6256" i="11" s="1"/>
  <c r="J6256" i="11"/>
  <c r="K6256" i="11" s="1"/>
  <c r="L6256" i="11"/>
  <c r="M6256" i="11"/>
  <c r="N6256" i="11"/>
  <c r="O6256" i="11"/>
  <c r="P6256" i="11"/>
  <c r="Q6256" i="11"/>
  <c r="G6257" i="11"/>
  <c r="H6257" i="11"/>
  <c r="I6257" i="11" s="1"/>
  <c r="J6257" i="11"/>
  <c r="K6257" i="11" s="1"/>
  <c r="L6257" i="11"/>
  <c r="M6257" i="11"/>
  <c r="N6257" i="11"/>
  <c r="O6257" i="11"/>
  <c r="P6257" i="11"/>
  <c r="Q6257" i="11"/>
  <c r="G6258" i="11"/>
  <c r="H6258" i="11"/>
  <c r="I6258" i="11" s="1"/>
  <c r="J6258" i="11"/>
  <c r="K6258" i="11" s="1"/>
  <c r="L6258" i="11"/>
  <c r="M6258" i="11"/>
  <c r="N6258" i="11"/>
  <c r="O6258" i="11"/>
  <c r="P6258" i="11"/>
  <c r="Q6258" i="11"/>
  <c r="G6259" i="11"/>
  <c r="H6259" i="11"/>
  <c r="I6259" i="11" s="1"/>
  <c r="J6259" i="11"/>
  <c r="K6259" i="11" s="1"/>
  <c r="L6259" i="11"/>
  <c r="M6259" i="11"/>
  <c r="N6259" i="11"/>
  <c r="O6259" i="11"/>
  <c r="P6259" i="11"/>
  <c r="Q6259" i="11"/>
  <c r="G6260" i="11"/>
  <c r="H6260" i="11"/>
  <c r="I6260" i="11" s="1"/>
  <c r="J6260" i="11"/>
  <c r="K6260" i="11" s="1"/>
  <c r="L6260" i="11"/>
  <c r="M6260" i="11"/>
  <c r="N6260" i="11"/>
  <c r="O6260" i="11"/>
  <c r="P6260" i="11"/>
  <c r="Q6260" i="11"/>
  <c r="G6261" i="11"/>
  <c r="H6261" i="11"/>
  <c r="I6261" i="11" s="1"/>
  <c r="J6261" i="11"/>
  <c r="K6261" i="11" s="1"/>
  <c r="L6261" i="11"/>
  <c r="M6261" i="11"/>
  <c r="N6261" i="11"/>
  <c r="O6261" i="11"/>
  <c r="P6261" i="11"/>
  <c r="Q6261" i="11"/>
  <c r="G6262" i="11"/>
  <c r="H6262" i="11"/>
  <c r="I6262" i="11" s="1"/>
  <c r="J6262" i="11"/>
  <c r="K6262" i="11" s="1"/>
  <c r="L6262" i="11"/>
  <c r="M6262" i="11"/>
  <c r="N6262" i="11"/>
  <c r="O6262" i="11"/>
  <c r="P6262" i="11"/>
  <c r="Q6262" i="11"/>
  <c r="G6263" i="11"/>
  <c r="H6263" i="11"/>
  <c r="I6263" i="11" s="1"/>
  <c r="J6263" i="11"/>
  <c r="K6263" i="11" s="1"/>
  <c r="L6263" i="11"/>
  <c r="M6263" i="11"/>
  <c r="N6263" i="11"/>
  <c r="O6263" i="11"/>
  <c r="P6263" i="11"/>
  <c r="Q6263" i="11"/>
  <c r="G6264" i="11"/>
  <c r="H6264" i="11"/>
  <c r="I6264" i="11" s="1"/>
  <c r="J6264" i="11"/>
  <c r="K6264" i="11" s="1"/>
  <c r="L6264" i="11"/>
  <c r="M6264" i="11"/>
  <c r="N6264" i="11"/>
  <c r="O6264" i="11"/>
  <c r="P6264" i="11"/>
  <c r="Q6264" i="11"/>
  <c r="G6265" i="11"/>
  <c r="H6265" i="11"/>
  <c r="I6265" i="11" s="1"/>
  <c r="J6265" i="11"/>
  <c r="K6265" i="11" s="1"/>
  <c r="L6265" i="11"/>
  <c r="M6265" i="11"/>
  <c r="N6265" i="11"/>
  <c r="O6265" i="11"/>
  <c r="P6265" i="11"/>
  <c r="Q6265" i="11"/>
  <c r="G6266" i="11"/>
  <c r="H6266" i="11"/>
  <c r="I6266" i="11" s="1"/>
  <c r="J6266" i="11"/>
  <c r="K6266" i="11" s="1"/>
  <c r="L6266" i="11"/>
  <c r="M6266" i="11"/>
  <c r="N6266" i="11"/>
  <c r="O6266" i="11"/>
  <c r="P6266" i="11"/>
  <c r="Q6266" i="11"/>
  <c r="G6267" i="11"/>
  <c r="H6267" i="11"/>
  <c r="I6267" i="11" s="1"/>
  <c r="J6267" i="11"/>
  <c r="K6267" i="11" s="1"/>
  <c r="L6267" i="11"/>
  <c r="M6267" i="11"/>
  <c r="N6267" i="11"/>
  <c r="O6267" i="11"/>
  <c r="P6267" i="11"/>
  <c r="Q6267" i="11"/>
  <c r="G6268" i="11"/>
  <c r="H6268" i="11"/>
  <c r="I6268" i="11" s="1"/>
  <c r="J6268" i="11"/>
  <c r="K6268" i="11" s="1"/>
  <c r="L6268" i="11"/>
  <c r="M6268" i="11"/>
  <c r="N6268" i="11"/>
  <c r="O6268" i="11"/>
  <c r="P6268" i="11"/>
  <c r="Q6268" i="11"/>
  <c r="G6269" i="11"/>
  <c r="H6269" i="11"/>
  <c r="I6269" i="11" s="1"/>
  <c r="J6269" i="11"/>
  <c r="K6269" i="11" s="1"/>
  <c r="L6269" i="11"/>
  <c r="M6269" i="11"/>
  <c r="N6269" i="11"/>
  <c r="O6269" i="11"/>
  <c r="P6269" i="11"/>
  <c r="Q6269" i="11"/>
  <c r="G6270" i="11"/>
  <c r="H6270" i="11"/>
  <c r="I6270" i="11" s="1"/>
  <c r="J6270" i="11"/>
  <c r="K6270" i="11" s="1"/>
  <c r="L6270" i="11"/>
  <c r="M6270" i="11"/>
  <c r="N6270" i="11"/>
  <c r="O6270" i="11"/>
  <c r="P6270" i="11"/>
  <c r="Q6270" i="11"/>
  <c r="G6271" i="11"/>
  <c r="H6271" i="11"/>
  <c r="I6271" i="11" s="1"/>
  <c r="J6271" i="11"/>
  <c r="K6271" i="11" s="1"/>
  <c r="L6271" i="11"/>
  <c r="M6271" i="11"/>
  <c r="N6271" i="11"/>
  <c r="O6271" i="11"/>
  <c r="P6271" i="11"/>
  <c r="Q6271" i="11"/>
  <c r="G6272" i="11"/>
  <c r="H6272" i="11"/>
  <c r="I6272" i="11" s="1"/>
  <c r="J6272" i="11"/>
  <c r="K6272" i="11" s="1"/>
  <c r="L6272" i="11"/>
  <c r="M6272" i="11"/>
  <c r="N6272" i="11"/>
  <c r="O6272" i="11"/>
  <c r="P6272" i="11"/>
  <c r="Q6272" i="11"/>
  <c r="G6273" i="11"/>
  <c r="H6273" i="11"/>
  <c r="I6273" i="11" s="1"/>
  <c r="J6273" i="11"/>
  <c r="K6273" i="11" s="1"/>
  <c r="L6273" i="11"/>
  <c r="M6273" i="11"/>
  <c r="N6273" i="11"/>
  <c r="O6273" i="11"/>
  <c r="P6273" i="11"/>
  <c r="Q6273" i="11"/>
  <c r="G6274" i="11"/>
  <c r="H6274" i="11"/>
  <c r="I6274" i="11" s="1"/>
  <c r="J6274" i="11"/>
  <c r="K6274" i="11" s="1"/>
  <c r="L6274" i="11"/>
  <c r="M6274" i="11"/>
  <c r="N6274" i="11"/>
  <c r="O6274" i="11"/>
  <c r="P6274" i="11"/>
  <c r="Q6274" i="11"/>
  <c r="G6275" i="11"/>
  <c r="H6275" i="11"/>
  <c r="I6275" i="11" s="1"/>
  <c r="J6275" i="11"/>
  <c r="K6275" i="11" s="1"/>
  <c r="L6275" i="11"/>
  <c r="M6275" i="11"/>
  <c r="N6275" i="11"/>
  <c r="O6275" i="11"/>
  <c r="P6275" i="11"/>
  <c r="Q6275" i="11"/>
  <c r="G6276" i="11"/>
  <c r="H6276" i="11"/>
  <c r="I6276" i="11" s="1"/>
  <c r="J6276" i="11"/>
  <c r="K6276" i="11" s="1"/>
  <c r="L6276" i="11"/>
  <c r="M6276" i="11"/>
  <c r="N6276" i="11"/>
  <c r="O6276" i="11"/>
  <c r="P6276" i="11"/>
  <c r="Q6276" i="11"/>
  <c r="G6277" i="11"/>
  <c r="H6277" i="11"/>
  <c r="I6277" i="11" s="1"/>
  <c r="J6277" i="11"/>
  <c r="K6277" i="11" s="1"/>
  <c r="L6277" i="11"/>
  <c r="M6277" i="11"/>
  <c r="N6277" i="11"/>
  <c r="O6277" i="11"/>
  <c r="P6277" i="11"/>
  <c r="Q6277" i="11"/>
  <c r="G6278" i="11"/>
  <c r="H6278" i="11"/>
  <c r="I6278" i="11" s="1"/>
  <c r="J6278" i="11"/>
  <c r="K6278" i="11" s="1"/>
  <c r="L6278" i="11"/>
  <c r="M6278" i="11"/>
  <c r="N6278" i="11"/>
  <c r="O6278" i="11"/>
  <c r="P6278" i="11"/>
  <c r="Q6278" i="11"/>
  <c r="G6279" i="11"/>
  <c r="H6279" i="11"/>
  <c r="I6279" i="11" s="1"/>
  <c r="J6279" i="11"/>
  <c r="K6279" i="11" s="1"/>
  <c r="L6279" i="11"/>
  <c r="M6279" i="11"/>
  <c r="N6279" i="11"/>
  <c r="O6279" i="11"/>
  <c r="P6279" i="11"/>
  <c r="Q6279" i="11"/>
  <c r="G6280" i="11"/>
  <c r="H6280" i="11"/>
  <c r="I6280" i="11" s="1"/>
  <c r="J6280" i="11"/>
  <c r="K6280" i="11" s="1"/>
  <c r="L6280" i="11"/>
  <c r="M6280" i="11"/>
  <c r="N6280" i="11"/>
  <c r="O6280" i="11"/>
  <c r="P6280" i="11"/>
  <c r="Q6280" i="11"/>
  <c r="G6281" i="11"/>
  <c r="H6281" i="11"/>
  <c r="I6281" i="11" s="1"/>
  <c r="J6281" i="11"/>
  <c r="K6281" i="11" s="1"/>
  <c r="L6281" i="11"/>
  <c r="M6281" i="11"/>
  <c r="N6281" i="11"/>
  <c r="O6281" i="11"/>
  <c r="P6281" i="11"/>
  <c r="Q6281" i="11"/>
  <c r="G6282" i="11"/>
  <c r="H6282" i="11"/>
  <c r="I6282" i="11" s="1"/>
  <c r="J6282" i="11"/>
  <c r="K6282" i="11" s="1"/>
  <c r="L6282" i="11"/>
  <c r="M6282" i="11"/>
  <c r="N6282" i="11"/>
  <c r="O6282" i="11"/>
  <c r="P6282" i="11"/>
  <c r="Q6282" i="11"/>
  <c r="G6283" i="11"/>
  <c r="H6283" i="11"/>
  <c r="I6283" i="11" s="1"/>
  <c r="J6283" i="11"/>
  <c r="K6283" i="11" s="1"/>
  <c r="L6283" i="11"/>
  <c r="M6283" i="11"/>
  <c r="N6283" i="11"/>
  <c r="O6283" i="11"/>
  <c r="P6283" i="11"/>
  <c r="Q6283" i="11"/>
  <c r="G6284" i="11"/>
  <c r="H6284" i="11"/>
  <c r="I6284" i="11" s="1"/>
  <c r="J6284" i="11"/>
  <c r="K6284" i="11" s="1"/>
  <c r="L6284" i="11"/>
  <c r="M6284" i="11"/>
  <c r="N6284" i="11"/>
  <c r="O6284" i="11"/>
  <c r="P6284" i="11"/>
  <c r="Q6284" i="11"/>
  <c r="G6285" i="11"/>
  <c r="H6285" i="11"/>
  <c r="I6285" i="11" s="1"/>
  <c r="J6285" i="11"/>
  <c r="K6285" i="11" s="1"/>
  <c r="L6285" i="11"/>
  <c r="M6285" i="11"/>
  <c r="N6285" i="11"/>
  <c r="O6285" i="11"/>
  <c r="P6285" i="11"/>
  <c r="Q6285" i="11"/>
  <c r="G6286" i="11"/>
  <c r="H6286" i="11"/>
  <c r="I6286" i="11" s="1"/>
  <c r="J6286" i="11"/>
  <c r="K6286" i="11" s="1"/>
  <c r="L6286" i="11"/>
  <c r="M6286" i="11"/>
  <c r="N6286" i="11"/>
  <c r="O6286" i="11"/>
  <c r="P6286" i="11"/>
  <c r="Q6286" i="11"/>
  <c r="G6287" i="11"/>
  <c r="H6287" i="11"/>
  <c r="I6287" i="11" s="1"/>
  <c r="J6287" i="11"/>
  <c r="K6287" i="11" s="1"/>
  <c r="L6287" i="11"/>
  <c r="M6287" i="11"/>
  <c r="N6287" i="11"/>
  <c r="O6287" i="11"/>
  <c r="P6287" i="11"/>
  <c r="Q6287" i="11"/>
  <c r="G6288" i="11"/>
  <c r="H6288" i="11"/>
  <c r="I6288" i="11" s="1"/>
  <c r="J6288" i="11"/>
  <c r="K6288" i="11" s="1"/>
  <c r="L6288" i="11"/>
  <c r="M6288" i="11"/>
  <c r="N6288" i="11"/>
  <c r="O6288" i="11"/>
  <c r="P6288" i="11"/>
  <c r="Q6288" i="11"/>
  <c r="G6289" i="11"/>
  <c r="H6289" i="11"/>
  <c r="I6289" i="11" s="1"/>
  <c r="J6289" i="11"/>
  <c r="K6289" i="11" s="1"/>
  <c r="L6289" i="11"/>
  <c r="M6289" i="11"/>
  <c r="N6289" i="11"/>
  <c r="O6289" i="11"/>
  <c r="P6289" i="11"/>
  <c r="Q6289" i="11"/>
  <c r="G6290" i="11"/>
  <c r="H6290" i="11"/>
  <c r="I6290" i="11" s="1"/>
  <c r="J6290" i="11"/>
  <c r="K6290" i="11" s="1"/>
  <c r="L6290" i="11"/>
  <c r="M6290" i="11"/>
  <c r="N6290" i="11"/>
  <c r="O6290" i="11"/>
  <c r="P6290" i="11"/>
  <c r="Q6290" i="11"/>
  <c r="G6291" i="11"/>
  <c r="H6291" i="11"/>
  <c r="I6291" i="11" s="1"/>
  <c r="J6291" i="11"/>
  <c r="K6291" i="11" s="1"/>
  <c r="L6291" i="11"/>
  <c r="M6291" i="11"/>
  <c r="N6291" i="11"/>
  <c r="O6291" i="11"/>
  <c r="P6291" i="11"/>
  <c r="Q6291" i="11"/>
  <c r="G6292" i="11"/>
  <c r="H6292" i="11"/>
  <c r="I6292" i="11" s="1"/>
  <c r="J6292" i="11"/>
  <c r="K6292" i="11" s="1"/>
  <c r="L6292" i="11"/>
  <c r="M6292" i="11"/>
  <c r="N6292" i="11"/>
  <c r="O6292" i="11"/>
  <c r="P6292" i="11"/>
  <c r="Q6292" i="11"/>
  <c r="G6293" i="11"/>
  <c r="H6293" i="11"/>
  <c r="I6293" i="11" s="1"/>
  <c r="J6293" i="11"/>
  <c r="K6293" i="11" s="1"/>
  <c r="L6293" i="11"/>
  <c r="M6293" i="11"/>
  <c r="N6293" i="11"/>
  <c r="O6293" i="11"/>
  <c r="P6293" i="11"/>
  <c r="Q6293" i="11"/>
  <c r="G6294" i="11"/>
  <c r="H6294" i="11"/>
  <c r="I6294" i="11" s="1"/>
  <c r="J6294" i="11"/>
  <c r="K6294" i="11" s="1"/>
  <c r="L6294" i="11"/>
  <c r="M6294" i="11"/>
  <c r="N6294" i="11"/>
  <c r="O6294" i="11"/>
  <c r="P6294" i="11"/>
  <c r="Q6294" i="11"/>
  <c r="G6295" i="11"/>
  <c r="H6295" i="11"/>
  <c r="I6295" i="11" s="1"/>
  <c r="J6295" i="11"/>
  <c r="K6295" i="11" s="1"/>
  <c r="L6295" i="11"/>
  <c r="M6295" i="11"/>
  <c r="N6295" i="11"/>
  <c r="O6295" i="11"/>
  <c r="P6295" i="11"/>
  <c r="Q6295" i="11"/>
  <c r="G6296" i="11"/>
  <c r="H6296" i="11"/>
  <c r="I6296" i="11" s="1"/>
  <c r="J6296" i="11"/>
  <c r="K6296" i="11" s="1"/>
  <c r="L6296" i="11"/>
  <c r="M6296" i="11"/>
  <c r="N6296" i="11"/>
  <c r="O6296" i="11"/>
  <c r="P6296" i="11"/>
  <c r="Q6296" i="11"/>
  <c r="G6297" i="11"/>
  <c r="H6297" i="11"/>
  <c r="I6297" i="11" s="1"/>
  <c r="J6297" i="11"/>
  <c r="K6297" i="11" s="1"/>
  <c r="L6297" i="11"/>
  <c r="M6297" i="11"/>
  <c r="N6297" i="11"/>
  <c r="O6297" i="11"/>
  <c r="P6297" i="11"/>
  <c r="Q6297" i="11"/>
  <c r="G6298" i="11"/>
  <c r="H6298" i="11"/>
  <c r="I6298" i="11" s="1"/>
  <c r="J6298" i="11"/>
  <c r="K6298" i="11" s="1"/>
  <c r="L6298" i="11"/>
  <c r="M6298" i="11"/>
  <c r="N6298" i="11"/>
  <c r="O6298" i="11"/>
  <c r="P6298" i="11"/>
  <c r="Q6298" i="11"/>
  <c r="G6299" i="11"/>
  <c r="H6299" i="11"/>
  <c r="I6299" i="11" s="1"/>
  <c r="J6299" i="11"/>
  <c r="K6299" i="11" s="1"/>
  <c r="L6299" i="11"/>
  <c r="M6299" i="11"/>
  <c r="N6299" i="11"/>
  <c r="O6299" i="11"/>
  <c r="P6299" i="11"/>
  <c r="Q6299" i="11"/>
  <c r="G6300" i="11"/>
  <c r="H6300" i="11"/>
  <c r="I6300" i="11" s="1"/>
  <c r="J6300" i="11"/>
  <c r="K6300" i="11" s="1"/>
  <c r="L6300" i="11"/>
  <c r="M6300" i="11"/>
  <c r="N6300" i="11"/>
  <c r="O6300" i="11"/>
  <c r="P6300" i="11"/>
  <c r="Q6300" i="11"/>
  <c r="G6301" i="11"/>
  <c r="H6301" i="11"/>
  <c r="I6301" i="11" s="1"/>
  <c r="J6301" i="11"/>
  <c r="K6301" i="11" s="1"/>
  <c r="L6301" i="11"/>
  <c r="M6301" i="11"/>
  <c r="N6301" i="11"/>
  <c r="O6301" i="11"/>
  <c r="P6301" i="11"/>
  <c r="Q6301" i="11"/>
  <c r="G6302" i="11"/>
  <c r="H6302" i="11"/>
  <c r="I6302" i="11" s="1"/>
  <c r="J6302" i="11"/>
  <c r="K6302" i="11" s="1"/>
  <c r="L6302" i="11"/>
  <c r="M6302" i="11"/>
  <c r="N6302" i="11"/>
  <c r="O6302" i="11"/>
  <c r="P6302" i="11"/>
  <c r="Q6302" i="11"/>
  <c r="G6303" i="11"/>
  <c r="H6303" i="11"/>
  <c r="I6303" i="11" s="1"/>
  <c r="J6303" i="11"/>
  <c r="K6303" i="11" s="1"/>
  <c r="L6303" i="11"/>
  <c r="M6303" i="11"/>
  <c r="N6303" i="11"/>
  <c r="O6303" i="11"/>
  <c r="P6303" i="11"/>
  <c r="Q6303" i="11"/>
  <c r="G6304" i="11"/>
  <c r="H6304" i="11"/>
  <c r="I6304" i="11" s="1"/>
  <c r="J6304" i="11"/>
  <c r="K6304" i="11" s="1"/>
  <c r="L6304" i="11"/>
  <c r="M6304" i="11"/>
  <c r="N6304" i="11"/>
  <c r="O6304" i="11"/>
  <c r="P6304" i="11"/>
  <c r="Q6304" i="11"/>
  <c r="G6305" i="11"/>
  <c r="H6305" i="11"/>
  <c r="I6305" i="11" s="1"/>
  <c r="J6305" i="11"/>
  <c r="K6305" i="11" s="1"/>
  <c r="L6305" i="11"/>
  <c r="M6305" i="11"/>
  <c r="N6305" i="11"/>
  <c r="O6305" i="11"/>
  <c r="P6305" i="11"/>
  <c r="Q6305" i="11"/>
  <c r="G6306" i="11"/>
  <c r="H6306" i="11"/>
  <c r="I6306" i="11" s="1"/>
  <c r="J6306" i="11"/>
  <c r="K6306" i="11" s="1"/>
  <c r="L6306" i="11"/>
  <c r="M6306" i="11"/>
  <c r="N6306" i="11"/>
  <c r="O6306" i="11"/>
  <c r="P6306" i="11"/>
  <c r="Q6306" i="11"/>
  <c r="G6307" i="11"/>
  <c r="H6307" i="11"/>
  <c r="I6307" i="11" s="1"/>
  <c r="J6307" i="11"/>
  <c r="K6307" i="11" s="1"/>
  <c r="L6307" i="11"/>
  <c r="M6307" i="11"/>
  <c r="N6307" i="11"/>
  <c r="O6307" i="11"/>
  <c r="P6307" i="11"/>
  <c r="Q6307" i="11"/>
  <c r="G6308" i="11"/>
  <c r="H6308" i="11"/>
  <c r="I6308" i="11" s="1"/>
  <c r="J6308" i="11"/>
  <c r="K6308" i="11" s="1"/>
  <c r="L6308" i="11"/>
  <c r="M6308" i="11"/>
  <c r="N6308" i="11"/>
  <c r="O6308" i="11"/>
  <c r="P6308" i="11"/>
  <c r="Q6308" i="11"/>
  <c r="G6309" i="11"/>
  <c r="H6309" i="11"/>
  <c r="I6309" i="11" s="1"/>
  <c r="J6309" i="11"/>
  <c r="K6309" i="11" s="1"/>
  <c r="L6309" i="11"/>
  <c r="M6309" i="11"/>
  <c r="N6309" i="11"/>
  <c r="O6309" i="11"/>
  <c r="P6309" i="11"/>
  <c r="Q6309" i="11"/>
  <c r="G6310" i="11"/>
  <c r="H6310" i="11"/>
  <c r="I6310" i="11" s="1"/>
  <c r="J6310" i="11"/>
  <c r="K6310" i="11" s="1"/>
  <c r="L6310" i="11"/>
  <c r="M6310" i="11"/>
  <c r="N6310" i="11"/>
  <c r="O6310" i="11"/>
  <c r="P6310" i="11"/>
  <c r="Q6310" i="11"/>
  <c r="G6311" i="11"/>
  <c r="H6311" i="11"/>
  <c r="I6311" i="11" s="1"/>
  <c r="J6311" i="11"/>
  <c r="K6311" i="11" s="1"/>
  <c r="L6311" i="11"/>
  <c r="M6311" i="11"/>
  <c r="N6311" i="11"/>
  <c r="O6311" i="11"/>
  <c r="P6311" i="11"/>
  <c r="Q6311" i="11"/>
  <c r="G6312" i="11"/>
  <c r="H6312" i="11"/>
  <c r="I6312" i="11" s="1"/>
  <c r="J6312" i="11"/>
  <c r="K6312" i="11" s="1"/>
  <c r="L6312" i="11"/>
  <c r="M6312" i="11"/>
  <c r="N6312" i="11"/>
  <c r="O6312" i="11"/>
  <c r="P6312" i="11"/>
  <c r="Q6312" i="11"/>
  <c r="G6313" i="11"/>
  <c r="H6313" i="11"/>
  <c r="I6313" i="11" s="1"/>
  <c r="J6313" i="11"/>
  <c r="K6313" i="11" s="1"/>
  <c r="L6313" i="11"/>
  <c r="M6313" i="11"/>
  <c r="N6313" i="11"/>
  <c r="O6313" i="11"/>
  <c r="P6313" i="11"/>
  <c r="Q6313" i="11"/>
  <c r="G6314" i="11"/>
  <c r="H6314" i="11"/>
  <c r="I6314" i="11" s="1"/>
  <c r="J6314" i="11"/>
  <c r="K6314" i="11" s="1"/>
  <c r="L6314" i="11"/>
  <c r="M6314" i="11"/>
  <c r="N6314" i="11"/>
  <c r="O6314" i="11"/>
  <c r="P6314" i="11"/>
  <c r="Q6314" i="11"/>
  <c r="G6315" i="11"/>
  <c r="H6315" i="11"/>
  <c r="I6315" i="11" s="1"/>
  <c r="J6315" i="11"/>
  <c r="K6315" i="11" s="1"/>
  <c r="L6315" i="11"/>
  <c r="M6315" i="11"/>
  <c r="N6315" i="11"/>
  <c r="O6315" i="11"/>
  <c r="P6315" i="11"/>
  <c r="Q6315" i="11"/>
  <c r="G6316" i="11"/>
  <c r="H6316" i="11"/>
  <c r="I6316" i="11" s="1"/>
  <c r="J6316" i="11"/>
  <c r="K6316" i="11" s="1"/>
  <c r="L6316" i="11"/>
  <c r="M6316" i="11"/>
  <c r="N6316" i="11"/>
  <c r="O6316" i="11"/>
  <c r="P6316" i="11"/>
  <c r="Q6316" i="11"/>
  <c r="G6317" i="11"/>
  <c r="H6317" i="11"/>
  <c r="I6317" i="11" s="1"/>
  <c r="J6317" i="11"/>
  <c r="K6317" i="11" s="1"/>
  <c r="L6317" i="11"/>
  <c r="M6317" i="11"/>
  <c r="N6317" i="11"/>
  <c r="O6317" i="11"/>
  <c r="P6317" i="11"/>
  <c r="Q6317" i="11"/>
  <c r="G6318" i="11"/>
  <c r="H6318" i="11"/>
  <c r="I6318" i="11" s="1"/>
  <c r="J6318" i="11"/>
  <c r="K6318" i="11" s="1"/>
  <c r="L6318" i="11"/>
  <c r="M6318" i="11"/>
  <c r="N6318" i="11"/>
  <c r="O6318" i="11"/>
  <c r="P6318" i="11"/>
  <c r="Q6318" i="11"/>
  <c r="G6319" i="11"/>
  <c r="H6319" i="11"/>
  <c r="I6319" i="11" s="1"/>
  <c r="J6319" i="11"/>
  <c r="K6319" i="11" s="1"/>
  <c r="L6319" i="11"/>
  <c r="M6319" i="11"/>
  <c r="N6319" i="11"/>
  <c r="O6319" i="11"/>
  <c r="P6319" i="11"/>
  <c r="Q6319" i="11"/>
  <c r="G6320" i="11"/>
  <c r="H6320" i="11"/>
  <c r="I6320" i="11" s="1"/>
  <c r="J6320" i="11"/>
  <c r="K6320" i="11" s="1"/>
  <c r="L6320" i="11"/>
  <c r="M6320" i="11"/>
  <c r="N6320" i="11"/>
  <c r="O6320" i="11"/>
  <c r="P6320" i="11"/>
  <c r="Q6320" i="11"/>
  <c r="G6321" i="11"/>
  <c r="H6321" i="11"/>
  <c r="I6321" i="11" s="1"/>
  <c r="J6321" i="11"/>
  <c r="K6321" i="11" s="1"/>
  <c r="L6321" i="11"/>
  <c r="M6321" i="11"/>
  <c r="N6321" i="11"/>
  <c r="O6321" i="11"/>
  <c r="P6321" i="11"/>
  <c r="Q6321" i="11"/>
  <c r="G6322" i="11"/>
  <c r="H6322" i="11"/>
  <c r="I6322" i="11" s="1"/>
  <c r="J6322" i="11"/>
  <c r="K6322" i="11" s="1"/>
  <c r="L6322" i="11"/>
  <c r="M6322" i="11"/>
  <c r="N6322" i="11"/>
  <c r="O6322" i="11"/>
  <c r="P6322" i="11"/>
  <c r="Q6322" i="11"/>
  <c r="G6323" i="11"/>
  <c r="H6323" i="11"/>
  <c r="I6323" i="11" s="1"/>
  <c r="J6323" i="11"/>
  <c r="K6323" i="11" s="1"/>
  <c r="L6323" i="11"/>
  <c r="M6323" i="11"/>
  <c r="N6323" i="11"/>
  <c r="O6323" i="11"/>
  <c r="P6323" i="11"/>
  <c r="Q6323" i="11"/>
  <c r="G6324" i="11"/>
  <c r="H6324" i="11"/>
  <c r="I6324" i="11" s="1"/>
  <c r="J6324" i="11"/>
  <c r="K6324" i="11" s="1"/>
  <c r="L6324" i="11"/>
  <c r="M6324" i="11"/>
  <c r="N6324" i="11"/>
  <c r="O6324" i="11"/>
  <c r="P6324" i="11"/>
  <c r="Q6324" i="11"/>
  <c r="G6325" i="11"/>
  <c r="H6325" i="11"/>
  <c r="I6325" i="11" s="1"/>
  <c r="J6325" i="11"/>
  <c r="K6325" i="11" s="1"/>
  <c r="L6325" i="11"/>
  <c r="M6325" i="11"/>
  <c r="N6325" i="11"/>
  <c r="O6325" i="11"/>
  <c r="P6325" i="11"/>
  <c r="Q6325" i="11"/>
  <c r="G6326" i="11"/>
  <c r="H6326" i="11"/>
  <c r="I6326" i="11" s="1"/>
  <c r="J6326" i="11"/>
  <c r="K6326" i="11" s="1"/>
  <c r="L6326" i="11"/>
  <c r="M6326" i="11"/>
  <c r="N6326" i="11"/>
  <c r="O6326" i="11"/>
  <c r="P6326" i="11"/>
  <c r="Q6326" i="11"/>
  <c r="G6327" i="11"/>
  <c r="H6327" i="11"/>
  <c r="I6327" i="11" s="1"/>
  <c r="J6327" i="11"/>
  <c r="K6327" i="11" s="1"/>
  <c r="L6327" i="11"/>
  <c r="M6327" i="11"/>
  <c r="N6327" i="11"/>
  <c r="O6327" i="11"/>
  <c r="P6327" i="11"/>
  <c r="Q6327" i="11"/>
  <c r="G6328" i="11"/>
  <c r="H6328" i="11"/>
  <c r="I6328" i="11" s="1"/>
  <c r="J6328" i="11"/>
  <c r="K6328" i="11" s="1"/>
  <c r="L6328" i="11"/>
  <c r="M6328" i="11"/>
  <c r="N6328" i="11"/>
  <c r="O6328" i="11"/>
  <c r="P6328" i="11"/>
  <c r="Q6328" i="11"/>
  <c r="G6329" i="11"/>
  <c r="H6329" i="11"/>
  <c r="I6329" i="11" s="1"/>
  <c r="J6329" i="11"/>
  <c r="K6329" i="11" s="1"/>
  <c r="L6329" i="11"/>
  <c r="M6329" i="11"/>
  <c r="N6329" i="11"/>
  <c r="O6329" i="11"/>
  <c r="P6329" i="11"/>
  <c r="Q6329" i="11"/>
  <c r="G6330" i="11"/>
  <c r="H6330" i="11"/>
  <c r="I6330" i="11" s="1"/>
  <c r="J6330" i="11"/>
  <c r="K6330" i="11" s="1"/>
  <c r="L6330" i="11"/>
  <c r="M6330" i="11"/>
  <c r="N6330" i="11"/>
  <c r="O6330" i="11"/>
  <c r="P6330" i="11"/>
  <c r="Q6330" i="11"/>
  <c r="G6331" i="11"/>
  <c r="H6331" i="11"/>
  <c r="I6331" i="11" s="1"/>
  <c r="J6331" i="11"/>
  <c r="K6331" i="11" s="1"/>
  <c r="L6331" i="11"/>
  <c r="M6331" i="11"/>
  <c r="N6331" i="11"/>
  <c r="O6331" i="11"/>
  <c r="P6331" i="11"/>
  <c r="Q6331" i="11"/>
  <c r="G6332" i="11"/>
  <c r="H6332" i="11"/>
  <c r="I6332" i="11" s="1"/>
  <c r="J6332" i="11"/>
  <c r="K6332" i="11" s="1"/>
  <c r="L6332" i="11"/>
  <c r="M6332" i="11"/>
  <c r="N6332" i="11"/>
  <c r="O6332" i="11"/>
  <c r="P6332" i="11"/>
  <c r="Q6332" i="11"/>
  <c r="G6333" i="11"/>
  <c r="H6333" i="11"/>
  <c r="I6333" i="11" s="1"/>
  <c r="J6333" i="11"/>
  <c r="K6333" i="11" s="1"/>
  <c r="L6333" i="11"/>
  <c r="M6333" i="11"/>
  <c r="N6333" i="11"/>
  <c r="O6333" i="11"/>
  <c r="P6333" i="11"/>
  <c r="Q6333" i="11"/>
  <c r="G6334" i="11"/>
  <c r="H6334" i="11"/>
  <c r="I6334" i="11" s="1"/>
  <c r="J6334" i="11"/>
  <c r="K6334" i="11" s="1"/>
  <c r="L6334" i="11"/>
  <c r="M6334" i="11"/>
  <c r="N6334" i="11"/>
  <c r="O6334" i="11"/>
  <c r="P6334" i="11"/>
  <c r="Q6334" i="11"/>
  <c r="G6335" i="11"/>
  <c r="H6335" i="11"/>
  <c r="I6335" i="11" s="1"/>
  <c r="J6335" i="11"/>
  <c r="K6335" i="11" s="1"/>
  <c r="L6335" i="11"/>
  <c r="M6335" i="11"/>
  <c r="N6335" i="11"/>
  <c r="O6335" i="11"/>
  <c r="P6335" i="11"/>
  <c r="Q6335" i="11"/>
  <c r="G6336" i="11"/>
  <c r="H6336" i="11"/>
  <c r="I6336" i="11" s="1"/>
  <c r="J6336" i="11"/>
  <c r="K6336" i="11" s="1"/>
  <c r="L6336" i="11"/>
  <c r="M6336" i="11"/>
  <c r="N6336" i="11"/>
  <c r="O6336" i="11"/>
  <c r="P6336" i="11"/>
  <c r="Q6336" i="11"/>
  <c r="G6337" i="11"/>
  <c r="H6337" i="11"/>
  <c r="I6337" i="11" s="1"/>
  <c r="J6337" i="11"/>
  <c r="K6337" i="11" s="1"/>
  <c r="L6337" i="11"/>
  <c r="M6337" i="11"/>
  <c r="N6337" i="11"/>
  <c r="O6337" i="11"/>
  <c r="P6337" i="11"/>
  <c r="Q6337" i="11"/>
  <c r="G6338" i="11"/>
  <c r="H6338" i="11"/>
  <c r="I6338" i="11" s="1"/>
  <c r="J6338" i="11"/>
  <c r="K6338" i="11" s="1"/>
  <c r="L6338" i="11"/>
  <c r="M6338" i="11"/>
  <c r="N6338" i="11"/>
  <c r="O6338" i="11"/>
  <c r="P6338" i="11"/>
  <c r="Q6338" i="11"/>
  <c r="G6339" i="11"/>
  <c r="H6339" i="11"/>
  <c r="I6339" i="11" s="1"/>
  <c r="J6339" i="11"/>
  <c r="K6339" i="11" s="1"/>
  <c r="L6339" i="11"/>
  <c r="M6339" i="11"/>
  <c r="N6339" i="11"/>
  <c r="O6339" i="11"/>
  <c r="P6339" i="11"/>
  <c r="Q6339" i="11"/>
  <c r="G6340" i="11"/>
  <c r="H6340" i="11"/>
  <c r="I6340" i="11" s="1"/>
  <c r="J6340" i="11"/>
  <c r="K6340" i="11" s="1"/>
  <c r="L6340" i="11"/>
  <c r="M6340" i="11"/>
  <c r="N6340" i="11"/>
  <c r="O6340" i="11"/>
  <c r="P6340" i="11"/>
  <c r="Q6340" i="11"/>
  <c r="G6341" i="11"/>
  <c r="H6341" i="11"/>
  <c r="I6341" i="11" s="1"/>
  <c r="J6341" i="11"/>
  <c r="K6341" i="11" s="1"/>
  <c r="L6341" i="11"/>
  <c r="M6341" i="11"/>
  <c r="N6341" i="11"/>
  <c r="O6341" i="11"/>
  <c r="P6341" i="11"/>
  <c r="Q6341" i="11"/>
  <c r="G6342" i="11"/>
  <c r="H6342" i="11"/>
  <c r="I6342" i="11" s="1"/>
  <c r="J6342" i="11"/>
  <c r="K6342" i="11" s="1"/>
  <c r="L6342" i="11"/>
  <c r="M6342" i="11"/>
  <c r="N6342" i="11"/>
  <c r="O6342" i="11"/>
  <c r="P6342" i="11"/>
  <c r="Q6342" i="11"/>
  <c r="G6343" i="11"/>
  <c r="H6343" i="11"/>
  <c r="I6343" i="11" s="1"/>
  <c r="J6343" i="11"/>
  <c r="K6343" i="11" s="1"/>
  <c r="L6343" i="11"/>
  <c r="M6343" i="11"/>
  <c r="N6343" i="11"/>
  <c r="O6343" i="11"/>
  <c r="P6343" i="11"/>
  <c r="Q6343" i="11"/>
  <c r="G6344" i="11"/>
  <c r="H6344" i="11"/>
  <c r="I6344" i="11" s="1"/>
  <c r="J6344" i="11"/>
  <c r="K6344" i="11" s="1"/>
  <c r="L6344" i="11"/>
  <c r="M6344" i="11"/>
  <c r="N6344" i="11"/>
  <c r="O6344" i="11"/>
  <c r="P6344" i="11"/>
  <c r="Q6344" i="11"/>
  <c r="G6345" i="11"/>
  <c r="H6345" i="11"/>
  <c r="I6345" i="11" s="1"/>
  <c r="J6345" i="11"/>
  <c r="K6345" i="11" s="1"/>
  <c r="L6345" i="11"/>
  <c r="M6345" i="11"/>
  <c r="N6345" i="11"/>
  <c r="O6345" i="11"/>
  <c r="P6345" i="11"/>
  <c r="Q6345" i="11"/>
  <c r="G6346" i="11"/>
  <c r="H6346" i="11"/>
  <c r="I6346" i="11" s="1"/>
  <c r="J6346" i="11"/>
  <c r="K6346" i="11" s="1"/>
  <c r="L6346" i="11"/>
  <c r="M6346" i="11"/>
  <c r="N6346" i="11"/>
  <c r="O6346" i="11"/>
  <c r="P6346" i="11"/>
  <c r="Q6346" i="11"/>
  <c r="G6347" i="11"/>
  <c r="H6347" i="11"/>
  <c r="I6347" i="11" s="1"/>
  <c r="J6347" i="11"/>
  <c r="K6347" i="11" s="1"/>
  <c r="L6347" i="11"/>
  <c r="M6347" i="11"/>
  <c r="N6347" i="11"/>
  <c r="O6347" i="11"/>
  <c r="P6347" i="11"/>
  <c r="Q6347" i="11"/>
  <c r="G6348" i="11"/>
  <c r="H6348" i="11"/>
  <c r="I6348" i="11" s="1"/>
  <c r="J6348" i="11"/>
  <c r="K6348" i="11" s="1"/>
  <c r="L6348" i="11"/>
  <c r="M6348" i="11"/>
  <c r="N6348" i="11"/>
  <c r="O6348" i="11"/>
  <c r="P6348" i="11"/>
  <c r="Q6348" i="11"/>
  <c r="G6349" i="11"/>
  <c r="H6349" i="11"/>
  <c r="I6349" i="11" s="1"/>
  <c r="J6349" i="11"/>
  <c r="K6349" i="11" s="1"/>
  <c r="L6349" i="11"/>
  <c r="M6349" i="11"/>
  <c r="N6349" i="11"/>
  <c r="O6349" i="11"/>
  <c r="P6349" i="11"/>
  <c r="Q6349" i="11"/>
  <c r="G6350" i="11"/>
  <c r="H6350" i="11"/>
  <c r="I6350" i="11" s="1"/>
  <c r="J6350" i="11"/>
  <c r="K6350" i="11" s="1"/>
  <c r="L6350" i="11"/>
  <c r="M6350" i="11"/>
  <c r="N6350" i="11"/>
  <c r="O6350" i="11"/>
  <c r="P6350" i="11"/>
  <c r="Q6350" i="11"/>
  <c r="G6351" i="11"/>
  <c r="H6351" i="11"/>
  <c r="I6351" i="11" s="1"/>
  <c r="J6351" i="11"/>
  <c r="K6351" i="11" s="1"/>
  <c r="L6351" i="11"/>
  <c r="M6351" i="11"/>
  <c r="N6351" i="11"/>
  <c r="O6351" i="11"/>
  <c r="P6351" i="11"/>
  <c r="Q6351" i="11"/>
  <c r="G6352" i="11"/>
  <c r="H6352" i="11"/>
  <c r="I6352" i="11" s="1"/>
  <c r="J6352" i="11"/>
  <c r="K6352" i="11" s="1"/>
  <c r="L6352" i="11"/>
  <c r="M6352" i="11"/>
  <c r="N6352" i="11"/>
  <c r="O6352" i="11"/>
  <c r="P6352" i="11"/>
  <c r="Q6352" i="11"/>
  <c r="G6353" i="11"/>
  <c r="H6353" i="11"/>
  <c r="I6353" i="11" s="1"/>
  <c r="J6353" i="11"/>
  <c r="K6353" i="11" s="1"/>
  <c r="L6353" i="11"/>
  <c r="M6353" i="11"/>
  <c r="N6353" i="11"/>
  <c r="O6353" i="11"/>
  <c r="P6353" i="11"/>
  <c r="Q6353" i="11"/>
  <c r="G6354" i="11"/>
  <c r="H6354" i="11"/>
  <c r="I6354" i="11" s="1"/>
  <c r="J6354" i="11"/>
  <c r="K6354" i="11" s="1"/>
  <c r="L6354" i="11"/>
  <c r="M6354" i="11"/>
  <c r="N6354" i="11"/>
  <c r="O6354" i="11"/>
  <c r="P6354" i="11"/>
  <c r="Q6354" i="11"/>
  <c r="G6355" i="11"/>
  <c r="H6355" i="11"/>
  <c r="I6355" i="11" s="1"/>
  <c r="J6355" i="11"/>
  <c r="K6355" i="11" s="1"/>
  <c r="L6355" i="11"/>
  <c r="M6355" i="11"/>
  <c r="N6355" i="11"/>
  <c r="O6355" i="11"/>
  <c r="P6355" i="11"/>
  <c r="Q6355" i="11"/>
  <c r="G6356" i="11"/>
  <c r="H6356" i="11"/>
  <c r="I6356" i="11" s="1"/>
  <c r="J6356" i="11"/>
  <c r="K6356" i="11" s="1"/>
  <c r="L6356" i="11"/>
  <c r="M6356" i="11"/>
  <c r="N6356" i="11"/>
  <c r="O6356" i="11"/>
  <c r="P6356" i="11"/>
  <c r="Q6356" i="11"/>
  <c r="G6357" i="11"/>
  <c r="H6357" i="11"/>
  <c r="I6357" i="11" s="1"/>
  <c r="J6357" i="11"/>
  <c r="K6357" i="11" s="1"/>
  <c r="L6357" i="11"/>
  <c r="M6357" i="11"/>
  <c r="N6357" i="11"/>
  <c r="O6357" i="11"/>
  <c r="P6357" i="11"/>
  <c r="Q6357" i="11"/>
  <c r="G6358" i="11"/>
  <c r="H6358" i="11"/>
  <c r="I6358" i="11" s="1"/>
  <c r="J6358" i="11"/>
  <c r="K6358" i="11" s="1"/>
  <c r="L6358" i="11"/>
  <c r="M6358" i="11"/>
  <c r="N6358" i="11"/>
  <c r="O6358" i="11"/>
  <c r="P6358" i="11"/>
  <c r="Q6358" i="11"/>
  <c r="G6359" i="11"/>
  <c r="H6359" i="11"/>
  <c r="I6359" i="11" s="1"/>
  <c r="J6359" i="11"/>
  <c r="K6359" i="11" s="1"/>
  <c r="L6359" i="11"/>
  <c r="M6359" i="11"/>
  <c r="N6359" i="11"/>
  <c r="O6359" i="11"/>
  <c r="P6359" i="11"/>
  <c r="Q6359" i="11"/>
  <c r="G6360" i="11"/>
  <c r="H6360" i="11"/>
  <c r="I6360" i="11" s="1"/>
  <c r="J6360" i="11"/>
  <c r="K6360" i="11" s="1"/>
  <c r="L6360" i="11"/>
  <c r="M6360" i="11"/>
  <c r="N6360" i="11"/>
  <c r="O6360" i="11"/>
  <c r="P6360" i="11"/>
  <c r="Q6360" i="11"/>
  <c r="G6361" i="11"/>
  <c r="H6361" i="11"/>
  <c r="I6361" i="11" s="1"/>
  <c r="J6361" i="11"/>
  <c r="K6361" i="11" s="1"/>
  <c r="L6361" i="11"/>
  <c r="M6361" i="11"/>
  <c r="N6361" i="11"/>
  <c r="O6361" i="11"/>
  <c r="P6361" i="11"/>
  <c r="Q6361" i="11"/>
  <c r="G6362" i="11"/>
  <c r="H6362" i="11"/>
  <c r="I6362" i="11" s="1"/>
  <c r="J6362" i="11"/>
  <c r="K6362" i="11" s="1"/>
  <c r="L6362" i="11"/>
  <c r="M6362" i="11"/>
  <c r="N6362" i="11"/>
  <c r="O6362" i="11"/>
  <c r="P6362" i="11"/>
  <c r="Q6362" i="11"/>
  <c r="G6363" i="11"/>
  <c r="H6363" i="11"/>
  <c r="I6363" i="11" s="1"/>
  <c r="J6363" i="11"/>
  <c r="K6363" i="11" s="1"/>
  <c r="L6363" i="11"/>
  <c r="M6363" i="11"/>
  <c r="N6363" i="11"/>
  <c r="O6363" i="11"/>
  <c r="P6363" i="11"/>
  <c r="Q6363" i="11"/>
  <c r="G6364" i="11"/>
  <c r="H6364" i="11"/>
  <c r="I6364" i="11" s="1"/>
  <c r="J6364" i="11"/>
  <c r="K6364" i="11" s="1"/>
  <c r="L6364" i="11"/>
  <c r="M6364" i="11"/>
  <c r="N6364" i="11"/>
  <c r="O6364" i="11"/>
  <c r="P6364" i="11"/>
  <c r="Q6364" i="11"/>
  <c r="G6365" i="11"/>
  <c r="H6365" i="11"/>
  <c r="I6365" i="11" s="1"/>
  <c r="J6365" i="11"/>
  <c r="K6365" i="11" s="1"/>
  <c r="L6365" i="11"/>
  <c r="M6365" i="11"/>
  <c r="N6365" i="11"/>
  <c r="O6365" i="11"/>
  <c r="P6365" i="11"/>
  <c r="Q6365" i="11"/>
  <c r="G6366" i="11"/>
  <c r="H6366" i="11"/>
  <c r="I6366" i="11" s="1"/>
  <c r="J6366" i="11"/>
  <c r="K6366" i="11" s="1"/>
  <c r="L6366" i="11"/>
  <c r="M6366" i="11"/>
  <c r="N6366" i="11"/>
  <c r="O6366" i="11"/>
  <c r="P6366" i="11"/>
  <c r="Q6366" i="11"/>
  <c r="G6367" i="11"/>
  <c r="H6367" i="11"/>
  <c r="I6367" i="11" s="1"/>
  <c r="J6367" i="11"/>
  <c r="K6367" i="11" s="1"/>
  <c r="L6367" i="11"/>
  <c r="M6367" i="11"/>
  <c r="N6367" i="11"/>
  <c r="O6367" i="11"/>
  <c r="P6367" i="11"/>
  <c r="Q6367" i="11"/>
  <c r="G6368" i="11"/>
  <c r="H6368" i="11"/>
  <c r="I6368" i="11" s="1"/>
  <c r="J6368" i="11"/>
  <c r="K6368" i="11" s="1"/>
  <c r="L6368" i="11"/>
  <c r="M6368" i="11"/>
  <c r="N6368" i="11"/>
  <c r="O6368" i="11"/>
  <c r="P6368" i="11"/>
  <c r="Q6368" i="11"/>
  <c r="G6369" i="11"/>
  <c r="H6369" i="11"/>
  <c r="I6369" i="11" s="1"/>
  <c r="J6369" i="11"/>
  <c r="K6369" i="11" s="1"/>
  <c r="L6369" i="11"/>
  <c r="M6369" i="11"/>
  <c r="N6369" i="11"/>
  <c r="O6369" i="11"/>
  <c r="P6369" i="11"/>
  <c r="Q6369" i="11"/>
  <c r="G6370" i="11"/>
  <c r="H6370" i="11"/>
  <c r="I6370" i="11" s="1"/>
  <c r="J6370" i="11"/>
  <c r="K6370" i="11" s="1"/>
  <c r="L6370" i="11"/>
  <c r="M6370" i="11"/>
  <c r="N6370" i="11"/>
  <c r="O6370" i="11"/>
  <c r="P6370" i="11"/>
  <c r="Q6370" i="11"/>
  <c r="G6371" i="11"/>
  <c r="H6371" i="11"/>
  <c r="I6371" i="11" s="1"/>
  <c r="J6371" i="11"/>
  <c r="K6371" i="11" s="1"/>
  <c r="L6371" i="11"/>
  <c r="M6371" i="11"/>
  <c r="N6371" i="11"/>
  <c r="O6371" i="11"/>
  <c r="P6371" i="11"/>
  <c r="Q6371" i="11"/>
  <c r="G6372" i="11"/>
  <c r="H6372" i="11"/>
  <c r="I6372" i="11" s="1"/>
  <c r="J6372" i="11"/>
  <c r="K6372" i="11" s="1"/>
  <c r="L6372" i="11"/>
  <c r="M6372" i="11"/>
  <c r="N6372" i="11"/>
  <c r="O6372" i="11"/>
  <c r="P6372" i="11"/>
  <c r="Q6372" i="11"/>
  <c r="G6373" i="11"/>
  <c r="H6373" i="11"/>
  <c r="I6373" i="11" s="1"/>
  <c r="J6373" i="11"/>
  <c r="K6373" i="11" s="1"/>
  <c r="L6373" i="11"/>
  <c r="M6373" i="11"/>
  <c r="N6373" i="11"/>
  <c r="O6373" i="11"/>
  <c r="P6373" i="11"/>
  <c r="Q6373" i="11"/>
  <c r="G6374" i="11"/>
  <c r="H6374" i="11"/>
  <c r="I6374" i="11" s="1"/>
  <c r="J6374" i="11"/>
  <c r="K6374" i="11" s="1"/>
  <c r="L6374" i="11"/>
  <c r="M6374" i="11"/>
  <c r="N6374" i="11"/>
  <c r="O6374" i="11"/>
  <c r="P6374" i="11"/>
  <c r="Q6374" i="11"/>
  <c r="G6375" i="11"/>
  <c r="H6375" i="11"/>
  <c r="I6375" i="11" s="1"/>
  <c r="J6375" i="11"/>
  <c r="K6375" i="11" s="1"/>
  <c r="L6375" i="11"/>
  <c r="M6375" i="11"/>
  <c r="N6375" i="11"/>
  <c r="O6375" i="11"/>
  <c r="P6375" i="11"/>
  <c r="Q6375" i="11"/>
  <c r="G6376" i="11"/>
  <c r="H6376" i="11"/>
  <c r="I6376" i="11" s="1"/>
  <c r="J6376" i="11"/>
  <c r="K6376" i="11" s="1"/>
  <c r="L6376" i="11"/>
  <c r="M6376" i="11"/>
  <c r="N6376" i="11"/>
  <c r="O6376" i="11"/>
  <c r="P6376" i="11"/>
  <c r="Q6376" i="11"/>
  <c r="G6377" i="11"/>
  <c r="H6377" i="11"/>
  <c r="I6377" i="11" s="1"/>
  <c r="J6377" i="11"/>
  <c r="K6377" i="11" s="1"/>
  <c r="L6377" i="11"/>
  <c r="M6377" i="11"/>
  <c r="N6377" i="11"/>
  <c r="O6377" i="11"/>
  <c r="P6377" i="11"/>
  <c r="Q6377" i="11"/>
  <c r="G6378" i="11"/>
  <c r="H6378" i="11"/>
  <c r="I6378" i="11" s="1"/>
  <c r="J6378" i="11"/>
  <c r="K6378" i="11" s="1"/>
  <c r="L6378" i="11"/>
  <c r="M6378" i="11"/>
  <c r="N6378" i="11"/>
  <c r="O6378" i="11"/>
  <c r="P6378" i="11"/>
  <c r="Q6378" i="11"/>
  <c r="G6379" i="11"/>
  <c r="H6379" i="11"/>
  <c r="I6379" i="11" s="1"/>
  <c r="J6379" i="11"/>
  <c r="K6379" i="11" s="1"/>
  <c r="L6379" i="11"/>
  <c r="M6379" i="11"/>
  <c r="N6379" i="11"/>
  <c r="O6379" i="11"/>
  <c r="P6379" i="11"/>
  <c r="Q6379" i="11"/>
  <c r="G6380" i="11"/>
  <c r="H6380" i="11"/>
  <c r="I6380" i="11" s="1"/>
  <c r="J6380" i="11"/>
  <c r="K6380" i="11" s="1"/>
  <c r="L6380" i="11"/>
  <c r="M6380" i="11"/>
  <c r="N6380" i="11"/>
  <c r="O6380" i="11"/>
  <c r="P6380" i="11"/>
  <c r="Q6380" i="11"/>
  <c r="G6381" i="11"/>
  <c r="H6381" i="11"/>
  <c r="I6381" i="11" s="1"/>
  <c r="J6381" i="11"/>
  <c r="K6381" i="11" s="1"/>
  <c r="L6381" i="11"/>
  <c r="M6381" i="11"/>
  <c r="N6381" i="11"/>
  <c r="O6381" i="11"/>
  <c r="P6381" i="11"/>
  <c r="Q6381" i="11"/>
  <c r="G6382" i="11"/>
  <c r="H6382" i="11"/>
  <c r="I6382" i="11" s="1"/>
  <c r="J6382" i="11"/>
  <c r="K6382" i="11" s="1"/>
  <c r="L6382" i="11"/>
  <c r="M6382" i="11"/>
  <c r="N6382" i="11"/>
  <c r="O6382" i="11"/>
  <c r="P6382" i="11"/>
  <c r="Q6382" i="11"/>
  <c r="G6383" i="11"/>
  <c r="H6383" i="11"/>
  <c r="I6383" i="11" s="1"/>
  <c r="J6383" i="11"/>
  <c r="K6383" i="11" s="1"/>
  <c r="L6383" i="11"/>
  <c r="M6383" i="11"/>
  <c r="N6383" i="11"/>
  <c r="O6383" i="11"/>
  <c r="P6383" i="11"/>
  <c r="Q6383" i="11"/>
  <c r="G6384" i="11"/>
  <c r="H6384" i="11"/>
  <c r="I6384" i="11" s="1"/>
  <c r="J6384" i="11"/>
  <c r="K6384" i="11" s="1"/>
  <c r="L6384" i="11"/>
  <c r="M6384" i="11"/>
  <c r="N6384" i="11"/>
  <c r="O6384" i="11"/>
  <c r="P6384" i="11"/>
  <c r="Q6384" i="11"/>
  <c r="G6385" i="11"/>
  <c r="H6385" i="11"/>
  <c r="I6385" i="11" s="1"/>
  <c r="J6385" i="11"/>
  <c r="K6385" i="11" s="1"/>
  <c r="L6385" i="11"/>
  <c r="M6385" i="11"/>
  <c r="N6385" i="11"/>
  <c r="O6385" i="11"/>
  <c r="P6385" i="11"/>
  <c r="Q6385" i="11"/>
  <c r="G6386" i="11"/>
  <c r="H6386" i="11"/>
  <c r="I6386" i="11" s="1"/>
  <c r="J6386" i="11"/>
  <c r="K6386" i="11" s="1"/>
  <c r="L6386" i="11"/>
  <c r="M6386" i="11"/>
  <c r="N6386" i="11"/>
  <c r="O6386" i="11"/>
  <c r="P6386" i="11"/>
  <c r="Q6386" i="11"/>
  <c r="G6387" i="11"/>
  <c r="H6387" i="11"/>
  <c r="I6387" i="11" s="1"/>
  <c r="J6387" i="11"/>
  <c r="K6387" i="11" s="1"/>
  <c r="L6387" i="11"/>
  <c r="M6387" i="11"/>
  <c r="N6387" i="11"/>
  <c r="O6387" i="11"/>
  <c r="P6387" i="11"/>
  <c r="Q6387" i="11"/>
  <c r="G6388" i="11"/>
  <c r="H6388" i="11"/>
  <c r="I6388" i="11" s="1"/>
  <c r="J6388" i="11"/>
  <c r="K6388" i="11" s="1"/>
  <c r="L6388" i="11"/>
  <c r="M6388" i="11"/>
  <c r="N6388" i="11"/>
  <c r="O6388" i="11"/>
  <c r="P6388" i="11"/>
  <c r="Q6388" i="11"/>
  <c r="G6389" i="11"/>
  <c r="H6389" i="11"/>
  <c r="I6389" i="11" s="1"/>
  <c r="J6389" i="11"/>
  <c r="K6389" i="11" s="1"/>
  <c r="L6389" i="11"/>
  <c r="M6389" i="11"/>
  <c r="N6389" i="11"/>
  <c r="O6389" i="11"/>
  <c r="P6389" i="11"/>
  <c r="Q6389" i="11"/>
  <c r="G6390" i="11"/>
  <c r="H6390" i="11"/>
  <c r="I6390" i="11" s="1"/>
  <c r="J6390" i="11"/>
  <c r="K6390" i="11" s="1"/>
  <c r="L6390" i="11"/>
  <c r="M6390" i="11"/>
  <c r="N6390" i="11"/>
  <c r="O6390" i="11"/>
  <c r="P6390" i="11"/>
  <c r="Q6390" i="11"/>
  <c r="G6391" i="11"/>
  <c r="H6391" i="11"/>
  <c r="I6391" i="11" s="1"/>
  <c r="J6391" i="11"/>
  <c r="K6391" i="11" s="1"/>
  <c r="L6391" i="11"/>
  <c r="M6391" i="11"/>
  <c r="N6391" i="11"/>
  <c r="O6391" i="11"/>
  <c r="P6391" i="11"/>
  <c r="Q6391" i="11"/>
  <c r="G6392" i="11"/>
  <c r="H6392" i="11"/>
  <c r="I6392" i="11" s="1"/>
  <c r="J6392" i="11"/>
  <c r="K6392" i="11" s="1"/>
  <c r="L6392" i="11"/>
  <c r="M6392" i="11"/>
  <c r="N6392" i="11"/>
  <c r="O6392" i="11"/>
  <c r="P6392" i="11"/>
  <c r="Q6392" i="11"/>
  <c r="G6393" i="11"/>
  <c r="H6393" i="11"/>
  <c r="I6393" i="11" s="1"/>
  <c r="J6393" i="11"/>
  <c r="K6393" i="11" s="1"/>
  <c r="L6393" i="11"/>
  <c r="M6393" i="11"/>
  <c r="N6393" i="11"/>
  <c r="O6393" i="11"/>
  <c r="P6393" i="11"/>
  <c r="Q6393" i="11"/>
  <c r="G6394" i="11"/>
  <c r="H6394" i="11"/>
  <c r="I6394" i="11" s="1"/>
  <c r="J6394" i="11"/>
  <c r="K6394" i="11" s="1"/>
  <c r="L6394" i="11"/>
  <c r="M6394" i="11"/>
  <c r="N6394" i="11"/>
  <c r="O6394" i="11"/>
  <c r="P6394" i="11"/>
  <c r="Q6394" i="11"/>
  <c r="G6395" i="11"/>
  <c r="H6395" i="11"/>
  <c r="I6395" i="11" s="1"/>
  <c r="J6395" i="11"/>
  <c r="K6395" i="11" s="1"/>
  <c r="L6395" i="11"/>
  <c r="M6395" i="11"/>
  <c r="N6395" i="11"/>
  <c r="O6395" i="11"/>
  <c r="P6395" i="11"/>
  <c r="Q6395" i="11"/>
  <c r="G6396" i="11"/>
  <c r="H6396" i="11"/>
  <c r="I6396" i="11" s="1"/>
  <c r="J6396" i="11"/>
  <c r="K6396" i="11" s="1"/>
  <c r="L6396" i="11"/>
  <c r="M6396" i="11"/>
  <c r="N6396" i="11"/>
  <c r="O6396" i="11"/>
  <c r="P6396" i="11"/>
  <c r="Q6396" i="11"/>
  <c r="G6397" i="11"/>
  <c r="H6397" i="11"/>
  <c r="I6397" i="11" s="1"/>
  <c r="J6397" i="11"/>
  <c r="K6397" i="11" s="1"/>
  <c r="L6397" i="11"/>
  <c r="M6397" i="11"/>
  <c r="N6397" i="11"/>
  <c r="O6397" i="11"/>
  <c r="P6397" i="11"/>
  <c r="Q6397" i="11"/>
  <c r="G6398" i="11"/>
  <c r="H6398" i="11"/>
  <c r="I6398" i="11" s="1"/>
  <c r="J6398" i="11"/>
  <c r="K6398" i="11" s="1"/>
  <c r="L6398" i="11"/>
  <c r="M6398" i="11"/>
  <c r="N6398" i="11"/>
  <c r="O6398" i="11"/>
  <c r="P6398" i="11"/>
  <c r="Q6398" i="11"/>
  <c r="G6399" i="11"/>
  <c r="H6399" i="11"/>
  <c r="I6399" i="11" s="1"/>
  <c r="J6399" i="11"/>
  <c r="K6399" i="11" s="1"/>
  <c r="L6399" i="11"/>
  <c r="M6399" i="11"/>
  <c r="N6399" i="11"/>
  <c r="O6399" i="11"/>
  <c r="P6399" i="11"/>
  <c r="Q6399" i="11"/>
  <c r="G6400" i="11"/>
  <c r="H6400" i="11"/>
  <c r="I6400" i="11" s="1"/>
  <c r="J6400" i="11"/>
  <c r="K6400" i="11" s="1"/>
  <c r="L6400" i="11"/>
  <c r="M6400" i="11"/>
  <c r="N6400" i="11"/>
  <c r="O6400" i="11"/>
  <c r="P6400" i="11"/>
  <c r="Q6400" i="11"/>
  <c r="G6401" i="11"/>
  <c r="H6401" i="11"/>
  <c r="I6401" i="11" s="1"/>
  <c r="J6401" i="11"/>
  <c r="K6401" i="11" s="1"/>
  <c r="L6401" i="11"/>
  <c r="M6401" i="11"/>
  <c r="N6401" i="11"/>
  <c r="O6401" i="11"/>
  <c r="P6401" i="11"/>
  <c r="Q6401" i="11"/>
  <c r="G6402" i="11"/>
  <c r="H6402" i="11"/>
  <c r="I6402" i="11" s="1"/>
  <c r="J6402" i="11"/>
  <c r="K6402" i="11" s="1"/>
  <c r="L6402" i="11"/>
  <c r="M6402" i="11"/>
  <c r="N6402" i="11"/>
  <c r="O6402" i="11"/>
  <c r="P6402" i="11"/>
  <c r="Q6402" i="11"/>
  <c r="G6403" i="11"/>
  <c r="H6403" i="11"/>
  <c r="I6403" i="11" s="1"/>
  <c r="J6403" i="11"/>
  <c r="K6403" i="11" s="1"/>
  <c r="L6403" i="11"/>
  <c r="M6403" i="11"/>
  <c r="N6403" i="11"/>
  <c r="O6403" i="11"/>
  <c r="P6403" i="11"/>
  <c r="Q6403" i="11"/>
  <c r="G6404" i="11"/>
  <c r="H6404" i="11"/>
  <c r="I6404" i="11" s="1"/>
  <c r="J6404" i="11"/>
  <c r="K6404" i="11" s="1"/>
  <c r="L6404" i="11"/>
  <c r="M6404" i="11"/>
  <c r="N6404" i="11"/>
  <c r="O6404" i="11"/>
  <c r="P6404" i="11"/>
  <c r="Q6404" i="11"/>
  <c r="G6405" i="11"/>
  <c r="H6405" i="11"/>
  <c r="I6405" i="11" s="1"/>
  <c r="J6405" i="11"/>
  <c r="K6405" i="11" s="1"/>
  <c r="L6405" i="11"/>
  <c r="M6405" i="11"/>
  <c r="N6405" i="11"/>
  <c r="O6405" i="11"/>
  <c r="P6405" i="11"/>
  <c r="Q6405" i="11"/>
  <c r="G6406" i="11"/>
  <c r="H6406" i="11"/>
  <c r="I6406" i="11" s="1"/>
  <c r="J6406" i="11"/>
  <c r="K6406" i="11" s="1"/>
  <c r="L6406" i="11"/>
  <c r="M6406" i="11"/>
  <c r="N6406" i="11"/>
  <c r="O6406" i="11"/>
  <c r="P6406" i="11"/>
  <c r="Q6406" i="11"/>
  <c r="G6407" i="11"/>
  <c r="H6407" i="11"/>
  <c r="I6407" i="11" s="1"/>
  <c r="J6407" i="11"/>
  <c r="K6407" i="11" s="1"/>
  <c r="L6407" i="11"/>
  <c r="M6407" i="11"/>
  <c r="N6407" i="11"/>
  <c r="O6407" i="11"/>
  <c r="P6407" i="11"/>
  <c r="Q6407" i="11"/>
  <c r="G6408" i="11"/>
  <c r="H6408" i="11"/>
  <c r="I6408" i="11" s="1"/>
  <c r="J6408" i="11"/>
  <c r="K6408" i="11" s="1"/>
  <c r="L6408" i="11"/>
  <c r="M6408" i="11"/>
  <c r="N6408" i="11"/>
  <c r="O6408" i="11"/>
  <c r="P6408" i="11"/>
  <c r="Q6408" i="11"/>
  <c r="G6409" i="11"/>
  <c r="H6409" i="11"/>
  <c r="I6409" i="11" s="1"/>
  <c r="J6409" i="11"/>
  <c r="K6409" i="11" s="1"/>
  <c r="L6409" i="11"/>
  <c r="M6409" i="11"/>
  <c r="N6409" i="11"/>
  <c r="O6409" i="11"/>
  <c r="P6409" i="11"/>
  <c r="Q6409" i="11"/>
  <c r="G6410" i="11"/>
  <c r="H6410" i="11"/>
  <c r="I6410" i="11" s="1"/>
  <c r="J6410" i="11"/>
  <c r="K6410" i="11" s="1"/>
  <c r="L6410" i="11"/>
  <c r="M6410" i="11"/>
  <c r="N6410" i="11"/>
  <c r="O6410" i="11"/>
  <c r="P6410" i="11"/>
  <c r="Q6410" i="11"/>
  <c r="G6411" i="11"/>
  <c r="H6411" i="11"/>
  <c r="I6411" i="11" s="1"/>
  <c r="J6411" i="11"/>
  <c r="K6411" i="11" s="1"/>
  <c r="L6411" i="11"/>
  <c r="M6411" i="11"/>
  <c r="N6411" i="11"/>
  <c r="O6411" i="11"/>
  <c r="P6411" i="11"/>
  <c r="Q6411" i="11"/>
  <c r="G6412" i="11"/>
  <c r="H6412" i="11"/>
  <c r="I6412" i="11" s="1"/>
  <c r="J6412" i="11"/>
  <c r="K6412" i="11" s="1"/>
  <c r="L6412" i="11"/>
  <c r="M6412" i="11"/>
  <c r="N6412" i="11"/>
  <c r="O6412" i="11"/>
  <c r="P6412" i="11"/>
  <c r="Q6412" i="11"/>
  <c r="G6413" i="11"/>
  <c r="H6413" i="11"/>
  <c r="I6413" i="11" s="1"/>
  <c r="J6413" i="11"/>
  <c r="K6413" i="11" s="1"/>
  <c r="L6413" i="11"/>
  <c r="M6413" i="11"/>
  <c r="N6413" i="11"/>
  <c r="O6413" i="11"/>
  <c r="P6413" i="11"/>
  <c r="Q6413" i="11"/>
  <c r="G6414" i="11"/>
  <c r="H6414" i="11"/>
  <c r="I6414" i="11" s="1"/>
  <c r="J6414" i="11"/>
  <c r="K6414" i="11" s="1"/>
  <c r="L6414" i="11"/>
  <c r="M6414" i="11"/>
  <c r="N6414" i="11"/>
  <c r="O6414" i="11"/>
  <c r="P6414" i="11"/>
  <c r="Q6414" i="11"/>
  <c r="G6415" i="11"/>
  <c r="H6415" i="11"/>
  <c r="I6415" i="11" s="1"/>
  <c r="J6415" i="11"/>
  <c r="K6415" i="11" s="1"/>
  <c r="L6415" i="11"/>
  <c r="M6415" i="11"/>
  <c r="N6415" i="11"/>
  <c r="O6415" i="11"/>
  <c r="P6415" i="11"/>
  <c r="Q6415" i="11"/>
  <c r="G6416" i="11"/>
  <c r="H6416" i="11"/>
  <c r="I6416" i="11" s="1"/>
  <c r="J6416" i="11"/>
  <c r="K6416" i="11" s="1"/>
  <c r="L6416" i="11"/>
  <c r="M6416" i="11"/>
  <c r="N6416" i="11"/>
  <c r="O6416" i="11"/>
  <c r="P6416" i="11"/>
  <c r="Q6416" i="11"/>
  <c r="G6417" i="11"/>
  <c r="H6417" i="11"/>
  <c r="I6417" i="11" s="1"/>
  <c r="J6417" i="11"/>
  <c r="K6417" i="11" s="1"/>
  <c r="L6417" i="11"/>
  <c r="M6417" i="11"/>
  <c r="N6417" i="11"/>
  <c r="O6417" i="11"/>
  <c r="P6417" i="11"/>
  <c r="Q6417" i="11"/>
  <c r="G6418" i="11"/>
  <c r="H6418" i="11"/>
  <c r="I6418" i="11" s="1"/>
  <c r="J6418" i="11"/>
  <c r="K6418" i="11" s="1"/>
  <c r="L6418" i="11"/>
  <c r="M6418" i="11"/>
  <c r="N6418" i="11"/>
  <c r="O6418" i="11"/>
  <c r="P6418" i="11"/>
  <c r="Q6418" i="11"/>
  <c r="G6419" i="11"/>
  <c r="H6419" i="11"/>
  <c r="I6419" i="11" s="1"/>
  <c r="J6419" i="11"/>
  <c r="K6419" i="11" s="1"/>
  <c r="L6419" i="11"/>
  <c r="M6419" i="11"/>
  <c r="N6419" i="11"/>
  <c r="O6419" i="11"/>
  <c r="P6419" i="11"/>
  <c r="Q6419" i="11"/>
  <c r="G6420" i="11"/>
  <c r="H6420" i="11"/>
  <c r="I6420" i="11" s="1"/>
  <c r="J6420" i="11"/>
  <c r="K6420" i="11" s="1"/>
  <c r="L6420" i="11"/>
  <c r="M6420" i="11"/>
  <c r="N6420" i="11"/>
  <c r="O6420" i="11"/>
  <c r="P6420" i="11"/>
  <c r="Q6420" i="11"/>
  <c r="G6421" i="11"/>
  <c r="H6421" i="11"/>
  <c r="I6421" i="11" s="1"/>
  <c r="J6421" i="11"/>
  <c r="K6421" i="11" s="1"/>
  <c r="L6421" i="11"/>
  <c r="M6421" i="11"/>
  <c r="N6421" i="11"/>
  <c r="O6421" i="11"/>
  <c r="P6421" i="11"/>
  <c r="Q6421" i="11"/>
  <c r="G6422" i="11"/>
  <c r="H6422" i="11"/>
  <c r="I6422" i="11" s="1"/>
  <c r="J6422" i="11"/>
  <c r="K6422" i="11" s="1"/>
  <c r="L6422" i="11"/>
  <c r="M6422" i="11"/>
  <c r="N6422" i="11"/>
  <c r="O6422" i="11"/>
  <c r="P6422" i="11"/>
  <c r="Q6422" i="11"/>
  <c r="G6423" i="11"/>
  <c r="H6423" i="11"/>
  <c r="I6423" i="11" s="1"/>
  <c r="J6423" i="11"/>
  <c r="K6423" i="11" s="1"/>
  <c r="L6423" i="11"/>
  <c r="M6423" i="11"/>
  <c r="N6423" i="11"/>
  <c r="O6423" i="11"/>
  <c r="P6423" i="11"/>
  <c r="Q6423" i="11"/>
  <c r="G6424" i="11"/>
  <c r="H6424" i="11"/>
  <c r="I6424" i="11" s="1"/>
  <c r="J6424" i="11"/>
  <c r="K6424" i="11" s="1"/>
  <c r="L6424" i="11"/>
  <c r="M6424" i="11"/>
  <c r="N6424" i="11"/>
  <c r="O6424" i="11"/>
  <c r="P6424" i="11"/>
  <c r="Q6424" i="11"/>
  <c r="G6425" i="11"/>
  <c r="H6425" i="11"/>
  <c r="I6425" i="11" s="1"/>
  <c r="J6425" i="11"/>
  <c r="K6425" i="11" s="1"/>
  <c r="L6425" i="11"/>
  <c r="M6425" i="11"/>
  <c r="N6425" i="11"/>
  <c r="O6425" i="11"/>
  <c r="P6425" i="11"/>
  <c r="Q6425" i="11"/>
  <c r="G6426" i="11"/>
  <c r="H6426" i="11"/>
  <c r="I6426" i="11" s="1"/>
  <c r="J6426" i="11"/>
  <c r="K6426" i="11" s="1"/>
  <c r="L6426" i="11"/>
  <c r="M6426" i="11"/>
  <c r="N6426" i="11"/>
  <c r="O6426" i="11"/>
  <c r="P6426" i="11"/>
  <c r="Q6426" i="11"/>
  <c r="G6427" i="11"/>
  <c r="H6427" i="11"/>
  <c r="I6427" i="11" s="1"/>
  <c r="J6427" i="11"/>
  <c r="K6427" i="11" s="1"/>
  <c r="L6427" i="11"/>
  <c r="M6427" i="11"/>
  <c r="N6427" i="11"/>
  <c r="O6427" i="11"/>
  <c r="P6427" i="11"/>
  <c r="Q6427" i="11"/>
  <c r="G6428" i="11"/>
  <c r="H6428" i="11"/>
  <c r="I6428" i="11" s="1"/>
  <c r="J6428" i="11"/>
  <c r="K6428" i="11" s="1"/>
  <c r="L6428" i="11"/>
  <c r="M6428" i="11"/>
  <c r="N6428" i="11"/>
  <c r="O6428" i="11"/>
  <c r="P6428" i="11"/>
  <c r="Q6428" i="11"/>
  <c r="G6429" i="11"/>
  <c r="H6429" i="11"/>
  <c r="I6429" i="11" s="1"/>
  <c r="J6429" i="11"/>
  <c r="K6429" i="11" s="1"/>
  <c r="L6429" i="11"/>
  <c r="M6429" i="11"/>
  <c r="N6429" i="11"/>
  <c r="O6429" i="11"/>
  <c r="P6429" i="11"/>
  <c r="Q6429" i="11"/>
  <c r="G6430" i="11"/>
  <c r="H6430" i="11"/>
  <c r="I6430" i="11" s="1"/>
  <c r="J6430" i="11"/>
  <c r="K6430" i="11" s="1"/>
  <c r="L6430" i="11"/>
  <c r="M6430" i="11"/>
  <c r="N6430" i="11"/>
  <c r="O6430" i="11"/>
  <c r="P6430" i="11"/>
  <c r="Q6430" i="11"/>
  <c r="G6431" i="11"/>
  <c r="H6431" i="11"/>
  <c r="I6431" i="11" s="1"/>
  <c r="J6431" i="11"/>
  <c r="K6431" i="11" s="1"/>
  <c r="L6431" i="11"/>
  <c r="M6431" i="11"/>
  <c r="N6431" i="11"/>
  <c r="O6431" i="11"/>
  <c r="P6431" i="11"/>
  <c r="Q6431" i="11"/>
  <c r="G6432" i="11"/>
  <c r="H6432" i="11"/>
  <c r="I6432" i="11" s="1"/>
  <c r="J6432" i="11"/>
  <c r="K6432" i="11" s="1"/>
  <c r="L6432" i="11"/>
  <c r="M6432" i="11"/>
  <c r="N6432" i="11"/>
  <c r="O6432" i="11"/>
  <c r="P6432" i="11"/>
  <c r="Q6432" i="11"/>
  <c r="G6433" i="11"/>
  <c r="H6433" i="11"/>
  <c r="I6433" i="11" s="1"/>
  <c r="J6433" i="11"/>
  <c r="K6433" i="11" s="1"/>
  <c r="L6433" i="11"/>
  <c r="M6433" i="11"/>
  <c r="N6433" i="11"/>
  <c r="O6433" i="11"/>
  <c r="P6433" i="11"/>
  <c r="Q6433" i="11"/>
  <c r="G6434" i="11"/>
  <c r="H6434" i="11"/>
  <c r="I6434" i="11" s="1"/>
  <c r="J6434" i="11"/>
  <c r="K6434" i="11" s="1"/>
  <c r="L6434" i="11"/>
  <c r="M6434" i="11"/>
  <c r="N6434" i="11"/>
  <c r="O6434" i="11"/>
  <c r="P6434" i="11"/>
  <c r="Q6434" i="11"/>
  <c r="G6435" i="11"/>
  <c r="H6435" i="11"/>
  <c r="I6435" i="11" s="1"/>
  <c r="J6435" i="11"/>
  <c r="K6435" i="11" s="1"/>
  <c r="L6435" i="11"/>
  <c r="M6435" i="11"/>
  <c r="N6435" i="11"/>
  <c r="O6435" i="11"/>
  <c r="P6435" i="11"/>
  <c r="Q6435" i="11"/>
  <c r="G6436" i="11"/>
  <c r="H6436" i="11"/>
  <c r="I6436" i="11" s="1"/>
  <c r="J6436" i="11"/>
  <c r="K6436" i="11" s="1"/>
  <c r="L6436" i="11"/>
  <c r="M6436" i="11"/>
  <c r="N6436" i="11"/>
  <c r="O6436" i="11"/>
  <c r="P6436" i="11"/>
  <c r="Q6436" i="11"/>
  <c r="G6437" i="11"/>
  <c r="H6437" i="11"/>
  <c r="I6437" i="11" s="1"/>
  <c r="J6437" i="11"/>
  <c r="K6437" i="11" s="1"/>
  <c r="L6437" i="11"/>
  <c r="M6437" i="11"/>
  <c r="N6437" i="11"/>
  <c r="O6437" i="11"/>
  <c r="P6437" i="11"/>
  <c r="Q6437" i="11"/>
  <c r="G6438" i="11"/>
  <c r="H6438" i="11"/>
  <c r="I6438" i="11" s="1"/>
  <c r="J6438" i="11"/>
  <c r="K6438" i="11" s="1"/>
  <c r="L6438" i="11"/>
  <c r="M6438" i="11"/>
  <c r="N6438" i="11"/>
  <c r="O6438" i="11"/>
  <c r="P6438" i="11"/>
  <c r="Q6438" i="11"/>
  <c r="G6439" i="11"/>
  <c r="H6439" i="11"/>
  <c r="I6439" i="11" s="1"/>
  <c r="J6439" i="11"/>
  <c r="K6439" i="11" s="1"/>
  <c r="L6439" i="11"/>
  <c r="M6439" i="11"/>
  <c r="N6439" i="11"/>
  <c r="O6439" i="11"/>
  <c r="P6439" i="11"/>
  <c r="Q6439" i="11"/>
  <c r="G6440" i="11"/>
  <c r="H6440" i="11"/>
  <c r="I6440" i="11" s="1"/>
  <c r="J6440" i="11"/>
  <c r="K6440" i="11" s="1"/>
  <c r="L6440" i="11"/>
  <c r="M6440" i="11"/>
  <c r="N6440" i="11"/>
  <c r="O6440" i="11"/>
  <c r="P6440" i="11"/>
  <c r="Q6440" i="11"/>
  <c r="G6441" i="11"/>
  <c r="H6441" i="11"/>
  <c r="I6441" i="11" s="1"/>
  <c r="J6441" i="11"/>
  <c r="K6441" i="11" s="1"/>
  <c r="L6441" i="11"/>
  <c r="M6441" i="11"/>
  <c r="N6441" i="11"/>
  <c r="O6441" i="11"/>
  <c r="P6441" i="11"/>
  <c r="Q6441" i="11"/>
  <c r="G6442" i="11"/>
  <c r="H6442" i="11"/>
  <c r="I6442" i="11" s="1"/>
  <c r="J6442" i="11"/>
  <c r="K6442" i="11" s="1"/>
  <c r="L6442" i="11"/>
  <c r="M6442" i="11"/>
  <c r="N6442" i="11"/>
  <c r="O6442" i="11"/>
  <c r="P6442" i="11"/>
  <c r="Q6442" i="11"/>
  <c r="G6443" i="11"/>
  <c r="H6443" i="11"/>
  <c r="I6443" i="11" s="1"/>
  <c r="J6443" i="11"/>
  <c r="K6443" i="11" s="1"/>
  <c r="L6443" i="11"/>
  <c r="M6443" i="11"/>
  <c r="N6443" i="11"/>
  <c r="O6443" i="11"/>
  <c r="P6443" i="11"/>
  <c r="Q6443" i="11"/>
  <c r="G6444" i="11"/>
  <c r="H6444" i="11"/>
  <c r="I6444" i="11" s="1"/>
  <c r="J6444" i="11"/>
  <c r="K6444" i="11" s="1"/>
  <c r="L6444" i="11"/>
  <c r="M6444" i="11"/>
  <c r="N6444" i="11"/>
  <c r="O6444" i="11"/>
  <c r="P6444" i="11"/>
  <c r="Q6444" i="11"/>
  <c r="G6445" i="11"/>
  <c r="H6445" i="11"/>
  <c r="I6445" i="11" s="1"/>
  <c r="J6445" i="11"/>
  <c r="K6445" i="11" s="1"/>
  <c r="L6445" i="11"/>
  <c r="M6445" i="11"/>
  <c r="N6445" i="11"/>
  <c r="O6445" i="11"/>
  <c r="P6445" i="11"/>
  <c r="Q6445" i="11"/>
  <c r="G6446" i="11"/>
  <c r="H6446" i="11"/>
  <c r="I6446" i="11" s="1"/>
  <c r="J6446" i="11"/>
  <c r="K6446" i="11" s="1"/>
  <c r="L6446" i="11"/>
  <c r="M6446" i="11"/>
  <c r="N6446" i="11"/>
  <c r="O6446" i="11"/>
  <c r="P6446" i="11"/>
  <c r="Q6446" i="11"/>
  <c r="G6447" i="11"/>
  <c r="H6447" i="11"/>
  <c r="I6447" i="11" s="1"/>
  <c r="J6447" i="11"/>
  <c r="K6447" i="11" s="1"/>
  <c r="L6447" i="11"/>
  <c r="M6447" i="11"/>
  <c r="N6447" i="11"/>
  <c r="O6447" i="11"/>
  <c r="P6447" i="11"/>
  <c r="Q6447" i="11"/>
  <c r="G6448" i="11"/>
  <c r="H6448" i="11"/>
  <c r="I6448" i="11" s="1"/>
  <c r="J6448" i="11"/>
  <c r="K6448" i="11" s="1"/>
  <c r="L6448" i="11"/>
  <c r="M6448" i="11"/>
  <c r="N6448" i="11"/>
  <c r="O6448" i="11"/>
  <c r="P6448" i="11"/>
  <c r="Q6448" i="11"/>
  <c r="G6449" i="11"/>
  <c r="H6449" i="11"/>
  <c r="I6449" i="11" s="1"/>
  <c r="J6449" i="11"/>
  <c r="K6449" i="11" s="1"/>
  <c r="L6449" i="11"/>
  <c r="M6449" i="11"/>
  <c r="N6449" i="11"/>
  <c r="O6449" i="11"/>
  <c r="P6449" i="11"/>
  <c r="Q6449" i="11"/>
  <c r="G6450" i="11"/>
  <c r="H6450" i="11"/>
  <c r="I6450" i="11" s="1"/>
  <c r="J6450" i="11"/>
  <c r="K6450" i="11" s="1"/>
  <c r="L6450" i="11"/>
  <c r="M6450" i="11"/>
  <c r="N6450" i="11"/>
  <c r="O6450" i="11"/>
  <c r="P6450" i="11"/>
  <c r="Q6450" i="11"/>
  <c r="G6451" i="11"/>
  <c r="H6451" i="11"/>
  <c r="I6451" i="11" s="1"/>
  <c r="J6451" i="11"/>
  <c r="K6451" i="11" s="1"/>
  <c r="L6451" i="11"/>
  <c r="M6451" i="11"/>
  <c r="N6451" i="11"/>
  <c r="O6451" i="11"/>
  <c r="P6451" i="11"/>
  <c r="Q6451" i="11"/>
  <c r="G6452" i="11"/>
  <c r="H6452" i="11"/>
  <c r="I6452" i="11" s="1"/>
  <c r="J6452" i="11"/>
  <c r="K6452" i="11" s="1"/>
  <c r="L6452" i="11"/>
  <c r="M6452" i="11"/>
  <c r="N6452" i="11"/>
  <c r="O6452" i="11"/>
  <c r="P6452" i="11"/>
  <c r="Q6452" i="11"/>
  <c r="G6453" i="11"/>
  <c r="H6453" i="11"/>
  <c r="I6453" i="11" s="1"/>
  <c r="J6453" i="11"/>
  <c r="K6453" i="11" s="1"/>
  <c r="L6453" i="11"/>
  <c r="M6453" i="11"/>
  <c r="N6453" i="11"/>
  <c r="O6453" i="11"/>
  <c r="P6453" i="11"/>
  <c r="Q6453" i="11"/>
  <c r="G6454" i="11"/>
  <c r="H6454" i="11"/>
  <c r="I6454" i="11" s="1"/>
  <c r="J6454" i="11"/>
  <c r="K6454" i="11" s="1"/>
  <c r="L6454" i="11"/>
  <c r="M6454" i="11"/>
  <c r="N6454" i="11"/>
  <c r="O6454" i="11"/>
  <c r="P6454" i="11"/>
  <c r="Q6454" i="11"/>
  <c r="G6455" i="11"/>
  <c r="H6455" i="11"/>
  <c r="I6455" i="11" s="1"/>
  <c r="J6455" i="11"/>
  <c r="K6455" i="11" s="1"/>
  <c r="L6455" i="11"/>
  <c r="M6455" i="11"/>
  <c r="N6455" i="11"/>
  <c r="O6455" i="11"/>
  <c r="P6455" i="11"/>
  <c r="Q6455" i="11"/>
  <c r="G6456" i="11"/>
  <c r="H6456" i="11"/>
  <c r="I6456" i="11" s="1"/>
  <c r="J6456" i="11"/>
  <c r="K6456" i="11" s="1"/>
  <c r="L6456" i="11"/>
  <c r="M6456" i="11"/>
  <c r="N6456" i="11"/>
  <c r="O6456" i="11"/>
  <c r="P6456" i="11"/>
  <c r="Q6456" i="11"/>
  <c r="G6457" i="11"/>
  <c r="H6457" i="11"/>
  <c r="I6457" i="11" s="1"/>
  <c r="J6457" i="11"/>
  <c r="K6457" i="11" s="1"/>
  <c r="L6457" i="11"/>
  <c r="M6457" i="11"/>
  <c r="N6457" i="11"/>
  <c r="O6457" i="11"/>
  <c r="P6457" i="11"/>
  <c r="Q6457" i="11"/>
  <c r="G6458" i="11"/>
  <c r="H6458" i="11"/>
  <c r="I6458" i="11" s="1"/>
  <c r="J6458" i="11"/>
  <c r="K6458" i="11" s="1"/>
  <c r="L6458" i="11"/>
  <c r="M6458" i="11"/>
  <c r="N6458" i="11"/>
  <c r="O6458" i="11"/>
  <c r="P6458" i="11"/>
  <c r="Q6458" i="11"/>
  <c r="G6459" i="11"/>
  <c r="H6459" i="11"/>
  <c r="I6459" i="11" s="1"/>
  <c r="J6459" i="11"/>
  <c r="K6459" i="11" s="1"/>
  <c r="L6459" i="11"/>
  <c r="M6459" i="11"/>
  <c r="N6459" i="11"/>
  <c r="O6459" i="11"/>
  <c r="P6459" i="11"/>
  <c r="Q6459" i="11"/>
  <c r="G6460" i="11"/>
  <c r="H6460" i="11"/>
  <c r="I6460" i="11" s="1"/>
  <c r="J6460" i="11"/>
  <c r="K6460" i="11" s="1"/>
  <c r="L6460" i="11"/>
  <c r="M6460" i="11"/>
  <c r="N6460" i="11"/>
  <c r="O6460" i="11"/>
  <c r="P6460" i="11"/>
  <c r="Q6460" i="11"/>
  <c r="G6461" i="11"/>
  <c r="H6461" i="11"/>
  <c r="I6461" i="11" s="1"/>
  <c r="J6461" i="11"/>
  <c r="K6461" i="11" s="1"/>
  <c r="L6461" i="11"/>
  <c r="M6461" i="11"/>
  <c r="N6461" i="11"/>
  <c r="O6461" i="11"/>
  <c r="P6461" i="11"/>
  <c r="Q6461" i="11"/>
  <c r="G6462" i="11"/>
  <c r="H6462" i="11"/>
  <c r="I6462" i="11" s="1"/>
  <c r="J6462" i="11"/>
  <c r="K6462" i="11" s="1"/>
  <c r="L6462" i="11"/>
  <c r="M6462" i="11"/>
  <c r="N6462" i="11"/>
  <c r="O6462" i="11"/>
  <c r="P6462" i="11"/>
  <c r="Q6462" i="11"/>
  <c r="G6463" i="11"/>
  <c r="H6463" i="11"/>
  <c r="I6463" i="11" s="1"/>
  <c r="J6463" i="11"/>
  <c r="K6463" i="11" s="1"/>
  <c r="L6463" i="11"/>
  <c r="M6463" i="11"/>
  <c r="N6463" i="11"/>
  <c r="O6463" i="11"/>
  <c r="P6463" i="11"/>
  <c r="Q6463" i="11"/>
  <c r="G6464" i="11"/>
  <c r="H6464" i="11"/>
  <c r="I6464" i="11" s="1"/>
  <c r="J6464" i="11"/>
  <c r="K6464" i="11" s="1"/>
  <c r="L6464" i="11"/>
  <c r="M6464" i="11"/>
  <c r="N6464" i="11"/>
  <c r="O6464" i="11"/>
  <c r="P6464" i="11"/>
  <c r="Q6464" i="11"/>
  <c r="G6465" i="11"/>
  <c r="H6465" i="11"/>
  <c r="I6465" i="11" s="1"/>
  <c r="J6465" i="11"/>
  <c r="K6465" i="11" s="1"/>
  <c r="L6465" i="11"/>
  <c r="M6465" i="11"/>
  <c r="N6465" i="11"/>
  <c r="O6465" i="11"/>
  <c r="P6465" i="11"/>
  <c r="Q6465" i="11"/>
  <c r="G6466" i="11"/>
  <c r="H6466" i="11"/>
  <c r="I6466" i="11" s="1"/>
  <c r="J6466" i="11"/>
  <c r="K6466" i="11" s="1"/>
  <c r="L6466" i="11"/>
  <c r="M6466" i="11"/>
  <c r="N6466" i="11"/>
  <c r="O6466" i="11"/>
  <c r="P6466" i="11"/>
  <c r="Q6466" i="11"/>
  <c r="G6467" i="11"/>
  <c r="H6467" i="11"/>
  <c r="I6467" i="11" s="1"/>
  <c r="J6467" i="11"/>
  <c r="K6467" i="11" s="1"/>
  <c r="L6467" i="11"/>
  <c r="M6467" i="11"/>
  <c r="N6467" i="11"/>
  <c r="O6467" i="11"/>
  <c r="P6467" i="11"/>
  <c r="Q6467" i="11"/>
  <c r="G6468" i="11"/>
  <c r="H6468" i="11"/>
  <c r="I6468" i="11" s="1"/>
  <c r="J6468" i="11"/>
  <c r="K6468" i="11" s="1"/>
  <c r="L6468" i="11"/>
  <c r="M6468" i="11"/>
  <c r="N6468" i="11"/>
  <c r="O6468" i="11"/>
  <c r="P6468" i="11"/>
  <c r="Q6468" i="11"/>
  <c r="G6469" i="11"/>
  <c r="H6469" i="11"/>
  <c r="I6469" i="11" s="1"/>
  <c r="J6469" i="11"/>
  <c r="K6469" i="11" s="1"/>
  <c r="L6469" i="11"/>
  <c r="M6469" i="11"/>
  <c r="N6469" i="11"/>
  <c r="O6469" i="11"/>
  <c r="P6469" i="11"/>
  <c r="Q6469" i="11"/>
  <c r="G6470" i="11"/>
  <c r="H6470" i="11"/>
  <c r="I6470" i="11" s="1"/>
  <c r="J6470" i="11"/>
  <c r="K6470" i="11" s="1"/>
  <c r="L6470" i="11"/>
  <c r="M6470" i="11"/>
  <c r="N6470" i="11"/>
  <c r="O6470" i="11"/>
  <c r="P6470" i="11"/>
  <c r="Q6470" i="11"/>
  <c r="G6471" i="11"/>
  <c r="H6471" i="11"/>
  <c r="I6471" i="11" s="1"/>
  <c r="J6471" i="11"/>
  <c r="K6471" i="11" s="1"/>
  <c r="L6471" i="11"/>
  <c r="M6471" i="11"/>
  <c r="N6471" i="11"/>
  <c r="O6471" i="11"/>
  <c r="P6471" i="11"/>
  <c r="Q6471" i="11"/>
  <c r="G6472" i="11"/>
  <c r="H6472" i="11"/>
  <c r="I6472" i="11" s="1"/>
  <c r="J6472" i="11"/>
  <c r="K6472" i="11" s="1"/>
  <c r="L6472" i="11"/>
  <c r="M6472" i="11"/>
  <c r="N6472" i="11"/>
  <c r="O6472" i="11"/>
  <c r="P6472" i="11"/>
  <c r="Q6472" i="11"/>
  <c r="G6473" i="11"/>
  <c r="H6473" i="11"/>
  <c r="I6473" i="11" s="1"/>
  <c r="J6473" i="11"/>
  <c r="K6473" i="11" s="1"/>
  <c r="L6473" i="11"/>
  <c r="M6473" i="11"/>
  <c r="N6473" i="11"/>
  <c r="O6473" i="11"/>
  <c r="P6473" i="11"/>
  <c r="Q6473" i="11"/>
  <c r="G6474" i="11"/>
  <c r="H6474" i="11"/>
  <c r="I6474" i="11" s="1"/>
  <c r="J6474" i="11"/>
  <c r="K6474" i="11" s="1"/>
  <c r="L6474" i="11"/>
  <c r="M6474" i="11"/>
  <c r="N6474" i="11"/>
  <c r="O6474" i="11"/>
  <c r="P6474" i="11"/>
  <c r="Q6474" i="11"/>
  <c r="G6475" i="11"/>
  <c r="H6475" i="11"/>
  <c r="I6475" i="11" s="1"/>
  <c r="J6475" i="11"/>
  <c r="K6475" i="11" s="1"/>
  <c r="L6475" i="11"/>
  <c r="M6475" i="11"/>
  <c r="N6475" i="11"/>
  <c r="O6475" i="11"/>
  <c r="P6475" i="11"/>
  <c r="Q6475" i="11"/>
  <c r="G6476" i="11"/>
  <c r="H6476" i="11"/>
  <c r="I6476" i="11" s="1"/>
  <c r="J6476" i="11"/>
  <c r="K6476" i="11" s="1"/>
  <c r="L6476" i="11"/>
  <c r="M6476" i="11"/>
  <c r="N6476" i="11"/>
  <c r="O6476" i="11"/>
  <c r="P6476" i="11"/>
  <c r="Q6476" i="11"/>
  <c r="G6477" i="11"/>
  <c r="H6477" i="11"/>
  <c r="I6477" i="11" s="1"/>
  <c r="J6477" i="11"/>
  <c r="K6477" i="11" s="1"/>
  <c r="L6477" i="11"/>
  <c r="M6477" i="11"/>
  <c r="N6477" i="11"/>
  <c r="O6477" i="11"/>
  <c r="P6477" i="11"/>
  <c r="Q6477" i="11"/>
  <c r="G6478" i="11"/>
  <c r="H6478" i="11"/>
  <c r="I6478" i="11" s="1"/>
  <c r="J6478" i="11"/>
  <c r="K6478" i="11" s="1"/>
  <c r="L6478" i="11"/>
  <c r="M6478" i="11"/>
  <c r="N6478" i="11"/>
  <c r="O6478" i="11"/>
  <c r="P6478" i="11"/>
  <c r="Q6478" i="11"/>
  <c r="G6479" i="11"/>
  <c r="H6479" i="11"/>
  <c r="I6479" i="11" s="1"/>
  <c r="J6479" i="11"/>
  <c r="K6479" i="11" s="1"/>
  <c r="L6479" i="11"/>
  <c r="M6479" i="11"/>
  <c r="N6479" i="11"/>
  <c r="O6479" i="11"/>
  <c r="P6479" i="11"/>
  <c r="Q6479" i="11"/>
  <c r="G6480" i="11"/>
  <c r="H6480" i="11"/>
  <c r="I6480" i="11" s="1"/>
  <c r="J6480" i="11"/>
  <c r="K6480" i="11" s="1"/>
  <c r="L6480" i="11"/>
  <c r="M6480" i="11"/>
  <c r="N6480" i="11"/>
  <c r="O6480" i="11"/>
  <c r="P6480" i="11"/>
  <c r="Q6480" i="11"/>
  <c r="G6481" i="11"/>
  <c r="H6481" i="11"/>
  <c r="I6481" i="11" s="1"/>
  <c r="J6481" i="11"/>
  <c r="K6481" i="11" s="1"/>
  <c r="L6481" i="11"/>
  <c r="M6481" i="11"/>
  <c r="N6481" i="11"/>
  <c r="O6481" i="11"/>
  <c r="P6481" i="11"/>
  <c r="Q6481" i="11"/>
  <c r="G6482" i="11"/>
  <c r="H6482" i="11"/>
  <c r="I6482" i="11" s="1"/>
  <c r="J6482" i="11"/>
  <c r="K6482" i="11" s="1"/>
  <c r="L6482" i="11"/>
  <c r="M6482" i="11"/>
  <c r="N6482" i="11"/>
  <c r="O6482" i="11"/>
  <c r="P6482" i="11"/>
  <c r="Q6482" i="11"/>
  <c r="G6483" i="11"/>
  <c r="H6483" i="11"/>
  <c r="I6483" i="11" s="1"/>
  <c r="J6483" i="11"/>
  <c r="K6483" i="11" s="1"/>
  <c r="L6483" i="11"/>
  <c r="M6483" i="11"/>
  <c r="N6483" i="11"/>
  <c r="O6483" i="11"/>
  <c r="P6483" i="11"/>
  <c r="Q6483" i="11"/>
  <c r="G6484" i="11"/>
  <c r="H6484" i="11"/>
  <c r="I6484" i="11" s="1"/>
  <c r="J6484" i="11"/>
  <c r="K6484" i="11" s="1"/>
  <c r="L6484" i="11"/>
  <c r="M6484" i="11"/>
  <c r="N6484" i="11"/>
  <c r="O6484" i="11"/>
  <c r="P6484" i="11"/>
  <c r="Q6484" i="11"/>
  <c r="G6485" i="11"/>
  <c r="H6485" i="11"/>
  <c r="I6485" i="11" s="1"/>
  <c r="J6485" i="11"/>
  <c r="K6485" i="11" s="1"/>
  <c r="L6485" i="11"/>
  <c r="M6485" i="11"/>
  <c r="N6485" i="11"/>
  <c r="O6485" i="11"/>
  <c r="P6485" i="11"/>
  <c r="Q6485" i="11"/>
  <c r="G6486" i="11"/>
  <c r="H6486" i="11"/>
  <c r="I6486" i="11" s="1"/>
  <c r="J6486" i="11"/>
  <c r="K6486" i="11" s="1"/>
  <c r="L6486" i="11"/>
  <c r="M6486" i="11"/>
  <c r="N6486" i="11"/>
  <c r="O6486" i="11"/>
  <c r="P6486" i="11"/>
  <c r="Q6486" i="11"/>
  <c r="G6487" i="11"/>
  <c r="H6487" i="11"/>
  <c r="I6487" i="11" s="1"/>
  <c r="J6487" i="11"/>
  <c r="K6487" i="11" s="1"/>
  <c r="L6487" i="11"/>
  <c r="M6487" i="11"/>
  <c r="N6487" i="11"/>
  <c r="O6487" i="11"/>
  <c r="P6487" i="11"/>
  <c r="Q6487" i="11"/>
  <c r="G6488" i="11"/>
  <c r="H6488" i="11"/>
  <c r="I6488" i="11" s="1"/>
  <c r="J6488" i="11"/>
  <c r="K6488" i="11" s="1"/>
  <c r="L6488" i="11"/>
  <c r="M6488" i="11"/>
  <c r="N6488" i="11"/>
  <c r="O6488" i="11"/>
  <c r="P6488" i="11"/>
  <c r="Q6488" i="11"/>
  <c r="G6489" i="11"/>
  <c r="H6489" i="11"/>
  <c r="I6489" i="11" s="1"/>
  <c r="J6489" i="11"/>
  <c r="K6489" i="11" s="1"/>
  <c r="L6489" i="11"/>
  <c r="M6489" i="11"/>
  <c r="N6489" i="11"/>
  <c r="O6489" i="11"/>
  <c r="P6489" i="11"/>
  <c r="Q6489" i="11"/>
  <c r="G6490" i="11"/>
  <c r="H6490" i="11"/>
  <c r="I6490" i="11" s="1"/>
  <c r="J6490" i="11"/>
  <c r="K6490" i="11" s="1"/>
  <c r="L6490" i="11"/>
  <c r="M6490" i="11"/>
  <c r="N6490" i="11"/>
  <c r="O6490" i="11"/>
  <c r="P6490" i="11"/>
  <c r="Q6490" i="11"/>
  <c r="G6491" i="11"/>
  <c r="H6491" i="11"/>
  <c r="I6491" i="11" s="1"/>
  <c r="J6491" i="11"/>
  <c r="K6491" i="11" s="1"/>
  <c r="L6491" i="11"/>
  <c r="M6491" i="11"/>
  <c r="N6491" i="11"/>
  <c r="O6491" i="11"/>
  <c r="P6491" i="11"/>
  <c r="Q6491" i="11"/>
  <c r="G6492" i="11"/>
  <c r="H6492" i="11"/>
  <c r="I6492" i="11" s="1"/>
  <c r="J6492" i="11"/>
  <c r="K6492" i="11" s="1"/>
  <c r="L6492" i="11"/>
  <c r="M6492" i="11"/>
  <c r="N6492" i="11"/>
  <c r="O6492" i="11"/>
  <c r="P6492" i="11"/>
  <c r="Q6492" i="11"/>
  <c r="G6493" i="11"/>
  <c r="H6493" i="11"/>
  <c r="I6493" i="11" s="1"/>
  <c r="J6493" i="11"/>
  <c r="K6493" i="11" s="1"/>
  <c r="L6493" i="11"/>
  <c r="M6493" i="11"/>
  <c r="N6493" i="11"/>
  <c r="O6493" i="11"/>
  <c r="P6493" i="11"/>
  <c r="Q6493" i="11"/>
  <c r="G6494" i="11"/>
  <c r="H6494" i="11"/>
  <c r="I6494" i="11" s="1"/>
  <c r="J6494" i="11"/>
  <c r="K6494" i="11" s="1"/>
  <c r="L6494" i="11"/>
  <c r="M6494" i="11"/>
  <c r="N6494" i="11"/>
  <c r="O6494" i="11"/>
  <c r="P6494" i="11"/>
  <c r="Q6494" i="11"/>
  <c r="G6495" i="11"/>
  <c r="H6495" i="11"/>
  <c r="I6495" i="11" s="1"/>
  <c r="J6495" i="11"/>
  <c r="K6495" i="11" s="1"/>
  <c r="L6495" i="11"/>
  <c r="M6495" i="11"/>
  <c r="N6495" i="11"/>
  <c r="O6495" i="11"/>
  <c r="P6495" i="11"/>
  <c r="Q6495" i="11"/>
  <c r="G6496" i="11"/>
  <c r="H6496" i="11"/>
  <c r="I6496" i="11" s="1"/>
  <c r="J6496" i="11"/>
  <c r="K6496" i="11" s="1"/>
  <c r="L6496" i="11"/>
  <c r="M6496" i="11"/>
  <c r="N6496" i="11"/>
  <c r="O6496" i="11"/>
  <c r="P6496" i="11"/>
  <c r="Q6496" i="11"/>
  <c r="G6497" i="11"/>
  <c r="H6497" i="11"/>
  <c r="I6497" i="11" s="1"/>
  <c r="J6497" i="11"/>
  <c r="K6497" i="11" s="1"/>
  <c r="L6497" i="11"/>
  <c r="M6497" i="11"/>
  <c r="N6497" i="11"/>
  <c r="O6497" i="11"/>
  <c r="P6497" i="11"/>
  <c r="Q6497" i="11"/>
  <c r="G6498" i="11"/>
  <c r="H6498" i="11"/>
  <c r="I6498" i="11" s="1"/>
  <c r="J6498" i="11"/>
  <c r="K6498" i="11" s="1"/>
  <c r="L6498" i="11"/>
  <c r="M6498" i="11"/>
  <c r="N6498" i="11"/>
  <c r="O6498" i="11"/>
  <c r="P6498" i="11"/>
  <c r="Q6498" i="11"/>
  <c r="G6499" i="11"/>
  <c r="H6499" i="11"/>
  <c r="I6499" i="11" s="1"/>
  <c r="J6499" i="11"/>
  <c r="K6499" i="11" s="1"/>
  <c r="L6499" i="11"/>
  <c r="M6499" i="11"/>
  <c r="N6499" i="11"/>
  <c r="O6499" i="11"/>
  <c r="P6499" i="11"/>
  <c r="Q6499" i="11"/>
  <c r="G6500" i="11"/>
  <c r="H6500" i="11"/>
  <c r="I6500" i="11" s="1"/>
  <c r="J6500" i="11"/>
  <c r="K6500" i="11" s="1"/>
  <c r="L6500" i="11"/>
  <c r="M6500" i="11"/>
  <c r="N6500" i="11"/>
  <c r="O6500" i="11"/>
  <c r="P6500" i="11"/>
  <c r="Q6500" i="11"/>
  <c r="G6501" i="11"/>
  <c r="H6501" i="11"/>
  <c r="I6501" i="11" s="1"/>
  <c r="J6501" i="11"/>
  <c r="K6501" i="11" s="1"/>
  <c r="L6501" i="11"/>
  <c r="M6501" i="11"/>
  <c r="N6501" i="11"/>
  <c r="O6501" i="11"/>
  <c r="P6501" i="11"/>
  <c r="Q6501" i="11"/>
  <c r="G6502" i="11"/>
  <c r="H6502" i="11"/>
  <c r="I6502" i="11" s="1"/>
  <c r="J6502" i="11"/>
  <c r="K6502" i="11" s="1"/>
  <c r="L6502" i="11"/>
  <c r="M6502" i="11"/>
  <c r="N6502" i="11"/>
  <c r="O6502" i="11"/>
  <c r="P6502" i="11"/>
  <c r="Q6502" i="11"/>
  <c r="G6503" i="11"/>
  <c r="H6503" i="11"/>
  <c r="I6503" i="11" s="1"/>
  <c r="J6503" i="11"/>
  <c r="K6503" i="11" s="1"/>
  <c r="L6503" i="11"/>
  <c r="M6503" i="11"/>
  <c r="N6503" i="11"/>
  <c r="O6503" i="11"/>
  <c r="P6503" i="11"/>
  <c r="Q6503" i="11"/>
  <c r="G6504" i="11"/>
  <c r="H6504" i="11"/>
  <c r="I6504" i="11" s="1"/>
  <c r="J6504" i="11"/>
  <c r="K6504" i="11" s="1"/>
  <c r="L6504" i="11"/>
  <c r="M6504" i="11"/>
  <c r="N6504" i="11"/>
  <c r="O6504" i="11"/>
  <c r="P6504" i="11"/>
  <c r="Q6504" i="11"/>
  <c r="G6505" i="11"/>
  <c r="H6505" i="11"/>
  <c r="I6505" i="11" s="1"/>
  <c r="J6505" i="11"/>
  <c r="K6505" i="11" s="1"/>
  <c r="L6505" i="11"/>
  <c r="M6505" i="11"/>
  <c r="N6505" i="11"/>
  <c r="O6505" i="11"/>
  <c r="P6505" i="11"/>
  <c r="Q6505" i="11"/>
  <c r="G6506" i="11"/>
  <c r="H6506" i="11"/>
  <c r="I6506" i="11" s="1"/>
  <c r="J6506" i="11"/>
  <c r="K6506" i="11" s="1"/>
  <c r="L6506" i="11"/>
  <c r="M6506" i="11"/>
  <c r="N6506" i="11"/>
  <c r="O6506" i="11"/>
  <c r="P6506" i="11"/>
  <c r="Q6506" i="11"/>
  <c r="G6507" i="11"/>
  <c r="H6507" i="11"/>
  <c r="I6507" i="11" s="1"/>
  <c r="J6507" i="11"/>
  <c r="K6507" i="11" s="1"/>
  <c r="L6507" i="11"/>
  <c r="M6507" i="11"/>
  <c r="N6507" i="11"/>
  <c r="O6507" i="11"/>
  <c r="P6507" i="11"/>
  <c r="Q6507" i="11"/>
  <c r="G6508" i="11"/>
  <c r="H6508" i="11"/>
  <c r="I6508" i="11" s="1"/>
  <c r="J6508" i="11"/>
  <c r="K6508" i="11" s="1"/>
  <c r="L6508" i="11"/>
  <c r="M6508" i="11"/>
  <c r="N6508" i="11"/>
  <c r="O6508" i="11"/>
  <c r="P6508" i="11"/>
  <c r="Q6508" i="11"/>
  <c r="G6509" i="11"/>
  <c r="H6509" i="11"/>
  <c r="I6509" i="11" s="1"/>
  <c r="J6509" i="11"/>
  <c r="K6509" i="11" s="1"/>
  <c r="L6509" i="11"/>
  <c r="M6509" i="11"/>
  <c r="N6509" i="11"/>
  <c r="O6509" i="11"/>
  <c r="P6509" i="11"/>
  <c r="Q6509" i="11"/>
  <c r="G6510" i="11"/>
  <c r="H6510" i="11"/>
  <c r="I6510" i="11" s="1"/>
  <c r="J6510" i="11"/>
  <c r="K6510" i="11" s="1"/>
  <c r="L6510" i="11"/>
  <c r="M6510" i="11"/>
  <c r="N6510" i="11"/>
  <c r="O6510" i="11"/>
  <c r="P6510" i="11"/>
  <c r="Q6510" i="11"/>
  <c r="G6511" i="11"/>
  <c r="H6511" i="11"/>
  <c r="I6511" i="11" s="1"/>
  <c r="J6511" i="11"/>
  <c r="K6511" i="11" s="1"/>
  <c r="L6511" i="11"/>
  <c r="M6511" i="11"/>
  <c r="N6511" i="11"/>
  <c r="O6511" i="11"/>
  <c r="P6511" i="11"/>
  <c r="Q6511" i="11"/>
  <c r="G6512" i="11"/>
  <c r="H6512" i="11"/>
  <c r="I6512" i="11" s="1"/>
  <c r="J6512" i="11"/>
  <c r="K6512" i="11" s="1"/>
  <c r="L6512" i="11"/>
  <c r="M6512" i="11"/>
  <c r="N6512" i="11"/>
  <c r="O6512" i="11"/>
  <c r="P6512" i="11"/>
  <c r="Q6512" i="11"/>
  <c r="G6513" i="11"/>
  <c r="H6513" i="11"/>
  <c r="I6513" i="11" s="1"/>
  <c r="J6513" i="11"/>
  <c r="K6513" i="11" s="1"/>
  <c r="L6513" i="11"/>
  <c r="M6513" i="11"/>
  <c r="N6513" i="11"/>
  <c r="O6513" i="11"/>
  <c r="P6513" i="11"/>
  <c r="Q6513" i="11"/>
  <c r="G6514" i="11"/>
  <c r="H6514" i="11"/>
  <c r="I6514" i="11" s="1"/>
  <c r="J6514" i="11"/>
  <c r="K6514" i="11" s="1"/>
  <c r="L6514" i="11"/>
  <c r="M6514" i="11"/>
  <c r="N6514" i="11"/>
  <c r="O6514" i="11"/>
  <c r="P6514" i="11"/>
  <c r="Q6514" i="11"/>
  <c r="G6515" i="11"/>
  <c r="H6515" i="11"/>
  <c r="I6515" i="11" s="1"/>
  <c r="J6515" i="11"/>
  <c r="K6515" i="11" s="1"/>
  <c r="L6515" i="11"/>
  <c r="M6515" i="11"/>
  <c r="N6515" i="11"/>
  <c r="O6515" i="11"/>
  <c r="P6515" i="11"/>
  <c r="Q6515" i="11"/>
  <c r="G6516" i="11"/>
  <c r="H6516" i="11"/>
  <c r="I6516" i="11" s="1"/>
  <c r="J6516" i="11"/>
  <c r="K6516" i="11" s="1"/>
  <c r="L6516" i="11"/>
  <c r="M6516" i="11"/>
  <c r="N6516" i="11"/>
  <c r="O6516" i="11"/>
  <c r="P6516" i="11"/>
  <c r="Q6516" i="11"/>
  <c r="G6517" i="11"/>
  <c r="H6517" i="11"/>
  <c r="I6517" i="11" s="1"/>
  <c r="J6517" i="11"/>
  <c r="K6517" i="11" s="1"/>
  <c r="L6517" i="11"/>
  <c r="M6517" i="11"/>
  <c r="N6517" i="11"/>
  <c r="O6517" i="11"/>
  <c r="P6517" i="11"/>
  <c r="Q6517" i="11"/>
  <c r="G6518" i="11"/>
  <c r="H6518" i="11"/>
  <c r="I6518" i="11" s="1"/>
  <c r="J6518" i="11"/>
  <c r="K6518" i="11" s="1"/>
  <c r="L6518" i="11"/>
  <c r="M6518" i="11"/>
  <c r="N6518" i="11"/>
  <c r="O6518" i="11"/>
  <c r="P6518" i="11"/>
  <c r="Q6518" i="11"/>
  <c r="G6519" i="11"/>
  <c r="H6519" i="11"/>
  <c r="I6519" i="11" s="1"/>
  <c r="J6519" i="11"/>
  <c r="K6519" i="11" s="1"/>
  <c r="L6519" i="11"/>
  <c r="M6519" i="11"/>
  <c r="N6519" i="11"/>
  <c r="O6519" i="11"/>
  <c r="P6519" i="11"/>
  <c r="Q6519" i="11"/>
  <c r="G6520" i="11"/>
  <c r="H6520" i="11"/>
  <c r="I6520" i="11" s="1"/>
  <c r="J6520" i="11"/>
  <c r="K6520" i="11" s="1"/>
  <c r="L6520" i="11"/>
  <c r="M6520" i="11"/>
  <c r="N6520" i="11"/>
  <c r="O6520" i="11"/>
  <c r="P6520" i="11"/>
  <c r="Q6520" i="11"/>
  <c r="G6521" i="11"/>
  <c r="H6521" i="11"/>
  <c r="I6521" i="11" s="1"/>
  <c r="J6521" i="11"/>
  <c r="K6521" i="11" s="1"/>
  <c r="L6521" i="11"/>
  <c r="M6521" i="11"/>
  <c r="N6521" i="11"/>
  <c r="O6521" i="11"/>
  <c r="P6521" i="11"/>
  <c r="Q6521" i="11"/>
  <c r="G6522" i="11"/>
  <c r="H6522" i="11"/>
  <c r="I6522" i="11" s="1"/>
  <c r="J6522" i="11"/>
  <c r="K6522" i="11" s="1"/>
  <c r="L6522" i="11"/>
  <c r="M6522" i="11"/>
  <c r="N6522" i="11"/>
  <c r="O6522" i="11"/>
  <c r="P6522" i="11"/>
  <c r="Q6522" i="11"/>
  <c r="G6523" i="11"/>
  <c r="H6523" i="11"/>
  <c r="I6523" i="11" s="1"/>
  <c r="J6523" i="11"/>
  <c r="K6523" i="11" s="1"/>
  <c r="L6523" i="11"/>
  <c r="M6523" i="11"/>
  <c r="N6523" i="11"/>
  <c r="O6523" i="11"/>
  <c r="P6523" i="11"/>
  <c r="Q6523" i="11"/>
  <c r="G6524" i="11"/>
  <c r="H6524" i="11"/>
  <c r="I6524" i="11" s="1"/>
  <c r="J6524" i="11"/>
  <c r="K6524" i="11" s="1"/>
  <c r="L6524" i="11"/>
  <c r="M6524" i="11"/>
  <c r="N6524" i="11"/>
  <c r="O6524" i="11"/>
  <c r="P6524" i="11"/>
  <c r="Q6524" i="11"/>
  <c r="G6525" i="11"/>
  <c r="H6525" i="11"/>
  <c r="I6525" i="11" s="1"/>
  <c r="J6525" i="11"/>
  <c r="K6525" i="11" s="1"/>
  <c r="L6525" i="11"/>
  <c r="M6525" i="11"/>
  <c r="N6525" i="11"/>
  <c r="O6525" i="11"/>
  <c r="P6525" i="11"/>
  <c r="Q6525" i="11"/>
  <c r="G6526" i="11"/>
  <c r="H6526" i="11"/>
  <c r="I6526" i="11" s="1"/>
  <c r="J6526" i="11"/>
  <c r="K6526" i="11" s="1"/>
  <c r="L6526" i="11"/>
  <c r="M6526" i="11"/>
  <c r="N6526" i="11"/>
  <c r="O6526" i="11"/>
  <c r="P6526" i="11"/>
  <c r="Q6526" i="11"/>
  <c r="G6527" i="11"/>
  <c r="H6527" i="11"/>
  <c r="I6527" i="11" s="1"/>
  <c r="J6527" i="11"/>
  <c r="K6527" i="11" s="1"/>
  <c r="L6527" i="11"/>
  <c r="M6527" i="11"/>
  <c r="N6527" i="11"/>
  <c r="O6527" i="11"/>
  <c r="P6527" i="11"/>
  <c r="Q6527" i="11"/>
  <c r="G6528" i="11"/>
  <c r="H6528" i="11"/>
  <c r="I6528" i="11" s="1"/>
  <c r="J6528" i="11"/>
  <c r="K6528" i="11" s="1"/>
  <c r="L6528" i="11"/>
  <c r="M6528" i="11"/>
  <c r="N6528" i="11"/>
  <c r="O6528" i="11"/>
  <c r="P6528" i="11"/>
  <c r="Q6528" i="11"/>
  <c r="G6529" i="11"/>
  <c r="H6529" i="11"/>
  <c r="I6529" i="11" s="1"/>
  <c r="J6529" i="11"/>
  <c r="K6529" i="11" s="1"/>
  <c r="L6529" i="11"/>
  <c r="M6529" i="11"/>
  <c r="N6529" i="11"/>
  <c r="O6529" i="11"/>
  <c r="P6529" i="11"/>
  <c r="Q6529" i="11"/>
  <c r="G6530" i="11"/>
  <c r="H6530" i="11"/>
  <c r="I6530" i="11" s="1"/>
  <c r="J6530" i="11"/>
  <c r="K6530" i="11" s="1"/>
  <c r="L6530" i="11"/>
  <c r="M6530" i="11"/>
  <c r="N6530" i="11"/>
  <c r="O6530" i="11"/>
  <c r="P6530" i="11"/>
  <c r="Q6530" i="11"/>
  <c r="G6531" i="11"/>
  <c r="H6531" i="11"/>
  <c r="I6531" i="11" s="1"/>
  <c r="J6531" i="11"/>
  <c r="K6531" i="11" s="1"/>
  <c r="L6531" i="11"/>
  <c r="M6531" i="11"/>
  <c r="N6531" i="11"/>
  <c r="O6531" i="11"/>
  <c r="P6531" i="11"/>
  <c r="Q6531" i="11"/>
  <c r="G6532" i="11"/>
  <c r="H6532" i="11"/>
  <c r="I6532" i="11" s="1"/>
  <c r="J6532" i="11"/>
  <c r="K6532" i="11" s="1"/>
  <c r="L6532" i="11"/>
  <c r="M6532" i="11"/>
  <c r="N6532" i="11"/>
  <c r="O6532" i="11"/>
  <c r="P6532" i="11"/>
  <c r="Q6532" i="11"/>
  <c r="G6533" i="11"/>
  <c r="H6533" i="11"/>
  <c r="I6533" i="11" s="1"/>
  <c r="J6533" i="11"/>
  <c r="K6533" i="11" s="1"/>
  <c r="L6533" i="11"/>
  <c r="M6533" i="11"/>
  <c r="N6533" i="11"/>
  <c r="O6533" i="11"/>
  <c r="P6533" i="11"/>
  <c r="Q6533" i="11"/>
  <c r="G6534" i="11"/>
  <c r="H6534" i="11"/>
  <c r="I6534" i="11" s="1"/>
  <c r="J6534" i="11"/>
  <c r="K6534" i="11" s="1"/>
  <c r="L6534" i="11"/>
  <c r="M6534" i="11"/>
  <c r="N6534" i="11"/>
  <c r="O6534" i="11"/>
  <c r="P6534" i="11"/>
  <c r="Q6534" i="11"/>
  <c r="G6535" i="11"/>
  <c r="H6535" i="11"/>
  <c r="I6535" i="11" s="1"/>
  <c r="J6535" i="11"/>
  <c r="K6535" i="11" s="1"/>
  <c r="L6535" i="11"/>
  <c r="M6535" i="11"/>
  <c r="N6535" i="11"/>
  <c r="O6535" i="11"/>
  <c r="P6535" i="11"/>
  <c r="Q6535" i="11"/>
  <c r="G6536" i="11"/>
  <c r="H6536" i="11"/>
  <c r="I6536" i="11" s="1"/>
  <c r="J6536" i="11"/>
  <c r="K6536" i="11" s="1"/>
  <c r="L6536" i="11"/>
  <c r="M6536" i="11"/>
  <c r="N6536" i="11"/>
  <c r="O6536" i="11"/>
  <c r="P6536" i="11"/>
  <c r="Q6536" i="11"/>
  <c r="G6537" i="11"/>
  <c r="H6537" i="11"/>
  <c r="I6537" i="11" s="1"/>
  <c r="J6537" i="11"/>
  <c r="K6537" i="11" s="1"/>
  <c r="L6537" i="11"/>
  <c r="M6537" i="11"/>
  <c r="N6537" i="11"/>
  <c r="O6537" i="11"/>
  <c r="P6537" i="11"/>
  <c r="Q6537" i="11"/>
  <c r="G6538" i="11"/>
  <c r="H6538" i="11"/>
  <c r="I6538" i="11" s="1"/>
  <c r="J6538" i="11"/>
  <c r="K6538" i="11" s="1"/>
  <c r="L6538" i="11"/>
  <c r="M6538" i="11"/>
  <c r="N6538" i="11"/>
  <c r="O6538" i="11"/>
  <c r="P6538" i="11"/>
  <c r="Q6538" i="11"/>
  <c r="G6539" i="11"/>
  <c r="H6539" i="11"/>
  <c r="I6539" i="11" s="1"/>
  <c r="J6539" i="11"/>
  <c r="K6539" i="11" s="1"/>
  <c r="L6539" i="11"/>
  <c r="M6539" i="11"/>
  <c r="N6539" i="11"/>
  <c r="O6539" i="11"/>
  <c r="P6539" i="11"/>
  <c r="Q6539" i="11"/>
  <c r="G6540" i="11"/>
  <c r="H6540" i="11"/>
  <c r="I6540" i="11" s="1"/>
  <c r="J6540" i="11"/>
  <c r="K6540" i="11" s="1"/>
  <c r="L6540" i="11"/>
  <c r="M6540" i="11"/>
  <c r="N6540" i="11"/>
  <c r="O6540" i="11"/>
  <c r="P6540" i="11"/>
  <c r="Q6540" i="11"/>
  <c r="G6541" i="11"/>
  <c r="H6541" i="11"/>
  <c r="I6541" i="11" s="1"/>
  <c r="J6541" i="11"/>
  <c r="K6541" i="11" s="1"/>
  <c r="L6541" i="11"/>
  <c r="M6541" i="11"/>
  <c r="N6541" i="11"/>
  <c r="O6541" i="11"/>
  <c r="P6541" i="11"/>
  <c r="Q6541" i="11"/>
  <c r="G6542" i="11"/>
  <c r="H6542" i="11"/>
  <c r="I6542" i="11" s="1"/>
  <c r="J6542" i="11"/>
  <c r="K6542" i="11" s="1"/>
  <c r="L6542" i="11"/>
  <c r="M6542" i="11"/>
  <c r="N6542" i="11"/>
  <c r="O6542" i="11"/>
  <c r="P6542" i="11"/>
  <c r="Q6542" i="11"/>
  <c r="G6543" i="11"/>
  <c r="H6543" i="11"/>
  <c r="I6543" i="11" s="1"/>
  <c r="J6543" i="11"/>
  <c r="K6543" i="11" s="1"/>
  <c r="L6543" i="11"/>
  <c r="M6543" i="11"/>
  <c r="N6543" i="11"/>
  <c r="O6543" i="11"/>
  <c r="P6543" i="11"/>
  <c r="Q6543" i="11"/>
  <c r="G6544" i="11"/>
  <c r="H6544" i="11"/>
  <c r="I6544" i="11" s="1"/>
  <c r="J6544" i="11"/>
  <c r="K6544" i="11" s="1"/>
  <c r="L6544" i="11"/>
  <c r="M6544" i="11"/>
  <c r="N6544" i="11"/>
  <c r="O6544" i="11"/>
  <c r="P6544" i="11"/>
  <c r="Q6544" i="11"/>
  <c r="G6545" i="11"/>
  <c r="H6545" i="11"/>
  <c r="I6545" i="11" s="1"/>
  <c r="J6545" i="11"/>
  <c r="K6545" i="11" s="1"/>
  <c r="L6545" i="11"/>
  <c r="M6545" i="11"/>
  <c r="N6545" i="11"/>
  <c r="O6545" i="11"/>
  <c r="P6545" i="11"/>
  <c r="Q6545" i="11"/>
  <c r="G6546" i="11"/>
  <c r="H6546" i="11"/>
  <c r="I6546" i="11" s="1"/>
  <c r="J6546" i="11"/>
  <c r="K6546" i="11" s="1"/>
  <c r="L6546" i="11"/>
  <c r="M6546" i="11"/>
  <c r="N6546" i="11"/>
  <c r="O6546" i="11"/>
  <c r="P6546" i="11"/>
  <c r="Q6546" i="11"/>
  <c r="G6547" i="11"/>
  <c r="H6547" i="11"/>
  <c r="I6547" i="11" s="1"/>
  <c r="J6547" i="11"/>
  <c r="K6547" i="11" s="1"/>
  <c r="L6547" i="11"/>
  <c r="M6547" i="11"/>
  <c r="N6547" i="11"/>
  <c r="O6547" i="11"/>
  <c r="P6547" i="11"/>
  <c r="Q6547" i="11"/>
  <c r="G6548" i="11"/>
  <c r="H6548" i="11"/>
  <c r="I6548" i="11" s="1"/>
  <c r="J6548" i="11"/>
  <c r="K6548" i="11" s="1"/>
  <c r="L6548" i="11"/>
  <c r="M6548" i="11"/>
  <c r="N6548" i="11"/>
  <c r="O6548" i="11"/>
  <c r="P6548" i="11"/>
  <c r="Q6548" i="11"/>
  <c r="G6549" i="11"/>
  <c r="H6549" i="11"/>
  <c r="I6549" i="11" s="1"/>
  <c r="J6549" i="11"/>
  <c r="K6549" i="11" s="1"/>
  <c r="L6549" i="11"/>
  <c r="M6549" i="11"/>
  <c r="N6549" i="11"/>
  <c r="O6549" i="11"/>
  <c r="P6549" i="11"/>
  <c r="Q6549" i="11"/>
  <c r="G6550" i="11"/>
  <c r="H6550" i="11"/>
  <c r="I6550" i="11" s="1"/>
  <c r="J6550" i="11"/>
  <c r="K6550" i="11" s="1"/>
  <c r="L6550" i="11"/>
  <c r="M6550" i="11"/>
  <c r="N6550" i="11"/>
  <c r="O6550" i="11"/>
  <c r="P6550" i="11"/>
  <c r="Q6550" i="11"/>
  <c r="G6551" i="11"/>
  <c r="H6551" i="11"/>
  <c r="I6551" i="11" s="1"/>
  <c r="J6551" i="11"/>
  <c r="K6551" i="11" s="1"/>
  <c r="L6551" i="11"/>
  <c r="M6551" i="11"/>
  <c r="N6551" i="11"/>
  <c r="O6551" i="11"/>
  <c r="P6551" i="11"/>
  <c r="Q6551" i="11"/>
  <c r="G6552" i="11"/>
  <c r="H6552" i="11"/>
  <c r="I6552" i="11" s="1"/>
  <c r="J6552" i="11"/>
  <c r="K6552" i="11" s="1"/>
  <c r="L6552" i="11"/>
  <c r="M6552" i="11"/>
  <c r="N6552" i="11"/>
  <c r="O6552" i="11"/>
  <c r="P6552" i="11"/>
  <c r="Q6552" i="11"/>
  <c r="G6553" i="11"/>
  <c r="H6553" i="11"/>
  <c r="I6553" i="11" s="1"/>
  <c r="J6553" i="11"/>
  <c r="K6553" i="11" s="1"/>
  <c r="L6553" i="11"/>
  <c r="M6553" i="11"/>
  <c r="N6553" i="11"/>
  <c r="O6553" i="11"/>
  <c r="P6553" i="11"/>
  <c r="Q6553" i="11"/>
  <c r="G6554" i="11"/>
  <c r="H6554" i="11"/>
  <c r="I6554" i="11" s="1"/>
  <c r="J6554" i="11"/>
  <c r="K6554" i="11" s="1"/>
  <c r="L6554" i="11"/>
  <c r="M6554" i="11"/>
  <c r="N6554" i="11"/>
  <c r="O6554" i="11"/>
  <c r="P6554" i="11"/>
  <c r="Q6554" i="11"/>
  <c r="G6555" i="11"/>
  <c r="H6555" i="11"/>
  <c r="I6555" i="11" s="1"/>
  <c r="J6555" i="11"/>
  <c r="K6555" i="11" s="1"/>
  <c r="L6555" i="11"/>
  <c r="M6555" i="11"/>
  <c r="N6555" i="11"/>
  <c r="O6555" i="11"/>
  <c r="P6555" i="11"/>
  <c r="Q6555" i="11"/>
  <c r="G6556" i="11"/>
  <c r="H6556" i="11"/>
  <c r="I6556" i="11" s="1"/>
  <c r="J6556" i="11"/>
  <c r="K6556" i="11" s="1"/>
  <c r="L6556" i="11"/>
  <c r="M6556" i="11"/>
  <c r="N6556" i="11"/>
  <c r="O6556" i="11"/>
  <c r="P6556" i="11"/>
  <c r="Q6556" i="11"/>
  <c r="G6557" i="11"/>
  <c r="H6557" i="11"/>
  <c r="I6557" i="11" s="1"/>
  <c r="J6557" i="11"/>
  <c r="K6557" i="11" s="1"/>
  <c r="L6557" i="11"/>
  <c r="M6557" i="11"/>
  <c r="N6557" i="11"/>
  <c r="O6557" i="11"/>
  <c r="P6557" i="11"/>
  <c r="Q6557" i="11"/>
  <c r="G6558" i="11"/>
  <c r="H6558" i="11"/>
  <c r="I6558" i="11" s="1"/>
  <c r="J6558" i="11"/>
  <c r="K6558" i="11" s="1"/>
  <c r="L6558" i="11"/>
  <c r="M6558" i="11"/>
  <c r="N6558" i="11"/>
  <c r="O6558" i="11"/>
  <c r="P6558" i="11"/>
  <c r="Q6558" i="11"/>
  <c r="G6559" i="11"/>
  <c r="H6559" i="11"/>
  <c r="I6559" i="11" s="1"/>
  <c r="J6559" i="11"/>
  <c r="K6559" i="11" s="1"/>
  <c r="L6559" i="11"/>
  <c r="M6559" i="11"/>
  <c r="N6559" i="11"/>
  <c r="O6559" i="11"/>
  <c r="P6559" i="11"/>
  <c r="Q6559" i="11"/>
  <c r="G6560" i="11"/>
  <c r="H6560" i="11"/>
  <c r="I6560" i="11" s="1"/>
  <c r="J6560" i="11"/>
  <c r="K6560" i="11" s="1"/>
  <c r="L6560" i="11"/>
  <c r="M6560" i="11"/>
  <c r="N6560" i="11"/>
  <c r="O6560" i="11"/>
  <c r="P6560" i="11"/>
  <c r="Q6560" i="11"/>
  <c r="G6561" i="11"/>
  <c r="H6561" i="11"/>
  <c r="I6561" i="11" s="1"/>
  <c r="J6561" i="11"/>
  <c r="K6561" i="11" s="1"/>
  <c r="L6561" i="11"/>
  <c r="M6561" i="11"/>
  <c r="N6561" i="11"/>
  <c r="O6561" i="11"/>
  <c r="P6561" i="11"/>
  <c r="Q6561" i="11"/>
  <c r="G6562" i="11"/>
  <c r="H6562" i="11"/>
  <c r="I6562" i="11" s="1"/>
  <c r="J6562" i="11"/>
  <c r="K6562" i="11" s="1"/>
  <c r="L6562" i="11"/>
  <c r="M6562" i="11"/>
  <c r="N6562" i="11"/>
  <c r="O6562" i="11"/>
  <c r="P6562" i="11"/>
  <c r="Q6562" i="11"/>
  <c r="G6563" i="11"/>
  <c r="H6563" i="11"/>
  <c r="I6563" i="11" s="1"/>
  <c r="J6563" i="11"/>
  <c r="K6563" i="11" s="1"/>
  <c r="L6563" i="11"/>
  <c r="M6563" i="11"/>
  <c r="N6563" i="11"/>
  <c r="O6563" i="11"/>
  <c r="P6563" i="11"/>
  <c r="Q6563" i="11"/>
  <c r="G6564" i="11"/>
  <c r="H6564" i="11"/>
  <c r="I6564" i="11" s="1"/>
  <c r="J6564" i="11"/>
  <c r="K6564" i="11" s="1"/>
  <c r="L6564" i="11"/>
  <c r="M6564" i="11"/>
  <c r="N6564" i="11"/>
  <c r="O6564" i="11"/>
  <c r="P6564" i="11"/>
  <c r="Q6564" i="11"/>
  <c r="G6565" i="11"/>
  <c r="H6565" i="11"/>
  <c r="I6565" i="11" s="1"/>
  <c r="J6565" i="11"/>
  <c r="K6565" i="11" s="1"/>
  <c r="L6565" i="11"/>
  <c r="M6565" i="11"/>
  <c r="N6565" i="11"/>
  <c r="O6565" i="11"/>
  <c r="P6565" i="11"/>
  <c r="Q6565" i="11"/>
  <c r="G6566" i="11"/>
  <c r="H6566" i="11"/>
  <c r="I6566" i="11" s="1"/>
  <c r="J6566" i="11"/>
  <c r="K6566" i="11" s="1"/>
  <c r="L6566" i="11"/>
  <c r="M6566" i="11"/>
  <c r="N6566" i="11"/>
  <c r="O6566" i="11"/>
  <c r="P6566" i="11"/>
  <c r="Q6566" i="11"/>
  <c r="G6567" i="11"/>
  <c r="H6567" i="11"/>
  <c r="I6567" i="11" s="1"/>
  <c r="J6567" i="11"/>
  <c r="K6567" i="11" s="1"/>
  <c r="L6567" i="11"/>
  <c r="M6567" i="11"/>
  <c r="N6567" i="11"/>
  <c r="O6567" i="11"/>
  <c r="P6567" i="11"/>
  <c r="Q6567" i="11"/>
  <c r="G6568" i="11"/>
  <c r="H6568" i="11"/>
  <c r="I6568" i="11" s="1"/>
  <c r="J6568" i="11"/>
  <c r="K6568" i="11" s="1"/>
  <c r="L6568" i="11"/>
  <c r="M6568" i="11"/>
  <c r="N6568" i="11"/>
  <c r="O6568" i="11"/>
  <c r="P6568" i="11"/>
  <c r="Q6568" i="11"/>
  <c r="G6569" i="11"/>
  <c r="H6569" i="11"/>
  <c r="I6569" i="11" s="1"/>
  <c r="J6569" i="11"/>
  <c r="K6569" i="11" s="1"/>
  <c r="L6569" i="11"/>
  <c r="M6569" i="11"/>
  <c r="N6569" i="11"/>
  <c r="O6569" i="11"/>
  <c r="P6569" i="11"/>
  <c r="Q6569" i="11"/>
  <c r="G6570" i="11"/>
  <c r="H6570" i="11"/>
  <c r="I6570" i="11" s="1"/>
  <c r="J6570" i="11"/>
  <c r="K6570" i="11" s="1"/>
  <c r="L6570" i="11"/>
  <c r="M6570" i="11"/>
  <c r="N6570" i="11"/>
  <c r="O6570" i="11"/>
  <c r="P6570" i="11"/>
  <c r="Q6570" i="11"/>
  <c r="G6571" i="11"/>
  <c r="H6571" i="11"/>
  <c r="I6571" i="11" s="1"/>
  <c r="J6571" i="11"/>
  <c r="K6571" i="11" s="1"/>
  <c r="L6571" i="11"/>
  <c r="M6571" i="11"/>
  <c r="N6571" i="11"/>
  <c r="O6571" i="11"/>
  <c r="P6571" i="11"/>
  <c r="Q6571" i="11"/>
  <c r="G6572" i="11"/>
  <c r="H6572" i="11"/>
  <c r="I6572" i="11" s="1"/>
  <c r="J6572" i="11"/>
  <c r="K6572" i="11" s="1"/>
  <c r="L6572" i="11"/>
  <c r="M6572" i="11"/>
  <c r="N6572" i="11"/>
  <c r="O6572" i="11"/>
  <c r="P6572" i="11"/>
  <c r="Q6572" i="11"/>
  <c r="G6573" i="11"/>
  <c r="H6573" i="11"/>
  <c r="I6573" i="11" s="1"/>
  <c r="J6573" i="11"/>
  <c r="K6573" i="11" s="1"/>
  <c r="L6573" i="11"/>
  <c r="M6573" i="11"/>
  <c r="N6573" i="11"/>
  <c r="O6573" i="11"/>
  <c r="P6573" i="11"/>
  <c r="Q6573" i="11"/>
  <c r="G6574" i="11"/>
  <c r="H6574" i="11"/>
  <c r="I6574" i="11" s="1"/>
  <c r="J6574" i="11"/>
  <c r="K6574" i="11" s="1"/>
  <c r="L6574" i="11"/>
  <c r="M6574" i="11"/>
  <c r="N6574" i="11"/>
  <c r="O6574" i="11"/>
  <c r="P6574" i="11"/>
  <c r="Q6574" i="11"/>
  <c r="G6575" i="11"/>
  <c r="H6575" i="11"/>
  <c r="I6575" i="11" s="1"/>
  <c r="J6575" i="11"/>
  <c r="K6575" i="11" s="1"/>
  <c r="L6575" i="11"/>
  <c r="M6575" i="11"/>
  <c r="N6575" i="11"/>
  <c r="O6575" i="11"/>
  <c r="P6575" i="11"/>
  <c r="Q6575" i="11"/>
  <c r="G6576" i="11"/>
  <c r="H6576" i="11"/>
  <c r="I6576" i="11" s="1"/>
  <c r="J6576" i="11"/>
  <c r="K6576" i="11" s="1"/>
  <c r="L6576" i="11"/>
  <c r="M6576" i="11"/>
  <c r="N6576" i="11"/>
  <c r="O6576" i="11"/>
  <c r="P6576" i="11"/>
  <c r="Q6576" i="11"/>
  <c r="G6577" i="11"/>
  <c r="H6577" i="11"/>
  <c r="I6577" i="11" s="1"/>
  <c r="J6577" i="11"/>
  <c r="K6577" i="11" s="1"/>
  <c r="L6577" i="11"/>
  <c r="M6577" i="11"/>
  <c r="N6577" i="11"/>
  <c r="O6577" i="11"/>
  <c r="P6577" i="11"/>
  <c r="Q6577" i="11"/>
  <c r="G6578" i="11"/>
  <c r="H6578" i="11"/>
  <c r="I6578" i="11" s="1"/>
  <c r="J6578" i="11"/>
  <c r="K6578" i="11" s="1"/>
  <c r="L6578" i="11"/>
  <c r="M6578" i="11"/>
  <c r="N6578" i="11"/>
  <c r="O6578" i="11"/>
  <c r="P6578" i="11"/>
  <c r="Q6578" i="11"/>
  <c r="G6579" i="11"/>
  <c r="H6579" i="11"/>
  <c r="I6579" i="11" s="1"/>
  <c r="J6579" i="11"/>
  <c r="K6579" i="11" s="1"/>
  <c r="L6579" i="11"/>
  <c r="M6579" i="11"/>
  <c r="N6579" i="11"/>
  <c r="O6579" i="11"/>
  <c r="P6579" i="11"/>
  <c r="Q6579" i="11"/>
  <c r="G6580" i="11"/>
  <c r="H6580" i="11"/>
  <c r="I6580" i="11" s="1"/>
  <c r="J6580" i="11"/>
  <c r="K6580" i="11" s="1"/>
  <c r="L6580" i="11"/>
  <c r="M6580" i="11"/>
  <c r="N6580" i="11"/>
  <c r="O6580" i="11"/>
  <c r="P6580" i="11"/>
  <c r="Q6580" i="11"/>
  <c r="G6581" i="11"/>
  <c r="H6581" i="11"/>
  <c r="I6581" i="11" s="1"/>
  <c r="J6581" i="11"/>
  <c r="K6581" i="11" s="1"/>
  <c r="L6581" i="11"/>
  <c r="M6581" i="11"/>
  <c r="N6581" i="11"/>
  <c r="O6581" i="11"/>
  <c r="P6581" i="11"/>
  <c r="Q6581" i="11"/>
  <c r="G6582" i="11"/>
  <c r="H6582" i="11"/>
  <c r="I6582" i="11" s="1"/>
  <c r="J6582" i="11"/>
  <c r="K6582" i="11" s="1"/>
  <c r="L6582" i="11"/>
  <c r="M6582" i="11"/>
  <c r="N6582" i="11"/>
  <c r="O6582" i="11"/>
  <c r="P6582" i="11"/>
  <c r="Q6582" i="11"/>
  <c r="G6583" i="11"/>
  <c r="H6583" i="11"/>
  <c r="I6583" i="11" s="1"/>
  <c r="J6583" i="11"/>
  <c r="K6583" i="11" s="1"/>
  <c r="L6583" i="11"/>
  <c r="M6583" i="11"/>
  <c r="N6583" i="11"/>
  <c r="O6583" i="11"/>
  <c r="P6583" i="11"/>
  <c r="Q6583" i="11"/>
  <c r="G6584" i="11"/>
  <c r="H6584" i="11"/>
  <c r="I6584" i="11" s="1"/>
  <c r="J6584" i="11"/>
  <c r="K6584" i="11" s="1"/>
  <c r="L6584" i="11"/>
  <c r="M6584" i="11"/>
  <c r="N6584" i="11"/>
  <c r="O6584" i="11"/>
  <c r="P6584" i="11"/>
  <c r="Q6584" i="11"/>
  <c r="G6585" i="11"/>
  <c r="H6585" i="11"/>
  <c r="I6585" i="11" s="1"/>
  <c r="J6585" i="11"/>
  <c r="K6585" i="11" s="1"/>
  <c r="L6585" i="11"/>
  <c r="M6585" i="11"/>
  <c r="N6585" i="11"/>
  <c r="O6585" i="11"/>
  <c r="P6585" i="11"/>
  <c r="Q6585" i="11"/>
  <c r="G6586" i="11"/>
  <c r="H6586" i="11"/>
  <c r="I6586" i="11" s="1"/>
  <c r="J6586" i="11"/>
  <c r="K6586" i="11" s="1"/>
  <c r="L6586" i="11"/>
  <c r="M6586" i="11"/>
  <c r="N6586" i="11"/>
  <c r="O6586" i="11"/>
  <c r="P6586" i="11"/>
  <c r="Q6586" i="11"/>
  <c r="G6587" i="11"/>
  <c r="H6587" i="11"/>
  <c r="I6587" i="11" s="1"/>
  <c r="J6587" i="11"/>
  <c r="K6587" i="11" s="1"/>
  <c r="L6587" i="11"/>
  <c r="M6587" i="11"/>
  <c r="N6587" i="11"/>
  <c r="O6587" i="11"/>
  <c r="P6587" i="11"/>
  <c r="Q6587" i="11"/>
  <c r="G6588" i="11"/>
  <c r="H6588" i="11"/>
  <c r="I6588" i="11" s="1"/>
  <c r="J6588" i="11"/>
  <c r="K6588" i="11" s="1"/>
  <c r="L6588" i="11"/>
  <c r="M6588" i="11"/>
  <c r="N6588" i="11"/>
  <c r="O6588" i="11"/>
  <c r="P6588" i="11"/>
  <c r="Q6588" i="11"/>
  <c r="G6589" i="11"/>
  <c r="H6589" i="11"/>
  <c r="I6589" i="11" s="1"/>
  <c r="J6589" i="11"/>
  <c r="K6589" i="11" s="1"/>
  <c r="L6589" i="11"/>
  <c r="M6589" i="11"/>
  <c r="N6589" i="11"/>
  <c r="O6589" i="11"/>
  <c r="P6589" i="11"/>
  <c r="Q6589" i="11"/>
  <c r="G6590" i="11"/>
  <c r="H6590" i="11"/>
  <c r="I6590" i="11" s="1"/>
  <c r="J6590" i="11"/>
  <c r="K6590" i="11" s="1"/>
  <c r="L6590" i="11"/>
  <c r="M6590" i="11"/>
  <c r="N6590" i="11"/>
  <c r="O6590" i="11"/>
  <c r="P6590" i="11"/>
  <c r="Q6590" i="11"/>
  <c r="G6591" i="11"/>
  <c r="H6591" i="11"/>
  <c r="I6591" i="11" s="1"/>
  <c r="J6591" i="11"/>
  <c r="K6591" i="11" s="1"/>
  <c r="L6591" i="11"/>
  <c r="M6591" i="11"/>
  <c r="N6591" i="11"/>
  <c r="O6591" i="11"/>
  <c r="P6591" i="11"/>
  <c r="Q6591" i="11"/>
  <c r="G6592" i="11"/>
  <c r="H6592" i="11"/>
  <c r="I6592" i="11" s="1"/>
  <c r="J6592" i="11"/>
  <c r="K6592" i="11" s="1"/>
  <c r="L6592" i="11"/>
  <c r="M6592" i="11"/>
  <c r="N6592" i="11"/>
  <c r="O6592" i="11"/>
  <c r="P6592" i="11"/>
  <c r="Q6592" i="11"/>
  <c r="G6593" i="11"/>
  <c r="H6593" i="11"/>
  <c r="I6593" i="11" s="1"/>
  <c r="J6593" i="11"/>
  <c r="K6593" i="11" s="1"/>
  <c r="L6593" i="11"/>
  <c r="M6593" i="11"/>
  <c r="N6593" i="11"/>
  <c r="O6593" i="11"/>
  <c r="P6593" i="11"/>
  <c r="Q6593" i="11"/>
  <c r="G6594" i="11"/>
  <c r="H6594" i="11"/>
  <c r="I6594" i="11" s="1"/>
  <c r="J6594" i="11"/>
  <c r="K6594" i="11" s="1"/>
  <c r="L6594" i="11"/>
  <c r="M6594" i="11"/>
  <c r="N6594" i="11"/>
  <c r="O6594" i="11"/>
  <c r="P6594" i="11"/>
  <c r="Q6594" i="11"/>
  <c r="G6595" i="11"/>
  <c r="H6595" i="11"/>
  <c r="I6595" i="11" s="1"/>
  <c r="J6595" i="11"/>
  <c r="K6595" i="11" s="1"/>
  <c r="L6595" i="11"/>
  <c r="M6595" i="11"/>
  <c r="N6595" i="11"/>
  <c r="O6595" i="11"/>
  <c r="P6595" i="11"/>
  <c r="Q6595" i="11"/>
  <c r="G6596" i="11"/>
  <c r="H6596" i="11"/>
  <c r="I6596" i="11" s="1"/>
  <c r="J6596" i="11"/>
  <c r="K6596" i="11" s="1"/>
  <c r="L6596" i="11"/>
  <c r="M6596" i="11"/>
  <c r="N6596" i="11"/>
  <c r="O6596" i="11"/>
  <c r="P6596" i="11"/>
  <c r="Q6596" i="11"/>
  <c r="G6597" i="11"/>
  <c r="H6597" i="11"/>
  <c r="I6597" i="11" s="1"/>
  <c r="J6597" i="11"/>
  <c r="K6597" i="11" s="1"/>
  <c r="L6597" i="11"/>
  <c r="M6597" i="11"/>
  <c r="N6597" i="11"/>
  <c r="O6597" i="11"/>
  <c r="P6597" i="11"/>
  <c r="Q6597" i="11"/>
  <c r="G6598" i="11"/>
  <c r="H6598" i="11"/>
  <c r="I6598" i="11" s="1"/>
  <c r="J6598" i="11"/>
  <c r="K6598" i="11" s="1"/>
  <c r="L6598" i="11"/>
  <c r="M6598" i="11"/>
  <c r="N6598" i="11"/>
  <c r="O6598" i="11"/>
  <c r="P6598" i="11"/>
  <c r="Q6598" i="11"/>
  <c r="G6599" i="11"/>
  <c r="H6599" i="11"/>
  <c r="I6599" i="11" s="1"/>
  <c r="J6599" i="11"/>
  <c r="K6599" i="11" s="1"/>
  <c r="L6599" i="11"/>
  <c r="M6599" i="11"/>
  <c r="N6599" i="11"/>
  <c r="O6599" i="11"/>
  <c r="P6599" i="11"/>
  <c r="Q6599" i="11"/>
  <c r="G6600" i="11"/>
  <c r="H6600" i="11"/>
  <c r="I6600" i="11" s="1"/>
  <c r="J6600" i="11"/>
  <c r="K6600" i="11" s="1"/>
  <c r="L6600" i="11"/>
  <c r="M6600" i="11"/>
  <c r="N6600" i="11"/>
  <c r="O6600" i="11"/>
  <c r="P6600" i="11"/>
  <c r="Q6600" i="11"/>
  <c r="G6601" i="11"/>
  <c r="H6601" i="11"/>
  <c r="I6601" i="11" s="1"/>
  <c r="J6601" i="11"/>
  <c r="K6601" i="11" s="1"/>
  <c r="L6601" i="11"/>
  <c r="M6601" i="11"/>
  <c r="N6601" i="11"/>
  <c r="O6601" i="11"/>
  <c r="P6601" i="11"/>
  <c r="Q6601" i="11"/>
  <c r="G6602" i="11"/>
  <c r="H6602" i="11"/>
  <c r="I6602" i="11" s="1"/>
  <c r="J6602" i="11"/>
  <c r="K6602" i="11" s="1"/>
  <c r="L6602" i="11"/>
  <c r="M6602" i="11"/>
  <c r="N6602" i="11"/>
  <c r="O6602" i="11"/>
  <c r="P6602" i="11"/>
  <c r="Q6602" i="11"/>
  <c r="G6603" i="11"/>
  <c r="H6603" i="11"/>
  <c r="I6603" i="11" s="1"/>
  <c r="J6603" i="11"/>
  <c r="K6603" i="11" s="1"/>
  <c r="L6603" i="11"/>
  <c r="M6603" i="11"/>
  <c r="N6603" i="11"/>
  <c r="O6603" i="11"/>
  <c r="P6603" i="11"/>
  <c r="Q6603" i="11"/>
  <c r="G6604" i="11"/>
  <c r="H6604" i="11"/>
  <c r="I6604" i="11" s="1"/>
  <c r="J6604" i="11"/>
  <c r="K6604" i="11" s="1"/>
  <c r="L6604" i="11"/>
  <c r="M6604" i="11"/>
  <c r="N6604" i="11"/>
  <c r="O6604" i="11"/>
  <c r="P6604" i="11"/>
  <c r="Q6604" i="11"/>
  <c r="G6605" i="11"/>
  <c r="H6605" i="11"/>
  <c r="I6605" i="11" s="1"/>
  <c r="J6605" i="11"/>
  <c r="K6605" i="11" s="1"/>
  <c r="L6605" i="11"/>
  <c r="M6605" i="11"/>
  <c r="N6605" i="11"/>
  <c r="O6605" i="11"/>
  <c r="P6605" i="11"/>
  <c r="Q6605" i="11"/>
  <c r="G6606" i="11"/>
  <c r="H6606" i="11"/>
  <c r="I6606" i="11" s="1"/>
  <c r="J6606" i="11"/>
  <c r="K6606" i="11" s="1"/>
  <c r="L6606" i="11"/>
  <c r="M6606" i="11"/>
  <c r="N6606" i="11"/>
  <c r="O6606" i="11"/>
  <c r="P6606" i="11"/>
  <c r="Q6606" i="11"/>
  <c r="G6607" i="11"/>
  <c r="H6607" i="11"/>
  <c r="I6607" i="11" s="1"/>
  <c r="J6607" i="11"/>
  <c r="K6607" i="11" s="1"/>
  <c r="L6607" i="11"/>
  <c r="M6607" i="11"/>
  <c r="N6607" i="11"/>
  <c r="O6607" i="11"/>
  <c r="P6607" i="11"/>
  <c r="Q6607" i="11"/>
  <c r="G6608" i="11"/>
  <c r="H6608" i="11"/>
  <c r="I6608" i="11" s="1"/>
  <c r="J6608" i="11"/>
  <c r="K6608" i="11" s="1"/>
  <c r="L6608" i="11"/>
  <c r="M6608" i="11"/>
  <c r="N6608" i="11"/>
  <c r="O6608" i="11"/>
  <c r="P6608" i="11"/>
  <c r="Q6608" i="11"/>
  <c r="G6609" i="11"/>
  <c r="H6609" i="11"/>
  <c r="I6609" i="11" s="1"/>
  <c r="J6609" i="11"/>
  <c r="K6609" i="11" s="1"/>
  <c r="L6609" i="11"/>
  <c r="M6609" i="11"/>
  <c r="N6609" i="11"/>
  <c r="O6609" i="11"/>
  <c r="P6609" i="11"/>
  <c r="Q6609" i="11"/>
  <c r="G6610" i="11"/>
  <c r="H6610" i="11"/>
  <c r="I6610" i="11" s="1"/>
  <c r="J6610" i="11"/>
  <c r="K6610" i="11" s="1"/>
  <c r="L6610" i="11"/>
  <c r="M6610" i="11"/>
  <c r="N6610" i="11"/>
  <c r="O6610" i="11"/>
  <c r="P6610" i="11"/>
  <c r="Q6610" i="11"/>
  <c r="G6611" i="11"/>
  <c r="H6611" i="11"/>
  <c r="I6611" i="11" s="1"/>
  <c r="J6611" i="11"/>
  <c r="K6611" i="11" s="1"/>
  <c r="L6611" i="11"/>
  <c r="M6611" i="11"/>
  <c r="N6611" i="11"/>
  <c r="O6611" i="11"/>
  <c r="P6611" i="11"/>
  <c r="Q6611" i="11"/>
  <c r="G6612" i="11"/>
  <c r="H6612" i="11"/>
  <c r="I6612" i="11" s="1"/>
  <c r="J6612" i="11"/>
  <c r="K6612" i="11" s="1"/>
  <c r="L6612" i="11"/>
  <c r="M6612" i="11"/>
  <c r="N6612" i="11"/>
  <c r="O6612" i="11"/>
  <c r="P6612" i="11"/>
  <c r="Q6612" i="11"/>
  <c r="G6613" i="11"/>
  <c r="H6613" i="11"/>
  <c r="I6613" i="11" s="1"/>
  <c r="J6613" i="11"/>
  <c r="K6613" i="11" s="1"/>
  <c r="L6613" i="11"/>
  <c r="M6613" i="11"/>
  <c r="N6613" i="11"/>
  <c r="O6613" i="11"/>
  <c r="P6613" i="11"/>
  <c r="Q6613" i="11"/>
  <c r="G6614" i="11"/>
  <c r="H6614" i="11"/>
  <c r="I6614" i="11" s="1"/>
  <c r="J6614" i="11"/>
  <c r="K6614" i="11" s="1"/>
  <c r="L6614" i="11"/>
  <c r="M6614" i="11"/>
  <c r="N6614" i="11"/>
  <c r="O6614" i="11"/>
  <c r="P6614" i="11"/>
  <c r="Q6614" i="11"/>
  <c r="G6615" i="11"/>
  <c r="H6615" i="11"/>
  <c r="I6615" i="11" s="1"/>
  <c r="J6615" i="11"/>
  <c r="K6615" i="11" s="1"/>
  <c r="L6615" i="11"/>
  <c r="M6615" i="11"/>
  <c r="N6615" i="11"/>
  <c r="O6615" i="11"/>
  <c r="P6615" i="11"/>
  <c r="Q6615" i="11"/>
  <c r="G6616" i="11"/>
  <c r="H6616" i="11"/>
  <c r="I6616" i="11" s="1"/>
  <c r="J6616" i="11"/>
  <c r="K6616" i="11" s="1"/>
  <c r="L6616" i="11"/>
  <c r="M6616" i="11"/>
  <c r="N6616" i="11"/>
  <c r="O6616" i="11"/>
  <c r="P6616" i="11"/>
  <c r="Q6616" i="11"/>
  <c r="G6617" i="11"/>
  <c r="H6617" i="11"/>
  <c r="I6617" i="11" s="1"/>
  <c r="J6617" i="11"/>
  <c r="K6617" i="11" s="1"/>
  <c r="L6617" i="11"/>
  <c r="M6617" i="11"/>
  <c r="N6617" i="11"/>
  <c r="O6617" i="11"/>
  <c r="P6617" i="11"/>
  <c r="Q6617" i="11"/>
  <c r="G6618" i="11"/>
  <c r="H6618" i="11"/>
  <c r="I6618" i="11" s="1"/>
  <c r="J6618" i="11"/>
  <c r="K6618" i="11" s="1"/>
  <c r="L6618" i="11"/>
  <c r="M6618" i="11"/>
  <c r="N6618" i="11"/>
  <c r="O6618" i="11"/>
  <c r="P6618" i="11"/>
  <c r="Q6618" i="11"/>
  <c r="G6619" i="11"/>
  <c r="H6619" i="11"/>
  <c r="I6619" i="11" s="1"/>
  <c r="J6619" i="11"/>
  <c r="K6619" i="11" s="1"/>
  <c r="L6619" i="11"/>
  <c r="M6619" i="11"/>
  <c r="N6619" i="11"/>
  <c r="O6619" i="11"/>
  <c r="P6619" i="11"/>
  <c r="Q6619" i="11"/>
  <c r="G6620" i="11"/>
  <c r="H6620" i="11"/>
  <c r="I6620" i="11" s="1"/>
  <c r="J6620" i="11"/>
  <c r="K6620" i="11" s="1"/>
  <c r="L6620" i="11"/>
  <c r="M6620" i="11"/>
  <c r="N6620" i="11"/>
  <c r="O6620" i="11"/>
  <c r="P6620" i="11"/>
  <c r="Q6620" i="11"/>
  <c r="G6621" i="11"/>
  <c r="H6621" i="11"/>
  <c r="I6621" i="11" s="1"/>
  <c r="J6621" i="11"/>
  <c r="K6621" i="11" s="1"/>
  <c r="L6621" i="11"/>
  <c r="M6621" i="11"/>
  <c r="N6621" i="11"/>
  <c r="O6621" i="11"/>
  <c r="P6621" i="11"/>
  <c r="Q6621" i="11"/>
  <c r="G6622" i="11"/>
  <c r="H6622" i="11"/>
  <c r="I6622" i="11" s="1"/>
  <c r="J6622" i="11"/>
  <c r="K6622" i="11" s="1"/>
  <c r="L6622" i="11"/>
  <c r="M6622" i="11"/>
  <c r="N6622" i="11"/>
  <c r="O6622" i="11"/>
  <c r="P6622" i="11"/>
  <c r="Q6622" i="11"/>
  <c r="G6623" i="11"/>
  <c r="H6623" i="11"/>
  <c r="I6623" i="11" s="1"/>
  <c r="J6623" i="11"/>
  <c r="K6623" i="11" s="1"/>
  <c r="L6623" i="11"/>
  <c r="M6623" i="11"/>
  <c r="N6623" i="11"/>
  <c r="O6623" i="11"/>
  <c r="P6623" i="11"/>
  <c r="Q6623" i="11"/>
  <c r="G6624" i="11"/>
  <c r="H6624" i="11"/>
  <c r="I6624" i="11" s="1"/>
  <c r="J6624" i="11"/>
  <c r="K6624" i="11" s="1"/>
  <c r="L6624" i="11"/>
  <c r="M6624" i="11"/>
  <c r="N6624" i="11"/>
  <c r="O6624" i="11"/>
  <c r="P6624" i="11"/>
  <c r="Q6624" i="11"/>
  <c r="G6625" i="11"/>
  <c r="H6625" i="11"/>
  <c r="I6625" i="11" s="1"/>
  <c r="J6625" i="11"/>
  <c r="K6625" i="11" s="1"/>
  <c r="L6625" i="11"/>
  <c r="M6625" i="11"/>
  <c r="N6625" i="11"/>
  <c r="O6625" i="11"/>
  <c r="P6625" i="11"/>
  <c r="Q6625" i="11"/>
  <c r="G6626" i="11"/>
  <c r="H6626" i="11"/>
  <c r="I6626" i="11" s="1"/>
  <c r="J6626" i="11"/>
  <c r="K6626" i="11" s="1"/>
  <c r="L6626" i="11"/>
  <c r="M6626" i="11"/>
  <c r="N6626" i="11"/>
  <c r="O6626" i="11"/>
  <c r="P6626" i="11"/>
  <c r="Q6626" i="11"/>
  <c r="G6627" i="11"/>
  <c r="H6627" i="11"/>
  <c r="I6627" i="11" s="1"/>
  <c r="J6627" i="11"/>
  <c r="K6627" i="11" s="1"/>
  <c r="L6627" i="11"/>
  <c r="M6627" i="11"/>
  <c r="N6627" i="11"/>
  <c r="O6627" i="11"/>
  <c r="P6627" i="11"/>
  <c r="Q6627" i="11"/>
  <c r="G6628" i="11"/>
  <c r="H6628" i="11"/>
  <c r="I6628" i="11" s="1"/>
  <c r="J6628" i="11"/>
  <c r="K6628" i="11" s="1"/>
  <c r="L6628" i="11"/>
  <c r="M6628" i="11"/>
  <c r="N6628" i="11"/>
  <c r="O6628" i="11"/>
  <c r="P6628" i="11"/>
  <c r="Q6628" i="11"/>
  <c r="G6629" i="11"/>
  <c r="H6629" i="11"/>
  <c r="I6629" i="11" s="1"/>
  <c r="J6629" i="11"/>
  <c r="K6629" i="11" s="1"/>
  <c r="L6629" i="11"/>
  <c r="M6629" i="11"/>
  <c r="N6629" i="11"/>
  <c r="O6629" i="11"/>
  <c r="P6629" i="11"/>
  <c r="Q6629" i="11"/>
  <c r="G6630" i="11"/>
  <c r="H6630" i="11"/>
  <c r="I6630" i="11" s="1"/>
  <c r="J6630" i="11"/>
  <c r="K6630" i="11" s="1"/>
  <c r="L6630" i="11"/>
  <c r="M6630" i="11"/>
  <c r="N6630" i="11"/>
  <c r="O6630" i="11"/>
  <c r="P6630" i="11"/>
  <c r="Q6630" i="11"/>
  <c r="G6631" i="11"/>
  <c r="H6631" i="11"/>
  <c r="I6631" i="11" s="1"/>
  <c r="J6631" i="11"/>
  <c r="K6631" i="11" s="1"/>
  <c r="L6631" i="11"/>
  <c r="M6631" i="11"/>
  <c r="N6631" i="11"/>
  <c r="O6631" i="11"/>
  <c r="P6631" i="11"/>
  <c r="Q6631" i="11"/>
  <c r="G6632" i="11"/>
  <c r="H6632" i="11"/>
  <c r="I6632" i="11" s="1"/>
  <c r="J6632" i="11"/>
  <c r="K6632" i="11" s="1"/>
  <c r="L6632" i="11"/>
  <c r="M6632" i="11"/>
  <c r="N6632" i="11"/>
  <c r="O6632" i="11"/>
  <c r="P6632" i="11"/>
  <c r="Q6632" i="11"/>
  <c r="G6633" i="11"/>
  <c r="H6633" i="11"/>
  <c r="I6633" i="11" s="1"/>
  <c r="J6633" i="11"/>
  <c r="K6633" i="11" s="1"/>
  <c r="L6633" i="11"/>
  <c r="M6633" i="11"/>
  <c r="N6633" i="11"/>
  <c r="O6633" i="11"/>
  <c r="P6633" i="11"/>
  <c r="Q6633" i="11"/>
  <c r="G6634" i="11"/>
  <c r="H6634" i="11"/>
  <c r="I6634" i="11" s="1"/>
  <c r="J6634" i="11"/>
  <c r="K6634" i="11" s="1"/>
  <c r="L6634" i="11"/>
  <c r="M6634" i="11"/>
  <c r="N6634" i="11"/>
  <c r="O6634" i="11"/>
  <c r="P6634" i="11"/>
  <c r="Q6634" i="11"/>
  <c r="G6635" i="11"/>
  <c r="H6635" i="11"/>
  <c r="I6635" i="11" s="1"/>
  <c r="J6635" i="11"/>
  <c r="K6635" i="11" s="1"/>
  <c r="L6635" i="11"/>
  <c r="M6635" i="11"/>
  <c r="N6635" i="11"/>
  <c r="O6635" i="11"/>
  <c r="P6635" i="11"/>
  <c r="Q6635" i="11"/>
  <c r="G6636" i="11"/>
  <c r="H6636" i="11"/>
  <c r="I6636" i="11" s="1"/>
  <c r="J6636" i="11"/>
  <c r="K6636" i="11" s="1"/>
  <c r="L6636" i="11"/>
  <c r="M6636" i="11"/>
  <c r="N6636" i="11"/>
  <c r="O6636" i="11"/>
  <c r="P6636" i="11"/>
  <c r="Q6636" i="11"/>
  <c r="G6637" i="11"/>
  <c r="H6637" i="11"/>
  <c r="I6637" i="11" s="1"/>
  <c r="J6637" i="11"/>
  <c r="K6637" i="11" s="1"/>
  <c r="L6637" i="11"/>
  <c r="M6637" i="11"/>
  <c r="N6637" i="11"/>
  <c r="O6637" i="11"/>
  <c r="P6637" i="11"/>
  <c r="Q6637" i="11"/>
  <c r="G6638" i="11"/>
  <c r="H6638" i="11"/>
  <c r="I6638" i="11" s="1"/>
  <c r="J6638" i="11"/>
  <c r="K6638" i="11" s="1"/>
  <c r="L6638" i="11"/>
  <c r="M6638" i="11"/>
  <c r="N6638" i="11"/>
  <c r="O6638" i="11"/>
  <c r="P6638" i="11"/>
  <c r="Q6638" i="11"/>
  <c r="G6639" i="11"/>
  <c r="H6639" i="11"/>
  <c r="I6639" i="11" s="1"/>
  <c r="J6639" i="11"/>
  <c r="K6639" i="11" s="1"/>
  <c r="L6639" i="11"/>
  <c r="M6639" i="11"/>
  <c r="N6639" i="11"/>
  <c r="O6639" i="11"/>
  <c r="P6639" i="11"/>
  <c r="Q6639" i="11"/>
  <c r="G6640" i="11"/>
  <c r="H6640" i="11"/>
  <c r="I6640" i="11" s="1"/>
  <c r="J6640" i="11"/>
  <c r="K6640" i="11" s="1"/>
  <c r="L6640" i="11"/>
  <c r="M6640" i="11"/>
  <c r="N6640" i="11"/>
  <c r="O6640" i="11"/>
  <c r="P6640" i="11"/>
  <c r="Q6640" i="11"/>
  <c r="G6641" i="11"/>
  <c r="H6641" i="11"/>
  <c r="I6641" i="11" s="1"/>
  <c r="J6641" i="11"/>
  <c r="K6641" i="11" s="1"/>
  <c r="L6641" i="11"/>
  <c r="M6641" i="11"/>
  <c r="N6641" i="11"/>
  <c r="O6641" i="11"/>
  <c r="P6641" i="11"/>
  <c r="Q6641" i="11"/>
  <c r="G6642" i="11"/>
  <c r="H6642" i="11"/>
  <c r="I6642" i="11" s="1"/>
  <c r="J6642" i="11"/>
  <c r="K6642" i="11" s="1"/>
  <c r="L6642" i="11"/>
  <c r="M6642" i="11"/>
  <c r="N6642" i="11"/>
  <c r="O6642" i="11"/>
  <c r="P6642" i="11"/>
  <c r="Q6642" i="11"/>
  <c r="G6643" i="11"/>
  <c r="H6643" i="11"/>
  <c r="I6643" i="11" s="1"/>
  <c r="J6643" i="11"/>
  <c r="K6643" i="11" s="1"/>
  <c r="L6643" i="11"/>
  <c r="M6643" i="11"/>
  <c r="N6643" i="11"/>
  <c r="O6643" i="11"/>
  <c r="P6643" i="11"/>
  <c r="Q6643" i="11"/>
  <c r="G6644" i="11"/>
  <c r="H6644" i="11"/>
  <c r="I6644" i="11" s="1"/>
  <c r="J6644" i="11"/>
  <c r="K6644" i="11" s="1"/>
  <c r="L6644" i="11"/>
  <c r="M6644" i="11"/>
  <c r="N6644" i="11"/>
  <c r="O6644" i="11"/>
  <c r="P6644" i="11"/>
  <c r="Q6644" i="11"/>
  <c r="G6645" i="11"/>
  <c r="H6645" i="11"/>
  <c r="I6645" i="11" s="1"/>
  <c r="J6645" i="11"/>
  <c r="K6645" i="11" s="1"/>
  <c r="L6645" i="11"/>
  <c r="M6645" i="11"/>
  <c r="N6645" i="11"/>
  <c r="O6645" i="11"/>
  <c r="P6645" i="11"/>
  <c r="Q6645" i="11"/>
  <c r="G6646" i="11"/>
  <c r="H6646" i="11"/>
  <c r="I6646" i="11" s="1"/>
  <c r="J6646" i="11"/>
  <c r="K6646" i="11" s="1"/>
  <c r="L6646" i="11"/>
  <c r="M6646" i="11"/>
  <c r="N6646" i="11"/>
  <c r="O6646" i="11"/>
  <c r="P6646" i="11"/>
  <c r="Q6646" i="11"/>
  <c r="G6647" i="11"/>
  <c r="H6647" i="11"/>
  <c r="I6647" i="11" s="1"/>
  <c r="J6647" i="11"/>
  <c r="K6647" i="11" s="1"/>
  <c r="L6647" i="11"/>
  <c r="M6647" i="11"/>
  <c r="N6647" i="11"/>
  <c r="O6647" i="11"/>
  <c r="P6647" i="11"/>
  <c r="Q6647" i="11"/>
  <c r="G6648" i="11"/>
  <c r="H6648" i="11"/>
  <c r="I6648" i="11" s="1"/>
  <c r="J6648" i="11"/>
  <c r="K6648" i="11" s="1"/>
  <c r="L6648" i="11"/>
  <c r="M6648" i="11"/>
  <c r="N6648" i="11"/>
  <c r="O6648" i="11"/>
  <c r="P6648" i="11"/>
  <c r="Q6648" i="11"/>
  <c r="G6649" i="11"/>
  <c r="H6649" i="11"/>
  <c r="I6649" i="11" s="1"/>
  <c r="J6649" i="11"/>
  <c r="K6649" i="11" s="1"/>
  <c r="L6649" i="11"/>
  <c r="M6649" i="11"/>
  <c r="N6649" i="11"/>
  <c r="O6649" i="11"/>
  <c r="P6649" i="11"/>
  <c r="Q6649" i="11"/>
  <c r="G6650" i="11"/>
  <c r="H6650" i="11"/>
  <c r="I6650" i="11" s="1"/>
  <c r="J6650" i="11"/>
  <c r="K6650" i="11" s="1"/>
  <c r="L6650" i="11"/>
  <c r="M6650" i="11"/>
  <c r="N6650" i="11"/>
  <c r="O6650" i="11"/>
  <c r="P6650" i="11"/>
  <c r="Q6650" i="11"/>
  <c r="G6651" i="11"/>
  <c r="H6651" i="11"/>
  <c r="I6651" i="11" s="1"/>
  <c r="J6651" i="11"/>
  <c r="K6651" i="11" s="1"/>
  <c r="L6651" i="11"/>
  <c r="M6651" i="11"/>
  <c r="N6651" i="11"/>
  <c r="O6651" i="11"/>
  <c r="P6651" i="11"/>
  <c r="Q6651" i="11"/>
  <c r="G6652" i="11"/>
  <c r="H6652" i="11"/>
  <c r="I6652" i="11" s="1"/>
  <c r="J6652" i="11"/>
  <c r="K6652" i="11" s="1"/>
  <c r="L6652" i="11"/>
  <c r="M6652" i="11"/>
  <c r="N6652" i="11"/>
  <c r="O6652" i="11"/>
  <c r="P6652" i="11"/>
  <c r="Q6652" i="11"/>
  <c r="G6653" i="11"/>
  <c r="H6653" i="11"/>
  <c r="I6653" i="11" s="1"/>
  <c r="J6653" i="11"/>
  <c r="K6653" i="11" s="1"/>
  <c r="L6653" i="11"/>
  <c r="M6653" i="11"/>
  <c r="N6653" i="11"/>
  <c r="O6653" i="11"/>
  <c r="P6653" i="11"/>
  <c r="Q6653" i="11"/>
  <c r="G6654" i="11"/>
  <c r="H6654" i="11"/>
  <c r="I6654" i="11" s="1"/>
  <c r="J6654" i="11"/>
  <c r="K6654" i="11" s="1"/>
  <c r="L6654" i="11"/>
  <c r="M6654" i="11"/>
  <c r="N6654" i="11"/>
  <c r="O6654" i="11"/>
  <c r="P6654" i="11"/>
  <c r="Q6654" i="11"/>
  <c r="G6655" i="11"/>
  <c r="H6655" i="11"/>
  <c r="I6655" i="11" s="1"/>
  <c r="J6655" i="11"/>
  <c r="K6655" i="11" s="1"/>
  <c r="L6655" i="11"/>
  <c r="M6655" i="11"/>
  <c r="N6655" i="11"/>
  <c r="O6655" i="11"/>
  <c r="P6655" i="11"/>
  <c r="Q6655" i="11"/>
  <c r="G6656" i="11"/>
  <c r="H6656" i="11"/>
  <c r="I6656" i="11" s="1"/>
  <c r="J6656" i="11"/>
  <c r="K6656" i="11" s="1"/>
  <c r="L6656" i="11"/>
  <c r="M6656" i="11"/>
  <c r="N6656" i="11"/>
  <c r="O6656" i="11"/>
  <c r="P6656" i="11"/>
  <c r="Q6656" i="11"/>
  <c r="G6657" i="11"/>
  <c r="H6657" i="11"/>
  <c r="I6657" i="11" s="1"/>
  <c r="J6657" i="11"/>
  <c r="K6657" i="11" s="1"/>
  <c r="L6657" i="11"/>
  <c r="M6657" i="11"/>
  <c r="N6657" i="11"/>
  <c r="O6657" i="11"/>
  <c r="P6657" i="11"/>
  <c r="Q6657" i="11"/>
  <c r="G6658" i="11"/>
  <c r="H6658" i="11"/>
  <c r="I6658" i="11" s="1"/>
  <c r="J6658" i="11"/>
  <c r="K6658" i="11" s="1"/>
  <c r="L6658" i="11"/>
  <c r="M6658" i="11"/>
  <c r="N6658" i="11"/>
  <c r="O6658" i="11"/>
  <c r="P6658" i="11"/>
  <c r="Q6658" i="11"/>
  <c r="G6659" i="11"/>
  <c r="H6659" i="11"/>
  <c r="I6659" i="11" s="1"/>
  <c r="J6659" i="11"/>
  <c r="K6659" i="11" s="1"/>
  <c r="L6659" i="11"/>
  <c r="M6659" i="11"/>
  <c r="N6659" i="11"/>
  <c r="O6659" i="11"/>
  <c r="P6659" i="11"/>
  <c r="Q6659" i="11"/>
  <c r="G6660" i="11"/>
  <c r="H6660" i="11"/>
  <c r="I6660" i="11" s="1"/>
  <c r="J6660" i="11"/>
  <c r="K6660" i="11" s="1"/>
  <c r="L6660" i="11"/>
  <c r="M6660" i="11"/>
  <c r="N6660" i="11"/>
  <c r="O6660" i="11"/>
  <c r="P6660" i="11"/>
  <c r="Q6660" i="11"/>
  <c r="G6661" i="11"/>
  <c r="H6661" i="11"/>
  <c r="I6661" i="11" s="1"/>
  <c r="J6661" i="11"/>
  <c r="K6661" i="11" s="1"/>
  <c r="L6661" i="11"/>
  <c r="M6661" i="11"/>
  <c r="N6661" i="11"/>
  <c r="O6661" i="11"/>
  <c r="P6661" i="11"/>
  <c r="Q6661" i="11"/>
  <c r="G6662" i="11"/>
  <c r="H6662" i="11"/>
  <c r="I6662" i="11" s="1"/>
  <c r="J6662" i="11"/>
  <c r="K6662" i="11" s="1"/>
  <c r="L6662" i="11"/>
  <c r="M6662" i="11"/>
  <c r="N6662" i="11"/>
  <c r="O6662" i="11"/>
  <c r="P6662" i="11"/>
  <c r="Q6662" i="11"/>
  <c r="G6663" i="11"/>
  <c r="H6663" i="11"/>
  <c r="I6663" i="11" s="1"/>
  <c r="J6663" i="11"/>
  <c r="K6663" i="11" s="1"/>
  <c r="L6663" i="11"/>
  <c r="M6663" i="11"/>
  <c r="N6663" i="11"/>
  <c r="O6663" i="11"/>
  <c r="P6663" i="11"/>
  <c r="Q6663" i="11"/>
  <c r="G6664" i="11"/>
  <c r="H6664" i="11"/>
  <c r="I6664" i="11" s="1"/>
  <c r="J6664" i="11"/>
  <c r="K6664" i="11" s="1"/>
  <c r="L6664" i="11"/>
  <c r="M6664" i="11"/>
  <c r="N6664" i="11"/>
  <c r="O6664" i="11"/>
  <c r="P6664" i="11"/>
  <c r="Q6664" i="11"/>
  <c r="G6665" i="11"/>
  <c r="H6665" i="11"/>
  <c r="I6665" i="11" s="1"/>
  <c r="J6665" i="11"/>
  <c r="K6665" i="11" s="1"/>
  <c r="L6665" i="11"/>
  <c r="M6665" i="11"/>
  <c r="N6665" i="11"/>
  <c r="O6665" i="11"/>
  <c r="P6665" i="11"/>
  <c r="Q6665" i="11"/>
  <c r="G6666" i="11"/>
  <c r="H6666" i="11"/>
  <c r="I6666" i="11" s="1"/>
  <c r="J6666" i="11"/>
  <c r="K6666" i="11" s="1"/>
  <c r="L6666" i="11"/>
  <c r="M6666" i="11"/>
  <c r="N6666" i="11"/>
  <c r="O6666" i="11"/>
  <c r="P6666" i="11"/>
  <c r="Q6666" i="11"/>
  <c r="G6667" i="11"/>
  <c r="H6667" i="11"/>
  <c r="I6667" i="11" s="1"/>
  <c r="J6667" i="11"/>
  <c r="K6667" i="11" s="1"/>
  <c r="L6667" i="11"/>
  <c r="M6667" i="11"/>
  <c r="N6667" i="11"/>
  <c r="O6667" i="11"/>
  <c r="P6667" i="11"/>
  <c r="Q6667" i="11"/>
  <c r="G6668" i="11"/>
  <c r="H6668" i="11"/>
  <c r="I6668" i="11" s="1"/>
  <c r="J6668" i="11"/>
  <c r="K6668" i="11" s="1"/>
  <c r="L6668" i="11"/>
  <c r="M6668" i="11"/>
  <c r="N6668" i="11"/>
  <c r="O6668" i="11"/>
  <c r="P6668" i="11"/>
  <c r="Q6668" i="11"/>
  <c r="G6669" i="11"/>
  <c r="H6669" i="11"/>
  <c r="I6669" i="11" s="1"/>
  <c r="J6669" i="11"/>
  <c r="K6669" i="11" s="1"/>
  <c r="L6669" i="11"/>
  <c r="M6669" i="11"/>
  <c r="N6669" i="11"/>
  <c r="O6669" i="11"/>
  <c r="P6669" i="11"/>
  <c r="Q6669" i="11"/>
  <c r="G6670" i="11"/>
  <c r="H6670" i="11"/>
  <c r="I6670" i="11" s="1"/>
  <c r="J6670" i="11"/>
  <c r="K6670" i="11" s="1"/>
  <c r="L6670" i="11"/>
  <c r="M6670" i="11"/>
  <c r="N6670" i="11"/>
  <c r="O6670" i="11"/>
  <c r="P6670" i="11"/>
  <c r="Q6670" i="11"/>
  <c r="G6671" i="11"/>
  <c r="H6671" i="11"/>
  <c r="I6671" i="11" s="1"/>
  <c r="J6671" i="11"/>
  <c r="K6671" i="11" s="1"/>
  <c r="L6671" i="11"/>
  <c r="M6671" i="11"/>
  <c r="N6671" i="11"/>
  <c r="O6671" i="11"/>
  <c r="P6671" i="11"/>
  <c r="Q6671" i="11"/>
  <c r="G6672" i="11"/>
  <c r="H6672" i="11"/>
  <c r="I6672" i="11" s="1"/>
  <c r="J6672" i="11"/>
  <c r="K6672" i="11" s="1"/>
  <c r="L6672" i="11"/>
  <c r="M6672" i="11"/>
  <c r="N6672" i="11"/>
  <c r="O6672" i="11"/>
  <c r="P6672" i="11"/>
  <c r="Q6672" i="11"/>
  <c r="G6673" i="11"/>
  <c r="H6673" i="11"/>
  <c r="I6673" i="11" s="1"/>
  <c r="J6673" i="11"/>
  <c r="K6673" i="11" s="1"/>
  <c r="L6673" i="11"/>
  <c r="M6673" i="11"/>
  <c r="N6673" i="11"/>
  <c r="O6673" i="11"/>
  <c r="P6673" i="11"/>
  <c r="Q6673" i="11"/>
  <c r="G6674" i="11"/>
  <c r="H6674" i="11"/>
  <c r="I6674" i="11" s="1"/>
  <c r="J6674" i="11"/>
  <c r="K6674" i="11" s="1"/>
  <c r="L6674" i="11"/>
  <c r="M6674" i="11"/>
  <c r="N6674" i="11"/>
  <c r="O6674" i="11"/>
  <c r="P6674" i="11"/>
  <c r="Q6674" i="11"/>
  <c r="G6675" i="11"/>
  <c r="H6675" i="11"/>
  <c r="I6675" i="11" s="1"/>
  <c r="J6675" i="11"/>
  <c r="K6675" i="11" s="1"/>
  <c r="L6675" i="11"/>
  <c r="M6675" i="11"/>
  <c r="N6675" i="11"/>
  <c r="O6675" i="11"/>
  <c r="P6675" i="11"/>
  <c r="Q6675" i="11"/>
  <c r="G6676" i="11"/>
  <c r="H6676" i="11"/>
  <c r="I6676" i="11" s="1"/>
  <c r="J6676" i="11"/>
  <c r="K6676" i="11" s="1"/>
  <c r="L6676" i="11"/>
  <c r="M6676" i="11"/>
  <c r="N6676" i="11"/>
  <c r="O6676" i="11"/>
  <c r="P6676" i="11"/>
  <c r="Q6676" i="11"/>
  <c r="G6677" i="11"/>
  <c r="H6677" i="11"/>
  <c r="I6677" i="11" s="1"/>
  <c r="J6677" i="11"/>
  <c r="K6677" i="11" s="1"/>
  <c r="L6677" i="11"/>
  <c r="M6677" i="11"/>
  <c r="N6677" i="11"/>
  <c r="O6677" i="11"/>
  <c r="P6677" i="11"/>
  <c r="Q6677" i="11"/>
  <c r="G6678" i="11"/>
  <c r="H6678" i="11"/>
  <c r="I6678" i="11" s="1"/>
  <c r="J6678" i="11"/>
  <c r="K6678" i="11" s="1"/>
  <c r="L6678" i="11"/>
  <c r="M6678" i="11"/>
  <c r="N6678" i="11"/>
  <c r="O6678" i="11"/>
  <c r="P6678" i="11"/>
  <c r="Q6678" i="11"/>
  <c r="G6679" i="11"/>
  <c r="H6679" i="11"/>
  <c r="I6679" i="11" s="1"/>
  <c r="J6679" i="11"/>
  <c r="K6679" i="11" s="1"/>
  <c r="L6679" i="11"/>
  <c r="M6679" i="11"/>
  <c r="N6679" i="11"/>
  <c r="O6679" i="11"/>
  <c r="P6679" i="11"/>
  <c r="Q6679" i="11"/>
  <c r="G6680" i="11"/>
  <c r="H6680" i="11"/>
  <c r="I6680" i="11" s="1"/>
  <c r="J6680" i="11"/>
  <c r="K6680" i="11" s="1"/>
  <c r="L6680" i="11"/>
  <c r="M6680" i="11"/>
  <c r="N6680" i="11"/>
  <c r="O6680" i="11"/>
  <c r="P6680" i="11"/>
  <c r="Q6680" i="11"/>
  <c r="G6681" i="11"/>
  <c r="H6681" i="11"/>
  <c r="I6681" i="11" s="1"/>
  <c r="J6681" i="11"/>
  <c r="K6681" i="11" s="1"/>
  <c r="L6681" i="11"/>
  <c r="M6681" i="11"/>
  <c r="N6681" i="11"/>
  <c r="O6681" i="11"/>
  <c r="P6681" i="11"/>
  <c r="Q6681" i="11"/>
  <c r="G6682" i="11"/>
  <c r="H6682" i="11"/>
  <c r="I6682" i="11" s="1"/>
  <c r="J6682" i="11"/>
  <c r="K6682" i="11" s="1"/>
  <c r="L6682" i="11"/>
  <c r="M6682" i="11"/>
  <c r="N6682" i="11"/>
  <c r="O6682" i="11"/>
  <c r="P6682" i="11"/>
  <c r="Q6682" i="11"/>
  <c r="G6683" i="11"/>
  <c r="H6683" i="11"/>
  <c r="I6683" i="11" s="1"/>
  <c r="J6683" i="11"/>
  <c r="K6683" i="11" s="1"/>
  <c r="L6683" i="11"/>
  <c r="M6683" i="11"/>
  <c r="N6683" i="11"/>
  <c r="O6683" i="11"/>
  <c r="P6683" i="11"/>
  <c r="Q6683" i="11"/>
  <c r="G6684" i="11"/>
  <c r="H6684" i="11"/>
  <c r="I6684" i="11" s="1"/>
  <c r="J6684" i="11"/>
  <c r="K6684" i="11" s="1"/>
  <c r="L6684" i="11"/>
  <c r="M6684" i="11"/>
  <c r="N6684" i="11"/>
  <c r="O6684" i="11"/>
  <c r="P6684" i="11"/>
  <c r="Q6684" i="11"/>
  <c r="G6685" i="11"/>
  <c r="H6685" i="11"/>
  <c r="I6685" i="11" s="1"/>
  <c r="J6685" i="11"/>
  <c r="K6685" i="11" s="1"/>
  <c r="L6685" i="11"/>
  <c r="M6685" i="11"/>
  <c r="N6685" i="11"/>
  <c r="O6685" i="11"/>
  <c r="P6685" i="11"/>
  <c r="Q6685" i="11"/>
  <c r="G6686" i="11"/>
  <c r="H6686" i="11"/>
  <c r="I6686" i="11" s="1"/>
  <c r="J6686" i="11"/>
  <c r="K6686" i="11" s="1"/>
  <c r="L6686" i="11"/>
  <c r="M6686" i="11"/>
  <c r="N6686" i="11"/>
  <c r="O6686" i="11"/>
  <c r="P6686" i="11"/>
  <c r="Q6686" i="11"/>
  <c r="G6687" i="11"/>
  <c r="H6687" i="11"/>
  <c r="I6687" i="11" s="1"/>
  <c r="J6687" i="11"/>
  <c r="K6687" i="11" s="1"/>
  <c r="L6687" i="11"/>
  <c r="M6687" i="11"/>
  <c r="N6687" i="11"/>
  <c r="O6687" i="11"/>
  <c r="P6687" i="11"/>
  <c r="Q6687" i="11"/>
  <c r="G6688" i="11"/>
  <c r="H6688" i="11"/>
  <c r="I6688" i="11" s="1"/>
  <c r="J6688" i="11"/>
  <c r="K6688" i="11" s="1"/>
  <c r="L6688" i="11"/>
  <c r="M6688" i="11"/>
  <c r="N6688" i="11"/>
  <c r="O6688" i="11"/>
  <c r="P6688" i="11"/>
  <c r="Q6688" i="11"/>
  <c r="G6689" i="11"/>
  <c r="H6689" i="11"/>
  <c r="I6689" i="11" s="1"/>
  <c r="J6689" i="11"/>
  <c r="K6689" i="11" s="1"/>
  <c r="L6689" i="11"/>
  <c r="M6689" i="11"/>
  <c r="N6689" i="11"/>
  <c r="O6689" i="11"/>
  <c r="P6689" i="11"/>
  <c r="Q6689" i="11"/>
  <c r="G6690" i="11"/>
  <c r="H6690" i="11"/>
  <c r="I6690" i="11" s="1"/>
  <c r="J6690" i="11"/>
  <c r="K6690" i="11" s="1"/>
  <c r="L6690" i="11"/>
  <c r="M6690" i="11"/>
  <c r="N6690" i="11"/>
  <c r="O6690" i="11"/>
  <c r="P6690" i="11"/>
  <c r="Q6690" i="11"/>
  <c r="G6691" i="11"/>
  <c r="H6691" i="11"/>
  <c r="I6691" i="11" s="1"/>
  <c r="J6691" i="11"/>
  <c r="K6691" i="11" s="1"/>
  <c r="L6691" i="11"/>
  <c r="M6691" i="11"/>
  <c r="N6691" i="11"/>
  <c r="O6691" i="11"/>
  <c r="P6691" i="11"/>
  <c r="Q6691" i="11"/>
  <c r="G6692" i="11"/>
  <c r="H6692" i="11"/>
  <c r="I6692" i="11" s="1"/>
  <c r="J6692" i="11"/>
  <c r="K6692" i="11" s="1"/>
  <c r="L6692" i="11"/>
  <c r="M6692" i="11"/>
  <c r="N6692" i="11"/>
  <c r="O6692" i="11"/>
  <c r="P6692" i="11"/>
  <c r="Q6692" i="11"/>
  <c r="G6693" i="11"/>
  <c r="H6693" i="11"/>
  <c r="I6693" i="11" s="1"/>
  <c r="J6693" i="11"/>
  <c r="K6693" i="11" s="1"/>
  <c r="L6693" i="11"/>
  <c r="M6693" i="11"/>
  <c r="N6693" i="11"/>
  <c r="O6693" i="11"/>
  <c r="P6693" i="11"/>
  <c r="Q6693" i="11"/>
  <c r="G6694" i="11"/>
  <c r="H6694" i="11"/>
  <c r="I6694" i="11" s="1"/>
  <c r="J6694" i="11"/>
  <c r="K6694" i="11" s="1"/>
  <c r="L6694" i="11"/>
  <c r="M6694" i="11"/>
  <c r="N6694" i="11"/>
  <c r="O6694" i="11"/>
  <c r="P6694" i="11"/>
  <c r="Q6694" i="11"/>
  <c r="G6695" i="11"/>
  <c r="H6695" i="11"/>
  <c r="I6695" i="11" s="1"/>
  <c r="J6695" i="11"/>
  <c r="K6695" i="11" s="1"/>
  <c r="L6695" i="11"/>
  <c r="M6695" i="11"/>
  <c r="N6695" i="11"/>
  <c r="O6695" i="11"/>
  <c r="P6695" i="11"/>
  <c r="Q6695" i="11"/>
  <c r="G6696" i="11"/>
  <c r="H6696" i="11"/>
  <c r="I6696" i="11" s="1"/>
  <c r="J6696" i="11"/>
  <c r="K6696" i="11" s="1"/>
  <c r="L6696" i="11"/>
  <c r="M6696" i="11"/>
  <c r="N6696" i="11"/>
  <c r="O6696" i="11"/>
  <c r="P6696" i="11"/>
  <c r="Q6696" i="11"/>
  <c r="G6697" i="11"/>
  <c r="H6697" i="11"/>
  <c r="I6697" i="11" s="1"/>
  <c r="J6697" i="11"/>
  <c r="K6697" i="11" s="1"/>
  <c r="L6697" i="11"/>
  <c r="M6697" i="11"/>
  <c r="N6697" i="11"/>
  <c r="O6697" i="11"/>
  <c r="P6697" i="11"/>
  <c r="Q6697" i="11"/>
  <c r="G6698" i="11"/>
  <c r="H6698" i="11"/>
  <c r="I6698" i="11" s="1"/>
  <c r="J6698" i="11"/>
  <c r="K6698" i="11" s="1"/>
  <c r="L6698" i="11"/>
  <c r="M6698" i="11"/>
  <c r="N6698" i="11"/>
  <c r="O6698" i="11"/>
  <c r="P6698" i="11"/>
  <c r="Q6698" i="11"/>
  <c r="G6699" i="11"/>
  <c r="H6699" i="11"/>
  <c r="I6699" i="11" s="1"/>
  <c r="J6699" i="11"/>
  <c r="K6699" i="11" s="1"/>
  <c r="L6699" i="11"/>
  <c r="M6699" i="11"/>
  <c r="N6699" i="11"/>
  <c r="O6699" i="11"/>
  <c r="P6699" i="11"/>
  <c r="Q6699" i="11"/>
  <c r="G6700" i="11"/>
  <c r="H6700" i="11"/>
  <c r="I6700" i="11" s="1"/>
  <c r="J6700" i="11"/>
  <c r="K6700" i="11" s="1"/>
  <c r="L6700" i="11"/>
  <c r="M6700" i="11"/>
  <c r="N6700" i="11"/>
  <c r="O6700" i="11"/>
  <c r="P6700" i="11"/>
  <c r="Q6700" i="11"/>
  <c r="G6701" i="11"/>
  <c r="H6701" i="11"/>
  <c r="I6701" i="11" s="1"/>
  <c r="J6701" i="11"/>
  <c r="K6701" i="11" s="1"/>
  <c r="L6701" i="11"/>
  <c r="M6701" i="11"/>
  <c r="N6701" i="11"/>
  <c r="O6701" i="11"/>
  <c r="P6701" i="11"/>
  <c r="Q6701" i="11"/>
  <c r="G6702" i="11"/>
  <c r="H6702" i="11"/>
  <c r="I6702" i="11" s="1"/>
  <c r="J6702" i="11"/>
  <c r="K6702" i="11" s="1"/>
  <c r="L6702" i="11"/>
  <c r="M6702" i="11"/>
  <c r="N6702" i="11"/>
  <c r="O6702" i="11"/>
  <c r="P6702" i="11"/>
  <c r="Q6702" i="11"/>
  <c r="G6703" i="11"/>
  <c r="H6703" i="11"/>
  <c r="I6703" i="11" s="1"/>
  <c r="J6703" i="11"/>
  <c r="K6703" i="11" s="1"/>
  <c r="L6703" i="11"/>
  <c r="M6703" i="11"/>
  <c r="N6703" i="11"/>
  <c r="O6703" i="11"/>
  <c r="P6703" i="11"/>
  <c r="Q6703" i="11"/>
  <c r="G6704" i="11"/>
  <c r="H6704" i="11"/>
  <c r="I6704" i="11" s="1"/>
  <c r="J6704" i="11"/>
  <c r="K6704" i="11" s="1"/>
  <c r="L6704" i="11"/>
  <c r="M6704" i="11"/>
  <c r="N6704" i="11"/>
  <c r="O6704" i="11"/>
  <c r="P6704" i="11"/>
  <c r="Q6704" i="11"/>
  <c r="G6705" i="11"/>
  <c r="H6705" i="11"/>
  <c r="I6705" i="11" s="1"/>
  <c r="J6705" i="11"/>
  <c r="K6705" i="11" s="1"/>
  <c r="L6705" i="11"/>
  <c r="M6705" i="11"/>
  <c r="N6705" i="11"/>
  <c r="O6705" i="11"/>
  <c r="P6705" i="11"/>
  <c r="Q6705" i="11"/>
  <c r="G6706" i="11"/>
  <c r="H6706" i="11"/>
  <c r="I6706" i="11" s="1"/>
  <c r="J6706" i="11"/>
  <c r="K6706" i="11" s="1"/>
  <c r="L6706" i="11"/>
  <c r="M6706" i="11"/>
  <c r="N6706" i="11"/>
  <c r="O6706" i="11"/>
  <c r="P6706" i="11"/>
  <c r="Q6706" i="11"/>
  <c r="G6707" i="11"/>
  <c r="H6707" i="11"/>
  <c r="I6707" i="11" s="1"/>
  <c r="J6707" i="11"/>
  <c r="K6707" i="11" s="1"/>
  <c r="L6707" i="11"/>
  <c r="M6707" i="11"/>
  <c r="N6707" i="11"/>
  <c r="O6707" i="11"/>
  <c r="P6707" i="11"/>
  <c r="Q6707" i="11"/>
  <c r="G6708" i="11"/>
  <c r="H6708" i="11"/>
  <c r="I6708" i="11" s="1"/>
  <c r="J6708" i="11"/>
  <c r="K6708" i="11" s="1"/>
  <c r="L6708" i="11"/>
  <c r="M6708" i="11"/>
  <c r="N6708" i="11"/>
  <c r="O6708" i="11"/>
  <c r="P6708" i="11"/>
  <c r="Q6708" i="11"/>
  <c r="G6709" i="11"/>
  <c r="H6709" i="11"/>
  <c r="I6709" i="11" s="1"/>
  <c r="J6709" i="11"/>
  <c r="K6709" i="11" s="1"/>
  <c r="L6709" i="11"/>
  <c r="M6709" i="11"/>
  <c r="N6709" i="11"/>
  <c r="O6709" i="11"/>
  <c r="P6709" i="11"/>
  <c r="Q6709" i="11"/>
  <c r="G6710" i="11"/>
  <c r="H6710" i="11"/>
  <c r="I6710" i="11" s="1"/>
  <c r="J6710" i="11"/>
  <c r="K6710" i="11" s="1"/>
  <c r="L6710" i="11"/>
  <c r="M6710" i="11"/>
  <c r="N6710" i="11"/>
  <c r="O6710" i="11"/>
  <c r="P6710" i="11"/>
  <c r="Q6710" i="11"/>
  <c r="G6711" i="11"/>
  <c r="H6711" i="11"/>
  <c r="I6711" i="11" s="1"/>
  <c r="J6711" i="11"/>
  <c r="K6711" i="11" s="1"/>
  <c r="L6711" i="11"/>
  <c r="M6711" i="11"/>
  <c r="N6711" i="11"/>
  <c r="O6711" i="11"/>
  <c r="P6711" i="11"/>
  <c r="Q6711" i="11"/>
  <c r="G6712" i="11"/>
  <c r="H6712" i="11"/>
  <c r="I6712" i="11" s="1"/>
  <c r="J6712" i="11"/>
  <c r="K6712" i="11" s="1"/>
  <c r="L6712" i="11"/>
  <c r="M6712" i="11"/>
  <c r="N6712" i="11"/>
  <c r="O6712" i="11"/>
  <c r="P6712" i="11"/>
  <c r="Q6712" i="11"/>
  <c r="G6713" i="11"/>
  <c r="H6713" i="11"/>
  <c r="I6713" i="11" s="1"/>
  <c r="J6713" i="11"/>
  <c r="K6713" i="11" s="1"/>
  <c r="L6713" i="11"/>
  <c r="M6713" i="11"/>
  <c r="N6713" i="11"/>
  <c r="O6713" i="11"/>
  <c r="P6713" i="11"/>
  <c r="Q6713" i="11"/>
  <c r="G6714" i="11"/>
  <c r="H6714" i="11"/>
  <c r="I6714" i="11" s="1"/>
  <c r="J6714" i="11"/>
  <c r="K6714" i="11" s="1"/>
  <c r="L6714" i="11"/>
  <c r="M6714" i="11"/>
  <c r="N6714" i="11"/>
  <c r="O6714" i="11"/>
  <c r="P6714" i="11"/>
  <c r="Q6714" i="11"/>
  <c r="G6715" i="11"/>
  <c r="H6715" i="11"/>
  <c r="I6715" i="11" s="1"/>
  <c r="J6715" i="11"/>
  <c r="K6715" i="11" s="1"/>
  <c r="L6715" i="11"/>
  <c r="M6715" i="11"/>
  <c r="N6715" i="11"/>
  <c r="O6715" i="11"/>
  <c r="P6715" i="11"/>
  <c r="Q6715" i="11"/>
  <c r="G6716" i="11"/>
  <c r="H6716" i="11"/>
  <c r="I6716" i="11" s="1"/>
  <c r="J6716" i="11"/>
  <c r="K6716" i="11" s="1"/>
  <c r="L6716" i="11"/>
  <c r="M6716" i="11"/>
  <c r="N6716" i="11"/>
  <c r="O6716" i="11"/>
  <c r="P6716" i="11"/>
  <c r="Q6716" i="11"/>
  <c r="G6717" i="11"/>
  <c r="H6717" i="11"/>
  <c r="I6717" i="11" s="1"/>
  <c r="J6717" i="11"/>
  <c r="K6717" i="11" s="1"/>
  <c r="L6717" i="11"/>
  <c r="M6717" i="11"/>
  <c r="N6717" i="11"/>
  <c r="O6717" i="11"/>
  <c r="P6717" i="11"/>
  <c r="Q6717" i="11"/>
  <c r="G6718" i="11"/>
  <c r="H6718" i="11"/>
  <c r="I6718" i="11" s="1"/>
  <c r="J6718" i="11"/>
  <c r="K6718" i="11" s="1"/>
  <c r="L6718" i="11"/>
  <c r="M6718" i="11"/>
  <c r="N6718" i="11"/>
  <c r="O6718" i="11"/>
  <c r="P6718" i="11"/>
  <c r="Q6718" i="11"/>
  <c r="G6719" i="11"/>
  <c r="H6719" i="11"/>
  <c r="I6719" i="11" s="1"/>
  <c r="J6719" i="11"/>
  <c r="K6719" i="11" s="1"/>
  <c r="L6719" i="11"/>
  <c r="M6719" i="11"/>
  <c r="N6719" i="11"/>
  <c r="O6719" i="11"/>
  <c r="P6719" i="11"/>
  <c r="Q6719" i="11"/>
  <c r="G6720" i="11"/>
  <c r="H6720" i="11"/>
  <c r="I6720" i="11" s="1"/>
  <c r="J6720" i="11"/>
  <c r="K6720" i="11" s="1"/>
  <c r="L6720" i="11"/>
  <c r="M6720" i="11"/>
  <c r="N6720" i="11"/>
  <c r="O6720" i="11"/>
  <c r="P6720" i="11"/>
  <c r="Q6720" i="11"/>
  <c r="G6721" i="11"/>
  <c r="H6721" i="11"/>
  <c r="I6721" i="11" s="1"/>
  <c r="J6721" i="11"/>
  <c r="K6721" i="11" s="1"/>
  <c r="L6721" i="11"/>
  <c r="M6721" i="11"/>
  <c r="N6721" i="11"/>
  <c r="O6721" i="11"/>
  <c r="P6721" i="11"/>
  <c r="Q6721" i="11"/>
  <c r="G6722" i="11"/>
  <c r="H6722" i="11"/>
  <c r="I6722" i="11" s="1"/>
  <c r="J6722" i="11"/>
  <c r="K6722" i="11" s="1"/>
  <c r="L6722" i="11"/>
  <c r="M6722" i="11"/>
  <c r="N6722" i="11"/>
  <c r="O6722" i="11"/>
  <c r="P6722" i="11"/>
  <c r="Q6722" i="11"/>
  <c r="G6723" i="11"/>
  <c r="H6723" i="11"/>
  <c r="I6723" i="11" s="1"/>
  <c r="J6723" i="11"/>
  <c r="K6723" i="11" s="1"/>
  <c r="L6723" i="11"/>
  <c r="M6723" i="11"/>
  <c r="N6723" i="11"/>
  <c r="O6723" i="11"/>
  <c r="P6723" i="11"/>
  <c r="Q6723" i="11"/>
  <c r="G6724" i="11"/>
  <c r="H6724" i="11"/>
  <c r="I6724" i="11" s="1"/>
  <c r="J6724" i="11"/>
  <c r="K6724" i="11" s="1"/>
  <c r="L6724" i="11"/>
  <c r="M6724" i="11"/>
  <c r="N6724" i="11"/>
  <c r="O6724" i="11"/>
  <c r="P6724" i="11"/>
  <c r="Q6724" i="11"/>
  <c r="G6725" i="11"/>
  <c r="H6725" i="11"/>
  <c r="I6725" i="11" s="1"/>
  <c r="J6725" i="11"/>
  <c r="K6725" i="11" s="1"/>
  <c r="L6725" i="11"/>
  <c r="M6725" i="11"/>
  <c r="N6725" i="11"/>
  <c r="O6725" i="11"/>
  <c r="P6725" i="11"/>
  <c r="Q6725" i="11"/>
  <c r="G6726" i="11"/>
  <c r="H6726" i="11"/>
  <c r="I6726" i="11" s="1"/>
  <c r="J6726" i="11"/>
  <c r="K6726" i="11" s="1"/>
  <c r="L6726" i="11"/>
  <c r="M6726" i="11"/>
  <c r="N6726" i="11"/>
  <c r="O6726" i="11"/>
  <c r="P6726" i="11"/>
  <c r="Q6726" i="11"/>
  <c r="G6727" i="11"/>
  <c r="H6727" i="11"/>
  <c r="I6727" i="11" s="1"/>
  <c r="J6727" i="11"/>
  <c r="K6727" i="11" s="1"/>
  <c r="L6727" i="11"/>
  <c r="M6727" i="11"/>
  <c r="N6727" i="11"/>
  <c r="O6727" i="11"/>
  <c r="P6727" i="11"/>
  <c r="Q6727" i="11"/>
  <c r="G6728" i="11"/>
  <c r="H6728" i="11"/>
  <c r="I6728" i="11" s="1"/>
  <c r="J6728" i="11"/>
  <c r="K6728" i="11" s="1"/>
  <c r="L6728" i="11"/>
  <c r="M6728" i="11"/>
  <c r="N6728" i="11"/>
  <c r="O6728" i="11"/>
  <c r="P6728" i="11"/>
  <c r="Q6728" i="11"/>
  <c r="G6729" i="11"/>
  <c r="H6729" i="11"/>
  <c r="I6729" i="11" s="1"/>
  <c r="J6729" i="11"/>
  <c r="K6729" i="11" s="1"/>
  <c r="L6729" i="11"/>
  <c r="M6729" i="11"/>
  <c r="N6729" i="11"/>
  <c r="O6729" i="11"/>
  <c r="P6729" i="11"/>
  <c r="Q6729" i="11"/>
  <c r="G6730" i="11"/>
  <c r="H6730" i="11"/>
  <c r="I6730" i="11" s="1"/>
  <c r="J6730" i="11"/>
  <c r="K6730" i="11" s="1"/>
  <c r="L6730" i="11"/>
  <c r="M6730" i="11"/>
  <c r="N6730" i="11"/>
  <c r="O6730" i="11"/>
  <c r="P6730" i="11"/>
  <c r="Q6730" i="11"/>
  <c r="G6731" i="11"/>
  <c r="H6731" i="11"/>
  <c r="I6731" i="11" s="1"/>
  <c r="J6731" i="11"/>
  <c r="K6731" i="11" s="1"/>
  <c r="L6731" i="11"/>
  <c r="M6731" i="11"/>
  <c r="N6731" i="11"/>
  <c r="O6731" i="11"/>
  <c r="P6731" i="11"/>
  <c r="Q6731" i="11"/>
  <c r="G6732" i="11"/>
  <c r="H6732" i="11"/>
  <c r="I6732" i="11" s="1"/>
  <c r="J6732" i="11"/>
  <c r="K6732" i="11" s="1"/>
  <c r="L6732" i="11"/>
  <c r="M6732" i="11"/>
  <c r="N6732" i="11"/>
  <c r="O6732" i="11"/>
  <c r="P6732" i="11"/>
  <c r="Q6732" i="11"/>
  <c r="G6733" i="11"/>
  <c r="H6733" i="11"/>
  <c r="I6733" i="11" s="1"/>
  <c r="J6733" i="11"/>
  <c r="K6733" i="11" s="1"/>
  <c r="L6733" i="11"/>
  <c r="M6733" i="11"/>
  <c r="N6733" i="11"/>
  <c r="O6733" i="11"/>
  <c r="P6733" i="11"/>
  <c r="Q6733" i="11"/>
  <c r="G6734" i="11"/>
  <c r="H6734" i="11"/>
  <c r="I6734" i="11" s="1"/>
  <c r="J6734" i="11"/>
  <c r="K6734" i="11" s="1"/>
  <c r="L6734" i="11"/>
  <c r="M6734" i="11"/>
  <c r="N6734" i="11"/>
  <c r="O6734" i="11"/>
  <c r="P6734" i="11"/>
  <c r="Q6734" i="11"/>
  <c r="G6735" i="11"/>
  <c r="H6735" i="11"/>
  <c r="I6735" i="11" s="1"/>
  <c r="J6735" i="11"/>
  <c r="K6735" i="11" s="1"/>
  <c r="L6735" i="11"/>
  <c r="M6735" i="11"/>
  <c r="N6735" i="11"/>
  <c r="O6735" i="11"/>
  <c r="P6735" i="11"/>
  <c r="Q6735" i="11"/>
  <c r="G6736" i="11"/>
  <c r="H6736" i="11"/>
  <c r="I6736" i="11" s="1"/>
  <c r="J6736" i="11"/>
  <c r="K6736" i="11" s="1"/>
  <c r="L6736" i="11"/>
  <c r="M6736" i="11"/>
  <c r="N6736" i="11"/>
  <c r="O6736" i="11"/>
  <c r="P6736" i="11"/>
  <c r="Q6736" i="11"/>
  <c r="G6737" i="11"/>
  <c r="H6737" i="11"/>
  <c r="I6737" i="11" s="1"/>
  <c r="J6737" i="11"/>
  <c r="K6737" i="11" s="1"/>
  <c r="L6737" i="11"/>
  <c r="M6737" i="11"/>
  <c r="N6737" i="11"/>
  <c r="O6737" i="11"/>
  <c r="P6737" i="11"/>
  <c r="Q6737" i="11"/>
  <c r="G6738" i="11"/>
  <c r="H6738" i="11"/>
  <c r="I6738" i="11" s="1"/>
  <c r="J6738" i="11"/>
  <c r="K6738" i="11" s="1"/>
  <c r="L6738" i="11"/>
  <c r="M6738" i="11"/>
  <c r="N6738" i="11"/>
  <c r="O6738" i="11"/>
  <c r="P6738" i="11"/>
  <c r="Q6738" i="11"/>
  <c r="G6739" i="11"/>
  <c r="H6739" i="11"/>
  <c r="I6739" i="11" s="1"/>
  <c r="J6739" i="11"/>
  <c r="K6739" i="11" s="1"/>
  <c r="L6739" i="11"/>
  <c r="M6739" i="11"/>
  <c r="N6739" i="11"/>
  <c r="O6739" i="11"/>
  <c r="P6739" i="11"/>
  <c r="Q6739" i="11"/>
  <c r="G6740" i="11"/>
  <c r="H6740" i="11"/>
  <c r="I6740" i="11" s="1"/>
  <c r="J6740" i="11"/>
  <c r="K6740" i="11" s="1"/>
  <c r="L6740" i="11"/>
  <c r="M6740" i="11"/>
  <c r="N6740" i="11"/>
  <c r="O6740" i="11"/>
  <c r="P6740" i="11"/>
  <c r="Q6740" i="11"/>
  <c r="G6741" i="11"/>
  <c r="H6741" i="11"/>
  <c r="I6741" i="11" s="1"/>
  <c r="J6741" i="11"/>
  <c r="K6741" i="11" s="1"/>
  <c r="L6741" i="11"/>
  <c r="M6741" i="11"/>
  <c r="N6741" i="11"/>
  <c r="O6741" i="11"/>
  <c r="P6741" i="11"/>
  <c r="Q6741" i="11"/>
  <c r="G6742" i="11"/>
  <c r="H6742" i="11"/>
  <c r="I6742" i="11" s="1"/>
  <c r="J6742" i="11"/>
  <c r="K6742" i="11" s="1"/>
  <c r="L6742" i="11"/>
  <c r="M6742" i="11"/>
  <c r="N6742" i="11"/>
  <c r="O6742" i="11"/>
  <c r="P6742" i="11"/>
  <c r="Q6742" i="11"/>
  <c r="G6743" i="11"/>
  <c r="H6743" i="11"/>
  <c r="I6743" i="11" s="1"/>
  <c r="J6743" i="11"/>
  <c r="K6743" i="11" s="1"/>
  <c r="L6743" i="11"/>
  <c r="M6743" i="11"/>
  <c r="N6743" i="11"/>
  <c r="O6743" i="11"/>
  <c r="P6743" i="11"/>
  <c r="Q6743" i="11"/>
  <c r="G6744" i="11"/>
  <c r="H6744" i="11"/>
  <c r="I6744" i="11" s="1"/>
  <c r="J6744" i="11"/>
  <c r="K6744" i="11" s="1"/>
  <c r="L6744" i="11"/>
  <c r="M6744" i="11"/>
  <c r="N6744" i="11"/>
  <c r="O6744" i="11"/>
  <c r="P6744" i="11"/>
  <c r="Q6744" i="11"/>
  <c r="G6745" i="11"/>
  <c r="H6745" i="11"/>
  <c r="I6745" i="11" s="1"/>
  <c r="J6745" i="11"/>
  <c r="K6745" i="11" s="1"/>
  <c r="L6745" i="11"/>
  <c r="M6745" i="11"/>
  <c r="N6745" i="11"/>
  <c r="O6745" i="11"/>
  <c r="P6745" i="11"/>
  <c r="Q6745" i="11"/>
  <c r="G6746" i="11"/>
  <c r="H6746" i="11"/>
  <c r="I6746" i="11" s="1"/>
  <c r="J6746" i="11"/>
  <c r="K6746" i="11" s="1"/>
  <c r="L6746" i="11"/>
  <c r="M6746" i="11"/>
  <c r="N6746" i="11"/>
  <c r="O6746" i="11"/>
  <c r="P6746" i="11"/>
  <c r="Q6746" i="11"/>
  <c r="G6747" i="11"/>
  <c r="H6747" i="11"/>
  <c r="I6747" i="11" s="1"/>
  <c r="J6747" i="11"/>
  <c r="K6747" i="11" s="1"/>
  <c r="L6747" i="11"/>
  <c r="M6747" i="11"/>
  <c r="N6747" i="11"/>
  <c r="O6747" i="11"/>
  <c r="P6747" i="11"/>
  <c r="Q6747" i="11"/>
  <c r="G6748" i="11"/>
  <c r="H6748" i="11"/>
  <c r="I6748" i="11" s="1"/>
  <c r="J6748" i="11"/>
  <c r="K6748" i="11" s="1"/>
  <c r="L6748" i="11"/>
  <c r="M6748" i="11"/>
  <c r="N6748" i="11"/>
  <c r="O6748" i="11"/>
  <c r="P6748" i="11"/>
  <c r="Q6748" i="11"/>
  <c r="G6749" i="11"/>
  <c r="H6749" i="11"/>
  <c r="I6749" i="11" s="1"/>
  <c r="J6749" i="11"/>
  <c r="K6749" i="11" s="1"/>
  <c r="L6749" i="11"/>
  <c r="M6749" i="11"/>
  <c r="N6749" i="11"/>
  <c r="O6749" i="11"/>
  <c r="P6749" i="11"/>
  <c r="Q6749" i="11"/>
  <c r="G6750" i="11"/>
  <c r="H6750" i="11"/>
  <c r="I6750" i="11" s="1"/>
  <c r="J6750" i="11"/>
  <c r="K6750" i="11" s="1"/>
  <c r="L6750" i="11"/>
  <c r="M6750" i="11"/>
  <c r="N6750" i="11"/>
  <c r="O6750" i="11"/>
  <c r="P6750" i="11"/>
  <c r="Q6750" i="11"/>
  <c r="G6751" i="11"/>
  <c r="H6751" i="11"/>
  <c r="I6751" i="11" s="1"/>
  <c r="J6751" i="11"/>
  <c r="K6751" i="11" s="1"/>
  <c r="L6751" i="11"/>
  <c r="M6751" i="11"/>
  <c r="N6751" i="11"/>
  <c r="O6751" i="11"/>
  <c r="P6751" i="11"/>
  <c r="Q6751" i="11"/>
  <c r="G6752" i="11"/>
  <c r="H6752" i="11"/>
  <c r="I6752" i="11" s="1"/>
  <c r="J6752" i="11"/>
  <c r="K6752" i="11" s="1"/>
  <c r="L6752" i="11"/>
  <c r="M6752" i="11"/>
  <c r="N6752" i="11"/>
  <c r="O6752" i="11"/>
  <c r="P6752" i="11"/>
  <c r="Q6752" i="11"/>
  <c r="G6753" i="11"/>
  <c r="H6753" i="11"/>
  <c r="I6753" i="11" s="1"/>
  <c r="J6753" i="11"/>
  <c r="K6753" i="11" s="1"/>
  <c r="L6753" i="11"/>
  <c r="M6753" i="11"/>
  <c r="N6753" i="11"/>
  <c r="O6753" i="11"/>
  <c r="P6753" i="11"/>
  <c r="Q6753" i="11"/>
  <c r="G6754" i="11"/>
  <c r="H6754" i="11"/>
  <c r="I6754" i="11" s="1"/>
  <c r="J6754" i="11"/>
  <c r="K6754" i="11" s="1"/>
  <c r="L6754" i="11"/>
  <c r="M6754" i="11"/>
  <c r="N6754" i="11"/>
  <c r="O6754" i="11"/>
  <c r="P6754" i="11"/>
  <c r="Q6754" i="11"/>
  <c r="G6755" i="11"/>
  <c r="H6755" i="11"/>
  <c r="I6755" i="11" s="1"/>
  <c r="J6755" i="11"/>
  <c r="K6755" i="11" s="1"/>
  <c r="L6755" i="11"/>
  <c r="M6755" i="11"/>
  <c r="N6755" i="11"/>
  <c r="O6755" i="11"/>
  <c r="P6755" i="11"/>
  <c r="Q6755" i="11"/>
  <c r="G6756" i="11"/>
  <c r="H6756" i="11"/>
  <c r="I6756" i="11" s="1"/>
  <c r="J6756" i="11"/>
  <c r="K6756" i="11" s="1"/>
  <c r="L6756" i="11"/>
  <c r="M6756" i="11"/>
  <c r="N6756" i="11"/>
  <c r="O6756" i="11"/>
  <c r="P6756" i="11"/>
  <c r="Q6756" i="11"/>
  <c r="G6757" i="11"/>
  <c r="H6757" i="11"/>
  <c r="I6757" i="11" s="1"/>
  <c r="J6757" i="11"/>
  <c r="K6757" i="11" s="1"/>
  <c r="L6757" i="11"/>
  <c r="M6757" i="11"/>
  <c r="N6757" i="11"/>
  <c r="O6757" i="11"/>
  <c r="P6757" i="11"/>
  <c r="Q6757" i="11"/>
  <c r="G6758" i="11"/>
  <c r="H6758" i="11"/>
  <c r="I6758" i="11" s="1"/>
  <c r="J6758" i="11"/>
  <c r="K6758" i="11" s="1"/>
  <c r="L6758" i="11"/>
  <c r="M6758" i="11"/>
  <c r="N6758" i="11"/>
  <c r="O6758" i="11"/>
  <c r="P6758" i="11"/>
  <c r="Q6758" i="11"/>
  <c r="G6759" i="11"/>
  <c r="H6759" i="11"/>
  <c r="I6759" i="11" s="1"/>
  <c r="J6759" i="11"/>
  <c r="K6759" i="11" s="1"/>
  <c r="L6759" i="11"/>
  <c r="M6759" i="11"/>
  <c r="N6759" i="11"/>
  <c r="O6759" i="11"/>
  <c r="P6759" i="11"/>
  <c r="Q6759" i="11"/>
  <c r="G6760" i="11"/>
  <c r="H6760" i="11"/>
  <c r="I6760" i="11" s="1"/>
  <c r="J6760" i="11"/>
  <c r="K6760" i="11" s="1"/>
  <c r="L6760" i="11"/>
  <c r="M6760" i="11"/>
  <c r="N6760" i="11"/>
  <c r="O6760" i="11"/>
  <c r="P6760" i="11"/>
  <c r="Q6760" i="11"/>
  <c r="G6761" i="11"/>
  <c r="H6761" i="11"/>
  <c r="I6761" i="11" s="1"/>
  <c r="J6761" i="11"/>
  <c r="K6761" i="11" s="1"/>
  <c r="L6761" i="11"/>
  <c r="M6761" i="11"/>
  <c r="N6761" i="11"/>
  <c r="O6761" i="11"/>
  <c r="P6761" i="11"/>
  <c r="Q6761" i="11"/>
  <c r="G6762" i="11"/>
  <c r="H6762" i="11"/>
  <c r="I6762" i="11" s="1"/>
  <c r="J6762" i="11"/>
  <c r="K6762" i="11" s="1"/>
  <c r="L6762" i="11"/>
  <c r="M6762" i="11"/>
  <c r="N6762" i="11"/>
  <c r="O6762" i="11"/>
  <c r="P6762" i="11"/>
  <c r="Q6762" i="11"/>
  <c r="G6763" i="11"/>
  <c r="H6763" i="11"/>
  <c r="I6763" i="11" s="1"/>
  <c r="J6763" i="11"/>
  <c r="K6763" i="11" s="1"/>
  <c r="L6763" i="11"/>
  <c r="M6763" i="11"/>
  <c r="N6763" i="11"/>
  <c r="O6763" i="11"/>
  <c r="P6763" i="11"/>
  <c r="Q6763" i="11"/>
  <c r="G6764" i="11"/>
  <c r="H6764" i="11"/>
  <c r="I6764" i="11" s="1"/>
  <c r="J6764" i="11"/>
  <c r="K6764" i="11" s="1"/>
  <c r="L6764" i="11"/>
  <c r="M6764" i="11"/>
  <c r="N6764" i="11"/>
  <c r="O6764" i="11"/>
  <c r="P6764" i="11"/>
  <c r="Q6764" i="11"/>
  <c r="G6765" i="11"/>
  <c r="H6765" i="11"/>
  <c r="I6765" i="11" s="1"/>
  <c r="J6765" i="11"/>
  <c r="K6765" i="11" s="1"/>
  <c r="L6765" i="11"/>
  <c r="M6765" i="11"/>
  <c r="N6765" i="11"/>
  <c r="O6765" i="11"/>
  <c r="P6765" i="11"/>
  <c r="Q6765" i="11"/>
  <c r="G6766" i="11"/>
  <c r="H6766" i="11"/>
  <c r="I6766" i="11" s="1"/>
  <c r="J6766" i="11"/>
  <c r="K6766" i="11" s="1"/>
  <c r="L6766" i="11"/>
  <c r="M6766" i="11"/>
  <c r="N6766" i="11"/>
  <c r="O6766" i="11"/>
  <c r="P6766" i="11"/>
  <c r="Q6766" i="11"/>
  <c r="G6767" i="11"/>
  <c r="H6767" i="11"/>
  <c r="I6767" i="11" s="1"/>
  <c r="J6767" i="11"/>
  <c r="K6767" i="11" s="1"/>
  <c r="L6767" i="11"/>
  <c r="M6767" i="11"/>
  <c r="N6767" i="11"/>
  <c r="O6767" i="11"/>
  <c r="P6767" i="11"/>
  <c r="Q6767" i="11"/>
  <c r="G6768" i="11"/>
  <c r="H6768" i="11"/>
  <c r="I6768" i="11" s="1"/>
  <c r="J6768" i="11"/>
  <c r="K6768" i="11" s="1"/>
  <c r="L6768" i="11"/>
  <c r="M6768" i="11"/>
  <c r="N6768" i="11"/>
  <c r="O6768" i="11"/>
  <c r="P6768" i="11"/>
  <c r="Q6768" i="11"/>
  <c r="G6769" i="11"/>
  <c r="H6769" i="11"/>
  <c r="I6769" i="11" s="1"/>
  <c r="J6769" i="11"/>
  <c r="K6769" i="11" s="1"/>
  <c r="L6769" i="11"/>
  <c r="M6769" i="11"/>
  <c r="N6769" i="11"/>
  <c r="O6769" i="11"/>
  <c r="P6769" i="11"/>
  <c r="Q6769" i="11"/>
  <c r="G6770" i="11"/>
  <c r="H6770" i="11"/>
  <c r="I6770" i="11" s="1"/>
  <c r="J6770" i="11"/>
  <c r="K6770" i="11" s="1"/>
  <c r="L6770" i="11"/>
  <c r="M6770" i="11"/>
  <c r="N6770" i="11"/>
  <c r="O6770" i="11"/>
  <c r="P6770" i="11"/>
  <c r="Q6770" i="11"/>
  <c r="G6771" i="11"/>
  <c r="H6771" i="11"/>
  <c r="I6771" i="11" s="1"/>
  <c r="J6771" i="11"/>
  <c r="K6771" i="11" s="1"/>
  <c r="L6771" i="11"/>
  <c r="M6771" i="11"/>
  <c r="N6771" i="11"/>
  <c r="O6771" i="11"/>
  <c r="P6771" i="11"/>
  <c r="Q6771" i="11"/>
  <c r="G6772" i="11"/>
  <c r="H6772" i="11"/>
  <c r="I6772" i="11" s="1"/>
  <c r="J6772" i="11"/>
  <c r="K6772" i="11" s="1"/>
  <c r="L6772" i="11"/>
  <c r="M6772" i="11"/>
  <c r="N6772" i="11"/>
  <c r="O6772" i="11"/>
  <c r="P6772" i="11"/>
  <c r="Q6772" i="11"/>
  <c r="G6773" i="11"/>
  <c r="H6773" i="11"/>
  <c r="I6773" i="11" s="1"/>
  <c r="J6773" i="11"/>
  <c r="K6773" i="11" s="1"/>
  <c r="L6773" i="11"/>
  <c r="M6773" i="11"/>
  <c r="N6773" i="11"/>
  <c r="O6773" i="11"/>
  <c r="P6773" i="11"/>
  <c r="Q6773" i="11"/>
  <c r="G6774" i="11"/>
  <c r="H6774" i="11"/>
  <c r="I6774" i="11" s="1"/>
  <c r="J6774" i="11"/>
  <c r="K6774" i="11" s="1"/>
  <c r="L6774" i="11"/>
  <c r="M6774" i="11"/>
  <c r="N6774" i="11"/>
  <c r="O6774" i="11"/>
  <c r="P6774" i="11"/>
  <c r="Q6774" i="11"/>
  <c r="G6775" i="11"/>
  <c r="H6775" i="11"/>
  <c r="I6775" i="11" s="1"/>
  <c r="J6775" i="11"/>
  <c r="K6775" i="11" s="1"/>
  <c r="L6775" i="11"/>
  <c r="M6775" i="11"/>
  <c r="N6775" i="11"/>
  <c r="O6775" i="11"/>
  <c r="P6775" i="11"/>
  <c r="Q6775" i="11"/>
  <c r="G6776" i="11"/>
  <c r="H6776" i="11"/>
  <c r="I6776" i="11" s="1"/>
  <c r="J6776" i="11"/>
  <c r="K6776" i="11" s="1"/>
  <c r="L6776" i="11"/>
  <c r="M6776" i="11"/>
  <c r="N6776" i="11"/>
  <c r="O6776" i="11"/>
  <c r="P6776" i="11"/>
  <c r="Q6776" i="11"/>
  <c r="G6777" i="11"/>
  <c r="H6777" i="11"/>
  <c r="I6777" i="11" s="1"/>
  <c r="J6777" i="11"/>
  <c r="K6777" i="11" s="1"/>
  <c r="L6777" i="11"/>
  <c r="M6777" i="11"/>
  <c r="N6777" i="11"/>
  <c r="O6777" i="11"/>
  <c r="P6777" i="11"/>
  <c r="Q6777" i="11"/>
  <c r="G6778" i="11"/>
  <c r="H6778" i="11"/>
  <c r="I6778" i="11" s="1"/>
  <c r="J6778" i="11"/>
  <c r="K6778" i="11" s="1"/>
  <c r="L6778" i="11"/>
  <c r="M6778" i="11"/>
  <c r="N6778" i="11"/>
  <c r="O6778" i="11"/>
  <c r="P6778" i="11"/>
  <c r="Q6778" i="11"/>
  <c r="G6779" i="11"/>
  <c r="H6779" i="11"/>
  <c r="I6779" i="11" s="1"/>
  <c r="J6779" i="11"/>
  <c r="K6779" i="11" s="1"/>
  <c r="L6779" i="11"/>
  <c r="M6779" i="11"/>
  <c r="N6779" i="11"/>
  <c r="O6779" i="11"/>
  <c r="P6779" i="11"/>
  <c r="Q6779" i="11"/>
  <c r="G6780" i="11"/>
  <c r="H6780" i="11"/>
  <c r="I6780" i="11" s="1"/>
  <c r="J6780" i="11"/>
  <c r="K6780" i="11" s="1"/>
  <c r="L6780" i="11"/>
  <c r="M6780" i="11"/>
  <c r="N6780" i="11"/>
  <c r="O6780" i="11"/>
  <c r="P6780" i="11"/>
  <c r="Q6780" i="11"/>
  <c r="G6781" i="11"/>
  <c r="H6781" i="11"/>
  <c r="I6781" i="11" s="1"/>
  <c r="J6781" i="11"/>
  <c r="K6781" i="11" s="1"/>
  <c r="L6781" i="11"/>
  <c r="M6781" i="11"/>
  <c r="N6781" i="11"/>
  <c r="O6781" i="11"/>
  <c r="P6781" i="11"/>
  <c r="Q6781" i="11"/>
  <c r="G6782" i="11"/>
  <c r="H6782" i="11"/>
  <c r="I6782" i="11" s="1"/>
  <c r="J6782" i="11"/>
  <c r="K6782" i="11" s="1"/>
  <c r="L6782" i="11"/>
  <c r="M6782" i="11"/>
  <c r="N6782" i="11"/>
  <c r="O6782" i="11"/>
  <c r="P6782" i="11"/>
  <c r="Q6782" i="11"/>
  <c r="G6783" i="11"/>
  <c r="H6783" i="11"/>
  <c r="I6783" i="11" s="1"/>
  <c r="J6783" i="11"/>
  <c r="K6783" i="11" s="1"/>
  <c r="L6783" i="11"/>
  <c r="M6783" i="11"/>
  <c r="N6783" i="11"/>
  <c r="O6783" i="11"/>
  <c r="P6783" i="11"/>
  <c r="Q6783" i="11"/>
  <c r="G6784" i="11"/>
  <c r="H6784" i="11"/>
  <c r="I6784" i="11" s="1"/>
  <c r="J6784" i="11"/>
  <c r="K6784" i="11" s="1"/>
  <c r="L6784" i="11"/>
  <c r="M6784" i="11"/>
  <c r="N6784" i="11"/>
  <c r="O6784" i="11"/>
  <c r="P6784" i="11"/>
  <c r="Q6784" i="11"/>
  <c r="G6785" i="11"/>
  <c r="H6785" i="11"/>
  <c r="I6785" i="11" s="1"/>
  <c r="J6785" i="11"/>
  <c r="K6785" i="11" s="1"/>
  <c r="L6785" i="11"/>
  <c r="M6785" i="11"/>
  <c r="N6785" i="11"/>
  <c r="O6785" i="11"/>
  <c r="P6785" i="11"/>
  <c r="Q6785" i="11"/>
  <c r="G6786" i="11"/>
  <c r="H6786" i="11"/>
  <c r="I6786" i="11" s="1"/>
  <c r="J6786" i="11"/>
  <c r="K6786" i="11" s="1"/>
  <c r="L6786" i="11"/>
  <c r="M6786" i="11"/>
  <c r="N6786" i="11"/>
  <c r="O6786" i="11"/>
  <c r="P6786" i="11"/>
  <c r="Q6786" i="11"/>
  <c r="G6787" i="11"/>
  <c r="H6787" i="11"/>
  <c r="I6787" i="11" s="1"/>
  <c r="J6787" i="11"/>
  <c r="K6787" i="11" s="1"/>
  <c r="L6787" i="11"/>
  <c r="M6787" i="11"/>
  <c r="N6787" i="11"/>
  <c r="O6787" i="11"/>
  <c r="P6787" i="11"/>
  <c r="Q6787" i="11"/>
  <c r="G6788" i="11"/>
  <c r="H6788" i="11"/>
  <c r="I6788" i="11" s="1"/>
  <c r="J6788" i="11"/>
  <c r="K6788" i="11" s="1"/>
  <c r="L6788" i="11"/>
  <c r="M6788" i="11"/>
  <c r="N6788" i="11"/>
  <c r="O6788" i="11"/>
  <c r="P6788" i="11"/>
  <c r="Q6788" i="11"/>
  <c r="G6789" i="11"/>
  <c r="H6789" i="11"/>
  <c r="I6789" i="11" s="1"/>
  <c r="J6789" i="11"/>
  <c r="K6789" i="11" s="1"/>
  <c r="L6789" i="11"/>
  <c r="M6789" i="11"/>
  <c r="N6789" i="11"/>
  <c r="O6789" i="11"/>
  <c r="P6789" i="11"/>
  <c r="Q6789" i="11"/>
  <c r="G6790" i="11"/>
  <c r="H6790" i="11"/>
  <c r="I6790" i="11" s="1"/>
  <c r="J6790" i="11"/>
  <c r="K6790" i="11" s="1"/>
  <c r="L6790" i="11"/>
  <c r="M6790" i="11"/>
  <c r="N6790" i="11"/>
  <c r="O6790" i="11"/>
  <c r="P6790" i="11"/>
  <c r="Q6790" i="11"/>
  <c r="G6791" i="11"/>
  <c r="H6791" i="11"/>
  <c r="I6791" i="11" s="1"/>
  <c r="J6791" i="11"/>
  <c r="K6791" i="11" s="1"/>
  <c r="L6791" i="11"/>
  <c r="M6791" i="11"/>
  <c r="N6791" i="11"/>
  <c r="O6791" i="11"/>
  <c r="P6791" i="11"/>
  <c r="Q6791" i="11"/>
  <c r="G6792" i="11"/>
  <c r="H6792" i="11"/>
  <c r="I6792" i="11" s="1"/>
  <c r="J6792" i="11"/>
  <c r="K6792" i="11" s="1"/>
  <c r="L6792" i="11"/>
  <c r="M6792" i="11"/>
  <c r="N6792" i="11"/>
  <c r="O6792" i="11"/>
  <c r="P6792" i="11"/>
  <c r="Q6792" i="11"/>
  <c r="G6793" i="11"/>
  <c r="H6793" i="11"/>
  <c r="I6793" i="11" s="1"/>
  <c r="J6793" i="11"/>
  <c r="K6793" i="11" s="1"/>
  <c r="L6793" i="11"/>
  <c r="M6793" i="11"/>
  <c r="N6793" i="11"/>
  <c r="O6793" i="11"/>
  <c r="P6793" i="11"/>
  <c r="Q6793" i="11"/>
  <c r="G6794" i="11"/>
  <c r="H6794" i="11"/>
  <c r="I6794" i="11" s="1"/>
  <c r="J6794" i="11"/>
  <c r="K6794" i="11" s="1"/>
  <c r="L6794" i="11"/>
  <c r="M6794" i="11"/>
  <c r="N6794" i="11"/>
  <c r="O6794" i="11"/>
  <c r="P6794" i="11"/>
  <c r="Q6794" i="11"/>
  <c r="G6795" i="11"/>
  <c r="H6795" i="11"/>
  <c r="I6795" i="11" s="1"/>
  <c r="J6795" i="11"/>
  <c r="K6795" i="11" s="1"/>
  <c r="L6795" i="11"/>
  <c r="M6795" i="11"/>
  <c r="N6795" i="11"/>
  <c r="O6795" i="11"/>
  <c r="P6795" i="11"/>
  <c r="Q6795" i="11"/>
  <c r="G6796" i="11"/>
  <c r="H6796" i="11"/>
  <c r="I6796" i="11" s="1"/>
  <c r="J6796" i="11"/>
  <c r="K6796" i="11" s="1"/>
  <c r="L6796" i="11"/>
  <c r="M6796" i="11"/>
  <c r="N6796" i="11"/>
  <c r="O6796" i="11"/>
  <c r="P6796" i="11"/>
  <c r="Q6796" i="11"/>
  <c r="G6797" i="11"/>
  <c r="H6797" i="11"/>
  <c r="I6797" i="11" s="1"/>
  <c r="J6797" i="11"/>
  <c r="K6797" i="11" s="1"/>
  <c r="L6797" i="11"/>
  <c r="M6797" i="11"/>
  <c r="N6797" i="11"/>
  <c r="O6797" i="11"/>
  <c r="P6797" i="11"/>
  <c r="Q6797" i="11"/>
  <c r="G6798" i="11"/>
  <c r="H6798" i="11"/>
  <c r="I6798" i="11" s="1"/>
  <c r="J6798" i="11"/>
  <c r="K6798" i="11" s="1"/>
  <c r="L6798" i="11"/>
  <c r="M6798" i="11"/>
  <c r="N6798" i="11"/>
  <c r="O6798" i="11"/>
  <c r="P6798" i="11"/>
  <c r="Q6798" i="11"/>
  <c r="G6799" i="11"/>
  <c r="H6799" i="11"/>
  <c r="I6799" i="11" s="1"/>
  <c r="J6799" i="11"/>
  <c r="K6799" i="11" s="1"/>
  <c r="L6799" i="11"/>
  <c r="M6799" i="11"/>
  <c r="N6799" i="11"/>
  <c r="O6799" i="11"/>
  <c r="P6799" i="11"/>
  <c r="Q6799" i="11"/>
  <c r="G6800" i="11"/>
  <c r="H6800" i="11"/>
  <c r="I6800" i="11" s="1"/>
  <c r="J6800" i="11"/>
  <c r="K6800" i="11" s="1"/>
  <c r="L6800" i="11"/>
  <c r="M6800" i="11"/>
  <c r="N6800" i="11"/>
  <c r="O6800" i="11"/>
  <c r="P6800" i="11"/>
  <c r="Q6800" i="11"/>
  <c r="G6801" i="11"/>
  <c r="H6801" i="11"/>
  <c r="I6801" i="11" s="1"/>
  <c r="J6801" i="11"/>
  <c r="K6801" i="11" s="1"/>
  <c r="L6801" i="11"/>
  <c r="M6801" i="11"/>
  <c r="N6801" i="11"/>
  <c r="O6801" i="11"/>
  <c r="P6801" i="11"/>
  <c r="Q6801" i="11"/>
  <c r="G6802" i="11"/>
  <c r="H6802" i="11"/>
  <c r="I6802" i="11" s="1"/>
  <c r="J6802" i="11"/>
  <c r="K6802" i="11" s="1"/>
  <c r="L6802" i="11"/>
  <c r="M6802" i="11"/>
  <c r="N6802" i="11"/>
  <c r="O6802" i="11"/>
  <c r="P6802" i="11"/>
  <c r="Q6802" i="11"/>
  <c r="G6803" i="11"/>
  <c r="H6803" i="11"/>
  <c r="I6803" i="11" s="1"/>
  <c r="J6803" i="11"/>
  <c r="K6803" i="11" s="1"/>
  <c r="L6803" i="11"/>
  <c r="M6803" i="11"/>
  <c r="N6803" i="11"/>
  <c r="O6803" i="11"/>
  <c r="P6803" i="11"/>
  <c r="Q6803" i="11"/>
  <c r="G6804" i="11"/>
  <c r="H6804" i="11"/>
  <c r="I6804" i="11" s="1"/>
  <c r="J6804" i="11"/>
  <c r="K6804" i="11" s="1"/>
  <c r="L6804" i="11"/>
  <c r="M6804" i="11"/>
  <c r="N6804" i="11"/>
  <c r="O6804" i="11"/>
  <c r="P6804" i="11"/>
  <c r="Q6804" i="11"/>
  <c r="G6805" i="11"/>
  <c r="H6805" i="11"/>
  <c r="I6805" i="11" s="1"/>
  <c r="J6805" i="11"/>
  <c r="K6805" i="11" s="1"/>
  <c r="L6805" i="11"/>
  <c r="M6805" i="11"/>
  <c r="N6805" i="11"/>
  <c r="O6805" i="11"/>
  <c r="P6805" i="11"/>
  <c r="Q6805" i="11"/>
  <c r="G6806" i="11"/>
  <c r="H6806" i="11"/>
  <c r="I6806" i="11" s="1"/>
  <c r="J6806" i="11"/>
  <c r="K6806" i="11" s="1"/>
  <c r="L6806" i="11"/>
  <c r="M6806" i="11"/>
  <c r="N6806" i="11"/>
  <c r="O6806" i="11"/>
  <c r="P6806" i="11"/>
  <c r="Q6806" i="11"/>
  <c r="G6807" i="11"/>
  <c r="H6807" i="11"/>
  <c r="I6807" i="11" s="1"/>
  <c r="J6807" i="11"/>
  <c r="K6807" i="11" s="1"/>
  <c r="L6807" i="11"/>
  <c r="M6807" i="11"/>
  <c r="N6807" i="11"/>
  <c r="O6807" i="11"/>
  <c r="P6807" i="11"/>
  <c r="Q6807" i="11"/>
  <c r="G6808" i="11"/>
  <c r="H6808" i="11"/>
  <c r="I6808" i="11" s="1"/>
  <c r="J6808" i="11"/>
  <c r="K6808" i="11" s="1"/>
  <c r="L6808" i="11"/>
  <c r="M6808" i="11"/>
  <c r="N6808" i="11"/>
  <c r="O6808" i="11"/>
  <c r="P6808" i="11"/>
  <c r="Q6808" i="11"/>
  <c r="G6809" i="11"/>
  <c r="H6809" i="11"/>
  <c r="I6809" i="11" s="1"/>
  <c r="J6809" i="11"/>
  <c r="K6809" i="11" s="1"/>
  <c r="L6809" i="11"/>
  <c r="M6809" i="11"/>
  <c r="N6809" i="11"/>
  <c r="O6809" i="11"/>
  <c r="P6809" i="11"/>
  <c r="Q6809" i="11"/>
  <c r="G6810" i="11"/>
  <c r="H6810" i="11"/>
  <c r="I6810" i="11" s="1"/>
  <c r="J6810" i="11"/>
  <c r="K6810" i="11" s="1"/>
  <c r="L6810" i="11"/>
  <c r="M6810" i="11"/>
  <c r="N6810" i="11"/>
  <c r="O6810" i="11"/>
  <c r="P6810" i="11"/>
  <c r="Q6810" i="11"/>
  <c r="G6811" i="11"/>
  <c r="H6811" i="11"/>
  <c r="I6811" i="11" s="1"/>
  <c r="J6811" i="11"/>
  <c r="K6811" i="11" s="1"/>
  <c r="L6811" i="11"/>
  <c r="M6811" i="11"/>
  <c r="N6811" i="11"/>
  <c r="O6811" i="11"/>
  <c r="P6811" i="11"/>
  <c r="Q6811" i="11"/>
  <c r="G6812" i="11"/>
  <c r="H6812" i="11"/>
  <c r="I6812" i="11" s="1"/>
  <c r="J6812" i="11"/>
  <c r="K6812" i="11" s="1"/>
  <c r="L6812" i="11"/>
  <c r="M6812" i="11"/>
  <c r="N6812" i="11"/>
  <c r="O6812" i="11"/>
  <c r="P6812" i="11"/>
  <c r="Q6812" i="11"/>
  <c r="G6813" i="11"/>
  <c r="H6813" i="11"/>
  <c r="I6813" i="11" s="1"/>
  <c r="J6813" i="11"/>
  <c r="K6813" i="11" s="1"/>
  <c r="L6813" i="11"/>
  <c r="M6813" i="11"/>
  <c r="N6813" i="11"/>
  <c r="O6813" i="11"/>
  <c r="P6813" i="11"/>
  <c r="Q6813" i="11"/>
  <c r="G6814" i="11"/>
  <c r="H6814" i="11"/>
  <c r="I6814" i="11" s="1"/>
  <c r="J6814" i="11"/>
  <c r="K6814" i="11" s="1"/>
  <c r="L6814" i="11"/>
  <c r="M6814" i="11"/>
  <c r="N6814" i="11"/>
  <c r="O6814" i="11"/>
  <c r="P6814" i="11"/>
  <c r="Q6814" i="11"/>
  <c r="G6815" i="11"/>
  <c r="H6815" i="11"/>
  <c r="I6815" i="11" s="1"/>
  <c r="J6815" i="11"/>
  <c r="K6815" i="11" s="1"/>
  <c r="L6815" i="11"/>
  <c r="M6815" i="11"/>
  <c r="N6815" i="11"/>
  <c r="O6815" i="11"/>
  <c r="P6815" i="11"/>
  <c r="Q6815" i="11"/>
  <c r="G6816" i="11"/>
  <c r="H6816" i="11"/>
  <c r="I6816" i="11" s="1"/>
  <c r="J6816" i="11"/>
  <c r="K6816" i="11" s="1"/>
  <c r="L6816" i="11"/>
  <c r="M6816" i="11"/>
  <c r="N6816" i="11"/>
  <c r="O6816" i="11"/>
  <c r="P6816" i="11"/>
  <c r="Q6816" i="11"/>
  <c r="G6817" i="11"/>
  <c r="H6817" i="11"/>
  <c r="I6817" i="11" s="1"/>
  <c r="J6817" i="11"/>
  <c r="K6817" i="11" s="1"/>
  <c r="L6817" i="11"/>
  <c r="M6817" i="11"/>
  <c r="N6817" i="11"/>
  <c r="O6817" i="11"/>
  <c r="P6817" i="11"/>
  <c r="Q6817" i="11"/>
  <c r="G6818" i="11"/>
  <c r="H6818" i="11"/>
  <c r="I6818" i="11" s="1"/>
  <c r="J6818" i="11"/>
  <c r="K6818" i="11" s="1"/>
  <c r="L6818" i="11"/>
  <c r="M6818" i="11"/>
  <c r="N6818" i="11"/>
  <c r="O6818" i="11"/>
  <c r="P6818" i="11"/>
  <c r="Q6818" i="11"/>
  <c r="G6819" i="11"/>
  <c r="H6819" i="11"/>
  <c r="I6819" i="11" s="1"/>
  <c r="J6819" i="11"/>
  <c r="K6819" i="11" s="1"/>
  <c r="L6819" i="11"/>
  <c r="M6819" i="11"/>
  <c r="N6819" i="11"/>
  <c r="O6819" i="11"/>
  <c r="P6819" i="11"/>
  <c r="Q6819" i="11"/>
  <c r="G6820" i="11"/>
  <c r="H6820" i="11"/>
  <c r="I6820" i="11" s="1"/>
  <c r="J6820" i="11"/>
  <c r="K6820" i="11" s="1"/>
  <c r="L6820" i="11"/>
  <c r="M6820" i="11"/>
  <c r="N6820" i="11"/>
  <c r="O6820" i="11"/>
  <c r="P6820" i="11"/>
  <c r="Q6820" i="11"/>
  <c r="G6821" i="11"/>
  <c r="H6821" i="11"/>
  <c r="I6821" i="11" s="1"/>
  <c r="J6821" i="11"/>
  <c r="K6821" i="11" s="1"/>
  <c r="L6821" i="11"/>
  <c r="M6821" i="11"/>
  <c r="N6821" i="11"/>
  <c r="O6821" i="11"/>
  <c r="P6821" i="11"/>
  <c r="Q6821" i="11"/>
  <c r="G6822" i="11"/>
  <c r="H6822" i="11"/>
  <c r="I6822" i="11" s="1"/>
  <c r="J6822" i="11"/>
  <c r="K6822" i="11" s="1"/>
  <c r="L6822" i="11"/>
  <c r="M6822" i="11"/>
  <c r="N6822" i="11"/>
  <c r="O6822" i="11"/>
  <c r="P6822" i="11"/>
  <c r="Q6822" i="11"/>
  <c r="G6823" i="11"/>
  <c r="H6823" i="11"/>
  <c r="I6823" i="11" s="1"/>
  <c r="J6823" i="11"/>
  <c r="K6823" i="11" s="1"/>
  <c r="L6823" i="11"/>
  <c r="M6823" i="11"/>
  <c r="N6823" i="11"/>
  <c r="O6823" i="11"/>
  <c r="P6823" i="11"/>
  <c r="Q6823" i="11"/>
  <c r="G6824" i="11"/>
  <c r="H6824" i="11"/>
  <c r="I6824" i="11" s="1"/>
  <c r="J6824" i="11"/>
  <c r="K6824" i="11" s="1"/>
  <c r="L6824" i="11"/>
  <c r="M6824" i="11"/>
  <c r="N6824" i="11"/>
  <c r="O6824" i="11"/>
  <c r="P6824" i="11"/>
  <c r="Q6824" i="11"/>
  <c r="G6825" i="11"/>
  <c r="H6825" i="11"/>
  <c r="I6825" i="11" s="1"/>
  <c r="J6825" i="11"/>
  <c r="K6825" i="11" s="1"/>
  <c r="L6825" i="11"/>
  <c r="M6825" i="11"/>
  <c r="N6825" i="11"/>
  <c r="O6825" i="11"/>
  <c r="P6825" i="11"/>
  <c r="Q6825" i="11"/>
  <c r="G6826" i="11"/>
  <c r="H6826" i="11"/>
  <c r="I6826" i="11" s="1"/>
  <c r="J6826" i="11"/>
  <c r="K6826" i="11" s="1"/>
  <c r="L6826" i="11"/>
  <c r="M6826" i="11"/>
  <c r="N6826" i="11"/>
  <c r="O6826" i="11"/>
  <c r="P6826" i="11"/>
  <c r="Q6826" i="11"/>
  <c r="G6827" i="11"/>
  <c r="H6827" i="11"/>
  <c r="I6827" i="11" s="1"/>
  <c r="J6827" i="11"/>
  <c r="K6827" i="11" s="1"/>
  <c r="L6827" i="11"/>
  <c r="M6827" i="11"/>
  <c r="N6827" i="11"/>
  <c r="O6827" i="11"/>
  <c r="P6827" i="11"/>
  <c r="Q6827" i="11"/>
  <c r="G6828" i="11"/>
  <c r="H6828" i="11"/>
  <c r="I6828" i="11" s="1"/>
  <c r="J6828" i="11"/>
  <c r="K6828" i="11" s="1"/>
  <c r="L6828" i="11"/>
  <c r="M6828" i="11"/>
  <c r="N6828" i="11"/>
  <c r="O6828" i="11"/>
  <c r="P6828" i="11"/>
  <c r="Q6828" i="11"/>
  <c r="G6829" i="11"/>
  <c r="H6829" i="11"/>
  <c r="I6829" i="11" s="1"/>
  <c r="J6829" i="11"/>
  <c r="K6829" i="11" s="1"/>
  <c r="L6829" i="11"/>
  <c r="M6829" i="11"/>
  <c r="N6829" i="11"/>
  <c r="O6829" i="11"/>
  <c r="P6829" i="11"/>
  <c r="Q6829" i="11"/>
  <c r="G6830" i="11"/>
  <c r="H6830" i="11"/>
  <c r="I6830" i="11" s="1"/>
  <c r="J6830" i="11"/>
  <c r="K6830" i="11" s="1"/>
  <c r="L6830" i="11"/>
  <c r="M6830" i="11"/>
  <c r="N6830" i="11"/>
  <c r="O6830" i="11"/>
  <c r="P6830" i="11"/>
  <c r="Q6830" i="11"/>
  <c r="G6831" i="11"/>
  <c r="H6831" i="11"/>
  <c r="I6831" i="11" s="1"/>
  <c r="J6831" i="11"/>
  <c r="K6831" i="11" s="1"/>
  <c r="L6831" i="11"/>
  <c r="M6831" i="11"/>
  <c r="N6831" i="11"/>
  <c r="O6831" i="11"/>
  <c r="P6831" i="11"/>
  <c r="Q6831" i="11"/>
  <c r="G6832" i="11"/>
  <c r="H6832" i="11"/>
  <c r="I6832" i="11" s="1"/>
  <c r="J6832" i="11"/>
  <c r="K6832" i="11" s="1"/>
  <c r="L6832" i="11"/>
  <c r="M6832" i="11"/>
  <c r="N6832" i="11"/>
  <c r="O6832" i="11"/>
  <c r="P6832" i="11"/>
  <c r="Q6832" i="11"/>
  <c r="G6833" i="11"/>
  <c r="H6833" i="11"/>
  <c r="I6833" i="11" s="1"/>
  <c r="J6833" i="11"/>
  <c r="K6833" i="11" s="1"/>
  <c r="L6833" i="11"/>
  <c r="M6833" i="11"/>
  <c r="N6833" i="11"/>
  <c r="O6833" i="11"/>
  <c r="P6833" i="11"/>
  <c r="Q6833" i="11"/>
  <c r="G6834" i="11"/>
  <c r="H6834" i="11"/>
  <c r="I6834" i="11" s="1"/>
  <c r="J6834" i="11"/>
  <c r="K6834" i="11" s="1"/>
  <c r="L6834" i="11"/>
  <c r="M6834" i="11"/>
  <c r="N6834" i="11"/>
  <c r="O6834" i="11"/>
  <c r="P6834" i="11"/>
  <c r="Q6834" i="11"/>
  <c r="G6835" i="11"/>
  <c r="H6835" i="11"/>
  <c r="I6835" i="11" s="1"/>
  <c r="J6835" i="11"/>
  <c r="K6835" i="11" s="1"/>
  <c r="L6835" i="11"/>
  <c r="M6835" i="11"/>
  <c r="N6835" i="11"/>
  <c r="O6835" i="11"/>
  <c r="P6835" i="11"/>
  <c r="Q6835" i="11"/>
  <c r="G6836" i="11"/>
  <c r="H6836" i="11"/>
  <c r="I6836" i="11" s="1"/>
  <c r="J6836" i="11"/>
  <c r="K6836" i="11" s="1"/>
  <c r="L6836" i="11"/>
  <c r="M6836" i="11"/>
  <c r="N6836" i="11"/>
  <c r="O6836" i="11"/>
  <c r="P6836" i="11"/>
  <c r="Q6836" i="11"/>
  <c r="G6837" i="11"/>
  <c r="H6837" i="11"/>
  <c r="I6837" i="11" s="1"/>
  <c r="J6837" i="11"/>
  <c r="K6837" i="11" s="1"/>
  <c r="L6837" i="11"/>
  <c r="M6837" i="11"/>
  <c r="N6837" i="11"/>
  <c r="O6837" i="11"/>
  <c r="P6837" i="11"/>
  <c r="Q6837" i="11"/>
  <c r="G6838" i="11"/>
  <c r="H6838" i="11"/>
  <c r="I6838" i="11" s="1"/>
  <c r="J6838" i="11"/>
  <c r="K6838" i="11" s="1"/>
  <c r="L6838" i="11"/>
  <c r="M6838" i="11"/>
  <c r="N6838" i="11"/>
  <c r="O6838" i="11"/>
  <c r="P6838" i="11"/>
  <c r="Q6838" i="11"/>
  <c r="G6839" i="11"/>
  <c r="H6839" i="11"/>
  <c r="I6839" i="11" s="1"/>
  <c r="J6839" i="11"/>
  <c r="K6839" i="11" s="1"/>
  <c r="L6839" i="11"/>
  <c r="M6839" i="11"/>
  <c r="N6839" i="11"/>
  <c r="O6839" i="11"/>
  <c r="P6839" i="11"/>
  <c r="Q6839" i="11"/>
  <c r="G6840" i="11"/>
  <c r="H6840" i="11"/>
  <c r="I6840" i="11" s="1"/>
  <c r="J6840" i="11"/>
  <c r="K6840" i="11" s="1"/>
  <c r="L6840" i="11"/>
  <c r="M6840" i="11"/>
  <c r="N6840" i="11"/>
  <c r="O6840" i="11"/>
  <c r="P6840" i="11"/>
  <c r="Q6840" i="11"/>
  <c r="G6841" i="11"/>
  <c r="H6841" i="11"/>
  <c r="I6841" i="11" s="1"/>
  <c r="J6841" i="11"/>
  <c r="K6841" i="11" s="1"/>
  <c r="L6841" i="11"/>
  <c r="M6841" i="11"/>
  <c r="N6841" i="11"/>
  <c r="O6841" i="11"/>
  <c r="P6841" i="11"/>
  <c r="Q6841" i="11"/>
  <c r="G6842" i="11"/>
  <c r="H6842" i="11"/>
  <c r="I6842" i="11" s="1"/>
  <c r="J6842" i="11"/>
  <c r="K6842" i="11" s="1"/>
  <c r="L6842" i="11"/>
  <c r="M6842" i="11"/>
  <c r="N6842" i="11"/>
  <c r="O6842" i="11"/>
  <c r="P6842" i="11"/>
  <c r="Q6842" i="11"/>
  <c r="G6843" i="11"/>
  <c r="H6843" i="11"/>
  <c r="I6843" i="11" s="1"/>
  <c r="J6843" i="11"/>
  <c r="K6843" i="11" s="1"/>
  <c r="L6843" i="11"/>
  <c r="M6843" i="11"/>
  <c r="N6843" i="11"/>
  <c r="O6843" i="11"/>
  <c r="P6843" i="11"/>
  <c r="Q6843" i="11"/>
  <c r="G6844" i="11"/>
  <c r="H6844" i="11"/>
  <c r="I6844" i="11" s="1"/>
  <c r="J6844" i="11"/>
  <c r="K6844" i="11" s="1"/>
  <c r="L6844" i="11"/>
  <c r="M6844" i="11"/>
  <c r="N6844" i="11"/>
  <c r="O6844" i="11"/>
  <c r="P6844" i="11"/>
  <c r="Q6844" i="11"/>
  <c r="G6845" i="11"/>
  <c r="H6845" i="11"/>
  <c r="I6845" i="11" s="1"/>
  <c r="J6845" i="11"/>
  <c r="K6845" i="11" s="1"/>
  <c r="L6845" i="11"/>
  <c r="M6845" i="11"/>
  <c r="N6845" i="11"/>
  <c r="O6845" i="11"/>
  <c r="P6845" i="11"/>
  <c r="Q6845" i="11"/>
  <c r="G6846" i="11"/>
  <c r="H6846" i="11"/>
  <c r="I6846" i="11" s="1"/>
  <c r="J6846" i="11"/>
  <c r="K6846" i="11" s="1"/>
  <c r="L6846" i="11"/>
  <c r="M6846" i="11"/>
  <c r="N6846" i="11"/>
  <c r="O6846" i="11"/>
  <c r="P6846" i="11"/>
  <c r="Q6846" i="11"/>
  <c r="G6847" i="11"/>
  <c r="H6847" i="11"/>
  <c r="I6847" i="11" s="1"/>
  <c r="J6847" i="11"/>
  <c r="K6847" i="11" s="1"/>
  <c r="L6847" i="11"/>
  <c r="M6847" i="11"/>
  <c r="N6847" i="11"/>
  <c r="O6847" i="11"/>
  <c r="P6847" i="11"/>
  <c r="Q6847" i="11"/>
  <c r="G6848" i="11"/>
  <c r="H6848" i="11"/>
  <c r="I6848" i="11" s="1"/>
  <c r="J6848" i="11"/>
  <c r="K6848" i="11" s="1"/>
  <c r="L6848" i="11"/>
  <c r="M6848" i="11"/>
  <c r="N6848" i="11"/>
  <c r="O6848" i="11"/>
  <c r="P6848" i="11"/>
  <c r="Q6848" i="11"/>
  <c r="G6849" i="11"/>
  <c r="H6849" i="11"/>
  <c r="I6849" i="11" s="1"/>
  <c r="J6849" i="11"/>
  <c r="K6849" i="11" s="1"/>
  <c r="L6849" i="11"/>
  <c r="M6849" i="11"/>
  <c r="N6849" i="11"/>
  <c r="O6849" i="11"/>
  <c r="P6849" i="11"/>
  <c r="Q6849" i="11"/>
  <c r="G6850" i="11"/>
  <c r="H6850" i="11"/>
  <c r="I6850" i="11" s="1"/>
  <c r="J6850" i="11"/>
  <c r="K6850" i="11" s="1"/>
  <c r="L6850" i="11"/>
  <c r="M6850" i="11"/>
  <c r="N6850" i="11"/>
  <c r="O6850" i="11"/>
  <c r="P6850" i="11"/>
  <c r="Q6850" i="11"/>
  <c r="G6851" i="11"/>
  <c r="H6851" i="11"/>
  <c r="I6851" i="11" s="1"/>
  <c r="J6851" i="11"/>
  <c r="K6851" i="11" s="1"/>
  <c r="L6851" i="11"/>
  <c r="M6851" i="11"/>
  <c r="N6851" i="11"/>
  <c r="O6851" i="11"/>
  <c r="P6851" i="11"/>
  <c r="Q6851" i="11"/>
  <c r="G6852" i="11"/>
  <c r="H6852" i="11"/>
  <c r="I6852" i="11" s="1"/>
  <c r="J6852" i="11"/>
  <c r="K6852" i="11" s="1"/>
  <c r="L6852" i="11"/>
  <c r="M6852" i="11"/>
  <c r="N6852" i="11"/>
  <c r="O6852" i="11"/>
  <c r="P6852" i="11"/>
  <c r="Q6852" i="11"/>
  <c r="G6853" i="11"/>
  <c r="H6853" i="11"/>
  <c r="I6853" i="11" s="1"/>
  <c r="J6853" i="11"/>
  <c r="K6853" i="11" s="1"/>
  <c r="L6853" i="11"/>
  <c r="M6853" i="11"/>
  <c r="N6853" i="11"/>
  <c r="O6853" i="11"/>
  <c r="P6853" i="11"/>
  <c r="Q6853" i="11"/>
  <c r="G6854" i="11"/>
  <c r="H6854" i="11"/>
  <c r="I6854" i="11" s="1"/>
  <c r="J6854" i="11"/>
  <c r="K6854" i="11" s="1"/>
  <c r="L6854" i="11"/>
  <c r="M6854" i="11"/>
  <c r="N6854" i="11"/>
  <c r="O6854" i="11"/>
  <c r="P6854" i="11"/>
  <c r="Q6854" i="11"/>
  <c r="G6855" i="11"/>
  <c r="H6855" i="11"/>
  <c r="I6855" i="11" s="1"/>
  <c r="J6855" i="11"/>
  <c r="K6855" i="11" s="1"/>
  <c r="L6855" i="11"/>
  <c r="M6855" i="11"/>
  <c r="N6855" i="11"/>
  <c r="O6855" i="11"/>
  <c r="P6855" i="11"/>
  <c r="Q6855" i="11"/>
  <c r="G6856" i="11"/>
  <c r="H6856" i="11"/>
  <c r="I6856" i="11" s="1"/>
  <c r="J6856" i="11"/>
  <c r="K6856" i="11" s="1"/>
  <c r="L6856" i="11"/>
  <c r="M6856" i="11"/>
  <c r="N6856" i="11"/>
  <c r="O6856" i="11"/>
  <c r="P6856" i="11"/>
  <c r="Q6856" i="11"/>
  <c r="G6857" i="11"/>
  <c r="H6857" i="11"/>
  <c r="I6857" i="11" s="1"/>
  <c r="J6857" i="11"/>
  <c r="K6857" i="11" s="1"/>
  <c r="L6857" i="11"/>
  <c r="M6857" i="11"/>
  <c r="N6857" i="11"/>
  <c r="O6857" i="11"/>
  <c r="P6857" i="11"/>
  <c r="Q6857" i="11"/>
  <c r="G6858" i="11"/>
  <c r="H6858" i="11"/>
  <c r="I6858" i="11" s="1"/>
  <c r="J6858" i="11"/>
  <c r="K6858" i="11" s="1"/>
  <c r="L6858" i="11"/>
  <c r="M6858" i="11"/>
  <c r="N6858" i="11"/>
  <c r="O6858" i="11"/>
  <c r="P6858" i="11"/>
  <c r="Q6858" i="11"/>
  <c r="G6859" i="11"/>
  <c r="H6859" i="11"/>
  <c r="I6859" i="11" s="1"/>
  <c r="J6859" i="11"/>
  <c r="K6859" i="11" s="1"/>
  <c r="L6859" i="11"/>
  <c r="M6859" i="11"/>
  <c r="N6859" i="11"/>
  <c r="O6859" i="11"/>
  <c r="P6859" i="11"/>
  <c r="Q6859" i="11"/>
  <c r="G6860" i="11"/>
  <c r="H6860" i="11"/>
  <c r="I6860" i="11" s="1"/>
  <c r="J6860" i="11"/>
  <c r="K6860" i="11" s="1"/>
  <c r="L6860" i="11"/>
  <c r="M6860" i="11"/>
  <c r="N6860" i="11"/>
  <c r="O6860" i="11"/>
  <c r="P6860" i="11"/>
  <c r="Q6860" i="11"/>
  <c r="G6861" i="11"/>
  <c r="H6861" i="11"/>
  <c r="I6861" i="11" s="1"/>
  <c r="J6861" i="11"/>
  <c r="K6861" i="11" s="1"/>
  <c r="L6861" i="11"/>
  <c r="M6861" i="11"/>
  <c r="N6861" i="11"/>
  <c r="O6861" i="11"/>
  <c r="P6861" i="11"/>
  <c r="Q6861" i="11"/>
  <c r="G6862" i="11"/>
  <c r="H6862" i="11"/>
  <c r="I6862" i="11" s="1"/>
  <c r="J6862" i="11"/>
  <c r="K6862" i="11" s="1"/>
  <c r="L6862" i="11"/>
  <c r="M6862" i="11"/>
  <c r="N6862" i="11"/>
  <c r="O6862" i="11"/>
  <c r="P6862" i="11"/>
  <c r="Q6862" i="11"/>
  <c r="G6863" i="11"/>
  <c r="H6863" i="11"/>
  <c r="I6863" i="11" s="1"/>
  <c r="J6863" i="11"/>
  <c r="K6863" i="11" s="1"/>
  <c r="L6863" i="11"/>
  <c r="M6863" i="11"/>
  <c r="N6863" i="11"/>
  <c r="O6863" i="11"/>
  <c r="P6863" i="11"/>
  <c r="Q6863" i="11"/>
  <c r="G6864" i="11"/>
  <c r="H6864" i="11"/>
  <c r="I6864" i="11" s="1"/>
  <c r="J6864" i="11"/>
  <c r="K6864" i="11" s="1"/>
  <c r="L6864" i="11"/>
  <c r="M6864" i="11"/>
  <c r="N6864" i="11"/>
  <c r="O6864" i="11"/>
  <c r="P6864" i="11"/>
  <c r="Q6864" i="11"/>
  <c r="G6865" i="11"/>
  <c r="H6865" i="11"/>
  <c r="I6865" i="11" s="1"/>
  <c r="J6865" i="11"/>
  <c r="K6865" i="11" s="1"/>
  <c r="L6865" i="11"/>
  <c r="M6865" i="11"/>
  <c r="N6865" i="11"/>
  <c r="O6865" i="11"/>
  <c r="P6865" i="11"/>
  <c r="Q6865" i="11"/>
  <c r="G6866" i="11"/>
  <c r="H6866" i="11"/>
  <c r="I6866" i="11" s="1"/>
  <c r="J6866" i="11"/>
  <c r="K6866" i="11" s="1"/>
  <c r="L6866" i="11"/>
  <c r="M6866" i="11"/>
  <c r="N6866" i="11"/>
  <c r="O6866" i="11"/>
  <c r="P6866" i="11"/>
  <c r="Q6866" i="11"/>
  <c r="G6867" i="11"/>
  <c r="H6867" i="11"/>
  <c r="I6867" i="11" s="1"/>
  <c r="J6867" i="11"/>
  <c r="K6867" i="11" s="1"/>
  <c r="L6867" i="11"/>
  <c r="M6867" i="11"/>
  <c r="N6867" i="11"/>
  <c r="O6867" i="11"/>
  <c r="P6867" i="11"/>
  <c r="Q6867" i="11"/>
  <c r="G6868" i="11"/>
  <c r="H6868" i="11"/>
  <c r="I6868" i="11" s="1"/>
  <c r="J6868" i="11"/>
  <c r="K6868" i="11" s="1"/>
  <c r="L6868" i="11"/>
  <c r="M6868" i="11"/>
  <c r="N6868" i="11"/>
  <c r="O6868" i="11"/>
  <c r="P6868" i="11"/>
  <c r="Q6868" i="11"/>
  <c r="G6869" i="11"/>
  <c r="H6869" i="11"/>
  <c r="I6869" i="11" s="1"/>
  <c r="J6869" i="11"/>
  <c r="K6869" i="11" s="1"/>
  <c r="L6869" i="11"/>
  <c r="M6869" i="11"/>
  <c r="N6869" i="11"/>
  <c r="O6869" i="11"/>
  <c r="P6869" i="11"/>
  <c r="Q6869" i="11"/>
  <c r="G6870" i="11"/>
  <c r="H6870" i="11"/>
  <c r="I6870" i="11" s="1"/>
  <c r="J6870" i="11"/>
  <c r="K6870" i="11" s="1"/>
  <c r="L6870" i="11"/>
  <c r="M6870" i="11"/>
  <c r="N6870" i="11"/>
  <c r="O6870" i="11"/>
  <c r="P6870" i="11"/>
  <c r="Q6870" i="11"/>
  <c r="G6871" i="11"/>
  <c r="H6871" i="11"/>
  <c r="I6871" i="11" s="1"/>
  <c r="J6871" i="11"/>
  <c r="K6871" i="11" s="1"/>
  <c r="L6871" i="11"/>
  <c r="M6871" i="11"/>
  <c r="N6871" i="11"/>
  <c r="O6871" i="11"/>
  <c r="P6871" i="11"/>
  <c r="Q6871" i="11"/>
  <c r="G6872" i="11"/>
  <c r="H6872" i="11"/>
  <c r="I6872" i="11" s="1"/>
  <c r="J6872" i="11"/>
  <c r="K6872" i="11" s="1"/>
  <c r="L6872" i="11"/>
  <c r="M6872" i="11"/>
  <c r="N6872" i="11"/>
  <c r="O6872" i="11"/>
  <c r="P6872" i="11"/>
  <c r="Q6872" i="11"/>
  <c r="G6873" i="11"/>
  <c r="H6873" i="11"/>
  <c r="I6873" i="11" s="1"/>
  <c r="J6873" i="11"/>
  <c r="K6873" i="11" s="1"/>
  <c r="L6873" i="11"/>
  <c r="M6873" i="11"/>
  <c r="N6873" i="11"/>
  <c r="O6873" i="11"/>
  <c r="P6873" i="11"/>
  <c r="Q6873" i="11"/>
  <c r="G6874" i="11"/>
  <c r="H6874" i="11"/>
  <c r="I6874" i="11" s="1"/>
  <c r="J6874" i="11"/>
  <c r="K6874" i="11" s="1"/>
  <c r="L6874" i="11"/>
  <c r="M6874" i="11"/>
  <c r="N6874" i="11"/>
  <c r="O6874" i="11"/>
  <c r="P6874" i="11"/>
  <c r="Q6874" i="11"/>
  <c r="G6875" i="11"/>
  <c r="H6875" i="11"/>
  <c r="I6875" i="11" s="1"/>
  <c r="J6875" i="11"/>
  <c r="K6875" i="11" s="1"/>
  <c r="L6875" i="11"/>
  <c r="M6875" i="11"/>
  <c r="N6875" i="11"/>
  <c r="O6875" i="11"/>
  <c r="P6875" i="11"/>
  <c r="Q6875" i="11"/>
  <c r="G6876" i="11"/>
  <c r="H6876" i="11"/>
  <c r="I6876" i="11" s="1"/>
  <c r="J6876" i="11"/>
  <c r="K6876" i="11" s="1"/>
  <c r="L6876" i="11"/>
  <c r="M6876" i="11"/>
  <c r="N6876" i="11"/>
  <c r="O6876" i="11"/>
  <c r="P6876" i="11"/>
  <c r="Q6876" i="11"/>
  <c r="G6877" i="11"/>
  <c r="H6877" i="11"/>
  <c r="I6877" i="11" s="1"/>
  <c r="J6877" i="11"/>
  <c r="K6877" i="11" s="1"/>
  <c r="L6877" i="11"/>
  <c r="M6877" i="11"/>
  <c r="N6877" i="11"/>
  <c r="O6877" i="11"/>
  <c r="P6877" i="11"/>
  <c r="Q6877" i="11"/>
  <c r="G6878" i="11"/>
  <c r="H6878" i="11"/>
  <c r="I6878" i="11" s="1"/>
  <c r="J6878" i="11"/>
  <c r="K6878" i="11" s="1"/>
  <c r="L6878" i="11"/>
  <c r="M6878" i="11"/>
  <c r="N6878" i="11"/>
  <c r="O6878" i="11"/>
  <c r="P6878" i="11"/>
  <c r="Q6878" i="11"/>
  <c r="G6879" i="11"/>
  <c r="H6879" i="11"/>
  <c r="I6879" i="11" s="1"/>
  <c r="J6879" i="11"/>
  <c r="K6879" i="11" s="1"/>
  <c r="L6879" i="11"/>
  <c r="M6879" i="11"/>
  <c r="N6879" i="11"/>
  <c r="O6879" i="11"/>
  <c r="P6879" i="11"/>
  <c r="Q6879" i="11"/>
  <c r="G6880" i="11"/>
  <c r="H6880" i="11"/>
  <c r="I6880" i="11" s="1"/>
  <c r="J6880" i="11"/>
  <c r="K6880" i="11" s="1"/>
  <c r="L6880" i="11"/>
  <c r="M6880" i="11"/>
  <c r="N6880" i="11"/>
  <c r="O6880" i="11"/>
  <c r="P6880" i="11"/>
  <c r="Q6880" i="11"/>
  <c r="G6881" i="11"/>
  <c r="H6881" i="11"/>
  <c r="I6881" i="11" s="1"/>
  <c r="J6881" i="11"/>
  <c r="K6881" i="11" s="1"/>
  <c r="L6881" i="11"/>
  <c r="M6881" i="11"/>
  <c r="N6881" i="11"/>
  <c r="O6881" i="11"/>
  <c r="P6881" i="11"/>
  <c r="Q6881" i="11"/>
  <c r="G6882" i="11"/>
  <c r="H6882" i="11"/>
  <c r="I6882" i="11" s="1"/>
  <c r="J6882" i="11"/>
  <c r="K6882" i="11" s="1"/>
  <c r="L6882" i="11"/>
  <c r="M6882" i="11"/>
  <c r="N6882" i="11"/>
  <c r="O6882" i="11"/>
  <c r="P6882" i="11"/>
  <c r="Q6882" i="11"/>
  <c r="G6883" i="11"/>
  <c r="H6883" i="11"/>
  <c r="I6883" i="11" s="1"/>
  <c r="J6883" i="11"/>
  <c r="K6883" i="11" s="1"/>
  <c r="L6883" i="11"/>
  <c r="M6883" i="11"/>
  <c r="N6883" i="11"/>
  <c r="O6883" i="11"/>
  <c r="P6883" i="11"/>
  <c r="Q6883" i="11"/>
  <c r="G6884" i="11"/>
  <c r="H6884" i="11"/>
  <c r="I6884" i="11" s="1"/>
  <c r="J6884" i="11"/>
  <c r="K6884" i="11" s="1"/>
  <c r="L6884" i="11"/>
  <c r="M6884" i="11"/>
  <c r="N6884" i="11"/>
  <c r="O6884" i="11"/>
  <c r="P6884" i="11"/>
  <c r="Q6884" i="11"/>
  <c r="G6885" i="11"/>
  <c r="H6885" i="11"/>
  <c r="I6885" i="11" s="1"/>
  <c r="J6885" i="11"/>
  <c r="K6885" i="11" s="1"/>
  <c r="L6885" i="11"/>
  <c r="M6885" i="11"/>
  <c r="N6885" i="11"/>
  <c r="O6885" i="11"/>
  <c r="P6885" i="11"/>
  <c r="Q6885" i="11"/>
  <c r="G6886" i="11"/>
  <c r="H6886" i="11"/>
  <c r="I6886" i="11" s="1"/>
  <c r="J6886" i="11"/>
  <c r="K6886" i="11" s="1"/>
  <c r="L6886" i="11"/>
  <c r="M6886" i="11"/>
  <c r="N6886" i="11"/>
  <c r="O6886" i="11"/>
  <c r="P6886" i="11"/>
  <c r="Q6886" i="11"/>
  <c r="G6887" i="11"/>
  <c r="H6887" i="11"/>
  <c r="I6887" i="11" s="1"/>
  <c r="J6887" i="11"/>
  <c r="K6887" i="11" s="1"/>
  <c r="L6887" i="11"/>
  <c r="M6887" i="11"/>
  <c r="N6887" i="11"/>
  <c r="O6887" i="11"/>
  <c r="P6887" i="11"/>
  <c r="Q6887" i="11"/>
  <c r="G6888" i="11"/>
  <c r="H6888" i="11"/>
  <c r="I6888" i="11" s="1"/>
  <c r="J6888" i="11"/>
  <c r="K6888" i="11" s="1"/>
  <c r="L6888" i="11"/>
  <c r="M6888" i="11"/>
  <c r="N6888" i="11"/>
  <c r="O6888" i="11"/>
  <c r="P6888" i="11"/>
  <c r="Q6888" i="11"/>
  <c r="G6889" i="11"/>
  <c r="H6889" i="11"/>
  <c r="I6889" i="11" s="1"/>
  <c r="J6889" i="11"/>
  <c r="K6889" i="11" s="1"/>
  <c r="L6889" i="11"/>
  <c r="M6889" i="11"/>
  <c r="N6889" i="11"/>
  <c r="O6889" i="11"/>
  <c r="P6889" i="11"/>
  <c r="Q6889" i="11"/>
  <c r="G6890" i="11"/>
  <c r="H6890" i="11"/>
  <c r="I6890" i="11" s="1"/>
  <c r="J6890" i="11"/>
  <c r="K6890" i="11" s="1"/>
  <c r="L6890" i="11"/>
  <c r="M6890" i="11"/>
  <c r="N6890" i="11"/>
  <c r="O6890" i="11"/>
  <c r="P6890" i="11"/>
  <c r="Q6890" i="11"/>
  <c r="G6891" i="11"/>
  <c r="H6891" i="11"/>
  <c r="I6891" i="11" s="1"/>
  <c r="J6891" i="11"/>
  <c r="K6891" i="11" s="1"/>
  <c r="L6891" i="11"/>
  <c r="M6891" i="11"/>
  <c r="N6891" i="11"/>
  <c r="O6891" i="11"/>
  <c r="P6891" i="11"/>
  <c r="Q6891" i="11"/>
  <c r="G6892" i="11"/>
  <c r="H6892" i="11"/>
  <c r="I6892" i="11" s="1"/>
  <c r="J6892" i="11"/>
  <c r="K6892" i="11" s="1"/>
  <c r="L6892" i="11"/>
  <c r="M6892" i="11"/>
  <c r="N6892" i="11"/>
  <c r="O6892" i="11"/>
  <c r="P6892" i="11"/>
  <c r="Q6892" i="11"/>
  <c r="G6893" i="11"/>
  <c r="H6893" i="11"/>
  <c r="I6893" i="11" s="1"/>
  <c r="J6893" i="11"/>
  <c r="K6893" i="11" s="1"/>
  <c r="L6893" i="11"/>
  <c r="M6893" i="11"/>
  <c r="N6893" i="11"/>
  <c r="O6893" i="11"/>
  <c r="P6893" i="11"/>
  <c r="Q6893" i="11"/>
  <c r="G6894" i="11"/>
  <c r="H6894" i="11"/>
  <c r="I6894" i="11" s="1"/>
  <c r="J6894" i="11"/>
  <c r="K6894" i="11" s="1"/>
  <c r="L6894" i="11"/>
  <c r="M6894" i="11"/>
  <c r="N6894" i="11"/>
  <c r="O6894" i="11"/>
  <c r="P6894" i="11"/>
  <c r="Q6894" i="11"/>
  <c r="G6895" i="11"/>
  <c r="H6895" i="11"/>
  <c r="I6895" i="11" s="1"/>
  <c r="J6895" i="11"/>
  <c r="K6895" i="11" s="1"/>
  <c r="L6895" i="11"/>
  <c r="M6895" i="11"/>
  <c r="N6895" i="11"/>
  <c r="O6895" i="11"/>
  <c r="P6895" i="11"/>
  <c r="Q6895" i="11"/>
  <c r="G6896" i="11"/>
  <c r="H6896" i="11"/>
  <c r="I6896" i="11" s="1"/>
  <c r="J6896" i="11"/>
  <c r="K6896" i="11" s="1"/>
  <c r="L6896" i="11"/>
  <c r="M6896" i="11"/>
  <c r="N6896" i="11"/>
  <c r="O6896" i="11"/>
  <c r="P6896" i="11"/>
  <c r="Q6896" i="11"/>
  <c r="G6897" i="11"/>
  <c r="H6897" i="11"/>
  <c r="I6897" i="11" s="1"/>
  <c r="J6897" i="11"/>
  <c r="K6897" i="11" s="1"/>
  <c r="L6897" i="11"/>
  <c r="M6897" i="11"/>
  <c r="N6897" i="11"/>
  <c r="O6897" i="11"/>
  <c r="P6897" i="11"/>
  <c r="Q6897" i="11"/>
  <c r="G6898" i="11"/>
  <c r="H6898" i="11"/>
  <c r="I6898" i="11" s="1"/>
  <c r="J6898" i="11"/>
  <c r="K6898" i="11" s="1"/>
  <c r="L6898" i="11"/>
  <c r="M6898" i="11"/>
  <c r="N6898" i="11"/>
  <c r="O6898" i="11"/>
  <c r="P6898" i="11"/>
  <c r="Q6898" i="11"/>
  <c r="G6899" i="11"/>
  <c r="H6899" i="11"/>
  <c r="I6899" i="11" s="1"/>
  <c r="J6899" i="11"/>
  <c r="K6899" i="11" s="1"/>
  <c r="L6899" i="11"/>
  <c r="M6899" i="11"/>
  <c r="N6899" i="11"/>
  <c r="O6899" i="11"/>
  <c r="P6899" i="11"/>
  <c r="Q6899" i="11"/>
  <c r="G6900" i="11"/>
  <c r="H6900" i="11"/>
  <c r="I6900" i="11" s="1"/>
  <c r="J6900" i="11"/>
  <c r="K6900" i="11" s="1"/>
  <c r="L6900" i="11"/>
  <c r="M6900" i="11"/>
  <c r="N6900" i="11"/>
  <c r="O6900" i="11"/>
  <c r="P6900" i="11"/>
  <c r="Q6900" i="11"/>
  <c r="G6901" i="11"/>
  <c r="H6901" i="11"/>
  <c r="I6901" i="11" s="1"/>
  <c r="J6901" i="11"/>
  <c r="K6901" i="11" s="1"/>
  <c r="L6901" i="11"/>
  <c r="M6901" i="11"/>
  <c r="N6901" i="11"/>
  <c r="O6901" i="11"/>
  <c r="P6901" i="11"/>
  <c r="Q6901" i="11"/>
  <c r="G6902" i="11"/>
  <c r="H6902" i="11"/>
  <c r="I6902" i="11" s="1"/>
  <c r="J6902" i="11"/>
  <c r="K6902" i="11" s="1"/>
  <c r="L6902" i="11"/>
  <c r="M6902" i="11"/>
  <c r="N6902" i="11"/>
  <c r="O6902" i="11"/>
  <c r="P6902" i="11"/>
  <c r="Q6902" i="11"/>
  <c r="G6903" i="11"/>
  <c r="H6903" i="11"/>
  <c r="I6903" i="11" s="1"/>
  <c r="J6903" i="11"/>
  <c r="K6903" i="11" s="1"/>
  <c r="L6903" i="11"/>
  <c r="M6903" i="11"/>
  <c r="N6903" i="11"/>
  <c r="O6903" i="11"/>
  <c r="P6903" i="11"/>
  <c r="Q6903" i="11"/>
  <c r="G6904" i="11"/>
  <c r="H6904" i="11"/>
  <c r="I6904" i="11" s="1"/>
  <c r="J6904" i="11"/>
  <c r="K6904" i="11" s="1"/>
  <c r="L6904" i="11"/>
  <c r="M6904" i="11"/>
  <c r="N6904" i="11"/>
  <c r="O6904" i="11"/>
  <c r="P6904" i="11"/>
  <c r="Q6904" i="11"/>
  <c r="G6905" i="11"/>
  <c r="H6905" i="11"/>
  <c r="I6905" i="11" s="1"/>
  <c r="J6905" i="11"/>
  <c r="K6905" i="11" s="1"/>
  <c r="L6905" i="11"/>
  <c r="M6905" i="11"/>
  <c r="N6905" i="11"/>
  <c r="O6905" i="11"/>
  <c r="P6905" i="11"/>
  <c r="Q6905" i="11"/>
  <c r="G6906" i="11"/>
  <c r="H6906" i="11"/>
  <c r="I6906" i="11" s="1"/>
  <c r="J6906" i="11"/>
  <c r="K6906" i="11" s="1"/>
  <c r="L6906" i="11"/>
  <c r="M6906" i="11"/>
  <c r="N6906" i="11"/>
  <c r="O6906" i="11"/>
  <c r="P6906" i="11"/>
  <c r="Q6906" i="11"/>
  <c r="G6907" i="11"/>
  <c r="H6907" i="11"/>
  <c r="I6907" i="11" s="1"/>
  <c r="J6907" i="11"/>
  <c r="K6907" i="11" s="1"/>
  <c r="L6907" i="11"/>
  <c r="M6907" i="11"/>
  <c r="N6907" i="11"/>
  <c r="O6907" i="11"/>
  <c r="P6907" i="11"/>
  <c r="Q6907" i="11"/>
  <c r="G6908" i="11"/>
  <c r="H6908" i="11"/>
  <c r="I6908" i="11" s="1"/>
  <c r="J6908" i="11"/>
  <c r="K6908" i="11" s="1"/>
  <c r="L6908" i="11"/>
  <c r="M6908" i="11"/>
  <c r="N6908" i="11"/>
  <c r="O6908" i="11"/>
  <c r="P6908" i="11"/>
  <c r="Q6908" i="11"/>
  <c r="G6909" i="11"/>
  <c r="H6909" i="11"/>
  <c r="I6909" i="11" s="1"/>
  <c r="J6909" i="11"/>
  <c r="K6909" i="11" s="1"/>
  <c r="L6909" i="11"/>
  <c r="M6909" i="11"/>
  <c r="N6909" i="11"/>
  <c r="O6909" i="11"/>
  <c r="P6909" i="11"/>
  <c r="Q6909" i="11"/>
  <c r="G6910" i="11"/>
  <c r="H6910" i="11"/>
  <c r="I6910" i="11" s="1"/>
  <c r="J6910" i="11"/>
  <c r="K6910" i="11" s="1"/>
  <c r="L6910" i="11"/>
  <c r="M6910" i="11"/>
  <c r="N6910" i="11"/>
  <c r="O6910" i="11"/>
  <c r="P6910" i="11"/>
  <c r="Q6910" i="11"/>
  <c r="G6911" i="11"/>
  <c r="H6911" i="11"/>
  <c r="I6911" i="11" s="1"/>
  <c r="J6911" i="11"/>
  <c r="K6911" i="11" s="1"/>
  <c r="L6911" i="11"/>
  <c r="M6911" i="11"/>
  <c r="N6911" i="11"/>
  <c r="O6911" i="11"/>
  <c r="P6911" i="11"/>
  <c r="Q6911" i="11"/>
  <c r="G6912" i="11"/>
  <c r="H6912" i="11"/>
  <c r="I6912" i="11" s="1"/>
  <c r="J6912" i="11"/>
  <c r="K6912" i="11" s="1"/>
  <c r="L6912" i="11"/>
  <c r="M6912" i="11"/>
  <c r="N6912" i="11"/>
  <c r="O6912" i="11"/>
  <c r="P6912" i="11"/>
  <c r="Q6912" i="11"/>
  <c r="G6913" i="11"/>
  <c r="H6913" i="11"/>
  <c r="I6913" i="11" s="1"/>
  <c r="J6913" i="11"/>
  <c r="K6913" i="11" s="1"/>
  <c r="L6913" i="11"/>
  <c r="M6913" i="11"/>
  <c r="N6913" i="11"/>
  <c r="O6913" i="11"/>
  <c r="P6913" i="11"/>
  <c r="Q6913" i="11"/>
  <c r="G6914" i="11"/>
  <c r="H6914" i="11"/>
  <c r="I6914" i="11" s="1"/>
  <c r="J6914" i="11"/>
  <c r="K6914" i="11" s="1"/>
  <c r="L6914" i="11"/>
  <c r="M6914" i="11"/>
  <c r="N6914" i="11"/>
  <c r="O6914" i="11"/>
  <c r="P6914" i="11"/>
  <c r="Q6914" i="11"/>
  <c r="G6915" i="11"/>
  <c r="H6915" i="11"/>
  <c r="I6915" i="11" s="1"/>
  <c r="J6915" i="11"/>
  <c r="K6915" i="11" s="1"/>
  <c r="L6915" i="11"/>
  <c r="M6915" i="11"/>
  <c r="N6915" i="11"/>
  <c r="O6915" i="11"/>
  <c r="P6915" i="11"/>
  <c r="Q6915" i="11"/>
  <c r="G6916" i="11"/>
  <c r="H6916" i="11"/>
  <c r="I6916" i="11" s="1"/>
  <c r="J6916" i="11"/>
  <c r="K6916" i="11" s="1"/>
  <c r="L6916" i="11"/>
  <c r="M6916" i="11"/>
  <c r="N6916" i="11"/>
  <c r="O6916" i="11"/>
  <c r="P6916" i="11"/>
  <c r="Q6916" i="11"/>
  <c r="G6917" i="11"/>
  <c r="H6917" i="11"/>
  <c r="I6917" i="11" s="1"/>
  <c r="J6917" i="11"/>
  <c r="K6917" i="11" s="1"/>
  <c r="L6917" i="11"/>
  <c r="M6917" i="11"/>
  <c r="N6917" i="11"/>
  <c r="O6917" i="11"/>
  <c r="P6917" i="11"/>
  <c r="Q6917" i="11"/>
  <c r="G6918" i="11"/>
  <c r="H6918" i="11"/>
  <c r="I6918" i="11" s="1"/>
  <c r="J6918" i="11"/>
  <c r="K6918" i="11" s="1"/>
  <c r="L6918" i="11"/>
  <c r="M6918" i="11"/>
  <c r="N6918" i="11"/>
  <c r="O6918" i="11"/>
  <c r="P6918" i="11"/>
  <c r="Q6918" i="11"/>
  <c r="G6919" i="11"/>
  <c r="H6919" i="11"/>
  <c r="I6919" i="11" s="1"/>
  <c r="J6919" i="11"/>
  <c r="K6919" i="11" s="1"/>
  <c r="L6919" i="11"/>
  <c r="M6919" i="11"/>
  <c r="N6919" i="11"/>
  <c r="O6919" i="11"/>
  <c r="P6919" i="11"/>
  <c r="Q6919" i="11"/>
  <c r="G6920" i="11"/>
  <c r="H6920" i="11"/>
  <c r="I6920" i="11" s="1"/>
  <c r="J6920" i="11"/>
  <c r="K6920" i="11" s="1"/>
  <c r="L6920" i="11"/>
  <c r="M6920" i="11"/>
  <c r="N6920" i="11"/>
  <c r="O6920" i="11"/>
  <c r="P6920" i="11"/>
  <c r="Q6920" i="11"/>
  <c r="G6921" i="11"/>
  <c r="H6921" i="11"/>
  <c r="I6921" i="11" s="1"/>
  <c r="J6921" i="11"/>
  <c r="K6921" i="11" s="1"/>
  <c r="L6921" i="11"/>
  <c r="M6921" i="11"/>
  <c r="N6921" i="11"/>
  <c r="O6921" i="11"/>
  <c r="P6921" i="11"/>
  <c r="Q6921" i="11"/>
  <c r="G6922" i="11"/>
  <c r="H6922" i="11"/>
  <c r="I6922" i="11" s="1"/>
  <c r="J6922" i="11"/>
  <c r="K6922" i="11" s="1"/>
  <c r="L6922" i="11"/>
  <c r="M6922" i="11"/>
  <c r="N6922" i="11"/>
  <c r="O6922" i="11"/>
  <c r="P6922" i="11"/>
  <c r="Q6922" i="11"/>
  <c r="G6923" i="11"/>
  <c r="H6923" i="11"/>
  <c r="I6923" i="11" s="1"/>
  <c r="J6923" i="11"/>
  <c r="K6923" i="11" s="1"/>
  <c r="L6923" i="11"/>
  <c r="M6923" i="11"/>
  <c r="N6923" i="11"/>
  <c r="O6923" i="11"/>
  <c r="P6923" i="11"/>
  <c r="Q6923" i="11"/>
  <c r="G6924" i="11"/>
  <c r="H6924" i="11"/>
  <c r="I6924" i="11" s="1"/>
  <c r="J6924" i="11"/>
  <c r="K6924" i="11" s="1"/>
  <c r="L6924" i="11"/>
  <c r="M6924" i="11"/>
  <c r="N6924" i="11"/>
  <c r="O6924" i="11"/>
  <c r="P6924" i="11"/>
  <c r="Q6924" i="11"/>
  <c r="G6925" i="11"/>
  <c r="H6925" i="11"/>
  <c r="I6925" i="11" s="1"/>
  <c r="J6925" i="11"/>
  <c r="K6925" i="11" s="1"/>
  <c r="L6925" i="11"/>
  <c r="M6925" i="11"/>
  <c r="N6925" i="11"/>
  <c r="O6925" i="11"/>
  <c r="P6925" i="11"/>
  <c r="Q6925" i="11"/>
  <c r="G6926" i="11"/>
  <c r="H6926" i="11"/>
  <c r="I6926" i="11" s="1"/>
  <c r="J6926" i="11"/>
  <c r="K6926" i="11" s="1"/>
  <c r="L6926" i="11"/>
  <c r="M6926" i="11"/>
  <c r="N6926" i="11"/>
  <c r="O6926" i="11"/>
  <c r="P6926" i="11"/>
  <c r="Q6926" i="11"/>
  <c r="G6927" i="11"/>
  <c r="H6927" i="11"/>
  <c r="I6927" i="11" s="1"/>
  <c r="J6927" i="11"/>
  <c r="K6927" i="11" s="1"/>
  <c r="L6927" i="11"/>
  <c r="M6927" i="11"/>
  <c r="N6927" i="11"/>
  <c r="O6927" i="11"/>
  <c r="P6927" i="11"/>
  <c r="Q6927" i="11"/>
  <c r="G6928" i="11"/>
  <c r="H6928" i="11"/>
  <c r="I6928" i="11" s="1"/>
  <c r="J6928" i="11"/>
  <c r="K6928" i="11" s="1"/>
  <c r="L6928" i="11"/>
  <c r="M6928" i="11"/>
  <c r="N6928" i="11"/>
  <c r="O6928" i="11"/>
  <c r="P6928" i="11"/>
  <c r="Q6928" i="11"/>
  <c r="G6929" i="11"/>
  <c r="H6929" i="11"/>
  <c r="I6929" i="11" s="1"/>
  <c r="J6929" i="11"/>
  <c r="K6929" i="11" s="1"/>
  <c r="L6929" i="11"/>
  <c r="M6929" i="11"/>
  <c r="N6929" i="11"/>
  <c r="O6929" i="11"/>
  <c r="P6929" i="11"/>
  <c r="Q6929" i="11"/>
  <c r="G6930" i="11"/>
  <c r="H6930" i="11"/>
  <c r="I6930" i="11" s="1"/>
  <c r="J6930" i="11"/>
  <c r="K6930" i="11" s="1"/>
  <c r="L6930" i="11"/>
  <c r="M6930" i="11"/>
  <c r="N6930" i="11"/>
  <c r="O6930" i="11"/>
  <c r="P6930" i="11"/>
  <c r="Q6930" i="11"/>
  <c r="G6931" i="11"/>
  <c r="H6931" i="11"/>
  <c r="I6931" i="11" s="1"/>
  <c r="J6931" i="11"/>
  <c r="K6931" i="11" s="1"/>
  <c r="L6931" i="11"/>
  <c r="M6931" i="11"/>
  <c r="N6931" i="11"/>
  <c r="O6931" i="11"/>
  <c r="P6931" i="11"/>
  <c r="Q6931" i="11"/>
  <c r="G6932" i="11"/>
  <c r="H6932" i="11"/>
  <c r="I6932" i="11" s="1"/>
  <c r="J6932" i="11"/>
  <c r="K6932" i="11" s="1"/>
  <c r="L6932" i="11"/>
  <c r="M6932" i="11"/>
  <c r="N6932" i="11"/>
  <c r="O6932" i="11"/>
  <c r="P6932" i="11"/>
  <c r="Q6932" i="11"/>
  <c r="G6933" i="11"/>
  <c r="H6933" i="11"/>
  <c r="I6933" i="11" s="1"/>
  <c r="J6933" i="11"/>
  <c r="K6933" i="11" s="1"/>
  <c r="L6933" i="11"/>
  <c r="M6933" i="11"/>
  <c r="N6933" i="11"/>
  <c r="O6933" i="11"/>
  <c r="P6933" i="11"/>
  <c r="Q6933" i="11"/>
  <c r="G6934" i="11"/>
  <c r="H6934" i="11"/>
  <c r="I6934" i="11" s="1"/>
  <c r="J6934" i="11"/>
  <c r="K6934" i="11" s="1"/>
  <c r="L6934" i="11"/>
  <c r="M6934" i="11"/>
  <c r="N6934" i="11"/>
  <c r="O6934" i="11"/>
  <c r="P6934" i="11"/>
  <c r="Q6934" i="11"/>
  <c r="G6935" i="11"/>
  <c r="H6935" i="11"/>
  <c r="I6935" i="11" s="1"/>
  <c r="J6935" i="11"/>
  <c r="K6935" i="11" s="1"/>
  <c r="L6935" i="11"/>
  <c r="M6935" i="11"/>
  <c r="N6935" i="11"/>
  <c r="O6935" i="11"/>
  <c r="P6935" i="11"/>
  <c r="Q6935" i="11"/>
  <c r="G6936" i="11"/>
  <c r="H6936" i="11"/>
  <c r="I6936" i="11" s="1"/>
  <c r="J6936" i="11"/>
  <c r="K6936" i="11" s="1"/>
  <c r="L6936" i="11"/>
  <c r="M6936" i="11"/>
  <c r="N6936" i="11"/>
  <c r="O6936" i="11"/>
  <c r="P6936" i="11"/>
  <c r="Q6936" i="11"/>
  <c r="G6937" i="11"/>
  <c r="H6937" i="11"/>
  <c r="I6937" i="11" s="1"/>
  <c r="J6937" i="11"/>
  <c r="K6937" i="11" s="1"/>
  <c r="L6937" i="11"/>
  <c r="M6937" i="11"/>
  <c r="N6937" i="11"/>
  <c r="O6937" i="11"/>
  <c r="P6937" i="11"/>
  <c r="Q6937" i="11"/>
  <c r="G6938" i="11"/>
  <c r="H6938" i="11"/>
  <c r="I6938" i="11" s="1"/>
  <c r="J6938" i="11"/>
  <c r="K6938" i="11" s="1"/>
  <c r="L6938" i="11"/>
  <c r="M6938" i="11"/>
  <c r="N6938" i="11"/>
  <c r="O6938" i="11"/>
  <c r="P6938" i="11"/>
  <c r="Q6938" i="11"/>
  <c r="G6939" i="11"/>
  <c r="H6939" i="11"/>
  <c r="I6939" i="11" s="1"/>
  <c r="J6939" i="11"/>
  <c r="K6939" i="11" s="1"/>
  <c r="L6939" i="11"/>
  <c r="M6939" i="11"/>
  <c r="N6939" i="11"/>
  <c r="O6939" i="11"/>
  <c r="P6939" i="11"/>
  <c r="Q6939" i="11"/>
  <c r="G6940" i="11"/>
  <c r="H6940" i="11"/>
  <c r="I6940" i="11" s="1"/>
  <c r="J6940" i="11"/>
  <c r="K6940" i="11" s="1"/>
  <c r="L6940" i="11"/>
  <c r="M6940" i="11"/>
  <c r="N6940" i="11"/>
  <c r="O6940" i="11"/>
  <c r="P6940" i="11"/>
  <c r="Q6940" i="11"/>
  <c r="G6941" i="11"/>
  <c r="H6941" i="11"/>
  <c r="I6941" i="11" s="1"/>
  <c r="J6941" i="11"/>
  <c r="K6941" i="11" s="1"/>
  <c r="L6941" i="11"/>
  <c r="M6941" i="11"/>
  <c r="N6941" i="11"/>
  <c r="O6941" i="11"/>
  <c r="P6941" i="11"/>
  <c r="Q6941" i="11"/>
  <c r="G6942" i="11"/>
  <c r="H6942" i="11"/>
  <c r="I6942" i="11" s="1"/>
  <c r="J6942" i="11"/>
  <c r="K6942" i="11" s="1"/>
  <c r="L6942" i="11"/>
  <c r="M6942" i="11"/>
  <c r="N6942" i="11"/>
  <c r="O6942" i="11"/>
  <c r="P6942" i="11"/>
  <c r="Q6942" i="11"/>
  <c r="G6943" i="11"/>
  <c r="H6943" i="11"/>
  <c r="I6943" i="11" s="1"/>
  <c r="J6943" i="11"/>
  <c r="K6943" i="11" s="1"/>
  <c r="L6943" i="11"/>
  <c r="M6943" i="11"/>
  <c r="N6943" i="11"/>
  <c r="O6943" i="11"/>
  <c r="P6943" i="11"/>
  <c r="Q6943" i="11"/>
  <c r="G6944" i="11"/>
  <c r="H6944" i="11"/>
  <c r="I6944" i="11" s="1"/>
  <c r="J6944" i="11"/>
  <c r="K6944" i="11" s="1"/>
  <c r="L6944" i="11"/>
  <c r="M6944" i="11"/>
  <c r="N6944" i="11"/>
  <c r="O6944" i="11"/>
  <c r="P6944" i="11"/>
  <c r="Q6944" i="11"/>
  <c r="G6945" i="11"/>
  <c r="H6945" i="11"/>
  <c r="I6945" i="11" s="1"/>
  <c r="J6945" i="11"/>
  <c r="K6945" i="11" s="1"/>
  <c r="L6945" i="11"/>
  <c r="M6945" i="11"/>
  <c r="N6945" i="11"/>
  <c r="O6945" i="11"/>
  <c r="P6945" i="11"/>
  <c r="Q6945" i="11"/>
  <c r="G6946" i="11"/>
  <c r="H6946" i="11"/>
  <c r="I6946" i="11" s="1"/>
  <c r="J6946" i="11"/>
  <c r="K6946" i="11" s="1"/>
  <c r="L6946" i="11"/>
  <c r="M6946" i="11"/>
  <c r="N6946" i="11"/>
  <c r="O6946" i="11"/>
  <c r="P6946" i="11"/>
  <c r="Q6946" i="11"/>
  <c r="G6947" i="11"/>
  <c r="H6947" i="11"/>
  <c r="I6947" i="11" s="1"/>
  <c r="J6947" i="11"/>
  <c r="K6947" i="11" s="1"/>
  <c r="L6947" i="11"/>
  <c r="M6947" i="11"/>
  <c r="N6947" i="11"/>
  <c r="O6947" i="11"/>
  <c r="P6947" i="11"/>
  <c r="Q6947" i="11"/>
  <c r="G6948" i="11"/>
  <c r="H6948" i="11"/>
  <c r="I6948" i="11" s="1"/>
  <c r="J6948" i="11"/>
  <c r="K6948" i="11" s="1"/>
  <c r="L6948" i="11"/>
  <c r="M6948" i="11"/>
  <c r="N6948" i="11"/>
  <c r="O6948" i="11"/>
  <c r="P6948" i="11"/>
  <c r="Q6948" i="11"/>
  <c r="G6949" i="11"/>
  <c r="H6949" i="11"/>
  <c r="I6949" i="11" s="1"/>
  <c r="J6949" i="11"/>
  <c r="K6949" i="11" s="1"/>
  <c r="L6949" i="11"/>
  <c r="M6949" i="11"/>
  <c r="N6949" i="11"/>
  <c r="O6949" i="11"/>
  <c r="P6949" i="11"/>
  <c r="Q6949" i="11"/>
  <c r="G6950" i="11"/>
  <c r="H6950" i="11"/>
  <c r="I6950" i="11" s="1"/>
  <c r="J6950" i="11"/>
  <c r="K6950" i="11" s="1"/>
  <c r="L6950" i="11"/>
  <c r="M6950" i="11"/>
  <c r="N6950" i="11"/>
  <c r="O6950" i="11"/>
  <c r="P6950" i="11"/>
  <c r="Q6950" i="11"/>
  <c r="G6951" i="11"/>
  <c r="H6951" i="11"/>
  <c r="I6951" i="11" s="1"/>
  <c r="J6951" i="11"/>
  <c r="K6951" i="11" s="1"/>
  <c r="L6951" i="11"/>
  <c r="M6951" i="11"/>
  <c r="N6951" i="11"/>
  <c r="O6951" i="11"/>
  <c r="P6951" i="11"/>
  <c r="Q6951" i="11"/>
  <c r="G6952" i="11"/>
  <c r="H6952" i="11"/>
  <c r="I6952" i="11" s="1"/>
  <c r="J6952" i="11"/>
  <c r="K6952" i="11" s="1"/>
  <c r="L6952" i="11"/>
  <c r="M6952" i="11"/>
  <c r="N6952" i="11"/>
  <c r="O6952" i="11"/>
  <c r="P6952" i="11"/>
  <c r="Q6952" i="11"/>
  <c r="G6953" i="11"/>
  <c r="H6953" i="11"/>
  <c r="I6953" i="11" s="1"/>
  <c r="J6953" i="11"/>
  <c r="K6953" i="11" s="1"/>
  <c r="L6953" i="11"/>
  <c r="M6953" i="11"/>
  <c r="N6953" i="11"/>
  <c r="O6953" i="11"/>
  <c r="P6953" i="11"/>
  <c r="Q6953" i="11"/>
  <c r="G6954" i="11"/>
  <c r="H6954" i="11"/>
  <c r="I6954" i="11" s="1"/>
  <c r="J6954" i="11"/>
  <c r="K6954" i="11" s="1"/>
  <c r="L6954" i="11"/>
  <c r="M6954" i="11"/>
  <c r="N6954" i="11"/>
  <c r="O6954" i="11"/>
  <c r="P6954" i="11"/>
  <c r="Q6954" i="11"/>
  <c r="G6955" i="11"/>
  <c r="H6955" i="11"/>
  <c r="I6955" i="11" s="1"/>
  <c r="J6955" i="11"/>
  <c r="K6955" i="11" s="1"/>
  <c r="L6955" i="11"/>
  <c r="M6955" i="11"/>
  <c r="N6955" i="11"/>
  <c r="O6955" i="11"/>
  <c r="P6955" i="11"/>
  <c r="Q6955" i="11"/>
  <c r="G6956" i="11"/>
  <c r="H6956" i="11"/>
  <c r="I6956" i="11" s="1"/>
  <c r="J6956" i="11"/>
  <c r="K6956" i="11" s="1"/>
  <c r="L6956" i="11"/>
  <c r="M6956" i="11"/>
  <c r="N6956" i="11"/>
  <c r="O6956" i="11"/>
  <c r="P6956" i="11"/>
  <c r="Q6956" i="11"/>
  <c r="G6957" i="11"/>
  <c r="H6957" i="11"/>
  <c r="I6957" i="11" s="1"/>
  <c r="J6957" i="11"/>
  <c r="K6957" i="11" s="1"/>
  <c r="L6957" i="11"/>
  <c r="M6957" i="11"/>
  <c r="N6957" i="11"/>
  <c r="O6957" i="11"/>
  <c r="P6957" i="11"/>
  <c r="Q6957" i="11"/>
  <c r="G6958" i="11"/>
  <c r="H6958" i="11"/>
  <c r="I6958" i="11" s="1"/>
  <c r="J6958" i="11"/>
  <c r="K6958" i="11" s="1"/>
  <c r="L6958" i="11"/>
  <c r="M6958" i="11"/>
  <c r="N6958" i="11"/>
  <c r="O6958" i="11"/>
  <c r="P6958" i="11"/>
  <c r="Q6958" i="11"/>
  <c r="G6959" i="11"/>
  <c r="H6959" i="11"/>
  <c r="I6959" i="11" s="1"/>
  <c r="J6959" i="11"/>
  <c r="K6959" i="11" s="1"/>
  <c r="L6959" i="11"/>
  <c r="M6959" i="11"/>
  <c r="N6959" i="11"/>
  <c r="O6959" i="11"/>
  <c r="P6959" i="11"/>
  <c r="Q6959" i="11"/>
  <c r="G6960" i="11"/>
  <c r="H6960" i="11"/>
  <c r="I6960" i="11" s="1"/>
  <c r="J6960" i="11"/>
  <c r="K6960" i="11" s="1"/>
  <c r="L6960" i="11"/>
  <c r="M6960" i="11"/>
  <c r="N6960" i="11"/>
  <c r="O6960" i="11"/>
  <c r="P6960" i="11"/>
  <c r="Q6960" i="11"/>
  <c r="G6961" i="11"/>
  <c r="H6961" i="11"/>
  <c r="I6961" i="11" s="1"/>
  <c r="J6961" i="11"/>
  <c r="K6961" i="11" s="1"/>
  <c r="L6961" i="11"/>
  <c r="M6961" i="11"/>
  <c r="N6961" i="11"/>
  <c r="O6961" i="11"/>
  <c r="P6961" i="11"/>
  <c r="Q6961" i="11"/>
  <c r="G6962" i="11"/>
  <c r="H6962" i="11"/>
  <c r="I6962" i="11" s="1"/>
  <c r="J6962" i="11"/>
  <c r="K6962" i="11" s="1"/>
  <c r="L6962" i="11"/>
  <c r="M6962" i="11"/>
  <c r="N6962" i="11"/>
  <c r="O6962" i="11"/>
  <c r="P6962" i="11"/>
  <c r="Q6962" i="11"/>
  <c r="G6963" i="11"/>
  <c r="H6963" i="11"/>
  <c r="I6963" i="11" s="1"/>
  <c r="J6963" i="11"/>
  <c r="K6963" i="11" s="1"/>
  <c r="L6963" i="11"/>
  <c r="M6963" i="11"/>
  <c r="N6963" i="11"/>
  <c r="O6963" i="11"/>
  <c r="P6963" i="11"/>
  <c r="Q6963" i="11"/>
  <c r="G6964" i="11"/>
  <c r="H6964" i="11"/>
  <c r="I6964" i="11" s="1"/>
  <c r="J6964" i="11"/>
  <c r="K6964" i="11" s="1"/>
  <c r="L6964" i="11"/>
  <c r="M6964" i="11"/>
  <c r="N6964" i="11"/>
  <c r="O6964" i="11"/>
  <c r="P6964" i="11"/>
  <c r="Q6964" i="11"/>
  <c r="G6965" i="11"/>
  <c r="H6965" i="11"/>
  <c r="I6965" i="11" s="1"/>
  <c r="J6965" i="11"/>
  <c r="K6965" i="11" s="1"/>
  <c r="L6965" i="11"/>
  <c r="M6965" i="11"/>
  <c r="N6965" i="11"/>
  <c r="O6965" i="11"/>
  <c r="P6965" i="11"/>
  <c r="Q6965" i="11"/>
  <c r="G6966" i="11"/>
  <c r="H6966" i="11"/>
  <c r="I6966" i="11" s="1"/>
  <c r="J6966" i="11"/>
  <c r="K6966" i="11" s="1"/>
  <c r="L6966" i="11"/>
  <c r="M6966" i="11"/>
  <c r="N6966" i="11"/>
  <c r="O6966" i="11"/>
  <c r="P6966" i="11"/>
  <c r="Q6966" i="11"/>
  <c r="G6967" i="11"/>
  <c r="H6967" i="11"/>
  <c r="I6967" i="11" s="1"/>
  <c r="J6967" i="11"/>
  <c r="K6967" i="11" s="1"/>
  <c r="L6967" i="11"/>
  <c r="M6967" i="11"/>
  <c r="N6967" i="11"/>
  <c r="O6967" i="11"/>
  <c r="P6967" i="11"/>
  <c r="Q6967" i="11"/>
  <c r="G6968" i="11"/>
  <c r="H6968" i="11"/>
  <c r="I6968" i="11" s="1"/>
  <c r="J6968" i="11"/>
  <c r="K6968" i="11" s="1"/>
  <c r="L6968" i="11"/>
  <c r="M6968" i="11"/>
  <c r="N6968" i="11"/>
  <c r="O6968" i="11"/>
  <c r="P6968" i="11"/>
  <c r="Q6968" i="11"/>
  <c r="G6969" i="11"/>
  <c r="H6969" i="11"/>
  <c r="I6969" i="11" s="1"/>
  <c r="J6969" i="11"/>
  <c r="K6969" i="11" s="1"/>
  <c r="L6969" i="11"/>
  <c r="M6969" i="11"/>
  <c r="N6969" i="11"/>
  <c r="O6969" i="11"/>
  <c r="P6969" i="11"/>
  <c r="Q6969" i="11"/>
  <c r="G6970" i="11"/>
  <c r="H6970" i="11"/>
  <c r="I6970" i="11" s="1"/>
  <c r="J6970" i="11"/>
  <c r="K6970" i="11" s="1"/>
  <c r="L6970" i="11"/>
  <c r="M6970" i="11"/>
  <c r="N6970" i="11"/>
  <c r="O6970" i="11"/>
  <c r="P6970" i="11"/>
  <c r="Q6970" i="11"/>
  <c r="G6971" i="11"/>
  <c r="H6971" i="11"/>
  <c r="I6971" i="11" s="1"/>
  <c r="J6971" i="11"/>
  <c r="K6971" i="11" s="1"/>
  <c r="L6971" i="11"/>
  <c r="M6971" i="11"/>
  <c r="N6971" i="11"/>
  <c r="O6971" i="11"/>
  <c r="P6971" i="11"/>
  <c r="Q6971" i="11"/>
  <c r="G6972" i="11"/>
  <c r="H6972" i="11"/>
  <c r="I6972" i="11" s="1"/>
  <c r="J6972" i="11"/>
  <c r="K6972" i="11" s="1"/>
  <c r="L6972" i="11"/>
  <c r="M6972" i="11"/>
  <c r="N6972" i="11"/>
  <c r="O6972" i="11"/>
  <c r="P6972" i="11"/>
  <c r="Q6972" i="11"/>
  <c r="G6973" i="11"/>
  <c r="H6973" i="11"/>
  <c r="I6973" i="11" s="1"/>
  <c r="J6973" i="11"/>
  <c r="K6973" i="11" s="1"/>
  <c r="L6973" i="11"/>
  <c r="M6973" i="11"/>
  <c r="N6973" i="11"/>
  <c r="O6973" i="11"/>
  <c r="P6973" i="11"/>
  <c r="Q6973" i="11"/>
  <c r="G6974" i="11"/>
  <c r="H6974" i="11"/>
  <c r="I6974" i="11" s="1"/>
  <c r="J6974" i="11"/>
  <c r="K6974" i="11" s="1"/>
  <c r="L6974" i="11"/>
  <c r="M6974" i="11"/>
  <c r="N6974" i="11"/>
  <c r="O6974" i="11"/>
  <c r="P6974" i="11"/>
  <c r="Q6974" i="11"/>
  <c r="G6975" i="11"/>
  <c r="H6975" i="11"/>
  <c r="I6975" i="11" s="1"/>
  <c r="J6975" i="11"/>
  <c r="K6975" i="11" s="1"/>
  <c r="L6975" i="11"/>
  <c r="M6975" i="11"/>
  <c r="N6975" i="11"/>
  <c r="O6975" i="11"/>
  <c r="P6975" i="11"/>
  <c r="Q6975" i="11"/>
  <c r="G6976" i="11"/>
  <c r="H6976" i="11"/>
  <c r="I6976" i="11" s="1"/>
  <c r="J6976" i="11"/>
  <c r="K6976" i="11" s="1"/>
  <c r="L6976" i="11"/>
  <c r="M6976" i="11"/>
  <c r="N6976" i="11"/>
  <c r="O6976" i="11"/>
  <c r="P6976" i="11"/>
  <c r="Q6976" i="11"/>
  <c r="G6977" i="11"/>
  <c r="H6977" i="11"/>
  <c r="I6977" i="11" s="1"/>
  <c r="J6977" i="11"/>
  <c r="K6977" i="11" s="1"/>
  <c r="L6977" i="11"/>
  <c r="M6977" i="11"/>
  <c r="N6977" i="11"/>
  <c r="O6977" i="11"/>
  <c r="P6977" i="11"/>
  <c r="Q6977" i="11"/>
  <c r="G6978" i="11"/>
  <c r="H6978" i="11"/>
  <c r="I6978" i="11" s="1"/>
  <c r="J6978" i="11"/>
  <c r="K6978" i="11" s="1"/>
  <c r="L6978" i="11"/>
  <c r="M6978" i="11"/>
  <c r="N6978" i="11"/>
  <c r="O6978" i="11"/>
  <c r="P6978" i="11"/>
  <c r="Q6978" i="11"/>
  <c r="G6979" i="11"/>
  <c r="H6979" i="11"/>
  <c r="I6979" i="11" s="1"/>
  <c r="J6979" i="11"/>
  <c r="K6979" i="11" s="1"/>
  <c r="L6979" i="11"/>
  <c r="M6979" i="11"/>
  <c r="N6979" i="11"/>
  <c r="O6979" i="11"/>
  <c r="P6979" i="11"/>
  <c r="Q6979" i="11"/>
  <c r="G6980" i="11"/>
  <c r="H6980" i="11"/>
  <c r="I6980" i="11" s="1"/>
  <c r="J6980" i="11"/>
  <c r="K6980" i="11" s="1"/>
  <c r="L6980" i="11"/>
  <c r="M6980" i="11"/>
  <c r="N6980" i="11"/>
  <c r="O6980" i="11"/>
  <c r="P6980" i="11"/>
  <c r="Q6980" i="11"/>
  <c r="G6981" i="11"/>
  <c r="H6981" i="11"/>
  <c r="I6981" i="11" s="1"/>
  <c r="J6981" i="11"/>
  <c r="K6981" i="11" s="1"/>
  <c r="L6981" i="11"/>
  <c r="M6981" i="11"/>
  <c r="N6981" i="11"/>
  <c r="O6981" i="11"/>
  <c r="P6981" i="11"/>
  <c r="Q6981" i="11"/>
  <c r="G6982" i="11"/>
  <c r="H6982" i="11"/>
  <c r="I6982" i="11" s="1"/>
  <c r="J6982" i="11"/>
  <c r="K6982" i="11" s="1"/>
  <c r="L6982" i="11"/>
  <c r="M6982" i="11"/>
  <c r="N6982" i="11"/>
  <c r="O6982" i="11"/>
  <c r="P6982" i="11"/>
  <c r="Q6982" i="11"/>
  <c r="G6983" i="11"/>
  <c r="H6983" i="11"/>
  <c r="I6983" i="11" s="1"/>
  <c r="J6983" i="11"/>
  <c r="K6983" i="11" s="1"/>
  <c r="L6983" i="11"/>
  <c r="M6983" i="11"/>
  <c r="N6983" i="11"/>
  <c r="O6983" i="11"/>
  <c r="P6983" i="11"/>
  <c r="Q6983" i="11"/>
  <c r="G6984" i="11"/>
  <c r="H6984" i="11"/>
  <c r="I6984" i="11" s="1"/>
  <c r="J6984" i="11"/>
  <c r="K6984" i="11" s="1"/>
  <c r="L6984" i="11"/>
  <c r="M6984" i="11"/>
  <c r="N6984" i="11"/>
  <c r="O6984" i="11"/>
  <c r="P6984" i="11"/>
  <c r="Q6984" i="11"/>
  <c r="G6985" i="11"/>
  <c r="H6985" i="11"/>
  <c r="I6985" i="11" s="1"/>
  <c r="J6985" i="11"/>
  <c r="K6985" i="11" s="1"/>
  <c r="L6985" i="11"/>
  <c r="M6985" i="11"/>
  <c r="N6985" i="11"/>
  <c r="O6985" i="11"/>
  <c r="P6985" i="11"/>
  <c r="Q6985" i="11"/>
  <c r="G6986" i="11"/>
  <c r="H6986" i="11"/>
  <c r="I6986" i="11" s="1"/>
  <c r="J6986" i="11"/>
  <c r="K6986" i="11" s="1"/>
  <c r="L6986" i="11"/>
  <c r="M6986" i="11"/>
  <c r="N6986" i="11"/>
  <c r="O6986" i="11"/>
  <c r="P6986" i="11"/>
  <c r="Q6986" i="11"/>
  <c r="G6987" i="11"/>
  <c r="H6987" i="11"/>
  <c r="I6987" i="11" s="1"/>
  <c r="J6987" i="11"/>
  <c r="K6987" i="11" s="1"/>
  <c r="L6987" i="11"/>
  <c r="M6987" i="11"/>
  <c r="N6987" i="11"/>
  <c r="O6987" i="11"/>
  <c r="P6987" i="11"/>
  <c r="Q6987" i="11"/>
  <c r="G6988" i="11"/>
  <c r="H6988" i="11"/>
  <c r="I6988" i="11" s="1"/>
  <c r="J6988" i="11"/>
  <c r="K6988" i="11" s="1"/>
  <c r="L6988" i="11"/>
  <c r="M6988" i="11"/>
  <c r="N6988" i="11"/>
  <c r="O6988" i="11"/>
  <c r="P6988" i="11"/>
  <c r="Q6988" i="11"/>
  <c r="G6989" i="11"/>
  <c r="H6989" i="11"/>
  <c r="I6989" i="11" s="1"/>
  <c r="J6989" i="11"/>
  <c r="K6989" i="11" s="1"/>
  <c r="L6989" i="11"/>
  <c r="M6989" i="11"/>
  <c r="N6989" i="11"/>
  <c r="O6989" i="11"/>
  <c r="P6989" i="11"/>
  <c r="Q6989" i="11"/>
  <c r="G6990" i="11"/>
  <c r="H6990" i="11"/>
  <c r="I6990" i="11" s="1"/>
  <c r="J6990" i="11"/>
  <c r="K6990" i="11" s="1"/>
  <c r="L6990" i="11"/>
  <c r="M6990" i="11"/>
  <c r="N6990" i="11"/>
  <c r="O6990" i="11"/>
  <c r="P6990" i="11"/>
  <c r="Q6990" i="11"/>
  <c r="G6991" i="11"/>
  <c r="H6991" i="11"/>
  <c r="I6991" i="11" s="1"/>
  <c r="J6991" i="11"/>
  <c r="K6991" i="11" s="1"/>
  <c r="L6991" i="11"/>
  <c r="M6991" i="11"/>
  <c r="N6991" i="11"/>
  <c r="O6991" i="11"/>
  <c r="P6991" i="11"/>
  <c r="Q6991" i="11"/>
  <c r="G6992" i="11"/>
  <c r="H6992" i="11"/>
  <c r="I6992" i="11" s="1"/>
  <c r="J6992" i="11"/>
  <c r="K6992" i="11" s="1"/>
  <c r="L6992" i="11"/>
  <c r="M6992" i="11"/>
  <c r="N6992" i="11"/>
  <c r="O6992" i="11"/>
  <c r="P6992" i="11"/>
  <c r="Q6992" i="11"/>
  <c r="G6993" i="11"/>
  <c r="H6993" i="11"/>
  <c r="I6993" i="11" s="1"/>
  <c r="J6993" i="11"/>
  <c r="K6993" i="11" s="1"/>
  <c r="L6993" i="11"/>
  <c r="M6993" i="11"/>
  <c r="N6993" i="11"/>
  <c r="O6993" i="11"/>
  <c r="P6993" i="11"/>
  <c r="Q6993" i="11"/>
  <c r="G6994" i="11"/>
  <c r="H6994" i="11"/>
  <c r="I6994" i="11" s="1"/>
  <c r="J6994" i="11"/>
  <c r="K6994" i="11" s="1"/>
  <c r="L6994" i="11"/>
  <c r="M6994" i="11"/>
  <c r="N6994" i="11"/>
  <c r="O6994" i="11"/>
  <c r="P6994" i="11"/>
  <c r="Q6994" i="11"/>
  <c r="G6995" i="11"/>
  <c r="H6995" i="11"/>
  <c r="I6995" i="11" s="1"/>
  <c r="J6995" i="11"/>
  <c r="K6995" i="11" s="1"/>
  <c r="L6995" i="11"/>
  <c r="M6995" i="11"/>
  <c r="N6995" i="11"/>
  <c r="O6995" i="11"/>
  <c r="P6995" i="11"/>
  <c r="Q6995" i="11"/>
  <c r="G6996" i="11"/>
  <c r="H6996" i="11"/>
  <c r="I6996" i="11" s="1"/>
  <c r="J6996" i="11"/>
  <c r="K6996" i="11" s="1"/>
  <c r="L6996" i="11"/>
  <c r="M6996" i="11"/>
  <c r="N6996" i="11"/>
  <c r="O6996" i="11"/>
  <c r="P6996" i="11"/>
  <c r="Q6996" i="11"/>
  <c r="G6997" i="11"/>
  <c r="H6997" i="11"/>
  <c r="I6997" i="11" s="1"/>
  <c r="J6997" i="11"/>
  <c r="K6997" i="11" s="1"/>
  <c r="L6997" i="11"/>
  <c r="M6997" i="11"/>
  <c r="N6997" i="11"/>
  <c r="O6997" i="11"/>
  <c r="P6997" i="11"/>
  <c r="Q6997" i="11"/>
  <c r="G6998" i="11"/>
  <c r="H6998" i="11"/>
  <c r="I6998" i="11" s="1"/>
  <c r="J6998" i="11"/>
  <c r="K6998" i="11" s="1"/>
  <c r="L6998" i="11"/>
  <c r="M6998" i="11"/>
  <c r="N6998" i="11"/>
  <c r="O6998" i="11"/>
  <c r="P6998" i="11"/>
  <c r="Q6998" i="11"/>
  <c r="G6999" i="11"/>
  <c r="H6999" i="11"/>
  <c r="I6999" i="11" s="1"/>
  <c r="J6999" i="11"/>
  <c r="K6999" i="11" s="1"/>
  <c r="L6999" i="11"/>
  <c r="M6999" i="11"/>
  <c r="N6999" i="11"/>
  <c r="O6999" i="11"/>
  <c r="P6999" i="11"/>
  <c r="Q6999" i="11"/>
  <c r="G7000" i="11"/>
  <c r="H7000" i="11"/>
  <c r="I7000" i="11" s="1"/>
  <c r="J7000" i="11"/>
  <c r="K7000" i="11" s="1"/>
  <c r="L7000" i="11"/>
  <c r="M7000" i="11"/>
  <c r="N7000" i="11"/>
  <c r="O7000" i="11"/>
  <c r="P7000" i="11"/>
  <c r="Q7000" i="11"/>
  <c r="G7001" i="11"/>
  <c r="H7001" i="11"/>
  <c r="I7001" i="11" s="1"/>
  <c r="J7001" i="11"/>
  <c r="K7001" i="11" s="1"/>
  <c r="L7001" i="11"/>
  <c r="M7001" i="11"/>
  <c r="N7001" i="11"/>
  <c r="O7001" i="11"/>
  <c r="P7001" i="11"/>
  <c r="Q7001" i="11"/>
  <c r="G7002" i="11"/>
  <c r="H7002" i="11"/>
  <c r="I7002" i="11" s="1"/>
  <c r="J7002" i="11"/>
  <c r="K7002" i="11" s="1"/>
  <c r="L7002" i="11"/>
  <c r="M7002" i="11"/>
  <c r="N7002" i="11"/>
  <c r="O7002" i="11"/>
  <c r="P7002" i="11"/>
  <c r="Q7002" i="11"/>
  <c r="G7003" i="11"/>
  <c r="H7003" i="11"/>
  <c r="I7003" i="11" s="1"/>
  <c r="J7003" i="11"/>
  <c r="K7003" i="11" s="1"/>
  <c r="L7003" i="11"/>
  <c r="M7003" i="11"/>
  <c r="N7003" i="11"/>
  <c r="O7003" i="11"/>
  <c r="P7003" i="11"/>
  <c r="Q7003" i="11"/>
  <c r="G7004" i="11"/>
  <c r="H7004" i="11"/>
  <c r="I7004" i="11" s="1"/>
  <c r="J7004" i="11"/>
  <c r="K7004" i="11" s="1"/>
  <c r="L7004" i="11"/>
  <c r="M7004" i="11"/>
  <c r="N7004" i="11"/>
  <c r="O7004" i="11"/>
  <c r="P7004" i="11"/>
  <c r="Q7004" i="11"/>
  <c r="G7005" i="11"/>
  <c r="H7005" i="11"/>
  <c r="I7005" i="11" s="1"/>
  <c r="J7005" i="11"/>
  <c r="K7005" i="11" s="1"/>
  <c r="L7005" i="11"/>
  <c r="M7005" i="11"/>
  <c r="N7005" i="11"/>
  <c r="O7005" i="11"/>
  <c r="P7005" i="11"/>
  <c r="Q7005" i="11"/>
  <c r="G7006" i="11"/>
  <c r="H7006" i="11"/>
  <c r="I7006" i="11" s="1"/>
  <c r="J7006" i="11"/>
  <c r="K7006" i="11" s="1"/>
  <c r="L7006" i="11"/>
  <c r="M7006" i="11"/>
  <c r="N7006" i="11"/>
  <c r="O7006" i="11"/>
  <c r="P7006" i="11"/>
  <c r="Q7006" i="11"/>
  <c r="G7007" i="11"/>
  <c r="H7007" i="11"/>
  <c r="I7007" i="11" s="1"/>
  <c r="J7007" i="11"/>
  <c r="K7007" i="11" s="1"/>
  <c r="L7007" i="11"/>
  <c r="M7007" i="11"/>
  <c r="N7007" i="11"/>
  <c r="O7007" i="11"/>
  <c r="P7007" i="11"/>
  <c r="Q7007" i="11"/>
  <c r="G7008" i="11"/>
  <c r="H7008" i="11"/>
  <c r="I7008" i="11" s="1"/>
  <c r="J7008" i="11"/>
  <c r="K7008" i="11" s="1"/>
  <c r="L7008" i="11"/>
  <c r="M7008" i="11"/>
  <c r="N7008" i="11"/>
  <c r="O7008" i="11"/>
  <c r="P7008" i="11"/>
  <c r="Q7008" i="11"/>
  <c r="G7009" i="11"/>
  <c r="H7009" i="11"/>
  <c r="I7009" i="11" s="1"/>
  <c r="J7009" i="11"/>
  <c r="K7009" i="11" s="1"/>
  <c r="L7009" i="11"/>
  <c r="M7009" i="11"/>
  <c r="N7009" i="11"/>
  <c r="O7009" i="11"/>
  <c r="P7009" i="11"/>
  <c r="Q7009" i="11"/>
  <c r="G7010" i="11"/>
  <c r="H7010" i="11"/>
  <c r="I7010" i="11" s="1"/>
  <c r="J7010" i="11"/>
  <c r="K7010" i="11" s="1"/>
  <c r="L7010" i="11"/>
  <c r="M7010" i="11"/>
  <c r="N7010" i="11"/>
  <c r="O7010" i="11"/>
  <c r="P7010" i="11"/>
  <c r="Q7010" i="11"/>
  <c r="G7011" i="11"/>
  <c r="H7011" i="11"/>
  <c r="I7011" i="11" s="1"/>
  <c r="J7011" i="11"/>
  <c r="K7011" i="11" s="1"/>
  <c r="L7011" i="11"/>
  <c r="M7011" i="11"/>
  <c r="N7011" i="11"/>
  <c r="O7011" i="11"/>
  <c r="P7011" i="11"/>
  <c r="Q7011" i="11"/>
  <c r="G7012" i="11"/>
  <c r="H7012" i="11"/>
  <c r="I7012" i="11" s="1"/>
  <c r="J7012" i="11"/>
  <c r="K7012" i="11" s="1"/>
  <c r="L7012" i="11"/>
  <c r="M7012" i="11"/>
  <c r="N7012" i="11"/>
  <c r="O7012" i="11"/>
  <c r="P7012" i="11"/>
  <c r="Q7012" i="11"/>
  <c r="G7013" i="11"/>
  <c r="H7013" i="11"/>
  <c r="I7013" i="11" s="1"/>
  <c r="J7013" i="11"/>
  <c r="K7013" i="11" s="1"/>
  <c r="L7013" i="11"/>
  <c r="M7013" i="11"/>
  <c r="N7013" i="11"/>
  <c r="O7013" i="11"/>
  <c r="P7013" i="11"/>
  <c r="Q7013" i="11"/>
  <c r="G7014" i="11"/>
  <c r="H7014" i="11"/>
  <c r="I7014" i="11" s="1"/>
  <c r="J7014" i="11"/>
  <c r="K7014" i="11" s="1"/>
  <c r="L7014" i="11"/>
  <c r="M7014" i="11"/>
  <c r="N7014" i="11"/>
  <c r="O7014" i="11"/>
  <c r="P7014" i="11"/>
  <c r="Q7014" i="11"/>
  <c r="G7015" i="11"/>
  <c r="H7015" i="11"/>
  <c r="I7015" i="11" s="1"/>
  <c r="J7015" i="11"/>
  <c r="K7015" i="11" s="1"/>
  <c r="L7015" i="11"/>
  <c r="M7015" i="11"/>
  <c r="N7015" i="11"/>
  <c r="O7015" i="11"/>
  <c r="P7015" i="11"/>
  <c r="Q7015" i="11"/>
  <c r="G7016" i="11"/>
  <c r="H7016" i="11"/>
  <c r="I7016" i="11" s="1"/>
  <c r="J7016" i="11"/>
  <c r="K7016" i="11" s="1"/>
  <c r="L7016" i="11"/>
  <c r="M7016" i="11"/>
  <c r="N7016" i="11"/>
  <c r="O7016" i="11"/>
  <c r="P7016" i="11"/>
  <c r="Q7016" i="11"/>
  <c r="G7017" i="11"/>
  <c r="H7017" i="11"/>
  <c r="I7017" i="11" s="1"/>
  <c r="J7017" i="11"/>
  <c r="K7017" i="11" s="1"/>
  <c r="L7017" i="11"/>
  <c r="M7017" i="11"/>
  <c r="N7017" i="11"/>
  <c r="O7017" i="11"/>
  <c r="P7017" i="11"/>
  <c r="Q7017" i="11"/>
  <c r="G7018" i="11"/>
  <c r="H7018" i="11"/>
  <c r="I7018" i="11" s="1"/>
  <c r="J7018" i="11"/>
  <c r="K7018" i="11" s="1"/>
  <c r="L7018" i="11"/>
  <c r="M7018" i="11"/>
  <c r="N7018" i="11"/>
  <c r="O7018" i="11"/>
  <c r="P7018" i="11"/>
  <c r="Q7018" i="11"/>
  <c r="G7019" i="11"/>
  <c r="H7019" i="11"/>
  <c r="I7019" i="11" s="1"/>
  <c r="J7019" i="11"/>
  <c r="K7019" i="11" s="1"/>
  <c r="L7019" i="11"/>
  <c r="M7019" i="11"/>
  <c r="N7019" i="11"/>
  <c r="O7019" i="11"/>
  <c r="P7019" i="11"/>
  <c r="Q7019" i="11"/>
  <c r="G7020" i="11"/>
  <c r="H7020" i="11"/>
  <c r="I7020" i="11" s="1"/>
  <c r="J7020" i="11"/>
  <c r="K7020" i="11" s="1"/>
  <c r="L7020" i="11"/>
  <c r="M7020" i="11"/>
  <c r="N7020" i="11"/>
  <c r="O7020" i="11"/>
  <c r="P7020" i="11"/>
  <c r="Q7020" i="11"/>
  <c r="G7021" i="11"/>
  <c r="H7021" i="11"/>
  <c r="I7021" i="11" s="1"/>
  <c r="J7021" i="11"/>
  <c r="K7021" i="11" s="1"/>
  <c r="L7021" i="11"/>
  <c r="M7021" i="11"/>
  <c r="N7021" i="11"/>
  <c r="O7021" i="11"/>
  <c r="P7021" i="11"/>
  <c r="Q7021" i="11"/>
  <c r="G7022" i="11"/>
  <c r="H7022" i="11"/>
  <c r="I7022" i="11" s="1"/>
  <c r="J7022" i="11"/>
  <c r="K7022" i="11" s="1"/>
  <c r="L7022" i="11"/>
  <c r="M7022" i="11"/>
  <c r="N7022" i="11"/>
  <c r="O7022" i="11"/>
  <c r="P7022" i="11"/>
  <c r="Q7022" i="11"/>
  <c r="G7023" i="11"/>
  <c r="H7023" i="11"/>
  <c r="I7023" i="11" s="1"/>
  <c r="J7023" i="11"/>
  <c r="K7023" i="11" s="1"/>
  <c r="L7023" i="11"/>
  <c r="M7023" i="11"/>
  <c r="N7023" i="11"/>
  <c r="O7023" i="11"/>
  <c r="P7023" i="11"/>
  <c r="Q7023" i="11"/>
  <c r="G7024" i="11"/>
  <c r="H7024" i="11"/>
  <c r="I7024" i="11" s="1"/>
  <c r="J7024" i="11"/>
  <c r="K7024" i="11" s="1"/>
  <c r="L7024" i="11"/>
  <c r="M7024" i="11"/>
  <c r="N7024" i="11"/>
  <c r="O7024" i="11"/>
  <c r="P7024" i="11"/>
  <c r="Q7024" i="11"/>
  <c r="G7025" i="11"/>
  <c r="H7025" i="11"/>
  <c r="I7025" i="11" s="1"/>
  <c r="J7025" i="11"/>
  <c r="K7025" i="11" s="1"/>
  <c r="L7025" i="11"/>
  <c r="M7025" i="11"/>
  <c r="N7025" i="11"/>
  <c r="O7025" i="11"/>
  <c r="P7025" i="11"/>
  <c r="Q7025" i="11"/>
  <c r="G7026" i="11"/>
  <c r="H7026" i="11"/>
  <c r="I7026" i="11" s="1"/>
  <c r="J7026" i="11"/>
  <c r="K7026" i="11" s="1"/>
  <c r="L7026" i="11"/>
  <c r="M7026" i="11"/>
  <c r="N7026" i="11"/>
  <c r="O7026" i="11"/>
  <c r="P7026" i="11"/>
  <c r="Q7026" i="11"/>
  <c r="G7027" i="11"/>
  <c r="H7027" i="11"/>
  <c r="I7027" i="11" s="1"/>
  <c r="J7027" i="11"/>
  <c r="K7027" i="11" s="1"/>
  <c r="L7027" i="11"/>
  <c r="M7027" i="11"/>
  <c r="N7027" i="11"/>
  <c r="O7027" i="11"/>
  <c r="P7027" i="11"/>
  <c r="Q7027" i="11"/>
  <c r="G7028" i="11"/>
  <c r="H7028" i="11"/>
  <c r="I7028" i="11" s="1"/>
  <c r="J7028" i="11"/>
  <c r="K7028" i="11" s="1"/>
  <c r="L7028" i="11"/>
  <c r="M7028" i="11"/>
  <c r="N7028" i="11"/>
  <c r="O7028" i="11"/>
  <c r="P7028" i="11"/>
  <c r="Q7028" i="11"/>
  <c r="G7029" i="11"/>
  <c r="H7029" i="11"/>
  <c r="I7029" i="11" s="1"/>
  <c r="J7029" i="11"/>
  <c r="K7029" i="11" s="1"/>
  <c r="L7029" i="11"/>
  <c r="M7029" i="11"/>
  <c r="N7029" i="11"/>
  <c r="O7029" i="11"/>
  <c r="P7029" i="11"/>
  <c r="Q7029" i="11"/>
  <c r="G7030" i="11"/>
  <c r="H7030" i="11"/>
  <c r="I7030" i="11" s="1"/>
  <c r="J7030" i="11"/>
  <c r="K7030" i="11" s="1"/>
  <c r="L7030" i="11"/>
  <c r="M7030" i="11"/>
  <c r="N7030" i="11"/>
  <c r="O7030" i="11"/>
  <c r="P7030" i="11"/>
  <c r="Q7030" i="11"/>
  <c r="G7031" i="11"/>
  <c r="H7031" i="11"/>
  <c r="I7031" i="11" s="1"/>
  <c r="J7031" i="11"/>
  <c r="K7031" i="11" s="1"/>
  <c r="L7031" i="11"/>
  <c r="M7031" i="11"/>
  <c r="N7031" i="11"/>
  <c r="O7031" i="11"/>
  <c r="P7031" i="11"/>
  <c r="Q7031" i="11"/>
  <c r="G7032" i="11"/>
  <c r="H7032" i="11"/>
  <c r="I7032" i="11" s="1"/>
  <c r="J7032" i="11"/>
  <c r="K7032" i="11" s="1"/>
  <c r="L7032" i="11"/>
  <c r="M7032" i="11"/>
  <c r="N7032" i="11"/>
  <c r="O7032" i="11"/>
  <c r="P7032" i="11"/>
  <c r="Q7032" i="11"/>
  <c r="G7033" i="11"/>
  <c r="H7033" i="11"/>
  <c r="I7033" i="11" s="1"/>
  <c r="J7033" i="11"/>
  <c r="K7033" i="11" s="1"/>
  <c r="L7033" i="11"/>
  <c r="M7033" i="11"/>
  <c r="N7033" i="11"/>
  <c r="O7033" i="11"/>
  <c r="P7033" i="11"/>
  <c r="Q7033" i="11"/>
  <c r="G7034" i="11"/>
  <c r="H7034" i="11"/>
  <c r="I7034" i="11" s="1"/>
  <c r="J7034" i="11"/>
  <c r="K7034" i="11" s="1"/>
  <c r="L7034" i="11"/>
  <c r="M7034" i="11"/>
  <c r="N7034" i="11"/>
  <c r="O7034" i="11"/>
  <c r="P7034" i="11"/>
  <c r="Q7034" i="11"/>
  <c r="G7035" i="11"/>
  <c r="H7035" i="11"/>
  <c r="I7035" i="11" s="1"/>
  <c r="J7035" i="11"/>
  <c r="K7035" i="11" s="1"/>
  <c r="L7035" i="11"/>
  <c r="M7035" i="11"/>
  <c r="N7035" i="11"/>
  <c r="O7035" i="11"/>
  <c r="P7035" i="11"/>
  <c r="Q7035" i="11"/>
  <c r="G7036" i="11"/>
  <c r="H7036" i="11"/>
  <c r="I7036" i="11" s="1"/>
  <c r="J7036" i="11"/>
  <c r="K7036" i="11" s="1"/>
  <c r="L7036" i="11"/>
  <c r="M7036" i="11"/>
  <c r="N7036" i="11"/>
  <c r="O7036" i="11"/>
  <c r="P7036" i="11"/>
  <c r="Q7036" i="11"/>
  <c r="G7037" i="11"/>
  <c r="H7037" i="11"/>
  <c r="I7037" i="11" s="1"/>
  <c r="J7037" i="11"/>
  <c r="K7037" i="11" s="1"/>
  <c r="L7037" i="11"/>
  <c r="M7037" i="11"/>
  <c r="N7037" i="11"/>
  <c r="O7037" i="11"/>
  <c r="P7037" i="11"/>
  <c r="Q7037" i="11"/>
  <c r="G7038" i="11"/>
  <c r="H7038" i="11"/>
  <c r="I7038" i="11" s="1"/>
  <c r="J7038" i="11"/>
  <c r="K7038" i="11" s="1"/>
  <c r="L7038" i="11"/>
  <c r="M7038" i="11"/>
  <c r="N7038" i="11"/>
  <c r="O7038" i="11"/>
  <c r="P7038" i="11"/>
  <c r="Q7038" i="11"/>
  <c r="G7039" i="11"/>
  <c r="H7039" i="11"/>
  <c r="I7039" i="11" s="1"/>
  <c r="J7039" i="11"/>
  <c r="K7039" i="11" s="1"/>
  <c r="L7039" i="11"/>
  <c r="M7039" i="11"/>
  <c r="N7039" i="11"/>
  <c r="O7039" i="11"/>
  <c r="P7039" i="11"/>
  <c r="Q7039" i="11"/>
  <c r="G7040" i="11"/>
  <c r="H7040" i="11"/>
  <c r="I7040" i="11" s="1"/>
  <c r="J7040" i="11"/>
  <c r="K7040" i="11" s="1"/>
  <c r="L7040" i="11"/>
  <c r="M7040" i="11"/>
  <c r="N7040" i="11"/>
  <c r="O7040" i="11"/>
  <c r="P7040" i="11"/>
  <c r="Q7040" i="11"/>
  <c r="G7041" i="11"/>
  <c r="H7041" i="11"/>
  <c r="I7041" i="11" s="1"/>
  <c r="J7041" i="11"/>
  <c r="K7041" i="11" s="1"/>
  <c r="L7041" i="11"/>
  <c r="M7041" i="11"/>
  <c r="N7041" i="11"/>
  <c r="O7041" i="11"/>
  <c r="P7041" i="11"/>
  <c r="Q7041" i="11"/>
  <c r="G7042" i="11"/>
  <c r="H7042" i="11"/>
  <c r="I7042" i="11" s="1"/>
  <c r="J7042" i="11"/>
  <c r="K7042" i="11" s="1"/>
  <c r="L7042" i="11"/>
  <c r="M7042" i="11"/>
  <c r="N7042" i="11"/>
  <c r="O7042" i="11"/>
  <c r="P7042" i="11"/>
  <c r="Q7042" i="11"/>
  <c r="G7043" i="11"/>
  <c r="H7043" i="11"/>
  <c r="I7043" i="11" s="1"/>
  <c r="J7043" i="11"/>
  <c r="K7043" i="11" s="1"/>
  <c r="L7043" i="11"/>
  <c r="M7043" i="11"/>
  <c r="N7043" i="11"/>
  <c r="O7043" i="11"/>
  <c r="P7043" i="11"/>
  <c r="Q7043" i="11"/>
  <c r="G7044" i="11"/>
  <c r="H7044" i="11"/>
  <c r="I7044" i="11" s="1"/>
  <c r="J7044" i="11"/>
  <c r="K7044" i="11" s="1"/>
  <c r="L7044" i="11"/>
  <c r="M7044" i="11"/>
  <c r="N7044" i="11"/>
  <c r="O7044" i="11"/>
  <c r="P7044" i="11"/>
  <c r="Q7044" i="11"/>
  <c r="G7045" i="11"/>
  <c r="H7045" i="11"/>
  <c r="I7045" i="11" s="1"/>
  <c r="J7045" i="11"/>
  <c r="K7045" i="11" s="1"/>
  <c r="L7045" i="11"/>
  <c r="M7045" i="11"/>
  <c r="N7045" i="11"/>
  <c r="O7045" i="11"/>
  <c r="P7045" i="11"/>
  <c r="Q7045" i="11"/>
  <c r="G7046" i="11"/>
  <c r="H7046" i="11"/>
  <c r="I7046" i="11" s="1"/>
  <c r="J7046" i="11"/>
  <c r="K7046" i="11" s="1"/>
  <c r="L7046" i="11"/>
  <c r="M7046" i="11"/>
  <c r="N7046" i="11"/>
  <c r="O7046" i="11"/>
  <c r="P7046" i="11"/>
  <c r="Q7046" i="11"/>
  <c r="G7047" i="11"/>
  <c r="H7047" i="11"/>
  <c r="I7047" i="11" s="1"/>
  <c r="J7047" i="11"/>
  <c r="K7047" i="11" s="1"/>
  <c r="L7047" i="11"/>
  <c r="M7047" i="11"/>
  <c r="N7047" i="11"/>
  <c r="O7047" i="11"/>
  <c r="P7047" i="11"/>
  <c r="Q7047" i="11"/>
  <c r="G7048" i="11"/>
  <c r="H7048" i="11"/>
  <c r="I7048" i="11" s="1"/>
  <c r="J7048" i="11"/>
  <c r="K7048" i="11" s="1"/>
  <c r="L7048" i="11"/>
  <c r="M7048" i="11"/>
  <c r="N7048" i="11"/>
  <c r="O7048" i="11"/>
  <c r="P7048" i="11"/>
  <c r="Q7048" i="11"/>
  <c r="G7049" i="11"/>
  <c r="H7049" i="11"/>
  <c r="I7049" i="11" s="1"/>
  <c r="J7049" i="11"/>
  <c r="K7049" i="11" s="1"/>
  <c r="L7049" i="11"/>
  <c r="M7049" i="11"/>
  <c r="N7049" i="11"/>
  <c r="O7049" i="11"/>
  <c r="P7049" i="11"/>
  <c r="Q7049" i="11"/>
  <c r="G7050" i="11"/>
  <c r="H7050" i="11"/>
  <c r="I7050" i="11" s="1"/>
  <c r="J7050" i="11"/>
  <c r="K7050" i="11" s="1"/>
  <c r="L7050" i="11"/>
  <c r="M7050" i="11"/>
  <c r="N7050" i="11"/>
  <c r="O7050" i="11"/>
  <c r="P7050" i="11"/>
  <c r="Q7050" i="11"/>
  <c r="G7051" i="11"/>
  <c r="H7051" i="11"/>
  <c r="I7051" i="11" s="1"/>
  <c r="J7051" i="11"/>
  <c r="K7051" i="11" s="1"/>
  <c r="L7051" i="11"/>
  <c r="M7051" i="11"/>
  <c r="N7051" i="11"/>
  <c r="O7051" i="11"/>
  <c r="P7051" i="11"/>
  <c r="Q7051" i="11"/>
  <c r="G7052" i="11"/>
  <c r="H7052" i="11"/>
  <c r="I7052" i="11" s="1"/>
  <c r="J7052" i="11"/>
  <c r="K7052" i="11" s="1"/>
  <c r="L7052" i="11"/>
  <c r="M7052" i="11"/>
  <c r="N7052" i="11"/>
  <c r="O7052" i="11"/>
  <c r="P7052" i="11"/>
  <c r="Q7052" i="11"/>
  <c r="G7053" i="11"/>
  <c r="H7053" i="11"/>
  <c r="I7053" i="11" s="1"/>
  <c r="J7053" i="11"/>
  <c r="K7053" i="11" s="1"/>
  <c r="L7053" i="11"/>
  <c r="M7053" i="11"/>
  <c r="N7053" i="11"/>
  <c r="O7053" i="11"/>
  <c r="P7053" i="11"/>
  <c r="Q7053" i="11"/>
  <c r="G7054" i="11"/>
  <c r="H7054" i="11"/>
  <c r="I7054" i="11" s="1"/>
  <c r="J7054" i="11"/>
  <c r="K7054" i="11" s="1"/>
  <c r="L7054" i="11"/>
  <c r="M7054" i="11"/>
  <c r="N7054" i="11"/>
  <c r="O7054" i="11"/>
  <c r="P7054" i="11"/>
  <c r="Q7054" i="11"/>
  <c r="G7055" i="11"/>
  <c r="H7055" i="11"/>
  <c r="I7055" i="11" s="1"/>
  <c r="J7055" i="11"/>
  <c r="K7055" i="11" s="1"/>
  <c r="L7055" i="11"/>
  <c r="M7055" i="11"/>
  <c r="N7055" i="11"/>
  <c r="O7055" i="11"/>
  <c r="P7055" i="11"/>
  <c r="Q7055" i="11"/>
  <c r="G7056" i="11"/>
  <c r="H7056" i="11"/>
  <c r="I7056" i="11" s="1"/>
  <c r="J7056" i="11"/>
  <c r="K7056" i="11" s="1"/>
  <c r="L7056" i="11"/>
  <c r="M7056" i="11"/>
  <c r="N7056" i="11"/>
  <c r="O7056" i="11"/>
  <c r="P7056" i="11"/>
  <c r="Q7056" i="11"/>
  <c r="G7057" i="11"/>
  <c r="H7057" i="11"/>
  <c r="I7057" i="11" s="1"/>
  <c r="J7057" i="11"/>
  <c r="K7057" i="11" s="1"/>
  <c r="L7057" i="11"/>
  <c r="M7057" i="11"/>
  <c r="N7057" i="11"/>
  <c r="O7057" i="11"/>
  <c r="P7057" i="11"/>
  <c r="Q7057" i="11"/>
  <c r="G7058" i="11"/>
  <c r="H7058" i="11"/>
  <c r="I7058" i="11" s="1"/>
  <c r="J7058" i="11"/>
  <c r="K7058" i="11" s="1"/>
  <c r="L7058" i="11"/>
  <c r="M7058" i="11"/>
  <c r="N7058" i="11"/>
  <c r="O7058" i="11"/>
  <c r="P7058" i="11"/>
  <c r="Q7058" i="11"/>
  <c r="G7059" i="11"/>
  <c r="H7059" i="11"/>
  <c r="I7059" i="11" s="1"/>
  <c r="J7059" i="11"/>
  <c r="K7059" i="11" s="1"/>
  <c r="L7059" i="11"/>
  <c r="M7059" i="11"/>
  <c r="N7059" i="11"/>
  <c r="O7059" i="11"/>
  <c r="P7059" i="11"/>
  <c r="Q7059" i="11"/>
  <c r="G7060" i="11"/>
  <c r="H7060" i="11"/>
  <c r="I7060" i="11" s="1"/>
  <c r="J7060" i="11"/>
  <c r="K7060" i="11" s="1"/>
  <c r="L7060" i="11"/>
  <c r="M7060" i="11"/>
  <c r="N7060" i="11"/>
  <c r="O7060" i="11"/>
  <c r="P7060" i="11"/>
  <c r="Q7060" i="11"/>
  <c r="G7061" i="11"/>
  <c r="H7061" i="11"/>
  <c r="I7061" i="11" s="1"/>
  <c r="J7061" i="11"/>
  <c r="K7061" i="11" s="1"/>
  <c r="L7061" i="11"/>
  <c r="M7061" i="11"/>
  <c r="N7061" i="11"/>
  <c r="O7061" i="11"/>
  <c r="P7061" i="11"/>
  <c r="Q7061" i="11"/>
  <c r="G7062" i="11"/>
  <c r="H7062" i="11"/>
  <c r="I7062" i="11" s="1"/>
  <c r="J7062" i="11"/>
  <c r="K7062" i="11" s="1"/>
  <c r="L7062" i="11"/>
  <c r="M7062" i="11"/>
  <c r="N7062" i="11"/>
  <c r="O7062" i="11"/>
  <c r="P7062" i="11"/>
  <c r="Q7062" i="11"/>
  <c r="G7063" i="11"/>
  <c r="H7063" i="11"/>
  <c r="I7063" i="11" s="1"/>
  <c r="J7063" i="11"/>
  <c r="K7063" i="11" s="1"/>
  <c r="L7063" i="11"/>
  <c r="M7063" i="11"/>
  <c r="N7063" i="11"/>
  <c r="O7063" i="11"/>
  <c r="P7063" i="11"/>
  <c r="Q7063" i="11"/>
  <c r="G7064" i="11"/>
  <c r="H7064" i="11"/>
  <c r="I7064" i="11" s="1"/>
  <c r="J7064" i="11"/>
  <c r="K7064" i="11" s="1"/>
  <c r="L7064" i="11"/>
  <c r="M7064" i="11"/>
  <c r="N7064" i="11"/>
  <c r="O7064" i="11"/>
  <c r="P7064" i="11"/>
  <c r="Q7064" i="11"/>
  <c r="G7065" i="11"/>
  <c r="H7065" i="11"/>
  <c r="I7065" i="11" s="1"/>
  <c r="J7065" i="11"/>
  <c r="K7065" i="11" s="1"/>
  <c r="L7065" i="11"/>
  <c r="M7065" i="11"/>
  <c r="N7065" i="11"/>
  <c r="O7065" i="11"/>
  <c r="P7065" i="11"/>
  <c r="Q7065" i="11"/>
  <c r="G7066" i="11"/>
  <c r="H7066" i="11"/>
  <c r="I7066" i="11" s="1"/>
  <c r="J7066" i="11"/>
  <c r="K7066" i="11" s="1"/>
  <c r="L7066" i="11"/>
  <c r="M7066" i="11"/>
  <c r="N7066" i="11"/>
  <c r="O7066" i="11"/>
  <c r="P7066" i="11"/>
  <c r="Q7066" i="11"/>
  <c r="G7067" i="11"/>
  <c r="H7067" i="11"/>
  <c r="I7067" i="11" s="1"/>
  <c r="J7067" i="11"/>
  <c r="K7067" i="11" s="1"/>
  <c r="L7067" i="11"/>
  <c r="M7067" i="11"/>
  <c r="N7067" i="11"/>
  <c r="O7067" i="11"/>
  <c r="P7067" i="11"/>
  <c r="Q7067" i="11"/>
  <c r="G7068" i="11"/>
  <c r="H7068" i="11"/>
  <c r="I7068" i="11" s="1"/>
  <c r="J7068" i="11"/>
  <c r="K7068" i="11" s="1"/>
  <c r="L7068" i="11"/>
  <c r="M7068" i="11"/>
  <c r="N7068" i="11"/>
  <c r="O7068" i="11"/>
  <c r="P7068" i="11"/>
  <c r="Q7068" i="11"/>
  <c r="G7069" i="11"/>
  <c r="H7069" i="11"/>
  <c r="I7069" i="11" s="1"/>
  <c r="J7069" i="11"/>
  <c r="K7069" i="11" s="1"/>
  <c r="L7069" i="11"/>
  <c r="M7069" i="11"/>
  <c r="N7069" i="11"/>
  <c r="O7069" i="11"/>
  <c r="P7069" i="11"/>
  <c r="Q7069" i="11"/>
  <c r="G7070" i="11"/>
  <c r="H7070" i="11"/>
  <c r="I7070" i="11" s="1"/>
  <c r="J7070" i="11"/>
  <c r="K7070" i="11" s="1"/>
  <c r="L7070" i="11"/>
  <c r="M7070" i="11"/>
  <c r="N7070" i="11"/>
  <c r="O7070" i="11"/>
  <c r="P7070" i="11"/>
  <c r="Q7070" i="11"/>
  <c r="G7071" i="11"/>
  <c r="H7071" i="11"/>
  <c r="I7071" i="11" s="1"/>
  <c r="J7071" i="11"/>
  <c r="K7071" i="11" s="1"/>
  <c r="L7071" i="11"/>
  <c r="M7071" i="11"/>
  <c r="N7071" i="11"/>
  <c r="O7071" i="11"/>
  <c r="P7071" i="11"/>
  <c r="Q7071" i="11"/>
  <c r="G7072" i="11"/>
  <c r="H7072" i="11"/>
  <c r="I7072" i="11" s="1"/>
  <c r="J7072" i="11"/>
  <c r="K7072" i="11" s="1"/>
  <c r="L7072" i="11"/>
  <c r="M7072" i="11"/>
  <c r="N7072" i="11"/>
  <c r="O7072" i="11"/>
  <c r="P7072" i="11"/>
  <c r="Q7072" i="11"/>
  <c r="G7073" i="11"/>
  <c r="H7073" i="11"/>
  <c r="I7073" i="11" s="1"/>
  <c r="J7073" i="11"/>
  <c r="K7073" i="11" s="1"/>
  <c r="L7073" i="11"/>
  <c r="M7073" i="11"/>
  <c r="N7073" i="11"/>
  <c r="O7073" i="11"/>
  <c r="P7073" i="11"/>
  <c r="Q7073" i="11"/>
  <c r="G7074" i="11"/>
  <c r="H7074" i="11"/>
  <c r="I7074" i="11" s="1"/>
  <c r="J7074" i="11"/>
  <c r="K7074" i="11" s="1"/>
  <c r="L7074" i="11"/>
  <c r="M7074" i="11"/>
  <c r="N7074" i="11"/>
  <c r="O7074" i="11"/>
  <c r="P7074" i="11"/>
  <c r="Q7074" i="11"/>
  <c r="G7075" i="11"/>
  <c r="H7075" i="11"/>
  <c r="I7075" i="11" s="1"/>
  <c r="J7075" i="11"/>
  <c r="K7075" i="11" s="1"/>
  <c r="L7075" i="11"/>
  <c r="M7075" i="11"/>
  <c r="N7075" i="11"/>
  <c r="O7075" i="11"/>
  <c r="P7075" i="11"/>
  <c r="Q7075" i="11"/>
  <c r="G7076" i="11"/>
  <c r="H7076" i="11"/>
  <c r="I7076" i="11" s="1"/>
  <c r="J7076" i="11"/>
  <c r="K7076" i="11" s="1"/>
  <c r="L7076" i="11"/>
  <c r="M7076" i="11"/>
  <c r="N7076" i="11"/>
  <c r="O7076" i="11"/>
  <c r="P7076" i="11"/>
  <c r="Q7076" i="11"/>
  <c r="G7077" i="11"/>
  <c r="H7077" i="11"/>
  <c r="I7077" i="11" s="1"/>
  <c r="J7077" i="11"/>
  <c r="K7077" i="11" s="1"/>
  <c r="L7077" i="11"/>
  <c r="M7077" i="11"/>
  <c r="N7077" i="11"/>
  <c r="O7077" i="11"/>
  <c r="P7077" i="11"/>
  <c r="Q7077" i="11"/>
  <c r="G7078" i="11"/>
  <c r="H7078" i="11"/>
  <c r="I7078" i="11" s="1"/>
  <c r="J7078" i="11"/>
  <c r="K7078" i="11" s="1"/>
  <c r="L7078" i="11"/>
  <c r="M7078" i="11"/>
  <c r="N7078" i="11"/>
  <c r="O7078" i="11"/>
  <c r="P7078" i="11"/>
  <c r="Q7078" i="11"/>
  <c r="G7079" i="11"/>
  <c r="H7079" i="11"/>
  <c r="I7079" i="11" s="1"/>
  <c r="J7079" i="11"/>
  <c r="K7079" i="11" s="1"/>
  <c r="L7079" i="11"/>
  <c r="M7079" i="11"/>
  <c r="N7079" i="11"/>
  <c r="O7079" i="11"/>
  <c r="P7079" i="11"/>
  <c r="Q7079" i="11"/>
  <c r="G7080" i="11"/>
  <c r="H7080" i="11"/>
  <c r="I7080" i="11" s="1"/>
  <c r="J7080" i="11"/>
  <c r="K7080" i="11" s="1"/>
  <c r="L7080" i="11"/>
  <c r="M7080" i="11"/>
  <c r="N7080" i="11"/>
  <c r="O7080" i="11"/>
  <c r="P7080" i="11"/>
  <c r="Q7080" i="11"/>
  <c r="G7081" i="11"/>
  <c r="H7081" i="11"/>
  <c r="I7081" i="11" s="1"/>
  <c r="J7081" i="11"/>
  <c r="K7081" i="11" s="1"/>
  <c r="L7081" i="11"/>
  <c r="M7081" i="11"/>
  <c r="N7081" i="11"/>
  <c r="O7081" i="11"/>
  <c r="P7081" i="11"/>
  <c r="Q7081" i="11"/>
  <c r="G7082" i="11"/>
  <c r="H7082" i="11"/>
  <c r="I7082" i="11" s="1"/>
  <c r="J7082" i="11"/>
  <c r="K7082" i="11" s="1"/>
  <c r="L7082" i="11"/>
  <c r="M7082" i="11"/>
  <c r="N7082" i="11"/>
  <c r="O7082" i="11"/>
  <c r="P7082" i="11"/>
  <c r="Q7082" i="11"/>
  <c r="G7083" i="11"/>
  <c r="H7083" i="11"/>
  <c r="I7083" i="11" s="1"/>
  <c r="J7083" i="11"/>
  <c r="K7083" i="11" s="1"/>
  <c r="L7083" i="11"/>
  <c r="M7083" i="11"/>
  <c r="N7083" i="11"/>
  <c r="O7083" i="11"/>
  <c r="P7083" i="11"/>
  <c r="Q7083" i="11"/>
  <c r="G7084" i="11"/>
  <c r="H7084" i="11"/>
  <c r="I7084" i="11" s="1"/>
  <c r="J7084" i="11"/>
  <c r="K7084" i="11" s="1"/>
  <c r="L7084" i="11"/>
  <c r="M7084" i="11"/>
  <c r="N7084" i="11"/>
  <c r="O7084" i="11"/>
  <c r="P7084" i="11"/>
  <c r="Q7084" i="11"/>
  <c r="G7085" i="11"/>
  <c r="H7085" i="11"/>
  <c r="I7085" i="11" s="1"/>
  <c r="J7085" i="11"/>
  <c r="K7085" i="11" s="1"/>
  <c r="L7085" i="11"/>
  <c r="M7085" i="11"/>
  <c r="N7085" i="11"/>
  <c r="O7085" i="11"/>
  <c r="P7085" i="11"/>
  <c r="Q7085" i="11"/>
  <c r="G7086" i="11"/>
  <c r="H7086" i="11"/>
  <c r="I7086" i="11" s="1"/>
  <c r="J7086" i="11"/>
  <c r="K7086" i="11" s="1"/>
  <c r="L7086" i="11"/>
  <c r="M7086" i="11"/>
  <c r="N7086" i="11"/>
  <c r="O7086" i="11"/>
  <c r="P7086" i="11"/>
  <c r="Q7086" i="11"/>
  <c r="G7087" i="11"/>
  <c r="H7087" i="11"/>
  <c r="I7087" i="11" s="1"/>
  <c r="J7087" i="11"/>
  <c r="K7087" i="11" s="1"/>
  <c r="L7087" i="11"/>
  <c r="M7087" i="11"/>
  <c r="N7087" i="11"/>
  <c r="O7087" i="11"/>
  <c r="P7087" i="11"/>
  <c r="Q7087" i="11"/>
  <c r="G7088" i="11"/>
  <c r="H7088" i="11"/>
  <c r="I7088" i="11" s="1"/>
  <c r="J7088" i="11"/>
  <c r="K7088" i="11" s="1"/>
  <c r="L7088" i="11"/>
  <c r="M7088" i="11"/>
  <c r="N7088" i="11"/>
  <c r="O7088" i="11"/>
  <c r="P7088" i="11"/>
  <c r="Q7088" i="11"/>
  <c r="G7089" i="11"/>
  <c r="H7089" i="11"/>
  <c r="I7089" i="11" s="1"/>
  <c r="J7089" i="11"/>
  <c r="K7089" i="11" s="1"/>
  <c r="L7089" i="11"/>
  <c r="M7089" i="11"/>
  <c r="N7089" i="11"/>
  <c r="O7089" i="11"/>
  <c r="P7089" i="11"/>
  <c r="Q7089" i="11"/>
  <c r="G7090" i="11"/>
  <c r="H7090" i="11"/>
  <c r="I7090" i="11" s="1"/>
  <c r="J7090" i="11"/>
  <c r="K7090" i="11" s="1"/>
  <c r="L7090" i="11"/>
  <c r="M7090" i="11"/>
  <c r="N7090" i="11"/>
  <c r="O7090" i="11"/>
  <c r="P7090" i="11"/>
  <c r="Q7090" i="11"/>
  <c r="G7091" i="11"/>
  <c r="H7091" i="11"/>
  <c r="I7091" i="11" s="1"/>
  <c r="J7091" i="11"/>
  <c r="K7091" i="11" s="1"/>
  <c r="L7091" i="11"/>
  <c r="M7091" i="11"/>
  <c r="N7091" i="11"/>
  <c r="O7091" i="11"/>
  <c r="P7091" i="11"/>
  <c r="Q7091" i="11"/>
  <c r="G7092" i="11"/>
  <c r="H7092" i="11"/>
  <c r="I7092" i="11" s="1"/>
  <c r="J7092" i="11"/>
  <c r="K7092" i="11" s="1"/>
  <c r="L7092" i="11"/>
  <c r="M7092" i="11"/>
  <c r="N7092" i="11"/>
  <c r="O7092" i="11"/>
  <c r="P7092" i="11"/>
  <c r="Q7092" i="11"/>
  <c r="G7093" i="11"/>
  <c r="H7093" i="11"/>
  <c r="I7093" i="11" s="1"/>
  <c r="J7093" i="11"/>
  <c r="K7093" i="11" s="1"/>
  <c r="L7093" i="11"/>
  <c r="M7093" i="11"/>
  <c r="N7093" i="11"/>
  <c r="O7093" i="11"/>
  <c r="P7093" i="11"/>
  <c r="Q7093" i="11"/>
  <c r="G7094" i="11"/>
  <c r="H7094" i="11"/>
  <c r="I7094" i="11" s="1"/>
  <c r="J7094" i="11"/>
  <c r="K7094" i="11" s="1"/>
  <c r="L7094" i="11"/>
  <c r="M7094" i="11"/>
  <c r="N7094" i="11"/>
  <c r="O7094" i="11"/>
  <c r="P7094" i="11"/>
  <c r="Q7094" i="11"/>
  <c r="G7095" i="11"/>
  <c r="H7095" i="11"/>
  <c r="I7095" i="11" s="1"/>
  <c r="J7095" i="11"/>
  <c r="K7095" i="11" s="1"/>
  <c r="L7095" i="11"/>
  <c r="M7095" i="11"/>
  <c r="N7095" i="11"/>
  <c r="O7095" i="11"/>
  <c r="P7095" i="11"/>
  <c r="Q7095" i="11"/>
  <c r="G7096" i="11"/>
  <c r="H7096" i="11"/>
  <c r="I7096" i="11" s="1"/>
  <c r="J7096" i="11"/>
  <c r="K7096" i="11" s="1"/>
  <c r="L7096" i="11"/>
  <c r="M7096" i="11"/>
  <c r="N7096" i="11"/>
  <c r="O7096" i="11"/>
  <c r="P7096" i="11"/>
  <c r="Q7096" i="11"/>
  <c r="G7097" i="11"/>
  <c r="H7097" i="11"/>
  <c r="I7097" i="11" s="1"/>
  <c r="J7097" i="11"/>
  <c r="K7097" i="11" s="1"/>
  <c r="L7097" i="11"/>
  <c r="M7097" i="11"/>
  <c r="N7097" i="11"/>
  <c r="O7097" i="11"/>
  <c r="P7097" i="11"/>
  <c r="Q7097" i="11"/>
  <c r="G7098" i="11"/>
  <c r="H7098" i="11"/>
  <c r="I7098" i="11" s="1"/>
  <c r="J7098" i="11"/>
  <c r="K7098" i="11" s="1"/>
  <c r="L7098" i="11"/>
  <c r="M7098" i="11"/>
  <c r="N7098" i="11"/>
  <c r="O7098" i="11"/>
  <c r="P7098" i="11"/>
  <c r="Q7098" i="11"/>
  <c r="G7099" i="11"/>
  <c r="H7099" i="11"/>
  <c r="I7099" i="11" s="1"/>
  <c r="J7099" i="11"/>
  <c r="K7099" i="11" s="1"/>
  <c r="L7099" i="11"/>
  <c r="M7099" i="11"/>
  <c r="N7099" i="11"/>
  <c r="O7099" i="11"/>
  <c r="P7099" i="11"/>
  <c r="Q7099" i="11"/>
  <c r="G7100" i="11"/>
  <c r="H7100" i="11"/>
  <c r="I7100" i="11" s="1"/>
  <c r="J7100" i="11"/>
  <c r="K7100" i="11" s="1"/>
  <c r="L7100" i="11"/>
  <c r="M7100" i="11"/>
  <c r="N7100" i="11"/>
  <c r="O7100" i="11"/>
  <c r="P7100" i="11"/>
  <c r="Q7100" i="11"/>
  <c r="G7101" i="11"/>
  <c r="H7101" i="11"/>
  <c r="I7101" i="11" s="1"/>
  <c r="J7101" i="11"/>
  <c r="K7101" i="11" s="1"/>
  <c r="L7101" i="11"/>
  <c r="M7101" i="11"/>
  <c r="N7101" i="11"/>
  <c r="O7101" i="11"/>
  <c r="P7101" i="11"/>
  <c r="Q7101" i="11"/>
  <c r="G7102" i="11"/>
  <c r="H7102" i="11"/>
  <c r="I7102" i="11" s="1"/>
  <c r="J7102" i="11"/>
  <c r="K7102" i="11" s="1"/>
  <c r="L7102" i="11"/>
  <c r="M7102" i="11"/>
  <c r="N7102" i="11"/>
  <c r="O7102" i="11"/>
  <c r="P7102" i="11"/>
  <c r="Q7102" i="11"/>
  <c r="G7103" i="11"/>
  <c r="H7103" i="11"/>
  <c r="I7103" i="11" s="1"/>
  <c r="J7103" i="11"/>
  <c r="K7103" i="11" s="1"/>
  <c r="L7103" i="11"/>
  <c r="M7103" i="11"/>
  <c r="N7103" i="11"/>
  <c r="O7103" i="11"/>
  <c r="P7103" i="11"/>
  <c r="Q7103" i="11"/>
  <c r="G7104" i="11"/>
  <c r="H7104" i="11"/>
  <c r="I7104" i="11" s="1"/>
  <c r="J7104" i="11"/>
  <c r="K7104" i="11" s="1"/>
  <c r="L7104" i="11"/>
  <c r="M7104" i="11"/>
  <c r="N7104" i="11"/>
  <c r="O7104" i="11"/>
  <c r="P7104" i="11"/>
  <c r="Q7104" i="11"/>
  <c r="G7105" i="11"/>
  <c r="H7105" i="11"/>
  <c r="I7105" i="11" s="1"/>
  <c r="J7105" i="11"/>
  <c r="K7105" i="11" s="1"/>
  <c r="L7105" i="11"/>
  <c r="M7105" i="11"/>
  <c r="N7105" i="11"/>
  <c r="O7105" i="11"/>
  <c r="P7105" i="11"/>
  <c r="Q7105" i="11"/>
  <c r="G7106" i="11"/>
  <c r="H7106" i="11"/>
  <c r="I7106" i="11" s="1"/>
  <c r="J7106" i="11"/>
  <c r="K7106" i="11" s="1"/>
  <c r="L7106" i="11"/>
  <c r="M7106" i="11"/>
  <c r="N7106" i="11"/>
  <c r="O7106" i="11"/>
  <c r="P7106" i="11"/>
  <c r="Q7106" i="11"/>
  <c r="G7107" i="11"/>
  <c r="H7107" i="11"/>
  <c r="I7107" i="11" s="1"/>
  <c r="J7107" i="11"/>
  <c r="K7107" i="11" s="1"/>
  <c r="L7107" i="11"/>
  <c r="M7107" i="11"/>
  <c r="N7107" i="11"/>
  <c r="O7107" i="11"/>
  <c r="P7107" i="11"/>
  <c r="Q7107" i="11"/>
  <c r="G7108" i="11"/>
  <c r="H7108" i="11"/>
  <c r="I7108" i="11" s="1"/>
  <c r="J7108" i="11"/>
  <c r="K7108" i="11" s="1"/>
  <c r="L7108" i="11"/>
  <c r="M7108" i="11"/>
  <c r="N7108" i="11"/>
  <c r="O7108" i="11"/>
  <c r="P7108" i="11"/>
  <c r="Q7108" i="11"/>
  <c r="G7109" i="11"/>
  <c r="H7109" i="11"/>
  <c r="I7109" i="11" s="1"/>
  <c r="J7109" i="11"/>
  <c r="K7109" i="11" s="1"/>
  <c r="L7109" i="11"/>
  <c r="M7109" i="11"/>
  <c r="N7109" i="11"/>
  <c r="O7109" i="11"/>
  <c r="P7109" i="11"/>
  <c r="Q7109" i="11"/>
  <c r="G7110" i="11"/>
  <c r="H7110" i="11"/>
  <c r="I7110" i="11" s="1"/>
  <c r="J7110" i="11"/>
  <c r="K7110" i="11" s="1"/>
  <c r="L7110" i="11"/>
  <c r="M7110" i="11"/>
  <c r="N7110" i="11"/>
  <c r="O7110" i="11"/>
  <c r="P7110" i="11"/>
  <c r="Q7110" i="11"/>
  <c r="G7111" i="11"/>
  <c r="H7111" i="11"/>
  <c r="I7111" i="11" s="1"/>
  <c r="J7111" i="11"/>
  <c r="K7111" i="11" s="1"/>
  <c r="L7111" i="11"/>
  <c r="M7111" i="11"/>
  <c r="N7111" i="11"/>
  <c r="O7111" i="11"/>
  <c r="P7111" i="11"/>
  <c r="Q7111" i="11"/>
  <c r="G7112" i="11"/>
  <c r="H7112" i="11"/>
  <c r="I7112" i="11" s="1"/>
  <c r="J7112" i="11"/>
  <c r="K7112" i="11" s="1"/>
  <c r="L7112" i="11"/>
  <c r="M7112" i="11"/>
  <c r="N7112" i="11"/>
  <c r="O7112" i="11"/>
  <c r="P7112" i="11"/>
  <c r="Q7112" i="11"/>
  <c r="G7113" i="11"/>
  <c r="H7113" i="11"/>
  <c r="I7113" i="11" s="1"/>
  <c r="J7113" i="11"/>
  <c r="K7113" i="11" s="1"/>
  <c r="L7113" i="11"/>
  <c r="M7113" i="11"/>
  <c r="N7113" i="11"/>
  <c r="O7113" i="11"/>
  <c r="P7113" i="11"/>
  <c r="Q7113" i="11"/>
  <c r="G7114" i="11"/>
  <c r="H7114" i="11"/>
  <c r="I7114" i="11" s="1"/>
  <c r="J7114" i="11"/>
  <c r="K7114" i="11" s="1"/>
  <c r="L7114" i="11"/>
  <c r="M7114" i="11"/>
  <c r="N7114" i="11"/>
  <c r="O7114" i="11"/>
  <c r="P7114" i="11"/>
  <c r="Q7114" i="11"/>
  <c r="G7115" i="11"/>
  <c r="H7115" i="11"/>
  <c r="I7115" i="11" s="1"/>
  <c r="J7115" i="11"/>
  <c r="K7115" i="11" s="1"/>
  <c r="L7115" i="11"/>
  <c r="M7115" i="11"/>
  <c r="N7115" i="11"/>
  <c r="O7115" i="11"/>
  <c r="P7115" i="11"/>
  <c r="Q7115" i="11"/>
  <c r="G7116" i="11"/>
  <c r="H7116" i="11"/>
  <c r="I7116" i="11" s="1"/>
  <c r="J7116" i="11"/>
  <c r="K7116" i="11" s="1"/>
  <c r="L7116" i="11"/>
  <c r="M7116" i="11"/>
  <c r="N7116" i="11"/>
  <c r="O7116" i="11"/>
  <c r="P7116" i="11"/>
  <c r="Q7116" i="11"/>
  <c r="G7117" i="11"/>
  <c r="H7117" i="11"/>
  <c r="I7117" i="11" s="1"/>
  <c r="J7117" i="11"/>
  <c r="K7117" i="11" s="1"/>
  <c r="L7117" i="11"/>
  <c r="M7117" i="11"/>
  <c r="N7117" i="11"/>
  <c r="O7117" i="11"/>
  <c r="P7117" i="11"/>
  <c r="Q7117" i="11"/>
  <c r="G7118" i="11"/>
  <c r="H7118" i="11"/>
  <c r="I7118" i="11" s="1"/>
  <c r="J7118" i="11"/>
  <c r="K7118" i="11" s="1"/>
  <c r="L7118" i="11"/>
  <c r="M7118" i="11"/>
  <c r="N7118" i="11"/>
  <c r="O7118" i="11"/>
  <c r="P7118" i="11"/>
  <c r="Q7118" i="11"/>
  <c r="G7119" i="11"/>
  <c r="H7119" i="11"/>
  <c r="I7119" i="11" s="1"/>
  <c r="J7119" i="11"/>
  <c r="K7119" i="11" s="1"/>
  <c r="L7119" i="11"/>
  <c r="M7119" i="11"/>
  <c r="N7119" i="11"/>
  <c r="O7119" i="11"/>
  <c r="P7119" i="11"/>
  <c r="Q7119" i="11"/>
  <c r="G7120" i="11"/>
  <c r="H7120" i="11"/>
  <c r="I7120" i="11" s="1"/>
  <c r="J7120" i="11"/>
  <c r="K7120" i="11" s="1"/>
  <c r="L7120" i="11"/>
  <c r="M7120" i="11"/>
  <c r="N7120" i="11"/>
  <c r="O7120" i="11"/>
  <c r="P7120" i="11"/>
  <c r="Q7120" i="11"/>
  <c r="G7121" i="11"/>
  <c r="H7121" i="11"/>
  <c r="I7121" i="11" s="1"/>
  <c r="J7121" i="11"/>
  <c r="K7121" i="11" s="1"/>
  <c r="L7121" i="11"/>
  <c r="M7121" i="11"/>
  <c r="N7121" i="11"/>
  <c r="O7121" i="11"/>
  <c r="P7121" i="11"/>
  <c r="Q7121" i="11"/>
  <c r="G7122" i="11"/>
  <c r="H7122" i="11"/>
  <c r="I7122" i="11" s="1"/>
  <c r="J7122" i="11"/>
  <c r="K7122" i="11" s="1"/>
  <c r="L7122" i="11"/>
  <c r="M7122" i="11"/>
  <c r="N7122" i="11"/>
  <c r="O7122" i="11"/>
  <c r="P7122" i="11"/>
  <c r="Q7122" i="11"/>
  <c r="G7123" i="11"/>
  <c r="H7123" i="11"/>
  <c r="I7123" i="11" s="1"/>
  <c r="J7123" i="11"/>
  <c r="K7123" i="11" s="1"/>
  <c r="L7123" i="11"/>
  <c r="M7123" i="11"/>
  <c r="N7123" i="11"/>
  <c r="O7123" i="11"/>
  <c r="P7123" i="11"/>
  <c r="Q7123" i="11"/>
  <c r="G7124" i="11"/>
  <c r="H7124" i="11"/>
  <c r="I7124" i="11" s="1"/>
  <c r="J7124" i="11"/>
  <c r="K7124" i="11" s="1"/>
  <c r="L7124" i="11"/>
  <c r="M7124" i="11"/>
  <c r="N7124" i="11"/>
  <c r="O7124" i="11"/>
  <c r="P7124" i="11"/>
  <c r="Q7124" i="11"/>
  <c r="G7125" i="11"/>
  <c r="H7125" i="11"/>
  <c r="I7125" i="11" s="1"/>
  <c r="J7125" i="11"/>
  <c r="K7125" i="11" s="1"/>
  <c r="L7125" i="11"/>
  <c r="M7125" i="11"/>
  <c r="N7125" i="11"/>
  <c r="O7125" i="11"/>
  <c r="P7125" i="11"/>
  <c r="Q7125" i="11"/>
  <c r="G7126" i="11"/>
  <c r="H7126" i="11"/>
  <c r="I7126" i="11" s="1"/>
  <c r="J7126" i="11"/>
  <c r="K7126" i="11" s="1"/>
  <c r="L7126" i="11"/>
  <c r="M7126" i="11"/>
  <c r="N7126" i="11"/>
  <c r="O7126" i="11"/>
  <c r="P7126" i="11"/>
  <c r="Q7126" i="11"/>
  <c r="G7127" i="11"/>
  <c r="H7127" i="11"/>
  <c r="I7127" i="11" s="1"/>
  <c r="J7127" i="11"/>
  <c r="K7127" i="11" s="1"/>
  <c r="L7127" i="11"/>
  <c r="M7127" i="11"/>
  <c r="N7127" i="11"/>
  <c r="O7127" i="11"/>
  <c r="P7127" i="11"/>
  <c r="Q7127" i="11"/>
  <c r="G7128" i="11"/>
  <c r="H7128" i="11"/>
  <c r="I7128" i="11" s="1"/>
  <c r="J7128" i="11"/>
  <c r="K7128" i="11" s="1"/>
  <c r="L7128" i="11"/>
  <c r="M7128" i="11"/>
  <c r="N7128" i="11"/>
  <c r="O7128" i="11"/>
  <c r="P7128" i="11"/>
  <c r="Q7128" i="11"/>
  <c r="G7129" i="11"/>
  <c r="H7129" i="11"/>
  <c r="I7129" i="11" s="1"/>
  <c r="J7129" i="11"/>
  <c r="K7129" i="11" s="1"/>
  <c r="L7129" i="11"/>
  <c r="M7129" i="11"/>
  <c r="N7129" i="11"/>
  <c r="O7129" i="11"/>
  <c r="P7129" i="11"/>
  <c r="Q7129" i="11"/>
  <c r="G7130" i="11"/>
  <c r="H7130" i="11"/>
  <c r="I7130" i="11" s="1"/>
  <c r="J7130" i="11"/>
  <c r="K7130" i="11" s="1"/>
  <c r="L7130" i="11"/>
  <c r="M7130" i="11"/>
  <c r="N7130" i="11"/>
  <c r="O7130" i="11"/>
  <c r="P7130" i="11"/>
  <c r="Q7130" i="11"/>
  <c r="G7131" i="11"/>
  <c r="H7131" i="11"/>
  <c r="I7131" i="11" s="1"/>
  <c r="J7131" i="11"/>
  <c r="K7131" i="11" s="1"/>
  <c r="L7131" i="11"/>
  <c r="M7131" i="11"/>
  <c r="N7131" i="11"/>
  <c r="O7131" i="11"/>
  <c r="P7131" i="11"/>
  <c r="Q7131" i="11"/>
  <c r="G7132" i="11"/>
  <c r="H7132" i="11"/>
  <c r="I7132" i="11" s="1"/>
  <c r="J7132" i="11"/>
  <c r="K7132" i="11" s="1"/>
  <c r="L7132" i="11"/>
  <c r="M7132" i="11"/>
  <c r="N7132" i="11"/>
  <c r="O7132" i="11"/>
  <c r="P7132" i="11"/>
  <c r="Q7132" i="11"/>
  <c r="G7133" i="11"/>
  <c r="H7133" i="11"/>
  <c r="I7133" i="11" s="1"/>
  <c r="J7133" i="11"/>
  <c r="K7133" i="11" s="1"/>
  <c r="L7133" i="11"/>
  <c r="M7133" i="11"/>
  <c r="N7133" i="11"/>
  <c r="O7133" i="11"/>
  <c r="P7133" i="11"/>
  <c r="Q7133" i="11"/>
  <c r="G7134" i="11"/>
  <c r="H7134" i="11"/>
  <c r="I7134" i="11" s="1"/>
  <c r="J7134" i="11"/>
  <c r="K7134" i="11" s="1"/>
  <c r="L7134" i="11"/>
  <c r="M7134" i="11"/>
  <c r="N7134" i="11"/>
  <c r="O7134" i="11"/>
  <c r="P7134" i="11"/>
  <c r="Q7134" i="11"/>
  <c r="G7135" i="11"/>
  <c r="H7135" i="11"/>
  <c r="I7135" i="11" s="1"/>
  <c r="J7135" i="11"/>
  <c r="K7135" i="11" s="1"/>
  <c r="L7135" i="11"/>
  <c r="M7135" i="11"/>
  <c r="N7135" i="11"/>
  <c r="O7135" i="11"/>
  <c r="P7135" i="11"/>
  <c r="Q7135" i="11"/>
  <c r="G7136" i="11"/>
  <c r="H7136" i="11"/>
  <c r="I7136" i="11" s="1"/>
  <c r="J7136" i="11"/>
  <c r="K7136" i="11" s="1"/>
  <c r="L7136" i="11"/>
  <c r="M7136" i="11"/>
  <c r="N7136" i="11"/>
  <c r="O7136" i="11"/>
  <c r="P7136" i="11"/>
  <c r="Q7136" i="11"/>
  <c r="G7137" i="11"/>
  <c r="H7137" i="11"/>
  <c r="I7137" i="11" s="1"/>
  <c r="J7137" i="11"/>
  <c r="K7137" i="11" s="1"/>
  <c r="L7137" i="11"/>
  <c r="M7137" i="11"/>
  <c r="N7137" i="11"/>
  <c r="O7137" i="11"/>
  <c r="P7137" i="11"/>
  <c r="Q7137" i="11"/>
  <c r="G7138" i="11"/>
  <c r="H7138" i="11"/>
  <c r="I7138" i="11" s="1"/>
  <c r="J7138" i="11"/>
  <c r="K7138" i="11" s="1"/>
  <c r="L7138" i="11"/>
  <c r="M7138" i="11"/>
  <c r="N7138" i="11"/>
  <c r="O7138" i="11"/>
  <c r="P7138" i="11"/>
  <c r="Q7138" i="11"/>
  <c r="G7139" i="11"/>
  <c r="H7139" i="11"/>
  <c r="I7139" i="11" s="1"/>
  <c r="J7139" i="11"/>
  <c r="K7139" i="11" s="1"/>
  <c r="L7139" i="11"/>
  <c r="M7139" i="11"/>
  <c r="N7139" i="11"/>
  <c r="O7139" i="11"/>
  <c r="P7139" i="11"/>
  <c r="Q7139" i="11"/>
  <c r="G7140" i="11"/>
  <c r="H7140" i="11"/>
  <c r="I7140" i="11" s="1"/>
  <c r="J7140" i="11"/>
  <c r="K7140" i="11" s="1"/>
  <c r="L7140" i="11"/>
  <c r="M7140" i="11"/>
  <c r="N7140" i="11"/>
  <c r="O7140" i="11"/>
  <c r="P7140" i="11"/>
  <c r="Q7140" i="11"/>
  <c r="G7141" i="11"/>
  <c r="H7141" i="11"/>
  <c r="I7141" i="11" s="1"/>
  <c r="J7141" i="11"/>
  <c r="K7141" i="11" s="1"/>
  <c r="L7141" i="11"/>
  <c r="M7141" i="11"/>
  <c r="N7141" i="11"/>
  <c r="O7141" i="11"/>
  <c r="P7141" i="11"/>
  <c r="Q7141" i="11"/>
  <c r="G7142" i="11"/>
  <c r="H7142" i="11"/>
  <c r="I7142" i="11" s="1"/>
  <c r="J7142" i="11"/>
  <c r="K7142" i="11" s="1"/>
  <c r="L7142" i="11"/>
  <c r="M7142" i="11"/>
  <c r="N7142" i="11"/>
  <c r="O7142" i="11"/>
  <c r="P7142" i="11"/>
  <c r="Q7142" i="11"/>
  <c r="G7143" i="11"/>
  <c r="H7143" i="11"/>
  <c r="I7143" i="11" s="1"/>
  <c r="J7143" i="11"/>
  <c r="K7143" i="11" s="1"/>
  <c r="L7143" i="11"/>
  <c r="M7143" i="11"/>
  <c r="N7143" i="11"/>
  <c r="O7143" i="11"/>
  <c r="P7143" i="11"/>
  <c r="Q7143" i="11"/>
  <c r="G7144" i="11"/>
  <c r="H7144" i="11"/>
  <c r="I7144" i="11" s="1"/>
  <c r="J7144" i="11"/>
  <c r="K7144" i="11" s="1"/>
  <c r="L7144" i="11"/>
  <c r="M7144" i="11"/>
  <c r="N7144" i="11"/>
  <c r="O7144" i="11"/>
  <c r="P7144" i="11"/>
  <c r="Q7144" i="11"/>
  <c r="G7145" i="11"/>
  <c r="H7145" i="11"/>
  <c r="I7145" i="11" s="1"/>
  <c r="J7145" i="11"/>
  <c r="K7145" i="11" s="1"/>
  <c r="L7145" i="11"/>
  <c r="M7145" i="11"/>
  <c r="N7145" i="11"/>
  <c r="O7145" i="11"/>
  <c r="P7145" i="11"/>
  <c r="Q7145" i="11"/>
  <c r="G7146" i="11"/>
  <c r="H7146" i="11"/>
  <c r="I7146" i="11" s="1"/>
  <c r="J7146" i="11"/>
  <c r="K7146" i="11" s="1"/>
  <c r="L7146" i="11"/>
  <c r="M7146" i="11"/>
  <c r="N7146" i="11"/>
  <c r="O7146" i="11"/>
  <c r="P7146" i="11"/>
  <c r="Q7146" i="11"/>
  <c r="G7147" i="11"/>
  <c r="H7147" i="11"/>
  <c r="I7147" i="11" s="1"/>
  <c r="J7147" i="11"/>
  <c r="K7147" i="11" s="1"/>
  <c r="L7147" i="11"/>
  <c r="M7147" i="11"/>
  <c r="N7147" i="11"/>
  <c r="O7147" i="11"/>
  <c r="P7147" i="11"/>
  <c r="Q7147" i="11"/>
  <c r="G7148" i="11"/>
  <c r="H7148" i="11"/>
  <c r="I7148" i="11" s="1"/>
  <c r="J7148" i="11"/>
  <c r="K7148" i="11" s="1"/>
  <c r="L7148" i="11"/>
  <c r="M7148" i="11"/>
  <c r="N7148" i="11"/>
  <c r="O7148" i="11"/>
  <c r="P7148" i="11"/>
  <c r="Q7148" i="11"/>
  <c r="G7149" i="11"/>
  <c r="H7149" i="11"/>
  <c r="I7149" i="11" s="1"/>
  <c r="J7149" i="11"/>
  <c r="K7149" i="11" s="1"/>
  <c r="L7149" i="11"/>
  <c r="M7149" i="11"/>
  <c r="N7149" i="11"/>
  <c r="O7149" i="11"/>
  <c r="P7149" i="11"/>
  <c r="Q7149" i="11"/>
  <c r="G7150" i="11"/>
  <c r="H7150" i="11"/>
  <c r="I7150" i="11" s="1"/>
  <c r="J7150" i="11"/>
  <c r="K7150" i="11" s="1"/>
  <c r="L7150" i="11"/>
  <c r="M7150" i="11"/>
  <c r="N7150" i="11"/>
  <c r="O7150" i="11"/>
  <c r="P7150" i="11"/>
  <c r="Q7150" i="11"/>
  <c r="G7151" i="11"/>
  <c r="H7151" i="11"/>
  <c r="I7151" i="11" s="1"/>
  <c r="J7151" i="11"/>
  <c r="K7151" i="11" s="1"/>
  <c r="L7151" i="11"/>
  <c r="M7151" i="11"/>
  <c r="N7151" i="11"/>
  <c r="O7151" i="11"/>
  <c r="P7151" i="11"/>
  <c r="Q7151" i="11"/>
  <c r="G7152" i="11"/>
  <c r="H7152" i="11"/>
  <c r="I7152" i="11" s="1"/>
  <c r="J7152" i="11"/>
  <c r="K7152" i="11" s="1"/>
  <c r="L7152" i="11"/>
  <c r="M7152" i="11"/>
  <c r="N7152" i="11"/>
  <c r="O7152" i="11"/>
  <c r="P7152" i="11"/>
  <c r="Q7152" i="11"/>
  <c r="G7153" i="11"/>
  <c r="H7153" i="11"/>
  <c r="I7153" i="11" s="1"/>
  <c r="J7153" i="11"/>
  <c r="K7153" i="11" s="1"/>
  <c r="L7153" i="11"/>
  <c r="M7153" i="11"/>
  <c r="N7153" i="11"/>
  <c r="O7153" i="11"/>
  <c r="P7153" i="11"/>
  <c r="Q7153" i="11"/>
  <c r="G7154" i="11"/>
  <c r="H7154" i="11"/>
  <c r="I7154" i="11" s="1"/>
  <c r="J7154" i="11"/>
  <c r="K7154" i="11" s="1"/>
  <c r="L7154" i="11"/>
  <c r="M7154" i="11"/>
  <c r="N7154" i="11"/>
  <c r="O7154" i="11"/>
  <c r="P7154" i="11"/>
  <c r="Q7154" i="11"/>
  <c r="G7155" i="11"/>
  <c r="H7155" i="11"/>
  <c r="I7155" i="11" s="1"/>
  <c r="J7155" i="11"/>
  <c r="K7155" i="11" s="1"/>
  <c r="L7155" i="11"/>
  <c r="M7155" i="11"/>
  <c r="N7155" i="11"/>
  <c r="O7155" i="11"/>
  <c r="P7155" i="11"/>
  <c r="Q7155" i="11"/>
  <c r="G7156" i="11"/>
  <c r="H7156" i="11"/>
  <c r="I7156" i="11" s="1"/>
  <c r="J7156" i="11"/>
  <c r="K7156" i="11" s="1"/>
  <c r="L7156" i="11"/>
  <c r="M7156" i="11"/>
  <c r="N7156" i="11"/>
  <c r="O7156" i="11"/>
  <c r="P7156" i="11"/>
  <c r="Q7156" i="11"/>
  <c r="G7157" i="11"/>
  <c r="H7157" i="11"/>
  <c r="I7157" i="11" s="1"/>
  <c r="J7157" i="11"/>
  <c r="K7157" i="11" s="1"/>
  <c r="L7157" i="11"/>
  <c r="M7157" i="11"/>
  <c r="N7157" i="11"/>
  <c r="O7157" i="11"/>
  <c r="P7157" i="11"/>
  <c r="Q7157" i="11"/>
  <c r="G7158" i="11"/>
  <c r="H7158" i="11"/>
  <c r="I7158" i="11" s="1"/>
  <c r="J7158" i="11"/>
  <c r="K7158" i="11" s="1"/>
  <c r="L7158" i="11"/>
  <c r="M7158" i="11"/>
  <c r="N7158" i="11"/>
  <c r="O7158" i="11"/>
  <c r="P7158" i="11"/>
  <c r="Q7158" i="11"/>
  <c r="G7159" i="11"/>
  <c r="H7159" i="11"/>
  <c r="I7159" i="11" s="1"/>
  <c r="J7159" i="11"/>
  <c r="K7159" i="11" s="1"/>
  <c r="L7159" i="11"/>
  <c r="M7159" i="11"/>
  <c r="N7159" i="11"/>
  <c r="O7159" i="11"/>
  <c r="P7159" i="11"/>
  <c r="Q7159" i="11"/>
  <c r="G7160" i="11"/>
  <c r="H7160" i="11"/>
  <c r="I7160" i="11" s="1"/>
  <c r="J7160" i="11"/>
  <c r="K7160" i="11" s="1"/>
  <c r="L7160" i="11"/>
  <c r="M7160" i="11"/>
  <c r="N7160" i="11"/>
  <c r="O7160" i="11"/>
  <c r="P7160" i="11"/>
  <c r="Q7160" i="11"/>
  <c r="G7161" i="11"/>
  <c r="H7161" i="11"/>
  <c r="I7161" i="11" s="1"/>
  <c r="J7161" i="11"/>
  <c r="K7161" i="11" s="1"/>
  <c r="L7161" i="11"/>
  <c r="M7161" i="11"/>
  <c r="N7161" i="11"/>
  <c r="O7161" i="11"/>
  <c r="P7161" i="11"/>
  <c r="Q7161" i="11"/>
  <c r="G7162" i="11"/>
  <c r="H7162" i="11"/>
  <c r="I7162" i="11" s="1"/>
  <c r="J7162" i="11"/>
  <c r="K7162" i="11" s="1"/>
  <c r="L7162" i="11"/>
  <c r="M7162" i="11"/>
  <c r="N7162" i="11"/>
  <c r="O7162" i="11"/>
  <c r="P7162" i="11"/>
  <c r="Q7162" i="11"/>
  <c r="G7163" i="11"/>
  <c r="H7163" i="11"/>
  <c r="I7163" i="11" s="1"/>
  <c r="J7163" i="11"/>
  <c r="K7163" i="11" s="1"/>
  <c r="L7163" i="11"/>
  <c r="M7163" i="11"/>
  <c r="N7163" i="11"/>
  <c r="O7163" i="11"/>
  <c r="P7163" i="11"/>
  <c r="Q7163" i="11"/>
  <c r="G7164" i="11"/>
  <c r="H7164" i="11"/>
  <c r="I7164" i="11" s="1"/>
  <c r="J7164" i="11"/>
  <c r="K7164" i="11" s="1"/>
  <c r="L7164" i="11"/>
  <c r="M7164" i="11"/>
  <c r="N7164" i="11"/>
  <c r="O7164" i="11"/>
  <c r="P7164" i="11"/>
  <c r="Q7164" i="11"/>
  <c r="G7165" i="11"/>
  <c r="H7165" i="11"/>
  <c r="I7165" i="11" s="1"/>
  <c r="J7165" i="11"/>
  <c r="K7165" i="11" s="1"/>
  <c r="L7165" i="11"/>
  <c r="M7165" i="11"/>
  <c r="N7165" i="11"/>
  <c r="O7165" i="11"/>
  <c r="P7165" i="11"/>
  <c r="Q7165" i="11"/>
  <c r="G7166" i="11"/>
  <c r="H7166" i="11"/>
  <c r="I7166" i="11" s="1"/>
  <c r="J7166" i="11"/>
  <c r="K7166" i="11" s="1"/>
  <c r="L7166" i="11"/>
  <c r="M7166" i="11"/>
  <c r="N7166" i="11"/>
  <c r="O7166" i="11"/>
  <c r="P7166" i="11"/>
  <c r="Q7166" i="11"/>
  <c r="G7167" i="11"/>
  <c r="H7167" i="11"/>
  <c r="I7167" i="11" s="1"/>
  <c r="J7167" i="11"/>
  <c r="K7167" i="11" s="1"/>
  <c r="L7167" i="11"/>
  <c r="M7167" i="11"/>
  <c r="N7167" i="11"/>
  <c r="O7167" i="11"/>
  <c r="P7167" i="11"/>
  <c r="Q7167" i="11"/>
  <c r="G7168" i="11"/>
  <c r="H7168" i="11"/>
  <c r="I7168" i="11" s="1"/>
  <c r="J7168" i="11"/>
  <c r="K7168" i="11" s="1"/>
  <c r="L7168" i="11"/>
  <c r="M7168" i="11"/>
  <c r="N7168" i="11"/>
  <c r="O7168" i="11"/>
  <c r="P7168" i="11"/>
  <c r="Q7168" i="11"/>
  <c r="G7169" i="11"/>
  <c r="H7169" i="11"/>
  <c r="I7169" i="11" s="1"/>
  <c r="J7169" i="11"/>
  <c r="K7169" i="11" s="1"/>
  <c r="L7169" i="11"/>
  <c r="M7169" i="11"/>
  <c r="N7169" i="11"/>
  <c r="O7169" i="11"/>
  <c r="P7169" i="11"/>
  <c r="Q7169" i="11"/>
  <c r="G7170" i="11"/>
  <c r="H7170" i="11"/>
  <c r="I7170" i="11" s="1"/>
  <c r="J7170" i="11"/>
  <c r="K7170" i="11" s="1"/>
  <c r="L7170" i="11"/>
  <c r="M7170" i="11"/>
  <c r="N7170" i="11"/>
  <c r="O7170" i="11"/>
  <c r="P7170" i="11"/>
  <c r="Q7170" i="11"/>
  <c r="G7171" i="11"/>
  <c r="H7171" i="11"/>
  <c r="I7171" i="11" s="1"/>
  <c r="J7171" i="11"/>
  <c r="K7171" i="11" s="1"/>
  <c r="L7171" i="11"/>
  <c r="M7171" i="11"/>
  <c r="N7171" i="11"/>
  <c r="O7171" i="11"/>
  <c r="P7171" i="11"/>
  <c r="Q7171" i="11"/>
  <c r="G7172" i="11"/>
  <c r="H7172" i="11"/>
  <c r="I7172" i="11" s="1"/>
  <c r="J7172" i="11"/>
  <c r="K7172" i="11" s="1"/>
  <c r="L7172" i="11"/>
  <c r="M7172" i="11"/>
  <c r="N7172" i="11"/>
  <c r="O7172" i="11"/>
  <c r="P7172" i="11"/>
  <c r="Q7172" i="11"/>
  <c r="G7173" i="11"/>
  <c r="H7173" i="11"/>
  <c r="I7173" i="11" s="1"/>
  <c r="J7173" i="11"/>
  <c r="K7173" i="11" s="1"/>
  <c r="L7173" i="11"/>
  <c r="M7173" i="11"/>
  <c r="N7173" i="11"/>
  <c r="O7173" i="11"/>
  <c r="P7173" i="11"/>
  <c r="Q7173" i="11"/>
  <c r="G7174" i="11"/>
  <c r="H7174" i="11"/>
  <c r="I7174" i="11" s="1"/>
  <c r="J7174" i="11"/>
  <c r="K7174" i="11" s="1"/>
  <c r="L7174" i="11"/>
  <c r="M7174" i="11"/>
  <c r="N7174" i="11"/>
  <c r="O7174" i="11"/>
  <c r="P7174" i="11"/>
  <c r="Q7174" i="11"/>
  <c r="G7175" i="11"/>
  <c r="H7175" i="11"/>
  <c r="I7175" i="11" s="1"/>
  <c r="J7175" i="11"/>
  <c r="K7175" i="11" s="1"/>
  <c r="L7175" i="11"/>
  <c r="M7175" i="11"/>
  <c r="N7175" i="11"/>
  <c r="O7175" i="11"/>
  <c r="P7175" i="11"/>
  <c r="Q7175" i="11"/>
  <c r="G7176" i="11"/>
  <c r="H7176" i="11"/>
  <c r="I7176" i="11" s="1"/>
  <c r="J7176" i="11"/>
  <c r="K7176" i="11" s="1"/>
  <c r="L7176" i="11"/>
  <c r="M7176" i="11"/>
  <c r="N7176" i="11"/>
  <c r="O7176" i="11"/>
  <c r="P7176" i="11"/>
  <c r="Q7176" i="11"/>
  <c r="G7177" i="11"/>
  <c r="H7177" i="11"/>
  <c r="I7177" i="11" s="1"/>
  <c r="J7177" i="11"/>
  <c r="K7177" i="11" s="1"/>
  <c r="L7177" i="11"/>
  <c r="M7177" i="11"/>
  <c r="N7177" i="11"/>
  <c r="O7177" i="11"/>
  <c r="P7177" i="11"/>
  <c r="Q7177" i="11"/>
  <c r="G7178" i="11"/>
  <c r="H7178" i="11"/>
  <c r="I7178" i="11" s="1"/>
  <c r="J7178" i="11"/>
  <c r="K7178" i="11" s="1"/>
  <c r="L7178" i="11"/>
  <c r="M7178" i="11"/>
  <c r="N7178" i="11"/>
  <c r="O7178" i="11"/>
  <c r="P7178" i="11"/>
  <c r="Q7178" i="11"/>
  <c r="G7179" i="11"/>
  <c r="H7179" i="11"/>
  <c r="I7179" i="11" s="1"/>
  <c r="J7179" i="11"/>
  <c r="K7179" i="11" s="1"/>
  <c r="L7179" i="11"/>
  <c r="M7179" i="11"/>
  <c r="N7179" i="11"/>
  <c r="O7179" i="11"/>
  <c r="P7179" i="11"/>
  <c r="Q7179" i="11"/>
  <c r="G7180" i="11"/>
  <c r="H7180" i="11"/>
  <c r="I7180" i="11" s="1"/>
  <c r="J7180" i="11"/>
  <c r="K7180" i="11" s="1"/>
  <c r="L7180" i="11"/>
  <c r="M7180" i="11"/>
  <c r="N7180" i="11"/>
  <c r="O7180" i="11"/>
  <c r="P7180" i="11"/>
  <c r="Q7180" i="11"/>
  <c r="G7181" i="11"/>
  <c r="H7181" i="11"/>
  <c r="I7181" i="11" s="1"/>
  <c r="J7181" i="11"/>
  <c r="K7181" i="11" s="1"/>
  <c r="L7181" i="11"/>
  <c r="M7181" i="11"/>
  <c r="N7181" i="11"/>
  <c r="O7181" i="11"/>
  <c r="P7181" i="11"/>
  <c r="Q7181" i="11"/>
  <c r="G7182" i="11"/>
  <c r="H7182" i="11"/>
  <c r="I7182" i="11" s="1"/>
  <c r="J7182" i="11"/>
  <c r="K7182" i="11" s="1"/>
  <c r="L7182" i="11"/>
  <c r="M7182" i="11"/>
  <c r="N7182" i="11"/>
  <c r="O7182" i="11"/>
  <c r="P7182" i="11"/>
  <c r="Q7182" i="11"/>
  <c r="G7183" i="11"/>
  <c r="H7183" i="11"/>
  <c r="I7183" i="11" s="1"/>
  <c r="J7183" i="11"/>
  <c r="K7183" i="11" s="1"/>
  <c r="L7183" i="11"/>
  <c r="M7183" i="11"/>
  <c r="N7183" i="11"/>
  <c r="O7183" i="11"/>
  <c r="P7183" i="11"/>
  <c r="Q7183" i="11"/>
  <c r="G7184" i="11"/>
  <c r="H7184" i="11"/>
  <c r="I7184" i="11" s="1"/>
  <c r="J7184" i="11"/>
  <c r="K7184" i="11" s="1"/>
  <c r="L7184" i="11"/>
  <c r="M7184" i="11"/>
  <c r="N7184" i="11"/>
  <c r="O7184" i="11"/>
  <c r="P7184" i="11"/>
  <c r="Q7184" i="11"/>
  <c r="G7185" i="11"/>
  <c r="H7185" i="11"/>
  <c r="I7185" i="11" s="1"/>
  <c r="J7185" i="11"/>
  <c r="K7185" i="11" s="1"/>
  <c r="L7185" i="11"/>
  <c r="M7185" i="11"/>
  <c r="N7185" i="11"/>
  <c r="O7185" i="11"/>
  <c r="P7185" i="11"/>
  <c r="Q7185" i="11"/>
  <c r="G7186" i="11"/>
  <c r="H7186" i="11"/>
  <c r="I7186" i="11" s="1"/>
  <c r="J7186" i="11"/>
  <c r="K7186" i="11" s="1"/>
  <c r="L7186" i="11"/>
  <c r="M7186" i="11"/>
  <c r="N7186" i="11"/>
  <c r="O7186" i="11"/>
  <c r="P7186" i="11"/>
  <c r="Q7186" i="11"/>
  <c r="G7187" i="11"/>
  <c r="H7187" i="11"/>
  <c r="I7187" i="11" s="1"/>
  <c r="J7187" i="11"/>
  <c r="K7187" i="11" s="1"/>
  <c r="L7187" i="11"/>
  <c r="M7187" i="11"/>
  <c r="N7187" i="11"/>
  <c r="O7187" i="11"/>
  <c r="P7187" i="11"/>
  <c r="Q7187" i="11"/>
  <c r="G7188" i="11"/>
  <c r="H7188" i="11"/>
  <c r="I7188" i="11" s="1"/>
  <c r="J7188" i="11"/>
  <c r="K7188" i="11" s="1"/>
  <c r="L7188" i="11"/>
  <c r="M7188" i="11"/>
  <c r="N7188" i="11"/>
  <c r="O7188" i="11"/>
  <c r="P7188" i="11"/>
  <c r="Q7188" i="11"/>
  <c r="G7189" i="11"/>
  <c r="H7189" i="11"/>
  <c r="I7189" i="11" s="1"/>
  <c r="J7189" i="11"/>
  <c r="K7189" i="11" s="1"/>
  <c r="L7189" i="11"/>
  <c r="M7189" i="11"/>
  <c r="N7189" i="11"/>
  <c r="O7189" i="11"/>
  <c r="P7189" i="11"/>
  <c r="Q7189" i="11"/>
  <c r="G7190" i="11"/>
  <c r="H7190" i="11"/>
  <c r="I7190" i="11" s="1"/>
  <c r="J7190" i="11"/>
  <c r="K7190" i="11" s="1"/>
  <c r="L7190" i="11"/>
  <c r="M7190" i="11"/>
  <c r="N7190" i="11"/>
  <c r="O7190" i="11"/>
  <c r="P7190" i="11"/>
  <c r="Q7190" i="11"/>
  <c r="G7191" i="11"/>
  <c r="H7191" i="11"/>
  <c r="I7191" i="11" s="1"/>
  <c r="J7191" i="11"/>
  <c r="K7191" i="11" s="1"/>
  <c r="L7191" i="11"/>
  <c r="M7191" i="11"/>
  <c r="N7191" i="11"/>
  <c r="O7191" i="11"/>
  <c r="P7191" i="11"/>
  <c r="Q7191" i="11"/>
  <c r="G7192" i="11"/>
  <c r="H7192" i="11"/>
  <c r="I7192" i="11" s="1"/>
  <c r="J7192" i="11"/>
  <c r="K7192" i="11" s="1"/>
  <c r="L7192" i="11"/>
  <c r="M7192" i="11"/>
  <c r="N7192" i="11"/>
  <c r="O7192" i="11"/>
  <c r="P7192" i="11"/>
  <c r="Q7192" i="11"/>
  <c r="G7193" i="11"/>
  <c r="H7193" i="11"/>
  <c r="I7193" i="11" s="1"/>
  <c r="J7193" i="11"/>
  <c r="K7193" i="11" s="1"/>
  <c r="L7193" i="11"/>
  <c r="M7193" i="11"/>
  <c r="N7193" i="11"/>
  <c r="O7193" i="11"/>
  <c r="P7193" i="11"/>
  <c r="Q7193" i="11"/>
  <c r="G7194" i="11"/>
  <c r="H7194" i="11"/>
  <c r="I7194" i="11" s="1"/>
  <c r="J7194" i="11"/>
  <c r="K7194" i="11" s="1"/>
  <c r="L7194" i="11"/>
  <c r="M7194" i="11"/>
  <c r="N7194" i="11"/>
  <c r="O7194" i="11"/>
  <c r="P7194" i="11"/>
  <c r="Q7194" i="11"/>
  <c r="G7195" i="11"/>
  <c r="H7195" i="11"/>
  <c r="I7195" i="11" s="1"/>
  <c r="J7195" i="11"/>
  <c r="K7195" i="11" s="1"/>
  <c r="L7195" i="11"/>
  <c r="M7195" i="11"/>
  <c r="N7195" i="11"/>
  <c r="O7195" i="11"/>
  <c r="P7195" i="11"/>
  <c r="Q7195" i="11"/>
  <c r="G7196" i="11"/>
  <c r="H7196" i="11"/>
  <c r="I7196" i="11" s="1"/>
  <c r="J7196" i="11"/>
  <c r="K7196" i="11" s="1"/>
  <c r="L7196" i="11"/>
  <c r="M7196" i="11"/>
  <c r="N7196" i="11"/>
  <c r="O7196" i="11"/>
  <c r="P7196" i="11"/>
  <c r="Q7196" i="11"/>
  <c r="G7197" i="11"/>
  <c r="H7197" i="11"/>
  <c r="I7197" i="11" s="1"/>
  <c r="J7197" i="11"/>
  <c r="K7197" i="11" s="1"/>
  <c r="L7197" i="11"/>
  <c r="M7197" i="11"/>
  <c r="N7197" i="11"/>
  <c r="O7197" i="11"/>
  <c r="P7197" i="11"/>
  <c r="Q7197" i="11"/>
  <c r="G7198" i="11"/>
  <c r="H7198" i="11"/>
  <c r="I7198" i="11" s="1"/>
  <c r="J7198" i="11"/>
  <c r="K7198" i="11" s="1"/>
  <c r="L7198" i="11"/>
  <c r="M7198" i="11"/>
  <c r="N7198" i="11"/>
  <c r="O7198" i="11"/>
  <c r="P7198" i="11"/>
  <c r="Q7198" i="11"/>
  <c r="G7199" i="11"/>
  <c r="H7199" i="11"/>
  <c r="I7199" i="11" s="1"/>
  <c r="J7199" i="11"/>
  <c r="K7199" i="11" s="1"/>
  <c r="L7199" i="11"/>
  <c r="M7199" i="11"/>
  <c r="N7199" i="11"/>
  <c r="O7199" i="11"/>
  <c r="P7199" i="11"/>
  <c r="Q7199" i="11"/>
  <c r="G7200" i="11"/>
  <c r="H7200" i="11"/>
  <c r="I7200" i="11" s="1"/>
  <c r="J7200" i="11"/>
  <c r="K7200" i="11" s="1"/>
  <c r="L7200" i="11"/>
  <c r="M7200" i="11"/>
  <c r="N7200" i="11"/>
  <c r="O7200" i="11"/>
  <c r="P7200" i="11"/>
  <c r="Q7200" i="11"/>
  <c r="G7201" i="11"/>
  <c r="H7201" i="11"/>
  <c r="I7201" i="11" s="1"/>
  <c r="J7201" i="11"/>
  <c r="K7201" i="11" s="1"/>
  <c r="L7201" i="11"/>
  <c r="M7201" i="11"/>
  <c r="N7201" i="11"/>
  <c r="O7201" i="11"/>
  <c r="P7201" i="11"/>
  <c r="Q7201" i="11"/>
  <c r="G7202" i="11"/>
  <c r="H7202" i="11"/>
  <c r="I7202" i="11" s="1"/>
  <c r="J7202" i="11"/>
  <c r="K7202" i="11" s="1"/>
  <c r="L7202" i="11"/>
  <c r="M7202" i="11"/>
  <c r="N7202" i="11"/>
  <c r="O7202" i="11"/>
  <c r="P7202" i="11"/>
  <c r="Q7202" i="11"/>
  <c r="G7203" i="11"/>
  <c r="H7203" i="11"/>
  <c r="I7203" i="11" s="1"/>
  <c r="J7203" i="11"/>
  <c r="K7203" i="11" s="1"/>
  <c r="L7203" i="11"/>
  <c r="M7203" i="11"/>
  <c r="N7203" i="11"/>
  <c r="O7203" i="11"/>
  <c r="P7203" i="11"/>
  <c r="Q7203" i="11"/>
  <c r="G7204" i="11"/>
  <c r="H7204" i="11"/>
  <c r="I7204" i="11" s="1"/>
  <c r="J7204" i="11"/>
  <c r="K7204" i="11" s="1"/>
  <c r="L7204" i="11"/>
  <c r="M7204" i="11"/>
  <c r="N7204" i="11"/>
  <c r="O7204" i="11"/>
  <c r="P7204" i="11"/>
  <c r="Q7204" i="11"/>
  <c r="G7205" i="11"/>
  <c r="H7205" i="11"/>
  <c r="I7205" i="11" s="1"/>
  <c r="J7205" i="11"/>
  <c r="K7205" i="11" s="1"/>
  <c r="L7205" i="11"/>
  <c r="M7205" i="11"/>
  <c r="N7205" i="11"/>
  <c r="O7205" i="11"/>
  <c r="P7205" i="11"/>
  <c r="Q7205" i="11"/>
  <c r="G7206" i="11"/>
  <c r="H7206" i="11"/>
  <c r="I7206" i="11" s="1"/>
  <c r="J7206" i="11"/>
  <c r="K7206" i="11" s="1"/>
  <c r="L7206" i="11"/>
  <c r="M7206" i="11"/>
  <c r="N7206" i="11"/>
  <c r="O7206" i="11"/>
  <c r="P7206" i="11"/>
  <c r="Q7206" i="11"/>
  <c r="G7207" i="11"/>
  <c r="H7207" i="11"/>
  <c r="I7207" i="11" s="1"/>
  <c r="J7207" i="11"/>
  <c r="K7207" i="11" s="1"/>
  <c r="L7207" i="11"/>
  <c r="M7207" i="11"/>
  <c r="N7207" i="11"/>
  <c r="O7207" i="11"/>
  <c r="P7207" i="11"/>
  <c r="Q7207" i="11"/>
  <c r="G7208" i="11"/>
  <c r="H7208" i="11"/>
  <c r="I7208" i="11" s="1"/>
  <c r="J7208" i="11"/>
  <c r="K7208" i="11" s="1"/>
  <c r="L7208" i="11"/>
  <c r="M7208" i="11"/>
  <c r="N7208" i="11"/>
  <c r="O7208" i="11"/>
  <c r="P7208" i="11"/>
  <c r="Q7208" i="11"/>
  <c r="G7209" i="11"/>
  <c r="H7209" i="11"/>
  <c r="I7209" i="11" s="1"/>
  <c r="J7209" i="11"/>
  <c r="K7209" i="11" s="1"/>
  <c r="L7209" i="11"/>
  <c r="M7209" i="11"/>
  <c r="N7209" i="11"/>
  <c r="O7209" i="11"/>
  <c r="P7209" i="11"/>
  <c r="Q7209" i="11"/>
  <c r="G7210" i="11"/>
  <c r="H7210" i="11"/>
  <c r="I7210" i="11" s="1"/>
  <c r="J7210" i="11"/>
  <c r="K7210" i="11" s="1"/>
  <c r="L7210" i="11"/>
  <c r="M7210" i="11"/>
  <c r="N7210" i="11"/>
  <c r="O7210" i="11"/>
  <c r="P7210" i="11"/>
  <c r="Q7210" i="11"/>
  <c r="G7211" i="11"/>
  <c r="H7211" i="11"/>
  <c r="I7211" i="11" s="1"/>
  <c r="J7211" i="11"/>
  <c r="K7211" i="11" s="1"/>
  <c r="L7211" i="11"/>
  <c r="M7211" i="11"/>
  <c r="N7211" i="11"/>
  <c r="O7211" i="11"/>
  <c r="P7211" i="11"/>
  <c r="Q7211" i="11"/>
  <c r="G7212" i="11"/>
  <c r="H7212" i="11"/>
  <c r="I7212" i="11" s="1"/>
  <c r="J7212" i="11"/>
  <c r="K7212" i="11" s="1"/>
  <c r="L7212" i="11"/>
  <c r="M7212" i="11"/>
  <c r="N7212" i="11"/>
  <c r="O7212" i="11"/>
  <c r="P7212" i="11"/>
  <c r="Q7212" i="11"/>
  <c r="G7213" i="11"/>
  <c r="H7213" i="11"/>
  <c r="I7213" i="11" s="1"/>
  <c r="J7213" i="11"/>
  <c r="K7213" i="11" s="1"/>
  <c r="L7213" i="11"/>
  <c r="M7213" i="11"/>
  <c r="N7213" i="11"/>
  <c r="O7213" i="11"/>
  <c r="P7213" i="11"/>
  <c r="Q7213" i="11"/>
  <c r="G7214" i="11"/>
  <c r="H7214" i="11"/>
  <c r="I7214" i="11" s="1"/>
  <c r="J7214" i="11"/>
  <c r="K7214" i="11" s="1"/>
  <c r="L7214" i="11"/>
  <c r="M7214" i="11"/>
  <c r="N7214" i="11"/>
  <c r="O7214" i="11"/>
  <c r="P7214" i="11"/>
  <c r="Q7214" i="11"/>
  <c r="G7215" i="11"/>
  <c r="H7215" i="11"/>
  <c r="I7215" i="11" s="1"/>
  <c r="J7215" i="11"/>
  <c r="K7215" i="11" s="1"/>
  <c r="L7215" i="11"/>
  <c r="M7215" i="11"/>
  <c r="N7215" i="11"/>
  <c r="O7215" i="11"/>
  <c r="P7215" i="11"/>
  <c r="Q7215" i="11"/>
  <c r="G7216" i="11"/>
  <c r="H7216" i="11"/>
  <c r="I7216" i="11" s="1"/>
  <c r="J7216" i="11"/>
  <c r="K7216" i="11" s="1"/>
  <c r="L7216" i="11"/>
  <c r="M7216" i="11"/>
  <c r="N7216" i="11"/>
  <c r="O7216" i="11"/>
  <c r="P7216" i="11"/>
  <c r="Q7216" i="11"/>
  <c r="G7217" i="11"/>
  <c r="H7217" i="11"/>
  <c r="I7217" i="11" s="1"/>
  <c r="J7217" i="11"/>
  <c r="K7217" i="11" s="1"/>
  <c r="L7217" i="11"/>
  <c r="M7217" i="11"/>
  <c r="N7217" i="11"/>
  <c r="O7217" i="11"/>
  <c r="P7217" i="11"/>
  <c r="Q7217" i="11"/>
  <c r="G7218" i="11"/>
  <c r="H7218" i="11"/>
  <c r="I7218" i="11" s="1"/>
  <c r="J7218" i="11"/>
  <c r="K7218" i="11" s="1"/>
  <c r="L7218" i="11"/>
  <c r="M7218" i="11"/>
  <c r="N7218" i="11"/>
  <c r="O7218" i="11"/>
  <c r="P7218" i="11"/>
  <c r="Q7218" i="11"/>
  <c r="G7219" i="11"/>
  <c r="H7219" i="11"/>
  <c r="I7219" i="11" s="1"/>
  <c r="J7219" i="11"/>
  <c r="K7219" i="11" s="1"/>
  <c r="L7219" i="11"/>
  <c r="M7219" i="11"/>
  <c r="N7219" i="11"/>
  <c r="O7219" i="11"/>
  <c r="P7219" i="11"/>
  <c r="Q7219" i="11"/>
  <c r="G7220" i="11"/>
  <c r="H7220" i="11"/>
  <c r="I7220" i="11" s="1"/>
  <c r="J7220" i="11"/>
  <c r="K7220" i="11" s="1"/>
  <c r="L7220" i="11"/>
  <c r="M7220" i="11"/>
  <c r="N7220" i="11"/>
  <c r="O7220" i="11"/>
  <c r="P7220" i="11"/>
  <c r="Q7220" i="11"/>
  <c r="G7221" i="11"/>
  <c r="H7221" i="11"/>
  <c r="I7221" i="11" s="1"/>
  <c r="J7221" i="11"/>
  <c r="K7221" i="11" s="1"/>
  <c r="L7221" i="11"/>
  <c r="M7221" i="11"/>
  <c r="N7221" i="11"/>
  <c r="O7221" i="11"/>
  <c r="P7221" i="11"/>
  <c r="Q7221" i="11"/>
  <c r="G7222" i="11"/>
  <c r="H7222" i="11"/>
  <c r="I7222" i="11" s="1"/>
  <c r="J7222" i="11"/>
  <c r="K7222" i="11" s="1"/>
  <c r="L7222" i="11"/>
  <c r="M7222" i="11"/>
  <c r="N7222" i="11"/>
  <c r="O7222" i="11"/>
  <c r="P7222" i="11"/>
  <c r="Q7222" i="11"/>
  <c r="G7223" i="11"/>
  <c r="H7223" i="11"/>
  <c r="I7223" i="11" s="1"/>
  <c r="J7223" i="11"/>
  <c r="K7223" i="11" s="1"/>
  <c r="L7223" i="11"/>
  <c r="M7223" i="11"/>
  <c r="N7223" i="11"/>
  <c r="O7223" i="11"/>
  <c r="P7223" i="11"/>
  <c r="Q7223" i="11"/>
  <c r="G7224" i="11"/>
  <c r="H7224" i="11"/>
  <c r="I7224" i="11" s="1"/>
  <c r="J7224" i="11"/>
  <c r="K7224" i="11" s="1"/>
  <c r="L7224" i="11"/>
  <c r="M7224" i="11"/>
  <c r="N7224" i="11"/>
  <c r="O7224" i="11"/>
  <c r="P7224" i="11"/>
  <c r="Q7224" i="11"/>
  <c r="G7225" i="11"/>
  <c r="H7225" i="11"/>
  <c r="I7225" i="11" s="1"/>
  <c r="J7225" i="11"/>
  <c r="K7225" i="11" s="1"/>
  <c r="L7225" i="11"/>
  <c r="M7225" i="11"/>
  <c r="N7225" i="11"/>
  <c r="O7225" i="11"/>
  <c r="P7225" i="11"/>
  <c r="Q7225" i="11"/>
  <c r="G7226" i="11"/>
  <c r="H7226" i="11"/>
  <c r="I7226" i="11" s="1"/>
  <c r="J7226" i="11"/>
  <c r="K7226" i="11" s="1"/>
  <c r="L7226" i="11"/>
  <c r="M7226" i="11"/>
  <c r="N7226" i="11"/>
  <c r="O7226" i="11"/>
  <c r="P7226" i="11"/>
  <c r="Q7226" i="11"/>
  <c r="G7227" i="11"/>
  <c r="H7227" i="11"/>
  <c r="I7227" i="11" s="1"/>
  <c r="J7227" i="11"/>
  <c r="K7227" i="11" s="1"/>
  <c r="L7227" i="11"/>
  <c r="M7227" i="11"/>
  <c r="N7227" i="11"/>
  <c r="O7227" i="11"/>
  <c r="P7227" i="11"/>
  <c r="Q7227" i="11"/>
  <c r="G7228" i="11"/>
  <c r="H7228" i="11"/>
  <c r="I7228" i="11" s="1"/>
  <c r="J7228" i="11"/>
  <c r="K7228" i="11" s="1"/>
  <c r="L7228" i="11"/>
  <c r="M7228" i="11"/>
  <c r="N7228" i="11"/>
  <c r="O7228" i="11"/>
  <c r="P7228" i="11"/>
  <c r="Q7228" i="11"/>
  <c r="G7229" i="11"/>
  <c r="H7229" i="11"/>
  <c r="I7229" i="11" s="1"/>
  <c r="J7229" i="11"/>
  <c r="K7229" i="11" s="1"/>
  <c r="L7229" i="11"/>
  <c r="M7229" i="11"/>
  <c r="N7229" i="11"/>
  <c r="O7229" i="11"/>
  <c r="P7229" i="11"/>
  <c r="Q7229" i="11"/>
  <c r="G7230" i="11"/>
  <c r="H7230" i="11"/>
  <c r="I7230" i="11" s="1"/>
  <c r="J7230" i="11"/>
  <c r="K7230" i="11" s="1"/>
  <c r="L7230" i="11"/>
  <c r="M7230" i="11"/>
  <c r="N7230" i="11"/>
  <c r="O7230" i="11"/>
  <c r="P7230" i="11"/>
  <c r="Q7230" i="11"/>
  <c r="G7231" i="11"/>
  <c r="H7231" i="11"/>
  <c r="I7231" i="11" s="1"/>
  <c r="J7231" i="11"/>
  <c r="K7231" i="11" s="1"/>
  <c r="L7231" i="11"/>
  <c r="M7231" i="11"/>
  <c r="N7231" i="11"/>
  <c r="O7231" i="11"/>
  <c r="P7231" i="11"/>
  <c r="Q7231" i="11"/>
  <c r="G7232" i="11"/>
  <c r="H7232" i="11"/>
  <c r="I7232" i="11" s="1"/>
  <c r="J7232" i="11"/>
  <c r="K7232" i="11" s="1"/>
  <c r="L7232" i="11"/>
  <c r="M7232" i="11"/>
  <c r="N7232" i="11"/>
  <c r="O7232" i="11"/>
  <c r="P7232" i="11"/>
  <c r="Q7232" i="11"/>
  <c r="G7233" i="11"/>
  <c r="H7233" i="11"/>
  <c r="I7233" i="11" s="1"/>
  <c r="J7233" i="11"/>
  <c r="K7233" i="11" s="1"/>
  <c r="L7233" i="11"/>
  <c r="M7233" i="11"/>
  <c r="N7233" i="11"/>
  <c r="O7233" i="11"/>
  <c r="P7233" i="11"/>
  <c r="Q7233" i="11"/>
  <c r="G7234" i="11"/>
  <c r="H7234" i="11"/>
  <c r="I7234" i="11" s="1"/>
  <c r="J7234" i="11"/>
  <c r="K7234" i="11" s="1"/>
  <c r="L7234" i="11"/>
  <c r="M7234" i="11"/>
  <c r="N7234" i="11"/>
  <c r="O7234" i="11"/>
  <c r="P7234" i="11"/>
  <c r="Q7234" i="11"/>
  <c r="G7235" i="11"/>
  <c r="H7235" i="11"/>
  <c r="I7235" i="11" s="1"/>
  <c r="J7235" i="11"/>
  <c r="K7235" i="11" s="1"/>
  <c r="L7235" i="11"/>
  <c r="M7235" i="11"/>
  <c r="N7235" i="11"/>
  <c r="O7235" i="11"/>
  <c r="P7235" i="11"/>
  <c r="Q7235" i="11"/>
  <c r="G7236" i="11"/>
  <c r="H7236" i="11"/>
  <c r="I7236" i="11" s="1"/>
  <c r="J7236" i="11"/>
  <c r="K7236" i="11" s="1"/>
  <c r="L7236" i="11"/>
  <c r="M7236" i="11"/>
  <c r="N7236" i="11"/>
  <c r="O7236" i="11"/>
  <c r="P7236" i="11"/>
  <c r="Q7236" i="11"/>
  <c r="G7237" i="11"/>
  <c r="H7237" i="11"/>
  <c r="I7237" i="11" s="1"/>
  <c r="J7237" i="11"/>
  <c r="K7237" i="11" s="1"/>
  <c r="L7237" i="11"/>
  <c r="M7237" i="11"/>
  <c r="N7237" i="11"/>
  <c r="O7237" i="11"/>
  <c r="P7237" i="11"/>
  <c r="Q7237" i="11"/>
  <c r="G7238" i="11"/>
  <c r="H7238" i="11"/>
  <c r="I7238" i="11" s="1"/>
  <c r="J7238" i="11"/>
  <c r="K7238" i="11" s="1"/>
  <c r="L7238" i="11"/>
  <c r="M7238" i="11"/>
  <c r="N7238" i="11"/>
  <c r="O7238" i="11"/>
  <c r="P7238" i="11"/>
  <c r="Q7238" i="11"/>
  <c r="G7239" i="11"/>
  <c r="H7239" i="11"/>
  <c r="I7239" i="11" s="1"/>
  <c r="J7239" i="11"/>
  <c r="K7239" i="11" s="1"/>
  <c r="L7239" i="11"/>
  <c r="M7239" i="11"/>
  <c r="N7239" i="11"/>
  <c r="O7239" i="11"/>
  <c r="P7239" i="11"/>
  <c r="Q7239" i="11"/>
  <c r="G7240" i="11"/>
  <c r="H7240" i="11"/>
  <c r="I7240" i="11" s="1"/>
  <c r="J7240" i="11"/>
  <c r="K7240" i="11" s="1"/>
  <c r="L7240" i="11"/>
  <c r="M7240" i="11"/>
  <c r="N7240" i="11"/>
  <c r="O7240" i="11"/>
  <c r="P7240" i="11"/>
  <c r="Q7240" i="11"/>
  <c r="G7241" i="11"/>
  <c r="H7241" i="11"/>
  <c r="I7241" i="11" s="1"/>
  <c r="J7241" i="11"/>
  <c r="K7241" i="11" s="1"/>
  <c r="L7241" i="11"/>
  <c r="M7241" i="11"/>
  <c r="N7241" i="11"/>
  <c r="O7241" i="11"/>
  <c r="P7241" i="11"/>
  <c r="Q7241" i="11"/>
  <c r="G7242" i="11"/>
  <c r="H7242" i="11"/>
  <c r="I7242" i="11" s="1"/>
  <c r="J7242" i="11"/>
  <c r="K7242" i="11" s="1"/>
  <c r="L7242" i="11"/>
  <c r="M7242" i="11"/>
  <c r="N7242" i="11"/>
  <c r="O7242" i="11"/>
  <c r="P7242" i="11"/>
  <c r="Q7242" i="11"/>
  <c r="G7243" i="11"/>
  <c r="H7243" i="11"/>
  <c r="I7243" i="11" s="1"/>
  <c r="J7243" i="11"/>
  <c r="K7243" i="11" s="1"/>
  <c r="L7243" i="11"/>
  <c r="M7243" i="11"/>
  <c r="N7243" i="11"/>
  <c r="O7243" i="11"/>
  <c r="P7243" i="11"/>
  <c r="Q7243" i="11"/>
  <c r="G7244" i="11"/>
  <c r="H7244" i="11"/>
  <c r="I7244" i="11" s="1"/>
  <c r="J7244" i="11"/>
  <c r="K7244" i="11" s="1"/>
  <c r="L7244" i="11"/>
  <c r="M7244" i="11"/>
  <c r="N7244" i="11"/>
  <c r="O7244" i="11"/>
  <c r="P7244" i="11"/>
  <c r="Q7244" i="11"/>
  <c r="G7245" i="11"/>
  <c r="H7245" i="11"/>
  <c r="I7245" i="11" s="1"/>
  <c r="J7245" i="11"/>
  <c r="K7245" i="11" s="1"/>
  <c r="L7245" i="11"/>
  <c r="M7245" i="11"/>
  <c r="N7245" i="11"/>
  <c r="O7245" i="11"/>
  <c r="P7245" i="11"/>
  <c r="Q7245" i="11"/>
  <c r="G7246" i="11"/>
  <c r="H7246" i="11"/>
  <c r="I7246" i="11" s="1"/>
  <c r="J7246" i="11"/>
  <c r="K7246" i="11" s="1"/>
  <c r="L7246" i="11"/>
  <c r="M7246" i="11"/>
  <c r="N7246" i="11"/>
  <c r="O7246" i="11"/>
  <c r="P7246" i="11"/>
  <c r="Q7246" i="11"/>
  <c r="G7247" i="11"/>
  <c r="H7247" i="11"/>
  <c r="I7247" i="11" s="1"/>
  <c r="J7247" i="11"/>
  <c r="K7247" i="11" s="1"/>
  <c r="L7247" i="11"/>
  <c r="M7247" i="11"/>
  <c r="N7247" i="11"/>
  <c r="O7247" i="11"/>
  <c r="P7247" i="11"/>
  <c r="Q7247" i="11"/>
  <c r="G7248" i="11"/>
  <c r="H7248" i="11"/>
  <c r="I7248" i="11" s="1"/>
  <c r="J7248" i="11"/>
  <c r="K7248" i="11" s="1"/>
  <c r="L7248" i="11"/>
  <c r="M7248" i="11"/>
  <c r="N7248" i="11"/>
  <c r="O7248" i="11"/>
  <c r="P7248" i="11"/>
  <c r="Q7248" i="11"/>
  <c r="G7249" i="11"/>
  <c r="H7249" i="11"/>
  <c r="I7249" i="11" s="1"/>
  <c r="J7249" i="11"/>
  <c r="K7249" i="11" s="1"/>
  <c r="L7249" i="11"/>
  <c r="M7249" i="11"/>
  <c r="N7249" i="11"/>
  <c r="O7249" i="11"/>
  <c r="P7249" i="11"/>
  <c r="Q7249" i="11"/>
  <c r="G7250" i="11"/>
  <c r="H7250" i="11"/>
  <c r="I7250" i="11" s="1"/>
  <c r="J7250" i="11"/>
  <c r="K7250" i="11" s="1"/>
  <c r="L7250" i="11"/>
  <c r="M7250" i="11"/>
  <c r="N7250" i="11"/>
  <c r="O7250" i="11"/>
  <c r="P7250" i="11"/>
  <c r="Q7250" i="11"/>
  <c r="G7251" i="11"/>
  <c r="H7251" i="11"/>
  <c r="I7251" i="11" s="1"/>
  <c r="J7251" i="11"/>
  <c r="K7251" i="11" s="1"/>
  <c r="L7251" i="11"/>
  <c r="M7251" i="11"/>
  <c r="N7251" i="11"/>
  <c r="O7251" i="11"/>
  <c r="P7251" i="11"/>
  <c r="Q7251" i="11"/>
  <c r="G7252" i="11"/>
  <c r="H7252" i="11"/>
  <c r="I7252" i="11" s="1"/>
  <c r="J7252" i="11"/>
  <c r="K7252" i="11" s="1"/>
  <c r="L7252" i="11"/>
  <c r="M7252" i="11"/>
  <c r="N7252" i="11"/>
  <c r="O7252" i="11"/>
  <c r="P7252" i="11"/>
  <c r="Q7252" i="11"/>
  <c r="G7253" i="11"/>
  <c r="H7253" i="11"/>
  <c r="I7253" i="11" s="1"/>
  <c r="J7253" i="11"/>
  <c r="K7253" i="11" s="1"/>
  <c r="L7253" i="11"/>
  <c r="M7253" i="11"/>
  <c r="N7253" i="11"/>
  <c r="O7253" i="11"/>
  <c r="P7253" i="11"/>
  <c r="Q7253" i="11"/>
  <c r="G7254" i="11"/>
  <c r="H7254" i="11"/>
  <c r="I7254" i="11" s="1"/>
  <c r="J7254" i="11"/>
  <c r="K7254" i="11" s="1"/>
  <c r="L7254" i="11"/>
  <c r="M7254" i="11"/>
  <c r="N7254" i="11"/>
  <c r="O7254" i="11"/>
  <c r="P7254" i="11"/>
  <c r="Q7254" i="11"/>
  <c r="G7255" i="11"/>
  <c r="H7255" i="11"/>
  <c r="I7255" i="11" s="1"/>
  <c r="J7255" i="11"/>
  <c r="K7255" i="11" s="1"/>
  <c r="L7255" i="11"/>
  <c r="M7255" i="11"/>
  <c r="N7255" i="11"/>
  <c r="O7255" i="11"/>
  <c r="P7255" i="11"/>
  <c r="Q7255" i="11"/>
  <c r="G7256" i="11"/>
  <c r="H7256" i="11"/>
  <c r="I7256" i="11" s="1"/>
  <c r="J7256" i="11"/>
  <c r="K7256" i="11" s="1"/>
  <c r="L7256" i="11"/>
  <c r="M7256" i="11"/>
  <c r="N7256" i="11"/>
  <c r="O7256" i="11"/>
  <c r="P7256" i="11"/>
  <c r="Q7256" i="11"/>
  <c r="G7257" i="11"/>
  <c r="H7257" i="11"/>
  <c r="I7257" i="11" s="1"/>
  <c r="J7257" i="11"/>
  <c r="K7257" i="11" s="1"/>
  <c r="L7257" i="11"/>
  <c r="M7257" i="11"/>
  <c r="N7257" i="11"/>
  <c r="O7257" i="11"/>
  <c r="P7257" i="11"/>
  <c r="Q7257" i="11"/>
  <c r="G7258" i="11"/>
  <c r="H7258" i="11"/>
  <c r="I7258" i="11" s="1"/>
  <c r="J7258" i="11"/>
  <c r="K7258" i="11" s="1"/>
  <c r="L7258" i="11"/>
  <c r="M7258" i="11"/>
  <c r="N7258" i="11"/>
  <c r="O7258" i="11"/>
  <c r="P7258" i="11"/>
  <c r="Q7258" i="11"/>
  <c r="G7259" i="11"/>
  <c r="H7259" i="11"/>
  <c r="I7259" i="11" s="1"/>
  <c r="J7259" i="11"/>
  <c r="K7259" i="11" s="1"/>
  <c r="L7259" i="11"/>
  <c r="M7259" i="11"/>
  <c r="N7259" i="11"/>
  <c r="O7259" i="11"/>
  <c r="P7259" i="11"/>
  <c r="Q7259" i="11"/>
  <c r="G7260" i="11"/>
  <c r="H7260" i="11"/>
  <c r="I7260" i="11" s="1"/>
  <c r="J7260" i="11"/>
  <c r="K7260" i="11" s="1"/>
  <c r="L7260" i="11"/>
  <c r="M7260" i="11"/>
  <c r="N7260" i="11"/>
  <c r="O7260" i="11"/>
  <c r="P7260" i="11"/>
  <c r="Q7260" i="11"/>
  <c r="G7261" i="11"/>
  <c r="H7261" i="11"/>
  <c r="I7261" i="11" s="1"/>
  <c r="J7261" i="11"/>
  <c r="K7261" i="11" s="1"/>
  <c r="L7261" i="11"/>
  <c r="M7261" i="11"/>
  <c r="N7261" i="11"/>
  <c r="O7261" i="11"/>
  <c r="P7261" i="11"/>
  <c r="Q7261" i="11"/>
  <c r="G7262" i="11"/>
  <c r="H7262" i="11"/>
  <c r="I7262" i="11" s="1"/>
  <c r="J7262" i="11"/>
  <c r="K7262" i="11" s="1"/>
  <c r="L7262" i="11"/>
  <c r="M7262" i="11"/>
  <c r="N7262" i="11"/>
  <c r="O7262" i="11"/>
  <c r="P7262" i="11"/>
  <c r="Q7262" i="11"/>
  <c r="G7263" i="11"/>
  <c r="H7263" i="11"/>
  <c r="I7263" i="11" s="1"/>
  <c r="J7263" i="11"/>
  <c r="K7263" i="11" s="1"/>
  <c r="L7263" i="11"/>
  <c r="M7263" i="11"/>
  <c r="N7263" i="11"/>
  <c r="O7263" i="11"/>
  <c r="P7263" i="11"/>
  <c r="Q7263" i="11"/>
  <c r="G7264" i="11"/>
  <c r="H7264" i="11"/>
  <c r="I7264" i="11" s="1"/>
  <c r="J7264" i="11"/>
  <c r="K7264" i="11" s="1"/>
  <c r="L7264" i="11"/>
  <c r="M7264" i="11"/>
  <c r="N7264" i="11"/>
  <c r="O7264" i="11"/>
  <c r="P7264" i="11"/>
  <c r="Q7264" i="11"/>
  <c r="G7265" i="11"/>
  <c r="H7265" i="11"/>
  <c r="I7265" i="11" s="1"/>
  <c r="J7265" i="11"/>
  <c r="K7265" i="11" s="1"/>
  <c r="L7265" i="11"/>
  <c r="M7265" i="11"/>
  <c r="N7265" i="11"/>
  <c r="O7265" i="11"/>
  <c r="P7265" i="11"/>
  <c r="Q7265" i="11"/>
  <c r="G7266" i="11"/>
  <c r="H7266" i="11"/>
  <c r="I7266" i="11" s="1"/>
  <c r="J7266" i="11"/>
  <c r="K7266" i="11" s="1"/>
  <c r="L7266" i="11"/>
  <c r="M7266" i="11"/>
  <c r="N7266" i="11"/>
  <c r="O7266" i="11"/>
  <c r="P7266" i="11"/>
  <c r="Q7266" i="11"/>
  <c r="G7267" i="11"/>
  <c r="H7267" i="11"/>
  <c r="I7267" i="11" s="1"/>
  <c r="J7267" i="11"/>
  <c r="K7267" i="11" s="1"/>
  <c r="L7267" i="11"/>
  <c r="M7267" i="11"/>
  <c r="N7267" i="11"/>
  <c r="O7267" i="11"/>
  <c r="P7267" i="11"/>
  <c r="Q7267" i="11"/>
  <c r="G7268" i="11"/>
  <c r="H7268" i="11"/>
  <c r="I7268" i="11" s="1"/>
  <c r="J7268" i="11"/>
  <c r="K7268" i="11" s="1"/>
  <c r="L7268" i="11"/>
  <c r="M7268" i="11"/>
  <c r="N7268" i="11"/>
  <c r="O7268" i="11"/>
  <c r="P7268" i="11"/>
  <c r="Q7268" i="11"/>
  <c r="G7269" i="11"/>
  <c r="H7269" i="11"/>
  <c r="I7269" i="11" s="1"/>
  <c r="J7269" i="11"/>
  <c r="K7269" i="11" s="1"/>
  <c r="L7269" i="11"/>
  <c r="M7269" i="11"/>
  <c r="N7269" i="11"/>
  <c r="O7269" i="11"/>
  <c r="P7269" i="11"/>
  <c r="Q7269" i="11"/>
  <c r="G7270" i="11"/>
  <c r="H7270" i="11"/>
  <c r="I7270" i="11" s="1"/>
  <c r="J7270" i="11"/>
  <c r="K7270" i="11" s="1"/>
  <c r="L7270" i="11"/>
  <c r="M7270" i="11"/>
  <c r="N7270" i="11"/>
  <c r="O7270" i="11"/>
  <c r="P7270" i="11"/>
  <c r="Q7270" i="11"/>
  <c r="G7271" i="11"/>
  <c r="H7271" i="11"/>
  <c r="I7271" i="11" s="1"/>
  <c r="J7271" i="11"/>
  <c r="K7271" i="11" s="1"/>
  <c r="L7271" i="11"/>
  <c r="M7271" i="11"/>
  <c r="N7271" i="11"/>
  <c r="O7271" i="11"/>
  <c r="P7271" i="11"/>
  <c r="Q7271" i="11"/>
  <c r="G7272" i="11"/>
  <c r="H7272" i="11"/>
  <c r="I7272" i="11" s="1"/>
  <c r="J7272" i="11"/>
  <c r="K7272" i="11" s="1"/>
  <c r="L7272" i="11"/>
  <c r="M7272" i="11"/>
  <c r="N7272" i="11"/>
  <c r="O7272" i="11"/>
  <c r="P7272" i="11"/>
  <c r="Q7272" i="11"/>
  <c r="G7273" i="11"/>
  <c r="H7273" i="11"/>
  <c r="I7273" i="11" s="1"/>
  <c r="J7273" i="11"/>
  <c r="K7273" i="11" s="1"/>
  <c r="L7273" i="11"/>
  <c r="M7273" i="11"/>
  <c r="N7273" i="11"/>
  <c r="O7273" i="11"/>
  <c r="P7273" i="11"/>
  <c r="Q7273" i="11"/>
  <c r="G7274" i="11"/>
  <c r="H7274" i="11"/>
  <c r="I7274" i="11" s="1"/>
  <c r="J7274" i="11"/>
  <c r="K7274" i="11" s="1"/>
  <c r="L7274" i="11"/>
  <c r="M7274" i="11"/>
  <c r="N7274" i="11"/>
  <c r="O7274" i="11"/>
  <c r="P7274" i="11"/>
  <c r="Q7274" i="11"/>
  <c r="G7275" i="11"/>
  <c r="H7275" i="11"/>
  <c r="I7275" i="11" s="1"/>
  <c r="J7275" i="11"/>
  <c r="K7275" i="11" s="1"/>
  <c r="L7275" i="11"/>
  <c r="M7275" i="11"/>
  <c r="N7275" i="11"/>
  <c r="O7275" i="11"/>
  <c r="P7275" i="11"/>
  <c r="Q7275" i="11"/>
  <c r="G7276" i="11"/>
  <c r="H7276" i="11"/>
  <c r="I7276" i="11" s="1"/>
  <c r="J7276" i="11"/>
  <c r="K7276" i="11" s="1"/>
  <c r="L7276" i="11"/>
  <c r="M7276" i="11"/>
  <c r="N7276" i="11"/>
  <c r="O7276" i="11"/>
  <c r="P7276" i="11"/>
  <c r="Q7276" i="11"/>
  <c r="G7277" i="11"/>
  <c r="H7277" i="11"/>
  <c r="I7277" i="11" s="1"/>
  <c r="J7277" i="11"/>
  <c r="K7277" i="11" s="1"/>
  <c r="L7277" i="11"/>
  <c r="M7277" i="11"/>
  <c r="N7277" i="11"/>
  <c r="O7277" i="11"/>
  <c r="P7277" i="11"/>
  <c r="Q7277" i="11"/>
  <c r="G7278" i="11"/>
  <c r="H7278" i="11"/>
  <c r="I7278" i="11" s="1"/>
  <c r="J7278" i="11"/>
  <c r="K7278" i="11" s="1"/>
  <c r="L7278" i="11"/>
  <c r="M7278" i="11"/>
  <c r="N7278" i="11"/>
  <c r="O7278" i="11"/>
  <c r="P7278" i="11"/>
  <c r="Q7278" i="11"/>
  <c r="G7279" i="11"/>
  <c r="H7279" i="11"/>
  <c r="I7279" i="11" s="1"/>
  <c r="J7279" i="11"/>
  <c r="K7279" i="11" s="1"/>
  <c r="L7279" i="11"/>
  <c r="M7279" i="11"/>
  <c r="N7279" i="11"/>
  <c r="O7279" i="11"/>
  <c r="P7279" i="11"/>
  <c r="Q7279" i="11"/>
  <c r="G7280" i="11"/>
  <c r="H7280" i="11"/>
  <c r="I7280" i="11" s="1"/>
  <c r="J7280" i="11"/>
  <c r="K7280" i="11" s="1"/>
  <c r="L7280" i="11"/>
  <c r="M7280" i="11"/>
  <c r="N7280" i="11"/>
  <c r="O7280" i="11"/>
  <c r="P7280" i="11"/>
  <c r="Q7280" i="11"/>
  <c r="G7281" i="11"/>
  <c r="H7281" i="11"/>
  <c r="I7281" i="11" s="1"/>
  <c r="J7281" i="11"/>
  <c r="K7281" i="11" s="1"/>
  <c r="L7281" i="11"/>
  <c r="M7281" i="11"/>
  <c r="N7281" i="11"/>
  <c r="O7281" i="11"/>
  <c r="P7281" i="11"/>
  <c r="Q7281" i="11"/>
  <c r="G7282" i="11"/>
  <c r="H7282" i="11"/>
  <c r="I7282" i="11" s="1"/>
  <c r="J7282" i="11"/>
  <c r="K7282" i="11" s="1"/>
  <c r="L7282" i="11"/>
  <c r="M7282" i="11"/>
  <c r="N7282" i="11"/>
  <c r="O7282" i="11"/>
  <c r="P7282" i="11"/>
  <c r="Q7282" i="11"/>
  <c r="G7283" i="11"/>
  <c r="H7283" i="11"/>
  <c r="I7283" i="11" s="1"/>
  <c r="J7283" i="11"/>
  <c r="K7283" i="11" s="1"/>
  <c r="L7283" i="11"/>
  <c r="M7283" i="11"/>
  <c r="N7283" i="11"/>
  <c r="O7283" i="11"/>
  <c r="P7283" i="11"/>
  <c r="Q7283" i="11"/>
  <c r="G7284" i="11"/>
  <c r="H7284" i="11"/>
  <c r="I7284" i="11" s="1"/>
  <c r="J7284" i="11"/>
  <c r="K7284" i="11" s="1"/>
  <c r="L7284" i="11"/>
  <c r="M7284" i="11"/>
  <c r="N7284" i="11"/>
  <c r="O7284" i="11"/>
  <c r="P7284" i="11"/>
  <c r="Q7284" i="11"/>
  <c r="G7285" i="11"/>
  <c r="H7285" i="11"/>
  <c r="I7285" i="11" s="1"/>
  <c r="J7285" i="11"/>
  <c r="K7285" i="11" s="1"/>
  <c r="L7285" i="11"/>
  <c r="M7285" i="11"/>
  <c r="N7285" i="11"/>
  <c r="O7285" i="11"/>
  <c r="P7285" i="11"/>
  <c r="Q7285" i="11"/>
  <c r="G7286" i="11"/>
  <c r="H7286" i="11"/>
  <c r="I7286" i="11" s="1"/>
  <c r="J7286" i="11"/>
  <c r="K7286" i="11" s="1"/>
  <c r="L7286" i="11"/>
  <c r="M7286" i="11"/>
  <c r="N7286" i="11"/>
  <c r="O7286" i="11"/>
  <c r="P7286" i="11"/>
  <c r="Q7286" i="11"/>
  <c r="G7287" i="11"/>
  <c r="H7287" i="11"/>
  <c r="I7287" i="11" s="1"/>
  <c r="J7287" i="11"/>
  <c r="K7287" i="11" s="1"/>
  <c r="L7287" i="11"/>
  <c r="M7287" i="11"/>
  <c r="N7287" i="11"/>
  <c r="O7287" i="11"/>
  <c r="P7287" i="11"/>
  <c r="Q7287" i="11"/>
  <c r="G7288" i="11"/>
  <c r="H7288" i="11"/>
  <c r="I7288" i="11" s="1"/>
  <c r="J7288" i="11"/>
  <c r="K7288" i="11" s="1"/>
  <c r="L7288" i="11"/>
  <c r="M7288" i="11"/>
  <c r="N7288" i="11"/>
  <c r="O7288" i="11"/>
  <c r="P7288" i="11"/>
  <c r="Q7288" i="11"/>
  <c r="G7289" i="11"/>
  <c r="H7289" i="11"/>
  <c r="I7289" i="11" s="1"/>
  <c r="J7289" i="11"/>
  <c r="K7289" i="11" s="1"/>
  <c r="L7289" i="11"/>
  <c r="M7289" i="11"/>
  <c r="N7289" i="11"/>
  <c r="O7289" i="11"/>
  <c r="P7289" i="11"/>
  <c r="Q7289" i="11"/>
  <c r="G7290" i="11"/>
  <c r="H7290" i="11"/>
  <c r="I7290" i="11" s="1"/>
  <c r="J7290" i="11"/>
  <c r="K7290" i="11" s="1"/>
  <c r="L7290" i="11"/>
  <c r="M7290" i="11"/>
  <c r="N7290" i="11"/>
  <c r="O7290" i="11"/>
  <c r="P7290" i="11"/>
  <c r="Q7290" i="11"/>
  <c r="G7291" i="11"/>
  <c r="H7291" i="11"/>
  <c r="I7291" i="11" s="1"/>
  <c r="J7291" i="11"/>
  <c r="K7291" i="11" s="1"/>
  <c r="L7291" i="11"/>
  <c r="M7291" i="11"/>
  <c r="N7291" i="11"/>
  <c r="O7291" i="11"/>
  <c r="P7291" i="11"/>
  <c r="Q7291" i="11"/>
  <c r="G7292" i="11"/>
  <c r="H7292" i="11"/>
  <c r="I7292" i="11" s="1"/>
  <c r="J7292" i="11"/>
  <c r="K7292" i="11" s="1"/>
  <c r="L7292" i="11"/>
  <c r="M7292" i="11"/>
  <c r="N7292" i="11"/>
  <c r="O7292" i="11"/>
  <c r="P7292" i="11"/>
  <c r="Q7292" i="11"/>
  <c r="G7293" i="11"/>
  <c r="H7293" i="11"/>
  <c r="I7293" i="11" s="1"/>
  <c r="J7293" i="11"/>
  <c r="K7293" i="11" s="1"/>
  <c r="L7293" i="11"/>
  <c r="M7293" i="11"/>
  <c r="N7293" i="11"/>
  <c r="O7293" i="11"/>
  <c r="P7293" i="11"/>
  <c r="Q7293" i="11"/>
  <c r="G7294" i="11"/>
  <c r="H7294" i="11"/>
  <c r="I7294" i="11" s="1"/>
  <c r="J7294" i="11"/>
  <c r="K7294" i="11" s="1"/>
  <c r="L7294" i="11"/>
  <c r="M7294" i="11"/>
  <c r="N7294" i="11"/>
  <c r="O7294" i="11"/>
  <c r="P7294" i="11"/>
  <c r="Q7294" i="11"/>
  <c r="G7295" i="11"/>
  <c r="H7295" i="11"/>
  <c r="I7295" i="11" s="1"/>
  <c r="J7295" i="11"/>
  <c r="K7295" i="11" s="1"/>
  <c r="L7295" i="11"/>
  <c r="M7295" i="11"/>
  <c r="N7295" i="11"/>
  <c r="O7295" i="11"/>
  <c r="P7295" i="11"/>
  <c r="Q7295" i="11"/>
  <c r="G7296" i="11"/>
  <c r="H7296" i="11"/>
  <c r="I7296" i="11" s="1"/>
  <c r="J7296" i="11"/>
  <c r="K7296" i="11" s="1"/>
  <c r="L7296" i="11"/>
  <c r="M7296" i="11"/>
  <c r="N7296" i="11"/>
  <c r="O7296" i="11"/>
  <c r="P7296" i="11"/>
  <c r="Q7296" i="11"/>
  <c r="G7297" i="11"/>
  <c r="H7297" i="11"/>
  <c r="I7297" i="11" s="1"/>
  <c r="J7297" i="11"/>
  <c r="K7297" i="11" s="1"/>
  <c r="L7297" i="11"/>
  <c r="M7297" i="11"/>
  <c r="N7297" i="11"/>
  <c r="O7297" i="11"/>
  <c r="P7297" i="11"/>
  <c r="Q7297" i="11"/>
  <c r="G7298" i="11"/>
  <c r="H7298" i="11"/>
  <c r="I7298" i="11" s="1"/>
  <c r="J7298" i="11"/>
  <c r="K7298" i="11" s="1"/>
  <c r="L7298" i="11"/>
  <c r="M7298" i="11"/>
  <c r="N7298" i="11"/>
  <c r="O7298" i="11"/>
  <c r="P7298" i="11"/>
  <c r="Q7298" i="11"/>
  <c r="G7299" i="11"/>
  <c r="H7299" i="11"/>
  <c r="I7299" i="11" s="1"/>
  <c r="J7299" i="11"/>
  <c r="K7299" i="11" s="1"/>
  <c r="L7299" i="11"/>
  <c r="M7299" i="11"/>
  <c r="N7299" i="11"/>
  <c r="O7299" i="11"/>
  <c r="P7299" i="11"/>
  <c r="Q7299" i="11"/>
  <c r="G7300" i="11"/>
  <c r="H7300" i="11"/>
  <c r="I7300" i="11" s="1"/>
  <c r="J7300" i="11"/>
  <c r="K7300" i="11" s="1"/>
  <c r="L7300" i="11"/>
  <c r="M7300" i="11"/>
  <c r="N7300" i="11"/>
  <c r="O7300" i="11"/>
  <c r="P7300" i="11"/>
  <c r="Q7300" i="11"/>
  <c r="G7301" i="11"/>
  <c r="H7301" i="11"/>
  <c r="I7301" i="11" s="1"/>
  <c r="J7301" i="11"/>
  <c r="K7301" i="11" s="1"/>
  <c r="L7301" i="11"/>
  <c r="M7301" i="11"/>
  <c r="N7301" i="11"/>
  <c r="O7301" i="11"/>
  <c r="P7301" i="11"/>
  <c r="Q7301" i="11"/>
  <c r="G7302" i="11"/>
  <c r="H7302" i="11"/>
  <c r="I7302" i="11" s="1"/>
  <c r="J7302" i="11"/>
  <c r="K7302" i="11" s="1"/>
  <c r="L7302" i="11"/>
  <c r="M7302" i="11"/>
  <c r="N7302" i="11"/>
  <c r="O7302" i="11"/>
  <c r="P7302" i="11"/>
  <c r="Q7302" i="11"/>
  <c r="G7303" i="11"/>
  <c r="H7303" i="11"/>
  <c r="I7303" i="11" s="1"/>
  <c r="J7303" i="11"/>
  <c r="K7303" i="11" s="1"/>
  <c r="L7303" i="11"/>
  <c r="M7303" i="11"/>
  <c r="N7303" i="11"/>
  <c r="O7303" i="11"/>
  <c r="P7303" i="11"/>
  <c r="Q7303" i="11"/>
  <c r="G7304" i="11"/>
  <c r="H7304" i="11"/>
  <c r="I7304" i="11" s="1"/>
  <c r="J7304" i="11"/>
  <c r="K7304" i="11" s="1"/>
  <c r="L7304" i="11"/>
  <c r="M7304" i="11"/>
  <c r="N7304" i="11"/>
  <c r="O7304" i="11"/>
  <c r="P7304" i="11"/>
  <c r="Q7304" i="11"/>
  <c r="G7305" i="11"/>
  <c r="H7305" i="11"/>
  <c r="I7305" i="11" s="1"/>
  <c r="J7305" i="11"/>
  <c r="K7305" i="11" s="1"/>
  <c r="L7305" i="11"/>
  <c r="M7305" i="11"/>
  <c r="N7305" i="11"/>
  <c r="O7305" i="11"/>
  <c r="P7305" i="11"/>
  <c r="Q7305" i="11"/>
  <c r="G7306" i="11"/>
  <c r="H7306" i="11"/>
  <c r="I7306" i="11" s="1"/>
  <c r="J7306" i="11"/>
  <c r="K7306" i="11" s="1"/>
  <c r="L7306" i="11"/>
  <c r="M7306" i="11"/>
  <c r="N7306" i="11"/>
  <c r="O7306" i="11"/>
  <c r="P7306" i="11"/>
  <c r="Q7306" i="11"/>
  <c r="G7307" i="11"/>
  <c r="H7307" i="11"/>
  <c r="I7307" i="11" s="1"/>
  <c r="J7307" i="11"/>
  <c r="K7307" i="11" s="1"/>
  <c r="L7307" i="11"/>
  <c r="M7307" i="11"/>
  <c r="N7307" i="11"/>
  <c r="O7307" i="11"/>
  <c r="P7307" i="11"/>
  <c r="Q7307" i="11"/>
  <c r="G7308" i="11"/>
  <c r="H7308" i="11"/>
  <c r="I7308" i="11" s="1"/>
  <c r="J7308" i="11"/>
  <c r="K7308" i="11" s="1"/>
  <c r="L7308" i="11"/>
  <c r="M7308" i="11"/>
  <c r="N7308" i="11"/>
  <c r="O7308" i="11"/>
  <c r="P7308" i="11"/>
  <c r="Q7308" i="11"/>
  <c r="G7309" i="11"/>
  <c r="H7309" i="11"/>
  <c r="I7309" i="11" s="1"/>
  <c r="J7309" i="11"/>
  <c r="K7309" i="11" s="1"/>
  <c r="L7309" i="11"/>
  <c r="M7309" i="11"/>
  <c r="N7309" i="11"/>
  <c r="O7309" i="11"/>
  <c r="P7309" i="11"/>
  <c r="Q7309" i="11"/>
  <c r="G7310" i="11"/>
  <c r="H7310" i="11"/>
  <c r="I7310" i="11" s="1"/>
  <c r="J7310" i="11"/>
  <c r="K7310" i="11" s="1"/>
  <c r="L7310" i="11"/>
  <c r="M7310" i="11"/>
  <c r="N7310" i="11"/>
  <c r="O7310" i="11"/>
  <c r="P7310" i="11"/>
  <c r="Q7310" i="11"/>
  <c r="G7311" i="11"/>
  <c r="H7311" i="11"/>
  <c r="I7311" i="11" s="1"/>
  <c r="J7311" i="11"/>
  <c r="K7311" i="11" s="1"/>
  <c r="L7311" i="11"/>
  <c r="M7311" i="11"/>
  <c r="N7311" i="11"/>
  <c r="O7311" i="11"/>
  <c r="P7311" i="11"/>
  <c r="Q7311" i="11"/>
  <c r="G7312" i="11"/>
  <c r="H7312" i="11"/>
  <c r="I7312" i="11" s="1"/>
  <c r="J7312" i="11"/>
  <c r="K7312" i="11" s="1"/>
  <c r="L7312" i="11"/>
  <c r="M7312" i="11"/>
  <c r="N7312" i="11"/>
  <c r="O7312" i="11"/>
  <c r="P7312" i="11"/>
  <c r="Q7312" i="11"/>
  <c r="G7313" i="11"/>
  <c r="H7313" i="11"/>
  <c r="I7313" i="11" s="1"/>
  <c r="J7313" i="11"/>
  <c r="K7313" i="11" s="1"/>
  <c r="L7313" i="11"/>
  <c r="M7313" i="11"/>
  <c r="N7313" i="11"/>
  <c r="O7313" i="11"/>
  <c r="P7313" i="11"/>
  <c r="Q7313" i="11"/>
  <c r="G7314" i="11"/>
  <c r="H7314" i="11"/>
  <c r="I7314" i="11" s="1"/>
  <c r="J7314" i="11"/>
  <c r="K7314" i="11" s="1"/>
  <c r="L7314" i="11"/>
  <c r="M7314" i="11"/>
  <c r="N7314" i="11"/>
  <c r="O7314" i="11"/>
  <c r="P7314" i="11"/>
  <c r="Q7314" i="11"/>
  <c r="G7315" i="11"/>
  <c r="H7315" i="11"/>
  <c r="I7315" i="11" s="1"/>
  <c r="J7315" i="11"/>
  <c r="K7315" i="11" s="1"/>
  <c r="L7315" i="11"/>
  <c r="M7315" i="11"/>
  <c r="N7315" i="11"/>
  <c r="O7315" i="11"/>
  <c r="P7315" i="11"/>
  <c r="Q7315" i="11"/>
  <c r="G7316" i="11"/>
  <c r="H7316" i="11"/>
  <c r="I7316" i="11" s="1"/>
  <c r="J7316" i="11"/>
  <c r="K7316" i="11" s="1"/>
  <c r="L7316" i="11"/>
  <c r="M7316" i="11"/>
  <c r="N7316" i="11"/>
  <c r="O7316" i="11"/>
  <c r="P7316" i="11"/>
  <c r="Q7316" i="11"/>
  <c r="G7317" i="11"/>
  <c r="H7317" i="11"/>
  <c r="I7317" i="11" s="1"/>
  <c r="J7317" i="11"/>
  <c r="K7317" i="11" s="1"/>
  <c r="L7317" i="11"/>
  <c r="M7317" i="11"/>
  <c r="N7317" i="11"/>
  <c r="O7317" i="11"/>
  <c r="P7317" i="11"/>
  <c r="Q7317" i="11"/>
  <c r="G7318" i="11"/>
  <c r="H7318" i="11"/>
  <c r="I7318" i="11" s="1"/>
  <c r="J7318" i="11"/>
  <c r="K7318" i="11" s="1"/>
  <c r="L7318" i="11"/>
  <c r="M7318" i="11"/>
  <c r="N7318" i="11"/>
  <c r="O7318" i="11"/>
  <c r="P7318" i="11"/>
  <c r="Q7318" i="11"/>
  <c r="G7319" i="11"/>
  <c r="H7319" i="11"/>
  <c r="I7319" i="11" s="1"/>
  <c r="J7319" i="11"/>
  <c r="K7319" i="11" s="1"/>
  <c r="L7319" i="11"/>
  <c r="M7319" i="11"/>
  <c r="N7319" i="11"/>
  <c r="O7319" i="11"/>
  <c r="P7319" i="11"/>
  <c r="Q7319" i="11"/>
  <c r="G7320" i="11"/>
  <c r="H7320" i="11"/>
  <c r="I7320" i="11" s="1"/>
  <c r="J7320" i="11"/>
  <c r="K7320" i="11" s="1"/>
  <c r="L7320" i="11"/>
  <c r="M7320" i="11"/>
  <c r="N7320" i="11"/>
  <c r="O7320" i="11"/>
  <c r="P7320" i="11"/>
  <c r="Q7320" i="11"/>
  <c r="G7321" i="11"/>
  <c r="H7321" i="11"/>
  <c r="I7321" i="11" s="1"/>
  <c r="J7321" i="11"/>
  <c r="K7321" i="11" s="1"/>
  <c r="L7321" i="11"/>
  <c r="M7321" i="11"/>
  <c r="N7321" i="11"/>
  <c r="O7321" i="11"/>
  <c r="P7321" i="11"/>
  <c r="Q7321" i="11"/>
  <c r="G7322" i="11"/>
  <c r="H7322" i="11"/>
  <c r="I7322" i="11" s="1"/>
  <c r="J7322" i="11"/>
  <c r="K7322" i="11" s="1"/>
  <c r="L7322" i="11"/>
  <c r="M7322" i="11"/>
  <c r="N7322" i="11"/>
  <c r="O7322" i="11"/>
  <c r="P7322" i="11"/>
  <c r="Q7322" i="11"/>
  <c r="G7323" i="11"/>
  <c r="H7323" i="11"/>
  <c r="I7323" i="11" s="1"/>
  <c r="J7323" i="11"/>
  <c r="K7323" i="11" s="1"/>
  <c r="L7323" i="11"/>
  <c r="M7323" i="11"/>
  <c r="N7323" i="11"/>
  <c r="O7323" i="11"/>
  <c r="P7323" i="11"/>
  <c r="Q7323" i="11"/>
  <c r="G7324" i="11"/>
  <c r="H7324" i="11"/>
  <c r="I7324" i="11" s="1"/>
  <c r="J7324" i="11"/>
  <c r="K7324" i="11" s="1"/>
  <c r="L7324" i="11"/>
  <c r="M7324" i="11"/>
  <c r="N7324" i="11"/>
  <c r="O7324" i="11"/>
  <c r="P7324" i="11"/>
  <c r="Q7324" i="11"/>
  <c r="G7325" i="11"/>
  <c r="H7325" i="11"/>
  <c r="I7325" i="11" s="1"/>
  <c r="J7325" i="11"/>
  <c r="K7325" i="11" s="1"/>
  <c r="L7325" i="11"/>
  <c r="M7325" i="11"/>
  <c r="N7325" i="11"/>
  <c r="O7325" i="11"/>
  <c r="P7325" i="11"/>
  <c r="Q7325" i="11"/>
  <c r="G7326" i="11"/>
  <c r="H7326" i="11"/>
  <c r="I7326" i="11" s="1"/>
  <c r="J7326" i="11"/>
  <c r="K7326" i="11" s="1"/>
  <c r="L7326" i="11"/>
  <c r="M7326" i="11"/>
  <c r="N7326" i="11"/>
  <c r="O7326" i="11"/>
  <c r="P7326" i="11"/>
  <c r="Q7326" i="11"/>
  <c r="G7327" i="11"/>
  <c r="H7327" i="11"/>
  <c r="I7327" i="11" s="1"/>
  <c r="J7327" i="11"/>
  <c r="K7327" i="11" s="1"/>
  <c r="L7327" i="11"/>
  <c r="M7327" i="11"/>
  <c r="N7327" i="11"/>
  <c r="O7327" i="11"/>
  <c r="P7327" i="11"/>
  <c r="Q7327" i="11"/>
  <c r="G7328" i="11"/>
  <c r="H7328" i="11"/>
  <c r="I7328" i="11" s="1"/>
  <c r="J7328" i="11"/>
  <c r="K7328" i="11" s="1"/>
  <c r="L7328" i="11"/>
  <c r="M7328" i="11"/>
  <c r="N7328" i="11"/>
  <c r="O7328" i="11"/>
  <c r="P7328" i="11"/>
  <c r="Q7328" i="11"/>
  <c r="G7329" i="11"/>
  <c r="H7329" i="11"/>
  <c r="I7329" i="11" s="1"/>
  <c r="J7329" i="11"/>
  <c r="K7329" i="11" s="1"/>
  <c r="L7329" i="11"/>
  <c r="M7329" i="11"/>
  <c r="N7329" i="11"/>
  <c r="O7329" i="11"/>
  <c r="P7329" i="11"/>
  <c r="Q7329" i="11"/>
  <c r="G7330" i="11"/>
  <c r="H7330" i="11"/>
  <c r="I7330" i="11" s="1"/>
  <c r="J7330" i="11"/>
  <c r="K7330" i="11" s="1"/>
  <c r="L7330" i="11"/>
  <c r="M7330" i="11"/>
  <c r="N7330" i="11"/>
  <c r="O7330" i="11"/>
  <c r="P7330" i="11"/>
  <c r="Q7330" i="11"/>
  <c r="G7331" i="11"/>
  <c r="H7331" i="11"/>
  <c r="I7331" i="11" s="1"/>
  <c r="J7331" i="11"/>
  <c r="K7331" i="11" s="1"/>
  <c r="L7331" i="11"/>
  <c r="M7331" i="11"/>
  <c r="N7331" i="11"/>
  <c r="O7331" i="11"/>
  <c r="P7331" i="11"/>
  <c r="Q7331" i="11"/>
  <c r="G7332" i="11"/>
  <c r="H7332" i="11"/>
  <c r="I7332" i="11" s="1"/>
  <c r="J7332" i="11"/>
  <c r="K7332" i="11" s="1"/>
  <c r="L7332" i="11"/>
  <c r="M7332" i="11"/>
  <c r="N7332" i="11"/>
  <c r="O7332" i="11"/>
  <c r="P7332" i="11"/>
  <c r="Q7332" i="11"/>
  <c r="G7333" i="11"/>
  <c r="H7333" i="11"/>
  <c r="I7333" i="11" s="1"/>
  <c r="J7333" i="11"/>
  <c r="K7333" i="11" s="1"/>
  <c r="L7333" i="11"/>
  <c r="M7333" i="11"/>
  <c r="N7333" i="11"/>
  <c r="O7333" i="11"/>
  <c r="P7333" i="11"/>
  <c r="Q7333" i="11"/>
  <c r="G7334" i="11"/>
  <c r="H7334" i="11"/>
  <c r="I7334" i="11" s="1"/>
  <c r="J7334" i="11"/>
  <c r="K7334" i="11" s="1"/>
  <c r="L7334" i="11"/>
  <c r="M7334" i="11"/>
  <c r="N7334" i="11"/>
  <c r="O7334" i="11"/>
  <c r="P7334" i="11"/>
  <c r="Q7334" i="11"/>
  <c r="G7335" i="11"/>
  <c r="H7335" i="11"/>
  <c r="I7335" i="11" s="1"/>
  <c r="J7335" i="11"/>
  <c r="K7335" i="11" s="1"/>
  <c r="L7335" i="11"/>
  <c r="M7335" i="11"/>
  <c r="N7335" i="11"/>
  <c r="O7335" i="11"/>
  <c r="P7335" i="11"/>
  <c r="Q7335" i="11"/>
  <c r="G7336" i="11"/>
  <c r="H7336" i="11"/>
  <c r="I7336" i="11" s="1"/>
  <c r="J7336" i="11"/>
  <c r="K7336" i="11" s="1"/>
  <c r="L7336" i="11"/>
  <c r="M7336" i="11"/>
  <c r="N7336" i="11"/>
  <c r="O7336" i="11"/>
  <c r="P7336" i="11"/>
  <c r="Q7336" i="11"/>
  <c r="G7337" i="11"/>
  <c r="H7337" i="11"/>
  <c r="I7337" i="11" s="1"/>
  <c r="J7337" i="11"/>
  <c r="K7337" i="11" s="1"/>
  <c r="L7337" i="11"/>
  <c r="M7337" i="11"/>
  <c r="N7337" i="11"/>
  <c r="O7337" i="11"/>
  <c r="P7337" i="11"/>
  <c r="Q7337" i="11"/>
  <c r="G7338" i="11"/>
  <c r="H7338" i="11"/>
  <c r="I7338" i="11" s="1"/>
  <c r="J7338" i="11"/>
  <c r="K7338" i="11" s="1"/>
  <c r="L7338" i="11"/>
  <c r="M7338" i="11"/>
  <c r="N7338" i="11"/>
  <c r="O7338" i="11"/>
  <c r="P7338" i="11"/>
  <c r="Q7338" i="11"/>
  <c r="G7339" i="11"/>
  <c r="H7339" i="11"/>
  <c r="I7339" i="11" s="1"/>
  <c r="J7339" i="11"/>
  <c r="K7339" i="11" s="1"/>
  <c r="L7339" i="11"/>
  <c r="M7339" i="11"/>
  <c r="N7339" i="11"/>
  <c r="O7339" i="11"/>
  <c r="P7339" i="11"/>
  <c r="Q7339" i="11"/>
  <c r="G7340" i="11"/>
  <c r="H7340" i="11"/>
  <c r="I7340" i="11" s="1"/>
  <c r="J7340" i="11"/>
  <c r="K7340" i="11" s="1"/>
  <c r="L7340" i="11"/>
  <c r="M7340" i="11"/>
  <c r="N7340" i="11"/>
  <c r="O7340" i="11"/>
  <c r="P7340" i="11"/>
  <c r="Q7340" i="11"/>
  <c r="G7341" i="11"/>
  <c r="H7341" i="11"/>
  <c r="I7341" i="11" s="1"/>
  <c r="J7341" i="11"/>
  <c r="K7341" i="11" s="1"/>
  <c r="L7341" i="11"/>
  <c r="M7341" i="11"/>
  <c r="N7341" i="11"/>
  <c r="O7341" i="11"/>
  <c r="P7341" i="11"/>
  <c r="Q7341" i="11"/>
  <c r="G7342" i="11"/>
  <c r="H7342" i="11"/>
  <c r="I7342" i="11" s="1"/>
  <c r="J7342" i="11"/>
  <c r="K7342" i="11" s="1"/>
  <c r="L7342" i="11"/>
  <c r="M7342" i="11"/>
  <c r="N7342" i="11"/>
  <c r="O7342" i="11"/>
  <c r="P7342" i="11"/>
  <c r="Q7342" i="11"/>
  <c r="G7343" i="11"/>
  <c r="H7343" i="11"/>
  <c r="I7343" i="11" s="1"/>
  <c r="J7343" i="11"/>
  <c r="K7343" i="11" s="1"/>
  <c r="L7343" i="11"/>
  <c r="M7343" i="11"/>
  <c r="N7343" i="11"/>
  <c r="O7343" i="11"/>
  <c r="P7343" i="11"/>
  <c r="Q7343" i="11"/>
  <c r="G7344" i="11"/>
  <c r="H7344" i="11"/>
  <c r="I7344" i="11" s="1"/>
  <c r="J7344" i="11"/>
  <c r="K7344" i="11" s="1"/>
  <c r="L7344" i="11"/>
  <c r="M7344" i="11"/>
  <c r="N7344" i="11"/>
  <c r="O7344" i="11"/>
  <c r="P7344" i="11"/>
  <c r="Q7344" i="11"/>
  <c r="G7345" i="11"/>
  <c r="H7345" i="11"/>
  <c r="I7345" i="11" s="1"/>
  <c r="J7345" i="11"/>
  <c r="K7345" i="11" s="1"/>
  <c r="L7345" i="11"/>
  <c r="M7345" i="11"/>
  <c r="N7345" i="11"/>
  <c r="O7345" i="11"/>
  <c r="P7345" i="11"/>
  <c r="Q7345" i="11"/>
  <c r="G7346" i="11"/>
  <c r="H7346" i="11"/>
  <c r="I7346" i="11" s="1"/>
  <c r="J7346" i="11"/>
  <c r="K7346" i="11" s="1"/>
  <c r="L7346" i="11"/>
  <c r="M7346" i="11"/>
  <c r="N7346" i="11"/>
  <c r="O7346" i="11"/>
  <c r="P7346" i="11"/>
  <c r="Q7346" i="11"/>
  <c r="G7347" i="11"/>
  <c r="H7347" i="11"/>
  <c r="I7347" i="11" s="1"/>
  <c r="J7347" i="11"/>
  <c r="K7347" i="11" s="1"/>
  <c r="L7347" i="11"/>
  <c r="M7347" i="11"/>
  <c r="N7347" i="11"/>
  <c r="O7347" i="11"/>
  <c r="P7347" i="11"/>
  <c r="Q7347" i="11"/>
  <c r="G7348" i="11"/>
  <c r="H7348" i="11"/>
  <c r="I7348" i="11" s="1"/>
  <c r="J7348" i="11"/>
  <c r="K7348" i="11" s="1"/>
  <c r="L7348" i="11"/>
  <c r="M7348" i="11"/>
  <c r="N7348" i="11"/>
  <c r="O7348" i="11"/>
  <c r="P7348" i="11"/>
  <c r="Q7348" i="11"/>
  <c r="G7349" i="11"/>
  <c r="H7349" i="11"/>
  <c r="I7349" i="11" s="1"/>
  <c r="J7349" i="11"/>
  <c r="K7349" i="11" s="1"/>
  <c r="L7349" i="11"/>
  <c r="M7349" i="11"/>
  <c r="N7349" i="11"/>
  <c r="O7349" i="11"/>
  <c r="P7349" i="11"/>
  <c r="Q7349" i="11"/>
  <c r="G7350" i="11"/>
  <c r="H7350" i="11"/>
  <c r="I7350" i="11" s="1"/>
  <c r="J7350" i="11"/>
  <c r="K7350" i="11" s="1"/>
  <c r="L7350" i="11"/>
  <c r="M7350" i="11"/>
  <c r="N7350" i="11"/>
  <c r="O7350" i="11"/>
  <c r="P7350" i="11"/>
  <c r="Q7350" i="11"/>
  <c r="G7351" i="11"/>
  <c r="H7351" i="11"/>
  <c r="I7351" i="11" s="1"/>
  <c r="J7351" i="11"/>
  <c r="K7351" i="11" s="1"/>
  <c r="L7351" i="11"/>
  <c r="M7351" i="11"/>
  <c r="N7351" i="11"/>
  <c r="O7351" i="11"/>
  <c r="P7351" i="11"/>
  <c r="Q7351" i="11"/>
  <c r="G7352" i="11"/>
  <c r="H7352" i="11"/>
  <c r="I7352" i="11" s="1"/>
  <c r="J7352" i="11"/>
  <c r="K7352" i="11" s="1"/>
  <c r="L7352" i="11"/>
  <c r="M7352" i="11"/>
  <c r="N7352" i="11"/>
  <c r="O7352" i="11"/>
  <c r="P7352" i="11"/>
  <c r="Q7352" i="11"/>
  <c r="G7353" i="11"/>
  <c r="H7353" i="11"/>
  <c r="I7353" i="11" s="1"/>
  <c r="J7353" i="11"/>
  <c r="K7353" i="11" s="1"/>
  <c r="L7353" i="11"/>
  <c r="M7353" i="11"/>
  <c r="N7353" i="11"/>
  <c r="O7353" i="11"/>
  <c r="P7353" i="11"/>
  <c r="Q7353" i="11"/>
  <c r="G7354" i="11"/>
  <c r="H7354" i="11"/>
  <c r="I7354" i="11" s="1"/>
  <c r="J7354" i="11"/>
  <c r="K7354" i="11" s="1"/>
  <c r="L7354" i="11"/>
  <c r="M7354" i="11"/>
  <c r="N7354" i="11"/>
  <c r="O7354" i="11"/>
  <c r="P7354" i="11"/>
  <c r="Q7354" i="11"/>
  <c r="G7355" i="11"/>
  <c r="H7355" i="11"/>
  <c r="I7355" i="11" s="1"/>
  <c r="J7355" i="11"/>
  <c r="K7355" i="11" s="1"/>
  <c r="L7355" i="11"/>
  <c r="M7355" i="11"/>
  <c r="N7355" i="11"/>
  <c r="O7355" i="11"/>
  <c r="P7355" i="11"/>
  <c r="Q7355" i="11"/>
  <c r="G7356" i="11"/>
  <c r="H7356" i="11"/>
  <c r="I7356" i="11" s="1"/>
  <c r="J7356" i="11"/>
  <c r="K7356" i="11" s="1"/>
  <c r="L7356" i="11"/>
  <c r="M7356" i="11"/>
  <c r="N7356" i="11"/>
  <c r="O7356" i="11"/>
  <c r="P7356" i="11"/>
  <c r="Q7356" i="11"/>
  <c r="G7357" i="11"/>
  <c r="H7357" i="11"/>
  <c r="I7357" i="11" s="1"/>
  <c r="J7357" i="11"/>
  <c r="K7357" i="11" s="1"/>
  <c r="L7357" i="11"/>
  <c r="M7357" i="11"/>
  <c r="N7357" i="11"/>
  <c r="O7357" i="11"/>
  <c r="P7357" i="11"/>
  <c r="Q7357" i="11"/>
  <c r="G7358" i="11"/>
  <c r="H7358" i="11"/>
  <c r="I7358" i="11" s="1"/>
  <c r="J7358" i="11"/>
  <c r="K7358" i="11" s="1"/>
  <c r="L7358" i="11"/>
  <c r="M7358" i="11"/>
  <c r="N7358" i="11"/>
  <c r="O7358" i="11"/>
  <c r="P7358" i="11"/>
  <c r="Q7358" i="11"/>
  <c r="G7359" i="11"/>
  <c r="H7359" i="11"/>
  <c r="I7359" i="11" s="1"/>
  <c r="J7359" i="11"/>
  <c r="K7359" i="11" s="1"/>
  <c r="L7359" i="11"/>
  <c r="M7359" i="11"/>
  <c r="N7359" i="11"/>
  <c r="O7359" i="11"/>
  <c r="P7359" i="11"/>
  <c r="Q7359" i="11"/>
  <c r="G7360" i="11"/>
  <c r="H7360" i="11"/>
  <c r="I7360" i="11" s="1"/>
  <c r="J7360" i="11"/>
  <c r="K7360" i="11" s="1"/>
  <c r="L7360" i="11"/>
  <c r="M7360" i="11"/>
  <c r="N7360" i="11"/>
  <c r="O7360" i="11"/>
  <c r="P7360" i="11"/>
  <c r="Q7360" i="11"/>
  <c r="G7361" i="11"/>
  <c r="H7361" i="11"/>
  <c r="I7361" i="11" s="1"/>
  <c r="J7361" i="11"/>
  <c r="K7361" i="11" s="1"/>
  <c r="L7361" i="11"/>
  <c r="M7361" i="11"/>
  <c r="N7361" i="11"/>
  <c r="O7361" i="11"/>
  <c r="P7361" i="11"/>
  <c r="Q7361" i="11"/>
  <c r="G7362" i="11"/>
  <c r="H7362" i="11"/>
  <c r="I7362" i="11" s="1"/>
  <c r="J7362" i="11"/>
  <c r="K7362" i="11" s="1"/>
  <c r="L7362" i="11"/>
  <c r="M7362" i="11"/>
  <c r="N7362" i="11"/>
  <c r="O7362" i="11"/>
  <c r="P7362" i="11"/>
  <c r="Q7362" i="11"/>
  <c r="G7363" i="11"/>
  <c r="H7363" i="11"/>
  <c r="I7363" i="11" s="1"/>
  <c r="J7363" i="11"/>
  <c r="K7363" i="11" s="1"/>
  <c r="L7363" i="11"/>
  <c r="M7363" i="11"/>
  <c r="N7363" i="11"/>
  <c r="O7363" i="11"/>
  <c r="P7363" i="11"/>
  <c r="Q7363" i="11"/>
  <c r="G7364" i="11"/>
  <c r="H7364" i="11"/>
  <c r="I7364" i="11" s="1"/>
  <c r="J7364" i="11"/>
  <c r="K7364" i="11" s="1"/>
  <c r="L7364" i="11"/>
  <c r="M7364" i="11"/>
  <c r="N7364" i="11"/>
  <c r="O7364" i="11"/>
  <c r="P7364" i="11"/>
  <c r="Q7364" i="11"/>
  <c r="G7365" i="11"/>
  <c r="H7365" i="11"/>
  <c r="I7365" i="11" s="1"/>
  <c r="J7365" i="11"/>
  <c r="K7365" i="11" s="1"/>
  <c r="L7365" i="11"/>
  <c r="M7365" i="11"/>
  <c r="N7365" i="11"/>
  <c r="O7365" i="11"/>
  <c r="P7365" i="11"/>
  <c r="Q7365" i="11"/>
  <c r="G7366" i="11"/>
  <c r="H7366" i="11"/>
  <c r="I7366" i="11" s="1"/>
  <c r="J7366" i="11"/>
  <c r="K7366" i="11" s="1"/>
  <c r="L7366" i="11"/>
  <c r="M7366" i="11"/>
  <c r="N7366" i="11"/>
  <c r="O7366" i="11"/>
  <c r="P7366" i="11"/>
  <c r="Q7366" i="11"/>
  <c r="G7367" i="11"/>
  <c r="H7367" i="11"/>
  <c r="I7367" i="11" s="1"/>
  <c r="J7367" i="11"/>
  <c r="K7367" i="11" s="1"/>
  <c r="L7367" i="11"/>
  <c r="M7367" i="11"/>
  <c r="N7367" i="11"/>
  <c r="O7367" i="11"/>
  <c r="P7367" i="11"/>
  <c r="Q7367" i="11"/>
  <c r="G7368" i="11"/>
  <c r="H7368" i="11"/>
  <c r="I7368" i="11" s="1"/>
  <c r="J7368" i="11"/>
  <c r="K7368" i="11" s="1"/>
  <c r="L7368" i="11"/>
  <c r="M7368" i="11"/>
  <c r="N7368" i="11"/>
  <c r="O7368" i="11"/>
  <c r="P7368" i="11"/>
  <c r="Q7368" i="11"/>
  <c r="G7369" i="11"/>
  <c r="H7369" i="11"/>
  <c r="I7369" i="11" s="1"/>
  <c r="J7369" i="11"/>
  <c r="K7369" i="11" s="1"/>
  <c r="L7369" i="11"/>
  <c r="M7369" i="11"/>
  <c r="N7369" i="11"/>
  <c r="O7369" i="11"/>
  <c r="P7369" i="11"/>
  <c r="Q7369" i="11"/>
  <c r="G7370" i="11"/>
  <c r="H7370" i="11"/>
  <c r="I7370" i="11" s="1"/>
  <c r="J7370" i="11"/>
  <c r="K7370" i="11" s="1"/>
  <c r="L7370" i="11"/>
  <c r="M7370" i="11"/>
  <c r="N7370" i="11"/>
  <c r="O7370" i="11"/>
  <c r="P7370" i="11"/>
  <c r="Q7370" i="11"/>
  <c r="G7371" i="11"/>
  <c r="H7371" i="11"/>
  <c r="I7371" i="11" s="1"/>
  <c r="J7371" i="11"/>
  <c r="K7371" i="11" s="1"/>
  <c r="L7371" i="11"/>
  <c r="M7371" i="11"/>
  <c r="N7371" i="11"/>
  <c r="O7371" i="11"/>
  <c r="P7371" i="11"/>
  <c r="Q7371" i="11"/>
  <c r="G7372" i="11"/>
  <c r="H7372" i="11"/>
  <c r="I7372" i="11" s="1"/>
  <c r="J7372" i="11"/>
  <c r="K7372" i="11" s="1"/>
  <c r="L7372" i="11"/>
  <c r="M7372" i="11"/>
  <c r="N7372" i="11"/>
  <c r="O7372" i="11"/>
  <c r="P7372" i="11"/>
  <c r="Q7372" i="11"/>
  <c r="G7373" i="11"/>
  <c r="H7373" i="11"/>
  <c r="I7373" i="11" s="1"/>
  <c r="J7373" i="11"/>
  <c r="K7373" i="11" s="1"/>
  <c r="L7373" i="11"/>
  <c r="M7373" i="11"/>
  <c r="N7373" i="11"/>
  <c r="O7373" i="11"/>
  <c r="P7373" i="11"/>
  <c r="Q7373" i="11"/>
  <c r="G7374" i="11"/>
  <c r="H7374" i="11"/>
  <c r="I7374" i="11" s="1"/>
  <c r="J7374" i="11"/>
  <c r="K7374" i="11" s="1"/>
  <c r="L7374" i="11"/>
  <c r="M7374" i="11"/>
  <c r="N7374" i="11"/>
  <c r="O7374" i="11"/>
  <c r="P7374" i="11"/>
  <c r="Q7374" i="11"/>
  <c r="G7375" i="11"/>
  <c r="H7375" i="11"/>
  <c r="I7375" i="11" s="1"/>
  <c r="J7375" i="11"/>
  <c r="K7375" i="11" s="1"/>
  <c r="L7375" i="11"/>
  <c r="M7375" i="11"/>
  <c r="N7375" i="11"/>
  <c r="O7375" i="11"/>
  <c r="P7375" i="11"/>
  <c r="Q7375" i="11"/>
  <c r="G7376" i="11"/>
  <c r="H7376" i="11"/>
  <c r="I7376" i="11" s="1"/>
  <c r="J7376" i="11"/>
  <c r="K7376" i="11" s="1"/>
  <c r="L7376" i="11"/>
  <c r="M7376" i="11"/>
  <c r="N7376" i="11"/>
  <c r="O7376" i="11"/>
  <c r="P7376" i="11"/>
  <c r="Q7376" i="11"/>
  <c r="G7377" i="11"/>
  <c r="H7377" i="11"/>
  <c r="I7377" i="11" s="1"/>
  <c r="J7377" i="11"/>
  <c r="K7377" i="11" s="1"/>
  <c r="L7377" i="11"/>
  <c r="M7377" i="11"/>
  <c r="N7377" i="11"/>
  <c r="O7377" i="11"/>
  <c r="P7377" i="11"/>
  <c r="Q7377" i="11"/>
  <c r="G7378" i="11"/>
  <c r="H7378" i="11"/>
  <c r="I7378" i="11" s="1"/>
  <c r="J7378" i="11"/>
  <c r="K7378" i="11" s="1"/>
  <c r="L7378" i="11"/>
  <c r="M7378" i="11"/>
  <c r="N7378" i="11"/>
  <c r="O7378" i="11"/>
  <c r="P7378" i="11"/>
  <c r="Q7378" i="11"/>
  <c r="G7379" i="11"/>
  <c r="H7379" i="11"/>
  <c r="I7379" i="11" s="1"/>
  <c r="J7379" i="11"/>
  <c r="K7379" i="11" s="1"/>
  <c r="L7379" i="11"/>
  <c r="M7379" i="11"/>
  <c r="N7379" i="11"/>
  <c r="O7379" i="11"/>
  <c r="P7379" i="11"/>
  <c r="Q7379" i="11"/>
  <c r="G7380" i="11"/>
  <c r="H7380" i="11"/>
  <c r="I7380" i="11" s="1"/>
  <c r="J7380" i="11"/>
  <c r="K7380" i="11" s="1"/>
  <c r="L7380" i="11"/>
  <c r="M7380" i="11"/>
  <c r="N7380" i="11"/>
  <c r="O7380" i="11"/>
  <c r="P7380" i="11"/>
  <c r="Q7380" i="11"/>
  <c r="G7381" i="11"/>
  <c r="H7381" i="11"/>
  <c r="I7381" i="11" s="1"/>
  <c r="J7381" i="11"/>
  <c r="K7381" i="11" s="1"/>
  <c r="L7381" i="11"/>
  <c r="M7381" i="11"/>
  <c r="N7381" i="11"/>
  <c r="O7381" i="11"/>
  <c r="P7381" i="11"/>
  <c r="Q7381" i="11"/>
  <c r="G7382" i="11"/>
  <c r="H7382" i="11"/>
  <c r="I7382" i="11" s="1"/>
  <c r="J7382" i="11"/>
  <c r="K7382" i="11" s="1"/>
  <c r="L7382" i="11"/>
  <c r="M7382" i="11"/>
  <c r="N7382" i="11"/>
  <c r="O7382" i="11"/>
  <c r="P7382" i="11"/>
  <c r="Q7382" i="11"/>
  <c r="G7383" i="11"/>
  <c r="H7383" i="11"/>
  <c r="I7383" i="11" s="1"/>
  <c r="J7383" i="11"/>
  <c r="K7383" i="11" s="1"/>
  <c r="L7383" i="11"/>
  <c r="M7383" i="11"/>
  <c r="N7383" i="11"/>
  <c r="O7383" i="11"/>
  <c r="P7383" i="11"/>
  <c r="Q7383" i="11"/>
  <c r="G7384" i="11"/>
  <c r="H7384" i="11"/>
  <c r="I7384" i="11" s="1"/>
  <c r="J7384" i="11"/>
  <c r="K7384" i="11" s="1"/>
  <c r="L7384" i="11"/>
  <c r="M7384" i="11"/>
  <c r="N7384" i="11"/>
  <c r="O7384" i="11"/>
  <c r="P7384" i="11"/>
  <c r="Q7384" i="11"/>
  <c r="G7385" i="11"/>
  <c r="H7385" i="11"/>
  <c r="I7385" i="11" s="1"/>
  <c r="J7385" i="11"/>
  <c r="K7385" i="11" s="1"/>
  <c r="L7385" i="11"/>
  <c r="M7385" i="11"/>
  <c r="N7385" i="11"/>
  <c r="O7385" i="11"/>
  <c r="P7385" i="11"/>
  <c r="Q7385" i="11"/>
  <c r="G7386" i="11"/>
  <c r="H7386" i="11"/>
  <c r="I7386" i="11" s="1"/>
  <c r="J7386" i="11"/>
  <c r="K7386" i="11" s="1"/>
  <c r="L7386" i="11"/>
  <c r="M7386" i="11"/>
  <c r="N7386" i="11"/>
  <c r="O7386" i="11"/>
  <c r="P7386" i="11"/>
  <c r="Q7386" i="11"/>
  <c r="G7387" i="11"/>
  <c r="H7387" i="11"/>
  <c r="I7387" i="11" s="1"/>
  <c r="J7387" i="11"/>
  <c r="K7387" i="11" s="1"/>
  <c r="L7387" i="11"/>
  <c r="M7387" i="11"/>
  <c r="N7387" i="11"/>
  <c r="O7387" i="11"/>
  <c r="P7387" i="11"/>
  <c r="Q7387" i="11"/>
  <c r="G7388" i="11"/>
  <c r="H7388" i="11"/>
  <c r="I7388" i="11" s="1"/>
  <c r="J7388" i="11"/>
  <c r="K7388" i="11" s="1"/>
  <c r="L7388" i="11"/>
  <c r="M7388" i="11"/>
  <c r="N7388" i="11"/>
  <c r="O7388" i="11"/>
  <c r="P7388" i="11"/>
  <c r="Q7388" i="11"/>
  <c r="G7389" i="11"/>
  <c r="H7389" i="11"/>
  <c r="I7389" i="11" s="1"/>
  <c r="J7389" i="11"/>
  <c r="K7389" i="11" s="1"/>
  <c r="L7389" i="11"/>
  <c r="M7389" i="11"/>
  <c r="N7389" i="11"/>
  <c r="O7389" i="11"/>
  <c r="P7389" i="11"/>
  <c r="Q7389" i="11"/>
  <c r="G7390" i="11"/>
  <c r="H7390" i="11"/>
  <c r="I7390" i="11" s="1"/>
  <c r="J7390" i="11"/>
  <c r="K7390" i="11" s="1"/>
  <c r="L7390" i="11"/>
  <c r="M7390" i="11"/>
  <c r="N7390" i="11"/>
  <c r="O7390" i="11"/>
  <c r="P7390" i="11"/>
  <c r="Q7390" i="11"/>
  <c r="G7391" i="11"/>
  <c r="H7391" i="11"/>
  <c r="I7391" i="11" s="1"/>
  <c r="J7391" i="11"/>
  <c r="K7391" i="11" s="1"/>
  <c r="L7391" i="11"/>
  <c r="M7391" i="11"/>
  <c r="N7391" i="11"/>
  <c r="O7391" i="11"/>
  <c r="P7391" i="11"/>
  <c r="Q7391" i="11"/>
  <c r="G7392" i="11"/>
  <c r="H7392" i="11"/>
  <c r="I7392" i="11" s="1"/>
  <c r="J7392" i="11"/>
  <c r="K7392" i="11" s="1"/>
  <c r="L7392" i="11"/>
  <c r="M7392" i="11"/>
  <c r="N7392" i="11"/>
  <c r="O7392" i="11"/>
  <c r="P7392" i="11"/>
  <c r="Q7392" i="11"/>
  <c r="G7393" i="11"/>
  <c r="H7393" i="11"/>
  <c r="I7393" i="11" s="1"/>
  <c r="J7393" i="11"/>
  <c r="K7393" i="11" s="1"/>
  <c r="L7393" i="11"/>
  <c r="M7393" i="11"/>
  <c r="N7393" i="11"/>
  <c r="O7393" i="11"/>
  <c r="P7393" i="11"/>
  <c r="Q7393" i="11"/>
  <c r="G7394" i="11"/>
  <c r="H7394" i="11"/>
  <c r="I7394" i="11" s="1"/>
  <c r="J7394" i="11"/>
  <c r="K7394" i="11" s="1"/>
  <c r="L7394" i="11"/>
  <c r="M7394" i="11"/>
  <c r="N7394" i="11"/>
  <c r="O7394" i="11"/>
  <c r="P7394" i="11"/>
  <c r="Q7394" i="11"/>
  <c r="G7395" i="11"/>
  <c r="H7395" i="11"/>
  <c r="I7395" i="11" s="1"/>
  <c r="J7395" i="11"/>
  <c r="K7395" i="11" s="1"/>
  <c r="L7395" i="11"/>
  <c r="M7395" i="11"/>
  <c r="N7395" i="11"/>
  <c r="O7395" i="11"/>
  <c r="P7395" i="11"/>
  <c r="Q7395" i="11"/>
  <c r="G7396" i="11"/>
  <c r="H7396" i="11"/>
  <c r="I7396" i="11" s="1"/>
  <c r="J7396" i="11"/>
  <c r="K7396" i="11" s="1"/>
  <c r="L7396" i="11"/>
  <c r="M7396" i="11"/>
  <c r="N7396" i="11"/>
  <c r="O7396" i="11"/>
  <c r="P7396" i="11"/>
  <c r="Q7396" i="11"/>
  <c r="G7397" i="11"/>
  <c r="H7397" i="11"/>
  <c r="I7397" i="11" s="1"/>
  <c r="J7397" i="11"/>
  <c r="K7397" i="11" s="1"/>
  <c r="L7397" i="11"/>
  <c r="M7397" i="11"/>
  <c r="N7397" i="11"/>
  <c r="O7397" i="11"/>
  <c r="P7397" i="11"/>
  <c r="Q7397" i="11"/>
  <c r="G7398" i="11"/>
  <c r="H7398" i="11"/>
  <c r="I7398" i="11" s="1"/>
  <c r="J7398" i="11"/>
  <c r="K7398" i="11" s="1"/>
  <c r="L7398" i="11"/>
  <c r="M7398" i="11"/>
  <c r="N7398" i="11"/>
  <c r="O7398" i="11"/>
  <c r="P7398" i="11"/>
  <c r="Q7398" i="11"/>
  <c r="G7399" i="11"/>
  <c r="H7399" i="11"/>
  <c r="I7399" i="11" s="1"/>
  <c r="J7399" i="11"/>
  <c r="K7399" i="11" s="1"/>
  <c r="L7399" i="11"/>
  <c r="M7399" i="11"/>
  <c r="N7399" i="11"/>
  <c r="O7399" i="11"/>
  <c r="P7399" i="11"/>
  <c r="Q7399" i="11"/>
  <c r="G7400" i="11"/>
  <c r="H7400" i="11"/>
  <c r="I7400" i="11" s="1"/>
  <c r="J7400" i="11"/>
  <c r="K7400" i="11" s="1"/>
  <c r="L7400" i="11"/>
  <c r="M7400" i="11"/>
  <c r="N7400" i="11"/>
  <c r="O7400" i="11"/>
  <c r="P7400" i="11"/>
  <c r="Q7400" i="11"/>
  <c r="G7401" i="11"/>
  <c r="H7401" i="11"/>
  <c r="I7401" i="11" s="1"/>
  <c r="J7401" i="11"/>
  <c r="K7401" i="11" s="1"/>
  <c r="L7401" i="11"/>
  <c r="M7401" i="11"/>
  <c r="N7401" i="11"/>
  <c r="O7401" i="11"/>
  <c r="P7401" i="11"/>
  <c r="Q7401" i="11"/>
  <c r="G7402" i="11"/>
  <c r="H7402" i="11"/>
  <c r="I7402" i="11" s="1"/>
  <c r="J7402" i="11"/>
  <c r="K7402" i="11" s="1"/>
  <c r="L7402" i="11"/>
  <c r="M7402" i="11"/>
  <c r="N7402" i="11"/>
  <c r="O7402" i="11"/>
  <c r="P7402" i="11"/>
  <c r="Q7402" i="11"/>
  <c r="G7403" i="11"/>
  <c r="H7403" i="11"/>
  <c r="I7403" i="11" s="1"/>
  <c r="J7403" i="11"/>
  <c r="K7403" i="11" s="1"/>
  <c r="L7403" i="11"/>
  <c r="M7403" i="11"/>
  <c r="N7403" i="11"/>
  <c r="O7403" i="11"/>
  <c r="P7403" i="11"/>
  <c r="Q7403" i="11"/>
  <c r="G7404" i="11"/>
  <c r="H7404" i="11"/>
  <c r="I7404" i="11" s="1"/>
  <c r="J7404" i="11"/>
  <c r="K7404" i="11" s="1"/>
  <c r="L7404" i="11"/>
  <c r="M7404" i="11"/>
  <c r="N7404" i="11"/>
  <c r="O7404" i="11"/>
  <c r="P7404" i="11"/>
  <c r="Q7404" i="11"/>
  <c r="G7405" i="11"/>
  <c r="H7405" i="11"/>
  <c r="I7405" i="11" s="1"/>
  <c r="J7405" i="11"/>
  <c r="K7405" i="11" s="1"/>
  <c r="L7405" i="11"/>
  <c r="M7405" i="11"/>
  <c r="N7405" i="11"/>
  <c r="O7405" i="11"/>
  <c r="P7405" i="11"/>
  <c r="Q7405" i="11"/>
  <c r="G7406" i="11"/>
  <c r="H7406" i="11"/>
  <c r="I7406" i="11" s="1"/>
  <c r="J7406" i="11"/>
  <c r="K7406" i="11" s="1"/>
  <c r="L7406" i="11"/>
  <c r="M7406" i="11"/>
  <c r="N7406" i="11"/>
  <c r="O7406" i="11"/>
  <c r="P7406" i="11"/>
  <c r="Q7406" i="11"/>
  <c r="G7407" i="11"/>
  <c r="H7407" i="11"/>
  <c r="I7407" i="11" s="1"/>
  <c r="J7407" i="11"/>
  <c r="K7407" i="11" s="1"/>
  <c r="L7407" i="11"/>
  <c r="M7407" i="11"/>
  <c r="N7407" i="11"/>
  <c r="O7407" i="11"/>
  <c r="P7407" i="11"/>
  <c r="Q7407" i="11"/>
  <c r="G7408" i="11"/>
  <c r="H7408" i="11"/>
  <c r="I7408" i="11" s="1"/>
  <c r="J7408" i="11"/>
  <c r="K7408" i="11" s="1"/>
  <c r="L7408" i="11"/>
  <c r="M7408" i="11"/>
  <c r="N7408" i="11"/>
  <c r="O7408" i="11"/>
  <c r="P7408" i="11"/>
  <c r="Q7408" i="11"/>
  <c r="G7409" i="11"/>
  <c r="H7409" i="11"/>
  <c r="I7409" i="11" s="1"/>
  <c r="J7409" i="11"/>
  <c r="K7409" i="11" s="1"/>
  <c r="L7409" i="11"/>
  <c r="M7409" i="11"/>
  <c r="N7409" i="11"/>
  <c r="O7409" i="11"/>
  <c r="P7409" i="11"/>
  <c r="Q7409" i="11"/>
  <c r="G7410" i="11"/>
  <c r="H7410" i="11"/>
  <c r="I7410" i="11" s="1"/>
  <c r="J7410" i="11"/>
  <c r="K7410" i="11" s="1"/>
  <c r="L7410" i="11"/>
  <c r="M7410" i="11"/>
  <c r="N7410" i="11"/>
  <c r="O7410" i="11"/>
  <c r="P7410" i="11"/>
  <c r="Q7410" i="11"/>
  <c r="G7411" i="11"/>
  <c r="H7411" i="11"/>
  <c r="I7411" i="11" s="1"/>
  <c r="J7411" i="11"/>
  <c r="K7411" i="11" s="1"/>
  <c r="L7411" i="11"/>
  <c r="M7411" i="11"/>
  <c r="N7411" i="11"/>
  <c r="O7411" i="11"/>
  <c r="P7411" i="11"/>
  <c r="Q7411" i="11"/>
  <c r="G7412" i="11"/>
  <c r="H7412" i="11"/>
  <c r="I7412" i="11" s="1"/>
  <c r="J7412" i="11"/>
  <c r="K7412" i="11" s="1"/>
  <c r="L7412" i="11"/>
  <c r="M7412" i="11"/>
  <c r="N7412" i="11"/>
  <c r="O7412" i="11"/>
  <c r="P7412" i="11"/>
  <c r="Q7412" i="11"/>
  <c r="G7413" i="11"/>
  <c r="H7413" i="11"/>
  <c r="I7413" i="11" s="1"/>
  <c r="J7413" i="11"/>
  <c r="K7413" i="11" s="1"/>
  <c r="L7413" i="11"/>
  <c r="M7413" i="11"/>
  <c r="N7413" i="11"/>
  <c r="O7413" i="11"/>
  <c r="P7413" i="11"/>
  <c r="Q7413" i="11"/>
  <c r="G7414" i="11"/>
  <c r="H7414" i="11"/>
  <c r="I7414" i="11" s="1"/>
  <c r="J7414" i="11"/>
  <c r="K7414" i="11" s="1"/>
  <c r="L7414" i="11"/>
  <c r="M7414" i="11"/>
  <c r="N7414" i="11"/>
  <c r="O7414" i="11"/>
  <c r="P7414" i="11"/>
  <c r="Q7414" i="11"/>
  <c r="G7415" i="11"/>
  <c r="H7415" i="11"/>
  <c r="I7415" i="11" s="1"/>
  <c r="J7415" i="11"/>
  <c r="K7415" i="11" s="1"/>
  <c r="L7415" i="11"/>
  <c r="M7415" i="11"/>
  <c r="N7415" i="11"/>
  <c r="O7415" i="11"/>
  <c r="P7415" i="11"/>
  <c r="Q7415" i="11"/>
  <c r="G7416" i="11"/>
  <c r="H7416" i="11"/>
  <c r="I7416" i="11" s="1"/>
  <c r="J7416" i="11"/>
  <c r="K7416" i="11" s="1"/>
  <c r="L7416" i="11"/>
  <c r="M7416" i="11"/>
  <c r="N7416" i="11"/>
  <c r="O7416" i="11"/>
  <c r="P7416" i="11"/>
  <c r="Q7416" i="11"/>
  <c r="G7417" i="11"/>
  <c r="H7417" i="11"/>
  <c r="I7417" i="11" s="1"/>
  <c r="J7417" i="11"/>
  <c r="K7417" i="11" s="1"/>
  <c r="L7417" i="11"/>
  <c r="M7417" i="11"/>
  <c r="N7417" i="11"/>
  <c r="O7417" i="11"/>
  <c r="P7417" i="11"/>
  <c r="Q7417" i="11"/>
  <c r="G7418" i="11"/>
  <c r="H7418" i="11"/>
  <c r="I7418" i="11" s="1"/>
  <c r="J7418" i="11"/>
  <c r="K7418" i="11" s="1"/>
  <c r="L7418" i="11"/>
  <c r="M7418" i="11"/>
  <c r="N7418" i="11"/>
  <c r="O7418" i="11"/>
  <c r="P7418" i="11"/>
  <c r="Q7418" i="11"/>
  <c r="G7419" i="11"/>
  <c r="H7419" i="11"/>
  <c r="I7419" i="11" s="1"/>
  <c r="J7419" i="11"/>
  <c r="K7419" i="11" s="1"/>
  <c r="L7419" i="11"/>
  <c r="M7419" i="11"/>
  <c r="N7419" i="11"/>
  <c r="O7419" i="11"/>
  <c r="P7419" i="11"/>
  <c r="Q7419" i="11"/>
  <c r="G7420" i="11"/>
  <c r="H7420" i="11"/>
  <c r="I7420" i="11" s="1"/>
  <c r="J7420" i="11"/>
  <c r="K7420" i="11" s="1"/>
  <c r="L7420" i="11"/>
  <c r="M7420" i="11"/>
  <c r="N7420" i="11"/>
  <c r="O7420" i="11"/>
  <c r="P7420" i="11"/>
  <c r="Q7420" i="11"/>
  <c r="G7421" i="11"/>
  <c r="H7421" i="11"/>
  <c r="I7421" i="11" s="1"/>
  <c r="J7421" i="11"/>
  <c r="K7421" i="11" s="1"/>
  <c r="L7421" i="11"/>
  <c r="M7421" i="11"/>
  <c r="N7421" i="11"/>
  <c r="O7421" i="11"/>
  <c r="P7421" i="11"/>
  <c r="Q7421" i="11"/>
  <c r="G7422" i="11"/>
  <c r="H7422" i="11"/>
  <c r="I7422" i="11" s="1"/>
  <c r="J7422" i="11"/>
  <c r="K7422" i="11" s="1"/>
  <c r="L7422" i="11"/>
  <c r="M7422" i="11"/>
  <c r="N7422" i="11"/>
  <c r="O7422" i="11"/>
  <c r="P7422" i="11"/>
  <c r="Q7422" i="11"/>
  <c r="G7423" i="11"/>
  <c r="H7423" i="11"/>
  <c r="I7423" i="11" s="1"/>
  <c r="J7423" i="11"/>
  <c r="K7423" i="11" s="1"/>
  <c r="L7423" i="11"/>
  <c r="M7423" i="11"/>
  <c r="N7423" i="11"/>
  <c r="O7423" i="11"/>
  <c r="P7423" i="11"/>
  <c r="Q7423" i="11"/>
  <c r="G7424" i="11"/>
  <c r="H7424" i="11"/>
  <c r="I7424" i="11" s="1"/>
  <c r="J7424" i="11"/>
  <c r="K7424" i="11" s="1"/>
  <c r="L7424" i="11"/>
  <c r="M7424" i="11"/>
  <c r="N7424" i="11"/>
  <c r="O7424" i="11"/>
  <c r="P7424" i="11"/>
  <c r="Q7424" i="11"/>
  <c r="G7425" i="11"/>
  <c r="H7425" i="11"/>
  <c r="I7425" i="11" s="1"/>
  <c r="J7425" i="11"/>
  <c r="K7425" i="11" s="1"/>
  <c r="L7425" i="11"/>
  <c r="M7425" i="11"/>
  <c r="N7425" i="11"/>
  <c r="O7425" i="11"/>
  <c r="P7425" i="11"/>
  <c r="Q7425" i="11"/>
  <c r="G7426" i="11"/>
  <c r="H7426" i="11"/>
  <c r="I7426" i="11" s="1"/>
  <c r="J7426" i="11"/>
  <c r="K7426" i="11" s="1"/>
  <c r="L7426" i="11"/>
  <c r="M7426" i="11"/>
  <c r="N7426" i="11"/>
  <c r="O7426" i="11"/>
  <c r="P7426" i="11"/>
  <c r="Q7426" i="11"/>
  <c r="G7427" i="11"/>
  <c r="H7427" i="11"/>
  <c r="I7427" i="11" s="1"/>
  <c r="J7427" i="11"/>
  <c r="K7427" i="11" s="1"/>
  <c r="L7427" i="11"/>
  <c r="M7427" i="11"/>
  <c r="N7427" i="11"/>
  <c r="O7427" i="11"/>
  <c r="P7427" i="11"/>
  <c r="Q7427" i="11"/>
  <c r="G7428" i="11"/>
  <c r="H7428" i="11"/>
  <c r="I7428" i="11" s="1"/>
  <c r="J7428" i="11"/>
  <c r="K7428" i="11" s="1"/>
  <c r="L7428" i="11"/>
  <c r="M7428" i="11"/>
  <c r="N7428" i="11"/>
  <c r="O7428" i="11"/>
  <c r="P7428" i="11"/>
  <c r="Q7428" i="11"/>
  <c r="G7429" i="11"/>
  <c r="H7429" i="11"/>
  <c r="I7429" i="11" s="1"/>
  <c r="J7429" i="11"/>
  <c r="K7429" i="11" s="1"/>
  <c r="L7429" i="11"/>
  <c r="M7429" i="11"/>
  <c r="N7429" i="11"/>
  <c r="O7429" i="11"/>
  <c r="P7429" i="11"/>
  <c r="Q7429" i="11"/>
  <c r="G7430" i="11"/>
  <c r="H7430" i="11"/>
  <c r="I7430" i="11" s="1"/>
  <c r="J7430" i="11"/>
  <c r="K7430" i="11" s="1"/>
  <c r="L7430" i="11"/>
  <c r="M7430" i="11"/>
  <c r="N7430" i="11"/>
  <c r="O7430" i="11"/>
  <c r="P7430" i="11"/>
  <c r="Q7430" i="11"/>
  <c r="G7431" i="11"/>
  <c r="H7431" i="11"/>
  <c r="I7431" i="11" s="1"/>
  <c r="J7431" i="11"/>
  <c r="K7431" i="11" s="1"/>
  <c r="L7431" i="11"/>
  <c r="M7431" i="11"/>
  <c r="N7431" i="11"/>
  <c r="O7431" i="11"/>
  <c r="P7431" i="11"/>
  <c r="Q7431" i="11"/>
  <c r="G7432" i="11"/>
  <c r="H7432" i="11"/>
  <c r="I7432" i="11" s="1"/>
  <c r="J7432" i="11"/>
  <c r="K7432" i="11" s="1"/>
  <c r="L7432" i="11"/>
  <c r="M7432" i="11"/>
  <c r="N7432" i="11"/>
  <c r="O7432" i="11"/>
  <c r="P7432" i="11"/>
  <c r="Q7432" i="11"/>
  <c r="G7433" i="11"/>
  <c r="H7433" i="11"/>
  <c r="I7433" i="11" s="1"/>
  <c r="J7433" i="11"/>
  <c r="K7433" i="11" s="1"/>
  <c r="L7433" i="11"/>
  <c r="M7433" i="11"/>
  <c r="N7433" i="11"/>
  <c r="O7433" i="11"/>
  <c r="P7433" i="11"/>
  <c r="Q7433" i="11"/>
  <c r="G7434" i="11"/>
  <c r="H7434" i="11"/>
  <c r="I7434" i="11" s="1"/>
  <c r="J7434" i="11"/>
  <c r="K7434" i="11" s="1"/>
  <c r="L7434" i="11"/>
  <c r="M7434" i="11"/>
  <c r="N7434" i="11"/>
  <c r="O7434" i="11"/>
  <c r="P7434" i="11"/>
  <c r="Q7434" i="11"/>
  <c r="G7435" i="11"/>
  <c r="H7435" i="11"/>
  <c r="I7435" i="11" s="1"/>
  <c r="J7435" i="11"/>
  <c r="K7435" i="11" s="1"/>
  <c r="L7435" i="11"/>
  <c r="M7435" i="11"/>
  <c r="N7435" i="11"/>
  <c r="O7435" i="11"/>
  <c r="P7435" i="11"/>
  <c r="Q7435" i="11"/>
  <c r="G7436" i="11"/>
  <c r="H7436" i="11"/>
  <c r="I7436" i="11" s="1"/>
  <c r="J7436" i="11"/>
  <c r="K7436" i="11" s="1"/>
  <c r="L7436" i="11"/>
  <c r="M7436" i="11"/>
  <c r="N7436" i="11"/>
  <c r="O7436" i="11"/>
  <c r="P7436" i="11"/>
  <c r="Q7436" i="11"/>
  <c r="G7437" i="11"/>
  <c r="H7437" i="11"/>
  <c r="I7437" i="11" s="1"/>
  <c r="J7437" i="11"/>
  <c r="K7437" i="11" s="1"/>
  <c r="L7437" i="11"/>
  <c r="M7437" i="11"/>
  <c r="N7437" i="11"/>
  <c r="O7437" i="11"/>
  <c r="P7437" i="11"/>
  <c r="Q7437" i="11"/>
  <c r="G7438" i="11"/>
  <c r="H7438" i="11"/>
  <c r="I7438" i="11" s="1"/>
  <c r="J7438" i="11"/>
  <c r="K7438" i="11" s="1"/>
  <c r="L7438" i="11"/>
  <c r="M7438" i="11"/>
  <c r="N7438" i="11"/>
  <c r="O7438" i="11"/>
  <c r="P7438" i="11"/>
  <c r="Q7438" i="11"/>
  <c r="G7439" i="11"/>
  <c r="H7439" i="11"/>
  <c r="I7439" i="11" s="1"/>
  <c r="J7439" i="11"/>
  <c r="K7439" i="11" s="1"/>
  <c r="L7439" i="11"/>
  <c r="M7439" i="11"/>
  <c r="N7439" i="11"/>
  <c r="O7439" i="11"/>
  <c r="P7439" i="11"/>
  <c r="Q7439" i="11"/>
  <c r="G7440" i="11"/>
  <c r="H7440" i="11"/>
  <c r="I7440" i="11" s="1"/>
  <c r="J7440" i="11"/>
  <c r="K7440" i="11" s="1"/>
  <c r="L7440" i="11"/>
  <c r="M7440" i="11"/>
  <c r="N7440" i="11"/>
  <c r="O7440" i="11"/>
  <c r="P7440" i="11"/>
  <c r="Q7440" i="11"/>
  <c r="G7441" i="11"/>
  <c r="H7441" i="11"/>
  <c r="I7441" i="11" s="1"/>
  <c r="J7441" i="11"/>
  <c r="K7441" i="11" s="1"/>
  <c r="L7441" i="11"/>
  <c r="M7441" i="11"/>
  <c r="N7441" i="11"/>
  <c r="O7441" i="11"/>
  <c r="P7441" i="11"/>
  <c r="Q7441" i="11"/>
  <c r="G7442" i="11"/>
  <c r="H7442" i="11"/>
  <c r="I7442" i="11" s="1"/>
  <c r="J7442" i="11"/>
  <c r="K7442" i="11" s="1"/>
  <c r="L7442" i="11"/>
  <c r="M7442" i="11"/>
  <c r="N7442" i="11"/>
  <c r="O7442" i="11"/>
  <c r="P7442" i="11"/>
  <c r="Q7442" i="11"/>
  <c r="G7443" i="11"/>
  <c r="H7443" i="11"/>
  <c r="I7443" i="11" s="1"/>
  <c r="J7443" i="11"/>
  <c r="K7443" i="11" s="1"/>
  <c r="L7443" i="11"/>
  <c r="M7443" i="11"/>
  <c r="N7443" i="11"/>
  <c r="O7443" i="11"/>
  <c r="P7443" i="11"/>
  <c r="Q7443" i="11"/>
  <c r="G7444" i="11"/>
  <c r="H7444" i="11"/>
  <c r="I7444" i="11" s="1"/>
  <c r="J7444" i="11"/>
  <c r="K7444" i="11" s="1"/>
  <c r="L7444" i="11"/>
  <c r="M7444" i="11"/>
  <c r="N7444" i="11"/>
  <c r="O7444" i="11"/>
  <c r="P7444" i="11"/>
  <c r="Q7444" i="11"/>
  <c r="G7445" i="11"/>
  <c r="H7445" i="11"/>
  <c r="I7445" i="11" s="1"/>
  <c r="J7445" i="11"/>
  <c r="K7445" i="11" s="1"/>
  <c r="L7445" i="11"/>
  <c r="M7445" i="11"/>
  <c r="N7445" i="11"/>
  <c r="O7445" i="11"/>
  <c r="P7445" i="11"/>
  <c r="Q7445" i="11"/>
  <c r="G7446" i="11"/>
  <c r="H7446" i="11"/>
  <c r="I7446" i="11" s="1"/>
  <c r="J7446" i="11"/>
  <c r="K7446" i="11" s="1"/>
  <c r="L7446" i="11"/>
  <c r="M7446" i="11"/>
  <c r="N7446" i="11"/>
  <c r="O7446" i="11"/>
  <c r="P7446" i="11"/>
  <c r="Q7446" i="11"/>
  <c r="G7447" i="11"/>
  <c r="H7447" i="11"/>
  <c r="I7447" i="11" s="1"/>
  <c r="J7447" i="11"/>
  <c r="K7447" i="11" s="1"/>
  <c r="L7447" i="11"/>
  <c r="M7447" i="11"/>
  <c r="N7447" i="11"/>
  <c r="O7447" i="11"/>
  <c r="P7447" i="11"/>
  <c r="Q7447" i="11"/>
  <c r="G7448" i="11"/>
  <c r="H7448" i="11"/>
  <c r="I7448" i="11" s="1"/>
  <c r="J7448" i="11"/>
  <c r="K7448" i="11" s="1"/>
  <c r="L7448" i="11"/>
  <c r="M7448" i="11"/>
  <c r="N7448" i="11"/>
  <c r="O7448" i="11"/>
  <c r="P7448" i="11"/>
  <c r="Q7448" i="11"/>
  <c r="G7449" i="11"/>
  <c r="H7449" i="11"/>
  <c r="I7449" i="11" s="1"/>
  <c r="J7449" i="11"/>
  <c r="K7449" i="11" s="1"/>
  <c r="L7449" i="11"/>
  <c r="M7449" i="11"/>
  <c r="N7449" i="11"/>
  <c r="O7449" i="11"/>
  <c r="P7449" i="11"/>
  <c r="Q7449" i="11"/>
  <c r="G7450" i="11"/>
  <c r="H7450" i="11"/>
  <c r="I7450" i="11" s="1"/>
  <c r="J7450" i="11"/>
  <c r="K7450" i="11" s="1"/>
  <c r="L7450" i="11"/>
  <c r="M7450" i="11"/>
  <c r="N7450" i="11"/>
  <c r="O7450" i="11"/>
  <c r="P7450" i="11"/>
  <c r="Q7450" i="11"/>
  <c r="G7451" i="11"/>
  <c r="H7451" i="11"/>
  <c r="I7451" i="11" s="1"/>
  <c r="J7451" i="11"/>
  <c r="K7451" i="11" s="1"/>
  <c r="L7451" i="11"/>
  <c r="M7451" i="11"/>
  <c r="N7451" i="11"/>
  <c r="O7451" i="11"/>
  <c r="P7451" i="11"/>
  <c r="Q7451" i="11"/>
  <c r="G7452" i="11"/>
  <c r="H7452" i="11"/>
  <c r="I7452" i="11" s="1"/>
  <c r="J7452" i="11"/>
  <c r="K7452" i="11" s="1"/>
  <c r="L7452" i="11"/>
  <c r="M7452" i="11"/>
  <c r="N7452" i="11"/>
  <c r="O7452" i="11"/>
  <c r="P7452" i="11"/>
  <c r="Q7452" i="11"/>
  <c r="G7453" i="11"/>
  <c r="H7453" i="11"/>
  <c r="I7453" i="11" s="1"/>
  <c r="J7453" i="11"/>
  <c r="K7453" i="11" s="1"/>
  <c r="L7453" i="11"/>
  <c r="M7453" i="11"/>
  <c r="N7453" i="11"/>
  <c r="O7453" i="11"/>
  <c r="P7453" i="11"/>
  <c r="Q7453" i="11"/>
  <c r="G7454" i="11"/>
  <c r="H7454" i="11"/>
  <c r="I7454" i="11" s="1"/>
  <c r="J7454" i="11"/>
  <c r="K7454" i="11" s="1"/>
  <c r="L7454" i="11"/>
  <c r="M7454" i="11"/>
  <c r="N7454" i="11"/>
  <c r="O7454" i="11"/>
  <c r="P7454" i="11"/>
  <c r="Q7454" i="11"/>
  <c r="G7455" i="11"/>
  <c r="H7455" i="11"/>
  <c r="I7455" i="11" s="1"/>
  <c r="J7455" i="11"/>
  <c r="K7455" i="11" s="1"/>
  <c r="L7455" i="11"/>
  <c r="M7455" i="11"/>
  <c r="N7455" i="11"/>
  <c r="O7455" i="11"/>
  <c r="P7455" i="11"/>
  <c r="Q7455" i="11"/>
  <c r="G7456" i="11"/>
  <c r="H7456" i="11"/>
  <c r="I7456" i="11" s="1"/>
  <c r="J7456" i="11"/>
  <c r="K7456" i="11" s="1"/>
  <c r="L7456" i="11"/>
  <c r="M7456" i="11"/>
  <c r="N7456" i="11"/>
  <c r="O7456" i="11"/>
  <c r="P7456" i="11"/>
  <c r="Q7456" i="11"/>
  <c r="G7457" i="11"/>
  <c r="H7457" i="11"/>
  <c r="I7457" i="11" s="1"/>
  <c r="J7457" i="11"/>
  <c r="K7457" i="11" s="1"/>
  <c r="L7457" i="11"/>
  <c r="M7457" i="11"/>
  <c r="N7457" i="11"/>
  <c r="O7457" i="11"/>
  <c r="P7457" i="11"/>
  <c r="Q7457" i="11"/>
  <c r="G7458" i="11"/>
  <c r="H7458" i="11"/>
  <c r="I7458" i="11" s="1"/>
  <c r="J7458" i="11"/>
  <c r="K7458" i="11" s="1"/>
  <c r="L7458" i="11"/>
  <c r="M7458" i="11"/>
  <c r="N7458" i="11"/>
  <c r="O7458" i="11"/>
  <c r="P7458" i="11"/>
  <c r="Q7458" i="11"/>
  <c r="G7459" i="11"/>
  <c r="H7459" i="11"/>
  <c r="I7459" i="11" s="1"/>
  <c r="J7459" i="11"/>
  <c r="K7459" i="11" s="1"/>
  <c r="L7459" i="11"/>
  <c r="M7459" i="11"/>
  <c r="N7459" i="11"/>
  <c r="O7459" i="11"/>
  <c r="P7459" i="11"/>
  <c r="Q7459" i="11"/>
  <c r="G7460" i="11"/>
  <c r="H7460" i="11"/>
  <c r="I7460" i="11" s="1"/>
  <c r="J7460" i="11"/>
  <c r="K7460" i="11" s="1"/>
  <c r="L7460" i="11"/>
  <c r="M7460" i="11"/>
  <c r="N7460" i="11"/>
  <c r="O7460" i="11"/>
  <c r="P7460" i="11"/>
  <c r="Q7460" i="11"/>
  <c r="G7461" i="11"/>
  <c r="H7461" i="11"/>
  <c r="I7461" i="11" s="1"/>
  <c r="J7461" i="11"/>
  <c r="K7461" i="11" s="1"/>
  <c r="L7461" i="11"/>
  <c r="M7461" i="11"/>
  <c r="N7461" i="11"/>
  <c r="O7461" i="11"/>
  <c r="P7461" i="11"/>
  <c r="Q7461" i="11"/>
  <c r="G7462" i="11"/>
  <c r="H7462" i="11"/>
  <c r="I7462" i="11" s="1"/>
  <c r="J7462" i="11"/>
  <c r="K7462" i="11" s="1"/>
  <c r="L7462" i="11"/>
  <c r="M7462" i="11"/>
  <c r="N7462" i="11"/>
  <c r="O7462" i="11"/>
  <c r="P7462" i="11"/>
  <c r="Q7462" i="11"/>
  <c r="G7463" i="11"/>
  <c r="H7463" i="11"/>
  <c r="I7463" i="11" s="1"/>
  <c r="J7463" i="11"/>
  <c r="K7463" i="11" s="1"/>
  <c r="L7463" i="11"/>
  <c r="M7463" i="11"/>
  <c r="N7463" i="11"/>
  <c r="O7463" i="11"/>
  <c r="P7463" i="11"/>
  <c r="Q7463" i="11"/>
  <c r="G7464" i="11"/>
  <c r="H7464" i="11"/>
  <c r="I7464" i="11" s="1"/>
  <c r="J7464" i="11"/>
  <c r="K7464" i="11" s="1"/>
  <c r="L7464" i="11"/>
  <c r="M7464" i="11"/>
  <c r="N7464" i="11"/>
  <c r="O7464" i="11"/>
  <c r="P7464" i="11"/>
  <c r="Q7464" i="11"/>
  <c r="G7465" i="11"/>
  <c r="H7465" i="11"/>
  <c r="I7465" i="11" s="1"/>
  <c r="J7465" i="11"/>
  <c r="K7465" i="11" s="1"/>
  <c r="L7465" i="11"/>
  <c r="M7465" i="11"/>
  <c r="N7465" i="11"/>
  <c r="O7465" i="11"/>
  <c r="P7465" i="11"/>
  <c r="Q7465" i="11"/>
  <c r="G7466" i="11"/>
  <c r="H7466" i="11"/>
  <c r="I7466" i="11" s="1"/>
  <c r="J7466" i="11"/>
  <c r="K7466" i="11" s="1"/>
  <c r="L7466" i="11"/>
  <c r="M7466" i="11"/>
  <c r="N7466" i="11"/>
  <c r="O7466" i="11"/>
  <c r="P7466" i="11"/>
  <c r="Q7466" i="11"/>
  <c r="G7467" i="11"/>
  <c r="H7467" i="11"/>
  <c r="I7467" i="11" s="1"/>
  <c r="J7467" i="11"/>
  <c r="K7467" i="11" s="1"/>
  <c r="L7467" i="11"/>
  <c r="M7467" i="11"/>
  <c r="N7467" i="11"/>
  <c r="O7467" i="11"/>
  <c r="P7467" i="11"/>
  <c r="Q7467" i="11"/>
  <c r="G7468" i="11"/>
  <c r="H7468" i="11"/>
  <c r="I7468" i="11" s="1"/>
  <c r="J7468" i="11"/>
  <c r="K7468" i="11" s="1"/>
  <c r="L7468" i="11"/>
  <c r="M7468" i="11"/>
  <c r="N7468" i="11"/>
  <c r="O7468" i="11"/>
  <c r="P7468" i="11"/>
  <c r="Q7468" i="11"/>
  <c r="G7469" i="11"/>
  <c r="H7469" i="11"/>
  <c r="I7469" i="11" s="1"/>
  <c r="J7469" i="11"/>
  <c r="K7469" i="11" s="1"/>
  <c r="L7469" i="11"/>
  <c r="M7469" i="11"/>
  <c r="N7469" i="11"/>
  <c r="O7469" i="11"/>
  <c r="P7469" i="11"/>
  <c r="Q7469" i="11"/>
  <c r="G7470" i="11"/>
  <c r="H7470" i="11"/>
  <c r="I7470" i="11" s="1"/>
  <c r="J7470" i="11"/>
  <c r="K7470" i="11" s="1"/>
  <c r="L7470" i="11"/>
  <c r="M7470" i="11"/>
  <c r="N7470" i="11"/>
  <c r="O7470" i="11"/>
  <c r="P7470" i="11"/>
  <c r="Q7470" i="11"/>
  <c r="G7471" i="11"/>
  <c r="H7471" i="11"/>
  <c r="I7471" i="11" s="1"/>
  <c r="J7471" i="11"/>
  <c r="K7471" i="11" s="1"/>
  <c r="L7471" i="11"/>
  <c r="M7471" i="11"/>
  <c r="N7471" i="11"/>
  <c r="O7471" i="11"/>
  <c r="P7471" i="11"/>
  <c r="Q7471" i="11"/>
  <c r="G7472" i="11"/>
  <c r="H7472" i="11"/>
  <c r="I7472" i="11" s="1"/>
  <c r="J7472" i="11"/>
  <c r="K7472" i="11" s="1"/>
  <c r="L7472" i="11"/>
  <c r="M7472" i="11"/>
  <c r="N7472" i="11"/>
  <c r="O7472" i="11"/>
  <c r="P7472" i="11"/>
  <c r="Q7472" i="11"/>
  <c r="G7473" i="11"/>
  <c r="H7473" i="11"/>
  <c r="I7473" i="11" s="1"/>
  <c r="J7473" i="11"/>
  <c r="K7473" i="11" s="1"/>
  <c r="L7473" i="11"/>
  <c r="M7473" i="11"/>
  <c r="N7473" i="11"/>
  <c r="O7473" i="11"/>
  <c r="P7473" i="11"/>
  <c r="Q7473" i="11"/>
  <c r="G7474" i="11"/>
  <c r="H7474" i="11"/>
  <c r="I7474" i="11" s="1"/>
  <c r="J7474" i="11"/>
  <c r="K7474" i="11" s="1"/>
  <c r="L7474" i="11"/>
  <c r="M7474" i="11"/>
  <c r="N7474" i="11"/>
  <c r="O7474" i="11"/>
  <c r="P7474" i="11"/>
  <c r="Q7474" i="11"/>
  <c r="G7475" i="11"/>
  <c r="H7475" i="11"/>
  <c r="I7475" i="11" s="1"/>
  <c r="J7475" i="11"/>
  <c r="K7475" i="11" s="1"/>
  <c r="L7475" i="11"/>
  <c r="M7475" i="11"/>
  <c r="N7475" i="11"/>
  <c r="O7475" i="11"/>
  <c r="P7475" i="11"/>
  <c r="Q7475" i="11"/>
  <c r="G7476" i="11"/>
  <c r="H7476" i="11"/>
  <c r="I7476" i="11" s="1"/>
  <c r="J7476" i="11"/>
  <c r="K7476" i="11" s="1"/>
  <c r="L7476" i="11"/>
  <c r="M7476" i="11"/>
  <c r="N7476" i="11"/>
  <c r="O7476" i="11"/>
  <c r="P7476" i="11"/>
  <c r="Q7476" i="11"/>
  <c r="G7477" i="11"/>
  <c r="H7477" i="11"/>
  <c r="I7477" i="11" s="1"/>
  <c r="J7477" i="11"/>
  <c r="K7477" i="11" s="1"/>
  <c r="L7477" i="11"/>
  <c r="M7477" i="11"/>
  <c r="N7477" i="11"/>
  <c r="O7477" i="11"/>
  <c r="P7477" i="11"/>
  <c r="Q7477" i="11"/>
  <c r="G7478" i="11"/>
  <c r="H7478" i="11"/>
  <c r="I7478" i="11" s="1"/>
  <c r="J7478" i="11"/>
  <c r="K7478" i="11" s="1"/>
  <c r="L7478" i="11"/>
  <c r="M7478" i="11"/>
  <c r="N7478" i="11"/>
  <c r="O7478" i="11"/>
  <c r="P7478" i="11"/>
  <c r="Q7478" i="11"/>
  <c r="G7479" i="11"/>
  <c r="H7479" i="11"/>
  <c r="I7479" i="11" s="1"/>
  <c r="J7479" i="11"/>
  <c r="K7479" i="11" s="1"/>
  <c r="L7479" i="11"/>
  <c r="M7479" i="11"/>
  <c r="N7479" i="11"/>
  <c r="O7479" i="11"/>
  <c r="P7479" i="11"/>
  <c r="Q7479" i="11"/>
  <c r="G7480" i="11"/>
  <c r="H7480" i="11"/>
  <c r="I7480" i="11" s="1"/>
  <c r="J7480" i="11"/>
  <c r="K7480" i="11" s="1"/>
  <c r="L7480" i="11"/>
  <c r="M7480" i="11"/>
  <c r="N7480" i="11"/>
  <c r="O7480" i="11"/>
  <c r="P7480" i="11"/>
  <c r="Q7480" i="11"/>
  <c r="G7481" i="11"/>
  <c r="H7481" i="11"/>
  <c r="I7481" i="11" s="1"/>
  <c r="J7481" i="11"/>
  <c r="K7481" i="11" s="1"/>
  <c r="L7481" i="11"/>
  <c r="M7481" i="11"/>
  <c r="N7481" i="11"/>
  <c r="O7481" i="11"/>
  <c r="P7481" i="11"/>
  <c r="Q7481" i="11"/>
  <c r="G7482" i="11"/>
  <c r="H7482" i="11"/>
  <c r="I7482" i="11" s="1"/>
  <c r="J7482" i="11"/>
  <c r="K7482" i="11" s="1"/>
  <c r="L7482" i="11"/>
  <c r="M7482" i="11"/>
  <c r="N7482" i="11"/>
  <c r="O7482" i="11"/>
  <c r="P7482" i="11"/>
  <c r="Q7482" i="11"/>
  <c r="G7483" i="11"/>
  <c r="H7483" i="11"/>
  <c r="I7483" i="11" s="1"/>
  <c r="J7483" i="11"/>
  <c r="K7483" i="11" s="1"/>
  <c r="L7483" i="11"/>
  <c r="M7483" i="11"/>
  <c r="N7483" i="11"/>
  <c r="O7483" i="11"/>
  <c r="P7483" i="11"/>
  <c r="Q7483" i="11"/>
  <c r="G7484" i="11"/>
  <c r="H7484" i="11"/>
  <c r="I7484" i="11" s="1"/>
  <c r="J7484" i="11"/>
  <c r="K7484" i="11" s="1"/>
  <c r="L7484" i="11"/>
  <c r="M7484" i="11"/>
  <c r="N7484" i="11"/>
  <c r="O7484" i="11"/>
  <c r="P7484" i="11"/>
  <c r="Q7484" i="11"/>
  <c r="G7485" i="11"/>
  <c r="H7485" i="11"/>
  <c r="I7485" i="11" s="1"/>
  <c r="J7485" i="11"/>
  <c r="K7485" i="11" s="1"/>
  <c r="L7485" i="11"/>
  <c r="M7485" i="11"/>
  <c r="N7485" i="11"/>
  <c r="O7485" i="11"/>
  <c r="P7485" i="11"/>
  <c r="Q7485" i="11"/>
  <c r="G7486" i="11"/>
  <c r="H7486" i="11"/>
  <c r="I7486" i="11" s="1"/>
  <c r="J7486" i="11"/>
  <c r="K7486" i="11" s="1"/>
  <c r="L7486" i="11"/>
  <c r="M7486" i="11"/>
  <c r="N7486" i="11"/>
  <c r="O7486" i="11"/>
  <c r="P7486" i="11"/>
  <c r="Q7486" i="11"/>
  <c r="G7487" i="11"/>
  <c r="H7487" i="11"/>
  <c r="I7487" i="11" s="1"/>
  <c r="J7487" i="11"/>
  <c r="K7487" i="11" s="1"/>
  <c r="L7487" i="11"/>
  <c r="M7487" i="11"/>
  <c r="N7487" i="11"/>
  <c r="O7487" i="11"/>
  <c r="P7487" i="11"/>
  <c r="Q7487" i="11"/>
  <c r="G7488" i="11"/>
  <c r="H7488" i="11"/>
  <c r="I7488" i="11" s="1"/>
  <c r="J7488" i="11"/>
  <c r="K7488" i="11" s="1"/>
  <c r="L7488" i="11"/>
  <c r="M7488" i="11"/>
  <c r="N7488" i="11"/>
  <c r="O7488" i="11"/>
  <c r="P7488" i="11"/>
  <c r="Q7488" i="11"/>
  <c r="G7489" i="11"/>
  <c r="H7489" i="11"/>
  <c r="I7489" i="11" s="1"/>
  <c r="J7489" i="11"/>
  <c r="K7489" i="11" s="1"/>
  <c r="L7489" i="11"/>
  <c r="M7489" i="11"/>
  <c r="N7489" i="11"/>
  <c r="O7489" i="11"/>
  <c r="P7489" i="11"/>
  <c r="Q7489" i="11"/>
  <c r="G7490" i="11"/>
  <c r="H7490" i="11"/>
  <c r="I7490" i="11" s="1"/>
  <c r="J7490" i="11"/>
  <c r="K7490" i="11" s="1"/>
  <c r="L7490" i="11"/>
  <c r="M7490" i="11"/>
  <c r="N7490" i="11"/>
  <c r="O7490" i="11"/>
  <c r="P7490" i="11"/>
  <c r="Q7490" i="11"/>
  <c r="G7491" i="11"/>
  <c r="H7491" i="11"/>
  <c r="I7491" i="11" s="1"/>
  <c r="J7491" i="11"/>
  <c r="K7491" i="11" s="1"/>
  <c r="L7491" i="11"/>
  <c r="M7491" i="11"/>
  <c r="N7491" i="11"/>
  <c r="O7491" i="11"/>
  <c r="P7491" i="11"/>
  <c r="Q7491" i="11"/>
  <c r="G7492" i="11"/>
  <c r="H7492" i="11"/>
  <c r="I7492" i="11" s="1"/>
  <c r="J7492" i="11"/>
  <c r="K7492" i="11" s="1"/>
  <c r="L7492" i="11"/>
  <c r="M7492" i="11"/>
  <c r="N7492" i="11"/>
  <c r="O7492" i="11"/>
  <c r="P7492" i="11"/>
  <c r="Q7492" i="11"/>
  <c r="G7493" i="11"/>
  <c r="H7493" i="11"/>
  <c r="I7493" i="11" s="1"/>
  <c r="J7493" i="11"/>
  <c r="K7493" i="11" s="1"/>
  <c r="L7493" i="11"/>
  <c r="M7493" i="11"/>
  <c r="N7493" i="11"/>
  <c r="O7493" i="11"/>
  <c r="P7493" i="11"/>
  <c r="Q7493" i="11"/>
  <c r="G7494" i="11"/>
  <c r="H7494" i="11"/>
  <c r="I7494" i="11" s="1"/>
  <c r="J7494" i="11"/>
  <c r="K7494" i="11" s="1"/>
  <c r="L7494" i="11"/>
  <c r="M7494" i="11"/>
  <c r="N7494" i="11"/>
  <c r="O7494" i="11"/>
  <c r="P7494" i="11"/>
  <c r="Q7494" i="11"/>
  <c r="G7495" i="11"/>
  <c r="H7495" i="11"/>
  <c r="I7495" i="11" s="1"/>
  <c r="J7495" i="11"/>
  <c r="K7495" i="11" s="1"/>
  <c r="L7495" i="11"/>
  <c r="M7495" i="11"/>
  <c r="N7495" i="11"/>
  <c r="O7495" i="11"/>
  <c r="P7495" i="11"/>
  <c r="Q7495" i="11"/>
  <c r="G7496" i="11"/>
  <c r="H7496" i="11"/>
  <c r="I7496" i="11" s="1"/>
  <c r="J7496" i="11"/>
  <c r="K7496" i="11" s="1"/>
  <c r="L7496" i="11"/>
  <c r="M7496" i="11"/>
  <c r="N7496" i="11"/>
  <c r="O7496" i="11"/>
  <c r="P7496" i="11"/>
  <c r="Q7496" i="11"/>
  <c r="G7497" i="11"/>
  <c r="H7497" i="11"/>
  <c r="I7497" i="11" s="1"/>
  <c r="J7497" i="11"/>
  <c r="K7497" i="11" s="1"/>
  <c r="L7497" i="11"/>
  <c r="M7497" i="11"/>
  <c r="N7497" i="11"/>
  <c r="O7497" i="11"/>
  <c r="P7497" i="11"/>
  <c r="Q7497" i="11"/>
  <c r="G7498" i="11"/>
  <c r="H7498" i="11"/>
  <c r="I7498" i="11" s="1"/>
  <c r="J7498" i="11"/>
  <c r="K7498" i="11" s="1"/>
  <c r="L7498" i="11"/>
  <c r="M7498" i="11"/>
  <c r="N7498" i="11"/>
  <c r="O7498" i="11"/>
  <c r="P7498" i="11"/>
  <c r="Q7498" i="11"/>
  <c r="G7499" i="11"/>
  <c r="H7499" i="11"/>
  <c r="I7499" i="11" s="1"/>
  <c r="J7499" i="11"/>
  <c r="K7499" i="11" s="1"/>
  <c r="L7499" i="11"/>
  <c r="M7499" i="11"/>
  <c r="N7499" i="11"/>
  <c r="O7499" i="11"/>
  <c r="P7499" i="11"/>
  <c r="Q7499" i="11"/>
  <c r="G7500" i="11"/>
  <c r="H7500" i="11"/>
  <c r="I7500" i="11" s="1"/>
  <c r="J7500" i="11"/>
  <c r="K7500" i="11" s="1"/>
  <c r="L7500" i="11"/>
  <c r="M7500" i="11"/>
  <c r="N7500" i="11"/>
  <c r="O7500" i="11"/>
  <c r="P7500" i="11"/>
  <c r="Q7500" i="11"/>
  <c r="G7501" i="11"/>
  <c r="H7501" i="11"/>
  <c r="I7501" i="11" s="1"/>
  <c r="J7501" i="11"/>
  <c r="K7501" i="11" s="1"/>
  <c r="L7501" i="11"/>
  <c r="M7501" i="11"/>
  <c r="N7501" i="11"/>
  <c r="O7501" i="11"/>
  <c r="P7501" i="11"/>
  <c r="Q7501" i="11"/>
  <c r="G7502" i="11"/>
  <c r="H7502" i="11"/>
  <c r="I7502" i="11" s="1"/>
  <c r="J7502" i="11"/>
  <c r="K7502" i="11" s="1"/>
  <c r="L7502" i="11"/>
  <c r="M7502" i="11"/>
  <c r="N7502" i="11"/>
  <c r="O7502" i="11"/>
  <c r="P7502" i="11"/>
  <c r="Q7502" i="11"/>
  <c r="G7503" i="11"/>
  <c r="H7503" i="11"/>
  <c r="I7503" i="11" s="1"/>
  <c r="J7503" i="11"/>
  <c r="K7503" i="11" s="1"/>
  <c r="L7503" i="11"/>
  <c r="M7503" i="11"/>
  <c r="N7503" i="11"/>
  <c r="O7503" i="11"/>
  <c r="P7503" i="11"/>
  <c r="Q7503" i="11"/>
  <c r="G7504" i="11"/>
  <c r="H7504" i="11"/>
  <c r="I7504" i="11" s="1"/>
  <c r="J7504" i="11"/>
  <c r="K7504" i="11" s="1"/>
  <c r="L7504" i="11"/>
  <c r="M7504" i="11"/>
  <c r="N7504" i="11"/>
  <c r="O7504" i="11"/>
  <c r="P7504" i="11"/>
  <c r="Q7504" i="11"/>
  <c r="G7505" i="11"/>
  <c r="H7505" i="11"/>
  <c r="I7505" i="11" s="1"/>
  <c r="J7505" i="11"/>
  <c r="K7505" i="11" s="1"/>
  <c r="L7505" i="11"/>
  <c r="M7505" i="11"/>
  <c r="N7505" i="11"/>
  <c r="O7505" i="11"/>
  <c r="P7505" i="11"/>
  <c r="Q7505" i="11"/>
  <c r="G7506" i="11"/>
  <c r="H7506" i="11"/>
  <c r="I7506" i="11" s="1"/>
  <c r="J7506" i="11"/>
  <c r="K7506" i="11" s="1"/>
  <c r="L7506" i="11"/>
  <c r="M7506" i="11"/>
  <c r="N7506" i="11"/>
  <c r="O7506" i="11"/>
  <c r="P7506" i="11"/>
  <c r="Q7506" i="11"/>
  <c r="G7507" i="11"/>
  <c r="H7507" i="11"/>
  <c r="I7507" i="11" s="1"/>
  <c r="J7507" i="11"/>
  <c r="K7507" i="11" s="1"/>
  <c r="L7507" i="11"/>
  <c r="M7507" i="11"/>
  <c r="N7507" i="11"/>
  <c r="O7507" i="11"/>
  <c r="P7507" i="11"/>
  <c r="Q7507" i="11"/>
  <c r="G7508" i="11"/>
  <c r="H7508" i="11"/>
  <c r="I7508" i="11" s="1"/>
  <c r="J7508" i="11"/>
  <c r="K7508" i="11" s="1"/>
  <c r="L7508" i="11"/>
  <c r="M7508" i="11"/>
  <c r="N7508" i="11"/>
  <c r="O7508" i="11"/>
  <c r="P7508" i="11"/>
  <c r="Q7508" i="11"/>
  <c r="G7509" i="11"/>
  <c r="H7509" i="11"/>
  <c r="I7509" i="11" s="1"/>
  <c r="J7509" i="11"/>
  <c r="K7509" i="11" s="1"/>
  <c r="L7509" i="11"/>
  <c r="M7509" i="11"/>
  <c r="N7509" i="11"/>
  <c r="O7509" i="11"/>
  <c r="P7509" i="11"/>
  <c r="Q7509" i="11"/>
  <c r="G7510" i="11"/>
  <c r="H7510" i="11"/>
  <c r="I7510" i="11" s="1"/>
  <c r="J7510" i="11"/>
  <c r="K7510" i="11" s="1"/>
  <c r="L7510" i="11"/>
  <c r="M7510" i="11"/>
  <c r="N7510" i="11"/>
  <c r="O7510" i="11"/>
  <c r="P7510" i="11"/>
  <c r="Q7510" i="11"/>
  <c r="G7511" i="11"/>
  <c r="H7511" i="11"/>
  <c r="I7511" i="11" s="1"/>
  <c r="J7511" i="11"/>
  <c r="K7511" i="11" s="1"/>
  <c r="L7511" i="11"/>
  <c r="M7511" i="11"/>
  <c r="N7511" i="11"/>
  <c r="O7511" i="11"/>
  <c r="P7511" i="11"/>
  <c r="Q7511" i="11"/>
  <c r="G7512" i="11"/>
  <c r="H7512" i="11"/>
  <c r="I7512" i="11" s="1"/>
  <c r="J7512" i="11"/>
  <c r="K7512" i="11" s="1"/>
  <c r="L7512" i="11"/>
  <c r="M7512" i="11"/>
  <c r="N7512" i="11"/>
  <c r="O7512" i="11"/>
  <c r="P7512" i="11"/>
  <c r="Q7512" i="11"/>
  <c r="G7513" i="11"/>
  <c r="H7513" i="11"/>
  <c r="I7513" i="11" s="1"/>
  <c r="J7513" i="11"/>
  <c r="K7513" i="11" s="1"/>
  <c r="L7513" i="11"/>
  <c r="M7513" i="11"/>
  <c r="N7513" i="11"/>
  <c r="O7513" i="11"/>
  <c r="P7513" i="11"/>
  <c r="Q7513" i="11"/>
  <c r="G7514" i="11"/>
  <c r="H7514" i="11"/>
  <c r="I7514" i="11" s="1"/>
  <c r="J7514" i="11"/>
  <c r="K7514" i="11" s="1"/>
  <c r="L7514" i="11"/>
  <c r="M7514" i="11"/>
  <c r="N7514" i="11"/>
  <c r="O7514" i="11"/>
  <c r="P7514" i="11"/>
  <c r="Q7514" i="11"/>
  <c r="G7515" i="11"/>
  <c r="H7515" i="11"/>
  <c r="I7515" i="11" s="1"/>
  <c r="J7515" i="11"/>
  <c r="K7515" i="11" s="1"/>
  <c r="L7515" i="11"/>
  <c r="M7515" i="11"/>
  <c r="N7515" i="11"/>
  <c r="O7515" i="11"/>
  <c r="P7515" i="11"/>
  <c r="Q7515" i="11"/>
  <c r="G7516" i="11"/>
  <c r="H7516" i="11"/>
  <c r="I7516" i="11" s="1"/>
  <c r="J7516" i="11"/>
  <c r="K7516" i="11" s="1"/>
  <c r="L7516" i="11"/>
  <c r="M7516" i="11"/>
  <c r="N7516" i="11"/>
  <c r="O7516" i="11"/>
  <c r="P7516" i="11"/>
  <c r="Q7516" i="11"/>
  <c r="G7517" i="11"/>
  <c r="H7517" i="11"/>
  <c r="I7517" i="11" s="1"/>
  <c r="J7517" i="11"/>
  <c r="K7517" i="11" s="1"/>
  <c r="L7517" i="11"/>
  <c r="M7517" i="11"/>
  <c r="N7517" i="11"/>
  <c r="O7517" i="11"/>
  <c r="P7517" i="11"/>
  <c r="Q7517" i="11"/>
  <c r="G7518" i="11"/>
  <c r="H7518" i="11"/>
  <c r="I7518" i="11" s="1"/>
  <c r="J7518" i="11"/>
  <c r="K7518" i="11" s="1"/>
  <c r="L7518" i="11"/>
  <c r="M7518" i="11"/>
  <c r="N7518" i="11"/>
  <c r="O7518" i="11"/>
  <c r="P7518" i="11"/>
  <c r="Q7518" i="11"/>
  <c r="G7519" i="11"/>
  <c r="H7519" i="11"/>
  <c r="I7519" i="11" s="1"/>
  <c r="J7519" i="11"/>
  <c r="K7519" i="11" s="1"/>
  <c r="L7519" i="11"/>
  <c r="M7519" i="11"/>
  <c r="N7519" i="11"/>
  <c r="O7519" i="11"/>
  <c r="P7519" i="11"/>
  <c r="Q7519" i="11"/>
  <c r="G7520" i="11"/>
  <c r="H7520" i="11"/>
  <c r="I7520" i="11" s="1"/>
  <c r="J7520" i="11"/>
  <c r="K7520" i="11" s="1"/>
  <c r="L7520" i="11"/>
  <c r="M7520" i="11"/>
  <c r="N7520" i="11"/>
  <c r="O7520" i="11"/>
  <c r="P7520" i="11"/>
  <c r="Q7520" i="11"/>
  <c r="G7521" i="11"/>
  <c r="H7521" i="11"/>
  <c r="I7521" i="11" s="1"/>
  <c r="J7521" i="11"/>
  <c r="K7521" i="11" s="1"/>
  <c r="L7521" i="11"/>
  <c r="M7521" i="11"/>
  <c r="N7521" i="11"/>
  <c r="O7521" i="11"/>
  <c r="P7521" i="11"/>
  <c r="Q7521" i="11"/>
  <c r="G7522" i="11"/>
  <c r="H7522" i="11"/>
  <c r="I7522" i="11" s="1"/>
  <c r="J7522" i="11"/>
  <c r="K7522" i="11" s="1"/>
  <c r="L7522" i="11"/>
  <c r="M7522" i="11"/>
  <c r="N7522" i="11"/>
  <c r="O7522" i="11"/>
  <c r="P7522" i="11"/>
  <c r="Q7522" i="11"/>
  <c r="G7523" i="11"/>
  <c r="H7523" i="11"/>
  <c r="I7523" i="11" s="1"/>
  <c r="J7523" i="11"/>
  <c r="K7523" i="11" s="1"/>
  <c r="L7523" i="11"/>
  <c r="M7523" i="11"/>
  <c r="N7523" i="11"/>
  <c r="O7523" i="11"/>
  <c r="P7523" i="11"/>
  <c r="Q7523" i="11"/>
  <c r="G7524" i="11"/>
  <c r="H7524" i="11"/>
  <c r="I7524" i="11" s="1"/>
  <c r="J7524" i="11"/>
  <c r="K7524" i="11" s="1"/>
  <c r="L7524" i="11"/>
  <c r="M7524" i="11"/>
  <c r="N7524" i="11"/>
  <c r="O7524" i="11"/>
  <c r="P7524" i="11"/>
  <c r="Q7524" i="11"/>
  <c r="G7525" i="11"/>
  <c r="H7525" i="11"/>
  <c r="I7525" i="11" s="1"/>
  <c r="J7525" i="11"/>
  <c r="K7525" i="11" s="1"/>
  <c r="L7525" i="11"/>
  <c r="M7525" i="11"/>
  <c r="N7525" i="11"/>
  <c r="O7525" i="11"/>
  <c r="P7525" i="11"/>
  <c r="Q7525" i="11"/>
  <c r="G7526" i="11"/>
  <c r="H7526" i="11"/>
  <c r="I7526" i="11" s="1"/>
  <c r="J7526" i="11"/>
  <c r="K7526" i="11" s="1"/>
  <c r="L7526" i="11"/>
  <c r="M7526" i="11"/>
  <c r="N7526" i="11"/>
  <c r="O7526" i="11"/>
  <c r="P7526" i="11"/>
  <c r="Q7526" i="11"/>
  <c r="G7527" i="11"/>
  <c r="H7527" i="11"/>
  <c r="I7527" i="11" s="1"/>
  <c r="J7527" i="11"/>
  <c r="K7527" i="11" s="1"/>
  <c r="L7527" i="11"/>
  <c r="M7527" i="11"/>
  <c r="N7527" i="11"/>
  <c r="O7527" i="11"/>
  <c r="P7527" i="11"/>
  <c r="Q7527" i="11"/>
  <c r="G7528" i="11"/>
  <c r="H7528" i="11"/>
  <c r="I7528" i="11" s="1"/>
  <c r="J7528" i="11"/>
  <c r="K7528" i="11" s="1"/>
  <c r="L7528" i="11"/>
  <c r="M7528" i="11"/>
  <c r="N7528" i="11"/>
  <c r="O7528" i="11"/>
  <c r="P7528" i="11"/>
  <c r="Q7528" i="11"/>
  <c r="G7529" i="11"/>
  <c r="H7529" i="11"/>
  <c r="I7529" i="11" s="1"/>
  <c r="J7529" i="11"/>
  <c r="K7529" i="11" s="1"/>
  <c r="L7529" i="11"/>
  <c r="M7529" i="11"/>
  <c r="N7529" i="11"/>
  <c r="O7529" i="11"/>
  <c r="P7529" i="11"/>
  <c r="Q7529" i="11"/>
  <c r="G7530" i="11"/>
  <c r="H7530" i="11"/>
  <c r="I7530" i="11" s="1"/>
  <c r="J7530" i="11"/>
  <c r="K7530" i="11" s="1"/>
  <c r="L7530" i="11"/>
  <c r="M7530" i="11"/>
  <c r="N7530" i="11"/>
  <c r="O7530" i="11"/>
  <c r="P7530" i="11"/>
  <c r="Q7530" i="11"/>
  <c r="G7531" i="11"/>
  <c r="H7531" i="11"/>
  <c r="I7531" i="11" s="1"/>
  <c r="J7531" i="11"/>
  <c r="K7531" i="11" s="1"/>
  <c r="L7531" i="11"/>
  <c r="M7531" i="11"/>
  <c r="N7531" i="11"/>
  <c r="O7531" i="11"/>
  <c r="P7531" i="11"/>
  <c r="Q7531" i="11"/>
  <c r="G7532" i="11"/>
  <c r="H7532" i="11"/>
  <c r="I7532" i="11" s="1"/>
  <c r="J7532" i="11"/>
  <c r="K7532" i="11" s="1"/>
  <c r="L7532" i="11"/>
  <c r="M7532" i="11"/>
  <c r="N7532" i="11"/>
  <c r="O7532" i="11"/>
  <c r="P7532" i="11"/>
  <c r="Q7532" i="11"/>
  <c r="G7533" i="11"/>
  <c r="H7533" i="11"/>
  <c r="I7533" i="11" s="1"/>
  <c r="J7533" i="11"/>
  <c r="K7533" i="11" s="1"/>
  <c r="L7533" i="11"/>
  <c r="M7533" i="11"/>
  <c r="N7533" i="11"/>
  <c r="O7533" i="11"/>
  <c r="P7533" i="11"/>
  <c r="Q7533" i="11"/>
  <c r="G7534" i="11"/>
  <c r="H7534" i="11"/>
  <c r="I7534" i="11" s="1"/>
  <c r="J7534" i="11"/>
  <c r="K7534" i="11" s="1"/>
  <c r="L7534" i="11"/>
  <c r="M7534" i="11"/>
  <c r="N7534" i="11"/>
  <c r="O7534" i="11"/>
  <c r="P7534" i="11"/>
  <c r="Q7534" i="11"/>
  <c r="G7535" i="11"/>
  <c r="H7535" i="11"/>
  <c r="I7535" i="11" s="1"/>
  <c r="J7535" i="11"/>
  <c r="K7535" i="11" s="1"/>
  <c r="L7535" i="11"/>
  <c r="M7535" i="11"/>
  <c r="N7535" i="11"/>
  <c r="O7535" i="11"/>
  <c r="P7535" i="11"/>
  <c r="Q7535" i="11"/>
  <c r="G7536" i="11"/>
  <c r="H7536" i="11"/>
  <c r="I7536" i="11" s="1"/>
  <c r="J7536" i="11"/>
  <c r="K7536" i="11" s="1"/>
  <c r="L7536" i="11"/>
  <c r="M7536" i="11"/>
  <c r="N7536" i="11"/>
  <c r="O7536" i="11"/>
  <c r="P7536" i="11"/>
  <c r="Q7536" i="11"/>
  <c r="G7537" i="11"/>
  <c r="H7537" i="11"/>
  <c r="I7537" i="11" s="1"/>
  <c r="J7537" i="11"/>
  <c r="K7537" i="11" s="1"/>
  <c r="L7537" i="11"/>
  <c r="M7537" i="11"/>
  <c r="N7537" i="11"/>
  <c r="O7537" i="11"/>
  <c r="P7537" i="11"/>
  <c r="Q7537" i="11"/>
  <c r="G7538" i="11"/>
  <c r="H7538" i="11"/>
  <c r="I7538" i="11" s="1"/>
  <c r="J7538" i="11"/>
  <c r="K7538" i="11" s="1"/>
  <c r="L7538" i="11"/>
  <c r="M7538" i="11"/>
  <c r="N7538" i="11"/>
  <c r="O7538" i="11"/>
  <c r="P7538" i="11"/>
  <c r="Q7538" i="11"/>
  <c r="G7539" i="11"/>
  <c r="H7539" i="11"/>
  <c r="I7539" i="11" s="1"/>
  <c r="J7539" i="11"/>
  <c r="K7539" i="11" s="1"/>
  <c r="L7539" i="11"/>
  <c r="M7539" i="11"/>
  <c r="N7539" i="11"/>
  <c r="O7539" i="11"/>
  <c r="P7539" i="11"/>
  <c r="Q7539" i="11"/>
  <c r="G7540" i="11"/>
  <c r="H7540" i="11"/>
  <c r="I7540" i="11" s="1"/>
  <c r="J7540" i="11"/>
  <c r="K7540" i="11" s="1"/>
  <c r="L7540" i="11"/>
  <c r="M7540" i="11"/>
  <c r="N7540" i="11"/>
  <c r="O7540" i="11"/>
  <c r="P7540" i="11"/>
  <c r="Q7540" i="11"/>
  <c r="G7541" i="11"/>
  <c r="H7541" i="11"/>
  <c r="I7541" i="11" s="1"/>
  <c r="J7541" i="11"/>
  <c r="K7541" i="11" s="1"/>
  <c r="L7541" i="11"/>
  <c r="M7541" i="11"/>
  <c r="N7541" i="11"/>
  <c r="O7541" i="11"/>
  <c r="P7541" i="11"/>
  <c r="Q7541" i="11"/>
  <c r="G7542" i="11"/>
  <c r="H7542" i="11"/>
  <c r="I7542" i="11" s="1"/>
  <c r="J7542" i="11"/>
  <c r="K7542" i="11" s="1"/>
  <c r="L7542" i="11"/>
  <c r="M7542" i="11"/>
  <c r="N7542" i="11"/>
  <c r="O7542" i="11"/>
  <c r="P7542" i="11"/>
  <c r="Q7542" i="11"/>
  <c r="G7543" i="11"/>
  <c r="H7543" i="11"/>
  <c r="I7543" i="11" s="1"/>
  <c r="J7543" i="11"/>
  <c r="K7543" i="11" s="1"/>
  <c r="L7543" i="11"/>
  <c r="M7543" i="11"/>
  <c r="N7543" i="11"/>
  <c r="O7543" i="11"/>
  <c r="P7543" i="11"/>
  <c r="Q7543" i="11"/>
  <c r="G7544" i="11"/>
  <c r="H7544" i="11"/>
  <c r="I7544" i="11" s="1"/>
  <c r="J7544" i="11"/>
  <c r="K7544" i="11" s="1"/>
  <c r="L7544" i="11"/>
  <c r="M7544" i="11"/>
  <c r="N7544" i="11"/>
  <c r="O7544" i="11"/>
  <c r="P7544" i="11"/>
  <c r="Q7544" i="11"/>
  <c r="G7545" i="11"/>
  <c r="H7545" i="11"/>
  <c r="I7545" i="11" s="1"/>
  <c r="J7545" i="11"/>
  <c r="K7545" i="11" s="1"/>
  <c r="L7545" i="11"/>
  <c r="M7545" i="11"/>
  <c r="N7545" i="11"/>
  <c r="O7545" i="11"/>
  <c r="P7545" i="11"/>
  <c r="Q7545" i="11"/>
  <c r="G7546" i="11"/>
  <c r="H7546" i="11"/>
  <c r="I7546" i="11" s="1"/>
  <c r="J7546" i="11"/>
  <c r="K7546" i="11" s="1"/>
  <c r="L7546" i="11"/>
  <c r="M7546" i="11"/>
  <c r="N7546" i="11"/>
  <c r="O7546" i="11"/>
  <c r="P7546" i="11"/>
  <c r="Q7546" i="11"/>
  <c r="G7547" i="11"/>
  <c r="H7547" i="11"/>
  <c r="I7547" i="11" s="1"/>
  <c r="J7547" i="11"/>
  <c r="K7547" i="11" s="1"/>
  <c r="L7547" i="11"/>
  <c r="M7547" i="11"/>
  <c r="N7547" i="11"/>
  <c r="O7547" i="11"/>
  <c r="P7547" i="11"/>
  <c r="Q7547" i="11"/>
  <c r="G7548" i="11"/>
  <c r="H7548" i="11"/>
  <c r="I7548" i="11" s="1"/>
  <c r="J7548" i="11"/>
  <c r="K7548" i="11" s="1"/>
  <c r="L7548" i="11"/>
  <c r="M7548" i="11"/>
  <c r="N7548" i="11"/>
  <c r="O7548" i="11"/>
  <c r="P7548" i="11"/>
  <c r="Q7548" i="11"/>
  <c r="G7549" i="11"/>
  <c r="H7549" i="11"/>
  <c r="I7549" i="11" s="1"/>
  <c r="J7549" i="11"/>
  <c r="K7549" i="11" s="1"/>
  <c r="L7549" i="11"/>
  <c r="M7549" i="11"/>
  <c r="N7549" i="11"/>
  <c r="O7549" i="11"/>
  <c r="P7549" i="11"/>
  <c r="Q7549" i="11"/>
  <c r="G7550" i="11"/>
  <c r="H7550" i="11"/>
  <c r="I7550" i="11" s="1"/>
  <c r="J7550" i="11"/>
  <c r="K7550" i="11" s="1"/>
  <c r="L7550" i="11"/>
  <c r="M7550" i="11"/>
  <c r="N7550" i="11"/>
  <c r="O7550" i="11"/>
  <c r="P7550" i="11"/>
  <c r="Q7550" i="11"/>
  <c r="G7551" i="11"/>
  <c r="H7551" i="11"/>
  <c r="I7551" i="11" s="1"/>
  <c r="J7551" i="11"/>
  <c r="K7551" i="11" s="1"/>
  <c r="L7551" i="11"/>
  <c r="M7551" i="11"/>
  <c r="N7551" i="11"/>
  <c r="O7551" i="11"/>
  <c r="P7551" i="11"/>
  <c r="Q7551" i="11"/>
  <c r="G7552" i="11"/>
  <c r="H7552" i="11"/>
  <c r="I7552" i="11" s="1"/>
  <c r="J7552" i="11"/>
  <c r="K7552" i="11" s="1"/>
  <c r="L7552" i="11"/>
  <c r="M7552" i="11"/>
  <c r="N7552" i="11"/>
  <c r="O7552" i="11"/>
  <c r="P7552" i="11"/>
  <c r="Q7552" i="11"/>
  <c r="G7553" i="11"/>
  <c r="H7553" i="11"/>
  <c r="I7553" i="11" s="1"/>
  <c r="J7553" i="11"/>
  <c r="K7553" i="11" s="1"/>
  <c r="L7553" i="11"/>
  <c r="M7553" i="11"/>
  <c r="N7553" i="11"/>
  <c r="O7553" i="11"/>
  <c r="P7553" i="11"/>
  <c r="Q7553" i="11"/>
  <c r="G7554" i="11"/>
  <c r="H7554" i="11"/>
  <c r="I7554" i="11" s="1"/>
  <c r="J7554" i="11"/>
  <c r="K7554" i="11" s="1"/>
  <c r="L7554" i="11"/>
  <c r="M7554" i="11"/>
  <c r="N7554" i="11"/>
  <c r="O7554" i="11"/>
  <c r="P7554" i="11"/>
  <c r="Q7554" i="11"/>
  <c r="G7555" i="11"/>
  <c r="H7555" i="11"/>
  <c r="I7555" i="11" s="1"/>
  <c r="J7555" i="11"/>
  <c r="K7555" i="11" s="1"/>
  <c r="L7555" i="11"/>
  <c r="M7555" i="11"/>
  <c r="N7555" i="11"/>
  <c r="O7555" i="11"/>
  <c r="P7555" i="11"/>
  <c r="Q7555" i="11"/>
  <c r="G7556" i="11"/>
  <c r="H7556" i="11"/>
  <c r="I7556" i="11" s="1"/>
  <c r="J7556" i="11"/>
  <c r="K7556" i="11" s="1"/>
  <c r="L7556" i="11"/>
  <c r="M7556" i="11"/>
  <c r="N7556" i="11"/>
  <c r="O7556" i="11"/>
  <c r="P7556" i="11"/>
  <c r="Q7556" i="11"/>
  <c r="G7557" i="11"/>
  <c r="H7557" i="11"/>
  <c r="I7557" i="11" s="1"/>
  <c r="J7557" i="11"/>
  <c r="K7557" i="11" s="1"/>
  <c r="L7557" i="11"/>
  <c r="M7557" i="11"/>
  <c r="N7557" i="11"/>
  <c r="O7557" i="11"/>
  <c r="P7557" i="11"/>
  <c r="Q7557" i="11"/>
  <c r="G7558" i="11"/>
  <c r="H7558" i="11"/>
  <c r="I7558" i="11" s="1"/>
  <c r="J7558" i="11"/>
  <c r="K7558" i="11" s="1"/>
  <c r="L7558" i="11"/>
  <c r="M7558" i="11"/>
  <c r="N7558" i="11"/>
  <c r="O7558" i="11"/>
  <c r="P7558" i="11"/>
  <c r="Q7558" i="11"/>
  <c r="G7559" i="11"/>
  <c r="H7559" i="11"/>
  <c r="I7559" i="11" s="1"/>
  <c r="J7559" i="11"/>
  <c r="K7559" i="11" s="1"/>
  <c r="L7559" i="11"/>
  <c r="M7559" i="11"/>
  <c r="N7559" i="11"/>
  <c r="O7559" i="11"/>
  <c r="P7559" i="11"/>
  <c r="Q7559" i="11"/>
  <c r="G7560" i="11"/>
  <c r="H7560" i="11"/>
  <c r="I7560" i="11" s="1"/>
  <c r="J7560" i="11"/>
  <c r="K7560" i="11" s="1"/>
  <c r="L7560" i="11"/>
  <c r="M7560" i="11"/>
  <c r="N7560" i="11"/>
  <c r="O7560" i="11"/>
  <c r="P7560" i="11"/>
  <c r="Q7560" i="11"/>
  <c r="G7561" i="11"/>
  <c r="H7561" i="11"/>
  <c r="I7561" i="11" s="1"/>
  <c r="J7561" i="11"/>
  <c r="K7561" i="11" s="1"/>
  <c r="L7561" i="11"/>
  <c r="M7561" i="11"/>
  <c r="N7561" i="11"/>
  <c r="O7561" i="11"/>
  <c r="P7561" i="11"/>
  <c r="Q7561" i="11"/>
  <c r="G7562" i="11"/>
  <c r="H7562" i="11"/>
  <c r="I7562" i="11" s="1"/>
  <c r="J7562" i="11"/>
  <c r="K7562" i="11" s="1"/>
  <c r="L7562" i="11"/>
  <c r="M7562" i="11"/>
  <c r="N7562" i="11"/>
  <c r="O7562" i="11"/>
  <c r="P7562" i="11"/>
  <c r="Q7562" i="11"/>
  <c r="G7563" i="11"/>
  <c r="H7563" i="11"/>
  <c r="I7563" i="11" s="1"/>
  <c r="J7563" i="11"/>
  <c r="K7563" i="11" s="1"/>
  <c r="L7563" i="11"/>
  <c r="M7563" i="11"/>
  <c r="N7563" i="11"/>
  <c r="O7563" i="11"/>
  <c r="P7563" i="11"/>
  <c r="Q7563" i="11"/>
  <c r="G7564" i="11"/>
  <c r="H7564" i="11"/>
  <c r="I7564" i="11" s="1"/>
  <c r="J7564" i="11"/>
  <c r="K7564" i="11" s="1"/>
  <c r="L7564" i="11"/>
  <c r="M7564" i="11"/>
  <c r="N7564" i="11"/>
  <c r="O7564" i="11"/>
  <c r="P7564" i="11"/>
  <c r="Q7564" i="11"/>
  <c r="G7565" i="11"/>
  <c r="H7565" i="11"/>
  <c r="I7565" i="11" s="1"/>
  <c r="J7565" i="11"/>
  <c r="K7565" i="11" s="1"/>
  <c r="L7565" i="11"/>
  <c r="M7565" i="11"/>
  <c r="N7565" i="11"/>
  <c r="O7565" i="11"/>
  <c r="P7565" i="11"/>
  <c r="Q7565" i="11"/>
  <c r="G7566" i="11"/>
  <c r="H7566" i="11"/>
  <c r="I7566" i="11" s="1"/>
  <c r="J7566" i="11"/>
  <c r="K7566" i="11" s="1"/>
  <c r="L7566" i="11"/>
  <c r="M7566" i="11"/>
  <c r="N7566" i="11"/>
  <c r="O7566" i="11"/>
  <c r="P7566" i="11"/>
  <c r="Q7566" i="11"/>
  <c r="G7567" i="11"/>
  <c r="H7567" i="11"/>
  <c r="I7567" i="11" s="1"/>
  <c r="J7567" i="11"/>
  <c r="K7567" i="11" s="1"/>
  <c r="L7567" i="11"/>
  <c r="M7567" i="11"/>
  <c r="N7567" i="11"/>
  <c r="O7567" i="11"/>
  <c r="P7567" i="11"/>
  <c r="Q7567" i="11"/>
  <c r="G7568" i="11"/>
  <c r="H7568" i="11"/>
  <c r="I7568" i="11" s="1"/>
  <c r="J7568" i="11"/>
  <c r="K7568" i="11" s="1"/>
  <c r="L7568" i="11"/>
  <c r="M7568" i="11"/>
  <c r="N7568" i="11"/>
  <c r="O7568" i="11"/>
  <c r="P7568" i="11"/>
  <c r="Q7568" i="11"/>
  <c r="G7569" i="11"/>
  <c r="H7569" i="11"/>
  <c r="I7569" i="11" s="1"/>
  <c r="J7569" i="11"/>
  <c r="K7569" i="11" s="1"/>
  <c r="L7569" i="11"/>
  <c r="M7569" i="11"/>
  <c r="N7569" i="11"/>
  <c r="O7569" i="11"/>
  <c r="P7569" i="11"/>
  <c r="Q7569" i="11"/>
  <c r="G7570" i="11"/>
  <c r="H7570" i="11"/>
  <c r="I7570" i="11" s="1"/>
  <c r="J7570" i="11"/>
  <c r="K7570" i="11" s="1"/>
  <c r="L7570" i="11"/>
  <c r="M7570" i="11"/>
  <c r="N7570" i="11"/>
  <c r="O7570" i="11"/>
  <c r="P7570" i="11"/>
  <c r="Q7570" i="11"/>
  <c r="G7571" i="11"/>
  <c r="H7571" i="11"/>
  <c r="I7571" i="11" s="1"/>
  <c r="J7571" i="11"/>
  <c r="K7571" i="11" s="1"/>
  <c r="L7571" i="11"/>
  <c r="M7571" i="11"/>
  <c r="N7571" i="11"/>
  <c r="O7571" i="11"/>
  <c r="P7571" i="11"/>
  <c r="Q7571" i="11"/>
  <c r="G7572" i="11"/>
  <c r="H7572" i="11"/>
  <c r="I7572" i="11" s="1"/>
  <c r="J7572" i="11"/>
  <c r="K7572" i="11" s="1"/>
  <c r="L7572" i="11"/>
  <c r="M7572" i="11"/>
  <c r="N7572" i="11"/>
  <c r="O7572" i="11"/>
  <c r="P7572" i="11"/>
  <c r="Q7572" i="11"/>
  <c r="G7573" i="11"/>
  <c r="H7573" i="11"/>
  <c r="I7573" i="11" s="1"/>
  <c r="J7573" i="11"/>
  <c r="K7573" i="11" s="1"/>
  <c r="L7573" i="11"/>
  <c r="M7573" i="11"/>
  <c r="N7573" i="11"/>
  <c r="O7573" i="11"/>
  <c r="P7573" i="11"/>
  <c r="Q7573" i="11"/>
  <c r="G7574" i="11"/>
  <c r="H7574" i="11"/>
  <c r="I7574" i="11" s="1"/>
  <c r="J7574" i="11"/>
  <c r="K7574" i="11" s="1"/>
  <c r="L7574" i="11"/>
  <c r="M7574" i="11"/>
  <c r="N7574" i="11"/>
  <c r="O7574" i="11"/>
  <c r="P7574" i="11"/>
  <c r="Q7574" i="11"/>
  <c r="G7575" i="11"/>
  <c r="H7575" i="11"/>
  <c r="I7575" i="11" s="1"/>
  <c r="J7575" i="11"/>
  <c r="K7575" i="11" s="1"/>
  <c r="L7575" i="11"/>
  <c r="M7575" i="11"/>
  <c r="N7575" i="11"/>
  <c r="O7575" i="11"/>
  <c r="P7575" i="11"/>
  <c r="Q7575" i="11"/>
  <c r="G7576" i="11"/>
  <c r="H7576" i="11"/>
  <c r="I7576" i="11" s="1"/>
  <c r="J7576" i="11"/>
  <c r="K7576" i="11" s="1"/>
  <c r="L7576" i="11"/>
  <c r="M7576" i="11"/>
  <c r="N7576" i="11"/>
  <c r="O7576" i="11"/>
  <c r="P7576" i="11"/>
  <c r="Q7576" i="11"/>
  <c r="G7577" i="11"/>
  <c r="H7577" i="11"/>
  <c r="I7577" i="11" s="1"/>
  <c r="J7577" i="11"/>
  <c r="K7577" i="11" s="1"/>
  <c r="L7577" i="11"/>
  <c r="M7577" i="11"/>
  <c r="N7577" i="11"/>
  <c r="O7577" i="11"/>
  <c r="P7577" i="11"/>
  <c r="Q7577" i="11"/>
  <c r="G7578" i="11"/>
  <c r="H7578" i="11"/>
  <c r="I7578" i="11" s="1"/>
  <c r="J7578" i="11"/>
  <c r="K7578" i="11" s="1"/>
  <c r="L7578" i="11"/>
  <c r="M7578" i="11"/>
  <c r="N7578" i="11"/>
  <c r="O7578" i="11"/>
  <c r="P7578" i="11"/>
  <c r="Q7578" i="11"/>
  <c r="G7579" i="11"/>
  <c r="H7579" i="11"/>
  <c r="I7579" i="11" s="1"/>
  <c r="J7579" i="11"/>
  <c r="K7579" i="11" s="1"/>
  <c r="L7579" i="11"/>
  <c r="M7579" i="11"/>
  <c r="N7579" i="11"/>
  <c r="O7579" i="11"/>
  <c r="P7579" i="11"/>
  <c r="Q7579" i="11"/>
  <c r="G7580" i="11"/>
  <c r="H7580" i="11"/>
  <c r="I7580" i="11" s="1"/>
  <c r="J7580" i="11"/>
  <c r="K7580" i="11" s="1"/>
  <c r="L7580" i="11"/>
  <c r="M7580" i="11"/>
  <c r="N7580" i="11"/>
  <c r="O7580" i="11"/>
  <c r="P7580" i="11"/>
  <c r="Q7580" i="11"/>
  <c r="G7581" i="11"/>
  <c r="H7581" i="11"/>
  <c r="I7581" i="11" s="1"/>
  <c r="J7581" i="11"/>
  <c r="K7581" i="11" s="1"/>
  <c r="L7581" i="11"/>
  <c r="M7581" i="11"/>
  <c r="N7581" i="11"/>
  <c r="O7581" i="11"/>
  <c r="P7581" i="11"/>
  <c r="Q7581" i="11"/>
  <c r="G7582" i="11"/>
  <c r="H7582" i="11"/>
  <c r="I7582" i="11" s="1"/>
  <c r="J7582" i="11"/>
  <c r="K7582" i="11" s="1"/>
  <c r="L7582" i="11"/>
  <c r="M7582" i="11"/>
  <c r="N7582" i="11"/>
  <c r="O7582" i="11"/>
  <c r="P7582" i="11"/>
  <c r="Q7582" i="11"/>
  <c r="G7583" i="11"/>
  <c r="H7583" i="11"/>
  <c r="I7583" i="11" s="1"/>
  <c r="J7583" i="11"/>
  <c r="K7583" i="11" s="1"/>
  <c r="L7583" i="11"/>
  <c r="M7583" i="11"/>
  <c r="N7583" i="11"/>
  <c r="O7583" i="11"/>
  <c r="P7583" i="11"/>
  <c r="Q7583" i="11"/>
  <c r="G7584" i="11"/>
  <c r="H7584" i="11"/>
  <c r="I7584" i="11" s="1"/>
  <c r="J7584" i="11"/>
  <c r="K7584" i="11" s="1"/>
  <c r="L7584" i="11"/>
  <c r="M7584" i="11"/>
  <c r="N7584" i="11"/>
  <c r="O7584" i="11"/>
  <c r="P7584" i="11"/>
  <c r="Q7584" i="11"/>
  <c r="G7585" i="11"/>
  <c r="H7585" i="11"/>
  <c r="I7585" i="11" s="1"/>
  <c r="J7585" i="11"/>
  <c r="K7585" i="11" s="1"/>
  <c r="L7585" i="11"/>
  <c r="M7585" i="11"/>
  <c r="N7585" i="11"/>
  <c r="O7585" i="11"/>
  <c r="P7585" i="11"/>
  <c r="Q7585" i="11"/>
  <c r="G7586" i="11"/>
  <c r="H7586" i="11"/>
  <c r="I7586" i="11" s="1"/>
  <c r="J7586" i="11"/>
  <c r="K7586" i="11" s="1"/>
  <c r="L7586" i="11"/>
  <c r="M7586" i="11"/>
  <c r="N7586" i="11"/>
  <c r="O7586" i="11"/>
  <c r="P7586" i="11"/>
  <c r="Q7586" i="11"/>
  <c r="G7587" i="11"/>
  <c r="H7587" i="11"/>
  <c r="I7587" i="11" s="1"/>
  <c r="J7587" i="11"/>
  <c r="K7587" i="11" s="1"/>
  <c r="L7587" i="11"/>
  <c r="M7587" i="11"/>
  <c r="N7587" i="11"/>
  <c r="O7587" i="11"/>
  <c r="P7587" i="11"/>
  <c r="Q7587" i="11"/>
  <c r="G7588" i="11"/>
  <c r="H7588" i="11"/>
  <c r="I7588" i="11" s="1"/>
  <c r="J7588" i="11"/>
  <c r="K7588" i="11" s="1"/>
  <c r="L7588" i="11"/>
  <c r="M7588" i="11"/>
  <c r="N7588" i="11"/>
  <c r="O7588" i="11"/>
  <c r="P7588" i="11"/>
  <c r="Q7588" i="11"/>
  <c r="G7589" i="11"/>
  <c r="H7589" i="11"/>
  <c r="I7589" i="11" s="1"/>
  <c r="J7589" i="11"/>
  <c r="K7589" i="11" s="1"/>
  <c r="L7589" i="11"/>
  <c r="M7589" i="11"/>
  <c r="N7589" i="11"/>
  <c r="O7589" i="11"/>
  <c r="P7589" i="11"/>
  <c r="Q7589" i="11"/>
  <c r="G7590" i="11"/>
  <c r="H7590" i="11"/>
  <c r="I7590" i="11" s="1"/>
  <c r="J7590" i="11"/>
  <c r="K7590" i="11" s="1"/>
  <c r="L7590" i="11"/>
  <c r="M7590" i="11"/>
  <c r="N7590" i="11"/>
  <c r="O7590" i="11"/>
  <c r="P7590" i="11"/>
  <c r="Q7590" i="11"/>
  <c r="G7591" i="11"/>
  <c r="H7591" i="11"/>
  <c r="I7591" i="11" s="1"/>
  <c r="J7591" i="11"/>
  <c r="K7591" i="11" s="1"/>
  <c r="L7591" i="11"/>
  <c r="M7591" i="11"/>
  <c r="N7591" i="11"/>
  <c r="O7591" i="11"/>
  <c r="P7591" i="11"/>
  <c r="Q7591" i="11"/>
  <c r="G7592" i="11"/>
  <c r="H7592" i="11"/>
  <c r="I7592" i="11" s="1"/>
  <c r="J7592" i="11"/>
  <c r="K7592" i="11" s="1"/>
  <c r="L7592" i="11"/>
  <c r="M7592" i="11"/>
  <c r="N7592" i="11"/>
  <c r="O7592" i="11"/>
  <c r="P7592" i="11"/>
  <c r="Q7592" i="11"/>
  <c r="G7593" i="11"/>
  <c r="H7593" i="11"/>
  <c r="I7593" i="11" s="1"/>
  <c r="J7593" i="11"/>
  <c r="K7593" i="11" s="1"/>
  <c r="L7593" i="11"/>
  <c r="M7593" i="11"/>
  <c r="N7593" i="11"/>
  <c r="O7593" i="11"/>
  <c r="P7593" i="11"/>
  <c r="Q7593" i="11"/>
  <c r="G7594" i="11"/>
  <c r="H7594" i="11"/>
  <c r="I7594" i="11" s="1"/>
  <c r="J7594" i="11"/>
  <c r="K7594" i="11" s="1"/>
  <c r="L7594" i="11"/>
  <c r="M7594" i="11"/>
  <c r="N7594" i="11"/>
  <c r="O7594" i="11"/>
  <c r="P7594" i="11"/>
  <c r="Q7594" i="11"/>
  <c r="G7595" i="11"/>
  <c r="H7595" i="11"/>
  <c r="I7595" i="11" s="1"/>
  <c r="J7595" i="11"/>
  <c r="K7595" i="11" s="1"/>
  <c r="L7595" i="11"/>
  <c r="M7595" i="11"/>
  <c r="N7595" i="11"/>
  <c r="O7595" i="11"/>
  <c r="P7595" i="11"/>
  <c r="Q7595" i="11"/>
  <c r="G7596" i="11"/>
  <c r="H7596" i="11"/>
  <c r="I7596" i="11" s="1"/>
  <c r="J7596" i="11"/>
  <c r="K7596" i="11" s="1"/>
  <c r="L7596" i="11"/>
  <c r="M7596" i="11"/>
  <c r="N7596" i="11"/>
  <c r="O7596" i="11"/>
  <c r="P7596" i="11"/>
  <c r="Q7596" i="11"/>
  <c r="G7597" i="11"/>
  <c r="H7597" i="11"/>
  <c r="I7597" i="11" s="1"/>
  <c r="J7597" i="11"/>
  <c r="K7597" i="11" s="1"/>
  <c r="L7597" i="11"/>
  <c r="M7597" i="11"/>
  <c r="N7597" i="11"/>
  <c r="O7597" i="11"/>
  <c r="P7597" i="11"/>
  <c r="Q7597" i="11"/>
  <c r="G7598" i="11"/>
  <c r="H7598" i="11"/>
  <c r="I7598" i="11" s="1"/>
  <c r="J7598" i="11"/>
  <c r="K7598" i="11" s="1"/>
  <c r="L7598" i="11"/>
  <c r="M7598" i="11"/>
  <c r="N7598" i="11"/>
  <c r="O7598" i="11"/>
  <c r="P7598" i="11"/>
  <c r="Q7598" i="11"/>
  <c r="G7599" i="11"/>
  <c r="H7599" i="11"/>
  <c r="I7599" i="11" s="1"/>
  <c r="J7599" i="11"/>
  <c r="K7599" i="11" s="1"/>
  <c r="L7599" i="11"/>
  <c r="M7599" i="11"/>
  <c r="N7599" i="11"/>
  <c r="O7599" i="11"/>
  <c r="P7599" i="11"/>
  <c r="Q7599" i="11"/>
  <c r="G7600" i="11"/>
  <c r="H7600" i="11"/>
  <c r="I7600" i="11" s="1"/>
  <c r="J7600" i="11"/>
  <c r="K7600" i="11" s="1"/>
  <c r="L7600" i="11"/>
  <c r="M7600" i="11"/>
  <c r="N7600" i="11"/>
  <c r="O7600" i="11"/>
  <c r="P7600" i="11"/>
  <c r="Q7600" i="11"/>
  <c r="G7601" i="11"/>
  <c r="H7601" i="11"/>
  <c r="I7601" i="11" s="1"/>
  <c r="J7601" i="11"/>
  <c r="K7601" i="11" s="1"/>
  <c r="L7601" i="11"/>
  <c r="M7601" i="11"/>
  <c r="N7601" i="11"/>
  <c r="O7601" i="11"/>
  <c r="P7601" i="11"/>
  <c r="Q7601" i="11"/>
  <c r="G7602" i="11"/>
  <c r="H7602" i="11"/>
  <c r="I7602" i="11" s="1"/>
  <c r="J7602" i="11"/>
  <c r="K7602" i="11" s="1"/>
  <c r="L7602" i="11"/>
  <c r="M7602" i="11"/>
  <c r="N7602" i="11"/>
  <c r="O7602" i="11"/>
  <c r="P7602" i="11"/>
  <c r="Q7602" i="11"/>
  <c r="G7603" i="11"/>
  <c r="H7603" i="11"/>
  <c r="I7603" i="11" s="1"/>
  <c r="J7603" i="11"/>
  <c r="K7603" i="11" s="1"/>
  <c r="L7603" i="11"/>
  <c r="M7603" i="11"/>
  <c r="N7603" i="11"/>
  <c r="O7603" i="11"/>
  <c r="P7603" i="11"/>
  <c r="Q7603" i="11"/>
  <c r="G7604" i="11"/>
  <c r="H7604" i="11"/>
  <c r="I7604" i="11" s="1"/>
  <c r="J7604" i="11"/>
  <c r="K7604" i="11" s="1"/>
  <c r="L7604" i="11"/>
  <c r="M7604" i="11"/>
  <c r="N7604" i="11"/>
  <c r="O7604" i="11"/>
  <c r="P7604" i="11"/>
  <c r="Q7604" i="11"/>
  <c r="G7605" i="11"/>
  <c r="H7605" i="11"/>
  <c r="I7605" i="11" s="1"/>
  <c r="J7605" i="11"/>
  <c r="K7605" i="11" s="1"/>
  <c r="L7605" i="11"/>
  <c r="M7605" i="11"/>
  <c r="N7605" i="11"/>
  <c r="O7605" i="11"/>
  <c r="P7605" i="11"/>
  <c r="Q7605" i="11"/>
  <c r="G7606" i="11"/>
  <c r="H7606" i="11"/>
  <c r="I7606" i="11" s="1"/>
  <c r="J7606" i="11"/>
  <c r="K7606" i="11" s="1"/>
  <c r="L7606" i="11"/>
  <c r="M7606" i="11"/>
  <c r="N7606" i="11"/>
  <c r="O7606" i="11"/>
  <c r="P7606" i="11"/>
  <c r="Q7606" i="11"/>
  <c r="G7607" i="11"/>
  <c r="H7607" i="11"/>
  <c r="I7607" i="11" s="1"/>
  <c r="J7607" i="11"/>
  <c r="K7607" i="11" s="1"/>
  <c r="L7607" i="11"/>
  <c r="M7607" i="11"/>
  <c r="N7607" i="11"/>
  <c r="O7607" i="11"/>
  <c r="P7607" i="11"/>
  <c r="Q7607" i="11"/>
  <c r="G7608" i="11"/>
  <c r="H7608" i="11"/>
  <c r="I7608" i="11" s="1"/>
  <c r="J7608" i="11"/>
  <c r="K7608" i="11" s="1"/>
  <c r="L7608" i="11"/>
  <c r="M7608" i="11"/>
  <c r="N7608" i="11"/>
  <c r="O7608" i="11"/>
  <c r="P7608" i="11"/>
  <c r="Q7608" i="11"/>
  <c r="G7609" i="11"/>
  <c r="H7609" i="11"/>
  <c r="I7609" i="11" s="1"/>
  <c r="J7609" i="11"/>
  <c r="K7609" i="11" s="1"/>
  <c r="L7609" i="11"/>
  <c r="M7609" i="11"/>
  <c r="N7609" i="11"/>
  <c r="O7609" i="11"/>
  <c r="P7609" i="11"/>
  <c r="Q7609" i="11"/>
  <c r="G7610" i="11"/>
  <c r="H7610" i="11"/>
  <c r="I7610" i="11" s="1"/>
  <c r="J7610" i="11"/>
  <c r="K7610" i="11" s="1"/>
  <c r="L7610" i="11"/>
  <c r="M7610" i="11"/>
  <c r="N7610" i="11"/>
  <c r="O7610" i="11"/>
  <c r="P7610" i="11"/>
  <c r="Q7610" i="11"/>
  <c r="G7611" i="11"/>
  <c r="H7611" i="11"/>
  <c r="I7611" i="11" s="1"/>
  <c r="J7611" i="11"/>
  <c r="K7611" i="11" s="1"/>
  <c r="L7611" i="11"/>
  <c r="M7611" i="11"/>
  <c r="N7611" i="11"/>
  <c r="O7611" i="11"/>
  <c r="P7611" i="11"/>
  <c r="Q7611" i="11"/>
  <c r="G7612" i="11"/>
  <c r="H7612" i="11"/>
  <c r="I7612" i="11" s="1"/>
  <c r="J7612" i="11"/>
  <c r="K7612" i="11" s="1"/>
  <c r="L7612" i="11"/>
  <c r="M7612" i="11"/>
  <c r="N7612" i="11"/>
  <c r="O7612" i="11"/>
  <c r="P7612" i="11"/>
  <c r="Q7612" i="11"/>
  <c r="G7613" i="11"/>
  <c r="H7613" i="11"/>
  <c r="I7613" i="11" s="1"/>
  <c r="J7613" i="11"/>
  <c r="K7613" i="11" s="1"/>
  <c r="L7613" i="11"/>
  <c r="M7613" i="11"/>
  <c r="N7613" i="11"/>
  <c r="O7613" i="11"/>
  <c r="P7613" i="11"/>
  <c r="Q7613" i="11"/>
  <c r="G7614" i="11"/>
  <c r="H7614" i="11"/>
  <c r="I7614" i="11" s="1"/>
  <c r="J7614" i="11"/>
  <c r="K7614" i="11" s="1"/>
  <c r="L7614" i="11"/>
  <c r="M7614" i="11"/>
  <c r="N7614" i="11"/>
  <c r="O7614" i="11"/>
  <c r="P7614" i="11"/>
  <c r="Q7614" i="11"/>
  <c r="G7615" i="11"/>
  <c r="H7615" i="11"/>
  <c r="I7615" i="11" s="1"/>
  <c r="J7615" i="11"/>
  <c r="K7615" i="11" s="1"/>
  <c r="L7615" i="11"/>
  <c r="M7615" i="11"/>
  <c r="N7615" i="11"/>
  <c r="O7615" i="11"/>
  <c r="P7615" i="11"/>
  <c r="Q7615" i="11"/>
  <c r="G7616" i="11"/>
  <c r="H7616" i="11"/>
  <c r="I7616" i="11" s="1"/>
  <c r="J7616" i="11"/>
  <c r="K7616" i="11" s="1"/>
  <c r="L7616" i="11"/>
  <c r="M7616" i="11"/>
  <c r="N7616" i="11"/>
  <c r="O7616" i="11"/>
  <c r="P7616" i="11"/>
  <c r="Q7616" i="11"/>
  <c r="G7617" i="11"/>
  <c r="H7617" i="11"/>
  <c r="I7617" i="11" s="1"/>
  <c r="J7617" i="11"/>
  <c r="K7617" i="11" s="1"/>
  <c r="L7617" i="11"/>
  <c r="M7617" i="11"/>
  <c r="N7617" i="11"/>
  <c r="O7617" i="11"/>
  <c r="P7617" i="11"/>
  <c r="Q7617" i="11"/>
  <c r="G7618" i="11"/>
  <c r="H7618" i="11"/>
  <c r="I7618" i="11" s="1"/>
  <c r="J7618" i="11"/>
  <c r="K7618" i="11" s="1"/>
  <c r="L7618" i="11"/>
  <c r="M7618" i="11"/>
  <c r="N7618" i="11"/>
  <c r="O7618" i="11"/>
  <c r="P7618" i="11"/>
  <c r="Q7618" i="11"/>
  <c r="G7619" i="11"/>
  <c r="H7619" i="11"/>
  <c r="I7619" i="11" s="1"/>
  <c r="J7619" i="11"/>
  <c r="K7619" i="11" s="1"/>
  <c r="L7619" i="11"/>
  <c r="M7619" i="11"/>
  <c r="N7619" i="11"/>
  <c r="O7619" i="11"/>
  <c r="P7619" i="11"/>
  <c r="Q7619" i="11"/>
  <c r="G7620" i="11"/>
  <c r="H7620" i="11"/>
  <c r="I7620" i="11" s="1"/>
  <c r="J7620" i="11"/>
  <c r="K7620" i="11" s="1"/>
  <c r="L7620" i="11"/>
  <c r="M7620" i="11"/>
  <c r="N7620" i="11"/>
  <c r="O7620" i="11"/>
  <c r="P7620" i="11"/>
  <c r="Q7620" i="11"/>
  <c r="G7621" i="11"/>
  <c r="H7621" i="11"/>
  <c r="I7621" i="11" s="1"/>
  <c r="J7621" i="11"/>
  <c r="K7621" i="11" s="1"/>
  <c r="L7621" i="11"/>
  <c r="M7621" i="11"/>
  <c r="N7621" i="11"/>
  <c r="O7621" i="11"/>
  <c r="P7621" i="11"/>
  <c r="Q7621" i="11"/>
  <c r="G7622" i="11"/>
  <c r="H7622" i="11"/>
  <c r="I7622" i="11" s="1"/>
  <c r="J7622" i="11"/>
  <c r="K7622" i="11" s="1"/>
  <c r="L7622" i="11"/>
  <c r="M7622" i="11"/>
  <c r="N7622" i="11"/>
  <c r="O7622" i="11"/>
  <c r="P7622" i="11"/>
  <c r="Q7622" i="11"/>
  <c r="G7623" i="11"/>
  <c r="H7623" i="11"/>
  <c r="I7623" i="11" s="1"/>
  <c r="J7623" i="11"/>
  <c r="K7623" i="11" s="1"/>
  <c r="L7623" i="11"/>
  <c r="M7623" i="11"/>
  <c r="N7623" i="11"/>
  <c r="O7623" i="11"/>
  <c r="P7623" i="11"/>
  <c r="Q7623" i="11"/>
  <c r="G7624" i="11"/>
  <c r="H7624" i="11"/>
  <c r="I7624" i="11" s="1"/>
  <c r="J7624" i="11"/>
  <c r="K7624" i="11" s="1"/>
  <c r="L7624" i="11"/>
  <c r="M7624" i="11"/>
  <c r="N7624" i="11"/>
  <c r="O7624" i="11"/>
  <c r="P7624" i="11"/>
  <c r="Q7624" i="11"/>
  <c r="G7625" i="11"/>
  <c r="H7625" i="11"/>
  <c r="I7625" i="11" s="1"/>
  <c r="J7625" i="11"/>
  <c r="K7625" i="11" s="1"/>
  <c r="L7625" i="11"/>
  <c r="M7625" i="11"/>
  <c r="N7625" i="11"/>
  <c r="O7625" i="11"/>
  <c r="P7625" i="11"/>
  <c r="Q7625" i="11"/>
  <c r="G7626" i="11"/>
  <c r="H7626" i="11"/>
  <c r="I7626" i="11" s="1"/>
  <c r="J7626" i="11"/>
  <c r="K7626" i="11" s="1"/>
  <c r="L7626" i="11"/>
  <c r="M7626" i="11"/>
  <c r="N7626" i="11"/>
  <c r="O7626" i="11"/>
  <c r="P7626" i="11"/>
  <c r="Q7626" i="11"/>
  <c r="G7627" i="11"/>
  <c r="H7627" i="11"/>
  <c r="I7627" i="11" s="1"/>
  <c r="J7627" i="11"/>
  <c r="K7627" i="11" s="1"/>
  <c r="L7627" i="11"/>
  <c r="M7627" i="11"/>
  <c r="N7627" i="11"/>
  <c r="O7627" i="11"/>
  <c r="P7627" i="11"/>
  <c r="Q7627" i="11"/>
  <c r="G7628" i="11"/>
  <c r="H7628" i="11"/>
  <c r="I7628" i="11" s="1"/>
  <c r="J7628" i="11"/>
  <c r="K7628" i="11" s="1"/>
  <c r="L7628" i="11"/>
  <c r="M7628" i="11"/>
  <c r="N7628" i="11"/>
  <c r="O7628" i="11"/>
  <c r="P7628" i="11"/>
  <c r="Q7628" i="11"/>
  <c r="G7629" i="11"/>
  <c r="H7629" i="11"/>
  <c r="I7629" i="11" s="1"/>
  <c r="J7629" i="11"/>
  <c r="K7629" i="11" s="1"/>
  <c r="L7629" i="11"/>
  <c r="M7629" i="11"/>
  <c r="N7629" i="11"/>
  <c r="O7629" i="11"/>
  <c r="P7629" i="11"/>
  <c r="Q7629" i="11"/>
  <c r="G7630" i="11"/>
  <c r="H7630" i="11"/>
  <c r="I7630" i="11" s="1"/>
  <c r="J7630" i="11"/>
  <c r="K7630" i="11" s="1"/>
  <c r="L7630" i="11"/>
  <c r="M7630" i="11"/>
  <c r="N7630" i="11"/>
  <c r="O7630" i="11"/>
  <c r="P7630" i="11"/>
  <c r="Q7630" i="11"/>
  <c r="G7631" i="11"/>
  <c r="H7631" i="11"/>
  <c r="I7631" i="11" s="1"/>
  <c r="J7631" i="11"/>
  <c r="K7631" i="11" s="1"/>
  <c r="L7631" i="11"/>
  <c r="M7631" i="11"/>
  <c r="N7631" i="11"/>
  <c r="O7631" i="11"/>
  <c r="P7631" i="11"/>
  <c r="Q7631" i="11"/>
  <c r="G7632" i="11"/>
  <c r="H7632" i="11"/>
  <c r="I7632" i="11" s="1"/>
  <c r="J7632" i="11"/>
  <c r="K7632" i="11" s="1"/>
  <c r="L7632" i="11"/>
  <c r="M7632" i="11"/>
  <c r="N7632" i="11"/>
  <c r="O7632" i="11"/>
  <c r="P7632" i="11"/>
  <c r="Q7632" i="11"/>
  <c r="G7633" i="11"/>
  <c r="H7633" i="11"/>
  <c r="I7633" i="11" s="1"/>
  <c r="J7633" i="11"/>
  <c r="K7633" i="11" s="1"/>
  <c r="L7633" i="11"/>
  <c r="M7633" i="11"/>
  <c r="N7633" i="11"/>
  <c r="O7633" i="11"/>
  <c r="P7633" i="11"/>
  <c r="Q7633" i="11"/>
  <c r="G7634" i="11"/>
  <c r="H7634" i="11"/>
  <c r="I7634" i="11" s="1"/>
  <c r="J7634" i="11"/>
  <c r="K7634" i="11" s="1"/>
  <c r="L7634" i="11"/>
  <c r="M7634" i="11"/>
  <c r="N7634" i="11"/>
  <c r="O7634" i="11"/>
  <c r="P7634" i="11"/>
  <c r="Q7634" i="11"/>
  <c r="G7635" i="11"/>
  <c r="H7635" i="11"/>
  <c r="I7635" i="11" s="1"/>
  <c r="J7635" i="11"/>
  <c r="K7635" i="11" s="1"/>
  <c r="L7635" i="11"/>
  <c r="M7635" i="11"/>
  <c r="N7635" i="11"/>
  <c r="O7635" i="11"/>
  <c r="P7635" i="11"/>
  <c r="Q7635" i="11"/>
  <c r="G7636" i="11"/>
  <c r="H7636" i="11"/>
  <c r="I7636" i="11" s="1"/>
  <c r="J7636" i="11"/>
  <c r="K7636" i="11" s="1"/>
  <c r="L7636" i="11"/>
  <c r="M7636" i="11"/>
  <c r="N7636" i="11"/>
  <c r="O7636" i="11"/>
  <c r="P7636" i="11"/>
  <c r="Q7636" i="11"/>
  <c r="G7637" i="11"/>
  <c r="H7637" i="11"/>
  <c r="I7637" i="11" s="1"/>
  <c r="J7637" i="11"/>
  <c r="K7637" i="11" s="1"/>
  <c r="L7637" i="11"/>
  <c r="M7637" i="11"/>
  <c r="N7637" i="11"/>
  <c r="O7637" i="11"/>
  <c r="P7637" i="11"/>
  <c r="Q7637" i="11"/>
  <c r="G7638" i="11"/>
  <c r="H7638" i="11"/>
  <c r="I7638" i="11" s="1"/>
  <c r="J7638" i="11"/>
  <c r="K7638" i="11" s="1"/>
  <c r="L7638" i="11"/>
  <c r="M7638" i="11"/>
  <c r="N7638" i="11"/>
  <c r="O7638" i="11"/>
  <c r="P7638" i="11"/>
  <c r="Q7638" i="11"/>
  <c r="G7639" i="11"/>
  <c r="H7639" i="11"/>
  <c r="I7639" i="11" s="1"/>
  <c r="J7639" i="11"/>
  <c r="K7639" i="11" s="1"/>
  <c r="L7639" i="11"/>
  <c r="M7639" i="11"/>
  <c r="N7639" i="11"/>
  <c r="O7639" i="11"/>
  <c r="P7639" i="11"/>
  <c r="Q7639" i="11"/>
  <c r="G7640" i="11"/>
  <c r="H7640" i="11"/>
  <c r="I7640" i="11" s="1"/>
  <c r="J7640" i="11"/>
  <c r="K7640" i="11" s="1"/>
  <c r="L7640" i="11"/>
  <c r="M7640" i="11"/>
  <c r="N7640" i="11"/>
  <c r="O7640" i="11"/>
  <c r="P7640" i="11"/>
  <c r="Q7640" i="11"/>
  <c r="G7641" i="11"/>
  <c r="H7641" i="11"/>
  <c r="I7641" i="11" s="1"/>
  <c r="J7641" i="11"/>
  <c r="K7641" i="11" s="1"/>
  <c r="L7641" i="11"/>
  <c r="M7641" i="11"/>
  <c r="N7641" i="11"/>
  <c r="O7641" i="11"/>
  <c r="P7641" i="11"/>
  <c r="Q7641" i="11"/>
  <c r="G7642" i="11"/>
  <c r="H7642" i="11"/>
  <c r="I7642" i="11" s="1"/>
  <c r="J7642" i="11"/>
  <c r="K7642" i="11" s="1"/>
  <c r="L7642" i="11"/>
  <c r="M7642" i="11"/>
  <c r="N7642" i="11"/>
  <c r="O7642" i="11"/>
  <c r="P7642" i="11"/>
  <c r="Q7642" i="11"/>
  <c r="G7643" i="11"/>
  <c r="H7643" i="11"/>
  <c r="I7643" i="11" s="1"/>
  <c r="J7643" i="11"/>
  <c r="K7643" i="11" s="1"/>
  <c r="L7643" i="11"/>
  <c r="M7643" i="11"/>
  <c r="N7643" i="11"/>
  <c r="O7643" i="11"/>
  <c r="P7643" i="11"/>
  <c r="Q7643" i="11"/>
  <c r="G7644" i="11"/>
  <c r="H7644" i="11"/>
  <c r="I7644" i="11" s="1"/>
  <c r="J7644" i="11"/>
  <c r="K7644" i="11" s="1"/>
  <c r="L7644" i="11"/>
  <c r="M7644" i="11"/>
  <c r="N7644" i="11"/>
  <c r="O7644" i="11"/>
  <c r="P7644" i="11"/>
  <c r="Q7644" i="11"/>
  <c r="G7645" i="11"/>
  <c r="H7645" i="11"/>
  <c r="I7645" i="11" s="1"/>
  <c r="J7645" i="11"/>
  <c r="K7645" i="11" s="1"/>
  <c r="L7645" i="11"/>
  <c r="M7645" i="11"/>
  <c r="N7645" i="11"/>
  <c r="O7645" i="11"/>
  <c r="P7645" i="11"/>
  <c r="Q7645" i="11"/>
  <c r="G7646" i="11"/>
  <c r="H7646" i="11"/>
  <c r="I7646" i="11" s="1"/>
  <c r="J7646" i="11"/>
  <c r="K7646" i="11" s="1"/>
  <c r="L7646" i="11"/>
  <c r="M7646" i="11"/>
  <c r="N7646" i="11"/>
  <c r="O7646" i="11"/>
  <c r="P7646" i="11"/>
  <c r="Q7646" i="11"/>
  <c r="G7647" i="11"/>
  <c r="H7647" i="11"/>
  <c r="I7647" i="11" s="1"/>
  <c r="J7647" i="11"/>
  <c r="K7647" i="11" s="1"/>
  <c r="L7647" i="11"/>
  <c r="M7647" i="11"/>
  <c r="N7647" i="11"/>
  <c r="O7647" i="11"/>
  <c r="P7647" i="11"/>
  <c r="Q7647" i="11"/>
  <c r="G7648" i="11"/>
  <c r="H7648" i="11"/>
  <c r="I7648" i="11" s="1"/>
  <c r="J7648" i="11"/>
  <c r="K7648" i="11" s="1"/>
  <c r="L7648" i="11"/>
  <c r="M7648" i="11"/>
  <c r="N7648" i="11"/>
  <c r="O7648" i="11"/>
  <c r="P7648" i="11"/>
  <c r="Q7648" i="11"/>
  <c r="G7649" i="11"/>
  <c r="H7649" i="11"/>
  <c r="I7649" i="11" s="1"/>
  <c r="J7649" i="11"/>
  <c r="K7649" i="11" s="1"/>
  <c r="L7649" i="11"/>
  <c r="M7649" i="11"/>
  <c r="N7649" i="11"/>
  <c r="O7649" i="11"/>
  <c r="P7649" i="11"/>
  <c r="Q7649" i="11"/>
  <c r="G7650" i="11"/>
  <c r="H7650" i="11"/>
  <c r="I7650" i="11" s="1"/>
  <c r="J7650" i="11"/>
  <c r="K7650" i="11" s="1"/>
  <c r="L7650" i="11"/>
  <c r="M7650" i="11"/>
  <c r="N7650" i="11"/>
  <c r="O7650" i="11"/>
  <c r="P7650" i="11"/>
  <c r="Q7650" i="11"/>
  <c r="G7651" i="11"/>
  <c r="H7651" i="11"/>
  <c r="I7651" i="11" s="1"/>
  <c r="J7651" i="11"/>
  <c r="K7651" i="11" s="1"/>
  <c r="L7651" i="11"/>
  <c r="M7651" i="11"/>
  <c r="N7651" i="11"/>
  <c r="O7651" i="11"/>
  <c r="P7651" i="11"/>
  <c r="Q7651" i="11"/>
  <c r="G7652" i="11"/>
  <c r="H7652" i="11"/>
  <c r="I7652" i="11" s="1"/>
  <c r="J7652" i="11"/>
  <c r="K7652" i="11" s="1"/>
  <c r="L7652" i="11"/>
  <c r="M7652" i="11"/>
  <c r="N7652" i="11"/>
  <c r="O7652" i="11"/>
  <c r="P7652" i="11"/>
  <c r="Q7652" i="11"/>
  <c r="G7653" i="11"/>
  <c r="H7653" i="11"/>
  <c r="I7653" i="11" s="1"/>
  <c r="J7653" i="11"/>
  <c r="K7653" i="11" s="1"/>
  <c r="L7653" i="11"/>
  <c r="M7653" i="11"/>
  <c r="N7653" i="11"/>
  <c r="O7653" i="11"/>
  <c r="P7653" i="11"/>
  <c r="Q7653" i="11"/>
  <c r="G7654" i="11"/>
  <c r="H7654" i="11"/>
  <c r="I7654" i="11" s="1"/>
  <c r="J7654" i="11"/>
  <c r="K7654" i="11" s="1"/>
  <c r="L7654" i="11"/>
  <c r="M7654" i="11"/>
  <c r="N7654" i="11"/>
  <c r="O7654" i="11"/>
  <c r="P7654" i="11"/>
  <c r="Q7654" i="11"/>
  <c r="G7655" i="11"/>
  <c r="H7655" i="11"/>
  <c r="I7655" i="11" s="1"/>
  <c r="J7655" i="11"/>
  <c r="K7655" i="11" s="1"/>
  <c r="L7655" i="11"/>
  <c r="M7655" i="11"/>
  <c r="N7655" i="11"/>
  <c r="O7655" i="11"/>
  <c r="P7655" i="11"/>
  <c r="Q7655" i="11"/>
  <c r="G7656" i="11"/>
  <c r="H7656" i="11"/>
  <c r="I7656" i="11" s="1"/>
  <c r="J7656" i="11"/>
  <c r="K7656" i="11" s="1"/>
  <c r="L7656" i="11"/>
  <c r="M7656" i="11"/>
  <c r="N7656" i="11"/>
  <c r="O7656" i="11"/>
  <c r="P7656" i="11"/>
  <c r="Q7656" i="11"/>
  <c r="G7657" i="11"/>
  <c r="H7657" i="11"/>
  <c r="I7657" i="11" s="1"/>
  <c r="J7657" i="11"/>
  <c r="K7657" i="11" s="1"/>
  <c r="L7657" i="11"/>
  <c r="M7657" i="11"/>
  <c r="N7657" i="11"/>
  <c r="O7657" i="11"/>
  <c r="P7657" i="11"/>
  <c r="Q7657" i="11"/>
  <c r="G7658" i="11"/>
  <c r="H7658" i="11"/>
  <c r="I7658" i="11" s="1"/>
  <c r="J7658" i="11"/>
  <c r="K7658" i="11" s="1"/>
  <c r="L7658" i="11"/>
  <c r="M7658" i="11"/>
  <c r="N7658" i="11"/>
  <c r="O7658" i="11"/>
  <c r="P7658" i="11"/>
  <c r="Q7658" i="11"/>
  <c r="G7659" i="11"/>
  <c r="H7659" i="11"/>
  <c r="I7659" i="11" s="1"/>
  <c r="J7659" i="11"/>
  <c r="K7659" i="11" s="1"/>
  <c r="L7659" i="11"/>
  <c r="M7659" i="11"/>
  <c r="N7659" i="11"/>
  <c r="O7659" i="11"/>
  <c r="P7659" i="11"/>
  <c r="Q7659" i="11"/>
  <c r="G7660" i="11"/>
  <c r="H7660" i="11"/>
  <c r="I7660" i="11" s="1"/>
  <c r="J7660" i="11"/>
  <c r="K7660" i="11" s="1"/>
  <c r="L7660" i="11"/>
  <c r="M7660" i="11"/>
  <c r="N7660" i="11"/>
  <c r="O7660" i="11"/>
  <c r="P7660" i="11"/>
  <c r="Q7660" i="11"/>
  <c r="G7661" i="11"/>
  <c r="H7661" i="11"/>
  <c r="I7661" i="11" s="1"/>
  <c r="J7661" i="11"/>
  <c r="K7661" i="11" s="1"/>
  <c r="L7661" i="11"/>
  <c r="M7661" i="11"/>
  <c r="N7661" i="11"/>
  <c r="O7661" i="11"/>
  <c r="P7661" i="11"/>
  <c r="Q7661" i="11"/>
  <c r="G7662" i="11"/>
  <c r="H7662" i="11"/>
  <c r="I7662" i="11" s="1"/>
  <c r="J7662" i="11"/>
  <c r="K7662" i="11" s="1"/>
  <c r="L7662" i="11"/>
  <c r="M7662" i="11"/>
  <c r="N7662" i="11"/>
  <c r="O7662" i="11"/>
  <c r="P7662" i="11"/>
  <c r="Q7662" i="11"/>
  <c r="G7663" i="11"/>
  <c r="H7663" i="11"/>
  <c r="I7663" i="11" s="1"/>
  <c r="J7663" i="11"/>
  <c r="K7663" i="11" s="1"/>
  <c r="L7663" i="11"/>
  <c r="M7663" i="11"/>
  <c r="N7663" i="11"/>
  <c r="O7663" i="11"/>
  <c r="P7663" i="11"/>
  <c r="Q7663" i="11"/>
  <c r="G7664" i="11"/>
  <c r="H7664" i="11"/>
  <c r="I7664" i="11" s="1"/>
  <c r="J7664" i="11"/>
  <c r="K7664" i="11" s="1"/>
  <c r="L7664" i="11"/>
  <c r="M7664" i="11"/>
  <c r="N7664" i="11"/>
  <c r="O7664" i="11"/>
  <c r="P7664" i="11"/>
  <c r="Q7664" i="11"/>
  <c r="G7665" i="11"/>
  <c r="H7665" i="11"/>
  <c r="I7665" i="11" s="1"/>
  <c r="J7665" i="11"/>
  <c r="K7665" i="11" s="1"/>
  <c r="L7665" i="11"/>
  <c r="M7665" i="11"/>
  <c r="N7665" i="11"/>
  <c r="O7665" i="11"/>
  <c r="P7665" i="11"/>
  <c r="Q7665" i="11"/>
  <c r="G7666" i="11"/>
  <c r="H7666" i="11"/>
  <c r="I7666" i="11" s="1"/>
  <c r="J7666" i="11"/>
  <c r="K7666" i="11" s="1"/>
  <c r="L7666" i="11"/>
  <c r="M7666" i="11"/>
  <c r="N7666" i="11"/>
  <c r="O7666" i="11"/>
  <c r="P7666" i="11"/>
  <c r="Q7666" i="11"/>
  <c r="G7667" i="11"/>
  <c r="H7667" i="11"/>
  <c r="I7667" i="11" s="1"/>
  <c r="J7667" i="11"/>
  <c r="K7667" i="11" s="1"/>
  <c r="L7667" i="11"/>
  <c r="M7667" i="11"/>
  <c r="N7667" i="11"/>
  <c r="O7667" i="11"/>
  <c r="P7667" i="11"/>
  <c r="Q7667" i="11"/>
  <c r="G7668" i="11"/>
  <c r="H7668" i="11"/>
  <c r="I7668" i="11" s="1"/>
  <c r="J7668" i="11"/>
  <c r="K7668" i="11" s="1"/>
  <c r="L7668" i="11"/>
  <c r="M7668" i="11"/>
  <c r="N7668" i="11"/>
  <c r="O7668" i="11"/>
  <c r="P7668" i="11"/>
  <c r="Q7668" i="11"/>
  <c r="G7669" i="11"/>
  <c r="H7669" i="11"/>
  <c r="I7669" i="11" s="1"/>
  <c r="J7669" i="11"/>
  <c r="K7669" i="11" s="1"/>
  <c r="L7669" i="11"/>
  <c r="M7669" i="11"/>
  <c r="N7669" i="11"/>
  <c r="O7669" i="11"/>
  <c r="P7669" i="11"/>
  <c r="Q7669" i="11"/>
  <c r="G7670" i="11"/>
  <c r="H7670" i="11"/>
  <c r="I7670" i="11" s="1"/>
  <c r="J7670" i="11"/>
  <c r="K7670" i="11" s="1"/>
  <c r="L7670" i="11"/>
  <c r="M7670" i="11"/>
  <c r="N7670" i="11"/>
  <c r="O7670" i="11"/>
  <c r="P7670" i="11"/>
  <c r="Q7670" i="11"/>
  <c r="G7671" i="11"/>
  <c r="H7671" i="11"/>
  <c r="I7671" i="11" s="1"/>
  <c r="J7671" i="11"/>
  <c r="K7671" i="11" s="1"/>
  <c r="L7671" i="11"/>
  <c r="M7671" i="11"/>
  <c r="N7671" i="11"/>
  <c r="O7671" i="11"/>
  <c r="P7671" i="11"/>
  <c r="Q7671" i="11"/>
  <c r="G7672" i="11"/>
  <c r="H7672" i="11"/>
  <c r="I7672" i="11" s="1"/>
  <c r="J7672" i="11"/>
  <c r="K7672" i="11" s="1"/>
  <c r="L7672" i="11"/>
  <c r="M7672" i="11"/>
  <c r="N7672" i="11"/>
  <c r="O7672" i="11"/>
  <c r="P7672" i="11"/>
  <c r="Q7672" i="11"/>
  <c r="G7673" i="11"/>
  <c r="H7673" i="11"/>
  <c r="I7673" i="11" s="1"/>
  <c r="J7673" i="11"/>
  <c r="K7673" i="11" s="1"/>
  <c r="L7673" i="11"/>
  <c r="M7673" i="11"/>
  <c r="N7673" i="11"/>
  <c r="O7673" i="11"/>
  <c r="P7673" i="11"/>
  <c r="Q7673" i="11"/>
  <c r="G7674" i="11"/>
  <c r="H7674" i="11"/>
  <c r="I7674" i="11" s="1"/>
  <c r="J7674" i="11"/>
  <c r="K7674" i="11" s="1"/>
  <c r="L7674" i="11"/>
  <c r="M7674" i="11"/>
  <c r="N7674" i="11"/>
  <c r="O7674" i="11"/>
  <c r="P7674" i="11"/>
  <c r="Q7674" i="11"/>
  <c r="G7675" i="11"/>
  <c r="H7675" i="11"/>
  <c r="I7675" i="11" s="1"/>
  <c r="J7675" i="11"/>
  <c r="K7675" i="11" s="1"/>
  <c r="L7675" i="11"/>
  <c r="M7675" i="11"/>
  <c r="N7675" i="11"/>
  <c r="O7675" i="11"/>
  <c r="P7675" i="11"/>
  <c r="Q7675" i="11"/>
  <c r="G7676" i="11"/>
  <c r="H7676" i="11"/>
  <c r="I7676" i="11" s="1"/>
  <c r="J7676" i="11"/>
  <c r="K7676" i="11" s="1"/>
  <c r="L7676" i="11"/>
  <c r="M7676" i="11"/>
  <c r="N7676" i="11"/>
  <c r="O7676" i="11"/>
  <c r="P7676" i="11"/>
  <c r="Q7676" i="11"/>
  <c r="G7677" i="11"/>
  <c r="H7677" i="11"/>
  <c r="I7677" i="11" s="1"/>
  <c r="J7677" i="11"/>
  <c r="K7677" i="11" s="1"/>
  <c r="L7677" i="11"/>
  <c r="M7677" i="11"/>
  <c r="N7677" i="11"/>
  <c r="O7677" i="11"/>
  <c r="P7677" i="11"/>
  <c r="Q7677" i="11"/>
  <c r="G7678" i="11"/>
  <c r="H7678" i="11"/>
  <c r="I7678" i="11" s="1"/>
  <c r="J7678" i="11"/>
  <c r="K7678" i="11" s="1"/>
  <c r="L7678" i="11"/>
  <c r="M7678" i="11"/>
  <c r="N7678" i="11"/>
  <c r="O7678" i="11"/>
  <c r="P7678" i="11"/>
  <c r="Q7678" i="11"/>
  <c r="G7679" i="11"/>
  <c r="H7679" i="11"/>
  <c r="I7679" i="11" s="1"/>
  <c r="J7679" i="11"/>
  <c r="K7679" i="11" s="1"/>
  <c r="L7679" i="11"/>
  <c r="M7679" i="11"/>
  <c r="N7679" i="11"/>
  <c r="O7679" i="11"/>
  <c r="P7679" i="11"/>
  <c r="Q7679" i="11"/>
  <c r="G7680" i="11"/>
  <c r="H7680" i="11"/>
  <c r="I7680" i="11" s="1"/>
  <c r="J7680" i="11"/>
  <c r="K7680" i="11" s="1"/>
  <c r="L7680" i="11"/>
  <c r="M7680" i="11"/>
  <c r="N7680" i="11"/>
  <c r="O7680" i="11"/>
  <c r="P7680" i="11"/>
  <c r="Q7680" i="11"/>
  <c r="G7681" i="11"/>
  <c r="H7681" i="11"/>
  <c r="I7681" i="11" s="1"/>
  <c r="J7681" i="11"/>
  <c r="K7681" i="11" s="1"/>
  <c r="L7681" i="11"/>
  <c r="M7681" i="11"/>
  <c r="N7681" i="11"/>
  <c r="O7681" i="11"/>
  <c r="P7681" i="11"/>
  <c r="Q7681" i="11"/>
  <c r="G7682" i="11"/>
  <c r="H7682" i="11"/>
  <c r="I7682" i="11" s="1"/>
  <c r="J7682" i="11"/>
  <c r="K7682" i="11" s="1"/>
  <c r="L7682" i="11"/>
  <c r="M7682" i="11"/>
  <c r="N7682" i="11"/>
  <c r="O7682" i="11"/>
  <c r="P7682" i="11"/>
  <c r="Q7682" i="11"/>
  <c r="G7683" i="11"/>
  <c r="H7683" i="11"/>
  <c r="I7683" i="11" s="1"/>
  <c r="J7683" i="11"/>
  <c r="K7683" i="11" s="1"/>
  <c r="L7683" i="11"/>
  <c r="M7683" i="11"/>
  <c r="N7683" i="11"/>
  <c r="O7683" i="11"/>
  <c r="P7683" i="11"/>
  <c r="Q7683" i="11"/>
  <c r="G7684" i="11"/>
  <c r="H7684" i="11"/>
  <c r="I7684" i="11" s="1"/>
  <c r="J7684" i="11"/>
  <c r="K7684" i="11" s="1"/>
  <c r="L7684" i="11"/>
  <c r="M7684" i="11"/>
  <c r="N7684" i="11"/>
  <c r="O7684" i="11"/>
  <c r="P7684" i="11"/>
  <c r="Q7684" i="11"/>
  <c r="G7685" i="11"/>
  <c r="H7685" i="11"/>
  <c r="I7685" i="11" s="1"/>
  <c r="J7685" i="11"/>
  <c r="K7685" i="11" s="1"/>
  <c r="L7685" i="11"/>
  <c r="M7685" i="11"/>
  <c r="N7685" i="11"/>
  <c r="O7685" i="11"/>
  <c r="P7685" i="11"/>
  <c r="Q7685" i="11"/>
  <c r="G7686" i="11"/>
  <c r="H7686" i="11"/>
  <c r="I7686" i="11" s="1"/>
  <c r="J7686" i="11"/>
  <c r="K7686" i="11" s="1"/>
  <c r="L7686" i="11"/>
  <c r="M7686" i="11"/>
  <c r="N7686" i="11"/>
  <c r="O7686" i="11"/>
  <c r="P7686" i="11"/>
  <c r="Q7686" i="11"/>
  <c r="G7687" i="11"/>
  <c r="H7687" i="11"/>
  <c r="I7687" i="11" s="1"/>
  <c r="J7687" i="11"/>
  <c r="K7687" i="11" s="1"/>
  <c r="L7687" i="11"/>
  <c r="M7687" i="11"/>
  <c r="N7687" i="11"/>
  <c r="O7687" i="11"/>
  <c r="P7687" i="11"/>
  <c r="Q7687" i="11"/>
  <c r="G7688" i="11"/>
  <c r="H7688" i="11"/>
  <c r="I7688" i="11" s="1"/>
  <c r="J7688" i="11"/>
  <c r="K7688" i="11" s="1"/>
  <c r="L7688" i="11"/>
  <c r="M7688" i="11"/>
  <c r="N7688" i="11"/>
  <c r="O7688" i="11"/>
  <c r="P7688" i="11"/>
  <c r="Q7688" i="11"/>
  <c r="G7689" i="11"/>
  <c r="H7689" i="11"/>
  <c r="I7689" i="11" s="1"/>
  <c r="J7689" i="11"/>
  <c r="K7689" i="11" s="1"/>
  <c r="L7689" i="11"/>
  <c r="M7689" i="11"/>
  <c r="N7689" i="11"/>
  <c r="O7689" i="11"/>
  <c r="P7689" i="11"/>
  <c r="Q7689" i="11"/>
  <c r="G7690" i="11"/>
  <c r="H7690" i="11"/>
  <c r="I7690" i="11" s="1"/>
  <c r="J7690" i="11"/>
  <c r="K7690" i="11" s="1"/>
  <c r="L7690" i="11"/>
  <c r="M7690" i="11"/>
  <c r="N7690" i="11"/>
  <c r="O7690" i="11"/>
  <c r="P7690" i="11"/>
  <c r="Q7690" i="11"/>
  <c r="G7691" i="11"/>
  <c r="H7691" i="11"/>
  <c r="I7691" i="11" s="1"/>
  <c r="J7691" i="11"/>
  <c r="K7691" i="11" s="1"/>
  <c r="L7691" i="11"/>
  <c r="M7691" i="11"/>
  <c r="N7691" i="11"/>
  <c r="O7691" i="11"/>
  <c r="P7691" i="11"/>
  <c r="Q7691" i="11"/>
  <c r="G7692" i="11"/>
  <c r="H7692" i="11"/>
  <c r="I7692" i="11" s="1"/>
  <c r="J7692" i="11"/>
  <c r="K7692" i="11" s="1"/>
  <c r="L7692" i="11"/>
  <c r="M7692" i="11"/>
  <c r="N7692" i="11"/>
  <c r="O7692" i="11"/>
  <c r="P7692" i="11"/>
  <c r="Q7692" i="11"/>
  <c r="G7693" i="11"/>
  <c r="H7693" i="11"/>
  <c r="I7693" i="11" s="1"/>
  <c r="J7693" i="11"/>
  <c r="K7693" i="11" s="1"/>
  <c r="L7693" i="11"/>
  <c r="M7693" i="11"/>
  <c r="N7693" i="11"/>
  <c r="O7693" i="11"/>
  <c r="P7693" i="11"/>
  <c r="Q7693" i="11"/>
  <c r="G7694" i="11"/>
  <c r="H7694" i="11"/>
  <c r="I7694" i="11" s="1"/>
  <c r="J7694" i="11"/>
  <c r="K7694" i="11" s="1"/>
  <c r="L7694" i="11"/>
  <c r="M7694" i="11"/>
  <c r="N7694" i="11"/>
  <c r="O7694" i="11"/>
  <c r="P7694" i="11"/>
  <c r="Q7694" i="11"/>
  <c r="G7695" i="11"/>
  <c r="H7695" i="11"/>
  <c r="I7695" i="11" s="1"/>
  <c r="J7695" i="11"/>
  <c r="K7695" i="11" s="1"/>
  <c r="L7695" i="11"/>
  <c r="M7695" i="11"/>
  <c r="N7695" i="11"/>
  <c r="O7695" i="11"/>
  <c r="P7695" i="11"/>
  <c r="Q7695" i="11"/>
  <c r="G7696" i="11"/>
  <c r="H7696" i="11"/>
  <c r="I7696" i="11" s="1"/>
  <c r="J7696" i="11"/>
  <c r="K7696" i="11" s="1"/>
  <c r="L7696" i="11"/>
  <c r="M7696" i="11"/>
  <c r="N7696" i="11"/>
  <c r="O7696" i="11"/>
  <c r="P7696" i="11"/>
  <c r="Q7696" i="11"/>
  <c r="G7697" i="11"/>
  <c r="H7697" i="11"/>
  <c r="I7697" i="11" s="1"/>
  <c r="J7697" i="11"/>
  <c r="K7697" i="11" s="1"/>
  <c r="L7697" i="11"/>
  <c r="M7697" i="11"/>
  <c r="N7697" i="11"/>
  <c r="O7697" i="11"/>
  <c r="P7697" i="11"/>
  <c r="Q7697" i="11"/>
  <c r="G7698" i="11"/>
  <c r="H7698" i="11"/>
  <c r="I7698" i="11" s="1"/>
  <c r="J7698" i="11"/>
  <c r="K7698" i="11" s="1"/>
  <c r="L7698" i="11"/>
  <c r="M7698" i="11"/>
  <c r="N7698" i="11"/>
  <c r="O7698" i="11"/>
  <c r="P7698" i="11"/>
  <c r="Q7698" i="11"/>
  <c r="G7699" i="11"/>
  <c r="H7699" i="11"/>
  <c r="I7699" i="11" s="1"/>
  <c r="J7699" i="11"/>
  <c r="K7699" i="11" s="1"/>
  <c r="L7699" i="11"/>
  <c r="M7699" i="11"/>
  <c r="N7699" i="11"/>
  <c r="O7699" i="11"/>
  <c r="P7699" i="11"/>
  <c r="Q7699" i="11"/>
  <c r="G7700" i="11"/>
  <c r="H7700" i="11"/>
  <c r="I7700" i="11" s="1"/>
  <c r="J7700" i="11"/>
  <c r="K7700" i="11" s="1"/>
  <c r="L7700" i="11"/>
  <c r="M7700" i="11"/>
  <c r="N7700" i="11"/>
  <c r="O7700" i="11"/>
  <c r="P7700" i="11"/>
  <c r="Q7700" i="11"/>
  <c r="G7701" i="11"/>
  <c r="H7701" i="11"/>
  <c r="I7701" i="11" s="1"/>
  <c r="J7701" i="11"/>
  <c r="K7701" i="11" s="1"/>
  <c r="L7701" i="11"/>
  <c r="M7701" i="11"/>
  <c r="N7701" i="11"/>
  <c r="O7701" i="11"/>
  <c r="P7701" i="11"/>
  <c r="Q7701" i="11"/>
  <c r="G7702" i="11"/>
  <c r="H7702" i="11"/>
  <c r="I7702" i="11" s="1"/>
  <c r="J7702" i="11"/>
  <c r="K7702" i="11" s="1"/>
  <c r="L7702" i="11"/>
  <c r="M7702" i="11"/>
  <c r="N7702" i="11"/>
  <c r="O7702" i="11"/>
  <c r="P7702" i="11"/>
  <c r="Q7702" i="11"/>
  <c r="G7703" i="11"/>
  <c r="H7703" i="11"/>
  <c r="I7703" i="11" s="1"/>
  <c r="J7703" i="11"/>
  <c r="K7703" i="11" s="1"/>
  <c r="L7703" i="11"/>
  <c r="M7703" i="11"/>
  <c r="N7703" i="11"/>
  <c r="O7703" i="11"/>
  <c r="P7703" i="11"/>
  <c r="Q7703" i="11"/>
  <c r="G7704" i="11"/>
  <c r="H7704" i="11"/>
  <c r="I7704" i="11" s="1"/>
  <c r="J7704" i="11"/>
  <c r="K7704" i="11" s="1"/>
  <c r="L7704" i="11"/>
  <c r="M7704" i="11"/>
  <c r="N7704" i="11"/>
  <c r="O7704" i="11"/>
  <c r="P7704" i="11"/>
  <c r="Q7704" i="11"/>
  <c r="G7705" i="11"/>
  <c r="H7705" i="11"/>
  <c r="I7705" i="11" s="1"/>
  <c r="J7705" i="11"/>
  <c r="K7705" i="11" s="1"/>
  <c r="L7705" i="11"/>
  <c r="M7705" i="11"/>
  <c r="N7705" i="11"/>
  <c r="O7705" i="11"/>
  <c r="P7705" i="11"/>
  <c r="Q7705" i="11"/>
  <c r="G7706" i="11"/>
  <c r="H7706" i="11"/>
  <c r="I7706" i="11" s="1"/>
  <c r="J7706" i="11"/>
  <c r="K7706" i="11" s="1"/>
  <c r="L7706" i="11"/>
  <c r="M7706" i="11"/>
  <c r="N7706" i="11"/>
  <c r="O7706" i="11"/>
  <c r="P7706" i="11"/>
  <c r="Q7706" i="11"/>
  <c r="G7707" i="11"/>
  <c r="H7707" i="11"/>
  <c r="I7707" i="11" s="1"/>
  <c r="J7707" i="11"/>
  <c r="K7707" i="11" s="1"/>
  <c r="L7707" i="11"/>
  <c r="M7707" i="11"/>
  <c r="N7707" i="11"/>
  <c r="O7707" i="11"/>
  <c r="P7707" i="11"/>
  <c r="Q7707" i="11"/>
  <c r="G7708" i="11"/>
  <c r="H7708" i="11"/>
  <c r="I7708" i="11" s="1"/>
  <c r="J7708" i="11"/>
  <c r="K7708" i="11" s="1"/>
  <c r="L7708" i="11"/>
  <c r="M7708" i="11"/>
  <c r="N7708" i="11"/>
  <c r="O7708" i="11"/>
  <c r="P7708" i="11"/>
  <c r="Q7708" i="11"/>
  <c r="G7709" i="11"/>
  <c r="H7709" i="11"/>
  <c r="I7709" i="11" s="1"/>
  <c r="J7709" i="11"/>
  <c r="K7709" i="11" s="1"/>
  <c r="L7709" i="11"/>
  <c r="M7709" i="11"/>
  <c r="N7709" i="11"/>
  <c r="O7709" i="11"/>
  <c r="P7709" i="11"/>
  <c r="Q7709" i="11"/>
  <c r="G7710" i="11"/>
  <c r="H7710" i="11"/>
  <c r="I7710" i="11" s="1"/>
  <c r="J7710" i="11"/>
  <c r="K7710" i="11" s="1"/>
  <c r="L7710" i="11"/>
  <c r="M7710" i="11"/>
  <c r="N7710" i="11"/>
  <c r="O7710" i="11"/>
  <c r="P7710" i="11"/>
  <c r="Q7710" i="11"/>
  <c r="G7711" i="11"/>
  <c r="H7711" i="11"/>
  <c r="I7711" i="11" s="1"/>
  <c r="J7711" i="11"/>
  <c r="K7711" i="11" s="1"/>
  <c r="L7711" i="11"/>
  <c r="M7711" i="11"/>
  <c r="N7711" i="11"/>
  <c r="O7711" i="11"/>
  <c r="P7711" i="11"/>
  <c r="Q7711" i="11"/>
  <c r="G7712" i="11"/>
  <c r="H7712" i="11"/>
  <c r="I7712" i="11" s="1"/>
  <c r="J7712" i="11"/>
  <c r="K7712" i="11" s="1"/>
  <c r="L7712" i="11"/>
  <c r="M7712" i="11"/>
  <c r="N7712" i="11"/>
  <c r="O7712" i="11"/>
  <c r="P7712" i="11"/>
  <c r="Q7712" i="11"/>
  <c r="G7713" i="11"/>
  <c r="H7713" i="11"/>
  <c r="I7713" i="11" s="1"/>
  <c r="J7713" i="11"/>
  <c r="K7713" i="11" s="1"/>
  <c r="L7713" i="11"/>
  <c r="M7713" i="11"/>
  <c r="N7713" i="11"/>
  <c r="O7713" i="11"/>
  <c r="P7713" i="11"/>
  <c r="Q7713" i="11"/>
  <c r="G7714" i="11"/>
  <c r="H7714" i="11"/>
  <c r="I7714" i="11" s="1"/>
  <c r="J7714" i="11"/>
  <c r="K7714" i="11" s="1"/>
  <c r="L7714" i="11"/>
  <c r="M7714" i="11"/>
  <c r="N7714" i="11"/>
  <c r="O7714" i="11"/>
  <c r="P7714" i="11"/>
  <c r="Q7714" i="11"/>
  <c r="G7715" i="11"/>
  <c r="H7715" i="11"/>
  <c r="I7715" i="11" s="1"/>
  <c r="J7715" i="11"/>
  <c r="K7715" i="11" s="1"/>
  <c r="L7715" i="11"/>
  <c r="M7715" i="11"/>
  <c r="N7715" i="11"/>
  <c r="O7715" i="11"/>
  <c r="P7715" i="11"/>
  <c r="Q7715" i="11"/>
  <c r="G7716" i="11"/>
  <c r="H7716" i="11"/>
  <c r="I7716" i="11" s="1"/>
  <c r="J7716" i="11"/>
  <c r="K7716" i="11" s="1"/>
  <c r="L7716" i="11"/>
  <c r="M7716" i="11"/>
  <c r="N7716" i="11"/>
  <c r="O7716" i="11"/>
  <c r="P7716" i="11"/>
  <c r="Q7716" i="11"/>
  <c r="G7717" i="11"/>
  <c r="H7717" i="11"/>
  <c r="I7717" i="11" s="1"/>
  <c r="J7717" i="11"/>
  <c r="K7717" i="11" s="1"/>
  <c r="L7717" i="11"/>
  <c r="M7717" i="11"/>
  <c r="N7717" i="11"/>
  <c r="O7717" i="11"/>
  <c r="P7717" i="11"/>
  <c r="Q7717" i="11"/>
  <c r="G7718" i="11"/>
  <c r="H7718" i="11"/>
  <c r="I7718" i="11" s="1"/>
  <c r="J7718" i="11"/>
  <c r="K7718" i="11" s="1"/>
  <c r="L7718" i="11"/>
  <c r="M7718" i="11"/>
  <c r="N7718" i="11"/>
  <c r="O7718" i="11"/>
  <c r="P7718" i="11"/>
  <c r="Q7718" i="11"/>
  <c r="G7719" i="11"/>
  <c r="H7719" i="11"/>
  <c r="I7719" i="11" s="1"/>
  <c r="J7719" i="11"/>
  <c r="K7719" i="11" s="1"/>
  <c r="L7719" i="11"/>
  <c r="M7719" i="11"/>
  <c r="N7719" i="11"/>
  <c r="O7719" i="11"/>
  <c r="P7719" i="11"/>
  <c r="Q7719" i="11"/>
  <c r="G7720" i="11"/>
  <c r="H7720" i="11"/>
  <c r="I7720" i="11" s="1"/>
  <c r="J7720" i="11"/>
  <c r="K7720" i="11" s="1"/>
  <c r="L7720" i="11"/>
  <c r="M7720" i="11"/>
  <c r="N7720" i="11"/>
  <c r="O7720" i="11"/>
  <c r="P7720" i="11"/>
  <c r="Q7720" i="11"/>
  <c r="G7721" i="11"/>
  <c r="H7721" i="11"/>
  <c r="I7721" i="11" s="1"/>
  <c r="J7721" i="11"/>
  <c r="K7721" i="11" s="1"/>
  <c r="L7721" i="11"/>
  <c r="M7721" i="11"/>
  <c r="N7721" i="11"/>
  <c r="O7721" i="11"/>
  <c r="P7721" i="11"/>
  <c r="Q7721" i="11"/>
  <c r="G7722" i="11"/>
  <c r="H7722" i="11"/>
  <c r="I7722" i="11" s="1"/>
  <c r="J7722" i="11"/>
  <c r="K7722" i="11" s="1"/>
  <c r="L7722" i="11"/>
  <c r="M7722" i="11"/>
  <c r="N7722" i="11"/>
  <c r="O7722" i="11"/>
  <c r="P7722" i="11"/>
  <c r="Q7722" i="11"/>
  <c r="G7723" i="11"/>
  <c r="H7723" i="11"/>
  <c r="I7723" i="11" s="1"/>
  <c r="J7723" i="11"/>
  <c r="K7723" i="11" s="1"/>
  <c r="L7723" i="11"/>
  <c r="M7723" i="11"/>
  <c r="N7723" i="11"/>
  <c r="O7723" i="11"/>
  <c r="P7723" i="11"/>
  <c r="Q7723" i="11"/>
  <c r="G7724" i="11"/>
  <c r="H7724" i="11"/>
  <c r="I7724" i="11" s="1"/>
  <c r="J7724" i="11"/>
  <c r="K7724" i="11" s="1"/>
  <c r="L7724" i="11"/>
  <c r="M7724" i="11"/>
  <c r="N7724" i="11"/>
  <c r="O7724" i="11"/>
  <c r="P7724" i="11"/>
  <c r="Q7724" i="11"/>
  <c r="G7725" i="11"/>
  <c r="H7725" i="11"/>
  <c r="I7725" i="11" s="1"/>
  <c r="J7725" i="11"/>
  <c r="K7725" i="11" s="1"/>
  <c r="L7725" i="11"/>
  <c r="M7725" i="11"/>
  <c r="N7725" i="11"/>
  <c r="O7725" i="11"/>
  <c r="P7725" i="11"/>
  <c r="Q7725" i="11"/>
  <c r="G7726" i="11"/>
  <c r="H7726" i="11"/>
  <c r="I7726" i="11" s="1"/>
  <c r="J7726" i="11"/>
  <c r="K7726" i="11" s="1"/>
  <c r="L7726" i="11"/>
  <c r="M7726" i="11"/>
  <c r="N7726" i="11"/>
  <c r="O7726" i="11"/>
  <c r="P7726" i="11"/>
  <c r="Q7726" i="11"/>
  <c r="G7727" i="11"/>
  <c r="H7727" i="11"/>
  <c r="I7727" i="11" s="1"/>
  <c r="J7727" i="11"/>
  <c r="K7727" i="11" s="1"/>
  <c r="L7727" i="11"/>
  <c r="M7727" i="11"/>
  <c r="N7727" i="11"/>
  <c r="O7727" i="11"/>
  <c r="P7727" i="11"/>
  <c r="Q7727" i="11"/>
  <c r="G7728" i="11"/>
  <c r="H7728" i="11"/>
  <c r="I7728" i="11" s="1"/>
  <c r="J7728" i="11"/>
  <c r="K7728" i="11" s="1"/>
  <c r="L7728" i="11"/>
  <c r="M7728" i="11"/>
  <c r="N7728" i="11"/>
  <c r="O7728" i="11"/>
  <c r="P7728" i="11"/>
  <c r="Q7728" i="11"/>
  <c r="G7729" i="11"/>
  <c r="H7729" i="11"/>
  <c r="I7729" i="11" s="1"/>
  <c r="J7729" i="11"/>
  <c r="K7729" i="11" s="1"/>
  <c r="L7729" i="11"/>
  <c r="M7729" i="11"/>
  <c r="N7729" i="11"/>
  <c r="O7729" i="11"/>
  <c r="P7729" i="11"/>
  <c r="Q7729" i="11"/>
  <c r="G7730" i="11"/>
  <c r="H7730" i="11"/>
  <c r="I7730" i="11" s="1"/>
  <c r="J7730" i="11"/>
  <c r="K7730" i="11" s="1"/>
  <c r="L7730" i="11"/>
  <c r="M7730" i="11"/>
  <c r="N7730" i="11"/>
  <c r="O7730" i="11"/>
  <c r="P7730" i="11"/>
  <c r="Q7730" i="11"/>
  <c r="G7731" i="11"/>
  <c r="H7731" i="11"/>
  <c r="I7731" i="11" s="1"/>
  <c r="J7731" i="11"/>
  <c r="K7731" i="11" s="1"/>
  <c r="L7731" i="11"/>
  <c r="M7731" i="11"/>
  <c r="N7731" i="11"/>
  <c r="O7731" i="11"/>
  <c r="P7731" i="11"/>
  <c r="Q7731" i="11"/>
  <c r="G7732" i="11"/>
  <c r="H7732" i="11"/>
  <c r="I7732" i="11" s="1"/>
  <c r="J7732" i="11"/>
  <c r="K7732" i="11" s="1"/>
  <c r="L7732" i="11"/>
  <c r="M7732" i="11"/>
  <c r="N7732" i="11"/>
  <c r="O7732" i="11"/>
  <c r="P7732" i="11"/>
  <c r="Q7732" i="11"/>
  <c r="G7733" i="11"/>
  <c r="H7733" i="11"/>
  <c r="I7733" i="11" s="1"/>
  <c r="J7733" i="11"/>
  <c r="K7733" i="11" s="1"/>
  <c r="L7733" i="11"/>
  <c r="M7733" i="11"/>
  <c r="N7733" i="11"/>
  <c r="O7733" i="11"/>
  <c r="P7733" i="11"/>
  <c r="Q7733" i="11"/>
  <c r="G7734" i="11"/>
  <c r="H7734" i="11"/>
  <c r="I7734" i="11" s="1"/>
  <c r="J7734" i="11"/>
  <c r="K7734" i="11" s="1"/>
  <c r="L7734" i="11"/>
  <c r="M7734" i="11"/>
  <c r="N7734" i="11"/>
  <c r="O7734" i="11"/>
  <c r="P7734" i="11"/>
  <c r="Q7734" i="11"/>
  <c r="G7735" i="11"/>
  <c r="H7735" i="11"/>
  <c r="I7735" i="11" s="1"/>
  <c r="J7735" i="11"/>
  <c r="K7735" i="11" s="1"/>
  <c r="L7735" i="11"/>
  <c r="M7735" i="11"/>
  <c r="N7735" i="11"/>
  <c r="O7735" i="11"/>
  <c r="P7735" i="11"/>
  <c r="Q7735" i="11"/>
  <c r="G7736" i="11"/>
  <c r="H7736" i="11"/>
  <c r="I7736" i="11" s="1"/>
  <c r="J7736" i="11"/>
  <c r="K7736" i="11" s="1"/>
  <c r="L7736" i="11"/>
  <c r="M7736" i="11"/>
  <c r="N7736" i="11"/>
  <c r="O7736" i="11"/>
  <c r="P7736" i="11"/>
  <c r="Q7736" i="11"/>
  <c r="G7737" i="11"/>
  <c r="H7737" i="11"/>
  <c r="I7737" i="11" s="1"/>
  <c r="J7737" i="11"/>
  <c r="K7737" i="11" s="1"/>
  <c r="L7737" i="11"/>
  <c r="M7737" i="11"/>
  <c r="N7737" i="11"/>
  <c r="O7737" i="11"/>
  <c r="P7737" i="11"/>
  <c r="Q7737" i="11"/>
  <c r="G7738" i="11"/>
  <c r="H7738" i="11"/>
  <c r="I7738" i="11" s="1"/>
  <c r="J7738" i="11"/>
  <c r="K7738" i="11" s="1"/>
  <c r="L7738" i="11"/>
  <c r="M7738" i="11"/>
  <c r="N7738" i="11"/>
  <c r="O7738" i="11"/>
  <c r="P7738" i="11"/>
  <c r="Q7738" i="11"/>
  <c r="G7739" i="11"/>
  <c r="H7739" i="11"/>
  <c r="I7739" i="11" s="1"/>
  <c r="J7739" i="11"/>
  <c r="K7739" i="11" s="1"/>
  <c r="L7739" i="11"/>
  <c r="M7739" i="11"/>
  <c r="N7739" i="11"/>
  <c r="O7739" i="11"/>
  <c r="P7739" i="11"/>
  <c r="Q7739" i="11"/>
  <c r="G7740" i="11"/>
  <c r="H7740" i="11"/>
  <c r="I7740" i="11" s="1"/>
  <c r="J7740" i="11"/>
  <c r="K7740" i="11" s="1"/>
  <c r="L7740" i="11"/>
  <c r="M7740" i="11"/>
  <c r="N7740" i="11"/>
  <c r="O7740" i="11"/>
  <c r="P7740" i="11"/>
  <c r="Q7740" i="11"/>
  <c r="G7741" i="11"/>
  <c r="H7741" i="11"/>
  <c r="I7741" i="11" s="1"/>
  <c r="J7741" i="11"/>
  <c r="K7741" i="11" s="1"/>
  <c r="L7741" i="11"/>
  <c r="M7741" i="11"/>
  <c r="N7741" i="11"/>
  <c r="O7741" i="11"/>
  <c r="P7741" i="11"/>
  <c r="Q7741" i="11"/>
  <c r="G7742" i="11"/>
  <c r="H7742" i="11"/>
  <c r="I7742" i="11" s="1"/>
  <c r="J7742" i="11"/>
  <c r="K7742" i="11" s="1"/>
  <c r="L7742" i="11"/>
  <c r="M7742" i="11"/>
  <c r="N7742" i="11"/>
  <c r="O7742" i="11"/>
  <c r="P7742" i="11"/>
  <c r="Q7742" i="11"/>
  <c r="G7743" i="11"/>
  <c r="H7743" i="11"/>
  <c r="I7743" i="11" s="1"/>
  <c r="J7743" i="11"/>
  <c r="K7743" i="11" s="1"/>
  <c r="L7743" i="11"/>
  <c r="M7743" i="11"/>
  <c r="N7743" i="11"/>
  <c r="O7743" i="11"/>
  <c r="P7743" i="11"/>
  <c r="Q7743" i="11"/>
  <c r="G7744" i="11"/>
  <c r="H7744" i="11"/>
  <c r="I7744" i="11" s="1"/>
  <c r="J7744" i="11"/>
  <c r="K7744" i="11" s="1"/>
  <c r="L7744" i="11"/>
  <c r="M7744" i="11"/>
  <c r="N7744" i="11"/>
  <c r="O7744" i="11"/>
  <c r="P7744" i="11"/>
  <c r="Q7744" i="11"/>
  <c r="G7745" i="11"/>
  <c r="H7745" i="11"/>
  <c r="I7745" i="11" s="1"/>
  <c r="J7745" i="11"/>
  <c r="K7745" i="11" s="1"/>
  <c r="L7745" i="11"/>
  <c r="M7745" i="11"/>
  <c r="N7745" i="11"/>
  <c r="O7745" i="11"/>
  <c r="P7745" i="11"/>
  <c r="Q7745" i="11"/>
  <c r="G7746" i="11"/>
  <c r="H7746" i="11"/>
  <c r="I7746" i="11" s="1"/>
  <c r="J7746" i="11"/>
  <c r="K7746" i="11" s="1"/>
  <c r="L7746" i="11"/>
  <c r="M7746" i="11"/>
  <c r="N7746" i="11"/>
  <c r="O7746" i="11"/>
  <c r="P7746" i="11"/>
  <c r="Q7746" i="11"/>
  <c r="G7747" i="11"/>
  <c r="H7747" i="11"/>
  <c r="I7747" i="11" s="1"/>
  <c r="J7747" i="11"/>
  <c r="K7747" i="11" s="1"/>
  <c r="L7747" i="11"/>
  <c r="M7747" i="11"/>
  <c r="N7747" i="11"/>
  <c r="O7747" i="11"/>
  <c r="P7747" i="11"/>
  <c r="Q7747" i="11"/>
  <c r="G7748" i="11"/>
  <c r="H7748" i="11"/>
  <c r="I7748" i="11" s="1"/>
  <c r="J7748" i="11"/>
  <c r="K7748" i="11" s="1"/>
  <c r="L7748" i="11"/>
  <c r="M7748" i="11"/>
  <c r="N7748" i="11"/>
  <c r="O7748" i="11"/>
  <c r="P7748" i="11"/>
  <c r="Q7748" i="11"/>
  <c r="G7749" i="11"/>
  <c r="H7749" i="11"/>
  <c r="I7749" i="11" s="1"/>
  <c r="J7749" i="11"/>
  <c r="K7749" i="11" s="1"/>
  <c r="L7749" i="11"/>
  <c r="M7749" i="11"/>
  <c r="N7749" i="11"/>
  <c r="O7749" i="11"/>
  <c r="P7749" i="11"/>
  <c r="Q7749" i="11"/>
  <c r="G7750" i="11"/>
  <c r="H7750" i="11"/>
  <c r="I7750" i="11" s="1"/>
  <c r="J7750" i="11"/>
  <c r="K7750" i="11" s="1"/>
  <c r="L7750" i="11"/>
  <c r="M7750" i="11"/>
  <c r="N7750" i="11"/>
  <c r="O7750" i="11"/>
  <c r="P7750" i="11"/>
  <c r="Q7750" i="11"/>
  <c r="G7751" i="11"/>
  <c r="H7751" i="11"/>
  <c r="I7751" i="11" s="1"/>
  <c r="J7751" i="11"/>
  <c r="K7751" i="11" s="1"/>
  <c r="L7751" i="11"/>
  <c r="M7751" i="11"/>
  <c r="N7751" i="11"/>
  <c r="O7751" i="11"/>
  <c r="P7751" i="11"/>
  <c r="Q7751" i="11"/>
  <c r="G7752" i="11"/>
  <c r="H7752" i="11"/>
  <c r="I7752" i="11" s="1"/>
  <c r="J7752" i="11"/>
  <c r="K7752" i="11" s="1"/>
  <c r="L7752" i="11"/>
  <c r="M7752" i="11"/>
  <c r="N7752" i="11"/>
  <c r="O7752" i="11"/>
  <c r="P7752" i="11"/>
  <c r="Q7752" i="11"/>
  <c r="G7753" i="11"/>
  <c r="H7753" i="11"/>
  <c r="I7753" i="11" s="1"/>
  <c r="J7753" i="11"/>
  <c r="K7753" i="11" s="1"/>
  <c r="L7753" i="11"/>
  <c r="M7753" i="11"/>
  <c r="N7753" i="11"/>
  <c r="O7753" i="11"/>
  <c r="P7753" i="11"/>
  <c r="Q7753" i="11"/>
  <c r="G7754" i="11"/>
  <c r="H7754" i="11"/>
  <c r="I7754" i="11" s="1"/>
  <c r="J7754" i="11"/>
  <c r="K7754" i="11" s="1"/>
  <c r="L7754" i="11"/>
  <c r="M7754" i="11"/>
  <c r="N7754" i="11"/>
  <c r="O7754" i="11"/>
  <c r="P7754" i="11"/>
  <c r="Q7754" i="11"/>
  <c r="G7755" i="11"/>
  <c r="H7755" i="11"/>
  <c r="I7755" i="11" s="1"/>
  <c r="J7755" i="11"/>
  <c r="K7755" i="11" s="1"/>
  <c r="L7755" i="11"/>
  <c r="M7755" i="11"/>
  <c r="N7755" i="11"/>
  <c r="O7755" i="11"/>
  <c r="P7755" i="11"/>
  <c r="Q7755" i="11"/>
  <c r="G7756" i="11"/>
  <c r="H7756" i="11"/>
  <c r="I7756" i="11" s="1"/>
  <c r="J7756" i="11"/>
  <c r="K7756" i="11" s="1"/>
  <c r="L7756" i="11"/>
  <c r="M7756" i="11"/>
  <c r="N7756" i="11"/>
  <c r="O7756" i="11"/>
  <c r="P7756" i="11"/>
  <c r="Q7756" i="11"/>
  <c r="G7757" i="11"/>
  <c r="H7757" i="11"/>
  <c r="I7757" i="11" s="1"/>
  <c r="J7757" i="11"/>
  <c r="K7757" i="11" s="1"/>
  <c r="L7757" i="11"/>
  <c r="M7757" i="11"/>
  <c r="N7757" i="11"/>
  <c r="O7757" i="11"/>
  <c r="P7757" i="11"/>
  <c r="Q7757" i="11"/>
  <c r="G7758" i="11"/>
  <c r="H7758" i="11"/>
  <c r="I7758" i="11" s="1"/>
  <c r="J7758" i="11"/>
  <c r="K7758" i="11" s="1"/>
  <c r="L7758" i="11"/>
  <c r="M7758" i="11"/>
  <c r="N7758" i="11"/>
  <c r="O7758" i="11"/>
  <c r="P7758" i="11"/>
  <c r="Q7758" i="11"/>
  <c r="G7759" i="11"/>
  <c r="H7759" i="11"/>
  <c r="I7759" i="11" s="1"/>
  <c r="J7759" i="11"/>
  <c r="K7759" i="11" s="1"/>
  <c r="L7759" i="11"/>
  <c r="M7759" i="11"/>
  <c r="N7759" i="11"/>
  <c r="O7759" i="11"/>
  <c r="P7759" i="11"/>
  <c r="Q7759" i="11"/>
  <c r="G7760" i="11"/>
  <c r="H7760" i="11"/>
  <c r="I7760" i="11" s="1"/>
  <c r="J7760" i="11"/>
  <c r="K7760" i="11" s="1"/>
  <c r="L7760" i="11"/>
  <c r="M7760" i="11"/>
  <c r="N7760" i="11"/>
  <c r="O7760" i="11"/>
  <c r="P7760" i="11"/>
  <c r="Q7760" i="11"/>
  <c r="G7761" i="11"/>
  <c r="H7761" i="11"/>
  <c r="I7761" i="11" s="1"/>
  <c r="J7761" i="11"/>
  <c r="K7761" i="11" s="1"/>
  <c r="L7761" i="11"/>
  <c r="M7761" i="11"/>
  <c r="N7761" i="11"/>
  <c r="O7761" i="11"/>
  <c r="P7761" i="11"/>
  <c r="Q7761" i="11"/>
  <c r="G7762" i="11"/>
  <c r="H7762" i="11"/>
  <c r="I7762" i="11" s="1"/>
  <c r="J7762" i="11"/>
  <c r="K7762" i="11" s="1"/>
  <c r="L7762" i="11"/>
  <c r="M7762" i="11"/>
  <c r="N7762" i="11"/>
  <c r="O7762" i="11"/>
  <c r="P7762" i="11"/>
  <c r="Q7762" i="11"/>
  <c r="G7763" i="11"/>
  <c r="H7763" i="11"/>
  <c r="I7763" i="11" s="1"/>
  <c r="J7763" i="11"/>
  <c r="K7763" i="11" s="1"/>
  <c r="L7763" i="11"/>
  <c r="M7763" i="11"/>
  <c r="N7763" i="11"/>
  <c r="O7763" i="11"/>
  <c r="P7763" i="11"/>
  <c r="Q7763" i="11"/>
  <c r="G7764" i="11"/>
  <c r="H7764" i="11"/>
  <c r="I7764" i="11" s="1"/>
  <c r="J7764" i="11"/>
  <c r="K7764" i="11" s="1"/>
  <c r="L7764" i="11"/>
  <c r="M7764" i="11"/>
  <c r="N7764" i="11"/>
  <c r="O7764" i="11"/>
  <c r="P7764" i="11"/>
  <c r="Q7764" i="11"/>
  <c r="G7765" i="11"/>
  <c r="H7765" i="11"/>
  <c r="I7765" i="11" s="1"/>
  <c r="J7765" i="11"/>
  <c r="K7765" i="11" s="1"/>
  <c r="L7765" i="11"/>
  <c r="M7765" i="11"/>
  <c r="N7765" i="11"/>
  <c r="O7765" i="11"/>
  <c r="P7765" i="11"/>
  <c r="Q7765" i="11"/>
  <c r="G7766" i="11"/>
  <c r="H7766" i="11"/>
  <c r="I7766" i="11" s="1"/>
  <c r="J7766" i="11"/>
  <c r="K7766" i="11" s="1"/>
  <c r="L7766" i="11"/>
  <c r="M7766" i="11"/>
  <c r="N7766" i="11"/>
  <c r="O7766" i="11"/>
  <c r="P7766" i="11"/>
  <c r="Q7766" i="11"/>
  <c r="G7767" i="11"/>
  <c r="H7767" i="11"/>
  <c r="I7767" i="11" s="1"/>
  <c r="J7767" i="11"/>
  <c r="K7767" i="11" s="1"/>
  <c r="L7767" i="11"/>
  <c r="M7767" i="11"/>
  <c r="N7767" i="11"/>
  <c r="O7767" i="11"/>
  <c r="P7767" i="11"/>
  <c r="Q7767" i="11"/>
  <c r="G7768" i="11"/>
  <c r="H7768" i="11"/>
  <c r="I7768" i="11" s="1"/>
  <c r="J7768" i="11"/>
  <c r="K7768" i="11" s="1"/>
  <c r="L7768" i="11"/>
  <c r="M7768" i="11"/>
  <c r="N7768" i="11"/>
  <c r="O7768" i="11"/>
  <c r="P7768" i="11"/>
  <c r="Q7768" i="11"/>
  <c r="G7769" i="11"/>
  <c r="H7769" i="11"/>
  <c r="I7769" i="11" s="1"/>
  <c r="J7769" i="11"/>
  <c r="K7769" i="11" s="1"/>
  <c r="L7769" i="11"/>
  <c r="M7769" i="11"/>
  <c r="N7769" i="11"/>
  <c r="O7769" i="11"/>
  <c r="P7769" i="11"/>
  <c r="Q7769" i="11"/>
  <c r="G7770" i="11"/>
  <c r="H7770" i="11"/>
  <c r="I7770" i="11" s="1"/>
  <c r="J7770" i="11"/>
  <c r="K7770" i="11" s="1"/>
  <c r="L7770" i="11"/>
  <c r="M7770" i="11"/>
  <c r="N7770" i="11"/>
  <c r="O7770" i="11"/>
  <c r="P7770" i="11"/>
  <c r="Q7770" i="11"/>
  <c r="G7771" i="11"/>
  <c r="H7771" i="11"/>
  <c r="I7771" i="11" s="1"/>
  <c r="J7771" i="11"/>
  <c r="K7771" i="11" s="1"/>
  <c r="L7771" i="11"/>
  <c r="M7771" i="11"/>
  <c r="N7771" i="11"/>
  <c r="O7771" i="11"/>
  <c r="P7771" i="11"/>
  <c r="Q7771" i="11"/>
  <c r="G7772" i="11"/>
  <c r="H7772" i="11"/>
  <c r="I7772" i="11" s="1"/>
  <c r="J7772" i="11"/>
  <c r="K7772" i="11" s="1"/>
  <c r="L7772" i="11"/>
  <c r="M7772" i="11"/>
  <c r="N7772" i="11"/>
  <c r="O7772" i="11"/>
  <c r="P7772" i="11"/>
  <c r="Q7772" i="11"/>
  <c r="G7773" i="11"/>
  <c r="H7773" i="11"/>
  <c r="I7773" i="11" s="1"/>
  <c r="J7773" i="11"/>
  <c r="K7773" i="11" s="1"/>
  <c r="L7773" i="11"/>
  <c r="M7773" i="11"/>
  <c r="N7773" i="11"/>
  <c r="O7773" i="11"/>
  <c r="P7773" i="11"/>
  <c r="Q7773" i="11"/>
  <c r="G7774" i="11"/>
  <c r="H7774" i="11"/>
  <c r="I7774" i="11" s="1"/>
  <c r="J7774" i="11"/>
  <c r="K7774" i="11" s="1"/>
  <c r="L7774" i="11"/>
  <c r="M7774" i="11"/>
  <c r="N7774" i="11"/>
  <c r="O7774" i="11"/>
  <c r="P7774" i="11"/>
  <c r="Q7774" i="11"/>
  <c r="G7775" i="11"/>
  <c r="H7775" i="11"/>
  <c r="I7775" i="11" s="1"/>
  <c r="J7775" i="11"/>
  <c r="K7775" i="11" s="1"/>
  <c r="L7775" i="11"/>
  <c r="M7775" i="11"/>
  <c r="N7775" i="11"/>
  <c r="O7775" i="11"/>
  <c r="P7775" i="11"/>
  <c r="Q7775" i="11"/>
  <c r="G7776" i="11"/>
  <c r="H7776" i="11"/>
  <c r="I7776" i="11" s="1"/>
  <c r="J7776" i="11"/>
  <c r="K7776" i="11" s="1"/>
  <c r="L7776" i="11"/>
  <c r="M7776" i="11"/>
  <c r="N7776" i="11"/>
  <c r="O7776" i="11"/>
  <c r="P7776" i="11"/>
  <c r="Q7776" i="11"/>
  <c r="G7777" i="11"/>
  <c r="H7777" i="11"/>
  <c r="I7777" i="11" s="1"/>
  <c r="J7777" i="11"/>
  <c r="K7777" i="11" s="1"/>
  <c r="L7777" i="11"/>
  <c r="M7777" i="11"/>
  <c r="N7777" i="11"/>
  <c r="O7777" i="11"/>
  <c r="P7777" i="11"/>
  <c r="Q7777" i="11"/>
  <c r="G7778" i="11"/>
  <c r="H7778" i="11"/>
  <c r="I7778" i="11" s="1"/>
  <c r="J7778" i="11"/>
  <c r="K7778" i="11" s="1"/>
  <c r="L7778" i="11"/>
  <c r="M7778" i="11"/>
  <c r="N7778" i="11"/>
  <c r="O7778" i="11"/>
  <c r="P7778" i="11"/>
  <c r="Q7778" i="11"/>
  <c r="G7779" i="11"/>
  <c r="H7779" i="11"/>
  <c r="I7779" i="11" s="1"/>
  <c r="J7779" i="11"/>
  <c r="K7779" i="11" s="1"/>
  <c r="L7779" i="11"/>
  <c r="M7779" i="11"/>
  <c r="N7779" i="11"/>
  <c r="O7779" i="11"/>
  <c r="P7779" i="11"/>
  <c r="Q7779" i="11"/>
  <c r="G7780" i="11"/>
  <c r="H7780" i="11"/>
  <c r="I7780" i="11" s="1"/>
  <c r="J7780" i="11"/>
  <c r="K7780" i="11" s="1"/>
  <c r="L7780" i="11"/>
  <c r="M7780" i="11"/>
  <c r="N7780" i="11"/>
  <c r="O7780" i="11"/>
  <c r="P7780" i="11"/>
  <c r="Q7780" i="11"/>
  <c r="G7781" i="11"/>
  <c r="H7781" i="11"/>
  <c r="I7781" i="11" s="1"/>
  <c r="J7781" i="11"/>
  <c r="K7781" i="11" s="1"/>
  <c r="L7781" i="11"/>
  <c r="M7781" i="11"/>
  <c r="N7781" i="11"/>
  <c r="O7781" i="11"/>
  <c r="P7781" i="11"/>
  <c r="Q7781" i="11"/>
  <c r="G7782" i="11"/>
  <c r="H7782" i="11"/>
  <c r="I7782" i="11" s="1"/>
  <c r="J7782" i="11"/>
  <c r="K7782" i="11" s="1"/>
  <c r="L7782" i="11"/>
  <c r="M7782" i="11"/>
  <c r="N7782" i="11"/>
  <c r="O7782" i="11"/>
  <c r="P7782" i="11"/>
  <c r="Q7782" i="11"/>
  <c r="G7783" i="11"/>
  <c r="H7783" i="11"/>
  <c r="I7783" i="11" s="1"/>
  <c r="J7783" i="11"/>
  <c r="K7783" i="11" s="1"/>
  <c r="L7783" i="11"/>
  <c r="M7783" i="11"/>
  <c r="N7783" i="11"/>
  <c r="O7783" i="11"/>
  <c r="P7783" i="11"/>
  <c r="Q7783" i="11"/>
  <c r="G7784" i="11"/>
  <c r="H7784" i="11"/>
  <c r="I7784" i="11" s="1"/>
  <c r="J7784" i="11"/>
  <c r="K7784" i="11" s="1"/>
  <c r="L7784" i="11"/>
  <c r="M7784" i="11"/>
  <c r="N7784" i="11"/>
  <c r="O7784" i="11"/>
  <c r="P7784" i="11"/>
  <c r="Q7784" i="11"/>
  <c r="G7785" i="11"/>
  <c r="H7785" i="11"/>
  <c r="I7785" i="11" s="1"/>
  <c r="J7785" i="11"/>
  <c r="K7785" i="11" s="1"/>
  <c r="L7785" i="11"/>
  <c r="M7785" i="11"/>
  <c r="N7785" i="11"/>
  <c r="O7785" i="11"/>
  <c r="P7785" i="11"/>
  <c r="Q7785" i="11"/>
  <c r="G7786" i="11"/>
  <c r="H7786" i="11"/>
  <c r="I7786" i="11" s="1"/>
  <c r="J7786" i="11"/>
  <c r="K7786" i="11" s="1"/>
  <c r="L7786" i="11"/>
  <c r="M7786" i="11"/>
  <c r="N7786" i="11"/>
  <c r="O7786" i="11"/>
  <c r="P7786" i="11"/>
  <c r="Q7786" i="11"/>
  <c r="G7787" i="11"/>
  <c r="H7787" i="11"/>
  <c r="I7787" i="11" s="1"/>
  <c r="J7787" i="11"/>
  <c r="K7787" i="11" s="1"/>
  <c r="L7787" i="11"/>
  <c r="M7787" i="11"/>
  <c r="N7787" i="11"/>
  <c r="O7787" i="11"/>
  <c r="P7787" i="11"/>
  <c r="Q7787" i="11"/>
  <c r="G7788" i="11"/>
  <c r="H7788" i="11"/>
  <c r="I7788" i="11" s="1"/>
  <c r="J7788" i="11"/>
  <c r="K7788" i="11" s="1"/>
  <c r="L7788" i="11"/>
  <c r="M7788" i="11"/>
  <c r="N7788" i="11"/>
  <c r="O7788" i="11"/>
  <c r="P7788" i="11"/>
  <c r="Q7788" i="11"/>
  <c r="G7789" i="11"/>
  <c r="H7789" i="11"/>
  <c r="I7789" i="11" s="1"/>
  <c r="J7789" i="11"/>
  <c r="K7789" i="11" s="1"/>
  <c r="L7789" i="11"/>
  <c r="M7789" i="11"/>
  <c r="N7789" i="11"/>
  <c r="O7789" i="11"/>
  <c r="P7789" i="11"/>
  <c r="Q7789" i="11"/>
  <c r="G7790" i="11"/>
  <c r="H7790" i="11"/>
  <c r="I7790" i="11" s="1"/>
  <c r="J7790" i="11"/>
  <c r="K7790" i="11" s="1"/>
  <c r="L7790" i="11"/>
  <c r="M7790" i="11"/>
  <c r="N7790" i="11"/>
  <c r="O7790" i="11"/>
  <c r="P7790" i="11"/>
  <c r="Q7790" i="11"/>
  <c r="G7791" i="11"/>
  <c r="H7791" i="11"/>
  <c r="I7791" i="11" s="1"/>
  <c r="J7791" i="11"/>
  <c r="K7791" i="11" s="1"/>
  <c r="L7791" i="11"/>
  <c r="M7791" i="11"/>
  <c r="N7791" i="11"/>
  <c r="O7791" i="11"/>
  <c r="P7791" i="11"/>
  <c r="Q7791" i="11"/>
  <c r="G7792" i="11"/>
  <c r="H7792" i="11"/>
  <c r="I7792" i="11" s="1"/>
  <c r="J7792" i="11"/>
  <c r="K7792" i="11" s="1"/>
  <c r="L7792" i="11"/>
  <c r="M7792" i="11"/>
  <c r="N7792" i="11"/>
  <c r="O7792" i="11"/>
  <c r="P7792" i="11"/>
  <c r="Q7792" i="11"/>
  <c r="G7793" i="11"/>
  <c r="H7793" i="11"/>
  <c r="I7793" i="11" s="1"/>
  <c r="J7793" i="11"/>
  <c r="K7793" i="11" s="1"/>
  <c r="L7793" i="11"/>
  <c r="M7793" i="11"/>
  <c r="N7793" i="11"/>
  <c r="O7793" i="11"/>
  <c r="P7793" i="11"/>
  <c r="Q7793" i="11"/>
  <c r="G7794" i="11"/>
  <c r="H7794" i="11"/>
  <c r="I7794" i="11" s="1"/>
  <c r="J7794" i="11"/>
  <c r="K7794" i="11" s="1"/>
  <c r="L7794" i="11"/>
  <c r="M7794" i="11"/>
  <c r="N7794" i="11"/>
  <c r="O7794" i="11"/>
  <c r="P7794" i="11"/>
  <c r="Q7794" i="11"/>
  <c r="G7795" i="11"/>
  <c r="H7795" i="11"/>
  <c r="I7795" i="11" s="1"/>
  <c r="J7795" i="11"/>
  <c r="K7795" i="11" s="1"/>
  <c r="L7795" i="11"/>
  <c r="M7795" i="11"/>
  <c r="N7795" i="11"/>
  <c r="O7795" i="11"/>
  <c r="P7795" i="11"/>
  <c r="Q7795" i="11"/>
  <c r="G7796" i="11"/>
  <c r="H7796" i="11"/>
  <c r="I7796" i="11" s="1"/>
  <c r="J7796" i="11"/>
  <c r="K7796" i="11" s="1"/>
  <c r="L7796" i="11"/>
  <c r="M7796" i="11"/>
  <c r="N7796" i="11"/>
  <c r="O7796" i="11"/>
  <c r="P7796" i="11"/>
  <c r="Q7796" i="11"/>
  <c r="G7797" i="11"/>
  <c r="H7797" i="11"/>
  <c r="I7797" i="11" s="1"/>
  <c r="J7797" i="11"/>
  <c r="K7797" i="11" s="1"/>
  <c r="L7797" i="11"/>
  <c r="M7797" i="11"/>
  <c r="N7797" i="11"/>
  <c r="O7797" i="11"/>
  <c r="P7797" i="11"/>
  <c r="Q7797" i="11"/>
  <c r="G7798" i="11"/>
  <c r="H7798" i="11"/>
  <c r="I7798" i="11" s="1"/>
  <c r="J7798" i="11"/>
  <c r="K7798" i="11" s="1"/>
  <c r="L7798" i="11"/>
  <c r="M7798" i="11"/>
  <c r="N7798" i="11"/>
  <c r="O7798" i="11"/>
  <c r="P7798" i="11"/>
  <c r="Q7798" i="11"/>
  <c r="G7799" i="11"/>
  <c r="H7799" i="11"/>
  <c r="I7799" i="11" s="1"/>
  <c r="J7799" i="11"/>
  <c r="K7799" i="11" s="1"/>
  <c r="L7799" i="11"/>
  <c r="M7799" i="11"/>
  <c r="N7799" i="11"/>
  <c r="O7799" i="11"/>
  <c r="P7799" i="11"/>
  <c r="Q7799" i="11"/>
  <c r="G7800" i="11"/>
  <c r="H7800" i="11"/>
  <c r="I7800" i="11" s="1"/>
  <c r="J7800" i="11"/>
  <c r="K7800" i="11" s="1"/>
  <c r="L7800" i="11"/>
  <c r="M7800" i="11"/>
  <c r="N7800" i="11"/>
  <c r="O7800" i="11"/>
  <c r="P7800" i="11"/>
  <c r="Q7800" i="11"/>
  <c r="G7801" i="11"/>
  <c r="H7801" i="11"/>
  <c r="I7801" i="11" s="1"/>
  <c r="J7801" i="11"/>
  <c r="K7801" i="11" s="1"/>
  <c r="L7801" i="11"/>
  <c r="M7801" i="11"/>
  <c r="N7801" i="11"/>
  <c r="O7801" i="11"/>
  <c r="P7801" i="11"/>
  <c r="Q7801" i="11"/>
  <c r="G7802" i="11"/>
  <c r="H7802" i="11"/>
  <c r="I7802" i="11" s="1"/>
  <c r="J7802" i="11"/>
  <c r="K7802" i="11" s="1"/>
  <c r="L7802" i="11"/>
  <c r="M7802" i="11"/>
  <c r="N7802" i="11"/>
  <c r="O7802" i="11"/>
  <c r="P7802" i="11"/>
  <c r="Q7802" i="11"/>
  <c r="G7803" i="11"/>
  <c r="H7803" i="11"/>
  <c r="I7803" i="11" s="1"/>
  <c r="J7803" i="11"/>
  <c r="K7803" i="11" s="1"/>
  <c r="L7803" i="11"/>
  <c r="M7803" i="11"/>
  <c r="N7803" i="11"/>
  <c r="O7803" i="11"/>
  <c r="P7803" i="11"/>
  <c r="Q7803" i="11"/>
  <c r="G7804" i="11"/>
  <c r="H7804" i="11"/>
  <c r="I7804" i="11" s="1"/>
  <c r="J7804" i="11"/>
  <c r="K7804" i="11" s="1"/>
  <c r="L7804" i="11"/>
  <c r="M7804" i="11"/>
  <c r="N7804" i="11"/>
  <c r="O7804" i="11"/>
  <c r="P7804" i="11"/>
  <c r="Q7804" i="11"/>
  <c r="G7805" i="11"/>
  <c r="H7805" i="11"/>
  <c r="I7805" i="11" s="1"/>
  <c r="J7805" i="11"/>
  <c r="K7805" i="11" s="1"/>
  <c r="L7805" i="11"/>
  <c r="M7805" i="11"/>
  <c r="N7805" i="11"/>
  <c r="O7805" i="11"/>
  <c r="P7805" i="11"/>
  <c r="Q7805" i="11"/>
  <c r="G7806" i="11"/>
  <c r="H7806" i="11"/>
  <c r="I7806" i="11" s="1"/>
  <c r="J7806" i="11"/>
  <c r="K7806" i="11" s="1"/>
  <c r="L7806" i="11"/>
  <c r="M7806" i="11"/>
  <c r="N7806" i="11"/>
  <c r="O7806" i="11"/>
  <c r="P7806" i="11"/>
  <c r="Q7806" i="11"/>
  <c r="G7807" i="11"/>
  <c r="H7807" i="11"/>
  <c r="I7807" i="11" s="1"/>
  <c r="J7807" i="11"/>
  <c r="K7807" i="11" s="1"/>
  <c r="L7807" i="11"/>
  <c r="M7807" i="11"/>
  <c r="N7807" i="11"/>
  <c r="O7807" i="11"/>
  <c r="P7807" i="11"/>
  <c r="Q7807" i="11"/>
  <c r="G7808" i="11"/>
  <c r="H7808" i="11"/>
  <c r="I7808" i="11" s="1"/>
  <c r="J7808" i="11"/>
  <c r="K7808" i="11" s="1"/>
  <c r="L7808" i="11"/>
  <c r="M7808" i="11"/>
  <c r="N7808" i="11"/>
  <c r="O7808" i="11"/>
  <c r="P7808" i="11"/>
  <c r="Q7808" i="11"/>
  <c r="G7809" i="11"/>
  <c r="H7809" i="11"/>
  <c r="I7809" i="11" s="1"/>
  <c r="J7809" i="11"/>
  <c r="K7809" i="11" s="1"/>
  <c r="L7809" i="11"/>
  <c r="M7809" i="11"/>
  <c r="N7809" i="11"/>
  <c r="O7809" i="11"/>
  <c r="P7809" i="11"/>
  <c r="Q7809" i="11"/>
  <c r="G7810" i="11"/>
  <c r="H7810" i="11"/>
  <c r="I7810" i="11" s="1"/>
  <c r="J7810" i="11"/>
  <c r="K7810" i="11" s="1"/>
  <c r="L7810" i="11"/>
  <c r="M7810" i="11"/>
  <c r="N7810" i="11"/>
  <c r="O7810" i="11"/>
  <c r="P7810" i="11"/>
  <c r="Q7810" i="11"/>
  <c r="G7811" i="11"/>
  <c r="H7811" i="11"/>
  <c r="I7811" i="11" s="1"/>
  <c r="J7811" i="11"/>
  <c r="K7811" i="11" s="1"/>
  <c r="L7811" i="11"/>
  <c r="M7811" i="11"/>
  <c r="N7811" i="11"/>
  <c r="O7811" i="11"/>
  <c r="P7811" i="11"/>
  <c r="Q7811" i="11"/>
  <c r="G7812" i="11"/>
  <c r="H7812" i="11"/>
  <c r="I7812" i="11" s="1"/>
  <c r="J7812" i="11"/>
  <c r="K7812" i="11" s="1"/>
  <c r="L7812" i="11"/>
  <c r="M7812" i="11"/>
  <c r="N7812" i="11"/>
  <c r="O7812" i="11"/>
  <c r="P7812" i="11"/>
  <c r="Q7812" i="11"/>
  <c r="G7813" i="11"/>
  <c r="H7813" i="11"/>
  <c r="I7813" i="11" s="1"/>
  <c r="J7813" i="11"/>
  <c r="K7813" i="11" s="1"/>
  <c r="L7813" i="11"/>
  <c r="M7813" i="11"/>
  <c r="N7813" i="11"/>
  <c r="O7813" i="11"/>
  <c r="P7813" i="11"/>
  <c r="Q7813" i="11"/>
  <c r="G7814" i="11"/>
  <c r="H7814" i="11"/>
  <c r="I7814" i="11" s="1"/>
  <c r="J7814" i="11"/>
  <c r="K7814" i="11" s="1"/>
  <c r="L7814" i="11"/>
  <c r="M7814" i="11"/>
  <c r="N7814" i="11"/>
  <c r="O7814" i="11"/>
  <c r="P7814" i="11"/>
  <c r="Q7814" i="11"/>
  <c r="G7815" i="11"/>
  <c r="H7815" i="11"/>
  <c r="I7815" i="11" s="1"/>
  <c r="J7815" i="11"/>
  <c r="K7815" i="11" s="1"/>
  <c r="L7815" i="11"/>
  <c r="M7815" i="11"/>
  <c r="N7815" i="11"/>
  <c r="O7815" i="11"/>
  <c r="P7815" i="11"/>
  <c r="Q7815" i="11"/>
  <c r="G7816" i="11"/>
  <c r="H7816" i="11"/>
  <c r="I7816" i="11" s="1"/>
  <c r="J7816" i="11"/>
  <c r="K7816" i="11" s="1"/>
  <c r="L7816" i="11"/>
  <c r="M7816" i="11"/>
  <c r="N7816" i="11"/>
  <c r="O7816" i="11"/>
  <c r="P7816" i="11"/>
  <c r="Q7816" i="11"/>
  <c r="G7817" i="11"/>
  <c r="H7817" i="11"/>
  <c r="I7817" i="11" s="1"/>
  <c r="J7817" i="11"/>
  <c r="K7817" i="11" s="1"/>
  <c r="L7817" i="11"/>
  <c r="M7817" i="11"/>
  <c r="N7817" i="11"/>
  <c r="O7817" i="11"/>
  <c r="P7817" i="11"/>
  <c r="Q7817" i="11"/>
  <c r="G7818" i="11"/>
  <c r="H7818" i="11"/>
  <c r="I7818" i="11" s="1"/>
  <c r="J7818" i="11"/>
  <c r="K7818" i="11" s="1"/>
  <c r="L7818" i="11"/>
  <c r="M7818" i="11"/>
  <c r="N7818" i="11"/>
  <c r="O7818" i="11"/>
  <c r="P7818" i="11"/>
  <c r="Q7818" i="11"/>
  <c r="G7819" i="11"/>
  <c r="H7819" i="11"/>
  <c r="I7819" i="11" s="1"/>
  <c r="J7819" i="11"/>
  <c r="K7819" i="11" s="1"/>
  <c r="L7819" i="11"/>
  <c r="M7819" i="11"/>
  <c r="N7819" i="11"/>
  <c r="O7819" i="11"/>
  <c r="P7819" i="11"/>
  <c r="Q7819" i="11"/>
  <c r="G7820" i="11"/>
  <c r="H7820" i="11"/>
  <c r="I7820" i="11" s="1"/>
  <c r="J7820" i="11"/>
  <c r="K7820" i="11" s="1"/>
  <c r="L7820" i="11"/>
  <c r="M7820" i="11"/>
  <c r="N7820" i="11"/>
  <c r="O7820" i="11"/>
  <c r="P7820" i="11"/>
  <c r="Q7820" i="11"/>
  <c r="G7821" i="11"/>
  <c r="H7821" i="11"/>
  <c r="I7821" i="11" s="1"/>
  <c r="J7821" i="11"/>
  <c r="K7821" i="11" s="1"/>
  <c r="L7821" i="11"/>
  <c r="M7821" i="11"/>
  <c r="N7821" i="11"/>
  <c r="O7821" i="11"/>
  <c r="P7821" i="11"/>
  <c r="Q7821" i="11"/>
  <c r="G7822" i="11"/>
  <c r="H7822" i="11"/>
  <c r="I7822" i="11" s="1"/>
  <c r="J7822" i="11"/>
  <c r="K7822" i="11" s="1"/>
  <c r="L7822" i="11"/>
  <c r="M7822" i="11"/>
  <c r="N7822" i="11"/>
  <c r="O7822" i="11"/>
  <c r="P7822" i="11"/>
  <c r="Q7822" i="11"/>
  <c r="G7823" i="11"/>
  <c r="H7823" i="11"/>
  <c r="I7823" i="11" s="1"/>
  <c r="J7823" i="11"/>
  <c r="K7823" i="11" s="1"/>
  <c r="L7823" i="11"/>
  <c r="M7823" i="11"/>
  <c r="N7823" i="11"/>
  <c r="O7823" i="11"/>
  <c r="P7823" i="11"/>
  <c r="Q7823" i="11"/>
  <c r="G7824" i="11"/>
  <c r="H7824" i="11"/>
  <c r="I7824" i="11" s="1"/>
  <c r="J7824" i="11"/>
  <c r="K7824" i="11" s="1"/>
  <c r="L7824" i="11"/>
  <c r="M7824" i="11"/>
  <c r="N7824" i="11"/>
  <c r="O7824" i="11"/>
  <c r="P7824" i="11"/>
  <c r="Q7824" i="11"/>
  <c r="G7825" i="11"/>
  <c r="H7825" i="11"/>
  <c r="I7825" i="11" s="1"/>
  <c r="J7825" i="11"/>
  <c r="K7825" i="11" s="1"/>
  <c r="L7825" i="11"/>
  <c r="M7825" i="11"/>
  <c r="N7825" i="11"/>
  <c r="O7825" i="11"/>
  <c r="P7825" i="11"/>
  <c r="Q7825" i="11"/>
  <c r="G7826" i="11"/>
  <c r="H7826" i="11"/>
  <c r="I7826" i="11" s="1"/>
  <c r="J7826" i="11"/>
  <c r="K7826" i="11" s="1"/>
  <c r="L7826" i="11"/>
  <c r="M7826" i="11"/>
  <c r="N7826" i="11"/>
  <c r="O7826" i="11"/>
  <c r="P7826" i="11"/>
  <c r="Q7826" i="11"/>
  <c r="G7827" i="11"/>
  <c r="H7827" i="11"/>
  <c r="I7827" i="11" s="1"/>
  <c r="J7827" i="11"/>
  <c r="K7827" i="11" s="1"/>
  <c r="L7827" i="11"/>
  <c r="M7827" i="11"/>
  <c r="N7827" i="11"/>
  <c r="O7827" i="11"/>
  <c r="P7827" i="11"/>
  <c r="Q7827" i="11"/>
  <c r="G7828" i="11"/>
  <c r="H7828" i="11"/>
  <c r="I7828" i="11" s="1"/>
  <c r="J7828" i="11"/>
  <c r="K7828" i="11" s="1"/>
  <c r="L7828" i="11"/>
  <c r="M7828" i="11"/>
  <c r="N7828" i="11"/>
  <c r="O7828" i="11"/>
  <c r="P7828" i="11"/>
  <c r="Q7828" i="11"/>
  <c r="G7829" i="11"/>
  <c r="H7829" i="11"/>
  <c r="I7829" i="11" s="1"/>
  <c r="J7829" i="11"/>
  <c r="K7829" i="11" s="1"/>
  <c r="L7829" i="11"/>
  <c r="M7829" i="11"/>
  <c r="N7829" i="11"/>
  <c r="O7829" i="11"/>
  <c r="P7829" i="11"/>
  <c r="Q7829" i="11"/>
  <c r="G7830" i="11"/>
  <c r="H7830" i="11"/>
  <c r="I7830" i="11" s="1"/>
  <c r="J7830" i="11"/>
  <c r="K7830" i="11" s="1"/>
  <c r="L7830" i="11"/>
  <c r="M7830" i="11"/>
  <c r="N7830" i="11"/>
  <c r="O7830" i="11"/>
  <c r="P7830" i="11"/>
  <c r="Q7830" i="11"/>
  <c r="G7831" i="11"/>
  <c r="H7831" i="11"/>
  <c r="I7831" i="11" s="1"/>
  <c r="J7831" i="11"/>
  <c r="K7831" i="11" s="1"/>
  <c r="L7831" i="11"/>
  <c r="M7831" i="11"/>
  <c r="N7831" i="11"/>
  <c r="O7831" i="11"/>
  <c r="P7831" i="11"/>
  <c r="Q7831" i="11"/>
  <c r="G7832" i="11"/>
  <c r="H7832" i="11"/>
  <c r="I7832" i="11" s="1"/>
  <c r="J7832" i="11"/>
  <c r="K7832" i="11" s="1"/>
  <c r="L7832" i="11"/>
  <c r="M7832" i="11"/>
  <c r="N7832" i="11"/>
  <c r="O7832" i="11"/>
  <c r="P7832" i="11"/>
  <c r="Q7832" i="11"/>
  <c r="G7833" i="11"/>
  <c r="H7833" i="11"/>
  <c r="I7833" i="11" s="1"/>
  <c r="J7833" i="11"/>
  <c r="K7833" i="11" s="1"/>
  <c r="L7833" i="11"/>
  <c r="M7833" i="11"/>
  <c r="N7833" i="11"/>
  <c r="O7833" i="11"/>
  <c r="P7833" i="11"/>
  <c r="Q7833" i="11"/>
  <c r="G7834" i="11"/>
  <c r="H7834" i="11"/>
  <c r="I7834" i="11" s="1"/>
  <c r="J7834" i="11"/>
  <c r="K7834" i="11" s="1"/>
  <c r="L7834" i="11"/>
  <c r="M7834" i="11"/>
  <c r="N7834" i="11"/>
  <c r="O7834" i="11"/>
  <c r="P7834" i="11"/>
  <c r="Q7834" i="11"/>
  <c r="G7835" i="11"/>
  <c r="H7835" i="11"/>
  <c r="I7835" i="11" s="1"/>
  <c r="J7835" i="11"/>
  <c r="K7835" i="11" s="1"/>
  <c r="L7835" i="11"/>
  <c r="M7835" i="11"/>
  <c r="N7835" i="11"/>
  <c r="O7835" i="11"/>
  <c r="P7835" i="11"/>
  <c r="Q7835" i="11"/>
  <c r="G7836" i="11"/>
  <c r="H7836" i="11"/>
  <c r="I7836" i="11" s="1"/>
  <c r="J7836" i="11"/>
  <c r="K7836" i="11" s="1"/>
  <c r="L7836" i="11"/>
  <c r="M7836" i="11"/>
  <c r="N7836" i="11"/>
  <c r="O7836" i="11"/>
  <c r="P7836" i="11"/>
  <c r="Q7836" i="11"/>
  <c r="G7837" i="11"/>
  <c r="H7837" i="11"/>
  <c r="I7837" i="11" s="1"/>
  <c r="J7837" i="11"/>
  <c r="K7837" i="11" s="1"/>
  <c r="L7837" i="11"/>
  <c r="M7837" i="11"/>
  <c r="N7837" i="11"/>
  <c r="O7837" i="11"/>
  <c r="P7837" i="11"/>
  <c r="Q7837" i="11"/>
  <c r="G7838" i="11"/>
  <c r="H7838" i="11"/>
  <c r="I7838" i="11" s="1"/>
  <c r="J7838" i="11"/>
  <c r="K7838" i="11" s="1"/>
  <c r="L7838" i="11"/>
  <c r="M7838" i="11"/>
  <c r="N7838" i="11"/>
  <c r="O7838" i="11"/>
  <c r="P7838" i="11"/>
  <c r="Q7838" i="11"/>
  <c r="G7839" i="11"/>
  <c r="H7839" i="11"/>
  <c r="I7839" i="11" s="1"/>
  <c r="J7839" i="11"/>
  <c r="K7839" i="11" s="1"/>
  <c r="L7839" i="11"/>
  <c r="M7839" i="11"/>
  <c r="N7839" i="11"/>
  <c r="O7839" i="11"/>
  <c r="P7839" i="11"/>
  <c r="Q7839" i="11"/>
  <c r="G7840" i="11"/>
  <c r="H7840" i="11"/>
  <c r="I7840" i="11" s="1"/>
  <c r="J7840" i="11"/>
  <c r="K7840" i="11" s="1"/>
  <c r="L7840" i="11"/>
  <c r="M7840" i="11"/>
  <c r="N7840" i="11"/>
  <c r="O7840" i="11"/>
  <c r="P7840" i="11"/>
  <c r="Q7840" i="11"/>
  <c r="G7841" i="11"/>
  <c r="H7841" i="11"/>
  <c r="I7841" i="11" s="1"/>
  <c r="J7841" i="11"/>
  <c r="K7841" i="11" s="1"/>
  <c r="L7841" i="11"/>
  <c r="M7841" i="11"/>
  <c r="N7841" i="11"/>
  <c r="O7841" i="11"/>
  <c r="P7841" i="11"/>
  <c r="Q7841" i="11"/>
  <c r="G7842" i="11"/>
  <c r="H7842" i="11"/>
  <c r="I7842" i="11" s="1"/>
  <c r="J7842" i="11"/>
  <c r="K7842" i="11" s="1"/>
  <c r="L7842" i="11"/>
  <c r="M7842" i="11"/>
  <c r="N7842" i="11"/>
  <c r="O7842" i="11"/>
  <c r="P7842" i="11"/>
  <c r="Q7842" i="11"/>
  <c r="G7843" i="11"/>
  <c r="H7843" i="11"/>
  <c r="I7843" i="11" s="1"/>
  <c r="J7843" i="11"/>
  <c r="K7843" i="11" s="1"/>
  <c r="L7843" i="11"/>
  <c r="M7843" i="11"/>
  <c r="N7843" i="11"/>
  <c r="O7843" i="11"/>
  <c r="P7843" i="11"/>
  <c r="Q7843" i="11"/>
  <c r="G7844" i="11"/>
  <c r="H7844" i="11"/>
  <c r="I7844" i="11" s="1"/>
  <c r="J7844" i="11"/>
  <c r="K7844" i="11" s="1"/>
  <c r="L7844" i="11"/>
  <c r="M7844" i="11"/>
  <c r="N7844" i="11"/>
  <c r="O7844" i="11"/>
  <c r="P7844" i="11"/>
  <c r="Q7844" i="11"/>
  <c r="G7845" i="11"/>
  <c r="H7845" i="11"/>
  <c r="I7845" i="11" s="1"/>
  <c r="J7845" i="11"/>
  <c r="K7845" i="11" s="1"/>
  <c r="L7845" i="11"/>
  <c r="M7845" i="11"/>
  <c r="N7845" i="11"/>
  <c r="O7845" i="11"/>
  <c r="P7845" i="11"/>
  <c r="Q7845" i="11"/>
  <c r="G7846" i="11"/>
  <c r="H7846" i="11"/>
  <c r="I7846" i="11" s="1"/>
  <c r="J7846" i="11"/>
  <c r="K7846" i="11" s="1"/>
  <c r="L7846" i="11"/>
  <c r="M7846" i="11"/>
  <c r="N7846" i="11"/>
  <c r="O7846" i="11"/>
  <c r="P7846" i="11"/>
  <c r="Q7846" i="11"/>
  <c r="G7847" i="11"/>
  <c r="H7847" i="11"/>
  <c r="I7847" i="11" s="1"/>
  <c r="J7847" i="11"/>
  <c r="K7847" i="11" s="1"/>
  <c r="L7847" i="11"/>
  <c r="M7847" i="11"/>
  <c r="N7847" i="11"/>
  <c r="O7847" i="11"/>
  <c r="P7847" i="11"/>
  <c r="Q7847" i="11"/>
  <c r="G7848" i="11"/>
  <c r="H7848" i="11"/>
  <c r="I7848" i="11" s="1"/>
  <c r="J7848" i="11"/>
  <c r="K7848" i="11" s="1"/>
  <c r="L7848" i="11"/>
  <c r="M7848" i="11"/>
  <c r="N7848" i="11"/>
  <c r="O7848" i="11"/>
  <c r="P7848" i="11"/>
  <c r="Q7848" i="11"/>
  <c r="G7849" i="11"/>
  <c r="H7849" i="11"/>
  <c r="I7849" i="11" s="1"/>
  <c r="J7849" i="11"/>
  <c r="K7849" i="11" s="1"/>
  <c r="L7849" i="11"/>
  <c r="M7849" i="11"/>
  <c r="N7849" i="11"/>
  <c r="O7849" i="11"/>
  <c r="P7849" i="11"/>
  <c r="Q7849" i="11"/>
  <c r="G7850" i="11"/>
  <c r="H7850" i="11"/>
  <c r="I7850" i="11" s="1"/>
  <c r="J7850" i="11"/>
  <c r="K7850" i="11" s="1"/>
  <c r="L7850" i="11"/>
  <c r="M7850" i="11"/>
  <c r="N7850" i="11"/>
  <c r="O7850" i="11"/>
  <c r="P7850" i="11"/>
  <c r="Q7850" i="11"/>
  <c r="G7851" i="11"/>
  <c r="H7851" i="11"/>
  <c r="I7851" i="11" s="1"/>
  <c r="J7851" i="11"/>
  <c r="K7851" i="11" s="1"/>
  <c r="L7851" i="11"/>
  <c r="M7851" i="11"/>
  <c r="N7851" i="11"/>
  <c r="O7851" i="11"/>
  <c r="P7851" i="11"/>
  <c r="Q7851" i="11"/>
  <c r="G7852" i="11"/>
  <c r="H7852" i="11"/>
  <c r="I7852" i="11" s="1"/>
  <c r="J7852" i="11"/>
  <c r="K7852" i="11" s="1"/>
  <c r="L7852" i="11"/>
  <c r="M7852" i="11"/>
  <c r="N7852" i="11"/>
  <c r="O7852" i="11"/>
  <c r="P7852" i="11"/>
  <c r="Q7852" i="11"/>
  <c r="G7853" i="11"/>
  <c r="H7853" i="11"/>
  <c r="I7853" i="11" s="1"/>
  <c r="J7853" i="11"/>
  <c r="K7853" i="11" s="1"/>
  <c r="L7853" i="11"/>
  <c r="M7853" i="11"/>
  <c r="N7853" i="11"/>
  <c r="O7853" i="11"/>
  <c r="P7853" i="11"/>
  <c r="Q7853" i="11"/>
  <c r="G7854" i="11"/>
  <c r="H7854" i="11"/>
  <c r="I7854" i="11" s="1"/>
  <c r="J7854" i="11"/>
  <c r="K7854" i="11" s="1"/>
  <c r="L7854" i="11"/>
  <c r="M7854" i="11"/>
  <c r="N7854" i="11"/>
  <c r="O7854" i="11"/>
  <c r="P7854" i="11"/>
  <c r="Q7854" i="11"/>
  <c r="G7855" i="11"/>
  <c r="H7855" i="11"/>
  <c r="I7855" i="11" s="1"/>
  <c r="J7855" i="11"/>
  <c r="K7855" i="11" s="1"/>
  <c r="L7855" i="11"/>
  <c r="M7855" i="11"/>
  <c r="N7855" i="11"/>
  <c r="O7855" i="11"/>
  <c r="P7855" i="11"/>
  <c r="Q7855" i="11"/>
  <c r="G7856" i="11"/>
  <c r="H7856" i="11"/>
  <c r="I7856" i="11" s="1"/>
  <c r="J7856" i="11"/>
  <c r="K7856" i="11" s="1"/>
  <c r="L7856" i="11"/>
  <c r="M7856" i="11"/>
  <c r="N7856" i="11"/>
  <c r="O7856" i="11"/>
  <c r="P7856" i="11"/>
  <c r="Q7856" i="11"/>
  <c r="G7857" i="11"/>
  <c r="H7857" i="11"/>
  <c r="I7857" i="11" s="1"/>
  <c r="J7857" i="11"/>
  <c r="K7857" i="11" s="1"/>
  <c r="L7857" i="11"/>
  <c r="M7857" i="11"/>
  <c r="N7857" i="11"/>
  <c r="O7857" i="11"/>
  <c r="P7857" i="11"/>
  <c r="Q7857" i="11"/>
  <c r="G7858" i="11"/>
  <c r="H7858" i="11"/>
  <c r="I7858" i="11" s="1"/>
  <c r="J7858" i="11"/>
  <c r="K7858" i="11" s="1"/>
  <c r="L7858" i="11"/>
  <c r="M7858" i="11"/>
  <c r="N7858" i="11"/>
  <c r="O7858" i="11"/>
  <c r="P7858" i="11"/>
  <c r="Q7858" i="11"/>
  <c r="G7859" i="11"/>
  <c r="H7859" i="11"/>
  <c r="I7859" i="11" s="1"/>
  <c r="J7859" i="11"/>
  <c r="K7859" i="11" s="1"/>
  <c r="L7859" i="11"/>
  <c r="M7859" i="11"/>
  <c r="N7859" i="11"/>
  <c r="O7859" i="11"/>
  <c r="P7859" i="11"/>
  <c r="Q7859" i="11"/>
  <c r="G7860" i="11"/>
  <c r="H7860" i="11"/>
  <c r="I7860" i="11" s="1"/>
  <c r="J7860" i="11"/>
  <c r="K7860" i="11" s="1"/>
  <c r="L7860" i="11"/>
  <c r="M7860" i="11"/>
  <c r="N7860" i="11"/>
  <c r="O7860" i="11"/>
  <c r="P7860" i="11"/>
  <c r="Q7860" i="11"/>
  <c r="G7861" i="11"/>
  <c r="H7861" i="11"/>
  <c r="I7861" i="11" s="1"/>
  <c r="J7861" i="11"/>
  <c r="K7861" i="11" s="1"/>
  <c r="L7861" i="11"/>
  <c r="M7861" i="11"/>
  <c r="N7861" i="11"/>
  <c r="O7861" i="11"/>
  <c r="P7861" i="11"/>
  <c r="Q7861" i="11"/>
  <c r="G7862" i="11"/>
  <c r="H7862" i="11"/>
  <c r="I7862" i="11" s="1"/>
  <c r="J7862" i="11"/>
  <c r="K7862" i="11" s="1"/>
  <c r="L7862" i="11"/>
  <c r="M7862" i="11"/>
  <c r="N7862" i="11"/>
  <c r="O7862" i="11"/>
  <c r="P7862" i="11"/>
  <c r="Q7862" i="11"/>
  <c r="G7863" i="11"/>
  <c r="H7863" i="11"/>
  <c r="I7863" i="11" s="1"/>
  <c r="J7863" i="11"/>
  <c r="K7863" i="11" s="1"/>
  <c r="L7863" i="11"/>
  <c r="M7863" i="11"/>
  <c r="N7863" i="11"/>
  <c r="O7863" i="11"/>
  <c r="P7863" i="11"/>
  <c r="Q7863" i="11"/>
  <c r="G7864" i="11"/>
  <c r="H7864" i="11"/>
  <c r="I7864" i="11" s="1"/>
  <c r="J7864" i="11"/>
  <c r="K7864" i="11" s="1"/>
  <c r="L7864" i="11"/>
  <c r="M7864" i="11"/>
  <c r="N7864" i="11"/>
  <c r="O7864" i="11"/>
  <c r="P7864" i="11"/>
  <c r="Q7864" i="11"/>
  <c r="G7865" i="11"/>
  <c r="H7865" i="11"/>
  <c r="I7865" i="11" s="1"/>
  <c r="J7865" i="11"/>
  <c r="K7865" i="11" s="1"/>
  <c r="L7865" i="11"/>
  <c r="M7865" i="11"/>
  <c r="N7865" i="11"/>
  <c r="O7865" i="11"/>
  <c r="P7865" i="11"/>
  <c r="Q7865" i="11"/>
  <c r="G7866" i="11"/>
  <c r="H7866" i="11"/>
  <c r="I7866" i="11" s="1"/>
  <c r="J7866" i="11"/>
  <c r="K7866" i="11" s="1"/>
  <c r="L7866" i="11"/>
  <c r="M7866" i="11"/>
  <c r="N7866" i="11"/>
  <c r="O7866" i="11"/>
  <c r="P7866" i="11"/>
  <c r="Q7866" i="11"/>
  <c r="G7867" i="11"/>
  <c r="H7867" i="11"/>
  <c r="I7867" i="11" s="1"/>
  <c r="J7867" i="11"/>
  <c r="K7867" i="11" s="1"/>
  <c r="L7867" i="11"/>
  <c r="M7867" i="11"/>
  <c r="N7867" i="11"/>
  <c r="O7867" i="11"/>
  <c r="P7867" i="11"/>
  <c r="Q7867" i="11"/>
  <c r="G7868" i="11"/>
  <c r="H7868" i="11"/>
  <c r="I7868" i="11" s="1"/>
  <c r="J7868" i="11"/>
  <c r="K7868" i="11" s="1"/>
  <c r="L7868" i="11"/>
  <c r="M7868" i="11"/>
  <c r="N7868" i="11"/>
  <c r="O7868" i="11"/>
  <c r="P7868" i="11"/>
  <c r="Q7868" i="11"/>
  <c r="G7869" i="11"/>
  <c r="H7869" i="11"/>
  <c r="I7869" i="11" s="1"/>
  <c r="J7869" i="11"/>
  <c r="K7869" i="11" s="1"/>
  <c r="L7869" i="11"/>
  <c r="M7869" i="11"/>
  <c r="N7869" i="11"/>
  <c r="O7869" i="11"/>
  <c r="P7869" i="11"/>
  <c r="Q7869" i="11"/>
  <c r="G7870" i="11"/>
  <c r="H7870" i="11"/>
  <c r="I7870" i="11" s="1"/>
  <c r="J7870" i="11"/>
  <c r="K7870" i="11" s="1"/>
  <c r="L7870" i="11"/>
  <c r="M7870" i="11"/>
  <c r="N7870" i="11"/>
  <c r="O7870" i="11"/>
  <c r="P7870" i="11"/>
  <c r="Q7870" i="11"/>
  <c r="G7871" i="11"/>
  <c r="H7871" i="11"/>
  <c r="I7871" i="11" s="1"/>
  <c r="J7871" i="11"/>
  <c r="K7871" i="11" s="1"/>
  <c r="L7871" i="11"/>
  <c r="M7871" i="11"/>
  <c r="N7871" i="11"/>
  <c r="O7871" i="11"/>
  <c r="P7871" i="11"/>
  <c r="Q7871" i="11"/>
  <c r="G7872" i="11"/>
  <c r="H7872" i="11"/>
  <c r="I7872" i="11" s="1"/>
  <c r="J7872" i="11"/>
  <c r="K7872" i="11" s="1"/>
  <c r="L7872" i="11"/>
  <c r="M7872" i="11"/>
  <c r="N7872" i="11"/>
  <c r="O7872" i="11"/>
  <c r="P7872" i="11"/>
  <c r="Q7872" i="11"/>
  <c r="G7873" i="11"/>
  <c r="H7873" i="11"/>
  <c r="I7873" i="11" s="1"/>
  <c r="J7873" i="11"/>
  <c r="K7873" i="11" s="1"/>
  <c r="L7873" i="11"/>
  <c r="M7873" i="11"/>
  <c r="N7873" i="11"/>
  <c r="O7873" i="11"/>
  <c r="P7873" i="11"/>
  <c r="Q7873" i="11"/>
  <c r="G7874" i="11"/>
  <c r="H7874" i="11"/>
  <c r="I7874" i="11" s="1"/>
  <c r="J7874" i="11"/>
  <c r="K7874" i="11" s="1"/>
  <c r="L7874" i="11"/>
  <c r="M7874" i="11"/>
  <c r="N7874" i="11"/>
  <c r="O7874" i="11"/>
  <c r="P7874" i="11"/>
  <c r="Q7874" i="11"/>
  <c r="G7875" i="11"/>
  <c r="H7875" i="11"/>
  <c r="I7875" i="11" s="1"/>
  <c r="J7875" i="11"/>
  <c r="K7875" i="11" s="1"/>
  <c r="L7875" i="11"/>
  <c r="M7875" i="11"/>
  <c r="N7875" i="11"/>
  <c r="O7875" i="11"/>
  <c r="P7875" i="11"/>
  <c r="Q7875" i="11"/>
  <c r="G7876" i="11"/>
  <c r="H7876" i="11"/>
  <c r="I7876" i="11" s="1"/>
  <c r="J7876" i="11"/>
  <c r="K7876" i="11" s="1"/>
  <c r="L7876" i="11"/>
  <c r="M7876" i="11"/>
  <c r="N7876" i="11"/>
  <c r="O7876" i="11"/>
  <c r="P7876" i="11"/>
  <c r="Q7876" i="11"/>
  <c r="G7877" i="11"/>
  <c r="H7877" i="11"/>
  <c r="I7877" i="11" s="1"/>
  <c r="J7877" i="11"/>
  <c r="K7877" i="11" s="1"/>
  <c r="L7877" i="11"/>
  <c r="M7877" i="11"/>
  <c r="N7877" i="11"/>
  <c r="O7877" i="11"/>
  <c r="P7877" i="11"/>
  <c r="Q7877" i="11"/>
  <c r="G7878" i="11"/>
  <c r="H7878" i="11"/>
  <c r="I7878" i="11" s="1"/>
  <c r="J7878" i="11"/>
  <c r="K7878" i="11" s="1"/>
  <c r="L7878" i="11"/>
  <c r="M7878" i="11"/>
  <c r="N7878" i="11"/>
  <c r="O7878" i="11"/>
  <c r="P7878" i="11"/>
  <c r="Q7878" i="11"/>
  <c r="G7879" i="11"/>
  <c r="H7879" i="11"/>
  <c r="I7879" i="11" s="1"/>
  <c r="J7879" i="11"/>
  <c r="K7879" i="11" s="1"/>
  <c r="L7879" i="11"/>
  <c r="M7879" i="11"/>
  <c r="N7879" i="11"/>
  <c r="O7879" i="11"/>
  <c r="P7879" i="11"/>
  <c r="Q7879" i="11"/>
  <c r="G7880" i="11"/>
  <c r="H7880" i="11"/>
  <c r="I7880" i="11" s="1"/>
  <c r="J7880" i="11"/>
  <c r="K7880" i="11" s="1"/>
  <c r="L7880" i="11"/>
  <c r="M7880" i="11"/>
  <c r="N7880" i="11"/>
  <c r="O7880" i="11"/>
  <c r="P7880" i="11"/>
  <c r="Q7880" i="11"/>
  <c r="G7881" i="11"/>
  <c r="H7881" i="11"/>
  <c r="I7881" i="11" s="1"/>
  <c r="J7881" i="11"/>
  <c r="K7881" i="11" s="1"/>
  <c r="L7881" i="11"/>
  <c r="M7881" i="11"/>
  <c r="N7881" i="11"/>
  <c r="O7881" i="11"/>
  <c r="P7881" i="11"/>
  <c r="Q7881" i="11"/>
  <c r="G7882" i="11"/>
  <c r="H7882" i="11"/>
  <c r="I7882" i="11" s="1"/>
  <c r="J7882" i="11"/>
  <c r="K7882" i="11" s="1"/>
  <c r="L7882" i="11"/>
  <c r="M7882" i="11"/>
  <c r="N7882" i="11"/>
  <c r="O7882" i="11"/>
  <c r="P7882" i="11"/>
  <c r="Q7882" i="11"/>
  <c r="G7883" i="11"/>
  <c r="H7883" i="11"/>
  <c r="I7883" i="11" s="1"/>
  <c r="J7883" i="11"/>
  <c r="K7883" i="11" s="1"/>
  <c r="L7883" i="11"/>
  <c r="M7883" i="11"/>
  <c r="N7883" i="11"/>
  <c r="O7883" i="11"/>
  <c r="P7883" i="11"/>
  <c r="Q7883" i="11"/>
  <c r="G7884" i="11"/>
  <c r="H7884" i="11"/>
  <c r="I7884" i="11" s="1"/>
  <c r="J7884" i="11"/>
  <c r="K7884" i="11" s="1"/>
  <c r="L7884" i="11"/>
  <c r="M7884" i="11"/>
  <c r="N7884" i="11"/>
  <c r="O7884" i="11"/>
  <c r="P7884" i="11"/>
  <c r="Q7884" i="11"/>
  <c r="G7885" i="11"/>
  <c r="H7885" i="11"/>
  <c r="I7885" i="11" s="1"/>
  <c r="J7885" i="11"/>
  <c r="K7885" i="11" s="1"/>
  <c r="L7885" i="11"/>
  <c r="M7885" i="11"/>
  <c r="N7885" i="11"/>
  <c r="O7885" i="11"/>
  <c r="P7885" i="11"/>
  <c r="Q7885" i="11"/>
  <c r="G7886" i="11"/>
  <c r="H7886" i="11"/>
  <c r="I7886" i="11" s="1"/>
  <c r="J7886" i="11"/>
  <c r="K7886" i="11" s="1"/>
  <c r="L7886" i="11"/>
  <c r="M7886" i="11"/>
  <c r="N7886" i="11"/>
  <c r="O7886" i="11"/>
  <c r="P7886" i="11"/>
  <c r="Q7886" i="11"/>
  <c r="G7887" i="11"/>
  <c r="H7887" i="11"/>
  <c r="I7887" i="11" s="1"/>
  <c r="J7887" i="11"/>
  <c r="K7887" i="11" s="1"/>
  <c r="L7887" i="11"/>
  <c r="M7887" i="11"/>
  <c r="N7887" i="11"/>
  <c r="O7887" i="11"/>
  <c r="P7887" i="11"/>
  <c r="Q7887" i="11"/>
  <c r="G7888" i="11"/>
  <c r="H7888" i="11"/>
  <c r="I7888" i="11" s="1"/>
  <c r="J7888" i="11"/>
  <c r="K7888" i="11" s="1"/>
  <c r="L7888" i="11"/>
  <c r="M7888" i="11"/>
  <c r="N7888" i="11"/>
  <c r="O7888" i="11"/>
  <c r="P7888" i="11"/>
  <c r="Q7888" i="11"/>
  <c r="G7889" i="11"/>
  <c r="H7889" i="11"/>
  <c r="I7889" i="11" s="1"/>
  <c r="J7889" i="11"/>
  <c r="K7889" i="11" s="1"/>
  <c r="L7889" i="11"/>
  <c r="M7889" i="11"/>
  <c r="N7889" i="11"/>
  <c r="O7889" i="11"/>
  <c r="P7889" i="11"/>
  <c r="Q7889" i="11"/>
  <c r="G7890" i="11"/>
  <c r="H7890" i="11"/>
  <c r="I7890" i="11" s="1"/>
  <c r="J7890" i="11"/>
  <c r="K7890" i="11" s="1"/>
  <c r="L7890" i="11"/>
  <c r="M7890" i="11"/>
  <c r="N7890" i="11"/>
  <c r="O7890" i="11"/>
  <c r="P7890" i="11"/>
  <c r="Q7890" i="11"/>
  <c r="G7891" i="11"/>
  <c r="H7891" i="11"/>
  <c r="I7891" i="11" s="1"/>
  <c r="J7891" i="11"/>
  <c r="K7891" i="11" s="1"/>
  <c r="L7891" i="11"/>
  <c r="M7891" i="11"/>
  <c r="N7891" i="11"/>
  <c r="O7891" i="11"/>
  <c r="P7891" i="11"/>
  <c r="Q7891" i="11"/>
  <c r="G7892" i="11"/>
  <c r="H7892" i="11"/>
  <c r="I7892" i="11" s="1"/>
  <c r="J7892" i="11"/>
  <c r="K7892" i="11" s="1"/>
  <c r="L7892" i="11"/>
  <c r="M7892" i="11"/>
  <c r="N7892" i="11"/>
  <c r="O7892" i="11"/>
  <c r="P7892" i="11"/>
  <c r="Q7892" i="11"/>
  <c r="G7893" i="11"/>
  <c r="H7893" i="11"/>
  <c r="I7893" i="11" s="1"/>
  <c r="J7893" i="11"/>
  <c r="K7893" i="11" s="1"/>
  <c r="L7893" i="11"/>
  <c r="M7893" i="11"/>
  <c r="N7893" i="11"/>
  <c r="O7893" i="11"/>
  <c r="P7893" i="11"/>
  <c r="Q7893" i="11"/>
  <c r="G7894" i="11"/>
  <c r="H7894" i="11"/>
  <c r="I7894" i="11" s="1"/>
  <c r="J7894" i="11"/>
  <c r="K7894" i="11" s="1"/>
  <c r="L7894" i="11"/>
  <c r="M7894" i="11"/>
  <c r="N7894" i="11"/>
  <c r="O7894" i="11"/>
  <c r="P7894" i="11"/>
  <c r="Q7894" i="11"/>
  <c r="G7895" i="11"/>
  <c r="H7895" i="11"/>
  <c r="I7895" i="11" s="1"/>
  <c r="J7895" i="11"/>
  <c r="K7895" i="11" s="1"/>
  <c r="L7895" i="11"/>
  <c r="M7895" i="11"/>
  <c r="N7895" i="11"/>
  <c r="O7895" i="11"/>
  <c r="P7895" i="11"/>
  <c r="Q7895" i="11"/>
  <c r="G7896" i="11"/>
  <c r="H7896" i="11"/>
  <c r="I7896" i="11" s="1"/>
  <c r="J7896" i="11"/>
  <c r="K7896" i="11" s="1"/>
  <c r="L7896" i="11"/>
  <c r="M7896" i="11"/>
  <c r="N7896" i="11"/>
  <c r="O7896" i="11"/>
  <c r="P7896" i="11"/>
  <c r="Q7896" i="11"/>
  <c r="G7897" i="11"/>
  <c r="H7897" i="11"/>
  <c r="I7897" i="11" s="1"/>
  <c r="J7897" i="11"/>
  <c r="K7897" i="11" s="1"/>
  <c r="L7897" i="11"/>
  <c r="M7897" i="11"/>
  <c r="N7897" i="11"/>
  <c r="O7897" i="11"/>
  <c r="P7897" i="11"/>
  <c r="Q7897" i="11"/>
  <c r="G7898" i="11"/>
  <c r="H7898" i="11"/>
  <c r="I7898" i="11" s="1"/>
  <c r="J7898" i="11"/>
  <c r="K7898" i="11" s="1"/>
  <c r="L7898" i="11"/>
  <c r="M7898" i="11"/>
  <c r="N7898" i="11"/>
  <c r="O7898" i="11"/>
  <c r="P7898" i="11"/>
  <c r="Q7898" i="11"/>
  <c r="G7899" i="11"/>
  <c r="H7899" i="11"/>
  <c r="I7899" i="11" s="1"/>
  <c r="J7899" i="11"/>
  <c r="K7899" i="11" s="1"/>
  <c r="L7899" i="11"/>
  <c r="M7899" i="11"/>
  <c r="N7899" i="11"/>
  <c r="O7899" i="11"/>
  <c r="P7899" i="11"/>
  <c r="Q7899" i="11"/>
  <c r="G7900" i="11"/>
  <c r="H7900" i="11"/>
  <c r="I7900" i="11" s="1"/>
  <c r="J7900" i="11"/>
  <c r="K7900" i="11" s="1"/>
  <c r="L7900" i="11"/>
  <c r="M7900" i="11"/>
  <c r="N7900" i="11"/>
  <c r="O7900" i="11"/>
  <c r="P7900" i="11"/>
  <c r="Q7900" i="11"/>
  <c r="G7901" i="11"/>
  <c r="H7901" i="11"/>
  <c r="I7901" i="11" s="1"/>
  <c r="J7901" i="11"/>
  <c r="K7901" i="11" s="1"/>
  <c r="L7901" i="11"/>
  <c r="M7901" i="11"/>
  <c r="N7901" i="11"/>
  <c r="O7901" i="11"/>
  <c r="P7901" i="11"/>
  <c r="Q7901" i="11"/>
  <c r="G7902" i="11"/>
  <c r="H7902" i="11"/>
  <c r="I7902" i="11" s="1"/>
  <c r="J7902" i="11"/>
  <c r="K7902" i="11" s="1"/>
  <c r="L7902" i="11"/>
  <c r="M7902" i="11"/>
  <c r="N7902" i="11"/>
  <c r="O7902" i="11"/>
  <c r="P7902" i="11"/>
  <c r="Q7902" i="11"/>
  <c r="G7903" i="11"/>
  <c r="H7903" i="11"/>
  <c r="I7903" i="11" s="1"/>
  <c r="J7903" i="11"/>
  <c r="K7903" i="11" s="1"/>
  <c r="L7903" i="11"/>
  <c r="M7903" i="11"/>
  <c r="N7903" i="11"/>
  <c r="O7903" i="11"/>
  <c r="P7903" i="11"/>
  <c r="Q7903" i="11"/>
  <c r="G7904" i="11"/>
  <c r="H7904" i="11"/>
  <c r="I7904" i="11" s="1"/>
  <c r="J7904" i="11"/>
  <c r="K7904" i="11" s="1"/>
  <c r="L7904" i="11"/>
  <c r="M7904" i="11"/>
  <c r="N7904" i="11"/>
  <c r="O7904" i="11"/>
  <c r="P7904" i="11"/>
  <c r="Q7904" i="11"/>
  <c r="G7905" i="11"/>
  <c r="H7905" i="11"/>
  <c r="I7905" i="11" s="1"/>
  <c r="J7905" i="11"/>
  <c r="K7905" i="11" s="1"/>
  <c r="L7905" i="11"/>
  <c r="M7905" i="11"/>
  <c r="N7905" i="11"/>
  <c r="O7905" i="11"/>
  <c r="P7905" i="11"/>
  <c r="Q7905" i="11"/>
  <c r="G7906" i="11"/>
  <c r="H7906" i="11"/>
  <c r="I7906" i="11" s="1"/>
  <c r="J7906" i="11"/>
  <c r="K7906" i="11" s="1"/>
  <c r="L7906" i="11"/>
  <c r="M7906" i="11"/>
  <c r="N7906" i="11"/>
  <c r="O7906" i="11"/>
  <c r="P7906" i="11"/>
  <c r="Q7906" i="11"/>
  <c r="G7907" i="11"/>
  <c r="H7907" i="11"/>
  <c r="I7907" i="11" s="1"/>
  <c r="J7907" i="11"/>
  <c r="K7907" i="11" s="1"/>
  <c r="L7907" i="11"/>
  <c r="M7907" i="11"/>
  <c r="N7907" i="11"/>
  <c r="O7907" i="11"/>
  <c r="P7907" i="11"/>
  <c r="Q7907" i="11"/>
  <c r="G7908" i="11"/>
  <c r="H7908" i="11"/>
  <c r="I7908" i="11" s="1"/>
  <c r="J7908" i="11"/>
  <c r="K7908" i="11" s="1"/>
  <c r="L7908" i="11"/>
  <c r="M7908" i="11"/>
  <c r="N7908" i="11"/>
  <c r="O7908" i="11"/>
  <c r="P7908" i="11"/>
  <c r="Q7908" i="11"/>
  <c r="G7909" i="11"/>
  <c r="H7909" i="11"/>
  <c r="I7909" i="11" s="1"/>
  <c r="J7909" i="11"/>
  <c r="K7909" i="11" s="1"/>
  <c r="L7909" i="11"/>
  <c r="M7909" i="11"/>
  <c r="N7909" i="11"/>
  <c r="O7909" i="11"/>
  <c r="P7909" i="11"/>
  <c r="Q7909" i="11"/>
  <c r="G7910" i="11"/>
  <c r="H7910" i="11"/>
  <c r="I7910" i="11" s="1"/>
  <c r="J7910" i="11"/>
  <c r="K7910" i="11" s="1"/>
  <c r="L7910" i="11"/>
  <c r="M7910" i="11"/>
  <c r="N7910" i="11"/>
  <c r="O7910" i="11"/>
  <c r="P7910" i="11"/>
  <c r="Q7910" i="11"/>
  <c r="G7911" i="11"/>
  <c r="H7911" i="11"/>
  <c r="I7911" i="11" s="1"/>
  <c r="J7911" i="11"/>
  <c r="K7911" i="11" s="1"/>
  <c r="L7911" i="11"/>
  <c r="M7911" i="11"/>
  <c r="N7911" i="11"/>
  <c r="O7911" i="11"/>
  <c r="P7911" i="11"/>
  <c r="Q7911" i="11"/>
  <c r="G7912" i="11"/>
  <c r="H7912" i="11"/>
  <c r="I7912" i="11" s="1"/>
  <c r="J7912" i="11"/>
  <c r="K7912" i="11" s="1"/>
  <c r="L7912" i="11"/>
  <c r="M7912" i="11"/>
  <c r="N7912" i="11"/>
  <c r="O7912" i="11"/>
  <c r="P7912" i="11"/>
  <c r="Q7912" i="11"/>
  <c r="G7913" i="11"/>
  <c r="H7913" i="11"/>
  <c r="I7913" i="11" s="1"/>
  <c r="J7913" i="11"/>
  <c r="K7913" i="11" s="1"/>
  <c r="L7913" i="11"/>
  <c r="M7913" i="11"/>
  <c r="N7913" i="11"/>
  <c r="O7913" i="11"/>
  <c r="P7913" i="11"/>
  <c r="Q7913" i="11"/>
  <c r="G7914" i="11"/>
  <c r="H7914" i="11"/>
  <c r="I7914" i="11" s="1"/>
  <c r="J7914" i="11"/>
  <c r="K7914" i="11" s="1"/>
  <c r="L7914" i="11"/>
  <c r="M7914" i="11"/>
  <c r="N7914" i="11"/>
  <c r="O7914" i="11"/>
  <c r="P7914" i="11"/>
  <c r="Q7914" i="11"/>
  <c r="G7915" i="11"/>
  <c r="H7915" i="11"/>
  <c r="I7915" i="11" s="1"/>
  <c r="J7915" i="11"/>
  <c r="K7915" i="11" s="1"/>
  <c r="L7915" i="11"/>
  <c r="M7915" i="11"/>
  <c r="N7915" i="11"/>
  <c r="O7915" i="11"/>
  <c r="P7915" i="11"/>
  <c r="Q7915" i="11"/>
  <c r="G7916" i="11"/>
  <c r="H7916" i="11"/>
  <c r="I7916" i="11" s="1"/>
  <c r="J7916" i="11"/>
  <c r="K7916" i="11" s="1"/>
  <c r="L7916" i="11"/>
  <c r="M7916" i="11"/>
  <c r="N7916" i="11"/>
  <c r="O7916" i="11"/>
  <c r="P7916" i="11"/>
  <c r="Q7916" i="11"/>
  <c r="G7917" i="11"/>
  <c r="H7917" i="11"/>
  <c r="I7917" i="11" s="1"/>
  <c r="J7917" i="11"/>
  <c r="K7917" i="11" s="1"/>
  <c r="L7917" i="11"/>
  <c r="M7917" i="11"/>
  <c r="N7917" i="11"/>
  <c r="O7917" i="11"/>
  <c r="P7917" i="11"/>
  <c r="Q7917" i="11"/>
  <c r="G7918" i="11"/>
  <c r="H7918" i="11"/>
  <c r="I7918" i="11" s="1"/>
  <c r="J7918" i="11"/>
  <c r="K7918" i="11" s="1"/>
  <c r="L7918" i="11"/>
  <c r="M7918" i="11"/>
  <c r="N7918" i="11"/>
  <c r="O7918" i="11"/>
  <c r="P7918" i="11"/>
  <c r="Q7918" i="11"/>
  <c r="G7919" i="11"/>
  <c r="H7919" i="11"/>
  <c r="I7919" i="11" s="1"/>
  <c r="J7919" i="11"/>
  <c r="K7919" i="11" s="1"/>
  <c r="L7919" i="11"/>
  <c r="M7919" i="11"/>
  <c r="N7919" i="11"/>
  <c r="O7919" i="11"/>
  <c r="P7919" i="11"/>
  <c r="Q7919" i="11"/>
  <c r="G7920" i="11"/>
  <c r="H7920" i="11"/>
  <c r="I7920" i="11" s="1"/>
  <c r="J7920" i="11"/>
  <c r="K7920" i="11" s="1"/>
  <c r="L7920" i="11"/>
  <c r="M7920" i="11"/>
  <c r="N7920" i="11"/>
  <c r="O7920" i="11"/>
  <c r="P7920" i="11"/>
  <c r="Q7920" i="11"/>
  <c r="G7921" i="11"/>
  <c r="H7921" i="11"/>
  <c r="I7921" i="11" s="1"/>
  <c r="J7921" i="11"/>
  <c r="K7921" i="11" s="1"/>
  <c r="L7921" i="11"/>
  <c r="M7921" i="11"/>
  <c r="N7921" i="11"/>
  <c r="O7921" i="11"/>
  <c r="P7921" i="11"/>
  <c r="Q7921" i="11"/>
  <c r="G7922" i="11"/>
  <c r="H7922" i="11"/>
  <c r="I7922" i="11" s="1"/>
  <c r="J7922" i="11"/>
  <c r="K7922" i="11" s="1"/>
  <c r="L7922" i="11"/>
  <c r="M7922" i="11"/>
  <c r="N7922" i="11"/>
  <c r="O7922" i="11"/>
  <c r="P7922" i="11"/>
  <c r="Q7922" i="11"/>
  <c r="G7923" i="11"/>
  <c r="H7923" i="11"/>
  <c r="I7923" i="11" s="1"/>
  <c r="J7923" i="11"/>
  <c r="K7923" i="11" s="1"/>
  <c r="L7923" i="11"/>
  <c r="M7923" i="11"/>
  <c r="N7923" i="11"/>
  <c r="O7923" i="11"/>
  <c r="P7923" i="11"/>
  <c r="Q7923" i="11"/>
  <c r="G7924" i="11"/>
  <c r="H7924" i="11"/>
  <c r="I7924" i="11" s="1"/>
  <c r="J7924" i="11"/>
  <c r="K7924" i="11" s="1"/>
  <c r="L7924" i="11"/>
  <c r="M7924" i="11"/>
  <c r="N7924" i="11"/>
  <c r="O7924" i="11"/>
  <c r="P7924" i="11"/>
  <c r="Q7924" i="11"/>
  <c r="G7925" i="11"/>
  <c r="H7925" i="11"/>
  <c r="I7925" i="11" s="1"/>
  <c r="J7925" i="11"/>
  <c r="K7925" i="11" s="1"/>
  <c r="L7925" i="11"/>
  <c r="M7925" i="11"/>
  <c r="N7925" i="11"/>
  <c r="O7925" i="11"/>
  <c r="P7925" i="11"/>
  <c r="Q7925" i="11"/>
  <c r="G7926" i="11"/>
  <c r="H7926" i="11"/>
  <c r="I7926" i="11" s="1"/>
  <c r="J7926" i="11"/>
  <c r="K7926" i="11" s="1"/>
  <c r="L7926" i="11"/>
  <c r="M7926" i="11"/>
  <c r="N7926" i="11"/>
  <c r="O7926" i="11"/>
  <c r="P7926" i="11"/>
  <c r="Q7926" i="11"/>
  <c r="G7927" i="11"/>
  <c r="H7927" i="11"/>
  <c r="I7927" i="11" s="1"/>
  <c r="J7927" i="11"/>
  <c r="K7927" i="11" s="1"/>
  <c r="L7927" i="11"/>
  <c r="M7927" i="11"/>
  <c r="N7927" i="11"/>
  <c r="O7927" i="11"/>
  <c r="P7927" i="11"/>
  <c r="Q7927" i="11"/>
  <c r="G7928" i="11"/>
  <c r="H7928" i="11"/>
  <c r="I7928" i="11" s="1"/>
  <c r="J7928" i="11"/>
  <c r="K7928" i="11" s="1"/>
  <c r="L7928" i="11"/>
  <c r="M7928" i="11"/>
  <c r="N7928" i="11"/>
  <c r="O7928" i="11"/>
  <c r="P7928" i="11"/>
  <c r="Q7928" i="11"/>
  <c r="G7929" i="11"/>
  <c r="H7929" i="11"/>
  <c r="I7929" i="11" s="1"/>
  <c r="J7929" i="11"/>
  <c r="K7929" i="11" s="1"/>
  <c r="L7929" i="11"/>
  <c r="M7929" i="11"/>
  <c r="N7929" i="11"/>
  <c r="O7929" i="11"/>
  <c r="P7929" i="11"/>
  <c r="Q7929" i="11"/>
  <c r="G7930" i="11"/>
  <c r="H7930" i="11"/>
  <c r="I7930" i="11" s="1"/>
  <c r="J7930" i="11"/>
  <c r="K7930" i="11" s="1"/>
  <c r="L7930" i="11"/>
  <c r="M7930" i="11"/>
  <c r="N7930" i="11"/>
  <c r="O7930" i="11"/>
  <c r="P7930" i="11"/>
  <c r="Q7930" i="11"/>
  <c r="G7931" i="11"/>
  <c r="H7931" i="11"/>
  <c r="I7931" i="11" s="1"/>
  <c r="J7931" i="11"/>
  <c r="K7931" i="11" s="1"/>
  <c r="L7931" i="11"/>
  <c r="M7931" i="11"/>
  <c r="N7931" i="11"/>
  <c r="O7931" i="11"/>
  <c r="P7931" i="11"/>
  <c r="Q7931" i="11"/>
  <c r="G7932" i="11"/>
  <c r="H7932" i="11"/>
  <c r="I7932" i="11" s="1"/>
  <c r="J7932" i="11"/>
  <c r="K7932" i="11" s="1"/>
  <c r="L7932" i="11"/>
  <c r="M7932" i="11"/>
  <c r="N7932" i="11"/>
  <c r="O7932" i="11"/>
  <c r="P7932" i="11"/>
  <c r="Q7932" i="11"/>
  <c r="G7933" i="11"/>
  <c r="H7933" i="11"/>
  <c r="I7933" i="11" s="1"/>
  <c r="J7933" i="11"/>
  <c r="K7933" i="11" s="1"/>
  <c r="L7933" i="11"/>
  <c r="M7933" i="11"/>
  <c r="N7933" i="11"/>
  <c r="O7933" i="11"/>
  <c r="P7933" i="11"/>
  <c r="Q7933" i="11"/>
  <c r="G7934" i="11"/>
  <c r="H7934" i="11"/>
  <c r="I7934" i="11" s="1"/>
  <c r="J7934" i="11"/>
  <c r="K7934" i="11" s="1"/>
  <c r="L7934" i="11"/>
  <c r="M7934" i="11"/>
  <c r="N7934" i="11"/>
  <c r="O7934" i="11"/>
  <c r="P7934" i="11"/>
  <c r="Q7934" i="11"/>
  <c r="G7935" i="11"/>
  <c r="H7935" i="11"/>
  <c r="I7935" i="11" s="1"/>
  <c r="J7935" i="11"/>
  <c r="K7935" i="11" s="1"/>
  <c r="L7935" i="11"/>
  <c r="M7935" i="11"/>
  <c r="N7935" i="11"/>
  <c r="O7935" i="11"/>
  <c r="P7935" i="11"/>
  <c r="Q7935" i="11"/>
  <c r="G7936" i="11"/>
  <c r="H7936" i="11"/>
  <c r="I7936" i="11" s="1"/>
  <c r="J7936" i="11"/>
  <c r="K7936" i="11" s="1"/>
  <c r="L7936" i="11"/>
  <c r="M7936" i="11"/>
  <c r="N7936" i="11"/>
  <c r="O7936" i="11"/>
  <c r="P7936" i="11"/>
  <c r="Q7936" i="11"/>
  <c r="G7937" i="11"/>
  <c r="H7937" i="11"/>
  <c r="I7937" i="11" s="1"/>
  <c r="J7937" i="11"/>
  <c r="K7937" i="11" s="1"/>
  <c r="L7937" i="11"/>
  <c r="M7937" i="11"/>
  <c r="N7937" i="11"/>
  <c r="O7937" i="11"/>
  <c r="P7937" i="11"/>
  <c r="Q7937" i="11"/>
  <c r="G7938" i="11"/>
  <c r="H7938" i="11"/>
  <c r="I7938" i="11" s="1"/>
  <c r="J7938" i="11"/>
  <c r="K7938" i="11" s="1"/>
  <c r="L7938" i="11"/>
  <c r="M7938" i="11"/>
  <c r="N7938" i="11"/>
  <c r="O7938" i="11"/>
  <c r="P7938" i="11"/>
  <c r="Q7938" i="11"/>
  <c r="G7939" i="11"/>
  <c r="H7939" i="11"/>
  <c r="I7939" i="11" s="1"/>
  <c r="J7939" i="11"/>
  <c r="K7939" i="11" s="1"/>
  <c r="L7939" i="11"/>
  <c r="M7939" i="11"/>
  <c r="N7939" i="11"/>
  <c r="O7939" i="11"/>
  <c r="P7939" i="11"/>
  <c r="Q7939" i="11"/>
  <c r="G7940" i="11"/>
  <c r="H7940" i="11"/>
  <c r="I7940" i="11" s="1"/>
  <c r="J7940" i="11"/>
  <c r="K7940" i="11" s="1"/>
  <c r="L7940" i="11"/>
  <c r="M7940" i="11"/>
  <c r="N7940" i="11"/>
  <c r="O7940" i="11"/>
  <c r="P7940" i="11"/>
  <c r="Q7940" i="11"/>
  <c r="G7941" i="11"/>
  <c r="H7941" i="11"/>
  <c r="I7941" i="11" s="1"/>
  <c r="J7941" i="11"/>
  <c r="K7941" i="11" s="1"/>
  <c r="L7941" i="11"/>
  <c r="M7941" i="11"/>
  <c r="N7941" i="11"/>
  <c r="O7941" i="11"/>
  <c r="P7941" i="11"/>
  <c r="Q7941" i="11"/>
  <c r="G7942" i="11"/>
  <c r="H7942" i="11"/>
  <c r="I7942" i="11" s="1"/>
  <c r="J7942" i="11"/>
  <c r="K7942" i="11" s="1"/>
  <c r="L7942" i="11"/>
  <c r="M7942" i="11"/>
  <c r="N7942" i="11"/>
  <c r="O7942" i="11"/>
  <c r="P7942" i="11"/>
  <c r="Q7942" i="11"/>
  <c r="G7943" i="11"/>
  <c r="H7943" i="11"/>
  <c r="I7943" i="11" s="1"/>
  <c r="J7943" i="11"/>
  <c r="K7943" i="11" s="1"/>
  <c r="L7943" i="11"/>
  <c r="M7943" i="11"/>
  <c r="N7943" i="11"/>
  <c r="O7943" i="11"/>
  <c r="P7943" i="11"/>
  <c r="Q7943" i="11"/>
  <c r="G7944" i="11"/>
  <c r="H7944" i="11"/>
  <c r="I7944" i="11" s="1"/>
  <c r="J7944" i="11"/>
  <c r="K7944" i="11" s="1"/>
  <c r="L7944" i="11"/>
  <c r="M7944" i="11"/>
  <c r="N7944" i="11"/>
  <c r="O7944" i="11"/>
  <c r="P7944" i="11"/>
  <c r="Q7944" i="11"/>
  <c r="G7945" i="11"/>
  <c r="H7945" i="11"/>
  <c r="I7945" i="11" s="1"/>
  <c r="J7945" i="11"/>
  <c r="K7945" i="11" s="1"/>
  <c r="L7945" i="11"/>
  <c r="M7945" i="11"/>
  <c r="N7945" i="11"/>
  <c r="O7945" i="11"/>
  <c r="P7945" i="11"/>
  <c r="Q7945" i="11"/>
  <c r="G7946" i="11"/>
  <c r="H7946" i="11"/>
  <c r="I7946" i="11" s="1"/>
  <c r="J7946" i="11"/>
  <c r="K7946" i="11" s="1"/>
  <c r="L7946" i="11"/>
  <c r="M7946" i="11"/>
  <c r="N7946" i="11"/>
  <c r="O7946" i="11"/>
  <c r="P7946" i="11"/>
  <c r="Q7946" i="11"/>
  <c r="G7947" i="11"/>
  <c r="H7947" i="11"/>
  <c r="I7947" i="11" s="1"/>
  <c r="J7947" i="11"/>
  <c r="K7947" i="11" s="1"/>
  <c r="L7947" i="11"/>
  <c r="M7947" i="11"/>
  <c r="N7947" i="11"/>
  <c r="O7947" i="11"/>
  <c r="P7947" i="11"/>
  <c r="Q7947" i="11"/>
  <c r="G7948" i="11"/>
  <c r="H7948" i="11"/>
  <c r="I7948" i="11" s="1"/>
  <c r="J7948" i="11"/>
  <c r="K7948" i="11" s="1"/>
  <c r="L7948" i="11"/>
  <c r="M7948" i="11"/>
  <c r="N7948" i="11"/>
  <c r="O7948" i="11"/>
  <c r="P7948" i="11"/>
  <c r="Q7948" i="11"/>
  <c r="G7949" i="11"/>
  <c r="H7949" i="11"/>
  <c r="I7949" i="11" s="1"/>
  <c r="J7949" i="11"/>
  <c r="K7949" i="11" s="1"/>
  <c r="L7949" i="11"/>
  <c r="M7949" i="11"/>
  <c r="N7949" i="11"/>
  <c r="O7949" i="11"/>
  <c r="P7949" i="11"/>
  <c r="Q7949" i="11"/>
  <c r="G7950" i="11"/>
  <c r="H7950" i="11"/>
  <c r="I7950" i="11" s="1"/>
  <c r="J7950" i="11"/>
  <c r="K7950" i="11" s="1"/>
  <c r="L7950" i="11"/>
  <c r="M7950" i="11"/>
  <c r="N7950" i="11"/>
  <c r="O7950" i="11"/>
  <c r="P7950" i="11"/>
  <c r="Q7950" i="11"/>
  <c r="G7951" i="11"/>
  <c r="H7951" i="11"/>
  <c r="I7951" i="11" s="1"/>
  <c r="J7951" i="11"/>
  <c r="K7951" i="11" s="1"/>
  <c r="L7951" i="11"/>
  <c r="M7951" i="11"/>
  <c r="N7951" i="11"/>
  <c r="O7951" i="11"/>
  <c r="P7951" i="11"/>
  <c r="Q7951" i="11"/>
  <c r="G7952" i="11"/>
  <c r="H7952" i="11"/>
  <c r="I7952" i="11" s="1"/>
  <c r="J7952" i="11"/>
  <c r="K7952" i="11" s="1"/>
  <c r="L7952" i="11"/>
  <c r="M7952" i="11"/>
  <c r="N7952" i="11"/>
  <c r="O7952" i="11"/>
  <c r="P7952" i="11"/>
  <c r="Q7952" i="11"/>
  <c r="G7953" i="11"/>
  <c r="H7953" i="11"/>
  <c r="I7953" i="11" s="1"/>
  <c r="J7953" i="11"/>
  <c r="K7953" i="11" s="1"/>
  <c r="L7953" i="11"/>
  <c r="M7953" i="11"/>
  <c r="N7953" i="11"/>
  <c r="O7953" i="11"/>
  <c r="P7953" i="11"/>
  <c r="Q7953" i="11"/>
  <c r="G7954" i="11"/>
  <c r="H7954" i="11"/>
  <c r="I7954" i="11" s="1"/>
  <c r="J7954" i="11"/>
  <c r="K7954" i="11" s="1"/>
  <c r="L7954" i="11"/>
  <c r="M7954" i="11"/>
  <c r="N7954" i="11"/>
  <c r="O7954" i="11"/>
  <c r="P7954" i="11"/>
  <c r="Q7954" i="11"/>
  <c r="G7955" i="11"/>
  <c r="H7955" i="11"/>
  <c r="I7955" i="11" s="1"/>
  <c r="J7955" i="11"/>
  <c r="K7955" i="11" s="1"/>
  <c r="L7955" i="11"/>
  <c r="M7955" i="11"/>
  <c r="N7955" i="11"/>
  <c r="O7955" i="11"/>
  <c r="P7955" i="11"/>
  <c r="Q7955" i="11"/>
  <c r="G7956" i="11"/>
  <c r="H7956" i="11"/>
  <c r="I7956" i="11" s="1"/>
  <c r="J7956" i="11"/>
  <c r="K7956" i="11" s="1"/>
  <c r="L7956" i="11"/>
  <c r="M7956" i="11"/>
  <c r="N7956" i="11"/>
  <c r="O7956" i="11"/>
  <c r="P7956" i="11"/>
  <c r="Q7956" i="11"/>
  <c r="G7957" i="11"/>
  <c r="H7957" i="11"/>
  <c r="I7957" i="11" s="1"/>
  <c r="J7957" i="11"/>
  <c r="K7957" i="11" s="1"/>
  <c r="L7957" i="11"/>
  <c r="M7957" i="11"/>
  <c r="N7957" i="11"/>
  <c r="O7957" i="11"/>
  <c r="P7957" i="11"/>
  <c r="Q7957" i="11"/>
  <c r="G7958" i="11"/>
  <c r="H7958" i="11"/>
  <c r="I7958" i="11" s="1"/>
  <c r="J7958" i="11"/>
  <c r="K7958" i="11" s="1"/>
  <c r="L7958" i="11"/>
  <c r="M7958" i="11"/>
  <c r="N7958" i="11"/>
  <c r="O7958" i="11"/>
  <c r="P7958" i="11"/>
  <c r="Q7958" i="11"/>
  <c r="G7959" i="11"/>
  <c r="H7959" i="11"/>
  <c r="I7959" i="11" s="1"/>
  <c r="J7959" i="11"/>
  <c r="K7959" i="11" s="1"/>
  <c r="L7959" i="11"/>
  <c r="M7959" i="11"/>
  <c r="N7959" i="11"/>
  <c r="O7959" i="11"/>
  <c r="P7959" i="11"/>
  <c r="Q7959" i="11"/>
  <c r="G7960" i="11"/>
  <c r="H7960" i="11"/>
  <c r="I7960" i="11" s="1"/>
  <c r="J7960" i="11"/>
  <c r="K7960" i="11" s="1"/>
  <c r="L7960" i="11"/>
  <c r="M7960" i="11"/>
  <c r="N7960" i="11"/>
  <c r="O7960" i="11"/>
  <c r="P7960" i="11"/>
  <c r="Q7960" i="11"/>
  <c r="G7961" i="11"/>
  <c r="H7961" i="11"/>
  <c r="I7961" i="11" s="1"/>
  <c r="J7961" i="11"/>
  <c r="K7961" i="11" s="1"/>
  <c r="L7961" i="11"/>
  <c r="M7961" i="11"/>
  <c r="N7961" i="11"/>
  <c r="O7961" i="11"/>
  <c r="P7961" i="11"/>
  <c r="Q7961" i="11"/>
  <c r="G7962" i="11"/>
  <c r="H7962" i="11"/>
  <c r="I7962" i="11" s="1"/>
  <c r="J7962" i="11"/>
  <c r="K7962" i="11" s="1"/>
  <c r="L7962" i="11"/>
  <c r="M7962" i="11"/>
  <c r="N7962" i="11"/>
  <c r="O7962" i="11"/>
  <c r="P7962" i="11"/>
  <c r="Q7962" i="11"/>
  <c r="G7963" i="11"/>
  <c r="H7963" i="11"/>
  <c r="I7963" i="11" s="1"/>
  <c r="J7963" i="11"/>
  <c r="K7963" i="11" s="1"/>
  <c r="L7963" i="11"/>
  <c r="M7963" i="11"/>
  <c r="N7963" i="11"/>
  <c r="O7963" i="11"/>
  <c r="P7963" i="11"/>
  <c r="Q7963" i="11"/>
  <c r="G7964" i="11"/>
  <c r="H7964" i="11"/>
  <c r="I7964" i="11" s="1"/>
  <c r="J7964" i="11"/>
  <c r="K7964" i="11" s="1"/>
  <c r="L7964" i="11"/>
  <c r="M7964" i="11"/>
  <c r="N7964" i="11"/>
  <c r="O7964" i="11"/>
  <c r="P7964" i="11"/>
  <c r="Q7964" i="11"/>
  <c r="G7965" i="11"/>
  <c r="H7965" i="11"/>
  <c r="I7965" i="11" s="1"/>
  <c r="J7965" i="11"/>
  <c r="K7965" i="11" s="1"/>
  <c r="L7965" i="11"/>
  <c r="M7965" i="11"/>
  <c r="N7965" i="11"/>
  <c r="O7965" i="11"/>
  <c r="P7965" i="11"/>
  <c r="Q7965" i="11"/>
  <c r="G7966" i="11"/>
  <c r="H7966" i="11"/>
  <c r="I7966" i="11" s="1"/>
  <c r="J7966" i="11"/>
  <c r="K7966" i="11" s="1"/>
  <c r="L7966" i="11"/>
  <c r="M7966" i="11"/>
  <c r="N7966" i="11"/>
  <c r="O7966" i="11"/>
  <c r="P7966" i="11"/>
  <c r="Q7966" i="11"/>
  <c r="G7967" i="11"/>
  <c r="H7967" i="11"/>
  <c r="I7967" i="11" s="1"/>
  <c r="J7967" i="11"/>
  <c r="K7967" i="11" s="1"/>
  <c r="L7967" i="11"/>
  <c r="M7967" i="11"/>
  <c r="N7967" i="11"/>
  <c r="O7967" i="11"/>
  <c r="P7967" i="11"/>
  <c r="Q7967" i="11"/>
  <c r="G7968" i="11"/>
  <c r="H7968" i="11"/>
  <c r="I7968" i="11" s="1"/>
  <c r="J7968" i="11"/>
  <c r="K7968" i="11" s="1"/>
  <c r="L7968" i="11"/>
  <c r="M7968" i="11"/>
  <c r="N7968" i="11"/>
  <c r="O7968" i="11"/>
  <c r="P7968" i="11"/>
  <c r="Q7968" i="11"/>
  <c r="G7969" i="11"/>
  <c r="H7969" i="11"/>
  <c r="I7969" i="11" s="1"/>
  <c r="J7969" i="11"/>
  <c r="K7969" i="11" s="1"/>
  <c r="L7969" i="11"/>
  <c r="M7969" i="11"/>
  <c r="N7969" i="11"/>
  <c r="O7969" i="11"/>
  <c r="P7969" i="11"/>
  <c r="Q7969" i="11"/>
  <c r="G7970" i="11"/>
  <c r="H7970" i="11"/>
  <c r="I7970" i="11" s="1"/>
  <c r="J7970" i="11"/>
  <c r="K7970" i="11" s="1"/>
  <c r="L7970" i="11"/>
  <c r="M7970" i="11"/>
  <c r="N7970" i="11"/>
  <c r="O7970" i="11"/>
  <c r="P7970" i="11"/>
  <c r="Q7970" i="11"/>
  <c r="G7971" i="11"/>
  <c r="H7971" i="11"/>
  <c r="I7971" i="11" s="1"/>
  <c r="J7971" i="11"/>
  <c r="K7971" i="11" s="1"/>
  <c r="L7971" i="11"/>
  <c r="M7971" i="11"/>
  <c r="N7971" i="11"/>
  <c r="O7971" i="11"/>
  <c r="P7971" i="11"/>
  <c r="Q7971" i="11"/>
  <c r="G7972" i="11"/>
  <c r="H7972" i="11"/>
  <c r="I7972" i="11" s="1"/>
  <c r="J7972" i="11"/>
  <c r="K7972" i="11" s="1"/>
  <c r="L7972" i="11"/>
  <c r="M7972" i="11"/>
  <c r="N7972" i="11"/>
  <c r="O7972" i="11"/>
  <c r="P7972" i="11"/>
  <c r="Q7972" i="11"/>
  <c r="G7973" i="11"/>
  <c r="H7973" i="11"/>
  <c r="I7973" i="11" s="1"/>
  <c r="J7973" i="11"/>
  <c r="K7973" i="11" s="1"/>
  <c r="L7973" i="11"/>
  <c r="M7973" i="11"/>
  <c r="N7973" i="11"/>
  <c r="O7973" i="11"/>
  <c r="P7973" i="11"/>
  <c r="Q7973" i="11"/>
  <c r="G7974" i="11"/>
  <c r="H7974" i="11"/>
  <c r="I7974" i="11" s="1"/>
  <c r="J7974" i="11"/>
  <c r="K7974" i="11" s="1"/>
  <c r="L7974" i="11"/>
  <c r="M7974" i="11"/>
  <c r="N7974" i="11"/>
  <c r="O7974" i="11"/>
  <c r="P7974" i="11"/>
  <c r="Q7974" i="11"/>
  <c r="G7975" i="11"/>
  <c r="H7975" i="11"/>
  <c r="I7975" i="11" s="1"/>
  <c r="J7975" i="11"/>
  <c r="K7975" i="11" s="1"/>
  <c r="L7975" i="11"/>
  <c r="M7975" i="11"/>
  <c r="N7975" i="11"/>
  <c r="O7975" i="11"/>
  <c r="P7975" i="11"/>
  <c r="Q7975" i="11"/>
  <c r="G7976" i="11"/>
  <c r="H7976" i="11"/>
  <c r="I7976" i="11" s="1"/>
  <c r="J7976" i="11"/>
  <c r="K7976" i="11" s="1"/>
  <c r="L7976" i="11"/>
  <c r="M7976" i="11"/>
  <c r="N7976" i="11"/>
  <c r="O7976" i="11"/>
  <c r="P7976" i="11"/>
  <c r="Q7976" i="11"/>
  <c r="G7977" i="11"/>
  <c r="H7977" i="11"/>
  <c r="I7977" i="11" s="1"/>
  <c r="J7977" i="11"/>
  <c r="K7977" i="11" s="1"/>
  <c r="L7977" i="11"/>
  <c r="M7977" i="11"/>
  <c r="N7977" i="11"/>
  <c r="O7977" i="11"/>
  <c r="P7977" i="11"/>
  <c r="Q7977" i="11"/>
  <c r="G7978" i="11"/>
  <c r="H7978" i="11"/>
  <c r="I7978" i="11" s="1"/>
  <c r="J7978" i="11"/>
  <c r="K7978" i="11" s="1"/>
  <c r="L7978" i="11"/>
  <c r="M7978" i="11"/>
  <c r="N7978" i="11"/>
  <c r="O7978" i="11"/>
  <c r="P7978" i="11"/>
  <c r="Q7978" i="11"/>
  <c r="G7979" i="11"/>
  <c r="H7979" i="11"/>
  <c r="I7979" i="11" s="1"/>
  <c r="J7979" i="11"/>
  <c r="K7979" i="11" s="1"/>
  <c r="L7979" i="11"/>
  <c r="M7979" i="11"/>
  <c r="N7979" i="11"/>
  <c r="O7979" i="11"/>
  <c r="P7979" i="11"/>
  <c r="Q7979" i="11"/>
  <c r="G7980" i="11"/>
  <c r="H7980" i="11"/>
  <c r="I7980" i="11" s="1"/>
  <c r="J7980" i="11"/>
  <c r="K7980" i="11" s="1"/>
  <c r="L7980" i="11"/>
  <c r="M7980" i="11"/>
  <c r="N7980" i="11"/>
  <c r="O7980" i="11"/>
  <c r="P7980" i="11"/>
  <c r="Q7980" i="11"/>
  <c r="G7981" i="11"/>
  <c r="H7981" i="11"/>
  <c r="I7981" i="11" s="1"/>
  <c r="J7981" i="11"/>
  <c r="K7981" i="11" s="1"/>
  <c r="L7981" i="11"/>
  <c r="M7981" i="11"/>
  <c r="N7981" i="11"/>
  <c r="O7981" i="11"/>
  <c r="P7981" i="11"/>
  <c r="Q7981" i="11"/>
  <c r="G7982" i="11"/>
  <c r="H7982" i="11"/>
  <c r="I7982" i="11" s="1"/>
  <c r="J7982" i="11"/>
  <c r="K7982" i="11" s="1"/>
  <c r="L7982" i="11"/>
  <c r="M7982" i="11"/>
  <c r="N7982" i="11"/>
  <c r="O7982" i="11"/>
  <c r="P7982" i="11"/>
  <c r="Q7982" i="11"/>
  <c r="G7983" i="11"/>
  <c r="H7983" i="11"/>
  <c r="I7983" i="11" s="1"/>
  <c r="J7983" i="11"/>
  <c r="K7983" i="11" s="1"/>
  <c r="L7983" i="11"/>
  <c r="M7983" i="11"/>
  <c r="N7983" i="11"/>
  <c r="O7983" i="11"/>
  <c r="P7983" i="11"/>
  <c r="Q7983" i="11"/>
  <c r="G7984" i="11"/>
  <c r="H7984" i="11"/>
  <c r="I7984" i="11" s="1"/>
  <c r="J7984" i="11"/>
  <c r="K7984" i="11" s="1"/>
  <c r="L7984" i="11"/>
  <c r="M7984" i="11"/>
  <c r="N7984" i="11"/>
  <c r="O7984" i="11"/>
  <c r="P7984" i="11"/>
  <c r="Q7984" i="11"/>
  <c r="G7985" i="11"/>
  <c r="H7985" i="11"/>
  <c r="I7985" i="11" s="1"/>
  <c r="J7985" i="11"/>
  <c r="K7985" i="11" s="1"/>
  <c r="L7985" i="11"/>
  <c r="M7985" i="11"/>
  <c r="N7985" i="11"/>
  <c r="O7985" i="11"/>
  <c r="P7985" i="11"/>
  <c r="Q7985" i="11"/>
  <c r="G7986" i="11"/>
  <c r="H7986" i="11"/>
  <c r="I7986" i="11" s="1"/>
  <c r="J7986" i="11"/>
  <c r="K7986" i="11" s="1"/>
  <c r="L7986" i="11"/>
  <c r="M7986" i="11"/>
  <c r="N7986" i="11"/>
  <c r="O7986" i="11"/>
  <c r="P7986" i="11"/>
  <c r="Q7986" i="11"/>
  <c r="G7987" i="11"/>
  <c r="H7987" i="11"/>
  <c r="I7987" i="11" s="1"/>
  <c r="J7987" i="11"/>
  <c r="K7987" i="11" s="1"/>
  <c r="L7987" i="11"/>
  <c r="M7987" i="11"/>
  <c r="N7987" i="11"/>
  <c r="O7987" i="11"/>
  <c r="P7987" i="11"/>
  <c r="Q7987" i="11"/>
  <c r="G7988" i="11"/>
  <c r="H7988" i="11"/>
  <c r="I7988" i="11" s="1"/>
  <c r="J7988" i="11"/>
  <c r="K7988" i="11" s="1"/>
  <c r="L7988" i="11"/>
  <c r="M7988" i="11"/>
  <c r="N7988" i="11"/>
  <c r="O7988" i="11"/>
  <c r="P7988" i="11"/>
  <c r="Q7988" i="11"/>
  <c r="G7989" i="11"/>
  <c r="H7989" i="11"/>
  <c r="I7989" i="11" s="1"/>
  <c r="J7989" i="11"/>
  <c r="K7989" i="11" s="1"/>
  <c r="L7989" i="11"/>
  <c r="M7989" i="11"/>
  <c r="N7989" i="11"/>
  <c r="O7989" i="11"/>
  <c r="P7989" i="11"/>
  <c r="Q7989" i="11"/>
  <c r="G7990" i="11"/>
  <c r="H7990" i="11"/>
  <c r="I7990" i="11" s="1"/>
  <c r="J7990" i="11"/>
  <c r="K7990" i="11" s="1"/>
  <c r="L7990" i="11"/>
  <c r="M7990" i="11"/>
  <c r="N7990" i="11"/>
  <c r="O7990" i="11"/>
  <c r="P7990" i="11"/>
  <c r="Q7990" i="11"/>
  <c r="G7991" i="11"/>
  <c r="H7991" i="11"/>
  <c r="I7991" i="11" s="1"/>
  <c r="J7991" i="11"/>
  <c r="K7991" i="11" s="1"/>
  <c r="L7991" i="11"/>
  <c r="M7991" i="11"/>
  <c r="N7991" i="11"/>
  <c r="O7991" i="11"/>
  <c r="P7991" i="11"/>
  <c r="Q7991" i="11"/>
  <c r="G7992" i="11"/>
  <c r="H7992" i="11"/>
  <c r="I7992" i="11" s="1"/>
  <c r="J7992" i="11"/>
  <c r="K7992" i="11" s="1"/>
  <c r="L7992" i="11"/>
  <c r="M7992" i="11"/>
  <c r="N7992" i="11"/>
  <c r="O7992" i="11"/>
  <c r="P7992" i="11"/>
  <c r="Q7992" i="11"/>
  <c r="G7993" i="11"/>
  <c r="H7993" i="11"/>
  <c r="I7993" i="11" s="1"/>
  <c r="J7993" i="11"/>
  <c r="K7993" i="11" s="1"/>
  <c r="L7993" i="11"/>
  <c r="M7993" i="11"/>
  <c r="N7993" i="11"/>
  <c r="O7993" i="11"/>
  <c r="P7993" i="11"/>
  <c r="Q7993" i="11"/>
  <c r="G7994" i="11"/>
  <c r="H7994" i="11"/>
  <c r="I7994" i="11" s="1"/>
  <c r="J7994" i="11"/>
  <c r="K7994" i="11" s="1"/>
  <c r="L7994" i="11"/>
  <c r="M7994" i="11"/>
  <c r="N7994" i="11"/>
  <c r="O7994" i="11"/>
  <c r="P7994" i="11"/>
  <c r="Q7994" i="11"/>
  <c r="G7995" i="11"/>
  <c r="H7995" i="11"/>
  <c r="I7995" i="11" s="1"/>
  <c r="J7995" i="11"/>
  <c r="K7995" i="11" s="1"/>
  <c r="L7995" i="11"/>
  <c r="M7995" i="11"/>
  <c r="N7995" i="11"/>
  <c r="O7995" i="11"/>
  <c r="P7995" i="11"/>
  <c r="Q7995" i="11"/>
  <c r="G7996" i="11"/>
  <c r="H7996" i="11"/>
  <c r="I7996" i="11" s="1"/>
  <c r="J7996" i="11"/>
  <c r="K7996" i="11" s="1"/>
  <c r="L7996" i="11"/>
  <c r="M7996" i="11"/>
  <c r="N7996" i="11"/>
  <c r="O7996" i="11"/>
  <c r="P7996" i="11"/>
  <c r="Q7996" i="11"/>
  <c r="G7997" i="11"/>
  <c r="H7997" i="11"/>
  <c r="I7997" i="11" s="1"/>
  <c r="J7997" i="11"/>
  <c r="K7997" i="11" s="1"/>
  <c r="L7997" i="11"/>
  <c r="M7997" i="11"/>
  <c r="N7997" i="11"/>
  <c r="O7997" i="11"/>
  <c r="P7997" i="11"/>
  <c r="Q7997" i="11"/>
  <c r="G7998" i="11"/>
  <c r="H7998" i="11"/>
  <c r="I7998" i="11" s="1"/>
  <c r="J7998" i="11"/>
  <c r="K7998" i="11" s="1"/>
  <c r="L7998" i="11"/>
  <c r="M7998" i="11"/>
  <c r="N7998" i="11"/>
  <c r="O7998" i="11"/>
  <c r="P7998" i="11"/>
  <c r="Q7998" i="11"/>
  <c r="G7999" i="11"/>
  <c r="H7999" i="11"/>
  <c r="I7999" i="11" s="1"/>
  <c r="J7999" i="11"/>
  <c r="K7999" i="11" s="1"/>
  <c r="L7999" i="11"/>
  <c r="M7999" i="11"/>
  <c r="N7999" i="11"/>
  <c r="O7999" i="11"/>
  <c r="P7999" i="11"/>
  <c r="Q7999" i="11"/>
  <c r="G8000" i="11"/>
  <c r="H8000" i="11"/>
  <c r="I8000" i="11" s="1"/>
  <c r="J8000" i="11"/>
  <c r="K8000" i="11" s="1"/>
  <c r="L8000" i="11"/>
  <c r="M8000" i="11"/>
  <c r="N8000" i="11"/>
  <c r="O8000" i="11"/>
  <c r="P8000" i="11"/>
  <c r="Q8000" i="11"/>
  <c r="G8001" i="11"/>
  <c r="H8001" i="11"/>
  <c r="I8001" i="11" s="1"/>
  <c r="J8001" i="11"/>
  <c r="K8001" i="11" s="1"/>
  <c r="L8001" i="11"/>
  <c r="M8001" i="11"/>
  <c r="N8001" i="11"/>
  <c r="O8001" i="11"/>
  <c r="P8001" i="11"/>
  <c r="Q8001" i="11"/>
  <c r="G8002" i="11"/>
  <c r="H8002" i="11"/>
  <c r="I8002" i="11" s="1"/>
  <c r="J8002" i="11"/>
  <c r="K8002" i="11" s="1"/>
  <c r="L8002" i="11"/>
  <c r="M8002" i="11"/>
  <c r="N8002" i="11"/>
  <c r="O8002" i="11"/>
  <c r="P8002" i="11"/>
  <c r="Q8002" i="11"/>
  <c r="G8003" i="11"/>
  <c r="H8003" i="11"/>
  <c r="I8003" i="11" s="1"/>
  <c r="J8003" i="11"/>
  <c r="K8003" i="11" s="1"/>
  <c r="L8003" i="11"/>
  <c r="M8003" i="11"/>
  <c r="N8003" i="11"/>
  <c r="O8003" i="11"/>
  <c r="P8003" i="11"/>
  <c r="Q8003" i="11"/>
  <c r="G8004" i="11"/>
  <c r="H8004" i="11"/>
  <c r="I8004" i="11" s="1"/>
  <c r="J8004" i="11"/>
  <c r="K8004" i="11" s="1"/>
  <c r="L8004" i="11"/>
  <c r="M8004" i="11"/>
  <c r="N8004" i="11"/>
  <c r="O8004" i="11"/>
  <c r="P8004" i="11"/>
  <c r="Q8004" i="11"/>
  <c r="G8005" i="11"/>
  <c r="H8005" i="11"/>
  <c r="I8005" i="11" s="1"/>
  <c r="J8005" i="11"/>
  <c r="K8005" i="11" s="1"/>
  <c r="L8005" i="11"/>
  <c r="M8005" i="11"/>
  <c r="N8005" i="11"/>
  <c r="O8005" i="11"/>
  <c r="P8005" i="11"/>
  <c r="Q8005" i="11"/>
  <c r="G8006" i="11"/>
  <c r="H8006" i="11"/>
  <c r="I8006" i="11" s="1"/>
  <c r="J8006" i="11"/>
  <c r="K8006" i="11" s="1"/>
  <c r="L8006" i="11"/>
  <c r="M8006" i="11"/>
  <c r="N8006" i="11"/>
  <c r="O8006" i="11"/>
  <c r="P8006" i="11"/>
  <c r="Q8006" i="11"/>
  <c r="G8007" i="11"/>
  <c r="H8007" i="11"/>
  <c r="I8007" i="11" s="1"/>
  <c r="J8007" i="11"/>
  <c r="K8007" i="11" s="1"/>
  <c r="L8007" i="11"/>
  <c r="M8007" i="11"/>
  <c r="N8007" i="11"/>
  <c r="O8007" i="11"/>
  <c r="P8007" i="11"/>
  <c r="Q8007" i="11"/>
  <c r="G8008" i="11"/>
  <c r="H8008" i="11"/>
  <c r="I8008" i="11" s="1"/>
  <c r="J8008" i="11"/>
  <c r="K8008" i="11" s="1"/>
  <c r="L8008" i="11"/>
  <c r="M8008" i="11"/>
  <c r="N8008" i="11"/>
  <c r="O8008" i="11"/>
  <c r="P8008" i="11"/>
  <c r="Q8008" i="11"/>
  <c r="G8009" i="11"/>
  <c r="H8009" i="11"/>
  <c r="I8009" i="11" s="1"/>
  <c r="J8009" i="11"/>
  <c r="K8009" i="11" s="1"/>
  <c r="L8009" i="11"/>
  <c r="M8009" i="11"/>
  <c r="N8009" i="11"/>
  <c r="O8009" i="11"/>
  <c r="P8009" i="11"/>
  <c r="Q8009" i="11"/>
  <c r="G8010" i="11"/>
  <c r="H8010" i="11"/>
  <c r="I8010" i="11" s="1"/>
  <c r="J8010" i="11"/>
  <c r="K8010" i="11" s="1"/>
  <c r="L8010" i="11"/>
  <c r="M8010" i="11"/>
  <c r="N8010" i="11"/>
  <c r="O8010" i="11"/>
  <c r="P8010" i="11"/>
  <c r="Q8010" i="11"/>
  <c r="G8011" i="11"/>
  <c r="H8011" i="11"/>
  <c r="I8011" i="11" s="1"/>
  <c r="J8011" i="11"/>
  <c r="K8011" i="11" s="1"/>
  <c r="L8011" i="11"/>
  <c r="M8011" i="11"/>
  <c r="N8011" i="11"/>
  <c r="O8011" i="11"/>
  <c r="P8011" i="11"/>
  <c r="Q8011" i="11"/>
  <c r="G8012" i="11"/>
  <c r="H8012" i="11"/>
  <c r="I8012" i="11" s="1"/>
  <c r="J8012" i="11"/>
  <c r="K8012" i="11" s="1"/>
  <c r="L8012" i="11"/>
  <c r="M8012" i="11"/>
  <c r="N8012" i="11"/>
  <c r="O8012" i="11"/>
  <c r="P8012" i="11"/>
  <c r="Q8012" i="11"/>
  <c r="G8013" i="11"/>
  <c r="H8013" i="11"/>
  <c r="I8013" i="11" s="1"/>
  <c r="J8013" i="11"/>
  <c r="K8013" i="11" s="1"/>
  <c r="L8013" i="11"/>
  <c r="M8013" i="11"/>
  <c r="N8013" i="11"/>
  <c r="O8013" i="11"/>
  <c r="P8013" i="11"/>
  <c r="Q8013" i="11"/>
  <c r="G8014" i="11"/>
  <c r="H8014" i="11"/>
  <c r="I8014" i="11" s="1"/>
  <c r="J8014" i="11"/>
  <c r="K8014" i="11" s="1"/>
  <c r="L8014" i="11"/>
  <c r="M8014" i="11"/>
  <c r="N8014" i="11"/>
  <c r="O8014" i="11"/>
  <c r="P8014" i="11"/>
  <c r="Q8014" i="11"/>
  <c r="G8015" i="11"/>
  <c r="H8015" i="11"/>
  <c r="I8015" i="11" s="1"/>
  <c r="J8015" i="11"/>
  <c r="K8015" i="11" s="1"/>
  <c r="L8015" i="11"/>
  <c r="M8015" i="11"/>
  <c r="N8015" i="11"/>
  <c r="O8015" i="11"/>
  <c r="P8015" i="11"/>
  <c r="Q8015" i="11"/>
  <c r="G8016" i="11"/>
  <c r="H8016" i="11"/>
  <c r="I8016" i="11" s="1"/>
  <c r="J8016" i="11"/>
  <c r="K8016" i="11" s="1"/>
  <c r="L8016" i="11"/>
  <c r="M8016" i="11"/>
  <c r="N8016" i="11"/>
  <c r="O8016" i="11"/>
  <c r="P8016" i="11"/>
  <c r="Q8016" i="11"/>
  <c r="G8017" i="11"/>
  <c r="H8017" i="11"/>
  <c r="I8017" i="11" s="1"/>
  <c r="J8017" i="11"/>
  <c r="K8017" i="11" s="1"/>
  <c r="L8017" i="11"/>
  <c r="M8017" i="11"/>
  <c r="N8017" i="11"/>
  <c r="O8017" i="11"/>
  <c r="P8017" i="11"/>
  <c r="Q8017" i="11"/>
  <c r="G8018" i="11"/>
  <c r="H8018" i="11"/>
  <c r="I8018" i="11" s="1"/>
  <c r="J8018" i="11"/>
  <c r="K8018" i="11" s="1"/>
  <c r="L8018" i="11"/>
  <c r="M8018" i="11"/>
  <c r="N8018" i="11"/>
  <c r="O8018" i="11"/>
  <c r="P8018" i="11"/>
  <c r="Q8018" i="11"/>
  <c r="G8019" i="11"/>
  <c r="H8019" i="11"/>
  <c r="I8019" i="11" s="1"/>
  <c r="J8019" i="11"/>
  <c r="K8019" i="11" s="1"/>
  <c r="L8019" i="11"/>
  <c r="M8019" i="11"/>
  <c r="N8019" i="11"/>
  <c r="O8019" i="11"/>
  <c r="P8019" i="11"/>
  <c r="Q8019" i="11"/>
  <c r="G8020" i="11"/>
  <c r="H8020" i="11"/>
  <c r="I8020" i="11" s="1"/>
  <c r="J8020" i="11"/>
  <c r="K8020" i="11" s="1"/>
  <c r="L8020" i="11"/>
  <c r="M8020" i="11"/>
  <c r="N8020" i="11"/>
  <c r="O8020" i="11"/>
  <c r="P8020" i="11"/>
  <c r="Q8020" i="11"/>
  <c r="G8021" i="11"/>
  <c r="H8021" i="11"/>
  <c r="I8021" i="11" s="1"/>
  <c r="J8021" i="11"/>
  <c r="K8021" i="11" s="1"/>
  <c r="L8021" i="11"/>
  <c r="M8021" i="11"/>
  <c r="N8021" i="11"/>
  <c r="O8021" i="11"/>
  <c r="P8021" i="11"/>
  <c r="Q8021" i="11"/>
  <c r="G8022" i="11"/>
  <c r="H8022" i="11"/>
  <c r="I8022" i="11" s="1"/>
  <c r="J8022" i="11"/>
  <c r="K8022" i="11" s="1"/>
  <c r="L8022" i="11"/>
  <c r="M8022" i="11"/>
  <c r="N8022" i="11"/>
  <c r="O8022" i="11"/>
  <c r="P8022" i="11"/>
  <c r="Q8022" i="11"/>
  <c r="G8023" i="11"/>
  <c r="H8023" i="11"/>
  <c r="I8023" i="11" s="1"/>
  <c r="J8023" i="11"/>
  <c r="K8023" i="11" s="1"/>
  <c r="L8023" i="11"/>
  <c r="M8023" i="11"/>
  <c r="N8023" i="11"/>
  <c r="O8023" i="11"/>
  <c r="P8023" i="11"/>
  <c r="Q8023" i="11"/>
  <c r="G8024" i="11"/>
  <c r="H8024" i="11"/>
  <c r="I8024" i="11" s="1"/>
  <c r="J8024" i="11"/>
  <c r="K8024" i="11" s="1"/>
  <c r="L8024" i="11"/>
  <c r="M8024" i="11"/>
  <c r="N8024" i="11"/>
  <c r="O8024" i="11"/>
  <c r="P8024" i="11"/>
  <c r="Q8024" i="11"/>
  <c r="G8025" i="11"/>
  <c r="H8025" i="11"/>
  <c r="I8025" i="11" s="1"/>
  <c r="J8025" i="11"/>
  <c r="K8025" i="11" s="1"/>
  <c r="L8025" i="11"/>
  <c r="M8025" i="11"/>
  <c r="N8025" i="11"/>
  <c r="O8025" i="11"/>
  <c r="P8025" i="11"/>
  <c r="Q8025" i="11"/>
  <c r="G8026" i="11"/>
  <c r="H8026" i="11"/>
  <c r="I8026" i="11" s="1"/>
  <c r="J8026" i="11"/>
  <c r="K8026" i="11" s="1"/>
  <c r="L8026" i="11"/>
  <c r="M8026" i="11"/>
  <c r="N8026" i="11"/>
  <c r="O8026" i="11"/>
  <c r="P8026" i="11"/>
  <c r="Q8026" i="11"/>
  <c r="G8027" i="11"/>
  <c r="H8027" i="11"/>
  <c r="I8027" i="11" s="1"/>
  <c r="J8027" i="11"/>
  <c r="K8027" i="11" s="1"/>
  <c r="L8027" i="11"/>
  <c r="M8027" i="11"/>
  <c r="N8027" i="11"/>
  <c r="O8027" i="11"/>
  <c r="P8027" i="11"/>
  <c r="Q8027" i="11"/>
  <c r="G8028" i="11"/>
  <c r="H8028" i="11"/>
  <c r="I8028" i="11" s="1"/>
  <c r="J8028" i="11"/>
  <c r="K8028" i="11" s="1"/>
  <c r="L8028" i="11"/>
  <c r="M8028" i="11"/>
  <c r="N8028" i="11"/>
  <c r="O8028" i="11"/>
  <c r="P8028" i="11"/>
  <c r="Q8028" i="11"/>
  <c r="G8029" i="11"/>
  <c r="H8029" i="11"/>
  <c r="I8029" i="11" s="1"/>
  <c r="J8029" i="11"/>
  <c r="K8029" i="11" s="1"/>
  <c r="L8029" i="11"/>
  <c r="M8029" i="11"/>
  <c r="N8029" i="11"/>
  <c r="O8029" i="11"/>
  <c r="P8029" i="11"/>
  <c r="Q8029" i="11"/>
  <c r="G8030" i="11"/>
  <c r="H8030" i="11"/>
  <c r="I8030" i="11" s="1"/>
  <c r="J8030" i="11"/>
  <c r="K8030" i="11" s="1"/>
  <c r="L8030" i="11"/>
  <c r="M8030" i="11"/>
  <c r="N8030" i="11"/>
  <c r="O8030" i="11"/>
  <c r="P8030" i="11"/>
  <c r="Q8030" i="11"/>
  <c r="G8031" i="11"/>
  <c r="H8031" i="11"/>
  <c r="I8031" i="11" s="1"/>
  <c r="J8031" i="11"/>
  <c r="K8031" i="11" s="1"/>
  <c r="L8031" i="11"/>
  <c r="M8031" i="11"/>
  <c r="N8031" i="11"/>
  <c r="O8031" i="11"/>
  <c r="P8031" i="11"/>
  <c r="Q8031" i="11"/>
  <c r="G8032" i="11"/>
  <c r="H8032" i="11"/>
  <c r="I8032" i="11" s="1"/>
  <c r="J8032" i="11"/>
  <c r="K8032" i="11" s="1"/>
  <c r="L8032" i="11"/>
  <c r="M8032" i="11"/>
  <c r="N8032" i="11"/>
  <c r="O8032" i="11"/>
  <c r="P8032" i="11"/>
  <c r="Q8032" i="11"/>
  <c r="G8033" i="11"/>
  <c r="H8033" i="11"/>
  <c r="I8033" i="11" s="1"/>
  <c r="J8033" i="11"/>
  <c r="K8033" i="11" s="1"/>
  <c r="L8033" i="11"/>
  <c r="M8033" i="11"/>
  <c r="N8033" i="11"/>
  <c r="O8033" i="11"/>
  <c r="P8033" i="11"/>
  <c r="Q8033" i="11"/>
  <c r="G8034" i="11"/>
  <c r="H8034" i="11"/>
  <c r="I8034" i="11" s="1"/>
  <c r="J8034" i="11"/>
  <c r="K8034" i="11" s="1"/>
  <c r="L8034" i="11"/>
  <c r="M8034" i="11"/>
  <c r="N8034" i="11"/>
  <c r="O8034" i="11"/>
  <c r="P8034" i="11"/>
  <c r="Q8034" i="11"/>
  <c r="G8035" i="11"/>
  <c r="H8035" i="11"/>
  <c r="I8035" i="11" s="1"/>
  <c r="J8035" i="11"/>
  <c r="K8035" i="11" s="1"/>
  <c r="L8035" i="11"/>
  <c r="M8035" i="11"/>
  <c r="N8035" i="11"/>
  <c r="O8035" i="11"/>
  <c r="P8035" i="11"/>
  <c r="Q8035" i="11"/>
  <c r="G8036" i="11"/>
  <c r="H8036" i="11"/>
  <c r="I8036" i="11" s="1"/>
  <c r="J8036" i="11"/>
  <c r="K8036" i="11" s="1"/>
  <c r="L8036" i="11"/>
  <c r="M8036" i="11"/>
  <c r="N8036" i="11"/>
  <c r="O8036" i="11"/>
  <c r="P8036" i="11"/>
  <c r="Q8036" i="11"/>
  <c r="G8037" i="11"/>
  <c r="H8037" i="11"/>
  <c r="I8037" i="11" s="1"/>
  <c r="J8037" i="11"/>
  <c r="K8037" i="11" s="1"/>
  <c r="L8037" i="11"/>
  <c r="M8037" i="11"/>
  <c r="N8037" i="11"/>
  <c r="O8037" i="11"/>
  <c r="P8037" i="11"/>
  <c r="Q8037" i="11"/>
  <c r="G8038" i="11"/>
  <c r="H8038" i="11"/>
  <c r="I8038" i="11" s="1"/>
  <c r="J8038" i="11"/>
  <c r="K8038" i="11" s="1"/>
  <c r="L8038" i="11"/>
  <c r="M8038" i="11"/>
  <c r="N8038" i="11"/>
  <c r="O8038" i="11"/>
  <c r="P8038" i="11"/>
  <c r="Q8038" i="11"/>
  <c r="G8039" i="11"/>
  <c r="H8039" i="11"/>
  <c r="I8039" i="11" s="1"/>
  <c r="J8039" i="11"/>
  <c r="K8039" i="11" s="1"/>
  <c r="L8039" i="11"/>
  <c r="M8039" i="11"/>
  <c r="N8039" i="11"/>
  <c r="O8039" i="11"/>
  <c r="P8039" i="11"/>
  <c r="Q8039" i="11"/>
  <c r="G8040" i="11"/>
  <c r="H8040" i="11"/>
  <c r="I8040" i="11" s="1"/>
  <c r="J8040" i="11"/>
  <c r="K8040" i="11" s="1"/>
  <c r="L8040" i="11"/>
  <c r="M8040" i="11"/>
  <c r="N8040" i="11"/>
  <c r="O8040" i="11"/>
  <c r="P8040" i="11"/>
  <c r="Q8040" i="11"/>
  <c r="G8041" i="11"/>
  <c r="H8041" i="11"/>
  <c r="I8041" i="11" s="1"/>
  <c r="J8041" i="11"/>
  <c r="K8041" i="11" s="1"/>
  <c r="L8041" i="11"/>
  <c r="M8041" i="11"/>
  <c r="N8041" i="11"/>
  <c r="O8041" i="11"/>
  <c r="P8041" i="11"/>
  <c r="Q8041" i="11"/>
  <c r="G8042" i="11"/>
  <c r="H8042" i="11"/>
  <c r="I8042" i="11" s="1"/>
  <c r="J8042" i="11"/>
  <c r="K8042" i="11" s="1"/>
  <c r="L8042" i="11"/>
  <c r="M8042" i="11"/>
  <c r="N8042" i="11"/>
  <c r="O8042" i="11"/>
  <c r="P8042" i="11"/>
  <c r="Q8042" i="11"/>
  <c r="G8043" i="11"/>
  <c r="H8043" i="11"/>
  <c r="I8043" i="11" s="1"/>
  <c r="J8043" i="11"/>
  <c r="K8043" i="11" s="1"/>
  <c r="L8043" i="11"/>
  <c r="M8043" i="11"/>
  <c r="N8043" i="11"/>
  <c r="O8043" i="11"/>
  <c r="P8043" i="11"/>
  <c r="Q8043" i="11"/>
  <c r="G8044" i="11"/>
  <c r="H8044" i="11"/>
  <c r="I8044" i="11" s="1"/>
  <c r="J8044" i="11"/>
  <c r="K8044" i="11" s="1"/>
  <c r="L8044" i="11"/>
  <c r="M8044" i="11"/>
  <c r="N8044" i="11"/>
  <c r="O8044" i="11"/>
  <c r="P8044" i="11"/>
  <c r="Q8044" i="11"/>
  <c r="G8045" i="11"/>
  <c r="H8045" i="11"/>
  <c r="I8045" i="11" s="1"/>
  <c r="J8045" i="11"/>
  <c r="K8045" i="11" s="1"/>
  <c r="L8045" i="11"/>
  <c r="M8045" i="11"/>
  <c r="N8045" i="11"/>
  <c r="O8045" i="11"/>
  <c r="P8045" i="11"/>
  <c r="Q8045" i="11"/>
  <c r="G8046" i="11"/>
  <c r="H8046" i="11"/>
  <c r="I8046" i="11" s="1"/>
  <c r="J8046" i="11"/>
  <c r="K8046" i="11" s="1"/>
  <c r="L8046" i="11"/>
  <c r="M8046" i="11"/>
  <c r="N8046" i="11"/>
  <c r="O8046" i="11"/>
  <c r="P8046" i="11"/>
  <c r="Q8046" i="11"/>
  <c r="G8047" i="11"/>
  <c r="H8047" i="11"/>
  <c r="I8047" i="11" s="1"/>
  <c r="J8047" i="11"/>
  <c r="K8047" i="11" s="1"/>
  <c r="L8047" i="11"/>
  <c r="M8047" i="11"/>
  <c r="N8047" i="11"/>
  <c r="O8047" i="11"/>
  <c r="P8047" i="11"/>
  <c r="Q8047" i="11"/>
  <c r="G8048" i="11"/>
  <c r="H8048" i="11"/>
  <c r="I8048" i="11" s="1"/>
  <c r="J8048" i="11"/>
  <c r="K8048" i="11" s="1"/>
  <c r="L8048" i="11"/>
  <c r="M8048" i="11"/>
  <c r="N8048" i="11"/>
  <c r="O8048" i="11"/>
  <c r="P8048" i="11"/>
  <c r="Q8048" i="11"/>
  <c r="G8049" i="11"/>
  <c r="H8049" i="11"/>
  <c r="I8049" i="11" s="1"/>
  <c r="J8049" i="11"/>
  <c r="K8049" i="11" s="1"/>
  <c r="L8049" i="11"/>
  <c r="M8049" i="11"/>
  <c r="N8049" i="11"/>
  <c r="O8049" i="11"/>
  <c r="P8049" i="11"/>
  <c r="Q8049" i="11"/>
  <c r="G8050" i="11"/>
  <c r="H8050" i="11"/>
  <c r="I8050" i="11" s="1"/>
  <c r="J8050" i="11"/>
  <c r="K8050" i="11" s="1"/>
  <c r="L8050" i="11"/>
  <c r="M8050" i="11"/>
  <c r="N8050" i="11"/>
  <c r="O8050" i="11"/>
  <c r="P8050" i="11"/>
  <c r="Q8050" i="11"/>
  <c r="G8051" i="11"/>
  <c r="H8051" i="11"/>
  <c r="I8051" i="11" s="1"/>
  <c r="J8051" i="11"/>
  <c r="K8051" i="11" s="1"/>
  <c r="L8051" i="11"/>
  <c r="M8051" i="11"/>
  <c r="N8051" i="11"/>
  <c r="O8051" i="11"/>
  <c r="P8051" i="11"/>
  <c r="Q8051" i="11"/>
  <c r="G8052" i="11"/>
  <c r="H8052" i="11"/>
  <c r="I8052" i="11" s="1"/>
  <c r="J8052" i="11"/>
  <c r="K8052" i="11" s="1"/>
  <c r="L8052" i="11"/>
  <c r="M8052" i="11"/>
  <c r="N8052" i="11"/>
  <c r="O8052" i="11"/>
  <c r="P8052" i="11"/>
  <c r="Q8052" i="11"/>
  <c r="G8053" i="11"/>
  <c r="H8053" i="11"/>
  <c r="I8053" i="11" s="1"/>
  <c r="J8053" i="11"/>
  <c r="K8053" i="11" s="1"/>
  <c r="L8053" i="11"/>
  <c r="M8053" i="11"/>
  <c r="N8053" i="11"/>
  <c r="O8053" i="11"/>
  <c r="P8053" i="11"/>
  <c r="Q8053" i="11"/>
  <c r="G8054" i="11"/>
  <c r="H8054" i="11"/>
  <c r="I8054" i="11" s="1"/>
  <c r="J8054" i="11"/>
  <c r="K8054" i="11" s="1"/>
  <c r="L8054" i="11"/>
  <c r="M8054" i="11"/>
  <c r="N8054" i="11"/>
  <c r="O8054" i="11"/>
  <c r="P8054" i="11"/>
  <c r="Q8054" i="11"/>
  <c r="G8055" i="11"/>
  <c r="H8055" i="11"/>
  <c r="I8055" i="11" s="1"/>
  <c r="J8055" i="11"/>
  <c r="K8055" i="11" s="1"/>
  <c r="L8055" i="11"/>
  <c r="M8055" i="11"/>
  <c r="N8055" i="11"/>
  <c r="O8055" i="11"/>
  <c r="P8055" i="11"/>
  <c r="Q8055" i="11"/>
  <c r="G8056" i="11"/>
  <c r="H8056" i="11"/>
  <c r="I8056" i="11" s="1"/>
  <c r="J8056" i="11"/>
  <c r="K8056" i="11" s="1"/>
  <c r="L8056" i="11"/>
  <c r="M8056" i="11"/>
  <c r="N8056" i="11"/>
  <c r="O8056" i="11"/>
  <c r="P8056" i="11"/>
  <c r="Q8056" i="11"/>
  <c r="G8057" i="11"/>
  <c r="H8057" i="11"/>
  <c r="I8057" i="11" s="1"/>
  <c r="J8057" i="11"/>
  <c r="K8057" i="11" s="1"/>
  <c r="L8057" i="11"/>
  <c r="M8057" i="11"/>
  <c r="N8057" i="11"/>
  <c r="O8057" i="11"/>
  <c r="P8057" i="11"/>
  <c r="Q8057" i="11"/>
  <c r="G8058" i="11"/>
  <c r="H8058" i="11"/>
  <c r="I8058" i="11" s="1"/>
  <c r="J8058" i="11"/>
  <c r="K8058" i="11" s="1"/>
  <c r="L8058" i="11"/>
  <c r="M8058" i="11"/>
  <c r="N8058" i="11"/>
  <c r="O8058" i="11"/>
  <c r="P8058" i="11"/>
  <c r="Q8058" i="11"/>
  <c r="G8059" i="11"/>
  <c r="H8059" i="11"/>
  <c r="I8059" i="11" s="1"/>
  <c r="J8059" i="11"/>
  <c r="K8059" i="11" s="1"/>
  <c r="L8059" i="11"/>
  <c r="M8059" i="11"/>
  <c r="N8059" i="11"/>
  <c r="O8059" i="11"/>
  <c r="P8059" i="11"/>
  <c r="Q8059" i="11"/>
  <c r="G8060" i="11"/>
  <c r="H8060" i="11"/>
  <c r="I8060" i="11" s="1"/>
  <c r="J8060" i="11"/>
  <c r="K8060" i="11" s="1"/>
  <c r="L8060" i="11"/>
  <c r="M8060" i="11"/>
  <c r="N8060" i="11"/>
  <c r="O8060" i="11"/>
  <c r="P8060" i="11"/>
  <c r="Q8060" i="11"/>
  <c r="G8061" i="11"/>
  <c r="H8061" i="11"/>
  <c r="I8061" i="11" s="1"/>
  <c r="J8061" i="11"/>
  <c r="K8061" i="11" s="1"/>
  <c r="L8061" i="11"/>
  <c r="M8061" i="11"/>
  <c r="N8061" i="11"/>
  <c r="O8061" i="11"/>
  <c r="P8061" i="11"/>
  <c r="Q8061" i="11"/>
  <c r="G8062" i="11"/>
  <c r="H8062" i="11"/>
  <c r="I8062" i="11" s="1"/>
  <c r="J8062" i="11"/>
  <c r="K8062" i="11" s="1"/>
  <c r="L8062" i="11"/>
  <c r="M8062" i="11"/>
  <c r="N8062" i="11"/>
  <c r="O8062" i="11"/>
  <c r="P8062" i="11"/>
  <c r="Q8062" i="11"/>
  <c r="G8063" i="11"/>
  <c r="H8063" i="11"/>
  <c r="I8063" i="11" s="1"/>
  <c r="J8063" i="11"/>
  <c r="K8063" i="11" s="1"/>
  <c r="L8063" i="11"/>
  <c r="M8063" i="11"/>
  <c r="N8063" i="11"/>
  <c r="O8063" i="11"/>
  <c r="P8063" i="11"/>
  <c r="Q8063" i="11"/>
  <c r="G8064" i="11"/>
  <c r="H8064" i="11"/>
  <c r="I8064" i="11" s="1"/>
  <c r="J8064" i="11"/>
  <c r="K8064" i="11" s="1"/>
  <c r="L8064" i="11"/>
  <c r="M8064" i="11"/>
  <c r="N8064" i="11"/>
  <c r="O8064" i="11"/>
  <c r="P8064" i="11"/>
  <c r="Q8064" i="11"/>
  <c r="G8065" i="11"/>
  <c r="H8065" i="11"/>
  <c r="I8065" i="11" s="1"/>
  <c r="J8065" i="11"/>
  <c r="K8065" i="11" s="1"/>
  <c r="L8065" i="11"/>
  <c r="M8065" i="11"/>
  <c r="N8065" i="11"/>
  <c r="O8065" i="11"/>
  <c r="P8065" i="11"/>
  <c r="Q8065" i="11"/>
  <c r="G8066" i="11"/>
  <c r="H8066" i="11"/>
  <c r="I8066" i="11" s="1"/>
  <c r="J8066" i="11"/>
  <c r="K8066" i="11" s="1"/>
  <c r="L8066" i="11"/>
  <c r="M8066" i="11"/>
  <c r="N8066" i="11"/>
  <c r="O8066" i="11"/>
  <c r="P8066" i="11"/>
  <c r="Q8066" i="11"/>
  <c r="G8067" i="11"/>
  <c r="H8067" i="11"/>
  <c r="I8067" i="11" s="1"/>
  <c r="J8067" i="11"/>
  <c r="K8067" i="11" s="1"/>
  <c r="L8067" i="11"/>
  <c r="M8067" i="11"/>
  <c r="N8067" i="11"/>
  <c r="O8067" i="11"/>
  <c r="P8067" i="11"/>
  <c r="Q8067" i="11"/>
  <c r="G8068" i="11"/>
  <c r="H8068" i="11"/>
  <c r="I8068" i="11" s="1"/>
  <c r="J8068" i="11"/>
  <c r="K8068" i="11" s="1"/>
  <c r="L8068" i="11"/>
  <c r="M8068" i="11"/>
  <c r="N8068" i="11"/>
  <c r="O8068" i="11"/>
  <c r="P8068" i="11"/>
  <c r="Q8068" i="11"/>
  <c r="G8069" i="11"/>
  <c r="H8069" i="11"/>
  <c r="I8069" i="11" s="1"/>
  <c r="J8069" i="11"/>
  <c r="K8069" i="11" s="1"/>
  <c r="L8069" i="11"/>
  <c r="M8069" i="11"/>
  <c r="N8069" i="11"/>
  <c r="O8069" i="11"/>
  <c r="P8069" i="11"/>
  <c r="Q8069" i="11"/>
  <c r="G8070" i="11"/>
  <c r="H8070" i="11"/>
  <c r="I8070" i="11" s="1"/>
  <c r="J8070" i="11"/>
  <c r="K8070" i="11" s="1"/>
  <c r="L8070" i="11"/>
  <c r="M8070" i="11"/>
  <c r="N8070" i="11"/>
  <c r="O8070" i="11"/>
  <c r="P8070" i="11"/>
  <c r="Q8070" i="11"/>
  <c r="G8071" i="11"/>
  <c r="H8071" i="11"/>
  <c r="I8071" i="11" s="1"/>
  <c r="J8071" i="11"/>
  <c r="K8071" i="11" s="1"/>
  <c r="L8071" i="11"/>
  <c r="M8071" i="11"/>
  <c r="N8071" i="11"/>
  <c r="O8071" i="11"/>
  <c r="P8071" i="11"/>
  <c r="Q8071" i="11"/>
  <c r="G8072" i="11"/>
  <c r="H8072" i="11"/>
  <c r="I8072" i="11" s="1"/>
  <c r="J8072" i="11"/>
  <c r="K8072" i="11" s="1"/>
  <c r="L8072" i="11"/>
  <c r="M8072" i="11"/>
  <c r="N8072" i="11"/>
  <c r="O8072" i="11"/>
  <c r="P8072" i="11"/>
  <c r="Q8072" i="11"/>
  <c r="G8073" i="11"/>
  <c r="H8073" i="11"/>
  <c r="I8073" i="11" s="1"/>
  <c r="J8073" i="11"/>
  <c r="K8073" i="11" s="1"/>
  <c r="L8073" i="11"/>
  <c r="M8073" i="11"/>
  <c r="N8073" i="11"/>
  <c r="O8073" i="11"/>
  <c r="P8073" i="11"/>
  <c r="Q8073" i="11"/>
  <c r="G8074" i="11"/>
  <c r="H8074" i="11"/>
  <c r="I8074" i="11" s="1"/>
  <c r="J8074" i="11"/>
  <c r="K8074" i="11" s="1"/>
  <c r="L8074" i="11"/>
  <c r="M8074" i="11"/>
  <c r="N8074" i="11"/>
  <c r="O8074" i="11"/>
  <c r="P8074" i="11"/>
  <c r="Q8074" i="11"/>
  <c r="G8075" i="11"/>
  <c r="H8075" i="11"/>
  <c r="I8075" i="11" s="1"/>
  <c r="J8075" i="11"/>
  <c r="K8075" i="11" s="1"/>
  <c r="L8075" i="11"/>
  <c r="M8075" i="11"/>
  <c r="N8075" i="11"/>
  <c r="O8075" i="11"/>
  <c r="P8075" i="11"/>
  <c r="Q8075" i="11"/>
  <c r="G8076" i="11"/>
  <c r="H8076" i="11"/>
  <c r="I8076" i="11" s="1"/>
  <c r="J8076" i="11"/>
  <c r="K8076" i="11" s="1"/>
  <c r="L8076" i="11"/>
  <c r="M8076" i="11"/>
  <c r="N8076" i="11"/>
  <c r="O8076" i="11"/>
  <c r="P8076" i="11"/>
  <c r="Q8076" i="11"/>
  <c r="G8077" i="11"/>
  <c r="H8077" i="11"/>
  <c r="I8077" i="11" s="1"/>
  <c r="J8077" i="11"/>
  <c r="K8077" i="11" s="1"/>
  <c r="L8077" i="11"/>
  <c r="M8077" i="11"/>
  <c r="N8077" i="11"/>
  <c r="O8077" i="11"/>
  <c r="P8077" i="11"/>
  <c r="Q8077" i="11"/>
  <c r="G8078" i="11"/>
  <c r="H8078" i="11"/>
  <c r="I8078" i="11" s="1"/>
  <c r="J8078" i="11"/>
  <c r="K8078" i="11" s="1"/>
  <c r="L8078" i="11"/>
  <c r="M8078" i="11"/>
  <c r="N8078" i="11"/>
  <c r="O8078" i="11"/>
  <c r="P8078" i="11"/>
  <c r="Q8078" i="11"/>
  <c r="G8079" i="11"/>
  <c r="H8079" i="11"/>
  <c r="I8079" i="11" s="1"/>
  <c r="J8079" i="11"/>
  <c r="K8079" i="11" s="1"/>
  <c r="L8079" i="11"/>
  <c r="M8079" i="11"/>
  <c r="N8079" i="11"/>
  <c r="O8079" i="11"/>
  <c r="P8079" i="11"/>
  <c r="Q8079" i="11"/>
  <c r="G8080" i="11"/>
  <c r="H8080" i="11"/>
  <c r="I8080" i="11" s="1"/>
  <c r="J8080" i="11"/>
  <c r="K8080" i="11" s="1"/>
  <c r="L8080" i="11"/>
  <c r="M8080" i="11"/>
  <c r="N8080" i="11"/>
  <c r="O8080" i="11"/>
  <c r="P8080" i="11"/>
  <c r="Q8080" i="11"/>
  <c r="G8081" i="11"/>
  <c r="H8081" i="11"/>
  <c r="I8081" i="11" s="1"/>
  <c r="J8081" i="11"/>
  <c r="K8081" i="11" s="1"/>
  <c r="L8081" i="11"/>
  <c r="M8081" i="11"/>
  <c r="N8081" i="11"/>
  <c r="O8081" i="11"/>
  <c r="P8081" i="11"/>
  <c r="Q8081" i="11"/>
  <c r="G8082" i="11"/>
  <c r="H8082" i="11"/>
  <c r="I8082" i="11" s="1"/>
  <c r="J8082" i="11"/>
  <c r="K8082" i="11" s="1"/>
  <c r="L8082" i="11"/>
  <c r="M8082" i="11"/>
  <c r="N8082" i="11"/>
  <c r="O8082" i="11"/>
  <c r="P8082" i="11"/>
  <c r="Q8082" i="11"/>
  <c r="G8083" i="11"/>
  <c r="H8083" i="11"/>
  <c r="I8083" i="11" s="1"/>
  <c r="J8083" i="11"/>
  <c r="K8083" i="11" s="1"/>
  <c r="L8083" i="11"/>
  <c r="M8083" i="11"/>
  <c r="N8083" i="11"/>
  <c r="O8083" i="11"/>
  <c r="P8083" i="11"/>
  <c r="Q8083" i="11"/>
  <c r="G8084" i="11"/>
  <c r="H8084" i="11"/>
  <c r="I8084" i="11" s="1"/>
  <c r="J8084" i="11"/>
  <c r="K8084" i="11" s="1"/>
  <c r="L8084" i="11"/>
  <c r="M8084" i="11"/>
  <c r="N8084" i="11"/>
  <c r="O8084" i="11"/>
  <c r="P8084" i="11"/>
  <c r="Q8084" i="11"/>
  <c r="G8085" i="11"/>
  <c r="H8085" i="11"/>
  <c r="I8085" i="11" s="1"/>
  <c r="J8085" i="11"/>
  <c r="K8085" i="11" s="1"/>
  <c r="L8085" i="11"/>
  <c r="M8085" i="11"/>
  <c r="N8085" i="11"/>
  <c r="O8085" i="11"/>
  <c r="P8085" i="11"/>
  <c r="Q8085" i="11"/>
  <c r="G8086" i="11"/>
  <c r="H8086" i="11"/>
  <c r="I8086" i="11" s="1"/>
  <c r="J8086" i="11"/>
  <c r="K8086" i="11" s="1"/>
  <c r="L8086" i="11"/>
  <c r="M8086" i="11"/>
  <c r="N8086" i="11"/>
  <c r="O8086" i="11"/>
  <c r="P8086" i="11"/>
  <c r="Q8086" i="11"/>
  <c r="G8087" i="11"/>
  <c r="H8087" i="11"/>
  <c r="I8087" i="11" s="1"/>
  <c r="J8087" i="11"/>
  <c r="K8087" i="11" s="1"/>
  <c r="L8087" i="11"/>
  <c r="M8087" i="11"/>
  <c r="N8087" i="11"/>
  <c r="O8087" i="11"/>
  <c r="P8087" i="11"/>
  <c r="Q8087" i="11"/>
  <c r="G8088" i="11"/>
  <c r="H8088" i="11"/>
  <c r="I8088" i="11" s="1"/>
  <c r="J8088" i="11"/>
  <c r="K8088" i="11" s="1"/>
  <c r="L8088" i="11"/>
  <c r="M8088" i="11"/>
  <c r="N8088" i="11"/>
  <c r="O8088" i="11"/>
  <c r="P8088" i="11"/>
  <c r="Q8088" i="11"/>
  <c r="G8089" i="11"/>
  <c r="H8089" i="11"/>
  <c r="I8089" i="11" s="1"/>
  <c r="J8089" i="11"/>
  <c r="K8089" i="11" s="1"/>
  <c r="L8089" i="11"/>
  <c r="M8089" i="11"/>
  <c r="N8089" i="11"/>
  <c r="O8089" i="11"/>
  <c r="P8089" i="11"/>
  <c r="Q8089" i="11"/>
  <c r="G8090" i="11"/>
  <c r="H8090" i="11"/>
  <c r="I8090" i="11" s="1"/>
  <c r="J8090" i="11"/>
  <c r="K8090" i="11" s="1"/>
  <c r="L8090" i="11"/>
  <c r="M8090" i="11"/>
  <c r="N8090" i="11"/>
  <c r="O8090" i="11"/>
  <c r="P8090" i="11"/>
  <c r="Q8090" i="11"/>
  <c r="G8091" i="11"/>
  <c r="H8091" i="11"/>
  <c r="I8091" i="11" s="1"/>
  <c r="J8091" i="11"/>
  <c r="K8091" i="11" s="1"/>
  <c r="L8091" i="11"/>
  <c r="M8091" i="11"/>
  <c r="N8091" i="11"/>
  <c r="O8091" i="11"/>
  <c r="P8091" i="11"/>
  <c r="Q8091" i="11"/>
  <c r="G8092" i="11"/>
  <c r="H8092" i="11"/>
  <c r="I8092" i="11" s="1"/>
  <c r="J8092" i="11"/>
  <c r="K8092" i="11" s="1"/>
  <c r="L8092" i="11"/>
  <c r="M8092" i="11"/>
  <c r="N8092" i="11"/>
  <c r="O8092" i="11"/>
  <c r="P8092" i="11"/>
  <c r="Q8092" i="11"/>
  <c r="G8093" i="11"/>
  <c r="H8093" i="11"/>
  <c r="I8093" i="11" s="1"/>
  <c r="J8093" i="11"/>
  <c r="K8093" i="11" s="1"/>
  <c r="L8093" i="11"/>
  <c r="M8093" i="11"/>
  <c r="N8093" i="11"/>
  <c r="O8093" i="11"/>
  <c r="P8093" i="11"/>
  <c r="Q8093" i="11"/>
  <c r="G8094" i="11"/>
  <c r="H8094" i="11"/>
  <c r="I8094" i="11" s="1"/>
  <c r="J8094" i="11"/>
  <c r="K8094" i="11" s="1"/>
  <c r="L8094" i="11"/>
  <c r="M8094" i="11"/>
  <c r="N8094" i="11"/>
  <c r="O8094" i="11"/>
  <c r="P8094" i="11"/>
  <c r="Q8094" i="11"/>
  <c r="G8095" i="11"/>
  <c r="H8095" i="11"/>
  <c r="I8095" i="11" s="1"/>
  <c r="J8095" i="11"/>
  <c r="K8095" i="11" s="1"/>
  <c r="L8095" i="11"/>
  <c r="M8095" i="11"/>
  <c r="N8095" i="11"/>
  <c r="O8095" i="11"/>
  <c r="P8095" i="11"/>
  <c r="Q8095" i="11"/>
  <c r="G8096" i="11"/>
  <c r="H8096" i="11"/>
  <c r="I8096" i="11" s="1"/>
  <c r="J8096" i="11"/>
  <c r="K8096" i="11" s="1"/>
  <c r="L8096" i="11"/>
  <c r="M8096" i="11"/>
  <c r="N8096" i="11"/>
  <c r="O8096" i="11"/>
  <c r="P8096" i="11"/>
  <c r="Q8096" i="11"/>
  <c r="G8097" i="11"/>
  <c r="H8097" i="11"/>
  <c r="I8097" i="11" s="1"/>
  <c r="J8097" i="11"/>
  <c r="K8097" i="11" s="1"/>
  <c r="L8097" i="11"/>
  <c r="M8097" i="11"/>
  <c r="N8097" i="11"/>
  <c r="O8097" i="11"/>
  <c r="P8097" i="11"/>
  <c r="Q8097" i="11"/>
  <c r="G8098" i="11"/>
  <c r="H8098" i="11"/>
  <c r="I8098" i="11" s="1"/>
  <c r="J8098" i="11"/>
  <c r="K8098" i="11" s="1"/>
  <c r="L8098" i="11"/>
  <c r="M8098" i="11"/>
  <c r="N8098" i="11"/>
  <c r="O8098" i="11"/>
  <c r="P8098" i="11"/>
  <c r="Q8098" i="11"/>
  <c r="G8099" i="11"/>
  <c r="H8099" i="11"/>
  <c r="I8099" i="11" s="1"/>
  <c r="J8099" i="11"/>
  <c r="K8099" i="11" s="1"/>
  <c r="L8099" i="11"/>
  <c r="M8099" i="11"/>
  <c r="N8099" i="11"/>
  <c r="O8099" i="11"/>
  <c r="P8099" i="11"/>
  <c r="Q8099" i="11"/>
  <c r="G8100" i="11"/>
  <c r="H8100" i="11"/>
  <c r="I8100" i="11" s="1"/>
  <c r="J8100" i="11"/>
  <c r="K8100" i="11" s="1"/>
  <c r="L8100" i="11"/>
  <c r="M8100" i="11"/>
  <c r="N8100" i="11"/>
  <c r="O8100" i="11"/>
  <c r="P8100" i="11"/>
  <c r="Q8100" i="11"/>
  <c r="G8101" i="11"/>
  <c r="H8101" i="11"/>
  <c r="I8101" i="11" s="1"/>
  <c r="J8101" i="11"/>
  <c r="K8101" i="11" s="1"/>
  <c r="L8101" i="11"/>
  <c r="M8101" i="11"/>
  <c r="N8101" i="11"/>
  <c r="O8101" i="11"/>
  <c r="P8101" i="11"/>
  <c r="Q8101" i="11"/>
  <c r="G8102" i="11"/>
  <c r="H8102" i="11"/>
  <c r="I8102" i="11" s="1"/>
  <c r="J8102" i="11"/>
  <c r="K8102" i="11" s="1"/>
  <c r="L8102" i="11"/>
  <c r="M8102" i="11"/>
  <c r="N8102" i="11"/>
  <c r="O8102" i="11"/>
  <c r="P8102" i="11"/>
  <c r="Q8102" i="11"/>
  <c r="G8103" i="11"/>
  <c r="H8103" i="11"/>
  <c r="I8103" i="11" s="1"/>
  <c r="J8103" i="11"/>
  <c r="K8103" i="11" s="1"/>
  <c r="L8103" i="11"/>
  <c r="M8103" i="11"/>
  <c r="N8103" i="11"/>
  <c r="O8103" i="11"/>
  <c r="P8103" i="11"/>
  <c r="Q8103" i="11"/>
  <c r="G8104" i="11"/>
  <c r="H8104" i="11"/>
  <c r="I8104" i="11" s="1"/>
  <c r="J8104" i="11"/>
  <c r="K8104" i="11" s="1"/>
  <c r="L8104" i="11"/>
  <c r="M8104" i="11"/>
  <c r="N8104" i="11"/>
  <c r="O8104" i="11"/>
  <c r="P8104" i="11"/>
  <c r="Q8104" i="11"/>
  <c r="G8105" i="11"/>
  <c r="H8105" i="11"/>
  <c r="I8105" i="11" s="1"/>
  <c r="J8105" i="11"/>
  <c r="K8105" i="11" s="1"/>
  <c r="L8105" i="11"/>
  <c r="M8105" i="11"/>
  <c r="N8105" i="11"/>
  <c r="O8105" i="11"/>
  <c r="P8105" i="11"/>
  <c r="Q8105" i="11"/>
  <c r="G8106" i="11"/>
  <c r="H8106" i="11"/>
  <c r="I8106" i="11" s="1"/>
  <c r="J8106" i="11"/>
  <c r="K8106" i="11" s="1"/>
  <c r="L8106" i="11"/>
  <c r="M8106" i="11"/>
  <c r="N8106" i="11"/>
  <c r="O8106" i="11"/>
  <c r="P8106" i="11"/>
  <c r="Q8106" i="11"/>
  <c r="G8107" i="11"/>
  <c r="H8107" i="11"/>
  <c r="I8107" i="11" s="1"/>
  <c r="J8107" i="11"/>
  <c r="K8107" i="11" s="1"/>
  <c r="L8107" i="11"/>
  <c r="M8107" i="11"/>
  <c r="N8107" i="11"/>
  <c r="O8107" i="11"/>
  <c r="P8107" i="11"/>
  <c r="Q8107" i="11"/>
  <c r="G8108" i="11"/>
  <c r="H8108" i="11"/>
  <c r="I8108" i="11" s="1"/>
  <c r="J8108" i="11"/>
  <c r="K8108" i="11" s="1"/>
  <c r="L8108" i="11"/>
  <c r="M8108" i="11"/>
  <c r="N8108" i="11"/>
  <c r="O8108" i="11"/>
  <c r="P8108" i="11"/>
  <c r="Q8108" i="11"/>
  <c r="G8109" i="11"/>
  <c r="H8109" i="11"/>
  <c r="I8109" i="11" s="1"/>
  <c r="J8109" i="11"/>
  <c r="K8109" i="11" s="1"/>
  <c r="L8109" i="11"/>
  <c r="M8109" i="11"/>
  <c r="N8109" i="11"/>
  <c r="O8109" i="11"/>
  <c r="P8109" i="11"/>
  <c r="Q8109" i="11"/>
  <c r="G8110" i="11"/>
  <c r="H8110" i="11"/>
  <c r="I8110" i="11" s="1"/>
  <c r="J8110" i="11"/>
  <c r="K8110" i="11" s="1"/>
  <c r="L8110" i="11"/>
  <c r="M8110" i="11"/>
  <c r="N8110" i="11"/>
  <c r="O8110" i="11"/>
  <c r="P8110" i="11"/>
  <c r="Q8110" i="11"/>
  <c r="G8111" i="11"/>
  <c r="H8111" i="11"/>
  <c r="I8111" i="11" s="1"/>
  <c r="J8111" i="11"/>
  <c r="K8111" i="11" s="1"/>
  <c r="L8111" i="11"/>
  <c r="M8111" i="11"/>
  <c r="N8111" i="11"/>
  <c r="O8111" i="11"/>
  <c r="P8111" i="11"/>
  <c r="Q8111" i="11"/>
  <c r="G8112" i="11"/>
  <c r="H8112" i="11"/>
  <c r="I8112" i="11" s="1"/>
  <c r="J8112" i="11"/>
  <c r="K8112" i="11" s="1"/>
  <c r="L8112" i="11"/>
  <c r="M8112" i="11"/>
  <c r="N8112" i="11"/>
  <c r="O8112" i="11"/>
  <c r="P8112" i="11"/>
  <c r="Q8112" i="11"/>
  <c r="G8113" i="11"/>
  <c r="H8113" i="11"/>
  <c r="I8113" i="11" s="1"/>
  <c r="J8113" i="11"/>
  <c r="K8113" i="11" s="1"/>
  <c r="L8113" i="11"/>
  <c r="M8113" i="11"/>
  <c r="N8113" i="11"/>
  <c r="O8113" i="11"/>
  <c r="P8113" i="11"/>
  <c r="Q8113" i="11"/>
  <c r="G8114" i="11"/>
  <c r="H8114" i="11"/>
  <c r="I8114" i="11" s="1"/>
  <c r="J8114" i="11"/>
  <c r="K8114" i="11" s="1"/>
  <c r="L8114" i="11"/>
  <c r="M8114" i="11"/>
  <c r="N8114" i="11"/>
  <c r="O8114" i="11"/>
  <c r="P8114" i="11"/>
  <c r="Q8114" i="11"/>
  <c r="G8115" i="11"/>
  <c r="H8115" i="11"/>
  <c r="I8115" i="11" s="1"/>
  <c r="J8115" i="11"/>
  <c r="K8115" i="11" s="1"/>
  <c r="L8115" i="11"/>
  <c r="M8115" i="11"/>
  <c r="N8115" i="11"/>
  <c r="O8115" i="11"/>
  <c r="P8115" i="11"/>
  <c r="Q8115" i="11"/>
  <c r="G8116" i="11"/>
  <c r="H8116" i="11"/>
  <c r="I8116" i="11" s="1"/>
  <c r="J8116" i="11"/>
  <c r="K8116" i="11" s="1"/>
  <c r="L8116" i="11"/>
  <c r="M8116" i="11"/>
  <c r="N8116" i="11"/>
  <c r="O8116" i="11"/>
  <c r="P8116" i="11"/>
  <c r="Q8116" i="11"/>
  <c r="G8117" i="11"/>
  <c r="H8117" i="11"/>
  <c r="I8117" i="11" s="1"/>
  <c r="J8117" i="11"/>
  <c r="K8117" i="11" s="1"/>
  <c r="L8117" i="11"/>
  <c r="M8117" i="11"/>
  <c r="N8117" i="11"/>
  <c r="O8117" i="11"/>
  <c r="P8117" i="11"/>
  <c r="Q8117" i="11"/>
  <c r="G8118" i="11"/>
  <c r="H8118" i="11"/>
  <c r="I8118" i="11" s="1"/>
  <c r="J8118" i="11"/>
  <c r="K8118" i="11" s="1"/>
  <c r="L8118" i="11"/>
  <c r="M8118" i="11"/>
  <c r="N8118" i="11"/>
  <c r="O8118" i="11"/>
  <c r="P8118" i="11"/>
  <c r="Q8118" i="11"/>
  <c r="G8119" i="11"/>
  <c r="H8119" i="11"/>
  <c r="I8119" i="11" s="1"/>
  <c r="J8119" i="11"/>
  <c r="K8119" i="11" s="1"/>
  <c r="L8119" i="11"/>
  <c r="M8119" i="11"/>
  <c r="N8119" i="11"/>
  <c r="O8119" i="11"/>
  <c r="P8119" i="11"/>
  <c r="Q8119" i="11"/>
  <c r="G8120" i="11"/>
  <c r="H8120" i="11"/>
  <c r="I8120" i="11" s="1"/>
  <c r="J8120" i="11"/>
  <c r="K8120" i="11" s="1"/>
  <c r="L8120" i="11"/>
  <c r="M8120" i="11"/>
  <c r="N8120" i="11"/>
  <c r="O8120" i="11"/>
  <c r="P8120" i="11"/>
  <c r="Q8120" i="11"/>
  <c r="G8121" i="11"/>
  <c r="H8121" i="11"/>
  <c r="I8121" i="11" s="1"/>
  <c r="J8121" i="11"/>
  <c r="K8121" i="11" s="1"/>
  <c r="L8121" i="11"/>
  <c r="M8121" i="11"/>
  <c r="N8121" i="11"/>
  <c r="O8121" i="11"/>
  <c r="P8121" i="11"/>
  <c r="Q8121" i="11"/>
  <c r="G8122" i="11"/>
  <c r="H8122" i="11"/>
  <c r="I8122" i="11" s="1"/>
  <c r="J8122" i="11"/>
  <c r="K8122" i="11" s="1"/>
  <c r="L8122" i="11"/>
  <c r="M8122" i="11"/>
  <c r="N8122" i="11"/>
  <c r="O8122" i="11"/>
  <c r="P8122" i="11"/>
  <c r="Q8122" i="11"/>
  <c r="G8123" i="11"/>
  <c r="H8123" i="11"/>
  <c r="I8123" i="11" s="1"/>
  <c r="J8123" i="11"/>
  <c r="K8123" i="11" s="1"/>
  <c r="L8123" i="11"/>
  <c r="M8123" i="11"/>
  <c r="N8123" i="11"/>
  <c r="O8123" i="11"/>
  <c r="P8123" i="11"/>
  <c r="Q8123" i="11"/>
  <c r="G8124" i="11"/>
  <c r="H8124" i="11"/>
  <c r="I8124" i="11" s="1"/>
  <c r="J8124" i="11"/>
  <c r="K8124" i="11" s="1"/>
  <c r="L8124" i="11"/>
  <c r="M8124" i="11"/>
  <c r="N8124" i="11"/>
  <c r="O8124" i="11"/>
  <c r="P8124" i="11"/>
  <c r="Q8124" i="11"/>
  <c r="G8125" i="11"/>
  <c r="H8125" i="11"/>
  <c r="I8125" i="11" s="1"/>
  <c r="J8125" i="11"/>
  <c r="K8125" i="11" s="1"/>
  <c r="L8125" i="11"/>
  <c r="M8125" i="11"/>
  <c r="N8125" i="11"/>
  <c r="O8125" i="11"/>
  <c r="P8125" i="11"/>
  <c r="Q8125" i="11"/>
  <c r="G8126" i="11"/>
  <c r="H8126" i="11"/>
  <c r="I8126" i="11" s="1"/>
  <c r="J8126" i="11"/>
  <c r="K8126" i="11" s="1"/>
  <c r="L8126" i="11"/>
  <c r="M8126" i="11"/>
  <c r="N8126" i="11"/>
  <c r="O8126" i="11"/>
  <c r="P8126" i="11"/>
  <c r="Q8126" i="11"/>
  <c r="G8127" i="11"/>
  <c r="H8127" i="11"/>
  <c r="I8127" i="11" s="1"/>
  <c r="J8127" i="11"/>
  <c r="K8127" i="11" s="1"/>
  <c r="L8127" i="11"/>
  <c r="M8127" i="11"/>
  <c r="N8127" i="11"/>
  <c r="O8127" i="11"/>
  <c r="P8127" i="11"/>
  <c r="Q8127" i="11"/>
  <c r="G8128" i="11"/>
  <c r="H8128" i="11"/>
  <c r="I8128" i="11" s="1"/>
  <c r="J8128" i="11"/>
  <c r="K8128" i="11" s="1"/>
  <c r="L8128" i="11"/>
  <c r="M8128" i="11"/>
  <c r="N8128" i="11"/>
  <c r="O8128" i="11"/>
  <c r="P8128" i="11"/>
  <c r="Q8128" i="11"/>
  <c r="G8129" i="11"/>
  <c r="H8129" i="11"/>
  <c r="I8129" i="11" s="1"/>
  <c r="J8129" i="11"/>
  <c r="K8129" i="11" s="1"/>
  <c r="L8129" i="11"/>
  <c r="M8129" i="11"/>
  <c r="N8129" i="11"/>
  <c r="O8129" i="11"/>
  <c r="P8129" i="11"/>
  <c r="Q8129" i="11"/>
  <c r="G8130" i="11"/>
  <c r="H8130" i="11"/>
  <c r="I8130" i="11" s="1"/>
  <c r="J8130" i="11"/>
  <c r="K8130" i="11" s="1"/>
  <c r="L8130" i="11"/>
  <c r="M8130" i="11"/>
  <c r="N8130" i="11"/>
  <c r="O8130" i="11"/>
  <c r="P8130" i="11"/>
  <c r="Q8130" i="11"/>
  <c r="G8131" i="11"/>
  <c r="H8131" i="11"/>
  <c r="I8131" i="11" s="1"/>
  <c r="J8131" i="11"/>
  <c r="K8131" i="11" s="1"/>
  <c r="L8131" i="11"/>
  <c r="M8131" i="11"/>
  <c r="N8131" i="11"/>
  <c r="O8131" i="11"/>
  <c r="P8131" i="11"/>
  <c r="Q8131" i="11"/>
  <c r="G8132" i="11"/>
  <c r="H8132" i="11"/>
  <c r="I8132" i="11" s="1"/>
  <c r="J8132" i="11"/>
  <c r="K8132" i="11" s="1"/>
  <c r="L8132" i="11"/>
  <c r="M8132" i="11"/>
  <c r="N8132" i="11"/>
  <c r="O8132" i="11"/>
  <c r="P8132" i="11"/>
  <c r="Q8132" i="11"/>
  <c r="G8133" i="11"/>
  <c r="H8133" i="11"/>
  <c r="I8133" i="11" s="1"/>
  <c r="J8133" i="11"/>
  <c r="K8133" i="11" s="1"/>
  <c r="L8133" i="11"/>
  <c r="M8133" i="11"/>
  <c r="N8133" i="11"/>
  <c r="O8133" i="11"/>
  <c r="P8133" i="11"/>
  <c r="Q8133" i="11"/>
  <c r="G8134" i="11"/>
  <c r="H8134" i="11"/>
  <c r="I8134" i="11" s="1"/>
  <c r="J8134" i="11"/>
  <c r="K8134" i="11" s="1"/>
  <c r="L8134" i="11"/>
  <c r="M8134" i="11"/>
  <c r="N8134" i="11"/>
  <c r="O8134" i="11"/>
  <c r="P8134" i="11"/>
  <c r="Q8134" i="11"/>
  <c r="G8135" i="11"/>
  <c r="H8135" i="11"/>
  <c r="I8135" i="11" s="1"/>
  <c r="J8135" i="11"/>
  <c r="K8135" i="11" s="1"/>
  <c r="L8135" i="11"/>
  <c r="M8135" i="11"/>
  <c r="N8135" i="11"/>
  <c r="O8135" i="11"/>
  <c r="P8135" i="11"/>
  <c r="Q8135" i="11"/>
  <c r="G8136" i="11"/>
  <c r="H8136" i="11"/>
  <c r="I8136" i="11" s="1"/>
  <c r="J8136" i="11"/>
  <c r="K8136" i="11" s="1"/>
  <c r="L8136" i="11"/>
  <c r="M8136" i="11"/>
  <c r="N8136" i="11"/>
  <c r="O8136" i="11"/>
  <c r="P8136" i="11"/>
  <c r="Q8136" i="11"/>
  <c r="G8137" i="11"/>
  <c r="H8137" i="11"/>
  <c r="I8137" i="11" s="1"/>
  <c r="J8137" i="11"/>
  <c r="K8137" i="11" s="1"/>
  <c r="L8137" i="11"/>
  <c r="M8137" i="11"/>
  <c r="N8137" i="11"/>
  <c r="O8137" i="11"/>
  <c r="P8137" i="11"/>
  <c r="Q8137" i="11"/>
  <c r="G8138" i="11"/>
  <c r="H8138" i="11"/>
  <c r="I8138" i="11" s="1"/>
  <c r="J8138" i="11"/>
  <c r="K8138" i="11" s="1"/>
  <c r="L8138" i="11"/>
  <c r="M8138" i="11"/>
  <c r="N8138" i="11"/>
  <c r="O8138" i="11"/>
  <c r="P8138" i="11"/>
  <c r="Q8138" i="11"/>
  <c r="G8139" i="11"/>
  <c r="H8139" i="11"/>
  <c r="I8139" i="11" s="1"/>
  <c r="J8139" i="11"/>
  <c r="K8139" i="11" s="1"/>
  <c r="L8139" i="11"/>
  <c r="M8139" i="11"/>
  <c r="N8139" i="11"/>
  <c r="O8139" i="11"/>
  <c r="P8139" i="11"/>
  <c r="Q8139" i="11"/>
  <c r="G8140" i="11"/>
  <c r="H8140" i="11"/>
  <c r="I8140" i="11" s="1"/>
  <c r="J8140" i="11"/>
  <c r="K8140" i="11" s="1"/>
  <c r="L8140" i="11"/>
  <c r="M8140" i="11"/>
  <c r="N8140" i="11"/>
  <c r="O8140" i="11"/>
  <c r="P8140" i="11"/>
  <c r="Q8140" i="11"/>
  <c r="G8141" i="11"/>
  <c r="H8141" i="11"/>
  <c r="I8141" i="11" s="1"/>
  <c r="J8141" i="11"/>
  <c r="K8141" i="11" s="1"/>
  <c r="L8141" i="11"/>
  <c r="M8141" i="11"/>
  <c r="N8141" i="11"/>
  <c r="O8141" i="11"/>
  <c r="P8141" i="11"/>
  <c r="Q8141" i="11"/>
  <c r="G8142" i="11"/>
  <c r="H8142" i="11"/>
  <c r="I8142" i="11" s="1"/>
  <c r="J8142" i="11"/>
  <c r="K8142" i="11" s="1"/>
  <c r="L8142" i="11"/>
  <c r="M8142" i="11"/>
  <c r="N8142" i="11"/>
  <c r="O8142" i="11"/>
  <c r="P8142" i="11"/>
  <c r="Q8142" i="11"/>
  <c r="G8143" i="11"/>
  <c r="H8143" i="11"/>
  <c r="I8143" i="11" s="1"/>
  <c r="J8143" i="11"/>
  <c r="K8143" i="11" s="1"/>
  <c r="L8143" i="11"/>
  <c r="M8143" i="11"/>
  <c r="N8143" i="11"/>
  <c r="O8143" i="11"/>
  <c r="P8143" i="11"/>
  <c r="Q8143" i="11"/>
  <c r="G8144" i="11"/>
  <c r="H8144" i="11"/>
  <c r="I8144" i="11" s="1"/>
  <c r="J8144" i="11"/>
  <c r="K8144" i="11" s="1"/>
  <c r="L8144" i="11"/>
  <c r="M8144" i="11"/>
  <c r="N8144" i="11"/>
  <c r="O8144" i="11"/>
  <c r="P8144" i="11"/>
  <c r="Q8144" i="11"/>
  <c r="G8145" i="11"/>
  <c r="H8145" i="11"/>
  <c r="I8145" i="11" s="1"/>
  <c r="J8145" i="11"/>
  <c r="K8145" i="11" s="1"/>
  <c r="L8145" i="11"/>
  <c r="M8145" i="11"/>
  <c r="N8145" i="11"/>
  <c r="O8145" i="11"/>
  <c r="P8145" i="11"/>
  <c r="Q8145" i="11"/>
  <c r="G8146" i="11"/>
  <c r="H8146" i="11"/>
  <c r="I8146" i="11" s="1"/>
  <c r="J8146" i="11"/>
  <c r="K8146" i="11" s="1"/>
  <c r="L8146" i="11"/>
  <c r="M8146" i="11"/>
  <c r="N8146" i="11"/>
  <c r="O8146" i="11"/>
  <c r="P8146" i="11"/>
  <c r="Q8146" i="11"/>
  <c r="G8147" i="11"/>
  <c r="H8147" i="11"/>
  <c r="I8147" i="11" s="1"/>
  <c r="J8147" i="11"/>
  <c r="K8147" i="11" s="1"/>
  <c r="L8147" i="11"/>
  <c r="M8147" i="11"/>
  <c r="N8147" i="11"/>
  <c r="O8147" i="11"/>
  <c r="P8147" i="11"/>
  <c r="Q8147" i="11"/>
  <c r="G8148" i="11"/>
  <c r="H8148" i="11"/>
  <c r="I8148" i="11" s="1"/>
  <c r="J8148" i="11"/>
  <c r="K8148" i="11" s="1"/>
  <c r="L8148" i="11"/>
  <c r="M8148" i="11"/>
  <c r="N8148" i="11"/>
  <c r="O8148" i="11"/>
  <c r="P8148" i="11"/>
  <c r="Q8148" i="11"/>
  <c r="G8149" i="11"/>
  <c r="H8149" i="11"/>
  <c r="I8149" i="11" s="1"/>
  <c r="J8149" i="11"/>
  <c r="K8149" i="11" s="1"/>
  <c r="L8149" i="11"/>
  <c r="M8149" i="11"/>
  <c r="N8149" i="11"/>
  <c r="O8149" i="11"/>
  <c r="P8149" i="11"/>
  <c r="Q8149" i="11"/>
  <c r="G8150" i="11"/>
  <c r="H8150" i="11"/>
  <c r="I8150" i="11" s="1"/>
  <c r="J8150" i="11"/>
  <c r="K8150" i="11" s="1"/>
  <c r="L8150" i="11"/>
  <c r="M8150" i="11"/>
  <c r="N8150" i="11"/>
  <c r="O8150" i="11"/>
  <c r="P8150" i="11"/>
  <c r="Q8150" i="11"/>
  <c r="G8151" i="11"/>
  <c r="H8151" i="11"/>
  <c r="I8151" i="11" s="1"/>
  <c r="J8151" i="11"/>
  <c r="K8151" i="11" s="1"/>
  <c r="L8151" i="11"/>
  <c r="M8151" i="11"/>
  <c r="N8151" i="11"/>
  <c r="O8151" i="11"/>
  <c r="P8151" i="11"/>
  <c r="Q8151" i="11"/>
  <c r="G8152" i="11"/>
  <c r="H8152" i="11"/>
  <c r="I8152" i="11" s="1"/>
  <c r="J8152" i="11"/>
  <c r="K8152" i="11" s="1"/>
  <c r="L8152" i="11"/>
  <c r="M8152" i="11"/>
  <c r="N8152" i="11"/>
  <c r="O8152" i="11"/>
  <c r="P8152" i="11"/>
  <c r="Q8152" i="11"/>
  <c r="G8153" i="11"/>
  <c r="H8153" i="11"/>
  <c r="I8153" i="11" s="1"/>
  <c r="J8153" i="11"/>
  <c r="K8153" i="11" s="1"/>
  <c r="L8153" i="11"/>
  <c r="M8153" i="11"/>
  <c r="N8153" i="11"/>
  <c r="O8153" i="11"/>
  <c r="P8153" i="11"/>
  <c r="Q8153" i="11"/>
  <c r="G8154" i="11"/>
  <c r="H8154" i="11"/>
  <c r="I8154" i="11" s="1"/>
  <c r="J8154" i="11"/>
  <c r="K8154" i="11" s="1"/>
  <c r="L8154" i="11"/>
  <c r="M8154" i="11"/>
  <c r="N8154" i="11"/>
  <c r="O8154" i="11"/>
  <c r="P8154" i="11"/>
  <c r="Q8154" i="11"/>
  <c r="G8155" i="11"/>
  <c r="H8155" i="11"/>
  <c r="I8155" i="11" s="1"/>
  <c r="J8155" i="11"/>
  <c r="K8155" i="11" s="1"/>
  <c r="L8155" i="11"/>
  <c r="M8155" i="11"/>
  <c r="N8155" i="11"/>
  <c r="O8155" i="11"/>
  <c r="P8155" i="11"/>
  <c r="Q8155" i="11"/>
  <c r="G8156" i="11"/>
  <c r="H8156" i="11"/>
  <c r="I8156" i="11" s="1"/>
  <c r="J8156" i="11"/>
  <c r="K8156" i="11" s="1"/>
  <c r="L8156" i="11"/>
  <c r="M8156" i="11"/>
  <c r="N8156" i="11"/>
  <c r="O8156" i="11"/>
  <c r="P8156" i="11"/>
  <c r="Q8156" i="11"/>
  <c r="G8157" i="11"/>
  <c r="H8157" i="11"/>
  <c r="I8157" i="11" s="1"/>
  <c r="J8157" i="11"/>
  <c r="K8157" i="11" s="1"/>
  <c r="L8157" i="11"/>
  <c r="M8157" i="11"/>
  <c r="N8157" i="11"/>
  <c r="O8157" i="11"/>
  <c r="P8157" i="11"/>
  <c r="Q8157" i="11"/>
  <c r="G8158" i="11"/>
  <c r="H8158" i="11"/>
  <c r="I8158" i="11" s="1"/>
  <c r="J8158" i="11"/>
  <c r="K8158" i="11" s="1"/>
  <c r="L8158" i="11"/>
  <c r="M8158" i="11"/>
  <c r="N8158" i="11"/>
  <c r="O8158" i="11"/>
  <c r="P8158" i="11"/>
  <c r="Q8158" i="11"/>
  <c r="G8159" i="11"/>
  <c r="H8159" i="11"/>
  <c r="I8159" i="11" s="1"/>
  <c r="J8159" i="11"/>
  <c r="K8159" i="11" s="1"/>
  <c r="L8159" i="11"/>
  <c r="M8159" i="11"/>
  <c r="N8159" i="11"/>
  <c r="O8159" i="11"/>
  <c r="P8159" i="11"/>
  <c r="Q8159" i="11"/>
  <c r="G8160" i="11"/>
  <c r="H8160" i="11"/>
  <c r="I8160" i="11" s="1"/>
  <c r="J8160" i="11"/>
  <c r="K8160" i="11" s="1"/>
  <c r="L8160" i="11"/>
  <c r="M8160" i="11"/>
  <c r="N8160" i="11"/>
  <c r="O8160" i="11"/>
  <c r="P8160" i="11"/>
  <c r="Q8160" i="11"/>
  <c r="G8161" i="11"/>
  <c r="H8161" i="11"/>
  <c r="I8161" i="11" s="1"/>
  <c r="J8161" i="11"/>
  <c r="K8161" i="11" s="1"/>
  <c r="L8161" i="11"/>
  <c r="M8161" i="11"/>
  <c r="N8161" i="11"/>
  <c r="O8161" i="11"/>
  <c r="P8161" i="11"/>
  <c r="Q8161" i="11"/>
  <c r="G8162" i="11"/>
  <c r="H8162" i="11"/>
  <c r="I8162" i="11" s="1"/>
  <c r="J8162" i="11"/>
  <c r="K8162" i="11" s="1"/>
  <c r="L8162" i="11"/>
  <c r="M8162" i="11"/>
  <c r="N8162" i="11"/>
  <c r="O8162" i="11"/>
  <c r="P8162" i="11"/>
  <c r="Q8162" i="11"/>
  <c r="G8163" i="11"/>
  <c r="H8163" i="11"/>
  <c r="I8163" i="11" s="1"/>
  <c r="J8163" i="11"/>
  <c r="K8163" i="11" s="1"/>
  <c r="L8163" i="11"/>
  <c r="M8163" i="11"/>
  <c r="N8163" i="11"/>
  <c r="O8163" i="11"/>
  <c r="P8163" i="11"/>
  <c r="Q8163" i="11"/>
  <c r="G8164" i="11"/>
  <c r="H8164" i="11"/>
  <c r="I8164" i="11" s="1"/>
  <c r="J8164" i="11"/>
  <c r="K8164" i="11" s="1"/>
  <c r="L8164" i="11"/>
  <c r="M8164" i="11"/>
  <c r="N8164" i="11"/>
  <c r="O8164" i="11"/>
  <c r="P8164" i="11"/>
  <c r="Q8164" i="11"/>
  <c r="G8165" i="11"/>
  <c r="H8165" i="11"/>
  <c r="I8165" i="11" s="1"/>
  <c r="J8165" i="11"/>
  <c r="K8165" i="11" s="1"/>
  <c r="L8165" i="11"/>
  <c r="M8165" i="11"/>
  <c r="N8165" i="11"/>
  <c r="O8165" i="11"/>
  <c r="P8165" i="11"/>
  <c r="Q8165" i="11"/>
  <c r="G8166" i="11"/>
  <c r="H8166" i="11"/>
  <c r="I8166" i="11" s="1"/>
  <c r="J8166" i="11"/>
  <c r="K8166" i="11" s="1"/>
  <c r="L8166" i="11"/>
  <c r="M8166" i="11"/>
  <c r="N8166" i="11"/>
  <c r="O8166" i="11"/>
  <c r="P8166" i="11"/>
  <c r="Q8166" i="11"/>
  <c r="G8167" i="11"/>
  <c r="H8167" i="11"/>
  <c r="I8167" i="11" s="1"/>
  <c r="J8167" i="11"/>
  <c r="K8167" i="11" s="1"/>
  <c r="L8167" i="11"/>
  <c r="M8167" i="11"/>
  <c r="N8167" i="11"/>
  <c r="O8167" i="11"/>
  <c r="P8167" i="11"/>
  <c r="Q8167" i="11"/>
  <c r="G8168" i="11"/>
  <c r="H8168" i="11"/>
  <c r="I8168" i="11" s="1"/>
  <c r="J8168" i="11"/>
  <c r="K8168" i="11" s="1"/>
  <c r="L8168" i="11"/>
  <c r="M8168" i="11"/>
  <c r="N8168" i="11"/>
  <c r="O8168" i="11"/>
  <c r="P8168" i="11"/>
  <c r="Q8168" i="11"/>
  <c r="G8169" i="11"/>
  <c r="H8169" i="11"/>
  <c r="I8169" i="11" s="1"/>
  <c r="J8169" i="11"/>
  <c r="K8169" i="11" s="1"/>
  <c r="L8169" i="11"/>
  <c r="M8169" i="11"/>
  <c r="N8169" i="11"/>
  <c r="O8169" i="11"/>
  <c r="P8169" i="11"/>
  <c r="Q8169" i="11"/>
  <c r="G8170" i="11"/>
  <c r="H8170" i="11"/>
  <c r="I8170" i="11" s="1"/>
  <c r="J8170" i="11"/>
  <c r="K8170" i="11" s="1"/>
  <c r="L8170" i="11"/>
  <c r="M8170" i="11"/>
  <c r="N8170" i="11"/>
  <c r="O8170" i="11"/>
  <c r="P8170" i="11"/>
  <c r="Q8170" i="11"/>
  <c r="G8171" i="11"/>
  <c r="H8171" i="11"/>
  <c r="I8171" i="11" s="1"/>
  <c r="J8171" i="11"/>
  <c r="K8171" i="11" s="1"/>
  <c r="L8171" i="11"/>
  <c r="M8171" i="11"/>
  <c r="N8171" i="11"/>
  <c r="O8171" i="11"/>
  <c r="P8171" i="11"/>
  <c r="Q8171" i="11"/>
  <c r="G8172" i="11"/>
  <c r="H8172" i="11"/>
  <c r="I8172" i="11" s="1"/>
  <c r="J8172" i="11"/>
  <c r="K8172" i="11" s="1"/>
  <c r="L8172" i="11"/>
  <c r="M8172" i="11"/>
  <c r="N8172" i="11"/>
  <c r="O8172" i="11"/>
  <c r="P8172" i="11"/>
  <c r="Q8172" i="11"/>
  <c r="G8173" i="11"/>
  <c r="H8173" i="11"/>
  <c r="I8173" i="11" s="1"/>
  <c r="J8173" i="11"/>
  <c r="K8173" i="11" s="1"/>
  <c r="L8173" i="11"/>
  <c r="M8173" i="11"/>
  <c r="N8173" i="11"/>
  <c r="O8173" i="11"/>
  <c r="P8173" i="11"/>
  <c r="Q8173" i="11"/>
  <c r="G8174" i="11"/>
  <c r="H8174" i="11"/>
  <c r="I8174" i="11" s="1"/>
  <c r="J8174" i="11"/>
  <c r="K8174" i="11" s="1"/>
  <c r="L8174" i="11"/>
  <c r="M8174" i="11"/>
  <c r="N8174" i="11"/>
  <c r="O8174" i="11"/>
  <c r="P8174" i="11"/>
  <c r="Q8174" i="11"/>
  <c r="G8175" i="11"/>
  <c r="H8175" i="11"/>
  <c r="I8175" i="11" s="1"/>
  <c r="J8175" i="11"/>
  <c r="K8175" i="11" s="1"/>
  <c r="L8175" i="11"/>
  <c r="M8175" i="11"/>
  <c r="N8175" i="11"/>
  <c r="O8175" i="11"/>
  <c r="P8175" i="11"/>
  <c r="Q8175" i="11"/>
  <c r="G8176" i="11"/>
  <c r="H8176" i="11"/>
  <c r="I8176" i="11" s="1"/>
  <c r="J8176" i="11"/>
  <c r="K8176" i="11" s="1"/>
  <c r="L8176" i="11"/>
  <c r="M8176" i="11"/>
  <c r="N8176" i="11"/>
  <c r="O8176" i="11"/>
  <c r="P8176" i="11"/>
  <c r="Q8176" i="11"/>
  <c r="G8177" i="11"/>
  <c r="H8177" i="11"/>
  <c r="I8177" i="11" s="1"/>
  <c r="J8177" i="11"/>
  <c r="K8177" i="11" s="1"/>
  <c r="L8177" i="11"/>
  <c r="M8177" i="11"/>
  <c r="N8177" i="11"/>
  <c r="O8177" i="11"/>
  <c r="P8177" i="11"/>
  <c r="Q8177" i="11"/>
  <c r="G8178" i="11"/>
  <c r="H8178" i="11"/>
  <c r="I8178" i="11" s="1"/>
  <c r="J8178" i="11"/>
  <c r="K8178" i="11" s="1"/>
  <c r="L8178" i="11"/>
  <c r="M8178" i="11"/>
  <c r="N8178" i="11"/>
  <c r="O8178" i="11"/>
  <c r="P8178" i="11"/>
  <c r="Q8178" i="11"/>
  <c r="G8179" i="11"/>
  <c r="H8179" i="11"/>
  <c r="I8179" i="11" s="1"/>
  <c r="J8179" i="11"/>
  <c r="K8179" i="11" s="1"/>
  <c r="L8179" i="11"/>
  <c r="M8179" i="11"/>
  <c r="N8179" i="11"/>
  <c r="O8179" i="11"/>
  <c r="P8179" i="11"/>
  <c r="Q8179" i="11"/>
  <c r="G8180" i="11"/>
  <c r="H8180" i="11"/>
  <c r="I8180" i="11" s="1"/>
  <c r="J8180" i="11"/>
  <c r="K8180" i="11" s="1"/>
  <c r="L8180" i="11"/>
  <c r="M8180" i="11"/>
  <c r="N8180" i="11"/>
  <c r="O8180" i="11"/>
  <c r="P8180" i="11"/>
  <c r="Q8180" i="11"/>
  <c r="G8181" i="11"/>
  <c r="H8181" i="11"/>
  <c r="I8181" i="11" s="1"/>
  <c r="J8181" i="11"/>
  <c r="K8181" i="11" s="1"/>
  <c r="L8181" i="11"/>
  <c r="M8181" i="11"/>
  <c r="N8181" i="11"/>
  <c r="O8181" i="11"/>
  <c r="P8181" i="11"/>
  <c r="Q8181" i="11"/>
  <c r="G8182" i="11"/>
  <c r="H8182" i="11"/>
  <c r="I8182" i="11" s="1"/>
  <c r="J8182" i="11"/>
  <c r="K8182" i="11" s="1"/>
  <c r="L8182" i="11"/>
  <c r="M8182" i="11"/>
  <c r="N8182" i="11"/>
  <c r="O8182" i="11"/>
  <c r="P8182" i="11"/>
  <c r="Q8182" i="11"/>
  <c r="G8183" i="11"/>
  <c r="H8183" i="11"/>
  <c r="I8183" i="11" s="1"/>
  <c r="J8183" i="11"/>
  <c r="K8183" i="11" s="1"/>
  <c r="L8183" i="11"/>
  <c r="M8183" i="11"/>
  <c r="N8183" i="11"/>
  <c r="O8183" i="11"/>
  <c r="P8183" i="11"/>
  <c r="Q8183" i="11"/>
  <c r="G8184" i="11"/>
  <c r="H8184" i="11"/>
  <c r="I8184" i="11" s="1"/>
  <c r="J8184" i="11"/>
  <c r="K8184" i="11" s="1"/>
  <c r="L8184" i="11"/>
  <c r="M8184" i="11"/>
  <c r="N8184" i="11"/>
  <c r="O8184" i="11"/>
  <c r="P8184" i="11"/>
  <c r="Q8184" i="11"/>
  <c r="G8185" i="11"/>
  <c r="H8185" i="11"/>
  <c r="I8185" i="11" s="1"/>
  <c r="J8185" i="11"/>
  <c r="K8185" i="11" s="1"/>
  <c r="L8185" i="11"/>
  <c r="M8185" i="11"/>
  <c r="N8185" i="11"/>
  <c r="O8185" i="11"/>
  <c r="P8185" i="11"/>
  <c r="Q8185" i="11"/>
  <c r="G8186" i="11"/>
  <c r="H8186" i="11"/>
  <c r="I8186" i="11" s="1"/>
  <c r="J8186" i="11"/>
  <c r="K8186" i="11" s="1"/>
  <c r="L8186" i="11"/>
  <c r="M8186" i="11"/>
  <c r="N8186" i="11"/>
  <c r="O8186" i="11"/>
  <c r="P8186" i="11"/>
  <c r="Q8186" i="11"/>
  <c r="G8187" i="11"/>
  <c r="H8187" i="11"/>
  <c r="I8187" i="11" s="1"/>
  <c r="J8187" i="11"/>
  <c r="K8187" i="11" s="1"/>
  <c r="L8187" i="11"/>
  <c r="M8187" i="11"/>
  <c r="N8187" i="11"/>
  <c r="O8187" i="11"/>
  <c r="P8187" i="11"/>
  <c r="Q8187" i="11"/>
  <c r="G8188" i="11"/>
  <c r="H8188" i="11"/>
  <c r="I8188" i="11" s="1"/>
  <c r="J8188" i="11"/>
  <c r="K8188" i="11" s="1"/>
  <c r="L8188" i="11"/>
  <c r="M8188" i="11"/>
  <c r="N8188" i="11"/>
  <c r="O8188" i="11"/>
  <c r="P8188" i="11"/>
  <c r="Q8188" i="11"/>
  <c r="G8189" i="11"/>
  <c r="H8189" i="11"/>
  <c r="I8189" i="11" s="1"/>
  <c r="J8189" i="11"/>
  <c r="K8189" i="11" s="1"/>
  <c r="L8189" i="11"/>
  <c r="M8189" i="11"/>
  <c r="N8189" i="11"/>
  <c r="O8189" i="11"/>
  <c r="P8189" i="11"/>
  <c r="Q8189" i="11"/>
  <c r="G8190" i="11"/>
  <c r="H8190" i="11"/>
  <c r="I8190" i="11" s="1"/>
  <c r="J8190" i="11"/>
  <c r="K8190" i="11" s="1"/>
  <c r="L8190" i="11"/>
  <c r="M8190" i="11"/>
  <c r="N8190" i="11"/>
  <c r="O8190" i="11"/>
  <c r="P8190" i="11"/>
  <c r="Q8190" i="11"/>
  <c r="G8191" i="11"/>
  <c r="H8191" i="11"/>
  <c r="I8191" i="11" s="1"/>
  <c r="J8191" i="11"/>
  <c r="K8191" i="11" s="1"/>
  <c r="L8191" i="11"/>
  <c r="M8191" i="11"/>
  <c r="N8191" i="11"/>
  <c r="O8191" i="11"/>
  <c r="P8191" i="11"/>
  <c r="Q8191" i="11"/>
  <c r="G8192" i="11"/>
  <c r="H8192" i="11"/>
  <c r="I8192" i="11" s="1"/>
  <c r="J8192" i="11"/>
  <c r="K8192" i="11" s="1"/>
  <c r="L8192" i="11"/>
  <c r="M8192" i="11"/>
  <c r="N8192" i="11"/>
  <c r="O8192" i="11"/>
  <c r="P8192" i="11"/>
  <c r="Q8192" i="11"/>
  <c r="G8193" i="11"/>
  <c r="H8193" i="11"/>
  <c r="I8193" i="11" s="1"/>
  <c r="J8193" i="11"/>
  <c r="K8193" i="11" s="1"/>
  <c r="L8193" i="11"/>
  <c r="M8193" i="11"/>
  <c r="N8193" i="11"/>
  <c r="O8193" i="11"/>
  <c r="P8193" i="11"/>
  <c r="Q8193" i="11"/>
  <c r="G8194" i="11"/>
  <c r="H8194" i="11"/>
  <c r="I8194" i="11" s="1"/>
  <c r="J8194" i="11"/>
  <c r="K8194" i="11" s="1"/>
  <c r="L8194" i="11"/>
  <c r="M8194" i="11"/>
  <c r="N8194" i="11"/>
  <c r="O8194" i="11"/>
  <c r="P8194" i="11"/>
  <c r="Q8194" i="11"/>
  <c r="G8195" i="11"/>
  <c r="H8195" i="11"/>
  <c r="I8195" i="11" s="1"/>
  <c r="J8195" i="11"/>
  <c r="K8195" i="11" s="1"/>
  <c r="L8195" i="11"/>
  <c r="M8195" i="11"/>
  <c r="N8195" i="11"/>
  <c r="O8195" i="11"/>
  <c r="P8195" i="11"/>
  <c r="Q8195" i="11"/>
  <c r="G8196" i="11"/>
  <c r="H8196" i="11"/>
  <c r="I8196" i="11" s="1"/>
  <c r="J8196" i="11"/>
  <c r="K8196" i="11" s="1"/>
  <c r="L8196" i="11"/>
  <c r="M8196" i="11"/>
  <c r="N8196" i="11"/>
  <c r="O8196" i="11"/>
  <c r="P8196" i="11"/>
  <c r="Q8196" i="11"/>
  <c r="G8197" i="11"/>
  <c r="H8197" i="11"/>
  <c r="I8197" i="11" s="1"/>
  <c r="J8197" i="11"/>
  <c r="K8197" i="11" s="1"/>
  <c r="L8197" i="11"/>
  <c r="M8197" i="11"/>
  <c r="N8197" i="11"/>
  <c r="O8197" i="11"/>
  <c r="P8197" i="11"/>
  <c r="Q8197" i="11"/>
  <c r="G8198" i="11"/>
  <c r="H8198" i="11"/>
  <c r="I8198" i="11" s="1"/>
  <c r="J8198" i="11"/>
  <c r="K8198" i="11" s="1"/>
  <c r="L8198" i="11"/>
  <c r="M8198" i="11"/>
  <c r="N8198" i="11"/>
  <c r="O8198" i="11"/>
  <c r="P8198" i="11"/>
  <c r="Q8198" i="11"/>
  <c r="G8199" i="11"/>
  <c r="H8199" i="11"/>
  <c r="I8199" i="11" s="1"/>
  <c r="J8199" i="11"/>
  <c r="K8199" i="11" s="1"/>
  <c r="L8199" i="11"/>
  <c r="M8199" i="11"/>
  <c r="N8199" i="11"/>
  <c r="O8199" i="11"/>
  <c r="P8199" i="11"/>
  <c r="Q8199" i="11"/>
  <c r="G8200" i="11"/>
  <c r="H8200" i="11"/>
  <c r="I8200" i="11" s="1"/>
  <c r="J8200" i="11"/>
  <c r="K8200" i="11" s="1"/>
  <c r="L8200" i="11"/>
  <c r="M8200" i="11"/>
  <c r="N8200" i="11"/>
  <c r="O8200" i="11"/>
  <c r="P8200" i="11"/>
  <c r="Q8200" i="11"/>
  <c r="G8201" i="11"/>
  <c r="H8201" i="11"/>
  <c r="I8201" i="11" s="1"/>
  <c r="J8201" i="11"/>
  <c r="K8201" i="11" s="1"/>
  <c r="L8201" i="11"/>
  <c r="M8201" i="11"/>
  <c r="N8201" i="11"/>
  <c r="O8201" i="11"/>
  <c r="P8201" i="11"/>
  <c r="Q8201" i="11"/>
  <c r="G8202" i="11"/>
  <c r="H8202" i="11"/>
  <c r="I8202" i="11" s="1"/>
  <c r="J8202" i="11"/>
  <c r="K8202" i="11" s="1"/>
  <c r="L8202" i="11"/>
  <c r="M8202" i="11"/>
  <c r="N8202" i="11"/>
  <c r="O8202" i="11"/>
  <c r="P8202" i="11"/>
  <c r="Q8202" i="11"/>
  <c r="G8203" i="11"/>
  <c r="H8203" i="11"/>
  <c r="I8203" i="11" s="1"/>
  <c r="J8203" i="11"/>
  <c r="K8203" i="11" s="1"/>
  <c r="L8203" i="11"/>
  <c r="M8203" i="11"/>
  <c r="N8203" i="11"/>
  <c r="O8203" i="11"/>
  <c r="P8203" i="11"/>
  <c r="Q8203" i="11"/>
  <c r="G8204" i="11"/>
  <c r="H8204" i="11"/>
  <c r="I8204" i="11" s="1"/>
  <c r="J8204" i="11"/>
  <c r="K8204" i="11" s="1"/>
  <c r="L8204" i="11"/>
  <c r="M8204" i="11"/>
  <c r="N8204" i="11"/>
  <c r="O8204" i="11"/>
  <c r="P8204" i="11"/>
  <c r="Q8204" i="11"/>
  <c r="G8205" i="11"/>
  <c r="H8205" i="11"/>
  <c r="I8205" i="11" s="1"/>
  <c r="J8205" i="11"/>
  <c r="K8205" i="11" s="1"/>
  <c r="L8205" i="11"/>
  <c r="M8205" i="11"/>
  <c r="N8205" i="11"/>
  <c r="O8205" i="11"/>
  <c r="P8205" i="11"/>
  <c r="Q8205" i="11"/>
  <c r="G8206" i="11"/>
  <c r="H8206" i="11"/>
  <c r="I8206" i="11" s="1"/>
  <c r="J8206" i="11"/>
  <c r="K8206" i="11" s="1"/>
  <c r="L8206" i="11"/>
  <c r="M8206" i="11"/>
  <c r="N8206" i="11"/>
  <c r="O8206" i="11"/>
  <c r="P8206" i="11"/>
  <c r="Q8206" i="11"/>
  <c r="G8207" i="11"/>
  <c r="H8207" i="11"/>
  <c r="I8207" i="11" s="1"/>
  <c r="J8207" i="11"/>
  <c r="K8207" i="11" s="1"/>
  <c r="L8207" i="11"/>
  <c r="M8207" i="11"/>
  <c r="N8207" i="11"/>
  <c r="O8207" i="11"/>
  <c r="P8207" i="11"/>
  <c r="Q8207" i="11"/>
  <c r="G8208" i="11"/>
  <c r="H8208" i="11"/>
  <c r="I8208" i="11" s="1"/>
  <c r="J8208" i="11"/>
  <c r="K8208" i="11" s="1"/>
  <c r="L8208" i="11"/>
  <c r="M8208" i="11"/>
  <c r="N8208" i="11"/>
  <c r="O8208" i="11"/>
  <c r="P8208" i="11"/>
  <c r="Q8208" i="11"/>
  <c r="G8209" i="11"/>
  <c r="H8209" i="11"/>
  <c r="I8209" i="11" s="1"/>
  <c r="J8209" i="11"/>
  <c r="K8209" i="11" s="1"/>
  <c r="L8209" i="11"/>
  <c r="M8209" i="11"/>
  <c r="N8209" i="11"/>
  <c r="O8209" i="11"/>
  <c r="P8209" i="11"/>
  <c r="Q8209" i="11"/>
  <c r="G8210" i="11"/>
  <c r="H8210" i="11"/>
  <c r="I8210" i="11" s="1"/>
  <c r="J8210" i="11"/>
  <c r="K8210" i="11" s="1"/>
  <c r="L8210" i="11"/>
  <c r="M8210" i="11"/>
  <c r="N8210" i="11"/>
  <c r="O8210" i="11"/>
  <c r="P8210" i="11"/>
  <c r="Q8210" i="11"/>
  <c r="G8211" i="11"/>
  <c r="H8211" i="11"/>
  <c r="I8211" i="11" s="1"/>
  <c r="J8211" i="11"/>
  <c r="K8211" i="11" s="1"/>
  <c r="L8211" i="11"/>
  <c r="M8211" i="11"/>
  <c r="N8211" i="11"/>
  <c r="O8211" i="11"/>
  <c r="P8211" i="11"/>
  <c r="Q8211" i="11"/>
  <c r="G8212" i="11"/>
  <c r="H8212" i="11"/>
  <c r="I8212" i="11" s="1"/>
  <c r="J8212" i="11"/>
  <c r="K8212" i="11" s="1"/>
  <c r="L8212" i="11"/>
  <c r="M8212" i="11"/>
  <c r="N8212" i="11"/>
  <c r="O8212" i="11"/>
  <c r="P8212" i="11"/>
  <c r="Q8212" i="11"/>
  <c r="G8213" i="11"/>
  <c r="H8213" i="11"/>
  <c r="I8213" i="11" s="1"/>
  <c r="J8213" i="11"/>
  <c r="K8213" i="11" s="1"/>
  <c r="L8213" i="11"/>
  <c r="M8213" i="11"/>
  <c r="N8213" i="11"/>
  <c r="O8213" i="11"/>
  <c r="P8213" i="11"/>
  <c r="Q8213" i="11"/>
  <c r="G8214" i="11"/>
  <c r="H8214" i="11"/>
  <c r="I8214" i="11" s="1"/>
  <c r="J8214" i="11"/>
  <c r="K8214" i="11" s="1"/>
  <c r="L8214" i="11"/>
  <c r="M8214" i="11"/>
  <c r="N8214" i="11"/>
  <c r="O8214" i="11"/>
  <c r="P8214" i="11"/>
  <c r="Q8214" i="11"/>
  <c r="G8215" i="11"/>
  <c r="H8215" i="11"/>
  <c r="I8215" i="11" s="1"/>
  <c r="J8215" i="11"/>
  <c r="K8215" i="11" s="1"/>
  <c r="L8215" i="11"/>
  <c r="M8215" i="11"/>
  <c r="N8215" i="11"/>
  <c r="O8215" i="11"/>
  <c r="P8215" i="11"/>
  <c r="Q8215" i="11"/>
  <c r="G8216" i="11"/>
  <c r="H8216" i="11"/>
  <c r="I8216" i="11" s="1"/>
  <c r="J8216" i="11"/>
  <c r="K8216" i="11" s="1"/>
  <c r="L8216" i="11"/>
  <c r="M8216" i="11"/>
  <c r="N8216" i="11"/>
  <c r="O8216" i="11"/>
  <c r="P8216" i="11"/>
  <c r="Q8216" i="11"/>
  <c r="G8217" i="11"/>
  <c r="H8217" i="11"/>
  <c r="I8217" i="11" s="1"/>
  <c r="J8217" i="11"/>
  <c r="K8217" i="11" s="1"/>
  <c r="L8217" i="11"/>
  <c r="M8217" i="11"/>
  <c r="N8217" i="11"/>
  <c r="O8217" i="11"/>
  <c r="P8217" i="11"/>
  <c r="Q8217" i="11"/>
  <c r="G8218" i="11"/>
  <c r="H8218" i="11"/>
  <c r="I8218" i="11" s="1"/>
  <c r="J8218" i="11"/>
  <c r="K8218" i="11" s="1"/>
  <c r="L8218" i="11"/>
  <c r="M8218" i="11"/>
  <c r="N8218" i="11"/>
  <c r="O8218" i="11"/>
  <c r="P8218" i="11"/>
  <c r="Q8218" i="11"/>
  <c r="G8219" i="11"/>
  <c r="H8219" i="11"/>
  <c r="I8219" i="11" s="1"/>
  <c r="J8219" i="11"/>
  <c r="K8219" i="11" s="1"/>
  <c r="L8219" i="11"/>
  <c r="M8219" i="11"/>
  <c r="N8219" i="11"/>
  <c r="O8219" i="11"/>
  <c r="P8219" i="11"/>
  <c r="Q8219" i="11"/>
  <c r="G8220" i="11"/>
  <c r="H8220" i="11"/>
  <c r="I8220" i="11" s="1"/>
  <c r="J8220" i="11"/>
  <c r="K8220" i="11" s="1"/>
  <c r="L8220" i="11"/>
  <c r="M8220" i="11"/>
  <c r="N8220" i="11"/>
  <c r="O8220" i="11"/>
  <c r="P8220" i="11"/>
  <c r="Q8220" i="11"/>
  <c r="G8221" i="11"/>
  <c r="H8221" i="11"/>
  <c r="I8221" i="11" s="1"/>
  <c r="J8221" i="11"/>
  <c r="K8221" i="11" s="1"/>
  <c r="L8221" i="11"/>
  <c r="M8221" i="11"/>
  <c r="N8221" i="11"/>
  <c r="O8221" i="11"/>
  <c r="P8221" i="11"/>
  <c r="Q8221" i="11"/>
  <c r="G8222" i="11"/>
  <c r="H8222" i="11"/>
  <c r="I8222" i="11" s="1"/>
  <c r="J8222" i="11"/>
  <c r="K8222" i="11" s="1"/>
  <c r="L8222" i="11"/>
  <c r="M8222" i="11"/>
  <c r="N8222" i="11"/>
  <c r="O8222" i="11"/>
  <c r="P8222" i="11"/>
  <c r="Q8222" i="11"/>
  <c r="G8223" i="11"/>
  <c r="H8223" i="11"/>
  <c r="I8223" i="11" s="1"/>
  <c r="J8223" i="11"/>
  <c r="K8223" i="11" s="1"/>
  <c r="L8223" i="11"/>
  <c r="M8223" i="11"/>
  <c r="N8223" i="11"/>
  <c r="O8223" i="11"/>
  <c r="P8223" i="11"/>
  <c r="Q8223" i="11"/>
  <c r="G8224" i="11"/>
  <c r="H8224" i="11"/>
  <c r="I8224" i="11" s="1"/>
  <c r="J8224" i="11"/>
  <c r="K8224" i="11" s="1"/>
  <c r="L8224" i="11"/>
  <c r="M8224" i="11"/>
  <c r="N8224" i="11"/>
  <c r="O8224" i="11"/>
  <c r="P8224" i="11"/>
  <c r="Q8224" i="11"/>
  <c r="G8225" i="11"/>
  <c r="H8225" i="11"/>
  <c r="I8225" i="11" s="1"/>
  <c r="J8225" i="11"/>
  <c r="K8225" i="11" s="1"/>
  <c r="L8225" i="11"/>
  <c r="M8225" i="11"/>
  <c r="N8225" i="11"/>
  <c r="O8225" i="11"/>
  <c r="P8225" i="11"/>
  <c r="Q8225" i="11"/>
  <c r="G8226" i="11"/>
  <c r="H8226" i="11"/>
  <c r="I8226" i="11" s="1"/>
  <c r="J8226" i="11"/>
  <c r="K8226" i="11" s="1"/>
  <c r="L8226" i="11"/>
  <c r="M8226" i="11"/>
  <c r="N8226" i="11"/>
  <c r="O8226" i="11"/>
  <c r="P8226" i="11"/>
  <c r="Q8226" i="11"/>
  <c r="G8227" i="11"/>
  <c r="H8227" i="11"/>
  <c r="I8227" i="11" s="1"/>
  <c r="J8227" i="11"/>
  <c r="K8227" i="11" s="1"/>
  <c r="L8227" i="11"/>
  <c r="M8227" i="11"/>
  <c r="N8227" i="11"/>
  <c r="O8227" i="11"/>
  <c r="P8227" i="11"/>
  <c r="Q8227" i="11"/>
  <c r="G8228" i="11"/>
  <c r="H8228" i="11"/>
  <c r="I8228" i="11" s="1"/>
  <c r="J8228" i="11"/>
  <c r="K8228" i="11" s="1"/>
  <c r="L8228" i="11"/>
  <c r="M8228" i="11"/>
  <c r="N8228" i="11"/>
  <c r="O8228" i="11"/>
  <c r="P8228" i="11"/>
  <c r="Q8228" i="11"/>
  <c r="G8229" i="11"/>
  <c r="H8229" i="11"/>
  <c r="I8229" i="11" s="1"/>
  <c r="J8229" i="11"/>
  <c r="K8229" i="11" s="1"/>
  <c r="L8229" i="11"/>
  <c r="M8229" i="11"/>
  <c r="N8229" i="11"/>
  <c r="O8229" i="11"/>
  <c r="P8229" i="11"/>
  <c r="Q8229" i="11"/>
  <c r="G8230" i="11"/>
  <c r="H8230" i="11"/>
  <c r="I8230" i="11" s="1"/>
  <c r="J8230" i="11"/>
  <c r="K8230" i="11" s="1"/>
  <c r="L8230" i="11"/>
  <c r="M8230" i="11"/>
  <c r="N8230" i="11"/>
  <c r="O8230" i="11"/>
  <c r="P8230" i="11"/>
  <c r="Q8230" i="11"/>
  <c r="G8231" i="11"/>
  <c r="H8231" i="11"/>
  <c r="I8231" i="11" s="1"/>
  <c r="J8231" i="11"/>
  <c r="K8231" i="11" s="1"/>
  <c r="L8231" i="11"/>
  <c r="M8231" i="11"/>
  <c r="N8231" i="11"/>
  <c r="O8231" i="11"/>
  <c r="P8231" i="11"/>
  <c r="Q8231" i="11"/>
  <c r="G8232" i="11"/>
  <c r="H8232" i="11"/>
  <c r="I8232" i="11" s="1"/>
  <c r="J8232" i="11"/>
  <c r="K8232" i="11" s="1"/>
  <c r="L8232" i="11"/>
  <c r="M8232" i="11"/>
  <c r="N8232" i="11"/>
  <c r="O8232" i="11"/>
  <c r="P8232" i="11"/>
  <c r="Q8232" i="11"/>
  <c r="G8233" i="11"/>
  <c r="H8233" i="11"/>
  <c r="I8233" i="11" s="1"/>
  <c r="J8233" i="11"/>
  <c r="K8233" i="11" s="1"/>
  <c r="L8233" i="11"/>
  <c r="M8233" i="11"/>
  <c r="N8233" i="11"/>
  <c r="O8233" i="11"/>
  <c r="P8233" i="11"/>
  <c r="Q8233" i="11"/>
  <c r="G8234" i="11"/>
  <c r="H8234" i="11"/>
  <c r="I8234" i="11" s="1"/>
  <c r="J8234" i="11"/>
  <c r="K8234" i="11" s="1"/>
  <c r="L8234" i="11"/>
  <c r="M8234" i="11"/>
  <c r="N8234" i="11"/>
  <c r="O8234" i="11"/>
  <c r="P8234" i="11"/>
  <c r="Q8234" i="11"/>
  <c r="G8235" i="11"/>
  <c r="H8235" i="11"/>
  <c r="I8235" i="11" s="1"/>
  <c r="J8235" i="11"/>
  <c r="K8235" i="11" s="1"/>
  <c r="L8235" i="11"/>
  <c r="M8235" i="11"/>
  <c r="N8235" i="11"/>
  <c r="O8235" i="11"/>
  <c r="P8235" i="11"/>
  <c r="Q8235" i="11"/>
  <c r="G8236" i="11"/>
  <c r="H8236" i="11"/>
  <c r="I8236" i="11" s="1"/>
  <c r="J8236" i="11"/>
  <c r="K8236" i="11" s="1"/>
  <c r="L8236" i="11"/>
  <c r="M8236" i="11"/>
  <c r="N8236" i="11"/>
  <c r="O8236" i="11"/>
  <c r="P8236" i="11"/>
  <c r="Q8236" i="11"/>
  <c r="G8237" i="11"/>
  <c r="H8237" i="11"/>
  <c r="I8237" i="11" s="1"/>
  <c r="J8237" i="11"/>
  <c r="K8237" i="11" s="1"/>
  <c r="L8237" i="11"/>
  <c r="M8237" i="11"/>
  <c r="N8237" i="11"/>
  <c r="O8237" i="11"/>
  <c r="P8237" i="11"/>
  <c r="Q8237" i="11"/>
  <c r="G8238" i="11"/>
  <c r="H8238" i="11"/>
  <c r="I8238" i="11" s="1"/>
  <c r="J8238" i="11"/>
  <c r="K8238" i="11" s="1"/>
  <c r="L8238" i="11"/>
  <c r="M8238" i="11"/>
  <c r="N8238" i="11"/>
  <c r="O8238" i="11"/>
  <c r="P8238" i="11"/>
  <c r="Q8238" i="11"/>
  <c r="G8239" i="11"/>
  <c r="H8239" i="11"/>
  <c r="I8239" i="11" s="1"/>
  <c r="J8239" i="11"/>
  <c r="K8239" i="11" s="1"/>
  <c r="L8239" i="11"/>
  <c r="M8239" i="11"/>
  <c r="N8239" i="11"/>
  <c r="O8239" i="11"/>
  <c r="P8239" i="11"/>
  <c r="Q8239" i="11"/>
  <c r="G8240" i="11"/>
  <c r="H8240" i="11"/>
  <c r="I8240" i="11" s="1"/>
  <c r="J8240" i="11"/>
  <c r="K8240" i="11" s="1"/>
  <c r="L8240" i="11"/>
  <c r="M8240" i="11"/>
  <c r="N8240" i="11"/>
  <c r="O8240" i="11"/>
  <c r="P8240" i="11"/>
  <c r="Q8240" i="11"/>
  <c r="G8241" i="11"/>
  <c r="H8241" i="11"/>
  <c r="I8241" i="11" s="1"/>
  <c r="J8241" i="11"/>
  <c r="K8241" i="11" s="1"/>
  <c r="L8241" i="11"/>
  <c r="M8241" i="11"/>
  <c r="N8241" i="11"/>
  <c r="O8241" i="11"/>
  <c r="P8241" i="11"/>
  <c r="Q8241" i="11"/>
  <c r="G8242" i="11"/>
  <c r="H8242" i="11"/>
  <c r="I8242" i="11" s="1"/>
  <c r="J8242" i="11"/>
  <c r="K8242" i="11" s="1"/>
  <c r="L8242" i="11"/>
  <c r="M8242" i="11"/>
  <c r="N8242" i="11"/>
  <c r="O8242" i="11"/>
  <c r="P8242" i="11"/>
  <c r="Q8242" i="11"/>
  <c r="G8243" i="11"/>
  <c r="H8243" i="11"/>
  <c r="I8243" i="11" s="1"/>
  <c r="J8243" i="11"/>
  <c r="K8243" i="11" s="1"/>
  <c r="L8243" i="11"/>
  <c r="M8243" i="11"/>
  <c r="N8243" i="11"/>
  <c r="O8243" i="11"/>
  <c r="P8243" i="11"/>
  <c r="Q8243" i="11"/>
  <c r="G8244" i="11"/>
  <c r="H8244" i="11"/>
  <c r="I8244" i="11" s="1"/>
  <c r="J8244" i="11"/>
  <c r="K8244" i="11" s="1"/>
  <c r="L8244" i="11"/>
  <c r="M8244" i="11"/>
  <c r="N8244" i="11"/>
  <c r="O8244" i="11"/>
  <c r="P8244" i="11"/>
  <c r="Q8244" i="11"/>
  <c r="G8245" i="11"/>
  <c r="H8245" i="11"/>
  <c r="I8245" i="11" s="1"/>
  <c r="J8245" i="11"/>
  <c r="K8245" i="11" s="1"/>
  <c r="L8245" i="11"/>
  <c r="M8245" i="11"/>
  <c r="N8245" i="11"/>
  <c r="O8245" i="11"/>
  <c r="P8245" i="11"/>
  <c r="Q8245" i="11"/>
  <c r="G8246" i="11"/>
  <c r="H8246" i="11"/>
  <c r="I8246" i="11" s="1"/>
  <c r="J8246" i="11"/>
  <c r="K8246" i="11" s="1"/>
  <c r="L8246" i="11"/>
  <c r="M8246" i="11"/>
  <c r="N8246" i="11"/>
  <c r="O8246" i="11"/>
  <c r="P8246" i="11"/>
  <c r="Q8246" i="11"/>
  <c r="G8247" i="11"/>
  <c r="H8247" i="11"/>
  <c r="I8247" i="11" s="1"/>
  <c r="J8247" i="11"/>
  <c r="K8247" i="11" s="1"/>
  <c r="L8247" i="11"/>
  <c r="M8247" i="11"/>
  <c r="N8247" i="11"/>
  <c r="O8247" i="11"/>
  <c r="P8247" i="11"/>
  <c r="Q8247" i="11"/>
  <c r="G8248" i="11"/>
  <c r="H8248" i="11"/>
  <c r="I8248" i="11" s="1"/>
  <c r="J8248" i="11"/>
  <c r="K8248" i="11" s="1"/>
  <c r="L8248" i="11"/>
  <c r="M8248" i="11"/>
  <c r="N8248" i="11"/>
  <c r="O8248" i="11"/>
  <c r="P8248" i="11"/>
  <c r="Q8248" i="11"/>
  <c r="G8249" i="11"/>
  <c r="H8249" i="11"/>
  <c r="I8249" i="11" s="1"/>
  <c r="J8249" i="11"/>
  <c r="K8249" i="11" s="1"/>
  <c r="L8249" i="11"/>
  <c r="M8249" i="11"/>
  <c r="N8249" i="11"/>
  <c r="O8249" i="11"/>
  <c r="P8249" i="11"/>
  <c r="Q8249" i="11"/>
  <c r="G8250" i="11"/>
  <c r="H8250" i="11"/>
  <c r="I8250" i="11" s="1"/>
  <c r="J8250" i="11"/>
  <c r="K8250" i="11" s="1"/>
  <c r="L8250" i="11"/>
  <c r="M8250" i="11"/>
  <c r="N8250" i="11"/>
  <c r="O8250" i="11"/>
  <c r="P8250" i="11"/>
  <c r="Q8250" i="11"/>
  <c r="G8251" i="11"/>
  <c r="H8251" i="11"/>
  <c r="I8251" i="11" s="1"/>
  <c r="J8251" i="11"/>
  <c r="K8251" i="11" s="1"/>
  <c r="L8251" i="11"/>
  <c r="M8251" i="11"/>
  <c r="N8251" i="11"/>
  <c r="O8251" i="11"/>
  <c r="P8251" i="11"/>
  <c r="Q8251" i="11"/>
  <c r="G8252" i="11"/>
  <c r="H8252" i="11"/>
  <c r="I8252" i="11" s="1"/>
  <c r="J8252" i="11"/>
  <c r="K8252" i="11" s="1"/>
  <c r="L8252" i="11"/>
  <c r="M8252" i="11"/>
  <c r="N8252" i="11"/>
  <c r="O8252" i="11"/>
  <c r="P8252" i="11"/>
  <c r="Q8252" i="11"/>
  <c r="G8253" i="11"/>
  <c r="H8253" i="11"/>
  <c r="I8253" i="11" s="1"/>
  <c r="J8253" i="11"/>
  <c r="K8253" i="11" s="1"/>
  <c r="L8253" i="11"/>
  <c r="M8253" i="11"/>
  <c r="N8253" i="11"/>
  <c r="O8253" i="11"/>
  <c r="P8253" i="11"/>
  <c r="Q8253" i="11"/>
  <c r="G8254" i="11"/>
  <c r="H8254" i="11"/>
  <c r="I8254" i="11" s="1"/>
  <c r="J8254" i="11"/>
  <c r="K8254" i="11" s="1"/>
  <c r="L8254" i="11"/>
  <c r="M8254" i="11"/>
  <c r="N8254" i="11"/>
  <c r="O8254" i="11"/>
  <c r="P8254" i="11"/>
  <c r="Q8254" i="11"/>
  <c r="G8255" i="11"/>
  <c r="H8255" i="11"/>
  <c r="I8255" i="11" s="1"/>
  <c r="J8255" i="11"/>
  <c r="K8255" i="11" s="1"/>
  <c r="L8255" i="11"/>
  <c r="M8255" i="11"/>
  <c r="N8255" i="11"/>
  <c r="O8255" i="11"/>
  <c r="P8255" i="11"/>
  <c r="Q8255" i="11"/>
  <c r="G8256" i="11"/>
  <c r="H8256" i="11"/>
  <c r="I8256" i="11" s="1"/>
  <c r="J8256" i="11"/>
  <c r="K8256" i="11" s="1"/>
  <c r="L8256" i="11"/>
  <c r="M8256" i="11"/>
  <c r="N8256" i="11"/>
  <c r="O8256" i="11"/>
  <c r="P8256" i="11"/>
  <c r="Q8256" i="11"/>
  <c r="G8257" i="11"/>
  <c r="H8257" i="11"/>
  <c r="I8257" i="11" s="1"/>
  <c r="J8257" i="11"/>
  <c r="K8257" i="11" s="1"/>
  <c r="L8257" i="11"/>
  <c r="M8257" i="11"/>
  <c r="N8257" i="11"/>
  <c r="O8257" i="11"/>
  <c r="P8257" i="11"/>
  <c r="Q8257" i="11"/>
  <c r="G8258" i="11"/>
  <c r="H8258" i="11"/>
  <c r="I8258" i="11" s="1"/>
  <c r="J8258" i="11"/>
  <c r="K8258" i="11" s="1"/>
  <c r="L8258" i="11"/>
  <c r="M8258" i="11"/>
  <c r="N8258" i="11"/>
  <c r="O8258" i="11"/>
  <c r="P8258" i="11"/>
  <c r="Q8258" i="11"/>
  <c r="G8259" i="11"/>
  <c r="H8259" i="11"/>
  <c r="I8259" i="11" s="1"/>
  <c r="J8259" i="11"/>
  <c r="K8259" i="11" s="1"/>
  <c r="L8259" i="11"/>
  <c r="M8259" i="11"/>
  <c r="N8259" i="11"/>
  <c r="O8259" i="11"/>
  <c r="P8259" i="11"/>
  <c r="Q8259" i="11"/>
  <c r="G8260" i="11"/>
  <c r="H8260" i="11"/>
  <c r="I8260" i="11" s="1"/>
  <c r="J8260" i="11"/>
  <c r="K8260" i="11" s="1"/>
  <c r="L8260" i="11"/>
  <c r="M8260" i="11"/>
  <c r="N8260" i="11"/>
  <c r="O8260" i="11"/>
  <c r="P8260" i="11"/>
  <c r="Q8260" i="11"/>
  <c r="G8261" i="11"/>
  <c r="H8261" i="11"/>
  <c r="I8261" i="11" s="1"/>
  <c r="J8261" i="11"/>
  <c r="K8261" i="11" s="1"/>
  <c r="L8261" i="11"/>
  <c r="M8261" i="11"/>
  <c r="N8261" i="11"/>
  <c r="O8261" i="11"/>
  <c r="P8261" i="11"/>
  <c r="Q8261" i="11"/>
  <c r="G8262" i="11"/>
  <c r="H8262" i="11"/>
  <c r="I8262" i="11" s="1"/>
  <c r="J8262" i="11"/>
  <c r="K8262" i="11" s="1"/>
  <c r="L8262" i="11"/>
  <c r="M8262" i="11"/>
  <c r="N8262" i="11"/>
  <c r="O8262" i="11"/>
  <c r="P8262" i="11"/>
  <c r="Q8262" i="11"/>
  <c r="G8263" i="11"/>
  <c r="H8263" i="11"/>
  <c r="I8263" i="11" s="1"/>
  <c r="J8263" i="11"/>
  <c r="K8263" i="11" s="1"/>
  <c r="L8263" i="11"/>
  <c r="M8263" i="11"/>
  <c r="N8263" i="11"/>
  <c r="O8263" i="11"/>
  <c r="P8263" i="11"/>
  <c r="Q8263" i="11"/>
  <c r="G8264" i="11"/>
  <c r="H8264" i="11"/>
  <c r="I8264" i="11" s="1"/>
  <c r="J8264" i="11"/>
  <c r="K8264" i="11" s="1"/>
  <c r="L8264" i="11"/>
  <c r="M8264" i="11"/>
  <c r="N8264" i="11"/>
  <c r="O8264" i="11"/>
  <c r="P8264" i="11"/>
  <c r="Q8264" i="11"/>
  <c r="G8265" i="11"/>
  <c r="H8265" i="11"/>
  <c r="I8265" i="11" s="1"/>
  <c r="J8265" i="11"/>
  <c r="K8265" i="11" s="1"/>
  <c r="L8265" i="11"/>
  <c r="M8265" i="11"/>
  <c r="N8265" i="11"/>
  <c r="O8265" i="11"/>
  <c r="P8265" i="11"/>
  <c r="Q8265" i="11"/>
  <c r="G8266" i="11"/>
  <c r="H8266" i="11"/>
  <c r="I8266" i="11" s="1"/>
  <c r="J8266" i="11"/>
  <c r="K8266" i="11" s="1"/>
  <c r="L8266" i="11"/>
  <c r="M8266" i="11"/>
  <c r="N8266" i="11"/>
  <c r="O8266" i="11"/>
  <c r="P8266" i="11"/>
  <c r="Q8266" i="11"/>
  <c r="G8267" i="11"/>
  <c r="H8267" i="11"/>
  <c r="I8267" i="11" s="1"/>
  <c r="J8267" i="11"/>
  <c r="K8267" i="11" s="1"/>
  <c r="L8267" i="11"/>
  <c r="M8267" i="11"/>
  <c r="N8267" i="11"/>
  <c r="O8267" i="11"/>
  <c r="P8267" i="11"/>
  <c r="Q8267" i="11"/>
  <c r="G8268" i="11"/>
  <c r="H8268" i="11"/>
  <c r="I8268" i="11" s="1"/>
  <c r="J8268" i="11"/>
  <c r="K8268" i="11" s="1"/>
  <c r="L8268" i="11"/>
  <c r="M8268" i="11"/>
  <c r="N8268" i="11"/>
  <c r="O8268" i="11"/>
  <c r="P8268" i="11"/>
  <c r="Q8268" i="11"/>
  <c r="G8269" i="11"/>
  <c r="H8269" i="11"/>
  <c r="I8269" i="11" s="1"/>
  <c r="J8269" i="11"/>
  <c r="K8269" i="11" s="1"/>
  <c r="L8269" i="11"/>
  <c r="M8269" i="11"/>
  <c r="N8269" i="11"/>
  <c r="O8269" i="11"/>
  <c r="P8269" i="11"/>
  <c r="Q8269" i="11"/>
  <c r="G8270" i="11"/>
  <c r="H8270" i="11"/>
  <c r="I8270" i="11" s="1"/>
  <c r="J8270" i="11"/>
  <c r="K8270" i="11" s="1"/>
  <c r="L8270" i="11"/>
  <c r="M8270" i="11"/>
  <c r="N8270" i="11"/>
  <c r="O8270" i="11"/>
  <c r="P8270" i="11"/>
  <c r="Q8270" i="11"/>
  <c r="G8271" i="11"/>
  <c r="H8271" i="11"/>
  <c r="I8271" i="11" s="1"/>
  <c r="J8271" i="11"/>
  <c r="K8271" i="11" s="1"/>
  <c r="L8271" i="11"/>
  <c r="M8271" i="11"/>
  <c r="N8271" i="11"/>
  <c r="O8271" i="11"/>
  <c r="P8271" i="11"/>
  <c r="Q8271" i="11"/>
  <c r="G8272" i="11"/>
  <c r="H8272" i="11"/>
  <c r="I8272" i="11" s="1"/>
  <c r="J8272" i="11"/>
  <c r="K8272" i="11" s="1"/>
  <c r="L8272" i="11"/>
  <c r="M8272" i="11"/>
  <c r="N8272" i="11"/>
  <c r="O8272" i="11"/>
  <c r="P8272" i="11"/>
  <c r="Q8272" i="11"/>
  <c r="G8273" i="11"/>
  <c r="H8273" i="11"/>
  <c r="I8273" i="11" s="1"/>
  <c r="J8273" i="11"/>
  <c r="K8273" i="11" s="1"/>
  <c r="L8273" i="11"/>
  <c r="M8273" i="11"/>
  <c r="N8273" i="11"/>
  <c r="O8273" i="11"/>
  <c r="P8273" i="11"/>
  <c r="Q8273" i="11"/>
  <c r="G8274" i="11"/>
  <c r="H8274" i="11"/>
  <c r="I8274" i="11" s="1"/>
  <c r="J8274" i="11"/>
  <c r="K8274" i="11" s="1"/>
  <c r="L8274" i="11"/>
  <c r="M8274" i="11"/>
  <c r="N8274" i="11"/>
  <c r="O8274" i="11"/>
  <c r="P8274" i="11"/>
  <c r="Q8274" i="11"/>
  <c r="G8275" i="11"/>
  <c r="H8275" i="11"/>
  <c r="I8275" i="11" s="1"/>
  <c r="J8275" i="11"/>
  <c r="K8275" i="11" s="1"/>
  <c r="L8275" i="11"/>
  <c r="M8275" i="11"/>
  <c r="N8275" i="11"/>
  <c r="O8275" i="11"/>
  <c r="P8275" i="11"/>
  <c r="Q8275" i="11"/>
  <c r="G8276" i="11"/>
  <c r="H8276" i="11"/>
  <c r="I8276" i="11" s="1"/>
  <c r="J8276" i="11"/>
  <c r="K8276" i="11" s="1"/>
  <c r="L8276" i="11"/>
  <c r="M8276" i="11"/>
  <c r="N8276" i="11"/>
  <c r="O8276" i="11"/>
  <c r="P8276" i="11"/>
  <c r="Q8276" i="11"/>
  <c r="G8277" i="11"/>
  <c r="H8277" i="11"/>
  <c r="I8277" i="11" s="1"/>
  <c r="J8277" i="11"/>
  <c r="K8277" i="11" s="1"/>
  <c r="L8277" i="11"/>
  <c r="M8277" i="11"/>
  <c r="N8277" i="11"/>
  <c r="O8277" i="11"/>
  <c r="P8277" i="11"/>
  <c r="Q8277" i="11"/>
  <c r="G8278" i="11"/>
  <c r="H8278" i="11"/>
  <c r="I8278" i="11" s="1"/>
  <c r="J8278" i="11"/>
  <c r="K8278" i="11" s="1"/>
  <c r="L8278" i="11"/>
  <c r="M8278" i="11"/>
  <c r="N8278" i="11"/>
  <c r="O8278" i="11"/>
  <c r="P8278" i="11"/>
  <c r="Q8278" i="11"/>
  <c r="G8279" i="11"/>
  <c r="H8279" i="11"/>
  <c r="I8279" i="11" s="1"/>
  <c r="J8279" i="11"/>
  <c r="K8279" i="11" s="1"/>
  <c r="L8279" i="11"/>
  <c r="M8279" i="11"/>
  <c r="N8279" i="11"/>
  <c r="O8279" i="11"/>
  <c r="P8279" i="11"/>
  <c r="Q8279" i="11"/>
  <c r="G8280" i="11"/>
  <c r="H8280" i="11"/>
  <c r="I8280" i="11" s="1"/>
  <c r="J8280" i="11"/>
  <c r="K8280" i="11" s="1"/>
  <c r="L8280" i="11"/>
  <c r="M8280" i="11"/>
  <c r="N8280" i="11"/>
  <c r="O8280" i="11"/>
  <c r="P8280" i="11"/>
  <c r="Q8280" i="11"/>
  <c r="G8281" i="11"/>
  <c r="H8281" i="11"/>
  <c r="I8281" i="11" s="1"/>
  <c r="J8281" i="11"/>
  <c r="K8281" i="11" s="1"/>
  <c r="L8281" i="11"/>
  <c r="M8281" i="11"/>
  <c r="N8281" i="11"/>
  <c r="O8281" i="11"/>
  <c r="P8281" i="11"/>
  <c r="Q8281" i="11"/>
  <c r="G8282" i="11"/>
  <c r="H8282" i="11"/>
  <c r="I8282" i="11" s="1"/>
  <c r="J8282" i="11"/>
  <c r="K8282" i="11" s="1"/>
  <c r="L8282" i="11"/>
  <c r="M8282" i="11"/>
  <c r="N8282" i="11"/>
  <c r="O8282" i="11"/>
  <c r="P8282" i="11"/>
  <c r="Q8282" i="11"/>
  <c r="G8283" i="11"/>
  <c r="H8283" i="11"/>
  <c r="I8283" i="11" s="1"/>
  <c r="J8283" i="11"/>
  <c r="K8283" i="11" s="1"/>
  <c r="L8283" i="11"/>
  <c r="M8283" i="11"/>
  <c r="N8283" i="11"/>
  <c r="O8283" i="11"/>
  <c r="P8283" i="11"/>
  <c r="Q8283" i="11"/>
  <c r="G8284" i="11"/>
  <c r="H8284" i="11"/>
  <c r="I8284" i="11" s="1"/>
  <c r="J8284" i="11"/>
  <c r="K8284" i="11" s="1"/>
  <c r="L8284" i="11"/>
  <c r="M8284" i="11"/>
  <c r="N8284" i="11"/>
  <c r="O8284" i="11"/>
  <c r="P8284" i="11"/>
  <c r="Q8284" i="11"/>
  <c r="G8285" i="11"/>
  <c r="H8285" i="11"/>
  <c r="I8285" i="11" s="1"/>
  <c r="J8285" i="11"/>
  <c r="K8285" i="11" s="1"/>
  <c r="L8285" i="11"/>
  <c r="M8285" i="11"/>
  <c r="N8285" i="11"/>
  <c r="O8285" i="11"/>
  <c r="P8285" i="11"/>
  <c r="Q8285" i="11"/>
  <c r="G8286" i="11"/>
  <c r="H8286" i="11"/>
  <c r="I8286" i="11" s="1"/>
  <c r="J8286" i="11"/>
  <c r="K8286" i="11" s="1"/>
  <c r="L8286" i="11"/>
  <c r="M8286" i="11"/>
  <c r="N8286" i="11"/>
  <c r="O8286" i="11"/>
  <c r="P8286" i="11"/>
  <c r="Q8286" i="11"/>
  <c r="G8287" i="11"/>
  <c r="H8287" i="11"/>
  <c r="I8287" i="11" s="1"/>
  <c r="J8287" i="11"/>
  <c r="K8287" i="11" s="1"/>
  <c r="L8287" i="11"/>
  <c r="M8287" i="11"/>
  <c r="N8287" i="11"/>
  <c r="O8287" i="11"/>
  <c r="P8287" i="11"/>
  <c r="Q8287" i="11"/>
  <c r="G8288" i="11"/>
  <c r="H8288" i="11"/>
  <c r="I8288" i="11" s="1"/>
  <c r="J8288" i="11"/>
  <c r="K8288" i="11" s="1"/>
  <c r="L8288" i="11"/>
  <c r="M8288" i="11"/>
  <c r="N8288" i="11"/>
  <c r="O8288" i="11"/>
  <c r="P8288" i="11"/>
  <c r="Q8288" i="11"/>
  <c r="G8289" i="11"/>
  <c r="H8289" i="11"/>
  <c r="I8289" i="11" s="1"/>
  <c r="J8289" i="11"/>
  <c r="K8289" i="11" s="1"/>
  <c r="L8289" i="11"/>
  <c r="M8289" i="11"/>
  <c r="N8289" i="11"/>
  <c r="O8289" i="11"/>
  <c r="P8289" i="11"/>
  <c r="Q8289" i="11"/>
  <c r="G8290" i="11"/>
  <c r="H8290" i="11"/>
  <c r="I8290" i="11" s="1"/>
  <c r="J8290" i="11"/>
  <c r="K8290" i="11" s="1"/>
  <c r="L8290" i="11"/>
  <c r="M8290" i="11"/>
  <c r="N8290" i="11"/>
  <c r="O8290" i="11"/>
  <c r="P8290" i="11"/>
  <c r="Q8290" i="11"/>
  <c r="G8291" i="11"/>
  <c r="H8291" i="11"/>
  <c r="I8291" i="11" s="1"/>
  <c r="J8291" i="11"/>
  <c r="K8291" i="11" s="1"/>
  <c r="L8291" i="11"/>
  <c r="M8291" i="11"/>
  <c r="N8291" i="11"/>
  <c r="O8291" i="11"/>
  <c r="P8291" i="11"/>
  <c r="Q8291" i="11"/>
  <c r="G8292" i="11"/>
  <c r="H8292" i="11"/>
  <c r="I8292" i="11" s="1"/>
  <c r="J8292" i="11"/>
  <c r="K8292" i="11" s="1"/>
  <c r="L8292" i="11"/>
  <c r="M8292" i="11"/>
  <c r="N8292" i="11"/>
  <c r="O8292" i="11"/>
  <c r="P8292" i="11"/>
  <c r="Q8292" i="11"/>
  <c r="G8293" i="11"/>
  <c r="H8293" i="11"/>
  <c r="I8293" i="11" s="1"/>
  <c r="J8293" i="11"/>
  <c r="K8293" i="11" s="1"/>
  <c r="L8293" i="11"/>
  <c r="M8293" i="11"/>
  <c r="N8293" i="11"/>
  <c r="O8293" i="11"/>
  <c r="P8293" i="11"/>
  <c r="Q8293" i="11"/>
  <c r="G8294" i="11"/>
  <c r="H8294" i="11"/>
  <c r="I8294" i="11" s="1"/>
  <c r="J8294" i="11"/>
  <c r="K8294" i="11" s="1"/>
  <c r="L8294" i="11"/>
  <c r="M8294" i="11"/>
  <c r="N8294" i="11"/>
  <c r="O8294" i="11"/>
  <c r="P8294" i="11"/>
  <c r="Q8294" i="11"/>
  <c r="G8295" i="11"/>
  <c r="H8295" i="11"/>
  <c r="I8295" i="11" s="1"/>
  <c r="J8295" i="11"/>
  <c r="K8295" i="11" s="1"/>
  <c r="L8295" i="11"/>
  <c r="M8295" i="11"/>
  <c r="N8295" i="11"/>
  <c r="O8295" i="11"/>
  <c r="P8295" i="11"/>
  <c r="Q8295" i="11"/>
  <c r="G8296" i="11"/>
  <c r="H8296" i="11"/>
  <c r="I8296" i="11" s="1"/>
  <c r="J8296" i="11"/>
  <c r="K8296" i="11" s="1"/>
  <c r="L8296" i="11"/>
  <c r="M8296" i="11"/>
  <c r="N8296" i="11"/>
  <c r="O8296" i="11"/>
  <c r="P8296" i="11"/>
  <c r="Q8296" i="11"/>
  <c r="G8297" i="11"/>
  <c r="H8297" i="11"/>
  <c r="I8297" i="11" s="1"/>
  <c r="J8297" i="11"/>
  <c r="K8297" i="11" s="1"/>
  <c r="L8297" i="11"/>
  <c r="M8297" i="11"/>
  <c r="N8297" i="11"/>
  <c r="O8297" i="11"/>
  <c r="P8297" i="11"/>
  <c r="Q8297" i="11"/>
  <c r="G8298" i="11"/>
  <c r="H8298" i="11"/>
  <c r="I8298" i="11" s="1"/>
  <c r="J8298" i="11"/>
  <c r="K8298" i="11" s="1"/>
  <c r="L8298" i="11"/>
  <c r="M8298" i="11"/>
  <c r="N8298" i="11"/>
  <c r="O8298" i="11"/>
  <c r="P8298" i="11"/>
  <c r="Q8298" i="11"/>
  <c r="G8299" i="11"/>
  <c r="H8299" i="11"/>
  <c r="I8299" i="11" s="1"/>
  <c r="J8299" i="11"/>
  <c r="K8299" i="11" s="1"/>
  <c r="L8299" i="11"/>
  <c r="M8299" i="11"/>
  <c r="N8299" i="11"/>
  <c r="O8299" i="11"/>
  <c r="P8299" i="11"/>
  <c r="Q8299" i="11"/>
  <c r="G8300" i="11"/>
  <c r="H8300" i="11"/>
  <c r="I8300" i="11" s="1"/>
  <c r="J8300" i="11"/>
  <c r="K8300" i="11" s="1"/>
  <c r="L8300" i="11"/>
  <c r="M8300" i="11"/>
  <c r="N8300" i="11"/>
  <c r="O8300" i="11"/>
  <c r="P8300" i="11"/>
  <c r="Q8300" i="11"/>
  <c r="G8301" i="11"/>
  <c r="H8301" i="11"/>
  <c r="I8301" i="11" s="1"/>
  <c r="J8301" i="11"/>
  <c r="K8301" i="11" s="1"/>
  <c r="L8301" i="11"/>
  <c r="M8301" i="11"/>
  <c r="N8301" i="11"/>
  <c r="O8301" i="11"/>
  <c r="P8301" i="11"/>
  <c r="Q8301" i="11"/>
  <c r="G8302" i="11"/>
  <c r="H8302" i="11"/>
  <c r="I8302" i="11" s="1"/>
  <c r="J8302" i="11"/>
  <c r="K8302" i="11" s="1"/>
  <c r="L8302" i="11"/>
  <c r="M8302" i="11"/>
  <c r="N8302" i="11"/>
  <c r="O8302" i="11"/>
  <c r="P8302" i="11"/>
  <c r="Q8302" i="11"/>
  <c r="G8303" i="11"/>
  <c r="H8303" i="11"/>
  <c r="I8303" i="11" s="1"/>
  <c r="J8303" i="11"/>
  <c r="K8303" i="11" s="1"/>
  <c r="L8303" i="11"/>
  <c r="M8303" i="11"/>
  <c r="N8303" i="11"/>
  <c r="O8303" i="11"/>
  <c r="P8303" i="11"/>
  <c r="Q8303" i="11"/>
  <c r="G8304" i="11"/>
  <c r="H8304" i="11"/>
  <c r="I8304" i="11" s="1"/>
  <c r="J8304" i="11"/>
  <c r="K8304" i="11" s="1"/>
  <c r="L8304" i="11"/>
  <c r="M8304" i="11"/>
  <c r="N8304" i="11"/>
  <c r="O8304" i="11"/>
  <c r="P8304" i="11"/>
  <c r="Q8304" i="11"/>
  <c r="G8305" i="11"/>
  <c r="H8305" i="11"/>
  <c r="I8305" i="11" s="1"/>
  <c r="J8305" i="11"/>
  <c r="K8305" i="11" s="1"/>
  <c r="L8305" i="11"/>
  <c r="M8305" i="11"/>
  <c r="N8305" i="11"/>
  <c r="O8305" i="11"/>
  <c r="P8305" i="11"/>
  <c r="Q8305" i="11"/>
  <c r="G8306" i="11"/>
  <c r="H8306" i="11"/>
  <c r="I8306" i="11" s="1"/>
  <c r="J8306" i="11"/>
  <c r="K8306" i="11" s="1"/>
  <c r="L8306" i="11"/>
  <c r="M8306" i="11"/>
  <c r="N8306" i="11"/>
  <c r="O8306" i="11"/>
  <c r="P8306" i="11"/>
  <c r="Q8306" i="11"/>
  <c r="G8307" i="11"/>
  <c r="H8307" i="11"/>
  <c r="I8307" i="11" s="1"/>
  <c r="J8307" i="11"/>
  <c r="K8307" i="11" s="1"/>
  <c r="L8307" i="11"/>
  <c r="M8307" i="11"/>
  <c r="N8307" i="11"/>
  <c r="O8307" i="11"/>
  <c r="P8307" i="11"/>
  <c r="Q8307" i="11"/>
  <c r="G8308" i="11"/>
  <c r="H8308" i="11"/>
  <c r="I8308" i="11" s="1"/>
  <c r="J8308" i="11"/>
  <c r="K8308" i="11" s="1"/>
  <c r="L8308" i="11"/>
  <c r="M8308" i="11"/>
  <c r="N8308" i="11"/>
  <c r="O8308" i="11"/>
  <c r="P8308" i="11"/>
  <c r="Q8308" i="11"/>
  <c r="G8309" i="11"/>
  <c r="H8309" i="11"/>
  <c r="I8309" i="11" s="1"/>
  <c r="J8309" i="11"/>
  <c r="K8309" i="11" s="1"/>
  <c r="L8309" i="11"/>
  <c r="M8309" i="11"/>
  <c r="N8309" i="11"/>
  <c r="O8309" i="11"/>
  <c r="P8309" i="11"/>
  <c r="Q8309" i="11"/>
  <c r="G8310" i="11"/>
  <c r="H8310" i="11"/>
  <c r="I8310" i="11" s="1"/>
  <c r="J8310" i="11"/>
  <c r="K8310" i="11" s="1"/>
  <c r="L8310" i="11"/>
  <c r="M8310" i="11"/>
  <c r="N8310" i="11"/>
  <c r="O8310" i="11"/>
  <c r="P8310" i="11"/>
  <c r="Q8310" i="11"/>
  <c r="G8311" i="11"/>
  <c r="H8311" i="11"/>
  <c r="I8311" i="11" s="1"/>
  <c r="J8311" i="11"/>
  <c r="K8311" i="11" s="1"/>
  <c r="L8311" i="11"/>
  <c r="M8311" i="11"/>
  <c r="N8311" i="11"/>
  <c r="O8311" i="11"/>
  <c r="P8311" i="11"/>
  <c r="Q8311" i="11"/>
  <c r="G8312" i="11"/>
  <c r="H8312" i="11"/>
  <c r="I8312" i="11" s="1"/>
  <c r="J8312" i="11"/>
  <c r="K8312" i="11" s="1"/>
  <c r="L8312" i="11"/>
  <c r="M8312" i="11"/>
  <c r="N8312" i="11"/>
  <c r="O8312" i="11"/>
  <c r="P8312" i="11"/>
  <c r="Q8312" i="11"/>
  <c r="G8313" i="11"/>
  <c r="H8313" i="11"/>
  <c r="I8313" i="11" s="1"/>
  <c r="J8313" i="11"/>
  <c r="K8313" i="11" s="1"/>
  <c r="L8313" i="11"/>
  <c r="M8313" i="11"/>
  <c r="N8313" i="11"/>
  <c r="O8313" i="11"/>
  <c r="P8313" i="11"/>
  <c r="Q8313" i="11"/>
  <c r="G8314" i="11"/>
  <c r="H8314" i="11"/>
  <c r="I8314" i="11" s="1"/>
  <c r="J8314" i="11"/>
  <c r="K8314" i="11" s="1"/>
  <c r="L8314" i="11"/>
  <c r="M8314" i="11"/>
  <c r="N8314" i="11"/>
  <c r="O8314" i="11"/>
  <c r="P8314" i="11"/>
  <c r="Q8314" i="11"/>
  <c r="G8315" i="11"/>
  <c r="H8315" i="11"/>
  <c r="I8315" i="11" s="1"/>
  <c r="J8315" i="11"/>
  <c r="K8315" i="11" s="1"/>
  <c r="L8315" i="11"/>
  <c r="M8315" i="11"/>
  <c r="N8315" i="11"/>
  <c r="O8315" i="11"/>
  <c r="P8315" i="11"/>
  <c r="Q8315" i="11"/>
  <c r="G8316" i="11"/>
  <c r="H8316" i="11"/>
  <c r="I8316" i="11" s="1"/>
  <c r="J8316" i="11"/>
  <c r="K8316" i="11" s="1"/>
  <c r="L8316" i="11"/>
  <c r="M8316" i="11"/>
  <c r="N8316" i="11"/>
  <c r="O8316" i="11"/>
  <c r="P8316" i="11"/>
  <c r="Q8316" i="11"/>
  <c r="G8317" i="11"/>
  <c r="H8317" i="11"/>
  <c r="I8317" i="11" s="1"/>
  <c r="J8317" i="11"/>
  <c r="K8317" i="11" s="1"/>
  <c r="L8317" i="11"/>
  <c r="M8317" i="11"/>
  <c r="N8317" i="11"/>
  <c r="O8317" i="11"/>
  <c r="P8317" i="11"/>
  <c r="Q8317" i="11"/>
  <c r="G8318" i="11"/>
  <c r="H8318" i="11"/>
  <c r="I8318" i="11" s="1"/>
  <c r="J8318" i="11"/>
  <c r="K8318" i="11" s="1"/>
  <c r="L8318" i="11"/>
  <c r="M8318" i="11"/>
  <c r="N8318" i="11"/>
  <c r="O8318" i="11"/>
  <c r="P8318" i="11"/>
  <c r="Q8318" i="11"/>
  <c r="G8319" i="11"/>
  <c r="H8319" i="11"/>
  <c r="I8319" i="11" s="1"/>
  <c r="J8319" i="11"/>
  <c r="K8319" i="11" s="1"/>
  <c r="L8319" i="11"/>
  <c r="M8319" i="11"/>
  <c r="N8319" i="11"/>
  <c r="O8319" i="11"/>
  <c r="P8319" i="11"/>
  <c r="Q8319" i="11"/>
  <c r="G8320" i="11"/>
  <c r="H8320" i="11"/>
  <c r="I8320" i="11" s="1"/>
  <c r="J8320" i="11"/>
  <c r="K8320" i="11" s="1"/>
  <c r="L8320" i="11"/>
  <c r="M8320" i="11"/>
  <c r="N8320" i="11"/>
  <c r="O8320" i="11"/>
  <c r="P8320" i="11"/>
  <c r="Q8320" i="11"/>
  <c r="G8321" i="11"/>
  <c r="H8321" i="11"/>
  <c r="I8321" i="11" s="1"/>
  <c r="J8321" i="11"/>
  <c r="K8321" i="11" s="1"/>
  <c r="L8321" i="11"/>
  <c r="M8321" i="11"/>
  <c r="N8321" i="11"/>
  <c r="O8321" i="11"/>
  <c r="P8321" i="11"/>
  <c r="Q8321" i="11"/>
  <c r="G8322" i="11"/>
  <c r="H8322" i="11"/>
  <c r="I8322" i="11" s="1"/>
  <c r="J8322" i="11"/>
  <c r="K8322" i="11" s="1"/>
  <c r="L8322" i="11"/>
  <c r="M8322" i="11"/>
  <c r="N8322" i="11"/>
  <c r="O8322" i="11"/>
  <c r="P8322" i="11"/>
  <c r="Q8322" i="11"/>
  <c r="G8323" i="11"/>
  <c r="H8323" i="11"/>
  <c r="I8323" i="11" s="1"/>
  <c r="J8323" i="11"/>
  <c r="K8323" i="11" s="1"/>
  <c r="L8323" i="11"/>
  <c r="M8323" i="11"/>
  <c r="N8323" i="11"/>
  <c r="O8323" i="11"/>
  <c r="P8323" i="11"/>
  <c r="Q8323" i="11"/>
  <c r="G8324" i="11"/>
  <c r="H8324" i="11"/>
  <c r="I8324" i="11" s="1"/>
  <c r="J8324" i="11"/>
  <c r="K8324" i="11" s="1"/>
  <c r="L8324" i="11"/>
  <c r="M8324" i="11"/>
  <c r="N8324" i="11"/>
  <c r="O8324" i="11"/>
  <c r="P8324" i="11"/>
  <c r="Q8324" i="11"/>
  <c r="G8325" i="11"/>
  <c r="H8325" i="11"/>
  <c r="I8325" i="11" s="1"/>
  <c r="J8325" i="11"/>
  <c r="K8325" i="11" s="1"/>
  <c r="L8325" i="11"/>
  <c r="M8325" i="11"/>
  <c r="N8325" i="11"/>
  <c r="O8325" i="11"/>
  <c r="P8325" i="11"/>
  <c r="Q8325" i="11"/>
  <c r="G8326" i="11"/>
  <c r="H8326" i="11"/>
  <c r="I8326" i="11" s="1"/>
  <c r="J8326" i="11"/>
  <c r="K8326" i="11" s="1"/>
  <c r="L8326" i="11"/>
  <c r="M8326" i="11"/>
  <c r="N8326" i="11"/>
  <c r="O8326" i="11"/>
  <c r="P8326" i="11"/>
  <c r="Q8326" i="11"/>
  <c r="G8327" i="11"/>
  <c r="H8327" i="11"/>
  <c r="I8327" i="11" s="1"/>
  <c r="J8327" i="11"/>
  <c r="K8327" i="11" s="1"/>
  <c r="L8327" i="11"/>
  <c r="M8327" i="11"/>
  <c r="N8327" i="11"/>
  <c r="O8327" i="11"/>
  <c r="P8327" i="11"/>
  <c r="Q8327" i="11"/>
  <c r="G8328" i="11"/>
  <c r="H8328" i="11"/>
  <c r="I8328" i="11" s="1"/>
  <c r="J8328" i="11"/>
  <c r="K8328" i="11" s="1"/>
  <c r="L8328" i="11"/>
  <c r="M8328" i="11"/>
  <c r="N8328" i="11"/>
  <c r="O8328" i="11"/>
  <c r="P8328" i="11"/>
  <c r="Q8328" i="11"/>
  <c r="G8329" i="11"/>
  <c r="H8329" i="11"/>
  <c r="I8329" i="11" s="1"/>
  <c r="J8329" i="11"/>
  <c r="K8329" i="11" s="1"/>
  <c r="L8329" i="11"/>
  <c r="M8329" i="11"/>
  <c r="N8329" i="11"/>
  <c r="O8329" i="11"/>
  <c r="P8329" i="11"/>
  <c r="Q8329" i="11"/>
  <c r="G8330" i="11"/>
  <c r="H8330" i="11"/>
  <c r="I8330" i="11" s="1"/>
  <c r="J8330" i="11"/>
  <c r="K8330" i="11" s="1"/>
  <c r="L8330" i="11"/>
  <c r="M8330" i="11"/>
  <c r="N8330" i="11"/>
  <c r="O8330" i="11"/>
  <c r="P8330" i="11"/>
  <c r="Q8330" i="11"/>
  <c r="G8331" i="11"/>
  <c r="H8331" i="11"/>
  <c r="I8331" i="11" s="1"/>
  <c r="J8331" i="11"/>
  <c r="K8331" i="11" s="1"/>
  <c r="L8331" i="11"/>
  <c r="M8331" i="11"/>
  <c r="N8331" i="11"/>
  <c r="O8331" i="11"/>
  <c r="P8331" i="11"/>
  <c r="Q8331" i="11"/>
  <c r="G8332" i="11"/>
  <c r="H8332" i="11"/>
  <c r="I8332" i="11" s="1"/>
  <c r="J8332" i="11"/>
  <c r="K8332" i="11" s="1"/>
  <c r="L8332" i="11"/>
  <c r="M8332" i="11"/>
  <c r="N8332" i="11"/>
  <c r="O8332" i="11"/>
  <c r="P8332" i="11"/>
  <c r="Q8332" i="11"/>
  <c r="G8333" i="11"/>
  <c r="H8333" i="11"/>
  <c r="I8333" i="11" s="1"/>
  <c r="J8333" i="11"/>
  <c r="K8333" i="11" s="1"/>
  <c r="L8333" i="11"/>
  <c r="M8333" i="11"/>
  <c r="N8333" i="11"/>
  <c r="O8333" i="11"/>
  <c r="P8333" i="11"/>
  <c r="Q8333" i="11"/>
  <c r="G8334" i="11"/>
  <c r="H8334" i="11"/>
  <c r="I8334" i="11" s="1"/>
  <c r="J8334" i="11"/>
  <c r="K8334" i="11" s="1"/>
  <c r="L8334" i="11"/>
  <c r="M8334" i="11"/>
  <c r="N8334" i="11"/>
  <c r="O8334" i="11"/>
  <c r="P8334" i="11"/>
  <c r="Q8334" i="11"/>
  <c r="G8335" i="11"/>
  <c r="H8335" i="11"/>
  <c r="I8335" i="11" s="1"/>
  <c r="J8335" i="11"/>
  <c r="K8335" i="11" s="1"/>
  <c r="L8335" i="11"/>
  <c r="M8335" i="11"/>
  <c r="N8335" i="11"/>
  <c r="O8335" i="11"/>
  <c r="P8335" i="11"/>
  <c r="Q8335" i="11"/>
  <c r="G8336" i="11"/>
  <c r="H8336" i="11"/>
  <c r="I8336" i="11" s="1"/>
  <c r="J8336" i="11"/>
  <c r="K8336" i="11" s="1"/>
  <c r="L8336" i="11"/>
  <c r="M8336" i="11"/>
  <c r="N8336" i="11"/>
  <c r="O8336" i="11"/>
  <c r="P8336" i="11"/>
  <c r="Q8336" i="11"/>
  <c r="G8337" i="11"/>
  <c r="H8337" i="11"/>
  <c r="I8337" i="11" s="1"/>
  <c r="J8337" i="11"/>
  <c r="K8337" i="11" s="1"/>
  <c r="L8337" i="11"/>
  <c r="M8337" i="11"/>
  <c r="N8337" i="11"/>
  <c r="O8337" i="11"/>
  <c r="P8337" i="11"/>
  <c r="Q8337" i="11"/>
  <c r="G8338" i="11"/>
  <c r="H8338" i="11"/>
  <c r="I8338" i="11" s="1"/>
  <c r="J8338" i="11"/>
  <c r="K8338" i="11" s="1"/>
  <c r="L8338" i="11"/>
  <c r="M8338" i="11"/>
  <c r="N8338" i="11"/>
  <c r="O8338" i="11"/>
  <c r="P8338" i="11"/>
  <c r="Q8338" i="11"/>
  <c r="G8339" i="11"/>
  <c r="H8339" i="11"/>
  <c r="I8339" i="11" s="1"/>
  <c r="J8339" i="11"/>
  <c r="K8339" i="11" s="1"/>
  <c r="L8339" i="11"/>
  <c r="M8339" i="11"/>
  <c r="N8339" i="11"/>
  <c r="O8339" i="11"/>
  <c r="P8339" i="11"/>
  <c r="Q8339" i="11"/>
  <c r="G8340" i="11"/>
  <c r="H8340" i="11"/>
  <c r="I8340" i="11" s="1"/>
  <c r="J8340" i="11"/>
  <c r="K8340" i="11" s="1"/>
  <c r="L8340" i="11"/>
  <c r="M8340" i="11"/>
  <c r="N8340" i="11"/>
  <c r="O8340" i="11"/>
  <c r="P8340" i="11"/>
  <c r="Q8340" i="11"/>
  <c r="G8341" i="11"/>
  <c r="H8341" i="11"/>
  <c r="I8341" i="11" s="1"/>
  <c r="J8341" i="11"/>
  <c r="K8341" i="11" s="1"/>
  <c r="L8341" i="11"/>
  <c r="M8341" i="11"/>
  <c r="N8341" i="11"/>
  <c r="O8341" i="11"/>
  <c r="P8341" i="11"/>
  <c r="Q8341" i="11"/>
  <c r="G8342" i="11"/>
  <c r="H8342" i="11"/>
  <c r="I8342" i="11" s="1"/>
  <c r="J8342" i="11"/>
  <c r="K8342" i="11" s="1"/>
  <c r="L8342" i="11"/>
  <c r="M8342" i="11"/>
  <c r="N8342" i="11"/>
  <c r="O8342" i="11"/>
  <c r="P8342" i="11"/>
  <c r="Q8342" i="11"/>
  <c r="G8343" i="11"/>
  <c r="H8343" i="11"/>
  <c r="I8343" i="11" s="1"/>
  <c r="J8343" i="11"/>
  <c r="K8343" i="11" s="1"/>
  <c r="L8343" i="11"/>
  <c r="M8343" i="11"/>
  <c r="N8343" i="11"/>
  <c r="O8343" i="11"/>
  <c r="P8343" i="11"/>
  <c r="Q8343" i="11"/>
  <c r="G8344" i="11"/>
  <c r="H8344" i="11"/>
  <c r="I8344" i="11" s="1"/>
  <c r="J8344" i="11"/>
  <c r="K8344" i="11" s="1"/>
  <c r="L8344" i="11"/>
  <c r="M8344" i="11"/>
  <c r="N8344" i="11"/>
  <c r="O8344" i="11"/>
  <c r="P8344" i="11"/>
  <c r="Q8344" i="11"/>
  <c r="G8345" i="11"/>
  <c r="H8345" i="11"/>
  <c r="I8345" i="11" s="1"/>
  <c r="J8345" i="11"/>
  <c r="K8345" i="11" s="1"/>
  <c r="L8345" i="11"/>
  <c r="M8345" i="11"/>
  <c r="N8345" i="11"/>
  <c r="O8345" i="11"/>
  <c r="P8345" i="11"/>
  <c r="Q8345" i="11"/>
  <c r="G8346" i="11"/>
  <c r="H8346" i="11"/>
  <c r="I8346" i="11" s="1"/>
  <c r="J8346" i="11"/>
  <c r="K8346" i="11" s="1"/>
  <c r="L8346" i="11"/>
  <c r="M8346" i="11"/>
  <c r="N8346" i="11"/>
  <c r="O8346" i="11"/>
  <c r="P8346" i="11"/>
  <c r="Q8346" i="11"/>
  <c r="G8347" i="11"/>
  <c r="H8347" i="11"/>
  <c r="I8347" i="11" s="1"/>
  <c r="J8347" i="11"/>
  <c r="K8347" i="11" s="1"/>
  <c r="L8347" i="11"/>
  <c r="M8347" i="11"/>
  <c r="N8347" i="11"/>
  <c r="O8347" i="11"/>
  <c r="P8347" i="11"/>
  <c r="Q8347" i="11"/>
  <c r="G8348" i="11"/>
  <c r="H8348" i="11"/>
  <c r="I8348" i="11" s="1"/>
  <c r="J8348" i="11"/>
  <c r="K8348" i="11" s="1"/>
  <c r="L8348" i="11"/>
  <c r="M8348" i="11"/>
  <c r="N8348" i="11"/>
  <c r="O8348" i="11"/>
  <c r="P8348" i="11"/>
  <c r="Q8348" i="11"/>
  <c r="G8349" i="11"/>
  <c r="H8349" i="11"/>
  <c r="I8349" i="11" s="1"/>
  <c r="J8349" i="11"/>
  <c r="K8349" i="11" s="1"/>
  <c r="L8349" i="11"/>
  <c r="M8349" i="11"/>
  <c r="N8349" i="11"/>
  <c r="O8349" i="11"/>
  <c r="P8349" i="11"/>
  <c r="Q8349" i="11"/>
  <c r="G8350" i="11"/>
  <c r="H8350" i="11"/>
  <c r="I8350" i="11" s="1"/>
  <c r="J8350" i="11"/>
  <c r="K8350" i="11" s="1"/>
  <c r="L8350" i="11"/>
  <c r="M8350" i="11"/>
  <c r="N8350" i="11"/>
  <c r="O8350" i="11"/>
  <c r="P8350" i="11"/>
  <c r="Q8350" i="11"/>
  <c r="G8351" i="11"/>
  <c r="H8351" i="11"/>
  <c r="I8351" i="11" s="1"/>
  <c r="J8351" i="11"/>
  <c r="K8351" i="11" s="1"/>
  <c r="L8351" i="11"/>
  <c r="M8351" i="11"/>
  <c r="N8351" i="11"/>
  <c r="O8351" i="11"/>
  <c r="P8351" i="11"/>
  <c r="Q8351" i="11"/>
  <c r="G8352" i="11"/>
  <c r="H8352" i="11"/>
  <c r="I8352" i="11" s="1"/>
  <c r="J8352" i="11"/>
  <c r="K8352" i="11" s="1"/>
  <c r="L8352" i="11"/>
  <c r="M8352" i="11"/>
  <c r="N8352" i="11"/>
  <c r="O8352" i="11"/>
  <c r="P8352" i="11"/>
  <c r="Q8352" i="11"/>
  <c r="G8353" i="11"/>
  <c r="H8353" i="11"/>
  <c r="I8353" i="11" s="1"/>
  <c r="J8353" i="11"/>
  <c r="K8353" i="11" s="1"/>
  <c r="L8353" i="11"/>
  <c r="M8353" i="11"/>
  <c r="N8353" i="11"/>
  <c r="O8353" i="11"/>
  <c r="P8353" i="11"/>
  <c r="Q8353" i="11"/>
  <c r="G8354" i="11"/>
  <c r="H8354" i="11"/>
  <c r="I8354" i="11" s="1"/>
  <c r="J8354" i="11"/>
  <c r="K8354" i="11" s="1"/>
  <c r="L8354" i="11"/>
  <c r="M8354" i="11"/>
  <c r="N8354" i="11"/>
  <c r="O8354" i="11"/>
  <c r="P8354" i="11"/>
  <c r="Q8354" i="11"/>
  <c r="G8355" i="11"/>
  <c r="H8355" i="11"/>
  <c r="I8355" i="11" s="1"/>
  <c r="J8355" i="11"/>
  <c r="K8355" i="11" s="1"/>
  <c r="L8355" i="11"/>
  <c r="M8355" i="11"/>
  <c r="N8355" i="11"/>
  <c r="O8355" i="11"/>
  <c r="P8355" i="11"/>
  <c r="Q8355" i="11"/>
  <c r="G8356" i="11"/>
  <c r="H8356" i="11"/>
  <c r="I8356" i="11" s="1"/>
  <c r="J8356" i="11"/>
  <c r="K8356" i="11" s="1"/>
  <c r="L8356" i="11"/>
  <c r="M8356" i="11"/>
  <c r="N8356" i="11"/>
  <c r="O8356" i="11"/>
  <c r="P8356" i="11"/>
  <c r="Q8356" i="11"/>
  <c r="G8357" i="11"/>
  <c r="H8357" i="11"/>
  <c r="I8357" i="11" s="1"/>
  <c r="J8357" i="11"/>
  <c r="K8357" i="11" s="1"/>
  <c r="L8357" i="11"/>
  <c r="M8357" i="11"/>
  <c r="N8357" i="11"/>
  <c r="O8357" i="11"/>
  <c r="P8357" i="11"/>
  <c r="Q8357" i="11"/>
  <c r="G8358" i="11"/>
  <c r="H8358" i="11"/>
  <c r="I8358" i="11" s="1"/>
  <c r="J8358" i="11"/>
  <c r="K8358" i="11" s="1"/>
  <c r="L8358" i="11"/>
  <c r="M8358" i="11"/>
  <c r="N8358" i="11"/>
  <c r="O8358" i="11"/>
  <c r="P8358" i="11"/>
  <c r="Q8358" i="11"/>
  <c r="G8359" i="11"/>
  <c r="H8359" i="11"/>
  <c r="I8359" i="11" s="1"/>
  <c r="J8359" i="11"/>
  <c r="K8359" i="11" s="1"/>
  <c r="L8359" i="11"/>
  <c r="M8359" i="11"/>
  <c r="N8359" i="11"/>
  <c r="O8359" i="11"/>
  <c r="P8359" i="11"/>
  <c r="Q8359" i="11"/>
  <c r="G8360" i="11"/>
  <c r="H8360" i="11"/>
  <c r="I8360" i="11" s="1"/>
  <c r="J8360" i="11"/>
  <c r="K8360" i="11" s="1"/>
  <c r="L8360" i="11"/>
  <c r="M8360" i="11"/>
  <c r="N8360" i="11"/>
  <c r="O8360" i="11"/>
  <c r="P8360" i="11"/>
  <c r="Q8360" i="11"/>
  <c r="G8361" i="11"/>
  <c r="H8361" i="11"/>
  <c r="I8361" i="11" s="1"/>
  <c r="J8361" i="11"/>
  <c r="K8361" i="11" s="1"/>
  <c r="L8361" i="11"/>
  <c r="M8361" i="11"/>
  <c r="N8361" i="11"/>
  <c r="O8361" i="11"/>
  <c r="P8361" i="11"/>
  <c r="Q8361" i="11"/>
  <c r="G8362" i="11"/>
  <c r="H8362" i="11"/>
  <c r="I8362" i="11" s="1"/>
  <c r="J8362" i="11"/>
  <c r="K8362" i="11" s="1"/>
  <c r="L8362" i="11"/>
  <c r="M8362" i="11"/>
  <c r="N8362" i="11"/>
  <c r="O8362" i="11"/>
  <c r="P8362" i="11"/>
  <c r="Q8362" i="11"/>
  <c r="G8363" i="11"/>
  <c r="H8363" i="11"/>
  <c r="I8363" i="11" s="1"/>
  <c r="J8363" i="11"/>
  <c r="K8363" i="11" s="1"/>
  <c r="L8363" i="11"/>
  <c r="M8363" i="11"/>
  <c r="N8363" i="11"/>
  <c r="O8363" i="11"/>
  <c r="P8363" i="11"/>
  <c r="Q8363" i="11"/>
  <c r="G8364" i="11"/>
  <c r="H8364" i="11"/>
  <c r="I8364" i="11" s="1"/>
  <c r="J8364" i="11"/>
  <c r="K8364" i="11" s="1"/>
  <c r="L8364" i="11"/>
  <c r="M8364" i="11"/>
  <c r="N8364" i="11"/>
  <c r="O8364" i="11"/>
  <c r="P8364" i="11"/>
  <c r="Q8364" i="11"/>
  <c r="G8365" i="11"/>
  <c r="H8365" i="11"/>
  <c r="I8365" i="11" s="1"/>
  <c r="J8365" i="11"/>
  <c r="K8365" i="11" s="1"/>
  <c r="L8365" i="11"/>
  <c r="M8365" i="11"/>
  <c r="N8365" i="11"/>
  <c r="O8365" i="11"/>
  <c r="P8365" i="11"/>
  <c r="Q8365" i="11"/>
  <c r="G8366" i="11"/>
  <c r="H8366" i="11"/>
  <c r="I8366" i="11" s="1"/>
  <c r="J8366" i="11"/>
  <c r="K8366" i="11" s="1"/>
  <c r="L8366" i="11"/>
  <c r="M8366" i="11"/>
  <c r="N8366" i="11"/>
  <c r="O8366" i="11"/>
  <c r="P8366" i="11"/>
  <c r="Q8366" i="11"/>
  <c r="G8367" i="11"/>
  <c r="H8367" i="11"/>
  <c r="I8367" i="11" s="1"/>
  <c r="J8367" i="11"/>
  <c r="K8367" i="11" s="1"/>
  <c r="L8367" i="11"/>
  <c r="M8367" i="11"/>
  <c r="N8367" i="11"/>
  <c r="O8367" i="11"/>
  <c r="P8367" i="11"/>
  <c r="Q8367" i="11"/>
  <c r="G8368" i="11"/>
  <c r="H8368" i="11"/>
  <c r="I8368" i="11" s="1"/>
  <c r="J8368" i="11"/>
  <c r="K8368" i="11" s="1"/>
  <c r="L8368" i="11"/>
  <c r="M8368" i="11"/>
  <c r="N8368" i="11"/>
  <c r="O8368" i="11"/>
  <c r="P8368" i="11"/>
  <c r="Q8368" i="11"/>
  <c r="G8369" i="11"/>
  <c r="H8369" i="11"/>
  <c r="I8369" i="11" s="1"/>
  <c r="J8369" i="11"/>
  <c r="K8369" i="11" s="1"/>
  <c r="L8369" i="11"/>
  <c r="M8369" i="11"/>
  <c r="N8369" i="11"/>
  <c r="O8369" i="11"/>
  <c r="P8369" i="11"/>
  <c r="Q8369" i="11"/>
  <c r="G8370" i="11"/>
  <c r="H8370" i="11"/>
  <c r="I8370" i="11" s="1"/>
  <c r="J8370" i="11"/>
  <c r="K8370" i="11" s="1"/>
  <c r="L8370" i="11"/>
  <c r="M8370" i="11"/>
  <c r="N8370" i="11"/>
  <c r="O8370" i="11"/>
  <c r="P8370" i="11"/>
  <c r="Q8370" i="11"/>
  <c r="G8371" i="11"/>
  <c r="H8371" i="11"/>
  <c r="I8371" i="11" s="1"/>
  <c r="J8371" i="11"/>
  <c r="K8371" i="11" s="1"/>
  <c r="L8371" i="11"/>
  <c r="M8371" i="11"/>
  <c r="N8371" i="11"/>
  <c r="O8371" i="11"/>
  <c r="P8371" i="11"/>
  <c r="Q8371" i="11"/>
  <c r="G8372" i="11"/>
  <c r="H8372" i="11"/>
  <c r="I8372" i="11" s="1"/>
  <c r="J8372" i="11"/>
  <c r="K8372" i="11" s="1"/>
  <c r="L8372" i="11"/>
  <c r="M8372" i="11"/>
  <c r="N8372" i="11"/>
  <c r="O8372" i="11"/>
  <c r="P8372" i="11"/>
  <c r="Q8372" i="11"/>
  <c r="G8373" i="11"/>
  <c r="H8373" i="11"/>
  <c r="I8373" i="11" s="1"/>
  <c r="J8373" i="11"/>
  <c r="K8373" i="11" s="1"/>
  <c r="L8373" i="11"/>
  <c r="M8373" i="11"/>
  <c r="N8373" i="11"/>
  <c r="O8373" i="11"/>
  <c r="P8373" i="11"/>
  <c r="Q8373" i="11"/>
  <c r="G8374" i="11"/>
  <c r="H8374" i="11"/>
  <c r="I8374" i="11" s="1"/>
  <c r="J8374" i="11"/>
  <c r="K8374" i="11" s="1"/>
  <c r="L8374" i="11"/>
  <c r="M8374" i="11"/>
  <c r="N8374" i="11"/>
  <c r="O8374" i="11"/>
  <c r="P8374" i="11"/>
  <c r="Q8374" i="11"/>
  <c r="G8375" i="11"/>
  <c r="H8375" i="11"/>
  <c r="I8375" i="11" s="1"/>
  <c r="J8375" i="11"/>
  <c r="K8375" i="11" s="1"/>
  <c r="L8375" i="11"/>
  <c r="M8375" i="11"/>
  <c r="N8375" i="11"/>
  <c r="O8375" i="11"/>
  <c r="P8375" i="11"/>
  <c r="Q8375" i="11"/>
  <c r="G8376" i="11"/>
  <c r="H8376" i="11"/>
  <c r="I8376" i="11" s="1"/>
  <c r="J8376" i="11"/>
  <c r="K8376" i="11" s="1"/>
  <c r="L8376" i="11"/>
  <c r="M8376" i="11"/>
  <c r="N8376" i="11"/>
  <c r="O8376" i="11"/>
  <c r="P8376" i="11"/>
  <c r="Q8376" i="11"/>
  <c r="G8377" i="11"/>
  <c r="H8377" i="11"/>
  <c r="I8377" i="11" s="1"/>
  <c r="J8377" i="11"/>
  <c r="K8377" i="11" s="1"/>
  <c r="L8377" i="11"/>
  <c r="M8377" i="11"/>
  <c r="N8377" i="11"/>
  <c r="O8377" i="11"/>
  <c r="P8377" i="11"/>
  <c r="Q8377" i="11"/>
  <c r="G8378" i="11"/>
  <c r="H8378" i="11"/>
  <c r="I8378" i="11" s="1"/>
  <c r="J8378" i="11"/>
  <c r="K8378" i="11" s="1"/>
  <c r="L8378" i="11"/>
  <c r="M8378" i="11"/>
  <c r="N8378" i="11"/>
  <c r="O8378" i="11"/>
  <c r="P8378" i="11"/>
  <c r="Q8378" i="11"/>
  <c r="G8379" i="11"/>
  <c r="H8379" i="11"/>
  <c r="I8379" i="11" s="1"/>
  <c r="J8379" i="11"/>
  <c r="K8379" i="11" s="1"/>
  <c r="L8379" i="11"/>
  <c r="M8379" i="11"/>
  <c r="N8379" i="11"/>
  <c r="O8379" i="11"/>
  <c r="P8379" i="11"/>
  <c r="Q8379" i="11"/>
  <c r="G8380" i="11"/>
  <c r="H8380" i="11"/>
  <c r="I8380" i="11" s="1"/>
  <c r="J8380" i="11"/>
  <c r="K8380" i="11" s="1"/>
  <c r="L8380" i="11"/>
  <c r="M8380" i="11"/>
  <c r="N8380" i="11"/>
  <c r="O8380" i="11"/>
  <c r="P8380" i="11"/>
  <c r="Q8380" i="11"/>
  <c r="G8381" i="11"/>
  <c r="H8381" i="11"/>
  <c r="I8381" i="11" s="1"/>
  <c r="J8381" i="11"/>
  <c r="K8381" i="11" s="1"/>
  <c r="L8381" i="11"/>
  <c r="M8381" i="11"/>
  <c r="N8381" i="11"/>
  <c r="O8381" i="11"/>
  <c r="P8381" i="11"/>
  <c r="Q8381" i="11"/>
  <c r="G8382" i="11"/>
  <c r="H8382" i="11"/>
  <c r="I8382" i="11" s="1"/>
  <c r="J8382" i="11"/>
  <c r="K8382" i="11" s="1"/>
  <c r="L8382" i="11"/>
  <c r="M8382" i="11"/>
  <c r="N8382" i="11"/>
  <c r="O8382" i="11"/>
  <c r="P8382" i="11"/>
  <c r="Q8382" i="11"/>
  <c r="G8383" i="11"/>
  <c r="H8383" i="11"/>
  <c r="I8383" i="11" s="1"/>
  <c r="J8383" i="11"/>
  <c r="K8383" i="11" s="1"/>
  <c r="L8383" i="11"/>
  <c r="M8383" i="11"/>
  <c r="N8383" i="11"/>
  <c r="O8383" i="11"/>
  <c r="P8383" i="11"/>
  <c r="Q8383" i="11"/>
  <c r="G8384" i="11"/>
  <c r="H8384" i="11"/>
  <c r="I8384" i="11" s="1"/>
  <c r="J8384" i="11"/>
  <c r="K8384" i="11" s="1"/>
  <c r="L8384" i="11"/>
  <c r="M8384" i="11"/>
  <c r="N8384" i="11"/>
  <c r="O8384" i="11"/>
  <c r="P8384" i="11"/>
  <c r="Q8384" i="11"/>
  <c r="G8385" i="11"/>
  <c r="H8385" i="11"/>
  <c r="I8385" i="11" s="1"/>
  <c r="J8385" i="11"/>
  <c r="K8385" i="11" s="1"/>
  <c r="L8385" i="11"/>
  <c r="M8385" i="11"/>
  <c r="N8385" i="11"/>
  <c r="O8385" i="11"/>
  <c r="P8385" i="11"/>
  <c r="Q8385" i="11"/>
  <c r="G8386" i="11"/>
  <c r="H8386" i="11"/>
  <c r="I8386" i="11" s="1"/>
  <c r="J8386" i="11"/>
  <c r="K8386" i="11" s="1"/>
  <c r="L8386" i="11"/>
  <c r="M8386" i="11"/>
  <c r="N8386" i="11"/>
  <c r="O8386" i="11"/>
  <c r="P8386" i="11"/>
  <c r="Q8386" i="11"/>
  <c r="G8387" i="11"/>
  <c r="H8387" i="11"/>
  <c r="I8387" i="11" s="1"/>
  <c r="J8387" i="11"/>
  <c r="K8387" i="11" s="1"/>
  <c r="L8387" i="11"/>
  <c r="M8387" i="11"/>
  <c r="N8387" i="11"/>
  <c r="O8387" i="11"/>
  <c r="P8387" i="11"/>
  <c r="Q8387" i="11"/>
  <c r="G8388" i="11"/>
  <c r="H8388" i="11"/>
  <c r="I8388" i="11" s="1"/>
  <c r="J8388" i="11"/>
  <c r="K8388" i="11" s="1"/>
  <c r="L8388" i="11"/>
  <c r="M8388" i="11"/>
  <c r="N8388" i="11"/>
  <c r="O8388" i="11"/>
  <c r="P8388" i="11"/>
  <c r="Q8388" i="11"/>
  <c r="G8389" i="11"/>
  <c r="H8389" i="11"/>
  <c r="I8389" i="11" s="1"/>
  <c r="J8389" i="11"/>
  <c r="K8389" i="11" s="1"/>
  <c r="L8389" i="11"/>
  <c r="M8389" i="11"/>
  <c r="N8389" i="11"/>
  <c r="O8389" i="11"/>
  <c r="P8389" i="11"/>
  <c r="Q8389" i="11"/>
  <c r="G8390" i="11"/>
  <c r="H8390" i="11"/>
  <c r="I8390" i="11" s="1"/>
  <c r="J8390" i="11"/>
  <c r="K8390" i="11" s="1"/>
  <c r="L8390" i="11"/>
  <c r="M8390" i="11"/>
  <c r="N8390" i="11"/>
  <c r="O8390" i="11"/>
  <c r="P8390" i="11"/>
  <c r="Q8390" i="11"/>
  <c r="G8391" i="11"/>
  <c r="H8391" i="11"/>
  <c r="I8391" i="11" s="1"/>
  <c r="J8391" i="11"/>
  <c r="K8391" i="11" s="1"/>
  <c r="L8391" i="11"/>
  <c r="M8391" i="11"/>
  <c r="N8391" i="11"/>
  <c r="O8391" i="11"/>
  <c r="P8391" i="11"/>
  <c r="Q8391" i="11"/>
  <c r="G8392" i="11"/>
  <c r="H8392" i="11"/>
  <c r="I8392" i="11" s="1"/>
  <c r="J8392" i="11"/>
  <c r="K8392" i="11" s="1"/>
  <c r="L8392" i="11"/>
  <c r="M8392" i="11"/>
  <c r="N8392" i="11"/>
  <c r="O8392" i="11"/>
  <c r="P8392" i="11"/>
  <c r="Q8392" i="11"/>
  <c r="G8393" i="11"/>
  <c r="H8393" i="11"/>
  <c r="I8393" i="11" s="1"/>
  <c r="J8393" i="11"/>
  <c r="K8393" i="11" s="1"/>
  <c r="L8393" i="11"/>
  <c r="M8393" i="11"/>
  <c r="N8393" i="11"/>
  <c r="O8393" i="11"/>
  <c r="P8393" i="11"/>
  <c r="Q8393" i="11"/>
  <c r="G8394" i="11"/>
  <c r="H8394" i="11"/>
  <c r="I8394" i="11" s="1"/>
  <c r="J8394" i="11"/>
  <c r="K8394" i="11" s="1"/>
  <c r="L8394" i="11"/>
  <c r="M8394" i="11"/>
  <c r="N8394" i="11"/>
  <c r="O8394" i="11"/>
  <c r="P8394" i="11"/>
  <c r="Q8394" i="11"/>
  <c r="G8395" i="11"/>
  <c r="H8395" i="11"/>
  <c r="I8395" i="11" s="1"/>
  <c r="J8395" i="11"/>
  <c r="K8395" i="11" s="1"/>
  <c r="L8395" i="11"/>
  <c r="M8395" i="11"/>
  <c r="N8395" i="11"/>
  <c r="O8395" i="11"/>
  <c r="P8395" i="11"/>
  <c r="Q8395" i="11"/>
  <c r="G8396" i="11"/>
  <c r="H8396" i="11"/>
  <c r="I8396" i="11" s="1"/>
  <c r="J8396" i="11"/>
  <c r="K8396" i="11" s="1"/>
  <c r="L8396" i="11"/>
  <c r="M8396" i="11"/>
  <c r="N8396" i="11"/>
  <c r="O8396" i="11"/>
  <c r="P8396" i="11"/>
  <c r="Q8396" i="11"/>
  <c r="G8397" i="11"/>
  <c r="H8397" i="11"/>
  <c r="I8397" i="11" s="1"/>
  <c r="J8397" i="11"/>
  <c r="K8397" i="11" s="1"/>
  <c r="L8397" i="11"/>
  <c r="M8397" i="11"/>
  <c r="N8397" i="11"/>
  <c r="O8397" i="11"/>
  <c r="P8397" i="11"/>
  <c r="Q8397" i="11"/>
  <c r="G8398" i="11"/>
  <c r="H8398" i="11"/>
  <c r="I8398" i="11" s="1"/>
  <c r="J8398" i="11"/>
  <c r="K8398" i="11" s="1"/>
  <c r="L8398" i="11"/>
  <c r="M8398" i="11"/>
  <c r="N8398" i="11"/>
  <c r="O8398" i="11"/>
  <c r="P8398" i="11"/>
  <c r="Q8398" i="11"/>
  <c r="G8399" i="11"/>
  <c r="H8399" i="11"/>
  <c r="I8399" i="11" s="1"/>
  <c r="J8399" i="11"/>
  <c r="K8399" i="11" s="1"/>
  <c r="L8399" i="11"/>
  <c r="M8399" i="11"/>
  <c r="N8399" i="11"/>
  <c r="O8399" i="11"/>
  <c r="P8399" i="11"/>
  <c r="Q8399" i="11"/>
  <c r="G8400" i="11"/>
  <c r="H8400" i="11"/>
  <c r="I8400" i="11" s="1"/>
  <c r="J8400" i="11"/>
  <c r="K8400" i="11" s="1"/>
  <c r="L8400" i="11"/>
  <c r="M8400" i="11"/>
  <c r="N8400" i="11"/>
  <c r="O8400" i="11"/>
  <c r="P8400" i="11"/>
  <c r="Q8400" i="11"/>
  <c r="G8401" i="11"/>
  <c r="H8401" i="11"/>
  <c r="I8401" i="11" s="1"/>
  <c r="J8401" i="11"/>
  <c r="K8401" i="11" s="1"/>
  <c r="L8401" i="11"/>
  <c r="M8401" i="11"/>
  <c r="N8401" i="11"/>
  <c r="O8401" i="11"/>
  <c r="P8401" i="11"/>
  <c r="Q8401" i="11"/>
  <c r="G8402" i="11"/>
  <c r="H8402" i="11"/>
  <c r="I8402" i="11" s="1"/>
  <c r="J8402" i="11"/>
  <c r="K8402" i="11" s="1"/>
  <c r="L8402" i="11"/>
  <c r="M8402" i="11"/>
  <c r="N8402" i="11"/>
  <c r="O8402" i="11"/>
  <c r="P8402" i="11"/>
  <c r="Q8402" i="11"/>
  <c r="G8403" i="11"/>
  <c r="H8403" i="11"/>
  <c r="I8403" i="11" s="1"/>
  <c r="J8403" i="11"/>
  <c r="K8403" i="11" s="1"/>
  <c r="L8403" i="11"/>
  <c r="M8403" i="11"/>
  <c r="N8403" i="11"/>
  <c r="O8403" i="11"/>
  <c r="P8403" i="11"/>
  <c r="Q8403" i="11"/>
  <c r="G8404" i="11"/>
  <c r="H8404" i="11"/>
  <c r="I8404" i="11" s="1"/>
  <c r="J8404" i="11"/>
  <c r="K8404" i="11" s="1"/>
  <c r="L8404" i="11"/>
  <c r="M8404" i="11"/>
  <c r="N8404" i="11"/>
  <c r="O8404" i="11"/>
  <c r="P8404" i="11"/>
  <c r="Q8404" i="11"/>
  <c r="G8405" i="11"/>
  <c r="H8405" i="11"/>
  <c r="I8405" i="11" s="1"/>
  <c r="J8405" i="11"/>
  <c r="K8405" i="11" s="1"/>
  <c r="L8405" i="11"/>
  <c r="M8405" i="11"/>
  <c r="N8405" i="11"/>
  <c r="O8405" i="11"/>
  <c r="P8405" i="11"/>
  <c r="Q8405" i="11"/>
  <c r="G8406" i="11"/>
  <c r="H8406" i="11"/>
  <c r="I8406" i="11" s="1"/>
  <c r="J8406" i="11"/>
  <c r="K8406" i="11" s="1"/>
  <c r="L8406" i="11"/>
  <c r="M8406" i="11"/>
  <c r="N8406" i="11"/>
  <c r="O8406" i="11"/>
  <c r="P8406" i="11"/>
  <c r="Q8406" i="11"/>
  <c r="G8407" i="11"/>
  <c r="H8407" i="11"/>
  <c r="I8407" i="11" s="1"/>
  <c r="J8407" i="11"/>
  <c r="K8407" i="11" s="1"/>
  <c r="L8407" i="11"/>
  <c r="M8407" i="11"/>
  <c r="N8407" i="11"/>
  <c r="O8407" i="11"/>
  <c r="P8407" i="11"/>
  <c r="Q8407" i="11"/>
  <c r="G8408" i="11"/>
  <c r="H8408" i="11"/>
  <c r="I8408" i="11" s="1"/>
  <c r="J8408" i="11"/>
  <c r="K8408" i="11" s="1"/>
  <c r="L8408" i="11"/>
  <c r="M8408" i="11"/>
  <c r="N8408" i="11"/>
  <c r="O8408" i="11"/>
  <c r="P8408" i="11"/>
  <c r="Q8408" i="11"/>
  <c r="G8409" i="11"/>
  <c r="H8409" i="11"/>
  <c r="I8409" i="11" s="1"/>
  <c r="J8409" i="11"/>
  <c r="K8409" i="11" s="1"/>
  <c r="L8409" i="11"/>
  <c r="M8409" i="11"/>
  <c r="N8409" i="11"/>
  <c r="O8409" i="11"/>
  <c r="P8409" i="11"/>
  <c r="Q8409" i="11"/>
  <c r="G8410" i="11"/>
  <c r="H8410" i="11"/>
  <c r="I8410" i="11" s="1"/>
  <c r="J8410" i="11"/>
  <c r="K8410" i="11" s="1"/>
  <c r="L8410" i="11"/>
  <c r="M8410" i="11"/>
  <c r="N8410" i="11"/>
  <c r="O8410" i="11"/>
  <c r="P8410" i="11"/>
  <c r="Q8410" i="11"/>
  <c r="G8411" i="11"/>
  <c r="H8411" i="11"/>
  <c r="I8411" i="11" s="1"/>
  <c r="J8411" i="11"/>
  <c r="K8411" i="11" s="1"/>
  <c r="L8411" i="11"/>
  <c r="M8411" i="11"/>
  <c r="N8411" i="11"/>
  <c r="O8411" i="11"/>
  <c r="P8411" i="11"/>
  <c r="Q8411" i="11"/>
  <c r="G8412" i="11"/>
  <c r="H8412" i="11"/>
  <c r="I8412" i="11" s="1"/>
  <c r="J8412" i="11"/>
  <c r="K8412" i="11" s="1"/>
  <c r="L8412" i="11"/>
  <c r="M8412" i="11"/>
  <c r="N8412" i="11"/>
  <c r="O8412" i="11"/>
  <c r="P8412" i="11"/>
  <c r="Q8412" i="11"/>
  <c r="G8413" i="11"/>
  <c r="H8413" i="11"/>
  <c r="I8413" i="11" s="1"/>
  <c r="J8413" i="11"/>
  <c r="K8413" i="11" s="1"/>
  <c r="L8413" i="11"/>
  <c r="M8413" i="11"/>
  <c r="N8413" i="11"/>
  <c r="O8413" i="11"/>
  <c r="P8413" i="11"/>
  <c r="Q8413" i="11"/>
  <c r="G8414" i="11"/>
  <c r="H8414" i="11"/>
  <c r="I8414" i="11" s="1"/>
  <c r="J8414" i="11"/>
  <c r="K8414" i="11" s="1"/>
  <c r="L8414" i="11"/>
  <c r="M8414" i="11"/>
  <c r="N8414" i="11"/>
  <c r="O8414" i="11"/>
  <c r="P8414" i="11"/>
  <c r="Q8414" i="11"/>
  <c r="G8415" i="11"/>
  <c r="H8415" i="11"/>
  <c r="I8415" i="11" s="1"/>
  <c r="J8415" i="11"/>
  <c r="K8415" i="11" s="1"/>
  <c r="L8415" i="11"/>
  <c r="M8415" i="11"/>
  <c r="N8415" i="11"/>
  <c r="O8415" i="11"/>
  <c r="P8415" i="11"/>
  <c r="Q8415" i="11"/>
  <c r="G8416" i="11"/>
  <c r="H8416" i="11"/>
  <c r="I8416" i="11" s="1"/>
  <c r="J8416" i="11"/>
  <c r="K8416" i="11" s="1"/>
  <c r="L8416" i="11"/>
  <c r="M8416" i="11"/>
  <c r="N8416" i="11"/>
  <c r="O8416" i="11"/>
  <c r="P8416" i="11"/>
  <c r="Q8416" i="11"/>
  <c r="G8417" i="11"/>
  <c r="H8417" i="11"/>
  <c r="I8417" i="11" s="1"/>
  <c r="J8417" i="11"/>
  <c r="K8417" i="11" s="1"/>
  <c r="L8417" i="11"/>
  <c r="M8417" i="11"/>
  <c r="N8417" i="11"/>
  <c r="O8417" i="11"/>
  <c r="P8417" i="11"/>
  <c r="Q8417" i="11"/>
  <c r="G8418" i="11"/>
  <c r="H8418" i="11"/>
  <c r="I8418" i="11" s="1"/>
  <c r="J8418" i="11"/>
  <c r="K8418" i="11" s="1"/>
  <c r="L8418" i="11"/>
  <c r="M8418" i="11"/>
  <c r="N8418" i="11"/>
  <c r="O8418" i="11"/>
  <c r="P8418" i="11"/>
  <c r="Q8418" i="11"/>
  <c r="G8419" i="11"/>
  <c r="H8419" i="11"/>
  <c r="I8419" i="11" s="1"/>
  <c r="J8419" i="11"/>
  <c r="K8419" i="11" s="1"/>
  <c r="L8419" i="11"/>
  <c r="M8419" i="11"/>
  <c r="N8419" i="11"/>
  <c r="O8419" i="11"/>
  <c r="P8419" i="11"/>
  <c r="Q8419" i="11"/>
  <c r="G8420" i="11"/>
  <c r="H8420" i="11"/>
  <c r="I8420" i="11" s="1"/>
  <c r="J8420" i="11"/>
  <c r="K8420" i="11" s="1"/>
  <c r="L8420" i="11"/>
  <c r="M8420" i="11"/>
  <c r="N8420" i="11"/>
  <c r="O8420" i="11"/>
  <c r="P8420" i="11"/>
  <c r="Q8420" i="11"/>
  <c r="G8421" i="11"/>
  <c r="H8421" i="11"/>
  <c r="I8421" i="11" s="1"/>
  <c r="J8421" i="11"/>
  <c r="K8421" i="11" s="1"/>
  <c r="L8421" i="11"/>
  <c r="M8421" i="11"/>
  <c r="N8421" i="11"/>
  <c r="O8421" i="11"/>
  <c r="P8421" i="11"/>
  <c r="Q8421" i="11"/>
  <c r="G8422" i="11"/>
  <c r="H8422" i="11"/>
  <c r="I8422" i="11" s="1"/>
  <c r="J8422" i="11"/>
  <c r="K8422" i="11" s="1"/>
  <c r="L8422" i="11"/>
  <c r="M8422" i="11"/>
  <c r="N8422" i="11"/>
  <c r="O8422" i="11"/>
  <c r="P8422" i="11"/>
  <c r="Q8422" i="11"/>
  <c r="G8423" i="11"/>
  <c r="H8423" i="11"/>
  <c r="I8423" i="11" s="1"/>
  <c r="J8423" i="11"/>
  <c r="K8423" i="11" s="1"/>
  <c r="L8423" i="11"/>
  <c r="M8423" i="11"/>
  <c r="N8423" i="11"/>
  <c r="O8423" i="11"/>
  <c r="P8423" i="11"/>
  <c r="Q8423" i="11"/>
  <c r="G8424" i="11"/>
  <c r="H8424" i="11"/>
  <c r="I8424" i="11" s="1"/>
  <c r="J8424" i="11"/>
  <c r="K8424" i="11" s="1"/>
  <c r="L8424" i="11"/>
  <c r="M8424" i="11"/>
  <c r="N8424" i="11"/>
  <c r="O8424" i="11"/>
  <c r="P8424" i="11"/>
  <c r="Q8424" i="11"/>
  <c r="G8425" i="11"/>
  <c r="H8425" i="11"/>
  <c r="I8425" i="11" s="1"/>
  <c r="J8425" i="11"/>
  <c r="K8425" i="11" s="1"/>
  <c r="L8425" i="11"/>
  <c r="M8425" i="11"/>
  <c r="N8425" i="11"/>
  <c r="O8425" i="11"/>
  <c r="P8425" i="11"/>
  <c r="Q8425" i="11"/>
  <c r="G8426" i="11"/>
  <c r="H8426" i="11"/>
  <c r="I8426" i="11" s="1"/>
  <c r="J8426" i="11"/>
  <c r="K8426" i="11" s="1"/>
  <c r="L8426" i="11"/>
  <c r="M8426" i="11"/>
  <c r="N8426" i="11"/>
  <c r="O8426" i="11"/>
  <c r="P8426" i="11"/>
  <c r="Q8426" i="11"/>
  <c r="G8427" i="11"/>
  <c r="H8427" i="11"/>
  <c r="I8427" i="11" s="1"/>
  <c r="J8427" i="11"/>
  <c r="K8427" i="11" s="1"/>
  <c r="L8427" i="11"/>
  <c r="M8427" i="11"/>
  <c r="N8427" i="11"/>
  <c r="O8427" i="11"/>
  <c r="P8427" i="11"/>
  <c r="Q8427" i="11"/>
  <c r="G8428" i="11"/>
  <c r="H8428" i="11"/>
  <c r="I8428" i="11" s="1"/>
  <c r="J8428" i="11"/>
  <c r="K8428" i="11" s="1"/>
  <c r="L8428" i="11"/>
  <c r="M8428" i="11"/>
  <c r="N8428" i="11"/>
  <c r="O8428" i="11"/>
  <c r="P8428" i="11"/>
  <c r="Q8428" i="11"/>
  <c r="G8429" i="11"/>
  <c r="H8429" i="11"/>
  <c r="I8429" i="11" s="1"/>
  <c r="J8429" i="11"/>
  <c r="K8429" i="11" s="1"/>
  <c r="L8429" i="11"/>
  <c r="M8429" i="11"/>
  <c r="N8429" i="11"/>
  <c r="O8429" i="11"/>
  <c r="P8429" i="11"/>
  <c r="Q8429" i="11"/>
  <c r="G8430" i="11"/>
  <c r="H8430" i="11"/>
  <c r="I8430" i="11" s="1"/>
  <c r="J8430" i="11"/>
  <c r="K8430" i="11" s="1"/>
  <c r="L8430" i="11"/>
  <c r="M8430" i="11"/>
  <c r="N8430" i="11"/>
  <c r="O8430" i="11"/>
  <c r="P8430" i="11"/>
  <c r="Q8430" i="11"/>
  <c r="G8431" i="11"/>
  <c r="H8431" i="11"/>
  <c r="I8431" i="11" s="1"/>
  <c r="J8431" i="11"/>
  <c r="K8431" i="11" s="1"/>
  <c r="L8431" i="11"/>
  <c r="M8431" i="11"/>
  <c r="N8431" i="11"/>
  <c r="O8431" i="11"/>
  <c r="P8431" i="11"/>
  <c r="Q8431" i="11"/>
  <c r="G8432" i="11"/>
  <c r="H8432" i="11"/>
  <c r="I8432" i="11" s="1"/>
  <c r="J8432" i="11"/>
  <c r="K8432" i="11" s="1"/>
  <c r="L8432" i="11"/>
  <c r="M8432" i="11"/>
  <c r="N8432" i="11"/>
  <c r="O8432" i="11"/>
  <c r="P8432" i="11"/>
  <c r="Q8432" i="11"/>
  <c r="G8433" i="11"/>
  <c r="H8433" i="11"/>
  <c r="I8433" i="11" s="1"/>
  <c r="J8433" i="11"/>
  <c r="K8433" i="11" s="1"/>
  <c r="L8433" i="11"/>
  <c r="M8433" i="11"/>
  <c r="N8433" i="11"/>
  <c r="O8433" i="11"/>
  <c r="P8433" i="11"/>
  <c r="Q8433" i="11"/>
  <c r="G8434" i="11"/>
  <c r="H8434" i="11"/>
  <c r="I8434" i="11" s="1"/>
  <c r="J8434" i="11"/>
  <c r="K8434" i="11" s="1"/>
  <c r="L8434" i="11"/>
  <c r="M8434" i="11"/>
  <c r="N8434" i="11"/>
  <c r="O8434" i="11"/>
  <c r="P8434" i="11"/>
  <c r="Q8434" i="11"/>
  <c r="G8435" i="11"/>
  <c r="H8435" i="11"/>
  <c r="I8435" i="11" s="1"/>
  <c r="J8435" i="11"/>
  <c r="K8435" i="11" s="1"/>
  <c r="L8435" i="11"/>
  <c r="M8435" i="11"/>
  <c r="N8435" i="11"/>
  <c r="O8435" i="11"/>
  <c r="P8435" i="11"/>
  <c r="Q8435" i="11"/>
  <c r="G8436" i="11"/>
  <c r="H8436" i="11"/>
  <c r="I8436" i="11" s="1"/>
  <c r="J8436" i="11"/>
  <c r="K8436" i="11" s="1"/>
  <c r="L8436" i="11"/>
  <c r="M8436" i="11"/>
  <c r="N8436" i="11"/>
  <c r="O8436" i="11"/>
  <c r="P8436" i="11"/>
  <c r="Q8436" i="11"/>
  <c r="G8437" i="11"/>
  <c r="H8437" i="11"/>
  <c r="I8437" i="11" s="1"/>
  <c r="J8437" i="11"/>
  <c r="K8437" i="11" s="1"/>
  <c r="L8437" i="11"/>
  <c r="M8437" i="11"/>
  <c r="N8437" i="11"/>
  <c r="O8437" i="11"/>
  <c r="P8437" i="11"/>
  <c r="Q8437" i="11"/>
  <c r="G8438" i="11"/>
  <c r="H8438" i="11"/>
  <c r="I8438" i="11" s="1"/>
  <c r="J8438" i="11"/>
  <c r="K8438" i="11" s="1"/>
  <c r="L8438" i="11"/>
  <c r="M8438" i="11"/>
  <c r="N8438" i="11"/>
  <c r="O8438" i="11"/>
  <c r="P8438" i="11"/>
  <c r="Q8438" i="11"/>
  <c r="G8439" i="11"/>
  <c r="H8439" i="11"/>
  <c r="I8439" i="11" s="1"/>
  <c r="J8439" i="11"/>
  <c r="K8439" i="11" s="1"/>
  <c r="L8439" i="11"/>
  <c r="M8439" i="11"/>
  <c r="N8439" i="11"/>
  <c r="O8439" i="11"/>
  <c r="P8439" i="11"/>
  <c r="Q8439" i="11"/>
  <c r="G8440" i="11"/>
  <c r="H8440" i="11"/>
  <c r="I8440" i="11" s="1"/>
  <c r="J8440" i="11"/>
  <c r="K8440" i="11" s="1"/>
  <c r="L8440" i="11"/>
  <c r="M8440" i="11"/>
  <c r="N8440" i="11"/>
  <c r="O8440" i="11"/>
  <c r="P8440" i="11"/>
  <c r="Q8440" i="11"/>
  <c r="G8441" i="11"/>
  <c r="H8441" i="11"/>
  <c r="I8441" i="11" s="1"/>
  <c r="J8441" i="11"/>
  <c r="K8441" i="11" s="1"/>
  <c r="L8441" i="11"/>
  <c r="M8441" i="11"/>
  <c r="N8441" i="11"/>
  <c r="O8441" i="11"/>
  <c r="P8441" i="11"/>
  <c r="Q8441" i="11"/>
  <c r="G8442" i="11"/>
  <c r="H8442" i="11"/>
  <c r="I8442" i="11" s="1"/>
  <c r="J8442" i="11"/>
  <c r="K8442" i="11" s="1"/>
  <c r="L8442" i="11"/>
  <c r="M8442" i="11"/>
  <c r="N8442" i="11"/>
  <c r="O8442" i="11"/>
  <c r="P8442" i="11"/>
  <c r="Q8442" i="11"/>
  <c r="G8443" i="11"/>
  <c r="H8443" i="11"/>
  <c r="I8443" i="11" s="1"/>
  <c r="J8443" i="11"/>
  <c r="K8443" i="11" s="1"/>
  <c r="L8443" i="11"/>
  <c r="M8443" i="11"/>
  <c r="N8443" i="11"/>
  <c r="O8443" i="11"/>
  <c r="P8443" i="11"/>
  <c r="Q8443" i="11"/>
  <c r="G8444" i="11"/>
  <c r="H8444" i="11"/>
  <c r="I8444" i="11" s="1"/>
  <c r="J8444" i="11"/>
  <c r="K8444" i="11" s="1"/>
  <c r="L8444" i="11"/>
  <c r="M8444" i="11"/>
  <c r="N8444" i="11"/>
  <c r="O8444" i="11"/>
  <c r="P8444" i="11"/>
  <c r="Q8444" i="11"/>
  <c r="G8445" i="11"/>
  <c r="H8445" i="11"/>
  <c r="I8445" i="11" s="1"/>
  <c r="J8445" i="11"/>
  <c r="K8445" i="11" s="1"/>
  <c r="L8445" i="11"/>
  <c r="M8445" i="11"/>
  <c r="N8445" i="11"/>
  <c r="O8445" i="11"/>
  <c r="P8445" i="11"/>
  <c r="Q8445" i="11"/>
  <c r="G8446" i="11"/>
  <c r="H8446" i="11"/>
  <c r="I8446" i="11" s="1"/>
  <c r="J8446" i="11"/>
  <c r="K8446" i="11" s="1"/>
  <c r="L8446" i="11"/>
  <c r="M8446" i="11"/>
  <c r="N8446" i="11"/>
  <c r="O8446" i="11"/>
  <c r="P8446" i="11"/>
  <c r="Q8446" i="11"/>
  <c r="G8447" i="11"/>
  <c r="H8447" i="11"/>
  <c r="I8447" i="11" s="1"/>
  <c r="J8447" i="11"/>
  <c r="K8447" i="11" s="1"/>
  <c r="L8447" i="11"/>
  <c r="M8447" i="11"/>
  <c r="N8447" i="11"/>
  <c r="O8447" i="11"/>
  <c r="P8447" i="11"/>
  <c r="Q8447" i="11"/>
  <c r="G8448" i="11"/>
  <c r="H8448" i="11"/>
  <c r="I8448" i="11" s="1"/>
  <c r="J8448" i="11"/>
  <c r="K8448" i="11" s="1"/>
  <c r="L8448" i="11"/>
  <c r="M8448" i="11"/>
  <c r="N8448" i="11"/>
  <c r="O8448" i="11"/>
  <c r="P8448" i="11"/>
  <c r="Q8448" i="11"/>
  <c r="G8449" i="11"/>
  <c r="H8449" i="11"/>
  <c r="I8449" i="11" s="1"/>
  <c r="J8449" i="11"/>
  <c r="K8449" i="11" s="1"/>
  <c r="L8449" i="11"/>
  <c r="M8449" i="11"/>
  <c r="N8449" i="11"/>
  <c r="O8449" i="11"/>
  <c r="P8449" i="11"/>
  <c r="Q8449" i="11"/>
  <c r="G8450" i="11"/>
  <c r="H8450" i="11"/>
  <c r="I8450" i="11" s="1"/>
  <c r="J8450" i="11"/>
  <c r="K8450" i="11" s="1"/>
  <c r="L8450" i="11"/>
  <c r="M8450" i="11"/>
  <c r="N8450" i="11"/>
  <c r="O8450" i="11"/>
  <c r="P8450" i="11"/>
  <c r="Q8450" i="11"/>
  <c r="G8451" i="11"/>
  <c r="H8451" i="11"/>
  <c r="I8451" i="11" s="1"/>
  <c r="J8451" i="11"/>
  <c r="K8451" i="11" s="1"/>
  <c r="L8451" i="11"/>
  <c r="M8451" i="11"/>
  <c r="N8451" i="11"/>
  <c r="O8451" i="11"/>
  <c r="P8451" i="11"/>
  <c r="Q8451" i="11"/>
  <c r="G8452" i="11"/>
  <c r="H8452" i="11"/>
  <c r="I8452" i="11" s="1"/>
  <c r="J8452" i="11"/>
  <c r="K8452" i="11" s="1"/>
  <c r="L8452" i="11"/>
  <c r="M8452" i="11"/>
  <c r="N8452" i="11"/>
  <c r="O8452" i="11"/>
  <c r="P8452" i="11"/>
  <c r="Q8452" i="11"/>
  <c r="G8453" i="11"/>
  <c r="H8453" i="11"/>
  <c r="I8453" i="11" s="1"/>
  <c r="J8453" i="11"/>
  <c r="K8453" i="11" s="1"/>
  <c r="L8453" i="11"/>
  <c r="M8453" i="11"/>
  <c r="N8453" i="11"/>
  <c r="O8453" i="11"/>
  <c r="P8453" i="11"/>
  <c r="Q8453" i="11"/>
  <c r="G8454" i="11"/>
  <c r="H8454" i="11"/>
  <c r="I8454" i="11" s="1"/>
  <c r="J8454" i="11"/>
  <c r="K8454" i="11" s="1"/>
  <c r="L8454" i="11"/>
  <c r="M8454" i="11"/>
  <c r="N8454" i="11"/>
  <c r="O8454" i="11"/>
  <c r="P8454" i="11"/>
  <c r="Q8454" i="11"/>
  <c r="G8455" i="11"/>
  <c r="H8455" i="11"/>
  <c r="I8455" i="11" s="1"/>
  <c r="J8455" i="11"/>
  <c r="K8455" i="11" s="1"/>
  <c r="L8455" i="11"/>
  <c r="M8455" i="11"/>
  <c r="N8455" i="11"/>
  <c r="O8455" i="11"/>
  <c r="P8455" i="11"/>
  <c r="Q8455" i="11"/>
  <c r="G8456" i="11"/>
  <c r="H8456" i="11"/>
  <c r="I8456" i="11" s="1"/>
  <c r="J8456" i="11"/>
  <c r="K8456" i="11" s="1"/>
  <c r="L8456" i="11"/>
  <c r="M8456" i="11"/>
  <c r="N8456" i="11"/>
  <c r="O8456" i="11"/>
  <c r="P8456" i="11"/>
  <c r="Q8456" i="11"/>
  <c r="G8457" i="11"/>
  <c r="H8457" i="11"/>
  <c r="I8457" i="11" s="1"/>
  <c r="J8457" i="11"/>
  <c r="K8457" i="11" s="1"/>
  <c r="L8457" i="11"/>
  <c r="M8457" i="11"/>
  <c r="N8457" i="11"/>
  <c r="O8457" i="11"/>
  <c r="P8457" i="11"/>
  <c r="Q8457" i="11"/>
  <c r="G8458" i="11"/>
  <c r="H8458" i="11"/>
  <c r="I8458" i="11" s="1"/>
  <c r="J8458" i="11"/>
  <c r="K8458" i="11" s="1"/>
  <c r="L8458" i="11"/>
  <c r="M8458" i="11"/>
  <c r="N8458" i="11"/>
  <c r="O8458" i="11"/>
  <c r="P8458" i="11"/>
  <c r="Q8458" i="11"/>
  <c r="G8459" i="11"/>
  <c r="H8459" i="11"/>
  <c r="I8459" i="11" s="1"/>
  <c r="J8459" i="11"/>
  <c r="K8459" i="11" s="1"/>
  <c r="L8459" i="11"/>
  <c r="M8459" i="11"/>
  <c r="N8459" i="11"/>
  <c r="O8459" i="11"/>
  <c r="P8459" i="11"/>
  <c r="Q8459" i="11"/>
  <c r="G8460" i="11"/>
  <c r="H8460" i="11"/>
  <c r="I8460" i="11" s="1"/>
  <c r="J8460" i="11"/>
  <c r="K8460" i="11" s="1"/>
  <c r="L8460" i="11"/>
  <c r="M8460" i="11"/>
  <c r="N8460" i="11"/>
  <c r="O8460" i="11"/>
  <c r="P8460" i="11"/>
  <c r="Q8460" i="11"/>
  <c r="G8461" i="11"/>
  <c r="H8461" i="11"/>
  <c r="I8461" i="11" s="1"/>
  <c r="J8461" i="11"/>
  <c r="K8461" i="11" s="1"/>
  <c r="L8461" i="11"/>
  <c r="M8461" i="11"/>
  <c r="N8461" i="11"/>
  <c r="O8461" i="11"/>
  <c r="P8461" i="11"/>
  <c r="Q8461" i="11"/>
  <c r="G8462" i="11"/>
  <c r="H8462" i="11"/>
  <c r="I8462" i="11" s="1"/>
  <c r="J8462" i="11"/>
  <c r="K8462" i="11" s="1"/>
  <c r="L8462" i="11"/>
  <c r="M8462" i="11"/>
  <c r="N8462" i="11"/>
  <c r="O8462" i="11"/>
  <c r="P8462" i="11"/>
  <c r="Q8462" i="11"/>
  <c r="G8463" i="11"/>
  <c r="H8463" i="11"/>
  <c r="I8463" i="11" s="1"/>
  <c r="J8463" i="11"/>
  <c r="K8463" i="11" s="1"/>
  <c r="L8463" i="11"/>
  <c r="M8463" i="11"/>
  <c r="N8463" i="11"/>
  <c r="O8463" i="11"/>
  <c r="P8463" i="11"/>
  <c r="Q8463" i="11"/>
  <c r="G8464" i="11"/>
  <c r="H8464" i="11"/>
  <c r="I8464" i="11" s="1"/>
  <c r="J8464" i="11"/>
  <c r="K8464" i="11" s="1"/>
  <c r="L8464" i="11"/>
  <c r="M8464" i="11"/>
  <c r="N8464" i="11"/>
  <c r="O8464" i="11"/>
  <c r="P8464" i="11"/>
  <c r="Q8464" i="11"/>
  <c r="G8465" i="11"/>
  <c r="H8465" i="11"/>
  <c r="I8465" i="11" s="1"/>
  <c r="J8465" i="11"/>
  <c r="K8465" i="11" s="1"/>
  <c r="L8465" i="11"/>
  <c r="M8465" i="11"/>
  <c r="N8465" i="11"/>
  <c r="O8465" i="11"/>
  <c r="P8465" i="11"/>
  <c r="Q8465" i="11"/>
  <c r="G8466" i="11"/>
  <c r="H8466" i="11"/>
  <c r="I8466" i="11" s="1"/>
  <c r="J8466" i="11"/>
  <c r="K8466" i="11" s="1"/>
  <c r="L8466" i="11"/>
  <c r="M8466" i="11"/>
  <c r="N8466" i="11"/>
  <c r="O8466" i="11"/>
  <c r="P8466" i="11"/>
  <c r="Q8466" i="11"/>
  <c r="G8467" i="11"/>
  <c r="H8467" i="11"/>
  <c r="I8467" i="11" s="1"/>
  <c r="J8467" i="11"/>
  <c r="K8467" i="11" s="1"/>
  <c r="L8467" i="11"/>
  <c r="M8467" i="11"/>
  <c r="N8467" i="11"/>
  <c r="O8467" i="11"/>
  <c r="P8467" i="11"/>
  <c r="Q8467" i="11"/>
  <c r="G8468" i="11"/>
  <c r="H8468" i="11"/>
  <c r="I8468" i="11" s="1"/>
  <c r="J8468" i="11"/>
  <c r="K8468" i="11" s="1"/>
  <c r="L8468" i="11"/>
  <c r="M8468" i="11"/>
  <c r="N8468" i="11"/>
  <c r="O8468" i="11"/>
  <c r="P8468" i="11"/>
  <c r="Q8468" i="11"/>
  <c r="G8469" i="11"/>
  <c r="H8469" i="11"/>
  <c r="I8469" i="11" s="1"/>
  <c r="J8469" i="11"/>
  <c r="K8469" i="11" s="1"/>
  <c r="L8469" i="11"/>
  <c r="M8469" i="11"/>
  <c r="N8469" i="11"/>
  <c r="O8469" i="11"/>
  <c r="P8469" i="11"/>
  <c r="Q8469" i="11"/>
  <c r="G8470" i="11"/>
  <c r="H8470" i="11"/>
  <c r="I8470" i="11" s="1"/>
  <c r="J8470" i="11"/>
  <c r="K8470" i="11" s="1"/>
  <c r="L8470" i="11"/>
  <c r="M8470" i="11"/>
  <c r="N8470" i="11"/>
  <c r="O8470" i="11"/>
  <c r="P8470" i="11"/>
  <c r="Q8470" i="11"/>
  <c r="G8471" i="11"/>
  <c r="H8471" i="11"/>
  <c r="I8471" i="11" s="1"/>
  <c r="J8471" i="11"/>
  <c r="K8471" i="11" s="1"/>
  <c r="L8471" i="11"/>
  <c r="M8471" i="11"/>
  <c r="N8471" i="11"/>
  <c r="O8471" i="11"/>
  <c r="P8471" i="11"/>
  <c r="Q8471" i="11"/>
  <c r="G8472" i="11"/>
  <c r="H8472" i="11"/>
  <c r="I8472" i="11" s="1"/>
  <c r="J8472" i="11"/>
  <c r="K8472" i="11" s="1"/>
  <c r="L8472" i="11"/>
  <c r="M8472" i="11"/>
  <c r="N8472" i="11"/>
  <c r="O8472" i="11"/>
  <c r="P8472" i="11"/>
  <c r="Q8472" i="11"/>
  <c r="G8473" i="11"/>
  <c r="H8473" i="11"/>
  <c r="I8473" i="11" s="1"/>
  <c r="J8473" i="11"/>
  <c r="K8473" i="11" s="1"/>
  <c r="L8473" i="11"/>
  <c r="M8473" i="11"/>
  <c r="N8473" i="11"/>
  <c r="O8473" i="11"/>
  <c r="P8473" i="11"/>
  <c r="Q8473" i="11"/>
  <c r="G8474" i="11"/>
  <c r="H8474" i="11"/>
  <c r="I8474" i="11" s="1"/>
  <c r="J8474" i="11"/>
  <c r="K8474" i="11" s="1"/>
  <c r="L8474" i="11"/>
  <c r="M8474" i="11"/>
  <c r="N8474" i="11"/>
  <c r="O8474" i="11"/>
  <c r="P8474" i="11"/>
  <c r="Q8474" i="11"/>
  <c r="G8475" i="11"/>
  <c r="H8475" i="11"/>
  <c r="I8475" i="11" s="1"/>
  <c r="J8475" i="11"/>
  <c r="K8475" i="11" s="1"/>
  <c r="L8475" i="11"/>
  <c r="M8475" i="11"/>
  <c r="N8475" i="11"/>
  <c r="O8475" i="11"/>
  <c r="P8475" i="11"/>
  <c r="Q8475" i="11"/>
  <c r="G8476" i="11"/>
  <c r="H8476" i="11"/>
  <c r="I8476" i="11" s="1"/>
  <c r="J8476" i="11"/>
  <c r="K8476" i="11" s="1"/>
  <c r="L8476" i="11"/>
  <c r="M8476" i="11"/>
  <c r="N8476" i="11"/>
  <c r="O8476" i="11"/>
  <c r="P8476" i="11"/>
  <c r="Q8476" i="11"/>
  <c r="G8477" i="11"/>
  <c r="H8477" i="11"/>
  <c r="I8477" i="11" s="1"/>
  <c r="J8477" i="11"/>
  <c r="K8477" i="11" s="1"/>
  <c r="L8477" i="11"/>
  <c r="M8477" i="11"/>
  <c r="N8477" i="11"/>
  <c r="O8477" i="11"/>
  <c r="P8477" i="11"/>
  <c r="Q8477" i="11"/>
  <c r="G8478" i="11"/>
  <c r="H8478" i="11"/>
  <c r="I8478" i="11" s="1"/>
  <c r="J8478" i="11"/>
  <c r="K8478" i="11" s="1"/>
  <c r="L8478" i="11"/>
  <c r="M8478" i="11"/>
  <c r="N8478" i="11"/>
  <c r="O8478" i="11"/>
  <c r="P8478" i="11"/>
  <c r="Q8478" i="11"/>
  <c r="G8479" i="11"/>
  <c r="H8479" i="11"/>
  <c r="I8479" i="11" s="1"/>
  <c r="J8479" i="11"/>
  <c r="K8479" i="11" s="1"/>
  <c r="L8479" i="11"/>
  <c r="M8479" i="11"/>
  <c r="N8479" i="11"/>
  <c r="O8479" i="11"/>
  <c r="P8479" i="11"/>
  <c r="Q8479" i="11"/>
  <c r="G8480" i="11"/>
  <c r="H8480" i="11"/>
  <c r="I8480" i="11" s="1"/>
  <c r="J8480" i="11"/>
  <c r="K8480" i="11" s="1"/>
  <c r="L8480" i="11"/>
  <c r="M8480" i="11"/>
  <c r="N8480" i="11"/>
  <c r="O8480" i="11"/>
  <c r="P8480" i="11"/>
  <c r="Q8480" i="11"/>
  <c r="G8481" i="11"/>
  <c r="H8481" i="11"/>
  <c r="I8481" i="11" s="1"/>
  <c r="J8481" i="11"/>
  <c r="K8481" i="11" s="1"/>
  <c r="L8481" i="11"/>
  <c r="M8481" i="11"/>
  <c r="N8481" i="11"/>
  <c r="O8481" i="11"/>
  <c r="P8481" i="11"/>
  <c r="Q8481" i="11"/>
  <c r="G8482" i="11"/>
  <c r="H8482" i="11"/>
  <c r="I8482" i="11" s="1"/>
  <c r="J8482" i="11"/>
  <c r="K8482" i="11" s="1"/>
  <c r="L8482" i="11"/>
  <c r="M8482" i="11"/>
  <c r="N8482" i="11"/>
  <c r="O8482" i="11"/>
  <c r="P8482" i="11"/>
  <c r="Q8482" i="11"/>
  <c r="G8483" i="11"/>
  <c r="H8483" i="11"/>
  <c r="I8483" i="11" s="1"/>
  <c r="J8483" i="11"/>
  <c r="K8483" i="11" s="1"/>
  <c r="L8483" i="11"/>
  <c r="M8483" i="11"/>
  <c r="N8483" i="11"/>
  <c r="O8483" i="11"/>
  <c r="P8483" i="11"/>
  <c r="Q8483" i="11"/>
  <c r="G8484" i="11"/>
  <c r="H8484" i="11"/>
  <c r="I8484" i="11" s="1"/>
  <c r="J8484" i="11"/>
  <c r="K8484" i="11" s="1"/>
  <c r="L8484" i="11"/>
  <c r="M8484" i="11"/>
  <c r="N8484" i="11"/>
  <c r="O8484" i="11"/>
  <c r="P8484" i="11"/>
  <c r="Q8484" i="11"/>
  <c r="G8485" i="11"/>
  <c r="H8485" i="11"/>
  <c r="I8485" i="11" s="1"/>
  <c r="J8485" i="11"/>
  <c r="K8485" i="11" s="1"/>
  <c r="L8485" i="11"/>
  <c r="M8485" i="11"/>
  <c r="N8485" i="11"/>
  <c r="O8485" i="11"/>
  <c r="P8485" i="11"/>
  <c r="Q8485" i="11"/>
  <c r="G8486" i="11"/>
  <c r="H8486" i="11"/>
  <c r="I8486" i="11" s="1"/>
  <c r="J8486" i="11"/>
  <c r="K8486" i="11" s="1"/>
  <c r="L8486" i="11"/>
  <c r="M8486" i="11"/>
  <c r="N8486" i="11"/>
  <c r="O8486" i="11"/>
  <c r="P8486" i="11"/>
  <c r="Q8486" i="11"/>
  <c r="G8487" i="11"/>
  <c r="H8487" i="11"/>
  <c r="I8487" i="11" s="1"/>
  <c r="J8487" i="11"/>
  <c r="K8487" i="11" s="1"/>
  <c r="L8487" i="11"/>
  <c r="M8487" i="11"/>
  <c r="N8487" i="11"/>
  <c r="O8487" i="11"/>
  <c r="P8487" i="11"/>
  <c r="Q8487" i="11"/>
  <c r="G8488" i="11"/>
  <c r="H8488" i="11"/>
  <c r="I8488" i="11" s="1"/>
  <c r="J8488" i="11"/>
  <c r="K8488" i="11" s="1"/>
  <c r="L8488" i="11"/>
  <c r="M8488" i="11"/>
  <c r="N8488" i="11"/>
  <c r="O8488" i="11"/>
  <c r="P8488" i="11"/>
  <c r="Q8488" i="11"/>
  <c r="G8489" i="11"/>
  <c r="H8489" i="11"/>
  <c r="I8489" i="11" s="1"/>
  <c r="J8489" i="11"/>
  <c r="K8489" i="11" s="1"/>
  <c r="L8489" i="11"/>
  <c r="M8489" i="11"/>
  <c r="N8489" i="11"/>
  <c r="O8489" i="11"/>
  <c r="P8489" i="11"/>
  <c r="Q8489" i="11"/>
  <c r="G8490" i="11"/>
  <c r="H8490" i="11"/>
  <c r="I8490" i="11" s="1"/>
  <c r="J8490" i="11"/>
  <c r="K8490" i="11" s="1"/>
  <c r="L8490" i="11"/>
  <c r="M8490" i="11"/>
  <c r="N8490" i="11"/>
  <c r="O8490" i="11"/>
  <c r="P8490" i="11"/>
  <c r="Q8490" i="11"/>
  <c r="G8491" i="11"/>
  <c r="H8491" i="11"/>
  <c r="I8491" i="11" s="1"/>
  <c r="J8491" i="11"/>
  <c r="K8491" i="11" s="1"/>
  <c r="L8491" i="11"/>
  <c r="M8491" i="11"/>
  <c r="N8491" i="11"/>
  <c r="O8491" i="11"/>
  <c r="P8491" i="11"/>
  <c r="Q8491" i="11"/>
  <c r="G8492" i="11"/>
  <c r="H8492" i="11"/>
  <c r="I8492" i="11" s="1"/>
  <c r="J8492" i="11"/>
  <c r="K8492" i="11" s="1"/>
  <c r="L8492" i="11"/>
  <c r="M8492" i="11"/>
  <c r="N8492" i="11"/>
  <c r="O8492" i="11"/>
  <c r="P8492" i="11"/>
  <c r="Q8492" i="11"/>
  <c r="G8493" i="11"/>
  <c r="H8493" i="11"/>
  <c r="I8493" i="11" s="1"/>
  <c r="J8493" i="11"/>
  <c r="K8493" i="11" s="1"/>
  <c r="L8493" i="11"/>
  <c r="M8493" i="11"/>
  <c r="N8493" i="11"/>
  <c r="O8493" i="11"/>
  <c r="P8493" i="11"/>
  <c r="Q8493" i="11"/>
  <c r="G8494" i="11"/>
  <c r="H8494" i="11"/>
  <c r="I8494" i="11" s="1"/>
  <c r="J8494" i="11"/>
  <c r="K8494" i="11" s="1"/>
  <c r="L8494" i="11"/>
  <c r="M8494" i="11"/>
  <c r="N8494" i="11"/>
  <c r="O8494" i="11"/>
  <c r="P8494" i="11"/>
  <c r="Q8494" i="11"/>
  <c r="G8495" i="11"/>
  <c r="H8495" i="11"/>
  <c r="I8495" i="11" s="1"/>
  <c r="J8495" i="11"/>
  <c r="K8495" i="11" s="1"/>
  <c r="L8495" i="11"/>
  <c r="M8495" i="11"/>
  <c r="N8495" i="11"/>
  <c r="O8495" i="11"/>
  <c r="P8495" i="11"/>
  <c r="Q8495" i="11"/>
  <c r="G8496" i="11"/>
  <c r="H8496" i="11"/>
  <c r="I8496" i="11" s="1"/>
  <c r="J8496" i="11"/>
  <c r="K8496" i="11" s="1"/>
  <c r="L8496" i="11"/>
  <c r="M8496" i="11"/>
  <c r="N8496" i="11"/>
  <c r="O8496" i="11"/>
  <c r="P8496" i="11"/>
  <c r="Q8496" i="11"/>
  <c r="G8497" i="11"/>
  <c r="H8497" i="11"/>
  <c r="I8497" i="11" s="1"/>
  <c r="J8497" i="11"/>
  <c r="K8497" i="11" s="1"/>
  <c r="L8497" i="11"/>
  <c r="M8497" i="11"/>
  <c r="N8497" i="11"/>
  <c r="O8497" i="11"/>
  <c r="P8497" i="11"/>
  <c r="Q8497" i="11"/>
  <c r="G8498" i="11"/>
  <c r="H8498" i="11"/>
  <c r="I8498" i="11" s="1"/>
  <c r="J8498" i="11"/>
  <c r="K8498" i="11" s="1"/>
  <c r="L8498" i="11"/>
  <c r="M8498" i="11"/>
  <c r="N8498" i="11"/>
  <c r="O8498" i="11"/>
  <c r="P8498" i="11"/>
  <c r="Q8498" i="11"/>
  <c r="G8499" i="11"/>
  <c r="H8499" i="11"/>
  <c r="I8499" i="11" s="1"/>
  <c r="J8499" i="11"/>
  <c r="K8499" i="11" s="1"/>
  <c r="L8499" i="11"/>
  <c r="M8499" i="11"/>
  <c r="N8499" i="11"/>
  <c r="O8499" i="11"/>
  <c r="P8499" i="11"/>
  <c r="Q8499" i="11"/>
  <c r="G8500" i="11"/>
  <c r="H8500" i="11"/>
  <c r="I8500" i="11" s="1"/>
  <c r="J8500" i="11"/>
  <c r="K8500" i="11" s="1"/>
  <c r="L8500" i="11"/>
  <c r="M8500" i="11"/>
  <c r="N8500" i="11"/>
  <c r="O8500" i="11"/>
  <c r="P8500" i="11"/>
  <c r="Q8500" i="11"/>
  <c r="G8501" i="11"/>
  <c r="H8501" i="11"/>
  <c r="I8501" i="11" s="1"/>
  <c r="J8501" i="11"/>
  <c r="K8501" i="11" s="1"/>
  <c r="L8501" i="11"/>
  <c r="M8501" i="11"/>
  <c r="N8501" i="11"/>
  <c r="O8501" i="11"/>
  <c r="P8501" i="11"/>
  <c r="Q8501" i="11"/>
  <c r="G8502" i="11"/>
  <c r="H8502" i="11"/>
  <c r="I8502" i="11" s="1"/>
  <c r="J8502" i="11"/>
  <c r="K8502" i="11" s="1"/>
  <c r="L8502" i="11"/>
  <c r="M8502" i="11"/>
  <c r="N8502" i="11"/>
  <c r="O8502" i="11"/>
  <c r="P8502" i="11"/>
  <c r="Q8502" i="11"/>
  <c r="G8503" i="11"/>
  <c r="H8503" i="11"/>
  <c r="I8503" i="11" s="1"/>
  <c r="J8503" i="11"/>
  <c r="K8503" i="11" s="1"/>
  <c r="L8503" i="11"/>
  <c r="M8503" i="11"/>
  <c r="N8503" i="11"/>
  <c r="O8503" i="11"/>
  <c r="P8503" i="11"/>
  <c r="Q8503" i="11"/>
  <c r="G8504" i="11"/>
  <c r="H8504" i="11"/>
  <c r="I8504" i="11" s="1"/>
  <c r="J8504" i="11"/>
  <c r="K8504" i="11" s="1"/>
  <c r="L8504" i="11"/>
  <c r="M8504" i="11"/>
  <c r="N8504" i="11"/>
  <c r="O8504" i="11"/>
  <c r="P8504" i="11"/>
  <c r="Q8504" i="11"/>
  <c r="G8505" i="11"/>
  <c r="H8505" i="11"/>
  <c r="I8505" i="11" s="1"/>
  <c r="J8505" i="11"/>
  <c r="K8505" i="11" s="1"/>
  <c r="L8505" i="11"/>
  <c r="M8505" i="11"/>
  <c r="N8505" i="11"/>
  <c r="O8505" i="11"/>
  <c r="P8505" i="11"/>
  <c r="Q8505" i="11"/>
  <c r="G8506" i="11"/>
  <c r="H8506" i="11"/>
  <c r="I8506" i="11" s="1"/>
  <c r="J8506" i="11"/>
  <c r="K8506" i="11" s="1"/>
  <c r="L8506" i="11"/>
  <c r="M8506" i="11"/>
  <c r="N8506" i="11"/>
  <c r="O8506" i="11"/>
  <c r="P8506" i="11"/>
  <c r="Q8506" i="11"/>
  <c r="G8507" i="11"/>
  <c r="H8507" i="11"/>
  <c r="I8507" i="11" s="1"/>
  <c r="J8507" i="11"/>
  <c r="K8507" i="11" s="1"/>
  <c r="L8507" i="11"/>
  <c r="M8507" i="11"/>
  <c r="N8507" i="11"/>
  <c r="O8507" i="11"/>
  <c r="P8507" i="11"/>
  <c r="Q8507" i="11"/>
  <c r="G8508" i="11"/>
  <c r="H8508" i="11"/>
  <c r="I8508" i="11" s="1"/>
  <c r="J8508" i="11"/>
  <c r="K8508" i="11" s="1"/>
  <c r="L8508" i="11"/>
  <c r="M8508" i="11"/>
  <c r="N8508" i="11"/>
  <c r="O8508" i="11"/>
  <c r="P8508" i="11"/>
  <c r="Q8508" i="11"/>
  <c r="G8509" i="11"/>
  <c r="H8509" i="11"/>
  <c r="I8509" i="11" s="1"/>
  <c r="J8509" i="11"/>
  <c r="K8509" i="11" s="1"/>
  <c r="L8509" i="11"/>
  <c r="M8509" i="11"/>
  <c r="N8509" i="11"/>
  <c r="O8509" i="11"/>
  <c r="P8509" i="11"/>
  <c r="Q8509" i="11"/>
  <c r="G8510" i="11"/>
  <c r="H8510" i="11"/>
  <c r="I8510" i="11" s="1"/>
  <c r="J8510" i="11"/>
  <c r="K8510" i="11" s="1"/>
  <c r="L8510" i="11"/>
  <c r="M8510" i="11"/>
  <c r="N8510" i="11"/>
  <c r="O8510" i="11"/>
  <c r="P8510" i="11"/>
  <c r="Q8510" i="11"/>
  <c r="G8511" i="11"/>
  <c r="H8511" i="11"/>
  <c r="I8511" i="11" s="1"/>
  <c r="J8511" i="11"/>
  <c r="K8511" i="11" s="1"/>
  <c r="L8511" i="11"/>
  <c r="M8511" i="11"/>
  <c r="N8511" i="11"/>
  <c r="O8511" i="11"/>
  <c r="P8511" i="11"/>
  <c r="Q8511" i="11"/>
  <c r="G8512" i="11"/>
  <c r="H8512" i="11"/>
  <c r="I8512" i="11" s="1"/>
  <c r="J8512" i="11"/>
  <c r="K8512" i="11" s="1"/>
  <c r="L8512" i="11"/>
  <c r="M8512" i="11"/>
  <c r="N8512" i="11"/>
  <c r="O8512" i="11"/>
  <c r="P8512" i="11"/>
  <c r="Q8512" i="11"/>
  <c r="G8513" i="11"/>
  <c r="H8513" i="11"/>
  <c r="I8513" i="11" s="1"/>
  <c r="J8513" i="11"/>
  <c r="K8513" i="11" s="1"/>
  <c r="L8513" i="11"/>
  <c r="M8513" i="11"/>
  <c r="N8513" i="11"/>
  <c r="O8513" i="11"/>
  <c r="P8513" i="11"/>
  <c r="Q8513" i="11"/>
  <c r="G8514" i="11"/>
  <c r="H8514" i="11"/>
  <c r="I8514" i="11" s="1"/>
  <c r="J8514" i="11"/>
  <c r="K8514" i="11" s="1"/>
  <c r="L8514" i="11"/>
  <c r="M8514" i="11"/>
  <c r="N8514" i="11"/>
  <c r="O8514" i="11"/>
  <c r="P8514" i="11"/>
  <c r="Q8514" i="11"/>
  <c r="G8515" i="11"/>
  <c r="H8515" i="11"/>
  <c r="I8515" i="11" s="1"/>
  <c r="J8515" i="11"/>
  <c r="K8515" i="11" s="1"/>
  <c r="L8515" i="11"/>
  <c r="M8515" i="11"/>
  <c r="N8515" i="11"/>
  <c r="O8515" i="11"/>
  <c r="P8515" i="11"/>
  <c r="Q8515" i="11"/>
  <c r="G8516" i="11"/>
  <c r="H8516" i="11"/>
  <c r="I8516" i="11" s="1"/>
  <c r="J8516" i="11"/>
  <c r="K8516" i="11" s="1"/>
  <c r="L8516" i="11"/>
  <c r="M8516" i="11"/>
  <c r="N8516" i="11"/>
  <c r="O8516" i="11"/>
  <c r="P8516" i="11"/>
  <c r="Q8516" i="11"/>
  <c r="G8517" i="11"/>
  <c r="H8517" i="11"/>
  <c r="I8517" i="11" s="1"/>
  <c r="J8517" i="11"/>
  <c r="K8517" i="11" s="1"/>
  <c r="L8517" i="11"/>
  <c r="M8517" i="11"/>
  <c r="N8517" i="11"/>
  <c r="O8517" i="11"/>
  <c r="P8517" i="11"/>
  <c r="Q8517" i="11"/>
  <c r="G8518" i="11"/>
  <c r="H8518" i="11"/>
  <c r="I8518" i="11" s="1"/>
  <c r="J8518" i="11"/>
  <c r="K8518" i="11" s="1"/>
  <c r="L8518" i="11"/>
  <c r="M8518" i="11"/>
  <c r="N8518" i="11"/>
  <c r="O8518" i="11"/>
  <c r="P8518" i="11"/>
  <c r="Q8518" i="11"/>
  <c r="G8519" i="11"/>
  <c r="H8519" i="11"/>
  <c r="I8519" i="11" s="1"/>
  <c r="J8519" i="11"/>
  <c r="K8519" i="11" s="1"/>
  <c r="L8519" i="11"/>
  <c r="M8519" i="11"/>
  <c r="N8519" i="11"/>
  <c r="O8519" i="11"/>
  <c r="P8519" i="11"/>
  <c r="Q8519" i="11"/>
  <c r="G8520" i="11"/>
  <c r="H8520" i="11"/>
  <c r="I8520" i="11" s="1"/>
  <c r="J8520" i="11"/>
  <c r="K8520" i="11" s="1"/>
  <c r="L8520" i="11"/>
  <c r="M8520" i="11"/>
  <c r="N8520" i="11"/>
  <c r="O8520" i="11"/>
  <c r="P8520" i="11"/>
  <c r="Q8520" i="11"/>
  <c r="G8521" i="11"/>
  <c r="H8521" i="11"/>
  <c r="I8521" i="11" s="1"/>
  <c r="J8521" i="11"/>
  <c r="K8521" i="11" s="1"/>
  <c r="L8521" i="11"/>
  <c r="M8521" i="11"/>
  <c r="N8521" i="11"/>
  <c r="O8521" i="11"/>
  <c r="P8521" i="11"/>
  <c r="Q8521" i="11"/>
  <c r="G8522" i="11"/>
  <c r="H8522" i="11"/>
  <c r="I8522" i="11" s="1"/>
  <c r="J8522" i="11"/>
  <c r="K8522" i="11" s="1"/>
  <c r="L8522" i="11"/>
  <c r="M8522" i="11"/>
  <c r="N8522" i="11"/>
  <c r="O8522" i="11"/>
  <c r="P8522" i="11"/>
  <c r="Q8522" i="11"/>
  <c r="G8523" i="11"/>
  <c r="H8523" i="11"/>
  <c r="I8523" i="11" s="1"/>
  <c r="J8523" i="11"/>
  <c r="K8523" i="11" s="1"/>
  <c r="L8523" i="11"/>
  <c r="M8523" i="11"/>
  <c r="N8523" i="11"/>
  <c r="O8523" i="11"/>
  <c r="P8523" i="11"/>
  <c r="Q8523" i="11"/>
  <c r="G8524" i="11"/>
  <c r="H8524" i="11"/>
  <c r="I8524" i="11" s="1"/>
  <c r="J8524" i="11"/>
  <c r="K8524" i="11" s="1"/>
  <c r="L8524" i="11"/>
  <c r="M8524" i="11"/>
  <c r="N8524" i="11"/>
  <c r="O8524" i="11"/>
  <c r="P8524" i="11"/>
  <c r="Q8524" i="11"/>
  <c r="G8525" i="11"/>
  <c r="H8525" i="11"/>
  <c r="I8525" i="11" s="1"/>
  <c r="J8525" i="11"/>
  <c r="K8525" i="11" s="1"/>
  <c r="L8525" i="11"/>
  <c r="M8525" i="11"/>
  <c r="N8525" i="11"/>
  <c r="O8525" i="11"/>
  <c r="P8525" i="11"/>
  <c r="Q8525" i="11"/>
  <c r="G8526" i="11"/>
  <c r="H8526" i="11"/>
  <c r="I8526" i="11" s="1"/>
  <c r="J8526" i="11"/>
  <c r="K8526" i="11" s="1"/>
  <c r="L8526" i="11"/>
  <c r="M8526" i="11"/>
  <c r="N8526" i="11"/>
  <c r="O8526" i="11"/>
  <c r="P8526" i="11"/>
  <c r="Q8526" i="11"/>
  <c r="G8527" i="11"/>
  <c r="H8527" i="11"/>
  <c r="I8527" i="11" s="1"/>
  <c r="J8527" i="11"/>
  <c r="K8527" i="11" s="1"/>
  <c r="L8527" i="11"/>
  <c r="M8527" i="11"/>
  <c r="N8527" i="11"/>
  <c r="O8527" i="11"/>
  <c r="P8527" i="11"/>
  <c r="Q8527" i="11"/>
  <c r="G8528" i="11"/>
  <c r="H8528" i="11"/>
  <c r="I8528" i="11" s="1"/>
  <c r="J8528" i="11"/>
  <c r="K8528" i="11" s="1"/>
  <c r="L8528" i="11"/>
  <c r="M8528" i="11"/>
  <c r="N8528" i="11"/>
  <c r="O8528" i="11"/>
  <c r="P8528" i="11"/>
  <c r="Q8528" i="11"/>
  <c r="G8529" i="11"/>
  <c r="H8529" i="11"/>
  <c r="I8529" i="11" s="1"/>
  <c r="J8529" i="11"/>
  <c r="K8529" i="11" s="1"/>
  <c r="L8529" i="11"/>
  <c r="M8529" i="11"/>
  <c r="N8529" i="11"/>
  <c r="O8529" i="11"/>
  <c r="P8529" i="11"/>
  <c r="Q8529" i="11"/>
  <c r="G8530" i="11"/>
  <c r="H8530" i="11"/>
  <c r="I8530" i="11" s="1"/>
  <c r="J8530" i="11"/>
  <c r="K8530" i="11" s="1"/>
  <c r="L8530" i="11"/>
  <c r="M8530" i="11"/>
  <c r="N8530" i="11"/>
  <c r="O8530" i="11"/>
  <c r="P8530" i="11"/>
  <c r="Q8530" i="11"/>
  <c r="G8531" i="11"/>
  <c r="H8531" i="11"/>
  <c r="I8531" i="11" s="1"/>
  <c r="J8531" i="11"/>
  <c r="K8531" i="11" s="1"/>
  <c r="L8531" i="11"/>
  <c r="M8531" i="11"/>
  <c r="N8531" i="11"/>
  <c r="O8531" i="11"/>
  <c r="P8531" i="11"/>
  <c r="Q8531" i="11"/>
  <c r="G8532" i="11"/>
  <c r="H8532" i="11"/>
  <c r="I8532" i="11" s="1"/>
  <c r="J8532" i="11"/>
  <c r="K8532" i="11" s="1"/>
  <c r="L8532" i="11"/>
  <c r="M8532" i="11"/>
  <c r="N8532" i="11"/>
  <c r="O8532" i="11"/>
  <c r="P8532" i="11"/>
  <c r="Q8532" i="11"/>
  <c r="G8533" i="11"/>
  <c r="H8533" i="11"/>
  <c r="I8533" i="11" s="1"/>
  <c r="J8533" i="11"/>
  <c r="K8533" i="11" s="1"/>
  <c r="L8533" i="11"/>
  <c r="M8533" i="11"/>
  <c r="N8533" i="11"/>
  <c r="O8533" i="11"/>
  <c r="P8533" i="11"/>
  <c r="Q8533" i="11"/>
  <c r="G8534" i="11"/>
  <c r="H8534" i="11"/>
  <c r="I8534" i="11" s="1"/>
  <c r="J8534" i="11"/>
  <c r="K8534" i="11" s="1"/>
  <c r="L8534" i="11"/>
  <c r="M8534" i="11"/>
  <c r="N8534" i="11"/>
  <c r="O8534" i="11"/>
  <c r="P8534" i="11"/>
  <c r="Q8534" i="11"/>
  <c r="G8535" i="11"/>
  <c r="H8535" i="11"/>
  <c r="I8535" i="11" s="1"/>
  <c r="J8535" i="11"/>
  <c r="K8535" i="11" s="1"/>
  <c r="L8535" i="11"/>
  <c r="M8535" i="11"/>
  <c r="N8535" i="11"/>
  <c r="O8535" i="11"/>
  <c r="P8535" i="11"/>
  <c r="Q8535" i="11"/>
  <c r="G8536" i="11"/>
  <c r="H8536" i="11"/>
  <c r="I8536" i="11" s="1"/>
  <c r="J8536" i="11"/>
  <c r="K8536" i="11" s="1"/>
  <c r="L8536" i="11"/>
  <c r="M8536" i="11"/>
  <c r="N8536" i="11"/>
  <c r="O8536" i="11"/>
  <c r="P8536" i="11"/>
  <c r="Q8536" i="11"/>
  <c r="G8537" i="11"/>
  <c r="H8537" i="11"/>
  <c r="I8537" i="11" s="1"/>
  <c r="J8537" i="11"/>
  <c r="K8537" i="11" s="1"/>
  <c r="L8537" i="11"/>
  <c r="M8537" i="11"/>
  <c r="N8537" i="11"/>
  <c r="O8537" i="11"/>
  <c r="P8537" i="11"/>
  <c r="Q8537" i="11"/>
  <c r="G8538" i="11"/>
  <c r="H8538" i="11"/>
  <c r="I8538" i="11" s="1"/>
  <c r="J8538" i="11"/>
  <c r="K8538" i="11" s="1"/>
  <c r="L8538" i="11"/>
  <c r="M8538" i="11"/>
  <c r="N8538" i="11"/>
  <c r="O8538" i="11"/>
  <c r="P8538" i="11"/>
  <c r="Q8538" i="11"/>
  <c r="G8539" i="11"/>
  <c r="H8539" i="11"/>
  <c r="I8539" i="11" s="1"/>
  <c r="J8539" i="11"/>
  <c r="K8539" i="11" s="1"/>
  <c r="L8539" i="11"/>
  <c r="M8539" i="11"/>
  <c r="N8539" i="11"/>
  <c r="O8539" i="11"/>
  <c r="P8539" i="11"/>
  <c r="Q8539" i="11"/>
  <c r="G8540" i="11"/>
  <c r="H8540" i="11"/>
  <c r="I8540" i="11" s="1"/>
  <c r="J8540" i="11"/>
  <c r="K8540" i="11" s="1"/>
  <c r="L8540" i="11"/>
  <c r="M8540" i="11"/>
  <c r="N8540" i="11"/>
  <c r="O8540" i="11"/>
  <c r="P8540" i="11"/>
  <c r="Q8540" i="11"/>
  <c r="G8541" i="11"/>
  <c r="H8541" i="11"/>
  <c r="I8541" i="11" s="1"/>
  <c r="J8541" i="11"/>
  <c r="K8541" i="11" s="1"/>
  <c r="L8541" i="11"/>
  <c r="M8541" i="11"/>
  <c r="N8541" i="11"/>
  <c r="O8541" i="11"/>
  <c r="P8541" i="11"/>
  <c r="Q8541" i="11"/>
  <c r="G8542" i="11"/>
  <c r="H8542" i="11"/>
  <c r="I8542" i="11" s="1"/>
  <c r="J8542" i="11"/>
  <c r="K8542" i="11" s="1"/>
  <c r="L8542" i="11"/>
  <c r="M8542" i="11"/>
  <c r="N8542" i="11"/>
  <c r="O8542" i="11"/>
  <c r="P8542" i="11"/>
  <c r="Q8542" i="11"/>
  <c r="G8543" i="11"/>
  <c r="H8543" i="11"/>
  <c r="I8543" i="11" s="1"/>
  <c r="J8543" i="11"/>
  <c r="K8543" i="11" s="1"/>
  <c r="L8543" i="11"/>
  <c r="M8543" i="11"/>
  <c r="N8543" i="11"/>
  <c r="O8543" i="11"/>
  <c r="P8543" i="11"/>
  <c r="Q8543" i="11"/>
  <c r="G8544" i="11"/>
  <c r="H8544" i="11"/>
  <c r="I8544" i="11" s="1"/>
  <c r="J8544" i="11"/>
  <c r="K8544" i="11" s="1"/>
  <c r="L8544" i="11"/>
  <c r="M8544" i="11"/>
  <c r="N8544" i="11"/>
  <c r="O8544" i="11"/>
  <c r="P8544" i="11"/>
  <c r="Q8544" i="11"/>
  <c r="G8545" i="11"/>
  <c r="H8545" i="11"/>
  <c r="I8545" i="11" s="1"/>
  <c r="J8545" i="11"/>
  <c r="K8545" i="11" s="1"/>
  <c r="L8545" i="11"/>
  <c r="M8545" i="11"/>
  <c r="N8545" i="11"/>
  <c r="O8545" i="11"/>
  <c r="P8545" i="11"/>
  <c r="Q8545" i="11"/>
  <c r="G8546" i="11"/>
  <c r="H8546" i="11"/>
  <c r="I8546" i="11" s="1"/>
  <c r="J8546" i="11"/>
  <c r="K8546" i="11" s="1"/>
  <c r="L8546" i="11"/>
  <c r="M8546" i="11"/>
  <c r="N8546" i="11"/>
  <c r="O8546" i="11"/>
  <c r="P8546" i="11"/>
  <c r="Q8546" i="11"/>
  <c r="G8547" i="11"/>
  <c r="H8547" i="11"/>
  <c r="I8547" i="11" s="1"/>
  <c r="J8547" i="11"/>
  <c r="K8547" i="11" s="1"/>
  <c r="L8547" i="11"/>
  <c r="M8547" i="11"/>
  <c r="N8547" i="11"/>
  <c r="O8547" i="11"/>
  <c r="P8547" i="11"/>
  <c r="Q8547" i="11"/>
  <c r="G8548" i="11"/>
  <c r="H8548" i="11"/>
  <c r="I8548" i="11" s="1"/>
  <c r="J8548" i="11"/>
  <c r="K8548" i="11" s="1"/>
  <c r="L8548" i="11"/>
  <c r="M8548" i="11"/>
  <c r="N8548" i="11"/>
  <c r="O8548" i="11"/>
  <c r="P8548" i="11"/>
  <c r="Q8548" i="11"/>
  <c r="G8549" i="11"/>
  <c r="H8549" i="11"/>
  <c r="I8549" i="11" s="1"/>
  <c r="J8549" i="11"/>
  <c r="K8549" i="11" s="1"/>
  <c r="L8549" i="11"/>
  <c r="M8549" i="11"/>
  <c r="N8549" i="11"/>
  <c r="O8549" i="11"/>
  <c r="P8549" i="11"/>
  <c r="Q8549" i="11"/>
  <c r="G8550" i="11"/>
  <c r="H8550" i="11"/>
  <c r="I8550" i="11" s="1"/>
  <c r="J8550" i="11"/>
  <c r="K8550" i="11" s="1"/>
  <c r="L8550" i="11"/>
  <c r="M8550" i="11"/>
  <c r="N8550" i="11"/>
  <c r="O8550" i="11"/>
  <c r="P8550" i="11"/>
  <c r="Q8550" i="11"/>
  <c r="G8551" i="11"/>
  <c r="H8551" i="11"/>
  <c r="I8551" i="11" s="1"/>
  <c r="J8551" i="11"/>
  <c r="K8551" i="11" s="1"/>
  <c r="L8551" i="11"/>
  <c r="M8551" i="11"/>
  <c r="N8551" i="11"/>
  <c r="O8551" i="11"/>
  <c r="P8551" i="11"/>
  <c r="Q8551" i="11"/>
  <c r="G8552" i="11"/>
  <c r="H8552" i="11"/>
  <c r="I8552" i="11" s="1"/>
  <c r="J8552" i="11"/>
  <c r="K8552" i="11" s="1"/>
  <c r="L8552" i="11"/>
  <c r="M8552" i="11"/>
  <c r="N8552" i="11"/>
  <c r="O8552" i="11"/>
  <c r="P8552" i="11"/>
  <c r="Q8552" i="11"/>
  <c r="G8553" i="11"/>
  <c r="H8553" i="11"/>
  <c r="I8553" i="11" s="1"/>
  <c r="J8553" i="11"/>
  <c r="K8553" i="11" s="1"/>
  <c r="L8553" i="11"/>
  <c r="M8553" i="11"/>
  <c r="N8553" i="11"/>
  <c r="O8553" i="11"/>
  <c r="P8553" i="11"/>
  <c r="Q8553" i="11"/>
  <c r="G8554" i="11"/>
  <c r="H8554" i="11"/>
  <c r="I8554" i="11" s="1"/>
  <c r="J8554" i="11"/>
  <c r="K8554" i="11" s="1"/>
  <c r="L8554" i="11"/>
  <c r="M8554" i="11"/>
  <c r="N8554" i="11"/>
  <c r="O8554" i="11"/>
  <c r="P8554" i="11"/>
  <c r="Q8554" i="11"/>
  <c r="G8555" i="11"/>
  <c r="H8555" i="11"/>
  <c r="I8555" i="11" s="1"/>
  <c r="J8555" i="11"/>
  <c r="K8555" i="11" s="1"/>
  <c r="L8555" i="11"/>
  <c r="M8555" i="11"/>
  <c r="N8555" i="11"/>
  <c r="O8555" i="11"/>
  <c r="P8555" i="11"/>
  <c r="Q8555" i="11"/>
  <c r="G8556" i="11"/>
  <c r="H8556" i="11"/>
  <c r="I8556" i="11" s="1"/>
  <c r="J8556" i="11"/>
  <c r="K8556" i="11" s="1"/>
  <c r="L8556" i="11"/>
  <c r="M8556" i="11"/>
  <c r="N8556" i="11"/>
  <c r="O8556" i="11"/>
  <c r="P8556" i="11"/>
  <c r="Q8556" i="11"/>
  <c r="G8557" i="11"/>
  <c r="H8557" i="11"/>
  <c r="I8557" i="11" s="1"/>
  <c r="J8557" i="11"/>
  <c r="K8557" i="11" s="1"/>
  <c r="L8557" i="11"/>
  <c r="M8557" i="11"/>
  <c r="N8557" i="11"/>
  <c r="O8557" i="11"/>
  <c r="P8557" i="11"/>
  <c r="Q8557" i="11"/>
  <c r="G8558" i="11"/>
  <c r="H8558" i="11"/>
  <c r="I8558" i="11" s="1"/>
  <c r="J8558" i="11"/>
  <c r="K8558" i="11" s="1"/>
  <c r="L8558" i="11"/>
  <c r="M8558" i="11"/>
  <c r="N8558" i="11"/>
  <c r="O8558" i="11"/>
  <c r="P8558" i="11"/>
  <c r="Q8558" i="11"/>
  <c r="G8559" i="11"/>
  <c r="H8559" i="11"/>
  <c r="I8559" i="11" s="1"/>
  <c r="J8559" i="11"/>
  <c r="K8559" i="11" s="1"/>
  <c r="L8559" i="11"/>
  <c r="M8559" i="11"/>
  <c r="N8559" i="11"/>
  <c r="O8559" i="11"/>
  <c r="P8559" i="11"/>
  <c r="Q8559" i="11"/>
  <c r="G8560" i="11"/>
  <c r="H8560" i="11"/>
  <c r="I8560" i="11" s="1"/>
  <c r="J8560" i="11"/>
  <c r="K8560" i="11" s="1"/>
  <c r="L8560" i="11"/>
  <c r="M8560" i="11"/>
  <c r="N8560" i="11"/>
  <c r="O8560" i="11"/>
  <c r="P8560" i="11"/>
  <c r="Q8560" i="11"/>
  <c r="G8561" i="11"/>
  <c r="H8561" i="11"/>
  <c r="I8561" i="11" s="1"/>
  <c r="J8561" i="11"/>
  <c r="K8561" i="11" s="1"/>
  <c r="L8561" i="11"/>
  <c r="M8561" i="11"/>
  <c r="N8561" i="11"/>
  <c r="O8561" i="11"/>
  <c r="P8561" i="11"/>
  <c r="Q8561" i="11"/>
  <c r="G8562" i="11"/>
  <c r="H8562" i="11"/>
  <c r="I8562" i="11" s="1"/>
  <c r="J8562" i="11"/>
  <c r="K8562" i="11" s="1"/>
  <c r="L8562" i="11"/>
  <c r="M8562" i="11"/>
  <c r="N8562" i="11"/>
  <c r="O8562" i="11"/>
  <c r="P8562" i="11"/>
  <c r="Q8562" i="11"/>
  <c r="G8563" i="11"/>
  <c r="H8563" i="11"/>
  <c r="I8563" i="11" s="1"/>
  <c r="J8563" i="11"/>
  <c r="K8563" i="11" s="1"/>
  <c r="L8563" i="11"/>
  <c r="M8563" i="11"/>
  <c r="N8563" i="11"/>
  <c r="O8563" i="11"/>
  <c r="P8563" i="11"/>
  <c r="Q8563" i="11"/>
  <c r="G8564" i="11"/>
  <c r="H8564" i="11"/>
  <c r="I8564" i="11" s="1"/>
  <c r="J8564" i="11"/>
  <c r="K8564" i="11" s="1"/>
  <c r="L8564" i="11"/>
  <c r="M8564" i="11"/>
  <c r="N8564" i="11"/>
  <c r="O8564" i="11"/>
  <c r="P8564" i="11"/>
  <c r="Q8564" i="11"/>
  <c r="G8565" i="11"/>
  <c r="H8565" i="11"/>
  <c r="I8565" i="11" s="1"/>
  <c r="J8565" i="11"/>
  <c r="K8565" i="11" s="1"/>
  <c r="L8565" i="11"/>
  <c r="M8565" i="11"/>
  <c r="N8565" i="11"/>
  <c r="O8565" i="11"/>
  <c r="P8565" i="11"/>
  <c r="Q8565" i="11"/>
  <c r="G8566" i="11"/>
  <c r="H8566" i="11"/>
  <c r="I8566" i="11" s="1"/>
  <c r="J8566" i="11"/>
  <c r="K8566" i="11" s="1"/>
  <c r="L8566" i="11"/>
  <c r="M8566" i="11"/>
  <c r="N8566" i="11"/>
  <c r="O8566" i="11"/>
  <c r="P8566" i="11"/>
  <c r="Q8566" i="11"/>
  <c r="G8567" i="11"/>
  <c r="H8567" i="11"/>
  <c r="I8567" i="11" s="1"/>
  <c r="J8567" i="11"/>
  <c r="K8567" i="11" s="1"/>
  <c r="L8567" i="11"/>
  <c r="M8567" i="11"/>
  <c r="N8567" i="11"/>
  <c r="O8567" i="11"/>
  <c r="P8567" i="11"/>
  <c r="Q8567" i="11"/>
  <c r="G8568" i="11"/>
  <c r="H8568" i="11"/>
  <c r="I8568" i="11" s="1"/>
  <c r="J8568" i="11"/>
  <c r="K8568" i="11" s="1"/>
  <c r="L8568" i="11"/>
  <c r="M8568" i="11"/>
  <c r="N8568" i="11"/>
  <c r="O8568" i="11"/>
  <c r="P8568" i="11"/>
  <c r="Q8568" i="11"/>
  <c r="G8569" i="11"/>
  <c r="H8569" i="11"/>
  <c r="I8569" i="11" s="1"/>
  <c r="J8569" i="11"/>
  <c r="K8569" i="11" s="1"/>
  <c r="L8569" i="11"/>
  <c r="M8569" i="11"/>
  <c r="N8569" i="11"/>
  <c r="O8569" i="11"/>
  <c r="P8569" i="11"/>
  <c r="Q8569" i="11"/>
  <c r="G8570" i="11"/>
  <c r="H8570" i="11"/>
  <c r="I8570" i="11" s="1"/>
  <c r="J8570" i="11"/>
  <c r="K8570" i="11" s="1"/>
  <c r="L8570" i="11"/>
  <c r="M8570" i="11"/>
  <c r="N8570" i="11"/>
  <c r="O8570" i="11"/>
  <c r="P8570" i="11"/>
  <c r="Q8570" i="11"/>
  <c r="G8571" i="11"/>
  <c r="H8571" i="11"/>
  <c r="I8571" i="11" s="1"/>
  <c r="J8571" i="11"/>
  <c r="K8571" i="11" s="1"/>
  <c r="L8571" i="11"/>
  <c r="M8571" i="11"/>
  <c r="N8571" i="11"/>
  <c r="O8571" i="11"/>
  <c r="P8571" i="11"/>
  <c r="Q8571" i="11"/>
  <c r="G8572" i="11"/>
  <c r="H8572" i="11"/>
  <c r="I8572" i="11" s="1"/>
  <c r="J8572" i="11"/>
  <c r="K8572" i="11" s="1"/>
  <c r="L8572" i="11"/>
  <c r="M8572" i="11"/>
  <c r="N8572" i="11"/>
  <c r="O8572" i="11"/>
  <c r="P8572" i="11"/>
  <c r="Q8572" i="11"/>
  <c r="G8573" i="11"/>
  <c r="H8573" i="11"/>
  <c r="I8573" i="11" s="1"/>
  <c r="J8573" i="11"/>
  <c r="K8573" i="11" s="1"/>
  <c r="L8573" i="11"/>
  <c r="M8573" i="11"/>
  <c r="N8573" i="11"/>
  <c r="O8573" i="11"/>
  <c r="P8573" i="11"/>
  <c r="Q8573" i="11"/>
  <c r="G8574" i="11"/>
  <c r="H8574" i="11"/>
  <c r="I8574" i="11" s="1"/>
  <c r="J8574" i="11"/>
  <c r="K8574" i="11" s="1"/>
  <c r="L8574" i="11"/>
  <c r="M8574" i="11"/>
  <c r="N8574" i="11"/>
  <c r="O8574" i="11"/>
  <c r="P8574" i="11"/>
  <c r="Q8574" i="11"/>
  <c r="G8575" i="11"/>
  <c r="H8575" i="11"/>
  <c r="I8575" i="11" s="1"/>
  <c r="J8575" i="11"/>
  <c r="K8575" i="11" s="1"/>
  <c r="L8575" i="11"/>
  <c r="M8575" i="11"/>
  <c r="N8575" i="11"/>
  <c r="O8575" i="11"/>
  <c r="P8575" i="11"/>
  <c r="Q8575" i="11"/>
  <c r="G8576" i="11"/>
  <c r="H8576" i="11"/>
  <c r="I8576" i="11" s="1"/>
  <c r="J8576" i="11"/>
  <c r="K8576" i="11" s="1"/>
  <c r="L8576" i="11"/>
  <c r="M8576" i="11"/>
  <c r="N8576" i="11"/>
  <c r="O8576" i="11"/>
  <c r="P8576" i="11"/>
  <c r="Q8576" i="11"/>
  <c r="G8577" i="11"/>
  <c r="H8577" i="11"/>
  <c r="I8577" i="11" s="1"/>
  <c r="J8577" i="11"/>
  <c r="K8577" i="11" s="1"/>
  <c r="L8577" i="11"/>
  <c r="M8577" i="11"/>
  <c r="N8577" i="11"/>
  <c r="O8577" i="11"/>
  <c r="P8577" i="11"/>
  <c r="Q8577" i="11"/>
  <c r="G8578" i="11"/>
  <c r="H8578" i="11"/>
  <c r="I8578" i="11" s="1"/>
  <c r="J8578" i="11"/>
  <c r="K8578" i="11" s="1"/>
  <c r="L8578" i="11"/>
  <c r="M8578" i="11"/>
  <c r="N8578" i="11"/>
  <c r="O8578" i="11"/>
  <c r="P8578" i="11"/>
  <c r="Q8578" i="11"/>
  <c r="G8579" i="11"/>
  <c r="H8579" i="11"/>
  <c r="I8579" i="11" s="1"/>
  <c r="J8579" i="11"/>
  <c r="K8579" i="11" s="1"/>
  <c r="L8579" i="11"/>
  <c r="M8579" i="11"/>
  <c r="N8579" i="11"/>
  <c r="O8579" i="11"/>
  <c r="P8579" i="11"/>
  <c r="Q8579" i="11"/>
  <c r="G8580" i="11"/>
  <c r="H8580" i="11"/>
  <c r="I8580" i="11" s="1"/>
  <c r="J8580" i="11"/>
  <c r="K8580" i="11" s="1"/>
  <c r="L8580" i="11"/>
  <c r="M8580" i="11"/>
  <c r="N8580" i="11"/>
  <c r="O8580" i="11"/>
  <c r="P8580" i="11"/>
  <c r="Q8580" i="11"/>
  <c r="G8581" i="11"/>
  <c r="H8581" i="11"/>
  <c r="I8581" i="11" s="1"/>
  <c r="J8581" i="11"/>
  <c r="K8581" i="11" s="1"/>
  <c r="L8581" i="11"/>
  <c r="M8581" i="11"/>
  <c r="N8581" i="11"/>
  <c r="O8581" i="11"/>
  <c r="P8581" i="11"/>
  <c r="Q8581" i="11"/>
  <c r="G8582" i="11"/>
  <c r="H8582" i="11"/>
  <c r="I8582" i="11" s="1"/>
  <c r="J8582" i="11"/>
  <c r="K8582" i="11" s="1"/>
  <c r="L8582" i="11"/>
  <c r="M8582" i="11"/>
  <c r="N8582" i="11"/>
  <c r="O8582" i="11"/>
  <c r="P8582" i="11"/>
  <c r="Q8582" i="11"/>
  <c r="G8583" i="11"/>
  <c r="H8583" i="11"/>
  <c r="I8583" i="11" s="1"/>
  <c r="J8583" i="11"/>
  <c r="K8583" i="11" s="1"/>
  <c r="L8583" i="11"/>
  <c r="M8583" i="11"/>
  <c r="N8583" i="11"/>
  <c r="O8583" i="11"/>
  <c r="P8583" i="11"/>
  <c r="Q8583" i="11"/>
  <c r="G8584" i="11"/>
  <c r="H8584" i="11"/>
  <c r="I8584" i="11" s="1"/>
  <c r="J8584" i="11"/>
  <c r="K8584" i="11" s="1"/>
  <c r="L8584" i="11"/>
  <c r="M8584" i="11"/>
  <c r="N8584" i="11"/>
  <c r="O8584" i="11"/>
  <c r="P8584" i="11"/>
  <c r="Q8584" i="11"/>
  <c r="G8585" i="11"/>
  <c r="H8585" i="11"/>
  <c r="I8585" i="11" s="1"/>
  <c r="J8585" i="11"/>
  <c r="K8585" i="11" s="1"/>
  <c r="L8585" i="11"/>
  <c r="M8585" i="11"/>
  <c r="N8585" i="11"/>
  <c r="O8585" i="11"/>
  <c r="P8585" i="11"/>
  <c r="Q8585" i="11"/>
  <c r="G8586" i="11"/>
  <c r="H8586" i="11"/>
  <c r="I8586" i="11" s="1"/>
  <c r="J8586" i="11"/>
  <c r="K8586" i="11" s="1"/>
  <c r="L8586" i="11"/>
  <c r="M8586" i="11"/>
  <c r="N8586" i="11"/>
  <c r="O8586" i="11"/>
  <c r="P8586" i="11"/>
  <c r="Q8586" i="11"/>
  <c r="G8587" i="11"/>
  <c r="H8587" i="11"/>
  <c r="I8587" i="11" s="1"/>
  <c r="J8587" i="11"/>
  <c r="K8587" i="11" s="1"/>
  <c r="L8587" i="11"/>
  <c r="M8587" i="11"/>
  <c r="N8587" i="11"/>
  <c r="O8587" i="11"/>
  <c r="P8587" i="11"/>
  <c r="Q8587" i="11"/>
  <c r="G8588" i="11"/>
  <c r="H8588" i="11"/>
  <c r="I8588" i="11" s="1"/>
  <c r="J8588" i="11"/>
  <c r="K8588" i="11" s="1"/>
  <c r="L8588" i="11"/>
  <c r="M8588" i="11"/>
  <c r="N8588" i="11"/>
  <c r="O8588" i="11"/>
  <c r="P8588" i="11"/>
  <c r="Q8588" i="11"/>
  <c r="G8589" i="11"/>
  <c r="H8589" i="11"/>
  <c r="I8589" i="11" s="1"/>
  <c r="J8589" i="11"/>
  <c r="K8589" i="11" s="1"/>
  <c r="L8589" i="11"/>
  <c r="M8589" i="11"/>
  <c r="N8589" i="11"/>
  <c r="O8589" i="11"/>
  <c r="P8589" i="11"/>
  <c r="Q8589" i="11"/>
  <c r="G8590" i="11"/>
  <c r="H8590" i="11"/>
  <c r="I8590" i="11" s="1"/>
  <c r="J8590" i="11"/>
  <c r="K8590" i="11" s="1"/>
  <c r="L8590" i="11"/>
  <c r="M8590" i="11"/>
  <c r="N8590" i="11"/>
  <c r="O8590" i="11"/>
  <c r="P8590" i="11"/>
  <c r="Q8590" i="11"/>
  <c r="G8591" i="11"/>
  <c r="H8591" i="11"/>
  <c r="I8591" i="11" s="1"/>
  <c r="J8591" i="11"/>
  <c r="K8591" i="11" s="1"/>
  <c r="L8591" i="11"/>
  <c r="M8591" i="11"/>
  <c r="N8591" i="11"/>
  <c r="O8591" i="11"/>
  <c r="P8591" i="11"/>
  <c r="Q8591" i="11"/>
  <c r="G8592" i="11"/>
  <c r="H8592" i="11"/>
  <c r="I8592" i="11" s="1"/>
  <c r="J8592" i="11"/>
  <c r="K8592" i="11" s="1"/>
  <c r="L8592" i="11"/>
  <c r="M8592" i="11"/>
  <c r="N8592" i="11"/>
  <c r="O8592" i="11"/>
  <c r="P8592" i="11"/>
  <c r="Q8592" i="11"/>
  <c r="G8593" i="11"/>
  <c r="H8593" i="11"/>
  <c r="I8593" i="11" s="1"/>
  <c r="J8593" i="11"/>
  <c r="K8593" i="11" s="1"/>
  <c r="L8593" i="11"/>
  <c r="M8593" i="11"/>
  <c r="N8593" i="11"/>
  <c r="O8593" i="11"/>
  <c r="P8593" i="11"/>
  <c r="Q8593" i="11"/>
  <c r="G8594" i="11"/>
  <c r="H8594" i="11"/>
  <c r="I8594" i="11" s="1"/>
  <c r="J8594" i="11"/>
  <c r="K8594" i="11" s="1"/>
  <c r="L8594" i="11"/>
  <c r="M8594" i="11"/>
  <c r="N8594" i="11"/>
  <c r="O8594" i="11"/>
  <c r="P8594" i="11"/>
  <c r="Q8594" i="11"/>
  <c r="G8595" i="11"/>
  <c r="H8595" i="11"/>
  <c r="I8595" i="11" s="1"/>
  <c r="J8595" i="11"/>
  <c r="K8595" i="11" s="1"/>
  <c r="L8595" i="11"/>
  <c r="M8595" i="11"/>
  <c r="N8595" i="11"/>
  <c r="O8595" i="11"/>
  <c r="P8595" i="11"/>
  <c r="Q8595" i="11"/>
  <c r="G8596" i="11"/>
  <c r="H8596" i="11"/>
  <c r="I8596" i="11" s="1"/>
  <c r="J8596" i="11"/>
  <c r="K8596" i="11" s="1"/>
  <c r="L8596" i="11"/>
  <c r="M8596" i="11"/>
  <c r="N8596" i="11"/>
  <c r="O8596" i="11"/>
  <c r="P8596" i="11"/>
  <c r="Q8596" i="11"/>
  <c r="G8597" i="11"/>
  <c r="H8597" i="11"/>
  <c r="I8597" i="11" s="1"/>
  <c r="J8597" i="11"/>
  <c r="K8597" i="11" s="1"/>
  <c r="L8597" i="11"/>
  <c r="M8597" i="11"/>
  <c r="N8597" i="11"/>
  <c r="O8597" i="11"/>
  <c r="P8597" i="11"/>
  <c r="Q8597" i="11"/>
  <c r="G8598" i="11"/>
  <c r="H8598" i="11"/>
  <c r="I8598" i="11" s="1"/>
  <c r="J8598" i="11"/>
  <c r="K8598" i="11" s="1"/>
  <c r="L8598" i="11"/>
  <c r="M8598" i="11"/>
  <c r="N8598" i="11"/>
  <c r="O8598" i="11"/>
  <c r="P8598" i="11"/>
  <c r="Q8598" i="11"/>
  <c r="G8599" i="11"/>
  <c r="H8599" i="11"/>
  <c r="I8599" i="11" s="1"/>
  <c r="J8599" i="11"/>
  <c r="K8599" i="11" s="1"/>
  <c r="L8599" i="11"/>
  <c r="M8599" i="11"/>
  <c r="N8599" i="11"/>
  <c r="O8599" i="11"/>
  <c r="P8599" i="11"/>
  <c r="Q8599" i="11"/>
  <c r="G8600" i="11"/>
  <c r="H8600" i="11"/>
  <c r="I8600" i="11" s="1"/>
  <c r="J8600" i="11"/>
  <c r="K8600" i="11" s="1"/>
  <c r="L8600" i="11"/>
  <c r="M8600" i="11"/>
  <c r="N8600" i="11"/>
  <c r="O8600" i="11"/>
  <c r="P8600" i="11"/>
  <c r="Q8600" i="11"/>
  <c r="G8601" i="11"/>
  <c r="H8601" i="11"/>
  <c r="I8601" i="11" s="1"/>
  <c r="J8601" i="11"/>
  <c r="K8601" i="11" s="1"/>
  <c r="L8601" i="11"/>
  <c r="M8601" i="11"/>
  <c r="N8601" i="11"/>
  <c r="O8601" i="11"/>
  <c r="P8601" i="11"/>
  <c r="Q8601" i="11"/>
  <c r="G8602" i="11"/>
  <c r="H8602" i="11"/>
  <c r="I8602" i="11" s="1"/>
  <c r="J8602" i="11"/>
  <c r="K8602" i="11" s="1"/>
  <c r="L8602" i="11"/>
  <c r="M8602" i="11"/>
  <c r="N8602" i="11"/>
  <c r="O8602" i="11"/>
  <c r="P8602" i="11"/>
  <c r="Q8602" i="11"/>
  <c r="G8603" i="11"/>
  <c r="H8603" i="11"/>
  <c r="I8603" i="11" s="1"/>
  <c r="J8603" i="11"/>
  <c r="K8603" i="11" s="1"/>
  <c r="L8603" i="11"/>
  <c r="M8603" i="11"/>
  <c r="N8603" i="11"/>
  <c r="O8603" i="11"/>
  <c r="P8603" i="11"/>
  <c r="Q8603" i="11"/>
  <c r="G8604" i="11"/>
  <c r="H8604" i="11"/>
  <c r="I8604" i="11" s="1"/>
  <c r="J8604" i="11"/>
  <c r="K8604" i="11" s="1"/>
  <c r="L8604" i="11"/>
  <c r="M8604" i="11"/>
  <c r="N8604" i="11"/>
  <c r="O8604" i="11"/>
  <c r="P8604" i="11"/>
  <c r="Q8604" i="11"/>
  <c r="G8605" i="11"/>
  <c r="H8605" i="11"/>
  <c r="I8605" i="11" s="1"/>
  <c r="J8605" i="11"/>
  <c r="K8605" i="11" s="1"/>
  <c r="L8605" i="11"/>
  <c r="M8605" i="11"/>
  <c r="N8605" i="11"/>
  <c r="O8605" i="11"/>
  <c r="P8605" i="11"/>
  <c r="Q8605" i="11"/>
  <c r="G8606" i="11"/>
  <c r="H8606" i="11"/>
  <c r="I8606" i="11" s="1"/>
  <c r="J8606" i="11"/>
  <c r="K8606" i="11" s="1"/>
  <c r="L8606" i="11"/>
  <c r="M8606" i="11"/>
  <c r="N8606" i="11"/>
  <c r="O8606" i="11"/>
  <c r="P8606" i="11"/>
  <c r="Q8606" i="11"/>
  <c r="G8607" i="11"/>
  <c r="H8607" i="11"/>
  <c r="I8607" i="11" s="1"/>
  <c r="J8607" i="11"/>
  <c r="K8607" i="11" s="1"/>
  <c r="L8607" i="11"/>
  <c r="M8607" i="11"/>
  <c r="N8607" i="11"/>
  <c r="O8607" i="11"/>
  <c r="P8607" i="11"/>
  <c r="Q8607" i="11"/>
  <c r="G8608" i="11"/>
  <c r="H8608" i="11"/>
  <c r="I8608" i="11" s="1"/>
  <c r="J8608" i="11"/>
  <c r="K8608" i="11" s="1"/>
  <c r="L8608" i="11"/>
  <c r="M8608" i="11"/>
  <c r="N8608" i="11"/>
  <c r="O8608" i="11"/>
  <c r="P8608" i="11"/>
  <c r="Q8608" i="11"/>
  <c r="G8609" i="11"/>
  <c r="H8609" i="11"/>
  <c r="I8609" i="11" s="1"/>
  <c r="J8609" i="11"/>
  <c r="K8609" i="11" s="1"/>
  <c r="L8609" i="11"/>
  <c r="M8609" i="11"/>
  <c r="N8609" i="11"/>
  <c r="O8609" i="11"/>
  <c r="P8609" i="11"/>
  <c r="Q8609" i="11"/>
  <c r="G8610" i="11"/>
  <c r="H8610" i="11"/>
  <c r="I8610" i="11" s="1"/>
  <c r="J8610" i="11"/>
  <c r="K8610" i="11" s="1"/>
  <c r="L8610" i="11"/>
  <c r="M8610" i="11"/>
  <c r="N8610" i="11"/>
  <c r="O8610" i="11"/>
  <c r="P8610" i="11"/>
  <c r="Q8610" i="11"/>
  <c r="G8611" i="11"/>
  <c r="H8611" i="11"/>
  <c r="I8611" i="11" s="1"/>
  <c r="J8611" i="11"/>
  <c r="K8611" i="11" s="1"/>
  <c r="L8611" i="11"/>
  <c r="M8611" i="11"/>
  <c r="N8611" i="11"/>
  <c r="O8611" i="11"/>
  <c r="P8611" i="11"/>
  <c r="Q8611" i="11"/>
  <c r="G8612" i="11"/>
  <c r="H8612" i="11"/>
  <c r="I8612" i="11" s="1"/>
  <c r="J8612" i="11"/>
  <c r="K8612" i="11" s="1"/>
  <c r="L8612" i="11"/>
  <c r="M8612" i="11"/>
  <c r="N8612" i="11"/>
  <c r="O8612" i="11"/>
  <c r="P8612" i="11"/>
  <c r="Q8612" i="11"/>
  <c r="G8613" i="11"/>
  <c r="H8613" i="11"/>
  <c r="I8613" i="11" s="1"/>
  <c r="J8613" i="11"/>
  <c r="K8613" i="11" s="1"/>
  <c r="L8613" i="11"/>
  <c r="M8613" i="11"/>
  <c r="N8613" i="11"/>
  <c r="O8613" i="11"/>
  <c r="P8613" i="11"/>
  <c r="Q8613" i="11"/>
  <c r="G8614" i="11"/>
  <c r="H8614" i="11"/>
  <c r="I8614" i="11" s="1"/>
  <c r="J8614" i="11"/>
  <c r="K8614" i="11" s="1"/>
  <c r="L8614" i="11"/>
  <c r="M8614" i="11"/>
  <c r="N8614" i="11"/>
  <c r="O8614" i="11"/>
  <c r="P8614" i="11"/>
  <c r="Q8614" i="11"/>
  <c r="G8615" i="11"/>
  <c r="H8615" i="11"/>
  <c r="I8615" i="11" s="1"/>
  <c r="J8615" i="11"/>
  <c r="K8615" i="11" s="1"/>
  <c r="L8615" i="11"/>
  <c r="M8615" i="11"/>
  <c r="N8615" i="11"/>
  <c r="O8615" i="11"/>
  <c r="P8615" i="11"/>
  <c r="Q8615" i="11"/>
  <c r="G8616" i="11"/>
  <c r="H8616" i="11"/>
  <c r="I8616" i="11" s="1"/>
  <c r="J8616" i="11"/>
  <c r="K8616" i="11" s="1"/>
  <c r="L8616" i="11"/>
  <c r="M8616" i="11"/>
  <c r="N8616" i="11"/>
  <c r="O8616" i="11"/>
  <c r="P8616" i="11"/>
  <c r="Q8616" i="11"/>
  <c r="G8617" i="11"/>
  <c r="H8617" i="11"/>
  <c r="I8617" i="11" s="1"/>
  <c r="J8617" i="11"/>
  <c r="K8617" i="11" s="1"/>
  <c r="L8617" i="11"/>
  <c r="M8617" i="11"/>
  <c r="N8617" i="11"/>
  <c r="O8617" i="11"/>
  <c r="P8617" i="11"/>
  <c r="Q8617" i="11"/>
  <c r="G8618" i="11"/>
  <c r="H8618" i="11"/>
  <c r="I8618" i="11" s="1"/>
  <c r="J8618" i="11"/>
  <c r="K8618" i="11" s="1"/>
  <c r="L8618" i="11"/>
  <c r="M8618" i="11"/>
  <c r="N8618" i="11"/>
  <c r="O8618" i="11"/>
  <c r="P8618" i="11"/>
  <c r="Q8618" i="11"/>
  <c r="G8619" i="11"/>
  <c r="H8619" i="11"/>
  <c r="I8619" i="11" s="1"/>
  <c r="J8619" i="11"/>
  <c r="K8619" i="11" s="1"/>
  <c r="L8619" i="11"/>
  <c r="M8619" i="11"/>
  <c r="N8619" i="11"/>
  <c r="O8619" i="11"/>
  <c r="P8619" i="11"/>
  <c r="Q8619" i="11"/>
  <c r="G8620" i="11"/>
  <c r="H8620" i="11"/>
  <c r="I8620" i="11" s="1"/>
  <c r="J8620" i="11"/>
  <c r="K8620" i="11" s="1"/>
  <c r="L8620" i="11"/>
  <c r="M8620" i="11"/>
  <c r="N8620" i="11"/>
  <c r="O8620" i="11"/>
  <c r="P8620" i="11"/>
  <c r="Q8620" i="11"/>
  <c r="G8621" i="11"/>
  <c r="H8621" i="11"/>
  <c r="I8621" i="11" s="1"/>
  <c r="J8621" i="11"/>
  <c r="K8621" i="11" s="1"/>
  <c r="L8621" i="11"/>
  <c r="M8621" i="11"/>
  <c r="N8621" i="11"/>
  <c r="O8621" i="11"/>
  <c r="P8621" i="11"/>
  <c r="Q8621" i="11"/>
  <c r="G8622" i="11"/>
  <c r="H8622" i="11"/>
  <c r="I8622" i="11" s="1"/>
  <c r="J8622" i="11"/>
  <c r="K8622" i="11" s="1"/>
  <c r="L8622" i="11"/>
  <c r="M8622" i="11"/>
  <c r="N8622" i="11"/>
  <c r="O8622" i="11"/>
  <c r="P8622" i="11"/>
  <c r="Q8622" i="11"/>
  <c r="G8623" i="11"/>
  <c r="H8623" i="11"/>
  <c r="I8623" i="11" s="1"/>
  <c r="J8623" i="11"/>
  <c r="K8623" i="11" s="1"/>
  <c r="L8623" i="11"/>
  <c r="M8623" i="11"/>
  <c r="N8623" i="11"/>
  <c r="O8623" i="11"/>
  <c r="P8623" i="11"/>
  <c r="Q8623" i="11"/>
  <c r="G8624" i="11"/>
  <c r="H8624" i="11"/>
  <c r="I8624" i="11" s="1"/>
  <c r="J8624" i="11"/>
  <c r="K8624" i="11" s="1"/>
  <c r="L8624" i="11"/>
  <c r="M8624" i="11"/>
  <c r="N8624" i="11"/>
  <c r="O8624" i="11"/>
  <c r="P8624" i="11"/>
  <c r="Q8624" i="11"/>
  <c r="G8625" i="11"/>
  <c r="H8625" i="11"/>
  <c r="I8625" i="11" s="1"/>
  <c r="J8625" i="11"/>
  <c r="K8625" i="11" s="1"/>
  <c r="L8625" i="11"/>
  <c r="M8625" i="11"/>
  <c r="N8625" i="11"/>
  <c r="O8625" i="11"/>
  <c r="P8625" i="11"/>
  <c r="Q8625" i="11"/>
  <c r="G8626" i="11"/>
  <c r="H8626" i="11"/>
  <c r="I8626" i="11" s="1"/>
  <c r="J8626" i="11"/>
  <c r="K8626" i="11" s="1"/>
  <c r="L8626" i="11"/>
  <c r="M8626" i="11"/>
  <c r="N8626" i="11"/>
  <c r="O8626" i="11"/>
  <c r="P8626" i="11"/>
  <c r="Q8626" i="11"/>
  <c r="G8627" i="11"/>
  <c r="H8627" i="11"/>
  <c r="I8627" i="11" s="1"/>
  <c r="J8627" i="11"/>
  <c r="K8627" i="11" s="1"/>
  <c r="L8627" i="11"/>
  <c r="M8627" i="11"/>
  <c r="N8627" i="11"/>
  <c r="O8627" i="11"/>
  <c r="P8627" i="11"/>
  <c r="Q8627" i="11"/>
  <c r="G8628" i="11"/>
  <c r="H8628" i="11"/>
  <c r="I8628" i="11" s="1"/>
  <c r="J8628" i="11"/>
  <c r="K8628" i="11" s="1"/>
  <c r="L8628" i="11"/>
  <c r="M8628" i="11"/>
  <c r="N8628" i="11"/>
  <c r="O8628" i="11"/>
  <c r="P8628" i="11"/>
  <c r="Q8628" i="11"/>
  <c r="G8629" i="11"/>
  <c r="H8629" i="11"/>
  <c r="I8629" i="11" s="1"/>
  <c r="J8629" i="11"/>
  <c r="K8629" i="11" s="1"/>
  <c r="L8629" i="11"/>
  <c r="M8629" i="11"/>
  <c r="N8629" i="11"/>
  <c r="O8629" i="11"/>
  <c r="P8629" i="11"/>
  <c r="Q8629" i="11"/>
  <c r="G8630" i="11"/>
  <c r="H8630" i="11"/>
  <c r="I8630" i="11" s="1"/>
  <c r="J8630" i="11"/>
  <c r="K8630" i="11" s="1"/>
  <c r="L8630" i="11"/>
  <c r="M8630" i="11"/>
  <c r="N8630" i="11"/>
  <c r="O8630" i="11"/>
  <c r="P8630" i="11"/>
  <c r="Q8630" i="11"/>
  <c r="G8631" i="11"/>
  <c r="H8631" i="11"/>
  <c r="I8631" i="11" s="1"/>
  <c r="J8631" i="11"/>
  <c r="K8631" i="11" s="1"/>
  <c r="L8631" i="11"/>
  <c r="M8631" i="11"/>
  <c r="N8631" i="11"/>
  <c r="O8631" i="11"/>
  <c r="P8631" i="11"/>
  <c r="Q8631" i="11"/>
  <c r="G8632" i="11"/>
  <c r="H8632" i="11"/>
  <c r="I8632" i="11" s="1"/>
  <c r="J8632" i="11"/>
  <c r="K8632" i="11" s="1"/>
  <c r="L8632" i="11"/>
  <c r="M8632" i="11"/>
  <c r="N8632" i="11"/>
  <c r="O8632" i="11"/>
  <c r="P8632" i="11"/>
  <c r="Q8632" i="11"/>
  <c r="G8633" i="11"/>
  <c r="H8633" i="11"/>
  <c r="I8633" i="11" s="1"/>
  <c r="J8633" i="11"/>
  <c r="K8633" i="11" s="1"/>
  <c r="L8633" i="11"/>
  <c r="M8633" i="11"/>
  <c r="N8633" i="11"/>
  <c r="O8633" i="11"/>
  <c r="P8633" i="11"/>
  <c r="Q8633" i="11"/>
  <c r="G8634" i="11"/>
  <c r="H8634" i="11"/>
  <c r="I8634" i="11" s="1"/>
  <c r="J8634" i="11"/>
  <c r="K8634" i="11" s="1"/>
  <c r="L8634" i="11"/>
  <c r="M8634" i="11"/>
  <c r="N8634" i="11"/>
  <c r="O8634" i="11"/>
  <c r="P8634" i="11"/>
  <c r="Q8634" i="11"/>
  <c r="G8635" i="11"/>
  <c r="H8635" i="11"/>
  <c r="I8635" i="11" s="1"/>
  <c r="J8635" i="11"/>
  <c r="K8635" i="11" s="1"/>
  <c r="L8635" i="11"/>
  <c r="M8635" i="11"/>
  <c r="N8635" i="11"/>
  <c r="O8635" i="11"/>
  <c r="P8635" i="11"/>
  <c r="Q8635" i="11"/>
  <c r="G8636" i="11"/>
  <c r="H8636" i="11"/>
  <c r="I8636" i="11" s="1"/>
  <c r="J8636" i="11"/>
  <c r="K8636" i="11" s="1"/>
  <c r="L8636" i="11"/>
  <c r="M8636" i="11"/>
  <c r="N8636" i="11"/>
  <c r="O8636" i="11"/>
  <c r="P8636" i="11"/>
  <c r="Q8636" i="11"/>
  <c r="G8637" i="11"/>
  <c r="H8637" i="11"/>
  <c r="I8637" i="11" s="1"/>
  <c r="J8637" i="11"/>
  <c r="K8637" i="11" s="1"/>
  <c r="L8637" i="11"/>
  <c r="M8637" i="11"/>
  <c r="N8637" i="11"/>
  <c r="O8637" i="11"/>
  <c r="P8637" i="11"/>
  <c r="Q8637" i="11"/>
  <c r="G8638" i="11"/>
  <c r="H8638" i="11"/>
  <c r="I8638" i="11" s="1"/>
  <c r="J8638" i="11"/>
  <c r="K8638" i="11" s="1"/>
  <c r="L8638" i="11"/>
  <c r="M8638" i="11"/>
  <c r="N8638" i="11"/>
  <c r="O8638" i="11"/>
  <c r="P8638" i="11"/>
  <c r="Q8638" i="11"/>
  <c r="G8639" i="11"/>
  <c r="H8639" i="11"/>
  <c r="I8639" i="11" s="1"/>
  <c r="J8639" i="11"/>
  <c r="K8639" i="11" s="1"/>
  <c r="L8639" i="11"/>
  <c r="M8639" i="11"/>
  <c r="N8639" i="11"/>
  <c r="O8639" i="11"/>
  <c r="P8639" i="11"/>
  <c r="Q8639" i="11"/>
  <c r="G8640" i="11"/>
  <c r="H8640" i="11"/>
  <c r="I8640" i="11" s="1"/>
  <c r="J8640" i="11"/>
  <c r="K8640" i="11" s="1"/>
  <c r="L8640" i="11"/>
  <c r="M8640" i="11"/>
  <c r="N8640" i="11"/>
  <c r="O8640" i="11"/>
  <c r="P8640" i="11"/>
  <c r="Q8640" i="11"/>
  <c r="G8641" i="11"/>
  <c r="H8641" i="11"/>
  <c r="I8641" i="11" s="1"/>
  <c r="J8641" i="11"/>
  <c r="K8641" i="11" s="1"/>
  <c r="L8641" i="11"/>
  <c r="M8641" i="11"/>
  <c r="N8641" i="11"/>
  <c r="O8641" i="11"/>
  <c r="P8641" i="11"/>
  <c r="Q8641" i="11"/>
  <c r="G8642" i="11"/>
  <c r="H8642" i="11"/>
  <c r="I8642" i="11" s="1"/>
  <c r="J8642" i="11"/>
  <c r="K8642" i="11" s="1"/>
  <c r="L8642" i="11"/>
  <c r="M8642" i="11"/>
  <c r="N8642" i="11"/>
  <c r="O8642" i="11"/>
  <c r="P8642" i="11"/>
  <c r="Q8642" i="11"/>
  <c r="G8643" i="11"/>
  <c r="H8643" i="11"/>
  <c r="I8643" i="11" s="1"/>
  <c r="J8643" i="11"/>
  <c r="K8643" i="11" s="1"/>
  <c r="L8643" i="11"/>
  <c r="M8643" i="11"/>
  <c r="N8643" i="11"/>
  <c r="O8643" i="11"/>
  <c r="P8643" i="11"/>
  <c r="Q8643" i="11"/>
  <c r="G8644" i="11"/>
  <c r="H8644" i="11"/>
  <c r="I8644" i="11" s="1"/>
  <c r="J8644" i="11"/>
  <c r="K8644" i="11" s="1"/>
  <c r="L8644" i="11"/>
  <c r="M8644" i="11"/>
  <c r="N8644" i="11"/>
  <c r="O8644" i="11"/>
  <c r="P8644" i="11"/>
  <c r="Q8644" i="11"/>
  <c r="G8645" i="11"/>
  <c r="H8645" i="11"/>
  <c r="I8645" i="11" s="1"/>
  <c r="J8645" i="11"/>
  <c r="K8645" i="11" s="1"/>
  <c r="L8645" i="11"/>
  <c r="M8645" i="11"/>
  <c r="N8645" i="11"/>
  <c r="O8645" i="11"/>
  <c r="P8645" i="11"/>
  <c r="Q8645" i="11"/>
  <c r="G8646" i="11"/>
  <c r="H8646" i="11"/>
  <c r="I8646" i="11" s="1"/>
  <c r="J8646" i="11"/>
  <c r="K8646" i="11" s="1"/>
  <c r="L8646" i="11"/>
  <c r="M8646" i="11"/>
  <c r="N8646" i="11"/>
  <c r="O8646" i="11"/>
  <c r="P8646" i="11"/>
  <c r="Q8646" i="11"/>
  <c r="G8647" i="11"/>
  <c r="H8647" i="11"/>
  <c r="I8647" i="11" s="1"/>
  <c r="J8647" i="11"/>
  <c r="K8647" i="11" s="1"/>
  <c r="L8647" i="11"/>
  <c r="M8647" i="11"/>
  <c r="N8647" i="11"/>
  <c r="O8647" i="11"/>
  <c r="P8647" i="11"/>
  <c r="Q8647" i="11"/>
  <c r="G8648" i="11"/>
  <c r="H8648" i="11"/>
  <c r="I8648" i="11" s="1"/>
  <c r="J8648" i="11"/>
  <c r="K8648" i="11" s="1"/>
  <c r="L8648" i="11"/>
  <c r="M8648" i="11"/>
  <c r="N8648" i="11"/>
  <c r="O8648" i="11"/>
  <c r="P8648" i="11"/>
  <c r="Q8648" i="11"/>
  <c r="G8649" i="11"/>
  <c r="H8649" i="11"/>
  <c r="I8649" i="11" s="1"/>
  <c r="J8649" i="11"/>
  <c r="K8649" i="11" s="1"/>
  <c r="L8649" i="11"/>
  <c r="M8649" i="11"/>
  <c r="N8649" i="11"/>
  <c r="O8649" i="11"/>
  <c r="P8649" i="11"/>
  <c r="Q8649" i="11"/>
  <c r="G8650" i="11"/>
  <c r="H8650" i="11"/>
  <c r="I8650" i="11" s="1"/>
  <c r="J8650" i="11"/>
  <c r="K8650" i="11" s="1"/>
  <c r="L8650" i="11"/>
  <c r="M8650" i="11"/>
  <c r="N8650" i="11"/>
  <c r="O8650" i="11"/>
  <c r="P8650" i="11"/>
  <c r="Q8650" i="11"/>
  <c r="G8651" i="11"/>
  <c r="H8651" i="11"/>
  <c r="I8651" i="11" s="1"/>
  <c r="J8651" i="11"/>
  <c r="K8651" i="11" s="1"/>
  <c r="L8651" i="11"/>
  <c r="M8651" i="11"/>
  <c r="N8651" i="11"/>
  <c r="O8651" i="11"/>
  <c r="P8651" i="11"/>
  <c r="Q8651" i="11"/>
  <c r="G8652" i="11"/>
  <c r="H8652" i="11"/>
  <c r="I8652" i="11" s="1"/>
  <c r="J8652" i="11"/>
  <c r="K8652" i="11" s="1"/>
  <c r="L8652" i="11"/>
  <c r="M8652" i="11"/>
  <c r="N8652" i="11"/>
  <c r="O8652" i="11"/>
  <c r="P8652" i="11"/>
  <c r="Q8652" i="11"/>
  <c r="G8653" i="11"/>
  <c r="H8653" i="11"/>
  <c r="I8653" i="11" s="1"/>
  <c r="J8653" i="11"/>
  <c r="K8653" i="11" s="1"/>
  <c r="L8653" i="11"/>
  <c r="M8653" i="11"/>
  <c r="N8653" i="11"/>
  <c r="O8653" i="11"/>
  <c r="P8653" i="11"/>
  <c r="Q8653" i="11"/>
  <c r="G8654" i="11"/>
  <c r="H8654" i="11"/>
  <c r="I8654" i="11" s="1"/>
  <c r="J8654" i="11"/>
  <c r="K8654" i="11" s="1"/>
  <c r="L8654" i="11"/>
  <c r="M8654" i="11"/>
  <c r="N8654" i="11"/>
  <c r="O8654" i="11"/>
  <c r="P8654" i="11"/>
  <c r="Q8654" i="11"/>
  <c r="G8655" i="11"/>
  <c r="H8655" i="11"/>
  <c r="I8655" i="11" s="1"/>
  <c r="J8655" i="11"/>
  <c r="K8655" i="11" s="1"/>
  <c r="L8655" i="11"/>
  <c r="M8655" i="11"/>
  <c r="N8655" i="11"/>
  <c r="O8655" i="11"/>
  <c r="P8655" i="11"/>
  <c r="Q8655" i="11"/>
  <c r="G8656" i="11"/>
  <c r="H8656" i="11"/>
  <c r="I8656" i="11" s="1"/>
  <c r="J8656" i="11"/>
  <c r="K8656" i="11" s="1"/>
  <c r="L8656" i="11"/>
  <c r="M8656" i="11"/>
  <c r="N8656" i="11"/>
  <c r="O8656" i="11"/>
  <c r="P8656" i="11"/>
  <c r="Q8656" i="11"/>
  <c r="G8657" i="11"/>
  <c r="H8657" i="11"/>
  <c r="I8657" i="11" s="1"/>
  <c r="J8657" i="11"/>
  <c r="K8657" i="11" s="1"/>
  <c r="L8657" i="11"/>
  <c r="M8657" i="11"/>
  <c r="N8657" i="11"/>
  <c r="O8657" i="11"/>
  <c r="P8657" i="11"/>
  <c r="Q8657" i="11"/>
  <c r="G8658" i="11"/>
  <c r="H8658" i="11"/>
  <c r="I8658" i="11" s="1"/>
  <c r="J8658" i="11"/>
  <c r="K8658" i="11" s="1"/>
  <c r="L8658" i="11"/>
  <c r="M8658" i="11"/>
  <c r="N8658" i="11"/>
  <c r="O8658" i="11"/>
  <c r="P8658" i="11"/>
  <c r="Q8658" i="11"/>
  <c r="G8659" i="11"/>
  <c r="H8659" i="11"/>
  <c r="I8659" i="11" s="1"/>
  <c r="J8659" i="11"/>
  <c r="K8659" i="11" s="1"/>
  <c r="L8659" i="11"/>
  <c r="M8659" i="11"/>
  <c r="N8659" i="11"/>
  <c r="O8659" i="11"/>
  <c r="P8659" i="11"/>
  <c r="Q8659" i="11"/>
  <c r="G8660" i="11"/>
  <c r="H8660" i="11"/>
  <c r="I8660" i="11" s="1"/>
  <c r="J8660" i="11"/>
  <c r="K8660" i="11" s="1"/>
  <c r="L8660" i="11"/>
  <c r="M8660" i="11"/>
  <c r="N8660" i="11"/>
  <c r="O8660" i="11"/>
  <c r="P8660" i="11"/>
  <c r="Q8660" i="11"/>
  <c r="G8661" i="11"/>
  <c r="H8661" i="11"/>
  <c r="I8661" i="11" s="1"/>
  <c r="J8661" i="11"/>
  <c r="K8661" i="11" s="1"/>
  <c r="L8661" i="11"/>
  <c r="M8661" i="11"/>
  <c r="N8661" i="11"/>
  <c r="O8661" i="11"/>
  <c r="P8661" i="11"/>
  <c r="Q8661" i="11"/>
  <c r="G8662" i="11"/>
  <c r="H8662" i="11"/>
  <c r="I8662" i="11" s="1"/>
  <c r="J8662" i="11"/>
  <c r="K8662" i="11" s="1"/>
  <c r="L8662" i="11"/>
  <c r="M8662" i="11"/>
  <c r="N8662" i="11"/>
  <c r="O8662" i="11"/>
  <c r="P8662" i="11"/>
  <c r="Q8662" i="11"/>
  <c r="G8663" i="11"/>
  <c r="H8663" i="11"/>
  <c r="I8663" i="11" s="1"/>
  <c r="J8663" i="11"/>
  <c r="K8663" i="11" s="1"/>
  <c r="L8663" i="11"/>
  <c r="M8663" i="11"/>
  <c r="N8663" i="11"/>
  <c r="O8663" i="11"/>
  <c r="P8663" i="11"/>
  <c r="Q8663" i="11"/>
  <c r="G8664" i="11"/>
  <c r="H8664" i="11"/>
  <c r="I8664" i="11" s="1"/>
  <c r="J8664" i="11"/>
  <c r="K8664" i="11" s="1"/>
  <c r="L8664" i="11"/>
  <c r="M8664" i="11"/>
  <c r="N8664" i="11"/>
  <c r="O8664" i="11"/>
  <c r="P8664" i="11"/>
  <c r="Q8664" i="11"/>
  <c r="G8665" i="11"/>
  <c r="H8665" i="11"/>
  <c r="I8665" i="11" s="1"/>
  <c r="J8665" i="11"/>
  <c r="K8665" i="11" s="1"/>
  <c r="L8665" i="11"/>
  <c r="M8665" i="11"/>
  <c r="N8665" i="11"/>
  <c r="O8665" i="11"/>
  <c r="P8665" i="11"/>
  <c r="Q8665" i="11"/>
  <c r="G8666" i="11"/>
  <c r="H8666" i="11"/>
  <c r="I8666" i="11" s="1"/>
  <c r="J8666" i="11"/>
  <c r="K8666" i="11" s="1"/>
  <c r="L8666" i="11"/>
  <c r="M8666" i="11"/>
  <c r="N8666" i="11"/>
  <c r="O8666" i="11"/>
  <c r="P8666" i="11"/>
  <c r="Q8666" i="11"/>
  <c r="G8667" i="11"/>
  <c r="H8667" i="11"/>
  <c r="I8667" i="11" s="1"/>
  <c r="J8667" i="11"/>
  <c r="K8667" i="11" s="1"/>
  <c r="L8667" i="11"/>
  <c r="M8667" i="11"/>
  <c r="N8667" i="11"/>
  <c r="O8667" i="11"/>
  <c r="P8667" i="11"/>
  <c r="Q8667" i="11"/>
  <c r="G8668" i="11"/>
  <c r="H8668" i="11"/>
  <c r="I8668" i="11" s="1"/>
  <c r="J8668" i="11"/>
  <c r="K8668" i="11" s="1"/>
  <c r="L8668" i="11"/>
  <c r="M8668" i="11"/>
  <c r="N8668" i="11"/>
  <c r="O8668" i="11"/>
  <c r="P8668" i="11"/>
  <c r="Q8668" i="11"/>
  <c r="G8669" i="11"/>
  <c r="H8669" i="11"/>
  <c r="I8669" i="11" s="1"/>
  <c r="J8669" i="11"/>
  <c r="K8669" i="11" s="1"/>
  <c r="L8669" i="11"/>
  <c r="M8669" i="11"/>
  <c r="N8669" i="11"/>
  <c r="O8669" i="11"/>
  <c r="P8669" i="11"/>
  <c r="Q8669" i="11"/>
  <c r="G8670" i="11"/>
  <c r="H8670" i="11"/>
  <c r="I8670" i="11" s="1"/>
  <c r="J8670" i="11"/>
  <c r="K8670" i="11" s="1"/>
  <c r="L8670" i="11"/>
  <c r="M8670" i="11"/>
  <c r="N8670" i="11"/>
  <c r="O8670" i="11"/>
  <c r="P8670" i="11"/>
  <c r="Q8670" i="11"/>
  <c r="G8671" i="11"/>
  <c r="H8671" i="11"/>
  <c r="I8671" i="11" s="1"/>
  <c r="J8671" i="11"/>
  <c r="K8671" i="11" s="1"/>
  <c r="L8671" i="11"/>
  <c r="M8671" i="11"/>
  <c r="N8671" i="11"/>
  <c r="O8671" i="11"/>
  <c r="P8671" i="11"/>
  <c r="Q8671" i="11"/>
  <c r="G8672" i="11"/>
  <c r="H8672" i="11"/>
  <c r="I8672" i="11" s="1"/>
  <c r="J8672" i="11"/>
  <c r="K8672" i="11" s="1"/>
  <c r="L8672" i="11"/>
  <c r="M8672" i="11"/>
  <c r="N8672" i="11"/>
  <c r="O8672" i="11"/>
  <c r="P8672" i="11"/>
  <c r="Q8672" i="11"/>
  <c r="G8673" i="11"/>
  <c r="H8673" i="11"/>
  <c r="I8673" i="11" s="1"/>
  <c r="J8673" i="11"/>
  <c r="K8673" i="11" s="1"/>
  <c r="L8673" i="11"/>
  <c r="M8673" i="11"/>
  <c r="N8673" i="11"/>
  <c r="O8673" i="11"/>
  <c r="P8673" i="11"/>
  <c r="Q8673" i="11"/>
  <c r="G8674" i="11"/>
  <c r="H8674" i="11"/>
  <c r="I8674" i="11" s="1"/>
  <c r="J8674" i="11"/>
  <c r="K8674" i="11" s="1"/>
  <c r="L8674" i="11"/>
  <c r="M8674" i="11"/>
  <c r="N8674" i="11"/>
  <c r="O8674" i="11"/>
  <c r="P8674" i="11"/>
  <c r="Q8674" i="11"/>
  <c r="G8675" i="11"/>
  <c r="H8675" i="11"/>
  <c r="I8675" i="11" s="1"/>
  <c r="J8675" i="11"/>
  <c r="K8675" i="11" s="1"/>
  <c r="L8675" i="11"/>
  <c r="M8675" i="11"/>
  <c r="N8675" i="11"/>
  <c r="O8675" i="11"/>
  <c r="P8675" i="11"/>
  <c r="Q8675" i="11"/>
  <c r="G8676" i="11"/>
  <c r="H8676" i="11"/>
  <c r="I8676" i="11" s="1"/>
  <c r="J8676" i="11"/>
  <c r="K8676" i="11" s="1"/>
  <c r="L8676" i="11"/>
  <c r="M8676" i="11"/>
  <c r="N8676" i="11"/>
  <c r="O8676" i="11"/>
  <c r="P8676" i="11"/>
  <c r="Q8676" i="11"/>
  <c r="G8677" i="11"/>
  <c r="H8677" i="11"/>
  <c r="I8677" i="11" s="1"/>
  <c r="J8677" i="11"/>
  <c r="K8677" i="11" s="1"/>
  <c r="L8677" i="11"/>
  <c r="M8677" i="11"/>
  <c r="N8677" i="11"/>
  <c r="O8677" i="11"/>
  <c r="P8677" i="11"/>
  <c r="Q8677" i="11"/>
  <c r="G8678" i="11"/>
  <c r="H8678" i="11"/>
  <c r="I8678" i="11" s="1"/>
  <c r="J8678" i="11"/>
  <c r="K8678" i="11" s="1"/>
  <c r="L8678" i="11"/>
  <c r="M8678" i="11"/>
  <c r="N8678" i="11"/>
  <c r="O8678" i="11"/>
  <c r="P8678" i="11"/>
  <c r="Q8678" i="11"/>
  <c r="G8679" i="11"/>
  <c r="H8679" i="11"/>
  <c r="I8679" i="11" s="1"/>
  <c r="J8679" i="11"/>
  <c r="K8679" i="11" s="1"/>
  <c r="L8679" i="11"/>
  <c r="M8679" i="11"/>
  <c r="N8679" i="11"/>
  <c r="O8679" i="11"/>
  <c r="P8679" i="11"/>
  <c r="Q8679" i="11"/>
  <c r="G8680" i="11"/>
  <c r="H8680" i="11"/>
  <c r="I8680" i="11" s="1"/>
  <c r="J8680" i="11"/>
  <c r="K8680" i="11" s="1"/>
  <c r="L8680" i="11"/>
  <c r="M8680" i="11"/>
  <c r="N8680" i="11"/>
  <c r="O8680" i="11"/>
  <c r="P8680" i="11"/>
  <c r="Q8680" i="11"/>
  <c r="G8681" i="11"/>
  <c r="H8681" i="11"/>
  <c r="I8681" i="11" s="1"/>
  <c r="J8681" i="11"/>
  <c r="K8681" i="11" s="1"/>
  <c r="L8681" i="11"/>
  <c r="M8681" i="11"/>
  <c r="N8681" i="11"/>
  <c r="O8681" i="11"/>
  <c r="P8681" i="11"/>
  <c r="Q8681" i="11"/>
  <c r="G8682" i="11"/>
  <c r="H8682" i="11"/>
  <c r="I8682" i="11" s="1"/>
  <c r="J8682" i="11"/>
  <c r="K8682" i="11" s="1"/>
  <c r="L8682" i="11"/>
  <c r="M8682" i="11"/>
  <c r="N8682" i="11"/>
  <c r="O8682" i="11"/>
  <c r="P8682" i="11"/>
  <c r="Q8682" i="11"/>
  <c r="G8683" i="11"/>
  <c r="H8683" i="11"/>
  <c r="I8683" i="11" s="1"/>
  <c r="J8683" i="11"/>
  <c r="K8683" i="11" s="1"/>
  <c r="L8683" i="11"/>
  <c r="M8683" i="11"/>
  <c r="N8683" i="11"/>
  <c r="O8683" i="11"/>
  <c r="P8683" i="11"/>
  <c r="Q8683" i="11"/>
  <c r="G8684" i="11"/>
  <c r="H8684" i="11"/>
  <c r="I8684" i="11" s="1"/>
  <c r="J8684" i="11"/>
  <c r="K8684" i="11" s="1"/>
  <c r="L8684" i="11"/>
  <c r="M8684" i="11"/>
  <c r="N8684" i="11"/>
  <c r="O8684" i="11"/>
  <c r="P8684" i="11"/>
  <c r="Q8684" i="11"/>
  <c r="G8685" i="11"/>
  <c r="H8685" i="11"/>
  <c r="I8685" i="11" s="1"/>
  <c r="J8685" i="11"/>
  <c r="K8685" i="11" s="1"/>
  <c r="L8685" i="11"/>
  <c r="M8685" i="11"/>
  <c r="N8685" i="11"/>
  <c r="O8685" i="11"/>
  <c r="P8685" i="11"/>
  <c r="Q8685" i="11"/>
  <c r="G8686" i="11"/>
  <c r="H8686" i="11"/>
  <c r="I8686" i="11" s="1"/>
  <c r="J8686" i="11"/>
  <c r="K8686" i="11" s="1"/>
  <c r="L8686" i="11"/>
  <c r="M8686" i="11"/>
  <c r="N8686" i="11"/>
  <c r="O8686" i="11"/>
  <c r="P8686" i="11"/>
  <c r="Q8686" i="11"/>
  <c r="G8687" i="11"/>
  <c r="H8687" i="11"/>
  <c r="I8687" i="11" s="1"/>
  <c r="J8687" i="11"/>
  <c r="K8687" i="11" s="1"/>
  <c r="L8687" i="11"/>
  <c r="M8687" i="11"/>
  <c r="N8687" i="11"/>
  <c r="O8687" i="11"/>
  <c r="P8687" i="11"/>
  <c r="Q8687" i="11"/>
  <c r="G8688" i="11"/>
  <c r="H8688" i="11"/>
  <c r="I8688" i="11" s="1"/>
  <c r="J8688" i="11"/>
  <c r="K8688" i="11" s="1"/>
  <c r="L8688" i="11"/>
  <c r="M8688" i="11"/>
  <c r="N8688" i="11"/>
  <c r="O8688" i="11"/>
  <c r="P8688" i="11"/>
  <c r="Q8688" i="11"/>
  <c r="G8689" i="11"/>
  <c r="H8689" i="11"/>
  <c r="I8689" i="11" s="1"/>
  <c r="J8689" i="11"/>
  <c r="K8689" i="11" s="1"/>
  <c r="L8689" i="11"/>
  <c r="M8689" i="11"/>
  <c r="N8689" i="11"/>
  <c r="O8689" i="11"/>
  <c r="P8689" i="11"/>
  <c r="Q8689" i="11"/>
  <c r="G8690" i="11"/>
  <c r="H8690" i="11"/>
  <c r="I8690" i="11" s="1"/>
  <c r="J8690" i="11"/>
  <c r="K8690" i="11" s="1"/>
  <c r="L8690" i="11"/>
  <c r="M8690" i="11"/>
  <c r="N8690" i="11"/>
  <c r="O8690" i="11"/>
  <c r="P8690" i="11"/>
  <c r="Q8690" i="11"/>
  <c r="G8691" i="11"/>
  <c r="H8691" i="11"/>
  <c r="I8691" i="11" s="1"/>
  <c r="J8691" i="11"/>
  <c r="K8691" i="11" s="1"/>
  <c r="L8691" i="11"/>
  <c r="M8691" i="11"/>
  <c r="N8691" i="11"/>
  <c r="O8691" i="11"/>
  <c r="P8691" i="11"/>
  <c r="Q8691" i="11"/>
  <c r="G8692" i="11"/>
  <c r="H8692" i="11"/>
  <c r="I8692" i="11" s="1"/>
  <c r="J8692" i="11"/>
  <c r="K8692" i="11" s="1"/>
  <c r="L8692" i="11"/>
  <c r="M8692" i="11"/>
  <c r="N8692" i="11"/>
  <c r="O8692" i="11"/>
  <c r="P8692" i="11"/>
  <c r="Q8692" i="11"/>
  <c r="G8693" i="11"/>
  <c r="H8693" i="11"/>
  <c r="I8693" i="11" s="1"/>
  <c r="J8693" i="11"/>
  <c r="K8693" i="11" s="1"/>
  <c r="L8693" i="11"/>
  <c r="M8693" i="11"/>
  <c r="N8693" i="11"/>
  <c r="O8693" i="11"/>
  <c r="P8693" i="11"/>
  <c r="Q8693" i="11"/>
  <c r="G8694" i="11"/>
  <c r="H8694" i="11"/>
  <c r="I8694" i="11" s="1"/>
  <c r="J8694" i="11"/>
  <c r="K8694" i="11" s="1"/>
  <c r="L8694" i="11"/>
  <c r="M8694" i="11"/>
  <c r="N8694" i="11"/>
  <c r="O8694" i="11"/>
  <c r="P8694" i="11"/>
  <c r="Q8694" i="11"/>
  <c r="G8695" i="11"/>
  <c r="H8695" i="11"/>
  <c r="I8695" i="11" s="1"/>
  <c r="J8695" i="11"/>
  <c r="K8695" i="11" s="1"/>
  <c r="L8695" i="11"/>
  <c r="M8695" i="11"/>
  <c r="N8695" i="11"/>
  <c r="O8695" i="11"/>
  <c r="P8695" i="11"/>
  <c r="Q8695" i="11"/>
  <c r="G8696" i="11"/>
  <c r="H8696" i="11"/>
  <c r="I8696" i="11" s="1"/>
  <c r="J8696" i="11"/>
  <c r="K8696" i="11" s="1"/>
  <c r="L8696" i="11"/>
  <c r="M8696" i="11"/>
  <c r="N8696" i="11"/>
  <c r="O8696" i="11"/>
  <c r="P8696" i="11"/>
  <c r="Q8696" i="11"/>
  <c r="G8697" i="11"/>
  <c r="H8697" i="11"/>
  <c r="I8697" i="11" s="1"/>
  <c r="J8697" i="11"/>
  <c r="K8697" i="11" s="1"/>
  <c r="L8697" i="11"/>
  <c r="M8697" i="11"/>
  <c r="N8697" i="11"/>
  <c r="O8697" i="11"/>
  <c r="P8697" i="11"/>
  <c r="Q8697" i="11"/>
  <c r="G8698" i="11"/>
  <c r="H8698" i="11"/>
  <c r="I8698" i="11" s="1"/>
  <c r="J8698" i="11"/>
  <c r="K8698" i="11" s="1"/>
  <c r="L8698" i="11"/>
  <c r="M8698" i="11"/>
  <c r="N8698" i="11"/>
  <c r="O8698" i="11"/>
  <c r="P8698" i="11"/>
  <c r="Q8698" i="11"/>
  <c r="G8699" i="11"/>
  <c r="H8699" i="11"/>
  <c r="I8699" i="11" s="1"/>
  <c r="J8699" i="11"/>
  <c r="K8699" i="11" s="1"/>
  <c r="L8699" i="11"/>
  <c r="M8699" i="11"/>
  <c r="N8699" i="11"/>
  <c r="O8699" i="11"/>
  <c r="P8699" i="11"/>
  <c r="Q8699" i="11"/>
  <c r="G8700" i="11"/>
  <c r="H8700" i="11"/>
  <c r="I8700" i="11" s="1"/>
  <c r="J8700" i="11"/>
  <c r="K8700" i="11" s="1"/>
  <c r="L8700" i="11"/>
  <c r="M8700" i="11"/>
  <c r="N8700" i="11"/>
  <c r="O8700" i="11"/>
  <c r="P8700" i="11"/>
  <c r="Q8700" i="11"/>
  <c r="G8701" i="11"/>
  <c r="H8701" i="11"/>
  <c r="I8701" i="11" s="1"/>
  <c r="J8701" i="11"/>
  <c r="K8701" i="11" s="1"/>
  <c r="L8701" i="11"/>
  <c r="M8701" i="11"/>
  <c r="N8701" i="11"/>
  <c r="O8701" i="11"/>
  <c r="P8701" i="11"/>
  <c r="Q8701" i="11"/>
  <c r="G8702" i="11"/>
  <c r="H8702" i="11"/>
  <c r="I8702" i="11" s="1"/>
  <c r="J8702" i="11"/>
  <c r="K8702" i="11" s="1"/>
  <c r="L8702" i="11"/>
  <c r="M8702" i="11"/>
  <c r="N8702" i="11"/>
  <c r="O8702" i="11"/>
  <c r="P8702" i="11"/>
  <c r="Q8702" i="11"/>
  <c r="G8703" i="11"/>
  <c r="H8703" i="11"/>
  <c r="I8703" i="11" s="1"/>
  <c r="J8703" i="11"/>
  <c r="K8703" i="11" s="1"/>
  <c r="L8703" i="11"/>
  <c r="M8703" i="11"/>
  <c r="N8703" i="11"/>
  <c r="O8703" i="11"/>
  <c r="P8703" i="11"/>
  <c r="Q8703" i="11"/>
  <c r="G8704" i="11"/>
  <c r="H8704" i="11"/>
  <c r="I8704" i="11" s="1"/>
  <c r="J8704" i="11"/>
  <c r="K8704" i="11" s="1"/>
  <c r="L8704" i="11"/>
  <c r="M8704" i="11"/>
  <c r="N8704" i="11"/>
  <c r="O8704" i="11"/>
  <c r="P8704" i="11"/>
  <c r="Q8704" i="11"/>
  <c r="G8705" i="11"/>
  <c r="H8705" i="11"/>
  <c r="I8705" i="11" s="1"/>
  <c r="J8705" i="11"/>
  <c r="K8705" i="11" s="1"/>
  <c r="L8705" i="11"/>
  <c r="M8705" i="11"/>
  <c r="N8705" i="11"/>
  <c r="O8705" i="11"/>
  <c r="P8705" i="11"/>
  <c r="Q8705" i="11"/>
  <c r="G8706" i="11"/>
  <c r="H8706" i="11"/>
  <c r="I8706" i="11" s="1"/>
  <c r="J8706" i="11"/>
  <c r="K8706" i="11" s="1"/>
  <c r="L8706" i="11"/>
  <c r="M8706" i="11"/>
  <c r="N8706" i="11"/>
  <c r="O8706" i="11"/>
  <c r="P8706" i="11"/>
  <c r="Q8706" i="11"/>
  <c r="G8707" i="11"/>
  <c r="H8707" i="11"/>
  <c r="I8707" i="11" s="1"/>
  <c r="J8707" i="11"/>
  <c r="K8707" i="11" s="1"/>
  <c r="L8707" i="11"/>
  <c r="M8707" i="11"/>
  <c r="N8707" i="11"/>
  <c r="O8707" i="11"/>
  <c r="P8707" i="11"/>
  <c r="Q8707" i="11"/>
  <c r="G8708" i="11"/>
  <c r="H8708" i="11"/>
  <c r="I8708" i="11" s="1"/>
  <c r="J8708" i="11"/>
  <c r="K8708" i="11" s="1"/>
  <c r="L8708" i="11"/>
  <c r="M8708" i="11"/>
  <c r="N8708" i="11"/>
  <c r="O8708" i="11"/>
  <c r="P8708" i="11"/>
  <c r="Q8708" i="11"/>
  <c r="G8709" i="11"/>
  <c r="H8709" i="11"/>
  <c r="I8709" i="11" s="1"/>
  <c r="J8709" i="11"/>
  <c r="K8709" i="11" s="1"/>
  <c r="L8709" i="11"/>
  <c r="M8709" i="11"/>
  <c r="N8709" i="11"/>
  <c r="O8709" i="11"/>
  <c r="P8709" i="11"/>
  <c r="Q8709" i="11"/>
  <c r="G8710" i="11"/>
  <c r="H8710" i="11"/>
  <c r="I8710" i="11" s="1"/>
  <c r="J8710" i="11"/>
  <c r="K8710" i="11" s="1"/>
  <c r="L8710" i="11"/>
  <c r="M8710" i="11"/>
  <c r="N8710" i="11"/>
  <c r="O8710" i="11"/>
  <c r="P8710" i="11"/>
  <c r="Q8710" i="11"/>
  <c r="G8711" i="11"/>
  <c r="H8711" i="11"/>
  <c r="I8711" i="11" s="1"/>
  <c r="J8711" i="11"/>
  <c r="K8711" i="11" s="1"/>
  <c r="L8711" i="11"/>
  <c r="M8711" i="11"/>
  <c r="N8711" i="11"/>
  <c r="O8711" i="11"/>
  <c r="P8711" i="11"/>
  <c r="Q8711" i="11"/>
  <c r="G8712" i="11"/>
  <c r="H8712" i="11"/>
  <c r="I8712" i="11" s="1"/>
  <c r="J8712" i="11"/>
  <c r="K8712" i="11" s="1"/>
  <c r="L8712" i="11"/>
  <c r="M8712" i="11"/>
  <c r="N8712" i="11"/>
  <c r="O8712" i="11"/>
  <c r="P8712" i="11"/>
  <c r="Q8712" i="11"/>
  <c r="G8713" i="11"/>
  <c r="H8713" i="11"/>
  <c r="I8713" i="11" s="1"/>
  <c r="J8713" i="11"/>
  <c r="K8713" i="11" s="1"/>
  <c r="L8713" i="11"/>
  <c r="M8713" i="11"/>
  <c r="N8713" i="11"/>
  <c r="O8713" i="11"/>
  <c r="P8713" i="11"/>
  <c r="Q8713" i="11"/>
  <c r="G8714" i="11"/>
  <c r="H8714" i="11"/>
  <c r="I8714" i="11" s="1"/>
  <c r="J8714" i="11"/>
  <c r="K8714" i="11" s="1"/>
  <c r="L8714" i="11"/>
  <c r="M8714" i="11"/>
  <c r="N8714" i="11"/>
  <c r="O8714" i="11"/>
  <c r="P8714" i="11"/>
  <c r="Q8714" i="11"/>
  <c r="G8715" i="11"/>
  <c r="H8715" i="11"/>
  <c r="I8715" i="11" s="1"/>
  <c r="J8715" i="11"/>
  <c r="K8715" i="11" s="1"/>
  <c r="L8715" i="11"/>
  <c r="M8715" i="11"/>
  <c r="N8715" i="11"/>
  <c r="O8715" i="11"/>
  <c r="P8715" i="11"/>
  <c r="Q8715" i="11"/>
  <c r="G8716" i="11"/>
  <c r="H8716" i="11"/>
  <c r="I8716" i="11" s="1"/>
  <c r="J8716" i="11"/>
  <c r="K8716" i="11" s="1"/>
  <c r="L8716" i="11"/>
  <c r="M8716" i="11"/>
  <c r="N8716" i="11"/>
  <c r="O8716" i="11"/>
  <c r="P8716" i="11"/>
  <c r="Q8716" i="11"/>
  <c r="G8717" i="11"/>
  <c r="H8717" i="11"/>
  <c r="I8717" i="11" s="1"/>
  <c r="J8717" i="11"/>
  <c r="K8717" i="11" s="1"/>
  <c r="L8717" i="11"/>
  <c r="M8717" i="11"/>
  <c r="N8717" i="11"/>
  <c r="O8717" i="11"/>
  <c r="P8717" i="11"/>
  <c r="Q8717" i="11"/>
  <c r="G8718" i="11"/>
  <c r="H8718" i="11"/>
  <c r="I8718" i="11" s="1"/>
  <c r="J8718" i="11"/>
  <c r="K8718" i="11" s="1"/>
  <c r="L8718" i="11"/>
  <c r="M8718" i="11"/>
  <c r="N8718" i="11"/>
  <c r="O8718" i="11"/>
  <c r="P8718" i="11"/>
  <c r="Q8718" i="11"/>
  <c r="G8719" i="11"/>
  <c r="H8719" i="11"/>
  <c r="I8719" i="11" s="1"/>
  <c r="J8719" i="11"/>
  <c r="K8719" i="11" s="1"/>
  <c r="L8719" i="11"/>
  <c r="M8719" i="11"/>
  <c r="N8719" i="11"/>
  <c r="O8719" i="11"/>
  <c r="P8719" i="11"/>
  <c r="Q8719" i="11"/>
  <c r="G8720" i="11"/>
  <c r="H8720" i="11"/>
  <c r="I8720" i="11" s="1"/>
  <c r="J8720" i="11"/>
  <c r="K8720" i="11" s="1"/>
  <c r="L8720" i="11"/>
  <c r="M8720" i="11"/>
  <c r="N8720" i="11"/>
  <c r="O8720" i="11"/>
  <c r="P8720" i="11"/>
  <c r="Q8720" i="11"/>
  <c r="G8721" i="11"/>
  <c r="H8721" i="11"/>
  <c r="I8721" i="11" s="1"/>
  <c r="J8721" i="11"/>
  <c r="K8721" i="11" s="1"/>
  <c r="L8721" i="11"/>
  <c r="M8721" i="11"/>
  <c r="N8721" i="11"/>
  <c r="O8721" i="11"/>
  <c r="P8721" i="11"/>
  <c r="Q8721" i="11"/>
  <c r="G8722" i="11"/>
  <c r="H8722" i="11"/>
  <c r="I8722" i="11" s="1"/>
  <c r="J8722" i="11"/>
  <c r="K8722" i="11" s="1"/>
  <c r="L8722" i="11"/>
  <c r="M8722" i="11"/>
  <c r="N8722" i="11"/>
  <c r="O8722" i="11"/>
  <c r="P8722" i="11"/>
  <c r="Q8722" i="11"/>
  <c r="G8723" i="11"/>
  <c r="H8723" i="11"/>
  <c r="I8723" i="11" s="1"/>
  <c r="J8723" i="11"/>
  <c r="K8723" i="11" s="1"/>
  <c r="L8723" i="11"/>
  <c r="M8723" i="11"/>
  <c r="N8723" i="11"/>
  <c r="O8723" i="11"/>
  <c r="P8723" i="11"/>
  <c r="Q8723" i="11"/>
  <c r="G8724" i="11"/>
  <c r="H8724" i="11"/>
  <c r="I8724" i="11" s="1"/>
  <c r="J8724" i="11"/>
  <c r="K8724" i="11" s="1"/>
  <c r="L8724" i="11"/>
  <c r="M8724" i="11"/>
  <c r="N8724" i="11"/>
  <c r="O8724" i="11"/>
  <c r="P8724" i="11"/>
  <c r="Q8724" i="11"/>
  <c r="G8725" i="11"/>
  <c r="H8725" i="11"/>
  <c r="I8725" i="11" s="1"/>
  <c r="J8725" i="11"/>
  <c r="K8725" i="11" s="1"/>
  <c r="L8725" i="11"/>
  <c r="M8725" i="11"/>
  <c r="N8725" i="11"/>
  <c r="O8725" i="11"/>
  <c r="P8725" i="11"/>
  <c r="Q8725" i="11"/>
  <c r="G8726" i="11"/>
  <c r="H8726" i="11"/>
  <c r="I8726" i="11" s="1"/>
  <c r="J8726" i="11"/>
  <c r="K8726" i="11" s="1"/>
  <c r="L8726" i="11"/>
  <c r="M8726" i="11"/>
  <c r="N8726" i="11"/>
  <c r="O8726" i="11"/>
  <c r="P8726" i="11"/>
  <c r="Q8726" i="11"/>
  <c r="G8727" i="11"/>
  <c r="H8727" i="11"/>
  <c r="I8727" i="11" s="1"/>
  <c r="J8727" i="11"/>
  <c r="K8727" i="11" s="1"/>
  <c r="L8727" i="11"/>
  <c r="M8727" i="11"/>
  <c r="N8727" i="11"/>
  <c r="O8727" i="11"/>
  <c r="P8727" i="11"/>
  <c r="Q8727" i="11"/>
  <c r="G8728" i="11"/>
  <c r="H8728" i="11"/>
  <c r="I8728" i="11" s="1"/>
  <c r="J8728" i="11"/>
  <c r="K8728" i="11" s="1"/>
  <c r="L8728" i="11"/>
  <c r="M8728" i="11"/>
  <c r="N8728" i="11"/>
  <c r="O8728" i="11"/>
  <c r="P8728" i="11"/>
  <c r="Q8728" i="11"/>
  <c r="G8729" i="11"/>
  <c r="H8729" i="11"/>
  <c r="I8729" i="11" s="1"/>
  <c r="J8729" i="11"/>
  <c r="K8729" i="11" s="1"/>
  <c r="L8729" i="11"/>
  <c r="M8729" i="11"/>
  <c r="N8729" i="11"/>
  <c r="O8729" i="11"/>
  <c r="P8729" i="11"/>
  <c r="Q8729" i="11"/>
  <c r="G8730" i="11"/>
  <c r="H8730" i="11"/>
  <c r="I8730" i="11" s="1"/>
  <c r="J8730" i="11"/>
  <c r="K8730" i="11" s="1"/>
  <c r="L8730" i="11"/>
  <c r="M8730" i="11"/>
  <c r="N8730" i="11"/>
  <c r="O8730" i="11"/>
  <c r="P8730" i="11"/>
  <c r="Q8730" i="11"/>
  <c r="G8731" i="11"/>
  <c r="H8731" i="11"/>
  <c r="I8731" i="11" s="1"/>
  <c r="J8731" i="11"/>
  <c r="K8731" i="11" s="1"/>
  <c r="L8731" i="11"/>
  <c r="M8731" i="11"/>
  <c r="N8731" i="11"/>
  <c r="O8731" i="11"/>
  <c r="P8731" i="11"/>
  <c r="Q8731" i="11"/>
  <c r="G8732" i="11"/>
  <c r="H8732" i="11"/>
  <c r="I8732" i="11" s="1"/>
  <c r="J8732" i="11"/>
  <c r="K8732" i="11" s="1"/>
  <c r="L8732" i="11"/>
  <c r="M8732" i="11"/>
  <c r="N8732" i="11"/>
  <c r="O8732" i="11"/>
  <c r="P8732" i="11"/>
  <c r="Q8732" i="11"/>
  <c r="G8733" i="11"/>
  <c r="H8733" i="11"/>
  <c r="I8733" i="11" s="1"/>
  <c r="J8733" i="11"/>
  <c r="K8733" i="11" s="1"/>
  <c r="L8733" i="11"/>
  <c r="M8733" i="11"/>
  <c r="N8733" i="11"/>
  <c r="O8733" i="11"/>
  <c r="P8733" i="11"/>
  <c r="Q8733" i="11"/>
  <c r="G8734" i="11"/>
  <c r="H8734" i="11"/>
  <c r="I8734" i="11" s="1"/>
  <c r="J8734" i="11"/>
  <c r="K8734" i="11" s="1"/>
  <c r="L8734" i="11"/>
  <c r="M8734" i="11"/>
  <c r="N8734" i="11"/>
  <c r="O8734" i="11"/>
  <c r="P8734" i="11"/>
  <c r="Q8734" i="11"/>
  <c r="G8735" i="11"/>
  <c r="H8735" i="11"/>
  <c r="I8735" i="11" s="1"/>
  <c r="J8735" i="11"/>
  <c r="K8735" i="11" s="1"/>
  <c r="L8735" i="11"/>
  <c r="M8735" i="11"/>
  <c r="N8735" i="11"/>
  <c r="O8735" i="11"/>
  <c r="P8735" i="11"/>
  <c r="Q8735" i="11"/>
  <c r="G8736" i="11"/>
  <c r="H8736" i="11"/>
  <c r="I8736" i="11" s="1"/>
  <c r="J8736" i="11"/>
  <c r="K8736" i="11" s="1"/>
  <c r="L8736" i="11"/>
  <c r="M8736" i="11"/>
  <c r="N8736" i="11"/>
  <c r="O8736" i="11"/>
  <c r="P8736" i="11"/>
  <c r="Q8736" i="11"/>
  <c r="G8737" i="11"/>
  <c r="H8737" i="11"/>
  <c r="I8737" i="11" s="1"/>
  <c r="J8737" i="11"/>
  <c r="K8737" i="11" s="1"/>
  <c r="L8737" i="11"/>
  <c r="M8737" i="11"/>
  <c r="N8737" i="11"/>
  <c r="O8737" i="11"/>
  <c r="P8737" i="11"/>
  <c r="Q8737" i="11"/>
  <c r="G8738" i="11"/>
  <c r="H8738" i="11"/>
  <c r="I8738" i="11" s="1"/>
  <c r="J8738" i="11"/>
  <c r="K8738" i="11" s="1"/>
  <c r="L8738" i="11"/>
  <c r="M8738" i="11"/>
  <c r="N8738" i="11"/>
  <c r="O8738" i="11"/>
  <c r="P8738" i="11"/>
  <c r="Q8738" i="11"/>
  <c r="G8739" i="11"/>
  <c r="H8739" i="11"/>
  <c r="I8739" i="11" s="1"/>
  <c r="J8739" i="11"/>
  <c r="K8739" i="11" s="1"/>
  <c r="L8739" i="11"/>
  <c r="M8739" i="11"/>
  <c r="N8739" i="11"/>
  <c r="O8739" i="11"/>
  <c r="P8739" i="11"/>
  <c r="Q8739" i="11"/>
  <c r="G8740" i="11"/>
  <c r="H8740" i="11"/>
  <c r="I8740" i="11" s="1"/>
  <c r="J8740" i="11"/>
  <c r="K8740" i="11" s="1"/>
  <c r="L8740" i="11"/>
  <c r="M8740" i="11"/>
  <c r="N8740" i="11"/>
  <c r="O8740" i="11"/>
  <c r="P8740" i="11"/>
  <c r="Q8740" i="11"/>
  <c r="G8741" i="11"/>
  <c r="H8741" i="11"/>
  <c r="I8741" i="11" s="1"/>
  <c r="J8741" i="11"/>
  <c r="K8741" i="11" s="1"/>
  <c r="L8741" i="11"/>
  <c r="M8741" i="11"/>
  <c r="N8741" i="11"/>
  <c r="O8741" i="11"/>
  <c r="P8741" i="11"/>
  <c r="Q8741" i="11"/>
  <c r="G8742" i="11"/>
  <c r="H8742" i="11"/>
  <c r="I8742" i="11" s="1"/>
  <c r="J8742" i="11"/>
  <c r="K8742" i="11" s="1"/>
  <c r="L8742" i="11"/>
  <c r="M8742" i="11"/>
  <c r="N8742" i="11"/>
  <c r="O8742" i="11"/>
  <c r="P8742" i="11"/>
  <c r="Q8742" i="11"/>
  <c r="G8743" i="11"/>
  <c r="H8743" i="11"/>
  <c r="I8743" i="11" s="1"/>
  <c r="J8743" i="11"/>
  <c r="K8743" i="11" s="1"/>
  <c r="L8743" i="11"/>
  <c r="M8743" i="11"/>
  <c r="N8743" i="11"/>
  <c r="O8743" i="11"/>
  <c r="P8743" i="11"/>
  <c r="Q8743" i="11"/>
  <c r="G8744" i="11"/>
  <c r="H8744" i="11"/>
  <c r="I8744" i="11" s="1"/>
  <c r="J8744" i="11"/>
  <c r="K8744" i="11" s="1"/>
  <c r="L8744" i="11"/>
  <c r="M8744" i="11"/>
  <c r="N8744" i="11"/>
  <c r="O8744" i="11"/>
  <c r="P8744" i="11"/>
  <c r="Q8744" i="11"/>
  <c r="G8745" i="11"/>
  <c r="H8745" i="11"/>
  <c r="I8745" i="11" s="1"/>
  <c r="J8745" i="11"/>
  <c r="K8745" i="11" s="1"/>
  <c r="L8745" i="11"/>
  <c r="M8745" i="11"/>
  <c r="N8745" i="11"/>
  <c r="O8745" i="11"/>
  <c r="P8745" i="11"/>
  <c r="Q8745" i="11"/>
  <c r="G8746" i="11"/>
  <c r="H8746" i="11"/>
  <c r="I8746" i="11" s="1"/>
  <c r="J8746" i="11"/>
  <c r="K8746" i="11" s="1"/>
  <c r="L8746" i="11"/>
  <c r="M8746" i="11"/>
  <c r="N8746" i="11"/>
  <c r="O8746" i="11"/>
  <c r="P8746" i="11"/>
  <c r="Q8746" i="11"/>
  <c r="G8747" i="11"/>
  <c r="H8747" i="11"/>
  <c r="I8747" i="11" s="1"/>
  <c r="J8747" i="11"/>
  <c r="K8747" i="11" s="1"/>
  <c r="L8747" i="11"/>
  <c r="M8747" i="11"/>
  <c r="N8747" i="11"/>
  <c r="O8747" i="11"/>
  <c r="P8747" i="11"/>
  <c r="Q8747" i="11"/>
  <c r="G8748" i="11"/>
  <c r="H8748" i="11"/>
  <c r="I8748" i="11" s="1"/>
  <c r="J8748" i="11"/>
  <c r="K8748" i="11" s="1"/>
  <c r="L8748" i="11"/>
  <c r="M8748" i="11"/>
  <c r="N8748" i="11"/>
  <c r="O8748" i="11"/>
  <c r="P8748" i="11"/>
  <c r="Q8748" i="11"/>
  <c r="G8749" i="11"/>
  <c r="H8749" i="11"/>
  <c r="I8749" i="11" s="1"/>
  <c r="J8749" i="11"/>
  <c r="K8749" i="11" s="1"/>
  <c r="L8749" i="11"/>
  <c r="M8749" i="11"/>
  <c r="N8749" i="11"/>
  <c r="O8749" i="11"/>
  <c r="P8749" i="11"/>
  <c r="Q8749" i="11"/>
  <c r="G8750" i="11"/>
  <c r="H8750" i="11"/>
  <c r="I8750" i="11" s="1"/>
  <c r="J8750" i="11"/>
  <c r="K8750" i="11" s="1"/>
  <c r="L8750" i="11"/>
  <c r="M8750" i="11"/>
  <c r="N8750" i="11"/>
  <c r="O8750" i="11"/>
  <c r="P8750" i="11"/>
  <c r="Q8750" i="11"/>
  <c r="G8751" i="11"/>
  <c r="H8751" i="11"/>
  <c r="I8751" i="11" s="1"/>
  <c r="J8751" i="11"/>
  <c r="K8751" i="11" s="1"/>
  <c r="L8751" i="11"/>
  <c r="M8751" i="11"/>
  <c r="N8751" i="11"/>
  <c r="O8751" i="11"/>
  <c r="P8751" i="11"/>
  <c r="Q8751" i="11"/>
  <c r="G8752" i="11"/>
  <c r="H8752" i="11"/>
  <c r="I8752" i="11" s="1"/>
  <c r="J8752" i="11"/>
  <c r="K8752" i="11" s="1"/>
  <c r="L8752" i="11"/>
  <c r="M8752" i="11"/>
  <c r="N8752" i="11"/>
  <c r="O8752" i="11"/>
  <c r="P8752" i="11"/>
  <c r="Q8752" i="11"/>
  <c r="G8753" i="11"/>
  <c r="H8753" i="11"/>
  <c r="I8753" i="11" s="1"/>
  <c r="J8753" i="11"/>
  <c r="K8753" i="11" s="1"/>
  <c r="L8753" i="11"/>
  <c r="M8753" i="11"/>
  <c r="N8753" i="11"/>
  <c r="O8753" i="11"/>
  <c r="P8753" i="11"/>
  <c r="Q8753" i="11"/>
  <c r="G8754" i="11"/>
  <c r="H8754" i="11"/>
  <c r="I8754" i="11" s="1"/>
  <c r="J8754" i="11"/>
  <c r="K8754" i="11" s="1"/>
  <c r="L8754" i="11"/>
  <c r="M8754" i="11"/>
  <c r="N8754" i="11"/>
  <c r="O8754" i="11"/>
  <c r="P8754" i="11"/>
  <c r="Q8754" i="11"/>
  <c r="G8755" i="11"/>
  <c r="H8755" i="11"/>
  <c r="I8755" i="11" s="1"/>
  <c r="J8755" i="11"/>
  <c r="K8755" i="11" s="1"/>
  <c r="L8755" i="11"/>
  <c r="M8755" i="11"/>
  <c r="N8755" i="11"/>
  <c r="O8755" i="11"/>
  <c r="P8755" i="11"/>
  <c r="Q8755" i="11"/>
  <c r="G8756" i="11"/>
  <c r="H8756" i="11"/>
  <c r="I8756" i="11" s="1"/>
  <c r="J8756" i="11"/>
  <c r="K8756" i="11" s="1"/>
  <c r="L8756" i="11"/>
  <c r="M8756" i="11"/>
  <c r="N8756" i="11"/>
  <c r="O8756" i="11"/>
  <c r="P8756" i="11"/>
  <c r="Q8756" i="11"/>
  <c r="G8757" i="11"/>
  <c r="H8757" i="11"/>
  <c r="I8757" i="11" s="1"/>
  <c r="J8757" i="11"/>
  <c r="K8757" i="11" s="1"/>
  <c r="L8757" i="11"/>
  <c r="M8757" i="11"/>
  <c r="N8757" i="11"/>
  <c r="O8757" i="11"/>
  <c r="P8757" i="11"/>
  <c r="Q8757" i="11"/>
  <c r="G8758" i="11"/>
  <c r="H8758" i="11"/>
  <c r="I8758" i="11" s="1"/>
  <c r="J8758" i="11"/>
  <c r="K8758" i="11" s="1"/>
  <c r="L8758" i="11"/>
  <c r="M8758" i="11"/>
  <c r="N8758" i="11"/>
  <c r="O8758" i="11"/>
  <c r="P8758" i="11"/>
  <c r="Q8758" i="11"/>
  <c r="G8759" i="11"/>
  <c r="H8759" i="11"/>
  <c r="I8759" i="11" s="1"/>
  <c r="J8759" i="11"/>
  <c r="K8759" i="11" s="1"/>
  <c r="L8759" i="11"/>
  <c r="M8759" i="11"/>
  <c r="N8759" i="11"/>
  <c r="O8759" i="11"/>
  <c r="P8759" i="11"/>
  <c r="Q8759" i="11"/>
  <c r="G8760" i="11"/>
  <c r="H8760" i="11"/>
  <c r="I8760" i="11" s="1"/>
  <c r="J8760" i="11"/>
  <c r="K8760" i="11" s="1"/>
  <c r="L8760" i="11"/>
  <c r="M8760" i="11"/>
  <c r="N8760" i="11"/>
  <c r="O8760" i="11"/>
  <c r="P8760" i="11"/>
  <c r="Q8760" i="11"/>
  <c r="G8761" i="11"/>
  <c r="H8761" i="11"/>
  <c r="I8761" i="11" s="1"/>
  <c r="J8761" i="11"/>
  <c r="K8761" i="11" s="1"/>
  <c r="L8761" i="11"/>
  <c r="M8761" i="11"/>
  <c r="N8761" i="11"/>
  <c r="O8761" i="11"/>
  <c r="P8761" i="11"/>
  <c r="Q8761" i="11"/>
  <c r="G8762" i="11"/>
  <c r="H8762" i="11"/>
  <c r="I8762" i="11" s="1"/>
  <c r="J8762" i="11"/>
  <c r="K8762" i="11" s="1"/>
  <c r="L8762" i="11"/>
  <c r="M8762" i="11"/>
  <c r="N8762" i="11"/>
  <c r="O8762" i="11"/>
  <c r="P8762" i="11"/>
  <c r="Q8762" i="11"/>
  <c r="G8763" i="11"/>
  <c r="H8763" i="11"/>
  <c r="I8763" i="11" s="1"/>
  <c r="J8763" i="11"/>
  <c r="K8763" i="11" s="1"/>
  <c r="L8763" i="11"/>
  <c r="M8763" i="11"/>
  <c r="N8763" i="11"/>
  <c r="O8763" i="11"/>
  <c r="P8763" i="11"/>
  <c r="Q8763" i="11"/>
  <c r="G8764" i="11"/>
  <c r="H8764" i="11"/>
  <c r="I8764" i="11" s="1"/>
  <c r="J8764" i="11"/>
  <c r="K8764" i="11" s="1"/>
  <c r="L8764" i="11"/>
  <c r="M8764" i="11"/>
  <c r="N8764" i="11"/>
  <c r="O8764" i="11"/>
  <c r="P8764" i="11"/>
  <c r="Q8764" i="11"/>
  <c r="G8765" i="11"/>
  <c r="H8765" i="11"/>
  <c r="I8765" i="11" s="1"/>
  <c r="J8765" i="11"/>
  <c r="K8765" i="11" s="1"/>
  <c r="L8765" i="11"/>
  <c r="M8765" i="11"/>
  <c r="N8765" i="11"/>
  <c r="O8765" i="11"/>
  <c r="P8765" i="11"/>
  <c r="Q8765" i="11"/>
  <c r="G8766" i="11"/>
  <c r="H8766" i="11"/>
  <c r="I8766" i="11" s="1"/>
  <c r="J8766" i="11"/>
  <c r="K8766" i="11" s="1"/>
  <c r="L8766" i="11"/>
  <c r="M8766" i="11"/>
  <c r="N8766" i="11"/>
  <c r="O8766" i="11"/>
  <c r="P8766" i="11"/>
  <c r="Q8766" i="11"/>
  <c r="G8767" i="11"/>
  <c r="H8767" i="11"/>
  <c r="I8767" i="11" s="1"/>
  <c r="J8767" i="11"/>
  <c r="K8767" i="11" s="1"/>
  <c r="L8767" i="11"/>
  <c r="M8767" i="11"/>
  <c r="N8767" i="11"/>
  <c r="O8767" i="11"/>
  <c r="P8767" i="11"/>
  <c r="Q8767" i="11"/>
  <c r="G8768" i="11"/>
  <c r="H8768" i="11"/>
  <c r="I8768" i="11" s="1"/>
  <c r="J8768" i="11"/>
  <c r="K8768" i="11" s="1"/>
  <c r="L8768" i="11"/>
  <c r="M8768" i="11"/>
  <c r="N8768" i="11"/>
  <c r="O8768" i="11"/>
  <c r="P8768" i="11"/>
  <c r="Q8768" i="11"/>
  <c r="G8769" i="11"/>
  <c r="H8769" i="11"/>
  <c r="I8769" i="11" s="1"/>
  <c r="J8769" i="11"/>
  <c r="K8769" i="11" s="1"/>
  <c r="L8769" i="11"/>
  <c r="M8769" i="11"/>
  <c r="N8769" i="11"/>
  <c r="O8769" i="11"/>
  <c r="P8769" i="11"/>
  <c r="Q8769" i="11"/>
  <c r="G8770" i="11"/>
  <c r="H8770" i="11"/>
  <c r="I8770" i="11" s="1"/>
  <c r="J8770" i="11"/>
  <c r="K8770" i="11" s="1"/>
  <c r="L8770" i="11"/>
  <c r="M8770" i="11"/>
  <c r="N8770" i="11"/>
  <c r="O8770" i="11"/>
  <c r="P8770" i="11"/>
  <c r="Q8770" i="11"/>
  <c r="G8771" i="11"/>
  <c r="H8771" i="11"/>
  <c r="I8771" i="11" s="1"/>
  <c r="J8771" i="11"/>
  <c r="K8771" i="11" s="1"/>
  <c r="L8771" i="11"/>
  <c r="M8771" i="11"/>
  <c r="N8771" i="11"/>
  <c r="O8771" i="11"/>
  <c r="P8771" i="11"/>
  <c r="Q8771" i="11"/>
  <c r="G8772" i="11"/>
  <c r="H8772" i="11"/>
  <c r="I8772" i="11" s="1"/>
  <c r="J8772" i="11"/>
  <c r="K8772" i="11" s="1"/>
  <c r="L8772" i="11"/>
  <c r="M8772" i="11"/>
  <c r="N8772" i="11"/>
  <c r="O8772" i="11"/>
  <c r="P8772" i="11"/>
  <c r="Q8772" i="11"/>
  <c r="G8773" i="11"/>
  <c r="H8773" i="11"/>
  <c r="I8773" i="11" s="1"/>
  <c r="J8773" i="11"/>
  <c r="K8773" i="11" s="1"/>
  <c r="L8773" i="11"/>
  <c r="M8773" i="11"/>
  <c r="N8773" i="11"/>
  <c r="O8773" i="11"/>
  <c r="P8773" i="11"/>
  <c r="Q8773" i="11"/>
  <c r="G8774" i="11"/>
  <c r="H8774" i="11"/>
  <c r="I8774" i="11" s="1"/>
  <c r="J8774" i="11"/>
  <c r="K8774" i="11" s="1"/>
  <c r="L8774" i="11"/>
  <c r="M8774" i="11"/>
  <c r="N8774" i="11"/>
  <c r="O8774" i="11"/>
  <c r="P8774" i="11"/>
  <c r="Q8774" i="11"/>
  <c r="G8775" i="11"/>
  <c r="H8775" i="11"/>
  <c r="I8775" i="11" s="1"/>
  <c r="J8775" i="11"/>
  <c r="K8775" i="11" s="1"/>
  <c r="L8775" i="11"/>
  <c r="M8775" i="11"/>
  <c r="N8775" i="11"/>
  <c r="O8775" i="11"/>
  <c r="P8775" i="11"/>
  <c r="Q8775" i="11"/>
  <c r="G8776" i="11"/>
  <c r="H8776" i="11"/>
  <c r="I8776" i="11" s="1"/>
  <c r="J8776" i="11"/>
  <c r="K8776" i="11" s="1"/>
  <c r="L8776" i="11"/>
  <c r="M8776" i="11"/>
  <c r="N8776" i="11"/>
  <c r="O8776" i="11"/>
  <c r="P8776" i="11"/>
  <c r="Q8776" i="11"/>
  <c r="G8777" i="11"/>
  <c r="H8777" i="11"/>
  <c r="I8777" i="11" s="1"/>
  <c r="J8777" i="11"/>
  <c r="K8777" i="11" s="1"/>
  <c r="L8777" i="11"/>
  <c r="M8777" i="11"/>
  <c r="N8777" i="11"/>
  <c r="O8777" i="11"/>
  <c r="P8777" i="11"/>
  <c r="Q8777" i="11"/>
  <c r="G8778" i="11"/>
  <c r="H8778" i="11"/>
  <c r="I8778" i="11" s="1"/>
  <c r="J8778" i="11"/>
  <c r="K8778" i="11" s="1"/>
  <c r="L8778" i="11"/>
  <c r="M8778" i="11"/>
  <c r="N8778" i="11"/>
  <c r="O8778" i="11"/>
  <c r="P8778" i="11"/>
  <c r="Q8778" i="11"/>
  <c r="G8779" i="11"/>
  <c r="H8779" i="11"/>
  <c r="I8779" i="11" s="1"/>
  <c r="J8779" i="11"/>
  <c r="K8779" i="11" s="1"/>
  <c r="L8779" i="11"/>
  <c r="M8779" i="11"/>
  <c r="N8779" i="11"/>
  <c r="O8779" i="11"/>
  <c r="P8779" i="11"/>
  <c r="Q8779" i="11"/>
  <c r="G8780" i="11"/>
  <c r="H8780" i="11"/>
  <c r="I8780" i="11" s="1"/>
  <c r="J8780" i="11"/>
  <c r="K8780" i="11" s="1"/>
  <c r="L8780" i="11"/>
  <c r="M8780" i="11"/>
  <c r="N8780" i="11"/>
  <c r="O8780" i="11"/>
  <c r="P8780" i="11"/>
  <c r="Q8780" i="11"/>
  <c r="G8781" i="11"/>
  <c r="H8781" i="11"/>
  <c r="I8781" i="11" s="1"/>
  <c r="J8781" i="11"/>
  <c r="K8781" i="11" s="1"/>
  <c r="L8781" i="11"/>
  <c r="M8781" i="11"/>
  <c r="N8781" i="11"/>
  <c r="O8781" i="11"/>
  <c r="P8781" i="11"/>
  <c r="Q8781" i="11"/>
  <c r="G8782" i="11"/>
  <c r="H8782" i="11"/>
  <c r="I8782" i="11" s="1"/>
  <c r="J8782" i="11"/>
  <c r="K8782" i="11" s="1"/>
  <c r="L8782" i="11"/>
  <c r="M8782" i="11"/>
  <c r="N8782" i="11"/>
  <c r="O8782" i="11"/>
  <c r="P8782" i="11"/>
  <c r="Q8782" i="11"/>
  <c r="G8783" i="11"/>
  <c r="H8783" i="11"/>
  <c r="I8783" i="11" s="1"/>
  <c r="J8783" i="11"/>
  <c r="K8783" i="11" s="1"/>
  <c r="L8783" i="11"/>
  <c r="M8783" i="11"/>
  <c r="N8783" i="11"/>
  <c r="O8783" i="11"/>
  <c r="P8783" i="11"/>
  <c r="Q8783" i="11"/>
  <c r="G8784" i="11"/>
  <c r="H8784" i="11"/>
  <c r="I8784" i="11" s="1"/>
  <c r="J8784" i="11"/>
  <c r="K8784" i="11" s="1"/>
  <c r="L8784" i="11"/>
  <c r="M8784" i="11"/>
  <c r="N8784" i="11"/>
  <c r="O8784" i="11"/>
  <c r="P8784" i="11"/>
  <c r="Q8784" i="11"/>
  <c r="G8785" i="11"/>
  <c r="H8785" i="11"/>
  <c r="I8785" i="11" s="1"/>
  <c r="J8785" i="11"/>
  <c r="K8785" i="11" s="1"/>
  <c r="L8785" i="11"/>
  <c r="M8785" i="11"/>
  <c r="N8785" i="11"/>
  <c r="O8785" i="11"/>
  <c r="P8785" i="11"/>
  <c r="Q8785" i="11"/>
  <c r="G8786" i="11"/>
  <c r="H8786" i="11"/>
  <c r="I8786" i="11" s="1"/>
  <c r="J8786" i="11"/>
  <c r="K8786" i="11" s="1"/>
  <c r="L8786" i="11"/>
  <c r="M8786" i="11"/>
  <c r="N8786" i="11"/>
  <c r="O8786" i="11"/>
  <c r="P8786" i="11"/>
  <c r="Q8786" i="11"/>
  <c r="G8787" i="11"/>
  <c r="H8787" i="11"/>
  <c r="I8787" i="11" s="1"/>
  <c r="J8787" i="11"/>
  <c r="K8787" i="11" s="1"/>
  <c r="L8787" i="11"/>
  <c r="M8787" i="11"/>
  <c r="N8787" i="11"/>
  <c r="O8787" i="11"/>
  <c r="P8787" i="11"/>
  <c r="Q8787" i="11"/>
  <c r="G8788" i="11"/>
  <c r="H8788" i="11"/>
  <c r="I8788" i="11" s="1"/>
  <c r="J8788" i="11"/>
  <c r="K8788" i="11" s="1"/>
  <c r="L8788" i="11"/>
  <c r="M8788" i="11"/>
  <c r="N8788" i="11"/>
  <c r="O8788" i="11"/>
  <c r="P8788" i="11"/>
  <c r="Q8788" i="11"/>
  <c r="G8789" i="11"/>
  <c r="H8789" i="11"/>
  <c r="I8789" i="11" s="1"/>
  <c r="J8789" i="11"/>
  <c r="K8789" i="11" s="1"/>
  <c r="L8789" i="11"/>
  <c r="M8789" i="11"/>
  <c r="N8789" i="11"/>
  <c r="O8789" i="11"/>
  <c r="P8789" i="11"/>
  <c r="Q8789" i="11"/>
  <c r="G8790" i="11"/>
  <c r="H8790" i="11"/>
  <c r="I8790" i="11" s="1"/>
  <c r="J8790" i="11"/>
  <c r="K8790" i="11" s="1"/>
  <c r="L8790" i="11"/>
  <c r="M8790" i="11"/>
  <c r="N8790" i="11"/>
  <c r="O8790" i="11"/>
  <c r="P8790" i="11"/>
  <c r="Q8790" i="11"/>
  <c r="G8791" i="11"/>
  <c r="H8791" i="11"/>
  <c r="I8791" i="11" s="1"/>
  <c r="J8791" i="11"/>
  <c r="K8791" i="11" s="1"/>
  <c r="L8791" i="11"/>
  <c r="M8791" i="11"/>
  <c r="N8791" i="11"/>
  <c r="O8791" i="11"/>
  <c r="P8791" i="11"/>
  <c r="Q8791" i="11"/>
  <c r="G8792" i="11"/>
  <c r="H8792" i="11"/>
  <c r="I8792" i="11" s="1"/>
  <c r="J8792" i="11"/>
  <c r="K8792" i="11" s="1"/>
  <c r="L8792" i="11"/>
  <c r="M8792" i="11"/>
  <c r="N8792" i="11"/>
  <c r="O8792" i="11"/>
  <c r="P8792" i="11"/>
  <c r="Q8792" i="11"/>
  <c r="G8793" i="11"/>
  <c r="H8793" i="11"/>
  <c r="I8793" i="11" s="1"/>
  <c r="J8793" i="11"/>
  <c r="K8793" i="11" s="1"/>
  <c r="L8793" i="11"/>
  <c r="M8793" i="11"/>
  <c r="N8793" i="11"/>
  <c r="O8793" i="11"/>
  <c r="P8793" i="11"/>
  <c r="Q8793" i="11"/>
  <c r="G8794" i="11"/>
  <c r="H8794" i="11"/>
  <c r="I8794" i="11" s="1"/>
  <c r="J8794" i="11"/>
  <c r="K8794" i="11" s="1"/>
  <c r="L8794" i="11"/>
  <c r="M8794" i="11"/>
  <c r="N8794" i="11"/>
  <c r="O8794" i="11"/>
  <c r="P8794" i="11"/>
  <c r="Q8794" i="11"/>
  <c r="G8795" i="11"/>
  <c r="H8795" i="11"/>
  <c r="I8795" i="11" s="1"/>
  <c r="J8795" i="11"/>
  <c r="K8795" i="11" s="1"/>
  <c r="L8795" i="11"/>
  <c r="M8795" i="11"/>
  <c r="N8795" i="11"/>
  <c r="O8795" i="11"/>
  <c r="P8795" i="11"/>
  <c r="Q8795" i="11"/>
  <c r="G8796" i="11"/>
  <c r="H8796" i="11"/>
  <c r="I8796" i="11" s="1"/>
  <c r="J8796" i="11"/>
  <c r="K8796" i="11" s="1"/>
  <c r="L8796" i="11"/>
  <c r="M8796" i="11"/>
  <c r="N8796" i="11"/>
  <c r="O8796" i="11"/>
  <c r="P8796" i="11"/>
  <c r="Q8796" i="11"/>
  <c r="G8797" i="11"/>
  <c r="H8797" i="11"/>
  <c r="I8797" i="11" s="1"/>
  <c r="J8797" i="11"/>
  <c r="K8797" i="11" s="1"/>
  <c r="L8797" i="11"/>
  <c r="M8797" i="11"/>
  <c r="N8797" i="11"/>
  <c r="O8797" i="11"/>
  <c r="P8797" i="11"/>
  <c r="Q8797" i="11"/>
  <c r="G8798" i="11"/>
  <c r="H8798" i="11"/>
  <c r="I8798" i="11" s="1"/>
  <c r="J8798" i="11"/>
  <c r="K8798" i="11" s="1"/>
  <c r="L8798" i="11"/>
  <c r="M8798" i="11"/>
  <c r="N8798" i="11"/>
  <c r="O8798" i="11"/>
  <c r="P8798" i="11"/>
  <c r="Q8798" i="11"/>
  <c r="G8799" i="11"/>
  <c r="H8799" i="11"/>
  <c r="I8799" i="11" s="1"/>
  <c r="J8799" i="11"/>
  <c r="K8799" i="11" s="1"/>
  <c r="L8799" i="11"/>
  <c r="M8799" i="11"/>
  <c r="N8799" i="11"/>
  <c r="O8799" i="11"/>
  <c r="P8799" i="11"/>
  <c r="Q8799" i="11"/>
  <c r="G8800" i="11"/>
  <c r="H8800" i="11"/>
  <c r="I8800" i="11" s="1"/>
  <c r="J8800" i="11"/>
  <c r="K8800" i="11" s="1"/>
  <c r="L8800" i="11"/>
  <c r="M8800" i="11"/>
  <c r="N8800" i="11"/>
  <c r="O8800" i="11"/>
  <c r="P8800" i="11"/>
  <c r="Q8800" i="11"/>
  <c r="G8801" i="11"/>
  <c r="H8801" i="11"/>
  <c r="I8801" i="11" s="1"/>
  <c r="J8801" i="11"/>
  <c r="K8801" i="11" s="1"/>
  <c r="L8801" i="11"/>
  <c r="M8801" i="11"/>
  <c r="N8801" i="11"/>
  <c r="O8801" i="11"/>
  <c r="P8801" i="11"/>
  <c r="Q8801" i="11"/>
  <c r="G8802" i="11"/>
  <c r="H8802" i="11"/>
  <c r="I8802" i="11" s="1"/>
  <c r="J8802" i="11"/>
  <c r="K8802" i="11" s="1"/>
  <c r="L8802" i="11"/>
  <c r="M8802" i="11"/>
  <c r="N8802" i="11"/>
  <c r="O8802" i="11"/>
  <c r="P8802" i="11"/>
  <c r="Q8802" i="11"/>
  <c r="G8803" i="11"/>
  <c r="H8803" i="11"/>
  <c r="I8803" i="11" s="1"/>
  <c r="J8803" i="11"/>
  <c r="K8803" i="11" s="1"/>
  <c r="L8803" i="11"/>
  <c r="M8803" i="11"/>
  <c r="N8803" i="11"/>
  <c r="O8803" i="11"/>
  <c r="P8803" i="11"/>
  <c r="Q8803" i="11"/>
  <c r="G8804" i="11"/>
  <c r="H8804" i="11"/>
  <c r="I8804" i="11" s="1"/>
  <c r="J8804" i="11"/>
  <c r="K8804" i="11" s="1"/>
  <c r="L8804" i="11"/>
  <c r="M8804" i="11"/>
  <c r="N8804" i="11"/>
  <c r="O8804" i="11"/>
  <c r="P8804" i="11"/>
  <c r="Q8804" i="11"/>
  <c r="G8805" i="11"/>
  <c r="H8805" i="11"/>
  <c r="I8805" i="11" s="1"/>
  <c r="J8805" i="11"/>
  <c r="K8805" i="11" s="1"/>
  <c r="L8805" i="11"/>
  <c r="M8805" i="11"/>
  <c r="N8805" i="11"/>
  <c r="O8805" i="11"/>
  <c r="P8805" i="11"/>
  <c r="Q8805" i="11"/>
  <c r="G8806" i="11"/>
  <c r="H8806" i="11"/>
  <c r="I8806" i="11" s="1"/>
  <c r="J8806" i="11"/>
  <c r="K8806" i="11" s="1"/>
  <c r="L8806" i="11"/>
  <c r="M8806" i="11"/>
  <c r="N8806" i="11"/>
  <c r="O8806" i="11"/>
  <c r="P8806" i="11"/>
  <c r="Q8806" i="11"/>
  <c r="G8807" i="11"/>
  <c r="H8807" i="11"/>
  <c r="I8807" i="11" s="1"/>
  <c r="J8807" i="11"/>
  <c r="K8807" i="11" s="1"/>
  <c r="L8807" i="11"/>
  <c r="M8807" i="11"/>
  <c r="N8807" i="11"/>
  <c r="O8807" i="11"/>
  <c r="P8807" i="11"/>
  <c r="Q8807" i="11"/>
  <c r="G8808" i="11"/>
  <c r="H8808" i="11"/>
  <c r="I8808" i="11" s="1"/>
  <c r="J8808" i="11"/>
  <c r="K8808" i="11" s="1"/>
  <c r="L8808" i="11"/>
  <c r="M8808" i="11"/>
  <c r="N8808" i="11"/>
  <c r="O8808" i="11"/>
  <c r="P8808" i="11"/>
  <c r="Q8808" i="11"/>
  <c r="G8809" i="11"/>
  <c r="H8809" i="11"/>
  <c r="I8809" i="11" s="1"/>
  <c r="J8809" i="11"/>
  <c r="K8809" i="11" s="1"/>
  <c r="L8809" i="11"/>
  <c r="M8809" i="11"/>
  <c r="N8809" i="11"/>
  <c r="O8809" i="11"/>
  <c r="P8809" i="11"/>
  <c r="Q8809" i="11"/>
  <c r="G8810" i="11"/>
  <c r="H8810" i="11"/>
  <c r="I8810" i="11" s="1"/>
  <c r="J8810" i="11"/>
  <c r="K8810" i="11" s="1"/>
  <c r="L8810" i="11"/>
  <c r="M8810" i="11"/>
  <c r="N8810" i="11"/>
  <c r="O8810" i="11"/>
  <c r="P8810" i="11"/>
  <c r="Q8810" i="11"/>
  <c r="G8811" i="11"/>
  <c r="H8811" i="11"/>
  <c r="I8811" i="11" s="1"/>
  <c r="J8811" i="11"/>
  <c r="K8811" i="11" s="1"/>
  <c r="L8811" i="11"/>
  <c r="M8811" i="11"/>
  <c r="N8811" i="11"/>
  <c r="O8811" i="11"/>
  <c r="P8811" i="11"/>
  <c r="Q8811" i="11"/>
  <c r="G8812" i="11"/>
  <c r="H8812" i="11"/>
  <c r="I8812" i="11" s="1"/>
  <c r="J8812" i="11"/>
  <c r="K8812" i="11" s="1"/>
  <c r="L8812" i="11"/>
  <c r="M8812" i="11"/>
  <c r="N8812" i="11"/>
  <c r="O8812" i="11"/>
  <c r="P8812" i="11"/>
  <c r="Q8812" i="11"/>
  <c r="G8813" i="11"/>
  <c r="H8813" i="11"/>
  <c r="I8813" i="11" s="1"/>
  <c r="J8813" i="11"/>
  <c r="K8813" i="11" s="1"/>
  <c r="L8813" i="11"/>
  <c r="M8813" i="11"/>
  <c r="N8813" i="11"/>
  <c r="O8813" i="11"/>
  <c r="P8813" i="11"/>
  <c r="Q8813" i="11"/>
  <c r="G8814" i="11"/>
  <c r="H8814" i="11"/>
  <c r="I8814" i="11" s="1"/>
  <c r="J8814" i="11"/>
  <c r="K8814" i="11" s="1"/>
  <c r="L8814" i="11"/>
  <c r="M8814" i="11"/>
  <c r="N8814" i="11"/>
  <c r="O8814" i="11"/>
  <c r="P8814" i="11"/>
  <c r="Q8814" i="11"/>
  <c r="G8815" i="11"/>
  <c r="H8815" i="11"/>
  <c r="I8815" i="11" s="1"/>
  <c r="J8815" i="11"/>
  <c r="K8815" i="11" s="1"/>
  <c r="L8815" i="11"/>
  <c r="M8815" i="11"/>
  <c r="N8815" i="11"/>
  <c r="O8815" i="11"/>
  <c r="P8815" i="11"/>
  <c r="Q8815" i="11"/>
  <c r="G8816" i="11"/>
  <c r="H8816" i="11"/>
  <c r="I8816" i="11" s="1"/>
  <c r="J8816" i="11"/>
  <c r="K8816" i="11" s="1"/>
  <c r="L8816" i="11"/>
  <c r="M8816" i="11"/>
  <c r="N8816" i="11"/>
  <c r="O8816" i="11"/>
  <c r="P8816" i="11"/>
  <c r="Q8816" i="11"/>
  <c r="G8817" i="11"/>
  <c r="H8817" i="11"/>
  <c r="I8817" i="11" s="1"/>
  <c r="J8817" i="11"/>
  <c r="K8817" i="11" s="1"/>
  <c r="L8817" i="11"/>
  <c r="M8817" i="11"/>
  <c r="N8817" i="11"/>
  <c r="O8817" i="11"/>
  <c r="P8817" i="11"/>
  <c r="Q8817" i="11"/>
  <c r="G8818" i="11"/>
  <c r="H8818" i="11"/>
  <c r="I8818" i="11" s="1"/>
  <c r="J8818" i="11"/>
  <c r="K8818" i="11" s="1"/>
  <c r="L8818" i="11"/>
  <c r="M8818" i="11"/>
  <c r="N8818" i="11"/>
  <c r="O8818" i="11"/>
  <c r="P8818" i="11"/>
  <c r="Q8818" i="11"/>
  <c r="G8819" i="11"/>
  <c r="H8819" i="11"/>
  <c r="I8819" i="11" s="1"/>
  <c r="J8819" i="11"/>
  <c r="K8819" i="11" s="1"/>
  <c r="L8819" i="11"/>
  <c r="M8819" i="11"/>
  <c r="N8819" i="11"/>
  <c r="O8819" i="11"/>
  <c r="P8819" i="11"/>
  <c r="Q8819" i="11"/>
  <c r="G8820" i="11"/>
  <c r="H8820" i="11"/>
  <c r="I8820" i="11" s="1"/>
  <c r="J8820" i="11"/>
  <c r="K8820" i="11" s="1"/>
  <c r="L8820" i="11"/>
  <c r="M8820" i="11"/>
  <c r="N8820" i="11"/>
  <c r="O8820" i="11"/>
  <c r="P8820" i="11"/>
  <c r="Q8820" i="11"/>
  <c r="G8821" i="11"/>
  <c r="H8821" i="11"/>
  <c r="I8821" i="11" s="1"/>
  <c r="J8821" i="11"/>
  <c r="K8821" i="11" s="1"/>
  <c r="L8821" i="11"/>
  <c r="M8821" i="11"/>
  <c r="N8821" i="11"/>
  <c r="O8821" i="11"/>
  <c r="P8821" i="11"/>
  <c r="Q8821" i="11"/>
  <c r="G8822" i="11"/>
  <c r="H8822" i="11"/>
  <c r="I8822" i="11" s="1"/>
  <c r="J8822" i="11"/>
  <c r="K8822" i="11" s="1"/>
  <c r="L8822" i="11"/>
  <c r="M8822" i="11"/>
  <c r="N8822" i="11"/>
  <c r="O8822" i="11"/>
  <c r="P8822" i="11"/>
  <c r="Q8822" i="11"/>
  <c r="G8823" i="11"/>
  <c r="H8823" i="11"/>
  <c r="I8823" i="11" s="1"/>
  <c r="J8823" i="11"/>
  <c r="K8823" i="11" s="1"/>
  <c r="L8823" i="11"/>
  <c r="M8823" i="11"/>
  <c r="N8823" i="11"/>
  <c r="O8823" i="11"/>
  <c r="P8823" i="11"/>
  <c r="Q8823" i="11"/>
  <c r="G8824" i="11"/>
  <c r="H8824" i="11"/>
  <c r="I8824" i="11" s="1"/>
  <c r="J8824" i="11"/>
  <c r="K8824" i="11" s="1"/>
  <c r="L8824" i="11"/>
  <c r="M8824" i="11"/>
  <c r="N8824" i="11"/>
  <c r="O8824" i="11"/>
  <c r="P8824" i="11"/>
  <c r="Q8824" i="11"/>
  <c r="G8825" i="11"/>
  <c r="H8825" i="11"/>
  <c r="I8825" i="11" s="1"/>
  <c r="J8825" i="11"/>
  <c r="K8825" i="11" s="1"/>
  <c r="L8825" i="11"/>
  <c r="M8825" i="11"/>
  <c r="N8825" i="11"/>
  <c r="O8825" i="11"/>
  <c r="P8825" i="11"/>
  <c r="Q8825" i="11"/>
  <c r="G8826" i="11"/>
  <c r="H8826" i="11"/>
  <c r="I8826" i="11" s="1"/>
  <c r="J8826" i="11"/>
  <c r="K8826" i="11" s="1"/>
  <c r="L8826" i="11"/>
  <c r="M8826" i="11"/>
  <c r="N8826" i="11"/>
  <c r="O8826" i="11"/>
  <c r="P8826" i="11"/>
  <c r="Q8826" i="11"/>
  <c r="G8827" i="11"/>
  <c r="H8827" i="11"/>
  <c r="I8827" i="11" s="1"/>
  <c r="J8827" i="11"/>
  <c r="K8827" i="11" s="1"/>
  <c r="L8827" i="11"/>
  <c r="M8827" i="11"/>
  <c r="N8827" i="11"/>
  <c r="O8827" i="11"/>
  <c r="P8827" i="11"/>
  <c r="Q8827" i="11"/>
  <c r="G8828" i="11"/>
  <c r="H8828" i="11"/>
  <c r="I8828" i="11" s="1"/>
  <c r="J8828" i="11"/>
  <c r="K8828" i="11" s="1"/>
  <c r="L8828" i="11"/>
  <c r="M8828" i="11"/>
  <c r="N8828" i="11"/>
  <c r="O8828" i="11"/>
  <c r="P8828" i="11"/>
  <c r="Q8828" i="11"/>
  <c r="G8829" i="11"/>
  <c r="H8829" i="11"/>
  <c r="I8829" i="11" s="1"/>
  <c r="J8829" i="11"/>
  <c r="K8829" i="11" s="1"/>
  <c r="L8829" i="11"/>
  <c r="M8829" i="11"/>
  <c r="N8829" i="11"/>
  <c r="O8829" i="11"/>
  <c r="P8829" i="11"/>
  <c r="Q8829" i="11"/>
  <c r="G8830" i="11"/>
  <c r="H8830" i="11"/>
  <c r="I8830" i="11" s="1"/>
  <c r="J8830" i="11"/>
  <c r="K8830" i="11" s="1"/>
  <c r="L8830" i="11"/>
  <c r="M8830" i="11"/>
  <c r="N8830" i="11"/>
  <c r="O8830" i="11"/>
  <c r="P8830" i="11"/>
  <c r="Q8830" i="11"/>
  <c r="G8831" i="11"/>
  <c r="H8831" i="11"/>
  <c r="I8831" i="11" s="1"/>
  <c r="J8831" i="11"/>
  <c r="K8831" i="11" s="1"/>
  <c r="L8831" i="11"/>
  <c r="M8831" i="11"/>
  <c r="N8831" i="11"/>
  <c r="O8831" i="11"/>
  <c r="P8831" i="11"/>
  <c r="Q8831" i="11"/>
  <c r="G8832" i="11"/>
  <c r="H8832" i="11"/>
  <c r="I8832" i="11" s="1"/>
  <c r="J8832" i="11"/>
  <c r="K8832" i="11" s="1"/>
  <c r="L8832" i="11"/>
  <c r="M8832" i="11"/>
  <c r="N8832" i="11"/>
  <c r="O8832" i="11"/>
  <c r="P8832" i="11"/>
  <c r="Q8832" i="11"/>
  <c r="G8833" i="11"/>
  <c r="H8833" i="11"/>
  <c r="I8833" i="11" s="1"/>
  <c r="J8833" i="11"/>
  <c r="K8833" i="11" s="1"/>
  <c r="L8833" i="11"/>
  <c r="M8833" i="11"/>
  <c r="N8833" i="11"/>
  <c r="O8833" i="11"/>
  <c r="P8833" i="11"/>
  <c r="Q8833" i="11"/>
  <c r="G8834" i="11"/>
  <c r="H8834" i="11"/>
  <c r="I8834" i="11" s="1"/>
  <c r="J8834" i="11"/>
  <c r="K8834" i="11" s="1"/>
  <c r="L8834" i="11"/>
  <c r="M8834" i="11"/>
  <c r="N8834" i="11"/>
  <c r="O8834" i="11"/>
  <c r="P8834" i="11"/>
  <c r="Q8834" i="11"/>
  <c r="G8835" i="11"/>
  <c r="H8835" i="11"/>
  <c r="I8835" i="11" s="1"/>
  <c r="J8835" i="11"/>
  <c r="K8835" i="11" s="1"/>
  <c r="L8835" i="11"/>
  <c r="M8835" i="11"/>
  <c r="N8835" i="11"/>
  <c r="O8835" i="11"/>
  <c r="P8835" i="11"/>
  <c r="Q8835" i="11"/>
  <c r="G8836" i="11"/>
  <c r="H8836" i="11"/>
  <c r="I8836" i="11" s="1"/>
  <c r="J8836" i="11"/>
  <c r="K8836" i="11" s="1"/>
  <c r="L8836" i="11"/>
  <c r="M8836" i="11"/>
  <c r="N8836" i="11"/>
  <c r="O8836" i="11"/>
  <c r="P8836" i="11"/>
  <c r="Q8836" i="11"/>
  <c r="G8837" i="11"/>
  <c r="H8837" i="11"/>
  <c r="I8837" i="11" s="1"/>
  <c r="J8837" i="11"/>
  <c r="K8837" i="11" s="1"/>
  <c r="L8837" i="11"/>
  <c r="M8837" i="11"/>
  <c r="N8837" i="11"/>
  <c r="O8837" i="11"/>
  <c r="P8837" i="11"/>
  <c r="Q8837" i="11"/>
  <c r="G8838" i="11"/>
  <c r="H8838" i="11"/>
  <c r="I8838" i="11" s="1"/>
  <c r="J8838" i="11"/>
  <c r="K8838" i="11" s="1"/>
  <c r="L8838" i="11"/>
  <c r="M8838" i="11"/>
  <c r="N8838" i="11"/>
  <c r="O8838" i="11"/>
  <c r="P8838" i="11"/>
  <c r="Q8838" i="11"/>
  <c r="G8839" i="11"/>
  <c r="H8839" i="11"/>
  <c r="I8839" i="11" s="1"/>
  <c r="J8839" i="11"/>
  <c r="K8839" i="11" s="1"/>
  <c r="L8839" i="11"/>
  <c r="M8839" i="11"/>
  <c r="N8839" i="11"/>
  <c r="O8839" i="11"/>
  <c r="P8839" i="11"/>
  <c r="Q8839" i="11"/>
  <c r="G8840" i="11"/>
  <c r="H8840" i="11"/>
  <c r="I8840" i="11" s="1"/>
  <c r="J8840" i="11"/>
  <c r="K8840" i="11" s="1"/>
  <c r="L8840" i="11"/>
  <c r="M8840" i="11"/>
  <c r="N8840" i="11"/>
  <c r="O8840" i="11"/>
  <c r="P8840" i="11"/>
  <c r="Q8840" i="11"/>
  <c r="G8841" i="11"/>
  <c r="H8841" i="11"/>
  <c r="I8841" i="11" s="1"/>
  <c r="J8841" i="11"/>
  <c r="K8841" i="11" s="1"/>
  <c r="L8841" i="11"/>
  <c r="M8841" i="11"/>
  <c r="N8841" i="11"/>
  <c r="O8841" i="11"/>
  <c r="P8841" i="11"/>
  <c r="Q8841" i="11"/>
  <c r="G8842" i="11"/>
  <c r="H8842" i="11"/>
  <c r="I8842" i="11" s="1"/>
  <c r="J8842" i="11"/>
  <c r="K8842" i="11" s="1"/>
  <c r="L8842" i="11"/>
  <c r="M8842" i="11"/>
  <c r="N8842" i="11"/>
  <c r="O8842" i="11"/>
  <c r="P8842" i="11"/>
  <c r="Q8842" i="11"/>
  <c r="G8843" i="11"/>
  <c r="H8843" i="11"/>
  <c r="I8843" i="11" s="1"/>
  <c r="J8843" i="11"/>
  <c r="K8843" i="11" s="1"/>
  <c r="L8843" i="11"/>
  <c r="M8843" i="11"/>
  <c r="N8843" i="11"/>
  <c r="O8843" i="11"/>
  <c r="P8843" i="11"/>
  <c r="Q8843" i="11"/>
  <c r="G8844" i="11"/>
  <c r="H8844" i="11"/>
  <c r="I8844" i="11" s="1"/>
  <c r="J8844" i="11"/>
  <c r="K8844" i="11" s="1"/>
  <c r="L8844" i="11"/>
  <c r="M8844" i="11"/>
  <c r="N8844" i="11"/>
  <c r="O8844" i="11"/>
  <c r="P8844" i="11"/>
  <c r="Q8844" i="11"/>
  <c r="G8845" i="11"/>
  <c r="H8845" i="11"/>
  <c r="I8845" i="11" s="1"/>
  <c r="J8845" i="11"/>
  <c r="K8845" i="11" s="1"/>
  <c r="L8845" i="11"/>
  <c r="M8845" i="11"/>
  <c r="N8845" i="11"/>
  <c r="O8845" i="11"/>
  <c r="P8845" i="11"/>
  <c r="Q8845" i="11"/>
  <c r="G8846" i="11"/>
  <c r="H8846" i="11"/>
  <c r="I8846" i="11" s="1"/>
  <c r="J8846" i="11"/>
  <c r="K8846" i="11" s="1"/>
  <c r="L8846" i="11"/>
  <c r="M8846" i="11"/>
  <c r="N8846" i="11"/>
  <c r="O8846" i="11"/>
  <c r="P8846" i="11"/>
  <c r="Q8846" i="11"/>
  <c r="G8847" i="11"/>
  <c r="H8847" i="11"/>
  <c r="I8847" i="11" s="1"/>
  <c r="J8847" i="11"/>
  <c r="K8847" i="11" s="1"/>
  <c r="L8847" i="11"/>
  <c r="M8847" i="11"/>
  <c r="N8847" i="11"/>
  <c r="O8847" i="11"/>
  <c r="P8847" i="11"/>
  <c r="Q8847" i="11"/>
  <c r="G8848" i="11"/>
  <c r="H8848" i="11"/>
  <c r="I8848" i="11" s="1"/>
  <c r="J8848" i="11"/>
  <c r="K8848" i="11" s="1"/>
  <c r="L8848" i="11"/>
  <c r="M8848" i="11"/>
  <c r="N8848" i="11"/>
  <c r="O8848" i="11"/>
  <c r="P8848" i="11"/>
  <c r="Q8848" i="11"/>
  <c r="G8849" i="11"/>
  <c r="H8849" i="11"/>
  <c r="I8849" i="11" s="1"/>
  <c r="J8849" i="11"/>
  <c r="K8849" i="11" s="1"/>
  <c r="L8849" i="11"/>
  <c r="M8849" i="11"/>
  <c r="N8849" i="11"/>
  <c r="O8849" i="11"/>
  <c r="P8849" i="11"/>
  <c r="Q8849" i="11"/>
  <c r="G8850" i="11"/>
  <c r="H8850" i="11"/>
  <c r="I8850" i="11" s="1"/>
  <c r="J8850" i="11"/>
  <c r="K8850" i="11" s="1"/>
  <c r="L8850" i="11"/>
  <c r="M8850" i="11"/>
  <c r="N8850" i="11"/>
  <c r="O8850" i="11"/>
  <c r="P8850" i="11"/>
  <c r="Q8850" i="11"/>
  <c r="G8851" i="11"/>
  <c r="H8851" i="11"/>
  <c r="I8851" i="11" s="1"/>
  <c r="J8851" i="11"/>
  <c r="K8851" i="11" s="1"/>
  <c r="L8851" i="11"/>
  <c r="M8851" i="11"/>
  <c r="N8851" i="11"/>
  <c r="O8851" i="11"/>
  <c r="P8851" i="11"/>
  <c r="Q8851" i="11"/>
  <c r="G8852" i="11"/>
  <c r="H8852" i="11"/>
  <c r="I8852" i="11" s="1"/>
  <c r="J8852" i="11"/>
  <c r="K8852" i="11" s="1"/>
  <c r="L8852" i="11"/>
  <c r="M8852" i="11"/>
  <c r="N8852" i="11"/>
  <c r="O8852" i="11"/>
  <c r="P8852" i="11"/>
  <c r="Q8852" i="11"/>
  <c r="G8853" i="11"/>
  <c r="H8853" i="11"/>
  <c r="I8853" i="11" s="1"/>
  <c r="J8853" i="11"/>
  <c r="K8853" i="11" s="1"/>
  <c r="L8853" i="11"/>
  <c r="M8853" i="11"/>
  <c r="N8853" i="11"/>
  <c r="O8853" i="11"/>
  <c r="P8853" i="11"/>
  <c r="Q8853" i="11"/>
  <c r="G8854" i="11"/>
  <c r="H8854" i="11"/>
  <c r="I8854" i="11" s="1"/>
  <c r="J8854" i="11"/>
  <c r="K8854" i="11" s="1"/>
  <c r="L8854" i="11"/>
  <c r="M8854" i="11"/>
  <c r="N8854" i="11"/>
  <c r="O8854" i="11"/>
  <c r="P8854" i="11"/>
  <c r="Q8854" i="11"/>
  <c r="G8855" i="11"/>
  <c r="H8855" i="11"/>
  <c r="I8855" i="11" s="1"/>
  <c r="J8855" i="11"/>
  <c r="K8855" i="11" s="1"/>
  <c r="L8855" i="11"/>
  <c r="M8855" i="11"/>
  <c r="N8855" i="11"/>
  <c r="O8855" i="11"/>
  <c r="P8855" i="11"/>
  <c r="Q8855" i="11"/>
  <c r="G8856" i="11"/>
  <c r="H8856" i="11"/>
  <c r="I8856" i="11" s="1"/>
  <c r="J8856" i="11"/>
  <c r="K8856" i="11" s="1"/>
  <c r="L8856" i="11"/>
  <c r="M8856" i="11"/>
  <c r="N8856" i="11"/>
  <c r="O8856" i="11"/>
  <c r="P8856" i="11"/>
  <c r="Q8856" i="11"/>
  <c r="G8857" i="11"/>
  <c r="H8857" i="11"/>
  <c r="I8857" i="11" s="1"/>
  <c r="J8857" i="11"/>
  <c r="K8857" i="11" s="1"/>
  <c r="L8857" i="11"/>
  <c r="M8857" i="11"/>
  <c r="N8857" i="11"/>
  <c r="O8857" i="11"/>
  <c r="P8857" i="11"/>
  <c r="Q8857" i="11"/>
  <c r="G8858" i="11"/>
  <c r="H8858" i="11"/>
  <c r="I8858" i="11" s="1"/>
  <c r="J8858" i="11"/>
  <c r="K8858" i="11" s="1"/>
  <c r="L8858" i="11"/>
  <c r="M8858" i="11"/>
  <c r="N8858" i="11"/>
  <c r="O8858" i="11"/>
  <c r="P8858" i="11"/>
  <c r="Q8858" i="11"/>
  <c r="G8859" i="11"/>
  <c r="H8859" i="11"/>
  <c r="I8859" i="11" s="1"/>
  <c r="J8859" i="11"/>
  <c r="K8859" i="11" s="1"/>
  <c r="L8859" i="11"/>
  <c r="M8859" i="11"/>
  <c r="N8859" i="11"/>
  <c r="O8859" i="11"/>
  <c r="P8859" i="11"/>
  <c r="Q8859" i="11"/>
  <c r="G8860" i="11"/>
  <c r="H8860" i="11"/>
  <c r="I8860" i="11" s="1"/>
  <c r="J8860" i="11"/>
  <c r="K8860" i="11" s="1"/>
  <c r="L8860" i="11"/>
  <c r="M8860" i="11"/>
  <c r="N8860" i="11"/>
  <c r="O8860" i="11"/>
  <c r="P8860" i="11"/>
  <c r="Q8860" i="11"/>
  <c r="G8861" i="11"/>
  <c r="H8861" i="11"/>
  <c r="I8861" i="11" s="1"/>
  <c r="J8861" i="11"/>
  <c r="K8861" i="11" s="1"/>
  <c r="L8861" i="11"/>
  <c r="M8861" i="11"/>
  <c r="N8861" i="11"/>
  <c r="O8861" i="11"/>
  <c r="P8861" i="11"/>
  <c r="Q8861" i="11"/>
  <c r="G8862" i="11"/>
  <c r="H8862" i="11"/>
  <c r="I8862" i="11" s="1"/>
  <c r="J8862" i="11"/>
  <c r="K8862" i="11" s="1"/>
  <c r="L8862" i="11"/>
  <c r="M8862" i="11"/>
  <c r="N8862" i="11"/>
  <c r="O8862" i="11"/>
  <c r="P8862" i="11"/>
  <c r="Q8862" i="11"/>
  <c r="G8863" i="11"/>
  <c r="H8863" i="11"/>
  <c r="I8863" i="11" s="1"/>
  <c r="J8863" i="11"/>
  <c r="K8863" i="11" s="1"/>
  <c r="L8863" i="11"/>
  <c r="M8863" i="11"/>
  <c r="N8863" i="11"/>
  <c r="O8863" i="11"/>
  <c r="P8863" i="11"/>
  <c r="Q8863" i="11"/>
  <c r="G8864" i="11"/>
  <c r="H8864" i="11"/>
  <c r="I8864" i="11" s="1"/>
  <c r="J8864" i="11"/>
  <c r="K8864" i="11" s="1"/>
  <c r="L8864" i="11"/>
  <c r="M8864" i="11"/>
  <c r="N8864" i="11"/>
  <c r="O8864" i="11"/>
  <c r="P8864" i="11"/>
  <c r="Q8864" i="11"/>
  <c r="G8865" i="11"/>
  <c r="H8865" i="11"/>
  <c r="I8865" i="11" s="1"/>
  <c r="J8865" i="11"/>
  <c r="K8865" i="11" s="1"/>
  <c r="L8865" i="11"/>
  <c r="M8865" i="11"/>
  <c r="N8865" i="11"/>
  <c r="O8865" i="11"/>
  <c r="P8865" i="11"/>
  <c r="Q8865" i="11"/>
  <c r="G8866" i="11"/>
  <c r="H8866" i="11"/>
  <c r="I8866" i="11" s="1"/>
  <c r="J8866" i="11"/>
  <c r="K8866" i="11" s="1"/>
  <c r="L8866" i="11"/>
  <c r="M8866" i="11"/>
  <c r="N8866" i="11"/>
  <c r="O8866" i="11"/>
  <c r="P8866" i="11"/>
  <c r="Q8866" i="11"/>
  <c r="G8867" i="11"/>
  <c r="H8867" i="11"/>
  <c r="I8867" i="11" s="1"/>
  <c r="J8867" i="11"/>
  <c r="K8867" i="11" s="1"/>
  <c r="L8867" i="11"/>
  <c r="M8867" i="11"/>
  <c r="N8867" i="11"/>
  <c r="O8867" i="11"/>
  <c r="P8867" i="11"/>
  <c r="Q8867" i="11"/>
  <c r="G8868" i="11"/>
  <c r="H8868" i="11"/>
  <c r="I8868" i="11" s="1"/>
  <c r="J8868" i="11"/>
  <c r="K8868" i="11" s="1"/>
  <c r="L8868" i="11"/>
  <c r="M8868" i="11"/>
  <c r="N8868" i="11"/>
  <c r="O8868" i="11"/>
  <c r="P8868" i="11"/>
  <c r="Q8868" i="11"/>
  <c r="G8869" i="11"/>
  <c r="H8869" i="11"/>
  <c r="I8869" i="11" s="1"/>
  <c r="J8869" i="11"/>
  <c r="K8869" i="11" s="1"/>
  <c r="L8869" i="11"/>
  <c r="M8869" i="11"/>
  <c r="N8869" i="11"/>
  <c r="O8869" i="11"/>
  <c r="P8869" i="11"/>
  <c r="Q8869" i="11"/>
  <c r="G8870" i="11"/>
  <c r="H8870" i="11"/>
  <c r="I8870" i="11" s="1"/>
  <c r="J8870" i="11"/>
  <c r="K8870" i="11" s="1"/>
  <c r="L8870" i="11"/>
  <c r="M8870" i="11"/>
  <c r="N8870" i="11"/>
  <c r="O8870" i="11"/>
  <c r="P8870" i="11"/>
  <c r="Q8870" i="11"/>
  <c r="G8871" i="11"/>
  <c r="H8871" i="11"/>
  <c r="I8871" i="11" s="1"/>
  <c r="J8871" i="11"/>
  <c r="K8871" i="11" s="1"/>
  <c r="L8871" i="11"/>
  <c r="M8871" i="11"/>
  <c r="N8871" i="11"/>
  <c r="O8871" i="11"/>
  <c r="P8871" i="11"/>
  <c r="Q8871" i="11"/>
  <c r="G8872" i="11"/>
  <c r="H8872" i="11"/>
  <c r="I8872" i="11" s="1"/>
  <c r="J8872" i="11"/>
  <c r="K8872" i="11" s="1"/>
  <c r="L8872" i="11"/>
  <c r="M8872" i="11"/>
  <c r="N8872" i="11"/>
  <c r="O8872" i="11"/>
  <c r="P8872" i="11"/>
  <c r="Q8872" i="11"/>
  <c r="G8873" i="11"/>
  <c r="H8873" i="11"/>
  <c r="I8873" i="11" s="1"/>
  <c r="J8873" i="11"/>
  <c r="K8873" i="11" s="1"/>
  <c r="L8873" i="11"/>
  <c r="M8873" i="11"/>
  <c r="N8873" i="11"/>
  <c r="O8873" i="11"/>
  <c r="P8873" i="11"/>
  <c r="Q8873" i="11"/>
  <c r="G8874" i="11"/>
  <c r="H8874" i="11"/>
  <c r="I8874" i="11" s="1"/>
  <c r="J8874" i="11"/>
  <c r="K8874" i="11" s="1"/>
  <c r="L8874" i="11"/>
  <c r="M8874" i="11"/>
  <c r="N8874" i="11"/>
  <c r="O8874" i="11"/>
  <c r="P8874" i="11"/>
  <c r="Q8874" i="11"/>
  <c r="G8875" i="11"/>
  <c r="H8875" i="11"/>
  <c r="I8875" i="11" s="1"/>
  <c r="J8875" i="11"/>
  <c r="K8875" i="11" s="1"/>
  <c r="L8875" i="11"/>
  <c r="M8875" i="11"/>
  <c r="N8875" i="11"/>
  <c r="O8875" i="11"/>
  <c r="P8875" i="11"/>
  <c r="Q8875" i="11"/>
  <c r="G8876" i="11"/>
  <c r="H8876" i="11"/>
  <c r="I8876" i="11" s="1"/>
  <c r="J8876" i="11"/>
  <c r="K8876" i="11" s="1"/>
  <c r="L8876" i="11"/>
  <c r="M8876" i="11"/>
  <c r="N8876" i="11"/>
  <c r="O8876" i="11"/>
  <c r="P8876" i="11"/>
  <c r="Q8876" i="11"/>
  <c r="G8877" i="11"/>
  <c r="H8877" i="11"/>
  <c r="I8877" i="11" s="1"/>
  <c r="J8877" i="11"/>
  <c r="K8877" i="11" s="1"/>
  <c r="L8877" i="11"/>
  <c r="M8877" i="11"/>
  <c r="N8877" i="11"/>
  <c r="O8877" i="11"/>
  <c r="P8877" i="11"/>
  <c r="Q8877" i="11"/>
  <c r="G8878" i="11"/>
  <c r="H8878" i="11"/>
  <c r="I8878" i="11" s="1"/>
  <c r="J8878" i="11"/>
  <c r="K8878" i="11" s="1"/>
  <c r="L8878" i="11"/>
  <c r="M8878" i="11"/>
  <c r="N8878" i="11"/>
  <c r="O8878" i="11"/>
  <c r="P8878" i="11"/>
  <c r="Q8878" i="11"/>
  <c r="G8879" i="11"/>
  <c r="H8879" i="11"/>
  <c r="I8879" i="11" s="1"/>
  <c r="J8879" i="11"/>
  <c r="K8879" i="11" s="1"/>
  <c r="L8879" i="11"/>
  <c r="M8879" i="11"/>
  <c r="N8879" i="11"/>
  <c r="O8879" i="11"/>
  <c r="P8879" i="11"/>
  <c r="Q8879" i="11"/>
  <c r="G8880" i="11"/>
  <c r="H8880" i="11"/>
  <c r="I8880" i="11" s="1"/>
  <c r="J8880" i="11"/>
  <c r="K8880" i="11" s="1"/>
  <c r="L8880" i="11"/>
  <c r="M8880" i="11"/>
  <c r="N8880" i="11"/>
  <c r="O8880" i="11"/>
  <c r="P8880" i="11"/>
  <c r="Q8880" i="11"/>
  <c r="G8881" i="11"/>
  <c r="H8881" i="11"/>
  <c r="I8881" i="11" s="1"/>
  <c r="J8881" i="11"/>
  <c r="K8881" i="11" s="1"/>
  <c r="L8881" i="11"/>
  <c r="M8881" i="11"/>
  <c r="N8881" i="11"/>
  <c r="O8881" i="11"/>
  <c r="P8881" i="11"/>
  <c r="Q8881" i="11"/>
  <c r="G8882" i="11"/>
  <c r="H8882" i="11"/>
  <c r="I8882" i="11" s="1"/>
  <c r="J8882" i="11"/>
  <c r="K8882" i="11" s="1"/>
  <c r="L8882" i="11"/>
  <c r="M8882" i="11"/>
  <c r="N8882" i="11"/>
  <c r="O8882" i="11"/>
  <c r="P8882" i="11"/>
  <c r="Q8882" i="11"/>
  <c r="G8883" i="11"/>
  <c r="H8883" i="11"/>
  <c r="I8883" i="11" s="1"/>
  <c r="J8883" i="11"/>
  <c r="K8883" i="11" s="1"/>
  <c r="L8883" i="11"/>
  <c r="M8883" i="11"/>
  <c r="N8883" i="11"/>
  <c r="O8883" i="11"/>
  <c r="P8883" i="11"/>
  <c r="Q8883" i="11"/>
  <c r="G8884" i="11"/>
  <c r="H8884" i="11"/>
  <c r="I8884" i="11" s="1"/>
  <c r="J8884" i="11"/>
  <c r="K8884" i="11" s="1"/>
  <c r="L8884" i="11"/>
  <c r="M8884" i="11"/>
  <c r="N8884" i="11"/>
  <c r="O8884" i="11"/>
  <c r="P8884" i="11"/>
  <c r="Q8884" i="11"/>
  <c r="G8885" i="11"/>
  <c r="H8885" i="11"/>
  <c r="I8885" i="11" s="1"/>
  <c r="J8885" i="11"/>
  <c r="K8885" i="11" s="1"/>
  <c r="L8885" i="11"/>
  <c r="M8885" i="11"/>
  <c r="N8885" i="11"/>
  <c r="O8885" i="11"/>
  <c r="P8885" i="11"/>
  <c r="Q8885" i="11"/>
  <c r="G8886" i="11"/>
  <c r="H8886" i="11"/>
  <c r="I8886" i="11" s="1"/>
  <c r="J8886" i="11"/>
  <c r="K8886" i="11" s="1"/>
  <c r="L8886" i="11"/>
  <c r="M8886" i="11"/>
  <c r="N8886" i="11"/>
  <c r="O8886" i="11"/>
  <c r="P8886" i="11"/>
  <c r="Q8886" i="11"/>
  <c r="G8887" i="11"/>
  <c r="H8887" i="11"/>
  <c r="I8887" i="11" s="1"/>
  <c r="J8887" i="11"/>
  <c r="K8887" i="11" s="1"/>
  <c r="L8887" i="11"/>
  <c r="M8887" i="11"/>
  <c r="N8887" i="11"/>
  <c r="O8887" i="11"/>
  <c r="P8887" i="11"/>
  <c r="Q8887" i="11"/>
  <c r="G8888" i="11"/>
  <c r="H8888" i="11"/>
  <c r="I8888" i="11" s="1"/>
  <c r="J8888" i="11"/>
  <c r="K8888" i="11" s="1"/>
  <c r="L8888" i="11"/>
  <c r="M8888" i="11"/>
  <c r="N8888" i="11"/>
  <c r="O8888" i="11"/>
  <c r="P8888" i="11"/>
  <c r="Q8888" i="11"/>
  <c r="G8889" i="11"/>
  <c r="H8889" i="11"/>
  <c r="I8889" i="11" s="1"/>
  <c r="J8889" i="11"/>
  <c r="K8889" i="11" s="1"/>
  <c r="L8889" i="11"/>
  <c r="M8889" i="11"/>
  <c r="N8889" i="11"/>
  <c r="O8889" i="11"/>
  <c r="P8889" i="11"/>
  <c r="Q8889" i="11"/>
  <c r="G8890" i="11"/>
  <c r="H8890" i="11"/>
  <c r="I8890" i="11" s="1"/>
  <c r="J8890" i="11"/>
  <c r="K8890" i="11" s="1"/>
  <c r="L8890" i="11"/>
  <c r="M8890" i="11"/>
  <c r="N8890" i="11"/>
  <c r="O8890" i="11"/>
  <c r="P8890" i="11"/>
  <c r="Q8890" i="11"/>
  <c r="G8891" i="11"/>
  <c r="H8891" i="11"/>
  <c r="I8891" i="11" s="1"/>
  <c r="J8891" i="11"/>
  <c r="K8891" i="11" s="1"/>
  <c r="L8891" i="11"/>
  <c r="M8891" i="11"/>
  <c r="N8891" i="11"/>
  <c r="O8891" i="11"/>
  <c r="P8891" i="11"/>
  <c r="Q8891" i="11"/>
  <c r="G8892" i="11"/>
  <c r="H8892" i="11"/>
  <c r="I8892" i="11" s="1"/>
  <c r="J8892" i="11"/>
  <c r="K8892" i="11" s="1"/>
  <c r="L8892" i="11"/>
  <c r="M8892" i="11"/>
  <c r="N8892" i="11"/>
  <c r="O8892" i="11"/>
  <c r="P8892" i="11"/>
  <c r="Q8892" i="11"/>
  <c r="G8893" i="11"/>
  <c r="H8893" i="11"/>
  <c r="I8893" i="11" s="1"/>
  <c r="J8893" i="11"/>
  <c r="K8893" i="11" s="1"/>
  <c r="L8893" i="11"/>
  <c r="M8893" i="11"/>
  <c r="N8893" i="11"/>
  <c r="O8893" i="11"/>
  <c r="P8893" i="11"/>
  <c r="Q8893" i="11"/>
  <c r="G8894" i="11"/>
  <c r="H8894" i="11"/>
  <c r="I8894" i="11" s="1"/>
  <c r="J8894" i="11"/>
  <c r="K8894" i="11" s="1"/>
  <c r="L8894" i="11"/>
  <c r="M8894" i="11"/>
  <c r="N8894" i="11"/>
  <c r="O8894" i="11"/>
  <c r="P8894" i="11"/>
  <c r="Q8894" i="11"/>
  <c r="G8895" i="11"/>
  <c r="H8895" i="11"/>
  <c r="I8895" i="11" s="1"/>
  <c r="J8895" i="11"/>
  <c r="K8895" i="11" s="1"/>
  <c r="L8895" i="11"/>
  <c r="M8895" i="11"/>
  <c r="N8895" i="11"/>
  <c r="O8895" i="11"/>
  <c r="P8895" i="11"/>
  <c r="Q8895" i="11"/>
  <c r="G8896" i="11"/>
  <c r="H8896" i="11"/>
  <c r="I8896" i="11" s="1"/>
  <c r="J8896" i="11"/>
  <c r="K8896" i="11" s="1"/>
  <c r="L8896" i="11"/>
  <c r="M8896" i="11"/>
  <c r="N8896" i="11"/>
  <c r="O8896" i="11"/>
  <c r="P8896" i="11"/>
  <c r="Q8896" i="11"/>
  <c r="G8897" i="11"/>
  <c r="H8897" i="11"/>
  <c r="I8897" i="11" s="1"/>
  <c r="J8897" i="11"/>
  <c r="K8897" i="11" s="1"/>
  <c r="L8897" i="11"/>
  <c r="M8897" i="11"/>
  <c r="N8897" i="11"/>
  <c r="O8897" i="11"/>
  <c r="P8897" i="11"/>
  <c r="Q8897" i="11"/>
  <c r="G8898" i="11"/>
  <c r="H8898" i="11"/>
  <c r="I8898" i="11" s="1"/>
  <c r="J8898" i="11"/>
  <c r="K8898" i="11" s="1"/>
  <c r="L8898" i="11"/>
  <c r="M8898" i="11"/>
  <c r="N8898" i="11"/>
  <c r="O8898" i="11"/>
  <c r="P8898" i="11"/>
  <c r="Q8898" i="11"/>
  <c r="G8899" i="11"/>
  <c r="H8899" i="11"/>
  <c r="I8899" i="11" s="1"/>
  <c r="J8899" i="11"/>
  <c r="K8899" i="11" s="1"/>
  <c r="L8899" i="11"/>
  <c r="M8899" i="11"/>
  <c r="N8899" i="11"/>
  <c r="O8899" i="11"/>
  <c r="P8899" i="11"/>
  <c r="Q8899" i="11"/>
  <c r="G8900" i="11"/>
  <c r="H8900" i="11"/>
  <c r="I8900" i="11" s="1"/>
  <c r="J8900" i="11"/>
  <c r="K8900" i="11" s="1"/>
  <c r="L8900" i="11"/>
  <c r="M8900" i="11"/>
  <c r="N8900" i="11"/>
  <c r="O8900" i="11"/>
  <c r="P8900" i="11"/>
  <c r="Q8900" i="11"/>
  <c r="G8901" i="11"/>
  <c r="H8901" i="11"/>
  <c r="I8901" i="11" s="1"/>
  <c r="J8901" i="11"/>
  <c r="K8901" i="11" s="1"/>
  <c r="L8901" i="11"/>
  <c r="M8901" i="11"/>
  <c r="N8901" i="11"/>
  <c r="O8901" i="11"/>
  <c r="P8901" i="11"/>
  <c r="Q8901" i="11"/>
  <c r="G8902" i="11"/>
  <c r="H8902" i="11"/>
  <c r="I8902" i="11" s="1"/>
  <c r="J8902" i="11"/>
  <c r="K8902" i="11" s="1"/>
  <c r="L8902" i="11"/>
  <c r="M8902" i="11"/>
  <c r="N8902" i="11"/>
  <c r="O8902" i="11"/>
  <c r="P8902" i="11"/>
  <c r="Q8902" i="11"/>
  <c r="G8903" i="11"/>
  <c r="H8903" i="11"/>
  <c r="I8903" i="11" s="1"/>
  <c r="J8903" i="11"/>
  <c r="K8903" i="11" s="1"/>
  <c r="L8903" i="11"/>
  <c r="M8903" i="11"/>
  <c r="N8903" i="11"/>
  <c r="O8903" i="11"/>
  <c r="P8903" i="11"/>
  <c r="Q8903" i="11"/>
  <c r="G8904" i="11"/>
  <c r="H8904" i="11"/>
  <c r="I8904" i="11" s="1"/>
  <c r="J8904" i="11"/>
  <c r="K8904" i="11" s="1"/>
  <c r="L8904" i="11"/>
  <c r="M8904" i="11"/>
  <c r="N8904" i="11"/>
  <c r="O8904" i="11"/>
  <c r="P8904" i="11"/>
  <c r="Q8904" i="11"/>
  <c r="G8905" i="11"/>
  <c r="H8905" i="11"/>
  <c r="I8905" i="11" s="1"/>
  <c r="J8905" i="11"/>
  <c r="K8905" i="11" s="1"/>
  <c r="L8905" i="11"/>
  <c r="M8905" i="11"/>
  <c r="N8905" i="11"/>
  <c r="O8905" i="11"/>
  <c r="P8905" i="11"/>
  <c r="Q8905" i="11"/>
  <c r="G8906" i="11"/>
  <c r="H8906" i="11"/>
  <c r="I8906" i="11" s="1"/>
  <c r="J8906" i="11"/>
  <c r="K8906" i="11" s="1"/>
  <c r="L8906" i="11"/>
  <c r="M8906" i="11"/>
  <c r="N8906" i="11"/>
  <c r="O8906" i="11"/>
  <c r="P8906" i="11"/>
  <c r="Q8906" i="11"/>
  <c r="G8907" i="11"/>
  <c r="H8907" i="11"/>
  <c r="I8907" i="11" s="1"/>
  <c r="J8907" i="11"/>
  <c r="K8907" i="11" s="1"/>
  <c r="L8907" i="11"/>
  <c r="M8907" i="11"/>
  <c r="N8907" i="11"/>
  <c r="O8907" i="11"/>
  <c r="P8907" i="11"/>
  <c r="Q8907" i="11"/>
  <c r="G8908" i="11"/>
  <c r="H8908" i="11"/>
  <c r="I8908" i="11" s="1"/>
  <c r="J8908" i="11"/>
  <c r="K8908" i="11" s="1"/>
  <c r="L8908" i="11"/>
  <c r="M8908" i="11"/>
  <c r="N8908" i="11"/>
  <c r="O8908" i="11"/>
  <c r="P8908" i="11"/>
  <c r="Q8908" i="11"/>
  <c r="G8909" i="11"/>
  <c r="H8909" i="11"/>
  <c r="I8909" i="11" s="1"/>
  <c r="J8909" i="11"/>
  <c r="K8909" i="11" s="1"/>
  <c r="L8909" i="11"/>
  <c r="M8909" i="11"/>
  <c r="N8909" i="11"/>
  <c r="O8909" i="11"/>
  <c r="P8909" i="11"/>
  <c r="Q8909" i="11"/>
  <c r="G8910" i="11"/>
  <c r="H8910" i="11"/>
  <c r="I8910" i="11" s="1"/>
  <c r="J8910" i="11"/>
  <c r="K8910" i="11" s="1"/>
  <c r="L8910" i="11"/>
  <c r="M8910" i="11"/>
  <c r="N8910" i="11"/>
  <c r="O8910" i="11"/>
  <c r="P8910" i="11"/>
  <c r="Q8910" i="11"/>
  <c r="G8911" i="11"/>
  <c r="H8911" i="11"/>
  <c r="I8911" i="11" s="1"/>
  <c r="J8911" i="11"/>
  <c r="K8911" i="11" s="1"/>
  <c r="L8911" i="11"/>
  <c r="M8911" i="11"/>
  <c r="N8911" i="11"/>
  <c r="O8911" i="11"/>
  <c r="P8911" i="11"/>
  <c r="Q8911" i="11"/>
  <c r="G8912" i="11"/>
  <c r="H8912" i="11"/>
  <c r="I8912" i="11" s="1"/>
  <c r="J8912" i="11"/>
  <c r="K8912" i="11" s="1"/>
  <c r="L8912" i="11"/>
  <c r="M8912" i="11"/>
  <c r="N8912" i="11"/>
  <c r="O8912" i="11"/>
  <c r="P8912" i="11"/>
  <c r="Q8912" i="11"/>
  <c r="G8913" i="11"/>
  <c r="H8913" i="11"/>
  <c r="I8913" i="11" s="1"/>
  <c r="J8913" i="11"/>
  <c r="K8913" i="11" s="1"/>
  <c r="L8913" i="11"/>
  <c r="M8913" i="11"/>
  <c r="N8913" i="11"/>
  <c r="O8913" i="11"/>
  <c r="P8913" i="11"/>
  <c r="Q8913" i="11"/>
  <c r="G8914" i="11"/>
  <c r="H8914" i="11"/>
  <c r="I8914" i="11" s="1"/>
  <c r="J8914" i="11"/>
  <c r="K8914" i="11" s="1"/>
  <c r="L8914" i="11"/>
  <c r="M8914" i="11"/>
  <c r="N8914" i="11"/>
  <c r="O8914" i="11"/>
  <c r="P8914" i="11"/>
  <c r="Q8914" i="11"/>
  <c r="G8915" i="11"/>
  <c r="H8915" i="11"/>
  <c r="I8915" i="11" s="1"/>
  <c r="J8915" i="11"/>
  <c r="K8915" i="11" s="1"/>
  <c r="L8915" i="11"/>
  <c r="M8915" i="11"/>
  <c r="N8915" i="11"/>
  <c r="O8915" i="11"/>
  <c r="P8915" i="11"/>
  <c r="Q8915" i="11"/>
  <c r="G8916" i="11"/>
  <c r="H8916" i="11"/>
  <c r="I8916" i="11" s="1"/>
  <c r="J8916" i="11"/>
  <c r="K8916" i="11" s="1"/>
  <c r="L8916" i="11"/>
  <c r="M8916" i="11"/>
  <c r="N8916" i="11"/>
  <c r="O8916" i="11"/>
  <c r="P8916" i="11"/>
  <c r="Q8916" i="11"/>
  <c r="G8917" i="11"/>
  <c r="H8917" i="11"/>
  <c r="I8917" i="11" s="1"/>
  <c r="J8917" i="11"/>
  <c r="K8917" i="11" s="1"/>
  <c r="L8917" i="11"/>
  <c r="M8917" i="11"/>
  <c r="N8917" i="11"/>
  <c r="O8917" i="11"/>
  <c r="P8917" i="11"/>
  <c r="Q8917" i="11"/>
  <c r="G8918" i="11"/>
  <c r="H8918" i="11"/>
  <c r="I8918" i="11" s="1"/>
  <c r="J8918" i="11"/>
  <c r="K8918" i="11" s="1"/>
  <c r="L8918" i="11"/>
  <c r="M8918" i="11"/>
  <c r="N8918" i="11"/>
  <c r="O8918" i="11"/>
  <c r="P8918" i="11"/>
  <c r="Q8918" i="11"/>
  <c r="G8919" i="11"/>
  <c r="H8919" i="11"/>
  <c r="I8919" i="11" s="1"/>
  <c r="J8919" i="11"/>
  <c r="K8919" i="11" s="1"/>
  <c r="L8919" i="11"/>
  <c r="M8919" i="11"/>
  <c r="N8919" i="11"/>
  <c r="O8919" i="11"/>
  <c r="P8919" i="11"/>
  <c r="Q8919" i="11"/>
  <c r="G8920" i="11"/>
  <c r="H8920" i="11"/>
  <c r="I8920" i="11" s="1"/>
  <c r="J8920" i="11"/>
  <c r="K8920" i="11" s="1"/>
  <c r="L8920" i="11"/>
  <c r="M8920" i="11"/>
  <c r="N8920" i="11"/>
  <c r="O8920" i="11"/>
  <c r="P8920" i="11"/>
  <c r="Q8920" i="11"/>
  <c r="G8921" i="11"/>
  <c r="H8921" i="11"/>
  <c r="I8921" i="11" s="1"/>
  <c r="J8921" i="11"/>
  <c r="K8921" i="11" s="1"/>
  <c r="L8921" i="11"/>
  <c r="M8921" i="11"/>
  <c r="N8921" i="11"/>
  <c r="O8921" i="11"/>
  <c r="P8921" i="11"/>
  <c r="Q8921" i="11"/>
  <c r="G8922" i="11"/>
  <c r="H8922" i="11"/>
  <c r="I8922" i="11" s="1"/>
  <c r="J8922" i="11"/>
  <c r="K8922" i="11" s="1"/>
  <c r="L8922" i="11"/>
  <c r="M8922" i="11"/>
  <c r="N8922" i="11"/>
  <c r="O8922" i="11"/>
  <c r="P8922" i="11"/>
  <c r="Q8922" i="11"/>
  <c r="G8923" i="11"/>
  <c r="H8923" i="11"/>
  <c r="I8923" i="11" s="1"/>
  <c r="J8923" i="11"/>
  <c r="K8923" i="11" s="1"/>
  <c r="L8923" i="11"/>
  <c r="M8923" i="11"/>
  <c r="N8923" i="11"/>
  <c r="O8923" i="11"/>
  <c r="P8923" i="11"/>
  <c r="Q8923" i="11"/>
  <c r="G8924" i="11"/>
  <c r="H8924" i="11"/>
  <c r="I8924" i="11" s="1"/>
  <c r="J8924" i="11"/>
  <c r="K8924" i="11" s="1"/>
  <c r="L8924" i="11"/>
  <c r="M8924" i="11"/>
  <c r="N8924" i="11"/>
  <c r="O8924" i="11"/>
  <c r="P8924" i="11"/>
  <c r="Q8924" i="11"/>
  <c r="G8925" i="11"/>
  <c r="H8925" i="11"/>
  <c r="I8925" i="11" s="1"/>
  <c r="J8925" i="11"/>
  <c r="K8925" i="11" s="1"/>
  <c r="L8925" i="11"/>
  <c r="M8925" i="11"/>
  <c r="N8925" i="11"/>
  <c r="O8925" i="11"/>
  <c r="P8925" i="11"/>
  <c r="Q8925" i="11"/>
  <c r="G8926" i="11"/>
  <c r="H8926" i="11"/>
  <c r="I8926" i="11" s="1"/>
  <c r="J8926" i="11"/>
  <c r="K8926" i="11" s="1"/>
  <c r="L8926" i="11"/>
  <c r="M8926" i="11"/>
  <c r="N8926" i="11"/>
  <c r="O8926" i="11"/>
  <c r="P8926" i="11"/>
  <c r="Q8926" i="11"/>
  <c r="G8927" i="11"/>
  <c r="H8927" i="11"/>
  <c r="I8927" i="11" s="1"/>
  <c r="J8927" i="11"/>
  <c r="K8927" i="11" s="1"/>
  <c r="L8927" i="11"/>
  <c r="M8927" i="11"/>
  <c r="N8927" i="11"/>
  <c r="O8927" i="11"/>
  <c r="P8927" i="11"/>
  <c r="Q8927" i="11"/>
  <c r="G8928" i="11"/>
  <c r="H8928" i="11"/>
  <c r="I8928" i="11" s="1"/>
  <c r="J8928" i="11"/>
  <c r="K8928" i="11" s="1"/>
  <c r="L8928" i="11"/>
  <c r="M8928" i="11"/>
  <c r="N8928" i="11"/>
  <c r="O8928" i="11"/>
  <c r="P8928" i="11"/>
  <c r="Q8928" i="11"/>
  <c r="G8929" i="11"/>
  <c r="H8929" i="11"/>
  <c r="I8929" i="11" s="1"/>
  <c r="J8929" i="11"/>
  <c r="K8929" i="11" s="1"/>
  <c r="L8929" i="11"/>
  <c r="M8929" i="11"/>
  <c r="N8929" i="11"/>
  <c r="O8929" i="11"/>
  <c r="P8929" i="11"/>
  <c r="Q8929" i="11"/>
  <c r="G8930" i="11"/>
  <c r="H8930" i="11"/>
  <c r="I8930" i="11" s="1"/>
  <c r="J8930" i="11"/>
  <c r="K8930" i="11" s="1"/>
  <c r="L8930" i="11"/>
  <c r="M8930" i="11"/>
  <c r="N8930" i="11"/>
  <c r="O8930" i="11"/>
  <c r="P8930" i="11"/>
  <c r="Q8930" i="11"/>
  <c r="G8931" i="11"/>
  <c r="H8931" i="11"/>
  <c r="I8931" i="11" s="1"/>
  <c r="J8931" i="11"/>
  <c r="K8931" i="11" s="1"/>
  <c r="L8931" i="11"/>
  <c r="M8931" i="11"/>
  <c r="N8931" i="11"/>
  <c r="O8931" i="11"/>
  <c r="P8931" i="11"/>
  <c r="Q8931" i="11"/>
  <c r="G8932" i="11"/>
  <c r="H8932" i="11"/>
  <c r="I8932" i="11" s="1"/>
  <c r="J8932" i="11"/>
  <c r="K8932" i="11" s="1"/>
  <c r="L8932" i="11"/>
  <c r="M8932" i="11"/>
  <c r="N8932" i="11"/>
  <c r="O8932" i="11"/>
  <c r="P8932" i="11"/>
  <c r="Q8932" i="11"/>
  <c r="G8933" i="11"/>
  <c r="H8933" i="11"/>
  <c r="I8933" i="11" s="1"/>
  <c r="J8933" i="11"/>
  <c r="K8933" i="11" s="1"/>
  <c r="L8933" i="11"/>
  <c r="M8933" i="11"/>
  <c r="N8933" i="11"/>
  <c r="O8933" i="11"/>
  <c r="P8933" i="11"/>
  <c r="Q8933" i="11"/>
  <c r="G8934" i="11"/>
  <c r="H8934" i="11"/>
  <c r="I8934" i="11" s="1"/>
  <c r="J8934" i="11"/>
  <c r="K8934" i="11" s="1"/>
  <c r="L8934" i="11"/>
  <c r="M8934" i="11"/>
  <c r="N8934" i="11"/>
  <c r="O8934" i="11"/>
  <c r="P8934" i="11"/>
  <c r="Q8934" i="11"/>
  <c r="G8935" i="11"/>
  <c r="H8935" i="11"/>
  <c r="I8935" i="11" s="1"/>
  <c r="J8935" i="11"/>
  <c r="K8935" i="11" s="1"/>
  <c r="L8935" i="11"/>
  <c r="M8935" i="11"/>
  <c r="N8935" i="11"/>
  <c r="O8935" i="11"/>
  <c r="P8935" i="11"/>
  <c r="Q8935" i="11"/>
  <c r="G8936" i="11"/>
  <c r="H8936" i="11"/>
  <c r="I8936" i="11" s="1"/>
  <c r="J8936" i="11"/>
  <c r="K8936" i="11" s="1"/>
  <c r="L8936" i="11"/>
  <c r="M8936" i="11"/>
  <c r="N8936" i="11"/>
  <c r="O8936" i="11"/>
  <c r="P8936" i="11"/>
  <c r="Q8936" i="11"/>
  <c r="G8937" i="11"/>
  <c r="H8937" i="11"/>
  <c r="I8937" i="11" s="1"/>
  <c r="J8937" i="11"/>
  <c r="K8937" i="11" s="1"/>
  <c r="L8937" i="11"/>
  <c r="M8937" i="11"/>
  <c r="N8937" i="11"/>
  <c r="O8937" i="11"/>
  <c r="P8937" i="11"/>
  <c r="Q8937" i="11"/>
  <c r="G8938" i="11"/>
  <c r="H8938" i="11"/>
  <c r="I8938" i="11" s="1"/>
  <c r="J8938" i="11"/>
  <c r="K8938" i="11" s="1"/>
  <c r="L8938" i="11"/>
  <c r="M8938" i="11"/>
  <c r="N8938" i="11"/>
  <c r="O8938" i="11"/>
  <c r="P8938" i="11"/>
  <c r="Q8938" i="11"/>
  <c r="G8939" i="11"/>
  <c r="H8939" i="11"/>
  <c r="I8939" i="11" s="1"/>
  <c r="J8939" i="11"/>
  <c r="K8939" i="11" s="1"/>
  <c r="L8939" i="11"/>
  <c r="M8939" i="11"/>
  <c r="N8939" i="11"/>
  <c r="O8939" i="11"/>
  <c r="P8939" i="11"/>
  <c r="Q8939" i="11"/>
  <c r="G8940" i="11"/>
  <c r="H8940" i="11"/>
  <c r="I8940" i="11" s="1"/>
  <c r="J8940" i="11"/>
  <c r="K8940" i="11" s="1"/>
  <c r="L8940" i="11"/>
  <c r="M8940" i="11"/>
  <c r="N8940" i="11"/>
  <c r="O8940" i="11"/>
  <c r="P8940" i="11"/>
  <c r="Q8940" i="11"/>
  <c r="G8941" i="11"/>
  <c r="H8941" i="11"/>
  <c r="I8941" i="11" s="1"/>
  <c r="J8941" i="11"/>
  <c r="K8941" i="11" s="1"/>
  <c r="L8941" i="11"/>
  <c r="M8941" i="11"/>
  <c r="N8941" i="11"/>
  <c r="O8941" i="11"/>
  <c r="P8941" i="11"/>
  <c r="Q8941" i="11"/>
  <c r="G8942" i="11"/>
  <c r="H8942" i="11"/>
  <c r="I8942" i="11" s="1"/>
  <c r="J8942" i="11"/>
  <c r="K8942" i="11" s="1"/>
  <c r="L8942" i="11"/>
  <c r="M8942" i="11"/>
  <c r="N8942" i="11"/>
  <c r="O8942" i="11"/>
  <c r="P8942" i="11"/>
  <c r="Q8942" i="11"/>
  <c r="G8943" i="11"/>
  <c r="H8943" i="11"/>
  <c r="I8943" i="11" s="1"/>
  <c r="J8943" i="11"/>
  <c r="K8943" i="11" s="1"/>
  <c r="L8943" i="11"/>
  <c r="M8943" i="11"/>
  <c r="N8943" i="11"/>
  <c r="O8943" i="11"/>
  <c r="P8943" i="11"/>
  <c r="Q8943" i="11"/>
  <c r="G8944" i="11"/>
  <c r="H8944" i="11"/>
  <c r="I8944" i="11" s="1"/>
  <c r="J8944" i="11"/>
  <c r="K8944" i="11" s="1"/>
  <c r="L8944" i="11"/>
  <c r="M8944" i="11"/>
  <c r="N8944" i="11"/>
  <c r="O8944" i="11"/>
  <c r="P8944" i="11"/>
  <c r="Q8944" i="11"/>
  <c r="G8945" i="11"/>
  <c r="H8945" i="11"/>
  <c r="I8945" i="11" s="1"/>
  <c r="J8945" i="11"/>
  <c r="K8945" i="11" s="1"/>
  <c r="L8945" i="11"/>
  <c r="M8945" i="11"/>
  <c r="N8945" i="11"/>
  <c r="O8945" i="11"/>
  <c r="P8945" i="11"/>
  <c r="Q8945" i="11"/>
  <c r="G8946" i="11"/>
  <c r="H8946" i="11"/>
  <c r="I8946" i="11" s="1"/>
  <c r="J8946" i="11"/>
  <c r="K8946" i="11" s="1"/>
  <c r="L8946" i="11"/>
  <c r="M8946" i="11"/>
  <c r="N8946" i="11"/>
  <c r="O8946" i="11"/>
  <c r="P8946" i="11"/>
  <c r="Q8946" i="11"/>
  <c r="G8947" i="11"/>
  <c r="H8947" i="11"/>
  <c r="I8947" i="11" s="1"/>
  <c r="J8947" i="11"/>
  <c r="K8947" i="11" s="1"/>
  <c r="L8947" i="11"/>
  <c r="M8947" i="11"/>
  <c r="N8947" i="11"/>
  <c r="O8947" i="11"/>
  <c r="P8947" i="11"/>
  <c r="Q8947" i="11"/>
  <c r="G8948" i="11"/>
  <c r="H8948" i="11"/>
  <c r="I8948" i="11" s="1"/>
  <c r="J8948" i="11"/>
  <c r="K8948" i="11" s="1"/>
  <c r="L8948" i="11"/>
  <c r="M8948" i="11"/>
  <c r="N8948" i="11"/>
  <c r="O8948" i="11"/>
  <c r="P8948" i="11"/>
  <c r="Q8948" i="11"/>
  <c r="G8949" i="11"/>
  <c r="H8949" i="11"/>
  <c r="I8949" i="11" s="1"/>
  <c r="J8949" i="11"/>
  <c r="K8949" i="11" s="1"/>
  <c r="L8949" i="11"/>
  <c r="M8949" i="11"/>
  <c r="N8949" i="11"/>
  <c r="O8949" i="11"/>
  <c r="P8949" i="11"/>
  <c r="Q8949" i="11"/>
  <c r="G8950" i="11"/>
  <c r="H8950" i="11"/>
  <c r="I8950" i="11" s="1"/>
  <c r="J8950" i="11"/>
  <c r="K8950" i="11" s="1"/>
  <c r="L8950" i="11"/>
  <c r="M8950" i="11"/>
  <c r="N8950" i="11"/>
  <c r="O8950" i="11"/>
  <c r="P8950" i="11"/>
  <c r="Q8950" i="11"/>
  <c r="G8951" i="11"/>
  <c r="H8951" i="11"/>
  <c r="I8951" i="11" s="1"/>
  <c r="J8951" i="11"/>
  <c r="K8951" i="11" s="1"/>
  <c r="L8951" i="11"/>
  <c r="M8951" i="11"/>
  <c r="N8951" i="11"/>
  <c r="O8951" i="11"/>
  <c r="P8951" i="11"/>
  <c r="Q8951" i="11"/>
  <c r="G8952" i="11"/>
  <c r="H8952" i="11"/>
  <c r="I8952" i="11" s="1"/>
  <c r="J8952" i="11"/>
  <c r="K8952" i="11" s="1"/>
  <c r="L8952" i="11"/>
  <c r="M8952" i="11"/>
  <c r="N8952" i="11"/>
  <c r="O8952" i="11"/>
  <c r="P8952" i="11"/>
  <c r="Q8952" i="11"/>
  <c r="G8953" i="11"/>
  <c r="H8953" i="11"/>
  <c r="I8953" i="11" s="1"/>
  <c r="J8953" i="11"/>
  <c r="K8953" i="11" s="1"/>
  <c r="L8953" i="11"/>
  <c r="M8953" i="11"/>
  <c r="N8953" i="11"/>
  <c r="O8953" i="11"/>
  <c r="P8953" i="11"/>
  <c r="Q8953" i="11"/>
  <c r="G8954" i="11"/>
  <c r="H8954" i="11"/>
  <c r="I8954" i="11" s="1"/>
  <c r="J8954" i="11"/>
  <c r="K8954" i="11" s="1"/>
  <c r="L8954" i="11"/>
  <c r="M8954" i="11"/>
  <c r="N8954" i="11"/>
  <c r="O8954" i="11"/>
  <c r="P8954" i="11"/>
  <c r="Q8954" i="11"/>
  <c r="G8955" i="11"/>
  <c r="H8955" i="11"/>
  <c r="I8955" i="11" s="1"/>
  <c r="J8955" i="11"/>
  <c r="K8955" i="11" s="1"/>
  <c r="L8955" i="11"/>
  <c r="M8955" i="11"/>
  <c r="N8955" i="11"/>
  <c r="O8955" i="11"/>
  <c r="P8955" i="11"/>
  <c r="Q8955" i="11"/>
  <c r="G8956" i="11"/>
  <c r="H8956" i="11"/>
  <c r="I8956" i="11" s="1"/>
  <c r="J8956" i="11"/>
  <c r="K8956" i="11" s="1"/>
  <c r="L8956" i="11"/>
  <c r="M8956" i="11"/>
  <c r="N8956" i="11"/>
  <c r="O8956" i="11"/>
  <c r="P8956" i="11"/>
  <c r="Q8956" i="11"/>
  <c r="G8957" i="11"/>
  <c r="H8957" i="11"/>
  <c r="I8957" i="11" s="1"/>
  <c r="J8957" i="11"/>
  <c r="K8957" i="11" s="1"/>
  <c r="L8957" i="11"/>
  <c r="M8957" i="11"/>
  <c r="N8957" i="11"/>
  <c r="O8957" i="11"/>
  <c r="P8957" i="11"/>
  <c r="Q8957" i="11"/>
  <c r="G8958" i="11"/>
  <c r="H8958" i="11"/>
  <c r="I8958" i="11" s="1"/>
  <c r="J8958" i="11"/>
  <c r="K8958" i="11" s="1"/>
  <c r="L8958" i="11"/>
  <c r="M8958" i="11"/>
  <c r="N8958" i="11"/>
  <c r="O8958" i="11"/>
  <c r="P8958" i="11"/>
  <c r="Q8958" i="11"/>
  <c r="G8959" i="11"/>
  <c r="H8959" i="11"/>
  <c r="I8959" i="11" s="1"/>
  <c r="J8959" i="11"/>
  <c r="K8959" i="11" s="1"/>
  <c r="L8959" i="11"/>
  <c r="M8959" i="11"/>
  <c r="N8959" i="11"/>
  <c r="O8959" i="11"/>
  <c r="P8959" i="11"/>
  <c r="Q8959" i="11"/>
  <c r="G8960" i="11"/>
  <c r="H8960" i="11"/>
  <c r="I8960" i="11" s="1"/>
  <c r="J8960" i="11"/>
  <c r="K8960" i="11" s="1"/>
  <c r="L8960" i="11"/>
  <c r="M8960" i="11"/>
  <c r="N8960" i="11"/>
  <c r="O8960" i="11"/>
  <c r="P8960" i="11"/>
  <c r="Q8960" i="11"/>
  <c r="G8961" i="11"/>
  <c r="H8961" i="11"/>
  <c r="I8961" i="11" s="1"/>
  <c r="J8961" i="11"/>
  <c r="K8961" i="11" s="1"/>
  <c r="L8961" i="11"/>
  <c r="M8961" i="11"/>
  <c r="N8961" i="11"/>
  <c r="O8961" i="11"/>
  <c r="P8961" i="11"/>
  <c r="Q8961" i="11"/>
  <c r="G8962" i="11"/>
  <c r="H8962" i="11"/>
  <c r="I8962" i="11" s="1"/>
  <c r="J8962" i="11"/>
  <c r="K8962" i="11" s="1"/>
  <c r="L8962" i="11"/>
  <c r="M8962" i="11"/>
  <c r="N8962" i="11"/>
  <c r="O8962" i="11"/>
  <c r="P8962" i="11"/>
  <c r="Q8962" i="11"/>
  <c r="G8963" i="11"/>
  <c r="H8963" i="11"/>
  <c r="I8963" i="11" s="1"/>
  <c r="J8963" i="11"/>
  <c r="K8963" i="11" s="1"/>
  <c r="L8963" i="11"/>
  <c r="M8963" i="11"/>
  <c r="N8963" i="11"/>
  <c r="O8963" i="11"/>
  <c r="P8963" i="11"/>
  <c r="Q8963" i="11"/>
  <c r="G8964" i="11"/>
  <c r="H8964" i="11"/>
  <c r="I8964" i="11" s="1"/>
  <c r="J8964" i="11"/>
  <c r="K8964" i="11" s="1"/>
  <c r="L8964" i="11"/>
  <c r="M8964" i="11"/>
  <c r="N8964" i="11"/>
  <c r="O8964" i="11"/>
  <c r="P8964" i="11"/>
  <c r="Q8964" i="11"/>
  <c r="G8965" i="11"/>
  <c r="H8965" i="11"/>
  <c r="I8965" i="11" s="1"/>
  <c r="J8965" i="11"/>
  <c r="K8965" i="11" s="1"/>
  <c r="L8965" i="11"/>
  <c r="M8965" i="11"/>
  <c r="N8965" i="11"/>
  <c r="O8965" i="11"/>
  <c r="P8965" i="11"/>
  <c r="Q8965" i="11"/>
  <c r="G8966" i="11"/>
  <c r="H8966" i="11"/>
  <c r="I8966" i="11" s="1"/>
  <c r="J8966" i="11"/>
  <c r="K8966" i="11" s="1"/>
  <c r="L8966" i="11"/>
  <c r="M8966" i="11"/>
  <c r="N8966" i="11"/>
  <c r="O8966" i="11"/>
  <c r="P8966" i="11"/>
  <c r="Q8966" i="11"/>
  <c r="G8967" i="11"/>
  <c r="H8967" i="11"/>
  <c r="I8967" i="11" s="1"/>
  <c r="J8967" i="11"/>
  <c r="K8967" i="11" s="1"/>
  <c r="L8967" i="11"/>
  <c r="M8967" i="11"/>
  <c r="N8967" i="11"/>
  <c r="O8967" i="11"/>
  <c r="P8967" i="11"/>
  <c r="Q8967" i="11"/>
  <c r="G8968" i="11"/>
  <c r="H8968" i="11"/>
  <c r="I8968" i="11" s="1"/>
  <c r="J8968" i="11"/>
  <c r="K8968" i="11" s="1"/>
  <c r="L8968" i="11"/>
  <c r="M8968" i="11"/>
  <c r="N8968" i="11"/>
  <c r="O8968" i="11"/>
  <c r="P8968" i="11"/>
  <c r="Q8968" i="11"/>
  <c r="G8969" i="11"/>
  <c r="H8969" i="11"/>
  <c r="I8969" i="11" s="1"/>
  <c r="J8969" i="11"/>
  <c r="K8969" i="11" s="1"/>
  <c r="L8969" i="11"/>
  <c r="M8969" i="11"/>
  <c r="N8969" i="11"/>
  <c r="O8969" i="11"/>
  <c r="P8969" i="11"/>
  <c r="Q8969" i="11"/>
  <c r="G8970" i="11"/>
  <c r="H8970" i="11"/>
  <c r="I8970" i="11" s="1"/>
  <c r="J8970" i="11"/>
  <c r="K8970" i="11" s="1"/>
  <c r="L8970" i="11"/>
  <c r="M8970" i="11"/>
  <c r="N8970" i="11"/>
  <c r="O8970" i="11"/>
  <c r="P8970" i="11"/>
  <c r="Q8970" i="11"/>
  <c r="G8971" i="11"/>
  <c r="H8971" i="11"/>
  <c r="I8971" i="11" s="1"/>
  <c r="J8971" i="11"/>
  <c r="K8971" i="11" s="1"/>
  <c r="L8971" i="11"/>
  <c r="M8971" i="11"/>
  <c r="N8971" i="11"/>
  <c r="O8971" i="11"/>
  <c r="P8971" i="11"/>
  <c r="Q8971" i="11"/>
  <c r="G8972" i="11"/>
  <c r="H8972" i="11"/>
  <c r="I8972" i="11" s="1"/>
  <c r="J8972" i="11"/>
  <c r="K8972" i="11" s="1"/>
  <c r="L8972" i="11"/>
  <c r="M8972" i="11"/>
  <c r="N8972" i="11"/>
  <c r="O8972" i="11"/>
  <c r="P8972" i="11"/>
  <c r="Q8972" i="11"/>
  <c r="G8973" i="11"/>
  <c r="H8973" i="11"/>
  <c r="I8973" i="11" s="1"/>
  <c r="J8973" i="11"/>
  <c r="K8973" i="11" s="1"/>
  <c r="L8973" i="11"/>
  <c r="M8973" i="11"/>
  <c r="N8973" i="11"/>
  <c r="O8973" i="11"/>
  <c r="P8973" i="11"/>
  <c r="Q8973" i="11"/>
  <c r="G8974" i="11"/>
  <c r="H8974" i="11"/>
  <c r="I8974" i="11" s="1"/>
  <c r="J8974" i="11"/>
  <c r="K8974" i="11" s="1"/>
  <c r="L8974" i="11"/>
  <c r="M8974" i="11"/>
  <c r="N8974" i="11"/>
  <c r="O8974" i="11"/>
  <c r="P8974" i="11"/>
  <c r="Q8974" i="11"/>
  <c r="G8975" i="11"/>
  <c r="H8975" i="11"/>
  <c r="I8975" i="11" s="1"/>
  <c r="J8975" i="11"/>
  <c r="K8975" i="11" s="1"/>
  <c r="L8975" i="11"/>
  <c r="M8975" i="11"/>
  <c r="N8975" i="11"/>
  <c r="O8975" i="11"/>
  <c r="P8975" i="11"/>
  <c r="Q8975" i="11"/>
  <c r="G8976" i="11"/>
  <c r="H8976" i="11"/>
  <c r="I8976" i="11" s="1"/>
  <c r="J8976" i="11"/>
  <c r="K8976" i="11" s="1"/>
  <c r="L8976" i="11"/>
  <c r="M8976" i="11"/>
  <c r="N8976" i="11"/>
  <c r="O8976" i="11"/>
  <c r="P8976" i="11"/>
  <c r="Q8976" i="11"/>
  <c r="G8977" i="11"/>
  <c r="H8977" i="11"/>
  <c r="I8977" i="11" s="1"/>
  <c r="J8977" i="11"/>
  <c r="K8977" i="11" s="1"/>
  <c r="L8977" i="11"/>
  <c r="M8977" i="11"/>
  <c r="N8977" i="11"/>
  <c r="O8977" i="11"/>
  <c r="P8977" i="11"/>
  <c r="Q8977" i="11"/>
  <c r="G8978" i="11"/>
  <c r="H8978" i="11"/>
  <c r="I8978" i="11" s="1"/>
  <c r="J8978" i="11"/>
  <c r="K8978" i="11" s="1"/>
  <c r="L8978" i="11"/>
  <c r="M8978" i="11"/>
  <c r="N8978" i="11"/>
  <c r="O8978" i="11"/>
  <c r="P8978" i="11"/>
  <c r="Q8978" i="11"/>
  <c r="G8979" i="11"/>
  <c r="H8979" i="11"/>
  <c r="I8979" i="11" s="1"/>
  <c r="J8979" i="11"/>
  <c r="K8979" i="11" s="1"/>
  <c r="L8979" i="11"/>
  <c r="M8979" i="11"/>
  <c r="N8979" i="11"/>
  <c r="O8979" i="11"/>
  <c r="P8979" i="11"/>
  <c r="Q8979" i="11"/>
  <c r="G8980" i="11"/>
  <c r="H8980" i="11"/>
  <c r="I8980" i="11" s="1"/>
  <c r="J8980" i="11"/>
  <c r="K8980" i="11" s="1"/>
  <c r="L8980" i="11"/>
  <c r="M8980" i="11"/>
  <c r="N8980" i="11"/>
  <c r="O8980" i="11"/>
  <c r="P8980" i="11"/>
  <c r="Q8980" i="11"/>
  <c r="G8981" i="11"/>
  <c r="H8981" i="11"/>
  <c r="I8981" i="11" s="1"/>
  <c r="J8981" i="11"/>
  <c r="K8981" i="11" s="1"/>
  <c r="L8981" i="11"/>
  <c r="M8981" i="11"/>
  <c r="N8981" i="11"/>
  <c r="O8981" i="11"/>
  <c r="P8981" i="11"/>
  <c r="Q8981" i="11"/>
  <c r="G8982" i="11"/>
  <c r="H8982" i="11"/>
  <c r="I8982" i="11" s="1"/>
  <c r="J8982" i="11"/>
  <c r="K8982" i="11" s="1"/>
  <c r="L8982" i="11"/>
  <c r="M8982" i="11"/>
  <c r="N8982" i="11"/>
  <c r="O8982" i="11"/>
  <c r="P8982" i="11"/>
  <c r="Q8982" i="11"/>
  <c r="G8983" i="11"/>
  <c r="H8983" i="11"/>
  <c r="I8983" i="11" s="1"/>
  <c r="J8983" i="11"/>
  <c r="K8983" i="11" s="1"/>
  <c r="L8983" i="11"/>
  <c r="M8983" i="11"/>
  <c r="N8983" i="11"/>
  <c r="O8983" i="11"/>
  <c r="P8983" i="11"/>
  <c r="Q8983" i="11"/>
  <c r="G8984" i="11"/>
  <c r="H8984" i="11"/>
  <c r="I8984" i="11" s="1"/>
  <c r="J8984" i="11"/>
  <c r="K8984" i="11" s="1"/>
  <c r="L8984" i="11"/>
  <c r="M8984" i="11"/>
  <c r="N8984" i="11"/>
  <c r="O8984" i="11"/>
  <c r="P8984" i="11"/>
  <c r="Q8984" i="11"/>
  <c r="G8985" i="11"/>
  <c r="H8985" i="11"/>
  <c r="I8985" i="11" s="1"/>
  <c r="J8985" i="11"/>
  <c r="K8985" i="11" s="1"/>
  <c r="L8985" i="11"/>
  <c r="M8985" i="11"/>
  <c r="N8985" i="11"/>
  <c r="O8985" i="11"/>
  <c r="P8985" i="11"/>
  <c r="Q8985" i="11"/>
  <c r="G8986" i="11"/>
  <c r="H8986" i="11"/>
  <c r="I8986" i="11" s="1"/>
  <c r="J8986" i="11"/>
  <c r="K8986" i="11" s="1"/>
  <c r="L8986" i="11"/>
  <c r="M8986" i="11"/>
  <c r="N8986" i="11"/>
  <c r="O8986" i="11"/>
  <c r="P8986" i="11"/>
  <c r="Q8986" i="11"/>
  <c r="G8987" i="11"/>
  <c r="H8987" i="11"/>
  <c r="I8987" i="11" s="1"/>
  <c r="J8987" i="11"/>
  <c r="K8987" i="11" s="1"/>
  <c r="L8987" i="11"/>
  <c r="M8987" i="11"/>
  <c r="N8987" i="11"/>
  <c r="O8987" i="11"/>
  <c r="P8987" i="11"/>
  <c r="Q8987" i="11"/>
  <c r="G8988" i="11"/>
  <c r="H8988" i="11"/>
  <c r="I8988" i="11" s="1"/>
  <c r="J8988" i="11"/>
  <c r="K8988" i="11" s="1"/>
  <c r="L8988" i="11"/>
  <c r="M8988" i="11"/>
  <c r="N8988" i="11"/>
  <c r="O8988" i="11"/>
  <c r="P8988" i="11"/>
  <c r="Q8988" i="11"/>
  <c r="G8989" i="11"/>
  <c r="H8989" i="11"/>
  <c r="I8989" i="11" s="1"/>
  <c r="J8989" i="11"/>
  <c r="K8989" i="11" s="1"/>
  <c r="L8989" i="11"/>
  <c r="M8989" i="11"/>
  <c r="N8989" i="11"/>
  <c r="O8989" i="11"/>
  <c r="P8989" i="11"/>
  <c r="Q8989" i="11"/>
  <c r="G8990" i="11"/>
  <c r="H8990" i="11"/>
  <c r="I8990" i="11" s="1"/>
  <c r="J8990" i="11"/>
  <c r="K8990" i="11" s="1"/>
  <c r="L8990" i="11"/>
  <c r="M8990" i="11"/>
  <c r="N8990" i="11"/>
  <c r="O8990" i="11"/>
  <c r="P8990" i="11"/>
  <c r="Q8990" i="11"/>
  <c r="G8991" i="11"/>
  <c r="H8991" i="11"/>
  <c r="I8991" i="11" s="1"/>
  <c r="J8991" i="11"/>
  <c r="K8991" i="11" s="1"/>
  <c r="L8991" i="11"/>
  <c r="M8991" i="11"/>
  <c r="N8991" i="11"/>
  <c r="O8991" i="11"/>
  <c r="P8991" i="11"/>
  <c r="Q8991" i="11"/>
  <c r="G8992" i="11"/>
  <c r="H8992" i="11"/>
  <c r="I8992" i="11" s="1"/>
  <c r="J8992" i="11"/>
  <c r="K8992" i="11" s="1"/>
  <c r="L8992" i="11"/>
  <c r="M8992" i="11"/>
  <c r="N8992" i="11"/>
  <c r="O8992" i="11"/>
  <c r="P8992" i="11"/>
  <c r="Q8992" i="11"/>
  <c r="G8993" i="11"/>
  <c r="H8993" i="11"/>
  <c r="I8993" i="11" s="1"/>
  <c r="J8993" i="11"/>
  <c r="K8993" i="11" s="1"/>
  <c r="L8993" i="11"/>
  <c r="M8993" i="11"/>
  <c r="N8993" i="11"/>
  <c r="O8993" i="11"/>
  <c r="P8993" i="11"/>
  <c r="Q8993" i="11"/>
  <c r="G8994" i="11"/>
  <c r="H8994" i="11"/>
  <c r="I8994" i="11" s="1"/>
  <c r="J8994" i="11"/>
  <c r="K8994" i="11" s="1"/>
  <c r="L8994" i="11"/>
  <c r="M8994" i="11"/>
  <c r="N8994" i="11"/>
  <c r="O8994" i="11"/>
  <c r="P8994" i="11"/>
  <c r="Q8994" i="11"/>
  <c r="G8995" i="11"/>
  <c r="H8995" i="11"/>
  <c r="I8995" i="11" s="1"/>
  <c r="J8995" i="11"/>
  <c r="K8995" i="11" s="1"/>
  <c r="L8995" i="11"/>
  <c r="M8995" i="11"/>
  <c r="N8995" i="11"/>
  <c r="O8995" i="11"/>
  <c r="P8995" i="11"/>
  <c r="Q8995" i="11"/>
  <c r="G8996" i="11"/>
  <c r="H8996" i="11"/>
  <c r="I8996" i="11" s="1"/>
  <c r="J8996" i="11"/>
  <c r="K8996" i="11" s="1"/>
  <c r="L8996" i="11"/>
  <c r="M8996" i="11"/>
  <c r="N8996" i="11"/>
  <c r="O8996" i="11"/>
  <c r="P8996" i="11"/>
  <c r="Q8996" i="11"/>
  <c r="G8997" i="11"/>
  <c r="H8997" i="11"/>
  <c r="I8997" i="11" s="1"/>
  <c r="J8997" i="11"/>
  <c r="K8997" i="11" s="1"/>
  <c r="L8997" i="11"/>
  <c r="M8997" i="11"/>
  <c r="N8997" i="11"/>
  <c r="O8997" i="11"/>
  <c r="P8997" i="11"/>
  <c r="Q8997" i="11"/>
  <c r="G8998" i="11"/>
  <c r="H8998" i="11"/>
  <c r="I8998" i="11" s="1"/>
  <c r="J8998" i="11"/>
  <c r="K8998" i="11" s="1"/>
  <c r="L8998" i="11"/>
  <c r="M8998" i="11"/>
  <c r="N8998" i="11"/>
  <c r="O8998" i="11"/>
  <c r="P8998" i="11"/>
  <c r="Q8998" i="11"/>
  <c r="G8999" i="11"/>
  <c r="H8999" i="11"/>
  <c r="I8999" i="11" s="1"/>
  <c r="J8999" i="11"/>
  <c r="K8999" i="11" s="1"/>
  <c r="L8999" i="11"/>
  <c r="M8999" i="11"/>
  <c r="N8999" i="11"/>
  <c r="O8999" i="11"/>
  <c r="P8999" i="11"/>
  <c r="Q8999" i="11"/>
  <c r="G9000" i="11"/>
  <c r="H9000" i="11"/>
  <c r="I9000" i="11" s="1"/>
  <c r="J9000" i="11"/>
  <c r="K9000" i="11" s="1"/>
  <c r="L9000" i="11"/>
  <c r="M9000" i="11"/>
  <c r="N9000" i="11"/>
  <c r="O9000" i="11"/>
  <c r="P9000" i="11"/>
  <c r="Q9000" i="11"/>
  <c r="G9001" i="11"/>
  <c r="H9001" i="11"/>
  <c r="I9001" i="11" s="1"/>
  <c r="J9001" i="11"/>
  <c r="K9001" i="11" s="1"/>
  <c r="L9001" i="11"/>
  <c r="M9001" i="11"/>
  <c r="N9001" i="11"/>
  <c r="O9001" i="11"/>
  <c r="P9001" i="11"/>
  <c r="Q9001" i="11"/>
  <c r="G9002" i="11"/>
  <c r="H9002" i="11"/>
  <c r="I9002" i="11" s="1"/>
  <c r="J9002" i="11"/>
  <c r="K9002" i="11" s="1"/>
  <c r="L9002" i="11"/>
  <c r="M9002" i="11"/>
  <c r="N9002" i="11"/>
  <c r="O9002" i="11"/>
  <c r="P9002" i="11"/>
  <c r="Q9002" i="11"/>
  <c r="G9003" i="11"/>
  <c r="H9003" i="11"/>
  <c r="I9003" i="11" s="1"/>
  <c r="J9003" i="11"/>
  <c r="K9003" i="11" s="1"/>
  <c r="L9003" i="11"/>
  <c r="M9003" i="11"/>
  <c r="N9003" i="11"/>
  <c r="O9003" i="11"/>
  <c r="P9003" i="11"/>
  <c r="Q9003" i="11"/>
  <c r="G9004" i="11"/>
  <c r="H9004" i="11"/>
  <c r="I9004" i="11" s="1"/>
  <c r="J9004" i="11"/>
  <c r="K9004" i="11" s="1"/>
  <c r="L9004" i="11"/>
  <c r="M9004" i="11"/>
  <c r="N9004" i="11"/>
  <c r="O9004" i="11"/>
  <c r="P9004" i="11"/>
  <c r="Q9004" i="11"/>
  <c r="G9005" i="11"/>
  <c r="H9005" i="11"/>
  <c r="I9005" i="11" s="1"/>
  <c r="J9005" i="11"/>
  <c r="K9005" i="11" s="1"/>
  <c r="L9005" i="11"/>
  <c r="M9005" i="11"/>
  <c r="N9005" i="11"/>
  <c r="O9005" i="11"/>
  <c r="P9005" i="11"/>
  <c r="Q9005" i="11"/>
  <c r="G9006" i="11"/>
  <c r="H9006" i="11"/>
  <c r="I9006" i="11" s="1"/>
  <c r="J9006" i="11"/>
  <c r="K9006" i="11" s="1"/>
  <c r="L9006" i="11"/>
  <c r="M9006" i="11"/>
  <c r="N9006" i="11"/>
  <c r="O9006" i="11"/>
  <c r="P9006" i="11"/>
  <c r="Q9006" i="11"/>
  <c r="G9007" i="11"/>
  <c r="H9007" i="11"/>
  <c r="I9007" i="11" s="1"/>
  <c r="J9007" i="11"/>
  <c r="K9007" i="11" s="1"/>
  <c r="L9007" i="11"/>
  <c r="M9007" i="11"/>
  <c r="N9007" i="11"/>
  <c r="O9007" i="11"/>
  <c r="P9007" i="11"/>
  <c r="Q9007" i="11"/>
  <c r="G9008" i="11"/>
  <c r="H9008" i="11"/>
  <c r="I9008" i="11" s="1"/>
  <c r="J9008" i="11"/>
  <c r="K9008" i="11" s="1"/>
  <c r="L9008" i="11"/>
  <c r="M9008" i="11"/>
  <c r="N9008" i="11"/>
  <c r="O9008" i="11"/>
  <c r="P9008" i="11"/>
  <c r="Q9008" i="11"/>
  <c r="G9009" i="11"/>
  <c r="H9009" i="11"/>
  <c r="I9009" i="11" s="1"/>
  <c r="J9009" i="11"/>
  <c r="K9009" i="11" s="1"/>
  <c r="L9009" i="11"/>
  <c r="M9009" i="11"/>
  <c r="N9009" i="11"/>
  <c r="O9009" i="11"/>
  <c r="P9009" i="11"/>
  <c r="Q9009" i="11"/>
  <c r="G9010" i="11"/>
  <c r="H9010" i="11"/>
  <c r="I9010" i="11" s="1"/>
  <c r="J9010" i="11"/>
  <c r="K9010" i="11" s="1"/>
  <c r="L9010" i="11"/>
  <c r="M9010" i="11"/>
  <c r="N9010" i="11"/>
  <c r="O9010" i="11"/>
  <c r="P9010" i="11"/>
  <c r="Q9010" i="11"/>
  <c r="G9011" i="11"/>
  <c r="H9011" i="11"/>
  <c r="I9011" i="11" s="1"/>
  <c r="J9011" i="11"/>
  <c r="K9011" i="11" s="1"/>
  <c r="L9011" i="11"/>
  <c r="M9011" i="11"/>
  <c r="N9011" i="11"/>
  <c r="O9011" i="11"/>
  <c r="P9011" i="11"/>
  <c r="Q9011" i="11"/>
  <c r="G9012" i="11"/>
  <c r="H9012" i="11"/>
  <c r="I9012" i="11" s="1"/>
  <c r="J9012" i="11"/>
  <c r="K9012" i="11" s="1"/>
  <c r="L9012" i="11"/>
  <c r="M9012" i="11"/>
  <c r="N9012" i="11"/>
  <c r="O9012" i="11"/>
  <c r="P9012" i="11"/>
  <c r="Q9012" i="11"/>
  <c r="G9013" i="11"/>
  <c r="H9013" i="11"/>
  <c r="I9013" i="11" s="1"/>
  <c r="J9013" i="11"/>
  <c r="K9013" i="11" s="1"/>
  <c r="L9013" i="11"/>
  <c r="M9013" i="11"/>
  <c r="N9013" i="11"/>
  <c r="O9013" i="11"/>
  <c r="P9013" i="11"/>
  <c r="Q9013" i="11"/>
  <c r="G9014" i="11"/>
  <c r="H9014" i="11"/>
  <c r="I9014" i="11" s="1"/>
  <c r="J9014" i="11"/>
  <c r="K9014" i="11" s="1"/>
  <c r="L9014" i="11"/>
  <c r="M9014" i="11"/>
  <c r="N9014" i="11"/>
  <c r="O9014" i="11"/>
  <c r="P9014" i="11"/>
  <c r="Q9014" i="11"/>
  <c r="G9015" i="11"/>
  <c r="H9015" i="11"/>
  <c r="I9015" i="11" s="1"/>
  <c r="J9015" i="11"/>
  <c r="K9015" i="11" s="1"/>
  <c r="L9015" i="11"/>
  <c r="M9015" i="11"/>
  <c r="N9015" i="11"/>
  <c r="O9015" i="11"/>
  <c r="P9015" i="11"/>
  <c r="Q9015" i="11"/>
  <c r="G9016" i="11"/>
  <c r="H9016" i="11"/>
  <c r="I9016" i="11" s="1"/>
  <c r="J9016" i="11"/>
  <c r="K9016" i="11" s="1"/>
  <c r="L9016" i="11"/>
  <c r="M9016" i="11"/>
  <c r="N9016" i="11"/>
  <c r="O9016" i="11"/>
  <c r="P9016" i="11"/>
  <c r="Q9016" i="11"/>
  <c r="G9017" i="11"/>
  <c r="H9017" i="11"/>
  <c r="I9017" i="11" s="1"/>
  <c r="J9017" i="11"/>
  <c r="K9017" i="11" s="1"/>
  <c r="L9017" i="11"/>
  <c r="M9017" i="11"/>
  <c r="N9017" i="11"/>
  <c r="O9017" i="11"/>
  <c r="P9017" i="11"/>
  <c r="Q9017" i="11"/>
  <c r="G9018" i="11"/>
  <c r="H9018" i="11"/>
  <c r="I9018" i="11" s="1"/>
  <c r="J9018" i="11"/>
  <c r="K9018" i="11" s="1"/>
  <c r="L9018" i="11"/>
  <c r="M9018" i="11"/>
  <c r="N9018" i="11"/>
  <c r="O9018" i="11"/>
  <c r="P9018" i="11"/>
  <c r="Q9018" i="11"/>
  <c r="G9019" i="11"/>
  <c r="H9019" i="11"/>
  <c r="I9019" i="11" s="1"/>
  <c r="J9019" i="11"/>
  <c r="K9019" i="11" s="1"/>
  <c r="L9019" i="11"/>
  <c r="M9019" i="11"/>
  <c r="N9019" i="11"/>
  <c r="O9019" i="11"/>
  <c r="P9019" i="11"/>
  <c r="Q9019" i="11"/>
  <c r="G9020" i="11"/>
  <c r="H9020" i="11"/>
  <c r="I9020" i="11" s="1"/>
  <c r="J9020" i="11"/>
  <c r="K9020" i="11" s="1"/>
  <c r="L9020" i="11"/>
  <c r="M9020" i="11"/>
  <c r="N9020" i="11"/>
  <c r="O9020" i="11"/>
  <c r="P9020" i="11"/>
  <c r="Q9020" i="11"/>
  <c r="G9021" i="11"/>
  <c r="H9021" i="11"/>
  <c r="I9021" i="11" s="1"/>
  <c r="J9021" i="11"/>
  <c r="K9021" i="11" s="1"/>
  <c r="L9021" i="11"/>
  <c r="M9021" i="11"/>
  <c r="N9021" i="11"/>
  <c r="O9021" i="11"/>
  <c r="P9021" i="11"/>
  <c r="Q9021" i="11"/>
  <c r="G9022" i="11"/>
  <c r="H9022" i="11"/>
  <c r="I9022" i="11" s="1"/>
  <c r="J9022" i="11"/>
  <c r="K9022" i="11" s="1"/>
  <c r="L9022" i="11"/>
  <c r="M9022" i="11"/>
  <c r="N9022" i="11"/>
  <c r="O9022" i="11"/>
  <c r="P9022" i="11"/>
  <c r="Q9022" i="11"/>
  <c r="G9023" i="11"/>
  <c r="H9023" i="11"/>
  <c r="I9023" i="11" s="1"/>
  <c r="J9023" i="11"/>
  <c r="K9023" i="11" s="1"/>
  <c r="L9023" i="11"/>
  <c r="M9023" i="11"/>
  <c r="N9023" i="11"/>
  <c r="O9023" i="11"/>
  <c r="P9023" i="11"/>
  <c r="Q9023" i="11"/>
  <c r="G9024" i="11"/>
  <c r="H9024" i="11"/>
  <c r="I9024" i="11" s="1"/>
  <c r="J9024" i="11"/>
  <c r="K9024" i="11" s="1"/>
  <c r="L9024" i="11"/>
  <c r="M9024" i="11"/>
  <c r="N9024" i="11"/>
  <c r="O9024" i="11"/>
  <c r="P9024" i="11"/>
  <c r="Q9024" i="11"/>
  <c r="G9025" i="11"/>
  <c r="H9025" i="11"/>
  <c r="I9025" i="11" s="1"/>
  <c r="J9025" i="11"/>
  <c r="K9025" i="11" s="1"/>
  <c r="L9025" i="11"/>
  <c r="M9025" i="11"/>
  <c r="N9025" i="11"/>
  <c r="O9025" i="11"/>
  <c r="P9025" i="11"/>
  <c r="Q9025" i="11"/>
  <c r="G9026" i="11"/>
  <c r="H9026" i="11"/>
  <c r="I9026" i="11" s="1"/>
  <c r="J9026" i="11"/>
  <c r="K9026" i="11" s="1"/>
  <c r="L9026" i="11"/>
  <c r="M9026" i="11"/>
  <c r="N9026" i="11"/>
  <c r="O9026" i="11"/>
  <c r="P9026" i="11"/>
  <c r="Q9026" i="11"/>
  <c r="G9027" i="11"/>
  <c r="H9027" i="11"/>
  <c r="I9027" i="11" s="1"/>
  <c r="J9027" i="11"/>
  <c r="K9027" i="11" s="1"/>
  <c r="L9027" i="11"/>
  <c r="M9027" i="11"/>
  <c r="N9027" i="11"/>
  <c r="O9027" i="11"/>
  <c r="P9027" i="11"/>
  <c r="Q9027" i="11"/>
  <c r="G9028" i="11"/>
  <c r="H9028" i="11"/>
  <c r="I9028" i="11" s="1"/>
  <c r="J9028" i="11"/>
  <c r="K9028" i="11" s="1"/>
  <c r="L9028" i="11"/>
  <c r="M9028" i="11"/>
  <c r="N9028" i="11"/>
  <c r="O9028" i="11"/>
  <c r="P9028" i="11"/>
  <c r="Q9028" i="11"/>
  <c r="G9029" i="11"/>
  <c r="H9029" i="11"/>
  <c r="I9029" i="11" s="1"/>
  <c r="J9029" i="11"/>
  <c r="K9029" i="11" s="1"/>
  <c r="L9029" i="11"/>
  <c r="M9029" i="11"/>
  <c r="N9029" i="11"/>
  <c r="O9029" i="11"/>
  <c r="P9029" i="11"/>
  <c r="Q9029" i="11"/>
  <c r="G9030" i="11"/>
  <c r="H9030" i="11"/>
  <c r="I9030" i="11" s="1"/>
  <c r="J9030" i="11"/>
  <c r="K9030" i="11" s="1"/>
  <c r="L9030" i="11"/>
  <c r="M9030" i="11"/>
  <c r="N9030" i="11"/>
  <c r="O9030" i="11"/>
  <c r="P9030" i="11"/>
  <c r="Q9030" i="11"/>
  <c r="G9031" i="11"/>
  <c r="H9031" i="11"/>
  <c r="I9031" i="11" s="1"/>
  <c r="J9031" i="11"/>
  <c r="K9031" i="11" s="1"/>
  <c r="L9031" i="11"/>
  <c r="M9031" i="11"/>
  <c r="N9031" i="11"/>
  <c r="O9031" i="11"/>
  <c r="P9031" i="11"/>
  <c r="Q9031" i="11"/>
  <c r="G9032" i="11"/>
  <c r="H9032" i="11"/>
  <c r="I9032" i="11" s="1"/>
  <c r="J9032" i="11"/>
  <c r="K9032" i="11" s="1"/>
  <c r="L9032" i="11"/>
  <c r="M9032" i="11"/>
  <c r="N9032" i="11"/>
  <c r="O9032" i="11"/>
  <c r="P9032" i="11"/>
  <c r="Q9032" i="11"/>
  <c r="G9033" i="11"/>
  <c r="H9033" i="11"/>
  <c r="I9033" i="11" s="1"/>
  <c r="J9033" i="11"/>
  <c r="K9033" i="11" s="1"/>
  <c r="L9033" i="11"/>
  <c r="M9033" i="11"/>
  <c r="N9033" i="11"/>
  <c r="O9033" i="11"/>
  <c r="P9033" i="11"/>
  <c r="Q9033" i="11"/>
  <c r="G9034" i="11"/>
  <c r="H9034" i="11"/>
  <c r="I9034" i="11" s="1"/>
  <c r="J9034" i="11"/>
  <c r="K9034" i="11" s="1"/>
  <c r="L9034" i="11"/>
  <c r="M9034" i="11"/>
  <c r="N9034" i="11"/>
  <c r="O9034" i="11"/>
  <c r="P9034" i="11"/>
  <c r="Q9034" i="11"/>
  <c r="G9035" i="11"/>
  <c r="H9035" i="11"/>
  <c r="I9035" i="11" s="1"/>
  <c r="J9035" i="11"/>
  <c r="K9035" i="11" s="1"/>
  <c r="L9035" i="11"/>
  <c r="M9035" i="11"/>
  <c r="N9035" i="11"/>
  <c r="O9035" i="11"/>
  <c r="P9035" i="11"/>
  <c r="Q9035" i="11"/>
  <c r="G9036" i="11"/>
  <c r="H9036" i="11"/>
  <c r="I9036" i="11" s="1"/>
  <c r="J9036" i="11"/>
  <c r="K9036" i="11" s="1"/>
  <c r="L9036" i="11"/>
  <c r="M9036" i="11"/>
  <c r="N9036" i="11"/>
  <c r="O9036" i="11"/>
  <c r="P9036" i="11"/>
  <c r="Q9036" i="11"/>
  <c r="G9037" i="11"/>
  <c r="H9037" i="11"/>
  <c r="I9037" i="11" s="1"/>
  <c r="J9037" i="11"/>
  <c r="K9037" i="11" s="1"/>
  <c r="L9037" i="11"/>
  <c r="M9037" i="11"/>
  <c r="N9037" i="11"/>
  <c r="O9037" i="11"/>
  <c r="P9037" i="11"/>
  <c r="Q9037" i="11"/>
  <c r="G9038" i="11"/>
  <c r="H9038" i="11"/>
  <c r="I9038" i="11" s="1"/>
  <c r="J9038" i="11"/>
  <c r="K9038" i="11" s="1"/>
  <c r="L9038" i="11"/>
  <c r="M9038" i="11"/>
  <c r="N9038" i="11"/>
  <c r="O9038" i="11"/>
  <c r="P9038" i="11"/>
  <c r="Q9038" i="11"/>
  <c r="G9039" i="11"/>
  <c r="H9039" i="11"/>
  <c r="I9039" i="11" s="1"/>
  <c r="J9039" i="11"/>
  <c r="K9039" i="11" s="1"/>
  <c r="L9039" i="11"/>
  <c r="M9039" i="11"/>
  <c r="N9039" i="11"/>
  <c r="O9039" i="11"/>
  <c r="P9039" i="11"/>
  <c r="Q9039" i="11"/>
  <c r="G9040" i="11"/>
  <c r="H9040" i="11"/>
  <c r="I9040" i="11" s="1"/>
  <c r="J9040" i="11"/>
  <c r="K9040" i="11" s="1"/>
  <c r="L9040" i="11"/>
  <c r="M9040" i="11"/>
  <c r="N9040" i="11"/>
  <c r="O9040" i="11"/>
  <c r="P9040" i="11"/>
  <c r="Q9040" i="11"/>
  <c r="G9041" i="11"/>
  <c r="H9041" i="11"/>
  <c r="I9041" i="11" s="1"/>
  <c r="J9041" i="11"/>
  <c r="K9041" i="11" s="1"/>
  <c r="L9041" i="11"/>
  <c r="M9041" i="11"/>
  <c r="N9041" i="11"/>
  <c r="O9041" i="11"/>
  <c r="P9041" i="11"/>
  <c r="Q9041" i="11"/>
  <c r="G9042" i="11"/>
  <c r="H9042" i="11"/>
  <c r="I9042" i="11" s="1"/>
  <c r="J9042" i="11"/>
  <c r="K9042" i="11" s="1"/>
  <c r="L9042" i="11"/>
  <c r="M9042" i="11"/>
  <c r="N9042" i="11"/>
  <c r="O9042" i="11"/>
  <c r="P9042" i="11"/>
  <c r="Q9042" i="11"/>
  <c r="G9043" i="11"/>
  <c r="H9043" i="11"/>
  <c r="I9043" i="11" s="1"/>
  <c r="J9043" i="11"/>
  <c r="K9043" i="11" s="1"/>
  <c r="L9043" i="11"/>
  <c r="M9043" i="11"/>
  <c r="N9043" i="11"/>
  <c r="O9043" i="11"/>
  <c r="P9043" i="11"/>
  <c r="Q9043" i="11"/>
  <c r="G9044" i="11"/>
  <c r="H9044" i="11"/>
  <c r="I9044" i="11" s="1"/>
  <c r="J9044" i="11"/>
  <c r="K9044" i="11" s="1"/>
  <c r="L9044" i="11"/>
  <c r="M9044" i="11"/>
  <c r="N9044" i="11"/>
  <c r="O9044" i="11"/>
  <c r="P9044" i="11"/>
  <c r="Q9044" i="11"/>
  <c r="G9045" i="11"/>
  <c r="H9045" i="11"/>
  <c r="I9045" i="11" s="1"/>
  <c r="J9045" i="11"/>
  <c r="K9045" i="11" s="1"/>
  <c r="L9045" i="11"/>
  <c r="M9045" i="11"/>
  <c r="N9045" i="11"/>
  <c r="O9045" i="11"/>
  <c r="P9045" i="11"/>
  <c r="Q9045" i="11"/>
  <c r="G9046" i="11"/>
  <c r="H9046" i="11"/>
  <c r="I9046" i="11" s="1"/>
  <c r="J9046" i="11"/>
  <c r="K9046" i="11" s="1"/>
  <c r="L9046" i="11"/>
  <c r="M9046" i="11"/>
  <c r="N9046" i="11"/>
  <c r="O9046" i="11"/>
  <c r="P9046" i="11"/>
  <c r="Q9046" i="11"/>
  <c r="G9047" i="11"/>
  <c r="H9047" i="11"/>
  <c r="I9047" i="11" s="1"/>
  <c r="J9047" i="11"/>
  <c r="K9047" i="11" s="1"/>
  <c r="L9047" i="11"/>
  <c r="M9047" i="11"/>
  <c r="N9047" i="11"/>
  <c r="O9047" i="11"/>
  <c r="P9047" i="11"/>
  <c r="Q9047" i="11"/>
  <c r="G9048" i="11"/>
  <c r="H9048" i="11"/>
  <c r="I9048" i="11" s="1"/>
  <c r="J9048" i="11"/>
  <c r="K9048" i="11" s="1"/>
  <c r="L9048" i="11"/>
  <c r="M9048" i="11"/>
  <c r="N9048" i="11"/>
  <c r="O9048" i="11"/>
  <c r="P9048" i="11"/>
  <c r="Q9048" i="11"/>
  <c r="G9049" i="11"/>
  <c r="H9049" i="11"/>
  <c r="I9049" i="11" s="1"/>
  <c r="J9049" i="11"/>
  <c r="K9049" i="11" s="1"/>
  <c r="L9049" i="11"/>
  <c r="M9049" i="11"/>
  <c r="N9049" i="11"/>
  <c r="O9049" i="11"/>
  <c r="P9049" i="11"/>
  <c r="Q9049" i="11"/>
  <c r="G9050" i="11"/>
  <c r="H9050" i="11"/>
  <c r="I9050" i="11" s="1"/>
  <c r="J9050" i="11"/>
  <c r="K9050" i="11" s="1"/>
  <c r="L9050" i="11"/>
  <c r="M9050" i="11"/>
  <c r="N9050" i="11"/>
  <c r="O9050" i="11"/>
  <c r="P9050" i="11"/>
  <c r="Q9050" i="11"/>
  <c r="G9051" i="11"/>
  <c r="H9051" i="11"/>
  <c r="I9051" i="11" s="1"/>
  <c r="J9051" i="11"/>
  <c r="K9051" i="11" s="1"/>
  <c r="L9051" i="11"/>
  <c r="M9051" i="11"/>
  <c r="N9051" i="11"/>
  <c r="O9051" i="11"/>
  <c r="P9051" i="11"/>
  <c r="Q9051" i="11"/>
  <c r="G9052" i="11"/>
  <c r="H9052" i="11"/>
  <c r="I9052" i="11" s="1"/>
  <c r="J9052" i="11"/>
  <c r="K9052" i="11" s="1"/>
  <c r="L9052" i="11"/>
  <c r="M9052" i="11"/>
  <c r="N9052" i="11"/>
  <c r="O9052" i="11"/>
  <c r="P9052" i="11"/>
  <c r="Q9052" i="11"/>
  <c r="G9053" i="11"/>
  <c r="H9053" i="11"/>
  <c r="I9053" i="11" s="1"/>
  <c r="J9053" i="11"/>
  <c r="K9053" i="11" s="1"/>
  <c r="L9053" i="11"/>
  <c r="M9053" i="11"/>
  <c r="N9053" i="11"/>
  <c r="O9053" i="11"/>
  <c r="P9053" i="11"/>
  <c r="Q9053" i="11"/>
  <c r="G9054" i="11"/>
  <c r="H9054" i="11"/>
  <c r="I9054" i="11" s="1"/>
  <c r="J9054" i="11"/>
  <c r="K9054" i="11" s="1"/>
  <c r="L9054" i="11"/>
  <c r="M9054" i="11"/>
  <c r="N9054" i="11"/>
  <c r="O9054" i="11"/>
  <c r="P9054" i="11"/>
  <c r="Q9054" i="11"/>
  <c r="G9055" i="11"/>
  <c r="H9055" i="11"/>
  <c r="I9055" i="11" s="1"/>
  <c r="J9055" i="11"/>
  <c r="K9055" i="11" s="1"/>
  <c r="L9055" i="11"/>
  <c r="M9055" i="11"/>
  <c r="N9055" i="11"/>
  <c r="O9055" i="11"/>
  <c r="P9055" i="11"/>
  <c r="Q9055" i="11"/>
  <c r="G9056" i="11"/>
  <c r="H9056" i="11"/>
  <c r="I9056" i="11" s="1"/>
  <c r="J9056" i="11"/>
  <c r="K9056" i="11" s="1"/>
  <c r="L9056" i="11"/>
  <c r="M9056" i="11"/>
  <c r="N9056" i="11"/>
  <c r="O9056" i="11"/>
  <c r="P9056" i="11"/>
  <c r="Q9056" i="11"/>
  <c r="G9057" i="11"/>
  <c r="H9057" i="11"/>
  <c r="I9057" i="11" s="1"/>
  <c r="J9057" i="11"/>
  <c r="K9057" i="11" s="1"/>
  <c r="L9057" i="11"/>
  <c r="M9057" i="11"/>
  <c r="N9057" i="11"/>
  <c r="O9057" i="11"/>
  <c r="P9057" i="11"/>
  <c r="Q9057" i="11"/>
  <c r="G9058" i="11"/>
  <c r="H9058" i="11"/>
  <c r="I9058" i="11" s="1"/>
  <c r="J9058" i="11"/>
  <c r="K9058" i="11" s="1"/>
  <c r="L9058" i="11"/>
  <c r="M9058" i="11"/>
  <c r="N9058" i="11"/>
  <c r="O9058" i="11"/>
  <c r="P9058" i="11"/>
  <c r="Q9058" i="11"/>
  <c r="G9059" i="11"/>
  <c r="H9059" i="11"/>
  <c r="I9059" i="11" s="1"/>
  <c r="J9059" i="11"/>
  <c r="K9059" i="11" s="1"/>
  <c r="L9059" i="11"/>
  <c r="M9059" i="11"/>
  <c r="N9059" i="11"/>
  <c r="O9059" i="11"/>
  <c r="P9059" i="11"/>
  <c r="Q9059" i="11"/>
  <c r="G9060" i="11"/>
  <c r="H9060" i="11"/>
  <c r="I9060" i="11" s="1"/>
  <c r="J9060" i="11"/>
  <c r="K9060" i="11" s="1"/>
  <c r="L9060" i="11"/>
  <c r="M9060" i="11"/>
  <c r="N9060" i="11"/>
  <c r="O9060" i="11"/>
  <c r="P9060" i="11"/>
  <c r="Q9060" i="11"/>
  <c r="G9061" i="11"/>
  <c r="H9061" i="11"/>
  <c r="I9061" i="11" s="1"/>
  <c r="J9061" i="11"/>
  <c r="K9061" i="11" s="1"/>
  <c r="L9061" i="11"/>
  <c r="M9061" i="11"/>
  <c r="N9061" i="11"/>
  <c r="O9061" i="11"/>
  <c r="P9061" i="11"/>
  <c r="Q9061" i="11"/>
  <c r="G9062" i="11"/>
  <c r="H9062" i="11"/>
  <c r="I9062" i="11" s="1"/>
  <c r="J9062" i="11"/>
  <c r="K9062" i="11" s="1"/>
  <c r="L9062" i="11"/>
  <c r="M9062" i="11"/>
  <c r="N9062" i="11"/>
  <c r="O9062" i="11"/>
  <c r="P9062" i="11"/>
  <c r="Q9062" i="11"/>
  <c r="G9063" i="11"/>
  <c r="H9063" i="11"/>
  <c r="I9063" i="11" s="1"/>
  <c r="J9063" i="11"/>
  <c r="K9063" i="11" s="1"/>
  <c r="L9063" i="11"/>
  <c r="M9063" i="11"/>
  <c r="N9063" i="11"/>
  <c r="O9063" i="11"/>
  <c r="P9063" i="11"/>
  <c r="Q9063" i="11"/>
  <c r="G9064" i="11"/>
  <c r="H9064" i="11"/>
  <c r="I9064" i="11" s="1"/>
  <c r="J9064" i="11"/>
  <c r="K9064" i="11" s="1"/>
  <c r="L9064" i="11"/>
  <c r="M9064" i="11"/>
  <c r="N9064" i="11"/>
  <c r="O9064" i="11"/>
  <c r="P9064" i="11"/>
  <c r="Q9064" i="11"/>
  <c r="G9065" i="11"/>
  <c r="H9065" i="11"/>
  <c r="I9065" i="11" s="1"/>
  <c r="J9065" i="11"/>
  <c r="K9065" i="11" s="1"/>
  <c r="L9065" i="11"/>
  <c r="M9065" i="11"/>
  <c r="N9065" i="11"/>
  <c r="O9065" i="11"/>
  <c r="P9065" i="11"/>
  <c r="Q9065" i="11"/>
  <c r="G9066" i="11"/>
  <c r="H9066" i="11"/>
  <c r="I9066" i="11" s="1"/>
  <c r="J9066" i="11"/>
  <c r="K9066" i="11" s="1"/>
  <c r="L9066" i="11"/>
  <c r="M9066" i="11"/>
  <c r="N9066" i="11"/>
  <c r="O9066" i="11"/>
  <c r="P9066" i="11"/>
  <c r="Q9066" i="11"/>
  <c r="G9067" i="11"/>
  <c r="H9067" i="11"/>
  <c r="I9067" i="11" s="1"/>
  <c r="J9067" i="11"/>
  <c r="K9067" i="11" s="1"/>
  <c r="L9067" i="11"/>
  <c r="M9067" i="11"/>
  <c r="N9067" i="11"/>
  <c r="O9067" i="11"/>
  <c r="P9067" i="11"/>
  <c r="Q9067" i="11"/>
  <c r="G9068" i="11"/>
  <c r="H9068" i="11"/>
  <c r="I9068" i="11" s="1"/>
  <c r="J9068" i="11"/>
  <c r="K9068" i="11" s="1"/>
  <c r="L9068" i="11"/>
  <c r="M9068" i="11"/>
  <c r="N9068" i="11"/>
  <c r="O9068" i="11"/>
  <c r="P9068" i="11"/>
  <c r="Q9068" i="11"/>
  <c r="G9069" i="11"/>
  <c r="H9069" i="11"/>
  <c r="I9069" i="11" s="1"/>
  <c r="J9069" i="11"/>
  <c r="K9069" i="11" s="1"/>
  <c r="L9069" i="11"/>
  <c r="M9069" i="11"/>
  <c r="N9069" i="11"/>
  <c r="O9069" i="11"/>
  <c r="P9069" i="11"/>
  <c r="Q9069" i="11"/>
  <c r="G9070" i="11"/>
  <c r="H9070" i="11"/>
  <c r="I9070" i="11" s="1"/>
  <c r="J9070" i="11"/>
  <c r="K9070" i="11" s="1"/>
  <c r="L9070" i="11"/>
  <c r="M9070" i="11"/>
  <c r="N9070" i="11"/>
  <c r="O9070" i="11"/>
  <c r="P9070" i="11"/>
  <c r="Q9070" i="11"/>
  <c r="G9071" i="11"/>
  <c r="H9071" i="11"/>
  <c r="I9071" i="11" s="1"/>
  <c r="J9071" i="11"/>
  <c r="K9071" i="11" s="1"/>
  <c r="L9071" i="11"/>
  <c r="M9071" i="11"/>
  <c r="N9071" i="11"/>
  <c r="O9071" i="11"/>
  <c r="P9071" i="11"/>
  <c r="Q9071" i="11"/>
  <c r="G9072" i="11"/>
  <c r="H9072" i="11"/>
  <c r="I9072" i="11" s="1"/>
  <c r="J9072" i="11"/>
  <c r="K9072" i="11" s="1"/>
  <c r="L9072" i="11"/>
  <c r="M9072" i="11"/>
  <c r="N9072" i="11"/>
  <c r="O9072" i="11"/>
  <c r="P9072" i="11"/>
  <c r="Q9072" i="11"/>
  <c r="G9073" i="11"/>
  <c r="H9073" i="11"/>
  <c r="I9073" i="11" s="1"/>
  <c r="J9073" i="11"/>
  <c r="K9073" i="11" s="1"/>
  <c r="L9073" i="11"/>
  <c r="M9073" i="11"/>
  <c r="N9073" i="11"/>
  <c r="O9073" i="11"/>
  <c r="P9073" i="11"/>
  <c r="Q9073" i="11"/>
  <c r="G9074" i="11"/>
  <c r="H9074" i="11"/>
  <c r="I9074" i="11" s="1"/>
  <c r="J9074" i="11"/>
  <c r="K9074" i="11" s="1"/>
  <c r="L9074" i="11"/>
  <c r="M9074" i="11"/>
  <c r="N9074" i="11"/>
  <c r="O9074" i="11"/>
  <c r="P9074" i="11"/>
  <c r="Q9074" i="11"/>
  <c r="G9075" i="11"/>
  <c r="H9075" i="11"/>
  <c r="I9075" i="11" s="1"/>
  <c r="J9075" i="11"/>
  <c r="K9075" i="11" s="1"/>
  <c r="L9075" i="11"/>
  <c r="M9075" i="11"/>
  <c r="N9075" i="11"/>
  <c r="O9075" i="11"/>
  <c r="P9075" i="11"/>
  <c r="Q9075" i="11"/>
  <c r="G9076" i="11"/>
  <c r="H9076" i="11"/>
  <c r="I9076" i="11" s="1"/>
  <c r="J9076" i="11"/>
  <c r="K9076" i="11" s="1"/>
  <c r="L9076" i="11"/>
  <c r="M9076" i="11"/>
  <c r="N9076" i="11"/>
  <c r="O9076" i="11"/>
  <c r="P9076" i="11"/>
  <c r="Q9076" i="11"/>
  <c r="G9077" i="11"/>
  <c r="H9077" i="11"/>
  <c r="I9077" i="11" s="1"/>
  <c r="J9077" i="11"/>
  <c r="K9077" i="11" s="1"/>
  <c r="L9077" i="11"/>
  <c r="M9077" i="11"/>
  <c r="N9077" i="11"/>
  <c r="O9077" i="11"/>
  <c r="P9077" i="11"/>
  <c r="Q9077" i="11"/>
  <c r="G9078" i="11"/>
  <c r="H9078" i="11"/>
  <c r="I9078" i="11" s="1"/>
  <c r="J9078" i="11"/>
  <c r="K9078" i="11" s="1"/>
  <c r="L9078" i="11"/>
  <c r="M9078" i="11"/>
  <c r="N9078" i="11"/>
  <c r="O9078" i="11"/>
  <c r="P9078" i="11"/>
  <c r="Q9078" i="11"/>
  <c r="G9079" i="11"/>
  <c r="H9079" i="11"/>
  <c r="I9079" i="11" s="1"/>
  <c r="J9079" i="11"/>
  <c r="K9079" i="11" s="1"/>
  <c r="L9079" i="11"/>
  <c r="M9079" i="11"/>
  <c r="N9079" i="11"/>
  <c r="O9079" i="11"/>
  <c r="P9079" i="11"/>
  <c r="Q9079" i="11"/>
  <c r="G9080" i="11"/>
  <c r="H9080" i="11"/>
  <c r="I9080" i="11" s="1"/>
  <c r="J9080" i="11"/>
  <c r="K9080" i="11" s="1"/>
  <c r="L9080" i="11"/>
  <c r="M9080" i="11"/>
  <c r="N9080" i="11"/>
  <c r="O9080" i="11"/>
  <c r="P9080" i="11"/>
  <c r="Q9080" i="11"/>
  <c r="G9081" i="11"/>
  <c r="H9081" i="11"/>
  <c r="I9081" i="11" s="1"/>
  <c r="J9081" i="11"/>
  <c r="K9081" i="11" s="1"/>
  <c r="L9081" i="11"/>
  <c r="M9081" i="11"/>
  <c r="N9081" i="11"/>
  <c r="O9081" i="11"/>
  <c r="P9081" i="11"/>
  <c r="Q9081" i="11"/>
  <c r="G9082" i="11"/>
  <c r="H9082" i="11"/>
  <c r="I9082" i="11" s="1"/>
  <c r="J9082" i="11"/>
  <c r="K9082" i="11" s="1"/>
  <c r="L9082" i="11"/>
  <c r="M9082" i="11"/>
  <c r="N9082" i="11"/>
  <c r="O9082" i="11"/>
  <c r="P9082" i="11"/>
  <c r="Q9082" i="11"/>
  <c r="G9083" i="11"/>
  <c r="H9083" i="11"/>
  <c r="I9083" i="11" s="1"/>
  <c r="J9083" i="11"/>
  <c r="K9083" i="11" s="1"/>
  <c r="L9083" i="11"/>
  <c r="M9083" i="11"/>
  <c r="N9083" i="11"/>
  <c r="O9083" i="11"/>
  <c r="P9083" i="11"/>
  <c r="Q9083" i="11"/>
  <c r="G9084" i="11"/>
  <c r="H9084" i="11"/>
  <c r="I9084" i="11" s="1"/>
  <c r="J9084" i="11"/>
  <c r="K9084" i="11" s="1"/>
  <c r="L9084" i="11"/>
  <c r="M9084" i="11"/>
  <c r="N9084" i="11"/>
  <c r="O9084" i="11"/>
  <c r="P9084" i="11"/>
  <c r="Q9084" i="11"/>
  <c r="G9085" i="11"/>
  <c r="H9085" i="11"/>
  <c r="I9085" i="11" s="1"/>
  <c r="J9085" i="11"/>
  <c r="K9085" i="11" s="1"/>
  <c r="L9085" i="11"/>
  <c r="M9085" i="11"/>
  <c r="N9085" i="11"/>
  <c r="O9085" i="11"/>
  <c r="P9085" i="11"/>
  <c r="Q9085" i="11"/>
  <c r="G9086" i="11"/>
  <c r="H9086" i="11"/>
  <c r="I9086" i="11" s="1"/>
  <c r="J9086" i="11"/>
  <c r="K9086" i="11" s="1"/>
  <c r="L9086" i="11"/>
  <c r="M9086" i="11"/>
  <c r="N9086" i="11"/>
  <c r="O9086" i="11"/>
  <c r="P9086" i="11"/>
  <c r="Q9086" i="11"/>
  <c r="G9087" i="11"/>
  <c r="H9087" i="11"/>
  <c r="I9087" i="11" s="1"/>
  <c r="J9087" i="11"/>
  <c r="K9087" i="11" s="1"/>
  <c r="L9087" i="11"/>
  <c r="M9087" i="11"/>
  <c r="N9087" i="11"/>
  <c r="O9087" i="11"/>
  <c r="P9087" i="11"/>
  <c r="Q9087" i="11"/>
  <c r="G9088" i="11"/>
  <c r="H9088" i="11"/>
  <c r="I9088" i="11" s="1"/>
  <c r="J9088" i="11"/>
  <c r="K9088" i="11" s="1"/>
  <c r="L9088" i="11"/>
  <c r="M9088" i="11"/>
  <c r="N9088" i="11"/>
  <c r="O9088" i="11"/>
  <c r="P9088" i="11"/>
  <c r="Q9088" i="11"/>
  <c r="G9089" i="11"/>
  <c r="H9089" i="11"/>
  <c r="I9089" i="11" s="1"/>
  <c r="J9089" i="11"/>
  <c r="K9089" i="11" s="1"/>
  <c r="L9089" i="11"/>
  <c r="M9089" i="11"/>
  <c r="N9089" i="11"/>
  <c r="O9089" i="11"/>
  <c r="P9089" i="11"/>
  <c r="Q9089" i="11"/>
  <c r="G9090" i="11"/>
  <c r="H9090" i="11"/>
  <c r="I9090" i="11" s="1"/>
  <c r="J9090" i="11"/>
  <c r="K9090" i="11" s="1"/>
  <c r="L9090" i="11"/>
  <c r="M9090" i="11"/>
  <c r="N9090" i="11"/>
  <c r="O9090" i="11"/>
  <c r="P9090" i="11"/>
  <c r="Q9090" i="11"/>
  <c r="G9091" i="11"/>
  <c r="H9091" i="11"/>
  <c r="I9091" i="11" s="1"/>
  <c r="J9091" i="11"/>
  <c r="K9091" i="11" s="1"/>
  <c r="L9091" i="11"/>
  <c r="M9091" i="11"/>
  <c r="N9091" i="11"/>
  <c r="O9091" i="11"/>
  <c r="P9091" i="11"/>
  <c r="Q9091" i="11"/>
  <c r="G9092" i="11"/>
  <c r="H9092" i="11"/>
  <c r="I9092" i="11" s="1"/>
  <c r="J9092" i="11"/>
  <c r="K9092" i="11" s="1"/>
  <c r="L9092" i="11"/>
  <c r="M9092" i="11"/>
  <c r="N9092" i="11"/>
  <c r="O9092" i="11"/>
  <c r="P9092" i="11"/>
  <c r="Q9092" i="11"/>
  <c r="G9093" i="11"/>
  <c r="H9093" i="11"/>
  <c r="I9093" i="11" s="1"/>
  <c r="J9093" i="11"/>
  <c r="K9093" i="11" s="1"/>
  <c r="L9093" i="11"/>
  <c r="M9093" i="11"/>
  <c r="N9093" i="11"/>
  <c r="O9093" i="11"/>
  <c r="P9093" i="11"/>
  <c r="Q9093" i="11"/>
  <c r="G9094" i="11"/>
  <c r="H9094" i="11"/>
  <c r="I9094" i="11" s="1"/>
  <c r="J9094" i="11"/>
  <c r="K9094" i="11" s="1"/>
  <c r="L9094" i="11"/>
  <c r="M9094" i="11"/>
  <c r="N9094" i="11"/>
  <c r="O9094" i="11"/>
  <c r="P9094" i="11"/>
  <c r="Q9094" i="11"/>
  <c r="G9095" i="11"/>
  <c r="H9095" i="11"/>
  <c r="I9095" i="11" s="1"/>
  <c r="J9095" i="11"/>
  <c r="K9095" i="11" s="1"/>
  <c r="L9095" i="11"/>
  <c r="M9095" i="11"/>
  <c r="N9095" i="11"/>
  <c r="O9095" i="11"/>
  <c r="P9095" i="11"/>
  <c r="Q9095" i="11"/>
  <c r="G9096" i="11"/>
  <c r="H9096" i="11"/>
  <c r="I9096" i="11" s="1"/>
  <c r="J9096" i="11"/>
  <c r="K9096" i="11" s="1"/>
  <c r="L9096" i="11"/>
  <c r="M9096" i="11"/>
  <c r="N9096" i="11"/>
  <c r="O9096" i="11"/>
  <c r="P9096" i="11"/>
  <c r="Q9096" i="11"/>
  <c r="G9097" i="11"/>
  <c r="H9097" i="11"/>
  <c r="I9097" i="11" s="1"/>
  <c r="J9097" i="11"/>
  <c r="K9097" i="11" s="1"/>
  <c r="L9097" i="11"/>
  <c r="M9097" i="11"/>
  <c r="N9097" i="11"/>
  <c r="O9097" i="11"/>
  <c r="P9097" i="11"/>
  <c r="Q9097" i="11"/>
  <c r="G9098" i="11"/>
  <c r="H9098" i="11"/>
  <c r="I9098" i="11" s="1"/>
  <c r="J9098" i="11"/>
  <c r="K9098" i="11" s="1"/>
  <c r="L9098" i="11"/>
  <c r="M9098" i="11"/>
  <c r="N9098" i="11"/>
  <c r="O9098" i="11"/>
  <c r="P9098" i="11"/>
  <c r="Q9098" i="11"/>
  <c r="G9099" i="11"/>
  <c r="H9099" i="11"/>
  <c r="I9099" i="11" s="1"/>
  <c r="J9099" i="11"/>
  <c r="K9099" i="11" s="1"/>
  <c r="L9099" i="11"/>
  <c r="M9099" i="11"/>
  <c r="N9099" i="11"/>
  <c r="O9099" i="11"/>
  <c r="P9099" i="11"/>
  <c r="Q9099" i="11"/>
  <c r="G9100" i="11"/>
  <c r="H9100" i="11"/>
  <c r="I9100" i="11" s="1"/>
  <c r="J9100" i="11"/>
  <c r="K9100" i="11" s="1"/>
  <c r="L9100" i="11"/>
  <c r="M9100" i="11"/>
  <c r="N9100" i="11"/>
  <c r="O9100" i="11"/>
  <c r="P9100" i="11"/>
  <c r="Q9100" i="11"/>
  <c r="G9101" i="11"/>
  <c r="H9101" i="11"/>
  <c r="I9101" i="11" s="1"/>
  <c r="J9101" i="11"/>
  <c r="K9101" i="11" s="1"/>
  <c r="L9101" i="11"/>
  <c r="M9101" i="11"/>
  <c r="N9101" i="11"/>
  <c r="O9101" i="11"/>
  <c r="P9101" i="11"/>
  <c r="Q9101" i="11"/>
  <c r="G9102" i="11"/>
  <c r="H9102" i="11"/>
  <c r="I9102" i="11" s="1"/>
  <c r="J9102" i="11"/>
  <c r="K9102" i="11" s="1"/>
  <c r="L9102" i="11"/>
  <c r="M9102" i="11"/>
  <c r="N9102" i="11"/>
  <c r="O9102" i="11"/>
  <c r="P9102" i="11"/>
  <c r="Q9102" i="11"/>
  <c r="G9103" i="11"/>
  <c r="H9103" i="11"/>
  <c r="I9103" i="11" s="1"/>
  <c r="J9103" i="11"/>
  <c r="K9103" i="11" s="1"/>
  <c r="L9103" i="11"/>
  <c r="M9103" i="11"/>
  <c r="N9103" i="11"/>
  <c r="O9103" i="11"/>
  <c r="P9103" i="11"/>
  <c r="Q9103" i="11"/>
  <c r="G9104" i="11"/>
  <c r="H9104" i="11"/>
  <c r="I9104" i="11" s="1"/>
  <c r="J9104" i="11"/>
  <c r="K9104" i="11" s="1"/>
  <c r="L9104" i="11"/>
  <c r="M9104" i="11"/>
  <c r="N9104" i="11"/>
  <c r="O9104" i="11"/>
  <c r="P9104" i="11"/>
  <c r="Q9104" i="11"/>
  <c r="G9105" i="11"/>
  <c r="H9105" i="11"/>
  <c r="I9105" i="11" s="1"/>
  <c r="J9105" i="11"/>
  <c r="K9105" i="11" s="1"/>
  <c r="L9105" i="11"/>
  <c r="M9105" i="11"/>
  <c r="N9105" i="11"/>
  <c r="O9105" i="11"/>
  <c r="P9105" i="11"/>
  <c r="Q9105" i="11"/>
  <c r="G9106" i="11"/>
  <c r="H9106" i="11"/>
  <c r="I9106" i="11" s="1"/>
  <c r="J9106" i="11"/>
  <c r="K9106" i="11" s="1"/>
  <c r="L9106" i="11"/>
  <c r="M9106" i="11"/>
  <c r="N9106" i="11"/>
  <c r="O9106" i="11"/>
  <c r="P9106" i="11"/>
  <c r="Q9106" i="11"/>
  <c r="G9107" i="11"/>
  <c r="H9107" i="11"/>
  <c r="I9107" i="11" s="1"/>
  <c r="J9107" i="11"/>
  <c r="K9107" i="11" s="1"/>
  <c r="L9107" i="11"/>
  <c r="M9107" i="11"/>
  <c r="N9107" i="11"/>
  <c r="O9107" i="11"/>
  <c r="P9107" i="11"/>
  <c r="Q9107" i="11"/>
  <c r="G9108" i="11"/>
  <c r="H9108" i="11"/>
  <c r="I9108" i="11" s="1"/>
  <c r="J9108" i="11"/>
  <c r="K9108" i="11" s="1"/>
  <c r="L9108" i="11"/>
  <c r="M9108" i="11"/>
  <c r="N9108" i="11"/>
  <c r="O9108" i="11"/>
  <c r="P9108" i="11"/>
  <c r="Q9108" i="11"/>
  <c r="G9109" i="11"/>
  <c r="H9109" i="11"/>
  <c r="I9109" i="11" s="1"/>
  <c r="J9109" i="11"/>
  <c r="K9109" i="11" s="1"/>
  <c r="L9109" i="11"/>
  <c r="M9109" i="11"/>
  <c r="N9109" i="11"/>
  <c r="O9109" i="11"/>
  <c r="P9109" i="11"/>
  <c r="Q9109" i="11"/>
  <c r="G9110" i="11"/>
  <c r="H9110" i="11"/>
  <c r="I9110" i="11" s="1"/>
  <c r="J9110" i="11"/>
  <c r="K9110" i="11" s="1"/>
  <c r="L9110" i="11"/>
  <c r="M9110" i="11"/>
  <c r="N9110" i="11"/>
  <c r="O9110" i="11"/>
  <c r="P9110" i="11"/>
  <c r="Q9110" i="11"/>
  <c r="G9111" i="11"/>
  <c r="H9111" i="11"/>
  <c r="I9111" i="11" s="1"/>
  <c r="J9111" i="11"/>
  <c r="K9111" i="11" s="1"/>
  <c r="L9111" i="11"/>
  <c r="M9111" i="11"/>
  <c r="N9111" i="11"/>
  <c r="O9111" i="11"/>
  <c r="P9111" i="11"/>
  <c r="Q9111" i="11"/>
  <c r="G9112" i="11"/>
  <c r="H9112" i="11"/>
  <c r="I9112" i="11" s="1"/>
  <c r="J9112" i="11"/>
  <c r="K9112" i="11" s="1"/>
  <c r="L9112" i="11"/>
  <c r="M9112" i="11"/>
  <c r="N9112" i="11"/>
  <c r="O9112" i="11"/>
  <c r="P9112" i="11"/>
  <c r="Q9112" i="11"/>
  <c r="G9113" i="11"/>
  <c r="H9113" i="11"/>
  <c r="I9113" i="11" s="1"/>
  <c r="J9113" i="11"/>
  <c r="K9113" i="11" s="1"/>
  <c r="L9113" i="11"/>
  <c r="M9113" i="11"/>
  <c r="N9113" i="11"/>
  <c r="O9113" i="11"/>
  <c r="P9113" i="11"/>
  <c r="Q9113" i="11"/>
  <c r="G9114" i="11"/>
  <c r="H9114" i="11"/>
  <c r="I9114" i="11" s="1"/>
  <c r="J9114" i="11"/>
  <c r="K9114" i="11" s="1"/>
  <c r="L9114" i="11"/>
  <c r="M9114" i="11"/>
  <c r="N9114" i="11"/>
  <c r="O9114" i="11"/>
  <c r="P9114" i="11"/>
  <c r="Q9114" i="11"/>
  <c r="G9115" i="11"/>
  <c r="H9115" i="11"/>
  <c r="I9115" i="11" s="1"/>
  <c r="J9115" i="11"/>
  <c r="K9115" i="11" s="1"/>
  <c r="L9115" i="11"/>
  <c r="M9115" i="11"/>
  <c r="N9115" i="11"/>
  <c r="O9115" i="11"/>
  <c r="P9115" i="11"/>
  <c r="Q9115" i="11"/>
  <c r="G9116" i="11"/>
  <c r="H9116" i="11"/>
  <c r="I9116" i="11" s="1"/>
  <c r="J9116" i="11"/>
  <c r="K9116" i="11" s="1"/>
  <c r="L9116" i="11"/>
  <c r="M9116" i="11"/>
  <c r="N9116" i="11"/>
  <c r="O9116" i="11"/>
  <c r="P9116" i="11"/>
  <c r="Q9116" i="11"/>
  <c r="G9117" i="11"/>
  <c r="H9117" i="11"/>
  <c r="I9117" i="11" s="1"/>
  <c r="J9117" i="11"/>
  <c r="K9117" i="11" s="1"/>
  <c r="L9117" i="11"/>
  <c r="M9117" i="11"/>
  <c r="N9117" i="11"/>
  <c r="O9117" i="11"/>
  <c r="P9117" i="11"/>
  <c r="Q9117" i="11"/>
  <c r="G9118" i="11"/>
  <c r="H9118" i="11"/>
  <c r="I9118" i="11" s="1"/>
  <c r="J9118" i="11"/>
  <c r="K9118" i="11" s="1"/>
  <c r="L9118" i="11"/>
  <c r="M9118" i="11"/>
  <c r="N9118" i="11"/>
  <c r="O9118" i="11"/>
  <c r="P9118" i="11"/>
  <c r="Q9118" i="11"/>
  <c r="G9119" i="11"/>
  <c r="H9119" i="11"/>
  <c r="I9119" i="11" s="1"/>
  <c r="J9119" i="11"/>
  <c r="K9119" i="11" s="1"/>
  <c r="L9119" i="11"/>
  <c r="M9119" i="11"/>
  <c r="N9119" i="11"/>
  <c r="O9119" i="11"/>
  <c r="P9119" i="11"/>
  <c r="Q9119" i="11"/>
  <c r="G9120" i="11"/>
  <c r="H9120" i="11"/>
  <c r="I9120" i="11" s="1"/>
  <c r="J9120" i="11"/>
  <c r="K9120" i="11" s="1"/>
  <c r="L9120" i="11"/>
  <c r="M9120" i="11"/>
  <c r="N9120" i="11"/>
  <c r="O9120" i="11"/>
  <c r="P9120" i="11"/>
  <c r="Q9120" i="11"/>
  <c r="G9121" i="11"/>
  <c r="H9121" i="11"/>
  <c r="I9121" i="11" s="1"/>
  <c r="J9121" i="11"/>
  <c r="K9121" i="11" s="1"/>
  <c r="L9121" i="11"/>
  <c r="M9121" i="11"/>
  <c r="N9121" i="11"/>
  <c r="O9121" i="11"/>
  <c r="P9121" i="11"/>
  <c r="Q9121" i="11"/>
  <c r="G9122" i="11"/>
  <c r="H9122" i="11"/>
  <c r="I9122" i="11" s="1"/>
  <c r="J9122" i="11"/>
  <c r="K9122" i="11" s="1"/>
  <c r="L9122" i="11"/>
  <c r="M9122" i="11"/>
  <c r="N9122" i="11"/>
  <c r="O9122" i="11"/>
  <c r="P9122" i="11"/>
  <c r="Q9122" i="11"/>
  <c r="G9123" i="11"/>
  <c r="H9123" i="11"/>
  <c r="I9123" i="11" s="1"/>
  <c r="J9123" i="11"/>
  <c r="K9123" i="11" s="1"/>
  <c r="L9123" i="11"/>
  <c r="M9123" i="11"/>
  <c r="N9123" i="11"/>
  <c r="O9123" i="11"/>
  <c r="P9123" i="11"/>
  <c r="Q9123" i="11"/>
  <c r="G9124" i="11"/>
  <c r="H9124" i="11"/>
  <c r="I9124" i="11" s="1"/>
  <c r="J9124" i="11"/>
  <c r="K9124" i="11" s="1"/>
  <c r="L9124" i="11"/>
  <c r="M9124" i="11"/>
  <c r="N9124" i="11"/>
  <c r="O9124" i="11"/>
  <c r="P9124" i="11"/>
  <c r="Q9124" i="11"/>
  <c r="G9125" i="11"/>
  <c r="H9125" i="11"/>
  <c r="I9125" i="11" s="1"/>
  <c r="J9125" i="11"/>
  <c r="K9125" i="11" s="1"/>
  <c r="L9125" i="11"/>
  <c r="M9125" i="11"/>
  <c r="N9125" i="11"/>
  <c r="O9125" i="11"/>
  <c r="P9125" i="11"/>
  <c r="Q9125" i="11"/>
  <c r="G9126" i="11"/>
  <c r="H9126" i="11"/>
  <c r="I9126" i="11" s="1"/>
  <c r="J9126" i="11"/>
  <c r="K9126" i="11" s="1"/>
  <c r="L9126" i="11"/>
  <c r="M9126" i="11"/>
  <c r="N9126" i="11"/>
  <c r="O9126" i="11"/>
  <c r="P9126" i="11"/>
  <c r="Q9126" i="11"/>
  <c r="G9127" i="11"/>
  <c r="H9127" i="11"/>
  <c r="I9127" i="11" s="1"/>
  <c r="J9127" i="11"/>
  <c r="K9127" i="11" s="1"/>
  <c r="L9127" i="11"/>
  <c r="M9127" i="11"/>
  <c r="N9127" i="11"/>
  <c r="O9127" i="11"/>
  <c r="P9127" i="11"/>
  <c r="Q9127" i="11"/>
  <c r="G9128" i="11"/>
  <c r="H9128" i="11"/>
  <c r="I9128" i="11" s="1"/>
  <c r="J9128" i="11"/>
  <c r="K9128" i="11" s="1"/>
  <c r="L9128" i="11"/>
  <c r="M9128" i="11"/>
  <c r="N9128" i="11"/>
  <c r="O9128" i="11"/>
  <c r="P9128" i="11"/>
  <c r="Q9128" i="11"/>
  <c r="G9129" i="11"/>
  <c r="H9129" i="11"/>
  <c r="I9129" i="11" s="1"/>
  <c r="J9129" i="11"/>
  <c r="K9129" i="11" s="1"/>
  <c r="L9129" i="11"/>
  <c r="M9129" i="11"/>
  <c r="N9129" i="11"/>
  <c r="O9129" i="11"/>
  <c r="P9129" i="11"/>
  <c r="Q9129" i="11"/>
  <c r="G9130" i="11"/>
  <c r="H9130" i="11"/>
  <c r="I9130" i="11" s="1"/>
  <c r="J9130" i="11"/>
  <c r="K9130" i="11" s="1"/>
  <c r="L9130" i="11"/>
  <c r="M9130" i="11"/>
  <c r="N9130" i="11"/>
  <c r="O9130" i="11"/>
  <c r="P9130" i="11"/>
  <c r="Q9130" i="11"/>
  <c r="G9131" i="11"/>
  <c r="H9131" i="11"/>
  <c r="I9131" i="11" s="1"/>
  <c r="J9131" i="11"/>
  <c r="K9131" i="11" s="1"/>
  <c r="L9131" i="11"/>
  <c r="M9131" i="11"/>
  <c r="N9131" i="11"/>
  <c r="O9131" i="11"/>
  <c r="P9131" i="11"/>
  <c r="Q9131" i="11"/>
  <c r="G9132" i="11"/>
  <c r="H9132" i="11"/>
  <c r="I9132" i="11" s="1"/>
  <c r="J9132" i="11"/>
  <c r="K9132" i="11" s="1"/>
  <c r="L9132" i="11"/>
  <c r="M9132" i="11"/>
  <c r="N9132" i="11"/>
  <c r="O9132" i="11"/>
  <c r="P9132" i="11"/>
  <c r="Q9132" i="11"/>
  <c r="G9133" i="11"/>
  <c r="H9133" i="11"/>
  <c r="I9133" i="11" s="1"/>
  <c r="J9133" i="11"/>
  <c r="K9133" i="11" s="1"/>
  <c r="L9133" i="11"/>
  <c r="M9133" i="11"/>
  <c r="N9133" i="11"/>
  <c r="O9133" i="11"/>
  <c r="P9133" i="11"/>
  <c r="Q9133" i="11"/>
  <c r="G9134" i="11"/>
  <c r="H9134" i="11"/>
  <c r="I9134" i="11" s="1"/>
  <c r="J9134" i="11"/>
  <c r="K9134" i="11" s="1"/>
  <c r="L9134" i="11"/>
  <c r="M9134" i="11"/>
  <c r="N9134" i="11"/>
  <c r="O9134" i="11"/>
  <c r="P9134" i="11"/>
  <c r="Q9134" i="11"/>
  <c r="G9135" i="11"/>
  <c r="H9135" i="11"/>
  <c r="I9135" i="11" s="1"/>
  <c r="J9135" i="11"/>
  <c r="K9135" i="11" s="1"/>
  <c r="L9135" i="11"/>
  <c r="M9135" i="11"/>
  <c r="N9135" i="11"/>
  <c r="O9135" i="11"/>
  <c r="P9135" i="11"/>
  <c r="Q9135" i="11"/>
  <c r="G9136" i="11"/>
  <c r="H9136" i="11"/>
  <c r="I9136" i="11" s="1"/>
  <c r="J9136" i="11"/>
  <c r="K9136" i="11" s="1"/>
  <c r="L9136" i="11"/>
  <c r="M9136" i="11"/>
  <c r="N9136" i="11"/>
  <c r="O9136" i="11"/>
  <c r="P9136" i="11"/>
  <c r="Q9136" i="11"/>
  <c r="G9137" i="11"/>
  <c r="H9137" i="11"/>
  <c r="I9137" i="11" s="1"/>
  <c r="J9137" i="11"/>
  <c r="K9137" i="11" s="1"/>
  <c r="L9137" i="11"/>
  <c r="M9137" i="11"/>
  <c r="N9137" i="11"/>
  <c r="O9137" i="11"/>
  <c r="P9137" i="11"/>
  <c r="Q9137" i="11"/>
  <c r="G9138" i="11"/>
  <c r="H9138" i="11"/>
  <c r="I9138" i="11" s="1"/>
  <c r="J9138" i="11"/>
  <c r="K9138" i="11" s="1"/>
  <c r="L9138" i="11"/>
  <c r="M9138" i="11"/>
  <c r="N9138" i="11"/>
  <c r="O9138" i="11"/>
  <c r="P9138" i="11"/>
  <c r="Q9138" i="11"/>
  <c r="G9139" i="11"/>
  <c r="H9139" i="11"/>
  <c r="I9139" i="11" s="1"/>
  <c r="J9139" i="11"/>
  <c r="K9139" i="11" s="1"/>
  <c r="L9139" i="11"/>
  <c r="M9139" i="11"/>
  <c r="N9139" i="11"/>
  <c r="O9139" i="11"/>
  <c r="P9139" i="11"/>
  <c r="Q9139" i="11"/>
  <c r="G9140" i="11"/>
  <c r="H9140" i="11"/>
  <c r="I9140" i="11" s="1"/>
  <c r="J9140" i="11"/>
  <c r="K9140" i="11" s="1"/>
  <c r="L9140" i="11"/>
  <c r="M9140" i="11"/>
  <c r="N9140" i="11"/>
  <c r="O9140" i="11"/>
  <c r="P9140" i="11"/>
  <c r="Q9140" i="11"/>
  <c r="G9141" i="11"/>
  <c r="H9141" i="11"/>
  <c r="I9141" i="11" s="1"/>
  <c r="J9141" i="11"/>
  <c r="K9141" i="11" s="1"/>
  <c r="L9141" i="11"/>
  <c r="M9141" i="11"/>
  <c r="N9141" i="11"/>
  <c r="O9141" i="11"/>
  <c r="P9141" i="11"/>
  <c r="Q9141" i="11"/>
  <c r="G9142" i="11"/>
  <c r="H9142" i="11"/>
  <c r="I9142" i="11" s="1"/>
  <c r="J9142" i="11"/>
  <c r="K9142" i="11" s="1"/>
  <c r="L9142" i="11"/>
  <c r="M9142" i="11"/>
  <c r="N9142" i="11"/>
  <c r="O9142" i="11"/>
  <c r="P9142" i="11"/>
  <c r="Q9142" i="11"/>
  <c r="G9143" i="11"/>
  <c r="H9143" i="11"/>
  <c r="I9143" i="11" s="1"/>
  <c r="J9143" i="11"/>
  <c r="K9143" i="11" s="1"/>
  <c r="L9143" i="11"/>
  <c r="M9143" i="11"/>
  <c r="N9143" i="11"/>
  <c r="O9143" i="11"/>
  <c r="P9143" i="11"/>
  <c r="Q9143" i="11"/>
  <c r="G9144" i="11"/>
  <c r="H9144" i="11"/>
  <c r="I9144" i="11" s="1"/>
  <c r="J9144" i="11"/>
  <c r="K9144" i="11" s="1"/>
  <c r="L9144" i="11"/>
  <c r="M9144" i="11"/>
  <c r="N9144" i="11"/>
  <c r="O9144" i="11"/>
  <c r="P9144" i="11"/>
  <c r="Q9144" i="11"/>
  <c r="G9145" i="11"/>
  <c r="H9145" i="11"/>
  <c r="I9145" i="11" s="1"/>
  <c r="J9145" i="11"/>
  <c r="K9145" i="11" s="1"/>
  <c r="L9145" i="11"/>
  <c r="M9145" i="11"/>
  <c r="N9145" i="11"/>
  <c r="O9145" i="11"/>
  <c r="P9145" i="11"/>
  <c r="Q9145" i="11"/>
  <c r="G9146" i="11"/>
  <c r="H9146" i="11"/>
  <c r="I9146" i="11" s="1"/>
  <c r="J9146" i="11"/>
  <c r="K9146" i="11" s="1"/>
  <c r="L9146" i="11"/>
  <c r="M9146" i="11"/>
  <c r="N9146" i="11"/>
  <c r="O9146" i="11"/>
  <c r="P9146" i="11"/>
  <c r="Q9146" i="11"/>
  <c r="G9147" i="11"/>
  <c r="H9147" i="11"/>
  <c r="I9147" i="11" s="1"/>
  <c r="J9147" i="11"/>
  <c r="K9147" i="11" s="1"/>
  <c r="L9147" i="11"/>
  <c r="M9147" i="11"/>
  <c r="N9147" i="11"/>
  <c r="O9147" i="11"/>
  <c r="P9147" i="11"/>
  <c r="Q9147" i="11"/>
  <c r="G9148" i="11"/>
  <c r="H9148" i="11"/>
  <c r="I9148" i="11" s="1"/>
  <c r="J9148" i="11"/>
  <c r="K9148" i="11" s="1"/>
  <c r="L9148" i="11"/>
  <c r="M9148" i="11"/>
  <c r="N9148" i="11"/>
  <c r="O9148" i="11"/>
  <c r="P9148" i="11"/>
  <c r="Q9148" i="11"/>
  <c r="G9149" i="11"/>
  <c r="H9149" i="11"/>
  <c r="I9149" i="11" s="1"/>
  <c r="J9149" i="11"/>
  <c r="K9149" i="11" s="1"/>
  <c r="L9149" i="11"/>
  <c r="M9149" i="11"/>
  <c r="N9149" i="11"/>
  <c r="O9149" i="11"/>
  <c r="P9149" i="11"/>
  <c r="Q9149" i="11"/>
  <c r="G9150" i="11"/>
  <c r="H9150" i="11"/>
  <c r="I9150" i="11" s="1"/>
  <c r="J9150" i="11"/>
  <c r="K9150" i="11" s="1"/>
  <c r="L9150" i="11"/>
  <c r="M9150" i="11"/>
  <c r="N9150" i="11"/>
  <c r="O9150" i="11"/>
  <c r="P9150" i="11"/>
  <c r="Q9150" i="11"/>
  <c r="G9151" i="11"/>
  <c r="H9151" i="11"/>
  <c r="I9151" i="11" s="1"/>
  <c r="J9151" i="11"/>
  <c r="K9151" i="11" s="1"/>
  <c r="L9151" i="11"/>
  <c r="M9151" i="11"/>
  <c r="N9151" i="11"/>
  <c r="O9151" i="11"/>
  <c r="P9151" i="11"/>
  <c r="Q9151" i="11"/>
  <c r="G9152" i="11"/>
  <c r="H9152" i="11"/>
  <c r="I9152" i="11" s="1"/>
  <c r="J9152" i="11"/>
  <c r="K9152" i="11" s="1"/>
  <c r="L9152" i="11"/>
  <c r="M9152" i="11"/>
  <c r="N9152" i="11"/>
  <c r="O9152" i="11"/>
  <c r="P9152" i="11"/>
  <c r="Q9152" i="11"/>
  <c r="G9153" i="11"/>
  <c r="H9153" i="11"/>
  <c r="I9153" i="11" s="1"/>
  <c r="J9153" i="11"/>
  <c r="K9153" i="11" s="1"/>
  <c r="L9153" i="11"/>
  <c r="M9153" i="11"/>
  <c r="N9153" i="11"/>
  <c r="O9153" i="11"/>
  <c r="P9153" i="11"/>
  <c r="Q9153" i="11"/>
  <c r="G9154" i="11"/>
  <c r="H9154" i="11"/>
  <c r="I9154" i="11" s="1"/>
  <c r="J9154" i="11"/>
  <c r="K9154" i="11" s="1"/>
  <c r="L9154" i="11"/>
  <c r="M9154" i="11"/>
  <c r="N9154" i="11"/>
  <c r="O9154" i="11"/>
  <c r="P9154" i="11"/>
  <c r="Q9154" i="11"/>
  <c r="G9155" i="11"/>
  <c r="H9155" i="11"/>
  <c r="I9155" i="11" s="1"/>
  <c r="J9155" i="11"/>
  <c r="K9155" i="11" s="1"/>
  <c r="L9155" i="11"/>
  <c r="M9155" i="11"/>
  <c r="N9155" i="11"/>
  <c r="O9155" i="11"/>
  <c r="P9155" i="11"/>
  <c r="Q9155" i="11"/>
  <c r="G9156" i="11"/>
  <c r="H9156" i="11"/>
  <c r="I9156" i="11" s="1"/>
  <c r="J9156" i="11"/>
  <c r="K9156" i="11" s="1"/>
  <c r="L9156" i="11"/>
  <c r="M9156" i="11"/>
  <c r="N9156" i="11"/>
  <c r="O9156" i="11"/>
  <c r="P9156" i="11"/>
  <c r="Q9156" i="11"/>
  <c r="G9157" i="11"/>
  <c r="H9157" i="11"/>
  <c r="I9157" i="11" s="1"/>
  <c r="J9157" i="11"/>
  <c r="K9157" i="11" s="1"/>
  <c r="L9157" i="11"/>
  <c r="M9157" i="11"/>
  <c r="N9157" i="11"/>
  <c r="O9157" i="11"/>
  <c r="P9157" i="11"/>
  <c r="Q9157" i="11"/>
  <c r="G9158" i="11"/>
  <c r="H9158" i="11"/>
  <c r="I9158" i="11" s="1"/>
  <c r="J9158" i="11"/>
  <c r="K9158" i="11" s="1"/>
  <c r="L9158" i="11"/>
  <c r="M9158" i="11"/>
  <c r="N9158" i="11"/>
  <c r="O9158" i="11"/>
  <c r="P9158" i="11"/>
  <c r="Q9158" i="11"/>
  <c r="G9159" i="11"/>
  <c r="H9159" i="11"/>
  <c r="I9159" i="11" s="1"/>
  <c r="J9159" i="11"/>
  <c r="K9159" i="11" s="1"/>
  <c r="L9159" i="11"/>
  <c r="M9159" i="11"/>
  <c r="N9159" i="11"/>
  <c r="O9159" i="11"/>
  <c r="P9159" i="11"/>
  <c r="Q9159" i="11"/>
  <c r="G9160" i="11"/>
  <c r="H9160" i="11"/>
  <c r="I9160" i="11" s="1"/>
  <c r="J9160" i="11"/>
  <c r="K9160" i="11" s="1"/>
  <c r="L9160" i="11"/>
  <c r="M9160" i="11"/>
  <c r="N9160" i="11"/>
  <c r="O9160" i="11"/>
  <c r="P9160" i="11"/>
  <c r="Q9160" i="11"/>
  <c r="G9161" i="11"/>
  <c r="H9161" i="11"/>
  <c r="I9161" i="11" s="1"/>
  <c r="J9161" i="11"/>
  <c r="K9161" i="11" s="1"/>
  <c r="L9161" i="11"/>
  <c r="M9161" i="11"/>
  <c r="N9161" i="11"/>
  <c r="O9161" i="11"/>
  <c r="P9161" i="11"/>
  <c r="Q9161" i="11"/>
  <c r="G9162" i="11"/>
  <c r="H9162" i="11"/>
  <c r="I9162" i="11" s="1"/>
  <c r="J9162" i="11"/>
  <c r="K9162" i="11" s="1"/>
  <c r="L9162" i="11"/>
  <c r="M9162" i="11"/>
  <c r="N9162" i="11"/>
  <c r="O9162" i="11"/>
  <c r="P9162" i="11"/>
  <c r="Q9162" i="11"/>
  <c r="G9163" i="11"/>
  <c r="H9163" i="11"/>
  <c r="I9163" i="11" s="1"/>
  <c r="J9163" i="11"/>
  <c r="K9163" i="11" s="1"/>
  <c r="L9163" i="11"/>
  <c r="M9163" i="11"/>
  <c r="N9163" i="11"/>
  <c r="O9163" i="11"/>
  <c r="P9163" i="11"/>
  <c r="Q9163" i="11"/>
  <c r="G9164" i="11"/>
  <c r="H9164" i="11"/>
  <c r="I9164" i="11" s="1"/>
  <c r="J9164" i="11"/>
  <c r="K9164" i="11" s="1"/>
  <c r="L9164" i="11"/>
  <c r="M9164" i="11"/>
  <c r="N9164" i="11"/>
  <c r="O9164" i="11"/>
  <c r="P9164" i="11"/>
  <c r="Q9164" i="11"/>
  <c r="G9165" i="11"/>
  <c r="H9165" i="11"/>
  <c r="I9165" i="11" s="1"/>
  <c r="J9165" i="11"/>
  <c r="K9165" i="11" s="1"/>
  <c r="L9165" i="11"/>
  <c r="M9165" i="11"/>
  <c r="N9165" i="11"/>
  <c r="O9165" i="11"/>
  <c r="P9165" i="11"/>
  <c r="Q9165" i="11"/>
  <c r="G9166" i="11"/>
  <c r="H9166" i="11"/>
  <c r="I9166" i="11" s="1"/>
  <c r="J9166" i="11"/>
  <c r="K9166" i="11" s="1"/>
  <c r="L9166" i="11"/>
  <c r="M9166" i="11"/>
  <c r="N9166" i="11"/>
  <c r="O9166" i="11"/>
  <c r="P9166" i="11"/>
  <c r="Q9166" i="11"/>
  <c r="G9167" i="11"/>
  <c r="H9167" i="11"/>
  <c r="I9167" i="11" s="1"/>
  <c r="J9167" i="11"/>
  <c r="K9167" i="11" s="1"/>
  <c r="L9167" i="11"/>
  <c r="M9167" i="11"/>
  <c r="N9167" i="11"/>
  <c r="O9167" i="11"/>
  <c r="P9167" i="11"/>
  <c r="Q9167" i="11"/>
  <c r="G9168" i="11"/>
  <c r="H9168" i="11"/>
  <c r="I9168" i="11" s="1"/>
  <c r="J9168" i="11"/>
  <c r="K9168" i="11" s="1"/>
  <c r="L9168" i="11"/>
  <c r="M9168" i="11"/>
  <c r="N9168" i="11"/>
  <c r="O9168" i="11"/>
  <c r="P9168" i="11"/>
  <c r="Q9168" i="11"/>
  <c r="G9169" i="11"/>
  <c r="H9169" i="11"/>
  <c r="I9169" i="11" s="1"/>
  <c r="J9169" i="11"/>
  <c r="K9169" i="11" s="1"/>
  <c r="L9169" i="11"/>
  <c r="M9169" i="11"/>
  <c r="N9169" i="11"/>
  <c r="O9169" i="11"/>
  <c r="P9169" i="11"/>
  <c r="Q9169" i="11"/>
  <c r="G9170" i="11"/>
  <c r="H9170" i="11"/>
  <c r="I9170" i="11" s="1"/>
  <c r="J9170" i="11"/>
  <c r="K9170" i="11" s="1"/>
  <c r="L9170" i="11"/>
  <c r="M9170" i="11"/>
  <c r="N9170" i="11"/>
  <c r="O9170" i="11"/>
  <c r="P9170" i="11"/>
  <c r="Q9170" i="11"/>
  <c r="G9171" i="11"/>
  <c r="H9171" i="11"/>
  <c r="I9171" i="11" s="1"/>
  <c r="J9171" i="11"/>
  <c r="K9171" i="11" s="1"/>
  <c r="L9171" i="11"/>
  <c r="M9171" i="11"/>
  <c r="N9171" i="11"/>
  <c r="O9171" i="11"/>
  <c r="P9171" i="11"/>
  <c r="Q9171" i="11"/>
  <c r="G9172" i="11"/>
  <c r="H9172" i="11"/>
  <c r="I9172" i="11" s="1"/>
  <c r="J9172" i="11"/>
  <c r="K9172" i="11" s="1"/>
  <c r="L9172" i="11"/>
  <c r="M9172" i="11"/>
  <c r="N9172" i="11"/>
  <c r="O9172" i="11"/>
  <c r="P9172" i="11"/>
  <c r="Q9172" i="11"/>
  <c r="G9173" i="11"/>
  <c r="H9173" i="11"/>
  <c r="I9173" i="11" s="1"/>
  <c r="J9173" i="11"/>
  <c r="K9173" i="11" s="1"/>
  <c r="L9173" i="11"/>
  <c r="M9173" i="11"/>
  <c r="N9173" i="11"/>
  <c r="O9173" i="11"/>
  <c r="P9173" i="11"/>
  <c r="Q9173" i="11"/>
  <c r="G9174" i="11"/>
  <c r="H9174" i="11"/>
  <c r="I9174" i="11" s="1"/>
  <c r="J9174" i="11"/>
  <c r="K9174" i="11" s="1"/>
  <c r="L9174" i="11"/>
  <c r="M9174" i="11"/>
  <c r="N9174" i="11"/>
  <c r="O9174" i="11"/>
  <c r="P9174" i="11"/>
  <c r="Q9174" i="11"/>
  <c r="G9175" i="11"/>
  <c r="H9175" i="11"/>
  <c r="I9175" i="11" s="1"/>
  <c r="J9175" i="11"/>
  <c r="K9175" i="11" s="1"/>
  <c r="L9175" i="11"/>
  <c r="M9175" i="11"/>
  <c r="N9175" i="11"/>
  <c r="O9175" i="11"/>
  <c r="P9175" i="11"/>
  <c r="Q9175" i="11"/>
  <c r="G9176" i="11"/>
  <c r="H9176" i="11"/>
  <c r="I9176" i="11" s="1"/>
  <c r="J9176" i="11"/>
  <c r="K9176" i="11" s="1"/>
  <c r="L9176" i="11"/>
  <c r="M9176" i="11"/>
  <c r="N9176" i="11"/>
  <c r="O9176" i="11"/>
  <c r="P9176" i="11"/>
  <c r="Q9176" i="11"/>
  <c r="G9177" i="11"/>
  <c r="H9177" i="11"/>
  <c r="I9177" i="11" s="1"/>
  <c r="J9177" i="11"/>
  <c r="K9177" i="11" s="1"/>
  <c r="L9177" i="11"/>
  <c r="M9177" i="11"/>
  <c r="N9177" i="11"/>
  <c r="O9177" i="11"/>
  <c r="P9177" i="11"/>
  <c r="Q9177" i="11"/>
  <c r="G9178" i="11"/>
  <c r="H9178" i="11"/>
  <c r="I9178" i="11" s="1"/>
  <c r="J9178" i="11"/>
  <c r="K9178" i="11" s="1"/>
  <c r="L9178" i="11"/>
  <c r="M9178" i="11"/>
  <c r="N9178" i="11"/>
  <c r="O9178" i="11"/>
  <c r="P9178" i="11"/>
  <c r="Q9178" i="11"/>
  <c r="G9179" i="11"/>
  <c r="H9179" i="11"/>
  <c r="I9179" i="11" s="1"/>
  <c r="J9179" i="11"/>
  <c r="K9179" i="11" s="1"/>
  <c r="L9179" i="11"/>
  <c r="M9179" i="11"/>
  <c r="N9179" i="11"/>
  <c r="O9179" i="11"/>
  <c r="P9179" i="11"/>
  <c r="Q9179" i="11"/>
  <c r="G9180" i="11"/>
  <c r="H9180" i="11"/>
  <c r="I9180" i="11" s="1"/>
  <c r="J9180" i="11"/>
  <c r="K9180" i="11" s="1"/>
  <c r="L9180" i="11"/>
  <c r="M9180" i="11"/>
  <c r="N9180" i="11"/>
  <c r="O9180" i="11"/>
  <c r="P9180" i="11"/>
  <c r="Q9180" i="11"/>
  <c r="G9181" i="11"/>
  <c r="H9181" i="11"/>
  <c r="I9181" i="11" s="1"/>
  <c r="J9181" i="11"/>
  <c r="K9181" i="11" s="1"/>
  <c r="L9181" i="11"/>
  <c r="M9181" i="11"/>
  <c r="N9181" i="11"/>
  <c r="O9181" i="11"/>
  <c r="P9181" i="11"/>
  <c r="Q9181" i="11"/>
  <c r="G9182" i="11"/>
  <c r="H9182" i="11"/>
  <c r="I9182" i="11" s="1"/>
  <c r="J9182" i="11"/>
  <c r="K9182" i="11" s="1"/>
  <c r="L9182" i="11"/>
  <c r="M9182" i="11"/>
  <c r="N9182" i="11"/>
  <c r="O9182" i="11"/>
  <c r="P9182" i="11"/>
  <c r="Q9182" i="11"/>
  <c r="G9183" i="11"/>
  <c r="H9183" i="11"/>
  <c r="I9183" i="11" s="1"/>
  <c r="J9183" i="11"/>
  <c r="K9183" i="11" s="1"/>
  <c r="L9183" i="11"/>
  <c r="M9183" i="11"/>
  <c r="N9183" i="11"/>
  <c r="O9183" i="11"/>
  <c r="P9183" i="11"/>
  <c r="Q9183" i="11"/>
  <c r="G9184" i="11"/>
  <c r="H9184" i="11"/>
  <c r="I9184" i="11" s="1"/>
  <c r="J9184" i="11"/>
  <c r="K9184" i="11" s="1"/>
  <c r="L9184" i="11"/>
  <c r="M9184" i="11"/>
  <c r="N9184" i="11"/>
  <c r="O9184" i="11"/>
  <c r="P9184" i="11"/>
  <c r="Q9184" i="11"/>
  <c r="G9185" i="11"/>
  <c r="H9185" i="11"/>
  <c r="I9185" i="11" s="1"/>
  <c r="J9185" i="11"/>
  <c r="K9185" i="11" s="1"/>
  <c r="L9185" i="11"/>
  <c r="M9185" i="11"/>
  <c r="N9185" i="11"/>
  <c r="O9185" i="11"/>
  <c r="P9185" i="11"/>
  <c r="Q9185" i="11"/>
  <c r="G9186" i="11"/>
  <c r="H9186" i="11"/>
  <c r="I9186" i="11" s="1"/>
  <c r="J9186" i="11"/>
  <c r="K9186" i="11" s="1"/>
  <c r="L9186" i="11"/>
  <c r="M9186" i="11"/>
  <c r="N9186" i="11"/>
  <c r="O9186" i="11"/>
  <c r="P9186" i="11"/>
  <c r="Q9186" i="11"/>
  <c r="G9187" i="11"/>
  <c r="H9187" i="11"/>
  <c r="I9187" i="11" s="1"/>
  <c r="J9187" i="11"/>
  <c r="K9187" i="11" s="1"/>
  <c r="L9187" i="11"/>
  <c r="M9187" i="11"/>
  <c r="N9187" i="11"/>
  <c r="O9187" i="11"/>
  <c r="P9187" i="11"/>
  <c r="Q9187" i="11"/>
  <c r="G9188" i="11"/>
  <c r="H9188" i="11"/>
  <c r="I9188" i="11" s="1"/>
  <c r="J9188" i="11"/>
  <c r="K9188" i="11" s="1"/>
  <c r="L9188" i="11"/>
  <c r="M9188" i="11"/>
  <c r="N9188" i="11"/>
  <c r="O9188" i="11"/>
  <c r="P9188" i="11"/>
  <c r="Q9188" i="11"/>
  <c r="G9189" i="11"/>
  <c r="H9189" i="11"/>
  <c r="I9189" i="11" s="1"/>
  <c r="J9189" i="11"/>
  <c r="K9189" i="11" s="1"/>
  <c r="L9189" i="11"/>
  <c r="M9189" i="11"/>
  <c r="N9189" i="11"/>
  <c r="O9189" i="11"/>
  <c r="P9189" i="11"/>
  <c r="Q9189" i="11"/>
  <c r="G9190" i="11"/>
  <c r="H9190" i="11"/>
  <c r="I9190" i="11" s="1"/>
  <c r="J9190" i="11"/>
  <c r="K9190" i="11" s="1"/>
  <c r="L9190" i="11"/>
  <c r="M9190" i="11"/>
  <c r="N9190" i="11"/>
  <c r="O9190" i="11"/>
  <c r="P9190" i="11"/>
  <c r="Q9190" i="11"/>
  <c r="G9191" i="11"/>
  <c r="H9191" i="11"/>
  <c r="I9191" i="11" s="1"/>
  <c r="J9191" i="11"/>
  <c r="K9191" i="11" s="1"/>
  <c r="L9191" i="11"/>
  <c r="M9191" i="11"/>
  <c r="N9191" i="11"/>
  <c r="O9191" i="11"/>
  <c r="P9191" i="11"/>
  <c r="Q9191" i="11"/>
  <c r="G9192" i="11"/>
  <c r="H9192" i="11"/>
  <c r="I9192" i="11" s="1"/>
  <c r="J9192" i="11"/>
  <c r="K9192" i="11" s="1"/>
  <c r="L9192" i="11"/>
  <c r="M9192" i="11"/>
  <c r="N9192" i="11"/>
  <c r="O9192" i="11"/>
  <c r="P9192" i="11"/>
  <c r="Q9192" i="11"/>
  <c r="G9193" i="11"/>
  <c r="H9193" i="11"/>
  <c r="I9193" i="11" s="1"/>
  <c r="J9193" i="11"/>
  <c r="K9193" i="11" s="1"/>
  <c r="L9193" i="11"/>
  <c r="M9193" i="11"/>
  <c r="N9193" i="11"/>
  <c r="O9193" i="11"/>
  <c r="P9193" i="11"/>
  <c r="Q9193" i="11"/>
  <c r="G9194" i="11"/>
  <c r="H9194" i="11"/>
  <c r="I9194" i="11" s="1"/>
  <c r="J9194" i="11"/>
  <c r="K9194" i="11" s="1"/>
  <c r="L9194" i="11"/>
  <c r="M9194" i="11"/>
  <c r="N9194" i="11"/>
  <c r="O9194" i="11"/>
  <c r="P9194" i="11"/>
  <c r="Q9194" i="11"/>
  <c r="G9195" i="11"/>
  <c r="H9195" i="11"/>
  <c r="I9195" i="11" s="1"/>
  <c r="J9195" i="11"/>
  <c r="K9195" i="11" s="1"/>
  <c r="L9195" i="11"/>
  <c r="M9195" i="11"/>
  <c r="N9195" i="11"/>
  <c r="O9195" i="11"/>
  <c r="P9195" i="11"/>
  <c r="Q9195" i="11"/>
  <c r="G9196" i="11"/>
  <c r="H9196" i="11"/>
  <c r="I9196" i="11" s="1"/>
  <c r="J9196" i="11"/>
  <c r="K9196" i="11" s="1"/>
  <c r="L9196" i="11"/>
  <c r="M9196" i="11"/>
  <c r="N9196" i="11"/>
  <c r="O9196" i="11"/>
  <c r="P9196" i="11"/>
  <c r="Q9196" i="11"/>
  <c r="G9197" i="11"/>
  <c r="H9197" i="11"/>
  <c r="I9197" i="11" s="1"/>
  <c r="J9197" i="11"/>
  <c r="K9197" i="11" s="1"/>
  <c r="L9197" i="11"/>
  <c r="M9197" i="11"/>
  <c r="N9197" i="11"/>
  <c r="O9197" i="11"/>
  <c r="P9197" i="11"/>
  <c r="Q9197" i="11"/>
  <c r="G9198" i="11"/>
  <c r="H9198" i="11"/>
  <c r="I9198" i="11" s="1"/>
  <c r="J9198" i="11"/>
  <c r="K9198" i="11" s="1"/>
  <c r="L9198" i="11"/>
  <c r="M9198" i="11"/>
  <c r="N9198" i="11"/>
  <c r="O9198" i="11"/>
  <c r="P9198" i="11"/>
  <c r="Q9198" i="11"/>
  <c r="G9199" i="11"/>
  <c r="H9199" i="11"/>
  <c r="I9199" i="11" s="1"/>
  <c r="J9199" i="11"/>
  <c r="K9199" i="11" s="1"/>
  <c r="L9199" i="11"/>
  <c r="M9199" i="11"/>
  <c r="N9199" i="11"/>
  <c r="O9199" i="11"/>
  <c r="P9199" i="11"/>
  <c r="Q9199" i="11"/>
  <c r="G9200" i="11"/>
  <c r="H9200" i="11"/>
  <c r="I9200" i="11" s="1"/>
  <c r="J9200" i="11"/>
  <c r="K9200" i="11" s="1"/>
  <c r="L9200" i="11"/>
  <c r="M9200" i="11"/>
  <c r="N9200" i="11"/>
  <c r="O9200" i="11"/>
  <c r="P9200" i="11"/>
  <c r="Q9200" i="11"/>
  <c r="G9201" i="11"/>
  <c r="H9201" i="11"/>
  <c r="I9201" i="11" s="1"/>
  <c r="J9201" i="11"/>
  <c r="K9201" i="11" s="1"/>
  <c r="L9201" i="11"/>
  <c r="M9201" i="11"/>
  <c r="N9201" i="11"/>
  <c r="O9201" i="11"/>
  <c r="P9201" i="11"/>
  <c r="Q9201" i="11"/>
  <c r="G9202" i="11"/>
  <c r="H9202" i="11"/>
  <c r="I9202" i="11" s="1"/>
  <c r="J9202" i="11"/>
  <c r="K9202" i="11" s="1"/>
  <c r="L9202" i="11"/>
  <c r="M9202" i="11"/>
  <c r="N9202" i="11"/>
  <c r="O9202" i="11"/>
  <c r="P9202" i="11"/>
  <c r="Q9202" i="11"/>
  <c r="G9203" i="11"/>
  <c r="H9203" i="11"/>
  <c r="I9203" i="11" s="1"/>
  <c r="J9203" i="11"/>
  <c r="K9203" i="11" s="1"/>
  <c r="L9203" i="11"/>
  <c r="M9203" i="11"/>
  <c r="N9203" i="11"/>
  <c r="O9203" i="11"/>
  <c r="P9203" i="11"/>
  <c r="Q9203" i="11"/>
  <c r="G9204" i="11"/>
  <c r="H9204" i="11"/>
  <c r="I9204" i="11" s="1"/>
  <c r="J9204" i="11"/>
  <c r="K9204" i="11" s="1"/>
  <c r="L9204" i="11"/>
  <c r="M9204" i="11"/>
  <c r="N9204" i="11"/>
  <c r="O9204" i="11"/>
  <c r="P9204" i="11"/>
  <c r="Q9204" i="11"/>
  <c r="G9205" i="11"/>
  <c r="H9205" i="11"/>
  <c r="I9205" i="11" s="1"/>
  <c r="J9205" i="11"/>
  <c r="K9205" i="11" s="1"/>
  <c r="L9205" i="11"/>
  <c r="M9205" i="11"/>
  <c r="N9205" i="11"/>
  <c r="O9205" i="11"/>
  <c r="P9205" i="11"/>
  <c r="Q9205" i="11"/>
  <c r="G9206" i="11"/>
  <c r="H9206" i="11"/>
  <c r="I9206" i="11" s="1"/>
  <c r="J9206" i="11"/>
  <c r="K9206" i="11" s="1"/>
  <c r="L9206" i="11"/>
  <c r="M9206" i="11"/>
  <c r="N9206" i="11"/>
  <c r="O9206" i="11"/>
  <c r="P9206" i="11"/>
  <c r="Q9206" i="11"/>
  <c r="G9207" i="11"/>
  <c r="H9207" i="11"/>
  <c r="I9207" i="11" s="1"/>
  <c r="J9207" i="11"/>
  <c r="K9207" i="11" s="1"/>
  <c r="L9207" i="11"/>
  <c r="M9207" i="11"/>
  <c r="N9207" i="11"/>
  <c r="O9207" i="11"/>
  <c r="P9207" i="11"/>
  <c r="Q9207" i="11"/>
  <c r="G9208" i="11"/>
  <c r="H9208" i="11"/>
  <c r="I9208" i="11" s="1"/>
  <c r="J9208" i="11"/>
  <c r="K9208" i="11" s="1"/>
  <c r="L9208" i="11"/>
  <c r="M9208" i="11"/>
  <c r="N9208" i="11"/>
  <c r="O9208" i="11"/>
  <c r="P9208" i="11"/>
  <c r="Q9208" i="11"/>
  <c r="G9209" i="11"/>
  <c r="H9209" i="11"/>
  <c r="I9209" i="11" s="1"/>
  <c r="J9209" i="11"/>
  <c r="K9209" i="11" s="1"/>
  <c r="L9209" i="11"/>
  <c r="M9209" i="11"/>
  <c r="N9209" i="11"/>
  <c r="O9209" i="11"/>
  <c r="P9209" i="11"/>
  <c r="Q9209" i="11"/>
  <c r="G9210" i="11"/>
  <c r="H9210" i="11"/>
  <c r="I9210" i="11" s="1"/>
  <c r="J9210" i="11"/>
  <c r="K9210" i="11" s="1"/>
  <c r="L9210" i="11"/>
  <c r="M9210" i="11"/>
  <c r="N9210" i="11"/>
  <c r="O9210" i="11"/>
  <c r="P9210" i="11"/>
  <c r="Q9210" i="11"/>
  <c r="G9211" i="11"/>
  <c r="H9211" i="11"/>
  <c r="I9211" i="11" s="1"/>
  <c r="J9211" i="11"/>
  <c r="K9211" i="11" s="1"/>
  <c r="L9211" i="11"/>
  <c r="M9211" i="11"/>
  <c r="N9211" i="11"/>
  <c r="O9211" i="11"/>
  <c r="P9211" i="11"/>
  <c r="Q9211" i="11"/>
  <c r="G9212" i="11"/>
  <c r="H9212" i="11"/>
  <c r="I9212" i="11" s="1"/>
  <c r="J9212" i="11"/>
  <c r="K9212" i="11" s="1"/>
  <c r="L9212" i="11"/>
  <c r="M9212" i="11"/>
  <c r="N9212" i="11"/>
  <c r="O9212" i="11"/>
  <c r="P9212" i="11"/>
  <c r="Q9212" i="11"/>
  <c r="G9213" i="11"/>
  <c r="H9213" i="11"/>
  <c r="I9213" i="11" s="1"/>
  <c r="J9213" i="11"/>
  <c r="K9213" i="11" s="1"/>
  <c r="L9213" i="11"/>
  <c r="M9213" i="11"/>
  <c r="N9213" i="11"/>
  <c r="O9213" i="11"/>
  <c r="P9213" i="11"/>
  <c r="Q9213" i="11"/>
  <c r="G9214" i="11"/>
  <c r="H9214" i="11"/>
  <c r="I9214" i="11" s="1"/>
  <c r="J9214" i="11"/>
  <c r="K9214" i="11" s="1"/>
  <c r="L9214" i="11"/>
  <c r="M9214" i="11"/>
  <c r="N9214" i="11"/>
  <c r="O9214" i="11"/>
  <c r="P9214" i="11"/>
  <c r="Q9214" i="11"/>
  <c r="G9215" i="11"/>
  <c r="H9215" i="11"/>
  <c r="I9215" i="11" s="1"/>
  <c r="J9215" i="11"/>
  <c r="K9215" i="11" s="1"/>
  <c r="L9215" i="11"/>
  <c r="M9215" i="11"/>
  <c r="N9215" i="11"/>
  <c r="O9215" i="11"/>
  <c r="P9215" i="11"/>
  <c r="Q9215" i="11"/>
  <c r="G9216" i="11"/>
  <c r="H9216" i="11"/>
  <c r="I9216" i="11" s="1"/>
  <c r="J9216" i="11"/>
  <c r="K9216" i="11" s="1"/>
  <c r="L9216" i="11"/>
  <c r="M9216" i="11"/>
  <c r="N9216" i="11"/>
  <c r="O9216" i="11"/>
  <c r="P9216" i="11"/>
  <c r="Q9216" i="11"/>
  <c r="G9217" i="11"/>
  <c r="H9217" i="11"/>
  <c r="I9217" i="11" s="1"/>
  <c r="J9217" i="11"/>
  <c r="K9217" i="11" s="1"/>
  <c r="L9217" i="11"/>
  <c r="M9217" i="11"/>
  <c r="N9217" i="11"/>
  <c r="O9217" i="11"/>
  <c r="P9217" i="11"/>
  <c r="Q9217" i="11"/>
  <c r="G9218" i="11"/>
  <c r="H9218" i="11"/>
  <c r="I9218" i="11" s="1"/>
  <c r="J9218" i="11"/>
  <c r="K9218" i="11" s="1"/>
  <c r="L9218" i="11"/>
  <c r="M9218" i="11"/>
  <c r="N9218" i="11"/>
  <c r="O9218" i="11"/>
  <c r="P9218" i="11"/>
  <c r="Q9218" i="11"/>
  <c r="G9219" i="11"/>
  <c r="H9219" i="11"/>
  <c r="I9219" i="11" s="1"/>
  <c r="J9219" i="11"/>
  <c r="K9219" i="11" s="1"/>
  <c r="L9219" i="11"/>
  <c r="M9219" i="11"/>
  <c r="N9219" i="11"/>
  <c r="O9219" i="11"/>
  <c r="P9219" i="11"/>
  <c r="Q9219" i="11"/>
  <c r="G9220" i="11"/>
  <c r="H9220" i="11"/>
  <c r="I9220" i="11" s="1"/>
  <c r="J9220" i="11"/>
  <c r="K9220" i="11" s="1"/>
  <c r="L9220" i="11"/>
  <c r="M9220" i="11"/>
  <c r="N9220" i="11"/>
  <c r="O9220" i="11"/>
  <c r="P9220" i="11"/>
  <c r="Q9220" i="11"/>
  <c r="G9221" i="11"/>
  <c r="H9221" i="11"/>
  <c r="I9221" i="11" s="1"/>
  <c r="J9221" i="11"/>
  <c r="K9221" i="11" s="1"/>
  <c r="L9221" i="11"/>
  <c r="M9221" i="11"/>
  <c r="N9221" i="11"/>
  <c r="O9221" i="11"/>
  <c r="P9221" i="11"/>
  <c r="Q9221" i="11"/>
  <c r="G9222" i="11"/>
  <c r="H9222" i="11"/>
  <c r="I9222" i="11" s="1"/>
  <c r="J9222" i="11"/>
  <c r="K9222" i="11" s="1"/>
  <c r="L9222" i="11"/>
  <c r="M9222" i="11"/>
  <c r="N9222" i="11"/>
  <c r="O9222" i="11"/>
  <c r="P9222" i="11"/>
  <c r="Q9222" i="11"/>
  <c r="G9223" i="11"/>
  <c r="H9223" i="11"/>
  <c r="I9223" i="11" s="1"/>
  <c r="J9223" i="11"/>
  <c r="K9223" i="11" s="1"/>
  <c r="L9223" i="11"/>
  <c r="M9223" i="11"/>
  <c r="N9223" i="11"/>
  <c r="O9223" i="11"/>
  <c r="P9223" i="11"/>
  <c r="Q9223" i="11"/>
  <c r="G9224" i="11"/>
  <c r="H9224" i="11"/>
  <c r="I9224" i="11" s="1"/>
  <c r="J9224" i="11"/>
  <c r="K9224" i="11" s="1"/>
  <c r="L9224" i="11"/>
  <c r="M9224" i="11"/>
  <c r="N9224" i="11"/>
  <c r="O9224" i="11"/>
  <c r="P9224" i="11"/>
  <c r="Q9224" i="11"/>
  <c r="G9225" i="11"/>
  <c r="H9225" i="11"/>
  <c r="I9225" i="11" s="1"/>
  <c r="J9225" i="11"/>
  <c r="K9225" i="11" s="1"/>
  <c r="L9225" i="11"/>
  <c r="M9225" i="11"/>
  <c r="N9225" i="11"/>
  <c r="O9225" i="11"/>
  <c r="P9225" i="11"/>
  <c r="Q9225" i="11"/>
  <c r="G9226" i="11"/>
  <c r="H9226" i="11"/>
  <c r="I9226" i="11" s="1"/>
  <c r="J9226" i="11"/>
  <c r="K9226" i="11" s="1"/>
  <c r="L9226" i="11"/>
  <c r="M9226" i="11"/>
  <c r="N9226" i="11"/>
  <c r="O9226" i="11"/>
  <c r="P9226" i="11"/>
  <c r="Q9226" i="11"/>
  <c r="G9227" i="11"/>
  <c r="H9227" i="11"/>
  <c r="I9227" i="11" s="1"/>
  <c r="J9227" i="11"/>
  <c r="K9227" i="11" s="1"/>
  <c r="L9227" i="11"/>
  <c r="M9227" i="11"/>
  <c r="N9227" i="11"/>
  <c r="O9227" i="11"/>
  <c r="P9227" i="11"/>
  <c r="Q9227" i="11"/>
  <c r="G9228" i="11"/>
  <c r="H9228" i="11"/>
  <c r="I9228" i="11" s="1"/>
  <c r="J9228" i="11"/>
  <c r="K9228" i="11" s="1"/>
  <c r="L9228" i="11"/>
  <c r="M9228" i="11"/>
  <c r="N9228" i="11"/>
  <c r="O9228" i="11"/>
  <c r="P9228" i="11"/>
  <c r="Q9228" i="11"/>
  <c r="G9229" i="11"/>
  <c r="H9229" i="11"/>
  <c r="I9229" i="11" s="1"/>
  <c r="J9229" i="11"/>
  <c r="K9229" i="11" s="1"/>
  <c r="L9229" i="11"/>
  <c r="M9229" i="11"/>
  <c r="N9229" i="11"/>
  <c r="O9229" i="11"/>
  <c r="P9229" i="11"/>
  <c r="Q9229" i="11"/>
  <c r="G9230" i="11"/>
  <c r="H9230" i="11"/>
  <c r="I9230" i="11" s="1"/>
  <c r="J9230" i="11"/>
  <c r="K9230" i="11" s="1"/>
  <c r="L9230" i="11"/>
  <c r="M9230" i="11"/>
  <c r="N9230" i="11"/>
  <c r="O9230" i="11"/>
  <c r="P9230" i="11"/>
  <c r="Q9230" i="11"/>
  <c r="G9231" i="11"/>
  <c r="H9231" i="11"/>
  <c r="I9231" i="11" s="1"/>
  <c r="J9231" i="11"/>
  <c r="K9231" i="11" s="1"/>
  <c r="L9231" i="11"/>
  <c r="M9231" i="11"/>
  <c r="N9231" i="11"/>
  <c r="O9231" i="11"/>
  <c r="P9231" i="11"/>
  <c r="Q9231" i="11"/>
  <c r="G9232" i="11"/>
  <c r="H9232" i="11"/>
  <c r="I9232" i="11" s="1"/>
  <c r="J9232" i="11"/>
  <c r="K9232" i="11" s="1"/>
  <c r="L9232" i="11"/>
  <c r="M9232" i="11"/>
  <c r="N9232" i="11"/>
  <c r="O9232" i="11"/>
  <c r="P9232" i="11"/>
  <c r="Q9232" i="11"/>
  <c r="G9233" i="11"/>
  <c r="H9233" i="11"/>
  <c r="I9233" i="11" s="1"/>
  <c r="J9233" i="11"/>
  <c r="K9233" i="11" s="1"/>
  <c r="L9233" i="11"/>
  <c r="M9233" i="11"/>
  <c r="N9233" i="11"/>
  <c r="O9233" i="11"/>
  <c r="P9233" i="11"/>
  <c r="Q9233" i="11"/>
  <c r="G9234" i="11"/>
  <c r="H9234" i="11"/>
  <c r="I9234" i="11" s="1"/>
  <c r="J9234" i="11"/>
  <c r="K9234" i="11" s="1"/>
  <c r="L9234" i="11"/>
  <c r="M9234" i="11"/>
  <c r="N9234" i="11"/>
  <c r="O9234" i="11"/>
  <c r="P9234" i="11"/>
  <c r="Q9234" i="11"/>
  <c r="G9235" i="11"/>
  <c r="H9235" i="11"/>
  <c r="I9235" i="11" s="1"/>
  <c r="J9235" i="11"/>
  <c r="K9235" i="11" s="1"/>
  <c r="L9235" i="11"/>
  <c r="M9235" i="11"/>
  <c r="N9235" i="11"/>
  <c r="O9235" i="11"/>
  <c r="P9235" i="11"/>
  <c r="Q9235" i="11"/>
  <c r="G9236" i="11"/>
  <c r="H9236" i="11"/>
  <c r="I9236" i="11" s="1"/>
  <c r="J9236" i="11"/>
  <c r="K9236" i="11" s="1"/>
  <c r="L9236" i="11"/>
  <c r="M9236" i="11"/>
  <c r="N9236" i="11"/>
  <c r="O9236" i="11"/>
  <c r="P9236" i="11"/>
  <c r="Q9236" i="11"/>
  <c r="G9237" i="11"/>
  <c r="H9237" i="11"/>
  <c r="I9237" i="11" s="1"/>
  <c r="J9237" i="11"/>
  <c r="K9237" i="11" s="1"/>
  <c r="L9237" i="11"/>
  <c r="M9237" i="11"/>
  <c r="N9237" i="11"/>
  <c r="O9237" i="11"/>
  <c r="P9237" i="11"/>
  <c r="Q9237" i="11"/>
  <c r="G9238" i="11"/>
  <c r="H9238" i="11"/>
  <c r="I9238" i="11" s="1"/>
  <c r="J9238" i="11"/>
  <c r="K9238" i="11" s="1"/>
  <c r="L9238" i="11"/>
  <c r="M9238" i="11"/>
  <c r="N9238" i="11"/>
  <c r="O9238" i="11"/>
  <c r="P9238" i="11"/>
  <c r="Q9238" i="11"/>
  <c r="G9239" i="11"/>
  <c r="H9239" i="11"/>
  <c r="I9239" i="11" s="1"/>
  <c r="J9239" i="11"/>
  <c r="K9239" i="11" s="1"/>
  <c r="L9239" i="11"/>
  <c r="M9239" i="11"/>
  <c r="N9239" i="11"/>
  <c r="O9239" i="11"/>
  <c r="P9239" i="11"/>
  <c r="Q9239" i="11"/>
  <c r="G9240" i="11"/>
  <c r="H9240" i="11"/>
  <c r="I9240" i="11" s="1"/>
  <c r="J9240" i="11"/>
  <c r="K9240" i="11" s="1"/>
  <c r="L9240" i="11"/>
  <c r="M9240" i="11"/>
  <c r="N9240" i="11"/>
  <c r="O9240" i="11"/>
  <c r="P9240" i="11"/>
  <c r="Q9240" i="11"/>
  <c r="G9241" i="11"/>
  <c r="H9241" i="11"/>
  <c r="I9241" i="11" s="1"/>
  <c r="J9241" i="11"/>
  <c r="K9241" i="11" s="1"/>
  <c r="L9241" i="11"/>
  <c r="M9241" i="11"/>
  <c r="N9241" i="11"/>
  <c r="O9241" i="11"/>
  <c r="P9241" i="11"/>
  <c r="Q9241" i="11"/>
  <c r="G9242" i="11"/>
  <c r="H9242" i="11"/>
  <c r="I9242" i="11" s="1"/>
  <c r="J9242" i="11"/>
  <c r="K9242" i="11" s="1"/>
  <c r="L9242" i="11"/>
  <c r="M9242" i="11"/>
  <c r="N9242" i="11"/>
  <c r="O9242" i="11"/>
  <c r="P9242" i="11"/>
  <c r="Q9242" i="11"/>
  <c r="G9243" i="11"/>
  <c r="H9243" i="11"/>
  <c r="I9243" i="11" s="1"/>
  <c r="J9243" i="11"/>
  <c r="K9243" i="11" s="1"/>
  <c r="L9243" i="11"/>
  <c r="M9243" i="11"/>
  <c r="N9243" i="11"/>
  <c r="O9243" i="11"/>
  <c r="P9243" i="11"/>
  <c r="Q9243" i="11"/>
  <c r="G9244" i="11"/>
  <c r="H9244" i="11"/>
  <c r="I9244" i="11" s="1"/>
  <c r="J9244" i="11"/>
  <c r="K9244" i="11" s="1"/>
  <c r="L9244" i="11"/>
  <c r="M9244" i="11"/>
  <c r="N9244" i="11"/>
  <c r="O9244" i="11"/>
  <c r="P9244" i="11"/>
  <c r="Q9244" i="11"/>
  <c r="G9245" i="11"/>
  <c r="H9245" i="11"/>
  <c r="I9245" i="11" s="1"/>
  <c r="J9245" i="11"/>
  <c r="K9245" i="11" s="1"/>
  <c r="L9245" i="11"/>
  <c r="M9245" i="11"/>
  <c r="N9245" i="11"/>
  <c r="O9245" i="11"/>
  <c r="P9245" i="11"/>
  <c r="Q9245" i="11"/>
  <c r="G9246" i="11"/>
  <c r="H9246" i="11"/>
  <c r="I9246" i="11" s="1"/>
  <c r="J9246" i="11"/>
  <c r="K9246" i="11" s="1"/>
  <c r="L9246" i="11"/>
  <c r="M9246" i="11"/>
  <c r="N9246" i="11"/>
  <c r="O9246" i="11"/>
  <c r="P9246" i="11"/>
  <c r="Q9246" i="11"/>
  <c r="G9247" i="11"/>
  <c r="H9247" i="11"/>
  <c r="I9247" i="11" s="1"/>
  <c r="J9247" i="11"/>
  <c r="K9247" i="11" s="1"/>
  <c r="L9247" i="11"/>
  <c r="M9247" i="11"/>
  <c r="N9247" i="11"/>
  <c r="O9247" i="11"/>
  <c r="P9247" i="11"/>
  <c r="Q9247" i="11"/>
  <c r="G9248" i="11"/>
  <c r="H9248" i="11"/>
  <c r="I9248" i="11" s="1"/>
  <c r="J9248" i="11"/>
  <c r="K9248" i="11" s="1"/>
  <c r="L9248" i="11"/>
  <c r="M9248" i="11"/>
  <c r="N9248" i="11"/>
  <c r="O9248" i="11"/>
  <c r="P9248" i="11"/>
  <c r="Q9248" i="11"/>
  <c r="G9249" i="11"/>
  <c r="H9249" i="11"/>
  <c r="I9249" i="11" s="1"/>
  <c r="J9249" i="11"/>
  <c r="K9249" i="11" s="1"/>
  <c r="L9249" i="11"/>
  <c r="M9249" i="11"/>
  <c r="N9249" i="11"/>
  <c r="O9249" i="11"/>
  <c r="P9249" i="11"/>
  <c r="Q9249" i="11"/>
  <c r="G9250" i="11"/>
  <c r="H9250" i="11"/>
  <c r="I9250" i="11" s="1"/>
  <c r="J9250" i="11"/>
  <c r="K9250" i="11" s="1"/>
  <c r="L9250" i="11"/>
  <c r="M9250" i="11"/>
  <c r="N9250" i="11"/>
  <c r="O9250" i="11"/>
  <c r="P9250" i="11"/>
  <c r="Q9250" i="11"/>
  <c r="G9251" i="11"/>
  <c r="H9251" i="11"/>
  <c r="I9251" i="11" s="1"/>
  <c r="J9251" i="11"/>
  <c r="K9251" i="11" s="1"/>
  <c r="L9251" i="11"/>
  <c r="M9251" i="11"/>
  <c r="N9251" i="11"/>
  <c r="O9251" i="11"/>
  <c r="P9251" i="11"/>
  <c r="Q9251" i="11"/>
  <c r="G9252" i="11"/>
  <c r="H9252" i="11"/>
  <c r="I9252" i="11" s="1"/>
  <c r="J9252" i="11"/>
  <c r="K9252" i="11" s="1"/>
  <c r="L9252" i="11"/>
  <c r="M9252" i="11"/>
  <c r="N9252" i="11"/>
  <c r="O9252" i="11"/>
  <c r="P9252" i="11"/>
  <c r="Q9252" i="11"/>
  <c r="G9253" i="11"/>
  <c r="H9253" i="11"/>
  <c r="I9253" i="11" s="1"/>
  <c r="J9253" i="11"/>
  <c r="K9253" i="11" s="1"/>
  <c r="L9253" i="11"/>
  <c r="M9253" i="11"/>
  <c r="N9253" i="11"/>
  <c r="O9253" i="11"/>
  <c r="P9253" i="11"/>
  <c r="Q9253" i="11"/>
  <c r="G9254" i="11"/>
  <c r="H9254" i="11"/>
  <c r="I9254" i="11" s="1"/>
  <c r="J9254" i="11"/>
  <c r="K9254" i="11" s="1"/>
  <c r="L9254" i="11"/>
  <c r="M9254" i="11"/>
  <c r="N9254" i="11"/>
  <c r="O9254" i="11"/>
  <c r="P9254" i="11"/>
  <c r="Q9254" i="11"/>
  <c r="G9255" i="11"/>
  <c r="H9255" i="11"/>
  <c r="I9255" i="11" s="1"/>
  <c r="J9255" i="11"/>
  <c r="K9255" i="11" s="1"/>
  <c r="L9255" i="11"/>
  <c r="M9255" i="11"/>
  <c r="N9255" i="11"/>
  <c r="O9255" i="11"/>
  <c r="P9255" i="11"/>
  <c r="Q9255" i="11"/>
  <c r="G9256" i="11"/>
  <c r="H9256" i="11"/>
  <c r="I9256" i="11" s="1"/>
  <c r="J9256" i="11"/>
  <c r="K9256" i="11" s="1"/>
  <c r="L9256" i="11"/>
  <c r="M9256" i="11"/>
  <c r="N9256" i="11"/>
  <c r="O9256" i="11"/>
  <c r="P9256" i="11"/>
  <c r="Q9256" i="11"/>
  <c r="G9257" i="11"/>
  <c r="H9257" i="11"/>
  <c r="I9257" i="11" s="1"/>
  <c r="J9257" i="11"/>
  <c r="K9257" i="11" s="1"/>
  <c r="L9257" i="11"/>
  <c r="M9257" i="11"/>
  <c r="N9257" i="11"/>
  <c r="O9257" i="11"/>
  <c r="P9257" i="11"/>
  <c r="Q9257" i="11"/>
  <c r="G9258" i="11"/>
  <c r="H9258" i="11"/>
  <c r="I9258" i="11" s="1"/>
  <c r="J9258" i="11"/>
  <c r="K9258" i="11" s="1"/>
  <c r="L9258" i="11"/>
  <c r="M9258" i="11"/>
  <c r="N9258" i="11"/>
  <c r="O9258" i="11"/>
  <c r="P9258" i="11"/>
  <c r="Q9258" i="11"/>
  <c r="G9259" i="11"/>
  <c r="H9259" i="11"/>
  <c r="I9259" i="11" s="1"/>
  <c r="J9259" i="11"/>
  <c r="K9259" i="11" s="1"/>
  <c r="L9259" i="11"/>
  <c r="M9259" i="11"/>
  <c r="N9259" i="11"/>
  <c r="O9259" i="11"/>
  <c r="P9259" i="11"/>
  <c r="Q9259" i="11"/>
  <c r="G9260" i="11"/>
  <c r="H9260" i="11"/>
  <c r="I9260" i="11" s="1"/>
  <c r="J9260" i="11"/>
  <c r="K9260" i="11" s="1"/>
  <c r="L9260" i="11"/>
  <c r="M9260" i="11"/>
  <c r="N9260" i="11"/>
  <c r="O9260" i="11"/>
  <c r="P9260" i="11"/>
  <c r="Q9260" i="11"/>
  <c r="G9261" i="11"/>
  <c r="H9261" i="11"/>
  <c r="I9261" i="11" s="1"/>
  <c r="J9261" i="11"/>
  <c r="K9261" i="11" s="1"/>
  <c r="L9261" i="11"/>
  <c r="M9261" i="11"/>
  <c r="N9261" i="11"/>
  <c r="O9261" i="11"/>
  <c r="P9261" i="11"/>
  <c r="Q9261" i="11"/>
  <c r="G9262" i="11"/>
  <c r="H9262" i="11"/>
  <c r="I9262" i="11" s="1"/>
  <c r="J9262" i="11"/>
  <c r="K9262" i="11" s="1"/>
  <c r="L9262" i="11"/>
  <c r="M9262" i="11"/>
  <c r="N9262" i="11"/>
  <c r="O9262" i="11"/>
  <c r="P9262" i="11"/>
  <c r="Q9262" i="11"/>
  <c r="G9263" i="11"/>
  <c r="H9263" i="11"/>
  <c r="I9263" i="11" s="1"/>
  <c r="J9263" i="11"/>
  <c r="K9263" i="11" s="1"/>
  <c r="L9263" i="11"/>
  <c r="M9263" i="11"/>
  <c r="N9263" i="11"/>
  <c r="O9263" i="11"/>
  <c r="P9263" i="11"/>
  <c r="Q9263" i="11"/>
  <c r="G9264" i="11"/>
  <c r="H9264" i="11"/>
  <c r="I9264" i="11" s="1"/>
  <c r="J9264" i="11"/>
  <c r="K9264" i="11" s="1"/>
  <c r="L9264" i="11"/>
  <c r="M9264" i="11"/>
  <c r="N9264" i="11"/>
  <c r="O9264" i="11"/>
  <c r="P9264" i="11"/>
  <c r="Q9264" i="11"/>
  <c r="G9265" i="11"/>
  <c r="H9265" i="11"/>
  <c r="I9265" i="11" s="1"/>
  <c r="J9265" i="11"/>
  <c r="K9265" i="11" s="1"/>
  <c r="L9265" i="11"/>
  <c r="M9265" i="11"/>
  <c r="N9265" i="11"/>
  <c r="O9265" i="11"/>
  <c r="P9265" i="11"/>
  <c r="Q9265" i="11"/>
  <c r="G9266" i="11"/>
  <c r="H9266" i="11"/>
  <c r="I9266" i="11" s="1"/>
  <c r="J9266" i="11"/>
  <c r="K9266" i="11" s="1"/>
  <c r="L9266" i="11"/>
  <c r="M9266" i="11"/>
  <c r="N9266" i="11"/>
  <c r="O9266" i="11"/>
  <c r="P9266" i="11"/>
  <c r="Q9266" i="11"/>
  <c r="G9267" i="11"/>
  <c r="H9267" i="11"/>
  <c r="I9267" i="11" s="1"/>
  <c r="J9267" i="11"/>
  <c r="K9267" i="11" s="1"/>
  <c r="L9267" i="11"/>
  <c r="M9267" i="11"/>
  <c r="N9267" i="11"/>
  <c r="O9267" i="11"/>
  <c r="P9267" i="11"/>
  <c r="Q9267" i="11"/>
  <c r="G9268" i="11"/>
  <c r="H9268" i="11"/>
  <c r="I9268" i="11" s="1"/>
  <c r="J9268" i="11"/>
  <c r="K9268" i="11" s="1"/>
  <c r="L9268" i="11"/>
  <c r="M9268" i="11"/>
  <c r="N9268" i="11"/>
  <c r="O9268" i="11"/>
  <c r="P9268" i="11"/>
  <c r="Q9268" i="11"/>
  <c r="G9269" i="11"/>
  <c r="H9269" i="11"/>
  <c r="I9269" i="11" s="1"/>
  <c r="J9269" i="11"/>
  <c r="K9269" i="11" s="1"/>
  <c r="L9269" i="11"/>
  <c r="M9269" i="11"/>
  <c r="N9269" i="11"/>
  <c r="O9269" i="11"/>
  <c r="P9269" i="11"/>
  <c r="Q9269" i="11"/>
  <c r="G9270" i="11"/>
  <c r="H9270" i="11"/>
  <c r="I9270" i="11" s="1"/>
  <c r="J9270" i="11"/>
  <c r="K9270" i="11" s="1"/>
  <c r="L9270" i="11"/>
  <c r="M9270" i="11"/>
  <c r="N9270" i="11"/>
  <c r="O9270" i="11"/>
  <c r="P9270" i="11"/>
  <c r="Q9270" i="11"/>
  <c r="G9271" i="11"/>
  <c r="H9271" i="11"/>
  <c r="I9271" i="11" s="1"/>
  <c r="J9271" i="11"/>
  <c r="K9271" i="11" s="1"/>
  <c r="L9271" i="11"/>
  <c r="M9271" i="11"/>
  <c r="N9271" i="11"/>
  <c r="O9271" i="11"/>
  <c r="P9271" i="11"/>
  <c r="Q9271" i="11"/>
  <c r="G9272" i="11"/>
  <c r="H9272" i="11"/>
  <c r="I9272" i="11" s="1"/>
  <c r="J9272" i="11"/>
  <c r="K9272" i="11" s="1"/>
  <c r="L9272" i="11"/>
  <c r="M9272" i="11"/>
  <c r="N9272" i="11"/>
  <c r="O9272" i="11"/>
  <c r="P9272" i="11"/>
  <c r="Q9272" i="11"/>
  <c r="G9273" i="11"/>
  <c r="H9273" i="11"/>
  <c r="I9273" i="11" s="1"/>
  <c r="J9273" i="11"/>
  <c r="K9273" i="11" s="1"/>
  <c r="L9273" i="11"/>
  <c r="M9273" i="11"/>
  <c r="N9273" i="11"/>
  <c r="O9273" i="11"/>
  <c r="P9273" i="11"/>
  <c r="Q9273" i="11"/>
  <c r="G9274" i="11"/>
  <c r="H9274" i="11"/>
  <c r="I9274" i="11" s="1"/>
  <c r="J9274" i="11"/>
  <c r="K9274" i="11" s="1"/>
  <c r="L9274" i="11"/>
  <c r="M9274" i="11"/>
  <c r="N9274" i="11"/>
  <c r="O9274" i="11"/>
  <c r="P9274" i="11"/>
  <c r="Q9274" i="11"/>
  <c r="G9275" i="11"/>
  <c r="H9275" i="11"/>
  <c r="I9275" i="11" s="1"/>
  <c r="J9275" i="11"/>
  <c r="K9275" i="11" s="1"/>
  <c r="L9275" i="11"/>
  <c r="M9275" i="11"/>
  <c r="N9275" i="11"/>
  <c r="O9275" i="11"/>
  <c r="P9275" i="11"/>
  <c r="Q9275" i="11"/>
  <c r="G9276" i="11"/>
  <c r="H9276" i="11"/>
  <c r="I9276" i="11" s="1"/>
  <c r="J9276" i="11"/>
  <c r="K9276" i="11" s="1"/>
  <c r="L9276" i="11"/>
  <c r="M9276" i="11"/>
  <c r="N9276" i="11"/>
  <c r="O9276" i="11"/>
  <c r="P9276" i="11"/>
  <c r="Q9276" i="11"/>
  <c r="G9277" i="11"/>
  <c r="H9277" i="11"/>
  <c r="I9277" i="11" s="1"/>
  <c r="J9277" i="11"/>
  <c r="K9277" i="11" s="1"/>
  <c r="L9277" i="11"/>
  <c r="M9277" i="11"/>
  <c r="N9277" i="11"/>
  <c r="O9277" i="11"/>
  <c r="P9277" i="11"/>
  <c r="Q9277" i="11"/>
  <c r="G9278" i="11"/>
  <c r="H9278" i="11"/>
  <c r="I9278" i="11" s="1"/>
  <c r="J9278" i="11"/>
  <c r="K9278" i="11" s="1"/>
  <c r="L9278" i="11"/>
  <c r="M9278" i="11"/>
  <c r="N9278" i="11"/>
  <c r="O9278" i="11"/>
  <c r="P9278" i="11"/>
  <c r="Q9278" i="11"/>
  <c r="G9279" i="11"/>
  <c r="H9279" i="11"/>
  <c r="I9279" i="11" s="1"/>
  <c r="J9279" i="11"/>
  <c r="K9279" i="11" s="1"/>
  <c r="L9279" i="11"/>
  <c r="M9279" i="11"/>
  <c r="N9279" i="11"/>
  <c r="O9279" i="11"/>
  <c r="P9279" i="11"/>
  <c r="Q9279" i="11"/>
  <c r="G9280" i="11"/>
  <c r="H9280" i="11"/>
  <c r="I9280" i="11" s="1"/>
  <c r="J9280" i="11"/>
  <c r="K9280" i="11" s="1"/>
  <c r="L9280" i="11"/>
  <c r="M9280" i="11"/>
  <c r="N9280" i="11"/>
  <c r="O9280" i="11"/>
  <c r="P9280" i="11"/>
  <c r="Q9280" i="11"/>
  <c r="G9281" i="11"/>
  <c r="H9281" i="11"/>
  <c r="I9281" i="11" s="1"/>
  <c r="J9281" i="11"/>
  <c r="K9281" i="11" s="1"/>
  <c r="L9281" i="11"/>
  <c r="M9281" i="11"/>
  <c r="N9281" i="11"/>
  <c r="O9281" i="11"/>
  <c r="P9281" i="11"/>
  <c r="Q9281" i="11"/>
  <c r="G9282" i="11"/>
  <c r="H9282" i="11"/>
  <c r="I9282" i="11" s="1"/>
  <c r="J9282" i="11"/>
  <c r="K9282" i="11" s="1"/>
  <c r="L9282" i="11"/>
  <c r="M9282" i="11"/>
  <c r="N9282" i="11"/>
  <c r="O9282" i="11"/>
  <c r="P9282" i="11"/>
  <c r="Q9282" i="11"/>
  <c r="G9283" i="11"/>
  <c r="H9283" i="11"/>
  <c r="I9283" i="11" s="1"/>
  <c r="J9283" i="11"/>
  <c r="K9283" i="11" s="1"/>
  <c r="L9283" i="11"/>
  <c r="M9283" i="11"/>
  <c r="N9283" i="11"/>
  <c r="O9283" i="11"/>
  <c r="P9283" i="11"/>
  <c r="Q9283" i="11"/>
  <c r="G9284" i="11"/>
  <c r="H9284" i="11"/>
  <c r="I9284" i="11" s="1"/>
  <c r="J9284" i="11"/>
  <c r="K9284" i="11" s="1"/>
  <c r="L9284" i="11"/>
  <c r="M9284" i="11"/>
  <c r="N9284" i="11"/>
  <c r="O9284" i="11"/>
  <c r="P9284" i="11"/>
  <c r="Q9284" i="11"/>
  <c r="G9285" i="11"/>
  <c r="H9285" i="11"/>
  <c r="I9285" i="11" s="1"/>
  <c r="J9285" i="11"/>
  <c r="K9285" i="11" s="1"/>
  <c r="L9285" i="11"/>
  <c r="M9285" i="11"/>
  <c r="N9285" i="11"/>
  <c r="O9285" i="11"/>
  <c r="P9285" i="11"/>
  <c r="Q9285" i="11"/>
  <c r="G9286" i="11"/>
  <c r="H9286" i="11"/>
  <c r="I9286" i="11" s="1"/>
  <c r="J9286" i="11"/>
  <c r="K9286" i="11" s="1"/>
  <c r="L9286" i="11"/>
  <c r="M9286" i="11"/>
  <c r="N9286" i="11"/>
  <c r="O9286" i="11"/>
  <c r="P9286" i="11"/>
  <c r="Q9286" i="11"/>
  <c r="G9287" i="11"/>
  <c r="H9287" i="11"/>
  <c r="I9287" i="11" s="1"/>
  <c r="J9287" i="11"/>
  <c r="K9287" i="11" s="1"/>
  <c r="L9287" i="11"/>
  <c r="M9287" i="11"/>
  <c r="N9287" i="11"/>
  <c r="O9287" i="11"/>
  <c r="P9287" i="11"/>
  <c r="Q9287" i="11"/>
  <c r="G9288" i="11"/>
  <c r="H9288" i="11"/>
  <c r="I9288" i="11" s="1"/>
  <c r="J9288" i="11"/>
  <c r="K9288" i="11" s="1"/>
  <c r="L9288" i="11"/>
  <c r="M9288" i="11"/>
  <c r="N9288" i="11"/>
  <c r="O9288" i="11"/>
  <c r="P9288" i="11"/>
  <c r="Q9288" i="11"/>
  <c r="G9289" i="11"/>
  <c r="H9289" i="11"/>
  <c r="I9289" i="11" s="1"/>
  <c r="J9289" i="11"/>
  <c r="K9289" i="11" s="1"/>
  <c r="L9289" i="11"/>
  <c r="M9289" i="11"/>
  <c r="N9289" i="11"/>
  <c r="O9289" i="11"/>
  <c r="P9289" i="11"/>
  <c r="Q9289" i="11"/>
  <c r="G9290" i="11"/>
  <c r="H9290" i="11"/>
  <c r="I9290" i="11" s="1"/>
  <c r="J9290" i="11"/>
  <c r="K9290" i="11" s="1"/>
  <c r="L9290" i="11"/>
  <c r="M9290" i="11"/>
  <c r="N9290" i="11"/>
  <c r="O9290" i="11"/>
  <c r="P9290" i="11"/>
  <c r="Q9290" i="11"/>
  <c r="G9291" i="11"/>
  <c r="H9291" i="11"/>
  <c r="I9291" i="11" s="1"/>
  <c r="J9291" i="11"/>
  <c r="K9291" i="11" s="1"/>
  <c r="L9291" i="11"/>
  <c r="M9291" i="11"/>
  <c r="N9291" i="11"/>
  <c r="O9291" i="11"/>
  <c r="P9291" i="11"/>
  <c r="Q9291" i="11"/>
  <c r="G9292" i="11"/>
  <c r="H9292" i="11"/>
  <c r="I9292" i="11" s="1"/>
  <c r="J9292" i="11"/>
  <c r="K9292" i="11" s="1"/>
  <c r="L9292" i="11"/>
  <c r="M9292" i="11"/>
  <c r="N9292" i="11"/>
  <c r="O9292" i="11"/>
  <c r="P9292" i="11"/>
  <c r="Q9292" i="11"/>
  <c r="G9293" i="11"/>
  <c r="H9293" i="11"/>
  <c r="I9293" i="11" s="1"/>
  <c r="J9293" i="11"/>
  <c r="K9293" i="11" s="1"/>
  <c r="L9293" i="11"/>
  <c r="M9293" i="11"/>
  <c r="N9293" i="11"/>
  <c r="O9293" i="11"/>
  <c r="P9293" i="11"/>
  <c r="Q9293" i="11"/>
  <c r="G9294" i="11"/>
  <c r="H9294" i="11"/>
  <c r="I9294" i="11" s="1"/>
  <c r="J9294" i="11"/>
  <c r="K9294" i="11" s="1"/>
  <c r="L9294" i="11"/>
  <c r="M9294" i="11"/>
  <c r="N9294" i="11"/>
  <c r="O9294" i="11"/>
  <c r="P9294" i="11"/>
  <c r="Q9294" i="11"/>
  <c r="G9295" i="11"/>
  <c r="H9295" i="11"/>
  <c r="I9295" i="11" s="1"/>
  <c r="J9295" i="11"/>
  <c r="K9295" i="11" s="1"/>
  <c r="L9295" i="11"/>
  <c r="M9295" i="11"/>
  <c r="N9295" i="11"/>
  <c r="O9295" i="11"/>
  <c r="P9295" i="11"/>
  <c r="Q9295" i="11"/>
  <c r="G9296" i="11"/>
  <c r="H9296" i="11"/>
  <c r="I9296" i="11" s="1"/>
  <c r="J9296" i="11"/>
  <c r="K9296" i="11" s="1"/>
  <c r="L9296" i="11"/>
  <c r="M9296" i="11"/>
  <c r="N9296" i="11"/>
  <c r="O9296" i="11"/>
  <c r="P9296" i="11"/>
  <c r="Q9296" i="11"/>
  <c r="G9297" i="11"/>
  <c r="H9297" i="11"/>
  <c r="I9297" i="11" s="1"/>
  <c r="J9297" i="11"/>
  <c r="K9297" i="11" s="1"/>
  <c r="L9297" i="11"/>
  <c r="M9297" i="11"/>
  <c r="N9297" i="11"/>
  <c r="O9297" i="11"/>
  <c r="P9297" i="11"/>
  <c r="Q9297" i="11"/>
  <c r="G9298" i="11"/>
  <c r="H9298" i="11"/>
  <c r="I9298" i="11" s="1"/>
  <c r="J9298" i="11"/>
  <c r="K9298" i="11" s="1"/>
  <c r="L9298" i="11"/>
  <c r="M9298" i="11"/>
  <c r="N9298" i="11"/>
  <c r="O9298" i="11"/>
  <c r="P9298" i="11"/>
  <c r="Q9298" i="11"/>
  <c r="G9299" i="11"/>
  <c r="H9299" i="11"/>
  <c r="I9299" i="11" s="1"/>
  <c r="J9299" i="11"/>
  <c r="K9299" i="11" s="1"/>
  <c r="L9299" i="11"/>
  <c r="M9299" i="11"/>
  <c r="N9299" i="11"/>
  <c r="O9299" i="11"/>
  <c r="P9299" i="11"/>
  <c r="Q9299" i="11"/>
  <c r="G9300" i="11"/>
  <c r="H9300" i="11"/>
  <c r="I9300" i="11" s="1"/>
  <c r="J9300" i="11"/>
  <c r="K9300" i="11" s="1"/>
  <c r="L9300" i="11"/>
  <c r="M9300" i="11"/>
  <c r="N9300" i="11"/>
  <c r="O9300" i="11"/>
  <c r="P9300" i="11"/>
  <c r="Q9300" i="11"/>
  <c r="G9301" i="11"/>
  <c r="H9301" i="11"/>
  <c r="I9301" i="11" s="1"/>
  <c r="J9301" i="11"/>
  <c r="K9301" i="11" s="1"/>
  <c r="L9301" i="11"/>
  <c r="M9301" i="11"/>
  <c r="N9301" i="11"/>
  <c r="O9301" i="11"/>
  <c r="P9301" i="11"/>
  <c r="Q9301" i="11"/>
  <c r="G9302" i="11"/>
  <c r="H9302" i="11"/>
  <c r="I9302" i="11" s="1"/>
  <c r="J9302" i="11"/>
  <c r="K9302" i="11" s="1"/>
  <c r="L9302" i="11"/>
  <c r="M9302" i="11"/>
  <c r="N9302" i="11"/>
  <c r="O9302" i="11"/>
  <c r="P9302" i="11"/>
  <c r="Q9302" i="11"/>
  <c r="G9303" i="11"/>
  <c r="H9303" i="11"/>
  <c r="I9303" i="11" s="1"/>
  <c r="J9303" i="11"/>
  <c r="K9303" i="11" s="1"/>
  <c r="L9303" i="11"/>
  <c r="M9303" i="11"/>
  <c r="N9303" i="11"/>
  <c r="O9303" i="11"/>
  <c r="P9303" i="11"/>
  <c r="Q9303" i="11"/>
  <c r="G9304" i="11"/>
  <c r="H9304" i="11"/>
  <c r="I9304" i="11" s="1"/>
  <c r="J9304" i="11"/>
  <c r="K9304" i="11" s="1"/>
  <c r="L9304" i="11"/>
  <c r="M9304" i="11"/>
  <c r="N9304" i="11"/>
  <c r="O9304" i="11"/>
  <c r="P9304" i="11"/>
  <c r="Q9304" i="11"/>
  <c r="G9305" i="11"/>
  <c r="H9305" i="11"/>
  <c r="I9305" i="11" s="1"/>
  <c r="J9305" i="11"/>
  <c r="K9305" i="11" s="1"/>
  <c r="L9305" i="11"/>
  <c r="M9305" i="11"/>
  <c r="N9305" i="11"/>
  <c r="O9305" i="11"/>
  <c r="P9305" i="11"/>
  <c r="Q9305" i="11"/>
  <c r="G9306" i="11"/>
  <c r="H9306" i="11"/>
  <c r="I9306" i="11" s="1"/>
  <c r="J9306" i="11"/>
  <c r="K9306" i="11" s="1"/>
  <c r="L9306" i="11"/>
  <c r="M9306" i="11"/>
  <c r="N9306" i="11"/>
  <c r="O9306" i="11"/>
  <c r="P9306" i="11"/>
  <c r="Q9306" i="11"/>
  <c r="G9307" i="11"/>
  <c r="H9307" i="11"/>
  <c r="I9307" i="11" s="1"/>
  <c r="J9307" i="11"/>
  <c r="K9307" i="11" s="1"/>
  <c r="L9307" i="11"/>
  <c r="M9307" i="11"/>
  <c r="N9307" i="11"/>
  <c r="O9307" i="11"/>
  <c r="P9307" i="11"/>
  <c r="Q9307" i="11"/>
  <c r="G9308" i="11"/>
  <c r="H9308" i="11"/>
  <c r="I9308" i="11" s="1"/>
  <c r="J9308" i="11"/>
  <c r="K9308" i="11" s="1"/>
  <c r="L9308" i="11"/>
  <c r="M9308" i="11"/>
  <c r="N9308" i="11"/>
  <c r="O9308" i="11"/>
  <c r="P9308" i="11"/>
  <c r="Q9308" i="11"/>
  <c r="G9309" i="11"/>
  <c r="H9309" i="11"/>
  <c r="I9309" i="11" s="1"/>
  <c r="J9309" i="11"/>
  <c r="K9309" i="11" s="1"/>
  <c r="L9309" i="11"/>
  <c r="M9309" i="11"/>
  <c r="N9309" i="11"/>
  <c r="O9309" i="11"/>
  <c r="P9309" i="11"/>
  <c r="Q9309" i="11"/>
  <c r="G9310" i="11"/>
  <c r="H9310" i="11"/>
  <c r="I9310" i="11" s="1"/>
  <c r="J9310" i="11"/>
  <c r="K9310" i="11" s="1"/>
  <c r="L9310" i="11"/>
  <c r="M9310" i="11"/>
  <c r="N9310" i="11"/>
  <c r="O9310" i="11"/>
  <c r="P9310" i="11"/>
  <c r="Q9310" i="11"/>
  <c r="G9311" i="11"/>
  <c r="H9311" i="11"/>
  <c r="I9311" i="11" s="1"/>
  <c r="J9311" i="11"/>
  <c r="K9311" i="11" s="1"/>
  <c r="L9311" i="11"/>
  <c r="M9311" i="11"/>
  <c r="N9311" i="11"/>
  <c r="O9311" i="11"/>
  <c r="P9311" i="11"/>
  <c r="Q9311" i="11"/>
  <c r="G9312" i="11"/>
  <c r="H9312" i="11"/>
  <c r="I9312" i="11" s="1"/>
  <c r="J9312" i="11"/>
  <c r="K9312" i="11" s="1"/>
  <c r="L9312" i="11"/>
  <c r="M9312" i="11"/>
  <c r="N9312" i="11"/>
  <c r="O9312" i="11"/>
  <c r="P9312" i="11"/>
  <c r="Q9312" i="11"/>
  <c r="G9313" i="11"/>
  <c r="H9313" i="11"/>
  <c r="I9313" i="11" s="1"/>
  <c r="J9313" i="11"/>
  <c r="K9313" i="11" s="1"/>
  <c r="L9313" i="11"/>
  <c r="M9313" i="11"/>
  <c r="N9313" i="11"/>
  <c r="O9313" i="11"/>
  <c r="P9313" i="11"/>
  <c r="Q9313" i="11"/>
  <c r="G9314" i="11"/>
  <c r="H9314" i="11"/>
  <c r="I9314" i="11" s="1"/>
  <c r="J9314" i="11"/>
  <c r="K9314" i="11" s="1"/>
  <c r="L9314" i="11"/>
  <c r="M9314" i="11"/>
  <c r="N9314" i="11"/>
  <c r="O9314" i="11"/>
  <c r="P9314" i="11"/>
  <c r="Q9314" i="11"/>
  <c r="G9315" i="11"/>
  <c r="H9315" i="11"/>
  <c r="I9315" i="11" s="1"/>
  <c r="J9315" i="11"/>
  <c r="K9315" i="11" s="1"/>
  <c r="L9315" i="11"/>
  <c r="M9315" i="11"/>
  <c r="N9315" i="11"/>
  <c r="O9315" i="11"/>
  <c r="P9315" i="11"/>
  <c r="Q9315" i="11"/>
  <c r="G9316" i="11"/>
  <c r="H9316" i="11"/>
  <c r="I9316" i="11" s="1"/>
  <c r="J9316" i="11"/>
  <c r="K9316" i="11" s="1"/>
  <c r="L9316" i="11"/>
  <c r="M9316" i="11"/>
  <c r="N9316" i="11"/>
  <c r="O9316" i="11"/>
  <c r="P9316" i="11"/>
  <c r="Q9316" i="11"/>
  <c r="G9317" i="11"/>
  <c r="H9317" i="11"/>
  <c r="I9317" i="11" s="1"/>
  <c r="J9317" i="11"/>
  <c r="K9317" i="11" s="1"/>
  <c r="L9317" i="11"/>
  <c r="M9317" i="11"/>
  <c r="N9317" i="11"/>
  <c r="O9317" i="11"/>
  <c r="P9317" i="11"/>
  <c r="Q9317" i="11"/>
  <c r="G9318" i="11"/>
  <c r="H9318" i="11"/>
  <c r="I9318" i="11" s="1"/>
  <c r="J9318" i="11"/>
  <c r="K9318" i="11" s="1"/>
  <c r="L9318" i="11"/>
  <c r="M9318" i="11"/>
  <c r="N9318" i="11"/>
  <c r="O9318" i="11"/>
  <c r="P9318" i="11"/>
  <c r="Q9318" i="11"/>
  <c r="G9319" i="11"/>
  <c r="H9319" i="11"/>
  <c r="I9319" i="11" s="1"/>
  <c r="J9319" i="11"/>
  <c r="K9319" i="11" s="1"/>
  <c r="L9319" i="11"/>
  <c r="M9319" i="11"/>
  <c r="N9319" i="11"/>
  <c r="O9319" i="11"/>
  <c r="P9319" i="11"/>
  <c r="Q9319" i="11"/>
  <c r="G9320" i="11"/>
  <c r="H9320" i="11"/>
  <c r="I9320" i="11" s="1"/>
  <c r="J9320" i="11"/>
  <c r="K9320" i="11" s="1"/>
  <c r="L9320" i="11"/>
  <c r="M9320" i="11"/>
  <c r="N9320" i="11"/>
  <c r="O9320" i="11"/>
  <c r="P9320" i="11"/>
  <c r="Q9320" i="11"/>
  <c r="G9321" i="11"/>
  <c r="H9321" i="11"/>
  <c r="I9321" i="11" s="1"/>
  <c r="J9321" i="11"/>
  <c r="K9321" i="11" s="1"/>
  <c r="L9321" i="11"/>
  <c r="M9321" i="11"/>
  <c r="N9321" i="11"/>
  <c r="O9321" i="11"/>
  <c r="P9321" i="11"/>
  <c r="Q9321" i="11"/>
  <c r="G9322" i="11"/>
  <c r="H9322" i="11"/>
  <c r="I9322" i="11" s="1"/>
  <c r="J9322" i="11"/>
  <c r="K9322" i="11" s="1"/>
  <c r="L9322" i="11"/>
  <c r="M9322" i="11"/>
  <c r="N9322" i="11"/>
  <c r="O9322" i="11"/>
  <c r="P9322" i="11"/>
  <c r="Q9322" i="11"/>
  <c r="G9323" i="11"/>
  <c r="H9323" i="11"/>
  <c r="I9323" i="11" s="1"/>
  <c r="J9323" i="11"/>
  <c r="K9323" i="11" s="1"/>
  <c r="L9323" i="11"/>
  <c r="M9323" i="11"/>
  <c r="N9323" i="11"/>
  <c r="O9323" i="11"/>
  <c r="P9323" i="11"/>
  <c r="Q9323" i="11"/>
  <c r="G9324" i="11"/>
  <c r="H9324" i="11"/>
  <c r="I9324" i="11" s="1"/>
  <c r="J9324" i="11"/>
  <c r="K9324" i="11" s="1"/>
  <c r="L9324" i="11"/>
  <c r="M9324" i="11"/>
  <c r="N9324" i="11"/>
  <c r="O9324" i="11"/>
  <c r="P9324" i="11"/>
  <c r="Q9324" i="11"/>
  <c r="G9325" i="11"/>
  <c r="H9325" i="11"/>
  <c r="I9325" i="11" s="1"/>
  <c r="J9325" i="11"/>
  <c r="K9325" i="11" s="1"/>
  <c r="L9325" i="11"/>
  <c r="M9325" i="11"/>
  <c r="N9325" i="11"/>
  <c r="O9325" i="11"/>
  <c r="P9325" i="11"/>
  <c r="Q9325" i="11"/>
  <c r="G9326" i="11"/>
  <c r="H9326" i="11"/>
  <c r="I9326" i="11" s="1"/>
  <c r="J9326" i="11"/>
  <c r="K9326" i="11" s="1"/>
  <c r="L9326" i="11"/>
  <c r="M9326" i="11"/>
  <c r="N9326" i="11"/>
  <c r="O9326" i="11"/>
  <c r="P9326" i="11"/>
  <c r="Q9326" i="11"/>
  <c r="G9327" i="11"/>
  <c r="H9327" i="11"/>
  <c r="I9327" i="11" s="1"/>
  <c r="J9327" i="11"/>
  <c r="K9327" i="11" s="1"/>
  <c r="L9327" i="11"/>
  <c r="M9327" i="11"/>
  <c r="N9327" i="11"/>
  <c r="O9327" i="11"/>
  <c r="P9327" i="11"/>
  <c r="Q9327" i="11"/>
  <c r="G9328" i="11"/>
  <c r="H9328" i="11"/>
  <c r="I9328" i="11" s="1"/>
  <c r="J9328" i="11"/>
  <c r="K9328" i="11" s="1"/>
  <c r="L9328" i="11"/>
  <c r="M9328" i="11"/>
  <c r="N9328" i="11"/>
  <c r="O9328" i="11"/>
  <c r="P9328" i="11"/>
  <c r="Q9328" i="11"/>
  <c r="G9329" i="11"/>
  <c r="H9329" i="11"/>
  <c r="I9329" i="11" s="1"/>
  <c r="J9329" i="11"/>
  <c r="K9329" i="11" s="1"/>
  <c r="L9329" i="11"/>
  <c r="M9329" i="11"/>
  <c r="N9329" i="11"/>
  <c r="O9329" i="11"/>
  <c r="P9329" i="11"/>
  <c r="Q9329" i="11"/>
  <c r="G9330" i="11"/>
  <c r="H9330" i="11"/>
  <c r="I9330" i="11" s="1"/>
  <c r="J9330" i="11"/>
  <c r="K9330" i="11" s="1"/>
  <c r="L9330" i="11"/>
  <c r="M9330" i="11"/>
  <c r="N9330" i="11"/>
  <c r="O9330" i="11"/>
  <c r="P9330" i="11"/>
  <c r="Q9330" i="11"/>
  <c r="G9331" i="11"/>
  <c r="H9331" i="11"/>
  <c r="I9331" i="11" s="1"/>
  <c r="J9331" i="11"/>
  <c r="K9331" i="11" s="1"/>
  <c r="L9331" i="11"/>
  <c r="M9331" i="11"/>
  <c r="N9331" i="11"/>
  <c r="O9331" i="11"/>
  <c r="P9331" i="11"/>
  <c r="Q9331" i="11"/>
  <c r="G9332" i="11"/>
  <c r="H9332" i="11"/>
  <c r="I9332" i="11" s="1"/>
  <c r="J9332" i="11"/>
  <c r="K9332" i="11" s="1"/>
  <c r="L9332" i="11"/>
  <c r="M9332" i="11"/>
  <c r="N9332" i="11"/>
  <c r="O9332" i="11"/>
  <c r="P9332" i="11"/>
  <c r="Q9332" i="11"/>
  <c r="G9333" i="11"/>
  <c r="H9333" i="11"/>
  <c r="I9333" i="11" s="1"/>
  <c r="J9333" i="11"/>
  <c r="K9333" i="11" s="1"/>
  <c r="L9333" i="11"/>
  <c r="M9333" i="11"/>
  <c r="N9333" i="11"/>
  <c r="O9333" i="11"/>
  <c r="P9333" i="11"/>
  <c r="Q9333" i="11"/>
  <c r="G9334" i="11"/>
  <c r="H9334" i="11"/>
  <c r="I9334" i="11" s="1"/>
  <c r="J9334" i="11"/>
  <c r="K9334" i="11" s="1"/>
  <c r="L9334" i="11"/>
  <c r="M9334" i="11"/>
  <c r="N9334" i="11"/>
  <c r="O9334" i="11"/>
  <c r="P9334" i="11"/>
  <c r="Q9334" i="11"/>
  <c r="G9335" i="11"/>
  <c r="H9335" i="11"/>
  <c r="I9335" i="11" s="1"/>
  <c r="J9335" i="11"/>
  <c r="K9335" i="11" s="1"/>
  <c r="L9335" i="11"/>
  <c r="M9335" i="11"/>
  <c r="N9335" i="11"/>
  <c r="O9335" i="11"/>
  <c r="P9335" i="11"/>
  <c r="Q9335" i="11"/>
  <c r="G9336" i="11"/>
  <c r="H9336" i="11"/>
  <c r="I9336" i="11" s="1"/>
  <c r="J9336" i="11"/>
  <c r="K9336" i="11" s="1"/>
  <c r="L9336" i="11"/>
  <c r="M9336" i="11"/>
  <c r="N9336" i="11"/>
  <c r="O9336" i="11"/>
  <c r="P9336" i="11"/>
  <c r="Q9336" i="11"/>
  <c r="G9337" i="11"/>
  <c r="H9337" i="11"/>
  <c r="I9337" i="11" s="1"/>
  <c r="J9337" i="11"/>
  <c r="K9337" i="11" s="1"/>
  <c r="L9337" i="11"/>
  <c r="M9337" i="11"/>
  <c r="N9337" i="11"/>
  <c r="O9337" i="11"/>
  <c r="P9337" i="11"/>
  <c r="Q9337" i="11"/>
  <c r="G9338" i="11"/>
  <c r="H9338" i="11"/>
  <c r="I9338" i="11" s="1"/>
  <c r="J9338" i="11"/>
  <c r="K9338" i="11" s="1"/>
  <c r="L9338" i="11"/>
  <c r="M9338" i="11"/>
  <c r="N9338" i="11"/>
  <c r="O9338" i="11"/>
  <c r="P9338" i="11"/>
  <c r="Q9338" i="11"/>
  <c r="G9339" i="11"/>
  <c r="H9339" i="11"/>
  <c r="I9339" i="11" s="1"/>
  <c r="J9339" i="11"/>
  <c r="K9339" i="11" s="1"/>
  <c r="L9339" i="11"/>
  <c r="M9339" i="11"/>
  <c r="N9339" i="11"/>
  <c r="O9339" i="11"/>
  <c r="P9339" i="11"/>
  <c r="Q9339" i="11"/>
  <c r="G9340" i="11"/>
  <c r="H9340" i="11"/>
  <c r="I9340" i="11" s="1"/>
  <c r="J9340" i="11"/>
  <c r="K9340" i="11" s="1"/>
  <c r="L9340" i="11"/>
  <c r="M9340" i="11"/>
  <c r="N9340" i="11"/>
  <c r="O9340" i="11"/>
  <c r="P9340" i="11"/>
  <c r="Q9340" i="11"/>
  <c r="G9341" i="11"/>
  <c r="H9341" i="11"/>
  <c r="I9341" i="11" s="1"/>
  <c r="J9341" i="11"/>
  <c r="K9341" i="11" s="1"/>
  <c r="L9341" i="11"/>
  <c r="M9341" i="11"/>
  <c r="N9341" i="11"/>
  <c r="O9341" i="11"/>
  <c r="P9341" i="11"/>
  <c r="Q9341" i="11"/>
  <c r="G9342" i="11"/>
  <c r="H9342" i="11"/>
  <c r="I9342" i="11" s="1"/>
  <c r="J9342" i="11"/>
  <c r="K9342" i="11" s="1"/>
  <c r="L9342" i="11"/>
  <c r="M9342" i="11"/>
  <c r="N9342" i="11"/>
  <c r="O9342" i="11"/>
  <c r="P9342" i="11"/>
  <c r="Q9342" i="11"/>
  <c r="G9343" i="11"/>
  <c r="H9343" i="11"/>
  <c r="I9343" i="11" s="1"/>
  <c r="J9343" i="11"/>
  <c r="K9343" i="11" s="1"/>
  <c r="L9343" i="11"/>
  <c r="M9343" i="11"/>
  <c r="N9343" i="11"/>
  <c r="O9343" i="11"/>
  <c r="P9343" i="11"/>
  <c r="Q9343" i="11"/>
  <c r="G9344" i="11"/>
  <c r="H9344" i="11"/>
  <c r="I9344" i="11" s="1"/>
  <c r="J9344" i="11"/>
  <c r="K9344" i="11" s="1"/>
  <c r="L9344" i="11"/>
  <c r="M9344" i="11"/>
  <c r="N9344" i="11"/>
  <c r="O9344" i="11"/>
  <c r="P9344" i="11"/>
  <c r="Q9344" i="11"/>
  <c r="G9345" i="11"/>
  <c r="H9345" i="11"/>
  <c r="I9345" i="11" s="1"/>
  <c r="J9345" i="11"/>
  <c r="K9345" i="11" s="1"/>
  <c r="L9345" i="11"/>
  <c r="M9345" i="11"/>
  <c r="N9345" i="11"/>
  <c r="O9345" i="11"/>
  <c r="P9345" i="11"/>
  <c r="Q9345" i="11"/>
  <c r="G9346" i="11"/>
  <c r="H9346" i="11"/>
  <c r="I9346" i="11" s="1"/>
  <c r="J9346" i="11"/>
  <c r="K9346" i="11" s="1"/>
  <c r="L9346" i="11"/>
  <c r="M9346" i="11"/>
  <c r="N9346" i="11"/>
  <c r="O9346" i="11"/>
  <c r="P9346" i="11"/>
  <c r="Q9346" i="11"/>
  <c r="G9347" i="11"/>
  <c r="H9347" i="11"/>
  <c r="I9347" i="11" s="1"/>
  <c r="J9347" i="11"/>
  <c r="K9347" i="11" s="1"/>
  <c r="L9347" i="11"/>
  <c r="M9347" i="11"/>
  <c r="N9347" i="11"/>
  <c r="O9347" i="11"/>
  <c r="P9347" i="11"/>
  <c r="Q9347" i="11"/>
  <c r="G9348" i="11"/>
  <c r="H9348" i="11"/>
  <c r="I9348" i="11" s="1"/>
  <c r="J9348" i="11"/>
  <c r="K9348" i="11" s="1"/>
  <c r="L9348" i="11"/>
  <c r="M9348" i="11"/>
  <c r="N9348" i="11"/>
  <c r="O9348" i="11"/>
  <c r="P9348" i="11"/>
  <c r="Q9348" i="11"/>
  <c r="G9349" i="11"/>
  <c r="H9349" i="11"/>
  <c r="I9349" i="11" s="1"/>
  <c r="J9349" i="11"/>
  <c r="K9349" i="11" s="1"/>
  <c r="L9349" i="11"/>
  <c r="M9349" i="11"/>
  <c r="N9349" i="11"/>
  <c r="O9349" i="11"/>
  <c r="P9349" i="11"/>
  <c r="Q9349" i="11"/>
  <c r="G9350" i="11"/>
  <c r="H9350" i="11"/>
  <c r="I9350" i="11" s="1"/>
  <c r="J9350" i="11"/>
  <c r="K9350" i="11" s="1"/>
  <c r="L9350" i="11"/>
  <c r="M9350" i="11"/>
  <c r="N9350" i="11"/>
  <c r="O9350" i="11"/>
  <c r="P9350" i="11"/>
  <c r="Q9350" i="11"/>
  <c r="G9351" i="11"/>
  <c r="H9351" i="11"/>
  <c r="I9351" i="11" s="1"/>
  <c r="J9351" i="11"/>
  <c r="K9351" i="11" s="1"/>
  <c r="L9351" i="11"/>
  <c r="M9351" i="11"/>
  <c r="N9351" i="11"/>
  <c r="O9351" i="11"/>
  <c r="P9351" i="11"/>
  <c r="Q9351" i="11"/>
  <c r="G9352" i="11"/>
  <c r="H9352" i="11"/>
  <c r="I9352" i="11" s="1"/>
  <c r="J9352" i="11"/>
  <c r="K9352" i="11" s="1"/>
  <c r="L9352" i="11"/>
  <c r="M9352" i="11"/>
  <c r="N9352" i="11"/>
  <c r="O9352" i="11"/>
  <c r="P9352" i="11"/>
  <c r="Q9352" i="11"/>
  <c r="G9353" i="11"/>
  <c r="H9353" i="11"/>
  <c r="I9353" i="11" s="1"/>
  <c r="J9353" i="11"/>
  <c r="K9353" i="11" s="1"/>
  <c r="L9353" i="11"/>
  <c r="M9353" i="11"/>
  <c r="N9353" i="11"/>
  <c r="O9353" i="11"/>
  <c r="P9353" i="11"/>
  <c r="Q9353" i="11"/>
  <c r="G9354" i="11"/>
  <c r="H9354" i="11"/>
  <c r="I9354" i="11" s="1"/>
  <c r="J9354" i="11"/>
  <c r="K9354" i="11" s="1"/>
  <c r="L9354" i="11"/>
  <c r="M9354" i="11"/>
  <c r="N9354" i="11"/>
  <c r="O9354" i="11"/>
  <c r="P9354" i="11"/>
  <c r="Q9354" i="11"/>
  <c r="G9355" i="11"/>
  <c r="H9355" i="11"/>
  <c r="I9355" i="11" s="1"/>
  <c r="J9355" i="11"/>
  <c r="K9355" i="11" s="1"/>
  <c r="L9355" i="11"/>
  <c r="M9355" i="11"/>
  <c r="N9355" i="11"/>
  <c r="O9355" i="11"/>
  <c r="P9355" i="11"/>
  <c r="Q9355" i="11"/>
  <c r="G9356" i="11"/>
  <c r="H9356" i="11"/>
  <c r="I9356" i="11" s="1"/>
  <c r="J9356" i="11"/>
  <c r="K9356" i="11" s="1"/>
  <c r="L9356" i="11"/>
  <c r="M9356" i="11"/>
  <c r="N9356" i="11"/>
  <c r="O9356" i="11"/>
  <c r="P9356" i="11"/>
  <c r="Q9356" i="11"/>
  <c r="G9357" i="11"/>
  <c r="H9357" i="11"/>
  <c r="I9357" i="11" s="1"/>
  <c r="J9357" i="11"/>
  <c r="K9357" i="11" s="1"/>
  <c r="L9357" i="11"/>
  <c r="M9357" i="11"/>
  <c r="N9357" i="11"/>
  <c r="O9357" i="11"/>
  <c r="P9357" i="11"/>
  <c r="Q9357" i="11"/>
  <c r="G9358" i="11"/>
  <c r="H9358" i="11"/>
  <c r="I9358" i="11" s="1"/>
  <c r="J9358" i="11"/>
  <c r="K9358" i="11" s="1"/>
  <c r="L9358" i="11"/>
  <c r="M9358" i="11"/>
  <c r="N9358" i="11"/>
  <c r="O9358" i="11"/>
  <c r="P9358" i="11"/>
  <c r="Q9358" i="11"/>
  <c r="G9359" i="11"/>
  <c r="H9359" i="11"/>
  <c r="I9359" i="11" s="1"/>
  <c r="J9359" i="11"/>
  <c r="K9359" i="11" s="1"/>
  <c r="L9359" i="11"/>
  <c r="M9359" i="11"/>
  <c r="N9359" i="11"/>
  <c r="O9359" i="11"/>
  <c r="P9359" i="11"/>
  <c r="Q9359" i="11"/>
  <c r="G9360" i="11"/>
  <c r="H9360" i="11"/>
  <c r="I9360" i="11" s="1"/>
  <c r="J9360" i="11"/>
  <c r="K9360" i="11" s="1"/>
  <c r="L9360" i="11"/>
  <c r="M9360" i="11"/>
  <c r="N9360" i="11"/>
  <c r="O9360" i="11"/>
  <c r="P9360" i="11"/>
  <c r="Q9360" i="11"/>
  <c r="G9361" i="11"/>
  <c r="H9361" i="11"/>
  <c r="I9361" i="11" s="1"/>
  <c r="J9361" i="11"/>
  <c r="K9361" i="11" s="1"/>
  <c r="L9361" i="11"/>
  <c r="M9361" i="11"/>
  <c r="N9361" i="11"/>
  <c r="O9361" i="11"/>
  <c r="P9361" i="11"/>
  <c r="Q9361" i="11"/>
  <c r="G9362" i="11"/>
  <c r="H9362" i="11"/>
  <c r="I9362" i="11" s="1"/>
  <c r="J9362" i="11"/>
  <c r="K9362" i="11" s="1"/>
  <c r="L9362" i="11"/>
  <c r="M9362" i="11"/>
  <c r="N9362" i="11"/>
  <c r="O9362" i="11"/>
  <c r="P9362" i="11"/>
  <c r="Q9362" i="11"/>
  <c r="G9363" i="11"/>
  <c r="H9363" i="11"/>
  <c r="I9363" i="11" s="1"/>
  <c r="J9363" i="11"/>
  <c r="K9363" i="11" s="1"/>
  <c r="L9363" i="11"/>
  <c r="M9363" i="11"/>
  <c r="N9363" i="11"/>
  <c r="O9363" i="11"/>
  <c r="P9363" i="11"/>
  <c r="Q9363" i="11"/>
  <c r="G9364" i="11"/>
  <c r="H9364" i="11"/>
  <c r="I9364" i="11" s="1"/>
  <c r="J9364" i="11"/>
  <c r="K9364" i="11" s="1"/>
  <c r="L9364" i="11"/>
  <c r="M9364" i="11"/>
  <c r="N9364" i="11"/>
  <c r="O9364" i="11"/>
  <c r="P9364" i="11"/>
  <c r="Q9364" i="11"/>
  <c r="G9365" i="11"/>
  <c r="H9365" i="11"/>
  <c r="I9365" i="11" s="1"/>
  <c r="J9365" i="11"/>
  <c r="K9365" i="11" s="1"/>
  <c r="L9365" i="11"/>
  <c r="M9365" i="11"/>
  <c r="N9365" i="11"/>
  <c r="O9365" i="11"/>
  <c r="P9365" i="11"/>
  <c r="Q9365" i="11"/>
  <c r="G9366" i="11"/>
  <c r="H9366" i="11"/>
  <c r="I9366" i="11" s="1"/>
  <c r="J9366" i="11"/>
  <c r="K9366" i="11" s="1"/>
  <c r="L9366" i="11"/>
  <c r="M9366" i="11"/>
  <c r="N9366" i="11"/>
  <c r="O9366" i="11"/>
  <c r="P9366" i="11"/>
  <c r="Q9366" i="11"/>
  <c r="G9367" i="11"/>
  <c r="H9367" i="11"/>
  <c r="I9367" i="11" s="1"/>
  <c r="J9367" i="11"/>
  <c r="K9367" i="11" s="1"/>
  <c r="L9367" i="11"/>
  <c r="M9367" i="11"/>
  <c r="N9367" i="11"/>
  <c r="O9367" i="11"/>
  <c r="P9367" i="11"/>
  <c r="Q9367" i="11"/>
  <c r="G9368" i="11"/>
  <c r="H9368" i="11"/>
  <c r="I9368" i="11" s="1"/>
  <c r="J9368" i="11"/>
  <c r="K9368" i="11" s="1"/>
  <c r="L9368" i="11"/>
  <c r="M9368" i="11"/>
  <c r="N9368" i="11"/>
  <c r="O9368" i="11"/>
  <c r="P9368" i="11"/>
  <c r="Q9368" i="11"/>
  <c r="G9369" i="11"/>
  <c r="H9369" i="11"/>
  <c r="I9369" i="11" s="1"/>
  <c r="J9369" i="11"/>
  <c r="K9369" i="11" s="1"/>
  <c r="L9369" i="11"/>
  <c r="M9369" i="11"/>
  <c r="N9369" i="11"/>
  <c r="O9369" i="11"/>
  <c r="P9369" i="11"/>
  <c r="Q9369" i="11"/>
  <c r="G9370" i="11"/>
  <c r="H9370" i="11"/>
  <c r="I9370" i="11" s="1"/>
  <c r="J9370" i="11"/>
  <c r="K9370" i="11" s="1"/>
  <c r="L9370" i="11"/>
  <c r="M9370" i="11"/>
  <c r="N9370" i="11"/>
  <c r="O9370" i="11"/>
  <c r="P9370" i="11"/>
  <c r="Q9370" i="11"/>
  <c r="G9371" i="11"/>
  <c r="H9371" i="11"/>
  <c r="I9371" i="11" s="1"/>
  <c r="J9371" i="11"/>
  <c r="K9371" i="11" s="1"/>
  <c r="L9371" i="11"/>
  <c r="M9371" i="11"/>
  <c r="N9371" i="11"/>
  <c r="O9371" i="11"/>
  <c r="P9371" i="11"/>
  <c r="Q9371" i="11"/>
  <c r="G9372" i="11"/>
  <c r="H9372" i="11"/>
  <c r="I9372" i="11" s="1"/>
  <c r="J9372" i="11"/>
  <c r="K9372" i="11" s="1"/>
  <c r="L9372" i="11"/>
  <c r="M9372" i="11"/>
  <c r="N9372" i="11"/>
  <c r="O9372" i="11"/>
  <c r="P9372" i="11"/>
  <c r="Q9372" i="11"/>
  <c r="G9373" i="11"/>
  <c r="H9373" i="11"/>
  <c r="I9373" i="11" s="1"/>
  <c r="J9373" i="11"/>
  <c r="K9373" i="11" s="1"/>
  <c r="L9373" i="11"/>
  <c r="M9373" i="11"/>
  <c r="N9373" i="11"/>
  <c r="O9373" i="11"/>
  <c r="P9373" i="11"/>
  <c r="Q9373" i="11"/>
  <c r="G9374" i="11"/>
  <c r="H9374" i="11"/>
  <c r="I9374" i="11" s="1"/>
  <c r="J9374" i="11"/>
  <c r="K9374" i="11" s="1"/>
  <c r="L9374" i="11"/>
  <c r="M9374" i="11"/>
  <c r="N9374" i="11"/>
  <c r="O9374" i="11"/>
  <c r="P9374" i="11"/>
  <c r="Q9374" i="11"/>
  <c r="G9375" i="11"/>
  <c r="H9375" i="11"/>
  <c r="I9375" i="11" s="1"/>
  <c r="J9375" i="11"/>
  <c r="K9375" i="11" s="1"/>
  <c r="L9375" i="11"/>
  <c r="M9375" i="11"/>
  <c r="N9375" i="11"/>
  <c r="O9375" i="11"/>
  <c r="P9375" i="11"/>
  <c r="Q9375" i="11"/>
  <c r="G9376" i="11"/>
  <c r="H9376" i="11"/>
  <c r="I9376" i="11" s="1"/>
  <c r="J9376" i="11"/>
  <c r="K9376" i="11" s="1"/>
  <c r="L9376" i="11"/>
  <c r="M9376" i="11"/>
  <c r="N9376" i="11"/>
  <c r="O9376" i="11"/>
  <c r="P9376" i="11"/>
  <c r="Q9376" i="11"/>
  <c r="G9377" i="11"/>
  <c r="H9377" i="11"/>
  <c r="I9377" i="11" s="1"/>
  <c r="J9377" i="11"/>
  <c r="K9377" i="11" s="1"/>
  <c r="L9377" i="11"/>
  <c r="M9377" i="11"/>
  <c r="N9377" i="11"/>
  <c r="O9377" i="11"/>
  <c r="P9377" i="11"/>
  <c r="Q9377" i="11"/>
  <c r="G9378" i="11"/>
  <c r="H9378" i="11"/>
  <c r="I9378" i="11" s="1"/>
  <c r="J9378" i="11"/>
  <c r="K9378" i="11" s="1"/>
  <c r="L9378" i="11"/>
  <c r="M9378" i="11"/>
  <c r="N9378" i="11"/>
  <c r="O9378" i="11"/>
  <c r="P9378" i="11"/>
  <c r="Q9378" i="11"/>
  <c r="G9379" i="11"/>
  <c r="H9379" i="11"/>
  <c r="I9379" i="11" s="1"/>
  <c r="J9379" i="11"/>
  <c r="K9379" i="11" s="1"/>
  <c r="L9379" i="11"/>
  <c r="M9379" i="11"/>
  <c r="N9379" i="11"/>
  <c r="O9379" i="11"/>
  <c r="P9379" i="11"/>
  <c r="Q9379" i="11"/>
  <c r="G9380" i="11"/>
  <c r="H9380" i="11"/>
  <c r="I9380" i="11" s="1"/>
  <c r="J9380" i="11"/>
  <c r="K9380" i="11" s="1"/>
  <c r="L9380" i="11"/>
  <c r="M9380" i="11"/>
  <c r="N9380" i="11"/>
  <c r="O9380" i="11"/>
  <c r="P9380" i="11"/>
  <c r="Q9380" i="11"/>
  <c r="G9381" i="11"/>
  <c r="H9381" i="11"/>
  <c r="I9381" i="11" s="1"/>
  <c r="J9381" i="11"/>
  <c r="K9381" i="11" s="1"/>
  <c r="L9381" i="11"/>
  <c r="M9381" i="11"/>
  <c r="N9381" i="11"/>
  <c r="O9381" i="11"/>
  <c r="P9381" i="11"/>
  <c r="Q9381" i="11"/>
  <c r="G9382" i="11"/>
  <c r="H9382" i="11"/>
  <c r="I9382" i="11" s="1"/>
  <c r="J9382" i="11"/>
  <c r="K9382" i="11" s="1"/>
  <c r="L9382" i="11"/>
  <c r="M9382" i="11"/>
  <c r="N9382" i="11"/>
  <c r="O9382" i="11"/>
  <c r="P9382" i="11"/>
  <c r="Q9382" i="11"/>
  <c r="G9383" i="11"/>
  <c r="H9383" i="11"/>
  <c r="I9383" i="11" s="1"/>
  <c r="J9383" i="11"/>
  <c r="K9383" i="11" s="1"/>
  <c r="L9383" i="11"/>
  <c r="M9383" i="11"/>
  <c r="N9383" i="11"/>
  <c r="O9383" i="11"/>
  <c r="P9383" i="11"/>
  <c r="Q9383" i="11"/>
  <c r="G9384" i="11"/>
  <c r="H9384" i="11"/>
  <c r="I9384" i="11" s="1"/>
  <c r="J9384" i="11"/>
  <c r="K9384" i="11" s="1"/>
  <c r="L9384" i="11"/>
  <c r="M9384" i="11"/>
  <c r="N9384" i="11"/>
  <c r="O9384" i="11"/>
  <c r="P9384" i="11"/>
  <c r="Q9384" i="11"/>
  <c r="G9385" i="11"/>
  <c r="H9385" i="11"/>
  <c r="I9385" i="11" s="1"/>
  <c r="J9385" i="11"/>
  <c r="K9385" i="11" s="1"/>
  <c r="L9385" i="11"/>
  <c r="M9385" i="11"/>
  <c r="N9385" i="11"/>
  <c r="O9385" i="11"/>
  <c r="P9385" i="11"/>
  <c r="Q9385" i="11"/>
  <c r="G9386" i="11"/>
  <c r="H9386" i="11"/>
  <c r="I9386" i="11" s="1"/>
  <c r="J9386" i="11"/>
  <c r="K9386" i="11" s="1"/>
  <c r="L9386" i="11"/>
  <c r="M9386" i="11"/>
  <c r="N9386" i="11"/>
  <c r="O9386" i="11"/>
  <c r="P9386" i="11"/>
  <c r="Q9386" i="11"/>
  <c r="G9387" i="11"/>
  <c r="H9387" i="11"/>
  <c r="I9387" i="11" s="1"/>
  <c r="J9387" i="11"/>
  <c r="K9387" i="11" s="1"/>
  <c r="L9387" i="11"/>
  <c r="M9387" i="11"/>
  <c r="N9387" i="11"/>
  <c r="O9387" i="11"/>
  <c r="P9387" i="11"/>
  <c r="Q9387" i="11"/>
  <c r="G9388" i="11"/>
  <c r="H9388" i="11"/>
  <c r="I9388" i="11" s="1"/>
  <c r="J9388" i="11"/>
  <c r="K9388" i="11" s="1"/>
  <c r="L9388" i="11"/>
  <c r="M9388" i="11"/>
  <c r="N9388" i="11"/>
  <c r="O9388" i="11"/>
  <c r="P9388" i="11"/>
  <c r="Q9388" i="11"/>
  <c r="G9389" i="11"/>
  <c r="H9389" i="11"/>
  <c r="I9389" i="11" s="1"/>
  <c r="J9389" i="11"/>
  <c r="K9389" i="11" s="1"/>
  <c r="L9389" i="11"/>
  <c r="M9389" i="11"/>
  <c r="N9389" i="11"/>
  <c r="O9389" i="11"/>
  <c r="P9389" i="11"/>
  <c r="Q9389" i="11"/>
  <c r="G9390" i="11"/>
  <c r="H9390" i="11"/>
  <c r="I9390" i="11" s="1"/>
  <c r="J9390" i="11"/>
  <c r="K9390" i="11" s="1"/>
  <c r="L9390" i="11"/>
  <c r="M9390" i="11"/>
  <c r="N9390" i="11"/>
  <c r="O9390" i="11"/>
  <c r="P9390" i="11"/>
  <c r="Q9390" i="11"/>
  <c r="G9391" i="11"/>
  <c r="H9391" i="11"/>
  <c r="I9391" i="11" s="1"/>
  <c r="J9391" i="11"/>
  <c r="K9391" i="11" s="1"/>
  <c r="L9391" i="11"/>
  <c r="M9391" i="11"/>
  <c r="N9391" i="11"/>
  <c r="O9391" i="11"/>
  <c r="P9391" i="11"/>
  <c r="Q9391" i="11"/>
  <c r="G9392" i="11"/>
  <c r="H9392" i="11"/>
  <c r="I9392" i="11" s="1"/>
  <c r="J9392" i="11"/>
  <c r="K9392" i="11" s="1"/>
  <c r="L9392" i="11"/>
  <c r="M9392" i="11"/>
  <c r="N9392" i="11"/>
  <c r="O9392" i="11"/>
  <c r="P9392" i="11"/>
  <c r="Q9392" i="11"/>
  <c r="G9393" i="11"/>
  <c r="H9393" i="11"/>
  <c r="I9393" i="11" s="1"/>
  <c r="J9393" i="11"/>
  <c r="K9393" i="11" s="1"/>
  <c r="L9393" i="11"/>
  <c r="M9393" i="11"/>
  <c r="N9393" i="11"/>
  <c r="O9393" i="11"/>
  <c r="P9393" i="11"/>
  <c r="Q9393" i="11"/>
  <c r="G9394" i="11"/>
  <c r="H9394" i="11"/>
  <c r="I9394" i="11" s="1"/>
  <c r="J9394" i="11"/>
  <c r="K9394" i="11" s="1"/>
  <c r="L9394" i="11"/>
  <c r="M9394" i="11"/>
  <c r="N9394" i="11"/>
  <c r="O9394" i="11"/>
  <c r="P9394" i="11"/>
  <c r="Q9394" i="11"/>
  <c r="G9395" i="11"/>
  <c r="H9395" i="11"/>
  <c r="I9395" i="11" s="1"/>
  <c r="J9395" i="11"/>
  <c r="K9395" i="11" s="1"/>
  <c r="L9395" i="11"/>
  <c r="M9395" i="11"/>
  <c r="N9395" i="11"/>
  <c r="O9395" i="11"/>
  <c r="P9395" i="11"/>
  <c r="Q9395" i="11"/>
  <c r="G9396" i="11"/>
  <c r="H9396" i="11"/>
  <c r="I9396" i="11" s="1"/>
  <c r="J9396" i="11"/>
  <c r="K9396" i="11" s="1"/>
  <c r="L9396" i="11"/>
  <c r="M9396" i="11"/>
  <c r="N9396" i="11"/>
  <c r="O9396" i="11"/>
  <c r="P9396" i="11"/>
  <c r="Q9396" i="11"/>
  <c r="G9397" i="11"/>
  <c r="H9397" i="11"/>
  <c r="I9397" i="11" s="1"/>
  <c r="J9397" i="11"/>
  <c r="K9397" i="11" s="1"/>
  <c r="L9397" i="11"/>
  <c r="M9397" i="11"/>
  <c r="N9397" i="11"/>
  <c r="O9397" i="11"/>
  <c r="P9397" i="11"/>
  <c r="Q9397" i="11"/>
  <c r="G9398" i="11"/>
  <c r="H9398" i="11"/>
  <c r="I9398" i="11" s="1"/>
  <c r="J9398" i="11"/>
  <c r="K9398" i="11" s="1"/>
  <c r="L9398" i="11"/>
  <c r="M9398" i="11"/>
  <c r="N9398" i="11"/>
  <c r="O9398" i="11"/>
  <c r="P9398" i="11"/>
  <c r="Q9398" i="11"/>
  <c r="G9399" i="11"/>
  <c r="H9399" i="11"/>
  <c r="I9399" i="11" s="1"/>
  <c r="J9399" i="11"/>
  <c r="K9399" i="11" s="1"/>
  <c r="L9399" i="11"/>
  <c r="M9399" i="11"/>
  <c r="N9399" i="11"/>
  <c r="O9399" i="11"/>
  <c r="P9399" i="11"/>
  <c r="Q9399" i="11"/>
  <c r="G9400" i="11"/>
  <c r="H9400" i="11"/>
  <c r="I9400" i="11" s="1"/>
  <c r="J9400" i="11"/>
  <c r="K9400" i="11" s="1"/>
  <c r="L9400" i="11"/>
  <c r="M9400" i="11"/>
  <c r="N9400" i="11"/>
  <c r="O9400" i="11"/>
  <c r="P9400" i="11"/>
  <c r="Q9400" i="11"/>
  <c r="G9401" i="11"/>
  <c r="H9401" i="11"/>
  <c r="I9401" i="11" s="1"/>
  <c r="J9401" i="11"/>
  <c r="K9401" i="11" s="1"/>
  <c r="L9401" i="11"/>
  <c r="M9401" i="11"/>
  <c r="N9401" i="11"/>
  <c r="O9401" i="11"/>
  <c r="P9401" i="11"/>
  <c r="Q9401" i="11"/>
  <c r="G9402" i="11"/>
  <c r="H9402" i="11"/>
  <c r="I9402" i="11" s="1"/>
  <c r="J9402" i="11"/>
  <c r="K9402" i="11" s="1"/>
  <c r="L9402" i="11"/>
  <c r="M9402" i="11"/>
  <c r="N9402" i="11"/>
  <c r="O9402" i="11"/>
  <c r="P9402" i="11"/>
  <c r="Q9402" i="11"/>
  <c r="G9403" i="11"/>
  <c r="H9403" i="11"/>
  <c r="I9403" i="11" s="1"/>
  <c r="J9403" i="11"/>
  <c r="K9403" i="11" s="1"/>
  <c r="L9403" i="11"/>
  <c r="M9403" i="11"/>
  <c r="N9403" i="11"/>
  <c r="O9403" i="11"/>
  <c r="P9403" i="11"/>
  <c r="Q9403" i="11"/>
  <c r="G9404" i="11"/>
  <c r="H9404" i="11"/>
  <c r="I9404" i="11" s="1"/>
  <c r="J9404" i="11"/>
  <c r="K9404" i="11" s="1"/>
  <c r="L9404" i="11"/>
  <c r="M9404" i="11"/>
  <c r="N9404" i="11"/>
  <c r="O9404" i="11"/>
  <c r="P9404" i="11"/>
  <c r="Q9404" i="11"/>
  <c r="G9405" i="11"/>
  <c r="H9405" i="11"/>
  <c r="I9405" i="11" s="1"/>
  <c r="J9405" i="11"/>
  <c r="K9405" i="11" s="1"/>
  <c r="L9405" i="11"/>
  <c r="M9405" i="11"/>
  <c r="N9405" i="11"/>
  <c r="O9405" i="11"/>
  <c r="P9405" i="11"/>
  <c r="Q9405" i="11"/>
  <c r="G9406" i="11"/>
  <c r="H9406" i="11"/>
  <c r="I9406" i="11" s="1"/>
  <c r="J9406" i="11"/>
  <c r="K9406" i="11" s="1"/>
  <c r="L9406" i="11"/>
  <c r="M9406" i="11"/>
  <c r="N9406" i="11"/>
  <c r="O9406" i="11"/>
  <c r="P9406" i="11"/>
  <c r="Q9406" i="11"/>
  <c r="G9407" i="11"/>
  <c r="H9407" i="11"/>
  <c r="I9407" i="11" s="1"/>
  <c r="J9407" i="11"/>
  <c r="K9407" i="11" s="1"/>
  <c r="L9407" i="11"/>
  <c r="M9407" i="11"/>
  <c r="N9407" i="11"/>
  <c r="O9407" i="11"/>
  <c r="P9407" i="11"/>
  <c r="Q9407" i="11"/>
  <c r="G9408" i="11"/>
  <c r="H9408" i="11"/>
  <c r="I9408" i="11" s="1"/>
  <c r="J9408" i="11"/>
  <c r="K9408" i="11" s="1"/>
  <c r="L9408" i="11"/>
  <c r="M9408" i="11"/>
  <c r="N9408" i="11"/>
  <c r="O9408" i="11"/>
  <c r="P9408" i="11"/>
  <c r="Q9408" i="11"/>
  <c r="G9409" i="11"/>
  <c r="H9409" i="11"/>
  <c r="I9409" i="11" s="1"/>
  <c r="J9409" i="11"/>
  <c r="K9409" i="11" s="1"/>
  <c r="L9409" i="11"/>
  <c r="M9409" i="11"/>
  <c r="N9409" i="11"/>
  <c r="O9409" i="11"/>
  <c r="P9409" i="11"/>
  <c r="Q9409" i="11"/>
  <c r="G9410" i="11"/>
  <c r="H9410" i="11"/>
  <c r="I9410" i="11" s="1"/>
  <c r="J9410" i="11"/>
  <c r="K9410" i="11" s="1"/>
  <c r="L9410" i="11"/>
  <c r="M9410" i="11"/>
  <c r="N9410" i="11"/>
  <c r="O9410" i="11"/>
  <c r="P9410" i="11"/>
  <c r="Q9410" i="11"/>
  <c r="G9411" i="11"/>
  <c r="H9411" i="11"/>
  <c r="I9411" i="11" s="1"/>
  <c r="J9411" i="11"/>
  <c r="K9411" i="11" s="1"/>
  <c r="L9411" i="11"/>
  <c r="M9411" i="11"/>
  <c r="N9411" i="11"/>
  <c r="O9411" i="11"/>
  <c r="P9411" i="11"/>
  <c r="Q9411" i="11"/>
  <c r="G9412" i="11"/>
  <c r="H9412" i="11"/>
  <c r="I9412" i="11" s="1"/>
  <c r="J9412" i="11"/>
  <c r="K9412" i="11" s="1"/>
  <c r="L9412" i="11"/>
  <c r="M9412" i="11"/>
  <c r="N9412" i="11"/>
  <c r="O9412" i="11"/>
  <c r="P9412" i="11"/>
  <c r="Q9412" i="11"/>
  <c r="G9413" i="11"/>
  <c r="H9413" i="11"/>
  <c r="I9413" i="11" s="1"/>
  <c r="J9413" i="11"/>
  <c r="K9413" i="11" s="1"/>
  <c r="L9413" i="11"/>
  <c r="M9413" i="11"/>
  <c r="N9413" i="11"/>
  <c r="O9413" i="11"/>
  <c r="P9413" i="11"/>
  <c r="Q9413" i="11"/>
  <c r="G9414" i="11"/>
  <c r="H9414" i="11"/>
  <c r="I9414" i="11" s="1"/>
  <c r="J9414" i="11"/>
  <c r="K9414" i="11" s="1"/>
  <c r="L9414" i="11"/>
  <c r="M9414" i="11"/>
  <c r="N9414" i="11"/>
  <c r="O9414" i="11"/>
  <c r="P9414" i="11"/>
  <c r="Q9414" i="11"/>
  <c r="G9415" i="11"/>
  <c r="H9415" i="11"/>
  <c r="I9415" i="11" s="1"/>
  <c r="J9415" i="11"/>
  <c r="K9415" i="11" s="1"/>
  <c r="L9415" i="11"/>
  <c r="M9415" i="11"/>
  <c r="N9415" i="11"/>
  <c r="O9415" i="11"/>
  <c r="P9415" i="11"/>
  <c r="Q9415" i="11"/>
  <c r="G9416" i="11"/>
  <c r="H9416" i="11"/>
  <c r="I9416" i="11" s="1"/>
  <c r="J9416" i="11"/>
  <c r="K9416" i="11" s="1"/>
  <c r="L9416" i="11"/>
  <c r="M9416" i="11"/>
  <c r="N9416" i="11"/>
  <c r="O9416" i="11"/>
  <c r="P9416" i="11"/>
  <c r="Q9416" i="11"/>
  <c r="G9417" i="11"/>
  <c r="H9417" i="11"/>
  <c r="I9417" i="11" s="1"/>
  <c r="J9417" i="11"/>
  <c r="K9417" i="11" s="1"/>
  <c r="L9417" i="11"/>
  <c r="M9417" i="11"/>
  <c r="N9417" i="11"/>
  <c r="O9417" i="11"/>
  <c r="P9417" i="11"/>
  <c r="Q9417" i="11"/>
  <c r="G9418" i="11"/>
  <c r="H9418" i="11"/>
  <c r="I9418" i="11" s="1"/>
  <c r="J9418" i="11"/>
  <c r="K9418" i="11" s="1"/>
  <c r="L9418" i="11"/>
  <c r="M9418" i="11"/>
  <c r="N9418" i="11"/>
  <c r="O9418" i="11"/>
  <c r="P9418" i="11"/>
  <c r="Q9418" i="11"/>
  <c r="G9419" i="11"/>
  <c r="H9419" i="11"/>
  <c r="I9419" i="11" s="1"/>
  <c r="J9419" i="11"/>
  <c r="K9419" i="11" s="1"/>
  <c r="L9419" i="11"/>
  <c r="M9419" i="11"/>
  <c r="N9419" i="11"/>
  <c r="O9419" i="11"/>
  <c r="P9419" i="11"/>
  <c r="Q9419" i="11"/>
  <c r="G9420" i="11"/>
  <c r="H9420" i="11"/>
  <c r="I9420" i="11" s="1"/>
  <c r="J9420" i="11"/>
  <c r="K9420" i="11" s="1"/>
  <c r="L9420" i="11"/>
  <c r="M9420" i="11"/>
  <c r="N9420" i="11"/>
  <c r="O9420" i="11"/>
  <c r="P9420" i="11"/>
  <c r="Q9420" i="11"/>
  <c r="G9421" i="11"/>
  <c r="H9421" i="11"/>
  <c r="I9421" i="11" s="1"/>
  <c r="J9421" i="11"/>
  <c r="K9421" i="11" s="1"/>
  <c r="L9421" i="11"/>
  <c r="M9421" i="11"/>
  <c r="N9421" i="11"/>
  <c r="O9421" i="11"/>
  <c r="P9421" i="11"/>
  <c r="Q9421" i="11"/>
  <c r="G9422" i="11"/>
  <c r="H9422" i="11"/>
  <c r="I9422" i="11" s="1"/>
  <c r="J9422" i="11"/>
  <c r="K9422" i="11" s="1"/>
  <c r="L9422" i="11"/>
  <c r="M9422" i="11"/>
  <c r="N9422" i="11"/>
  <c r="O9422" i="11"/>
  <c r="P9422" i="11"/>
  <c r="Q9422" i="11"/>
  <c r="G9423" i="11"/>
  <c r="H9423" i="11"/>
  <c r="I9423" i="11" s="1"/>
  <c r="J9423" i="11"/>
  <c r="K9423" i="11" s="1"/>
  <c r="L9423" i="11"/>
  <c r="M9423" i="11"/>
  <c r="N9423" i="11"/>
  <c r="O9423" i="11"/>
  <c r="P9423" i="11"/>
  <c r="Q9423" i="11"/>
  <c r="G9424" i="11"/>
  <c r="H9424" i="11"/>
  <c r="I9424" i="11" s="1"/>
  <c r="J9424" i="11"/>
  <c r="K9424" i="11" s="1"/>
  <c r="L9424" i="11"/>
  <c r="M9424" i="11"/>
  <c r="N9424" i="11"/>
  <c r="O9424" i="11"/>
  <c r="P9424" i="11"/>
  <c r="Q9424" i="11"/>
  <c r="G9425" i="11"/>
  <c r="H9425" i="11"/>
  <c r="I9425" i="11" s="1"/>
  <c r="J9425" i="11"/>
  <c r="K9425" i="11" s="1"/>
  <c r="L9425" i="11"/>
  <c r="M9425" i="11"/>
  <c r="N9425" i="11"/>
  <c r="O9425" i="11"/>
  <c r="P9425" i="11"/>
  <c r="Q9425" i="11"/>
  <c r="G9426" i="11"/>
  <c r="H9426" i="11"/>
  <c r="I9426" i="11" s="1"/>
  <c r="J9426" i="11"/>
  <c r="K9426" i="11" s="1"/>
  <c r="L9426" i="11"/>
  <c r="M9426" i="11"/>
  <c r="N9426" i="11"/>
  <c r="O9426" i="11"/>
  <c r="P9426" i="11"/>
  <c r="Q9426" i="11"/>
  <c r="G9427" i="11"/>
  <c r="H9427" i="11"/>
  <c r="I9427" i="11" s="1"/>
  <c r="J9427" i="11"/>
  <c r="K9427" i="11" s="1"/>
  <c r="L9427" i="11"/>
  <c r="M9427" i="11"/>
  <c r="N9427" i="11"/>
  <c r="O9427" i="11"/>
  <c r="P9427" i="11"/>
  <c r="Q9427" i="11"/>
  <c r="G9428" i="11"/>
  <c r="H9428" i="11"/>
  <c r="I9428" i="11" s="1"/>
  <c r="J9428" i="11"/>
  <c r="K9428" i="11" s="1"/>
  <c r="L9428" i="11"/>
  <c r="M9428" i="11"/>
  <c r="N9428" i="11"/>
  <c r="O9428" i="11"/>
  <c r="P9428" i="11"/>
  <c r="Q9428" i="11"/>
  <c r="G9429" i="11"/>
  <c r="H9429" i="11"/>
  <c r="I9429" i="11" s="1"/>
  <c r="J9429" i="11"/>
  <c r="K9429" i="11" s="1"/>
  <c r="L9429" i="11"/>
  <c r="M9429" i="11"/>
  <c r="N9429" i="11"/>
  <c r="O9429" i="11"/>
  <c r="P9429" i="11"/>
  <c r="Q9429" i="11"/>
  <c r="G9430" i="11"/>
  <c r="H9430" i="11"/>
  <c r="I9430" i="11" s="1"/>
  <c r="J9430" i="11"/>
  <c r="K9430" i="11" s="1"/>
  <c r="L9430" i="11"/>
  <c r="M9430" i="11"/>
  <c r="N9430" i="11"/>
  <c r="O9430" i="11"/>
  <c r="P9430" i="11"/>
  <c r="Q9430" i="11"/>
  <c r="G9431" i="11"/>
  <c r="H9431" i="11"/>
  <c r="I9431" i="11" s="1"/>
  <c r="J9431" i="11"/>
  <c r="K9431" i="11" s="1"/>
  <c r="L9431" i="11"/>
  <c r="M9431" i="11"/>
  <c r="N9431" i="11"/>
  <c r="O9431" i="11"/>
  <c r="P9431" i="11"/>
  <c r="Q9431" i="11"/>
  <c r="G9432" i="11"/>
  <c r="H9432" i="11"/>
  <c r="I9432" i="11" s="1"/>
  <c r="J9432" i="11"/>
  <c r="K9432" i="11" s="1"/>
  <c r="L9432" i="11"/>
  <c r="M9432" i="11"/>
  <c r="N9432" i="11"/>
  <c r="O9432" i="11"/>
  <c r="P9432" i="11"/>
  <c r="Q9432" i="11"/>
  <c r="G9433" i="11"/>
  <c r="H9433" i="11"/>
  <c r="I9433" i="11" s="1"/>
  <c r="J9433" i="11"/>
  <c r="K9433" i="11" s="1"/>
  <c r="L9433" i="11"/>
  <c r="M9433" i="11"/>
  <c r="N9433" i="11"/>
  <c r="O9433" i="11"/>
  <c r="P9433" i="11"/>
  <c r="Q9433" i="11"/>
  <c r="G9434" i="11"/>
  <c r="H9434" i="11"/>
  <c r="I9434" i="11" s="1"/>
  <c r="J9434" i="11"/>
  <c r="K9434" i="11" s="1"/>
  <c r="L9434" i="11"/>
  <c r="M9434" i="11"/>
  <c r="N9434" i="11"/>
  <c r="O9434" i="11"/>
  <c r="P9434" i="11"/>
  <c r="Q9434" i="11"/>
  <c r="G9435" i="11"/>
  <c r="H9435" i="11"/>
  <c r="I9435" i="11" s="1"/>
  <c r="J9435" i="11"/>
  <c r="K9435" i="11" s="1"/>
  <c r="L9435" i="11"/>
  <c r="M9435" i="11"/>
  <c r="N9435" i="11"/>
  <c r="O9435" i="11"/>
  <c r="P9435" i="11"/>
  <c r="Q9435" i="11"/>
  <c r="G9436" i="11"/>
  <c r="H9436" i="11"/>
  <c r="I9436" i="11" s="1"/>
  <c r="J9436" i="11"/>
  <c r="K9436" i="11" s="1"/>
  <c r="L9436" i="11"/>
  <c r="M9436" i="11"/>
  <c r="N9436" i="11"/>
  <c r="O9436" i="11"/>
  <c r="P9436" i="11"/>
  <c r="Q9436" i="11"/>
  <c r="G9437" i="11"/>
  <c r="H9437" i="11"/>
  <c r="I9437" i="11" s="1"/>
  <c r="J9437" i="11"/>
  <c r="K9437" i="11" s="1"/>
  <c r="L9437" i="11"/>
  <c r="M9437" i="11"/>
  <c r="N9437" i="11"/>
  <c r="O9437" i="11"/>
  <c r="P9437" i="11"/>
  <c r="Q9437" i="11"/>
  <c r="G9438" i="11"/>
  <c r="H9438" i="11"/>
  <c r="I9438" i="11" s="1"/>
  <c r="J9438" i="11"/>
  <c r="K9438" i="11" s="1"/>
  <c r="L9438" i="11"/>
  <c r="M9438" i="11"/>
  <c r="N9438" i="11"/>
  <c r="O9438" i="11"/>
  <c r="P9438" i="11"/>
  <c r="Q9438" i="11"/>
  <c r="G9439" i="11"/>
  <c r="H9439" i="11"/>
  <c r="I9439" i="11" s="1"/>
  <c r="J9439" i="11"/>
  <c r="K9439" i="11" s="1"/>
  <c r="L9439" i="11"/>
  <c r="M9439" i="11"/>
  <c r="N9439" i="11"/>
  <c r="O9439" i="11"/>
  <c r="P9439" i="11"/>
  <c r="Q9439" i="11"/>
  <c r="G9440" i="11"/>
  <c r="H9440" i="11"/>
  <c r="I9440" i="11" s="1"/>
  <c r="J9440" i="11"/>
  <c r="K9440" i="11" s="1"/>
  <c r="L9440" i="11"/>
  <c r="M9440" i="11"/>
  <c r="N9440" i="11"/>
  <c r="O9440" i="11"/>
  <c r="P9440" i="11"/>
  <c r="Q9440" i="11"/>
  <c r="G9441" i="11"/>
  <c r="H9441" i="11"/>
  <c r="I9441" i="11" s="1"/>
  <c r="J9441" i="11"/>
  <c r="K9441" i="11" s="1"/>
  <c r="L9441" i="11"/>
  <c r="M9441" i="11"/>
  <c r="N9441" i="11"/>
  <c r="O9441" i="11"/>
  <c r="P9441" i="11"/>
  <c r="Q9441" i="11"/>
  <c r="G9442" i="11"/>
  <c r="H9442" i="11"/>
  <c r="I9442" i="11" s="1"/>
  <c r="J9442" i="11"/>
  <c r="K9442" i="11" s="1"/>
  <c r="L9442" i="11"/>
  <c r="M9442" i="11"/>
  <c r="N9442" i="11"/>
  <c r="O9442" i="11"/>
  <c r="P9442" i="11"/>
  <c r="Q9442" i="11"/>
  <c r="G9443" i="11"/>
  <c r="H9443" i="11"/>
  <c r="I9443" i="11" s="1"/>
  <c r="J9443" i="11"/>
  <c r="K9443" i="11" s="1"/>
  <c r="L9443" i="11"/>
  <c r="M9443" i="11"/>
  <c r="N9443" i="11"/>
  <c r="O9443" i="11"/>
  <c r="P9443" i="11"/>
  <c r="Q9443" i="11"/>
  <c r="G9444" i="11"/>
  <c r="H9444" i="11"/>
  <c r="I9444" i="11" s="1"/>
  <c r="J9444" i="11"/>
  <c r="K9444" i="11" s="1"/>
  <c r="L9444" i="11"/>
  <c r="M9444" i="11"/>
  <c r="N9444" i="11"/>
  <c r="O9444" i="11"/>
  <c r="P9444" i="11"/>
  <c r="Q9444" i="11"/>
  <c r="G9445" i="11"/>
  <c r="H9445" i="11"/>
  <c r="I9445" i="11" s="1"/>
  <c r="J9445" i="11"/>
  <c r="K9445" i="11" s="1"/>
  <c r="L9445" i="11"/>
  <c r="M9445" i="11"/>
  <c r="N9445" i="11"/>
  <c r="O9445" i="11"/>
  <c r="P9445" i="11"/>
  <c r="Q9445" i="11"/>
  <c r="G9446" i="11"/>
  <c r="H9446" i="11"/>
  <c r="I9446" i="11" s="1"/>
  <c r="J9446" i="11"/>
  <c r="K9446" i="11" s="1"/>
  <c r="L9446" i="11"/>
  <c r="M9446" i="11"/>
  <c r="N9446" i="11"/>
  <c r="O9446" i="11"/>
  <c r="P9446" i="11"/>
  <c r="Q9446" i="11"/>
  <c r="G9447" i="11"/>
  <c r="H9447" i="11"/>
  <c r="I9447" i="11" s="1"/>
  <c r="J9447" i="11"/>
  <c r="K9447" i="11" s="1"/>
  <c r="L9447" i="11"/>
  <c r="M9447" i="11"/>
  <c r="N9447" i="11"/>
  <c r="O9447" i="11"/>
  <c r="P9447" i="11"/>
  <c r="Q9447" i="11"/>
  <c r="G9448" i="11"/>
  <c r="H9448" i="11"/>
  <c r="I9448" i="11" s="1"/>
  <c r="J9448" i="11"/>
  <c r="K9448" i="11" s="1"/>
  <c r="L9448" i="11"/>
  <c r="M9448" i="11"/>
  <c r="N9448" i="11"/>
  <c r="O9448" i="11"/>
  <c r="P9448" i="11"/>
  <c r="Q9448" i="11"/>
  <c r="G9449" i="11"/>
  <c r="H9449" i="11"/>
  <c r="I9449" i="11" s="1"/>
  <c r="J9449" i="11"/>
  <c r="K9449" i="11" s="1"/>
  <c r="L9449" i="11"/>
  <c r="M9449" i="11"/>
  <c r="N9449" i="11"/>
  <c r="O9449" i="11"/>
  <c r="P9449" i="11"/>
  <c r="Q9449" i="11"/>
  <c r="G9450" i="11"/>
  <c r="H9450" i="11"/>
  <c r="I9450" i="11" s="1"/>
  <c r="J9450" i="11"/>
  <c r="K9450" i="11" s="1"/>
  <c r="L9450" i="11"/>
  <c r="M9450" i="11"/>
  <c r="N9450" i="11"/>
  <c r="O9450" i="11"/>
  <c r="P9450" i="11"/>
  <c r="Q9450" i="11"/>
  <c r="G9451" i="11"/>
  <c r="H9451" i="11"/>
  <c r="I9451" i="11" s="1"/>
  <c r="J9451" i="11"/>
  <c r="K9451" i="11" s="1"/>
  <c r="L9451" i="11"/>
  <c r="M9451" i="11"/>
  <c r="N9451" i="11"/>
  <c r="O9451" i="11"/>
  <c r="P9451" i="11"/>
  <c r="Q9451" i="11"/>
  <c r="G9452" i="11"/>
  <c r="H9452" i="11"/>
  <c r="I9452" i="11" s="1"/>
  <c r="J9452" i="11"/>
  <c r="K9452" i="11" s="1"/>
  <c r="L9452" i="11"/>
  <c r="M9452" i="11"/>
  <c r="N9452" i="11"/>
  <c r="O9452" i="11"/>
  <c r="P9452" i="11"/>
  <c r="Q9452" i="11"/>
  <c r="G9453" i="11"/>
  <c r="H9453" i="11"/>
  <c r="I9453" i="11" s="1"/>
  <c r="J9453" i="11"/>
  <c r="K9453" i="11" s="1"/>
  <c r="L9453" i="11"/>
  <c r="M9453" i="11"/>
  <c r="N9453" i="11"/>
  <c r="O9453" i="11"/>
  <c r="P9453" i="11"/>
  <c r="Q9453" i="11"/>
  <c r="G9454" i="11"/>
  <c r="H9454" i="11"/>
  <c r="I9454" i="11" s="1"/>
  <c r="J9454" i="11"/>
  <c r="K9454" i="11" s="1"/>
  <c r="L9454" i="11"/>
  <c r="M9454" i="11"/>
  <c r="N9454" i="11"/>
  <c r="O9454" i="11"/>
  <c r="P9454" i="11"/>
  <c r="Q9454" i="11"/>
  <c r="G9455" i="11"/>
  <c r="H9455" i="11"/>
  <c r="I9455" i="11" s="1"/>
  <c r="J9455" i="11"/>
  <c r="K9455" i="11" s="1"/>
  <c r="L9455" i="11"/>
  <c r="M9455" i="11"/>
  <c r="N9455" i="11"/>
  <c r="O9455" i="11"/>
  <c r="P9455" i="11"/>
  <c r="Q9455" i="11"/>
  <c r="G9456" i="11"/>
  <c r="H9456" i="11"/>
  <c r="I9456" i="11" s="1"/>
  <c r="J9456" i="11"/>
  <c r="K9456" i="11" s="1"/>
  <c r="L9456" i="11"/>
  <c r="M9456" i="11"/>
  <c r="N9456" i="11"/>
  <c r="O9456" i="11"/>
  <c r="P9456" i="11"/>
  <c r="Q9456" i="11"/>
  <c r="G9457" i="11"/>
  <c r="H9457" i="11"/>
  <c r="I9457" i="11" s="1"/>
  <c r="J9457" i="11"/>
  <c r="K9457" i="11" s="1"/>
  <c r="L9457" i="11"/>
  <c r="M9457" i="11"/>
  <c r="N9457" i="11"/>
  <c r="O9457" i="11"/>
  <c r="P9457" i="11"/>
  <c r="Q9457" i="11"/>
  <c r="G9458" i="11"/>
  <c r="H9458" i="11"/>
  <c r="I9458" i="11" s="1"/>
  <c r="J9458" i="11"/>
  <c r="K9458" i="11" s="1"/>
  <c r="L9458" i="11"/>
  <c r="M9458" i="11"/>
  <c r="N9458" i="11"/>
  <c r="O9458" i="11"/>
  <c r="P9458" i="11"/>
  <c r="Q9458" i="11"/>
  <c r="G9459" i="11"/>
  <c r="H9459" i="11"/>
  <c r="I9459" i="11" s="1"/>
  <c r="J9459" i="11"/>
  <c r="K9459" i="11" s="1"/>
  <c r="L9459" i="11"/>
  <c r="M9459" i="11"/>
  <c r="N9459" i="11"/>
  <c r="O9459" i="11"/>
  <c r="P9459" i="11"/>
  <c r="Q9459" i="11"/>
  <c r="G9460" i="11"/>
  <c r="H9460" i="11"/>
  <c r="I9460" i="11" s="1"/>
  <c r="J9460" i="11"/>
  <c r="K9460" i="11" s="1"/>
  <c r="L9460" i="11"/>
  <c r="M9460" i="11"/>
  <c r="N9460" i="11"/>
  <c r="O9460" i="11"/>
  <c r="P9460" i="11"/>
  <c r="Q9460" i="11"/>
  <c r="G9461" i="11"/>
  <c r="H9461" i="11"/>
  <c r="I9461" i="11" s="1"/>
  <c r="J9461" i="11"/>
  <c r="K9461" i="11" s="1"/>
  <c r="L9461" i="11"/>
  <c r="M9461" i="11"/>
  <c r="N9461" i="11"/>
  <c r="O9461" i="11"/>
  <c r="P9461" i="11"/>
  <c r="Q9461" i="11"/>
  <c r="G9462" i="11"/>
  <c r="H9462" i="11"/>
  <c r="I9462" i="11" s="1"/>
  <c r="J9462" i="11"/>
  <c r="K9462" i="11" s="1"/>
  <c r="L9462" i="11"/>
  <c r="M9462" i="11"/>
  <c r="N9462" i="11"/>
  <c r="O9462" i="11"/>
  <c r="P9462" i="11"/>
  <c r="Q9462" i="11"/>
  <c r="G9463" i="11"/>
  <c r="H9463" i="11"/>
  <c r="I9463" i="11" s="1"/>
  <c r="J9463" i="11"/>
  <c r="K9463" i="11" s="1"/>
  <c r="L9463" i="11"/>
  <c r="M9463" i="11"/>
  <c r="N9463" i="11"/>
  <c r="O9463" i="11"/>
  <c r="P9463" i="11"/>
  <c r="Q9463" i="11"/>
  <c r="G9464" i="11"/>
  <c r="H9464" i="11"/>
  <c r="I9464" i="11" s="1"/>
  <c r="J9464" i="11"/>
  <c r="K9464" i="11" s="1"/>
  <c r="L9464" i="11"/>
  <c r="M9464" i="11"/>
  <c r="N9464" i="11"/>
  <c r="O9464" i="11"/>
  <c r="P9464" i="11"/>
  <c r="Q9464" i="11"/>
  <c r="G9465" i="11"/>
  <c r="H9465" i="11"/>
  <c r="I9465" i="11" s="1"/>
  <c r="J9465" i="11"/>
  <c r="K9465" i="11" s="1"/>
  <c r="L9465" i="11"/>
  <c r="M9465" i="11"/>
  <c r="N9465" i="11"/>
  <c r="O9465" i="11"/>
  <c r="P9465" i="11"/>
  <c r="Q9465" i="11"/>
  <c r="G9466" i="11"/>
  <c r="H9466" i="11"/>
  <c r="I9466" i="11" s="1"/>
  <c r="J9466" i="11"/>
  <c r="K9466" i="11" s="1"/>
  <c r="L9466" i="11"/>
  <c r="M9466" i="11"/>
  <c r="N9466" i="11"/>
  <c r="O9466" i="11"/>
  <c r="P9466" i="11"/>
  <c r="Q9466" i="11"/>
  <c r="G9467" i="11"/>
  <c r="H9467" i="11"/>
  <c r="I9467" i="11" s="1"/>
  <c r="J9467" i="11"/>
  <c r="K9467" i="11" s="1"/>
  <c r="L9467" i="11"/>
  <c r="M9467" i="11"/>
  <c r="N9467" i="11"/>
  <c r="O9467" i="11"/>
  <c r="P9467" i="11"/>
  <c r="Q9467" i="11"/>
  <c r="G9468" i="11"/>
  <c r="H9468" i="11"/>
  <c r="I9468" i="11" s="1"/>
  <c r="J9468" i="11"/>
  <c r="K9468" i="11" s="1"/>
  <c r="L9468" i="11"/>
  <c r="M9468" i="11"/>
  <c r="N9468" i="11"/>
  <c r="O9468" i="11"/>
  <c r="P9468" i="11"/>
  <c r="Q9468" i="11"/>
  <c r="G9469" i="11"/>
  <c r="H9469" i="11"/>
  <c r="I9469" i="11" s="1"/>
  <c r="J9469" i="11"/>
  <c r="K9469" i="11" s="1"/>
  <c r="L9469" i="11"/>
  <c r="M9469" i="11"/>
  <c r="N9469" i="11"/>
  <c r="O9469" i="11"/>
  <c r="P9469" i="11"/>
  <c r="Q9469" i="11"/>
  <c r="G9470" i="11"/>
  <c r="H9470" i="11"/>
  <c r="I9470" i="11" s="1"/>
  <c r="J9470" i="11"/>
  <c r="K9470" i="11" s="1"/>
  <c r="L9470" i="11"/>
  <c r="M9470" i="11"/>
  <c r="N9470" i="11"/>
  <c r="O9470" i="11"/>
  <c r="P9470" i="11"/>
  <c r="Q9470" i="11"/>
  <c r="G9471" i="11"/>
  <c r="H9471" i="11"/>
  <c r="I9471" i="11" s="1"/>
  <c r="J9471" i="11"/>
  <c r="K9471" i="11" s="1"/>
  <c r="L9471" i="11"/>
  <c r="M9471" i="11"/>
  <c r="N9471" i="11"/>
  <c r="O9471" i="11"/>
  <c r="P9471" i="11"/>
  <c r="Q9471" i="11"/>
  <c r="G9472" i="11"/>
  <c r="H9472" i="11"/>
  <c r="I9472" i="11" s="1"/>
  <c r="J9472" i="11"/>
  <c r="K9472" i="11" s="1"/>
  <c r="L9472" i="11"/>
  <c r="M9472" i="11"/>
  <c r="N9472" i="11"/>
  <c r="O9472" i="11"/>
  <c r="P9472" i="11"/>
  <c r="Q9472" i="11"/>
  <c r="G9473" i="11"/>
  <c r="H9473" i="11"/>
  <c r="I9473" i="11" s="1"/>
  <c r="J9473" i="11"/>
  <c r="K9473" i="11" s="1"/>
  <c r="L9473" i="11"/>
  <c r="M9473" i="11"/>
  <c r="N9473" i="11"/>
  <c r="O9473" i="11"/>
  <c r="P9473" i="11"/>
  <c r="Q9473" i="11"/>
  <c r="G9474" i="11"/>
  <c r="H9474" i="11"/>
  <c r="I9474" i="11" s="1"/>
  <c r="J9474" i="11"/>
  <c r="K9474" i="11" s="1"/>
  <c r="L9474" i="11"/>
  <c r="M9474" i="11"/>
  <c r="N9474" i="11"/>
  <c r="O9474" i="11"/>
  <c r="P9474" i="11"/>
  <c r="Q9474" i="11"/>
  <c r="G9475" i="11"/>
  <c r="H9475" i="11"/>
  <c r="I9475" i="11" s="1"/>
  <c r="J9475" i="11"/>
  <c r="K9475" i="11" s="1"/>
  <c r="L9475" i="11"/>
  <c r="M9475" i="11"/>
  <c r="N9475" i="11"/>
  <c r="O9475" i="11"/>
  <c r="P9475" i="11"/>
  <c r="Q9475" i="11"/>
  <c r="G9476" i="11"/>
  <c r="H9476" i="11"/>
  <c r="I9476" i="11" s="1"/>
  <c r="J9476" i="11"/>
  <c r="K9476" i="11" s="1"/>
  <c r="L9476" i="11"/>
  <c r="M9476" i="11"/>
  <c r="N9476" i="11"/>
  <c r="O9476" i="11"/>
  <c r="P9476" i="11"/>
  <c r="Q9476" i="11"/>
  <c r="G9477" i="11"/>
  <c r="H9477" i="11"/>
  <c r="I9477" i="11" s="1"/>
  <c r="J9477" i="11"/>
  <c r="K9477" i="11" s="1"/>
  <c r="L9477" i="11"/>
  <c r="M9477" i="11"/>
  <c r="N9477" i="11"/>
  <c r="O9477" i="11"/>
  <c r="P9477" i="11"/>
  <c r="Q9477" i="11"/>
  <c r="G9478" i="11"/>
  <c r="H9478" i="11"/>
  <c r="I9478" i="11" s="1"/>
  <c r="J9478" i="11"/>
  <c r="K9478" i="11" s="1"/>
  <c r="L9478" i="11"/>
  <c r="M9478" i="11"/>
  <c r="N9478" i="11"/>
  <c r="O9478" i="11"/>
  <c r="P9478" i="11"/>
  <c r="Q9478" i="11"/>
  <c r="G9479" i="11"/>
  <c r="H9479" i="11"/>
  <c r="I9479" i="11" s="1"/>
  <c r="J9479" i="11"/>
  <c r="K9479" i="11" s="1"/>
  <c r="L9479" i="11"/>
  <c r="M9479" i="11"/>
  <c r="N9479" i="11"/>
  <c r="O9479" i="11"/>
  <c r="P9479" i="11"/>
  <c r="Q9479" i="11"/>
  <c r="G9480" i="11"/>
  <c r="H9480" i="11"/>
  <c r="I9480" i="11" s="1"/>
  <c r="J9480" i="11"/>
  <c r="K9480" i="11" s="1"/>
  <c r="L9480" i="11"/>
  <c r="M9480" i="11"/>
  <c r="N9480" i="11"/>
  <c r="O9480" i="11"/>
  <c r="P9480" i="11"/>
  <c r="Q9480" i="11"/>
  <c r="G9481" i="11"/>
  <c r="H9481" i="11"/>
  <c r="I9481" i="11" s="1"/>
  <c r="J9481" i="11"/>
  <c r="K9481" i="11" s="1"/>
  <c r="L9481" i="11"/>
  <c r="M9481" i="11"/>
  <c r="N9481" i="11"/>
  <c r="O9481" i="11"/>
  <c r="P9481" i="11"/>
  <c r="Q9481" i="11"/>
  <c r="G9482" i="11"/>
  <c r="H9482" i="11"/>
  <c r="I9482" i="11" s="1"/>
  <c r="J9482" i="11"/>
  <c r="K9482" i="11" s="1"/>
  <c r="L9482" i="11"/>
  <c r="M9482" i="11"/>
  <c r="N9482" i="11"/>
  <c r="O9482" i="11"/>
  <c r="P9482" i="11"/>
  <c r="Q9482" i="11"/>
  <c r="G9483" i="11"/>
  <c r="H9483" i="11"/>
  <c r="I9483" i="11" s="1"/>
  <c r="J9483" i="11"/>
  <c r="K9483" i="11" s="1"/>
  <c r="L9483" i="11"/>
  <c r="M9483" i="11"/>
  <c r="N9483" i="11"/>
  <c r="O9483" i="11"/>
  <c r="P9483" i="11"/>
  <c r="Q9483" i="11"/>
  <c r="G9484" i="11"/>
  <c r="H9484" i="11"/>
  <c r="I9484" i="11" s="1"/>
  <c r="J9484" i="11"/>
  <c r="K9484" i="11" s="1"/>
  <c r="L9484" i="11"/>
  <c r="M9484" i="11"/>
  <c r="N9484" i="11"/>
  <c r="O9484" i="11"/>
  <c r="P9484" i="11"/>
  <c r="Q9484" i="11"/>
  <c r="G9485" i="11"/>
  <c r="H9485" i="11"/>
  <c r="I9485" i="11" s="1"/>
  <c r="J9485" i="11"/>
  <c r="K9485" i="11" s="1"/>
  <c r="L9485" i="11"/>
  <c r="M9485" i="11"/>
  <c r="N9485" i="11"/>
  <c r="O9485" i="11"/>
  <c r="P9485" i="11"/>
  <c r="Q9485" i="11"/>
  <c r="G9486" i="11"/>
  <c r="H9486" i="11"/>
  <c r="I9486" i="11" s="1"/>
  <c r="J9486" i="11"/>
  <c r="K9486" i="11" s="1"/>
  <c r="L9486" i="11"/>
  <c r="M9486" i="11"/>
  <c r="N9486" i="11"/>
  <c r="O9486" i="11"/>
  <c r="P9486" i="11"/>
  <c r="Q9486" i="11"/>
  <c r="G9487" i="11"/>
  <c r="H9487" i="11"/>
  <c r="I9487" i="11" s="1"/>
  <c r="J9487" i="11"/>
  <c r="K9487" i="11" s="1"/>
  <c r="L9487" i="11"/>
  <c r="M9487" i="11"/>
  <c r="N9487" i="11"/>
  <c r="O9487" i="11"/>
  <c r="P9487" i="11"/>
  <c r="Q9487" i="11"/>
  <c r="G9488" i="11"/>
  <c r="H9488" i="11"/>
  <c r="I9488" i="11" s="1"/>
  <c r="J9488" i="11"/>
  <c r="K9488" i="11" s="1"/>
  <c r="L9488" i="11"/>
  <c r="M9488" i="11"/>
  <c r="N9488" i="11"/>
  <c r="O9488" i="11"/>
  <c r="P9488" i="11"/>
  <c r="Q9488" i="11"/>
  <c r="G9489" i="11"/>
  <c r="H9489" i="11"/>
  <c r="I9489" i="11" s="1"/>
  <c r="J9489" i="11"/>
  <c r="K9489" i="11" s="1"/>
  <c r="L9489" i="11"/>
  <c r="M9489" i="11"/>
  <c r="N9489" i="11"/>
  <c r="O9489" i="11"/>
  <c r="P9489" i="11"/>
  <c r="Q9489" i="11"/>
  <c r="G9490" i="11"/>
  <c r="H9490" i="11"/>
  <c r="I9490" i="11" s="1"/>
  <c r="J9490" i="11"/>
  <c r="K9490" i="11" s="1"/>
  <c r="L9490" i="11"/>
  <c r="M9490" i="11"/>
  <c r="N9490" i="11"/>
  <c r="O9490" i="11"/>
  <c r="P9490" i="11"/>
  <c r="Q9490" i="11"/>
  <c r="G9491" i="11"/>
  <c r="H9491" i="11"/>
  <c r="I9491" i="11" s="1"/>
  <c r="J9491" i="11"/>
  <c r="K9491" i="11" s="1"/>
  <c r="L9491" i="11"/>
  <c r="M9491" i="11"/>
  <c r="N9491" i="11"/>
  <c r="O9491" i="11"/>
  <c r="P9491" i="11"/>
  <c r="Q9491" i="11"/>
  <c r="G9492" i="11"/>
  <c r="H9492" i="11"/>
  <c r="I9492" i="11" s="1"/>
  <c r="J9492" i="11"/>
  <c r="K9492" i="11" s="1"/>
  <c r="L9492" i="11"/>
  <c r="M9492" i="11"/>
  <c r="N9492" i="11"/>
  <c r="O9492" i="11"/>
  <c r="P9492" i="11"/>
  <c r="Q9492" i="11"/>
  <c r="G9493" i="11"/>
  <c r="H9493" i="11"/>
  <c r="I9493" i="11" s="1"/>
  <c r="J9493" i="11"/>
  <c r="K9493" i="11" s="1"/>
  <c r="L9493" i="11"/>
  <c r="M9493" i="11"/>
  <c r="N9493" i="11"/>
  <c r="O9493" i="11"/>
  <c r="P9493" i="11"/>
  <c r="Q9493" i="11"/>
  <c r="G9494" i="11"/>
  <c r="H9494" i="11"/>
  <c r="I9494" i="11" s="1"/>
  <c r="J9494" i="11"/>
  <c r="K9494" i="11" s="1"/>
  <c r="L9494" i="11"/>
  <c r="M9494" i="11"/>
  <c r="N9494" i="11"/>
  <c r="O9494" i="11"/>
  <c r="P9494" i="11"/>
  <c r="Q9494" i="11"/>
  <c r="G9495" i="11"/>
  <c r="H9495" i="11"/>
  <c r="I9495" i="11" s="1"/>
  <c r="J9495" i="11"/>
  <c r="K9495" i="11" s="1"/>
  <c r="L9495" i="11"/>
  <c r="M9495" i="11"/>
  <c r="N9495" i="11"/>
  <c r="O9495" i="11"/>
  <c r="P9495" i="11"/>
  <c r="Q9495" i="11"/>
  <c r="G9496" i="11"/>
  <c r="H9496" i="11"/>
  <c r="I9496" i="11" s="1"/>
  <c r="J9496" i="11"/>
  <c r="K9496" i="11" s="1"/>
  <c r="L9496" i="11"/>
  <c r="M9496" i="11"/>
  <c r="N9496" i="11"/>
  <c r="O9496" i="11"/>
  <c r="P9496" i="11"/>
  <c r="Q9496" i="11"/>
  <c r="G9497" i="11"/>
  <c r="H9497" i="11"/>
  <c r="I9497" i="11" s="1"/>
  <c r="J9497" i="11"/>
  <c r="K9497" i="11" s="1"/>
  <c r="L9497" i="11"/>
  <c r="M9497" i="11"/>
  <c r="N9497" i="11"/>
  <c r="O9497" i="11"/>
  <c r="P9497" i="11"/>
  <c r="Q9497" i="11"/>
  <c r="G9498" i="11"/>
  <c r="H9498" i="11"/>
  <c r="I9498" i="11" s="1"/>
  <c r="J9498" i="11"/>
  <c r="K9498" i="11" s="1"/>
  <c r="L9498" i="11"/>
  <c r="M9498" i="11"/>
  <c r="N9498" i="11"/>
  <c r="O9498" i="11"/>
  <c r="P9498" i="11"/>
  <c r="Q9498" i="11"/>
  <c r="G9499" i="11"/>
  <c r="H9499" i="11"/>
  <c r="I9499" i="11" s="1"/>
  <c r="J9499" i="11"/>
  <c r="K9499" i="11" s="1"/>
  <c r="L9499" i="11"/>
  <c r="M9499" i="11"/>
  <c r="N9499" i="11"/>
  <c r="O9499" i="11"/>
  <c r="P9499" i="11"/>
  <c r="Q9499" i="11"/>
  <c r="G9500" i="11"/>
  <c r="H9500" i="11"/>
  <c r="I9500" i="11" s="1"/>
  <c r="J9500" i="11"/>
  <c r="K9500" i="11" s="1"/>
  <c r="L9500" i="11"/>
  <c r="M9500" i="11"/>
  <c r="N9500" i="11"/>
  <c r="O9500" i="11"/>
  <c r="P9500" i="11"/>
  <c r="Q9500" i="11"/>
  <c r="G9501" i="11"/>
  <c r="H9501" i="11"/>
  <c r="I9501" i="11" s="1"/>
  <c r="J9501" i="11"/>
  <c r="K9501" i="11" s="1"/>
  <c r="L9501" i="11"/>
  <c r="M9501" i="11"/>
  <c r="N9501" i="11"/>
  <c r="O9501" i="11"/>
  <c r="P9501" i="11"/>
  <c r="Q9501" i="11"/>
  <c r="G9502" i="11"/>
  <c r="H9502" i="11"/>
  <c r="I9502" i="11" s="1"/>
  <c r="J9502" i="11"/>
  <c r="K9502" i="11" s="1"/>
  <c r="L9502" i="11"/>
  <c r="M9502" i="11"/>
  <c r="N9502" i="11"/>
  <c r="O9502" i="11"/>
  <c r="P9502" i="11"/>
  <c r="Q9502" i="11"/>
  <c r="G9503" i="11"/>
  <c r="H9503" i="11"/>
  <c r="I9503" i="11" s="1"/>
  <c r="J9503" i="11"/>
  <c r="K9503" i="11" s="1"/>
  <c r="L9503" i="11"/>
  <c r="M9503" i="11"/>
  <c r="N9503" i="11"/>
  <c r="O9503" i="11"/>
  <c r="P9503" i="11"/>
  <c r="Q9503" i="11"/>
  <c r="G9504" i="11"/>
  <c r="H9504" i="11"/>
  <c r="I9504" i="11" s="1"/>
  <c r="J9504" i="11"/>
  <c r="K9504" i="11" s="1"/>
  <c r="L9504" i="11"/>
  <c r="M9504" i="11"/>
  <c r="N9504" i="11"/>
  <c r="O9504" i="11"/>
  <c r="P9504" i="11"/>
  <c r="Q9504" i="11"/>
  <c r="G9505" i="11"/>
  <c r="H9505" i="11"/>
  <c r="I9505" i="11" s="1"/>
  <c r="J9505" i="11"/>
  <c r="K9505" i="11" s="1"/>
  <c r="L9505" i="11"/>
  <c r="M9505" i="11"/>
  <c r="N9505" i="11"/>
  <c r="O9505" i="11"/>
  <c r="P9505" i="11"/>
  <c r="Q9505" i="11"/>
  <c r="G9506" i="11"/>
  <c r="H9506" i="11"/>
  <c r="I9506" i="11" s="1"/>
  <c r="J9506" i="11"/>
  <c r="K9506" i="11" s="1"/>
  <c r="L9506" i="11"/>
  <c r="M9506" i="11"/>
  <c r="N9506" i="11"/>
  <c r="O9506" i="11"/>
  <c r="P9506" i="11"/>
  <c r="Q9506" i="11"/>
  <c r="G9507" i="11"/>
  <c r="H9507" i="11"/>
  <c r="I9507" i="11" s="1"/>
  <c r="J9507" i="11"/>
  <c r="K9507" i="11" s="1"/>
  <c r="L9507" i="11"/>
  <c r="M9507" i="11"/>
  <c r="N9507" i="11"/>
  <c r="O9507" i="11"/>
  <c r="P9507" i="11"/>
  <c r="Q9507" i="11"/>
  <c r="G9508" i="11"/>
  <c r="H9508" i="11"/>
  <c r="I9508" i="11" s="1"/>
  <c r="J9508" i="11"/>
  <c r="K9508" i="11" s="1"/>
  <c r="L9508" i="11"/>
  <c r="M9508" i="11"/>
  <c r="N9508" i="11"/>
  <c r="O9508" i="11"/>
  <c r="P9508" i="11"/>
  <c r="Q9508" i="11"/>
  <c r="G9509" i="11"/>
  <c r="H9509" i="11"/>
  <c r="I9509" i="11" s="1"/>
  <c r="J9509" i="11"/>
  <c r="K9509" i="11" s="1"/>
  <c r="L9509" i="11"/>
  <c r="M9509" i="11"/>
  <c r="N9509" i="11"/>
  <c r="O9509" i="11"/>
  <c r="P9509" i="11"/>
  <c r="Q9509" i="11"/>
  <c r="G9510" i="11"/>
  <c r="H9510" i="11"/>
  <c r="I9510" i="11" s="1"/>
  <c r="J9510" i="11"/>
  <c r="K9510" i="11" s="1"/>
  <c r="L9510" i="11"/>
  <c r="M9510" i="11"/>
  <c r="N9510" i="11"/>
  <c r="O9510" i="11"/>
  <c r="P9510" i="11"/>
  <c r="Q9510" i="11"/>
  <c r="G9511" i="11"/>
  <c r="H9511" i="11"/>
  <c r="I9511" i="11" s="1"/>
  <c r="J9511" i="11"/>
  <c r="K9511" i="11" s="1"/>
  <c r="L9511" i="11"/>
  <c r="M9511" i="11"/>
  <c r="N9511" i="11"/>
  <c r="O9511" i="11"/>
  <c r="P9511" i="11"/>
  <c r="Q9511" i="11"/>
  <c r="G9512" i="11"/>
  <c r="H9512" i="11"/>
  <c r="I9512" i="11" s="1"/>
  <c r="J9512" i="11"/>
  <c r="K9512" i="11" s="1"/>
  <c r="L9512" i="11"/>
  <c r="M9512" i="11"/>
  <c r="N9512" i="11"/>
  <c r="O9512" i="11"/>
  <c r="P9512" i="11"/>
  <c r="Q9512" i="11"/>
  <c r="G9513" i="11"/>
  <c r="H9513" i="11"/>
  <c r="I9513" i="11" s="1"/>
  <c r="J9513" i="11"/>
  <c r="K9513" i="11" s="1"/>
  <c r="L9513" i="11"/>
  <c r="M9513" i="11"/>
  <c r="N9513" i="11"/>
  <c r="O9513" i="11"/>
  <c r="P9513" i="11"/>
  <c r="Q9513" i="11"/>
  <c r="G9514" i="11"/>
  <c r="H9514" i="11"/>
  <c r="I9514" i="11" s="1"/>
  <c r="J9514" i="11"/>
  <c r="K9514" i="11" s="1"/>
  <c r="L9514" i="11"/>
  <c r="M9514" i="11"/>
  <c r="N9514" i="11"/>
  <c r="O9514" i="11"/>
  <c r="P9514" i="11"/>
  <c r="Q9514" i="11"/>
  <c r="G9515" i="11"/>
  <c r="H9515" i="11"/>
  <c r="I9515" i="11" s="1"/>
  <c r="J9515" i="11"/>
  <c r="K9515" i="11" s="1"/>
  <c r="L9515" i="11"/>
  <c r="M9515" i="11"/>
  <c r="N9515" i="11"/>
  <c r="O9515" i="11"/>
  <c r="P9515" i="11"/>
  <c r="Q9515" i="11"/>
  <c r="G9516" i="11"/>
  <c r="H9516" i="11"/>
  <c r="I9516" i="11" s="1"/>
  <c r="J9516" i="11"/>
  <c r="K9516" i="11" s="1"/>
  <c r="L9516" i="11"/>
  <c r="M9516" i="11"/>
  <c r="N9516" i="11"/>
  <c r="O9516" i="11"/>
  <c r="P9516" i="11"/>
  <c r="Q9516" i="11"/>
  <c r="G9517" i="11"/>
  <c r="H9517" i="11"/>
  <c r="I9517" i="11" s="1"/>
  <c r="J9517" i="11"/>
  <c r="K9517" i="11" s="1"/>
  <c r="L9517" i="11"/>
  <c r="M9517" i="11"/>
  <c r="N9517" i="11"/>
  <c r="O9517" i="11"/>
  <c r="P9517" i="11"/>
  <c r="Q9517" i="11"/>
  <c r="G9518" i="11"/>
  <c r="H9518" i="11"/>
  <c r="I9518" i="11" s="1"/>
  <c r="J9518" i="11"/>
  <c r="K9518" i="11" s="1"/>
  <c r="L9518" i="11"/>
  <c r="M9518" i="11"/>
  <c r="N9518" i="11"/>
  <c r="O9518" i="11"/>
  <c r="P9518" i="11"/>
  <c r="Q9518" i="11"/>
  <c r="G9519" i="11"/>
  <c r="H9519" i="11"/>
  <c r="I9519" i="11" s="1"/>
  <c r="J9519" i="11"/>
  <c r="K9519" i="11" s="1"/>
  <c r="L9519" i="11"/>
  <c r="M9519" i="11"/>
  <c r="N9519" i="11"/>
  <c r="O9519" i="11"/>
  <c r="P9519" i="11"/>
  <c r="Q9519" i="11"/>
  <c r="G9520" i="11"/>
  <c r="H9520" i="11"/>
  <c r="I9520" i="11" s="1"/>
  <c r="J9520" i="11"/>
  <c r="K9520" i="11" s="1"/>
  <c r="L9520" i="11"/>
  <c r="M9520" i="11"/>
  <c r="N9520" i="11"/>
  <c r="O9520" i="11"/>
  <c r="P9520" i="11"/>
  <c r="Q9520" i="11"/>
  <c r="G9521" i="11"/>
  <c r="H9521" i="11"/>
  <c r="I9521" i="11" s="1"/>
  <c r="J9521" i="11"/>
  <c r="K9521" i="11" s="1"/>
  <c r="L9521" i="11"/>
  <c r="M9521" i="11"/>
  <c r="N9521" i="11"/>
  <c r="O9521" i="11"/>
  <c r="P9521" i="11"/>
  <c r="Q9521" i="11"/>
  <c r="G9522" i="11"/>
  <c r="H9522" i="11"/>
  <c r="I9522" i="11" s="1"/>
  <c r="J9522" i="11"/>
  <c r="K9522" i="11" s="1"/>
  <c r="L9522" i="11"/>
  <c r="M9522" i="11"/>
  <c r="N9522" i="11"/>
  <c r="O9522" i="11"/>
  <c r="P9522" i="11"/>
  <c r="Q9522" i="11"/>
  <c r="G9523" i="11"/>
  <c r="H9523" i="11"/>
  <c r="I9523" i="11" s="1"/>
  <c r="J9523" i="11"/>
  <c r="K9523" i="11" s="1"/>
  <c r="L9523" i="11"/>
  <c r="M9523" i="11"/>
  <c r="N9523" i="11"/>
  <c r="O9523" i="11"/>
  <c r="P9523" i="11"/>
  <c r="Q9523" i="11"/>
  <c r="G9524" i="11"/>
  <c r="H9524" i="11"/>
  <c r="I9524" i="11" s="1"/>
  <c r="J9524" i="11"/>
  <c r="K9524" i="11" s="1"/>
  <c r="L9524" i="11"/>
  <c r="M9524" i="11"/>
  <c r="N9524" i="11"/>
  <c r="O9524" i="11"/>
  <c r="P9524" i="11"/>
  <c r="Q9524" i="11"/>
  <c r="G9525" i="11"/>
  <c r="H9525" i="11"/>
  <c r="I9525" i="11" s="1"/>
  <c r="J9525" i="11"/>
  <c r="K9525" i="11" s="1"/>
  <c r="L9525" i="11"/>
  <c r="M9525" i="11"/>
  <c r="N9525" i="11"/>
  <c r="O9525" i="11"/>
  <c r="P9525" i="11"/>
  <c r="Q9525" i="11"/>
  <c r="G9526" i="11"/>
  <c r="H9526" i="11"/>
  <c r="I9526" i="11" s="1"/>
  <c r="J9526" i="11"/>
  <c r="K9526" i="11" s="1"/>
  <c r="L9526" i="11"/>
  <c r="M9526" i="11"/>
  <c r="N9526" i="11"/>
  <c r="O9526" i="11"/>
  <c r="P9526" i="11"/>
  <c r="Q9526" i="11"/>
  <c r="G9527" i="11"/>
  <c r="H9527" i="11"/>
  <c r="I9527" i="11" s="1"/>
  <c r="J9527" i="11"/>
  <c r="K9527" i="11" s="1"/>
  <c r="L9527" i="11"/>
  <c r="M9527" i="11"/>
  <c r="N9527" i="11"/>
  <c r="O9527" i="11"/>
  <c r="P9527" i="11"/>
  <c r="Q9527" i="11"/>
  <c r="G9528" i="11"/>
  <c r="H9528" i="11"/>
  <c r="I9528" i="11" s="1"/>
  <c r="J9528" i="11"/>
  <c r="K9528" i="11" s="1"/>
  <c r="L9528" i="11"/>
  <c r="M9528" i="11"/>
  <c r="N9528" i="11"/>
  <c r="O9528" i="11"/>
  <c r="P9528" i="11"/>
  <c r="Q9528" i="11"/>
  <c r="G9529" i="11"/>
  <c r="H9529" i="11"/>
  <c r="I9529" i="11" s="1"/>
  <c r="J9529" i="11"/>
  <c r="K9529" i="11" s="1"/>
  <c r="L9529" i="11"/>
  <c r="M9529" i="11"/>
  <c r="N9529" i="11"/>
  <c r="O9529" i="11"/>
  <c r="P9529" i="11"/>
  <c r="Q9529" i="11"/>
  <c r="G9530" i="11"/>
  <c r="H9530" i="11"/>
  <c r="I9530" i="11" s="1"/>
  <c r="J9530" i="11"/>
  <c r="K9530" i="11" s="1"/>
  <c r="L9530" i="11"/>
  <c r="M9530" i="11"/>
  <c r="N9530" i="11"/>
  <c r="O9530" i="11"/>
  <c r="P9530" i="11"/>
  <c r="Q9530" i="11"/>
  <c r="G9531" i="11"/>
  <c r="H9531" i="11"/>
  <c r="I9531" i="11" s="1"/>
  <c r="J9531" i="11"/>
  <c r="K9531" i="11" s="1"/>
  <c r="L9531" i="11"/>
  <c r="M9531" i="11"/>
  <c r="N9531" i="11"/>
  <c r="O9531" i="11"/>
  <c r="P9531" i="11"/>
  <c r="Q9531" i="11"/>
  <c r="G9532" i="11"/>
  <c r="H9532" i="11"/>
  <c r="I9532" i="11" s="1"/>
  <c r="J9532" i="11"/>
  <c r="K9532" i="11" s="1"/>
  <c r="L9532" i="11"/>
  <c r="M9532" i="11"/>
  <c r="N9532" i="11"/>
  <c r="O9532" i="11"/>
  <c r="P9532" i="11"/>
  <c r="Q9532" i="11"/>
  <c r="G9533" i="11"/>
  <c r="H9533" i="11"/>
  <c r="I9533" i="11" s="1"/>
  <c r="J9533" i="11"/>
  <c r="K9533" i="11" s="1"/>
  <c r="L9533" i="11"/>
  <c r="M9533" i="11"/>
  <c r="N9533" i="11"/>
  <c r="O9533" i="11"/>
  <c r="P9533" i="11"/>
  <c r="Q9533" i="11"/>
  <c r="G9534" i="11"/>
  <c r="H9534" i="11"/>
  <c r="I9534" i="11" s="1"/>
  <c r="J9534" i="11"/>
  <c r="K9534" i="11" s="1"/>
  <c r="L9534" i="11"/>
  <c r="M9534" i="11"/>
  <c r="N9534" i="11"/>
  <c r="O9534" i="11"/>
  <c r="P9534" i="11"/>
  <c r="Q9534" i="11"/>
  <c r="G9535" i="11"/>
  <c r="H9535" i="11"/>
  <c r="I9535" i="11" s="1"/>
  <c r="J9535" i="11"/>
  <c r="K9535" i="11" s="1"/>
  <c r="L9535" i="11"/>
  <c r="M9535" i="11"/>
  <c r="N9535" i="11"/>
  <c r="O9535" i="11"/>
  <c r="P9535" i="11"/>
  <c r="Q9535" i="11"/>
  <c r="G9536" i="11"/>
  <c r="H9536" i="11"/>
  <c r="I9536" i="11" s="1"/>
  <c r="J9536" i="11"/>
  <c r="K9536" i="11" s="1"/>
  <c r="L9536" i="11"/>
  <c r="M9536" i="11"/>
  <c r="N9536" i="11"/>
  <c r="O9536" i="11"/>
  <c r="P9536" i="11"/>
  <c r="Q9536" i="11"/>
  <c r="G9537" i="11"/>
  <c r="H9537" i="11"/>
  <c r="I9537" i="11" s="1"/>
  <c r="J9537" i="11"/>
  <c r="K9537" i="11" s="1"/>
  <c r="L9537" i="11"/>
  <c r="M9537" i="11"/>
  <c r="N9537" i="11"/>
  <c r="O9537" i="11"/>
  <c r="P9537" i="11"/>
  <c r="Q9537" i="11"/>
  <c r="G9538" i="11"/>
  <c r="H9538" i="11"/>
  <c r="I9538" i="11" s="1"/>
  <c r="J9538" i="11"/>
  <c r="K9538" i="11" s="1"/>
  <c r="L9538" i="11"/>
  <c r="M9538" i="11"/>
  <c r="N9538" i="11"/>
  <c r="O9538" i="11"/>
  <c r="P9538" i="11"/>
  <c r="Q9538" i="11"/>
  <c r="G9539" i="11"/>
  <c r="H9539" i="11"/>
  <c r="I9539" i="11" s="1"/>
  <c r="J9539" i="11"/>
  <c r="K9539" i="11" s="1"/>
  <c r="L9539" i="11"/>
  <c r="M9539" i="11"/>
  <c r="N9539" i="11"/>
  <c r="O9539" i="11"/>
  <c r="P9539" i="11"/>
  <c r="Q9539" i="11"/>
  <c r="G9540" i="11"/>
  <c r="H9540" i="11"/>
  <c r="I9540" i="11" s="1"/>
  <c r="J9540" i="11"/>
  <c r="K9540" i="11" s="1"/>
  <c r="L9540" i="11"/>
  <c r="M9540" i="11"/>
  <c r="N9540" i="11"/>
  <c r="O9540" i="11"/>
  <c r="P9540" i="11"/>
  <c r="Q9540" i="11"/>
  <c r="G9541" i="11"/>
  <c r="H9541" i="11"/>
  <c r="I9541" i="11" s="1"/>
  <c r="J9541" i="11"/>
  <c r="K9541" i="11" s="1"/>
  <c r="L9541" i="11"/>
  <c r="M9541" i="11"/>
  <c r="N9541" i="11"/>
  <c r="O9541" i="11"/>
  <c r="P9541" i="11"/>
  <c r="Q9541" i="11"/>
  <c r="G9542" i="11"/>
  <c r="H9542" i="11"/>
  <c r="I9542" i="11" s="1"/>
  <c r="J9542" i="11"/>
  <c r="K9542" i="11" s="1"/>
  <c r="L9542" i="11"/>
  <c r="M9542" i="11"/>
  <c r="N9542" i="11"/>
  <c r="O9542" i="11"/>
  <c r="P9542" i="11"/>
  <c r="Q9542" i="11"/>
  <c r="G9543" i="11"/>
  <c r="H9543" i="11"/>
  <c r="I9543" i="11" s="1"/>
  <c r="J9543" i="11"/>
  <c r="K9543" i="11" s="1"/>
  <c r="L9543" i="11"/>
  <c r="M9543" i="11"/>
  <c r="N9543" i="11"/>
  <c r="O9543" i="11"/>
  <c r="P9543" i="11"/>
  <c r="Q9543" i="11"/>
  <c r="G9544" i="11"/>
  <c r="H9544" i="11"/>
  <c r="I9544" i="11" s="1"/>
  <c r="J9544" i="11"/>
  <c r="K9544" i="11" s="1"/>
  <c r="L9544" i="11"/>
  <c r="M9544" i="11"/>
  <c r="N9544" i="11"/>
  <c r="O9544" i="11"/>
  <c r="P9544" i="11"/>
  <c r="Q9544" i="11"/>
  <c r="G9545" i="11"/>
  <c r="H9545" i="11"/>
  <c r="I9545" i="11" s="1"/>
  <c r="J9545" i="11"/>
  <c r="K9545" i="11" s="1"/>
  <c r="L9545" i="11"/>
  <c r="M9545" i="11"/>
  <c r="N9545" i="11"/>
  <c r="O9545" i="11"/>
  <c r="P9545" i="11"/>
  <c r="Q9545" i="11"/>
  <c r="G9546" i="11"/>
  <c r="H9546" i="11"/>
  <c r="I9546" i="11" s="1"/>
  <c r="J9546" i="11"/>
  <c r="K9546" i="11" s="1"/>
  <c r="L9546" i="11"/>
  <c r="M9546" i="11"/>
  <c r="N9546" i="11"/>
  <c r="O9546" i="11"/>
  <c r="P9546" i="11"/>
  <c r="Q9546" i="11"/>
  <c r="G9547" i="11"/>
  <c r="H9547" i="11"/>
  <c r="I9547" i="11" s="1"/>
  <c r="J9547" i="11"/>
  <c r="K9547" i="11" s="1"/>
  <c r="L9547" i="11"/>
  <c r="M9547" i="11"/>
  <c r="N9547" i="11"/>
  <c r="O9547" i="11"/>
  <c r="P9547" i="11"/>
  <c r="Q9547" i="11"/>
  <c r="G9548" i="11"/>
  <c r="H9548" i="11"/>
  <c r="I9548" i="11" s="1"/>
  <c r="J9548" i="11"/>
  <c r="K9548" i="11" s="1"/>
  <c r="L9548" i="11"/>
  <c r="M9548" i="11"/>
  <c r="N9548" i="11"/>
  <c r="O9548" i="11"/>
  <c r="P9548" i="11"/>
  <c r="Q9548" i="11"/>
  <c r="G9549" i="11"/>
  <c r="H9549" i="11"/>
  <c r="I9549" i="11" s="1"/>
  <c r="J9549" i="11"/>
  <c r="K9549" i="11" s="1"/>
  <c r="L9549" i="11"/>
  <c r="M9549" i="11"/>
  <c r="N9549" i="11"/>
  <c r="O9549" i="11"/>
  <c r="P9549" i="11"/>
  <c r="Q9549" i="11"/>
  <c r="G9550" i="11"/>
  <c r="H9550" i="11"/>
  <c r="I9550" i="11" s="1"/>
  <c r="J9550" i="11"/>
  <c r="K9550" i="11" s="1"/>
  <c r="L9550" i="11"/>
  <c r="M9550" i="11"/>
  <c r="N9550" i="11"/>
  <c r="O9550" i="11"/>
  <c r="P9550" i="11"/>
  <c r="Q9550" i="11"/>
  <c r="G9551" i="11"/>
  <c r="H9551" i="11"/>
  <c r="I9551" i="11" s="1"/>
  <c r="J9551" i="11"/>
  <c r="K9551" i="11" s="1"/>
  <c r="L9551" i="11"/>
  <c r="M9551" i="11"/>
  <c r="N9551" i="11"/>
  <c r="O9551" i="11"/>
  <c r="P9551" i="11"/>
  <c r="Q9551" i="11"/>
  <c r="G9552" i="11"/>
  <c r="H9552" i="11"/>
  <c r="I9552" i="11" s="1"/>
  <c r="J9552" i="11"/>
  <c r="K9552" i="11" s="1"/>
  <c r="L9552" i="11"/>
  <c r="M9552" i="11"/>
  <c r="N9552" i="11"/>
  <c r="O9552" i="11"/>
  <c r="P9552" i="11"/>
  <c r="Q9552" i="11"/>
  <c r="G9553" i="11"/>
  <c r="H9553" i="11"/>
  <c r="I9553" i="11" s="1"/>
  <c r="J9553" i="11"/>
  <c r="K9553" i="11" s="1"/>
  <c r="L9553" i="11"/>
  <c r="M9553" i="11"/>
  <c r="N9553" i="11"/>
  <c r="O9553" i="11"/>
  <c r="P9553" i="11"/>
  <c r="Q9553" i="11"/>
  <c r="G9554" i="11"/>
  <c r="H9554" i="11"/>
  <c r="I9554" i="11" s="1"/>
  <c r="J9554" i="11"/>
  <c r="K9554" i="11" s="1"/>
  <c r="L9554" i="11"/>
  <c r="M9554" i="11"/>
  <c r="N9554" i="11"/>
  <c r="O9554" i="11"/>
  <c r="P9554" i="11"/>
  <c r="Q9554" i="11"/>
  <c r="G9555" i="11"/>
  <c r="H9555" i="11"/>
  <c r="I9555" i="11" s="1"/>
  <c r="J9555" i="11"/>
  <c r="K9555" i="11" s="1"/>
  <c r="L9555" i="11"/>
  <c r="M9555" i="11"/>
  <c r="N9555" i="11"/>
  <c r="O9555" i="11"/>
  <c r="P9555" i="11"/>
  <c r="Q9555" i="11"/>
  <c r="G9556" i="11"/>
  <c r="H9556" i="11"/>
  <c r="I9556" i="11" s="1"/>
  <c r="J9556" i="11"/>
  <c r="K9556" i="11" s="1"/>
  <c r="L9556" i="11"/>
  <c r="M9556" i="11"/>
  <c r="N9556" i="11"/>
  <c r="O9556" i="11"/>
  <c r="P9556" i="11"/>
  <c r="Q9556" i="11"/>
  <c r="G9557" i="11"/>
  <c r="H9557" i="11"/>
  <c r="I9557" i="11" s="1"/>
  <c r="J9557" i="11"/>
  <c r="K9557" i="11" s="1"/>
  <c r="L9557" i="11"/>
  <c r="M9557" i="11"/>
  <c r="N9557" i="11"/>
  <c r="O9557" i="11"/>
  <c r="P9557" i="11"/>
  <c r="Q9557" i="11"/>
  <c r="G9558" i="11"/>
  <c r="H9558" i="11"/>
  <c r="I9558" i="11" s="1"/>
  <c r="J9558" i="11"/>
  <c r="K9558" i="11" s="1"/>
  <c r="L9558" i="11"/>
  <c r="M9558" i="11"/>
  <c r="N9558" i="11"/>
  <c r="O9558" i="11"/>
  <c r="P9558" i="11"/>
  <c r="Q9558" i="11"/>
  <c r="G9559" i="11"/>
  <c r="H9559" i="11"/>
  <c r="I9559" i="11" s="1"/>
  <c r="J9559" i="11"/>
  <c r="K9559" i="11" s="1"/>
  <c r="L9559" i="11"/>
  <c r="M9559" i="11"/>
  <c r="N9559" i="11"/>
  <c r="O9559" i="11"/>
  <c r="P9559" i="11"/>
  <c r="Q9559" i="11"/>
  <c r="G9560" i="11"/>
  <c r="H9560" i="11"/>
  <c r="I9560" i="11" s="1"/>
  <c r="J9560" i="11"/>
  <c r="K9560" i="11" s="1"/>
  <c r="L9560" i="11"/>
  <c r="M9560" i="11"/>
  <c r="N9560" i="11"/>
  <c r="O9560" i="11"/>
  <c r="P9560" i="11"/>
  <c r="Q9560" i="11"/>
  <c r="G9561" i="11"/>
  <c r="H9561" i="11"/>
  <c r="I9561" i="11" s="1"/>
  <c r="J9561" i="11"/>
  <c r="K9561" i="11" s="1"/>
  <c r="L9561" i="11"/>
  <c r="M9561" i="11"/>
  <c r="N9561" i="11"/>
  <c r="O9561" i="11"/>
  <c r="P9561" i="11"/>
  <c r="Q9561" i="11"/>
  <c r="G9562" i="11"/>
  <c r="H9562" i="11"/>
  <c r="I9562" i="11" s="1"/>
  <c r="J9562" i="11"/>
  <c r="K9562" i="11" s="1"/>
  <c r="L9562" i="11"/>
  <c r="M9562" i="11"/>
  <c r="N9562" i="11"/>
  <c r="O9562" i="11"/>
  <c r="P9562" i="11"/>
  <c r="Q9562" i="11"/>
  <c r="G9563" i="11"/>
  <c r="H9563" i="11"/>
  <c r="I9563" i="11" s="1"/>
  <c r="J9563" i="11"/>
  <c r="K9563" i="11" s="1"/>
  <c r="L9563" i="11"/>
  <c r="M9563" i="11"/>
  <c r="N9563" i="11"/>
  <c r="O9563" i="11"/>
  <c r="P9563" i="11"/>
  <c r="Q9563" i="11"/>
  <c r="G9564" i="11"/>
  <c r="H9564" i="11"/>
  <c r="I9564" i="11" s="1"/>
  <c r="J9564" i="11"/>
  <c r="K9564" i="11" s="1"/>
  <c r="L9564" i="11"/>
  <c r="M9564" i="11"/>
  <c r="N9564" i="11"/>
  <c r="O9564" i="11"/>
  <c r="P9564" i="11"/>
  <c r="Q9564" i="11"/>
  <c r="G9565" i="11"/>
  <c r="H9565" i="11"/>
  <c r="I9565" i="11" s="1"/>
  <c r="J9565" i="11"/>
  <c r="K9565" i="11" s="1"/>
  <c r="L9565" i="11"/>
  <c r="M9565" i="11"/>
  <c r="N9565" i="11"/>
  <c r="O9565" i="11"/>
  <c r="P9565" i="11"/>
  <c r="Q9565" i="11"/>
  <c r="G9566" i="11"/>
  <c r="H9566" i="11"/>
  <c r="I9566" i="11" s="1"/>
  <c r="J9566" i="11"/>
  <c r="K9566" i="11" s="1"/>
  <c r="L9566" i="11"/>
  <c r="M9566" i="11"/>
  <c r="N9566" i="11"/>
  <c r="O9566" i="11"/>
  <c r="P9566" i="11"/>
  <c r="Q9566" i="11"/>
  <c r="G9567" i="11"/>
  <c r="H9567" i="11"/>
  <c r="I9567" i="11" s="1"/>
  <c r="J9567" i="11"/>
  <c r="K9567" i="11" s="1"/>
  <c r="L9567" i="11"/>
  <c r="M9567" i="11"/>
  <c r="N9567" i="11"/>
  <c r="O9567" i="11"/>
  <c r="P9567" i="11"/>
  <c r="Q9567" i="11"/>
  <c r="G9568" i="11"/>
  <c r="H9568" i="11"/>
  <c r="I9568" i="11" s="1"/>
  <c r="J9568" i="11"/>
  <c r="K9568" i="11" s="1"/>
  <c r="L9568" i="11"/>
  <c r="M9568" i="11"/>
  <c r="N9568" i="11"/>
  <c r="O9568" i="11"/>
  <c r="P9568" i="11"/>
  <c r="Q9568" i="11"/>
  <c r="G9569" i="11"/>
  <c r="H9569" i="11"/>
  <c r="I9569" i="11" s="1"/>
  <c r="J9569" i="11"/>
  <c r="K9569" i="11" s="1"/>
  <c r="L9569" i="11"/>
  <c r="M9569" i="11"/>
  <c r="N9569" i="11"/>
  <c r="O9569" i="11"/>
  <c r="P9569" i="11"/>
  <c r="Q9569" i="11"/>
  <c r="G9570" i="11"/>
  <c r="H9570" i="11"/>
  <c r="I9570" i="11" s="1"/>
  <c r="J9570" i="11"/>
  <c r="K9570" i="11" s="1"/>
  <c r="L9570" i="11"/>
  <c r="M9570" i="11"/>
  <c r="N9570" i="11"/>
  <c r="O9570" i="11"/>
  <c r="P9570" i="11"/>
  <c r="Q9570" i="11"/>
  <c r="G9571" i="11"/>
  <c r="H9571" i="11"/>
  <c r="I9571" i="11" s="1"/>
  <c r="J9571" i="11"/>
  <c r="K9571" i="11" s="1"/>
  <c r="L9571" i="11"/>
  <c r="M9571" i="11"/>
  <c r="N9571" i="11"/>
  <c r="O9571" i="11"/>
  <c r="P9571" i="11"/>
  <c r="Q9571" i="11"/>
  <c r="G9572" i="11"/>
  <c r="H9572" i="11"/>
  <c r="I9572" i="11" s="1"/>
  <c r="J9572" i="11"/>
  <c r="K9572" i="11" s="1"/>
  <c r="L9572" i="11"/>
  <c r="M9572" i="11"/>
  <c r="N9572" i="11"/>
  <c r="O9572" i="11"/>
  <c r="P9572" i="11"/>
  <c r="Q9572" i="11"/>
  <c r="G9573" i="11"/>
  <c r="H9573" i="11"/>
  <c r="I9573" i="11" s="1"/>
  <c r="J9573" i="11"/>
  <c r="K9573" i="11" s="1"/>
  <c r="L9573" i="11"/>
  <c r="M9573" i="11"/>
  <c r="N9573" i="11"/>
  <c r="O9573" i="11"/>
  <c r="P9573" i="11"/>
  <c r="Q9573" i="11"/>
  <c r="G9574" i="11"/>
  <c r="H9574" i="11"/>
  <c r="I9574" i="11" s="1"/>
  <c r="J9574" i="11"/>
  <c r="K9574" i="11" s="1"/>
  <c r="L9574" i="11"/>
  <c r="M9574" i="11"/>
  <c r="N9574" i="11"/>
  <c r="O9574" i="11"/>
  <c r="P9574" i="11"/>
  <c r="Q9574" i="11"/>
  <c r="G9575" i="11"/>
  <c r="H9575" i="11"/>
  <c r="I9575" i="11" s="1"/>
  <c r="J9575" i="11"/>
  <c r="K9575" i="11" s="1"/>
  <c r="L9575" i="11"/>
  <c r="M9575" i="11"/>
  <c r="N9575" i="11"/>
  <c r="O9575" i="11"/>
  <c r="P9575" i="11"/>
  <c r="Q9575" i="11"/>
  <c r="G9576" i="11"/>
  <c r="H9576" i="11"/>
  <c r="I9576" i="11" s="1"/>
  <c r="J9576" i="11"/>
  <c r="K9576" i="11" s="1"/>
  <c r="L9576" i="11"/>
  <c r="M9576" i="11"/>
  <c r="N9576" i="11"/>
  <c r="O9576" i="11"/>
  <c r="P9576" i="11"/>
  <c r="Q9576" i="11"/>
  <c r="G9577" i="11"/>
  <c r="H9577" i="11"/>
  <c r="I9577" i="11" s="1"/>
  <c r="J9577" i="11"/>
  <c r="K9577" i="11" s="1"/>
  <c r="L9577" i="11"/>
  <c r="M9577" i="11"/>
  <c r="N9577" i="11"/>
  <c r="O9577" i="11"/>
  <c r="P9577" i="11"/>
  <c r="Q9577" i="11"/>
  <c r="G9578" i="11"/>
  <c r="H9578" i="11"/>
  <c r="I9578" i="11" s="1"/>
  <c r="J9578" i="11"/>
  <c r="K9578" i="11" s="1"/>
  <c r="L9578" i="11"/>
  <c r="M9578" i="11"/>
  <c r="N9578" i="11"/>
  <c r="O9578" i="11"/>
  <c r="P9578" i="11"/>
  <c r="Q9578" i="11"/>
  <c r="G9579" i="11"/>
  <c r="H9579" i="11"/>
  <c r="I9579" i="11" s="1"/>
  <c r="J9579" i="11"/>
  <c r="K9579" i="11" s="1"/>
  <c r="L9579" i="11"/>
  <c r="M9579" i="11"/>
  <c r="N9579" i="11"/>
  <c r="O9579" i="11"/>
  <c r="P9579" i="11"/>
  <c r="Q9579" i="11"/>
  <c r="G9580" i="11"/>
  <c r="H9580" i="11"/>
  <c r="I9580" i="11" s="1"/>
  <c r="J9580" i="11"/>
  <c r="K9580" i="11" s="1"/>
  <c r="L9580" i="11"/>
  <c r="M9580" i="11"/>
  <c r="N9580" i="11"/>
  <c r="O9580" i="11"/>
  <c r="P9580" i="11"/>
  <c r="Q9580" i="11"/>
  <c r="G9581" i="11"/>
  <c r="H9581" i="11"/>
  <c r="I9581" i="11" s="1"/>
  <c r="J9581" i="11"/>
  <c r="K9581" i="11" s="1"/>
  <c r="L9581" i="11"/>
  <c r="M9581" i="11"/>
  <c r="N9581" i="11"/>
  <c r="O9581" i="11"/>
  <c r="P9581" i="11"/>
  <c r="Q9581" i="11"/>
  <c r="G9582" i="11"/>
  <c r="H9582" i="11"/>
  <c r="I9582" i="11" s="1"/>
  <c r="J9582" i="11"/>
  <c r="K9582" i="11" s="1"/>
  <c r="L9582" i="11"/>
  <c r="M9582" i="11"/>
  <c r="N9582" i="11"/>
  <c r="O9582" i="11"/>
  <c r="P9582" i="11"/>
  <c r="Q9582" i="11"/>
  <c r="G9583" i="11"/>
  <c r="H9583" i="11"/>
  <c r="I9583" i="11" s="1"/>
  <c r="J9583" i="11"/>
  <c r="K9583" i="11" s="1"/>
  <c r="L9583" i="11"/>
  <c r="M9583" i="11"/>
  <c r="N9583" i="11"/>
  <c r="O9583" i="11"/>
  <c r="P9583" i="11"/>
  <c r="Q9583" i="11"/>
  <c r="G9584" i="11"/>
  <c r="H9584" i="11"/>
  <c r="I9584" i="11" s="1"/>
  <c r="J9584" i="11"/>
  <c r="K9584" i="11" s="1"/>
  <c r="L9584" i="11"/>
  <c r="M9584" i="11"/>
  <c r="N9584" i="11"/>
  <c r="O9584" i="11"/>
  <c r="P9584" i="11"/>
  <c r="Q9584" i="11"/>
  <c r="G9585" i="11"/>
  <c r="H9585" i="11"/>
  <c r="I9585" i="11" s="1"/>
  <c r="J9585" i="11"/>
  <c r="K9585" i="11" s="1"/>
  <c r="L9585" i="11"/>
  <c r="M9585" i="11"/>
  <c r="N9585" i="11"/>
  <c r="O9585" i="11"/>
  <c r="P9585" i="11"/>
  <c r="Q9585" i="11"/>
  <c r="G9586" i="11"/>
  <c r="H9586" i="11"/>
  <c r="I9586" i="11" s="1"/>
  <c r="J9586" i="11"/>
  <c r="K9586" i="11" s="1"/>
  <c r="L9586" i="11"/>
  <c r="M9586" i="11"/>
  <c r="N9586" i="11"/>
  <c r="O9586" i="11"/>
  <c r="P9586" i="11"/>
  <c r="Q9586" i="11"/>
  <c r="G9587" i="11"/>
  <c r="H9587" i="11"/>
  <c r="I9587" i="11" s="1"/>
  <c r="J9587" i="11"/>
  <c r="K9587" i="11" s="1"/>
  <c r="L9587" i="11"/>
  <c r="M9587" i="11"/>
  <c r="N9587" i="11"/>
  <c r="O9587" i="11"/>
  <c r="P9587" i="11"/>
  <c r="Q9587" i="11"/>
  <c r="G9588" i="11"/>
  <c r="H9588" i="11"/>
  <c r="I9588" i="11" s="1"/>
  <c r="J9588" i="11"/>
  <c r="K9588" i="11" s="1"/>
  <c r="L9588" i="11"/>
  <c r="M9588" i="11"/>
  <c r="N9588" i="11"/>
  <c r="O9588" i="11"/>
  <c r="P9588" i="11"/>
  <c r="Q9588" i="11"/>
  <c r="G9589" i="11"/>
  <c r="H9589" i="11"/>
  <c r="I9589" i="11" s="1"/>
  <c r="J9589" i="11"/>
  <c r="K9589" i="11" s="1"/>
  <c r="L9589" i="11"/>
  <c r="M9589" i="11"/>
  <c r="N9589" i="11"/>
  <c r="O9589" i="11"/>
  <c r="P9589" i="11"/>
  <c r="Q9589" i="11"/>
  <c r="G9590" i="11"/>
  <c r="H9590" i="11"/>
  <c r="I9590" i="11" s="1"/>
  <c r="J9590" i="11"/>
  <c r="K9590" i="11" s="1"/>
  <c r="L9590" i="11"/>
  <c r="M9590" i="11"/>
  <c r="N9590" i="11"/>
  <c r="O9590" i="11"/>
  <c r="P9590" i="11"/>
  <c r="Q9590" i="11"/>
  <c r="G9591" i="11"/>
  <c r="H9591" i="11"/>
  <c r="I9591" i="11" s="1"/>
  <c r="J9591" i="11"/>
  <c r="K9591" i="11" s="1"/>
  <c r="L9591" i="11"/>
  <c r="M9591" i="11"/>
  <c r="N9591" i="11"/>
  <c r="O9591" i="11"/>
  <c r="P9591" i="11"/>
  <c r="Q9591" i="11"/>
  <c r="G9592" i="11"/>
  <c r="H9592" i="11"/>
  <c r="I9592" i="11" s="1"/>
  <c r="J9592" i="11"/>
  <c r="K9592" i="11" s="1"/>
  <c r="L9592" i="11"/>
  <c r="M9592" i="11"/>
  <c r="N9592" i="11"/>
  <c r="O9592" i="11"/>
  <c r="P9592" i="11"/>
  <c r="Q9592" i="11"/>
  <c r="G9593" i="11"/>
  <c r="H9593" i="11"/>
  <c r="I9593" i="11" s="1"/>
  <c r="J9593" i="11"/>
  <c r="K9593" i="11" s="1"/>
  <c r="L9593" i="11"/>
  <c r="M9593" i="11"/>
  <c r="N9593" i="11"/>
  <c r="O9593" i="11"/>
  <c r="P9593" i="11"/>
  <c r="Q9593" i="11"/>
  <c r="G9594" i="11"/>
  <c r="H9594" i="11"/>
  <c r="I9594" i="11" s="1"/>
  <c r="J9594" i="11"/>
  <c r="K9594" i="11" s="1"/>
  <c r="L9594" i="11"/>
  <c r="M9594" i="11"/>
  <c r="N9594" i="11"/>
  <c r="O9594" i="11"/>
  <c r="P9594" i="11"/>
  <c r="Q9594" i="11"/>
  <c r="G9595" i="11"/>
  <c r="H9595" i="11"/>
  <c r="I9595" i="11" s="1"/>
  <c r="J9595" i="11"/>
  <c r="K9595" i="11" s="1"/>
  <c r="L9595" i="11"/>
  <c r="M9595" i="11"/>
  <c r="N9595" i="11"/>
  <c r="O9595" i="11"/>
  <c r="P9595" i="11"/>
  <c r="Q9595" i="11"/>
  <c r="G9596" i="11"/>
  <c r="H9596" i="11"/>
  <c r="I9596" i="11" s="1"/>
  <c r="J9596" i="11"/>
  <c r="K9596" i="11" s="1"/>
  <c r="L9596" i="11"/>
  <c r="M9596" i="11"/>
  <c r="N9596" i="11"/>
  <c r="O9596" i="11"/>
  <c r="P9596" i="11"/>
  <c r="Q9596" i="11"/>
  <c r="G9597" i="11"/>
  <c r="H9597" i="11"/>
  <c r="I9597" i="11" s="1"/>
  <c r="J9597" i="11"/>
  <c r="K9597" i="11" s="1"/>
  <c r="L9597" i="11"/>
  <c r="M9597" i="11"/>
  <c r="N9597" i="11"/>
  <c r="O9597" i="11"/>
  <c r="P9597" i="11"/>
  <c r="Q9597" i="11"/>
  <c r="G9598" i="11"/>
  <c r="H9598" i="11"/>
  <c r="I9598" i="11" s="1"/>
  <c r="J9598" i="11"/>
  <c r="K9598" i="11" s="1"/>
  <c r="L9598" i="11"/>
  <c r="M9598" i="11"/>
  <c r="N9598" i="11"/>
  <c r="O9598" i="11"/>
  <c r="P9598" i="11"/>
  <c r="Q9598" i="11"/>
  <c r="G9599" i="11"/>
  <c r="H9599" i="11"/>
  <c r="I9599" i="11" s="1"/>
  <c r="J9599" i="11"/>
  <c r="K9599" i="11" s="1"/>
  <c r="L9599" i="11"/>
  <c r="M9599" i="11"/>
  <c r="N9599" i="11"/>
  <c r="O9599" i="11"/>
  <c r="P9599" i="11"/>
  <c r="Q9599" i="11"/>
  <c r="G9600" i="11"/>
  <c r="H9600" i="11"/>
  <c r="I9600" i="11" s="1"/>
  <c r="J9600" i="11"/>
  <c r="K9600" i="11" s="1"/>
  <c r="L9600" i="11"/>
  <c r="M9600" i="11"/>
  <c r="N9600" i="11"/>
  <c r="O9600" i="11"/>
  <c r="P9600" i="11"/>
  <c r="Q9600" i="11"/>
  <c r="G9601" i="11"/>
  <c r="H9601" i="11"/>
  <c r="I9601" i="11" s="1"/>
  <c r="J9601" i="11"/>
  <c r="K9601" i="11" s="1"/>
  <c r="L9601" i="11"/>
  <c r="M9601" i="11"/>
  <c r="N9601" i="11"/>
  <c r="O9601" i="11"/>
  <c r="P9601" i="11"/>
  <c r="Q9601" i="11"/>
  <c r="G9602" i="11"/>
  <c r="H9602" i="11"/>
  <c r="I9602" i="11" s="1"/>
  <c r="J9602" i="11"/>
  <c r="K9602" i="11" s="1"/>
  <c r="L9602" i="11"/>
  <c r="M9602" i="11"/>
  <c r="N9602" i="11"/>
  <c r="O9602" i="11"/>
  <c r="P9602" i="11"/>
  <c r="Q9602" i="11"/>
  <c r="G9603" i="11"/>
  <c r="H9603" i="11"/>
  <c r="I9603" i="11" s="1"/>
  <c r="J9603" i="11"/>
  <c r="K9603" i="11" s="1"/>
  <c r="L9603" i="11"/>
  <c r="M9603" i="11"/>
  <c r="N9603" i="11"/>
  <c r="O9603" i="11"/>
  <c r="P9603" i="11"/>
  <c r="Q9603" i="11"/>
  <c r="G9604" i="11"/>
  <c r="H9604" i="11"/>
  <c r="I9604" i="11" s="1"/>
  <c r="J9604" i="11"/>
  <c r="K9604" i="11" s="1"/>
  <c r="L9604" i="11"/>
  <c r="M9604" i="11"/>
  <c r="N9604" i="11"/>
  <c r="O9604" i="11"/>
  <c r="P9604" i="11"/>
  <c r="Q9604" i="11"/>
  <c r="G9605" i="11"/>
  <c r="H9605" i="11"/>
  <c r="I9605" i="11" s="1"/>
  <c r="J9605" i="11"/>
  <c r="K9605" i="11" s="1"/>
  <c r="L9605" i="11"/>
  <c r="M9605" i="11"/>
  <c r="N9605" i="11"/>
  <c r="O9605" i="11"/>
  <c r="P9605" i="11"/>
  <c r="Q9605" i="11"/>
  <c r="G9606" i="11"/>
  <c r="H9606" i="11"/>
  <c r="I9606" i="11" s="1"/>
  <c r="J9606" i="11"/>
  <c r="K9606" i="11" s="1"/>
  <c r="L9606" i="11"/>
  <c r="M9606" i="11"/>
  <c r="N9606" i="11"/>
  <c r="O9606" i="11"/>
  <c r="P9606" i="11"/>
  <c r="Q9606" i="11"/>
  <c r="G9607" i="11"/>
  <c r="H9607" i="11"/>
  <c r="I9607" i="11" s="1"/>
  <c r="J9607" i="11"/>
  <c r="K9607" i="11" s="1"/>
  <c r="L9607" i="11"/>
  <c r="M9607" i="11"/>
  <c r="N9607" i="11"/>
  <c r="O9607" i="11"/>
  <c r="P9607" i="11"/>
  <c r="Q9607" i="11"/>
  <c r="G9608" i="11"/>
  <c r="H9608" i="11"/>
  <c r="I9608" i="11" s="1"/>
  <c r="J9608" i="11"/>
  <c r="K9608" i="11" s="1"/>
  <c r="L9608" i="11"/>
  <c r="M9608" i="11"/>
  <c r="N9608" i="11"/>
  <c r="O9608" i="11"/>
  <c r="P9608" i="11"/>
  <c r="Q9608" i="11"/>
  <c r="G9609" i="11"/>
  <c r="H9609" i="11"/>
  <c r="I9609" i="11" s="1"/>
  <c r="J9609" i="11"/>
  <c r="K9609" i="11" s="1"/>
  <c r="L9609" i="11"/>
  <c r="M9609" i="11"/>
  <c r="N9609" i="11"/>
  <c r="O9609" i="11"/>
  <c r="P9609" i="11"/>
  <c r="Q9609" i="11"/>
  <c r="G9610" i="11"/>
  <c r="H9610" i="11"/>
  <c r="I9610" i="11" s="1"/>
  <c r="J9610" i="11"/>
  <c r="K9610" i="11" s="1"/>
  <c r="L9610" i="11"/>
  <c r="M9610" i="11"/>
  <c r="N9610" i="11"/>
  <c r="O9610" i="11"/>
  <c r="P9610" i="11"/>
  <c r="Q9610" i="11"/>
  <c r="G9611" i="11"/>
  <c r="H9611" i="11"/>
  <c r="I9611" i="11" s="1"/>
  <c r="J9611" i="11"/>
  <c r="K9611" i="11" s="1"/>
  <c r="L9611" i="11"/>
  <c r="M9611" i="11"/>
  <c r="N9611" i="11"/>
  <c r="O9611" i="11"/>
  <c r="P9611" i="11"/>
  <c r="Q9611" i="11"/>
  <c r="G9612" i="11"/>
  <c r="H9612" i="11"/>
  <c r="I9612" i="11" s="1"/>
  <c r="J9612" i="11"/>
  <c r="K9612" i="11" s="1"/>
  <c r="L9612" i="11"/>
  <c r="M9612" i="11"/>
  <c r="N9612" i="11"/>
  <c r="O9612" i="11"/>
  <c r="P9612" i="11"/>
  <c r="Q9612" i="11"/>
  <c r="G9613" i="11"/>
  <c r="H9613" i="11"/>
  <c r="I9613" i="11" s="1"/>
  <c r="J9613" i="11"/>
  <c r="K9613" i="11" s="1"/>
  <c r="L9613" i="11"/>
  <c r="M9613" i="11"/>
  <c r="N9613" i="11"/>
  <c r="O9613" i="11"/>
  <c r="P9613" i="11"/>
  <c r="Q9613" i="11"/>
  <c r="G9614" i="11"/>
  <c r="H9614" i="11"/>
  <c r="I9614" i="11" s="1"/>
  <c r="J9614" i="11"/>
  <c r="K9614" i="11" s="1"/>
  <c r="L9614" i="11"/>
  <c r="M9614" i="11"/>
  <c r="N9614" i="11"/>
  <c r="O9614" i="11"/>
  <c r="P9614" i="11"/>
  <c r="Q9614" i="11"/>
  <c r="G9615" i="11"/>
  <c r="H9615" i="11"/>
  <c r="I9615" i="11" s="1"/>
  <c r="J9615" i="11"/>
  <c r="K9615" i="11" s="1"/>
  <c r="L9615" i="11"/>
  <c r="M9615" i="11"/>
  <c r="N9615" i="11"/>
  <c r="O9615" i="11"/>
  <c r="P9615" i="11"/>
  <c r="Q9615" i="11"/>
  <c r="G9616" i="11"/>
  <c r="H9616" i="11"/>
  <c r="I9616" i="11" s="1"/>
  <c r="J9616" i="11"/>
  <c r="K9616" i="11" s="1"/>
  <c r="L9616" i="11"/>
  <c r="M9616" i="11"/>
  <c r="N9616" i="11"/>
  <c r="O9616" i="11"/>
  <c r="P9616" i="11"/>
  <c r="Q9616" i="11"/>
  <c r="G9617" i="11"/>
  <c r="H9617" i="11"/>
  <c r="I9617" i="11" s="1"/>
  <c r="J9617" i="11"/>
  <c r="K9617" i="11" s="1"/>
  <c r="L9617" i="11"/>
  <c r="M9617" i="11"/>
  <c r="N9617" i="11"/>
  <c r="O9617" i="11"/>
  <c r="P9617" i="11"/>
  <c r="Q9617" i="11"/>
  <c r="G9618" i="11"/>
  <c r="H9618" i="11"/>
  <c r="I9618" i="11" s="1"/>
  <c r="J9618" i="11"/>
  <c r="K9618" i="11" s="1"/>
  <c r="L9618" i="11"/>
  <c r="M9618" i="11"/>
  <c r="N9618" i="11"/>
  <c r="O9618" i="11"/>
  <c r="P9618" i="11"/>
  <c r="Q9618" i="11"/>
  <c r="G9619" i="11"/>
  <c r="H9619" i="11"/>
  <c r="I9619" i="11" s="1"/>
  <c r="J9619" i="11"/>
  <c r="K9619" i="11" s="1"/>
  <c r="L9619" i="11"/>
  <c r="M9619" i="11"/>
  <c r="N9619" i="11"/>
  <c r="O9619" i="11"/>
  <c r="P9619" i="11"/>
  <c r="Q9619" i="11"/>
  <c r="G9620" i="11"/>
  <c r="H9620" i="11"/>
  <c r="I9620" i="11" s="1"/>
  <c r="J9620" i="11"/>
  <c r="K9620" i="11" s="1"/>
  <c r="L9620" i="11"/>
  <c r="M9620" i="11"/>
  <c r="N9620" i="11"/>
  <c r="O9620" i="11"/>
  <c r="P9620" i="11"/>
  <c r="Q9620" i="11"/>
  <c r="G9621" i="11"/>
  <c r="H9621" i="11"/>
  <c r="I9621" i="11" s="1"/>
  <c r="J9621" i="11"/>
  <c r="K9621" i="11" s="1"/>
  <c r="L9621" i="11"/>
  <c r="M9621" i="11"/>
  <c r="N9621" i="11"/>
  <c r="O9621" i="11"/>
  <c r="P9621" i="11"/>
  <c r="Q9621" i="11"/>
  <c r="G9622" i="11"/>
  <c r="H9622" i="11"/>
  <c r="I9622" i="11" s="1"/>
  <c r="J9622" i="11"/>
  <c r="K9622" i="11" s="1"/>
  <c r="L9622" i="11"/>
  <c r="M9622" i="11"/>
  <c r="N9622" i="11"/>
  <c r="O9622" i="11"/>
  <c r="P9622" i="11"/>
  <c r="Q9622" i="11"/>
  <c r="G9623" i="11"/>
  <c r="H9623" i="11"/>
  <c r="I9623" i="11" s="1"/>
  <c r="J9623" i="11"/>
  <c r="K9623" i="11" s="1"/>
  <c r="L9623" i="11"/>
  <c r="M9623" i="11"/>
  <c r="N9623" i="11"/>
  <c r="O9623" i="11"/>
  <c r="P9623" i="11"/>
  <c r="Q9623" i="11"/>
  <c r="G9624" i="11"/>
  <c r="H9624" i="11"/>
  <c r="I9624" i="11" s="1"/>
  <c r="J9624" i="11"/>
  <c r="K9624" i="11" s="1"/>
  <c r="L9624" i="11"/>
  <c r="M9624" i="11"/>
  <c r="N9624" i="11"/>
  <c r="O9624" i="11"/>
  <c r="P9624" i="11"/>
  <c r="Q9624" i="11"/>
  <c r="G9625" i="11"/>
  <c r="H9625" i="11"/>
  <c r="I9625" i="11" s="1"/>
  <c r="J9625" i="11"/>
  <c r="K9625" i="11" s="1"/>
  <c r="L9625" i="11"/>
  <c r="M9625" i="11"/>
  <c r="N9625" i="11"/>
  <c r="O9625" i="11"/>
  <c r="P9625" i="11"/>
  <c r="Q9625" i="11"/>
  <c r="G9626" i="11"/>
  <c r="H9626" i="11"/>
  <c r="I9626" i="11" s="1"/>
  <c r="J9626" i="11"/>
  <c r="K9626" i="11" s="1"/>
  <c r="L9626" i="11"/>
  <c r="M9626" i="11"/>
  <c r="N9626" i="11"/>
  <c r="O9626" i="11"/>
  <c r="P9626" i="11"/>
  <c r="Q9626" i="11"/>
  <c r="G9627" i="11"/>
  <c r="H9627" i="11"/>
  <c r="I9627" i="11" s="1"/>
  <c r="J9627" i="11"/>
  <c r="K9627" i="11" s="1"/>
  <c r="L9627" i="11"/>
  <c r="M9627" i="11"/>
  <c r="N9627" i="11"/>
  <c r="O9627" i="11"/>
  <c r="P9627" i="11"/>
  <c r="Q9627" i="11"/>
  <c r="G9628" i="11"/>
  <c r="H9628" i="11"/>
  <c r="I9628" i="11" s="1"/>
  <c r="J9628" i="11"/>
  <c r="K9628" i="11" s="1"/>
  <c r="L9628" i="11"/>
  <c r="M9628" i="11"/>
  <c r="N9628" i="11"/>
  <c r="O9628" i="11"/>
  <c r="P9628" i="11"/>
  <c r="Q9628" i="11"/>
  <c r="G9629" i="11"/>
  <c r="H9629" i="11"/>
  <c r="I9629" i="11" s="1"/>
  <c r="J9629" i="11"/>
  <c r="K9629" i="11" s="1"/>
  <c r="L9629" i="11"/>
  <c r="M9629" i="11"/>
  <c r="N9629" i="11"/>
  <c r="O9629" i="11"/>
  <c r="P9629" i="11"/>
  <c r="Q9629" i="11"/>
  <c r="G9630" i="11"/>
  <c r="H9630" i="11"/>
  <c r="I9630" i="11" s="1"/>
  <c r="J9630" i="11"/>
  <c r="K9630" i="11" s="1"/>
  <c r="L9630" i="11"/>
  <c r="M9630" i="11"/>
  <c r="N9630" i="11"/>
  <c r="O9630" i="11"/>
  <c r="P9630" i="11"/>
  <c r="Q9630" i="11"/>
  <c r="G9631" i="11"/>
  <c r="H9631" i="11"/>
  <c r="I9631" i="11" s="1"/>
  <c r="J9631" i="11"/>
  <c r="K9631" i="11" s="1"/>
  <c r="L9631" i="11"/>
  <c r="M9631" i="11"/>
  <c r="N9631" i="11"/>
  <c r="O9631" i="11"/>
  <c r="P9631" i="11"/>
  <c r="Q9631" i="11"/>
  <c r="G9632" i="11"/>
  <c r="H9632" i="11"/>
  <c r="I9632" i="11" s="1"/>
  <c r="J9632" i="11"/>
  <c r="K9632" i="11" s="1"/>
  <c r="L9632" i="11"/>
  <c r="M9632" i="11"/>
  <c r="N9632" i="11"/>
  <c r="O9632" i="11"/>
  <c r="P9632" i="11"/>
  <c r="Q9632" i="11"/>
  <c r="G9633" i="11"/>
  <c r="H9633" i="11"/>
  <c r="I9633" i="11" s="1"/>
  <c r="J9633" i="11"/>
  <c r="K9633" i="11" s="1"/>
  <c r="L9633" i="11"/>
  <c r="M9633" i="11"/>
  <c r="N9633" i="11"/>
  <c r="O9633" i="11"/>
  <c r="P9633" i="11"/>
  <c r="Q9633" i="11"/>
  <c r="G9634" i="11"/>
  <c r="H9634" i="11"/>
  <c r="I9634" i="11" s="1"/>
  <c r="J9634" i="11"/>
  <c r="K9634" i="11" s="1"/>
  <c r="L9634" i="11"/>
  <c r="M9634" i="11"/>
  <c r="N9634" i="11"/>
  <c r="O9634" i="11"/>
  <c r="P9634" i="11"/>
  <c r="Q9634" i="11"/>
  <c r="G9635" i="11"/>
  <c r="H9635" i="11"/>
  <c r="I9635" i="11" s="1"/>
  <c r="J9635" i="11"/>
  <c r="K9635" i="11" s="1"/>
  <c r="L9635" i="11"/>
  <c r="M9635" i="11"/>
  <c r="N9635" i="11"/>
  <c r="O9635" i="11"/>
  <c r="P9635" i="11"/>
  <c r="Q9635" i="11"/>
  <c r="G9636" i="11"/>
  <c r="H9636" i="11"/>
  <c r="I9636" i="11" s="1"/>
  <c r="J9636" i="11"/>
  <c r="K9636" i="11" s="1"/>
  <c r="L9636" i="11"/>
  <c r="M9636" i="11"/>
  <c r="N9636" i="11"/>
  <c r="O9636" i="11"/>
  <c r="P9636" i="11"/>
  <c r="Q9636" i="11"/>
  <c r="G9637" i="11"/>
  <c r="H9637" i="11"/>
  <c r="I9637" i="11" s="1"/>
  <c r="J9637" i="11"/>
  <c r="K9637" i="11" s="1"/>
  <c r="L9637" i="11"/>
  <c r="M9637" i="11"/>
  <c r="N9637" i="11"/>
  <c r="O9637" i="11"/>
  <c r="P9637" i="11"/>
  <c r="Q9637" i="11"/>
  <c r="G9638" i="11"/>
  <c r="H9638" i="11"/>
  <c r="I9638" i="11" s="1"/>
  <c r="J9638" i="11"/>
  <c r="K9638" i="11" s="1"/>
  <c r="L9638" i="11"/>
  <c r="M9638" i="11"/>
  <c r="N9638" i="11"/>
  <c r="O9638" i="11"/>
  <c r="P9638" i="11"/>
  <c r="Q9638" i="11"/>
  <c r="G9639" i="11"/>
  <c r="H9639" i="11"/>
  <c r="I9639" i="11" s="1"/>
  <c r="J9639" i="11"/>
  <c r="K9639" i="11" s="1"/>
  <c r="L9639" i="11"/>
  <c r="M9639" i="11"/>
  <c r="N9639" i="11"/>
  <c r="O9639" i="11"/>
  <c r="P9639" i="11"/>
  <c r="Q9639" i="11"/>
  <c r="G9640" i="11"/>
  <c r="H9640" i="11"/>
  <c r="I9640" i="11" s="1"/>
  <c r="J9640" i="11"/>
  <c r="K9640" i="11" s="1"/>
  <c r="L9640" i="11"/>
  <c r="M9640" i="11"/>
  <c r="N9640" i="11"/>
  <c r="O9640" i="11"/>
  <c r="P9640" i="11"/>
  <c r="Q9640" i="11"/>
  <c r="G9641" i="11"/>
  <c r="H9641" i="11"/>
  <c r="I9641" i="11" s="1"/>
  <c r="J9641" i="11"/>
  <c r="K9641" i="11" s="1"/>
  <c r="L9641" i="11"/>
  <c r="M9641" i="11"/>
  <c r="N9641" i="11"/>
  <c r="O9641" i="11"/>
  <c r="P9641" i="11"/>
  <c r="Q9641" i="11"/>
  <c r="G9642" i="11"/>
  <c r="H9642" i="11"/>
  <c r="I9642" i="11" s="1"/>
  <c r="J9642" i="11"/>
  <c r="K9642" i="11" s="1"/>
  <c r="L9642" i="11"/>
  <c r="M9642" i="11"/>
  <c r="N9642" i="11"/>
  <c r="O9642" i="11"/>
  <c r="P9642" i="11"/>
  <c r="Q9642" i="11"/>
  <c r="G9643" i="11"/>
  <c r="H9643" i="11"/>
  <c r="I9643" i="11" s="1"/>
  <c r="J9643" i="11"/>
  <c r="K9643" i="11" s="1"/>
  <c r="L9643" i="11"/>
  <c r="M9643" i="11"/>
  <c r="N9643" i="11"/>
  <c r="O9643" i="11"/>
  <c r="P9643" i="11"/>
  <c r="Q9643" i="11"/>
  <c r="G9644" i="11"/>
  <c r="H9644" i="11"/>
  <c r="I9644" i="11" s="1"/>
  <c r="J9644" i="11"/>
  <c r="K9644" i="11" s="1"/>
  <c r="L9644" i="11"/>
  <c r="M9644" i="11"/>
  <c r="N9644" i="11"/>
  <c r="O9644" i="11"/>
  <c r="P9644" i="11"/>
  <c r="Q9644" i="11"/>
  <c r="G9645" i="11"/>
  <c r="H9645" i="11"/>
  <c r="I9645" i="11" s="1"/>
  <c r="J9645" i="11"/>
  <c r="K9645" i="11" s="1"/>
  <c r="L9645" i="11"/>
  <c r="M9645" i="11"/>
  <c r="N9645" i="11"/>
  <c r="O9645" i="11"/>
  <c r="P9645" i="11"/>
  <c r="Q9645" i="11"/>
  <c r="G9646" i="11"/>
  <c r="H9646" i="11"/>
  <c r="I9646" i="11" s="1"/>
  <c r="J9646" i="11"/>
  <c r="K9646" i="11" s="1"/>
  <c r="L9646" i="11"/>
  <c r="M9646" i="11"/>
  <c r="N9646" i="11"/>
  <c r="O9646" i="11"/>
  <c r="P9646" i="11"/>
  <c r="Q9646" i="11"/>
  <c r="G9647" i="11"/>
  <c r="H9647" i="11"/>
  <c r="I9647" i="11" s="1"/>
  <c r="J9647" i="11"/>
  <c r="K9647" i="11" s="1"/>
  <c r="L9647" i="11"/>
  <c r="M9647" i="11"/>
  <c r="N9647" i="11"/>
  <c r="O9647" i="11"/>
  <c r="P9647" i="11"/>
  <c r="Q9647" i="11"/>
  <c r="G9648" i="11"/>
  <c r="H9648" i="11"/>
  <c r="I9648" i="11" s="1"/>
  <c r="J9648" i="11"/>
  <c r="K9648" i="11" s="1"/>
  <c r="L9648" i="11"/>
  <c r="M9648" i="11"/>
  <c r="N9648" i="11"/>
  <c r="O9648" i="11"/>
  <c r="P9648" i="11"/>
  <c r="Q9648" i="11"/>
  <c r="G9649" i="11"/>
  <c r="H9649" i="11"/>
  <c r="I9649" i="11" s="1"/>
  <c r="J9649" i="11"/>
  <c r="K9649" i="11" s="1"/>
  <c r="L9649" i="11"/>
  <c r="M9649" i="11"/>
  <c r="N9649" i="11"/>
  <c r="O9649" i="11"/>
  <c r="P9649" i="11"/>
  <c r="Q9649" i="11"/>
  <c r="G9650" i="11"/>
  <c r="H9650" i="11"/>
  <c r="I9650" i="11" s="1"/>
  <c r="J9650" i="11"/>
  <c r="K9650" i="11" s="1"/>
  <c r="L9650" i="11"/>
  <c r="M9650" i="11"/>
  <c r="N9650" i="11"/>
  <c r="O9650" i="11"/>
  <c r="P9650" i="11"/>
  <c r="Q9650" i="11"/>
  <c r="G9651" i="11"/>
  <c r="H9651" i="11"/>
  <c r="I9651" i="11" s="1"/>
  <c r="J9651" i="11"/>
  <c r="K9651" i="11" s="1"/>
  <c r="L9651" i="11"/>
  <c r="M9651" i="11"/>
  <c r="N9651" i="11"/>
  <c r="O9651" i="11"/>
  <c r="P9651" i="11"/>
  <c r="Q9651" i="11"/>
  <c r="G9652" i="11"/>
  <c r="H9652" i="11"/>
  <c r="I9652" i="11" s="1"/>
  <c r="J9652" i="11"/>
  <c r="K9652" i="11" s="1"/>
  <c r="L9652" i="11"/>
  <c r="M9652" i="11"/>
  <c r="N9652" i="11"/>
  <c r="O9652" i="11"/>
  <c r="P9652" i="11"/>
  <c r="Q9652" i="11"/>
  <c r="G9653" i="11"/>
  <c r="H9653" i="11"/>
  <c r="I9653" i="11" s="1"/>
  <c r="J9653" i="11"/>
  <c r="K9653" i="11" s="1"/>
  <c r="L9653" i="11"/>
  <c r="M9653" i="11"/>
  <c r="N9653" i="11"/>
  <c r="O9653" i="11"/>
  <c r="P9653" i="11"/>
  <c r="Q9653" i="11"/>
  <c r="G9654" i="11"/>
  <c r="H9654" i="11"/>
  <c r="I9654" i="11" s="1"/>
  <c r="J9654" i="11"/>
  <c r="K9654" i="11" s="1"/>
  <c r="L9654" i="11"/>
  <c r="M9654" i="11"/>
  <c r="N9654" i="11"/>
  <c r="O9654" i="11"/>
  <c r="P9654" i="11"/>
  <c r="Q9654" i="11"/>
  <c r="G9655" i="11"/>
  <c r="H9655" i="11"/>
  <c r="I9655" i="11" s="1"/>
  <c r="J9655" i="11"/>
  <c r="K9655" i="11" s="1"/>
  <c r="L9655" i="11"/>
  <c r="M9655" i="11"/>
  <c r="N9655" i="11"/>
  <c r="O9655" i="11"/>
  <c r="P9655" i="11"/>
  <c r="Q9655" i="11"/>
  <c r="G9656" i="11"/>
  <c r="H9656" i="11"/>
  <c r="I9656" i="11" s="1"/>
  <c r="J9656" i="11"/>
  <c r="K9656" i="11" s="1"/>
  <c r="L9656" i="11"/>
  <c r="M9656" i="11"/>
  <c r="N9656" i="11"/>
  <c r="O9656" i="11"/>
  <c r="P9656" i="11"/>
  <c r="Q9656" i="11"/>
  <c r="G9657" i="11"/>
  <c r="H9657" i="11"/>
  <c r="I9657" i="11" s="1"/>
  <c r="J9657" i="11"/>
  <c r="K9657" i="11" s="1"/>
  <c r="L9657" i="11"/>
  <c r="M9657" i="11"/>
  <c r="N9657" i="11"/>
  <c r="O9657" i="11"/>
  <c r="P9657" i="11"/>
  <c r="Q9657" i="11"/>
  <c r="G9658" i="11"/>
  <c r="H9658" i="11"/>
  <c r="I9658" i="11" s="1"/>
  <c r="J9658" i="11"/>
  <c r="K9658" i="11" s="1"/>
  <c r="L9658" i="11"/>
  <c r="M9658" i="11"/>
  <c r="N9658" i="11"/>
  <c r="O9658" i="11"/>
  <c r="P9658" i="11"/>
  <c r="Q9658" i="11"/>
  <c r="G9659" i="11"/>
  <c r="H9659" i="11"/>
  <c r="I9659" i="11" s="1"/>
  <c r="J9659" i="11"/>
  <c r="K9659" i="11" s="1"/>
  <c r="L9659" i="11"/>
  <c r="M9659" i="11"/>
  <c r="N9659" i="11"/>
  <c r="O9659" i="11"/>
  <c r="P9659" i="11"/>
  <c r="Q9659" i="11"/>
  <c r="G9660" i="11"/>
  <c r="H9660" i="11"/>
  <c r="I9660" i="11" s="1"/>
  <c r="J9660" i="11"/>
  <c r="K9660" i="11" s="1"/>
  <c r="L9660" i="11"/>
  <c r="M9660" i="11"/>
  <c r="N9660" i="11"/>
  <c r="O9660" i="11"/>
  <c r="P9660" i="11"/>
  <c r="Q9660" i="11"/>
  <c r="G9661" i="11"/>
  <c r="H9661" i="11"/>
  <c r="I9661" i="11" s="1"/>
  <c r="J9661" i="11"/>
  <c r="K9661" i="11" s="1"/>
  <c r="L9661" i="11"/>
  <c r="M9661" i="11"/>
  <c r="N9661" i="11"/>
  <c r="O9661" i="11"/>
  <c r="P9661" i="11"/>
  <c r="Q9661" i="11"/>
  <c r="G9662" i="11"/>
  <c r="H9662" i="11"/>
  <c r="I9662" i="11" s="1"/>
  <c r="J9662" i="11"/>
  <c r="K9662" i="11" s="1"/>
  <c r="L9662" i="11"/>
  <c r="M9662" i="11"/>
  <c r="N9662" i="11"/>
  <c r="O9662" i="11"/>
  <c r="P9662" i="11"/>
  <c r="Q9662" i="11"/>
  <c r="G9663" i="11"/>
  <c r="H9663" i="11"/>
  <c r="I9663" i="11" s="1"/>
  <c r="J9663" i="11"/>
  <c r="K9663" i="11" s="1"/>
  <c r="L9663" i="11"/>
  <c r="M9663" i="11"/>
  <c r="N9663" i="11"/>
  <c r="O9663" i="11"/>
  <c r="P9663" i="11"/>
  <c r="Q9663" i="11"/>
  <c r="G9664" i="11"/>
  <c r="H9664" i="11"/>
  <c r="I9664" i="11" s="1"/>
  <c r="J9664" i="11"/>
  <c r="K9664" i="11" s="1"/>
  <c r="L9664" i="11"/>
  <c r="M9664" i="11"/>
  <c r="N9664" i="11"/>
  <c r="O9664" i="11"/>
  <c r="P9664" i="11"/>
  <c r="Q9664" i="11"/>
  <c r="G9665" i="11"/>
  <c r="H9665" i="11"/>
  <c r="I9665" i="11" s="1"/>
  <c r="J9665" i="11"/>
  <c r="K9665" i="11" s="1"/>
  <c r="L9665" i="11"/>
  <c r="M9665" i="11"/>
  <c r="N9665" i="11"/>
  <c r="O9665" i="11"/>
  <c r="P9665" i="11"/>
  <c r="Q9665" i="11"/>
  <c r="G9666" i="11"/>
  <c r="H9666" i="11"/>
  <c r="I9666" i="11" s="1"/>
  <c r="J9666" i="11"/>
  <c r="K9666" i="11" s="1"/>
  <c r="L9666" i="11"/>
  <c r="M9666" i="11"/>
  <c r="N9666" i="11"/>
  <c r="O9666" i="11"/>
  <c r="P9666" i="11"/>
  <c r="Q9666" i="11"/>
  <c r="G9667" i="11"/>
  <c r="H9667" i="11"/>
  <c r="I9667" i="11" s="1"/>
  <c r="J9667" i="11"/>
  <c r="K9667" i="11" s="1"/>
  <c r="L9667" i="11"/>
  <c r="M9667" i="11"/>
  <c r="N9667" i="11"/>
  <c r="O9667" i="11"/>
  <c r="P9667" i="11"/>
  <c r="Q9667" i="11"/>
  <c r="G9668" i="11"/>
  <c r="H9668" i="11"/>
  <c r="I9668" i="11" s="1"/>
  <c r="J9668" i="11"/>
  <c r="K9668" i="11" s="1"/>
  <c r="L9668" i="11"/>
  <c r="M9668" i="11"/>
  <c r="N9668" i="11"/>
  <c r="O9668" i="11"/>
  <c r="P9668" i="11"/>
  <c r="Q9668" i="11"/>
  <c r="G9669" i="11"/>
  <c r="H9669" i="11"/>
  <c r="I9669" i="11" s="1"/>
  <c r="J9669" i="11"/>
  <c r="K9669" i="11" s="1"/>
  <c r="L9669" i="11"/>
  <c r="M9669" i="11"/>
  <c r="N9669" i="11"/>
  <c r="O9669" i="11"/>
  <c r="P9669" i="11"/>
  <c r="Q9669" i="11"/>
  <c r="G9670" i="11"/>
  <c r="H9670" i="11"/>
  <c r="I9670" i="11" s="1"/>
  <c r="J9670" i="11"/>
  <c r="K9670" i="11" s="1"/>
  <c r="L9670" i="11"/>
  <c r="M9670" i="11"/>
  <c r="N9670" i="11"/>
  <c r="O9670" i="11"/>
  <c r="P9670" i="11"/>
  <c r="Q9670" i="11"/>
  <c r="G9671" i="11"/>
  <c r="H9671" i="11"/>
  <c r="I9671" i="11" s="1"/>
  <c r="J9671" i="11"/>
  <c r="K9671" i="11" s="1"/>
  <c r="L9671" i="11"/>
  <c r="M9671" i="11"/>
  <c r="N9671" i="11"/>
  <c r="O9671" i="11"/>
  <c r="P9671" i="11"/>
  <c r="Q9671" i="11"/>
  <c r="G9672" i="11"/>
  <c r="H9672" i="11"/>
  <c r="I9672" i="11" s="1"/>
  <c r="J9672" i="11"/>
  <c r="K9672" i="11" s="1"/>
  <c r="L9672" i="11"/>
  <c r="M9672" i="11"/>
  <c r="N9672" i="11"/>
  <c r="O9672" i="11"/>
  <c r="P9672" i="11"/>
  <c r="Q9672" i="11"/>
  <c r="G9673" i="11"/>
  <c r="H9673" i="11"/>
  <c r="I9673" i="11" s="1"/>
  <c r="J9673" i="11"/>
  <c r="K9673" i="11" s="1"/>
  <c r="L9673" i="11"/>
  <c r="M9673" i="11"/>
  <c r="N9673" i="11"/>
  <c r="O9673" i="11"/>
  <c r="P9673" i="11"/>
  <c r="Q9673" i="11"/>
  <c r="G9674" i="11"/>
  <c r="H9674" i="11"/>
  <c r="I9674" i="11" s="1"/>
  <c r="J9674" i="11"/>
  <c r="K9674" i="11" s="1"/>
  <c r="L9674" i="11"/>
  <c r="M9674" i="11"/>
  <c r="N9674" i="11"/>
  <c r="O9674" i="11"/>
  <c r="P9674" i="11"/>
  <c r="Q9674" i="11"/>
  <c r="G9675" i="11"/>
  <c r="H9675" i="11"/>
  <c r="I9675" i="11" s="1"/>
  <c r="J9675" i="11"/>
  <c r="K9675" i="11" s="1"/>
  <c r="L9675" i="11"/>
  <c r="M9675" i="11"/>
  <c r="N9675" i="11"/>
  <c r="O9675" i="11"/>
  <c r="P9675" i="11"/>
  <c r="Q9675" i="11"/>
  <c r="G9676" i="11"/>
  <c r="H9676" i="11"/>
  <c r="I9676" i="11" s="1"/>
  <c r="J9676" i="11"/>
  <c r="K9676" i="11" s="1"/>
  <c r="L9676" i="11"/>
  <c r="M9676" i="11"/>
  <c r="N9676" i="11"/>
  <c r="O9676" i="11"/>
  <c r="P9676" i="11"/>
  <c r="Q9676" i="11"/>
  <c r="G9677" i="11"/>
  <c r="H9677" i="11"/>
  <c r="I9677" i="11" s="1"/>
  <c r="J9677" i="11"/>
  <c r="K9677" i="11" s="1"/>
  <c r="L9677" i="11"/>
  <c r="M9677" i="11"/>
  <c r="N9677" i="11"/>
  <c r="O9677" i="11"/>
  <c r="P9677" i="11"/>
  <c r="Q9677" i="11"/>
  <c r="G9678" i="11"/>
  <c r="H9678" i="11"/>
  <c r="I9678" i="11" s="1"/>
  <c r="J9678" i="11"/>
  <c r="K9678" i="11" s="1"/>
  <c r="L9678" i="11"/>
  <c r="M9678" i="11"/>
  <c r="N9678" i="11"/>
  <c r="O9678" i="11"/>
  <c r="P9678" i="11"/>
  <c r="Q9678" i="11"/>
  <c r="G9679" i="11"/>
  <c r="H9679" i="11"/>
  <c r="I9679" i="11" s="1"/>
  <c r="J9679" i="11"/>
  <c r="K9679" i="11" s="1"/>
  <c r="L9679" i="11"/>
  <c r="M9679" i="11"/>
  <c r="N9679" i="11"/>
  <c r="O9679" i="11"/>
  <c r="P9679" i="11"/>
  <c r="Q9679" i="11"/>
  <c r="G9680" i="11"/>
  <c r="H9680" i="11"/>
  <c r="I9680" i="11" s="1"/>
  <c r="J9680" i="11"/>
  <c r="K9680" i="11" s="1"/>
  <c r="L9680" i="11"/>
  <c r="M9680" i="11"/>
  <c r="N9680" i="11"/>
  <c r="O9680" i="11"/>
  <c r="P9680" i="11"/>
  <c r="Q9680" i="11"/>
  <c r="G9681" i="11"/>
  <c r="H9681" i="11"/>
  <c r="I9681" i="11" s="1"/>
  <c r="J9681" i="11"/>
  <c r="K9681" i="11" s="1"/>
  <c r="L9681" i="11"/>
  <c r="M9681" i="11"/>
  <c r="N9681" i="11"/>
  <c r="O9681" i="11"/>
  <c r="P9681" i="11"/>
  <c r="Q9681" i="11"/>
  <c r="G9682" i="11"/>
  <c r="H9682" i="11"/>
  <c r="I9682" i="11" s="1"/>
  <c r="J9682" i="11"/>
  <c r="K9682" i="11" s="1"/>
  <c r="L9682" i="11"/>
  <c r="M9682" i="11"/>
  <c r="N9682" i="11"/>
  <c r="O9682" i="11"/>
  <c r="P9682" i="11"/>
  <c r="Q9682" i="11"/>
  <c r="G9683" i="11"/>
  <c r="H9683" i="11"/>
  <c r="I9683" i="11" s="1"/>
  <c r="J9683" i="11"/>
  <c r="K9683" i="11" s="1"/>
  <c r="L9683" i="11"/>
  <c r="M9683" i="11"/>
  <c r="N9683" i="11"/>
  <c r="O9683" i="11"/>
  <c r="P9683" i="11"/>
  <c r="Q9683" i="11"/>
  <c r="G9684" i="11"/>
  <c r="H9684" i="11"/>
  <c r="I9684" i="11" s="1"/>
  <c r="J9684" i="11"/>
  <c r="K9684" i="11" s="1"/>
  <c r="L9684" i="11"/>
  <c r="M9684" i="11"/>
  <c r="N9684" i="11"/>
  <c r="O9684" i="11"/>
  <c r="P9684" i="11"/>
  <c r="Q9684" i="11"/>
  <c r="G9685" i="11"/>
  <c r="H9685" i="11"/>
  <c r="I9685" i="11" s="1"/>
  <c r="J9685" i="11"/>
  <c r="K9685" i="11" s="1"/>
  <c r="L9685" i="11"/>
  <c r="M9685" i="11"/>
  <c r="N9685" i="11"/>
  <c r="O9685" i="11"/>
  <c r="P9685" i="11"/>
  <c r="Q9685" i="11"/>
  <c r="G9686" i="11"/>
  <c r="H9686" i="11"/>
  <c r="I9686" i="11" s="1"/>
  <c r="J9686" i="11"/>
  <c r="K9686" i="11" s="1"/>
  <c r="L9686" i="11"/>
  <c r="M9686" i="11"/>
  <c r="N9686" i="11"/>
  <c r="O9686" i="11"/>
  <c r="P9686" i="11"/>
  <c r="Q9686" i="11"/>
  <c r="G9687" i="11"/>
  <c r="H9687" i="11"/>
  <c r="I9687" i="11" s="1"/>
  <c r="J9687" i="11"/>
  <c r="K9687" i="11" s="1"/>
  <c r="L9687" i="11"/>
  <c r="M9687" i="11"/>
  <c r="N9687" i="11"/>
  <c r="O9687" i="11"/>
  <c r="P9687" i="11"/>
  <c r="Q9687" i="11"/>
  <c r="G9688" i="11"/>
  <c r="H9688" i="11"/>
  <c r="I9688" i="11" s="1"/>
  <c r="J9688" i="11"/>
  <c r="K9688" i="11" s="1"/>
  <c r="L9688" i="11"/>
  <c r="M9688" i="11"/>
  <c r="N9688" i="11"/>
  <c r="O9688" i="11"/>
  <c r="P9688" i="11"/>
  <c r="Q9688" i="11"/>
  <c r="G9689" i="11"/>
  <c r="H9689" i="11"/>
  <c r="I9689" i="11" s="1"/>
  <c r="J9689" i="11"/>
  <c r="K9689" i="11" s="1"/>
  <c r="L9689" i="11"/>
  <c r="M9689" i="11"/>
  <c r="N9689" i="11"/>
  <c r="O9689" i="11"/>
  <c r="P9689" i="11"/>
  <c r="Q9689" i="11"/>
  <c r="G9690" i="11"/>
  <c r="H9690" i="11"/>
  <c r="I9690" i="11" s="1"/>
  <c r="J9690" i="11"/>
  <c r="K9690" i="11" s="1"/>
  <c r="L9690" i="11"/>
  <c r="M9690" i="11"/>
  <c r="N9690" i="11"/>
  <c r="O9690" i="11"/>
  <c r="P9690" i="11"/>
  <c r="Q9690" i="11"/>
  <c r="G9691" i="11"/>
  <c r="H9691" i="11"/>
  <c r="I9691" i="11" s="1"/>
  <c r="J9691" i="11"/>
  <c r="K9691" i="11" s="1"/>
  <c r="L9691" i="11"/>
  <c r="M9691" i="11"/>
  <c r="N9691" i="11"/>
  <c r="O9691" i="11"/>
  <c r="P9691" i="11"/>
  <c r="Q9691" i="11"/>
  <c r="G9692" i="11"/>
  <c r="H9692" i="11"/>
  <c r="I9692" i="11" s="1"/>
  <c r="J9692" i="11"/>
  <c r="K9692" i="11" s="1"/>
  <c r="L9692" i="11"/>
  <c r="M9692" i="11"/>
  <c r="N9692" i="11"/>
  <c r="O9692" i="11"/>
  <c r="P9692" i="11"/>
  <c r="Q9692" i="11"/>
  <c r="G9693" i="11"/>
  <c r="H9693" i="11"/>
  <c r="I9693" i="11" s="1"/>
  <c r="J9693" i="11"/>
  <c r="K9693" i="11" s="1"/>
  <c r="L9693" i="11"/>
  <c r="M9693" i="11"/>
  <c r="N9693" i="11"/>
  <c r="O9693" i="11"/>
  <c r="P9693" i="11"/>
  <c r="Q9693" i="11"/>
  <c r="G9694" i="11"/>
  <c r="H9694" i="11"/>
  <c r="I9694" i="11" s="1"/>
  <c r="J9694" i="11"/>
  <c r="K9694" i="11" s="1"/>
  <c r="L9694" i="11"/>
  <c r="M9694" i="11"/>
  <c r="N9694" i="11"/>
  <c r="O9694" i="11"/>
  <c r="P9694" i="11"/>
  <c r="Q9694" i="11"/>
  <c r="G9695" i="11"/>
  <c r="H9695" i="11"/>
  <c r="I9695" i="11" s="1"/>
  <c r="J9695" i="11"/>
  <c r="K9695" i="11" s="1"/>
  <c r="L9695" i="11"/>
  <c r="M9695" i="11"/>
  <c r="N9695" i="11"/>
  <c r="O9695" i="11"/>
  <c r="P9695" i="11"/>
  <c r="Q9695" i="11"/>
  <c r="G9696" i="11"/>
  <c r="H9696" i="11"/>
  <c r="I9696" i="11" s="1"/>
  <c r="J9696" i="11"/>
  <c r="K9696" i="11" s="1"/>
  <c r="L9696" i="11"/>
  <c r="M9696" i="11"/>
  <c r="N9696" i="11"/>
  <c r="O9696" i="11"/>
  <c r="P9696" i="11"/>
  <c r="Q9696" i="11"/>
  <c r="G9697" i="11"/>
  <c r="H9697" i="11"/>
  <c r="I9697" i="11" s="1"/>
  <c r="J9697" i="11"/>
  <c r="K9697" i="11" s="1"/>
  <c r="L9697" i="11"/>
  <c r="M9697" i="11"/>
  <c r="N9697" i="11"/>
  <c r="O9697" i="11"/>
  <c r="P9697" i="11"/>
  <c r="Q9697" i="11"/>
  <c r="G9698" i="11"/>
  <c r="H9698" i="11"/>
  <c r="I9698" i="11" s="1"/>
  <c r="J9698" i="11"/>
  <c r="K9698" i="11" s="1"/>
  <c r="L9698" i="11"/>
  <c r="M9698" i="11"/>
  <c r="N9698" i="11"/>
  <c r="O9698" i="11"/>
  <c r="P9698" i="11"/>
  <c r="Q9698" i="11"/>
  <c r="G9699" i="11"/>
  <c r="H9699" i="11"/>
  <c r="I9699" i="11" s="1"/>
  <c r="J9699" i="11"/>
  <c r="K9699" i="11" s="1"/>
  <c r="L9699" i="11"/>
  <c r="M9699" i="11"/>
  <c r="N9699" i="11"/>
  <c r="O9699" i="11"/>
  <c r="P9699" i="11"/>
  <c r="Q9699" i="11"/>
  <c r="G9700" i="11"/>
  <c r="H9700" i="11"/>
  <c r="I9700" i="11" s="1"/>
  <c r="J9700" i="11"/>
  <c r="K9700" i="11" s="1"/>
  <c r="L9700" i="11"/>
  <c r="M9700" i="11"/>
  <c r="N9700" i="11"/>
  <c r="O9700" i="11"/>
  <c r="P9700" i="11"/>
  <c r="Q9700" i="11"/>
  <c r="G9701" i="11"/>
  <c r="H9701" i="11"/>
  <c r="I9701" i="11" s="1"/>
  <c r="J9701" i="11"/>
  <c r="K9701" i="11" s="1"/>
  <c r="L9701" i="11"/>
  <c r="M9701" i="11"/>
  <c r="N9701" i="11"/>
  <c r="O9701" i="11"/>
  <c r="P9701" i="11"/>
  <c r="Q9701" i="11"/>
  <c r="G9702" i="11"/>
  <c r="H9702" i="11"/>
  <c r="I9702" i="11" s="1"/>
  <c r="J9702" i="11"/>
  <c r="K9702" i="11" s="1"/>
  <c r="L9702" i="11"/>
  <c r="M9702" i="11"/>
  <c r="N9702" i="11"/>
  <c r="O9702" i="11"/>
  <c r="P9702" i="11"/>
  <c r="Q9702" i="11"/>
  <c r="G9703" i="11"/>
  <c r="H9703" i="11"/>
  <c r="I9703" i="11" s="1"/>
  <c r="J9703" i="11"/>
  <c r="K9703" i="11" s="1"/>
  <c r="L9703" i="11"/>
  <c r="M9703" i="11"/>
  <c r="N9703" i="11"/>
  <c r="O9703" i="11"/>
  <c r="P9703" i="11"/>
  <c r="Q9703" i="11"/>
  <c r="G9704" i="11"/>
  <c r="H9704" i="11"/>
  <c r="I9704" i="11" s="1"/>
  <c r="J9704" i="11"/>
  <c r="K9704" i="11" s="1"/>
  <c r="L9704" i="11"/>
  <c r="M9704" i="11"/>
  <c r="N9704" i="11"/>
  <c r="O9704" i="11"/>
  <c r="P9704" i="11"/>
  <c r="Q9704" i="11"/>
  <c r="G9705" i="11"/>
  <c r="H9705" i="11"/>
  <c r="I9705" i="11" s="1"/>
  <c r="J9705" i="11"/>
  <c r="K9705" i="11" s="1"/>
  <c r="L9705" i="11"/>
  <c r="M9705" i="11"/>
  <c r="N9705" i="11"/>
  <c r="O9705" i="11"/>
  <c r="P9705" i="11"/>
  <c r="Q9705" i="11"/>
  <c r="G9706" i="11"/>
  <c r="H9706" i="11"/>
  <c r="I9706" i="11" s="1"/>
  <c r="J9706" i="11"/>
  <c r="K9706" i="11" s="1"/>
  <c r="L9706" i="11"/>
  <c r="M9706" i="11"/>
  <c r="N9706" i="11"/>
  <c r="O9706" i="11"/>
  <c r="P9706" i="11"/>
  <c r="Q9706" i="11"/>
  <c r="G9707" i="11"/>
  <c r="H9707" i="11"/>
  <c r="I9707" i="11" s="1"/>
  <c r="J9707" i="11"/>
  <c r="K9707" i="11" s="1"/>
  <c r="L9707" i="11"/>
  <c r="M9707" i="11"/>
  <c r="N9707" i="11"/>
  <c r="O9707" i="11"/>
  <c r="P9707" i="11"/>
  <c r="Q9707" i="11"/>
  <c r="G9708" i="11"/>
  <c r="H9708" i="11"/>
  <c r="I9708" i="11" s="1"/>
  <c r="J9708" i="11"/>
  <c r="K9708" i="11" s="1"/>
  <c r="L9708" i="11"/>
  <c r="M9708" i="11"/>
  <c r="N9708" i="11"/>
  <c r="O9708" i="11"/>
  <c r="P9708" i="11"/>
  <c r="Q9708" i="11"/>
  <c r="G9709" i="11"/>
  <c r="H9709" i="11"/>
  <c r="I9709" i="11" s="1"/>
  <c r="J9709" i="11"/>
  <c r="K9709" i="11" s="1"/>
  <c r="L9709" i="11"/>
  <c r="M9709" i="11"/>
  <c r="N9709" i="11"/>
  <c r="O9709" i="11"/>
  <c r="P9709" i="11"/>
  <c r="Q9709" i="11"/>
  <c r="G9710" i="11"/>
  <c r="H9710" i="11"/>
  <c r="I9710" i="11" s="1"/>
  <c r="J9710" i="11"/>
  <c r="K9710" i="11" s="1"/>
  <c r="L9710" i="11"/>
  <c r="M9710" i="11"/>
  <c r="N9710" i="11"/>
  <c r="O9710" i="11"/>
  <c r="P9710" i="11"/>
  <c r="Q9710" i="11"/>
  <c r="G9711" i="11"/>
  <c r="H9711" i="11"/>
  <c r="I9711" i="11" s="1"/>
  <c r="J9711" i="11"/>
  <c r="K9711" i="11" s="1"/>
  <c r="L9711" i="11"/>
  <c r="M9711" i="11"/>
  <c r="N9711" i="11"/>
  <c r="O9711" i="11"/>
  <c r="P9711" i="11"/>
  <c r="Q9711" i="11"/>
  <c r="G9712" i="11"/>
  <c r="H9712" i="11"/>
  <c r="I9712" i="11" s="1"/>
  <c r="J9712" i="11"/>
  <c r="K9712" i="11" s="1"/>
  <c r="L9712" i="11"/>
  <c r="M9712" i="11"/>
  <c r="N9712" i="11"/>
  <c r="O9712" i="11"/>
  <c r="P9712" i="11"/>
  <c r="Q9712" i="11"/>
  <c r="G9713" i="11"/>
  <c r="H9713" i="11"/>
  <c r="I9713" i="11" s="1"/>
  <c r="J9713" i="11"/>
  <c r="K9713" i="11" s="1"/>
  <c r="L9713" i="11"/>
  <c r="M9713" i="11"/>
  <c r="N9713" i="11"/>
  <c r="O9713" i="11"/>
  <c r="P9713" i="11"/>
  <c r="Q9713" i="11"/>
  <c r="G9714" i="11"/>
  <c r="H9714" i="11"/>
  <c r="I9714" i="11" s="1"/>
  <c r="J9714" i="11"/>
  <c r="K9714" i="11" s="1"/>
  <c r="L9714" i="11"/>
  <c r="M9714" i="11"/>
  <c r="N9714" i="11"/>
  <c r="O9714" i="11"/>
  <c r="P9714" i="11"/>
  <c r="Q9714" i="11"/>
  <c r="G9715" i="11"/>
  <c r="H9715" i="11"/>
  <c r="I9715" i="11" s="1"/>
  <c r="J9715" i="11"/>
  <c r="K9715" i="11" s="1"/>
  <c r="L9715" i="11"/>
  <c r="M9715" i="11"/>
  <c r="N9715" i="11"/>
  <c r="O9715" i="11"/>
  <c r="P9715" i="11"/>
  <c r="Q9715" i="11"/>
  <c r="G9716" i="11"/>
  <c r="H9716" i="11"/>
  <c r="I9716" i="11" s="1"/>
  <c r="J9716" i="11"/>
  <c r="K9716" i="11" s="1"/>
  <c r="L9716" i="11"/>
  <c r="M9716" i="11"/>
  <c r="N9716" i="11"/>
  <c r="O9716" i="11"/>
  <c r="P9716" i="11"/>
  <c r="Q9716" i="11"/>
  <c r="G9717" i="11"/>
  <c r="H9717" i="11"/>
  <c r="I9717" i="11" s="1"/>
  <c r="J9717" i="11"/>
  <c r="K9717" i="11" s="1"/>
  <c r="L9717" i="11"/>
  <c r="M9717" i="11"/>
  <c r="N9717" i="11"/>
  <c r="O9717" i="11"/>
  <c r="P9717" i="11"/>
  <c r="Q9717" i="11"/>
  <c r="G9718" i="11"/>
  <c r="H9718" i="11"/>
  <c r="I9718" i="11" s="1"/>
  <c r="J9718" i="11"/>
  <c r="K9718" i="11" s="1"/>
  <c r="L9718" i="11"/>
  <c r="M9718" i="11"/>
  <c r="N9718" i="11"/>
  <c r="O9718" i="11"/>
  <c r="P9718" i="11"/>
  <c r="Q9718" i="11"/>
  <c r="G9719" i="11"/>
  <c r="H9719" i="11"/>
  <c r="I9719" i="11" s="1"/>
  <c r="J9719" i="11"/>
  <c r="K9719" i="11" s="1"/>
  <c r="L9719" i="11"/>
  <c r="M9719" i="11"/>
  <c r="N9719" i="11"/>
  <c r="O9719" i="11"/>
  <c r="P9719" i="11"/>
  <c r="Q9719" i="11"/>
  <c r="G9720" i="11"/>
  <c r="H9720" i="11"/>
  <c r="I9720" i="11" s="1"/>
  <c r="J9720" i="11"/>
  <c r="K9720" i="11" s="1"/>
  <c r="L9720" i="11"/>
  <c r="M9720" i="11"/>
  <c r="N9720" i="11"/>
  <c r="O9720" i="11"/>
  <c r="P9720" i="11"/>
  <c r="Q9720" i="11"/>
  <c r="G9721" i="11"/>
  <c r="H9721" i="11"/>
  <c r="I9721" i="11" s="1"/>
  <c r="J9721" i="11"/>
  <c r="K9721" i="11" s="1"/>
  <c r="L9721" i="11"/>
  <c r="M9721" i="11"/>
  <c r="N9721" i="11"/>
  <c r="O9721" i="11"/>
  <c r="P9721" i="11"/>
  <c r="Q9721" i="11"/>
  <c r="G9722" i="11"/>
  <c r="H9722" i="11"/>
  <c r="I9722" i="11" s="1"/>
  <c r="J9722" i="11"/>
  <c r="K9722" i="11" s="1"/>
  <c r="L9722" i="11"/>
  <c r="M9722" i="11"/>
  <c r="N9722" i="11"/>
  <c r="O9722" i="11"/>
  <c r="P9722" i="11"/>
  <c r="Q9722" i="11"/>
  <c r="G9723" i="11"/>
  <c r="H9723" i="11"/>
  <c r="I9723" i="11" s="1"/>
  <c r="J9723" i="11"/>
  <c r="K9723" i="11" s="1"/>
  <c r="L9723" i="11"/>
  <c r="M9723" i="11"/>
  <c r="N9723" i="11"/>
  <c r="O9723" i="11"/>
  <c r="P9723" i="11"/>
  <c r="Q9723" i="11"/>
  <c r="G9724" i="11"/>
  <c r="H9724" i="11"/>
  <c r="I9724" i="11" s="1"/>
  <c r="J9724" i="11"/>
  <c r="K9724" i="11" s="1"/>
  <c r="L9724" i="11"/>
  <c r="M9724" i="11"/>
  <c r="N9724" i="11"/>
  <c r="O9724" i="11"/>
  <c r="P9724" i="11"/>
  <c r="Q9724" i="11"/>
  <c r="G9725" i="11"/>
  <c r="H9725" i="11"/>
  <c r="I9725" i="11" s="1"/>
  <c r="J9725" i="11"/>
  <c r="K9725" i="11" s="1"/>
  <c r="L9725" i="11"/>
  <c r="M9725" i="11"/>
  <c r="N9725" i="11"/>
  <c r="O9725" i="11"/>
  <c r="P9725" i="11"/>
  <c r="Q9725" i="11"/>
  <c r="G9726" i="11"/>
  <c r="H9726" i="11"/>
  <c r="I9726" i="11" s="1"/>
  <c r="J9726" i="11"/>
  <c r="K9726" i="11" s="1"/>
  <c r="L9726" i="11"/>
  <c r="M9726" i="11"/>
  <c r="N9726" i="11"/>
  <c r="O9726" i="11"/>
  <c r="P9726" i="11"/>
  <c r="Q9726" i="11"/>
  <c r="G9727" i="11"/>
  <c r="H9727" i="11"/>
  <c r="I9727" i="11" s="1"/>
  <c r="J9727" i="11"/>
  <c r="K9727" i="11" s="1"/>
  <c r="L9727" i="11"/>
  <c r="M9727" i="11"/>
  <c r="N9727" i="11"/>
  <c r="O9727" i="11"/>
  <c r="P9727" i="11"/>
  <c r="Q9727" i="11"/>
  <c r="G9728" i="11"/>
  <c r="H9728" i="11"/>
  <c r="I9728" i="11" s="1"/>
  <c r="J9728" i="11"/>
  <c r="K9728" i="11" s="1"/>
  <c r="L9728" i="11"/>
  <c r="M9728" i="11"/>
  <c r="N9728" i="11"/>
  <c r="O9728" i="11"/>
  <c r="P9728" i="11"/>
  <c r="Q9728" i="11"/>
  <c r="G9729" i="11"/>
  <c r="H9729" i="11"/>
  <c r="I9729" i="11" s="1"/>
  <c r="J9729" i="11"/>
  <c r="K9729" i="11" s="1"/>
  <c r="L9729" i="11"/>
  <c r="M9729" i="11"/>
  <c r="N9729" i="11"/>
  <c r="O9729" i="11"/>
  <c r="P9729" i="11"/>
  <c r="Q9729" i="11"/>
  <c r="G9730" i="11"/>
  <c r="H9730" i="11"/>
  <c r="I9730" i="11" s="1"/>
  <c r="J9730" i="11"/>
  <c r="K9730" i="11" s="1"/>
  <c r="L9730" i="11"/>
  <c r="M9730" i="11"/>
  <c r="N9730" i="11"/>
  <c r="O9730" i="11"/>
  <c r="P9730" i="11"/>
  <c r="Q9730" i="11"/>
  <c r="G9731" i="11"/>
  <c r="H9731" i="11"/>
  <c r="I9731" i="11" s="1"/>
  <c r="J9731" i="11"/>
  <c r="K9731" i="11" s="1"/>
  <c r="L9731" i="11"/>
  <c r="M9731" i="11"/>
  <c r="N9731" i="11"/>
  <c r="O9731" i="11"/>
  <c r="P9731" i="11"/>
  <c r="Q9731" i="11"/>
  <c r="G9732" i="11"/>
  <c r="H9732" i="11"/>
  <c r="I9732" i="11" s="1"/>
  <c r="J9732" i="11"/>
  <c r="K9732" i="11" s="1"/>
  <c r="L9732" i="11"/>
  <c r="M9732" i="11"/>
  <c r="N9732" i="11"/>
  <c r="O9732" i="11"/>
  <c r="P9732" i="11"/>
  <c r="Q9732" i="11"/>
  <c r="G9733" i="11"/>
  <c r="H9733" i="11"/>
  <c r="I9733" i="11" s="1"/>
  <c r="J9733" i="11"/>
  <c r="K9733" i="11" s="1"/>
  <c r="L9733" i="11"/>
  <c r="M9733" i="11"/>
  <c r="N9733" i="11"/>
  <c r="O9733" i="11"/>
  <c r="P9733" i="11"/>
  <c r="Q9733" i="11"/>
  <c r="G9734" i="11"/>
  <c r="H9734" i="11"/>
  <c r="I9734" i="11" s="1"/>
  <c r="J9734" i="11"/>
  <c r="K9734" i="11" s="1"/>
  <c r="L9734" i="11"/>
  <c r="M9734" i="11"/>
  <c r="N9734" i="11"/>
  <c r="O9734" i="11"/>
  <c r="P9734" i="11"/>
  <c r="Q9734" i="11"/>
  <c r="G9735" i="11"/>
  <c r="H9735" i="11"/>
  <c r="I9735" i="11" s="1"/>
  <c r="J9735" i="11"/>
  <c r="K9735" i="11" s="1"/>
  <c r="L9735" i="11"/>
  <c r="M9735" i="11"/>
  <c r="N9735" i="11"/>
  <c r="O9735" i="11"/>
  <c r="P9735" i="11"/>
  <c r="Q9735" i="11"/>
  <c r="G9736" i="11"/>
  <c r="H9736" i="11"/>
  <c r="I9736" i="11" s="1"/>
  <c r="J9736" i="11"/>
  <c r="K9736" i="11" s="1"/>
  <c r="L9736" i="11"/>
  <c r="M9736" i="11"/>
  <c r="N9736" i="11"/>
  <c r="O9736" i="11"/>
  <c r="P9736" i="11"/>
  <c r="Q9736" i="11"/>
  <c r="G9737" i="11"/>
  <c r="H9737" i="11"/>
  <c r="I9737" i="11" s="1"/>
  <c r="J9737" i="11"/>
  <c r="K9737" i="11" s="1"/>
  <c r="L9737" i="11"/>
  <c r="M9737" i="11"/>
  <c r="N9737" i="11"/>
  <c r="O9737" i="11"/>
  <c r="P9737" i="11"/>
  <c r="Q9737" i="11"/>
  <c r="G9738" i="11"/>
  <c r="H9738" i="11"/>
  <c r="I9738" i="11" s="1"/>
  <c r="J9738" i="11"/>
  <c r="K9738" i="11" s="1"/>
  <c r="L9738" i="11"/>
  <c r="M9738" i="11"/>
  <c r="N9738" i="11"/>
  <c r="O9738" i="11"/>
  <c r="P9738" i="11"/>
  <c r="Q9738" i="11"/>
  <c r="G9739" i="11"/>
  <c r="H9739" i="11"/>
  <c r="I9739" i="11" s="1"/>
  <c r="J9739" i="11"/>
  <c r="K9739" i="11" s="1"/>
  <c r="L9739" i="11"/>
  <c r="M9739" i="11"/>
  <c r="N9739" i="11"/>
  <c r="O9739" i="11"/>
  <c r="P9739" i="11"/>
  <c r="Q9739" i="11"/>
  <c r="G9740" i="11"/>
  <c r="H9740" i="11"/>
  <c r="I9740" i="11" s="1"/>
  <c r="J9740" i="11"/>
  <c r="K9740" i="11" s="1"/>
  <c r="L9740" i="11"/>
  <c r="M9740" i="11"/>
  <c r="N9740" i="11"/>
  <c r="O9740" i="11"/>
  <c r="P9740" i="11"/>
  <c r="Q9740" i="11"/>
  <c r="G9741" i="11"/>
  <c r="H9741" i="11"/>
  <c r="I9741" i="11" s="1"/>
  <c r="J9741" i="11"/>
  <c r="K9741" i="11" s="1"/>
  <c r="L9741" i="11"/>
  <c r="M9741" i="11"/>
  <c r="N9741" i="11"/>
  <c r="O9741" i="11"/>
  <c r="P9741" i="11"/>
  <c r="Q9741" i="11"/>
  <c r="G9742" i="11"/>
  <c r="H9742" i="11"/>
  <c r="I9742" i="11" s="1"/>
  <c r="J9742" i="11"/>
  <c r="K9742" i="11" s="1"/>
  <c r="L9742" i="11"/>
  <c r="M9742" i="11"/>
  <c r="N9742" i="11"/>
  <c r="O9742" i="11"/>
  <c r="P9742" i="11"/>
  <c r="Q9742" i="11"/>
  <c r="G9743" i="11"/>
  <c r="H9743" i="11"/>
  <c r="I9743" i="11" s="1"/>
  <c r="J9743" i="11"/>
  <c r="K9743" i="11" s="1"/>
  <c r="L9743" i="11"/>
  <c r="M9743" i="11"/>
  <c r="N9743" i="11"/>
  <c r="O9743" i="11"/>
  <c r="P9743" i="11"/>
  <c r="Q9743" i="11"/>
  <c r="G9744" i="11"/>
  <c r="H9744" i="11"/>
  <c r="I9744" i="11" s="1"/>
  <c r="J9744" i="11"/>
  <c r="K9744" i="11" s="1"/>
  <c r="L9744" i="11"/>
  <c r="M9744" i="11"/>
  <c r="N9744" i="11"/>
  <c r="O9744" i="11"/>
  <c r="P9744" i="11"/>
  <c r="Q9744" i="11"/>
  <c r="G9745" i="11"/>
  <c r="H9745" i="11"/>
  <c r="I9745" i="11" s="1"/>
  <c r="J9745" i="11"/>
  <c r="K9745" i="11" s="1"/>
  <c r="L9745" i="11"/>
  <c r="M9745" i="11"/>
  <c r="N9745" i="11"/>
  <c r="O9745" i="11"/>
  <c r="P9745" i="11"/>
  <c r="Q9745" i="11"/>
  <c r="G9746" i="11"/>
  <c r="H9746" i="11"/>
  <c r="I9746" i="11" s="1"/>
  <c r="J9746" i="11"/>
  <c r="K9746" i="11" s="1"/>
  <c r="L9746" i="11"/>
  <c r="M9746" i="11"/>
  <c r="N9746" i="11"/>
  <c r="O9746" i="11"/>
  <c r="P9746" i="11"/>
  <c r="Q9746" i="11"/>
  <c r="G9747" i="11"/>
  <c r="H9747" i="11"/>
  <c r="I9747" i="11" s="1"/>
  <c r="J9747" i="11"/>
  <c r="K9747" i="11" s="1"/>
  <c r="L9747" i="11"/>
  <c r="M9747" i="11"/>
  <c r="N9747" i="11"/>
  <c r="O9747" i="11"/>
  <c r="P9747" i="11"/>
  <c r="Q9747" i="11"/>
  <c r="G9748" i="11"/>
  <c r="H9748" i="11"/>
  <c r="I9748" i="11" s="1"/>
  <c r="J9748" i="11"/>
  <c r="K9748" i="11" s="1"/>
  <c r="L9748" i="11"/>
  <c r="M9748" i="11"/>
  <c r="N9748" i="11"/>
  <c r="O9748" i="11"/>
  <c r="P9748" i="11"/>
  <c r="Q9748" i="11"/>
  <c r="G9749" i="11"/>
  <c r="H9749" i="11"/>
  <c r="I9749" i="11" s="1"/>
  <c r="J9749" i="11"/>
  <c r="K9749" i="11" s="1"/>
  <c r="L9749" i="11"/>
  <c r="M9749" i="11"/>
  <c r="N9749" i="11"/>
  <c r="O9749" i="11"/>
  <c r="P9749" i="11"/>
  <c r="Q9749" i="11"/>
  <c r="G9750" i="11"/>
  <c r="H9750" i="11"/>
  <c r="I9750" i="11" s="1"/>
  <c r="J9750" i="11"/>
  <c r="K9750" i="11" s="1"/>
  <c r="L9750" i="11"/>
  <c r="M9750" i="11"/>
  <c r="N9750" i="11"/>
  <c r="O9750" i="11"/>
  <c r="P9750" i="11"/>
  <c r="Q9750" i="11"/>
  <c r="G9751" i="11"/>
  <c r="H9751" i="11"/>
  <c r="I9751" i="11" s="1"/>
  <c r="J9751" i="11"/>
  <c r="K9751" i="11" s="1"/>
  <c r="L9751" i="11"/>
  <c r="M9751" i="11"/>
  <c r="N9751" i="11"/>
  <c r="O9751" i="11"/>
  <c r="P9751" i="11"/>
  <c r="Q9751" i="11"/>
  <c r="G9752" i="11"/>
  <c r="H9752" i="11"/>
  <c r="I9752" i="11" s="1"/>
  <c r="J9752" i="11"/>
  <c r="K9752" i="11" s="1"/>
  <c r="L9752" i="11"/>
  <c r="M9752" i="11"/>
  <c r="N9752" i="11"/>
  <c r="O9752" i="11"/>
  <c r="P9752" i="11"/>
  <c r="Q9752" i="11"/>
  <c r="G9753" i="11"/>
  <c r="H9753" i="11"/>
  <c r="I9753" i="11" s="1"/>
  <c r="J9753" i="11"/>
  <c r="K9753" i="11" s="1"/>
  <c r="L9753" i="11"/>
  <c r="M9753" i="11"/>
  <c r="N9753" i="11"/>
  <c r="O9753" i="11"/>
  <c r="P9753" i="11"/>
  <c r="Q9753" i="11"/>
  <c r="G9754" i="11"/>
  <c r="H9754" i="11"/>
  <c r="I9754" i="11" s="1"/>
  <c r="J9754" i="11"/>
  <c r="K9754" i="11" s="1"/>
  <c r="L9754" i="11"/>
  <c r="M9754" i="11"/>
  <c r="N9754" i="11"/>
  <c r="O9754" i="11"/>
  <c r="P9754" i="11"/>
  <c r="Q9754" i="11"/>
  <c r="G9755" i="11"/>
  <c r="H9755" i="11"/>
  <c r="I9755" i="11" s="1"/>
  <c r="J9755" i="11"/>
  <c r="K9755" i="11" s="1"/>
  <c r="L9755" i="11"/>
  <c r="M9755" i="11"/>
  <c r="N9755" i="11"/>
  <c r="O9755" i="11"/>
  <c r="P9755" i="11"/>
  <c r="Q9755" i="11"/>
  <c r="G9756" i="11"/>
  <c r="H9756" i="11"/>
  <c r="I9756" i="11" s="1"/>
  <c r="J9756" i="11"/>
  <c r="K9756" i="11" s="1"/>
  <c r="L9756" i="11"/>
  <c r="M9756" i="11"/>
  <c r="N9756" i="11"/>
  <c r="O9756" i="11"/>
  <c r="P9756" i="11"/>
  <c r="Q9756" i="11"/>
  <c r="G9757" i="11"/>
  <c r="H9757" i="11"/>
  <c r="I9757" i="11" s="1"/>
  <c r="J9757" i="11"/>
  <c r="K9757" i="11" s="1"/>
  <c r="L9757" i="11"/>
  <c r="M9757" i="11"/>
  <c r="N9757" i="11"/>
  <c r="O9757" i="11"/>
  <c r="P9757" i="11"/>
  <c r="Q9757" i="11"/>
  <c r="G9758" i="11"/>
  <c r="H9758" i="11"/>
  <c r="I9758" i="11" s="1"/>
  <c r="J9758" i="11"/>
  <c r="K9758" i="11" s="1"/>
  <c r="L9758" i="11"/>
  <c r="M9758" i="11"/>
  <c r="N9758" i="11"/>
  <c r="O9758" i="11"/>
  <c r="P9758" i="11"/>
  <c r="Q9758" i="11"/>
  <c r="G9759" i="11"/>
  <c r="H9759" i="11"/>
  <c r="I9759" i="11" s="1"/>
  <c r="J9759" i="11"/>
  <c r="K9759" i="11" s="1"/>
  <c r="L9759" i="11"/>
  <c r="M9759" i="11"/>
  <c r="N9759" i="11"/>
  <c r="O9759" i="11"/>
  <c r="P9759" i="11"/>
  <c r="Q9759" i="11"/>
  <c r="G9760" i="11"/>
  <c r="H9760" i="11"/>
  <c r="I9760" i="11" s="1"/>
  <c r="J9760" i="11"/>
  <c r="K9760" i="11" s="1"/>
  <c r="L9760" i="11"/>
  <c r="M9760" i="11"/>
  <c r="N9760" i="11"/>
  <c r="O9760" i="11"/>
  <c r="P9760" i="11"/>
  <c r="Q9760" i="11"/>
  <c r="G9761" i="11"/>
  <c r="H9761" i="11"/>
  <c r="I9761" i="11" s="1"/>
  <c r="J9761" i="11"/>
  <c r="K9761" i="11" s="1"/>
  <c r="L9761" i="11"/>
  <c r="M9761" i="11"/>
  <c r="N9761" i="11"/>
  <c r="O9761" i="11"/>
  <c r="P9761" i="11"/>
  <c r="Q9761" i="11"/>
  <c r="G9762" i="11"/>
  <c r="H9762" i="11"/>
  <c r="I9762" i="11" s="1"/>
  <c r="J9762" i="11"/>
  <c r="K9762" i="11" s="1"/>
  <c r="L9762" i="11"/>
  <c r="M9762" i="11"/>
  <c r="N9762" i="11"/>
  <c r="O9762" i="11"/>
  <c r="P9762" i="11"/>
  <c r="Q9762" i="11"/>
  <c r="G9763" i="11"/>
  <c r="H9763" i="11"/>
  <c r="I9763" i="11" s="1"/>
  <c r="J9763" i="11"/>
  <c r="K9763" i="11" s="1"/>
  <c r="L9763" i="11"/>
  <c r="M9763" i="11"/>
  <c r="N9763" i="11"/>
  <c r="O9763" i="11"/>
  <c r="P9763" i="11"/>
  <c r="Q9763" i="11"/>
  <c r="G9764" i="11"/>
  <c r="H9764" i="11"/>
  <c r="I9764" i="11" s="1"/>
  <c r="J9764" i="11"/>
  <c r="K9764" i="11" s="1"/>
  <c r="L9764" i="11"/>
  <c r="M9764" i="11"/>
  <c r="N9764" i="11"/>
  <c r="O9764" i="11"/>
  <c r="P9764" i="11"/>
  <c r="Q9764" i="11"/>
  <c r="G9765" i="11"/>
  <c r="H9765" i="11"/>
  <c r="I9765" i="11" s="1"/>
  <c r="J9765" i="11"/>
  <c r="K9765" i="11" s="1"/>
  <c r="L9765" i="11"/>
  <c r="M9765" i="11"/>
  <c r="N9765" i="11"/>
  <c r="O9765" i="11"/>
  <c r="P9765" i="11"/>
  <c r="Q9765" i="11"/>
  <c r="G9766" i="11"/>
  <c r="H9766" i="11"/>
  <c r="I9766" i="11" s="1"/>
  <c r="J9766" i="11"/>
  <c r="K9766" i="11" s="1"/>
  <c r="L9766" i="11"/>
  <c r="M9766" i="11"/>
  <c r="N9766" i="11"/>
  <c r="O9766" i="11"/>
  <c r="P9766" i="11"/>
  <c r="Q9766" i="11"/>
  <c r="G9767" i="11"/>
  <c r="H9767" i="11"/>
  <c r="I9767" i="11" s="1"/>
  <c r="J9767" i="11"/>
  <c r="K9767" i="11" s="1"/>
  <c r="L9767" i="11"/>
  <c r="M9767" i="11"/>
  <c r="N9767" i="11"/>
  <c r="O9767" i="11"/>
  <c r="P9767" i="11"/>
  <c r="Q9767" i="11"/>
  <c r="G9768" i="11"/>
  <c r="H9768" i="11"/>
  <c r="I9768" i="11" s="1"/>
  <c r="J9768" i="11"/>
  <c r="K9768" i="11" s="1"/>
  <c r="L9768" i="11"/>
  <c r="M9768" i="11"/>
  <c r="N9768" i="11"/>
  <c r="O9768" i="11"/>
  <c r="P9768" i="11"/>
  <c r="Q9768" i="11"/>
  <c r="G9769" i="11"/>
  <c r="H9769" i="11"/>
  <c r="I9769" i="11" s="1"/>
  <c r="J9769" i="11"/>
  <c r="K9769" i="11" s="1"/>
  <c r="L9769" i="11"/>
  <c r="M9769" i="11"/>
  <c r="N9769" i="11"/>
  <c r="O9769" i="11"/>
  <c r="P9769" i="11"/>
  <c r="Q9769" i="11"/>
  <c r="G9770" i="11"/>
  <c r="H9770" i="11"/>
  <c r="I9770" i="11" s="1"/>
  <c r="J9770" i="11"/>
  <c r="K9770" i="11" s="1"/>
  <c r="L9770" i="11"/>
  <c r="M9770" i="11"/>
  <c r="N9770" i="11"/>
  <c r="O9770" i="11"/>
  <c r="P9770" i="11"/>
  <c r="Q9770" i="11"/>
  <c r="G9771" i="11"/>
  <c r="H9771" i="11"/>
  <c r="I9771" i="11" s="1"/>
  <c r="J9771" i="11"/>
  <c r="K9771" i="11" s="1"/>
  <c r="L9771" i="11"/>
  <c r="M9771" i="11"/>
  <c r="N9771" i="11"/>
  <c r="O9771" i="11"/>
  <c r="P9771" i="11"/>
  <c r="Q9771" i="11"/>
  <c r="G9772" i="11"/>
  <c r="H9772" i="11"/>
  <c r="I9772" i="11" s="1"/>
  <c r="J9772" i="11"/>
  <c r="K9772" i="11" s="1"/>
  <c r="L9772" i="11"/>
  <c r="M9772" i="11"/>
  <c r="N9772" i="11"/>
  <c r="O9772" i="11"/>
  <c r="P9772" i="11"/>
  <c r="Q9772" i="11"/>
  <c r="G9773" i="11"/>
  <c r="H9773" i="11"/>
  <c r="I9773" i="11" s="1"/>
  <c r="J9773" i="11"/>
  <c r="K9773" i="11" s="1"/>
  <c r="L9773" i="11"/>
  <c r="M9773" i="11"/>
  <c r="N9773" i="11"/>
  <c r="O9773" i="11"/>
  <c r="P9773" i="11"/>
  <c r="Q9773" i="11"/>
  <c r="G9774" i="11"/>
  <c r="H9774" i="11"/>
  <c r="I9774" i="11" s="1"/>
  <c r="J9774" i="11"/>
  <c r="K9774" i="11" s="1"/>
  <c r="L9774" i="11"/>
  <c r="M9774" i="11"/>
  <c r="N9774" i="11"/>
  <c r="O9774" i="11"/>
  <c r="P9774" i="11"/>
  <c r="Q9774" i="11"/>
  <c r="G9775" i="11"/>
  <c r="H9775" i="11"/>
  <c r="I9775" i="11" s="1"/>
  <c r="J9775" i="11"/>
  <c r="K9775" i="11" s="1"/>
  <c r="L9775" i="11"/>
  <c r="M9775" i="11"/>
  <c r="N9775" i="11"/>
  <c r="O9775" i="11"/>
  <c r="P9775" i="11"/>
  <c r="Q9775" i="11"/>
  <c r="G9776" i="11"/>
  <c r="H9776" i="11"/>
  <c r="I9776" i="11" s="1"/>
  <c r="J9776" i="11"/>
  <c r="K9776" i="11" s="1"/>
  <c r="L9776" i="11"/>
  <c r="M9776" i="11"/>
  <c r="N9776" i="11"/>
  <c r="O9776" i="11"/>
  <c r="P9776" i="11"/>
  <c r="Q9776" i="11"/>
  <c r="G9777" i="11"/>
  <c r="H9777" i="11"/>
  <c r="I9777" i="11" s="1"/>
  <c r="J9777" i="11"/>
  <c r="K9777" i="11" s="1"/>
  <c r="L9777" i="11"/>
  <c r="M9777" i="11"/>
  <c r="N9777" i="11"/>
  <c r="O9777" i="11"/>
  <c r="P9777" i="11"/>
  <c r="Q9777" i="11"/>
  <c r="G9778" i="11"/>
  <c r="H9778" i="11"/>
  <c r="I9778" i="11" s="1"/>
  <c r="J9778" i="11"/>
  <c r="K9778" i="11" s="1"/>
  <c r="L9778" i="11"/>
  <c r="M9778" i="11"/>
  <c r="N9778" i="11"/>
  <c r="O9778" i="11"/>
  <c r="P9778" i="11"/>
  <c r="Q9778" i="11"/>
  <c r="G9779" i="11"/>
  <c r="H9779" i="11"/>
  <c r="I9779" i="11" s="1"/>
  <c r="J9779" i="11"/>
  <c r="K9779" i="11" s="1"/>
  <c r="L9779" i="11"/>
  <c r="M9779" i="11"/>
  <c r="N9779" i="11"/>
  <c r="O9779" i="11"/>
  <c r="P9779" i="11"/>
  <c r="Q9779" i="11"/>
  <c r="G9780" i="11"/>
  <c r="H9780" i="11"/>
  <c r="I9780" i="11" s="1"/>
  <c r="J9780" i="11"/>
  <c r="K9780" i="11" s="1"/>
  <c r="L9780" i="11"/>
  <c r="M9780" i="11"/>
  <c r="N9780" i="11"/>
  <c r="O9780" i="11"/>
  <c r="P9780" i="11"/>
  <c r="Q9780" i="11"/>
  <c r="G9781" i="11"/>
  <c r="H9781" i="11"/>
  <c r="I9781" i="11" s="1"/>
  <c r="J9781" i="11"/>
  <c r="K9781" i="11" s="1"/>
  <c r="L9781" i="11"/>
  <c r="M9781" i="11"/>
  <c r="N9781" i="11"/>
  <c r="O9781" i="11"/>
  <c r="P9781" i="11"/>
  <c r="Q9781" i="11"/>
  <c r="G9782" i="11"/>
  <c r="H9782" i="11"/>
  <c r="I9782" i="11" s="1"/>
  <c r="J9782" i="11"/>
  <c r="K9782" i="11" s="1"/>
  <c r="L9782" i="11"/>
  <c r="M9782" i="11"/>
  <c r="N9782" i="11"/>
  <c r="O9782" i="11"/>
  <c r="P9782" i="11"/>
  <c r="Q9782" i="11"/>
  <c r="G9783" i="11"/>
  <c r="H9783" i="11"/>
  <c r="I9783" i="11" s="1"/>
  <c r="J9783" i="11"/>
  <c r="K9783" i="11" s="1"/>
  <c r="L9783" i="11"/>
  <c r="M9783" i="11"/>
  <c r="N9783" i="11"/>
  <c r="O9783" i="11"/>
  <c r="P9783" i="11"/>
  <c r="Q9783" i="11"/>
  <c r="G9784" i="11"/>
  <c r="H9784" i="11"/>
  <c r="I9784" i="11" s="1"/>
  <c r="J9784" i="11"/>
  <c r="K9784" i="11" s="1"/>
  <c r="L9784" i="11"/>
  <c r="M9784" i="11"/>
  <c r="N9784" i="11"/>
  <c r="O9784" i="11"/>
  <c r="P9784" i="11"/>
  <c r="Q9784" i="11"/>
  <c r="G9785" i="11"/>
  <c r="H9785" i="11"/>
  <c r="I9785" i="11" s="1"/>
  <c r="J9785" i="11"/>
  <c r="K9785" i="11" s="1"/>
  <c r="L9785" i="11"/>
  <c r="M9785" i="11"/>
  <c r="N9785" i="11"/>
  <c r="O9785" i="11"/>
  <c r="P9785" i="11"/>
  <c r="Q9785" i="11"/>
  <c r="G9786" i="11"/>
  <c r="H9786" i="11"/>
  <c r="I9786" i="11" s="1"/>
  <c r="J9786" i="11"/>
  <c r="K9786" i="11" s="1"/>
  <c r="L9786" i="11"/>
  <c r="M9786" i="11"/>
  <c r="N9786" i="11"/>
  <c r="O9786" i="11"/>
  <c r="P9786" i="11"/>
  <c r="Q9786" i="11"/>
  <c r="G9787" i="11"/>
  <c r="H9787" i="11"/>
  <c r="I9787" i="11" s="1"/>
  <c r="J9787" i="11"/>
  <c r="K9787" i="11" s="1"/>
  <c r="L9787" i="11"/>
  <c r="M9787" i="11"/>
  <c r="N9787" i="11"/>
  <c r="O9787" i="11"/>
  <c r="P9787" i="11"/>
  <c r="Q9787" i="11"/>
  <c r="G9788" i="11"/>
  <c r="H9788" i="11"/>
  <c r="I9788" i="11" s="1"/>
  <c r="J9788" i="11"/>
  <c r="K9788" i="11" s="1"/>
  <c r="L9788" i="11"/>
  <c r="M9788" i="11"/>
  <c r="N9788" i="11"/>
  <c r="O9788" i="11"/>
  <c r="P9788" i="11"/>
  <c r="Q9788" i="11"/>
  <c r="G9789" i="11"/>
  <c r="H9789" i="11"/>
  <c r="I9789" i="11" s="1"/>
  <c r="J9789" i="11"/>
  <c r="K9789" i="11" s="1"/>
  <c r="L9789" i="11"/>
  <c r="M9789" i="11"/>
  <c r="N9789" i="11"/>
  <c r="O9789" i="11"/>
  <c r="P9789" i="11"/>
  <c r="Q9789" i="11"/>
  <c r="G9790" i="11"/>
  <c r="H9790" i="11"/>
  <c r="I9790" i="11" s="1"/>
  <c r="J9790" i="11"/>
  <c r="K9790" i="11" s="1"/>
  <c r="L9790" i="11"/>
  <c r="M9790" i="11"/>
  <c r="N9790" i="11"/>
  <c r="O9790" i="11"/>
  <c r="P9790" i="11"/>
  <c r="Q9790" i="11"/>
  <c r="G9791" i="11"/>
  <c r="H9791" i="11"/>
  <c r="I9791" i="11" s="1"/>
  <c r="J9791" i="11"/>
  <c r="K9791" i="11" s="1"/>
  <c r="L9791" i="11"/>
  <c r="M9791" i="11"/>
  <c r="N9791" i="11"/>
  <c r="O9791" i="11"/>
  <c r="P9791" i="11"/>
  <c r="Q9791" i="11"/>
  <c r="G9792" i="11"/>
  <c r="H9792" i="11"/>
  <c r="I9792" i="11" s="1"/>
  <c r="J9792" i="11"/>
  <c r="K9792" i="11" s="1"/>
  <c r="L9792" i="11"/>
  <c r="M9792" i="11"/>
  <c r="N9792" i="11"/>
  <c r="O9792" i="11"/>
  <c r="P9792" i="11"/>
  <c r="Q9792" i="11"/>
  <c r="G9793" i="11"/>
  <c r="H9793" i="11"/>
  <c r="I9793" i="11" s="1"/>
  <c r="J9793" i="11"/>
  <c r="K9793" i="11" s="1"/>
  <c r="L9793" i="11"/>
  <c r="M9793" i="11"/>
  <c r="N9793" i="11"/>
  <c r="O9793" i="11"/>
  <c r="P9793" i="11"/>
  <c r="Q9793" i="11"/>
  <c r="G9794" i="11"/>
  <c r="H9794" i="11"/>
  <c r="I9794" i="11" s="1"/>
  <c r="J9794" i="11"/>
  <c r="K9794" i="11" s="1"/>
  <c r="L9794" i="11"/>
  <c r="M9794" i="11"/>
  <c r="N9794" i="11"/>
  <c r="O9794" i="11"/>
  <c r="P9794" i="11"/>
  <c r="Q9794" i="11"/>
  <c r="G9795" i="11"/>
  <c r="H9795" i="11"/>
  <c r="I9795" i="11" s="1"/>
  <c r="J9795" i="11"/>
  <c r="K9795" i="11" s="1"/>
  <c r="L9795" i="11"/>
  <c r="M9795" i="11"/>
  <c r="N9795" i="11"/>
  <c r="O9795" i="11"/>
  <c r="P9795" i="11"/>
  <c r="Q9795" i="11"/>
  <c r="G9796" i="11"/>
  <c r="H9796" i="11"/>
  <c r="I9796" i="11" s="1"/>
  <c r="J9796" i="11"/>
  <c r="K9796" i="11" s="1"/>
  <c r="L9796" i="11"/>
  <c r="M9796" i="11"/>
  <c r="N9796" i="11"/>
  <c r="O9796" i="11"/>
  <c r="P9796" i="11"/>
  <c r="Q9796" i="11"/>
  <c r="G9797" i="11"/>
  <c r="H9797" i="11"/>
  <c r="I9797" i="11" s="1"/>
  <c r="J9797" i="11"/>
  <c r="K9797" i="11" s="1"/>
  <c r="L9797" i="11"/>
  <c r="M9797" i="11"/>
  <c r="N9797" i="11"/>
  <c r="O9797" i="11"/>
  <c r="P9797" i="11"/>
  <c r="Q9797" i="11"/>
  <c r="G9798" i="11"/>
  <c r="H9798" i="11"/>
  <c r="I9798" i="11" s="1"/>
  <c r="J9798" i="11"/>
  <c r="K9798" i="11" s="1"/>
  <c r="L9798" i="11"/>
  <c r="M9798" i="11"/>
  <c r="N9798" i="11"/>
  <c r="O9798" i="11"/>
  <c r="P9798" i="11"/>
  <c r="Q9798" i="11"/>
  <c r="G9799" i="11"/>
  <c r="H9799" i="11"/>
  <c r="I9799" i="11" s="1"/>
  <c r="J9799" i="11"/>
  <c r="K9799" i="11" s="1"/>
  <c r="L9799" i="11"/>
  <c r="M9799" i="11"/>
  <c r="N9799" i="11"/>
  <c r="O9799" i="11"/>
  <c r="P9799" i="11"/>
  <c r="Q9799" i="11"/>
  <c r="G9800" i="11"/>
  <c r="H9800" i="11"/>
  <c r="I9800" i="11" s="1"/>
  <c r="J9800" i="11"/>
  <c r="K9800" i="11" s="1"/>
  <c r="L9800" i="11"/>
  <c r="M9800" i="11"/>
  <c r="N9800" i="11"/>
  <c r="O9800" i="11"/>
  <c r="P9800" i="11"/>
  <c r="Q9800" i="11"/>
  <c r="G9801" i="11"/>
  <c r="H9801" i="11"/>
  <c r="I9801" i="11" s="1"/>
  <c r="J9801" i="11"/>
  <c r="K9801" i="11" s="1"/>
  <c r="L9801" i="11"/>
  <c r="M9801" i="11"/>
  <c r="N9801" i="11"/>
  <c r="O9801" i="11"/>
  <c r="P9801" i="11"/>
  <c r="Q9801" i="11"/>
  <c r="G9802" i="11"/>
  <c r="H9802" i="11"/>
  <c r="I9802" i="11" s="1"/>
  <c r="J9802" i="11"/>
  <c r="K9802" i="11" s="1"/>
  <c r="L9802" i="11"/>
  <c r="M9802" i="11"/>
  <c r="N9802" i="11"/>
  <c r="O9802" i="11"/>
  <c r="P9802" i="11"/>
  <c r="Q9802" i="11"/>
  <c r="G9803" i="11"/>
  <c r="H9803" i="11"/>
  <c r="I9803" i="11" s="1"/>
  <c r="J9803" i="11"/>
  <c r="K9803" i="11" s="1"/>
  <c r="L9803" i="11"/>
  <c r="M9803" i="11"/>
  <c r="N9803" i="11"/>
  <c r="O9803" i="11"/>
  <c r="P9803" i="11"/>
  <c r="Q9803" i="11"/>
  <c r="G9804" i="11"/>
  <c r="H9804" i="11"/>
  <c r="I9804" i="11" s="1"/>
  <c r="J9804" i="11"/>
  <c r="K9804" i="11" s="1"/>
  <c r="L9804" i="11"/>
  <c r="M9804" i="11"/>
  <c r="N9804" i="11"/>
  <c r="O9804" i="11"/>
  <c r="P9804" i="11"/>
  <c r="Q9804" i="11"/>
  <c r="G9805" i="11"/>
  <c r="H9805" i="11"/>
  <c r="I9805" i="11" s="1"/>
  <c r="J9805" i="11"/>
  <c r="K9805" i="11" s="1"/>
  <c r="L9805" i="11"/>
  <c r="M9805" i="11"/>
  <c r="N9805" i="11"/>
  <c r="O9805" i="11"/>
  <c r="P9805" i="11"/>
  <c r="Q9805" i="11"/>
  <c r="G9806" i="11"/>
  <c r="H9806" i="11"/>
  <c r="I9806" i="11" s="1"/>
  <c r="J9806" i="11"/>
  <c r="K9806" i="11" s="1"/>
  <c r="L9806" i="11"/>
  <c r="M9806" i="11"/>
  <c r="N9806" i="11"/>
  <c r="O9806" i="11"/>
  <c r="P9806" i="11"/>
  <c r="Q9806" i="11"/>
  <c r="G9807" i="11"/>
  <c r="H9807" i="11"/>
  <c r="I9807" i="11" s="1"/>
  <c r="J9807" i="11"/>
  <c r="K9807" i="11" s="1"/>
  <c r="L9807" i="11"/>
  <c r="M9807" i="11"/>
  <c r="N9807" i="11"/>
  <c r="O9807" i="11"/>
  <c r="P9807" i="11"/>
  <c r="Q9807" i="11"/>
  <c r="G9808" i="11"/>
  <c r="H9808" i="11"/>
  <c r="I9808" i="11" s="1"/>
  <c r="J9808" i="11"/>
  <c r="K9808" i="11" s="1"/>
  <c r="L9808" i="11"/>
  <c r="M9808" i="11"/>
  <c r="N9808" i="11"/>
  <c r="O9808" i="11"/>
  <c r="P9808" i="11"/>
  <c r="Q9808" i="11"/>
  <c r="G9809" i="11"/>
  <c r="H9809" i="11"/>
  <c r="I9809" i="11" s="1"/>
  <c r="J9809" i="11"/>
  <c r="K9809" i="11" s="1"/>
  <c r="L9809" i="11"/>
  <c r="M9809" i="11"/>
  <c r="N9809" i="11"/>
  <c r="O9809" i="11"/>
  <c r="P9809" i="11"/>
  <c r="Q9809" i="11"/>
  <c r="G9810" i="11"/>
  <c r="H9810" i="11"/>
  <c r="I9810" i="11" s="1"/>
  <c r="J9810" i="11"/>
  <c r="K9810" i="11" s="1"/>
  <c r="L9810" i="11"/>
  <c r="M9810" i="11"/>
  <c r="N9810" i="11"/>
  <c r="O9810" i="11"/>
  <c r="P9810" i="11"/>
  <c r="Q9810" i="11"/>
  <c r="G9811" i="11"/>
  <c r="H9811" i="11"/>
  <c r="I9811" i="11" s="1"/>
  <c r="J9811" i="11"/>
  <c r="K9811" i="11" s="1"/>
  <c r="L9811" i="11"/>
  <c r="M9811" i="11"/>
  <c r="N9811" i="11"/>
  <c r="O9811" i="11"/>
  <c r="P9811" i="11"/>
  <c r="Q9811" i="11"/>
  <c r="G9812" i="11"/>
  <c r="H9812" i="11"/>
  <c r="I9812" i="11" s="1"/>
  <c r="J9812" i="11"/>
  <c r="K9812" i="11" s="1"/>
  <c r="L9812" i="11"/>
  <c r="M9812" i="11"/>
  <c r="N9812" i="11"/>
  <c r="O9812" i="11"/>
  <c r="P9812" i="11"/>
  <c r="Q9812" i="11"/>
  <c r="G9813" i="11"/>
  <c r="H9813" i="11"/>
  <c r="I9813" i="11" s="1"/>
  <c r="J9813" i="11"/>
  <c r="K9813" i="11" s="1"/>
  <c r="L9813" i="11"/>
  <c r="M9813" i="11"/>
  <c r="N9813" i="11"/>
  <c r="O9813" i="11"/>
  <c r="P9813" i="11"/>
  <c r="Q9813" i="11"/>
  <c r="G9814" i="11"/>
  <c r="H9814" i="11"/>
  <c r="I9814" i="11" s="1"/>
  <c r="J9814" i="11"/>
  <c r="K9814" i="11" s="1"/>
  <c r="L9814" i="11"/>
  <c r="M9814" i="11"/>
  <c r="N9814" i="11"/>
  <c r="O9814" i="11"/>
  <c r="P9814" i="11"/>
  <c r="Q9814" i="11"/>
  <c r="G9815" i="11"/>
  <c r="H9815" i="11"/>
  <c r="I9815" i="11" s="1"/>
  <c r="J9815" i="11"/>
  <c r="K9815" i="11" s="1"/>
  <c r="L9815" i="11"/>
  <c r="M9815" i="11"/>
  <c r="N9815" i="11"/>
  <c r="O9815" i="11"/>
  <c r="P9815" i="11"/>
  <c r="Q9815" i="11"/>
  <c r="G9816" i="11"/>
  <c r="H9816" i="11"/>
  <c r="I9816" i="11" s="1"/>
  <c r="J9816" i="11"/>
  <c r="K9816" i="11" s="1"/>
  <c r="L9816" i="11"/>
  <c r="M9816" i="11"/>
  <c r="N9816" i="11"/>
  <c r="O9816" i="11"/>
  <c r="P9816" i="11"/>
  <c r="Q9816" i="11"/>
  <c r="G9817" i="11"/>
  <c r="H9817" i="11"/>
  <c r="I9817" i="11" s="1"/>
  <c r="J9817" i="11"/>
  <c r="K9817" i="11" s="1"/>
  <c r="L9817" i="11"/>
  <c r="M9817" i="11"/>
  <c r="N9817" i="11"/>
  <c r="O9817" i="11"/>
  <c r="P9817" i="11"/>
  <c r="Q9817" i="11"/>
  <c r="G9818" i="11"/>
  <c r="H9818" i="11"/>
  <c r="I9818" i="11" s="1"/>
  <c r="J9818" i="11"/>
  <c r="K9818" i="11" s="1"/>
  <c r="L9818" i="11"/>
  <c r="M9818" i="11"/>
  <c r="N9818" i="11"/>
  <c r="O9818" i="11"/>
  <c r="P9818" i="11"/>
  <c r="Q9818" i="11"/>
  <c r="G9819" i="11"/>
  <c r="H9819" i="11"/>
  <c r="I9819" i="11" s="1"/>
  <c r="J9819" i="11"/>
  <c r="K9819" i="11" s="1"/>
  <c r="L9819" i="11"/>
  <c r="M9819" i="11"/>
  <c r="N9819" i="11"/>
  <c r="O9819" i="11"/>
  <c r="P9819" i="11"/>
  <c r="Q9819" i="11"/>
  <c r="G9820" i="11"/>
  <c r="H9820" i="11"/>
  <c r="I9820" i="11" s="1"/>
  <c r="J9820" i="11"/>
  <c r="K9820" i="11" s="1"/>
  <c r="L9820" i="11"/>
  <c r="M9820" i="11"/>
  <c r="N9820" i="11"/>
  <c r="O9820" i="11"/>
  <c r="P9820" i="11"/>
  <c r="Q9820" i="11"/>
  <c r="G9821" i="11"/>
  <c r="H9821" i="11"/>
  <c r="I9821" i="11" s="1"/>
  <c r="J9821" i="11"/>
  <c r="K9821" i="11" s="1"/>
  <c r="L9821" i="11"/>
  <c r="M9821" i="11"/>
  <c r="N9821" i="11"/>
  <c r="O9821" i="11"/>
  <c r="P9821" i="11"/>
  <c r="Q9821" i="11"/>
  <c r="G9822" i="11"/>
  <c r="H9822" i="11"/>
  <c r="I9822" i="11" s="1"/>
  <c r="J9822" i="11"/>
  <c r="K9822" i="11" s="1"/>
  <c r="L9822" i="11"/>
  <c r="M9822" i="11"/>
  <c r="N9822" i="11"/>
  <c r="O9822" i="11"/>
  <c r="P9822" i="11"/>
  <c r="Q9822" i="11"/>
  <c r="G9823" i="11"/>
  <c r="H9823" i="11"/>
  <c r="I9823" i="11" s="1"/>
  <c r="J9823" i="11"/>
  <c r="K9823" i="11" s="1"/>
  <c r="L9823" i="11"/>
  <c r="M9823" i="11"/>
  <c r="N9823" i="11"/>
  <c r="O9823" i="11"/>
  <c r="P9823" i="11"/>
  <c r="Q9823" i="11"/>
  <c r="G9824" i="11"/>
  <c r="H9824" i="11"/>
  <c r="I9824" i="11" s="1"/>
  <c r="J9824" i="11"/>
  <c r="K9824" i="11" s="1"/>
  <c r="L9824" i="11"/>
  <c r="M9824" i="11"/>
  <c r="N9824" i="11"/>
  <c r="O9824" i="11"/>
  <c r="P9824" i="11"/>
  <c r="Q9824" i="11"/>
  <c r="G9825" i="11"/>
  <c r="H9825" i="11"/>
  <c r="I9825" i="11" s="1"/>
  <c r="J9825" i="11"/>
  <c r="K9825" i="11" s="1"/>
  <c r="L9825" i="11"/>
  <c r="M9825" i="11"/>
  <c r="N9825" i="11"/>
  <c r="O9825" i="11"/>
  <c r="P9825" i="11"/>
  <c r="Q9825" i="11"/>
  <c r="G9826" i="11"/>
  <c r="H9826" i="11"/>
  <c r="I9826" i="11" s="1"/>
  <c r="J9826" i="11"/>
  <c r="K9826" i="11" s="1"/>
  <c r="L9826" i="11"/>
  <c r="M9826" i="11"/>
  <c r="N9826" i="11"/>
  <c r="O9826" i="11"/>
  <c r="P9826" i="11"/>
  <c r="Q9826" i="11"/>
  <c r="G9827" i="11"/>
  <c r="H9827" i="11"/>
  <c r="I9827" i="11" s="1"/>
  <c r="J9827" i="11"/>
  <c r="K9827" i="11" s="1"/>
  <c r="L9827" i="11"/>
  <c r="M9827" i="11"/>
  <c r="N9827" i="11"/>
  <c r="O9827" i="11"/>
  <c r="P9827" i="11"/>
  <c r="Q9827" i="11"/>
  <c r="G9828" i="11"/>
  <c r="H9828" i="11"/>
  <c r="I9828" i="11" s="1"/>
  <c r="J9828" i="11"/>
  <c r="K9828" i="11" s="1"/>
  <c r="L9828" i="11"/>
  <c r="M9828" i="11"/>
  <c r="N9828" i="11"/>
  <c r="O9828" i="11"/>
  <c r="P9828" i="11"/>
  <c r="Q9828" i="11"/>
  <c r="G9829" i="11"/>
  <c r="H9829" i="11"/>
  <c r="I9829" i="11" s="1"/>
  <c r="J9829" i="11"/>
  <c r="K9829" i="11" s="1"/>
  <c r="L9829" i="11"/>
  <c r="M9829" i="11"/>
  <c r="N9829" i="11"/>
  <c r="O9829" i="11"/>
  <c r="P9829" i="11"/>
  <c r="Q9829" i="11"/>
  <c r="G9830" i="11"/>
  <c r="H9830" i="11"/>
  <c r="I9830" i="11" s="1"/>
  <c r="J9830" i="11"/>
  <c r="K9830" i="11" s="1"/>
  <c r="L9830" i="11"/>
  <c r="M9830" i="11"/>
  <c r="N9830" i="11"/>
  <c r="O9830" i="11"/>
  <c r="P9830" i="11"/>
  <c r="Q9830" i="11"/>
  <c r="G9831" i="11"/>
  <c r="H9831" i="11"/>
  <c r="I9831" i="11" s="1"/>
  <c r="J9831" i="11"/>
  <c r="K9831" i="11" s="1"/>
  <c r="L9831" i="11"/>
  <c r="M9831" i="11"/>
  <c r="N9831" i="11"/>
  <c r="O9831" i="11"/>
  <c r="P9831" i="11"/>
  <c r="Q9831" i="11"/>
  <c r="G9832" i="11"/>
  <c r="H9832" i="11"/>
  <c r="I9832" i="11" s="1"/>
  <c r="J9832" i="11"/>
  <c r="K9832" i="11" s="1"/>
  <c r="L9832" i="11"/>
  <c r="M9832" i="11"/>
  <c r="N9832" i="11"/>
  <c r="O9832" i="11"/>
  <c r="P9832" i="11"/>
  <c r="Q9832" i="11"/>
  <c r="G9833" i="11"/>
  <c r="H9833" i="11"/>
  <c r="I9833" i="11" s="1"/>
  <c r="J9833" i="11"/>
  <c r="K9833" i="11" s="1"/>
  <c r="L9833" i="11"/>
  <c r="M9833" i="11"/>
  <c r="N9833" i="11"/>
  <c r="O9833" i="11"/>
  <c r="P9833" i="11"/>
  <c r="Q9833" i="11"/>
  <c r="G9834" i="11"/>
  <c r="H9834" i="11"/>
  <c r="I9834" i="11" s="1"/>
  <c r="J9834" i="11"/>
  <c r="K9834" i="11" s="1"/>
  <c r="L9834" i="11"/>
  <c r="M9834" i="11"/>
  <c r="N9834" i="11"/>
  <c r="O9834" i="11"/>
  <c r="P9834" i="11"/>
  <c r="Q9834" i="11"/>
  <c r="G9835" i="11"/>
  <c r="H9835" i="11"/>
  <c r="I9835" i="11" s="1"/>
  <c r="J9835" i="11"/>
  <c r="K9835" i="11" s="1"/>
  <c r="L9835" i="11"/>
  <c r="M9835" i="11"/>
  <c r="N9835" i="11"/>
  <c r="O9835" i="11"/>
  <c r="P9835" i="11"/>
  <c r="Q9835" i="11"/>
  <c r="G9836" i="11"/>
  <c r="H9836" i="11"/>
  <c r="I9836" i="11" s="1"/>
  <c r="J9836" i="11"/>
  <c r="K9836" i="11" s="1"/>
  <c r="L9836" i="11"/>
  <c r="M9836" i="11"/>
  <c r="N9836" i="11"/>
  <c r="O9836" i="11"/>
  <c r="P9836" i="11"/>
  <c r="Q9836" i="11"/>
  <c r="G9837" i="11"/>
  <c r="H9837" i="11"/>
  <c r="I9837" i="11" s="1"/>
  <c r="J9837" i="11"/>
  <c r="K9837" i="11" s="1"/>
  <c r="L9837" i="11"/>
  <c r="M9837" i="11"/>
  <c r="N9837" i="11"/>
  <c r="O9837" i="11"/>
  <c r="P9837" i="11"/>
  <c r="Q9837" i="11"/>
  <c r="G9838" i="11"/>
  <c r="H9838" i="11"/>
  <c r="I9838" i="11" s="1"/>
  <c r="J9838" i="11"/>
  <c r="K9838" i="11" s="1"/>
  <c r="L9838" i="11"/>
  <c r="M9838" i="11"/>
  <c r="N9838" i="11"/>
  <c r="O9838" i="11"/>
  <c r="P9838" i="11"/>
  <c r="Q9838" i="11"/>
  <c r="G9839" i="11"/>
  <c r="H9839" i="11"/>
  <c r="I9839" i="11" s="1"/>
  <c r="J9839" i="11"/>
  <c r="K9839" i="11" s="1"/>
  <c r="L9839" i="11"/>
  <c r="M9839" i="11"/>
  <c r="N9839" i="11"/>
  <c r="O9839" i="11"/>
  <c r="P9839" i="11"/>
  <c r="Q9839" i="11"/>
  <c r="G9840" i="11"/>
  <c r="H9840" i="11"/>
  <c r="I9840" i="11" s="1"/>
  <c r="J9840" i="11"/>
  <c r="K9840" i="11" s="1"/>
  <c r="L9840" i="11"/>
  <c r="M9840" i="11"/>
  <c r="N9840" i="11"/>
  <c r="O9840" i="11"/>
  <c r="P9840" i="11"/>
  <c r="Q9840" i="11"/>
  <c r="G9841" i="11"/>
  <c r="H9841" i="11"/>
  <c r="I9841" i="11" s="1"/>
  <c r="J9841" i="11"/>
  <c r="K9841" i="11" s="1"/>
  <c r="L9841" i="11"/>
  <c r="M9841" i="11"/>
  <c r="N9841" i="11"/>
  <c r="O9841" i="11"/>
  <c r="P9841" i="11"/>
  <c r="Q9841" i="11"/>
  <c r="G9842" i="11"/>
  <c r="H9842" i="11"/>
  <c r="I9842" i="11" s="1"/>
  <c r="J9842" i="11"/>
  <c r="K9842" i="11" s="1"/>
  <c r="L9842" i="11"/>
  <c r="M9842" i="11"/>
  <c r="N9842" i="11"/>
  <c r="O9842" i="11"/>
  <c r="P9842" i="11"/>
  <c r="Q9842" i="11"/>
  <c r="G9843" i="11"/>
  <c r="H9843" i="11"/>
  <c r="I9843" i="11" s="1"/>
  <c r="J9843" i="11"/>
  <c r="K9843" i="11" s="1"/>
  <c r="L9843" i="11"/>
  <c r="M9843" i="11"/>
  <c r="N9843" i="11"/>
  <c r="O9843" i="11"/>
  <c r="P9843" i="11"/>
  <c r="Q9843" i="11"/>
  <c r="G9844" i="11"/>
  <c r="H9844" i="11"/>
  <c r="I9844" i="11" s="1"/>
  <c r="J9844" i="11"/>
  <c r="K9844" i="11" s="1"/>
  <c r="L9844" i="11"/>
  <c r="M9844" i="11"/>
  <c r="N9844" i="11"/>
  <c r="O9844" i="11"/>
  <c r="P9844" i="11"/>
  <c r="Q9844" i="11"/>
  <c r="G9845" i="11"/>
  <c r="H9845" i="11"/>
  <c r="I9845" i="11" s="1"/>
  <c r="J9845" i="11"/>
  <c r="K9845" i="11" s="1"/>
  <c r="L9845" i="11"/>
  <c r="M9845" i="11"/>
  <c r="N9845" i="11"/>
  <c r="O9845" i="11"/>
  <c r="P9845" i="11"/>
  <c r="Q9845" i="11"/>
  <c r="G9846" i="11"/>
  <c r="H9846" i="11"/>
  <c r="I9846" i="11" s="1"/>
  <c r="J9846" i="11"/>
  <c r="K9846" i="11" s="1"/>
  <c r="L9846" i="11"/>
  <c r="M9846" i="11"/>
  <c r="N9846" i="11"/>
  <c r="O9846" i="11"/>
  <c r="P9846" i="11"/>
  <c r="Q9846" i="11"/>
  <c r="G9847" i="11"/>
  <c r="H9847" i="11"/>
  <c r="I9847" i="11" s="1"/>
  <c r="J9847" i="11"/>
  <c r="K9847" i="11" s="1"/>
  <c r="L9847" i="11"/>
  <c r="M9847" i="11"/>
  <c r="N9847" i="11"/>
  <c r="O9847" i="11"/>
  <c r="P9847" i="11"/>
  <c r="Q9847" i="11"/>
  <c r="G9848" i="11"/>
  <c r="H9848" i="11"/>
  <c r="I9848" i="11" s="1"/>
  <c r="J9848" i="11"/>
  <c r="K9848" i="11" s="1"/>
  <c r="L9848" i="11"/>
  <c r="M9848" i="11"/>
  <c r="N9848" i="11"/>
  <c r="O9848" i="11"/>
  <c r="P9848" i="11"/>
  <c r="Q9848" i="11"/>
  <c r="G9849" i="11"/>
  <c r="H9849" i="11"/>
  <c r="I9849" i="11" s="1"/>
  <c r="J9849" i="11"/>
  <c r="K9849" i="11" s="1"/>
  <c r="L9849" i="11"/>
  <c r="M9849" i="11"/>
  <c r="N9849" i="11"/>
  <c r="O9849" i="11"/>
  <c r="P9849" i="11"/>
  <c r="Q9849" i="11"/>
  <c r="G9850" i="11"/>
  <c r="H9850" i="11"/>
  <c r="I9850" i="11" s="1"/>
  <c r="J9850" i="11"/>
  <c r="K9850" i="11" s="1"/>
  <c r="L9850" i="11"/>
  <c r="M9850" i="11"/>
  <c r="N9850" i="11"/>
  <c r="O9850" i="11"/>
  <c r="P9850" i="11"/>
  <c r="Q9850" i="11"/>
  <c r="G9851" i="11"/>
  <c r="H9851" i="11"/>
  <c r="I9851" i="11" s="1"/>
  <c r="J9851" i="11"/>
  <c r="K9851" i="11" s="1"/>
  <c r="L9851" i="11"/>
  <c r="M9851" i="11"/>
  <c r="N9851" i="11"/>
  <c r="O9851" i="11"/>
  <c r="P9851" i="11"/>
  <c r="Q9851" i="11"/>
  <c r="G9852" i="11"/>
  <c r="H9852" i="11"/>
  <c r="I9852" i="11" s="1"/>
  <c r="J9852" i="11"/>
  <c r="K9852" i="11" s="1"/>
  <c r="L9852" i="11"/>
  <c r="M9852" i="11"/>
  <c r="N9852" i="11"/>
  <c r="O9852" i="11"/>
  <c r="P9852" i="11"/>
  <c r="Q9852" i="11"/>
  <c r="G9853" i="11"/>
  <c r="H9853" i="11"/>
  <c r="I9853" i="11" s="1"/>
  <c r="J9853" i="11"/>
  <c r="K9853" i="11" s="1"/>
  <c r="L9853" i="11"/>
  <c r="M9853" i="11"/>
  <c r="N9853" i="11"/>
  <c r="O9853" i="11"/>
  <c r="P9853" i="11"/>
  <c r="Q9853" i="11"/>
  <c r="G9854" i="11"/>
  <c r="H9854" i="11"/>
  <c r="I9854" i="11" s="1"/>
  <c r="J9854" i="11"/>
  <c r="K9854" i="11" s="1"/>
  <c r="L9854" i="11"/>
  <c r="M9854" i="11"/>
  <c r="N9854" i="11"/>
  <c r="O9854" i="11"/>
  <c r="P9854" i="11"/>
  <c r="Q9854" i="11"/>
  <c r="G9855" i="11"/>
  <c r="H9855" i="11"/>
  <c r="I9855" i="11" s="1"/>
  <c r="J9855" i="11"/>
  <c r="K9855" i="11" s="1"/>
  <c r="L9855" i="11"/>
  <c r="M9855" i="11"/>
  <c r="N9855" i="11"/>
  <c r="O9855" i="11"/>
  <c r="P9855" i="11"/>
  <c r="Q9855" i="11"/>
  <c r="G9856" i="11"/>
  <c r="H9856" i="11"/>
  <c r="I9856" i="11" s="1"/>
  <c r="J9856" i="11"/>
  <c r="K9856" i="11" s="1"/>
  <c r="L9856" i="11"/>
  <c r="M9856" i="11"/>
  <c r="N9856" i="11"/>
  <c r="O9856" i="11"/>
  <c r="P9856" i="11"/>
  <c r="Q9856" i="11"/>
  <c r="G9857" i="11"/>
  <c r="H9857" i="11"/>
  <c r="I9857" i="11" s="1"/>
  <c r="J9857" i="11"/>
  <c r="K9857" i="11" s="1"/>
  <c r="L9857" i="11"/>
  <c r="M9857" i="11"/>
  <c r="N9857" i="11"/>
  <c r="O9857" i="11"/>
  <c r="P9857" i="11"/>
  <c r="Q9857" i="11"/>
  <c r="G9858" i="11"/>
  <c r="H9858" i="11"/>
  <c r="I9858" i="11" s="1"/>
  <c r="J9858" i="11"/>
  <c r="K9858" i="11" s="1"/>
  <c r="L9858" i="11"/>
  <c r="M9858" i="11"/>
  <c r="N9858" i="11"/>
  <c r="O9858" i="11"/>
  <c r="P9858" i="11"/>
  <c r="Q9858" i="11"/>
  <c r="G9859" i="11"/>
  <c r="H9859" i="11"/>
  <c r="I9859" i="11" s="1"/>
  <c r="J9859" i="11"/>
  <c r="K9859" i="11" s="1"/>
  <c r="L9859" i="11"/>
  <c r="M9859" i="11"/>
  <c r="N9859" i="11"/>
  <c r="O9859" i="11"/>
  <c r="P9859" i="11"/>
  <c r="Q9859" i="11"/>
  <c r="G9860" i="11"/>
  <c r="H9860" i="11"/>
  <c r="I9860" i="11" s="1"/>
  <c r="J9860" i="11"/>
  <c r="K9860" i="11" s="1"/>
  <c r="L9860" i="11"/>
  <c r="M9860" i="11"/>
  <c r="N9860" i="11"/>
  <c r="O9860" i="11"/>
  <c r="P9860" i="11"/>
  <c r="Q9860" i="11"/>
  <c r="G9861" i="11"/>
  <c r="H9861" i="11"/>
  <c r="I9861" i="11" s="1"/>
  <c r="J9861" i="11"/>
  <c r="K9861" i="11" s="1"/>
  <c r="L9861" i="11"/>
  <c r="M9861" i="11"/>
  <c r="N9861" i="11"/>
  <c r="O9861" i="11"/>
  <c r="P9861" i="11"/>
  <c r="Q9861" i="11"/>
  <c r="G9862" i="11"/>
  <c r="H9862" i="11"/>
  <c r="I9862" i="11" s="1"/>
  <c r="J9862" i="11"/>
  <c r="K9862" i="11" s="1"/>
  <c r="L9862" i="11"/>
  <c r="M9862" i="11"/>
  <c r="N9862" i="11"/>
  <c r="O9862" i="11"/>
  <c r="P9862" i="11"/>
  <c r="Q9862" i="11"/>
  <c r="G9863" i="11"/>
  <c r="H9863" i="11"/>
  <c r="I9863" i="11" s="1"/>
  <c r="J9863" i="11"/>
  <c r="K9863" i="11" s="1"/>
  <c r="L9863" i="11"/>
  <c r="M9863" i="11"/>
  <c r="N9863" i="11"/>
  <c r="O9863" i="11"/>
  <c r="P9863" i="11"/>
  <c r="Q9863" i="11"/>
  <c r="G9864" i="11"/>
  <c r="H9864" i="11"/>
  <c r="I9864" i="11" s="1"/>
  <c r="J9864" i="11"/>
  <c r="K9864" i="11" s="1"/>
  <c r="L9864" i="11"/>
  <c r="M9864" i="11"/>
  <c r="N9864" i="11"/>
  <c r="O9864" i="11"/>
  <c r="P9864" i="11"/>
  <c r="Q9864" i="11"/>
  <c r="G9865" i="11"/>
  <c r="H9865" i="11"/>
  <c r="I9865" i="11" s="1"/>
  <c r="J9865" i="11"/>
  <c r="K9865" i="11" s="1"/>
  <c r="L9865" i="11"/>
  <c r="M9865" i="11"/>
  <c r="N9865" i="11"/>
  <c r="O9865" i="11"/>
  <c r="P9865" i="11"/>
  <c r="Q9865" i="11"/>
  <c r="G9866" i="11"/>
  <c r="H9866" i="11"/>
  <c r="I9866" i="11" s="1"/>
  <c r="J9866" i="11"/>
  <c r="K9866" i="11" s="1"/>
  <c r="L9866" i="11"/>
  <c r="M9866" i="11"/>
  <c r="N9866" i="11"/>
  <c r="O9866" i="11"/>
  <c r="P9866" i="11"/>
  <c r="Q9866" i="11"/>
  <c r="G9867" i="11"/>
  <c r="H9867" i="11"/>
  <c r="I9867" i="11" s="1"/>
  <c r="J9867" i="11"/>
  <c r="K9867" i="11" s="1"/>
  <c r="L9867" i="11"/>
  <c r="M9867" i="11"/>
  <c r="N9867" i="11"/>
  <c r="O9867" i="11"/>
  <c r="P9867" i="11"/>
  <c r="Q9867" i="11"/>
  <c r="G9868" i="11"/>
  <c r="H9868" i="11"/>
  <c r="I9868" i="11" s="1"/>
  <c r="J9868" i="11"/>
  <c r="K9868" i="11" s="1"/>
  <c r="L9868" i="11"/>
  <c r="M9868" i="11"/>
  <c r="N9868" i="11"/>
  <c r="O9868" i="11"/>
  <c r="P9868" i="11"/>
  <c r="Q9868" i="11"/>
  <c r="G9869" i="11"/>
  <c r="H9869" i="11"/>
  <c r="I9869" i="11" s="1"/>
  <c r="J9869" i="11"/>
  <c r="K9869" i="11" s="1"/>
  <c r="L9869" i="11"/>
  <c r="M9869" i="11"/>
  <c r="N9869" i="11"/>
  <c r="O9869" i="11"/>
  <c r="P9869" i="11"/>
  <c r="Q9869" i="11"/>
  <c r="G9870" i="11"/>
  <c r="H9870" i="11"/>
  <c r="I9870" i="11" s="1"/>
  <c r="J9870" i="11"/>
  <c r="K9870" i="11" s="1"/>
  <c r="L9870" i="11"/>
  <c r="M9870" i="11"/>
  <c r="N9870" i="11"/>
  <c r="O9870" i="11"/>
  <c r="P9870" i="11"/>
  <c r="Q9870" i="11"/>
  <c r="G9871" i="11"/>
  <c r="H9871" i="11"/>
  <c r="I9871" i="11" s="1"/>
  <c r="J9871" i="11"/>
  <c r="K9871" i="11" s="1"/>
  <c r="L9871" i="11"/>
  <c r="M9871" i="11"/>
  <c r="N9871" i="11"/>
  <c r="O9871" i="11"/>
  <c r="P9871" i="11"/>
  <c r="Q9871" i="11"/>
  <c r="G9872" i="11"/>
  <c r="H9872" i="11"/>
  <c r="I9872" i="11" s="1"/>
  <c r="J9872" i="11"/>
  <c r="K9872" i="11" s="1"/>
  <c r="L9872" i="11"/>
  <c r="M9872" i="11"/>
  <c r="N9872" i="11"/>
  <c r="O9872" i="11"/>
  <c r="P9872" i="11"/>
  <c r="Q9872" i="11"/>
  <c r="G9873" i="11"/>
  <c r="H9873" i="11"/>
  <c r="I9873" i="11" s="1"/>
  <c r="J9873" i="11"/>
  <c r="K9873" i="11" s="1"/>
  <c r="L9873" i="11"/>
  <c r="M9873" i="11"/>
  <c r="N9873" i="11"/>
  <c r="O9873" i="11"/>
  <c r="P9873" i="11"/>
  <c r="Q9873" i="11"/>
  <c r="G9874" i="11"/>
  <c r="H9874" i="11"/>
  <c r="I9874" i="11" s="1"/>
  <c r="J9874" i="11"/>
  <c r="K9874" i="11" s="1"/>
  <c r="L9874" i="11"/>
  <c r="M9874" i="11"/>
  <c r="N9874" i="11"/>
  <c r="O9874" i="11"/>
  <c r="P9874" i="11"/>
  <c r="Q9874" i="11"/>
  <c r="G9875" i="11"/>
  <c r="H9875" i="11"/>
  <c r="I9875" i="11" s="1"/>
  <c r="J9875" i="11"/>
  <c r="K9875" i="11" s="1"/>
  <c r="L9875" i="11"/>
  <c r="M9875" i="11"/>
  <c r="N9875" i="11"/>
  <c r="O9875" i="11"/>
  <c r="P9875" i="11"/>
  <c r="Q9875" i="11"/>
  <c r="G9876" i="11"/>
  <c r="H9876" i="11"/>
  <c r="I9876" i="11" s="1"/>
  <c r="J9876" i="11"/>
  <c r="K9876" i="11" s="1"/>
  <c r="L9876" i="11"/>
  <c r="M9876" i="11"/>
  <c r="N9876" i="11"/>
  <c r="O9876" i="11"/>
  <c r="P9876" i="11"/>
  <c r="Q9876" i="11"/>
  <c r="G9877" i="11"/>
  <c r="H9877" i="11"/>
  <c r="I9877" i="11" s="1"/>
  <c r="J9877" i="11"/>
  <c r="K9877" i="11" s="1"/>
  <c r="L9877" i="11"/>
  <c r="M9877" i="11"/>
  <c r="N9877" i="11"/>
  <c r="O9877" i="11"/>
  <c r="P9877" i="11"/>
  <c r="Q9877" i="11"/>
  <c r="G9878" i="11"/>
  <c r="H9878" i="11"/>
  <c r="I9878" i="11" s="1"/>
  <c r="J9878" i="11"/>
  <c r="K9878" i="11" s="1"/>
  <c r="L9878" i="11"/>
  <c r="M9878" i="11"/>
  <c r="N9878" i="11"/>
  <c r="O9878" i="11"/>
  <c r="P9878" i="11"/>
  <c r="Q9878" i="11"/>
  <c r="G9879" i="11"/>
  <c r="H9879" i="11"/>
  <c r="I9879" i="11" s="1"/>
  <c r="J9879" i="11"/>
  <c r="K9879" i="11" s="1"/>
  <c r="L9879" i="11"/>
  <c r="M9879" i="11"/>
  <c r="N9879" i="11"/>
  <c r="O9879" i="11"/>
  <c r="P9879" i="11"/>
  <c r="Q9879" i="11"/>
  <c r="G9880" i="11"/>
  <c r="H9880" i="11"/>
  <c r="I9880" i="11" s="1"/>
  <c r="J9880" i="11"/>
  <c r="K9880" i="11" s="1"/>
  <c r="L9880" i="11"/>
  <c r="M9880" i="11"/>
  <c r="N9880" i="11"/>
  <c r="O9880" i="11"/>
  <c r="P9880" i="11"/>
  <c r="Q9880" i="11"/>
  <c r="G9881" i="11"/>
  <c r="H9881" i="11"/>
  <c r="I9881" i="11" s="1"/>
  <c r="J9881" i="11"/>
  <c r="K9881" i="11" s="1"/>
  <c r="L9881" i="11"/>
  <c r="M9881" i="11"/>
  <c r="N9881" i="11"/>
  <c r="O9881" i="11"/>
  <c r="P9881" i="11"/>
  <c r="Q9881" i="11"/>
  <c r="G9882" i="11"/>
  <c r="H9882" i="11"/>
  <c r="I9882" i="11" s="1"/>
  <c r="J9882" i="11"/>
  <c r="K9882" i="11" s="1"/>
  <c r="L9882" i="11"/>
  <c r="M9882" i="11"/>
  <c r="N9882" i="11"/>
  <c r="O9882" i="11"/>
  <c r="P9882" i="11"/>
  <c r="Q9882" i="11"/>
  <c r="G9883" i="11"/>
  <c r="H9883" i="11"/>
  <c r="I9883" i="11" s="1"/>
  <c r="J9883" i="11"/>
  <c r="K9883" i="11" s="1"/>
  <c r="L9883" i="11"/>
  <c r="M9883" i="11"/>
  <c r="N9883" i="11"/>
  <c r="O9883" i="11"/>
  <c r="P9883" i="11"/>
  <c r="Q9883" i="11"/>
  <c r="G9884" i="11"/>
  <c r="H9884" i="11"/>
  <c r="I9884" i="11" s="1"/>
  <c r="J9884" i="11"/>
  <c r="K9884" i="11" s="1"/>
  <c r="L9884" i="11"/>
  <c r="M9884" i="11"/>
  <c r="N9884" i="11"/>
  <c r="O9884" i="11"/>
  <c r="P9884" i="11"/>
  <c r="Q9884" i="11"/>
  <c r="G9885" i="11"/>
  <c r="H9885" i="11"/>
  <c r="I9885" i="11" s="1"/>
  <c r="J9885" i="11"/>
  <c r="K9885" i="11" s="1"/>
  <c r="L9885" i="11"/>
  <c r="M9885" i="11"/>
  <c r="N9885" i="11"/>
  <c r="O9885" i="11"/>
  <c r="P9885" i="11"/>
  <c r="Q9885" i="11"/>
  <c r="G9886" i="11"/>
  <c r="H9886" i="11"/>
  <c r="I9886" i="11" s="1"/>
  <c r="J9886" i="11"/>
  <c r="K9886" i="11" s="1"/>
  <c r="L9886" i="11"/>
  <c r="M9886" i="11"/>
  <c r="N9886" i="11"/>
  <c r="O9886" i="11"/>
  <c r="P9886" i="11"/>
  <c r="Q9886" i="11"/>
  <c r="G9887" i="11"/>
  <c r="H9887" i="11"/>
  <c r="I9887" i="11" s="1"/>
  <c r="J9887" i="11"/>
  <c r="K9887" i="11" s="1"/>
  <c r="L9887" i="11"/>
  <c r="M9887" i="11"/>
  <c r="N9887" i="11"/>
  <c r="O9887" i="11"/>
  <c r="P9887" i="11"/>
  <c r="Q9887" i="11"/>
  <c r="G9888" i="11"/>
  <c r="H9888" i="11"/>
  <c r="I9888" i="11" s="1"/>
  <c r="J9888" i="11"/>
  <c r="K9888" i="11" s="1"/>
  <c r="L9888" i="11"/>
  <c r="M9888" i="11"/>
  <c r="N9888" i="11"/>
  <c r="O9888" i="11"/>
  <c r="P9888" i="11"/>
  <c r="Q9888" i="11"/>
  <c r="G9889" i="11"/>
  <c r="H9889" i="11"/>
  <c r="I9889" i="11" s="1"/>
  <c r="J9889" i="11"/>
  <c r="K9889" i="11" s="1"/>
  <c r="L9889" i="11"/>
  <c r="M9889" i="11"/>
  <c r="N9889" i="11"/>
  <c r="O9889" i="11"/>
  <c r="P9889" i="11"/>
  <c r="Q9889" i="11"/>
  <c r="G9890" i="11"/>
  <c r="H9890" i="11"/>
  <c r="I9890" i="11" s="1"/>
  <c r="J9890" i="11"/>
  <c r="K9890" i="11" s="1"/>
  <c r="L9890" i="11"/>
  <c r="M9890" i="11"/>
  <c r="N9890" i="11"/>
  <c r="O9890" i="11"/>
  <c r="P9890" i="11"/>
  <c r="Q9890" i="11"/>
  <c r="G9891" i="11"/>
  <c r="H9891" i="11"/>
  <c r="I9891" i="11" s="1"/>
  <c r="J9891" i="11"/>
  <c r="K9891" i="11" s="1"/>
  <c r="L9891" i="11"/>
  <c r="M9891" i="11"/>
  <c r="N9891" i="11"/>
  <c r="O9891" i="11"/>
  <c r="P9891" i="11"/>
  <c r="Q9891" i="11"/>
  <c r="G9892" i="11"/>
  <c r="H9892" i="11"/>
  <c r="I9892" i="11" s="1"/>
  <c r="J9892" i="11"/>
  <c r="K9892" i="11" s="1"/>
  <c r="L9892" i="11"/>
  <c r="M9892" i="11"/>
  <c r="N9892" i="11"/>
  <c r="O9892" i="11"/>
  <c r="P9892" i="11"/>
  <c r="Q9892" i="11"/>
  <c r="G9893" i="11"/>
  <c r="H9893" i="11"/>
  <c r="I9893" i="11" s="1"/>
  <c r="J9893" i="11"/>
  <c r="K9893" i="11" s="1"/>
  <c r="L9893" i="11"/>
  <c r="M9893" i="11"/>
  <c r="N9893" i="11"/>
  <c r="O9893" i="11"/>
  <c r="P9893" i="11"/>
  <c r="Q9893" i="11"/>
  <c r="G9894" i="11"/>
  <c r="H9894" i="11"/>
  <c r="I9894" i="11" s="1"/>
  <c r="J9894" i="11"/>
  <c r="K9894" i="11" s="1"/>
  <c r="L9894" i="11"/>
  <c r="M9894" i="11"/>
  <c r="N9894" i="11"/>
  <c r="O9894" i="11"/>
  <c r="P9894" i="11"/>
  <c r="Q9894" i="11"/>
  <c r="G9895" i="11"/>
  <c r="H9895" i="11"/>
  <c r="I9895" i="11" s="1"/>
  <c r="J9895" i="11"/>
  <c r="K9895" i="11" s="1"/>
  <c r="L9895" i="11"/>
  <c r="M9895" i="11"/>
  <c r="N9895" i="11"/>
  <c r="O9895" i="11"/>
  <c r="P9895" i="11"/>
  <c r="Q9895" i="11"/>
  <c r="G9896" i="11"/>
  <c r="H9896" i="11"/>
  <c r="I9896" i="11" s="1"/>
  <c r="J9896" i="11"/>
  <c r="K9896" i="11" s="1"/>
  <c r="L9896" i="11"/>
  <c r="M9896" i="11"/>
  <c r="N9896" i="11"/>
  <c r="O9896" i="11"/>
  <c r="P9896" i="11"/>
  <c r="Q9896" i="11"/>
  <c r="G9897" i="11"/>
  <c r="H9897" i="11"/>
  <c r="I9897" i="11" s="1"/>
  <c r="J9897" i="11"/>
  <c r="K9897" i="11" s="1"/>
  <c r="L9897" i="11"/>
  <c r="M9897" i="11"/>
  <c r="N9897" i="11"/>
  <c r="O9897" i="11"/>
  <c r="P9897" i="11"/>
  <c r="Q9897" i="11"/>
  <c r="G9898" i="11"/>
  <c r="H9898" i="11"/>
  <c r="I9898" i="11" s="1"/>
  <c r="J9898" i="11"/>
  <c r="K9898" i="11" s="1"/>
  <c r="L9898" i="11"/>
  <c r="M9898" i="11"/>
  <c r="N9898" i="11"/>
  <c r="O9898" i="11"/>
  <c r="P9898" i="11"/>
  <c r="Q9898" i="11"/>
  <c r="G9899" i="11"/>
  <c r="H9899" i="11"/>
  <c r="I9899" i="11" s="1"/>
  <c r="J9899" i="11"/>
  <c r="K9899" i="11" s="1"/>
  <c r="L9899" i="11"/>
  <c r="M9899" i="11"/>
  <c r="N9899" i="11"/>
  <c r="O9899" i="11"/>
  <c r="P9899" i="11"/>
  <c r="Q9899" i="11"/>
  <c r="G9900" i="11"/>
  <c r="H9900" i="11"/>
  <c r="I9900" i="11" s="1"/>
  <c r="J9900" i="11"/>
  <c r="K9900" i="11" s="1"/>
  <c r="L9900" i="11"/>
  <c r="M9900" i="11"/>
  <c r="N9900" i="11"/>
  <c r="O9900" i="11"/>
  <c r="P9900" i="11"/>
  <c r="Q9900" i="11"/>
  <c r="G9901" i="11"/>
  <c r="H9901" i="11"/>
  <c r="I9901" i="11" s="1"/>
  <c r="J9901" i="11"/>
  <c r="K9901" i="11" s="1"/>
  <c r="L9901" i="11"/>
  <c r="M9901" i="11"/>
  <c r="N9901" i="11"/>
  <c r="O9901" i="11"/>
  <c r="P9901" i="11"/>
  <c r="Q9901" i="11"/>
  <c r="G9902" i="11"/>
  <c r="H9902" i="11"/>
  <c r="I9902" i="11" s="1"/>
  <c r="J9902" i="11"/>
  <c r="K9902" i="11" s="1"/>
  <c r="L9902" i="11"/>
  <c r="M9902" i="11"/>
  <c r="N9902" i="11"/>
  <c r="O9902" i="11"/>
  <c r="P9902" i="11"/>
  <c r="Q9902" i="11"/>
  <c r="G9903" i="11"/>
  <c r="H9903" i="11"/>
  <c r="I9903" i="11" s="1"/>
  <c r="J9903" i="11"/>
  <c r="K9903" i="11" s="1"/>
  <c r="L9903" i="11"/>
  <c r="M9903" i="11"/>
  <c r="N9903" i="11"/>
  <c r="O9903" i="11"/>
  <c r="P9903" i="11"/>
  <c r="Q9903" i="11"/>
  <c r="G9904" i="11"/>
  <c r="H9904" i="11"/>
  <c r="I9904" i="11" s="1"/>
  <c r="J9904" i="11"/>
  <c r="K9904" i="11" s="1"/>
  <c r="L9904" i="11"/>
  <c r="M9904" i="11"/>
  <c r="N9904" i="11"/>
  <c r="O9904" i="11"/>
  <c r="P9904" i="11"/>
  <c r="Q9904" i="11"/>
  <c r="G9905" i="11"/>
  <c r="H9905" i="11"/>
  <c r="I9905" i="11" s="1"/>
  <c r="J9905" i="11"/>
  <c r="K9905" i="11" s="1"/>
  <c r="L9905" i="11"/>
  <c r="M9905" i="11"/>
  <c r="N9905" i="11"/>
  <c r="O9905" i="11"/>
  <c r="P9905" i="11"/>
  <c r="Q9905" i="11"/>
  <c r="G9906" i="11"/>
  <c r="H9906" i="11"/>
  <c r="I9906" i="11" s="1"/>
  <c r="J9906" i="11"/>
  <c r="K9906" i="11" s="1"/>
  <c r="L9906" i="11"/>
  <c r="M9906" i="11"/>
  <c r="N9906" i="11"/>
  <c r="O9906" i="11"/>
  <c r="P9906" i="11"/>
  <c r="Q9906" i="11"/>
  <c r="G9907" i="11"/>
  <c r="H9907" i="11"/>
  <c r="I9907" i="11" s="1"/>
  <c r="J9907" i="11"/>
  <c r="K9907" i="11" s="1"/>
  <c r="L9907" i="11"/>
  <c r="M9907" i="11"/>
  <c r="N9907" i="11"/>
  <c r="O9907" i="11"/>
  <c r="P9907" i="11"/>
  <c r="Q9907" i="11"/>
  <c r="G9908" i="11"/>
  <c r="H9908" i="11"/>
  <c r="I9908" i="11" s="1"/>
  <c r="J9908" i="11"/>
  <c r="K9908" i="11" s="1"/>
  <c r="L9908" i="11"/>
  <c r="M9908" i="11"/>
  <c r="N9908" i="11"/>
  <c r="O9908" i="11"/>
  <c r="P9908" i="11"/>
  <c r="Q9908" i="11"/>
  <c r="G9909" i="11"/>
  <c r="H9909" i="11"/>
  <c r="I9909" i="11" s="1"/>
  <c r="J9909" i="11"/>
  <c r="K9909" i="11" s="1"/>
  <c r="L9909" i="11"/>
  <c r="M9909" i="11"/>
  <c r="N9909" i="11"/>
  <c r="O9909" i="11"/>
  <c r="P9909" i="11"/>
  <c r="Q9909" i="11"/>
  <c r="G9910" i="11"/>
  <c r="H9910" i="11"/>
  <c r="I9910" i="11" s="1"/>
  <c r="J9910" i="11"/>
  <c r="K9910" i="11" s="1"/>
  <c r="L9910" i="11"/>
  <c r="M9910" i="11"/>
  <c r="N9910" i="11"/>
  <c r="O9910" i="11"/>
  <c r="P9910" i="11"/>
  <c r="Q9910" i="11"/>
  <c r="G9911" i="11"/>
  <c r="H9911" i="11"/>
  <c r="I9911" i="11" s="1"/>
  <c r="J9911" i="11"/>
  <c r="K9911" i="11" s="1"/>
  <c r="L9911" i="11"/>
  <c r="M9911" i="11"/>
  <c r="N9911" i="11"/>
  <c r="O9911" i="11"/>
  <c r="P9911" i="11"/>
  <c r="Q9911" i="11"/>
  <c r="G9912" i="11"/>
  <c r="H9912" i="11"/>
  <c r="I9912" i="11" s="1"/>
  <c r="J9912" i="11"/>
  <c r="K9912" i="11" s="1"/>
  <c r="L9912" i="11"/>
  <c r="M9912" i="11"/>
  <c r="N9912" i="11"/>
  <c r="O9912" i="11"/>
  <c r="P9912" i="11"/>
  <c r="Q9912" i="11"/>
  <c r="G9913" i="11"/>
  <c r="H9913" i="11"/>
  <c r="I9913" i="11" s="1"/>
  <c r="J9913" i="11"/>
  <c r="K9913" i="11" s="1"/>
  <c r="L9913" i="11"/>
  <c r="M9913" i="11"/>
  <c r="N9913" i="11"/>
  <c r="O9913" i="11"/>
  <c r="P9913" i="11"/>
  <c r="Q9913" i="11"/>
  <c r="G9914" i="11"/>
  <c r="H9914" i="11"/>
  <c r="I9914" i="11" s="1"/>
  <c r="J9914" i="11"/>
  <c r="K9914" i="11" s="1"/>
  <c r="L9914" i="11"/>
  <c r="M9914" i="11"/>
  <c r="N9914" i="11"/>
  <c r="O9914" i="11"/>
  <c r="P9914" i="11"/>
  <c r="Q9914" i="11"/>
  <c r="G9915" i="11"/>
  <c r="H9915" i="11"/>
  <c r="I9915" i="11" s="1"/>
  <c r="J9915" i="11"/>
  <c r="K9915" i="11" s="1"/>
  <c r="L9915" i="11"/>
  <c r="M9915" i="11"/>
  <c r="N9915" i="11"/>
  <c r="O9915" i="11"/>
  <c r="P9915" i="11"/>
  <c r="Q9915" i="11"/>
  <c r="G9916" i="11"/>
  <c r="H9916" i="11"/>
  <c r="I9916" i="11" s="1"/>
  <c r="J9916" i="11"/>
  <c r="K9916" i="11" s="1"/>
  <c r="L9916" i="11"/>
  <c r="M9916" i="11"/>
  <c r="N9916" i="11"/>
  <c r="O9916" i="11"/>
  <c r="P9916" i="11"/>
  <c r="Q9916" i="11"/>
  <c r="G9917" i="11"/>
  <c r="H9917" i="11"/>
  <c r="I9917" i="11" s="1"/>
  <c r="J9917" i="11"/>
  <c r="K9917" i="11" s="1"/>
  <c r="L9917" i="11"/>
  <c r="M9917" i="11"/>
  <c r="N9917" i="11"/>
  <c r="O9917" i="11"/>
  <c r="P9917" i="11"/>
  <c r="Q9917" i="11"/>
  <c r="G9918" i="11"/>
  <c r="H9918" i="11"/>
  <c r="I9918" i="11" s="1"/>
  <c r="J9918" i="11"/>
  <c r="K9918" i="11" s="1"/>
  <c r="L9918" i="11"/>
  <c r="M9918" i="11"/>
  <c r="N9918" i="11"/>
  <c r="O9918" i="11"/>
  <c r="P9918" i="11"/>
  <c r="Q9918" i="11"/>
  <c r="G9919" i="11"/>
  <c r="H9919" i="11"/>
  <c r="I9919" i="11" s="1"/>
  <c r="J9919" i="11"/>
  <c r="K9919" i="11" s="1"/>
  <c r="L9919" i="11"/>
  <c r="M9919" i="11"/>
  <c r="N9919" i="11"/>
  <c r="O9919" i="11"/>
  <c r="P9919" i="11"/>
  <c r="Q9919" i="11"/>
  <c r="G9920" i="11"/>
  <c r="H9920" i="11"/>
  <c r="I9920" i="11" s="1"/>
  <c r="J9920" i="11"/>
  <c r="K9920" i="11" s="1"/>
  <c r="L9920" i="11"/>
  <c r="M9920" i="11"/>
  <c r="N9920" i="11"/>
  <c r="O9920" i="11"/>
  <c r="P9920" i="11"/>
  <c r="Q9920" i="11"/>
  <c r="G9921" i="11"/>
  <c r="H9921" i="11"/>
  <c r="I9921" i="11" s="1"/>
  <c r="J9921" i="11"/>
  <c r="K9921" i="11" s="1"/>
  <c r="L9921" i="11"/>
  <c r="M9921" i="11"/>
  <c r="N9921" i="11"/>
  <c r="O9921" i="11"/>
  <c r="P9921" i="11"/>
  <c r="Q9921" i="11"/>
  <c r="G9922" i="11"/>
  <c r="H9922" i="11"/>
  <c r="I9922" i="11" s="1"/>
  <c r="J9922" i="11"/>
  <c r="K9922" i="11" s="1"/>
  <c r="L9922" i="11"/>
  <c r="M9922" i="11"/>
  <c r="N9922" i="11"/>
  <c r="O9922" i="11"/>
  <c r="P9922" i="11"/>
  <c r="Q9922" i="11"/>
  <c r="G9923" i="11"/>
  <c r="H9923" i="11"/>
  <c r="I9923" i="11" s="1"/>
  <c r="J9923" i="11"/>
  <c r="K9923" i="11" s="1"/>
  <c r="L9923" i="11"/>
  <c r="M9923" i="11"/>
  <c r="N9923" i="11"/>
  <c r="O9923" i="11"/>
  <c r="P9923" i="11"/>
  <c r="Q9923" i="11"/>
  <c r="G9924" i="11"/>
  <c r="H9924" i="11"/>
  <c r="I9924" i="11" s="1"/>
  <c r="J9924" i="11"/>
  <c r="K9924" i="11" s="1"/>
  <c r="L9924" i="11"/>
  <c r="M9924" i="11"/>
  <c r="N9924" i="11"/>
  <c r="O9924" i="11"/>
  <c r="P9924" i="11"/>
  <c r="Q9924" i="11"/>
  <c r="G9925" i="11"/>
  <c r="H9925" i="11"/>
  <c r="I9925" i="11" s="1"/>
  <c r="J9925" i="11"/>
  <c r="K9925" i="11" s="1"/>
  <c r="L9925" i="11"/>
  <c r="M9925" i="11"/>
  <c r="N9925" i="11"/>
  <c r="O9925" i="11"/>
  <c r="P9925" i="11"/>
  <c r="Q9925" i="11"/>
  <c r="G9926" i="11"/>
  <c r="H9926" i="11"/>
  <c r="I9926" i="11" s="1"/>
  <c r="J9926" i="11"/>
  <c r="K9926" i="11" s="1"/>
  <c r="L9926" i="11"/>
  <c r="M9926" i="11"/>
  <c r="N9926" i="11"/>
  <c r="O9926" i="11"/>
  <c r="P9926" i="11"/>
  <c r="Q9926" i="11"/>
  <c r="G9927" i="11"/>
  <c r="H9927" i="11"/>
  <c r="I9927" i="11" s="1"/>
  <c r="J9927" i="11"/>
  <c r="K9927" i="11" s="1"/>
  <c r="L9927" i="11"/>
  <c r="M9927" i="11"/>
  <c r="N9927" i="11"/>
  <c r="O9927" i="11"/>
  <c r="P9927" i="11"/>
  <c r="Q9927" i="11"/>
  <c r="G9928" i="11"/>
  <c r="H9928" i="11"/>
  <c r="I9928" i="11" s="1"/>
  <c r="J9928" i="11"/>
  <c r="K9928" i="11" s="1"/>
  <c r="L9928" i="11"/>
  <c r="M9928" i="11"/>
  <c r="N9928" i="11"/>
  <c r="O9928" i="11"/>
  <c r="P9928" i="11"/>
  <c r="Q9928" i="11"/>
  <c r="G9929" i="11"/>
  <c r="H9929" i="11"/>
  <c r="I9929" i="11" s="1"/>
  <c r="J9929" i="11"/>
  <c r="K9929" i="11" s="1"/>
  <c r="L9929" i="11"/>
  <c r="M9929" i="11"/>
  <c r="N9929" i="11"/>
  <c r="O9929" i="11"/>
  <c r="P9929" i="11"/>
  <c r="Q9929" i="11"/>
  <c r="G9930" i="11"/>
  <c r="H9930" i="11"/>
  <c r="I9930" i="11" s="1"/>
  <c r="J9930" i="11"/>
  <c r="K9930" i="11" s="1"/>
  <c r="L9930" i="11"/>
  <c r="M9930" i="11"/>
  <c r="N9930" i="11"/>
  <c r="O9930" i="11"/>
  <c r="P9930" i="11"/>
  <c r="Q9930" i="11"/>
  <c r="G9931" i="11"/>
  <c r="H9931" i="11"/>
  <c r="I9931" i="11" s="1"/>
  <c r="J9931" i="11"/>
  <c r="K9931" i="11" s="1"/>
  <c r="L9931" i="11"/>
  <c r="M9931" i="11"/>
  <c r="N9931" i="11"/>
  <c r="O9931" i="11"/>
  <c r="P9931" i="11"/>
  <c r="Q9931" i="11"/>
  <c r="G9932" i="11"/>
  <c r="H9932" i="11"/>
  <c r="I9932" i="11" s="1"/>
  <c r="J9932" i="11"/>
  <c r="K9932" i="11" s="1"/>
  <c r="L9932" i="11"/>
  <c r="M9932" i="11"/>
  <c r="N9932" i="11"/>
  <c r="O9932" i="11"/>
  <c r="P9932" i="11"/>
  <c r="Q9932" i="11"/>
  <c r="G9933" i="11"/>
  <c r="H9933" i="11"/>
  <c r="I9933" i="11" s="1"/>
  <c r="J9933" i="11"/>
  <c r="K9933" i="11" s="1"/>
  <c r="L9933" i="11"/>
  <c r="M9933" i="11"/>
  <c r="N9933" i="11"/>
  <c r="O9933" i="11"/>
  <c r="P9933" i="11"/>
  <c r="Q9933" i="11"/>
  <c r="G9934" i="11"/>
  <c r="H9934" i="11"/>
  <c r="I9934" i="11" s="1"/>
  <c r="J9934" i="11"/>
  <c r="K9934" i="11" s="1"/>
  <c r="L9934" i="11"/>
  <c r="M9934" i="11"/>
  <c r="N9934" i="11"/>
  <c r="O9934" i="11"/>
  <c r="P9934" i="11"/>
  <c r="Q9934" i="11"/>
  <c r="G9935" i="11"/>
  <c r="H9935" i="11"/>
  <c r="I9935" i="11" s="1"/>
  <c r="J9935" i="11"/>
  <c r="K9935" i="11" s="1"/>
  <c r="L9935" i="11"/>
  <c r="M9935" i="11"/>
  <c r="N9935" i="11"/>
  <c r="O9935" i="11"/>
  <c r="P9935" i="11"/>
  <c r="Q9935" i="11"/>
  <c r="G9936" i="11"/>
  <c r="H9936" i="11"/>
  <c r="I9936" i="11" s="1"/>
  <c r="J9936" i="11"/>
  <c r="K9936" i="11" s="1"/>
  <c r="L9936" i="11"/>
  <c r="M9936" i="11"/>
  <c r="N9936" i="11"/>
  <c r="O9936" i="11"/>
  <c r="P9936" i="11"/>
  <c r="Q9936" i="11"/>
  <c r="G9937" i="11"/>
  <c r="H9937" i="11"/>
  <c r="I9937" i="11" s="1"/>
  <c r="J9937" i="11"/>
  <c r="K9937" i="11" s="1"/>
  <c r="L9937" i="11"/>
  <c r="M9937" i="11"/>
  <c r="N9937" i="11"/>
  <c r="O9937" i="11"/>
  <c r="P9937" i="11"/>
  <c r="Q9937" i="11"/>
  <c r="G9938" i="11"/>
  <c r="H9938" i="11"/>
  <c r="I9938" i="11" s="1"/>
  <c r="J9938" i="11"/>
  <c r="K9938" i="11" s="1"/>
  <c r="L9938" i="11"/>
  <c r="M9938" i="11"/>
  <c r="N9938" i="11"/>
  <c r="O9938" i="11"/>
  <c r="P9938" i="11"/>
  <c r="Q9938" i="11"/>
  <c r="G9939" i="11"/>
  <c r="H9939" i="11"/>
  <c r="I9939" i="11" s="1"/>
  <c r="J9939" i="11"/>
  <c r="K9939" i="11" s="1"/>
  <c r="L9939" i="11"/>
  <c r="M9939" i="11"/>
  <c r="N9939" i="11"/>
  <c r="O9939" i="11"/>
  <c r="P9939" i="11"/>
  <c r="Q9939" i="11"/>
  <c r="G9940" i="11"/>
  <c r="H9940" i="11"/>
  <c r="I9940" i="11" s="1"/>
  <c r="J9940" i="11"/>
  <c r="K9940" i="11" s="1"/>
  <c r="L9940" i="11"/>
  <c r="M9940" i="11"/>
  <c r="N9940" i="11"/>
  <c r="O9940" i="11"/>
  <c r="P9940" i="11"/>
  <c r="Q9940" i="11"/>
  <c r="G9941" i="11"/>
  <c r="H9941" i="11"/>
  <c r="I9941" i="11" s="1"/>
  <c r="J9941" i="11"/>
  <c r="K9941" i="11" s="1"/>
  <c r="L9941" i="11"/>
  <c r="M9941" i="11"/>
  <c r="N9941" i="11"/>
  <c r="O9941" i="11"/>
  <c r="P9941" i="11"/>
  <c r="Q9941" i="11"/>
  <c r="G9942" i="11"/>
  <c r="H9942" i="11"/>
  <c r="I9942" i="11" s="1"/>
  <c r="J9942" i="11"/>
  <c r="K9942" i="11" s="1"/>
  <c r="L9942" i="11"/>
  <c r="M9942" i="11"/>
  <c r="N9942" i="11"/>
  <c r="O9942" i="11"/>
  <c r="P9942" i="11"/>
  <c r="Q9942" i="11"/>
  <c r="G9943" i="11"/>
  <c r="H9943" i="11"/>
  <c r="I9943" i="11" s="1"/>
  <c r="J9943" i="11"/>
  <c r="K9943" i="11" s="1"/>
  <c r="L9943" i="11"/>
  <c r="M9943" i="11"/>
  <c r="N9943" i="11"/>
  <c r="O9943" i="11"/>
  <c r="P9943" i="11"/>
  <c r="Q9943" i="11"/>
  <c r="G9944" i="11"/>
  <c r="H9944" i="11"/>
  <c r="I9944" i="11" s="1"/>
  <c r="J9944" i="11"/>
  <c r="K9944" i="11" s="1"/>
  <c r="L9944" i="11"/>
  <c r="M9944" i="11"/>
  <c r="N9944" i="11"/>
  <c r="O9944" i="11"/>
  <c r="P9944" i="11"/>
  <c r="Q9944" i="11"/>
  <c r="G9945" i="11"/>
  <c r="H9945" i="11"/>
  <c r="I9945" i="11" s="1"/>
  <c r="J9945" i="11"/>
  <c r="K9945" i="11" s="1"/>
  <c r="L9945" i="11"/>
  <c r="M9945" i="11"/>
  <c r="N9945" i="11"/>
  <c r="O9945" i="11"/>
  <c r="P9945" i="11"/>
  <c r="Q9945" i="11"/>
  <c r="G9946" i="11"/>
  <c r="H9946" i="11"/>
  <c r="I9946" i="11" s="1"/>
  <c r="J9946" i="11"/>
  <c r="K9946" i="11" s="1"/>
  <c r="L9946" i="11"/>
  <c r="M9946" i="11"/>
  <c r="N9946" i="11"/>
  <c r="O9946" i="11"/>
  <c r="P9946" i="11"/>
  <c r="Q9946" i="11"/>
  <c r="G9947" i="11"/>
  <c r="H9947" i="11"/>
  <c r="I9947" i="11" s="1"/>
  <c r="J9947" i="11"/>
  <c r="K9947" i="11" s="1"/>
  <c r="L9947" i="11"/>
  <c r="M9947" i="11"/>
  <c r="N9947" i="11"/>
  <c r="O9947" i="11"/>
  <c r="P9947" i="11"/>
  <c r="Q9947" i="11"/>
  <c r="G9948" i="11"/>
  <c r="H9948" i="11"/>
  <c r="I9948" i="11" s="1"/>
  <c r="J9948" i="11"/>
  <c r="K9948" i="11" s="1"/>
  <c r="L9948" i="11"/>
  <c r="M9948" i="11"/>
  <c r="N9948" i="11"/>
  <c r="O9948" i="11"/>
  <c r="P9948" i="11"/>
  <c r="Q9948" i="11"/>
  <c r="G9949" i="11"/>
  <c r="H9949" i="11"/>
  <c r="I9949" i="11" s="1"/>
  <c r="J9949" i="11"/>
  <c r="K9949" i="11" s="1"/>
  <c r="L9949" i="11"/>
  <c r="M9949" i="11"/>
  <c r="N9949" i="11"/>
  <c r="O9949" i="11"/>
  <c r="P9949" i="11"/>
  <c r="Q9949" i="11"/>
  <c r="G9950" i="11"/>
  <c r="H9950" i="11"/>
  <c r="I9950" i="11" s="1"/>
  <c r="J9950" i="11"/>
  <c r="K9950" i="11" s="1"/>
  <c r="L9950" i="11"/>
  <c r="M9950" i="11"/>
  <c r="N9950" i="11"/>
  <c r="O9950" i="11"/>
  <c r="P9950" i="11"/>
  <c r="Q9950" i="11"/>
  <c r="G9951" i="11"/>
  <c r="H9951" i="11"/>
  <c r="I9951" i="11" s="1"/>
  <c r="J9951" i="11"/>
  <c r="K9951" i="11" s="1"/>
  <c r="L9951" i="11"/>
  <c r="M9951" i="11"/>
  <c r="N9951" i="11"/>
  <c r="O9951" i="11"/>
  <c r="P9951" i="11"/>
  <c r="Q9951" i="11"/>
  <c r="G9952" i="11"/>
  <c r="H9952" i="11"/>
  <c r="I9952" i="11" s="1"/>
  <c r="J9952" i="11"/>
  <c r="K9952" i="11" s="1"/>
  <c r="L9952" i="11"/>
  <c r="M9952" i="11"/>
  <c r="N9952" i="11"/>
  <c r="O9952" i="11"/>
  <c r="P9952" i="11"/>
  <c r="Q9952" i="11"/>
  <c r="G9953" i="11"/>
  <c r="H9953" i="11"/>
  <c r="I9953" i="11" s="1"/>
  <c r="J9953" i="11"/>
  <c r="K9953" i="11" s="1"/>
  <c r="L9953" i="11"/>
  <c r="M9953" i="11"/>
  <c r="N9953" i="11"/>
  <c r="O9953" i="11"/>
  <c r="P9953" i="11"/>
  <c r="Q9953" i="11"/>
  <c r="G9954" i="11"/>
  <c r="H9954" i="11"/>
  <c r="I9954" i="11" s="1"/>
  <c r="J9954" i="11"/>
  <c r="K9954" i="11" s="1"/>
  <c r="L9954" i="11"/>
  <c r="M9954" i="11"/>
  <c r="N9954" i="11"/>
  <c r="O9954" i="11"/>
  <c r="P9954" i="11"/>
  <c r="Q9954" i="11"/>
  <c r="G9955" i="11"/>
  <c r="H9955" i="11"/>
  <c r="I9955" i="11" s="1"/>
  <c r="J9955" i="11"/>
  <c r="K9955" i="11" s="1"/>
  <c r="L9955" i="11"/>
  <c r="M9955" i="11"/>
  <c r="N9955" i="11"/>
  <c r="O9955" i="11"/>
  <c r="P9955" i="11"/>
  <c r="Q9955" i="11"/>
  <c r="G9956" i="11"/>
  <c r="H9956" i="11"/>
  <c r="I9956" i="11" s="1"/>
  <c r="J9956" i="11"/>
  <c r="K9956" i="11" s="1"/>
  <c r="L9956" i="11"/>
  <c r="M9956" i="11"/>
  <c r="N9956" i="11"/>
  <c r="O9956" i="11"/>
  <c r="P9956" i="11"/>
  <c r="Q9956" i="11"/>
  <c r="G9957" i="11"/>
  <c r="H9957" i="11"/>
  <c r="I9957" i="11" s="1"/>
  <c r="J9957" i="11"/>
  <c r="K9957" i="11" s="1"/>
  <c r="L9957" i="11"/>
  <c r="M9957" i="11"/>
  <c r="N9957" i="11"/>
  <c r="O9957" i="11"/>
  <c r="P9957" i="11"/>
  <c r="Q9957" i="11"/>
  <c r="G9958" i="11"/>
  <c r="H9958" i="11"/>
  <c r="I9958" i="11" s="1"/>
  <c r="J9958" i="11"/>
  <c r="K9958" i="11" s="1"/>
  <c r="L9958" i="11"/>
  <c r="M9958" i="11"/>
  <c r="N9958" i="11"/>
  <c r="O9958" i="11"/>
  <c r="P9958" i="11"/>
  <c r="Q9958" i="11"/>
  <c r="G9959" i="11"/>
  <c r="H9959" i="11"/>
  <c r="I9959" i="11" s="1"/>
  <c r="J9959" i="11"/>
  <c r="K9959" i="11" s="1"/>
  <c r="L9959" i="11"/>
  <c r="M9959" i="11"/>
  <c r="N9959" i="11"/>
  <c r="O9959" i="11"/>
  <c r="P9959" i="11"/>
  <c r="Q9959" i="11"/>
  <c r="G9960" i="11"/>
  <c r="H9960" i="11"/>
  <c r="I9960" i="11" s="1"/>
  <c r="J9960" i="11"/>
  <c r="K9960" i="11" s="1"/>
  <c r="L9960" i="11"/>
  <c r="M9960" i="11"/>
  <c r="N9960" i="11"/>
  <c r="O9960" i="11"/>
  <c r="P9960" i="11"/>
  <c r="Q9960" i="11"/>
  <c r="G9961" i="11"/>
  <c r="H9961" i="11"/>
  <c r="I9961" i="11" s="1"/>
  <c r="J9961" i="11"/>
  <c r="K9961" i="11" s="1"/>
  <c r="L9961" i="11"/>
  <c r="M9961" i="11"/>
  <c r="N9961" i="11"/>
  <c r="O9961" i="11"/>
  <c r="P9961" i="11"/>
  <c r="Q9961" i="11"/>
  <c r="G9962" i="11"/>
  <c r="H9962" i="11"/>
  <c r="I9962" i="11" s="1"/>
  <c r="J9962" i="11"/>
  <c r="K9962" i="11" s="1"/>
  <c r="L9962" i="11"/>
  <c r="M9962" i="11"/>
  <c r="N9962" i="11"/>
  <c r="O9962" i="11"/>
  <c r="P9962" i="11"/>
  <c r="Q9962" i="11"/>
  <c r="G9963" i="11"/>
  <c r="H9963" i="11"/>
  <c r="I9963" i="11" s="1"/>
  <c r="J9963" i="11"/>
  <c r="K9963" i="11" s="1"/>
  <c r="L9963" i="11"/>
  <c r="M9963" i="11"/>
  <c r="N9963" i="11"/>
  <c r="O9963" i="11"/>
  <c r="P9963" i="11"/>
  <c r="Q9963" i="11"/>
  <c r="G9964" i="11"/>
  <c r="H9964" i="11"/>
  <c r="I9964" i="11" s="1"/>
  <c r="J9964" i="11"/>
  <c r="K9964" i="11" s="1"/>
  <c r="L9964" i="11"/>
  <c r="M9964" i="11"/>
  <c r="N9964" i="11"/>
  <c r="O9964" i="11"/>
  <c r="P9964" i="11"/>
  <c r="Q9964" i="11"/>
  <c r="G9965" i="11"/>
  <c r="H9965" i="11"/>
  <c r="I9965" i="11" s="1"/>
  <c r="J9965" i="11"/>
  <c r="K9965" i="11" s="1"/>
  <c r="L9965" i="11"/>
  <c r="M9965" i="11"/>
  <c r="N9965" i="11"/>
  <c r="O9965" i="11"/>
  <c r="P9965" i="11"/>
  <c r="Q9965" i="11"/>
  <c r="G9966" i="11"/>
  <c r="H9966" i="11"/>
  <c r="I9966" i="11" s="1"/>
  <c r="J9966" i="11"/>
  <c r="K9966" i="11" s="1"/>
  <c r="L9966" i="11"/>
  <c r="M9966" i="11"/>
  <c r="N9966" i="11"/>
  <c r="O9966" i="11"/>
  <c r="P9966" i="11"/>
  <c r="Q9966" i="11"/>
  <c r="G9967" i="11"/>
  <c r="H9967" i="11"/>
  <c r="I9967" i="11" s="1"/>
  <c r="J9967" i="11"/>
  <c r="K9967" i="11" s="1"/>
  <c r="L9967" i="11"/>
  <c r="M9967" i="11"/>
  <c r="N9967" i="11"/>
  <c r="O9967" i="11"/>
  <c r="P9967" i="11"/>
  <c r="Q9967" i="11"/>
  <c r="G9968" i="11"/>
  <c r="H9968" i="11"/>
  <c r="I9968" i="11" s="1"/>
  <c r="J9968" i="11"/>
  <c r="K9968" i="11" s="1"/>
  <c r="L9968" i="11"/>
  <c r="M9968" i="11"/>
  <c r="N9968" i="11"/>
  <c r="O9968" i="11"/>
  <c r="P9968" i="11"/>
  <c r="Q9968" i="11"/>
  <c r="G9969" i="11"/>
  <c r="H9969" i="11"/>
  <c r="I9969" i="11" s="1"/>
  <c r="J9969" i="11"/>
  <c r="K9969" i="11" s="1"/>
  <c r="L9969" i="11"/>
  <c r="M9969" i="11"/>
  <c r="N9969" i="11"/>
  <c r="O9969" i="11"/>
  <c r="P9969" i="11"/>
  <c r="Q9969" i="11"/>
  <c r="G9970" i="11"/>
  <c r="H9970" i="11"/>
  <c r="I9970" i="11" s="1"/>
  <c r="J9970" i="11"/>
  <c r="K9970" i="11" s="1"/>
  <c r="L9970" i="11"/>
  <c r="M9970" i="11"/>
  <c r="N9970" i="11"/>
  <c r="O9970" i="11"/>
  <c r="P9970" i="11"/>
  <c r="Q9970" i="11"/>
  <c r="G9971" i="11"/>
  <c r="H9971" i="11"/>
  <c r="I9971" i="11" s="1"/>
  <c r="J9971" i="11"/>
  <c r="K9971" i="11" s="1"/>
  <c r="L9971" i="11"/>
  <c r="M9971" i="11"/>
  <c r="N9971" i="11"/>
  <c r="O9971" i="11"/>
  <c r="P9971" i="11"/>
  <c r="Q9971" i="11"/>
  <c r="G9972" i="11"/>
  <c r="H9972" i="11"/>
  <c r="I9972" i="11" s="1"/>
  <c r="J9972" i="11"/>
  <c r="K9972" i="11" s="1"/>
  <c r="L9972" i="11"/>
  <c r="M9972" i="11"/>
  <c r="N9972" i="11"/>
  <c r="O9972" i="11"/>
  <c r="P9972" i="11"/>
  <c r="Q9972" i="11"/>
  <c r="G9973" i="11"/>
  <c r="H9973" i="11"/>
  <c r="I9973" i="11" s="1"/>
  <c r="J9973" i="11"/>
  <c r="K9973" i="11" s="1"/>
  <c r="L9973" i="11"/>
  <c r="M9973" i="11"/>
  <c r="N9973" i="11"/>
  <c r="O9973" i="11"/>
  <c r="P9973" i="11"/>
  <c r="Q9973" i="11"/>
  <c r="G9974" i="11"/>
  <c r="H9974" i="11"/>
  <c r="I9974" i="11" s="1"/>
  <c r="J9974" i="11"/>
  <c r="K9974" i="11" s="1"/>
  <c r="L9974" i="11"/>
  <c r="M9974" i="11"/>
  <c r="N9974" i="11"/>
  <c r="O9974" i="11"/>
  <c r="P9974" i="11"/>
  <c r="Q9974" i="11"/>
  <c r="G9975" i="11"/>
  <c r="H9975" i="11"/>
  <c r="I9975" i="11" s="1"/>
  <c r="J9975" i="11"/>
  <c r="K9975" i="11" s="1"/>
  <c r="L9975" i="11"/>
  <c r="M9975" i="11"/>
  <c r="N9975" i="11"/>
  <c r="O9975" i="11"/>
  <c r="P9975" i="11"/>
  <c r="Q9975" i="11"/>
  <c r="G9976" i="11"/>
  <c r="H9976" i="11"/>
  <c r="I9976" i="11" s="1"/>
  <c r="J9976" i="11"/>
  <c r="K9976" i="11" s="1"/>
  <c r="L9976" i="11"/>
  <c r="M9976" i="11"/>
  <c r="N9976" i="11"/>
  <c r="O9976" i="11"/>
  <c r="P9976" i="11"/>
  <c r="Q9976" i="11"/>
  <c r="G9977" i="11"/>
  <c r="H9977" i="11"/>
  <c r="I9977" i="11" s="1"/>
  <c r="J9977" i="11"/>
  <c r="K9977" i="11" s="1"/>
  <c r="L9977" i="11"/>
  <c r="M9977" i="11"/>
  <c r="N9977" i="11"/>
  <c r="O9977" i="11"/>
  <c r="P9977" i="11"/>
  <c r="Q9977" i="11"/>
  <c r="G9978" i="11"/>
  <c r="H9978" i="11"/>
  <c r="I9978" i="11" s="1"/>
  <c r="J9978" i="11"/>
  <c r="K9978" i="11" s="1"/>
  <c r="L9978" i="11"/>
  <c r="M9978" i="11"/>
  <c r="N9978" i="11"/>
  <c r="O9978" i="11"/>
  <c r="P9978" i="11"/>
  <c r="Q9978" i="11"/>
  <c r="G9979" i="11"/>
  <c r="H9979" i="11"/>
  <c r="I9979" i="11" s="1"/>
  <c r="J9979" i="11"/>
  <c r="K9979" i="11" s="1"/>
  <c r="L9979" i="11"/>
  <c r="M9979" i="11"/>
  <c r="N9979" i="11"/>
  <c r="O9979" i="11"/>
  <c r="P9979" i="11"/>
  <c r="Q9979" i="11"/>
  <c r="G9980" i="11"/>
  <c r="H9980" i="11"/>
  <c r="I9980" i="11" s="1"/>
  <c r="J9980" i="11"/>
  <c r="K9980" i="11" s="1"/>
  <c r="L9980" i="11"/>
  <c r="M9980" i="11"/>
  <c r="N9980" i="11"/>
  <c r="O9980" i="11"/>
  <c r="P9980" i="11"/>
  <c r="Q9980" i="11"/>
  <c r="G9981" i="11"/>
  <c r="H9981" i="11"/>
  <c r="I9981" i="11" s="1"/>
  <c r="J9981" i="11"/>
  <c r="K9981" i="11" s="1"/>
  <c r="L9981" i="11"/>
  <c r="M9981" i="11"/>
  <c r="N9981" i="11"/>
  <c r="O9981" i="11"/>
  <c r="P9981" i="11"/>
  <c r="Q9981" i="11"/>
  <c r="G9982" i="11"/>
  <c r="H9982" i="11"/>
  <c r="I9982" i="11" s="1"/>
  <c r="J9982" i="11"/>
  <c r="K9982" i="11" s="1"/>
  <c r="L9982" i="11"/>
  <c r="M9982" i="11"/>
  <c r="N9982" i="11"/>
  <c r="O9982" i="11"/>
  <c r="P9982" i="11"/>
  <c r="Q9982" i="11"/>
  <c r="G9983" i="11"/>
  <c r="H9983" i="11"/>
  <c r="I9983" i="11" s="1"/>
  <c r="J9983" i="11"/>
  <c r="K9983" i="11" s="1"/>
  <c r="L9983" i="11"/>
  <c r="M9983" i="11"/>
  <c r="N9983" i="11"/>
  <c r="O9983" i="11"/>
  <c r="P9983" i="11"/>
  <c r="Q9983" i="11"/>
  <c r="G9984" i="11"/>
  <c r="H9984" i="11"/>
  <c r="I9984" i="11" s="1"/>
  <c r="J9984" i="11"/>
  <c r="K9984" i="11" s="1"/>
  <c r="L9984" i="11"/>
  <c r="M9984" i="11"/>
  <c r="N9984" i="11"/>
  <c r="O9984" i="11"/>
  <c r="P9984" i="11"/>
  <c r="Q9984" i="11"/>
  <c r="G9985" i="11"/>
  <c r="H9985" i="11"/>
  <c r="I9985" i="11" s="1"/>
  <c r="J9985" i="11"/>
  <c r="K9985" i="11" s="1"/>
  <c r="L9985" i="11"/>
  <c r="M9985" i="11"/>
  <c r="N9985" i="11"/>
  <c r="O9985" i="11"/>
  <c r="P9985" i="11"/>
  <c r="Q9985" i="11"/>
  <c r="G9986" i="11"/>
  <c r="H9986" i="11"/>
  <c r="I9986" i="11" s="1"/>
  <c r="J9986" i="11"/>
  <c r="K9986" i="11" s="1"/>
  <c r="L9986" i="11"/>
  <c r="M9986" i="11"/>
  <c r="N9986" i="11"/>
  <c r="O9986" i="11"/>
  <c r="P9986" i="11"/>
  <c r="Q9986" i="11"/>
  <c r="G9987" i="11"/>
  <c r="H9987" i="11"/>
  <c r="I9987" i="11" s="1"/>
  <c r="J9987" i="11"/>
  <c r="K9987" i="11" s="1"/>
  <c r="L9987" i="11"/>
  <c r="M9987" i="11"/>
  <c r="N9987" i="11"/>
  <c r="O9987" i="11"/>
  <c r="P9987" i="11"/>
  <c r="Q9987" i="11"/>
  <c r="G9988" i="11"/>
  <c r="H9988" i="11"/>
  <c r="I9988" i="11" s="1"/>
  <c r="J9988" i="11"/>
  <c r="K9988" i="11" s="1"/>
  <c r="L9988" i="11"/>
  <c r="M9988" i="11"/>
  <c r="N9988" i="11"/>
  <c r="O9988" i="11"/>
  <c r="P9988" i="11"/>
  <c r="Q9988" i="11"/>
  <c r="G9989" i="11"/>
  <c r="H9989" i="11"/>
  <c r="I9989" i="11" s="1"/>
  <c r="J9989" i="11"/>
  <c r="K9989" i="11" s="1"/>
  <c r="L9989" i="11"/>
  <c r="M9989" i="11"/>
  <c r="N9989" i="11"/>
  <c r="O9989" i="11"/>
  <c r="P9989" i="11"/>
  <c r="Q9989" i="11"/>
  <c r="G9990" i="11"/>
  <c r="H9990" i="11"/>
  <c r="I9990" i="11" s="1"/>
  <c r="J9990" i="11"/>
  <c r="K9990" i="11" s="1"/>
  <c r="L9990" i="11"/>
  <c r="M9990" i="11"/>
  <c r="N9990" i="11"/>
  <c r="O9990" i="11"/>
  <c r="P9990" i="11"/>
  <c r="Q9990" i="11"/>
  <c r="G9991" i="11"/>
  <c r="H9991" i="11"/>
  <c r="I9991" i="11" s="1"/>
  <c r="J9991" i="11"/>
  <c r="K9991" i="11" s="1"/>
  <c r="L9991" i="11"/>
  <c r="M9991" i="11"/>
  <c r="N9991" i="11"/>
  <c r="O9991" i="11"/>
  <c r="P9991" i="11"/>
  <c r="Q9991" i="11"/>
  <c r="G9992" i="11"/>
  <c r="H9992" i="11"/>
  <c r="I9992" i="11" s="1"/>
  <c r="J9992" i="11"/>
  <c r="K9992" i="11" s="1"/>
  <c r="L9992" i="11"/>
  <c r="M9992" i="11"/>
  <c r="N9992" i="11"/>
  <c r="O9992" i="11"/>
  <c r="P9992" i="11"/>
  <c r="Q9992" i="11"/>
  <c r="G9993" i="11"/>
  <c r="H9993" i="11"/>
  <c r="I9993" i="11" s="1"/>
  <c r="J9993" i="11"/>
  <c r="K9993" i="11" s="1"/>
  <c r="L9993" i="11"/>
  <c r="M9993" i="11"/>
  <c r="N9993" i="11"/>
  <c r="O9993" i="11"/>
  <c r="P9993" i="11"/>
  <c r="Q9993" i="11"/>
  <c r="G9994" i="11"/>
  <c r="H9994" i="11"/>
  <c r="I9994" i="11" s="1"/>
  <c r="J9994" i="11"/>
  <c r="K9994" i="11" s="1"/>
  <c r="L9994" i="11"/>
  <c r="M9994" i="11"/>
  <c r="N9994" i="11"/>
  <c r="O9994" i="11"/>
  <c r="P9994" i="11"/>
  <c r="Q9994" i="11"/>
  <c r="G9995" i="11"/>
  <c r="H9995" i="11"/>
  <c r="I9995" i="11" s="1"/>
  <c r="J9995" i="11"/>
  <c r="K9995" i="11" s="1"/>
  <c r="L9995" i="11"/>
  <c r="M9995" i="11"/>
  <c r="N9995" i="11"/>
  <c r="O9995" i="11"/>
  <c r="P9995" i="11"/>
  <c r="Q9995" i="11"/>
  <c r="G9996" i="11"/>
  <c r="H9996" i="11"/>
  <c r="I9996" i="11" s="1"/>
  <c r="J9996" i="11"/>
  <c r="K9996" i="11" s="1"/>
  <c r="L9996" i="11"/>
  <c r="M9996" i="11"/>
  <c r="N9996" i="11"/>
  <c r="O9996" i="11"/>
  <c r="P9996" i="11"/>
  <c r="Q9996" i="11"/>
  <c r="G9997" i="11"/>
  <c r="H9997" i="11"/>
  <c r="I9997" i="11" s="1"/>
  <c r="J9997" i="11"/>
  <c r="K9997" i="11" s="1"/>
  <c r="L9997" i="11"/>
  <c r="M9997" i="11"/>
  <c r="N9997" i="11"/>
  <c r="O9997" i="11"/>
  <c r="P9997" i="11"/>
  <c r="Q9997" i="11"/>
  <c r="G9998" i="11"/>
  <c r="H9998" i="11"/>
  <c r="I9998" i="11" s="1"/>
  <c r="J9998" i="11"/>
  <c r="K9998" i="11" s="1"/>
  <c r="L9998" i="11"/>
  <c r="M9998" i="11"/>
  <c r="N9998" i="11"/>
  <c r="O9998" i="11"/>
  <c r="P9998" i="11"/>
  <c r="Q9998" i="11"/>
  <c r="G9999" i="11"/>
  <c r="H9999" i="11"/>
  <c r="I9999" i="11" s="1"/>
  <c r="J9999" i="11"/>
  <c r="K9999" i="11" s="1"/>
  <c r="L9999" i="11"/>
  <c r="M9999" i="11"/>
  <c r="N9999" i="11"/>
  <c r="O9999" i="11"/>
  <c r="P9999" i="11"/>
  <c r="Q9999" i="11"/>
  <c r="G10000" i="11"/>
  <c r="H10000" i="11"/>
  <c r="I10000" i="11" s="1"/>
  <c r="J10000" i="11"/>
  <c r="K10000" i="11" s="1"/>
  <c r="L10000" i="11"/>
  <c r="M10000" i="11"/>
  <c r="N10000" i="11"/>
  <c r="O10000" i="11"/>
  <c r="P10000" i="11"/>
  <c r="Q10000" i="11"/>
  <c r="G10001" i="11"/>
  <c r="H10001" i="11"/>
  <c r="I10001" i="11" s="1"/>
  <c r="J10001" i="11"/>
  <c r="K10001" i="11" s="1"/>
  <c r="L10001" i="11"/>
  <c r="M10001" i="11"/>
  <c r="N10001" i="11"/>
  <c r="O10001" i="11"/>
  <c r="P10001" i="11"/>
  <c r="Q10001" i="11"/>
  <c r="G10002" i="11"/>
  <c r="H10002" i="11"/>
  <c r="I10002" i="11" s="1"/>
  <c r="J10002" i="11"/>
  <c r="K10002" i="11" s="1"/>
  <c r="L10002" i="11"/>
  <c r="M10002" i="11"/>
  <c r="N10002" i="11"/>
  <c r="O10002" i="11"/>
  <c r="P10002" i="11"/>
  <c r="Q10002" i="11"/>
  <c r="G10003" i="11"/>
  <c r="H10003" i="11"/>
  <c r="I10003" i="11" s="1"/>
  <c r="J10003" i="11"/>
  <c r="K10003" i="11" s="1"/>
  <c r="L10003" i="11"/>
  <c r="M10003" i="11"/>
  <c r="N10003" i="11"/>
  <c r="O10003" i="11"/>
  <c r="P10003" i="11"/>
  <c r="Q10003" i="11"/>
  <c r="G10004" i="11"/>
  <c r="H10004" i="11"/>
  <c r="I10004" i="11" s="1"/>
  <c r="J10004" i="11"/>
  <c r="K10004" i="11" s="1"/>
  <c r="L10004" i="11"/>
  <c r="M10004" i="11"/>
  <c r="N10004" i="11"/>
  <c r="O10004" i="11"/>
  <c r="P10004" i="11"/>
  <c r="Q10004" i="11"/>
  <c r="G10005" i="11"/>
  <c r="H10005" i="11"/>
  <c r="I10005" i="11" s="1"/>
  <c r="J10005" i="11"/>
  <c r="K10005" i="11" s="1"/>
  <c r="L10005" i="11"/>
  <c r="M10005" i="11"/>
  <c r="N10005" i="11"/>
  <c r="O10005" i="11"/>
  <c r="P10005" i="11"/>
  <c r="Q10005" i="11"/>
  <c r="G10006" i="11"/>
  <c r="H10006" i="11"/>
  <c r="I10006" i="11" s="1"/>
  <c r="J10006" i="11"/>
  <c r="K10006" i="11" s="1"/>
  <c r="L10006" i="11"/>
  <c r="M10006" i="11"/>
  <c r="N10006" i="11"/>
  <c r="O10006" i="11"/>
  <c r="P10006" i="11"/>
  <c r="Q10006" i="11"/>
  <c r="G10007" i="11"/>
  <c r="H10007" i="11"/>
  <c r="I10007" i="11" s="1"/>
  <c r="J10007" i="11"/>
  <c r="K10007" i="11" s="1"/>
  <c r="L10007" i="11"/>
  <c r="M10007" i="11"/>
  <c r="N10007" i="11"/>
  <c r="O10007" i="11"/>
  <c r="P10007" i="11"/>
  <c r="Q10007" i="11"/>
  <c r="G10008" i="11"/>
  <c r="H10008" i="11"/>
  <c r="I10008" i="11" s="1"/>
  <c r="J10008" i="11"/>
  <c r="K10008" i="11" s="1"/>
  <c r="L10008" i="11"/>
  <c r="M10008" i="11"/>
  <c r="N10008" i="11"/>
  <c r="O10008" i="11"/>
  <c r="P10008" i="11"/>
  <c r="Q10008" i="11"/>
  <c r="G10009" i="11"/>
  <c r="H10009" i="11"/>
  <c r="I10009" i="11" s="1"/>
  <c r="J10009" i="11"/>
  <c r="K10009" i="11" s="1"/>
  <c r="L10009" i="11"/>
  <c r="M10009" i="11"/>
  <c r="N10009" i="11"/>
  <c r="O10009" i="11"/>
  <c r="P10009" i="11"/>
  <c r="Q10009" i="11"/>
  <c r="G10010" i="11"/>
  <c r="H10010" i="11"/>
  <c r="I10010" i="11" s="1"/>
  <c r="J10010" i="11"/>
  <c r="K10010" i="11" s="1"/>
  <c r="L10010" i="11"/>
  <c r="M10010" i="11"/>
  <c r="N10010" i="11"/>
  <c r="O10010" i="11"/>
  <c r="P10010" i="11"/>
  <c r="Q10010" i="11"/>
  <c r="G10011" i="11"/>
  <c r="H10011" i="11"/>
  <c r="I10011" i="11" s="1"/>
  <c r="J10011" i="11"/>
  <c r="K10011" i="11" s="1"/>
  <c r="L10011" i="11"/>
  <c r="M10011" i="11"/>
  <c r="N10011" i="11"/>
  <c r="O10011" i="11"/>
  <c r="P10011" i="11"/>
  <c r="Q10011" i="11"/>
  <c r="G10012" i="11"/>
  <c r="H10012" i="11"/>
  <c r="I10012" i="11" s="1"/>
  <c r="J10012" i="11"/>
  <c r="K10012" i="11" s="1"/>
  <c r="L10012" i="11"/>
  <c r="M10012" i="11"/>
  <c r="N10012" i="11"/>
  <c r="O10012" i="11"/>
  <c r="P10012" i="11"/>
  <c r="Q10012" i="11"/>
  <c r="G10013" i="11"/>
  <c r="H10013" i="11"/>
  <c r="I10013" i="11" s="1"/>
  <c r="J10013" i="11"/>
  <c r="K10013" i="11" s="1"/>
  <c r="L10013" i="11"/>
  <c r="M10013" i="11"/>
  <c r="N10013" i="11"/>
  <c r="O10013" i="11"/>
  <c r="P10013" i="11"/>
  <c r="Q10013" i="11"/>
  <c r="G10014" i="11"/>
  <c r="H10014" i="11"/>
  <c r="I10014" i="11" s="1"/>
  <c r="J10014" i="11"/>
  <c r="K10014" i="11" s="1"/>
  <c r="L10014" i="11"/>
  <c r="M10014" i="11"/>
  <c r="N10014" i="11"/>
  <c r="O10014" i="11"/>
  <c r="P10014" i="11"/>
  <c r="Q10014" i="11"/>
  <c r="G10015" i="11"/>
  <c r="H10015" i="11"/>
  <c r="I10015" i="11" s="1"/>
  <c r="J10015" i="11"/>
  <c r="K10015" i="11" s="1"/>
  <c r="L10015" i="11"/>
  <c r="M10015" i="11"/>
  <c r="N10015" i="11"/>
  <c r="O10015" i="11"/>
  <c r="P10015" i="11"/>
  <c r="Q10015" i="11"/>
  <c r="G10016" i="11"/>
  <c r="H10016" i="11"/>
  <c r="I10016" i="11" s="1"/>
  <c r="J10016" i="11"/>
  <c r="K10016" i="11" s="1"/>
  <c r="L10016" i="11"/>
  <c r="M10016" i="11"/>
  <c r="N10016" i="11"/>
  <c r="O10016" i="11"/>
  <c r="P10016" i="11"/>
  <c r="Q10016" i="11"/>
  <c r="G10017" i="11"/>
  <c r="H10017" i="11"/>
  <c r="I10017" i="11" s="1"/>
  <c r="J10017" i="11"/>
  <c r="K10017" i="11" s="1"/>
  <c r="L10017" i="11"/>
  <c r="M10017" i="11"/>
  <c r="N10017" i="11"/>
  <c r="O10017" i="11"/>
  <c r="P10017" i="11"/>
  <c r="Q10017" i="11"/>
  <c r="G10018" i="11"/>
  <c r="H10018" i="11"/>
  <c r="I10018" i="11" s="1"/>
  <c r="J10018" i="11"/>
  <c r="K10018" i="11" s="1"/>
  <c r="L10018" i="11"/>
  <c r="M10018" i="11"/>
  <c r="N10018" i="11"/>
  <c r="O10018" i="11"/>
  <c r="P10018" i="11"/>
  <c r="Q10018" i="11"/>
  <c r="G10019" i="11"/>
  <c r="H10019" i="11"/>
  <c r="I10019" i="11" s="1"/>
  <c r="J10019" i="11"/>
  <c r="K10019" i="11" s="1"/>
  <c r="L10019" i="11"/>
  <c r="M10019" i="11"/>
  <c r="N10019" i="11"/>
  <c r="O10019" i="11"/>
  <c r="P10019" i="11"/>
  <c r="Q10019" i="11"/>
  <c r="G10020" i="11"/>
  <c r="H10020" i="11"/>
  <c r="I10020" i="11" s="1"/>
  <c r="J10020" i="11"/>
  <c r="K10020" i="11" s="1"/>
  <c r="L10020" i="11"/>
  <c r="M10020" i="11"/>
  <c r="N10020" i="11"/>
  <c r="O10020" i="11"/>
  <c r="P10020" i="11"/>
  <c r="Q10020" i="11"/>
  <c r="G10021" i="11"/>
  <c r="H10021" i="11"/>
  <c r="I10021" i="11" s="1"/>
  <c r="J10021" i="11"/>
  <c r="K10021" i="11" s="1"/>
  <c r="L10021" i="11"/>
  <c r="M10021" i="11"/>
  <c r="N10021" i="11"/>
  <c r="O10021" i="11"/>
  <c r="P10021" i="11"/>
  <c r="Q10021" i="11"/>
  <c r="G10022" i="11"/>
  <c r="H10022" i="11"/>
  <c r="I10022" i="11" s="1"/>
  <c r="J10022" i="11"/>
  <c r="K10022" i="11" s="1"/>
  <c r="L10022" i="11"/>
  <c r="M10022" i="11"/>
  <c r="N10022" i="11"/>
  <c r="O10022" i="11"/>
  <c r="P10022" i="11"/>
  <c r="Q10022" i="11"/>
  <c r="G10023" i="11"/>
  <c r="H10023" i="11"/>
  <c r="I10023" i="11" s="1"/>
  <c r="J10023" i="11"/>
  <c r="K10023" i="11" s="1"/>
  <c r="L10023" i="11"/>
  <c r="M10023" i="11"/>
  <c r="N10023" i="11"/>
  <c r="O10023" i="11"/>
  <c r="P10023" i="11"/>
  <c r="Q10023" i="11"/>
  <c r="G10024" i="11"/>
  <c r="H10024" i="11"/>
  <c r="I10024" i="11" s="1"/>
  <c r="J10024" i="11"/>
  <c r="K10024" i="11" s="1"/>
  <c r="L10024" i="11"/>
  <c r="M10024" i="11"/>
  <c r="N10024" i="11"/>
  <c r="O10024" i="11"/>
  <c r="P10024" i="11"/>
  <c r="Q10024" i="11"/>
  <c r="G10025" i="11"/>
  <c r="H10025" i="11"/>
  <c r="I10025" i="11" s="1"/>
  <c r="J10025" i="11"/>
  <c r="K10025" i="11" s="1"/>
  <c r="L10025" i="11"/>
  <c r="M10025" i="11"/>
  <c r="N10025" i="11"/>
  <c r="O10025" i="11"/>
  <c r="P10025" i="11"/>
  <c r="Q10025" i="11"/>
  <c r="G10026" i="11"/>
  <c r="H10026" i="11"/>
  <c r="I10026" i="11" s="1"/>
  <c r="J10026" i="11"/>
  <c r="K10026" i="11" s="1"/>
  <c r="L10026" i="11"/>
  <c r="M10026" i="11"/>
  <c r="N10026" i="11"/>
  <c r="O10026" i="11"/>
  <c r="P10026" i="11"/>
  <c r="Q10026" i="11"/>
  <c r="G10027" i="11"/>
  <c r="H10027" i="11"/>
  <c r="I10027" i="11" s="1"/>
  <c r="J10027" i="11"/>
  <c r="K10027" i="11" s="1"/>
  <c r="L10027" i="11"/>
  <c r="M10027" i="11"/>
  <c r="N10027" i="11"/>
  <c r="O10027" i="11"/>
  <c r="P10027" i="11"/>
  <c r="Q10027" i="11"/>
  <c r="G10028" i="11"/>
  <c r="H10028" i="11"/>
  <c r="I10028" i="11" s="1"/>
  <c r="J10028" i="11"/>
  <c r="K10028" i="11" s="1"/>
  <c r="L10028" i="11"/>
  <c r="M10028" i="11"/>
  <c r="N10028" i="11"/>
  <c r="O10028" i="11"/>
  <c r="P10028" i="11"/>
  <c r="Q10028" i="11"/>
  <c r="G10029" i="11"/>
  <c r="H10029" i="11"/>
  <c r="I10029" i="11" s="1"/>
  <c r="J10029" i="11"/>
  <c r="K10029" i="11" s="1"/>
  <c r="L10029" i="11"/>
  <c r="M10029" i="11"/>
  <c r="N10029" i="11"/>
  <c r="O10029" i="11"/>
  <c r="P10029" i="11"/>
  <c r="Q10029" i="11"/>
  <c r="G10030" i="11"/>
  <c r="H10030" i="11"/>
  <c r="I10030" i="11" s="1"/>
  <c r="J10030" i="11"/>
  <c r="K10030" i="11" s="1"/>
  <c r="L10030" i="11"/>
  <c r="M10030" i="11"/>
  <c r="N10030" i="11"/>
  <c r="O10030" i="11"/>
  <c r="P10030" i="11"/>
  <c r="Q10030" i="11"/>
  <c r="G10031" i="11"/>
  <c r="H10031" i="11"/>
  <c r="I10031" i="11" s="1"/>
  <c r="J10031" i="11"/>
  <c r="K10031" i="11" s="1"/>
  <c r="L10031" i="11"/>
  <c r="M10031" i="11"/>
  <c r="N10031" i="11"/>
  <c r="O10031" i="11"/>
  <c r="P10031" i="11"/>
  <c r="Q10031" i="11"/>
  <c r="G10032" i="11"/>
  <c r="H10032" i="11"/>
  <c r="I10032" i="11" s="1"/>
  <c r="J10032" i="11"/>
  <c r="K10032" i="11" s="1"/>
  <c r="L10032" i="11"/>
  <c r="M10032" i="11"/>
  <c r="N10032" i="11"/>
  <c r="O10032" i="11"/>
  <c r="P10032" i="11"/>
  <c r="Q10032" i="11"/>
  <c r="G10033" i="11"/>
  <c r="H10033" i="11"/>
  <c r="I10033" i="11" s="1"/>
  <c r="J10033" i="11"/>
  <c r="K10033" i="11" s="1"/>
  <c r="L10033" i="11"/>
  <c r="M10033" i="11"/>
  <c r="N10033" i="11"/>
  <c r="O10033" i="11"/>
  <c r="P10033" i="11"/>
  <c r="Q10033" i="11"/>
  <c r="G10034" i="11"/>
  <c r="H10034" i="11"/>
  <c r="I10034" i="11" s="1"/>
  <c r="J10034" i="11"/>
  <c r="K10034" i="11" s="1"/>
  <c r="L10034" i="11"/>
  <c r="M10034" i="11"/>
  <c r="N10034" i="11"/>
  <c r="O10034" i="11"/>
  <c r="P10034" i="11"/>
  <c r="Q10034" i="11"/>
  <c r="G10035" i="11"/>
  <c r="H10035" i="11"/>
  <c r="I10035" i="11" s="1"/>
  <c r="J10035" i="11"/>
  <c r="K10035" i="11" s="1"/>
  <c r="L10035" i="11"/>
  <c r="M10035" i="11"/>
  <c r="N10035" i="11"/>
  <c r="O10035" i="11"/>
  <c r="P10035" i="11"/>
  <c r="Q10035" i="11"/>
  <c r="G10036" i="11"/>
  <c r="H10036" i="11"/>
  <c r="I10036" i="11" s="1"/>
  <c r="J10036" i="11"/>
  <c r="K10036" i="11" s="1"/>
  <c r="L10036" i="11"/>
  <c r="M10036" i="11"/>
  <c r="N10036" i="11"/>
  <c r="O10036" i="11"/>
  <c r="P10036" i="11"/>
  <c r="Q10036" i="11"/>
  <c r="G10037" i="11"/>
  <c r="H10037" i="11"/>
  <c r="I10037" i="11" s="1"/>
  <c r="J10037" i="11"/>
  <c r="K10037" i="11" s="1"/>
  <c r="L10037" i="11"/>
  <c r="M10037" i="11"/>
  <c r="N10037" i="11"/>
  <c r="O10037" i="11"/>
  <c r="P10037" i="11"/>
  <c r="Q10037" i="11"/>
  <c r="G10038" i="11"/>
  <c r="H10038" i="11"/>
  <c r="I10038" i="11" s="1"/>
  <c r="J10038" i="11"/>
  <c r="K10038" i="11" s="1"/>
  <c r="L10038" i="11"/>
  <c r="M10038" i="11"/>
  <c r="N10038" i="11"/>
  <c r="O10038" i="11"/>
  <c r="P10038" i="11"/>
  <c r="Q10038" i="11"/>
  <c r="G10039" i="11"/>
  <c r="H10039" i="11"/>
  <c r="I10039" i="11" s="1"/>
  <c r="J10039" i="11"/>
  <c r="K10039" i="11" s="1"/>
  <c r="L10039" i="11"/>
  <c r="M10039" i="11"/>
  <c r="N10039" i="11"/>
  <c r="O10039" i="11"/>
  <c r="P10039" i="11"/>
  <c r="Q10039" i="11"/>
  <c r="G10040" i="11"/>
  <c r="H10040" i="11"/>
  <c r="I10040" i="11" s="1"/>
  <c r="J10040" i="11"/>
  <c r="K10040" i="11" s="1"/>
  <c r="L10040" i="11"/>
  <c r="M10040" i="11"/>
  <c r="N10040" i="11"/>
  <c r="O10040" i="11"/>
  <c r="P10040" i="11"/>
  <c r="Q10040" i="11"/>
  <c r="G10041" i="11"/>
  <c r="H10041" i="11"/>
  <c r="I10041" i="11" s="1"/>
  <c r="J10041" i="11"/>
  <c r="K10041" i="11" s="1"/>
  <c r="L10041" i="11"/>
  <c r="M10041" i="11"/>
  <c r="N10041" i="11"/>
  <c r="O10041" i="11"/>
  <c r="P10041" i="11"/>
  <c r="Q10041" i="11"/>
  <c r="G10042" i="11"/>
  <c r="H10042" i="11"/>
  <c r="I10042" i="11" s="1"/>
  <c r="J10042" i="11"/>
  <c r="K10042" i="11" s="1"/>
  <c r="L10042" i="11"/>
  <c r="M10042" i="11"/>
  <c r="N10042" i="11"/>
  <c r="O10042" i="11"/>
  <c r="P10042" i="11"/>
  <c r="Q10042" i="11"/>
  <c r="G10043" i="11"/>
  <c r="H10043" i="11"/>
  <c r="I10043" i="11" s="1"/>
  <c r="J10043" i="11"/>
  <c r="K10043" i="11" s="1"/>
  <c r="L10043" i="11"/>
  <c r="M10043" i="11"/>
  <c r="N10043" i="11"/>
  <c r="O10043" i="11"/>
  <c r="P10043" i="11"/>
  <c r="Q10043" i="11"/>
  <c r="G10044" i="11"/>
  <c r="H10044" i="11"/>
  <c r="I10044" i="11" s="1"/>
  <c r="J10044" i="11"/>
  <c r="K10044" i="11" s="1"/>
  <c r="L10044" i="11"/>
  <c r="M10044" i="11"/>
  <c r="N10044" i="11"/>
  <c r="O10044" i="11"/>
  <c r="P10044" i="11"/>
  <c r="Q10044" i="11"/>
  <c r="G10045" i="11"/>
  <c r="H10045" i="11"/>
  <c r="I10045" i="11" s="1"/>
  <c r="J10045" i="11"/>
  <c r="K10045" i="11" s="1"/>
  <c r="L10045" i="11"/>
  <c r="M10045" i="11"/>
  <c r="N10045" i="11"/>
  <c r="O10045" i="11"/>
  <c r="P10045" i="11"/>
  <c r="Q10045" i="11"/>
  <c r="G10046" i="11"/>
  <c r="H10046" i="11"/>
  <c r="I10046" i="11" s="1"/>
  <c r="J10046" i="11"/>
  <c r="K10046" i="11" s="1"/>
  <c r="L10046" i="11"/>
  <c r="M10046" i="11"/>
  <c r="N10046" i="11"/>
  <c r="O10046" i="11"/>
  <c r="P10046" i="11"/>
  <c r="Q10046" i="11"/>
  <c r="G10047" i="11"/>
  <c r="H10047" i="11"/>
  <c r="I10047" i="11" s="1"/>
  <c r="J10047" i="11"/>
  <c r="K10047" i="11" s="1"/>
  <c r="L10047" i="11"/>
  <c r="M10047" i="11"/>
  <c r="N10047" i="11"/>
  <c r="O10047" i="11"/>
  <c r="P10047" i="11"/>
  <c r="Q10047" i="11"/>
  <c r="G10048" i="11"/>
  <c r="H10048" i="11"/>
  <c r="I10048" i="11" s="1"/>
  <c r="J10048" i="11"/>
  <c r="K10048" i="11" s="1"/>
  <c r="L10048" i="11"/>
  <c r="M10048" i="11"/>
  <c r="N10048" i="11"/>
  <c r="O10048" i="11"/>
  <c r="P10048" i="11"/>
  <c r="Q10048" i="11"/>
  <c r="G10049" i="11"/>
  <c r="H10049" i="11"/>
  <c r="I10049" i="11" s="1"/>
  <c r="J10049" i="11"/>
  <c r="K10049" i="11" s="1"/>
  <c r="L10049" i="11"/>
  <c r="M10049" i="11"/>
  <c r="N10049" i="11"/>
  <c r="O10049" i="11"/>
  <c r="P10049" i="11"/>
  <c r="Q10049" i="11"/>
  <c r="G10050" i="11"/>
  <c r="H10050" i="11"/>
  <c r="I10050" i="11" s="1"/>
  <c r="J10050" i="11"/>
  <c r="K10050" i="11" s="1"/>
  <c r="L10050" i="11"/>
  <c r="M10050" i="11"/>
  <c r="N10050" i="11"/>
  <c r="O10050" i="11"/>
  <c r="P10050" i="11"/>
  <c r="Q10050" i="11"/>
  <c r="G10051" i="11"/>
  <c r="H10051" i="11"/>
  <c r="I10051" i="11" s="1"/>
  <c r="J10051" i="11"/>
  <c r="K10051" i="11" s="1"/>
  <c r="L10051" i="11"/>
  <c r="M10051" i="11"/>
  <c r="N10051" i="11"/>
  <c r="O10051" i="11"/>
  <c r="P10051" i="11"/>
  <c r="Q10051" i="11"/>
  <c r="G10052" i="11"/>
  <c r="H10052" i="11"/>
  <c r="I10052" i="11" s="1"/>
  <c r="J10052" i="11"/>
  <c r="K10052" i="11" s="1"/>
  <c r="L10052" i="11"/>
  <c r="M10052" i="11"/>
  <c r="N10052" i="11"/>
  <c r="O10052" i="11"/>
  <c r="P10052" i="11"/>
  <c r="Q10052" i="11"/>
  <c r="G10053" i="11"/>
  <c r="H10053" i="11"/>
  <c r="I10053" i="11" s="1"/>
  <c r="J10053" i="11"/>
  <c r="K10053" i="11" s="1"/>
  <c r="L10053" i="11"/>
  <c r="M10053" i="11"/>
  <c r="N10053" i="11"/>
  <c r="O10053" i="11"/>
  <c r="P10053" i="11"/>
  <c r="Q10053" i="11"/>
  <c r="G10054" i="11"/>
  <c r="H10054" i="11"/>
  <c r="I10054" i="11" s="1"/>
  <c r="J10054" i="11"/>
  <c r="K10054" i="11" s="1"/>
  <c r="L10054" i="11"/>
  <c r="M10054" i="11"/>
  <c r="N10054" i="11"/>
  <c r="O10054" i="11"/>
  <c r="P10054" i="11"/>
  <c r="Q10054" i="11"/>
  <c r="G10055" i="11"/>
  <c r="H10055" i="11"/>
  <c r="I10055" i="11" s="1"/>
  <c r="J10055" i="11"/>
  <c r="K10055" i="11" s="1"/>
  <c r="L10055" i="11"/>
  <c r="M10055" i="11"/>
  <c r="N10055" i="11"/>
  <c r="O10055" i="11"/>
  <c r="P10055" i="11"/>
  <c r="Q10055" i="11"/>
  <c r="G10056" i="11"/>
  <c r="H10056" i="11"/>
  <c r="I10056" i="11" s="1"/>
  <c r="J10056" i="11"/>
  <c r="K10056" i="11" s="1"/>
  <c r="L10056" i="11"/>
  <c r="M10056" i="11"/>
  <c r="N10056" i="11"/>
  <c r="O10056" i="11"/>
  <c r="P10056" i="11"/>
  <c r="Q10056" i="11"/>
  <c r="G10057" i="11"/>
  <c r="H10057" i="11"/>
  <c r="I10057" i="11" s="1"/>
  <c r="J10057" i="11"/>
  <c r="K10057" i="11" s="1"/>
  <c r="L10057" i="11"/>
  <c r="M10057" i="11"/>
  <c r="N10057" i="11"/>
  <c r="O10057" i="11"/>
  <c r="P10057" i="11"/>
  <c r="Q10057" i="11"/>
  <c r="G10058" i="11"/>
  <c r="H10058" i="11"/>
  <c r="I10058" i="11" s="1"/>
  <c r="J10058" i="11"/>
  <c r="K10058" i="11" s="1"/>
  <c r="L10058" i="11"/>
  <c r="M10058" i="11"/>
  <c r="N10058" i="11"/>
  <c r="O10058" i="11"/>
  <c r="P10058" i="11"/>
  <c r="Q10058" i="11"/>
  <c r="G10059" i="11"/>
  <c r="H10059" i="11"/>
  <c r="I10059" i="11" s="1"/>
  <c r="J10059" i="11"/>
  <c r="K10059" i="11" s="1"/>
  <c r="L10059" i="11"/>
  <c r="M10059" i="11"/>
  <c r="N10059" i="11"/>
  <c r="O10059" i="11"/>
  <c r="P10059" i="11"/>
  <c r="Q10059" i="11"/>
  <c r="Q3503" i="11" l="1"/>
  <c r="P3503" i="11"/>
  <c r="O3503" i="11"/>
  <c r="N3503" i="11"/>
  <c r="Q3502" i="11"/>
  <c r="P3502" i="11"/>
  <c r="O3502" i="11"/>
  <c r="N3502" i="11"/>
  <c r="Q3501" i="11"/>
  <c r="P3501" i="11"/>
  <c r="O3501" i="11"/>
  <c r="N3501" i="11"/>
  <c r="Q3500" i="11"/>
  <c r="P3500" i="11"/>
  <c r="O3500" i="11"/>
  <c r="N3500" i="11"/>
  <c r="Q3499" i="11"/>
  <c r="P3499" i="11"/>
  <c r="O3499" i="11"/>
  <c r="N3499" i="11"/>
  <c r="Q3498" i="11"/>
  <c r="P3498" i="11"/>
  <c r="O3498" i="11"/>
  <c r="N3498" i="11"/>
  <c r="Q3497" i="11"/>
  <c r="P3497" i="11"/>
  <c r="O3497" i="11"/>
  <c r="N3497" i="11"/>
  <c r="Q3496" i="11"/>
  <c r="P3496" i="11"/>
  <c r="O3496" i="11"/>
  <c r="N3496" i="11"/>
  <c r="Q3495" i="11"/>
  <c r="P3495" i="11"/>
  <c r="O3495" i="11"/>
  <c r="N3495" i="11"/>
  <c r="Q3494" i="11"/>
  <c r="P3494" i="11"/>
  <c r="O3494" i="11"/>
  <c r="N3494" i="11"/>
  <c r="Q3493" i="11"/>
  <c r="P3493" i="11"/>
  <c r="O3493" i="11"/>
  <c r="N3493" i="11"/>
  <c r="Q3492" i="11"/>
  <c r="P3492" i="11"/>
  <c r="O3492" i="11"/>
  <c r="N3492" i="11"/>
  <c r="Q3491" i="11"/>
  <c r="P3491" i="11"/>
  <c r="O3491" i="11"/>
  <c r="N3491" i="11"/>
  <c r="Q3490" i="11"/>
  <c r="P3490" i="11"/>
  <c r="O3490" i="11"/>
  <c r="N3490" i="11"/>
  <c r="Q3489" i="11"/>
  <c r="P3489" i="11"/>
  <c r="O3489" i="11"/>
  <c r="N3489" i="11"/>
  <c r="Q3488" i="11"/>
  <c r="P3488" i="11"/>
  <c r="O3488" i="11"/>
  <c r="N3488" i="11"/>
  <c r="Q3487" i="11"/>
  <c r="P3487" i="11"/>
  <c r="O3487" i="11"/>
  <c r="N3487" i="11"/>
  <c r="Q3486" i="11"/>
  <c r="P3486" i="11"/>
  <c r="O3486" i="11"/>
  <c r="N3486" i="11"/>
  <c r="Q3485" i="11"/>
  <c r="P3485" i="11"/>
  <c r="O3485" i="11"/>
  <c r="N3485" i="11"/>
  <c r="Q3484" i="11"/>
  <c r="P3484" i="11"/>
  <c r="O3484" i="11"/>
  <c r="N3484" i="11"/>
  <c r="Q3483" i="11"/>
  <c r="P3483" i="11"/>
  <c r="O3483" i="11"/>
  <c r="N3483" i="11"/>
  <c r="Q3482" i="11"/>
  <c r="P3482" i="11"/>
  <c r="O3482" i="11"/>
  <c r="N3482" i="11"/>
  <c r="Q3481" i="11"/>
  <c r="P3481" i="11"/>
  <c r="O3481" i="11"/>
  <c r="N3481" i="11"/>
  <c r="Q3480" i="11"/>
  <c r="P3480" i="11"/>
  <c r="O3480" i="11"/>
  <c r="N3480" i="11"/>
  <c r="Q3479" i="11"/>
  <c r="P3479" i="11"/>
  <c r="O3479" i="11"/>
  <c r="N3479" i="11"/>
  <c r="Q3478" i="11"/>
  <c r="P3478" i="11"/>
  <c r="O3478" i="11"/>
  <c r="N3478" i="11"/>
  <c r="Q3477" i="11"/>
  <c r="P3477" i="11"/>
  <c r="O3477" i="11"/>
  <c r="N3477" i="11"/>
  <c r="Q3476" i="11"/>
  <c r="P3476" i="11"/>
  <c r="O3476" i="11"/>
  <c r="N3476" i="11"/>
  <c r="Q3475" i="11"/>
  <c r="P3475" i="11"/>
  <c r="O3475" i="11"/>
  <c r="N3475" i="11"/>
  <c r="Q3474" i="11"/>
  <c r="P3474" i="11"/>
  <c r="O3474" i="11"/>
  <c r="N3474" i="11"/>
  <c r="Q3473" i="11"/>
  <c r="P3473" i="11"/>
  <c r="O3473" i="11"/>
  <c r="N3473" i="11"/>
  <c r="Q3472" i="11"/>
  <c r="P3472" i="11"/>
  <c r="O3472" i="11"/>
  <c r="N3472" i="11"/>
  <c r="Q3471" i="11"/>
  <c r="P3471" i="11"/>
  <c r="O3471" i="11"/>
  <c r="N3471" i="11"/>
  <c r="Q3470" i="11"/>
  <c r="P3470" i="11"/>
  <c r="O3470" i="11"/>
  <c r="N3470" i="11"/>
  <c r="Q3469" i="11"/>
  <c r="P3469" i="11"/>
  <c r="O3469" i="11"/>
  <c r="N3469" i="11"/>
  <c r="Q3468" i="11"/>
  <c r="P3468" i="11"/>
  <c r="O3468" i="11"/>
  <c r="N3468" i="11"/>
  <c r="Q3467" i="11"/>
  <c r="P3467" i="11"/>
  <c r="O3467" i="11"/>
  <c r="N3467" i="11"/>
  <c r="Q3466" i="11"/>
  <c r="P3466" i="11"/>
  <c r="O3466" i="11"/>
  <c r="N3466" i="11"/>
  <c r="Q3465" i="11"/>
  <c r="P3465" i="11"/>
  <c r="O3465" i="11"/>
  <c r="N3465" i="11"/>
  <c r="Q3464" i="11"/>
  <c r="P3464" i="11"/>
  <c r="O3464" i="11"/>
  <c r="N3464" i="11"/>
  <c r="Q3463" i="11"/>
  <c r="P3463" i="11"/>
  <c r="O3463" i="11"/>
  <c r="N3463" i="11"/>
  <c r="Q3462" i="11"/>
  <c r="P3462" i="11"/>
  <c r="O3462" i="11"/>
  <c r="N3462" i="11"/>
  <c r="Q3461" i="11"/>
  <c r="P3461" i="11"/>
  <c r="O3461" i="11"/>
  <c r="N3461" i="11"/>
  <c r="Q3460" i="11"/>
  <c r="P3460" i="11"/>
  <c r="O3460" i="11"/>
  <c r="N3460" i="11"/>
  <c r="Q3459" i="11"/>
  <c r="P3459" i="11"/>
  <c r="O3459" i="11"/>
  <c r="N3459" i="11"/>
  <c r="Q3458" i="11"/>
  <c r="P3458" i="11"/>
  <c r="O3458" i="11"/>
  <c r="N3458" i="11"/>
  <c r="Q3457" i="11"/>
  <c r="P3457" i="11"/>
  <c r="O3457" i="11"/>
  <c r="N3457" i="11"/>
  <c r="Q3456" i="11"/>
  <c r="P3456" i="11"/>
  <c r="O3456" i="11"/>
  <c r="N3456" i="11"/>
  <c r="Q3455" i="11"/>
  <c r="P3455" i="11"/>
  <c r="O3455" i="11"/>
  <c r="N3455" i="11"/>
  <c r="Q3454" i="11"/>
  <c r="P3454" i="11"/>
  <c r="O3454" i="11"/>
  <c r="N3454" i="11"/>
  <c r="Q3453" i="11"/>
  <c r="P3453" i="11"/>
  <c r="O3453" i="11"/>
  <c r="N3453" i="11"/>
  <c r="Q3452" i="11"/>
  <c r="P3452" i="11"/>
  <c r="O3452" i="11"/>
  <c r="N3452" i="11"/>
  <c r="Q3451" i="11"/>
  <c r="P3451" i="11"/>
  <c r="O3451" i="11"/>
  <c r="N3451" i="11"/>
  <c r="Q3450" i="11"/>
  <c r="P3450" i="11"/>
  <c r="O3450" i="11"/>
  <c r="N3450" i="11"/>
  <c r="Q3449" i="11"/>
  <c r="P3449" i="11"/>
  <c r="O3449" i="11"/>
  <c r="N3449" i="11"/>
  <c r="Q3448" i="11"/>
  <c r="P3448" i="11"/>
  <c r="O3448" i="11"/>
  <c r="N3448" i="11"/>
  <c r="Q3447" i="11"/>
  <c r="P3447" i="11"/>
  <c r="O3447" i="11"/>
  <c r="N3447" i="11"/>
  <c r="Q3446" i="11"/>
  <c r="P3446" i="11"/>
  <c r="O3446" i="11"/>
  <c r="N3446" i="11"/>
  <c r="Q3445" i="11"/>
  <c r="P3445" i="11"/>
  <c r="O3445" i="11"/>
  <c r="N3445" i="11"/>
  <c r="Q3444" i="11"/>
  <c r="P3444" i="11"/>
  <c r="O3444" i="11"/>
  <c r="N3444" i="11"/>
  <c r="Q3443" i="11"/>
  <c r="P3443" i="11"/>
  <c r="O3443" i="11"/>
  <c r="N3443" i="11"/>
  <c r="Q3442" i="11"/>
  <c r="P3442" i="11"/>
  <c r="O3442" i="11"/>
  <c r="N3442" i="11"/>
  <c r="Q3441" i="11"/>
  <c r="P3441" i="11"/>
  <c r="O3441" i="11"/>
  <c r="N3441" i="11"/>
  <c r="Q3440" i="11"/>
  <c r="P3440" i="11"/>
  <c r="O3440" i="11"/>
  <c r="N3440" i="11"/>
  <c r="Q3439" i="11"/>
  <c r="P3439" i="11"/>
  <c r="O3439" i="11"/>
  <c r="N3439" i="11"/>
  <c r="Q3438" i="11"/>
  <c r="P3438" i="11"/>
  <c r="O3438" i="11"/>
  <c r="N3438" i="11"/>
  <c r="Q3437" i="11"/>
  <c r="P3437" i="11"/>
  <c r="O3437" i="11"/>
  <c r="N3437" i="11"/>
  <c r="Q3436" i="11"/>
  <c r="P3436" i="11"/>
  <c r="O3436" i="11"/>
  <c r="N3436" i="11"/>
  <c r="Q3435" i="11"/>
  <c r="P3435" i="11"/>
  <c r="O3435" i="11"/>
  <c r="N3435" i="11"/>
  <c r="Q3434" i="11"/>
  <c r="P3434" i="11"/>
  <c r="O3434" i="11"/>
  <c r="N3434" i="11"/>
  <c r="Q3433" i="11"/>
  <c r="P3433" i="11"/>
  <c r="O3433" i="11"/>
  <c r="N3433" i="11"/>
  <c r="Q3432" i="11"/>
  <c r="P3432" i="11"/>
  <c r="O3432" i="11"/>
  <c r="N3432" i="11"/>
  <c r="Q3431" i="11"/>
  <c r="P3431" i="11"/>
  <c r="O3431" i="11"/>
  <c r="N3431" i="11"/>
  <c r="Q3430" i="11"/>
  <c r="P3430" i="11"/>
  <c r="O3430" i="11"/>
  <c r="N3430" i="11"/>
  <c r="Q3429" i="11"/>
  <c r="P3429" i="11"/>
  <c r="O3429" i="11"/>
  <c r="N3429" i="11"/>
  <c r="Q3428" i="11"/>
  <c r="P3428" i="11"/>
  <c r="O3428" i="11"/>
  <c r="N3428" i="11"/>
  <c r="Q3427" i="11"/>
  <c r="P3427" i="11"/>
  <c r="O3427" i="11"/>
  <c r="N3427" i="11"/>
  <c r="Q3426" i="11"/>
  <c r="P3426" i="11"/>
  <c r="O3426" i="11"/>
  <c r="N3426" i="11"/>
  <c r="Q3425" i="11"/>
  <c r="P3425" i="11"/>
  <c r="O3425" i="11"/>
  <c r="N3425" i="11"/>
  <c r="Q3424" i="11"/>
  <c r="P3424" i="11"/>
  <c r="O3424" i="11"/>
  <c r="N3424" i="11"/>
  <c r="Q3423" i="11"/>
  <c r="P3423" i="11"/>
  <c r="O3423" i="11"/>
  <c r="N3423" i="11"/>
  <c r="Q3422" i="11"/>
  <c r="P3422" i="11"/>
  <c r="O3422" i="11"/>
  <c r="N3422" i="11"/>
  <c r="Q3421" i="11"/>
  <c r="P3421" i="11"/>
  <c r="O3421" i="11"/>
  <c r="N3421" i="11"/>
  <c r="Q3420" i="11"/>
  <c r="P3420" i="11"/>
  <c r="O3420" i="11"/>
  <c r="N3420" i="11"/>
  <c r="Q3419" i="11"/>
  <c r="P3419" i="11"/>
  <c r="O3419" i="11"/>
  <c r="N3419" i="11"/>
  <c r="Q3418" i="11"/>
  <c r="P3418" i="11"/>
  <c r="O3418" i="11"/>
  <c r="N3418" i="11"/>
  <c r="Q3417" i="11"/>
  <c r="P3417" i="11"/>
  <c r="O3417" i="11"/>
  <c r="N3417" i="11"/>
  <c r="Q3416" i="11"/>
  <c r="P3416" i="11"/>
  <c r="O3416" i="11"/>
  <c r="N3416" i="11"/>
  <c r="Q3415" i="11"/>
  <c r="P3415" i="11"/>
  <c r="O3415" i="11"/>
  <c r="N3415" i="11"/>
  <c r="Q3414" i="11"/>
  <c r="P3414" i="11"/>
  <c r="O3414" i="11"/>
  <c r="N3414" i="11"/>
  <c r="Q3413" i="11"/>
  <c r="P3413" i="11"/>
  <c r="O3413" i="11"/>
  <c r="N3413" i="11"/>
  <c r="Q3412" i="11"/>
  <c r="P3412" i="11"/>
  <c r="O3412" i="11"/>
  <c r="N3412" i="11"/>
  <c r="Q3411" i="11"/>
  <c r="P3411" i="11"/>
  <c r="O3411" i="11"/>
  <c r="N3411" i="11"/>
  <c r="Q3410" i="11"/>
  <c r="P3410" i="11"/>
  <c r="O3410" i="11"/>
  <c r="N3410" i="11"/>
  <c r="Q3409" i="11"/>
  <c r="P3409" i="11"/>
  <c r="O3409" i="11"/>
  <c r="N3409" i="11"/>
  <c r="Q3408" i="11"/>
  <c r="P3408" i="11"/>
  <c r="O3408" i="11"/>
  <c r="N3408" i="11"/>
  <c r="Q3407" i="11"/>
  <c r="P3407" i="11"/>
  <c r="O3407" i="11"/>
  <c r="N3407" i="11"/>
  <c r="Q3406" i="11"/>
  <c r="P3406" i="11"/>
  <c r="O3406" i="11"/>
  <c r="N3406" i="11"/>
  <c r="Q3405" i="11"/>
  <c r="P3405" i="11"/>
  <c r="O3405" i="11"/>
  <c r="N3405" i="11"/>
  <c r="Q3404" i="11"/>
  <c r="P3404" i="11"/>
  <c r="O3404" i="11"/>
  <c r="N3404" i="11"/>
  <c r="Q3403" i="11"/>
  <c r="P3403" i="11"/>
  <c r="O3403" i="11"/>
  <c r="N3403" i="11"/>
  <c r="Q3402" i="11"/>
  <c r="P3402" i="11"/>
  <c r="O3402" i="11"/>
  <c r="N3402" i="11"/>
  <c r="Q3401" i="11"/>
  <c r="P3401" i="11"/>
  <c r="O3401" i="11"/>
  <c r="N3401" i="11"/>
  <c r="Q3400" i="11"/>
  <c r="P3400" i="11"/>
  <c r="O3400" i="11"/>
  <c r="N3400" i="11"/>
  <c r="Q3399" i="11"/>
  <c r="P3399" i="11"/>
  <c r="O3399" i="11"/>
  <c r="N3399" i="11"/>
  <c r="Q3398" i="11"/>
  <c r="P3398" i="11"/>
  <c r="O3398" i="11"/>
  <c r="N3398" i="11"/>
  <c r="Q3397" i="11"/>
  <c r="P3397" i="11"/>
  <c r="O3397" i="11"/>
  <c r="N3397" i="11"/>
  <c r="Q3396" i="11"/>
  <c r="P3396" i="11"/>
  <c r="O3396" i="11"/>
  <c r="N3396" i="11"/>
  <c r="Q3395" i="11"/>
  <c r="P3395" i="11"/>
  <c r="O3395" i="11"/>
  <c r="N3395" i="11"/>
  <c r="Q3394" i="11"/>
  <c r="P3394" i="11"/>
  <c r="O3394" i="11"/>
  <c r="N3394" i="11"/>
  <c r="Q3393" i="11"/>
  <c r="P3393" i="11"/>
  <c r="O3393" i="11"/>
  <c r="N3393" i="11"/>
  <c r="Q3392" i="11"/>
  <c r="P3392" i="11"/>
  <c r="O3392" i="11"/>
  <c r="N3392" i="11"/>
  <c r="Q3391" i="11"/>
  <c r="P3391" i="11"/>
  <c r="O3391" i="11"/>
  <c r="N3391" i="11"/>
  <c r="Q3390" i="11"/>
  <c r="P3390" i="11"/>
  <c r="O3390" i="11"/>
  <c r="N3390" i="11"/>
  <c r="Q3389" i="11"/>
  <c r="P3389" i="11"/>
  <c r="O3389" i="11"/>
  <c r="N3389" i="11"/>
  <c r="Q3388" i="11"/>
  <c r="P3388" i="11"/>
  <c r="O3388" i="11"/>
  <c r="N3388" i="11"/>
  <c r="Q3387" i="11"/>
  <c r="P3387" i="11"/>
  <c r="O3387" i="11"/>
  <c r="N3387" i="11"/>
  <c r="Q3386" i="11"/>
  <c r="P3386" i="11"/>
  <c r="O3386" i="11"/>
  <c r="N3386" i="11"/>
  <c r="Q3385" i="11"/>
  <c r="P3385" i="11"/>
  <c r="O3385" i="11"/>
  <c r="N3385" i="11"/>
  <c r="Q3384" i="11"/>
  <c r="P3384" i="11"/>
  <c r="O3384" i="11"/>
  <c r="N3384" i="11"/>
  <c r="Q3383" i="11"/>
  <c r="P3383" i="11"/>
  <c r="O3383" i="11"/>
  <c r="N3383" i="11"/>
  <c r="Q3382" i="11"/>
  <c r="P3382" i="11"/>
  <c r="O3382" i="11"/>
  <c r="N3382" i="11"/>
  <c r="Q3381" i="11"/>
  <c r="P3381" i="11"/>
  <c r="O3381" i="11"/>
  <c r="N3381" i="11"/>
  <c r="Q3380" i="11"/>
  <c r="P3380" i="11"/>
  <c r="O3380" i="11"/>
  <c r="N3380" i="11"/>
  <c r="Q3379" i="11"/>
  <c r="P3379" i="11"/>
  <c r="O3379" i="11"/>
  <c r="N3379" i="11"/>
  <c r="Q3378" i="11"/>
  <c r="P3378" i="11"/>
  <c r="O3378" i="11"/>
  <c r="N3378" i="11"/>
  <c r="Q3377" i="11"/>
  <c r="P3377" i="11"/>
  <c r="O3377" i="11"/>
  <c r="N3377" i="11"/>
  <c r="Q3376" i="11"/>
  <c r="P3376" i="11"/>
  <c r="O3376" i="11"/>
  <c r="N3376" i="11"/>
  <c r="Q3375" i="11"/>
  <c r="P3375" i="11"/>
  <c r="O3375" i="11"/>
  <c r="N3375" i="11"/>
  <c r="Q3374" i="11"/>
  <c r="P3374" i="11"/>
  <c r="O3374" i="11"/>
  <c r="N3374" i="11"/>
  <c r="Q3373" i="11"/>
  <c r="P3373" i="11"/>
  <c r="O3373" i="11"/>
  <c r="N3373" i="11"/>
  <c r="Q3372" i="11"/>
  <c r="P3372" i="11"/>
  <c r="O3372" i="11"/>
  <c r="N3372" i="11"/>
  <c r="Q3371" i="11"/>
  <c r="P3371" i="11"/>
  <c r="O3371" i="11"/>
  <c r="N3371" i="11"/>
  <c r="Q3370" i="11"/>
  <c r="P3370" i="11"/>
  <c r="O3370" i="11"/>
  <c r="N3370" i="11"/>
  <c r="Q3369" i="11"/>
  <c r="P3369" i="11"/>
  <c r="O3369" i="11"/>
  <c r="N3369" i="11"/>
  <c r="Q3368" i="11"/>
  <c r="P3368" i="11"/>
  <c r="O3368" i="11"/>
  <c r="N3368" i="11"/>
  <c r="Q3367" i="11"/>
  <c r="P3367" i="11"/>
  <c r="O3367" i="11"/>
  <c r="N3367" i="11"/>
  <c r="Q3366" i="11"/>
  <c r="P3366" i="11"/>
  <c r="O3366" i="11"/>
  <c r="N3366" i="11"/>
  <c r="Q3365" i="11"/>
  <c r="P3365" i="11"/>
  <c r="O3365" i="11"/>
  <c r="N3365" i="11"/>
  <c r="Q3364" i="11"/>
  <c r="P3364" i="11"/>
  <c r="O3364" i="11"/>
  <c r="N3364" i="11"/>
  <c r="Q3363" i="11"/>
  <c r="P3363" i="11"/>
  <c r="O3363" i="11"/>
  <c r="N3363" i="11"/>
  <c r="Q3362" i="11"/>
  <c r="P3362" i="11"/>
  <c r="O3362" i="11"/>
  <c r="N3362" i="11"/>
  <c r="Q3361" i="11"/>
  <c r="P3361" i="11"/>
  <c r="O3361" i="11"/>
  <c r="N3361" i="11"/>
  <c r="Q3360" i="11"/>
  <c r="P3360" i="11"/>
  <c r="O3360" i="11"/>
  <c r="N3360" i="11"/>
  <c r="Q3359" i="11"/>
  <c r="P3359" i="11"/>
  <c r="O3359" i="11"/>
  <c r="N3359" i="11"/>
  <c r="Q3358" i="11"/>
  <c r="P3358" i="11"/>
  <c r="O3358" i="11"/>
  <c r="N3358" i="11"/>
  <c r="Q3357" i="11"/>
  <c r="P3357" i="11"/>
  <c r="O3357" i="11"/>
  <c r="N3357" i="11"/>
  <c r="Q3356" i="11"/>
  <c r="P3356" i="11"/>
  <c r="O3356" i="11"/>
  <c r="N3356" i="11"/>
  <c r="Q3355" i="11"/>
  <c r="P3355" i="11"/>
  <c r="O3355" i="11"/>
  <c r="N3355" i="11"/>
  <c r="Q3354" i="11"/>
  <c r="P3354" i="11"/>
  <c r="O3354" i="11"/>
  <c r="N3354" i="11"/>
  <c r="Q3353" i="11"/>
  <c r="P3353" i="11"/>
  <c r="O3353" i="11"/>
  <c r="N3353" i="11"/>
  <c r="Q3352" i="11"/>
  <c r="P3352" i="11"/>
  <c r="O3352" i="11"/>
  <c r="N3352" i="11"/>
  <c r="Q3351" i="11"/>
  <c r="P3351" i="11"/>
  <c r="O3351" i="11"/>
  <c r="N3351" i="11"/>
  <c r="Q3350" i="11"/>
  <c r="P3350" i="11"/>
  <c r="O3350" i="11"/>
  <c r="N3350" i="11"/>
  <c r="Q3349" i="11"/>
  <c r="P3349" i="11"/>
  <c r="O3349" i="11"/>
  <c r="N3349" i="11"/>
  <c r="Q3348" i="11"/>
  <c r="P3348" i="11"/>
  <c r="O3348" i="11"/>
  <c r="N3348" i="11"/>
  <c r="Q3347" i="11"/>
  <c r="P3347" i="11"/>
  <c r="O3347" i="11"/>
  <c r="N3347" i="11"/>
  <c r="Q3346" i="11"/>
  <c r="P3346" i="11"/>
  <c r="O3346" i="11"/>
  <c r="N3346" i="11"/>
  <c r="Q3345" i="11"/>
  <c r="P3345" i="11"/>
  <c r="O3345" i="11"/>
  <c r="N3345" i="11"/>
  <c r="Q3344" i="11"/>
  <c r="P3344" i="11"/>
  <c r="O3344" i="11"/>
  <c r="N3344" i="11"/>
  <c r="Q3343" i="11"/>
  <c r="P3343" i="11"/>
  <c r="O3343" i="11"/>
  <c r="N3343" i="11"/>
  <c r="Q3342" i="11"/>
  <c r="P3342" i="11"/>
  <c r="O3342" i="11"/>
  <c r="N3342" i="11"/>
  <c r="Q3341" i="11"/>
  <c r="P3341" i="11"/>
  <c r="O3341" i="11"/>
  <c r="N3341" i="11"/>
  <c r="Q3340" i="11"/>
  <c r="P3340" i="11"/>
  <c r="O3340" i="11"/>
  <c r="N3340" i="11"/>
  <c r="Q3339" i="11"/>
  <c r="P3339" i="11"/>
  <c r="O3339" i="11"/>
  <c r="N3339" i="11"/>
  <c r="Q3338" i="11"/>
  <c r="P3338" i="11"/>
  <c r="O3338" i="11"/>
  <c r="N3338" i="11"/>
  <c r="Q3337" i="11"/>
  <c r="P3337" i="11"/>
  <c r="O3337" i="11"/>
  <c r="N3337" i="11"/>
  <c r="Q3336" i="11"/>
  <c r="P3336" i="11"/>
  <c r="O3336" i="11"/>
  <c r="N3336" i="11"/>
  <c r="Q3335" i="11"/>
  <c r="P3335" i="11"/>
  <c r="O3335" i="11"/>
  <c r="N3335" i="11"/>
  <c r="Q3334" i="11"/>
  <c r="P3334" i="11"/>
  <c r="O3334" i="11"/>
  <c r="N3334" i="11"/>
  <c r="Q3333" i="11"/>
  <c r="P3333" i="11"/>
  <c r="O3333" i="11"/>
  <c r="N3333" i="11"/>
  <c r="Q3332" i="11"/>
  <c r="P3332" i="11"/>
  <c r="O3332" i="11"/>
  <c r="N3332" i="11"/>
  <c r="Q3331" i="11"/>
  <c r="P3331" i="11"/>
  <c r="O3331" i="11"/>
  <c r="N3331" i="11"/>
  <c r="Q3330" i="11"/>
  <c r="P3330" i="11"/>
  <c r="O3330" i="11"/>
  <c r="N3330" i="11"/>
  <c r="Q3329" i="11"/>
  <c r="P3329" i="11"/>
  <c r="O3329" i="11"/>
  <c r="N3329" i="11"/>
  <c r="Q3328" i="11"/>
  <c r="P3328" i="11"/>
  <c r="O3328" i="11"/>
  <c r="N3328" i="11"/>
  <c r="Q3327" i="11"/>
  <c r="P3327" i="11"/>
  <c r="O3327" i="11"/>
  <c r="N3327" i="11"/>
  <c r="Q3326" i="11"/>
  <c r="P3326" i="11"/>
  <c r="O3326" i="11"/>
  <c r="N3326" i="11"/>
  <c r="Q3325" i="11"/>
  <c r="P3325" i="11"/>
  <c r="O3325" i="11"/>
  <c r="N3325" i="11"/>
  <c r="Q3324" i="11"/>
  <c r="P3324" i="11"/>
  <c r="O3324" i="11"/>
  <c r="N3324" i="11"/>
  <c r="Q3323" i="11"/>
  <c r="P3323" i="11"/>
  <c r="O3323" i="11"/>
  <c r="N3323" i="11"/>
  <c r="Q3322" i="11"/>
  <c r="P3322" i="11"/>
  <c r="O3322" i="11"/>
  <c r="N3322" i="11"/>
  <c r="Q3321" i="11"/>
  <c r="P3321" i="11"/>
  <c r="O3321" i="11"/>
  <c r="N3321" i="11"/>
  <c r="Q3320" i="11"/>
  <c r="P3320" i="11"/>
  <c r="O3320" i="11"/>
  <c r="N3320" i="11"/>
  <c r="Q3319" i="11"/>
  <c r="P3319" i="11"/>
  <c r="O3319" i="11"/>
  <c r="N3319" i="11"/>
  <c r="Q3318" i="11"/>
  <c r="P3318" i="11"/>
  <c r="O3318" i="11"/>
  <c r="N3318" i="11"/>
  <c r="Q3317" i="11"/>
  <c r="P3317" i="11"/>
  <c r="O3317" i="11"/>
  <c r="N3317" i="11"/>
  <c r="Q3316" i="11"/>
  <c r="P3316" i="11"/>
  <c r="O3316" i="11"/>
  <c r="N3316" i="11"/>
  <c r="Q3315" i="11"/>
  <c r="P3315" i="11"/>
  <c r="O3315" i="11"/>
  <c r="N3315" i="11"/>
  <c r="Q3314" i="11"/>
  <c r="P3314" i="11"/>
  <c r="O3314" i="11"/>
  <c r="N3314" i="11"/>
  <c r="Q3313" i="11"/>
  <c r="P3313" i="11"/>
  <c r="O3313" i="11"/>
  <c r="N3313" i="11"/>
  <c r="Q3312" i="11"/>
  <c r="P3312" i="11"/>
  <c r="O3312" i="11"/>
  <c r="N3312" i="11"/>
  <c r="Q3311" i="11"/>
  <c r="P3311" i="11"/>
  <c r="O3311" i="11"/>
  <c r="N3311" i="11"/>
  <c r="Q3310" i="11"/>
  <c r="P3310" i="11"/>
  <c r="O3310" i="11"/>
  <c r="N3310" i="11"/>
  <c r="Q3309" i="11"/>
  <c r="P3309" i="11"/>
  <c r="O3309" i="11"/>
  <c r="N3309" i="11"/>
  <c r="Q3308" i="11"/>
  <c r="P3308" i="11"/>
  <c r="O3308" i="11"/>
  <c r="N3308" i="11"/>
  <c r="Q3307" i="11"/>
  <c r="P3307" i="11"/>
  <c r="O3307" i="11"/>
  <c r="N3307" i="11"/>
  <c r="Q3306" i="11"/>
  <c r="P3306" i="11"/>
  <c r="O3306" i="11"/>
  <c r="N3306" i="11"/>
  <c r="Q3305" i="11"/>
  <c r="P3305" i="11"/>
  <c r="O3305" i="11"/>
  <c r="N3305" i="11"/>
  <c r="Q3304" i="11"/>
  <c r="P3304" i="11"/>
  <c r="O3304" i="11"/>
  <c r="N3304" i="11"/>
  <c r="Q3303" i="11"/>
  <c r="P3303" i="11"/>
  <c r="O3303" i="11"/>
  <c r="N3303" i="11"/>
  <c r="Q3302" i="11"/>
  <c r="P3302" i="11"/>
  <c r="O3302" i="11"/>
  <c r="N3302" i="11"/>
  <c r="Q3301" i="11"/>
  <c r="P3301" i="11"/>
  <c r="O3301" i="11"/>
  <c r="N3301" i="11"/>
  <c r="Q3300" i="11"/>
  <c r="P3300" i="11"/>
  <c r="O3300" i="11"/>
  <c r="N3300" i="11"/>
  <c r="Q3299" i="11"/>
  <c r="P3299" i="11"/>
  <c r="O3299" i="11"/>
  <c r="N3299" i="11"/>
  <c r="Q3298" i="11"/>
  <c r="P3298" i="11"/>
  <c r="O3298" i="11"/>
  <c r="N3298" i="11"/>
  <c r="Q3297" i="11"/>
  <c r="P3297" i="11"/>
  <c r="O3297" i="11"/>
  <c r="N3297" i="11"/>
  <c r="Q3296" i="11"/>
  <c r="P3296" i="11"/>
  <c r="O3296" i="11"/>
  <c r="N3296" i="11"/>
  <c r="Q3295" i="11"/>
  <c r="P3295" i="11"/>
  <c r="O3295" i="11"/>
  <c r="N3295" i="11"/>
  <c r="Q3294" i="11"/>
  <c r="P3294" i="11"/>
  <c r="O3294" i="11"/>
  <c r="N3294" i="11"/>
  <c r="Q3293" i="11"/>
  <c r="P3293" i="11"/>
  <c r="O3293" i="11"/>
  <c r="N3293" i="11"/>
  <c r="Q3292" i="11"/>
  <c r="P3292" i="11"/>
  <c r="O3292" i="11"/>
  <c r="N3292" i="11"/>
  <c r="Q3291" i="11"/>
  <c r="P3291" i="11"/>
  <c r="O3291" i="11"/>
  <c r="N3291" i="11"/>
  <c r="Q3290" i="11"/>
  <c r="P3290" i="11"/>
  <c r="O3290" i="11"/>
  <c r="N3290" i="11"/>
  <c r="Q3289" i="11"/>
  <c r="P3289" i="11"/>
  <c r="O3289" i="11"/>
  <c r="N3289" i="11"/>
  <c r="Q3288" i="11"/>
  <c r="P3288" i="11"/>
  <c r="O3288" i="11"/>
  <c r="N3288" i="11"/>
  <c r="Q3287" i="11"/>
  <c r="P3287" i="11"/>
  <c r="O3287" i="11"/>
  <c r="N3287" i="11"/>
  <c r="Q3286" i="11"/>
  <c r="P3286" i="11"/>
  <c r="O3286" i="11"/>
  <c r="N3286" i="11"/>
  <c r="Q3285" i="11"/>
  <c r="P3285" i="11"/>
  <c r="O3285" i="11"/>
  <c r="N3285" i="11"/>
  <c r="Q3284" i="11"/>
  <c r="P3284" i="11"/>
  <c r="O3284" i="11"/>
  <c r="N3284" i="11"/>
  <c r="Q3283" i="11"/>
  <c r="P3283" i="11"/>
  <c r="O3283" i="11"/>
  <c r="N3283" i="11"/>
  <c r="Q3282" i="11"/>
  <c r="P3282" i="11"/>
  <c r="O3282" i="11"/>
  <c r="N3282" i="11"/>
  <c r="Q3281" i="11"/>
  <c r="P3281" i="11"/>
  <c r="O3281" i="11"/>
  <c r="N3281" i="11"/>
  <c r="Q3280" i="11"/>
  <c r="P3280" i="11"/>
  <c r="O3280" i="11"/>
  <c r="N3280" i="11"/>
  <c r="Q3279" i="11"/>
  <c r="P3279" i="11"/>
  <c r="O3279" i="11"/>
  <c r="N3279" i="11"/>
  <c r="Q3278" i="11"/>
  <c r="P3278" i="11"/>
  <c r="O3278" i="11"/>
  <c r="N3278" i="11"/>
  <c r="Q3277" i="11"/>
  <c r="P3277" i="11"/>
  <c r="O3277" i="11"/>
  <c r="N3277" i="11"/>
  <c r="Q3276" i="11"/>
  <c r="P3276" i="11"/>
  <c r="O3276" i="11"/>
  <c r="N3276" i="11"/>
  <c r="Q3275" i="11"/>
  <c r="P3275" i="11"/>
  <c r="O3275" i="11"/>
  <c r="N3275" i="11"/>
  <c r="Q3274" i="11"/>
  <c r="P3274" i="11"/>
  <c r="O3274" i="11"/>
  <c r="N3274" i="11"/>
  <c r="Q3273" i="11"/>
  <c r="P3273" i="11"/>
  <c r="O3273" i="11"/>
  <c r="N3273" i="11"/>
  <c r="Q3272" i="11"/>
  <c r="P3272" i="11"/>
  <c r="O3272" i="11"/>
  <c r="N3272" i="11"/>
  <c r="Q3271" i="11"/>
  <c r="P3271" i="11"/>
  <c r="O3271" i="11"/>
  <c r="N3271" i="11"/>
  <c r="Q3270" i="11"/>
  <c r="P3270" i="11"/>
  <c r="O3270" i="11"/>
  <c r="N3270" i="11"/>
  <c r="Q3269" i="11"/>
  <c r="P3269" i="11"/>
  <c r="O3269" i="11"/>
  <c r="N3269" i="11"/>
  <c r="Q3268" i="11"/>
  <c r="P3268" i="11"/>
  <c r="O3268" i="11"/>
  <c r="N3268" i="11"/>
  <c r="Q3267" i="11"/>
  <c r="P3267" i="11"/>
  <c r="O3267" i="11"/>
  <c r="N3267" i="11"/>
  <c r="Q3266" i="11"/>
  <c r="P3266" i="11"/>
  <c r="O3266" i="11"/>
  <c r="N3266" i="11"/>
  <c r="Q3265" i="11"/>
  <c r="P3265" i="11"/>
  <c r="O3265" i="11"/>
  <c r="N3265" i="11"/>
  <c r="Q3264" i="11"/>
  <c r="P3264" i="11"/>
  <c r="O3264" i="11"/>
  <c r="N3264" i="11"/>
  <c r="Q3263" i="11"/>
  <c r="P3263" i="11"/>
  <c r="O3263" i="11"/>
  <c r="N3263" i="11"/>
  <c r="Q3262" i="11"/>
  <c r="P3262" i="11"/>
  <c r="O3262" i="11"/>
  <c r="N3262" i="11"/>
  <c r="Q3261" i="11"/>
  <c r="P3261" i="11"/>
  <c r="O3261" i="11"/>
  <c r="N3261" i="11"/>
  <c r="Q3260" i="11"/>
  <c r="P3260" i="11"/>
  <c r="O3260" i="11"/>
  <c r="N3260" i="11"/>
  <c r="Q3259" i="11"/>
  <c r="P3259" i="11"/>
  <c r="O3259" i="11"/>
  <c r="N3259" i="11"/>
  <c r="Q3258" i="11"/>
  <c r="P3258" i="11"/>
  <c r="O3258" i="11"/>
  <c r="N3258" i="11"/>
  <c r="Q3257" i="11"/>
  <c r="P3257" i="11"/>
  <c r="O3257" i="11"/>
  <c r="N3257" i="11"/>
  <c r="Q3256" i="11"/>
  <c r="P3256" i="11"/>
  <c r="O3256" i="11"/>
  <c r="N3256" i="11"/>
  <c r="Q3255" i="11"/>
  <c r="P3255" i="11"/>
  <c r="O3255" i="11"/>
  <c r="N3255" i="11"/>
  <c r="Q3254" i="11"/>
  <c r="P3254" i="11"/>
  <c r="O3254" i="11"/>
  <c r="N3254" i="11"/>
  <c r="Q3253" i="11"/>
  <c r="P3253" i="11"/>
  <c r="O3253" i="11"/>
  <c r="N3253" i="11"/>
  <c r="Q3252" i="11"/>
  <c r="P3252" i="11"/>
  <c r="O3252" i="11"/>
  <c r="N3252" i="11"/>
  <c r="Q3251" i="11"/>
  <c r="P3251" i="11"/>
  <c r="O3251" i="11"/>
  <c r="N3251" i="11"/>
  <c r="Q3250" i="11"/>
  <c r="P3250" i="11"/>
  <c r="O3250" i="11"/>
  <c r="N3250" i="11"/>
  <c r="Q3249" i="11"/>
  <c r="P3249" i="11"/>
  <c r="O3249" i="11"/>
  <c r="N3249" i="11"/>
  <c r="Q3248" i="11"/>
  <c r="P3248" i="11"/>
  <c r="O3248" i="11"/>
  <c r="N3248" i="11"/>
  <c r="Q3247" i="11"/>
  <c r="P3247" i="11"/>
  <c r="O3247" i="11"/>
  <c r="N3247" i="11"/>
  <c r="Q3246" i="11"/>
  <c r="P3246" i="11"/>
  <c r="O3246" i="11"/>
  <c r="N3246" i="11"/>
  <c r="Q3245" i="11"/>
  <c r="P3245" i="11"/>
  <c r="O3245" i="11"/>
  <c r="N3245" i="11"/>
  <c r="Q3244" i="11"/>
  <c r="P3244" i="11"/>
  <c r="O3244" i="11"/>
  <c r="N3244" i="11"/>
  <c r="Q3243" i="11"/>
  <c r="P3243" i="11"/>
  <c r="O3243" i="11"/>
  <c r="N3243" i="11"/>
  <c r="Q3242" i="11"/>
  <c r="P3242" i="11"/>
  <c r="O3242" i="11"/>
  <c r="N3242" i="11"/>
  <c r="Q3241" i="11"/>
  <c r="P3241" i="11"/>
  <c r="O3241" i="11"/>
  <c r="N3241" i="11"/>
  <c r="Q3240" i="11"/>
  <c r="P3240" i="11"/>
  <c r="O3240" i="11"/>
  <c r="N3240" i="11"/>
  <c r="Q3239" i="11"/>
  <c r="P3239" i="11"/>
  <c r="O3239" i="11"/>
  <c r="N3239" i="11"/>
  <c r="Q3238" i="11"/>
  <c r="P3238" i="11"/>
  <c r="O3238" i="11"/>
  <c r="N3238" i="11"/>
  <c r="Q3237" i="11"/>
  <c r="P3237" i="11"/>
  <c r="O3237" i="11"/>
  <c r="N3237" i="11"/>
  <c r="Q3236" i="11"/>
  <c r="P3236" i="11"/>
  <c r="O3236" i="11"/>
  <c r="N3236" i="11"/>
  <c r="Q3235" i="11"/>
  <c r="P3235" i="11"/>
  <c r="O3235" i="11"/>
  <c r="N3235" i="11"/>
  <c r="Q3234" i="11"/>
  <c r="P3234" i="11"/>
  <c r="O3234" i="11"/>
  <c r="N3234" i="11"/>
  <c r="Q3233" i="11"/>
  <c r="P3233" i="11"/>
  <c r="O3233" i="11"/>
  <c r="N3233" i="11"/>
  <c r="Q3232" i="11"/>
  <c r="P3232" i="11"/>
  <c r="O3232" i="11"/>
  <c r="N3232" i="11"/>
  <c r="Q3231" i="11"/>
  <c r="P3231" i="11"/>
  <c r="O3231" i="11"/>
  <c r="N3231" i="11"/>
  <c r="Q3230" i="11"/>
  <c r="P3230" i="11"/>
  <c r="O3230" i="11"/>
  <c r="N3230" i="11"/>
  <c r="Q3229" i="11"/>
  <c r="P3229" i="11"/>
  <c r="O3229" i="11"/>
  <c r="N3229" i="11"/>
  <c r="Q3228" i="11"/>
  <c r="P3228" i="11"/>
  <c r="O3228" i="11"/>
  <c r="N3228" i="11"/>
  <c r="Q3227" i="11"/>
  <c r="P3227" i="11"/>
  <c r="O3227" i="11"/>
  <c r="N3227" i="11"/>
  <c r="Q3226" i="11"/>
  <c r="P3226" i="11"/>
  <c r="O3226" i="11"/>
  <c r="N3226" i="11"/>
  <c r="Q3225" i="11"/>
  <c r="P3225" i="11"/>
  <c r="O3225" i="11"/>
  <c r="N3225" i="11"/>
  <c r="Q3224" i="11"/>
  <c r="P3224" i="11"/>
  <c r="O3224" i="11"/>
  <c r="N3224" i="11"/>
  <c r="Q3223" i="11"/>
  <c r="P3223" i="11"/>
  <c r="O3223" i="11"/>
  <c r="N3223" i="11"/>
  <c r="Q3222" i="11"/>
  <c r="P3222" i="11"/>
  <c r="O3222" i="11"/>
  <c r="N3222" i="11"/>
  <c r="Q3221" i="11"/>
  <c r="P3221" i="11"/>
  <c r="O3221" i="11"/>
  <c r="N3221" i="11"/>
  <c r="Q3220" i="11"/>
  <c r="P3220" i="11"/>
  <c r="O3220" i="11"/>
  <c r="N3220" i="11"/>
  <c r="Q3219" i="11"/>
  <c r="P3219" i="11"/>
  <c r="O3219" i="11"/>
  <c r="N3219" i="11"/>
  <c r="Q3218" i="11"/>
  <c r="P3218" i="11"/>
  <c r="O3218" i="11"/>
  <c r="N3218" i="11"/>
  <c r="Q3217" i="11"/>
  <c r="P3217" i="11"/>
  <c r="O3217" i="11"/>
  <c r="N3217" i="11"/>
  <c r="Q3216" i="11"/>
  <c r="P3216" i="11"/>
  <c r="O3216" i="11"/>
  <c r="N3216" i="11"/>
  <c r="Q3215" i="11"/>
  <c r="P3215" i="11"/>
  <c r="O3215" i="11"/>
  <c r="N3215" i="11"/>
  <c r="Q3214" i="11"/>
  <c r="P3214" i="11"/>
  <c r="O3214" i="11"/>
  <c r="N3214" i="11"/>
  <c r="Q3213" i="11"/>
  <c r="P3213" i="11"/>
  <c r="O3213" i="11"/>
  <c r="N3213" i="11"/>
  <c r="Q3212" i="11"/>
  <c r="P3212" i="11"/>
  <c r="O3212" i="11"/>
  <c r="N3212" i="11"/>
  <c r="Q3211" i="11"/>
  <c r="P3211" i="11"/>
  <c r="O3211" i="11"/>
  <c r="N3211" i="11"/>
  <c r="Q3210" i="11"/>
  <c r="P3210" i="11"/>
  <c r="O3210" i="11"/>
  <c r="N3210" i="11"/>
  <c r="Q3209" i="11"/>
  <c r="P3209" i="11"/>
  <c r="O3209" i="11"/>
  <c r="N3209" i="11"/>
  <c r="Q3208" i="11"/>
  <c r="P3208" i="11"/>
  <c r="O3208" i="11"/>
  <c r="N3208" i="11"/>
  <c r="Q3207" i="11"/>
  <c r="P3207" i="11"/>
  <c r="O3207" i="11"/>
  <c r="N3207" i="11"/>
  <c r="Q3206" i="11"/>
  <c r="P3206" i="11"/>
  <c r="O3206" i="11"/>
  <c r="N3206" i="11"/>
  <c r="Q3205" i="11"/>
  <c r="P3205" i="11"/>
  <c r="O3205" i="11"/>
  <c r="N3205" i="11"/>
  <c r="Q3204" i="11"/>
  <c r="P3204" i="11"/>
  <c r="O3204" i="11"/>
  <c r="N3204" i="11"/>
  <c r="Q3203" i="11"/>
  <c r="P3203" i="11"/>
  <c r="O3203" i="11"/>
  <c r="N3203" i="11"/>
  <c r="Q3202" i="11"/>
  <c r="P3202" i="11"/>
  <c r="O3202" i="11"/>
  <c r="N3202" i="11"/>
  <c r="Q3201" i="11"/>
  <c r="P3201" i="11"/>
  <c r="O3201" i="11"/>
  <c r="N3201" i="11"/>
  <c r="Q3200" i="11"/>
  <c r="P3200" i="11"/>
  <c r="O3200" i="11"/>
  <c r="N3200" i="11"/>
  <c r="Q3199" i="11"/>
  <c r="P3199" i="11"/>
  <c r="O3199" i="11"/>
  <c r="N3199" i="11"/>
  <c r="Q3198" i="11"/>
  <c r="P3198" i="11"/>
  <c r="O3198" i="11"/>
  <c r="N3198" i="11"/>
  <c r="Q3197" i="11"/>
  <c r="P3197" i="11"/>
  <c r="O3197" i="11"/>
  <c r="N3197" i="11"/>
  <c r="Q3196" i="11"/>
  <c r="P3196" i="11"/>
  <c r="O3196" i="11"/>
  <c r="N3196" i="11"/>
  <c r="Q3195" i="11"/>
  <c r="P3195" i="11"/>
  <c r="O3195" i="11"/>
  <c r="N3195" i="11"/>
  <c r="Q3194" i="11"/>
  <c r="P3194" i="11"/>
  <c r="O3194" i="11"/>
  <c r="N3194" i="11"/>
  <c r="Q3193" i="11"/>
  <c r="P3193" i="11"/>
  <c r="O3193" i="11"/>
  <c r="N3193" i="11"/>
  <c r="Q3192" i="11"/>
  <c r="P3192" i="11"/>
  <c r="O3192" i="11"/>
  <c r="N3192" i="11"/>
  <c r="Q3191" i="11"/>
  <c r="P3191" i="11"/>
  <c r="O3191" i="11"/>
  <c r="N3191" i="11"/>
  <c r="Q3190" i="11"/>
  <c r="P3190" i="11"/>
  <c r="O3190" i="11"/>
  <c r="N3190" i="11"/>
  <c r="Q3189" i="11"/>
  <c r="P3189" i="11"/>
  <c r="O3189" i="11"/>
  <c r="N3189" i="11"/>
  <c r="Q3188" i="11"/>
  <c r="P3188" i="11"/>
  <c r="O3188" i="11"/>
  <c r="N3188" i="11"/>
  <c r="Q3187" i="11"/>
  <c r="P3187" i="11"/>
  <c r="O3187" i="11"/>
  <c r="N3187" i="11"/>
  <c r="Q3186" i="11"/>
  <c r="P3186" i="11"/>
  <c r="O3186" i="11"/>
  <c r="N3186" i="11"/>
  <c r="Q3185" i="11"/>
  <c r="P3185" i="11"/>
  <c r="O3185" i="11"/>
  <c r="N3185" i="11"/>
  <c r="Q3184" i="11"/>
  <c r="P3184" i="11"/>
  <c r="O3184" i="11"/>
  <c r="N3184" i="11"/>
  <c r="Q3183" i="11"/>
  <c r="P3183" i="11"/>
  <c r="O3183" i="11"/>
  <c r="N3183" i="11"/>
  <c r="Q3182" i="11"/>
  <c r="P3182" i="11"/>
  <c r="O3182" i="11"/>
  <c r="N3182" i="11"/>
  <c r="Q3181" i="11"/>
  <c r="P3181" i="11"/>
  <c r="O3181" i="11"/>
  <c r="N3181" i="11"/>
  <c r="Q3180" i="11"/>
  <c r="P3180" i="11"/>
  <c r="O3180" i="11"/>
  <c r="N3180" i="11"/>
  <c r="Q3179" i="11"/>
  <c r="P3179" i="11"/>
  <c r="O3179" i="11"/>
  <c r="N3179" i="11"/>
  <c r="Q3178" i="11"/>
  <c r="P3178" i="11"/>
  <c r="O3178" i="11"/>
  <c r="N3178" i="11"/>
  <c r="Q3177" i="11"/>
  <c r="P3177" i="11"/>
  <c r="O3177" i="11"/>
  <c r="N3177" i="11"/>
  <c r="Q3176" i="11"/>
  <c r="P3176" i="11"/>
  <c r="O3176" i="11"/>
  <c r="N3176" i="11"/>
  <c r="Q3175" i="11"/>
  <c r="P3175" i="11"/>
  <c r="O3175" i="11"/>
  <c r="N3175" i="11"/>
  <c r="Q3174" i="11"/>
  <c r="P3174" i="11"/>
  <c r="O3174" i="11"/>
  <c r="N3174" i="11"/>
  <c r="Q3173" i="11"/>
  <c r="P3173" i="11"/>
  <c r="O3173" i="11"/>
  <c r="N3173" i="11"/>
  <c r="Q3172" i="11"/>
  <c r="P3172" i="11"/>
  <c r="O3172" i="11"/>
  <c r="N3172" i="11"/>
  <c r="Q3171" i="11"/>
  <c r="P3171" i="11"/>
  <c r="O3171" i="11"/>
  <c r="N3171" i="11"/>
  <c r="Q3170" i="11"/>
  <c r="P3170" i="11"/>
  <c r="O3170" i="11"/>
  <c r="N3170" i="11"/>
  <c r="Q3169" i="11"/>
  <c r="P3169" i="11"/>
  <c r="O3169" i="11"/>
  <c r="N3169" i="11"/>
  <c r="Q3168" i="11"/>
  <c r="P3168" i="11"/>
  <c r="O3168" i="11"/>
  <c r="N3168" i="11"/>
  <c r="Q3167" i="11"/>
  <c r="P3167" i="11"/>
  <c r="O3167" i="11"/>
  <c r="N3167" i="11"/>
  <c r="Q3166" i="11"/>
  <c r="P3166" i="11"/>
  <c r="O3166" i="11"/>
  <c r="N3166" i="11"/>
  <c r="Q3165" i="11"/>
  <c r="P3165" i="11"/>
  <c r="O3165" i="11"/>
  <c r="N3165" i="11"/>
  <c r="Q3164" i="11"/>
  <c r="P3164" i="11"/>
  <c r="O3164" i="11"/>
  <c r="N3164" i="11"/>
  <c r="Q3163" i="11"/>
  <c r="P3163" i="11"/>
  <c r="O3163" i="11"/>
  <c r="N3163" i="11"/>
  <c r="Q3162" i="11"/>
  <c r="P3162" i="11"/>
  <c r="O3162" i="11"/>
  <c r="N3162" i="11"/>
  <c r="Q3161" i="11"/>
  <c r="P3161" i="11"/>
  <c r="O3161" i="11"/>
  <c r="N3161" i="11"/>
  <c r="Q3160" i="11"/>
  <c r="P3160" i="11"/>
  <c r="O3160" i="11"/>
  <c r="N3160" i="11"/>
  <c r="Q3159" i="11"/>
  <c r="P3159" i="11"/>
  <c r="O3159" i="11"/>
  <c r="N3159" i="11"/>
  <c r="Q3158" i="11"/>
  <c r="P3158" i="11"/>
  <c r="O3158" i="11"/>
  <c r="N3158" i="11"/>
  <c r="Q3157" i="11"/>
  <c r="P3157" i="11"/>
  <c r="O3157" i="11"/>
  <c r="N3157" i="11"/>
  <c r="Q3156" i="11"/>
  <c r="P3156" i="11"/>
  <c r="O3156" i="11"/>
  <c r="N3156" i="11"/>
  <c r="Q3155" i="11"/>
  <c r="P3155" i="11"/>
  <c r="O3155" i="11"/>
  <c r="N3155" i="11"/>
  <c r="Q3154" i="11"/>
  <c r="P3154" i="11"/>
  <c r="O3154" i="11"/>
  <c r="N3154" i="11"/>
  <c r="Q3153" i="11"/>
  <c r="P3153" i="11"/>
  <c r="O3153" i="11"/>
  <c r="N3153" i="11"/>
  <c r="Q3152" i="11"/>
  <c r="P3152" i="11"/>
  <c r="O3152" i="11"/>
  <c r="N3152" i="11"/>
  <c r="Q3151" i="11"/>
  <c r="P3151" i="11"/>
  <c r="O3151" i="11"/>
  <c r="N3151" i="11"/>
  <c r="Q3150" i="11"/>
  <c r="P3150" i="11"/>
  <c r="O3150" i="11"/>
  <c r="N3150" i="11"/>
  <c r="Q3149" i="11"/>
  <c r="P3149" i="11"/>
  <c r="O3149" i="11"/>
  <c r="N3149" i="11"/>
  <c r="Q3148" i="11"/>
  <c r="P3148" i="11"/>
  <c r="O3148" i="11"/>
  <c r="N3148" i="11"/>
  <c r="Q3147" i="11"/>
  <c r="P3147" i="11"/>
  <c r="O3147" i="11"/>
  <c r="N3147" i="11"/>
  <c r="Q3146" i="11"/>
  <c r="P3146" i="11"/>
  <c r="O3146" i="11"/>
  <c r="N3146" i="11"/>
  <c r="Q3145" i="11"/>
  <c r="P3145" i="11"/>
  <c r="O3145" i="11"/>
  <c r="N3145" i="11"/>
  <c r="Q3144" i="11"/>
  <c r="P3144" i="11"/>
  <c r="O3144" i="11"/>
  <c r="N3144" i="11"/>
  <c r="Q3143" i="11"/>
  <c r="P3143" i="11"/>
  <c r="O3143" i="11"/>
  <c r="N3143" i="11"/>
  <c r="Q3142" i="11"/>
  <c r="P3142" i="11"/>
  <c r="O3142" i="11"/>
  <c r="N3142" i="11"/>
  <c r="Q3141" i="11"/>
  <c r="P3141" i="11"/>
  <c r="O3141" i="11"/>
  <c r="N3141" i="11"/>
  <c r="Q3140" i="11"/>
  <c r="P3140" i="11"/>
  <c r="O3140" i="11"/>
  <c r="N3140" i="11"/>
  <c r="Q3139" i="11"/>
  <c r="P3139" i="11"/>
  <c r="O3139" i="11"/>
  <c r="N3139" i="11"/>
  <c r="Q3138" i="11"/>
  <c r="P3138" i="11"/>
  <c r="O3138" i="11"/>
  <c r="N3138" i="11"/>
  <c r="Q3137" i="11"/>
  <c r="P3137" i="11"/>
  <c r="O3137" i="11"/>
  <c r="N3137" i="11"/>
  <c r="Q3136" i="11"/>
  <c r="P3136" i="11"/>
  <c r="O3136" i="11"/>
  <c r="N3136" i="11"/>
  <c r="Q3135" i="11"/>
  <c r="P3135" i="11"/>
  <c r="O3135" i="11"/>
  <c r="N3135" i="11"/>
  <c r="Q3134" i="11"/>
  <c r="P3134" i="11"/>
  <c r="O3134" i="11"/>
  <c r="N3134" i="11"/>
  <c r="Q3133" i="11"/>
  <c r="P3133" i="11"/>
  <c r="O3133" i="11"/>
  <c r="N3133" i="11"/>
  <c r="Q3132" i="11"/>
  <c r="P3132" i="11"/>
  <c r="O3132" i="11"/>
  <c r="N3132" i="11"/>
  <c r="Q3131" i="11"/>
  <c r="P3131" i="11"/>
  <c r="O3131" i="11"/>
  <c r="N3131" i="11"/>
  <c r="Q3130" i="11"/>
  <c r="P3130" i="11"/>
  <c r="O3130" i="11"/>
  <c r="N3130" i="11"/>
  <c r="Q3129" i="11"/>
  <c r="P3129" i="11"/>
  <c r="O3129" i="11"/>
  <c r="N3129" i="11"/>
  <c r="Q3128" i="11"/>
  <c r="P3128" i="11"/>
  <c r="O3128" i="11"/>
  <c r="N3128" i="11"/>
  <c r="Q3127" i="11"/>
  <c r="P3127" i="11"/>
  <c r="O3127" i="11"/>
  <c r="N3127" i="11"/>
  <c r="Q3126" i="11"/>
  <c r="P3126" i="11"/>
  <c r="O3126" i="11"/>
  <c r="N3126" i="11"/>
  <c r="Q3125" i="11"/>
  <c r="P3125" i="11"/>
  <c r="O3125" i="11"/>
  <c r="N3125" i="11"/>
  <c r="Q3124" i="11"/>
  <c r="P3124" i="11"/>
  <c r="O3124" i="11"/>
  <c r="N3124" i="11"/>
  <c r="Q3123" i="11"/>
  <c r="P3123" i="11"/>
  <c r="O3123" i="11"/>
  <c r="N3123" i="11"/>
  <c r="Q3122" i="11"/>
  <c r="P3122" i="11"/>
  <c r="O3122" i="11"/>
  <c r="N3122" i="11"/>
  <c r="Q3121" i="11"/>
  <c r="P3121" i="11"/>
  <c r="O3121" i="11"/>
  <c r="N3121" i="11"/>
  <c r="Q3120" i="11"/>
  <c r="P3120" i="11"/>
  <c r="O3120" i="11"/>
  <c r="N3120" i="11"/>
  <c r="Q3119" i="11"/>
  <c r="P3119" i="11"/>
  <c r="O3119" i="11"/>
  <c r="N3119" i="11"/>
  <c r="Q3118" i="11"/>
  <c r="P3118" i="11"/>
  <c r="O3118" i="11"/>
  <c r="N3118" i="11"/>
  <c r="Q3117" i="11"/>
  <c r="P3117" i="11"/>
  <c r="O3117" i="11"/>
  <c r="N3117" i="11"/>
  <c r="Q3116" i="11"/>
  <c r="P3116" i="11"/>
  <c r="O3116" i="11"/>
  <c r="N3116" i="11"/>
  <c r="Q3115" i="11"/>
  <c r="P3115" i="11"/>
  <c r="O3115" i="11"/>
  <c r="N3115" i="11"/>
  <c r="Q3114" i="11"/>
  <c r="P3114" i="11"/>
  <c r="O3114" i="11"/>
  <c r="N3114" i="11"/>
  <c r="Q3113" i="11"/>
  <c r="P3113" i="11"/>
  <c r="O3113" i="11"/>
  <c r="N3113" i="11"/>
  <c r="Q3112" i="11"/>
  <c r="P3112" i="11"/>
  <c r="O3112" i="11"/>
  <c r="N3112" i="11"/>
  <c r="Q3111" i="11"/>
  <c r="P3111" i="11"/>
  <c r="O3111" i="11"/>
  <c r="N3111" i="11"/>
  <c r="Q3110" i="11"/>
  <c r="P3110" i="11"/>
  <c r="O3110" i="11"/>
  <c r="N3110" i="11"/>
  <c r="Q3109" i="11"/>
  <c r="P3109" i="11"/>
  <c r="O3109" i="11"/>
  <c r="N3109" i="11"/>
  <c r="Q3108" i="11"/>
  <c r="P3108" i="11"/>
  <c r="O3108" i="11"/>
  <c r="N3108" i="11"/>
  <c r="Q3107" i="11"/>
  <c r="P3107" i="11"/>
  <c r="O3107" i="11"/>
  <c r="N3107" i="11"/>
  <c r="Q3106" i="11"/>
  <c r="P3106" i="11"/>
  <c r="O3106" i="11"/>
  <c r="N3106" i="11"/>
  <c r="Q3105" i="11"/>
  <c r="P3105" i="11"/>
  <c r="O3105" i="11"/>
  <c r="N3105" i="11"/>
  <c r="Q3104" i="11"/>
  <c r="P3104" i="11"/>
  <c r="O3104" i="11"/>
  <c r="N3104" i="11"/>
  <c r="Q3103" i="11"/>
  <c r="P3103" i="11"/>
  <c r="O3103" i="11"/>
  <c r="N3103" i="11"/>
  <c r="Q3102" i="11"/>
  <c r="P3102" i="11"/>
  <c r="O3102" i="11"/>
  <c r="N3102" i="11"/>
  <c r="Q3101" i="11"/>
  <c r="P3101" i="11"/>
  <c r="O3101" i="11"/>
  <c r="N3101" i="11"/>
  <c r="Q3100" i="11"/>
  <c r="P3100" i="11"/>
  <c r="O3100" i="11"/>
  <c r="N3100" i="11"/>
  <c r="Q3099" i="11"/>
  <c r="P3099" i="11"/>
  <c r="O3099" i="11"/>
  <c r="N3099" i="11"/>
  <c r="Q3098" i="11"/>
  <c r="P3098" i="11"/>
  <c r="O3098" i="11"/>
  <c r="N3098" i="11"/>
  <c r="Q3097" i="11"/>
  <c r="P3097" i="11"/>
  <c r="O3097" i="11"/>
  <c r="N3097" i="11"/>
  <c r="Q3096" i="11"/>
  <c r="P3096" i="11"/>
  <c r="O3096" i="11"/>
  <c r="N3096" i="11"/>
  <c r="Q3095" i="11"/>
  <c r="P3095" i="11"/>
  <c r="O3095" i="11"/>
  <c r="N3095" i="11"/>
  <c r="Q3094" i="11"/>
  <c r="P3094" i="11"/>
  <c r="O3094" i="11"/>
  <c r="N3094" i="11"/>
  <c r="Q3093" i="11"/>
  <c r="P3093" i="11"/>
  <c r="O3093" i="11"/>
  <c r="N3093" i="11"/>
  <c r="Q3092" i="11"/>
  <c r="P3092" i="11"/>
  <c r="O3092" i="11"/>
  <c r="N3092" i="11"/>
  <c r="Q3091" i="11"/>
  <c r="P3091" i="11"/>
  <c r="O3091" i="11"/>
  <c r="N3091" i="11"/>
  <c r="Q3090" i="11"/>
  <c r="P3090" i="11"/>
  <c r="O3090" i="11"/>
  <c r="N3090" i="11"/>
  <c r="Q3089" i="11"/>
  <c r="P3089" i="11"/>
  <c r="O3089" i="11"/>
  <c r="N3089" i="11"/>
  <c r="Q3088" i="11"/>
  <c r="P3088" i="11"/>
  <c r="O3088" i="11"/>
  <c r="N3088" i="11"/>
  <c r="Q3087" i="11"/>
  <c r="P3087" i="11"/>
  <c r="O3087" i="11"/>
  <c r="N3087" i="11"/>
  <c r="Q3086" i="11"/>
  <c r="P3086" i="11"/>
  <c r="O3086" i="11"/>
  <c r="N3086" i="11"/>
  <c r="Q3085" i="11"/>
  <c r="P3085" i="11"/>
  <c r="O3085" i="11"/>
  <c r="N3085" i="11"/>
  <c r="Q3084" i="11"/>
  <c r="P3084" i="11"/>
  <c r="O3084" i="11"/>
  <c r="N3084" i="11"/>
  <c r="Q3083" i="11"/>
  <c r="P3083" i="11"/>
  <c r="O3083" i="11"/>
  <c r="N3083" i="11"/>
  <c r="Q3082" i="11"/>
  <c r="P3082" i="11"/>
  <c r="O3082" i="11"/>
  <c r="N3082" i="11"/>
  <c r="Q3081" i="11"/>
  <c r="P3081" i="11"/>
  <c r="O3081" i="11"/>
  <c r="N3081" i="11"/>
  <c r="Q3080" i="11"/>
  <c r="P3080" i="11"/>
  <c r="O3080" i="11"/>
  <c r="N3080" i="11"/>
  <c r="Q3079" i="11"/>
  <c r="P3079" i="11"/>
  <c r="O3079" i="11"/>
  <c r="N3079" i="11"/>
  <c r="Q3078" i="11"/>
  <c r="P3078" i="11"/>
  <c r="O3078" i="11"/>
  <c r="N3078" i="11"/>
  <c r="Q3077" i="11"/>
  <c r="P3077" i="11"/>
  <c r="O3077" i="11"/>
  <c r="N3077" i="11"/>
  <c r="Q3076" i="11"/>
  <c r="P3076" i="11"/>
  <c r="O3076" i="11"/>
  <c r="N3076" i="11"/>
  <c r="Q3075" i="11"/>
  <c r="P3075" i="11"/>
  <c r="O3075" i="11"/>
  <c r="N3075" i="11"/>
  <c r="Q3074" i="11"/>
  <c r="P3074" i="11"/>
  <c r="O3074" i="11"/>
  <c r="N3074" i="11"/>
  <c r="Q3073" i="11"/>
  <c r="P3073" i="11"/>
  <c r="O3073" i="11"/>
  <c r="N3073" i="11"/>
  <c r="Q3072" i="11"/>
  <c r="P3072" i="11"/>
  <c r="O3072" i="11"/>
  <c r="N3072" i="11"/>
  <c r="Q3071" i="11"/>
  <c r="P3071" i="11"/>
  <c r="O3071" i="11"/>
  <c r="N3071" i="11"/>
  <c r="Q3070" i="11"/>
  <c r="P3070" i="11"/>
  <c r="O3070" i="11"/>
  <c r="N3070" i="11"/>
  <c r="Q3069" i="11"/>
  <c r="P3069" i="11"/>
  <c r="O3069" i="11"/>
  <c r="N3069" i="11"/>
  <c r="Q3068" i="11"/>
  <c r="P3068" i="11"/>
  <c r="O3068" i="11"/>
  <c r="N3068" i="11"/>
  <c r="Q3067" i="11"/>
  <c r="P3067" i="11"/>
  <c r="O3067" i="11"/>
  <c r="N3067" i="11"/>
  <c r="Q3066" i="11"/>
  <c r="P3066" i="11"/>
  <c r="O3066" i="11"/>
  <c r="N3066" i="11"/>
  <c r="Q3065" i="11"/>
  <c r="P3065" i="11"/>
  <c r="O3065" i="11"/>
  <c r="N3065" i="11"/>
  <c r="Q3064" i="11"/>
  <c r="P3064" i="11"/>
  <c r="O3064" i="11"/>
  <c r="N3064" i="11"/>
  <c r="Q3063" i="11"/>
  <c r="P3063" i="11"/>
  <c r="O3063" i="11"/>
  <c r="N3063" i="11"/>
  <c r="Q3062" i="11"/>
  <c r="P3062" i="11"/>
  <c r="O3062" i="11"/>
  <c r="N3062" i="11"/>
  <c r="Q3061" i="11"/>
  <c r="P3061" i="11"/>
  <c r="O3061" i="11"/>
  <c r="N3061" i="11"/>
  <c r="Q3060" i="11"/>
  <c r="P3060" i="11"/>
  <c r="O3060" i="11"/>
  <c r="N3060" i="11"/>
  <c r="Q3059" i="11"/>
  <c r="P3059" i="11"/>
  <c r="O3059" i="11"/>
  <c r="N3059" i="11"/>
  <c r="Q3058" i="11"/>
  <c r="P3058" i="11"/>
  <c r="O3058" i="11"/>
  <c r="N3058" i="11"/>
  <c r="Q3057" i="11"/>
  <c r="P3057" i="11"/>
  <c r="O3057" i="11"/>
  <c r="N3057" i="11"/>
  <c r="Q3056" i="11"/>
  <c r="P3056" i="11"/>
  <c r="O3056" i="11"/>
  <c r="N3056" i="11"/>
  <c r="Q3055" i="11"/>
  <c r="P3055" i="11"/>
  <c r="O3055" i="11"/>
  <c r="N3055" i="11"/>
  <c r="Q3054" i="11"/>
  <c r="P3054" i="11"/>
  <c r="O3054" i="11"/>
  <c r="N3054" i="11"/>
  <c r="Q3053" i="11"/>
  <c r="P3053" i="11"/>
  <c r="O3053" i="11"/>
  <c r="N3053" i="11"/>
  <c r="Q3052" i="11"/>
  <c r="P3052" i="11"/>
  <c r="O3052" i="11"/>
  <c r="N3052" i="11"/>
  <c r="Q3051" i="11"/>
  <c r="P3051" i="11"/>
  <c r="O3051" i="11"/>
  <c r="N3051" i="11"/>
  <c r="Q3050" i="11"/>
  <c r="P3050" i="11"/>
  <c r="O3050" i="11"/>
  <c r="N3050" i="11"/>
  <c r="Q3049" i="11"/>
  <c r="P3049" i="11"/>
  <c r="O3049" i="11"/>
  <c r="N3049" i="11"/>
  <c r="Q3048" i="11"/>
  <c r="P3048" i="11"/>
  <c r="O3048" i="11"/>
  <c r="N3048" i="11"/>
  <c r="Q3047" i="11"/>
  <c r="P3047" i="11"/>
  <c r="O3047" i="11"/>
  <c r="N3047" i="11"/>
  <c r="Q3046" i="11"/>
  <c r="P3046" i="11"/>
  <c r="O3046" i="11"/>
  <c r="N3046" i="11"/>
  <c r="Q3045" i="11"/>
  <c r="P3045" i="11"/>
  <c r="O3045" i="11"/>
  <c r="N3045" i="11"/>
  <c r="Q3044" i="11"/>
  <c r="P3044" i="11"/>
  <c r="O3044" i="11"/>
  <c r="N3044" i="11"/>
  <c r="Q3043" i="11"/>
  <c r="P3043" i="11"/>
  <c r="O3043" i="11"/>
  <c r="N3043" i="11"/>
  <c r="Q3042" i="11"/>
  <c r="P3042" i="11"/>
  <c r="O3042" i="11"/>
  <c r="N3042" i="11"/>
  <c r="Q3041" i="11"/>
  <c r="P3041" i="11"/>
  <c r="O3041" i="11"/>
  <c r="N3041" i="11"/>
  <c r="Q3040" i="11"/>
  <c r="P3040" i="11"/>
  <c r="O3040" i="11"/>
  <c r="N3040" i="11"/>
  <c r="Q3039" i="11"/>
  <c r="P3039" i="11"/>
  <c r="O3039" i="11"/>
  <c r="N3039" i="11"/>
  <c r="Q3038" i="11"/>
  <c r="P3038" i="11"/>
  <c r="O3038" i="11"/>
  <c r="N3038" i="11"/>
  <c r="Q3037" i="11"/>
  <c r="P3037" i="11"/>
  <c r="O3037" i="11"/>
  <c r="N3037" i="11"/>
  <c r="Q3036" i="11"/>
  <c r="P3036" i="11"/>
  <c r="O3036" i="11"/>
  <c r="N3036" i="11"/>
  <c r="Q3035" i="11"/>
  <c r="P3035" i="11"/>
  <c r="O3035" i="11"/>
  <c r="N3035" i="11"/>
  <c r="Q3034" i="11"/>
  <c r="P3034" i="11"/>
  <c r="O3034" i="11"/>
  <c r="N3034" i="11"/>
  <c r="Q3033" i="11"/>
  <c r="P3033" i="11"/>
  <c r="O3033" i="11"/>
  <c r="N3033" i="11"/>
  <c r="Q3032" i="11"/>
  <c r="P3032" i="11"/>
  <c r="O3032" i="11"/>
  <c r="N3032" i="11"/>
  <c r="Q3031" i="11"/>
  <c r="P3031" i="11"/>
  <c r="O3031" i="11"/>
  <c r="N3031" i="11"/>
  <c r="Q3030" i="11"/>
  <c r="P3030" i="11"/>
  <c r="O3030" i="11"/>
  <c r="N3030" i="11"/>
  <c r="Q3029" i="11"/>
  <c r="P3029" i="11"/>
  <c r="O3029" i="11"/>
  <c r="N3029" i="11"/>
  <c r="Q3028" i="11"/>
  <c r="P3028" i="11"/>
  <c r="O3028" i="11"/>
  <c r="N3028" i="11"/>
  <c r="Q3027" i="11"/>
  <c r="P3027" i="11"/>
  <c r="O3027" i="11"/>
  <c r="N3027" i="11"/>
  <c r="Q3026" i="11"/>
  <c r="P3026" i="11"/>
  <c r="O3026" i="11"/>
  <c r="N3026" i="11"/>
  <c r="Q3025" i="11"/>
  <c r="P3025" i="11"/>
  <c r="O3025" i="11"/>
  <c r="N3025" i="11"/>
  <c r="Q3024" i="11"/>
  <c r="P3024" i="11"/>
  <c r="O3024" i="11"/>
  <c r="N3024" i="11"/>
  <c r="Q3023" i="11"/>
  <c r="P3023" i="11"/>
  <c r="O3023" i="11"/>
  <c r="N3023" i="11"/>
  <c r="Q3022" i="11"/>
  <c r="P3022" i="11"/>
  <c r="O3022" i="11"/>
  <c r="N3022" i="11"/>
  <c r="Q3021" i="11"/>
  <c r="P3021" i="11"/>
  <c r="O3021" i="11"/>
  <c r="N3021" i="11"/>
  <c r="Q3020" i="11"/>
  <c r="P3020" i="11"/>
  <c r="O3020" i="11"/>
  <c r="N3020" i="11"/>
  <c r="Q3019" i="11"/>
  <c r="P3019" i="11"/>
  <c r="O3019" i="11"/>
  <c r="N3019" i="11"/>
  <c r="Q3018" i="11"/>
  <c r="P3018" i="11"/>
  <c r="O3018" i="11"/>
  <c r="N3018" i="11"/>
  <c r="Q3017" i="11"/>
  <c r="P3017" i="11"/>
  <c r="O3017" i="11"/>
  <c r="N3017" i="11"/>
  <c r="Q3016" i="11"/>
  <c r="P3016" i="11"/>
  <c r="O3016" i="11"/>
  <c r="N3016" i="11"/>
  <c r="Q3015" i="11"/>
  <c r="P3015" i="11"/>
  <c r="O3015" i="11"/>
  <c r="N3015" i="11"/>
  <c r="Q3014" i="11"/>
  <c r="P3014" i="11"/>
  <c r="O3014" i="11"/>
  <c r="N3014" i="11"/>
  <c r="Q3013" i="11"/>
  <c r="P3013" i="11"/>
  <c r="O3013" i="11"/>
  <c r="N3013" i="11"/>
  <c r="Q3012" i="11"/>
  <c r="P3012" i="11"/>
  <c r="O3012" i="11"/>
  <c r="N3012" i="11"/>
  <c r="Q3011" i="11"/>
  <c r="P3011" i="11"/>
  <c r="O3011" i="11"/>
  <c r="N3011" i="11"/>
  <c r="Q3010" i="11"/>
  <c r="P3010" i="11"/>
  <c r="O3010" i="11"/>
  <c r="N3010" i="11"/>
  <c r="Q3009" i="11"/>
  <c r="P3009" i="11"/>
  <c r="O3009" i="11"/>
  <c r="N3009" i="11"/>
  <c r="Q3008" i="11"/>
  <c r="P3008" i="11"/>
  <c r="O3008" i="11"/>
  <c r="N3008" i="11"/>
  <c r="Q3007" i="11"/>
  <c r="P3007" i="11"/>
  <c r="O3007" i="11"/>
  <c r="N3007" i="11"/>
  <c r="Q3006" i="11"/>
  <c r="P3006" i="11"/>
  <c r="O3006" i="11"/>
  <c r="N3006" i="11"/>
  <c r="Q3005" i="11"/>
  <c r="P3005" i="11"/>
  <c r="O3005" i="11"/>
  <c r="N3005" i="11"/>
  <c r="Q3004" i="11"/>
  <c r="P3004" i="11"/>
  <c r="O3004" i="11"/>
  <c r="N3004" i="11"/>
  <c r="Q3003" i="11"/>
  <c r="P3003" i="11"/>
  <c r="O3003" i="11"/>
  <c r="N3003" i="11"/>
  <c r="Q3002" i="11"/>
  <c r="P3002" i="11"/>
  <c r="O3002" i="11"/>
  <c r="N3002" i="11"/>
  <c r="Q3001" i="11"/>
  <c r="P3001" i="11"/>
  <c r="O3001" i="11"/>
  <c r="N3001" i="11"/>
  <c r="Q3000" i="11"/>
  <c r="P3000" i="11"/>
  <c r="O3000" i="11"/>
  <c r="N3000" i="11"/>
  <c r="Q2999" i="11"/>
  <c r="P2999" i="11"/>
  <c r="O2999" i="11"/>
  <c r="N2999" i="11"/>
  <c r="Q2998" i="11"/>
  <c r="P2998" i="11"/>
  <c r="O2998" i="11"/>
  <c r="N2998" i="11"/>
  <c r="Q2997" i="11"/>
  <c r="P2997" i="11"/>
  <c r="O2997" i="11"/>
  <c r="N2997" i="11"/>
  <c r="Q2996" i="11"/>
  <c r="P2996" i="11"/>
  <c r="O2996" i="11"/>
  <c r="N2996" i="11"/>
  <c r="Q2995" i="11"/>
  <c r="P2995" i="11"/>
  <c r="O2995" i="11"/>
  <c r="N2995" i="11"/>
  <c r="Q2994" i="11"/>
  <c r="P2994" i="11"/>
  <c r="O2994" i="11"/>
  <c r="N2994" i="11"/>
  <c r="Q2993" i="11"/>
  <c r="P2993" i="11"/>
  <c r="O2993" i="11"/>
  <c r="N2993" i="11"/>
  <c r="Q2992" i="11"/>
  <c r="P2992" i="11"/>
  <c r="O2992" i="11"/>
  <c r="N2992" i="11"/>
  <c r="Q2991" i="11"/>
  <c r="P2991" i="11"/>
  <c r="O2991" i="11"/>
  <c r="N2991" i="11"/>
  <c r="Q2990" i="11"/>
  <c r="P2990" i="11"/>
  <c r="O2990" i="11"/>
  <c r="N2990" i="11"/>
  <c r="Q2989" i="11"/>
  <c r="P2989" i="11"/>
  <c r="O2989" i="11"/>
  <c r="N2989" i="11"/>
  <c r="Q2988" i="11"/>
  <c r="P2988" i="11"/>
  <c r="O2988" i="11"/>
  <c r="N2988" i="11"/>
  <c r="Q2987" i="11"/>
  <c r="P2987" i="11"/>
  <c r="O2987" i="11"/>
  <c r="N2987" i="11"/>
  <c r="Q2986" i="11"/>
  <c r="P2986" i="11"/>
  <c r="O2986" i="11"/>
  <c r="N2986" i="11"/>
  <c r="Q2985" i="11"/>
  <c r="P2985" i="11"/>
  <c r="O2985" i="11"/>
  <c r="N2985" i="11"/>
  <c r="Q2984" i="11"/>
  <c r="P2984" i="11"/>
  <c r="O2984" i="11"/>
  <c r="N2984" i="11"/>
  <c r="Q2983" i="11"/>
  <c r="P2983" i="11"/>
  <c r="O2983" i="11"/>
  <c r="N2983" i="11"/>
  <c r="Q2982" i="11"/>
  <c r="P2982" i="11"/>
  <c r="O2982" i="11"/>
  <c r="N2982" i="11"/>
  <c r="Q2981" i="11"/>
  <c r="P2981" i="11"/>
  <c r="O2981" i="11"/>
  <c r="N2981" i="11"/>
  <c r="Q2980" i="11"/>
  <c r="P2980" i="11"/>
  <c r="O2980" i="11"/>
  <c r="N2980" i="11"/>
  <c r="Q2979" i="11"/>
  <c r="P2979" i="11"/>
  <c r="O2979" i="11"/>
  <c r="N2979" i="11"/>
  <c r="Q2978" i="11"/>
  <c r="P2978" i="11"/>
  <c r="O2978" i="11"/>
  <c r="N2978" i="11"/>
  <c r="Q2977" i="11"/>
  <c r="P2977" i="11"/>
  <c r="O2977" i="11"/>
  <c r="N2977" i="11"/>
  <c r="Q2976" i="11"/>
  <c r="P2976" i="11"/>
  <c r="O2976" i="11"/>
  <c r="N2976" i="11"/>
  <c r="Q2975" i="11"/>
  <c r="P2975" i="11"/>
  <c r="O2975" i="11"/>
  <c r="N2975" i="11"/>
  <c r="Q2974" i="11"/>
  <c r="P2974" i="11"/>
  <c r="O2974" i="11"/>
  <c r="N2974" i="11"/>
  <c r="Q2973" i="11"/>
  <c r="P2973" i="11"/>
  <c r="O2973" i="11"/>
  <c r="N2973" i="11"/>
  <c r="Q2972" i="11"/>
  <c r="P2972" i="11"/>
  <c r="O2972" i="11"/>
  <c r="N2972" i="11"/>
  <c r="Q2971" i="11"/>
  <c r="P2971" i="11"/>
  <c r="O2971" i="11"/>
  <c r="N2971" i="11"/>
  <c r="Q2970" i="11"/>
  <c r="P2970" i="11"/>
  <c r="O2970" i="11"/>
  <c r="N2970" i="11"/>
  <c r="Q2969" i="11"/>
  <c r="P2969" i="11"/>
  <c r="O2969" i="11"/>
  <c r="N2969" i="11"/>
  <c r="Q2968" i="11"/>
  <c r="P2968" i="11"/>
  <c r="O2968" i="11"/>
  <c r="N2968" i="11"/>
  <c r="Q2967" i="11"/>
  <c r="P2967" i="11"/>
  <c r="O2967" i="11"/>
  <c r="N2967" i="11"/>
  <c r="Q2966" i="11"/>
  <c r="P2966" i="11"/>
  <c r="O2966" i="11"/>
  <c r="N2966" i="11"/>
  <c r="Q2965" i="11"/>
  <c r="P2965" i="11"/>
  <c r="O2965" i="11"/>
  <c r="N2965" i="11"/>
  <c r="Q2964" i="11"/>
  <c r="P2964" i="11"/>
  <c r="O2964" i="11"/>
  <c r="N2964" i="11"/>
  <c r="Q2963" i="11"/>
  <c r="P2963" i="11"/>
  <c r="O2963" i="11"/>
  <c r="N2963" i="11"/>
  <c r="Q2962" i="11"/>
  <c r="P2962" i="11"/>
  <c r="O2962" i="11"/>
  <c r="N2962" i="11"/>
  <c r="Q2961" i="11"/>
  <c r="P2961" i="11"/>
  <c r="O2961" i="11"/>
  <c r="N2961" i="11"/>
  <c r="Q2960" i="11"/>
  <c r="P2960" i="11"/>
  <c r="O2960" i="11"/>
  <c r="N2960" i="11"/>
  <c r="Q2959" i="11"/>
  <c r="P2959" i="11"/>
  <c r="O2959" i="11"/>
  <c r="N2959" i="11"/>
  <c r="Q2958" i="11"/>
  <c r="P2958" i="11"/>
  <c r="O2958" i="11"/>
  <c r="N2958" i="11"/>
  <c r="Q2957" i="11"/>
  <c r="P2957" i="11"/>
  <c r="O2957" i="11"/>
  <c r="N2957" i="11"/>
  <c r="Q2956" i="11"/>
  <c r="P2956" i="11"/>
  <c r="O2956" i="11"/>
  <c r="N2956" i="11"/>
  <c r="Q2955" i="11"/>
  <c r="P2955" i="11"/>
  <c r="O2955" i="11"/>
  <c r="N2955" i="11"/>
  <c r="Q2954" i="11"/>
  <c r="P2954" i="11"/>
  <c r="O2954" i="11"/>
  <c r="N2954" i="11"/>
  <c r="Q2953" i="11"/>
  <c r="P2953" i="11"/>
  <c r="O2953" i="11"/>
  <c r="N2953" i="11"/>
  <c r="Q2952" i="11"/>
  <c r="P2952" i="11"/>
  <c r="O2952" i="11"/>
  <c r="N2952" i="11"/>
  <c r="Q2951" i="11"/>
  <c r="P2951" i="11"/>
  <c r="O2951" i="11"/>
  <c r="N2951" i="11"/>
  <c r="Q2950" i="11"/>
  <c r="P2950" i="11"/>
  <c r="O2950" i="11"/>
  <c r="N2950" i="11"/>
  <c r="Q2949" i="11"/>
  <c r="P2949" i="11"/>
  <c r="O2949" i="11"/>
  <c r="N2949" i="11"/>
  <c r="Q2948" i="11"/>
  <c r="P2948" i="11"/>
  <c r="O2948" i="11"/>
  <c r="N2948" i="11"/>
  <c r="Q2947" i="11"/>
  <c r="P2947" i="11"/>
  <c r="O2947" i="11"/>
  <c r="N2947" i="11"/>
  <c r="Q2946" i="11"/>
  <c r="P2946" i="11"/>
  <c r="O2946" i="11"/>
  <c r="N2946" i="11"/>
  <c r="Q2945" i="11"/>
  <c r="P2945" i="11"/>
  <c r="O2945" i="11"/>
  <c r="N2945" i="11"/>
  <c r="Q2944" i="11"/>
  <c r="P2944" i="11"/>
  <c r="O2944" i="11"/>
  <c r="N2944" i="11"/>
  <c r="Q2943" i="11"/>
  <c r="P2943" i="11"/>
  <c r="O2943" i="11"/>
  <c r="N2943" i="11"/>
  <c r="Q2942" i="11"/>
  <c r="P2942" i="11"/>
  <c r="O2942" i="11"/>
  <c r="N2942" i="11"/>
  <c r="Q2941" i="11"/>
  <c r="P2941" i="11"/>
  <c r="O2941" i="11"/>
  <c r="N2941" i="11"/>
  <c r="Q2940" i="11"/>
  <c r="P2940" i="11"/>
  <c r="O2940" i="11"/>
  <c r="N2940" i="11"/>
  <c r="Q2939" i="11"/>
  <c r="P2939" i="11"/>
  <c r="O2939" i="11"/>
  <c r="N2939" i="11"/>
  <c r="Q2938" i="11"/>
  <c r="P2938" i="11"/>
  <c r="O2938" i="11"/>
  <c r="N2938" i="11"/>
  <c r="Q2937" i="11"/>
  <c r="P2937" i="11"/>
  <c r="O2937" i="11"/>
  <c r="N2937" i="11"/>
  <c r="Q2936" i="11"/>
  <c r="P2936" i="11"/>
  <c r="O2936" i="11"/>
  <c r="N2936" i="11"/>
  <c r="Q2935" i="11"/>
  <c r="P2935" i="11"/>
  <c r="O2935" i="11"/>
  <c r="N2935" i="11"/>
  <c r="Q2934" i="11"/>
  <c r="P2934" i="11"/>
  <c r="O2934" i="11"/>
  <c r="N2934" i="11"/>
  <c r="Q2933" i="11"/>
  <c r="P2933" i="11"/>
  <c r="O2933" i="11"/>
  <c r="N2933" i="11"/>
  <c r="Q2932" i="11"/>
  <c r="P2932" i="11"/>
  <c r="O2932" i="11"/>
  <c r="N2932" i="11"/>
  <c r="Q2931" i="11"/>
  <c r="P2931" i="11"/>
  <c r="O2931" i="11"/>
  <c r="N2931" i="11"/>
  <c r="Q2930" i="11"/>
  <c r="P2930" i="11"/>
  <c r="O2930" i="11"/>
  <c r="N2930" i="11"/>
  <c r="Q2929" i="11"/>
  <c r="P2929" i="11"/>
  <c r="O2929" i="11"/>
  <c r="N2929" i="11"/>
  <c r="Q2928" i="11"/>
  <c r="P2928" i="11"/>
  <c r="O2928" i="11"/>
  <c r="N2928" i="11"/>
  <c r="Q2927" i="11"/>
  <c r="P2927" i="11"/>
  <c r="O2927" i="11"/>
  <c r="N2927" i="11"/>
  <c r="Q2926" i="11"/>
  <c r="P2926" i="11"/>
  <c r="O2926" i="11"/>
  <c r="N2926" i="11"/>
  <c r="Q2925" i="11"/>
  <c r="P2925" i="11"/>
  <c r="O2925" i="11"/>
  <c r="N2925" i="11"/>
  <c r="Q2924" i="11"/>
  <c r="P2924" i="11"/>
  <c r="O2924" i="11"/>
  <c r="N2924" i="11"/>
  <c r="Q2923" i="11"/>
  <c r="P2923" i="11"/>
  <c r="O2923" i="11"/>
  <c r="N2923" i="11"/>
  <c r="Q2922" i="11"/>
  <c r="P2922" i="11"/>
  <c r="O2922" i="11"/>
  <c r="N2922" i="11"/>
  <c r="Q2921" i="11"/>
  <c r="P2921" i="11"/>
  <c r="O2921" i="11"/>
  <c r="N2921" i="11"/>
  <c r="Q2920" i="11"/>
  <c r="P2920" i="11"/>
  <c r="O2920" i="11"/>
  <c r="N2920" i="11"/>
  <c r="Q2919" i="11"/>
  <c r="P2919" i="11"/>
  <c r="O2919" i="11"/>
  <c r="N2919" i="11"/>
  <c r="Q2918" i="11"/>
  <c r="P2918" i="11"/>
  <c r="O2918" i="11"/>
  <c r="N2918" i="11"/>
  <c r="Q2917" i="11"/>
  <c r="P2917" i="11"/>
  <c r="O2917" i="11"/>
  <c r="N2917" i="11"/>
  <c r="Q2916" i="11"/>
  <c r="P2916" i="11"/>
  <c r="O2916" i="11"/>
  <c r="N2916" i="11"/>
  <c r="Q2915" i="11"/>
  <c r="P2915" i="11"/>
  <c r="O2915" i="11"/>
  <c r="N2915" i="11"/>
  <c r="Q2914" i="11"/>
  <c r="P2914" i="11"/>
  <c r="O2914" i="11"/>
  <c r="N2914" i="11"/>
  <c r="Q2913" i="11"/>
  <c r="P2913" i="11"/>
  <c r="O2913" i="11"/>
  <c r="N2913" i="11"/>
  <c r="Q2912" i="11"/>
  <c r="P2912" i="11"/>
  <c r="O2912" i="11"/>
  <c r="N2912" i="11"/>
  <c r="Q2911" i="11"/>
  <c r="P2911" i="11"/>
  <c r="O2911" i="11"/>
  <c r="N2911" i="11"/>
  <c r="Q2910" i="11"/>
  <c r="P2910" i="11"/>
  <c r="O2910" i="11"/>
  <c r="N2910" i="11"/>
  <c r="Q2909" i="11"/>
  <c r="P2909" i="11"/>
  <c r="O2909" i="11"/>
  <c r="N2909" i="11"/>
  <c r="Q2908" i="11"/>
  <c r="P2908" i="11"/>
  <c r="O2908" i="11"/>
  <c r="N2908" i="11"/>
  <c r="Q2907" i="11"/>
  <c r="P2907" i="11"/>
  <c r="O2907" i="11"/>
  <c r="N2907" i="11"/>
  <c r="Q2906" i="11"/>
  <c r="P2906" i="11"/>
  <c r="O2906" i="11"/>
  <c r="N2906" i="11"/>
  <c r="Q2905" i="11"/>
  <c r="P2905" i="11"/>
  <c r="O2905" i="11"/>
  <c r="N2905" i="11"/>
  <c r="Q2904" i="11"/>
  <c r="P2904" i="11"/>
  <c r="O2904" i="11"/>
  <c r="N2904" i="11"/>
  <c r="Q2903" i="11"/>
  <c r="P2903" i="11"/>
  <c r="O2903" i="11"/>
  <c r="N2903" i="11"/>
  <c r="Q2902" i="11"/>
  <c r="P2902" i="11"/>
  <c r="O2902" i="11"/>
  <c r="N2902" i="11"/>
  <c r="Q2901" i="11"/>
  <c r="P2901" i="11"/>
  <c r="O2901" i="11"/>
  <c r="N2901" i="11"/>
  <c r="Q2900" i="11"/>
  <c r="P2900" i="11"/>
  <c r="O2900" i="11"/>
  <c r="N2900" i="11"/>
  <c r="Q2899" i="11"/>
  <c r="P2899" i="11"/>
  <c r="O2899" i="11"/>
  <c r="N2899" i="11"/>
  <c r="Q2898" i="11"/>
  <c r="P2898" i="11"/>
  <c r="O2898" i="11"/>
  <c r="N2898" i="11"/>
  <c r="Q2897" i="11"/>
  <c r="P2897" i="11"/>
  <c r="O2897" i="11"/>
  <c r="N2897" i="11"/>
  <c r="Q2896" i="11"/>
  <c r="P2896" i="11"/>
  <c r="O2896" i="11"/>
  <c r="N2896" i="11"/>
  <c r="Q2895" i="11"/>
  <c r="P2895" i="11"/>
  <c r="O2895" i="11"/>
  <c r="N2895" i="11"/>
  <c r="Q2894" i="11"/>
  <c r="P2894" i="11"/>
  <c r="O2894" i="11"/>
  <c r="N2894" i="11"/>
  <c r="Q2893" i="11"/>
  <c r="P2893" i="11"/>
  <c r="O2893" i="11"/>
  <c r="N2893" i="11"/>
  <c r="Q2892" i="11"/>
  <c r="P2892" i="11"/>
  <c r="O2892" i="11"/>
  <c r="N2892" i="11"/>
  <c r="Q2891" i="11"/>
  <c r="P2891" i="11"/>
  <c r="O2891" i="11"/>
  <c r="N2891" i="11"/>
  <c r="Q2890" i="11"/>
  <c r="P2890" i="11"/>
  <c r="O2890" i="11"/>
  <c r="N2890" i="11"/>
  <c r="Q2889" i="11"/>
  <c r="P2889" i="11"/>
  <c r="O2889" i="11"/>
  <c r="N2889" i="11"/>
  <c r="Q2888" i="11"/>
  <c r="P2888" i="11"/>
  <c r="O2888" i="11"/>
  <c r="N2888" i="11"/>
  <c r="Q2887" i="11"/>
  <c r="P2887" i="11"/>
  <c r="O2887" i="11"/>
  <c r="N2887" i="11"/>
  <c r="Q2886" i="11"/>
  <c r="P2886" i="11"/>
  <c r="O2886" i="11"/>
  <c r="N2886" i="11"/>
  <c r="Q2885" i="11"/>
  <c r="P2885" i="11"/>
  <c r="O2885" i="11"/>
  <c r="N2885" i="11"/>
  <c r="Q2884" i="11"/>
  <c r="P2884" i="11"/>
  <c r="O2884" i="11"/>
  <c r="N2884" i="11"/>
  <c r="Q2883" i="11"/>
  <c r="P2883" i="11"/>
  <c r="O2883" i="11"/>
  <c r="N2883" i="11"/>
  <c r="Q2882" i="11"/>
  <c r="P2882" i="11"/>
  <c r="O2882" i="11"/>
  <c r="N2882" i="11"/>
  <c r="Q2881" i="11"/>
  <c r="P2881" i="11"/>
  <c r="O2881" i="11"/>
  <c r="N2881" i="11"/>
  <c r="Q2880" i="11"/>
  <c r="P2880" i="11"/>
  <c r="O2880" i="11"/>
  <c r="N2880" i="11"/>
  <c r="Q2879" i="11"/>
  <c r="P2879" i="11"/>
  <c r="O2879" i="11"/>
  <c r="N2879" i="11"/>
  <c r="Q2878" i="11"/>
  <c r="P2878" i="11"/>
  <c r="O2878" i="11"/>
  <c r="N2878" i="11"/>
  <c r="Q2877" i="11"/>
  <c r="P2877" i="11"/>
  <c r="O2877" i="11"/>
  <c r="N2877" i="11"/>
  <c r="Q2876" i="11"/>
  <c r="P2876" i="11"/>
  <c r="O2876" i="11"/>
  <c r="N2876" i="11"/>
  <c r="Q2875" i="11"/>
  <c r="P2875" i="11"/>
  <c r="O2875" i="11"/>
  <c r="N2875" i="11"/>
  <c r="Q2874" i="11"/>
  <c r="P2874" i="11"/>
  <c r="O2874" i="11"/>
  <c r="N2874" i="11"/>
  <c r="Q2873" i="11"/>
  <c r="P2873" i="11"/>
  <c r="O2873" i="11"/>
  <c r="N2873" i="11"/>
  <c r="Q2872" i="11"/>
  <c r="P2872" i="11"/>
  <c r="O2872" i="11"/>
  <c r="N2872" i="11"/>
  <c r="Q2871" i="11"/>
  <c r="P2871" i="11"/>
  <c r="O2871" i="11"/>
  <c r="N2871" i="11"/>
  <c r="Q2870" i="11"/>
  <c r="P2870" i="11"/>
  <c r="O2870" i="11"/>
  <c r="N2870" i="11"/>
  <c r="Q2869" i="11"/>
  <c r="P2869" i="11"/>
  <c r="O2869" i="11"/>
  <c r="N2869" i="11"/>
  <c r="Q2868" i="11"/>
  <c r="P2868" i="11"/>
  <c r="O2868" i="11"/>
  <c r="N2868" i="11"/>
  <c r="Q2867" i="11"/>
  <c r="P2867" i="11"/>
  <c r="O2867" i="11"/>
  <c r="N2867" i="11"/>
  <c r="Q2866" i="11"/>
  <c r="P2866" i="11"/>
  <c r="O2866" i="11"/>
  <c r="N2866" i="11"/>
  <c r="Q2865" i="11"/>
  <c r="P2865" i="11"/>
  <c r="O2865" i="11"/>
  <c r="N2865" i="11"/>
  <c r="Q2864" i="11"/>
  <c r="P2864" i="11"/>
  <c r="O2864" i="11"/>
  <c r="N2864" i="11"/>
  <c r="Q2863" i="11"/>
  <c r="P2863" i="11"/>
  <c r="O2863" i="11"/>
  <c r="N2863" i="11"/>
  <c r="Q2862" i="11"/>
  <c r="P2862" i="11"/>
  <c r="O2862" i="11"/>
  <c r="N2862" i="11"/>
  <c r="Q2861" i="11"/>
  <c r="P2861" i="11"/>
  <c r="O2861" i="11"/>
  <c r="N2861" i="11"/>
  <c r="Q2860" i="11"/>
  <c r="P2860" i="11"/>
  <c r="O2860" i="11"/>
  <c r="N2860" i="11"/>
  <c r="Q2859" i="11"/>
  <c r="P2859" i="11"/>
  <c r="O2859" i="11"/>
  <c r="N2859" i="11"/>
  <c r="Q2858" i="11"/>
  <c r="P2858" i="11"/>
  <c r="O2858" i="11"/>
  <c r="N2858" i="11"/>
  <c r="Q2857" i="11"/>
  <c r="P2857" i="11"/>
  <c r="O2857" i="11"/>
  <c r="N2857" i="11"/>
  <c r="Q2856" i="11"/>
  <c r="P2856" i="11"/>
  <c r="O2856" i="11"/>
  <c r="N2856" i="11"/>
  <c r="Q2855" i="11"/>
  <c r="P2855" i="11"/>
  <c r="O2855" i="11"/>
  <c r="N2855" i="11"/>
  <c r="Q2854" i="11"/>
  <c r="P2854" i="11"/>
  <c r="O2854" i="11"/>
  <c r="N2854" i="11"/>
  <c r="Q2853" i="11"/>
  <c r="P2853" i="11"/>
  <c r="O2853" i="11"/>
  <c r="N2853" i="11"/>
  <c r="Q2852" i="11"/>
  <c r="P2852" i="11"/>
  <c r="O2852" i="11"/>
  <c r="N2852" i="11"/>
  <c r="Q2851" i="11"/>
  <c r="P2851" i="11"/>
  <c r="O2851" i="11"/>
  <c r="N2851" i="11"/>
  <c r="Q2850" i="11"/>
  <c r="P2850" i="11"/>
  <c r="O2850" i="11"/>
  <c r="N2850" i="11"/>
  <c r="Q2849" i="11"/>
  <c r="P2849" i="11"/>
  <c r="O2849" i="11"/>
  <c r="N2849" i="11"/>
  <c r="Q2848" i="11"/>
  <c r="P2848" i="11"/>
  <c r="O2848" i="11"/>
  <c r="N2848" i="11"/>
  <c r="Q2847" i="11"/>
  <c r="P2847" i="11"/>
  <c r="O2847" i="11"/>
  <c r="N2847" i="11"/>
  <c r="Q2846" i="11"/>
  <c r="P2846" i="11"/>
  <c r="O2846" i="11"/>
  <c r="N2846" i="11"/>
  <c r="Q2845" i="11"/>
  <c r="P2845" i="11"/>
  <c r="O2845" i="11"/>
  <c r="N2845" i="11"/>
  <c r="Q2844" i="11"/>
  <c r="P2844" i="11"/>
  <c r="O2844" i="11"/>
  <c r="N2844" i="11"/>
  <c r="Q2843" i="11"/>
  <c r="P2843" i="11"/>
  <c r="O2843" i="11"/>
  <c r="N2843" i="11"/>
  <c r="Q2842" i="11"/>
  <c r="P2842" i="11"/>
  <c r="O2842" i="11"/>
  <c r="N2842" i="11"/>
  <c r="Q2841" i="11"/>
  <c r="P2841" i="11"/>
  <c r="O2841" i="11"/>
  <c r="N2841" i="11"/>
  <c r="Q2840" i="11"/>
  <c r="P2840" i="11"/>
  <c r="O2840" i="11"/>
  <c r="N2840" i="11"/>
  <c r="Q2839" i="11"/>
  <c r="P2839" i="11"/>
  <c r="O2839" i="11"/>
  <c r="N2839" i="11"/>
  <c r="Q2838" i="11"/>
  <c r="P2838" i="11"/>
  <c r="O2838" i="11"/>
  <c r="N2838" i="11"/>
  <c r="Q2837" i="11"/>
  <c r="P2837" i="11"/>
  <c r="O2837" i="11"/>
  <c r="N2837" i="11"/>
  <c r="Q2836" i="11"/>
  <c r="P2836" i="11"/>
  <c r="O2836" i="11"/>
  <c r="N2836" i="11"/>
  <c r="Q2835" i="11"/>
  <c r="P2835" i="11"/>
  <c r="O2835" i="11"/>
  <c r="N2835" i="11"/>
  <c r="Q2834" i="11"/>
  <c r="P2834" i="11"/>
  <c r="O2834" i="11"/>
  <c r="N2834" i="11"/>
  <c r="Q2833" i="11"/>
  <c r="P2833" i="11"/>
  <c r="O2833" i="11"/>
  <c r="N2833" i="11"/>
  <c r="Q2832" i="11"/>
  <c r="P2832" i="11"/>
  <c r="O2832" i="11"/>
  <c r="N2832" i="11"/>
  <c r="Q2831" i="11"/>
  <c r="P2831" i="11"/>
  <c r="O2831" i="11"/>
  <c r="N2831" i="11"/>
  <c r="Q2830" i="11"/>
  <c r="P2830" i="11"/>
  <c r="O2830" i="11"/>
  <c r="N2830" i="11"/>
  <c r="Q2829" i="11"/>
  <c r="P2829" i="11"/>
  <c r="O2829" i="11"/>
  <c r="N2829" i="11"/>
  <c r="Q2828" i="11"/>
  <c r="P2828" i="11"/>
  <c r="O2828" i="11"/>
  <c r="N2828" i="11"/>
  <c r="Q2827" i="11"/>
  <c r="P2827" i="11"/>
  <c r="O2827" i="11"/>
  <c r="N2827" i="11"/>
  <c r="Q2826" i="11"/>
  <c r="P2826" i="11"/>
  <c r="O2826" i="11"/>
  <c r="N2826" i="11"/>
  <c r="Q2825" i="11"/>
  <c r="P2825" i="11"/>
  <c r="O2825" i="11"/>
  <c r="N2825" i="11"/>
  <c r="Q2824" i="11"/>
  <c r="P2824" i="11"/>
  <c r="O2824" i="11"/>
  <c r="N2824" i="11"/>
  <c r="Q2823" i="11"/>
  <c r="P2823" i="11"/>
  <c r="O2823" i="11"/>
  <c r="N2823" i="11"/>
  <c r="Q2822" i="11"/>
  <c r="P2822" i="11"/>
  <c r="O2822" i="11"/>
  <c r="N2822" i="11"/>
  <c r="Q2821" i="11"/>
  <c r="P2821" i="11"/>
  <c r="O2821" i="11"/>
  <c r="N2821" i="11"/>
  <c r="Q2820" i="11"/>
  <c r="P2820" i="11"/>
  <c r="O2820" i="11"/>
  <c r="N2820" i="11"/>
  <c r="Q2819" i="11"/>
  <c r="P2819" i="11"/>
  <c r="O2819" i="11"/>
  <c r="N2819" i="11"/>
  <c r="Q2818" i="11"/>
  <c r="P2818" i="11"/>
  <c r="O2818" i="11"/>
  <c r="N2818" i="11"/>
  <c r="Q2817" i="11"/>
  <c r="P2817" i="11"/>
  <c r="O2817" i="11"/>
  <c r="N2817" i="11"/>
  <c r="Q2816" i="11"/>
  <c r="P2816" i="11"/>
  <c r="O2816" i="11"/>
  <c r="N2816" i="11"/>
  <c r="Q2815" i="11"/>
  <c r="P2815" i="11"/>
  <c r="O2815" i="11"/>
  <c r="N2815" i="11"/>
  <c r="Q2814" i="11"/>
  <c r="P2814" i="11"/>
  <c r="O2814" i="11"/>
  <c r="N2814" i="11"/>
  <c r="Q2813" i="11"/>
  <c r="P2813" i="11"/>
  <c r="O2813" i="11"/>
  <c r="N2813" i="11"/>
  <c r="Q2812" i="11"/>
  <c r="P2812" i="11"/>
  <c r="O2812" i="11"/>
  <c r="N2812" i="11"/>
  <c r="Q2811" i="11"/>
  <c r="P2811" i="11"/>
  <c r="O2811" i="11"/>
  <c r="N2811" i="11"/>
  <c r="Q2810" i="11"/>
  <c r="P2810" i="11"/>
  <c r="O2810" i="11"/>
  <c r="N2810" i="11"/>
  <c r="Q2809" i="11"/>
  <c r="P2809" i="11"/>
  <c r="O2809" i="11"/>
  <c r="N2809" i="11"/>
  <c r="Q2808" i="11"/>
  <c r="P2808" i="11"/>
  <c r="O2808" i="11"/>
  <c r="N2808" i="11"/>
  <c r="Q2807" i="11"/>
  <c r="P2807" i="11"/>
  <c r="O2807" i="11"/>
  <c r="N2807" i="11"/>
  <c r="Q2806" i="11"/>
  <c r="P2806" i="11"/>
  <c r="O2806" i="11"/>
  <c r="N2806" i="11"/>
  <c r="Q2805" i="11"/>
  <c r="P2805" i="11"/>
  <c r="O2805" i="11"/>
  <c r="N2805" i="11"/>
  <c r="Q2804" i="11"/>
  <c r="P2804" i="11"/>
  <c r="O2804" i="11"/>
  <c r="N2804" i="11"/>
  <c r="Q2803" i="11"/>
  <c r="P2803" i="11"/>
  <c r="O2803" i="11"/>
  <c r="N2803" i="11"/>
  <c r="Q2802" i="11"/>
  <c r="P2802" i="11"/>
  <c r="O2802" i="11"/>
  <c r="N2802" i="11"/>
  <c r="Q2801" i="11"/>
  <c r="P2801" i="11"/>
  <c r="O2801" i="11"/>
  <c r="N2801" i="11"/>
  <c r="Q2800" i="11"/>
  <c r="P2800" i="11"/>
  <c r="O2800" i="11"/>
  <c r="N2800" i="11"/>
  <c r="Q2799" i="11"/>
  <c r="P2799" i="11"/>
  <c r="O2799" i="11"/>
  <c r="N2799" i="11"/>
  <c r="Q2798" i="11"/>
  <c r="P2798" i="11"/>
  <c r="O2798" i="11"/>
  <c r="N2798" i="11"/>
  <c r="Q2797" i="11"/>
  <c r="P2797" i="11"/>
  <c r="O2797" i="11"/>
  <c r="N2797" i="11"/>
  <c r="Q2796" i="11"/>
  <c r="P2796" i="11"/>
  <c r="O2796" i="11"/>
  <c r="N2796" i="11"/>
  <c r="Q2795" i="11"/>
  <c r="P2795" i="11"/>
  <c r="O2795" i="11"/>
  <c r="N2795" i="11"/>
  <c r="Q2794" i="11"/>
  <c r="P2794" i="11"/>
  <c r="O2794" i="11"/>
  <c r="N2794" i="11"/>
  <c r="Q2793" i="11"/>
  <c r="P2793" i="11"/>
  <c r="O2793" i="11"/>
  <c r="N2793" i="11"/>
  <c r="Q2792" i="11"/>
  <c r="P2792" i="11"/>
  <c r="O2792" i="11"/>
  <c r="N2792" i="11"/>
  <c r="Q2791" i="11"/>
  <c r="P2791" i="11"/>
  <c r="O2791" i="11"/>
  <c r="N2791" i="11"/>
  <c r="Q2790" i="11"/>
  <c r="P2790" i="11"/>
  <c r="O2790" i="11"/>
  <c r="N2790" i="11"/>
  <c r="Q2789" i="11"/>
  <c r="P2789" i="11"/>
  <c r="O2789" i="11"/>
  <c r="N2789" i="11"/>
  <c r="Q2788" i="11"/>
  <c r="P2788" i="11"/>
  <c r="O2788" i="11"/>
  <c r="N2788" i="11"/>
  <c r="Q2787" i="11"/>
  <c r="P2787" i="11"/>
  <c r="O2787" i="11"/>
  <c r="N2787" i="11"/>
  <c r="Q2786" i="11"/>
  <c r="P2786" i="11"/>
  <c r="O2786" i="11"/>
  <c r="N2786" i="11"/>
  <c r="Q2785" i="11"/>
  <c r="P2785" i="11"/>
  <c r="O2785" i="11"/>
  <c r="N2785" i="11"/>
  <c r="Q2784" i="11"/>
  <c r="P2784" i="11"/>
  <c r="O2784" i="11"/>
  <c r="N2784" i="11"/>
  <c r="Q2783" i="11"/>
  <c r="P2783" i="11"/>
  <c r="O2783" i="11"/>
  <c r="N2783" i="11"/>
  <c r="Q2782" i="11"/>
  <c r="P2782" i="11"/>
  <c r="O2782" i="11"/>
  <c r="N2782" i="11"/>
  <c r="Q2781" i="11"/>
  <c r="P2781" i="11"/>
  <c r="O2781" i="11"/>
  <c r="N2781" i="11"/>
  <c r="Q2780" i="11"/>
  <c r="P2780" i="11"/>
  <c r="O2780" i="11"/>
  <c r="N2780" i="11"/>
  <c r="Q2779" i="11"/>
  <c r="P2779" i="11"/>
  <c r="O2779" i="11"/>
  <c r="N2779" i="11"/>
  <c r="Q2778" i="11"/>
  <c r="P2778" i="11"/>
  <c r="O2778" i="11"/>
  <c r="N2778" i="11"/>
  <c r="Q2777" i="11"/>
  <c r="P2777" i="11"/>
  <c r="O2777" i="11"/>
  <c r="N2777" i="11"/>
  <c r="Q2776" i="11"/>
  <c r="P2776" i="11"/>
  <c r="O2776" i="11"/>
  <c r="N2776" i="11"/>
  <c r="Q2775" i="11"/>
  <c r="P2775" i="11"/>
  <c r="O2775" i="11"/>
  <c r="N2775" i="11"/>
  <c r="Q2774" i="11"/>
  <c r="P2774" i="11"/>
  <c r="O2774" i="11"/>
  <c r="N2774" i="11"/>
  <c r="Q2773" i="11"/>
  <c r="P2773" i="11"/>
  <c r="O2773" i="11"/>
  <c r="N2773" i="11"/>
  <c r="Q2772" i="11"/>
  <c r="P2772" i="11"/>
  <c r="O2772" i="11"/>
  <c r="N2772" i="11"/>
  <c r="Q2771" i="11"/>
  <c r="P2771" i="11"/>
  <c r="O2771" i="11"/>
  <c r="N2771" i="11"/>
  <c r="Q2770" i="11"/>
  <c r="P2770" i="11"/>
  <c r="O2770" i="11"/>
  <c r="N2770" i="11"/>
  <c r="Q2769" i="11"/>
  <c r="P2769" i="11"/>
  <c r="O2769" i="11"/>
  <c r="N2769" i="11"/>
  <c r="Q2768" i="11"/>
  <c r="P2768" i="11"/>
  <c r="O2768" i="11"/>
  <c r="N2768" i="11"/>
  <c r="Q2767" i="11"/>
  <c r="P2767" i="11"/>
  <c r="O2767" i="11"/>
  <c r="N2767" i="11"/>
  <c r="Q2766" i="11"/>
  <c r="P2766" i="11"/>
  <c r="O2766" i="11"/>
  <c r="N2766" i="11"/>
  <c r="Q2765" i="11"/>
  <c r="P2765" i="11"/>
  <c r="O2765" i="11"/>
  <c r="N2765" i="11"/>
  <c r="Q2764" i="11"/>
  <c r="P2764" i="11"/>
  <c r="O2764" i="11"/>
  <c r="N2764" i="11"/>
  <c r="Q2763" i="11"/>
  <c r="P2763" i="11"/>
  <c r="O2763" i="11"/>
  <c r="N2763" i="11"/>
  <c r="Q2762" i="11"/>
  <c r="P2762" i="11"/>
  <c r="O2762" i="11"/>
  <c r="N2762" i="11"/>
  <c r="Q2761" i="11"/>
  <c r="P2761" i="11"/>
  <c r="O2761" i="11"/>
  <c r="N2761" i="11"/>
  <c r="Q2760" i="11"/>
  <c r="P2760" i="11"/>
  <c r="O2760" i="11"/>
  <c r="N2760" i="11"/>
  <c r="Q2759" i="11"/>
  <c r="P2759" i="11"/>
  <c r="O2759" i="11"/>
  <c r="N2759" i="11"/>
  <c r="Q2758" i="11"/>
  <c r="P2758" i="11"/>
  <c r="O2758" i="11"/>
  <c r="N2758" i="11"/>
  <c r="Q2757" i="11"/>
  <c r="P2757" i="11"/>
  <c r="O2757" i="11"/>
  <c r="N2757" i="11"/>
  <c r="Q2756" i="11"/>
  <c r="P2756" i="11"/>
  <c r="O2756" i="11"/>
  <c r="N2756" i="11"/>
  <c r="Q2755" i="11"/>
  <c r="P2755" i="11"/>
  <c r="O2755" i="11"/>
  <c r="N2755" i="11"/>
  <c r="Q2754" i="11"/>
  <c r="P2754" i="11"/>
  <c r="O2754" i="11"/>
  <c r="N2754" i="11"/>
  <c r="Q2753" i="11"/>
  <c r="P2753" i="11"/>
  <c r="O2753" i="11"/>
  <c r="N2753" i="11"/>
  <c r="Q2752" i="11"/>
  <c r="P2752" i="11"/>
  <c r="O2752" i="11"/>
  <c r="N2752" i="11"/>
  <c r="Q2751" i="11"/>
  <c r="P2751" i="11"/>
  <c r="O2751" i="11"/>
  <c r="N2751" i="11"/>
  <c r="Q2750" i="11"/>
  <c r="P2750" i="11"/>
  <c r="O2750" i="11"/>
  <c r="N2750" i="11"/>
  <c r="Q2749" i="11"/>
  <c r="P2749" i="11"/>
  <c r="O2749" i="11"/>
  <c r="N2749" i="11"/>
  <c r="Q2748" i="11"/>
  <c r="P2748" i="11"/>
  <c r="O2748" i="11"/>
  <c r="N2748" i="11"/>
  <c r="Q2747" i="11"/>
  <c r="P2747" i="11"/>
  <c r="O2747" i="11"/>
  <c r="N2747" i="11"/>
  <c r="Q2746" i="11"/>
  <c r="P2746" i="11"/>
  <c r="O2746" i="11"/>
  <c r="N2746" i="11"/>
  <c r="Q2745" i="11"/>
  <c r="P2745" i="11"/>
  <c r="O2745" i="11"/>
  <c r="N2745" i="11"/>
  <c r="Q2744" i="11"/>
  <c r="P2744" i="11"/>
  <c r="O2744" i="11"/>
  <c r="N2744" i="11"/>
  <c r="Q2743" i="11"/>
  <c r="P2743" i="11"/>
  <c r="O2743" i="11"/>
  <c r="N2743" i="11"/>
  <c r="Q2742" i="11"/>
  <c r="P2742" i="11"/>
  <c r="O2742" i="11"/>
  <c r="N2742" i="11"/>
  <c r="Q2741" i="11"/>
  <c r="P2741" i="11"/>
  <c r="O2741" i="11"/>
  <c r="N2741" i="11"/>
  <c r="Q2740" i="11"/>
  <c r="P2740" i="11"/>
  <c r="O2740" i="11"/>
  <c r="N2740" i="11"/>
  <c r="Q2739" i="11"/>
  <c r="P2739" i="11"/>
  <c r="O2739" i="11"/>
  <c r="N2739" i="11"/>
  <c r="Q2738" i="11"/>
  <c r="P2738" i="11"/>
  <c r="O2738" i="11"/>
  <c r="N2738" i="11"/>
  <c r="Q2737" i="11"/>
  <c r="P2737" i="11"/>
  <c r="O2737" i="11"/>
  <c r="N2737" i="11"/>
  <c r="Q2736" i="11"/>
  <c r="P2736" i="11"/>
  <c r="O2736" i="11"/>
  <c r="N2736" i="11"/>
  <c r="Q2735" i="11"/>
  <c r="P2735" i="11"/>
  <c r="O2735" i="11"/>
  <c r="N2735" i="11"/>
  <c r="Q2734" i="11"/>
  <c r="P2734" i="11"/>
  <c r="O2734" i="11"/>
  <c r="N2734" i="11"/>
  <c r="Q2733" i="11"/>
  <c r="P2733" i="11"/>
  <c r="O2733" i="11"/>
  <c r="N2733" i="11"/>
  <c r="Q2732" i="11"/>
  <c r="P2732" i="11"/>
  <c r="O2732" i="11"/>
  <c r="N2732" i="11"/>
  <c r="Q2731" i="11"/>
  <c r="P2731" i="11"/>
  <c r="O2731" i="11"/>
  <c r="N2731" i="11"/>
  <c r="Q2730" i="11"/>
  <c r="P2730" i="11"/>
  <c r="O2730" i="11"/>
  <c r="N2730" i="11"/>
  <c r="Q2729" i="11"/>
  <c r="P2729" i="11"/>
  <c r="O2729" i="11"/>
  <c r="N2729" i="11"/>
  <c r="Q2728" i="11"/>
  <c r="P2728" i="11"/>
  <c r="O2728" i="11"/>
  <c r="N2728" i="11"/>
  <c r="Q2727" i="11"/>
  <c r="P2727" i="11"/>
  <c r="O2727" i="11"/>
  <c r="N2727" i="11"/>
  <c r="Q2726" i="11"/>
  <c r="P2726" i="11"/>
  <c r="O2726" i="11"/>
  <c r="N2726" i="11"/>
  <c r="Q2725" i="11"/>
  <c r="P2725" i="11"/>
  <c r="O2725" i="11"/>
  <c r="N2725" i="11"/>
  <c r="Q2724" i="11"/>
  <c r="P2724" i="11"/>
  <c r="O2724" i="11"/>
  <c r="N2724" i="11"/>
  <c r="Q2723" i="11"/>
  <c r="P2723" i="11"/>
  <c r="O2723" i="11"/>
  <c r="N2723" i="11"/>
  <c r="Q2722" i="11"/>
  <c r="P2722" i="11"/>
  <c r="O2722" i="11"/>
  <c r="N2722" i="11"/>
  <c r="Q2721" i="11"/>
  <c r="P2721" i="11"/>
  <c r="O2721" i="11"/>
  <c r="N2721" i="11"/>
  <c r="Q2720" i="11"/>
  <c r="P2720" i="11"/>
  <c r="O2720" i="11"/>
  <c r="N2720" i="11"/>
  <c r="Q2719" i="11"/>
  <c r="P2719" i="11"/>
  <c r="O2719" i="11"/>
  <c r="N2719" i="11"/>
  <c r="Q2718" i="11"/>
  <c r="P2718" i="11"/>
  <c r="O2718" i="11"/>
  <c r="N2718" i="11"/>
  <c r="Q2717" i="11"/>
  <c r="P2717" i="11"/>
  <c r="O2717" i="11"/>
  <c r="N2717" i="11"/>
  <c r="Q2716" i="11"/>
  <c r="P2716" i="11"/>
  <c r="O2716" i="11"/>
  <c r="N2716" i="11"/>
  <c r="Q2715" i="11"/>
  <c r="P2715" i="11"/>
  <c r="O2715" i="11"/>
  <c r="N2715" i="11"/>
  <c r="Q2714" i="11"/>
  <c r="P2714" i="11"/>
  <c r="O2714" i="11"/>
  <c r="N2714" i="11"/>
  <c r="Q2713" i="11"/>
  <c r="P2713" i="11"/>
  <c r="O2713" i="11"/>
  <c r="N2713" i="11"/>
  <c r="Q2712" i="11"/>
  <c r="P2712" i="11"/>
  <c r="O2712" i="11"/>
  <c r="N2712" i="11"/>
  <c r="Q2711" i="11"/>
  <c r="P2711" i="11"/>
  <c r="O2711" i="11"/>
  <c r="N2711" i="11"/>
  <c r="Q2710" i="11"/>
  <c r="P2710" i="11"/>
  <c r="O2710" i="11"/>
  <c r="N2710" i="11"/>
  <c r="Q2709" i="11"/>
  <c r="P2709" i="11"/>
  <c r="O2709" i="11"/>
  <c r="N2709" i="11"/>
  <c r="Q2708" i="11"/>
  <c r="P2708" i="11"/>
  <c r="O2708" i="11"/>
  <c r="N2708" i="11"/>
  <c r="Q2707" i="11"/>
  <c r="P2707" i="11"/>
  <c r="O2707" i="11"/>
  <c r="N2707" i="11"/>
  <c r="Q2706" i="11"/>
  <c r="P2706" i="11"/>
  <c r="O2706" i="11"/>
  <c r="N2706" i="11"/>
  <c r="Q2705" i="11"/>
  <c r="P2705" i="11"/>
  <c r="O2705" i="11"/>
  <c r="N2705" i="11"/>
  <c r="Q2704" i="11"/>
  <c r="P2704" i="11"/>
  <c r="O2704" i="11"/>
  <c r="N2704" i="11"/>
  <c r="Q2703" i="11"/>
  <c r="P2703" i="11"/>
  <c r="O2703" i="11"/>
  <c r="N2703" i="11"/>
  <c r="Q2702" i="11"/>
  <c r="P2702" i="11"/>
  <c r="O2702" i="11"/>
  <c r="N2702" i="11"/>
  <c r="Q2701" i="11"/>
  <c r="P2701" i="11"/>
  <c r="O2701" i="11"/>
  <c r="N2701" i="11"/>
  <c r="Q2700" i="11"/>
  <c r="P2700" i="11"/>
  <c r="O2700" i="11"/>
  <c r="N2700" i="11"/>
  <c r="Q2699" i="11"/>
  <c r="P2699" i="11"/>
  <c r="O2699" i="11"/>
  <c r="N2699" i="11"/>
  <c r="Q2698" i="11"/>
  <c r="P2698" i="11"/>
  <c r="O2698" i="11"/>
  <c r="N2698" i="11"/>
  <c r="Q2697" i="11"/>
  <c r="P2697" i="11"/>
  <c r="O2697" i="11"/>
  <c r="N2697" i="11"/>
  <c r="Q2696" i="11"/>
  <c r="P2696" i="11"/>
  <c r="O2696" i="11"/>
  <c r="N2696" i="11"/>
  <c r="Q2695" i="11"/>
  <c r="P2695" i="11"/>
  <c r="O2695" i="11"/>
  <c r="N2695" i="11"/>
  <c r="Q2694" i="11"/>
  <c r="P2694" i="11"/>
  <c r="O2694" i="11"/>
  <c r="N2694" i="11"/>
  <c r="Q2693" i="11"/>
  <c r="P2693" i="11"/>
  <c r="O2693" i="11"/>
  <c r="N2693" i="11"/>
  <c r="Q2692" i="11"/>
  <c r="P2692" i="11"/>
  <c r="O2692" i="11"/>
  <c r="N2692" i="11"/>
  <c r="Q2691" i="11"/>
  <c r="P2691" i="11"/>
  <c r="O2691" i="11"/>
  <c r="N2691" i="11"/>
  <c r="Q2690" i="11"/>
  <c r="P2690" i="11"/>
  <c r="O2690" i="11"/>
  <c r="N2690" i="11"/>
  <c r="Q2689" i="11"/>
  <c r="P2689" i="11"/>
  <c r="O2689" i="11"/>
  <c r="N2689" i="11"/>
  <c r="Q2688" i="11"/>
  <c r="P2688" i="11"/>
  <c r="O2688" i="11"/>
  <c r="N2688" i="11"/>
  <c r="Q2687" i="11"/>
  <c r="P2687" i="11"/>
  <c r="O2687" i="11"/>
  <c r="N2687" i="11"/>
  <c r="Q2686" i="11"/>
  <c r="P2686" i="11"/>
  <c r="O2686" i="11"/>
  <c r="N2686" i="11"/>
  <c r="Q2685" i="11"/>
  <c r="P2685" i="11"/>
  <c r="O2685" i="11"/>
  <c r="N2685" i="11"/>
  <c r="Q2684" i="11"/>
  <c r="P2684" i="11"/>
  <c r="O2684" i="11"/>
  <c r="N2684" i="11"/>
  <c r="Q2683" i="11"/>
  <c r="P2683" i="11"/>
  <c r="O2683" i="11"/>
  <c r="N2683" i="11"/>
  <c r="Q2682" i="11"/>
  <c r="P2682" i="11"/>
  <c r="O2682" i="11"/>
  <c r="N2682" i="11"/>
  <c r="Q2681" i="11"/>
  <c r="P2681" i="11"/>
  <c r="O2681" i="11"/>
  <c r="N2681" i="11"/>
  <c r="Q2680" i="11"/>
  <c r="P2680" i="11"/>
  <c r="O2680" i="11"/>
  <c r="N2680" i="11"/>
  <c r="Q2679" i="11"/>
  <c r="P2679" i="11"/>
  <c r="O2679" i="11"/>
  <c r="N2679" i="11"/>
  <c r="Q2678" i="11"/>
  <c r="P2678" i="11"/>
  <c r="O2678" i="11"/>
  <c r="N2678" i="11"/>
  <c r="Q2677" i="11"/>
  <c r="P2677" i="11"/>
  <c r="O2677" i="11"/>
  <c r="N2677" i="11"/>
  <c r="Q2676" i="11"/>
  <c r="P2676" i="11"/>
  <c r="O2676" i="11"/>
  <c r="N2676" i="11"/>
  <c r="Q2675" i="11"/>
  <c r="P2675" i="11"/>
  <c r="O2675" i="11"/>
  <c r="N2675" i="11"/>
  <c r="Q2674" i="11"/>
  <c r="P2674" i="11"/>
  <c r="O2674" i="11"/>
  <c r="N2674" i="11"/>
  <c r="Q2673" i="11"/>
  <c r="P2673" i="11"/>
  <c r="O2673" i="11"/>
  <c r="N2673" i="11"/>
  <c r="Q2672" i="11"/>
  <c r="P2672" i="11"/>
  <c r="O2672" i="11"/>
  <c r="N2672" i="11"/>
  <c r="Q2671" i="11"/>
  <c r="P2671" i="11"/>
  <c r="O2671" i="11"/>
  <c r="N2671" i="11"/>
  <c r="Q2670" i="11"/>
  <c r="P2670" i="11"/>
  <c r="O2670" i="11"/>
  <c r="N2670" i="11"/>
  <c r="Q2669" i="11"/>
  <c r="P2669" i="11"/>
  <c r="O2669" i="11"/>
  <c r="N2669" i="11"/>
  <c r="Q2668" i="11"/>
  <c r="P2668" i="11"/>
  <c r="O2668" i="11"/>
  <c r="N2668" i="11"/>
  <c r="Q2667" i="11"/>
  <c r="P2667" i="11"/>
  <c r="O2667" i="11"/>
  <c r="N2667" i="11"/>
  <c r="Q2666" i="11"/>
  <c r="P2666" i="11"/>
  <c r="O2666" i="11"/>
  <c r="N2666" i="11"/>
  <c r="Q2665" i="11"/>
  <c r="P2665" i="11"/>
  <c r="O2665" i="11"/>
  <c r="N2665" i="11"/>
  <c r="Q2664" i="11"/>
  <c r="P2664" i="11"/>
  <c r="O2664" i="11"/>
  <c r="N2664" i="11"/>
  <c r="Q2663" i="11"/>
  <c r="P2663" i="11"/>
  <c r="O2663" i="11"/>
  <c r="N2663" i="11"/>
  <c r="Q2662" i="11"/>
  <c r="P2662" i="11"/>
  <c r="O2662" i="11"/>
  <c r="N2662" i="11"/>
  <c r="Q2661" i="11"/>
  <c r="P2661" i="11"/>
  <c r="O2661" i="11"/>
  <c r="N2661" i="11"/>
  <c r="Q2660" i="11"/>
  <c r="P2660" i="11"/>
  <c r="O2660" i="11"/>
  <c r="N2660" i="11"/>
  <c r="Q2659" i="11"/>
  <c r="P2659" i="11"/>
  <c r="O2659" i="11"/>
  <c r="N2659" i="11"/>
  <c r="Q2658" i="11"/>
  <c r="P2658" i="11"/>
  <c r="O2658" i="11"/>
  <c r="N2658" i="11"/>
  <c r="Q2657" i="11"/>
  <c r="P2657" i="11"/>
  <c r="O2657" i="11"/>
  <c r="N2657" i="11"/>
  <c r="Q2656" i="11"/>
  <c r="P2656" i="11"/>
  <c r="O2656" i="11"/>
  <c r="N2656" i="11"/>
  <c r="Q2655" i="11"/>
  <c r="P2655" i="11"/>
  <c r="O2655" i="11"/>
  <c r="N2655" i="11"/>
  <c r="Q2654" i="11"/>
  <c r="P2654" i="11"/>
  <c r="O2654" i="11"/>
  <c r="N2654" i="11"/>
  <c r="Q2653" i="11"/>
  <c r="P2653" i="11"/>
  <c r="O2653" i="11"/>
  <c r="N2653" i="11"/>
  <c r="Q2652" i="11"/>
  <c r="P2652" i="11"/>
  <c r="O2652" i="11"/>
  <c r="N2652" i="11"/>
  <c r="Q2651" i="11"/>
  <c r="P2651" i="11"/>
  <c r="O2651" i="11"/>
  <c r="N2651" i="11"/>
  <c r="Q2650" i="11"/>
  <c r="P2650" i="11"/>
  <c r="O2650" i="11"/>
  <c r="N2650" i="11"/>
  <c r="Q2649" i="11"/>
  <c r="P2649" i="11"/>
  <c r="O2649" i="11"/>
  <c r="N2649" i="11"/>
  <c r="Q2648" i="11"/>
  <c r="P2648" i="11"/>
  <c r="O2648" i="11"/>
  <c r="N2648" i="11"/>
  <c r="Q2647" i="11"/>
  <c r="P2647" i="11"/>
  <c r="O2647" i="11"/>
  <c r="N2647" i="11"/>
  <c r="Q2646" i="11"/>
  <c r="P2646" i="11"/>
  <c r="O2646" i="11"/>
  <c r="N2646" i="11"/>
  <c r="Q2645" i="11"/>
  <c r="P2645" i="11"/>
  <c r="O2645" i="11"/>
  <c r="N2645" i="11"/>
  <c r="Q2644" i="11"/>
  <c r="P2644" i="11"/>
  <c r="O2644" i="11"/>
  <c r="N2644" i="11"/>
  <c r="Q2643" i="11"/>
  <c r="P2643" i="11"/>
  <c r="O2643" i="11"/>
  <c r="N2643" i="11"/>
  <c r="Q2642" i="11"/>
  <c r="P2642" i="11"/>
  <c r="O2642" i="11"/>
  <c r="N2642" i="11"/>
  <c r="Q2641" i="11"/>
  <c r="P2641" i="11"/>
  <c r="O2641" i="11"/>
  <c r="N2641" i="11"/>
  <c r="Q2640" i="11"/>
  <c r="P2640" i="11"/>
  <c r="O2640" i="11"/>
  <c r="N2640" i="11"/>
  <c r="Q2639" i="11"/>
  <c r="P2639" i="11"/>
  <c r="O2639" i="11"/>
  <c r="N2639" i="11"/>
  <c r="Q2638" i="11"/>
  <c r="P2638" i="11"/>
  <c r="O2638" i="11"/>
  <c r="N2638" i="11"/>
  <c r="Q2637" i="11"/>
  <c r="P2637" i="11"/>
  <c r="O2637" i="11"/>
  <c r="N2637" i="11"/>
  <c r="Q2636" i="11"/>
  <c r="P2636" i="11"/>
  <c r="O2636" i="11"/>
  <c r="N2636" i="11"/>
  <c r="Q2635" i="11"/>
  <c r="P2635" i="11"/>
  <c r="O2635" i="11"/>
  <c r="N2635" i="11"/>
  <c r="Q2634" i="11"/>
  <c r="P2634" i="11"/>
  <c r="O2634" i="11"/>
  <c r="N2634" i="11"/>
  <c r="Q2633" i="11"/>
  <c r="P2633" i="11"/>
  <c r="O2633" i="11"/>
  <c r="N2633" i="11"/>
  <c r="Q2632" i="11"/>
  <c r="P2632" i="11"/>
  <c r="O2632" i="11"/>
  <c r="N2632" i="11"/>
  <c r="Q2631" i="11"/>
  <c r="P2631" i="11"/>
  <c r="O2631" i="11"/>
  <c r="N2631" i="11"/>
  <c r="Q2630" i="11"/>
  <c r="P2630" i="11"/>
  <c r="O2630" i="11"/>
  <c r="N2630" i="11"/>
  <c r="Q2629" i="11"/>
  <c r="P2629" i="11"/>
  <c r="O2629" i="11"/>
  <c r="N2629" i="11"/>
  <c r="Q2628" i="11"/>
  <c r="P2628" i="11"/>
  <c r="O2628" i="11"/>
  <c r="N2628" i="11"/>
  <c r="Q2627" i="11"/>
  <c r="P2627" i="11"/>
  <c r="O2627" i="11"/>
  <c r="N2627" i="11"/>
  <c r="Q2626" i="11"/>
  <c r="P2626" i="11"/>
  <c r="O2626" i="11"/>
  <c r="N2626" i="11"/>
  <c r="Q2625" i="11"/>
  <c r="P2625" i="11"/>
  <c r="O2625" i="11"/>
  <c r="N2625" i="11"/>
  <c r="Q2624" i="11"/>
  <c r="P2624" i="11"/>
  <c r="O2624" i="11"/>
  <c r="N2624" i="11"/>
  <c r="Q2623" i="11"/>
  <c r="P2623" i="11"/>
  <c r="O2623" i="11"/>
  <c r="N2623" i="11"/>
  <c r="Q2622" i="11"/>
  <c r="P2622" i="11"/>
  <c r="O2622" i="11"/>
  <c r="N2622" i="11"/>
  <c r="Q2621" i="11"/>
  <c r="P2621" i="11"/>
  <c r="O2621" i="11"/>
  <c r="N2621" i="11"/>
  <c r="Q2620" i="11"/>
  <c r="P2620" i="11"/>
  <c r="O2620" i="11"/>
  <c r="N2620" i="11"/>
  <c r="Q2619" i="11"/>
  <c r="P2619" i="11"/>
  <c r="O2619" i="11"/>
  <c r="N2619" i="11"/>
  <c r="Q2618" i="11"/>
  <c r="P2618" i="11"/>
  <c r="O2618" i="11"/>
  <c r="N2618" i="11"/>
  <c r="Q2617" i="11"/>
  <c r="P2617" i="11"/>
  <c r="O2617" i="11"/>
  <c r="N2617" i="11"/>
  <c r="Q2616" i="11"/>
  <c r="P2616" i="11"/>
  <c r="O2616" i="11"/>
  <c r="N2616" i="11"/>
  <c r="Q2615" i="11"/>
  <c r="P2615" i="11"/>
  <c r="O2615" i="11"/>
  <c r="N2615" i="11"/>
  <c r="Q2614" i="11"/>
  <c r="P2614" i="11"/>
  <c r="O2614" i="11"/>
  <c r="N2614" i="11"/>
  <c r="Q2613" i="11"/>
  <c r="P2613" i="11"/>
  <c r="O2613" i="11"/>
  <c r="N2613" i="11"/>
  <c r="Q2612" i="11"/>
  <c r="P2612" i="11"/>
  <c r="O2612" i="11"/>
  <c r="N2612" i="11"/>
  <c r="Q2611" i="11"/>
  <c r="P2611" i="11"/>
  <c r="O2611" i="11"/>
  <c r="N2611" i="11"/>
  <c r="Q2610" i="11"/>
  <c r="P2610" i="11"/>
  <c r="O2610" i="11"/>
  <c r="N2610" i="11"/>
  <c r="Q2609" i="11"/>
  <c r="P2609" i="11"/>
  <c r="O2609" i="11"/>
  <c r="N2609" i="11"/>
  <c r="Q2608" i="11"/>
  <c r="P2608" i="11"/>
  <c r="O2608" i="11"/>
  <c r="N2608" i="11"/>
  <c r="Q2607" i="11"/>
  <c r="P2607" i="11"/>
  <c r="O2607" i="11"/>
  <c r="N2607" i="11"/>
  <c r="Q2606" i="11"/>
  <c r="P2606" i="11"/>
  <c r="O2606" i="11"/>
  <c r="N2606" i="11"/>
  <c r="Q2605" i="11"/>
  <c r="P2605" i="11"/>
  <c r="O2605" i="11"/>
  <c r="N2605" i="11"/>
  <c r="Q2604" i="11"/>
  <c r="P2604" i="11"/>
  <c r="O2604" i="11"/>
  <c r="N2604" i="11"/>
  <c r="Q2603" i="11"/>
  <c r="P2603" i="11"/>
  <c r="O2603" i="11"/>
  <c r="N2603" i="11"/>
  <c r="Q2602" i="11"/>
  <c r="P2602" i="11"/>
  <c r="O2602" i="11"/>
  <c r="N2602" i="11"/>
  <c r="Q2601" i="11"/>
  <c r="P2601" i="11"/>
  <c r="O2601" i="11"/>
  <c r="N2601" i="11"/>
  <c r="Q2600" i="11"/>
  <c r="P2600" i="11"/>
  <c r="O2600" i="11"/>
  <c r="N2600" i="11"/>
  <c r="Q2599" i="11"/>
  <c r="P2599" i="11"/>
  <c r="O2599" i="11"/>
  <c r="N2599" i="11"/>
  <c r="Q2598" i="11"/>
  <c r="P2598" i="11"/>
  <c r="O2598" i="11"/>
  <c r="N2598" i="11"/>
  <c r="Q2597" i="11"/>
  <c r="P2597" i="11"/>
  <c r="O2597" i="11"/>
  <c r="N2597" i="11"/>
  <c r="Q2596" i="11"/>
  <c r="P2596" i="11"/>
  <c r="O2596" i="11"/>
  <c r="N2596" i="11"/>
  <c r="Q2595" i="11"/>
  <c r="P2595" i="11"/>
  <c r="O2595" i="11"/>
  <c r="N2595" i="11"/>
  <c r="Q2594" i="11"/>
  <c r="P2594" i="11"/>
  <c r="O2594" i="11"/>
  <c r="N2594" i="11"/>
  <c r="Q2593" i="11"/>
  <c r="P2593" i="11"/>
  <c r="O2593" i="11"/>
  <c r="N2593" i="11"/>
  <c r="Q2592" i="11"/>
  <c r="P2592" i="11"/>
  <c r="O2592" i="11"/>
  <c r="N2592" i="11"/>
  <c r="Q2591" i="11"/>
  <c r="P2591" i="11"/>
  <c r="O2591" i="11"/>
  <c r="N2591" i="11"/>
  <c r="Q2590" i="11"/>
  <c r="P2590" i="11"/>
  <c r="O2590" i="11"/>
  <c r="N2590" i="11"/>
  <c r="Q2589" i="11"/>
  <c r="P2589" i="11"/>
  <c r="O2589" i="11"/>
  <c r="N2589" i="11"/>
  <c r="Q2588" i="11"/>
  <c r="P2588" i="11"/>
  <c r="O2588" i="11"/>
  <c r="N2588" i="11"/>
  <c r="Q2587" i="11"/>
  <c r="P2587" i="11"/>
  <c r="O2587" i="11"/>
  <c r="N2587" i="11"/>
  <c r="Q2586" i="11"/>
  <c r="P2586" i="11"/>
  <c r="O2586" i="11"/>
  <c r="N2586" i="11"/>
  <c r="Q2585" i="11"/>
  <c r="P2585" i="11"/>
  <c r="O2585" i="11"/>
  <c r="N2585" i="11"/>
  <c r="Q2584" i="11"/>
  <c r="P2584" i="11"/>
  <c r="O2584" i="11"/>
  <c r="N2584" i="11"/>
  <c r="Q2583" i="11"/>
  <c r="P2583" i="11"/>
  <c r="O2583" i="11"/>
  <c r="N2583" i="11"/>
  <c r="Q2582" i="11"/>
  <c r="P2582" i="11"/>
  <c r="O2582" i="11"/>
  <c r="N2582" i="11"/>
  <c r="Q2581" i="11"/>
  <c r="P2581" i="11"/>
  <c r="O2581" i="11"/>
  <c r="N2581" i="11"/>
  <c r="Q2580" i="11"/>
  <c r="P2580" i="11"/>
  <c r="O2580" i="11"/>
  <c r="N2580" i="11"/>
  <c r="Q2579" i="11"/>
  <c r="P2579" i="11"/>
  <c r="O2579" i="11"/>
  <c r="N2579" i="11"/>
  <c r="Q2578" i="11"/>
  <c r="P2578" i="11"/>
  <c r="O2578" i="11"/>
  <c r="N2578" i="11"/>
  <c r="Q2577" i="11"/>
  <c r="P2577" i="11"/>
  <c r="O2577" i="11"/>
  <c r="N2577" i="11"/>
  <c r="Q2576" i="11"/>
  <c r="P2576" i="11"/>
  <c r="O2576" i="11"/>
  <c r="N2576" i="11"/>
  <c r="Q2575" i="11"/>
  <c r="P2575" i="11"/>
  <c r="O2575" i="11"/>
  <c r="N2575" i="11"/>
  <c r="Q2574" i="11"/>
  <c r="P2574" i="11"/>
  <c r="O2574" i="11"/>
  <c r="N2574" i="11"/>
  <c r="Q2573" i="11"/>
  <c r="P2573" i="11"/>
  <c r="O2573" i="11"/>
  <c r="N2573" i="11"/>
  <c r="Q2572" i="11"/>
  <c r="P2572" i="11"/>
  <c r="O2572" i="11"/>
  <c r="N2572" i="11"/>
  <c r="Q2571" i="11"/>
  <c r="P2571" i="11"/>
  <c r="O2571" i="11"/>
  <c r="N2571" i="11"/>
  <c r="Q2570" i="11"/>
  <c r="P2570" i="11"/>
  <c r="O2570" i="11"/>
  <c r="N2570" i="11"/>
  <c r="Q2569" i="11"/>
  <c r="P2569" i="11"/>
  <c r="O2569" i="11"/>
  <c r="N2569" i="11"/>
  <c r="Q2568" i="11"/>
  <c r="P2568" i="11"/>
  <c r="O2568" i="11"/>
  <c r="N2568" i="11"/>
  <c r="Q2567" i="11"/>
  <c r="P2567" i="11"/>
  <c r="O2567" i="11"/>
  <c r="N2567" i="11"/>
  <c r="Q2566" i="11"/>
  <c r="P2566" i="11"/>
  <c r="O2566" i="11"/>
  <c r="N2566" i="11"/>
  <c r="Q2565" i="11"/>
  <c r="P2565" i="11"/>
  <c r="O2565" i="11"/>
  <c r="N2565" i="11"/>
  <c r="Q2564" i="11"/>
  <c r="P2564" i="11"/>
  <c r="O2564" i="11"/>
  <c r="N2564" i="11"/>
  <c r="Q2563" i="11"/>
  <c r="P2563" i="11"/>
  <c r="O2563" i="11"/>
  <c r="N2563" i="11"/>
  <c r="Q2562" i="11"/>
  <c r="P2562" i="11"/>
  <c r="O2562" i="11"/>
  <c r="N2562" i="11"/>
  <c r="Q2561" i="11"/>
  <c r="P2561" i="11"/>
  <c r="O2561" i="11"/>
  <c r="N2561" i="11"/>
  <c r="Q2560" i="11"/>
  <c r="P2560" i="11"/>
  <c r="O2560" i="11"/>
  <c r="N2560" i="11"/>
  <c r="Q2559" i="11"/>
  <c r="P2559" i="11"/>
  <c r="O2559" i="11"/>
  <c r="N2559" i="11"/>
  <c r="Q2558" i="11"/>
  <c r="P2558" i="11"/>
  <c r="O2558" i="11"/>
  <c r="N2558" i="11"/>
  <c r="Q2557" i="11"/>
  <c r="P2557" i="11"/>
  <c r="O2557" i="11"/>
  <c r="N2557" i="11"/>
  <c r="Q2556" i="11"/>
  <c r="P2556" i="11"/>
  <c r="O2556" i="11"/>
  <c r="N2556" i="11"/>
  <c r="Q2555" i="11"/>
  <c r="P2555" i="11"/>
  <c r="O2555" i="11"/>
  <c r="N2555" i="11"/>
  <c r="Q2554" i="11"/>
  <c r="P2554" i="11"/>
  <c r="O2554" i="11"/>
  <c r="N2554" i="11"/>
  <c r="Q2553" i="11"/>
  <c r="P2553" i="11"/>
  <c r="O2553" i="11"/>
  <c r="N2553" i="11"/>
  <c r="Q2552" i="11"/>
  <c r="P2552" i="11"/>
  <c r="O2552" i="11"/>
  <c r="N2552" i="11"/>
  <c r="Q2551" i="11"/>
  <c r="P2551" i="11"/>
  <c r="O2551" i="11"/>
  <c r="N2551" i="11"/>
  <c r="Q2550" i="11"/>
  <c r="P2550" i="11"/>
  <c r="O2550" i="11"/>
  <c r="N2550" i="11"/>
  <c r="Q2549" i="11"/>
  <c r="P2549" i="11"/>
  <c r="O2549" i="11"/>
  <c r="N2549" i="11"/>
  <c r="Q2548" i="11"/>
  <c r="P2548" i="11"/>
  <c r="O2548" i="11"/>
  <c r="N2548" i="11"/>
  <c r="Q2547" i="11"/>
  <c r="P2547" i="11"/>
  <c r="O2547" i="11"/>
  <c r="N2547" i="11"/>
  <c r="Q2546" i="11"/>
  <c r="P2546" i="11"/>
  <c r="O2546" i="11"/>
  <c r="N2546" i="11"/>
  <c r="Q2545" i="11"/>
  <c r="P2545" i="11"/>
  <c r="O2545" i="11"/>
  <c r="N2545" i="11"/>
  <c r="Q2544" i="11"/>
  <c r="P2544" i="11"/>
  <c r="O2544" i="11"/>
  <c r="N2544" i="11"/>
  <c r="Q2543" i="11"/>
  <c r="P2543" i="11"/>
  <c r="O2543" i="11"/>
  <c r="N2543" i="11"/>
  <c r="Q2542" i="11"/>
  <c r="P2542" i="11"/>
  <c r="O2542" i="11"/>
  <c r="N2542" i="11"/>
  <c r="Q2541" i="11"/>
  <c r="P2541" i="11"/>
  <c r="O2541" i="11"/>
  <c r="N2541" i="11"/>
  <c r="Q2540" i="11"/>
  <c r="P2540" i="11"/>
  <c r="O2540" i="11"/>
  <c r="N2540" i="11"/>
  <c r="Q2539" i="11"/>
  <c r="P2539" i="11"/>
  <c r="O2539" i="11"/>
  <c r="N2539" i="11"/>
  <c r="Q2538" i="11"/>
  <c r="P2538" i="11"/>
  <c r="O2538" i="11"/>
  <c r="N2538" i="11"/>
  <c r="Q2537" i="11"/>
  <c r="P2537" i="11"/>
  <c r="O2537" i="11"/>
  <c r="N2537" i="11"/>
  <c r="Q2536" i="11"/>
  <c r="P2536" i="11"/>
  <c r="O2536" i="11"/>
  <c r="N2536" i="11"/>
  <c r="Q2535" i="11"/>
  <c r="P2535" i="11"/>
  <c r="O2535" i="11"/>
  <c r="N2535" i="11"/>
  <c r="Q2534" i="11"/>
  <c r="P2534" i="11"/>
  <c r="O2534" i="11"/>
  <c r="N2534" i="11"/>
  <c r="Q2533" i="11"/>
  <c r="P2533" i="11"/>
  <c r="O2533" i="11"/>
  <c r="N2533" i="11"/>
  <c r="Q2532" i="11"/>
  <c r="P2532" i="11"/>
  <c r="O2532" i="11"/>
  <c r="N2532" i="11"/>
  <c r="Q2531" i="11"/>
  <c r="P2531" i="11"/>
  <c r="O2531" i="11"/>
  <c r="N2531" i="11"/>
  <c r="Q2530" i="11"/>
  <c r="P2530" i="11"/>
  <c r="O2530" i="11"/>
  <c r="N2530" i="11"/>
  <c r="Q2529" i="11"/>
  <c r="P2529" i="11"/>
  <c r="O2529" i="11"/>
  <c r="N2529" i="11"/>
  <c r="Q2528" i="11"/>
  <c r="P2528" i="11"/>
  <c r="O2528" i="11"/>
  <c r="N2528" i="11"/>
  <c r="Q2527" i="11"/>
  <c r="P2527" i="11"/>
  <c r="O2527" i="11"/>
  <c r="N2527" i="11"/>
  <c r="Q2526" i="11"/>
  <c r="P2526" i="11"/>
  <c r="O2526" i="11"/>
  <c r="N2526" i="11"/>
  <c r="Q2525" i="11"/>
  <c r="P2525" i="11"/>
  <c r="O2525" i="11"/>
  <c r="N2525" i="11"/>
  <c r="Q2524" i="11"/>
  <c r="P2524" i="11"/>
  <c r="O2524" i="11"/>
  <c r="N2524" i="11"/>
  <c r="Q2523" i="11"/>
  <c r="P2523" i="11"/>
  <c r="O2523" i="11"/>
  <c r="N2523" i="11"/>
  <c r="Q2522" i="11"/>
  <c r="P2522" i="11"/>
  <c r="O2522" i="11"/>
  <c r="N2522" i="11"/>
  <c r="Q2521" i="11"/>
  <c r="P2521" i="11"/>
  <c r="O2521" i="11"/>
  <c r="N2521" i="11"/>
  <c r="Q2520" i="11"/>
  <c r="P2520" i="11"/>
  <c r="O2520" i="11"/>
  <c r="N2520" i="11"/>
  <c r="Q2519" i="11"/>
  <c r="P2519" i="11"/>
  <c r="O2519" i="11"/>
  <c r="N2519" i="11"/>
  <c r="Q2518" i="11"/>
  <c r="P2518" i="11"/>
  <c r="O2518" i="11"/>
  <c r="N2518" i="11"/>
  <c r="Q2517" i="11"/>
  <c r="P2517" i="11"/>
  <c r="O2517" i="11"/>
  <c r="N2517" i="11"/>
  <c r="Q2516" i="11"/>
  <c r="P2516" i="11"/>
  <c r="O2516" i="11"/>
  <c r="N2516" i="11"/>
  <c r="Q2515" i="11"/>
  <c r="P2515" i="11"/>
  <c r="O2515" i="11"/>
  <c r="N2515" i="11"/>
  <c r="Q2514" i="11"/>
  <c r="P2514" i="11"/>
  <c r="O2514" i="11"/>
  <c r="N2514" i="11"/>
  <c r="Q2513" i="11"/>
  <c r="P2513" i="11"/>
  <c r="O2513" i="11"/>
  <c r="N2513" i="11"/>
  <c r="Q2512" i="11"/>
  <c r="P2512" i="11"/>
  <c r="O2512" i="11"/>
  <c r="N2512" i="11"/>
  <c r="Q2511" i="11"/>
  <c r="P2511" i="11"/>
  <c r="O2511" i="11"/>
  <c r="N2511" i="11"/>
  <c r="Q2510" i="11"/>
  <c r="P2510" i="11"/>
  <c r="O2510" i="11"/>
  <c r="N2510" i="11"/>
  <c r="Q2509" i="11"/>
  <c r="P2509" i="11"/>
  <c r="O2509" i="11"/>
  <c r="N2509" i="11"/>
  <c r="Q2508" i="11"/>
  <c r="P2508" i="11"/>
  <c r="O2508" i="11"/>
  <c r="N2508" i="11"/>
  <c r="Q2507" i="11"/>
  <c r="P2507" i="11"/>
  <c r="O2507" i="11"/>
  <c r="N2507" i="11"/>
  <c r="Q2506" i="11"/>
  <c r="P2506" i="11"/>
  <c r="O2506" i="11"/>
  <c r="N2506" i="11"/>
  <c r="Q2505" i="11"/>
  <c r="P2505" i="11"/>
  <c r="O2505" i="11"/>
  <c r="N2505" i="11"/>
  <c r="Q2504" i="11"/>
  <c r="P2504" i="11"/>
  <c r="O2504" i="11"/>
  <c r="N2504" i="11"/>
  <c r="Q2503" i="11"/>
  <c r="P2503" i="11"/>
  <c r="O2503" i="11"/>
  <c r="N2503" i="11"/>
  <c r="Q2502" i="11"/>
  <c r="P2502" i="11"/>
  <c r="O2502" i="11"/>
  <c r="N2502" i="11"/>
  <c r="Q2501" i="11"/>
  <c r="P2501" i="11"/>
  <c r="O2501" i="11"/>
  <c r="N2501" i="11"/>
  <c r="Q2500" i="11"/>
  <c r="P2500" i="11"/>
  <c r="O2500" i="11"/>
  <c r="N2500" i="11"/>
  <c r="Q2499" i="11"/>
  <c r="P2499" i="11"/>
  <c r="O2499" i="11"/>
  <c r="N2499" i="11"/>
  <c r="Q2498" i="11"/>
  <c r="P2498" i="11"/>
  <c r="O2498" i="11"/>
  <c r="N2498" i="11"/>
  <c r="Q2497" i="11"/>
  <c r="P2497" i="11"/>
  <c r="O2497" i="11"/>
  <c r="N2497" i="11"/>
  <c r="Q2496" i="11"/>
  <c r="P2496" i="11"/>
  <c r="O2496" i="11"/>
  <c r="N2496" i="11"/>
  <c r="Q2495" i="11"/>
  <c r="P2495" i="11"/>
  <c r="O2495" i="11"/>
  <c r="N2495" i="11"/>
  <c r="Q2494" i="11"/>
  <c r="P2494" i="11"/>
  <c r="O2494" i="11"/>
  <c r="N2494" i="11"/>
  <c r="Q2493" i="11"/>
  <c r="P2493" i="11"/>
  <c r="O2493" i="11"/>
  <c r="N2493" i="11"/>
  <c r="Q2492" i="11"/>
  <c r="P2492" i="11"/>
  <c r="O2492" i="11"/>
  <c r="N2492" i="11"/>
  <c r="Q2491" i="11"/>
  <c r="P2491" i="11"/>
  <c r="O2491" i="11"/>
  <c r="N2491" i="11"/>
  <c r="Q2490" i="11"/>
  <c r="P2490" i="11"/>
  <c r="O2490" i="11"/>
  <c r="N2490" i="11"/>
  <c r="Q2489" i="11"/>
  <c r="P2489" i="11"/>
  <c r="O2489" i="11"/>
  <c r="N2489" i="11"/>
  <c r="Q2488" i="11"/>
  <c r="P2488" i="11"/>
  <c r="O2488" i="11"/>
  <c r="N2488" i="11"/>
  <c r="Q2487" i="11"/>
  <c r="P2487" i="11"/>
  <c r="O2487" i="11"/>
  <c r="N2487" i="11"/>
  <c r="Q2486" i="11"/>
  <c r="P2486" i="11"/>
  <c r="O2486" i="11"/>
  <c r="N2486" i="11"/>
  <c r="Q2485" i="11"/>
  <c r="P2485" i="11"/>
  <c r="O2485" i="11"/>
  <c r="N2485" i="11"/>
  <c r="Q2484" i="11"/>
  <c r="P2484" i="11"/>
  <c r="O2484" i="11"/>
  <c r="N2484" i="11"/>
  <c r="Q2483" i="11"/>
  <c r="P2483" i="11"/>
  <c r="O2483" i="11"/>
  <c r="N2483" i="11"/>
  <c r="Q2482" i="11"/>
  <c r="P2482" i="11"/>
  <c r="O2482" i="11"/>
  <c r="N2482" i="11"/>
  <c r="Q2481" i="11"/>
  <c r="P2481" i="11"/>
  <c r="O2481" i="11"/>
  <c r="N2481" i="11"/>
  <c r="Q2480" i="11"/>
  <c r="P2480" i="11"/>
  <c r="O2480" i="11"/>
  <c r="N2480" i="11"/>
  <c r="Q2479" i="11"/>
  <c r="P2479" i="11"/>
  <c r="O2479" i="11"/>
  <c r="N2479" i="11"/>
  <c r="Q2478" i="11"/>
  <c r="P2478" i="11"/>
  <c r="O2478" i="11"/>
  <c r="N2478" i="11"/>
  <c r="Q2477" i="11"/>
  <c r="P2477" i="11"/>
  <c r="O2477" i="11"/>
  <c r="N2477" i="11"/>
  <c r="Q2476" i="11"/>
  <c r="P2476" i="11"/>
  <c r="O2476" i="11"/>
  <c r="N2476" i="11"/>
  <c r="Q2475" i="11"/>
  <c r="P2475" i="11"/>
  <c r="O2475" i="11"/>
  <c r="N2475" i="11"/>
  <c r="Q2474" i="11"/>
  <c r="P2474" i="11"/>
  <c r="O2474" i="11"/>
  <c r="N2474" i="11"/>
  <c r="Q2473" i="11"/>
  <c r="P2473" i="11"/>
  <c r="O2473" i="11"/>
  <c r="N2473" i="11"/>
  <c r="Q2472" i="11"/>
  <c r="P2472" i="11"/>
  <c r="O2472" i="11"/>
  <c r="N2472" i="11"/>
  <c r="Q2471" i="11"/>
  <c r="P2471" i="11"/>
  <c r="O2471" i="11"/>
  <c r="N2471" i="11"/>
  <c r="Q2470" i="11"/>
  <c r="P2470" i="11"/>
  <c r="O2470" i="11"/>
  <c r="N2470" i="11"/>
  <c r="Q2469" i="11"/>
  <c r="P2469" i="11"/>
  <c r="O2469" i="11"/>
  <c r="N2469" i="11"/>
  <c r="Q2468" i="11"/>
  <c r="P2468" i="11"/>
  <c r="O2468" i="11"/>
  <c r="N2468" i="11"/>
  <c r="Q2467" i="11"/>
  <c r="P2467" i="11"/>
  <c r="O2467" i="11"/>
  <c r="N2467" i="11"/>
  <c r="Q2466" i="11"/>
  <c r="P2466" i="11"/>
  <c r="O2466" i="11"/>
  <c r="N2466" i="11"/>
  <c r="Q2465" i="11"/>
  <c r="P2465" i="11"/>
  <c r="O2465" i="11"/>
  <c r="N2465" i="11"/>
  <c r="Q2464" i="11"/>
  <c r="P2464" i="11"/>
  <c r="O2464" i="11"/>
  <c r="N2464" i="11"/>
  <c r="Q2463" i="11"/>
  <c r="P2463" i="11"/>
  <c r="O2463" i="11"/>
  <c r="N2463" i="11"/>
  <c r="Q2462" i="11"/>
  <c r="P2462" i="11"/>
  <c r="O2462" i="11"/>
  <c r="N2462" i="11"/>
  <c r="Q2461" i="11"/>
  <c r="P2461" i="11"/>
  <c r="O2461" i="11"/>
  <c r="N2461" i="11"/>
  <c r="Q2460" i="11"/>
  <c r="P2460" i="11"/>
  <c r="O2460" i="11"/>
  <c r="N2460" i="11"/>
  <c r="Q2459" i="11"/>
  <c r="P2459" i="11"/>
  <c r="O2459" i="11"/>
  <c r="N2459" i="11"/>
  <c r="Q2458" i="11"/>
  <c r="P2458" i="11"/>
  <c r="O2458" i="11"/>
  <c r="N2458" i="11"/>
  <c r="Q2457" i="11"/>
  <c r="P2457" i="11"/>
  <c r="O2457" i="11"/>
  <c r="N2457" i="11"/>
  <c r="Q2456" i="11"/>
  <c r="P2456" i="11"/>
  <c r="O2456" i="11"/>
  <c r="N2456" i="11"/>
  <c r="Q2455" i="11"/>
  <c r="P2455" i="11"/>
  <c r="O2455" i="11"/>
  <c r="N2455" i="11"/>
  <c r="Q2454" i="11"/>
  <c r="P2454" i="11"/>
  <c r="O2454" i="11"/>
  <c r="N2454" i="11"/>
  <c r="Q2453" i="11"/>
  <c r="P2453" i="11"/>
  <c r="O2453" i="11"/>
  <c r="N2453" i="11"/>
  <c r="Q2452" i="11"/>
  <c r="P2452" i="11"/>
  <c r="O2452" i="11"/>
  <c r="N2452" i="11"/>
  <c r="Q2451" i="11"/>
  <c r="P2451" i="11"/>
  <c r="O2451" i="11"/>
  <c r="N2451" i="11"/>
  <c r="Q2450" i="11"/>
  <c r="P2450" i="11"/>
  <c r="O2450" i="11"/>
  <c r="N2450" i="11"/>
  <c r="Q2449" i="11"/>
  <c r="P2449" i="11"/>
  <c r="O2449" i="11"/>
  <c r="N2449" i="11"/>
  <c r="Q2448" i="11"/>
  <c r="P2448" i="11"/>
  <c r="O2448" i="11"/>
  <c r="N2448" i="11"/>
  <c r="Q2447" i="11"/>
  <c r="P2447" i="11"/>
  <c r="O2447" i="11"/>
  <c r="N2447" i="11"/>
  <c r="Q2446" i="11"/>
  <c r="P2446" i="11"/>
  <c r="O2446" i="11"/>
  <c r="N2446" i="11"/>
  <c r="Q2445" i="11"/>
  <c r="P2445" i="11"/>
  <c r="O2445" i="11"/>
  <c r="N2445" i="11"/>
  <c r="Q2444" i="11"/>
  <c r="P2444" i="11"/>
  <c r="O2444" i="11"/>
  <c r="N2444" i="11"/>
  <c r="Q2443" i="11"/>
  <c r="P2443" i="11"/>
  <c r="O2443" i="11"/>
  <c r="N2443" i="11"/>
  <c r="Q2442" i="11"/>
  <c r="P2442" i="11"/>
  <c r="O2442" i="11"/>
  <c r="N2442" i="11"/>
  <c r="Q2441" i="11"/>
  <c r="P2441" i="11"/>
  <c r="O2441" i="11"/>
  <c r="N2441" i="11"/>
  <c r="Q2440" i="11"/>
  <c r="P2440" i="11"/>
  <c r="O2440" i="11"/>
  <c r="N2440" i="11"/>
  <c r="Q2439" i="11"/>
  <c r="P2439" i="11"/>
  <c r="O2439" i="11"/>
  <c r="N2439" i="11"/>
  <c r="Q2438" i="11"/>
  <c r="P2438" i="11"/>
  <c r="O2438" i="11"/>
  <c r="N2438" i="11"/>
  <c r="Q2437" i="11"/>
  <c r="P2437" i="11"/>
  <c r="O2437" i="11"/>
  <c r="N2437" i="11"/>
  <c r="Q2436" i="11"/>
  <c r="P2436" i="11"/>
  <c r="O2436" i="11"/>
  <c r="N2436" i="11"/>
  <c r="Q2435" i="11"/>
  <c r="P2435" i="11"/>
  <c r="O2435" i="11"/>
  <c r="N2435" i="11"/>
  <c r="Q2434" i="11"/>
  <c r="P2434" i="11"/>
  <c r="O2434" i="11"/>
  <c r="N2434" i="11"/>
  <c r="Q2433" i="11"/>
  <c r="P2433" i="11"/>
  <c r="O2433" i="11"/>
  <c r="N2433" i="11"/>
  <c r="Q2432" i="11"/>
  <c r="P2432" i="11"/>
  <c r="O2432" i="11"/>
  <c r="N2432" i="11"/>
  <c r="Q2431" i="11"/>
  <c r="P2431" i="11"/>
  <c r="O2431" i="11"/>
  <c r="N2431" i="11"/>
  <c r="Q2430" i="11"/>
  <c r="P2430" i="11"/>
  <c r="O2430" i="11"/>
  <c r="N2430" i="11"/>
  <c r="Q2429" i="11"/>
  <c r="P2429" i="11"/>
  <c r="O2429" i="11"/>
  <c r="N2429" i="11"/>
  <c r="Q2428" i="11"/>
  <c r="P2428" i="11"/>
  <c r="O2428" i="11"/>
  <c r="N2428" i="11"/>
  <c r="Q2427" i="11"/>
  <c r="P2427" i="11"/>
  <c r="O2427" i="11"/>
  <c r="N2427" i="11"/>
  <c r="Q2426" i="11"/>
  <c r="P2426" i="11"/>
  <c r="O2426" i="11"/>
  <c r="N2426" i="11"/>
  <c r="Q2425" i="11"/>
  <c r="P2425" i="11"/>
  <c r="O2425" i="11"/>
  <c r="N2425" i="11"/>
  <c r="Q2424" i="11"/>
  <c r="P2424" i="11"/>
  <c r="O2424" i="11"/>
  <c r="N2424" i="11"/>
  <c r="Q2423" i="11"/>
  <c r="P2423" i="11"/>
  <c r="O2423" i="11"/>
  <c r="N2423" i="11"/>
  <c r="Q2422" i="11"/>
  <c r="P2422" i="11"/>
  <c r="O2422" i="11"/>
  <c r="N2422" i="11"/>
  <c r="Q2421" i="11"/>
  <c r="P2421" i="11"/>
  <c r="O2421" i="11"/>
  <c r="N2421" i="11"/>
  <c r="Q2420" i="11"/>
  <c r="P2420" i="11"/>
  <c r="O2420" i="11"/>
  <c r="N2420" i="11"/>
  <c r="Q2419" i="11"/>
  <c r="P2419" i="11"/>
  <c r="O2419" i="11"/>
  <c r="N2419" i="11"/>
  <c r="Q2418" i="11"/>
  <c r="P2418" i="11"/>
  <c r="O2418" i="11"/>
  <c r="N2418" i="11"/>
  <c r="Q2417" i="11"/>
  <c r="P2417" i="11"/>
  <c r="O2417" i="11"/>
  <c r="N2417" i="11"/>
  <c r="Q2416" i="11"/>
  <c r="P2416" i="11"/>
  <c r="O2416" i="11"/>
  <c r="N2416" i="11"/>
  <c r="Q2415" i="11"/>
  <c r="P2415" i="11"/>
  <c r="O2415" i="11"/>
  <c r="N2415" i="11"/>
  <c r="Q2414" i="11"/>
  <c r="P2414" i="11"/>
  <c r="O2414" i="11"/>
  <c r="N2414" i="11"/>
  <c r="Q2413" i="11"/>
  <c r="P2413" i="11"/>
  <c r="O2413" i="11"/>
  <c r="N2413" i="11"/>
  <c r="Q2412" i="11"/>
  <c r="P2412" i="11"/>
  <c r="O2412" i="11"/>
  <c r="N2412" i="11"/>
  <c r="Q2411" i="11"/>
  <c r="P2411" i="11"/>
  <c r="O2411" i="11"/>
  <c r="N2411" i="11"/>
  <c r="Q2410" i="11"/>
  <c r="P2410" i="11"/>
  <c r="O2410" i="11"/>
  <c r="N2410" i="11"/>
  <c r="Q2409" i="11"/>
  <c r="P2409" i="11"/>
  <c r="O2409" i="11"/>
  <c r="N2409" i="11"/>
  <c r="Q2408" i="11"/>
  <c r="P2408" i="11"/>
  <c r="O2408" i="11"/>
  <c r="N2408" i="11"/>
  <c r="Q2407" i="11"/>
  <c r="P2407" i="11"/>
  <c r="O2407" i="11"/>
  <c r="N2407" i="11"/>
  <c r="Q2406" i="11"/>
  <c r="P2406" i="11"/>
  <c r="O2406" i="11"/>
  <c r="N2406" i="11"/>
  <c r="Q2405" i="11"/>
  <c r="P2405" i="11"/>
  <c r="O2405" i="11"/>
  <c r="N2405" i="11"/>
  <c r="Q2404" i="11"/>
  <c r="P2404" i="11"/>
  <c r="O2404" i="11"/>
  <c r="N2404" i="11"/>
  <c r="Q2403" i="11"/>
  <c r="P2403" i="11"/>
  <c r="O2403" i="11"/>
  <c r="N2403" i="11"/>
  <c r="Q2402" i="11"/>
  <c r="P2402" i="11"/>
  <c r="O2402" i="11"/>
  <c r="N2402" i="11"/>
  <c r="Q2401" i="11"/>
  <c r="P2401" i="11"/>
  <c r="O2401" i="11"/>
  <c r="N2401" i="11"/>
  <c r="Q2400" i="11"/>
  <c r="P2400" i="11"/>
  <c r="O2400" i="11"/>
  <c r="N2400" i="11"/>
  <c r="Q2399" i="11"/>
  <c r="P2399" i="11"/>
  <c r="O2399" i="11"/>
  <c r="N2399" i="11"/>
  <c r="Q2398" i="11"/>
  <c r="P2398" i="11"/>
  <c r="O2398" i="11"/>
  <c r="N2398" i="11"/>
  <c r="Q2397" i="11"/>
  <c r="P2397" i="11"/>
  <c r="O2397" i="11"/>
  <c r="N2397" i="11"/>
  <c r="Q2396" i="11"/>
  <c r="P2396" i="11"/>
  <c r="O2396" i="11"/>
  <c r="N2396" i="11"/>
  <c r="Q2395" i="11"/>
  <c r="P2395" i="11"/>
  <c r="O2395" i="11"/>
  <c r="N2395" i="11"/>
  <c r="Q2394" i="11"/>
  <c r="P2394" i="11"/>
  <c r="O2394" i="11"/>
  <c r="N2394" i="11"/>
  <c r="Q2393" i="11"/>
  <c r="P2393" i="11"/>
  <c r="O2393" i="11"/>
  <c r="N2393" i="11"/>
  <c r="Q2392" i="11"/>
  <c r="P2392" i="11"/>
  <c r="O2392" i="11"/>
  <c r="N2392" i="11"/>
  <c r="Q2391" i="11"/>
  <c r="P2391" i="11"/>
  <c r="O2391" i="11"/>
  <c r="N2391" i="11"/>
  <c r="Q2390" i="11"/>
  <c r="P2390" i="11"/>
  <c r="O2390" i="11"/>
  <c r="N2390" i="11"/>
  <c r="Q2389" i="11"/>
  <c r="P2389" i="11"/>
  <c r="O2389" i="11"/>
  <c r="N2389" i="11"/>
  <c r="Q2388" i="11"/>
  <c r="P2388" i="11"/>
  <c r="O2388" i="11"/>
  <c r="N2388" i="11"/>
  <c r="Q2387" i="11"/>
  <c r="P2387" i="11"/>
  <c r="O2387" i="11"/>
  <c r="N2387" i="11"/>
  <c r="Q2386" i="11"/>
  <c r="P2386" i="11"/>
  <c r="O2386" i="11"/>
  <c r="N2386" i="11"/>
  <c r="Q2385" i="11"/>
  <c r="P2385" i="11"/>
  <c r="O2385" i="11"/>
  <c r="N2385" i="11"/>
  <c r="Q2384" i="11"/>
  <c r="P2384" i="11"/>
  <c r="O2384" i="11"/>
  <c r="N2384" i="11"/>
  <c r="Q2383" i="11"/>
  <c r="P2383" i="11"/>
  <c r="O2383" i="11"/>
  <c r="N2383" i="11"/>
  <c r="Q2382" i="11"/>
  <c r="P2382" i="11"/>
  <c r="O2382" i="11"/>
  <c r="N2382" i="11"/>
  <c r="Q2381" i="11"/>
  <c r="P2381" i="11"/>
  <c r="O2381" i="11"/>
  <c r="N2381" i="11"/>
  <c r="Q2380" i="11"/>
  <c r="P2380" i="11"/>
  <c r="O2380" i="11"/>
  <c r="N2380" i="11"/>
  <c r="Q2379" i="11"/>
  <c r="P2379" i="11"/>
  <c r="O2379" i="11"/>
  <c r="N2379" i="11"/>
  <c r="Q2378" i="11"/>
  <c r="P2378" i="11"/>
  <c r="O2378" i="11"/>
  <c r="N2378" i="11"/>
  <c r="Q2377" i="11"/>
  <c r="P2377" i="11"/>
  <c r="O2377" i="11"/>
  <c r="N2377" i="11"/>
  <c r="Q2376" i="11"/>
  <c r="P2376" i="11"/>
  <c r="O2376" i="11"/>
  <c r="N2376" i="11"/>
  <c r="Q2375" i="11"/>
  <c r="P2375" i="11"/>
  <c r="O2375" i="11"/>
  <c r="N2375" i="11"/>
  <c r="Q2374" i="11"/>
  <c r="P2374" i="11"/>
  <c r="O2374" i="11"/>
  <c r="N2374" i="11"/>
  <c r="Q2373" i="11"/>
  <c r="P2373" i="11"/>
  <c r="O2373" i="11"/>
  <c r="N2373" i="11"/>
  <c r="Q2372" i="11"/>
  <c r="P2372" i="11"/>
  <c r="O2372" i="11"/>
  <c r="N2372" i="11"/>
  <c r="Q2371" i="11"/>
  <c r="P2371" i="11"/>
  <c r="O2371" i="11"/>
  <c r="N2371" i="11"/>
  <c r="Q2370" i="11"/>
  <c r="P2370" i="11"/>
  <c r="O2370" i="11"/>
  <c r="N2370" i="11"/>
  <c r="Q2369" i="11"/>
  <c r="P2369" i="11"/>
  <c r="O2369" i="11"/>
  <c r="N2369" i="11"/>
  <c r="Q2368" i="11"/>
  <c r="P2368" i="11"/>
  <c r="O2368" i="11"/>
  <c r="N2368" i="11"/>
  <c r="Q2367" i="11"/>
  <c r="P2367" i="11"/>
  <c r="O2367" i="11"/>
  <c r="N2367" i="11"/>
  <c r="Q2366" i="11"/>
  <c r="P2366" i="11"/>
  <c r="O2366" i="11"/>
  <c r="N2366" i="11"/>
  <c r="Q2365" i="11"/>
  <c r="P2365" i="11"/>
  <c r="O2365" i="11"/>
  <c r="N2365" i="11"/>
  <c r="Q2364" i="11"/>
  <c r="P2364" i="11"/>
  <c r="O2364" i="11"/>
  <c r="N2364" i="11"/>
  <c r="Q2363" i="11"/>
  <c r="P2363" i="11"/>
  <c r="O2363" i="11"/>
  <c r="N2363" i="11"/>
  <c r="Q2362" i="11"/>
  <c r="P2362" i="11"/>
  <c r="O2362" i="11"/>
  <c r="N2362" i="11"/>
  <c r="Q2361" i="11"/>
  <c r="P2361" i="11"/>
  <c r="O2361" i="11"/>
  <c r="N2361" i="11"/>
  <c r="Q2360" i="11"/>
  <c r="P2360" i="11"/>
  <c r="O2360" i="11"/>
  <c r="N2360" i="11"/>
  <c r="Q2359" i="11"/>
  <c r="P2359" i="11"/>
  <c r="O2359" i="11"/>
  <c r="N2359" i="11"/>
  <c r="Q2358" i="11"/>
  <c r="P2358" i="11"/>
  <c r="O2358" i="11"/>
  <c r="N2358" i="11"/>
  <c r="Q2357" i="11"/>
  <c r="P2357" i="11"/>
  <c r="O2357" i="11"/>
  <c r="N2357" i="11"/>
  <c r="Q2356" i="11"/>
  <c r="P2356" i="11"/>
  <c r="O2356" i="11"/>
  <c r="N2356" i="11"/>
  <c r="Q2355" i="11"/>
  <c r="P2355" i="11"/>
  <c r="O2355" i="11"/>
  <c r="N2355" i="11"/>
  <c r="Q2354" i="11"/>
  <c r="P2354" i="11"/>
  <c r="O2354" i="11"/>
  <c r="N2354" i="11"/>
  <c r="Q2353" i="11"/>
  <c r="P2353" i="11"/>
  <c r="O2353" i="11"/>
  <c r="N2353" i="11"/>
  <c r="Q2352" i="11"/>
  <c r="P2352" i="11"/>
  <c r="O2352" i="11"/>
  <c r="N2352" i="11"/>
  <c r="Q2351" i="11"/>
  <c r="P2351" i="11"/>
  <c r="O2351" i="11"/>
  <c r="N2351" i="11"/>
  <c r="Q2350" i="11"/>
  <c r="P2350" i="11"/>
  <c r="O2350" i="11"/>
  <c r="N2350" i="11"/>
  <c r="Q2349" i="11"/>
  <c r="P2349" i="11"/>
  <c r="O2349" i="11"/>
  <c r="N2349" i="11"/>
  <c r="Q2348" i="11"/>
  <c r="P2348" i="11"/>
  <c r="O2348" i="11"/>
  <c r="N2348" i="11"/>
  <c r="Q2347" i="11"/>
  <c r="P2347" i="11"/>
  <c r="O2347" i="11"/>
  <c r="N2347" i="11"/>
  <c r="Q2346" i="11"/>
  <c r="P2346" i="11"/>
  <c r="O2346" i="11"/>
  <c r="N2346" i="11"/>
  <c r="Q2345" i="11"/>
  <c r="P2345" i="11"/>
  <c r="O2345" i="11"/>
  <c r="N2345" i="11"/>
  <c r="Q2344" i="11"/>
  <c r="P2344" i="11"/>
  <c r="O2344" i="11"/>
  <c r="N2344" i="11"/>
  <c r="Q2343" i="11"/>
  <c r="P2343" i="11"/>
  <c r="O2343" i="11"/>
  <c r="N2343" i="11"/>
  <c r="Q2342" i="11"/>
  <c r="P2342" i="11"/>
  <c r="O2342" i="11"/>
  <c r="N2342" i="11"/>
  <c r="Q2341" i="11"/>
  <c r="P2341" i="11"/>
  <c r="O2341" i="11"/>
  <c r="N2341" i="11"/>
  <c r="Q2340" i="11"/>
  <c r="P2340" i="11"/>
  <c r="O2340" i="11"/>
  <c r="N2340" i="11"/>
  <c r="Q2339" i="11"/>
  <c r="P2339" i="11"/>
  <c r="O2339" i="11"/>
  <c r="N2339" i="11"/>
  <c r="Q2338" i="11"/>
  <c r="P2338" i="11"/>
  <c r="O2338" i="11"/>
  <c r="N2338" i="11"/>
  <c r="Q2337" i="11"/>
  <c r="P2337" i="11"/>
  <c r="O2337" i="11"/>
  <c r="N2337" i="11"/>
  <c r="Q2336" i="11"/>
  <c r="P2336" i="11"/>
  <c r="O2336" i="11"/>
  <c r="N2336" i="11"/>
  <c r="Q2335" i="11"/>
  <c r="P2335" i="11"/>
  <c r="O2335" i="11"/>
  <c r="N2335" i="11"/>
  <c r="Q2334" i="11"/>
  <c r="P2334" i="11"/>
  <c r="O2334" i="11"/>
  <c r="N2334" i="11"/>
  <c r="Q2333" i="11"/>
  <c r="P2333" i="11"/>
  <c r="O2333" i="11"/>
  <c r="N2333" i="11"/>
  <c r="Q2332" i="11"/>
  <c r="P2332" i="11"/>
  <c r="O2332" i="11"/>
  <c r="N2332" i="11"/>
  <c r="Q2331" i="11"/>
  <c r="P2331" i="11"/>
  <c r="O2331" i="11"/>
  <c r="N2331" i="11"/>
  <c r="Q2330" i="11"/>
  <c r="P2330" i="11"/>
  <c r="O2330" i="11"/>
  <c r="N2330" i="11"/>
  <c r="Q2329" i="11"/>
  <c r="P2329" i="11"/>
  <c r="O2329" i="11"/>
  <c r="N2329" i="11"/>
  <c r="Q2328" i="11"/>
  <c r="P2328" i="11"/>
  <c r="O2328" i="11"/>
  <c r="N2328" i="11"/>
  <c r="Q2327" i="11"/>
  <c r="P2327" i="11"/>
  <c r="O2327" i="11"/>
  <c r="N2327" i="11"/>
  <c r="Q2326" i="11"/>
  <c r="P2326" i="11"/>
  <c r="O2326" i="11"/>
  <c r="N2326" i="11"/>
  <c r="Q2325" i="11"/>
  <c r="P2325" i="11"/>
  <c r="O2325" i="11"/>
  <c r="N2325" i="11"/>
  <c r="Q2324" i="11"/>
  <c r="P2324" i="11"/>
  <c r="O2324" i="11"/>
  <c r="N2324" i="11"/>
  <c r="Q2323" i="11"/>
  <c r="P2323" i="11"/>
  <c r="O2323" i="11"/>
  <c r="N2323" i="11"/>
  <c r="Q2322" i="11"/>
  <c r="P2322" i="11"/>
  <c r="O2322" i="11"/>
  <c r="N2322" i="11"/>
  <c r="Q2321" i="11"/>
  <c r="P2321" i="11"/>
  <c r="O2321" i="11"/>
  <c r="N2321" i="11"/>
  <c r="Q2320" i="11"/>
  <c r="P2320" i="11"/>
  <c r="O2320" i="11"/>
  <c r="N2320" i="11"/>
  <c r="Q2319" i="11"/>
  <c r="P2319" i="11"/>
  <c r="O2319" i="11"/>
  <c r="N2319" i="11"/>
  <c r="Q2318" i="11"/>
  <c r="P2318" i="11"/>
  <c r="O2318" i="11"/>
  <c r="N2318" i="11"/>
  <c r="Q2317" i="11"/>
  <c r="P2317" i="11"/>
  <c r="O2317" i="11"/>
  <c r="N2317" i="11"/>
  <c r="Q2316" i="11"/>
  <c r="P2316" i="11"/>
  <c r="O2316" i="11"/>
  <c r="N2316" i="11"/>
  <c r="Q2315" i="11"/>
  <c r="P2315" i="11"/>
  <c r="O2315" i="11"/>
  <c r="N2315" i="11"/>
  <c r="Q2314" i="11"/>
  <c r="P2314" i="11"/>
  <c r="O2314" i="11"/>
  <c r="N2314" i="11"/>
  <c r="Q2313" i="11"/>
  <c r="P2313" i="11"/>
  <c r="O2313" i="11"/>
  <c r="N2313" i="11"/>
  <c r="Q2312" i="11"/>
  <c r="P2312" i="11"/>
  <c r="O2312" i="11"/>
  <c r="N2312" i="11"/>
  <c r="Q2311" i="11"/>
  <c r="P2311" i="11"/>
  <c r="O2311" i="11"/>
  <c r="N2311" i="11"/>
  <c r="Q2310" i="11"/>
  <c r="P2310" i="11"/>
  <c r="O2310" i="11"/>
  <c r="N2310" i="11"/>
  <c r="Q2309" i="11"/>
  <c r="P2309" i="11"/>
  <c r="O2309" i="11"/>
  <c r="N2309" i="11"/>
  <c r="Q2308" i="11"/>
  <c r="P2308" i="11"/>
  <c r="O2308" i="11"/>
  <c r="N2308" i="11"/>
  <c r="Q2307" i="11"/>
  <c r="P2307" i="11"/>
  <c r="O2307" i="11"/>
  <c r="N2307" i="11"/>
  <c r="Q2306" i="11"/>
  <c r="P2306" i="11"/>
  <c r="O2306" i="11"/>
  <c r="N2306" i="11"/>
  <c r="Q2305" i="11"/>
  <c r="P2305" i="11"/>
  <c r="O2305" i="11"/>
  <c r="N2305" i="11"/>
  <c r="Q2304" i="11"/>
  <c r="P2304" i="11"/>
  <c r="O2304" i="11"/>
  <c r="N2304" i="11"/>
  <c r="Q2303" i="11"/>
  <c r="P2303" i="11"/>
  <c r="O2303" i="11"/>
  <c r="N2303" i="11"/>
  <c r="Q2302" i="11"/>
  <c r="P2302" i="11"/>
  <c r="O2302" i="11"/>
  <c r="N2302" i="11"/>
  <c r="Q2301" i="11"/>
  <c r="P2301" i="11"/>
  <c r="O2301" i="11"/>
  <c r="N2301" i="11"/>
  <c r="Q2300" i="11"/>
  <c r="P2300" i="11"/>
  <c r="O2300" i="11"/>
  <c r="N2300" i="11"/>
  <c r="Q2299" i="11"/>
  <c r="P2299" i="11"/>
  <c r="O2299" i="11"/>
  <c r="N2299" i="11"/>
  <c r="Q2298" i="11"/>
  <c r="P2298" i="11"/>
  <c r="O2298" i="11"/>
  <c r="N2298" i="11"/>
  <c r="Q2297" i="11"/>
  <c r="P2297" i="11"/>
  <c r="O2297" i="11"/>
  <c r="N2297" i="11"/>
  <c r="Q2296" i="11"/>
  <c r="P2296" i="11"/>
  <c r="O2296" i="11"/>
  <c r="N2296" i="11"/>
  <c r="Q2295" i="11"/>
  <c r="P2295" i="11"/>
  <c r="O2295" i="11"/>
  <c r="N2295" i="11"/>
  <c r="Q2294" i="11"/>
  <c r="P2294" i="11"/>
  <c r="O2294" i="11"/>
  <c r="N2294" i="11"/>
  <c r="Q2293" i="11"/>
  <c r="P2293" i="11"/>
  <c r="O2293" i="11"/>
  <c r="N2293" i="11"/>
  <c r="Q2292" i="11"/>
  <c r="P2292" i="11"/>
  <c r="O2292" i="11"/>
  <c r="N2292" i="11"/>
  <c r="Q2291" i="11"/>
  <c r="P2291" i="11"/>
  <c r="O2291" i="11"/>
  <c r="N2291" i="11"/>
  <c r="Q2290" i="11"/>
  <c r="P2290" i="11"/>
  <c r="O2290" i="11"/>
  <c r="N2290" i="11"/>
  <c r="Q2289" i="11"/>
  <c r="P2289" i="11"/>
  <c r="O2289" i="11"/>
  <c r="N2289" i="11"/>
  <c r="Q2288" i="11"/>
  <c r="P2288" i="11"/>
  <c r="O2288" i="11"/>
  <c r="N2288" i="11"/>
  <c r="Q2287" i="11"/>
  <c r="P2287" i="11"/>
  <c r="O2287" i="11"/>
  <c r="N2287" i="11"/>
  <c r="Q2286" i="11"/>
  <c r="P2286" i="11"/>
  <c r="O2286" i="11"/>
  <c r="N2286" i="11"/>
  <c r="Q2285" i="11"/>
  <c r="P2285" i="11"/>
  <c r="O2285" i="11"/>
  <c r="N2285" i="11"/>
  <c r="Q2284" i="11"/>
  <c r="P2284" i="11"/>
  <c r="O2284" i="11"/>
  <c r="N2284" i="11"/>
  <c r="Q2283" i="11"/>
  <c r="P2283" i="11"/>
  <c r="O2283" i="11"/>
  <c r="N2283" i="11"/>
  <c r="Q2282" i="11"/>
  <c r="P2282" i="11"/>
  <c r="O2282" i="11"/>
  <c r="N2282" i="11"/>
  <c r="Q2281" i="11"/>
  <c r="P2281" i="11"/>
  <c r="O2281" i="11"/>
  <c r="N2281" i="11"/>
  <c r="Q2280" i="11"/>
  <c r="P2280" i="11"/>
  <c r="O2280" i="11"/>
  <c r="N2280" i="11"/>
  <c r="Q2279" i="11"/>
  <c r="P2279" i="11"/>
  <c r="O2279" i="11"/>
  <c r="N2279" i="11"/>
  <c r="Q2278" i="11"/>
  <c r="P2278" i="11"/>
  <c r="O2278" i="11"/>
  <c r="N2278" i="11"/>
  <c r="Q2277" i="11"/>
  <c r="P2277" i="11"/>
  <c r="O2277" i="11"/>
  <c r="N2277" i="11"/>
  <c r="Q2276" i="11"/>
  <c r="P2276" i="11"/>
  <c r="O2276" i="11"/>
  <c r="N2276" i="11"/>
  <c r="Q2275" i="11"/>
  <c r="P2275" i="11"/>
  <c r="O2275" i="11"/>
  <c r="N2275" i="11"/>
  <c r="Q2274" i="11"/>
  <c r="P2274" i="11"/>
  <c r="O2274" i="11"/>
  <c r="N2274" i="11"/>
  <c r="Q2273" i="11"/>
  <c r="P2273" i="11"/>
  <c r="O2273" i="11"/>
  <c r="N2273" i="11"/>
  <c r="Q2272" i="11"/>
  <c r="P2272" i="11"/>
  <c r="O2272" i="11"/>
  <c r="N2272" i="11"/>
  <c r="Q2271" i="11"/>
  <c r="P2271" i="11"/>
  <c r="O2271" i="11"/>
  <c r="N2271" i="11"/>
  <c r="Q2270" i="11"/>
  <c r="P2270" i="11"/>
  <c r="O2270" i="11"/>
  <c r="N2270" i="11"/>
  <c r="Q2269" i="11"/>
  <c r="P2269" i="11"/>
  <c r="O2269" i="11"/>
  <c r="N2269" i="11"/>
  <c r="Q2268" i="11"/>
  <c r="P2268" i="11"/>
  <c r="O2268" i="11"/>
  <c r="N2268" i="11"/>
  <c r="Q2267" i="11"/>
  <c r="P2267" i="11"/>
  <c r="O2267" i="11"/>
  <c r="N2267" i="11"/>
  <c r="Q2266" i="11"/>
  <c r="P2266" i="11"/>
  <c r="O2266" i="11"/>
  <c r="N2266" i="11"/>
  <c r="Q2265" i="11"/>
  <c r="P2265" i="11"/>
  <c r="O2265" i="11"/>
  <c r="N2265" i="11"/>
  <c r="Q2264" i="11"/>
  <c r="P2264" i="11"/>
  <c r="O2264" i="11"/>
  <c r="N2264" i="11"/>
  <c r="Q2263" i="11"/>
  <c r="P2263" i="11"/>
  <c r="O2263" i="11"/>
  <c r="N2263" i="11"/>
  <c r="Q2262" i="11"/>
  <c r="P2262" i="11"/>
  <c r="O2262" i="11"/>
  <c r="N2262" i="11"/>
  <c r="Q2261" i="11"/>
  <c r="P2261" i="11"/>
  <c r="O2261" i="11"/>
  <c r="N2261" i="11"/>
  <c r="Q2260" i="11"/>
  <c r="P2260" i="11"/>
  <c r="O2260" i="11"/>
  <c r="N2260" i="11"/>
  <c r="Q2259" i="11"/>
  <c r="P2259" i="11"/>
  <c r="O2259" i="11"/>
  <c r="N2259" i="11"/>
  <c r="Q2258" i="11"/>
  <c r="P2258" i="11"/>
  <c r="O2258" i="11"/>
  <c r="N2258" i="11"/>
  <c r="Q2257" i="11"/>
  <c r="P2257" i="11"/>
  <c r="O2257" i="11"/>
  <c r="N2257" i="11"/>
  <c r="Q2256" i="11"/>
  <c r="P2256" i="11"/>
  <c r="O2256" i="11"/>
  <c r="N2256" i="11"/>
  <c r="Q2255" i="11"/>
  <c r="P2255" i="11"/>
  <c r="O2255" i="11"/>
  <c r="N2255" i="11"/>
  <c r="Q2254" i="11"/>
  <c r="P2254" i="11"/>
  <c r="O2254" i="11"/>
  <c r="N2254" i="11"/>
  <c r="Q2253" i="11"/>
  <c r="P2253" i="11"/>
  <c r="O2253" i="11"/>
  <c r="N2253" i="11"/>
  <c r="Q2252" i="11"/>
  <c r="P2252" i="11"/>
  <c r="O2252" i="11"/>
  <c r="N2252" i="11"/>
  <c r="Q2251" i="11"/>
  <c r="P2251" i="11"/>
  <c r="O2251" i="11"/>
  <c r="N2251" i="11"/>
  <c r="Q2250" i="11"/>
  <c r="P2250" i="11"/>
  <c r="O2250" i="11"/>
  <c r="N2250" i="11"/>
  <c r="Q2249" i="11"/>
  <c r="P2249" i="11"/>
  <c r="O2249" i="11"/>
  <c r="N2249" i="11"/>
  <c r="Q2248" i="11"/>
  <c r="P2248" i="11"/>
  <c r="O2248" i="11"/>
  <c r="N2248" i="11"/>
  <c r="Q2247" i="11"/>
  <c r="P2247" i="11"/>
  <c r="O2247" i="11"/>
  <c r="N2247" i="11"/>
  <c r="Q2246" i="11"/>
  <c r="P2246" i="11"/>
  <c r="O2246" i="11"/>
  <c r="N2246" i="11"/>
  <c r="Q2245" i="11"/>
  <c r="P2245" i="11"/>
  <c r="O2245" i="11"/>
  <c r="N2245" i="11"/>
  <c r="Q2244" i="11"/>
  <c r="P2244" i="11"/>
  <c r="O2244" i="11"/>
  <c r="N2244" i="11"/>
  <c r="Q2243" i="11"/>
  <c r="P2243" i="11"/>
  <c r="O2243" i="11"/>
  <c r="N2243" i="11"/>
  <c r="Q2242" i="11"/>
  <c r="P2242" i="11"/>
  <c r="O2242" i="11"/>
  <c r="N2242" i="11"/>
  <c r="Q2241" i="11"/>
  <c r="P2241" i="11"/>
  <c r="O2241" i="11"/>
  <c r="N2241" i="11"/>
  <c r="Q2240" i="11"/>
  <c r="P2240" i="11"/>
  <c r="O2240" i="11"/>
  <c r="N2240" i="11"/>
  <c r="Q2239" i="11"/>
  <c r="P2239" i="11"/>
  <c r="O2239" i="11"/>
  <c r="N2239" i="11"/>
  <c r="Q2238" i="11"/>
  <c r="P2238" i="11"/>
  <c r="O2238" i="11"/>
  <c r="N2238" i="11"/>
  <c r="Q2237" i="11"/>
  <c r="P2237" i="11"/>
  <c r="O2237" i="11"/>
  <c r="N2237" i="11"/>
  <c r="Q2236" i="11"/>
  <c r="P2236" i="11"/>
  <c r="O2236" i="11"/>
  <c r="N2236" i="11"/>
  <c r="Q2235" i="11"/>
  <c r="P2235" i="11"/>
  <c r="O2235" i="11"/>
  <c r="N2235" i="11"/>
  <c r="Q2234" i="11"/>
  <c r="P2234" i="11"/>
  <c r="O2234" i="11"/>
  <c r="N2234" i="11"/>
  <c r="Q2233" i="11"/>
  <c r="P2233" i="11"/>
  <c r="O2233" i="11"/>
  <c r="N2233" i="11"/>
  <c r="Q2232" i="11"/>
  <c r="P2232" i="11"/>
  <c r="O2232" i="11"/>
  <c r="N2232" i="11"/>
  <c r="Q2231" i="11"/>
  <c r="P2231" i="11"/>
  <c r="O2231" i="11"/>
  <c r="N2231" i="11"/>
  <c r="Q2230" i="11"/>
  <c r="P2230" i="11"/>
  <c r="O2230" i="11"/>
  <c r="N2230" i="11"/>
  <c r="Q2229" i="11"/>
  <c r="P2229" i="11"/>
  <c r="O2229" i="11"/>
  <c r="N2229" i="11"/>
  <c r="Q2228" i="11"/>
  <c r="P2228" i="11"/>
  <c r="O2228" i="11"/>
  <c r="N2228" i="11"/>
  <c r="Q2227" i="11"/>
  <c r="P2227" i="11"/>
  <c r="O2227" i="11"/>
  <c r="N2227" i="11"/>
  <c r="Q2226" i="11"/>
  <c r="P2226" i="11"/>
  <c r="O2226" i="11"/>
  <c r="N2226" i="11"/>
  <c r="Q2225" i="11"/>
  <c r="P2225" i="11"/>
  <c r="O2225" i="11"/>
  <c r="N2225" i="11"/>
  <c r="Q2224" i="11"/>
  <c r="P2224" i="11"/>
  <c r="O2224" i="11"/>
  <c r="N2224" i="11"/>
  <c r="Q2223" i="11"/>
  <c r="P2223" i="11"/>
  <c r="O2223" i="11"/>
  <c r="N2223" i="11"/>
  <c r="Q2222" i="11"/>
  <c r="P2222" i="11"/>
  <c r="O2222" i="11"/>
  <c r="N2222" i="11"/>
  <c r="Q2221" i="11"/>
  <c r="P2221" i="11"/>
  <c r="O2221" i="11"/>
  <c r="N2221" i="11"/>
  <c r="Q2220" i="11"/>
  <c r="P2220" i="11"/>
  <c r="O2220" i="11"/>
  <c r="N2220" i="11"/>
  <c r="Q2219" i="11"/>
  <c r="P2219" i="11"/>
  <c r="O2219" i="11"/>
  <c r="N2219" i="11"/>
  <c r="Q2218" i="11"/>
  <c r="P2218" i="11"/>
  <c r="O2218" i="11"/>
  <c r="N2218" i="11"/>
  <c r="Q2217" i="11"/>
  <c r="P2217" i="11"/>
  <c r="O2217" i="11"/>
  <c r="N2217" i="11"/>
  <c r="Q2216" i="11"/>
  <c r="P2216" i="11"/>
  <c r="O2216" i="11"/>
  <c r="N2216" i="11"/>
  <c r="Q2215" i="11"/>
  <c r="P2215" i="11"/>
  <c r="O2215" i="11"/>
  <c r="N2215" i="11"/>
  <c r="Q2214" i="11"/>
  <c r="P2214" i="11"/>
  <c r="O2214" i="11"/>
  <c r="N2214" i="11"/>
  <c r="Q2213" i="11"/>
  <c r="P2213" i="11"/>
  <c r="O2213" i="11"/>
  <c r="N2213" i="11"/>
  <c r="Q2212" i="11"/>
  <c r="P2212" i="11"/>
  <c r="O2212" i="11"/>
  <c r="N2212" i="11"/>
  <c r="Q2211" i="11"/>
  <c r="P2211" i="11"/>
  <c r="O2211" i="11"/>
  <c r="N2211" i="11"/>
  <c r="Q2210" i="11"/>
  <c r="P2210" i="11"/>
  <c r="O2210" i="11"/>
  <c r="N2210" i="11"/>
  <c r="Q2209" i="11"/>
  <c r="P2209" i="11"/>
  <c r="O2209" i="11"/>
  <c r="N2209" i="11"/>
  <c r="Q2208" i="11"/>
  <c r="P2208" i="11"/>
  <c r="O2208" i="11"/>
  <c r="N2208" i="11"/>
  <c r="Q2207" i="11"/>
  <c r="P2207" i="11"/>
  <c r="O2207" i="11"/>
  <c r="N2207" i="11"/>
  <c r="Q2206" i="11"/>
  <c r="P2206" i="11"/>
  <c r="O2206" i="11"/>
  <c r="N2206" i="11"/>
  <c r="Q2205" i="11"/>
  <c r="P2205" i="11"/>
  <c r="O2205" i="11"/>
  <c r="N2205" i="11"/>
  <c r="Q2204" i="11"/>
  <c r="P2204" i="11"/>
  <c r="O2204" i="11"/>
  <c r="N2204" i="11"/>
  <c r="Q2203" i="11"/>
  <c r="P2203" i="11"/>
  <c r="O2203" i="11"/>
  <c r="N2203" i="11"/>
  <c r="Q2202" i="11"/>
  <c r="P2202" i="11"/>
  <c r="O2202" i="11"/>
  <c r="N2202" i="11"/>
  <c r="Q2201" i="11"/>
  <c r="P2201" i="11"/>
  <c r="O2201" i="11"/>
  <c r="N2201" i="11"/>
  <c r="Q2200" i="11"/>
  <c r="P2200" i="11"/>
  <c r="O2200" i="11"/>
  <c r="N2200" i="11"/>
  <c r="Q2199" i="11"/>
  <c r="P2199" i="11"/>
  <c r="O2199" i="11"/>
  <c r="N2199" i="11"/>
  <c r="Q2198" i="11"/>
  <c r="P2198" i="11"/>
  <c r="O2198" i="11"/>
  <c r="N2198" i="11"/>
  <c r="Q2197" i="11"/>
  <c r="P2197" i="11"/>
  <c r="O2197" i="11"/>
  <c r="N2197" i="11"/>
  <c r="Q2196" i="11"/>
  <c r="P2196" i="11"/>
  <c r="O2196" i="11"/>
  <c r="N2196" i="11"/>
  <c r="Q2195" i="11"/>
  <c r="P2195" i="11"/>
  <c r="O2195" i="11"/>
  <c r="N2195" i="11"/>
  <c r="Q2194" i="11"/>
  <c r="P2194" i="11"/>
  <c r="O2194" i="11"/>
  <c r="N2194" i="11"/>
  <c r="Q2193" i="11"/>
  <c r="P2193" i="11"/>
  <c r="O2193" i="11"/>
  <c r="N2193" i="11"/>
  <c r="Q2192" i="11"/>
  <c r="P2192" i="11"/>
  <c r="O2192" i="11"/>
  <c r="N2192" i="11"/>
  <c r="Q2191" i="11"/>
  <c r="P2191" i="11"/>
  <c r="O2191" i="11"/>
  <c r="N2191" i="11"/>
  <c r="Q2190" i="11"/>
  <c r="P2190" i="11"/>
  <c r="O2190" i="11"/>
  <c r="N2190" i="11"/>
  <c r="Q2189" i="11"/>
  <c r="P2189" i="11"/>
  <c r="O2189" i="11"/>
  <c r="N2189" i="11"/>
  <c r="Q2188" i="11"/>
  <c r="P2188" i="11"/>
  <c r="O2188" i="11"/>
  <c r="N2188" i="11"/>
  <c r="Q2187" i="11"/>
  <c r="P2187" i="11"/>
  <c r="O2187" i="11"/>
  <c r="N2187" i="11"/>
  <c r="Q2186" i="11"/>
  <c r="P2186" i="11"/>
  <c r="O2186" i="11"/>
  <c r="N2186" i="11"/>
  <c r="Q2185" i="11"/>
  <c r="P2185" i="11"/>
  <c r="O2185" i="11"/>
  <c r="N2185" i="11"/>
  <c r="Q2184" i="11"/>
  <c r="P2184" i="11"/>
  <c r="O2184" i="11"/>
  <c r="N2184" i="11"/>
  <c r="Q2183" i="11"/>
  <c r="P2183" i="11"/>
  <c r="O2183" i="11"/>
  <c r="N2183" i="11"/>
  <c r="Q2182" i="11"/>
  <c r="P2182" i="11"/>
  <c r="O2182" i="11"/>
  <c r="N2182" i="11"/>
  <c r="Q2181" i="11"/>
  <c r="P2181" i="11"/>
  <c r="O2181" i="11"/>
  <c r="N2181" i="11"/>
  <c r="Q2180" i="11"/>
  <c r="P2180" i="11"/>
  <c r="O2180" i="11"/>
  <c r="N2180" i="11"/>
  <c r="Q2179" i="11"/>
  <c r="P2179" i="11"/>
  <c r="O2179" i="11"/>
  <c r="N2179" i="11"/>
  <c r="Q2178" i="11"/>
  <c r="P2178" i="11"/>
  <c r="O2178" i="11"/>
  <c r="N2178" i="11"/>
  <c r="Q2177" i="11"/>
  <c r="P2177" i="11"/>
  <c r="O2177" i="11"/>
  <c r="N2177" i="11"/>
  <c r="Q2176" i="11"/>
  <c r="P2176" i="11"/>
  <c r="O2176" i="11"/>
  <c r="N2176" i="11"/>
  <c r="Q2175" i="11"/>
  <c r="P2175" i="11"/>
  <c r="O2175" i="11"/>
  <c r="N2175" i="11"/>
  <c r="Q2174" i="11"/>
  <c r="P2174" i="11"/>
  <c r="O2174" i="11"/>
  <c r="N2174" i="11"/>
  <c r="Q2173" i="11"/>
  <c r="P2173" i="11"/>
  <c r="O2173" i="11"/>
  <c r="N2173" i="11"/>
  <c r="Q2172" i="11"/>
  <c r="P2172" i="11"/>
  <c r="O2172" i="11"/>
  <c r="N2172" i="11"/>
  <c r="Q2171" i="11"/>
  <c r="P2171" i="11"/>
  <c r="O2171" i="11"/>
  <c r="N2171" i="11"/>
  <c r="Q2170" i="11"/>
  <c r="P2170" i="11"/>
  <c r="O2170" i="11"/>
  <c r="N2170" i="11"/>
  <c r="Q2169" i="11"/>
  <c r="P2169" i="11"/>
  <c r="O2169" i="11"/>
  <c r="N2169" i="11"/>
  <c r="Q2168" i="11"/>
  <c r="P2168" i="11"/>
  <c r="O2168" i="11"/>
  <c r="N2168" i="11"/>
  <c r="Q2167" i="11"/>
  <c r="P2167" i="11"/>
  <c r="O2167" i="11"/>
  <c r="N2167" i="11"/>
  <c r="Q2166" i="11"/>
  <c r="P2166" i="11"/>
  <c r="O2166" i="11"/>
  <c r="N2166" i="11"/>
  <c r="Q2165" i="11"/>
  <c r="P2165" i="11"/>
  <c r="O2165" i="11"/>
  <c r="N2165" i="11"/>
  <c r="Q2164" i="11"/>
  <c r="P2164" i="11"/>
  <c r="O2164" i="11"/>
  <c r="N2164" i="11"/>
  <c r="Q2163" i="11"/>
  <c r="P2163" i="11"/>
  <c r="O2163" i="11"/>
  <c r="N2163" i="11"/>
  <c r="Q2162" i="11"/>
  <c r="P2162" i="11"/>
  <c r="O2162" i="11"/>
  <c r="N2162" i="11"/>
  <c r="Q2161" i="11"/>
  <c r="P2161" i="11"/>
  <c r="O2161" i="11"/>
  <c r="N2161" i="11"/>
  <c r="Q2160" i="11"/>
  <c r="P2160" i="11"/>
  <c r="O2160" i="11"/>
  <c r="N2160" i="11"/>
  <c r="Q2159" i="11"/>
  <c r="P2159" i="11"/>
  <c r="O2159" i="11"/>
  <c r="N2159" i="11"/>
  <c r="Q2158" i="11"/>
  <c r="P2158" i="11"/>
  <c r="O2158" i="11"/>
  <c r="N2158" i="11"/>
  <c r="Q2157" i="11"/>
  <c r="P2157" i="11"/>
  <c r="O2157" i="11"/>
  <c r="N2157" i="11"/>
  <c r="Q2156" i="11"/>
  <c r="P2156" i="11"/>
  <c r="O2156" i="11"/>
  <c r="N2156" i="11"/>
  <c r="Q2155" i="11"/>
  <c r="P2155" i="11"/>
  <c r="O2155" i="11"/>
  <c r="N2155" i="11"/>
  <c r="Q2154" i="11"/>
  <c r="P2154" i="11"/>
  <c r="O2154" i="11"/>
  <c r="N2154" i="11"/>
  <c r="Q2153" i="11"/>
  <c r="P2153" i="11"/>
  <c r="O2153" i="11"/>
  <c r="N2153" i="11"/>
  <c r="Q2152" i="11"/>
  <c r="P2152" i="11"/>
  <c r="O2152" i="11"/>
  <c r="N2152" i="11"/>
  <c r="Q2151" i="11"/>
  <c r="P2151" i="11"/>
  <c r="O2151" i="11"/>
  <c r="N2151" i="11"/>
  <c r="Q2150" i="11"/>
  <c r="P2150" i="11"/>
  <c r="O2150" i="11"/>
  <c r="N2150" i="11"/>
  <c r="Q2149" i="11"/>
  <c r="P2149" i="11"/>
  <c r="O2149" i="11"/>
  <c r="N2149" i="11"/>
  <c r="Q2148" i="11"/>
  <c r="P2148" i="11"/>
  <c r="O2148" i="11"/>
  <c r="N2148" i="11"/>
  <c r="Q2147" i="11"/>
  <c r="P2147" i="11"/>
  <c r="O2147" i="11"/>
  <c r="N2147" i="11"/>
  <c r="Q2146" i="11"/>
  <c r="P2146" i="11"/>
  <c r="O2146" i="11"/>
  <c r="N2146" i="11"/>
  <c r="Q2145" i="11"/>
  <c r="P2145" i="11"/>
  <c r="O2145" i="11"/>
  <c r="N2145" i="11"/>
  <c r="Q2144" i="11"/>
  <c r="P2144" i="11"/>
  <c r="O2144" i="11"/>
  <c r="N2144" i="11"/>
  <c r="Q2143" i="11"/>
  <c r="P2143" i="11"/>
  <c r="O2143" i="11"/>
  <c r="N2143" i="11"/>
  <c r="Q2142" i="11"/>
  <c r="P2142" i="11"/>
  <c r="O2142" i="11"/>
  <c r="N2142" i="11"/>
  <c r="Q2141" i="11"/>
  <c r="P2141" i="11"/>
  <c r="O2141" i="11"/>
  <c r="N2141" i="11"/>
  <c r="Q2140" i="11"/>
  <c r="P2140" i="11"/>
  <c r="O2140" i="11"/>
  <c r="N2140" i="11"/>
  <c r="Q2139" i="11"/>
  <c r="P2139" i="11"/>
  <c r="O2139" i="11"/>
  <c r="N2139" i="11"/>
  <c r="Q2138" i="11"/>
  <c r="P2138" i="11"/>
  <c r="O2138" i="11"/>
  <c r="N2138" i="11"/>
  <c r="Q2137" i="11"/>
  <c r="P2137" i="11"/>
  <c r="O2137" i="11"/>
  <c r="N2137" i="11"/>
  <c r="Q2136" i="11"/>
  <c r="P2136" i="11"/>
  <c r="O2136" i="11"/>
  <c r="N2136" i="11"/>
  <c r="Q2135" i="11"/>
  <c r="P2135" i="11"/>
  <c r="O2135" i="11"/>
  <c r="N2135" i="11"/>
  <c r="Q2134" i="11"/>
  <c r="P2134" i="11"/>
  <c r="O2134" i="11"/>
  <c r="N2134" i="11"/>
  <c r="Q2133" i="11"/>
  <c r="P2133" i="11"/>
  <c r="O2133" i="11"/>
  <c r="N2133" i="11"/>
  <c r="Q2132" i="11"/>
  <c r="P2132" i="11"/>
  <c r="O2132" i="11"/>
  <c r="N2132" i="11"/>
  <c r="Q2131" i="11"/>
  <c r="P2131" i="11"/>
  <c r="O2131" i="11"/>
  <c r="N2131" i="11"/>
  <c r="Q2130" i="11"/>
  <c r="P2130" i="11"/>
  <c r="O2130" i="11"/>
  <c r="N2130" i="11"/>
  <c r="Q2129" i="11"/>
  <c r="P2129" i="11"/>
  <c r="O2129" i="11"/>
  <c r="N2129" i="11"/>
  <c r="Q2128" i="11"/>
  <c r="P2128" i="11"/>
  <c r="O2128" i="11"/>
  <c r="N2128" i="11"/>
  <c r="Q2127" i="11"/>
  <c r="P2127" i="11"/>
  <c r="O2127" i="11"/>
  <c r="N2127" i="11"/>
  <c r="Q2126" i="11"/>
  <c r="P2126" i="11"/>
  <c r="O2126" i="11"/>
  <c r="N2126" i="11"/>
  <c r="Q2125" i="11"/>
  <c r="P2125" i="11"/>
  <c r="O2125" i="11"/>
  <c r="N2125" i="11"/>
  <c r="Q2124" i="11"/>
  <c r="P2124" i="11"/>
  <c r="O2124" i="11"/>
  <c r="N2124" i="11"/>
  <c r="Q2123" i="11"/>
  <c r="P2123" i="11"/>
  <c r="O2123" i="11"/>
  <c r="N2123" i="11"/>
  <c r="Q2122" i="11"/>
  <c r="P2122" i="11"/>
  <c r="O2122" i="11"/>
  <c r="N2122" i="11"/>
  <c r="Q2121" i="11"/>
  <c r="P2121" i="11"/>
  <c r="O2121" i="11"/>
  <c r="N2121" i="11"/>
  <c r="Q2120" i="11"/>
  <c r="P2120" i="11"/>
  <c r="O2120" i="11"/>
  <c r="N2120" i="11"/>
  <c r="Q2119" i="11"/>
  <c r="P2119" i="11"/>
  <c r="O2119" i="11"/>
  <c r="N2119" i="11"/>
  <c r="Q2118" i="11"/>
  <c r="P2118" i="11"/>
  <c r="O2118" i="11"/>
  <c r="N2118" i="11"/>
  <c r="Q2117" i="11"/>
  <c r="P2117" i="11"/>
  <c r="O2117" i="11"/>
  <c r="N2117" i="11"/>
  <c r="Q2116" i="11"/>
  <c r="P2116" i="11"/>
  <c r="O2116" i="11"/>
  <c r="N2116" i="11"/>
  <c r="Q2115" i="11"/>
  <c r="P2115" i="11"/>
  <c r="O2115" i="11"/>
  <c r="N2115" i="11"/>
  <c r="Q2114" i="11"/>
  <c r="P2114" i="11"/>
  <c r="O2114" i="11"/>
  <c r="N2114" i="11"/>
  <c r="Q2113" i="11"/>
  <c r="P2113" i="11"/>
  <c r="O2113" i="11"/>
  <c r="N2113" i="11"/>
  <c r="Q2112" i="11"/>
  <c r="P2112" i="11"/>
  <c r="O2112" i="11"/>
  <c r="N2112" i="11"/>
  <c r="Q2111" i="11"/>
  <c r="P2111" i="11"/>
  <c r="O2111" i="11"/>
  <c r="N2111" i="11"/>
  <c r="Q2110" i="11"/>
  <c r="P2110" i="11"/>
  <c r="O2110" i="11"/>
  <c r="N2110" i="11"/>
  <c r="Q2109" i="11"/>
  <c r="P2109" i="11"/>
  <c r="O2109" i="11"/>
  <c r="N2109" i="11"/>
  <c r="Q2108" i="11"/>
  <c r="P2108" i="11"/>
  <c r="O2108" i="11"/>
  <c r="N2108" i="11"/>
  <c r="Q2107" i="11"/>
  <c r="P2107" i="11"/>
  <c r="O2107" i="11"/>
  <c r="N2107" i="11"/>
  <c r="Q2106" i="11"/>
  <c r="P2106" i="11"/>
  <c r="O2106" i="11"/>
  <c r="N2106" i="11"/>
  <c r="Q2105" i="11"/>
  <c r="P2105" i="11"/>
  <c r="O2105" i="11"/>
  <c r="N2105" i="11"/>
  <c r="Q2104" i="11"/>
  <c r="P2104" i="11"/>
  <c r="O2104" i="11"/>
  <c r="N2104" i="11"/>
  <c r="Q2103" i="11"/>
  <c r="P2103" i="11"/>
  <c r="O2103" i="11"/>
  <c r="N2103" i="11"/>
  <c r="Q2102" i="11"/>
  <c r="P2102" i="11"/>
  <c r="O2102" i="11"/>
  <c r="N2102" i="11"/>
  <c r="Q2101" i="11"/>
  <c r="P2101" i="11"/>
  <c r="O2101" i="11"/>
  <c r="N2101" i="11"/>
  <c r="Q2100" i="11"/>
  <c r="P2100" i="11"/>
  <c r="O2100" i="11"/>
  <c r="N2100" i="11"/>
  <c r="Q2099" i="11"/>
  <c r="P2099" i="11"/>
  <c r="O2099" i="11"/>
  <c r="N2099" i="11"/>
  <c r="Q2098" i="11"/>
  <c r="P2098" i="11"/>
  <c r="O2098" i="11"/>
  <c r="N2098" i="11"/>
  <c r="Q2097" i="11"/>
  <c r="P2097" i="11"/>
  <c r="O2097" i="11"/>
  <c r="N2097" i="11"/>
  <c r="Q2096" i="11"/>
  <c r="P2096" i="11"/>
  <c r="O2096" i="11"/>
  <c r="N2096" i="11"/>
  <c r="Q2095" i="11"/>
  <c r="P2095" i="11"/>
  <c r="O2095" i="11"/>
  <c r="N2095" i="11"/>
  <c r="Q2094" i="11"/>
  <c r="P2094" i="11"/>
  <c r="O2094" i="11"/>
  <c r="N2094" i="11"/>
  <c r="Q2093" i="11"/>
  <c r="P2093" i="11"/>
  <c r="O2093" i="11"/>
  <c r="N2093" i="11"/>
  <c r="Q2092" i="11"/>
  <c r="P2092" i="11"/>
  <c r="O2092" i="11"/>
  <c r="N2092" i="11"/>
  <c r="Q2091" i="11"/>
  <c r="P2091" i="11"/>
  <c r="O2091" i="11"/>
  <c r="N2091" i="11"/>
  <c r="Q2090" i="11"/>
  <c r="P2090" i="11"/>
  <c r="O2090" i="11"/>
  <c r="N2090" i="11"/>
  <c r="Q2089" i="11"/>
  <c r="P2089" i="11"/>
  <c r="O2089" i="11"/>
  <c r="N2089" i="11"/>
  <c r="Q2088" i="11"/>
  <c r="P2088" i="11"/>
  <c r="O2088" i="11"/>
  <c r="N2088" i="11"/>
  <c r="Q2087" i="11"/>
  <c r="P2087" i="11"/>
  <c r="O2087" i="11"/>
  <c r="N2087" i="11"/>
  <c r="Q2086" i="11"/>
  <c r="P2086" i="11"/>
  <c r="O2086" i="11"/>
  <c r="N2086" i="11"/>
  <c r="Q2085" i="11"/>
  <c r="P2085" i="11"/>
  <c r="O2085" i="11"/>
  <c r="N2085" i="11"/>
  <c r="Q2084" i="11"/>
  <c r="P2084" i="11"/>
  <c r="O2084" i="11"/>
  <c r="N2084" i="11"/>
  <c r="Q2083" i="11"/>
  <c r="P2083" i="11"/>
  <c r="O2083" i="11"/>
  <c r="N2083" i="11"/>
  <c r="Q2082" i="11"/>
  <c r="P2082" i="11"/>
  <c r="O2082" i="11"/>
  <c r="N2082" i="11"/>
  <c r="Q2081" i="11"/>
  <c r="P2081" i="11"/>
  <c r="O2081" i="11"/>
  <c r="N2081" i="11"/>
  <c r="Q2080" i="11"/>
  <c r="P2080" i="11"/>
  <c r="O2080" i="11"/>
  <c r="N2080" i="11"/>
  <c r="Q2079" i="11"/>
  <c r="P2079" i="11"/>
  <c r="O2079" i="11"/>
  <c r="N2079" i="11"/>
  <c r="Q2078" i="11"/>
  <c r="P2078" i="11"/>
  <c r="O2078" i="11"/>
  <c r="N2078" i="11"/>
  <c r="Q2077" i="11"/>
  <c r="P2077" i="11"/>
  <c r="O2077" i="11"/>
  <c r="N2077" i="11"/>
  <c r="Q2076" i="11"/>
  <c r="P2076" i="11"/>
  <c r="O2076" i="11"/>
  <c r="N2076" i="11"/>
  <c r="Q2075" i="11"/>
  <c r="P2075" i="11"/>
  <c r="O2075" i="11"/>
  <c r="N2075" i="11"/>
  <c r="Q2074" i="11"/>
  <c r="P2074" i="11"/>
  <c r="O2074" i="11"/>
  <c r="N2074" i="11"/>
  <c r="Q2073" i="11"/>
  <c r="P2073" i="11"/>
  <c r="O2073" i="11"/>
  <c r="N2073" i="11"/>
  <c r="Q2072" i="11"/>
  <c r="P2072" i="11"/>
  <c r="O2072" i="11"/>
  <c r="N2072" i="11"/>
  <c r="Q2071" i="11"/>
  <c r="P2071" i="11"/>
  <c r="O2071" i="11"/>
  <c r="N2071" i="11"/>
  <c r="Q2070" i="11"/>
  <c r="P2070" i="11"/>
  <c r="O2070" i="11"/>
  <c r="N2070" i="11"/>
  <c r="Q2069" i="11"/>
  <c r="P2069" i="11"/>
  <c r="O2069" i="11"/>
  <c r="N2069" i="11"/>
  <c r="Q2068" i="11"/>
  <c r="P2068" i="11"/>
  <c r="O2068" i="11"/>
  <c r="N2068" i="11"/>
  <c r="Q2067" i="11"/>
  <c r="P2067" i="11"/>
  <c r="O2067" i="11"/>
  <c r="N2067" i="11"/>
  <c r="Q2066" i="11"/>
  <c r="P2066" i="11"/>
  <c r="O2066" i="11"/>
  <c r="N2066" i="11"/>
  <c r="Q2065" i="11"/>
  <c r="P2065" i="11"/>
  <c r="O2065" i="11"/>
  <c r="N2065" i="11"/>
  <c r="Q2064" i="11"/>
  <c r="P2064" i="11"/>
  <c r="O2064" i="11"/>
  <c r="N2064" i="11"/>
  <c r="Q2063" i="11"/>
  <c r="P2063" i="11"/>
  <c r="O2063" i="11"/>
  <c r="N2063" i="11"/>
  <c r="Q2062" i="11"/>
  <c r="P2062" i="11"/>
  <c r="O2062" i="11"/>
  <c r="N2062" i="11"/>
  <c r="Q2061" i="11"/>
  <c r="P2061" i="11"/>
  <c r="O2061" i="11"/>
  <c r="N2061" i="11"/>
  <c r="Q2060" i="11"/>
  <c r="P2060" i="11"/>
  <c r="O2060" i="11"/>
  <c r="N2060" i="11"/>
  <c r="Q2059" i="11"/>
  <c r="P2059" i="11"/>
  <c r="O2059" i="11"/>
  <c r="N2059" i="11"/>
  <c r="Q2058" i="11"/>
  <c r="P2058" i="11"/>
  <c r="O2058" i="11"/>
  <c r="N2058" i="11"/>
  <c r="Q2057" i="11"/>
  <c r="P2057" i="11"/>
  <c r="O2057" i="11"/>
  <c r="N2057" i="11"/>
  <c r="Q2056" i="11"/>
  <c r="P2056" i="11"/>
  <c r="O2056" i="11"/>
  <c r="N2056" i="11"/>
  <c r="Q2055" i="11"/>
  <c r="P2055" i="11"/>
  <c r="O2055" i="11"/>
  <c r="N2055" i="11"/>
  <c r="Q2054" i="11"/>
  <c r="P2054" i="11"/>
  <c r="O2054" i="11"/>
  <c r="N2054" i="11"/>
  <c r="Q2053" i="11"/>
  <c r="P2053" i="11"/>
  <c r="O2053" i="11"/>
  <c r="N2053" i="11"/>
  <c r="Q2052" i="11"/>
  <c r="P2052" i="11"/>
  <c r="O2052" i="11"/>
  <c r="N2052" i="11"/>
  <c r="Q2051" i="11"/>
  <c r="P2051" i="11"/>
  <c r="O2051" i="11"/>
  <c r="N2051" i="11"/>
  <c r="Q2050" i="11"/>
  <c r="P2050" i="11"/>
  <c r="O2050" i="11"/>
  <c r="N2050" i="11"/>
  <c r="Q2049" i="11"/>
  <c r="P2049" i="11"/>
  <c r="O2049" i="11"/>
  <c r="N2049" i="11"/>
  <c r="Q2048" i="11"/>
  <c r="P2048" i="11"/>
  <c r="O2048" i="11"/>
  <c r="N2048" i="11"/>
  <c r="Q2047" i="11"/>
  <c r="P2047" i="11"/>
  <c r="O2047" i="11"/>
  <c r="N2047" i="11"/>
  <c r="Q2046" i="11"/>
  <c r="P2046" i="11"/>
  <c r="O2046" i="11"/>
  <c r="N2046" i="11"/>
  <c r="Q2045" i="11"/>
  <c r="P2045" i="11"/>
  <c r="O2045" i="11"/>
  <c r="N2045" i="11"/>
  <c r="Q2044" i="11"/>
  <c r="P2044" i="11"/>
  <c r="O2044" i="11"/>
  <c r="N2044" i="11"/>
  <c r="Q2043" i="11"/>
  <c r="P2043" i="11"/>
  <c r="O2043" i="11"/>
  <c r="N2043" i="11"/>
  <c r="Q2042" i="11"/>
  <c r="P2042" i="11"/>
  <c r="O2042" i="11"/>
  <c r="N2042" i="11"/>
  <c r="Q2041" i="11"/>
  <c r="P2041" i="11"/>
  <c r="O2041" i="11"/>
  <c r="N2041" i="11"/>
  <c r="Q2040" i="11"/>
  <c r="P2040" i="11"/>
  <c r="O2040" i="11"/>
  <c r="N2040" i="11"/>
  <c r="Q2039" i="11"/>
  <c r="P2039" i="11"/>
  <c r="O2039" i="11"/>
  <c r="N2039" i="11"/>
  <c r="Q2038" i="11"/>
  <c r="P2038" i="11"/>
  <c r="O2038" i="11"/>
  <c r="N2038" i="11"/>
  <c r="Q2037" i="11"/>
  <c r="P2037" i="11"/>
  <c r="O2037" i="11"/>
  <c r="N2037" i="11"/>
  <c r="Q2036" i="11"/>
  <c r="P2036" i="11"/>
  <c r="O2036" i="11"/>
  <c r="N2036" i="11"/>
  <c r="Q2035" i="11"/>
  <c r="P2035" i="11"/>
  <c r="O2035" i="11"/>
  <c r="N2035" i="11"/>
  <c r="Q2034" i="11"/>
  <c r="P2034" i="11"/>
  <c r="O2034" i="11"/>
  <c r="N2034" i="11"/>
  <c r="Q2033" i="11"/>
  <c r="P2033" i="11"/>
  <c r="O2033" i="11"/>
  <c r="N2033" i="11"/>
  <c r="Q2032" i="11"/>
  <c r="P2032" i="11"/>
  <c r="O2032" i="11"/>
  <c r="N2032" i="11"/>
  <c r="Q2031" i="11"/>
  <c r="P2031" i="11"/>
  <c r="O2031" i="11"/>
  <c r="N2031" i="11"/>
  <c r="Q2030" i="11"/>
  <c r="P2030" i="11"/>
  <c r="O2030" i="11"/>
  <c r="N2030" i="11"/>
  <c r="Q2029" i="11"/>
  <c r="P2029" i="11"/>
  <c r="O2029" i="11"/>
  <c r="N2029" i="11"/>
  <c r="Q2028" i="11"/>
  <c r="P2028" i="11"/>
  <c r="O2028" i="11"/>
  <c r="N2028" i="11"/>
  <c r="Q2027" i="11"/>
  <c r="P2027" i="11"/>
  <c r="O2027" i="11"/>
  <c r="N2027" i="11"/>
  <c r="Q2026" i="11"/>
  <c r="P2026" i="11"/>
  <c r="O2026" i="11"/>
  <c r="N2026" i="11"/>
  <c r="Q2025" i="11"/>
  <c r="P2025" i="11"/>
  <c r="O2025" i="11"/>
  <c r="N2025" i="11"/>
  <c r="Q2024" i="11"/>
  <c r="P2024" i="11"/>
  <c r="O2024" i="11"/>
  <c r="N2024" i="11"/>
  <c r="Q2023" i="11"/>
  <c r="P2023" i="11"/>
  <c r="O2023" i="11"/>
  <c r="N2023" i="11"/>
  <c r="Q2022" i="11"/>
  <c r="P2022" i="11"/>
  <c r="O2022" i="11"/>
  <c r="N2022" i="11"/>
  <c r="Q2021" i="11"/>
  <c r="P2021" i="11"/>
  <c r="O2021" i="11"/>
  <c r="N2021" i="11"/>
  <c r="Q2020" i="11"/>
  <c r="P2020" i="11"/>
  <c r="O2020" i="11"/>
  <c r="N2020" i="11"/>
  <c r="Q2019" i="11"/>
  <c r="P2019" i="11"/>
  <c r="O2019" i="11"/>
  <c r="N2019" i="11"/>
  <c r="Q2018" i="11"/>
  <c r="P2018" i="11"/>
  <c r="O2018" i="11"/>
  <c r="N2018" i="11"/>
  <c r="Q2017" i="11"/>
  <c r="P2017" i="11"/>
  <c r="O2017" i="11"/>
  <c r="N2017" i="11"/>
  <c r="Q2016" i="11"/>
  <c r="P2016" i="11"/>
  <c r="O2016" i="11"/>
  <c r="N2016" i="11"/>
  <c r="Q2015" i="11"/>
  <c r="P2015" i="11"/>
  <c r="O2015" i="11"/>
  <c r="N2015" i="11"/>
  <c r="Q2014" i="11"/>
  <c r="P2014" i="11"/>
  <c r="O2014" i="11"/>
  <c r="N2014" i="11"/>
  <c r="Q2013" i="11"/>
  <c r="P2013" i="11"/>
  <c r="O2013" i="11"/>
  <c r="N2013" i="11"/>
  <c r="Q2012" i="11"/>
  <c r="P2012" i="11"/>
  <c r="O2012" i="11"/>
  <c r="N2012" i="11"/>
  <c r="Q2011" i="11"/>
  <c r="P2011" i="11"/>
  <c r="O2011" i="11"/>
  <c r="N2011" i="11"/>
  <c r="Q2010" i="11"/>
  <c r="P2010" i="11"/>
  <c r="O2010" i="11"/>
  <c r="N2010" i="11"/>
  <c r="Q2009" i="11"/>
  <c r="P2009" i="11"/>
  <c r="O2009" i="11"/>
  <c r="N2009" i="11"/>
  <c r="Q2008" i="11"/>
  <c r="P2008" i="11"/>
  <c r="O2008" i="11"/>
  <c r="N2008" i="11"/>
  <c r="Q2007" i="11"/>
  <c r="P2007" i="11"/>
  <c r="O2007" i="11"/>
  <c r="N2007" i="11"/>
  <c r="Q2006" i="11"/>
  <c r="P2006" i="11"/>
  <c r="O2006" i="11"/>
  <c r="N2006" i="11"/>
  <c r="Q2005" i="11"/>
  <c r="P2005" i="11"/>
  <c r="O2005" i="11"/>
  <c r="N2005" i="11"/>
  <c r="Q2004" i="11"/>
  <c r="P2004" i="11"/>
  <c r="O2004" i="11"/>
  <c r="N2004" i="11"/>
  <c r="Q2003" i="11"/>
  <c r="P2003" i="11"/>
  <c r="O2003" i="11"/>
  <c r="N2003" i="11"/>
  <c r="Q2002" i="11"/>
  <c r="P2002" i="11"/>
  <c r="O2002" i="11"/>
  <c r="N2002" i="11"/>
  <c r="Q2001" i="11"/>
  <c r="P2001" i="11"/>
  <c r="O2001" i="11"/>
  <c r="N2001" i="11"/>
  <c r="Q2000" i="11"/>
  <c r="P2000" i="11"/>
  <c r="O2000" i="11"/>
  <c r="N2000" i="11"/>
  <c r="Q1999" i="11"/>
  <c r="P1999" i="11"/>
  <c r="O1999" i="11"/>
  <c r="N1999" i="11"/>
  <c r="Q1998" i="11"/>
  <c r="P1998" i="11"/>
  <c r="O1998" i="11"/>
  <c r="N1998" i="11"/>
  <c r="Q1997" i="11"/>
  <c r="P1997" i="11"/>
  <c r="O1997" i="11"/>
  <c r="N1997" i="11"/>
  <c r="Q1996" i="11"/>
  <c r="P1996" i="11"/>
  <c r="O1996" i="11"/>
  <c r="N1996" i="11"/>
  <c r="Q1995" i="11"/>
  <c r="P1995" i="11"/>
  <c r="O1995" i="11"/>
  <c r="N1995" i="11"/>
  <c r="Q1994" i="11"/>
  <c r="P1994" i="11"/>
  <c r="O1994" i="11"/>
  <c r="N1994" i="11"/>
  <c r="Q1993" i="11"/>
  <c r="P1993" i="11"/>
  <c r="O1993" i="11"/>
  <c r="N1993" i="11"/>
  <c r="Q1992" i="11"/>
  <c r="P1992" i="11"/>
  <c r="O1992" i="11"/>
  <c r="N1992" i="11"/>
  <c r="Q1991" i="11"/>
  <c r="P1991" i="11"/>
  <c r="O1991" i="11"/>
  <c r="N1991" i="11"/>
  <c r="Q1990" i="11"/>
  <c r="P1990" i="11"/>
  <c r="O1990" i="11"/>
  <c r="N1990" i="11"/>
  <c r="Q1989" i="11"/>
  <c r="P1989" i="11"/>
  <c r="O1989" i="11"/>
  <c r="N1989" i="11"/>
  <c r="Q1988" i="11"/>
  <c r="P1988" i="11"/>
  <c r="O1988" i="11"/>
  <c r="N1988" i="11"/>
  <c r="Q1987" i="11"/>
  <c r="P1987" i="11"/>
  <c r="O1987" i="11"/>
  <c r="N1987" i="11"/>
  <c r="Q1986" i="11"/>
  <c r="P1986" i="11"/>
  <c r="O1986" i="11"/>
  <c r="N1986" i="11"/>
  <c r="Q1985" i="11"/>
  <c r="P1985" i="11"/>
  <c r="O1985" i="11"/>
  <c r="N1985" i="11"/>
  <c r="Q1984" i="11"/>
  <c r="P1984" i="11"/>
  <c r="O1984" i="11"/>
  <c r="N1984" i="11"/>
  <c r="Q1983" i="11"/>
  <c r="P1983" i="11"/>
  <c r="O1983" i="11"/>
  <c r="N1983" i="11"/>
  <c r="Q1982" i="11"/>
  <c r="P1982" i="11"/>
  <c r="O1982" i="11"/>
  <c r="N1982" i="11"/>
  <c r="Q1981" i="11"/>
  <c r="P1981" i="11"/>
  <c r="O1981" i="11"/>
  <c r="N1981" i="11"/>
  <c r="Q1980" i="11"/>
  <c r="P1980" i="11"/>
  <c r="O1980" i="11"/>
  <c r="N1980" i="11"/>
  <c r="Q1979" i="11"/>
  <c r="P1979" i="11"/>
  <c r="O1979" i="11"/>
  <c r="N1979" i="11"/>
  <c r="Q1978" i="11"/>
  <c r="P1978" i="11"/>
  <c r="O1978" i="11"/>
  <c r="N1978" i="11"/>
  <c r="Q1977" i="11"/>
  <c r="P1977" i="11"/>
  <c r="O1977" i="11"/>
  <c r="N1977" i="11"/>
  <c r="Q1976" i="11"/>
  <c r="P1976" i="11"/>
  <c r="O1976" i="11"/>
  <c r="N1976" i="11"/>
  <c r="Q1975" i="11"/>
  <c r="P1975" i="11"/>
  <c r="O1975" i="11"/>
  <c r="N1975" i="11"/>
  <c r="Q1974" i="11"/>
  <c r="P1974" i="11"/>
  <c r="O1974" i="11"/>
  <c r="N1974" i="11"/>
  <c r="Q1973" i="11"/>
  <c r="P1973" i="11"/>
  <c r="O1973" i="11"/>
  <c r="N1973" i="11"/>
  <c r="Q1972" i="11"/>
  <c r="P1972" i="11"/>
  <c r="O1972" i="11"/>
  <c r="N1972" i="11"/>
  <c r="Q1971" i="11"/>
  <c r="P1971" i="11"/>
  <c r="O1971" i="11"/>
  <c r="N1971" i="11"/>
  <c r="Q1970" i="11"/>
  <c r="P1970" i="11"/>
  <c r="O1970" i="11"/>
  <c r="N1970" i="11"/>
  <c r="Q1969" i="11"/>
  <c r="P1969" i="11"/>
  <c r="O1969" i="11"/>
  <c r="N1969" i="11"/>
  <c r="Q1968" i="11"/>
  <c r="P1968" i="11"/>
  <c r="O1968" i="11"/>
  <c r="N1968" i="11"/>
  <c r="Q1967" i="11"/>
  <c r="P1967" i="11"/>
  <c r="O1967" i="11"/>
  <c r="N1967" i="11"/>
  <c r="Q1966" i="11"/>
  <c r="P1966" i="11"/>
  <c r="O1966" i="11"/>
  <c r="N1966" i="11"/>
  <c r="Q1965" i="11"/>
  <c r="P1965" i="11"/>
  <c r="O1965" i="11"/>
  <c r="N1965" i="11"/>
  <c r="Q1964" i="11"/>
  <c r="P1964" i="11"/>
  <c r="O1964" i="11"/>
  <c r="N1964" i="11"/>
  <c r="Q1963" i="11"/>
  <c r="P1963" i="11"/>
  <c r="O1963" i="11"/>
  <c r="N1963" i="11"/>
  <c r="Q1962" i="11"/>
  <c r="P1962" i="11"/>
  <c r="O1962" i="11"/>
  <c r="N1962" i="11"/>
  <c r="Q1961" i="11"/>
  <c r="P1961" i="11"/>
  <c r="O1961" i="11"/>
  <c r="N1961" i="11"/>
  <c r="Q1960" i="11"/>
  <c r="P1960" i="11"/>
  <c r="O1960" i="11"/>
  <c r="N1960" i="11"/>
  <c r="Q1959" i="11"/>
  <c r="P1959" i="11"/>
  <c r="O1959" i="11"/>
  <c r="N1959" i="11"/>
  <c r="Q1958" i="11"/>
  <c r="P1958" i="11"/>
  <c r="O1958" i="11"/>
  <c r="N1958" i="11"/>
  <c r="Q1957" i="11"/>
  <c r="P1957" i="11"/>
  <c r="O1957" i="11"/>
  <c r="N1957" i="11"/>
  <c r="Q1956" i="11"/>
  <c r="P1956" i="11"/>
  <c r="O1956" i="11"/>
  <c r="N1956" i="11"/>
  <c r="Q1955" i="11"/>
  <c r="P1955" i="11"/>
  <c r="O1955" i="11"/>
  <c r="N1955" i="11"/>
  <c r="Q1954" i="11"/>
  <c r="P1954" i="11"/>
  <c r="O1954" i="11"/>
  <c r="N1954" i="11"/>
  <c r="Q1953" i="11"/>
  <c r="P1953" i="11"/>
  <c r="O1953" i="11"/>
  <c r="N1953" i="11"/>
  <c r="Q1952" i="11"/>
  <c r="P1952" i="11"/>
  <c r="O1952" i="11"/>
  <c r="N1952" i="11"/>
  <c r="Q1951" i="11"/>
  <c r="P1951" i="11"/>
  <c r="O1951" i="11"/>
  <c r="N1951" i="11"/>
  <c r="Q1950" i="11"/>
  <c r="P1950" i="11"/>
  <c r="O1950" i="11"/>
  <c r="N1950" i="11"/>
  <c r="Q1949" i="11"/>
  <c r="P1949" i="11"/>
  <c r="O1949" i="11"/>
  <c r="N1949" i="11"/>
  <c r="Q1948" i="11"/>
  <c r="P1948" i="11"/>
  <c r="O1948" i="11"/>
  <c r="N1948" i="11"/>
  <c r="Q1947" i="11"/>
  <c r="P1947" i="11"/>
  <c r="O1947" i="11"/>
  <c r="N1947" i="11"/>
  <c r="Q1946" i="11"/>
  <c r="P1946" i="11"/>
  <c r="O1946" i="11"/>
  <c r="N1946" i="11"/>
  <c r="Q1945" i="11"/>
  <c r="P1945" i="11"/>
  <c r="O1945" i="11"/>
  <c r="N1945" i="11"/>
  <c r="Q1944" i="11"/>
  <c r="P1944" i="11"/>
  <c r="O1944" i="11"/>
  <c r="N1944" i="11"/>
  <c r="Q1943" i="11"/>
  <c r="P1943" i="11"/>
  <c r="O1943" i="11"/>
  <c r="N1943" i="11"/>
  <c r="Q1942" i="11"/>
  <c r="P1942" i="11"/>
  <c r="O1942" i="11"/>
  <c r="N1942" i="11"/>
  <c r="Q1941" i="11"/>
  <c r="P1941" i="11"/>
  <c r="O1941" i="11"/>
  <c r="N1941" i="11"/>
  <c r="Q1940" i="11"/>
  <c r="P1940" i="11"/>
  <c r="O1940" i="11"/>
  <c r="N1940" i="11"/>
  <c r="Q1939" i="11"/>
  <c r="P1939" i="11"/>
  <c r="O1939" i="11"/>
  <c r="N1939" i="11"/>
  <c r="Q1938" i="11"/>
  <c r="P1938" i="11"/>
  <c r="O1938" i="11"/>
  <c r="N1938" i="11"/>
  <c r="Q1937" i="11"/>
  <c r="P1937" i="11"/>
  <c r="O1937" i="11"/>
  <c r="N1937" i="11"/>
  <c r="Q1936" i="11"/>
  <c r="P1936" i="11"/>
  <c r="O1936" i="11"/>
  <c r="N1936" i="11"/>
  <c r="Q1935" i="11"/>
  <c r="P1935" i="11"/>
  <c r="O1935" i="11"/>
  <c r="N1935" i="11"/>
  <c r="Q1934" i="11"/>
  <c r="P1934" i="11"/>
  <c r="O1934" i="11"/>
  <c r="N1934" i="11"/>
  <c r="Q1933" i="11"/>
  <c r="P1933" i="11"/>
  <c r="O1933" i="11"/>
  <c r="N1933" i="11"/>
  <c r="Q1932" i="11"/>
  <c r="P1932" i="11"/>
  <c r="O1932" i="11"/>
  <c r="N1932" i="11"/>
  <c r="Q1931" i="11"/>
  <c r="P1931" i="11"/>
  <c r="O1931" i="11"/>
  <c r="N1931" i="11"/>
  <c r="Q1930" i="11"/>
  <c r="P1930" i="11"/>
  <c r="O1930" i="11"/>
  <c r="N1930" i="11"/>
  <c r="Q1929" i="11"/>
  <c r="P1929" i="11"/>
  <c r="O1929" i="11"/>
  <c r="N1929" i="11"/>
  <c r="Q1928" i="11"/>
  <c r="P1928" i="11"/>
  <c r="O1928" i="11"/>
  <c r="N1928" i="11"/>
  <c r="Q1927" i="11"/>
  <c r="P1927" i="11"/>
  <c r="O1927" i="11"/>
  <c r="N1927" i="11"/>
  <c r="Q1926" i="11"/>
  <c r="P1926" i="11"/>
  <c r="O1926" i="11"/>
  <c r="N1926" i="11"/>
  <c r="Q1925" i="11"/>
  <c r="P1925" i="11"/>
  <c r="O1925" i="11"/>
  <c r="N1925" i="11"/>
  <c r="Q1924" i="11"/>
  <c r="P1924" i="11"/>
  <c r="O1924" i="11"/>
  <c r="N1924" i="11"/>
  <c r="Q1923" i="11"/>
  <c r="P1923" i="11"/>
  <c r="O1923" i="11"/>
  <c r="N1923" i="11"/>
  <c r="Q1922" i="11"/>
  <c r="P1922" i="11"/>
  <c r="O1922" i="11"/>
  <c r="N1922" i="11"/>
  <c r="Q1921" i="11"/>
  <c r="P1921" i="11"/>
  <c r="O1921" i="11"/>
  <c r="N1921" i="11"/>
  <c r="Q1920" i="11"/>
  <c r="P1920" i="11"/>
  <c r="O1920" i="11"/>
  <c r="N1920" i="11"/>
  <c r="Q1919" i="11"/>
  <c r="P1919" i="11"/>
  <c r="O1919" i="11"/>
  <c r="N1919" i="11"/>
  <c r="Q1918" i="11"/>
  <c r="P1918" i="11"/>
  <c r="O1918" i="11"/>
  <c r="N1918" i="11"/>
  <c r="Q1917" i="11"/>
  <c r="P1917" i="11"/>
  <c r="O1917" i="11"/>
  <c r="N1917" i="11"/>
  <c r="Q1916" i="11"/>
  <c r="P1916" i="11"/>
  <c r="O1916" i="11"/>
  <c r="N1916" i="11"/>
  <c r="Q1915" i="11"/>
  <c r="P1915" i="11"/>
  <c r="O1915" i="11"/>
  <c r="N1915" i="11"/>
  <c r="Q1914" i="11"/>
  <c r="P1914" i="11"/>
  <c r="O1914" i="11"/>
  <c r="N1914" i="11"/>
  <c r="Q1913" i="11"/>
  <c r="P1913" i="11"/>
  <c r="O1913" i="11"/>
  <c r="N1913" i="11"/>
  <c r="Q1912" i="11"/>
  <c r="P1912" i="11"/>
  <c r="O1912" i="11"/>
  <c r="N1912" i="11"/>
  <c r="Q1911" i="11"/>
  <c r="P1911" i="11"/>
  <c r="O1911" i="11"/>
  <c r="N1911" i="11"/>
  <c r="Q1910" i="11"/>
  <c r="P1910" i="11"/>
  <c r="O1910" i="11"/>
  <c r="N1910" i="11"/>
  <c r="Q1909" i="11"/>
  <c r="P1909" i="11"/>
  <c r="O1909" i="11"/>
  <c r="N1909" i="11"/>
  <c r="Q1908" i="11"/>
  <c r="P1908" i="11"/>
  <c r="O1908" i="11"/>
  <c r="N1908" i="11"/>
  <c r="Q1907" i="11"/>
  <c r="P1907" i="11"/>
  <c r="O1907" i="11"/>
  <c r="N1907" i="11"/>
  <c r="Q1906" i="11"/>
  <c r="P1906" i="11"/>
  <c r="O1906" i="11"/>
  <c r="N1906" i="11"/>
  <c r="Q1905" i="11"/>
  <c r="P1905" i="11"/>
  <c r="O1905" i="11"/>
  <c r="N1905" i="11"/>
  <c r="Q1904" i="11"/>
  <c r="P1904" i="11"/>
  <c r="O1904" i="11"/>
  <c r="N1904" i="11"/>
  <c r="Q1903" i="11"/>
  <c r="P1903" i="11"/>
  <c r="O1903" i="11"/>
  <c r="N1903" i="11"/>
  <c r="Q1902" i="11"/>
  <c r="P1902" i="11"/>
  <c r="O1902" i="11"/>
  <c r="N1902" i="11"/>
  <c r="Q1901" i="11"/>
  <c r="P1901" i="11"/>
  <c r="O1901" i="11"/>
  <c r="N1901" i="11"/>
  <c r="Q1900" i="11"/>
  <c r="P1900" i="11"/>
  <c r="O1900" i="11"/>
  <c r="N1900" i="11"/>
  <c r="Q1899" i="11"/>
  <c r="P1899" i="11"/>
  <c r="O1899" i="11"/>
  <c r="N1899" i="11"/>
  <c r="Q1898" i="11"/>
  <c r="P1898" i="11"/>
  <c r="O1898" i="11"/>
  <c r="N1898" i="11"/>
  <c r="Q1897" i="11"/>
  <c r="P1897" i="11"/>
  <c r="O1897" i="11"/>
  <c r="N1897" i="11"/>
  <c r="Q1896" i="11"/>
  <c r="P1896" i="11"/>
  <c r="O1896" i="11"/>
  <c r="N1896" i="11"/>
  <c r="Q1895" i="11"/>
  <c r="P1895" i="11"/>
  <c r="O1895" i="11"/>
  <c r="N1895" i="11"/>
  <c r="Q1894" i="11"/>
  <c r="P1894" i="11"/>
  <c r="O1894" i="11"/>
  <c r="N1894" i="11"/>
  <c r="Q1893" i="11"/>
  <c r="P1893" i="11"/>
  <c r="O1893" i="11"/>
  <c r="N1893" i="11"/>
  <c r="Q1892" i="11"/>
  <c r="P1892" i="11"/>
  <c r="O1892" i="11"/>
  <c r="N1892" i="11"/>
  <c r="Q1891" i="11"/>
  <c r="P1891" i="11"/>
  <c r="O1891" i="11"/>
  <c r="N1891" i="11"/>
  <c r="Q1890" i="11"/>
  <c r="P1890" i="11"/>
  <c r="O1890" i="11"/>
  <c r="N1890" i="11"/>
  <c r="Q1889" i="11"/>
  <c r="P1889" i="11"/>
  <c r="O1889" i="11"/>
  <c r="N1889" i="11"/>
  <c r="Q1888" i="11"/>
  <c r="P1888" i="11"/>
  <c r="O1888" i="11"/>
  <c r="N1888" i="11"/>
  <c r="Q1887" i="11"/>
  <c r="P1887" i="11"/>
  <c r="O1887" i="11"/>
  <c r="N1887" i="11"/>
  <c r="Q1886" i="11"/>
  <c r="P1886" i="11"/>
  <c r="O1886" i="11"/>
  <c r="N1886" i="11"/>
  <c r="Q1885" i="11"/>
  <c r="P1885" i="11"/>
  <c r="O1885" i="11"/>
  <c r="N1885" i="11"/>
  <c r="Q1884" i="11"/>
  <c r="P1884" i="11"/>
  <c r="O1884" i="11"/>
  <c r="N1884" i="11"/>
  <c r="Q1883" i="11"/>
  <c r="P1883" i="11"/>
  <c r="O1883" i="11"/>
  <c r="N1883" i="11"/>
  <c r="Q1882" i="11"/>
  <c r="P1882" i="11"/>
  <c r="O1882" i="11"/>
  <c r="N1882" i="11"/>
  <c r="Q1881" i="11"/>
  <c r="P1881" i="11"/>
  <c r="O1881" i="11"/>
  <c r="N1881" i="11"/>
  <c r="Q1880" i="11"/>
  <c r="P1880" i="11"/>
  <c r="O1880" i="11"/>
  <c r="N1880" i="11"/>
  <c r="Q1879" i="11"/>
  <c r="P1879" i="11"/>
  <c r="O1879" i="11"/>
  <c r="N1879" i="11"/>
  <c r="Q1878" i="11"/>
  <c r="P1878" i="11"/>
  <c r="O1878" i="11"/>
  <c r="N1878" i="11"/>
  <c r="Q1877" i="11"/>
  <c r="P1877" i="11"/>
  <c r="O1877" i="11"/>
  <c r="N1877" i="11"/>
  <c r="Q1876" i="11"/>
  <c r="P1876" i="11"/>
  <c r="O1876" i="11"/>
  <c r="N1876" i="11"/>
  <c r="Q1875" i="11"/>
  <c r="P1875" i="11"/>
  <c r="O1875" i="11"/>
  <c r="N1875" i="11"/>
  <c r="Q1874" i="11"/>
  <c r="P1874" i="11"/>
  <c r="O1874" i="11"/>
  <c r="N1874" i="11"/>
  <c r="Q1873" i="11"/>
  <c r="P1873" i="11"/>
  <c r="O1873" i="11"/>
  <c r="N1873" i="11"/>
  <c r="Q1872" i="11"/>
  <c r="P1872" i="11"/>
  <c r="O1872" i="11"/>
  <c r="N1872" i="11"/>
  <c r="Q1871" i="11"/>
  <c r="P1871" i="11"/>
  <c r="O1871" i="11"/>
  <c r="N1871" i="11"/>
  <c r="Q1870" i="11"/>
  <c r="P1870" i="11"/>
  <c r="O1870" i="11"/>
  <c r="N1870" i="11"/>
  <c r="Q1869" i="11"/>
  <c r="P1869" i="11"/>
  <c r="O1869" i="11"/>
  <c r="N1869" i="11"/>
  <c r="Q1868" i="11"/>
  <c r="P1868" i="11"/>
  <c r="O1868" i="11"/>
  <c r="N1868" i="11"/>
  <c r="Q1867" i="11"/>
  <c r="P1867" i="11"/>
  <c r="O1867" i="11"/>
  <c r="N1867" i="11"/>
  <c r="Q1866" i="11"/>
  <c r="P1866" i="11"/>
  <c r="O1866" i="11"/>
  <c r="N1866" i="11"/>
  <c r="Q1865" i="11"/>
  <c r="P1865" i="11"/>
  <c r="O1865" i="11"/>
  <c r="N1865" i="11"/>
  <c r="Q1864" i="11"/>
  <c r="P1864" i="11"/>
  <c r="O1864" i="11"/>
  <c r="N1864" i="11"/>
  <c r="Q1863" i="11"/>
  <c r="P1863" i="11"/>
  <c r="O1863" i="11"/>
  <c r="N1863" i="11"/>
  <c r="Q1862" i="11"/>
  <c r="P1862" i="11"/>
  <c r="O1862" i="11"/>
  <c r="N1862" i="11"/>
  <c r="Q1861" i="11"/>
  <c r="P1861" i="11"/>
  <c r="O1861" i="11"/>
  <c r="N1861" i="11"/>
  <c r="Q1860" i="11"/>
  <c r="P1860" i="11"/>
  <c r="O1860" i="11"/>
  <c r="N1860" i="11"/>
  <c r="Q1859" i="11"/>
  <c r="P1859" i="11"/>
  <c r="O1859" i="11"/>
  <c r="N1859" i="11"/>
  <c r="Q1858" i="11"/>
  <c r="P1858" i="11"/>
  <c r="O1858" i="11"/>
  <c r="N1858" i="11"/>
  <c r="Q1857" i="11"/>
  <c r="P1857" i="11"/>
  <c r="O1857" i="11"/>
  <c r="N1857" i="11"/>
  <c r="Q1856" i="11"/>
  <c r="P1856" i="11"/>
  <c r="O1856" i="11"/>
  <c r="N1856" i="11"/>
  <c r="Q1855" i="11"/>
  <c r="P1855" i="11"/>
  <c r="O1855" i="11"/>
  <c r="N1855" i="11"/>
  <c r="Q1854" i="11"/>
  <c r="P1854" i="11"/>
  <c r="O1854" i="11"/>
  <c r="N1854" i="11"/>
  <c r="Q1853" i="11"/>
  <c r="P1853" i="11"/>
  <c r="O1853" i="11"/>
  <c r="N1853" i="11"/>
  <c r="Q1852" i="11"/>
  <c r="P1852" i="11"/>
  <c r="O1852" i="11"/>
  <c r="N1852" i="11"/>
  <c r="Q1851" i="11"/>
  <c r="P1851" i="11"/>
  <c r="O1851" i="11"/>
  <c r="N1851" i="11"/>
  <c r="Q1850" i="11"/>
  <c r="P1850" i="11"/>
  <c r="O1850" i="11"/>
  <c r="N1850" i="11"/>
  <c r="Q1849" i="11"/>
  <c r="P1849" i="11"/>
  <c r="O1849" i="11"/>
  <c r="N1849" i="11"/>
  <c r="Q1848" i="11"/>
  <c r="P1848" i="11"/>
  <c r="O1848" i="11"/>
  <c r="N1848" i="11"/>
  <c r="Q1847" i="11"/>
  <c r="P1847" i="11"/>
  <c r="O1847" i="11"/>
  <c r="N1847" i="11"/>
  <c r="Q1846" i="11"/>
  <c r="P1846" i="11"/>
  <c r="O1846" i="11"/>
  <c r="N1846" i="11"/>
  <c r="Q1845" i="11"/>
  <c r="P1845" i="11"/>
  <c r="O1845" i="11"/>
  <c r="N1845" i="11"/>
  <c r="Q1844" i="11"/>
  <c r="P1844" i="11"/>
  <c r="O1844" i="11"/>
  <c r="N1844" i="11"/>
  <c r="Q1843" i="11"/>
  <c r="P1843" i="11"/>
  <c r="O1843" i="11"/>
  <c r="N1843" i="11"/>
  <c r="Q1842" i="11"/>
  <c r="P1842" i="11"/>
  <c r="O1842" i="11"/>
  <c r="N1842" i="11"/>
  <c r="Q1841" i="11"/>
  <c r="P1841" i="11"/>
  <c r="O1841" i="11"/>
  <c r="N1841" i="11"/>
  <c r="Q1840" i="11"/>
  <c r="P1840" i="11"/>
  <c r="O1840" i="11"/>
  <c r="N1840" i="11"/>
  <c r="Q1839" i="11"/>
  <c r="P1839" i="11"/>
  <c r="O1839" i="11"/>
  <c r="N1839" i="11"/>
  <c r="Q1838" i="11"/>
  <c r="P1838" i="11"/>
  <c r="O1838" i="11"/>
  <c r="N1838" i="11"/>
  <c r="Q1837" i="11"/>
  <c r="P1837" i="11"/>
  <c r="O1837" i="11"/>
  <c r="N1837" i="11"/>
  <c r="Q1836" i="11"/>
  <c r="P1836" i="11"/>
  <c r="O1836" i="11"/>
  <c r="N1836" i="11"/>
  <c r="Q1835" i="11"/>
  <c r="P1835" i="11"/>
  <c r="O1835" i="11"/>
  <c r="N1835" i="11"/>
  <c r="Q1834" i="11"/>
  <c r="P1834" i="11"/>
  <c r="O1834" i="11"/>
  <c r="N1834" i="11"/>
  <c r="Q1833" i="11"/>
  <c r="P1833" i="11"/>
  <c r="O1833" i="11"/>
  <c r="N1833" i="11"/>
  <c r="Q1832" i="11"/>
  <c r="P1832" i="11"/>
  <c r="O1832" i="11"/>
  <c r="N1832" i="11"/>
  <c r="Q1831" i="11"/>
  <c r="P1831" i="11"/>
  <c r="O1831" i="11"/>
  <c r="N1831" i="11"/>
  <c r="Q1830" i="11"/>
  <c r="P1830" i="11"/>
  <c r="O1830" i="11"/>
  <c r="N1830" i="11"/>
  <c r="Q1829" i="11"/>
  <c r="P1829" i="11"/>
  <c r="O1829" i="11"/>
  <c r="N1829" i="11"/>
  <c r="Q1828" i="11"/>
  <c r="P1828" i="11"/>
  <c r="O1828" i="11"/>
  <c r="N1828" i="11"/>
  <c r="Q1827" i="11"/>
  <c r="P1827" i="11"/>
  <c r="O1827" i="11"/>
  <c r="N1827" i="11"/>
  <c r="Q1826" i="11"/>
  <c r="P1826" i="11"/>
  <c r="O1826" i="11"/>
  <c r="N1826" i="11"/>
  <c r="Q1825" i="11"/>
  <c r="P1825" i="11"/>
  <c r="O1825" i="11"/>
  <c r="N1825" i="11"/>
  <c r="Q1824" i="11"/>
  <c r="P1824" i="11"/>
  <c r="O1824" i="11"/>
  <c r="N1824" i="11"/>
  <c r="Q1823" i="11"/>
  <c r="P1823" i="11"/>
  <c r="O1823" i="11"/>
  <c r="N1823" i="11"/>
  <c r="Q1822" i="11"/>
  <c r="P1822" i="11"/>
  <c r="O1822" i="11"/>
  <c r="N1822" i="11"/>
  <c r="Q1821" i="11"/>
  <c r="P1821" i="11"/>
  <c r="O1821" i="11"/>
  <c r="N1821" i="11"/>
  <c r="Q1820" i="11"/>
  <c r="P1820" i="11"/>
  <c r="O1820" i="11"/>
  <c r="N1820" i="11"/>
  <c r="Q1819" i="11"/>
  <c r="P1819" i="11"/>
  <c r="O1819" i="11"/>
  <c r="N1819" i="11"/>
  <c r="Q1818" i="11"/>
  <c r="P1818" i="11"/>
  <c r="O1818" i="11"/>
  <c r="N1818" i="11"/>
  <c r="Q1817" i="11"/>
  <c r="P1817" i="11"/>
  <c r="O1817" i="11"/>
  <c r="N1817" i="11"/>
  <c r="Q1816" i="11"/>
  <c r="P1816" i="11"/>
  <c r="O1816" i="11"/>
  <c r="N1816" i="11"/>
  <c r="Q1815" i="11"/>
  <c r="P1815" i="11"/>
  <c r="O1815" i="11"/>
  <c r="N1815" i="11"/>
  <c r="Q1814" i="11"/>
  <c r="P1814" i="11"/>
  <c r="O1814" i="11"/>
  <c r="N1814" i="11"/>
  <c r="Q1813" i="11"/>
  <c r="P1813" i="11"/>
  <c r="O1813" i="11"/>
  <c r="N1813" i="11"/>
  <c r="Q1812" i="11"/>
  <c r="P1812" i="11"/>
  <c r="O1812" i="11"/>
  <c r="N1812" i="11"/>
  <c r="Q1811" i="11"/>
  <c r="P1811" i="11"/>
  <c r="O1811" i="11"/>
  <c r="N1811" i="11"/>
  <c r="Q1810" i="11"/>
  <c r="P1810" i="11"/>
  <c r="O1810" i="11"/>
  <c r="N1810" i="11"/>
  <c r="Q1809" i="11"/>
  <c r="P1809" i="11"/>
  <c r="O1809" i="11"/>
  <c r="N1809" i="11"/>
  <c r="Q1808" i="11"/>
  <c r="P1808" i="11"/>
  <c r="O1808" i="11"/>
  <c r="N1808" i="11"/>
  <c r="Q1807" i="11"/>
  <c r="P1807" i="11"/>
  <c r="O1807" i="11"/>
  <c r="N1807" i="11"/>
  <c r="Q1806" i="11"/>
  <c r="P1806" i="11"/>
  <c r="O1806" i="11"/>
  <c r="N1806" i="11"/>
  <c r="Q1805" i="11"/>
  <c r="P1805" i="11"/>
  <c r="O1805" i="11"/>
  <c r="N1805" i="11"/>
  <c r="Q1804" i="11"/>
  <c r="P1804" i="11"/>
  <c r="O1804" i="11"/>
  <c r="N1804" i="11"/>
  <c r="Q1803" i="11"/>
  <c r="P1803" i="11"/>
  <c r="O1803" i="11"/>
  <c r="N1803" i="11"/>
  <c r="Q1802" i="11"/>
  <c r="P1802" i="11"/>
  <c r="O1802" i="11"/>
  <c r="N1802" i="11"/>
  <c r="Q1801" i="11"/>
  <c r="P1801" i="11"/>
  <c r="O1801" i="11"/>
  <c r="N1801" i="11"/>
  <c r="Q1800" i="11"/>
  <c r="P1800" i="11"/>
  <c r="O1800" i="11"/>
  <c r="N1800" i="11"/>
  <c r="Q1799" i="11"/>
  <c r="P1799" i="11"/>
  <c r="O1799" i="11"/>
  <c r="N1799" i="11"/>
  <c r="Q1798" i="11"/>
  <c r="P1798" i="11"/>
  <c r="O1798" i="11"/>
  <c r="N1798" i="11"/>
  <c r="Q1797" i="11"/>
  <c r="P1797" i="11"/>
  <c r="O1797" i="11"/>
  <c r="N1797" i="11"/>
  <c r="Q1796" i="11"/>
  <c r="P1796" i="11"/>
  <c r="O1796" i="11"/>
  <c r="N1796" i="11"/>
  <c r="Q1795" i="11"/>
  <c r="P1795" i="11"/>
  <c r="O1795" i="11"/>
  <c r="N1795" i="11"/>
  <c r="Q1794" i="11"/>
  <c r="P1794" i="11"/>
  <c r="O1794" i="11"/>
  <c r="N1794" i="11"/>
  <c r="Q1793" i="11"/>
  <c r="P1793" i="11"/>
  <c r="O1793" i="11"/>
  <c r="N1793" i="11"/>
  <c r="Q1792" i="11"/>
  <c r="P1792" i="11"/>
  <c r="O1792" i="11"/>
  <c r="N1792" i="11"/>
  <c r="Q1791" i="11"/>
  <c r="P1791" i="11"/>
  <c r="O1791" i="11"/>
  <c r="N1791" i="11"/>
  <c r="Q1790" i="11"/>
  <c r="P1790" i="11"/>
  <c r="O1790" i="11"/>
  <c r="N1790" i="11"/>
  <c r="Q1789" i="11"/>
  <c r="P1789" i="11"/>
  <c r="O1789" i="11"/>
  <c r="N1789" i="11"/>
  <c r="Q1788" i="11"/>
  <c r="P1788" i="11"/>
  <c r="O1788" i="11"/>
  <c r="N1788" i="11"/>
  <c r="Q1787" i="11"/>
  <c r="P1787" i="11"/>
  <c r="O1787" i="11"/>
  <c r="N1787" i="11"/>
  <c r="Q1786" i="11"/>
  <c r="P1786" i="11"/>
  <c r="O1786" i="11"/>
  <c r="N1786" i="11"/>
  <c r="Q1785" i="11"/>
  <c r="P1785" i="11"/>
  <c r="O1785" i="11"/>
  <c r="N1785" i="11"/>
  <c r="Q1784" i="11"/>
  <c r="P1784" i="11"/>
  <c r="O1784" i="11"/>
  <c r="N1784" i="11"/>
  <c r="Q1783" i="11"/>
  <c r="P1783" i="11"/>
  <c r="O1783" i="11"/>
  <c r="N1783" i="11"/>
  <c r="Q1782" i="11"/>
  <c r="P1782" i="11"/>
  <c r="O1782" i="11"/>
  <c r="N1782" i="11"/>
  <c r="Q1781" i="11"/>
  <c r="P1781" i="11"/>
  <c r="O1781" i="11"/>
  <c r="N1781" i="11"/>
  <c r="Q1780" i="11"/>
  <c r="P1780" i="11"/>
  <c r="O1780" i="11"/>
  <c r="N1780" i="11"/>
  <c r="Q1779" i="11"/>
  <c r="P1779" i="11"/>
  <c r="O1779" i="11"/>
  <c r="N1779" i="11"/>
  <c r="Q1778" i="11"/>
  <c r="P1778" i="11"/>
  <c r="O1778" i="11"/>
  <c r="N1778" i="11"/>
  <c r="Q1777" i="11"/>
  <c r="P1777" i="11"/>
  <c r="O1777" i="11"/>
  <c r="N1777" i="11"/>
  <c r="Q1776" i="11"/>
  <c r="P1776" i="11"/>
  <c r="O1776" i="11"/>
  <c r="N1776" i="11"/>
  <c r="Q1775" i="11"/>
  <c r="P1775" i="11"/>
  <c r="O1775" i="11"/>
  <c r="N1775" i="11"/>
  <c r="Q1774" i="11"/>
  <c r="P1774" i="11"/>
  <c r="O1774" i="11"/>
  <c r="N1774" i="11"/>
  <c r="Q1773" i="11"/>
  <c r="P1773" i="11"/>
  <c r="O1773" i="11"/>
  <c r="N1773" i="11"/>
  <c r="Q1772" i="11"/>
  <c r="P1772" i="11"/>
  <c r="O1772" i="11"/>
  <c r="N1772" i="11"/>
  <c r="Q1771" i="11"/>
  <c r="P1771" i="11"/>
  <c r="O1771" i="11"/>
  <c r="N1771" i="11"/>
  <c r="Q1770" i="11"/>
  <c r="P1770" i="11"/>
  <c r="O1770" i="11"/>
  <c r="N1770" i="11"/>
  <c r="Q1769" i="11"/>
  <c r="P1769" i="11"/>
  <c r="O1769" i="11"/>
  <c r="N1769" i="11"/>
  <c r="Q1768" i="11"/>
  <c r="P1768" i="11"/>
  <c r="O1768" i="11"/>
  <c r="N1768" i="11"/>
  <c r="Q1767" i="11"/>
  <c r="P1767" i="11"/>
  <c r="O1767" i="11"/>
  <c r="N1767" i="11"/>
  <c r="Q1766" i="11"/>
  <c r="P1766" i="11"/>
  <c r="O1766" i="11"/>
  <c r="N1766" i="11"/>
  <c r="Q1765" i="11"/>
  <c r="P1765" i="11"/>
  <c r="O1765" i="11"/>
  <c r="N1765" i="11"/>
  <c r="Q1764" i="11"/>
  <c r="P1764" i="11"/>
  <c r="O1764" i="11"/>
  <c r="N1764" i="11"/>
  <c r="Q1763" i="11"/>
  <c r="P1763" i="11"/>
  <c r="O1763" i="11"/>
  <c r="N1763" i="11"/>
  <c r="Q1762" i="11"/>
  <c r="P1762" i="11"/>
  <c r="O1762" i="11"/>
  <c r="N1762" i="11"/>
  <c r="Q1761" i="11"/>
  <c r="P1761" i="11"/>
  <c r="O1761" i="11"/>
  <c r="N1761" i="11"/>
  <c r="Q1760" i="11"/>
  <c r="P1760" i="11"/>
  <c r="O1760" i="11"/>
  <c r="N1760" i="11"/>
  <c r="Q1759" i="11"/>
  <c r="P1759" i="11"/>
  <c r="O1759" i="11"/>
  <c r="N1759" i="11"/>
  <c r="Q1758" i="11"/>
  <c r="P1758" i="11"/>
  <c r="O1758" i="11"/>
  <c r="N1758" i="11"/>
  <c r="Q1757" i="11"/>
  <c r="P1757" i="11"/>
  <c r="O1757" i="11"/>
  <c r="N1757" i="11"/>
  <c r="Q1756" i="11"/>
  <c r="P1756" i="11"/>
  <c r="O1756" i="11"/>
  <c r="N1756" i="11"/>
  <c r="Q1755" i="11"/>
  <c r="P1755" i="11"/>
  <c r="O1755" i="11"/>
  <c r="N1755" i="11"/>
  <c r="Q1754" i="11"/>
  <c r="P1754" i="11"/>
  <c r="O1754" i="11"/>
  <c r="N1754" i="11"/>
  <c r="Q1753" i="11"/>
  <c r="P1753" i="11"/>
  <c r="O1753" i="11"/>
  <c r="N1753" i="11"/>
  <c r="Q1752" i="11"/>
  <c r="P1752" i="11"/>
  <c r="O1752" i="11"/>
  <c r="N1752" i="11"/>
  <c r="Q1751" i="11"/>
  <c r="P1751" i="11"/>
  <c r="O1751" i="11"/>
  <c r="N1751" i="11"/>
  <c r="Q1750" i="11"/>
  <c r="P1750" i="11"/>
  <c r="O1750" i="11"/>
  <c r="N1750" i="11"/>
  <c r="Q1749" i="11"/>
  <c r="P1749" i="11"/>
  <c r="O1749" i="11"/>
  <c r="N1749" i="11"/>
  <c r="Q1748" i="11"/>
  <c r="P1748" i="11"/>
  <c r="O1748" i="11"/>
  <c r="N1748" i="11"/>
  <c r="Q1747" i="11"/>
  <c r="P1747" i="11"/>
  <c r="O1747" i="11"/>
  <c r="N1747" i="11"/>
  <c r="Q1746" i="11"/>
  <c r="P1746" i="11"/>
  <c r="O1746" i="11"/>
  <c r="N1746" i="11"/>
  <c r="Q1745" i="11"/>
  <c r="P1745" i="11"/>
  <c r="O1745" i="11"/>
  <c r="N1745" i="11"/>
  <c r="Q1744" i="11"/>
  <c r="P1744" i="11"/>
  <c r="O1744" i="11"/>
  <c r="N1744" i="11"/>
  <c r="Q1743" i="11"/>
  <c r="P1743" i="11"/>
  <c r="O1743" i="11"/>
  <c r="N1743" i="11"/>
  <c r="Q1742" i="11"/>
  <c r="P1742" i="11"/>
  <c r="O1742" i="11"/>
  <c r="N1742" i="11"/>
  <c r="Q1741" i="11"/>
  <c r="P1741" i="11"/>
  <c r="O1741" i="11"/>
  <c r="N1741" i="11"/>
  <c r="Q1740" i="11"/>
  <c r="P1740" i="11"/>
  <c r="O1740" i="11"/>
  <c r="N1740" i="11"/>
  <c r="Q1739" i="11"/>
  <c r="P1739" i="11"/>
  <c r="O1739" i="11"/>
  <c r="N1739" i="11"/>
  <c r="Q1738" i="11"/>
  <c r="P1738" i="11"/>
  <c r="O1738" i="11"/>
  <c r="N1738" i="11"/>
  <c r="Q1737" i="11"/>
  <c r="P1737" i="11"/>
  <c r="O1737" i="11"/>
  <c r="N1737" i="11"/>
  <c r="Q1736" i="11"/>
  <c r="P1736" i="11"/>
  <c r="O1736" i="11"/>
  <c r="N1736" i="11"/>
  <c r="Q1735" i="11"/>
  <c r="P1735" i="11"/>
  <c r="O1735" i="11"/>
  <c r="N1735" i="11"/>
  <c r="Q1734" i="11"/>
  <c r="P1734" i="11"/>
  <c r="O1734" i="11"/>
  <c r="N1734" i="11"/>
  <c r="Q1733" i="11"/>
  <c r="P1733" i="11"/>
  <c r="O1733" i="11"/>
  <c r="N1733" i="11"/>
  <c r="Q1732" i="11"/>
  <c r="P1732" i="11"/>
  <c r="O1732" i="11"/>
  <c r="N1732" i="11"/>
  <c r="Q1731" i="11"/>
  <c r="P1731" i="11"/>
  <c r="O1731" i="11"/>
  <c r="N1731" i="11"/>
  <c r="Q1730" i="11"/>
  <c r="P1730" i="11"/>
  <c r="O1730" i="11"/>
  <c r="N1730" i="11"/>
  <c r="Q1729" i="11"/>
  <c r="P1729" i="11"/>
  <c r="O1729" i="11"/>
  <c r="N1729" i="11"/>
  <c r="Q1728" i="11"/>
  <c r="P1728" i="11"/>
  <c r="O1728" i="11"/>
  <c r="N1728" i="11"/>
  <c r="Q1727" i="11"/>
  <c r="P1727" i="11"/>
  <c r="O1727" i="11"/>
  <c r="N1727" i="11"/>
  <c r="Q1726" i="11"/>
  <c r="P1726" i="11"/>
  <c r="O1726" i="11"/>
  <c r="N1726" i="11"/>
  <c r="Q1725" i="11"/>
  <c r="P1725" i="11"/>
  <c r="O1725" i="11"/>
  <c r="N1725" i="11"/>
  <c r="Q1724" i="11"/>
  <c r="P1724" i="11"/>
  <c r="O1724" i="11"/>
  <c r="N1724" i="11"/>
  <c r="Q1723" i="11"/>
  <c r="P1723" i="11"/>
  <c r="O1723" i="11"/>
  <c r="N1723" i="11"/>
  <c r="Q1722" i="11"/>
  <c r="P1722" i="11"/>
  <c r="O1722" i="11"/>
  <c r="N1722" i="11"/>
  <c r="Q1721" i="11"/>
  <c r="P1721" i="11"/>
  <c r="O1721" i="11"/>
  <c r="N1721" i="11"/>
  <c r="Q1720" i="11"/>
  <c r="P1720" i="11"/>
  <c r="O1720" i="11"/>
  <c r="N1720" i="11"/>
  <c r="Q1719" i="11"/>
  <c r="P1719" i="11"/>
  <c r="O1719" i="11"/>
  <c r="N1719" i="11"/>
  <c r="Q1718" i="11"/>
  <c r="P1718" i="11"/>
  <c r="O1718" i="11"/>
  <c r="N1718" i="11"/>
  <c r="Q1717" i="11"/>
  <c r="P1717" i="11"/>
  <c r="O1717" i="11"/>
  <c r="N1717" i="11"/>
  <c r="Q1716" i="11"/>
  <c r="P1716" i="11"/>
  <c r="O1716" i="11"/>
  <c r="N1716" i="11"/>
  <c r="Q1715" i="11"/>
  <c r="P1715" i="11"/>
  <c r="O1715" i="11"/>
  <c r="N1715" i="11"/>
  <c r="Q1714" i="11"/>
  <c r="P1714" i="11"/>
  <c r="O1714" i="11"/>
  <c r="N1714" i="11"/>
  <c r="Q1713" i="11"/>
  <c r="P1713" i="11"/>
  <c r="O1713" i="11"/>
  <c r="N1713" i="11"/>
  <c r="Q1712" i="11"/>
  <c r="P1712" i="11"/>
  <c r="O1712" i="11"/>
  <c r="N1712" i="11"/>
  <c r="Q1711" i="11"/>
  <c r="P1711" i="11"/>
  <c r="O1711" i="11"/>
  <c r="N1711" i="11"/>
  <c r="Q1710" i="11"/>
  <c r="P1710" i="11"/>
  <c r="O1710" i="11"/>
  <c r="N1710" i="11"/>
  <c r="Q1709" i="11"/>
  <c r="P1709" i="11"/>
  <c r="O1709" i="11"/>
  <c r="N1709" i="11"/>
  <c r="Q1708" i="11"/>
  <c r="P1708" i="11"/>
  <c r="O1708" i="11"/>
  <c r="N1708" i="11"/>
  <c r="Q1707" i="11"/>
  <c r="P1707" i="11"/>
  <c r="O1707" i="11"/>
  <c r="N1707" i="11"/>
  <c r="Q1706" i="11"/>
  <c r="P1706" i="11"/>
  <c r="O1706" i="11"/>
  <c r="N1706" i="11"/>
  <c r="Q1705" i="11"/>
  <c r="P1705" i="11"/>
  <c r="O1705" i="11"/>
  <c r="N1705" i="11"/>
  <c r="Q1704" i="11"/>
  <c r="P1704" i="11"/>
  <c r="O1704" i="11"/>
  <c r="N1704" i="11"/>
  <c r="Q1703" i="11"/>
  <c r="P1703" i="11"/>
  <c r="O1703" i="11"/>
  <c r="N1703" i="11"/>
  <c r="Q1702" i="11"/>
  <c r="P1702" i="11"/>
  <c r="O1702" i="11"/>
  <c r="N1702" i="11"/>
  <c r="Q1701" i="11"/>
  <c r="P1701" i="11"/>
  <c r="O1701" i="11"/>
  <c r="N1701" i="11"/>
  <c r="Q1700" i="11"/>
  <c r="P1700" i="11"/>
  <c r="O1700" i="11"/>
  <c r="N1700" i="11"/>
  <c r="Q1699" i="11"/>
  <c r="P1699" i="11"/>
  <c r="O1699" i="11"/>
  <c r="N1699" i="11"/>
  <c r="Q1698" i="11"/>
  <c r="P1698" i="11"/>
  <c r="O1698" i="11"/>
  <c r="N1698" i="11"/>
  <c r="Q1697" i="11"/>
  <c r="P1697" i="11"/>
  <c r="O1697" i="11"/>
  <c r="N1697" i="11"/>
  <c r="Q1696" i="11"/>
  <c r="P1696" i="11"/>
  <c r="O1696" i="11"/>
  <c r="N1696" i="11"/>
  <c r="Q1695" i="11"/>
  <c r="P1695" i="11"/>
  <c r="O1695" i="11"/>
  <c r="N1695" i="11"/>
  <c r="Q1694" i="11"/>
  <c r="P1694" i="11"/>
  <c r="O1694" i="11"/>
  <c r="N1694" i="11"/>
  <c r="Q1693" i="11"/>
  <c r="P1693" i="11"/>
  <c r="O1693" i="11"/>
  <c r="N1693" i="11"/>
  <c r="Q1692" i="11"/>
  <c r="P1692" i="11"/>
  <c r="O1692" i="11"/>
  <c r="N1692" i="11"/>
  <c r="Q1691" i="11"/>
  <c r="P1691" i="11"/>
  <c r="O1691" i="11"/>
  <c r="N1691" i="11"/>
  <c r="Q1690" i="11"/>
  <c r="P1690" i="11"/>
  <c r="O1690" i="11"/>
  <c r="N1690" i="11"/>
  <c r="Q1689" i="11"/>
  <c r="P1689" i="11"/>
  <c r="O1689" i="11"/>
  <c r="N1689" i="11"/>
  <c r="Q1688" i="11"/>
  <c r="P1688" i="11"/>
  <c r="O1688" i="11"/>
  <c r="N1688" i="11"/>
  <c r="Q1687" i="11"/>
  <c r="P1687" i="11"/>
  <c r="O1687" i="11"/>
  <c r="N1687" i="11"/>
  <c r="Q1686" i="11"/>
  <c r="P1686" i="11"/>
  <c r="O1686" i="11"/>
  <c r="N1686" i="11"/>
  <c r="Q1685" i="11"/>
  <c r="P1685" i="11"/>
  <c r="O1685" i="11"/>
  <c r="N1685" i="11"/>
  <c r="Q1684" i="11"/>
  <c r="P1684" i="11"/>
  <c r="O1684" i="11"/>
  <c r="N1684" i="11"/>
  <c r="Q1683" i="11"/>
  <c r="P1683" i="11"/>
  <c r="O1683" i="11"/>
  <c r="N1683" i="11"/>
  <c r="Q1682" i="11"/>
  <c r="P1682" i="11"/>
  <c r="O1682" i="11"/>
  <c r="N1682" i="11"/>
  <c r="Q1681" i="11"/>
  <c r="P1681" i="11"/>
  <c r="O1681" i="11"/>
  <c r="N1681" i="11"/>
  <c r="Q1680" i="11"/>
  <c r="P1680" i="11"/>
  <c r="O1680" i="11"/>
  <c r="N1680" i="11"/>
  <c r="Q1679" i="11"/>
  <c r="P1679" i="11"/>
  <c r="O1679" i="11"/>
  <c r="N1679" i="11"/>
  <c r="Q1678" i="11"/>
  <c r="P1678" i="11"/>
  <c r="O1678" i="11"/>
  <c r="N1678" i="11"/>
  <c r="Q1677" i="11"/>
  <c r="P1677" i="11"/>
  <c r="O1677" i="11"/>
  <c r="N1677" i="11"/>
  <c r="Q1676" i="11"/>
  <c r="P1676" i="11"/>
  <c r="O1676" i="11"/>
  <c r="N1676" i="11"/>
  <c r="Q1675" i="11"/>
  <c r="P1675" i="11"/>
  <c r="O1675" i="11"/>
  <c r="N1675" i="11"/>
  <c r="Q1674" i="11"/>
  <c r="P1674" i="11"/>
  <c r="O1674" i="11"/>
  <c r="N1674" i="11"/>
  <c r="Q1673" i="11"/>
  <c r="P1673" i="11"/>
  <c r="O1673" i="11"/>
  <c r="N1673" i="11"/>
  <c r="Q1672" i="11"/>
  <c r="P1672" i="11"/>
  <c r="O1672" i="11"/>
  <c r="N1672" i="11"/>
  <c r="Q1671" i="11"/>
  <c r="P1671" i="11"/>
  <c r="O1671" i="11"/>
  <c r="N1671" i="11"/>
  <c r="Q1670" i="11"/>
  <c r="P1670" i="11"/>
  <c r="O1670" i="11"/>
  <c r="N1670" i="11"/>
  <c r="Q1669" i="11"/>
  <c r="P1669" i="11"/>
  <c r="O1669" i="11"/>
  <c r="N1669" i="11"/>
  <c r="Q1668" i="11"/>
  <c r="P1668" i="11"/>
  <c r="O1668" i="11"/>
  <c r="N1668" i="11"/>
  <c r="Q1667" i="11"/>
  <c r="P1667" i="11"/>
  <c r="O1667" i="11"/>
  <c r="N1667" i="11"/>
  <c r="Q1666" i="11"/>
  <c r="P1666" i="11"/>
  <c r="O1666" i="11"/>
  <c r="N1666" i="11"/>
  <c r="Q1665" i="11"/>
  <c r="P1665" i="11"/>
  <c r="O1665" i="11"/>
  <c r="N1665" i="11"/>
  <c r="Q1664" i="11"/>
  <c r="P1664" i="11"/>
  <c r="O1664" i="11"/>
  <c r="N1664" i="11"/>
  <c r="Q1663" i="11"/>
  <c r="P1663" i="11"/>
  <c r="O1663" i="11"/>
  <c r="N1663" i="11"/>
  <c r="Q1662" i="11"/>
  <c r="P1662" i="11"/>
  <c r="O1662" i="11"/>
  <c r="N1662" i="11"/>
  <c r="Q1661" i="11"/>
  <c r="P1661" i="11"/>
  <c r="O1661" i="11"/>
  <c r="N1661" i="11"/>
  <c r="Q1660" i="11"/>
  <c r="P1660" i="11"/>
  <c r="O1660" i="11"/>
  <c r="N1660" i="11"/>
  <c r="Q1659" i="11"/>
  <c r="P1659" i="11"/>
  <c r="O1659" i="11"/>
  <c r="N1659" i="11"/>
  <c r="Q1658" i="11"/>
  <c r="P1658" i="11"/>
  <c r="O1658" i="11"/>
  <c r="N1658" i="11"/>
  <c r="Q1657" i="11"/>
  <c r="P1657" i="11"/>
  <c r="O1657" i="11"/>
  <c r="N1657" i="11"/>
  <c r="Q1656" i="11"/>
  <c r="P1656" i="11"/>
  <c r="O1656" i="11"/>
  <c r="N1656" i="11"/>
  <c r="Q1655" i="11"/>
  <c r="P1655" i="11"/>
  <c r="O1655" i="11"/>
  <c r="N1655" i="11"/>
  <c r="Q1654" i="11"/>
  <c r="P1654" i="11"/>
  <c r="O1654" i="11"/>
  <c r="N1654" i="11"/>
  <c r="Q1653" i="11"/>
  <c r="P1653" i="11"/>
  <c r="O1653" i="11"/>
  <c r="N1653" i="11"/>
  <c r="Q1652" i="11"/>
  <c r="P1652" i="11"/>
  <c r="O1652" i="11"/>
  <c r="N1652" i="11"/>
  <c r="Q1651" i="11"/>
  <c r="P1651" i="11"/>
  <c r="O1651" i="11"/>
  <c r="N1651" i="11"/>
  <c r="Q1650" i="11"/>
  <c r="P1650" i="11"/>
  <c r="O1650" i="11"/>
  <c r="N1650" i="11"/>
  <c r="Q1649" i="11"/>
  <c r="P1649" i="11"/>
  <c r="O1649" i="11"/>
  <c r="N1649" i="11"/>
  <c r="Q1648" i="11"/>
  <c r="P1648" i="11"/>
  <c r="O1648" i="11"/>
  <c r="N1648" i="11"/>
  <c r="Q1647" i="11"/>
  <c r="P1647" i="11"/>
  <c r="O1647" i="11"/>
  <c r="N1647" i="11"/>
  <c r="Q1646" i="11"/>
  <c r="P1646" i="11"/>
  <c r="O1646" i="11"/>
  <c r="N1646" i="11"/>
  <c r="Q1645" i="11"/>
  <c r="P1645" i="11"/>
  <c r="O1645" i="11"/>
  <c r="N1645" i="11"/>
  <c r="Q1644" i="11"/>
  <c r="P1644" i="11"/>
  <c r="O1644" i="11"/>
  <c r="N1644" i="11"/>
  <c r="Q1643" i="11"/>
  <c r="P1643" i="11"/>
  <c r="O1643" i="11"/>
  <c r="N1643" i="11"/>
  <c r="Q1642" i="11"/>
  <c r="P1642" i="11"/>
  <c r="O1642" i="11"/>
  <c r="N1642" i="11"/>
  <c r="Q1641" i="11"/>
  <c r="P1641" i="11"/>
  <c r="O1641" i="11"/>
  <c r="N1641" i="11"/>
  <c r="Q1640" i="11"/>
  <c r="P1640" i="11"/>
  <c r="O1640" i="11"/>
  <c r="N1640" i="11"/>
  <c r="Q1639" i="11"/>
  <c r="P1639" i="11"/>
  <c r="O1639" i="11"/>
  <c r="N1639" i="11"/>
  <c r="Q1638" i="11"/>
  <c r="P1638" i="11"/>
  <c r="O1638" i="11"/>
  <c r="N1638" i="11"/>
  <c r="Q1637" i="11"/>
  <c r="P1637" i="11"/>
  <c r="O1637" i="11"/>
  <c r="N1637" i="11"/>
  <c r="Q1636" i="11"/>
  <c r="P1636" i="11"/>
  <c r="O1636" i="11"/>
  <c r="N1636" i="11"/>
  <c r="Q1635" i="11"/>
  <c r="P1635" i="11"/>
  <c r="O1635" i="11"/>
  <c r="N1635" i="11"/>
  <c r="Q1634" i="11"/>
  <c r="P1634" i="11"/>
  <c r="O1634" i="11"/>
  <c r="N1634" i="11"/>
  <c r="Q1633" i="11"/>
  <c r="P1633" i="11"/>
  <c r="O1633" i="11"/>
  <c r="N1633" i="11"/>
  <c r="Q1632" i="11"/>
  <c r="P1632" i="11"/>
  <c r="O1632" i="11"/>
  <c r="N1632" i="11"/>
  <c r="Q1631" i="11"/>
  <c r="P1631" i="11"/>
  <c r="O1631" i="11"/>
  <c r="N1631" i="11"/>
  <c r="Q1630" i="11"/>
  <c r="P1630" i="11"/>
  <c r="O1630" i="11"/>
  <c r="N1630" i="11"/>
  <c r="Q1629" i="11"/>
  <c r="P1629" i="11"/>
  <c r="O1629" i="11"/>
  <c r="N1629" i="11"/>
  <c r="Q1628" i="11"/>
  <c r="P1628" i="11"/>
  <c r="O1628" i="11"/>
  <c r="N1628" i="11"/>
  <c r="Q1627" i="11"/>
  <c r="P1627" i="11"/>
  <c r="O1627" i="11"/>
  <c r="N1627" i="11"/>
  <c r="Q1626" i="11"/>
  <c r="P1626" i="11"/>
  <c r="O1626" i="11"/>
  <c r="N1626" i="11"/>
  <c r="Q1625" i="11"/>
  <c r="P1625" i="11"/>
  <c r="O1625" i="11"/>
  <c r="N1625" i="11"/>
  <c r="Q1624" i="11"/>
  <c r="P1624" i="11"/>
  <c r="O1624" i="11"/>
  <c r="N1624" i="11"/>
  <c r="Q1623" i="11"/>
  <c r="P1623" i="11"/>
  <c r="O1623" i="11"/>
  <c r="N1623" i="11"/>
  <c r="Q1622" i="11"/>
  <c r="P1622" i="11"/>
  <c r="O1622" i="11"/>
  <c r="N1622" i="11"/>
  <c r="Q1621" i="11"/>
  <c r="P1621" i="11"/>
  <c r="O1621" i="11"/>
  <c r="N1621" i="11"/>
  <c r="Q1620" i="11"/>
  <c r="P1620" i="11"/>
  <c r="O1620" i="11"/>
  <c r="N1620" i="11"/>
  <c r="Q1619" i="11"/>
  <c r="P1619" i="11"/>
  <c r="O1619" i="11"/>
  <c r="N1619" i="11"/>
  <c r="Q1618" i="11"/>
  <c r="P1618" i="11"/>
  <c r="O1618" i="11"/>
  <c r="N1618" i="11"/>
  <c r="Q1617" i="11"/>
  <c r="P1617" i="11"/>
  <c r="O1617" i="11"/>
  <c r="N1617" i="11"/>
  <c r="Q1616" i="11"/>
  <c r="P1616" i="11"/>
  <c r="O1616" i="11"/>
  <c r="N1616" i="11"/>
  <c r="Q1615" i="11"/>
  <c r="P1615" i="11"/>
  <c r="O1615" i="11"/>
  <c r="N1615" i="11"/>
  <c r="Q1614" i="11"/>
  <c r="P1614" i="11"/>
  <c r="O1614" i="11"/>
  <c r="N1614" i="11"/>
  <c r="Q1613" i="11"/>
  <c r="P1613" i="11"/>
  <c r="O1613" i="11"/>
  <c r="N1613" i="11"/>
  <c r="Q1612" i="11"/>
  <c r="P1612" i="11"/>
  <c r="O1612" i="11"/>
  <c r="N1612" i="11"/>
  <c r="Q1611" i="11"/>
  <c r="P1611" i="11"/>
  <c r="O1611" i="11"/>
  <c r="N1611" i="11"/>
  <c r="Q1610" i="11"/>
  <c r="P1610" i="11"/>
  <c r="O1610" i="11"/>
  <c r="N1610" i="11"/>
  <c r="Q1609" i="11"/>
  <c r="P1609" i="11"/>
  <c r="O1609" i="11"/>
  <c r="N1609" i="11"/>
  <c r="Q1608" i="11"/>
  <c r="P1608" i="11"/>
  <c r="O1608" i="11"/>
  <c r="N1608" i="11"/>
  <c r="Q1607" i="11"/>
  <c r="P1607" i="11"/>
  <c r="O1607" i="11"/>
  <c r="N1607" i="11"/>
  <c r="Q1606" i="11"/>
  <c r="P1606" i="11"/>
  <c r="O1606" i="11"/>
  <c r="N1606" i="11"/>
  <c r="Q1605" i="11"/>
  <c r="P1605" i="11"/>
  <c r="O1605" i="11"/>
  <c r="N1605" i="11"/>
  <c r="Q1604" i="11"/>
  <c r="P1604" i="11"/>
  <c r="O1604" i="11"/>
  <c r="N1604" i="11"/>
  <c r="Q1603" i="11"/>
  <c r="P1603" i="11"/>
  <c r="O1603" i="11"/>
  <c r="N1603" i="11"/>
  <c r="Q1602" i="11"/>
  <c r="P1602" i="11"/>
  <c r="O1602" i="11"/>
  <c r="N1602" i="11"/>
  <c r="Q1601" i="11"/>
  <c r="P1601" i="11"/>
  <c r="O1601" i="11"/>
  <c r="N1601" i="11"/>
  <c r="Q1600" i="11"/>
  <c r="P1600" i="11"/>
  <c r="O1600" i="11"/>
  <c r="N1600" i="11"/>
  <c r="Q1599" i="11"/>
  <c r="P1599" i="11"/>
  <c r="O1599" i="11"/>
  <c r="N1599" i="11"/>
  <c r="Q1598" i="11"/>
  <c r="P1598" i="11"/>
  <c r="O1598" i="11"/>
  <c r="N1598" i="11"/>
  <c r="Q1597" i="11"/>
  <c r="P1597" i="11"/>
  <c r="O1597" i="11"/>
  <c r="N1597" i="11"/>
  <c r="Q1596" i="11"/>
  <c r="P1596" i="11"/>
  <c r="O1596" i="11"/>
  <c r="N1596" i="11"/>
  <c r="Q1595" i="11"/>
  <c r="P1595" i="11"/>
  <c r="O1595" i="11"/>
  <c r="N1595" i="11"/>
  <c r="Q1594" i="11"/>
  <c r="P1594" i="11"/>
  <c r="O1594" i="11"/>
  <c r="N1594" i="11"/>
  <c r="Q1593" i="11"/>
  <c r="P1593" i="11"/>
  <c r="O1593" i="11"/>
  <c r="N1593" i="11"/>
  <c r="Q1592" i="11"/>
  <c r="P1592" i="11"/>
  <c r="O1592" i="11"/>
  <c r="N1592" i="11"/>
  <c r="Q1591" i="11"/>
  <c r="P1591" i="11"/>
  <c r="O1591" i="11"/>
  <c r="N1591" i="11"/>
  <c r="Q1590" i="11"/>
  <c r="P1590" i="11"/>
  <c r="O1590" i="11"/>
  <c r="N1590" i="11"/>
  <c r="Q1589" i="11"/>
  <c r="P1589" i="11"/>
  <c r="O1589" i="11"/>
  <c r="N1589" i="11"/>
  <c r="Q1588" i="11"/>
  <c r="P1588" i="11"/>
  <c r="O1588" i="11"/>
  <c r="N1588" i="11"/>
  <c r="Q1587" i="11"/>
  <c r="P1587" i="11"/>
  <c r="O1587" i="11"/>
  <c r="N1587" i="11"/>
  <c r="Q1586" i="11"/>
  <c r="P1586" i="11"/>
  <c r="O1586" i="11"/>
  <c r="N1586" i="11"/>
  <c r="Q1585" i="11"/>
  <c r="P1585" i="11"/>
  <c r="O1585" i="11"/>
  <c r="N1585" i="11"/>
  <c r="Q1584" i="11"/>
  <c r="P1584" i="11"/>
  <c r="O1584" i="11"/>
  <c r="N1584" i="11"/>
  <c r="Q1583" i="11"/>
  <c r="P1583" i="11"/>
  <c r="O1583" i="11"/>
  <c r="N1583" i="11"/>
  <c r="Q1582" i="11"/>
  <c r="P1582" i="11"/>
  <c r="O1582" i="11"/>
  <c r="N1582" i="11"/>
  <c r="Q1581" i="11"/>
  <c r="P1581" i="11"/>
  <c r="O1581" i="11"/>
  <c r="N1581" i="11"/>
  <c r="Q1580" i="11"/>
  <c r="P1580" i="11"/>
  <c r="O1580" i="11"/>
  <c r="N1580" i="11"/>
  <c r="Q1579" i="11"/>
  <c r="P1579" i="11"/>
  <c r="O1579" i="11"/>
  <c r="N1579" i="11"/>
  <c r="Q1578" i="11"/>
  <c r="P1578" i="11"/>
  <c r="O1578" i="11"/>
  <c r="N1578" i="11"/>
  <c r="Q1577" i="11"/>
  <c r="P1577" i="11"/>
  <c r="O1577" i="11"/>
  <c r="N1577" i="11"/>
  <c r="Q1576" i="11"/>
  <c r="P1576" i="11"/>
  <c r="O1576" i="11"/>
  <c r="N1576" i="11"/>
  <c r="Q1575" i="11"/>
  <c r="P1575" i="11"/>
  <c r="O1575" i="11"/>
  <c r="N1575" i="11"/>
  <c r="Q1574" i="11"/>
  <c r="P1574" i="11"/>
  <c r="O1574" i="11"/>
  <c r="N1574" i="11"/>
  <c r="Q1573" i="11"/>
  <c r="P1573" i="11"/>
  <c r="O1573" i="11"/>
  <c r="N1573" i="11"/>
  <c r="Q1572" i="11"/>
  <c r="P1572" i="11"/>
  <c r="O1572" i="11"/>
  <c r="N1572" i="11"/>
  <c r="Q1571" i="11"/>
  <c r="P1571" i="11"/>
  <c r="O1571" i="11"/>
  <c r="N1571" i="11"/>
  <c r="Q1570" i="11"/>
  <c r="P1570" i="11"/>
  <c r="O1570" i="11"/>
  <c r="N1570" i="11"/>
  <c r="Q1569" i="11"/>
  <c r="P1569" i="11"/>
  <c r="O1569" i="11"/>
  <c r="N1569" i="11"/>
  <c r="Q1568" i="11"/>
  <c r="P1568" i="11"/>
  <c r="O1568" i="11"/>
  <c r="N1568" i="11"/>
  <c r="Q1567" i="11"/>
  <c r="P1567" i="11"/>
  <c r="O1567" i="11"/>
  <c r="N1567" i="11"/>
  <c r="Q1566" i="11"/>
  <c r="P1566" i="11"/>
  <c r="O1566" i="11"/>
  <c r="N1566" i="11"/>
  <c r="Q1565" i="11"/>
  <c r="P1565" i="11"/>
  <c r="O1565" i="11"/>
  <c r="N1565" i="11"/>
  <c r="Q1564" i="11"/>
  <c r="P1564" i="11"/>
  <c r="O1564" i="11"/>
  <c r="N1564" i="11"/>
  <c r="Q1563" i="11"/>
  <c r="P1563" i="11"/>
  <c r="O1563" i="11"/>
  <c r="N1563" i="11"/>
  <c r="Q1562" i="11"/>
  <c r="P1562" i="11"/>
  <c r="O1562" i="11"/>
  <c r="N1562" i="11"/>
  <c r="Q1561" i="11"/>
  <c r="P1561" i="11"/>
  <c r="O1561" i="11"/>
  <c r="N1561" i="11"/>
  <c r="Q1560" i="11"/>
  <c r="P1560" i="11"/>
  <c r="O1560" i="11"/>
  <c r="N1560" i="11"/>
  <c r="Q1559" i="11"/>
  <c r="P1559" i="11"/>
  <c r="O1559" i="11"/>
  <c r="N1559" i="11"/>
  <c r="Q1558" i="11"/>
  <c r="P1558" i="11"/>
  <c r="O1558" i="11"/>
  <c r="N1558" i="11"/>
  <c r="Q1557" i="11"/>
  <c r="P1557" i="11"/>
  <c r="O1557" i="11"/>
  <c r="N1557" i="11"/>
  <c r="Q1556" i="11"/>
  <c r="P1556" i="11"/>
  <c r="O1556" i="11"/>
  <c r="N1556" i="11"/>
  <c r="Q1555" i="11"/>
  <c r="P1555" i="11"/>
  <c r="O1555" i="11"/>
  <c r="N1555" i="11"/>
  <c r="Q1554" i="11"/>
  <c r="P1554" i="11"/>
  <c r="O1554" i="11"/>
  <c r="N1554" i="11"/>
  <c r="Q1553" i="11"/>
  <c r="P1553" i="11"/>
  <c r="O1553" i="11"/>
  <c r="N1553" i="11"/>
  <c r="Q1552" i="11"/>
  <c r="P1552" i="11"/>
  <c r="O1552" i="11"/>
  <c r="N1552" i="11"/>
  <c r="Q1551" i="11"/>
  <c r="P1551" i="11"/>
  <c r="O1551" i="11"/>
  <c r="N1551" i="11"/>
  <c r="Q1550" i="11"/>
  <c r="P1550" i="11"/>
  <c r="O1550" i="11"/>
  <c r="N1550" i="11"/>
  <c r="Q1549" i="11"/>
  <c r="P1549" i="11"/>
  <c r="O1549" i="11"/>
  <c r="N1549" i="11"/>
  <c r="Q1548" i="11"/>
  <c r="P1548" i="11"/>
  <c r="O1548" i="11"/>
  <c r="N1548" i="11"/>
  <c r="Q1547" i="11"/>
  <c r="P1547" i="11"/>
  <c r="O1547" i="11"/>
  <c r="N1547" i="11"/>
  <c r="Q1546" i="11"/>
  <c r="P1546" i="11"/>
  <c r="O1546" i="11"/>
  <c r="N1546" i="11"/>
  <c r="Q1545" i="11"/>
  <c r="P1545" i="11"/>
  <c r="O1545" i="11"/>
  <c r="N1545" i="11"/>
  <c r="Q1544" i="11"/>
  <c r="P1544" i="11"/>
  <c r="O1544" i="11"/>
  <c r="N1544" i="11"/>
  <c r="Q1543" i="11"/>
  <c r="P1543" i="11"/>
  <c r="O1543" i="11"/>
  <c r="N1543" i="11"/>
  <c r="Q1542" i="11"/>
  <c r="P1542" i="11"/>
  <c r="O1542" i="11"/>
  <c r="N1542" i="11"/>
  <c r="Q1541" i="11"/>
  <c r="P1541" i="11"/>
  <c r="O1541" i="11"/>
  <c r="N1541" i="11"/>
  <c r="Q1540" i="11"/>
  <c r="P1540" i="11"/>
  <c r="O1540" i="11"/>
  <c r="N1540" i="11"/>
  <c r="Q1539" i="11"/>
  <c r="P1539" i="11"/>
  <c r="O1539" i="11"/>
  <c r="N1539" i="11"/>
  <c r="Q1538" i="11"/>
  <c r="P1538" i="11"/>
  <c r="O1538" i="11"/>
  <c r="N1538" i="11"/>
  <c r="Q1537" i="11"/>
  <c r="P1537" i="11"/>
  <c r="O1537" i="11"/>
  <c r="N1537" i="11"/>
  <c r="Q1536" i="11"/>
  <c r="P1536" i="11"/>
  <c r="O1536" i="11"/>
  <c r="N1536" i="11"/>
  <c r="Q1535" i="11"/>
  <c r="P1535" i="11"/>
  <c r="O1535" i="11"/>
  <c r="N1535" i="11"/>
  <c r="Q1534" i="11"/>
  <c r="P1534" i="11"/>
  <c r="O1534" i="11"/>
  <c r="N1534" i="11"/>
  <c r="Q1533" i="11"/>
  <c r="P1533" i="11"/>
  <c r="O1533" i="11"/>
  <c r="N1533" i="11"/>
  <c r="Q1532" i="11"/>
  <c r="P1532" i="11"/>
  <c r="O1532" i="11"/>
  <c r="N1532" i="11"/>
  <c r="Q1531" i="11"/>
  <c r="P1531" i="11"/>
  <c r="O1531" i="11"/>
  <c r="N1531" i="11"/>
  <c r="Q1530" i="11"/>
  <c r="P1530" i="11"/>
  <c r="O1530" i="11"/>
  <c r="N1530" i="11"/>
  <c r="Q1529" i="11"/>
  <c r="P1529" i="11"/>
  <c r="O1529" i="11"/>
  <c r="N1529" i="11"/>
  <c r="Q1528" i="11"/>
  <c r="P1528" i="11"/>
  <c r="O1528" i="11"/>
  <c r="N1528" i="11"/>
  <c r="Q1527" i="11"/>
  <c r="P1527" i="11"/>
  <c r="O1527" i="11"/>
  <c r="N1527" i="11"/>
  <c r="Q1526" i="11"/>
  <c r="P1526" i="11"/>
  <c r="O1526" i="11"/>
  <c r="N1526" i="11"/>
  <c r="Q1525" i="11"/>
  <c r="P1525" i="11"/>
  <c r="O1525" i="11"/>
  <c r="N1525" i="11"/>
  <c r="Q1524" i="11"/>
  <c r="P1524" i="11"/>
  <c r="O1524" i="11"/>
  <c r="N1524" i="11"/>
  <c r="Q1523" i="11"/>
  <c r="P1523" i="11"/>
  <c r="O1523" i="11"/>
  <c r="N1523" i="11"/>
  <c r="Q1522" i="11"/>
  <c r="P1522" i="11"/>
  <c r="O1522" i="11"/>
  <c r="N1522" i="11"/>
  <c r="Q1521" i="11"/>
  <c r="P1521" i="11"/>
  <c r="O1521" i="11"/>
  <c r="N1521" i="11"/>
  <c r="Q1520" i="11"/>
  <c r="P1520" i="11"/>
  <c r="O1520" i="11"/>
  <c r="N1520" i="11"/>
  <c r="Q1519" i="11"/>
  <c r="P1519" i="11"/>
  <c r="O1519" i="11"/>
  <c r="N1519" i="11"/>
  <c r="Q1518" i="11"/>
  <c r="P1518" i="11"/>
  <c r="O1518" i="11"/>
  <c r="N1518" i="11"/>
  <c r="Q1517" i="11"/>
  <c r="P1517" i="11"/>
  <c r="O1517" i="11"/>
  <c r="N1517" i="11"/>
  <c r="Q1516" i="11"/>
  <c r="P1516" i="11"/>
  <c r="O1516" i="11"/>
  <c r="N1516" i="11"/>
  <c r="Q1515" i="11"/>
  <c r="P1515" i="11"/>
  <c r="O1515" i="11"/>
  <c r="N1515" i="11"/>
  <c r="Q1514" i="11"/>
  <c r="P1514" i="11"/>
  <c r="O1514" i="11"/>
  <c r="N1514" i="11"/>
  <c r="Q1513" i="11"/>
  <c r="P1513" i="11"/>
  <c r="O1513" i="11"/>
  <c r="N1513" i="11"/>
  <c r="Q1512" i="11"/>
  <c r="P1512" i="11"/>
  <c r="O1512" i="11"/>
  <c r="N1512" i="11"/>
  <c r="Q1511" i="11"/>
  <c r="P1511" i="11"/>
  <c r="O1511" i="11"/>
  <c r="N1511" i="11"/>
  <c r="Q1510" i="11"/>
  <c r="P1510" i="11"/>
  <c r="O1510" i="11"/>
  <c r="N1510" i="11"/>
  <c r="Q1509" i="11"/>
  <c r="P1509" i="11"/>
  <c r="O1509" i="11"/>
  <c r="N1509" i="11"/>
  <c r="Q1508" i="11"/>
  <c r="P1508" i="11"/>
  <c r="O1508" i="11"/>
  <c r="N1508" i="11"/>
  <c r="Q1507" i="11"/>
  <c r="P1507" i="11"/>
  <c r="O1507" i="11"/>
  <c r="N1507" i="11"/>
  <c r="Q1506" i="11"/>
  <c r="P1506" i="11"/>
  <c r="O1506" i="11"/>
  <c r="N1506" i="11"/>
  <c r="Q1505" i="11"/>
  <c r="P1505" i="11"/>
  <c r="O1505" i="11"/>
  <c r="N1505" i="11"/>
  <c r="Q1504" i="11"/>
  <c r="P1504" i="11"/>
  <c r="O1504" i="11"/>
  <c r="N1504" i="11"/>
  <c r="Q1503" i="11"/>
  <c r="P1503" i="11"/>
  <c r="O1503" i="11"/>
  <c r="N1503" i="11"/>
  <c r="Q1502" i="11"/>
  <c r="P1502" i="11"/>
  <c r="O1502" i="11"/>
  <c r="N1502" i="11"/>
  <c r="Q1501" i="11"/>
  <c r="P1501" i="11"/>
  <c r="O1501" i="11"/>
  <c r="N1501" i="11"/>
  <c r="Q1500" i="11"/>
  <c r="P1500" i="11"/>
  <c r="O1500" i="11"/>
  <c r="N1500" i="11"/>
  <c r="Q1499" i="11"/>
  <c r="P1499" i="11"/>
  <c r="O1499" i="11"/>
  <c r="N1499" i="11"/>
  <c r="Q1498" i="11"/>
  <c r="P1498" i="11"/>
  <c r="O1498" i="11"/>
  <c r="N1498" i="11"/>
  <c r="Q1497" i="11"/>
  <c r="P1497" i="11"/>
  <c r="O1497" i="11"/>
  <c r="N1497" i="11"/>
  <c r="Q1496" i="11"/>
  <c r="P1496" i="11"/>
  <c r="O1496" i="11"/>
  <c r="N1496" i="11"/>
  <c r="Q1495" i="11"/>
  <c r="P1495" i="11"/>
  <c r="O1495" i="11"/>
  <c r="N1495" i="11"/>
  <c r="Q1494" i="11"/>
  <c r="P1494" i="11"/>
  <c r="O1494" i="11"/>
  <c r="N1494" i="11"/>
  <c r="Q1493" i="11"/>
  <c r="P1493" i="11"/>
  <c r="O1493" i="11"/>
  <c r="N1493" i="11"/>
  <c r="Q1492" i="11"/>
  <c r="P1492" i="11"/>
  <c r="O1492" i="11"/>
  <c r="N1492" i="11"/>
  <c r="Q1491" i="11"/>
  <c r="P1491" i="11"/>
  <c r="O1491" i="11"/>
  <c r="N1491" i="11"/>
  <c r="Q1490" i="11"/>
  <c r="P1490" i="11"/>
  <c r="O1490" i="11"/>
  <c r="N1490" i="11"/>
  <c r="Q1489" i="11"/>
  <c r="P1489" i="11"/>
  <c r="O1489" i="11"/>
  <c r="N1489" i="11"/>
  <c r="Q1488" i="11"/>
  <c r="P1488" i="11"/>
  <c r="O1488" i="11"/>
  <c r="N1488" i="11"/>
  <c r="Q1487" i="11"/>
  <c r="P1487" i="11"/>
  <c r="O1487" i="11"/>
  <c r="N1487" i="11"/>
  <c r="Q1486" i="11"/>
  <c r="P1486" i="11"/>
  <c r="O1486" i="11"/>
  <c r="N1486" i="11"/>
  <c r="Q1485" i="11"/>
  <c r="P1485" i="11"/>
  <c r="O1485" i="11"/>
  <c r="N1485" i="11"/>
  <c r="Q1484" i="11"/>
  <c r="P1484" i="11"/>
  <c r="O1484" i="11"/>
  <c r="N1484" i="11"/>
  <c r="Q1483" i="11"/>
  <c r="P1483" i="11"/>
  <c r="O1483" i="11"/>
  <c r="N1483" i="11"/>
  <c r="Q1482" i="11"/>
  <c r="P1482" i="11"/>
  <c r="O1482" i="11"/>
  <c r="N1482" i="11"/>
  <c r="Q1481" i="11"/>
  <c r="P1481" i="11"/>
  <c r="O1481" i="11"/>
  <c r="N1481" i="11"/>
  <c r="Q1480" i="11"/>
  <c r="P1480" i="11"/>
  <c r="O1480" i="11"/>
  <c r="N1480" i="11"/>
  <c r="Q1479" i="11"/>
  <c r="P1479" i="11"/>
  <c r="O1479" i="11"/>
  <c r="N1479" i="11"/>
  <c r="Q1478" i="11"/>
  <c r="P1478" i="11"/>
  <c r="O1478" i="11"/>
  <c r="N1478" i="11"/>
  <c r="Q1477" i="11"/>
  <c r="P1477" i="11"/>
  <c r="O1477" i="11"/>
  <c r="N1477" i="11"/>
  <c r="Q1476" i="11"/>
  <c r="P1476" i="11"/>
  <c r="O1476" i="11"/>
  <c r="N1476" i="11"/>
  <c r="Q1475" i="11"/>
  <c r="P1475" i="11"/>
  <c r="O1475" i="11"/>
  <c r="N1475" i="11"/>
  <c r="Q1474" i="11"/>
  <c r="P1474" i="11"/>
  <c r="O1474" i="11"/>
  <c r="N1474" i="11"/>
  <c r="Q1473" i="11"/>
  <c r="P1473" i="11"/>
  <c r="O1473" i="11"/>
  <c r="N1473" i="11"/>
  <c r="Q1472" i="11"/>
  <c r="P1472" i="11"/>
  <c r="O1472" i="11"/>
  <c r="N1472" i="11"/>
  <c r="Q1471" i="11"/>
  <c r="P1471" i="11"/>
  <c r="O1471" i="11"/>
  <c r="N1471" i="11"/>
  <c r="Q1470" i="11"/>
  <c r="P1470" i="11"/>
  <c r="O1470" i="11"/>
  <c r="N1470" i="11"/>
  <c r="Q1469" i="11"/>
  <c r="P1469" i="11"/>
  <c r="O1469" i="11"/>
  <c r="N1469" i="11"/>
  <c r="Q1468" i="11"/>
  <c r="P1468" i="11"/>
  <c r="O1468" i="11"/>
  <c r="N1468" i="11"/>
  <c r="Q1467" i="11"/>
  <c r="P1467" i="11"/>
  <c r="O1467" i="11"/>
  <c r="N1467" i="11"/>
  <c r="Q1466" i="11"/>
  <c r="P1466" i="11"/>
  <c r="O1466" i="11"/>
  <c r="N1466" i="11"/>
  <c r="Q1465" i="11"/>
  <c r="P1465" i="11"/>
  <c r="O1465" i="11"/>
  <c r="N1465" i="11"/>
  <c r="Q1464" i="11"/>
  <c r="P1464" i="11"/>
  <c r="O1464" i="11"/>
  <c r="N1464" i="11"/>
  <c r="Q1463" i="11"/>
  <c r="P1463" i="11"/>
  <c r="O1463" i="11"/>
  <c r="N1463" i="11"/>
  <c r="Q1462" i="11"/>
  <c r="P1462" i="11"/>
  <c r="O1462" i="11"/>
  <c r="N1462" i="11"/>
  <c r="Q1461" i="11"/>
  <c r="P1461" i="11"/>
  <c r="O1461" i="11"/>
  <c r="N1461" i="11"/>
  <c r="Q1460" i="11"/>
  <c r="P1460" i="11"/>
  <c r="O1460" i="11"/>
  <c r="N1460" i="11"/>
  <c r="Q1459" i="11"/>
  <c r="P1459" i="11"/>
  <c r="O1459" i="11"/>
  <c r="N1459" i="11"/>
  <c r="Q1458" i="11"/>
  <c r="P1458" i="11"/>
  <c r="O1458" i="11"/>
  <c r="N1458" i="11"/>
  <c r="Q1457" i="11"/>
  <c r="P1457" i="11"/>
  <c r="O1457" i="11"/>
  <c r="N1457" i="11"/>
  <c r="Q1456" i="11"/>
  <c r="P1456" i="11"/>
  <c r="O1456" i="11"/>
  <c r="N1456" i="11"/>
  <c r="Q1455" i="11"/>
  <c r="P1455" i="11"/>
  <c r="O1455" i="11"/>
  <c r="N1455" i="11"/>
  <c r="Q1454" i="11"/>
  <c r="P1454" i="11"/>
  <c r="O1454" i="11"/>
  <c r="N1454" i="11"/>
  <c r="Q1453" i="11"/>
  <c r="P1453" i="11"/>
  <c r="O1453" i="11"/>
  <c r="N1453" i="11"/>
  <c r="Q1452" i="11"/>
  <c r="P1452" i="11"/>
  <c r="O1452" i="11"/>
  <c r="N1452" i="11"/>
  <c r="Q1451" i="11"/>
  <c r="P1451" i="11"/>
  <c r="O1451" i="11"/>
  <c r="N1451" i="11"/>
  <c r="Q1450" i="11"/>
  <c r="P1450" i="11"/>
  <c r="O1450" i="11"/>
  <c r="N1450" i="11"/>
  <c r="Q1449" i="11"/>
  <c r="P1449" i="11"/>
  <c r="O1449" i="11"/>
  <c r="N1449" i="11"/>
  <c r="Q1448" i="11"/>
  <c r="P1448" i="11"/>
  <c r="O1448" i="11"/>
  <c r="N1448" i="11"/>
  <c r="Q1447" i="11"/>
  <c r="P1447" i="11"/>
  <c r="O1447" i="11"/>
  <c r="N1447" i="11"/>
  <c r="Q1446" i="11"/>
  <c r="P1446" i="11"/>
  <c r="O1446" i="11"/>
  <c r="N1446" i="11"/>
  <c r="Q1445" i="11"/>
  <c r="P1445" i="11"/>
  <c r="O1445" i="11"/>
  <c r="N1445" i="11"/>
  <c r="Q1444" i="11"/>
  <c r="P1444" i="11"/>
  <c r="O1444" i="11"/>
  <c r="N1444" i="11"/>
  <c r="Q1443" i="11"/>
  <c r="P1443" i="11"/>
  <c r="O1443" i="11"/>
  <c r="N1443" i="11"/>
  <c r="Q1442" i="11"/>
  <c r="P1442" i="11"/>
  <c r="O1442" i="11"/>
  <c r="N1442" i="11"/>
  <c r="Q1441" i="11"/>
  <c r="P1441" i="11"/>
  <c r="O1441" i="11"/>
  <c r="N1441" i="11"/>
  <c r="Q1440" i="11"/>
  <c r="P1440" i="11"/>
  <c r="O1440" i="11"/>
  <c r="N1440" i="11"/>
  <c r="Q1439" i="11"/>
  <c r="P1439" i="11"/>
  <c r="O1439" i="11"/>
  <c r="N1439" i="11"/>
  <c r="Q1438" i="11"/>
  <c r="P1438" i="11"/>
  <c r="O1438" i="11"/>
  <c r="N1438" i="11"/>
  <c r="Q1437" i="11"/>
  <c r="P1437" i="11"/>
  <c r="O1437" i="11"/>
  <c r="N1437" i="11"/>
  <c r="Q1436" i="11"/>
  <c r="P1436" i="11"/>
  <c r="O1436" i="11"/>
  <c r="N1436" i="11"/>
  <c r="Q1435" i="11"/>
  <c r="P1435" i="11"/>
  <c r="O1435" i="11"/>
  <c r="N1435" i="11"/>
  <c r="Q1434" i="11"/>
  <c r="P1434" i="11"/>
  <c r="O1434" i="11"/>
  <c r="N1434" i="11"/>
  <c r="Q1433" i="11"/>
  <c r="P1433" i="11"/>
  <c r="O1433" i="11"/>
  <c r="N1433" i="11"/>
  <c r="Q1432" i="11"/>
  <c r="P1432" i="11"/>
  <c r="O1432" i="11"/>
  <c r="N1432" i="11"/>
  <c r="Q1431" i="11"/>
  <c r="P1431" i="11"/>
  <c r="O1431" i="11"/>
  <c r="N1431" i="11"/>
  <c r="Q1430" i="11"/>
  <c r="P1430" i="11"/>
  <c r="O1430" i="11"/>
  <c r="N1430" i="11"/>
  <c r="Q1429" i="11"/>
  <c r="P1429" i="11"/>
  <c r="O1429" i="11"/>
  <c r="N1429" i="11"/>
  <c r="Q1428" i="11"/>
  <c r="P1428" i="11"/>
  <c r="O1428" i="11"/>
  <c r="N1428" i="11"/>
  <c r="Q1427" i="11"/>
  <c r="P1427" i="11"/>
  <c r="O1427" i="11"/>
  <c r="N1427" i="11"/>
  <c r="Q1426" i="11"/>
  <c r="P1426" i="11"/>
  <c r="O1426" i="11"/>
  <c r="N1426" i="11"/>
  <c r="Q1425" i="11"/>
  <c r="P1425" i="11"/>
  <c r="O1425" i="11"/>
  <c r="N1425" i="11"/>
  <c r="Q1424" i="11"/>
  <c r="P1424" i="11"/>
  <c r="O1424" i="11"/>
  <c r="N1424" i="11"/>
  <c r="Q1423" i="11"/>
  <c r="P1423" i="11"/>
  <c r="O1423" i="11"/>
  <c r="N1423" i="11"/>
  <c r="Q1422" i="11"/>
  <c r="P1422" i="11"/>
  <c r="O1422" i="11"/>
  <c r="N1422" i="11"/>
  <c r="Q1421" i="11"/>
  <c r="P1421" i="11"/>
  <c r="O1421" i="11"/>
  <c r="N1421" i="11"/>
  <c r="Q1420" i="11"/>
  <c r="P1420" i="11"/>
  <c r="O1420" i="11"/>
  <c r="N1420" i="11"/>
  <c r="Q1419" i="11"/>
  <c r="P1419" i="11"/>
  <c r="O1419" i="11"/>
  <c r="N1419" i="11"/>
  <c r="Q1418" i="11"/>
  <c r="P1418" i="11"/>
  <c r="O1418" i="11"/>
  <c r="N1418" i="11"/>
  <c r="Q1417" i="11"/>
  <c r="P1417" i="11"/>
  <c r="O1417" i="11"/>
  <c r="N1417" i="11"/>
  <c r="Q1416" i="11"/>
  <c r="P1416" i="11"/>
  <c r="O1416" i="11"/>
  <c r="N1416" i="11"/>
  <c r="Q1415" i="11"/>
  <c r="P1415" i="11"/>
  <c r="O1415" i="11"/>
  <c r="N1415" i="11"/>
  <c r="Q1414" i="11"/>
  <c r="P1414" i="11"/>
  <c r="O1414" i="11"/>
  <c r="N1414" i="11"/>
  <c r="Q1413" i="11"/>
  <c r="P1413" i="11"/>
  <c r="O1413" i="11"/>
  <c r="N1413" i="11"/>
  <c r="Q1412" i="11"/>
  <c r="P1412" i="11"/>
  <c r="O1412" i="11"/>
  <c r="N1412" i="11"/>
  <c r="Q1411" i="11"/>
  <c r="P1411" i="11"/>
  <c r="O1411" i="11"/>
  <c r="N1411" i="11"/>
  <c r="Q1410" i="11"/>
  <c r="P1410" i="11"/>
  <c r="O1410" i="11"/>
  <c r="N1410" i="11"/>
  <c r="Q1409" i="11"/>
  <c r="P1409" i="11"/>
  <c r="O1409" i="11"/>
  <c r="N1409" i="11"/>
  <c r="Q1408" i="11"/>
  <c r="P1408" i="11"/>
  <c r="O1408" i="11"/>
  <c r="N1408" i="11"/>
  <c r="Q1407" i="11"/>
  <c r="P1407" i="11"/>
  <c r="O1407" i="11"/>
  <c r="N1407" i="11"/>
  <c r="Q1406" i="11"/>
  <c r="P1406" i="11"/>
  <c r="O1406" i="11"/>
  <c r="N1406" i="11"/>
  <c r="Q1405" i="11"/>
  <c r="P1405" i="11"/>
  <c r="O1405" i="11"/>
  <c r="N1405" i="11"/>
  <c r="Q1404" i="11"/>
  <c r="P1404" i="11"/>
  <c r="O1404" i="11"/>
  <c r="N1404" i="11"/>
  <c r="Q1403" i="11"/>
  <c r="P1403" i="11"/>
  <c r="O1403" i="11"/>
  <c r="N1403" i="11"/>
  <c r="Q1402" i="11"/>
  <c r="P1402" i="11"/>
  <c r="O1402" i="11"/>
  <c r="N1402" i="11"/>
  <c r="Q1401" i="11"/>
  <c r="P1401" i="11"/>
  <c r="O1401" i="11"/>
  <c r="N1401" i="11"/>
  <c r="Q1400" i="11"/>
  <c r="P1400" i="11"/>
  <c r="O1400" i="11"/>
  <c r="N1400" i="11"/>
  <c r="Q1399" i="11"/>
  <c r="P1399" i="11"/>
  <c r="O1399" i="11"/>
  <c r="N1399" i="11"/>
  <c r="Q1398" i="11"/>
  <c r="P1398" i="11"/>
  <c r="O1398" i="11"/>
  <c r="N1398" i="11"/>
  <c r="Q1397" i="11"/>
  <c r="P1397" i="11"/>
  <c r="O1397" i="11"/>
  <c r="N1397" i="11"/>
  <c r="Q1396" i="11"/>
  <c r="P1396" i="11"/>
  <c r="O1396" i="11"/>
  <c r="N1396" i="11"/>
  <c r="Q1395" i="11"/>
  <c r="P1395" i="11"/>
  <c r="O1395" i="11"/>
  <c r="N1395" i="11"/>
  <c r="Q1394" i="11"/>
  <c r="P1394" i="11"/>
  <c r="O1394" i="11"/>
  <c r="N1394" i="11"/>
  <c r="Q1393" i="11"/>
  <c r="P1393" i="11"/>
  <c r="O1393" i="11"/>
  <c r="N1393" i="11"/>
  <c r="Q1392" i="11"/>
  <c r="P1392" i="11"/>
  <c r="O1392" i="11"/>
  <c r="N1392" i="11"/>
  <c r="Q1391" i="11"/>
  <c r="P1391" i="11"/>
  <c r="O1391" i="11"/>
  <c r="N1391" i="11"/>
  <c r="Q1390" i="11"/>
  <c r="P1390" i="11"/>
  <c r="O1390" i="11"/>
  <c r="N1390" i="11"/>
  <c r="Q1389" i="11"/>
  <c r="P1389" i="11"/>
  <c r="O1389" i="11"/>
  <c r="N1389" i="11"/>
  <c r="Q1388" i="11"/>
  <c r="P1388" i="11"/>
  <c r="O1388" i="11"/>
  <c r="N1388" i="11"/>
  <c r="Q1387" i="11"/>
  <c r="P1387" i="11"/>
  <c r="O1387" i="11"/>
  <c r="N1387" i="11"/>
  <c r="Q1386" i="11"/>
  <c r="P1386" i="11"/>
  <c r="O1386" i="11"/>
  <c r="N1386" i="11"/>
  <c r="Q1385" i="11"/>
  <c r="P1385" i="11"/>
  <c r="O1385" i="11"/>
  <c r="N1385" i="11"/>
  <c r="Q1384" i="11"/>
  <c r="P1384" i="11"/>
  <c r="O1384" i="11"/>
  <c r="N1384" i="11"/>
  <c r="Q1383" i="11"/>
  <c r="P1383" i="11"/>
  <c r="O1383" i="11"/>
  <c r="N1383" i="11"/>
  <c r="Q1382" i="11"/>
  <c r="P1382" i="11"/>
  <c r="O1382" i="11"/>
  <c r="N1382" i="11"/>
  <c r="Q1381" i="11"/>
  <c r="P1381" i="11"/>
  <c r="O1381" i="11"/>
  <c r="N1381" i="11"/>
  <c r="Q1380" i="11"/>
  <c r="P1380" i="11"/>
  <c r="O1380" i="11"/>
  <c r="N1380" i="11"/>
  <c r="Q1379" i="11"/>
  <c r="P1379" i="11"/>
  <c r="O1379" i="11"/>
  <c r="N1379" i="11"/>
  <c r="Q1378" i="11"/>
  <c r="P1378" i="11"/>
  <c r="O1378" i="11"/>
  <c r="N1378" i="11"/>
  <c r="Q1377" i="11"/>
  <c r="P1377" i="11"/>
  <c r="O1377" i="11"/>
  <c r="N1377" i="11"/>
  <c r="Q1376" i="11"/>
  <c r="P1376" i="11"/>
  <c r="O1376" i="11"/>
  <c r="N1376" i="11"/>
  <c r="Q1375" i="11"/>
  <c r="P1375" i="11"/>
  <c r="O1375" i="11"/>
  <c r="N1375" i="11"/>
  <c r="Q1374" i="11"/>
  <c r="P1374" i="11"/>
  <c r="O1374" i="11"/>
  <c r="N1374" i="11"/>
  <c r="Q1373" i="11"/>
  <c r="P1373" i="11"/>
  <c r="O1373" i="11"/>
  <c r="N1373" i="11"/>
  <c r="Q1372" i="11"/>
  <c r="P1372" i="11"/>
  <c r="O1372" i="11"/>
  <c r="N1372" i="11"/>
  <c r="Q1371" i="11"/>
  <c r="P1371" i="11"/>
  <c r="O1371" i="11"/>
  <c r="N1371" i="11"/>
  <c r="Q1370" i="11"/>
  <c r="P1370" i="11"/>
  <c r="O1370" i="11"/>
  <c r="N1370" i="11"/>
  <c r="Q1369" i="11"/>
  <c r="P1369" i="11"/>
  <c r="O1369" i="11"/>
  <c r="N1369" i="11"/>
  <c r="Q1368" i="11"/>
  <c r="P1368" i="11"/>
  <c r="O1368" i="11"/>
  <c r="N1368" i="11"/>
  <c r="Q1367" i="11"/>
  <c r="P1367" i="11"/>
  <c r="O1367" i="11"/>
  <c r="N1367" i="11"/>
  <c r="Q1366" i="11"/>
  <c r="P1366" i="11"/>
  <c r="O1366" i="11"/>
  <c r="N1366" i="11"/>
  <c r="Q1365" i="11"/>
  <c r="P1365" i="11"/>
  <c r="O1365" i="11"/>
  <c r="N1365" i="11"/>
  <c r="Q1364" i="11"/>
  <c r="P1364" i="11"/>
  <c r="O1364" i="11"/>
  <c r="N1364" i="11"/>
  <c r="Q1363" i="11"/>
  <c r="P1363" i="11"/>
  <c r="O1363" i="11"/>
  <c r="N1363" i="11"/>
  <c r="Q1362" i="11"/>
  <c r="P1362" i="11"/>
  <c r="O1362" i="11"/>
  <c r="N1362" i="11"/>
  <c r="Q1361" i="11"/>
  <c r="P1361" i="11"/>
  <c r="O1361" i="11"/>
  <c r="N1361" i="11"/>
  <c r="Q1360" i="11"/>
  <c r="P1360" i="11"/>
  <c r="O1360" i="11"/>
  <c r="N1360" i="11"/>
  <c r="Q1359" i="11"/>
  <c r="P1359" i="11"/>
  <c r="O1359" i="11"/>
  <c r="N1359" i="11"/>
  <c r="Q1358" i="11"/>
  <c r="P1358" i="11"/>
  <c r="O1358" i="11"/>
  <c r="N1358" i="11"/>
  <c r="Q1357" i="11"/>
  <c r="P1357" i="11"/>
  <c r="O1357" i="11"/>
  <c r="N1357" i="11"/>
  <c r="Q1356" i="11"/>
  <c r="P1356" i="11"/>
  <c r="O1356" i="11"/>
  <c r="N1356" i="11"/>
  <c r="Q1355" i="11"/>
  <c r="P1355" i="11"/>
  <c r="O1355" i="11"/>
  <c r="N1355" i="11"/>
  <c r="Q1354" i="11"/>
  <c r="P1354" i="11"/>
  <c r="O1354" i="11"/>
  <c r="N1354" i="11"/>
  <c r="Q1353" i="11"/>
  <c r="P1353" i="11"/>
  <c r="O1353" i="11"/>
  <c r="N1353" i="11"/>
  <c r="Q1352" i="11"/>
  <c r="P1352" i="11"/>
  <c r="O1352" i="11"/>
  <c r="N1352" i="11"/>
  <c r="Q1351" i="11"/>
  <c r="P1351" i="11"/>
  <c r="O1351" i="11"/>
  <c r="N1351" i="11"/>
  <c r="Q1350" i="11"/>
  <c r="P1350" i="11"/>
  <c r="O1350" i="11"/>
  <c r="N1350" i="11"/>
  <c r="Q1349" i="11"/>
  <c r="P1349" i="11"/>
  <c r="O1349" i="11"/>
  <c r="N1349" i="11"/>
  <c r="Q1348" i="11"/>
  <c r="P1348" i="11"/>
  <c r="O1348" i="11"/>
  <c r="N1348" i="11"/>
  <c r="Q1347" i="11"/>
  <c r="P1347" i="11"/>
  <c r="O1347" i="11"/>
  <c r="N1347" i="11"/>
  <c r="Q1346" i="11"/>
  <c r="P1346" i="11"/>
  <c r="O1346" i="11"/>
  <c r="N1346" i="11"/>
  <c r="Q1345" i="11"/>
  <c r="P1345" i="11"/>
  <c r="O1345" i="11"/>
  <c r="N1345" i="11"/>
  <c r="Q1344" i="11"/>
  <c r="P1344" i="11"/>
  <c r="O1344" i="11"/>
  <c r="N1344" i="11"/>
  <c r="Q1343" i="11"/>
  <c r="P1343" i="11"/>
  <c r="O1343" i="11"/>
  <c r="N1343" i="11"/>
  <c r="Q1342" i="11"/>
  <c r="P1342" i="11"/>
  <c r="O1342" i="11"/>
  <c r="N1342" i="11"/>
  <c r="Q1341" i="11"/>
  <c r="P1341" i="11"/>
  <c r="O1341" i="11"/>
  <c r="N1341" i="11"/>
  <c r="Q1340" i="11"/>
  <c r="P1340" i="11"/>
  <c r="O1340" i="11"/>
  <c r="N1340" i="11"/>
  <c r="Q1339" i="11"/>
  <c r="P1339" i="11"/>
  <c r="O1339" i="11"/>
  <c r="N1339" i="11"/>
  <c r="Q1338" i="11"/>
  <c r="P1338" i="11"/>
  <c r="O1338" i="11"/>
  <c r="N1338" i="11"/>
  <c r="Q1337" i="11"/>
  <c r="P1337" i="11"/>
  <c r="O1337" i="11"/>
  <c r="N1337" i="11"/>
  <c r="Q1336" i="11"/>
  <c r="P1336" i="11"/>
  <c r="O1336" i="11"/>
  <c r="N1336" i="11"/>
  <c r="Q1335" i="11"/>
  <c r="P1335" i="11"/>
  <c r="O1335" i="11"/>
  <c r="N1335" i="11"/>
  <c r="Q1334" i="11"/>
  <c r="P1334" i="11"/>
  <c r="O1334" i="11"/>
  <c r="N1334" i="11"/>
  <c r="Q1333" i="11"/>
  <c r="P1333" i="11"/>
  <c r="O1333" i="11"/>
  <c r="N1333" i="11"/>
  <c r="Q1332" i="11"/>
  <c r="P1332" i="11"/>
  <c r="O1332" i="11"/>
  <c r="N1332" i="11"/>
  <c r="Q1331" i="11"/>
  <c r="P1331" i="11"/>
  <c r="O1331" i="11"/>
  <c r="N1331" i="11"/>
  <c r="Q1330" i="11"/>
  <c r="P1330" i="11"/>
  <c r="O1330" i="11"/>
  <c r="N1330" i="11"/>
  <c r="Q1329" i="11"/>
  <c r="P1329" i="11"/>
  <c r="O1329" i="11"/>
  <c r="N1329" i="11"/>
  <c r="Q1328" i="11"/>
  <c r="P1328" i="11"/>
  <c r="O1328" i="11"/>
  <c r="N1328" i="11"/>
  <c r="Q1327" i="11"/>
  <c r="P1327" i="11"/>
  <c r="O1327" i="11"/>
  <c r="N1327" i="11"/>
  <c r="Q1326" i="11"/>
  <c r="P1326" i="11"/>
  <c r="O1326" i="11"/>
  <c r="N1326" i="11"/>
  <c r="Q1325" i="11"/>
  <c r="P1325" i="11"/>
  <c r="O1325" i="11"/>
  <c r="N1325" i="11"/>
  <c r="Q1324" i="11"/>
  <c r="P1324" i="11"/>
  <c r="O1324" i="11"/>
  <c r="N1324" i="11"/>
  <c r="Q1323" i="11"/>
  <c r="P1323" i="11"/>
  <c r="O1323" i="11"/>
  <c r="N1323" i="11"/>
  <c r="Q1322" i="11"/>
  <c r="P1322" i="11"/>
  <c r="O1322" i="11"/>
  <c r="N1322" i="11"/>
  <c r="Q1321" i="11"/>
  <c r="P1321" i="11"/>
  <c r="O1321" i="11"/>
  <c r="N1321" i="11"/>
  <c r="Q1320" i="11"/>
  <c r="P1320" i="11"/>
  <c r="O1320" i="11"/>
  <c r="N1320" i="11"/>
  <c r="Q1319" i="11"/>
  <c r="P1319" i="11"/>
  <c r="O1319" i="11"/>
  <c r="N1319" i="11"/>
  <c r="Q1318" i="11"/>
  <c r="P1318" i="11"/>
  <c r="O1318" i="11"/>
  <c r="N1318" i="11"/>
  <c r="Q1317" i="11"/>
  <c r="P1317" i="11"/>
  <c r="O1317" i="11"/>
  <c r="N1317" i="11"/>
  <c r="Q1316" i="11"/>
  <c r="P1316" i="11"/>
  <c r="O1316" i="11"/>
  <c r="N1316" i="11"/>
  <c r="Q1315" i="11"/>
  <c r="P1315" i="11"/>
  <c r="O1315" i="11"/>
  <c r="N1315" i="11"/>
  <c r="Q1314" i="11"/>
  <c r="P1314" i="11"/>
  <c r="O1314" i="11"/>
  <c r="N1314" i="11"/>
  <c r="Q1313" i="11"/>
  <c r="P1313" i="11"/>
  <c r="O1313" i="11"/>
  <c r="N1313" i="11"/>
  <c r="Q1312" i="11"/>
  <c r="P1312" i="11"/>
  <c r="O1312" i="11"/>
  <c r="N1312" i="11"/>
  <c r="Q1311" i="11"/>
  <c r="P1311" i="11"/>
  <c r="O1311" i="11"/>
  <c r="N1311" i="11"/>
  <c r="Q1310" i="11"/>
  <c r="P1310" i="11"/>
  <c r="O1310" i="11"/>
  <c r="N1310" i="11"/>
  <c r="Q1309" i="11"/>
  <c r="P1309" i="11"/>
  <c r="O1309" i="11"/>
  <c r="N1309" i="11"/>
  <c r="Q1308" i="11"/>
  <c r="P1308" i="11"/>
  <c r="O1308" i="11"/>
  <c r="N1308" i="11"/>
  <c r="Q1307" i="11"/>
  <c r="P1307" i="11"/>
  <c r="O1307" i="11"/>
  <c r="N1307" i="11"/>
  <c r="Q1306" i="11"/>
  <c r="P1306" i="11"/>
  <c r="O1306" i="11"/>
  <c r="N1306" i="11"/>
  <c r="Q1305" i="11"/>
  <c r="P1305" i="11"/>
  <c r="O1305" i="11"/>
  <c r="N1305" i="11"/>
  <c r="Q1304" i="11"/>
  <c r="P1304" i="11"/>
  <c r="O1304" i="11"/>
  <c r="N1304" i="11"/>
  <c r="Q1303" i="11"/>
  <c r="P1303" i="11"/>
  <c r="O1303" i="11"/>
  <c r="N1303" i="11"/>
  <c r="Q1302" i="11"/>
  <c r="P1302" i="11"/>
  <c r="O1302" i="11"/>
  <c r="N1302" i="11"/>
  <c r="Q1301" i="11"/>
  <c r="P1301" i="11"/>
  <c r="O1301" i="11"/>
  <c r="N1301" i="11"/>
  <c r="Q1300" i="11"/>
  <c r="P1300" i="11"/>
  <c r="O1300" i="11"/>
  <c r="N1300" i="11"/>
  <c r="Q1299" i="11"/>
  <c r="P1299" i="11"/>
  <c r="O1299" i="11"/>
  <c r="N1299" i="11"/>
  <c r="Q1298" i="11"/>
  <c r="P1298" i="11"/>
  <c r="O1298" i="11"/>
  <c r="N1298" i="11"/>
  <c r="Q1297" i="11"/>
  <c r="P1297" i="11"/>
  <c r="O1297" i="11"/>
  <c r="N1297" i="11"/>
  <c r="Q1296" i="11"/>
  <c r="P1296" i="11"/>
  <c r="O1296" i="11"/>
  <c r="N1296" i="11"/>
  <c r="Q1295" i="11"/>
  <c r="P1295" i="11"/>
  <c r="O1295" i="11"/>
  <c r="N1295" i="11"/>
  <c r="Q1294" i="11"/>
  <c r="P1294" i="11"/>
  <c r="O1294" i="11"/>
  <c r="N1294" i="11"/>
  <c r="Q1293" i="11"/>
  <c r="P1293" i="11"/>
  <c r="O1293" i="11"/>
  <c r="N1293" i="11"/>
  <c r="Q1292" i="11"/>
  <c r="P1292" i="11"/>
  <c r="O1292" i="11"/>
  <c r="N1292" i="11"/>
  <c r="Q1291" i="11"/>
  <c r="P1291" i="11"/>
  <c r="O1291" i="11"/>
  <c r="N1291" i="11"/>
  <c r="Q1290" i="11"/>
  <c r="P1290" i="11"/>
  <c r="O1290" i="11"/>
  <c r="N1290" i="11"/>
  <c r="Q1289" i="11"/>
  <c r="P1289" i="11"/>
  <c r="O1289" i="11"/>
  <c r="N1289" i="11"/>
  <c r="Q1288" i="11"/>
  <c r="P1288" i="11"/>
  <c r="O1288" i="11"/>
  <c r="N1288" i="11"/>
  <c r="Q1287" i="11"/>
  <c r="P1287" i="11"/>
  <c r="O1287" i="11"/>
  <c r="N1287" i="11"/>
  <c r="Q1286" i="11"/>
  <c r="P1286" i="11"/>
  <c r="O1286" i="11"/>
  <c r="N1286" i="11"/>
  <c r="Q1285" i="11"/>
  <c r="P1285" i="11"/>
  <c r="O1285" i="11"/>
  <c r="N1285" i="11"/>
  <c r="Q1284" i="11"/>
  <c r="P1284" i="11"/>
  <c r="O1284" i="11"/>
  <c r="N1284" i="11"/>
  <c r="Q1283" i="11"/>
  <c r="P1283" i="11"/>
  <c r="O1283" i="11"/>
  <c r="N1283" i="11"/>
  <c r="Q1282" i="11"/>
  <c r="P1282" i="11"/>
  <c r="O1282" i="11"/>
  <c r="N1282" i="11"/>
  <c r="Q1281" i="11"/>
  <c r="P1281" i="11"/>
  <c r="O1281" i="11"/>
  <c r="N1281" i="11"/>
  <c r="Q1280" i="11"/>
  <c r="P1280" i="11"/>
  <c r="O1280" i="11"/>
  <c r="N1280" i="11"/>
  <c r="Q1279" i="11"/>
  <c r="P1279" i="11"/>
  <c r="O1279" i="11"/>
  <c r="N1279" i="11"/>
  <c r="Q1278" i="11"/>
  <c r="P1278" i="11"/>
  <c r="O1278" i="11"/>
  <c r="N1278" i="11"/>
  <c r="Q1277" i="11"/>
  <c r="P1277" i="11"/>
  <c r="O1277" i="11"/>
  <c r="N1277" i="11"/>
  <c r="Q1276" i="11"/>
  <c r="P1276" i="11"/>
  <c r="O1276" i="11"/>
  <c r="N1276" i="11"/>
  <c r="Q1275" i="11"/>
  <c r="P1275" i="11"/>
  <c r="O1275" i="11"/>
  <c r="N1275" i="11"/>
  <c r="Q1274" i="11"/>
  <c r="P1274" i="11"/>
  <c r="O1274" i="11"/>
  <c r="N1274" i="11"/>
  <c r="Q1273" i="11"/>
  <c r="P1273" i="11"/>
  <c r="O1273" i="11"/>
  <c r="N1273" i="11"/>
  <c r="Q1272" i="11"/>
  <c r="P1272" i="11"/>
  <c r="O1272" i="11"/>
  <c r="N1272" i="11"/>
  <c r="Q1271" i="11"/>
  <c r="P1271" i="11"/>
  <c r="O1271" i="11"/>
  <c r="N1271" i="11"/>
  <c r="Q1270" i="11"/>
  <c r="P1270" i="11"/>
  <c r="O1270" i="11"/>
  <c r="N1270" i="11"/>
  <c r="Q1269" i="11"/>
  <c r="P1269" i="11"/>
  <c r="O1269" i="11"/>
  <c r="N1269" i="11"/>
  <c r="Q1268" i="11"/>
  <c r="P1268" i="11"/>
  <c r="O1268" i="11"/>
  <c r="N1268" i="11"/>
  <c r="Q1267" i="11"/>
  <c r="P1267" i="11"/>
  <c r="O1267" i="11"/>
  <c r="N1267" i="11"/>
  <c r="Q1266" i="11"/>
  <c r="P1266" i="11"/>
  <c r="O1266" i="11"/>
  <c r="N1266" i="11"/>
  <c r="Q1265" i="11"/>
  <c r="P1265" i="11"/>
  <c r="O1265" i="11"/>
  <c r="N1265" i="11"/>
  <c r="Q1264" i="11"/>
  <c r="P1264" i="11"/>
  <c r="O1264" i="11"/>
  <c r="N1264" i="11"/>
  <c r="Q1263" i="11"/>
  <c r="P1263" i="11"/>
  <c r="O1263" i="11"/>
  <c r="N1263" i="11"/>
  <c r="Q1262" i="11"/>
  <c r="P1262" i="11"/>
  <c r="O1262" i="11"/>
  <c r="N1262" i="11"/>
  <c r="Q1261" i="11"/>
  <c r="P1261" i="11"/>
  <c r="O1261" i="11"/>
  <c r="N1261" i="11"/>
  <c r="Q1260" i="11"/>
  <c r="P1260" i="11"/>
  <c r="O1260" i="11"/>
  <c r="N1260" i="11"/>
  <c r="Q1259" i="11"/>
  <c r="P1259" i="11"/>
  <c r="O1259" i="11"/>
  <c r="N1259" i="11"/>
  <c r="Q1258" i="11"/>
  <c r="P1258" i="11"/>
  <c r="O1258" i="11"/>
  <c r="N1258" i="11"/>
  <c r="Q1257" i="11"/>
  <c r="P1257" i="11"/>
  <c r="O1257" i="11"/>
  <c r="N1257" i="11"/>
  <c r="Q1256" i="11"/>
  <c r="P1256" i="11"/>
  <c r="O1256" i="11"/>
  <c r="N1256" i="11"/>
  <c r="Q1255" i="11"/>
  <c r="P1255" i="11"/>
  <c r="O1255" i="11"/>
  <c r="N1255" i="11"/>
  <c r="Q1254" i="11"/>
  <c r="P1254" i="11"/>
  <c r="O1254" i="11"/>
  <c r="N1254" i="11"/>
  <c r="Q1253" i="11"/>
  <c r="P1253" i="11"/>
  <c r="O1253" i="11"/>
  <c r="N1253" i="11"/>
  <c r="Q1252" i="11"/>
  <c r="P1252" i="11"/>
  <c r="O1252" i="11"/>
  <c r="N1252" i="11"/>
  <c r="Q1251" i="11"/>
  <c r="P1251" i="11"/>
  <c r="O1251" i="11"/>
  <c r="N1251" i="11"/>
  <c r="Q1250" i="11"/>
  <c r="P1250" i="11"/>
  <c r="O1250" i="11"/>
  <c r="N1250" i="11"/>
  <c r="Q1249" i="11"/>
  <c r="P1249" i="11"/>
  <c r="O1249" i="11"/>
  <c r="N1249" i="11"/>
  <c r="Q1248" i="11"/>
  <c r="P1248" i="11"/>
  <c r="O1248" i="11"/>
  <c r="N1248" i="11"/>
  <c r="Q1247" i="11"/>
  <c r="P1247" i="11"/>
  <c r="O1247" i="11"/>
  <c r="N1247" i="11"/>
  <c r="Q1246" i="11"/>
  <c r="P1246" i="11"/>
  <c r="O1246" i="11"/>
  <c r="N1246" i="11"/>
  <c r="Q1245" i="11"/>
  <c r="P1245" i="11"/>
  <c r="O1245" i="11"/>
  <c r="N1245" i="11"/>
  <c r="Q1244" i="11"/>
  <c r="P1244" i="11"/>
  <c r="O1244" i="11"/>
  <c r="N1244" i="11"/>
  <c r="Q1243" i="11"/>
  <c r="P1243" i="11"/>
  <c r="O1243" i="11"/>
  <c r="N1243" i="11"/>
  <c r="Q1242" i="11"/>
  <c r="P1242" i="11"/>
  <c r="O1242" i="11"/>
  <c r="N1242" i="11"/>
  <c r="Q1241" i="11"/>
  <c r="P1241" i="11"/>
  <c r="O1241" i="11"/>
  <c r="N1241" i="11"/>
  <c r="Q1240" i="11"/>
  <c r="P1240" i="11"/>
  <c r="O1240" i="11"/>
  <c r="N1240" i="11"/>
  <c r="Q1239" i="11"/>
  <c r="P1239" i="11"/>
  <c r="O1239" i="11"/>
  <c r="N1239" i="11"/>
  <c r="Q1238" i="11"/>
  <c r="P1238" i="11"/>
  <c r="O1238" i="11"/>
  <c r="N1238" i="11"/>
  <c r="Q1237" i="11"/>
  <c r="P1237" i="11"/>
  <c r="O1237" i="11"/>
  <c r="N1237" i="11"/>
  <c r="Q1236" i="11"/>
  <c r="P1236" i="11"/>
  <c r="O1236" i="11"/>
  <c r="N1236" i="11"/>
  <c r="Q1235" i="11"/>
  <c r="P1235" i="11"/>
  <c r="O1235" i="11"/>
  <c r="N1235" i="11"/>
  <c r="Q1234" i="11"/>
  <c r="P1234" i="11"/>
  <c r="O1234" i="11"/>
  <c r="N1234" i="11"/>
  <c r="Q1233" i="11"/>
  <c r="P1233" i="11"/>
  <c r="O1233" i="11"/>
  <c r="N1233" i="11"/>
  <c r="Q1232" i="11"/>
  <c r="P1232" i="11"/>
  <c r="O1232" i="11"/>
  <c r="N1232" i="11"/>
  <c r="Q1231" i="11"/>
  <c r="P1231" i="11"/>
  <c r="O1231" i="11"/>
  <c r="N1231" i="11"/>
  <c r="Q1230" i="11"/>
  <c r="P1230" i="11"/>
  <c r="O1230" i="11"/>
  <c r="N1230" i="11"/>
  <c r="Q1229" i="11"/>
  <c r="P1229" i="11"/>
  <c r="O1229" i="11"/>
  <c r="N1229" i="11"/>
  <c r="Q1228" i="11"/>
  <c r="P1228" i="11"/>
  <c r="O1228" i="11"/>
  <c r="N1228" i="11"/>
  <c r="Q1227" i="11"/>
  <c r="P1227" i="11"/>
  <c r="O1227" i="11"/>
  <c r="N1227" i="11"/>
  <c r="Q1226" i="11"/>
  <c r="P1226" i="11"/>
  <c r="O1226" i="11"/>
  <c r="N1226" i="11"/>
  <c r="Q1225" i="11"/>
  <c r="P1225" i="11"/>
  <c r="O1225" i="11"/>
  <c r="N1225" i="11"/>
  <c r="Q1224" i="11"/>
  <c r="P1224" i="11"/>
  <c r="O1224" i="11"/>
  <c r="N1224" i="11"/>
  <c r="Q1223" i="11"/>
  <c r="P1223" i="11"/>
  <c r="O1223" i="11"/>
  <c r="N1223" i="11"/>
  <c r="Q1222" i="11"/>
  <c r="P1222" i="11"/>
  <c r="O1222" i="11"/>
  <c r="N1222" i="11"/>
  <c r="Q1221" i="11"/>
  <c r="P1221" i="11"/>
  <c r="O1221" i="11"/>
  <c r="N1221" i="11"/>
  <c r="Q1220" i="11"/>
  <c r="P1220" i="11"/>
  <c r="O1220" i="11"/>
  <c r="N1220" i="11"/>
  <c r="Q1219" i="11"/>
  <c r="P1219" i="11"/>
  <c r="O1219" i="11"/>
  <c r="N1219" i="11"/>
  <c r="Q1218" i="11"/>
  <c r="P1218" i="11"/>
  <c r="O1218" i="11"/>
  <c r="N1218" i="11"/>
  <c r="Q1217" i="11"/>
  <c r="P1217" i="11"/>
  <c r="O1217" i="11"/>
  <c r="N1217" i="11"/>
  <c r="Q1216" i="11"/>
  <c r="P1216" i="11"/>
  <c r="O1216" i="11"/>
  <c r="N1216" i="11"/>
  <c r="Q1215" i="11"/>
  <c r="P1215" i="11"/>
  <c r="O1215" i="11"/>
  <c r="N1215" i="11"/>
  <c r="Q1214" i="11"/>
  <c r="P1214" i="11"/>
  <c r="O1214" i="11"/>
  <c r="N1214" i="11"/>
  <c r="Q1213" i="11"/>
  <c r="P1213" i="11"/>
  <c r="O1213" i="11"/>
  <c r="N1213" i="11"/>
  <c r="Q1212" i="11"/>
  <c r="P1212" i="11"/>
  <c r="O1212" i="11"/>
  <c r="N1212" i="11"/>
  <c r="Q1211" i="11"/>
  <c r="P1211" i="11"/>
  <c r="O1211" i="11"/>
  <c r="N1211" i="11"/>
  <c r="Q1210" i="11"/>
  <c r="P1210" i="11"/>
  <c r="O1210" i="11"/>
  <c r="N1210" i="11"/>
  <c r="Q1209" i="11"/>
  <c r="P1209" i="11"/>
  <c r="O1209" i="11"/>
  <c r="N1209" i="11"/>
  <c r="Q1208" i="11"/>
  <c r="P1208" i="11"/>
  <c r="O1208" i="11"/>
  <c r="N1208" i="11"/>
  <c r="Q1207" i="11"/>
  <c r="P1207" i="11"/>
  <c r="O1207" i="11"/>
  <c r="N1207" i="11"/>
  <c r="Q1206" i="11"/>
  <c r="P1206" i="11"/>
  <c r="O1206" i="11"/>
  <c r="N1206" i="11"/>
  <c r="Q1205" i="11"/>
  <c r="P1205" i="11"/>
  <c r="O1205" i="11"/>
  <c r="N1205" i="11"/>
  <c r="Q1204" i="11"/>
  <c r="P1204" i="11"/>
  <c r="O1204" i="11"/>
  <c r="N1204" i="11"/>
  <c r="Q1203" i="11"/>
  <c r="P1203" i="11"/>
  <c r="O1203" i="11"/>
  <c r="N1203" i="11"/>
  <c r="Q1202" i="11"/>
  <c r="P1202" i="11"/>
  <c r="O1202" i="11"/>
  <c r="N1202" i="11"/>
  <c r="Q1201" i="11"/>
  <c r="P1201" i="11"/>
  <c r="O1201" i="11"/>
  <c r="N1201" i="11"/>
  <c r="Q1200" i="11"/>
  <c r="P1200" i="11"/>
  <c r="O1200" i="11"/>
  <c r="N1200" i="11"/>
  <c r="Q1199" i="11"/>
  <c r="P1199" i="11"/>
  <c r="O1199" i="11"/>
  <c r="N1199" i="11"/>
  <c r="Q1198" i="11"/>
  <c r="P1198" i="11"/>
  <c r="O1198" i="11"/>
  <c r="N1198" i="11"/>
  <c r="Q1197" i="11"/>
  <c r="P1197" i="11"/>
  <c r="O1197" i="11"/>
  <c r="N1197" i="11"/>
  <c r="Q1196" i="11"/>
  <c r="P1196" i="11"/>
  <c r="O1196" i="11"/>
  <c r="N1196" i="11"/>
  <c r="Q1195" i="11"/>
  <c r="P1195" i="11"/>
  <c r="O1195" i="11"/>
  <c r="N1195" i="11"/>
  <c r="Q1194" i="11"/>
  <c r="P1194" i="11"/>
  <c r="O1194" i="11"/>
  <c r="N1194" i="11"/>
  <c r="Q1193" i="11"/>
  <c r="P1193" i="11"/>
  <c r="O1193" i="11"/>
  <c r="N1193" i="11"/>
  <c r="Q1192" i="11"/>
  <c r="P1192" i="11"/>
  <c r="O1192" i="11"/>
  <c r="N1192" i="11"/>
  <c r="Q1191" i="11"/>
  <c r="P1191" i="11"/>
  <c r="O1191" i="11"/>
  <c r="N1191" i="11"/>
  <c r="Q1190" i="11"/>
  <c r="P1190" i="11"/>
  <c r="O1190" i="11"/>
  <c r="N1190" i="11"/>
  <c r="Q1189" i="11"/>
  <c r="P1189" i="11"/>
  <c r="O1189" i="11"/>
  <c r="N1189" i="11"/>
  <c r="Q1188" i="11"/>
  <c r="P1188" i="11"/>
  <c r="O1188" i="11"/>
  <c r="N1188" i="11"/>
  <c r="Q1187" i="11"/>
  <c r="P1187" i="11"/>
  <c r="O1187" i="11"/>
  <c r="N1187" i="11"/>
  <c r="Q1186" i="11"/>
  <c r="P1186" i="11"/>
  <c r="O1186" i="11"/>
  <c r="N1186" i="11"/>
  <c r="Q1185" i="11"/>
  <c r="P1185" i="11"/>
  <c r="O1185" i="11"/>
  <c r="N1185" i="11"/>
  <c r="Q1184" i="11"/>
  <c r="P1184" i="11"/>
  <c r="O1184" i="11"/>
  <c r="N1184" i="11"/>
  <c r="Q1183" i="11"/>
  <c r="P1183" i="11"/>
  <c r="O1183" i="11"/>
  <c r="N1183" i="11"/>
  <c r="Q1182" i="11"/>
  <c r="P1182" i="11"/>
  <c r="O1182" i="11"/>
  <c r="N1182" i="11"/>
  <c r="Q1181" i="11"/>
  <c r="P1181" i="11"/>
  <c r="O1181" i="11"/>
  <c r="N1181" i="11"/>
  <c r="Q1180" i="11"/>
  <c r="P1180" i="11"/>
  <c r="O1180" i="11"/>
  <c r="N1180" i="11"/>
  <c r="Q1179" i="11"/>
  <c r="P1179" i="11"/>
  <c r="O1179" i="11"/>
  <c r="N1179" i="11"/>
  <c r="Q1178" i="11"/>
  <c r="P1178" i="11"/>
  <c r="O1178" i="11"/>
  <c r="N1178" i="11"/>
  <c r="Q1177" i="11"/>
  <c r="P1177" i="11"/>
  <c r="O1177" i="11"/>
  <c r="N1177" i="11"/>
  <c r="Q1176" i="11"/>
  <c r="P1176" i="11"/>
  <c r="O1176" i="11"/>
  <c r="N1176" i="11"/>
  <c r="Q1175" i="11"/>
  <c r="P1175" i="11"/>
  <c r="O1175" i="11"/>
  <c r="N1175" i="11"/>
  <c r="Q1174" i="11"/>
  <c r="P1174" i="11"/>
  <c r="O1174" i="11"/>
  <c r="N1174" i="11"/>
  <c r="Q1173" i="11"/>
  <c r="P1173" i="11"/>
  <c r="O1173" i="11"/>
  <c r="N1173" i="11"/>
  <c r="Q1172" i="11"/>
  <c r="P1172" i="11"/>
  <c r="O1172" i="11"/>
  <c r="N1172" i="11"/>
  <c r="Q1171" i="11"/>
  <c r="P1171" i="11"/>
  <c r="O1171" i="11"/>
  <c r="N1171" i="11"/>
  <c r="Q1170" i="11"/>
  <c r="P1170" i="11"/>
  <c r="O1170" i="11"/>
  <c r="N1170" i="11"/>
  <c r="Q1169" i="11"/>
  <c r="P1169" i="11"/>
  <c r="O1169" i="11"/>
  <c r="N1169" i="11"/>
  <c r="Q1168" i="11"/>
  <c r="P1168" i="11"/>
  <c r="O1168" i="11"/>
  <c r="N1168" i="11"/>
  <c r="Q1167" i="11"/>
  <c r="P1167" i="11"/>
  <c r="O1167" i="11"/>
  <c r="N1167" i="11"/>
  <c r="Q1166" i="11"/>
  <c r="P1166" i="11"/>
  <c r="O1166" i="11"/>
  <c r="N1166" i="11"/>
  <c r="Q1165" i="11"/>
  <c r="P1165" i="11"/>
  <c r="O1165" i="11"/>
  <c r="N1165" i="11"/>
  <c r="Q1164" i="11"/>
  <c r="P1164" i="11"/>
  <c r="O1164" i="11"/>
  <c r="N1164" i="11"/>
  <c r="Q1163" i="11"/>
  <c r="P1163" i="11"/>
  <c r="O1163" i="11"/>
  <c r="N1163" i="11"/>
  <c r="Q1162" i="11"/>
  <c r="P1162" i="11"/>
  <c r="O1162" i="11"/>
  <c r="N1162" i="11"/>
  <c r="Q1161" i="11"/>
  <c r="P1161" i="11"/>
  <c r="O1161" i="11"/>
  <c r="N1161" i="11"/>
  <c r="Q1160" i="11"/>
  <c r="P1160" i="11"/>
  <c r="O1160" i="11"/>
  <c r="N1160" i="11"/>
  <c r="Q1159" i="11"/>
  <c r="P1159" i="11"/>
  <c r="O1159" i="11"/>
  <c r="N1159" i="11"/>
  <c r="Q1158" i="11"/>
  <c r="P1158" i="11"/>
  <c r="O1158" i="11"/>
  <c r="N1158" i="11"/>
  <c r="Q1157" i="11"/>
  <c r="P1157" i="11"/>
  <c r="O1157" i="11"/>
  <c r="N1157" i="11"/>
  <c r="Q1156" i="11"/>
  <c r="P1156" i="11"/>
  <c r="O1156" i="11"/>
  <c r="N1156" i="11"/>
  <c r="Q1155" i="11"/>
  <c r="P1155" i="11"/>
  <c r="O1155" i="11"/>
  <c r="N1155" i="11"/>
  <c r="Q1154" i="11"/>
  <c r="P1154" i="11"/>
  <c r="O1154" i="11"/>
  <c r="N1154" i="11"/>
  <c r="Q1153" i="11"/>
  <c r="P1153" i="11"/>
  <c r="O1153" i="11"/>
  <c r="N1153" i="11"/>
  <c r="Q1152" i="11"/>
  <c r="P1152" i="11"/>
  <c r="O1152" i="11"/>
  <c r="N1152" i="11"/>
  <c r="Q1151" i="11"/>
  <c r="P1151" i="11"/>
  <c r="O1151" i="11"/>
  <c r="N1151" i="11"/>
  <c r="Q1150" i="11"/>
  <c r="P1150" i="11"/>
  <c r="O1150" i="11"/>
  <c r="N1150" i="11"/>
  <c r="Q1149" i="11"/>
  <c r="P1149" i="11"/>
  <c r="O1149" i="11"/>
  <c r="N1149" i="11"/>
  <c r="Q1148" i="11"/>
  <c r="P1148" i="11"/>
  <c r="O1148" i="11"/>
  <c r="N1148" i="11"/>
  <c r="Q1147" i="11"/>
  <c r="P1147" i="11"/>
  <c r="O1147" i="11"/>
  <c r="N1147" i="11"/>
  <c r="Q1146" i="11"/>
  <c r="P1146" i="11"/>
  <c r="O1146" i="11"/>
  <c r="N1146" i="11"/>
  <c r="Q1145" i="11"/>
  <c r="P1145" i="11"/>
  <c r="O1145" i="11"/>
  <c r="N1145" i="11"/>
  <c r="Q1144" i="11"/>
  <c r="P1144" i="11"/>
  <c r="O1144" i="11"/>
  <c r="N1144" i="11"/>
  <c r="Q1143" i="11"/>
  <c r="P1143" i="11"/>
  <c r="O1143" i="11"/>
  <c r="N1143" i="11"/>
  <c r="Q1142" i="11"/>
  <c r="P1142" i="11"/>
  <c r="O1142" i="11"/>
  <c r="N1142" i="11"/>
  <c r="Q1141" i="11"/>
  <c r="P1141" i="11"/>
  <c r="O1141" i="11"/>
  <c r="N1141" i="11"/>
  <c r="Q1140" i="11"/>
  <c r="P1140" i="11"/>
  <c r="O1140" i="11"/>
  <c r="N1140" i="11"/>
  <c r="Q1139" i="11"/>
  <c r="P1139" i="11"/>
  <c r="O1139" i="11"/>
  <c r="N1139" i="11"/>
  <c r="Q1138" i="11"/>
  <c r="P1138" i="11"/>
  <c r="O1138" i="11"/>
  <c r="N1138" i="11"/>
  <c r="Q1137" i="11"/>
  <c r="P1137" i="11"/>
  <c r="O1137" i="11"/>
  <c r="N1137" i="11"/>
  <c r="Q1136" i="11"/>
  <c r="P1136" i="11"/>
  <c r="O1136" i="11"/>
  <c r="N1136" i="11"/>
  <c r="Q1135" i="11"/>
  <c r="P1135" i="11"/>
  <c r="O1135" i="11"/>
  <c r="N1135" i="11"/>
  <c r="Q1134" i="11"/>
  <c r="P1134" i="11"/>
  <c r="O1134" i="11"/>
  <c r="N1134" i="11"/>
  <c r="Q1133" i="11"/>
  <c r="P1133" i="11"/>
  <c r="O1133" i="11"/>
  <c r="N1133" i="11"/>
  <c r="Q1132" i="11"/>
  <c r="P1132" i="11"/>
  <c r="O1132" i="11"/>
  <c r="N1132" i="11"/>
  <c r="Q1131" i="11"/>
  <c r="P1131" i="11"/>
  <c r="O1131" i="11"/>
  <c r="N1131" i="11"/>
  <c r="Q1130" i="11"/>
  <c r="P1130" i="11"/>
  <c r="O1130" i="11"/>
  <c r="N1130" i="11"/>
  <c r="Q1129" i="11"/>
  <c r="P1129" i="11"/>
  <c r="O1129" i="11"/>
  <c r="N1129" i="11"/>
  <c r="Q1128" i="11"/>
  <c r="P1128" i="11"/>
  <c r="O1128" i="11"/>
  <c r="N1128" i="11"/>
  <c r="Q1127" i="11"/>
  <c r="P1127" i="11"/>
  <c r="O1127" i="11"/>
  <c r="N1127" i="11"/>
  <c r="Q1126" i="11"/>
  <c r="P1126" i="11"/>
  <c r="O1126" i="11"/>
  <c r="N1126" i="11"/>
  <c r="Q1125" i="11"/>
  <c r="P1125" i="11"/>
  <c r="O1125" i="11"/>
  <c r="N1125" i="11"/>
  <c r="Q1124" i="11"/>
  <c r="P1124" i="11"/>
  <c r="O1124" i="11"/>
  <c r="N1124" i="11"/>
  <c r="Q1123" i="11"/>
  <c r="P1123" i="11"/>
  <c r="O1123" i="11"/>
  <c r="N1123" i="11"/>
  <c r="Q1122" i="11"/>
  <c r="P1122" i="11"/>
  <c r="O1122" i="11"/>
  <c r="N1122" i="11"/>
  <c r="Q1121" i="11"/>
  <c r="P1121" i="11"/>
  <c r="O1121" i="11"/>
  <c r="N1121" i="11"/>
  <c r="Q1120" i="11"/>
  <c r="P1120" i="11"/>
  <c r="O1120" i="11"/>
  <c r="N1120" i="11"/>
  <c r="Q1119" i="11"/>
  <c r="P1119" i="11"/>
  <c r="O1119" i="11"/>
  <c r="N1119" i="11"/>
  <c r="Q1118" i="11"/>
  <c r="P1118" i="11"/>
  <c r="O1118" i="11"/>
  <c r="N1118" i="11"/>
  <c r="Q1117" i="11"/>
  <c r="P1117" i="11"/>
  <c r="O1117" i="11"/>
  <c r="N1117" i="11"/>
  <c r="Q1116" i="11"/>
  <c r="P1116" i="11"/>
  <c r="O1116" i="11"/>
  <c r="N1116" i="11"/>
  <c r="Q1115" i="11"/>
  <c r="P1115" i="11"/>
  <c r="O1115" i="11"/>
  <c r="N1115" i="11"/>
  <c r="Q1114" i="11"/>
  <c r="P1114" i="11"/>
  <c r="O1114" i="11"/>
  <c r="N1114" i="11"/>
  <c r="Q1113" i="11"/>
  <c r="P1113" i="11"/>
  <c r="O1113" i="11"/>
  <c r="N1113" i="11"/>
  <c r="Q1112" i="11"/>
  <c r="P1112" i="11"/>
  <c r="O1112" i="11"/>
  <c r="N1112" i="11"/>
  <c r="Q1111" i="11"/>
  <c r="P1111" i="11"/>
  <c r="O1111" i="11"/>
  <c r="N1111" i="11"/>
  <c r="Q1110" i="11"/>
  <c r="P1110" i="11"/>
  <c r="O1110" i="11"/>
  <c r="N1110" i="11"/>
  <c r="Q1109" i="11"/>
  <c r="P1109" i="11"/>
  <c r="O1109" i="11"/>
  <c r="N1109" i="11"/>
  <c r="Q1108" i="11"/>
  <c r="P1108" i="11"/>
  <c r="O1108" i="11"/>
  <c r="N1108" i="11"/>
  <c r="Q1107" i="11"/>
  <c r="P1107" i="11"/>
  <c r="O1107" i="11"/>
  <c r="N1107" i="11"/>
  <c r="Q1106" i="11"/>
  <c r="P1106" i="11"/>
  <c r="O1106" i="11"/>
  <c r="N1106" i="11"/>
  <c r="Q1105" i="11"/>
  <c r="P1105" i="11"/>
  <c r="O1105" i="11"/>
  <c r="N1105" i="11"/>
  <c r="Q1104" i="11"/>
  <c r="P1104" i="11"/>
  <c r="O1104" i="11"/>
  <c r="N1104" i="11"/>
  <c r="Q1103" i="11"/>
  <c r="P1103" i="11"/>
  <c r="O1103" i="11"/>
  <c r="N1103" i="11"/>
  <c r="Q1102" i="11"/>
  <c r="P1102" i="11"/>
  <c r="O1102" i="11"/>
  <c r="N1102" i="11"/>
  <c r="Q1101" i="11"/>
  <c r="P1101" i="11"/>
  <c r="O1101" i="11"/>
  <c r="N1101" i="11"/>
  <c r="Q1100" i="11"/>
  <c r="P1100" i="11"/>
  <c r="O1100" i="11"/>
  <c r="N1100" i="11"/>
  <c r="Q1099" i="11"/>
  <c r="P1099" i="11"/>
  <c r="O1099" i="11"/>
  <c r="N1099" i="11"/>
  <c r="Q1098" i="11"/>
  <c r="P1098" i="11"/>
  <c r="O1098" i="11"/>
  <c r="N1098" i="11"/>
  <c r="Q1097" i="11"/>
  <c r="P1097" i="11"/>
  <c r="O1097" i="11"/>
  <c r="N1097" i="11"/>
  <c r="Q1096" i="11"/>
  <c r="P1096" i="11"/>
  <c r="O1096" i="11"/>
  <c r="N1096" i="11"/>
  <c r="Q1095" i="11"/>
  <c r="P1095" i="11"/>
  <c r="O1095" i="11"/>
  <c r="N1095" i="11"/>
  <c r="Q1094" i="11"/>
  <c r="P1094" i="11"/>
  <c r="O1094" i="11"/>
  <c r="N1094" i="11"/>
  <c r="Q1093" i="11"/>
  <c r="P1093" i="11"/>
  <c r="O1093" i="11"/>
  <c r="N1093" i="11"/>
  <c r="Q1092" i="11"/>
  <c r="P1092" i="11"/>
  <c r="O1092" i="11"/>
  <c r="N1092" i="11"/>
  <c r="Q1091" i="11"/>
  <c r="P1091" i="11"/>
  <c r="O1091" i="11"/>
  <c r="N1091" i="11"/>
  <c r="Q1090" i="11"/>
  <c r="P1090" i="11"/>
  <c r="O1090" i="11"/>
  <c r="N1090" i="11"/>
  <c r="Q1089" i="11"/>
  <c r="P1089" i="11"/>
  <c r="O1089" i="11"/>
  <c r="N1089" i="11"/>
  <c r="Q1088" i="11"/>
  <c r="P1088" i="11"/>
  <c r="O1088" i="11"/>
  <c r="N1088" i="11"/>
  <c r="Q1087" i="11"/>
  <c r="P1087" i="11"/>
  <c r="O1087" i="11"/>
  <c r="N1087" i="11"/>
  <c r="Q1086" i="11"/>
  <c r="P1086" i="11"/>
  <c r="O1086" i="11"/>
  <c r="N1086" i="11"/>
  <c r="Q1085" i="11"/>
  <c r="P1085" i="11"/>
  <c r="O1085" i="11"/>
  <c r="N1085" i="11"/>
  <c r="Q1084" i="11"/>
  <c r="P1084" i="11"/>
  <c r="O1084" i="11"/>
  <c r="N1084" i="11"/>
  <c r="Q1083" i="11"/>
  <c r="P1083" i="11"/>
  <c r="O1083" i="11"/>
  <c r="N1083" i="11"/>
  <c r="Q1082" i="11"/>
  <c r="P1082" i="11"/>
  <c r="O1082" i="11"/>
  <c r="N1082" i="11"/>
  <c r="Q1081" i="11"/>
  <c r="P1081" i="11"/>
  <c r="O1081" i="11"/>
  <c r="N1081" i="11"/>
  <c r="Q1080" i="11"/>
  <c r="P1080" i="11"/>
  <c r="O1080" i="11"/>
  <c r="N1080" i="11"/>
  <c r="Q1079" i="11"/>
  <c r="P1079" i="11"/>
  <c r="O1079" i="11"/>
  <c r="N1079" i="11"/>
  <c r="Q1078" i="11"/>
  <c r="P1078" i="11"/>
  <c r="O1078" i="11"/>
  <c r="N1078" i="11"/>
  <c r="Q1077" i="11"/>
  <c r="P1077" i="11"/>
  <c r="O1077" i="11"/>
  <c r="N1077" i="11"/>
  <c r="Q1076" i="11"/>
  <c r="P1076" i="11"/>
  <c r="O1076" i="11"/>
  <c r="N1076" i="11"/>
  <c r="Q1075" i="11"/>
  <c r="P1075" i="11"/>
  <c r="O1075" i="11"/>
  <c r="N1075" i="11"/>
  <c r="Q1074" i="11"/>
  <c r="P1074" i="11"/>
  <c r="O1074" i="11"/>
  <c r="N1074" i="11"/>
  <c r="Q1073" i="11"/>
  <c r="P1073" i="11"/>
  <c r="O1073" i="11"/>
  <c r="N1073" i="11"/>
  <c r="Q1072" i="11"/>
  <c r="P1072" i="11"/>
  <c r="O1072" i="11"/>
  <c r="N1072" i="11"/>
  <c r="Q1071" i="11"/>
  <c r="P1071" i="11"/>
  <c r="O1071" i="11"/>
  <c r="N1071" i="11"/>
  <c r="Q1070" i="11"/>
  <c r="P1070" i="11"/>
  <c r="O1070" i="11"/>
  <c r="N1070" i="11"/>
  <c r="Q1069" i="11"/>
  <c r="P1069" i="11"/>
  <c r="O1069" i="11"/>
  <c r="N1069" i="11"/>
  <c r="Q1068" i="11"/>
  <c r="P1068" i="11"/>
  <c r="O1068" i="11"/>
  <c r="N1068" i="11"/>
  <c r="Q1067" i="11"/>
  <c r="P1067" i="11"/>
  <c r="O1067" i="11"/>
  <c r="N1067" i="11"/>
  <c r="Q1066" i="11"/>
  <c r="P1066" i="11"/>
  <c r="O1066" i="11"/>
  <c r="N1066" i="11"/>
  <c r="Q1065" i="11"/>
  <c r="P1065" i="11"/>
  <c r="O1065" i="11"/>
  <c r="N1065" i="11"/>
  <c r="Q1064" i="11"/>
  <c r="P1064" i="11"/>
  <c r="O1064" i="11"/>
  <c r="N1064" i="11"/>
  <c r="Q1063" i="11"/>
  <c r="P1063" i="11"/>
  <c r="O1063" i="11"/>
  <c r="N1063" i="11"/>
  <c r="Q1062" i="11"/>
  <c r="P1062" i="11"/>
  <c r="O1062" i="11"/>
  <c r="N1062" i="11"/>
  <c r="Q1061" i="11"/>
  <c r="P1061" i="11"/>
  <c r="O1061" i="11"/>
  <c r="N1061" i="11"/>
  <c r="Q1060" i="11"/>
  <c r="P1060" i="11"/>
  <c r="O1060" i="11"/>
  <c r="N1060" i="11"/>
  <c r="Q1059" i="11"/>
  <c r="P1059" i="11"/>
  <c r="O1059" i="11"/>
  <c r="N1059" i="11"/>
  <c r="Q1058" i="11"/>
  <c r="P1058" i="11"/>
  <c r="O1058" i="11"/>
  <c r="N1058" i="11"/>
  <c r="Q1057" i="11"/>
  <c r="P1057" i="11"/>
  <c r="O1057" i="11"/>
  <c r="N1057" i="11"/>
  <c r="Q1056" i="11"/>
  <c r="P1056" i="11"/>
  <c r="O1056" i="11"/>
  <c r="N1056" i="11"/>
  <c r="Q1055" i="11"/>
  <c r="P1055" i="11"/>
  <c r="O1055" i="11"/>
  <c r="N1055" i="11"/>
  <c r="Q1054" i="11"/>
  <c r="P1054" i="11"/>
  <c r="O1054" i="11"/>
  <c r="N1054" i="11"/>
  <c r="Q1053" i="11"/>
  <c r="P1053" i="11"/>
  <c r="O1053" i="11"/>
  <c r="N1053" i="11"/>
  <c r="Q1052" i="11"/>
  <c r="P1052" i="11"/>
  <c r="O1052" i="11"/>
  <c r="N1052" i="11"/>
  <c r="Q1051" i="11"/>
  <c r="P1051" i="11"/>
  <c r="O1051" i="11"/>
  <c r="N1051" i="11"/>
  <c r="Q1050" i="11"/>
  <c r="P1050" i="11"/>
  <c r="O1050" i="11"/>
  <c r="N1050" i="11"/>
  <c r="Q1049" i="11"/>
  <c r="P1049" i="11"/>
  <c r="O1049" i="11"/>
  <c r="N1049" i="11"/>
  <c r="Q1048" i="11"/>
  <c r="P1048" i="11"/>
  <c r="O1048" i="11"/>
  <c r="N1048" i="11"/>
  <c r="Q1047" i="11"/>
  <c r="P1047" i="11"/>
  <c r="O1047" i="11"/>
  <c r="N1047" i="11"/>
  <c r="Q1046" i="11"/>
  <c r="P1046" i="11"/>
  <c r="O1046" i="11"/>
  <c r="N1046" i="11"/>
  <c r="Q1045" i="11"/>
  <c r="P1045" i="11"/>
  <c r="O1045" i="11"/>
  <c r="N1045" i="11"/>
  <c r="Q1044" i="11"/>
  <c r="P1044" i="11"/>
  <c r="O1044" i="11"/>
  <c r="N1044" i="11"/>
  <c r="Q1043" i="11"/>
  <c r="P1043" i="11"/>
  <c r="O1043" i="11"/>
  <c r="N1043" i="11"/>
  <c r="Q1042" i="11"/>
  <c r="P1042" i="11"/>
  <c r="O1042" i="11"/>
  <c r="N1042" i="11"/>
  <c r="Q1041" i="11"/>
  <c r="P1041" i="11"/>
  <c r="O1041" i="11"/>
  <c r="N1041" i="11"/>
  <c r="Q1040" i="11"/>
  <c r="P1040" i="11"/>
  <c r="O1040" i="11"/>
  <c r="N1040" i="11"/>
  <c r="Q1039" i="11"/>
  <c r="P1039" i="11"/>
  <c r="O1039" i="11"/>
  <c r="N1039" i="11"/>
  <c r="Q1038" i="11"/>
  <c r="P1038" i="11"/>
  <c r="O1038" i="11"/>
  <c r="N1038" i="11"/>
  <c r="Q1037" i="11"/>
  <c r="P1037" i="11"/>
  <c r="O1037" i="11"/>
  <c r="N1037" i="11"/>
  <c r="Q1036" i="11"/>
  <c r="P1036" i="11"/>
  <c r="O1036" i="11"/>
  <c r="N1036" i="11"/>
  <c r="Q1035" i="11"/>
  <c r="P1035" i="11"/>
  <c r="O1035" i="11"/>
  <c r="N1035" i="11"/>
  <c r="Q1034" i="11"/>
  <c r="P1034" i="11"/>
  <c r="O1034" i="11"/>
  <c r="N1034" i="11"/>
  <c r="Q1033" i="11"/>
  <c r="P1033" i="11"/>
  <c r="O1033" i="11"/>
  <c r="N1033" i="11"/>
  <c r="Q1032" i="11"/>
  <c r="P1032" i="11"/>
  <c r="O1032" i="11"/>
  <c r="N1032" i="11"/>
  <c r="Q1031" i="11"/>
  <c r="P1031" i="11"/>
  <c r="O1031" i="11"/>
  <c r="N1031" i="11"/>
  <c r="Q1030" i="11"/>
  <c r="P1030" i="11"/>
  <c r="O1030" i="11"/>
  <c r="N1030" i="11"/>
  <c r="Q1029" i="11"/>
  <c r="P1029" i="11"/>
  <c r="O1029" i="11"/>
  <c r="N1029" i="11"/>
  <c r="Q1028" i="11"/>
  <c r="P1028" i="11"/>
  <c r="O1028" i="11"/>
  <c r="N1028" i="11"/>
  <c r="Q1027" i="11"/>
  <c r="P1027" i="11"/>
  <c r="O1027" i="11"/>
  <c r="N1027" i="11"/>
  <c r="Q1026" i="11"/>
  <c r="P1026" i="11"/>
  <c r="O1026" i="11"/>
  <c r="N1026" i="11"/>
  <c r="Q1025" i="11"/>
  <c r="P1025" i="11"/>
  <c r="O1025" i="11"/>
  <c r="N1025" i="11"/>
  <c r="Q1024" i="11"/>
  <c r="P1024" i="11"/>
  <c r="O1024" i="11"/>
  <c r="N1024" i="11"/>
  <c r="Q1023" i="11"/>
  <c r="P1023" i="11"/>
  <c r="O1023" i="11"/>
  <c r="N1023" i="11"/>
  <c r="Q1022" i="11"/>
  <c r="P1022" i="11"/>
  <c r="O1022" i="11"/>
  <c r="N1022" i="11"/>
  <c r="Q1021" i="11"/>
  <c r="P1021" i="11"/>
  <c r="O1021" i="11"/>
  <c r="N1021" i="11"/>
  <c r="Q1020" i="11"/>
  <c r="P1020" i="11"/>
  <c r="O1020" i="11"/>
  <c r="N1020" i="11"/>
  <c r="Q1019" i="11"/>
  <c r="P1019" i="11"/>
  <c r="O1019" i="11"/>
  <c r="N1019" i="11"/>
  <c r="Q1018" i="11"/>
  <c r="P1018" i="11"/>
  <c r="O1018" i="11"/>
  <c r="N1018" i="11"/>
  <c r="Q1017" i="11"/>
  <c r="P1017" i="11"/>
  <c r="O1017" i="11"/>
  <c r="N1017" i="11"/>
  <c r="Q1016" i="11"/>
  <c r="P1016" i="11"/>
  <c r="O1016" i="11"/>
  <c r="N1016" i="11"/>
  <c r="Q1015" i="11"/>
  <c r="P1015" i="11"/>
  <c r="O1015" i="11"/>
  <c r="N1015" i="11"/>
  <c r="Q1014" i="11"/>
  <c r="P1014" i="11"/>
  <c r="O1014" i="11"/>
  <c r="N1014" i="11"/>
  <c r="Q1013" i="11"/>
  <c r="P1013" i="11"/>
  <c r="O1013" i="11"/>
  <c r="N1013" i="11"/>
  <c r="Q1012" i="11"/>
  <c r="P1012" i="11"/>
  <c r="O1012" i="11"/>
  <c r="N1012" i="11"/>
  <c r="Q1011" i="11"/>
  <c r="P1011" i="11"/>
  <c r="O1011" i="11"/>
  <c r="N1011" i="11"/>
  <c r="Q1010" i="11"/>
  <c r="P1010" i="11"/>
  <c r="O1010" i="11"/>
  <c r="N1010" i="11"/>
  <c r="Q1009" i="11"/>
  <c r="P1009" i="11"/>
  <c r="O1009" i="11"/>
  <c r="N1009" i="11"/>
  <c r="Q1008" i="11"/>
  <c r="P1008" i="11"/>
  <c r="O1008" i="11"/>
  <c r="N1008" i="11"/>
  <c r="Q1007" i="11"/>
  <c r="P1007" i="11"/>
  <c r="O1007" i="11"/>
  <c r="N1007" i="11"/>
  <c r="Q1006" i="11"/>
  <c r="P1006" i="11"/>
  <c r="O1006" i="11"/>
  <c r="N1006" i="11"/>
  <c r="Q1005" i="11"/>
  <c r="P1005" i="11"/>
  <c r="O1005" i="11"/>
  <c r="N1005" i="11"/>
  <c r="Q1004" i="11"/>
  <c r="P1004" i="11"/>
  <c r="O1004" i="11"/>
  <c r="N1004" i="11"/>
  <c r="Q1003" i="11"/>
  <c r="P1003" i="11"/>
  <c r="O1003" i="11"/>
  <c r="N1003" i="11"/>
  <c r="Q1002" i="11"/>
  <c r="P1002" i="11"/>
  <c r="O1002" i="11"/>
  <c r="N1002" i="11"/>
  <c r="Q1001" i="11"/>
  <c r="P1001" i="11"/>
  <c r="O1001" i="11"/>
  <c r="N1001" i="11"/>
  <c r="Q1000" i="11"/>
  <c r="P1000" i="11"/>
  <c r="O1000" i="11"/>
  <c r="N1000" i="11"/>
  <c r="Q999" i="11"/>
  <c r="P999" i="11"/>
  <c r="O999" i="11"/>
  <c r="N999" i="11"/>
  <c r="Q998" i="11"/>
  <c r="P998" i="11"/>
  <c r="O998" i="11"/>
  <c r="N998" i="11"/>
  <c r="Q997" i="11"/>
  <c r="P997" i="11"/>
  <c r="O997" i="11"/>
  <c r="N997" i="11"/>
  <c r="Q996" i="11"/>
  <c r="P996" i="11"/>
  <c r="O996" i="11"/>
  <c r="N996" i="11"/>
  <c r="Q995" i="11"/>
  <c r="P995" i="11"/>
  <c r="O995" i="11"/>
  <c r="N995" i="11"/>
  <c r="Q994" i="11"/>
  <c r="P994" i="11"/>
  <c r="O994" i="11"/>
  <c r="N994" i="11"/>
  <c r="Q993" i="11"/>
  <c r="P993" i="11"/>
  <c r="O993" i="11"/>
  <c r="N993" i="11"/>
  <c r="Q992" i="11"/>
  <c r="P992" i="11"/>
  <c r="O992" i="11"/>
  <c r="N992" i="11"/>
  <c r="Q991" i="11"/>
  <c r="P991" i="11"/>
  <c r="O991" i="11"/>
  <c r="N991" i="11"/>
  <c r="Q990" i="11"/>
  <c r="P990" i="11"/>
  <c r="O990" i="11"/>
  <c r="N990" i="11"/>
  <c r="Q989" i="11"/>
  <c r="P989" i="11"/>
  <c r="O989" i="11"/>
  <c r="N989" i="11"/>
  <c r="Q988" i="11"/>
  <c r="P988" i="11"/>
  <c r="O988" i="11"/>
  <c r="N988" i="11"/>
  <c r="Q987" i="11"/>
  <c r="P987" i="11"/>
  <c r="O987" i="11"/>
  <c r="N987" i="11"/>
  <c r="Q986" i="11"/>
  <c r="P986" i="11"/>
  <c r="O986" i="11"/>
  <c r="N986" i="11"/>
  <c r="Q985" i="11"/>
  <c r="P985" i="11"/>
  <c r="O985" i="11"/>
  <c r="N985" i="11"/>
  <c r="Q984" i="11"/>
  <c r="P984" i="11"/>
  <c r="O984" i="11"/>
  <c r="N984" i="11"/>
  <c r="Q983" i="11"/>
  <c r="P983" i="11"/>
  <c r="O983" i="11"/>
  <c r="N983" i="11"/>
  <c r="Q982" i="11"/>
  <c r="P982" i="11"/>
  <c r="O982" i="11"/>
  <c r="N982" i="11"/>
  <c r="Q981" i="11"/>
  <c r="P981" i="11"/>
  <c r="O981" i="11"/>
  <c r="N981" i="11"/>
  <c r="Q980" i="11"/>
  <c r="P980" i="11"/>
  <c r="O980" i="11"/>
  <c r="N980" i="11"/>
  <c r="Q979" i="11"/>
  <c r="P979" i="11"/>
  <c r="O979" i="11"/>
  <c r="N979" i="11"/>
  <c r="Q978" i="11"/>
  <c r="P978" i="11"/>
  <c r="O978" i="11"/>
  <c r="N978" i="11"/>
  <c r="Q977" i="11"/>
  <c r="P977" i="11"/>
  <c r="O977" i="11"/>
  <c r="N977" i="11"/>
  <c r="Q976" i="11"/>
  <c r="P976" i="11"/>
  <c r="O976" i="11"/>
  <c r="N976" i="11"/>
  <c r="Q975" i="11"/>
  <c r="P975" i="11"/>
  <c r="O975" i="11"/>
  <c r="N975" i="11"/>
  <c r="Q974" i="11"/>
  <c r="P974" i="11"/>
  <c r="O974" i="11"/>
  <c r="N974" i="11"/>
  <c r="Q973" i="11"/>
  <c r="P973" i="11"/>
  <c r="O973" i="11"/>
  <c r="N973" i="11"/>
  <c r="Q972" i="11"/>
  <c r="P972" i="11"/>
  <c r="O972" i="11"/>
  <c r="N972" i="11"/>
  <c r="Q971" i="11"/>
  <c r="P971" i="11"/>
  <c r="O971" i="11"/>
  <c r="N971" i="11"/>
  <c r="Q970" i="11"/>
  <c r="P970" i="11"/>
  <c r="O970" i="11"/>
  <c r="N970" i="11"/>
  <c r="Q969" i="11"/>
  <c r="P969" i="11"/>
  <c r="O969" i="11"/>
  <c r="N969" i="11"/>
  <c r="Q968" i="11"/>
  <c r="P968" i="11"/>
  <c r="O968" i="11"/>
  <c r="N968" i="11"/>
  <c r="Q967" i="11"/>
  <c r="P967" i="11"/>
  <c r="O967" i="11"/>
  <c r="N967" i="11"/>
  <c r="Q966" i="11"/>
  <c r="P966" i="11"/>
  <c r="O966" i="11"/>
  <c r="N966" i="11"/>
  <c r="Q965" i="11"/>
  <c r="P965" i="11"/>
  <c r="O965" i="11"/>
  <c r="N965" i="11"/>
  <c r="Q964" i="11"/>
  <c r="P964" i="11"/>
  <c r="O964" i="11"/>
  <c r="N964" i="11"/>
  <c r="Q963" i="11"/>
  <c r="P963" i="11"/>
  <c r="O963" i="11"/>
  <c r="N963" i="11"/>
  <c r="Q962" i="11"/>
  <c r="P962" i="11"/>
  <c r="O962" i="11"/>
  <c r="N962" i="11"/>
  <c r="Q961" i="11"/>
  <c r="P961" i="11"/>
  <c r="O961" i="11"/>
  <c r="N961" i="11"/>
  <c r="Q960" i="11"/>
  <c r="P960" i="11"/>
  <c r="O960" i="11"/>
  <c r="N960" i="11"/>
  <c r="Q959" i="11"/>
  <c r="P959" i="11"/>
  <c r="O959" i="11"/>
  <c r="N959" i="11"/>
  <c r="Q958" i="11"/>
  <c r="P958" i="11"/>
  <c r="O958" i="11"/>
  <c r="N958" i="11"/>
  <c r="Q957" i="11"/>
  <c r="P957" i="11"/>
  <c r="O957" i="11"/>
  <c r="N957" i="11"/>
  <c r="Q956" i="11"/>
  <c r="P956" i="11"/>
  <c r="O956" i="11"/>
  <c r="N956" i="11"/>
  <c r="Q955" i="11"/>
  <c r="P955" i="11"/>
  <c r="O955" i="11"/>
  <c r="N955" i="11"/>
  <c r="Q954" i="11"/>
  <c r="P954" i="11"/>
  <c r="O954" i="11"/>
  <c r="N954" i="11"/>
  <c r="H11" i="20"/>
  <c r="M3503" i="11" l="1"/>
  <c r="L3503" i="11"/>
  <c r="J3503" i="11"/>
  <c r="K3503" i="11" s="1"/>
  <c r="H3503" i="11"/>
  <c r="I3503" i="11" s="1"/>
  <c r="G3503" i="11"/>
  <c r="M3502" i="11"/>
  <c r="L3502" i="11"/>
  <c r="J3502" i="11"/>
  <c r="K3502" i="11" s="1"/>
  <c r="H3502" i="11"/>
  <c r="I3502" i="11" s="1"/>
  <c r="G3502" i="11"/>
  <c r="M3501" i="11"/>
  <c r="L3501" i="11"/>
  <c r="J3501" i="11"/>
  <c r="K3501" i="11" s="1"/>
  <c r="H3501" i="11"/>
  <c r="I3501" i="11" s="1"/>
  <c r="G3501" i="11"/>
  <c r="M3500" i="11"/>
  <c r="L3500" i="11"/>
  <c r="J3500" i="11"/>
  <c r="K3500" i="11" s="1"/>
  <c r="H3500" i="11"/>
  <c r="I3500" i="11" s="1"/>
  <c r="G3500" i="11"/>
  <c r="M3499" i="11"/>
  <c r="L3499" i="11"/>
  <c r="J3499" i="11"/>
  <c r="K3499" i="11" s="1"/>
  <c r="H3499" i="11"/>
  <c r="I3499" i="11" s="1"/>
  <c r="G3499" i="11"/>
  <c r="M3498" i="11"/>
  <c r="L3498" i="11"/>
  <c r="J3498" i="11"/>
  <c r="K3498" i="11" s="1"/>
  <c r="H3498" i="11"/>
  <c r="I3498" i="11" s="1"/>
  <c r="G3498" i="11"/>
  <c r="M3497" i="11"/>
  <c r="L3497" i="11"/>
  <c r="J3497" i="11"/>
  <c r="K3497" i="11" s="1"/>
  <c r="H3497" i="11"/>
  <c r="I3497" i="11" s="1"/>
  <c r="G3497" i="11"/>
  <c r="M3496" i="11"/>
  <c r="L3496" i="11"/>
  <c r="J3496" i="11"/>
  <c r="K3496" i="11" s="1"/>
  <c r="H3496" i="11"/>
  <c r="I3496" i="11" s="1"/>
  <c r="G3496" i="11"/>
  <c r="M3495" i="11"/>
  <c r="L3495" i="11"/>
  <c r="J3495" i="11"/>
  <c r="K3495" i="11" s="1"/>
  <c r="H3495" i="11"/>
  <c r="I3495" i="11" s="1"/>
  <c r="G3495" i="11"/>
  <c r="M3494" i="11"/>
  <c r="L3494" i="11"/>
  <c r="J3494" i="11"/>
  <c r="K3494" i="11" s="1"/>
  <c r="H3494" i="11"/>
  <c r="I3494" i="11" s="1"/>
  <c r="G3494" i="11"/>
  <c r="M3493" i="11"/>
  <c r="L3493" i="11"/>
  <c r="J3493" i="11"/>
  <c r="K3493" i="11" s="1"/>
  <c r="H3493" i="11"/>
  <c r="I3493" i="11" s="1"/>
  <c r="G3493" i="11"/>
  <c r="M3492" i="11"/>
  <c r="L3492" i="11"/>
  <c r="J3492" i="11"/>
  <c r="K3492" i="11" s="1"/>
  <c r="H3492" i="11"/>
  <c r="I3492" i="11" s="1"/>
  <c r="G3492" i="11"/>
  <c r="M3491" i="11"/>
  <c r="L3491" i="11"/>
  <c r="J3491" i="11"/>
  <c r="K3491" i="11" s="1"/>
  <c r="H3491" i="11"/>
  <c r="I3491" i="11" s="1"/>
  <c r="G3491" i="11"/>
  <c r="M3490" i="11"/>
  <c r="L3490" i="11"/>
  <c r="J3490" i="11"/>
  <c r="K3490" i="11" s="1"/>
  <c r="H3490" i="11"/>
  <c r="I3490" i="11" s="1"/>
  <c r="G3490" i="11"/>
  <c r="M3489" i="11"/>
  <c r="L3489" i="11"/>
  <c r="J3489" i="11"/>
  <c r="K3489" i="11" s="1"/>
  <c r="H3489" i="11"/>
  <c r="I3489" i="11" s="1"/>
  <c r="G3489" i="11"/>
  <c r="M3488" i="11"/>
  <c r="L3488" i="11"/>
  <c r="J3488" i="11"/>
  <c r="K3488" i="11" s="1"/>
  <c r="H3488" i="11"/>
  <c r="I3488" i="11" s="1"/>
  <c r="G3488" i="11"/>
  <c r="M3487" i="11"/>
  <c r="L3487" i="11"/>
  <c r="J3487" i="11"/>
  <c r="K3487" i="11" s="1"/>
  <c r="H3487" i="11"/>
  <c r="I3487" i="11" s="1"/>
  <c r="G3487" i="11"/>
  <c r="M3486" i="11"/>
  <c r="L3486" i="11"/>
  <c r="J3486" i="11"/>
  <c r="K3486" i="11" s="1"/>
  <c r="H3486" i="11"/>
  <c r="I3486" i="11" s="1"/>
  <c r="G3486" i="11"/>
  <c r="M3485" i="11"/>
  <c r="L3485" i="11"/>
  <c r="J3485" i="11"/>
  <c r="K3485" i="11" s="1"/>
  <c r="H3485" i="11"/>
  <c r="I3485" i="11" s="1"/>
  <c r="G3485" i="11"/>
  <c r="M3484" i="11"/>
  <c r="L3484" i="11"/>
  <c r="J3484" i="11"/>
  <c r="K3484" i="11" s="1"/>
  <c r="H3484" i="11"/>
  <c r="I3484" i="11" s="1"/>
  <c r="G3484" i="11"/>
  <c r="M3483" i="11"/>
  <c r="L3483" i="11"/>
  <c r="J3483" i="11"/>
  <c r="K3483" i="11" s="1"/>
  <c r="H3483" i="11"/>
  <c r="I3483" i="11" s="1"/>
  <c r="G3483" i="11"/>
  <c r="M3482" i="11"/>
  <c r="L3482" i="11"/>
  <c r="J3482" i="11"/>
  <c r="K3482" i="11" s="1"/>
  <c r="H3482" i="11"/>
  <c r="I3482" i="11" s="1"/>
  <c r="G3482" i="11"/>
  <c r="M3481" i="11"/>
  <c r="L3481" i="11"/>
  <c r="J3481" i="11"/>
  <c r="K3481" i="11" s="1"/>
  <c r="H3481" i="11"/>
  <c r="I3481" i="11" s="1"/>
  <c r="G3481" i="11"/>
  <c r="M3480" i="11"/>
  <c r="L3480" i="11"/>
  <c r="J3480" i="11"/>
  <c r="K3480" i="11" s="1"/>
  <c r="H3480" i="11"/>
  <c r="I3480" i="11" s="1"/>
  <c r="G3480" i="11"/>
  <c r="M3479" i="11"/>
  <c r="L3479" i="11"/>
  <c r="J3479" i="11"/>
  <c r="K3479" i="11" s="1"/>
  <c r="H3479" i="11"/>
  <c r="I3479" i="11" s="1"/>
  <c r="G3479" i="11"/>
  <c r="M3478" i="11"/>
  <c r="L3478" i="11"/>
  <c r="J3478" i="11"/>
  <c r="K3478" i="11" s="1"/>
  <c r="H3478" i="11"/>
  <c r="I3478" i="11" s="1"/>
  <c r="G3478" i="11"/>
  <c r="M3477" i="11"/>
  <c r="L3477" i="11"/>
  <c r="J3477" i="11"/>
  <c r="K3477" i="11" s="1"/>
  <c r="H3477" i="11"/>
  <c r="I3477" i="11" s="1"/>
  <c r="G3477" i="11"/>
  <c r="M3476" i="11"/>
  <c r="L3476" i="11"/>
  <c r="J3476" i="11"/>
  <c r="K3476" i="11" s="1"/>
  <c r="H3476" i="11"/>
  <c r="I3476" i="11" s="1"/>
  <c r="G3476" i="11"/>
  <c r="M3475" i="11"/>
  <c r="L3475" i="11"/>
  <c r="J3475" i="11"/>
  <c r="K3475" i="11" s="1"/>
  <c r="H3475" i="11"/>
  <c r="I3475" i="11" s="1"/>
  <c r="G3475" i="11"/>
  <c r="M3474" i="11"/>
  <c r="L3474" i="11"/>
  <c r="J3474" i="11"/>
  <c r="K3474" i="11" s="1"/>
  <c r="H3474" i="11"/>
  <c r="I3474" i="11" s="1"/>
  <c r="G3474" i="11"/>
  <c r="M3473" i="11"/>
  <c r="L3473" i="11"/>
  <c r="J3473" i="11"/>
  <c r="K3473" i="11" s="1"/>
  <c r="H3473" i="11"/>
  <c r="I3473" i="11" s="1"/>
  <c r="G3473" i="11"/>
  <c r="M3472" i="11"/>
  <c r="L3472" i="11"/>
  <c r="J3472" i="11"/>
  <c r="K3472" i="11" s="1"/>
  <c r="H3472" i="11"/>
  <c r="I3472" i="11" s="1"/>
  <c r="G3472" i="11"/>
  <c r="M3471" i="11"/>
  <c r="L3471" i="11"/>
  <c r="J3471" i="11"/>
  <c r="K3471" i="11" s="1"/>
  <c r="H3471" i="11"/>
  <c r="I3471" i="11" s="1"/>
  <c r="G3471" i="11"/>
  <c r="M3470" i="11"/>
  <c r="L3470" i="11"/>
  <c r="J3470" i="11"/>
  <c r="K3470" i="11" s="1"/>
  <c r="H3470" i="11"/>
  <c r="I3470" i="11" s="1"/>
  <c r="G3470" i="11"/>
  <c r="M3469" i="11"/>
  <c r="L3469" i="11"/>
  <c r="J3469" i="11"/>
  <c r="K3469" i="11" s="1"/>
  <c r="H3469" i="11"/>
  <c r="I3469" i="11" s="1"/>
  <c r="G3469" i="11"/>
  <c r="M3468" i="11"/>
  <c r="L3468" i="11"/>
  <c r="J3468" i="11"/>
  <c r="K3468" i="11" s="1"/>
  <c r="H3468" i="11"/>
  <c r="I3468" i="11" s="1"/>
  <c r="G3468" i="11"/>
  <c r="M3467" i="11"/>
  <c r="L3467" i="11"/>
  <c r="J3467" i="11"/>
  <c r="K3467" i="11" s="1"/>
  <c r="H3467" i="11"/>
  <c r="I3467" i="11" s="1"/>
  <c r="G3467" i="11"/>
  <c r="M3466" i="11"/>
  <c r="L3466" i="11"/>
  <c r="J3466" i="11"/>
  <c r="K3466" i="11" s="1"/>
  <c r="H3466" i="11"/>
  <c r="I3466" i="11" s="1"/>
  <c r="G3466" i="11"/>
  <c r="M3465" i="11"/>
  <c r="L3465" i="11"/>
  <c r="J3465" i="11"/>
  <c r="K3465" i="11" s="1"/>
  <c r="H3465" i="11"/>
  <c r="I3465" i="11" s="1"/>
  <c r="G3465" i="11"/>
  <c r="M3464" i="11"/>
  <c r="L3464" i="11"/>
  <c r="J3464" i="11"/>
  <c r="K3464" i="11" s="1"/>
  <c r="H3464" i="11"/>
  <c r="I3464" i="11" s="1"/>
  <c r="G3464" i="11"/>
  <c r="M3463" i="11"/>
  <c r="L3463" i="11"/>
  <c r="J3463" i="11"/>
  <c r="K3463" i="11" s="1"/>
  <c r="H3463" i="11"/>
  <c r="I3463" i="11" s="1"/>
  <c r="G3463" i="11"/>
  <c r="M3462" i="11"/>
  <c r="L3462" i="11"/>
  <c r="J3462" i="11"/>
  <c r="K3462" i="11" s="1"/>
  <c r="H3462" i="11"/>
  <c r="I3462" i="11" s="1"/>
  <c r="G3462" i="11"/>
  <c r="M3461" i="11"/>
  <c r="L3461" i="11"/>
  <c r="J3461" i="11"/>
  <c r="K3461" i="11" s="1"/>
  <c r="H3461" i="11"/>
  <c r="I3461" i="11" s="1"/>
  <c r="G3461" i="11"/>
  <c r="M3460" i="11"/>
  <c r="L3460" i="11"/>
  <c r="J3460" i="11"/>
  <c r="K3460" i="11" s="1"/>
  <c r="H3460" i="11"/>
  <c r="I3460" i="11" s="1"/>
  <c r="G3460" i="11"/>
  <c r="M3459" i="11"/>
  <c r="L3459" i="11"/>
  <c r="J3459" i="11"/>
  <c r="K3459" i="11" s="1"/>
  <c r="H3459" i="11"/>
  <c r="I3459" i="11" s="1"/>
  <c r="G3459" i="11"/>
  <c r="M3458" i="11"/>
  <c r="L3458" i="11"/>
  <c r="J3458" i="11"/>
  <c r="K3458" i="11" s="1"/>
  <c r="H3458" i="11"/>
  <c r="I3458" i="11" s="1"/>
  <c r="G3458" i="11"/>
  <c r="M3457" i="11"/>
  <c r="L3457" i="11"/>
  <c r="J3457" i="11"/>
  <c r="K3457" i="11" s="1"/>
  <c r="H3457" i="11"/>
  <c r="I3457" i="11" s="1"/>
  <c r="G3457" i="11"/>
  <c r="M3456" i="11"/>
  <c r="L3456" i="11"/>
  <c r="J3456" i="11"/>
  <c r="K3456" i="11" s="1"/>
  <c r="H3456" i="11"/>
  <c r="I3456" i="11" s="1"/>
  <c r="G3456" i="11"/>
  <c r="M3455" i="11"/>
  <c r="L3455" i="11"/>
  <c r="J3455" i="11"/>
  <c r="K3455" i="11" s="1"/>
  <c r="H3455" i="11"/>
  <c r="I3455" i="11" s="1"/>
  <c r="G3455" i="11"/>
  <c r="M3454" i="11"/>
  <c r="L3454" i="11"/>
  <c r="J3454" i="11"/>
  <c r="K3454" i="11" s="1"/>
  <c r="H3454" i="11"/>
  <c r="I3454" i="11" s="1"/>
  <c r="G3454" i="11"/>
  <c r="M3453" i="11"/>
  <c r="L3453" i="11"/>
  <c r="J3453" i="11"/>
  <c r="K3453" i="11" s="1"/>
  <c r="H3453" i="11"/>
  <c r="I3453" i="11" s="1"/>
  <c r="G3453" i="11"/>
  <c r="M3452" i="11"/>
  <c r="L3452" i="11"/>
  <c r="J3452" i="11"/>
  <c r="K3452" i="11" s="1"/>
  <c r="H3452" i="11"/>
  <c r="I3452" i="11" s="1"/>
  <c r="G3452" i="11"/>
  <c r="M3451" i="11"/>
  <c r="L3451" i="11"/>
  <c r="J3451" i="11"/>
  <c r="K3451" i="11" s="1"/>
  <c r="H3451" i="11"/>
  <c r="I3451" i="11" s="1"/>
  <c r="G3451" i="11"/>
  <c r="M3450" i="11"/>
  <c r="L3450" i="11"/>
  <c r="J3450" i="11"/>
  <c r="K3450" i="11" s="1"/>
  <c r="H3450" i="11"/>
  <c r="I3450" i="11" s="1"/>
  <c r="G3450" i="11"/>
  <c r="M3449" i="11"/>
  <c r="L3449" i="11"/>
  <c r="J3449" i="11"/>
  <c r="K3449" i="11" s="1"/>
  <c r="H3449" i="11"/>
  <c r="I3449" i="11" s="1"/>
  <c r="G3449" i="11"/>
  <c r="M3448" i="11"/>
  <c r="L3448" i="11"/>
  <c r="J3448" i="11"/>
  <c r="K3448" i="11" s="1"/>
  <c r="H3448" i="11"/>
  <c r="I3448" i="11" s="1"/>
  <c r="G3448" i="11"/>
  <c r="M3447" i="11"/>
  <c r="L3447" i="11"/>
  <c r="J3447" i="11"/>
  <c r="K3447" i="11" s="1"/>
  <c r="H3447" i="11"/>
  <c r="I3447" i="11" s="1"/>
  <c r="G3447" i="11"/>
  <c r="M3446" i="11"/>
  <c r="L3446" i="11"/>
  <c r="J3446" i="11"/>
  <c r="K3446" i="11" s="1"/>
  <c r="H3446" i="11"/>
  <c r="I3446" i="11" s="1"/>
  <c r="G3446" i="11"/>
  <c r="M3445" i="11"/>
  <c r="L3445" i="11"/>
  <c r="J3445" i="11"/>
  <c r="K3445" i="11" s="1"/>
  <c r="H3445" i="11"/>
  <c r="I3445" i="11" s="1"/>
  <c r="G3445" i="11"/>
  <c r="M3444" i="11"/>
  <c r="L3444" i="11"/>
  <c r="J3444" i="11"/>
  <c r="K3444" i="11" s="1"/>
  <c r="H3444" i="11"/>
  <c r="I3444" i="11" s="1"/>
  <c r="G3444" i="11"/>
  <c r="M3443" i="11"/>
  <c r="L3443" i="11"/>
  <c r="J3443" i="11"/>
  <c r="K3443" i="11" s="1"/>
  <c r="H3443" i="11"/>
  <c r="I3443" i="11" s="1"/>
  <c r="G3443" i="11"/>
  <c r="M3442" i="11"/>
  <c r="L3442" i="11"/>
  <c r="J3442" i="11"/>
  <c r="K3442" i="11" s="1"/>
  <c r="H3442" i="11"/>
  <c r="I3442" i="11" s="1"/>
  <c r="G3442" i="11"/>
  <c r="M3441" i="11"/>
  <c r="L3441" i="11"/>
  <c r="J3441" i="11"/>
  <c r="K3441" i="11" s="1"/>
  <c r="H3441" i="11"/>
  <c r="I3441" i="11" s="1"/>
  <c r="G3441" i="11"/>
  <c r="M3440" i="11"/>
  <c r="L3440" i="11"/>
  <c r="J3440" i="11"/>
  <c r="K3440" i="11" s="1"/>
  <c r="H3440" i="11"/>
  <c r="I3440" i="11" s="1"/>
  <c r="G3440" i="11"/>
  <c r="M3439" i="11"/>
  <c r="L3439" i="11"/>
  <c r="J3439" i="11"/>
  <c r="K3439" i="11" s="1"/>
  <c r="H3439" i="11"/>
  <c r="I3439" i="11" s="1"/>
  <c r="G3439" i="11"/>
  <c r="M3438" i="11"/>
  <c r="L3438" i="11"/>
  <c r="J3438" i="11"/>
  <c r="K3438" i="11" s="1"/>
  <c r="H3438" i="11"/>
  <c r="I3438" i="11" s="1"/>
  <c r="G3438" i="11"/>
  <c r="M3437" i="11"/>
  <c r="L3437" i="11"/>
  <c r="J3437" i="11"/>
  <c r="K3437" i="11" s="1"/>
  <c r="H3437" i="11"/>
  <c r="I3437" i="11" s="1"/>
  <c r="G3437" i="11"/>
  <c r="M3436" i="11"/>
  <c r="L3436" i="11"/>
  <c r="J3436" i="11"/>
  <c r="K3436" i="11" s="1"/>
  <c r="H3436" i="11"/>
  <c r="I3436" i="11" s="1"/>
  <c r="G3436" i="11"/>
  <c r="M3435" i="11"/>
  <c r="L3435" i="11"/>
  <c r="J3435" i="11"/>
  <c r="K3435" i="11" s="1"/>
  <c r="H3435" i="11"/>
  <c r="I3435" i="11" s="1"/>
  <c r="G3435" i="11"/>
  <c r="M3434" i="11"/>
  <c r="L3434" i="11"/>
  <c r="J3434" i="11"/>
  <c r="K3434" i="11" s="1"/>
  <c r="H3434" i="11"/>
  <c r="I3434" i="11" s="1"/>
  <c r="G3434" i="11"/>
  <c r="M3433" i="11"/>
  <c r="L3433" i="11"/>
  <c r="J3433" i="11"/>
  <c r="K3433" i="11" s="1"/>
  <c r="H3433" i="11"/>
  <c r="I3433" i="11" s="1"/>
  <c r="G3433" i="11"/>
  <c r="M3432" i="11"/>
  <c r="L3432" i="11"/>
  <c r="J3432" i="11"/>
  <c r="K3432" i="11" s="1"/>
  <c r="H3432" i="11"/>
  <c r="I3432" i="11" s="1"/>
  <c r="G3432" i="11"/>
  <c r="M3431" i="11"/>
  <c r="L3431" i="11"/>
  <c r="J3431" i="11"/>
  <c r="K3431" i="11" s="1"/>
  <c r="H3431" i="11"/>
  <c r="I3431" i="11" s="1"/>
  <c r="G3431" i="11"/>
  <c r="M3430" i="11"/>
  <c r="L3430" i="11"/>
  <c r="J3430" i="11"/>
  <c r="K3430" i="11" s="1"/>
  <c r="H3430" i="11"/>
  <c r="I3430" i="11" s="1"/>
  <c r="G3430" i="11"/>
  <c r="M3429" i="11"/>
  <c r="L3429" i="11"/>
  <c r="J3429" i="11"/>
  <c r="K3429" i="11" s="1"/>
  <c r="H3429" i="11"/>
  <c r="I3429" i="11" s="1"/>
  <c r="G3429" i="11"/>
  <c r="M3428" i="11"/>
  <c r="L3428" i="11"/>
  <c r="J3428" i="11"/>
  <c r="K3428" i="11" s="1"/>
  <c r="H3428" i="11"/>
  <c r="I3428" i="11" s="1"/>
  <c r="G3428" i="11"/>
  <c r="M3427" i="11"/>
  <c r="L3427" i="11"/>
  <c r="J3427" i="11"/>
  <c r="K3427" i="11" s="1"/>
  <c r="H3427" i="11"/>
  <c r="I3427" i="11" s="1"/>
  <c r="G3427" i="11"/>
  <c r="M3426" i="11"/>
  <c r="L3426" i="11"/>
  <c r="J3426" i="11"/>
  <c r="K3426" i="11" s="1"/>
  <c r="H3426" i="11"/>
  <c r="I3426" i="11" s="1"/>
  <c r="G3426" i="11"/>
  <c r="M3425" i="11"/>
  <c r="L3425" i="11"/>
  <c r="J3425" i="11"/>
  <c r="K3425" i="11" s="1"/>
  <c r="H3425" i="11"/>
  <c r="I3425" i="11" s="1"/>
  <c r="G3425" i="11"/>
  <c r="M3424" i="11"/>
  <c r="L3424" i="11"/>
  <c r="J3424" i="11"/>
  <c r="K3424" i="11" s="1"/>
  <c r="H3424" i="11"/>
  <c r="I3424" i="11" s="1"/>
  <c r="G3424" i="11"/>
  <c r="M3423" i="11"/>
  <c r="L3423" i="11"/>
  <c r="J3423" i="11"/>
  <c r="K3423" i="11" s="1"/>
  <c r="H3423" i="11"/>
  <c r="I3423" i="11" s="1"/>
  <c r="G3423" i="11"/>
  <c r="M3422" i="11"/>
  <c r="L3422" i="11"/>
  <c r="J3422" i="11"/>
  <c r="K3422" i="11" s="1"/>
  <c r="H3422" i="11"/>
  <c r="I3422" i="11" s="1"/>
  <c r="G3422" i="11"/>
  <c r="M3421" i="11"/>
  <c r="L3421" i="11"/>
  <c r="J3421" i="11"/>
  <c r="K3421" i="11" s="1"/>
  <c r="H3421" i="11"/>
  <c r="I3421" i="11" s="1"/>
  <c r="G3421" i="11"/>
  <c r="M3420" i="11"/>
  <c r="L3420" i="11"/>
  <c r="J3420" i="11"/>
  <c r="K3420" i="11" s="1"/>
  <c r="H3420" i="11"/>
  <c r="I3420" i="11" s="1"/>
  <c r="G3420" i="11"/>
  <c r="M3419" i="11"/>
  <c r="L3419" i="11"/>
  <c r="J3419" i="11"/>
  <c r="K3419" i="11" s="1"/>
  <c r="H3419" i="11"/>
  <c r="I3419" i="11" s="1"/>
  <c r="G3419" i="11"/>
  <c r="M3418" i="11"/>
  <c r="L3418" i="11"/>
  <c r="J3418" i="11"/>
  <c r="K3418" i="11" s="1"/>
  <c r="H3418" i="11"/>
  <c r="I3418" i="11" s="1"/>
  <c r="G3418" i="11"/>
  <c r="M3417" i="11"/>
  <c r="L3417" i="11"/>
  <c r="J3417" i="11"/>
  <c r="K3417" i="11" s="1"/>
  <c r="H3417" i="11"/>
  <c r="I3417" i="11" s="1"/>
  <c r="G3417" i="11"/>
  <c r="M3416" i="11"/>
  <c r="L3416" i="11"/>
  <c r="J3416" i="11"/>
  <c r="K3416" i="11" s="1"/>
  <c r="H3416" i="11"/>
  <c r="I3416" i="11" s="1"/>
  <c r="G3416" i="11"/>
  <c r="M3415" i="11"/>
  <c r="L3415" i="11"/>
  <c r="J3415" i="11"/>
  <c r="K3415" i="11" s="1"/>
  <c r="H3415" i="11"/>
  <c r="I3415" i="11" s="1"/>
  <c r="G3415" i="11"/>
  <c r="M3414" i="11"/>
  <c r="L3414" i="11"/>
  <c r="J3414" i="11"/>
  <c r="K3414" i="11" s="1"/>
  <c r="H3414" i="11"/>
  <c r="I3414" i="11" s="1"/>
  <c r="G3414" i="11"/>
  <c r="M3413" i="11"/>
  <c r="L3413" i="11"/>
  <c r="J3413" i="11"/>
  <c r="K3413" i="11" s="1"/>
  <c r="H3413" i="11"/>
  <c r="I3413" i="11" s="1"/>
  <c r="G3413" i="11"/>
  <c r="M3412" i="11"/>
  <c r="L3412" i="11"/>
  <c r="J3412" i="11"/>
  <c r="K3412" i="11" s="1"/>
  <c r="H3412" i="11"/>
  <c r="I3412" i="11" s="1"/>
  <c r="G3412" i="11"/>
  <c r="M3411" i="11"/>
  <c r="L3411" i="11"/>
  <c r="J3411" i="11"/>
  <c r="K3411" i="11" s="1"/>
  <c r="H3411" i="11"/>
  <c r="I3411" i="11" s="1"/>
  <c r="G3411" i="11"/>
  <c r="M3410" i="11"/>
  <c r="L3410" i="11"/>
  <c r="J3410" i="11"/>
  <c r="K3410" i="11" s="1"/>
  <c r="H3410" i="11"/>
  <c r="I3410" i="11" s="1"/>
  <c r="G3410" i="11"/>
  <c r="M3409" i="11"/>
  <c r="L3409" i="11"/>
  <c r="J3409" i="11"/>
  <c r="K3409" i="11" s="1"/>
  <c r="H3409" i="11"/>
  <c r="I3409" i="11" s="1"/>
  <c r="G3409" i="11"/>
  <c r="M3408" i="11"/>
  <c r="L3408" i="11"/>
  <c r="J3408" i="11"/>
  <c r="K3408" i="11" s="1"/>
  <c r="H3408" i="11"/>
  <c r="I3408" i="11" s="1"/>
  <c r="G3408" i="11"/>
  <c r="M3407" i="11"/>
  <c r="L3407" i="11"/>
  <c r="J3407" i="11"/>
  <c r="K3407" i="11" s="1"/>
  <c r="H3407" i="11"/>
  <c r="I3407" i="11" s="1"/>
  <c r="G3407" i="11"/>
  <c r="M3406" i="11"/>
  <c r="L3406" i="11"/>
  <c r="J3406" i="11"/>
  <c r="K3406" i="11" s="1"/>
  <c r="H3406" i="11"/>
  <c r="I3406" i="11" s="1"/>
  <c r="G3406" i="11"/>
  <c r="M3405" i="11"/>
  <c r="L3405" i="11"/>
  <c r="J3405" i="11"/>
  <c r="K3405" i="11" s="1"/>
  <c r="H3405" i="11"/>
  <c r="I3405" i="11" s="1"/>
  <c r="G3405" i="11"/>
  <c r="M3404" i="11"/>
  <c r="L3404" i="11"/>
  <c r="J3404" i="11"/>
  <c r="K3404" i="11" s="1"/>
  <c r="H3404" i="11"/>
  <c r="I3404" i="11" s="1"/>
  <c r="G3404" i="11"/>
  <c r="M3403" i="11"/>
  <c r="L3403" i="11"/>
  <c r="J3403" i="11"/>
  <c r="K3403" i="11" s="1"/>
  <c r="H3403" i="11"/>
  <c r="I3403" i="11" s="1"/>
  <c r="G3403" i="11"/>
  <c r="M3402" i="11"/>
  <c r="L3402" i="11"/>
  <c r="J3402" i="11"/>
  <c r="K3402" i="11" s="1"/>
  <c r="H3402" i="11"/>
  <c r="I3402" i="11" s="1"/>
  <c r="G3402" i="11"/>
  <c r="M3401" i="11"/>
  <c r="L3401" i="11"/>
  <c r="J3401" i="11"/>
  <c r="K3401" i="11" s="1"/>
  <c r="H3401" i="11"/>
  <c r="I3401" i="11" s="1"/>
  <c r="G3401" i="11"/>
  <c r="M3400" i="11"/>
  <c r="L3400" i="11"/>
  <c r="J3400" i="11"/>
  <c r="K3400" i="11" s="1"/>
  <c r="H3400" i="11"/>
  <c r="I3400" i="11" s="1"/>
  <c r="G3400" i="11"/>
  <c r="M3399" i="11"/>
  <c r="L3399" i="11"/>
  <c r="J3399" i="11"/>
  <c r="K3399" i="11" s="1"/>
  <c r="H3399" i="11"/>
  <c r="I3399" i="11" s="1"/>
  <c r="G3399" i="11"/>
  <c r="M3398" i="11"/>
  <c r="L3398" i="11"/>
  <c r="J3398" i="11"/>
  <c r="K3398" i="11" s="1"/>
  <c r="H3398" i="11"/>
  <c r="I3398" i="11" s="1"/>
  <c r="G3398" i="11"/>
  <c r="M3397" i="11"/>
  <c r="L3397" i="11"/>
  <c r="J3397" i="11"/>
  <c r="K3397" i="11" s="1"/>
  <c r="H3397" i="11"/>
  <c r="I3397" i="11" s="1"/>
  <c r="G3397" i="11"/>
  <c r="M3396" i="11"/>
  <c r="L3396" i="11"/>
  <c r="J3396" i="11"/>
  <c r="K3396" i="11" s="1"/>
  <c r="H3396" i="11"/>
  <c r="I3396" i="11" s="1"/>
  <c r="G3396" i="11"/>
  <c r="M3395" i="11"/>
  <c r="L3395" i="11"/>
  <c r="J3395" i="11"/>
  <c r="K3395" i="11" s="1"/>
  <c r="H3395" i="11"/>
  <c r="I3395" i="11" s="1"/>
  <c r="G3395" i="11"/>
  <c r="M3394" i="11"/>
  <c r="L3394" i="11"/>
  <c r="J3394" i="11"/>
  <c r="K3394" i="11" s="1"/>
  <c r="H3394" i="11"/>
  <c r="I3394" i="11" s="1"/>
  <c r="G3394" i="11"/>
  <c r="M3393" i="11"/>
  <c r="L3393" i="11"/>
  <c r="J3393" i="11"/>
  <c r="K3393" i="11" s="1"/>
  <c r="H3393" i="11"/>
  <c r="I3393" i="11" s="1"/>
  <c r="G3393" i="11"/>
  <c r="M3392" i="11"/>
  <c r="L3392" i="11"/>
  <c r="J3392" i="11"/>
  <c r="K3392" i="11" s="1"/>
  <c r="H3392" i="11"/>
  <c r="I3392" i="11" s="1"/>
  <c r="G3392" i="11"/>
  <c r="M3391" i="11"/>
  <c r="L3391" i="11"/>
  <c r="J3391" i="11"/>
  <c r="K3391" i="11" s="1"/>
  <c r="H3391" i="11"/>
  <c r="I3391" i="11" s="1"/>
  <c r="G3391" i="11"/>
  <c r="M3390" i="11"/>
  <c r="L3390" i="11"/>
  <c r="J3390" i="11"/>
  <c r="K3390" i="11" s="1"/>
  <c r="H3390" i="11"/>
  <c r="I3390" i="11" s="1"/>
  <c r="G3390" i="11"/>
  <c r="M3389" i="11"/>
  <c r="L3389" i="11"/>
  <c r="J3389" i="11"/>
  <c r="K3389" i="11" s="1"/>
  <c r="H3389" i="11"/>
  <c r="I3389" i="11" s="1"/>
  <c r="G3389" i="11"/>
  <c r="M3388" i="11"/>
  <c r="L3388" i="11"/>
  <c r="J3388" i="11"/>
  <c r="K3388" i="11" s="1"/>
  <c r="H3388" i="11"/>
  <c r="I3388" i="11" s="1"/>
  <c r="G3388" i="11"/>
  <c r="M3387" i="11"/>
  <c r="L3387" i="11"/>
  <c r="J3387" i="11"/>
  <c r="K3387" i="11" s="1"/>
  <c r="H3387" i="11"/>
  <c r="I3387" i="11" s="1"/>
  <c r="G3387" i="11"/>
  <c r="M3386" i="11"/>
  <c r="L3386" i="11"/>
  <c r="J3386" i="11"/>
  <c r="K3386" i="11" s="1"/>
  <c r="H3386" i="11"/>
  <c r="I3386" i="11" s="1"/>
  <c r="G3386" i="11"/>
  <c r="M3385" i="11"/>
  <c r="L3385" i="11"/>
  <c r="J3385" i="11"/>
  <c r="K3385" i="11" s="1"/>
  <c r="H3385" i="11"/>
  <c r="I3385" i="11" s="1"/>
  <c r="G3385" i="11"/>
  <c r="M3384" i="11"/>
  <c r="L3384" i="11"/>
  <c r="J3384" i="11"/>
  <c r="K3384" i="11" s="1"/>
  <c r="H3384" i="11"/>
  <c r="I3384" i="11" s="1"/>
  <c r="G3384" i="11"/>
  <c r="M3383" i="11"/>
  <c r="L3383" i="11"/>
  <c r="J3383" i="11"/>
  <c r="K3383" i="11" s="1"/>
  <c r="H3383" i="11"/>
  <c r="I3383" i="11" s="1"/>
  <c r="G3383" i="11"/>
  <c r="M3382" i="11"/>
  <c r="L3382" i="11"/>
  <c r="J3382" i="11"/>
  <c r="K3382" i="11" s="1"/>
  <c r="H3382" i="11"/>
  <c r="I3382" i="11" s="1"/>
  <c r="G3382" i="11"/>
  <c r="M3381" i="11"/>
  <c r="L3381" i="11"/>
  <c r="J3381" i="11"/>
  <c r="K3381" i="11" s="1"/>
  <c r="H3381" i="11"/>
  <c r="I3381" i="11" s="1"/>
  <c r="G3381" i="11"/>
  <c r="M3380" i="11"/>
  <c r="L3380" i="11"/>
  <c r="J3380" i="11"/>
  <c r="K3380" i="11" s="1"/>
  <c r="H3380" i="11"/>
  <c r="I3380" i="11" s="1"/>
  <c r="G3380" i="11"/>
  <c r="M3379" i="11"/>
  <c r="L3379" i="11"/>
  <c r="J3379" i="11"/>
  <c r="K3379" i="11" s="1"/>
  <c r="H3379" i="11"/>
  <c r="I3379" i="11" s="1"/>
  <c r="G3379" i="11"/>
  <c r="M3378" i="11"/>
  <c r="L3378" i="11"/>
  <c r="J3378" i="11"/>
  <c r="K3378" i="11" s="1"/>
  <c r="H3378" i="11"/>
  <c r="I3378" i="11" s="1"/>
  <c r="G3378" i="11"/>
  <c r="M3377" i="11"/>
  <c r="L3377" i="11"/>
  <c r="J3377" i="11"/>
  <c r="K3377" i="11" s="1"/>
  <c r="H3377" i="11"/>
  <c r="I3377" i="11" s="1"/>
  <c r="G3377" i="11"/>
  <c r="M3376" i="11"/>
  <c r="L3376" i="11"/>
  <c r="J3376" i="11"/>
  <c r="K3376" i="11" s="1"/>
  <c r="H3376" i="11"/>
  <c r="I3376" i="11" s="1"/>
  <c r="G3376" i="11"/>
  <c r="M3375" i="11"/>
  <c r="L3375" i="11"/>
  <c r="J3375" i="11"/>
  <c r="K3375" i="11" s="1"/>
  <c r="H3375" i="11"/>
  <c r="I3375" i="11" s="1"/>
  <c r="G3375" i="11"/>
  <c r="M3374" i="11"/>
  <c r="L3374" i="11"/>
  <c r="J3374" i="11"/>
  <c r="K3374" i="11" s="1"/>
  <c r="H3374" i="11"/>
  <c r="I3374" i="11" s="1"/>
  <c r="G3374" i="11"/>
  <c r="M3373" i="11"/>
  <c r="L3373" i="11"/>
  <c r="J3373" i="11"/>
  <c r="K3373" i="11" s="1"/>
  <c r="H3373" i="11"/>
  <c r="I3373" i="11" s="1"/>
  <c r="G3373" i="11"/>
  <c r="M3372" i="11"/>
  <c r="L3372" i="11"/>
  <c r="J3372" i="11"/>
  <c r="K3372" i="11" s="1"/>
  <c r="H3372" i="11"/>
  <c r="I3372" i="11" s="1"/>
  <c r="G3372" i="11"/>
  <c r="M3371" i="11"/>
  <c r="L3371" i="11"/>
  <c r="J3371" i="11"/>
  <c r="K3371" i="11" s="1"/>
  <c r="H3371" i="11"/>
  <c r="I3371" i="11" s="1"/>
  <c r="G3371" i="11"/>
  <c r="M3370" i="11"/>
  <c r="L3370" i="11"/>
  <c r="J3370" i="11"/>
  <c r="K3370" i="11" s="1"/>
  <c r="H3370" i="11"/>
  <c r="I3370" i="11" s="1"/>
  <c r="G3370" i="11"/>
  <c r="M3369" i="11"/>
  <c r="L3369" i="11"/>
  <c r="J3369" i="11"/>
  <c r="K3369" i="11" s="1"/>
  <c r="H3369" i="11"/>
  <c r="I3369" i="11" s="1"/>
  <c r="G3369" i="11"/>
  <c r="M3368" i="11"/>
  <c r="L3368" i="11"/>
  <c r="J3368" i="11"/>
  <c r="K3368" i="11" s="1"/>
  <c r="H3368" i="11"/>
  <c r="I3368" i="11" s="1"/>
  <c r="G3368" i="11"/>
  <c r="M3367" i="11"/>
  <c r="L3367" i="11"/>
  <c r="J3367" i="11"/>
  <c r="K3367" i="11" s="1"/>
  <c r="H3367" i="11"/>
  <c r="I3367" i="11" s="1"/>
  <c r="G3367" i="11"/>
  <c r="M3366" i="11"/>
  <c r="L3366" i="11"/>
  <c r="J3366" i="11"/>
  <c r="K3366" i="11" s="1"/>
  <c r="H3366" i="11"/>
  <c r="I3366" i="11" s="1"/>
  <c r="G3366" i="11"/>
  <c r="M3365" i="11"/>
  <c r="L3365" i="11"/>
  <c r="J3365" i="11"/>
  <c r="K3365" i="11" s="1"/>
  <c r="H3365" i="11"/>
  <c r="I3365" i="11" s="1"/>
  <c r="G3365" i="11"/>
  <c r="M3364" i="11"/>
  <c r="L3364" i="11"/>
  <c r="J3364" i="11"/>
  <c r="K3364" i="11" s="1"/>
  <c r="H3364" i="11"/>
  <c r="I3364" i="11" s="1"/>
  <c r="G3364" i="11"/>
  <c r="M3363" i="11"/>
  <c r="L3363" i="11"/>
  <c r="J3363" i="11"/>
  <c r="K3363" i="11" s="1"/>
  <c r="H3363" i="11"/>
  <c r="I3363" i="11" s="1"/>
  <c r="G3363" i="11"/>
  <c r="M3362" i="11"/>
  <c r="L3362" i="11"/>
  <c r="J3362" i="11"/>
  <c r="K3362" i="11" s="1"/>
  <c r="H3362" i="11"/>
  <c r="I3362" i="11" s="1"/>
  <c r="G3362" i="11"/>
  <c r="M3361" i="11"/>
  <c r="L3361" i="11"/>
  <c r="J3361" i="11"/>
  <c r="K3361" i="11" s="1"/>
  <c r="H3361" i="11"/>
  <c r="I3361" i="11" s="1"/>
  <c r="G3361" i="11"/>
  <c r="M3360" i="11"/>
  <c r="L3360" i="11"/>
  <c r="J3360" i="11"/>
  <c r="K3360" i="11" s="1"/>
  <c r="H3360" i="11"/>
  <c r="I3360" i="11" s="1"/>
  <c r="G3360" i="11"/>
  <c r="M3359" i="11"/>
  <c r="L3359" i="11"/>
  <c r="J3359" i="11"/>
  <c r="K3359" i="11" s="1"/>
  <c r="H3359" i="11"/>
  <c r="I3359" i="11" s="1"/>
  <c r="G3359" i="11"/>
  <c r="M3358" i="11"/>
  <c r="L3358" i="11"/>
  <c r="J3358" i="11"/>
  <c r="K3358" i="11" s="1"/>
  <c r="H3358" i="11"/>
  <c r="I3358" i="11" s="1"/>
  <c r="G3358" i="11"/>
  <c r="M3357" i="11"/>
  <c r="L3357" i="11"/>
  <c r="J3357" i="11"/>
  <c r="K3357" i="11" s="1"/>
  <c r="H3357" i="11"/>
  <c r="I3357" i="11" s="1"/>
  <c r="G3357" i="11"/>
  <c r="M3356" i="11"/>
  <c r="L3356" i="11"/>
  <c r="J3356" i="11"/>
  <c r="K3356" i="11" s="1"/>
  <c r="H3356" i="11"/>
  <c r="I3356" i="11" s="1"/>
  <c r="G3356" i="11"/>
  <c r="M3355" i="11"/>
  <c r="L3355" i="11"/>
  <c r="J3355" i="11"/>
  <c r="K3355" i="11" s="1"/>
  <c r="H3355" i="11"/>
  <c r="I3355" i="11" s="1"/>
  <c r="G3355" i="11"/>
  <c r="M3354" i="11"/>
  <c r="L3354" i="11"/>
  <c r="J3354" i="11"/>
  <c r="K3354" i="11" s="1"/>
  <c r="H3354" i="11"/>
  <c r="I3354" i="11" s="1"/>
  <c r="G3354" i="11"/>
  <c r="M3353" i="11"/>
  <c r="L3353" i="11"/>
  <c r="J3353" i="11"/>
  <c r="K3353" i="11" s="1"/>
  <c r="H3353" i="11"/>
  <c r="I3353" i="11" s="1"/>
  <c r="G3353" i="11"/>
  <c r="M3352" i="11"/>
  <c r="L3352" i="11"/>
  <c r="J3352" i="11"/>
  <c r="K3352" i="11" s="1"/>
  <c r="H3352" i="11"/>
  <c r="I3352" i="11" s="1"/>
  <c r="G3352" i="11"/>
  <c r="M3351" i="11"/>
  <c r="L3351" i="11"/>
  <c r="J3351" i="11"/>
  <c r="K3351" i="11" s="1"/>
  <c r="H3351" i="11"/>
  <c r="I3351" i="11" s="1"/>
  <c r="G3351" i="11"/>
  <c r="M3350" i="11"/>
  <c r="L3350" i="11"/>
  <c r="J3350" i="11"/>
  <c r="K3350" i="11" s="1"/>
  <c r="H3350" i="11"/>
  <c r="I3350" i="11" s="1"/>
  <c r="G3350" i="11"/>
  <c r="M3349" i="11"/>
  <c r="L3349" i="11"/>
  <c r="J3349" i="11"/>
  <c r="K3349" i="11" s="1"/>
  <c r="H3349" i="11"/>
  <c r="I3349" i="11" s="1"/>
  <c r="G3349" i="11"/>
  <c r="M3348" i="11"/>
  <c r="L3348" i="11"/>
  <c r="J3348" i="11"/>
  <c r="K3348" i="11" s="1"/>
  <c r="H3348" i="11"/>
  <c r="I3348" i="11" s="1"/>
  <c r="G3348" i="11"/>
  <c r="M3347" i="11"/>
  <c r="L3347" i="11"/>
  <c r="J3347" i="11"/>
  <c r="K3347" i="11" s="1"/>
  <c r="H3347" i="11"/>
  <c r="I3347" i="11" s="1"/>
  <c r="G3347" i="11"/>
  <c r="M3346" i="11"/>
  <c r="L3346" i="11"/>
  <c r="J3346" i="11"/>
  <c r="K3346" i="11" s="1"/>
  <c r="H3346" i="11"/>
  <c r="I3346" i="11" s="1"/>
  <c r="G3346" i="11"/>
  <c r="M3345" i="11"/>
  <c r="L3345" i="11"/>
  <c r="J3345" i="11"/>
  <c r="K3345" i="11" s="1"/>
  <c r="H3345" i="11"/>
  <c r="I3345" i="11" s="1"/>
  <c r="G3345" i="11"/>
  <c r="M3344" i="11"/>
  <c r="L3344" i="11"/>
  <c r="J3344" i="11"/>
  <c r="K3344" i="11" s="1"/>
  <c r="H3344" i="11"/>
  <c r="I3344" i="11" s="1"/>
  <c r="G3344" i="11"/>
  <c r="M3343" i="11"/>
  <c r="L3343" i="11"/>
  <c r="J3343" i="11"/>
  <c r="K3343" i="11" s="1"/>
  <c r="H3343" i="11"/>
  <c r="I3343" i="11" s="1"/>
  <c r="G3343" i="11"/>
  <c r="M3342" i="11"/>
  <c r="L3342" i="11"/>
  <c r="J3342" i="11"/>
  <c r="K3342" i="11" s="1"/>
  <c r="H3342" i="11"/>
  <c r="I3342" i="11" s="1"/>
  <c r="G3342" i="11"/>
  <c r="M3341" i="11"/>
  <c r="L3341" i="11"/>
  <c r="J3341" i="11"/>
  <c r="K3341" i="11" s="1"/>
  <c r="H3341" i="11"/>
  <c r="I3341" i="11" s="1"/>
  <c r="G3341" i="11"/>
  <c r="M3340" i="11"/>
  <c r="L3340" i="11"/>
  <c r="J3340" i="11"/>
  <c r="K3340" i="11" s="1"/>
  <c r="H3340" i="11"/>
  <c r="I3340" i="11" s="1"/>
  <c r="G3340" i="11"/>
  <c r="M3339" i="11"/>
  <c r="L3339" i="11"/>
  <c r="J3339" i="11"/>
  <c r="K3339" i="11" s="1"/>
  <c r="H3339" i="11"/>
  <c r="I3339" i="11" s="1"/>
  <c r="G3339" i="11"/>
  <c r="M3338" i="11"/>
  <c r="L3338" i="11"/>
  <c r="J3338" i="11"/>
  <c r="K3338" i="11" s="1"/>
  <c r="H3338" i="11"/>
  <c r="I3338" i="11" s="1"/>
  <c r="G3338" i="11"/>
  <c r="M3337" i="11"/>
  <c r="L3337" i="11"/>
  <c r="J3337" i="11"/>
  <c r="K3337" i="11" s="1"/>
  <c r="H3337" i="11"/>
  <c r="I3337" i="11" s="1"/>
  <c r="G3337" i="11"/>
  <c r="M3336" i="11"/>
  <c r="L3336" i="11"/>
  <c r="J3336" i="11"/>
  <c r="K3336" i="11" s="1"/>
  <c r="H3336" i="11"/>
  <c r="I3336" i="11" s="1"/>
  <c r="G3336" i="11"/>
  <c r="M3335" i="11"/>
  <c r="L3335" i="11"/>
  <c r="J3335" i="11"/>
  <c r="K3335" i="11" s="1"/>
  <c r="H3335" i="11"/>
  <c r="I3335" i="11" s="1"/>
  <c r="G3335" i="11"/>
  <c r="M3334" i="11"/>
  <c r="L3334" i="11"/>
  <c r="J3334" i="11"/>
  <c r="K3334" i="11" s="1"/>
  <c r="H3334" i="11"/>
  <c r="I3334" i="11" s="1"/>
  <c r="G3334" i="11"/>
  <c r="M3333" i="11"/>
  <c r="L3333" i="11"/>
  <c r="J3333" i="11"/>
  <c r="K3333" i="11" s="1"/>
  <c r="H3333" i="11"/>
  <c r="I3333" i="11" s="1"/>
  <c r="G3333" i="11"/>
  <c r="M3332" i="11"/>
  <c r="L3332" i="11"/>
  <c r="J3332" i="11"/>
  <c r="K3332" i="11" s="1"/>
  <c r="H3332" i="11"/>
  <c r="I3332" i="11" s="1"/>
  <c r="G3332" i="11"/>
  <c r="M3331" i="11"/>
  <c r="L3331" i="11"/>
  <c r="J3331" i="11"/>
  <c r="K3331" i="11" s="1"/>
  <c r="H3331" i="11"/>
  <c r="I3331" i="11" s="1"/>
  <c r="G3331" i="11"/>
  <c r="M3330" i="11"/>
  <c r="L3330" i="11"/>
  <c r="J3330" i="11"/>
  <c r="K3330" i="11" s="1"/>
  <c r="H3330" i="11"/>
  <c r="I3330" i="11" s="1"/>
  <c r="G3330" i="11"/>
  <c r="M3329" i="11"/>
  <c r="L3329" i="11"/>
  <c r="J3329" i="11"/>
  <c r="K3329" i="11" s="1"/>
  <c r="H3329" i="11"/>
  <c r="I3329" i="11" s="1"/>
  <c r="G3329" i="11"/>
  <c r="M3328" i="11"/>
  <c r="L3328" i="11"/>
  <c r="J3328" i="11"/>
  <c r="K3328" i="11" s="1"/>
  <c r="H3328" i="11"/>
  <c r="I3328" i="11" s="1"/>
  <c r="G3328" i="11"/>
  <c r="M3327" i="11"/>
  <c r="L3327" i="11"/>
  <c r="J3327" i="11"/>
  <c r="K3327" i="11" s="1"/>
  <c r="H3327" i="11"/>
  <c r="I3327" i="11" s="1"/>
  <c r="G3327" i="11"/>
  <c r="M3326" i="11"/>
  <c r="L3326" i="11"/>
  <c r="J3326" i="11"/>
  <c r="K3326" i="11" s="1"/>
  <c r="H3326" i="11"/>
  <c r="I3326" i="11" s="1"/>
  <c r="G3326" i="11"/>
  <c r="M3325" i="11"/>
  <c r="L3325" i="11"/>
  <c r="J3325" i="11"/>
  <c r="K3325" i="11" s="1"/>
  <c r="H3325" i="11"/>
  <c r="I3325" i="11" s="1"/>
  <c r="G3325" i="11"/>
  <c r="M3324" i="11"/>
  <c r="L3324" i="11"/>
  <c r="J3324" i="11"/>
  <c r="K3324" i="11" s="1"/>
  <c r="H3324" i="11"/>
  <c r="I3324" i="11" s="1"/>
  <c r="G3324" i="11"/>
  <c r="M3323" i="11"/>
  <c r="L3323" i="11"/>
  <c r="J3323" i="11"/>
  <c r="K3323" i="11" s="1"/>
  <c r="H3323" i="11"/>
  <c r="I3323" i="11" s="1"/>
  <c r="G3323" i="11"/>
  <c r="M3322" i="11"/>
  <c r="L3322" i="11"/>
  <c r="J3322" i="11"/>
  <c r="K3322" i="11" s="1"/>
  <c r="H3322" i="11"/>
  <c r="I3322" i="11" s="1"/>
  <c r="G3322" i="11"/>
  <c r="M3321" i="11"/>
  <c r="L3321" i="11"/>
  <c r="J3321" i="11"/>
  <c r="K3321" i="11" s="1"/>
  <c r="H3321" i="11"/>
  <c r="I3321" i="11" s="1"/>
  <c r="G3321" i="11"/>
  <c r="M3320" i="11"/>
  <c r="L3320" i="11"/>
  <c r="J3320" i="11"/>
  <c r="K3320" i="11" s="1"/>
  <c r="H3320" i="11"/>
  <c r="I3320" i="11" s="1"/>
  <c r="G3320" i="11"/>
  <c r="M3319" i="11"/>
  <c r="L3319" i="11"/>
  <c r="J3319" i="11"/>
  <c r="K3319" i="11" s="1"/>
  <c r="H3319" i="11"/>
  <c r="I3319" i="11" s="1"/>
  <c r="G3319" i="11"/>
  <c r="M3318" i="11"/>
  <c r="L3318" i="11"/>
  <c r="J3318" i="11"/>
  <c r="K3318" i="11" s="1"/>
  <c r="H3318" i="11"/>
  <c r="I3318" i="11" s="1"/>
  <c r="G3318" i="11"/>
  <c r="M3317" i="11"/>
  <c r="L3317" i="11"/>
  <c r="J3317" i="11"/>
  <c r="K3317" i="11" s="1"/>
  <c r="H3317" i="11"/>
  <c r="I3317" i="11" s="1"/>
  <c r="G3317" i="11"/>
  <c r="M3316" i="11"/>
  <c r="L3316" i="11"/>
  <c r="J3316" i="11"/>
  <c r="K3316" i="11" s="1"/>
  <c r="H3316" i="11"/>
  <c r="I3316" i="11" s="1"/>
  <c r="G3316" i="11"/>
  <c r="M3315" i="11"/>
  <c r="L3315" i="11"/>
  <c r="J3315" i="11"/>
  <c r="K3315" i="11" s="1"/>
  <c r="H3315" i="11"/>
  <c r="I3315" i="11" s="1"/>
  <c r="G3315" i="11"/>
  <c r="M3314" i="11"/>
  <c r="L3314" i="11"/>
  <c r="J3314" i="11"/>
  <c r="K3314" i="11" s="1"/>
  <c r="H3314" i="11"/>
  <c r="I3314" i="11" s="1"/>
  <c r="G3314" i="11"/>
  <c r="M3313" i="11"/>
  <c r="L3313" i="11"/>
  <c r="J3313" i="11"/>
  <c r="K3313" i="11" s="1"/>
  <c r="H3313" i="11"/>
  <c r="I3313" i="11" s="1"/>
  <c r="G3313" i="11"/>
  <c r="M3312" i="11"/>
  <c r="L3312" i="11"/>
  <c r="J3312" i="11"/>
  <c r="K3312" i="11" s="1"/>
  <c r="H3312" i="11"/>
  <c r="I3312" i="11" s="1"/>
  <c r="G3312" i="11"/>
  <c r="M3311" i="11"/>
  <c r="L3311" i="11"/>
  <c r="J3311" i="11"/>
  <c r="K3311" i="11" s="1"/>
  <c r="H3311" i="11"/>
  <c r="I3311" i="11" s="1"/>
  <c r="G3311" i="11"/>
  <c r="M3310" i="11"/>
  <c r="L3310" i="11"/>
  <c r="J3310" i="11"/>
  <c r="K3310" i="11" s="1"/>
  <c r="H3310" i="11"/>
  <c r="I3310" i="11" s="1"/>
  <c r="G3310" i="11"/>
  <c r="M3309" i="11"/>
  <c r="L3309" i="11"/>
  <c r="J3309" i="11"/>
  <c r="K3309" i="11" s="1"/>
  <c r="H3309" i="11"/>
  <c r="I3309" i="11" s="1"/>
  <c r="G3309" i="11"/>
  <c r="M3308" i="11"/>
  <c r="L3308" i="11"/>
  <c r="J3308" i="11"/>
  <c r="K3308" i="11" s="1"/>
  <c r="H3308" i="11"/>
  <c r="I3308" i="11" s="1"/>
  <c r="G3308" i="11"/>
  <c r="M3307" i="11"/>
  <c r="L3307" i="11"/>
  <c r="J3307" i="11"/>
  <c r="K3307" i="11" s="1"/>
  <c r="H3307" i="11"/>
  <c r="I3307" i="11" s="1"/>
  <c r="G3307" i="11"/>
  <c r="M3306" i="11"/>
  <c r="L3306" i="11"/>
  <c r="J3306" i="11"/>
  <c r="K3306" i="11" s="1"/>
  <c r="H3306" i="11"/>
  <c r="I3306" i="11" s="1"/>
  <c r="G3306" i="11"/>
  <c r="M3305" i="11"/>
  <c r="L3305" i="11"/>
  <c r="J3305" i="11"/>
  <c r="K3305" i="11" s="1"/>
  <c r="H3305" i="11"/>
  <c r="I3305" i="11" s="1"/>
  <c r="G3305" i="11"/>
  <c r="M3304" i="11"/>
  <c r="L3304" i="11"/>
  <c r="J3304" i="11"/>
  <c r="K3304" i="11" s="1"/>
  <c r="H3304" i="11"/>
  <c r="I3304" i="11" s="1"/>
  <c r="G3304" i="11"/>
  <c r="M3303" i="11"/>
  <c r="L3303" i="11"/>
  <c r="J3303" i="11"/>
  <c r="K3303" i="11" s="1"/>
  <c r="H3303" i="11"/>
  <c r="I3303" i="11" s="1"/>
  <c r="G3303" i="11"/>
  <c r="M3302" i="11"/>
  <c r="L3302" i="11"/>
  <c r="J3302" i="11"/>
  <c r="K3302" i="11" s="1"/>
  <c r="H3302" i="11"/>
  <c r="I3302" i="11" s="1"/>
  <c r="G3302" i="11"/>
  <c r="M3301" i="11"/>
  <c r="L3301" i="11"/>
  <c r="J3301" i="11"/>
  <c r="K3301" i="11" s="1"/>
  <c r="H3301" i="11"/>
  <c r="I3301" i="11" s="1"/>
  <c r="G3301" i="11"/>
  <c r="M3300" i="11"/>
  <c r="L3300" i="11"/>
  <c r="J3300" i="11"/>
  <c r="K3300" i="11" s="1"/>
  <c r="H3300" i="11"/>
  <c r="I3300" i="11" s="1"/>
  <c r="G3300" i="11"/>
  <c r="M3299" i="11"/>
  <c r="L3299" i="11"/>
  <c r="J3299" i="11"/>
  <c r="K3299" i="11" s="1"/>
  <c r="H3299" i="11"/>
  <c r="I3299" i="11" s="1"/>
  <c r="G3299" i="11"/>
  <c r="M3298" i="11"/>
  <c r="L3298" i="11"/>
  <c r="J3298" i="11"/>
  <c r="K3298" i="11" s="1"/>
  <c r="H3298" i="11"/>
  <c r="I3298" i="11" s="1"/>
  <c r="G3298" i="11"/>
  <c r="M3297" i="11"/>
  <c r="L3297" i="11"/>
  <c r="J3297" i="11"/>
  <c r="K3297" i="11" s="1"/>
  <c r="H3297" i="11"/>
  <c r="I3297" i="11" s="1"/>
  <c r="G3297" i="11"/>
  <c r="M3296" i="11"/>
  <c r="L3296" i="11"/>
  <c r="J3296" i="11"/>
  <c r="K3296" i="11" s="1"/>
  <c r="H3296" i="11"/>
  <c r="I3296" i="11" s="1"/>
  <c r="G3296" i="11"/>
  <c r="M3295" i="11"/>
  <c r="L3295" i="11"/>
  <c r="J3295" i="11"/>
  <c r="K3295" i="11" s="1"/>
  <c r="H3295" i="11"/>
  <c r="I3295" i="11" s="1"/>
  <c r="G3295" i="11"/>
  <c r="M3294" i="11"/>
  <c r="L3294" i="11"/>
  <c r="J3294" i="11"/>
  <c r="K3294" i="11" s="1"/>
  <c r="H3294" i="11"/>
  <c r="I3294" i="11" s="1"/>
  <c r="G3294" i="11"/>
  <c r="M3293" i="11"/>
  <c r="L3293" i="11"/>
  <c r="J3293" i="11"/>
  <c r="K3293" i="11" s="1"/>
  <c r="H3293" i="11"/>
  <c r="I3293" i="11" s="1"/>
  <c r="G3293" i="11"/>
  <c r="M3292" i="11"/>
  <c r="L3292" i="11"/>
  <c r="J3292" i="11"/>
  <c r="K3292" i="11" s="1"/>
  <c r="H3292" i="11"/>
  <c r="I3292" i="11" s="1"/>
  <c r="G3292" i="11"/>
  <c r="M3291" i="11"/>
  <c r="L3291" i="11"/>
  <c r="J3291" i="11"/>
  <c r="K3291" i="11" s="1"/>
  <c r="H3291" i="11"/>
  <c r="I3291" i="11" s="1"/>
  <c r="G3291" i="11"/>
  <c r="M3290" i="11"/>
  <c r="L3290" i="11"/>
  <c r="J3290" i="11"/>
  <c r="K3290" i="11" s="1"/>
  <c r="H3290" i="11"/>
  <c r="I3290" i="11" s="1"/>
  <c r="G3290" i="11"/>
  <c r="M3289" i="11"/>
  <c r="L3289" i="11"/>
  <c r="J3289" i="11"/>
  <c r="K3289" i="11" s="1"/>
  <c r="H3289" i="11"/>
  <c r="I3289" i="11" s="1"/>
  <c r="G3289" i="11"/>
  <c r="M3288" i="11"/>
  <c r="L3288" i="11"/>
  <c r="J3288" i="11"/>
  <c r="K3288" i="11" s="1"/>
  <c r="H3288" i="11"/>
  <c r="I3288" i="11" s="1"/>
  <c r="G3288" i="11"/>
  <c r="M3287" i="11"/>
  <c r="L3287" i="11"/>
  <c r="J3287" i="11"/>
  <c r="K3287" i="11" s="1"/>
  <c r="H3287" i="11"/>
  <c r="I3287" i="11" s="1"/>
  <c r="G3287" i="11"/>
  <c r="M3286" i="11"/>
  <c r="L3286" i="11"/>
  <c r="J3286" i="11"/>
  <c r="K3286" i="11" s="1"/>
  <c r="H3286" i="11"/>
  <c r="I3286" i="11" s="1"/>
  <c r="G3286" i="11"/>
  <c r="M3285" i="11"/>
  <c r="L3285" i="11"/>
  <c r="J3285" i="11"/>
  <c r="K3285" i="11" s="1"/>
  <c r="H3285" i="11"/>
  <c r="I3285" i="11" s="1"/>
  <c r="G3285" i="11"/>
  <c r="M3284" i="11"/>
  <c r="L3284" i="11"/>
  <c r="J3284" i="11"/>
  <c r="K3284" i="11" s="1"/>
  <c r="H3284" i="11"/>
  <c r="I3284" i="11" s="1"/>
  <c r="G3284" i="11"/>
  <c r="M3283" i="11"/>
  <c r="L3283" i="11"/>
  <c r="J3283" i="11"/>
  <c r="K3283" i="11" s="1"/>
  <c r="H3283" i="11"/>
  <c r="I3283" i="11" s="1"/>
  <c r="G3283" i="11"/>
  <c r="M3282" i="11"/>
  <c r="L3282" i="11"/>
  <c r="J3282" i="11"/>
  <c r="K3282" i="11" s="1"/>
  <c r="H3282" i="11"/>
  <c r="I3282" i="11" s="1"/>
  <c r="G3282" i="11"/>
  <c r="M3281" i="11"/>
  <c r="L3281" i="11"/>
  <c r="J3281" i="11"/>
  <c r="K3281" i="11" s="1"/>
  <c r="H3281" i="11"/>
  <c r="I3281" i="11" s="1"/>
  <c r="G3281" i="11"/>
  <c r="M3280" i="11"/>
  <c r="L3280" i="11"/>
  <c r="J3280" i="11"/>
  <c r="K3280" i="11" s="1"/>
  <c r="H3280" i="11"/>
  <c r="I3280" i="11" s="1"/>
  <c r="G3280" i="11"/>
  <c r="M3279" i="11"/>
  <c r="L3279" i="11"/>
  <c r="J3279" i="11"/>
  <c r="K3279" i="11" s="1"/>
  <c r="H3279" i="11"/>
  <c r="I3279" i="11" s="1"/>
  <c r="G3279" i="11"/>
  <c r="M3278" i="11"/>
  <c r="L3278" i="11"/>
  <c r="J3278" i="11"/>
  <c r="K3278" i="11" s="1"/>
  <c r="H3278" i="11"/>
  <c r="I3278" i="11" s="1"/>
  <c r="G3278" i="11"/>
  <c r="M3277" i="11"/>
  <c r="L3277" i="11"/>
  <c r="J3277" i="11"/>
  <c r="K3277" i="11" s="1"/>
  <c r="H3277" i="11"/>
  <c r="I3277" i="11" s="1"/>
  <c r="G3277" i="11"/>
  <c r="M3276" i="11"/>
  <c r="L3276" i="11"/>
  <c r="J3276" i="11"/>
  <c r="K3276" i="11" s="1"/>
  <c r="H3276" i="11"/>
  <c r="I3276" i="11" s="1"/>
  <c r="G3276" i="11"/>
  <c r="M3275" i="11"/>
  <c r="L3275" i="11"/>
  <c r="J3275" i="11"/>
  <c r="K3275" i="11" s="1"/>
  <c r="H3275" i="11"/>
  <c r="I3275" i="11" s="1"/>
  <c r="G3275" i="11"/>
  <c r="M3274" i="11"/>
  <c r="L3274" i="11"/>
  <c r="J3274" i="11"/>
  <c r="K3274" i="11" s="1"/>
  <c r="H3274" i="11"/>
  <c r="I3274" i="11" s="1"/>
  <c r="G3274" i="11"/>
  <c r="M3273" i="11"/>
  <c r="L3273" i="11"/>
  <c r="J3273" i="11"/>
  <c r="K3273" i="11" s="1"/>
  <c r="H3273" i="11"/>
  <c r="I3273" i="11" s="1"/>
  <c r="G3273" i="11"/>
  <c r="M3272" i="11"/>
  <c r="L3272" i="11"/>
  <c r="J3272" i="11"/>
  <c r="K3272" i="11" s="1"/>
  <c r="H3272" i="11"/>
  <c r="I3272" i="11" s="1"/>
  <c r="G3272" i="11"/>
  <c r="M3271" i="11"/>
  <c r="L3271" i="11"/>
  <c r="J3271" i="11"/>
  <c r="K3271" i="11" s="1"/>
  <c r="H3271" i="11"/>
  <c r="I3271" i="11" s="1"/>
  <c r="G3271" i="11"/>
  <c r="M3270" i="11"/>
  <c r="L3270" i="11"/>
  <c r="J3270" i="11"/>
  <c r="K3270" i="11" s="1"/>
  <c r="H3270" i="11"/>
  <c r="I3270" i="11" s="1"/>
  <c r="G3270" i="11"/>
  <c r="M3269" i="11"/>
  <c r="L3269" i="11"/>
  <c r="J3269" i="11"/>
  <c r="K3269" i="11" s="1"/>
  <c r="H3269" i="11"/>
  <c r="I3269" i="11" s="1"/>
  <c r="G3269" i="11"/>
  <c r="M3268" i="11"/>
  <c r="L3268" i="11"/>
  <c r="J3268" i="11"/>
  <c r="K3268" i="11" s="1"/>
  <c r="H3268" i="11"/>
  <c r="I3268" i="11" s="1"/>
  <c r="G3268" i="11"/>
  <c r="M3267" i="11"/>
  <c r="L3267" i="11"/>
  <c r="J3267" i="11"/>
  <c r="K3267" i="11" s="1"/>
  <c r="H3267" i="11"/>
  <c r="I3267" i="11" s="1"/>
  <c r="G3267" i="11"/>
  <c r="M3266" i="11"/>
  <c r="L3266" i="11"/>
  <c r="J3266" i="11"/>
  <c r="K3266" i="11" s="1"/>
  <c r="H3266" i="11"/>
  <c r="I3266" i="11" s="1"/>
  <c r="G3266" i="11"/>
  <c r="M3265" i="11"/>
  <c r="L3265" i="11"/>
  <c r="J3265" i="11"/>
  <c r="K3265" i="11" s="1"/>
  <c r="H3265" i="11"/>
  <c r="I3265" i="11" s="1"/>
  <c r="G3265" i="11"/>
  <c r="M3264" i="11"/>
  <c r="L3264" i="11"/>
  <c r="J3264" i="11"/>
  <c r="K3264" i="11" s="1"/>
  <c r="H3264" i="11"/>
  <c r="I3264" i="11" s="1"/>
  <c r="G3264" i="11"/>
  <c r="M3263" i="11"/>
  <c r="L3263" i="11"/>
  <c r="J3263" i="11"/>
  <c r="K3263" i="11" s="1"/>
  <c r="H3263" i="11"/>
  <c r="I3263" i="11" s="1"/>
  <c r="G3263" i="11"/>
  <c r="M3262" i="11"/>
  <c r="L3262" i="11"/>
  <c r="J3262" i="11"/>
  <c r="K3262" i="11" s="1"/>
  <c r="H3262" i="11"/>
  <c r="I3262" i="11" s="1"/>
  <c r="G3262" i="11"/>
  <c r="M3261" i="11"/>
  <c r="L3261" i="11"/>
  <c r="J3261" i="11"/>
  <c r="K3261" i="11" s="1"/>
  <c r="H3261" i="11"/>
  <c r="I3261" i="11" s="1"/>
  <c r="G3261" i="11"/>
  <c r="M3260" i="11"/>
  <c r="L3260" i="11"/>
  <c r="J3260" i="11"/>
  <c r="K3260" i="11" s="1"/>
  <c r="H3260" i="11"/>
  <c r="I3260" i="11" s="1"/>
  <c r="G3260" i="11"/>
  <c r="M3259" i="11"/>
  <c r="L3259" i="11"/>
  <c r="J3259" i="11"/>
  <c r="K3259" i="11" s="1"/>
  <c r="H3259" i="11"/>
  <c r="I3259" i="11" s="1"/>
  <c r="G3259" i="11"/>
  <c r="M3258" i="11"/>
  <c r="L3258" i="11"/>
  <c r="J3258" i="11"/>
  <c r="K3258" i="11" s="1"/>
  <c r="H3258" i="11"/>
  <c r="I3258" i="11" s="1"/>
  <c r="G3258" i="11"/>
  <c r="M3257" i="11"/>
  <c r="L3257" i="11"/>
  <c r="J3257" i="11"/>
  <c r="K3257" i="11" s="1"/>
  <c r="H3257" i="11"/>
  <c r="I3257" i="11" s="1"/>
  <c r="G3257" i="11"/>
  <c r="M3256" i="11"/>
  <c r="L3256" i="11"/>
  <c r="J3256" i="11"/>
  <c r="K3256" i="11" s="1"/>
  <c r="H3256" i="11"/>
  <c r="I3256" i="11" s="1"/>
  <c r="G3256" i="11"/>
  <c r="M3255" i="11"/>
  <c r="L3255" i="11"/>
  <c r="J3255" i="11"/>
  <c r="K3255" i="11" s="1"/>
  <c r="H3255" i="11"/>
  <c r="I3255" i="11" s="1"/>
  <c r="G3255" i="11"/>
  <c r="M3254" i="11"/>
  <c r="L3254" i="11"/>
  <c r="J3254" i="11"/>
  <c r="K3254" i="11" s="1"/>
  <c r="H3254" i="11"/>
  <c r="I3254" i="11" s="1"/>
  <c r="G3254" i="11"/>
  <c r="M3253" i="11"/>
  <c r="L3253" i="11"/>
  <c r="J3253" i="11"/>
  <c r="K3253" i="11" s="1"/>
  <c r="H3253" i="11"/>
  <c r="I3253" i="11" s="1"/>
  <c r="G3253" i="11"/>
  <c r="M3252" i="11"/>
  <c r="L3252" i="11"/>
  <c r="J3252" i="11"/>
  <c r="K3252" i="11" s="1"/>
  <c r="H3252" i="11"/>
  <c r="I3252" i="11" s="1"/>
  <c r="G3252" i="11"/>
  <c r="M3251" i="11"/>
  <c r="L3251" i="11"/>
  <c r="J3251" i="11"/>
  <c r="K3251" i="11" s="1"/>
  <c r="H3251" i="11"/>
  <c r="I3251" i="11" s="1"/>
  <c r="G3251" i="11"/>
  <c r="M3250" i="11"/>
  <c r="L3250" i="11"/>
  <c r="J3250" i="11"/>
  <c r="K3250" i="11" s="1"/>
  <c r="H3250" i="11"/>
  <c r="I3250" i="11" s="1"/>
  <c r="G3250" i="11"/>
  <c r="M3249" i="11"/>
  <c r="L3249" i="11"/>
  <c r="J3249" i="11"/>
  <c r="K3249" i="11" s="1"/>
  <c r="H3249" i="11"/>
  <c r="I3249" i="11" s="1"/>
  <c r="G3249" i="11"/>
  <c r="M3248" i="11"/>
  <c r="L3248" i="11"/>
  <c r="J3248" i="11"/>
  <c r="K3248" i="11" s="1"/>
  <c r="H3248" i="11"/>
  <c r="I3248" i="11" s="1"/>
  <c r="G3248" i="11"/>
  <c r="M3247" i="11"/>
  <c r="L3247" i="11"/>
  <c r="J3247" i="11"/>
  <c r="K3247" i="11" s="1"/>
  <c r="H3247" i="11"/>
  <c r="I3247" i="11" s="1"/>
  <c r="G3247" i="11"/>
  <c r="M3246" i="11"/>
  <c r="L3246" i="11"/>
  <c r="J3246" i="11"/>
  <c r="K3246" i="11" s="1"/>
  <c r="H3246" i="11"/>
  <c r="I3246" i="11" s="1"/>
  <c r="G3246" i="11"/>
  <c r="M3245" i="11"/>
  <c r="L3245" i="11"/>
  <c r="J3245" i="11"/>
  <c r="K3245" i="11" s="1"/>
  <c r="H3245" i="11"/>
  <c r="I3245" i="11" s="1"/>
  <c r="G3245" i="11"/>
  <c r="M3244" i="11"/>
  <c r="L3244" i="11"/>
  <c r="J3244" i="11"/>
  <c r="K3244" i="11" s="1"/>
  <c r="H3244" i="11"/>
  <c r="I3244" i="11" s="1"/>
  <c r="G3244" i="11"/>
  <c r="M3243" i="11"/>
  <c r="L3243" i="11"/>
  <c r="J3243" i="11"/>
  <c r="K3243" i="11" s="1"/>
  <c r="H3243" i="11"/>
  <c r="I3243" i="11" s="1"/>
  <c r="G3243" i="11"/>
  <c r="M3242" i="11"/>
  <c r="L3242" i="11"/>
  <c r="J3242" i="11"/>
  <c r="K3242" i="11" s="1"/>
  <c r="H3242" i="11"/>
  <c r="I3242" i="11" s="1"/>
  <c r="G3242" i="11"/>
  <c r="M3241" i="11"/>
  <c r="L3241" i="11"/>
  <c r="J3241" i="11"/>
  <c r="K3241" i="11" s="1"/>
  <c r="H3241" i="11"/>
  <c r="I3241" i="11" s="1"/>
  <c r="G3241" i="11"/>
  <c r="M3240" i="11"/>
  <c r="L3240" i="11"/>
  <c r="J3240" i="11"/>
  <c r="K3240" i="11" s="1"/>
  <c r="H3240" i="11"/>
  <c r="I3240" i="11" s="1"/>
  <c r="G3240" i="11"/>
  <c r="M3239" i="11"/>
  <c r="L3239" i="11"/>
  <c r="J3239" i="11"/>
  <c r="K3239" i="11" s="1"/>
  <c r="H3239" i="11"/>
  <c r="I3239" i="11" s="1"/>
  <c r="G3239" i="11"/>
  <c r="M3238" i="11"/>
  <c r="L3238" i="11"/>
  <c r="J3238" i="11"/>
  <c r="K3238" i="11" s="1"/>
  <c r="H3238" i="11"/>
  <c r="I3238" i="11" s="1"/>
  <c r="G3238" i="11"/>
  <c r="M3237" i="11"/>
  <c r="L3237" i="11"/>
  <c r="J3237" i="11"/>
  <c r="K3237" i="11" s="1"/>
  <c r="H3237" i="11"/>
  <c r="I3237" i="11" s="1"/>
  <c r="G3237" i="11"/>
  <c r="M3236" i="11"/>
  <c r="L3236" i="11"/>
  <c r="J3236" i="11"/>
  <c r="K3236" i="11" s="1"/>
  <c r="H3236" i="11"/>
  <c r="I3236" i="11" s="1"/>
  <c r="G3236" i="11"/>
  <c r="M3235" i="11"/>
  <c r="L3235" i="11"/>
  <c r="J3235" i="11"/>
  <c r="K3235" i="11" s="1"/>
  <c r="H3235" i="11"/>
  <c r="I3235" i="11" s="1"/>
  <c r="G3235" i="11"/>
  <c r="M3234" i="11"/>
  <c r="L3234" i="11"/>
  <c r="J3234" i="11"/>
  <c r="K3234" i="11" s="1"/>
  <c r="H3234" i="11"/>
  <c r="I3234" i="11" s="1"/>
  <c r="G3234" i="11"/>
  <c r="M3233" i="11"/>
  <c r="L3233" i="11"/>
  <c r="J3233" i="11"/>
  <c r="K3233" i="11" s="1"/>
  <c r="H3233" i="11"/>
  <c r="I3233" i="11" s="1"/>
  <c r="G3233" i="11"/>
  <c r="M3232" i="11"/>
  <c r="L3232" i="11"/>
  <c r="J3232" i="11"/>
  <c r="K3232" i="11" s="1"/>
  <c r="H3232" i="11"/>
  <c r="I3232" i="11" s="1"/>
  <c r="G3232" i="11"/>
  <c r="M3231" i="11"/>
  <c r="L3231" i="11"/>
  <c r="J3231" i="11"/>
  <c r="K3231" i="11" s="1"/>
  <c r="H3231" i="11"/>
  <c r="I3231" i="11" s="1"/>
  <c r="G3231" i="11"/>
  <c r="M3230" i="11"/>
  <c r="L3230" i="11"/>
  <c r="J3230" i="11"/>
  <c r="K3230" i="11" s="1"/>
  <c r="H3230" i="11"/>
  <c r="I3230" i="11" s="1"/>
  <c r="G3230" i="11"/>
  <c r="M3229" i="11"/>
  <c r="L3229" i="11"/>
  <c r="J3229" i="11"/>
  <c r="K3229" i="11" s="1"/>
  <c r="H3229" i="11"/>
  <c r="I3229" i="11" s="1"/>
  <c r="G3229" i="11"/>
  <c r="M3228" i="11"/>
  <c r="L3228" i="11"/>
  <c r="J3228" i="11"/>
  <c r="K3228" i="11" s="1"/>
  <c r="H3228" i="11"/>
  <c r="I3228" i="11" s="1"/>
  <c r="G3228" i="11"/>
  <c r="M3227" i="11"/>
  <c r="L3227" i="11"/>
  <c r="J3227" i="11"/>
  <c r="K3227" i="11" s="1"/>
  <c r="H3227" i="11"/>
  <c r="I3227" i="11" s="1"/>
  <c r="G3227" i="11"/>
  <c r="M3226" i="11"/>
  <c r="L3226" i="11"/>
  <c r="J3226" i="11"/>
  <c r="K3226" i="11" s="1"/>
  <c r="H3226" i="11"/>
  <c r="I3226" i="11" s="1"/>
  <c r="G3226" i="11"/>
  <c r="M3225" i="11"/>
  <c r="L3225" i="11"/>
  <c r="J3225" i="11"/>
  <c r="K3225" i="11" s="1"/>
  <c r="H3225" i="11"/>
  <c r="I3225" i="11" s="1"/>
  <c r="G3225" i="11"/>
  <c r="M3224" i="11"/>
  <c r="L3224" i="11"/>
  <c r="J3224" i="11"/>
  <c r="K3224" i="11" s="1"/>
  <c r="H3224" i="11"/>
  <c r="I3224" i="11" s="1"/>
  <c r="G3224" i="11"/>
  <c r="M3223" i="11"/>
  <c r="L3223" i="11"/>
  <c r="J3223" i="11"/>
  <c r="K3223" i="11" s="1"/>
  <c r="H3223" i="11"/>
  <c r="I3223" i="11" s="1"/>
  <c r="G3223" i="11"/>
  <c r="M3222" i="11"/>
  <c r="L3222" i="11"/>
  <c r="J3222" i="11"/>
  <c r="K3222" i="11" s="1"/>
  <c r="H3222" i="11"/>
  <c r="I3222" i="11" s="1"/>
  <c r="G3222" i="11"/>
  <c r="M3221" i="11"/>
  <c r="L3221" i="11"/>
  <c r="J3221" i="11"/>
  <c r="K3221" i="11" s="1"/>
  <c r="H3221" i="11"/>
  <c r="I3221" i="11" s="1"/>
  <c r="G3221" i="11"/>
  <c r="M3220" i="11"/>
  <c r="L3220" i="11"/>
  <c r="J3220" i="11"/>
  <c r="K3220" i="11" s="1"/>
  <c r="H3220" i="11"/>
  <c r="I3220" i="11" s="1"/>
  <c r="G3220" i="11"/>
  <c r="M3219" i="11"/>
  <c r="L3219" i="11"/>
  <c r="J3219" i="11"/>
  <c r="K3219" i="11" s="1"/>
  <c r="H3219" i="11"/>
  <c r="I3219" i="11" s="1"/>
  <c r="G3219" i="11"/>
  <c r="M3218" i="11"/>
  <c r="L3218" i="11"/>
  <c r="J3218" i="11"/>
  <c r="K3218" i="11" s="1"/>
  <c r="H3218" i="11"/>
  <c r="I3218" i="11" s="1"/>
  <c r="G3218" i="11"/>
  <c r="M3217" i="11"/>
  <c r="L3217" i="11"/>
  <c r="J3217" i="11"/>
  <c r="K3217" i="11" s="1"/>
  <c r="H3217" i="11"/>
  <c r="I3217" i="11" s="1"/>
  <c r="G3217" i="11"/>
  <c r="M3216" i="11"/>
  <c r="L3216" i="11"/>
  <c r="J3216" i="11"/>
  <c r="K3216" i="11" s="1"/>
  <c r="H3216" i="11"/>
  <c r="I3216" i="11" s="1"/>
  <c r="G3216" i="11"/>
  <c r="M3215" i="11"/>
  <c r="L3215" i="11"/>
  <c r="J3215" i="11"/>
  <c r="K3215" i="11" s="1"/>
  <c r="H3215" i="11"/>
  <c r="I3215" i="11" s="1"/>
  <c r="G3215" i="11"/>
  <c r="M3214" i="11"/>
  <c r="L3214" i="11"/>
  <c r="J3214" i="11"/>
  <c r="K3214" i="11" s="1"/>
  <c r="H3214" i="11"/>
  <c r="I3214" i="11" s="1"/>
  <c r="G3214" i="11"/>
  <c r="M3213" i="11"/>
  <c r="L3213" i="11"/>
  <c r="J3213" i="11"/>
  <c r="K3213" i="11" s="1"/>
  <c r="H3213" i="11"/>
  <c r="I3213" i="11" s="1"/>
  <c r="G3213" i="11"/>
  <c r="M3212" i="11"/>
  <c r="L3212" i="11"/>
  <c r="J3212" i="11"/>
  <c r="K3212" i="11" s="1"/>
  <c r="H3212" i="11"/>
  <c r="I3212" i="11" s="1"/>
  <c r="G3212" i="11"/>
  <c r="M3211" i="11"/>
  <c r="L3211" i="11"/>
  <c r="J3211" i="11"/>
  <c r="K3211" i="11" s="1"/>
  <c r="H3211" i="11"/>
  <c r="I3211" i="11" s="1"/>
  <c r="G3211" i="11"/>
  <c r="M3210" i="11"/>
  <c r="L3210" i="11"/>
  <c r="J3210" i="11"/>
  <c r="K3210" i="11" s="1"/>
  <c r="H3210" i="11"/>
  <c r="I3210" i="11" s="1"/>
  <c r="G3210" i="11"/>
  <c r="M3209" i="11"/>
  <c r="L3209" i="11"/>
  <c r="J3209" i="11"/>
  <c r="K3209" i="11" s="1"/>
  <c r="H3209" i="11"/>
  <c r="I3209" i="11" s="1"/>
  <c r="G3209" i="11"/>
  <c r="M3208" i="11"/>
  <c r="L3208" i="11"/>
  <c r="J3208" i="11"/>
  <c r="K3208" i="11" s="1"/>
  <c r="H3208" i="11"/>
  <c r="I3208" i="11" s="1"/>
  <c r="G3208" i="11"/>
  <c r="M3207" i="11"/>
  <c r="L3207" i="11"/>
  <c r="J3207" i="11"/>
  <c r="K3207" i="11" s="1"/>
  <c r="H3207" i="11"/>
  <c r="I3207" i="11" s="1"/>
  <c r="G3207" i="11"/>
  <c r="M3206" i="11"/>
  <c r="L3206" i="11"/>
  <c r="J3206" i="11"/>
  <c r="K3206" i="11" s="1"/>
  <c r="H3206" i="11"/>
  <c r="I3206" i="11" s="1"/>
  <c r="G3206" i="11"/>
  <c r="M3205" i="11"/>
  <c r="L3205" i="11"/>
  <c r="J3205" i="11"/>
  <c r="K3205" i="11" s="1"/>
  <c r="H3205" i="11"/>
  <c r="I3205" i="11" s="1"/>
  <c r="G3205" i="11"/>
  <c r="M3204" i="11"/>
  <c r="L3204" i="11"/>
  <c r="J3204" i="11"/>
  <c r="K3204" i="11" s="1"/>
  <c r="H3204" i="11"/>
  <c r="I3204" i="11" s="1"/>
  <c r="G3204" i="11"/>
  <c r="M3203" i="11"/>
  <c r="L3203" i="11"/>
  <c r="J3203" i="11"/>
  <c r="K3203" i="11" s="1"/>
  <c r="H3203" i="11"/>
  <c r="I3203" i="11" s="1"/>
  <c r="G3203" i="11"/>
  <c r="M3202" i="11"/>
  <c r="L3202" i="11"/>
  <c r="J3202" i="11"/>
  <c r="K3202" i="11" s="1"/>
  <c r="H3202" i="11"/>
  <c r="I3202" i="11" s="1"/>
  <c r="G3202" i="11"/>
  <c r="M3201" i="11"/>
  <c r="L3201" i="11"/>
  <c r="J3201" i="11"/>
  <c r="K3201" i="11" s="1"/>
  <c r="H3201" i="11"/>
  <c r="I3201" i="11" s="1"/>
  <c r="G3201" i="11"/>
  <c r="M3200" i="11"/>
  <c r="L3200" i="11"/>
  <c r="J3200" i="11"/>
  <c r="K3200" i="11" s="1"/>
  <c r="H3200" i="11"/>
  <c r="I3200" i="11" s="1"/>
  <c r="G3200" i="11"/>
  <c r="M3199" i="11"/>
  <c r="L3199" i="11"/>
  <c r="J3199" i="11"/>
  <c r="K3199" i="11" s="1"/>
  <c r="H3199" i="11"/>
  <c r="I3199" i="11" s="1"/>
  <c r="G3199" i="11"/>
  <c r="M3198" i="11"/>
  <c r="L3198" i="11"/>
  <c r="J3198" i="11"/>
  <c r="K3198" i="11" s="1"/>
  <c r="H3198" i="11"/>
  <c r="I3198" i="11" s="1"/>
  <c r="G3198" i="11"/>
  <c r="M3197" i="11"/>
  <c r="L3197" i="11"/>
  <c r="J3197" i="11"/>
  <c r="K3197" i="11" s="1"/>
  <c r="H3197" i="11"/>
  <c r="I3197" i="11" s="1"/>
  <c r="G3197" i="11"/>
  <c r="M3196" i="11"/>
  <c r="L3196" i="11"/>
  <c r="J3196" i="11"/>
  <c r="K3196" i="11" s="1"/>
  <c r="H3196" i="11"/>
  <c r="I3196" i="11" s="1"/>
  <c r="G3196" i="11"/>
  <c r="M3195" i="11"/>
  <c r="L3195" i="11"/>
  <c r="J3195" i="11"/>
  <c r="K3195" i="11" s="1"/>
  <c r="H3195" i="11"/>
  <c r="I3195" i="11" s="1"/>
  <c r="G3195" i="11"/>
  <c r="M3194" i="11"/>
  <c r="L3194" i="11"/>
  <c r="J3194" i="11"/>
  <c r="K3194" i="11" s="1"/>
  <c r="H3194" i="11"/>
  <c r="I3194" i="11" s="1"/>
  <c r="G3194" i="11"/>
  <c r="M3193" i="11"/>
  <c r="L3193" i="11"/>
  <c r="J3193" i="11"/>
  <c r="K3193" i="11" s="1"/>
  <c r="H3193" i="11"/>
  <c r="I3193" i="11" s="1"/>
  <c r="G3193" i="11"/>
  <c r="M3192" i="11"/>
  <c r="L3192" i="11"/>
  <c r="J3192" i="11"/>
  <c r="K3192" i="11" s="1"/>
  <c r="H3192" i="11"/>
  <c r="I3192" i="11" s="1"/>
  <c r="G3192" i="11"/>
  <c r="M3191" i="11"/>
  <c r="L3191" i="11"/>
  <c r="J3191" i="11"/>
  <c r="K3191" i="11" s="1"/>
  <c r="H3191" i="11"/>
  <c r="I3191" i="11" s="1"/>
  <c r="G3191" i="11"/>
  <c r="M3190" i="11"/>
  <c r="L3190" i="11"/>
  <c r="J3190" i="11"/>
  <c r="K3190" i="11" s="1"/>
  <c r="H3190" i="11"/>
  <c r="I3190" i="11" s="1"/>
  <c r="G3190" i="11"/>
  <c r="M3189" i="11"/>
  <c r="L3189" i="11"/>
  <c r="J3189" i="11"/>
  <c r="K3189" i="11" s="1"/>
  <c r="H3189" i="11"/>
  <c r="I3189" i="11" s="1"/>
  <c r="G3189" i="11"/>
  <c r="M3188" i="11"/>
  <c r="L3188" i="11"/>
  <c r="J3188" i="11"/>
  <c r="K3188" i="11" s="1"/>
  <c r="H3188" i="11"/>
  <c r="I3188" i="11" s="1"/>
  <c r="G3188" i="11"/>
  <c r="M3187" i="11"/>
  <c r="L3187" i="11"/>
  <c r="J3187" i="11"/>
  <c r="K3187" i="11" s="1"/>
  <c r="H3187" i="11"/>
  <c r="I3187" i="11" s="1"/>
  <c r="G3187" i="11"/>
  <c r="M3186" i="11"/>
  <c r="L3186" i="11"/>
  <c r="J3186" i="11"/>
  <c r="K3186" i="11" s="1"/>
  <c r="H3186" i="11"/>
  <c r="I3186" i="11" s="1"/>
  <c r="G3186" i="11"/>
  <c r="M3185" i="11"/>
  <c r="L3185" i="11"/>
  <c r="J3185" i="11"/>
  <c r="K3185" i="11" s="1"/>
  <c r="H3185" i="11"/>
  <c r="I3185" i="11" s="1"/>
  <c r="G3185" i="11"/>
  <c r="M3184" i="11"/>
  <c r="L3184" i="11"/>
  <c r="J3184" i="11"/>
  <c r="K3184" i="11" s="1"/>
  <c r="H3184" i="11"/>
  <c r="I3184" i="11" s="1"/>
  <c r="G3184" i="11"/>
  <c r="M3183" i="11"/>
  <c r="L3183" i="11"/>
  <c r="J3183" i="11"/>
  <c r="K3183" i="11" s="1"/>
  <c r="H3183" i="11"/>
  <c r="I3183" i="11" s="1"/>
  <c r="G3183" i="11"/>
  <c r="M3182" i="11"/>
  <c r="L3182" i="11"/>
  <c r="J3182" i="11"/>
  <c r="K3182" i="11" s="1"/>
  <c r="H3182" i="11"/>
  <c r="I3182" i="11" s="1"/>
  <c r="G3182" i="11"/>
  <c r="M3181" i="11"/>
  <c r="L3181" i="11"/>
  <c r="J3181" i="11"/>
  <c r="K3181" i="11" s="1"/>
  <c r="H3181" i="11"/>
  <c r="I3181" i="11" s="1"/>
  <c r="G3181" i="11"/>
  <c r="M3180" i="11"/>
  <c r="L3180" i="11"/>
  <c r="J3180" i="11"/>
  <c r="K3180" i="11" s="1"/>
  <c r="H3180" i="11"/>
  <c r="I3180" i="11" s="1"/>
  <c r="G3180" i="11"/>
  <c r="M3179" i="11"/>
  <c r="L3179" i="11"/>
  <c r="J3179" i="11"/>
  <c r="K3179" i="11" s="1"/>
  <c r="H3179" i="11"/>
  <c r="I3179" i="11" s="1"/>
  <c r="G3179" i="11"/>
  <c r="M3178" i="11"/>
  <c r="L3178" i="11"/>
  <c r="J3178" i="11"/>
  <c r="K3178" i="11" s="1"/>
  <c r="H3178" i="11"/>
  <c r="I3178" i="11" s="1"/>
  <c r="G3178" i="11"/>
  <c r="M3177" i="11"/>
  <c r="L3177" i="11"/>
  <c r="J3177" i="11"/>
  <c r="K3177" i="11" s="1"/>
  <c r="H3177" i="11"/>
  <c r="I3177" i="11" s="1"/>
  <c r="G3177" i="11"/>
  <c r="M3176" i="11"/>
  <c r="L3176" i="11"/>
  <c r="J3176" i="11"/>
  <c r="K3176" i="11" s="1"/>
  <c r="H3176" i="11"/>
  <c r="I3176" i="11" s="1"/>
  <c r="G3176" i="11"/>
  <c r="M3175" i="11"/>
  <c r="L3175" i="11"/>
  <c r="J3175" i="11"/>
  <c r="K3175" i="11" s="1"/>
  <c r="H3175" i="11"/>
  <c r="I3175" i="11" s="1"/>
  <c r="G3175" i="11"/>
  <c r="M3174" i="11"/>
  <c r="L3174" i="11"/>
  <c r="J3174" i="11"/>
  <c r="K3174" i="11" s="1"/>
  <c r="H3174" i="11"/>
  <c r="I3174" i="11" s="1"/>
  <c r="G3174" i="11"/>
  <c r="M3173" i="11"/>
  <c r="L3173" i="11"/>
  <c r="J3173" i="11"/>
  <c r="K3173" i="11" s="1"/>
  <c r="H3173" i="11"/>
  <c r="I3173" i="11" s="1"/>
  <c r="G3173" i="11"/>
  <c r="M3172" i="11"/>
  <c r="L3172" i="11"/>
  <c r="J3172" i="11"/>
  <c r="K3172" i="11" s="1"/>
  <c r="H3172" i="11"/>
  <c r="I3172" i="11" s="1"/>
  <c r="G3172" i="11"/>
  <c r="M3171" i="11"/>
  <c r="L3171" i="11"/>
  <c r="J3171" i="11"/>
  <c r="K3171" i="11" s="1"/>
  <c r="H3171" i="11"/>
  <c r="I3171" i="11" s="1"/>
  <c r="G3171" i="11"/>
  <c r="M3170" i="11"/>
  <c r="L3170" i="11"/>
  <c r="J3170" i="11"/>
  <c r="K3170" i="11" s="1"/>
  <c r="H3170" i="11"/>
  <c r="I3170" i="11" s="1"/>
  <c r="G3170" i="11"/>
  <c r="M3169" i="11"/>
  <c r="L3169" i="11"/>
  <c r="J3169" i="11"/>
  <c r="K3169" i="11" s="1"/>
  <c r="H3169" i="11"/>
  <c r="I3169" i="11" s="1"/>
  <c r="G3169" i="11"/>
  <c r="M3168" i="11"/>
  <c r="L3168" i="11"/>
  <c r="J3168" i="11"/>
  <c r="K3168" i="11" s="1"/>
  <c r="H3168" i="11"/>
  <c r="I3168" i="11" s="1"/>
  <c r="G3168" i="11"/>
  <c r="M3167" i="11"/>
  <c r="L3167" i="11"/>
  <c r="J3167" i="11"/>
  <c r="K3167" i="11" s="1"/>
  <c r="H3167" i="11"/>
  <c r="I3167" i="11" s="1"/>
  <c r="G3167" i="11"/>
  <c r="M3166" i="11"/>
  <c r="L3166" i="11"/>
  <c r="J3166" i="11"/>
  <c r="K3166" i="11" s="1"/>
  <c r="H3166" i="11"/>
  <c r="I3166" i="11" s="1"/>
  <c r="G3166" i="11"/>
  <c r="M3165" i="11"/>
  <c r="L3165" i="11"/>
  <c r="J3165" i="11"/>
  <c r="K3165" i="11" s="1"/>
  <c r="H3165" i="11"/>
  <c r="I3165" i="11" s="1"/>
  <c r="G3165" i="11"/>
  <c r="M3164" i="11"/>
  <c r="L3164" i="11"/>
  <c r="J3164" i="11"/>
  <c r="K3164" i="11" s="1"/>
  <c r="H3164" i="11"/>
  <c r="I3164" i="11" s="1"/>
  <c r="G3164" i="11"/>
  <c r="M3163" i="11"/>
  <c r="L3163" i="11"/>
  <c r="J3163" i="11"/>
  <c r="K3163" i="11" s="1"/>
  <c r="H3163" i="11"/>
  <c r="I3163" i="11" s="1"/>
  <c r="G3163" i="11"/>
  <c r="M3162" i="11"/>
  <c r="L3162" i="11"/>
  <c r="J3162" i="11"/>
  <c r="K3162" i="11" s="1"/>
  <c r="H3162" i="11"/>
  <c r="I3162" i="11" s="1"/>
  <c r="G3162" i="11"/>
  <c r="M3161" i="11"/>
  <c r="L3161" i="11"/>
  <c r="J3161" i="11"/>
  <c r="K3161" i="11" s="1"/>
  <c r="H3161" i="11"/>
  <c r="I3161" i="11" s="1"/>
  <c r="G3161" i="11"/>
  <c r="M3160" i="11"/>
  <c r="L3160" i="11"/>
  <c r="J3160" i="11"/>
  <c r="K3160" i="11" s="1"/>
  <c r="H3160" i="11"/>
  <c r="I3160" i="11" s="1"/>
  <c r="G3160" i="11"/>
  <c r="M3159" i="11"/>
  <c r="L3159" i="11"/>
  <c r="J3159" i="11"/>
  <c r="K3159" i="11" s="1"/>
  <c r="H3159" i="11"/>
  <c r="I3159" i="11" s="1"/>
  <c r="G3159" i="11"/>
  <c r="M3158" i="11"/>
  <c r="L3158" i="11"/>
  <c r="J3158" i="11"/>
  <c r="K3158" i="11" s="1"/>
  <c r="H3158" i="11"/>
  <c r="I3158" i="11" s="1"/>
  <c r="G3158" i="11"/>
  <c r="M3157" i="11"/>
  <c r="L3157" i="11"/>
  <c r="J3157" i="11"/>
  <c r="K3157" i="11" s="1"/>
  <c r="H3157" i="11"/>
  <c r="I3157" i="11" s="1"/>
  <c r="G3157" i="11"/>
  <c r="M3156" i="11"/>
  <c r="L3156" i="11"/>
  <c r="J3156" i="11"/>
  <c r="K3156" i="11" s="1"/>
  <c r="H3156" i="11"/>
  <c r="I3156" i="11" s="1"/>
  <c r="G3156" i="11"/>
  <c r="M3155" i="11"/>
  <c r="L3155" i="11"/>
  <c r="J3155" i="11"/>
  <c r="K3155" i="11" s="1"/>
  <c r="H3155" i="11"/>
  <c r="I3155" i="11" s="1"/>
  <c r="G3155" i="11"/>
  <c r="M3154" i="11"/>
  <c r="L3154" i="11"/>
  <c r="J3154" i="11"/>
  <c r="K3154" i="11" s="1"/>
  <c r="H3154" i="11"/>
  <c r="I3154" i="11" s="1"/>
  <c r="G3154" i="11"/>
  <c r="M3153" i="11"/>
  <c r="L3153" i="11"/>
  <c r="J3153" i="11"/>
  <c r="K3153" i="11" s="1"/>
  <c r="H3153" i="11"/>
  <c r="I3153" i="11" s="1"/>
  <c r="G3153" i="11"/>
  <c r="M3152" i="11"/>
  <c r="L3152" i="11"/>
  <c r="J3152" i="11"/>
  <c r="K3152" i="11" s="1"/>
  <c r="H3152" i="11"/>
  <c r="I3152" i="11" s="1"/>
  <c r="G3152" i="11"/>
  <c r="M3151" i="11"/>
  <c r="L3151" i="11"/>
  <c r="J3151" i="11"/>
  <c r="K3151" i="11" s="1"/>
  <c r="H3151" i="11"/>
  <c r="I3151" i="11" s="1"/>
  <c r="G3151" i="11"/>
  <c r="M3150" i="11"/>
  <c r="L3150" i="11"/>
  <c r="J3150" i="11"/>
  <c r="K3150" i="11" s="1"/>
  <c r="H3150" i="11"/>
  <c r="I3150" i="11" s="1"/>
  <c r="G3150" i="11"/>
  <c r="M3149" i="11"/>
  <c r="L3149" i="11"/>
  <c r="J3149" i="11"/>
  <c r="K3149" i="11" s="1"/>
  <c r="H3149" i="11"/>
  <c r="I3149" i="11" s="1"/>
  <c r="G3149" i="11"/>
  <c r="M3148" i="11"/>
  <c r="L3148" i="11"/>
  <c r="J3148" i="11"/>
  <c r="K3148" i="11" s="1"/>
  <c r="H3148" i="11"/>
  <c r="I3148" i="11" s="1"/>
  <c r="G3148" i="11"/>
  <c r="M3147" i="11"/>
  <c r="L3147" i="11"/>
  <c r="J3147" i="11"/>
  <c r="K3147" i="11" s="1"/>
  <c r="H3147" i="11"/>
  <c r="I3147" i="11" s="1"/>
  <c r="G3147" i="11"/>
  <c r="M3146" i="11"/>
  <c r="L3146" i="11"/>
  <c r="J3146" i="11"/>
  <c r="K3146" i="11" s="1"/>
  <c r="H3146" i="11"/>
  <c r="I3146" i="11" s="1"/>
  <c r="G3146" i="11"/>
  <c r="M3145" i="11"/>
  <c r="L3145" i="11"/>
  <c r="J3145" i="11"/>
  <c r="K3145" i="11" s="1"/>
  <c r="H3145" i="11"/>
  <c r="I3145" i="11" s="1"/>
  <c r="G3145" i="11"/>
  <c r="M3144" i="11"/>
  <c r="L3144" i="11"/>
  <c r="J3144" i="11"/>
  <c r="K3144" i="11" s="1"/>
  <c r="H3144" i="11"/>
  <c r="I3144" i="11" s="1"/>
  <c r="G3144" i="11"/>
  <c r="M3143" i="11"/>
  <c r="L3143" i="11"/>
  <c r="J3143" i="11"/>
  <c r="K3143" i="11" s="1"/>
  <c r="H3143" i="11"/>
  <c r="I3143" i="11" s="1"/>
  <c r="G3143" i="11"/>
  <c r="M3142" i="11"/>
  <c r="L3142" i="11"/>
  <c r="J3142" i="11"/>
  <c r="K3142" i="11" s="1"/>
  <c r="H3142" i="11"/>
  <c r="I3142" i="11" s="1"/>
  <c r="G3142" i="11"/>
  <c r="M3141" i="11"/>
  <c r="L3141" i="11"/>
  <c r="J3141" i="11"/>
  <c r="K3141" i="11" s="1"/>
  <c r="H3141" i="11"/>
  <c r="I3141" i="11" s="1"/>
  <c r="G3141" i="11"/>
  <c r="M3140" i="11"/>
  <c r="L3140" i="11"/>
  <c r="J3140" i="11"/>
  <c r="K3140" i="11" s="1"/>
  <c r="H3140" i="11"/>
  <c r="I3140" i="11" s="1"/>
  <c r="G3140" i="11"/>
  <c r="M3139" i="11"/>
  <c r="L3139" i="11"/>
  <c r="J3139" i="11"/>
  <c r="K3139" i="11" s="1"/>
  <c r="H3139" i="11"/>
  <c r="I3139" i="11" s="1"/>
  <c r="G3139" i="11"/>
  <c r="M3138" i="11"/>
  <c r="L3138" i="11"/>
  <c r="J3138" i="11"/>
  <c r="K3138" i="11" s="1"/>
  <c r="H3138" i="11"/>
  <c r="I3138" i="11" s="1"/>
  <c r="G3138" i="11"/>
  <c r="M3137" i="11"/>
  <c r="L3137" i="11"/>
  <c r="J3137" i="11"/>
  <c r="K3137" i="11" s="1"/>
  <c r="H3137" i="11"/>
  <c r="I3137" i="11" s="1"/>
  <c r="G3137" i="11"/>
  <c r="M3136" i="11"/>
  <c r="L3136" i="11"/>
  <c r="J3136" i="11"/>
  <c r="K3136" i="11" s="1"/>
  <c r="H3136" i="11"/>
  <c r="I3136" i="11" s="1"/>
  <c r="G3136" i="11"/>
  <c r="M3135" i="11"/>
  <c r="L3135" i="11"/>
  <c r="J3135" i="11"/>
  <c r="K3135" i="11" s="1"/>
  <c r="H3135" i="11"/>
  <c r="I3135" i="11" s="1"/>
  <c r="G3135" i="11"/>
  <c r="M3134" i="11"/>
  <c r="L3134" i="11"/>
  <c r="J3134" i="11"/>
  <c r="K3134" i="11" s="1"/>
  <c r="H3134" i="11"/>
  <c r="I3134" i="11" s="1"/>
  <c r="G3134" i="11"/>
  <c r="M3133" i="11"/>
  <c r="L3133" i="11"/>
  <c r="J3133" i="11"/>
  <c r="K3133" i="11" s="1"/>
  <c r="H3133" i="11"/>
  <c r="I3133" i="11" s="1"/>
  <c r="G3133" i="11"/>
  <c r="M3132" i="11"/>
  <c r="L3132" i="11"/>
  <c r="J3132" i="11"/>
  <c r="K3132" i="11" s="1"/>
  <c r="H3132" i="11"/>
  <c r="I3132" i="11" s="1"/>
  <c r="G3132" i="11"/>
  <c r="M3131" i="11"/>
  <c r="L3131" i="11"/>
  <c r="J3131" i="11"/>
  <c r="K3131" i="11" s="1"/>
  <c r="H3131" i="11"/>
  <c r="I3131" i="11" s="1"/>
  <c r="G3131" i="11"/>
  <c r="M3130" i="11"/>
  <c r="L3130" i="11"/>
  <c r="J3130" i="11"/>
  <c r="K3130" i="11" s="1"/>
  <c r="H3130" i="11"/>
  <c r="I3130" i="11" s="1"/>
  <c r="G3130" i="11"/>
  <c r="M3129" i="11"/>
  <c r="L3129" i="11"/>
  <c r="J3129" i="11"/>
  <c r="K3129" i="11" s="1"/>
  <c r="H3129" i="11"/>
  <c r="I3129" i="11" s="1"/>
  <c r="G3129" i="11"/>
  <c r="M3128" i="11"/>
  <c r="L3128" i="11"/>
  <c r="J3128" i="11"/>
  <c r="K3128" i="11" s="1"/>
  <c r="H3128" i="11"/>
  <c r="I3128" i="11" s="1"/>
  <c r="G3128" i="11"/>
  <c r="M3127" i="11"/>
  <c r="L3127" i="11"/>
  <c r="J3127" i="11"/>
  <c r="K3127" i="11" s="1"/>
  <c r="H3127" i="11"/>
  <c r="I3127" i="11" s="1"/>
  <c r="G3127" i="11"/>
  <c r="M3126" i="11"/>
  <c r="L3126" i="11"/>
  <c r="J3126" i="11"/>
  <c r="K3126" i="11" s="1"/>
  <c r="H3126" i="11"/>
  <c r="I3126" i="11" s="1"/>
  <c r="G3126" i="11"/>
  <c r="M3125" i="11"/>
  <c r="L3125" i="11"/>
  <c r="J3125" i="11"/>
  <c r="K3125" i="11" s="1"/>
  <c r="H3125" i="11"/>
  <c r="I3125" i="11" s="1"/>
  <c r="G3125" i="11"/>
  <c r="M3124" i="11"/>
  <c r="L3124" i="11"/>
  <c r="J3124" i="11"/>
  <c r="K3124" i="11" s="1"/>
  <c r="H3124" i="11"/>
  <c r="I3124" i="11" s="1"/>
  <c r="G3124" i="11"/>
  <c r="M3123" i="11"/>
  <c r="L3123" i="11"/>
  <c r="J3123" i="11"/>
  <c r="K3123" i="11" s="1"/>
  <c r="H3123" i="11"/>
  <c r="I3123" i="11" s="1"/>
  <c r="G3123" i="11"/>
  <c r="M3122" i="11"/>
  <c r="L3122" i="11"/>
  <c r="J3122" i="11"/>
  <c r="K3122" i="11" s="1"/>
  <c r="H3122" i="11"/>
  <c r="I3122" i="11" s="1"/>
  <c r="G3122" i="11"/>
  <c r="M3121" i="11"/>
  <c r="L3121" i="11"/>
  <c r="J3121" i="11"/>
  <c r="K3121" i="11" s="1"/>
  <c r="H3121" i="11"/>
  <c r="I3121" i="11" s="1"/>
  <c r="G3121" i="11"/>
  <c r="M3120" i="11"/>
  <c r="L3120" i="11"/>
  <c r="J3120" i="11"/>
  <c r="K3120" i="11" s="1"/>
  <c r="H3120" i="11"/>
  <c r="I3120" i="11" s="1"/>
  <c r="G3120" i="11"/>
  <c r="M3119" i="11"/>
  <c r="L3119" i="11"/>
  <c r="J3119" i="11"/>
  <c r="K3119" i="11" s="1"/>
  <c r="H3119" i="11"/>
  <c r="I3119" i="11" s="1"/>
  <c r="G3119" i="11"/>
  <c r="M3118" i="11"/>
  <c r="L3118" i="11"/>
  <c r="J3118" i="11"/>
  <c r="K3118" i="11" s="1"/>
  <c r="H3118" i="11"/>
  <c r="I3118" i="11" s="1"/>
  <c r="G3118" i="11"/>
  <c r="M3117" i="11"/>
  <c r="L3117" i="11"/>
  <c r="J3117" i="11"/>
  <c r="K3117" i="11" s="1"/>
  <c r="H3117" i="11"/>
  <c r="I3117" i="11" s="1"/>
  <c r="G3117" i="11"/>
  <c r="M3116" i="11"/>
  <c r="L3116" i="11"/>
  <c r="J3116" i="11"/>
  <c r="K3116" i="11" s="1"/>
  <c r="H3116" i="11"/>
  <c r="I3116" i="11" s="1"/>
  <c r="G3116" i="11"/>
  <c r="M3115" i="11"/>
  <c r="L3115" i="11"/>
  <c r="J3115" i="11"/>
  <c r="K3115" i="11" s="1"/>
  <c r="H3115" i="11"/>
  <c r="I3115" i="11" s="1"/>
  <c r="G3115" i="11"/>
  <c r="M3114" i="11"/>
  <c r="L3114" i="11"/>
  <c r="J3114" i="11"/>
  <c r="K3114" i="11" s="1"/>
  <c r="H3114" i="11"/>
  <c r="I3114" i="11" s="1"/>
  <c r="G3114" i="11"/>
  <c r="M3113" i="11"/>
  <c r="L3113" i="11"/>
  <c r="J3113" i="11"/>
  <c r="K3113" i="11" s="1"/>
  <c r="H3113" i="11"/>
  <c r="I3113" i="11" s="1"/>
  <c r="G3113" i="11"/>
  <c r="M3112" i="11"/>
  <c r="L3112" i="11"/>
  <c r="J3112" i="11"/>
  <c r="K3112" i="11" s="1"/>
  <c r="H3112" i="11"/>
  <c r="I3112" i="11" s="1"/>
  <c r="G3112" i="11"/>
  <c r="M3111" i="11"/>
  <c r="L3111" i="11"/>
  <c r="J3111" i="11"/>
  <c r="K3111" i="11" s="1"/>
  <c r="H3111" i="11"/>
  <c r="I3111" i="11" s="1"/>
  <c r="G3111" i="11"/>
  <c r="M3110" i="11"/>
  <c r="L3110" i="11"/>
  <c r="J3110" i="11"/>
  <c r="K3110" i="11" s="1"/>
  <c r="H3110" i="11"/>
  <c r="I3110" i="11" s="1"/>
  <c r="G3110" i="11"/>
  <c r="M3109" i="11"/>
  <c r="L3109" i="11"/>
  <c r="J3109" i="11"/>
  <c r="K3109" i="11" s="1"/>
  <c r="H3109" i="11"/>
  <c r="I3109" i="11" s="1"/>
  <c r="G3109" i="11"/>
  <c r="M3108" i="11"/>
  <c r="L3108" i="11"/>
  <c r="J3108" i="11"/>
  <c r="K3108" i="11" s="1"/>
  <c r="H3108" i="11"/>
  <c r="I3108" i="11" s="1"/>
  <c r="G3108" i="11"/>
  <c r="M3107" i="11"/>
  <c r="L3107" i="11"/>
  <c r="J3107" i="11"/>
  <c r="K3107" i="11" s="1"/>
  <c r="H3107" i="11"/>
  <c r="I3107" i="11" s="1"/>
  <c r="G3107" i="11"/>
  <c r="M3106" i="11"/>
  <c r="L3106" i="11"/>
  <c r="J3106" i="11"/>
  <c r="K3106" i="11" s="1"/>
  <c r="H3106" i="11"/>
  <c r="I3106" i="11" s="1"/>
  <c r="G3106" i="11"/>
  <c r="M3105" i="11"/>
  <c r="L3105" i="11"/>
  <c r="J3105" i="11"/>
  <c r="K3105" i="11" s="1"/>
  <c r="H3105" i="11"/>
  <c r="I3105" i="11" s="1"/>
  <c r="G3105" i="11"/>
  <c r="M3104" i="11"/>
  <c r="L3104" i="11"/>
  <c r="J3104" i="11"/>
  <c r="K3104" i="11" s="1"/>
  <c r="H3104" i="11"/>
  <c r="I3104" i="11" s="1"/>
  <c r="G3104" i="11"/>
  <c r="M3103" i="11"/>
  <c r="L3103" i="11"/>
  <c r="J3103" i="11"/>
  <c r="K3103" i="11" s="1"/>
  <c r="H3103" i="11"/>
  <c r="I3103" i="11" s="1"/>
  <c r="G3103" i="11"/>
  <c r="M3102" i="11"/>
  <c r="L3102" i="11"/>
  <c r="J3102" i="11"/>
  <c r="K3102" i="11" s="1"/>
  <c r="H3102" i="11"/>
  <c r="I3102" i="11" s="1"/>
  <c r="G3102" i="11"/>
  <c r="M3101" i="11"/>
  <c r="L3101" i="11"/>
  <c r="J3101" i="11"/>
  <c r="K3101" i="11" s="1"/>
  <c r="H3101" i="11"/>
  <c r="I3101" i="11" s="1"/>
  <c r="G3101" i="11"/>
  <c r="M3100" i="11"/>
  <c r="L3100" i="11"/>
  <c r="J3100" i="11"/>
  <c r="K3100" i="11" s="1"/>
  <c r="H3100" i="11"/>
  <c r="I3100" i="11" s="1"/>
  <c r="G3100" i="11"/>
  <c r="M3099" i="11"/>
  <c r="L3099" i="11"/>
  <c r="J3099" i="11"/>
  <c r="K3099" i="11" s="1"/>
  <c r="H3099" i="11"/>
  <c r="I3099" i="11" s="1"/>
  <c r="G3099" i="11"/>
  <c r="M3098" i="11"/>
  <c r="L3098" i="11"/>
  <c r="J3098" i="11"/>
  <c r="K3098" i="11" s="1"/>
  <c r="H3098" i="11"/>
  <c r="I3098" i="11" s="1"/>
  <c r="G3098" i="11"/>
  <c r="M3097" i="11"/>
  <c r="L3097" i="11"/>
  <c r="J3097" i="11"/>
  <c r="K3097" i="11" s="1"/>
  <c r="H3097" i="11"/>
  <c r="I3097" i="11" s="1"/>
  <c r="G3097" i="11"/>
  <c r="M3096" i="11"/>
  <c r="L3096" i="11"/>
  <c r="J3096" i="11"/>
  <c r="K3096" i="11" s="1"/>
  <c r="H3096" i="11"/>
  <c r="I3096" i="11" s="1"/>
  <c r="G3096" i="11"/>
  <c r="M3095" i="11"/>
  <c r="L3095" i="11"/>
  <c r="J3095" i="11"/>
  <c r="K3095" i="11" s="1"/>
  <c r="H3095" i="11"/>
  <c r="I3095" i="11" s="1"/>
  <c r="G3095" i="11"/>
  <c r="M3094" i="11"/>
  <c r="L3094" i="11"/>
  <c r="J3094" i="11"/>
  <c r="K3094" i="11" s="1"/>
  <c r="H3094" i="11"/>
  <c r="I3094" i="11" s="1"/>
  <c r="G3094" i="11"/>
  <c r="M3093" i="11"/>
  <c r="L3093" i="11"/>
  <c r="J3093" i="11"/>
  <c r="K3093" i="11" s="1"/>
  <c r="H3093" i="11"/>
  <c r="I3093" i="11" s="1"/>
  <c r="G3093" i="11"/>
  <c r="M3092" i="11"/>
  <c r="L3092" i="11"/>
  <c r="J3092" i="11"/>
  <c r="K3092" i="11" s="1"/>
  <c r="H3092" i="11"/>
  <c r="I3092" i="11" s="1"/>
  <c r="G3092" i="11"/>
  <c r="M3091" i="11"/>
  <c r="L3091" i="11"/>
  <c r="J3091" i="11"/>
  <c r="K3091" i="11" s="1"/>
  <c r="H3091" i="11"/>
  <c r="I3091" i="11" s="1"/>
  <c r="G3091" i="11"/>
  <c r="M3090" i="11"/>
  <c r="L3090" i="11"/>
  <c r="J3090" i="11"/>
  <c r="K3090" i="11" s="1"/>
  <c r="H3090" i="11"/>
  <c r="I3090" i="11" s="1"/>
  <c r="G3090" i="11"/>
  <c r="M3089" i="11"/>
  <c r="L3089" i="11"/>
  <c r="J3089" i="11"/>
  <c r="K3089" i="11" s="1"/>
  <c r="H3089" i="11"/>
  <c r="I3089" i="11" s="1"/>
  <c r="G3089" i="11"/>
  <c r="M3088" i="11"/>
  <c r="L3088" i="11"/>
  <c r="J3088" i="11"/>
  <c r="K3088" i="11" s="1"/>
  <c r="H3088" i="11"/>
  <c r="I3088" i="11" s="1"/>
  <c r="G3088" i="11"/>
  <c r="M3087" i="11"/>
  <c r="L3087" i="11"/>
  <c r="J3087" i="11"/>
  <c r="K3087" i="11" s="1"/>
  <c r="H3087" i="11"/>
  <c r="I3087" i="11" s="1"/>
  <c r="G3087" i="11"/>
  <c r="M3086" i="11"/>
  <c r="L3086" i="11"/>
  <c r="J3086" i="11"/>
  <c r="K3086" i="11" s="1"/>
  <c r="H3086" i="11"/>
  <c r="I3086" i="11" s="1"/>
  <c r="G3086" i="11"/>
  <c r="M3085" i="11"/>
  <c r="L3085" i="11"/>
  <c r="J3085" i="11"/>
  <c r="K3085" i="11" s="1"/>
  <c r="H3085" i="11"/>
  <c r="I3085" i="11" s="1"/>
  <c r="G3085" i="11"/>
  <c r="M3084" i="11"/>
  <c r="L3084" i="11"/>
  <c r="J3084" i="11"/>
  <c r="K3084" i="11" s="1"/>
  <c r="H3084" i="11"/>
  <c r="I3084" i="11" s="1"/>
  <c r="G3084" i="11"/>
  <c r="M3083" i="11"/>
  <c r="L3083" i="11"/>
  <c r="J3083" i="11"/>
  <c r="K3083" i="11" s="1"/>
  <c r="H3083" i="11"/>
  <c r="I3083" i="11" s="1"/>
  <c r="G3083" i="11"/>
  <c r="M3082" i="11"/>
  <c r="L3082" i="11"/>
  <c r="J3082" i="11"/>
  <c r="K3082" i="11" s="1"/>
  <c r="H3082" i="11"/>
  <c r="I3082" i="11" s="1"/>
  <c r="G3082" i="11"/>
  <c r="M3081" i="11"/>
  <c r="L3081" i="11"/>
  <c r="J3081" i="11"/>
  <c r="K3081" i="11" s="1"/>
  <c r="H3081" i="11"/>
  <c r="I3081" i="11" s="1"/>
  <c r="G3081" i="11"/>
  <c r="M3080" i="11"/>
  <c r="L3080" i="11"/>
  <c r="J3080" i="11"/>
  <c r="K3080" i="11" s="1"/>
  <c r="H3080" i="11"/>
  <c r="I3080" i="11" s="1"/>
  <c r="G3080" i="11"/>
  <c r="M3079" i="11"/>
  <c r="L3079" i="11"/>
  <c r="J3079" i="11"/>
  <c r="K3079" i="11" s="1"/>
  <c r="H3079" i="11"/>
  <c r="I3079" i="11" s="1"/>
  <c r="G3079" i="11"/>
  <c r="M3078" i="11"/>
  <c r="L3078" i="11"/>
  <c r="J3078" i="11"/>
  <c r="K3078" i="11" s="1"/>
  <c r="H3078" i="11"/>
  <c r="I3078" i="11" s="1"/>
  <c r="G3078" i="11"/>
  <c r="M3077" i="11"/>
  <c r="L3077" i="11"/>
  <c r="J3077" i="11"/>
  <c r="K3077" i="11" s="1"/>
  <c r="H3077" i="11"/>
  <c r="I3077" i="11" s="1"/>
  <c r="G3077" i="11"/>
  <c r="M3076" i="11"/>
  <c r="L3076" i="11"/>
  <c r="J3076" i="11"/>
  <c r="K3076" i="11" s="1"/>
  <c r="H3076" i="11"/>
  <c r="I3076" i="11" s="1"/>
  <c r="G3076" i="11"/>
  <c r="M3075" i="11"/>
  <c r="L3075" i="11"/>
  <c r="J3075" i="11"/>
  <c r="K3075" i="11" s="1"/>
  <c r="H3075" i="11"/>
  <c r="I3075" i="11" s="1"/>
  <c r="G3075" i="11"/>
  <c r="M3074" i="11"/>
  <c r="L3074" i="11"/>
  <c r="J3074" i="11"/>
  <c r="K3074" i="11" s="1"/>
  <c r="H3074" i="11"/>
  <c r="I3074" i="11" s="1"/>
  <c r="G3074" i="11"/>
  <c r="M3073" i="11"/>
  <c r="L3073" i="11"/>
  <c r="J3073" i="11"/>
  <c r="K3073" i="11" s="1"/>
  <c r="H3073" i="11"/>
  <c r="I3073" i="11" s="1"/>
  <c r="G3073" i="11"/>
  <c r="M3072" i="11"/>
  <c r="L3072" i="11"/>
  <c r="J3072" i="11"/>
  <c r="K3072" i="11" s="1"/>
  <c r="H3072" i="11"/>
  <c r="I3072" i="11" s="1"/>
  <c r="G3072" i="11"/>
  <c r="M3071" i="11"/>
  <c r="L3071" i="11"/>
  <c r="J3071" i="11"/>
  <c r="K3071" i="11" s="1"/>
  <c r="H3071" i="11"/>
  <c r="I3071" i="11" s="1"/>
  <c r="G3071" i="11"/>
  <c r="M3070" i="11"/>
  <c r="L3070" i="11"/>
  <c r="J3070" i="11"/>
  <c r="K3070" i="11" s="1"/>
  <c r="H3070" i="11"/>
  <c r="I3070" i="11" s="1"/>
  <c r="G3070" i="11"/>
  <c r="M3069" i="11"/>
  <c r="L3069" i="11"/>
  <c r="J3069" i="11"/>
  <c r="K3069" i="11" s="1"/>
  <c r="H3069" i="11"/>
  <c r="I3069" i="11" s="1"/>
  <c r="G3069" i="11"/>
  <c r="M3068" i="11"/>
  <c r="L3068" i="11"/>
  <c r="J3068" i="11"/>
  <c r="K3068" i="11" s="1"/>
  <c r="H3068" i="11"/>
  <c r="I3068" i="11" s="1"/>
  <c r="G3068" i="11"/>
  <c r="M3067" i="11"/>
  <c r="L3067" i="11"/>
  <c r="J3067" i="11"/>
  <c r="K3067" i="11" s="1"/>
  <c r="H3067" i="11"/>
  <c r="I3067" i="11" s="1"/>
  <c r="G3067" i="11"/>
  <c r="M3066" i="11"/>
  <c r="L3066" i="11"/>
  <c r="J3066" i="11"/>
  <c r="K3066" i="11" s="1"/>
  <c r="H3066" i="11"/>
  <c r="I3066" i="11" s="1"/>
  <c r="G3066" i="11"/>
  <c r="M3065" i="11"/>
  <c r="L3065" i="11"/>
  <c r="J3065" i="11"/>
  <c r="K3065" i="11" s="1"/>
  <c r="H3065" i="11"/>
  <c r="I3065" i="11" s="1"/>
  <c r="G3065" i="11"/>
  <c r="M3064" i="11"/>
  <c r="L3064" i="11"/>
  <c r="J3064" i="11"/>
  <c r="K3064" i="11" s="1"/>
  <c r="H3064" i="11"/>
  <c r="I3064" i="11" s="1"/>
  <c r="G3064" i="11"/>
  <c r="M3063" i="11"/>
  <c r="L3063" i="11"/>
  <c r="J3063" i="11"/>
  <c r="K3063" i="11" s="1"/>
  <c r="H3063" i="11"/>
  <c r="I3063" i="11" s="1"/>
  <c r="G3063" i="11"/>
  <c r="M3062" i="11"/>
  <c r="L3062" i="11"/>
  <c r="J3062" i="11"/>
  <c r="K3062" i="11" s="1"/>
  <c r="H3062" i="11"/>
  <c r="I3062" i="11" s="1"/>
  <c r="G3062" i="11"/>
  <c r="M3061" i="11"/>
  <c r="L3061" i="11"/>
  <c r="J3061" i="11"/>
  <c r="K3061" i="11" s="1"/>
  <c r="H3061" i="11"/>
  <c r="I3061" i="11" s="1"/>
  <c r="G3061" i="11"/>
  <c r="M3060" i="11"/>
  <c r="L3060" i="11"/>
  <c r="J3060" i="11"/>
  <c r="K3060" i="11" s="1"/>
  <c r="H3060" i="11"/>
  <c r="I3060" i="11" s="1"/>
  <c r="G3060" i="11"/>
  <c r="M3059" i="11"/>
  <c r="L3059" i="11"/>
  <c r="J3059" i="11"/>
  <c r="K3059" i="11" s="1"/>
  <c r="H3059" i="11"/>
  <c r="I3059" i="11" s="1"/>
  <c r="G3059" i="11"/>
  <c r="M3058" i="11"/>
  <c r="L3058" i="11"/>
  <c r="J3058" i="11"/>
  <c r="K3058" i="11" s="1"/>
  <c r="H3058" i="11"/>
  <c r="I3058" i="11" s="1"/>
  <c r="G3058" i="11"/>
  <c r="M3057" i="11"/>
  <c r="L3057" i="11"/>
  <c r="J3057" i="11"/>
  <c r="K3057" i="11" s="1"/>
  <c r="H3057" i="11"/>
  <c r="I3057" i="11" s="1"/>
  <c r="G3057" i="11"/>
  <c r="M3056" i="11"/>
  <c r="L3056" i="11"/>
  <c r="J3056" i="11"/>
  <c r="K3056" i="11" s="1"/>
  <c r="H3056" i="11"/>
  <c r="I3056" i="11" s="1"/>
  <c r="G3056" i="11"/>
  <c r="M3055" i="11"/>
  <c r="L3055" i="11"/>
  <c r="J3055" i="11"/>
  <c r="K3055" i="11" s="1"/>
  <c r="H3055" i="11"/>
  <c r="I3055" i="11" s="1"/>
  <c r="G3055" i="11"/>
  <c r="M3054" i="11"/>
  <c r="L3054" i="11"/>
  <c r="J3054" i="11"/>
  <c r="K3054" i="11" s="1"/>
  <c r="H3054" i="11"/>
  <c r="I3054" i="11" s="1"/>
  <c r="G3054" i="11"/>
  <c r="M3053" i="11"/>
  <c r="L3053" i="11"/>
  <c r="J3053" i="11"/>
  <c r="K3053" i="11" s="1"/>
  <c r="H3053" i="11"/>
  <c r="I3053" i="11" s="1"/>
  <c r="G3053" i="11"/>
  <c r="M3052" i="11"/>
  <c r="L3052" i="11"/>
  <c r="J3052" i="11"/>
  <c r="K3052" i="11" s="1"/>
  <c r="H3052" i="11"/>
  <c r="I3052" i="11" s="1"/>
  <c r="G3052" i="11"/>
  <c r="M3051" i="11"/>
  <c r="L3051" i="11"/>
  <c r="J3051" i="11"/>
  <c r="K3051" i="11" s="1"/>
  <c r="H3051" i="11"/>
  <c r="I3051" i="11" s="1"/>
  <c r="G3051" i="11"/>
  <c r="M3050" i="11"/>
  <c r="L3050" i="11"/>
  <c r="J3050" i="11"/>
  <c r="K3050" i="11" s="1"/>
  <c r="H3050" i="11"/>
  <c r="I3050" i="11" s="1"/>
  <c r="G3050" i="11"/>
  <c r="M3049" i="11"/>
  <c r="L3049" i="11"/>
  <c r="J3049" i="11"/>
  <c r="K3049" i="11" s="1"/>
  <c r="H3049" i="11"/>
  <c r="I3049" i="11" s="1"/>
  <c r="G3049" i="11"/>
  <c r="M3048" i="11"/>
  <c r="L3048" i="11"/>
  <c r="J3048" i="11"/>
  <c r="K3048" i="11" s="1"/>
  <c r="H3048" i="11"/>
  <c r="I3048" i="11" s="1"/>
  <c r="G3048" i="11"/>
  <c r="M3047" i="11"/>
  <c r="L3047" i="11"/>
  <c r="J3047" i="11"/>
  <c r="K3047" i="11" s="1"/>
  <c r="H3047" i="11"/>
  <c r="I3047" i="11" s="1"/>
  <c r="G3047" i="11"/>
  <c r="M3046" i="11"/>
  <c r="L3046" i="11"/>
  <c r="J3046" i="11"/>
  <c r="K3046" i="11" s="1"/>
  <c r="H3046" i="11"/>
  <c r="I3046" i="11" s="1"/>
  <c r="G3046" i="11"/>
  <c r="M3045" i="11"/>
  <c r="L3045" i="11"/>
  <c r="J3045" i="11"/>
  <c r="K3045" i="11" s="1"/>
  <c r="H3045" i="11"/>
  <c r="I3045" i="11" s="1"/>
  <c r="G3045" i="11"/>
  <c r="M3044" i="11"/>
  <c r="L3044" i="11"/>
  <c r="J3044" i="11"/>
  <c r="K3044" i="11" s="1"/>
  <c r="H3044" i="11"/>
  <c r="I3044" i="11" s="1"/>
  <c r="G3044" i="11"/>
  <c r="M3043" i="11"/>
  <c r="L3043" i="11"/>
  <c r="J3043" i="11"/>
  <c r="K3043" i="11" s="1"/>
  <c r="H3043" i="11"/>
  <c r="I3043" i="11" s="1"/>
  <c r="G3043" i="11"/>
  <c r="M3042" i="11"/>
  <c r="L3042" i="11"/>
  <c r="J3042" i="11"/>
  <c r="K3042" i="11" s="1"/>
  <c r="H3042" i="11"/>
  <c r="I3042" i="11" s="1"/>
  <c r="G3042" i="11"/>
  <c r="M3041" i="11"/>
  <c r="L3041" i="11"/>
  <c r="J3041" i="11"/>
  <c r="K3041" i="11" s="1"/>
  <c r="H3041" i="11"/>
  <c r="I3041" i="11" s="1"/>
  <c r="G3041" i="11"/>
  <c r="M3040" i="11"/>
  <c r="L3040" i="11"/>
  <c r="J3040" i="11"/>
  <c r="K3040" i="11" s="1"/>
  <c r="H3040" i="11"/>
  <c r="I3040" i="11" s="1"/>
  <c r="G3040" i="11"/>
  <c r="M3039" i="11"/>
  <c r="L3039" i="11"/>
  <c r="J3039" i="11"/>
  <c r="K3039" i="11" s="1"/>
  <c r="H3039" i="11"/>
  <c r="I3039" i="11" s="1"/>
  <c r="G3039" i="11"/>
  <c r="M3038" i="11"/>
  <c r="L3038" i="11"/>
  <c r="J3038" i="11"/>
  <c r="K3038" i="11" s="1"/>
  <c r="H3038" i="11"/>
  <c r="I3038" i="11" s="1"/>
  <c r="G3038" i="11"/>
  <c r="M3037" i="11"/>
  <c r="L3037" i="11"/>
  <c r="J3037" i="11"/>
  <c r="K3037" i="11" s="1"/>
  <c r="H3037" i="11"/>
  <c r="I3037" i="11" s="1"/>
  <c r="G3037" i="11"/>
  <c r="M3036" i="11"/>
  <c r="L3036" i="11"/>
  <c r="J3036" i="11"/>
  <c r="K3036" i="11" s="1"/>
  <c r="H3036" i="11"/>
  <c r="I3036" i="11" s="1"/>
  <c r="G3036" i="11"/>
  <c r="M3035" i="11"/>
  <c r="L3035" i="11"/>
  <c r="J3035" i="11"/>
  <c r="K3035" i="11" s="1"/>
  <c r="H3035" i="11"/>
  <c r="I3035" i="11" s="1"/>
  <c r="G3035" i="11"/>
  <c r="M3034" i="11"/>
  <c r="L3034" i="11"/>
  <c r="J3034" i="11"/>
  <c r="K3034" i="11" s="1"/>
  <c r="H3034" i="11"/>
  <c r="I3034" i="11" s="1"/>
  <c r="G3034" i="11"/>
  <c r="M3033" i="11"/>
  <c r="L3033" i="11"/>
  <c r="J3033" i="11"/>
  <c r="K3033" i="11" s="1"/>
  <c r="H3033" i="11"/>
  <c r="I3033" i="11" s="1"/>
  <c r="G3033" i="11"/>
  <c r="M3032" i="11"/>
  <c r="L3032" i="11"/>
  <c r="J3032" i="11"/>
  <c r="K3032" i="11" s="1"/>
  <c r="H3032" i="11"/>
  <c r="I3032" i="11" s="1"/>
  <c r="G3032" i="11"/>
  <c r="M3031" i="11"/>
  <c r="L3031" i="11"/>
  <c r="J3031" i="11"/>
  <c r="K3031" i="11" s="1"/>
  <c r="H3031" i="11"/>
  <c r="I3031" i="11" s="1"/>
  <c r="G3031" i="11"/>
  <c r="M3030" i="11"/>
  <c r="L3030" i="11"/>
  <c r="J3030" i="11"/>
  <c r="K3030" i="11" s="1"/>
  <c r="H3030" i="11"/>
  <c r="I3030" i="11" s="1"/>
  <c r="G3030" i="11"/>
  <c r="M3029" i="11"/>
  <c r="L3029" i="11"/>
  <c r="J3029" i="11"/>
  <c r="K3029" i="11" s="1"/>
  <c r="H3029" i="11"/>
  <c r="I3029" i="11" s="1"/>
  <c r="G3029" i="11"/>
  <c r="M3028" i="11"/>
  <c r="L3028" i="11"/>
  <c r="J3028" i="11"/>
  <c r="K3028" i="11" s="1"/>
  <c r="H3028" i="11"/>
  <c r="I3028" i="11" s="1"/>
  <c r="G3028" i="11"/>
  <c r="M3027" i="11"/>
  <c r="L3027" i="11"/>
  <c r="J3027" i="11"/>
  <c r="K3027" i="11" s="1"/>
  <c r="H3027" i="11"/>
  <c r="I3027" i="11" s="1"/>
  <c r="G3027" i="11"/>
  <c r="M3026" i="11"/>
  <c r="L3026" i="11"/>
  <c r="J3026" i="11"/>
  <c r="K3026" i="11" s="1"/>
  <c r="H3026" i="11"/>
  <c r="I3026" i="11" s="1"/>
  <c r="G3026" i="11"/>
  <c r="M3025" i="11"/>
  <c r="L3025" i="11"/>
  <c r="J3025" i="11"/>
  <c r="K3025" i="11" s="1"/>
  <c r="H3025" i="11"/>
  <c r="I3025" i="11" s="1"/>
  <c r="G3025" i="11"/>
  <c r="M3024" i="11"/>
  <c r="L3024" i="11"/>
  <c r="J3024" i="11"/>
  <c r="K3024" i="11" s="1"/>
  <c r="H3024" i="11"/>
  <c r="I3024" i="11" s="1"/>
  <c r="G3024" i="11"/>
  <c r="M3023" i="11"/>
  <c r="L3023" i="11"/>
  <c r="J3023" i="11"/>
  <c r="K3023" i="11" s="1"/>
  <c r="H3023" i="11"/>
  <c r="I3023" i="11" s="1"/>
  <c r="G3023" i="11"/>
  <c r="M3022" i="11"/>
  <c r="L3022" i="11"/>
  <c r="J3022" i="11"/>
  <c r="K3022" i="11" s="1"/>
  <c r="H3022" i="11"/>
  <c r="I3022" i="11" s="1"/>
  <c r="G3022" i="11"/>
  <c r="M3021" i="11"/>
  <c r="L3021" i="11"/>
  <c r="J3021" i="11"/>
  <c r="K3021" i="11" s="1"/>
  <c r="H3021" i="11"/>
  <c r="I3021" i="11" s="1"/>
  <c r="G3021" i="11"/>
  <c r="M3020" i="11"/>
  <c r="L3020" i="11"/>
  <c r="J3020" i="11"/>
  <c r="K3020" i="11" s="1"/>
  <c r="H3020" i="11"/>
  <c r="I3020" i="11" s="1"/>
  <c r="G3020" i="11"/>
  <c r="M3019" i="11"/>
  <c r="L3019" i="11"/>
  <c r="J3019" i="11"/>
  <c r="K3019" i="11" s="1"/>
  <c r="H3019" i="11"/>
  <c r="I3019" i="11" s="1"/>
  <c r="G3019" i="11"/>
  <c r="M3018" i="11"/>
  <c r="L3018" i="11"/>
  <c r="J3018" i="11"/>
  <c r="K3018" i="11" s="1"/>
  <c r="H3018" i="11"/>
  <c r="I3018" i="11" s="1"/>
  <c r="G3018" i="11"/>
  <c r="M3017" i="11"/>
  <c r="L3017" i="11"/>
  <c r="J3017" i="11"/>
  <c r="K3017" i="11" s="1"/>
  <c r="H3017" i="11"/>
  <c r="I3017" i="11" s="1"/>
  <c r="G3017" i="11"/>
  <c r="M3016" i="11"/>
  <c r="L3016" i="11"/>
  <c r="J3016" i="11"/>
  <c r="K3016" i="11" s="1"/>
  <c r="H3016" i="11"/>
  <c r="I3016" i="11" s="1"/>
  <c r="G3016" i="11"/>
  <c r="M3015" i="11"/>
  <c r="L3015" i="11"/>
  <c r="J3015" i="11"/>
  <c r="K3015" i="11" s="1"/>
  <c r="H3015" i="11"/>
  <c r="I3015" i="11" s="1"/>
  <c r="G3015" i="11"/>
  <c r="M3014" i="11"/>
  <c r="L3014" i="11"/>
  <c r="J3014" i="11"/>
  <c r="K3014" i="11" s="1"/>
  <c r="H3014" i="11"/>
  <c r="I3014" i="11" s="1"/>
  <c r="G3014" i="11"/>
  <c r="M3013" i="11"/>
  <c r="L3013" i="11"/>
  <c r="J3013" i="11"/>
  <c r="K3013" i="11" s="1"/>
  <c r="H3013" i="11"/>
  <c r="I3013" i="11" s="1"/>
  <c r="G3013" i="11"/>
  <c r="M3012" i="11"/>
  <c r="L3012" i="11"/>
  <c r="J3012" i="11"/>
  <c r="K3012" i="11" s="1"/>
  <c r="H3012" i="11"/>
  <c r="I3012" i="11" s="1"/>
  <c r="G3012" i="11"/>
  <c r="M3011" i="11"/>
  <c r="L3011" i="11"/>
  <c r="J3011" i="11"/>
  <c r="K3011" i="11" s="1"/>
  <c r="H3011" i="11"/>
  <c r="I3011" i="11" s="1"/>
  <c r="G3011" i="11"/>
  <c r="M3010" i="11"/>
  <c r="L3010" i="11"/>
  <c r="J3010" i="11"/>
  <c r="K3010" i="11" s="1"/>
  <c r="H3010" i="11"/>
  <c r="I3010" i="11" s="1"/>
  <c r="G3010" i="11"/>
  <c r="M3009" i="11"/>
  <c r="L3009" i="11"/>
  <c r="J3009" i="11"/>
  <c r="K3009" i="11" s="1"/>
  <c r="H3009" i="11"/>
  <c r="I3009" i="11" s="1"/>
  <c r="G3009" i="11"/>
  <c r="M3008" i="11"/>
  <c r="L3008" i="11"/>
  <c r="J3008" i="11"/>
  <c r="K3008" i="11" s="1"/>
  <c r="H3008" i="11"/>
  <c r="I3008" i="11" s="1"/>
  <c r="G3008" i="11"/>
  <c r="M3007" i="11"/>
  <c r="L3007" i="11"/>
  <c r="J3007" i="11"/>
  <c r="K3007" i="11" s="1"/>
  <c r="H3007" i="11"/>
  <c r="I3007" i="11" s="1"/>
  <c r="G3007" i="11"/>
  <c r="M3006" i="11"/>
  <c r="L3006" i="11"/>
  <c r="J3006" i="11"/>
  <c r="K3006" i="11" s="1"/>
  <c r="H3006" i="11"/>
  <c r="I3006" i="11" s="1"/>
  <c r="G3006" i="11"/>
  <c r="M3005" i="11"/>
  <c r="L3005" i="11"/>
  <c r="J3005" i="11"/>
  <c r="K3005" i="11" s="1"/>
  <c r="H3005" i="11"/>
  <c r="I3005" i="11" s="1"/>
  <c r="G3005" i="11"/>
  <c r="M3004" i="11"/>
  <c r="L3004" i="11"/>
  <c r="J3004" i="11"/>
  <c r="K3004" i="11" s="1"/>
  <c r="H3004" i="11"/>
  <c r="I3004" i="11" s="1"/>
  <c r="G3004" i="11"/>
  <c r="M3003" i="11"/>
  <c r="L3003" i="11"/>
  <c r="J3003" i="11"/>
  <c r="K3003" i="11" s="1"/>
  <c r="H3003" i="11"/>
  <c r="I3003" i="11" s="1"/>
  <c r="G3003" i="11"/>
  <c r="M3002" i="11"/>
  <c r="L3002" i="11"/>
  <c r="J3002" i="11"/>
  <c r="K3002" i="11" s="1"/>
  <c r="H3002" i="11"/>
  <c r="I3002" i="11" s="1"/>
  <c r="G3002" i="11"/>
  <c r="M3001" i="11"/>
  <c r="L3001" i="11"/>
  <c r="J3001" i="11"/>
  <c r="K3001" i="11" s="1"/>
  <c r="H3001" i="11"/>
  <c r="I3001" i="11" s="1"/>
  <c r="G3001" i="11"/>
  <c r="M3000" i="11"/>
  <c r="L3000" i="11"/>
  <c r="J3000" i="11"/>
  <c r="K3000" i="11" s="1"/>
  <c r="H3000" i="11"/>
  <c r="I3000" i="11" s="1"/>
  <c r="G3000" i="11"/>
  <c r="M2999" i="11"/>
  <c r="L2999" i="11"/>
  <c r="J2999" i="11"/>
  <c r="K2999" i="11" s="1"/>
  <c r="H2999" i="11"/>
  <c r="I2999" i="11" s="1"/>
  <c r="G2999" i="11"/>
  <c r="M2998" i="11"/>
  <c r="L2998" i="11"/>
  <c r="J2998" i="11"/>
  <c r="K2998" i="11" s="1"/>
  <c r="H2998" i="11"/>
  <c r="I2998" i="11" s="1"/>
  <c r="G2998" i="11"/>
  <c r="M2997" i="11"/>
  <c r="L2997" i="11"/>
  <c r="J2997" i="11"/>
  <c r="K2997" i="11" s="1"/>
  <c r="H2997" i="11"/>
  <c r="I2997" i="11" s="1"/>
  <c r="G2997" i="11"/>
  <c r="M2996" i="11"/>
  <c r="L2996" i="11"/>
  <c r="J2996" i="11"/>
  <c r="K2996" i="11" s="1"/>
  <c r="H2996" i="11"/>
  <c r="I2996" i="11" s="1"/>
  <c r="G2996" i="11"/>
  <c r="M2995" i="11"/>
  <c r="L2995" i="11"/>
  <c r="J2995" i="11"/>
  <c r="K2995" i="11" s="1"/>
  <c r="H2995" i="11"/>
  <c r="I2995" i="11" s="1"/>
  <c r="G2995" i="11"/>
  <c r="M2994" i="11"/>
  <c r="L2994" i="11"/>
  <c r="J2994" i="11"/>
  <c r="K2994" i="11" s="1"/>
  <c r="H2994" i="11"/>
  <c r="I2994" i="11" s="1"/>
  <c r="G2994" i="11"/>
  <c r="M2993" i="11"/>
  <c r="L2993" i="11"/>
  <c r="J2993" i="11"/>
  <c r="K2993" i="11" s="1"/>
  <c r="H2993" i="11"/>
  <c r="I2993" i="11" s="1"/>
  <c r="G2993" i="11"/>
  <c r="M2992" i="11"/>
  <c r="L2992" i="11"/>
  <c r="J2992" i="11"/>
  <c r="K2992" i="11" s="1"/>
  <c r="H2992" i="11"/>
  <c r="I2992" i="11" s="1"/>
  <c r="G2992" i="11"/>
  <c r="M2991" i="11"/>
  <c r="L2991" i="11"/>
  <c r="J2991" i="11"/>
  <c r="K2991" i="11" s="1"/>
  <c r="H2991" i="11"/>
  <c r="I2991" i="11" s="1"/>
  <c r="G2991" i="11"/>
  <c r="M2990" i="11"/>
  <c r="L2990" i="11"/>
  <c r="J2990" i="11"/>
  <c r="K2990" i="11" s="1"/>
  <c r="H2990" i="11"/>
  <c r="I2990" i="11" s="1"/>
  <c r="G2990" i="11"/>
  <c r="M2989" i="11"/>
  <c r="L2989" i="11"/>
  <c r="J2989" i="11"/>
  <c r="K2989" i="11" s="1"/>
  <c r="H2989" i="11"/>
  <c r="I2989" i="11" s="1"/>
  <c r="G2989" i="11"/>
  <c r="M2988" i="11"/>
  <c r="L2988" i="11"/>
  <c r="J2988" i="11"/>
  <c r="K2988" i="11" s="1"/>
  <c r="H2988" i="11"/>
  <c r="I2988" i="11" s="1"/>
  <c r="G2988" i="11"/>
  <c r="M2987" i="11"/>
  <c r="L2987" i="11"/>
  <c r="J2987" i="11"/>
  <c r="K2987" i="11" s="1"/>
  <c r="H2987" i="11"/>
  <c r="I2987" i="11" s="1"/>
  <c r="G2987" i="11"/>
  <c r="M2986" i="11"/>
  <c r="L2986" i="11"/>
  <c r="J2986" i="11"/>
  <c r="K2986" i="11" s="1"/>
  <c r="H2986" i="11"/>
  <c r="I2986" i="11" s="1"/>
  <c r="G2986" i="11"/>
  <c r="M2985" i="11"/>
  <c r="L2985" i="11"/>
  <c r="J2985" i="11"/>
  <c r="K2985" i="11" s="1"/>
  <c r="H2985" i="11"/>
  <c r="I2985" i="11" s="1"/>
  <c r="G2985" i="11"/>
  <c r="M2984" i="11"/>
  <c r="L2984" i="11"/>
  <c r="J2984" i="11"/>
  <c r="K2984" i="11" s="1"/>
  <c r="H2984" i="11"/>
  <c r="I2984" i="11" s="1"/>
  <c r="G2984" i="11"/>
  <c r="M2983" i="11"/>
  <c r="L2983" i="11"/>
  <c r="J2983" i="11"/>
  <c r="K2983" i="11" s="1"/>
  <c r="H2983" i="11"/>
  <c r="I2983" i="11" s="1"/>
  <c r="G2983" i="11"/>
  <c r="M2982" i="11"/>
  <c r="L2982" i="11"/>
  <c r="J2982" i="11"/>
  <c r="K2982" i="11" s="1"/>
  <c r="H2982" i="11"/>
  <c r="I2982" i="11" s="1"/>
  <c r="G2982" i="11"/>
  <c r="M2981" i="11"/>
  <c r="L2981" i="11"/>
  <c r="J2981" i="11"/>
  <c r="K2981" i="11" s="1"/>
  <c r="H2981" i="11"/>
  <c r="I2981" i="11" s="1"/>
  <c r="G2981" i="11"/>
  <c r="M2980" i="11"/>
  <c r="L2980" i="11"/>
  <c r="J2980" i="11"/>
  <c r="K2980" i="11" s="1"/>
  <c r="H2980" i="11"/>
  <c r="I2980" i="11" s="1"/>
  <c r="G2980" i="11"/>
  <c r="M2979" i="11"/>
  <c r="L2979" i="11"/>
  <c r="J2979" i="11"/>
  <c r="K2979" i="11" s="1"/>
  <c r="H2979" i="11"/>
  <c r="I2979" i="11" s="1"/>
  <c r="G2979" i="11"/>
  <c r="M2978" i="11"/>
  <c r="L2978" i="11"/>
  <c r="J2978" i="11"/>
  <c r="K2978" i="11" s="1"/>
  <c r="H2978" i="11"/>
  <c r="I2978" i="11" s="1"/>
  <c r="G2978" i="11"/>
  <c r="M2977" i="11"/>
  <c r="L2977" i="11"/>
  <c r="J2977" i="11"/>
  <c r="K2977" i="11" s="1"/>
  <c r="H2977" i="11"/>
  <c r="I2977" i="11" s="1"/>
  <c r="G2977" i="11"/>
  <c r="M2976" i="11"/>
  <c r="L2976" i="11"/>
  <c r="J2976" i="11"/>
  <c r="K2976" i="11" s="1"/>
  <c r="H2976" i="11"/>
  <c r="I2976" i="11" s="1"/>
  <c r="G2976" i="11"/>
  <c r="M2975" i="11"/>
  <c r="L2975" i="11"/>
  <c r="J2975" i="11"/>
  <c r="K2975" i="11" s="1"/>
  <c r="H2975" i="11"/>
  <c r="I2975" i="11" s="1"/>
  <c r="G2975" i="11"/>
  <c r="M2974" i="11"/>
  <c r="L2974" i="11"/>
  <c r="J2974" i="11"/>
  <c r="K2974" i="11" s="1"/>
  <c r="H2974" i="11"/>
  <c r="I2974" i="11" s="1"/>
  <c r="G2974" i="11"/>
  <c r="M2973" i="11"/>
  <c r="L2973" i="11"/>
  <c r="J2973" i="11"/>
  <c r="K2973" i="11" s="1"/>
  <c r="H2973" i="11"/>
  <c r="I2973" i="11" s="1"/>
  <c r="G2973" i="11"/>
  <c r="M2972" i="11"/>
  <c r="L2972" i="11"/>
  <c r="J2972" i="11"/>
  <c r="K2972" i="11" s="1"/>
  <c r="H2972" i="11"/>
  <c r="I2972" i="11" s="1"/>
  <c r="G2972" i="11"/>
  <c r="M2971" i="11"/>
  <c r="L2971" i="11"/>
  <c r="J2971" i="11"/>
  <c r="K2971" i="11" s="1"/>
  <c r="H2971" i="11"/>
  <c r="I2971" i="11" s="1"/>
  <c r="G2971" i="11"/>
  <c r="M2970" i="11"/>
  <c r="L2970" i="11"/>
  <c r="J2970" i="11"/>
  <c r="K2970" i="11" s="1"/>
  <c r="H2970" i="11"/>
  <c r="I2970" i="11" s="1"/>
  <c r="G2970" i="11"/>
  <c r="M2969" i="11"/>
  <c r="L2969" i="11"/>
  <c r="J2969" i="11"/>
  <c r="K2969" i="11" s="1"/>
  <c r="H2969" i="11"/>
  <c r="I2969" i="11" s="1"/>
  <c r="G2969" i="11"/>
  <c r="M2968" i="11"/>
  <c r="L2968" i="11"/>
  <c r="J2968" i="11"/>
  <c r="K2968" i="11" s="1"/>
  <c r="H2968" i="11"/>
  <c r="I2968" i="11" s="1"/>
  <c r="G2968" i="11"/>
  <c r="M2967" i="11"/>
  <c r="L2967" i="11"/>
  <c r="J2967" i="11"/>
  <c r="K2967" i="11" s="1"/>
  <c r="H2967" i="11"/>
  <c r="I2967" i="11" s="1"/>
  <c r="G2967" i="11"/>
  <c r="M2966" i="11"/>
  <c r="L2966" i="11"/>
  <c r="J2966" i="11"/>
  <c r="K2966" i="11" s="1"/>
  <c r="H2966" i="11"/>
  <c r="I2966" i="11" s="1"/>
  <c r="G2966" i="11"/>
  <c r="M2965" i="11"/>
  <c r="L2965" i="11"/>
  <c r="J2965" i="11"/>
  <c r="K2965" i="11" s="1"/>
  <c r="H2965" i="11"/>
  <c r="I2965" i="11" s="1"/>
  <c r="G2965" i="11"/>
  <c r="M2964" i="11"/>
  <c r="L2964" i="11"/>
  <c r="J2964" i="11"/>
  <c r="K2964" i="11" s="1"/>
  <c r="H2964" i="11"/>
  <c r="I2964" i="11" s="1"/>
  <c r="G2964" i="11"/>
  <c r="M2963" i="11"/>
  <c r="L2963" i="11"/>
  <c r="J2963" i="11"/>
  <c r="K2963" i="11" s="1"/>
  <c r="H2963" i="11"/>
  <c r="I2963" i="11" s="1"/>
  <c r="G2963" i="11"/>
  <c r="M2962" i="11"/>
  <c r="L2962" i="11"/>
  <c r="J2962" i="11"/>
  <c r="K2962" i="11" s="1"/>
  <c r="H2962" i="11"/>
  <c r="I2962" i="11" s="1"/>
  <c r="G2962" i="11"/>
  <c r="M2961" i="11"/>
  <c r="L2961" i="11"/>
  <c r="J2961" i="11"/>
  <c r="K2961" i="11" s="1"/>
  <c r="H2961" i="11"/>
  <c r="I2961" i="11" s="1"/>
  <c r="G2961" i="11"/>
  <c r="M2960" i="11"/>
  <c r="L2960" i="11"/>
  <c r="J2960" i="11"/>
  <c r="K2960" i="11" s="1"/>
  <c r="H2960" i="11"/>
  <c r="I2960" i="11" s="1"/>
  <c r="G2960" i="11"/>
  <c r="M2959" i="11"/>
  <c r="L2959" i="11"/>
  <c r="J2959" i="11"/>
  <c r="K2959" i="11" s="1"/>
  <c r="H2959" i="11"/>
  <c r="I2959" i="11" s="1"/>
  <c r="G2959" i="11"/>
  <c r="M2958" i="11"/>
  <c r="L2958" i="11"/>
  <c r="J2958" i="11"/>
  <c r="K2958" i="11" s="1"/>
  <c r="H2958" i="11"/>
  <c r="I2958" i="11" s="1"/>
  <c r="G2958" i="11"/>
  <c r="M2957" i="11"/>
  <c r="L2957" i="11"/>
  <c r="J2957" i="11"/>
  <c r="K2957" i="11" s="1"/>
  <c r="H2957" i="11"/>
  <c r="I2957" i="11" s="1"/>
  <c r="G2957" i="11"/>
  <c r="M2956" i="11"/>
  <c r="L2956" i="11"/>
  <c r="J2956" i="11"/>
  <c r="K2956" i="11" s="1"/>
  <c r="H2956" i="11"/>
  <c r="I2956" i="11" s="1"/>
  <c r="G2956" i="11"/>
  <c r="M2955" i="11"/>
  <c r="L2955" i="11"/>
  <c r="J2955" i="11"/>
  <c r="K2955" i="11" s="1"/>
  <c r="H2955" i="11"/>
  <c r="I2955" i="11" s="1"/>
  <c r="G2955" i="11"/>
  <c r="M2954" i="11"/>
  <c r="L2954" i="11"/>
  <c r="J2954" i="11"/>
  <c r="K2954" i="11" s="1"/>
  <c r="H2954" i="11"/>
  <c r="I2954" i="11" s="1"/>
  <c r="G2954" i="11"/>
  <c r="M2953" i="11"/>
  <c r="L2953" i="11"/>
  <c r="J2953" i="11"/>
  <c r="K2953" i="11" s="1"/>
  <c r="H2953" i="11"/>
  <c r="I2953" i="11" s="1"/>
  <c r="G2953" i="11"/>
  <c r="M2952" i="11"/>
  <c r="L2952" i="11"/>
  <c r="J2952" i="11"/>
  <c r="K2952" i="11" s="1"/>
  <c r="H2952" i="11"/>
  <c r="I2952" i="11" s="1"/>
  <c r="G2952" i="11"/>
  <c r="M2951" i="11"/>
  <c r="L2951" i="11"/>
  <c r="J2951" i="11"/>
  <c r="K2951" i="11" s="1"/>
  <c r="H2951" i="11"/>
  <c r="I2951" i="11" s="1"/>
  <c r="G2951" i="11"/>
  <c r="M2950" i="11"/>
  <c r="L2950" i="11"/>
  <c r="J2950" i="11"/>
  <c r="K2950" i="11" s="1"/>
  <c r="H2950" i="11"/>
  <c r="I2950" i="11" s="1"/>
  <c r="G2950" i="11"/>
  <c r="M2949" i="11"/>
  <c r="L2949" i="11"/>
  <c r="J2949" i="11"/>
  <c r="K2949" i="11" s="1"/>
  <c r="H2949" i="11"/>
  <c r="I2949" i="11" s="1"/>
  <c r="G2949" i="11"/>
  <c r="M2948" i="11"/>
  <c r="L2948" i="11"/>
  <c r="J2948" i="11"/>
  <c r="K2948" i="11" s="1"/>
  <c r="H2948" i="11"/>
  <c r="I2948" i="11" s="1"/>
  <c r="G2948" i="11"/>
  <c r="M2947" i="11"/>
  <c r="L2947" i="11"/>
  <c r="J2947" i="11"/>
  <c r="K2947" i="11" s="1"/>
  <c r="H2947" i="11"/>
  <c r="I2947" i="11" s="1"/>
  <c r="G2947" i="11"/>
  <c r="M2946" i="11"/>
  <c r="L2946" i="11"/>
  <c r="J2946" i="11"/>
  <c r="K2946" i="11" s="1"/>
  <c r="H2946" i="11"/>
  <c r="I2946" i="11" s="1"/>
  <c r="G2946" i="11"/>
  <c r="M2945" i="11"/>
  <c r="L2945" i="11"/>
  <c r="J2945" i="11"/>
  <c r="K2945" i="11" s="1"/>
  <c r="H2945" i="11"/>
  <c r="I2945" i="11" s="1"/>
  <c r="G2945" i="11"/>
  <c r="M2944" i="11"/>
  <c r="L2944" i="11"/>
  <c r="J2944" i="11"/>
  <c r="K2944" i="11" s="1"/>
  <c r="H2944" i="11"/>
  <c r="I2944" i="11" s="1"/>
  <c r="G2944" i="11"/>
  <c r="M2943" i="11"/>
  <c r="L2943" i="11"/>
  <c r="J2943" i="11"/>
  <c r="K2943" i="11" s="1"/>
  <c r="H2943" i="11"/>
  <c r="I2943" i="11" s="1"/>
  <c r="G2943" i="11"/>
  <c r="M2942" i="11"/>
  <c r="L2942" i="11"/>
  <c r="J2942" i="11"/>
  <c r="K2942" i="11" s="1"/>
  <c r="H2942" i="11"/>
  <c r="I2942" i="11" s="1"/>
  <c r="G2942" i="11"/>
  <c r="M2941" i="11"/>
  <c r="L2941" i="11"/>
  <c r="J2941" i="11"/>
  <c r="K2941" i="11" s="1"/>
  <c r="H2941" i="11"/>
  <c r="I2941" i="11" s="1"/>
  <c r="G2941" i="11"/>
  <c r="M2940" i="11"/>
  <c r="L2940" i="11"/>
  <c r="J2940" i="11"/>
  <c r="K2940" i="11" s="1"/>
  <c r="H2940" i="11"/>
  <c r="I2940" i="11" s="1"/>
  <c r="G2940" i="11"/>
  <c r="M2939" i="11"/>
  <c r="L2939" i="11"/>
  <c r="J2939" i="11"/>
  <c r="K2939" i="11" s="1"/>
  <c r="H2939" i="11"/>
  <c r="I2939" i="11" s="1"/>
  <c r="G2939" i="11"/>
  <c r="M2938" i="11"/>
  <c r="L2938" i="11"/>
  <c r="J2938" i="11"/>
  <c r="K2938" i="11" s="1"/>
  <c r="H2938" i="11"/>
  <c r="I2938" i="11" s="1"/>
  <c r="G2938" i="11"/>
  <c r="M2937" i="11"/>
  <c r="L2937" i="11"/>
  <c r="J2937" i="11"/>
  <c r="K2937" i="11" s="1"/>
  <c r="H2937" i="11"/>
  <c r="I2937" i="11" s="1"/>
  <c r="G2937" i="11"/>
  <c r="M2936" i="11"/>
  <c r="L2936" i="11"/>
  <c r="J2936" i="11"/>
  <c r="K2936" i="11" s="1"/>
  <c r="H2936" i="11"/>
  <c r="I2936" i="11" s="1"/>
  <c r="G2936" i="11"/>
  <c r="M2935" i="11"/>
  <c r="L2935" i="11"/>
  <c r="J2935" i="11"/>
  <c r="K2935" i="11" s="1"/>
  <c r="H2935" i="11"/>
  <c r="I2935" i="11" s="1"/>
  <c r="G2935" i="11"/>
  <c r="M2934" i="11"/>
  <c r="L2934" i="11"/>
  <c r="J2934" i="11"/>
  <c r="K2934" i="11" s="1"/>
  <c r="H2934" i="11"/>
  <c r="I2934" i="11" s="1"/>
  <c r="G2934" i="11"/>
  <c r="M2933" i="11"/>
  <c r="L2933" i="11"/>
  <c r="J2933" i="11"/>
  <c r="K2933" i="11" s="1"/>
  <c r="H2933" i="11"/>
  <c r="I2933" i="11" s="1"/>
  <c r="G2933" i="11"/>
  <c r="M2932" i="11"/>
  <c r="L2932" i="11"/>
  <c r="J2932" i="11"/>
  <c r="K2932" i="11" s="1"/>
  <c r="H2932" i="11"/>
  <c r="I2932" i="11" s="1"/>
  <c r="G2932" i="11"/>
  <c r="M2931" i="11"/>
  <c r="L2931" i="11"/>
  <c r="J2931" i="11"/>
  <c r="K2931" i="11" s="1"/>
  <c r="H2931" i="11"/>
  <c r="I2931" i="11" s="1"/>
  <c r="G2931" i="11"/>
  <c r="M2930" i="11"/>
  <c r="L2930" i="11"/>
  <c r="J2930" i="11"/>
  <c r="K2930" i="11" s="1"/>
  <c r="H2930" i="11"/>
  <c r="I2930" i="11" s="1"/>
  <c r="G2930" i="11"/>
  <c r="M2929" i="11"/>
  <c r="L2929" i="11"/>
  <c r="J2929" i="11"/>
  <c r="K2929" i="11" s="1"/>
  <c r="H2929" i="11"/>
  <c r="I2929" i="11" s="1"/>
  <c r="G2929" i="11"/>
  <c r="M2928" i="11"/>
  <c r="L2928" i="11"/>
  <c r="J2928" i="11"/>
  <c r="K2928" i="11" s="1"/>
  <c r="H2928" i="11"/>
  <c r="I2928" i="11" s="1"/>
  <c r="G2928" i="11"/>
  <c r="M2927" i="11"/>
  <c r="L2927" i="11"/>
  <c r="J2927" i="11"/>
  <c r="K2927" i="11" s="1"/>
  <c r="H2927" i="11"/>
  <c r="I2927" i="11" s="1"/>
  <c r="G2927" i="11"/>
  <c r="M2926" i="11"/>
  <c r="L2926" i="11"/>
  <c r="J2926" i="11"/>
  <c r="K2926" i="11" s="1"/>
  <c r="H2926" i="11"/>
  <c r="I2926" i="11" s="1"/>
  <c r="G2926" i="11"/>
  <c r="M2925" i="11"/>
  <c r="L2925" i="11"/>
  <c r="J2925" i="11"/>
  <c r="K2925" i="11" s="1"/>
  <c r="H2925" i="11"/>
  <c r="I2925" i="11" s="1"/>
  <c r="G2925" i="11"/>
  <c r="M2924" i="11"/>
  <c r="L2924" i="11"/>
  <c r="J2924" i="11"/>
  <c r="K2924" i="11" s="1"/>
  <c r="H2924" i="11"/>
  <c r="I2924" i="11" s="1"/>
  <c r="G2924" i="11"/>
  <c r="M2923" i="11"/>
  <c r="L2923" i="11"/>
  <c r="J2923" i="11"/>
  <c r="K2923" i="11" s="1"/>
  <c r="H2923" i="11"/>
  <c r="I2923" i="11" s="1"/>
  <c r="G2923" i="11"/>
  <c r="M2922" i="11"/>
  <c r="L2922" i="11"/>
  <c r="J2922" i="11"/>
  <c r="K2922" i="11" s="1"/>
  <c r="H2922" i="11"/>
  <c r="I2922" i="11" s="1"/>
  <c r="G2922" i="11"/>
  <c r="M2921" i="11"/>
  <c r="L2921" i="11"/>
  <c r="J2921" i="11"/>
  <c r="K2921" i="11" s="1"/>
  <c r="H2921" i="11"/>
  <c r="I2921" i="11" s="1"/>
  <c r="G2921" i="11"/>
  <c r="M2920" i="11"/>
  <c r="L2920" i="11"/>
  <c r="J2920" i="11"/>
  <c r="K2920" i="11" s="1"/>
  <c r="H2920" i="11"/>
  <c r="I2920" i="11" s="1"/>
  <c r="G2920" i="11"/>
  <c r="M2919" i="11"/>
  <c r="L2919" i="11"/>
  <c r="J2919" i="11"/>
  <c r="K2919" i="11" s="1"/>
  <c r="H2919" i="11"/>
  <c r="I2919" i="11" s="1"/>
  <c r="G2919" i="11"/>
  <c r="M2918" i="11"/>
  <c r="L2918" i="11"/>
  <c r="J2918" i="11"/>
  <c r="K2918" i="11" s="1"/>
  <c r="H2918" i="11"/>
  <c r="I2918" i="11" s="1"/>
  <c r="G2918" i="11"/>
  <c r="M2917" i="11"/>
  <c r="L2917" i="11"/>
  <c r="J2917" i="11"/>
  <c r="K2917" i="11" s="1"/>
  <c r="H2917" i="11"/>
  <c r="I2917" i="11" s="1"/>
  <c r="G2917" i="11"/>
  <c r="M2916" i="11"/>
  <c r="L2916" i="11"/>
  <c r="J2916" i="11"/>
  <c r="K2916" i="11" s="1"/>
  <c r="H2916" i="11"/>
  <c r="I2916" i="11" s="1"/>
  <c r="G2916" i="11"/>
  <c r="M2915" i="11"/>
  <c r="L2915" i="11"/>
  <c r="J2915" i="11"/>
  <c r="K2915" i="11" s="1"/>
  <c r="H2915" i="11"/>
  <c r="I2915" i="11" s="1"/>
  <c r="G2915" i="11"/>
  <c r="M2914" i="11"/>
  <c r="L2914" i="11"/>
  <c r="J2914" i="11"/>
  <c r="K2914" i="11" s="1"/>
  <c r="H2914" i="11"/>
  <c r="I2914" i="11" s="1"/>
  <c r="G2914" i="11"/>
  <c r="M2913" i="11"/>
  <c r="L2913" i="11"/>
  <c r="J2913" i="11"/>
  <c r="K2913" i="11" s="1"/>
  <c r="H2913" i="11"/>
  <c r="I2913" i="11" s="1"/>
  <c r="G2913" i="11"/>
  <c r="M2912" i="11"/>
  <c r="L2912" i="11"/>
  <c r="J2912" i="11"/>
  <c r="K2912" i="11" s="1"/>
  <c r="H2912" i="11"/>
  <c r="I2912" i="11" s="1"/>
  <c r="G2912" i="11"/>
  <c r="M2911" i="11"/>
  <c r="L2911" i="11"/>
  <c r="J2911" i="11"/>
  <c r="K2911" i="11" s="1"/>
  <c r="H2911" i="11"/>
  <c r="I2911" i="11" s="1"/>
  <c r="G2911" i="11"/>
  <c r="M2910" i="11"/>
  <c r="L2910" i="11"/>
  <c r="J2910" i="11"/>
  <c r="K2910" i="11" s="1"/>
  <c r="H2910" i="11"/>
  <c r="I2910" i="11" s="1"/>
  <c r="G2910" i="11"/>
  <c r="M2909" i="11"/>
  <c r="L2909" i="11"/>
  <c r="J2909" i="11"/>
  <c r="K2909" i="11" s="1"/>
  <c r="H2909" i="11"/>
  <c r="I2909" i="11" s="1"/>
  <c r="G2909" i="11"/>
  <c r="M2908" i="11"/>
  <c r="L2908" i="11"/>
  <c r="J2908" i="11"/>
  <c r="K2908" i="11" s="1"/>
  <c r="H2908" i="11"/>
  <c r="I2908" i="11" s="1"/>
  <c r="G2908" i="11"/>
  <c r="M2907" i="11"/>
  <c r="L2907" i="11"/>
  <c r="J2907" i="11"/>
  <c r="K2907" i="11" s="1"/>
  <c r="H2907" i="11"/>
  <c r="I2907" i="11" s="1"/>
  <c r="G2907" i="11"/>
  <c r="M2906" i="11"/>
  <c r="L2906" i="11"/>
  <c r="J2906" i="11"/>
  <c r="K2906" i="11" s="1"/>
  <c r="H2906" i="11"/>
  <c r="I2906" i="11" s="1"/>
  <c r="G2906" i="11"/>
  <c r="M2905" i="11"/>
  <c r="L2905" i="11"/>
  <c r="J2905" i="11"/>
  <c r="K2905" i="11" s="1"/>
  <c r="H2905" i="11"/>
  <c r="I2905" i="11" s="1"/>
  <c r="G2905" i="11"/>
  <c r="M2904" i="11"/>
  <c r="L2904" i="11"/>
  <c r="J2904" i="11"/>
  <c r="K2904" i="11" s="1"/>
  <c r="H2904" i="11"/>
  <c r="I2904" i="11" s="1"/>
  <c r="G2904" i="11"/>
  <c r="M2903" i="11"/>
  <c r="L2903" i="11"/>
  <c r="J2903" i="11"/>
  <c r="K2903" i="11" s="1"/>
  <c r="H2903" i="11"/>
  <c r="I2903" i="11" s="1"/>
  <c r="G2903" i="11"/>
  <c r="M2902" i="11"/>
  <c r="L2902" i="11"/>
  <c r="J2902" i="11"/>
  <c r="K2902" i="11" s="1"/>
  <c r="H2902" i="11"/>
  <c r="I2902" i="11" s="1"/>
  <c r="G2902" i="11"/>
  <c r="M2901" i="11"/>
  <c r="L2901" i="11"/>
  <c r="J2901" i="11"/>
  <c r="K2901" i="11" s="1"/>
  <c r="H2901" i="11"/>
  <c r="I2901" i="11" s="1"/>
  <c r="G2901" i="11"/>
  <c r="M2900" i="11"/>
  <c r="L2900" i="11"/>
  <c r="J2900" i="11"/>
  <c r="K2900" i="11" s="1"/>
  <c r="H2900" i="11"/>
  <c r="I2900" i="11" s="1"/>
  <c r="G2900" i="11"/>
  <c r="M2899" i="11"/>
  <c r="L2899" i="11"/>
  <c r="J2899" i="11"/>
  <c r="K2899" i="11" s="1"/>
  <c r="H2899" i="11"/>
  <c r="I2899" i="11" s="1"/>
  <c r="G2899" i="11"/>
  <c r="M2898" i="11"/>
  <c r="L2898" i="11"/>
  <c r="J2898" i="11"/>
  <c r="K2898" i="11" s="1"/>
  <c r="H2898" i="11"/>
  <c r="I2898" i="11" s="1"/>
  <c r="G2898" i="11"/>
  <c r="M2897" i="11"/>
  <c r="L2897" i="11"/>
  <c r="J2897" i="11"/>
  <c r="K2897" i="11" s="1"/>
  <c r="H2897" i="11"/>
  <c r="I2897" i="11" s="1"/>
  <c r="G2897" i="11"/>
  <c r="M2896" i="11"/>
  <c r="L2896" i="11"/>
  <c r="J2896" i="11"/>
  <c r="K2896" i="11" s="1"/>
  <c r="H2896" i="11"/>
  <c r="I2896" i="11" s="1"/>
  <c r="G2896" i="11"/>
  <c r="M2895" i="11"/>
  <c r="L2895" i="11"/>
  <c r="J2895" i="11"/>
  <c r="K2895" i="11" s="1"/>
  <c r="H2895" i="11"/>
  <c r="I2895" i="11" s="1"/>
  <c r="G2895" i="11"/>
  <c r="M2894" i="11"/>
  <c r="L2894" i="11"/>
  <c r="J2894" i="11"/>
  <c r="K2894" i="11" s="1"/>
  <c r="H2894" i="11"/>
  <c r="I2894" i="11" s="1"/>
  <c r="G2894" i="11"/>
  <c r="M2893" i="11"/>
  <c r="L2893" i="11"/>
  <c r="J2893" i="11"/>
  <c r="K2893" i="11" s="1"/>
  <c r="H2893" i="11"/>
  <c r="I2893" i="11" s="1"/>
  <c r="G2893" i="11"/>
  <c r="M2892" i="11"/>
  <c r="L2892" i="11"/>
  <c r="J2892" i="11"/>
  <c r="K2892" i="11" s="1"/>
  <c r="H2892" i="11"/>
  <c r="I2892" i="11" s="1"/>
  <c r="G2892" i="11"/>
  <c r="M2891" i="11"/>
  <c r="L2891" i="11"/>
  <c r="J2891" i="11"/>
  <c r="K2891" i="11" s="1"/>
  <c r="H2891" i="11"/>
  <c r="I2891" i="11" s="1"/>
  <c r="G2891" i="11"/>
  <c r="M2890" i="11"/>
  <c r="L2890" i="11"/>
  <c r="J2890" i="11"/>
  <c r="K2890" i="11" s="1"/>
  <c r="H2890" i="11"/>
  <c r="I2890" i="11" s="1"/>
  <c r="G2890" i="11"/>
  <c r="M2889" i="11"/>
  <c r="L2889" i="11"/>
  <c r="J2889" i="11"/>
  <c r="K2889" i="11" s="1"/>
  <c r="H2889" i="11"/>
  <c r="I2889" i="11" s="1"/>
  <c r="G2889" i="11"/>
  <c r="M2888" i="11"/>
  <c r="L2888" i="11"/>
  <c r="J2888" i="11"/>
  <c r="K2888" i="11" s="1"/>
  <c r="H2888" i="11"/>
  <c r="I2888" i="11" s="1"/>
  <c r="G2888" i="11"/>
  <c r="M2887" i="11"/>
  <c r="L2887" i="11"/>
  <c r="J2887" i="11"/>
  <c r="K2887" i="11" s="1"/>
  <c r="H2887" i="11"/>
  <c r="I2887" i="11" s="1"/>
  <c r="G2887" i="11"/>
  <c r="M2886" i="11"/>
  <c r="L2886" i="11"/>
  <c r="J2886" i="11"/>
  <c r="K2886" i="11" s="1"/>
  <c r="H2886" i="11"/>
  <c r="I2886" i="11" s="1"/>
  <c r="G2886" i="11"/>
  <c r="M2885" i="11"/>
  <c r="L2885" i="11"/>
  <c r="J2885" i="11"/>
  <c r="K2885" i="11" s="1"/>
  <c r="H2885" i="11"/>
  <c r="I2885" i="11" s="1"/>
  <c r="G2885" i="11"/>
  <c r="M2884" i="11"/>
  <c r="L2884" i="11"/>
  <c r="J2884" i="11"/>
  <c r="K2884" i="11" s="1"/>
  <c r="H2884" i="11"/>
  <c r="I2884" i="11" s="1"/>
  <c r="G2884" i="11"/>
  <c r="M2883" i="11"/>
  <c r="L2883" i="11"/>
  <c r="J2883" i="11"/>
  <c r="K2883" i="11" s="1"/>
  <c r="H2883" i="11"/>
  <c r="I2883" i="11" s="1"/>
  <c r="G2883" i="11"/>
  <c r="M2882" i="11"/>
  <c r="L2882" i="11"/>
  <c r="J2882" i="11"/>
  <c r="K2882" i="11" s="1"/>
  <c r="H2882" i="11"/>
  <c r="I2882" i="11" s="1"/>
  <c r="G2882" i="11"/>
  <c r="M2881" i="11"/>
  <c r="L2881" i="11"/>
  <c r="J2881" i="11"/>
  <c r="K2881" i="11" s="1"/>
  <c r="H2881" i="11"/>
  <c r="I2881" i="11" s="1"/>
  <c r="G2881" i="11"/>
  <c r="M2880" i="11"/>
  <c r="L2880" i="11"/>
  <c r="J2880" i="11"/>
  <c r="K2880" i="11" s="1"/>
  <c r="H2880" i="11"/>
  <c r="I2880" i="11" s="1"/>
  <c r="G2880" i="11"/>
  <c r="M2879" i="11"/>
  <c r="L2879" i="11"/>
  <c r="J2879" i="11"/>
  <c r="K2879" i="11" s="1"/>
  <c r="H2879" i="11"/>
  <c r="I2879" i="11" s="1"/>
  <c r="G2879" i="11"/>
  <c r="M2878" i="11"/>
  <c r="L2878" i="11"/>
  <c r="J2878" i="11"/>
  <c r="K2878" i="11" s="1"/>
  <c r="H2878" i="11"/>
  <c r="I2878" i="11" s="1"/>
  <c r="G2878" i="11"/>
  <c r="M2877" i="11"/>
  <c r="L2877" i="11"/>
  <c r="J2877" i="11"/>
  <c r="K2877" i="11" s="1"/>
  <c r="H2877" i="11"/>
  <c r="I2877" i="11" s="1"/>
  <c r="G2877" i="11"/>
  <c r="M2876" i="11"/>
  <c r="L2876" i="11"/>
  <c r="J2876" i="11"/>
  <c r="K2876" i="11" s="1"/>
  <c r="H2876" i="11"/>
  <c r="I2876" i="11" s="1"/>
  <c r="G2876" i="11"/>
  <c r="M2875" i="11"/>
  <c r="L2875" i="11"/>
  <c r="J2875" i="11"/>
  <c r="K2875" i="11" s="1"/>
  <c r="H2875" i="11"/>
  <c r="I2875" i="11" s="1"/>
  <c r="G2875" i="11"/>
  <c r="M2874" i="11"/>
  <c r="L2874" i="11"/>
  <c r="J2874" i="11"/>
  <c r="K2874" i="11" s="1"/>
  <c r="H2874" i="11"/>
  <c r="I2874" i="11" s="1"/>
  <c r="G2874" i="11"/>
  <c r="M2873" i="11"/>
  <c r="L2873" i="11"/>
  <c r="J2873" i="11"/>
  <c r="K2873" i="11" s="1"/>
  <c r="H2873" i="11"/>
  <c r="I2873" i="11" s="1"/>
  <c r="G2873" i="11"/>
  <c r="M2872" i="11"/>
  <c r="L2872" i="11"/>
  <c r="J2872" i="11"/>
  <c r="K2872" i="11" s="1"/>
  <c r="H2872" i="11"/>
  <c r="I2872" i="11" s="1"/>
  <c r="G2872" i="11"/>
  <c r="M2871" i="11"/>
  <c r="L2871" i="11"/>
  <c r="J2871" i="11"/>
  <c r="K2871" i="11" s="1"/>
  <c r="H2871" i="11"/>
  <c r="I2871" i="11" s="1"/>
  <c r="G2871" i="11"/>
  <c r="M2870" i="11"/>
  <c r="L2870" i="11"/>
  <c r="J2870" i="11"/>
  <c r="K2870" i="11" s="1"/>
  <c r="H2870" i="11"/>
  <c r="I2870" i="11" s="1"/>
  <c r="G2870" i="11"/>
  <c r="M2869" i="11"/>
  <c r="L2869" i="11"/>
  <c r="J2869" i="11"/>
  <c r="K2869" i="11" s="1"/>
  <c r="H2869" i="11"/>
  <c r="I2869" i="11" s="1"/>
  <c r="G2869" i="11"/>
  <c r="M2868" i="11"/>
  <c r="L2868" i="11"/>
  <c r="J2868" i="11"/>
  <c r="K2868" i="11" s="1"/>
  <c r="H2868" i="11"/>
  <c r="I2868" i="11" s="1"/>
  <c r="G2868" i="11"/>
  <c r="M2867" i="11"/>
  <c r="L2867" i="11"/>
  <c r="J2867" i="11"/>
  <c r="K2867" i="11" s="1"/>
  <c r="H2867" i="11"/>
  <c r="I2867" i="11" s="1"/>
  <c r="G2867" i="11"/>
  <c r="M2866" i="11"/>
  <c r="L2866" i="11"/>
  <c r="J2866" i="11"/>
  <c r="K2866" i="11" s="1"/>
  <c r="H2866" i="11"/>
  <c r="I2866" i="11" s="1"/>
  <c r="G2866" i="11"/>
  <c r="M2865" i="11"/>
  <c r="L2865" i="11"/>
  <c r="J2865" i="11"/>
  <c r="K2865" i="11" s="1"/>
  <c r="H2865" i="11"/>
  <c r="I2865" i="11" s="1"/>
  <c r="G2865" i="11"/>
  <c r="M2864" i="11"/>
  <c r="L2864" i="11"/>
  <c r="J2864" i="11"/>
  <c r="K2864" i="11" s="1"/>
  <c r="H2864" i="11"/>
  <c r="I2864" i="11" s="1"/>
  <c r="G2864" i="11"/>
  <c r="M2863" i="11"/>
  <c r="L2863" i="11"/>
  <c r="J2863" i="11"/>
  <c r="K2863" i="11" s="1"/>
  <c r="H2863" i="11"/>
  <c r="I2863" i="11" s="1"/>
  <c r="G2863" i="11"/>
  <c r="M2862" i="11"/>
  <c r="L2862" i="11"/>
  <c r="J2862" i="11"/>
  <c r="K2862" i="11" s="1"/>
  <c r="H2862" i="11"/>
  <c r="I2862" i="11" s="1"/>
  <c r="G2862" i="11"/>
  <c r="M2861" i="11"/>
  <c r="L2861" i="11"/>
  <c r="J2861" i="11"/>
  <c r="K2861" i="11" s="1"/>
  <c r="H2861" i="11"/>
  <c r="I2861" i="11" s="1"/>
  <c r="G2861" i="11"/>
  <c r="M2860" i="11"/>
  <c r="L2860" i="11"/>
  <c r="J2860" i="11"/>
  <c r="K2860" i="11" s="1"/>
  <c r="H2860" i="11"/>
  <c r="I2860" i="11" s="1"/>
  <c r="G2860" i="11"/>
  <c r="M2859" i="11"/>
  <c r="L2859" i="11"/>
  <c r="J2859" i="11"/>
  <c r="K2859" i="11" s="1"/>
  <c r="H2859" i="11"/>
  <c r="I2859" i="11" s="1"/>
  <c r="G2859" i="11"/>
  <c r="M2858" i="11"/>
  <c r="L2858" i="11"/>
  <c r="J2858" i="11"/>
  <c r="K2858" i="11" s="1"/>
  <c r="H2858" i="11"/>
  <c r="I2858" i="11" s="1"/>
  <c r="G2858" i="11"/>
  <c r="M2857" i="11"/>
  <c r="L2857" i="11"/>
  <c r="J2857" i="11"/>
  <c r="K2857" i="11" s="1"/>
  <c r="H2857" i="11"/>
  <c r="I2857" i="11" s="1"/>
  <c r="G2857" i="11"/>
  <c r="M2856" i="11"/>
  <c r="L2856" i="11"/>
  <c r="J2856" i="11"/>
  <c r="K2856" i="11" s="1"/>
  <c r="H2856" i="11"/>
  <c r="I2856" i="11" s="1"/>
  <c r="G2856" i="11"/>
  <c r="M2855" i="11"/>
  <c r="L2855" i="11"/>
  <c r="J2855" i="11"/>
  <c r="K2855" i="11" s="1"/>
  <c r="H2855" i="11"/>
  <c r="I2855" i="11" s="1"/>
  <c r="G2855" i="11"/>
  <c r="M2854" i="11"/>
  <c r="L2854" i="11"/>
  <c r="J2854" i="11"/>
  <c r="K2854" i="11" s="1"/>
  <c r="H2854" i="11"/>
  <c r="I2854" i="11" s="1"/>
  <c r="G2854" i="11"/>
  <c r="M2853" i="11"/>
  <c r="L2853" i="11"/>
  <c r="J2853" i="11"/>
  <c r="K2853" i="11" s="1"/>
  <c r="H2853" i="11"/>
  <c r="I2853" i="11" s="1"/>
  <c r="G2853" i="11"/>
  <c r="M2852" i="11"/>
  <c r="L2852" i="11"/>
  <c r="J2852" i="11"/>
  <c r="K2852" i="11" s="1"/>
  <c r="H2852" i="11"/>
  <c r="I2852" i="11" s="1"/>
  <c r="G2852" i="11"/>
  <c r="M2851" i="11"/>
  <c r="L2851" i="11"/>
  <c r="J2851" i="11"/>
  <c r="K2851" i="11" s="1"/>
  <c r="H2851" i="11"/>
  <c r="I2851" i="11" s="1"/>
  <c r="G2851" i="11"/>
  <c r="M2850" i="11"/>
  <c r="L2850" i="11"/>
  <c r="J2850" i="11"/>
  <c r="K2850" i="11" s="1"/>
  <c r="H2850" i="11"/>
  <c r="I2850" i="11" s="1"/>
  <c r="G2850" i="11"/>
  <c r="M2849" i="11"/>
  <c r="L2849" i="11"/>
  <c r="J2849" i="11"/>
  <c r="K2849" i="11" s="1"/>
  <c r="H2849" i="11"/>
  <c r="I2849" i="11" s="1"/>
  <c r="G2849" i="11"/>
  <c r="M2848" i="11"/>
  <c r="L2848" i="11"/>
  <c r="J2848" i="11"/>
  <c r="K2848" i="11" s="1"/>
  <c r="H2848" i="11"/>
  <c r="I2848" i="11" s="1"/>
  <c r="G2848" i="11"/>
  <c r="M2847" i="11"/>
  <c r="L2847" i="11"/>
  <c r="J2847" i="11"/>
  <c r="K2847" i="11" s="1"/>
  <c r="H2847" i="11"/>
  <c r="I2847" i="11" s="1"/>
  <c r="G2847" i="11"/>
  <c r="M2846" i="11"/>
  <c r="L2846" i="11"/>
  <c r="J2846" i="11"/>
  <c r="K2846" i="11" s="1"/>
  <c r="H2846" i="11"/>
  <c r="I2846" i="11" s="1"/>
  <c r="G2846" i="11"/>
  <c r="M2845" i="11"/>
  <c r="L2845" i="11"/>
  <c r="J2845" i="11"/>
  <c r="K2845" i="11" s="1"/>
  <c r="H2845" i="11"/>
  <c r="I2845" i="11" s="1"/>
  <c r="G2845" i="11"/>
  <c r="M2844" i="11"/>
  <c r="L2844" i="11"/>
  <c r="J2844" i="11"/>
  <c r="K2844" i="11" s="1"/>
  <c r="H2844" i="11"/>
  <c r="I2844" i="11" s="1"/>
  <c r="G2844" i="11"/>
  <c r="M2843" i="11"/>
  <c r="L2843" i="11"/>
  <c r="J2843" i="11"/>
  <c r="K2843" i="11" s="1"/>
  <c r="H2843" i="11"/>
  <c r="I2843" i="11" s="1"/>
  <c r="G2843" i="11"/>
  <c r="M2842" i="11"/>
  <c r="L2842" i="11"/>
  <c r="J2842" i="11"/>
  <c r="K2842" i="11" s="1"/>
  <c r="H2842" i="11"/>
  <c r="I2842" i="11" s="1"/>
  <c r="G2842" i="11"/>
  <c r="M2841" i="11"/>
  <c r="L2841" i="11"/>
  <c r="J2841" i="11"/>
  <c r="K2841" i="11" s="1"/>
  <c r="H2841" i="11"/>
  <c r="I2841" i="11" s="1"/>
  <c r="G2841" i="11"/>
  <c r="M2840" i="11"/>
  <c r="L2840" i="11"/>
  <c r="J2840" i="11"/>
  <c r="K2840" i="11" s="1"/>
  <c r="H2840" i="11"/>
  <c r="I2840" i="11" s="1"/>
  <c r="G2840" i="11"/>
  <c r="M2839" i="11"/>
  <c r="L2839" i="11"/>
  <c r="J2839" i="11"/>
  <c r="K2839" i="11" s="1"/>
  <c r="H2839" i="11"/>
  <c r="I2839" i="11" s="1"/>
  <c r="G2839" i="11"/>
  <c r="M2838" i="11"/>
  <c r="L2838" i="11"/>
  <c r="J2838" i="11"/>
  <c r="K2838" i="11" s="1"/>
  <c r="H2838" i="11"/>
  <c r="I2838" i="11" s="1"/>
  <c r="G2838" i="11"/>
  <c r="M2837" i="11"/>
  <c r="L2837" i="11"/>
  <c r="J2837" i="11"/>
  <c r="K2837" i="11" s="1"/>
  <c r="H2837" i="11"/>
  <c r="I2837" i="11" s="1"/>
  <c r="G2837" i="11"/>
  <c r="M2836" i="11"/>
  <c r="L2836" i="11"/>
  <c r="J2836" i="11"/>
  <c r="K2836" i="11" s="1"/>
  <c r="H2836" i="11"/>
  <c r="I2836" i="11" s="1"/>
  <c r="G2836" i="11"/>
  <c r="M2835" i="11"/>
  <c r="L2835" i="11"/>
  <c r="J2835" i="11"/>
  <c r="K2835" i="11" s="1"/>
  <c r="H2835" i="11"/>
  <c r="I2835" i="11" s="1"/>
  <c r="G2835" i="11"/>
  <c r="M2834" i="11"/>
  <c r="L2834" i="11"/>
  <c r="J2834" i="11"/>
  <c r="K2834" i="11" s="1"/>
  <c r="H2834" i="11"/>
  <c r="I2834" i="11" s="1"/>
  <c r="G2834" i="11"/>
  <c r="M2833" i="11"/>
  <c r="L2833" i="11"/>
  <c r="J2833" i="11"/>
  <c r="K2833" i="11" s="1"/>
  <c r="H2833" i="11"/>
  <c r="I2833" i="11" s="1"/>
  <c r="G2833" i="11"/>
  <c r="M2832" i="11"/>
  <c r="L2832" i="11"/>
  <c r="J2832" i="11"/>
  <c r="K2832" i="11" s="1"/>
  <c r="H2832" i="11"/>
  <c r="I2832" i="11" s="1"/>
  <c r="G2832" i="11"/>
  <c r="M2831" i="11"/>
  <c r="L2831" i="11"/>
  <c r="J2831" i="11"/>
  <c r="K2831" i="11" s="1"/>
  <c r="H2831" i="11"/>
  <c r="I2831" i="11" s="1"/>
  <c r="G2831" i="11"/>
  <c r="M2830" i="11"/>
  <c r="L2830" i="11"/>
  <c r="J2830" i="11"/>
  <c r="K2830" i="11" s="1"/>
  <c r="H2830" i="11"/>
  <c r="I2830" i="11" s="1"/>
  <c r="G2830" i="11"/>
  <c r="M2829" i="11"/>
  <c r="L2829" i="11"/>
  <c r="J2829" i="11"/>
  <c r="K2829" i="11" s="1"/>
  <c r="H2829" i="11"/>
  <c r="I2829" i="11" s="1"/>
  <c r="G2829" i="11"/>
  <c r="M2828" i="11"/>
  <c r="L2828" i="11"/>
  <c r="J2828" i="11"/>
  <c r="K2828" i="11" s="1"/>
  <c r="H2828" i="11"/>
  <c r="I2828" i="11" s="1"/>
  <c r="G2828" i="11"/>
  <c r="M2827" i="11"/>
  <c r="L2827" i="11"/>
  <c r="J2827" i="11"/>
  <c r="K2827" i="11" s="1"/>
  <c r="H2827" i="11"/>
  <c r="I2827" i="11" s="1"/>
  <c r="G2827" i="11"/>
  <c r="M2826" i="11"/>
  <c r="L2826" i="11"/>
  <c r="J2826" i="11"/>
  <c r="K2826" i="11" s="1"/>
  <c r="H2826" i="11"/>
  <c r="I2826" i="11" s="1"/>
  <c r="G2826" i="11"/>
  <c r="M2825" i="11"/>
  <c r="L2825" i="11"/>
  <c r="J2825" i="11"/>
  <c r="K2825" i="11" s="1"/>
  <c r="H2825" i="11"/>
  <c r="I2825" i="11" s="1"/>
  <c r="G2825" i="11"/>
  <c r="M2824" i="11"/>
  <c r="L2824" i="11"/>
  <c r="J2824" i="11"/>
  <c r="K2824" i="11" s="1"/>
  <c r="H2824" i="11"/>
  <c r="I2824" i="11" s="1"/>
  <c r="G2824" i="11"/>
  <c r="M2823" i="11"/>
  <c r="L2823" i="11"/>
  <c r="J2823" i="11"/>
  <c r="K2823" i="11" s="1"/>
  <c r="H2823" i="11"/>
  <c r="I2823" i="11" s="1"/>
  <c r="G2823" i="11"/>
  <c r="M2822" i="11"/>
  <c r="L2822" i="11"/>
  <c r="J2822" i="11"/>
  <c r="K2822" i="11" s="1"/>
  <c r="H2822" i="11"/>
  <c r="I2822" i="11" s="1"/>
  <c r="G2822" i="11"/>
  <c r="M2821" i="11"/>
  <c r="L2821" i="11"/>
  <c r="J2821" i="11"/>
  <c r="K2821" i="11" s="1"/>
  <c r="H2821" i="11"/>
  <c r="I2821" i="11" s="1"/>
  <c r="G2821" i="11"/>
  <c r="M2820" i="11"/>
  <c r="L2820" i="11"/>
  <c r="J2820" i="11"/>
  <c r="K2820" i="11" s="1"/>
  <c r="H2820" i="11"/>
  <c r="I2820" i="11" s="1"/>
  <c r="G2820" i="11"/>
  <c r="M2819" i="11"/>
  <c r="L2819" i="11"/>
  <c r="J2819" i="11"/>
  <c r="K2819" i="11" s="1"/>
  <c r="H2819" i="11"/>
  <c r="I2819" i="11" s="1"/>
  <c r="G2819" i="11"/>
  <c r="M2818" i="11"/>
  <c r="L2818" i="11"/>
  <c r="J2818" i="11"/>
  <c r="K2818" i="11" s="1"/>
  <c r="H2818" i="11"/>
  <c r="I2818" i="11" s="1"/>
  <c r="G2818" i="11"/>
  <c r="M2817" i="11"/>
  <c r="L2817" i="11"/>
  <c r="J2817" i="11"/>
  <c r="K2817" i="11" s="1"/>
  <c r="H2817" i="11"/>
  <c r="I2817" i="11" s="1"/>
  <c r="G2817" i="11"/>
  <c r="M2816" i="11"/>
  <c r="L2816" i="11"/>
  <c r="J2816" i="11"/>
  <c r="K2816" i="11" s="1"/>
  <c r="H2816" i="11"/>
  <c r="I2816" i="11" s="1"/>
  <c r="G2816" i="11"/>
  <c r="M2815" i="11"/>
  <c r="L2815" i="11"/>
  <c r="J2815" i="11"/>
  <c r="K2815" i="11" s="1"/>
  <c r="H2815" i="11"/>
  <c r="I2815" i="11" s="1"/>
  <c r="G2815" i="11"/>
  <c r="M2814" i="11"/>
  <c r="L2814" i="11"/>
  <c r="J2814" i="11"/>
  <c r="K2814" i="11" s="1"/>
  <c r="H2814" i="11"/>
  <c r="I2814" i="11" s="1"/>
  <c r="G2814" i="11"/>
  <c r="M2813" i="11"/>
  <c r="L2813" i="11"/>
  <c r="J2813" i="11"/>
  <c r="K2813" i="11" s="1"/>
  <c r="H2813" i="11"/>
  <c r="I2813" i="11" s="1"/>
  <c r="G2813" i="11"/>
  <c r="M2812" i="11"/>
  <c r="L2812" i="11"/>
  <c r="J2812" i="11"/>
  <c r="K2812" i="11" s="1"/>
  <c r="H2812" i="11"/>
  <c r="I2812" i="11" s="1"/>
  <c r="G2812" i="11"/>
  <c r="M2811" i="11"/>
  <c r="L2811" i="11"/>
  <c r="J2811" i="11"/>
  <c r="K2811" i="11" s="1"/>
  <c r="H2811" i="11"/>
  <c r="I2811" i="11" s="1"/>
  <c r="G2811" i="11"/>
  <c r="M2810" i="11"/>
  <c r="L2810" i="11"/>
  <c r="J2810" i="11"/>
  <c r="K2810" i="11" s="1"/>
  <c r="H2810" i="11"/>
  <c r="I2810" i="11" s="1"/>
  <c r="G2810" i="11"/>
  <c r="M2809" i="11"/>
  <c r="L2809" i="11"/>
  <c r="J2809" i="11"/>
  <c r="K2809" i="11" s="1"/>
  <c r="H2809" i="11"/>
  <c r="I2809" i="11" s="1"/>
  <c r="G2809" i="11"/>
  <c r="M2808" i="11"/>
  <c r="L2808" i="11"/>
  <c r="J2808" i="11"/>
  <c r="K2808" i="11" s="1"/>
  <c r="H2808" i="11"/>
  <c r="I2808" i="11" s="1"/>
  <c r="G2808" i="11"/>
  <c r="M2807" i="11"/>
  <c r="L2807" i="11"/>
  <c r="J2807" i="11"/>
  <c r="K2807" i="11" s="1"/>
  <c r="H2807" i="11"/>
  <c r="I2807" i="11" s="1"/>
  <c r="G2807" i="11"/>
  <c r="M2806" i="11"/>
  <c r="L2806" i="11"/>
  <c r="J2806" i="11"/>
  <c r="K2806" i="11" s="1"/>
  <c r="H2806" i="11"/>
  <c r="I2806" i="11" s="1"/>
  <c r="G2806" i="11"/>
  <c r="M2805" i="11"/>
  <c r="L2805" i="11"/>
  <c r="J2805" i="11"/>
  <c r="K2805" i="11" s="1"/>
  <c r="H2805" i="11"/>
  <c r="I2805" i="11" s="1"/>
  <c r="G2805" i="11"/>
  <c r="M2804" i="11"/>
  <c r="L2804" i="11"/>
  <c r="J2804" i="11"/>
  <c r="K2804" i="11" s="1"/>
  <c r="H2804" i="11"/>
  <c r="I2804" i="11" s="1"/>
  <c r="G2804" i="11"/>
  <c r="M2803" i="11"/>
  <c r="L2803" i="11"/>
  <c r="J2803" i="11"/>
  <c r="K2803" i="11" s="1"/>
  <c r="H2803" i="11"/>
  <c r="I2803" i="11" s="1"/>
  <c r="G2803" i="11"/>
  <c r="M2802" i="11"/>
  <c r="L2802" i="11"/>
  <c r="J2802" i="11"/>
  <c r="K2802" i="11" s="1"/>
  <c r="H2802" i="11"/>
  <c r="I2802" i="11" s="1"/>
  <c r="G2802" i="11"/>
  <c r="M2801" i="11"/>
  <c r="L2801" i="11"/>
  <c r="J2801" i="11"/>
  <c r="K2801" i="11" s="1"/>
  <c r="H2801" i="11"/>
  <c r="I2801" i="11" s="1"/>
  <c r="G2801" i="11"/>
  <c r="M2800" i="11"/>
  <c r="L2800" i="11"/>
  <c r="J2800" i="11"/>
  <c r="K2800" i="11" s="1"/>
  <c r="H2800" i="11"/>
  <c r="I2800" i="11" s="1"/>
  <c r="G2800" i="11"/>
  <c r="M2799" i="11"/>
  <c r="L2799" i="11"/>
  <c r="J2799" i="11"/>
  <c r="K2799" i="11" s="1"/>
  <c r="H2799" i="11"/>
  <c r="I2799" i="11" s="1"/>
  <c r="G2799" i="11"/>
  <c r="M2798" i="11"/>
  <c r="L2798" i="11"/>
  <c r="J2798" i="11"/>
  <c r="K2798" i="11" s="1"/>
  <c r="H2798" i="11"/>
  <c r="I2798" i="11" s="1"/>
  <c r="G2798" i="11"/>
  <c r="M2797" i="11"/>
  <c r="L2797" i="11"/>
  <c r="J2797" i="11"/>
  <c r="K2797" i="11" s="1"/>
  <c r="H2797" i="11"/>
  <c r="I2797" i="11" s="1"/>
  <c r="G2797" i="11"/>
  <c r="M2796" i="11"/>
  <c r="L2796" i="11"/>
  <c r="J2796" i="11"/>
  <c r="K2796" i="11" s="1"/>
  <c r="H2796" i="11"/>
  <c r="I2796" i="11" s="1"/>
  <c r="G2796" i="11"/>
  <c r="M2795" i="11"/>
  <c r="L2795" i="11"/>
  <c r="J2795" i="11"/>
  <c r="K2795" i="11" s="1"/>
  <c r="H2795" i="11"/>
  <c r="I2795" i="11" s="1"/>
  <c r="G2795" i="11"/>
  <c r="M2794" i="11"/>
  <c r="L2794" i="11"/>
  <c r="J2794" i="11"/>
  <c r="K2794" i="11" s="1"/>
  <c r="H2794" i="11"/>
  <c r="I2794" i="11" s="1"/>
  <c r="G2794" i="11"/>
  <c r="M2793" i="11"/>
  <c r="L2793" i="11"/>
  <c r="J2793" i="11"/>
  <c r="K2793" i="11" s="1"/>
  <c r="H2793" i="11"/>
  <c r="I2793" i="11" s="1"/>
  <c r="G2793" i="11"/>
  <c r="M2792" i="11"/>
  <c r="L2792" i="11"/>
  <c r="J2792" i="11"/>
  <c r="K2792" i="11" s="1"/>
  <c r="H2792" i="11"/>
  <c r="I2792" i="11" s="1"/>
  <c r="G2792" i="11"/>
  <c r="M2791" i="11"/>
  <c r="L2791" i="11"/>
  <c r="J2791" i="11"/>
  <c r="K2791" i="11" s="1"/>
  <c r="H2791" i="11"/>
  <c r="I2791" i="11" s="1"/>
  <c r="G2791" i="11"/>
  <c r="M2790" i="11"/>
  <c r="L2790" i="11"/>
  <c r="J2790" i="11"/>
  <c r="K2790" i="11" s="1"/>
  <c r="H2790" i="11"/>
  <c r="I2790" i="11" s="1"/>
  <c r="G2790" i="11"/>
  <c r="M2789" i="11"/>
  <c r="L2789" i="11"/>
  <c r="J2789" i="11"/>
  <c r="K2789" i="11" s="1"/>
  <c r="H2789" i="11"/>
  <c r="I2789" i="11" s="1"/>
  <c r="G2789" i="11"/>
  <c r="M2788" i="11"/>
  <c r="L2788" i="11"/>
  <c r="J2788" i="11"/>
  <c r="K2788" i="11" s="1"/>
  <c r="H2788" i="11"/>
  <c r="I2788" i="11" s="1"/>
  <c r="G2788" i="11"/>
  <c r="M2787" i="11"/>
  <c r="L2787" i="11"/>
  <c r="J2787" i="11"/>
  <c r="K2787" i="11" s="1"/>
  <c r="H2787" i="11"/>
  <c r="I2787" i="11" s="1"/>
  <c r="G2787" i="11"/>
  <c r="M2786" i="11"/>
  <c r="L2786" i="11"/>
  <c r="J2786" i="11"/>
  <c r="K2786" i="11" s="1"/>
  <c r="H2786" i="11"/>
  <c r="I2786" i="11" s="1"/>
  <c r="G2786" i="11"/>
  <c r="M2785" i="11"/>
  <c r="L2785" i="11"/>
  <c r="J2785" i="11"/>
  <c r="K2785" i="11" s="1"/>
  <c r="H2785" i="11"/>
  <c r="I2785" i="11" s="1"/>
  <c r="G2785" i="11"/>
  <c r="M2784" i="11"/>
  <c r="L2784" i="11"/>
  <c r="J2784" i="11"/>
  <c r="K2784" i="11" s="1"/>
  <c r="H2784" i="11"/>
  <c r="I2784" i="11" s="1"/>
  <c r="G2784" i="11"/>
  <c r="M2783" i="11"/>
  <c r="L2783" i="11"/>
  <c r="J2783" i="11"/>
  <c r="K2783" i="11" s="1"/>
  <c r="H2783" i="11"/>
  <c r="I2783" i="11" s="1"/>
  <c r="G2783" i="11"/>
  <c r="M2782" i="11"/>
  <c r="L2782" i="11"/>
  <c r="J2782" i="11"/>
  <c r="K2782" i="11" s="1"/>
  <c r="H2782" i="11"/>
  <c r="I2782" i="11" s="1"/>
  <c r="G2782" i="11"/>
  <c r="M2781" i="11"/>
  <c r="L2781" i="11"/>
  <c r="J2781" i="11"/>
  <c r="K2781" i="11" s="1"/>
  <c r="H2781" i="11"/>
  <c r="I2781" i="11" s="1"/>
  <c r="G2781" i="11"/>
  <c r="M2780" i="11"/>
  <c r="L2780" i="11"/>
  <c r="J2780" i="11"/>
  <c r="K2780" i="11" s="1"/>
  <c r="H2780" i="11"/>
  <c r="I2780" i="11" s="1"/>
  <c r="G2780" i="11"/>
  <c r="M2779" i="11"/>
  <c r="L2779" i="11"/>
  <c r="J2779" i="11"/>
  <c r="K2779" i="11" s="1"/>
  <c r="H2779" i="11"/>
  <c r="I2779" i="11" s="1"/>
  <c r="G2779" i="11"/>
  <c r="M2778" i="11"/>
  <c r="L2778" i="11"/>
  <c r="J2778" i="11"/>
  <c r="K2778" i="11" s="1"/>
  <c r="H2778" i="11"/>
  <c r="I2778" i="11" s="1"/>
  <c r="G2778" i="11"/>
  <c r="M2777" i="11"/>
  <c r="L2777" i="11"/>
  <c r="J2777" i="11"/>
  <c r="K2777" i="11" s="1"/>
  <c r="H2777" i="11"/>
  <c r="I2777" i="11" s="1"/>
  <c r="G2777" i="11"/>
  <c r="M2776" i="11"/>
  <c r="L2776" i="11"/>
  <c r="J2776" i="11"/>
  <c r="K2776" i="11" s="1"/>
  <c r="H2776" i="11"/>
  <c r="I2776" i="11" s="1"/>
  <c r="G2776" i="11"/>
  <c r="M2775" i="11"/>
  <c r="L2775" i="11"/>
  <c r="J2775" i="11"/>
  <c r="K2775" i="11" s="1"/>
  <c r="H2775" i="11"/>
  <c r="I2775" i="11" s="1"/>
  <c r="G2775" i="11"/>
  <c r="M2774" i="11"/>
  <c r="L2774" i="11"/>
  <c r="J2774" i="11"/>
  <c r="K2774" i="11" s="1"/>
  <c r="H2774" i="11"/>
  <c r="I2774" i="11" s="1"/>
  <c r="G2774" i="11"/>
  <c r="M2773" i="11"/>
  <c r="L2773" i="11"/>
  <c r="J2773" i="11"/>
  <c r="K2773" i="11" s="1"/>
  <c r="H2773" i="11"/>
  <c r="I2773" i="11" s="1"/>
  <c r="G2773" i="11"/>
  <c r="M2772" i="11"/>
  <c r="L2772" i="11"/>
  <c r="J2772" i="11"/>
  <c r="K2772" i="11" s="1"/>
  <c r="H2772" i="11"/>
  <c r="I2772" i="11" s="1"/>
  <c r="G2772" i="11"/>
  <c r="M2771" i="11"/>
  <c r="L2771" i="11"/>
  <c r="J2771" i="11"/>
  <c r="K2771" i="11" s="1"/>
  <c r="H2771" i="11"/>
  <c r="I2771" i="11" s="1"/>
  <c r="G2771" i="11"/>
  <c r="M2770" i="11"/>
  <c r="L2770" i="11"/>
  <c r="J2770" i="11"/>
  <c r="K2770" i="11" s="1"/>
  <c r="H2770" i="11"/>
  <c r="I2770" i="11" s="1"/>
  <c r="G2770" i="11"/>
  <c r="M2769" i="11"/>
  <c r="L2769" i="11"/>
  <c r="J2769" i="11"/>
  <c r="K2769" i="11" s="1"/>
  <c r="H2769" i="11"/>
  <c r="I2769" i="11" s="1"/>
  <c r="G2769" i="11"/>
  <c r="M2768" i="11"/>
  <c r="L2768" i="11"/>
  <c r="J2768" i="11"/>
  <c r="K2768" i="11" s="1"/>
  <c r="H2768" i="11"/>
  <c r="I2768" i="11" s="1"/>
  <c r="G2768" i="11"/>
  <c r="M2767" i="11"/>
  <c r="L2767" i="11"/>
  <c r="J2767" i="11"/>
  <c r="K2767" i="11" s="1"/>
  <c r="H2767" i="11"/>
  <c r="I2767" i="11" s="1"/>
  <c r="G2767" i="11"/>
  <c r="M2766" i="11"/>
  <c r="L2766" i="11"/>
  <c r="J2766" i="11"/>
  <c r="K2766" i="11" s="1"/>
  <c r="H2766" i="11"/>
  <c r="I2766" i="11" s="1"/>
  <c r="G2766" i="11"/>
  <c r="M2765" i="11"/>
  <c r="L2765" i="11"/>
  <c r="J2765" i="11"/>
  <c r="K2765" i="11" s="1"/>
  <c r="H2765" i="11"/>
  <c r="I2765" i="11" s="1"/>
  <c r="G2765" i="11"/>
  <c r="M2764" i="11"/>
  <c r="L2764" i="11"/>
  <c r="J2764" i="11"/>
  <c r="K2764" i="11" s="1"/>
  <c r="H2764" i="11"/>
  <c r="I2764" i="11" s="1"/>
  <c r="G2764" i="11"/>
  <c r="M2763" i="11"/>
  <c r="L2763" i="11"/>
  <c r="J2763" i="11"/>
  <c r="K2763" i="11" s="1"/>
  <c r="H2763" i="11"/>
  <c r="I2763" i="11" s="1"/>
  <c r="G2763" i="11"/>
  <c r="M2762" i="11"/>
  <c r="L2762" i="11"/>
  <c r="J2762" i="11"/>
  <c r="K2762" i="11" s="1"/>
  <c r="H2762" i="11"/>
  <c r="I2762" i="11" s="1"/>
  <c r="G2762" i="11"/>
  <c r="M2761" i="11"/>
  <c r="L2761" i="11"/>
  <c r="J2761" i="11"/>
  <c r="K2761" i="11" s="1"/>
  <c r="H2761" i="11"/>
  <c r="I2761" i="11" s="1"/>
  <c r="G2761" i="11"/>
  <c r="M2760" i="11"/>
  <c r="L2760" i="11"/>
  <c r="J2760" i="11"/>
  <c r="K2760" i="11" s="1"/>
  <c r="H2760" i="11"/>
  <c r="I2760" i="11" s="1"/>
  <c r="G2760" i="11"/>
  <c r="M2759" i="11"/>
  <c r="L2759" i="11"/>
  <c r="J2759" i="11"/>
  <c r="K2759" i="11" s="1"/>
  <c r="H2759" i="11"/>
  <c r="I2759" i="11" s="1"/>
  <c r="G2759" i="11"/>
  <c r="M2758" i="11"/>
  <c r="L2758" i="11"/>
  <c r="J2758" i="11"/>
  <c r="K2758" i="11" s="1"/>
  <c r="H2758" i="11"/>
  <c r="I2758" i="11" s="1"/>
  <c r="G2758" i="11"/>
  <c r="M2757" i="11"/>
  <c r="L2757" i="11"/>
  <c r="J2757" i="11"/>
  <c r="K2757" i="11" s="1"/>
  <c r="H2757" i="11"/>
  <c r="I2757" i="11" s="1"/>
  <c r="G2757" i="11"/>
  <c r="M2756" i="11"/>
  <c r="L2756" i="11"/>
  <c r="J2756" i="11"/>
  <c r="K2756" i="11" s="1"/>
  <c r="H2756" i="11"/>
  <c r="I2756" i="11" s="1"/>
  <c r="G2756" i="11"/>
  <c r="M2755" i="11"/>
  <c r="L2755" i="11"/>
  <c r="J2755" i="11"/>
  <c r="K2755" i="11" s="1"/>
  <c r="H2755" i="11"/>
  <c r="I2755" i="11" s="1"/>
  <c r="G2755" i="11"/>
  <c r="M2754" i="11"/>
  <c r="L2754" i="11"/>
  <c r="J2754" i="11"/>
  <c r="K2754" i="11" s="1"/>
  <c r="H2754" i="11"/>
  <c r="I2754" i="11" s="1"/>
  <c r="G2754" i="11"/>
  <c r="M2753" i="11"/>
  <c r="L2753" i="11"/>
  <c r="J2753" i="11"/>
  <c r="K2753" i="11" s="1"/>
  <c r="H2753" i="11"/>
  <c r="I2753" i="11" s="1"/>
  <c r="G2753" i="11"/>
  <c r="M2752" i="11"/>
  <c r="L2752" i="11"/>
  <c r="J2752" i="11"/>
  <c r="K2752" i="11" s="1"/>
  <c r="H2752" i="11"/>
  <c r="I2752" i="11" s="1"/>
  <c r="G2752" i="11"/>
  <c r="M2751" i="11"/>
  <c r="L2751" i="11"/>
  <c r="J2751" i="11"/>
  <c r="K2751" i="11" s="1"/>
  <c r="H2751" i="11"/>
  <c r="I2751" i="11" s="1"/>
  <c r="G2751" i="11"/>
  <c r="M2750" i="11"/>
  <c r="L2750" i="11"/>
  <c r="J2750" i="11"/>
  <c r="K2750" i="11" s="1"/>
  <c r="H2750" i="11"/>
  <c r="I2750" i="11" s="1"/>
  <c r="G2750" i="11"/>
  <c r="M2749" i="11"/>
  <c r="L2749" i="11"/>
  <c r="J2749" i="11"/>
  <c r="K2749" i="11" s="1"/>
  <c r="H2749" i="11"/>
  <c r="I2749" i="11" s="1"/>
  <c r="G2749" i="11"/>
  <c r="M2748" i="11"/>
  <c r="L2748" i="11"/>
  <c r="J2748" i="11"/>
  <c r="K2748" i="11" s="1"/>
  <c r="H2748" i="11"/>
  <c r="I2748" i="11" s="1"/>
  <c r="G2748" i="11"/>
  <c r="M2747" i="11"/>
  <c r="L2747" i="11"/>
  <c r="J2747" i="11"/>
  <c r="K2747" i="11" s="1"/>
  <c r="H2747" i="11"/>
  <c r="I2747" i="11" s="1"/>
  <c r="G2747" i="11"/>
  <c r="M2746" i="11"/>
  <c r="L2746" i="11"/>
  <c r="J2746" i="11"/>
  <c r="K2746" i="11" s="1"/>
  <c r="H2746" i="11"/>
  <c r="I2746" i="11" s="1"/>
  <c r="G2746" i="11"/>
  <c r="M2745" i="11"/>
  <c r="L2745" i="11"/>
  <c r="J2745" i="11"/>
  <c r="K2745" i="11" s="1"/>
  <c r="H2745" i="11"/>
  <c r="I2745" i="11" s="1"/>
  <c r="G2745" i="11"/>
  <c r="M2744" i="11"/>
  <c r="L2744" i="11"/>
  <c r="J2744" i="11"/>
  <c r="K2744" i="11" s="1"/>
  <c r="H2744" i="11"/>
  <c r="I2744" i="11" s="1"/>
  <c r="G2744" i="11"/>
  <c r="M2743" i="11"/>
  <c r="L2743" i="11"/>
  <c r="J2743" i="11"/>
  <c r="K2743" i="11" s="1"/>
  <c r="H2743" i="11"/>
  <c r="I2743" i="11" s="1"/>
  <c r="G2743" i="11"/>
  <c r="M2742" i="11"/>
  <c r="L2742" i="11"/>
  <c r="J2742" i="11"/>
  <c r="K2742" i="11" s="1"/>
  <c r="H2742" i="11"/>
  <c r="I2742" i="11" s="1"/>
  <c r="G2742" i="11"/>
  <c r="M2741" i="11"/>
  <c r="L2741" i="11"/>
  <c r="J2741" i="11"/>
  <c r="K2741" i="11" s="1"/>
  <c r="H2741" i="11"/>
  <c r="I2741" i="11" s="1"/>
  <c r="G2741" i="11"/>
  <c r="M2740" i="11"/>
  <c r="L2740" i="11"/>
  <c r="J2740" i="11"/>
  <c r="K2740" i="11" s="1"/>
  <c r="H2740" i="11"/>
  <c r="I2740" i="11" s="1"/>
  <c r="G2740" i="11"/>
  <c r="M2739" i="11"/>
  <c r="L2739" i="11"/>
  <c r="J2739" i="11"/>
  <c r="K2739" i="11" s="1"/>
  <c r="H2739" i="11"/>
  <c r="I2739" i="11" s="1"/>
  <c r="G2739" i="11"/>
  <c r="M2738" i="11"/>
  <c r="L2738" i="11"/>
  <c r="J2738" i="11"/>
  <c r="K2738" i="11" s="1"/>
  <c r="H2738" i="11"/>
  <c r="I2738" i="11" s="1"/>
  <c r="G2738" i="11"/>
  <c r="M2737" i="11"/>
  <c r="L2737" i="11"/>
  <c r="J2737" i="11"/>
  <c r="K2737" i="11" s="1"/>
  <c r="H2737" i="11"/>
  <c r="I2737" i="11" s="1"/>
  <c r="G2737" i="11"/>
  <c r="M2736" i="11"/>
  <c r="L2736" i="11"/>
  <c r="J2736" i="11"/>
  <c r="K2736" i="11" s="1"/>
  <c r="H2736" i="11"/>
  <c r="I2736" i="11" s="1"/>
  <c r="G2736" i="11"/>
  <c r="M2735" i="11"/>
  <c r="L2735" i="11"/>
  <c r="J2735" i="11"/>
  <c r="K2735" i="11" s="1"/>
  <c r="H2735" i="11"/>
  <c r="I2735" i="11" s="1"/>
  <c r="G2735" i="11"/>
  <c r="M2734" i="11"/>
  <c r="L2734" i="11"/>
  <c r="J2734" i="11"/>
  <c r="K2734" i="11" s="1"/>
  <c r="H2734" i="11"/>
  <c r="I2734" i="11" s="1"/>
  <c r="G2734" i="11"/>
  <c r="M2733" i="11"/>
  <c r="L2733" i="11"/>
  <c r="J2733" i="11"/>
  <c r="K2733" i="11" s="1"/>
  <c r="H2733" i="11"/>
  <c r="I2733" i="11" s="1"/>
  <c r="G2733" i="11"/>
  <c r="M2732" i="11"/>
  <c r="L2732" i="11"/>
  <c r="J2732" i="11"/>
  <c r="K2732" i="11" s="1"/>
  <c r="H2732" i="11"/>
  <c r="I2732" i="11" s="1"/>
  <c r="G2732" i="11"/>
  <c r="M2731" i="11"/>
  <c r="L2731" i="11"/>
  <c r="J2731" i="11"/>
  <c r="K2731" i="11" s="1"/>
  <c r="H2731" i="11"/>
  <c r="I2731" i="11" s="1"/>
  <c r="G2731" i="11"/>
  <c r="M2730" i="11"/>
  <c r="L2730" i="11"/>
  <c r="J2730" i="11"/>
  <c r="K2730" i="11" s="1"/>
  <c r="H2730" i="11"/>
  <c r="I2730" i="11" s="1"/>
  <c r="G2730" i="11"/>
  <c r="M2729" i="11"/>
  <c r="L2729" i="11"/>
  <c r="J2729" i="11"/>
  <c r="K2729" i="11" s="1"/>
  <c r="H2729" i="11"/>
  <c r="I2729" i="11" s="1"/>
  <c r="G2729" i="11"/>
  <c r="M2728" i="11"/>
  <c r="L2728" i="11"/>
  <c r="J2728" i="11"/>
  <c r="K2728" i="11" s="1"/>
  <c r="H2728" i="11"/>
  <c r="I2728" i="11" s="1"/>
  <c r="G2728" i="11"/>
  <c r="M2727" i="11"/>
  <c r="L2727" i="11"/>
  <c r="J2727" i="11"/>
  <c r="K2727" i="11" s="1"/>
  <c r="H2727" i="11"/>
  <c r="I2727" i="11" s="1"/>
  <c r="G2727" i="11"/>
  <c r="M2726" i="11"/>
  <c r="L2726" i="11"/>
  <c r="J2726" i="11"/>
  <c r="K2726" i="11" s="1"/>
  <c r="H2726" i="11"/>
  <c r="I2726" i="11" s="1"/>
  <c r="G2726" i="11"/>
  <c r="M2725" i="11"/>
  <c r="L2725" i="11"/>
  <c r="J2725" i="11"/>
  <c r="K2725" i="11" s="1"/>
  <c r="H2725" i="11"/>
  <c r="I2725" i="11" s="1"/>
  <c r="G2725" i="11"/>
  <c r="M2724" i="11"/>
  <c r="L2724" i="11"/>
  <c r="J2724" i="11"/>
  <c r="K2724" i="11" s="1"/>
  <c r="H2724" i="11"/>
  <c r="I2724" i="11" s="1"/>
  <c r="G2724" i="11"/>
  <c r="M2723" i="11"/>
  <c r="L2723" i="11"/>
  <c r="J2723" i="11"/>
  <c r="K2723" i="11" s="1"/>
  <c r="H2723" i="11"/>
  <c r="I2723" i="11" s="1"/>
  <c r="G2723" i="11"/>
  <c r="M2722" i="11"/>
  <c r="L2722" i="11"/>
  <c r="J2722" i="11"/>
  <c r="K2722" i="11" s="1"/>
  <c r="H2722" i="11"/>
  <c r="I2722" i="11" s="1"/>
  <c r="G2722" i="11"/>
  <c r="M2721" i="11"/>
  <c r="L2721" i="11"/>
  <c r="J2721" i="11"/>
  <c r="K2721" i="11" s="1"/>
  <c r="H2721" i="11"/>
  <c r="I2721" i="11" s="1"/>
  <c r="G2721" i="11"/>
  <c r="M2720" i="11"/>
  <c r="L2720" i="11"/>
  <c r="J2720" i="11"/>
  <c r="K2720" i="11" s="1"/>
  <c r="H2720" i="11"/>
  <c r="I2720" i="11" s="1"/>
  <c r="G2720" i="11"/>
  <c r="M2719" i="11"/>
  <c r="L2719" i="11"/>
  <c r="J2719" i="11"/>
  <c r="K2719" i="11" s="1"/>
  <c r="H2719" i="11"/>
  <c r="I2719" i="11" s="1"/>
  <c r="G2719" i="11"/>
  <c r="M2718" i="11"/>
  <c r="L2718" i="11"/>
  <c r="J2718" i="11"/>
  <c r="K2718" i="11" s="1"/>
  <c r="H2718" i="11"/>
  <c r="I2718" i="11" s="1"/>
  <c r="G2718" i="11"/>
  <c r="M2717" i="11"/>
  <c r="L2717" i="11"/>
  <c r="J2717" i="11"/>
  <c r="K2717" i="11" s="1"/>
  <c r="H2717" i="11"/>
  <c r="I2717" i="11" s="1"/>
  <c r="G2717" i="11"/>
  <c r="M2716" i="11"/>
  <c r="L2716" i="11"/>
  <c r="J2716" i="11"/>
  <c r="K2716" i="11" s="1"/>
  <c r="H2716" i="11"/>
  <c r="I2716" i="11" s="1"/>
  <c r="G2716" i="11"/>
  <c r="M2715" i="11"/>
  <c r="L2715" i="11"/>
  <c r="J2715" i="11"/>
  <c r="K2715" i="11" s="1"/>
  <c r="H2715" i="11"/>
  <c r="I2715" i="11" s="1"/>
  <c r="G2715" i="11"/>
  <c r="M2714" i="11"/>
  <c r="L2714" i="11"/>
  <c r="J2714" i="11"/>
  <c r="K2714" i="11" s="1"/>
  <c r="H2714" i="11"/>
  <c r="I2714" i="11" s="1"/>
  <c r="G2714" i="11"/>
  <c r="M2713" i="11"/>
  <c r="L2713" i="11"/>
  <c r="J2713" i="11"/>
  <c r="K2713" i="11" s="1"/>
  <c r="H2713" i="11"/>
  <c r="I2713" i="11" s="1"/>
  <c r="G2713" i="11"/>
  <c r="M2712" i="11"/>
  <c r="L2712" i="11"/>
  <c r="J2712" i="11"/>
  <c r="K2712" i="11" s="1"/>
  <c r="H2712" i="11"/>
  <c r="I2712" i="11" s="1"/>
  <c r="G2712" i="11"/>
  <c r="M2711" i="11"/>
  <c r="L2711" i="11"/>
  <c r="J2711" i="11"/>
  <c r="K2711" i="11" s="1"/>
  <c r="H2711" i="11"/>
  <c r="I2711" i="11" s="1"/>
  <c r="G2711" i="11"/>
  <c r="M2710" i="11"/>
  <c r="L2710" i="11"/>
  <c r="J2710" i="11"/>
  <c r="K2710" i="11" s="1"/>
  <c r="H2710" i="11"/>
  <c r="I2710" i="11" s="1"/>
  <c r="G2710" i="11"/>
  <c r="M2709" i="11"/>
  <c r="L2709" i="11"/>
  <c r="J2709" i="11"/>
  <c r="K2709" i="11" s="1"/>
  <c r="H2709" i="11"/>
  <c r="I2709" i="11" s="1"/>
  <c r="G2709" i="11"/>
  <c r="M2708" i="11"/>
  <c r="L2708" i="11"/>
  <c r="J2708" i="11"/>
  <c r="K2708" i="11" s="1"/>
  <c r="H2708" i="11"/>
  <c r="I2708" i="11" s="1"/>
  <c r="G2708" i="11"/>
  <c r="M2707" i="11"/>
  <c r="L2707" i="11"/>
  <c r="J2707" i="11"/>
  <c r="K2707" i="11" s="1"/>
  <c r="H2707" i="11"/>
  <c r="I2707" i="11" s="1"/>
  <c r="G2707" i="11"/>
  <c r="M2706" i="11"/>
  <c r="L2706" i="11"/>
  <c r="J2706" i="11"/>
  <c r="K2706" i="11" s="1"/>
  <c r="H2706" i="11"/>
  <c r="I2706" i="11" s="1"/>
  <c r="G2706" i="11"/>
  <c r="M2705" i="11"/>
  <c r="L2705" i="11"/>
  <c r="J2705" i="11"/>
  <c r="K2705" i="11" s="1"/>
  <c r="H2705" i="11"/>
  <c r="I2705" i="11" s="1"/>
  <c r="G2705" i="11"/>
  <c r="M2704" i="11"/>
  <c r="L2704" i="11"/>
  <c r="J2704" i="11"/>
  <c r="K2704" i="11" s="1"/>
  <c r="H2704" i="11"/>
  <c r="I2704" i="11" s="1"/>
  <c r="G2704" i="11"/>
  <c r="M2703" i="11"/>
  <c r="L2703" i="11"/>
  <c r="J2703" i="11"/>
  <c r="K2703" i="11" s="1"/>
  <c r="H2703" i="11"/>
  <c r="I2703" i="11" s="1"/>
  <c r="G2703" i="11"/>
  <c r="M2702" i="11"/>
  <c r="L2702" i="11"/>
  <c r="J2702" i="11"/>
  <c r="K2702" i="11" s="1"/>
  <c r="H2702" i="11"/>
  <c r="I2702" i="11" s="1"/>
  <c r="G2702" i="11"/>
  <c r="M2701" i="11"/>
  <c r="L2701" i="11"/>
  <c r="J2701" i="11"/>
  <c r="K2701" i="11" s="1"/>
  <c r="H2701" i="11"/>
  <c r="I2701" i="11" s="1"/>
  <c r="G2701" i="11"/>
  <c r="M2700" i="11"/>
  <c r="L2700" i="11"/>
  <c r="J2700" i="11"/>
  <c r="K2700" i="11" s="1"/>
  <c r="H2700" i="11"/>
  <c r="I2700" i="11" s="1"/>
  <c r="G2700" i="11"/>
  <c r="M2699" i="11"/>
  <c r="L2699" i="11"/>
  <c r="J2699" i="11"/>
  <c r="K2699" i="11" s="1"/>
  <c r="H2699" i="11"/>
  <c r="I2699" i="11" s="1"/>
  <c r="G2699" i="11"/>
  <c r="M2698" i="11"/>
  <c r="L2698" i="11"/>
  <c r="J2698" i="11"/>
  <c r="K2698" i="11" s="1"/>
  <c r="H2698" i="11"/>
  <c r="I2698" i="11" s="1"/>
  <c r="G2698" i="11"/>
  <c r="M2697" i="11"/>
  <c r="L2697" i="11"/>
  <c r="J2697" i="11"/>
  <c r="K2697" i="11" s="1"/>
  <c r="H2697" i="11"/>
  <c r="I2697" i="11" s="1"/>
  <c r="G2697" i="11"/>
  <c r="M2696" i="11"/>
  <c r="L2696" i="11"/>
  <c r="J2696" i="11"/>
  <c r="K2696" i="11" s="1"/>
  <c r="H2696" i="11"/>
  <c r="I2696" i="11" s="1"/>
  <c r="G2696" i="11"/>
  <c r="M2695" i="11"/>
  <c r="L2695" i="11"/>
  <c r="J2695" i="11"/>
  <c r="K2695" i="11" s="1"/>
  <c r="H2695" i="11"/>
  <c r="I2695" i="11" s="1"/>
  <c r="G2695" i="11"/>
  <c r="M2694" i="11"/>
  <c r="L2694" i="11"/>
  <c r="J2694" i="11"/>
  <c r="K2694" i="11" s="1"/>
  <c r="H2694" i="11"/>
  <c r="I2694" i="11" s="1"/>
  <c r="G2694" i="11"/>
  <c r="M2693" i="11"/>
  <c r="L2693" i="11"/>
  <c r="J2693" i="11"/>
  <c r="K2693" i="11" s="1"/>
  <c r="H2693" i="11"/>
  <c r="I2693" i="11" s="1"/>
  <c r="G2693" i="11"/>
  <c r="M2692" i="11"/>
  <c r="L2692" i="11"/>
  <c r="J2692" i="11"/>
  <c r="K2692" i="11" s="1"/>
  <c r="H2692" i="11"/>
  <c r="I2692" i="11" s="1"/>
  <c r="G2692" i="11"/>
  <c r="M2691" i="11"/>
  <c r="L2691" i="11"/>
  <c r="J2691" i="11"/>
  <c r="K2691" i="11" s="1"/>
  <c r="H2691" i="11"/>
  <c r="I2691" i="11" s="1"/>
  <c r="G2691" i="11"/>
  <c r="M2690" i="11"/>
  <c r="L2690" i="11"/>
  <c r="J2690" i="11"/>
  <c r="K2690" i="11" s="1"/>
  <c r="H2690" i="11"/>
  <c r="I2690" i="11" s="1"/>
  <c r="G2690" i="11"/>
  <c r="M2689" i="11"/>
  <c r="L2689" i="11"/>
  <c r="J2689" i="11"/>
  <c r="K2689" i="11" s="1"/>
  <c r="H2689" i="11"/>
  <c r="I2689" i="11" s="1"/>
  <c r="G2689" i="11"/>
  <c r="M2688" i="11"/>
  <c r="L2688" i="11"/>
  <c r="J2688" i="11"/>
  <c r="K2688" i="11" s="1"/>
  <c r="H2688" i="11"/>
  <c r="I2688" i="11" s="1"/>
  <c r="G2688" i="11"/>
  <c r="M2687" i="11"/>
  <c r="L2687" i="11"/>
  <c r="J2687" i="11"/>
  <c r="K2687" i="11" s="1"/>
  <c r="H2687" i="11"/>
  <c r="I2687" i="11" s="1"/>
  <c r="G2687" i="11"/>
  <c r="M2686" i="11"/>
  <c r="L2686" i="11"/>
  <c r="J2686" i="11"/>
  <c r="K2686" i="11" s="1"/>
  <c r="H2686" i="11"/>
  <c r="I2686" i="11" s="1"/>
  <c r="G2686" i="11"/>
  <c r="M2685" i="11"/>
  <c r="L2685" i="11"/>
  <c r="J2685" i="11"/>
  <c r="K2685" i="11" s="1"/>
  <c r="H2685" i="11"/>
  <c r="I2685" i="11" s="1"/>
  <c r="G2685" i="11"/>
  <c r="M2684" i="11"/>
  <c r="L2684" i="11"/>
  <c r="J2684" i="11"/>
  <c r="K2684" i="11" s="1"/>
  <c r="H2684" i="11"/>
  <c r="I2684" i="11" s="1"/>
  <c r="G2684" i="11"/>
  <c r="M2683" i="11"/>
  <c r="L2683" i="11"/>
  <c r="J2683" i="11"/>
  <c r="K2683" i="11" s="1"/>
  <c r="H2683" i="11"/>
  <c r="I2683" i="11" s="1"/>
  <c r="G2683" i="11"/>
  <c r="M2682" i="11"/>
  <c r="L2682" i="11"/>
  <c r="J2682" i="11"/>
  <c r="K2682" i="11" s="1"/>
  <c r="H2682" i="11"/>
  <c r="I2682" i="11" s="1"/>
  <c r="G2682" i="11"/>
  <c r="M2681" i="11"/>
  <c r="L2681" i="11"/>
  <c r="J2681" i="11"/>
  <c r="K2681" i="11" s="1"/>
  <c r="H2681" i="11"/>
  <c r="I2681" i="11" s="1"/>
  <c r="G2681" i="11"/>
  <c r="M2680" i="11"/>
  <c r="L2680" i="11"/>
  <c r="J2680" i="11"/>
  <c r="K2680" i="11" s="1"/>
  <c r="H2680" i="11"/>
  <c r="I2680" i="11" s="1"/>
  <c r="G2680" i="11"/>
  <c r="M2679" i="11"/>
  <c r="L2679" i="11"/>
  <c r="J2679" i="11"/>
  <c r="K2679" i="11" s="1"/>
  <c r="H2679" i="11"/>
  <c r="I2679" i="11" s="1"/>
  <c r="G2679" i="11"/>
  <c r="M2678" i="11"/>
  <c r="L2678" i="11"/>
  <c r="J2678" i="11"/>
  <c r="K2678" i="11" s="1"/>
  <c r="H2678" i="11"/>
  <c r="I2678" i="11" s="1"/>
  <c r="G2678" i="11"/>
  <c r="M2677" i="11"/>
  <c r="L2677" i="11"/>
  <c r="J2677" i="11"/>
  <c r="K2677" i="11" s="1"/>
  <c r="H2677" i="11"/>
  <c r="I2677" i="11" s="1"/>
  <c r="G2677" i="11"/>
  <c r="M2676" i="11"/>
  <c r="L2676" i="11"/>
  <c r="J2676" i="11"/>
  <c r="K2676" i="11" s="1"/>
  <c r="H2676" i="11"/>
  <c r="I2676" i="11" s="1"/>
  <c r="G2676" i="11"/>
  <c r="M2675" i="11"/>
  <c r="L2675" i="11"/>
  <c r="J2675" i="11"/>
  <c r="K2675" i="11" s="1"/>
  <c r="H2675" i="11"/>
  <c r="I2675" i="11" s="1"/>
  <c r="G2675" i="11"/>
  <c r="M2674" i="11"/>
  <c r="L2674" i="11"/>
  <c r="J2674" i="11"/>
  <c r="K2674" i="11" s="1"/>
  <c r="H2674" i="11"/>
  <c r="I2674" i="11" s="1"/>
  <c r="G2674" i="11"/>
  <c r="M2673" i="11"/>
  <c r="L2673" i="11"/>
  <c r="J2673" i="11"/>
  <c r="K2673" i="11" s="1"/>
  <c r="H2673" i="11"/>
  <c r="I2673" i="11" s="1"/>
  <c r="G2673" i="11"/>
  <c r="M2672" i="11"/>
  <c r="L2672" i="11"/>
  <c r="J2672" i="11"/>
  <c r="K2672" i="11" s="1"/>
  <c r="H2672" i="11"/>
  <c r="I2672" i="11" s="1"/>
  <c r="G2672" i="11"/>
  <c r="M2671" i="11"/>
  <c r="L2671" i="11"/>
  <c r="J2671" i="11"/>
  <c r="K2671" i="11" s="1"/>
  <c r="H2671" i="11"/>
  <c r="I2671" i="11" s="1"/>
  <c r="G2671" i="11"/>
  <c r="M2670" i="11"/>
  <c r="L2670" i="11"/>
  <c r="J2670" i="11"/>
  <c r="K2670" i="11" s="1"/>
  <c r="H2670" i="11"/>
  <c r="I2670" i="11" s="1"/>
  <c r="G2670" i="11"/>
  <c r="M2669" i="11"/>
  <c r="L2669" i="11"/>
  <c r="J2669" i="11"/>
  <c r="K2669" i="11" s="1"/>
  <c r="H2669" i="11"/>
  <c r="I2669" i="11" s="1"/>
  <c r="G2669" i="11"/>
  <c r="M2668" i="11"/>
  <c r="L2668" i="11"/>
  <c r="J2668" i="11"/>
  <c r="K2668" i="11" s="1"/>
  <c r="H2668" i="11"/>
  <c r="I2668" i="11" s="1"/>
  <c r="G2668" i="11"/>
  <c r="M2667" i="11"/>
  <c r="L2667" i="11"/>
  <c r="J2667" i="11"/>
  <c r="K2667" i="11" s="1"/>
  <c r="H2667" i="11"/>
  <c r="I2667" i="11" s="1"/>
  <c r="G2667" i="11"/>
  <c r="M2666" i="11"/>
  <c r="L2666" i="11"/>
  <c r="J2666" i="11"/>
  <c r="K2666" i="11" s="1"/>
  <c r="H2666" i="11"/>
  <c r="I2666" i="11" s="1"/>
  <c r="G2666" i="11"/>
  <c r="M2665" i="11"/>
  <c r="L2665" i="11"/>
  <c r="J2665" i="11"/>
  <c r="K2665" i="11" s="1"/>
  <c r="H2665" i="11"/>
  <c r="I2665" i="11" s="1"/>
  <c r="G2665" i="11"/>
  <c r="M2664" i="11"/>
  <c r="L2664" i="11"/>
  <c r="J2664" i="11"/>
  <c r="K2664" i="11" s="1"/>
  <c r="H2664" i="11"/>
  <c r="I2664" i="11" s="1"/>
  <c r="G2664" i="11"/>
  <c r="M2663" i="11"/>
  <c r="L2663" i="11"/>
  <c r="J2663" i="11"/>
  <c r="K2663" i="11" s="1"/>
  <c r="H2663" i="11"/>
  <c r="I2663" i="11" s="1"/>
  <c r="G2663" i="11"/>
  <c r="M2662" i="11"/>
  <c r="L2662" i="11"/>
  <c r="J2662" i="11"/>
  <c r="K2662" i="11" s="1"/>
  <c r="H2662" i="11"/>
  <c r="I2662" i="11" s="1"/>
  <c r="G2662" i="11"/>
  <c r="M2661" i="11"/>
  <c r="L2661" i="11"/>
  <c r="J2661" i="11"/>
  <c r="K2661" i="11" s="1"/>
  <c r="H2661" i="11"/>
  <c r="I2661" i="11" s="1"/>
  <c r="G2661" i="11"/>
  <c r="M2660" i="11"/>
  <c r="L2660" i="11"/>
  <c r="J2660" i="11"/>
  <c r="K2660" i="11" s="1"/>
  <c r="H2660" i="11"/>
  <c r="I2660" i="11" s="1"/>
  <c r="G2660" i="11"/>
  <c r="M2659" i="11"/>
  <c r="L2659" i="11"/>
  <c r="J2659" i="11"/>
  <c r="K2659" i="11" s="1"/>
  <c r="H2659" i="11"/>
  <c r="I2659" i="11" s="1"/>
  <c r="G2659" i="11"/>
  <c r="M2658" i="11"/>
  <c r="L2658" i="11"/>
  <c r="J2658" i="11"/>
  <c r="K2658" i="11" s="1"/>
  <c r="H2658" i="11"/>
  <c r="I2658" i="11" s="1"/>
  <c r="G2658" i="11"/>
  <c r="M2657" i="11"/>
  <c r="L2657" i="11"/>
  <c r="J2657" i="11"/>
  <c r="K2657" i="11" s="1"/>
  <c r="H2657" i="11"/>
  <c r="I2657" i="11" s="1"/>
  <c r="G2657" i="11"/>
  <c r="M2656" i="11"/>
  <c r="L2656" i="11"/>
  <c r="J2656" i="11"/>
  <c r="K2656" i="11" s="1"/>
  <c r="H2656" i="11"/>
  <c r="I2656" i="11" s="1"/>
  <c r="G2656" i="11"/>
  <c r="M2655" i="11"/>
  <c r="L2655" i="11"/>
  <c r="J2655" i="11"/>
  <c r="K2655" i="11" s="1"/>
  <c r="H2655" i="11"/>
  <c r="I2655" i="11" s="1"/>
  <c r="G2655" i="11"/>
  <c r="M2654" i="11"/>
  <c r="L2654" i="11"/>
  <c r="J2654" i="11"/>
  <c r="K2654" i="11" s="1"/>
  <c r="H2654" i="11"/>
  <c r="I2654" i="11" s="1"/>
  <c r="G2654" i="11"/>
  <c r="M2653" i="11"/>
  <c r="L2653" i="11"/>
  <c r="J2653" i="11"/>
  <c r="K2653" i="11" s="1"/>
  <c r="H2653" i="11"/>
  <c r="I2653" i="11" s="1"/>
  <c r="G2653" i="11"/>
  <c r="M2652" i="11"/>
  <c r="L2652" i="11"/>
  <c r="J2652" i="11"/>
  <c r="K2652" i="11" s="1"/>
  <c r="H2652" i="11"/>
  <c r="I2652" i="11" s="1"/>
  <c r="G2652" i="11"/>
  <c r="M2651" i="11"/>
  <c r="L2651" i="11"/>
  <c r="J2651" i="11"/>
  <c r="K2651" i="11" s="1"/>
  <c r="H2651" i="11"/>
  <c r="I2651" i="11" s="1"/>
  <c r="G2651" i="11"/>
  <c r="M2650" i="11"/>
  <c r="L2650" i="11"/>
  <c r="J2650" i="11"/>
  <c r="K2650" i="11" s="1"/>
  <c r="H2650" i="11"/>
  <c r="I2650" i="11" s="1"/>
  <c r="G2650" i="11"/>
  <c r="M2649" i="11"/>
  <c r="L2649" i="11"/>
  <c r="J2649" i="11"/>
  <c r="K2649" i="11" s="1"/>
  <c r="H2649" i="11"/>
  <c r="I2649" i="11" s="1"/>
  <c r="G2649" i="11"/>
  <c r="M2648" i="11"/>
  <c r="L2648" i="11"/>
  <c r="J2648" i="11"/>
  <c r="K2648" i="11" s="1"/>
  <c r="H2648" i="11"/>
  <c r="I2648" i="11" s="1"/>
  <c r="G2648" i="11"/>
  <c r="M2647" i="11"/>
  <c r="L2647" i="11"/>
  <c r="J2647" i="11"/>
  <c r="K2647" i="11" s="1"/>
  <c r="H2647" i="11"/>
  <c r="I2647" i="11" s="1"/>
  <c r="G2647" i="11"/>
  <c r="M2646" i="11"/>
  <c r="L2646" i="11"/>
  <c r="J2646" i="11"/>
  <c r="K2646" i="11" s="1"/>
  <c r="H2646" i="11"/>
  <c r="I2646" i="11" s="1"/>
  <c r="G2646" i="11"/>
  <c r="M2645" i="11"/>
  <c r="L2645" i="11"/>
  <c r="J2645" i="11"/>
  <c r="K2645" i="11" s="1"/>
  <c r="H2645" i="11"/>
  <c r="I2645" i="11" s="1"/>
  <c r="G2645" i="11"/>
  <c r="M2644" i="11"/>
  <c r="L2644" i="11"/>
  <c r="J2644" i="11"/>
  <c r="K2644" i="11" s="1"/>
  <c r="H2644" i="11"/>
  <c r="I2644" i="11" s="1"/>
  <c r="G2644" i="11"/>
  <c r="M2643" i="11"/>
  <c r="L2643" i="11"/>
  <c r="J2643" i="11"/>
  <c r="K2643" i="11" s="1"/>
  <c r="H2643" i="11"/>
  <c r="I2643" i="11" s="1"/>
  <c r="G2643" i="11"/>
  <c r="M2642" i="11"/>
  <c r="L2642" i="11"/>
  <c r="J2642" i="11"/>
  <c r="K2642" i="11" s="1"/>
  <c r="H2642" i="11"/>
  <c r="I2642" i="11" s="1"/>
  <c r="G2642" i="11"/>
  <c r="M2641" i="11"/>
  <c r="L2641" i="11"/>
  <c r="J2641" i="11"/>
  <c r="K2641" i="11" s="1"/>
  <c r="H2641" i="11"/>
  <c r="I2641" i="11" s="1"/>
  <c r="G2641" i="11"/>
  <c r="M2640" i="11"/>
  <c r="L2640" i="11"/>
  <c r="J2640" i="11"/>
  <c r="K2640" i="11" s="1"/>
  <c r="H2640" i="11"/>
  <c r="I2640" i="11" s="1"/>
  <c r="G2640" i="11"/>
  <c r="M2639" i="11"/>
  <c r="L2639" i="11"/>
  <c r="J2639" i="11"/>
  <c r="K2639" i="11" s="1"/>
  <c r="H2639" i="11"/>
  <c r="I2639" i="11" s="1"/>
  <c r="G2639" i="11"/>
  <c r="M2638" i="11"/>
  <c r="L2638" i="11"/>
  <c r="J2638" i="11"/>
  <c r="K2638" i="11" s="1"/>
  <c r="H2638" i="11"/>
  <c r="I2638" i="11" s="1"/>
  <c r="G2638" i="11"/>
  <c r="M2637" i="11"/>
  <c r="L2637" i="11"/>
  <c r="J2637" i="11"/>
  <c r="K2637" i="11" s="1"/>
  <c r="H2637" i="11"/>
  <c r="I2637" i="11" s="1"/>
  <c r="G2637" i="11"/>
  <c r="M2636" i="11"/>
  <c r="L2636" i="11"/>
  <c r="J2636" i="11"/>
  <c r="K2636" i="11" s="1"/>
  <c r="H2636" i="11"/>
  <c r="I2636" i="11" s="1"/>
  <c r="G2636" i="11"/>
  <c r="M2635" i="11"/>
  <c r="L2635" i="11"/>
  <c r="J2635" i="11"/>
  <c r="K2635" i="11" s="1"/>
  <c r="H2635" i="11"/>
  <c r="I2635" i="11" s="1"/>
  <c r="G2635" i="11"/>
  <c r="M2634" i="11"/>
  <c r="L2634" i="11"/>
  <c r="J2634" i="11"/>
  <c r="K2634" i="11" s="1"/>
  <c r="H2634" i="11"/>
  <c r="I2634" i="11" s="1"/>
  <c r="G2634" i="11"/>
  <c r="M2633" i="11"/>
  <c r="L2633" i="11"/>
  <c r="J2633" i="11"/>
  <c r="K2633" i="11" s="1"/>
  <c r="H2633" i="11"/>
  <c r="I2633" i="11" s="1"/>
  <c r="G2633" i="11"/>
  <c r="M2632" i="11"/>
  <c r="L2632" i="11"/>
  <c r="J2632" i="11"/>
  <c r="K2632" i="11" s="1"/>
  <c r="H2632" i="11"/>
  <c r="I2632" i="11" s="1"/>
  <c r="G2632" i="11"/>
  <c r="M2631" i="11"/>
  <c r="L2631" i="11"/>
  <c r="J2631" i="11"/>
  <c r="K2631" i="11" s="1"/>
  <c r="H2631" i="11"/>
  <c r="I2631" i="11" s="1"/>
  <c r="G2631" i="11"/>
  <c r="M2630" i="11"/>
  <c r="L2630" i="11"/>
  <c r="J2630" i="11"/>
  <c r="K2630" i="11" s="1"/>
  <c r="H2630" i="11"/>
  <c r="I2630" i="11" s="1"/>
  <c r="G2630" i="11"/>
  <c r="M2629" i="11"/>
  <c r="L2629" i="11"/>
  <c r="J2629" i="11"/>
  <c r="K2629" i="11" s="1"/>
  <c r="H2629" i="11"/>
  <c r="I2629" i="11" s="1"/>
  <c r="G2629" i="11"/>
  <c r="M2628" i="11"/>
  <c r="L2628" i="11"/>
  <c r="J2628" i="11"/>
  <c r="K2628" i="11" s="1"/>
  <c r="H2628" i="11"/>
  <c r="I2628" i="11" s="1"/>
  <c r="G2628" i="11"/>
  <c r="M2627" i="11"/>
  <c r="L2627" i="11"/>
  <c r="J2627" i="11"/>
  <c r="K2627" i="11" s="1"/>
  <c r="H2627" i="11"/>
  <c r="I2627" i="11" s="1"/>
  <c r="G2627" i="11"/>
  <c r="M2626" i="11"/>
  <c r="L2626" i="11"/>
  <c r="J2626" i="11"/>
  <c r="K2626" i="11" s="1"/>
  <c r="H2626" i="11"/>
  <c r="I2626" i="11" s="1"/>
  <c r="G2626" i="11"/>
  <c r="M2625" i="11"/>
  <c r="L2625" i="11"/>
  <c r="J2625" i="11"/>
  <c r="K2625" i="11" s="1"/>
  <c r="H2625" i="11"/>
  <c r="I2625" i="11" s="1"/>
  <c r="G2625" i="11"/>
  <c r="M2624" i="11"/>
  <c r="L2624" i="11"/>
  <c r="J2624" i="11"/>
  <c r="K2624" i="11" s="1"/>
  <c r="H2624" i="11"/>
  <c r="I2624" i="11" s="1"/>
  <c r="G2624" i="11"/>
  <c r="M2623" i="11"/>
  <c r="L2623" i="11"/>
  <c r="J2623" i="11"/>
  <c r="K2623" i="11" s="1"/>
  <c r="H2623" i="11"/>
  <c r="I2623" i="11" s="1"/>
  <c r="G2623" i="11"/>
  <c r="M2622" i="11"/>
  <c r="L2622" i="11"/>
  <c r="J2622" i="11"/>
  <c r="K2622" i="11" s="1"/>
  <c r="H2622" i="11"/>
  <c r="I2622" i="11" s="1"/>
  <c r="G2622" i="11"/>
  <c r="M2621" i="11"/>
  <c r="L2621" i="11"/>
  <c r="J2621" i="11"/>
  <c r="K2621" i="11" s="1"/>
  <c r="H2621" i="11"/>
  <c r="I2621" i="11" s="1"/>
  <c r="G2621" i="11"/>
  <c r="M2620" i="11"/>
  <c r="L2620" i="11"/>
  <c r="J2620" i="11"/>
  <c r="K2620" i="11" s="1"/>
  <c r="H2620" i="11"/>
  <c r="I2620" i="11" s="1"/>
  <c r="G2620" i="11"/>
  <c r="M2619" i="11"/>
  <c r="L2619" i="11"/>
  <c r="J2619" i="11"/>
  <c r="K2619" i="11" s="1"/>
  <c r="H2619" i="11"/>
  <c r="I2619" i="11" s="1"/>
  <c r="G2619" i="11"/>
  <c r="M2618" i="11"/>
  <c r="L2618" i="11"/>
  <c r="J2618" i="11"/>
  <c r="K2618" i="11" s="1"/>
  <c r="H2618" i="11"/>
  <c r="I2618" i="11" s="1"/>
  <c r="G2618" i="11"/>
  <c r="M2617" i="11"/>
  <c r="L2617" i="11"/>
  <c r="J2617" i="11"/>
  <c r="K2617" i="11" s="1"/>
  <c r="H2617" i="11"/>
  <c r="I2617" i="11" s="1"/>
  <c r="G2617" i="11"/>
  <c r="M2616" i="11"/>
  <c r="L2616" i="11"/>
  <c r="J2616" i="11"/>
  <c r="K2616" i="11" s="1"/>
  <c r="H2616" i="11"/>
  <c r="I2616" i="11" s="1"/>
  <c r="G2616" i="11"/>
  <c r="M2615" i="11"/>
  <c r="L2615" i="11"/>
  <c r="J2615" i="11"/>
  <c r="K2615" i="11" s="1"/>
  <c r="H2615" i="11"/>
  <c r="I2615" i="11" s="1"/>
  <c r="G2615" i="11"/>
  <c r="M2614" i="11"/>
  <c r="L2614" i="11"/>
  <c r="J2614" i="11"/>
  <c r="K2614" i="11" s="1"/>
  <c r="H2614" i="11"/>
  <c r="I2614" i="11" s="1"/>
  <c r="G2614" i="11"/>
  <c r="M2613" i="11"/>
  <c r="L2613" i="11"/>
  <c r="J2613" i="11"/>
  <c r="K2613" i="11" s="1"/>
  <c r="H2613" i="11"/>
  <c r="I2613" i="11" s="1"/>
  <c r="G2613" i="11"/>
  <c r="M2612" i="11"/>
  <c r="L2612" i="11"/>
  <c r="J2612" i="11"/>
  <c r="K2612" i="11" s="1"/>
  <c r="H2612" i="11"/>
  <c r="I2612" i="11" s="1"/>
  <c r="G2612" i="11"/>
  <c r="M2611" i="11"/>
  <c r="L2611" i="11"/>
  <c r="J2611" i="11"/>
  <c r="K2611" i="11" s="1"/>
  <c r="H2611" i="11"/>
  <c r="I2611" i="11" s="1"/>
  <c r="G2611" i="11"/>
  <c r="M2610" i="11"/>
  <c r="L2610" i="11"/>
  <c r="J2610" i="11"/>
  <c r="K2610" i="11" s="1"/>
  <c r="H2610" i="11"/>
  <c r="I2610" i="11" s="1"/>
  <c r="G2610" i="11"/>
  <c r="M2609" i="11"/>
  <c r="L2609" i="11"/>
  <c r="J2609" i="11"/>
  <c r="K2609" i="11" s="1"/>
  <c r="H2609" i="11"/>
  <c r="I2609" i="11" s="1"/>
  <c r="G2609" i="11"/>
  <c r="M2608" i="11"/>
  <c r="L2608" i="11"/>
  <c r="J2608" i="11"/>
  <c r="K2608" i="11" s="1"/>
  <c r="H2608" i="11"/>
  <c r="I2608" i="11" s="1"/>
  <c r="G2608" i="11"/>
  <c r="M2607" i="11"/>
  <c r="L2607" i="11"/>
  <c r="J2607" i="11"/>
  <c r="K2607" i="11" s="1"/>
  <c r="H2607" i="11"/>
  <c r="I2607" i="11" s="1"/>
  <c r="G2607" i="11"/>
  <c r="M2606" i="11"/>
  <c r="L2606" i="11"/>
  <c r="J2606" i="11"/>
  <c r="K2606" i="11" s="1"/>
  <c r="H2606" i="11"/>
  <c r="I2606" i="11" s="1"/>
  <c r="G2606" i="11"/>
  <c r="M2605" i="11"/>
  <c r="L2605" i="11"/>
  <c r="J2605" i="11"/>
  <c r="K2605" i="11" s="1"/>
  <c r="H2605" i="11"/>
  <c r="I2605" i="11" s="1"/>
  <c r="G2605" i="11"/>
  <c r="M2604" i="11"/>
  <c r="L2604" i="11"/>
  <c r="J2604" i="11"/>
  <c r="K2604" i="11" s="1"/>
  <c r="H2604" i="11"/>
  <c r="I2604" i="11" s="1"/>
  <c r="G2604" i="11"/>
  <c r="M2603" i="11"/>
  <c r="L2603" i="11"/>
  <c r="J2603" i="11"/>
  <c r="K2603" i="11" s="1"/>
  <c r="H2603" i="11"/>
  <c r="I2603" i="11" s="1"/>
  <c r="G2603" i="11"/>
  <c r="M2602" i="11"/>
  <c r="L2602" i="11"/>
  <c r="J2602" i="11"/>
  <c r="K2602" i="11" s="1"/>
  <c r="H2602" i="11"/>
  <c r="I2602" i="11" s="1"/>
  <c r="G2602" i="11"/>
  <c r="M2601" i="11"/>
  <c r="L2601" i="11"/>
  <c r="J2601" i="11"/>
  <c r="K2601" i="11" s="1"/>
  <c r="H2601" i="11"/>
  <c r="I2601" i="11" s="1"/>
  <c r="G2601" i="11"/>
  <c r="M2600" i="11"/>
  <c r="L2600" i="11"/>
  <c r="J2600" i="11"/>
  <c r="K2600" i="11" s="1"/>
  <c r="H2600" i="11"/>
  <c r="I2600" i="11" s="1"/>
  <c r="G2600" i="11"/>
  <c r="M2599" i="11"/>
  <c r="L2599" i="11"/>
  <c r="J2599" i="11"/>
  <c r="K2599" i="11" s="1"/>
  <c r="H2599" i="11"/>
  <c r="I2599" i="11" s="1"/>
  <c r="G2599" i="11"/>
  <c r="M2598" i="11"/>
  <c r="L2598" i="11"/>
  <c r="J2598" i="11"/>
  <c r="K2598" i="11" s="1"/>
  <c r="H2598" i="11"/>
  <c r="I2598" i="11" s="1"/>
  <c r="G2598" i="11"/>
  <c r="M2597" i="11"/>
  <c r="L2597" i="11"/>
  <c r="J2597" i="11"/>
  <c r="K2597" i="11" s="1"/>
  <c r="H2597" i="11"/>
  <c r="I2597" i="11" s="1"/>
  <c r="G2597" i="11"/>
  <c r="M2596" i="11"/>
  <c r="L2596" i="11"/>
  <c r="J2596" i="11"/>
  <c r="K2596" i="11" s="1"/>
  <c r="H2596" i="11"/>
  <c r="I2596" i="11" s="1"/>
  <c r="G2596" i="11"/>
  <c r="M2595" i="11"/>
  <c r="L2595" i="11"/>
  <c r="J2595" i="11"/>
  <c r="K2595" i="11" s="1"/>
  <c r="H2595" i="11"/>
  <c r="I2595" i="11" s="1"/>
  <c r="G2595" i="11"/>
  <c r="M2594" i="11"/>
  <c r="L2594" i="11"/>
  <c r="J2594" i="11"/>
  <c r="K2594" i="11" s="1"/>
  <c r="H2594" i="11"/>
  <c r="I2594" i="11" s="1"/>
  <c r="G2594" i="11"/>
  <c r="M2593" i="11"/>
  <c r="L2593" i="11"/>
  <c r="J2593" i="11"/>
  <c r="K2593" i="11" s="1"/>
  <c r="H2593" i="11"/>
  <c r="I2593" i="11" s="1"/>
  <c r="G2593" i="11"/>
  <c r="M2592" i="11"/>
  <c r="L2592" i="11"/>
  <c r="J2592" i="11"/>
  <c r="K2592" i="11" s="1"/>
  <c r="H2592" i="11"/>
  <c r="I2592" i="11" s="1"/>
  <c r="G2592" i="11"/>
  <c r="M2591" i="11"/>
  <c r="L2591" i="11"/>
  <c r="J2591" i="11"/>
  <c r="K2591" i="11" s="1"/>
  <c r="H2591" i="11"/>
  <c r="I2591" i="11" s="1"/>
  <c r="G2591" i="11"/>
  <c r="M2590" i="11"/>
  <c r="L2590" i="11"/>
  <c r="J2590" i="11"/>
  <c r="K2590" i="11" s="1"/>
  <c r="H2590" i="11"/>
  <c r="I2590" i="11" s="1"/>
  <c r="G2590" i="11"/>
  <c r="M2589" i="11"/>
  <c r="L2589" i="11"/>
  <c r="J2589" i="11"/>
  <c r="K2589" i="11" s="1"/>
  <c r="H2589" i="11"/>
  <c r="I2589" i="11" s="1"/>
  <c r="G2589" i="11"/>
  <c r="M2588" i="11"/>
  <c r="L2588" i="11"/>
  <c r="J2588" i="11"/>
  <c r="K2588" i="11" s="1"/>
  <c r="H2588" i="11"/>
  <c r="I2588" i="11" s="1"/>
  <c r="G2588" i="11"/>
  <c r="M2587" i="11"/>
  <c r="L2587" i="11"/>
  <c r="J2587" i="11"/>
  <c r="K2587" i="11" s="1"/>
  <c r="H2587" i="11"/>
  <c r="I2587" i="11" s="1"/>
  <c r="G2587" i="11"/>
  <c r="M2586" i="11"/>
  <c r="L2586" i="11"/>
  <c r="J2586" i="11"/>
  <c r="K2586" i="11" s="1"/>
  <c r="H2586" i="11"/>
  <c r="I2586" i="11" s="1"/>
  <c r="G2586" i="11"/>
  <c r="M2585" i="11"/>
  <c r="L2585" i="11"/>
  <c r="J2585" i="11"/>
  <c r="K2585" i="11" s="1"/>
  <c r="H2585" i="11"/>
  <c r="I2585" i="11" s="1"/>
  <c r="G2585" i="11"/>
  <c r="M2584" i="11"/>
  <c r="L2584" i="11"/>
  <c r="J2584" i="11"/>
  <c r="K2584" i="11" s="1"/>
  <c r="H2584" i="11"/>
  <c r="I2584" i="11" s="1"/>
  <c r="G2584" i="11"/>
  <c r="M2583" i="11"/>
  <c r="L2583" i="11"/>
  <c r="J2583" i="11"/>
  <c r="K2583" i="11" s="1"/>
  <c r="H2583" i="11"/>
  <c r="I2583" i="11" s="1"/>
  <c r="G2583" i="11"/>
  <c r="M2582" i="11"/>
  <c r="L2582" i="11"/>
  <c r="J2582" i="11"/>
  <c r="K2582" i="11" s="1"/>
  <c r="H2582" i="11"/>
  <c r="I2582" i="11" s="1"/>
  <c r="G2582" i="11"/>
  <c r="M2581" i="11"/>
  <c r="L2581" i="11"/>
  <c r="J2581" i="11"/>
  <c r="K2581" i="11" s="1"/>
  <c r="H2581" i="11"/>
  <c r="I2581" i="11" s="1"/>
  <c r="G2581" i="11"/>
  <c r="M2580" i="11"/>
  <c r="L2580" i="11"/>
  <c r="J2580" i="11"/>
  <c r="K2580" i="11" s="1"/>
  <c r="H2580" i="11"/>
  <c r="I2580" i="11" s="1"/>
  <c r="G2580" i="11"/>
  <c r="M2579" i="11"/>
  <c r="L2579" i="11"/>
  <c r="J2579" i="11"/>
  <c r="K2579" i="11" s="1"/>
  <c r="H2579" i="11"/>
  <c r="I2579" i="11" s="1"/>
  <c r="G2579" i="11"/>
  <c r="M2578" i="11"/>
  <c r="L2578" i="11"/>
  <c r="J2578" i="11"/>
  <c r="K2578" i="11" s="1"/>
  <c r="H2578" i="11"/>
  <c r="I2578" i="11" s="1"/>
  <c r="G2578" i="11"/>
  <c r="M2577" i="11"/>
  <c r="L2577" i="11"/>
  <c r="J2577" i="11"/>
  <c r="K2577" i="11" s="1"/>
  <c r="H2577" i="11"/>
  <c r="I2577" i="11" s="1"/>
  <c r="G2577" i="11"/>
  <c r="M2576" i="11"/>
  <c r="L2576" i="11"/>
  <c r="J2576" i="11"/>
  <c r="K2576" i="11" s="1"/>
  <c r="H2576" i="11"/>
  <c r="I2576" i="11" s="1"/>
  <c r="G2576" i="11"/>
  <c r="M2575" i="11"/>
  <c r="L2575" i="11"/>
  <c r="J2575" i="11"/>
  <c r="K2575" i="11" s="1"/>
  <c r="H2575" i="11"/>
  <c r="I2575" i="11" s="1"/>
  <c r="G2575" i="11"/>
  <c r="M2574" i="11"/>
  <c r="L2574" i="11"/>
  <c r="J2574" i="11"/>
  <c r="K2574" i="11" s="1"/>
  <c r="H2574" i="11"/>
  <c r="I2574" i="11" s="1"/>
  <c r="G2574" i="11"/>
  <c r="M2573" i="11"/>
  <c r="L2573" i="11"/>
  <c r="J2573" i="11"/>
  <c r="K2573" i="11" s="1"/>
  <c r="H2573" i="11"/>
  <c r="I2573" i="11" s="1"/>
  <c r="G2573" i="11"/>
  <c r="M2572" i="11"/>
  <c r="L2572" i="11"/>
  <c r="J2572" i="11"/>
  <c r="K2572" i="11" s="1"/>
  <c r="H2572" i="11"/>
  <c r="I2572" i="11" s="1"/>
  <c r="G2572" i="11"/>
  <c r="M2571" i="11"/>
  <c r="L2571" i="11"/>
  <c r="J2571" i="11"/>
  <c r="K2571" i="11" s="1"/>
  <c r="H2571" i="11"/>
  <c r="I2571" i="11" s="1"/>
  <c r="G2571" i="11"/>
  <c r="M2570" i="11"/>
  <c r="L2570" i="11"/>
  <c r="J2570" i="11"/>
  <c r="K2570" i="11" s="1"/>
  <c r="H2570" i="11"/>
  <c r="I2570" i="11" s="1"/>
  <c r="G2570" i="11"/>
  <c r="M2569" i="11"/>
  <c r="L2569" i="11"/>
  <c r="J2569" i="11"/>
  <c r="K2569" i="11" s="1"/>
  <c r="H2569" i="11"/>
  <c r="I2569" i="11" s="1"/>
  <c r="G2569" i="11"/>
  <c r="M2568" i="11"/>
  <c r="L2568" i="11"/>
  <c r="J2568" i="11"/>
  <c r="K2568" i="11" s="1"/>
  <c r="H2568" i="11"/>
  <c r="I2568" i="11" s="1"/>
  <c r="G2568" i="11"/>
  <c r="M2567" i="11"/>
  <c r="L2567" i="11"/>
  <c r="J2567" i="11"/>
  <c r="K2567" i="11" s="1"/>
  <c r="H2567" i="11"/>
  <c r="I2567" i="11" s="1"/>
  <c r="G2567" i="11"/>
  <c r="M2566" i="11"/>
  <c r="L2566" i="11"/>
  <c r="J2566" i="11"/>
  <c r="K2566" i="11" s="1"/>
  <c r="H2566" i="11"/>
  <c r="I2566" i="11" s="1"/>
  <c r="G2566" i="11"/>
  <c r="M2565" i="11"/>
  <c r="L2565" i="11"/>
  <c r="J2565" i="11"/>
  <c r="K2565" i="11" s="1"/>
  <c r="H2565" i="11"/>
  <c r="I2565" i="11" s="1"/>
  <c r="G2565" i="11"/>
  <c r="M2564" i="11"/>
  <c r="L2564" i="11"/>
  <c r="J2564" i="11"/>
  <c r="K2564" i="11" s="1"/>
  <c r="H2564" i="11"/>
  <c r="I2564" i="11" s="1"/>
  <c r="G2564" i="11"/>
  <c r="M2563" i="11"/>
  <c r="L2563" i="11"/>
  <c r="J2563" i="11"/>
  <c r="K2563" i="11" s="1"/>
  <c r="H2563" i="11"/>
  <c r="I2563" i="11" s="1"/>
  <c r="G2563" i="11"/>
  <c r="M2562" i="11"/>
  <c r="L2562" i="11"/>
  <c r="J2562" i="11"/>
  <c r="K2562" i="11" s="1"/>
  <c r="H2562" i="11"/>
  <c r="I2562" i="11" s="1"/>
  <c r="G2562" i="11"/>
  <c r="M2561" i="11"/>
  <c r="L2561" i="11"/>
  <c r="J2561" i="11"/>
  <c r="K2561" i="11" s="1"/>
  <c r="H2561" i="11"/>
  <c r="I2561" i="11" s="1"/>
  <c r="G2561" i="11"/>
  <c r="M2560" i="11"/>
  <c r="L2560" i="11"/>
  <c r="J2560" i="11"/>
  <c r="K2560" i="11" s="1"/>
  <c r="H2560" i="11"/>
  <c r="I2560" i="11" s="1"/>
  <c r="G2560" i="11"/>
  <c r="M2559" i="11"/>
  <c r="L2559" i="11"/>
  <c r="J2559" i="11"/>
  <c r="K2559" i="11" s="1"/>
  <c r="H2559" i="11"/>
  <c r="I2559" i="11" s="1"/>
  <c r="G2559" i="11"/>
  <c r="M2558" i="11"/>
  <c r="L2558" i="11"/>
  <c r="J2558" i="11"/>
  <c r="K2558" i="11" s="1"/>
  <c r="H2558" i="11"/>
  <c r="I2558" i="11" s="1"/>
  <c r="G2558" i="11"/>
  <c r="M2557" i="11"/>
  <c r="L2557" i="11"/>
  <c r="J2557" i="11"/>
  <c r="K2557" i="11" s="1"/>
  <c r="H2557" i="11"/>
  <c r="I2557" i="11" s="1"/>
  <c r="G2557" i="11"/>
  <c r="M2556" i="11"/>
  <c r="L2556" i="11"/>
  <c r="J2556" i="11"/>
  <c r="K2556" i="11" s="1"/>
  <c r="H2556" i="11"/>
  <c r="I2556" i="11" s="1"/>
  <c r="G2556" i="11"/>
  <c r="M2555" i="11"/>
  <c r="L2555" i="11"/>
  <c r="J2555" i="11"/>
  <c r="K2555" i="11" s="1"/>
  <c r="H2555" i="11"/>
  <c r="I2555" i="11" s="1"/>
  <c r="G2555" i="11"/>
  <c r="M2554" i="11"/>
  <c r="L2554" i="11"/>
  <c r="J2554" i="11"/>
  <c r="K2554" i="11" s="1"/>
  <c r="H2554" i="11"/>
  <c r="I2554" i="11" s="1"/>
  <c r="G2554" i="11"/>
  <c r="M2553" i="11"/>
  <c r="L2553" i="11"/>
  <c r="J2553" i="11"/>
  <c r="K2553" i="11" s="1"/>
  <c r="H2553" i="11"/>
  <c r="I2553" i="11" s="1"/>
  <c r="G2553" i="11"/>
  <c r="M2552" i="11"/>
  <c r="L2552" i="11"/>
  <c r="J2552" i="11"/>
  <c r="K2552" i="11" s="1"/>
  <c r="H2552" i="11"/>
  <c r="I2552" i="11" s="1"/>
  <c r="G2552" i="11"/>
  <c r="M2551" i="11"/>
  <c r="L2551" i="11"/>
  <c r="J2551" i="11"/>
  <c r="K2551" i="11" s="1"/>
  <c r="H2551" i="11"/>
  <c r="I2551" i="11" s="1"/>
  <c r="G2551" i="11"/>
  <c r="M2550" i="11"/>
  <c r="L2550" i="11"/>
  <c r="J2550" i="11"/>
  <c r="K2550" i="11" s="1"/>
  <c r="H2550" i="11"/>
  <c r="I2550" i="11" s="1"/>
  <c r="G2550" i="11"/>
  <c r="M2549" i="11"/>
  <c r="L2549" i="11"/>
  <c r="J2549" i="11"/>
  <c r="K2549" i="11" s="1"/>
  <c r="H2549" i="11"/>
  <c r="I2549" i="11" s="1"/>
  <c r="G2549" i="11"/>
  <c r="M2548" i="11"/>
  <c r="L2548" i="11"/>
  <c r="J2548" i="11"/>
  <c r="K2548" i="11" s="1"/>
  <c r="H2548" i="11"/>
  <c r="I2548" i="11" s="1"/>
  <c r="G2548" i="11"/>
  <c r="M2547" i="11"/>
  <c r="L2547" i="11"/>
  <c r="J2547" i="11"/>
  <c r="K2547" i="11" s="1"/>
  <c r="H2547" i="11"/>
  <c r="I2547" i="11" s="1"/>
  <c r="G2547" i="11"/>
  <c r="M2546" i="11"/>
  <c r="L2546" i="11"/>
  <c r="J2546" i="11"/>
  <c r="K2546" i="11" s="1"/>
  <c r="H2546" i="11"/>
  <c r="I2546" i="11" s="1"/>
  <c r="G2546" i="11"/>
  <c r="M2545" i="11"/>
  <c r="L2545" i="11"/>
  <c r="J2545" i="11"/>
  <c r="K2545" i="11" s="1"/>
  <c r="H2545" i="11"/>
  <c r="I2545" i="11" s="1"/>
  <c r="G2545" i="11"/>
  <c r="M2544" i="11"/>
  <c r="L2544" i="11"/>
  <c r="J2544" i="11"/>
  <c r="K2544" i="11" s="1"/>
  <c r="H2544" i="11"/>
  <c r="I2544" i="11" s="1"/>
  <c r="G2544" i="11"/>
  <c r="M2543" i="11"/>
  <c r="L2543" i="11"/>
  <c r="J2543" i="11"/>
  <c r="K2543" i="11" s="1"/>
  <c r="H2543" i="11"/>
  <c r="I2543" i="11" s="1"/>
  <c r="G2543" i="11"/>
  <c r="M2542" i="11"/>
  <c r="L2542" i="11"/>
  <c r="J2542" i="11"/>
  <c r="K2542" i="11" s="1"/>
  <c r="H2542" i="11"/>
  <c r="I2542" i="11" s="1"/>
  <c r="G2542" i="11"/>
  <c r="M2541" i="11"/>
  <c r="L2541" i="11"/>
  <c r="J2541" i="11"/>
  <c r="K2541" i="11" s="1"/>
  <c r="H2541" i="11"/>
  <c r="I2541" i="11" s="1"/>
  <c r="G2541" i="11"/>
  <c r="M2540" i="11"/>
  <c r="L2540" i="11"/>
  <c r="J2540" i="11"/>
  <c r="K2540" i="11" s="1"/>
  <c r="H2540" i="11"/>
  <c r="I2540" i="11" s="1"/>
  <c r="G2540" i="11"/>
  <c r="M2539" i="11"/>
  <c r="L2539" i="11"/>
  <c r="J2539" i="11"/>
  <c r="K2539" i="11" s="1"/>
  <c r="H2539" i="11"/>
  <c r="I2539" i="11" s="1"/>
  <c r="G2539" i="11"/>
  <c r="M2538" i="11"/>
  <c r="L2538" i="11"/>
  <c r="J2538" i="11"/>
  <c r="K2538" i="11" s="1"/>
  <c r="H2538" i="11"/>
  <c r="I2538" i="11" s="1"/>
  <c r="G2538" i="11"/>
  <c r="M2537" i="11"/>
  <c r="L2537" i="11"/>
  <c r="J2537" i="11"/>
  <c r="K2537" i="11" s="1"/>
  <c r="H2537" i="11"/>
  <c r="I2537" i="11" s="1"/>
  <c r="G2537" i="11"/>
  <c r="M2536" i="11"/>
  <c r="L2536" i="11"/>
  <c r="J2536" i="11"/>
  <c r="K2536" i="11" s="1"/>
  <c r="H2536" i="11"/>
  <c r="I2536" i="11" s="1"/>
  <c r="G2536" i="11"/>
  <c r="M2535" i="11"/>
  <c r="L2535" i="11"/>
  <c r="J2535" i="11"/>
  <c r="K2535" i="11" s="1"/>
  <c r="H2535" i="11"/>
  <c r="I2535" i="11" s="1"/>
  <c r="G2535" i="11"/>
  <c r="M2534" i="11"/>
  <c r="L2534" i="11"/>
  <c r="J2534" i="11"/>
  <c r="K2534" i="11" s="1"/>
  <c r="H2534" i="11"/>
  <c r="I2534" i="11" s="1"/>
  <c r="G2534" i="11"/>
  <c r="M2533" i="11"/>
  <c r="L2533" i="11"/>
  <c r="J2533" i="11"/>
  <c r="K2533" i="11" s="1"/>
  <c r="H2533" i="11"/>
  <c r="I2533" i="11" s="1"/>
  <c r="G2533" i="11"/>
  <c r="M2532" i="11"/>
  <c r="L2532" i="11"/>
  <c r="J2532" i="11"/>
  <c r="K2532" i="11" s="1"/>
  <c r="H2532" i="11"/>
  <c r="I2532" i="11" s="1"/>
  <c r="G2532" i="11"/>
  <c r="M2531" i="11"/>
  <c r="L2531" i="11"/>
  <c r="J2531" i="11"/>
  <c r="K2531" i="11" s="1"/>
  <c r="H2531" i="11"/>
  <c r="I2531" i="11" s="1"/>
  <c r="G2531" i="11"/>
  <c r="M2530" i="11"/>
  <c r="L2530" i="11"/>
  <c r="J2530" i="11"/>
  <c r="K2530" i="11" s="1"/>
  <c r="H2530" i="11"/>
  <c r="I2530" i="11" s="1"/>
  <c r="G2530" i="11"/>
  <c r="M2529" i="11"/>
  <c r="L2529" i="11"/>
  <c r="J2529" i="11"/>
  <c r="K2529" i="11" s="1"/>
  <c r="H2529" i="11"/>
  <c r="I2529" i="11" s="1"/>
  <c r="G2529" i="11"/>
  <c r="M2528" i="11"/>
  <c r="L2528" i="11"/>
  <c r="J2528" i="11"/>
  <c r="K2528" i="11" s="1"/>
  <c r="H2528" i="11"/>
  <c r="I2528" i="11" s="1"/>
  <c r="G2528" i="11"/>
  <c r="M2527" i="11"/>
  <c r="L2527" i="11"/>
  <c r="J2527" i="11"/>
  <c r="K2527" i="11" s="1"/>
  <c r="H2527" i="11"/>
  <c r="I2527" i="11" s="1"/>
  <c r="G2527" i="11"/>
  <c r="M2526" i="11"/>
  <c r="L2526" i="11"/>
  <c r="J2526" i="11"/>
  <c r="K2526" i="11" s="1"/>
  <c r="H2526" i="11"/>
  <c r="I2526" i="11" s="1"/>
  <c r="G2526" i="11"/>
  <c r="M2525" i="11"/>
  <c r="L2525" i="11"/>
  <c r="J2525" i="11"/>
  <c r="K2525" i="11" s="1"/>
  <c r="H2525" i="11"/>
  <c r="I2525" i="11" s="1"/>
  <c r="G2525" i="11"/>
  <c r="M2524" i="11"/>
  <c r="L2524" i="11"/>
  <c r="J2524" i="11"/>
  <c r="K2524" i="11" s="1"/>
  <c r="H2524" i="11"/>
  <c r="I2524" i="11" s="1"/>
  <c r="G2524" i="11"/>
  <c r="M2523" i="11"/>
  <c r="L2523" i="11"/>
  <c r="J2523" i="11"/>
  <c r="K2523" i="11" s="1"/>
  <c r="H2523" i="11"/>
  <c r="I2523" i="11" s="1"/>
  <c r="G2523" i="11"/>
  <c r="M2522" i="11"/>
  <c r="L2522" i="11"/>
  <c r="J2522" i="11"/>
  <c r="K2522" i="11" s="1"/>
  <c r="H2522" i="11"/>
  <c r="I2522" i="11" s="1"/>
  <c r="G2522" i="11"/>
  <c r="M2521" i="11"/>
  <c r="L2521" i="11"/>
  <c r="J2521" i="11"/>
  <c r="K2521" i="11" s="1"/>
  <c r="H2521" i="11"/>
  <c r="I2521" i="11" s="1"/>
  <c r="G2521" i="11"/>
  <c r="M2520" i="11"/>
  <c r="L2520" i="11"/>
  <c r="J2520" i="11"/>
  <c r="K2520" i="11" s="1"/>
  <c r="H2520" i="11"/>
  <c r="I2520" i="11" s="1"/>
  <c r="G2520" i="11"/>
  <c r="M2519" i="11"/>
  <c r="L2519" i="11"/>
  <c r="J2519" i="11"/>
  <c r="K2519" i="11" s="1"/>
  <c r="H2519" i="11"/>
  <c r="I2519" i="11" s="1"/>
  <c r="G2519" i="11"/>
  <c r="M2518" i="11"/>
  <c r="L2518" i="11"/>
  <c r="J2518" i="11"/>
  <c r="K2518" i="11" s="1"/>
  <c r="H2518" i="11"/>
  <c r="I2518" i="11" s="1"/>
  <c r="G2518" i="11"/>
  <c r="M2517" i="11"/>
  <c r="L2517" i="11"/>
  <c r="J2517" i="11"/>
  <c r="K2517" i="11" s="1"/>
  <c r="H2517" i="11"/>
  <c r="I2517" i="11" s="1"/>
  <c r="G2517" i="11"/>
  <c r="M2516" i="11"/>
  <c r="L2516" i="11"/>
  <c r="J2516" i="11"/>
  <c r="K2516" i="11" s="1"/>
  <c r="H2516" i="11"/>
  <c r="I2516" i="11" s="1"/>
  <c r="G2516" i="11"/>
  <c r="M2515" i="11"/>
  <c r="L2515" i="11"/>
  <c r="J2515" i="11"/>
  <c r="K2515" i="11" s="1"/>
  <c r="H2515" i="11"/>
  <c r="I2515" i="11" s="1"/>
  <c r="G2515" i="11"/>
  <c r="M2514" i="11"/>
  <c r="L2514" i="11"/>
  <c r="J2514" i="11"/>
  <c r="K2514" i="11" s="1"/>
  <c r="H2514" i="11"/>
  <c r="I2514" i="11" s="1"/>
  <c r="G2514" i="11"/>
  <c r="M2513" i="11"/>
  <c r="L2513" i="11"/>
  <c r="J2513" i="11"/>
  <c r="K2513" i="11" s="1"/>
  <c r="H2513" i="11"/>
  <c r="I2513" i="11" s="1"/>
  <c r="G2513" i="11"/>
  <c r="M2512" i="11"/>
  <c r="L2512" i="11"/>
  <c r="J2512" i="11"/>
  <c r="K2512" i="11" s="1"/>
  <c r="H2512" i="11"/>
  <c r="I2512" i="11" s="1"/>
  <c r="G2512" i="11"/>
  <c r="M2511" i="11"/>
  <c r="L2511" i="11"/>
  <c r="J2511" i="11"/>
  <c r="K2511" i="11" s="1"/>
  <c r="H2511" i="11"/>
  <c r="I2511" i="11" s="1"/>
  <c r="G2511" i="11"/>
  <c r="M2510" i="11"/>
  <c r="L2510" i="11"/>
  <c r="J2510" i="11"/>
  <c r="K2510" i="11" s="1"/>
  <c r="H2510" i="11"/>
  <c r="I2510" i="11" s="1"/>
  <c r="G2510" i="11"/>
  <c r="M2509" i="11"/>
  <c r="L2509" i="11"/>
  <c r="J2509" i="11"/>
  <c r="K2509" i="11" s="1"/>
  <c r="H2509" i="11"/>
  <c r="I2509" i="11" s="1"/>
  <c r="G2509" i="11"/>
  <c r="M2508" i="11"/>
  <c r="L2508" i="11"/>
  <c r="J2508" i="11"/>
  <c r="K2508" i="11" s="1"/>
  <c r="H2508" i="11"/>
  <c r="I2508" i="11" s="1"/>
  <c r="G2508" i="11"/>
  <c r="M2507" i="11"/>
  <c r="L2507" i="11"/>
  <c r="J2507" i="11"/>
  <c r="K2507" i="11" s="1"/>
  <c r="H2507" i="11"/>
  <c r="I2507" i="11" s="1"/>
  <c r="G2507" i="11"/>
  <c r="M2506" i="11"/>
  <c r="L2506" i="11"/>
  <c r="J2506" i="11"/>
  <c r="K2506" i="11" s="1"/>
  <c r="H2506" i="11"/>
  <c r="I2506" i="11" s="1"/>
  <c r="G2506" i="11"/>
  <c r="M2505" i="11"/>
  <c r="L2505" i="11"/>
  <c r="J2505" i="11"/>
  <c r="K2505" i="11" s="1"/>
  <c r="H2505" i="11"/>
  <c r="I2505" i="11" s="1"/>
  <c r="G2505" i="11"/>
  <c r="M2504" i="11"/>
  <c r="L2504" i="11"/>
  <c r="J2504" i="11"/>
  <c r="K2504" i="11" s="1"/>
  <c r="H2504" i="11"/>
  <c r="I2504" i="11" s="1"/>
  <c r="G2504" i="11"/>
  <c r="M2503" i="11"/>
  <c r="L2503" i="11"/>
  <c r="J2503" i="11"/>
  <c r="K2503" i="11" s="1"/>
  <c r="H2503" i="11"/>
  <c r="I2503" i="11" s="1"/>
  <c r="G2503" i="11"/>
  <c r="M2502" i="11"/>
  <c r="L2502" i="11"/>
  <c r="J2502" i="11"/>
  <c r="K2502" i="11" s="1"/>
  <c r="H2502" i="11"/>
  <c r="I2502" i="11" s="1"/>
  <c r="G2502" i="11"/>
  <c r="M2501" i="11"/>
  <c r="L2501" i="11"/>
  <c r="J2501" i="11"/>
  <c r="K2501" i="11" s="1"/>
  <c r="H2501" i="11"/>
  <c r="I2501" i="11" s="1"/>
  <c r="G2501" i="11"/>
  <c r="M2500" i="11"/>
  <c r="L2500" i="11"/>
  <c r="J2500" i="11"/>
  <c r="K2500" i="11" s="1"/>
  <c r="H2500" i="11"/>
  <c r="I2500" i="11" s="1"/>
  <c r="G2500" i="11"/>
  <c r="M2499" i="11"/>
  <c r="L2499" i="11"/>
  <c r="J2499" i="11"/>
  <c r="K2499" i="11" s="1"/>
  <c r="H2499" i="11"/>
  <c r="I2499" i="11" s="1"/>
  <c r="G2499" i="11"/>
  <c r="M2498" i="11"/>
  <c r="L2498" i="11"/>
  <c r="J2498" i="11"/>
  <c r="K2498" i="11" s="1"/>
  <c r="H2498" i="11"/>
  <c r="I2498" i="11" s="1"/>
  <c r="G2498" i="11"/>
  <c r="M2497" i="11"/>
  <c r="L2497" i="11"/>
  <c r="J2497" i="11"/>
  <c r="K2497" i="11" s="1"/>
  <c r="H2497" i="11"/>
  <c r="I2497" i="11" s="1"/>
  <c r="G2497" i="11"/>
  <c r="M2496" i="11"/>
  <c r="L2496" i="11"/>
  <c r="J2496" i="11"/>
  <c r="K2496" i="11" s="1"/>
  <c r="H2496" i="11"/>
  <c r="I2496" i="11" s="1"/>
  <c r="G2496" i="11"/>
  <c r="M2495" i="11"/>
  <c r="L2495" i="11"/>
  <c r="J2495" i="11"/>
  <c r="K2495" i="11" s="1"/>
  <c r="H2495" i="11"/>
  <c r="I2495" i="11" s="1"/>
  <c r="G2495" i="11"/>
  <c r="M2494" i="11"/>
  <c r="L2494" i="11"/>
  <c r="J2494" i="11"/>
  <c r="K2494" i="11" s="1"/>
  <c r="H2494" i="11"/>
  <c r="I2494" i="11" s="1"/>
  <c r="G2494" i="11"/>
  <c r="M2493" i="11"/>
  <c r="L2493" i="11"/>
  <c r="J2493" i="11"/>
  <c r="K2493" i="11" s="1"/>
  <c r="H2493" i="11"/>
  <c r="I2493" i="11" s="1"/>
  <c r="G2493" i="11"/>
  <c r="M2492" i="11"/>
  <c r="L2492" i="11"/>
  <c r="J2492" i="11"/>
  <c r="K2492" i="11" s="1"/>
  <c r="H2492" i="11"/>
  <c r="I2492" i="11" s="1"/>
  <c r="G2492" i="11"/>
  <c r="M2491" i="11"/>
  <c r="L2491" i="11"/>
  <c r="J2491" i="11"/>
  <c r="K2491" i="11" s="1"/>
  <c r="H2491" i="11"/>
  <c r="I2491" i="11" s="1"/>
  <c r="G2491" i="11"/>
  <c r="M2490" i="11"/>
  <c r="L2490" i="11"/>
  <c r="J2490" i="11"/>
  <c r="K2490" i="11" s="1"/>
  <c r="H2490" i="11"/>
  <c r="I2490" i="11" s="1"/>
  <c r="G2490" i="11"/>
  <c r="M2489" i="11"/>
  <c r="L2489" i="11"/>
  <c r="J2489" i="11"/>
  <c r="K2489" i="11" s="1"/>
  <c r="H2489" i="11"/>
  <c r="I2489" i="11" s="1"/>
  <c r="G2489" i="11"/>
  <c r="M2488" i="11"/>
  <c r="L2488" i="11"/>
  <c r="J2488" i="11"/>
  <c r="K2488" i="11" s="1"/>
  <c r="H2488" i="11"/>
  <c r="I2488" i="11" s="1"/>
  <c r="G2488" i="11"/>
  <c r="M2487" i="11"/>
  <c r="L2487" i="11"/>
  <c r="J2487" i="11"/>
  <c r="K2487" i="11" s="1"/>
  <c r="H2487" i="11"/>
  <c r="I2487" i="11" s="1"/>
  <c r="G2487" i="11"/>
  <c r="M2486" i="11"/>
  <c r="L2486" i="11"/>
  <c r="J2486" i="11"/>
  <c r="K2486" i="11" s="1"/>
  <c r="H2486" i="11"/>
  <c r="I2486" i="11" s="1"/>
  <c r="G2486" i="11"/>
  <c r="M2485" i="11"/>
  <c r="L2485" i="11"/>
  <c r="J2485" i="11"/>
  <c r="K2485" i="11" s="1"/>
  <c r="H2485" i="11"/>
  <c r="I2485" i="11" s="1"/>
  <c r="G2485" i="11"/>
  <c r="M2484" i="11"/>
  <c r="L2484" i="11"/>
  <c r="J2484" i="11"/>
  <c r="K2484" i="11" s="1"/>
  <c r="H2484" i="11"/>
  <c r="I2484" i="11" s="1"/>
  <c r="G2484" i="11"/>
  <c r="M2483" i="11"/>
  <c r="L2483" i="11"/>
  <c r="J2483" i="11"/>
  <c r="K2483" i="11" s="1"/>
  <c r="H2483" i="11"/>
  <c r="I2483" i="11" s="1"/>
  <c r="G2483" i="11"/>
  <c r="M2482" i="11"/>
  <c r="L2482" i="11"/>
  <c r="J2482" i="11"/>
  <c r="K2482" i="11" s="1"/>
  <c r="H2482" i="11"/>
  <c r="I2482" i="11" s="1"/>
  <c r="G2482" i="11"/>
  <c r="M2481" i="11"/>
  <c r="L2481" i="11"/>
  <c r="J2481" i="11"/>
  <c r="K2481" i="11" s="1"/>
  <c r="H2481" i="11"/>
  <c r="I2481" i="11" s="1"/>
  <c r="G2481" i="11"/>
  <c r="M2480" i="11"/>
  <c r="L2480" i="11"/>
  <c r="J2480" i="11"/>
  <c r="K2480" i="11" s="1"/>
  <c r="H2480" i="11"/>
  <c r="I2480" i="11" s="1"/>
  <c r="G2480" i="11"/>
  <c r="M2479" i="11"/>
  <c r="L2479" i="11"/>
  <c r="J2479" i="11"/>
  <c r="K2479" i="11" s="1"/>
  <c r="H2479" i="11"/>
  <c r="I2479" i="11" s="1"/>
  <c r="G2479" i="11"/>
  <c r="M2478" i="11"/>
  <c r="L2478" i="11"/>
  <c r="J2478" i="11"/>
  <c r="K2478" i="11" s="1"/>
  <c r="H2478" i="11"/>
  <c r="I2478" i="11" s="1"/>
  <c r="G2478" i="11"/>
  <c r="M2477" i="11"/>
  <c r="L2477" i="11"/>
  <c r="J2477" i="11"/>
  <c r="K2477" i="11" s="1"/>
  <c r="H2477" i="11"/>
  <c r="I2477" i="11" s="1"/>
  <c r="G2477" i="11"/>
  <c r="M2476" i="11"/>
  <c r="L2476" i="11"/>
  <c r="J2476" i="11"/>
  <c r="K2476" i="11" s="1"/>
  <c r="H2476" i="11"/>
  <c r="I2476" i="11" s="1"/>
  <c r="G2476" i="11"/>
  <c r="M2475" i="11"/>
  <c r="L2475" i="11"/>
  <c r="J2475" i="11"/>
  <c r="K2475" i="11" s="1"/>
  <c r="H2475" i="11"/>
  <c r="I2475" i="11" s="1"/>
  <c r="G2475" i="11"/>
  <c r="M2474" i="11"/>
  <c r="L2474" i="11"/>
  <c r="J2474" i="11"/>
  <c r="K2474" i="11" s="1"/>
  <c r="H2474" i="11"/>
  <c r="I2474" i="11" s="1"/>
  <c r="G2474" i="11"/>
  <c r="M2473" i="11"/>
  <c r="L2473" i="11"/>
  <c r="J2473" i="11"/>
  <c r="K2473" i="11" s="1"/>
  <c r="H2473" i="11"/>
  <c r="I2473" i="11" s="1"/>
  <c r="G2473" i="11"/>
  <c r="M2472" i="11"/>
  <c r="L2472" i="11"/>
  <c r="J2472" i="11"/>
  <c r="K2472" i="11" s="1"/>
  <c r="H2472" i="11"/>
  <c r="I2472" i="11" s="1"/>
  <c r="G2472" i="11"/>
  <c r="M2471" i="11"/>
  <c r="L2471" i="11"/>
  <c r="J2471" i="11"/>
  <c r="K2471" i="11" s="1"/>
  <c r="H2471" i="11"/>
  <c r="I2471" i="11" s="1"/>
  <c r="G2471" i="11"/>
  <c r="M2470" i="11"/>
  <c r="L2470" i="11"/>
  <c r="J2470" i="11"/>
  <c r="K2470" i="11" s="1"/>
  <c r="H2470" i="11"/>
  <c r="I2470" i="11" s="1"/>
  <c r="G2470" i="11"/>
  <c r="M2469" i="11"/>
  <c r="L2469" i="11"/>
  <c r="J2469" i="11"/>
  <c r="K2469" i="11" s="1"/>
  <c r="H2469" i="11"/>
  <c r="I2469" i="11" s="1"/>
  <c r="G2469" i="11"/>
  <c r="M2468" i="11"/>
  <c r="L2468" i="11"/>
  <c r="J2468" i="11"/>
  <c r="K2468" i="11" s="1"/>
  <c r="H2468" i="11"/>
  <c r="I2468" i="11" s="1"/>
  <c r="G2468" i="11"/>
  <c r="M2467" i="11"/>
  <c r="L2467" i="11"/>
  <c r="J2467" i="11"/>
  <c r="K2467" i="11" s="1"/>
  <c r="H2467" i="11"/>
  <c r="I2467" i="11" s="1"/>
  <c r="G2467" i="11"/>
  <c r="M2466" i="11"/>
  <c r="L2466" i="11"/>
  <c r="J2466" i="11"/>
  <c r="K2466" i="11" s="1"/>
  <c r="H2466" i="11"/>
  <c r="I2466" i="11" s="1"/>
  <c r="G2466" i="11"/>
  <c r="M2465" i="11"/>
  <c r="L2465" i="11"/>
  <c r="J2465" i="11"/>
  <c r="K2465" i="11" s="1"/>
  <c r="H2465" i="11"/>
  <c r="I2465" i="11" s="1"/>
  <c r="G2465" i="11"/>
  <c r="M2464" i="11"/>
  <c r="L2464" i="11"/>
  <c r="J2464" i="11"/>
  <c r="K2464" i="11" s="1"/>
  <c r="H2464" i="11"/>
  <c r="I2464" i="11" s="1"/>
  <c r="G2464" i="11"/>
  <c r="M2463" i="11"/>
  <c r="L2463" i="11"/>
  <c r="J2463" i="11"/>
  <c r="K2463" i="11" s="1"/>
  <c r="H2463" i="11"/>
  <c r="I2463" i="11" s="1"/>
  <c r="G2463" i="11"/>
  <c r="M2462" i="11"/>
  <c r="L2462" i="11"/>
  <c r="J2462" i="11"/>
  <c r="K2462" i="11" s="1"/>
  <c r="H2462" i="11"/>
  <c r="I2462" i="11" s="1"/>
  <c r="G2462" i="11"/>
  <c r="M2461" i="11"/>
  <c r="L2461" i="11"/>
  <c r="J2461" i="11"/>
  <c r="K2461" i="11" s="1"/>
  <c r="H2461" i="11"/>
  <c r="I2461" i="11" s="1"/>
  <c r="G2461" i="11"/>
  <c r="M2460" i="11"/>
  <c r="L2460" i="11"/>
  <c r="J2460" i="11"/>
  <c r="K2460" i="11" s="1"/>
  <c r="H2460" i="11"/>
  <c r="I2460" i="11" s="1"/>
  <c r="G2460" i="11"/>
  <c r="M2459" i="11"/>
  <c r="L2459" i="11"/>
  <c r="J2459" i="11"/>
  <c r="K2459" i="11" s="1"/>
  <c r="H2459" i="11"/>
  <c r="I2459" i="11" s="1"/>
  <c r="G2459" i="11"/>
  <c r="M2458" i="11"/>
  <c r="L2458" i="11"/>
  <c r="J2458" i="11"/>
  <c r="K2458" i="11" s="1"/>
  <c r="H2458" i="11"/>
  <c r="I2458" i="11" s="1"/>
  <c r="G2458" i="11"/>
  <c r="M2457" i="11"/>
  <c r="L2457" i="11"/>
  <c r="J2457" i="11"/>
  <c r="K2457" i="11" s="1"/>
  <c r="H2457" i="11"/>
  <c r="I2457" i="11" s="1"/>
  <c r="G2457" i="11"/>
  <c r="M2456" i="11"/>
  <c r="L2456" i="11"/>
  <c r="J2456" i="11"/>
  <c r="K2456" i="11" s="1"/>
  <c r="H2456" i="11"/>
  <c r="I2456" i="11" s="1"/>
  <c r="G2456" i="11"/>
  <c r="M2455" i="11"/>
  <c r="L2455" i="11"/>
  <c r="J2455" i="11"/>
  <c r="K2455" i="11" s="1"/>
  <c r="H2455" i="11"/>
  <c r="I2455" i="11" s="1"/>
  <c r="G2455" i="11"/>
  <c r="M2454" i="11"/>
  <c r="L2454" i="11"/>
  <c r="J2454" i="11"/>
  <c r="K2454" i="11" s="1"/>
  <c r="H2454" i="11"/>
  <c r="I2454" i="11" s="1"/>
  <c r="G2454" i="11"/>
  <c r="M2453" i="11"/>
  <c r="L2453" i="11"/>
  <c r="J2453" i="11"/>
  <c r="K2453" i="11" s="1"/>
  <c r="H2453" i="11"/>
  <c r="I2453" i="11" s="1"/>
  <c r="G2453" i="11"/>
  <c r="M2452" i="11"/>
  <c r="L2452" i="11"/>
  <c r="J2452" i="11"/>
  <c r="K2452" i="11" s="1"/>
  <c r="H2452" i="11"/>
  <c r="I2452" i="11" s="1"/>
  <c r="G2452" i="11"/>
  <c r="M2451" i="11"/>
  <c r="L2451" i="11"/>
  <c r="J2451" i="11"/>
  <c r="K2451" i="11" s="1"/>
  <c r="H2451" i="11"/>
  <c r="I2451" i="11" s="1"/>
  <c r="G2451" i="11"/>
  <c r="M2450" i="11"/>
  <c r="L2450" i="11"/>
  <c r="J2450" i="11"/>
  <c r="K2450" i="11" s="1"/>
  <c r="H2450" i="11"/>
  <c r="I2450" i="11" s="1"/>
  <c r="G2450" i="11"/>
  <c r="M2449" i="11"/>
  <c r="L2449" i="11"/>
  <c r="J2449" i="11"/>
  <c r="K2449" i="11" s="1"/>
  <c r="H2449" i="11"/>
  <c r="I2449" i="11" s="1"/>
  <c r="G2449" i="11"/>
  <c r="M2448" i="11"/>
  <c r="L2448" i="11"/>
  <c r="J2448" i="11"/>
  <c r="K2448" i="11" s="1"/>
  <c r="H2448" i="11"/>
  <c r="I2448" i="11" s="1"/>
  <c r="G2448" i="11"/>
  <c r="M2447" i="11"/>
  <c r="L2447" i="11"/>
  <c r="J2447" i="11"/>
  <c r="K2447" i="11" s="1"/>
  <c r="H2447" i="11"/>
  <c r="I2447" i="11" s="1"/>
  <c r="G2447" i="11"/>
  <c r="M2446" i="11"/>
  <c r="L2446" i="11"/>
  <c r="J2446" i="11"/>
  <c r="K2446" i="11" s="1"/>
  <c r="H2446" i="11"/>
  <c r="I2446" i="11" s="1"/>
  <c r="G2446" i="11"/>
  <c r="M2445" i="11"/>
  <c r="L2445" i="11"/>
  <c r="J2445" i="11"/>
  <c r="K2445" i="11" s="1"/>
  <c r="H2445" i="11"/>
  <c r="I2445" i="11" s="1"/>
  <c r="G2445" i="11"/>
  <c r="M2444" i="11"/>
  <c r="L2444" i="11"/>
  <c r="J2444" i="11"/>
  <c r="K2444" i="11" s="1"/>
  <c r="H2444" i="11"/>
  <c r="I2444" i="11" s="1"/>
  <c r="G2444" i="11"/>
  <c r="M2443" i="11"/>
  <c r="L2443" i="11"/>
  <c r="J2443" i="11"/>
  <c r="K2443" i="11" s="1"/>
  <c r="H2443" i="11"/>
  <c r="I2443" i="11" s="1"/>
  <c r="G2443" i="11"/>
  <c r="M2442" i="11"/>
  <c r="L2442" i="11"/>
  <c r="J2442" i="11"/>
  <c r="K2442" i="11" s="1"/>
  <c r="H2442" i="11"/>
  <c r="I2442" i="11" s="1"/>
  <c r="G2442" i="11"/>
  <c r="M2441" i="11"/>
  <c r="L2441" i="11"/>
  <c r="J2441" i="11"/>
  <c r="K2441" i="11" s="1"/>
  <c r="H2441" i="11"/>
  <c r="I2441" i="11" s="1"/>
  <c r="G2441" i="11"/>
  <c r="M2440" i="11"/>
  <c r="L2440" i="11"/>
  <c r="J2440" i="11"/>
  <c r="K2440" i="11" s="1"/>
  <c r="H2440" i="11"/>
  <c r="I2440" i="11" s="1"/>
  <c r="G2440" i="11"/>
  <c r="M2439" i="11"/>
  <c r="L2439" i="11"/>
  <c r="J2439" i="11"/>
  <c r="K2439" i="11" s="1"/>
  <c r="H2439" i="11"/>
  <c r="I2439" i="11" s="1"/>
  <c r="G2439" i="11"/>
  <c r="M2438" i="11"/>
  <c r="L2438" i="11"/>
  <c r="J2438" i="11"/>
  <c r="K2438" i="11" s="1"/>
  <c r="H2438" i="11"/>
  <c r="I2438" i="11" s="1"/>
  <c r="G2438" i="11"/>
  <c r="M2437" i="11"/>
  <c r="L2437" i="11"/>
  <c r="J2437" i="11"/>
  <c r="K2437" i="11" s="1"/>
  <c r="H2437" i="11"/>
  <c r="I2437" i="11" s="1"/>
  <c r="G2437" i="11"/>
  <c r="M2436" i="11"/>
  <c r="L2436" i="11"/>
  <c r="J2436" i="11"/>
  <c r="K2436" i="11" s="1"/>
  <c r="H2436" i="11"/>
  <c r="I2436" i="11" s="1"/>
  <c r="G2436" i="11"/>
  <c r="M2435" i="11"/>
  <c r="L2435" i="11"/>
  <c r="J2435" i="11"/>
  <c r="K2435" i="11" s="1"/>
  <c r="H2435" i="11"/>
  <c r="I2435" i="11" s="1"/>
  <c r="G2435" i="11"/>
  <c r="M2434" i="11"/>
  <c r="L2434" i="11"/>
  <c r="J2434" i="11"/>
  <c r="K2434" i="11" s="1"/>
  <c r="H2434" i="11"/>
  <c r="I2434" i="11" s="1"/>
  <c r="G2434" i="11"/>
  <c r="M2433" i="11"/>
  <c r="L2433" i="11"/>
  <c r="J2433" i="11"/>
  <c r="K2433" i="11" s="1"/>
  <c r="H2433" i="11"/>
  <c r="I2433" i="11" s="1"/>
  <c r="G2433" i="11"/>
  <c r="M2432" i="11"/>
  <c r="L2432" i="11"/>
  <c r="J2432" i="11"/>
  <c r="K2432" i="11" s="1"/>
  <c r="H2432" i="11"/>
  <c r="I2432" i="11" s="1"/>
  <c r="G2432" i="11"/>
  <c r="M2431" i="11"/>
  <c r="L2431" i="11"/>
  <c r="J2431" i="11"/>
  <c r="K2431" i="11" s="1"/>
  <c r="H2431" i="11"/>
  <c r="I2431" i="11" s="1"/>
  <c r="G2431" i="11"/>
  <c r="M2430" i="11"/>
  <c r="L2430" i="11"/>
  <c r="J2430" i="11"/>
  <c r="K2430" i="11" s="1"/>
  <c r="H2430" i="11"/>
  <c r="I2430" i="11" s="1"/>
  <c r="G2430" i="11"/>
  <c r="M2429" i="11"/>
  <c r="L2429" i="11"/>
  <c r="J2429" i="11"/>
  <c r="K2429" i="11" s="1"/>
  <c r="H2429" i="11"/>
  <c r="I2429" i="11" s="1"/>
  <c r="G2429" i="11"/>
  <c r="M2428" i="11"/>
  <c r="L2428" i="11"/>
  <c r="J2428" i="11"/>
  <c r="K2428" i="11" s="1"/>
  <c r="H2428" i="11"/>
  <c r="I2428" i="11" s="1"/>
  <c r="G2428" i="11"/>
  <c r="M2427" i="11"/>
  <c r="L2427" i="11"/>
  <c r="J2427" i="11"/>
  <c r="K2427" i="11" s="1"/>
  <c r="H2427" i="11"/>
  <c r="I2427" i="11" s="1"/>
  <c r="G2427" i="11"/>
  <c r="M2426" i="11"/>
  <c r="L2426" i="11"/>
  <c r="J2426" i="11"/>
  <c r="K2426" i="11" s="1"/>
  <c r="H2426" i="11"/>
  <c r="I2426" i="11" s="1"/>
  <c r="G2426" i="11"/>
  <c r="M2425" i="11"/>
  <c r="L2425" i="11"/>
  <c r="J2425" i="11"/>
  <c r="K2425" i="11" s="1"/>
  <c r="H2425" i="11"/>
  <c r="I2425" i="11" s="1"/>
  <c r="G2425" i="11"/>
  <c r="M2424" i="11"/>
  <c r="L2424" i="11"/>
  <c r="J2424" i="11"/>
  <c r="K2424" i="11" s="1"/>
  <c r="H2424" i="11"/>
  <c r="I2424" i="11" s="1"/>
  <c r="G2424" i="11"/>
  <c r="M2423" i="11"/>
  <c r="L2423" i="11"/>
  <c r="J2423" i="11"/>
  <c r="K2423" i="11" s="1"/>
  <c r="H2423" i="11"/>
  <c r="I2423" i="11" s="1"/>
  <c r="G2423" i="11"/>
  <c r="M2422" i="11"/>
  <c r="L2422" i="11"/>
  <c r="J2422" i="11"/>
  <c r="K2422" i="11" s="1"/>
  <c r="H2422" i="11"/>
  <c r="I2422" i="11" s="1"/>
  <c r="G2422" i="11"/>
  <c r="M2421" i="11"/>
  <c r="L2421" i="11"/>
  <c r="J2421" i="11"/>
  <c r="K2421" i="11" s="1"/>
  <c r="H2421" i="11"/>
  <c r="I2421" i="11" s="1"/>
  <c r="G2421" i="11"/>
  <c r="M2420" i="11"/>
  <c r="L2420" i="11"/>
  <c r="J2420" i="11"/>
  <c r="K2420" i="11" s="1"/>
  <c r="H2420" i="11"/>
  <c r="I2420" i="11" s="1"/>
  <c r="G2420" i="11"/>
  <c r="M2419" i="11"/>
  <c r="L2419" i="11"/>
  <c r="J2419" i="11"/>
  <c r="K2419" i="11" s="1"/>
  <c r="H2419" i="11"/>
  <c r="I2419" i="11" s="1"/>
  <c r="G2419" i="11"/>
  <c r="M2418" i="11"/>
  <c r="L2418" i="11"/>
  <c r="J2418" i="11"/>
  <c r="K2418" i="11" s="1"/>
  <c r="H2418" i="11"/>
  <c r="I2418" i="11" s="1"/>
  <c r="G2418" i="11"/>
  <c r="M2417" i="11"/>
  <c r="L2417" i="11"/>
  <c r="J2417" i="11"/>
  <c r="K2417" i="11" s="1"/>
  <c r="H2417" i="11"/>
  <c r="I2417" i="11" s="1"/>
  <c r="G2417" i="11"/>
  <c r="M2416" i="11"/>
  <c r="L2416" i="11"/>
  <c r="J2416" i="11"/>
  <c r="K2416" i="11" s="1"/>
  <c r="H2416" i="11"/>
  <c r="I2416" i="11" s="1"/>
  <c r="G2416" i="11"/>
  <c r="M2415" i="11"/>
  <c r="L2415" i="11"/>
  <c r="J2415" i="11"/>
  <c r="K2415" i="11" s="1"/>
  <c r="H2415" i="11"/>
  <c r="I2415" i="11" s="1"/>
  <c r="G2415" i="11"/>
  <c r="M2414" i="11"/>
  <c r="L2414" i="11"/>
  <c r="J2414" i="11"/>
  <c r="K2414" i="11" s="1"/>
  <c r="H2414" i="11"/>
  <c r="I2414" i="11" s="1"/>
  <c r="G2414" i="11"/>
  <c r="M2413" i="11"/>
  <c r="L2413" i="11"/>
  <c r="J2413" i="11"/>
  <c r="K2413" i="11" s="1"/>
  <c r="H2413" i="11"/>
  <c r="I2413" i="11" s="1"/>
  <c r="G2413" i="11"/>
  <c r="M2412" i="11"/>
  <c r="L2412" i="11"/>
  <c r="J2412" i="11"/>
  <c r="K2412" i="11" s="1"/>
  <c r="H2412" i="11"/>
  <c r="I2412" i="11" s="1"/>
  <c r="G2412" i="11"/>
  <c r="M2411" i="11"/>
  <c r="L2411" i="11"/>
  <c r="J2411" i="11"/>
  <c r="K2411" i="11" s="1"/>
  <c r="H2411" i="11"/>
  <c r="I2411" i="11" s="1"/>
  <c r="G2411" i="11"/>
  <c r="M2410" i="11"/>
  <c r="L2410" i="11"/>
  <c r="J2410" i="11"/>
  <c r="K2410" i="11" s="1"/>
  <c r="H2410" i="11"/>
  <c r="I2410" i="11" s="1"/>
  <c r="G2410" i="11"/>
  <c r="M2409" i="11"/>
  <c r="L2409" i="11"/>
  <c r="J2409" i="11"/>
  <c r="K2409" i="11" s="1"/>
  <c r="H2409" i="11"/>
  <c r="I2409" i="11" s="1"/>
  <c r="G2409" i="11"/>
  <c r="M2408" i="11"/>
  <c r="L2408" i="11"/>
  <c r="J2408" i="11"/>
  <c r="K2408" i="11" s="1"/>
  <c r="H2408" i="11"/>
  <c r="I2408" i="11" s="1"/>
  <c r="G2408" i="11"/>
  <c r="M2407" i="11"/>
  <c r="L2407" i="11"/>
  <c r="J2407" i="11"/>
  <c r="K2407" i="11" s="1"/>
  <c r="H2407" i="11"/>
  <c r="I2407" i="11" s="1"/>
  <c r="G2407" i="11"/>
  <c r="M2406" i="11"/>
  <c r="L2406" i="11"/>
  <c r="J2406" i="11"/>
  <c r="K2406" i="11" s="1"/>
  <c r="H2406" i="11"/>
  <c r="I2406" i="11" s="1"/>
  <c r="G2406" i="11"/>
  <c r="M2405" i="11"/>
  <c r="L2405" i="11"/>
  <c r="J2405" i="11"/>
  <c r="K2405" i="11" s="1"/>
  <c r="H2405" i="11"/>
  <c r="I2405" i="11" s="1"/>
  <c r="G2405" i="11"/>
  <c r="M2404" i="11"/>
  <c r="L2404" i="11"/>
  <c r="J2404" i="11"/>
  <c r="K2404" i="11" s="1"/>
  <c r="H2404" i="11"/>
  <c r="I2404" i="11" s="1"/>
  <c r="G2404" i="11"/>
  <c r="M2403" i="11"/>
  <c r="L2403" i="11"/>
  <c r="J2403" i="11"/>
  <c r="K2403" i="11" s="1"/>
  <c r="H2403" i="11"/>
  <c r="I2403" i="11" s="1"/>
  <c r="G2403" i="11"/>
  <c r="M2402" i="11"/>
  <c r="L2402" i="11"/>
  <c r="J2402" i="11"/>
  <c r="K2402" i="11" s="1"/>
  <c r="H2402" i="11"/>
  <c r="I2402" i="11" s="1"/>
  <c r="G2402" i="11"/>
  <c r="M2401" i="11"/>
  <c r="L2401" i="11"/>
  <c r="J2401" i="11"/>
  <c r="K2401" i="11" s="1"/>
  <c r="H2401" i="11"/>
  <c r="I2401" i="11" s="1"/>
  <c r="G2401" i="11"/>
  <c r="M2400" i="11"/>
  <c r="L2400" i="11"/>
  <c r="J2400" i="11"/>
  <c r="K2400" i="11" s="1"/>
  <c r="H2400" i="11"/>
  <c r="I2400" i="11" s="1"/>
  <c r="G2400" i="11"/>
  <c r="M2399" i="11"/>
  <c r="L2399" i="11"/>
  <c r="J2399" i="11"/>
  <c r="K2399" i="11" s="1"/>
  <c r="H2399" i="11"/>
  <c r="I2399" i="11" s="1"/>
  <c r="G2399" i="11"/>
  <c r="M2398" i="11"/>
  <c r="L2398" i="11"/>
  <c r="J2398" i="11"/>
  <c r="K2398" i="11" s="1"/>
  <c r="H2398" i="11"/>
  <c r="I2398" i="11" s="1"/>
  <c r="G2398" i="11"/>
  <c r="M2397" i="11"/>
  <c r="L2397" i="11"/>
  <c r="J2397" i="11"/>
  <c r="K2397" i="11" s="1"/>
  <c r="H2397" i="11"/>
  <c r="I2397" i="11" s="1"/>
  <c r="G2397" i="11"/>
  <c r="M2396" i="11"/>
  <c r="L2396" i="11"/>
  <c r="J2396" i="11"/>
  <c r="K2396" i="11" s="1"/>
  <c r="H2396" i="11"/>
  <c r="I2396" i="11" s="1"/>
  <c r="G2396" i="11"/>
  <c r="M2395" i="11"/>
  <c r="L2395" i="11"/>
  <c r="J2395" i="11"/>
  <c r="K2395" i="11" s="1"/>
  <c r="H2395" i="11"/>
  <c r="I2395" i="11" s="1"/>
  <c r="G2395" i="11"/>
  <c r="M2394" i="11"/>
  <c r="L2394" i="11"/>
  <c r="J2394" i="11"/>
  <c r="K2394" i="11" s="1"/>
  <c r="H2394" i="11"/>
  <c r="I2394" i="11" s="1"/>
  <c r="G2394" i="11"/>
  <c r="M2393" i="11"/>
  <c r="L2393" i="11"/>
  <c r="J2393" i="11"/>
  <c r="K2393" i="11" s="1"/>
  <c r="H2393" i="11"/>
  <c r="I2393" i="11" s="1"/>
  <c r="G2393" i="11"/>
  <c r="M2392" i="11"/>
  <c r="L2392" i="11"/>
  <c r="J2392" i="11"/>
  <c r="K2392" i="11" s="1"/>
  <c r="H2392" i="11"/>
  <c r="I2392" i="11" s="1"/>
  <c r="G2392" i="11"/>
  <c r="M2391" i="11"/>
  <c r="L2391" i="11"/>
  <c r="J2391" i="11"/>
  <c r="K2391" i="11" s="1"/>
  <c r="H2391" i="11"/>
  <c r="I2391" i="11" s="1"/>
  <c r="G2391" i="11"/>
  <c r="M2390" i="11"/>
  <c r="L2390" i="11"/>
  <c r="J2390" i="11"/>
  <c r="K2390" i="11" s="1"/>
  <c r="H2390" i="11"/>
  <c r="I2390" i="11" s="1"/>
  <c r="G2390" i="11"/>
  <c r="M2389" i="11"/>
  <c r="L2389" i="11"/>
  <c r="J2389" i="11"/>
  <c r="K2389" i="11" s="1"/>
  <c r="H2389" i="11"/>
  <c r="I2389" i="11" s="1"/>
  <c r="G2389" i="11"/>
  <c r="M2388" i="11"/>
  <c r="L2388" i="11"/>
  <c r="J2388" i="11"/>
  <c r="K2388" i="11" s="1"/>
  <c r="H2388" i="11"/>
  <c r="I2388" i="11" s="1"/>
  <c r="G2388" i="11"/>
  <c r="M2387" i="11"/>
  <c r="L2387" i="11"/>
  <c r="J2387" i="11"/>
  <c r="K2387" i="11" s="1"/>
  <c r="H2387" i="11"/>
  <c r="I2387" i="11" s="1"/>
  <c r="G2387" i="11"/>
  <c r="M2386" i="11"/>
  <c r="L2386" i="11"/>
  <c r="J2386" i="11"/>
  <c r="K2386" i="11" s="1"/>
  <c r="H2386" i="11"/>
  <c r="I2386" i="11" s="1"/>
  <c r="G2386" i="11"/>
  <c r="M2385" i="11"/>
  <c r="L2385" i="11"/>
  <c r="J2385" i="11"/>
  <c r="K2385" i="11" s="1"/>
  <c r="H2385" i="11"/>
  <c r="I2385" i="11" s="1"/>
  <c r="G2385" i="11"/>
  <c r="M2384" i="11"/>
  <c r="L2384" i="11"/>
  <c r="J2384" i="11"/>
  <c r="K2384" i="11" s="1"/>
  <c r="H2384" i="11"/>
  <c r="I2384" i="11" s="1"/>
  <c r="G2384" i="11"/>
  <c r="M2383" i="11"/>
  <c r="L2383" i="11"/>
  <c r="J2383" i="11"/>
  <c r="K2383" i="11" s="1"/>
  <c r="H2383" i="11"/>
  <c r="I2383" i="11" s="1"/>
  <c r="G2383" i="11"/>
  <c r="M2382" i="11"/>
  <c r="L2382" i="11"/>
  <c r="J2382" i="11"/>
  <c r="K2382" i="11" s="1"/>
  <c r="H2382" i="11"/>
  <c r="I2382" i="11" s="1"/>
  <c r="G2382" i="11"/>
  <c r="M2381" i="11"/>
  <c r="L2381" i="11"/>
  <c r="J2381" i="11"/>
  <c r="K2381" i="11" s="1"/>
  <c r="H2381" i="11"/>
  <c r="I2381" i="11" s="1"/>
  <c r="G2381" i="11"/>
  <c r="M2380" i="11"/>
  <c r="L2380" i="11"/>
  <c r="J2380" i="11"/>
  <c r="K2380" i="11" s="1"/>
  <c r="H2380" i="11"/>
  <c r="I2380" i="11" s="1"/>
  <c r="G2380" i="11"/>
  <c r="M2379" i="11"/>
  <c r="L2379" i="11"/>
  <c r="J2379" i="11"/>
  <c r="K2379" i="11" s="1"/>
  <c r="H2379" i="11"/>
  <c r="I2379" i="11" s="1"/>
  <c r="G2379" i="11"/>
  <c r="M2378" i="11"/>
  <c r="L2378" i="11"/>
  <c r="J2378" i="11"/>
  <c r="K2378" i="11" s="1"/>
  <c r="H2378" i="11"/>
  <c r="I2378" i="11" s="1"/>
  <c r="G2378" i="11"/>
  <c r="M2377" i="11"/>
  <c r="L2377" i="11"/>
  <c r="J2377" i="11"/>
  <c r="K2377" i="11" s="1"/>
  <c r="H2377" i="11"/>
  <c r="I2377" i="11" s="1"/>
  <c r="G2377" i="11"/>
  <c r="M2376" i="11"/>
  <c r="L2376" i="11"/>
  <c r="J2376" i="11"/>
  <c r="K2376" i="11" s="1"/>
  <c r="H2376" i="11"/>
  <c r="I2376" i="11" s="1"/>
  <c r="G2376" i="11"/>
  <c r="M2375" i="11"/>
  <c r="L2375" i="11"/>
  <c r="J2375" i="11"/>
  <c r="K2375" i="11" s="1"/>
  <c r="H2375" i="11"/>
  <c r="I2375" i="11" s="1"/>
  <c r="G2375" i="11"/>
  <c r="M2374" i="11"/>
  <c r="L2374" i="11"/>
  <c r="J2374" i="11"/>
  <c r="K2374" i="11" s="1"/>
  <c r="H2374" i="11"/>
  <c r="I2374" i="11" s="1"/>
  <c r="G2374" i="11"/>
  <c r="M2373" i="11"/>
  <c r="L2373" i="11"/>
  <c r="J2373" i="11"/>
  <c r="K2373" i="11" s="1"/>
  <c r="H2373" i="11"/>
  <c r="I2373" i="11" s="1"/>
  <c r="G2373" i="11"/>
  <c r="M2372" i="11"/>
  <c r="L2372" i="11"/>
  <c r="J2372" i="11"/>
  <c r="K2372" i="11" s="1"/>
  <c r="H2372" i="11"/>
  <c r="I2372" i="11" s="1"/>
  <c r="G2372" i="11"/>
  <c r="M2371" i="11"/>
  <c r="L2371" i="11"/>
  <c r="J2371" i="11"/>
  <c r="K2371" i="11" s="1"/>
  <c r="H2371" i="11"/>
  <c r="I2371" i="11" s="1"/>
  <c r="G2371" i="11"/>
  <c r="M2370" i="11"/>
  <c r="L2370" i="11"/>
  <c r="J2370" i="11"/>
  <c r="K2370" i="11" s="1"/>
  <c r="H2370" i="11"/>
  <c r="I2370" i="11" s="1"/>
  <c r="G2370" i="11"/>
  <c r="M2369" i="11"/>
  <c r="L2369" i="11"/>
  <c r="J2369" i="11"/>
  <c r="K2369" i="11" s="1"/>
  <c r="H2369" i="11"/>
  <c r="I2369" i="11" s="1"/>
  <c r="G2369" i="11"/>
  <c r="M2368" i="11"/>
  <c r="L2368" i="11"/>
  <c r="J2368" i="11"/>
  <c r="K2368" i="11" s="1"/>
  <c r="H2368" i="11"/>
  <c r="I2368" i="11" s="1"/>
  <c r="G2368" i="11"/>
  <c r="M2367" i="11"/>
  <c r="L2367" i="11"/>
  <c r="J2367" i="11"/>
  <c r="K2367" i="11" s="1"/>
  <c r="H2367" i="11"/>
  <c r="I2367" i="11" s="1"/>
  <c r="G2367" i="11"/>
  <c r="M2366" i="11"/>
  <c r="L2366" i="11"/>
  <c r="J2366" i="11"/>
  <c r="K2366" i="11" s="1"/>
  <c r="H2366" i="11"/>
  <c r="I2366" i="11" s="1"/>
  <c r="G2366" i="11"/>
  <c r="M2365" i="11"/>
  <c r="L2365" i="11"/>
  <c r="J2365" i="11"/>
  <c r="K2365" i="11" s="1"/>
  <c r="H2365" i="11"/>
  <c r="I2365" i="11" s="1"/>
  <c r="G2365" i="11"/>
  <c r="M2364" i="11"/>
  <c r="L2364" i="11"/>
  <c r="J2364" i="11"/>
  <c r="K2364" i="11" s="1"/>
  <c r="H2364" i="11"/>
  <c r="I2364" i="11" s="1"/>
  <c r="G2364" i="11"/>
  <c r="M2363" i="11"/>
  <c r="L2363" i="11"/>
  <c r="J2363" i="11"/>
  <c r="K2363" i="11" s="1"/>
  <c r="H2363" i="11"/>
  <c r="I2363" i="11" s="1"/>
  <c r="G2363" i="11"/>
  <c r="M2362" i="11"/>
  <c r="L2362" i="11"/>
  <c r="J2362" i="11"/>
  <c r="K2362" i="11" s="1"/>
  <c r="H2362" i="11"/>
  <c r="I2362" i="11" s="1"/>
  <c r="G2362" i="11"/>
  <c r="M2361" i="11"/>
  <c r="L2361" i="11"/>
  <c r="J2361" i="11"/>
  <c r="K2361" i="11" s="1"/>
  <c r="H2361" i="11"/>
  <c r="I2361" i="11" s="1"/>
  <c r="G2361" i="11"/>
  <c r="M2360" i="11"/>
  <c r="L2360" i="11"/>
  <c r="J2360" i="11"/>
  <c r="K2360" i="11" s="1"/>
  <c r="H2360" i="11"/>
  <c r="I2360" i="11" s="1"/>
  <c r="G2360" i="11"/>
  <c r="M2359" i="11"/>
  <c r="L2359" i="11"/>
  <c r="J2359" i="11"/>
  <c r="K2359" i="11" s="1"/>
  <c r="H2359" i="11"/>
  <c r="I2359" i="11" s="1"/>
  <c r="G2359" i="11"/>
  <c r="M2358" i="11"/>
  <c r="L2358" i="11"/>
  <c r="J2358" i="11"/>
  <c r="K2358" i="11" s="1"/>
  <c r="H2358" i="11"/>
  <c r="I2358" i="11" s="1"/>
  <c r="G2358" i="11"/>
  <c r="M2357" i="11"/>
  <c r="L2357" i="11"/>
  <c r="J2357" i="11"/>
  <c r="K2357" i="11" s="1"/>
  <c r="H2357" i="11"/>
  <c r="I2357" i="11" s="1"/>
  <c r="G2357" i="11"/>
  <c r="M2356" i="11"/>
  <c r="L2356" i="11"/>
  <c r="J2356" i="11"/>
  <c r="K2356" i="11" s="1"/>
  <c r="H2356" i="11"/>
  <c r="I2356" i="11" s="1"/>
  <c r="G2356" i="11"/>
  <c r="M2355" i="11"/>
  <c r="L2355" i="11"/>
  <c r="J2355" i="11"/>
  <c r="K2355" i="11" s="1"/>
  <c r="H2355" i="11"/>
  <c r="I2355" i="11" s="1"/>
  <c r="G2355" i="11"/>
  <c r="M2354" i="11"/>
  <c r="L2354" i="11"/>
  <c r="J2354" i="11"/>
  <c r="K2354" i="11" s="1"/>
  <c r="H2354" i="11"/>
  <c r="I2354" i="11" s="1"/>
  <c r="G2354" i="11"/>
  <c r="M2353" i="11"/>
  <c r="L2353" i="11"/>
  <c r="J2353" i="11"/>
  <c r="K2353" i="11" s="1"/>
  <c r="H2353" i="11"/>
  <c r="I2353" i="11" s="1"/>
  <c r="G2353" i="11"/>
  <c r="M2352" i="11"/>
  <c r="L2352" i="11"/>
  <c r="J2352" i="11"/>
  <c r="K2352" i="11" s="1"/>
  <c r="H2352" i="11"/>
  <c r="I2352" i="11" s="1"/>
  <c r="G2352" i="11"/>
  <c r="M2351" i="11"/>
  <c r="L2351" i="11"/>
  <c r="J2351" i="11"/>
  <c r="K2351" i="11" s="1"/>
  <c r="H2351" i="11"/>
  <c r="I2351" i="11" s="1"/>
  <c r="G2351" i="11"/>
  <c r="M2350" i="11"/>
  <c r="L2350" i="11"/>
  <c r="J2350" i="11"/>
  <c r="K2350" i="11" s="1"/>
  <c r="H2350" i="11"/>
  <c r="I2350" i="11" s="1"/>
  <c r="G2350" i="11"/>
  <c r="M2349" i="11"/>
  <c r="L2349" i="11"/>
  <c r="J2349" i="11"/>
  <c r="K2349" i="11" s="1"/>
  <c r="H2349" i="11"/>
  <c r="I2349" i="11" s="1"/>
  <c r="G2349" i="11"/>
  <c r="M2348" i="11"/>
  <c r="L2348" i="11"/>
  <c r="J2348" i="11"/>
  <c r="K2348" i="11" s="1"/>
  <c r="H2348" i="11"/>
  <c r="I2348" i="11" s="1"/>
  <c r="G2348" i="11"/>
  <c r="M2347" i="11"/>
  <c r="L2347" i="11"/>
  <c r="J2347" i="11"/>
  <c r="K2347" i="11" s="1"/>
  <c r="H2347" i="11"/>
  <c r="I2347" i="11" s="1"/>
  <c r="G2347" i="11"/>
  <c r="M2346" i="11"/>
  <c r="L2346" i="11"/>
  <c r="J2346" i="11"/>
  <c r="K2346" i="11" s="1"/>
  <c r="H2346" i="11"/>
  <c r="I2346" i="11" s="1"/>
  <c r="G2346" i="11"/>
  <c r="M2345" i="11"/>
  <c r="L2345" i="11"/>
  <c r="J2345" i="11"/>
  <c r="K2345" i="11" s="1"/>
  <c r="H2345" i="11"/>
  <c r="I2345" i="11" s="1"/>
  <c r="G2345" i="11"/>
  <c r="M2344" i="11"/>
  <c r="L2344" i="11"/>
  <c r="J2344" i="11"/>
  <c r="K2344" i="11" s="1"/>
  <c r="H2344" i="11"/>
  <c r="I2344" i="11" s="1"/>
  <c r="G2344" i="11"/>
  <c r="M2343" i="11"/>
  <c r="L2343" i="11"/>
  <c r="J2343" i="11"/>
  <c r="K2343" i="11" s="1"/>
  <c r="H2343" i="11"/>
  <c r="I2343" i="11" s="1"/>
  <c r="G2343" i="11"/>
  <c r="M2342" i="11"/>
  <c r="L2342" i="11"/>
  <c r="J2342" i="11"/>
  <c r="K2342" i="11" s="1"/>
  <c r="H2342" i="11"/>
  <c r="I2342" i="11" s="1"/>
  <c r="G2342" i="11"/>
  <c r="M2341" i="11"/>
  <c r="L2341" i="11"/>
  <c r="J2341" i="11"/>
  <c r="K2341" i="11" s="1"/>
  <c r="H2341" i="11"/>
  <c r="I2341" i="11" s="1"/>
  <c r="G2341" i="11"/>
  <c r="M2340" i="11"/>
  <c r="L2340" i="11"/>
  <c r="J2340" i="11"/>
  <c r="K2340" i="11" s="1"/>
  <c r="H2340" i="11"/>
  <c r="I2340" i="11" s="1"/>
  <c r="G2340" i="11"/>
  <c r="M2339" i="11"/>
  <c r="L2339" i="11"/>
  <c r="J2339" i="11"/>
  <c r="K2339" i="11" s="1"/>
  <c r="H2339" i="11"/>
  <c r="I2339" i="11" s="1"/>
  <c r="G2339" i="11"/>
  <c r="M2338" i="11"/>
  <c r="L2338" i="11"/>
  <c r="J2338" i="11"/>
  <c r="K2338" i="11" s="1"/>
  <c r="H2338" i="11"/>
  <c r="I2338" i="11" s="1"/>
  <c r="G2338" i="11"/>
  <c r="M2337" i="11"/>
  <c r="L2337" i="11"/>
  <c r="J2337" i="11"/>
  <c r="K2337" i="11" s="1"/>
  <c r="H2337" i="11"/>
  <c r="I2337" i="11" s="1"/>
  <c r="G2337" i="11"/>
  <c r="M2336" i="11"/>
  <c r="L2336" i="11"/>
  <c r="J2336" i="11"/>
  <c r="K2336" i="11" s="1"/>
  <c r="H2336" i="11"/>
  <c r="I2336" i="11" s="1"/>
  <c r="G2336" i="11"/>
  <c r="M2335" i="11"/>
  <c r="L2335" i="11"/>
  <c r="J2335" i="11"/>
  <c r="K2335" i="11" s="1"/>
  <c r="H2335" i="11"/>
  <c r="I2335" i="11" s="1"/>
  <c r="G2335" i="11"/>
  <c r="M2334" i="11"/>
  <c r="L2334" i="11"/>
  <c r="J2334" i="11"/>
  <c r="K2334" i="11" s="1"/>
  <c r="H2334" i="11"/>
  <c r="I2334" i="11" s="1"/>
  <c r="G2334" i="11"/>
  <c r="M2333" i="11"/>
  <c r="L2333" i="11"/>
  <c r="J2333" i="11"/>
  <c r="K2333" i="11" s="1"/>
  <c r="H2333" i="11"/>
  <c r="I2333" i="11" s="1"/>
  <c r="G2333" i="11"/>
  <c r="M2332" i="11"/>
  <c r="L2332" i="11"/>
  <c r="J2332" i="11"/>
  <c r="K2332" i="11" s="1"/>
  <c r="H2332" i="11"/>
  <c r="I2332" i="11" s="1"/>
  <c r="G2332" i="11"/>
  <c r="M2331" i="11"/>
  <c r="L2331" i="11"/>
  <c r="J2331" i="11"/>
  <c r="K2331" i="11" s="1"/>
  <c r="H2331" i="11"/>
  <c r="I2331" i="11" s="1"/>
  <c r="G2331" i="11"/>
  <c r="M2330" i="11"/>
  <c r="L2330" i="11"/>
  <c r="J2330" i="11"/>
  <c r="K2330" i="11" s="1"/>
  <c r="H2330" i="11"/>
  <c r="I2330" i="11" s="1"/>
  <c r="G2330" i="11"/>
  <c r="M2329" i="11"/>
  <c r="L2329" i="11"/>
  <c r="J2329" i="11"/>
  <c r="K2329" i="11" s="1"/>
  <c r="H2329" i="11"/>
  <c r="I2329" i="11" s="1"/>
  <c r="G2329" i="11"/>
  <c r="M2328" i="11"/>
  <c r="L2328" i="11"/>
  <c r="J2328" i="11"/>
  <c r="K2328" i="11" s="1"/>
  <c r="H2328" i="11"/>
  <c r="I2328" i="11" s="1"/>
  <c r="G2328" i="11"/>
  <c r="M2327" i="11"/>
  <c r="L2327" i="11"/>
  <c r="J2327" i="11"/>
  <c r="K2327" i="11" s="1"/>
  <c r="H2327" i="11"/>
  <c r="I2327" i="11" s="1"/>
  <c r="G2327" i="11"/>
  <c r="M2326" i="11"/>
  <c r="L2326" i="11"/>
  <c r="J2326" i="11"/>
  <c r="K2326" i="11" s="1"/>
  <c r="H2326" i="11"/>
  <c r="I2326" i="11" s="1"/>
  <c r="G2326" i="11"/>
  <c r="M2325" i="11"/>
  <c r="L2325" i="11"/>
  <c r="J2325" i="11"/>
  <c r="K2325" i="11" s="1"/>
  <c r="H2325" i="11"/>
  <c r="I2325" i="11" s="1"/>
  <c r="G2325" i="11"/>
  <c r="M2324" i="11"/>
  <c r="L2324" i="11"/>
  <c r="J2324" i="11"/>
  <c r="K2324" i="11" s="1"/>
  <c r="H2324" i="11"/>
  <c r="I2324" i="11" s="1"/>
  <c r="G2324" i="11"/>
  <c r="M2323" i="11"/>
  <c r="L2323" i="11"/>
  <c r="J2323" i="11"/>
  <c r="K2323" i="11" s="1"/>
  <c r="H2323" i="11"/>
  <c r="I2323" i="11" s="1"/>
  <c r="G2323" i="11"/>
  <c r="M2322" i="11"/>
  <c r="L2322" i="11"/>
  <c r="J2322" i="11"/>
  <c r="K2322" i="11" s="1"/>
  <c r="H2322" i="11"/>
  <c r="I2322" i="11" s="1"/>
  <c r="G2322" i="11"/>
  <c r="M2321" i="11"/>
  <c r="L2321" i="11"/>
  <c r="J2321" i="11"/>
  <c r="K2321" i="11" s="1"/>
  <c r="H2321" i="11"/>
  <c r="I2321" i="11" s="1"/>
  <c r="G2321" i="11"/>
  <c r="M2320" i="11"/>
  <c r="L2320" i="11"/>
  <c r="J2320" i="11"/>
  <c r="K2320" i="11" s="1"/>
  <c r="H2320" i="11"/>
  <c r="I2320" i="11" s="1"/>
  <c r="G2320" i="11"/>
  <c r="M2319" i="11"/>
  <c r="L2319" i="11"/>
  <c r="J2319" i="11"/>
  <c r="K2319" i="11" s="1"/>
  <c r="H2319" i="11"/>
  <c r="I2319" i="11" s="1"/>
  <c r="G2319" i="11"/>
  <c r="M2318" i="11"/>
  <c r="L2318" i="11"/>
  <c r="J2318" i="11"/>
  <c r="K2318" i="11" s="1"/>
  <c r="H2318" i="11"/>
  <c r="I2318" i="11" s="1"/>
  <c r="G2318" i="11"/>
  <c r="M2317" i="11"/>
  <c r="L2317" i="11"/>
  <c r="J2317" i="11"/>
  <c r="K2317" i="11" s="1"/>
  <c r="H2317" i="11"/>
  <c r="I2317" i="11" s="1"/>
  <c r="G2317" i="11"/>
  <c r="M2316" i="11"/>
  <c r="L2316" i="11"/>
  <c r="J2316" i="11"/>
  <c r="K2316" i="11" s="1"/>
  <c r="H2316" i="11"/>
  <c r="I2316" i="11" s="1"/>
  <c r="G2316" i="11"/>
  <c r="M2315" i="11"/>
  <c r="L2315" i="11"/>
  <c r="J2315" i="11"/>
  <c r="K2315" i="11" s="1"/>
  <c r="H2315" i="11"/>
  <c r="I2315" i="11" s="1"/>
  <c r="G2315" i="11"/>
  <c r="M2314" i="11"/>
  <c r="L2314" i="11"/>
  <c r="J2314" i="11"/>
  <c r="K2314" i="11" s="1"/>
  <c r="H2314" i="11"/>
  <c r="I2314" i="11" s="1"/>
  <c r="G2314" i="11"/>
  <c r="M2313" i="11"/>
  <c r="L2313" i="11"/>
  <c r="J2313" i="11"/>
  <c r="K2313" i="11" s="1"/>
  <c r="H2313" i="11"/>
  <c r="I2313" i="11" s="1"/>
  <c r="G2313" i="11"/>
  <c r="M2312" i="11"/>
  <c r="L2312" i="11"/>
  <c r="J2312" i="11"/>
  <c r="K2312" i="11" s="1"/>
  <c r="H2312" i="11"/>
  <c r="I2312" i="11" s="1"/>
  <c r="G2312" i="11"/>
  <c r="M2311" i="11"/>
  <c r="L2311" i="11"/>
  <c r="J2311" i="11"/>
  <c r="K2311" i="11" s="1"/>
  <c r="H2311" i="11"/>
  <c r="I2311" i="11" s="1"/>
  <c r="G2311" i="11"/>
  <c r="M2310" i="11"/>
  <c r="L2310" i="11"/>
  <c r="J2310" i="11"/>
  <c r="K2310" i="11" s="1"/>
  <c r="H2310" i="11"/>
  <c r="I2310" i="11" s="1"/>
  <c r="G2310" i="11"/>
  <c r="M2309" i="11"/>
  <c r="L2309" i="11"/>
  <c r="J2309" i="11"/>
  <c r="K2309" i="11" s="1"/>
  <c r="H2309" i="11"/>
  <c r="I2309" i="11" s="1"/>
  <c r="G2309" i="11"/>
  <c r="M2308" i="11"/>
  <c r="L2308" i="11"/>
  <c r="J2308" i="11"/>
  <c r="K2308" i="11" s="1"/>
  <c r="H2308" i="11"/>
  <c r="I2308" i="11" s="1"/>
  <c r="G2308" i="11"/>
  <c r="M2307" i="11"/>
  <c r="L2307" i="11"/>
  <c r="J2307" i="11"/>
  <c r="K2307" i="11" s="1"/>
  <c r="H2307" i="11"/>
  <c r="I2307" i="11" s="1"/>
  <c r="G2307" i="11"/>
  <c r="M2306" i="11"/>
  <c r="L2306" i="11"/>
  <c r="J2306" i="11"/>
  <c r="K2306" i="11" s="1"/>
  <c r="H2306" i="11"/>
  <c r="I2306" i="11" s="1"/>
  <c r="G2306" i="11"/>
  <c r="M2305" i="11"/>
  <c r="L2305" i="11"/>
  <c r="J2305" i="11"/>
  <c r="K2305" i="11" s="1"/>
  <c r="H2305" i="11"/>
  <c r="I2305" i="11" s="1"/>
  <c r="G2305" i="11"/>
  <c r="M2304" i="11"/>
  <c r="L2304" i="11"/>
  <c r="J2304" i="11"/>
  <c r="K2304" i="11" s="1"/>
  <c r="H2304" i="11"/>
  <c r="I2304" i="11" s="1"/>
  <c r="G2304" i="11"/>
  <c r="M2303" i="11"/>
  <c r="L2303" i="11"/>
  <c r="J2303" i="11"/>
  <c r="K2303" i="11" s="1"/>
  <c r="H2303" i="11"/>
  <c r="I2303" i="11" s="1"/>
  <c r="G2303" i="11"/>
  <c r="M2302" i="11"/>
  <c r="L2302" i="11"/>
  <c r="J2302" i="11"/>
  <c r="K2302" i="11" s="1"/>
  <c r="H2302" i="11"/>
  <c r="I2302" i="11" s="1"/>
  <c r="G2302" i="11"/>
  <c r="M2301" i="11"/>
  <c r="L2301" i="11"/>
  <c r="J2301" i="11"/>
  <c r="K2301" i="11" s="1"/>
  <c r="H2301" i="11"/>
  <c r="I2301" i="11" s="1"/>
  <c r="G2301" i="11"/>
  <c r="M2300" i="11"/>
  <c r="L2300" i="11"/>
  <c r="J2300" i="11"/>
  <c r="K2300" i="11" s="1"/>
  <c r="H2300" i="11"/>
  <c r="I2300" i="11" s="1"/>
  <c r="G2300" i="11"/>
  <c r="M2299" i="11"/>
  <c r="L2299" i="11"/>
  <c r="J2299" i="11"/>
  <c r="K2299" i="11" s="1"/>
  <c r="H2299" i="11"/>
  <c r="I2299" i="11" s="1"/>
  <c r="G2299" i="11"/>
  <c r="M2298" i="11"/>
  <c r="L2298" i="11"/>
  <c r="J2298" i="11"/>
  <c r="K2298" i="11" s="1"/>
  <c r="H2298" i="11"/>
  <c r="I2298" i="11" s="1"/>
  <c r="G2298" i="11"/>
  <c r="M2297" i="11"/>
  <c r="L2297" i="11"/>
  <c r="J2297" i="11"/>
  <c r="K2297" i="11" s="1"/>
  <c r="H2297" i="11"/>
  <c r="I2297" i="11" s="1"/>
  <c r="G2297" i="11"/>
  <c r="M2296" i="11"/>
  <c r="L2296" i="11"/>
  <c r="J2296" i="11"/>
  <c r="K2296" i="11" s="1"/>
  <c r="H2296" i="11"/>
  <c r="I2296" i="11" s="1"/>
  <c r="G2296" i="11"/>
  <c r="M2295" i="11"/>
  <c r="L2295" i="11"/>
  <c r="J2295" i="11"/>
  <c r="K2295" i="11" s="1"/>
  <c r="H2295" i="11"/>
  <c r="I2295" i="11" s="1"/>
  <c r="G2295" i="11"/>
  <c r="M2294" i="11"/>
  <c r="L2294" i="11"/>
  <c r="J2294" i="11"/>
  <c r="K2294" i="11" s="1"/>
  <c r="H2294" i="11"/>
  <c r="I2294" i="11" s="1"/>
  <c r="G2294" i="11"/>
  <c r="M2293" i="11"/>
  <c r="L2293" i="11"/>
  <c r="J2293" i="11"/>
  <c r="K2293" i="11" s="1"/>
  <c r="H2293" i="11"/>
  <c r="I2293" i="11" s="1"/>
  <c r="G2293" i="11"/>
  <c r="M2292" i="11"/>
  <c r="L2292" i="11"/>
  <c r="J2292" i="11"/>
  <c r="K2292" i="11" s="1"/>
  <c r="H2292" i="11"/>
  <c r="I2292" i="11" s="1"/>
  <c r="G2292" i="11"/>
  <c r="M2291" i="11"/>
  <c r="L2291" i="11"/>
  <c r="J2291" i="11"/>
  <c r="K2291" i="11" s="1"/>
  <c r="H2291" i="11"/>
  <c r="I2291" i="11" s="1"/>
  <c r="G2291" i="11"/>
  <c r="M2290" i="11"/>
  <c r="L2290" i="11"/>
  <c r="J2290" i="11"/>
  <c r="K2290" i="11" s="1"/>
  <c r="H2290" i="11"/>
  <c r="I2290" i="11" s="1"/>
  <c r="G2290" i="11"/>
  <c r="M2289" i="11"/>
  <c r="L2289" i="11"/>
  <c r="J2289" i="11"/>
  <c r="K2289" i="11" s="1"/>
  <c r="H2289" i="11"/>
  <c r="I2289" i="11" s="1"/>
  <c r="G2289" i="11"/>
  <c r="M2288" i="11"/>
  <c r="L2288" i="11"/>
  <c r="J2288" i="11"/>
  <c r="K2288" i="11" s="1"/>
  <c r="H2288" i="11"/>
  <c r="I2288" i="11" s="1"/>
  <c r="G2288" i="11"/>
  <c r="M2287" i="11"/>
  <c r="L2287" i="11"/>
  <c r="J2287" i="11"/>
  <c r="K2287" i="11" s="1"/>
  <c r="H2287" i="11"/>
  <c r="I2287" i="11" s="1"/>
  <c r="G2287" i="11"/>
  <c r="M2286" i="11"/>
  <c r="L2286" i="11"/>
  <c r="J2286" i="11"/>
  <c r="K2286" i="11" s="1"/>
  <c r="H2286" i="11"/>
  <c r="I2286" i="11" s="1"/>
  <c r="G2286" i="11"/>
  <c r="M2285" i="11"/>
  <c r="L2285" i="11"/>
  <c r="J2285" i="11"/>
  <c r="K2285" i="11" s="1"/>
  <c r="H2285" i="11"/>
  <c r="I2285" i="11" s="1"/>
  <c r="G2285" i="11"/>
  <c r="M2284" i="11"/>
  <c r="L2284" i="11"/>
  <c r="J2284" i="11"/>
  <c r="K2284" i="11" s="1"/>
  <c r="H2284" i="11"/>
  <c r="I2284" i="11" s="1"/>
  <c r="G2284" i="11"/>
  <c r="M2283" i="11"/>
  <c r="L2283" i="11"/>
  <c r="J2283" i="11"/>
  <c r="K2283" i="11" s="1"/>
  <c r="H2283" i="11"/>
  <c r="I2283" i="11" s="1"/>
  <c r="G2283" i="11"/>
  <c r="M2282" i="11"/>
  <c r="L2282" i="11"/>
  <c r="J2282" i="11"/>
  <c r="K2282" i="11" s="1"/>
  <c r="H2282" i="11"/>
  <c r="I2282" i="11" s="1"/>
  <c r="G2282" i="11"/>
  <c r="M2281" i="11"/>
  <c r="L2281" i="11"/>
  <c r="J2281" i="11"/>
  <c r="K2281" i="11" s="1"/>
  <c r="H2281" i="11"/>
  <c r="I2281" i="11" s="1"/>
  <c r="G2281" i="11"/>
  <c r="M2280" i="11"/>
  <c r="L2280" i="11"/>
  <c r="J2280" i="11"/>
  <c r="K2280" i="11" s="1"/>
  <c r="H2280" i="11"/>
  <c r="I2280" i="11" s="1"/>
  <c r="G2280" i="11"/>
  <c r="M2279" i="11"/>
  <c r="L2279" i="11"/>
  <c r="J2279" i="11"/>
  <c r="K2279" i="11" s="1"/>
  <c r="H2279" i="11"/>
  <c r="I2279" i="11" s="1"/>
  <c r="G2279" i="11"/>
  <c r="M2278" i="11"/>
  <c r="L2278" i="11"/>
  <c r="J2278" i="11"/>
  <c r="K2278" i="11" s="1"/>
  <c r="H2278" i="11"/>
  <c r="I2278" i="11" s="1"/>
  <c r="G2278" i="11"/>
  <c r="M2277" i="11"/>
  <c r="L2277" i="11"/>
  <c r="J2277" i="11"/>
  <c r="K2277" i="11" s="1"/>
  <c r="H2277" i="11"/>
  <c r="I2277" i="11" s="1"/>
  <c r="G2277" i="11"/>
  <c r="M2276" i="11"/>
  <c r="L2276" i="11"/>
  <c r="J2276" i="11"/>
  <c r="K2276" i="11" s="1"/>
  <c r="H2276" i="11"/>
  <c r="I2276" i="11" s="1"/>
  <c r="G2276" i="11"/>
  <c r="M2275" i="11"/>
  <c r="L2275" i="11"/>
  <c r="J2275" i="11"/>
  <c r="K2275" i="11" s="1"/>
  <c r="H2275" i="11"/>
  <c r="I2275" i="11" s="1"/>
  <c r="G2275" i="11"/>
  <c r="M2274" i="11"/>
  <c r="L2274" i="11"/>
  <c r="J2274" i="11"/>
  <c r="K2274" i="11" s="1"/>
  <c r="H2274" i="11"/>
  <c r="I2274" i="11" s="1"/>
  <c r="G2274" i="11"/>
  <c r="M2273" i="11"/>
  <c r="L2273" i="11"/>
  <c r="J2273" i="11"/>
  <c r="K2273" i="11" s="1"/>
  <c r="H2273" i="11"/>
  <c r="I2273" i="11" s="1"/>
  <c r="G2273" i="11"/>
  <c r="M2272" i="11"/>
  <c r="L2272" i="11"/>
  <c r="J2272" i="11"/>
  <c r="K2272" i="11" s="1"/>
  <c r="H2272" i="11"/>
  <c r="I2272" i="11" s="1"/>
  <c r="G2272" i="11"/>
  <c r="M2271" i="11"/>
  <c r="L2271" i="11"/>
  <c r="J2271" i="11"/>
  <c r="K2271" i="11" s="1"/>
  <c r="H2271" i="11"/>
  <c r="I2271" i="11" s="1"/>
  <c r="G2271" i="11"/>
  <c r="M2270" i="11"/>
  <c r="L2270" i="11"/>
  <c r="J2270" i="11"/>
  <c r="K2270" i="11" s="1"/>
  <c r="H2270" i="11"/>
  <c r="I2270" i="11" s="1"/>
  <c r="G2270" i="11"/>
  <c r="M2269" i="11"/>
  <c r="L2269" i="11"/>
  <c r="J2269" i="11"/>
  <c r="K2269" i="11" s="1"/>
  <c r="H2269" i="11"/>
  <c r="I2269" i="11" s="1"/>
  <c r="G2269" i="11"/>
  <c r="M2268" i="11"/>
  <c r="L2268" i="11"/>
  <c r="J2268" i="11"/>
  <c r="K2268" i="11" s="1"/>
  <c r="H2268" i="11"/>
  <c r="I2268" i="11" s="1"/>
  <c r="G2268" i="11"/>
  <c r="M2267" i="11"/>
  <c r="L2267" i="11"/>
  <c r="J2267" i="11"/>
  <c r="K2267" i="11" s="1"/>
  <c r="H2267" i="11"/>
  <c r="I2267" i="11" s="1"/>
  <c r="G2267" i="11"/>
  <c r="M2266" i="11"/>
  <c r="L2266" i="11"/>
  <c r="J2266" i="11"/>
  <c r="K2266" i="11" s="1"/>
  <c r="H2266" i="11"/>
  <c r="I2266" i="11" s="1"/>
  <c r="G2266" i="11"/>
  <c r="M2265" i="11"/>
  <c r="L2265" i="11"/>
  <c r="J2265" i="11"/>
  <c r="K2265" i="11" s="1"/>
  <c r="H2265" i="11"/>
  <c r="I2265" i="11" s="1"/>
  <c r="G2265" i="11"/>
  <c r="M2264" i="11"/>
  <c r="L2264" i="11"/>
  <c r="J2264" i="11"/>
  <c r="K2264" i="11" s="1"/>
  <c r="H2264" i="11"/>
  <c r="I2264" i="11" s="1"/>
  <c r="G2264" i="11"/>
  <c r="M2263" i="11"/>
  <c r="L2263" i="11"/>
  <c r="J2263" i="11"/>
  <c r="K2263" i="11" s="1"/>
  <c r="H2263" i="11"/>
  <c r="I2263" i="11" s="1"/>
  <c r="G2263" i="11"/>
  <c r="M2262" i="11"/>
  <c r="L2262" i="11"/>
  <c r="J2262" i="11"/>
  <c r="K2262" i="11" s="1"/>
  <c r="H2262" i="11"/>
  <c r="I2262" i="11" s="1"/>
  <c r="G2262" i="11"/>
  <c r="M2261" i="11"/>
  <c r="L2261" i="11"/>
  <c r="J2261" i="11"/>
  <c r="K2261" i="11" s="1"/>
  <c r="H2261" i="11"/>
  <c r="I2261" i="11" s="1"/>
  <c r="G2261" i="11"/>
  <c r="M2260" i="11"/>
  <c r="L2260" i="11"/>
  <c r="J2260" i="11"/>
  <c r="K2260" i="11" s="1"/>
  <c r="H2260" i="11"/>
  <c r="I2260" i="11" s="1"/>
  <c r="G2260" i="11"/>
  <c r="M2259" i="11"/>
  <c r="L2259" i="11"/>
  <c r="J2259" i="11"/>
  <c r="K2259" i="11" s="1"/>
  <c r="H2259" i="11"/>
  <c r="I2259" i="11" s="1"/>
  <c r="G2259" i="11"/>
  <c r="M2258" i="11"/>
  <c r="L2258" i="11"/>
  <c r="J2258" i="11"/>
  <c r="K2258" i="11" s="1"/>
  <c r="H2258" i="11"/>
  <c r="I2258" i="11" s="1"/>
  <c r="G2258" i="11"/>
  <c r="M2257" i="11"/>
  <c r="L2257" i="11"/>
  <c r="J2257" i="11"/>
  <c r="K2257" i="11" s="1"/>
  <c r="H2257" i="11"/>
  <c r="I2257" i="11" s="1"/>
  <c r="G2257" i="11"/>
  <c r="M2256" i="11"/>
  <c r="L2256" i="11"/>
  <c r="J2256" i="11"/>
  <c r="K2256" i="11" s="1"/>
  <c r="H2256" i="11"/>
  <c r="I2256" i="11" s="1"/>
  <c r="G2256" i="11"/>
  <c r="M2255" i="11"/>
  <c r="L2255" i="11"/>
  <c r="J2255" i="11"/>
  <c r="K2255" i="11" s="1"/>
  <c r="H2255" i="11"/>
  <c r="I2255" i="11" s="1"/>
  <c r="G2255" i="11"/>
  <c r="M2254" i="11"/>
  <c r="L2254" i="11"/>
  <c r="J2254" i="11"/>
  <c r="K2254" i="11" s="1"/>
  <c r="H2254" i="11"/>
  <c r="I2254" i="11" s="1"/>
  <c r="G2254" i="11"/>
  <c r="M2253" i="11"/>
  <c r="L2253" i="11"/>
  <c r="J2253" i="11"/>
  <c r="K2253" i="11" s="1"/>
  <c r="H2253" i="11"/>
  <c r="I2253" i="11" s="1"/>
  <c r="G2253" i="11"/>
  <c r="M2252" i="11"/>
  <c r="L2252" i="11"/>
  <c r="J2252" i="11"/>
  <c r="K2252" i="11" s="1"/>
  <c r="H2252" i="11"/>
  <c r="I2252" i="11" s="1"/>
  <c r="G2252" i="11"/>
  <c r="M2251" i="11"/>
  <c r="L2251" i="11"/>
  <c r="J2251" i="11"/>
  <c r="K2251" i="11" s="1"/>
  <c r="H2251" i="11"/>
  <c r="I2251" i="11" s="1"/>
  <c r="G2251" i="11"/>
  <c r="M2250" i="11"/>
  <c r="L2250" i="11"/>
  <c r="J2250" i="11"/>
  <c r="K2250" i="11" s="1"/>
  <c r="H2250" i="11"/>
  <c r="I2250" i="11" s="1"/>
  <c r="G2250" i="11"/>
  <c r="M2249" i="11"/>
  <c r="L2249" i="11"/>
  <c r="J2249" i="11"/>
  <c r="K2249" i="11" s="1"/>
  <c r="H2249" i="11"/>
  <c r="I2249" i="11" s="1"/>
  <c r="G2249" i="11"/>
  <c r="M2248" i="11"/>
  <c r="L2248" i="11"/>
  <c r="J2248" i="11"/>
  <c r="K2248" i="11" s="1"/>
  <c r="H2248" i="11"/>
  <c r="I2248" i="11" s="1"/>
  <c r="G2248" i="11"/>
  <c r="M2247" i="11"/>
  <c r="L2247" i="11"/>
  <c r="J2247" i="11"/>
  <c r="K2247" i="11" s="1"/>
  <c r="H2247" i="11"/>
  <c r="I2247" i="11" s="1"/>
  <c r="G2247" i="11"/>
  <c r="M2246" i="11"/>
  <c r="L2246" i="11"/>
  <c r="J2246" i="11"/>
  <c r="K2246" i="11" s="1"/>
  <c r="H2246" i="11"/>
  <c r="I2246" i="11" s="1"/>
  <c r="G2246" i="11"/>
  <c r="M2245" i="11"/>
  <c r="L2245" i="11"/>
  <c r="J2245" i="11"/>
  <c r="K2245" i="11" s="1"/>
  <c r="H2245" i="11"/>
  <c r="I2245" i="11" s="1"/>
  <c r="G2245" i="11"/>
  <c r="M2244" i="11"/>
  <c r="L2244" i="11"/>
  <c r="J2244" i="11"/>
  <c r="K2244" i="11" s="1"/>
  <c r="H2244" i="11"/>
  <c r="I2244" i="11" s="1"/>
  <c r="G2244" i="11"/>
  <c r="M2243" i="11"/>
  <c r="L2243" i="11"/>
  <c r="J2243" i="11"/>
  <c r="K2243" i="11" s="1"/>
  <c r="H2243" i="11"/>
  <c r="I2243" i="11" s="1"/>
  <c r="G2243" i="11"/>
  <c r="M2242" i="11"/>
  <c r="L2242" i="11"/>
  <c r="J2242" i="11"/>
  <c r="K2242" i="11" s="1"/>
  <c r="H2242" i="11"/>
  <c r="I2242" i="11" s="1"/>
  <c r="G2242" i="11"/>
  <c r="M2241" i="11"/>
  <c r="L2241" i="11"/>
  <c r="J2241" i="11"/>
  <c r="K2241" i="11" s="1"/>
  <c r="H2241" i="11"/>
  <c r="I2241" i="11" s="1"/>
  <c r="G2241" i="11"/>
  <c r="M2240" i="11"/>
  <c r="L2240" i="11"/>
  <c r="J2240" i="11"/>
  <c r="K2240" i="11" s="1"/>
  <c r="H2240" i="11"/>
  <c r="I2240" i="11" s="1"/>
  <c r="G2240" i="11"/>
  <c r="M2239" i="11"/>
  <c r="L2239" i="11"/>
  <c r="J2239" i="11"/>
  <c r="K2239" i="11" s="1"/>
  <c r="H2239" i="11"/>
  <c r="I2239" i="11" s="1"/>
  <c r="G2239" i="11"/>
  <c r="M2238" i="11"/>
  <c r="L2238" i="11"/>
  <c r="J2238" i="11"/>
  <c r="K2238" i="11" s="1"/>
  <c r="H2238" i="11"/>
  <c r="I2238" i="11" s="1"/>
  <c r="G2238" i="11"/>
  <c r="M2237" i="11"/>
  <c r="L2237" i="11"/>
  <c r="J2237" i="11"/>
  <c r="K2237" i="11" s="1"/>
  <c r="H2237" i="11"/>
  <c r="I2237" i="11" s="1"/>
  <c r="G2237" i="11"/>
  <c r="M2236" i="11"/>
  <c r="L2236" i="11"/>
  <c r="J2236" i="11"/>
  <c r="K2236" i="11" s="1"/>
  <c r="H2236" i="11"/>
  <c r="I2236" i="11" s="1"/>
  <c r="G2236" i="11"/>
  <c r="M2235" i="11"/>
  <c r="L2235" i="11"/>
  <c r="J2235" i="11"/>
  <c r="K2235" i="11" s="1"/>
  <c r="H2235" i="11"/>
  <c r="I2235" i="11" s="1"/>
  <c r="G2235" i="11"/>
  <c r="M2234" i="11"/>
  <c r="L2234" i="11"/>
  <c r="J2234" i="11"/>
  <c r="K2234" i="11" s="1"/>
  <c r="H2234" i="11"/>
  <c r="I2234" i="11" s="1"/>
  <c r="G2234" i="11"/>
  <c r="M2233" i="11"/>
  <c r="L2233" i="11"/>
  <c r="J2233" i="11"/>
  <c r="K2233" i="11" s="1"/>
  <c r="H2233" i="11"/>
  <c r="I2233" i="11" s="1"/>
  <c r="G2233" i="11"/>
  <c r="M2232" i="11"/>
  <c r="L2232" i="11"/>
  <c r="J2232" i="11"/>
  <c r="K2232" i="11" s="1"/>
  <c r="H2232" i="11"/>
  <c r="I2232" i="11" s="1"/>
  <c r="G2232" i="11"/>
  <c r="M2231" i="11"/>
  <c r="L2231" i="11"/>
  <c r="J2231" i="11"/>
  <c r="K2231" i="11" s="1"/>
  <c r="H2231" i="11"/>
  <c r="I2231" i="11" s="1"/>
  <c r="G2231" i="11"/>
  <c r="M2230" i="11"/>
  <c r="L2230" i="11"/>
  <c r="J2230" i="11"/>
  <c r="K2230" i="11" s="1"/>
  <c r="H2230" i="11"/>
  <c r="I2230" i="11" s="1"/>
  <c r="G2230" i="11"/>
  <c r="M2229" i="11"/>
  <c r="L2229" i="11"/>
  <c r="J2229" i="11"/>
  <c r="K2229" i="11" s="1"/>
  <c r="H2229" i="11"/>
  <c r="I2229" i="11" s="1"/>
  <c r="G2229" i="11"/>
  <c r="M2228" i="11"/>
  <c r="L2228" i="11"/>
  <c r="J2228" i="11"/>
  <c r="K2228" i="11" s="1"/>
  <c r="H2228" i="11"/>
  <c r="I2228" i="11" s="1"/>
  <c r="G2228" i="11"/>
  <c r="M2227" i="11"/>
  <c r="L2227" i="11"/>
  <c r="J2227" i="11"/>
  <c r="K2227" i="11" s="1"/>
  <c r="H2227" i="11"/>
  <c r="I2227" i="11" s="1"/>
  <c r="G2227" i="11"/>
  <c r="M2226" i="11"/>
  <c r="L2226" i="11"/>
  <c r="J2226" i="11"/>
  <c r="K2226" i="11" s="1"/>
  <c r="H2226" i="11"/>
  <c r="I2226" i="11" s="1"/>
  <c r="G2226" i="11"/>
  <c r="M2225" i="11"/>
  <c r="L2225" i="11"/>
  <c r="J2225" i="11"/>
  <c r="K2225" i="11" s="1"/>
  <c r="H2225" i="11"/>
  <c r="I2225" i="11" s="1"/>
  <c r="G2225" i="11"/>
  <c r="M2224" i="11"/>
  <c r="L2224" i="11"/>
  <c r="J2224" i="11"/>
  <c r="K2224" i="11" s="1"/>
  <c r="H2224" i="11"/>
  <c r="I2224" i="11" s="1"/>
  <c r="G2224" i="11"/>
  <c r="M2223" i="11"/>
  <c r="L2223" i="11"/>
  <c r="J2223" i="11"/>
  <c r="K2223" i="11" s="1"/>
  <c r="H2223" i="11"/>
  <c r="I2223" i="11" s="1"/>
  <c r="G2223" i="11"/>
  <c r="M2222" i="11"/>
  <c r="L2222" i="11"/>
  <c r="J2222" i="11"/>
  <c r="K2222" i="11" s="1"/>
  <c r="H2222" i="11"/>
  <c r="I2222" i="11" s="1"/>
  <c r="G2222" i="11"/>
  <c r="M2221" i="11"/>
  <c r="L2221" i="11"/>
  <c r="J2221" i="11"/>
  <c r="K2221" i="11" s="1"/>
  <c r="H2221" i="11"/>
  <c r="I2221" i="11" s="1"/>
  <c r="G2221" i="11"/>
  <c r="M2220" i="11"/>
  <c r="L2220" i="11"/>
  <c r="J2220" i="11"/>
  <c r="K2220" i="11" s="1"/>
  <c r="H2220" i="11"/>
  <c r="I2220" i="11" s="1"/>
  <c r="G2220" i="11"/>
  <c r="M2219" i="11"/>
  <c r="L2219" i="11"/>
  <c r="J2219" i="11"/>
  <c r="K2219" i="11" s="1"/>
  <c r="H2219" i="11"/>
  <c r="I2219" i="11" s="1"/>
  <c r="G2219" i="11"/>
  <c r="M2218" i="11"/>
  <c r="L2218" i="11"/>
  <c r="J2218" i="11"/>
  <c r="K2218" i="11" s="1"/>
  <c r="H2218" i="11"/>
  <c r="I2218" i="11" s="1"/>
  <c r="G2218" i="11"/>
  <c r="M2217" i="11"/>
  <c r="L2217" i="11"/>
  <c r="J2217" i="11"/>
  <c r="K2217" i="11" s="1"/>
  <c r="H2217" i="11"/>
  <c r="I2217" i="11" s="1"/>
  <c r="G2217" i="11"/>
  <c r="M2216" i="11"/>
  <c r="L2216" i="11"/>
  <c r="J2216" i="11"/>
  <c r="K2216" i="11" s="1"/>
  <c r="H2216" i="11"/>
  <c r="I2216" i="11" s="1"/>
  <c r="G2216" i="11"/>
  <c r="M2215" i="11"/>
  <c r="L2215" i="11"/>
  <c r="J2215" i="11"/>
  <c r="K2215" i="11" s="1"/>
  <c r="H2215" i="11"/>
  <c r="I2215" i="11" s="1"/>
  <c r="G2215" i="11"/>
  <c r="M2214" i="11"/>
  <c r="L2214" i="11"/>
  <c r="J2214" i="11"/>
  <c r="K2214" i="11" s="1"/>
  <c r="H2214" i="11"/>
  <c r="I2214" i="11" s="1"/>
  <c r="G2214" i="11"/>
  <c r="M2213" i="11"/>
  <c r="L2213" i="11"/>
  <c r="J2213" i="11"/>
  <c r="K2213" i="11" s="1"/>
  <c r="H2213" i="11"/>
  <c r="I2213" i="11" s="1"/>
  <c r="G2213" i="11"/>
  <c r="M2212" i="11"/>
  <c r="L2212" i="11"/>
  <c r="J2212" i="11"/>
  <c r="K2212" i="11" s="1"/>
  <c r="H2212" i="11"/>
  <c r="I2212" i="11" s="1"/>
  <c r="G2212" i="11"/>
  <c r="M2211" i="11"/>
  <c r="L2211" i="11"/>
  <c r="J2211" i="11"/>
  <c r="K2211" i="11" s="1"/>
  <c r="H2211" i="11"/>
  <c r="I2211" i="11" s="1"/>
  <c r="G2211" i="11"/>
  <c r="M2210" i="11"/>
  <c r="L2210" i="11"/>
  <c r="J2210" i="11"/>
  <c r="K2210" i="11" s="1"/>
  <c r="H2210" i="11"/>
  <c r="I2210" i="11" s="1"/>
  <c r="G2210" i="11"/>
  <c r="M2209" i="11"/>
  <c r="L2209" i="11"/>
  <c r="J2209" i="11"/>
  <c r="K2209" i="11" s="1"/>
  <c r="H2209" i="11"/>
  <c r="I2209" i="11" s="1"/>
  <c r="G2209" i="11"/>
  <c r="M2208" i="11"/>
  <c r="L2208" i="11"/>
  <c r="J2208" i="11"/>
  <c r="K2208" i="11" s="1"/>
  <c r="H2208" i="11"/>
  <c r="I2208" i="11" s="1"/>
  <c r="G2208" i="11"/>
  <c r="M2207" i="11"/>
  <c r="L2207" i="11"/>
  <c r="J2207" i="11"/>
  <c r="K2207" i="11" s="1"/>
  <c r="H2207" i="11"/>
  <c r="I2207" i="11" s="1"/>
  <c r="G2207" i="11"/>
  <c r="M2206" i="11"/>
  <c r="L2206" i="11"/>
  <c r="J2206" i="11"/>
  <c r="K2206" i="11" s="1"/>
  <c r="H2206" i="11"/>
  <c r="I2206" i="11" s="1"/>
  <c r="G2206" i="11"/>
  <c r="M2205" i="11"/>
  <c r="L2205" i="11"/>
  <c r="J2205" i="11"/>
  <c r="K2205" i="11" s="1"/>
  <c r="H2205" i="11"/>
  <c r="I2205" i="11" s="1"/>
  <c r="G2205" i="11"/>
  <c r="M2204" i="11"/>
  <c r="L2204" i="11"/>
  <c r="J2204" i="11"/>
  <c r="K2204" i="11" s="1"/>
  <c r="H2204" i="11"/>
  <c r="I2204" i="11" s="1"/>
  <c r="G2204" i="11"/>
  <c r="M2203" i="11"/>
  <c r="L2203" i="11"/>
  <c r="J2203" i="11"/>
  <c r="K2203" i="11" s="1"/>
  <c r="H2203" i="11"/>
  <c r="I2203" i="11" s="1"/>
  <c r="G2203" i="11"/>
  <c r="M2202" i="11"/>
  <c r="L2202" i="11"/>
  <c r="J2202" i="11"/>
  <c r="K2202" i="11" s="1"/>
  <c r="H2202" i="11"/>
  <c r="I2202" i="11" s="1"/>
  <c r="G2202" i="11"/>
  <c r="M2201" i="11"/>
  <c r="L2201" i="11"/>
  <c r="J2201" i="11"/>
  <c r="K2201" i="11" s="1"/>
  <c r="H2201" i="11"/>
  <c r="I2201" i="11" s="1"/>
  <c r="G2201" i="11"/>
  <c r="M2200" i="11"/>
  <c r="L2200" i="11"/>
  <c r="J2200" i="11"/>
  <c r="K2200" i="11" s="1"/>
  <c r="H2200" i="11"/>
  <c r="I2200" i="11" s="1"/>
  <c r="G2200" i="11"/>
  <c r="M2199" i="11"/>
  <c r="L2199" i="11"/>
  <c r="J2199" i="11"/>
  <c r="K2199" i="11" s="1"/>
  <c r="H2199" i="11"/>
  <c r="I2199" i="11" s="1"/>
  <c r="G2199" i="11"/>
  <c r="M2198" i="11"/>
  <c r="L2198" i="11"/>
  <c r="J2198" i="11"/>
  <c r="K2198" i="11" s="1"/>
  <c r="H2198" i="11"/>
  <c r="I2198" i="11" s="1"/>
  <c r="G2198" i="11"/>
  <c r="M2197" i="11"/>
  <c r="L2197" i="11"/>
  <c r="J2197" i="11"/>
  <c r="K2197" i="11" s="1"/>
  <c r="H2197" i="11"/>
  <c r="I2197" i="11" s="1"/>
  <c r="G2197" i="11"/>
  <c r="M2196" i="11"/>
  <c r="L2196" i="11"/>
  <c r="J2196" i="11"/>
  <c r="K2196" i="11" s="1"/>
  <c r="H2196" i="11"/>
  <c r="I2196" i="11" s="1"/>
  <c r="G2196" i="11"/>
  <c r="M2195" i="11"/>
  <c r="L2195" i="11"/>
  <c r="J2195" i="11"/>
  <c r="K2195" i="11" s="1"/>
  <c r="H2195" i="11"/>
  <c r="I2195" i="11" s="1"/>
  <c r="G2195" i="11"/>
  <c r="M2194" i="11"/>
  <c r="L2194" i="11"/>
  <c r="J2194" i="11"/>
  <c r="K2194" i="11" s="1"/>
  <c r="H2194" i="11"/>
  <c r="I2194" i="11" s="1"/>
  <c r="G2194" i="11"/>
  <c r="M2193" i="11"/>
  <c r="L2193" i="11"/>
  <c r="J2193" i="11"/>
  <c r="K2193" i="11" s="1"/>
  <c r="H2193" i="11"/>
  <c r="I2193" i="11" s="1"/>
  <c r="G2193" i="11"/>
  <c r="M2192" i="11"/>
  <c r="L2192" i="11"/>
  <c r="J2192" i="11"/>
  <c r="K2192" i="11" s="1"/>
  <c r="H2192" i="11"/>
  <c r="I2192" i="11" s="1"/>
  <c r="G2192" i="11"/>
  <c r="M2191" i="11"/>
  <c r="L2191" i="11"/>
  <c r="J2191" i="11"/>
  <c r="K2191" i="11" s="1"/>
  <c r="H2191" i="11"/>
  <c r="I2191" i="11" s="1"/>
  <c r="G2191" i="11"/>
  <c r="M2190" i="11"/>
  <c r="L2190" i="11"/>
  <c r="J2190" i="11"/>
  <c r="K2190" i="11" s="1"/>
  <c r="H2190" i="11"/>
  <c r="I2190" i="11" s="1"/>
  <c r="G2190" i="11"/>
  <c r="M2189" i="11"/>
  <c r="L2189" i="11"/>
  <c r="J2189" i="11"/>
  <c r="K2189" i="11" s="1"/>
  <c r="H2189" i="11"/>
  <c r="I2189" i="11" s="1"/>
  <c r="G2189" i="11"/>
  <c r="M2188" i="11"/>
  <c r="L2188" i="11"/>
  <c r="J2188" i="11"/>
  <c r="K2188" i="11" s="1"/>
  <c r="H2188" i="11"/>
  <c r="I2188" i="11" s="1"/>
  <c r="G2188" i="11"/>
  <c r="M2187" i="11"/>
  <c r="L2187" i="11"/>
  <c r="J2187" i="11"/>
  <c r="K2187" i="11" s="1"/>
  <c r="H2187" i="11"/>
  <c r="I2187" i="11" s="1"/>
  <c r="G2187" i="11"/>
  <c r="M2186" i="11"/>
  <c r="L2186" i="11"/>
  <c r="J2186" i="11"/>
  <c r="K2186" i="11" s="1"/>
  <c r="H2186" i="11"/>
  <c r="I2186" i="11" s="1"/>
  <c r="G2186" i="11"/>
  <c r="M2185" i="11"/>
  <c r="L2185" i="11"/>
  <c r="J2185" i="11"/>
  <c r="K2185" i="11" s="1"/>
  <c r="H2185" i="11"/>
  <c r="I2185" i="11" s="1"/>
  <c r="G2185" i="11"/>
  <c r="M2184" i="11"/>
  <c r="L2184" i="11"/>
  <c r="J2184" i="11"/>
  <c r="K2184" i="11" s="1"/>
  <c r="H2184" i="11"/>
  <c r="I2184" i="11" s="1"/>
  <c r="G2184" i="11"/>
  <c r="M2183" i="11"/>
  <c r="L2183" i="11"/>
  <c r="J2183" i="11"/>
  <c r="K2183" i="11" s="1"/>
  <c r="H2183" i="11"/>
  <c r="I2183" i="11" s="1"/>
  <c r="G2183" i="11"/>
  <c r="M2182" i="11"/>
  <c r="L2182" i="11"/>
  <c r="J2182" i="11"/>
  <c r="K2182" i="11" s="1"/>
  <c r="H2182" i="11"/>
  <c r="I2182" i="11" s="1"/>
  <c r="G2182" i="11"/>
  <c r="M2181" i="11"/>
  <c r="L2181" i="11"/>
  <c r="J2181" i="11"/>
  <c r="K2181" i="11" s="1"/>
  <c r="H2181" i="11"/>
  <c r="I2181" i="11" s="1"/>
  <c r="G2181" i="11"/>
  <c r="M2180" i="11"/>
  <c r="L2180" i="11"/>
  <c r="J2180" i="11"/>
  <c r="K2180" i="11" s="1"/>
  <c r="H2180" i="11"/>
  <c r="I2180" i="11" s="1"/>
  <c r="G2180" i="11"/>
  <c r="M2179" i="11"/>
  <c r="L2179" i="11"/>
  <c r="J2179" i="11"/>
  <c r="K2179" i="11" s="1"/>
  <c r="H2179" i="11"/>
  <c r="I2179" i="11" s="1"/>
  <c r="G2179" i="11"/>
  <c r="M2178" i="11"/>
  <c r="L2178" i="11"/>
  <c r="J2178" i="11"/>
  <c r="K2178" i="11" s="1"/>
  <c r="H2178" i="11"/>
  <c r="I2178" i="11" s="1"/>
  <c r="G2178" i="11"/>
  <c r="M2177" i="11"/>
  <c r="L2177" i="11"/>
  <c r="J2177" i="11"/>
  <c r="K2177" i="11" s="1"/>
  <c r="H2177" i="11"/>
  <c r="I2177" i="11" s="1"/>
  <c r="G2177" i="11"/>
  <c r="M2176" i="11"/>
  <c r="L2176" i="11"/>
  <c r="J2176" i="11"/>
  <c r="K2176" i="11" s="1"/>
  <c r="H2176" i="11"/>
  <c r="I2176" i="11" s="1"/>
  <c r="G2176" i="11"/>
  <c r="M2175" i="11"/>
  <c r="L2175" i="11"/>
  <c r="J2175" i="11"/>
  <c r="K2175" i="11" s="1"/>
  <c r="H2175" i="11"/>
  <c r="I2175" i="11" s="1"/>
  <c r="G2175" i="11"/>
  <c r="M2174" i="11"/>
  <c r="L2174" i="11"/>
  <c r="J2174" i="11"/>
  <c r="K2174" i="11" s="1"/>
  <c r="H2174" i="11"/>
  <c r="I2174" i="11" s="1"/>
  <c r="G2174" i="11"/>
  <c r="M2173" i="11"/>
  <c r="L2173" i="11"/>
  <c r="J2173" i="11"/>
  <c r="K2173" i="11" s="1"/>
  <c r="H2173" i="11"/>
  <c r="I2173" i="11" s="1"/>
  <c r="G2173" i="11"/>
  <c r="M2172" i="11"/>
  <c r="L2172" i="11"/>
  <c r="J2172" i="11"/>
  <c r="K2172" i="11" s="1"/>
  <c r="H2172" i="11"/>
  <c r="I2172" i="11" s="1"/>
  <c r="G2172" i="11"/>
  <c r="M2171" i="11"/>
  <c r="L2171" i="11"/>
  <c r="J2171" i="11"/>
  <c r="K2171" i="11" s="1"/>
  <c r="H2171" i="11"/>
  <c r="I2171" i="11" s="1"/>
  <c r="G2171" i="11"/>
  <c r="M2170" i="11"/>
  <c r="L2170" i="11"/>
  <c r="J2170" i="11"/>
  <c r="K2170" i="11" s="1"/>
  <c r="H2170" i="11"/>
  <c r="I2170" i="11" s="1"/>
  <c r="G2170" i="11"/>
  <c r="M2169" i="11"/>
  <c r="L2169" i="11"/>
  <c r="J2169" i="11"/>
  <c r="K2169" i="11" s="1"/>
  <c r="H2169" i="11"/>
  <c r="I2169" i="11" s="1"/>
  <c r="G2169" i="11"/>
  <c r="M2168" i="11"/>
  <c r="L2168" i="11"/>
  <c r="J2168" i="11"/>
  <c r="K2168" i="11" s="1"/>
  <c r="H2168" i="11"/>
  <c r="I2168" i="11" s="1"/>
  <c r="G2168" i="11"/>
  <c r="M2167" i="11"/>
  <c r="L2167" i="11"/>
  <c r="J2167" i="11"/>
  <c r="K2167" i="11" s="1"/>
  <c r="H2167" i="11"/>
  <c r="I2167" i="11" s="1"/>
  <c r="G2167" i="11"/>
  <c r="M2166" i="11"/>
  <c r="L2166" i="11"/>
  <c r="J2166" i="11"/>
  <c r="K2166" i="11" s="1"/>
  <c r="H2166" i="11"/>
  <c r="I2166" i="11" s="1"/>
  <c r="G2166" i="11"/>
  <c r="M2165" i="11"/>
  <c r="L2165" i="11"/>
  <c r="J2165" i="11"/>
  <c r="K2165" i="11" s="1"/>
  <c r="H2165" i="11"/>
  <c r="I2165" i="11" s="1"/>
  <c r="G2165" i="11"/>
  <c r="M2164" i="11"/>
  <c r="L2164" i="11"/>
  <c r="J2164" i="11"/>
  <c r="K2164" i="11" s="1"/>
  <c r="H2164" i="11"/>
  <c r="I2164" i="11" s="1"/>
  <c r="G2164" i="11"/>
  <c r="M2163" i="11"/>
  <c r="L2163" i="11"/>
  <c r="J2163" i="11"/>
  <c r="K2163" i="11" s="1"/>
  <c r="H2163" i="11"/>
  <c r="I2163" i="11" s="1"/>
  <c r="G2163" i="11"/>
  <c r="M2162" i="11"/>
  <c r="L2162" i="11"/>
  <c r="J2162" i="11"/>
  <c r="K2162" i="11" s="1"/>
  <c r="H2162" i="11"/>
  <c r="I2162" i="11" s="1"/>
  <c r="G2162" i="11"/>
  <c r="M2161" i="11"/>
  <c r="L2161" i="11"/>
  <c r="J2161" i="11"/>
  <c r="K2161" i="11" s="1"/>
  <c r="H2161" i="11"/>
  <c r="I2161" i="11" s="1"/>
  <c r="G2161" i="11"/>
  <c r="M2160" i="11"/>
  <c r="L2160" i="11"/>
  <c r="J2160" i="11"/>
  <c r="K2160" i="11" s="1"/>
  <c r="H2160" i="11"/>
  <c r="I2160" i="11" s="1"/>
  <c r="G2160" i="11"/>
  <c r="M2159" i="11"/>
  <c r="L2159" i="11"/>
  <c r="J2159" i="11"/>
  <c r="K2159" i="11" s="1"/>
  <c r="H2159" i="11"/>
  <c r="I2159" i="11" s="1"/>
  <c r="G2159" i="11"/>
  <c r="M2158" i="11"/>
  <c r="L2158" i="11"/>
  <c r="J2158" i="11"/>
  <c r="K2158" i="11" s="1"/>
  <c r="H2158" i="11"/>
  <c r="I2158" i="11" s="1"/>
  <c r="G2158" i="11"/>
  <c r="M2157" i="11"/>
  <c r="L2157" i="11"/>
  <c r="J2157" i="11"/>
  <c r="K2157" i="11" s="1"/>
  <c r="H2157" i="11"/>
  <c r="I2157" i="11" s="1"/>
  <c r="G2157" i="11"/>
  <c r="M2156" i="11"/>
  <c r="L2156" i="11"/>
  <c r="J2156" i="11"/>
  <c r="K2156" i="11" s="1"/>
  <c r="H2156" i="11"/>
  <c r="I2156" i="11" s="1"/>
  <c r="G2156" i="11"/>
  <c r="M2155" i="11"/>
  <c r="L2155" i="11"/>
  <c r="J2155" i="11"/>
  <c r="K2155" i="11" s="1"/>
  <c r="H2155" i="11"/>
  <c r="I2155" i="11" s="1"/>
  <c r="G2155" i="11"/>
  <c r="M2154" i="11"/>
  <c r="L2154" i="11"/>
  <c r="J2154" i="11"/>
  <c r="K2154" i="11" s="1"/>
  <c r="H2154" i="11"/>
  <c r="I2154" i="11" s="1"/>
  <c r="G2154" i="11"/>
  <c r="M2153" i="11"/>
  <c r="L2153" i="11"/>
  <c r="J2153" i="11"/>
  <c r="K2153" i="11" s="1"/>
  <c r="H2153" i="11"/>
  <c r="I2153" i="11" s="1"/>
  <c r="G2153" i="11"/>
  <c r="M2152" i="11"/>
  <c r="L2152" i="11"/>
  <c r="J2152" i="11"/>
  <c r="K2152" i="11" s="1"/>
  <c r="H2152" i="11"/>
  <c r="I2152" i="11" s="1"/>
  <c r="G2152" i="11"/>
  <c r="M2151" i="11"/>
  <c r="L2151" i="11"/>
  <c r="J2151" i="11"/>
  <c r="K2151" i="11" s="1"/>
  <c r="H2151" i="11"/>
  <c r="I2151" i="11" s="1"/>
  <c r="G2151" i="11"/>
  <c r="M2150" i="11"/>
  <c r="L2150" i="11"/>
  <c r="J2150" i="11"/>
  <c r="K2150" i="11" s="1"/>
  <c r="H2150" i="11"/>
  <c r="I2150" i="11" s="1"/>
  <c r="G2150" i="11"/>
  <c r="M2149" i="11"/>
  <c r="L2149" i="11"/>
  <c r="J2149" i="11"/>
  <c r="K2149" i="11" s="1"/>
  <c r="H2149" i="11"/>
  <c r="I2149" i="11" s="1"/>
  <c r="G2149" i="11"/>
  <c r="M2148" i="11"/>
  <c r="L2148" i="11"/>
  <c r="J2148" i="11"/>
  <c r="K2148" i="11" s="1"/>
  <c r="H2148" i="11"/>
  <c r="I2148" i="11" s="1"/>
  <c r="G2148" i="11"/>
  <c r="M2147" i="11"/>
  <c r="L2147" i="11"/>
  <c r="J2147" i="11"/>
  <c r="K2147" i="11" s="1"/>
  <c r="H2147" i="11"/>
  <c r="I2147" i="11" s="1"/>
  <c r="G2147" i="11"/>
  <c r="M2146" i="11"/>
  <c r="L2146" i="11"/>
  <c r="J2146" i="11"/>
  <c r="K2146" i="11" s="1"/>
  <c r="H2146" i="11"/>
  <c r="I2146" i="11" s="1"/>
  <c r="G2146" i="11"/>
  <c r="M2145" i="11"/>
  <c r="L2145" i="11"/>
  <c r="J2145" i="11"/>
  <c r="K2145" i="11" s="1"/>
  <c r="H2145" i="11"/>
  <c r="I2145" i="11" s="1"/>
  <c r="G2145" i="11"/>
  <c r="M2144" i="11"/>
  <c r="L2144" i="11"/>
  <c r="J2144" i="11"/>
  <c r="K2144" i="11" s="1"/>
  <c r="H2144" i="11"/>
  <c r="I2144" i="11" s="1"/>
  <c r="G2144" i="11"/>
  <c r="M2143" i="11"/>
  <c r="L2143" i="11"/>
  <c r="J2143" i="11"/>
  <c r="K2143" i="11" s="1"/>
  <c r="H2143" i="11"/>
  <c r="I2143" i="11" s="1"/>
  <c r="G2143" i="11"/>
  <c r="M2142" i="11"/>
  <c r="L2142" i="11"/>
  <c r="J2142" i="11"/>
  <c r="K2142" i="11" s="1"/>
  <c r="H2142" i="11"/>
  <c r="I2142" i="11" s="1"/>
  <c r="G2142" i="11"/>
  <c r="M2141" i="11"/>
  <c r="L2141" i="11"/>
  <c r="J2141" i="11"/>
  <c r="K2141" i="11" s="1"/>
  <c r="H2141" i="11"/>
  <c r="I2141" i="11" s="1"/>
  <c r="G2141" i="11"/>
  <c r="M2140" i="11"/>
  <c r="L2140" i="11"/>
  <c r="J2140" i="11"/>
  <c r="K2140" i="11" s="1"/>
  <c r="H2140" i="11"/>
  <c r="I2140" i="11" s="1"/>
  <c r="G2140" i="11"/>
  <c r="M2139" i="11"/>
  <c r="L2139" i="11"/>
  <c r="J2139" i="11"/>
  <c r="K2139" i="11" s="1"/>
  <c r="H2139" i="11"/>
  <c r="I2139" i="11" s="1"/>
  <c r="G2139" i="11"/>
  <c r="M2138" i="11"/>
  <c r="L2138" i="11"/>
  <c r="J2138" i="11"/>
  <c r="K2138" i="11" s="1"/>
  <c r="H2138" i="11"/>
  <c r="I2138" i="11" s="1"/>
  <c r="G2138" i="11"/>
  <c r="M2137" i="11"/>
  <c r="L2137" i="11"/>
  <c r="J2137" i="11"/>
  <c r="K2137" i="11" s="1"/>
  <c r="H2137" i="11"/>
  <c r="I2137" i="11" s="1"/>
  <c r="G2137" i="11"/>
  <c r="M2136" i="11"/>
  <c r="L2136" i="11"/>
  <c r="J2136" i="11"/>
  <c r="K2136" i="11" s="1"/>
  <c r="H2136" i="11"/>
  <c r="I2136" i="11" s="1"/>
  <c r="G2136" i="11"/>
  <c r="M2135" i="11"/>
  <c r="L2135" i="11"/>
  <c r="J2135" i="11"/>
  <c r="K2135" i="11" s="1"/>
  <c r="H2135" i="11"/>
  <c r="I2135" i="11" s="1"/>
  <c r="G2135" i="11"/>
  <c r="M2134" i="11"/>
  <c r="L2134" i="11"/>
  <c r="J2134" i="11"/>
  <c r="K2134" i="11" s="1"/>
  <c r="H2134" i="11"/>
  <c r="I2134" i="11" s="1"/>
  <c r="G2134" i="11"/>
  <c r="M2133" i="11"/>
  <c r="L2133" i="11"/>
  <c r="J2133" i="11"/>
  <c r="K2133" i="11" s="1"/>
  <c r="H2133" i="11"/>
  <c r="I2133" i="11" s="1"/>
  <c r="G2133" i="11"/>
  <c r="M2132" i="11"/>
  <c r="L2132" i="11"/>
  <c r="J2132" i="11"/>
  <c r="K2132" i="11" s="1"/>
  <c r="H2132" i="11"/>
  <c r="I2132" i="11" s="1"/>
  <c r="G2132" i="11"/>
  <c r="M2131" i="11"/>
  <c r="L2131" i="11"/>
  <c r="J2131" i="11"/>
  <c r="K2131" i="11" s="1"/>
  <c r="H2131" i="11"/>
  <c r="I2131" i="11" s="1"/>
  <c r="G2131" i="11"/>
  <c r="M2130" i="11"/>
  <c r="L2130" i="11"/>
  <c r="J2130" i="11"/>
  <c r="K2130" i="11" s="1"/>
  <c r="H2130" i="11"/>
  <c r="I2130" i="11" s="1"/>
  <c r="G2130" i="11"/>
  <c r="M2129" i="11"/>
  <c r="L2129" i="11"/>
  <c r="J2129" i="11"/>
  <c r="K2129" i="11" s="1"/>
  <c r="H2129" i="11"/>
  <c r="I2129" i="11" s="1"/>
  <c r="G2129" i="11"/>
  <c r="M2128" i="11"/>
  <c r="L2128" i="11"/>
  <c r="J2128" i="11"/>
  <c r="K2128" i="11" s="1"/>
  <c r="H2128" i="11"/>
  <c r="I2128" i="11" s="1"/>
  <c r="G2128" i="11"/>
  <c r="M2127" i="11"/>
  <c r="L2127" i="11"/>
  <c r="J2127" i="11"/>
  <c r="K2127" i="11" s="1"/>
  <c r="H2127" i="11"/>
  <c r="I2127" i="11" s="1"/>
  <c r="G2127" i="11"/>
  <c r="M2126" i="11"/>
  <c r="L2126" i="11"/>
  <c r="J2126" i="11"/>
  <c r="K2126" i="11" s="1"/>
  <c r="H2126" i="11"/>
  <c r="I2126" i="11" s="1"/>
  <c r="G2126" i="11"/>
  <c r="M2125" i="11"/>
  <c r="L2125" i="11"/>
  <c r="J2125" i="11"/>
  <c r="K2125" i="11" s="1"/>
  <c r="H2125" i="11"/>
  <c r="I2125" i="11" s="1"/>
  <c r="G2125" i="11"/>
  <c r="M2124" i="11"/>
  <c r="L2124" i="11"/>
  <c r="J2124" i="11"/>
  <c r="K2124" i="11" s="1"/>
  <c r="H2124" i="11"/>
  <c r="I2124" i="11" s="1"/>
  <c r="G2124" i="11"/>
  <c r="M2123" i="11"/>
  <c r="L2123" i="11"/>
  <c r="J2123" i="11"/>
  <c r="K2123" i="11" s="1"/>
  <c r="H2123" i="11"/>
  <c r="I2123" i="11" s="1"/>
  <c r="G2123" i="11"/>
  <c r="M2122" i="11"/>
  <c r="L2122" i="11"/>
  <c r="J2122" i="11"/>
  <c r="K2122" i="11" s="1"/>
  <c r="H2122" i="11"/>
  <c r="I2122" i="11" s="1"/>
  <c r="G2122" i="11"/>
  <c r="M2121" i="11"/>
  <c r="L2121" i="11"/>
  <c r="J2121" i="11"/>
  <c r="K2121" i="11" s="1"/>
  <c r="H2121" i="11"/>
  <c r="I2121" i="11" s="1"/>
  <c r="G2121" i="11"/>
  <c r="M2120" i="11"/>
  <c r="L2120" i="11"/>
  <c r="J2120" i="11"/>
  <c r="K2120" i="11" s="1"/>
  <c r="H2120" i="11"/>
  <c r="I2120" i="11" s="1"/>
  <c r="G2120" i="11"/>
  <c r="M2119" i="11"/>
  <c r="L2119" i="11"/>
  <c r="J2119" i="11"/>
  <c r="K2119" i="11" s="1"/>
  <c r="H2119" i="11"/>
  <c r="I2119" i="11" s="1"/>
  <c r="G2119" i="11"/>
  <c r="M2118" i="11"/>
  <c r="L2118" i="11"/>
  <c r="J2118" i="11"/>
  <c r="K2118" i="11" s="1"/>
  <c r="H2118" i="11"/>
  <c r="I2118" i="11" s="1"/>
  <c r="G2118" i="11"/>
  <c r="M2117" i="11"/>
  <c r="L2117" i="11"/>
  <c r="J2117" i="11"/>
  <c r="K2117" i="11" s="1"/>
  <c r="H2117" i="11"/>
  <c r="I2117" i="11" s="1"/>
  <c r="G2117" i="11"/>
  <c r="M2116" i="11"/>
  <c r="L2116" i="11"/>
  <c r="J2116" i="11"/>
  <c r="K2116" i="11" s="1"/>
  <c r="H2116" i="11"/>
  <c r="I2116" i="11" s="1"/>
  <c r="G2116" i="11"/>
  <c r="M2115" i="11"/>
  <c r="L2115" i="11"/>
  <c r="J2115" i="11"/>
  <c r="K2115" i="11" s="1"/>
  <c r="H2115" i="11"/>
  <c r="I2115" i="11" s="1"/>
  <c r="G2115" i="11"/>
  <c r="M2114" i="11"/>
  <c r="L2114" i="11"/>
  <c r="J2114" i="11"/>
  <c r="K2114" i="11" s="1"/>
  <c r="H2114" i="11"/>
  <c r="I2114" i="11" s="1"/>
  <c r="G2114" i="11"/>
  <c r="M2113" i="11"/>
  <c r="L2113" i="11"/>
  <c r="J2113" i="11"/>
  <c r="K2113" i="11" s="1"/>
  <c r="H2113" i="11"/>
  <c r="I2113" i="11" s="1"/>
  <c r="G2113" i="11"/>
  <c r="M2112" i="11"/>
  <c r="L2112" i="11"/>
  <c r="J2112" i="11"/>
  <c r="K2112" i="11" s="1"/>
  <c r="H2112" i="11"/>
  <c r="I2112" i="11" s="1"/>
  <c r="G2112" i="11"/>
  <c r="M2111" i="11"/>
  <c r="L2111" i="11"/>
  <c r="J2111" i="11"/>
  <c r="K2111" i="11" s="1"/>
  <c r="H2111" i="11"/>
  <c r="I2111" i="11" s="1"/>
  <c r="G2111" i="11"/>
  <c r="M2110" i="11"/>
  <c r="L2110" i="11"/>
  <c r="J2110" i="11"/>
  <c r="K2110" i="11" s="1"/>
  <c r="H2110" i="11"/>
  <c r="I2110" i="11" s="1"/>
  <c r="G2110" i="11"/>
  <c r="M2109" i="11"/>
  <c r="L2109" i="11"/>
  <c r="J2109" i="11"/>
  <c r="K2109" i="11" s="1"/>
  <c r="H2109" i="11"/>
  <c r="I2109" i="11" s="1"/>
  <c r="G2109" i="11"/>
  <c r="M2108" i="11"/>
  <c r="L2108" i="11"/>
  <c r="J2108" i="11"/>
  <c r="K2108" i="11" s="1"/>
  <c r="H2108" i="11"/>
  <c r="I2108" i="11" s="1"/>
  <c r="G2108" i="11"/>
  <c r="M2107" i="11"/>
  <c r="L2107" i="11"/>
  <c r="J2107" i="11"/>
  <c r="K2107" i="11" s="1"/>
  <c r="H2107" i="11"/>
  <c r="I2107" i="11" s="1"/>
  <c r="G2107" i="11"/>
  <c r="M2106" i="11"/>
  <c r="L2106" i="11"/>
  <c r="J2106" i="11"/>
  <c r="K2106" i="11" s="1"/>
  <c r="H2106" i="11"/>
  <c r="I2106" i="11" s="1"/>
  <c r="G2106" i="11"/>
  <c r="M2105" i="11"/>
  <c r="L2105" i="11"/>
  <c r="J2105" i="11"/>
  <c r="K2105" i="11" s="1"/>
  <c r="H2105" i="11"/>
  <c r="I2105" i="11" s="1"/>
  <c r="G2105" i="11"/>
  <c r="M2104" i="11"/>
  <c r="L2104" i="11"/>
  <c r="J2104" i="11"/>
  <c r="K2104" i="11" s="1"/>
  <c r="H2104" i="11"/>
  <c r="I2104" i="11" s="1"/>
  <c r="G2104" i="11"/>
  <c r="M2103" i="11"/>
  <c r="L2103" i="11"/>
  <c r="J2103" i="11"/>
  <c r="K2103" i="11" s="1"/>
  <c r="H2103" i="11"/>
  <c r="I2103" i="11" s="1"/>
  <c r="G2103" i="11"/>
  <c r="M2102" i="11"/>
  <c r="L2102" i="11"/>
  <c r="J2102" i="11"/>
  <c r="K2102" i="11" s="1"/>
  <c r="H2102" i="11"/>
  <c r="I2102" i="11" s="1"/>
  <c r="G2102" i="11"/>
  <c r="M2101" i="11"/>
  <c r="L2101" i="11"/>
  <c r="J2101" i="11"/>
  <c r="K2101" i="11" s="1"/>
  <c r="H2101" i="11"/>
  <c r="I2101" i="11" s="1"/>
  <c r="G2101" i="11"/>
  <c r="M2100" i="11"/>
  <c r="L2100" i="11"/>
  <c r="J2100" i="11"/>
  <c r="K2100" i="11" s="1"/>
  <c r="H2100" i="11"/>
  <c r="I2100" i="11" s="1"/>
  <c r="G2100" i="11"/>
  <c r="M2099" i="11"/>
  <c r="L2099" i="11"/>
  <c r="J2099" i="11"/>
  <c r="K2099" i="11" s="1"/>
  <c r="H2099" i="11"/>
  <c r="I2099" i="11" s="1"/>
  <c r="G2099" i="11"/>
  <c r="M2098" i="11"/>
  <c r="L2098" i="11"/>
  <c r="J2098" i="11"/>
  <c r="K2098" i="11" s="1"/>
  <c r="H2098" i="11"/>
  <c r="I2098" i="11" s="1"/>
  <c r="G2098" i="11"/>
  <c r="M2097" i="11"/>
  <c r="L2097" i="11"/>
  <c r="J2097" i="11"/>
  <c r="K2097" i="11" s="1"/>
  <c r="H2097" i="11"/>
  <c r="I2097" i="11" s="1"/>
  <c r="G2097" i="11"/>
  <c r="M2096" i="11"/>
  <c r="L2096" i="11"/>
  <c r="J2096" i="11"/>
  <c r="K2096" i="11" s="1"/>
  <c r="H2096" i="11"/>
  <c r="I2096" i="11" s="1"/>
  <c r="G2096" i="11"/>
  <c r="M2095" i="11"/>
  <c r="L2095" i="11"/>
  <c r="J2095" i="11"/>
  <c r="K2095" i="11" s="1"/>
  <c r="H2095" i="11"/>
  <c r="I2095" i="11" s="1"/>
  <c r="G2095" i="11"/>
  <c r="M2094" i="11"/>
  <c r="L2094" i="11"/>
  <c r="J2094" i="11"/>
  <c r="K2094" i="11" s="1"/>
  <c r="H2094" i="11"/>
  <c r="I2094" i="11" s="1"/>
  <c r="G2094" i="11"/>
  <c r="M2093" i="11"/>
  <c r="L2093" i="11"/>
  <c r="J2093" i="11"/>
  <c r="K2093" i="11" s="1"/>
  <c r="H2093" i="11"/>
  <c r="I2093" i="11" s="1"/>
  <c r="G2093" i="11"/>
  <c r="M2092" i="11"/>
  <c r="L2092" i="11"/>
  <c r="J2092" i="11"/>
  <c r="K2092" i="11" s="1"/>
  <c r="H2092" i="11"/>
  <c r="I2092" i="11" s="1"/>
  <c r="G2092" i="11"/>
  <c r="M2091" i="11"/>
  <c r="L2091" i="11"/>
  <c r="J2091" i="11"/>
  <c r="K2091" i="11" s="1"/>
  <c r="H2091" i="11"/>
  <c r="I2091" i="11" s="1"/>
  <c r="G2091" i="11"/>
  <c r="M2090" i="11"/>
  <c r="L2090" i="11"/>
  <c r="J2090" i="11"/>
  <c r="K2090" i="11" s="1"/>
  <c r="H2090" i="11"/>
  <c r="I2090" i="11" s="1"/>
  <c r="G2090" i="11"/>
  <c r="M2089" i="11"/>
  <c r="L2089" i="11"/>
  <c r="J2089" i="11"/>
  <c r="K2089" i="11" s="1"/>
  <c r="H2089" i="11"/>
  <c r="I2089" i="11" s="1"/>
  <c r="G2089" i="11"/>
  <c r="M2088" i="11"/>
  <c r="L2088" i="11"/>
  <c r="J2088" i="11"/>
  <c r="K2088" i="11" s="1"/>
  <c r="H2088" i="11"/>
  <c r="I2088" i="11" s="1"/>
  <c r="G2088" i="11"/>
  <c r="M2087" i="11"/>
  <c r="L2087" i="11"/>
  <c r="J2087" i="11"/>
  <c r="K2087" i="11" s="1"/>
  <c r="H2087" i="11"/>
  <c r="I2087" i="11" s="1"/>
  <c r="G2087" i="11"/>
  <c r="M2086" i="11"/>
  <c r="L2086" i="11"/>
  <c r="J2086" i="11"/>
  <c r="K2086" i="11" s="1"/>
  <c r="H2086" i="11"/>
  <c r="I2086" i="11" s="1"/>
  <c r="G2086" i="11"/>
  <c r="M2085" i="11"/>
  <c r="L2085" i="11"/>
  <c r="J2085" i="11"/>
  <c r="K2085" i="11" s="1"/>
  <c r="H2085" i="11"/>
  <c r="I2085" i="11" s="1"/>
  <c r="G2085" i="11"/>
  <c r="M2084" i="11"/>
  <c r="L2084" i="11"/>
  <c r="J2084" i="11"/>
  <c r="K2084" i="11" s="1"/>
  <c r="H2084" i="11"/>
  <c r="I2084" i="11" s="1"/>
  <c r="G2084" i="11"/>
  <c r="M2083" i="11"/>
  <c r="L2083" i="11"/>
  <c r="J2083" i="11"/>
  <c r="K2083" i="11" s="1"/>
  <c r="H2083" i="11"/>
  <c r="I2083" i="11" s="1"/>
  <c r="G2083" i="11"/>
  <c r="M2082" i="11"/>
  <c r="L2082" i="11"/>
  <c r="J2082" i="11"/>
  <c r="K2082" i="11" s="1"/>
  <c r="H2082" i="11"/>
  <c r="I2082" i="11" s="1"/>
  <c r="G2082" i="11"/>
  <c r="M2081" i="11"/>
  <c r="L2081" i="11"/>
  <c r="J2081" i="11"/>
  <c r="K2081" i="11" s="1"/>
  <c r="H2081" i="11"/>
  <c r="I2081" i="11" s="1"/>
  <c r="G2081" i="11"/>
  <c r="M2080" i="11"/>
  <c r="L2080" i="11"/>
  <c r="J2080" i="11"/>
  <c r="K2080" i="11" s="1"/>
  <c r="H2080" i="11"/>
  <c r="I2080" i="11" s="1"/>
  <c r="G2080" i="11"/>
  <c r="M2079" i="11"/>
  <c r="L2079" i="11"/>
  <c r="J2079" i="11"/>
  <c r="K2079" i="11" s="1"/>
  <c r="H2079" i="11"/>
  <c r="I2079" i="11" s="1"/>
  <c r="G2079" i="11"/>
  <c r="M2078" i="11"/>
  <c r="L2078" i="11"/>
  <c r="J2078" i="11"/>
  <c r="K2078" i="11" s="1"/>
  <c r="H2078" i="11"/>
  <c r="I2078" i="11" s="1"/>
  <c r="G2078" i="11"/>
  <c r="M2077" i="11"/>
  <c r="L2077" i="11"/>
  <c r="J2077" i="11"/>
  <c r="K2077" i="11" s="1"/>
  <c r="H2077" i="11"/>
  <c r="I2077" i="11" s="1"/>
  <c r="G2077" i="11"/>
  <c r="M2076" i="11"/>
  <c r="L2076" i="11"/>
  <c r="J2076" i="11"/>
  <c r="K2076" i="11" s="1"/>
  <c r="H2076" i="11"/>
  <c r="I2076" i="11" s="1"/>
  <c r="G2076" i="11"/>
  <c r="M2075" i="11"/>
  <c r="L2075" i="11"/>
  <c r="J2075" i="11"/>
  <c r="K2075" i="11" s="1"/>
  <c r="H2075" i="11"/>
  <c r="I2075" i="11" s="1"/>
  <c r="G2075" i="11"/>
  <c r="M2074" i="11"/>
  <c r="L2074" i="11"/>
  <c r="J2074" i="11"/>
  <c r="K2074" i="11" s="1"/>
  <c r="H2074" i="11"/>
  <c r="I2074" i="11" s="1"/>
  <c r="G2074" i="11"/>
  <c r="M2073" i="11"/>
  <c r="L2073" i="11"/>
  <c r="J2073" i="11"/>
  <c r="K2073" i="11" s="1"/>
  <c r="H2073" i="11"/>
  <c r="I2073" i="11" s="1"/>
  <c r="G2073" i="11"/>
  <c r="M2072" i="11"/>
  <c r="L2072" i="11"/>
  <c r="J2072" i="11"/>
  <c r="K2072" i="11" s="1"/>
  <c r="H2072" i="11"/>
  <c r="I2072" i="11" s="1"/>
  <c r="G2072" i="11"/>
  <c r="M2071" i="11"/>
  <c r="L2071" i="11"/>
  <c r="J2071" i="11"/>
  <c r="K2071" i="11" s="1"/>
  <c r="H2071" i="11"/>
  <c r="I2071" i="11" s="1"/>
  <c r="G2071" i="11"/>
  <c r="M2070" i="11"/>
  <c r="L2070" i="11"/>
  <c r="J2070" i="11"/>
  <c r="K2070" i="11" s="1"/>
  <c r="H2070" i="11"/>
  <c r="I2070" i="11" s="1"/>
  <c r="G2070" i="11"/>
  <c r="M2069" i="11"/>
  <c r="L2069" i="11"/>
  <c r="J2069" i="11"/>
  <c r="K2069" i="11" s="1"/>
  <c r="H2069" i="11"/>
  <c r="I2069" i="11" s="1"/>
  <c r="G2069" i="11"/>
  <c r="M2068" i="11"/>
  <c r="L2068" i="11"/>
  <c r="J2068" i="11"/>
  <c r="K2068" i="11" s="1"/>
  <c r="H2068" i="11"/>
  <c r="I2068" i="11" s="1"/>
  <c r="G2068" i="11"/>
  <c r="M2067" i="11"/>
  <c r="L2067" i="11"/>
  <c r="J2067" i="11"/>
  <c r="K2067" i="11" s="1"/>
  <c r="H2067" i="11"/>
  <c r="I2067" i="11" s="1"/>
  <c r="G2067" i="11"/>
  <c r="M2066" i="11"/>
  <c r="L2066" i="11"/>
  <c r="J2066" i="11"/>
  <c r="K2066" i="11" s="1"/>
  <c r="H2066" i="11"/>
  <c r="I2066" i="11" s="1"/>
  <c r="G2066" i="11"/>
  <c r="M2065" i="11"/>
  <c r="L2065" i="11"/>
  <c r="J2065" i="11"/>
  <c r="K2065" i="11" s="1"/>
  <c r="H2065" i="11"/>
  <c r="I2065" i="11" s="1"/>
  <c r="G2065" i="11"/>
  <c r="M2064" i="11"/>
  <c r="L2064" i="11"/>
  <c r="J2064" i="11"/>
  <c r="K2064" i="11" s="1"/>
  <c r="H2064" i="11"/>
  <c r="I2064" i="11" s="1"/>
  <c r="G2064" i="11"/>
  <c r="M2063" i="11"/>
  <c r="L2063" i="11"/>
  <c r="J2063" i="11"/>
  <c r="K2063" i="11" s="1"/>
  <c r="H2063" i="11"/>
  <c r="I2063" i="11" s="1"/>
  <c r="G2063" i="11"/>
  <c r="M2062" i="11"/>
  <c r="L2062" i="11"/>
  <c r="J2062" i="11"/>
  <c r="K2062" i="11" s="1"/>
  <c r="H2062" i="11"/>
  <c r="I2062" i="11" s="1"/>
  <c r="G2062" i="11"/>
  <c r="M2061" i="11"/>
  <c r="L2061" i="11"/>
  <c r="J2061" i="11"/>
  <c r="K2061" i="11" s="1"/>
  <c r="H2061" i="11"/>
  <c r="I2061" i="11" s="1"/>
  <c r="G2061" i="11"/>
  <c r="M2060" i="11"/>
  <c r="L2060" i="11"/>
  <c r="J2060" i="11"/>
  <c r="K2060" i="11" s="1"/>
  <c r="H2060" i="11"/>
  <c r="I2060" i="11" s="1"/>
  <c r="G2060" i="11"/>
  <c r="M2059" i="11"/>
  <c r="L2059" i="11"/>
  <c r="J2059" i="11"/>
  <c r="K2059" i="11" s="1"/>
  <c r="H2059" i="11"/>
  <c r="I2059" i="11" s="1"/>
  <c r="G2059" i="11"/>
  <c r="M2058" i="11"/>
  <c r="L2058" i="11"/>
  <c r="J2058" i="11"/>
  <c r="K2058" i="11" s="1"/>
  <c r="H2058" i="11"/>
  <c r="I2058" i="11" s="1"/>
  <c r="G2058" i="11"/>
  <c r="M2057" i="11"/>
  <c r="L2057" i="11"/>
  <c r="J2057" i="11"/>
  <c r="K2057" i="11" s="1"/>
  <c r="H2057" i="11"/>
  <c r="I2057" i="11" s="1"/>
  <c r="G2057" i="11"/>
  <c r="M2056" i="11"/>
  <c r="L2056" i="11"/>
  <c r="J2056" i="11"/>
  <c r="K2056" i="11" s="1"/>
  <c r="H2056" i="11"/>
  <c r="I2056" i="11" s="1"/>
  <c r="G2056" i="11"/>
  <c r="M2055" i="11"/>
  <c r="L2055" i="11"/>
  <c r="J2055" i="11"/>
  <c r="K2055" i="11" s="1"/>
  <c r="H2055" i="11"/>
  <c r="I2055" i="11" s="1"/>
  <c r="G2055" i="11"/>
  <c r="M2054" i="11"/>
  <c r="L2054" i="11"/>
  <c r="J2054" i="11"/>
  <c r="K2054" i="11" s="1"/>
  <c r="H2054" i="11"/>
  <c r="I2054" i="11" s="1"/>
  <c r="G2054" i="11"/>
  <c r="M2053" i="11"/>
  <c r="L2053" i="11"/>
  <c r="J2053" i="11"/>
  <c r="K2053" i="11" s="1"/>
  <c r="H2053" i="11"/>
  <c r="I2053" i="11" s="1"/>
  <c r="G2053" i="11"/>
  <c r="M2052" i="11"/>
  <c r="L2052" i="11"/>
  <c r="J2052" i="11"/>
  <c r="K2052" i="11" s="1"/>
  <c r="H2052" i="11"/>
  <c r="I2052" i="11" s="1"/>
  <c r="G2052" i="11"/>
  <c r="M2051" i="11"/>
  <c r="L2051" i="11"/>
  <c r="J2051" i="11"/>
  <c r="K2051" i="11" s="1"/>
  <c r="H2051" i="11"/>
  <c r="I2051" i="11" s="1"/>
  <c r="G2051" i="11"/>
  <c r="M2050" i="11"/>
  <c r="L2050" i="11"/>
  <c r="J2050" i="11"/>
  <c r="K2050" i="11" s="1"/>
  <c r="H2050" i="11"/>
  <c r="I2050" i="11" s="1"/>
  <c r="G2050" i="11"/>
  <c r="M2049" i="11"/>
  <c r="L2049" i="11"/>
  <c r="J2049" i="11"/>
  <c r="K2049" i="11" s="1"/>
  <c r="H2049" i="11"/>
  <c r="I2049" i="11" s="1"/>
  <c r="G2049" i="11"/>
  <c r="M2048" i="11"/>
  <c r="L2048" i="11"/>
  <c r="J2048" i="11"/>
  <c r="K2048" i="11" s="1"/>
  <c r="H2048" i="11"/>
  <c r="I2048" i="11" s="1"/>
  <c r="G2048" i="11"/>
  <c r="M2047" i="11"/>
  <c r="L2047" i="11"/>
  <c r="J2047" i="11"/>
  <c r="K2047" i="11" s="1"/>
  <c r="H2047" i="11"/>
  <c r="I2047" i="11" s="1"/>
  <c r="G2047" i="11"/>
  <c r="M2046" i="11"/>
  <c r="L2046" i="11"/>
  <c r="J2046" i="11"/>
  <c r="K2046" i="11" s="1"/>
  <c r="H2046" i="11"/>
  <c r="I2046" i="11" s="1"/>
  <c r="G2046" i="11"/>
  <c r="M2045" i="11"/>
  <c r="L2045" i="11"/>
  <c r="J2045" i="11"/>
  <c r="K2045" i="11" s="1"/>
  <c r="H2045" i="11"/>
  <c r="I2045" i="11" s="1"/>
  <c r="G2045" i="11"/>
  <c r="M2044" i="11"/>
  <c r="L2044" i="11"/>
  <c r="J2044" i="11"/>
  <c r="K2044" i="11" s="1"/>
  <c r="H2044" i="11"/>
  <c r="I2044" i="11" s="1"/>
  <c r="G2044" i="11"/>
  <c r="M2043" i="11"/>
  <c r="L2043" i="11"/>
  <c r="J2043" i="11"/>
  <c r="K2043" i="11" s="1"/>
  <c r="H2043" i="11"/>
  <c r="I2043" i="11" s="1"/>
  <c r="G2043" i="11"/>
  <c r="M2042" i="11"/>
  <c r="L2042" i="11"/>
  <c r="J2042" i="11"/>
  <c r="K2042" i="11" s="1"/>
  <c r="H2042" i="11"/>
  <c r="I2042" i="11" s="1"/>
  <c r="G2042" i="11"/>
  <c r="M2041" i="11"/>
  <c r="L2041" i="11"/>
  <c r="J2041" i="11"/>
  <c r="K2041" i="11" s="1"/>
  <c r="H2041" i="11"/>
  <c r="I2041" i="11" s="1"/>
  <c r="G2041" i="11"/>
  <c r="M2040" i="11"/>
  <c r="L2040" i="11"/>
  <c r="J2040" i="11"/>
  <c r="K2040" i="11" s="1"/>
  <c r="H2040" i="11"/>
  <c r="I2040" i="11" s="1"/>
  <c r="G2040" i="11"/>
  <c r="M2039" i="11"/>
  <c r="L2039" i="11"/>
  <c r="J2039" i="11"/>
  <c r="K2039" i="11" s="1"/>
  <c r="H2039" i="11"/>
  <c r="I2039" i="11" s="1"/>
  <c r="G2039" i="11"/>
  <c r="M2038" i="11"/>
  <c r="L2038" i="11"/>
  <c r="J2038" i="11"/>
  <c r="K2038" i="11" s="1"/>
  <c r="H2038" i="11"/>
  <c r="I2038" i="11" s="1"/>
  <c r="G2038" i="11"/>
  <c r="M2037" i="11"/>
  <c r="L2037" i="11"/>
  <c r="J2037" i="11"/>
  <c r="K2037" i="11" s="1"/>
  <c r="H2037" i="11"/>
  <c r="I2037" i="11" s="1"/>
  <c r="G2037" i="11"/>
  <c r="M2036" i="11"/>
  <c r="L2036" i="11"/>
  <c r="J2036" i="11"/>
  <c r="K2036" i="11" s="1"/>
  <c r="H2036" i="11"/>
  <c r="I2036" i="11" s="1"/>
  <c r="G2036" i="11"/>
  <c r="M2035" i="11"/>
  <c r="L2035" i="11"/>
  <c r="J2035" i="11"/>
  <c r="K2035" i="11" s="1"/>
  <c r="H2035" i="11"/>
  <c r="I2035" i="11" s="1"/>
  <c r="G2035" i="11"/>
  <c r="M2034" i="11"/>
  <c r="L2034" i="11"/>
  <c r="J2034" i="11"/>
  <c r="K2034" i="11" s="1"/>
  <c r="H2034" i="11"/>
  <c r="I2034" i="11" s="1"/>
  <c r="G2034" i="11"/>
  <c r="M2033" i="11"/>
  <c r="L2033" i="11"/>
  <c r="J2033" i="11"/>
  <c r="K2033" i="11" s="1"/>
  <c r="H2033" i="11"/>
  <c r="I2033" i="11" s="1"/>
  <c r="G2033" i="11"/>
  <c r="M2032" i="11"/>
  <c r="L2032" i="11"/>
  <c r="J2032" i="11"/>
  <c r="K2032" i="11" s="1"/>
  <c r="H2032" i="11"/>
  <c r="I2032" i="11" s="1"/>
  <c r="G2032" i="11"/>
  <c r="M2031" i="11"/>
  <c r="L2031" i="11"/>
  <c r="J2031" i="11"/>
  <c r="K2031" i="11" s="1"/>
  <c r="H2031" i="11"/>
  <c r="I2031" i="11" s="1"/>
  <c r="G2031" i="11"/>
  <c r="M2030" i="11"/>
  <c r="L2030" i="11"/>
  <c r="J2030" i="11"/>
  <c r="K2030" i="11" s="1"/>
  <c r="H2030" i="11"/>
  <c r="I2030" i="11" s="1"/>
  <c r="G2030" i="11"/>
  <c r="M2029" i="11"/>
  <c r="L2029" i="11"/>
  <c r="J2029" i="11"/>
  <c r="K2029" i="11" s="1"/>
  <c r="H2029" i="11"/>
  <c r="I2029" i="11" s="1"/>
  <c r="G2029" i="11"/>
  <c r="M2028" i="11"/>
  <c r="L2028" i="11"/>
  <c r="J2028" i="11"/>
  <c r="K2028" i="11" s="1"/>
  <c r="H2028" i="11"/>
  <c r="I2028" i="11" s="1"/>
  <c r="G2028" i="11"/>
  <c r="M2027" i="11"/>
  <c r="L2027" i="11"/>
  <c r="J2027" i="11"/>
  <c r="K2027" i="11" s="1"/>
  <c r="H2027" i="11"/>
  <c r="I2027" i="11" s="1"/>
  <c r="G2027" i="11"/>
  <c r="M2026" i="11"/>
  <c r="L2026" i="11"/>
  <c r="J2026" i="11"/>
  <c r="K2026" i="11" s="1"/>
  <c r="H2026" i="11"/>
  <c r="I2026" i="11" s="1"/>
  <c r="G2026" i="11"/>
  <c r="M2025" i="11"/>
  <c r="L2025" i="11"/>
  <c r="J2025" i="11"/>
  <c r="K2025" i="11" s="1"/>
  <c r="H2025" i="11"/>
  <c r="I2025" i="11" s="1"/>
  <c r="G2025" i="11"/>
  <c r="M2024" i="11"/>
  <c r="L2024" i="11"/>
  <c r="J2024" i="11"/>
  <c r="K2024" i="11" s="1"/>
  <c r="H2024" i="11"/>
  <c r="I2024" i="11" s="1"/>
  <c r="G2024" i="11"/>
  <c r="M2023" i="11"/>
  <c r="L2023" i="11"/>
  <c r="J2023" i="11"/>
  <c r="K2023" i="11" s="1"/>
  <c r="H2023" i="11"/>
  <c r="I2023" i="11" s="1"/>
  <c r="G2023" i="11"/>
  <c r="M2022" i="11"/>
  <c r="L2022" i="11"/>
  <c r="J2022" i="11"/>
  <c r="K2022" i="11" s="1"/>
  <c r="H2022" i="11"/>
  <c r="I2022" i="11" s="1"/>
  <c r="G2022" i="11"/>
  <c r="M2021" i="11"/>
  <c r="L2021" i="11"/>
  <c r="J2021" i="11"/>
  <c r="K2021" i="11" s="1"/>
  <c r="H2021" i="11"/>
  <c r="I2021" i="11" s="1"/>
  <c r="G2021" i="11"/>
  <c r="M2020" i="11"/>
  <c r="L2020" i="11"/>
  <c r="J2020" i="11"/>
  <c r="K2020" i="11" s="1"/>
  <c r="H2020" i="11"/>
  <c r="I2020" i="11" s="1"/>
  <c r="G2020" i="11"/>
  <c r="M2019" i="11"/>
  <c r="L2019" i="11"/>
  <c r="J2019" i="11"/>
  <c r="K2019" i="11" s="1"/>
  <c r="H2019" i="11"/>
  <c r="I2019" i="11" s="1"/>
  <c r="G2019" i="11"/>
  <c r="M2018" i="11"/>
  <c r="L2018" i="11"/>
  <c r="J2018" i="11"/>
  <c r="K2018" i="11" s="1"/>
  <c r="H2018" i="11"/>
  <c r="I2018" i="11" s="1"/>
  <c r="G2018" i="11"/>
  <c r="M2017" i="11"/>
  <c r="L2017" i="11"/>
  <c r="J2017" i="11"/>
  <c r="K2017" i="11" s="1"/>
  <c r="H2017" i="11"/>
  <c r="I2017" i="11" s="1"/>
  <c r="G2017" i="11"/>
  <c r="M2016" i="11"/>
  <c r="L2016" i="11"/>
  <c r="J2016" i="11"/>
  <c r="K2016" i="11" s="1"/>
  <c r="H2016" i="11"/>
  <c r="I2016" i="11" s="1"/>
  <c r="G2016" i="11"/>
  <c r="M2015" i="11"/>
  <c r="L2015" i="11"/>
  <c r="J2015" i="11"/>
  <c r="K2015" i="11" s="1"/>
  <c r="H2015" i="11"/>
  <c r="I2015" i="11" s="1"/>
  <c r="G2015" i="11"/>
  <c r="M2014" i="11"/>
  <c r="L2014" i="11"/>
  <c r="J2014" i="11"/>
  <c r="K2014" i="11" s="1"/>
  <c r="H2014" i="11"/>
  <c r="I2014" i="11" s="1"/>
  <c r="G2014" i="11"/>
  <c r="M2013" i="11"/>
  <c r="L2013" i="11"/>
  <c r="J2013" i="11"/>
  <c r="K2013" i="11" s="1"/>
  <c r="H2013" i="11"/>
  <c r="I2013" i="11" s="1"/>
  <c r="G2013" i="11"/>
  <c r="M2012" i="11"/>
  <c r="L2012" i="11"/>
  <c r="J2012" i="11"/>
  <c r="K2012" i="11" s="1"/>
  <c r="H2012" i="11"/>
  <c r="I2012" i="11" s="1"/>
  <c r="G2012" i="11"/>
  <c r="M2011" i="11"/>
  <c r="L2011" i="11"/>
  <c r="J2011" i="11"/>
  <c r="K2011" i="11" s="1"/>
  <c r="H2011" i="11"/>
  <c r="I2011" i="11" s="1"/>
  <c r="G2011" i="11"/>
  <c r="M2010" i="11"/>
  <c r="L2010" i="11"/>
  <c r="J2010" i="11"/>
  <c r="K2010" i="11" s="1"/>
  <c r="H2010" i="11"/>
  <c r="I2010" i="11" s="1"/>
  <c r="G2010" i="11"/>
  <c r="M2009" i="11"/>
  <c r="L2009" i="11"/>
  <c r="J2009" i="11"/>
  <c r="K2009" i="11" s="1"/>
  <c r="H2009" i="11"/>
  <c r="I2009" i="11" s="1"/>
  <c r="G2009" i="11"/>
  <c r="M2008" i="11"/>
  <c r="L2008" i="11"/>
  <c r="J2008" i="11"/>
  <c r="K2008" i="11" s="1"/>
  <c r="H2008" i="11"/>
  <c r="I2008" i="11" s="1"/>
  <c r="G2008" i="11"/>
  <c r="M2007" i="11"/>
  <c r="L2007" i="11"/>
  <c r="J2007" i="11"/>
  <c r="K2007" i="11" s="1"/>
  <c r="H2007" i="11"/>
  <c r="I2007" i="11" s="1"/>
  <c r="G2007" i="11"/>
  <c r="M2006" i="11"/>
  <c r="L2006" i="11"/>
  <c r="J2006" i="11"/>
  <c r="K2006" i="11" s="1"/>
  <c r="H2006" i="11"/>
  <c r="I2006" i="11" s="1"/>
  <c r="G2006" i="11"/>
  <c r="M2005" i="11"/>
  <c r="L2005" i="11"/>
  <c r="J2005" i="11"/>
  <c r="K2005" i="11" s="1"/>
  <c r="H2005" i="11"/>
  <c r="I2005" i="11" s="1"/>
  <c r="G2005" i="11"/>
  <c r="M2004" i="11"/>
  <c r="L2004" i="11"/>
  <c r="J2004" i="11"/>
  <c r="K2004" i="11" s="1"/>
  <c r="H2004" i="11"/>
  <c r="I2004" i="11" s="1"/>
  <c r="G2004" i="11"/>
  <c r="M2003" i="11"/>
  <c r="L2003" i="11"/>
  <c r="J2003" i="11"/>
  <c r="K2003" i="11" s="1"/>
  <c r="H2003" i="11"/>
  <c r="I2003" i="11" s="1"/>
  <c r="G2003" i="11"/>
  <c r="M2002" i="11"/>
  <c r="L2002" i="11"/>
  <c r="J2002" i="11"/>
  <c r="K2002" i="11" s="1"/>
  <c r="H2002" i="11"/>
  <c r="I2002" i="11" s="1"/>
  <c r="G2002" i="11"/>
  <c r="M2001" i="11"/>
  <c r="L2001" i="11"/>
  <c r="J2001" i="11"/>
  <c r="K2001" i="11" s="1"/>
  <c r="H2001" i="11"/>
  <c r="I2001" i="11" s="1"/>
  <c r="G2001" i="11"/>
  <c r="M2000" i="11"/>
  <c r="L2000" i="11"/>
  <c r="J2000" i="11"/>
  <c r="K2000" i="11" s="1"/>
  <c r="H2000" i="11"/>
  <c r="I2000" i="11" s="1"/>
  <c r="G2000" i="11"/>
  <c r="M1999" i="11"/>
  <c r="L1999" i="11"/>
  <c r="J1999" i="11"/>
  <c r="K1999" i="11" s="1"/>
  <c r="H1999" i="11"/>
  <c r="I1999" i="11" s="1"/>
  <c r="G1999" i="11"/>
  <c r="M1998" i="11"/>
  <c r="L1998" i="11"/>
  <c r="J1998" i="11"/>
  <c r="K1998" i="11" s="1"/>
  <c r="H1998" i="11"/>
  <c r="I1998" i="11" s="1"/>
  <c r="G1998" i="11"/>
  <c r="M1997" i="11"/>
  <c r="L1997" i="11"/>
  <c r="J1997" i="11"/>
  <c r="K1997" i="11" s="1"/>
  <c r="H1997" i="11"/>
  <c r="I1997" i="11" s="1"/>
  <c r="G1997" i="11"/>
  <c r="M1996" i="11"/>
  <c r="L1996" i="11"/>
  <c r="J1996" i="11"/>
  <c r="K1996" i="11" s="1"/>
  <c r="H1996" i="11"/>
  <c r="I1996" i="11" s="1"/>
  <c r="G1996" i="11"/>
  <c r="M1995" i="11"/>
  <c r="L1995" i="11"/>
  <c r="J1995" i="11"/>
  <c r="K1995" i="11" s="1"/>
  <c r="H1995" i="11"/>
  <c r="I1995" i="11" s="1"/>
  <c r="G1995" i="11"/>
  <c r="M1994" i="11"/>
  <c r="L1994" i="11"/>
  <c r="J1994" i="11"/>
  <c r="K1994" i="11" s="1"/>
  <c r="H1994" i="11"/>
  <c r="I1994" i="11" s="1"/>
  <c r="G1994" i="11"/>
  <c r="M1993" i="11"/>
  <c r="L1993" i="11"/>
  <c r="J1993" i="11"/>
  <c r="K1993" i="11" s="1"/>
  <c r="H1993" i="11"/>
  <c r="I1993" i="11" s="1"/>
  <c r="G1993" i="11"/>
  <c r="M1992" i="11"/>
  <c r="L1992" i="11"/>
  <c r="J1992" i="11"/>
  <c r="K1992" i="11" s="1"/>
  <c r="H1992" i="11"/>
  <c r="I1992" i="11" s="1"/>
  <c r="G1992" i="11"/>
  <c r="M1991" i="11"/>
  <c r="L1991" i="11"/>
  <c r="J1991" i="11"/>
  <c r="K1991" i="11" s="1"/>
  <c r="H1991" i="11"/>
  <c r="I1991" i="11" s="1"/>
  <c r="G1991" i="11"/>
  <c r="M1990" i="11"/>
  <c r="L1990" i="11"/>
  <c r="J1990" i="11"/>
  <c r="K1990" i="11" s="1"/>
  <c r="H1990" i="11"/>
  <c r="I1990" i="11" s="1"/>
  <c r="G1990" i="11"/>
  <c r="M1989" i="11"/>
  <c r="L1989" i="11"/>
  <c r="J1989" i="11"/>
  <c r="K1989" i="11" s="1"/>
  <c r="H1989" i="11"/>
  <c r="I1989" i="11" s="1"/>
  <c r="G1989" i="11"/>
  <c r="M1988" i="11"/>
  <c r="L1988" i="11"/>
  <c r="J1988" i="11"/>
  <c r="K1988" i="11" s="1"/>
  <c r="H1988" i="11"/>
  <c r="I1988" i="11" s="1"/>
  <c r="G1988" i="11"/>
  <c r="M1987" i="11"/>
  <c r="L1987" i="11"/>
  <c r="J1987" i="11"/>
  <c r="K1987" i="11" s="1"/>
  <c r="H1987" i="11"/>
  <c r="I1987" i="11" s="1"/>
  <c r="G1987" i="11"/>
  <c r="M1986" i="11"/>
  <c r="L1986" i="11"/>
  <c r="J1986" i="11"/>
  <c r="K1986" i="11" s="1"/>
  <c r="H1986" i="11"/>
  <c r="I1986" i="11" s="1"/>
  <c r="G1986" i="11"/>
  <c r="M1985" i="11"/>
  <c r="L1985" i="11"/>
  <c r="J1985" i="11"/>
  <c r="K1985" i="11" s="1"/>
  <c r="H1985" i="11"/>
  <c r="I1985" i="11" s="1"/>
  <c r="G1985" i="11"/>
  <c r="M1984" i="11"/>
  <c r="L1984" i="11"/>
  <c r="J1984" i="11"/>
  <c r="K1984" i="11" s="1"/>
  <c r="H1984" i="11"/>
  <c r="I1984" i="11" s="1"/>
  <c r="G1984" i="11"/>
  <c r="M1983" i="11"/>
  <c r="L1983" i="11"/>
  <c r="J1983" i="11"/>
  <c r="K1983" i="11" s="1"/>
  <c r="H1983" i="11"/>
  <c r="I1983" i="11" s="1"/>
  <c r="G1983" i="11"/>
  <c r="M1982" i="11"/>
  <c r="L1982" i="11"/>
  <c r="J1982" i="11"/>
  <c r="K1982" i="11" s="1"/>
  <c r="H1982" i="11"/>
  <c r="I1982" i="11" s="1"/>
  <c r="G1982" i="11"/>
  <c r="M1981" i="11"/>
  <c r="L1981" i="11"/>
  <c r="J1981" i="11"/>
  <c r="K1981" i="11" s="1"/>
  <c r="H1981" i="11"/>
  <c r="I1981" i="11" s="1"/>
  <c r="G1981" i="11"/>
  <c r="M1980" i="11"/>
  <c r="L1980" i="11"/>
  <c r="J1980" i="11"/>
  <c r="K1980" i="11" s="1"/>
  <c r="H1980" i="11"/>
  <c r="I1980" i="11" s="1"/>
  <c r="G1980" i="11"/>
  <c r="M1979" i="11"/>
  <c r="L1979" i="11"/>
  <c r="J1979" i="11"/>
  <c r="K1979" i="11" s="1"/>
  <c r="H1979" i="11"/>
  <c r="I1979" i="11" s="1"/>
  <c r="G1979" i="11"/>
  <c r="M1978" i="11"/>
  <c r="L1978" i="11"/>
  <c r="J1978" i="11"/>
  <c r="K1978" i="11" s="1"/>
  <c r="H1978" i="11"/>
  <c r="I1978" i="11" s="1"/>
  <c r="G1978" i="11"/>
  <c r="M1977" i="11"/>
  <c r="L1977" i="11"/>
  <c r="J1977" i="11"/>
  <c r="K1977" i="11" s="1"/>
  <c r="H1977" i="11"/>
  <c r="I1977" i="11" s="1"/>
  <c r="G1977" i="11"/>
  <c r="M1976" i="11"/>
  <c r="L1976" i="11"/>
  <c r="J1976" i="11"/>
  <c r="K1976" i="11" s="1"/>
  <c r="H1976" i="11"/>
  <c r="I1976" i="11" s="1"/>
  <c r="G1976" i="11"/>
  <c r="M1975" i="11"/>
  <c r="L1975" i="11"/>
  <c r="J1975" i="11"/>
  <c r="K1975" i="11" s="1"/>
  <c r="H1975" i="11"/>
  <c r="I1975" i="11" s="1"/>
  <c r="G1975" i="11"/>
  <c r="M1974" i="11"/>
  <c r="L1974" i="11"/>
  <c r="J1974" i="11"/>
  <c r="K1974" i="11" s="1"/>
  <c r="H1974" i="11"/>
  <c r="I1974" i="11" s="1"/>
  <c r="G1974" i="11"/>
  <c r="M1973" i="11"/>
  <c r="L1973" i="11"/>
  <c r="J1973" i="11"/>
  <c r="K1973" i="11" s="1"/>
  <c r="H1973" i="11"/>
  <c r="I1973" i="11" s="1"/>
  <c r="G1973" i="11"/>
  <c r="M1972" i="11"/>
  <c r="L1972" i="11"/>
  <c r="J1972" i="11"/>
  <c r="K1972" i="11" s="1"/>
  <c r="H1972" i="11"/>
  <c r="I1972" i="11" s="1"/>
  <c r="G1972" i="11"/>
  <c r="M1971" i="11"/>
  <c r="L1971" i="11"/>
  <c r="J1971" i="11"/>
  <c r="K1971" i="11" s="1"/>
  <c r="H1971" i="11"/>
  <c r="I1971" i="11" s="1"/>
  <c r="G1971" i="11"/>
  <c r="M1970" i="11"/>
  <c r="L1970" i="11"/>
  <c r="J1970" i="11"/>
  <c r="K1970" i="11" s="1"/>
  <c r="H1970" i="11"/>
  <c r="I1970" i="11" s="1"/>
  <c r="G1970" i="11"/>
  <c r="M1969" i="11"/>
  <c r="L1969" i="11"/>
  <c r="J1969" i="11"/>
  <c r="K1969" i="11" s="1"/>
  <c r="H1969" i="11"/>
  <c r="I1969" i="11" s="1"/>
  <c r="G1969" i="11"/>
  <c r="M1968" i="11"/>
  <c r="L1968" i="11"/>
  <c r="J1968" i="11"/>
  <c r="K1968" i="11" s="1"/>
  <c r="H1968" i="11"/>
  <c r="I1968" i="11" s="1"/>
  <c r="G1968" i="11"/>
  <c r="M1967" i="11"/>
  <c r="L1967" i="11"/>
  <c r="J1967" i="11"/>
  <c r="K1967" i="11" s="1"/>
  <c r="H1967" i="11"/>
  <c r="I1967" i="11" s="1"/>
  <c r="G1967" i="11"/>
  <c r="M1966" i="11"/>
  <c r="L1966" i="11"/>
  <c r="J1966" i="11"/>
  <c r="K1966" i="11" s="1"/>
  <c r="H1966" i="11"/>
  <c r="I1966" i="11" s="1"/>
  <c r="G1966" i="11"/>
  <c r="M1965" i="11"/>
  <c r="L1965" i="11"/>
  <c r="J1965" i="11"/>
  <c r="K1965" i="11" s="1"/>
  <c r="H1965" i="11"/>
  <c r="I1965" i="11" s="1"/>
  <c r="G1965" i="11"/>
  <c r="M1964" i="11"/>
  <c r="L1964" i="11"/>
  <c r="J1964" i="11"/>
  <c r="K1964" i="11" s="1"/>
  <c r="H1964" i="11"/>
  <c r="I1964" i="11" s="1"/>
  <c r="G1964" i="11"/>
  <c r="M1963" i="11"/>
  <c r="L1963" i="11"/>
  <c r="J1963" i="11"/>
  <c r="K1963" i="11" s="1"/>
  <c r="H1963" i="11"/>
  <c r="I1963" i="11" s="1"/>
  <c r="G1963" i="11"/>
  <c r="M1962" i="11"/>
  <c r="L1962" i="11"/>
  <c r="J1962" i="11"/>
  <c r="K1962" i="11" s="1"/>
  <c r="H1962" i="11"/>
  <c r="I1962" i="11" s="1"/>
  <c r="G1962" i="11"/>
  <c r="M1961" i="11"/>
  <c r="L1961" i="11"/>
  <c r="J1961" i="11"/>
  <c r="K1961" i="11" s="1"/>
  <c r="H1961" i="11"/>
  <c r="I1961" i="11" s="1"/>
  <c r="G1961" i="11"/>
  <c r="M1960" i="11"/>
  <c r="L1960" i="11"/>
  <c r="J1960" i="11"/>
  <c r="K1960" i="11" s="1"/>
  <c r="H1960" i="11"/>
  <c r="I1960" i="11" s="1"/>
  <c r="G1960" i="11"/>
  <c r="M1959" i="11"/>
  <c r="L1959" i="11"/>
  <c r="J1959" i="11"/>
  <c r="K1959" i="11" s="1"/>
  <c r="H1959" i="11"/>
  <c r="I1959" i="11" s="1"/>
  <c r="G1959" i="11"/>
  <c r="M1958" i="11"/>
  <c r="L1958" i="11"/>
  <c r="J1958" i="11"/>
  <c r="K1958" i="11" s="1"/>
  <c r="H1958" i="11"/>
  <c r="I1958" i="11" s="1"/>
  <c r="G1958" i="11"/>
  <c r="M1957" i="11"/>
  <c r="L1957" i="11"/>
  <c r="J1957" i="11"/>
  <c r="K1957" i="11" s="1"/>
  <c r="H1957" i="11"/>
  <c r="I1957" i="11" s="1"/>
  <c r="G1957" i="11"/>
  <c r="M1956" i="11"/>
  <c r="L1956" i="11"/>
  <c r="J1956" i="11"/>
  <c r="K1956" i="11" s="1"/>
  <c r="H1956" i="11"/>
  <c r="I1956" i="11" s="1"/>
  <c r="G1956" i="11"/>
  <c r="M1955" i="11"/>
  <c r="L1955" i="11"/>
  <c r="J1955" i="11"/>
  <c r="K1955" i="11" s="1"/>
  <c r="H1955" i="11"/>
  <c r="I1955" i="11" s="1"/>
  <c r="G1955" i="11"/>
  <c r="M1954" i="11"/>
  <c r="L1954" i="11"/>
  <c r="J1954" i="11"/>
  <c r="K1954" i="11" s="1"/>
  <c r="H1954" i="11"/>
  <c r="I1954" i="11" s="1"/>
  <c r="G1954" i="11"/>
  <c r="M1953" i="11"/>
  <c r="L1953" i="11"/>
  <c r="J1953" i="11"/>
  <c r="K1953" i="11" s="1"/>
  <c r="H1953" i="11"/>
  <c r="I1953" i="11" s="1"/>
  <c r="G1953" i="11"/>
  <c r="M1952" i="11"/>
  <c r="L1952" i="11"/>
  <c r="J1952" i="11"/>
  <c r="K1952" i="11" s="1"/>
  <c r="H1952" i="11"/>
  <c r="I1952" i="11" s="1"/>
  <c r="G1952" i="11"/>
  <c r="M1951" i="11"/>
  <c r="L1951" i="11"/>
  <c r="J1951" i="11"/>
  <c r="K1951" i="11" s="1"/>
  <c r="H1951" i="11"/>
  <c r="I1951" i="11" s="1"/>
  <c r="G1951" i="11"/>
  <c r="M1950" i="11"/>
  <c r="L1950" i="11"/>
  <c r="J1950" i="11"/>
  <c r="K1950" i="11" s="1"/>
  <c r="H1950" i="11"/>
  <c r="I1950" i="11" s="1"/>
  <c r="G1950" i="11"/>
  <c r="M1949" i="11"/>
  <c r="L1949" i="11"/>
  <c r="J1949" i="11"/>
  <c r="K1949" i="11" s="1"/>
  <c r="H1949" i="11"/>
  <c r="I1949" i="11" s="1"/>
  <c r="G1949" i="11"/>
  <c r="M1948" i="11"/>
  <c r="L1948" i="11"/>
  <c r="J1948" i="11"/>
  <c r="K1948" i="11" s="1"/>
  <c r="H1948" i="11"/>
  <c r="I1948" i="11" s="1"/>
  <c r="G1948" i="11"/>
  <c r="M1947" i="11"/>
  <c r="L1947" i="11"/>
  <c r="J1947" i="11"/>
  <c r="K1947" i="11" s="1"/>
  <c r="H1947" i="11"/>
  <c r="I1947" i="11" s="1"/>
  <c r="G1947" i="11"/>
  <c r="M1946" i="11"/>
  <c r="L1946" i="11"/>
  <c r="J1946" i="11"/>
  <c r="K1946" i="11" s="1"/>
  <c r="H1946" i="11"/>
  <c r="I1946" i="11" s="1"/>
  <c r="G1946" i="11"/>
  <c r="M1945" i="11"/>
  <c r="L1945" i="11"/>
  <c r="J1945" i="11"/>
  <c r="K1945" i="11" s="1"/>
  <c r="H1945" i="11"/>
  <c r="I1945" i="11" s="1"/>
  <c r="G1945" i="11"/>
  <c r="M1944" i="11"/>
  <c r="L1944" i="11"/>
  <c r="J1944" i="11"/>
  <c r="K1944" i="11" s="1"/>
  <c r="H1944" i="11"/>
  <c r="I1944" i="11" s="1"/>
  <c r="G1944" i="11"/>
  <c r="M1943" i="11"/>
  <c r="L1943" i="11"/>
  <c r="J1943" i="11"/>
  <c r="K1943" i="11" s="1"/>
  <c r="H1943" i="11"/>
  <c r="I1943" i="11" s="1"/>
  <c r="G1943" i="11"/>
  <c r="M1942" i="11"/>
  <c r="L1942" i="11"/>
  <c r="J1942" i="11"/>
  <c r="K1942" i="11" s="1"/>
  <c r="H1942" i="11"/>
  <c r="I1942" i="11" s="1"/>
  <c r="G1942" i="11"/>
  <c r="M1941" i="11"/>
  <c r="L1941" i="11"/>
  <c r="J1941" i="11"/>
  <c r="K1941" i="11" s="1"/>
  <c r="H1941" i="11"/>
  <c r="I1941" i="11" s="1"/>
  <c r="G1941" i="11"/>
  <c r="M1940" i="11"/>
  <c r="L1940" i="11"/>
  <c r="J1940" i="11"/>
  <c r="K1940" i="11" s="1"/>
  <c r="H1940" i="11"/>
  <c r="I1940" i="11" s="1"/>
  <c r="G1940" i="11"/>
  <c r="M1939" i="11"/>
  <c r="L1939" i="11"/>
  <c r="J1939" i="11"/>
  <c r="K1939" i="11" s="1"/>
  <c r="H1939" i="11"/>
  <c r="I1939" i="11" s="1"/>
  <c r="G1939" i="11"/>
  <c r="M1938" i="11"/>
  <c r="L1938" i="11"/>
  <c r="J1938" i="11"/>
  <c r="K1938" i="11" s="1"/>
  <c r="H1938" i="11"/>
  <c r="I1938" i="11" s="1"/>
  <c r="G1938" i="11"/>
  <c r="M1937" i="11"/>
  <c r="L1937" i="11"/>
  <c r="J1937" i="11"/>
  <c r="K1937" i="11" s="1"/>
  <c r="H1937" i="11"/>
  <c r="I1937" i="11" s="1"/>
  <c r="G1937" i="11"/>
  <c r="M1936" i="11"/>
  <c r="L1936" i="11"/>
  <c r="J1936" i="11"/>
  <c r="K1936" i="11" s="1"/>
  <c r="H1936" i="11"/>
  <c r="I1936" i="11" s="1"/>
  <c r="G1936" i="11"/>
  <c r="M1935" i="11"/>
  <c r="L1935" i="11"/>
  <c r="J1935" i="11"/>
  <c r="K1935" i="11" s="1"/>
  <c r="H1935" i="11"/>
  <c r="I1935" i="11" s="1"/>
  <c r="G1935" i="11"/>
  <c r="M1934" i="11"/>
  <c r="L1934" i="11"/>
  <c r="J1934" i="11"/>
  <c r="K1934" i="11" s="1"/>
  <c r="H1934" i="11"/>
  <c r="I1934" i="11" s="1"/>
  <c r="G1934" i="11"/>
  <c r="M1933" i="11"/>
  <c r="L1933" i="11"/>
  <c r="J1933" i="11"/>
  <c r="K1933" i="11" s="1"/>
  <c r="H1933" i="11"/>
  <c r="I1933" i="11" s="1"/>
  <c r="G1933" i="11"/>
  <c r="M1932" i="11"/>
  <c r="L1932" i="11"/>
  <c r="J1932" i="11"/>
  <c r="K1932" i="11" s="1"/>
  <c r="H1932" i="11"/>
  <c r="I1932" i="11" s="1"/>
  <c r="G1932" i="11"/>
  <c r="M1931" i="11"/>
  <c r="L1931" i="11"/>
  <c r="J1931" i="11"/>
  <c r="K1931" i="11" s="1"/>
  <c r="H1931" i="11"/>
  <c r="I1931" i="11" s="1"/>
  <c r="G1931" i="11"/>
  <c r="M1930" i="11"/>
  <c r="L1930" i="11"/>
  <c r="J1930" i="11"/>
  <c r="K1930" i="11" s="1"/>
  <c r="H1930" i="11"/>
  <c r="I1930" i="11" s="1"/>
  <c r="G1930" i="11"/>
  <c r="M1929" i="11"/>
  <c r="L1929" i="11"/>
  <c r="J1929" i="11"/>
  <c r="K1929" i="11" s="1"/>
  <c r="H1929" i="11"/>
  <c r="I1929" i="11" s="1"/>
  <c r="G1929" i="11"/>
  <c r="M1928" i="11"/>
  <c r="L1928" i="11"/>
  <c r="J1928" i="11"/>
  <c r="K1928" i="11" s="1"/>
  <c r="H1928" i="11"/>
  <c r="I1928" i="11" s="1"/>
  <c r="G1928" i="11"/>
  <c r="M1927" i="11"/>
  <c r="L1927" i="11"/>
  <c r="J1927" i="11"/>
  <c r="K1927" i="11" s="1"/>
  <c r="H1927" i="11"/>
  <c r="I1927" i="11" s="1"/>
  <c r="G1927" i="11"/>
  <c r="M1926" i="11"/>
  <c r="L1926" i="11"/>
  <c r="J1926" i="11"/>
  <c r="K1926" i="11" s="1"/>
  <c r="H1926" i="11"/>
  <c r="I1926" i="11" s="1"/>
  <c r="G1926" i="11"/>
  <c r="M1925" i="11"/>
  <c r="L1925" i="11"/>
  <c r="J1925" i="11"/>
  <c r="K1925" i="11" s="1"/>
  <c r="H1925" i="11"/>
  <c r="I1925" i="11" s="1"/>
  <c r="G1925" i="11"/>
  <c r="M1924" i="11"/>
  <c r="L1924" i="11"/>
  <c r="J1924" i="11"/>
  <c r="K1924" i="11" s="1"/>
  <c r="H1924" i="11"/>
  <c r="I1924" i="11" s="1"/>
  <c r="G1924" i="11"/>
  <c r="M1923" i="11"/>
  <c r="L1923" i="11"/>
  <c r="J1923" i="11"/>
  <c r="K1923" i="11" s="1"/>
  <c r="H1923" i="11"/>
  <c r="I1923" i="11" s="1"/>
  <c r="G1923" i="11"/>
  <c r="M1922" i="11"/>
  <c r="L1922" i="11"/>
  <c r="J1922" i="11"/>
  <c r="K1922" i="11" s="1"/>
  <c r="H1922" i="11"/>
  <c r="I1922" i="11" s="1"/>
  <c r="G1922" i="11"/>
  <c r="M1921" i="11"/>
  <c r="L1921" i="11"/>
  <c r="J1921" i="11"/>
  <c r="K1921" i="11" s="1"/>
  <c r="H1921" i="11"/>
  <c r="I1921" i="11" s="1"/>
  <c r="G1921" i="11"/>
  <c r="M1920" i="11"/>
  <c r="L1920" i="11"/>
  <c r="J1920" i="11"/>
  <c r="K1920" i="11" s="1"/>
  <c r="H1920" i="11"/>
  <c r="I1920" i="11" s="1"/>
  <c r="G1920" i="11"/>
  <c r="M1919" i="11"/>
  <c r="L1919" i="11"/>
  <c r="J1919" i="11"/>
  <c r="K1919" i="11" s="1"/>
  <c r="H1919" i="11"/>
  <c r="I1919" i="11" s="1"/>
  <c r="G1919" i="11"/>
  <c r="M1918" i="11"/>
  <c r="L1918" i="11"/>
  <c r="J1918" i="11"/>
  <c r="K1918" i="11" s="1"/>
  <c r="H1918" i="11"/>
  <c r="I1918" i="11" s="1"/>
  <c r="G1918" i="11"/>
  <c r="M1917" i="11"/>
  <c r="L1917" i="11"/>
  <c r="J1917" i="11"/>
  <c r="K1917" i="11" s="1"/>
  <c r="H1917" i="11"/>
  <c r="I1917" i="11" s="1"/>
  <c r="G1917" i="11"/>
  <c r="M1916" i="11"/>
  <c r="L1916" i="11"/>
  <c r="J1916" i="11"/>
  <c r="K1916" i="11" s="1"/>
  <c r="H1916" i="11"/>
  <c r="I1916" i="11" s="1"/>
  <c r="G1916" i="11"/>
  <c r="M1915" i="11"/>
  <c r="L1915" i="11"/>
  <c r="J1915" i="11"/>
  <c r="K1915" i="11" s="1"/>
  <c r="H1915" i="11"/>
  <c r="I1915" i="11" s="1"/>
  <c r="G1915" i="11"/>
  <c r="M1914" i="11"/>
  <c r="L1914" i="11"/>
  <c r="J1914" i="11"/>
  <c r="K1914" i="11" s="1"/>
  <c r="H1914" i="11"/>
  <c r="I1914" i="11" s="1"/>
  <c r="G1914" i="11"/>
  <c r="M1913" i="11"/>
  <c r="L1913" i="11"/>
  <c r="J1913" i="11"/>
  <c r="K1913" i="11" s="1"/>
  <c r="H1913" i="11"/>
  <c r="I1913" i="11" s="1"/>
  <c r="G1913" i="11"/>
  <c r="M1912" i="11"/>
  <c r="L1912" i="11"/>
  <c r="J1912" i="11"/>
  <c r="K1912" i="11" s="1"/>
  <c r="H1912" i="11"/>
  <c r="I1912" i="11" s="1"/>
  <c r="G1912" i="11"/>
  <c r="M1911" i="11"/>
  <c r="L1911" i="11"/>
  <c r="J1911" i="11"/>
  <c r="K1911" i="11" s="1"/>
  <c r="H1911" i="11"/>
  <c r="I1911" i="11" s="1"/>
  <c r="G1911" i="11"/>
  <c r="M1910" i="11"/>
  <c r="L1910" i="11"/>
  <c r="J1910" i="11"/>
  <c r="K1910" i="11" s="1"/>
  <c r="H1910" i="11"/>
  <c r="I1910" i="11" s="1"/>
  <c r="G1910" i="11"/>
  <c r="M1909" i="11"/>
  <c r="L1909" i="11"/>
  <c r="J1909" i="11"/>
  <c r="K1909" i="11" s="1"/>
  <c r="H1909" i="11"/>
  <c r="I1909" i="11" s="1"/>
  <c r="G1909" i="11"/>
  <c r="M1908" i="11"/>
  <c r="L1908" i="11"/>
  <c r="J1908" i="11"/>
  <c r="K1908" i="11" s="1"/>
  <c r="H1908" i="11"/>
  <c r="I1908" i="11" s="1"/>
  <c r="G1908" i="11"/>
  <c r="M1907" i="11"/>
  <c r="L1907" i="11"/>
  <c r="J1907" i="11"/>
  <c r="K1907" i="11" s="1"/>
  <c r="H1907" i="11"/>
  <c r="I1907" i="11" s="1"/>
  <c r="G1907" i="11"/>
  <c r="M1906" i="11"/>
  <c r="L1906" i="11"/>
  <c r="J1906" i="11"/>
  <c r="K1906" i="11" s="1"/>
  <c r="H1906" i="11"/>
  <c r="I1906" i="11" s="1"/>
  <c r="G1906" i="11"/>
  <c r="M1905" i="11"/>
  <c r="L1905" i="11"/>
  <c r="J1905" i="11"/>
  <c r="K1905" i="11" s="1"/>
  <c r="H1905" i="11"/>
  <c r="I1905" i="11" s="1"/>
  <c r="G1905" i="11"/>
  <c r="M1904" i="11"/>
  <c r="L1904" i="11"/>
  <c r="J1904" i="11"/>
  <c r="K1904" i="11" s="1"/>
  <c r="H1904" i="11"/>
  <c r="I1904" i="11" s="1"/>
  <c r="G1904" i="11"/>
  <c r="M1903" i="11"/>
  <c r="L1903" i="11"/>
  <c r="J1903" i="11"/>
  <c r="K1903" i="11" s="1"/>
  <c r="H1903" i="11"/>
  <c r="I1903" i="11" s="1"/>
  <c r="G1903" i="11"/>
  <c r="M1902" i="11"/>
  <c r="L1902" i="11"/>
  <c r="J1902" i="11"/>
  <c r="K1902" i="11" s="1"/>
  <c r="H1902" i="11"/>
  <c r="I1902" i="11" s="1"/>
  <c r="G1902" i="11"/>
  <c r="M1901" i="11"/>
  <c r="L1901" i="11"/>
  <c r="J1901" i="11"/>
  <c r="K1901" i="11" s="1"/>
  <c r="H1901" i="11"/>
  <c r="I1901" i="11" s="1"/>
  <c r="G1901" i="11"/>
  <c r="M1900" i="11"/>
  <c r="L1900" i="11"/>
  <c r="J1900" i="11"/>
  <c r="K1900" i="11" s="1"/>
  <c r="H1900" i="11"/>
  <c r="I1900" i="11" s="1"/>
  <c r="G1900" i="11"/>
  <c r="M1899" i="11"/>
  <c r="L1899" i="11"/>
  <c r="J1899" i="11"/>
  <c r="K1899" i="11" s="1"/>
  <c r="H1899" i="11"/>
  <c r="I1899" i="11" s="1"/>
  <c r="G1899" i="11"/>
  <c r="M1898" i="11"/>
  <c r="L1898" i="11"/>
  <c r="J1898" i="11"/>
  <c r="K1898" i="11" s="1"/>
  <c r="H1898" i="11"/>
  <c r="I1898" i="11" s="1"/>
  <c r="G1898" i="11"/>
  <c r="M1897" i="11"/>
  <c r="L1897" i="11"/>
  <c r="J1897" i="11"/>
  <c r="K1897" i="11" s="1"/>
  <c r="H1897" i="11"/>
  <c r="I1897" i="11" s="1"/>
  <c r="G1897" i="11"/>
  <c r="M1896" i="11"/>
  <c r="L1896" i="11"/>
  <c r="J1896" i="11"/>
  <c r="K1896" i="11" s="1"/>
  <c r="H1896" i="11"/>
  <c r="I1896" i="11" s="1"/>
  <c r="G1896" i="11"/>
  <c r="M1895" i="11"/>
  <c r="L1895" i="11"/>
  <c r="J1895" i="11"/>
  <c r="K1895" i="11" s="1"/>
  <c r="H1895" i="11"/>
  <c r="I1895" i="11" s="1"/>
  <c r="G1895" i="11"/>
  <c r="M1894" i="11"/>
  <c r="L1894" i="11"/>
  <c r="J1894" i="11"/>
  <c r="K1894" i="11" s="1"/>
  <c r="H1894" i="11"/>
  <c r="I1894" i="11" s="1"/>
  <c r="G1894" i="11"/>
  <c r="M1893" i="11"/>
  <c r="L1893" i="11"/>
  <c r="J1893" i="11"/>
  <c r="K1893" i="11" s="1"/>
  <c r="H1893" i="11"/>
  <c r="I1893" i="11" s="1"/>
  <c r="G1893" i="11"/>
  <c r="M1892" i="11"/>
  <c r="L1892" i="11"/>
  <c r="J1892" i="11"/>
  <c r="K1892" i="11" s="1"/>
  <c r="H1892" i="11"/>
  <c r="I1892" i="11" s="1"/>
  <c r="G1892" i="11"/>
  <c r="M1891" i="11"/>
  <c r="L1891" i="11"/>
  <c r="J1891" i="11"/>
  <c r="K1891" i="11" s="1"/>
  <c r="H1891" i="11"/>
  <c r="I1891" i="11" s="1"/>
  <c r="G1891" i="11"/>
  <c r="M1890" i="11"/>
  <c r="L1890" i="11"/>
  <c r="J1890" i="11"/>
  <c r="K1890" i="11" s="1"/>
  <c r="H1890" i="11"/>
  <c r="I1890" i="11" s="1"/>
  <c r="G1890" i="11"/>
  <c r="M1889" i="11"/>
  <c r="L1889" i="11"/>
  <c r="J1889" i="11"/>
  <c r="K1889" i="11" s="1"/>
  <c r="H1889" i="11"/>
  <c r="I1889" i="11" s="1"/>
  <c r="G1889" i="11"/>
  <c r="M1888" i="11"/>
  <c r="L1888" i="11"/>
  <c r="J1888" i="11"/>
  <c r="K1888" i="11" s="1"/>
  <c r="H1888" i="11"/>
  <c r="I1888" i="11" s="1"/>
  <c r="G1888" i="11"/>
  <c r="M1887" i="11"/>
  <c r="L1887" i="11"/>
  <c r="J1887" i="11"/>
  <c r="K1887" i="11" s="1"/>
  <c r="H1887" i="11"/>
  <c r="I1887" i="11" s="1"/>
  <c r="G1887" i="11"/>
  <c r="M1886" i="11"/>
  <c r="L1886" i="11"/>
  <c r="J1886" i="11"/>
  <c r="K1886" i="11" s="1"/>
  <c r="H1886" i="11"/>
  <c r="I1886" i="11" s="1"/>
  <c r="G1886" i="11"/>
  <c r="M1885" i="11"/>
  <c r="L1885" i="11"/>
  <c r="J1885" i="11"/>
  <c r="K1885" i="11" s="1"/>
  <c r="H1885" i="11"/>
  <c r="I1885" i="11" s="1"/>
  <c r="G1885" i="11"/>
  <c r="M1884" i="11"/>
  <c r="L1884" i="11"/>
  <c r="J1884" i="11"/>
  <c r="K1884" i="11" s="1"/>
  <c r="H1884" i="11"/>
  <c r="I1884" i="11" s="1"/>
  <c r="G1884" i="11"/>
  <c r="M1883" i="11"/>
  <c r="L1883" i="11"/>
  <c r="J1883" i="11"/>
  <c r="K1883" i="11" s="1"/>
  <c r="H1883" i="11"/>
  <c r="I1883" i="11" s="1"/>
  <c r="G1883" i="11"/>
  <c r="M1882" i="11"/>
  <c r="L1882" i="11"/>
  <c r="J1882" i="11"/>
  <c r="K1882" i="11" s="1"/>
  <c r="H1882" i="11"/>
  <c r="I1882" i="11" s="1"/>
  <c r="G1882" i="11"/>
  <c r="M1881" i="11"/>
  <c r="L1881" i="11"/>
  <c r="J1881" i="11"/>
  <c r="K1881" i="11" s="1"/>
  <c r="H1881" i="11"/>
  <c r="I1881" i="11" s="1"/>
  <c r="G1881" i="11"/>
  <c r="M1880" i="11"/>
  <c r="L1880" i="11"/>
  <c r="J1880" i="11"/>
  <c r="K1880" i="11" s="1"/>
  <c r="H1880" i="11"/>
  <c r="I1880" i="11" s="1"/>
  <c r="G1880" i="11"/>
  <c r="M1879" i="11"/>
  <c r="L1879" i="11"/>
  <c r="J1879" i="11"/>
  <c r="K1879" i="11" s="1"/>
  <c r="H1879" i="11"/>
  <c r="I1879" i="11" s="1"/>
  <c r="G1879" i="11"/>
  <c r="M1878" i="11"/>
  <c r="L1878" i="11"/>
  <c r="J1878" i="11"/>
  <c r="K1878" i="11" s="1"/>
  <c r="H1878" i="11"/>
  <c r="I1878" i="11" s="1"/>
  <c r="G1878" i="11"/>
  <c r="M1877" i="11"/>
  <c r="L1877" i="11"/>
  <c r="J1877" i="11"/>
  <c r="K1877" i="11" s="1"/>
  <c r="H1877" i="11"/>
  <c r="I1877" i="11" s="1"/>
  <c r="G1877" i="11"/>
  <c r="M1876" i="11"/>
  <c r="L1876" i="11"/>
  <c r="J1876" i="11"/>
  <c r="K1876" i="11" s="1"/>
  <c r="H1876" i="11"/>
  <c r="I1876" i="11" s="1"/>
  <c r="G1876" i="11"/>
  <c r="M1875" i="11"/>
  <c r="L1875" i="11"/>
  <c r="J1875" i="11"/>
  <c r="K1875" i="11" s="1"/>
  <c r="H1875" i="11"/>
  <c r="I1875" i="11" s="1"/>
  <c r="G1875" i="11"/>
  <c r="M1874" i="11"/>
  <c r="L1874" i="11"/>
  <c r="J1874" i="11"/>
  <c r="K1874" i="11" s="1"/>
  <c r="H1874" i="11"/>
  <c r="I1874" i="11" s="1"/>
  <c r="G1874" i="11"/>
  <c r="M1873" i="11"/>
  <c r="L1873" i="11"/>
  <c r="J1873" i="11"/>
  <c r="K1873" i="11" s="1"/>
  <c r="H1873" i="11"/>
  <c r="I1873" i="11" s="1"/>
  <c r="G1873" i="11"/>
  <c r="M1872" i="11"/>
  <c r="L1872" i="11"/>
  <c r="J1872" i="11"/>
  <c r="K1872" i="11" s="1"/>
  <c r="H1872" i="11"/>
  <c r="I1872" i="11" s="1"/>
  <c r="G1872" i="11"/>
  <c r="M1871" i="11"/>
  <c r="L1871" i="11"/>
  <c r="J1871" i="11"/>
  <c r="K1871" i="11" s="1"/>
  <c r="H1871" i="11"/>
  <c r="I1871" i="11" s="1"/>
  <c r="G1871" i="11"/>
  <c r="M1870" i="11"/>
  <c r="L1870" i="11"/>
  <c r="J1870" i="11"/>
  <c r="K1870" i="11" s="1"/>
  <c r="H1870" i="11"/>
  <c r="I1870" i="11" s="1"/>
  <c r="G1870" i="11"/>
  <c r="M1869" i="11"/>
  <c r="L1869" i="11"/>
  <c r="J1869" i="11"/>
  <c r="K1869" i="11" s="1"/>
  <c r="H1869" i="11"/>
  <c r="I1869" i="11" s="1"/>
  <c r="G1869" i="11"/>
  <c r="M1868" i="11"/>
  <c r="L1868" i="11"/>
  <c r="J1868" i="11"/>
  <c r="K1868" i="11" s="1"/>
  <c r="H1868" i="11"/>
  <c r="I1868" i="11" s="1"/>
  <c r="G1868" i="11"/>
  <c r="M1867" i="11"/>
  <c r="L1867" i="11"/>
  <c r="J1867" i="11"/>
  <c r="K1867" i="11" s="1"/>
  <c r="H1867" i="11"/>
  <c r="I1867" i="11" s="1"/>
  <c r="G1867" i="11"/>
  <c r="M1866" i="11"/>
  <c r="L1866" i="11"/>
  <c r="J1866" i="11"/>
  <c r="K1866" i="11" s="1"/>
  <c r="H1866" i="11"/>
  <c r="I1866" i="11" s="1"/>
  <c r="G1866" i="11"/>
  <c r="M1865" i="11"/>
  <c r="L1865" i="11"/>
  <c r="J1865" i="11"/>
  <c r="K1865" i="11" s="1"/>
  <c r="H1865" i="11"/>
  <c r="I1865" i="11" s="1"/>
  <c r="G1865" i="11"/>
  <c r="M1864" i="11"/>
  <c r="L1864" i="11"/>
  <c r="J1864" i="11"/>
  <c r="K1864" i="11" s="1"/>
  <c r="H1864" i="11"/>
  <c r="I1864" i="11" s="1"/>
  <c r="G1864" i="11"/>
  <c r="M1863" i="11"/>
  <c r="L1863" i="11"/>
  <c r="J1863" i="11"/>
  <c r="K1863" i="11" s="1"/>
  <c r="H1863" i="11"/>
  <c r="I1863" i="11" s="1"/>
  <c r="G1863" i="11"/>
  <c r="M1862" i="11"/>
  <c r="L1862" i="11"/>
  <c r="J1862" i="11"/>
  <c r="K1862" i="11" s="1"/>
  <c r="H1862" i="11"/>
  <c r="I1862" i="11" s="1"/>
  <c r="G1862" i="11"/>
  <c r="M1861" i="11"/>
  <c r="L1861" i="11"/>
  <c r="J1861" i="11"/>
  <c r="K1861" i="11" s="1"/>
  <c r="H1861" i="11"/>
  <c r="I1861" i="11" s="1"/>
  <c r="G1861" i="11"/>
  <c r="M1860" i="11"/>
  <c r="L1860" i="11"/>
  <c r="J1860" i="11"/>
  <c r="K1860" i="11" s="1"/>
  <c r="H1860" i="11"/>
  <c r="I1860" i="11" s="1"/>
  <c r="G1860" i="11"/>
  <c r="M1859" i="11"/>
  <c r="L1859" i="11"/>
  <c r="J1859" i="11"/>
  <c r="K1859" i="11" s="1"/>
  <c r="H1859" i="11"/>
  <c r="I1859" i="11" s="1"/>
  <c r="G1859" i="11"/>
  <c r="M1858" i="11"/>
  <c r="L1858" i="11"/>
  <c r="J1858" i="11"/>
  <c r="K1858" i="11" s="1"/>
  <c r="H1858" i="11"/>
  <c r="I1858" i="11" s="1"/>
  <c r="G1858" i="11"/>
  <c r="M1857" i="11"/>
  <c r="L1857" i="11"/>
  <c r="J1857" i="11"/>
  <c r="K1857" i="11" s="1"/>
  <c r="H1857" i="11"/>
  <c r="I1857" i="11" s="1"/>
  <c r="G1857" i="11"/>
  <c r="M1856" i="11"/>
  <c r="L1856" i="11"/>
  <c r="J1856" i="11"/>
  <c r="K1856" i="11" s="1"/>
  <c r="H1856" i="11"/>
  <c r="I1856" i="11" s="1"/>
  <c r="G1856" i="11"/>
  <c r="M1855" i="11"/>
  <c r="L1855" i="11"/>
  <c r="J1855" i="11"/>
  <c r="K1855" i="11" s="1"/>
  <c r="H1855" i="11"/>
  <c r="I1855" i="11" s="1"/>
  <c r="G1855" i="11"/>
  <c r="M1854" i="11"/>
  <c r="L1854" i="11"/>
  <c r="J1854" i="11"/>
  <c r="K1854" i="11" s="1"/>
  <c r="H1854" i="11"/>
  <c r="I1854" i="11" s="1"/>
  <c r="G1854" i="11"/>
  <c r="M1853" i="11"/>
  <c r="L1853" i="11"/>
  <c r="J1853" i="11"/>
  <c r="K1853" i="11" s="1"/>
  <c r="H1853" i="11"/>
  <c r="I1853" i="11" s="1"/>
  <c r="G1853" i="11"/>
  <c r="M1852" i="11"/>
  <c r="L1852" i="11"/>
  <c r="J1852" i="11"/>
  <c r="K1852" i="11" s="1"/>
  <c r="H1852" i="11"/>
  <c r="I1852" i="11" s="1"/>
  <c r="G1852" i="11"/>
  <c r="M1851" i="11"/>
  <c r="L1851" i="11"/>
  <c r="J1851" i="11"/>
  <c r="K1851" i="11" s="1"/>
  <c r="H1851" i="11"/>
  <c r="I1851" i="11" s="1"/>
  <c r="G1851" i="11"/>
  <c r="M1850" i="11"/>
  <c r="L1850" i="11"/>
  <c r="J1850" i="11"/>
  <c r="K1850" i="11" s="1"/>
  <c r="H1850" i="11"/>
  <c r="I1850" i="11" s="1"/>
  <c r="G1850" i="11"/>
  <c r="M1849" i="11"/>
  <c r="L1849" i="11"/>
  <c r="J1849" i="11"/>
  <c r="K1849" i="11" s="1"/>
  <c r="H1849" i="11"/>
  <c r="I1849" i="11" s="1"/>
  <c r="G1849" i="11"/>
  <c r="M1848" i="11"/>
  <c r="L1848" i="11"/>
  <c r="J1848" i="11"/>
  <c r="K1848" i="11" s="1"/>
  <c r="H1848" i="11"/>
  <c r="I1848" i="11" s="1"/>
  <c r="G1848" i="11"/>
  <c r="M1847" i="11"/>
  <c r="L1847" i="11"/>
  <c r="J1847" i="11"/>
  <c r="K1847" i="11" s="1"/>
  <c r="H1847" i="11"/>
  <c r="I1847" i="11" s="1"/>
  <c r="G1847" i="11"/>
  <c r="M1846" i="11"/>
  <c r="L1846" i="11"/>
  <c r="J1846" i="11"/>
  <c r="K1846" i="11" s="1"/>
  <c r="H1846" i="11"/>
  <c r="I1846" i="11" s="1"/>
  <c r="G1846" i="11"/>
  <c r="M1845" i="11"/>
  <c r="L1845" i="11"/>
  <c r="J1845" i="11"/>
  <c r="K1845" i="11" s="1"/>
  <c r="H1845" i="11"/>
  <c r="I1845" i="11" s="1"/>
  <c r="G1845" i="11"/>
  <c r="M1844" i="11"/>
  <c r="L1844" i="11"/>
  <c r="J1844" i="11"/>
  <c r="K1844" i="11" s="1"/>
  <c r="H1844" i="11"/>
  <c r="I1844" i="11" s="1"/>
  <c r="G1844" i="11"/>
  <c r="M1843" i="11"/>
  <c r="L1843" i="11"/>
  <c r="J1843" i="11"/>
  <c r="K1843" i="11" s="1"/>
  <c r="H1843" i="11"/>
  <c r="I1843" i="11" s="1"/>
  <c r="G1843" i="11"/>
  <c r="M1842" i="11"/>
  <c r="L1842" i="11"/>
  <c r="J1842" i="11"/>
  <c r="K1842" i="11" s="1"/>
  <c r="H1842" i="11"/>
  <c r="I1842" i="11" s="1"/>
  <c r="G1842" i="11"/>
  <c r="M1841" i="11"/>
  <c r="L1841" i="11"/>
  <c r="J1841" i="11"/>
  <c r="K1841" i="11" s="1"/>
  <c r="H1841" i="11"/>
  <c r="I1841" i="11" s="1"/>
  <c r="G1841" i="11"/>
  <c r="M1840" i="11"/>
  <c r="L1840" i="11"/>
  <c r="J1840" i="11"/>
  <c r="K1840" i="11" s="1"/>
  <c r="H1840" i="11"/>
  <c r="I1840" i="11" s="1"/>
  <c r="G1840" i="11"/>
  <c r="M1839" i="11"/>
  <c r="L1839" i="11"/>
  <c r="J1839" i="11"/>
  <c r="K1839" i="11" s="1"/>
  <c r="H1839" i="11"/>
  <c r="I1839" i="11" s="1"/>
  <c r="G1839" i="11"/>
  <c r="M1838" i="11"/>
  <c r="L1838" i="11"/>
  <c r="J1838" i="11"/>
  <c r="K1838" i="11" s="1"/>
  <c r="H1838" i="11"/>
  <c r="I1838" i="11" s="1"/>
  <c r="G1838" i="11"/>
  <c r="M1837" i="11"/>
  <c r="L1837" i="11"/>
  <c r="J1837" i="11"/>
  <c r="K1837" i="11" s="1"/>
  <c r="H1837" i="11"/>
  <c r="I1837" i="11" s="1"/>
  <c r="G1837" i="11"/>
  <c r="M1836" i="11"/>
  <c r="L1836" i="11"/>
  <c r="J1836" i="11"/>
  <c r="K1836" i="11" s="1"/>
  <c r="H1836" i="11"/>
  <c r="I1836" i="11" s="1"/>
  <c r="G1836" i="11"/>
  <c r="M1835" i="11"/>
  <c r="L1835" i="11"/>
  <c r="J1835" i="11"/>
  <c r="K1835" i="11" s="1"/>
  <c r="H1835" i="11"/>
  <c r="I1835" i="11" s="1"/>
  <c r="G1835" i="11"/>
  <c r="M1834" i="11"/>
  <c r="L1834" i="11"/>
  <c r="J1834" i="11"/>
  <c r="K1834" i="11" s="1"/>
  <c r="H1834" i="11"/>
  <c r="I1834" i="11" s="1"/>
  <c r="G1834" i="11"/>
  <c r="M1833" i="11"/>
  <c r="L1833" i="11"/>
  <c r="J1833" i="11"/>
  <c r="K1833" i="11" s="1"/>
  <c r="H1833" i="11"/>
  <c r="I1833" i="11" s="1"/>
  <c r="G1833" i="11"/>
  <c r="M1832" i="11"/>
  <c r="L1832" i="11"/>
  <c r="J1832" i="11"/>
  <c r="K1832" i="11" s="1"/>
  <c r="H1832" i="11"/>
  <c r="I1832" i="11" s="1"/>
  <c r="G1832" i="11"/>
  <c r="M1831" i="11"/>
  <c r="L1831" i="11"/>
  <c r="J1831" i="11"/>
  <c r="K1831" i="11" s="1"/>
  <c r="H1831" i="11"/>
  <c r="I1831" i="11" s="1"/>
  <c r="G1831" i="11"/>
  <c r="M1830" i="11"/>
  <c r="L1830" i="11"/>
  <c r="J1830" i="11"/>
  <c r="K1830" i="11" s="1"/>
  <c r="H1830" i="11"/>
  <c r="I1830" i="11" s="1"/>
  <c r="G1830" i="11"/>
  <c r="M1829" i="11"/>
  <c r="L1829" i="11"/>
  <c r="J1829" i="11"/>
  <c r="K1829" i="11" s="1"/>
  <c r="H1829" i="11"/>
  <c r="I1829" i="11" s="1"/>
  <c r="G1829" i="11"/>
  <c r="M1828" i="11"/>
  <c r="L1828" i="11"/>
  <c r="J1828" i="11"/>
  <c r="K1828" i="11" s="1"/>
  <c r="H1828" i="11"/>
  <c r="I1828" i="11" s="1"/>
  <c r="G1828" i="11"/>
  <c r="M1827" i="11"/>
  <c r="L1827" i="11"/>
  <c r="J1827" i="11"/>
  <c r="K1827" i="11" s="1"/>
  <c r="H1827" i="11"/>
  <c r="I1827" i="11" s="1"/>
  <c r="G1827" i="11"/>
  <c r="M1826" i="11"/>
  <c r="L1826" i="11"/>
  <c r="J1826" i="11"/>
  <c r="K1826" i="11" s="1"/>
  <c r="H1826" i="11"/>
  <c r="I1826" i="11" s="1"/>
  <c r="G1826" i="11"/>
  <c r="M1825" i="11"/>
  <c r="L1825" i="11"/>
  <c r="J1825" i="11"/>
  <c r="K1825" i="11" s="1"/>
  <c r="H1825" i="11"/>
  <c r="I1825" i="11" s="1"/>
  <c r="G1825" i="11"/>
  <c r="M1824" i="11"/>
  <c r="L1824" i="11"/>
  <c r="J1824" i="11"/>
  <c r="K1824" i="11" s="1"/>
  <c r="H1824" i="11"/>
  <c r="I1824" i="11" s="1"/>
  <c r="G1824" i="11"/>
  <c r="M1823" i="11"/>
  <c r="L1823" i="11"/>
  <c r="J1823" i="11"/>
  <c r="K1823" i="11" s="1"/>
  <c r="H1823" i="11"/>
  <c r="I1823" i="11" s="1"/>
  <c r="G1823" i="11"/>
  <c r="M1822" i="11"/>
  <c r="L1822" i="11"/>
  <c r="J1822" i="11"/>
  <c r="K1822" i="11" s="1"/>
  <c r="H1822" i="11"/>
  <c r="I1822" i="11" s="1"/>
  <c r="G1822" i="11"/>
  <c r="M1821" i="11"/>
  <c r="L1821" i="11"/>
  <c r="J1821" i="11"/>
  <c r="K1821" i="11" s="1"/>
  <c r="H1821" i="11"/>
  <c r="I1821" i="11" s="1"/>
  <c r="G1821" i="11"/>
  <c r="M1820" i="11"/>
  <c r="L1820" i="11"/>
  <c r="J1820" i="11"/>
  <c r="K1820" i="11" s="1"/>
  <c r="H1820" i="11"/>
  <c r="I1820" i="11" s="1"/>
  <c r="G1820" i="11"/>
  <c r="M1819" i="11"/>
  <c r="L1819" i="11"/>
  <c r="J1819" i="11"/>
  <c r="K1819" i="11" s="1"/>
  <c r="H1819" i="11"/>
  <c r="I1819" i="11" s="1"/>
  <c r="G1819" i="11"/>
  <c r="M1818" i="11"/>
  <c r="L1818" i="11"/>
  <c r="J1818" i="11"/>
  <c r="K1818" i="11" s="1"/>
  <c r="H1818" i="11"/>
  <c r="I1818" i="11" s="1"/>
  <c r="G1818" i="11"/>
  <c r="M1817" i="11"/>
  <c r="L1817" i="11"/>
  <c r="J1817" i="11"/>
  <c r="K1817" i="11" s="1"/>
  <c r="H1817" i="11"/>
  <c r="I1817" i="11" s="1"/>
  <c r="G1817" i="11"/>
  <c r="M1816" i="11"/>
  <c r="L1816" i="11"/>
  <c r="J1816" i="11"/>
  <c r="K1816" i="11" s="1"/>
  <c r="H1816" i="11"/>
  <c r="I1816" i="11" s="1"/>
  <c r="G1816" i="11"/>
  <c r="M1815" i="11"/>
  <c r="L1815" i="11"/>
  <c r="J1815" i="11"/>
  <c r="K1815" i="11" s="1"/>
  <c r="H1815" i="11"/>
  <c r="I1815" i="11" s="1"/>
  <c r="G1815" i="11"/>
  <c r="M1814" i="11"/>
  <c r="L1814" i="11"/>
  <c r="J1814" i="11"/>
  <c r="K1814" i="11" s="1"/>
  <c r="H1814" i="11"/>
  <c r="I1814" i="11" s="1"/>
  <c r="G1814" i="11"/>
  <c r="M1813" i="11"/>
  <c r="L1813" i="11"/>
  <c r="J1813" i="11"/>
  <c r="K1813" i="11" s="1"/>
  <c r="H1813" i="11"/>
  <c r="I1813" i="11" s="1"/>
  <c r="G1813" i="11"/>
  <c r="M1812" i="11"/>
  <c r="L1812" i="11"/>
  <c r="J1812" i="11"/>
  <c r="K1812" i="11" s="1"/>
  <c r="H1812" i="11"/>
  <c r="I1812" i="11" s="1"/>
  <c r="G1812" i="11"/>
  <c r="M1811" i="11"/>
  <c r="L1811" i="11"/>
  <c r="J1811" i="11"/>
  <c r="K1811" i="11" s="1"/>
  <c r="H1811" i="11"/>
  <c r="I1811" i="11" s="1"/>
  <c r="G1811" i="11"/>
  <c r="M1810" i="11"/>
  <c r="L1810" i="11"/>
  <c r="J1810" i="11"/>
  <c r="K1810" i="11" s="1"/>
  <c r="H1810" i="11"/>
  <c r="I1810" i="11" s="1"/>
  <c r="G1810" i="11"/>
  <c r="M1809" i="11"/>
  <c r="L1809" i="11"/>
  <c r="J1809" i="11"/>
  <c r="K1809" i="11" s="1"/>
  <c r="H1809" i="11"/>
  <c r="I1809" i="11" s="1"/>
  <c r="G1809" i="11"/>
  <c r="M1808" i="11"/>
  <c r="L1808" i="11"/>
  <c r="J1808" i="11"/>
  <c r="K1808" i="11" s="1"/>
  <c r="H1808" i="11"/>
  <c r="I1808" i="11" s="1"/>
  <c r="G1808" i="11"/>
  <c r="M1807" i="11"/>
  <c r="L1807" i="11"/>
  <c r="J1807" i="11"/>
  <c r="K1807" i="11" s="1"/>
  <c r="H1807" i="11"/>
  <c r="I1807" i="11" s="1"/>
  <c r="G1807" i="11"/>
  <c r="M1806" i="11"/>
  <c r="L1806" i="11"/>
  <c r="J1806" i="11"/>
  <c r="K1806" i="11" s="1"/>
  <c r="H1806" i="11"/>
  <c r="I1806" i="11" s="1"/>
  <c r="G1806" i="11"/>
  <c r="M1805" i="11"/>
  <c r="L1805" i="11"/>
  <c r="J1805" i="11"/>
  <c r="K1805" i="11" s="1"/>
  <c r="H1805" i="11"/>
  <c r="I1805" i="11" s="1"/>
  <c r="G1805" i="11"/>
  <c r="M1804" i="11"/>
  <c r="L1804" i="11"/>
  <c r="J1804" i="11"/>
  <c r="K1804" i="11" s="1"/>
  <c r="H1804" i="11"/>
  <c r="I1804" i="11" s="1"/>
  <c r="G1804" i="11"/>
  <c r="M1803" i="11"/>
  <c r="L1803" i="11"/>
  <c r="J1803" i="11"/>
  <c r="K1803" i="11" s="1"/>
  <c r="H1803" i="11"/>
  <c r="I1803" i="11" s="1"/>
  <c r="G1803" i="11"/>
  <c r="M1802" i="11"/>
  <c r="L1802" i="11"/>
  <c r="J1802" i="11"/>
  <c r="K1802" i="11" s="1"/>
  <c r="H1802" i="11"/>
  <c r="I1802" i="11" s="1"/>
  <c r="G1802" i="11"/>
  <c r="M1801" i="11"/>
  <c r="L1801" i="11"/>
  <c r="J1801" i="11"/>
  <c r="K1801" i="11" s="1"/>
  <c r="H1801" i="11"/>
  <c r="I1801" i="11" s="1"/>
  <c r="G1801" i="11"/>
  <c r="M1800" i="11"/>
  <c r="L1800" i="11"/>
  <c r="J1800" i="11"/>
  <c r="K1800" i="11" s="1"/>
  <c r="H1800" i="11"/>
  <c r="I1800" i="11" s="1"/>
  <c r="G1800" i="11"/>
  <c r="M1799" i="11"/>
  <c r="L1799" i="11"/>
  <c r="J1799" i="11"/>
  <c r="K1799" i="11" s="1"/>
  <c r="H1799" i="11"/>
  <c r="I1799" i="11" s="1"/>
  <c r="G1799" i="11"/>
  <c r="M1798" i="11"/>
  <c r="L1798" i="11"/>
  <c r="J1798" i="11"/>
  <c r="K1798" i="11" s="1"/>
  <c r="H1798" i="11"/>
  <c r="I1798" i="11" s="1"/>
  <c r="G1798" i="11"/>
  <c r="M1797" i="11"/>
  <c r="L1797" i="11"/>
  <c r="J1797" i="11"/>
  <c r="K1797" i="11" s="1"/>
  <c r="H1797" i="11"/>
  <c r="I1797" i="11" s="1"/>
  <c r="G1797" i="11"/>
  <c r="M1796" i="11"/>
  <c r="L1796" i="11"/>
  <c r="J1796" i="11"/>
  <c r="K1796" i="11" s="1"/>
  <c r="H1796" i="11"/>
  <c r="I1796" i="11" s="1"/>
  <c r="G1796" i="11"/>
  <c r="M1795" i="11"/>
  <c r="L1795" i="11"/>
  <c r="J1795" i="11"/>
  <c r="K1795" i="11" s="1"/>
  <c r="H1795" i="11"/>
  <c r="I1795" i="11" s="1"/>
  <c r="G1795" i="11"/>
  <c r="M1794" i="11"/>
  <c r="L1794" i="11"/>
  <c r="J1794" i="11"/>
  <c r="K1794" i="11" s="1"/>
  <c r="H1794" i="11"/>
  <c r="I1794" i="11" s="1"/>
  <c r="G1794" i="11"/>
  <c r="M1793" i="11"/>
  <c r="L1793" i="11"/>
  <c r="J1793" i="11"/>
  <c r="K1793" i="11" s="1"/>
  <c r="H1793" i="11"/>
  <c r="I1793" i="11" s="1"/>
  <c r="G1793" i="11"/>
  <c r="M1792" i="11"/>
  <c r="L1792" i="11"/>
  <c r="J1792" i="11"/>
  <c r="K1792" i="11" s="1"/>
  <c r="H1792" i="11"/>
  <c r="I1792" i="11" s="1"/>
  <c r="G1792" i="11"/>
  <c r="M1791" i="11"/>
  <c r="L1791" i="11"/>
  <c r="J1791" i="11"/>
  <c r="K1791" i="11" s="1"/>
  <c r="H1791" i="11"/>
  <c r="I1791" i="11" s="1"/>
  <c r="G1791" i="11"/>
  <c r="M1790" i="11"/>
  <c r="L1790" i="11"/>
  <c r="J1790" i="11"/>
  <c r="K1790" i="11" s="1"/>
  <c r="H1790" i="11"/>
  <c r="I1790" i="11" s="1"/>
  <c r="G1790" i="11"/>
  <c r="M1789" i="11"/>
  <c r="L1789" i="11"/>
  <c r="J1789" i="11"/>
  <c r="K1789" i="11" s="1"/>
  <c r="H1789" i="11"/>
  <c r="I1789" i="11" s="1"/>
  <c r="G1789" i="11"/>
  <c r="M1788" i="11"/>
  <c r="L1788" i="11"/>
  <c r="J1788" i="11"/>
  <c r="K1788" i="11" s="1"/>
  <c r="H1788" i="11"/>
  <c r="I1788" i="11" s="1"/>
  <c r="G1788" i="11"/>
  <c r="M1787" i="11"/>
  <c r="L1787" i="11"/>
  <c r="J1787" i="11"/>
  <c r="K1787" i="11" s="1"/>
  <c r="H1787" i="11"/>
  <c r="I1787" i="11" s="1"/>
  <c r="G1787" i="11"/>
  <c r="M1786" i="11"/>
  <c r="L1786" i="11"/>
  <c r="J1786" i="11"/>
  <c r="K1786" i="11" s="1"/>
  <c r="H1786" i="11"/>
  <c r="I1786" i="11" s="1"/>
  <c r="G1786" i="11"/>
  <c r="M1785" i="11"/>
  <c r="L1785" i="11"/>
  <c r="J1785" i="11"/>
  <c r="K1785" i="11" s="1"/>
  <c r="H1785" i="11"/>
  <c r="I1785" i="11" s="1"/>
  <c r="G1785" i="11"/>
  <c r="M1784" i="11"/>
  <c r="L1784" i="11"/>
  <c r="J1784" i="11"/>
  <c r="K1784" i="11" s="1"/>
  <c r="H1784" i="11"/>
  <c r="I1784" i="11" s="1"/>
  <c r="G1784" i="11"/>
  <c r="M1783" i="11"/>
  <c r="L1783" i="11"/>
  <c r="J1783" i="11"/>
  <c r="K1783" i="11" s="1"/>
  <c r="H1783" i="11"/>
  <c r="I1783" i="11" s="1"/>
  <c r="G1783" i="11"/>
  <c r="M1782" i="11"/>
  <c r="L1782" i="11"/>
  <c r="J1782" i="11"/>
  <c r="K1782" i="11" s="1"/>
  <c r="H1782" i="11"/>
  <c r="I1782" i="11" s="1"/>
  <c r="G1782" i="11"/>
  <c r="M1781" i="11"/>
  <c r="L1781" i="11"/>
  <c r="J1781" i="11"/>
  <c r="K1781" i="11" s="1"/>
  <c r="H1781" i="11"/>
  <c r="I1781" i="11" s="1"/>
  <c r="G1781" i="11"/>
  <c r="M1780" i="11"/>
  <c r="L1780" i="11"/>
  <c r="J1780" i="11"/>
  <c r="K1780" i="11" s="1"/>
  <c r="H1780" i="11"/>
  <c r="I1780" i="11" s="1"/>
  <c r="G1780" i="11"/>
  <c r="M1779" i="11"/>
  <c r="L1779" i="11"/>
  <c r="J1779" i="11"/>
  <c r="K1779" i="11" s="1"/>
  <c r="H1779" i="11"/>
  <c r="I1779" i="11" s="1"/>
  <c r="G1779" i="11"/>
  <c r="M1778" i="11"/>
  <c r="L1778" i="11"/>
  <c r="J1778" i="11"/>
  <c r="K1778" i="11" s="1"/>
  <c r="H1778" i="11"/>
  <c r="I1778" i="11" s="1"/>
  <c r="G1778" i="11"/>
  <c r="M1777" i="11"/>
  <c r="L1777" i="11"/>
  <c r="J1777" i="11"/>
  <c r="K1777" i="11" s="1"/>
  <c r="H1777" i="11"/>
  <c r="I1777" i="11" s="1"/>
  <c r="G1777" i="11"/>
  <c r="M1776" i="11"/>
  <c r="L1776" i="11"/>
  <c r="J1776" i="11"/>
  <c r="K1776" i="11" s="1"/>
  <c r="H1776" i="11"/>
  <c r="I1776" i="11" s="1"/>
  <c r="G1776" i="11"/>
  <c r="M1775" i="11"/>
  <c r="L1775" i="11"/>
  <c r="J1775" i="11"/>
  <c r="K1775" i="11" s="1"/>
  <c r="H1775" i="11"/>
  <c r="I1775" i="11" s="1"/>
  <c r="G1775" i="11"/>
  <c r="M1774" i="11"/>
  <c r="L1774" i="11"/>
  <c r="J1774" i="11"/>
  <c r="K1774" i="11" s="1"/>
  <c r="H1774" i="11"/>
  <c r="I1774" i="11" s="1"/>
  <c r="G1774" i="11"/>
  <c r="M1773" i="11"/>
  <c r="L1773" i="11"/>
  <c r="J1773" i="11"/>
  <c r="K1773" i="11" s="1"/>
  <c r="H1773" i="11"/>
  <c r="I1773" i="11" s="1"/>
  <c r="G1773" i="11"/>
  <c r="M1772" i="11"/>
  <c r="L1772" i="11"/>
  <c r="J1772" i="11"/>
  <c r="K1772" i="11" s="1"/>
  <c r="H1772" i="11"/>
  <c r="I1772" i="11" s="1"/>
  <c r="G1772" i="11"/>
  <c r="M1771" i="11"/>
  <c r="L1771" i="11"/>
  <c r="J1771" i="11"/>
  <c r="K1771" i="11" s="1"/>
  <c r="H1771" i="11"/>
  <c r="I1771" i="11" s="1"/>
  <c r="G1771" i="11"/>
  <c r="M1770" i="11"/>
  <c r="L1770" i="11"/>
  <c r="J1770" i="11"/>
  <c r="K1770" i="11" s="1"/>
  <c r="H1770" i="11"/>
  <c r="I1770" i="11" s="1"/>
  <c r="G1770" i="11"/>
  <c r="M1769" i="11"/>
  <c r="L1769" i="11"/>
  <c r="J1769" i="11"/>
  <c r="K1769" i="11" s="1"/>
  <c r="H1769" i="11"/>
  <c r="I1769" i="11" s="1"/>
  <c r="G1769" i="11"/>
  <c r="M1768" i="11"/>
  <c r="L1768" i="11"/>
  <c r="J1768" i="11"/>
  <c r="K1768" i="11" s="1"/>
  <c r="H1768" i="11"/>
  <c r="I1768" i="11" s="1"/>
  <c r="G1768" i="11"/>
  <c r="M1767" i="11"/>
  <c r="L1767" i="11"/>
  <c r="J1767" i="11"/>
  <c r="K1767" i="11" s="1"/>
  <c r="H1767" i="11"/>
  <c r="I1767" i="11" s="1"/>
  <c r="G1767" i="11"/>
  <c r="M1766" i="11"/>
  <c r="L1766" i="11"/>
  <c r="J1766" i="11"/>
  <c r="K1766" i="11" s="1"/>
  <c r="H1766" i="11"/>
  <c r="I1766" i="11" s="1"/>
  <c r="G1766" i="11"/>
  <c r="M1765" i="11"/>
  <c r="L1765" i="11"/>
  <c r="J1765" i="11"/>
  <c r="K1765" i="11" s="1"/>
  <c r="H1765" i="11"/>
  <c r="I1765" i="11" s="1"/>
  <c r="G1765" i="11"/>
  <c r="M1764" i="11"/>
  <c r="L1764" i="11"/>
  <c r="J1764" i="11"/>
  <c r="K1764" i="11" s="1"/>
  <c r="H1764" i="11"/>
  <c r="I1764" i="11" s="1"/>
  <c r="G1764" i="11"/>
  <c r="M1763" i="11"/>
  <c r="L1763" i="11"/>
  <c r="J1763" i="11"/>
  <c r="K1763" i="11" s="1"/>
  <c r="H1763" i="11"/>
  <c r="I1763" i="11" s="1"/>
  <c r="G1763" i="11"/>
  <c r="M1762" i="11"/>
  <c r="L1762" i="11"/>
  <c r="J1762" i="11"/>
  <c r="K1762" i="11" s="1"/>
  <c r="H1762" i="11"/>
  <c r="I1762" i="11" s="1"/>
  <c r="G1762" i="11"/>
  <c r="M1761" i="11"/>
  <c r="L1761" i="11"/>
  <c r="J1761" i="11"/>
  <c r="K1761" i="11" s="1"/>
  <c r="H1761" i="11"/>
  <c r="I1761" i="11" s="1"/>
  <c r="G1761" i="11"/>
  <c r="M1760" i="11"/>
  <c r="L1760" i="11"/>
  <c r="J1760" i="11"/>
  <c r="K1760" i="11" s="1"/>
  <c r="H1760" i="11"/>
  <c r="I1760" i="11" s="1"/>
  <c r="G1760" i="11"/>
  <c r="M1759" i="11"/>
  <c r="L1759" i="11"/>
  <c r="J1759" i="11"/>
  <c r="K1759" i="11" s="1"/>
  <c r="H1759" i="11"/>
  <c r="I1759" i="11" s="1"/>
  <c r="G1759" i="11"/>
  <c r="M1758" i="11"/>
  <c r="L1758" i="11"/>
  <c r="J1758" i="11"/>
  <c r="K1758" i="11" s="1"/>
  <c r="H1758" i="11"/>
  <c r="I1758" i="11" s="1"/>
  <c r="G1758" i="11"/>
  <c r="M1757" i="11"/>
  <c r="L1757" i="11"/>
  <c r="J1757" i="11"/>
  <c r="K1757" i="11" s="1"/>
  <c r="H1757" i="11"/>
  <c r="I1757" i="11" s="1"/>
  <c r="G1757" i="11"/>
  <c r="M1756" i="11"/>
  <c r="L1756" i="11"/>
  <c r="J1756" i="11"/>
  <c r="K1756" i="11" s="1"/>
  <c r="H1756" i="11"/>
  <c r="I1756" i="11" s="1"/>
  <c r="G1756" i="11"/>
  <c r="M1755" i="11"/>
  <c r="L1755" i="11"/>
  <c r="J1755" i="11"/>
  <c r="K1755" i="11" s="1"/>
  <c r="H1755" i="11"/>
  <c r="I1755" i="11" s="1"/>
  <c r="G1755" i="11"/>
  <c r="M1754" i="11"/>
  <c r="L1754" i="11"/>
  <c r="J1754" i="11"/>
  <c r="K1754" i="11" s="1"/>
  <c r="H1754" i="11"/>
  <c r="I1754" i="11" s="1"/>
  <c r="G1754" i="11"/>
  <c r="M1753" i="11"/>
  <c r="L1753" i="11"/>
  <c r="J1753" i="11"/>
  <c r="K1753" i="11" s="1"/>
  <c r="H1753" i="11"/>
  <c r="I1753" i="11" s="1"/>
  <c r="G1753" i="11"/>
  <c r="M1752" i="11"/>
  <c r="L1752" i="11"/>
  <c r="J1752" i="11"/>
  <c r="K1752" i="11" s="1"/>
  <c r="H1752" i="11"/>
  <c r="I1752" i="11" s="1"/>
  <c r="G1752" i="11"/>
  <c r="M1751" i="11"/>
  <c r="L1751" i="11"/>
  <c r="J1751" i="11"/>
  <c r="K1751" i="11" s="1"/>
  <c r="H1751" i="11"/>
  <c r="I1751" i="11" s="1"/>
  <c r="G1751" i="11"/>
  <c r="M1750" i="11"/>
  <c r="L1750" i="11"/>
  <c r="J1750" i="11"/>
  <c r="K1750" i="11" s="1"/>
  <c r="H1750" i="11"/>
  <c r="I1750" i="11" s="1"/>
  <c r="G1750" i="11"/>
  <c r="M1749" i="11"/>
  <c r="L1749" i="11"/>
  <c r="J1749" i="11"/>
  <c r="K1749" i="11" s="1"/>
  <c r="H1749" i="11"/>
  <c r="I1749" i="11" s="1"/>
  <c r="G1749" i="11"/>
  <c r="M1748" i="11"/>
  <c r="L1748" i="11"/>
  <c r="J1748" i="11"/>
  <c r="K1748" i="11" s="1"/>
  <c r="H1748" i="11"/>
  <c r="I1748" i="11" s="1"/>
  <c r="G1748" i="11"/>
  <c r="M1747" i="11"/>
  <c r="L1747" i="11"/>
  <c r="J1747" i="11"/>
  <c r="K1747" i="11" s="1"/>
  <c r="H1747" i="11"/>
  <c r="I1747" i="11" s="1"/>
  <c r="G1747" i="11"/>
  <c r="M1746" i="11"/>
  <c r="L1746" i="11"/>
  <c r="J1746" i="11"/>
  <c r="K1746" i="11" s="1"/>
  <c r="H1746" i="11"/>
  <c r="I1746" i="11" s="1"/>
  <c r="G1746" i="11"/>
  <c r="M1745" i="11"/>
  <c r="L1745" i="11"/>
  <c r="J1745" i="11"/>
  <c r="K1745" i="11" s="1"/>
  <c r="H1745" i="11"/>
  <c r="I1745" i="11" s="1"/>
  <c r="G1745" i="11"/>
  <c r="M1744" i="11"/>
  <c r="L1744" i="11"/>
  <c r="J1744" i="11"/>
  <c r="K1744" i="11" s="1"/>
  <c r="H1744" i="11"/>
  <c r="I1744" i="11" s="1"/>
  <c r="G1744" i="11"/>
  <c r="M1743" i="11"/>
  <c r="L1743" i="11"/>
  <c r="J1743" i="11"/>
  <c r="K1743" i="11" s="1"/>
  <c r="H1743" i="11"/>
  <c r="I1743" i="11" s="1"/>
  <c r="G1743" i="11"/>
  <c r="M1742" i="11"/>
  <c r="L1742" i="11"/>
  <c r="J1742" i="11"/>
  <c r="K1742" i="11" s="1"/>
  <c r="H1742" i="11"/>
  <c r="I1742" i="11" s="1"/>
  <c r="G1742" i="11"/>
  <c r="M1741" i="11"/>
  <c r="L1741" i="11"/>
  <c r="J1741" i="11"/>
  <c r="K1741" i="11" s="1"/>
  <c r="H1741" i="11"/>
  <c r="I1741" i="11" s="1"/>
  <c r="G1741" i="11"/>
  <c r="M1740" i="11"/>
  <c r="L1740" i="11"/>
  <c r="J1740" i="11"/>
  <c r="K1740" i="11" s="1"/>
  <c r="H1740" i="11"/>
  <c r="I1740" i="11" s="1"/>
  <c r="G1740" i="11"/>
  <c r="M1739" i="11"/>
  <c r="L1739" i="11"/>
  <c r="J1739" i="11"/>
  <c r="K1739" i="11" s="1"/>
  <c r="H1739" i="11"/>
  <c r="I1739" i="11" s="1"/>
  <c r="G1739" i="11"/>
  <c r="M1738" i="11"/>
  <c r="L1738" i="11"/>
  <c r="J1738" i="11"/>
  <c r="K1738" i="11" s="1"/>
  <c r="H1738" i="11"/>
  <c r="I1738" i="11" s="1"/>
  <c r="G1738" i="11"/>
  <c r="M1737" i="11"/>
  <c r="L1737" i="11"/>
  <c r="J1737" i="11"/>
  <c r="K1737" i="11" s="1"/>
  <c r="H1737" i="11"/>
  <c r="I1737" i="11" s="1"/>
  <c r="G1737" i="11"/>
  <c r="M1736" i="11"/>
  <c r="L1736" i="11"/>
  <c r="J1736" i="11"/>
  <c r="K1736" i="11" s="1"/>
  <c r="H1736" i="11"/>
  <c r="I1736" i="11" s="1"/>
  <c r="G1736" i="11"/>
  <c r="M1735" i="11"/>
  <c r="L1735" i="11"/>
  <c r="J1735" i="11"/>
  <c r="K1735" i="11" s="1"/>
  <c r="H1735" i="11"/>
  <c r="I1735" i="11" s="1"/>
  <c r="G1735" i="11"/>
  <c r="M1734" i="11"/>
  <c r="L1734" i="11"/>
  <c r="J1734" i="11"/>
  <c r="K1734" i="11" s="1"/>
  <c r="H1734" i="11"/>
  <c r="I1734" i="11" s="1"/>
  <c r="G1734" i="11"/>
  <c r="M1733" i="11"/>
  <c r="L1733" i="11"/>
  <c r="J1733" i="11"/>
  <c r="K1733" i="11" s="1"/>
  <c r="H1733" i="11"/>
  <c r="I1733" i="11" s="1"/>
  <c r="G1733" i="11"/>
  <c r="M1732" i="11"/>
  <c r="L1732" i="11"/>
  <c r="J1732" i="11"/>
  <c r="K1732" i="11" s="1"/>
  <c r="H1732" i="11"/>
  <c r="I1732" i="11" s="1"/>
  <c r="G1732" i="11"/>
  <c r="M1731" i="11"/>
  <c r="L1731" i="11"/>
  <c r="J1731" i="11"/>
  <c r="K1731" i="11" s="1"/>
  <c r="H1731" i="11"/>
  <c r="I1731" i="11" s="1"/>
  <c r="G1731" i="11"/>
  <c r="M1730" i="11"/>
  <c r="L1730" i="11"/>
  <c r="J1730" i="11"/>
  <c r="K1730" i="11" s="1"/>
  <c r="H1730" i="11"/>
  <c r="I1730" i="11" s="1"/>
  <c r="G1730" i="11"/>
  <c r="M1729" i="11"/>
  <c r="L1729" i="11"/>
  <c r="J1729" i="11"/>
  <c r="K1729" i="11" s="1"/>
  <c r="H1729" i="11"/>
  <c r="I1729" i="11" s="1"/>
  <c r="G1729" i="11"/>
  <c r="M1728" i="11"/>
  <c r="L1728" i="11"/>
  <c r="J1728" i="11"/>
  <c r="K1728" i="11" s="1"/>
  <c r="H1728" i="11"/>
  <c r="I1728" i="11" s="1"/>
  <c r="G1728" i="11"/>
  <c r="M1727" i="11"/>
  <c r="L1727" i="11"/>
  <c r="J1727" i="11"/>
  <c r="K1727" i="11" s="1"/>
  <c r="H1727" i="11"/>
  <c r="I1727" i="11" s="1"/>
  <c r="G1727" i="11"/>
  <c r="M1726" i="11"/>
  <c r="L1726" i="11"/>
  <c r="J1726" i="11"/>
  <c r="K1726" i="11" s="1"/>
  <c r="H1726" i="11"/>
  <c r="I1726" i="11" s="1"/>
  <c r="G1726" i="11"/>
  <c r="M1725" i="11"/>
  <c r="L1725" i="11"/>
  <c r="J1725" i="11"/>
  <c r="K1725" i="11" s="1"/>
  <c r="H1725" i="11"/>
  <c r="I1725" i="11" s="1"/>
  <c r="G1725" i="11"/>
  <c r="M1724" i="11"/>
  <c r="L1724" i="11"/>
  <c r="J1724" i="11"/>
  <c r="K1724" i="11" s="1"/>
  <c r="H1724" i="11"/>
  <c r="I1724" i="11" s="1"/>
  <c r="G1724" i="11"/>
  <c r="M1723" i="11"/>
  <c r="L1723" i="11"/>
  <c r="J1723" i="11"/>
  <c r="K1723" i="11" s="1"/>
  <c r="H1723" i="11"/>
  <c r="I1723" i="11" s="1"/>
  <c r="G1723" i="11"/>
  <c r="M1722" i="11"/>
  <c r="L1722" i="11"/>
  <c r="J1722" i="11"/>
  <c r="K1722" i="11" s="1"/>
  <c r="H1722" i="11"/>
  <c r="I1722" i="11" s="1"/>
  <c r="G1722" i="11"/>
  <c r="M1721" i="11"/>
  <c r="L1721" i="11"/>
  <c r="J1721" i="11"/>
  <c r="K1721" i="11" s="1"/>
  <c r="H1721" i="11"/>
  <c r="I1721" i="11" s="1"/>
  <c r="G1721" i="11"/>
  <c r="M1720" i="11"/>
  <c r="L1720" i="11"/>
  <c r="J1720" i="11"/>
  <c r="K1720" i="11" s="1"/>
  <c r="H1720" i="11"/>
  <c r="I1720" i="11" s="1"/>
  <c r="G1720" i="11"/>
  <c r="M1719" i="11"/>
  <c r="L1719" i="11"/>
  <c r="J1719" i="11"/>
  <c r="K1719" i="11" s="1"/>
  <c r="H1719" i="11"/>
  <c r="I1719" i="11" s="1"/>
  <c r="G1719" i="11"/>
  <c r="M1718" i="11"/>
  <c r="L1718" i="11"/>
  <c r="J1718" i="11"/>
  <c r="K1718" i="11" s="1"/>
  <c r="H1718" i="11"/>
  <c r="I1718" i="11" s="1"/>
  <c r="G1718" i="11"/>
  <c r="M1717" i="11"/>
  <c r="L1717" i="11"/>
  <c r="J1717" i="11"/>
  <c r="K1717" i="11" s="1"/>
  <c r="H1717" i="11"/>
  <c r="I1717" i="11" s="1"/>
  <c r="G1717" i="11"/>
  <c r="M1716" i="11"/>
  <c r="L1716" i="11"/>
  <c r="J1716" i="11"/>
  <c r="K1716" i="11" s="1"/>
  <c r="H1716" i="11"/>
  <c r="I1716" i="11" s="1"/>
  <c r="G1716" i="11"/>
  <c r="M1715" i="11"/>
  <c r="L1715" i="11"/>
  <c r="J1715" i="11"/>
  <c r="K1715" i="11" s="1"/>
  <c r="H1715" i="11"/>
  <c r="I1715" i="11" s="1"/>
  <c r="G1715" i="11"/>
  <c r="M1714" i="11"/>
  <c r="L1714" i="11"/>
  <c r="J1714" i="11"/>
  <c r="K1714" i="11" s="1"/>
  <c r="H1714" i="11"/>
  <c r="I1714" i="11" s="1"/>
  <c r="G1714" i="11"/>
  <c r="M1713" i="11"/>
  <c r="L1713" i="11"/>
  <c r="J1713" i="11"/>
  <c r="K1713" i="11" s="1"/>
  <c r="H1713" i="11"/>
  <c r="I1713" i="11" s="1"/>
  <c r="G1713" i="11"/>
  <c r="M1712" i="11"/>
  <c r="L1712" i="11"/>
  <c r="J1712" i="11"/>
  <c r="K1712" i="11" s="1"/>
  <c r="H1712" i="11"/>
  <c r="I1712" i="11" s="1"/>
  <c r="G1712" i="11"/>
  <c r="M1711" i="11"/>
  <c r="L1711" i="11"/>
  <c r="J1711" i="11"/>
  <c r="K1711" i="11" s="1"/>
  <c r="H1711" i="11"/>
  <c r="I1711" i="11" s="1"/>
  <c r="G1711" i="11"/>
  <c r="M1710" i="11"/>
  <c r="L1710" i="11"/>
  <c r="J1710" i="11"/>
  <c r="K1710" i="11" s="1"/>
  <c r="H1710" i="11"/>
  <c r="I1710" i="11" s="1"/>
  <c r="G1710" i="11"/>
  <c r="M1709" i="11"/>
  <c r="L1709" i="11"/>
  <c r="J1709" i="11"/>
  <c r="K1709" i="11" s="1"/>
  <c r="H1709" i="11"/>
  <c r="I1709" i="11" s="1"/>
  <c r="G1709" i="11"/>
  <c r="M1708" i="11"/>
  <c r="L1708" i="11"/>
  <c r="J1708" i="11"/>
  <c r="K1708" i="11" s="1"/>
  <c r="H1708" i="11"/>
  <c r="I1708" i="11" s="1"/>
  <c r="G1708" i="11"/>
  <c r="M1707" i="11"/>
  <c r="L1707" i="11"/>
  <c r="J1707" i="11"/>
  <c r="K1707" i="11" s="1"/>
  <c r="H1707" i="11"/>
  <c r="I1707" i="11" s="1"/>
  <c r="G1707" i="11"/>
  <c r="M1706" i="11"/>
  <c r="L1706" i="11"/>
  <c r="J1706" i="11"/>
  <c r="K1706" i="11" s="1"/>
  <c r="H1706" i="11"/>
  <c r="I1706" i="11" s="1"/>
  <c r="G1706" i="11"/>
  <c r="M1705" i="11"/>
  <c r="L1705" i="11"/>
  <c r="J1705" i="11"/>
  <c r="K1705" i="11" s="1"/>
  <c r="H1705" i="11"/>
  <c r="I1705" i="11" s="1"/>
  <c r="G1705" i="11"/>
  <c r="M1704" i="11"/>
  <c r="L1704" i="11"/>
  <c r="J1704" i="11"/>
  <c r="K1704" i="11" s="1"/>
  <c r="H1704" i="11"/>
  <c r="I1704" i="11" s="1"/>
  <c r="G1704" i="11"/>
  <c r="M1703" i="11"/>
  <c r="L1703" i="11"/>
  <c r="J1703" i="11"/>
  <c r="K1703" i="11" s="1"/>
  <c r="H1703" i="11"/>
  <c r="I1703" i="11" s="1"/>
  <c r="G1703" i="11"/>
  <c r="M1702" i="11"/>
  <c r="L1702" i="11"/>
  <c r="J1702" i="11"/>
  <c r="K1702" i="11" s="1"/>
  <c r="H1702" i="11"/>
  <c r="I1702" i="11" s="1"/>
  <c r="G1702" i="11"/>
  <c r="M1701" i="11"/>
  <c r="L1701" i="11"/>
  <c r="J1701" i="11"/>
  <c r="K1701" i="11" s="1"/>
  <c r="H1701" i="11"/>
  <c r="I1701" i="11" s="1"/>
  <c r="G1701" i="11"/>
  <c r="M1700" i="11"/>
  <c r="L1700" i="11"/>
  <c r="J1700" i="11"/>
  <c r="K1700" i="11" s="1"/>
  <c r="H1700" i="11"/>
  <c r="I1700" i="11" s="1"/>
  <c r="G1700" i="11"/>
  <c r="M1699" i="11"/>
  <c r="L1699" i="11"/>
  <c r="J1699" i="11"/>
  <c r="K1699" i="11" s="1"/>
  <c r="H1699" i="11"/>
  <c r="I1699" i="11" s="1"/>
  <c r="G1699" i="11"/>
  <c r="M1698" i="11"/>
  <c r="L1698" i="11"/>
  <c r="J1698" i="11"/>
  <c r="K1698" i="11" s="1"/>
  <c r="H1698" i="11"/>
  <c r="I1698" i="11" s="1"/>
  <c r="G1698" i="11"/>
  <c r="M1697" i="11"/>
  <c r="L1697" i="11"/>
  <c r="J1697" i="11"/>
  <c r="K1697" i="11" s="1"/>
  <c r="H1697" i="11"/>
  <c r="I1697" i="11" s="1"/>
  <c r="G1697" i="11"/>
  <c r="M1696" i="11"/>
  <c r="L1696" i="11"/>
  <c r="J1696" i="11"/>
  <c r="K1696" i="11" s="1"/>
  <c r="H1696" i="11"/>
  <c r="I1696" i="11" s="1"/>
  <c r="G1696" i="11"/>
  <c r="M1695" i="11"/>
  <c r="L1695" i="11"/>
  <c r="J1695" i="11"/>
  <c r="K1695" i="11" s="1"/>
  <c r="H1695" i="11"/>
  <c r="I1695" i="11" s="1"/>
  <c r="G1695" i="11"/>
  <c r="M1694" i="11"/>
  <c r="L1694" i="11"/>
  <c r="J1694" i="11"/>
  <c r="K1694" i="11" s="1"/>
  <c r="H1694" i="11"/>
  <c r="I1694" i="11" s="1"/>
  <c r="G1694" i="11"/>
  <c r="M1693" i="11"/>
  <c r="L1693" i="11"/>
  <c r="J1693" i="11"/>
  <c r="K1693" i="11" s="1"/>
  <c r="H1693" i="11"/>
  <c r="I1693" i="11" s="1"/>
  <c r="G1693" i="11"/>
  <c r="M1692" i="11"/>
  <c r="L1692" i="11"/>
  <c r="J1692" i="11"/>
  <c r="K1692" i="11" s="1"/>
  <c r="H1692" i="11"/>
  <c r="I1692" i="11" s="1"/>
  <c r="G1692" i="11"/>
  <c r="M1691" i="11"/>
  <c r="L1691" i="11"/>
  <c r="J1691" i="11"/>
  <c r="K1691" i="11" s="1"/>
  <c r="H1691" i="11"/>
  <c r="I1691" i="11" s="1"/>
  <c r="G1691" i="11"/>
  <c r="M1690" i="11"/>
  <c r="L1690" i="11"/>
  <c r="J1690" i="11"/>
  <c r="K1690" i="11" s="1"/>
  <c r="H1690" i="11"/>
  <c r="I1690" i="11" s="1"/>
  <c r="G1690" i="11"/>
  <c r="M1689" i="11"/>
  <c r="L1689" i="11"/>
  <c r="J1689" i="11"/>
  <c r="K1689" i="11" s="1"/>
  <c r="H1689" i="11"/>
  <c r="I1689" i="11" s="1"/>
  <c r="G1689" i="11"/>
  <c r="M1688" i="11"/>
  <c r="L1688" i="11"/>
  <c r="J1688" i="11"/>
  <c r="K1688" i="11" s="1"/>
  <c r="H1688" i="11"/>
  <c r="I1688" i="11" s="1"/>
  <c r="G1688" i="11"/>
  <c r="M1687" i="11"/>
  <c r="L1687" i="11"/>
  <c r="J1687" i="11"/>
  <c r="K1687" i="11" s="1"/>
  <c r="H1687" i="11"/>
  <c r="I1687" i="11" s="1"/>
  <c r="G1687" i="11"/>
  <c r="M1686" i="11"/>
  <c r="L1686" i="11"/>
  <c r="J1686" i="11"/>
  <c r="K1686" i="11" s="1"/>
  <c r="H1686" i="11"/>
  <c r="I1686" i="11" s="1"/>
  <c r="G1686" i="11"/>
  <c r="M1685" i="11"/>
  <c r="L1685" i="11"/>
  <c r="J1685" i="11"/>
  <c r="K1685" i="11" s="1"/>
  <c r="H1685" i="11"/>
  <c r="I1685" i="11" s="1"/>
  <c r="G1685" i="11"/>
  <c r="M1684" i="11"/>
  <c r="L1684" i="11"/>
  <c r="J1684" i="11"/>
  <c r="K1684" i="11" s="1"/>
  <c r="H1684" i="11"/>
  <c r="I1684" i="11" s="1"/>
  <c r="G1684" i="11"/>
  <c r="M1683" i="11"/>
  <c r="L1683" i="11"/>
  <c r="J1683" i="11"/>
  <c r="K1683" i="11" s="1"/>
  <c r="H1683" i="11"/>
  <c r="I1683" i="11" s="1"/>
  <c r="G1683" i="11"/>
  <c r="M1682" i="11"/>
  <c r="L1682" i="11"/>
  <c r="J1682" i="11"/>
  <c r="K1682" i="11" s="1"/>
  <c r="H1682" i="11"/>
  <c r="I1682" i="11" s="1"/>
  <c r="G1682" i="11"/>
  <c r="M1681" i="11"/>
  <c r="L1681" i="11"/>
  <c r="J1681" i="11"/>
  <c r="K1681" i="11" s="1"/>
  <c r="H1681" i="11"/>
  <c r="I1681" i="11" s="1"/>
  <c r="G1681" i="11"/>
  <c r="M1680" i="11"/>
  <c r="L1680" i="11"/>
  <c r="J1680" i="11"/>
  <c r="K1680" i="11" s="1"/>
  <c r="H1680" i="11"/>
  <c r="I1680" i="11" s="1"/>
  <c r="G1680" i="11"/>
  <c r="M1679" i="11"/>
  <c r="L1679" i="11"/>
  <c r="J1679" i="11"/>
  <c r="K1679" i="11" s="1"/>
  <c r="H1679" i="11"/>
  <c r="I1679" i="11" s="1"/>
  <c r="G1679" i="11"/>
  <c r="M1678" i="11"/>
  <c r="L1678" i="11"/>
  <c r="J1678" i="11"/>
  <c r="K1678" i="11" s="1"/>
  <c r="H1678" i="11"/>
  <c r="I1678" i="11" s="1"/>
  <c r="G1678" i="11"/>
  <c r="M1677" i="11"/>
  <c r="L1677" i="11"/>
  <c r="J1677" i="11"/>
  <c r="K1677" i="11" s="1"/>
  <c r="H1677" i="11"/>
  <c r="I1677" i="11" s="1"/>
  <c r="G1677" i="11"/>
  <c r="M1676" i="11"/>
  <c r="L1676" i="11"/>
  <c r="J1676" i="11"/>
  <c r="K1676" i="11" s="1"/>
  <c r="H1676" i="11"/>
  <c r="I1676" i="11" s="1"/>
  <c r="G1676" i="11"/>
  <c r="M1675" i="11"/>
  <c r="L1675" i="11"/>
  <c r="J1675" i="11"/>
  <c r="K1675" i="11" s="1"/>
  <c r="H1675" i="11"/>
  <c r="I1675" i="11" s="1"/>
  <c r="G1675" i="11"/>
  <c r="M1674" i="11"/>
  <c r="L1674" i="11"/>
  <c r="J1674" i="11"/>
  <c r="K1674" i="11" s="1"/>
  <c r="H1674" i="11"/>
  <c r="I1674" i="11" s="1"/>
  <c r="G1674" i="11"/>
  <c r="M1673" i="11"/>
  <c r="L1673" i="11"/>
  <c r="J1673" i="11"/>
  <c r="K1673" i="11" s="1"/>
  <c r="H1673" i="11"/>
  <c r="I1673" i="11" s="1"/>
  <c r="G1673" i="11"/>
  <c r="M1672" i="11"/>
  <c r="L1672" i="11"/>
  <c r="J1672" i="11"/>
  <c r="K1672" i="11" s="1"/>
  <c r="H1672" i="11"/>
  <c r="I1672" i="11" s="1"/>
  <c r="G1672" i="11"/>
  <c r="M1671" i="11"/>
  <c r="L1671" i="11"/>
  <c r="J1671" i="11"/>
  <c r="K1671" i="11" s="1"/>
  <c r="H1671" i="11"/>
  <c r="I1671" i="11" s="1"/>
  <c r="G1671" i="11"/>
  <c r="M1670" i="11"/>
  <c r="L1670" i="11"/>
  <c r="J1670" i="11"/>
  <c r="K1670" i="11" s="1"/>
  <c r="H1670" i="11"/>
  <c r="I1670" i="11" s="1"/>
  <c r="G1670" i="11"/>
  <c r="M1669" i="11"/>
  <c r="L1669" i="11"/>
  <c r="J1669" i="11"/>
  <c r="K1669" i="11" s="1"/>
  <c r="H1669" i="11"/>
  <c r="I1669" i="11" s="1"/>
  <c r="G1669" i="11"/>
  <c r="M1668" i="11"/>
  <c r="L1668" i="11"/>
  <c r="J1668" i="11"/>
  <c r="K1668" i="11" s="1"/>
  <c r="H1668" i="11"/>
  <c r="I1668" i="11" s="1"/>
  <c r="G1668" i="11"/>
  <c r="M1667" i="11"/>
  <c r="L1667" i="11"/>
  <c r="J1667" i="11"/>
  <c r="K1667" i="11" s="1"/>
  <c r="H1667" i="11"/>
  <c r="I1667" i="11" s="1"/>
  <c r="G1667" i="11"/>
  <c r="M1666" i="11"/>
  <c r="L1666" i="11"/>
  <c r="J1666" i="11"/>
  <c r="K1666" i="11" s="1"/>
  <c r="H1666" i="11"/>
  <c r="I1666" i="11" s="1"/>
  <c r="G1666" i="11"/>
  <c r="M1665" i="11"/>
  <c r="L1665" i="11"/>
  <c r="J1665" i="11"/>
  <c r="K1665" i="11" s="1"/>
  <c r="H1665" i="11"/>
  <c r="I1665" i="11" s="1"/>
  <c r="G1665" i="11"/>
  <c r="M1664" i="11"/>
  <c r="L1664" i="11"/>
  <c r="J1664" i="11"/>
  <c r="K1664" i="11" s="1"/>
  <c r="H1664" i="11"/>
  <c r="I1664" i="11" s="1"/>
  <c r="G1664" i="11"/>
  <c r="M1663" i="11"/>
  <c r="L1663" i="11"/>
  <c r="J1663" i="11"/>
  <c r="K1663" i="11" s="1"/>
  <c r="H1663" i="11"/>
  <c r="I1663" i="11" s="1"/>
  <c r="G1663" i="11"/>
  <c r="M1662" i="11"/>
  <c r="L1662" i="11"/>
  <c r="J1662" i="11"/>
  <c r="K1662" i="11" s="1"/>
  <c r="H1662" i="11"/>
  <c r="I1662" i="11" s="1"/>
  <c r="G1662" i="11"/>
  <c r="M1661" i="11"/>
  <c r="L1661" i="11"/>
  <c r="J1661" i="11"/>
  <c r="K1661" i="11" s="1"/>
  <c r="H1661" i="11"/>
  <c r="I1661" i="11" s="1"/>
  <c r="G1661" i="11"/>
  <c r="M1660" i="11"/>
  <c r="L1660" i="11"/>
  <c r="J1660" i="11"/>
  <c r="K1660" i="11" s="1"/>
  <c r="H1660" i="11"/>
  <c r="I1660" i="11" s="1"/>
  <c r="G1660" i="11"/>
  <c r="M1659" i="11"/>
  <c r="L1659" i="11"/>
  <c r="J1659" i="11"/>
  <c r="K1659" i="11" s="1"/>
  <c r="H1659" i="11"/>
  <c r="I1659" i="11" s="1"/>
  <c r="G1659" i="11"/>
  <c r="M1658" i="11"/>
  <c r="L1658" i="11"/>
  <c r="J1658" i="11"/>
  <c r="K1658" i="11" s="1"/>
  <c r="H1658" i="11"/>
  <c r="I1658" i="11" s="1"/>
  <c r="G1658" i="11"/>
  <c r="M1657" i="11"/>
  <c r="L1657" i="11"/>
  <c r="J1657" i="11"/>
  <c r="K1657" i="11" s="1"/>
  <c r="H1657" i="11"/>
  <c r="I1657" i="11" s="1"/>
  <c r="G1657" i="11"/>
  <c r="M1656" i="11"/>
  <c r="L1656" i="11"/>
  <c r="J1656" i="11"/>
  <c r="K1656" i="11" s="1"/>
  <c r="H1656" i="11"/>
  <c r="I1656" i="11" s="1"/>
  <c r="G1656" i="11"/>
  <c r="M1655" i="11"/>
  <c r="L1655" i="11"/>
  <c r="J1655" i="11"/>
  <c r="K1655" i="11" s="1"/>
  <c r="H1655" i="11"/>
  <c r="I1655" i="11" s="1"/>
  <c r="G1655" i="11"/>
  <c r="M1654" i="11"/>
  <c r="L1654" i="11"/>
  <c r="J1654" i="11"/>
  <c r="K1654" i="11" s="1"/>
  <c r="H1654" i="11"/>
  <c r="I1654" i="11" s="1"/>
  <c r="G1654" i="11"/>
  <c r="M1653" i="11"/>
  <c r="L1653" i="11"/>
  <c r="J1653" i="11"/>
  <c r="K1653" i="11" s="1"/>
  <c r="H1653" i="11"/>
  <c r="I1653" i="11" s="1"/>
  <c r="G1653" i="11"/>
  <c r="M1652" i="11"/>
  <c r="L1652" i="11"/>
  <c r="J1652" i="11"/>
  <c r="K1652" i="11" s="1"/>
  <c r="H1652" i="11"/>
  <c r="I1652" i="11" s="1"/>
  <c r="G1652" i="11"/>
  <c r="M1651" i="11"/>
  <c r="L1651" i="11"/>
  <c r="J1651" i="11"/>
  <c r="K1651" i="11" s="1"/>
  <c r="H1651" i="11"/>
  <c r="I1651" i="11" s="1"/>
  <c r="G1651" i="11"/>
  <c r="M1650" i="11"/>
  <c r="L1650" i="11"/>
  <c r="J1650" i="11"/>
  <c r="K1650" i="11" s="1"/>
  <c r="H1650" i="11"/>
  <c r="I1650" i="11" s="1"/>
  <c r="G1650" i="11"/>
  <c r="M1649" i="11"/>
  <c r="L1649" i="11"/>
  <c r="J1649" i="11"/>
  <c r="K1649" i="11" s="1"/>
  <c r="H1649" i="11"/>
  <c r="I1649" i="11" s="1"/>
  <c r="G1649" i="11"/>
  <c r="M1648" i="11"/>
  <c r="L1648" i="11"/>
  <c r="J1648" i="11"/>
  <c r="K1648" i="11" s="1"/>
  <c r="H1648" i="11"/>
  <c r="I1648" i="11" s="1"/>
  <c r="G1648" i="11"/>
  <c r="M1647" i="11"/>
  <c r="L1647" i="11"/>
  <c r="J1647" i="11"/>
  <c r="K1647" i="11" s="1"/>
  <c r="H1647" i="11"/>
  <c r="I1647" i="11" s="1"/>
  <c r="G1647" i="11"/>
  <c r="M1646" i="11"/>
  <c r="L1646" i="11"/>
  <c r="J1646" i="11"/>
  <c r="K1646" i="11" s="1"/>
  <c r="H1646" i="11"/>
  <c r="I1646" i="11" s="1"/>
  <c r="G1646" i="11"/>
  <c r="M1645" i="11"/>
  <c r="L1645" i="11"/>
  <c r="J1645" i="11"/>
  <c r="K1645" i="11" s="1"/>
  <c r="H1645" i="11"/>
  <c r="I1645" i="11" s="1"/>
  <c r="G1645" i="11"/>
  <c r="M1644" i="11"/>
  <c r="L1644" i="11"/>
  <c r="J1644" i="11"/>
  <c r="K1644" i="11" s="1"/>
  <c r="H1644" i="11"/>
  <c r="I1644" i="11" s="1"/>
  <c r="G1644" i="11"/>
  <c r="M1643" i="11"/>
  <c r="L1643" i="11"/>
  <c r="J1643" i="11"/>
  <c r="K1643" i="11" s="1"/>
  <c r="H1643" i="11"/>
  <c r="I1643" i="11" s="1"/>
  <c r="G1643" i="11"/>
  <c r="M1642" i="11"/>
  <c r="L1642" i="11"/>
  <c r="J1642" i="11"/>
  <c r="K1642" i="11" s="1"/>
  <c r="H1642" i="11"/>
  <c r="I1642" i="11" s="1"/>
  <c r="G1642" i="11"/>
  <c r="M1641" i="11"/>
  <c r="L1641" i="11"/>
  <c r="J1641" i="11"/>
  <c r="K1641" i="11" s="1"/>
  <c r="H1641" i="11"/>
  <c r="I1641" i="11" s="1"/>
  <c r="G1641" i="11"/>
  <c r="M1640" i="11"/>
  <c r="L1640" i="11"/>
  <c r="J1640" i="11"/>
  <c r="K1640" i="11" s="1"/>
  <c r="H1640" i="11"/>
  <c r="I1640" i="11" s="1"/>
  <c r="G1640" i="11"/>
  <c r="M1639" i="11"/>
  <c r="L1639" i="11"/>
  <c r="J1639" i="11"/>
  <c r="K1639" i="11" s="1"/>
  <c r="H1639" i="11"/>
  <c r="I1639" i="11" s="1"/>
  <c r="G1639" i="11"/>
  <c r="M1638" i="11"/>
  <c r="L1638" i="11"/>
  <c r="J1638" i="11"/>
  <c r="K1638" i="11" s="1"/>
  <c r="H1638" i="11"/>
  <c r="I1638" i="11" s="1"/>
  <c r="G1638" i="11"/>
  <c r="M1637" i="11"/>
  <c r="L1637" i="11"/>
  <c r="J1637" i="11"/>
  <c r="K1637" i="11" s="1"/>
  <c r="H1637" i="11"/>
  <c r="I1637" i="11" s="1"/>
  <c r="G1637" i="11"/>
  <c r="M1636" i="11"/>
  <c r="L1636" i="11"/>
  <c r="J1636" i="11"/>
  <c r="K1636" i="11" s="1"/>
  <c r="H1636" i="11"/>
  <c r="I1636" i="11" s="1"/>
  <c r="G1636" i="11"/>
  <c r="M1635" i="11"/>
  <c r="L1635" i="11"/>
  <c r="J1635" i="11"/>
  <c r="K1635" i="11" s="1"/>
  <c r="H1635" i="11"/>
  <c r="I1635" i="11" s="1"/>
  <c r="G1635" i="11"/>
  <c r="M1634" i="11"/>
  <c r="L1634" i="11"/>
  <c r="J1634" i="11"/>
  <c r="K1634" i="11" s="1"/>
  <c r="H1634" i="11"/>
  <c r="I1634" i="11" s="1"/>
  <c r="G1634" i="11"/>
  <c r="M1633" i="11"/>
  <c r="L1633" i="11"/>
  <c r="J1633" i="11"/>
  <c r="K1633" i="11" s="1"/>
  <c r="H1633" i="11"/>
  <c r="I1633" i="11" s="1"/>
  <c r="G1633" i="11"/>
  <c r="M1632" i="11"/>
  <c r="L1632" i="11"/>
  <c r="J1632" i="11"/>
  <c r="K1632" i="11" s="1"/>
  <c r="H1632" i="11"/>
  <c r="I1632" i="11" s="1"/>
  <c r="G1632" i="11"/>
  <c r="M1631" i="11"/>
  <c r="L1631" i="11"/>
  <c r="J1631" i="11"/>
  <c r="K1631" i="11" s="1"/>
  <c r="H1631" i="11"/>
  <c r="I1631" i="11" s="1"/>
  <c r="G1631" i="11"/>
  <c r="M1630" i="11"/>
  <c r="L1630" i="11"/>
  <c r="J1630" i="11"/>
  <c r="K1630" i="11" s="1"/>
  <c r="H1630" i="11"/>
  <c r="I1630" i="11" s="1"/>
  <c r="G1630" i="11"/>
  <c r="M1629" i="11"/>
  <c r="L1629" i="11"/>
  <c r="J1629" i="11"/>
  <c r="K1629" i="11" s="1"/>
  <c r="H1629" i="11"/>
  <c r="I1629" i="11" s="1"/>
  <c r="G1629" i="11"/>
  <c r="M1628" i="11"/>
  <c r="L1628" i="11"/>
  <c r="J1628" i="11"/>
  <c r="K1628" i="11" s="1"/>
  <c r="H1628" i="11"/>
  <c r="I1628" i="11" s="1"/>
  <c r="G1628" i="11"/>
  <c r="M1627" i="11"/>
  <c r="L1627" i="11"/>
  <c r="J1627" i="11"/>
  <c r="K1627" i="11" s="1"/>
  <c r="H1627" i="11"/>
  <c r="I1627" i="11" s="1"/>
  <c r="G1627" i="11"/>
  <c r="M1626" i="11"/>
  <c r="L1626" i="11"/>
  <c r="J1626" i="11"/>
  <c r="K1626" i="11" s="1"/>
  <c r="H1626" i="11"/>
  <c r="I1626" i="11" s="1"/>
  <c r="G1626" i="11"/>
  <c r="M1625" i="11"/>
  <c r="L1625" i="11"/>
  <c r="J1625" i="11"/>
  <c r="K1625" i="11" s="1"/>
  <c r="H1625" i="11"/>
  <c r="I1625" i="11" s="1"/>
  <c r="G1625" i="11"/>
  <c r="M1624" i="11"/>
  <c r="L1624" i="11"/>
  <c r="J1624" i="11"/>
  <c r="K1624" i="11" s="1"/>
  <c r="H1624" i="11"/>
  <c r="I1624" i="11" s="1"/>
  <c r="G1624" i="11"/>
  <c r="M1623" i="11"/>
  <c r="L1623" i="11"/>
  <c r="J1623" i="11"/>
  <c r="K1623" i="11" s="1"/>
  <c r="H1623" i="11"/>
  <c r="I1623" i="11" s="1"/>
  <c r="G1623" i="11"/>
  <c r="M1622" i="11"/>
  <c r="L1622" i="11"/>
  <c r="J1622" i="11"/>
  <c r="K1622" i="11" s="1"/>
  <c r="H1622" i="11"/>
  <c r="I1622" i="11" s="1"/>
  <c r="G1622" i="11"/>
  <c r="M1621" i="11"/>
  <c r="L1621" i="11"/>
  <c r="J1621" i="11"/>
  <c r="K1621" i="11" s="1"/>
  <c r="H1621" i="11"/>
  <c r="I1621" i="11" s="1"/>
  <c r="G1621" i="11"/>
  <c r="M1620" i="11"/>
  <c r="L1620" i="11"/>
  <c r="J1620" i="11"/>
  <c r="K1620" i="11" s="1"/>
  <c r="H1620" i="11"/>
  <c r="I1620" i="11" s="1"/>
  <c r="G1620" i="11"/>
  <c r="M1619" i="11"/>
  <c r="L1619" i="11"/>
  <c r="J1619" i="11"/>
  <c r="K1619" i="11" s="1"/>
  <c r="H1619" i="11"/>
  <c r="I1619" i="11" s="1"/>
  <c r="G1619" i="11"/>
  <c r="M1618" i="11"/>
  <c r="L1618" i="11"/>
  <c r="J1618" i="11"/>
  <c r="K1618" i="11" s="1"/>
  <c r="H1618" i="11"/>
  <c r="I1618" i="11" s="1"/>
  <c r="G1618" i="11"/>
  <c r="M1617" i="11"/>
  <c r="L1617" i="11"/>
  <c r="J1617" i="11"/>
  <c r="K1617" i="11" s="1"/>
  <c r="H1617" i="11"/>
  <c r="I1617" i="11" s="1"/>
  <c r="G1617" i="11"/>
  <c r="M1616" i="11"/>
  <c r="L1616" i="11"/>
  <c r="J1616" i="11"/>
  <c r="K1616" i="11" s="1"/>
  <c r="H1616" i="11"/>
  <c r="I1616" i="11" s="1"/>
  <c r="G1616" i="11"/>
  <c r="M1615" i="11"/>
  <c r="L1615" i="11"/>
  <c r="J1615" i="11"/>
  <c r="K1615" i="11" s="1"/>
  <c r="H1615" i="11"/>
  <c r="I1615" i="11" s="1"/>
  <c r="G1615" i="11"/>
  <c r="M1614" i="11"/>
  <c r="L1614" i="11"/>
  <c r="J1614" i="11"/>
  <c r="K1614" i="11" s="1"/>
  <c r="H1614" i="11"/>
  <c r="I1614" i="11" s="1"/>
  <c r="G1614" i="11"/>
  <c r="M1613" i="11"/>
  <c r="L1613" i="11"/>
  <c r="J1613" i="11"/>
  <c r="K1613" i="11" s="1"/>
  <c r="H1613" i="11"/>
  <c r="I1613" i="11" s="1"/>
  <c r="G1613" i="11"/>
  <c r="M1612" i="11"/>
  <c r="L1612" i="11"/>
  <c r="J1612" i="11"/>
  <c r="K1612" i="11" s="1"/>
  <c r="H1612" i="11"/>
  <c r="I1612" i="11" s="1"/>
  <c r="G1612" i="11"/>
  <c r="M1611" i="11"/>
  <c r="L1611" i="11"/>
  <c r="J1611" i="11"/>
  <c r="K1611" i="11" s="1"/>
  <c r="H1611" i="11"/>
  <c r="I1611" i="11" s="1"/>
  <c r="G1611" i="11"/>
  <c r="M1610" i="11"/>
  <c r="L1610" i="11"/>
  <c r="J1610" i="11"/>
  <c r="K1610" i="11" s="1"/>
  <c r="H1610" i="11"/>
  <c r="I1610" i="11" s="1"/>
  <c r="G1610" i="11"/>
  <c r="M1609" i="11"/>
  <c r="L1609" i="11"/>
  <c r="J1609" i="11"/>
  <c r="K1609" i="11" s="1"/>
  <c r="H1609" i="11"/>
  <c r="I1609" i="11" s="1"/>
  <c r="G1609" i="11"/>
  <c r="M1608" i="11"/>
  <c r="L1608" i="11"/>
  <c r="J1608" i="11"/>
  <c r="K1608" i="11" s="1"/>
  <c r="H1608" i="11"/>
  <c r="I1608" i="11" s="1"/>
  <c r="G1608" i="11"/>
  <c r="M1607" i="11"/>
  <c r="L1607" i="11"/>
  <c r="J1607" i="11"/>
  <c r="K1607" i="11" s="1"/>
  <c r="H1607" i="11"/>
  <c r="I1607" i="11" s="1"/>
  <c r="G1607" i="11"/>
  <c r="M1606" i="11"/>
  <c r="L1606" i="11"/>
  <c r="J1606" i="11"/>
  <c r="K1606" i="11" s="1"/>
  <c r="H1606" i="11"/>
  <c r="I1606" i="11" s="1"/>
  <c r="G1606" i="11"/>
  <c r="M1605" i="11"/>
  <c r="L1605" i="11"/>
  <c r="J1605" i="11"/>
  <c r="K1605" i="11" s="1"/>
  <c r="H1605" i="11"/>
  <c r="I1605" i="11" s="1"/>
  <c r="G1605" i="11"/>
  <c r="M1604" i="11"/>
  <c r="L1604" i="11"/>
  <c r="J1604" i="11"/>
  <c r="K1604" i="11" s="1"/>
  <c r="H1604" i="11"/>
  <c r="I1604" i="11" s="1"/>
  <c r="G1604" i="11"/>
  <c r="M1603" i="11"/>
  <c r="L1603" i="11"/>
  <c r="J1603" i="11"/>
  <c r="K1603" i="11" s="1"/>
  <c r="H1603" i="11"/>
  <c r="I1603" i="11" s="1"/>
  <c r="G1603" i="11"/>
  <c r="M1602" i="11"/>
  <c r="L1602" i="11"/>
  <c r="J1602" i="11"/>
  <c r="K1602" i="11" s="1"/>
  <c r="H1602" i="11"/>
  <c r="I1602" i="11" s="1"/>
  <c r="G1602" i="11"/>
  <c r="M1601" i="11"/>
  <c r="L1601" i="11"/>
  <c r="J1601" i="11"/>
  <c r="K1601" i="11" s="1"/>
  <c r="H1601" i="11"/>
  <c r="I1601" i="11" s="1"/>
  <c r="G1601" i="11"/>
  <c r="M1600" i="11"/>
  <c r="L1600" i="11"/>
  <c r="J1600" i="11"/>
  <c r="K1600" i="11" s="1"/>
  <c r="H1600" i="11"/>
  <c r="I1600" i="11" s="1"/>
  <c r="G1600" i="11"/>
  <c r="M1599" i="11"/>
  <c r="L1599" i="11"/>
  <c r="J1599" i="11"/>
  <c r="K1599" i="11" s="1"/>
  <c r="H1599" i="11"/>
  <c r="I1599" i="11" s="1"/>
  <c r="G1599" i="11"/>
  <c r="M1598" i="11"/>
  <c r="L1598" i="11"/>
  <c r="J1598" i="11"/>
  <c r="K1598" i="11" s="1"/>
  <c r="H1598" i="11"/>
  <c r="I1598" i="11" s="1"/>
  <c r="G1598" i="11"/>
  <c r="M1597" i="11"/>
  <c r="L1597" i="11"/>
  <c r="J1597" i="11"/>
  <c r="K1597" i="11" s="1"/>
  <c r="H1597" i="11"/>
  <c r="I1597" i="11" s="1"/>
  <c r="G1597" i="11"/>
  <c r="M1596" i="11"/>
  <c r="L1596" i="11"/>
  <c r="J1596" i="11"/>
  <c r="K1596" i="11" s="1"/>
  <c r="H1596" i="11"/>
  <c r="I1596" i="11" s="1"/>
  <c r="G1596" i="11"/>
  <c r="M1595" i="11"/>
  <c r="L1595" i="11"/>
  <c r="J1595" i="11"/>
  <c r="K1595" i="11" s="1"/>
  <c r="H1595" i="11"/>
  <c r="I1595" i="11" s="1"/>
  <c r="G1595" i="11"/>
  <c r="M1594" i="11"/>
  <c r="L1594" i="11"/>
  <c r="J1594" i="11"/>
  <c r="K1594" i="11" s="1"/>
  <c r="H1594" i="11"/>
  <c r="I1594" i="11" s="1"/>
  <c r="G1594" i="11"/>
  <c r="M1593" i="11"/>
  <c r="L1593" i="11"/>
  <c r="J1593" i="11"/>
  <c r="K1593" i="11" s="1"/>
  <c r="H1593" i="11"/>
  <c r="I1593" i="11" s="1"/>
  <c r="G1593" i="11"/>
  <c r="M1592" i="11"/>
  <c r="L1592" i="11"/>
  <c r="J1592" i="11"/>
  <c r="K1592" i="11" s="1"/>
  <c r="H1592" i="11"/>
  <c r="I1592" i="11" s="1"/>
  <c r="G1592" i="11"/>
  <c r="M1591" i="11"/>
  <c r="L1591" i="11"/>
  <c r="J1591" i="11"/>
  <c r="K1591" i="11" s="1"/>
  <c r="H1591" i="11"/>
  <c r="I1591" i="11" s="1"/>
  <c r="G1591" i="11"/>
  <c r="M1590" i="11"/>
  <c r="L1590" i="11"/>
  <c r="J1590" i="11"/>
  <c r="K1590" i="11" s="1"/>
  <c r="H1590" i="11"/>
  <c r="I1590" i="11" s="1"/>
  <c r="G1590" i="11"/>
  <c r="M1589" i="11"/>
  <c r="L1589" i="11"/>
  <c r="J1589" i="11"/>
  <c r="K1589" i="11" s="1"/>
  <c r="H1589" i="11"/>
  <c r="I1589" i="11" s="1"/>
  <c r="G1589" i="11"/>
  <c r="M1588" i="11"/>
  <c r="L1588" i="11"/>
  <c r="J1588" i="11"/>
  <c r="K1588" i="11" s="1"/>
  <c r="H1588" i="11"/>
  <c r="I1588" i="11" s="1"/>
  <c r="G1588" i="11"/>
  <c r="M1587" i="11"/>
  <c r="L1587" i="11"/>
  <c r="J1587" i="11"/>
  <c r="K1587" i="11" s="1"/>
  <c r="H1587" i="11"/>
  <c r="I1587" i="11" s="1"/>
  <c r="G1587" i="11"/>
  <c r="M1586" i="11"/>
  <c r="L1586" i="11"/>
  <c r="J1586" i="11"/>
  <c r="K1586" i="11" s="1"/>
  <c r="H1586" i="11"/>
  <c r="I1586" i="11" s="1"/>
  <c r="G1586" i="11"/>
  <c r="M1585" i="11"/>
  <c r="L1585" i="11"/>
  <c r="J1585" i="11"/>
  <c r="K1585" i="11" s="1"/>
  <c r="H1585" i="11"/>
  <c r="I1585" i="11" s="1"/>
  <c r="G1585" i="11"/>
  <c r="M1584" i="11"/>
  <c r="L1584" i="11"/>
  <c r="J1584" i="11"/>
  <c r="K1584" i="11" s="1"/>
  <c r="H1584" i="11"/>
  <c r="I1584" i="11" s="1"/>
  <c r="G1584" i="11"/>
  <c r="M1583" i="11"/>
  <c r="L1583" i="11"/>
  <c r="J1583" i="11"/>
  <c r="K1583" i="11" s="1"/>
  <c r="H1583" i="11"/>
  <c r="I1583" i="11" s="1"/>
  <c r="G1583" i="11"/>
  <c r="M1582" i="11"/>
  <c r="L1582" i="11"/>
  <c r="J1582" i="11"/>
  <c r="K1582" i="11" s="1"/>
  <c r="H1582" i="11"/>
  <c r="I1582" i="11" s="1"/>
  <c r="G1582" i="11"/>
  <c r="M1581" i="11"/>
  <c r="L1581" i="11"/>
  <c r="J1581" i="11"/>
  <c r="K1581" i="11" s="1"/>
  <c r="H1581" i="11"/>
  <c r="I1581" i="11" s="1"/>
  <c r="G1581" i="11"/>
  <c r="M1580" i="11"/>
  <c r="L1580" i="11"/>
  <c r="J1580" i="11"/>
  <c r="K1580" i="11" s="1"/>
  <c r="H1580" i="11"/>
  <c r="I1580" i="11" s="1"/>
  <c r="G1580" i="11"/>
  <c r="M1579" i="11"/>
  <c r="L1579" i="11"/>
  <c r="J1579" i="11"/>
  <c r="K1579" i="11" s="1"/>
  <c r="H1579" i="11"/>
  <c r="I1579" i="11" s="1"/>
  <c r="G1579" i="11"/>
  <c r="M1578" i="11"/>
  <c r="L1578" i="11"/>
  <c r="J1578" i="11"/>
  <c r="K1578" i="11" s="1"/>
  <c r="H1578" i="11"/>
  <c r="I1578" i="11" s="1"/>
  <c r="G1578" i="11"/>
  <c r="M1577" i="11"/>
  <c r="L1577" i="11"/>
  <c r="J1577" i="11"/>
  <c r="K1577" i="11" s="1"/>
  <c r="H1577" i="11"/>
  <c r="I1577" i="11" s="1"/>
  <c r="G1577" i="11"/>
  <c r="M1576" i="11"/>
  <c r="L1576" i="11"/>
  <c r="J1576" i="11"/>
  <c r="K1576" i="11" s="1"/>
  <c r="H1576" i="11"/>
  <c r="I1576" i="11" s="1"/>
  <c r="G1576" i="11"/>
  <c r="M1575" i="11"/>
  <c r="L1575" i="11"/>
  <c r="J1575" i="11"/>
  <c r="K1575" i="11" s="1"/>
  <c r="H1575" i="11"/>
  <c r="I1575" i="11" s="1"/>
  <c r="G1575" i="11"/>
  <c r="M1574" i="11"/>
  <c r="L1574" i="11"/>
  <c r="J1574" i="11"/>
  <c r="K1574" i="11" s="1"/>
  <c r="H1574" i="11"/>
  <c r="I1574" i="11" s="1"/>
  <c r="G1574" i="11"/>
  <c r="M1573" i="11"/>
  <c r="L1573" i="11"/>
  <c r="J1573" i="11"/>
  <c r="K1573" i="11" s="1"/>
  <c r="H1573" i="11"/>
  <c r="I1573" i="11" s="1"/>
  <c r="G1573" i="11"/>
  <c r="M1572" i="11"/>
  <c r="L1572" i="11"/>
  <c r="J1572" i="11"/>
  <c r="K1572" i="11" s="1"/>
  <c r="H1572" i="11"/>
  <c r="I1572" i="11" s="1"/>
  <c r="G1572" i="11"/>
  <c r="M1571" i="11"/>
  <c r="L1571" i="11"/>
  <c r="J1571" i="11"/>
  <c r="K1571" i="11" s="1"/>
  <c r="H1571" i="11"/>
  <c r="I1571" i="11" s="1"/>
  <c r="G1571" i="11"/>
  <c r="M1570" i="11"/>
  <c r="L1570" i="11"/>
  <c r="J1570" i="11"/>
  <c r="K1570" i="11" s="1"/>
  <c r="H1570" i="11"/>
  <c r="I1570" i="11" s="1"/>
  <c r="G1570" i="11"/>
  <c r="M1569" i="11"/>
  <c r="L1569" i="11"/>
  <c r="J1569" i="11"/>
  <c r="K1569" i="11" s="1"/>
  <c r="H1569" i="11"/>
  <c r="I1569" i="11" s="1"/>
  <c r="G1569" i="11"/>
  <c r="M1568" i="11"/>
  <c r="L1568" i="11"/>
  <c r="J1568" i="11"/>
  <c r="K1568" i="11" s="1"/>
  <c r="H1568" i="11"/>
  <c r="I1568" i="11" s="1"/>
  <c r="G1568" i="11"/>
  <c r="M1567" i="11"/>
  <c r="L1567" i="11"/>
  <c r="J1567" i="11"/>
  <c r="K1567" i="11" s="1"/>
  <c r="H1567" i="11"/>
  <c r="I1567" i="11" s="1"/>
  <c r="G1567" i="11"/>
  <c r="M1566" i="11"/>
  <c r="L1566" i="11"/>
  <c r="J1566" i="11"/>
  <c r="K1566" i="11" s="1"/>
  <c r="H1566" i="11"/>
  <c r="I1566" i="11" s="1"/>
  <c r="G1566" i="11"/>
  <c r="M1565" i="11"/>
  <c r="L1565" i="11"/>
  <c r="J1565" i="11"/>
  <c r="K1565" i="11" s="1"/>
  <c r="H1565" i="11"/>
  <c r="I1565" i="11" s="1"/>
  <c r="G1565" i="11"/>
  <c r="M1564" i="11"/>
  <c r="L1564" i="11"/>
  <c r="J1564" i="11"/>
  <c r="K1564" i="11" s="1"/>
  <c r="H1564" i="11"/>
  <c r="I1564" i="11" s="1"/>
  <c r="G1564" i="11"/>
  <c r="M1563" i="11"/>
  <c r="L1563" i="11"/>
  <c r="J1563" i="11"/>
  <c r="K1563" i="11" s="1"/>
  <c r="H1563" i="11"/>
  <c r="I1563" i="11" s="1"/>
  <c r="G1563" i="11"/>
  <c r="M1562" i="11"/>
  <c r="L1562" i="11"/>
  <c r="J1562" i="11"/>
  <c r="K1562" i="11" s="1"/>
  <c r="H1562" i="11"/>
  <c r="I1562" i="11" s="1"/>
  <c r="G1562" i="11"/>
  <c r="M1561" i="11"/>
  <c r="L1561" i="11"/>
  <c r="J1561" i="11"/>
  <c r="K1561" i="11" s="1"/>
  <c r="H1561" i="11"/>
  <c r="I1561" i="11" s="1"/>
  <c r="G1561" i="11"/>
  <c r="M1560" i="11"/>
  <c r="L1560" i="11"/>
  <c r="J1560" i="11"/>
  <c r="K1560" i="11" s="1"/>
  <c r="H1560" i="11"/>
  <c r="I1560" i="11" s="1"/>
  <c r="G1560" i="11"/>
  <c r="M1559" i="11"/>
  <c r="L1559" i="11"/>
  <c r="J1559" i="11"/>
  <c r="K1559" i="11" s="1"/>
  <c r="H1559" i="11"/>
  <c r="I1559" i="11" s="1"/>
  <c r="G1559" i="11"/>
  <c r="M1558" i="11"/>
  <c r="L1558" i="11"/>
  <c r="J1558" i="11"/>
  <c r="K1558" i="11" s="1"/>
  <c r="H1558" i="11"/>
  <c r="I1558" i="11" s="1"/>
  <c r="G1558" i="11"/>
  <c r="M1557" i="11"/>
  <c r="L1557" i="11"/>
  <c r="J1557" i="11"/>
  <c r="K1557" i="11" s="1"/>
  <c r="H1557" i="11"/>
  <c r="I1557" i="11" s="1"/>
  <c r="G1557" i="11"/>
  <c r="M1556" i="11"/>
  <c r="L1556" i="11"/>
  <c r="J1556" i="11"/>
  <c r="K1556" i="11" s="1"/>
  <c r="H1556" i="11"/>
  <c r="I1556" i="11" s="1"/>
  <c r="G1556" i="11"/>
  <c r="M1555" i="11"/>
  <c r="L1555" i="11"/>
  <c r="J1555" i="11"/>
  <c r="K1555" i="11" s="1"/>
  <c r="H1555" i="11"/>
  <c r="I1555" i="11" s="1"/>
  <c r="G1555" i="11"/>
  <c r="M1554" i="11"/>
  <c r="L1554" i="11"/>
  <c r="J1554" i="11"/>
  <c r="K1554" i="11" s="1"/>
  <c r="H1554" i="11"/>
  <c r="I1554" i="11" s="1"/>
  <c r="G1554" i="11"/>
  <c r="M1553" i="11"/>
  <c r="L1553" i="11"/>
  <c r="J1553" i="11"/>
  <c r="K1553" i="11" s="1"/>
  <c r="H1553" i="11"/>
  <c r="I1553" i="11" s="1"/>
  <c r="G1553" i="11"/>
  <c r="M1552" i="11"/>
  <c r="L1552" i="11"/>
  <c r="J1552" i="11"/>
  <c r="K1552" i="11" s="1"/>
  <c r="H1552" i="11"/>
  <c r="I1552" i="11" s="1"/>
  <c r="G1552" i="11"/>
  <c r="M1551" i="11"/>
  <c r="L1551" i="11"/>
  <c r="J1551" i="11"/>
  <c r="K1551" i="11" s="1"/>
  <c r="H1551" i="11"/>
  <c r="I1551" i="11" s="1"/>
  <c r="G1551" i="11"/>
  <c r="M1550" i="11"/>
  <c r="L1550" i="11"/>
  <c r="J1550" i="11"/>
  <c r="K1550" i="11" s="1"/>
  <c r="H1550" i="11"/>
  <c r="I1550" i="11" s="1"/>
  <c r="G1550" i="11"/>
  <c r="M1549" i="11"/>
  <c r="L1549" i="11"/>
  <c r="J1549" i="11"/>
  <c r="K1549" i="11" s="1"/>
  <c r="H1549" i="11"/>
  <c r="I1549" i="11" s="1"/>
  <c r="G1549" i="11"/>
  <c r="M1548" i="11"/>
  <c r="L1548" i="11"/>
  <c r="J1548" i="11"/>
  <c r="K1548" i="11" s="1"/>
  <c r="H1548" i="11"/>
  <c r="I1548" i="11" s="1"/>
  <c r="G1548" i="11"/>
  <c r="M1547" i="11"/>
  <c r="L1547" i="11"/>
  <c r="J1547" i="11"/>
  <c r="K1547" i="11" s="1"/>
  <c r="H1547" i="11"/>
  <c r="I1547" i="11" s="1"/>
  <c r="G1547" i="11"/>
  <c r="M1546" i="11"/>
  <c r="L1546" i="11"/>
  <c r="J1546" i="11"/>
  <c r="K1546" i="11" s="1"/>
  <c r="H1546" i="11"/>
  <c r="I1546" i="11" s="1"/>
  <c r="G1546" i="11"/>
  <c r="M1545" i="11"/>
  <c r="L1545" i="11"/>
  <c r="J1545" i="11"/>
  <c r="K1545" i="11" s="1"/>
  <c r="H1545" i="11"/>
  <c r="I1545" i="11" s="1"/>
  <c r="G1545" i="11"/>
  <c r="M1544" i="11"/>
  <c r="L1544" i="11"/>
  <c r="J1544" i="11"/>
  <c r="K1544" i="11" s="1"/>
  <c r="H1544" i="11"/>
  <c r="I1544" i="11" s="1"/>
  <c r="G1544" i="11"/>
  <c r="M1543" i="11"/>
  <c r="L1543" i="11"/>
  <c r="J1543" i="11"/>
  <c r="K1543" i="11" s="1"/>
  <c r="H1543" i="11"/>
  <c r="I1543" i="11" s="1"/>
  <c r="G1543" i="11"/>
  <c r="M1542" i="11"/>
  <c r="L1542" i="11"/>
  <c r="J1542" i="11"/>
  <c r="K1542" i="11" s="1"/>
  <c r="H1542" i="11"/>
  <c r="I1542" i="11" s="1"/>
  <c r="G1542" i="11"/>
  <c r="M1541" i="11"/>
  <c r="L1541" i="11"/>
  <c r="J1541" i="11"/>
  <c r="K1541" i="11" s="1"/>
  <c r="H1541" i="11"/>
  <c r="I1541" i="11" s="1"/>
  <c r="G1541" i="11"/>
  <c r="M1540" i="11"/>
  <c r="L1540" i="11"/>
  <c r="J1540" i="11"/>
  <c r="K1540" i="11" s="1"/>
  <c r="H1540" i="11"/>
  <c r="I1540" i="11" s="1"/>
  <c r="G1540" i="11"/>
  <c r="M1539" i="11"/>
  <c r="L1539" i="11"/>
  <c r="J1539" i="11"/>
  <c r="K1539" i="11" s="1"/>
  <c r="H1539" i="11"/>
  <c r="I1539" i="11" s="1"/>
  <c r="G1539" i="11"/>
  <c r="M1538" i="11"/>
  <c r="L1538" i="11"/>
  <c r="J1538" i="11"/>
  <c r="K1538" i="11" s="1"/>
  <c r="H1538" i="11"/>
  <c r="I1538" i="11" s="1"/>
  <c r="G1538" i="11"/>
  <c r="M1537" i="11"/>
  <c r="L1537" i="11"/>
  <c r="J1537" i="11"/>
  <c r="K1537" i="11" s="1"/>
  <c r="H1537" i="11"/>
  <c r="I1537" i="11" s="1"/>
  <c r="G1537" i="11"/>
  <c r="M1536" i="11"/>
  <c r="L1536" i="11"/>
  <c r="J1536" i="11"/>
  <c r="K1536" i="11" s="1"/>
  <c r="H1536" i="11"/>
  <c r="I1536" i="11" s="1"/>
  <c r="G1536" i="11"/>
  <c r="M1535" i="11"/>
  <c r="L1535" i="11"/>
  <c r="J1535" i="11"/>
  <c r="K1535" i="11" s="1"/>
  <c r="H1535" i="11"/>
  <c r="I1535" i="11" s="1"/>
  <c r="G1535" i="11"/>
  <c r="M1534" i="11"/>
  <c r="L1534" i="11"/>
  <c r="J1534" i="11"/>
  <c r="K1534" i="11" s="1"/>
  <c r="H1534" i="11"/>
  <c r="I1534" i="11" s="1"/>
  <c r="G1534" i="11"/>
  <c r="M1533" i="11"/>
  <c r="L1533" i="11"/>
  <c r="J1533" i="11"/>
  <c r="K1533" i="11" s="1"/>
  <c r="H1533" i="11"/>
  <c r="I1533" i="11" s="1"/>
  <c r="G1533" i="11"/>
  <c r="M1532" i="11"/>
  <c r="L1532" i="11"/>
  <c r="J1532" i="11"/>
  <c r="K1532" i="11" s="1"/>
  <c r="H1532" i="11"/>
  <c r="I1532" i="11" s="1"/>
  <c r="G1532" i="11"/>
  <c r="M1531" i="11"/>
  <c r="L1531" i="11"/>
  <c r="J1531" i="11"/>
  <c r="K1531" i="11" s="1"/>
  <c r="H1531" i="11"/>
  <c r="I1531" i="11" s="1"/>
  <c r="G1531" i="11"/>
  <c r="M1530" i="11"/>
  <c r="L1530" i="11"/>
  <c r="J1530" i="11"/>
  <c r="K1530" i="11" s="1"/>
  <c r="H1530" i="11"/>
  <c r="I1530" i="11" s="1"/>
  <c r="G1530" i="11"/>
  <c r="M1529" i="11"/>
  <c r="L1529" i="11"/>
  <c r="J1529" i="11"/>
  <c r="K1529" i="11" s="1"/>
  <c r="H1529" i="11"/>
  <c r="I1529" i="11" s="1"/>
  <c r="G1529" i="11"/>
  <c r="M1528" i="11"/>
  <c r="L1528" i="11"/>
  <c r="J1528" i="11"/>
  <c r="K1528" i="11" s="1"/>
  <c r="H1528" i="11"/>
  <c r="I1528" i="11" s="1"/>
  <c r="G1528" i="11"/>
  <c r="M1527" i="11"/>
  <c r="L1527" i="11"/>
  <c r="J1527" i="11"/>
  <c r="K1527" i="11" s="1"/>
  <c r="H1527" i="11"/>
  <c r="I1527" i="11" s="1"/>
  <c r="G1527" i="11"/>
  <c r="M1526" i="11"/>
  <c r="L1526" i="11"/>
  <c r="J1526" i="11"/>
  <c r="K1526" i="11" s="1"/>
  <c r="H1526" i="11"/>
  <c r="I1526" i="11" s="1"/>
  <c r="G1526" i="11"/>
  <c r="M1525" i="11"/>
  <c r="L1525" i="11"/>
  <c r="J1525" i="11"/>
  <c r="K1525" i="11" s="1"/>
  <c r="H1525" i="11"/>
  <c r="I1525" i="11" s="1"/>
  <c r="G1525" i="11"/>
  <c r="M1524" i="11"/>
  <c r="L1524" i="11"/>
  <c r="J1524" i="11"/>
  <c r="K1524" i="11" s="1"/>
  <c r="H1524" i="11"/>
  <c r="I1524" i="11" s="1"/>
  <c r="G1524" i="11"/>
  <c r="M1523" i="11"/>
  <c r="L1523" i="11"/>
  <c r="J1523" i="11"/>
  <c r="K1523" i="11" s="1"/>
  <c r="H1523" i="11"/>
  <c r="I1523" i="11" s="1"/>
  <c r="G1523" i="11"/>
  <c r="M1522" i="11"/>
  <c r="L1522" i="11"/>
  <c r="J1522" i="11"/>
  <c r="K1522" i="11" s="1"/>
  <c r="H1522" i="11"/>
  <c r="I1522" i="11" s="1"/>
  <c r="G1522" i="11"/>
  <c r="M1521" i="11"/>
  <c r="L1521" i="11"/>
  <c r="J1521" i="11"/>
  <c r="K1521" i="11" s="1"/>
  <c r="H1521" i="11"/>
  <c r="I1521" i="11" s="1"/>
  <c r="G1521" i="11"/>
  <c r="M1520" i="11"/>
  <c r="L1520" i="11"/>
  <c r="J1520" i="11"/>
  <c r="K1520" i="11" s="1"/>
  <c r="H1520" i="11"/>
  <c r="I1520" i="11" s="1"/>
  <c r="G1520" i="11"/>
  <c r="M1519" i="11"/>
  <c r="L1519" i="11"/>
  <c r="J1519" i="11"/>
  <c r="K1519" i="11" s="1"/>
  <c r="H1519" i="11"/>
  <c r="I1519" i="11" s="1"/>
  <c r="G1519" i="11"/>
  <c r="M1518" i="11"/>
  <c r="L1518" i="11"/>
  <c r="J1518" i="11"/>
  <c r="K1518" i="11" s="1"/>
  <c r="H1518" i="11"/>
  <c r="I1518" i="11" s="1"/>
  <c r="G1518" i="11"/>
  <c r="M1517" i="11"/>
  <c r="L1517" i="11"/>
  <c r="J1517" i="11"/>
  <c r="K1517" i="11" s="1"/>
  <c r="H1517" i="11"/>
  <c r="I1517" i="11" s="1"/>
  <c r="G1517" i="11"/>
  <c r="M1516" i="11"/>
  <c r="L1516" i="11"/>
  <c r="J1516" i="11"/>
  <c r="K1516" i="11" s="1"/>
  <c r="H1516" i="11"/>
  <c r="I1516" i="11" s="1"/>
  <c r="G1516" i="11"/>
  <c r="M1515" i="11"/>
  <c r="L1515" i="11"/>
  <c r="J1515" i="11"/>
  <c r="K1515" i="11" s="1"/>
  <c r="H1515" i="11"/>
  <c r="I1515" i="11" s="1"/>
  <c r="G1515" i="11"/>
  <c r="M1514" i="11"/>
  <c r="L1514" i="11"/>
  <c r="J1514" i="11"/>
  <c r="K1514" i="11" s="1"/>
  <c r="H1514" i="11"/>
  <c r="I1514" i="11" s="1"/>
  <c r="G1514" i="11"/>
  <c r="M1513" i="11"/>
  <c r="L1513" i="11"/>
  <c r="J1513" i="11"/>
  <c r="K1513" i="11" s="1"/>
  <c r="H1513" i="11"/>
  <c r="I1513" i="11" s="1"/>
  <c r="G1513" i="11"/>
  <c r="M1512" i="11"/>
  <c r="L1512" i="11"/>
  <c r="J1512" i="11"/>
  <c r="K1512" i="11" s="1"/>
  <c r="H1512" i="11"/>
  <c r="I1512" i="11" s="1"/>
  <c r="G1512" i="11"/>
  <c r="M1511" i="11"/>
  <c r="L1511" i="11"/>
  <c r="J1511" i="11"/>
  <c r="K1511" i="11" s="1"/>
  <c r="H1511" i="11"/>
  <c r="I1511" i="11" s="1"/>
  <c r="G1511" i="11"/>
  <c r="M1510" i="11"/>
  <c r="L1510" i="11"/>
  <c r="J1510" i="11"/>
  <c r="K1510" i="11" s="1"/>
  <c r="H1510" i="11"/>
  <c r="I1510" i="11" s="1"/>
  <c r="G1510" i="11"/>
  <c r="M1509" i="11"/>
  <c r="L1509" i="11"/>
  <c r="J1509" i="11"/>
  <c r="K1509" i="11" s="1"/>
  <c r="H1509" i="11"/>
  <c r="I1509" i="11" s="1"/>
  <c r="G1509" i="11"/>
  <c r="M1508" i="11"/>
  <c r="L1508" i="11"/>
  <c r="J1508" i="11"/>
  <c r="K1508" i="11" s="1"/>
  <c r="H1508" i="11"/>
  <c r="I1508" i="11" s="1"/>
  <c r="G1508" i="11"/>
  <c r="M1507" i="11"/>
  <c r="L1507" i="11"/>
  <c r="J1507" i="11"/>
  <c r="K1507" i="11" s="1"/>
  <c r="H1507" i="11"/>
  <c r="I1507" i="11" s="1"/>
  <c r="G1507" i="11"/>
  <c r="M1506" i="11"/>
  <c r="L1506" i="11"/>
  <c r="J1506" i="11"/>
  <c r="K1506" i="11" s="1"/>
  <c r="H1506" i="11"/>
  <c r="I1506" i="11" s="1"/>
  <c r="G1506" i="11"/>
  <c r="M1505" i="11"/>
  <c r="L1505" i="11"/>
  <c r="J1505" i="11"/>
  <c r="K1505" i="11" s="1"/>
  <c r="H1505" i="11"/>
  <c r="I1505" i="11" s="1"/>
  <c r="G1505" i="11"/>
  <c r="M1504" i="11"/>
  <c r="L1504" i="11"/>
  <c r="J1504" i="11"/>
  <c r="K1504" i="11" s="1"/>
  <c r="H1504" i="11"/>
  <c r="I1504" i="11" s="1"/>
  <c r="G1504" i="11"/>
  <c r="M1503" i="11"/>
  <c r="L1503" i="11"/>
  <c r="J1503" i="11"/>
  <c r="K1503" i="11" s="1"/>
  <c r="H1503" i="11"/>
  <c r="I1503" i="11" s="1"/>
  <c r="G1503" i="11"/>
  <c r="M1502" i="11"/>
  <c r="L1502" i="11"/>
  <c r="J1502" i="11"/>
  <c r="K1502" i="11" s="1"/>
  <c r="H1502" i="11"/>
  <c r="I1502" i="11" s="1"/>
  <c r="G1502" i="11"/>
  <c r="M1501" i="11"/>
  <c r="L1501" i="11"/>
  <c r="J1501" i="11"/>
  <c r="K1501" i="11" s="1"/>
  <c r="H1501" i="11"/>
  <c r="I1501" i="11" s="1"/>
  <c r="G1501" i="11"/>
  <c r="M1500" i="11"/>
  <c r="L1500" i="11"/>
  <c r="J1500" i="11"/>
  <c r="K1500" i="11" s="1"/>
  <c r="H1500" i="11"/>
  <c r="I1500" i="11" s="1"/>
  <c r="G1500" i="11"/>
  <c r="M1499" i="11"/>
  <c r="L1499" i="11"/>
  <c r="J1499" i="11"/>
  <c r="K1499" i="11" s="1"/>
  <c r="H1499" i="11"/>
  <c r="I1499" i="11" s="1"/>
  <c r="G1499" i="11"/>
  <c r="M1498" i="11"/>
  <c r="L1498" i="11"/>
  <c r="J1498" i="11"/>
  <c r="K1498" i="11" s="1"/>
  <c r="H1498" i="11"/>
  <c r="I1498" i="11" s="1"/>
  <c r="G1498" i="11"/>
  <c r="M1497" i="11"/>
  <c r="L1497" i="11"/>
  <c r="J1497" i="11"/>
  <c r="K1497" i="11" s="1"/>
  <c r="H1497" i="11"/>
  <c r="I1497" i="11" s="1"/>
  <c r="G1497" i="11"/>
  <c r="M1496" i="11"/>
  <c r="L1496" i="11"/>
  <c r="J1496" i="11"/>
  <c r="K1496" i="11" s="1"/>
  <c r="H1496" i="11"/>
  <c r="I1496" i="11" s="1"/>
  <c r="G1496" i="11"/>
  <c r="M1495" i="11"/>
  <c r="L1495" i="11"/>
  <c r="J1495" i="11"/>
  <c r="K1495" i="11" s="1"/>
  <c r="H1495" i="11"/>
  <c r="I1495" i="11" s="1"/>
  <c r="G1495" i="11"/>
  <c r="M1494" i="11"/>
  <c r="L1494" i="11"/>
  <c r="J1494" i="11"/>
  <c r="K1494" i="11" s="1"/>
  <c r="H1494" i="11"/>
  <c r="I1494" i="11" s="1"/>
  <c r="G1494" i="11"/>
  <c r="M1493" i="11"/>
  <c r="L1493" i="11"/>
  <c r="J1493" i="11"/>
  <c r="K1493" i="11" s="1"/>
  <c r="H1493" i="11"/>
  <c r="I1493" i="11" s="1"/>
  <c r="G1493" i="11"/>
  <c r="M1492" i="11"/>
  <c r="L1492" i="11"/>
  <c r="J1492" i="11"/>
  <c r="K1492" i="11" s="1"/>
  <c r="H1492" i="11"/>
  <c r="I1492" i="11" s="1"/>
  <c r="G1492" i="11"/>
  <c r="M1491" i="11"/>
  <c r="L1491" i="11"/>
  <c r="J1491" i="11"/>
  <c r="K1491" i="11" s="1"/>
  <c r="H1491" i="11"/>
  <c r="I1491" i="11" s="1"/>
  <c r="G1491" i="11"/>
  <c r="M1490" i="11"/>
  <c r="L1490" i="11"/>
  <c r="J1490" i="11"/>
  <c r="K1490" i="11" s="1"/>
  <c r="H1490" i="11"/>
  <c r="I1490" i="11" s="1"/>
  <c r="G1490" i="11"/>
  <c r="M1489" i="11"/>
  <c r="L1489" i="11"/>
  <c r="J1489" i="11"/>
  <c r="K1489" i="11" s="1"/>
  <c r="H1489" i="11"/>
  <c r="I1489" i="11" s="1"/>
  <c r="G1489" i="11"/>
  <c r="M1488" i="11"/>
  <c r="L1488" i="11"/>
  <c r="J1488" i="11"/>
  <c r="K1488" i="11" s="1"/>
  <c r="H1488" i="11"/>
  <c r="I1488" i="11" s="1"/>
  <c r="G1488" i="11"/>
  <c r="M1487" i="11"/>
  <c r="L1487" i="11"/>
  <c r="J1487" i="11"/>
  <c r="K1487" i="11" s="1"/>
  <c r="H1487" i="11"/>
  <c r="I1487" i="11" s="1"/>
  <c r="G1487" i="11"/>
  <c r="M1486" i="11"/>
  <c r="L1486" i="11"/>
  <c r="J1486" i="11"/>
  <c r="K1486" i="11" s="1"/>
  <c r="H1486" i="11"/>
  <c r="I1486" i="11" s="1"/>
  <c r="G1486" i="11"/>
  <c r="M1485" i="11"/>
  <c r="L1485" i="11"/>
  <c r="J1485" i="11"/>
  <c r="K1485" i="11" s="1"/>
  <c r="H1485" i="11"/>
  <c r="I1485" i="11" s="1"/>
  <c r="G1485" i="11"/>
  <c r="M1484" i="11"/>
  <c r="L1484" i="11"/>
  <c r="J1484" i="11"/>
  <c r="K1484" i="11" s="1"/>
  <c r="H1484" i="11"/>
  <c r="I1484" i="11" s="1"/>
  <c r="G1484" i="11"/>
  <c r="M1483" i="11"/>
  <c r="L1483" i="11"/>
  <c r="J1483" i="11"/>
  <c r="K1483" i="11" s="1"/>
  <c r="H1483" i="11"/>
  <c r="I1483" i="11" s="1"/>
  <c r="G1483" i="11"/>
  <c r="M1482" i="11"/>
  <c r="L1482" i="11"/>
  <c r="J1482" i="11"/>
  <c r="K1482" i="11" s="1"/>
  <c r="H1482" i="11"/>
  <c r="I1482" i="11" s="1"/>
  <c r="G1482" i="11"/>
  <c r="M1481" i="11"/>
  <c r="L1481" i="11"/>
  <c r="J1481" i="11"/>
  <c r="K1481" i="11" s="1"/>
  <c r="H1481" i="11"/>
  <c r="I1481" i="11" s="1"/>
  <c r="G1481" i="11"/>
  <c r="M1480" i="11"/>
  <c r="L1480" i="11"/>
  <c r="J1480" i="11"/>
  <c r="K1480" i="11" s="1"/>
  <c r="H1480" i="11"/>
  <c r="I1480" i="11" s="1"/>
  <c r="G1480" i="11"/>
  <c r="M1479" i="11"/>
  <c r="L1479" i="11"/>
  <c r="J1479" i="11"/>
  <c r="K1479" i="11" s="1"/>
  <c r="H1479" i="11"/>
  <c r="I1479" i="11" s="1"/>
  <c r="G1479" i="11"/>
  <c r="M1478" i="11"/>
  <c r="L1478" i="11"/>
  <c r="J1478" i="11"/>
  <c r="K1478" i="11" s="1"/>
  <c r="H1478" i="11"/>
  <c r="I1478" i="11" s="1"/>
  <c r="G1478" i="11"/>
  <c r="M1477" i="11"/>
  <c r="L1477" i="11"/>
  <c r="J1477" i="11"/>
  <c r="K1477" i="11" s="1"/>
  <c r="H1477" i="11"/>
  <c r="I1477" i="11" s="1"/>
  <c r="G1477" i="11"/>
  <c r="M1476" i="11"/>
  <c r="L1476" i="11"/>
  <c r="J1476" i="11"/>
  <c r="K1476" i="11" s="1"/>
  <c r="H1476" i="11"/>
  <c r="I1476" i="11" s="1"/>
  <c r="G1476" i="11"/>
  <c r="M1475" i="11"/>
  <c r="L1475" i="11"/>
  <c r="J1475" i="11"/>
  <c r="K1475" i="11" s="1"/>
  <c r="H1475" i="11"/>
  <c r="I1475" i="11" s="1"/>
  <c r="G1475" i="11"/>
  <c r="M1474" i="11"/>
  <c r="L1474" i="11"/>
  <c r="J1474" i="11"/>
  <c r="K1474" i="11" s="1"/>
  <c r="H1474" i="11"/>
  <c r="I1474" i="11" s="1"/>
  <c r="G1474" i="11"/>
  <c r="M1473" i="11"/>
  <c r="L1473" i="11"/>
  <c r="J1473" i="11"/>
  <c r="K1473" i="11" s="1"/>
  <c r="H1473" i="11"/>
  <c r="I1473" i="11" s="1"/>
  <c r="G1473" i="11"/>
  <c r="M1472" i="11"/>
  <c r="L1472" i="11"/>
  <c r="J1472" i="11"/>
  <c r="K1472" i="11" s="1"/>
  <c r="H1472" i="11"/>
  <c r="I1472" i="11" s="1"/>
  <c r="G1472" i="11"/>
  <c r="M1471" i="11"/>
  <c r="L1471" i="11"/>
  <c r="J1471" i="11"/>
  <c r="K1471" i="11" s="1"/>
  <c r="H1471" i="11"/>
  <c r="I1471" i="11" s="1"/>
  <c r="G1471" i="11"/>
  <c r="M1470" i="11"/>
  <c r="L1470" i="11"/>
  <c r="J1470" i="11"/>
  <c r="K1470" i="11" s="1"/>
  <c r="H1470" i="11"/>
  <c r="I1470" i="11" s="1"/>
  <c r="G1470" i="11"/>
  <c r="M1469" i="11"/>
  <c r="L1469" i="11"/>
  <c r="J1469" i="11"/>
  <c r="K1469" i="11" s="1"/>
  <c r="H1469" i="11"/>
  <c r="I1469" i="11" s="1"/>
  <c r="G1469" i="11"/>
  <c r="M1468" i="11"/>
  <c r="L1468" i="11"/>
  <c r="J1468" i="11"/>
  <c r="K1468" i="11" s="1"/>
  <c r="H1468" i="11"/>
  <c r="I1468" i="11" s="1"/>
  <c r="G1468" i="11"/>
  <c r="M1467" i="11"/>
  <c r="L1467" i="11"/>
  <c r="J1467" i="11"/>
  <c r="K1467" i="11" s="1"/>
  <c r="H1467" i="11"/>
  <c r="I1467" i="11" s="1"/>
  <c r="G1467" i="11"/>
  <c r="M1466" i="11"/>
  <c r="L1466" i="11"/>
  <c r="J1466" i="11"/>
  <c r="K1466" i="11" s="1"/>
  <c r="H1466" i="11"/>
  <c r="I1466" i="11" s="1"/>
  <c r="G1466" i="11"/>
  <c r="M1465" i="11"/>
  <c r="L1465" i="11"/>
  <c r="J1465" i="11"/>
  <c r="K1465" i="11" s="1"/>
  <c r="H1465" i="11"/>
  <c r="I1465" i="11" s="1"/>
  <c r="G1465" i="11"/>
  <c r="M1464" i="11"/>
  <c r="L1464" i="11"/>
  <c r="J1464" i="11"/>
  <c r="K1464" i="11" s="1"/>
  <c r="H1464" i="11"/>
  <c r="I1464" i="11" s="1"/>
  <c r="G1464" i="11"/>
  <c r="M1463" i="11"/>
  <c r="L1463" i="11"/>
  <c r="J1463" i="11"/>
  <c r="K1463" i="11" s="1"/>
  <c r="H1463" i="11"/>
  <c r="I1463" i="11" s="1"/>
  <c r="G1463" i="11"/>
  <c r="M1462" i="11"/>
  <c r="L1462" i="11"/>
  <c r="J1462" i="11"/>
  <c r="K1462" i="11" s="1"/>
  <c r="H1462" i="11"/>
  <c r="I1462" i="11" s="1"/>
  <c r="G1462" i="11"/>
  <c r="M1461" i="11"/>
  <c r="L1461" i="11"/>
  <c r="J1461" i="11"/>
  <c r="K1461" i="11" s="1"/>
  <c r="H1461" i="11"/>
  <c r="I1461" i="11" s="1"/>
  <c r="G1461" i="11"/>
  <c r="M1460" i="11"/>
  <c r="L1460" i="11"/>
  <c r="J1460" i="11"/>
  <c r="K1460" i="11" s="1"/>
  <c r="H1460" i="11"/>
  <c r="I1460" i="11" s="1"/>
  <c r="G1460" i="11"/>
  <c r="M1459" i="11"/>
  <c r="L1459" i="11"/>
  <c r="J1459" i="11"/>
  <c r="K1459" i="11" s="1"/>
  <c r="H1459" i="11"/>
  <c r="I1459" i="11" s="1"/>
  <c r="G1459" i="11"/>
  <c r="M1458" i="11"/>
  <c r="L1458" i="11"/>
  <c r="J1458" i="11"/>
  <c r="K1458" i="11" s="1"/>
  <c r="H1458" i="11"/>
  <c r="I1458" i="11" s="1"/>
  <c r="G1458" i="11"/>
  <c r="M1457" i="11"/>
  <c r="L1457" i="11"/>
  <c r="J1457" i="11"/>
  <c r="K1457" i="11" s="1"/>
  <c r="H1457" i="11"/>
  <c r="I1457" i="11" s="1"/>
  <c r="G1457" i="11"/>
  <c r="M1456" i="11"/>
  <c r="L1456" i="11"/>
  <c r="J1456" i="11"/>
  <c r="K1456" i="11" s="1"/>
  <c r="H1456" i="11"/>
  <c r="I1456" i="11" s="1"/>
  <c r="G1456" i="11"/>
  <c r="M1455" i="11"/>
  <c r="L1455" i="11"/>
  <c r="J1455" i="11"/>
  <c r="K1455" i="11" s="1"/>
  <c r="H1455" i="11"/>
  <c r="I1455" i="11" s="1"/>
  <c r="G1455" i="11"/>
  <c r="M1454" i="11"/>
  <c r="L1454" i="11"/>
  <c r="J1454" i="11"/>
  <c r="K1454" i="11" s="1"/>
  <c r="H1454" i="11"/>
  <c r="I1454" i="11" s="1"/>
  <c r="G1454" i="11"/>
  <c r="M1453" i="11"/>
  <c r="L1453" i="11"/>
  <c r="J1453" i="11"/>
  <c r="K1453" i="11" s="1"/>
  <c r="H1453" i="11"/>
  <c r="I1453" i="11" s="1"/>
  <c r="G1453" i="11"/>
  <c r="M1452" i="11"/>
  <c r="L1452" i="11"/>
  <c r="J1452" i="11"/>
  <c r="K1452" i="11" s="1"/>
  <c r="H1452" i="11"/>
  <c r="I1452" i="11" s="1"/>
  <c r="G1452" i="11"/>
  <c r="M1451" i="11"/>
  <c r="L1451" i="11"/>
  <c r="J1451" i="11"/>
  <c r="K1451" i="11" s="1"/>
  <c r="H1451" i="11"/>
  <c r="I1451" i="11" s="1"/>
  <c r="G1451" i="11"/>
  <c r="M1450" i="11"/>
  <c r="L1450" i="11"/>
  <c r="J1450" i="11"/>
  <c r="K1450" i="11" s="1"/>
  <c r="H1450" i="11"/>
  <c r="I1450" i="11" s="1"/>
  <c r="G1450" i="11"/>
  <c r="M1449" i="11"/>
  <c r="L1449" i="11"/>
  <c r="J1449" i="11"/>
  <c r="K1449" i="11" s="1"/>
  <c r="H1449" i="11"/>
  <c r="I1449" i="11" s="1"/>
  <c r="G1449" i="11"/>
  <c r="M1448" i="11"/>
  <c r="L1448" i="11"/>
  <c r="J1448" i="11"/>
  <c r="K1448" i="11" s="1"/>
  <c r="H1448" i="11"/>
  <c r="I1448" i="11" s="1"/>
  <c r="G1448" i="11"/>
  <c r="M1447" i="11"/>
  <c r="L1447" i="11"/>
  <c r="J1447" i="11"/>
  <c r="K1447" i="11" s="1"/>
  <c r="H1447" i="11"/>
  <c r="I1447" i="11" s="1"/>
  <c r="G1447" i="11"/>
  <c r="M1446" i="11"/>
  <c r="L1446" i="11"/>
  <c r="J1446" i="11"/>
  <c r="K1446" i="11" s="1"/>
  <c r="H1446" i="11"/>
  <c r="I1446" i="11" s="1"/>
  <c r="G1446" i="11"/>
  <c r="M1445" i="11"/>
  <c r="L1445" i="11"/>
  <c r="J1445" i="11"/>
  <c r="K1445" i="11" s="1"/>
  <c r="H1445" i="11"/>
  <c r="I1445" i="11" s="1"/>
  <c r="G1445" i="11"/>
  <c r="M1444" i="11"/>
  <c r="L1444" i="11"/>
  <c r="J1444" i="11"/>
  <c r="K1444" i="11" s="1"/>
  <c r="H1444" i="11"/>
  <c r="I1444" i="11" s="1"/>
  <c r="G1444" i="11"/>
  <c r="M1443" i="11"/>
  <c r="L1443" i="11"/>
  <c r="J1443" i="11"/>
  <c r="K1443" i="11" s="1"/>
  <c r="H1443" i="11"/>
  <c r="I1443" i="11" s="1"/>
  <c r="G1443" i="11"/>
  <c r="M1442" i="11"/>
  <c r="L1442" i="11"/>
  <c r="J1442" i="11"/>
  <c r="K1442" i="11" s="1"/>
  <c r="H1442" i="11"/>
  <c r="I1442" i="11" s="1"/>
  <c r="G1442" i="11"/>
  <c r="M1441" i="11"/>
  <c r="L1441" i="11"/>
  <c r="J1441" i="11"/>
  <c r="K1441" i="11" s="1"/>
  <c r="H1441" i="11"/>
  <c r="I1441" i="11" s="1"/>
  <c r="G1441" i="11"/>
  <c r="M1440" i="11"/>
  <c r="L1440" i="11"/>
  <c r="J1440" i="11"/>
  <c r="K1440" i="11" s="1"/>
  <c r="H1440" i="11"/>
  <c r="I1440" i="11" s="1"/>
  <c r="G1440" i="11"/>
  <c r="M1439" i="11"/>
  <c r="L1439" i="11"/>
  <c r="J1439" i="11"/>
  <c r="K1439" i="11" s="1"/>
  <c r="H1439" i="11"/>
  <c r="I1439" i="11" s="1"/>
  <c r="G1439" i="11"/>
  <c r="M1438" i="11"/>
  <c r="L1438" i="11"/>
  <c r="J1438" i="11"/>
  <c r="K1438" i="11" s="1"/>
  <c r="H1438" i="11"/>
  <c r="I1438" i="11" s="1"/>
  <c r="G1438" i="11"/>
  <c r="M1437" i="11"/>
  <c r="L1437" i="11"/>
  <c r="J1437" i="11"/>
  <c r="K1437" i="11" s="1"/>
  <c r="H1437" i="11"/>
  <c r="I1437" i="11" s="1"/>
  <c r="G1437" i="11"/>
  <c r="M1436" i="11"/>
  <c r="L1436" i="11"/>
  <c r="J1436" i="11"/>
  <c r="K1436" i="11" s="1"/>
  <c r="H1436" i="11"/>
  <c r="I1436" i="11" s="1"/>
  <c r="G1436" i="11"/>
  <c r="M1435" i="11"/>
  <c r="L1435" i="11"/>
  <c r="J1435" i="11"/>
  <c r="K1435" i="11" s="1"/>
  <c r="H1435" i="11"/>
  <c r="I1435" i="11" s="1"/>
  <c r="G1435" i="11"/>
  <c r="M1434" i="11"/>
  <c r="L1434" i="11"/>
  <c r="J1434" i="11"/>
  <c r="K1434" i="11" s="1"/>
  <c r="H1434" i="11"/>
  <c r="I1434" i="11" s="1"/>
  <c r="G1434" i="11"/>
  <c r="M1433" i="11"/>
  <c r="L1433" i="11"/>
  <c r="J1433" i="11"/>
  <c r="K1433" i="11" s="1"/>
  <c r="H1433" i="11"/>
  <c r="I1433" i="11" s="1"/>
  <c r="G1433" i="11"/>
  <c r="M1432" i="11"/>
  <c r="L1432" i="11"/>
  <c r="J1432" i="11"/>
  <c r="K1432" i="11" s="1"/>
  <c r="H1432" i="11"/>
  <c r="I1432" i="11" s="1"/>
  <c r="G1432" i="11"/>
  <c r="M1431" i="11"/>
  <c r="L1431" i="11"/>
  <c r="J1431" i="11"/>
  <c r="K1431" i="11" s="1"/>
  <c r="H1431" i="11"/>
  <c r="I1431" i="11" s="1"/>
  <c r="G1431" i="11"/>
  <c r="M1430" i="11"/>
  <c r="L1430" i="11"/>
  <c r="J1430" i="11"/>
  <c r="K1430" i="11" s="1"/>
  <c r="H1430" i="11"/>
  <c r="I1430" i="11" s="1"/>
  <c r="G1430" i="11"/>
  <c r="M1429" i="11"/>
  <c r="L1429" i="11"/>
  <c r="J1429" i="11"/>
  <c r="K1429" i="11" s="1"/>
  <c r="H1429" i="11"/>
  <c r="I1429" i="11" s="1"/>
  <c r="G1429" i="11"/>
  <c r="M1428" i="11"/>
  <c r="L1428" i="11"/>
  <c r="J1428" i="11"/>
  <c r="K1428" i="11" s="1"/>
  <c r="H1428" i="11"/>
  <c r="I1428" i="11" s="1"/>
  <c r="G1428" i="11"/>
  <c r="M1427" i="11"/>
  <c r="L1427" i="11"/>
  <c r="J1427" i="11"/>
  <c r="K1427" i="11" s="1"/>
  <c r="H1427" i="11"/>
  <c r="I1427" i="11" s="1"/>
  <c r="G1427" i="11"/>
  <c r="M1426" i="11"/>
  <c r="L1426" i="11"/>
  <c r="J1426" i="11"/>
  <c r="K1426" i="11" s="1"/>
  <c r="H1426" i="11"/>
  <c r="I1426" i="11" s="1"/>
  <c r="G1426" i="11"/>
  <c r="M1425" i="11"/>
  <c r="L1425" i="11"/>
  <c r="J1425" i="11"/>
  <c r="K1425" i="11" s="1"/>
  <c r="H1425" i="11"/>
  <c r="I1425" i="11" s="1"/>
  <c r="G1425" i="11"/>
  <c r="M1424" i="11"/>
  <c r="L1424" i="11"/>
  <c r="J1424" i="11"/>
  <c r="K1424" i="11" s="1"/>
  <c r="H1424" i="11"/>
  <c r="I1424" i="11" s="1"/>
  <c r="G1424" i="11"/>
  <c r="M1423" i="11"/>
  <c r="L1423" i="11"/>
  <c r="J1423" i="11"/>
  <c r="K1423" i="11" s="1"/>
  <c r="H1423" i="11"/>
  <c r="I1423" i="11" s="1"/>
  <c r="G1423" i="11"/>
  <c r="M1422" i="11"/>
  <c r="L1422" i="11"/>
  <c r="J1422" i="11"/>
  <c r="K1422" i="11" s="1"/>
  <c r="H1422" i="11"/>
  <c r="I1422" i="11" s="1"/>
  <c r="G1422" i="11"/>
  <c r="M1421" i="11"/>
  <c r="L1421" i="11"/>
  <c r="J1421" i="11"/>
  <c r="K1421" i="11" s="1"/>
  <c r="H1421" i="11"/>
  <c r="I1421" i="11" s="1"/>
  <c r="G1421" i="11"/>
  <c r="M1420" i="11"/>
  <c r="L1420" i="11"/>
  <c r="J1420" i="11"/>
  <c r="K1420" i="11" s="1"/>
  <c r="H1420" i="11"/>
  <c r="I1420" i="11" s="1"/>
  <c r="G1420" i="11"/>
  <c r="M1419" i="11"/>
  <c r="L1419" i="11"/>
  <c r="J1419" i="11"/>
  <c r="K1419" i="11" s="1"/>
  <c r="H1419" i="11"/>
  <c r="I1419" i="11" s="1"/>
  <c r="G1419" i="11"/>
  <c r="M1418" i="11"/>
  <c r="L1418" i="11"/>
  <c r="J1418" i="11"/>
  <c r="K1418" i="11" s="1"/>
  <c r="H1418" i="11"/>
  <c r="I1418" i="11" s="1"/>
  <c r="G1418" i="11"/>
  <c r="M1417" i="11"/>
  <c r="L1417" i="11"/>
  <c r="J1417" i="11"/>
  <c r="K1417" i="11" s="1"/>
  <c r="H1417" i="11"/>
  <c r="I1417" i="11" s="1"/>
  <c r="G1417" i="11"/>
  <c r="M1416" i="11"/>
  <c r="L1416" i="11"/>
  <c r="J1416" i="11"/>
  <c r="K1416" i="11" s="1"/>
  <c r="H1416" i="11"/>
  <c r="I1416" i="11" s="1"/>
  <c r="G1416" i="11"/>
  <c r="M1415" i="11"/>
  <c r="L1415" i="11"/>
  <c r="J1415" i="11"/>
  <c r="K1415" i="11" s="1"/>
  <c r="H1415" i="11"/>
  <c r="I1415" i="11" s="1"/>
  <c r="G1415" i="11"/>
  <c r="M1414" i="11"/>
  <c r="L1414" i="11"/>
  <c r="J1414" i="11"/>
  <c r="K1414" i="11" s="1"/>
  <c r="H1414" i="11"/>
  <c r="I1414" i="11" s="1"/>
  <c r="G1414" i="11"/>
  <c r="M1413" i="11"/>
  <c r="L1413" i="11"/>
  <c r="J1413" i="11"/>
  <c r="K1413" i="11" s="1"/>
  <c r="H1413" i="11"/>
  <c r="I1413" i="11" s="1"/>
  <c r="G1413" i="11"/>
  <c r="M1412" i="11"/>
  <c r="L1412" i="11"/>
  <c r="J1412" i="11"/>
  <c r="K1412" i="11" s="1"/>
  <c r="H1412" i="11"/>
  <c r="I1412" i="11" s="1"/>
  <c r="G1412" i="11"/>
  <c r="M1411" i="11"/>
  <c r="L1411" i="11"/>
  <c r="J1411" i="11"/>
  <c r="K1411" i="11" s="1"/>
  <c r="H1411" i="11"/>
  <c r="I1411" i="11" s="1"/>
  <c r="G1411" i="11"/>
  <c r="M1410" i="11"/>
  <c r="L1410" i="11"/>
  <c r="J1410" i="11"/>
  <c r="K1410" i="11" s="1"/>
  <c r="H1410" i="11"/>
  <c r="I1410" i="11" s="1"/>
  <c r="G1410" i="11"/>
  <c r="M1409" i="11"/>
  <c r="L1409" i="11"/>
  <c r="J1409" i="11"/>
  <c r="K1409" i="11" s="1"/>
  <c r="H1409" i="11"/>
  <c r="I1409" i="11" s="1"/>
  <c r="G1409" i="11"/>
  <c r="M1408" i="11"/>
  <c r="L1408" i="11"/>
  <c r="J1408" i="11"/>
  <c r="K1408" i="11" s="1"/>
  <c r="H1408" i="11"/>
  <c r="I1408" i="11" s="1"/>
  <c r="G1408" i="11"/>
  <c r="M1407" i="11"/>
  <c r="L1407" i="11"/>
  <c r="J1407" i="11"/>
  <c r="K1407" i="11" s="1"/>
  <c r="H1407" i="11"/>
  <c r="I1407" i="11" s="1"/>
  <c r="G1407" i="11"/>
  <c r="M1406" i="11"/>
  <c r="L1406" i="11"/>
  <c r="J1406" i="11"/>
  <c r="K1406" i="11" s="1"/>
  <c r="H1406" i="11"/>
  <c r="I1406" i="11" s="1"/>
  <c r="G1406" i="11"/>
  <c r="M1405" i="11"/>
  <c r="L1405" i="11"/>
  <c r="J1405" i="11"/>
  <c r="K1405" i="11" s="1"/>
  <c r="H1405" i="11"/>
  <c r="I1405" i="11" s="1"/>
  <c r="G1405" i="11"/>
  <c r="M1404" i="11"/>
  <c r="L1404" i="11"/>
  <c r="J1404" i="11"/>
  <c r="K1404" i="11" s="1"/>
  <c r="H1404" i="11"/>
  <c r="I1404" i="11" s="1"/>
  <c r="G1404" i="11"/>
  <c r="M1403" i="11"/>
  <c r="L1403" i="11"/>
  <c r="J1403" i="11"/>
  <c r="K1403" i="11" s="1"/>
  <c r="H1403" i="11"/>
  <c r="I1403" i="11" s="1"/>
  <c r="G1403" i="11"/>
  <c r="M1402" i="11"/>
  <c r="L1402" i="11"/>
  <c r="J1402" i="11"/>
  <c r="K1402" i="11" s="1"/>
  <c r="H1402" i="11"/>
  <c r="I1402" i="11" s="1"/>
  <c r="G1402" i="11"/>
  <c r="M1401" i="11"/>
  <c r="L1401" i="11"/>
  <c r="J1401" i="11"/>
  <c r="K1401" i="11" s="1"/>
  <c r="H1401" i="11"/>
  <c r="I1401" i="11" s="1"/>
  <c r="G1401" i="11"/>
  <c r="M1400" i="11"/>
  <c r="L1400" i="11"/>
  <c r="J1400" i="11"/>
  <c r="K1400" i="11" s="1"/>
  <c r="H1400" i="11"/>
  <c r="I1400" i="11" s="1"/>
  <c r="G1400" i="11"/>
  <c r="M1399" i="11"/>
  <c r="L1399" i="11"/>
  <c r="J1399" i="11"/>
  <c r="K1399" i="11" s="1"/>
  <c r="H1399" i="11"/>
  <c r="I1399" i="11" s="1"/>
  <c r="G1399" i="11"/>
  <c r="M1398" i="11"/>
  <c r="L1398" i="11"/>
  <c r="J1398" i="11"/>
  <c r="K1398" i="11" s="1"/>
  <c r="H1398" i="11"/>
  <c r="I1398" i="11" s="1"/>
  <c r="G1398" i="11"/>
  <c r="M1397" i="11"/>
  <c r="L1397" i="11"/>
  <c r="J1397" i="11"/>
  <c r="K1397" i="11" s="1"/>
  <c r="H1397" i="11"/>
  <c r="I1397" i="11" s="1"/>
  <c r="G1397" i="11"/>
  <c r="M1396" i="11"/>
  <c r="L1396" i="11"/>
  <c r="J1396" i="11"/>
  <c r="K1396" i="11" s="1"/>
  <c r="H1396" i="11"/>
  <c r="I1396" i="11" s="1"/>
  <c r="G1396" i="11"/>
  <c r="M1395" i="11"/>
  <c r="L1395" i="11"/>
  <c r="J1395" i="11"/>
  <c r="K1395" i="11" s="1"/>
  <c r="H1395" i="11"/>
  <c r="I1395" i="11" s="1"/>
  <c r="G1395" i="11"/>
  <c r="M1394" i="11"/>
  <c r="L1394" i="11"/>
  <c r="J1394" i="11"/>
  <c r="K1394" i="11" s="1"/>
  <c r="H1394" i="11"/>
  <c r="I1394" i="11" s="1"/>
  <c r="G1394" i="11"/>
  <c r="M1393" i="11"/>
  <c r="L1393" i="11"/>
  <c r="J1393" i="11"/>
  <c r="K1393" i="11" s="1"/>
  <c r="H1393" i="11"/>
  <c r="I1393" i="11" s="1"/>
  <c r="G1393" i="11"/>
  <c r="M1392" i="11"/>
  <c r="L1392" i="11"/>
  <c r="J1392" i="11"/>
  <c r="K1392" i="11" s="1"/>
  <c r="H1392" i="11"/>
  <c r="I1392" i="11" s="1"/>
  <c r="G1392" i="11"/>
  <c r="M1391" i="11"/>
  <c r="L1391" i="11"/>
  <c r="J1391" i="11"/>
  <c r="K1391" i="11" s="1"/>
  <c r="H1391" i="11"/>
  <c r="I1391" i="11" s="1"/>
  <c r="G1391" i="11"/>
  <c r="M1390" i="11"/>
  <c r="L1390" i="11"/>
  <c r="J1390" i="11"/>
  <c r="K1390" i="11" s="1"/>
  <c r="H1390" i="11"/>
  <c r="I1390" i="11" s="1"/>
  <c r="G1390" i="11"/>
  <c r="M1389" i="11"/>
  <c r="L1389" i="11"/>
  <c r="J1389" i="11"/>
  <c r="K1389" i="11" s="1"/>
  <c r="H1389" i="11"/>
  <c r="I1389" i="11" s="1"/>
  <c r="G1389" i="11"/>
  <c r="M1388" i="11"/>
  <c r="L1388" i="11"/>
  <c r="J1388" i="11"/>
  <c r="K1388" i="11" s="1"/>
  <c r="H1388" i="11"/>
  <c r="I1388" i="11" s="1"/>
  <c r="G1388" i="11"/>
  <c r="M1387" i="11"/>
  <c r="L1387" i="11"/>
  <c r="J1387" i="11"/>
  <c r="K1387" i="11" s="1"/>
  <c r="H1387" i="11"/>
  <c r="I1387" i="11" s="1"/>
  <c r="G1387" i="11"/>
  <c r="M1386" i="11"/>
  <c r="L1386" i="11"/>
  <c r="J1386" i="11"/>
  <c r="K1386" i="11" s="1"/>
  <c r="H1386" i="11"/>
  <c r="I1386" i="11" s="1"/>
  <c r="G1386" i="11"/>
  <c r="M1385" i="11"/>
  <c r="L1385" i="11"/>
  <c r="J1385" i="11"/>
  <c r="K1385" i="11" s="1"/>
  <c r="H1385" i="11"/>
  <c r="I1385" i="11" s="1"/>
  <c r="G1385" i="11"/>
  <c r="M1384" i="11"/>
  <c r="L1384" i="11"/>
  <c r="J1384" i="11"/>
  <c r="K1384" i="11" s="1"/>
  <c r="H1384" i="11"/>
  <c r="I1384" i="11" s="1"/>
  <c r="G1384" i="11"/>
  <c r="M1383" i="11"/>
  <c r="L1383" i="11"/>
  <c r="J1383" i="11"/>
  <c r="K1383" i="11" s="1"/>
  <c r="H1383" i="11"/>
  <c r="I1383" i="11" s="1"/>
  <c r="G1383" i="11"/>
  <c r="M1382" i="11"/>
  <c r="L1382" i="11"/>
  <c r="J1382" i="11"/>
  <c r="K1382" i="11" s="1"/>
  <c r="H1382" i="11"/>
  <c r="I1382" i="11" s="1"/>
  <c r="G1382" i="11"/>
  <c r="M1381" i="11"/>
  <c r="L1381" i="11"/>
  <c r="J1381" i="11"/>
  <c r="K1381" i="11" s="1"/>
  <c r="H1381" i="11"/>
  <c r="I1381" i="11" s="1"/>
  <c r="G1381" i="11"/>
  <c r="M1380" i="11"/>
  <c r="L1380" i="11"/>
  <c r="J1380" i="11"/>
  <c r="K1380" i="11" s="1"/>
  <c r="H1380" i="11"/>
  <c r="I1380" i="11" s="1"/>
  <c r="G1380" i="11"/>
  <c r="M1379" i="11"/>
  <c r="L1379" i="11"/>
  <c r="J1379" i="11"/>
  <c r="K1379" i="11" s="1"/>
  <c r="H1379" i="11"/>
  <c r="I1379" i="11" s="1"/>
  <c r="G1379" i="11"/>
  <c r="M1378" i="11"/>
  <c r="L1378" i="11"/>
  <c r="J1378" i="11"/>
  <c r="K1378" i="11" s="1"/>
  <c r="H1378" i="11"/>
  <c r="I1378" i="11" s="1"/>
  <c r="G1378" i="11"/>
  <c r="M1377" i="11"/>
  <c r="L1377" i="11"/>
  <c r="J1377" i="11"/>
  <c r="K1377" i="11" s="1"/>
  <c r="H1377" i="11"/>
  <c r="I1377" i="11" s="1"/>
  <c r="G1377" i="11"/>
  <c r="M1376" i="11"/>
  <c r="L1376" i="11"/>
  <c r="J1376" i="11"/>
  <c r="K1376" i="11" s="1"/>
  <c r="H1376" i="11"/>
  <c r="I1376" i="11" s="1"/>
  <c r="G1376" i="11"/>
  <c r="M1375" i="11"/>
  <c r="L1375" i="11"/>
  <c r="J1375" i="11"/>
  <c r="K1375" i="11" s="1"/>
  <c r="H1375" i="11"/>
  <c r="I1375" i="11" s="1"/>
  <c r="G1375" i="11"/>
  <c r="M1374" i="11"/>
  <c r="L1374" i="11"/>
  <c r="J1374" i="11"/>
  <c r="K1374" i="11" s="1"/>
  <c r="H1374" i="11"/>
  <c r="I1374" i="11" s="1"/>
  <c r="G1374" i="11"/>
  <c r="M1373" i="11"/>
  <c r="L1373" i="11"/>
  <c r="J1373" i="11"/>
  <c r="K1373" i="11" s="1"/>
  <c r="H1373" i="11"/>
  <c r="I1373" i="11" s="1"/>
  <c r="G1373" i="11"/>
  <c r="M1372" i="11"/>
  <c r="L1372" i="11"/>
  <c r="J1372" i="11"/>
  <c r="K1372" i="11" s="1"/>
  <c r="H1372" i="11"/>
  <c r="I1372" i="11" s="1"/>
  <c r="G1372" i="11"/>
  <c r="M1371" i="11"/>
  <c r="L1371" i="11"/>
  <c r="J1371" i="11"/>
  <c r="K1371" i="11" s="1"/>
  <c r="H1371" i="11"/>
  <c r="I1371" i="11" s="1"/>
  <c r="G1371" i="11"/>
  <c r="M1370" i="11"/>
  <c r="L1370" i="11"/>
  <c r="J1370" i="11"/>
  <c r="K1370" i="11" s="1"/>
  <c r="H1370" i="11"/>
  <c r="I1370" i="11" s="1"/>
  <c r="G1370" i="11"/>
  <c r="M1369" i="11"/>
  <c r="L1369" i="11"/>
  <c r="J1369" i="11"/>
  <c r="K1369" i="11" s="1"/>
  <c r="H1369" i="11"/>
  <c r="I1369" i="11" s="1"/>
  <c r="G1369" i="11"/>
  <c r="M1368" i="11"/>
  <c r="L1368" i="11"/>
  <c r="J1368" i="11"/>
  <c r="K1368" i="11" s="1"/>
  <c r="H1368" i="11"/>
  <c r="I1368" i="11" s="1"/>
  <c r="G1368" i="11"/>
  <c r="M1367" i="11"/>
  <c r="L1367" i="11"/>
  <c r="J1367" i="11"/>
  <c r="K1367" i="11" s="1"/>
  <c r="H1367" i="11"/>
  <c r="I1367" i="11" s="1"/>
  <c r="G1367" i="11"/>
  <c r="M1366" i="11"/>
  <c r="L1366" i="11"/>
  <c r="J1366" i="11"/>
  <c r="K1366" i="11" s="1"/>
  <c r="H1366" i="11"/>
  <c r="I1366" i="11" s="1"/>
  <c r="G1366" i="11"/>
  <c r="M1365" i="11"/>
  <c r="L1365" i="11"/>
  <c r="J1365" i="11"/>
  <c r="K1365" i="11" s="1"/>
  <c r="H1365" i="11"/>
  <c r="I1365" i="11" s="1"/>
  <c r="G1365" i="11"/>
  <c r="M1364" i="11"/>
  <c r="L1364" i="11"/>
  <c r="J1364" i="11"/>
  <c r="K1364" i="11" s="1"/>
  <c r="H1364" i="11"/>
  <c r="I1364" i="11" s="1"/>
  <c r="G1364" i="11"/>
  <c r="M1363" i="11"/>
  <c r="L1363" i="11"/>
  <c r="J1363" i="11"/>
  <c r="K1363" i="11" s="1"/>
  <c r="H1363" i="11"/>
  <c r="I1363" i="11" s="1"/>
  <c r="G1363" i="11"/>
  <c r="M1362" i="11"/>
  <c r="L1362" i="11"/>
  <c r="J1362" i="11"/>
  <c r="K1362" i="11" s="1"/>
  <c r="H1362" i="11"/>
  <c r="I1362" i="11" s="1"/>
  <c r="G1362" i="11"/>
  <c r="M1361" i="11"/>
  <c r="L1361" i="11"/>
  <c r="J1361" i="11"/>
  <c r="K1361" i="11" s="1"/>
  <c r="H1361" i="11"/>
  <c r="I1361" i="11" s="1"/>
  <c r="G1361" i="11"/>
  <c r="M1360" i="11"/>
  <c r="L1360" i="11"/>
  <c r="J1360" i="11"/>
  <c r="K1360" i="11" s="1"/>
  <c r="H1360" i="11"/>
  <c r="I1360" i="11" s="1"/>
  <c r="G1360" i="11"/>
  <c r="M1359" i="11"/>
  <c r="L1359" i="11"/>
  <c r="J1359" i="11"/>
  <c r="K1359" i="11" s="1"/>
  <c r="H1359" i="11"/>
  <c r="I1359" i="11" s="1"/>
  <c r="G1359" i="11"/>
  <c r="M1358" i="11"/>
  <c r="L1358" i="11"/>
  <c r="J1358" i="11"/>
  <c r="K1358" i="11" s="1"/>
  <c r="H1358" i="11"/>
  <c r="I1358" i="11" s="1"/>
  <c r="G1358" i="11"/>
  <c r="M1357" i="11"/>
  <c r="L1357" i="11"/>
  <c r="J1357" i="11"/>
  <c r="K1357" i="11" s="1"/>
  <c r="H1357" i="11"/>
  <c r="I1357" i="11" s="1"/>
  <c r="G1357" i="11"/>
  <c r="M1356" i="11"/>
  <c r="L1356" i="11"/>
  <c r="J1356" i="11"/>
  <c r="K1356" i="11" s="1"/>
  <c r="H1356" i="11"/>
  <c r="I1356" i="11" s="1"/>
  <c r="G1356" i="11"/>
  <c r="M1355" i="11"/>
  <c r="L1355" i="11"/>
  <c r="J1355" i="11"/>
  <c r="K1355" i="11" s="1"/>
  <c r="H1355" i="11"/>
  <c r="I1355" i="11" s="1"/>
  <c r="G1355" i="11"/>
  <c r="M1354" i="11"/>
  <c r="L1354" i="11"/>
  <c r="J1354" i="11"/>
  <c r="K1354" i="11" s="1"/>
  <c r="H1354" i="11"/>
  <c r="I1354" i="11" s="1"/>
  <c r="G1354" i="11"/>
  <c r="M1353" i="11"/>
  <c r="L1353" i="11"/>
  <c r="J1353" i="11"/>
  <c r="K1353" i="11" s="1"/>
  <c r="H1353" i="11"/>
  <c r="I1353" i="11" s="1"/>
  <c r="G1353" i="11"/>
  <c r="M1352" i="11"/>
  <c r="L1352" i="11"/>
  <c r="J1352" i="11"/>
  <c r="K1352" i="11" s="1"/>
  <c r="H1352" i="11"/>
  <c r="I1352" i="11" s="1"/>
  <c r="G1352" i="11"/>
  <c r="M1351" i="11"/>
  <c r="L1351" i="11"/>
  <c r="J1351" i="11"/>
  <c r="K1351" i="11" s="1"/>
  <c r="H1351" i="11"/>
  <c r="I1351" i="11" s="1"/>
  <c r="G1351" i="11"/>
  <c r="M1350" i="11"/>
  <c r="L1350" i="11"/>
  <c r="J1350" i="11"/>
  <c r="K1350" i="11" s="1"/>
  <c r="H1350" i="11"/>
  <c r="I1350" i="11" s="1"/>
  <c r="G1350" i="11"/>
  <c r="M1349" i="11"/>
  <c r="L1349" i="11"/>
  <c r="J1349" i="11"/>
  <c r="K1349" i="11" s="1"/>
  <c r="H1349" i="11"/>
  <c r="I1349" i="11" s="1"/>
  <c r="G1349" i="11"/>
  <c r="M1348" i="11"/>
  <c r="L1348" i="11"/>
  <c r="J1348" i="11"/>
  <c r="K1348" i="11" s="1"/>
  <c r="H1348" i="11"/>
  <c r="I1348" i="11" s="1"/>
  <c r="G1348" i="11"/>
  <c r="M1347" i="11"/>
  <c r="L1347" i="11"/>
  <c r="J1347" i="11"/>
  <c r="K1347" i="11" s="1"/>
  <c r="H1347" i="11"/>
  <c r="I1347" i="11" s="1"/>
  <c r="G1347" i="11"/>
  <c r="M1346" i="11"/>
  <c r="L1346" i="11"/>
  <c r="J1346" i="11"/>
  <c r="K1346" i="11" s="1"/>
  <c r="H1346" i="11"/>
  <c r="I1346" i="11" s="1"/>
  <c r="G1346" i="11"/>
  <c r="M1345" i="11"/>
  <c r="L1345" i="11"/>
  <c r="J1345" i="11"/>
  <c r="K1345" i="11" s="1"/>
  <c r="H1345" i="11"/>
  <c r="I1345" i="11" s="1"/>
  <c r="G1345" i="11"/>
  <c r="M1344" i="11"/>
  <c r="L1344" i="11"/>
  <c r="J1344" i="11"/>
  <c r="K1344" i="11" s="1"/>
  <c r="H1344" i="11"/>
  <c r="I1344" i="11" s="1"/>
  <c r="G1344" i="11"/>
  <c r="M1343" i="11"/>
  <c r="L1343" i="11"/>
  <c r="J1343" i="11"/>
  <c r="K1343" i="11" s="1"/>
  <c r="H1343" i="11"/>
  <c r="I1343" i="11" s="1"/>
  <c r="G1343" i="11"/>
  <c r="M1342" i="11"/>
  <c r="L1342" i="11"/>
  <c r="J1342" i="11"/>
  <c r="K1342" i="11" s="1"/>
  <c r="H1342" i="11"/>
  <c r="I1342" i="11" s="1"/>
  <c r="G1342" i="11"/>
  <c r="M1341" i="11"/>
  <c r="L1341" i="11"/>
  <c r="J1341" i="11"/>
  <c r="K1341" i="11" s="1"/>
  <c r="H1341" i="11"/>
  <c r="I1341" i="11" s="1"/>
  <c r="G1341" i="11"/>
  <c r="M1340" i="11"/>
  <c r="L1340" i="11"/>
  <c r="J1340" i="11"/>
  <c r="K1340" i="11" s="1"/>
  <c r="H1340" i="11"/>
  <c r="I1340" i="11" s="1"/>
  <c r="G1340" i="11"/>
  <c r="M1339" i="11"/>
  <c r="L1339" i="11"/>
  <c r="J1339" i="11"/>
  <c r="K1339" i="11" s="1"/>
  <c r="H1339" i="11"/>
  <c r="I1339" i="11" s="1"/>
  <c r="G1339" i="11"/>
  <c r="M1338" i="11"/>
  <c r="L1338" i="11"/>
  <c r="J1338" i="11"/>
  <c r="K1338" i="11" s="1"/>
  <c r="H1338" i="11"/>
  <c r="I1338" i="11" s="1"/>
  <c r="G1338" i="11"/>
  <c r="M1337" i="11"/>
  <c r="L1337" i="11"/>
  <c r="J1337" i="11"/>
  <c r="K1337" i="11" s="1"/>
  <c r="H1337" i="11"/>
  <c r="I1337" i="11" s="1"/>
  <c r="G1337" i="11"/>
  <c r="M1336" i="11"/>
  <c r="L1336" i="11"/>
  <c r="J1336" i="11"/>
  <c r="K1336" i="11" s="1"/>
  <c r="H1336" i="11"/>
  <c r="I1336" i="11" s="1"/>
  <c r="G1336" i="11"/>
  <c r="M1335" i="11"/>
  <c r="L1335" i="11"/>
  <c r="J1335" i="11"/>
  <c r="K1335" i="11" s="1"/>
  <c r="H1335" i="11"/>
  <c r="I1335" i="11" s="1"/>
  <c r="G1335" i="11"/>
  <c r="M1334" i="11"/>
  <c r="L1334" i="11"/>
  <c r="J1334" i="11"/>
  <c r="K1334" i="11" s="1"/>
  <c r="H1334" i="11"/>
  <c r="I1334" i="11" s="1"/>
  <c r="G1334" i="11"/>
  <c r="M1333" i="11"/>
  <c r="L1333" i="11"/>
  <c r="J1333" i="11"/>
  <c r="K1333" i="11" s="1"/>
  <c r="H1333" i="11"/>
  <c r="I1333" i="11" s="1"/>
  <c r="G1333" i="11"/>
  <c r="M1332" i="11"/>
  <c r="L1332" i="11"/>
  <c r="J1332" i="11"/>
  <c r="K1332" i="11" s="1"/>
  <c r="H1332" i="11"/>
  <c r="I1332" i="11" s="1"/>
  <c r="G1332" i="11"/>
  <c r="M1331" i="11"/>
  <c r="L1331" i="11"/>
  <c r="J1331" i="11"/>
  <c r="K1331" i="11" s="1"/>
  <c r="H1331" i="11"/>
  <c r="I1331" i="11" s="1"/>
  <c r="G1331" i="11"/>
  <c r="M1330" i="11"/>
  <c r="L1330" i="11"/>
  <c r="J1330" i="11"/>
  <c r="K1330" i="11" s="1"/>
  <c r="H1330" i="11"/>
  <c r="I1330" i="11" s="1"/>
  <c r="G1330" i="11"/>
  <c r="M1329" i="11"/>
  <c r="L1329" i="11"/>
  <c r="J1329" i="11"/>
  <c r="K1329" i="11" s="1"/>
  <c r="H1329" i="11"/>
  <c r="I1329" i="11" s="1"/>
  <c r="G1329" i="11"/>
  <c r="M1328" i="11"/>
  <c r="L1328" i="11"/>
  <c r="J1328" i="11"/>
  <c r="K1328" i="11" s="1"/>
  <c r="H1328" i="11"/>
  <c r="I1328" i="11" s="1"/>
  <c r="G1328" i="11"/>
  <c r="M1327" i="11"/>
  <c r="L1327" i="11"/>
  <c r="J1327" i="11"/>
  <c r="K1327" i="11" s="1"/>
  <c r="H1327" i="11"/>
  <c r="I1327" i="11" s="1"/>
  <c r="G1327" i="11"/>
  <c r="M1326" i="11"/>
  <c r="L1326" i="11"/>
  <c r="J1326" i="11"/>
  <c r="K1326" i="11" s="1"/>
  <c r="H1326" i="11"/>
  <c r="I1326" i="11" s="1"/>
  <c r="G1326" i="11"/>
  <c r="M1325" i="11"/>
  <c r="L1325" i="11"/>
  <c r="J1325" i="11"/>
  <c r="K1325" i="11" s="1"/>
  <c r="H1325" i="11"/>
  <c r="I1325" i="11" s="1"/>
  <c r="G1325" i="11"/>
  <c r="M1324" i="11"/>
  <c r="L1324" i="11"/>
  <c r="J1324" i="11"/>
  <c r="K1324" i="11" s="1"/>
  <c r="H1324" i="11"/>
  <c r="I1324" i="11" s="1"/>
  <c r="G1324" i="11"/>
  <c r="M1323" i="11"/>
  <c r="L1323" i="11"/>
  <c r="J1323" i="11"/>
  <c r="K1323" i="11" s="1"/>
  <c r="H1323" i="11"/>
  <c r="I1323" i="11" s="1"/>
  <c r="G1323" i="11"/>
  <c r="M1322" i="11"/>
  <c r="L1322" i="11"/>
  <c r="J1322" i="11"/>
  <c r="K1322" i="11" s="1"/>
  <c r="H1322" i="11"/>
  <c r="I1322" i="11" s="1"/>
  <c r="G1322" i="11"/>
  <c r="M1321" i="11"/>
  <c r="L1321" i="11"/>
  <c r="J1321" i="11"/>
  <c r="K1321" i="11" s="1"/>
  <c r="H1321" i="11"/>
  <c r="I1321" i="11" s="1"/>
  <c r="G1321" i="11"/>
  <c r="M1320" i="11"/>
  <c r="L1320" i="11"/>
  <c r="J1320" i="11"/>
  <c r="K1320" i="11" s="1"/>
  <c r="H1320" i="11"/>
  <c r="I1320" i="11" s="1"/>
  <c r="G1320" i="11"/>
  <c r="M1319" i="11"/>
  <c r="L1319" i="11"/>
  <c r="J1319" i="11"/>
  <c r="K1319" i="11" s="1"/>
  <c r="H1319" i="11"/>
  <c r="I1319" i="11" s="1"/>
  <c r="G1319" i="11"/>
  <c r="M1318" i="11"/>
  <c r="L1318" i="11"/>
  <c r="J1318" i="11"/>
  <c r="K1318" i="11" s="1"/>
  <c r="H1318" i="11"/>
  <c r="I1318" i="11" s="1"/>
  <c r="G1318" i="11"/>
  <c r="M1317" i="11"/>
  <c r="L1317" i="11"/>
  <c r="J1317" i="11"/>
  <c r="K1317" i="11" s="1"/>
  <c r="H1317" i="11"/>
  <c r="I1317" i="11" s="1"/>
  <c r="G1317" i="11"/>
  <c r="M1316" i="11"/>
  <c r="L1316" i="11"/>
  <c r="J1316" i="11"/>
  <c r="K1316" i="11" s="1"/>
  <c r="H1316" i="11"/>
  <c r="I1316" i="11" s="1"/>
  <c r="G1316" i="11"/>
  <c r="M1315" i="11"/>
  <c r="L1315" i="11"/>
  <c r="J1315" i="11"/>
  <c r="K1315" i="11" s="1"/>
  <c r="H1315" i="11"/>
  <c r="I1315" i="11" s="1"/>
  <c r="G1315" i="11"/>
  <c r="M1314" i="11"/>
  <c r="L1314" i="11"/>
  <c r="J1314" i="11"/>
  <c r="K1314" i="11" s="1"/>
  <c r="H1314" i="11"/>
  <c r="I1314" i="11" s="1"/>
  <c r="G1314" i="11"/>
  <c r="M1313" i="11"/>
  <c r="L1313" i="11"/>
  <c r="J1313" i="11"/>
  <c r="K1313" i="11" s="1"/>
  <c r="H1313" i="11"/>
  <c r="I1313" i="11" s="1"/>
  <c r="G1313" i="11"/>
  <c r="M1312" i="11"/>
  <c r="L1312" i="11"/>
  <c r="J1312" i="11"/>
  <c r="K1312" i="11" s="1"/>
  <c r="H1312" i="11"/>
  <c r="I1312" i="11" s="1"/>
  <c r="G1312" i="11"/>
  <c r="M1311" i="11"/>
  <c r="L1311" i="11"/>
  <c r="J1311" i="11"/>
  <c r="K1311" i="11" s="1"/>
  <c r="H1311" i="11"/>
  <c r="I1311" i="11" s="1"/>
  <c r="G1311" i="11"/>
  <c r="M1310" i="11"/>
  <c r="L1310" i="11"/>
  <c r="J1310" i="11"/>
  <c r="K1310" i="11" s="1"/>
  <c r="H1310" i="11"/>
  <c r="I1310" i="11" s="1"/>
  <c r="G1310" i="11"/>
  <c r="M1309" i="11"/>
  <c r="L1309" i="11"/>
  <c r="J1309" i="11"/>
  <c r="K1309" i="11" s="1"/>
  <c r="H1309" i="11"/>
  <c r="I1309" i="11" s="1"/>
  <c r="G1309" i="11"/>
  <c r="M1308" i="11"/>
  <c r="L1308" i="11"/>
  <c r="J1308" i="11"/>
  <c r="K1308" i="11" s="1"/>
  <c r="H1308" i="11"/>
  <c r="I1308" i="11" s="1"/>
  <c r="G1308" i="11"/>
  <c r="M1307" i="11"/>
  <c r="L1307" i="11"/>
  <c r="J1307" i="11"/>
  <c r="K1307" i="11" s="1"/>
  <c r="H1307" i="11"/>
  <c r="I1307" i="11" s="1"/>
  <c r="G1307" i="11"/>
  <c r="M1306" i="11"/>
  <c r="L1306" i="11"/>
  <c r="J1306" i="11"/>
  <c r="K1306" i="11" s="1"/>
  <c r="H1306" i="11"/>
  <c r="I1306" i="11" s="1"/>
  <c r="G1306" i="11"/>
  <c r="M1305" i="11"/>
  <c r="L1305" i="11"/>
  <c r="J1305" i="11"/>
  <c r="K1305" i="11" s="1"/>
  <c r="H1305" i="11"/>
  <c r="I1305" i="11" s="1"/>
  <c r="G1305" i="11"/>
  <c r="M1304" i="11"/>
  <c r="L1304" i="11"/>
  <c r="J1304" i="11"/>
  <c r="K1304" i="11" s="1"/>
  <c r="H1304" i="11"/>
  <c r="I1304" i="11" s="1"/>
  <c r="G1304" i="11"/>
  <c r="M1303" i="11"/>
  <c r="L1303" i="11"/>
  <c r="J1303" i="11"/>
  <c r="K1303" i="11" s="1"/>
  <c r="H1303" i="11"/>
  <c r="I1303" i="11" s="1"/>
  <c r="G1303" i="11"/>
  <c r="M1302" i="11"/>
  <c r="L1302" i="11"/>
  <c r="J1302" i="11"/>
  <c r="K1302" i="11" s="1"/>
  <c r="H1302" i="11"/>
  <c r="I1302" i="11" s="1"/>
  <c r="G1302" i="11"/>
  <c r="M1301" i="11"/>
  <c r="L1301" i="11"/>
  <c r="J1301" i="11"/>
  <c r="K1301" i="11" s="1"/>
  <c r="H1301" i="11"/>
  <c r="I1301" i="11" s="1"/>
  <c r="G1301" i="11"/>
  <c r="M1300" i="11"/>
  <c r="L1300" i="11"/>
  <c r="J1300" i="11"/>
  <c r="K1300" i="11" s="1"/>
  <c r="H1300" i="11"/>
  <c r="I1300" i="11" s="1"/>
  <c r="G1300" i="11"/>
  <c r="M1299" i="11"/>
  <c r="L1299" i="11"/>
  <c r="J1299" i="11"/>
  <c r="K1299" i="11" s="1"/>
  <c r="H1299" i="11"/>
  <c r="I1299" i="11" s="1"/>
  <c r="G1299" i="11"/>
  <c r="M1298" i="11"/>
  <c r="L1298" i="11"/>
  <c r="J1298" i="11"/>
  <c r="K1298" i="11" s="1"/>
  <c r="H1298" i="11"/>
  <c r="I1298" i="11" s="1"/>
  <c r="G1298" i="11"/>
  <c r="M1297" i="11"/>
  <c r="L1297" i="11"/>
  <c r="J1297" i="11"/>
  <c r="K1297" i="11" s="1"/>
  <c r="H1297" i="11"/>
  <c r="I1297" i="11" s="1"/>
  <c r="G1297" i="11"/>
  <c r="M1296" i="11"/>
  <c r="L1296" i="11"/>
  <c r="J1296" i="11"/>
  <c r="K1296" i="11" s="1"/>
  <c r="H1296" i="11"/>
  <c r="I1296" i="11" s="1"/>
  <c r="G1296" i="11"/>
  <c r="M1295" i="11"/>
  <c r="L1295" i="11"/>
  <c r="J1295" i="11"/>
  <c r="K1295" i="11" s="1"/>
  <c r="H1295" i="11"/>
  <c r="I1295" i="11" s="1"/>
  <c r="G1295" i="11"/>
  <c r="M1294" i="11"/>
  <c r="L1294" i="11"/>
  <c r="J1294" i="11"/>
  <c r="K1294" i="11" s="1"/>
  <c r="H1294" i="11"/>
  <c r="I1294" i="11" s="1"/>
  <c r="G1294" i="11"/>
  <c r="M1293" i="11"/>
  <c r="L1293" i="11"/>
  <c r="J1293" i="11"/>
  <c r="K1293" i="11" s="1"/>
  <c r="H1293" i="11"/>
  <c r="I1293" i="11" s="1"/>
  <c r="G1293" i="11"/>
  <c r="M1292" i="11"/>
  <c r="L1292" i="11"/>
  <c r="J1292" i="11"/>
  <c r="K1292" i="11" s="1"/>
  <c r="H1292" i="11"/>
  <c r="I1292" i="11" s="1"/>
  <c r="G1292" i="11"/>
  <c r="M1291" i="11"/>
  <c r="L1291" i="11"/>
  <c r="J1291" i="11"/>
  <c r="K1291" i="11" s="1"/>
  <c r="H1291" i="11"/>
  <c r="I1291" i="11" s="1"/>
  <c r="G1291" i="11"/>
  <c r="M1290" i="11"/>
  <c r="L1290" i="11"/>
  <c r="J1290" i="11"/>
  <c r="K1290" i="11" s="1"/>
  <c r="H1290" i="11"/>
  <c r="I1290" i="11" s="1"/>
  <c r="G1290" i="11"/>
  <c r="M1289" i="11"/>
  <c r="L1289" i="11"/>
  <c r="J1289" i="11"/>
  <c r="K1289" i="11" s="1"/>
  <c r="H1289" i="11"/>
  <c r="I1289" i="11" s="1"/>
  <c r="G1289" i="11"/>
  <c r="M1288" i="11"/>
  <c r="L1288" i="11"/>
  <c r="J1288" i="11"/>
  <c r="K1288" i="11" s="1"/>
  <c r="H1288" i="11"/>
  <c r="I1288" i="11" s="1"/>
  <c r="G1288" i="11"/>
  <c r="M1287" i="11"/>
  <c r="L1287" i="11"/>
  <c r="J1287" i="11"/>
  <c r="K1287" i="11" s="1"/>
  <c r="H1287" i="11"/>
  <c r="I1287" i="11" s="1"/>
  <c r="G1287" i="11"/>
  <c r="M1286" i="11"/>
  <c r="L1286" i="11"/>
  <c r="J1286" i="11"/>
  <c r="K1286" i="11" s="1"/>
  <c r="H1286" i="11"/>
  <c r="I1286" i="11" s="1"/>
  <c r="G1286" i="11"/>
  <c r="M1285" i="11"/>
  <c r="L1285" i="11"/>
  <c r="J1285" i="11"/>
  <c r="K1285" i="11" s="1"/>
  <c r="H1285" i="11"/>
  <c r="I1285" i="11" s="1"/>
  <c r="G1285" i="11"/>
  <c r="M1284" i="11"/>
  <c r="L1284" i="11"/>
  <c r="J1284" i="11"/>
  <c r="K1284" i="11" s="1"/>
  <c r="H1284" i="11"/>
  <c r="I1284" i="11" s="1"/>
  <c r="G1284" i="11"/>
  <c r="M1283" i="11"/>
  <c r="L1283" i="11"/>
  <c r="J1283" i="11"/>
  <c r="K1283" i="11" s="1"/>
  <c r="H1283" i="11"/>
  <c r="I1283" i="11" s="1"/>
  <c r="G1283" i="11"/>
  <c r="M1282" i="11"/>
  <c r="L1282" i="11"/>
  <c r="J1282" i="11"/>
  <c r="K1282" i="11" s="1"/>
  <c r="H1282" i="11"/>
  <c r="I1282" i="11" s="1"/>
  <c r="G1282" i="11"/>
  <c r="M1281" i="11"/>
  <c r="L1281" i="11"/>
  <c r="J1281" i="11"/>
  <c r="K1281" i="11" s="1"/>
  <c r="H1281" i="11"/>
  <c r="I1281" i="11" s="1"/>
  <c r="G1281" i="11"/>
  <c r="M1280" i="11"/>
  <c r="L1280" i="11"/>
  <c r="J1280" i="11"/>
  <c r="K1280" i="11" s="1"/>
  <c r="H1280" i="11"/>
  <c r="I1280" i="11" s="1"/>
  <c r="G1280" i="11"/>
  <c r="M1279" i="11"/>
  <c r="L1279" i="11"/>
  <c r="J1279" i="11"/>
  <c r="K1279" i="11" s="1"/>
  <c r="H1279" i="11"/>
  <c r="I1279" i="11" s="1"/>
  <c r="G1279" i="11"/>
  <c r="M1278" i="11"/>
  <c r="L1278" i="11"/>
  <c r="J1278" i="11"/>
  <c r="K1278" i="11" s="1"/>
  <c r="H1278" i="11"/>
  <c r="I1278" i="11" s="1"/>
  <c r="G1278" i="11"/>
  <c r="M1277" i="11"/>
  <c r="L1277" i="11"/>
  <c r="J1277" i="11"/>
  <c r="K1277" i="11" s="1"/>
  <c r="H1277" i="11"/>
  <c r="I1277" i="11" s="1"/>
  <c r="G1277" i="11"/>
  <c r="M1276" i="11"/>
  <c r="L1276" i="11"/>
  <c r="J1276" i="11"/>
  <c r="K1276" i="11" s="1"/>
  <c r="H1276" i="11"/>
  <c r="I1276" i="11" s="1"/>
  <c r="G1276" i="11"/>
  <c r="M1275" i="11"/>
  <c r="L1275" i="11"/>
  <c r="J1275" i="11"/>
  <c r="K1275" i="11" s="1"/>
  <c r="H1275" i="11"/>
  <c r="I1275" i="11" s="1"/>
  <c r="G1275" i="11"/>
  <c r="M1274" i="11"/>
  <c r="L1274" i="11"/>
  <c r="J1274" i="11"/>
  <c r="K1274" i="11" s="1"/>
  <c r="H1274" i="11"/>
  <c r="I1274" i="11" s="1"/>
  <c r="G1274" i="11"/>
  <c r="M1273" i="11"/>
  <c r="L1273" i="11"/>
  <c r="J1273" i="11"/>
  <c r="K1273" i="11" s="1"/>
  <c r="H1273" i="11"/>
  <c r="I1273" i="11" s="1"/>
  <c r="G1273" i="11"/>
  <c r="M1272" i="11"/>
  <c r="L1272" i="11"/>
  <c r="J1272" i="11"/>
  <c r="K1272" i="11" s="1"/>
  <c r="H1272" i="11"/>
  <c r="I1272" i="11" s="1"/>
  <c r="G1272" i="11"/>
  <c r="M1271" i="11"/>
  <c r="L1271" i="11"/>
  <c r="J1271" i="11"/>
  <c r="K1271" i="11" s="1"/>
  <c r="H1271" i="11"/>
  <c r="I1271" i="11" s="1"/>
  <c r="G1271" i="11"/>
  <c r="M1270" i="11"/>
  <c r="L1270" i="11"/>
  <c r="J1270" i="11"/>
  <c r="K1270" i="11" s="1"/>
  <c r="H1270" i="11"/>
  <c r="I1270" i="11" s="1"/>
  <c r="G1270" i="11"/>
  <c r="M1269" i="11"/>
  <c r="L1269" i="11"/>
  <c r="J1269" i="11"/>
  <c r="K1269" i="11" s="1"/>
  <c r="H1269" i="11"/>
  <c r="I1269" i="11" s="1"/>
  <c r="G1269" i="11"/>
  <c r="M1268" i="11"/>
  <c r="L1268" i="11"/>
  <c r="J1268" i="11"/>
  <c r="K1268" i="11" s="1"/>
  <c r="H1268" i="11"/>
  <c r="I1268" i="11" s="1"/>
  <c r="G1268" i="11"/>
  <c r="M1267" i="11"/>
  <c r="L1267" i="11"/>
  <c r="J1267" i="11"/>
  <c r="K1267" i="11" s="1"/>
  <c r="H1267" i="11"/>
  <c r="I1267" i="11" s="1"/>
  <c r="G1267" i="11"/>
  <c r="M1266" i="11"/>
  <c r="L1266" i="11"/>
  <c r="J1266" i="11"/>
  <c r="K1266" i="11" s="1"/>
  <c r="H1266" i="11"/>
  <c r="I1266" i="11" s="1"/>
  <c r="G1266" i="11"/>
  <c r="M1265" i="11"/>
  <c r="L1265" i="11"/>
  <c r="J1265" i="11"/>
  <c r="K1265" i="11" s="1"/>
  <c r="H1265" i="11"/>
  <c r="I1265" i="11" s="1"/>
  <c r="G1265" i="11"/>
  <c r="M1264" i="11"/>
  <c r="L1264" i="11"/>
  <c r="J1264" i="11"/>
  <c r="K1264" i="11" s="1"/>
  <c r="H1264" i="11"/>
  <c r="I1264" i="11" s="1"/>
  <c r="G1264" i="11"/>
  <c r="M1263" i="11"/>
  <c r="L1263" i="11"/>
  <c r="J1263" i="11"/>
  <c r="K1263" i="11" s="1"/>
  <c r="H1263" i="11"/>
  <c r="I1263" i="11" s="1"/>
  <c r="G1263" i="11"/>
  <c r="M1262" i="11"/>
  <c r="L1262" i="11"/>
  <c r="J1262" i="11"/>
  <c r="K1262" i="11" s="1"/>
  <c r="H1262" i="11"/>
  <c r="I1262" i="11" s="1"/>
  <c r="G1262" i="11"/>
  <c r="M1261" i="11"/>
  <c r="L1261" i="11"/>
  <c r="J1261" i="11"/>
  <c r="K1261" i="11" s="1"/>
  <c r="H1261" i="11"/>
  <c r="I1261" i="11" s="1"/>
  <c r="G1261" i="11"/>
  <c r="M1260" i="11"/>
  <c r="L1260" i="11"/>
  <c r="J1260" i="11"/>
  <c r="K1260" i="11" s="1"/>
  <c r="H1260" i="11"/>
  <c r="I1260" i="11" s="1"/>
  <c r="G1260" i="11"/>
  <c r="M1259" i="11"/>
  <c r="L1259" i="11"/>
  <c r="J1259" i="11"/>
  <c r="K1259" i="11" s="1"/>
  <c r="H1259" i="11"/>
  <c r="I1259" i="11" s="1"/>
  <c r="G1259" i="11"/>
  <c r="M1258" i="11"/>
  <c r="L1258" i="11"/>
  <c r="J1258" i="11"/>
  <c r="K1258" i="11" s="1"/>
  <c r="H1258" i="11"/>
  <c r="I1258" i="11" s="1"/>
  <c r="G1258" i="11"/>
  <c r="M1257" i="11"/>
  <c r="L1257" i="11"/>
  <c r="J1257" i="11"/>
  <c r="K1257" i="11" s="1"/>
  <c r="H1257" i="11"/>
  <c r="I1257" i="11" s="1"/>
  <c r="G1257" i="11"/>
  <c r="M1256" i="11"/>
  <c r="L1256" i="11"/>
  <c r="J1256" i="11"/>
  <c r="K1256" i="11" s="1"/>
  <c r="H1256" i="11"/>
  <c r="I1256" i="11" s="1"/>
  <c r="G1256" i="11"/>
  <c r="M1255" i="11"/>
  <c r="L1255" i="11"/>
  <c r="J1255" i="11"/>
  <c r="K1255" i="11" s="1"/>
  <c r="H1255" i="11"/>
  <c r="I1255" i="11" s="1"/>
  <c r="G1255" i="11"/>
  <c r="M1254" i="11"/>
  <c r="L1254" i="11"/>
  <c r="J1254" i="11"/>
  <c r="K1254" i="11" s="1"/>
  <c r="H1254" i="11"/>
  <c r="I1254" i="11" s="1"/>
  <c r="G1254" i="11"/>
  <c r="M1253" i="11"/>
  <c r="L1253" i="11"/>
  <c r="J1253" i="11"/>
  <c r="K1253" i="11" s="1"/>
  <c r="H1253" i="11"/>
  <c r="I1253" i="11" s="1"/>
  <c r="G1253" i="11"/>
  <c r="M1252" i="11"/>
  <c r="L1252" i="11"/>
  <c r="J1252" i="11"/>
  <c r="K1252" i="11" s="1"/>
  <c r="H1252" i="11"/>
  <c r="I1252" i="11" s="1"/>
  <c r="G1252" i="11"/>
  <c r="M1251" i="11"/>
  <c r="L1251" i="11"/>
  <c r="J1251" i="11"/>
  <c r="K1251" i="11" s="1"/>
  <c r="H1251" i="11"/>
  <c r="I1251" i="11" s="1"/>
  <c r="G1251" i="11"/>
  <c r="M1250" i="11"/>
  <c r="L1250" i="11"/>
  <c r="J1250" i="11"/>
  <c r="K1250" i="11" s="1"/>
  <c r="H1250" i="11"/>
  <c r="I1250" i="11" s="1"/>
  <c r="G1250" i="11"/>
  <c r="M1249" i="11"/>
  <c r="L1249" i="11"/>
  <c r="J1249" i="11"/>
  <c r="K1249" i="11" s="1"/>
  <c r="H1249" i="11"/>
  <c r="I1249" i="11" s="1"/>
  <c r="G1249" i="11"/>
  <c r="M1248" i="11"/>
  <c r="L1248" i="11"/>
  <c r="J1248" i="11"/>
  <c r="K1248" i="11" s="1"/>
  <c r="H1248" i="11"/>
  <c r="I1248" i="11" s="1"/>
  <c r="G1248" i="11"/>
  <c r="M1247" i="11"/>
  <c r="L1247" i="11"/>
  <c r="J1247" i="11"/>
  <c r="K1247" i="11" s="1"/>
  <c r="H1247" i="11"/>
  <c r="I1247" i="11" s="1"/>
  <c r="G1247" i="11"/>
  <c r="M1246" i="11"/>
  <c r="L1246" i="11"/>
  <c r="J1246" i="11"/>
  <c r="K1246" i="11" s="1"/>
  <c r="H1246" i="11"/>
  <c r="I1246" i="11" s="1"/>
  <c r="G1246" i="11"/>
  <c r="M1245" i="11"/>
  <c r="L1245" i="11"/>
  <c r="J1245" i="11"/>
  <c r="K1245" i="11" s="1"/>
  <c r="H1245" i="11"/>
  <c r="I1245" i="11" s="1"/>
  <c r="G1245" i="11"/>
  <c r="M1244" i="11"/>
  <c r="L1244" i="11"/>
  <c r="J1244" i="11"/>
  <c r="K1244" i="11" s="1"/>
  <c r="H1244" i="11"/>
  <c r="I1244" i="11" s="1"/>
  <c r="G1244" i="11"/>
  <c r="M1243" i="11"/>
  <c r="L1243" i="11"/>
  <c r="J1243" i="11"/>
  <c r="K1243" i="11" s="1"/>
  <c r="H1243" i="11"/>
  <c r="I1243" i="11" s="1"/>
  <c r="G1243" i="11"/>
  <c r="M1242" i="11"/>
  <c r="L1242" i="11"/>
  <c r="J1242" i="11"/>
  <c r="K1242" i="11" s="1"/>
  <c r="H1242" i="11"/>
  <c r="I1242" i="11" s="1"/>
  <c r="G1242" i="11"/>
  <c r="M1241" i="11"/>
  <c r="L1241" i="11"/>
  <c r="J1241" i="11"/>
  <c r="K1241" i="11" s="1"/>
  <c r="H1241" i="11"/>
  <c r="I1241" i="11" s="1"/>
  <c r="G1241" i="11"/>
  <c r="M1240" i="11"/>
  <c r="L1240" i="11"/>
  <c r="J1240" i="11"/>
  <c r="K1240" i="11" s="1"/>
  <c r="H1240" i="11"/>
  <c r="I1240" i="11" s="1"/>
  <c r="G1240" i="11"/>
  <c r="M1239" i="11"/>
  <c r="L1239" i="11"/>
  <c r="J1239" i="11"/>
  <c r="K1239" i="11" s="1"/>
  <c r="H1239" i="11"/>
  <c r="I1239" i="11" s="1"/>
  <c r="G1239" i="11"/>
  <c r="M1238" i="11"/>
  <c r="L1238" i="11"/>
  <c r="J1238" i="11"/>
  <c r="K1238" i="11" s="1"/>
  <c r="H1238" i="11"/>
  <c r="I1238" i="11" s="1"/>
  <c r="G1238" i="11"/>
  <c r="M1237" i="11"/>
  <c r="L1237" i="11"/>
  <c r="J1237" i="11"/>
  <c r="K1237" i="11" s="1"/>
  <c r="H1237" i="11"/>
  <c r="I1237" i="11" s="1"/>
  <c r="G1237" i="11"/>
  <c r="M1236" i="11"/>
  <c r="L1236" i="11"/>
  <c r="J1236" i="11"/>
  <c r="K1236" i="11" s="1"/>
  <c r="H1236" i="11"/>
  <c r="I1236" i="11" s="1"/>
  <c r="G1236" i="11"/>
  <c r="M1235" i="11"/>
  <c r="L1235" i="11"/>
  <c r="J1235" i="11"/>
  <c r="K1235" i="11" s="1"/>
  <c r="H1235" i="11"/>
  <c r="I1235" i="11" s="1"/>
  <c r="G1235" i="11"/>
  <c r="M1234" i="11"/>
  <c r="L1234" i="11"/>
  <c r="J1234" i="11"/>
  <c r="K1234" i="11" s="1"/>
  <c r="H1234" i="11"/>
  <c r="I1234" i="11" s="1"/>
  <c r="G1234" i="11"/>
  <c r="M1233" i="11"/>
  <c r="L1233" i="11"/>
  <c r="J1233" i="11"/>
  <c r="K1233" i="11" s="1"/>
  <c r="H1233" i="11"/>
  <c r="I1233" i="11" s="1"/>
  <c r="G1233" i="11"/>
  <c r="M1232" i="11"/>
  <c r="L1232" i="11"/>
  <c r="J1232" i="11"/>
  <c r="K1232" i="11" s="1"/>
  <c r="H1232" i="11"/>
  <c r="I1232" i="11" s="1"/>
  <c r="G1232" i="11"/>
  <c r="M1231" i="11"/>
  <c r="L1231" i="11"/>
  <c r="J1231" i="11"/>
  <c r="K1231" i="11" s="1"/>
  <c r="H1231" i="11"/>
  <c r="I1231" i="11" s="1"/>
  <c r="G1231" i="11"/>
  <c r="M1230" i="11"/>
  <c r="L1230" i="11"/>
  <c r="J1230" i="11"/>
  <c r="K1230" i="11" s="1"/>
  <c r="H1230" i="11"/>
  <c r="I1230" i="11" s="1"/>
  <c r="G1230" i="11"/>
  <c r="M1229" i="11"/>
  <c r="L1229" i="11"/>
  <c r="J1229" i="11"/>
  <c r="K1229" i="11" s="1"/>
  <c r="H1229" i="11"/>
  <c r="I1229" i="11" s="1"/>
  <c r="G1229" i="11"/>
  <c r="M1228" i="11"/>
  <c r="L1228" i="11"/>
  <c r="J1228" i="11"/>
  <c r="K1228" i="11" s="1"/>
  <c r="H1228" i="11"/>
  <c r="I1228" i="11" s="1"/>
  <c r="G1228" i="11"/>
  <c r="M1227" i="11"/>
  <c r="L1227" i="11"/>
  <c r="J1227" i="11"/>
  <c r="K1227" i="11" s="1"/>
  <c r="H1227" i="11"/>
  <c r="I1227" i="11" s="1"/>
  <c r="G1227" i="11"/>
  <c r="M1226" i="11"/>
  <c r="L1226" i="11"/>
  <c r="J1226" i="11"/>
  <c r="K1226" i="11" s="1"/>
  <c r="H1226" i="11"/>
  <c r="I1226" i="11" s="1"/>
  <c r="G1226" i="11"/>
  <c r="M1225" i="11"/>
  <c r="L1225" i="11"/>
  <c r="J1225" i="11"/>
  <c r="K1225" i="11" s="1"/>
  <c r="H1225" i="11"/>
  <c r="I1225" i="11" s="1"/>
  <c r="G1225" i="11"/>
  <c r="M1224" i="11"/>
  <c r="L1224" i="11"/>
  <c r="J1224" i="11"/>
  <c r="K1224" i="11" s="1"/>
  <c r="H1224" i="11"/>
  <c r="I1224" i="11" s="1"/>
  <c r="G1224" i="11"/>
  <c r="M1223" i="11"/>
  <c r="L1223" i="11"/>
  <c r="J1223" i="11"/>
  <c r="K1223" i="11" s="1"/>
  <c r="H1223" i="11"/>
  <c r="I1223" i="11" s="1"/>
  <c r="G1223" i="11"/>
  <c r="M1222" i="11"/>
  <c r="L1222" i="11"/>
  <c r="J1222" i="11"/>
  <c r="K1222" i="11" s="1"/>
  <c r="H1222" i="11"/>
  <c r="I1222" i="11" s="1"/>
  <c r="G1222" i="11"/>
  <c r="M1221" i="11"/>
  <c r="L1221" i="11"/>
  <c r="J1221" i="11"/>
  <c r="K1221" i="11" s="1"/>
  <c r="H1221" i="11"/>
  <c r="I1221" i="11" s="1"/>
  <c r="G1221" i="11"/>
  <c r="M1220" i="11"/>
  <c r="L1220" i="11"/>
  <c r="J1220" i="11"/>
  <c r="K1220" i="11" s="1"/>
  <c r="H1220" i="11"/>
  <c r="I1220" i="11" s="1"/>
  <c r="G1220" i="11"/>
  <c r="M1219" i="11"/>
  <c r="L1219" i="11"/>
  <c r="J1219" i="11"/>
  <c r="K1219" i="11" s="1"/>
  <c r="H1219" i="11"/>
  <c r="I1219" i="11" s="1"/>
  <c r="G1219" i="11"/>
  <c r="M1218" i="11"/>
  <c r="L1218" i="11"/>
  <c r="J1218" i="11"/>
  <c r="K1218" i="11" s="1"/>
  <c r="H1218" i="11"/>
  <c r="I1218" i="11" s="1"/>
  <c r="G1218" i="11"/>
  <c r="M1217" i="11"/>
  <c r="L1217" i="11"/>
  <c r="J1217" i="11"/>
  <c r="K1217" i="11" s="1"/>
  <c r="H1217" i="11"/>
  <c r="I1217" i="11" s="1"/>
  <c r="G1217" i="11"/>
  <c r="M1216" i="11"/>
  <c r="L1216" i="11"/>
  <c r="J1216" i="11"/>
  <c r="K1216" i="11" s="1"/>
  <c r="H1216" i="11"/>
  <c r="I1216" i="11" s="1"/>
  <c r="G1216" i="11"/>
  <c r="M1215" i="11"/>
  <c r="L1215" i="11"/>
  <c r="J1215" i="11"/>
  <c r="K1215" i="11" s="1"/>
  <c r="H1215" i="11"/>
  <c r="I1215" i="11" s="1"/>
  <c r="G1215" i="11"/>
  <c r="M1214" i="11"/>
  <c r="L1214" i="11"/>
  <c r="J1214" i="11"/>
  <c r="K1214" i="11" s="1"/>
  <c r="H1214" i="11"/>
  <c r="I1214" i="11" s="1"/>
  <c r="G1214" i="11"/>
  <c r="M1213" i="11"/>
  <c r="L1213" i="11"/>
  <c r="J1213" i="11"/>
  <c r="K1213" i="11" s="1"/>
  <c r="H1213" i="11"/>
  <c r="I1213" i="11" s="1"/>
  <c r="G1213" i="11"/>
  <c r="M1212" i="11"/>
  <c r="L1212" i="11"/>
  <c r="J1212" i="11"/>
  <c r="K1212" i="11" s="1"/>
  <c r="H1212" i="11"/>
  <c r="I1212" i="11" s="1"/>
  <c r="G1212" i="11"/>
  <c r="M1211" i="11"/>
  <c r="L1211" i="11"/>
  <c r="J1211" i="11"/>
  <c r="K1211" i="11" s="1"/>
  <c r="H1211" i="11"/>
  <c r="I1211" i="11" s="1"/>
  <c r="G1211" i="11"/>
  <c r="M1210" i="11"/>
  <c r="L1210" i="11"/>
  <c r="J1210" i="11"/>
  <c r="K1210" i="11" s="1"/>
  <c r="H1210" i="11"/>
  <c r="I1210" i="11" s="1"/>
  <c r="G1210" i="11"/>
  <c r="M1209" i="11"/>
  <c r="L1209" i="11"/>
  <c r="J1209" i="11"/>
  <c r="K1209" i="11" s="1"/>
  <c r="H1209" i="11"/>
  <c r="I1209" i="11" s="1"/>
  <c r="G1209" i="11"/>
  <c r="M1208" i="11"/>
  <c r="L1208" i="11"/>
  <c r="J1208" i="11"/>
  <c r="K1208" i="11" s="1"/>
  <c r="H1208" i="11"/>
  <c r="I1208" i="11" s="1"/>
  <c r="G1208" i="11"/>
  <c r="M1207" i="11"/>
  <c r="L1207" i="11"/>
  <c r="J1207" i="11"/>
  <c r="K1207" i="11" s="1"/>
  <c r="H1207" i="11"/>
  <c r="I1207" i="11" s="1"/>
  <c r="G1207" i="11"/>
  <c r="M1206" i="11"/>
  <c r="L1206" i="11"/>
  <c r="J1206" i="11"/>
  <c r="K1206" i="11" s="1"/>
  <c r="H1206" i="11"/>
  <c r="I1206" i="11" s="1"/>
  <c r="G1206" i="11"/>
  <c r="M1205" i="11"/>
  <c r="L1205" i="11"/>
  <c r="J1205" i="11"/>
  <c r="K1205" i="11" s="1"/>
  <c r="H1205" i="11"/>
  <c r="I1205" i="11" s="1"/>
  <c r="G1205" i="11"/>
  <c r="M1204" i="11"/>
  <c r="L1204" i="11"/>
  <c r="J1204" i="11"/>
  <c r="K1204" i="11" s="1"/>
  <c r="H1204" i="11"/>
  <c r="I1204" i="11" s="1"/>
  <c r="G1204" i="11"/>
  <c r="M1203" i="11"/>
  <c r="L1203" i="11"/>
  <c r="J1203" i="11"/>
  <c r="K1203" i="11" s="1"/>
  <c r="H1203" i="11"/>
  <c r="I1203" i="11" s="1"/>
  <c r="G1203" i="11"/>
  <c r="M1202" i="11"/>
  <c r="L1202" i="11"/>
  <c r="J1202" i="11"/>
  <c r="K1202" i="11" s="1"/>
  <c r="H1202" i="11"/>
  <c r="I1202" i="11" s="1"/>
  <c r="G1202" i="11"/>
  <c r="M1201" i="11"/>
  <c r="L1201" i="11"/>
  <c r="J1201" i="11"/>
  <c r="K1201" i="11" s="1"/>
  <c r="H1201" i="11"/>
  <c r="I1201" i="11" s="1"/>
  <c r="G1201" i="11"/>
  <c r="M1200" i="11"/>
  <c r="L1200" i="11"/>
  <c r="J1200" i="11"/>
  <c r="K1200" i="11" s="1"/>
  <c r="H1200" i="11"/>
  <c r="I1200" i="11" s="1"/>
  <c r="G1200" i="11"/>
  <c r="M1199" i="11"/>
  <c r="L1199" i="11"/>
  <c r="J1199" i="11"/>
  <c r="K1199" i="11" s="1"/>
  <c r="H1199" i="11"/>
  <c r="I1199" i="11" s="1"/>
  <c r="G1199" i="11"/>
  <c r="M1198" i="11"/>
  <c r="L1198" i="11"/>
  <c r="J1198" i="11"/>
  <c r="K1198" i="11" s="1"/>
  <c r="H1198" i="11"/>
  <c r="I1198" i="11" s="1"/>
  <c r="G1198" i="11"/>
  <c r="M1197" i="11"/>
  <c r="L1197" i="11"/>
  <c r="J1197" i="11"/>
  <c r="K1197" i="11" s="1"/>
  <c r="H1197" i="11"/>
  <c r="I1197" i="11" s="1"/>
  <c r="G1197" i="11"/>
  <c r="M1196" i="11"/>
  <c r="L1196" i="11"/>
  <c r="J1196" i="11"/>
  <c r="K1196" i="11" s="1"/>
  <c r="H1196" i="11"/>
  <c r="I1196" i="11" s="1"/>
  <c r="G1196" i="11"/>
  <c r="M1195" i="11"/>
  <c r="L1195" i="11"/>
  <c r="J1195" i="11"/>
  <c r="K1195" i="11" s="1"/>
  <c r="H1195" i="11"/>
  <c r="I1195" i="11" s="1"/>
  <c r="G1195" i="11"/>
  <c r="M1194" i="11"/>
  <c r="L1194" i="11"/>
  <c r="J1194" i="11"/>
  <c r="K1194" i="11" s="1"/>
  <c r="H1194" i="11"/>
  <c r="I1194" i="11" s="1"/>
  <c r="G1194" i="11"/>
  <c r="M1193" i="11"/>
  <c r="L1193" i="11"/>
  <c r="J1193" i="11"/>
  <c r="K1193" i="11" s="1"/>
  <c r="H1193" i="11"/>
  <c r="I1193" i="11" s="1"/>
  <c r="G1193" i="11"/>
  <c r="M1192" i="11"/>
  <c r="L1192" i="11"/>
  <c r="J1192" i="11"/>
  <c r="K1192" i="11" s="1"/>
  <c r="H1192" i="11"/>
  <c r="I1192" i="11" s="1"/>
  <c r="G1192" i="11"/>
  <c r="M1191" i="11"/>
  <c r="L1191" i="11"/>
  <c r="J1191" i="11"/>
  <c r="K1191" i="11" s="1"/>
  <c r="H1191" i="11"/>
  <c r="I1191" i="11" s="1"/>
  <c r="G1191" i="11"/>
  <c r="M1190" i="11"/>
  <c r="L1190" i="11"/>
  <c r="J1190" i="11"/>
  <c r="K1190" i="11" s="1"/>
  <c r="H1190" i="11"/>
  <c r="I1190" i="11" s="1"/>
  <c r="G1190" i="11"/>
  <c r="M1189" i="11"/>
  <c r="L1189" i="11"/>
  <c r="J1189" i="11"/>
  <c r="K1189" i="11" s="1"/>
  <c r="H1189" i="11"/>
  <c r="I1189" i="11" s="1"/>
  <c r="G1189" i="11"/>
  <c r="M1188" i="11"/>
  <c r="L1188" i="11"/>
  <c r="J1188" i="11"/>
  <c r="K1188" i="11" s="1"/>
  <c r="H1188" i="11"/>
  <c r="I1188" i="11" s="1"/>
  <c r="G1188" i="11"/>
  <c r="M1187" i="11"/>
  <c r="L1187" i="11"/>
  <c r="J1187" i="11"/>
  <c r="K1187" i="11" s="1"/>
  <c r="H1187" i="11"/>
  <c r="I1187" i="11" s="1"/>
  <c r="G1187" i="11"/>
  <c r="M1186" i="11"/>
  <c r="L1186" i="11"/>
  <c r="J1186" i="11"/>
  <c r="K1186" i="11" s="1"/>
  <c r="H1186" i="11"/>
  <c r="I1186" i="11" s="1"/>
  <c r="G1186" i="11"/>
  <c r="M1185" i="11"/>
  <c r="L1185" i="11"/>
  <c r="J1185" i="11"/>
  <c r="K1185" i="11" s="1"/>
  <c r="H1185" i="11"/>
  <c r="I1185" i="11" s="1"/>
  <c r="G1185" i="11"/>
  <c r="M1184" i="11"/>
  <c r="L1184" i="11"/>
  <c r="J1184" i="11"/>
  <c r="K1184" i="11" s="1"/>
  <c r="H1184" i="11"/>
  <c r="I1184" i="11" s="1"/>
  <c r="G1184" i="11"/>
  <c r="M1183" i="11"/>
  <c r="L1183" i="11"/>
  <c r="J1183" i="11"/>
  <c r="K1183" i="11" s="1"/>
  <c r="H1183" i="11"/>
  <c r="I1183" i="11" s="1"/>
  <c r="G1183" i="11"/>
  <c r="M1182" i="11"/>
  <c r="L1182" i="11"/>
  <c r="J1182" i="11"/>
  <c r="K1182" i="11" s="1"/>
  <c r="H1182" i="11"/>
  <c r="I1182" i="11" s="1"/>
  <c r="G1182" i="11"/>
  <c r="M1181" i="11"/>
  <c r="L1181" i="11"/>
  <c r="J1181" i="11"/>
  <c r="K1181" i="11" s="1"/>
  <c r="H1181" i="11"/>
  <c r="I1181" i="11" s="1"/>
  <c r="G1181" i="11"/>
  <c r="M1180" i="11"/>
  <c r="L1180" i="11"/>
  <c r="J1180" i="11"/>
  <c r="K1180" i="11" s="1"/>
  <c r="H1180" i="11"/>
  <c r="I1180" i="11" s="1"/>
  <c r="G1180" i="11"/>
  <c r="M1179" i="11"/>
  <c r="L1179" i="11"/>
  <c r="J1179" i="11"/>
  <c r="K1179" i="11" s="1"/>
  <c r="H1179" i="11"/>
  <c r="I1179" i="11" s="1"/>
  <c r="G1179" i="11"/>
  <c r="M1178" i="11"/>
  <c r="L1178" i="11"/>
  <c r="J1178" i="11"/>
  <c r="K1178" i="11" s="1"/>
  <c r="H1178" i="11"/>
  <c r="I1178" i="11" s="1"/>
  <c r="G1178" i="11"/>
  <c r="M1177" i="11"/>
  <c r="L1177" i="11"/>
  <c r="J1177" i="11"/>
  <c r="K1177" i="11" s="1"/>
  <c r="H1177" i="11"/>
  <c r="I1177" i="11" s="1"/>
  <c r="G1177" i="11"/>
  <c r="M1176" i="11"/>
  <c r="L1176" i="11"/>
  <c r="J1176" i="11"/>
  <c r="K1176" i="11" s="1"/>
  <c r="H1176" i="11"/>
  <c r="I1176" i="11" s="1"/>
  <c r="G1176" i="11"/>
  <c r="M1175" i="11"/>
  <c r="L1175" i="11"/>
  <c r="J1175" i="11"/>
  <c r="K1175" i="11" s="1"/>
  <c r="H1175" i="11"/>
  <c r="I1175" i="11" s="1"/>
  <c r="G1175" i="11"/>
  <c r="M1174" i="11"/>
  <c r="L1174" i="11"/>
  <c r="J1174" i="11"/>
  <c r="K1174" i="11" s="1"/>
  <c r="H1174" i="11"/>
  <c r="I1174" i="11" s="1"/>
  <c r="G1174" i="11"/>
  <c r="M1173" i="11"/>
  <c r="L1173" i="11"/>
  <c r="J1173" i="11"/>
  <c r="K1173" i="11" s="1"/>
  <c r="H1173" i="11"/>
  <c r="I1173" i="11" s="1"/>
  <c r="G1173" i="11"/>
  <c r="M1172" i="11"/>
  <c r="L1172" i="11"/>
  <c r="J1172" i="11"/>
  <c r="K1172" i="11" s="1"/>
  <c r="H1172" i="11"/>
  <c r="I1172" i="11" s="1"/>
  <c r="G1172" i="11"/>
  <c r="M1171" i="11"/>
  <c r="L1171" i="11"/>
  <c r="J1171" i="11"/>
  <c r="K1171" i="11" s="1"/>
  <c r="H1171" i="11"/>
  <c r="I1171" i="11" s="1"/>
  <c r="G1171" i="11"/>
  <c r="M1170" i="11"/>
  <c r="L1170" i="11"/>
  <c r="J1170" i="11"/>
  <c r="K1170" i="11" s="1"/>
  <c r="H1170" i="11"/>
  <c r="I1170" i="11" s="1"/>
  <c r="G1170" i="11"/>
  <c r="M1169" i="11"/>
  <c r="L1169" i="11"/>
  <c r="J1169" i="11"/>
  <c r="K1169" i="11" s="1"/>
  <c r="H1169" i="11"/>
  <c r="I1169" i="11" s="1"/>
  <c r="G1169" i="11"/>
  <c r="M1168" i="11"/>
  <c r="L1168" i="11"/>
  <c r="J1168" i="11"/>
  <c r="K1168" i="11" s="1"/>
  <c r="H1168" i="11"/>
  <c r="I1168" i="11" s="1"/>
  <c r="G1168" i="11"/>
  <c r="M1167" i="11"/>
  <c r="L1167" i="11"/>
  <c r="J1167" i="11"/>
  <c r="K1167" i="11" s="1"/>
  <c r="H1167" i="11"/>
  <c r="I1167" i="11" s="1"/>
  <c r="G1167" i="11"/>
  <c r="M1166" i="11"/>
  <c r="L1166" i="11"/>
  <c r="J1166" i="11"/>
  <c r="K1166" i="11" s="1"/>
  <c r="H1166" i="11"/>
  <c r="I1166" i="11" s="1"/>
  <c r="G1166" i="11"/>
  <c r="M1165" i="11"/>
  <c r="L1165" i="11"/>
  <c r="J1165" i="11"/>
  <c r="K1165" i="11" s="1"/>
  <c r="H1165" i="11"/>
  <c r="I1165" i="11" s="1"/>
  <c r="G1165" i="11"/>
  <c r="M1164" i="11"/>
  <c r="L1164" i="11"/>
  <c r="J1164" i="11"/>
  <c r="K1164" i="11" s="1"/>
  <c r="H1164" i="11"/>
  <c r="I1164" i="11" s="1"/>
  <c r="G1164" i="11"/>
  <c r="M1163" i="11"/>
  <c r="L1163" i="11"/>
  <c r="J1163" i="11"/>
  <c r="K1163" i="11" s="1"/>
  <c r="H1163" i="11"/>
  <c r="I1163" i="11" s="1"/>
  <c r="G1163" i="11"/>
  <c r="M1162" i="11"/>
  <c r="L1162" i="11"/>
  <c r="J1162" i="11"/>
  <c r="K1162" i="11" s="1"/>
  <c r="H1162" i="11"/>
  <c r="I1162" i="11" s="1"/>
  <c r="G1162" i="11"/>
  <c r="M1161" i="11"/>
  <c r="L1161" i="11"/>
  <c r="J1161" i="11"/>
  <c r="K1161" i="11" s="1"/>
  <c r="H1161" i="11"/>
  <c r="I1161" i="11" s="1"/>
  <c r="G1161" i="11"/>
  <c r="M1160" i="11"/>
  <c r="L1160" i="11"/>
  <c r="J1160" i="11"/>
  <c r="K1160" i="11" s="1"/>
  <c r="H1160" i="11"/>
  <c r="I1160" i="11" s="1"/>
  <c r="G1160" i="11"/>
  <c r="M1159" i="11"/>
  <c r="L1159" i="11"/>
  <c r="J1159" i="11"/>
  <c r="K1159" i="11" s="1"/>
  <c r="H1159" i="11"/>
  <c r="I1159" i="11" s="1"/>
  <c r="G1159" i="11"/>
  <c r="M1158" i="11"/>
  <c r="L1158" i="11"/>
  <c r="J1158" i="11"/>
  <c r="K1158" i="11" s="1"/>
  <c r="H1158" i="11"/>
  <c r="I1158" i="11" s="1"/>
  <c r="G1158" i="11"/>
  <c r="M1157" i="11"/>
  <c r="L1157" i="11"/>
  <c r="J1157" i="11"/>
  <c r="K1157" i="11" s="1"/>
  <c r="H1157" i="11"/>
  <c r="I1157" i="11" s="1"/>
  <c r="G1157" i="11"/>
  <c r="M1156" i="11"/>
  <c r="L1156" i="11"/>
  <c r="J1156" i="11"/>
  <c r="K1156" i="11" s="1"/>
  <c r="H1156" i="11"/>
  <c r="I1156" i="11" s="1"/>
  <c r="G1156" i="11"/>
  <c r="M1155" i="11"/>
  <c r="L1155" i="11"/>
  <c r="J1155" i="11"/>
  <c r="K1155" i="11" s="1"/>
  <c r="H1155" i="11"/>
  <c r="I1155" i="11" s="1"/>
  <c r="G1155" i="11"/>
  <c r="M1154" i="11"/>
  <c r="L1154" i="11"/>
  <c r="J1154" i="11"/>
  <c r="K1154" i="11" s="1"/>
  <c r="H1154" i="11"/>
  <c r="I1154" i="11" s="1"/>
  <c r="G1154" i="11"/>
  <c r="M1153" i="11"/>
  <c r="L1153" i="11"/>
  <c r="J1153" i="11"/>
  <c r="K1153" i="11" s="1"/>
  <c r="H1153" i="11"/>
  <c r="I1153" i="11" s="1"/>
  <c r="G1153" i="11"/>
  <c r="M1152" i="11"/>
  <c r="L1152" i="11"/>
  <c r="J1152" i="11"/>
  <c r="K1152" i="11" s="1"/>
  <c r="H1152" i="11"/>
  <c r="I1152" i="11" s="1"/>
  <c r="G1152" i="11"/>
  <c r="M1151" i="11"/>
  <c r="L1151" i="11"/>
  <c r="J1151" i="11"/>
  <c r="K1151" i="11" s="1"/>
  <c r="H1151" i="11"/>
  <c r="I1151" i="11" s="1"/>
  <c r="G1151" i="11"/>
  <c r="M1150" i="11"/>
  <c r="L1150" i="11"/>
  <c r="J1150" i="11"/>
  <c r="K1150" i="11" s="1"/>
  <c r="H1150" i="11"/>
  <c r="I1150" i="11" s="1"/>
  <c r="G1150" i="11"/>
  <c r="M1149" i="11"/>
  <c r="L1149" i="11"/>
  <c r="J1149" i="11"/>
  <c r="K1149" i="11" s="1"/>
  <c r="H1149" i="11"/>
  <c r="I1149" i="11" s="1"/>
  <c r="G1149" i="11"/>
  <c r="M1148" i="11"/>
  <c r="L1148" i="11"/>
  <c r="J1148" i="11"/>
  <c r="K1148" i="11" s="1"/>
  <c r="H1148" i="11"/>
  <c r="I1148" i="11" s="1"/>
  <c r="G1148" i="11"/>
  <c r="M1147" i="11"/>
  <c r="L1147" i="11"/>
  <c r="J1147" i="11"/>
  <c r="K1147" i="11" s="1"/>
  <c r="H1147" i="11"/>
  <c r="I1147" i="11" s="1"/>
  <c r="G1147" i="11"/>
  <c r="M1146" i="11"/>
  <c r="L1146" i="11"/>
  <c r="J1146" i="11"/>
  <c r="K1146" i="11" s="1"/>
  <c r="H1146" i="11"/>
  <c r="I1146" i="11" s="1"/>
  <c r="G1146" i="11"/>
  <c r="M1145" i="11"/>
  <c r="L1145" i="11"/>
  <c r="J1145" i="11"/>
  <c r="K1145" i="11" s="1"/>
  <c r="H1145" i="11"/>
  <c r="I1145" i="11" s="1"/>
  <c r="G1145" i="11"/>
  <c r="M1144" i="11"/>
  <c r="L1144" i="11"/>
  <c r="J1144" i="11"/>
  <c r="K1144" i="11" s="1"/>
  <c r="H1144" i="11"/>
  <c r="I1144" i="11" s="1"/>
  <c r="G1144" i="11"/>
  <c r="M1143" i="11"/>
  <c r="L1143" i="11"/>
  <c r="J1143" i="11"/>
  <c r="K1143" i="11" s="1"/>
  <c r="H1143" i="11"/>
  <c r="I1143" i="11" s="1"/>
  <c r="G1143" i="11"/>
  <c r="M1142" i="11"/>
  <c r="L1142" i="11"/>
  <c r="J1142" i="11"/>
  <c r="K1142" i="11" s="1"/>
  <c r="H1142" i="11"/>
  <c r="I1142" i="11" s="1"/>
  <c r="G1142" i="11"/>
  <c r="M1141" i="11"/>
  <c r="L1141" i="11"/>
  <c r="J1141" i="11"/>
  <c r="K1141" i="11" s="1"/>
  <c r="H1141" i="11"/>
  <c r="I1141" i="11" s="1"/>
  <c r="G1141" i="11"/>
  <c r="M1140" i="11"/>
  <c r="L1140" i="11"/>
  <c r="J1140" i="11"/>
  <c r="K1140" i="11" s="1"/>
  <c r="H1140" i="11"/>
  <c r="I1140" i="11" s="1"/>
  <c r="G1140" i="11"/>
  <c r="M1139" i="11"/>
  <c r="L1139" i="11"/>
  <c r="J1139" i="11"/>
  <c r="K1139" i="11" s="1"/>
  <c r="H1139" i="11"/>
  <c r="I1139" i="11" s="1"/>
  <c r="G1139" i="11"/>
  <c r="M1138" i="11"/>
  <c r="L1138" i="11"/>
  <c r="J1138" i="11"/>
  <c r="K1138" i="11" s="1"/>
  <c r="H1138" i="11"/>
  <c r="I1138" i="11" s="1"/>
  <c r="G1138" i="11"/>
  <c r="M1137" i="11"/>
  <c r="L1137" i="11"/>
  <c r="J1137" i="11"/>
  <c r="K1137" i="11" s="1"/>
  <c r="H1137" i="11"/>
  <c r="I1137" i="11" s="1"/>
  <c r="G1137" i="11"/>
  <c r="M1136" i="11"/>
  <c r="L1136" i="11"/>
  <c r="J1136" i="11"/>
  <c r="K1136" i="11" s="1"/>
  <c r="H1136" i="11"/>
  <c r="I1136" i="11" s="1"/>
  <c r="G1136" i="11"/>
  <c r="M1135" i="11"/>
  <c r="L1135" i="11"/>
  <c r="J1135" i="11"/>
  <c r="K1135" i="11" s="1"/>
  <c r="H1135" i="11"/>
  <c r="I1135" i="11" s="1"/>
  <c r="G1135" i="11"/>
  <c r="M1134" i="11"/>
  <c r="L1134" i="11"/>
  <c r="J1134" i="11"/>
  <c r="K1134" i="11" s="1"/>
  <c r="H1134" i="11"/>
  <c r="I1134" i="11" s="1"/>
  <c r="G1134" i="11"/>
  <c r="M1133" i="11"/>
  <c r="L1133" i="11"/>
  <c r="J1133" i="11"/>
  <c r="K1133" i="11" s="1"/>
  <c r="H1133" i="11"/>
  <c r="I1133" i="11" s="1"/>
  <c r="G1133" i="11"/>
  <c r="M1132" i="11"/>
  <c r="L1132" i="11"/>
  <c r="J1132" i="11"/>
  <c r="K1132" i="11" s="1"/>
  <c r="H1132" i="11"/>
  <c r="I1132" i="11" s="1"/>
  <c r="G1132" i="11"/>
  <c r="M1131" i="11"/>
  <c r="L1131" i="11"/>
  <c r="J1131" i="11"/>
  <c r="K1131" i="11" s="1"/>
  <c r="H1131" i="11"/>
  <c r="I1131" i="11" s="1"/>
  <c r="G1131" i="11"/>
  <c r="M1130" i="11"/>
  <c r="L1130" i="11"/>
  <c r="J1130" i="11"/>
  <c r="K1130" i="11" s="1"/>
  <c r="H1130" i="11"/>
  <c r="I1130" i="11" s="1"/>
  <c r="G1130" i="11"/>
  <c r="M1129" i="11"/>
  <c r="L1129" i="11"/>
  <c r="J1129" i="11"/>
  <c r="K1129" i="11" s="1"/>
  <c r="H1129" i="11"/>
  <c r="I1129" i="11" s="1"/>
  <c r="G1129" i="11"/>
  <c r="M1128" i="11"/>
  <c r="L1128" i="11"/>
  <c r="J1128" i="11"/>
  <c r="K1128" i="11" s="1"/>
  <c r="H1128" i="11"/>
  <c r="I1128" i="11" s="1"/>
  <c r="G1128" i="11"/>
  <c r="M1127" i="11"/>
  <c r="L1127" i="11"/>
  <c r="J1127" i="11"/>
  <c r="K1127" i="11" s="1"/>
  <c r="H1127" i="11"/>
  <c r="I1127" i="11" s="1"/>
  <c r="G1127" i="11"/>
  <c r="M1126" i="11"/>
  <c r="L1126" i="11"/>
  <c r="J1126" i="11"/>
  <c r="K1126" i="11" s="1"/>
  <c r="H1126" i="11"/>
  <c r="I1126" i="11" s="1"/>
  <c r="G1126" i="11"/>
  <c r="M1125" i="11"/>
  <c r="L1125" i="11"/>
  <c r="J1125" i="11"/>
  <c r="K1125" i="11" s="1"/>
  <c r="H1125" i="11"/>
  <c r="I1125" i="11" s="1"/>
  <c r="G1125" i="11"/>
  <c r="M1124" i="11"/>
  <c r="L1124" i="11"/>
  <c r="J1124" i="11"/>
  <c r="K1124" i="11" s="1"/>
  <c r="H1124" i="11"/>
  <c r="I1124" i="11" s="1"/>
  <c r="G1124" i="11"/>
  <c r="M1123" i="11"/>
  <c r="L1123" i="11"/>
  <c r="J1123" i="11"/>
  <c r="K1123" i="11" s="1"/>
  <c r="H1123" i="11"/>
  <c r="I1123" i="11" s="1"/>
  <c r="G1123" i="11"/>
  <c r="M1122" i="11"/>
  <c r="L1122" i="11"/>
  <c r="J1122" i="11"/>
  <c r="K1122" i="11" s="1"/>
  <c r="H1122" i="11"/>
  <c r="I1122" i="11" s="1"/>
  <c r="G1122" i="11"/>
  <c r="M1121" i="11"/>
  <c r="L1121" i="11"/>
  <c r="J1121" i="11"/>
  <c r="K1121" i="11" s="1"/>
  <c r="H1121" i="11"/>
  <c r="I1121" i="11" s="1"/>
  <c r="G1121" i="11"/>
  <c r="M1120" i="11"/>
  <c r="L1120" i="11"/>
  <c r="J1120" i="11"/>
  <c r="K1120" i="11" s="1"/>
  <c r="H1120" i="11"/>
  <c r="I1120" i="11" s="1"/>
  <c r="G1120" i="11"/>
  <c r="M1119" i="11"/>
  <c r="L1119" i="11"/>
  <c r="J1119" i="11"/>
  <c r="K1119" i="11" s="1"/>
  <c r="H1119" i="11"/>
  <c r="I1119" i="11" s="1"/>
  <c r="G1119" i="11"/>
  <c r="M1118" i="11"/>
  <c r="L1118" i="11"/>
  <c r="J1118" i="11"/>
  <c r="K1118" i="11" s="1"/>
  <c r="H1118" i="11"/>
  <c r="I1118" i="11" s="1"/>
  <c r="G1118" i="11"/>
  <c r="M1117" i="11"/>
  <c r="L1117" i="11"/>
  <c r="J1117" i="11"/>
  <c r="K1117" i="11" s="1"/>
  <c r="H1117" i="11"/>
  <c r="I1117" i="11" s="1"/>
  <c r="G1117" i="11"/>
  <c r="M1116" i="11"/>
  <c r="L1116" i="11"/>
  <c r="J1116" i="11"/>
  <c r="K1116" i="11" s="1"/>
  <c r="H1116" i="11"/>
  <c r="I1116" i="11" s="1"/>
  <c r="G1116" i="11"/>
  <c r="M1115" i="11"/>
  <c r="L1115" i="11"/>
  <c r="J1115" i="11"/>
  <c r="K1115" i="11" s="1"/>
  <c r="H1115" i="11"/>
  <c r="I1115" i="11" s="1"/>
  <c r="G1115" i="11"/>
  <c r="M1114" i="11"/>
  <c r="L1114" i="11"/>
  <c r="J1114" i="11"/>
  <c r="K1114" i="11" s="1"/>
  <c r="H1114" i="11"/>
  <c r="I1114" i="11" s="1"/>
  <c r="G1114" i="11"/>
  <c r="M1113" i="11"/>
  <c r="L1113" i="11"/>
  <c r="J1113" i="11"/>
  <c r="K1113" i="11" s="1"/>
  <c r="H1113" i="11"/>
  <c r="I1113" i="11" s="1"/>
  <c r="G1113" i="11"/>
  <c r="M1112" i="11"/>
  <c r="L1112" i="11"/>
  <c r="J1112" i="11"/>
  <c r="K1112" i="11" s="1"/>
  <c r="H1112" i="11"/>
  <c r="I1112" i="11" s="1"/>
  <c r="G1112" i="11"/>
  <c r="M1111" i="11"/>
  <c r="L1111" i="11"/>
  <c r="J1111" i="11"/>
  <c r="K1111" i="11" s="1"/>
  <c r="H1111" i="11"/>
  <c r="I1111" i="11" s="1"/>
  <c r="G1111" i="11"/>
  <c r="M1110" i="11"/>
  <c r="L1110" i="11"/>
  <c r="J1110" i="11"/>
  <c r="K1110" i="11" s="1"/>
  <c r="H1110" i="11"/>
  <c r="I1110" i="11" s="1"/>
  <c r="G1110" i="11"/>
  <c r="M1109" i="11"/>
  <c r="L1109" i="11"/>
  <c r="J1109" i="11"/>
  <c r="K1109" i="11" s="1"/>
  <c r="H1109" i="11"/>
  <c r="I1109" i="11" s="1"/>
  <c r="G1109" i="11"/>
  <c r="M1108" i="11"/>
  <c r="L1108" i="11"/>
  <c r="J1108" i="11"/>
  <c r="K1108" i="11" s="1"/>
  <c r="H1108" i="11"/>
  <c r="I1108" i="11" s="1"/>
  <c r="G1108" i="11"/>
  <c r="M1107" i="11"/>
  <c r="L1107" i="11"/>
  <c r="J1107" i="11"/>
  <c r="K1107" i="11" s="1"/>
  <c r="H1107" i="11"/>
  <c r="I1107" i="11" s="1"/>
  <c r="G1107" i="11"/>
  <c r="M1106" i="11"/>
  <c r="L1106" i="11"/>
  <c r="J1106" i="11"/>
  <c r="K1106" i="11" s="1"/>
  <c r="H1106" i="11"/>
  <c r="I1106" i="11" s="1"/>
  <c r="G1106" i="11"/>
  <c r="M1105" i="11"/>
  <c r="L1105" i="11"/>
  <c r="J1105" i="11"/>
  <c r="K1105" i="11" s="1"/>
  <c r="H1105" i="11"/>
  <c r="I1105" i="11" s="1"/>
  <c r="G1105" i="11"/>
  <c r="M1104" i="11"/>
  <c r="L1104" i="11"/>
  <c r="J1104" i="11"/>
  <c r="K1104" i="11" s="1"/>
  <c r="H1104" i="11"/>
  <c r="I1104" i="11" s="1"/>
  <c r="G1104" i="11"/>
  <c r="M1103" i="11"/>
  <c r="L1103" i="11"/>
  <c r="J1103" i="11"/>
  <c r="K1103" i="11" s="1"/>
  <c r="H1103" i="11"/>
  <c r="I1103" i="11" s="1"/>
  <c r="G1103" i="11"/>
  <c r="M1102" i="11"/>
  <c r="L1102" i="11"/>
  <c r="J1102" i="11"/>
  <c r="K1102" i="11" s="1"/>
  <c r="H1102" i="11"/>
  <c r="I1102" i="11" s="1"/>
  <c r="G1102" i="11"/>
  <c r="M1101" i="11"/>
  <c r="L1101" i="11"/>
  <c r="J1101" i="11"/>
  <c r="K1101" i="11" s="1"/>
  <c r="H1101" i="11"/>
  <c r="I1101" i="11" s="1"/>
  <c r="G1101" i="11"/>
  <c r="M1100" i="11"/>
  <c r="L1100" i="11"/>
  <c r="J1100" i="11"/>
  <c r="K1100" i="11" s="1"/>
  <c r="H1100" i="11"/>
  <c r="I1100" i="11" s="1"/>
  <c r="G1100" i="11"/>
  <c r="M1099" i="11"/>
  <c r="L1099" i="11"/>
  <c r="J1099" i="11"/>
  <c r="K1099" i="11" s="1"/>
  <c r="H1099" i="11"/>
  <c r="I1099" i="11" s="1"/>
  <c r="G1099" i="11"/>
  <c r="M1098" i="11"/>
  <c r="L1098" i="11"/>
  <c r="J1098" i="11"/>
  <c r="K1098" i="11" s="1"/>
  <c r="H1098" i="11"/>
  <c r="I1098" i="11" s="1"/>
  <c r="G1098" i="11"/>
  <c r="M1097" i="11"/>
  <c r="L1097" i="11"/>
  <c r="J1097" i="11"/>
  <c r="K1097" i="11" s="1"/>
  <c r="H1097" i="11"/>
  <c r="I1097" i="11" s="1"/>
  <c r="G1097" i="11"/>
  <c r="M1096" i="11"/>
  <c r="L1096" i="11"/>
  <c r="J1096" i="11"/>
  <c r="K1096" i="11" s="1"/>
  <c r="H1096" i="11"/>
  <c r="I1096" i="11" s="1"/>
  <c r="G1096" i="11"/>
  <c r="M1095" i="11"/>
  <c r="L1095" i="11"/>
  <c r="J1095" i="11"/>
  <c r="K1095" i="11" s="1"/>
  <c r="H1095" i="11"/>
  <c r="I1095" i="11" s="1"/>
  <c r="G1095" i="11"/>
  <c r="M1094" i="11"/>
  <c r="L1094" i="11"/>
  <c r="J1094" i="11"/>
  <c r="K1094" i="11" s="1"/>
  <c r="H1094" i="11"/>
  <c r="I1094" i="11" s="1"/>
  <c r="G1094" i="11"/>
  <c r="M1093" i="11"/>
  <c r="L1093" i="11"/>
  <c r="J1093" i="11"/>
  <c r="K1093" i="11" s="1"/>
  <c r="H1093" i="11"/>
  <c r="I1093" i="11" s="1"/>
  <c r="G1093" i="11"/>
  <c r="M1092" i="11"/>
  <c r="L1092" i="11"/>
  <c r="J1092" i="11"/>
  <c r="K1092" i="11" s="1"/>
  <c r="H1092" i="11"/>
  <c r="I1092" i="11" s="1"/>
  <c r="G1092" i="11"/>
  <c r="M1091" i="11"/>
  <c r="L1091" i="11"/>
  <c r="J1091" i="11"/>
  <c r="K1091" i="11" s="1"/>
  <c r="H1091" i="11"/>
  <c r="I1091" i="11" s="1"/>
  <c r="G1091" i="11"/>
  <c r="M1090" i="11"/>
  <c r="L1090" i="11"/>
  <c r="J1090" i="11"/>
  <c r="K1090" i="11" s="1"/>
  <c r="H1090" i="11"/>
  <c r="I1090" i="11" s="1"/>
  <c r="G1090" i="11"/>
  <c r="M1089" i="11"/>
  <c r="L1089" i="11"/>
  <c r="J1089" i="11"/>
  <c r="K1089" i="11" s="1"/>
  <c r="H1089" i="11"/>
  <c r="I1089" i="11" s="1"/>
  <c r="G1089" i="11"/>
  <c r="M1088" i="11"/>
  <c r="L1088" i="11"/>
  <c r="J1088" i="11"/>
  <c r="K1088" i="11" s="1"/>
  <c r="H1088" i="11"/>
  <c r="I1088" i="11" s="1"/>
  <c r="G1088" i="11"/>
  <c r="M1087" i="11"/>
  <c r="L1087" i="11"/>
  <c r="J1087" i="11"/>
  <c r="K1087" i="11" s="1"/>
  <c r="H1087" i="11"/>
  <c r="I1087" i="11" s="1"/>
  <c r="G1087" i="11"/>
  <c r="M1086" i="11"/>
  <c r="L1086" i="11"/>
  <c r="J1086" i="11"/>
  <c r="K1086" i="11" s="1"/>
  <c r="H1086" i="11"/>
  <c r="I1086" i="11" s="1"/>
  <c r="G1086" i="11"/>
  <c r="M1085" i="11"/>
  <c r="L1085" i="11"/>
  <c r="J1085" i="11"/>
  <c r="K1085" i="11" s="1"/>
  <c r="H1085" i="11"/>
  <c r="I1085" i="11" s="1"/>
  <c r="G1085" i="11"/>
  <c r="M1084" i="11"/>
  <c r="L1084" i="11"/>
  <c r="J1084" i="11"/>
  <c r="K1084" i="11" s="1"/>
  <c r="H1084" i="11"/>
  <c r="I1084" i="11" s="1"/>
  <c r="G1084" i="11"/>
  <c r="M1083" i="11"/>
  <c r="L1083" i="11"/>
  <c r="J1083" i="11"/>
  <c r="K1083" i="11" s="1"/>
  <c r="H1083" i="11"/>
  <c r="I1083" i="11" s="1"/>
  <c r="G1083" i="11"/>
  <c r="M1082" i="11"/>
  <c r="L1082" i="11"/>
  <c r="J1082" i="11"/>
  <c r="K1082" i="11" s="1"/>
  <c r="H1082" i="11"/>
  <c r="I1082" i="11" s="1"/>
  <c r="G1082" i="11"/>
  <c r="M1081" i="11"/>
  <c r="L1081" i="11"/>
  <c r="J1081" i="11"/>
  <c r="K1081" i="11" s="1"/>
  <c r="H1081" i="11"/>
  <c r="I1081" i="11" s="1"/>
  <c r="G1081" i="11"/>
  <c r="M1080" i="11"/>
  <c r="L1080" i="11"/>
  <c r="J1080" i="11"/>
  <c r="K1080" i="11" s="1"/>
  <c r="H1080" i="11"/>
  <c r="I1080" i="11" s="1"/>
  <c r="G1080" i="11"/>
  <c r="M1079" i="11"/>
  <c r="L1079" i="11"/>
  <c r="J1079" i="11"/>
  <c r="K1079" i="11" s="1"/>
  <c r="H1079" i="11"/>
  <c r="I1079" i="11" s="1"/>
  <c r="G1079" i="11"/>
  <c r="M1078" i="11"/>
  <c r="L1078" i="11"/>
  <c r="J1078" i="11"/>
  <c r="K1078" i="11" s="1"/>
  <c r="H1078" i="11"/>
  <c r="I1078" i="11" s="1"/>
  <c r="G1078" i="11"/>
  <c r="M1077" i="11"/>
  <c r="L1077" i="11"/>
  <c r="J1077" i="11"/>
  <c r="K1077" i="11" s="1"/>
  <c r="H1077" i="11"/>
  <c r="I1077" i="11" s="1"/>
  <c r="G1077" i="11"/>
  <c r="M1076" i="11"/>
  <c r="L1076" i="11"/>
  <c r="J1076" i="11"/>
  <c r="K1076" i="11" s="1"/>
  <c r="H1076" i="11"/>
  <c r="I1076" i="11" s="1"/>
  <c r="G1076" i="11"/>
  <c r="M1075" i="11"/>
  <c r="L1075" i="11"/>
  <c r="J1075" i="11"/>
  <c r="K1075" i="11" s="1"/>
  <c r="H1075" i="11"/>
  <c r="I1075" i="11" s="1"/>
  <c r="G1075" i="11"/>
  <c r="M1074" i="11"/>
  <c r="L1074" i="11"/>
  <c r="J1074" i="11"/>
  <c r="K1074" i="11" s="1"/>
  <c r="H1074" i="11"/>
  <c r="I1074" i="11" s="1"/>
  <c r="G1074" i="11"/>
  <c r="M1073" i="11"/>
  <c r="L1073" i="11"/>
  <c r="J1073" i="11"/>
  <c r="K1073" i="11" s="1"/>
  <c r="H1073" i="11"/>
  <c r="I1073" i="11" s="1"/>
  <c r="G1073" i="11"/>
  <c r="M1072" i="11"/>
  <c r="L1072" i="11"/>
  <c r="J1072" i="11"/>
  <c r="K1072" i="11" s="1"/>
  <c r="H1072" i="11"/>
  <c r="I1072" i="11" s="1"/>
  <c r="G1072" i="11"/>
  <c r="M1071" i="11"/>
  <c r="L1071" i="11"/>
  <c r="J1071" i="11"/>
  <c r="K1071" i="11" s="1"/>
  <c r="H1071" i="11"/>
  <c r="I1071" i="11" s="1"/>
  <c r="G1071" i="11"/>
  <c r="M1070" i="11"/>
  <c r="L1070" i="11"/>
  <c r="J1070" i="11"/>
  <c r="K1070" i="11" s="1"/>
  <c r="H1070" i="11"/>
  <c r="I1070" i="11" s="1"/>
  <c r="G1070" i="11"/>
  <c r="M1069" i="11"/>
  <c r="L1069" i="11"/>
  <c r="J1069" i="11"/>
  <c r="K1069" i="11" s="1"/>
  <c r="H1069" i="11"/>
  <c r="I1069" i="11" s="1"/>
  <c r="G1069" i="11"/>
  <c r="M1068" i="11"/>
  <c r="L1068" i="11"/>
  <c r="J1068" i="11"/>
  <c r="K1068" i="11" s="1"/>
  <c r="H1068" i="11"/>
  <c r="I1068" i="11" s="1"/>
  <c r="G1068" i="11"/>
  <c r="M1067" i="11"/>
  <c r="L1067" i="11"/>
  <c r="J1067" i="11"/>
  <c r="K1067" i="11" s="1"/>
  <c r="H1067" i="11"/>
  <c r="I1067" i="11" s="1"/>
  <c r="G1067" i="11"/>
  <c r="M1066" i="11"/>
  <c r="L1066" i="11"/>
  <c r="J1066" i="11"/>
  <c r="K1066" i="11" s="1"/>
  <c r="H1066" i="11"/>
  <c r="I1066" i="11" s="1"/>
  <c r="G1066" i="11"/>
  <c r="M1065" i="11"/>
  <c r="L1065" i="11"/>
  <c r="J1065" i="11"/>
  <c r="K1065" i="11" s="1"/>
  <c r="H1065" i="11"/>
  <c r="I1065" i="11" s="1"/>
  <c r="G1065" i="11"/>
  <c r="M1064" i="11"/>
  <c r="L1064" i="11"/>
  <c r="J1064" i="11"/>
  <c r="K1064" i="11" s="1"/>
  <c r="H1064" i="11"/>
  <c r="I1064" i="11" s="1"/>
  <c r="G1064" i="11"/>
  <c r="M1063" i="11"/>
  <c r="L1063" i="11"/>
  <c r="J1063" i="11"/>
  <c r="K1063" i="11" s="1"/>
  <c r="H1063" i="11"/>
  <c r="I1063" i="11" s="1"/>
  <c r="G1063" i="11"/>
  <c r="M1062" i="11"/>
  <c r="L1062" i="11"/>
  <c r="J1062" i="11"/>
  <c r="K1062" i="11" s="1"/>
  <c r="H1062" i="11"/>
  <c r="I1062" i="11" s="1"/>
  <c r="G1062" i="11"/>
  <c r="M1061" i="11"/>
  <c r="L1061" i="11"/>
  <c r="J1061" i="11"/>
  <c r="K1061" i="11" s="1"/>
  <c r="H1061" i="11"/>
  <c r="I1061" i="11" s="1"/>
  <c r="G1061" i="11"/>
  <c r="M1060" i="11"/>
  <c r="L1060" i="11"/>
  <c r="J1060" i="11"/>
  <c r="K1060" i="11" s="1"/>
  <c r="H1060" i="11"/>
  <c r="I1060" i="11" s="1"/>
  <c r="G1060" i="11"/>
  <c r="M1059" i="11"/>
  <c r="L1059" i="11"/>
  <c r="J1059" i="11"/>
  <c r="K1059" i="11" s="1"/>
  <c r="H1059" i="11"/>
  <c r="I1059" i="11" s="1"/>
  <c r="G1059" i="11"/>
  <c r="M1058" i="11"/>
  <c r="L1058" i="11"/>
  <c r="J1058" i="11"/>
  <c r="K1058" i="11" s="1"/>
  <c r="H1058" i="11"/>
  <c r="I1058" i="11" s="1"/>
  <c r="G1058" i="11"/>
  <c r="M1057" i="11"/>
  <c r="L1057" i="11"/>
  <c r="J1057" i="11"/>
  <c r="K1057" i="11" s="1"/>
  <c r="H1057" i="11"/>
  <c r="I1057" i="11" s="1"/>
  <c r="G1057" i="11"/>
  <c r="M1056" i="11"/>
  <c r="L1056" i="11"/>
  <c r="J1056" i="11"/>
  <c r="K1056" i="11" s="1"/>
  <c r="H1056" i="11"/>
  <c r="I1056" i="11" s="1"/>
  <c r="G1056" i="11"/>
  <c r="M1055" i="11"/>
  <c r="L1055" i="11"/>
  <c r="J1055" i="11"/>
  <c r="K1055" i="11" s="1"/>
  <c r="H1055" i="11"/>
  <c r="I1055" i="11" s="1"/>
  <c r="G1055" i="11"/>
  <c r="M1054" i="11"/>
  <c r="L1054" i="11"/>
  <c r="J1054" i="11"/>
  <c r="K1054" i="11" s="1"/>
  <c r="H1054" i="11"/>
  <c r="I1054" i="11" s="1"/>
  <c r="G1054" i="11"/>
  <c r="M1053" i="11"/>
  <c r="L1053" i="11"/>
  <c r="J1053" i="11"/>
  <c r="K1053" i="11" s="1"/>
  <c r="H1053" i="11"/>
  <c r="I1053" i="11" s="1"/>
  <c r="G1053" i="11"/>
  <c r="M1052" i="11"/>
  <c r="L1052" i="11"/>
  <c r="J1052" i="11"/>
  <c r="K1052" i="11" s="1"/>
  <c r="H1052" i="11"/>
  <c r="I1052" i="11" s="1"/>
  <c r="G1052" i="11"/>
  <c r="M1051" i="11"/>
  <c r="L1051" i="11"/>
  <c r="J1051" i="11"/>
  <c r="K1051" i="11" s="1"/>
  <c r="H1051" i="11"/>
  <c r="I1051" i="11" s="1"/>
  <c r="G1051" i="11"/>
  <c r="M1050" i="11"/>
  <c r="L1050" i="11"/>
  <c r="J1050" i="11"/>
  <c r="K1050" i="11" s="1"/>
  <c r="H1050" i="11"/>
  <c r="I1050" i="11" s="1"/>
  <c r="G1050" i="11"/>
  <c r="M1049" i="11"/>
  <c r="L1049" i="11"/>
  <c r="J1049" i="11"/>
  <c r="K1049" i="11" s="1"/>
  <c r="H1049" i="11"/>
  <c r="I1049" i="11" s="1"/>
  <c r="G1049" i="11"/>
  <c r="M1048" i="11"/>
  <c r="L1048" i="11"/>
  <c r="J1048" i="11"/>
  <c r="K1048" i="11" s="1"/>
  <c r="H1048" i="11"/>
  <c r="I1048" i="11" s="1"/>
  <c r="G1048" i="11"/>
  <c r="M1047" i="11"/>
  <c r="L1047" i="11"/>
  <c r="J1047" i="11"/>
  <c r="K1047" i="11" s="1"/>
  <c r="H1047" i="11"/>
  <c r="I1047" i="11" s="1"/>
  <c r="G1047" i="11"/>
  <c r="M1046" i="11"/>
  <c r="L1046" i="11"/>
  <c r="J1046" i="11"/>
  <c r="K1046" i="11" s="1"/>
  <c r="H1046" i="11"/>
  <c r="I1046" i="11" s="1"/>
  <c r="G1046" i="11"/>
  <c r="M1045" i="11"/>
  <c r="L1045" i="11"/>
  <c r="J1045" i="11"/>
  <c r="K1045" i="11" s="1"/>
  <c r="H1045" i="11"/>
  <c r="I1045" i="11" s="1"/>
  <c r="G1045" i="11"/>
  <c r="M1044" i="11"/>
  <c r="L1044" i="11"/>
  <c r="J1044" i="11"/>
  <c r="K1044" i="11" s="1"/>
  <c r="H1044" i="11"/>
  <c r="I1044" i="11" s="1"/>
  <c r="G1044" i="11"/>
  <c r="M1043" i="11"/>
  <c r="L1043" i="11"/>
  <c r="J1043" i="11"/>
  <c r="K1043" i="11" s="1"/>
  <c r="H1043" i="11"/>
  <c r="I1043" i="11" s="1"/>
  <c r="G1043" i="11"/>
  <c r="M1042" i="11"/>
  <c r="L1042" i="11"/>
  <c r="J1042" i="11"/>
  <c r="K1042" i="11" s="1"/>
  <c r="H1042" i="11"/>
  <c r="I1042" i="11" s="1"/>
  <c r="G1042" i="11"/>
  <c r="M1041" i="11"/>
  <c r="L1041" i="11"/>
  <c r="J1041" i="11"/>
  <c r="K1041" i="11" s="1"/>
  <c r="H1041" i="11"/>
  <c r="I1041" i="11" s="1"/>
  <c r="G1041" i="11"/>
  <c r="M1040" i="11"/>
  <c r="L1040" i="11"/>
  <c r="J1040" i="11"/>
  <c r="K1040" i="11" s="1"/>
  <c r="H1040" i="11"/>
  <c r="I1040" i="11" s="1"/>
  <c r="G1040" i="11"/>
  <c r="M1039" i="11"/>
  <c r="L1039" i="11"/>
  <c r="J1039" i="11"/>
  <c r="K1039" i="11" s="1"/>
  <c r="H1039" i="11"/>
  <c r="I1039" i="11" s="1"/>
  <c r="G1039" i="11"/>
  <c r="M1038" i="11"/>
  <c r="L1038" i="11"/>
  <c r="J1038" i="11"/>
  <c r="K1038" i="11" s="1"/>
  <c r="H1038" i="11"/>
  <c r="I1038" i="11" s="1"/>
  <c r="G1038" i="11"/>
  <c r="M1037" i="11"/>
  <c r="L1037" i="11"/>
  <c r="J1037" i="11"/>
  <c r="K1037" i="11" s="1"/>
  <c r="H1037" i="11"/>
  <c r="I1037" i="11" s="1"/>
  <c r="G1037" i="11"/>
  <c r="M1036" i="11"/>
  <c r="L1036" i="11"/>
  <c r="J1036" i="11"/>
  <c r="K1036" i="11" s="1"/>
  <c r="H1036" i="11"/>
  <c r="I1036" i="11" s="1"/>
  <c r="G1036" i="11"/>
  <c r="M1035" i="11"/>
  <c r="L1035" i="11"/>
  <c r="J1035" i="11"/>
  <c r="K1035" i="11" s="1"/>
  <c r="H1035" i="11"/>
  <c r="I1035" i="11" s="1"/>
  <c r="G1035" i="11"/>
  <c r="M1034" i="11"/>
  <c r="L1034" i="11"/>
  <c r="J1034" i="11"/>
  <c r="K1034" i="11" s="1"/>
  <c r="H1034" i="11"/>
  <c r="I1034" i="11" s="1"/>
  <c r="G1034" i="11"/>
  <c r="M1033" i="11"/>
  <c r="L1033" i="11"/>
  <c r="J1033" i="11"/>
  <c r="K1033" i="11" s="1"/>
  <c r="H1033" i="11"/>
  <c r="I1033" i="11" s="1"/>
  <c r="G1033" i="11"/>
  <c r="M1032" i="11"/>
  <c r="L1032" i="11"/>
  <c r="J1032" i="11"/>
  <c r="K1032" i="11" s="1"/>
  <c r="H1032" i="11"/>
  <c r="I1032" i="11" s="1"/>
  <c r="G1032" i="11"/>
  <c r="M1031" i="11"/>
  <c r="L1031" i="11"/>
  <c r="J1031" i="11"/>
  <c r="K1031" i="11" s="1"/>
  <c r="H1031" i="11"/>
  <c r="I1031" i="11" s="1"/>
  <c r="G1031" i="11"/>
  <c r="M1030" i="11"/>
  <c r="L1030" i="11"/>
  <c r="J1030" i="11"/>
  <c r="K1030" i="11" s="1"/>
  <c r="H1030" i="11"/>
  <c r="I1030" i="11" s="1"/>
  <c r="G1030" i="11"/>
  <c r="M1029" i="11"/>
  <c r="L1029" i="11"/>
  <c r="J1029" i="11"/>
  <c r="K1029" i="11" s="1"/>
  <c r="H1029" i="11"/>
  <c r="I1029" i="11" s="1"/>
  <c r="G1029" i="11"/>
  <c r="M1028" i="11"/>
  <c r="L1028" i="11"/>
  <c r="J1028" i="11"/>
  <c r="K1028" i="11" s="1"/>
  <c r="H1028" i="11"/>
  <c r="I1028" i="11" s="1"/>
  <c r="G1028" i="11"/>
  <c r="M1027" i="11"/>
  <c r="L1027" i="11"/>
  <c r="J1027" i="11"/>
  <c r="K1027" i="11" s="1"/>
  <c r="H1027" i="11"/>
  <c r="I1027" i="11" s="1"/>
  <c r="G1027" i="11"/>
  <c r="M1026" i="11"/>
  <c r="L1026" i="11"/>
  <c r="J1026" i="11"/>
  <c r="K1026" i="11" s="1"/>
  <c r="H1026" i="11"/>
  <c r="I1026" i="11" s="1"/>
  <c r="G1026" i="11"/>
  <c r="M1025" i="11"/>
  <c r="L1025" i="11"/>
  <c r="J1025" i="11"/>
  <c r="K1025" i="11" s="1"/>
  <c r="H1025" i="11"/>
  <c r="I1025" i="11" s="1"/>
  <c r="G1025" i="11"/>
  <c r="M1024" i="11"/>
  <c r="L1024" i="11"/>
  <c r="J1024" i="11"/>
  <c r="K1024" i="11" s="1"/>
  <c r="H1024" i="11"/>
  <c r="I1024" i="11" s="1"/>
  <c r="G1024" i="11"/>
  <c r="M1023" i="11"/>
  <c r="L1023" i="11"/>
  <c r="J1023" i="11"/>
  <c r="K1023" i="11" s="1"/>
  <c r="H1023" i="11"/>
  <c r="I1023" i="11" s="1"/>
  <c r="G1023" i="11"/>
  <c r="M1022" i="11"/>
  <c r="L1022" i="11"/>
  <c r="J1022" i="11"/>
  <c r="K1022" i="11" s="1"/>
  <c r="H1022" i="11"/>
  <c r="I1022" i="11" s="1"/>
  <c r="G1022" i="11"/>
  <c r="M1021" i="11"/>
  <c r="L1021" i="11"/>
  <c r="J1021" i="11"/>
  <c r="K1021" i="11" s="1"/>
  <c r="H1021" i="11"/>
  <c r="I1021" i="11" s="1"/>
  <c r="G1021" i="11"/>
  <c r="M1020" i="11"/>
  <c r="L1020" i="11"/>
  <c r="J1020" i="11"/>
  <c r="K1020" i="11" s="1"/>
  <c r="H1020" i="11"/>
  <c r="I1020" i="11" s="1"/>
  <c r="G1020" i="11"/>
  <c r="M1019" i="11"/>
  <c r="L1019" i="11"/>
  <c r="J1019" i="11"/>
  <c r="K1019" i="11" s="1"/>
  <c r="H1019" i="11"/>
  <c r="I1019" i="11" s="1"/>
  <c r="G1019" i="11"/>
  <c r="M1018" i="11"/>
  <c r="L1018" i="11"/>
  <c r="J1018" i="11"/>
  <c r="K1018" i="11" s="1"/>
  <c r="H1018" i="11"/>
  <c r="I1018" i="11" s="1"/>
  <c r="G1018" i="11"/>
  <c r="M1017" i="11"/>
  <c r="L1017" i="11"/>
  <c r="J1017" i="11"/>
  <c r="K1017" i="11" s="1"/>
  <c r="H1017" i="11"/>
  <c r="I1017" i="11" s="1"/>
  <c r="G1017" i="11"/>
  <c r="M1016" i="11"/>
  <c r="L1016" i="11"/>
  <c r="J1016" i="11"/>
  <c r="K1016" i="11" s="1"/>
  <c r="H1016" i="11"/>
  <c r="I1016" i="11" s="1"/>
  <c r="G1016" i="11"/>
  <c r="M1015" i="11"/>
  <c r="L1015" i="11"/>
  <c r="J1015" i="11"/>
  <c r="K1015" i="11" s="1"/>
  <c r="H1015" i="11"/>
  <c r="I1015" i="11" s="1"/>
  <c r="G1015" i="11"/>
  <c r="M1014" i="11"/>
  <c r="L1014" i="11"/>
  <c r="J1014" i="11"/>
  <c r="K1014" i="11" s="1"/>
  <c r="H1014" i="11"/>
  <c r="I1014" i="11" s="1"/>
  <c r="G1014" i="11"/>
  <c r="M1013" i="11"/>
  <c r="L1013" i="11"/>
  <c r="J1013" i="11"/>
  <c r="K1013" i="11" s="1"/>
  <c r="H1013" i="11"/>
  <c r="I1013" i="11" s="1"/>
  <c r="G1013" i="11"/>
  <c r="M1012" i="11"/>
  <c r="L1012" i="11"/>
  <c r="J1012" i="11"/>
  <c r="K1012" i="11" s="1"/>
  <c r="H1012" i="11"/>
  <c r="I1012" i="11" s="1"/>
  <c r="G1012" i="11"/>
  <c r="M1011" i="11"/>
  <c r="L1011" i="11"/>
  <c r="J1011" i="11"/>
  <c r="K1011" i="11" s="1"/>
  <c r="H1011" i="11"/>
  <c r="I1011" i="11" s="1"/>
  <c r="G1011" i="11"/>
  <c r="M1010" i="11"/>
  <c r="L1010" i="11"/>
  <c r="J1010" i="11"/>
  <c r="K1010" i="11" s="1"/>
  <c r="H1010" i="11"/>
  <c r="I1010" i="11" s="1"/>
  <c r="G1010" i="11"/>
  <c r="M1009" i="11"/>
  <c r="L1009" i="11"/>
  <c r="J1009" i="11"/>
  <c r="K1009" i="11" s="1"/>
  <c r="H1009" i="11"/>
  <c r="I1009" i="11" s="1"/>
  <c r="G1009" i="11"/>
  <c r="M1008" i="11"/>
  <c r="L1008" i="11"/>
  <c r="J1008" i="11"/>
  <c r="K1008" i="11" s="1"/>
  <c r="H1008" i="11"/>
  <c r="I1008" i="11" s="1"/>
  <c r="G1008" i="11"/>
  <c r="M1007" i="11"/>
  <c r="L1007" i="11"/>
  <c r="J1007" i="11"/>
  <c r="K1007" i="11" s="1"/>
  <c r="H1007" i="11"/>
  <c r="I1007" i="11" s="1"/>
  <c r="G1007" i="11"/>
  <c r="M1006" i="11"/>
  <c r="L1006" i="11"/>
  <c r="J1006" i="11"/>
  <c r="K1006" i="11" s="1"/>
  <c r="H1006" i="11"/>
  <c r="I1006" i="11" s="1"/>
  <c r="G1006" i="11"/>
  <c r="M1005" i="11"/>
  <c r="L1005" i="11"/>
  <c r="J1005" i="11"/>
  <c r="K1005" i="11" s="1"/>
  <c r="H1005" i="11"/>
  <c r="I1005" i="11" s="1"/>
  <c r="G1005" i="11"/>
  <c r="M1004" i="11"/>
  <c r="L1004" i="11"/>
  <c r="J1004" i="11"/>
  <c r="K1004" i="11" s="1"/>
  <c r="H1004" i="11"/>
  <c r="I1004" i="11" s="1"/>
  <c r="G1004" i="11"/>
  <c r="M1003" i="11"/>
  <c r="L1003" i="11"/>
  <c r="J1003" i="11"/>
  <c r="K1003" i="11" s="1"/>
  <c r="H1003" i="11"/>
  <c r="I1003" i="11" s="1"/>
  <c r="G1003" i="11"/>
  <c r="M1002" i="11"/>
  <c r="L1002" i="11"/>
  <c r="J1002" i="11"/>
  <c r="K1002" i="11" s="1"/>
  <c r="H1002" i="11"/>
  <c r="I1002" i="11" s="1"/>
  <c r="G1002" i="11"/>
  <c r="M1001" i="11"/>
  <c r="L1001" i="11"/>
  <c r="J1001" i="11"/>
  <c r="K1001" i="11" s="1"/>
  <c r="H1001" i="11"/>
  <c r="I1001" i="11" s="1"/>
  <c r="G1001" i="11"/>
  <c r="M1000" i="11"/>
  <c r="L1000" i="11"/>
  <c r="J1000" i="11"/>
  <c r="K1000" i="11" s="1"/>
  <c r="H1000" i="11"/>
  <c r="I1000" i="11" s="1"/>
  <c r="G1000" i="11"/>
  <c r="M999" i="11"/>
  <c r="L999" i="11"/>
  <c r="J999" i="11"/>
  <c r="K999" i="11" s="1"/>
  <c r="H999" i="11"/>
  <c r="I999" i="11" s="1"/>
  <c r="G999" i="11"/>
  <c r="M998" i="11"/>
  <c r="L998" i="11"/>
  <c r="J998" i="11"/>
  <c r="K998" i="11" s="1"/>
  <c r="H998" i="11"/>
  <c r="I998" i="11" s="1"/>
  <c r="G998" i="11"/>
  <c r="M997" i="11"/>
  <c r="L997" i="11"/>
  <c r="J997" i="11"/>
  <c r="K997" i="11" s="1"/>
  <c r="H997" i="11"/>
  <c r="I997" i="11" s="1"/>
  <c r="G997" i="11"/>
  <c r="M996" i="11"/>
  <c r="L996" i="11"/>
  <c r="J996" i="11"/>
  <c r="K996" i="11" s="1"/>
  <c r="H996" i="11"/>
  <c r="I996" i="11" s="1"/>
  <c r="G996" i="11"/>
  <c r="M995" i="11"/>
  <c r="L995" i="11"/>
  <c r="J995" i="11"/>
  <c r="K995" i="11" s="1"/>
  <c r="H995" i="11"/>
  <c r="I995" i="11" s="1"/>
  <c r="G995" i="11"/>
  <c r="M994" i="11"/>
  <c r="L994" i="11"/>
  <c r="J994" i="11"/>
  <c r="K994" i="11" s="1"/>
  <c r="H994" i="11"/>
  <c r="I994" i="11" s="1"/>
  <c r="G994" i="11"/>
  <c r="M993" i="11"/>
  <c r="L993" i="11"/>
  <c r="J993" i="11"/>
  <c r="K993" i="11" s="1"/>
  <c r="H993" i="11"/>
  <c r="I993" i="11" s="1"/>
  <c r="G993" i="11"/>
  <c r="M992" i="11"/>
  <c r="L992" i="11"/>
  <c r="J992" i="11"/>
  <c r="K992" i="11" s="1"/>
  <c r="H992" i="11"/>
  <c r="I992" i="11" s="1"/>
  <c r="G992" i="11"/>
  <c r="M991" i="11"/>
  <c r="L991" i="11"/>
  <c r="J991" i="11"/>
  <c r="K991" i="11" s="1"/>
  <c r="H991" i="11"/>
  <c r="I991" i="11" s="1"/>
  <c r="G991" i="11"/>
  <c r="M990" i="11"/>
  <c r="L990" i="11"/>
  <c r="J990" i="11"/>
  <c r="K990" i="11" s="1"/>
  <c r="H990" i="11"/>
  <c r="I990" i="11" s="1"/>
  <c r="G990" i="11"/>
  <c r="M989" i="11"/>
  <c r="L989" i="11"/>
  <c r="J989" i="11"/>
  <c r="K989" i="11" s="1"/>
  <c r="H989" i="11"/>
  <c r="I989" i="11" s="1"/>
  <c r="G989" i="11"/>
  <c r="M988" i="11"/>
  <c r="L988" i="11"/>
  <c r="J988" i="11"/>
  <c r="K988" i="11" s="1"/>
  <c r="H988" i="11"/>
  <c r="I988" i="11" s="1"/>
  <c r="G988" i="11"/>
  <c r="M987" i="11"/>
  <c r="L987" i="11"/>
  <c r="J987" i="11"/>
  <c r="K987" i="11" s="1"/>
  <c r="H987" i="11"/>
  <c r="I987" i="11" s="1"/>
  <c r="G987" i="11"/>
  <c r="M986" i="11"/>
  <c r="L986" i="11"/>
  <c r="J986" i="11"/>
  <c r="K986" i="11" s="1"/>
  <c r="H986" i="11"/>
  <c r="I986" i="11" s="1"/>
  <c r="G986" i="11"/>
  <c r="M985" i="11"/>
  <c r="L985" i="11"/>
  <c r="J985" i="11"/>
  <c r="K985" i="11" s="1"/>
  <c r="H985" i="11"/>
  <c r="I985" i="11" s="1"/>
  <c r="G985" i="11"/>
  <c r="M984" i="11"/>
  <c r="L984" i="11"/>
  <c r="J984" i="11"/>
  <c r="K984" i="11" s="1"/>
  <c r="H984" i="11"/>
  <c r="I984" i="11" s="1"/>
  <c r="G984" i="11"/>
  <c r="M983" i="11"/>
  <c r="L983" i="11"/>
  <c r="J983" i="11"/>
  <c r="K983" i="11" s="1"/>
  <c r="H983" i="11"/>
  <c r="I983" i="11" s="1"/>
  <c r="G983" i="11"/>
  <c r="M982" i="11"/>
  <c r="L982" i="11"/>
  <c r="J982" i="11"/>
  <c r="K982" i="11" s="1"/>
  <c r="H982" i="11"/>
  <c r="I982" i="11" s="1"/>
  <c r="G982" i="11"/>
  <c r="M981" i="11"/>
  <c r="L981" i="11"/>
  <c r="J981" i="11"/>
  <c r="K981" i="11" s="1"/>
  <c r="H981" i="11"/>
  <c r="I981" i="11" s="1"/>
  <c r="G981" i="11"/>
  <c r="M980" i="11"/>
  <c r="L980" i="11"/>
  <c r="J980" i="11"/>
  <c r="K980" i="11" s="1"/>
  <c r="H980" i="11"/>
  <c r="I980" i="11" s="1"/>
  <c r="G980" i="11"/>
  <c r="M979" i="11"/>
  <c r="L979" i="11"/>
  <c r="J979" i="11"/>
  <c r="K979" i="11" s="1"/>
  <c r="H979" i="11"/>
  <c r="I979" i="11" s="1"/>
  <c r="G979" i="11"/>
  <c r="M978" i="11"/>
  <c r="L978" i="11"/>
  <c r="J978" i="11"/>
  <c r="K978" i="11" s="1"/>
  <c r="H978" i="11"/>
  <c r="I978" i="11" s="1"/>
  <c r="G978" i="11"/>
  <c r="M977" i="11"/>
  <c r="L977" i="11"/>
  <c r="J977" i="11"/>
  <c r="K977" i="11" s="1"/>
  <c r="H977" i="11"/>
  <c r="I977" i="11" s="1"/>
  <c r="G977" i="11"/>
  <c r="M976" i="11"/>
  <c r="L976" i="11"/>
  <c r="J976" i="11"/>
  <c r="K976" i="11" s="1"/>
  <c r="H976" i="11"/>
  <c r="I976" i="11" s="1"/>
  <c r="G976" i="11"/>
  <c r="M975" i="11"/>
  <c r="L975" i="11"/>
  <c r="J975" i="11"/>
  <c r="K975" i="11" s="1"/>
  <c r="H975" i="11"/>
  <c r="I975" i="11" s="1"/>
  <c r="G975" i="11"/>
  <c r="M974" i="11"/>
  <c r="L974" i="11"/>
  <c r="J974" i="11"/>
  <c r="K974" i="11" s="1"/>
  <c r="H974" i="11"/>
  <c r="I974" i="11" s="1"/>
  <c r="G974" i="11"/>
  <c r="M973" i="11"/>
  <c r="L973" i="11"/>
  <c r="J973" i="11"/>
  <c r="K973" i="11" s="1"/>
  <c r="H973" i="11"/>
  <c r="I973" i="11" s="1"/>
  <c r="G973" i="11"/>
  <c r="M972" i="11"/>
  <c r="L972" i="11"/>
  <c r="J972" i="11"/>
  <c r="K972" i="11" s="1"/>
  <c r="H972" i="11"/>
  <c r="I972" i="11" s="1"/>
  <c r="G972" i="11"/>
  <c r="M971" i="11"/>
  <c r="L971" i="11"/>
  <c r="J971" i="11"/>
  <c r="K971" i="11" s="1"/>
  <c r="H971" i="11"/>
  <c r="I971" i="11" s="1"/>
  <c r="G971" i="11"/>
  <c r="M970" i="11"/>
  <c r="L970" i="11"/>
  <c r="J970" i="11"/>
  <c r="K970" i="11" s="1"/>
  <c r="H970" i="11"/>
  <c r="I970" i="11" s="1"/>
  <c r="G970" i="11"/>
  <c r="M969" i="11"/>
  <c r="L969" i="11"/>
  <c r="J969" i="11"/>
  <c r="K969" i="11" s="1"/>
  <c r="H969" i="11"/>
  <c r="I969" i="11" s="1"/>
  <c r="G969" i="11"/>
  <c r="M968" i="11"/>
  <c r="L968" i="11"/>
  <c r="J968" i="11"/>
  <c r="K968" i="11" s="1"/>
  <c r="H968" i="11"/>
  <c r="I968" i="11" s="1"/>
  <c r="G968" i="11"/>
  <c r="M967" i="11"/>
  <c r="L967" i="11"/>
  <c r="J967" i="11"/>
  <c r="K967" i="11" s="1"/>
  <c r="H967" i="11"/>
  <c r="I967" i="11" s="1"/>
  <c r="G967" i="11"/>
  <c r="M966" i="11"/>
  <c r="L966" i="11"/>
  <c r="J966" i="11"/>
  <c r="K966" i="11" s="1"/>
  <c r="H966" i="11"/>
  <c r="I966" i="11" s="1"/>
  <c r="G966" i="11"/>
  <c r="M965" i="11"/>
  <c r="L965" i="11"/>
  <c r="J965" i="11"/>
  <c r="K965" i="11" s="1"/>
  <c r="H965" i="11"/>
  <c r="I965" i="11" s="1"/>
  <c r="G965" i="11"/>
  <c r="M964" i="11"/>
  <c r="L964" i="11"/>
  <c r="J964" i="11"/>
  <c r="K964" i="11" s="1"/>
  <c r="H964" i="11"/>
  <c r="I964" i="11" s="1"/>
  <c r="G964" i="11"/>
  <c r="M963" i="11"/>
  <c r="L963" i="11"/>
  <c r="J963" i="11"/>
  <c r="K963" i="11" s="1"/>
  <c r="H963" i="11"/>
  <c r="I963" i="11" s="1"/>
  <c r="G963" i="11"/>
  <c r="M962" i="11"/>
  <c r="L962" i="11"/>
  <c r="J962" i="11"/>
  <c r="K962" i="11" s="1"/>
  <c r="H962" i="11"/>
  <c r="I962" i="11" s="1"/>
  <c r="G962" i="11"/>
  <c r="M961" i="11"/>
  <c r="L961" i="11"/>
  <c r="J961" i="11"/>
  <c r="K961" i="11" s="1"/>
  <c r="H961" i="11"/>
  <c r="I961" i="11" s="1"/>
  <c r="G961" i="11"/>
  <c r="M960" i="11"/>
  <c r="L960" i="11"/>
  <c r="J960" i="11"/>
  <c r="K960" i="11" s="1"/>
  <c r="H960" i="11"/>
  <c r="I960" i="11" s="1"/>
  <c r="G960" i="11"/>
  <c r="M959" i="11"/>
  <c r="L959" i="11"/>
  <c r="J959" i="11"/>
  <c r="K959" i="11" s="1"/>
  <c r="H959" i="11"/>
  <c r="I959" i="11" s="1"/>
  <c r="G959" i="11"/>
  <c r="M958" i="11"/>
  <c r="L958" i="11"/>
  <c r="J958" i="11"/>
  <c r="K958" i="11" s="1"/>
  <c r="H958" i="11"/>
  <c r="I958" i="11" s="1"/>
  <c r="G958" i="11"/>
  <c r="M957" i="11"/>
  <c r="L957" i="11"/>
  <c r="J957" i="11"/>
  <c r="K957" i="11" s="1"/>
  <c r="H957" i="11"/>
  <c r="I957" i="11" s="1"/>
  <c r="G957" i="11"/>
  <c r="M956" i="11"/>
  <c r="L956" i="11"/>
  <c r="J956" i="11"/>
  <c r="K956" i="11" s="1"/>
  <c r="H956" i="11"/>
  <c r="I956" i="11" s="1"/>
  <c r="G956" i="11"/>
  <c r="M955" i="11"/>
  <c r="L955" i="11"/>
  <c r="J955" i="11"/>
  <c r="K955" i="11" s="1"/>
  <c r="H955" i="11"/>
  <c r="I955" i="11" s="1"/>
  <c r="G955" i="11"/>
  <c r="M954" i="11"/>
  <c r="L954" i="11"/>
  <c r="J954" i="11"/>
  <c r="K954" i="11" s="1"/>
  <c r="H954" i="11"/>
  <c r="I954" i="11" s="1"/>
  <c r="G954" i="11"/>
  <c r="J953" i="11"/>
  <c r="K953" i="11" s="1"/>
  <c r="H953" i="11"/>
  <c r="I953" i="11" s="1"/>
  <c r="G953" i="11"/>
  <c r="J952" i="11"/>
  <c r="K952" i="11" s="1"/>
  <c r="H952" i="11"/>
  <c r="I952" i="11" s="1"/>
  <c r="G952" i="11"/>
  <c r="J951" i="11"/>
  <c r="K951" i="11" s="1"/>
  <c r="H951" i="11"/>
  <c r="I951" i="11" s="1"/>
  <c r="G951" i="11"/>
  <c r="J950" i="11"/>
  <c r="K950" i="11" s="1"/>
  <c r="H950" i="11"/>
  <c r="I950" i="11" s="1"/>
  <c r="G950" i="11"/>
  <c r="J949" i="11"/>
  <c r="K949" i="11" s="1"/>
  <c r="H949" i="11"/>
  <c r="I949" i="11" s="1"/>
  <c r="G949" i="11"/>
  <c r="J948" i="11"/>
  <c r="K948" i="11" s="1"/>
  <c r="H948" i="11"/>
  <c r="I948" i="11" s="1"/>
  <c r="G948" i="11"/>
  <c r="J947" i="11"/>
  <c r="K947" i="11" s="1"/>
  <c r="H947" i="11"/>
  <c r="I947" i="11" s="1"/>
  <c r="G947" i="11"/>
  <c r="J946" i="11"/>
  <c r="K946" i="11" s="1"/>
  <c r="H946" i="11"/>
  <c r="I946" i="11" s="1"/>
  <c r="G946" i="11"/>
  <c r="J945" i="11"/>
  <c r="K945" i="11" s="1"/>
  <c r="H945" i="11"/>
  <c r="I945" i="11" s="1"/>
  <c r="G945" i="11"/>
  <c r="J944" i="11"/>
  <c r="K944" i="11" s="1"/>
  <c r="H944" i="11"/>
  <c r="I944" i="11" s="1"/>
  <c r="G944" i="11"/>
  <c r="J943" i="11"/>
  <c r="K943" i="11" s="1"/>
  <c r="H943" i="11"/>
  <c r="I943" i="11" s="1"/>
  <c r="G943" i="11"/>
  <c r="J942" i="11"/>
  <c r="K942" i="11" s="1"/>
  <c r="H942" i="11"/>
  <c r="I942" i="11" s="1"/>
  <c r="G942" i="11"/>
  <c r="J941" i="11"/>
  <c r="K941" i="11" s="1"/>
  <c r="H941" i="11"/>
  <c r="I941" i="11" s="1"/>
  <c r="G941" i="11"/>
  <c r="J940" i="11"/>
  <c r="K940" i="11" s="1"/>
  <c r="H940" i="11"/>
  <c r="I940" i="11" s="1"/>
  <c r="G940" i="11"/>
  <c r="J939" i="11"/>
  <c r="K939" i="11" s="1"/>
  <c r="H939" i="11"/>
  <c r="I939" i="11" s="1"/>
  <c r="G939" i="11"/>
  <c r="J938" i="11"/>
  <c r="K938" i="11" s="1"/>
  <c r="H938" i="11"/>
  <c r="I938" i="11" s="1"/>
  <c r="G938" i="11"/>
  <c r="J937" i="11"/>
  <c r="K937" i="11" s="1"/>
  <c r="H937" i="11"/>
  <c r="I937" i="11" s="1"/>
  <c r="G937" i="11"/>
  <c r="J936" i="11"/>
  <c r="K936" i="11" s="1"/>
  <c r="H936" i="11"/>
  <c r="I936" i="11" s="1"/>
  <c r="G936" i="11"/>
  <c r="J935" i="11"/>
  <c r="K935" i="11" s="1"/>
  <c r="H935" i="11"/>
  <c r="I935" i="11" s="1"/>
  <c r="G935" i="11"/>
  <c r="J934" i="11"/>
  <c r="K934" i="11" s="1"/>
  <c r="H934" i="11"/>
  <c r="I934" i="11" s="1"/>
  <c r="G934" i="11"/>
  <c r="J933" i="11"/>
  <c r="K933" i="11" s="1"/>
  <c r="H933" i="11"/>
  <c r="I933" i="11" s="1"/>
  <c r="G933" i="11"/>
  <c r="J932" i="11"/>
  <c r="K932" i="11" s="1"/>
  <c r="H932" i="11"/>
  <c r="I932" i="11" s="1"/>
  <c r="G932" i="11"/>
  <c r="J931" i="11"/>
  <c r="K931" i="11" s="1"/>
  <c r="H931" i="11"/>
  <c r="I931" i="11" s="1"/>
  <c r="G931" i="11"/>
  <c r="J930" i="11"/>
  <c r="K930" i="11" s="1"/>
  <c r="H930" i="11"/>
  <c r="I930" i="11" s="1"/>
  <c r="G930" i="11"/>
  <c r="J929" i="11"/>
  <c r="K929" i="11" s="1"/>
  <c r="H929" i="11"/>
  <c r="I929" i="11" s="1"/>
  <c r="G929" i="11"/>
  <c r="J928" i="11"/>
  <c r="K928" i="11" s="1"/>
  <c r="H928" i="11"/>
  <c r="I928" i="11" s="1"/>
  <c r="G928" i="11"/>
  <c r="J927" i="11"/>
  <c r="K927" i="11" s="1"/>
  <c r="H927" i="11"/>
  <c r="I927" i="11" s="1"/>
  <c r="G927" i="11"/>
  <c r="J926" i="11"/>
  <c r="K926" i="11" s="1"/>
  <c r="H926" i="11"/>
  <c r="I926" i="11" s="1"/>
  <c r="G926" i="11"/>
  <c r="J925" i="11"/>
  <c r="K925" i="11" s="1"/>
  <c r="H925" i="11"/>
  <c r="I925" i="11" s="1"/>
  <c r="G925" i="11"/>
  <c r="J924" i="11"/>
  <c r="K924" i="11" s="1"/>
  <c r="H924" i="11"/>
  <c r="I924" i="11" s="1"/>
  <c r="G924" i="11"/>
  <c r="J923" i="11"/>
  <c r="K923" i="11" s="1"/>
  <c r="H923" i="11"/>
  <c r="I923" i="11" s="1"/>
  <c r="G923" i="11"/>
  <c r="J922" i="11"/>
  <c r="K922" i="11" s="1"/>
  <c r="H922" i="11"/>
  <c r="I922" i="11" s="1"/>
  <c r="G922" i="11"/>
  <c r="J921" i="11"/>
  <c r="K921" i="11" s="1"/>
  <c r="H921" i="11"/>
  <c r="I921" i="11" s="1"/>
  <c r="G921" i="11"/>
  <c r="J920" i="11"/>
  <c r="K920" i="11" s="1"/>
  <c r="H920" i="11"/>
  <c r="I920" i="11" s="1"/>
  <c r="G920" i="11"/>
  <c r="J919" i="11"/>
  <c r="K919" i="11" s="1"/>
  <c r="H919" i="11"/>
  <c r="I919" i="11" s="1"/>
  <c r="G919" i="11"/>
  <c r="J918" i="11"/>
  <c r="K918" i="11" s="1"/>
  <c r="H918" i="11"/>
  <c r="I918" i="11" s="1"/>
  <c r="G918" i="11"/>
  <c r="J917" i="11"/>
  <c r="K917" i="11" s="1"/>
  <c r="H917" i="11"/>
  <c r="I917" i="11" s="1"/>
  <c r="G917" i="11"/>
  <c r="J916" i="11"/>
  <c r="K916" i="11" s="1"/>
  <c r="H916" i="11"/>
  <c r="I916" i="11" s="1"/>
  <c r="G916" i="11"/>
  <c r="J915" i="11"/>
  <c r="K915" i="11" s="1"/>
  <c r="H915" i="11"/>
  <c r="I915" i="11" s="1"/>
  <c r="G915" i="11"/>
  <c r="J914" i="11"/>
  <c r="K914" i="11" s="1"/>
  <c r="H914" i="11"/>
  <c r="I914" i="11" s="1"/>
  <c r="G914" i="11"/>
  <c r="J913" i="11"/>
  <c r="K913" i="11" s="1"/>
  <c r="H913" i="11"/>
  <c r="I913" i="11" s="1"/>
  <c r="G913" i="11"/>
  <c r="J912" i="11"/>
  <c r="K912" i="11" s="1"/>
  <c r="H912" i="11"/>
  <c r="I912" i="11" s="1"/>
  <c r="G912" i="11"/>
  <c r="J911" i="11"/>
  <c r="K911" i="11" s="1"/>
  <c r="H911" i="11"/>
  <c r="I911" i="11" s="1"/>
  <c r="G911" i="11"/>
  <c r="J910" i="11"/>
  <c r="K910" i="11" s="1"/>
  <c r="H910" i="11"/>
  <c r="I910" i="11" s="1"/>
  <c r="G910" i="11"/>
  <c r="J909" i="11"/>
  <c r="K909" i="11" s="1"/>
  <c r="H909" i="11"/>
  <c r="I909" i="11" s="1"/>
  <c r="G909" i="11"/>
  <c r="J908" i="11"/>
  <c r="K908" i="11" s="1"/>
  <c r="H908" i="11"/>
  <c r="I908" i="11" s="1"/>
  <c r="G908" i="11"/>
  <c r="J907" i="11"/>
  <c r="K907" i="11" s="1"/>
  <c r="H907" i="11"/>
  <c r="I907" i="11" s="1"/>
  <c r="G907" i="11"/>
  <c r="J906" i="11"/>
  <c r="K906" i="11" s="1"/>
  <c r="H906" i="11"/>
  <c r="I906" i="11" s="1"/>
  <c r="G906" i="11"/>
  <c r="J905" i="11"/>
  <c r="K905" i="11" s="1"/>
  <c r="H905" i="11"/>
  <c r="I905" i="11" s="1"/>
  <c r="G905" i="11"/>
  <c r="J904" i="11"/>
  <c r="K904" i="11" s="1"/>
  <c r="H904" i="11"/>
  <c r="I904" i="11" s="1"/>
  <c r="G904" i="11"/>
  <c r="J903" i="11"/>
  <c r="K903" i="11" s="1"/>
  <c r="H903" i="11"/>
  <c r="I903" i="11" s="1"/>
  <c r="G903" i="11"/>
  <c r="J902" i="11"/>
  <c r="K902" i="11" s="1"/>
  <c r="H902" i="11"/>
  <c r="I902" i="11" s="1"/>
  <c r="G902" i="11"/>
  <c r="J901" i="11"/>
  <c r="K901" i="11" s="1"/>
  <c r="H901" i="11"/>
  <c r="I901" i="11" s="1"/>
  <c r="G901" i="11"/>
  <c r="J900" i="11"/>
  <c r="K900" i="11" s="1"/>
  <c r="H900" i="11"/>
  <c r="I900" i="11" s="1"/>
  <c r="G900" i="11"/>
  <c r="J899" i="11"/>
  <c r="K899" i="11" s="1"/>
  <c r="H899" i="11"/>
  <c r="I899" i="11" s="1"/>
  <c r="G899" i="11"/>
  <c r="J898" i="11"/>
  <c r="K898" i="11" s="1"/>
  <c r="H898" i="11"/>
  <c r="I898" i="11" s="1"/>
  <c r="G898" i="11"/>
  <c r="J897" i="11"/>
  <c r="K897" i="11" s="1"/>
  <c r="H897" i="11"/>
  <c r="I897" i="11" s="1"/>
  <c r="G897" i="11"/>
  <c r="J896" i="11"/>
  <c r="K896" i="11" s="1"/>
  <c r="H896" i="11"/>
  <c r="I896" i="11" s="1"/>
  <c r="G896" i="11"/>
  <c r="J895" i="11"/>
  <c r="K895" i="11" s="1"/>
  <c r="H895" i="11"/>
  <c r="I895" i="11" s="1"/>
  <c r="G895" i="11"/>
  <c r="J894" i="11"/>
  <c r="K894" i="11" s="1"/>
  <c r="H894" i="11"/>
  <c r="I894" i="11" s="1"/>
  <c r="G894" i="11"/>
  <c r="J893" i="11"/>
  <c r="K893" i="11" s="1"/>
  <c r="H893" i="11"/>
  <c r="I893" i="11" s="1"/>
  <c r="G893" i="11"/>
  <c r="J892" i="11"/>
  <c r="K892" i="11" s="1"/>
  <c r="H892" i="11"/>
  <c r="I892" i="11" s="1"/>
  <c r="G892" i="11"/>
  <c r="J891" i="11"/>
  <c r="K891" i="11" s="1"/>
  <c r="H891" i="11"/>
  <c r="I891" i="11" s="1"/>
  <c r="G891" i="11"/>
  <c r="J890" i="11"/>
  <c r="K890" i="11" s="1"/>
  <c r="H890" i="11"/>
  <c r="I890" i="11" s="1"/>
  <c r="G890" i="11"/>
  <c r="J889" i="11"/>
  <c r="K889" i="11" s="1"/>
  <c r="H889" i="11"/>
  <c r="I889" i="11" s="1"/>
  <c r="G889" i="11"/>
  <c r="J888" i="11"/>
  <c r="K888" i="11" s="1"/>
  <c r="H888" i="11"/>
  <c r="I888" i="11" s="1"/>
  <c r="G888" i="11"/>
  <c r="J887" i="11"/>
  <c r="K887" i="11" s="1"/>
  <c r="H887" i="11"/>
  <c r="I887" i="11" s="1"/>
  <c r="G887" i="11"/>
  <c r="J886" i="11"/>
  <c r="K886" i="11" s="1"/>
  <c r="H886" i="11"/>
  <c r="I886" i="11" s="1"/>
  <c r="G886" i="11"/>
  <c r="J885" i="11"/>
  <c r="K885" i="11" s="1"/>
  <c r="H885" i="11"/>
  <c r="I885" i="11" s="1"/>
  <c r="G885" i="11"/>
  <c r="J884" i="11"/>
  <c r="K884" i="11" s="1"/>
  <c r="H884" i="11"/>
  <c r="I884" i="11" s="1"/>
  <c r="G884" i="11"/>
  <c r="J883" i="11"/>
  <c r="K883" i="11" s="1"/>
  <c r="H883" i="11"/>
  <c r="I883" i="11" s="1"/>
  <c r="G883" i="11"/>
  <c r="J882" i="11"/>
  <c r="K882" i="11" s="1"/>
  <c r="H882" i="11"/>
  <c r="I882" i="11" s="1"/>
  <c r="G882" i="11"/>
  <c r="J881" i="11"/>
  <c r="K881" i="11" s="1"/>
  <c r="H881" i="11"/>
  <c r="I881" i="11" s="1"/>
  <c r="G881" i="11"/>
  <c r="J880" i="11"/>
  <c r="K880" i="11" s="1"/>
  <c r="H880" i="11"/>
  <c r="I880" i="11" s="1"/>
  <c r="G880" i="11"/>
  <c r="J879" i="11"/>
  <c r="K879" i="11" s="1"/>
  <c r="H879" i="11"/>
  <c r="I879" i="11" s="1"/>
  <c r="G879" i="11"/>
  <c r="J878" i="11"/>
  <c r="K878" i="11" s="1"/>
  <c r="H878" i="11"/>
  <c r="I878" i="11" s="1"/>
  <c r="G878" i="11"/>
  <c r="J877" i="11"/>
  <c r="K877" i="11" s="1"/>
  <c r="H877" i="11"/>
  <c r="I877" i="11" s="1"/>
  <c r="G877" i="11"/>
  <c r="J876" i="11"/>
  <c r="K876" i="11" s="1"/>
  <c r="H876" i="11"/>
  <c r="I876" i="11" s="1"/>
  <c r="G876" i="11"/>
  <c r="J875" i="11"/>
  <c r="K875" i="11" s="1"/>
  <c r="H875" i="11"/>
  <c r="I875" i="11" s="1"/>
  <c r="G875" i="11"/>
  <c r="J874" i="11"/>
  <c r="K874" i="11" s="1"/>
  <c r="H874" i="11"/>
  <c r="I874" i="11" s="1"/>
  <c r="G874" i="11"/>
  <c r="H10" i="20"/>
  <c r="H9" i="20"/>
  <c r="H8" i="20"/>
  <c r="H7" i="20"/>
  <c r="H6" i="20"/>
  <c r="H5" i="20"/>
  <c r="H4" i="20"/>
  <c r="H3" i="20"/>
  <c r="M885" i="11" l="1"/>
  <c r="M949" i="11"/>
  <c r="M911" i="11"/>
  <c r="L943" i="11"/>
  <c r="M935" i="11"/>
  <c r="M874" i="11"/>
  <c r="M890" i="11"/>
  <c r="L906" i="11"/>
  <c r="Q906" i="11" s="1"/>
  <c r="M938" i="11"/>
  <c r="L931" i="11"/>
  <c r="N931" i="11" s="1"/>
  <c r="M912" i="11"/>
  <c r="M928" i="11"/>
  <c r="M903" i="11"/>
  <c r="M930" i="11"/>
  <c r="M888" i="11"/>
  <c r="M910" i="11"/>
  <c r="M926" i="11"/>
  <c r="M884" i="11"/>
  <c r="M900" i="11"/>
  <c r="M916" i="11"/>
  <c r="L944" i="11"/>
  <c r="Q944" i="11" s="1"/>
  <c r="M875" i="11"/>
  <c r="L902" i="11"/>
  <c r="N902" i="11" s="1"/>
  <c r="M934" i="11"/>
  <c r="L897" i="11"/>
  <c r="L929" i="11"/>
  <c r="L945" i="11"/>
  <c r="L946" i="11"/>
  <c r="Q946" i="11" s="1"/>
  <c r="M882" i="11"/>
  <c r="M877" i="11"/>
  <c r="L889" i="11"/>
  <c r="L912" i="11"/>
  <c r="Q912" i="11" s="1"/>
  <c r="L903" i="11"/>
  <c r="Q903" i="11" s="1"/>
  <c r="M931" i="11"/>
  <c r="M946" i="11"/>
  <c r="L886" i="11"/>
  <c r="P886" i="11" s="1"/>
  <c r="L891" i="11"/>
  <c r="M901" i="11"/>
  <c r="M920" i="11"/>
  <c r="M925" i="11"/>
  <c r="M948" i="11"/>
  <c r="M887" i="11"/>
  <c r="M906" i="11"/>
  <c r="L935" i="11"/>
  <c r="Q935" i="11" s="1"/>
  <c r="M944" i="11"/>
  <c r="M898" i="11"/>
  <c r="M936" i="11"/>
  <c r="M941" i="11"/>
  <c r="M878" i="11"/>
  <c r="M893" i="11"/>
  <c r="M902" i="11"/>
  <c r="M917" i="11"/>
  <c r="L922" i="11"/>
  <c r="M927" i="11"/>
  <c r="M950" i="11"/>
  <c r="L883" i="11"/>
  <c r="P883" i="11" s="1"/>
  <c r="M932" i="11"/>
  <c r="L937" i="11"/>
  <c r="M942" i="11"/>
  <c r="M879" i="11"/>
  <c r="M883" i="11"/>
  <c r="M894" i="11"/>
  <c r="L913" i="11"/>
  <c r="M918" i="11"/>
  <c r="M922" i="11"/>
  <c r="M951" i="11"/>
  <c r="M915" i="11"/>
  <c r="M886" i="11"/>
  <c r="L899" i="11"/>
  <c r="N899" i="11" s="1"/>
  <c r="M904" i="11"/>
  <c r="M909" i="11"/>
  <c r="M933" i="11"/>
  <c r="L938" i="11"/>
  <c r="N938" i="11" s="1"/>
  <c r="M895" i="11"/>
  <c r="M899" i="11"/>
  <c r="M914" i="11"/>
  <c r="M919" i="11"/>
  <c r="L928" i="11"/>
  <c r="N928" i="11" s="1"/>
  <c r="L947" i="11"/>
  <c r="P947" i="11" s="1"/>
  <c r="M952" i="11"/>
  <c r="M881" i="11"/>
  <c r="L915" i="11"/>
  <c r="Q915" i="11" s="1"/>
  <c r="L919" i="11"/>
  <c r="Q919" i="11" s="1"/>
  <c r="M943" i="11"/>
  <c r="M947" i="11"/>
  <c r="M953" i="11"/>
  <c r="N906" i="11"/>
  <c r="N946" i="11"/>
  <c r="O946" i="11"/>
  <c r="M876" i="11"/>
  <c r="M892" i="11"/>
  <c r="L905" i="11"/>
  <c r="M908" i="11"/>
  <c r="L921" i="11"/>
  <c r="M924" i="11"/>
  <c r="M940" i="11"/>
  <c r="L953" i="11"/>
  <c r="M889" i="11"/>
  <c r="M905" i="11"/>
  <c r="L918" i="11"/>
  <c r="M921" i="11"/>
  <c r="L934" i="11"/>
  <c r="M937" i="11"/>
  <c r="L950" i="11"/>
  <c r="P899" i="11"/>
  <c r="L880" i="11"/>
  <c r="L896" i="11"/>
  <c r="P944" i="11"/>
  <c r="N944" i="11"/>
  <c r="L877" i="11"/>
  <c r="M880" i="11"/>
  <c r="L893" i="11"/>
  <c r="M896" i="11"/>
  <c r="L909" i="11"/>
  <c r="L925" i="11"/>
  <c r="L941" i="11"/>
  <c r="L874" i="11"/>
  <c r="L890" i="11"/>
  <c r="L951" i="11"/>
  <c r="L884" i="11"/>
  <c r="L900" i="11"/>
  <c r="L916" i="11"/>
  <c r="L932" i="11"/>
  <c r="L948" i="11"/>
  <c r="L881" i="11"/>
  <c r="L894" i="11"/>
  <c r="M897" i="11"/>
  <c r="L910" i="11"/>
  <c r="M913" i="11"/>
  <c r="L926" i="11"/>
  <c r="M929" i="11"/>
  <c r="L942" i="11"/>
  <c r="M945" i="11"/>
  <c r="Q945" i="11" s="1"/>
  <c r="L907" i="11"/>
  <c r="L923" i="11"/>
  <c r="L939" i="11"/>
  <c r="L887" i="11"/>
  <c r="L888" i="11"/>
  <c r="M891" i="11"/>
  <c r="L904" i="11"/>
  <c r="M907" i="11"/>
  <c r="L920" i="11"/>
  <c r="M923" i="11"/>
  <c r="L936" i="11"/>
  <c r="M939" i="11"/>
  <c r="L952" i="11"/>
  <c r="N919" i="11"/>
  <c r="L885" i="11"/>
  <c r="L901" i="11"/>
  <c r="L917" i="11"/>
  <c r="L933" i="11"/>
  <c r="L949" i="11"/>
  <c r="L878" i="11"/>
  <c r="L875" i="11"/>
  <c r="L882" i="11"/>
  <c r="L898" i="11"/>
  <c r="L914" i="11"/>
  <c r="L930" i="11"/>
  <c r="L879" i="11"/>
  <c r="L895" i="11"/>
  <c r="L911" i="11"/>
  <c r="L927" i="11"/>
  <c r="Q943" i="11"/>
  <c r="P943" i="11"/>
  <c r="O943" i="11"/>
  <c r="N943" i="11"/>
  <c r="L876" i="11"/>
  <c r="L892" i="11"/>
  <c r="L908" i="11"/>
  <c r="L924" i="11"/>
  <c r="L940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34" i="11"/>
  <c r="J833" i="11"/>
  <c r="J832" i="11"/>
  <c r="J831" i="11"/>
  <c r="J830" i="11"/>
  <c r="J829" i="11"/>
  <c r="J828" i="11"/>
  <c r="J827" i="11"/>
  <c r="J826" i="11"/>
  <c r="J825" i="11"/>
  <c r="J824" i="11"/>
  <c r="J823" i="11"/>
  <c r="J822" i="11"/>
  <c r="J821" i="11"/>
  <c r="J820" i="11"/>
  <c r="J819" i="11"/>
  <c r="J818" i="11"/>
  <c r="J817" i="11"/>
  <c r="J816" i="11"/>
  <c r="J815" i="11"/>
  <c r="J814" i="11"/>
  <c r="J813" i="11"/>
  <c r="J812" i="11"/>
  <c r="J811" i="11"/>
  <c r="J810" i="11"/>
  <c r="J809" i="11"/>
  <c r="J808" i="11"/>
  <c r="J807" i="11"/>
  <c r="J806" i="11"/>
  <c r="J805" i="11"/>
  <c r="J804" i="11"/>
  <c r="J803" i="11"/>
  <c r="J802" i="11"/>
  <c r="J801" i="11"/>
  <c r="J800" i="11"/>
  <c r="J799" i="11"/>
  <c r="J798" i="11"/>
  <c r="J797" i="11"/>
  <c r="J796" i="11"/>
  <c r="J795" i="11"/>
  <c r="J794" i="11"/>
  <c r="J793" i="11"/>
  <c r="J792" i="11"/>
  <c r="J791" i="11"/>
  <c r="J790" i="11"/>
  <c r="J789" i="11"/>
  <c r="J788" i="11"/>
  <c r="J787" i="11"/>
  <c r="J786" i="11"/>
  <c r="J785" i="11"/>
  <c r="J784" i="11"/>
  <c r="J783" i="11"/>
  <c r="J782" i="11"/>
  <c r="J781" i="11"/>
  <c r="J780" i="11"/>
  <c r="J779" i="11"/>
  <c r="J778" i="11"/>
  <c r="J777" i="11"/>
  <c r="J776" i="11"/>
  <c r="J775" i="11"/>
  <c r="J774" i="11"/>
  <c r="J773" i="11"/>
  <c r="J772" i="11"/>
  <c r="J771" i="11"/>
  <c r="J770" i="11"/>
  <c r="J769" i="11"/>
  <c r="J768" i="11"/>
  <c r="J767" i="11"/>
  <c r="J766" i="11"/>
  <c r="J765" i="11"/>
  <c r="J764" i="11"/>
  <c r="J763" i="11"/>
  <c r="J762" i="11"/>
  <c r="J761" i="11"/>
  <c r="J760" i="11"/>
  <c r="J759" i="11"/>
  <c r="J758" i="11"/>
  <c r="J757" i="11"/>
  <c r="J756" i="11"/>
  <c r="J755" i="11"/>
  <c r="J754" i="11"/>
  <c r="J753" i="11"/>
  <c r="J752" i="11"/>
  <c r="J751" i="11"/>
  <c r="J750" i="11"/>
  <c r="J749" i="11"/>
  <c r="J748" i="11"/>
  <c r="J747" i="11"/>
  <c r="J746" i="11"/>
  <c r="J745" i="11"/>
  <c r="J744" i="11"/>
  <c r="J743" i="11"/>
  <c r="J742" i="11"/>
  <c r="J741" i="11"/>
  <c r="J740" i="11"/>
  <c r="J739" i="11"/>
  <c r="J738" i="11"/>
  <c r="J737" i="11"/>
  <c r="J736" i="11"/>
  <c r="J735" i="11"/>
  <c r="J734" i="11"/>
  <c r="J733" i="11"/>
  <c r="J732" i="11"/>
  <c r="J731" i="11"/>
  <c r="J730" i="11"/>
  <c r="J729" i="11"/>
  <c r="J728" i="11"/>
  <c r="J727" i="11"/>
  <c r="J726" i="11"/>
  <c r="J725" i="11"/>
  <c r="J724" i="11"/>
  <c r="J723" i="11"/>
  <c r="J722" i="11"/>
  <c r="J721" i="11"/>
  <c r="J720" i="11"/>
  <c r="J719" i="11"/>
  <c r="J718" i="11"/>
  <c r="J717" i="11"/>
  <c r="J716" i="11"/>
  <c r="J715" i="11"/>
  <c r="J714" i="11"/>
  <c r="J713" i="11"/>
  <c r="J712" i="11"/>
  <c r="J711" i="11"/>
  <c r="J710" i="11"/>
  <c r="J709" i="11"/>
  <c r="J708" i="11"/>
  <c r="J707" i="11"/>
  <c r="J706" i="11"/>
  <c r="J705" i="11"/>
  <c r="J704" i="11"/>
  <c r="J703" i="11"/>
  <c r="J702" i="11"/>
  <c r="J701" i="11"/>
  <c r="J700" i="11"/>
  <c r="J699" i="11"/>
  <c r="J698" i="11"/>
  <c r="J697" i="11"/>
  <c r="J696" i="11"/>
  <c r="J695" i="11"/>
  <c r="J694" i="11"/>
  <c r="J693" i="11"/>
  <c r="J692" i="11"/>
  <c r="J691" i="11"/>
  <c r="J690" i="11"/>
  <c r="J689" i="11"/>
  <c r="J688" i="11"/>
  <c r="J687" i="11"/>
  <c r="J686" i="11"/>
  <c r="J685" i="11"/>
  <c r="J684" i="11"/>
  <c r="J683" i="11"/>
  <c r="J682" i="11"/>
  <c r="J681" i="11"/>
  <c r="J680" i="11"/>
  <c r="J679" i="11"/>
  <c r="J678" i="11"/>
  <c r="J677" i="11"/>
  <c r="J676" i="11"/>
  <c r="J675" i="11"/>
  <c r="J674" i="11"/>
  <c r="J673" i="11"/>
  <c r="J672" i="11"/>
  <c r="J671" i="11"/>
  <c r="J670" i="11"/>
  <c r="J669" i="11"/>
  <c r="J668" i="11"/>
  <c r="J667" i="11"/>
  <c r="J666" i="11"/>
  <c r="J665" i="11"/>
  <c r="J664" i="11"/>
  <c r="J663" i="11"/>
  <c r="J662" i="11"/>
  <c r="J661" i="11"/>
  <c r="J660" i="11"/>
  <c r="J659" i="11"/>
  <c r="J658" i="11"/>
  <c r="J657" i="11"/>
  <c r="J656" i="11"/>
  <c r="J655" i="11"/>
  <c r="J654" i="11"/>
  <c r="J653" i="11"/>
  <c r="J652" i="11"/>
  <c r="J651" i="11"/>
  <c r="J650" i="11"/>
  <c r="J649" i="11"/>
  <c r="J648" i="11"/>
  <c r="J647" i="11"/>
  <c r="J646" i="11"/>
  <c r="J645" i="11"/>
  <c r="J644" i="11"/>
  <c r="J643" i="11"/>
  <c r="J642" i="11"/>
  <c r="J641" i="11"/>
  <c r="J640" i="11"/>
  <c r="J639" i="11"/>
  <c r="J638" i="11"/>
  <c r="J637" i="11"/>
  <c r="J636" i="11"/>
  <c r="J635" i="11"/>
  <c r="J634" i="11"/>
  <c r="J633" i="11"/>
  <c r="J632" i="11"/>
  <c r="J631" i="11"/>
  <c r="J630" i="11"/>
  <c r="J629" i="11"/>
  <c r="J628" i="11"/>
  <c r="J627" i="11"/>
  <c r="J626" i="11"/>
  <c r="J625" i="11"/>
  <c r="J624" i="11"/>
  <c r="J623" i="11"/>
  <c r="J622" i="11"/>
  <c r="J621" i="11"/>
  <c r="J620" i="11"/>
  <c r="J619" i="11"/>
  <c r="J618" i="11"/>
  <c r="J617" i="11"/>
  <c r="J616" i="11"/>
  <c r="J615" i="11"/>
  <c r="J614" i="11"/>
  <c r="J613" i="11"/>
  <c r="J612" i="11"/>
  <c r="J611" i="11"/>
  <c r="J610" i="11"/>
  <c r="J609" i="11"/>
  <c r="J608" i="11"/>
  <c r="J607" i="11"/>
  <c r="J606" i="11"/>
  <c r="J605" i="11"/>
  <c r="J604" i="11"/>
  <c r="J603" i="11"/>
  <c r="J602" i="11"/>
  <c r="J601" i="11"/>
  <c r="J600" i="11"/>
  <c r="J599" i="11"/>
  <c r="J598" i="11"/>
  <c r="J597" i="11"/>
  <c r="J596" i="11"/>
  <c r="J595" i="11"/>
  <c r="J594" i="11"/>
  <c r="J593" i="11"/>
  <c r="J592" i="11"/>
  <c r="J591" i="11"/>
  <c r="J590" i="11"/>
  <c r="J589" i="11"/>
  <c r="J588" i="11"/>
  <c r="J587" i="11"/>
  <c r="J586" i="11"/>
  <c r="J585" i="11"/>
  <c r="J584" i="11"/>
  <c r="J583" i="11"/>
  <c r="J582" i="11"/>
  <c r="J581" i="11"/>
  <c r="J580" i="11"/>
  <c r="J579" i="11"/>
  <c r="J578" i="11"/>
  <c r="J577" i="11"/>
  <c r="J576" i="11"/>
  <c r="J575" i="11"/>
  <c r="J574" i="11"/>
  <c r="J573" i="11"/>
  <c r="J572" i="11"/>
  <c r="J571" i="11"/>
  <c r="J570" i="11"/>
  <c r="J569" i="11"/>
  <c r="J568" i="11"/>
  <c r="J567" i="11"/>
  <c r="J566" i="11"/>
  <c r="J565" i="11"/>
  <c r="J564" i="11"/>
  <c r="J563" i="11"/>
  <c r="J562" i="11"/>
  <c r="J561" i="11"/>
  <c r="J560" i="11"/>
  <c r="J559" i="11"/>
  <c r="J558" i="11"/>
  <c r="J557" i="11"/>
  <c r="J556" i="11"/>
  <c r="J555" i="11"/>
  <c r="J554" i="11"/>
  <c r="J553" i="11"/>
  <c r="J552" i="11"/>
  <c r="J551" i="11"/>
  <c r="J550" i="11"/>
  <c r="J549" i="11"/>
  <c r="J548" i="11"/>
  <c r="J547" i="11"/>
  <c r="J546" i="11"/>
  <c r="J545" i="11"/>
  <c r="J544" i="11"/>
  <c r="J543" i="11"/>
  <c r="J542" i="11"/>
  <c r="J541" i="11"/>
  <c r="J540" i="11"/>
  <c r="J539" i="11"/>
  <c r="J538" i="11"/>
  <c r="J537" i="11"/>
  <c r="J536" i="11"/>
  <c r="J535" i="11"/>
  <c r="J534" i="11"/>
  <c r="J533" i="11"/>
  <c r="J532" i="11"/>
  <c r="J531" i="11"/>
  <c r="J530" i="11"/>
  <c r="J529" i="11"/>
  <c r="J528" i="11"/>
  <c r="J527" i="11"/>
  <c r="J526" i="11"/>
  <c r="J525" i="11"/>
  <c r="J524" i="11"/>
  <c r="J523" i="11"/>
  <c r="J522" i="11"/>
  <c r="J521" i="11"/>
  <c r="J520" i="11"/>
  <c r="J519" i="11"/>
  <c r="J518" i="11"/>
  <c r="J517" i="11"/>
  <c r="J516" i="11"/>
  <c r="J515" i="11"/>
  <c r="J514" i="11"/>
  <c r="J513" i="11"/>
  <c r="J512" i="11"/>
  <c r="J511" i="11"/>
  <c r="J510" i="11"/>
  <c r="J509" i="11"/>
  <c r="J508" i="11"/>
  <c r="J507" i="11"/>
  <c r="J506" i="11"/>
  <c r="J505" i="11"/>
  <c r="J504" i="11"/>
  <c r="J503" i="11"/>
  <c r="J502" i="11"/>
  <c r="J501" i="11"/>
  <c r="J500" i="11"/>
  <c r="J499" i="11"/>
  <c r="J498" i="11"/>
  <c r="J497" i="11"/>
  <c r="J496" i="11"/>
  <c r="J495" i="11"/>
  <c r="J494" i="11"/>
  <c r="J493" i="11"/>
  <c r="J492" i="11"/>
  <c r="J491" i="11"/>
  <c r="J490" i="11"/>
  <c r="J489" i="11"/>
  <c r="J488" i="11"/>
  <c r="J487" i="11"/>
  <c r="J486" i="11"/>
  <c r="J485" i="11"/>
  <c r="J484" i="11"/>
  <c r="J483" i="11"/>
  <c r="J482" i="11"/>
  <c r="J481" i="11"/>
  <c r="J480" i="11"/>
  <c r="J479" i="11"/>
  <c r="J478" i="11"/>
  <c r="J477" i="11"/>
  <c r="J476" i="11"/>
  <c r="J475" i="11"/>
  <c r="J474" i="11"/>
  <c r="J473" i="11"/>
  <c r="J472" i="11"/>
  <c r="J471" i="11"/>
  <c r="J470" i="11"/>
  <c r="J469" i="11"/>
  <c r="J468" i="11"/>
  <c r="J467" i="11"/>
  <c r="J466" i="11"/>
  <c r="J465" i="11"/>
  <c r="J464" i="11"/>
  <c r="J463" i="11"/>
  <c r="J462" i="11"/>
  <c r="J461" i="11"/>
  <c r="J460" i="11"/>
  <c r="J459" i="11"/>
  <c r="J458" i="11"/>
  <c r="J457" i="11"/>
  <c r="J456" i="11"/>
  <c r="J455" i="11"/>
  <c r="J454" i="11"/>
  <c r="J453" i="11"/>
  <c r="J452" i="11"/>
  <c r="J451" i="11"/>
  <c r="J450" i="11"/>
  <c r="J449" i="11"/>
  <c r="J448" i="11"/>
  <c r="J447" i="11"/>
  <c r="J446" i="11"/>
  <c r="J445" i="11"/>
  <c r="J444" i="11"/>
  <c r="J443" i="11"/>
  <c r="J442" i="11"/>
  <c r="J441" i="11"/>
  <c r="J440" i="11"/>
  <c r="J439" i="11"/>
  <c r="J438" i="11"/>
  <c r="J437" i="11"/>
  <c r="J436" i="11"/>
  <c r="J435" i="11"/>
  <c r="J434" i="11"/>
  <c r="J433" i="11"/>
  <c r="J432" i="11"/>
  <c r="J431" i="11"/>
  <c r="J430" i="11"/>
  <c r="J429" i="11"/>
  <c r="J428" i="11"/>
  <c r="J427" i="11"/>
  <c r="J426" i="11"/>
  <c r="J425" i="11"/>
  <c r="J424" i="11"/>
  <c r="J423" i="11"/>
  <c r="J422" i="11"/>
  <c r="J421" i="11"/>
  <c r="J420" i="11"/>
  <c r="J419" i="11"/>
  <c r="J418" i="11"/>
  <c r="J417" i="11"/>
  <c r="J416" i="11"/>
  <c r="J415" i="11"/>
  <c r="J414" i="11"/>
  <c r="J413" i="11"/>
  <c r="J412" i="11"/>
  <c r="J411" i="11"/>
  <c r="J410" i="11"/>
  <c r="J409" i="11"/>
  <c r="J408" i="11"/>
  <c r="J407" i="11"/>
  <c r="J406" i="11"/>
  <c r="J405" i="11"/>
  <c r="J404" i="11"/>
  <c r="J403" i="11"/>
  <c r="J402" i="11"/>
  <c r="J401" i="11"/>
  <c r="J400" i="11"/>
  <c r="J399" i="11"/>
  <c r="J398" i="11"/>
  <c r="J397" i="11"/>
  <c r="J396" i="11"/>
  <c r="J395" i="11"/>
  <c r="J394" i="11"/>
  <c r="J393" i="11"/>
  <c r="J392" i="11"/>
  <c r="J391" i="11"/>
  <c r="J390" i="11"/>
  <c r="J389" i="11"/>
  <c r="J388" i="11"/>
  <c r="J387" i="11"/>
  <c r="J386" i="11"/>
  <c r="J385" i="11"/>
  <c r="J384" i="11"/>
  <c r="J383" i="11"/>
  <c r="J382" i="11"/>
  <c r="J381" i="11"/>
  <c r="J380" i="11"/>
  <c r="J379" i="11"/>
  <c r="J378" i="11"/>
  <c r="J377" i="11"/>
  <c r="J376" i="11"/>
  <c r="J375" i="11"/>
  <c r="J374" i="11"/>
  <c r="J373" i="11"/>
  <c r="J372" i="11"/>
  <c r="J371" i="11"/>
  <c r="J370" i="11"/>
  <c r="J369" i="11"/>
  <c r="J368" i="11"/>
  <c r="J367" i="11"/>
  <c r="J366" i="11"/>
  <c r="J365" i="11"/>
  <c r="J364" i="11"/>
  <c r="J363" i="11"/>
  <c r="J362" i="11"/>
  <c r="J361" i="11"/>
  <c r="J360" i="11"/>
  <c r="J359" i="11"/>
  <c r="J358" i="11"/>
  <c r="J357" i="11"/>
  <c r="J356" i="11"/>
  <c r="J355" i="11"/>
  <c r="J354" i="11"/>
  <c r="J353" i="11"/>
  <c r="J352" i="11"/>
  <c r="J351" i="11"/>
  <c r="J350" i="11"/>
  <c r="J349" i="11"/>
  <c r="J348" i="11"/>
  <c r="J347" i="11"/>
  <c r="J346" i="11"/>
  <c r="J345" i="11"/>
  <c r="J344" i="11"/>
  <c r="J343" i="11"/>
  <c r="J342" i="11"/>
  <c r="J341" i="11"/>
  <c r="J340" i="11"/>
  <c r="J339" i="11"/>
  <c r="J338" i="11"/>
  <c r="J337" i="11"/>
  <c r="J336" i="11"/>
  <c r="J335" i="11"/>
  <c r="J334" i="11"/>
  <c r="J333" i="11"/>
  <c r="J332" i="11"/>
  <c r="J331" i="11"/>
  <c r="J330" i="11"/>
  <c r="J329" i="11"/>
  <c r="J328" i="11"/>
  <c r="J327" i="11"/>
  <c r="J326" i="11"/>
  <c r="J325" i="11"/>
  <c r="J324" i="11"/>
  <c r="J323" i="11"/>
  <c r="J322" i="11"/>
  <c r="J321" i="11"/>
  <c r="J320" i="11"/>
  <c r="J319" i="11"/>
  <c r="J318" i="11"/>
  <c r="J317" i="11"/>
  <c r="J316" i="11"/>
  <c r="J315" i="11"/>
  <c r="J314" i="11"/>
  <c r="J313" i="11"/>
  <c r="J312" i="11"/>
  <c r="J311" i="11"/>
  <c r="J310" i="11"/>
  <c r="J309" i="11"/>
  <c r="J308" i="11"/>
  <c r="J307" i="11"/>
  <c r="J306" i="11"/>
  <c r="J305" i="11"/>
  <c r="J304" i="11"/>
  <c r="J303" i="11"/>
  <c r="J302" i="11"/>
  <c r="J301" i="11"/>
  <c r="J300" i="11"/>
  <c r="J299" i="11"/>
  <c r="J298" i="11"/>
  <c r="J297" i="11"/>
  <c r="J296" i="11"/>
  <c r="J295" i="11"/>
  <c r="J294" i="11"/>
  <c r="J293" i="11"/>
  <c r="J292" i="11"/>
  <c r="J291" i="11"/>
  <c r="J290" i="11"/>
  <c r="J289" i="11"/>
  <c r="J288" i="11"/>
  <c r="J287" i="11"/>
  <c r="J286" i="11"/>
  <c r="J285" i="11"/>
  <c r="J284" i="11"/>
  <c r="J283" i="11"/>
  <c r="J282" i="11"/>
  <c r="J281" i="11"/>
  <c r="J280" i="11"/>
  <c r="J279" i="11"/>
  <c r="J278" i="11"/>
  <c r="J277" i="11"/>
  <c r="J276" i="11"/>
  <c r="J275" i="11"/>
  <c r="J274" i="11"/>
  <c r="J273" i="11"/>
  <c r="J272" i="11"/>
  <c r="J271" i="11"/>
  <c r="J270" i="11"/>
  <c r="J269" i="11"/>
  <c r="J268" i="11"/>
  <c r="J267" i="11"/>
  <c r="J266" i="11"/>
  <c r="J265" i="11"/>
  <c r="J264" i="11"/>
  <c r="J263" i="11"/>
  <c r="J262" i="11"/>
  <c r="J261" i="11"/>
  <c r="J260" i="11"/>
  <c r="J259" i="11"/>
  <c r="J258" i="11"/>
  <c r="J257" i="11"/>
  <c r="J256" i="11"/>
  <c r="J255" i="11"/>
  <c r="J254" i="11"/>
  <c r="J253" i="11"/>
  <c r="J252" i="11"/>
  <c r="J251" i="11"/>
  <c r="J250" i="11"/>
  <c r="J249" i="11"/>
  <c r="J248" i="11"/>
  <c r="J247" i="11"/>
  <c r="J246" i="11"/>
  <c r="J245" i="11"/>
  <c r="J244" i="11"/>
  <c r="J243" i="11"/>
  <c r="J242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229" i="11"/>
  <c r="J228" i="11"/>
  <c r="J227" i="11"/>
  <c r="J226" i="11"/>
  <c r="J225" i="11"/>
  <c r="J224" i="11"/>
  <c r="J223" i="11"/>
  <c r="J222" i="11"/>
  <c r="J221" i="11"/>
  <c r="J220" i="11"/>
  <c r="J219" i="11"/>
  <c r="J218" i="11"/>
  <c r="J217" i="11"/>
  <c r="J216" i="11"/>
  <c r="J215" i="11"/>
  <c r="J214" i="11"/>
  <c r="J213" i="11"/>
  <c r="J212" i="11"/>
  <c r="J211" i="11"/>
  <c r="J210" i="11"/>
  <c r="J209" i="11"/>
  <c r="J208" i="11"/>
  <c r="J207" i="11"/>
  <c r="J206" i="11"/>
  <c r="J205" i="11"/>
  <c r="J204" i="11"/>
  <c r="J203" i="11"/>
  <c r="J202" i="11"/>
  <c r="J201" i="11"/>
  <c r="J200" i="11"/>
  <c r="J199" i="11"/>
  <c r="J198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K104" i="11" s="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H12" i="11"/>
  <c r="H11" i="11"/>
  <c r="H10" i="11"/>
  <c r="H9" i="11"/>
  <c r="H8" i="11"/>
  <c r="H7" i="11"/>
  <c r="H5" i="11"/>
  <c r="H13" i="11"/>
  <c r="G13" i="11"/>
  <c r="Q891" i="11" l="1"/>
  <c r="O935" i="11"/>
  <c r="Q899" i="11"/>
  <c r="P935" i="11"/>
  <c r="O919" i="11"/>
  <c r="O899" i="11"/>
  <c r="P931" i="11"/>
  <c r="O931" i="11"/>
  <c r="Q931" i="11"/>
  <c r="Q883" i="11"/>
  <c r="Q889" i="11"/>
  <c r="P946" i="11"/>
  <c r="P906" i="11"/>
  <c r="O944" i="11"/>
  <c r="O902" i="11"/>
  <c r="N935" i="11"/>
  <c r="P902" i="11"/>
  <c r="Q902" i="11"/>
  <c r="N883" i="11"/>
  <c r="O883" i="11"/>
  <c r="O906" i="11"/>
  <c r="P919" i="11"/>
  <c r="N903" i="11"/>
  <c r="O903" i="11"/>
  <c r="P903" i="11"/>
  <c r="Q938" i="11"/>
  <c r="O886" i="11"/>
  <c r="N886" i="11"/>
  <c r="Q886" i="11"/>
  <c r="Q929" i="11"/>
  <c r="Q897" i="11"/>
  <c r="O938" i="11"/>
  <c r="P938" i="11"/>
  <c r="Q937" i="11"/>
  <c r="N912" i="11"/>
  <c r="O912" i="11"/>
  <c r="P912" i="11"/>
  <c r="Q947" i="11"/>
  <c r="O928" i="11"/>
  <c r="Q928" i="11"/>
  <c r="P928" i="11"/>
  <c r="O947" i="11"/>
  <c r="Q913" i="11"/>
  <c r="N947" i="11"/>
  <c r="Q922" i="11"/>
  <c r="O897" i="11"/>
  <c r="N915" i="11"/>
  <c r="P915" i="11"/>
  <c r="O915" i="11"/>
  <c r="O922" i="11"/>
  <c r="N922" i="11"/>
  <c r="P922" i="11"/>
  <c r="Q914" i="11"/>
  <c r="P914" i="11"/>
  <c r="N914" i="11"/>
  <c r="O914" i="11"/>
  <c r="N936" i="11"/>
  <c r="Q936" i="11"/>
  <c r="P936" i="11"/>
  <c r="O936" i="11"/>
  <c r="N910" i="11"/>
  <c r="Q910" i="11"/>
  <c r="P910" i="11"/>
  <c r="O910" i="11"/>
  <c r="Q898" i="11"/>
  <c r="P898" i="11"/>
  <c r="N898" i="11"/>
  <c r="O898" i="11"/>
  <c r="Q950" i="11"/>
  <c r="P950" i="11"/>
  <c r="N950" i="11"/>
  <c r="O950" i="11"/>
  <c r="N897" i="11"/>
  <c r="N940" i="11"/>
  <c r="Q940" i="11"/>
  <c r="P940" i="11"/>
  <c r="O940" i="11"/>
  <c r="Q882" i="11"/>
  <c r="P882" i="11"/>
  <c r="N882" i="11"/>
  <c r="O882" i="11"/>
  <c r="Q920" i="11"/>
  <c r="P920" i="11"/>
  <c r="O920" i="11"/>
  <c r="N920" i="11"/>
  <c r="N894" i="11"/>
  <c r="Q894" i="11"/>
  <c r="P894" i="11"/>
  <c r="O894" i="11"/>
  <c r="Q890" i="11"/>
  <c r="P890" i="11"/>
  <c r="O890" i="11"/>
  <c r="N890" i="11"/>
  <c r="P897" i="11"/>
  <c r="Q924" i="11"/>
  <c r="P924" i="11"/>
  <c r="O924" i="11"/>
  <c r="N924" i="11"/>
  <c r="Q875" i="11"/>
  <c r="O875" i="11"/>
  <c r="P875" i="11"/>
  <c r="N875" i="11"/>
  <c r="Q881" i="11"/>
  <c r="N881" i="11"/>
  <c r="P881" i="11"/>
  <c r="O881" i="11"/>
  <c r="Q874" i="11"/>
  <c r="P874" i="11"/>
  <c r="O874" i="11"/>
  <c r="N874" i="11"/>
  <c r="Q934" i="11"/>
  <c r="P934" i="11"/>
  <c r="N934" i="11"/>
  <c r="O934" i="11"/>
  <c r="Q908" i="11"/>
  <c r="N908" i="11"/>
  <c r="P908" i="11"/>
  <c r="O908" i="11"/>
  <c r="N878" i="11"/>
  <c r="Q878" i="11"/>
  <c r="P878" i="11"/>
  <c r="O878" i="11"/>
  <c r="N904" i="11"/>
  <c r="Q904" i="11"/>
  <c r="P904" i="11"/>
  <c r="O904" i="11"/>
  <c r="Q948" i="11"/>
  <c r="P948" i="11"/>
  <c r="O948" i="11"/>
  <c r="N948" i="11"/>
  <c r="Q941" i="11"/>
  <c r="P941" i="11"/>
  <c r="O941" i="11"/>
  <c r="N941" i="11"/>
  <c r="N937" i="11"/>
  <c r="O913" i="11"/>
  <c r="Q892" i="11"/>
  <c r="P892" i="11"/>
  <c r="O892" i="11"/>
  <c r="N892" i="11"/>
  <c r="Q949" i="11"/>
  <c r="P949" i="11"/>
  <c r="O949" i="11"/>
  <c r="N949" i="11"/>
  <c r="N932" i="11"/>
  <c r="Q932" i="11"/>
  <c r="P932" i="11"/>
  <c r="O932" i="11"/>
  <c r="Q925" i="11"/>
  <c r="P925" i="11"/>
  <c r="N925" i="11"/>
  <c r="O925" i="11"/>
  <c r="Q918" i="11"/>
  <c r="N918" i="11"/>
  <c r="P918" i="11"/>
  <c r="O918" i="11"/>
  <c r="O937" i="11"/>
  <c r="N913" i="11"/>
  <c r="N876" i="11"/>
  <c r="Q876" i="11"/>
  <c r="P876" i="11"/>
  <c r="O876" i="11"/>
  <c r="Q933" i="11"/>
  <c r="P933" i="11"/>
  <c r="O933" i="11"/>
  <c r="N933" i="11"/>
  <c r="Q888" i="11"/>
  <c r="P888" i="11"/>
  <c r="N888" i="11"/>
  <c r="O888" i="11"/>
  <c r="Q916" i="11"/>
  <c r="P916" i="11"/>
  <c r="O916" i="11"/>
  <c r="N916" i="11"/>
  <c r="Q909" i="11"/>
  <c r="N909" i="11"/>
  <c r="P909" i="11"/>
  <c r="O909" i="11"/>
  <c r="P937" i="11"/>
  <c r="P913" i="11"/>
  <c r="Q917" i="11"/>
  <c r="N917" i="11"/>
  <c r="P917" i="11"/>
  <c r="O917" i="11"/>
  <c r="Q887" i="11"/>
  <c r="O887" i="11"/>
  <c r="P887" i="11"/>
  <c r="N887" i="11"/>
  <c r="Q900" i="11"/>
  <c r="P900" i="11"/>
  <c r="O900" i="11"/>
  <c r="N900" i="11"/>
  <c r="N896" i="11"/>
  <c r="Q896" i="11"/>
  <c r="P896" i="11"/>
  <c r="O896" i="11"/>
  <c r="Q901" i="11"/>
  <c r="N901" i="11"/>
  <c r="P901" i="11"/>
  <c r="O901" i="11"/>
  <c r="Q939" i="11"/>
  <c r="O939" i="11"/>
  <c r="P939" i="11"/>
  <c r="N939" i="11"/>
  <c r="Q884" i="11"/>
  <c r="P884" i="11"/>
  <c r="O884" i="11"/>
  <c r="N884" i="11"/>
  <c r="Q893" i="11"/>
  <c r="P893" i="11"/>
  <c r="O893" i="11"/>
  <c r="N893" i="11"/>
  <c r="N880" i="11"/>
  <c r="Q880" i="11"/>
  <c r="P880" i="11"/>
  <c r="O880" i="11"/>
  <c r="Q953" i="11"/>
  <c r="P953" i="11"/>
  <c r="O953" i="11"/>
  <c r="N953" i="11"/>
  <c r="O929" i="11"/>
  <c r="O889" i="11"/>
  <c r="N891" i="11"/>
  <c r="Q885" i="11"/>
  <c r="P885" i="11"/>
  <c r="O885" i="11"/>
  <c r="N885" i="11"/>
  <c r="Q923" i="11"/>
  <c r="O923" i="11"/>
  <c r="P923" i="11"/>
  <c r="N923" i="11"/>
  <c r="Q951" i="11"/>
  <c r="P951" i="11"/>
  <c r="O951" i="11"/>
  <c r="N951" i="11"/>
  <c r="P929" i="11"/>
  <c r="N889" i="11"/>
  <c r="O891" i="11"/>
  <c r="Q907" i="11"/>
  <c r="O907" i="11"/>
  <c r="P907" i="11"/>
  <c r="N907" i="11"/>
  <c r="Q877" i="11"/>
  <c r="P877" i="11"/>
  <c r="N877" i="11"/>
  <c r="O877" i="11"/>
  <c r="N929" i="11"/>
  <c r="P889" i="11"/>
  <c r="P891" i="11"/>
  <c r="Q927" i="11"/>
  <c r="P927" i="11"/>
  <c r="O927" i="11"/>
  <c r="N927" i="11"/>
  <c r="Q921" i="11"/>
  <c r="P921" i="11"/>
  <c r="O921" i="11"/>
  <c r="N921" i="11"/>
  <c r="Q911" i="11"/>
  <c r="P911" i="11"/>
  <c r="O911" i="11"/>
  <c r="N911" i="11"/>
  <c r="Q942" i="11"/>
  <c r="P942" i="11"/>
  <c r="O942" i="11"/>
  <c r="N942" i="11"/>
  <c r="N945" i="11"/>
  <c r="Q895" i="11"/>
  <c r="O895" i="11"/>
  <c r="P895" i="11"/>
  <c r="N895" i="11"/>
  <c r="Q905" i="11"/>
  <c r="P905" i="11"/>
  <c r="N905" i="11"/>
  <c r="O905" i="11"/>
  <c r="O945" i="11"/>
  <c r="Q879" i="11"/>
  <c r="P879" i="11"/>
  <c r="O879" i="11"/>
  <c r="N879" i="11"/>
  <c r="N952" i="11"/>
  <c r="Q952" i="11"/>
  <c r="P952" i="11"/>
  <c r="O952" i="11"/>
  <c r="Q926" i="11"/>
  <c r="P926" i="11"/>
  <c r="O926" i="11"/>
  <c r="N926" i="11"/>
  <c r="P945" i="11"/>
  <c r="N930" i="11"/>
  <c r="Q930" i="11"/>
  <c r="P930" i="11"/>
  <c r="O930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751" i="1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H873" i="11"/>
  <c r="I873" i="11" s="1"/>
  <c r="H872" i="11"/>
  <c r="I872" i="11" s="1"/>
  <c r="H871" i="11"/>
  <c r="I871" i="11" s="1"/>
  <c r="H870" i="11"/>
  <c r="I870" i="11" s="1"/>
  <c r="H869" i="11"/>
  <c r="I869" i="11" s="1"/>
  <c r="H868" i="11"/>
  <c r="I868" i="11" s="1"/>
  <c r="H867" i="11"/>
  <c r="I867" i="11" s="1"/>
  <c r="H866" i="11"/>
  <c r="I866" i="11" s="1"/>
  <c r="H865" i="11"/>
  <c r="I865" i="11" s="1"/>
  <c r="H864" i="11"/>
  <c r="I864" i="11" s="1"/>
  <c r="H863" i="11"/>
  <c r="I863" i="11" s="1"/>
  <c r="H862" i="11"/>
  <c r="I862" i="11" s="1"/>
  <c r="H861" i="11"/>
  <c r="I861" i="11" s="1"/>
  <c r="H860" i="11"/>
  <c r="I860" i="11" s="1"/>
  <c r="H859" i="11"/>
  <c r="I859" i="11" s="1"/>
  <c r="H858" i="11"/>
  <c r="I858" i="11" s="1"/>
  <c r="H857" i="11"/>
  <c r="I857" i="11" s="1"/>
  <c r="H856" i="11"/>
  <c r="I856" i="11" s="1"/>
  <c r="H855" i="11"/>
  <c r="I855" i="11" s="1"/>
  <c r="H854" i="11"/>
  <c r="I854" i="11" s="1"/>
  <c r="H853" i="11"/>
  <c r="I853" i="11" s="1"/>
  <c r="H852" i="11"/>
  <c r="I852" i="11" s="1"/>
  <c r="H851" i="11"/>
  <c r="I851" i="11" s="1"/>
  <c r="H850" i="11"/>
  <c r="I850" i="11" s="1"/>
  <c r="H849" i="11"/>
  <c r="I849" i="11" s="1"/>
  <c r="H848" i="11"/>
  <c r="I848" i="11" s="1"/>
  <c r="H847" i="11"/>
  <c r="I847" i="11" s="1"/>
  <c r="H846" i="11"/>
  <c r="I846" i="11" s="1"/>
  <c r="H845" i="11"/>
  <c r="I845" i="11" s="1"/>
  <c r="H844" i="11"/>
  <c r="I844" i="11" s="1"/>
  <c r="H843" i="11"/>
  <c r="I843" i="11" s="1"/>
  <c r="H842" i="11"/>
  <c r="I842" i="11" s="1"/>
  <c r="H841" i="11"/>
  <c r="I841" i="11" s="1"/>
  <c r="H840" i="11"/>
  <c r="I840" i="11" s="1"/>
  <c r="H839" i="11"/>
  <c r="I839" i="11" s="1"/>
  <c r="H838" i="11"/>
  <c r="I838" i="11" s="1"/>
  <c r="H837" i="11"/>
  <c r="I837" i="11" s="1"/>
  <c r="H836" i="11"/>
  <c r="I836" i="11" s="1"/>
  <c r="H835" i="11"/>
  <c r="I835" i="11" s="1"/>
  <c r="H834" i="11"/>
  <c r="I834" i="11" s="1"/>
  <c r="H833" i="11"/>
  <c r="I833" i="11" s="1"/>
  <c r="H832" i="11"/>
  <c r="I832" i="11" s="1"/>
  <c r="H831" i="11"/>
  <c r="I831" i="11" s="1"/>
  <c r="H830" i="11"/>
  <c r="I830" i="11" s="1"/>
  <c r="H829" i="11"/>
  <c r="I829" i="11" s="1"/>
  <c r="H828" i="11"/>
  <c r="I828" i="11" s="1"/>
  <c r="H827" i="11"/>
  <c r="I827" i="11" s="1"/>
  <c r="H826" i="11"/>
  <c r="I826" i="11" s="1"/>
  <c r="H825" i="11"/>
  <c r="I825" i="11" s="1"/>
  <c r="H824" i="11"/>
  <c r="I824" i="11" s="1"/>
  <c r="H823" i="11"/>
  <c r="I823" i="11" s="1"/>
  <c r="H822" i="11"/>
  <c r="I822" i="11" s="1"/>
  <c r="H821" i="11"/>
  <c r="I821" i="11" s="1"/>
  <c r="H820" i="11"/>
  <c r="I820" i="11" s="1"/>
  <c r="H819" i="11"/>
  <c r="I819" i="11" s="1"/>
  <c r="H818" i="11"/>
  <c r="I818" i="11" s="1"/>
  <c r="H817" i="11"/>
  <c r="I817" i="11" s="1"/>
  <c r="H816" i="11"/>
  <c r="I816" i="11" s="1"/>
  <c r="H815" i="11"/>
  <c r="I815" i="11" s="1"/>
  <c r="H814" i="11"/>
  <c r="I814" i="11" s="1"/>
  <c r="H813" i="11"/>
  <c r="I813" i="11" s="1"/>
  <c r="H812" i="11"/>
  <c r="I812" i="11" s="1"/>
  <c r="H811" i="11"/>
  <c r="I811" i="11" s="1"/>
  <c r="H810" i="11"/>
  <c r="I810" i="11" s="1"/>
  <c r="H809" i="11"/>
  <c r="I809" i="11" s="1"/>
  <c r="H808" i="11"/>
  <c r="I808" i="11" s="1"/>
  <c r="H807" i="11"/>
  <c r="I807" i="11" s="1"/>
  <c r="H806" i="11"/>
  <c r="I806" i="11" s="1"/>
  <c r="H805" i="11"/>
  <c r="I805" i="11" s="1"/>
  <c r="H804" i="11"/>
  <c r="I804" i="11" s="1"/>
  <c r="H803" i="11"/>
  <c r="I803" i="11" s="1"/>
  <c r="H802" i="11"/>
  <c r="I802" i="11" s="1"/>
  <c r="H801" i="11"/>
  <c r="I801" i="11" s="1"/>
  <c r="H800" i="11"/>
  <c r="I800" i="11" s="1"/>
  <c r="H799" i="11"/>
  <c r="I799" i="11" s="1"/>
  <c r="H798" i="11"/>
  <c r="I798" i="11" s="1"/>
  <c r="H797" i="11"/>
  <c r="I797" i="11" s="1"/>
  <c r="H796" i="11"/>
  <c r="I796" i="11" s="1"/>
  <c r="H795" i="11"/>
  <c r="I795" i="11" s="1"/>
  <c r="H794" i="11"/>
  <c r="I794" i="11" s="1"/>
  <c r="H793" i="11"/>
  <c r="I793" i="11" s="1"/>
  <c r="H792" i="11"/>
  <c r="I792" i="11" s="1"/>
  <c r="H791" i="11"/>
  <c r="I791" i="11" s="1"/>
  <c r="H790" i="11"/>
  <c r="I790" i="11" s="1"/>
  <c r="H789" i="11"/>
  <c r="I789" i="11" s="1"/>
  <c r="H788" i="11"/>
  <c r="I788" i="11" s="1"/>
  <c r="H787" i="11"/>
  <c r="I787" i="11" s="1"/>
  <c r="H786" i="11"/>
  <c r="I786" i="11" s="1"/>
  <c r="H785" i="11"/>
  <c r="I785" i="11" s="1"/>
  <c r="H784" i="11"/>
  <c r="I784" i="11" s="1"/>
  <c r="H783" i="11"/>
  <c r="I783" i="11" s="1"/>
  <c r="H782" i="11"/>
  <c r="I782" i="11" s="1"/>
  <c r="H781" i="11"/>
  <c r="I781" i="11" s="1"/>
  <c r="H780" i="11"/>
  <c r="I780" i="11" s="1"/>
  <c r="H779" i="11"/>
  <c r="I779" i="11" s="1"/>
  <c r="H778" i="11"/>
  <c r="I778" i="11" s="1"/>
  <c r="H777" i="11"/>
  <c r="I777" i="11" s="1"/>
  <c r="H776" i="11"/>
  <c r="I776" i="11" s="1"/>
  <c r="H775" i="11"/>
  <c r="I775" i="11" s="1"/>
  <c r="H774" i="11"/>
  <c r="I774" i="11" s="1"/>
  <c r="H773" i="11"/>
  <c r="I773" i="11" s="1"/>
  <c r="H772" i="11"/>
  <c r="I772" i="11" s="1"/>
  <c r="H771" i="11"/>
  <c r="I771" i="11" s="1"/>
  <c r="H770" i="11"/>
  <c r="I770" i="11" s="1"/>
  <c r="H769" i="11"/>
  <c r="I769" i="11" s="1"/>
  <c r="H768" i="11"/>
  <c r="I768" i="11" s="1"/>
  <c r="H767" i="11"/>
  <c r="I767" i="11" s="1"/>
  <c r="H766" i="11"/>
  <c r="I766" i="11" s="1"/>
  <c r="H765" i="11"/>
  <c r="I765" i="11" s="1"/>
  <c r="H764" i="11"/>
  <c r="I764" i="11" s="1"/>
  <c r="H763" i="11"/>
  <c r="I763" i="11" s="1"/>
  <c r="H762" i="11"/>
  <c r="I762" i="11" s="1"/>
  <c r="H761" i="11"/>
  <c r="I761" i="11" s="1"/>
  <c r="H760" i="11"/>
  <c r="I760" i="11" s="1"/>
  <c r="H759" i="11"/>
  <c r="I759" i="11" s="1"/>
  <c r="H758" i="11"/>
  <c r="I758" i="11" s="1"/>
  <c r="H757" i="11"/>
  <c r="I757" i="11" s="1"/>
  <c r="H756" i="11"/>
  <c r="I756" i="11" s="1"/>
  <c r="H755" i="11"/>
  <c r="I755" i="11" s="1"/>
  <c r="H754" i="11"/>
  <c r="I754" i="11" s="1"/>
  <c r="H753" i="11"/>
  <c r="I753" i="11" s="1"/>
  <c r="H752" i="11"/>
  <c r="I752" i="11" s="1"/>
  <c r="H751" i="11"/>
  <c r="I751" i="11" s="1"/>
  <c r="H750" i="11"/>
  <c r="I750" i="11" s="1"/>
  <c r="H749" i="11"/>
  <c r="I749" i="11" s="1"/>
  <c r="H748" i="11"/>
  <c r="I748" i="11" s="1"/>
  <c r="H747" i="11"/>
  <c r="I747" i="11" s="1"/>
  <c r="H746" i="11"/>
  <c r="I746" i="11" s="1"/>
  <c r="H745" i="11"/>
  <c r="I745" i="11" s="1"/>
  <c r="H744" i="11"/>
  <c r="I744" i="11" s="1"/>
  <c r="H743" i="11"/>
  <c r="I743" i="11" s="1"/>
  <c r="H742" i="11"/>
  <c r="I742" i="11" s="1"/>
  <c r="H741" i="11"/>
  <c r="I741" i="11" s="1"/>
  <c r="H740" i="11"/>
  <c r="I740" i="11" s="1"/>
  <c r="H739" i="11"/>
  <c r="I739" i="11" s="1"/>
  <c r="H738" i="11"/>
  <c r="I738" i="11" s="1"/>
  <c r="H737" i="11"/>
  <c r="I737" i="11" s="1"/>
  <c r="H736" i="11"/>
  <c r="I736" i="11" s="1"/>
  <c r="H735" i="11"/>
  <c r="I735" i="11" s="1"/>
  <c r="H734" i="11"/>
  <c r="I734" i="11" s="1"/>
  <c r="H733" i="11"/>
  <c r="I733" i="11" s="1"/>
  <c r="H732" i="11"/>
  <c r="I732" i="11" s="1"/>
  <c r="H731" i="11"/>
  <c r="I731" i="11" s="1"/>
  <c r="H730" i="11"/>
  <c r="I730" i="11" s="1"/>
  <c r="H729" i="11"/>
  <c r="I729" i="11" s="1"/>
  <c r="H728" i="11"/>
  <c r="I728" i="11" s="1"/>
  <c r="H727" i="11"/>
  <c r="I727" i="11" s="1"/>
  <c r="H726" i="11"/>
  <c r="I726" i="11" s="1"/>
  <c r="H725" i="11"/>
  <c r="I725" i="11" s="1"/>
  <c r="H724" i="11"/>
  <c r="I724" i="11" s="1"/>
  <c r="H723" i="11"/>
  <c r="I723" i="11" s="1"/>
  <c r="H722" i="11"/>
  <c r="I722" i="11" s="1"/>
  <c r="H721" i="11"/>
  <c r="I721" i="11" s="1"/>
  <c r="H720" i="11"/>
  <c r="I720" i="11" s="1"/>
  <c r="H719" i="11"/>
  <c r="I719" i="11" s="1"/>
  <c r="H718" i="11"/>
  <c r="I718" i="11" s="1"/>
  <c r="H717" i="11"/>
  <c r="I717" i="11" s="1"/>
  <c r="H716" i="11"/>
  <c r="I716" i="11" s="1"/>
  <c r="H715" i="11"/>
  <c r="I715" i="11" s="1"/>
  <c r="H714" i="11"/>
  <c r="I714" i="11" s="1"/>
  <c r="H713" i="11"/>
  <c r="I713" i="11" s="1"/>
  <c r="H712" i="11"/>
  <c r="I712" i="11" s="1"/>
  <c r="H711" i="11"/>
  <c r="I711" i="11" s="1"/>
  <c r="H710" i="11"/>
  <c r="I710" i="11" s="1"/>
  <c r="H709" i="11"/>
  <c r="I709" i="11" s="1"/>
  <c r="H708" i="11"/>
  <c r="I708" i="11" s="1"/>
  <c r="H707" i="11"/>
  <c r="I707" i="11" s="1"/>
  <c r="H706" i="11"/>
  <c r="I706" i="11" s="1"/>
  <c r="H705" i="11"/>
  <c r="I705" i="11" s="1"/>
  <c r="H704" i="11"/>
  <c r="I704" i="11" s="1"/>
  <c r="H703" i="11"/>
  <c r="I703" i="11" s="1"/>
  <c r="H702" i="11"/>
  <c r="I702" i="11" s="1"/>
  <c r="H701" i="11"/>
  <c r="I701" i="11" s="1"/>
  <c r="H700" i="11"/>
  <c r="I700" i="11" s="1"/>
  <c r="H699" i="11"/>
  <c r="I699" i="11" s="1"/>
  <c r="H698" i="11"/>
  <c r="I698" i="11" s="1"/>
  <c r="H697" i="11"/>
  <c r="I697" i="11" s="1"/>
  <c r="H696" i="11"/>
  <c r="I696" i="11" s="1"/>
  <c r="H695" i="11"/>
  <c r="I695" i="11" s="1"/>
  <c r="H694" i="11"/>
  <c r="I694" i="11" s="1"/>
  <c r="H693" i="11"/>
  <c r="I693" i="11" s="1"/>
  <c r="H692" i="11"/>
  <c r="I692" i="11" s="1"/>
  <c r="H691" i="11"/>
  <c r="I691" i="11" s="1"/>
  <c r="H690" i="11"/>
  <c r="I690" i="11" s="1"/>
  <c r="H689" i="11"/>
  <c r="I689" i="11" s="1"/>
  <c r="H688" i="11"/>
  <c r="I688" i="11" s="1"/>
  <c r="H687" i="11"/>
  <c r="I687" i="11" s="1"/>
  <c r="H686" i="11"/>
  <c r="I686" i="11" s="1"/>
  <c r="H685" i="11"/>
  <c r="I685" i="11" s="1"/>
  <c r="H684" i="11"/>
  <c r="I684" i="11" s="1"/>
  <c r="H683" i="11"/>
  <c r="I683" i="11" s="1"/>
  <c r="H682" i="11"/>
  <c r="I682" i="11" s="1"/>
  <c r="H681" i="11"/>
  <c r="I681" i="11" s="1"/>
  <c r="H680" i="11"/>
  <c r="I680" i="11" s="1"/>
  <c r="H679" i="11"/>
  <c r="I679" i="11" s="1"/>
  <c r="H678" i="11"/>
  <c r="I678" i="11" s="1"/>
  <c r="H677" i="11"/>
  <c r="I677" i="11" s="1"/>
  <c r="H676" i="11"/>
  <c r="I676" i="11" s="1"/>
  <c r="H675" i="11"/>
  <c r="I675" i="11" s="1"/>
  <c r="H674" i="11"/>
  <c r="I674" i="11" s="1"/>
  <c r="H673" i="11"/>
  <c r="I673" i="11" s="1"/>
  <c r="H672" i="11"/>
  <c r="I672" i="11" s="1"/>
  <c r="H671" i="11"/>
  <c r="I671" i="11" s="1"/>
  <c r="H670" i="11"/>
  <c r="I670" i="11" s="1"/>
  <c r="H669" i="11"/>
  <c r="I669" i="11" s="1"/>
  <c r="H668" i="11"/>
  <c r="I668" i="11" s="1"/>
  <c r="H667" i="11"/>
  <c r="I667" i="11" s="1"/>
  <c r="H666" i="11"/>
  <c r="I666" i="11" s="1"/>
  <c r="H665" i="11"/>
  <c r="I665" i="11" s="1"/>
  <c r="H664" i="11"/>
  <c r="I664" i="11" s="1"/>
  <c r="H663" i="11"/>
  <c r="I663" i="11" s="1"/>
  <c r="H662" i="11"/>
  <c r="I662" i="11" s="1"/>
  <c r="H661" i="11"/>
  <c r="I661" i="11" s="1"/>
  <c r="H660" i="11"/>
  <c r="I660" i="11" s="1"/>
  <c r="H659" i="11"/>
  <c r="I659" i="11" s="1"/>
  <c r="H658" i="11"/>
  <c r="I658" i="11" s="1"/>
  <c r="H657" i="11"/>
  <c r="I657" i="11" s="1"/>
  <c r="H656" i="11"/>
  <c r="I656" i="11" s="1"/>
  <c r="H655" i="11"/>
  <c r="I655" i="11" s="1"/>
  <c r="H654" i="11"/>
  <c r="I654" i="11" s="1"/>
  <c r="H653" i="11"/>
  <c r="I653" i="11" s="1"/>
  <c r="H652" i="11"/>
  <c r="I652" i="11" s="1"/>
  <c r="H651" i="11"/>
  <c r="I651" i="11" s="1"/>
  <c r="H650" i="11"/>
  <c r="I650" i="11" s="1"/>
  <c r="H649" i="11"/>
  <c r="I649" i="11" s="1"/>
  <c r="H648" i="11"/>
  <c r="I648" i="11" s="1"/>
  <c r="H647" i="11"/>
  <c r="I647" i="11" s="1"/>
  <c r="H646" i="11"/>
  <c r="I646" i="11" s="1"/>
  <c r="H645" i="11"/>
  <c r="I645" i="11" s="1"/>
  <c r="H644" i="11"/>
  <c r="I644" i="11" s="1"/>
  <c r="H643" i="11"/>
  <c r="I643" i="11" s="1"/>
  <c r="H642" i="11"/>
  <c r="I642" i="11" s="1"/>
  <c r="H641" i="11"/>
  <c r="I641" i="11" s="1"/>
  <c r="H640" i="11"/>
  <c r="I640" i="11" s="1"/>
  <c r="H639" i="11"/>
  <c r="I639" i="11" s="1"/>
  <c r="H638" i="11"/>
  <c r="I638" i="11" s="1"/>
  <c r="H637" i="11"/>
  <c r="I637" i="11" s="1"/>
  <c r="H636" i="11"/>
  <c r="I636" i="11" s="1"/>
  <c r="H635" i="11"/>
  <c r="I635" i="11" s="1"/>
  <c r="H634" i="11"/>
  <c r="I634" i="11" s="1"/>
  <c r="H633" i="11"/>
  <c r="I633" i="11" s="1"/>
  <c r="H632" i="11"/>
  <c r="I632" i="11" s="1"/>
  <c r="H631" i="11"/>
  <c r="I631" i="11" s="1"/>
  <c r="H630" i="11"/>
  <c r="I630" i="11" s="1"/>
  <c r="H629" i="11"/>
  <c r="I629" i="11" s="1"/>
  <c r="H628" i="11"/>
  <c r="I628" i="11" s="1"/>
  <c r="H627" i="11"/>
  <c r="I627" i="11" s="1"/>
  <c r="H626" i="11"/>
  <c r="I626" i="11" s="1"/>
  <c r="H625" i="11"/>
  <c r="I625" i="11" s="1"/>
  <c r="H624" i="11"/>
  <c r="I624" i="11" s="1"/>
  <c r="H623" i="11"/>
  <c r="I623" i="11" s="1"/>
  <c r="H622" i="11"/>
  <c r="I622" i="11" s="1"/>
  <c r="H621" i="11"/>
  <c r="I621" i="11" s="1"/>
  <c r="H620" i="11"/>
  <c r="I620" i="11" s="1"/>
  <c r="H619" i="11"/>
  <c r="I619" i="11" s="1"/>
  <c r="H618" i="11"/>
  <c r="I618" i="11" s="1"/>
  <c r="H617" i="11"/>
  <c r="I617" i="11" s="1"/>
  <c r="H616" i="11"/>
  <c r="I616" i="11" s="1"/>
  <c r="H615" i="11"/>
  <c r="I615" i="11" s="1"/>
  <c r="H614" i="11"/>
  <c r="I614" i="11" s="1"/>
  <c r="H613" i="11"/>
  <c r="I613" i="11" s="1"/>
  <c r="H612" i="11"/>
  <c r="I612" i="11" s="1"/>
  <c r="H611" i="11"/>
  <c r="I611" i="11" s="1"/>
  <c r="H610" i="11"/>
  <c r="I610" i="11" s="1"/>
  <c r="H609" i="11"/>
  <c r="I609" i="11" s="1"/>
  <c r="H608" i="11"/>
  <c r="I608" i="11" s="1"/>
  <c r="H607" i="11"/>
  <c r="I607" i="11" s="1"/>
  <c r="H606" i="11"/>
  <c r="I606" i="11" s="1"/>
  <c r="H605" i="11"/>
  <c r="I605" i="11" s="1"/>
  <c r="H604" i="11"/>
  <c r="I604" i="11" s="1"/>
  <c r="H603" i="11"/>
  <c r="I603" i="11" s="1"/>
  <c r="H602" i="11"/>
  <c r="I602" i="11" s="1"/>
  <c r="H601" i="11"/>
  <c r="I601" i="11" s="1"/>
  <c r="H600" i="11"/>
  <c r="I600" i="11" s="1"/>
  <c r="H599" i="11"/>
  <c r="I599" i="11" s="1"/>
  <c r="H598" i="11"/>
  <c r="I598" i="11" s="1"/>
  <c r="H597" i="11"/>
  <c r="I597" i="11" s="1"/>
  <c r="H596" i="11"/>
  <c r="I596" i="11" s="1"/>
  <c r="H595" i="11"/>
  <c r="I595" i="11" s="1"/>
  <c r="H594" i="11"/>
  <c r="I594" i="11" s="1"/>
  <c r="H593" i="11"/>
  <c r="I593" i="11" s="1"/>
  <c r="H592" i="11"/>
  <c r="I592" i="11" s="1"/>
  <c r="H591" i="11"/>
  <c r="I591" i="11" s="1"/>
  <c r="H590" i="11"/>
  <c r="I590" i="11" s="1"/>
  <c r="H589" i="11"/>
  <c r="I589" i="11" s="1"/>
  <c r="H588" i="11"/>
  <c r="I588" i="11" s="1"/>
  <c r="H587" i="11"/>
  <c r="I587" i="11" s="1"/>
  <c r="H586" i="11"/>
  <c r="I586" i="11" s="1"/>
  <c r="H585" i="11"/>
  <c r="I585" i="11" s="1"/>
  <c r="H584" i="11"/>
  <c r="I584" i="11" s="1"/>
  <c r="H583" i="11"/>
  <c r="I583" i="11" s="1"/>
  <c r="H582" i="11"/>
  <c r="I582" i="11" s="1"/>
  <c r="H581" i="11"/>
  <c r="I581" i="11" s="1"/>
  <c r="H580" i="11"/>
  <c r="I580" i="11" s="1"/>
  <c r="H579" i="11"/>
  <c r="I579" i="11" s="1"/>
  <c r="H578" i="11"/>
  <c r="I578" i="11" s="1"/>
  <c r="H577" i="11"/>
  <c r="I577" i="11" s="1"/>
  <c r="H576" i="11"/>
  <c r="I576" i="11" s="1"/>
  <c r="H575" i="11"/>
  <c r="I575" i="11" s="1"/>
  <c r="H574" i="11"/>
  <c r="I574" i="11" s="1"/>
  <c r="H573" i="11"/>
  <c r="I573" i="11" s="1"/>
  <c r="H572" i="11"/>
  <c r="I572" i="11" s="1"/>
  <c r="H571" i="11"/>
  <c r="I571" i="11" s="1"/>
  <c r="H570" i="11"/>
  <c r="I570" i="11" s="1"/>
  <c r="H569" i="11"/>
  <c r="I569" i="11" s="1"/>
  <c r="H568" i="11"/>
  <c r="I568" i="11" s="1"/>
  <c r="H567" i="11"/>
  <c r="I567" i="11" s="1"/>
  <c r="H566" i="11"/>
  <c r="I566" i="11" s="1"/>
  <c r="H565" i="11"/>
  <c r="I565" i="11" s="1"/>
  <c r="H564" i="11"/>
  <c r="I564" i="11" s="1"/>
  <c r="H563" i="11"/>
  <c r="I563" i="11" s="1"/>
  <c r="H562" i="11"/>
  <c r="I562" i="11" s="1"/>
  <c r="H561" i="11"/>
  <c r="I561" i="11" s="1"/>
  <c r="H560" i="11"/>
  <c r="I560" i="11" s="1"/>
  <c r="H559" i="11"/>
  <c r="I559" i="11" s="1"/>
  <c r="H558" i="11"/>
  <c r="I558" i="11" s="1"/>
  <c r="H557" i="11"/>
  <c r="I557" i="11" s="1"/>
  <c r="H556" i="11"/>
  <c r="I556" i="11" s="1"/>
  <c r="H555" i="11"/>
  <c r="I555" i="11" s="1"/>
  <c r="H554" i="11"/>
  <c r="I554" i="11" s="1"/>
  <c r="H553" i="11"/>
  <c r="I553" i="11" s="1"/>
  <c r="H552" i="11"/>
  <c r="I552" i="11" s="1"/>
  <c r="H551" i="11"/>
  <c r="I551" i="11" s="1"/>
  <c r="H550" i="11"/>
  <c r="I550" i="11" s="1"/>
  <c r="H549" i="11"/>
  <c r="I549" i="11" s="1"/>
  <c r="H548" i="11"/>
  <c r="I548" i="11" s="1"/>
  <c r="H547" i="11"/>
  <c r="I547" i="11" s="1"/>
  <c r="H546" i="11"/>
  <c r="I546" i="11" s="1"/>
  <c r="H545" i="11"/>
  <c r="I545" i="11" s="1"/>
  <c r="H544" i="11"/>
  <c r="I544" i="11" s="1"/>
  <c r="H543" i="11"/>
  <c r="I543" i="11" s="1"/>
  <c r="H542" i="11"/>
  <c r="I542" i="11" s="1"/>
  <c r="H541" i="11"/>
  <c r="I541" i="11" s="1"/>
  <c r="H540" i="11"/>
  <c r="I540" i="11" s="1"/>
  <c r="H539" i="11"/>
  <c r="I539" i="11" s="1"/>
  <c r="H538" i="11"/>
  <c r="I538" i="11" s="1"/>
  <c r="H537" i="11"/>
  <c r="I537" i="11" s="1"/>
  <c r="H536" i="11"/>
  <c r="I536" i="11" s="1"/>
  <c r="H535" i="11"/>
  <c r="I535" i="11" s="1"/>
  <c r="H534" i="11"/>
  <c r="I534" i="11" s="1"/>
  <c r="H533" i="11"/>
  <c r="I533" i="11" s="1"/>
  <c r="H532" i="11"/>
  <c r="I532" i="11" s="1"/>
  <c r="H531" i="11"/>
  <c r="I531" i="11" s="1"/>
  <c r="H530" i="11"/>
  <c r="I530" i="11" s="1"/>
  <c r="H529" i="11"/>
  <c r="I529" i="11" s="1"/>
  <c r="H528" i="11"/>
  <c r="I528" i="11" s="1"/>
  <c r="H527" i="11"/>
  <c r="I527" i="11" s="1"/>
  <c r="H526" i="11"/>
  <c r="I526" i="11" s="1"/>
  <c r="H525" i="11"/>
  <c r="I525" i="11" s="1"/>
  <c r="H524" i="11"/>
  <c r="I524" i="11" s="1"/>
  <c r="H523" i="11"/>
  <c r="I523" i="11" s="1"/>
  <c r="H522" i="11"/>
  <c r="I522" i="11" s="1"/>
  <c r="H521" i="11"/>
  <c r="I521" i="11" s="1"/>
  <c r="H520" i="11"/>
  <c r="I520" i="11" s="1"/>
  <c r="H519" i="11"/>
  <c r="I519" i="11" s="1"/>
  <c r="H518" i="11"/>
  <c r="I518" i="11" s="1"/>
  <c r="H517" i="11"/>
  <c r="I517" i="11" s="1"/>
  <c r="H516" i="11"/>
  <c r="I516" i="11" s="1"/>
  <c r="H515" i="11"/>
  <c r="I515" i="11" s="1"/>
  <c r="H514" i="11"/>
  <c r="I514" i="11" s="1"/>
  <c r="H513" i="11"/>
  <c r="I513" i="11" s="1"/>
  <c r="H512" i="11"/>
  <c r="I512" i="11" s="1"/>
  <c r="H511" i="11"/>
  <c r="I511" i="11" s="1"/>
  <c r="H510" i="11"/>
  <c r="I510" i="11" s="1"/>
  <c r="H509" i="11"/>
  <c r="I509" i="11" s="1"/>
  <c r="H508" i="11"/>
  <c r="I508" i="11" s="1"/>
  <c r="H507" i="11"/>
  <c r="I507" i="11" s="1"/>
  <c r="H506" i="11"/>
  <c r="I506" i="11" s="1"/>
  <c r="H505" i="11"/>
  <c r="I505" i="11" s="1"/>
  <c r="H504" i="11"/>
  <c r="I504" i="11" s="1"/>
  <c r="H503" i="11"/>
  <c r="I503" i="11" s="1"/>
  <c r="H502" i="11"/>
  <c r="I502" i="11" s="1"/>
  <c r="H501" i="11"/>
  <c r="I501" i="11" s="1"/>
  <c r="H500" i="11"/>
  <c r="I500" i="11" s="1"/>
  <c r="H499" i="11"/>
  <c r="I499" i="11" s="1"/>
  <c r="H498" i="11"/>
  <c r="I498" i="11" s="1"/>
  <c r="H497" i="11"/>
  <c r="I497" i="11" s="1"/>
  <c r="H496" i="11"/>
  <c r="I496" i="11" s="1"/>
  <c r="H495" i="11"/>
  <c r="I495" i="11" s="1"/>
  <c r="H494" i="11"/>
  <c r="I494" i="11" s="1"/>
  <c r="H493" i="11"/>
  <c r="I493" i="11" s="1"/>
  <c r="H492" i="11"/>
  <c r="I492" i="11" s="1"/>
  <c r="H491" i="11"/>
  <c r="I491" i="11" s="1"/>
  <c r="H490" i="11"/>
  <c r="I490" i="11" s="1"/>
  <c r="H489" i="11"/>
  <c r="I489" i="11" s="1"/>
  <c r="H488" i="11"/>
  <c r="I488" i="11" s="1"/>
  <c r="H487" i="11"/>
  <c r="I487" i="11" s="1"/>
  <c r="H486" i="11"/>
  <c r="I486" i="11" s="1"/>
  <c r="H485" i="11"/>
  <c r="I485" i="11" s="1"/>
  <c r="H484" i="11"/>
  <c r="I484" i="11" s="1"/>
  <c r="H483" i="11"/>
  <c r="I483" i="11" s="1"/>
  <c r="H482" i="11"/>
  <c r="I482" i="11" s="1"/>
  <c r="H481" i="11"/>
  <c r="I481" i="11" s="1"/>
  <c r="H480" i="11"/>
  <c r="I480" i="11" s="1"/>
  <c r="H479" i="11"/>
  <c r="I479" i="11" s="1"/>
  <c r="H478" i="11"/>
  <c r="I478" i="11" s="1"/>
  <c r="H477" i="11"/>
  <c r="I477" i="11" s="1"/>
  <c r="H476" i="11"/>
  <c r="I476" i="11" s="1"/>
  <c r="H475" i="11"/>
  <c r="I475" i="11" s="1"/>
  <c r="H474" i="11"/>
  <c r="I474" i="11" s="1"/>
  <c r="H473" i="11"/>
  <c r="I473" i="11" s="1"/>
  <c r="H472" i="11"/>
  <c r="I472" i="11" s="1"/>
  <c r="H471" i="11"/>
  <c r="I471" i="11" s="1"/>
  <c r="H470" i="11"/>
  <c r="I470" i="11" s="1"/>
  <c r="H469" i="11"/>
  <c r="I469" i="11" s="1"/>
  <c r="H468" i="11"/>
  <c r="I468" i="11" s="1"/>
  <c r="H467" i="11"/>
  <c r="I467" i="11" s="1"/>
  <c r="H466" i="11"/>
  <c r="I466" i="11" s="1"/>
  <c r="H465" i="11"/>
  <c r="I465" i="11" s="1"/>
  <c r="H464" i="11"/>
  <c r="I464" i="11" s="1"/>
  <c r="H463" i="11"/>
  <c r="I463" i="11" s="1"/>
  <c r="H462" i="11"/>
  <c r="I462" i="11" s="1"/>
  <c r="H461" i="11"/>
  <c r="I461" i="11" s="1"/>
  <c r="H460" i="11"/>
  <c r="I460" i="11" s="1"/>
  <c r="H459" i="11"/>
  <c r="I459" i="11" s="1"/>
  <c r="H458" i="11"/>
  <c r="I458" i="11" s="1"/>
  <c r="H457" i="11"/>
  <c r="I457" i="11" s="1"/>
  <c r="H456" i="11"/>
  <c r="I456" i="11" s="1"/>
  <c r="H455" i="11"/>
  <c r="I455" i="11" s="1"/>
  <c r="H454" i="11"/>
  <c r="I454" i="11" s="1"/>
  <c r="H453" i="11"/>
  <c r="I453" i="11" s="1"/>
  <c r="H452" i="11"/>
  <c r="I452" i="11" s="1"/>
  <c r="H451" i="11"/>
  <c r="I451" i="11" s="1"/>
  <c r="H450" i="11"/>
  <c r="I450" i="11" s="1"/>
  <c r="H449" i="11"/>
  <c r="I449" i="11" s="1"/>
  <c r="H448" i="11"/>
  <c r="I448" i="11" s="1"/>
  <c r="H447" i="11"/>
  <c r="I447" i="11" s="1"/>
  <c r="H446" i="11"/>
  <c r="I446" i="11" s="1"/>
  <c r="H445" i="11"/>
  <c r="I445" i="11" s="1"/>
  <c r="H444" i="11"/>
  <c r="I444" i="11" s="1"/>
  <c r="H443" i="11"/>
  <c r="I443" i="11" s="1"/>
  <c r="H442" i="11"/>
  <c r="I442" i="11" s="1"/>
  <c r="H441" i="11"/>
  <c r="I441" i="11" s="1"/>
  <c r="H440" i="11"/>
  <c r="I440" i="11" s="1"/>
  <c r="H439" i="11"/>
  <c r="I439" i="11" s="1"/>
  <c r="H438" i="11"/>
  <c r="I438" i="11" s="1"/>
  <c r="H437" i="11"/>
  <c r="I437" i="11" s="1"/>
  <c r="H436" i="11"/>
  <c r="I436" i="11" s="1"/>
  <c r="H435" i="11"/>
  <c r="I435" i="11" s="1"/>
  <c r="H434" i="11"/>
  <c r="I434" i="11" s="1"/>
  <c r="H433" i="11"/>
  <c r="I433" i="11" s="1"/>
  <c r="H432" i="11"/>
  <c r="I432" i="11" s="1"/>
  <c r="H431" i="11"/>
  <c r="I431" i="11" s="1"/>
  <c r="H430" i="11"/>
  <c r="I430" i="11" s="1"/>
  <c r="H429" i="11"/>
  <c r="I429" i="11" s="1"/>
  <c r="H428" i="11"/>
  <c r="I428" i="11" s="1"/>
  <c r="H427" i="11"/>
  <c r="I427" i="11" s="1"/>
  <c r="H426" i="11"/>
  <c r="I426" i="11" s="1"/>
  <c r="H425" i="11"/>
  <c r="I425" i="11" s="1"/>
  <c r="H424" i="11"/>
  <c r="I424" i="11" s="1"/>
  <c r="H423" i="11"/>
  <c r="I423" i="11" s="1"/>
  <c r="H422" i="11"/>
  <c r="I422" i="11" s="1"/>
  <c r="H421" i="11"/>
  <c r="I421" i="11" s="1"/>
  <c r="H420" i="11"/>
  <c r="I420" i="11" s="1"/>
  <c r="H419" i="11"/>
  <c r="I419" i="11" s="1"/>
  <c r="H418" i="11"/>
  <c r="I418" i="11" s="1"/>
  <c r="H417" i="11"/>
  <c r="I417" i="11" s="1"/>
  <c r="H416" i="11"/>
  <c r="I416" i="11" s="1"/>
  <c r="H415" i="11"/>
  <c r="I415" i="11" s="1"/>
  <c r="H414" i="11"/>
  <c r="I414" i="11" s="1"/>
  <c r="H413" i="11"/>
  <c r="I413" i="11" s="1"/>
  <c r="H412" i="11"/>
  <c r="I412" i="11" s="1"/>
  <c r="H411" i="11"/>
  <c r="I411" i="11" s="1"/>
  <c r="H410" i="11"/>
  <c r="I410" i="11" s="1"/>
  <c r="H409" i="11"/>
  <c r="I409" i="11" s="1"/>
  <c r="H408" i="11"/>
  <c r="I408" i="11" s="1"/>
  <c r="H407" i="11"/>
  <c r="I407" i="11" s="1"/>
  <c r="H406" i="11"/>
  <c r="I406" i="11" s="1"/>
  <c r="H405" i="11"/>
  <c r="I405" i="11" s="1"/>
  <c r="H404" i="11"/>
  <c r="I404" i="11" s="1"/>
  <c r="H403" i="11"/>
  <c r="I403" i="11" s="1"/>
  <c r="H402" i="11"/>
  <c r="I402" i="11" s="1"/>
  <c r="H401" i="11"/>
  <c r="I401" i="11" s="1"/>
  <c r="H400" i="11"/>
  <c r="I400" i="11" s="1"/>
  <c r="H399" i="11"/>
  <c r="I399" i="11" s="1"/>
  <c r="H398" i="11"/>
  <c r="I398" i="11" s="1"/>
  <c r="H397" i="11"/>
  <c r="I397" i="11" s="1"/>
  <c r="H396" i="11"/>
  <c r="I396" i="11" s="1"/>
  <c r="H395" i="11"/>
  <c r="I395" i="11" s="1"/>
  <c r="H394" i="11"/>
  <c r="I394" i="11" s="1"/>
  <c r="H393" i="11"/>
  <c r="I393" i="11" s="1"/>
  <c r="H392" i="11"/>
  <c r="I392" i="11" s="1"/>
  <c r="H391" i="11"/>
  <c r="I391" i="11" s="1"/>
  <c r="H390" i="11"/>
  <c r="I390" i="11" s="1"/>
  <c r="H389" i="11"/>
  <c r="I389" i="11" s="1"/>
  <c r="H388" i="11"/>
  <c r="I388" i="11" s="1"/>
  <c r="H387" i="11"/>
  <c r="I387" i="11" s="1"/>
  <c r="H386" i="11"/>
  <c r="I386" i="11" s="1"/>
  <c r="H385" i="11"/>
  <c r="I385" i="11" s="1"/>
  <c r="H384" i="11"/>
  <c r="I384" i="11" s="1"/>
  <c r="H383" i="11"/>
  <c r="I383" i="11" s="1"/>
  <c r="H382" i="11"/>
  <c r="I382" i="11" s="1"/>
  <c r="H381" i="11"/>
  <c r="I381" i="11" s="1"/>
  <c r="H380" i="11"/>
  <c r="I380" i="11" s="1"/>
  <c r="H379" i="11"/>
  <c r="I379" i="11" s="1"/>
  <c r="H378" i="11"/>
  <c r="I378" i="11" s="1"/>
  <c r="H377" i="11"/>
  <c r="I377" i="11" s="1"/>
  <c r="H376" i="11"/>
  <c r="I376" i="11" s="1"/>
  <c r="H375" i="11"/>
  <c r="I375" i="11" s="1"/>
  <c r="H374" i="11"/>
  <c r="I374" i="11" s="1"/>
  <c r="H373" i="11"/>
  <c r="I373" i="11" s="1"/>
  <c r="H372" i="11"/>
  <c r="I372" i="11" s="1"/>
  <c r="H371" i="11"/>
  <c r="I371" i="11" s="1"/>
  <c r="H370" i="11"/>
  <c r="I370" i="11" s="1"/>
  <c r="H369" i="11"/>
  <c r="I369" i="11" s="1"/>
  <c r="H368" i="11"/>
  <c r="I368" i="11" s="1"/>
  <c r="H367" i="11"/>
  <c r="I367" i="11" s="1"/>
  <c r="H366" i="11"/>
  <c r="I366" i="11" s="1"/>
  <c r="H365" i="11"/>
  <c r="I365" i="11" s="1"/>
  <c r="H364" i="11"/>
  <c r="I364" i="11" s="1"/>
  <c r="H363" i="11"/>
  <c r="I363" i="11" s="1"/>
  <c r="H362" i="11"/>
  <c r="I362" i="11" s="1"/>
  <c r="H361" i="11"/>
  <c r="I361" i="11" s="1"/>
  <c r="H360" i="11"/>
  <c r="I360" i="11" s="1"/>
  <c r="H359" i="11"/>
  <c r="I359" i="11" s="1"/>
  <c r="H358" i="11"/>
  <c r="I358" i="11" s="1"/>
  <c r="H357" i="11"/>
  <c r="I357" i="11" s="1"/>
  <c r="H356" i="11"/>
  <c r="I356" i="11" s="1"/>
  <c r="H355" i="11"/>
  <c r="I355" i="11" s="1"/>
  <c r="H354" i="11"/>
  <c r="I354" i="11" s="1"/>
  <c r="H353" i="11"/>
  <c r="I353" i="11" s="1"/>
  <c r="H352" i="11"/>
  <c r="I352" i="11" s="1"/>
  <c r="H351" i="11"/>
  <c r="I351" i="11" s="1"/>
  <c r="H350" i="11"/>
  <c r="I350" i="11" s="1"/>
  <c r="H349" i="11"/>
  <c r="I349" i="11" s="1"/>
  <c r="H348" i="11"/>
  <c r="I348" i="11" s="1"/>
  <c r="H347" i="11"/>
  <c r="I347" i="11" s="1"/>
  <c r="H346" i="11"/>
  <c r="I346" i="11" s="1"/>
  <c r="H345" i="11"/>
  <c r="I345" i="11" s="1"/>
  <c r="H344" i="11"/>
  <c r="I344" i="11" s="1"/>
  <c r="H343" i="11"/>
  <c r="I343" i="11" s="1"/>
  <c r="H342" i="11"/>
  <c r="I342" i="11" s="1"/>
  <c r="H341" i="11"/>
  <c r="I341" i="11" s="1"/>
  <c r="H340" i="11"/>
  <c r="I340" i="11" s="1"/>
  <c r="H339" i="11"/>
  <c r="I339" i="11" s="1"/>
  <c r="H338" i="11"/>
  <c r="I338" i="11" s="1"/>
  <c r="H337" i="11"/>
  <c r="I337" i="11" s="1"/>
  <c r="H336" i="11"/>
  <c r="I336" i="11" s="1"/>
  <c r="H335" i="11"/>
  <c r="I335" i="11" s="1"/>
  <c r="H334" i="11"/>
  <c r="I334" i="11" s="1"/>
  <c r="H333" i="11"/>
  <c r="I333" i="11" s="1"/>
  <c r="H332" i="11"/>
  <c r="I332" i="11" s="1"/>
  <c r="H331" i="11"/>
  <c r="I331" i="11" s="1"/>
  <c r="H330" i="11"/>
  <c r="I330" i="11" s="1"/>
  <c r="H329" i="11"/>
  <c r="I329" i="11" s="1"/>
  <c r="H328" i="11"/>
  <c r="I328" i="11" s="1"/>
  <c r="H327" i="11"/>
  <c r="I327" i="11" s="1"/>
  <c r="H326" i="11"/>
  <c r="I326" i="11" s="1"/>
  <c r="H325" i="11"/>
  <c r="I325" i="11" s="1"/>
  <c r="H324" i="11"/>
  <c r="I324" i="11" s="1"/>
  <c r="H323" i="11"/>
  <c r="I323" i="11" s="1"/>
  <c r="H322" i="11"/>
  <c r="I322" i="11" s="1"/>
  <c r="H321" i="11"/>
  <c r="I321" i="11" s="1"/>
  <c r="H320" i="11"/>
  <c r="I320" i="11" s="1"/>
  <c r="H319" i="11"/>
  <c r="I319" i="11" s="1"/>
  <c r="H318" i="11"/>
  <c r="I318" i="11" s="1"/>
  <c r="H317" i="11"/>
  <c r="I317" i="11" s="1"/>
  <c r="H316" i="11"/>
  <c r="I316" i="11" s="1"/>
  <c r="H315" i="11"/>
  <c r="I315" i="11" s="1"/>
  <c r="H314" i="11"/>
  <c r="I314" i="11" s="1"/>
  <c r="H313" i="11"/>
  <c r="I313" i="11" s="1"/>
  <c r="H312" i="11"/>
  <c r="I312" i="11" s="1"/>
  <c r="H311" i="11"/>
  <c r="I311" i="11" s="1"/>
  <c r="H310" i="11"/>
  <c r="I310" i="11" s="1"/>
  <c r="H309" i="11"/>
  <c r="I309" i="11" s="1"/>
  <c r="H308" i="11"/>
  <c r="I308" i="11" s="1"/>
  <c r="H307" i="11"/>
  <c r="I307" i="11" s="1"/>
  <c r="H306" i="11"/>
  <c r="I306" i="11" s="1"/>
  <c r="H305" i="11"/>
  <c r="I305" i="11" s="1"/>
  <c r="H304" i="11"/>
  <c r="I304" i="11" s="1"/>
  <c r="H303" i="11"/>
  <c r="I303" i="11" s="1"/>
  <c r="H302" i="11"/>
  <c r="I302" i="11" s="1"/>
  <c r="H301" i="11"/>
  <c r="I301" i="11" s="1"/>
  <c r="H300" i="11"/>
  <c r="I300" i="11" s="1"/>
  <c r="H299" i="11"/>
  <c r="I299" i="11" s="1"/>
  <c r="H298" i="11"/>
  <c r="I298" i="11" s="1"/>
  <c r="H297" i="11"/>
  <c r="I297" i="11" s="1"/>
  <c r="H296" i="11"/>
  <c r="I296" i="11" s="1"/>
  <c r="H295" i="11"/>
  <c r="I295" i="11" s="1"/>
  <c r="H294" i="11"/>
  <c r="I294" i="11" s="1"/>
  <c r="H293" i="11"/>
  <c r="I293" i="11" s="1"/>
  <c r="H292" i="11"/>
  <c r="I292" i="11" s="1"/>
  <c r="H291" i="11"/>
  <c r="I291" i="11" s="1"/>
  <c r="H290" i="11"/>
  <c r="I290" i="11" s="1"/>
  <c r="H289" i="11"/>
  <c r="I289" i="11" s="1"/>
  <c r="H288" i="11"/>
  <c r="I288" i="11" s="1"/>
  <c r="H287" i="11"/>
  <c r="I287" i="11" s="1"/>
  <c r="H286" i="11"/>
  <c r="I286" i="11" s="1"/>
  <c r="H285" i="11"/>
  <c r="I285" i="11" s="1"/>
  <c r="H284" i="11"/>
  <c r="I284" i="11" s="1"/>
  <c r="H283" i="11"/>
  <c r="I283" i="11" s="1"/>
  <c r="H282" i="11"/>
  <c r="I282" i="11" s="1"/>
  <c r="H281" i="11"/>
  <c r="I281" i="11" s="1"/>
  <c r="H280" i="11"/>
  <c r="I280" i="11" s="1"/>
  <c r="H279" i="11"/>
  <c r="I279" i="11" s="1"/>
  <c r="H278" i="11"/>
  <c r="I278" i="11" s="1"/>
  <c r="H277" i="11"/>
  <c r="I277" i="11" s="1"/>
  <c r="H276" i="11"/>
  <c r="I276" i="11" s="1"/>
  <c r="H275" i="11"/>
  <c r="I275" i="11" s="1"/>
  <c r="H274" i="11"/>
  <c r="I274" i="11" s="1"/>
  <c r="H273" i="11"/>
  <c r="I273" i="11" s="1"/>
  <c r="H272" i="11"/>
  <c r="I272" i="11" s="1"/>
  <c r="H271" i="11"/>
  <c r="I271" i="11" s="1"/>
  <c r="H270" i="11"/>
  <c r="I270" i="11" s="1"/>
  <c r="H269" i="11"/>
  <c r="I269" i="11" s="1"/>
  <c r="H268" i="11"/>
  <c r="I268" i="11" s="1"/>
  <c r="H267" i="11"/>
  <c r="I267" i="11" s="1"/>
  <c r="H266" i="11"/>
  <c r="I266" i="11" s="1"/>
  <c r="H265" i="11"/>
  <c r="I265" i="11" s="1"/>
  <c r="H264" i="11"/>
  <c r="I264" i="11" s="1"/>
  <c r="H263" i="11"/>
  <c r="I263" i="11" s="1"/>
  <c r="H262" i="11"/>
  <c r="I262" i="11" s="1"/>
  <c r="H261" i="11"/>
  <c r="I261" i="11" s="1"/>
  <c r="H260" i="11"/>
  <c r="I260" i="11" s="1"/>
  <c r="H259" i="11"/>
  <c r="I259" i="11" s="1"/>
  <c r="H258" i="11"/>
  <c r="I258" i="11" s="1"/>
  <c r="H257" i="11"/>
  <c r="I257" i="11" s="1"/>
  <c r="H256" i="11"/>
  <c r="I256" i="11" s="1"/>
  <c r="H255" i="11"/>
  <c r="I255" i="11" s="1"/>
  <c r="H254" i="11"/>
  <c r="I254" i="11" s="1"/>
  <c r="H253" i="11"/>
  <c r="I253" i="11" s="1"/>
  <c r="H252" i="11"/>
  <c r="I252" i="11" s="1"/>
  <c r="H251" i="11"/>
  <c r="I251" i="11" s="1"/>
  <c r="H250" i="11"/>
  <c r="I250" i="11" s="1"/>
  <c r="H249" i="11"/>
  <c r="I249" i="11" s="1"/>
  <c r="H248" i="11"/>
  <c r="I248" i="11" s="1"/>
  <c r="H247" i="11"/>
  <c r="I247" i="11" s="1"/>
  <c r="H246" i="11"/>
  <c r="I246" i="11" s="1"/>
  <c r="H245" i="11"/>
  <c r="I245" i="11" s="1"/>
  <c r="H244" i="11"/>
  <c r="I244" i="11" s="1"/>
  <c r="H243" i="11"/>
  <c r="I243" i="11" s="1"/>
  <c r="H242" i="11"/>
  <c r="I242" i="11" s="1"/>
  <c r="H241" i="11"/>
  <c r="I241" i="11" s="1"/>
  <c r="H240" i="11"/>
  <c r="I240" i="11" s="1"/>
  <c r="H239" i="11"/>
  <c r="I239" i="11" s="1"/>
  <c r="H238" i="11"/>
  <c r="I238" i="11" s="1"/>
  <c r="H237" i="11"/>
  <c r="I237" i="11" s="1"/>
  <c r="H236" i="11"/>
  <c r="I236" i="11" s="1"/>
  <c r="H235" i="11"/>
  <c r="I235" i="11" s="1"/>
  <c r="H234" i="11"/>
  <c r="I234" i="11" s="1"/>
  <c r="H233" i="11"/>
  <c r="I233" i="11" s="1"/>
  <c r="H232" i="11"/>
  <c r="I232" i="11" s="1"/>
  <c r="H231" i="11"/>
  <c r="I231" i="11" s="1"/>
  <c r="H230" i="11"/>
  <c r="I230" i="11" s="1"/>
  <c r="H229" i="11"/>
  <c r="I229" i="11" s="1"/>
  <c r="H228" i="11"/>
  <c r="I228" i="11" s="1"/>
  <c r="H227" i="11"/>
  <c r="I227" i="11" s="1"/>
  <c r="H226" i="11"/>
  <c r="I226" i="11" s="1"/>
  <c r="H225" i="11"/>
  <c r="I225" i="11" s="1"/>
  <c r="H224" i="11"/>
  <c r="I224" i="11" s="1"/>
  <c r="H223" i="11"/>
  <c r="I223" i="11" s="1"/>
  <c r="H222" i="11"/>
  <c r="I222" i="11" s="1"/>
  <c r="H221" i="11"/>
  <c r="I221" i="11" s="1"/>
  <c r="H220" i="11"/>
  <c r="I220" i="11" s="1"/>
  <c r="H219" i="11"/>
  <c r="I219" i="11" s="1"/>
  <c r="H218" i="11"/>
  <c r="I218" i="11" s="1"/>
  <c r="H217" i="11"/>
  <c r="I217" i="11" s="1"/>
  <c r="H216" i="11"/>
  <c r="I216" i="11" s="1"/>
  <c r="H215" i="11"/>
  <c r="I215" i="11" s="1"/>
  <c r="H214" i="11"/>
  <c r="I214" i="11" s="1"/>
  <c r="H213" i="11"/>
  <c r="I213" i="11" s="1"/>
  <c r="H212" i="11"/>
  <c r="I212" i="11" s="1"/>
  <c r="H211" i="11"/>
  <c r="I211" i="11" s="1"/>
  <c r="H210" i="11"/>
  <c r="I210" i="11" s="1"/>
  <c r="H209" i="11"/>
  <c r="I209" i="11" s="1"/>
  <c r="H208" i="11"/>
  <c r="I208" i="11" s="1"/>
  <c r="H207" i="11"/>
  <c r="I207" i="11" s="1"/>
  <c r="H206" i="11"/>
  <c r="I206" i="11" s="1"/>
  <c r="H205" i="11"/>
  <c r="I205" i="11" s="1"/>
  <c r="H204" i="11"/>
  <c r="I204" i="11" s="1"/>
  <c r="H203" i="11"/>
  <c r="I203" i="11" s="1"/>
  <c r="H202" i="11"/>
  <c r="I202" i="11" s="1"/>
  <c r="H201" i="11"/>
  <c r="I201" i="11" s="1"/>
  <c r="H200" i="11"/>
  <c r="I200" i="11" s="1"/>
  <c r="H199" i="11"/>
  <c r="I199" i="11" s="1"/>
  <c r="H198" i="11"/>
  <c r="I198" i="11" s="1"/>
  <c r="H197" i="11"/>
  <c r="I197" i="11" s="1"/>
  <c r="H196" i="11"/>
  <c r="I196" i="11" s="1"/>
  <c r="H195" i="11"/>
  <c r="I195" i="11" s="1"/>
  <c r="H194" i="11"/>
  <c r="I194" i="11" s="1"/>
  <c r="H193" i="11"/>
  <c r="I193" i="11" s="1"/>
  <c r="H192" i="11"/>
  <c r="I192" i="11" s="1"/>
  <c r="H191" i="11"/>
  <c r="I191" i="11" s="1"/>
  <c r="H190" i="11"/>
  <c r="I190" i="11" s="1"/>
  <c r="H189" i="11"/>
  <c r="I189" i="11" s="1"/>
  <c r="H188" i="11"/>
  <c r="I188" i="11" s="1"/>
  <c r="H187" i="11"/>
  <c r="I187" i="11" s="1"/>
  <c r="H186" i="11"/>
  <c r="I186" i="11" s="1"/>
  <c r="H185" i="11"/>
  <c r="I185" i="11" s="1"/>
  <c r="H184" i="11"/>
  <c r="I184" i="11" s="1"/>
  <c r="H183" i="11"/>
  <c r="I183" i="11" s="1"/>
  <c r="H182" i="11"/>
  <c r="I182" i="11" s="1"/>
  <c r="H181" i="11"/>
  <c r="I181" i="11" s="1"/>
  <c r="H180" i="11"/>
  <c r="I180" i="11" s="1"/>
  <c r="H179" i="11"/>
  <c r="I179" i="11" s="1"/>
  <c r="H178" i="11"/>
  <c r="I178" i="11" s="1"/>
  <c r="H177" i="11"/>
  <c r="I177" i="11" s="1"/>
  <c r="H176" i="11"/>
  <c r="I176" i="11" s="1"/>
  <c r="H175" i="11"/>
  <c r="I175" i="11" s="1"/>
  <c r="H174" i="11"/>
  <c r="I174" i="11" s="1"/>
  <c r="H173" i="11"/>
  <c r="I173" i="11" s="1"/>
  <c r="H172" i="11"/>
  <c r="I172" i="11" s="1"/>
  <c r="H171" i="11"/>
  <c r="I171" i="11" s="1"/>
  <c r="H170" i="11"/>
  <c r="I170" i="11" s="1"/>
  <c r="H169" i="11"/>
  <c r="I169" i="11" s="1"/>
  <c r="H168" i="11"/>
  <c r="I168" i="11" s="1"/>
  <c r="H167" i="11"/>
  <c r="I167" i="11" s="1"/>
  <c r="H166" i="11"/>
  <c r="I166" i="11" s="1"/>
  <c r="H165" i="11"/>
  <c r="I165" i="11" s="1"/>
  <c r="H164" i="11"/>
  <c r="I164" i="11" s="1"/>
  <c r="H163" i="11"/>
  <c r="I163" i="11" s="1"/>
  <c r="H162" i="11"/>
  <c r="I162" i="11" s="1"/>
  <c r="H161" i="11"/>
  <c r="I161" i="11" s="1"/>
  <c r="H160" i="11"/>
  <c r="I160" i="11" s="1"/>
  <c r="H159" i="11"/>
  <c r="I159" i="11" s="1"/>
  <c r="H158" i="11"/>
  <c r="I158" i="11" s="1"/>
  <c r="H157" i="11"/>
  <c r="I157" i="11" s="1"/>
  <c r="H156" i="11"/>
  <c r="I156" i="11" s="1"/>
  <c r="H155" i="11"/>
  <c r="I155" i="11" s="1"/>
  <c r="H154" i="11"/>
  <c r="I154" i="11" s="1"/>
  <c r="H153" i="11"/>
  <c r="I153" i="11" s="1"/>
  <c r="H152" i="11"/>
  <c r="I152" i="11" s="1"/>
  <c r="H151" i="11"/>
  <c r="I151" i="11" s="1"/>
  <c r="H150" i="11"/>
  <c r="I150" i="11" s="1"/>
  <c r="H149" i="11"/>
  <c r="I149" i="11" s="1"/>
  <c r="H148" i="11"/>
  <c r="I148" i="11" s="1"/>
  <c r="H147" i="11"/>
  <c r="I147" i="11" s="1"/>
  <c r="H146" i="11"/>
  <c r="I146" i="11" s="1"/>
  <c r="H145" i="11"/>
  <c r="I145" i="11" s="1"/>
  <c r="H144" i="11"/>
  <c r="I144" i="11" s="1"/>
  <c r="H143" i="11"/>
  <c r="I143" i="11" s="1"/>
  <c r="H142" i="11"/>
  <c r="I142" i="11" s="1"/>
  <c r="H141" i="11"/>
  <c r="I141" i="11" s="1"/>
  <c r="H140" i="11"/>
  <c r="I140" i="11" s="1"/>
  <c r="H139" i="11"/>
  <c r="I139" i="11" s="1"/>
  <c r="H138" i="11"/>
  <c r="I138" i="11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100" i="11"/>
  <c r="I100" i="11" s="1"/>
  <c r="H99" i="11"/>
  <c r="I99" i="11" s="1"/>
  <c r="H98" i="11"/>
  <c r="I98" i="11" s="1"/>
  <c r="H97" i="11"/>
  <c r="I97" i="11" s="1"/>
  <c r="H96" i="11"/>
  <c r="I96" i="11" s="1"/>
  <c r="H95" i="11"/>
  <c r="I95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8" i="11"/>
  <c r="I78" i="11" s="1"/>
  <c r="H77" i="11"/>
  <c r="I77" i="11" s="1"/>
  <c r="H76" i="11"/>
  <c r="I76" i="11" s="1"/>
  <c r="H75" i="11"/>
  <c r="I75" i="11" s="1"/>
  <c r="H74" i="11"/>
  <c r="I74" i="11" s="1"/>
  <c r="H73" i="11"/>
  <c r="I73" i="11" s="1"/>
  <c r="H72" i="11"/>
  <c r="I72" i="11" s="1"/>
  <c r="H71" i="11"/>
  <c r="I71" i="11" s="1"/>
  <c r="H70" i="11"/>
  <c r="I70" i="11" s="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3" i="11"/>
  <c r="I63" i="11" s="1"/>
  <c r="H62" i="11"/>
  <c r="I62" i="11" s="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8" i="11"/>
  <c r="I18" i="11" s="1"/>
  <c r="H17" i="11"/>
  <c r="I17" i="11" s="1"/>
  <c r="H16" i="11"/>
  <c r="I16" i="11" s="1"/>
  <c r="H15" i="11"/>
  <c r="I15" i="11" s="1"/>
  <c r="H14" i="11"/>
  <c r="I14" i="11" s="1"/>
  <c r="I13" i="11"/>
  <c r="M13" i="11" s="1"/>
  <c r="I12" i="11"/>
  <c r="I11" i="11"/>
  <c r="I10" i="11"/>
  <c r="I9" i="11"/>
  <c r="I8" i="11"/>
  <c r="I7" i="11"/>
  <c r="I6" i="11"/>
  <c r="I5" i="11"/>
  <c r="I4" i="11"/>
  <c r="G873" i="11"/>
  <c r="G872" i="11"/>
  <c r="G871" i="11"/>
  <c r="G870" i="11"/>
  <c r="G869" i="11"/>
  <c r="G868" i="11"/>
  <c r="G867" i="11"/>
  <c r="G866" i="11"/>
  <c r="G865" i="11"/>
  <c r="G864" i="11"/>
  <c r="G863" i="11"/>
  <c r="G862" i="11"/>
  <c r="G861" i="11"/>
  <c r="G860" i="11"/>
  <c r="G859" i="11"/>
  <c r="G858" i="11"/>
  <c r="G857" i="11"/>
  <c r="G856" i="11"/>
  <c r="G855" i="11"/>
  <c r="G854" i="11"/>
  <c r="G853" i="11"/>
  <c r="G852" i="11"/>
  <c r="G851" i="11"/>
  <c r="G850" i="11"/>
  <c r="G849" i="11"/>
  <c r="G848" i="11"/>
  <c r="G847" i="11"/>
  <c r="G846" i="11"/>
  <c r="G845" i="11"/>
  <c r="G844" i="11"/>
  <c r="G843" i="11"/>
  <c r="G842" i="11"/>
  <c r="G841" i="11"/>
  <c r="G840" i="11"/>
  <c r="G839" i="11"/>
  <c r="G838" i="11"/>
  <c r="G837" i="11"/>
  <c r="G836" i="11"/>
  <c r="G835" i="11"/>
  <c r="G834" i="11"/>
  <c r="G833" i="11"/>
  <c r="G832" i="11"/>
  <c r="G831" i="11"/>
  <c r="G830" i="11"/>
  <c r="G829" i="11"/>
  <c r="G828" i="11"/>
  <c r="G827" i="11"/>
  <c r="G826" i="11"/>
  <c r="G825" i="11"/>
  <c r="G824" i="11"/>
  <c r="G823" i="11"/>
  <c r="G822" i="11"/>
  <c r="G821" i="11"/>
  <c r="G820" i="11"/>
  <c r="G819" i="11"/>
  <c r="G818" i="11"/>
  <c r="G817" i="11"/>
  <c r="G816" i="11"/>
  <c r="G815" i="11"/>
  <c r="G814" i="11"/>
  <c r="G813" i="11"/>
  <c r="G812" i="11"/>
  <c r="G811" i="11"/>
  <c r="G810" i="11"/>
  <c r="G809" i="11"/>
  <c r="G808" i="11"/>
  <c r="G807" i="11"/>
  <c r="G806" i="11"/>
  <c r="G805" i="11"/>
  <c r="G804" i="11"/>
  <c r="G803" i="11"/>
  <c r="G802" i="11"/>
  <c r="G801" i="11"/>
  <c r="G800" i="11"/>
  <c r="G799" i="11"/>
  <c r="G798" i="11"/>
  <c r="G797" i="11"/>
  <c r="G796" i="11"/>
  <c r="G795" i="11"/>
  <c r="G794" i="11"/>
  <c r="G793" i="11"/>
  <c r="G792" i="11"/>
  <c r="G791" i="11"/>
  <c r="G790" i="11"/>
  <c r="G789" i="11"/>
  <c r="G788" i="11"/>
  <c r="G787" i="11"/>
  <c r="G786" i="11"/>
  <c r="G785" i="11"/>
  <c r="G784" i="11"/>
  <c r="G783" i="11"/>
  <c r="G782" i="11"/>
  <c r="G781" i="11"/>
  <c r="G780" i="11"/>
  <c r="G779" i="11"/>
  <c r="G778" i="11"/>
  <c r="G777" i="11"/>
  <c r="G776" i="11"/>
  <c r="G775" i="11"/>
  <c r="G774" i="11"/>
  <c r="G773" i="11"/>
  <c r="G772" i="11"/>
  <c r="G771" i="11"/>
  <c r="G770" i="11"/>
  <c r="G769" i="11"/>
  <c r="G768" i="11"/>
  <c r="G767" i="11"/>
  <c r="G766" i="11"/>
  <c r="G765" i="11"/>
  <c r="G764" i="11"/>
  <c r="G763" i="11"/>
  <c r="G762" i="11"/>
  <c r="G761" i="11"/>
  <c r="G760" i="11"/>
  <c r="G759" i="11"/>
  <c r="G758" i="11"/>
  <c r="G757" i="11"/>
  <c r="G756" i="11"/>
  <c r="G755" i="11"/>
  <c r="G754" i="11"/>
  <c r="G753" i="11"/>
  <c r="G752" i="11"/>
  <c r="G751" i="11"/>
  <c r="G750" i="11"/>
  <c r="G749" i="11"/>
  <c r="G748" i="11"/>
  <c r="G747" i="11"/>
  <c r="G746" i="11"/>
  <c r="G745" i="11"/>
  <c r="G744" i="11"/>
  <c r="G743" i="11"/>
  <c r="G742" i="11"/>
  <c r="G741" i="11"/>
  <c r="G740" i="11"/>
  <c r="G739" i="11"/>
  <c r="G738" i="11"/>
  <c r="G737" i="11"/>
  <c r="G736" i="11"/>
  <c r="G735" i="11"/>
  <c r="G734" i="11"/>
  <c r="G733" i="11"/>
  <c r="G732" i="11"/>
  <c r="G731" i="11"/>
  <c r="G730" i="11"/>
  <c r="G729" i="11"/>
  <c r="G728" i="11"/>
  <c r="G727" i="11"/>
  <c r="G726" i="11"/>
  <c r="G725" i="11"/>
  <c r="G724" i="11"/>
  <c r="G723" i="11"/>
  <c r="G722" i="11"/>
  <c r="G721" i="11"/>
  <c r="G720" i="11"/>
  <c r="G719" i="11"/>
  <c r="G718" i="11"/>
  <c r="G717" i="11"/>
  <c r="G716" i="11"/>
  <c r="G715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700" i="11"/>
  <c r="G699" i="11"/>
  <c r="G698" i="11"/>
  <c r="G697" i="11"/>
  <c r="G696" i="11"/>
  <c r="G695" i="11"/>
  <c r="G694" i="11"/>
  <c r="G693" i="11"/>
  <c r="G692" i="11"/>
  <c r="G691" i="11"/>
  <c r="G690" i="11"/>
  <c r="G689" i="11"/>
  <c r="G688" i="11"/>
  <c r="G687" i="11"/>
  <c r="G686" i="11"/>
  <c r="G685" i="11"/>
  <c r="G684" i="11"/>
  <c r="G683" i="11"/>
  <c r="G682" i="11"/>
  <c r="G681" i="11"/>
  <c r="G680" i="11"/>
  <c r="G679" i="11"/>
  <c r="G678" i="11"/>
  <c r="G677" i="11"/>
  <c r="G676" i="11"/>
  <c r="G675" i="11"/>
  <c r="G674" i="11"/>
  <c r="G673" i="11"/>
  <c r="G672" i="11"/>
  <c r="G671" i="11"/>
  <c r="G670" i="11"/>
  <c r="G669" i="11"/>
  <c r="G668" i="11"/>
  <c r="G667" i="11"/>
  <c r="G666" i="11"/>
  <c r="G665" i="11"/>
  <c r="G664" i="11"/>
  <c r="G663" i="11"/>
  <c r="G662" i="11"/>
  <c r="G661" i="11"/>
  <c r="G660" i="11"/>
  <c r="G659" i="11"/>
  <c r="G658" i="11"/>
  <c r="G657" i="11"/>
  <c r="G656" i="11"/>
  <c r="G655" i="11"/>
  <c r="G654" i="11"/>
  <c r="G653" i="11"/>
  <c r="G652" i="11"/>
  <c r="G651" i="11"/>
  <c r="G650" i="11"/>
  <c r="G649" i="11"/>
  <c r="G648" i="11"/>
  <c r="G647" i="11"/>
  <c r="G646" i="11"/>
  <c r="G645" i="11"/>
  <c r="G644" i="11"/>
  <c r="G643" i="11"/>
  <c r="G642" i="11"/>
  <c r="G641" i="11"/>
  <c r="G640" i="11"/>
  <c r="G639" i="11"/>
  <c r="G638" i="11"/>
  <c r="G637" i="11"/>
  <c r="G636" i="11"/>
  <c r="G635" i="11"/>
  <c r="G634" i="11"/>
  <c r="G633" i="11"/>
  <c r="G632" i="11"/>
  <c r="G631" i="11"/>
  <c r="G630" i="11"/>
  <c r="G629" i="11"/>
  <c r="G628" i="11"/>
  <c r="G627" i="11"/>
  <c r="G626" i="11"/>
  <c r="G625" i="11"/>
  <c r="G624" i="11"/>
  <c r="G623" i="11"/>
  <c r="G622" i="11"/>
  <c r="G621" i="11"/>
  <c r="G620" i="11"/>
  <c r="G619" i="11"/>
  <c r="G618" i="11"/>
  <c r="G617" i="11"/>
  <c r="G616" i="11"/>
  <c r="G615" i="11"/>
  <c r="G614" i="11"/>
  <c r="G613" i="11"/>
  <c r="G612" i="11"/>
  <c r="G611" i="11"/>
  <c r="G610" i="11"/>
  <c r="G609" i="11"/>
  <c r="G608" i="11"/>
  <c r="G607" i="11"/>
  <c r="G606" i="11"/>
  <c r="G605" i="11"/>
  <c r="G604" i="11"/>
  <c r="G603" i="11"/>
  <c r="G602" i="1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G587" i="11"/>
  <c r="G586" i="11"/>
  <c r="G585" i="11"/>
  <c r="G584" i="11"/>
  <c r="G583" i="11"/>
  <c r="G582" i="11"/>
  <c r="G581" i="11"/>
  <c r="G580" i="11"/>
  <c r="G579" i="11"/>
  <c r="G578" i="11"/>
  <c r="G577" i="11"/>
  <c r="G576" i="11"/>
  <c r="G575" i="11"/>
  <c r="G574" i="11"/>
  <c r="G573" i="11"/>
  <c r="G572" i="11"/>
  <c r="G571" i="11"/>
  <c r="G570" i="11"/>
  <c r="G569" i="11"/>
  <c r="G568" i="11"/>
  <c r="G567" i="11"/>
  <c r="G566" i="11"/>
  <c r="G565" i="11"/>
  <c r="G564" i="11"/>
  <c r="G563" i="11"/>
  <c r="G562" i="11"/>
  <c r="G561" i="11"/>
  <c r="G560" i="11"/>
  <c r="G559" i="11"/>
  <c r="G558" i="11"/>
  <c r="G557" i="11"/>
  <c r="G556" i="11"/>
  <c r="G555" i="11"/>
  <c r="G554" i="11"/>
  <c r="G553" i="11"/>
  <c r="G552" i="11"/>
  <c r="G551" i="11"/>
  <c r="G550" i="11"/>
  <c r="G549" i="11"/>
  <c r="G548" i="11"/>
  <c r="G547" i="11"/>
  <c r="G546" i="11"/>
  <c r="G545" i="11"/>
  <c r="G544" i="11"/>
  <c r="G543" i="11"/>
  <c r="G542" i="11"/>
  <c r="G541" i="11"/>
  <c r="G540" i="11"/>
  <c r="G539" i="11"/>
  <c r="G538" i="11"/>
  <c r="G537" i="11"/>
  <c r="G536" i="11"/>
  <c r="G535" i="11"/>
  <c r="G534" i="11"/>
  <c r="G533" i="11"/>
  <c r="G532" i="11"/>
  <c r="G531" i="11"/>
  <c r="G530" i="11"/>
  <c r="G529" i="11"/>
  <c r="G528" i="11"/>
  <c r="G527" i="11"/>
  <c r="G526" i="11"/>
  <c r="G525" i="11"/>
  <c r="G524" i="11"/>
  <c r="G523" i="11"/>
  <c r="G522" i="11"/>
  <c r="G521" i="11"/>
  <c r="G520" i="11"/>
  <c r="G519" i="11"/>
  <c r="G518" i="11"/>
  <c r="G517" i="11"/>
  <c r="G516" i="11"/>
  <c r="G515" i="11"/>
  <c r="G514" i="11"/>
  <c r="G513" i="11"/>
  <c r="G512" i="11"/>
  <c r="G511" i="11"/>
  <c r="G510" i="11"/>
  <c r="G509" i="11"/>
  <c r="G508" i="11"/>
  <c r="G507" i="11"/>
  <c r="G506" i="11"/>
  <c r="G505" i="11"/>
  <c r="G504" i="11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2" i="11"/>
  <c r="G11" i="11"/>
  <c r="G10" i="11"/>
  <c r="G9" i="11"/>
  <c r="G8" i="11"/>
  <c r="G7" i="11"/>
  <c r="G6" i="11"/>
  <c r="G5" i="11"/>
  <c r="M838" i="11" l="1"/>
  <c r="L838" i="11"/>
  <c r="L854" i="11"/>
  <c r="M854" i="11"/>
  <c r="M870" i="11"/>
  <c r="L870" i="11"/>
  <c r="L824" i="11"/>
  <c r="M824" i="11"/>
  <c r="M840" i="11"/>
  <c r="L840" i="11"/>
  <c r="L856" i="11"/>
  <c r="M856" i="11"/>
  <c r="M872" i="11"/>
  <c r="L872" i="11"/>
  <c r="L871" i="11"/>
  <c r="M871" i="11"/>
  <c r="M825" i="11"/>
  <c r="L825" i="11"/>
  <c r="L841" i="11"/>
  <c r="M841" i="11"/>
  <c r="M857" i="11"/>
  <c r="L857" i="11"/>
  <c r="L873" i="11"/>
  <c r="M873" i="11"/>
  <c r="M826" i="11"/>
  <c r="L826" i="11"/>
  <c r="M842" i="11"/>
  <c r="L842" i="11"/>
  <c r="M858" i="11"/>
  <c r="L858" i="11"/>
  <c r="M855" i="11"/>
  <c r="L855" i="11"/>
  <c r="M827" i="11"/>
  <c r="L827" i="11"/>
  <c r="M843" i="11"/>
  <c r="L843" i="11"/>
  <c r="M859" i="11"/>
  <c r="L859" i="11"/>
  <c r="L839" i="11"/>
  <c r="M839" i="11"/>
  <c r="M828" i="11"/>
  <c r="L828" i="11"/>
  <c r="M844" i="11"/>
  <c r="L844" i="11"/>
  <c r="M860" i="11"/>
  <c r="L860" i="11"/>
  <c r="L829" i="11"/>
  <c r="M829" i="11"/>
  <c r="L845" i="11"/>
  <c r="M845" i="11"/>
  <c r="L861" i="11"/>
  <c r="M861" i="11"/>
  <c r="M830" i="11"/>
  <c r="L830" i="11"/>
  <c r="M831" i="11"/>
  <c r="L831" i="11"/>
  <c r="M863" i="11"/>
  <c r="L863" i="11"/>
  <c r="M846" i="11"/>
  <c r="L846" i="11"/>
  <c r="M847" i="11"/>
  <c r="L847" i="11"/>
  <c r="L832" i="11"/>
  <c r="M832" i="11"/>
  <c r="L848" i="11"/>
  <c r="M848" i="11"/>
  <c r="L864" i="11"/>
  <c r="M864" i="11"/>
  <c r="M833" i="11"/>
  <c r="L833" i="11"/>
  <c r="M849" i="11"/>
  <c r="L849" i="11"/>
  <c r="M865" i="11"/>
  <c r="L865" i="11"/>
  <c r="M834" i="11"/>
  <c r="L834" i="11"/>
  <c r="M850" i="11"/>
  <c r="L850" i="11"/>
  <c r="M866" i="11"/>
  <c r="L866" i="11"/>
  <c r="M835" i="11"/>
  <c r="L835" i="11"/>
  <c r="M851" i="11"/>
  <c r="L851" i="11"/>
  <c r="M867" i="11"/>
  <c r="L867" i="11"/>
  <c r="M862" i="11"/>
  <c r="L862" i="11"/>
  <c r="M836" i="11"/>
  <c r="L836" i="11"/>
  <c r="M852" i="11"/>
  <c r="L852" i="11"/>
  <c r="M868" i="11"/>
  <c r="L868" i="11"/>
  <c r="M837" i="11"/>
  <c r="L837" i="11"/>
  <c r="M853" i="11"/>
  <c r="L853" i="11"/>
  <c r="M869" i="11"/>
  <c r="L869" i="11"/>
  <c r="M17" i="11"/>
  <c r="L17" i="11"/>
  <c r="M33" i="11"/>
  <c r="L33" i="11"/>
  <c r="M49" i="11"/>
  <c r="L49" i="11"/>
  <c r="M65" i="11"/>
  <c r="L65" i="11"/>
  <c r="M81" i="11"/>
  <c r="L81" i="11"/>
  <c r="M93" i="11"/>
  <c r="L93" i="11"/>
  <c r="M109" i="11"/>
  <c r="L109" i="11"/>
  <c r="M125" i="11"/>
  <c r="L125" i="11"/>
  <c r="M141" i="11"/>
  <c r="L141" i="11"/>
  <c r="M157" i="11"/>
  <c r="L157" i="11"/>
  <c r="M181" i="11"/>
  <c r="L181" i="11"/>
  <c r="M6" i="11"/>
  <c r="L6" i="11"/>
  <c r="M15" i="11"/>
  <c r="L15" i="11"/>
  <c r="M23" i="11"/>
  <c r="L23" i="11"/>
  <c r="M31" i="11"/>
  <c r="L31" i="11"/>
  <c r="M35" i="11"/>
  <c r="L35" i="11"/>
  <c r="M43" i="11"/>
  <c r="L43" i="11"/>
  <c r="M51" i="11"/>
  <c r="L51" i="11"/>
  <c r="M59" i="11"/>
  <c r="L59" i="11"/>
  <c r="M67" i="11"/>
  <c r="L67" i="11"/>
  <c r="M75" i="11"/>
  <c r="L75" i="11"/>
  <c r="M83" i="11"/>
  <c r="L83" i="11"/>
  <c r="M95" i="11"/>
  <c r="L95" i="11"/>
  <c r="M7" i="11"/>
  <c r="L7" i="11"/>
  <c r="M11" i="11"/>
  <c r="L11" i="11"/>
  <c r="M16" i="11"/>
  <c r="L16" i="11"/>
  <c r="M20" i="11"/>
  <c r="L20" i="11"/>
  <c r="M24" i="11"/>
  <c r="L24" i="11"/>
  <c r="M28" i="11"/>
  <c r="L28" i="11"/>
  <c r="M32" i="11"/>
  <c r="L32" i="11"/>
  <c r="M36" i="11"/>
  <c r="L36" i="11"/>
  <c r="M40" i="11"/>
  <c r="L40" i="11"/>
  <c r="M44" i="11"/>
  <c r="L44" i="11"/>
  <c r="M48" i="11"/>
  <c r="L48" i="11"/>
  <c r="M52" i="11"/>
  <c r="L52" i="11"/>
  <c r="M56" i="11"/>
  <c r="L56" i="11"/>
  <c r="M60" i="11"/>
  <c r="L60" i="11"/>
  <c r="M64" i="11"/>
  <c r="L64" i="11"/>
  <c r="M68" i="11"/>
  <c r="L68" i="11"/>
  <c r="M72" i="11"/>
  <c r="L72" i="11"/>
  <c r="M76" i="11"/>
  <c r="L76" i="11"/>
  <c r="M80" i="11"/>
  <c r="L80" i="11"/>
  <c r="M84" i="11"/>
  <c r="L84" i="11"/>
  <c r="M88" i="11"/>
  <c r="L88" i="11"/>
  <c r="M92" i="11"/>
  <c r="L92" i="11"/>
  <c r="M96" i="11"/>
  <c r="L96" i="11"/>
  <c r="M100" i="11"/>
  <c r="L100" i="11"/>
  <c r="M104" i="11"/>
  <c r="L104" i="11"/>
  <c r="M108" i="11"/>
  <c r="L108" i="11"/>
  <c r="M112" i="11"/>
  <c r="L112" i="11"/>
  <c r="M116" i="11"/>
  <c r="L116" i="11"/>
  <c r="M120" i="11"/>
  <c r="L120" i="11"/>
  <c r="M124" i="11"/>
  <c r="L124" i="11"/>
  <c r="M128" i="11"/>
  <c r="L128" i="11"/>
  <c r="M132" i="11"/>
  <c r="L132" i="11"/>
  <c r="M136" i="11"/>
  <c r="L136" i="11"/>
  <c r="M140" i="11"/>
  <c r="L140" i="11"/>
  <c r="M144" i="11"/>
  <c r="L144" i="11"/>
  <c r="M148" i="11"/>
  <c r="L148" i="11"/>
  <c r="M152" i="11"/>
  <c r="L152" i="11"/>
  <c r="M156" i="11"/>
  <c r="L156" i="11"/>
  <c r="M160" i="11"/>
  <c r="L160" i="11"/>
  <c r="M164" i="11"/>
  <c r="L164" i="11"/>
  <c r="M168" i="11"/>
  <c r="L168" i="11"/>
  <c r="M172" i="11"/>
  <c r="L172" i="11"/>
  <c r="M176" i="11"/>
  <c r="L176" i="11"/>
  <c r="M180" i="11"/>
  <c r="L180" i="11"/>
  <c r="M184" i="11"/>
  <c r="L184" i="11"/>
  <c r="M188" i="11"/>
  <c r="L188" i="11"/>
  <c r="M192" i="11"/>
  <c r="L192" i="11"/>
  <c r="M196" i="11"/>
  <c r="L196" i="11"/>
  <c r="M200" i="11"/>
  <c r="L200" i="11"/>
  <c r="M204" i="11"/>
  <c r="L204" i="11"/>
  <c r="M208" i="11"/>
  <c r="L208" i="11"/>
  <c r="M212" i="11"/>
  <c r="L212" i="11"/>
  <c r="M216" i="11"/>
  <c r="L216" i="11"/>
  <c r="M220" i="11"/>
  <c r="L220" i="11"/>
  <c r="M224" i="11"/>
  <c r="L224" i="11"/>
  <c r="M228" i="11"/>
  <c r="L228" i="11"/>
  <c r="M232" i="11"/>
  <c r="L232" i="11"/>
  <c r="M236" i="11"/>
  <c r="L236" i="11"/>
  <c r="M240" i="11"/>
  <c r="L240" i="11"/>
  <c r="M244" i="11"/>
  <c r="L244" i="11"/>
  <c r="M248" i="11"/>
  <c r="L248" i="11"/>
  <c r="M252" i="11"/>
  <c r="L252" i="11"/>
  <c r="M256" i="11"/>
  <c r="L256" i="11"/>
  <c r="M260" i="11"/>
  <c r="L260" i="11"/>
  <c r="M264" i="11"/>
  <c r="L264" i="11"/>
  <c r="M268" i="11"/>
  <c r="L268" i="11"/>
  <c r="M272" i="11"/>
  <c r="L272" i="11"/>
  <c r="M276" i="11"/>
  <c r="L276" i="11"/>
  <c r="M280" i="11"/>
  <c r="L280" i="11"/>
  <c r="M284" i="11"/>
  <c r="L284" i="11"/>
  <c r="M288" i="11"/>
  <c r="L288" i="11"/>
  <c r="M292" i="11"/>
  <c r="L292" i="11"/>
  <c r="M296" i="11"/>
  <c r="L296" i="11"/>
  <c r="M300" i="11"/>
  <c r="L300" i="11"/>
  <c r="M304" i="11"/>
  <c r="L304" i="11"/>
  <c r="M308" i="11"/>
  <c r="L308" i="11"/>
  <c r="M312" i="11"/>
  <c r="L312" i="11"/>
  <c r="M316" i="11"/>
  <c r="L316" i="11"/>
  <c r="M320" i="11"/>
  <c r="L320" i="11"/>
  <c r="M324" i="11"/>
  <c r="L324" i="11"/>
  <c r="M328" i="11"/>
  <c r="L328" i="11"/>
  <c r="M332" i="11"/>
  <c r="L332" i="11"/>
  <c r="M336" i="11"/>
  <c r="L336" i="11"/>
  <c r="M340" i="11"/>
  <c r="L340" i="11"/>
  <c r="M344" i="11"/>
  <c r="L344" i="11"/>
  <c r="M348" i="11"/>
  <c r="L348" i="11"/>
  <c r="M352" i="11"/>
  <c r="L352" i="11"/>
  <c r="M356" i="11"/>
  <c r="L356" i="11"/>
  <c r="M360" i="11"/>
  <c r="L360" i="11"/>
  <c r="M364" i="11"/>
  <c r="L364" i="11"/>
  <c r="M368" i="11"/>
  <c r="L368" i="11"/>
  <c r="M372" i="11"/>
  <c r="L372" i="11"/>
  <c r="M376" i="11"/>
  <c r="L376" i="11"/>
  <c r="M380" i="11"/>
  <c r="L380" i="11"/>
  <c r="M384" i="11"/>
  <c r="L384" i="11"/>
  <c r="M388" i="11"/>
  <c r="L388" i="11"/>
  <c r="M392" i="11"/>
  <c r="L392" i="11"/>
  <c r="M396" i="11"/>
  <c r="L396" i="11"/>
  <c r="M400" i="11"/>
  <c r="L400" i="11"/>
  <c r="M404" i="11"/>
  <c r="L404" i="11"/>
  <c r="M408" i="11"/>
  <c r="L408" i="11"/>
  <c r="M412" i="11"/>
  <c r="L412" i="11"/>
  <c r="M416" i="11"/>
  <c r="L416" i="11"/>
  <c r="M420" i="11"/>
  <c r="L420" i="11"/>
  <c r="M424" i="11"/>
  <c r="L424" i="11"/>
  <c r="M428" i="11"/>
  <c r="L428" i="11"/>
  <c r="M432" i="11"/>
  <c r="L432" i="11"/>
  <c r="M436" i="11"/>
  <c r="L436" i="11"/>
  <c r="M440" i="11"/>
  <c r="L440" i="11"/>
  <c r="M444" i="11"/>
  <c r="L444" i="11"/>
  <c r="M448" i="11"/>
  <c r="L448" i="11"/>
  <c r="M452" i="11"/>
  <c r="L452" i="11"/>
  <c r="M456" i="11"/>
  <c r="L456" i="11"/>
  <c r="M460" i="11"/>
  <c r="L460" i="11"/>
  <c r="M464" i="11"/>
  <c r="L464" i="11"/>
  <c r="M468" i="11"/>
  <c r="L468" i="11"/>
  <c r="M472" i="11"/>
  <c r="L472" i="11"/>
  <c r="M476" i="11"/>
  <c r="L476" i="11"/>
  <c r="M480" i="11"/>
  <c r="L480" i="11"/>
  <c r="M484" i="11"/>
  <c r="L484" i="11"/>
  <c r="M488" i="11"/>
  <c r="L488" i="11"/>
  <c r="M492" i="11"/>
  <c r="L492" i="11"/>
  <c r="M496" i="11"/>
  <c r="L496" i="11"/>
  <c r="M500" i="11"/>
  <c r="L500" i="11"/>
  <c r="M504" i="11"/>
  <c r="L504" i="11"/>
  <c r="M508" i="11"/>
  <c r="L508" i="11"/>
  <c r="M512" i="11"/>
  <c r="L512" i="11"/>
  <c r="M516" i="11"/>
  <c r="L516" i="11"/>
  <c r="M520" i="11"/>
  <c r="L520" i="11"/>
  <c r="M524" i="11"/>
  <c r="L524" i="11"/>
  <c r="M528" i="11"/>
  <c r="L528" i="11"/>
  <c r="M532" i="11"/>
  <c r="L532" i="11"/>
  <c r="M536" i="11"/>
  <c r="L536" i="11"/>
  <c r="M540" i="11"/>
  <c r="L540" i="11"/>
  <c r="M544" i="11"/>
  <c r="L544" i="11"/>
  <c r="M548" i="11"/>
  <c r="L548" i="11"/>
  <c r="M552" i="11"/>
  <c r="L552" i="11"/>
  <c r="M556" i="11"/>
  <c r="L556" i="11"/>
  <c r="M560" i="11"/>
  <c r="L560" i="11"/>
  <c r="M564" i="11"/>
  <c r="L564" i="11"/>
  <c r="M568" i="11"/>
  <c r="L568" i="11"/>
  <c r="M572" i="11"/>
  <c r="L572" i="11"/>
  <c r="M576" i="11"/>
  <c r="L576" i="11"/>
  <c r="M580" i="11"/>
  <c r="L580" i="11"/>
  <c r="M584" i="11"/>
  <c r="L584" i="11"/>
  <c r="M588" i="11"/>
  <c r="L588" i="11"/>
  <c r="M592" i="11"/>
  <c r="L592" i="11"/>
  <c r="M596" i="11"/>
  <c r="L596" i="11"/>
  <c r="M600" i="11"/>
  <c r="L600" i="11"/>
  <c r="M604" i="11"/>
  <c r="L604" i="11"/>
  <c r="M608" i="11"/>
  <c r="L608" i="11"/>
  <c r="M612" i="11"/>
  <c r="L612" i="11"/>
  <c r="M616" i="11"/>
  <c r="L616" i="11"/>
  <c r="M620" i="11"/>
  <c r="L620" i="11"/>
  <c r="M624" i="11"/>
  <c r="L624" i="11"/>
  <c r="M628" i="11"/>
  <c r="L628" i="11"/>
  <c r="M632" i="11"/>
  <c r="L632" i="11"/>
  <c r="M636" i="11"/>
  <c r="L636" i="11"/>
  <c r="M640" i="11"/>
  <c r="L640" i="11"/>
  <c r="M644" i="11"/>
  <c r="L644" i="11"/>
  <c r="M648" i="11"/>
  <c r="L648" i="11"/>
  <c r="M652" i="11"/>
  <c r="L652" i="11"/>
  <c r="M656" i="11"/>
  <c r="L656" i="11"/>
  <c r="M660" i="11"/>
  <c r="L660" i="11"/>
  <c r="M664" i="11"/>
  <c r="L664" i="11"/>
  <c r="M668" i="11"/>
  <c r="L668" i="11"/>
  <c r="M672" i="11"/>
  <c r="L672" i="11"/>
  <c r="M676" i="11"/>
  <c r="L676" i="11"/>
  <c r="M680" i="11"/>
  <c r="L680" i="11"/>
  <c r="M684" i="11"/>
  <c r="L684" i="11"/>
  <c r="M688" i="11"/>
  <c r="L688" i="11"/>
  <c r="M692" i="11"/>
  <c r="L692" i="11"/>
  <c r="M696" i="11"/>
  <c r="L696" i="11"/>
  <c r="M700" i="11"/>
  <c r="L700" i="11"/>
  <c r="M704" i="11"/>
  <c r="L704" i="11"/>
  <c r="M708" i="11"/>
  <c r="L708" i="11"/>
  <c r="M712" i="11"/>
  <c r="L712" i="11"/>
  <c r="M716" i="11"/>
  <c r="L716" i="11"/>
  <c r="M720" i="11"/>
  <c r="L720" i="11"/>
  <c r="M724" i="11"/>
  <c r="L724" i="11"/>
  <c r="M728" i="11"/>
  <c r="L728" i="11"/>
  <c r="M732" i="11"/>
  <c r="L732" i="11"/>
  <c r="M736" i="11"/>
  <c r="L736" i="11"/>
  <c r="M740" i="11"/>
  <c r="L740" i="11"/>
  <c r="M744" i="11"/>
  <c r="L744" i="11"/>
  <c r="M748" i="11"/>
  <c r="L748" i="11"/>
  <c r="M752" i="11"/>
  <c r="L752" i="11"/>
  <c r="M756" i="11"/>
  <c r="L756" i="11"/>
  <c r="M760" i="11"/>
  <c r="L760" i="11"/>
  <c r="M764" i="11"/>
  <c r="L764" i="11"/>
  <c r="M768" i="11"/>
  <c r="L768" i="11"/>
  <c r="M772" i="11"/>
  <c r="L772" i="11"/>
  <c r="M776" i="11"/>
  <c r="L776" i="11"/>
  <c r="M780" i="11"/>
  <c r="L780" i="11"/>
  <c r="M784" i="11"/>
  <c r="L784" i="11"/>
  <c r="M788" i="11"/>
  <c r="L788" i="11"/>
  <c r="M792" i="11"/>
  <c r="L792" i="11"/>
  <c r="M796" i="11"/>
  <c r="L796" i="11"/>
  <c r="M800" i="11"/>
  <c r="L800" i="11"/>
  <c r="M804" i="11"/>
  <c r="L804" i="11"/>
  <c r="M808" i="11"/>
  <c r="L808" i="11"/>
  <c r="M812" i="11"/>
  <c r="L812" i="11"/>
  <c r="M816" i="11"/>
  <c r="L816" i="11"/>
  <c r="M820" i="11"/>
  <c r="L820" i="11"/>
  <c r="M4" i="11"/>
  <c r="L4" i="11"/>
  <c r="M25" i="11"/>
  <c r="L25" i="11"/>
  <c r="M41" i="11"/>
  <c r="L41" i="11"/>
  <c r="M61" i="11"/>
  <c r="L61" i="11"/>
  <c r="M77" i="11"/>
  <c r="L77" i="11"/>
  <c r="M97" i="11"/>
  <c r="L97" i="11"/>
  <c r="M113" i="11"/>
  <c r="L113" i="11"/>
  <c r="M133" i="11"/>
  <c r="L133" i="11"/>
  <c r="M149" i="11"/>
  <c r="L149" i="11"/>
  <c r="M165" i="11"/>
  <c r="L165" i="11"/>
  <c r="M173" i="11"/>
  <c r="L173" i="11"/>
  <c r="M189" i="11"/>
  <c r="L189" i="11"/>
  <c r="M197" i="11"/>
  <c r="L197" i="11"/>
  <c r="M205" i="11"/>
  <c r="L205" i="11"/>
  <c r="M213" i="11"/>
  <c r="L213" i="11"/>
  <c r="M221" i="11"/>
  <c r="L221" i="11"/>
  <c r="M229" i="11"/>
  <c r="L229" i="11"/>
  <c r="M237" i="11"/>
  <c r="L237" i="11"/>
  <c r="M245" i="11"/>
  <c r="L245" i="11"/>
  <c r="M253" i="11"/>
  <c r="L253" i="11"/>
  <c r="M261" i="11"/>
  <c r="L261" i="11"/>
  <c r="M265" i="11"/>
  <c r="L265" i="11"/>
  <c r="M273" i="11"/>
  <c r="L273" i="11"/>
  <c r="M277" i="11"/>
  <c r="L277" i="11"/>
  <c r="M281" i="11"/>
  <c r="L281" i="11"/>
  <c r="M285" i="11"/>
  <c r="L285" i="11"/>
  <c r="M289" i="11"/>
  <c r="L289" i="11"/>
  <c r="M293" i="11"/>
  <c r="L293" i="11"/>
  <c r="M297" i="11"/>
  <c r="L297" i="11"/>
  <c r="M301" i="11"/>
  <c r="L301" i="11"/>
  <c r="M305" i="11"/>
  <c r="L305" i="11"/>
  <c r="M309" i="11"/>
  <c r="L309" i="11"/>
  <c r="M313" i="11"/>
  <c r="L313" i="11"/>
  <c r="M317" i="11"/>
  <c r="L317" i="11"/>
  <c r="M321" i="11"/>
  <c r="L321" i="11"/>
  <c r="M325" i="11"/>
  <c r="L325" i="11"/>
  <c r="M329" i="11"/>
  <c r="L329" i="11"/>
  <c r="M333" i="11"/>
  <c r="L333" i="11"/>
  <c r="M337" i="11"/>
  <c r="L337" i="11"/>
  <c r="M341" i="11"/>
  <c r="L341" i="11"/>
  <c r="M345" i="11"/>
  <c r="L345" i="11"/>
  <c r="M349" i="11"/>
  <c r="L349" i="11"/>
  <c r="M353" i="11"/>
  <c r="L353" i="11"/>
  <c r="M357" i="11"/>
  <c r="L357" i="11"/>
  <c r="M361" i="11"/>
  <c r="L361" i="11"/>
  <c r="M365" i="11"/>
  <c r="L365" i="11"/>
  <c r="M369" i="11"/>
  <c r="L369" i="11"/>
  <c r="M373" i="11"/>
  <c r="L373" i="11"/>
  <c r="M377" i="11"/>
  <c r="L377" i="11"/>
  <c r="M381" i="11"/>
  <c r="L381" i="11"/>
  <c r="M385" i="11"/>
  <c r="L385" i="11"/>
  <c r="M389" i="11"/>
  <c r="L389" i="11"/>
  <c r="M393" i="11"/>
  <c r="L393" i="11"/>
  <c r="M397" i="11"/>
  <c r="L397" i="11"/>
  <c r="M401" i="11"/>
  <c r="L401" i="11"/>
  <c r="M405" i="11"/>
  <c r="L405" i="11"/>
  <c r="M409" i="11"/>
  <c r="L409" i="11"/>
  <c r="M413" i="11"/>
  <c r="L413" i="11"/>
  <c r="M417" i="11"/>
  <c r="L417" i="11"/>
  <c r="M421" i="11"/>
  <c r="L421" i="11"/>
  <c r="M425" i="11"/>
  <c r="L425" i="11"/>
  <c r="M429" i="11"/>
  <c r="L429" i="11"/>
  <c r="M433" i="11"/>
  <c r="L433" i="11"/>
  <c r="M437" i="11"/>
  <c r="L437" i="11"/>
  <c r="M441" i="11"/>
  <c r="L441" i="11"/>
  <c r="M445" i="11"/>
  <c r="L445" i="11"/>
  <c r="M449" i="11"/>
  <c r="L449" i="11"/>
  <c r="M453" i="11"/>
  <c r="L453" i="11"/>
  <c r="M457" i="11"/>
  <c r="L457" i="11"/>
  <c r="M461" i="11"/>
  <c r="L461" i="11"/>
  <c r="M465" i="11"/>
  <c r="L465" i="11"/>
  <c r="M469" i="11"/>
  <c r="L469" i="11"/>
  <c r="M473" i="11"/>
  <c r="L473" i="11"/>
  <c r="M477" i="11"/>
  <c r="L477" i="11"/>
  <c r="M481" i="11"/>
  <c r="L481" i="11"/>
  <c r="M485" i="11"/>
  <c r="L485" i="11"/>
  <c r="M489" i="11"/>
  <c r="L489" i="11"/>
  <c r="M493" i="11"/>
  <c r="L493" i="11"/>
  <c r="M497" i="11"/>
  <c r="L497" i="11"/>
  <c r="M501" i="11"/>
  <c r="L501" i="11"/>
  <c r="M505" i="11"/>
  <c r="L505" i="11"/>
  <c r="M509" i="11"/>
  <c r="L509" i="11"/>
  <c r="M513" i="11"/>
  <c r="L513" i="11"/>
  <c r="M517" i="11"/>
  <c r="L517" i="11"/>
  <c r="M521" i="11"/>
  <c r="L521" i="11"/>
  <c r="M525" i="11"/>
  <c r="L525" i="11"/>
  <c r="M529" i="11"/>
  <c r="L529" i="11"/>
  <c r="M533" i="11"/>
  <c r="L533" i="11"/>
  <c r="M537" i="11"/>
  <c r="L537" i="11"/>
  <c r="M541" i="11"/>
  <c r="L541" i="11"/>
  <c r="M545" i="11"/>
  <c r="L545" i="11"/>
  <c r="M549" i="11"/>
  <c r="L549" i="11"/>
  <c r="M553" i="11"/>
  <c r="L553" i="11"/>
  <c r="M557" i="11"/>
  <c r="L557" i="11"/>
  <c r="M561" i="11"/>
  <c r="L561" i="11"/>
  <c r="M565" i="11"/>
  <c r="L565" i="11"/>
  <c r="M569" i="11"/>
  <c r="L569" i="11"/>
  <c r="M573" i="11"/>
  <c r="L573" i="11"/>
  <c r="M577" i="11"/>
  <c r="L577" i="11"/>
  <c r="M581" i="11"/>
  <c r="L581" i="11"/>
  <c r="M585" i="11"/>
  <c r="L585" i="11"/>
  <c r="M589" i="11"/>
  <c r="L589" i="11"/>
  <c r="M593" i="11"/>
  <c r="L593" i="11"/>
  <c r="M597" i="11"/>
  <c r="L597" i="11"/>
  <c r="M601" i="11"/>
  <c r="L601" i="11"/>
  <c r="M605" i="11"/>
  <c r="L605" i="11"/>
  <c r="M609" i="11"/>
  <c r="L609" i="11"/>
  <c r="M613" i="11"/>
  <c r="L613" i="11"/>
  <c r="M617" i="11"/>
  <c r="L617" i="11"/>
  <c r="M621" i="11"/>
  <c r="L621" i="11"/>
  <c r="M625" i="11"/>
  <c r="L625" i="11"/>
  <c r="M629" i="11"/>
  <c r="L629" i="11"/>
  <c r="M633" i="11"/>
  <c r="L633" i="11"/>
  <c r="M637" i="11"/>
  <c r="L637" i="11"/>
  <c r="M641" i="11"/>
  <c r="L641" i="11"/>
  <c r="M645" i="11"/>
  <c r="L645" i="11"/>
  <c r="M649" i="11"/>
  <c r="L649" i="11"/>
  <c r="M653" i="11"/>
  <c r="L653" i="11"/>
  <c r="M657" i="11"/>
  <c r="L657" i="11"/>
  <c r="M661" i="11"/>
  <c r="L661" i="11"/>
  <c r="M665" i="11"/>
  <c r="L665" i="11"/>
  <c r="M669" i="11"/>
  <c r="L669" i="11"/>
  <c r="M673" i="11"/>
  <c r="L673" i="11"/>
  <c r="M677" i="11"/>
  <c r="L677" i="11"/>
  <c r="M681" i="11"/>
  <c r="L681" i="11"/>
  <c r="M685" i="11"/>
  <c r="L685" i="11"/>
  <c r="M689" i="11"/>
  <c r="L689" i="11"/>
  <c r="M693" i="11"/>
  <c r="L693" i="11"/>
  <c r="M697" i="11"/>
  <c r="L697" i="11"/>
  <c r="M701" i="11"/>
  <c r="L701" i="11"/>
  <c r="M705" i="11"/>
  <c r="L705" i="11"/>
  <c r="M709" i="11"/>
  <c r="L709" i="11"/>
  <c r="M713" i="11"/>
  <c r="L713" i="11"/>
  <c r="M717" i="11"/>
  <c r="L717" i="11"/>
  <c r="M721" i="11"/>
  <c r="L721" i="11"/>
  <c r="M725" i="11"/>
  <c r="L725" i="11"/>
  <c r="M729" i="11"/>
  <c r="L729" i="11"/>
  <c r="M733" i="11"/>
  <c r="L733" i="11"/>
  <c r="M737" i="11"/>
  <c r="L737" i="11"/>
  <c r="M741" i="11"/>
  <c r="L741" i="11"/>
  <c r="M745" i="11"/>
  <c r="L745" i="11"/>
  <c r="M749" i="11"/>
  <c r="L749" i="11"/>
  <c r="M753" i="11"/>
  <c r="L753" i="11"/>
  <c r="M757" i="11"/>
  <c r="L757" i="11"/>
  <c r="M761" i="11"/>
  <c r="L761" i="11"/>
  <c r="M765" i="11"/>
  <c r="L765" i="11"/>
  <c r="M769" i="11"/>
  <c r="L769" i="11"/>
  <c r="M773" i="11"/>
  <c r="L773" i="11"/>
  <c r="M777" i="11"/>
  <c r="L777" i="11"/>
  <c r="M781" i="11"/>
  <c r="L781" i="11"/>
  <c r="M785" i="11"/>
  <c r="L785" i="11"/>
  <c r="M789" i="11"/>
  <c r="L789" i="11"/>
  <c r="M793" i="11"/>
  <c r="L793" i="11"/>
  <c r="M797" i="11"/>
  <c r="L797" i="11"/>
  <c r="M801" i="11"/>
  <c r="L801" i="11"/>
  <c r="M805" i="11"/>
  <c r="L805" i="11"/>
  <c r="M809" i="11"/>
  <c r="L809" i="11"/>
  <c r="M813" i="11"/>
  <c r="L813" i="11"/>
  <c r="M817" i="11"/>
  <c r="L817" i="11"/>
  <c r="M821" i="11"/>
  <c r="L821" i="11"/>
  <c r="M29" i="11"/>
  <c r="L29" i="11"/>
  <c r="M45" i="11"/>
  <c r="L45" i="11"/>
  <c r="M57" i="11"/>
  <c r="L57" i="11"/>
  <c r="M73" i="11"/>
  <c r="L73" i="11"/>
  <c r="M89" i="11"/>
  <c r="L89" i="11"/>
  <c r="M105" i="11"/>
  <c r="L105" i="11"/>
  <c r="M121" i="11"/>
  <c r="L121" i="11"/>
  <c r="M137" i="11"/>
  <c r="L137" i="11"/>
  <c r="M153" i="11"/>
  <c r="L153" i="11"/>
  <c r="M169" i="11"/>
  <c r="L169" i="11"/>
  <c r="M177" i="11"/>
  <c r="L177" i="11"/>
  <c r="M193" i="11"/>
  <c r="L193" i="11"/>
  <c r="M201" i="11"/>
  <c r="L201" i="11"/>
  <c r="M209" i="11"/>
  <c r="L209" i="11"/>
  <c r="M217" i="11"/>
  <c r="L217" i="11"/>
  <c r="M225" i="11"/>
  <c r="L225" i="11"/>
  <c r="M233" i="11"/>
  <c r="L233" i="11"/>
  <c r="M241" i="11"/>
  <c r="L241" i="11"/>
  <c r="M249" i="11"/>
  <c r="L249" i="11"/>
  <c r="M257" i="11"/>
  <c r="L257" i="11"/>
  <c r="M269" i="11"/>
  <c r="L269" i="11"/>
  <c r="M5" i="11"/>
  <c r="L5" i="11"/>
  <c r="M9" i="11"/>
  <c r="L9" i="11"/>
  <c r="M14" i="11"/>
  <c r="L14" i="11"/>
  <c r="M18" i="11"/>
  <c r="L18" i="11"/>
  <c r="M22" i="11"/>
  <c r="L22" i="11"/>
  <c r="M26" i="11"/>
  <c r="L26" i="11"/>
  <c r="M30" i="11"/>
  <c r="L30" i="11"/>
  <c r="M34" i="11"/>
  <c r="L34" i="11"/>
  <c r="M38" i="11"/>
  <c r="L38" i="11"/>
  <c r="M42" i="11"/>
  <c r="L42" i="11"/>
  <c r="M46" i="11"/>
  <c r="L46" i="11"/>
  <c r="M50" i="11"/>
  <c r="L50" i="11"/>
  <c r="M54" i="11"/>
  <c r="L54" i="11"/>
  <c r="M58" i="11"/>
  <c r="L58" i="11"/>
  <c r="M62" i="11"/>
  <c r="L62" i="11"/>
  <c r="M66" i="11"/>
  <c r="L66" i="11"/>
  <c r="M70" i="11"/>
  <c r="L70" i="11"/>
  <c r="M74" i="11"/>
  <c r="L74" i="11"/>
  <c r="M78" i="11"/>
  <c r="L78" i="11"/>
  <c r="M82" i="11"/>
  <c r="L82" i="11"/>
  <c r="M86" i="11"/>
  <c r="L86" i="11"/>
  <c r="M90" i="11"/>
  <c r="L90" i="11"/>
  <c r="M94" i="11"/>
  <c r="L94" i="11"/>
  <c r="M98" i="11"/>
  <c r="L98" i="11"/>
  <c r="M102" i="11"/>
  <c r="L102" i="11"/>
  <c r="M106" i="11"/>
  <c r="L106" i="11"/>
  <c r="M110" i="11"/>
  <c r="L110" i="11"/>
  <c r="M114" i="11"/>
  <c r="L114" i="11"/>
  <c r="M118" i="11"/>
  <c r="L118" i="11"/>
  <c r="M122" i="11"/>
  <c r="L122" i="11"/>
  <c r="M126" i="11"/>
  <c r="L126" i="11"/>
  <c r="M130" i="11"/>
  <c r="L130" i="11"/>
  <c r="M134" i="11"/>
  <c r="L134" i="11"/>
  <c r="M138" i="11"/>
  <c r="L138" i="11"/>
  <c r="M142" i="11"/>
  <c r="L142" i="11"/>
  <c r="M146" i="11"/>
  <c r="L146" i="11"/>
  <c r="M150" i="11"/>
  <c r="L150" i="11"/>
  <c r="M154" i="11"/>
  <c r="L154" i="11"/>
  <c r="M158" i="11"/>
  <c r="L158" i="11"/>
  <c r="M162" i="11"/>
  <c r="L162" i="11"/>
  <c r="M166" i="11"/>
  <c r="L166" i="11"/>
  <c r="M170" i="11"/>
  <c r="L170" i="11"/>
  <c r="M174" i="11"/>
  <c r="L174" i="11"/>
  <c r="M178" i="11"/>
  <c r="L178" i="11"/>
  <c r="M182" i="11"/>
  <c r="L182" i="11"/>
  <c r="M186" i="11"/>
  <c r="L186" i="11"/>
  <c r="M190" i="11"/>
  <c r="L190" i="11"/>
  <c r="M194" i="11"/>
  <c r="L194" i="11"/>
  <c r="M198" i="11"/>
  <c r="L198" i="11"/>
  <c r="M202" i="11"/>
  <c r="L202" i="11"/>
  <c r="M206" i="11"/>
  <c r="L206" i="11"/>
  <c r="M210" i="11"/>
  <c r="L210" i="11"/>
  <c r="M214" i="11"/>
  <c r="L214" i="11"/>
  <c r="M218" i="11"/>
  <c r="L218" i="11"/>
  <c r="M222" i="11"/>
  <c r="L222" i="11"/>
  <c r="M226" i="11"/>
  <c r="L226" i="11"/>
  <c r="M230" i="11"/>
  <c r="L230" i="11"/>
  <c r="M234" i="11"/>
  <c r="L234" i="11"/>
  <c r="M238" i="11"/>
  <c r="L238" i="11"/>
  <c r="M242" i="11"/>
  <c r="L242" i="11"/>
  <c r="M246" i="11"/>
  <c r="L246" i="11"/>
  <c r="M250" i="11"/>
  <c r="L250" i="11"/>
  <c r="M254" i="11"/>
  <c r="L254" i="11"/>
  <c r="M258" i="11"/>
  <c r="L258" i="11"/>
  <c r="M262" i="11"/>
  <c r="L262" i="11"/>
  <c r="M266" i="11"/>
  <c r="L266" i="11"/>
  <c r="M270" i="11"/>
  <c r="L270" i="11"/>
  <c r="M274" i="11"/>
  <c r="L274" i="11"/>
  <c r="M278" i="11"/>
  <c r="L278" i="11"/>
  <c r="M282" i="11"/>
  <c r="L282" i="11"/>
  <c r="M286" i="11"/>
  <c r="L286" i="11"/>
  <c r="M290" i="11"/>
  <c r="L290" i="11"/>
  <c r="M294" i="11"/>
  <c r="L294" i="11"/>
  <c r="M298" i="11"/>
  <c r="L298" i="11"/>
  <c r="M302" i="11"/>
  <c r="L302" i="11"/>
  <c r="M306" i="11"/>
  <c r="L306" i="11"/>
  <c r="M310" i="11"/>
  <c r="L310" i="11"/>
  <c r="M314" i="11"/>
  <c r="L314" i="11"/>
  <c r="M318" i="11"/>
  <c r="L318" i="11"/>
  <c r="M322" i="11"/>
  <c r="L322" i="11"/>
  <c r="M326" i="11"/>
  <c r="L326" i="11"/>
  <c r="M330" i="11"/>
  <c r="L330" i="11"/>
  <c r="M334" i="11"/>
  <c r="L334" i="11"/>
  <c r="M338" i="11"/>
  <c r="L338" i="11"/>
  <c r="M342" i="11"/>
  <c r="L342" i="11"/>
  <c r="M346" i="11"/>
  <c r="L346" i="11"/>
  <c r="M350" i="11"/>
  <c r="L350" i="11"/>
  <c r="M354" i="11"/>
  <c r="L354" i="11"/>
  <c r="M358" i="11"/>
  <c r="L358" i="11"/>
  <c r="M362" i="11"/>
  <c r="L362" i="11"/>
  <c r="M366" i="11"/>
  <c r="L366" i="11"/>
  <c r="M370" i="11"/>
  <c r="L370" i="11"/>
  <c r="M374" i="11"/>
  <c r="L374" i="11"/>
  <c r="M378" i="11"/>
  <c r="L378" i="11"/>
  <c r="M382" i="11"/>
  <c r="L382" i="11"/>
  <c r="M386" i="11"/>
  <c r="L386" i="11"/>
  <c r="M390" i="11"/>
  <c r="L390" i="11"/>
  <c r="M394" i="11"/>
  <c r="L394" i="11"/>
  <c r="M398" i="11"/>
  <c r="L398" i="11"/>
  <c r="M402" i="11"/>
  <c r="L402" i="11"/>
  <c r="M406" i="11"/>
  <c r="L406" i="11"/>
  <c r="M410" i="11"/>
  <c r="L410" i="11"/>
  <c r="M414" i="11"/>
  <c r="L414" i="11"/>
  <c r="M418" i="11"/>
  <c r="L418" i="11"/>
  <c r="M422" i="11"/>
  <c r="L422" i="11"/>
  <c r="M426" i="11"/>
  <c r="L426" i="11"/>
  <c r="M430" i="11"/>
  <c r="L430" i="11"/>
  <c r="M434" i="11"/>
  <c r="L434" i="11"/>
  <c r="M438" i="11"/>
  <c r="L438" i="11"/>
  <c r="M442" i="11"/>
  <c r="L442" i="11"/>
  <c r="M446" i="11"/>
  <c r="L446" i="11"/>
  <c r="M450" i="11"/>
  <c r="L450" i="11"/>
  <c r="M454" i="11"/>
  <c r="L454" i="11"/>
  <c r="M458" i="11"/>
  <c r="L458" i="11"/>
  <c r="M462" i="11"/>
  <c r="L462" i="11"/>
  <c r="M466" i="11"/>
  <c r="L466" i="11"/>
  <c r="M470" i="11"/>
  <c r="L470" i="11"/>
  <c r="M474" i="11"/>
  <c r="L474" i="11"/>
  <c r="M478" i="11"/>
  <c r="L478" i="11"/>
  <c r="M482" i="11"/>
  <c r="L482" i="11"/>
  <c r="M486" i="11"/>
  <c r="L486" i="11"/>
  <c r="M490" i="11"/>
  <c r="L490" i="11"/>
  <c r="M494" i="11"/>
  <c r="L494" i="11"/>
  <c r="M498" i="11"/>
  <c r="L498" i="11"/>
  <c r="M502" i="11"/>
  <c r="L502" i="11"/>
  <c r="M506" i="11"/>
  <c r="L506" i="11"/>
  <c r="M510" i="11"/>
  <c r="L510" i="11"/>
  <c r="M514" i="11"/>
  <c r="L514" i="11"/>
  <c r="M518" i="11"/>
  <c r="L518" i="11"/>
  <c r="M522" i="11"/>
  <c r="L522" i="11"/>
  <c r="M526" i="11"/>
  <c r="L526" i="11"/>
  <c r="M530" i="11"/>
  <c r="L530" i="11"/>
  <c r="M534" i="11"/>
  <c r="L534" i="11"/>
  <c r="M538" i="11"/>
  <c r="L538" i="11"/>
  <c r="M542" i="11"/>
  <c r="L542" i="11"/>
  <c r="M546" i="11"/>
  <c r="L546" i="11"/>
  <c r="M550" i="11"/>
  <c r="L550" i="11"/>
  <c r="M554" i="11"/>
  <c r="L554" i="11"/>
  <c r="M558" i="11"/>
  <c r="L558" i="11"/>
  <c r="M562" i="11"/>
  <c r="L562" i="11"/>
  <c r="M566" i="11"/>
  <c r="L566" i="11"/>
  <c r="M570" i="11"/>
  <c r="L570" i="11"/>
  <c r="M574" i="11"/>
  <c r="L574" i="11"/>
  <c r="M578" i="11"/>
  <c r="L578" i="11"/>
  <c r="M582" i="11"/>
  <c r="L582" i="11"/>
  <c r="M586" i="11"/>
  <c r="L586" i="11"/>
  <c r="M590" i="11"/>
  <c r="L590" i="11"/>
  <c r="M594" i="11"/>
  <c r="L594" i="11"/>
  <c r="M598" i="11"/>
  <c r="L598" i="11"/>
  <c r="M602" i="11"/>
  <c r="L602" i="11"/>
  <c r="M606" i="11"/>
  <c r="L606" i="11"/>
  <c r="M610" i="11"/>
  <c r="L610" i="11"/>
  <c r="M614" i="11"/>
  <c r="L614" i="11"/>
  <c r="M618" i="11"/>
  <c r="L618" i="11"/>
  <c r="M622" i="11"/>
  <c r="L622" i="11"/>
  <c r="M626" i="11"/>
  <c r="L626" i="11"/>
  <c r="M630" i="11"/>
  <c r="L630" i="11"/>
  <c r="M634" i="11"/>
  <c r="L634" i="11"/>
  <c r="M638" i="11"/>
  <c r="L638" i="11"/>
  <c r="M642" i="11"/>
  <c r="L642" i="11"/>
  <c r="M646" i="11"/>
  <c r="L646" i="11"/>
  <c r="M650" i="11"/>
  <c r="L650" i="11"/>
  <c r="M654" i="11"/>
  <c r="L654" i="11"/>
  <c r="M658" i="11"/>
  <c r="L658" i="11"/>
  <c r="M662" i="11"/>
  <c r="L662" i="11"/>
  <c r="M666" i="11"/>
  <c r="L666" i="11"/>
  <c r="M670" i="11"/>
  <c r="L670" i="11"/>
  <c r="M674" i="11"/>
  <c r="L674" i="11"/>
  <c r="M678" i="11"/>
  <c r="L678" i="11"/>
  <c r="M682" i="11"/>
  <c r="L682" i="11"/>
  <c r="M686" i="11"/>
  <c r="L686" i="11"/>
  <c r="M690" i="11"/>
  <c r="L690" i="11"/>
  <c r="M694" i="11"/>
  <c r="L694" i="11"/>
  <c r="M698" i="11"/>
  <c r="L698" i="11"/>
  <c r="M702" i="11"/>
  <c r="L702" i="11"/>
  <c r="M706" i="11"/>
  <c r="L706" i="11"/>
  <c r="M710" i="11"/>
  <c r="L710" i="11"/>
  <c r="M714" i="11"/>
  <c r="L714" i="11"/>
  <c r="M718" i="11"/>
  <c r="L718" i="11"/>
  <c r="M722" i="11"/>
  <c r="L722" i="11"/>
  <c r="M726" i="11"/>
  <c r="L726" i="11"/>
  <c r="M730" i="11"/>
  <c r="L730" i="11"/>
  <c r="M734" i="11"/>
  <c r="L734" i="11"/>
  <c r="M738" i="11"/>
  <c r="L738" i="11"/>
  <c r="M742" i="11"/>
  <c r="L742" i="11"/>
  <c r="M746" i="11"/>
  <c r="L746" i="11"/>
  <c r="M750" i="11"/>
  <c r="L750" i="11"/>
  <c r="M754" i="11"/>
  <c r="L754" i="11"/>
  <c r="M758" i="11"/>
  <c r="L758" i="11"/>
  <c r="M762" i="11"/>
  <c r="L762" i="11"/>
  <c r="M766" i="11"/>
  <c r="L766" i="11"/>
  <c r="M770" i="11"/>
  <c r="L770" i="11"/>
  <c r="M774" i="11"/>
  <c r="L774" i="11"/>
  <c r="M778" i="11"/>
  <c r="L778" i="11"/>
  <c r="M782" i="11"/>
  <c r="L782" i="11"/>
  <c r="M786" i="11"/>
  <c r="L786" i="11"/>
  <c r="M790" i="11"/>
  <c r="L790" i="11"/>
  <c r="M794" i="11"/>
  <c r="L794" i="11"/>
  <c r="M798" i="11"/>
  <c r="L798" i="11"/>
  <c r="M802" i="11"/>
  <c r="L802" i="11"/>
  <c r="M806" i="11"/>
  <c r="L806" i="11"/>
  <c r="M810" i="11"/>
  <c r="L810" i="11"/>
  <c r="M814" i="11"/>
  <c r="L814" i="11"/>
  <c r="M818" i="11"/>
  <c r="L818" i="11"/>
  <c r="M822" i="11"/>
  <c r="L822" i="11"/>
  <c r="L12" i="11"/>
  <c r="L13" i="11"/>
  <c r="M8" i="11"/>
  <c r="L8" i="11"/>
  <c r="M21" i="11"/>
  <c r="L21" i="11"/>
  <c r="M37" i="11"/>
  <c r="L37" i="11"/>
  <c r="M53" i="11"/>
  <c r="L53" i="11"/>
  <c r="M69" i="11"/>
  <c r="L69" i="11"/>
  <c r="M85" i="11"/>
  <c r="L85" i="11"/>
  <c r="M101" i="11"/>
  <c r="L101" i="11"/>
  <c r="M117" i="11"/>
  <c r="L117" i="11"/>
  <c r="M129" i="11"/>
  <c r="L129" i="11"/>
  <c r="M145" i="11"/>
  <c r="L145" i="11"/>
  <c r="M161" i="11"/>
  <c r="L161" i="11"/>
  <c r="M185" i="11"/>
  <c r="L185" i="11"/>
  <c r="M10" i="11"/>
  <c r="L10" i="11"/>
  <c r="M19" i="11"/>
  <c r="L19" i="11"/>
  <c r="M27" i="11"/>
  <c r="L27" i="11"/>
  <c r="M39" i="11"/>
  <c r="L39" i="11"/>
  <c r="M47" i="11"/>
  <c r="L47" i="11"/>
  <c r="M55" i="11"/>
  <c r="L55" i="11"/>
  <c r="M63" i="11"/>
  <c r="L63" i="11"/>
  <c r="M71" i="11"/>
  <c r="L71" i="11"/>
  <c r="M79" i="11"/>
  <c r="L79" i="11"/>
  <c r="M87" i="11"/>
  <c r="L87" i="11"/>
  <c r="M91" i="11"/>
  <c r="L91" i="11"/>
  <c r="M99" i="11"/>
  <c r="L99" i="11"/>
  <c r="M103" i="11"/>
  <c r="L103" i="11"/>
  <c r="M107" i="11"/>
  <c r="L107" i="11"/>
  <c r="M111" i="11"/>
  <c r="L111" i="11"/>
  <c r="M115" i="11"/>
  <c r="L115" i="11"/>
  <c r="M119" i="11"/>
  <c r="L119" i="11"/>
  <c r="M123" i="11"/>
  <c r="L123" i="11"/>
  <c r="M127" i="11"/>
  <c r="L127" i="11"/>
  <c r="M131" i="11"/>
  <c r="L131" i="11"/>
  <c r="M135" i="11"/>
  <c r="L135" i="11"/>
  <c r="M139" i="11"/>
  <c r="L139" i="11"/>
  <c r="M143" i="11"/>
  <c r="L143" i="11"/>
  <c r="M147" i="11"/>
  <c r="L147" i="11"/>
  <c r="M151" i="11"/>
  <c r="L151" i="11"/>
  <c r="M155" i="11"/>
  <c r="L155" i="11"/>
  <c r="M159" i="11"/>
  <c r="L159" i="11"/>
  <c r="M163" i="11"/>
  <c r="L163" i="11"/>
  <c r="M167" i="11"/>
  <c r="L167" i="11"/>
  <c r="M171" i="11"/>
  <c r="L171" i="11"/>
  <c r="M175" i="11"/>
  <c r="L175" i="11"/>
  <c r="M179" i="11"/>
  <c r="L179" i="11"/>
  <c r="M183" i="11"/>
  <c r="L183" i="11"/>
  <c r="M187" i="11"/>
  <c r="L187" i="11"/>
  <c r="M191" i="11"/>
  <c r="L191" i="11"/>
  <c r="M195" i="11"/>
  <c r="L195" i="11"/>
  <c r="M199" i="11"/>
  <c r="L199" i="11"/>
  <c r="M203" i="11"/>
  <c r="L203" i="11"/>
  <c r="M207" i="11"/>
  <c r="L207" i="11"/>
  <c r="M211" i="11"/>
  <c r="L211" i="11"/>
  <c r="M215" i="11"/>
  <c r="L215" i="11"/>
  <c r="M219" i="11"/>
  <c r="L219" i="11"/>
  <c r="M223" i="11"/>
  <c r="L223" i="11"/>
  <c r="M227" i="11"/>
  <c r="L227" i="11"/>
  <c r="M231" i="11"/>
  <c r="L231" i="11"/>
  <c r="M235" i="11"/>
  <c r="L235" i="11"/>
  <c r="M239" i="11"/>
  <c r="L239" i="11"/>
  <c r="M243" i="11"/>
  <c r="L243" i="11"/>
  <c r="M247" i="11"/>
  <c r="L247" i="11"/>
  <c r="M251" i="11"/>
  <c r="L251" i="11"/>
  <c r="M255" i="11"/>
  <c r="L255" i="11"/>
  <c r="M259" i="11"/>
  <c r="L259" i="11"/>
  <c r="M263" i="11"/>
  <c r="L263" i="11"/>
  <c r="M267" i="11"/>
  <c r="L267" i="11"/>
  <c r="M271" i="11"/>
  <c r="L271" i="11"/>
  <c r="M275" i="11"/>
  <c r="L275" i="11"/>
  <c r="M279" i="11"/>
  <c r="L279" i="11"/>
  <c r="M283" i="11"/>
  <c r="L283" i="11"/>
  <c r="M287" i="11"/>
  <c r="L287" i="11"/>
  <c r="M291" i="11"/>
  <c r="L291" i="11"/>
  <c r="M295" i="11"/>
  <c r="L295" i="11"/>
  <c r="M299" i="11"/>
  <c r="L299" i="11"/>
  <c r="M303" i="11"/>
  <c r="L303" i="11"/>
  <c r="M307" i="11"/>
  <c r="L307" i="11"/>
  <c r="M311" i="11"/>
  <c r="L311" i="11"/>
  <c r="M315" i="11"/>
  <c r="L315" i="11"/>
  <c r="M319" i="11"/>
  <c r="L319" i="11"/>
  <c r="M323" i="11"/>
  <c r="L323" i="11"/>
  <c r="M327" i="11"/>
  <c r="L327" i="11"/>
  <c r="M331" i="11"/>
  <c r="L331" i="11"/>
  <c r="M335" i="11"/>
  <c r="L335" i="11"/>
  <c r="M339" i="11"/>
  <c r="L339" i="11"/>
  <c r="M343" i="11"/>
  <c r="L343" i="11"/>
  <c r="M347" i="11"/>
  <c r="L347" i="11"/>
  <c r="M351" i="11"/>
  <c r="L351" i="11"/>
  <c r="M355" i="11"/>
  <c r="L355" i="11"/>
  <c r="M359" i="11"/>
  <c r="L359" i="11"/>
  <c r="M363" i="11"/>
  <c r="L363" i="11"/>
  <c r="M367" i="11"/>
  <c r="L367" i="11"/>
  <c r="M371" i="11"/>
  <c r="L371" i="11"/>
  <c r="M375" i="11"/>
  <c r="L375" i="11"/>
  <c r="M379" i="11"/>
  <c r="L379" i="11"/>
  <c r="M383" i="11"/>
  <c r="L383" i="11"/>
  <c r="M387" i="11"/>
  <c r="L387" i="11"/>
  <c r="M391" i="11"/>
  <c r="L391" i="11"/>
  <c r="M395" i="11"/>
  <c r="L395" i="11"/>
  <c r="M399" i="11"/>
  <c r="L399" i="11"/>
  <c r="M403" i="11"/>
  <c r="L403" i="11"/>
  <c r="M407" i="11"/>
  <c r="L407" i="11"/>
  <c r="M411" i="11"/>
  <c r="L411" i="11"/>
  <c r="M415" i="11"/>
  <c r="L415" i="11"/>
  <c r="M419" i="11"/>
  <c r="L419" i="11"/>
  <c r="M423" i="11"/>
  <c r="L423" i="11"/>
  <c r="M427" i="11"/>
  <c r="L427" i="11"/>
  <c r="M431" i="11"/>
  <c r="L431" i="11"/>
  <c r="M435" i="11"/>
  <c r="L435" i="11"/>
  <c r="M439" i="11"/>
  <c r="L439" i="11"/>
  <c r="M443" i="11"/>
  <c r="L443" i="11"/>
  <c r="M447" i="11"/>
  <c r="L447" i="11"/>
  <c r="M451" i="11"/>
  <c r="L451" i="11"/>
  <c r="M455" i="11"/>
  <c r="L455" i="11"/>
  <c r="M459" i="11"/>
  <c r="L459" i="11"/>
  <c r="M463" i="11"/>
  <c r="L463" i="11"/>
  <c r="M467" i="11"/>
  <c r="L467" i="11"/>
  <c r="M471" i="11"/>
  <c r="L471" i="11"/>
  <c r="M475" i="11"/>
  <c r="L475" i="11"/>
  <c r="M479" i="11"/>
  <c r="L479" i="11"/>
  <c r="M483" i="11"/>
  <c r="L483" i="11"/>
  <c r="M487" i="11"/>
  <c r="L487" i="11"/>
  <c r="M491" i="11"/>
  <c r="L491" i="11"/>
  <c r="M495" i="11"/>
  <c r="L495" i="11"/>
  <c r="M499" i="11"/>
  <c r="L499" i="11"/>
  <c r="M503" i="11"/>
  <c r="L503" i="11"/>
  <c r="M507" i="11"/>
  <c r="L507" i="11"/>
  <c r="M511" i="11"/>
  <c r="L511" i="11"/>
  <c r="M515" i="11"/>
  <c r="L515" i="11"/>
  <c r="M519" i="11"/>
  <c r="L519" i="11"/>
  <c r="M523" i="11"/>
  <c r="L523" i="11"/>
  <c r="M527" i="11"/>
  <c r="L527" i="11"/>
  <c r="M531" i="11"/>
  <c r="L531" i="11"/>
  <c r="M535" i="11"/>
  <c r="L535" i="11"/>
  <c r="M539" i="11"/>
  <c r="L539" i="11"/>
  <c r="M543" i="11"/>
  <c r="L543" i="11"/>
  <c r="M547" i="11"/>
  <c r="L547" i="11"/>
  <c r="M551" i="11"/>
  <c r="L551" i="11"/>
  <c r="M555" i="11"/>
  <c r="L555" i="11"/>
  <c r="M559" i="11"/>
  <c r="L559" i="11"/>
  <c r="M563" i="11"/>
  <c r="L563" i="11"/>
  <c r="M567" i="11"/>
  <c r="L567" i="11"/>
  <c r="M571" i="11"/>
  <c r="L571" i="11"/>
  <c r="M575" i="11"/>
  <c r="L575" i="11"/>
  <c r="M579" i="11"/>
  <c r="L579" i="11"/>
  <c r="M583" i="11"/>
  <c r="L583" i="11"/>
  <c r="M587" i="11"/>
  <c r="L587" i="11"/>
  <c r="M591" i="11"/>
  <c r="L591" i="11"/>
  <c r="M595" i="11"/>
  <c r="L595" i="11"/>
  <c r="M599" i="11"/>
  <c r="L599" i="11"/>
  <c r="M603" i="11"/>
  <c r="L603" i="11"/>
  <c r="M607" i="11"/>
  <c r="L607" i="11"/>
  <c r="M611" i="11"/>
  <c r="L611" i="11"/>
  <c r="M615" i="11"/>
  <c r="L615" i="11"/>
  <c r="M619" i="11"/>
  <c r="L619" i="11"/>
  <c r="M623" i="11"/>
  <c r="L623" i="11"/>
  <c r="M627" i="11"/>
  <c r="L627" i="11"/>
  <c r="M631" i="11"/>
  <c r="L631" i="11"/>
  <c r="M635" i="11"/>
  <c r="L635" i="11"/>
  <c r="M639" i="11"/>
  <c r="L639" i="11"/>
  <c r="M643" i="11"/>
  <c r="L643" i="11"/>
  <c r="M647" i="11"/>
  <c r="L647" i="11"/>
  <c r="M651" i="11"/>
  <c r="L651" i="11"/>
  <c r="M655" i="11"/>
  <c r="L655" i="11"/>
  <c r="M659" i="11"/>
  <c r="L659" i="11"/>
  <c r="M663" i="11"/>
  <c r="L663" i="11"/>
  <c r="M667" i="11"/>
  <c r="L667" i="11"/>
  <c r="M671" i="11"/>
  <c r="L671" i="11"/>
  <c r="M675" i="11"/>
  <c r="L675" i="11"/>
  <c r="M679" i="11"/>
  <c r="L679" i="11"/>
  <c r="M683" i="11"/>
  <c r="L683" i="11"/>
  <c r="M687" i="11"/>
  <c r="L687" i="11"/>
  <c r="M691" i="11"/>
  <c r="L691" i="11"/>
  <c r="M695" i="11"/>
  <c r="L695" i="11"/>
  <c r="M699" i="11"/>
  <c r="L699" i="11"/>
  <c r="M703" i="11"/>
  <c r="L703" i="11"/>
  <c r="M707" i="11"/>
  <c r="L707" i="11"/>
  <c r="M711" i="11"/>
  <c r="L711" i="11"/>
  <c r="M715" i="11"/>
  <c r="L715" i="11"/>
  <c r="M719" i="11"/>
  <c r="L719" i="11"/>
  <c r="M723" i="11"/>
  <c r="L723" i="11"/>
  <c r="M727" i="11"/>
  <c r="L727" i="11"/>
  <c r="M731" i="11"/>
  <c r="L731" i="11"/>
  <c r="M735" i="11"/>
  <c r="L735" i="11"/>
  <c r="M739" i="11"/>
  <c r="L739" i="11"/>
  <c r="M743" i="11"/>
  <c r="L743" i="11"/>
  <c r="M747" i="11"/>
  <c r="L747" i="11"/>
  <c r="M751" i="11"/>
  <c r="L751" i="11"/>
  <c r="M755" i="11"/>
  <c r="L755" i="11"/>
  <c r="M759" i="11"/>
  <c r="L759" i="11"/>
  <c r="M763" i="11"/>
  <c r="L763" i="11"/>
  <c r="M767" i="11"/>
  <c r="L767" i="11"/>
  <c r="M771" i="11"/>
  <c r="L771" i="11"/>
  <c r="M775" i="11"/>
  <c r="L775" i="11"/>
  <c r="M779" i="11"/>
  <c r="L779" i="11"/>
  <c r="M783" i="11"/>
  <c r="L783" i="11"/>
  <c r="M787" i="11"/>
  <c r="L787" i="11"/>
  <c r="M791" i="11"/>
  <c r="L791" i="11"/>
  <c r="M795" i="11"/>
  <c r="L795" i="11"/>
  <c r="M799" i="11"/>
  <c r="L799" i="11"/>
  <c r="M803" i="11"/>
  <c r="L803" i="11"/>
  <c r="M807" i="11"/>
  <c r="L807" i="11"/>
  <c r="M811" i="11"/>
  <c r="L811" i="11"/>
  <c r="M815" i="11"/>
  <c r="L815" i="11"/>
  <c r="M819" i="11"/>
  <c r="L819" i="11"/>
  <c r="M823" i="11"/>
  <c r="L823" i="11"/>
  <c r="M12" i="11"/>
  <c r="Q803" i="11" l="1"/>
  <c r="P803" i="11"/>
  <c r="O803" i="11"/>
  <c r="N803" i="11"/>
  <c r="N794" i="11"/>
  <c r="Q794" i="11"/>
  <c r="P794" i="11"/>
  <c r="O794" i="11"/>
  <c r="Q801" i="11"/>
  <c r="N801" i="11"/>
  <c r="P801" i="11"/>
  <c r="O801" i="11"/>
  <c r="N800" i="11"/>
  <c r="Q800" i="11"/>
  <c r="P800" i="11"/>
  <c r="O800" i="11"/>
  <c r="Q837" i="11"/>
  <c r="P837" i="11"/>
  <c r="O837" i="11"/>
  <c r="N837" i="11"/>
  <c r="N866" i="11"/>
  <c r="Q866" i="11"/>
  <c r="P866" i="11"/>
  <c r="O866" i="11"/>
  <c r="Q855" i="11"/>
  <c r="P855" i="11"/>
  <c r="O855" i="11"/>
  <c r="N855" i="11"/>
  <c r="N832" i="11"/>
  <c r="Q832" i="11"/>
  <c r="P832" i="11"/>
  <c r="O832" i="11"/>
  <c r="Q829" i="11"/>
  <c r="P829" i="11"/>
  <c r="N829" i="11"/>
  <c r="O829" i="11"/>
  <c r="Q871" i="11"/>
  <c r="P871" i="11"/>
  <c r="O871" i="11"/>
  <c r="N871" i="11"/>
  <c r="Q799" i="11"/>
  <c r="O799" i="11"/>
  <c r="P799" i="11"/>
  <c r="N799" i="11"/>
  <c r="Q822" i="11"/>
  <c r="N822" i="11"/>
  <c r="P822" i="11"/>
  <c r="O822" i="11"/>
  <c r="Q790" i="11"/>
  <c r="P790" i="11"/>
  <c r="N790" i="11"/>
  <c r="O790" i="11"/>
  <c r="Q797" i="11"/>
  <c r="P797" i="11"/>
  <c r="N797" i="11"/>
  <c r="O797" i="11"/>
  <c r="N796" i="11"/>
  <c r="Q796" i="11"/>
  <c r="P796" i="11"/>
  <c r="O796" i="11"/>
  <c r="N868" i="11"/>
  <c r="Q868" i="11"/>
  <c r="P868" i="11"/>
  <c r="O868" i="11"/>
  <c r="Q850" i="11"/>
  <c r="P850" i="11"/>
  <c r="O850" i="11"/>
  <c r="N850" i="11"/>
  <c r="Q847" i="11"/>
  <c r="P847" i="11"/>
  <c r="O847" i="11"/>
  <c r="N847" i="11"/>
  <c r="Q860" i="11"/>
  <c r="P860" i="11"/>
  <c r="O860" i="11"/>
  <c r="N860" i="11"/>
  <c r="Q858" i="11"/>
  <c r="P858" i="11"/>
  <c r="N858" i="11"/>
  <c r="O858" i="11"/>
  <c r="Q872" i="11"/>
  <c r="P872" i="11"/>
  <c r="O872" i="11"/>
  <c r="N872" i="11"/>
  <c r="Q795" i="11"/>
  <c r="P795" i="11"/>
  <c r="O795" i="11"/>
  <c r="N795" i="11"/>
  <c r="N818" i="11"/>
  <c r="Q818" i="11"/>
  <c r="P818" i="11"/>
  <c r="O818" i="11"/>
  <c r="N786" i="11"/>
  <c r="Q786" i="11"/>
  <c r="P786" i="11"/>
  <c r="O786" i="11"/>
  <c r="Q793" i="11"/>
  <c r="P793" i="11"/>
  <c r="O793" i="11"/>
  <c r="N793" i="11"/>
  <c r="N792" i="11"/>
  <c r="Q792" i="11"/>
  <c r="P792" i="11"/>
  <c r="O792" i="11"/>
  <c r="N852" i="11"/>
  <c r="Q852" i="11"/>
  <c r="P852" i="11"/>
  <c r="O852" i="11"/>
  <c r="Q834" i="11"/>
  <c r="P834" i="11"/>
  <c r="N834" i="11"/>
  <c r="O834" i="11"/>
  <c r="Q846" i="11"/>
  <c r="N846" i="11"/>
  <c r="P846" i="11"/>
  <c r="O846" i="11"/>
  <c r="N844" i="11"/>
  <c r="Q844" i="11"/>
  <c r="P844" i="11"/>
  <c r="O844" i="11"/>
  <c r="N842" i="11"/>
  <c r="Q842" i="11"/>
  <c r="P842" i="11"/>
  <c r="O842" i="11"/>
  <c r="N856" i="11"/>
  <c r="Q856" i="11"/>
  <c r="P856" i="11"/>
  <c r="O856" i="11"/>
  <c r="Q823" i="11"/>
  <c r="P823" i="11"/>
  <c r="O823" i="11"/>
  <c r="N823" i="11"/>
  <c r="Q791" i="11"/>
  <c r="O791" i="11"/>
  <c r="P791" i="11"/>
  <c r="N791" i="11"/>
  <c r="Q814" i="11"/>
  <c r="P814" i="11"/>
  <c r="N814" i="11"/>
  <c r="O814" i="11"/>
  <c r="Q782" i="11"/>
  <c r="P782" i="11"/>
  <c r="O782" i="11"/>
  <c r="N782" i="11"/>
  <c r="Q821" i="11"/>
  <c r="N821" i="11"/>
  <c r="P821" i="11"/>
  <c r="O821" i="11"/>
  <c r="Q789" i="11"/>
  <c r="P789" i="11"/>
  <c r="O789" i="11"/>
  <c r="N789" i="11"/>
  <c r="Q820" i="11"/>
  <c r="P820" i="11"/>
  <c r="O820" i="11"/>
  <c r="N820" i="11"/>
  <c r="N788" i="11"/>
  <c r="Q788" i="11"/>
  <c r="P788" i="11"/>
  <c r="O788" i="11"/>
  <c r="Q836" i="11"/>
  <c r="P836" i="11"/>
  <c r="O836" i="11"/>
  <c r="N836" i="11"/>
  <c r="Q865" i="11"/>
  <c r="P865" i="11"/>
  <c r="N865" i="11"/>
  <c r="O865" i="11"/>
  <c r="Q863" i="11"/>
  <c r="P863" i="11"/>
  <c r="O863" i="11"/>
  <c r="N863" i="11"/>
  <c r="N828" i="11"/>
  <c r="Q828" i="11"/>
  <c r="P828" i="11"/>
  <c r="O828" i="11"/>
  <c r="Q826" i="11"/>
  <c r="P826" i="11"/>
  <c r="O826" i="11"/>
  <c r="N826" i="11"/>
  <c r="N840" i="11"/>
  <c r="Q840" i="11"/>
  <c r="P840" i="11"/>
  <c r="O840" i="11"/>
  <c r="Q819" i="11"/>
  <c r="O819" i="11"/>
  <c r="P819" i="11"/>
  <c r="N819" i="11"/>
  <c r="Q787" i="11"/>
  <c r="P787" i="11"/>
  <c r="O787" i="11"/>
  <c r="N787" i="11"/>
  <c r="N810" i="11"/>
  <c r="Q810" i="11"/>
  <c r="P810" i="11"/>
  <c r="O810" i="11"/>
  <c r="N778" i="11"/>
  <c r="Q778" i="11"/>
  <c r="P778" i="11"/>
  <c r="O778" i="11"/>
  <c r="Q817" i="11"/>
  <c r="P817" i="11"/>
  <c r="O817" i="11"/>
  <c r="N817" i="11"/>
  <c r="Q785" i="11"/>
  <c r="P785" i="11"/>
  <c r="N785" i="11"/>
  <c r="O785" i="11"/>
  <c r="N816" i="11"/>
  <c r="Q816" i="11"/>
  <c r="P816" i="11"/>
  <c r="O816" i="11"/>
  <c r="Q784" i="11"/>
  <c r="P784" i="11"/>
  <c r="O784" i="11"/>
  <c r="N784" i="11"/>
  <c r="Q862" i="11"/>
  <c r="N862" i="11"/>
  <c r="P862" i="11"/>
  <c r="O862" i="11"/>
  <c r="Q849" i="11"/>
  <c r="P849" i="11"/>
  <c r="N849" i="11"/>
  <c r="O849" i="11"/>
  <c r="Q831" i="11"/>
  <c r="P831" i="11"/>
  <c r="O831" i="11"/>
  <c r="N831" i="11"/>
  <c r="Q839" i="11"/>
  <c r="P839" i="11"/>
  <c r="O839" i="11"/>
  <c r="N839" i="11"/>
  <c r="Q873" i="11"/>
  <c r="P873" i="11"/>
  <c r="O873" i="11"/>
  <c r="N873" i="11"/>
  <c r="N824" i="11"/>
  <c r="Q824" i="11"/>
  <c r="P824" i="11"/>
  <c r="O824" i="11"/>
  <c r="Q815" i="11"/>
  <c r="P815" i="11"/>
  <c r="O815" i="11"/>
  <c r="N815" i="11"/>
  <c r="Q783" i="11"/>
  <c r="O783" i="11"/>
  <c r="P783" i="11"/>
  <c r="N783" i="11"/>
  <c r="N806" i="11"/>
  <c r="Q806" i="11"/>
  <c r="P806" i="11"/>
  <c r="O806" i="11"/>
  <c r="Q774" i="11"/>
  <c r="N774" i="11"/>
  <c r="P774" i="11"/>
  <c r="O774" i="11"/>
  <c r="Q813" i="11"/>
  <c r="N813" i="11"/>
  <c r="P813" i="11"/>
  <c r="O813" i="11"/>
  <c r="Q781" i="11"/>
  <c r="P781" i="11"/>
  <c r="O781" i="11"/>
  <c r="N781" i="11"/>
  <c r="N812" i="11"/>
  <c r="Q812" i="11"/>
  <c r="P812" i="11"/>
  <c r="O812" i="11"/>
  <c r="N780" i="11"/>
  <c r="Q780" i="11"/>
  <c r="O780" i="11"/>
  <c r="P780" i="11"/>
  <c r="Q867" i="11"/>
  <c r="O867" i="11"/>
  <c r="P867" i="11"/>
  <c r="N867" i="11"/>
  <c r="Q833" i="11"/>
  <c r="N833" i="11"/>
  <c r="P833" i="11"/>
  <c r="O833" i="11"/>
  <c r="N830" i="11"/>
  <c r="Q830" i="11"/>
  <c r="P830" i="11"/>
  <c r="O830" i="11"/>
  <c r="Q859" i="11"/>
  <c r="O859" i="11"/>
  <c r="P859" i="11"/>
  <c r="N859" i="11"/>
  <c r="Q857" i="11"/>
  <c r="N857" i="11"/>
  <c r="P857" i="11"/>
  <c r="O857" i="11"/>
  <c r="Q870" i="11"/>
  <c r="P870" i="11"/>
  <c r="N870" i="11"/>
  <c r="O870" i="11"/>
  <c r="Q811" i="11"/>
  <c r="O811" i="11"/>
  <c r="P811" i="11"/>
  <c r="N811" i="11"/>
  <c r="Q779" i="11"/>
  <c r="P779" i="11"/>
  <c r="O779" i="11"/>
  <c r="N779" i="11"/>
  <c r="Q802" i="11"/>
  <c r="P802" i="11"/>
  <c r="O802" i="11"/>
  <c r="N802" i="11"/>
  <c r="Q809" i="11"/>
  <c r="P809" i="11"/>
  <c r="N809" i="11"/>
  <c r="O809" i="11"/>
  <c r="Q777" i="11"/>
  <c r="N777" i="11"/>
  <c r="P777" i="11"/>
  <c r="O777" i="11"/>
  <c r="Q808" i="11"/>
  <c r="P808" i="11"/>
  <c r="O808" i="11"/>
  <c r="N808" i="11"/>
  <c r="N776" i="11"/>
  <c r="Q776" i="11"/>
  <c r="P776" i="11"/>
  <c r="O776" i="11"/>
  <c r="Q869" i="11"/>
  <c r="N869" i="11"/>
  <c r="P869" i="11"/>
  <c r="O869" i="11"/>
  <c r="Q851" i="11"/>
  <c r="O851" i="11"/>
  <c r="P851" i="11"/>
  <c r="N851" i="11"/>
  <c r="Q843" i="11"/>
  <c r="O843" i="11"/>
  <c r="P843" i="11"/>
  <c r="N843" i="11"/>
  <c r="N864" i="11"/>
  <c r="Q864" i="11"/>
  <c r="P864" i="11"/>
  <c r="O864" i="11"/>
  <c r="Q861" i="11"/>
  <c r="P861" i="11"/>
  <c r="O861" i="11"/>
  <c r="N861" i="11"/>
  <c r="Q841" i="11"/>
  <c r="N841" i="11"/>
  <c r="P841" i="11"/>
  <c r="O841" i="11"/>
  <c r="N854" i="11"/>
  <c r="Q854" i="11"/>
  <c r="P854" i="11"/>
  <c r="O854" i="11"/>
  <c r="Q807" i="11"/>
  <c r="P807" i="11"/>
  <c r="O807" i="11"/>
  <c r="N807" i="11"/>
  <c r="Q775" i="11"/>
  <c r="P775" i="11"/>
  <c r="O775" i="11"/>
  <c r="N775" i="11"/>
  <c r="Q798" i="11"/>
  <c r="N798" i="11"/>
  <c r="P798" i="11"/>
  <c r="O798" i="11"/>
  <c r="Q805" i="11"/>
  <c r="P805" i="11"/>
  <c r="O805" i="11"/>
  <c r="N805" i="11"/>
  <c r="N804" i="11"/>
  <c r="Q804" i="11"/>
  <c r="P804" i="11"/>
  <c r="O804" i="11"/>
  <c r="Q853" i="11"/>
  <c r="P853" i="11"/>
  <c r="N853" i="11"/>
  <c r="O853" i="11"/>
  <c r="Q835" i="11"/>
  <c r="O835" i="11"/>
  <c r="P835" i="11"/>
  <c r="N835" i="11"/>
  <c r="Q827" i="11"/>
  <c r="O827" i="11"/>
  <c r="P827" i="11"/>
  <c r="N827" i="11"/>
  <c r="Q825" i="11"/>
  <c r="P825" i="11"/>
  <c r="O825" i="11"/>
  <c r="N825" i="11"/>
  <c r="N838" i="11"/>
  <c r="Q838" i="11"/>
  <c r="P838" i="11"/>
  <c r="O838" i="11"/>
  <c r="Q848" i="11"/>
  <c r="P848" i="11"/>
  <c r="O848" i="11"/>
  <c r="N848" i="11"/>
  <c r="Q845" i="11"/>
  <c r="P845" i="11"/>
  <c r="O845" i="11"/>
  <c r="N845" i="11"/>
  <c r="Q743" i="11"/>
  <c r="P743" i="11"/>
  <c r="N743" i="11"/>
  <c r="O743" i="11"/>
  <c r="Q711" i="11"/>
  <c r="N711" i="11"/>
  <c r="P711" i="11"/>
  <c r="O711" i="11"/>
  <c r="Q766" i="11"/>
  <c r="P766" i="11"/>
  <c r="O766" i="11"/>
  <c r="N766" i="11"/>
  <c r="Q734" i="11"/>
  <c r="P734" i="11"/>
  <c r="O734" i="11"/>
  <c r="N734" i="11"/>
  <c r="Q773" i="11"/>
  <c r="P773" i="11"/>
  <c r="O773" i="11"/>
  <c r="N773" i="11"/>
  <c r="Q741" i="11"/>
  <c r="N741" i="11"/>
  <c r="P741" i="11"/>
  <c r="O741" i="11"/>
  <c r="Q709" i="11"/>
  <c r="P709" i="11"/>
  <c r="N709" i="11"/>
  <c r="O709" i="11"/>
  <c r="Q772" i="11"/>
  <c r="P772" i="11"/>
  <c r="O772" i="11"/>
  <c r="N772" i="11"/>
  <c r="N740" i="11"/>
  <c r="Q740" i="11"/>
  <c r="O740" i="11"/>
  <c r="P740" i="11"/>
  <c r="N708" i="11"/>
  <c r="O708" i="11"/>
  <c r="Q708" i="11"/>
  <c r="P708" i="11"/>
  <c r="Q715" i="11"/>
  <c r="P715" i="11"/>
  <c r="O715" i="11"/>
  <c r="N715" i="11"/>
  <c r="Q771" i="11"/>
  <c r="P771" i="11"/>
  <c r="O771" i="11"/>
  <c r="N771" i="11"/>
  <c r="Q739" i="11"/>
  <c r="P739" i="11"/>
  <c r="O739" i="11"/>
  <c r="N739" i="11"/>
  <c r="Q707" i="11"/>
  <c r="P707" i="11"/>
  <c r="O707" i="11"/>
  <c r="N707" i="11"/>
  <c r="Q762" i="11"/>
  <c r="P762" i="11"/>
  <c r="O762" i="11"/>
  <c r="N762" i="11"/>
  <c r="Q730" i="11"/>
  <c r="P730" i="11"/>
  <c r="O730" i="11"/>
  <c r="N730" i="11"/>
  <c r="Q769" i="11"/>
  <c r="P769" i="11"/>
  <c r="O769" i="11"/>
  <c r="N769" i="11"/>
  <c r="Q737" i="11"/>
  <c r="P737" i="11"/>
  <c r="O737" i="11"/>
  <c r="N737" i="11"/>
  <c r="Q705" i="11"/>
  <c r="P705" i="11"/>
  <c r="O705" i="11"/>
  <c r="N705" i="11"/>
  <c r="N768" i="11"/>
  <c r="Q768" i="11"/>
  <c r="O768" i="11"/>
  <c r="P768" i="11"/>
  <c r="O736" i="11"/>
  <c r="N736" i="11"/>
  <c r="Q736" i="11"/>
  <c r="P736" i="11"/>
  <c r="N704" i="11"/>
  <c r="O704" i="11"/>
  <c r="Q704" i="11"/>
  <c r="P704" i="11"/>
  <c r="Q745" i="11"/>
  <c r="P745" i="11"/>
  <c r="N745" i="11"/>
  <c r="O745" i="11"/>
  <c r="Q767" i="11"/>
  <c r="P767" i="11"/>
  <c r="O767" i="11"/>
  <c r="N767" i="11"/>
  <c r="Q735" i="11"/>
  <c r="N735" i="11"/>
  <c r="P735" i="11"/>
  <c r="O735" i="11"/>
  <c r="Q758" i="11"/>
  <c r="P758" i="11"/>
  <c r="O758" i="11"/>
  <c r="N758" i="11"/>
  <c r="Q726" i="11"/>
  <c r="P726" i="11"/>
  <c r="O726" i="11"/>
  <c r="N726" i="11"/>
  <c r="Q765" i="11"/>
  <c r="P765" i="11"/>
  <c r="O765" i="11"/>
  <c r="N765" i="11"/>
  <c r="Q733" i="11"/>
  <c r="P733" i="11"/>
  <c r="O733" i="11"/>
  <c r="N733" i="11"/>
  <c r="N764" i="11"/>
  <c r="Q764" i="11"/>
  <c r="P764" i="11"/>
  <c r="O764" i="11"/>
  <c r="N732" i="11"/>
  <c r="Q732" i="11"/>
  <c r="P732" i="11"/>
  <c r="O732" i="11"/>
  <c r="Q763" i="11"/>
  <c r="P763" i="11"/>
  <c r="N763" i="11"/>
  <c r="O763" i="11"/>
  <c r="Q731" i="11"/>
  <c r="P731" i="11"/>
  <c r="N731" i="11"/>
  <c r="O731" i="11"/>
  <c r="Q754" i="11"/>
  <c r="P754" i="11"/>
  <c r="O754" i="11"/>
  <c r="N754" i="11"/>
  <c r="Q722" i="11"/>
  <c r="P722" i="11"/>
  <c r="N722" i="11"/>
  <c r="O722" i="11"/>
  <c r="Q761" i="11"/>
  <c r="P761" i="11"/>
  <c r="N761" i="11"/>
  <c r="O761" i="11"/>
  <c r="Q729" i="11"/>
  <c r="P729" i="11"/>
  <c r="O729" i="11"/>
  <c r="N729" i="11"/>
  <c r="N760" i="11"/>
  <c r="Q760" i="11"/>
  <c r="P760" i="11"/>
  <c r="O760" i="11"/>
  <c r="N728" i="11"/>
  <c r="O728" i="11"/>
  <c r="Q728" i="11"/>
  <c r="P728" i="11"/>
  <c r="Q759" i="11"/>
  <c r="P759" i="11"/>
  <c r="O759" i="11"/>
  <c r="N759" i="11"/>
  <c r="Q727" i="11"/>
  <c r="P727" i="11"/>
  <c r="O727" i="11"/>
  <c r="N727" i="11"/>
  <c r="Q750" i="11"/>
  <c r="P750" i="11"/>
  <c r="O750" i="11"/>
  <c r="N750" i="11"/>
  <c r="Q718" i="11"/>
  <c r="N718" i="11"/>
  <c r="P718" i="11"/>
  <c r="O718" i="11"/>
  <c r="Q757" i="11"/>
  <c r="N757" i="11"/>
  <c r="P757" i="11"/>
  <c r="O757" i="11"/>
  <c r="Q725" i="11"/>
  <c r="N725" i="11"/>
  <c r="P725" i="11"/>
  <c r="O725" i="11"/>
  <c r="N756" i="11"/>
  <c r="Q756" i="11"/>
  <c r="P756" i="11"/>
  <c r="O756" i="11"/>
  <c r="O724" i="11"/>
  <c r="Q724" i="11"/>
  <c r="N724" i="11"/>
  <c r="P724" i="11"/>
  <c r="Q706" i="11"/>
  <c r="P706" i="11"/>
  <c r="N706" i="11"/>
  <c r="O706" i="11"/>
  <c r="Q738" i="11"/>
  <c r="P738" i="11"/>
  <c r="N738" i="11"/>
  <c r="O738" i="11"/>
  <c r="Q755" i="11"/>
  <c r="N755" i="11"/>
  <c r="P755" i="11"/>
  <c r="O755" i="11"/>
  <c r="Q723" i="11"/>
  <c r="N723" i="11"/>
  <c r="P723" i="11"/>
  <c r="O723" i="11"/>
  <c r="Q746" i="11"/>
  <c r="P746" i="11"/>
  <c r="O746" i="11"/>
  <c r="N746" i="11"/>
  <c r="Q714" i="11"/>
  <c r="P714" i="11"/>
  <c r="O714" i="11"/>
  <c r="N714" i="11"/>
  <c r="Q753" i="11"/>
  <c r="P753" i="11"/>
  <c r="O753" i="11"/>
  <c r="N753" i="11"/>
  <c r="Q721" i="11"/>
  <c r="P721" i="11"/>
  <c r="N721" i="11"/>
  <c r="O721" i="11"/>
  <c r="N752" i="11"/>
  <c r="Q752" i="11"/>
  <c r="P752" i="11"/>
  <c r="O752" i="11"/>
  <c r="N720" i="11"/>
  <c r="O720" i="11"/>
  <c r="Q720" i="11"/>
  <c r="P720" i="11"/>
  <c r="O744" i="11"/>
  <c r="Q744" i="11"/>
  <c r="P744" i="11"/>
  <c r="N744" i="11"/>
  <c r="Q747" i="11"/>
  <c r="P747" i="11"/>
  <c r="N747" i="11"/>
  <c r="O747" i="11"/>
  <c r="Q713" i="11"/>
  <c r="P713" i="11"/>
  <c r="O713" i="11"/>
  <c r="N713" i="11"/>
  <c r="Q712" i="11"/>
  <c r="P712" i="11"/>
  <c r="O712" i="11"/>
  <c r="N712" i="11"/>
  <c r="Q751" i="11"/>
  <c r="P751" i="11"/>
  <c r="O751" i="11"/>
  <c r="N751" i="11"/>
  <c r="Q719" i="11"/>
  <c r="P719" i="11"/>
  <c r="N719" i="11"/>
  <c r="O719" i="11"/>
  <c r="Q742" i="11"/>
  <c r="P742" i="11"/>
  <c r="O742" i="11"/>
  <c r="N742" i="11"/>
  <c r="Q710" i="11"/>
  <c r="P710" i="11"/>
  <c r="O710" i="11"/>
  <c r="N710" i="11"/>
  <c r="Q749" i="11"/>
  <c r="P749" i="11"/>
  <c r="O749" i="11"/>
  <c r="N749" i="11"/>
  <c r="Q717" i="11"/>
  <c r="N717" i="11"/>
  <c r="P717" i="11"/>
  <c r="O717" i="11"/>
  <c r="N748" i="11"/>
  <c r="O748" i="11"/>
  <c r="Q748" i="11"/>
  <c r="P748" i="11"/>
  <c r="N716" i="11"/>
  <c r="O716" i="11"/>
  <c r="Q716" i="11"/>
  <c r="P716" i="11"/>
  <c r="Q770" i="11"/>
  <c r="P770" i="11"/>
  <c r="O770" i="11"/>
  <c r="N770" i="11"/>
  <c r="Q491" i="11"/>
  <c r="P491" i="11"/>
  <c r="O491" i="11"/>
  <c r="N491" i="11"/>
  <c r="Q674" i="11"/>
  <c r="O674" i="11"/>
  <c r="P674" i="11"/>
  <c r="N674" i="11"/>
  <c r="Q649" i="11"/>
  <c r="P649" i="11"/>
  <c r="O649" i="11"/>
  <c r="N649" i="11"/>
  <c r="Q616" i="11"/>
  <c r="P616" i="11"/>
  <c r="O616" i="11"/>
  <c r="N616" i="11"/>
  <c r="Q647" i="11"/>
  <c r="P647" i="11"/>
  <c r="O647" i="11"/>
  <c r="N647" i="11"/>
  <c r="O638" i="11"/>
  <c r="Q638" i="11"/>
  <c r="P638" i="11"/>
  <c r="N638" i="11"/>
  <c r="Q613" i="11"/>
  <c r="P613" i="11"/>
  <c r="O613" i="11"/>
  <c r="N613" i="11"/>
  <c r="Q523" i="11"/>
  <c r="P523" i="11"/>
  <c r="O523" i="11"/>
  <c r="N523" i="11"/>
  <c r="Q482" i="11"/>
  <c r="P482" i="11"/>
  <c r="N482" i="11"/>
  <c r="O482" i="11"/>
  <c r="Q617" i="11"/>
  <c r="P617" i="11"/>
  <c r="O617" i="11"/>
  <c r="N617" i="11"/>
  <c r="Q648" i="11"/>
  <c r="P648" i="11"/>
  <c r="O648" i="11"/>
  <c r="N648" i="11"/>
  <c r="Q615" i="11"/>
  <c r="P615" i="11"/>
  <c r="O615" i="11"/>
  <c r="N615" i="11"/>
  <c r="Q510" i="11"/>
  <c r="P510" i="11"/>
  <c r="N510" i="11"/>
  <c r="O510" i="11"/>
  <c r="Q485" i="11"/>
  <c r="P485" i="11"/>
  <c r="O485" i="11"/>
  <c r="N485" i="11"/>
  <c r="Q644" i="11"/>
  <c r="P644" i="11"/>
  <c r="O644" i="11"/>
  <c r="N644" i="11"/>
  <c r="Q675" i="11"/>
  <c r="P675" i="11"/>
  <c r="O675" i="11"/>
  <c r="N675" i="11"/>
  <c r="Q643" i="11"/>
  <c r="P643" i="11"/>
  <c r="O643" i="11"/>
  <c r="N643" i="11"/>
  <c r="Q611" i="11"/>
  <c r="P611" i="11"/>
  <c r="O611" i="11"/>
  <c r="N611" i="11"/>
  <c r="Q579" i="11"/>
  <c r="P579" i="11"/>
  <c r="O579" i="11"/>
  <c r="N579" i="11"/>
  <c r="Q547" i="11"/>
  <c r="P547" i="11"/>
  <c r="O547" i="11"/>
  <c r="N547" i="11"/>
  <c r="Q515" i="11"/>
  <c r="P515" i="11"/>
  <c r="O515" i="11"/>
  <c r="N515" i="11"/>
  <c r="Q483" i="11"/>
  <c r="P483" i="11"/>
  <c r="O483" i="11"/>
  <c r="N483" i="11"/>
  <c r="Q451" i="11"/>
  <c r="P451" i="11"/>
  <c r="O451" i="11"/>
  <c r="N451" i="11"/>
  <c r="Q419" i="11"/>
  <c r="P419" i="11"/>
  <c r="O419" i="11"/>
  <c r="N419" i="11"/>
  <c r="O698" i="11"/>
  <c r="Q698" i="11"/>
  <c r="P698" i="11"/>
  <c r="N698" i="11"/>
  <c r="O666" i="11"/>
  <c r="Q666" i="11"/>
  <c r="P666" i="11"/>
  <c r="N666" i="11"/>
  <c r="O634" i="11"/>
  <c r="Q634" i="11"/>
  <c r="P634" i="11"/>
  <c r="N634" i="11"/>
  <c r="Q602" i="11"/>
  <c r="P602" i="11"/>
  <c r="O602" i="11"/>
  <c r="N602" i="11"/>
  <c r="Q570" i="11"/>
  <c r="O570" i="11"/>
  <c r="P570" i="11"/>
  <c r="N570" i="11"/>
  <c r="Q538" i="11"/>
  <c r="P538" i="11"/>
  <c r="N538" i="11"/>
  <c r="O538" i="11"/>
  <c r="Q506" i="11"/>
  <c r="P506" i="11"/>
  <c r="N506" i="11"/>
  <c r="O506" i="11"/>
  <c r="Q474" i="11"/>
  <c r="P474" i="11"/>
  <c r="N474" i="11"/>
  <c r="O474" i="11"/>
  <c r="Q442" i="11"/>
  <c r="P442" i="11"/>
  <c r="N442" i="11"/>
  <c r="O442" i="11"/>
  <c r="Q410" i="11"/>
  <c r="P410" i="11"/>
  <c r="N410" i="11"/>
  <c r="O410" i="11"/>
  <c r="Q673" i="11"/>
  <c r="P673" i="11"/>
  <c r="O673" i="11"/>
  <c r="N673" i="11"/>
  <c r="Q641" i="11"/>
  <c r="P641" i="11"/>
  <c r="O641" i="11"/>
  <c r="N641" i="11"/>
  <c r="Q609" i="11"/>
  <c r="P609" i="11"/>
  <c r="O609" i="11"/>
  <c r="N609" i="11"/>
  <c r="Q577" i="11"/>
  <c r="P577" i="11"/>
  <c r="O577" i="11"/>
  <c r="N577" i="11"/>
  <c r="Q545" i="11"/>
  <c r="P545" i="11"/>
  <c r="O545" i="11"/>
  <c r="N545" i="11"/>
  <c r="Q513" i="11"/>
  <c r="P513" i="11"/>
  <c r="O513" i="11"/>
  <c r="N513" i="11"/>
  <c r="Q481" i="11"/>
  <c r="P481" i="11"/>
  <c r="O481" i="11"/>
  <c r="N481" i="11"/>
  <c r="Q449" i="11"/>
  <c r="P449" i="11"/>
  <c r="O449" i="11"/>
  <c r="N449" i="11"/>
  <c r="Q417" i="11"/>
  <c r="P417" i="11"/>
  <c r="O417" i="11"/>
  <c r="N417" i="11"/>
  <c r="Q672" i="11"/>
  <c r="P672" i="11"/>
  <c r="O672" i="11"/>
  <c r="N672" i="11"/>
  <c r="Q640" i="11"/>
  <c r="P640" i="11"/>
  <c r="O640" i="11"/>
  <c r="N640" i="11"/>
  <c r="Q608" i="11"/>
  <c r="P608" i="11"/>
  <c r="O608" i="11"/>
  <c r="N608" i="11"/>
  <c r="Q576" i="11"/>
  <c r="P576" i="11"/>
  <c r="O576" i="11"/>
  <c r="N576" i="11"/>
  <c r="Q544" i="11"/>
  <c r="P544" i="11"/>
  <c r="O544" i="11"/>
  <c r="N544" i="11"/>
  <c r="Q512" i="11"/>
  <c r="P512" i="11"/>
  <c r="O512" i="11"/>
  <c r="N512" i="11"/>
  <c r="Q480" i="11"/>
  <c r="P480" i="11"/>
  <c r="O480" i="11"/>
  <c r="N480" i="11"/>
  <c r="O448" i="11"/>
  <c r="Q448" i="11"/>
  <c r="P448" i="11"/>
  <c r="N448" i="11"/>
  <c r="N416" i="11"/>
  <c r="O416" i="11"/>
  <c r="Q416" i="11"/>
  <c r="P416" i="11"/>
  <c r="Q619" i="11"/>
  <c r="P619" i="11"/>
  <c r="O619" i="11"/>
  <c r="N619" i="11"/>
  <c r="Q642" i="11"/>
  <c r="P642" i="11"/>
  <c r="O642" i="11"/>
  <c r="N642" i="11"/>
  <c r="Q552" i="11"/>
  <c r="P552" i="11"/>
  <c r="O552" i="11"/>
  <c r="N552" i="11"/>
  <c r="Q583" i="11"/>
  <c r="P583" i="11"/>
  <c r="O583" i="11"/>
  <c r="N583" i="11"/>
  <c r="Q414" i="11"/>
  <c r="P414" i="11"/>
  <c r="N414" i="11"/>
  <c r="O414" i="11"/>
  <c r="Q555" i="11"/>
  <c r="P555" i="11"/>
  <c r="O555" i="11"/>
  <c r="N555" i="11"/>
  <c r="Q680" i="11"/>
  <c r="P680" i="11"/>
  <c r="O680" i="11"/>
  <c r="N680" i="11"/>
  <c r="Q702" i="11"/>
  <c r="P702" i="11"/>
  <c r="O702" i="11"/>
  <c r="N702" i="11"/>
  <c r="Q549" i="11"/>
  <c r="P549" i="11"/>
  <c r="O549" i="11"/>
  <c r="N549" i="11"/>
  <c r="Q548" i="11"/>
  <c r="P548" i="11"/>
  <c r="O548" i="11"/>
  <c r="N548" i="11"/>
  <c r="Q703" i="11"/>
  <c r="P703" i="11"/>
  <c r="O703" i="11"/>
  <c r="N703" i="11"/>
  <c r="Q671" i="11"/>
  <c r="P671" i="11"/>
  <c r="O671" i="11"/>
  <c r="N671" i="11"/>
  <c r="Q639" i="11"/>
  <c r="P639" i="11"/>
  <c r="O639" i="11"/>
  <c r="N639" i="11"/>
  <c r="Q607" i="11"/>
  <c r="P607" i="11"/>
  <c r="O607" i="11"/>
  <c r="N607" i="11"/>
  <c r="Q575" i="11"/>
  <c r="P575" i="11"/>
  <c r="O575" i="11"/>
  <c r="N575" i="11"/>
  <c r="Q543" i="11"/>
  <c r="P543" i="11"/>
  <c r="O543" i="11"/>
  <c r="N543" i="11"/>
  <c r="Q511" i="11"/>
  <c r="P511" i="11"/>
  <c r="O511" i="11"/>
  <c r="N511" i="11"/>
  <c r="Q479" i="11"/>
  <c r="P479" i="11"/>
  <c r="O479" i="11"/>
  <c r="N479" i="11"/>
  <c r="Q447" i="11"/>
  <c r="P447" i="11"/>
  <c r="O447" i="11"/>
  <c r="N447" i="11"/>
  <c r="Q415" i="11"/>
  <c r="P415" i="11"/>
  <c r="O415" i="11"/>
  <c r="N415" i="11"/>
  <c r="O694" i="11"/>
  <c r="Q694" i="11"/>
  <c r="P694" i="11"/>
  <c r="N694" i="11"/>
  <c r="Q662" i="11"/>
  <c r="P662" i="11"/>
  <c r="O662" i="11"/>
  <c r="N662" i="11"/>
  <c r="O630" i="11"/>
  <c r="Q630" i="11"/>
  <c r="P630" i="11"/>
  <c r="N630" i="11"/>
  <c r="Q598" i="11"/>
  <c r="O598" i="11"/>
  <c r="P598" i="11"/>
  <c r="N598" i="11"/>
  <c r="O566" i="11"/>
  <c r="Q566" i="11"/>
  <c r="P566" i="11"/>
  <c r="N566" i="11"/>
  <c r="O534" i="11"/>
  <c r="Q534" i="11"/>
  <c r="P534" i="11"/>
  <c r="N534" i="11"/>
  <c r="Q502" i="11"/>
  <c r="P502" i="11"/>
  <c r="N502" i="11"/>
  <c r="O502" i="11"/>
  <c r="Q470" i="11"/>
  <c r="P470" i="11"/>
  <c r="N470" i="11"/>
  <c r="O470" i="11"/>
  <c r="Q438" i="11"/>
  <c r="P438" i="11"/>
  <c r="N438" i="11"/>
  <c r="O438" i="11"/>
  <c r="Q406" i="11"/>
  <c r="P406" i="11"/>
  <c r="N406" i="11"/>
  <c r="O406" i="11"/>
  <c r="Q701" i="11"/>
  <c r="P701" i="11"/>
  <c r="O701" i="11"/>
  <c r="N701" i="11"/>
  <c r="Q669" i="11"/>
  <c r="P669" i="11"/>
  <c r="O669" i="11"/>
  <c r="N669" i="11"/>
  <c r="Q637" i="11"/>
  <c r="P637" i="11"/>
  <c r="O637" i="11"/>
  <c r="N637" i="11"/>
  <c r="Q605" i="11"/>
  <c r="P605" i="11"/>
  <c r="O605" i="11"/>
  <c r="N605" i="11"/>
  <c r="Q573" i="11"/>
  <c r="P573" i="11"/>
  <c r="O573" i="11"/>
  <c r="N573" i="11"/>
  <c r="Q541" i="11"/>
  <c r="P541" i="11"/>
  <c r="O541" i="11"/>
  <c r="N541" i="11"/>
  <c r="Q509" i="11"/>
  <c r="P509" i="11"/>
  <c r="O509" i="11"/>
  <c r="N509" i="11"/>
  <c r="Q477" i="11"/>
  <c r="P477" i="11"/>
  <c r="O477" i="11"/>
  <c r="N477" i="11"/>
  <c r="Q445" i="11"/>
  <c r="P445" i="11"/>
  <c r="O445" i="11"/>
  <c r="N445" i="11"/>
  <c r="Q413" i="11"/>
  <c r="P413" i="11"/>
  <c r="O413" i="11"/>
  <c r="N413" i="11"/>
  <c r="Q700" i="11"/>
  <c r="P700" i="11"/>
  <c r="O700" i="11"/>
  <c r="N700" i="11"/>
  <c r="Q668" i="11"/>
  <c r="P668" i="11"/>
  <c r="O668" i="11"/>
  <c r="N668" i="11"/>
  <c r="Q636" i="11"/>
  <c r="P636" i="11"/>
  <c r="O636" i="11"/>
  <c r="N636" i="11"/>
  <c r="Q604" i="11"/>
  <c r="P604" i="11"/>
  <c r="O604" i="11"/>
  <c r="N604" i="11"/>
  <c r="Q572" i="11"/>
  <c r="P572" i="11"/>
  <c r="O572" i="11"/>
  <c r="N572" i="11"/>
  <c r="Q540" i="11"/>
  <c r="O540" i="11"/>
  <c r="P540" i="11"/>
  <c r="N540" i="11"/>
  <c r="Q508" i="11"/>
  <c r="P508" i="11"/>
  <c r="O508" i="11"/>
  <c r="N508" i="11"/>
  <c r="O476" i="11"/>
  <c r="Q476" i="11"/>
  <c r="N476" i="11"/>
  <c r="P476" i="11"/>
  <c r="Q444" i="11"/>
  <c r="P444" i="11"/>
  <c r="O444" i="11"/>
  <c r="N444" i="11"/>
  <c r="N412" i="11"/>
  <c r="Q412" i="11"/>
  <c r="P412" i="11"/>
  <c r="O412" i="11"/>
  <c r="Q459" i="11"/>
  <c r="P459" i="11"/>
  <c r="O459" i="11"/>
  <c r="N459" i="11"/>
  <c r="O546" i="11"/>
  <c r="Q546" i="11"/>
  <c r="P546" i="11"/>
  <c r="N546" i="11"/>
  <c r="Q425" i="11"/>
  <c r="P425" i="11"/>
  <c r="O425" i="11"/>
  <c r="N425" i="11"/>
  <c r="N424" i="11"/>
  <c r="Q424" i="11"/>
  <c r="P424" i="11"/>
  <c r="O424" i="11"/>
  <c r="O606" i="11"/>
  <c r="Q606" i="11"/>
  <c r="P606" i="11"/>
  <c r="N606" i="11"/>
  <c r="Q517" i="11"/>
  <c r="P517" i="11"/>
  <c r="O517" i="11"/>
  <c r="N517" i="11"/>
  <c r="Q580" i="11"/>
  <c r="P580" i="11"/>
  <c r="O580" i="11"/>
  <c r="N580" i="11"/>
  <c r="O610" i="11"/>
  <c r="Q610" i="11"/>
  <c r="P610" i="11"/>
  <c r="N610" i="11"/>
  <c r="Q679" i="11"/>
  <c r="P679" i="11"/>
  <c r="O679" i="11"/>
  <c r="N679" i="11"/>
  <c r="Q645" i="11"/>
  <c r="P645" i="11"/>
  <c r="O645" i="11"/>
  <c r="N645" i="11"/>
  <c r="Q699" i="11"/>
  <c r="P699" i="11"/>
  <c r="O699" i="11"/>
  <c r="N699" i="11"/>
  <c r="Q667" i="11"/>
  <c r="P667" i="11"/>
  <c r="O667" i="11"/>
  <c r="N667" i="11"/>
  <c r="Q635" i="11"/>
  <c r="P635" i="11"/>
  <c r="O635" i="11"/>
  <c r="N635" i="11"/>
  <c r="Q603" i="11"/>
  <c r="P603" i="11"/>
  <c r="O603" i="11"/>
  <c r="N603" i="11"/>
  <c r="Q571" i="11"/>
  <c r="P571" i="11"/>
  <c r="O571" i="11"/>
  <c r="N571" i="11"/>
  <c r="Q539" i="11"/>
  <c r="P539" i="11"/>
  <c r="O539" i="11"/>
  <c r="N539" i="11"/>
  <c r="Q507" i="11"/>
  <c r="P507" i="11"/>
  <c r="O507" i="11"/>
  <c r="N507" i="11"/>
  <c r="Q475" i="11"/>
  <c r="P475" i="11"/>
  <c r="O475" i="11"/>
  <c r="N475" i="11"/>
  <c r="Q443" i="11"/>
  <c r="P443" i="11"/>
  <c r="O443" i="11"/>
  <c r="N443" i="11"/>
  <c r="Q411" i="11"/>
  <c r="P411" i="11"/>
  <c r="O411" i="11"/>
  <c r="N411" i="11"/>
  <c r="O690" i="11"/>
  <c r="Q690" i="11"/>
  <c r="P690" i="11"/>
  <c r="N690" i="11"/>
  <c r="O658" i="11"/>
  <c r="Q658" i="11"/>
  <c r="P658" i="11"/>
  <c r="N658" i="11"/>
  <c r="Q626" i="11"/>
  <c r="P626" i="11"/>
  <c r="O626" i="11"/>
  <c r="N626" i="11"/>
  <c r="O594" i="11"/>
  <c r="Q594" i="11"/>
  <c r="P594" i="11"/>
  <c r="N594" i="11"/>
  <c r="O562" i="11"/>
  <c r="Q562" i="11"/>
  <c r="P562" i="11"/>
  <c r="N562" i="11"/>
  <c r="Q530" i="11"/>
  <c r="P530" i="11"/>
  <c r="N530" i="11"/>
  <c r="O530" i="11"/>
  <c r="Q498" i="11"/>
  <c r="P498" i="11"/>
  <c r="N498" i="11"/>
  <c r="O498" i="11"/>
  <c r="Q466" i="11"/>
  <c r="P466" i="11"/>
  <c r="N466" i="11"/>
  <c r="O466" i="11"/>
  <c r="Q434" i="11"/>
  <c r="P434" i="11"/>
  <c r="N434" i="11"/>
  <c r="O434" i="11"/>
  <c r="Q697" i="11"/>
  <c r="P697" i="11"/>
  <c r="O697" i="11"/>
  <c r="N697" i="11"/>
  <c r="Q665" i="11"/>
  <c r="P665" i="11"/>
  <c r="O665" i="11"/>
  <c r="N665" i="11"/>
  <c r="Q633" i="11"/>
  <c r="P633" i="11"/>
  <c r="O633" i="11"/>
  <c r="N633" i="11"/>
  <c r="Q601" i="11"/>
  <c r="P601" i="11"/>
  <c r="O601" i="11"/>
  <c r="N601" i="11"/>
  <c r="Q569" i="11"/>
  <c r="P569" i="11"/>
  <c r="O569" i="11"/>
  <c r="N569" i="11"/>
  <c r="Q537" i="11"/>
  <c r="P537" i="11"/>
  <c r="O537" i="11"/>
  <c r="N537" i="11"/>
  <c r="Q505" i="11"/>
  <c r="P505" i="11"/>
  <c r="O505" i="11"/>
  <c r="N505" i="11"/>
  <c r="Q473" i="11"/>
  <c r="P473" i="11"/>
  <c r="O473" i="11"/>
  <c r="N473" i="11"/>
  <c r="Q441" i="11"/>
  <c r="P441" i="11"/>
  <c r="O441" i="11"/>
  <c r="N441" i="11"/>
  <c r="Q409" i="11"/>
  <c r="P409" i="11"/>
  <c r="O409" i="11"/>
  <c r="N409" i="11"/>
  <c r="Q696" i="11"/>
  <c r="P696" i="11"/>
  <c r="O696" i="11"/>
  <c r="N696" i="11"/>
  <c r="Q664" i="11"/>
  <c r="P664" i="11"/>
  <c r="O664" i="11"/>
  <c r="N664" i="11"/>
  <c r="Q632" i="11"/>
  <c r="P632" i="11"/>
  <c r="O632" i="11"/>
  <c r="N632" i="11"/>
  <c r="Q600" i="11"/>
  <c r="P600" i="11"/>
  <c r="O600" i="11"/>
  <c r="N600" i="11"/>
  <c r="Q568" i="11"/>
  <c r="P568" i="11"/>
  <c r="O568" i="11"/>
  <c r="N568" i="11"/>
  <c r="Q536" i="11"/>
  <c r="P536" i="11"/>
  <c r="O536" i="11"/>
  <c r="N536" i="11"/>
  <c r="O504" i="11"/>
  <c r="Q504" i="11"/>
  <c r="P504" i="11"/>
  <c r="N504" i="11"/>
  <c r="N472" i="11"/>
  <c r="O472" i="11"/>
  <c r="Q472" i="11"/>
  <c r="P472" i="11"/>
  <c r="N440" i="11"/>
  <c r="O440" i="11"/>
  <c r="Q440" i="11"/>
  <c r="P440" i="11"/>
  <c r="O408" i="11"/>
  <c r="Q408" i="11"/>
  <c r="P408" i="11"/>
  <c r="N408" i="11"/>
  <c r="Q683" i="11"/>
  <c r="P683" i="11"/>
  <c r="O683" i="11"/>
  <c r="N683" i="11"/>
  <c r="Q427" i="11"/>
  <c r="P427" i="11"/>
  <c r="O427" i="11"/>
  <c r="N427" i="11"/>
  <c r="Q514" i="11"/>
  <c r="P514" i="11"/>
  <c r="N514" i="11"/>
  <c r="O514" i="11"/>
  <c r="Q457" i="11"/>
  <c r="P457" i="11"/>
  <c r="O457" i="11"/>
  <c r="N457" i="11"/>
  <c r="Q488" i="11"/>
  <c r="P488" i="11"/>
  <c r="O488" i="11"/>
  <c r="N488" i="11"/>
  <c r="Q676" i="11"/>
  <c r="P676" i="11"/>
  <c r="O676" i="11"/>
  <c r="N676" i="11"/>
  <c r="Q681" i="11"/>
  <c r="P681" i="11"/>
  <c r="O681" i="11"/>
  <c r="N681" i="11"/>
  <c r="Q542" i="11"/>
  <c r="O542" i="11"/>
  <c r="P542" i="11"/>
  <c r="N542" i="11"/>
  <c r="Q695" i="11"/>
  <c r="P695" i="11"/>
  <c r="O695" i="11"/>
  <c r="N695" i="11"/>
  <c r="Q663" i="11"/>
  <c r="P663" i="11"/>
  <c r="O663" i="11"/>
  <c r="N663" i="11"/>
  <c r="Q631" i="11"/>
  <c r="P631" i="11"/>
  <c r="O631" i="11"/>
  <c r="N631" i="11"/>
  <c r="Q599" i="11"/>
  <c r="P599" i="11"/>
  <c r="O599" i="11"/>
  <c r="N599" i="11"/>
  <c r="Q567" i="11"/>
  <c r="P567" i="11"/>
  <c r="O567" i="11"/>
  <c r="N567" i="11"/>
  <c r="Q535" i="11"/>
  <c r="P535" i="11"/>
  <c r="O535" i="11"/>
  <c r="N535" i="11"/>
  <c r="Q503" i="11"/>
  <c r="P503" i="11"/>
  <c r="O503" i="11"/>
  <c r="N503" i="11"/>
  <c r="Q471" i="11"/>
  <c r="P471" i="11"/>
  <c r="O471" i="11"/>
  <c r="N471" i="11"/>
  <c r="Q439" i="11"/>
  <c r="P439" i="11"/>
  <c r="O439" i="11"/>
  <c r="N439" i="11"/>
  <c r="Q407" i="11"/>
  <c r="P407" i="11"/>
  <c r="N407" i="11"/>
  <c r="O407" i="11"/>
  <c r="Q686" i="11"/>
  <c r="O686" i="11"/>
  <c r="P686" i="11"/>
  <c r="N686" i="11"/>
  <c r="O654" i="11"/>
  <c r="Q654" i="11"/>
  <c r="P654" i="11"/>
  <c r="N654" i="11"/>
  <c r="Q622" i="11"/>
  <c r="O622" i="11"/>
  <c r="P622" i="11"/>
  <c r="N622" i="11"/>
  <c r="Q590" i="11"/>
  <c r="P590" i="11"/>
  <c r="O590" i="11"/>
  <c r="N590" i="11"/>
  <c r="Q558" i="11"/>
  <c r="P558" i="11"/>
  <c r="N558" i="11"/>
  <c r="O558" i="11"/>
  <c r="Q526" i="11"/>
  <c r="P526" i="11"/>
  <c r="N526" i="11"/>
  <c r="O526" i="11"/>
  <c r="Q494" i="11"/>
  <c r="P494" i="11"/>
  <c r="N494" i="11"/>
  <c r="O494" i="11"/>
  <c r="Q462" i="11"/>
  <c r="P462" i="11"/>
  <c r="N462" i="11"/>
  <c r="O462" i="11"/>
  <c r="Q430" i="11"/>
  <c r="P430" i="11"/>
  <c r="N430" i="11"/>
  <c r="O430" i="11"/>
  <c r="Q693" i="11"/>
  <c r="P693" i="11"/>
  <c r="O693" i="11"/>
  <c r="N693" i="11"/>
  <c r="Q661" i="11"/>
  <c r="P661" i="11"/>
  <c r="O661" i="11"/>
  <c r="N661" i="11"/>
  <c r="Q629" i="11"/>
  <c r="P629" i="11"/>
  <c r="O629" i="11"/>
  <c r="N629" i="11"/>
  <c r="Q597" i="11"/>
  <c r="P597" i="11"/>
  <c r="O597" i="11"/>
  <c r="N597" i="11"/>
  <c r="Q565" i="11"/>
  <c r="P565" i="11"/>
  <c r="O565" i="11"/>
  <c r="N565" i="11"/>
  <c r="Q533" i="11"/>
  <c r="P533" i="11"/>
  <c r="O533" i="11"/>
  <c r="N533" i="11"/>
  <c r="Q501" i="11"/>
  <c r="P501" i="11"/>
  <c r="O501" i="11"/>
  <c r="N501" i="11"/>
  <c r="Q469" i="11"/>
  <c r="P469" i="11"/>
  <c r="O469" i="11"/>
  <c r="N469" i="11"/>
  <c r="Q437" i="11"/>
  <c r="P437" i="11"/>
  <c r="O437" i="11"/>
  <c r="N437" i="11"/>
  <c r="Q405" i="11"/>
  <c r="P405" i="11"/>
  <c r="O405" i="11"/>
  <c r="N405" i="11"/>
  <c r="Q692" i="11"/>
  <c r="P692" i="11"/>
  <c r="O692" i="11"/>
  <c r="N692" i="11"/>
  <c r="Q660" i="11"/>
  <c r="P660" i="11"/>
  <c r="O660" i="11"/>
  <c r="N660" i="11"/>
  <c r="Q628" i="11"/>
  <c r="P628" i="11"/>
  <c r="O628" i="11"/>
  <c r="N628" i="11"/>
  <c r="Q596" i="11"/>
  <c r="P596" i="11"/>
  <c r="O596" i="11"/>
  <c r="N596" i="11"/>
  <c r="Q564" i="11"/>
  <c r="P564" i="11"/>
  <c r="O564" i="11"/>
  <c r="N564" i="11"/>
  <c r="Q532" i="11"/>
  <c r="P532" i="11"/>
  <c r="O532" i="11"/>
  <c r="N532" i="11"/>
  <c r="O500" i="11"/>
  <c r="Q500" i="11"/>
  <c r="P500" i="11"/>
  <c r="N500" i="11"/>
  <c r="N468" i="11"/>
  <c r="Q468" i="11"/>
  <c r="P468" i="11"/>
  <c r="O468" i="11"/>
  <c r="O436" i="11"/>
  <c r="N436" i="11"/>
  <c r="Q436" i="11"/>
  <c r="P436" i="11"/>
  <c r="N404" i="11"/>
  <c r="Q404" i="11"/>
  <c r="O404" i="11"/>
  <c r="P404" i="11"/>
  <c r="Q521" i="11"/>
  <c r="P521" i="11"/>
  <c r="O521" i="11"/>
  <c r="N521" i="11"/>
  <c r="Q584" i="11"/>
  <c r="P584" i="11"/>
  <c r="O584" i="11"/>
  <c r="N584" i="11"/>
  <c r="Q487" i="11"/>
  <c r="P487" i="11"/>
  <c r="O487" i="11"/>
  <c r="N487" i="11"/>
  <c r="Q453" i="11"/>
  <c r="P453" i="11"/>
  <c r="O453" i="11"/>
  <c r="N453" i="11"/>
  <c r="N452" i="11"/>
  <c r="Q452" i="11"/>
  <c r="P452" i="11"/>
  <c r="O452" i="11"/>
  <c r="Q651" i="11"/>
  <c r="P651" i="11"/>
  <c r="O651" i="11"/>
  <c r="N651" i="11"/>
  <c r="O578" i="11"/>
  <c r="Q578" i="11"/>
  <c r="P578" i="11"/>
  <c r="N578" i="11"/>
  <c r="Q553" i="11"/>
  <c r="P553" i="11"/>
  <c r="O553" i="11"/>
  <c r="N553" i="11"/>
  <c r="Q519" i="11"/>
  <c r="P519" i="11"/>
  <c r="O519" i="11"/>
  <c r="N519" i="11"/>
  <c r="Q574" i="11"/>
  <c r="P574" i="11"/>
  <c r="O574" i="11"/>
  <c r="N574" i="11"/>
  <c r="Q421" i="11"/>
  <c r="P421" i="11"/>
  <c r="O421" i="11"/>
  <c r="N421" i="11"/>
  <c r="O484" i="11"/>
  <c r="Q484" i="11"/>
  <c r="P484" i="11"/>
  <c r="N484" i="11"/>
  <c r="Q691" i="11"/>
  <c r="P691" i="11"/>
  <c r="O691" i="11"/>
  <c r="N691" i="11"/>
  <c r="Q659" i="11"/>
  <c r="P659" i="11"/>
  <c r="O659" i="11"/>
  <c r="N659" i="11"/>
  <c r="Q627" i="11"/>
  <c r="P627" i="11"/>
  <c r="O627" i="11"/>
  <c r="N627" i="11"/>
  <c r="Q595" i="11"/>
  <c r="P595" i="11"/>
  <c r="O595" i="11"/>
  <c r="N595" i="11"/>
  <c r="Q563" i="11"/>
  <c r="P563" i="11"/>
  <c r="O563" i="11"/>
  <c r="N563" i="11"/>
  <c r="Q531" i="11"/>
  <c r="P531" i="11"/>
  <c r="O531" i="11"/>
  <c r="N531" i="11"/>
  <c r="Q499" i="11"/>
  <c r="P499" i="11"/>
  <c r="O499" i="11"/>
  <c r="N499" i="11"/>
  <c r="Q467" i="11"/>
  <c r="P467" i="11"/>
  <c r="O467" i="11"/>
  <c r="N467" i="11"/>
  <c r="Q435" i="11"/>
  <c r="P435" i="11"/>
  <c r="O435" i="11"/>
  <c r="N435" i="11"/>
  <c r="O682" i="11"/>
  <c r="Q682" i="11"/>
  <c r="P682" i="11"/>
  <c r="N682" i="11"/>
  <c r="Q650" i="11"/>
  <c r="O650" i="11"/>
  <c r="P650" i="11"/>
  <c r="N650" i="11"/>
  <c r="O618" i="11"/>
  <c r="Q618" i="11"/>
  <c r="P618" i="11"/>
  <c r="N618" i="11"/>
  <c r="O586" i="11"/>
  <c r="Q586" i="11"/>
  <c r="P586" i="11"/>
  <c r="N586" i="11"/>
  <c r="O554" i="11"/>
  <c r="Q554" i="11"/>
  <c r="P554" i="11"/>
  <c r="N554" i="11"/>
  <c r="Q522" i="11"/>
  <c r="P522" i="11"/>
  <c r="N522" i="11"/>
  <c r="O522" i="11"/>
  <c r="Q490" i="11"/>
  <c r="P490" i="11"/>
  <c r="N490" i="11"/>
  <c r="O490" i="11"/>
  <c r="Q458" i="11"/>
  <c r="P458" i="11"/>
  <c r="N458" i="11"/>
  <c r="O458" i="11"/>
  <c r="Q426" i="11"/>
  <c r="P426" i="11"/>
  <c r="N426" i="11"/>
  <c r="O426" i="11"/>
  <c r="Q689" i="11"/>
  <c r="P689" i="11"/>
  <c r="O689" i="11"/>
  <c r="N689" i="11"/>
  <c r="Q657" i="11"/>
  <c r="P657" i="11"/>
  <c r="O657" i="11"/>
  <c r="N657" i="11"/>
  <c r="Q625" i="11"/>
  <c r="P625" i="11"/>
  <c r="O625" i="11"/>
  <c r="N625" i="11"/>
  <c r="Q593" i="11"/>
  <c r="P593" i="11"/>
  <c r="O593" i="11"/>
  <c r="N593" i="11"/>
  <c r="Q561" i="11"/>
  <c r="P561" i="11"/>
  <c r="O561" i="11"/>
  <c r="N561" i="11"/>
  <c r="Q529" i="11"/>
  <c r="P529" i="11"/>
  <c r="O529" i="11"/>
  <c r="N529" i="11"/>
  <c r="Q497" i="11"/>
  <c r="P497" i="11"/>
  <c r="O497" i="11"/>
  <c r="N497" i="11"/>
  <c r="Q465" i="11"/>
  <c r="P465" i="11"/>
  <c r="O465" i="11"/>
  <c r="N465" i="11"/>
  <c r="Q433" i="11"/>
  <c r="P433" i="11"/>
  <c r="O433" i="11"/>
  <c r="N433" i="11"/>
  <c r="Q688" i="11"/>
  <c r="P688" i="11"/>
  <c r="O688" i="11"/>
  <c r="N688" i="11"/>
  <c r="Q656" i="11"/>
  <c r="P656" i="11"/>
  <c r="O656" i="11"/>
  <c r="N656" i="11"/>
  <c r="Q624" i="11"/>
  <c r="P624" i="11"/>
  <c r="O624" i="11"/>
  <c r="N624" i="11"/>
  <c r="Q592" i="11"/>
  <c r="P592" i="11"/>
  <c r="O592" i="11"/>
  <c r="N592" i="11"/>
  <c r="Q560" i="11"/>
  <c r="P560" i="11"/>
  <c r="O560" i="11"/>
  <c r="N560" i="11"/>
  <c r="Q528" i="11"/>
  <c r="P528" i="11"/>
  <c r="O528" i="11"/>
  <c r="N528" i="11"/>
  <c r="N496" i="11"/>
  <c r="Q496" i="11"/>
  <c r="O496" i="11"/>
  <c r="P496" i="11"/>
  <c r="N464" i="11"/>
  <c r="Q464" i="11"/>
  <c r="O464" i="11"/>
  <c r="P464" i="11"/>
  <c r="Q432" i="11"/>
  <c r="O432" i="11"/>
  <c r="N432" i="11"/>
  <c r="P432" i="11"/>
  <c r="Q418" i="11"/>
  <c r="P418" i="11"/>
  <c r="N418" i="11"/>
  <c r="O418" i="11"/>
  <c r="Q585" i="11"/>
  <c r="P585" i="11"/>
  <c r="O585" i="11"/>
  <c r="N585" i="11"/>
  <c r="O456" i="11"/>
  <c r="N456" i="11"/>
  <c r="Q456" i="11"/>
  <c r="P456" i="11"/>
  <c r="Q455" i="11"/>
  <c r="P455" i="11"/>
  <c r="O455" i="11"/>
  <c r="N455" i="11"/>
  <c r="Q446" i="11"/>
  <c r="P446" i="11"/>
  <c r="N446" i="11"/>
  <c r="O446" i="11"/>
  <c r="Q581" i="11"/>
  <c r="P581" i="11"/>
  <c r="O581" i="11"/>
  <c r="N581" i="11"/>
  <c r="O420" i="11"/>
  <c r="Q420" i="11"/>
  <c r="P420" i="11"/>
  <c r="N420" i="11"/>
  <c r="Q551" i="11"/>
  <c r="P551" i="11"/>
  <c r="O551" i="11"/>
  <c r="N551" i="11"/>
  <c r="O670" i="11"/>
  <c r="Q670" i="11"/>
  <c r="P670" i="11"/>
  <c r="N670" i="11"/>
  <c r="Q677" i="11"/>
  <c r="P677" i="11"/>
  <c r="O677" i="11"/>
  <c r="N677" i="11"/>
  <c r="Q612" i="11"/>
  <c r="P612" i="11"/>
  <c r="O612" i="11"/>
  <c r="N612" i="11"/>
  <c r="Q687" i="11"/>
  <c r="P687" i="11"/>
  <c r="O687" i="11"/>
  <c r="N687" i="11"/>
  <c r="Q655" i="11"/>
  <c r="P655" i="11"/>
  <c r="O655" i="11"/>
  <c r="N655" i="11"/>
  <c r="Q623" i="11"/>
  <c r="P623" i="11"/>
  <c r="O623" i="11"/>
  <c r="N623" i="11"/>
  <c r="Q591" i="11"/>
  <c r="P591" i="11"/>
  <c r="O591" i="11"/>
  <c r="N591" i="11"/>
  <c r="Q559" i="11"/>
  <c r="P559" i="11"/>
  <c r="O559" i="11"/>
  <c r="N559" i="11"/>
  <c r="Q527" i="11"/>
  <c r="P527" i="11"/>
  <c r="O527" i="11"/>
  <c r="N527" i="11"/>
  <c r="Q495" i="11"/>
  <c r="P495" i="11"/>
  <c r="O495" i="11"/>
  <c r="N495" i="11"/>
  <c r="Q463" i="11"/>
  <c r="P463" i="11"/>
  <c r="O463" i="11"/>
  <c r="N463" i="11"/>
  <c r="Q431" i="11"/>
  <c r="P431" i="11"/>
  <c r="O431" i="11"/>
  <c r="N431" i="11"/>
  <c r="Q678" i="11"/>
  <c r="P678" i="11"/>
  <c r="O678" i="11"/>
  <c r="N678" i="11"/>
  <c r="O646" i="11"/>
  <c r="Q646" i="11"/>
  <c r="P646" i="11"/>
  <c r="N646" i="11"/>
  <c r="O614" i="11"/>
  <c r="Q614" i="11"/>
  <c r="P614" i="11"/>
  <c r="N614" i="11"/>
  <c r="O582" i="11"/>
  <c r="Q582" i="11"/>
  <c r="P582" i="11"/>
  <c r="N582" i="11"/>
  <c r="Q550" i="11"/>
  <c r="P550" i="11"/>
  <c r="O550" i="11"/>
  <c r="N550" i="11"/>
  <c r="Q518" i="11"/>
  <c r="P518" i="11"/>
  <c r="N518" i="11"/>
  <c r="O518" i="11"/>
  <c r="Q486" i="11"/>
  <c r="P486" i="11"/>
  <c r="N486" i="11"/>
  <c r="O486" i="11"/>
  <c r="Q454" i="11"/>
  <c r="P454" i="11"/>
  <c r="N454" i="11"/>
  <c r="O454" i="11"/>
  <c r="Q422" i="11"/>
  <c r="P422" i="11"/>
  <c r="N422" i="11"/>
  <c r="O422" i="11"/>
  <c r="Q685" i="11"/>
  <c r="P685" i="11"/>
  <c r="O685" i="11"/>
  <c r="N685" i="11"/>
  <c r="Q653" i="11"/>
  <c r="P653" i="11"/>
  <c r="O653" i="11"/>
  <c r="N653" i="11"/>
  <c r="Q621" i="11"/>
  <c r="P621" i="11"/>
  <c r="O621" i="11"/>
  <c r="N621" i="11"/>
  <c r="Q589" i="11"/>
  <c r="P589" i="11"/>
  <c r="O589" i="11"/>
  <c r="N589" i="11"/>
  <c r="Q557" i="11"/>
  <c r="P557" i="11"/>
  <c r="O557" i="11"/>
  <c r="N557" i="11"/>
  <c r="Q525" i="11"/>
  <c r="P525" i="11"/>
  <c r="O525" i="11"/>
  <c r="N525" i="11"/>
  <c r="Q493" i="11"/>
  <c r="P493" i="11"/>
  <c r="O493" i="11"/>
  <c r="N493" i="11"/>
  <c r="Q461" i="11"/>
  <c r="P461" i="11"/>
  <c r="O461" i="11"/>
  <c r="N461" i="11"/>
  <c r="Q429" i="11"/>
  <c r="P429" i="11"/>
  <c r="O429" i="11"/>
  <c r="N429" i="11"/>
  <c r="Q684" i="11"/>
  <c r="P684" i="11"/>
  <c r="O684" i="11"/>
  <c r="N684" i="11"/>
  <c r="Q652" i="11"/>
  <c r="P652" i="11"/>
  <c r="O652" i="11"/>
  <c r="N652" i="11"/>
  <c r="Q620" i="11"/>
  <c r="P620" i="11"/>
  <c r="O620" i="11"/>
  <c r="N620" i="11"/>
  <c r="Q588" i="11"/>
  <c r="P588" i="11"/>
  <c r="O588" i="11"/>
  <c r="N588" i="11"/>
  <c r="Q556" i="11"/>
  <c r="P556" i="11"/>
  <c r="O556" i="11"/>
  <c r="N556" i="11"/>
  <c r="O524" i="11"/>
  <c r="Q524" i="11"/>
  <c r="P524" i="11"/>
  <c r="N524" i="11"/>
  <c r="N492" i="11"/>
  <c r="Q492" i="11"/>
  <c r="P492" i="11"/>
  <c r="O492" i="11"/>
  <c r="Q460" i="11"/>
  <c r="P460" i="11"/>
  <c r="O460" i="11"/>
  <c r="N460" i="11"/>
  <c r="O428" i="11"/>
  <c r="Q428" i="11"/>
  <c r="P428" i="11"/>
  <c r="N428" i="11"/>
  <c r="Q587" i="11"/>
  <c r="P587" i="11"/>
  <c r="O587" i="11"/>
  <c r="N587" i="11"/>
  <c r="Q450" i="11"/>
  <c r="P450" i="11"/>
  <c r="N450" i="11"/>
  <c r="O450" i="11"/>
  <c r="Q489" i="11"/>
  <c r="P489" i="11"/>
  <c r="O489" i="11"/>
  <c r="N489" i="11"/>
  <c r="O520" i="11"/>
  <c r="Q520" i="11"/>
  <c r="P520" i="11"/>
  <c r="N520" i="11"/>
  <c r="Q423" i="11"/>
  <c r="P423" i="11"/>
  <c r="O423" i="11"/>
  <c r="N423" i="11"/>
  <c r="Q478" i="11"/>
  <c r="P478" i="11"/>
  <c r="N478" i="11"/>
  <c r="O478" i="11"/>
  <c r="O516" i="11"/>
  <c r="Q516" i="11"/>
  <c r="P516" i="11"/>
  <c r="N516" i="11"/>
  <c r="Q403" i="11"/>
  <c r="P403" i="11"/>
  <c r="O403" i="11"/>
  <c r="N403" i="11"/>
  <c r="Q395" i="11"/>
  <c r="P395" i="11"/>
  <c r="O395" i="11"/>
  <c r="N395" i="11"/>
  <c r="Q363" i="11"/>
  <c r="P363" i="11"/>
  <c r="O363" i="11"/>
  <c r="N363" i="11"/>
  <c r="Q331" i="11"/>
  <c r="P331" i="11"/>
  <c r="O331" i="11"/>
  <c r="N331" i="11"/>
  <c r="Q299" i="11"/>
  <c r="P299" i="11"/>
  <c r="O299" i="11"/>
  <c r="N299" i="11"/>
  <c r="Q386" i="11"/>
  <c r="P386" i="11"/>
  <c r="O386" i="11"/>
  <c r="N386" i="11"/>
  <c r="Q354" i="11"/>
  <c r="P354" i="11"/>
  <c r="O354" i="11"/>
  <c r="N354" i="11"/>
  <c r="Q322" i="11"/>
  <c r="P322" i="11"/>
  <c r="O322" i="11"/>
  <c r="N322" i="11"/>
  <c r="Q393" i="11"/>
  <c r="P393" i="11"/>
  <c r="O393" i="11"/>
  <c r="N393" i="11"/>
  <c r="Q361" i="11"/>
  <c r="P361" i="11"/>
  <c r="O361" i="11"/>
  <c r="N361" i="11"/>
  <c r="Q329" i="11"/>
  <c r="P329" i="11"/>
  <c r="O329" i="11"/>
  <c r="N329" i="11"/>
  <c r="Q297" i="11"/>
  <c r="P297" i="11"/>
  <c r="O297" i="11"/>
  <c r="N297" i="11"/>
  <c r="O392" i="11"/>
  <c r="N392" i="11"/>
  <c r="Q392" i="11"/>
  <c r="P392" i="11"/>
  <c r="O360" i="11"/>
  <c r="N360" i="11"/>
  <c r="Q360" i="11"/>
  <c r="P360" i="11"/>
  <c r="O328" i="11"/>
  <c r="N328" i="11"/>
  <c r="Q328" i="11"/>
  <c r="P328" i="11"/>
  <c r="N296" i="11"/>
  <c r="O296" i="11"/>
  <c r="Q296" i="11"/>
  <c r="P296" i="11"/>
  <c r="Q391" i="11"/>
  <c r="P391" i="11"/>
  <c r="O391" i="11"/>
  <c r="N391" i="11"/>
  <c r="Q359" i="11"/>
  <c r="P359" i="11"/>
  <c r="O359" i="11"/>
  <c r="N359" i="11"/>
  <c r="Q327" i="11"/>
  <c r="P327" i="11"/>
  <c r="O327" i="11"/>
  <c r="N327" i="11"/>
  <c r="Q295" i="11"/>
  <c r="P295" i="11"/>
  <c r="O295" i="11"/>
  <c r="N295" i="11"/>
  <c r="Q382" i="11"/>
  <c r="P382" i="11"/>
  <c r="O382" i="11"/>
  <c r="N382" i="11"/>
  <c r="Q350" i="11"/>
  <c r="P350" i="11"/>
  <c r="O350" i="11"/>
  <c r="N350" i="11"/>
  <c r="Q318" i="11"/>
  <c r="P318" i="11"/>
  <c r="O318" i="11"/>
  <c r="N318" i="11"/>
  <c r="Q389" i="11"/>
  <c r="P389" i="11"/>
  <c r="O389" i="11"/>
  <c r="N389" i="11"/>
  <c r="Q357" i="11"/>
  <c r="P357" i="11"/>
  <c r="O357" i="11"/>
  <c r="N357" i="11"/>
  <c r="Q325" i="11"/>
  <c r="P325" i="11"/>
  <c r="O325" i="11"/>
  <c r="N325" i="11"/>
  <c r="N388" i="11"/>
  <c r="Q388" i="11"/>
  <c r="O388" i="11"/>
  <c r="P388" i="11"/>
  <c r="O356" i="11"/>
  <c r="Q356" i="11"/>
  <c r="P356" i="11"/>
  <c r="N356" i="11"/>
  <c r="O324" i="11"/>
  <c r="N324" i="11"/>
  <c r="Q324" i="11"/>
  <c r="P324" i="11"/>
  <c r="Q387" i="11"/>
  <c r="P387" i="11"/>
  <c r="O387" i="11"/>
  <c r="N387" i="11"/>
  <c r="Q355" i="11"/>
  <c r="P355" i="11"/>
  <c r="O355" i="11"/>
  <c r="N355" i="11"/>
  <c r="Q323" i="11"/>
  <c r="P323" i="11"/>
  <c r="O323" i="11"/>
  <c r="N323" i="11"/>
  <c r="Q378" i="11"/>
  <c r="P378" i="11"/>
  <c r="O378" i="11"/>
  <c r="N378" i="11"/>
  <c r="Q346" i="11"/>
  <c r="P346" i="11"/>
  <c r="O346" i="11"/>
  <c r="N346" i="11"/>
  <c r="Q314" i="11"/>
  <c r="P314" i="11"/>
  <c r="O314" i="11"/>
  <c r="N314" i="11"/>
  <c r="Q385" i="11"/>
  <c r="P385" i="11"/>
  <c r="O385" i="11"/>
  <c r="N385" i="11"/>
  <c r="Q353" i="11"/>
  <c r="P353" i="11"/>
  <c r="O353" i="11"/>
  <c r="N353" i="11"/>
  <c r="Q321" i="11"/>
  <c r="P321" i="11"/>
  <c r="O321" i="11"/>
  <c r="N321" i="11"/>
  <c r="O384" i="11"/>
  <c r="N384" i="11"/>
  <c r="Q384" i="11"/>
  <c r="P384" i="11"/>
  <c r="O352" i="11"/>
  <c r="N352" i="11"/>
  <c r="Q352" i="11"/>
  <c r="P352" i="11"/>
  <c r="N320" i="11"/>
  <c r="O320" i="11"/>
  <c r="Q320" i="11"/>
  <c r="P320" i="11"/>
  <c r="Q383" i="11"/>
  <c r="P383" i="11"/>
  <c r="O383" i="11"/>
  <c r="N383" i="11"/>
  <c r="Q351" i="11"/>
  <c r="P351" i="11"/>
  <c r="O351" i="11"/>
  <c r="N351" i="11"/>
  <c r="Q319" i="11"/>
  <c r="P319" i="11"/>
  <c r="O319" i="11"/>
  <c r="N319" i="11"/>
  <c r="Q374" i="11"/>
  <c r="P374" i="11"/>
  <c r="O374" i="11"/>
  <c r="N374" i="11"/>
  <c r="Q342" i="11"/>
  <c r="P342" i="11"/>
  <c r="O342" i="11"/>
  <c r="N342" i="11"/>
  <c r="Q310" i="11"/>
  <c r="P310" i="11"/>
  <c r="O310" i="11"/>
  <c r="N310" i="11"/>
  <c r="Q381" i="11"/>
  <c r="P381" i="11"/>
  <c r="O381" i="11"/>
  <c r="N381" i="11"/>
  <c r="Q349" i="11"/>
  <c r="P349" i="11"/>
  <c r="O349" i="11"/>
  <c r="N349" i="11"/>
  <c r="Q317" i="11"/>
  <c r="P317" i="11"/>
  <c r="O317" i="11"/>
  <c r="N317" i="11"/>
  <c r="O380" i="11"/>
  <c r="N380" i="11"/>
  <c r="Q380" i="11"/>
  <c r="P380" i="11"/>
  <c r="N348" i="11"/>
  <c r="O348" i="11"/>
  <c r="Q348" i="11"/>
  <c r="P348" i="11"/>
  <c r="O316" i="11"/>
  <c r="N316" i="11"/>
  <c r="Q316" i="11"/>
  <c r="P316" i="11"/>
  <c r="Q379" i="11"/>
  <c r="P379" i="11"/>
  <c r="O379" i="11"/>
  <c r="N379" i="11"/>
  <c r="Q347" i="11"/>
  <c r="P347" i="11"/>
  <c r="O347" i="11"/>
  <c r="N347" i="11"/>
  <c r="Q315" i="11"/>
  <c r="P315" i="11"/>
  <c r="O315" i="11"/>
  <c r="N315" i="11"/>
  <c r="Q402" i="11"/>
  <c r="P402" i="11"/>
  <c r="O402" i="11"/>
  <c r="N402" i="11"/>
  <c r="Q370" i="11"/>
  <c r="P370" i="11"/>
  <c r="O370" i="11"/>
  <c r="N370" i="11"/>
  <c r="Q338" i="11"/>
  <c r="P338" i="11"/>
  <c r="O338" i="11"/>
  <c r="N338" i="11"/>
  <c r="Q306" i="11"/>
  <c r="P306" i="11"/>
  <c r="O306" i="11"/>
  <c r="N306" i="11"/>
  <c r="Q377" i="11"/>
  <c r="P377" i="11"/>
  <c r="O377" i="11"/>
  <c r="N377" i="11"/>
  <c r="Q345" i="11"/>
  <c r="P345" i="11"/>
  <c r="O345" i="11"/>
  <c r="N345" i="11"/>
  <c r="Q313" i="11"/>
  <c r="P313" i="11"/>
  <c r="O313" i="11"/>
  <c r="N313" i="11"/>
  <c r="N376" i="11"/>
  <c r="O376" i="11"/>
  <c r="Q376" i="11"/>
  <c r="P376" i="11"/>
  <c r="N344" i="11"/>
  <c r="O344" i="11"/>
  <c r="Q344" i="11"/>
  <c r="P344" i="11"/>
  <c r="O312" i="11"/>
  <c r="N312" i="11"/>
  <c r="Q312" i="11"/>
  <c r="P312" i="11"/>
  <c r="Q375" i="11"/>
  <c r="P375" i="11"/>
  <c r="O375" i="11"/>
  <c r="N375" i="11"/>
  <c r="Q343" i="11"/>
  <c r="P343" i="11"/>
  <c r="O343" i="11"/>
  <c r="N343" i="11"/>
  <c r="Q311" i="11"/>
  <c r="P311" i="11"/>
  <c r="O311" i="11"/>
  <c r="N311" i="11"/>
  <c r="Q398" i="11"/>
  <c r="P398" i="11"/>
  <c r="O398" i="11"/>
  <c r="N398" i="11"/>
  <c r="Q366" i="11"/>
  <c r="P366" i="11"/>
  <c r="O366" i="11"/>
  <c r="N366" i="11"/>
  <c r="Q334" i="11"/>
  <c r="P334" i="11"/>
  <c r="O334" i="11"/>
  <c r="N334" i="11"/>
  <c r="Q302" i="11"/>
  <c r="P302" i="11"/>
  <c r="O302" i="11"/>
  <c r="N302" i="11"/>
  <c r="Q373" i="11"/>
  <c r="P373" i="11"/>
  <c r="O373" i="11"/>
  <c r="N373" i="11"/>
  <c r="Q341" i="11"/>
  <c r="P341" i="11"/>
  <c r="O341" i="11"/>
  <c r="N341" i="11"/>
  <c r="Q309" i="11"/>
  <c r="P309" i="11"/>
  <c r="O309" i="11"/>
  <c r="N309" i="11"/>
  <c r="O372" i="11"/>
  <c r="N372" i="11"/>
  <c r="Q372" i="11"/>
  <c r="P372" i="11"/>
  <c r="O340" i="11"/>
  <c r="N340" i="11"/>
  <c r="Q340" i="11"/>
  <c r="P340" i="11"/>
  <c r="N308" i="11"/>
  <c r="O308" i="11"/>
  <c r="Q308" i="11"/>
  <c r="P308" i="11"/>
  <c r="Q371" i="11"/>
  <c r="P371" i="11"/>
  <c r="O371" i="11"/>
  <c r="N371" i="11"/>
  <c r="Q339" i="11"/>
  <c r="P339" i="11"/>
  <c r="O339" i="11"/>
  <c r="N339" i="11"/>
  <c r="Q307" i="11"/>
  <c r="P307" i="11"/>
  <c r="O307" i="11"/>
  <c r="N307" i="11"/>
  <c r="Q394" i="11"/>
  <c r="P394" i="11"/>
  <c r="O394" i="11"/>
  <c r="N394" i="11"/>
  <c r="Q362" i="11"/>
  <c r="P362" i="11"/>
  <c r="O362" i="11"/>
  <c r="N362" i="11"/>
  <c r="Q330" i="11"/>
  <c r="P330" i="11"/>
  <c r="O330" i="11"/>
  <c r="N330" i="11"/>
  <c r="Q298" i="11"/>
  <c r="P298" i="11"/>
  <c r="O298" i="11"/>
  <c r="N298" i="11"/>
  <c r="Q401" i="11"/>
  <c r="P401" i="11"/>
  <c r="O401" i="11"/>
  <c r="N401" i="11"/>
  <c r="Q369" i="11"/>
  <c r="P369" i="11"/>
  <c r="O369" i="11"/>
  <c r="N369" i="11"/>
  <c r="Q337" i="11"/>
  <c r="P337" i="11"/>
  <c r="O337" i="11"/>
  <c r="N337" i="11"/>
  <c r="Q305" i="11"/>
  <c r="P305" i="11"/>
  <c r="O305" i="11"/>
  <c r="N305" i="11"/>
  <c r="N400" i="11"/>
  <c r="O400" i="11"/>
  <c r="Q400" i="11"/>
  <c r="P400" i="11"/>
  <c r="O368" i="11"/>
  <c r="N368" i="11"/>
  <c r="Q368" i="11"/>
  <c r="P368" i="11"/>
  <c r="N336" i="11"/>
  <c r="O336" i="11"/>
  <c r="Q336" i="11"/>
  <c r="P336" i="11"/>
  <c r="O304" i="11"/>
  <c r="N304" i="11"/>
  <c r="Q304" i="11"/>
  <c r="P304" i="11"/>
  <c r="Q399" i="11"/>
  <c r="P399" i="11"/>
  <c r="O399" i="11"/>
  <c r="N399" i="11"/>
  <c r="Q367" i="11"/>
  <c r="P367" i="11"/>
  <c r="O367" i="11"/>
  <c r="N367" i="11"/>
  <c r="Q335" i="11"/>
  <c r="P335" i="11"/>
  <c r="O335" i="11"/>
  <c r="N335" i="11"/>
  <c r="Q303" i="11"/>
  <c r="P303" i="11"/>
  <c r="O303" i="11"/>
  <c r="N303" i="11"/>
  <c r="Q390" i="11"/>
  <c r="P390" i="11"/>
  <c r="O390" i="11"/>
  <c r="N390" i="11"/>
  <c r="Q358" i="11"/>
  <c r="P358" i="11"/>
  <c r="O358" i="11"/>
  <c r="N358" i="11"/>
  <c r="Q326" i="11"/>
  <c r="P326" i="11"/>
  <c r="O326" i="11"/>
  <c r="N326" i="11"/>
  <c r="Q397" i="11"/>
  <c r="P397" i="11"/>
  <c r="O397" i="11"/>
  <c r="N397" i="11"/>
  <c r="Q365" i="11"/>
  <c r="P365" i="11"/>
  <c r="O365" i="11"/>
  <c r="N365" i="11"/>
  <c r="Q333" i="11"/>
  <c r="P333" i="11"/>
  <c r="O333" i="11"/>
  <c r="N333" i="11"/>
  <c r="Q301" i="11"/>
  <c r="P301" i="11"/>
  <c r="O301" i="11"/>
  <c r="N301" i="11"/>
  <c r="O396" i="11"/>
  <c r="N396" i="11"/>
  <c r="Q396" i="11"/>
  <c r="P396" i="11"/>
  <c r="O364" i="11"/>
  <c r="N364" i="11"/>
  <c r="Q364" i="11"/>
  <c r="P364" i="11"/>
  <c r="O332" i="11"/>
  <c r="N332" i="11"/>
  <c r="Q332" i="11"/>
  <c r="P332" i="11"/>
  <c r="O300" i="11"/>
  <c r="N300" i="11"/>
  <c r="Q300" i="11"/>
  <c r="P300" i="11"/>
  <c r="P167" i="11"/>
  <c r="O167" i="11"/>
  <c r="N167" i="11"/>
  <c r="Q167" i="11"/>
  <c r="Q254" i="11"/>
  <c r="P254" i="11"/>
  <c r="O254" i="11"/>
  <c r="N254" i="11"/>
  <c r="Q193" i="11"/>
  <c r="P193" i="11"/>
  <c r="O193" i="11"/>
  <c r="N193" i="11"/>
  <c r="Q61" i="11"/>
  <c r="P61" i="11"/>
  <c r="O61" i="11"/>
  <c r="N61" i="11"/>
  <c r="P267" i="11"/>
  <c r="O267" i="11"/>
  <c r="N267" i="11"/>
  <c r="Q267" i="11"/>
  <c r="P235" i="11"/>
  <c r="O235" i="11"/>
  <c r="N235" i="11"/>
  <c r="Q235" i="11"/>
  <c r="P203" i="11"/>
  <c r="O203" i="11"/>
  <c r="N203" i="11"/>
  <c r="Q203" i="11"/>
  <c r="P171" i="11"/>
  <c r="O171" i="11"/>
  <c r="N171" i="11"/>
  <c r="Q171" i="11"/>
  <c r="P139" i="11"/>
  <c r="O139" i="11"/>
  <c r="N139" i="11"/>
  <c r="Q139" i="11"/>
  <c r="P107" i="11"/>
  <c r="O107" i="11"/>
  <c r="N107" i="11"/>
  <c r="Q107" i="11"/>
  <c r="P55" i="11"/>
  <c r="N55" i="11"/>
  <c r="O55" i="11"/>
  <c r="Q55" i="11"/>
  <c r="Q145" i="11"/>
  <c r="P145" i="11"/>
  <c r="O145" i="11"/>
  <c r="N145" i="11"/>
  <c r="Q21" i="11"/>
  <c r="P21" i="11"/>
  <c r="O21" i="11"/>
  <c r="N21" i="11"/>
  <c r="Q290" i="11"/>
  <c r="P290" i="11"/>
  <c r="O290" i="11"/>
  <c r="N290" i="11"/>
  <c r="Q258" i="11"/>
  <c r="P258" i="11"/>
  <c r="O258" i="11"/>
  <c r="N258" i="11"/>
  <c r="Q226" i="11"/>
  <c r="P226" i="11"/>
  <c r="O226" i="11"/>
  <c r="N226" i="11"/>
  <c r="Q194" i="11"/>
  <c r="P194" i="11"/>
  <c r="O194" i="11"/>
  <c r="N194" i="11"/>
  <c r="Q162" i="11"/>
  <c r="P162" i="11"/>
  <c r="O162" i="11"/>
  <c r="N162" i="11"/>
  <c r="Q130" i="11"/>
  <c r="P130" i="11"/>
  <c r="O130" i="11"/>
  <c r="N130" i="11"/>
  <c r="Q98" i="11"/>
  <c r="P98" i="11"/>
  <c r="O98" i="11"/>
  <c r="N98" i="11"/>
  <c r="Q66" i="11"/>
  <c r="P66" i="11"/>
  <c r="O66" i="11"/>
  <c r="N66" i="11"/>
  <c r="Q34" i="11"/>
  <c r="P34" i="11"/>
  <c r="O34" i="11"/>
  <c r="N34" i="11"/>
  <c r="Q269" i="11"/>
  <c r="P269" i="11"/>
  <c r="O269" i="11"/>
  <c r="N269" i="11"/>
  <c r="Q201" i="11"/>
  <c r="P201" i="11"/>
  <c r="O201" i="11"/>
  <c r="N201" i="11"/>
  <c r="Q89" i="11"/>
  <c r="P89" i="11"/>
  <c r="O89" i="11"/>
  <c r="N89" i="11"/>
  <c r="Q261" i="11"/>
  <c r="P261" i="11"/>
  <c r="O261" i="11"/>
  <c r="N261" i="11"/>
  <c r="Q197" i="11"/>
  <c r="P197" i="11"/>
  <c r="O197" i="11"/>
  <c r="N197" i="11"/>
  <c r="Q77" i="11"/>
  <c r="P77" i="11"/>
  <c r="O77" i="11"/>
  <c r="N77" i="11"/>
  <c r="Q264" i="11"/>
  <c r="P264" i="11"/>
  <c r="O264" i="11"/>
  <c r="N264" i="11"/>
  <c r="Q232" i="11"/>
  <c r="P232" i="11"/>
  <c r="O232" i="11"/>
  <c r="N232" i="11"/>
  <c r="Q200" i="11"/>
  <c r="P200" i="11"/>
  <c r="O200" i="11"/>
  <c r="N200" i="11"/>
  <c r="Q168" i="11"/>
  <c r="P168" i="11"/>
  <c r="O168" i="11"/>
  <c r="N168" i="11"/>
  <c r="Q136" i="11"/>
  <c r="N136" i="11"/>
  <c r="P136" i="11"/>
  <c r="O136" i="11"/>
  <c r="Q104" i="11"/>
  <c r="P104" i="11"/>
  <c r="O104" i="11"/>
  <c r="N104" i="11"/>
  <c r="Q72" i="11"/>
  <c r="P72" i="11"/>
  <c r="N72" i="11"/>
  <c r="O72" i="11"/>
  <c r="Q40" i="11"/>
  <c r="N40" i="11"/>
  <c r="P40" i="11"/>
  <c r="O40" i="11"/>
  <c r="P7" i="11"/>
  <c r="N7" i="11"/>
  <c r="O7" i="11"/>
  <c r="Q7" i="11"/>
  <c r="P35" i="11"/>
  <c r="O35" i="11"/>
  <c r="N35" i="11"/>
  <c r="Q35" i="11"/>
  <c r="Q125" i="11"/>
  <c r="P125" i="11"/>
  <c r="O125" i="11"/>
  <c r="N125" i="11"/>
  <c r="P135" i="11"/>
  <c r="O135" i="11"/>
  <c r="N135" i="11"/>
  <c r="Q135" i="11"/>
  <c r="Q222" i="11"/>
  <c r="P222" i="11"/>
  <c r="O222" i="11"/>
  <c r="N222" i="11"/>
  <c r="Q293" i="11"/>
  <c r="P293" i="11"/>
  <c r="O293" i="11"/>
  <c r="N293" i="11"/>
  <c r="Q132" i="11"/>
  <c r="P132" i="11"/>
  <c r="O132" i="11"/>
  <c r="N132" i="11"/>
  <c r="Q291" i="11"/>
  <c r="P291" i="11"/>
  <c r="O291" i="11"/>
  <c r="N291" i="11"/>
  <c r="P259" i="11"/>
  <c r="O259" i="11"/>
  <c r="N259" i="11"/>
  <c r="Q259" i="11"/>
  <c r="P227" i="11"/>
  <c r="O227" i="11"/>
  <c r="N227" i="11"/>
  <c r="Q227" i="11"/>
  <c r="P195" i="11"/>
  <c r="O195" i="11"/>
  <c r="N195" i="11"/>
  <c r="Q195" i="11"/>
  <c r="P163" i="11"/>
  <c r="O163" i="11"/>
  <c r="N163" i="11"/>
  <c r="Q163" i="11"/>
  <c r="P131" i="11"/>
  <c r="O131" i="11"/>
  <c r="N131" i="11"/>
  <c r="Q131" i="11"/>
  <c r="P99" i="11"/>
  <c r="O99" i="11"/>
  <c r="N99" i="11"/>
  <c r="Q99" i="11"/>
  <c r="P39" i="11"/>
  <c r="O39" i="11"/>
  <c r="N39" i="11"/>
  <c r="Q39" i="11"/>
  <c r="Q117" i="11"/>
  <c r="P117" i="11"/>
  <c r="O117" i="11"/>
  <c r="N117" i="11"/>
  <c r="Q13" i="11"/>
  <c r="P13" i="11"/>
  <c r="O13" i="11"/>
  <c r="N13" i="11"/>
  <c r="Q282" i="11"/>
  <c r="P282" i="11"/>
  <c r="O282" i="11"/>
  <c r="N282" i="11"/>
  <c r="Q250" i="11"/>
  <c r="P250" i="11"/>
  <c r="O250" i="11"/>
  <c r="N250" i="11"/>
  <c r="Q218" i="11"/>
  <c r="P218" i="11"/>
  <c r="O218" i="11"/>
  <c r="N218" i="11"/>
  <c r="Q186" i="11"/>
  <c r="P186" i="11"/>
  <c r="O186" i="11"/>
  <c r="N186" i="11"/>
  <c r="Q154" i="11"/>
  <c r="P154" i="11"/>
  <c r="O154" i="11"/>
  <c r="N154" i="11"/>
  <c r="Q122" i="11"/>
  <c r="P122" i="11"/>
  <c r="O122" i="11"/>
  <c r="N122" i="11"/>
  <c r="Q90" i="11"/>
  <c r="P90" i="11"/>
  <c r="O90" i="11"/>
  <c r="N90" i="11"/>
  <c r="Q58" i="11"/>
  <c r="P58" i="11"/>
  <c r="O58" i="11"/>
  <c r="N58" i="11"/>
  <c r="Q26" i="11"/>
  <c r="P26" i="11"/>
  <c r="O26" i="11"/>
  <c r="N26" i="11"/>
  <c r="Q249" i="11"/>
  <c r="P249" i="11"/>
  <c r="O249" i="11"/>
  <c r="N249" i="11"/>
  <c r="Q177" i="11"/>
  <c r="P177" i="11"/>
  <c r="O177" i="11"/>
  <c r="N177" i="11"/>
  <c r="Q57" i="11"/>
  <c r="P57" i="11"/>
  <c r="O57" i="11"/>
  <c r="N57" i="11"/>
  <c r="Q289" i="11"/>
  <c r="P289" i="11"/>
  <c r="O289" i="11"/>
  <c r="N289" i="11"/>
  <c r="Q245" i="11"/>
  <c r="P245" i="11"/>
  <c r="O245" i="11"/>
  <c r="N245" i="11"/>
  <c r="Q173" i="11"/>
  <c r="P173" i="11"/>
  <c r="O173" i="11"/>
  <c r="N173" i="11"/>
  <c r="Q41" i="11"/>
  <c r="P41" i="11"/>
  <c r="O41" i="11"/>
  <c r="N41" i="11"/>
  <c r="Q288" i="11"/>
  <c r="P288" i="11"/>
  <c r="O288" i="11"/>
  <c r="N288" i="11"/>
  <c r="Q256" i="11"/>
  <c r="P256" i="11"/>
  <c r="O256" i="11"/>
  <c r="N256" i="11"/>
  <c r="Q224" i="11"/>
  <c r="P224" i="11"/>
  <c r="O224" i="11"/>
  <c r="N224" i="11"/>
  <c r="Q192" i="11"/>
  <c r="P192" i="11"/>
  <c r="O192" i="11"/>
  <c r="N192" i="11"/>
  <c r="Q160" i="11"/>
  <c r="P160" i="11"/>
  <c r="O160" i="11"/>
  <c r="N160" i="11"/>
  <c r="Q128" i="11"/>
  <c r="P128" i="11"/>
  <c r="O128" i="11"/>
  <c r="N128" i="11"/>
  <c r="Q96" i="11"/>
  <c r="P96" i="11"/>
  <c r="O96" i="11"/>
  <c r="N96" i="11"/>
  <c r="Q64" i="11"/>
  <c r="P64" i="11"/>
  <c r="O64" i="11"/>
  <c r="N64" i="11"/>
  <c r="Q32" i="11"/>
  <c r="P32" i="11"/>
  <c r="O32" i="11"/>
  <c r="N32" i="11"/>
  <c r="P83" i="11"/>
  <c r="O83" i="11"/>
  <c r="N83" i="11"/>
  <c r="Q83" i="11"/>
  <c r="P23" i="11"/>
  <c r="N23" i="11"/>
  <c r="O23" i="11"/>
  <c r="Q23" i="11"/>
  <c r="Q93" i="11"/>
  <c r="P93" i="11"/>
  <c r="O93" i="11"/>
  <c r="N93" i="11"/>
  <c r="P47" i="11"/>
  <c r="N47" i="11"/>
  <c r="O47" i="11"/>
  <c r="Q47" i="11"/>
  <c r="Q73" i="11"/>
  <c r="P73" i="11"/>
  <c r="O73" i="11"/>
  <c r="N73" i="11"/>
  <c r="P95" i="11"/>
  <c r="O95" i="11"/>
  <c r="N95" i="11"/>
  <c r="Q95" i="11"/>
  <c r="Q12" i="11"/>
  <c r="P12" i="11"/>
  <c r="O12" i="11"/>
  <c r="N12" i="11"/>
  <c r="Q126" i="11"/>
  <c r="P126" i="11"/>
  <c r="O126" i="11"/>
  <c r="N126" i="11"/>
  <c r="Q109" i="11"/>
  <c r="P109" i="11"/>
  <c r="O109" i="11"/>
  <c r="N109" i="11"/>
  <c r="P287" i="11"/>
  <c r="O287" i="11"/>
  <c r="N287" i="11"/>
  <c r="Q287" i="11"/>
  <c r="P255" i="11"/>
  <c r="O255" i="11"/>
  <c r="N255" i="11"/>
  <c r="Q255" i="11"/>
  <c r="P223" i="11"/>
  <c r="O223" i="11"/>
  <c r="N223" i="11"/>
  <c r="Q223" i="11"/>
  <c r="P191" i="11"/>
  <c r="O191" i="11"/>
  <c r="N191" i="11"/>
  <c r="Q191" i="11"/>
  <c r="P159" i="11"/>
  <c r="O159" i="11"/>
  <c r="N159" i="11"/>
  <c r="Q159" i="11"/>
  <c r="P127" i="11"/>
  <c r="O127" i="11"/>
  <c r="N127" i="11"/>
  <c r="Q127" i="11"/>
  <c r="P91" i="11"/>
  <c r="O91" i="11"/>
  <c r="N91" i="11"/>
  <c r="Q91" i="11"/>
  <c r="P27" i="11"/>
  <c r="O27" i="11"/>
  <c r="N27" i="11"/>
  <c r="Q27" i="11"/>
  <c r="Q101" i="11"/>
  <c r="P101" i="11"/>
  <c r="O101" i="11"/>
  <c r="N101" i="11"/>
  <c r="Q278" i="11"/>
  <c r="P278" i="11"/>
  <c r="O278" i="11"/>
  <c r="N278" i="11"/>
  <c r="Q246" i="11"/>
  <c r="P246" i="11"/>
  <c r="O246" i="11"/>
  <c r="N246" i="11"/>
  <c r="Q214" i="11"/>
  <c r="P214" i="11"/>
  <c r="O214" i="11"/>
  <c r="N214" i="11"/>
  <c r="Q182" i="11"/>
  <c r="P182" i="11"/>
  <c r="O182" i="11"/>
  <c r="N182" i="11"/>
  <c r="Q150" i="11"/>
  <c r="P150" i="11"/>
  <c r="O150" i="11"/>
  <c r="N150" i="11"/>
  <c r="Q118" i="11"/>
  <c r="P118" i="11"/>
  <c r="O118" i="11"/>
  <c r="N118" i="11"/>
  <c r="Q86" i="11"/>
  <c r="P86" i="11"/>
  <c r="O86" i="11"/>
  <c r="N86" i="11"/>
  <c r="Q54" i="11"/>
  <c r="P54" i="11"/>
  <c r="O54" i="11"/>
  <c r="N54" i="11"/>
  <c r="Q22" i="11"/>
  <c r="P22" i="11"/>
  <c r="O22" i="11"/>
  <c r="N22" i="11"/>
  <c r="Q241" i="11"/>
  <c r="P241" i="11"/>
  <c r="O241" i="11"/>
  <c r="N241" i="11"/>
  <c r="Q169" i="11"/>
  <c r="P169" i="11"/>
  <c r="O169" i="11"/>
  <c r="N169" i="11"/>
  <c r="Q45" i="11"/>
  <c r="P45" i="11"/>
  <c r="O45" i="11"/>
  <c r="N45" i="11"/>
  <c r="Q285" i="11"/>
  <c r="P285" i="11"/>
  <c r="O285" i="11"/>
  <c r="N285" i="11"/>
  <c r="Q237" i="11"/>
  <c r="P237" i="11"/>
  <c r="O237" i="11"/>
  <c r="N237" i="11"/>
  <c r="Q165" i="11"/>
  <c r="P165" i="11"/>
  <c r="O165" i="11"/>
  <c r="N165" i="11"/>
  <c r="Q25" i="11"/>
  <c r="P25" i="11"/>
  <c r="O25" i="11"/>
  <c r="N25" i="11"/>
  <c r="Q284" i="11"/>
  <c r="P284" i="11"/>
  <c r="O284" i="11"/>
  <c r="N284" i="11"/>
  <c r="Q252" i="11"/>
  <c r="P252" i="11"/>
  <c r="O252" i="11"/>
  <c r="N252" i="11"/>
  <c r="Q220" i="11"/>
  <c r="P220" i="11"/>
  <c r="O220" i="11"/>
  <c r="N220" i="11"/>
  <c r="Q188" i="11"/>
  <c r="P188" i="11"/>
  <c r="O188" i="11"/>
  <c r="N188" i="11"/>
  <c r="Q156" i="11"/>
  <c r="P156" i="11"/>
  <c r="O156" i="11"/>
  <c r="N156" i="11"/>
  <c r="Q124" i="11"/>
  <c r="P124" i="11"/>
  <c r="N124" i="11"/>
  <c r="O124" i="11"/>
  <c r="Q92" i="11"/>
  <c r="P92" i="11"/>
  <c r="O92" i="11"/>
  <c r="N92" i="11"/>
  <c r="Q60" i="11"/>
  <c r="P60" i="11"/>
  <c r="N60" i="11"/>
  <c r="O60" i="11"/>
  <c r="Q28" i="11"/>
  <c r="N28" i="11"/>
  <c r="P28" i="11"/>
  <c r="O28" i="11"/>
  <c r="P75" i="11"/>
  <c r="O75" i="11"/>
  <c r="N75" i="11"/>
  <c r="Q75" i="11"/>
  <c r="P15" i="11"/>
  <c r="N15" i="11"/>
  <c r="O15" i="11"/>
  <c r="Q15" i="11"/>
  <c r="Q81" i="11"/>
  <c r="P81" i="11"/>
  <c r="O81" i="11"/>
  <c r="N81" i="11"/>
  <c r="Q62" i="11"/>
  <c r="P62" i="11"/>
  <c r="O62" i="11"/>
  <c r="N62" i="11"/>
  <c r="Q292" i="11"/>
  <c r="P292" i="11"/>
  <c r="O292" i="11"/>
  <c r="N292" i="11"/>
  <c r="Q286" i="11"/>
  <c r="P286" i="11"/>
  <c r="O286" i="11"/>
  <c r="N286" i="11"/>
  <c r="Q68" i="11"/>
  <c r="P68" i="11"/>
  <c r="O68" i="11"/>
  <c r="N68" i="11"/>
  <c r="P283" i="11"/>
  <c r="O283" i="11"/>
  <c r="N283" i="11"/>
  <c r="Q283" i="11"/>
  <c r="P251" i="11"/>
  <c r="O251" i="11"/>
  <c r="N251" i="11"/>
  <c r="Q251" i="11"/>
  <c r="P219" i="11"/>
  <c r="O219" i="11"/>
  <c r="N219" i="11"/>
  <c r="Q219" i="11"/>
  <c r="P187" i="11"/>
  <c r="O187" i="11"/>
  <c r="N187" i="11"/>
  <c r="Q187" i="11"/>
  <c r="P155" i="11"/>
  <c r="O155" i="11"/>
  <c r="N155" i="11"/>
  <c r="Q155" i="11"/>
  <c r="P123" i="11"/>
  <c r="O123" i="11"/>
  <c r="N123" i="11"/>
  <c r="Q123" i="11"/>
  <c r="P87" i="11"/>
  <c r="O87" i="11"/>
  <c r="N87" i="11"/>
  <c r="Q87" i="11"/>
  <c r="P19" i="11"/>
  <c r="O19" i="11"/>
  <c r="N19" i="11"/>
  <c r="Q19" i="11"/>
  <c r="Q85" i="11"/>
  <c r="P85" i="11"/>
  <c r="O85" i="11"/>
  <c r="N85" i="11"/>
  <c r="Q274" i="11"/>
  <c r="P274" i="11"/>
  <c r="O274" i="11"/>
  <c r="N274" i="11"/>
  <c r="Q242" i="11"/>
  <c r="P242" i="11"/>
  <c r="O242" i="11"/>
  <c r="N242" i="11"/>
  <c r="Q210" i="11"/>
  <c r="P210" i="11"/>
  <c r="O210" i="11"/>
  <c r="N210" i="11"/>
  <c r="Q178" i="11"/>
  <c r="P178" i="11"/>
  <c r="O178" i="11"/>
  <c r="N178" i="11"/>
  <c r="Q146" i="11"/>
  <c r="P146" i="11"/>
  <c r="O146" i="11"/>
  <c r="N146" i="11"/>
  <c r="Q114" i="11"/>
  <c r="P114" i="11"/>
  <c r="O114" i="11"/>
  <c r="N114" i="11"/>
  <c r="Q82" i="11"/>
  <c r="P82" i="11"/>
  <c r="O82" i="11"/>
  <c r="N82" i="11"/>
  <c r="Q50" i="11"/>
  <c r="P50" i="11"/>
  <c r="O50" i="11"/>
  <c r="N50" i="11"/>
  <c r="Q18" i="11"/>
  <c r="P18" i="11"/>
  <c r="O18" i="11"/>
  <c r="N18" i="11"/>
  <c r="Q233" i="11"/>
  <c r="P233" i="11"/>
  <c r="O233" i="11"/>
  <c r="N233" i="11"/>
  <c r="Q153" i="11"/>
  <c r="P153" i="11"/>
  <c r="O153" i="11"/>
  <c r="N153" i="11"/>
  <c r="Q29" i="11"/>
  <c r="P29" i="11"/>
  <c r="O29" i="11"/>
  <c r="N29" i="11"/>
  <c r="Q281" i="11"/>
  <c r="P281" i="11"/>
  <c r="O281" i="11"/>
  <c r="N281" i="11"/>
  <c r="Q229" i="11"/>
  <c r="P229" i="11"/>
  <c r="O229" i="11"/>
  <c r="N229" i="11"/>
  <c r="Q149" i="11"/>
  <c r="P149" i="11"/>
  <c r="O149" i="11"/>
  <c r="N149" i="11"/>
  <c r="Q4" i="11"/>
  <c r="P4" i="11"/>
  <c r="O4" i="11"/>
  <c r="N4" i="11"/>
  <c r="Q280" i="11"/>
  <c r="P280" i="11"/>
  <c r="O280" i="11"/>
  <c r="N280" i="11"/>
  <c r="Q248" i="11"/>
  <c r="P248" i="11"/>
  <c r="O248" i="11"/>
  <c r="N248" i="11"/>
  <c r="Q216" i="11"/>
  <c r="P216" i="11"/>
  <c r="O216" i="11"/>
  <c r="N216" i="11"/>
  <c r="Q184" i="11"/>
  <c r="P184" i="11"/>
  <c r="O184" i="11"/>
  <c r="N184" i="11"/>
  <c r="Q152" i="11"/>
  <c r="P152" i="11"/>
  <c r="O152" i="11"/>
  <c r="N152" i="11"/>
  <c r="Q120" i="11"/>
  <c r="P120" i="11"/>
  <c r="O120" i="11"/>
  <c r="N120" i="11"/>
  <c r="Q88" i="11"/>
  <c r="P88" i="11"/>
  <c r="N88" i="11"/>
  <c r="O88" i="11"/>
  <c r="Q56" i="11"/>
  <c r="N56" i="11"/>
  <c r="P56" i="11"/>
  <c r="O56" i="11"/>
  <c r="Q24" i="11"/>
  <c r="P24" i="11"/>
  <c r="O24" i="11"/>
  <c r="N24" i="11"/>
  <c r="P67" i="11"/>
  <c r="O67" i="11"/>
  <c r="N67" i="11"/>
  <c r="Q67" i="11"/>
  <c r="Q6" i="11"/>
  <c r="P6" i="11"/>
  <c r="O6" i="11"/>
  <c r="N6" i="11"/>
  <c r="Q65" i="11"/>
  <c r="P65" i="11"/>
  <c r="O65" i="11"/>
  <c r="N65" i="11"/>
  <c r="P199" i="11"/>
  <c r="O199" i="11"/>
  <c r="N199" i="11"/>
  <c r="Q199" i="11"/>
  <c r="Q190" i="11"/>
  <c r="P190" i="11"/>
  <c r="O190" i="11"/>
  <c r="N190" i="11"/>
  <c r="Q189" i="11"/>
  <c r="P189" i="11"/>
  <c r="O189" i="11"/>
  <c r="N189" i="11"/>
  <c r="Q164" i="11"/>
  <c r="P164" i="11"/>
  <c r="N164" i="11"/>
  <c r="O164" i="11"/>
  <c r="P263" i="11"/>
  <c r="O263" i="11"/>
  <c r="N263" i="11"/>
  <c r="Q263" i="11"/>
  <c r="Q30" i="11"/>
  <c r="P30" i="11"/>
  <c r="O30" i="11"/>
  <c r="N30" i="11"/>
  <c r="Q228" i="11"/>
  <c r="P228" i="11"/>
  <c r="O228" i="11"/>
  <c r="N228" i="11"/>
  <c r="P279" i="11"/>
  <c r="O279" i="11"/>
  <c r="N279" i="11"/>
  <c r="Q279" i="11"/>
  <c r="P247" i="11"/>
  <c r="O247" i="11"/>
  <c r="N247" i="11"/>
  <c r="Q247" i="11"/>
  <c r="P215" i="11"/>
  <c r="O215" i="11"/>
  <c r="N215" i="11"/>
  <c r="Q215" i="11"/>
  <c r="P183" i="11"/>
  <c r="O183" i="11"/>
  <c r="N183" i="11"/>
  <c r="Q183" i="11"/>
  <c r="P151" i="11"/>
  <c r="O151" i="11"/>
  <c r="N151" i="11"/>
  <c r="Q151" i="11"/>
  <c r="P119" i="11"/>
  <c r="O119" i="11"/>
  <c r="N119" i="11"/>
  <c r="Q119" i="11"/>
  <c r="P79" i="11"/>
  <c r="O79" i="11"/>
  <c r="N79" i="11"/>
  <c r="Q79" i="11"/>
  <c r="Q10" i="11"/>
  <c r="P10" i="11"/>
  <c r="O10" i="11"/>
  <c r="N10" i="11"/>
  <c r="Q69" i="11"/>
  <c r="P69" i="11"/>
  <c r="O69" i="11"/>
  <c r="N69" i="11"/>
  <c r="Q270" i="11"/>
  <c r="P270" i="11"/>
  <c r="O270" i="11"/>
  <c r="N270" i="11"/>
  <c r="Q238" i="11"/>
  <c r="P238" i="11"/>
  <c r="O238" i="11"/>
  <c r="N238" i="11"/>
  <c r="Q206" i="11"/>
  <c r="P206" i="11"/>
  <c r="O206" i="11"/>
  <c r="N206" i="11"/>
  <c r="Q174" i="11"/>
  <c r="P174" i="11"/>
  <c r="O174" i="11"/>
  <c r="N174" i="11"/>
  <c r="Q142" i="11"/>
  <c r="P142" i="11"/>
  <c r="O142" i="11"/>
  <c r="N142" i="11"/>
  <c r="Q110" i="11"/>
  <c r="P110" i="11"/>
  <c r="O110" i="11"/>
  <c r="N110" i="11"/>
  <c r="Q78" i="11"/>
  <c r="P78" i="11"/>
  <c r="O78" i="11"/>
  <c r="N78" i="11"/>
  <c r="Q46" i="11"/>
  <c r="P46" i="11"/>
  <c r="O46" i="11"/>
  <c r="N46" i="11"/>
  <c r="Q14" i="11"/>
  <c r="P14" i="11"/>
  <c r="O14" i="11"/>
  <c r="N14" i="11"/>
  <c r="Q225" i="11"/>
  <c r="P225" i="11"/>
  <c r="O225" i="11"/>
  <c r="N225" i="11"/>
  <c r="Q137" i="11"/>
  <c r="P137" i="11"/>
  <c r="O137" i="11"/>
  <c r="N137" i="11"/>
  <c r="Q277" i="11"/>
  <c r="P277" i="11"/>
  <c r="O277" i="11"/>
  <c r="N277" i="11"/>
  <c r="Q221" i="11"/>
  <c r="P221" i="11"/>
  <c r="O221" i="11"/>
  <c r="N221" i="11"/>
  <c r="Q133" i="11"/>
  <c r="P133" i="11"/>
  <c r="O133" i="11"/>
  <c r="N133" i="11"/>
  <c r="Q276" i="11"/>
  <c r="P276" i="11"/>
  <c r="O276" i="11"/>
  <c r="N276" i="11"/>
  <c r="Q244" i="11"/>
  <c r="P244" i="11"/>
  <c r="O244" i="11"/>
  <c r="N244" i="11"/>
  <c r="Q212" i="11"/>
  <c r="P212" i="11"/>
  <c r="O212" i="11"/>
  <c r="N212" i="11"/>
  <c r="Q180" i="11"/>
  <c r="P180" i="11"/>
  <c r="O180" i="11"/>
  <c r="N180" i="11"/>
  <c r="Q148" i="11"/>
  <c r="P148" i="11"/>
  <c r="O148" i="11"/>
  <c r="N148" i="11"/>
  <c r="Q116" i="11"/>
  <c r="P116" i="11"/>
  <c r="O116" i="11"/>
  <c r="N116" i="11"/>
  <c r="Q84" i="11"/>
  <c r="N84" i="11"/>
  <c r="P84" i="11"/>
  <c r="O84" i="11"/>
  <c r="Q52" i="11"/>
  <c r="P52" i="11"/>
  <c r="N52" i="11"/>
  <c r="O52" i="11"/>
  <c r="Q20" i="11"/>
  <c r="P20" i="11"/>
  <c r="N20" i="11"/>
  <c r="O20" i="11"/>
  <c r="P59" i="11"/>
  <c r="O59" i="11"/>
  <c r="N59" i="11"/>
  <c r="Q59" i="11"/>
  <c r="Q181" i="11"/>
  <c r="P181" i="11"/>
  <c r="O181" i="11"/>
  <c r="N181" i="11"/>
  <c r="Q49" i="11"/>
  <c r="P49" i="11"/>
  <c r="O49" i="11"/>
  <c r="N49" i="11"/>
  <c r="P231" i="11"/>
  <c r="O231" i="11"/>
  <c r="N231" i="11"/>
  <c r="Q231" i="11"/>
  <c r="Q260" i="11"/>
  <c r="P260" i="11"/>
  <c r="O260" i="11"/>
  <c r="N260" i="11"/>
  <c r="P103" i="11"/>
  <c r="O103" i="11"/>
  <c r="N103" i="11"/>
  <c r="Q103" i="11"/>
  <c r="Q94" i="11"/>
  <c r="P94" i="11"/>
  <c r="O94" i="11"/>
  <c r="N94" i="11"/>
  <c r="P31" i="11"/>
  <c r="N31" i="11"/>
  <c r="O31" i="11"/>
  <c r="Q31" i="11"/>
  <c r="P275" i="11"/>
  <c r="O275" i="11"/>
  <c r="N275" i="11"/>
  <c r="Q275" i="11"/>
  <c r="P243" i="11"/>
  <c r="O243" i="11"/>
  <c r="N243" i="11"/>
  <c r="Q243" i="11"/>
  <c r="P211" i="11"/>
  <c r="O211" i="11"/>
  <c r="N211" i="11"/>
  <c r="Q211" i="11"/>
  <c r="P179" i="11"/>
  <c r="O179" i="11"/>
  <c r="N179" i="11"/>
  <c r="Q179" i="11"/>
  <c r="P147" i="11"/>
  <c r="O147" i="11"/>
  <c r="N147" i="11"/>
  <c r="Q147" i="11"/>
  <c r="P115" i="11"/>
  <c r="O115" i="11"/>
  <c r="N115" i="11"/>
  <c r="Q115" i="11"/>
  <c r="P71" i="11"/>
  <c r="O71" i="11"/>
  <c r="N71" i="11"/>
  <c r="Q71" i="11"/>
  <c r="Q185" i="11"/>
  <c r="P185" i="11"/>
  <c r="O185" i="11"/>
  <c r="N185" i="11"/>
  <c r="Q53" i="11"/>
  <c r="P53" i="11"/>
  <c r="O53" i="11"/>
  <c r="N53" i="11"/>
  <c r="Q266" i="11"/>
  <c r="P266" i="11"/>
  <c r="O266" i="11"/>
  <c r="N266" i="11"/>
  <c r="Q234" i="11"/>
  <c r="P234" i="11"/>
  <c r="O234" i="11"/>
  <c r="N234" i="11"/>
  <c r="Q202" i="11"/>
  <c r="P202" i="11"/>
  <c r="O202" i="11"/>
  <c r="N202" i="11"/>
  <c r="Q170" i="11"/>
  <c r="P170" i="11"/>
  <c r="O170" i="11"/>
  <c r="N170" i="11"/>
  <c r="Q138" i="11"/>
  <c r="P138" i="11"/>
  <c r="O138" i="11"/>
  <c r="N138" i="11"/>
  <c r="Q106" i="11"/>
  <c r="P106" i="11"/>
  <c r="O106" i="11"/>
  <c r="N106" i="11"/>
  <c r="Q74" i="11"/>
  <c r="P74" i="11"/>
  <c r="O74" i="11"/>
  <c r="N74" i="11"/>
  <c r="Q42" i="11"/>
  <c r="P42" i="11"/>
  <c r="O42" i="11"/>
  <c r="N42" i="11"/>
  <c r="Q9" i="11"/>
  <c r="P9" i="11"/>
  <c r="O9" i="11"/>
  <c r="N9" i="11"/>
  <c r="Q217" i="11"/>
  <c r="P217" i="11"/>
  <c r="O217" i="11"/>
  <c r="N217" i="11"/>
  <c r="Q121" i="11"/>
  <c r="P121" i="11"/>
  <c r="O121" i="11"/>
  <c r="N121" i="11"/>
  <c r="Q273" i="11"/>
  <c r="P273" i="11"/>
  <c r="O273" i="11"/>
  <c r="N273" i="11"/>
  <c r="Q213" i="11"/>
  <c r="P213" i="11"/>
  <c r="O213" i="11"/>
  <c r="N213" i="11"/>
  <c r="Q113" i="11"/>
  <c r="P113" i="11"/>
  <c r="O113" i="11"/>
  <c r="N113" i="11"/>
  <c r="Q272" i="11"/>
  <c r="P272" i="11"/>
  <c r="O272" i="11"/>
  <c r="N272" i="11"/>
  <c r="Q240" i="11"/>
  <c r="P240" i="11"/>
  <c r="O240" i="11"/>
  <c r="N240" i="11"/>
  <c r="Q208" i="11"/>
  <c r="P208" i="11"/>
  <c r="O208" i="11"/>
  <c r="N208" i="11"/>
  <c r="Q176" i="11"/>
  <c r="P176" i="11"/>
  <c r="O176" i="11"/>
  <c r="N176" i="11"/>
  <c r="Q144" i="11"/>
  <c r="P144" i="11"/>
  <c r="O144" i="11"/>
  <c r="N144" i="11"/>
  <c r="Q112" i="11"/>
  <c r="P112" i="11"/>
  <c r="N112" i="11"/>
  <c r="O112" i="11"/>
  <c r="Q80" i="11"/>
  <c r="P80" i="11"/>
  <c r="O80" i="11"/>
  <c r="N80" i="11"/>
  <c r="Q48" i="11"/>
  <c r="P48" i="11"/>
  <c r="O48" i="11"/>
  <c r="N48" i="11"/>
  <c r="Q16" i="11"/>
  <c r="N16" i="11"/>
  <c r="P16" i="11"/>
  <c r="O16" i="11"/>
  <c r="P51" i="11"/>
  <c r="O51" i="11"/>
  <c r="N51" i="11"/>
  <c r="Q51" i="11"/>
  <c r="Q157" i="11"/>
  <c r="P157" i="11"/>
  <c r="O157" i="11"/>
  <c r="N157" i="11"/>
  <c r="Q33" i="11"/>
  <c r="P33" i="11"/>
  <c r="O33" i="11"/>
  <c r="N33" i="11"/>
  <c r="Q8" i="11"/>
  <c r="P8" i="11"/>
  <c r="N8" i="11"/>
  <c r="O8" i="11"/>
  <c r="Q36" i="11"/>
  <c r="P36" i="11"/>
  <c r="N36" i="11"/>
  <c r="O36" i="11"/>
  <c r="Q129" i="11"/>
  <c r="P129" i="11"/>
  <c r="O129" i="11"/>
  <c r="N129" i="11"/>
  <c r="Q257" i="11"/>
  <c r="P257" i="11"/>
  <c r="O257" i="11"/>
  <c r="N257" i="11"/>
  <c r="Q100" i="11"/>
  <c r="P100" i="11"/>
  <c r="N100" i="11"/>
  <c r="O100" i="11"/>
  <c r="P271" i="11"/>
  <c r="O271" i="11"/>
  <c r="N271" i="11"/>
  <c r="Q271" i="11"/>
  <c r="P239" i="11"/>
  <c r="O239" i="11"/>
  <c r="N239" i="11"/>
  <c r="Q239" i="11"/>
  <c r="P207" i="11"/>
  <c r="O207" i="11"/>
  <c r="N207" i="11"/>
  <c r="Q207" i="11"/>
  <c r="P175" i="11"/>
  <c r="O175" i="11"/>
  <c r="N175" i="11"/>
  <c r="Q175" i="11"/>
  <c r="P143" i="11"/>
  <c r="O143" i="11"/>
  <c r="N143" i="11"/>
  <c r="Q143" i="11"/>
  <c r="P111" i="11"/>
  <c r="O111" i="11"/>
  <c r="N111" i="11"/>
  <c r="Q111" i="11"/>
  <c r="P63" i="11"/>
  <c r="O63" i="11"/>
  <c r="N63" i="11"/>
  <c r="Q63" i="11"/>
  <c r="Q161" i="11"/>
  <c r="P161" i="11"/>
  <c r="O161" i="11"/>
  <c r="N161" i="11"/>
  <c r="Q37" i="11"/>
  <c r="P37" i="11"/>
  <c r="O37" i="11"/>
  <c r="N37" i="11"/>
  <c r="Q294" i="11"/>
  <c r="P294" i="11"/>
  <c r="O294" i="11"/>
  <c r="N294" i="11"/>
  <c r="Q262" i="11"/>
  <c r="P262" i="11"/>
  <c r="O262" i="11"/>
  <c r="N262" i="11"/>
  <c r="Q230" i="11"/>
  <c r="P230" i="11"/>
  <c r="O230" i="11"/>
  <c r="N230" i="11"/>
  <c r="Q198" i="11"/>
  <c r="P198" i="11"/>
  <c r="O198" i="11"/>
  <c r="N198" i="11"/>
  <c r="Q166" i="11"/>
  <c r="P166" i="11"/>
  <c r="O166" i="11"/>
  <c r="N166" i="11"/>
  <c r="Q134" i="11"/>
  <c r="P134" i="11"/>
  <c r="O134" i="11"/>
  <c r="N134" i="11"/>
  <c r="Q102" i="11"/>
  <c r="P102" i="11"/>
  <c r="O102" i="11"/>
  <c r="N102" i="11"/>
  <c r="Q70" i="11"/>
  <c r="P70" i="11"/>
  <c r="O70" i="11"/>
  <c r="N70" i="11"/>
  <c r="Q38" i="11"/>
  <c r="P38" i="11"/>
  <c r="O38" i="11"/>
  <c r="N38" i="11"/>
  <c r="Q5" i="11"/>
  <c r="P5" i="11"/>
  <c r="O5" i="11"/>
  <c r="N5" i="11"/>
  <c r="Q209" i="11"/>
  <c r="P209" i="11"/>
  <c r="O209" i="11"/>
  <c r="N209" i="11"/>
  <c r="Q105" i="11"/>
  <c r="P105" i="11"/>
  <c r="O105" i="11"/>
  <c r="N105" i="11"/>
  <c r="Q265" i="11"/>
  <c r="P265" i="11"/>
  <c r="O265" i="11"/>
  <c r="N265" i="11"/>
  <c r="Q205" i="11"/>
  <c r="P205" i="11"/>
  <c r="O205" i="11"/>
  <c r="N205" i="11"/>
  <c r="Q97" i="11"/>
  <c r="P97" i="11"/>
  <c r="O97" i="11"/>
  <c r="N97" i="11"/>
  <c r="Q268" i="11"/>
  <c r="P268" i="11"/>
  <c r="O268" i="11"/>
  <c r="N268" i="11"/>
  <c r="Q236" i="11"/>
  <c r="P236" i="11"/>
  <c r="O236" i="11"/>
  <c r="N236" i="11"/>
  <c r="Q204" i="11"/>
  <c r="P204" i="11"/>
  <c r="O204" i="11"/>
  <c r="N204" i="11"/>
  <c r="Q172" i="11"/>
  <c r="P172" i="11"/>
  <c r="O172" i="11"/>
  <c r="N172" i="11"/>
  <c r="Q140" i="11"/>
  <c r="P140" i="11"/>
  <c r="N140" i="11"/>
  <c r="O140" i="11"/>
  <c r="Q108" i="11"/>
  <c r="P108" i="11"/>
  <c r="O108" i="11"/>
  <c r="N108" i="11"/>
  <c r="Q76" i="11"/>
  <c r="P76" i="11"/>
  <c r="O76" i="11"/>
  <c r="N76" i="11"/>
  <c r="Q44" i="11"/>
  <c r="P44" i="11"/>
  <c r="O44" i="11"/>
  <c r="N44" i="11"/>
  <c r="P11" i="11"/>
  <c r="O11" i="11"/>
  <c r="N11" i="11"/>
  <c r="Q11" i="11"/>
  <c r="P43" i="11"/>
  <c r="O43" i="11"/>
  <c r="N43" i="11"/>
  <c r="Q43" i="11"/>
  <c r="Q141" i="11"/>
  <c r="P141" i="11"/>
  <c r="O141" i="11"/>
  <c r="N141" i="11"/>
  <c r="Q17" i="11"/>
  <c r="P17" i="11"/>
  <c r="O17" i="11"/>
  <c r="N17" i="11"/>
  <c r="Q158" i="11"/>
  <c r="P158" i="11"/>
  <c r="O158" i="11"/>
  <c r="N158" i="11"/>
  <c r="Q253" i="11"/>
  <c r="P253" i="11"/>
  <c r="O253" i="11"/>
  <c r="N253" i="11"/>
  <c r="Q196" i="11"/>
  <c r="P196" i="11"/>
  <c r="O196" i="11"/>
  <c r="N196" i="11"/>
</calcChain>
</file>

<file path=xl/sharedStrings.xml><?xml version="1.0" encoding="utf-8"?>
<sst xmlns="http://schemas.openxmlformats.org/spreadsheetml/2006/main" count="1182" uniqueCount="255">
  <si>
    <t>No.</t>
    <phoneticPr fontId="18"/>
  </si>
  <si>
    <t>Request</t>
    <phoneticPr fontId="18"/>
  </si>
  <si>
    <t>Response</t>
    <phoneticPr fontId="18"/>
  </si>
  <si>
    <t>Request ID</t>
    <phoneticPr fontId="18"/>
  </si>
  <si>
    <t>Response from TCAP Cloud</t>
    <phoneticPr fontId="18"/>
  </si>
  <si>
    <t>Request for TCAP Cloud</t>
    <phoneticPr fontId="18"/>
  </si>
  <si>
    <t>Response</t>
    <phoneticPr fontId="18"/>
  </si>
  <si>
    <t>No.</t>
    <phoneticPr fontId="18"/>
  </si>
  <si>
    <t>deviceId</t>
    <phoneticPr fontId="18"/>
  </si>
  <si>
    <t>DTENLinkage Result</t>
    <phoneticPr fontId="18"/>
  </si>
  <si>
    <t>deviceId</t>
    <phoneticPr fontId="18"/>
  </si>
  <si>
    <t>resultCode</t>
    <phoneticPr fontId="18"/>
  </si>
  <si>
    <t>developperMessage</t>
    <phoneticPr fontId="18"/>
  </si>
  <si>
    <t>resultDesc</t>
    <phoneticPr fontId="18"/>
  </si>
  <si>
    <t>Success</t>
  </si>
  <si>
    <t>ProvisioningRequester</t>
    <phoneticPr fontId="18"/>
  </si>
  <si>
    <t>DTENTCAPLinkage</t>
    <phoneticPr fontId="18"/>
  </si>
  <si>
    <t>ProvisioningResponder</t>
    <phoneticPr fontId="18"/>
  </si>
  <si>
    <t>Result</t>
    <phoneticPr fontId="18"/>
  </si>
  <si>
    <t>Result</t>
    <phoneticPr fontId="18"/>
  </si>
  <si>
    <t>date</t>
    <phoneticPr fontId="18"/>
  </si>
  <si>
    <t>sent to AIS</t>
    <phoneticPr fontId="18"/>
  </si>
  <si>
    <t>sent to TCAP Cloud</t>
    <phoneticPr fontId="18"/>
  </si>
  <si>
    <t>remarks</t>
    <phoneticPr fontId="18"/>
  </si>
  <si>
    <t>japanese</t>
    <phoneticPr fontId="18"/>
  </si>
  <si>
    <t>english</t>
    <phoneticPr fontId="18"/>
  </si>
  <si>
    <t>received from AIS</t>
    <phoneticPr fontId="18"/>
  </si>
  <si>
    <t>異常なし。</t>
    <rPh sb="0" eb="2">
      <t>イジョウ</t>
    </rPh>
    <phoneticPr fontId="18"/>
  </si>
  <si>
    <t>Complete.</t>
    <phoneticPr fontId="18"/>
  </si>
  <si>
    <t>tmp</t>
    <phoneticPr fontId="18"/>
  </si>
  <si>
    <t>Yes</t>
  </si>
  <si>
    <t>tmp</t>
    <phoneticPr fontId="18"/>
  </si>
  <si>
    <t>-</t>
  </si>
  <si>
    <t>AIS IF connection failed.</t>
  </si>
  <si>
    <t>Failed: subscriptionPackageChange(1) ERICDCP: codeNS:ErrSameSubPack Proposed Subscription Package cannot be the same as current subscription package; 50023 could not be processed.</t>
  </si>
  <si>
    <t>Provisioning 済みの ICCID と思われる。</t>
    <rPh sb="13" eb="14">
      <t>ズ</t>
    </rPh>
    <rPh sb="24" eb="25">
      <t>オモ</t>
    </rPh>
    <phoneticPr fontId="18"/>
  </si>
  <si>
    <t>Maybe provisioned ICCID.</t>
    <phoneticPr fontId="18"/>
  </si>
  <si>
    <t>recovery</t>
    <phoneticPr fontId="18"/>
  </si>
  <si>
    <t>japanese</t>
    <phoneticPr fontId="18"/>
  </si>
  <si>
    <t>english</t>
    <phoneticPr fontId="18"/>
  </si>
  <si>
    <t>-</t>
    <phoneticPr fontId="18"/>
  </si>
  <si>
    <t>LDCMID 及び ICCID を再確認し、DTEN から再送してもらう。</t>
    <rPh sb="7" eb="8">
      <t>オヨ</t>
    </rPh>
    <rPh sb="17" eb="20">
      <t>サイカクニン</t>
    </rPh>
    <rPh sb="29" eb="31">
      <t>サイソウ</t>
    </rPh>
    <phoneticPr fontId="18"/>
  </si>
  <si>
    <t>Check the LDCMID and the ICCID. Retry Linkage IF.</t>
    <phoneticPr fontId="18"/>
  </si>
  <si>
    <t>No</t>
  </si>
  <si>
    <t>Provisioning 実行時に AIS へアクセスできなかった。</t>
    <phoneticPr fontId="18"/>
  </si>
  <si>
    <t>Can not access AIS IF.</t>
    <phoneticPr fontId="18"/>
  </si>
  <si>
    <t>DTENTCAPLinkage を再実行する。</t>
    <rPh sb="17" eb="20">
      <t>サイジッコウ</t>
    </rPh>
    <phoneticPr fontId="18"/>
  </si>
  <si>
    <t>Retry DTENTCAPLinkage.</t>
  </si>
  <si>
    <t>AIS でエラーが発生している。原因不明。</t>
    <rPh sb="9" eb="11">
      <t>ハッセイ</t>
    </rPh>
    <rPh sb="16" eb="18">
      <t>ゲンイン</t>
    </rPh>
    <rPh sb="18" eb="20">
      <t>フメイ</t>
    </rPh>
    <phoneticPr fontId="18"/>
  </si>
  <si>
    <t>An error occurred in AIS. Cause unknown.</t>
    <phoneticPr fontId="18"/>
  </si>
  <si>
    <t>AIS にエラー発生原因を確認の上、DTEN から再送してもらう。</t>
    <rPh sb="8" eb="10">
      <t>ハッセイ</t>
    </rPh>
    <rPh sb="10" eb="12">
      <t>ゲンイン</t>
    </rPh>
    <rPh sb="13" eb="15">
      <t>カクニン</t>
    </rPh>
    <rPh sb="16" eb="17">
      <t>ウエ</t>
    </rPh>
    <rPh sb="25" eb="27">
      <t>サイソウ</t>
    </rPh>
    <phoneticPr fontId="18"/>
  </si>
  <si>
    <t>Ask AIS to check the cause of the error, and have DTEN resend it.</t>
    <phoneticPr fontId="18"/>
  </si>
  <si>
    <t>other</t>
    <phoneticPr fontId="18"/>
  </si>
  <si>
    <t>No</t>
    <phoneticPr fontId="18"/>
  </si>
  <si>
    <t>AIS から Provisioning 結果が届いていない。</t>
    <rPh sb="20" eb="22">
      <t>ケッカ</t>
    </rPh>
    <rPh sb="23" eb="24">
      <t>トド</t>
    </rPh>
    <phoneticPr fontId="18"/>
  </si>
  <si>
    <t>AIS に確認が必要。</t>
    <rPh sb="5" eb="7">
      <t>カクニン</t>
    </rPh>
    <rPh sb="8" eb="10">
      <t>ヒツヨウ</t>
    </rPh>
    <phoneticPr fontId="18"/>
  </si>
  <si>
    <t>Do not receive message from AIS.</t>
    <phoneticPr fontId="18"/>
  </si>
  <si>
    <t>Ask AIS to check the request.</t>
    <phoneticPr fontId="18"/>
  </si>
  <si>
    <t>ProStatus</t>
    <phoneticPr fontId="18"/>
  </si>
  <si>
    <t>Carrier</t>
    <phoneticPr fontId="18"/>
  </si>
  <si>
    <t>DTENLinkage</t>
    <phoneticPr fontId="18"/>
  </si>
  <si>
    <t>Prostatus</t>
    <phoneticPr fontId="18"/>
  </si>
  <si>
    <t>PROD</t>
    <phoneticPr fontId="18"/>
  </si>
  <si>
    <t>AIS</t>
    <phoneticPr fontId="18"/>
  </si>
  <si>
    <t>SVCP</t>
    <phoneticPr fontId="18"/>
  </si>
  <si>
    <t>(HTTPStatus: 503)</t>
    <phoneticPr fontId="18"/>
  </si>
  <si>
    <t>ec19e110-c880-4330-ab44-d20bdf567b9f</t>
  </si>
  <si>
    <t>{LDCMLists={Quantity=0, Register=[]}}</t>
  </si>
  <si>
    <t>a3b86b38-a4de-444c-9269-5fba9b9a3611</t>
  </si>
  <si>
    <t>2d53b231-e2bb-4ef9-be86-72040b753871</t>
  </si>
  <si>
    <t>{LDCMLists={Quantity=164, Register=[{LDCMID=BYC02384, IMEI=860466063177200, ICCID=8966043725100036313, IMSI=520043600654861, ProStatus=PROD, ProDate=20260320173123, SendDate=20260321083211, TypeStatus=OK, NGDate=null, NGRECBY=null, ReplaceSN=null}, {LDCMID=BYC02898, IMEI=860466063181301, ICCID=8966043725100031173, IMSI=520043600654347, ProStatus=PROD, ProDate=20260320173135, SendDate=20260321083211, TypeStatus=OK, NGDate=null, NGRECBY=null, ReplaceSN=null}, {LDCMID=BYC01313, IMEI=860466063180386, ICCID=8966044225100046882, IMSI=520043600661923, ProStatus=PROD, ProDate=20260320173147, SendDate=20260321083211, TypeStatus=OK, NGDate=null, NGRECBY=null, ReplaceSN=null}, {LDCMID=BYC00409, IMEI=860466063155057, ICCID=8966044225100055917, IMSI=520043600662826, ProStatus=PROD, ProDate=20260320173158, SendDate=20260321083211, TypeStatus=OK, NGDate=null, NGRECBY=null, ReplaceSN=null}, {LDCMID=BYC02171, IMEI=860466063106035, ICCID=8966043725100038400, IMSI=520043600655070, ProStatus=PROD, ProDate=20260320173213, SendDate=20260321083211, TypeStatus=OK, NGDate=null, NGRECBY=null, ReplaceSN=null}, {LDCMID=BYC02394, IMEI=860466063106084, ICCID=8966043725100036214, IMSI=520043600654851, ProStatus=PROD, ProDate=20260320173225, SendDate=20260321083211, TypeStatus=OK, NGDate=null, NGRECBY=null, ReplaceSN=null}, {LDCMID=BYC01922, IMEI=860466063090965, ICCID=8966043725100040976, IMSI=520043600655327, ProStatus=PROD, ProDate=20260320173245, SendDate=20260321083211, TypeStatus=OK, NGDate=null, NGRECBY=null, ReplaceSN=null}, {LDCMID=BYC00102, IMEI=860466063106175, ICCID=8966044225100058986, IMSI=520043600663133, ProStatus=PROD, ProDate=20260320173257, SendDate=20260321083211, TypeStatus=OK, NGDate=null, NGRECBY=null, ReplaceSN=null}, {LDCMID=BYC01169, IMEI=860466063090809, ICCID=8966043725100030027, IMSI=520043600654232, ProStatus=PROD, ProDate=20260320173316, SendDate=20260321083211, TypeStatus=OK, NGDate=null, NGRECBY=null, ReplaceSN=null}, {LDCMID=BYC00264, IMEI=860466063193199, ICCID=8966044225100057350, IMSI=520043600662970, ProStatus=PROD, ProDate=20260320173330, SendDate=20260321083211, TypeStatus=OK, NGDate=null, NGRECBY=null, ReplaceSN=null}, {LDCMID=BYC02578, IMEI=860466063145371, ICCID=8966043725100034391, IMSI=520043600654669, ProStatus=PROD, ProDate=20260320173430, SendDate=20260321083211, TypeStatus=OK, NGDate=null, NGRECBY=null, ReplaceSN=null}, {LDCMID=BYC02950, IMEI=860466063173977, ICCID=8966043725100030654, IMSI=520043600654295, ProStatus=PROD, ProDate=20260320173442, SendDate=20260321083211, TypeStatus=OK, NGDate=null, NGRECBY=null, ReplaceSN=null}, {LDCMID=BYC00002, IMEI=860466063148771, ICCID=8966044225100059984, IMSI=520043600663233, ProStatus=PROD, ProDate=20260320173454, SendDate=20260321083211, TypeStatus=OK, NGDate=null, NGRECBY=null, ReplaceSN=null}, {LDCMID=BYC02460, IMEI=860466063148631, ICCID=8966043725100035554, IMSI=520043600654785, ProStatus=PROD, ProDate=20260320173505, SendDate=20260321083211, TypeStatus=OK, NGDate=null, NGRECBY=null, ReplaceSN=null}, {LDCMID=BYC02919, IMEI=860466063175543, ICCID=8966043725100030944, IMSI=520043600654324, ProStatus=PROD, ProDate=20260320173519, SendDate=20260321083211, TypeStatus=OK, NGDate=null, NGRECBY=null, ReplaceSN=null}, {LDCMID=BYC02487, IMEI=860466063148615, ICCID=8966043725100035265, IMSI=520043600654756, ProStatus=PROD, ProDate=20260320173535, SendDate=20260321083211, TypeStatus=OK, NGDate=null, NGRECBY=null, ReplaceSN=null}, {LDCMID=BYC02721, IMEI=860466063145306, ICCID=8966043725100032924, IMSI=520043600654522, ProStatus=PROD, ProDate=20260320173554, SendDate=20260321083211, TypeStatus=OK, NGDate=null, NGRECBY=null, ReplaceSN=null}, {LDCMID=BYC00467, IMEI=860466063145405, ICCID=8966044225100055339, IMSI=520043600662768, ProStatus=PROD, ProDate=20260320173610, SendDate=20260321083211, TypeStatus=OK, NGDate=null, NGRECBY=null, ReplaceSN=null}, {LDCMID=BYC02561, IMEI=860466063172706, ICCID=8966043725100034540, IMSI=520043600654684, ProStatus=PROD, ProDate=20260320173623, SendDate=20260321083211, TypeStatus=OK, NGDate=null, NGRECBY=null, ReplaceSN=null}, {LDCMID=BYC02892, IMEI=860466063172821, ICCID=8966043725100031231, IMSI=520043600654353, ProStatus=PROD, ProDate=20260320173638, SendDate=20260321083211, TypeStatus=OK, NGDate=null, NGRECBY=null, ReplaceSN=null}, {LDCMID=B0203345, IMEI=860466063287074, ICCID=8966044925100032564, IMSI=520043600675491, ProStatus=PROD, ProDate=20260320173851, SendDate=20260321083211, TypeStatus=OK, NGDate=null, NGRECBY=null, ReplaceSN=null}, {LDCMID=B0201140, IMEI=860466063269916, ICCID=8966044925100054618, IMSI=520043600677696, ProStatus=PROD, ProDate=20260320173906, SendDate=20260321083211, TypeStatus=OK, NGDate=null, NGRECBY=null, ReplaceSN=null}, {LDCMID=B0201789, IMEI=860466063288270, ICCID=8966044925100048107, IMSI=520043600677045, ProStatus=PROD, ProDate=20260320173922, SendDate=20260321083211, TypeStatus=OK, NGDate=null, NGRECBY=null, ReplaceSN=null}, {LDCMID=B0201257, IMEI=860466063270021, ICCID=8966044925100053420, IMSI=520043600677577, ProStatus=PROD, ProDate=20260320173935, SendDate=20260321083211, TypeStatus=OK, NGDate=null, NGRECBY=null, ReplaceSN=null}, {LDCMID=B0201882, IMEI=860466063288460, ICCID=8966044925100047190, IMSI=520043600676954, ProStatus=PROD, ProDate=20260320173951, SendDate=20260321083211, TypeStatus=OK, NGDate=null, NGRECBY=null, ReplaceSN=null}, {LDCMID=B0203267, IMEI=860466063288577, ICCID=8966044925100033349, IMSI=520043600675569, ProStatus=PROD, ProDate=20260320174009, SendDate=20260321083211, TypeStatus=OK, NGDate=null, NGRECBY=null, ReplaceSN=null}, {LDCMID=B0201685, IMEI=860466063270047, ICCID=8966044925100049147, IMSI=520043600677149, ProStatus=PROD, ProDate=20260320174023, SendDate=20260321083211, TypeStatus=OK, NGDate=null, NGRECBY=null, ReplaceSN=null}, {LDCMID=B0202117, IMEI=860466063270005, ICCID=8966044925100044841, IMSI=520043600676719, ProStatus=PROD, ProDate=20260320174034, SendDate=20260321083211, TypeStatus=OK, NGDate=null, NGRECBY=null, ReplaceSN=null}, {LDCMID=B0201669, IMEI=860466063288601, ICCID=8966044925100049303, IMSI=520043600677165, ProStatus=PROD, ProDate=20260320174047, SendDate=20260321083211, TypeStatus=OK, NGDate=null, NGRECBY=null, ReplaceSN=null}, {LDCMID=B0201623, IMEI=860466063288585, ICCID=8966044925100049766, IMSI=520043600677211, ProStatus=PROD, ProDate=20260320174101, SendDate=20260321083211, TypeStatus=OK, NGDate=null, NGRECBY=null, ReplaceSN=null}, {LDCMID=B0202905, IMEI=860466063269544, ICCID=8966044925100036946, IMSI=520043600675929, ProStatus=PROD, ProDate=20260320182511, SendDate=20260321083211, TypeStatus=OK, NGDate=null, NGRECBY=null, ReplaceSN=null}, {LDCMID=B0202624, IMEI=860466063287207, ICCID=8966044925100039791, IMSI=520043600676214, ProStatus=PROD, ProDate=20260320182529, SendDate=20260321083211, TypeStatus=OK, NGDate=null, NGRECBY=null, ReplaceSN=null}, {LDCMID=B0202995, IMEI=860466063268827, ICCID=8966044925100036045, IMSI=520043600675839, ProStatus=PROD, ProDate=20260320182544, SendDate=20260321083211, TypeStatus=OK, NGDate=null, NGRECBY=null, ReplaceSN=null}, {LDCMID=B0200626, IMEI=860466063268488, ICCID=8966044925100059740, IMSI=520043600678209, ProStatus=PROD, ProDate=20260320182556, SendDate=20260321083211, TypeStatus=OK, NGDate=null, NGRECBY=null, ReplaceSN=null}, {LDCMID=B0203304, IMEI=860466063268819, ICCID=8966044925100032994, IMSI=520043600675534, ProStatus=PROD, ProDate=20260320182608, SendDate=20260321083211, TypeStatus=OK, NGDate=null, NGRECBY=null, ReplaceSN=null}, {LDCMID=B0200915, IMEI=860466063268777, ICCID=8966044925100056878, IMSI=520043600677922, ProStatus=PROD, ProDate=20260320182622, SendDate=20260321083211, TypeStatus=OK, NGDate=null, NGRECBY=null, ReplaceSN=null}, {LDCMID=B0203349, IMEI=860466063287165, ICCID=8966044925100032523, IMSI=520043600675487, ProStatus=PROD, ProDate=20260320182636, SendDate=20260321083211, TypeStatus=OK, NGDate=null, NGRECBY=null, ReplaceSN=null}, {LDCMID=B0203262, IMEI=860466063287249, ICCID=8966044925100033414, IMSI=520043600675576, ProStatus=PROD, ProDate=20260320182649, SendDate=20260321083211, TypeStatus=OK, NGDate=null, NGRECBY=null, ReplaceSN=null}, {LDCMID=B0203061, IMEI=860466063287173, ICCID=8966044925100035401, IMSI=520043600675775, ProStatus=PROD, ProDate=20260320182704, SendDate=20260321083211, TypeStatus=OK, NGDate=null, NGRECBY=null, ReplaceSN=null}, {LDCMID=B0200724, IMEI=860466063268751, ICCID=8966044925100058767, IMSI=520043600678111, ProStatus=PROD, ProDate=20260320182716, SendDate=20260321083211, TypeStatus=OK, NGDate=null, NGRECBY=null, ReplaceSN=null}, {LDCMID=B0201210, IMEI=860466063287710, ICCID=8966044925100053917, IMSI=520043600677626, ProStatus=PROD, ProDate=20260320182809, SendDate=20260321083211, TypeStatus=OK, NGDate=null, NGRECBY=null, ReplaceSN=null}, {LDCMID=B0201867, IMEI=860466063267977, ICCID=8966044925100047323, IMSI=520043600676967, ProStatus=PROD, ProDate=20260320182822, SendDate=20260321083211, TypeStatus=OK, NGDate=null, NGRECBY=null, ReplaceSN=null}, {LDCMID=B0202119, IMEI=860466063287678, ICCID=8966044925100044825, IMSI=520043600676717, ProStatus=PROD, ProDate=20260320182835, SendDate=20260321083211, TypeStatus=OK, NGDate=null, NGRECBY=null, ReplaceSN=null}, {LDCMID=B0202884, IMEI=860466063287645, ICCID=8966044925100037175, IMSI=520043600675952, ProStatus=PROD, ProDate=20260320182904, SendDate=20260321083211, TypeStatus=OK, NGDate=null, NGRECBY=null, ReplaceSN=null}, {LDCMID=B0201839, IMEI=860466063287603, ICCID=8966044925100047604, IMSI=520043600676995, ProStatus=PROD, ProDate=20260320182917, SendDate=20260321083211, TypeStatus=OK, NGDate=null, NGRECBY=null, ReplaceSN=null}, {LDCMID=B0202090, IMEI=860466063269221, ICCID=8966044925100045137, IMSI=520043600676748, ProStatus=PROD, ProDate=20260320182929, SendDate=20260321083211, TypeStatus=OK, NGDate=null, NGRECBY=null, ReplaceSN=null}, {LDCMID=B0201840, IMEI=860466063269213, ICCID=8966044925100047612, IMSI=520043600676996, ProStatus=PROD, ProDate=20260320182945, SendDate=20260321083211, TypeStatus=OK, NGDate=null, NGRECBY=null, ReplaceSN=null}, {LDCMID=B0203287, IMEI=860466063287629, ICCID=8966044925100033141, IMSI=520043600675549, ProStatus=PROD, ProDate=20260320182957, SendDate=20260321083211, TypeStatus=OK, NGDate=null, NGRECBY=null, ReplaceSN=null}, {LDCMID=B0201160, IMEI=860466063287702, ICCID=8966044925100054410, IMSI=520043600677676, ProStatus=PROD, ProDate=20260320183011, SendDate=20260321083211, TypeStatus=OK, NGDate=null, NGRECBY=null, ReplaceSN=null}, {LDCMID=B0202825, IMEI=860466063287652, ICCID=8966044925100037746, IMSI=520043600676009, ProStatus=PROD, ProDate=20260320183024, SendDate=20260321083211, TypeStatus=OK, NGDate=null, NGRECBY=null, ReplaceSN=null}, {LDCMID=B0202842, IMEI=860466063269262, ICCID=8966044925100037597, IMSI=520043600675994, ProStatus=PROD, ProDate=20260320183114, SendDate=20260321083211, TypeStatus=OK, NGDate=null, NGRECBY=null, ReplaceSN=null}, {LDCMID=B0202097, IMEI=860466063287694, ICCID=8966044925100045046, IMSI=520043600676739, ProStatus=PROD, ProDate=20260320183131, SendDate=20260321083211, TypeStatus=OK, NGDate=null, NGRECBY=null, ReplaceSN=null}, {LDCMID=B0202636, IMEI=860466063269197, ICCID=8966044925100039676, IMSI=520043600676202, ProStatus=PROD, ProDate=20260320183143, SendDate=20260321083211, TypeStatus=OK, NGDate=null, NGRECBY=null, ReplaceSN=null}, {LDCMID=B0201341, IMEI=860466063287660, ICCID=8966044925100052588, IMSI=520043600677493, ProStatus=PROD, ProDate=20260320183154, SendDate=20260321083211, TypeStatus=OK, NGDate=null, NGRECBY=null, ReplaceSN=null}, {LDCMID=B0202139, IMEI=860466063269239, ICCID=8966044925100044643, IMSI=520043600676699, ProStatus=PROD, ProDate=20260320183206, SendDate=20260321083211, TypeStatus=OK, NGDate=null, NGRECBY=null, ReplaceSN=null}, {LDCMID=B0202982, IMEI=860466063287371, ICCID=8966044925100036193, IMSI=520043600675854, ProStatus=PROD, ProDate=20260320183221, SendDate=20260321083211, TypeStatus=OK, NGDate=null, NGRECBY=null, ReplaceSN=null}, {LDCMID=B0201956, IMEI=860466063269270, ICCID=8966044925100046457, IMSI=520043600676880, ProStatus=PROD, ProDate=20260320183239, SendDate=20260321083211, TypeStatus=OK, NGDate=null, NGRECBY=null, ReplaceSN=null}, {LDCMID=B0202869, IMEI=860466063287454, ICCID=8966044925100037308, IMSI=520043600675965, ProStatus=PROD, ProDate=20260320183251, SendDate=20260321083211, TypeStatus=OK, NGDate=null, NGRECBY=null, ReplaceSN=null}, {LDCMID=B0203177, IMEI=860466063287595, ICCID=8966044925100034248, IMSI=520043600675659, ProStatus=PROD, ProDate=20260320183304, SendDate=20260321083211, TypeStatus=OK, NGDate=null, NGRECBY=null, ReplaceSN=null}, {LDCMID=B0200383, IMEI=860466063270450, ICCID=8966044925100073832, IMSI=520043600679618, ProStatus=PROD, ProDate=20260320183318, SendDate=20260321083211, TypeStatus=OK, NGDate=null, NGRECBY=null, ReplaceSN=null}, {LDCMID=B0202895, IMEI=860466063286993, ICCID=8966044925100037043, IMSI=520043600675939, ProStatus=PROD, ProDate=20260320183417, SendDate=20260321083211, TypeStatus=OK, NGDate=null, NGRECBY=null, ReplaceSN=null}, {LDCMID=B0202717, IMEI=860466063287033, ICCID=8966044925100038843, IMSI=520043600676119, ProStatus=PROD, ProDate=20260320183428, SendDate=20260321083211, TypeStatus=OK, NGDate=null, NGRECBY=null, ReplaceSN=null}, {LDCMID=B0202389, IMEI=860466063268686, ICCID=8966044925100042100, IMSI=520043600676445, ProStatus=PROD, ProDate=20260320183441, SendDate=20260321083211, TypeStatus=OK, NGDate=null, NGRECBY=null, ReplaceSN=null}, {LDCMID=B0203101, IMEI=860466063287116, ICCID=8966044925100035005, IMSI=520043600675735, ProStatus=PROD, ProDate=20260320183456, SendDate=20260321083211, TypeStatus=OK, NGDate=null, NGRECBY=null, ReplaceSN=null}, {LDCMID=B0202089, IMEI=860466063269254, ICCID=8966044925100045129, IMSI=520043600676747, ProStatus=PROD, ProDate=20260320183508, SendDate=20260321083211, TypeStatus=OK, NGDate=null, NGRECBY=null, ReplaceSN=null}, {LDCMID=B0201419, IMEI=860466063268652, ICCID=8966044925100051804, IMSI=520043600677415, ProStatus=PROD, ProDate=20260320183521, SendDate=20260321083211, TypeStatus=OK, NGDate=null, NGRECBY=null, ReplaceSN=null}, {LDCMID=B0202506, IMEI=860466063287017, ICCID=8966044925100040955, IMSI=520043600676330, ProStatus=PROD, ProDate=20260320183533, SendDate=20260321083211, TypeStatus=OK, NGDate=null, NGRECBY=null, ReplaceSN=null}, {LDCMID=B0202975, IMEI=860466063268629, ICCID=8966044925100036243, IMSI=520043600675859, ProStatus=PROD, ProDate=20260320183558, SendDate=20260321083211, TypeStatus=OK, NGDate=null, NGRECBY=null, ReplaceSN=null}, {LDCMID=B0203310, IMEI=860466063268694, ICCID=8966044925100032937, IMSI=520043600675528, ProStatus=PROD, ProDate=20260320183611, SendDate=20260321083211, TypeStatus=OK, NGDate=null, NGRECBY=null, ReplaceSN=null}, {LDCMID=B0201552, IMEI=860466063268223, ICCID=8966044925100050491, IMSI=520043600677284, ProStatus=PROD, ProDate=20260320183630, SendDate=20260321083211, TypeStatus=OK, NGDate=null, NGRECBY=null, ReplaceSN=null}, {LDCMID=B0200731, IMEI=860466063268926, ICCID=8966044925100058676, IMSI=520043600678102, ProStatus=PROD, ProDate=20260320183954, SendDate=20260321083211, TypeStatus=OK, NGDate=null, NGRECBY=null, ReplaceSN=null}, {LDCMID=B0201093, IMEI=860466063287223, ICCID=8966044925100055060, IMSI=520043600677741, ProStatus=PROD, ProDate=20260320184006, SendDate=20260321083211, TypeStatus=OK, NGDate=null, NGRECBY=null, ReplaceSN=null}, {LDCMID=B0201902, IMEI=860466063287439, ICCID=8966044925100046994, IMSI=520043600676934, ProStatus=PROD, ProDate=20260320184018, SendDate=20260321083211, TypeStatus=OK, NGDate=null, NGRECBY=null, ReplaceSN=null}, {LDCMID=B0203163, IMEI=860466063268835, ICCID=8966044925100034388, IMSI=520043600675673, ProStatus=PROD, ProDate=20260320184029, SendDate=20260321083211, TypeStatus=OK, NGDate=null, NGRECBY=null, ReplaceSN=null}, {LDCMID=B0201376, IMEI=860466063286829, ICCID=8966044925100052257, IMSI=520043600677460, ProStatus=PROD, ProDate=20260320184041, SendDate=20260321083211, TypeStatus=OK, NGDate=null, NGRECBY=null, ReplaceSN=null}, {LDCMID=B0202858, IMEI=860466063268066, ICCID=8966044925100037431, IMSI=520043600675978, ProStatus=PROD, ProDate=20260320184057, SendDate=20260321083211, TypeStatus=OK, NGDate=null, NGRECBY=null, ReplaceSN=null}, {LDCMID=B0201150, IMEI=860466063268157, ICCID=8966044925100054519, IMSI=520043600677686, ProStatus=PROD, ProDate=20260320184114, SendDate=20260321083211, TypeStatus=OK, NGDate=null, NGRECBY=null, ReplaceSN=null}, {LDCMID=B0200954, IMEI=860466063268199, ICCID=8966044925100056530, IMSI=520043600677888, ProStatus=PROD, ProDate=20260320184127, SendDate=20260321083211, TypeStatus=OK, NGDate=null, NGRECBY=null, ReplaceSN=null}, {LDCMID=B0202749, IMEI=860466063286563, ICCID=8966044925100038520, IMSI=520043600676087, ProStatus=PROD, ProDate=20260320184142, SendDate=20260321083211, TypeStatus=OK, NGDate=null, NGRECBY=null, ReplaceSN=null}, {LDCMID=B0202663, IMEI=860466063286555, ICCID=8966044925100039387, IMSI=520043600676173, ProStatus=PROD, ProDate=20260320184158, SendDate=20260321083211, TypeStatus=OK, NGDate=null, NGRECBY=null, ReplaceSN=null}, {LDCMID=B0201624, IMEI=860466063286621, ICCID=8966044925100049774, IMSI=520043600677212, ProStatus=PROD, ProDate=20260320184250, SendDate=20260321083211, TypeStatus=OK, NGDate=null, NGRECBY=null, ReplaceSN=null}, {LDCMID=B0201903, IMEI=860466063268041, ICCID=8966044925100046960, IMSI=520043600676931, ProStatus=PROD, ProDate=20260320184302, SendDate=20260321083211, TypeStatus=OK, NGDate=null, NGRECBY=null, ReplaceSN=null}, {LDCMID=B0201888, IMEI=860466063268108, ICCID=8966044925100047133, IMSI=520043600676948, ProStatus=PROD, ProDate=20260320184314, SendDate=20260321083211, TypeStatus=OK, NGDate=null, NGRECBY=null, ReplaceSN=null}, {LDCMID=B0201723, IMEI=860466063286548, ICCID=8966044925100048768, IMSI=520043600677111, ProStatus=PROD, ProDate=20260320184329, SendDate=20260321083211, TypeStatus=OK, NGDate=null, NGRECBY=null, ReplaceSN=null}, {LDCMID=B0203172, IMEI=860466063286571, ICCID=8966044925100034313, IMSI=520043600675666, ProStatus=PROD, ProDate=20260320184341, SendDate=20260321083211, TypeStatus=OK, NGDate=null, NGRECBY=null, ReplaceSN=null}, {LDCMID=B0200388, IMEI=860466063288908, ICCID=8966044925100073808, IMSI=520043600679615, ProStatus=PROD, ProDate=20260320184358, SendDate=20260321083211, TypeStatus=OK, NGDate=null, NGRECBY=null, ReplaceSN=null}, {LDCMID=B0200281, IMEI=860466063270526, ICCID=8966044925100074855, IMSI=520043600679720, ProStatus=PROD, ProDate=20260320184411, SendDate=20260321083211, TypeStatus=OK, NGDate=null, NGRECBY=null, ReplaceSN=null}, {LDCMID=B0200369, IMEI=860466063270500, ICCID=8966044925100073972, IMSI=520043600679632, ProStatus=PROD, ProDate=20260320184425, SendDate=20260321083211, TypeStatus=OK, NGDate=null, NGRECBY=null, ReplaceSN=null}, {LDCMID=B0201665, IMEI=860466063270229, ICCID=8966044925100049345, IMSI=520043600677169, ProStatus=PROD, ProDate=20260320184442, SendDate=20260321083211, TypeStatus=OK, NGDate=null, NGRECBY=null, ReplaceSN=null}, {LDCMID=B0202883, IMEI=860466063288940, ICCID=8966044925100037167, IMSI=520043600675951, ProStatus=PROD, ProDate=20260320184456, SendDate=20260321083211, TypeStatus=OK, NGDate=null, NGRECBY=null, ReplaceSN=null}, {LDCMID=B0201138, IMEI=860466063268090, ICCID=8966044925100054634, IMSI=520043600677698, ProStatus=PROD, ProDate=20260320184607, SendDate=20260321083211, TypeStatus=OK, NGDate=null, NGRECBY=null, ReplaceSN=null}, {LDCMID=B0203022, IMEI=860466063286589, ICCID=8966044925100035799, IMSI=520043600675814, ProStatus=PROD, ProDate=20260320184619, SendDate=20260321083211, TypeStatus=OK, NGDate=null, NGRECBY=null, ReplaceSN=null}, {LDCMID=B0201361, IMEI=860466063268215, ICCID=8966044925100052380, IMSI=520043600677473, ProStatus=PROD, ProDate=20260320184630, SendDate=20260321083211, TypeStatus=OK, NGDate=null, NGRECBY=null, ReplaceSN=null}, {LDCMID=B0203247, IMEI=860466063286530, ICCID=8966044925100033547, IMSI=520043600675589, ProStatus=PROD, ProDate=20260320184645, SendDate=20260321083211, TypeStatus=OK, NGDate=null, NGRECBY=null, ReplaceSN=null}, {LDCMID=B0203019, IMEI=860466063286498, ICCID=8966044925100035807, IMSI=520043600675815, ProStatus=PROD, ProDate=20260320184701, SendDate=20260321083211, TypeStatus=OK, NGDate=null, NGRECBY=null, ReplaceSN=null}, {LDCMID=B0200065, IMEI=860466063286407, ICCID=8966044925100077650, IMSI=520043600680000, ProStatus=PROD, ProDate=20260320184713, SendDate=20260321083211, TypeStatus=OK, NGDate=null, NGRECBY=null, ReplaceSN=null}, {LDCMID=B0202942, IMEI=860466063286613, ICCID=8966044925100036599, IMSI=520043600675894, ProStatus=PROD, ProDate=20260320184730, SendDate=20260321083211, TypeStatus=OK, NGDate=null, NGRECBY=null, ReplaceSN=null}, {LDCMID=B0202738, IMEI=860466063286522, ICCID=8966044925100038652, IMSI=520043600676100, ProStatus=PROD, ProDate=20260320184742, SendDate=20260321083211, TypeStatus=OK, NGDate=null, NGRECBY=null, ReplaceSN=null}, {LDCMID=B0101680, IMEI=860466063268140, ICCID=8966044225100073233, IMSI=520043600664558, ProStatus=PROD, ProDate=20260320184756, SendDate=20260321083211, TypeStatus=OK, NGDate=null, NGRECBY=null, ReplaceSN=null}, {LDCMID=B0203238, IMEI=860466063286605, ICCID=8966044925100033653, IMSI=520043600675600, ProStatus=PROD, ProDate=20260320184813, SendDate=20260321083211, TypeStatus=OK, NGDate=null, NGRECBY=null, ReplaceSN=null}, {LDCMID=B0202176, IMEI=860466063287959, ICCID=8966044925100044296, IMSI=520043600676664, ProStatus=PROD, ProDate=20260320184903, SendDate=20260321083211, TypeStatus=OK, NGDate=null, NGRECBY=null, ReplaceSN=null}, {LDCMID=B0202903, IMEI=860466063287736, ICCID=8966044925100036961, IMSI=520043600675931, ProStatus=PROD, ProDate=20260320184916, SendDate=20260321083211, TypeStatus=OK, NGDate=null, NGRECBY=null, ReplaceSN=null}, {LDCMID=B0202099, IMEI=860466063287744, ICCID=8966044925100045020, IMSI=520043600676737, ProStatus=PROD, ProDate=20260320184927, SendDate=20260321083211, TypeStatus=OK, NGDate=null, NGRECBY=null, ReplaceSN=null}, {LDCMID=B0201554, IMEI=860466063269551, ICCID=8966044925100050475, IMSI=520043600677282, ProStatus=PROD, ProDate=20260320184940, SendDate=20260321083211, TypeStatus=OK, NGDate=null, NGRECBY=null, ReplaceSN=null}, {LDCMID=B0200396, IMEI=860466063287975, ICCID=8966044925100073725, IMSI=520043600679607, ProStatus=PROD, ProDate=20260320184956, SendDate=20260321083211, TypeStatus=OK, NGDate=null, NGRECBY=null, ReplaceSN=null}, {LDCMID=B0201493, IMEI=860466063268983, ICCID=8966044925100051069, IMSI=520043600677341, ProStatus=PROD, ProDate=20260320185008, SendDate=20260321083211, TypeStatus=OK, NGDate=null, NGRECBY=null, ReplaceSN=null}, {LDCMID=B0202912, IMEI=860466063269486, ICCID=8966044925100036896, IMSI=520043600675924, ProStatus=PROD, ProDate=20260320185025, SendDate=20260321083211, TypeStatus=OK, NGDate=null, NGRECBY=null, ReplaceSN=null}, {LDCMID=B0203040, IMEI=860466063269478, ICCID=8966044925100030030, IMSI=520043600675238, ProStatus=PROD, ProDate=20260320185038, SendDate=20260321083211, TypeStatus=OK, NGDate=null, NGRECBY=null, ReplaceSN=null}, {LDCMID=B0201223, IMEI=860466063287991, ICCID=8966044925100053768, IMSI=520043600677611, ProStatus=PROD, ProDate=20260320185051, SendDate=20260321083211, TypeStatus=OK, NGDate=null, NGRECBY=null, ReplaceSN=null}, {LDCMID=B0202850, IMEI=860466063287082, ICCID=8966044925100037514, IMSI=520043600675986, ProStatus=PROD, ProDate=20260320185106, SendDate=20260321083211, TypeStatus=OK, NGDate=null, NGRECBY=null, ReplaceSN=null}, {LDCMID=B0202988, IMEI=860466063269007, ICCID=8966044925100036136, IMSI=520043600675848, ProStatus=PROD, ProDate=20260320185503, SendDate=20260321083211, TypeStatus=OK, NGDate=null, NGRECBY=null, ReplaceSN=null}, {LDCMID=B0201250, IMEI=860466063287298, ICCID=8966044925100053511, IMSI=520043600677586, ProStatus=PROD, ProDate=20260320185517, SendDate=20260321083211, TypeStatus=OK, NGDate=null, NGRECBY=null, ReplaceSN=null}, {LDCMID=B0202951, IMEI=860466063268843, ICCID=8966044925100036482, IMSI=520043600675883, ProStatus=PROD, ProDate=20260320185529, SendDate=20260321083211, TypeStatus=OK, NGDate=null, NGRECBY=null, ReplaceSN=null}, {LDCMID=B0202513, IMEI=860466063287272, ICCID=8966044925100040864, IMSI=520043600676321, ProStatus=PROD, ProDate=20260320185544, SendDate=20260321083211, TypeStatus=OK, NGDate=null, NGRECBY=null, ReplaceSN=null}, {LDCMID=B0203296, IMEI=860466063287447, ICCID=8966044925100033075, IMSI=520043600675542, ProStatus=PROD, ProDate=20260320185557, SendDate=20260321083211, TypeStatus=OK, NGDate=null, NGRECBY=null, ReplaceSN=null}, {LDCMID=B0201149, IMEI=860466063287538, ICCID=8966044925100054501, IMSI=520043600677685, ProStatus=PROD, ProDate=20260320185614, SendDate=20260321083211, TypeStatus=OK, NGDate=null, NGRECBY=null, ReplaceSN=null}, {LDCMID=B0202220, IMEI=860466063287561, ICCID=8966044925100043819, IMSI=520043600676616, ProStatus=PROD, ProDate=20260320185628, SendDate=20260321083211, TypeStatus=OK, NGDate=null, NGRECBY=null, ReplaceSN=null}, {LDCMID=B0202836, IMEI=860466063287520, ICCID=8966044925100037654, IMSI=520043600676000, ProStatus=PROD, ProDate=20260320185641, SendDate=20260321083211, TypeStatus=OK, NGDate=null, NGRECBY=null, ReplaceSN=null}, {LDCMID=B0202664, IMEI=860466063287579, ICCID=8966044925100039395, IMSI=520043600676174, ProStatus=PROD, ProDate=20260320185700, SendDate=20260321083211, TypeStatus=OK, NGDate=null, NGRECBY=null, ReplaceSN=null}, {LDCMID=B0202250, IMEI=860466063287546, ICCID=8966044925100043512, IMSI=520043600676586, ProStatus=PROD, ProDate=20260320185714, SendDate=20260321083211, TypeStatus=OK, NGDate=null, NGRECBY=null, ReplaceSN=null}, {LDCMID=B0202213, IMEI=860466063269106, ICCID=8966044925100043868, IMSI=520043600676621, ProStatus=PROD, ProDate=20260320185815, SendDate=20260321083211, TypeStatus=OK, NGDate=null, NGRECBY=null, ReplaceSN=null}, {LDCMID=B0201537, IMEI=860466063269098, ICCID=8966044925100050624, IMSI=520043600677297, ProStatus=PROD, ProDate=20260320185827, SendDate=20260321083211, TypeStatus=OK, NGDate=null, NGRECBY=null, ReplaceSN=null}, {LDCMID=B0203213, IMEI=860466063287512, ICCID=8966044925100033885, IMSI=520043600675623, ProStatus=PROD, ProDate=20260320185838, SendDate=20260321083211, TypeStatus=OK, NGDate=null, NGRECBY=null, ReplaceSN=null}, {LDCMID=B0201684, IMEI=860466063268942, ICCID=8966044925100049170, IMSI=520043600677152, ProStatus=PROD, ProDate=20260320185851, SendDate=20260321083211, TypeStatus=OK, NGDate=null, NGRECBY=null, ReplaceSN=null}, {LDCMID=B0201500, IMEI=860466063287637, ICCID=8966044925100051010, IMSI=520043600677336, ProStatus=PROD, ProDate=20260320185903, SendDate=20260321083211, TypeStatus=OK, NGDate=null, NGRECBY=null, ReplaceSN=null}, {LDCMID=B0203590, IMEI=860466063269171, ICCID=8966044925100030139, IMSI=520043600675248, ProStatus=PROD, ProDate=20260320185919, SendDate=20260321083211, TypeStatus=OK, NGDate=null, NGRECBY=null, ReplaceSN=null}, {LDCMID=B0203206, IMEI=860466063269163, ICCID=8966044925100033976, IMSI=520043600675632, ProStatus=PROD, ProDate=20260320185932, SendDate=20260321083211, TypeStatus=OK, NGDate=null, NGRECBY=null, ReplaceSN=null}, {LDCMID=B0202892, IMEI=860466063269080, ICCID=8966044925100037092, IMSI=520043600675944, ProStatus=PROD, ProDate=20260320185946, SendDate=20260321083211, TypeStatus=OK, NGDate=null, NGRECBY=null, ReplaceSN=null}, {LDCMID=B0203176, IMEI=860466063269064, ICCID=8966044925100034271, IMSI=520043600675662, ProStatus=PROD, ProDate=20260320185958, SendDate=20260321083211, TypeStatus=OK, NGDate=null, NGRECBY=null, ReplaceSN=null}, {LDCMID=B0202823, IMEI=860466063287611, ICCID=8966044925100037761, IMSI=520043600676011, ProStatus=PROD, ProDate=20260320190012, SendDate=20260321083211, TypeStatus=OK, NGDate=null, NGRECBY=null, ReplaceSN=null}, {LDCMID=B0200538, IMEI=860466063270161, ICCID=8966044925100072305, IMSI=520043600679465, ProStatus=PROD, ProDate=20260320190116, SendDate=20260321083211, TypeStatus=OK, NGDate=null, NGRECBY=null, ReplaceSN=null}, {LDCMID=B0202517, IMEI=860466063288866, ICCID=8966044925100040823, IMSI=520043600676317, ProStatus=PROD, ProDate=20260320190130, SendDate=20260321083211, TypeStatus=OK, NGDate=null, NGRECBY=null, ReplaceSN=null}, {LDCMID=B0201229, IMEI=860466063288817, ICCID=8966044925100053701, IMSI=520043600677605, ProStatus=PROD, ProDate=20260320190146, SendDate=20260321083211, TypeStatus=OK, NGDate=null, NGRECBY=null, ReplaceSN=null}, {LDCMID=B0203284, IMEI=860466063270492, ICCID=8966044925100033190, IMSI=520043600675554, ProStatus=PROD, ProDate=20260320190158, SendDate=20260321083211, TypeStatus=OK, NGDate=null, NGRECBY=null, ReplaceSN=null}, {LDCMID=B0200600, IMEI=860466063270443, ICCID=8966044925100059989, IMSI=520043600678233, ProStatus=PROD, ProDate=20260320190212, SendDate=20260321083211, TypeStatus=OK, NGDate=null, NGRECBY=null, ReplaceSN=null}, {LDCMID=B0203169, IMEI=860466063270385, ICCID=8966044925100034321, IMSI=520043600675667, ProStatus=PROD, ProDate=20260320190225, SendDate=20260321083211, TypeStatus=OK, NGDate=null, NGRECBY=null, ReplaceSN=null}, {LDCMID=B0201490, IMEI=860466063270187, ICCID=8966044925100051119, IMSI=520043600677346, ProStatus=PROD, ProDate=20260320190239, SendDate=20260321083211, TypeStatus=OK, NGDate=null, NGRECBY=null, ReplaceSN=null}, {LDCMID=B0201122, IMEI=860466063288882, ICCID=8966044925100054790, IMSI=520043600677714, ProStatus=PROD, ProDate=20260320190252, SendDate=20260321083211, TypeStatus=OK, NGDate=null, NGRECBY=null, ReplaceSN=null}, {LDCMID=B0203338, IMEI=860466063270468, ICCID=8966044925100032655, IMSI=520043600675500, ProStatus=PROD, ProDate=20260320190306, SendDate=20260321083211, TypeStatus=OK, NGDate=null, NGRECBY=null, ReplaceSN=null}, {LDCMID=B0203382, IMEI=860466063270476, ICCID=8966044925100032218, IMSI=520043600675456, ProStatus=PROD, ProDate=20260320190321, SendDate=20260321083211, TypeStatus=OK, NGDate=null, NGRECBY=null, ReplaceSN=null}, {LDCMID=B0202747, IMEI=860466063267878, ICCID=8966044925100038546, IMSI=520043600676089, ProStatus=PROD, ProDate=20260320190452, SendDate=20260321083211, TypeStatus=OK, NGDate=null, NGRECBY=null, ReplaceSN=null}, {LDCMID=B0202750, IMEI=860466063286167, ICCID=8966044925100038538, IMSI=520043600676088, ProStatus=PROD, ProDate=20260320190504, SendDate=20260321083211, TypeStatus=OK, NGDate=null, NGRECBY=null, ReplaceSN=null}, {LDCMID=B0202466, IMEI=860466063267753, ICCID=8966044925100041359, IMSI=520043600676370, ProStatus=PROD, ProDate=20260320190521, SendDate=20260321083211, TypeStatus=OK, NGDate=null, NGRECBY=null, ReplaceSN=null}, {LDCMID=B0201215, IMEI=860466063286282, ICCID=8966044925100053842, IMSI=520043600677619, ProStatus=PROD, ProDate=20260320190533, SendDate=20260321083211, TypeStatus=OK, NGDate=null, NGRECBY=null, ReplaceSN=null}, {LDCMID=B0202182, IMEI=860466063286159, ICCID=8966044925100044197, IMSI=520043600676654, ProStatus=PROD, ProDate=20260320190546, SendDate=20260321083211, TypeStatus=OK, NGDate=null, NGRECBY=null, ReplaceSN=null}, {LDCMID=B0202333, IMEI=860466063287587, ICCID=8966044925100042662, IMSI=520043600676501, ProStatus=PROD, ProDate=20260320190601, SendDate=20260321083211, TypeStatus=OK, NGDate=null, NGRECBY=null, ReplaceSN=null}, {LDCMID=B0203302, IMEI=860466063268959, ICCID=8966044925100033018, IMSI=520043600675536, ProStatus=PROD, ProDate=20260320190615, SendDate=20260321083211, TypeStatus=OK, NGDate=null, NGRECBY=null, ReplaceSN=null}, {LDCMID=B0202223, IMEI=860466063269122, ICCID=8966044925100043769, IMSI=520043600676611, ProStatus=PROD, ProDate=20260320190628, SendDate=20260321083211, TypeStatus=OK, NGDate=null, NGRECBY=null, ReplaceSN=null}, {LDCMID=B0203168, IMEI=860466063269189, ICCID=8966044925100034354, IMSI=520043600675670, ProStatus=PROD, ProDate=20260320190643, SendDate=20260321083211, TypeStatus=OK, NGDate=null, NGRECBY=null, ReplaceSN=null}, {LDCMID=B0203531, IMEI=860466063269130, ICCID=8966044925100030204, IMSI=520043600675255, ProStatus=PROD, ProDate=20260320190658, SendDate=20260321083211, TypeStatus=OK, NGDate=null, NGRECBY=null, ReplaceSN=null}, {LDCMID=B0202687, IMEI=860466063268991, ICCID=8966044925100039148, IMSI=520043600676149, ProStatus=PROD, ProDate=20260320190753, SendDate=20260321083211, TypeStatus=OK, NGDate=null, NGRECBY=null, ReplaceSN=null}, {LDCMID=B0202064, IMEI=860466063268967, ICCID=8966044925100045392, IMSI=520043600676774, ProStatus=PROD, ProDate=20260320190805, SendDate=20260321083211, TypeStatus=OK, NGDate=null, NGRECBY=null, ReplaceSN=null}, {LDCMID=B0200033, IMEI=860466063287389, ICCID=8966044925100077304, IMSI=520043600679965, ProStatus=PROD, ProDate=20260320190817, SendDate=20260321083211, TypeStatus=OK, NGDate=null, NGRECBY=null, ReplaceSN=null}, {LDCMID=B0202673, IMEI=860466063287181, ICCID=8966044925100039288, IMSI=520043600676163, ProStatus=PROD, ProDate=20260320190830, SendD</t>
  </si>
  <si>
    <t>ate=20260321083211, TypeStatus=OK, NGDate=null, NGRECBY=null, ReplaceSN=null}, {LDCMID=B0202657, IMEI=860466063287306, ICCID=8966044925100039445, IMSI=520043600676179, ProStatus=PROD, ProDate=20260320190848, SendDate=20260321083211, TypeStatus=OK, NGDate=null, NGRECBY=null, ReplaceSN=null}, {LDCMID=B0202848, IMEI=860466063287231, ICCID=8966044925100037530, IMSI=520043600675988, ProStatus=PROD, ProDate=20260320190902, SendDate=20260321083211, TypeStatus=OK, NGDate=null, NGRECBY=null, ReplaceSN=null}, {LDCMID=B0200502, IMEI=860466063268710, ICCID=8966044925100072669, IMSI=520043600679501, ProStatus=PROD, ProDate=20260320190918, SendDate=20260321083211, TypeStatus=OK, NGDate=null, NGRECBY=null, ReplaceSN=null}, {LDCMID=B0201141, IMEI=860466063287413, ICCID=8966044925100054584, IMSI=520043600677693, ProStatus=PROD, ProDate=20260320190930, SendDate=20260321083211, TypeStatus=OK, NGDate=null, NGRECBY=null, ReplaceSN=null}, {LDCMID=B0201205, IMEI=860466063287280, ICCID=8966044925100053941, IMSI=520043600677629, ProStatus=PROD, ProDate=20260320190944, SendDate=20260321083211, TypeStatus=OK, NGDate=null, NGRECBY=null, ReplaceSN=null}, {LDCMID=B0200398, IMEI=860466063268413, ICCID=8966044925100073709, IMSI=520043600679605, ProStatus=PROD, ProDate=20260320190958, SendDate=20260321083211, TypeStatus=OK, NGDate=null, NGRECBY=null, ReplaceSN=null}, {LDCMID=B0202002, IMEI=860466063288932, ICCID=8966044925100044254, IMSI=520043600676660, ProStatus=PROD, ProDate=20260320191155, SendDate=20260321083211, TypeStatus=OK, NGDate=null, NGRECBY=null, ReplaceSN=null}, {LDCMID=B0203196, IMEI=860466063288965, ICCID=8966044925100034073, IMSI=520043600675642, ProStatus=PROD, ProDate=20260320191207, SendDate=20260321083211, TypeStatus=OK, NGDate=null, NGRECBY=null, ReplaceSN=null}, {LDCMID=B0201164, IMEI=860466063270435, ICCID=8966044925100054378, IMSI=520043600677672, ProStatus=PROD, ProDate=20260320191219, SendDate=20260321083211, TypeStatus=OK, NGDate=null, NGRECBY=null, ReplaceSN=null}, {LDCMID=B0203339, IMEI=860466063288890, ICCID=8966044925100032622, IMSI=520043600675497, ProStatus=PROD, ProDate=20260320191231, SendDate=20260321083211, TypeStatus=OK, NGDate=null, NGRECBY=null, ReplaceSN=null}]}}</t>
  </si>
  <si>
    <t>{""LDCMLists"":{""Quantity"":0,""Register"":[]}}</t>
  </si>
  <si>
    <t>{""LDCMLists"":{""Quantity"":164,""Register"":[{""LDCMID"":""BYC02384"",""StatusReg"":""Process completed successfully"",""ResDate"":""2026-03-21 01:28:29""},{""LDCMID"":""BYC02898"",""StatusReg"":""Process completed successfully"",""ResDate"":""2026-03-21 01:28:29""},{""LDCMID"":""BYC01313"",""StatusReg"":""Process completed successfully"",""ResDate"":""2026-03-21 01:28:29""},{""LDCMID"":""BYC00409"",""StatusReg"":""Process completed successfully"",""ResDate"":""2026-03-21 01:28:29""},{""LDCMID"":""BYC02171"",""StatusReg"":""Process completed successfully"",""ResDate"":""2026-03-21 01:28:29""},{""LDCMID"":""BYC02394"",""StatusReg"":""Process completed successfully"",""ResDate"":""2026-03-21 01:28:29""},{""LDCMID"":""BYC01922"",""StatusReg"":""Process completed successfully"",""ResDate"":""2026-03-21 01:28:29""},{""LDCMID"":""BYC00102"",""StatusReg"":""Process completed successfully"",""ResDate"":""2026-03-21 01:28:29""},{""LDCMID"":""BYC01169"",""StatusReg"":""Process completed successfully"",""ResDate"":""2026-03-21 01:28:29""},{""LDCMID"":""BYC00264"",""StatusReg"":""Process completed successfully"",""ResDate"":""2026-03-21 01:28:29""},{""LDCMID"":""BYC02578"",""StatusReg"":""Process completed successfully"",""ResDate"":""2026-03-21 01:28:29""},{""LDCMID"":""BYC02950"",""StatusReg"":""Process completed successfully"",""ResDate"":""2026-03-21 01:28:30""},{""LDCMID"":""BYC00002"",""StatusReg"":""Process completed successfully"",""ResDate"":""2026-03-21 01:28:30""},{""LDCMID"":""BYC02460"",""StatusReg"":""Process completed successfully"",""ResDate"":""2026-03-21 01:28:30""},{""LDCMID"":""BYC02919"",""StatusReg"":""Process completed successfully"",""ResDate"":""2026-03-21 01:28:30""},{""LDCMID"":""BYC02487"",""StatusReg"":""Process completed successfully"",""ResDate"":""2026-03-21 01:28:30""},{""LDCMID"":""BYC02721"",""StatusReg"":""Process completed successfully"",""ResDate"":""2026-03-21 01:28:30""},{""LDCMID"":""BYC00467"",""StatusReg"":""Process completed successfully"",""ResDate"":""2026-03-21 01:28:30""},{""LDCMID"":""BYC02561"",""StatusReg"":""Process completed successfully"",""ResDate"":""2026-03-21 01:28:30""},{""LDCMID"":""BYC02892"",""StatusReg"":""Process completed successfully"",""ResDate"":""2026-03-21 01:28:30""},{""LDCMID"":""B0203345"",""StatusReg"":""Process completed successfully"",""ResDate"":""2026-03-21 01:28:30""},{""LDCMID"":""B0201140"",""StatusReg"":""Process completed successfully"",""ResDate"":""2026-03-21 01:28:30""},{""LDCMID"":""B0201789"",""StatusReg"":""Process completed successfully"",""ResDate"":""2026-03-21 01:28:30""},{""LDCMID"":""B0201257"",""StatusReg"":""Process completed successfully"",""ResDate"":""2026-03-21 01:28:30""},{""LDCMID"":""B0201882"",""StatusReg"":""Process completed successfully"",""ResDate"":""2026-03-21 01:28:30""},{""LDCMID"":""B0203267"",""StatusReg"":""Process completed successfully"",""ResDate"":""2026-03-21 01:28:30""},{""LDCMID"":""B0201685"",""StatusReg"":""Process completed successfully"",""ResDate"":""2026-03-21 01:28:30""},{""LDCMID"":""B0202117"",""StatusReg"":""Process completed successfully"",""ResDate"":""2026-03-21 01:28:30""},{""LDCMID"":""B0201669"",""StatusReg"":""Process completed successfully"",""ResDate"":""2026-03-21 01:28:30""},{""LDCMID"":""B0201623"",""StatusReg"":""Process completed successfully"",""ResDate"":""2026-03-21 01:28:30""},{""LDCMID"":""B0202905"",""StatusReg"":""Process completed successfully"",""ResDate"":""2026-03-21 01:28:30""},{""LDCMID"":""B0202624"",""StatusReg"":""Process completed successfully"",""ResDate"":""2026-03-21 01:28:30""},{""LDCMID"":""B0202995"",""StatusReg"":""Process completed successfully"",""ResDate"":""2026-03-21 01:28:30""},{""LDCMID"":""B0200626"",""StatusReg"":""Process completed successfully"",""ResDate"":""2026-03-21 01:28:30""},{""LDCMID"":""B0203304"",""StatusReg"":""Process completed successfully"",""ResDate"":""2026-03-21 01:28:30""},{""LDCMID"":""B0200915"",""StatusReg"":""Process completed successfully"",""ResDate"":""2026-03-21 01:28:30""},{""LDCMID"":""B0203349"",""StatusReg"":""Process completed successfully"",""ResDate"":""2026-03-21 01:28:30""},{""LDCMID"":""B0203262"",""StatusReg"":""Process completed successfully"",""ResDate"":""2026-03-21 01:28:30""},{""LDCMID"":""B0203061"",""StatusReg"":""Process completed successfully"",""ResDate"":""2026-03-21 01:28:30""},{""LDCMID"":""B0200724"",""StatusReg"":""Process completed successfully"",""ResDate"":""2026-03-21 01:28:30""},{""LDCMID"":""B0201210"",""StatusReg"":""Process completed successfully"",""ResDate"":""2026-03-21 01:28:30""},{""LDCMID"":""B0201867"",""StatusReg"":""Process completed successfully"",""ResDate"":""2026-03-21 01:28:30""},{""LDCMID"":""B0202119"",""StatusReg"":""Process completed successfully"",""ResDate"":""2026-03-21 01:28:30""},{""LDCMID"":""B0202884"",""StatusReg"":""Process completed successfully"",""ResDate"":""2026-03-21 01:28:30""},{""LDCMID"":""B0201839"",""StatusReg"":""Process completed successfully"",""ResDate"":""2026-03-21 01:28:30""},{""LDCMID"":""B0202090"",""StatusReg"":""Process completed successfully"",""ResDate"":""2026-03-21 01:28:30""},{""LDCMID"":""B0201840"",""StatusReg"":""Process completed successfully"",""ResDate"":""2026-03-21 01:28:30""},{""LDCMID"":""B0203287"",""StatusReg"":""Process completed successfully"",""ResDate"":""2026-03-21 01:28:30""},{""LDCMID"":""B0201160"",""StatusReg"":""Process completed successfully"",""ResDate"":""2026-03-21 01:28:30""},{""LDCMID"":""B0202825"",""StatusReg"":""Process completed successfully"",""ResDate"":""2026-03-21 01:28:30""},{""LDCMID"":""B0202842"",""StatusReg"":""Process completed successfully"",""ResDate"":""2026-03-21 01:28:30""},{""LDCMID"":""B0202097"",""StatusReg"":""Process completed successfully"",""ResDate"":""2026-03-21 01:28:30""},{""LDCMID"":""B0202636"",""StatusReg"":""Process completed successfully"",""ResDate"":""2026-03-21 01:28:30""},{""LDCMID"":""B0201341"",""StatusReg"":""Process completed successfully"",""ResDate"":""2026-03-21 01:28:30""},{""LDCMID"":""B0202139"",""StatusReg"":""Process completed successfully"",""ResDate"":""2026-03-21 01:28:30""},{""LDCMID"":""B0202982"",""StatusReg"":""Process completed successfully"",""ResDate"":""2026-03-21 01:28:30""},{""LDCMID"":""B0201956"",""StatusReg"":""Process completed successfully"",""ResDate"":""2026-03-21 01:28:30""},{""LDCMID"":""B0202869"",""StatusReg"":""Process completed successfully"",""ResDate"":""2026-03-21 01:28:30""},{""LDCMID"":""B0203177"",""StatusReg"":""Process completed successfully"",""ResDate"":""2026-03-21 01:28:30""},{""LDCMID"":""B0200383"",""StatusReg"":""Process completed successfully"",""ResDate"":""2026-03-21 01:28:30""},{""LDCMID"":""B0202895"",""StatusReg"":""Process completed successfully"",""ResDate"":""2026-03-21 01:28:30""},{""LDCMID"":""B0202717"",""StatusReg"":""Process completed successfully"",""ResDate"":""2026-03-21 01:28:30""},{""LDCMID"":""B0202389"",""StatusReg"":""Process completed successfully"",""ResDate"":""2026-03-21 01:28:30""},{""LDCMID"":""B0203101"",""StatusReg"":""Process completed successfully"",""ResDate"":""2026-03-21 01:28:30""},{""LDCMID"":""B0202089"",""StatusReg"":""Process completed successfully"",""ResDate"":""2026-03-21 01:28:30""},{""LDCMID"":""B0201419"",""StatusReg"":""Process completed successfully"",""ResDate"":""2026-03-21 01:28:30""},{""LDCMID"":""B0202506"",""StatusReg"":""Process completed successfully"",""ResDate"":""2026-03-21 01:28:30""},{""LDCMID"":""B0202975"",""StatusReg"":""Process completed successfully"",""ResDate"":""2026-03-21 01:28:30""},{""LDCMID"":""B0203310"",""StatusReg"":""Process completed successfully"",""ResDate"":""2026-03-21 01:28:30""},{""LDCMID"":""B0201552"",""StatusReg"":""Process completed successfully"",""ResDate"":""2026-03-21 01:28:30""},{""LDCMID"":""B0200731"",""StatusReg"":""Process completed successfully"",""ResDate"":""2026-03-21 01:28:30""},{""LDCMID"":""B0201093"",""StatusReg"":""Process completed successfully"",""ResDate"":""2026-03-21 01:28:30""},{""LDCMID"":""B0201902"",""StatusReg"":""Process completed successfully"",""ResDate"":""2026-03-21 01:28:30""},{""LDCMID"":""B0203163"",""StatusReg"":""Process completed successfully"",""ResDate"":""2026-03-21 01:28:30""},{""LDCMID"":""B0201376"",""StatusReg"":""Process completed successfully"",""ResDate"":""2026-03-21 01:28:30""},{""LDCMID"":""B0202858"",""StatusReg"":""Process completed successfully"",""ResDate"":""2026-03-21 01:28:30""},{""LDCMID"":""B0201150"",""StatusReg"":""Process completed successfully"",""ResDate"":""2026-03-21 01:28:30""},{""LDCMID"":""B0200954"",""StatusReg"":""Process completed successfully"",""ResDate"":""2026-03-21 01:28:30""},{""LDCMID"":""B0202749"",""StatusReg"":""Process completed successfully"",""ResDate"":""2026-03-21 01:28:30""},{""LDCMID"":""B0202663"",""StatusReg"":""Process completed successfully"",""ResDate"":""2026-03-21 01:28:30""},{""LDCMID"":""B0201624"",""StatusReg"":""Process completed successfully"",""ResDate"":""2026-03-21 01:28:30""},{""LDCMID"":""B0201903"",""StatusReg"":""Process completed successfully"",""ResDate"":""2026-03-21 01:28:30""},{""LDCMID"":""B0201888"",""StatusReg"":""Process completed successfully"",""ResDate"":""2026-03-21 01:28:30""},{""LDCMID"":""B0201723"",""StatusReg"":""Process completed successfully"",""ResDate"":""2026-03-21 01:28:30""},{""LDCMID"":""B0203172"",""StatusReg"":""Process completed successfully"",""ResDate"":""2026-03-21 01:28:30""},{""LDCMID"":""B0200388"",""StatusReg"":""Process completed successfully"",""ResDate"":""2026-03-21 01:28:30""},{""LDCMID"":""B0200281"",""StatusReg"":""Process completed successfully"",""ResDate"":""2026-03-21 01:28:30""},{""LDCMID"":""B0200369"",""StatusReg"":""Process completed successfully"",""ResDate"":""2026-03-21 01:28:30""},{""LDCMID"":""B0201665"",""StatusReg"":""Process completed successfully"",""ResDate"":""2026-03-21 01:28:30""},{""LDCMID"":""B0202883"",""StatusReg"":""Process completed successfully"",""ResDate"":""2026-03-21 01:28:30""},{""LDCMID"":""B0201138"",""StatusReg"":""Process completed successfully"",""ResDate"":""2026-03-21 01:28:30""},{""LDCMID"":""B0203022"",""StatusReg"":""Process completed successfully"",""ResDate"":""2026-03-21 01:28:30""},{""LDCMID"":""B0201361"",""StatusReg"":""Process completed successfully"",""ResDate"":""2026-03-21 01:28:30""},{""LDCMID"":""B0203247"",""StatusReg"":""Process completed successfully"",""ResDate"":""2026-03-21 01:28:30""},{""LDCMID"":""B0203019"",""StatusReg"":""Process completed successfully"",""ResDate"":""2026-03-21 01:28:30""},{""LDCMID"":""B0200065"",""StatusReg"":""Process completed successfully"",""ResDate"":""2026-03-21 01:28:30""},{""LDCMID"":""B0202942"",""StatusReg"":""Process completed successfully"",""ResDate"":""2026-03-21 01:28:30""},{""LDCMID"":""B0202738"",""StatusReg"":""Process completed successfully"",""ResDate"":""2026-03-21 01:28:31""},{""LDCMID"":""B0101680"",""StatusReg"":""Process completed successfully"",""ResDate"":""2026-03-21 01:28:31""},{""LDCMID"":""B0203238"",""StatusReg"":""Process completed successfully"",""ResDate"":""2026-03-21 01:28:31""},{""LDCMID"":""B0202176"",""StatusReg"":""Process completed successfully"",""ResDate"":""2026-03-21 01:28:31""},{""LDCMID"":""B0202903"",""StatusReg"":""Process completed successfully"",""ResDate"":""2026-03-21 01:28:31""},{""LDCMID"":""B0202099"",""StatusReg"":""Process completed successfully"",""ResDate"":""2026-03-21 01:28:31""},{""LDCMID"":""B0201554"",""StatusReg"":""Process completed successfully"",""ResDate"":""2026-03-21 01:28:31""},{""LDCMID"":""B0200396"",""StatusReg"":""Process completed successfully"",""ResDate"":""2026-03-21 01:28:31""},{""LDCMID"":""B0201493"",""StatusReg"":""Process completed successfully"",""ResDate"":""2026-03-21 01:28:31""},{""LDCMID"":""B0202912"",""StatusReg"":""Process completed successfully"",""ResDate"":""2026-03-21 01:28:31""},{""LDCMID"":""B0203040"",""StatusReg"":""Process completed successfully"",""ResDate"":""2026-03-21 01:28:31""},{""LDCMID"":""B0201223"",""StatusReg"":""Process completed successfully"",""ResDate"":""2026-03-21 01:28:31""},{""LDCMID"":""B0202850"",""StatusReg"":""Process completed successfully"",""ResDate"":""2026-03-21 01:28:31""},{""LDCMID"":""B0202988"",""StatusReg"":""Process completed successfully"",""ResDate"":""2026-03-21 01:28:31""},{""LDCMID"":""B0201250"",""StatusReg"":""Process completed successfully"",""ResDate"":""2026-03-21 01:28:31""},{""LDCMID"":""B0202951"",""StatusReg"":""Process completed successfully"",""ResDate"":""2026-03-21 01:28:31""},{""LDCMID"":""B0202513"",""StatusReg"":""Process completed successfully"",""ResDate"":""2026-03-21 01:28:31""},{""LDCMID"":""B0203296"",""StatusReg"":""Process completed successfully"",""ResDate"":""2026-03-21 01:28:31""},{""LDCMID"":""B0201149"",""StatusReg"":""Process completed successfully"",""ResDate"":""2026-03-21 01:28:31""},{""LDCMID"":""B0202220"",""StatusReg"":""Process completed successfully"",""ResDate"":""2026-03-21 01:28:31""},{""LDCMID"":""B0202836"",""StatusReg"":""Process completed successfully"",""ResDate"":""2026-03-21 01:28:31""},{""LDCMID"":""B0202664"",""StatusReg"":""Process completed successfully"",""ResDate"":""2026-03-21 01:28:31""},{""LDCMID"":""B0202250"",""StatusReg"":""Process completed successfully"",""ResDate"":""2026-03-21 01:28:31""},{""LDCMID"":""B0202213"",""StatusReg"":""Process completed successfully"",""ResDate"":""2026-03-21 01:28:31""},{""LDCMID"":""B0201537"",""StatusReg"":""Process completed successfully"",""ResDate"":""2026-03-21 01:28:31""},{""LDCMID"":""B0203213"",""StatusReg"":""Process completed successfully"",""ResDate"":""2026-03-21 01:28:31""},{""LDCMID"":""B0201684"",""StatusReg"":""Process completed successfully"",""ResDate"":""2026-03-21 01:28:31""},{""LDCMID"":""B0201500"",""StatusReg"":""Process completed successfully"",""ResDate"":""2026-03-21 01:28:31""},{""LDCMID"":""B0203590"",""StatusReg"":""Process completed successfully"",""ResDate"":""2026-03-21 01:28:31""},{""LDCMID"":""B0203206"",""StatusReg"":""Process completed successfully"",""ResDate"":""2026-03-21 01:28:31""},{""LDCMID"":""B0202892"",""StatusReg"":""Process completed successfully"",""ResDate"":""2026-03-21 01:28:31""},{""LDCMID"":""B0203176"",""StatusReg"":""Process completed successfully"",""ResDate"":""2026-03-21 01:28:31""},{""LDCMID"":""B0202823"",""StatusReg"":""Process completed successfully"",""ResDate"":""2026-03-21 01:28:31""},{""LDCMID"":""B0200538"",""StatusReg"":""Process completed successfully"",""ResDate"":""2026-03-21 01:28:31""},{""LDCMID"":""B0202517"",""StatusReg"":""Process completed successfully"",""ResDate"":""2026-03-21 01:28:31""},{""LDCMID"":""B0201229"",""StatusReg"":""Process completed successfully"",""ResDate"":""2026-03-21 01:28:31""},{""LDCMID"":""B0203284"",""StatusReg"":""Process completed successfully"",""ResDate"":""2026-03-21 01:28:31""},{""LDCMID"":""B0200600"",""StatusReg"":""Process completed successfully"",""ResDate"":""2026-03-21 01:28:31""},{""LDCMID"":""B0203169"",""StatusReg"":""Process completed successfully"",""ResDate"":""2026-03-21 01:28:31""},{""LDCMID"":""B0201490"",""StatusReg"":""Process completed successfully"",""ResDate"":""2026-03-21 01:28:31""},{""LDCMID"":""B0201122"",""StatusReg"":""Process completed successfully"",""ResDate"":""2026-03-21 01:28:31""},{""LDCMID"":""B0203338"",""StatusReg"":""Process completed successfully"",""ResDate"":""2026-03-21 01:28:31""},{""LDCMID"":""B0203382"",""StatusReg"":""Process completed successfully"",""ResDate"":""2026-03-21 01:28:31""},{""LDCMID"":""B0202747"",""StatusReg"":""Process completed successfully"",""ResDate"":""2026-03-21 01:28:31""},{""LDCMID"":""B0202750"",""StatusReg"":""Process completed successfully"",""ResDate"":""2026-03-21 01:28:31""},{""LDCMID"":""B0202466"",""StatusReg"":""Process completed successfully"",""ResDate"":""2026-03-21 01:28:31""},{""LDCMID"":""B0201215"",""StatusReg"":""Process completed successfully"",""ResDate"":""2026-03-21 01:28:31""},{""LDCMID"":""B0202182"",""StatusReg"":""Process completed successfully"",""ResDate"":""2026-03-21 01:28:31""},{""LDCMID"":""B0202333"",""StatusReg"":""Process completed successfully"",""ResDate"":""2026-03-21 01:28:31""},{""LDCMID"":""B0203302"",""StatusReg"":""Process completed successfully"",""ResDate"":""2026-03-21 01:28:31""},{""LDCMID"":""B0202223"",""StatusReg"":""Process completed successfully"",""ResDate"":""2026-03-21 01:28:31""},{""LDCMID"":""B0203168"",""StatusReg"":""Process completed successfully"",""ResDate"":""2026-03-21 01:28:31""},{""LDCMID"":""B0203531"",""StatusReg"":""Process completed successfully"",""ResDate"":""2026-03-21 01:28:31""},{""LDCMID"":""B0202687"",""StatusReg"":""Process completed successfully"",""ResDate"":""2026-03-21 01:28:31""},{""LDCMID"":""B0202064"",""StatusReg"":""Process completed successfully"",""ResDate"":""2026-03-21 01:28:31""},{""LDCMID"":""B0200033"",""StatusReg"":""Process completed successfully"",""ResDate"":""2026-03-21 01:28:31""},{""LDCMID"":""B0202673"",""StatusReg"":""Process completed successfully"",""ResDate"":""2026-03-21 01:28:31""},{""LDCMID"":""B0202657"",""StatusReg"":""Process completed successfully"",""ResDate"":""2026-03-21 01:28:31""},{""LDCMID"":""B0202848"",""StatusReg"":""Process completed successfully"",""ResDate"":""2026-03-21 01:28:31""},{""LDCMID"":""B0200502"",""StatusReg"":""Process completed successfully"",""ResDate"":""2026-03-21 01:28:31""},{""LDCMID"":""B0201141"",""StatusReg"":""Process completed successfully"",""ResDate"":""2026-03-21 01:28:31""},{""LDCMID"":""B0201205"",""StatusReg"":""Process completed successfully"",""ResDate"":""2026-03-21 01:28:31""},{""LDCMID"":""B0200398"",""StatusReg"":""Process completed successfully"",""ResDate"":""2026-03-21 01:28:31""},{""LDCMID"":""B0202002"",""StatusReg"":""Process completed successfully"",""ResDate"":""2026-03-21 01:28:31""},{""LDCMID"":""B0203196"",""StatusReg"":""Process completed successfully"",""ResDate"":""2026-03-21 01:28:31""},{""LDCMID"":""B0201164"",""StatusReg"":""Process completed successfully"",""ResDate"":""2026-03-21 01:28:31""},{""LDCMID"":""B0203339"",""StatusReg"":""Process completed successfully"",""ResDate"":""2026-03-21 01:28:31""}]}}</t>
  </si>
  <si>
    <t>{""qty"":164,""deviceList"":[{""deviceId"":""BYC02384"",""IMEI"":""860466063177200"",""ICCID"":""8966043725100036313"",""IMSI"":""520043600654861"",""prodStatus"":""PROD"",""prodDate"":""20260320173123"",""sendDate"":""20260321083211"",""typeStatus"":""OK"",""NGdate"":null,""NGRECBY"":null,""replacedDevice"":null,""active"":""1""},{""deviceId"":""BYC02898"",""IMEI"":""860466063181301"",""ICCID"":""8966043725100031173"",""IMSI"":""520043600654347"",""prodStatus"":""PROD"",""prodDate"":""20260320173135"",""sendDate"":""20260321083211"",""typeStatus"":""OK"",""NGdate"":null,""NGRECBY"":null,""replacedDevice"":null,""active"":""1""},{""deviceId"":""BYC01313"",""IMEI"":""860466063180386"",""ICCID"":""8966044225100046882"",""IMSI"":""520043600661923"",""prodStatus"":""PROD"",""prodDate"":""20260320173147"",""sendDate"":""20260321083211"",""typeStatus"":""OK"",""NGdate"":null,""NGRECBY"":null,""replacedDevice"":null,""active"":""1""},{""deviceId"":""BYC00409"",""IMEI"":""860466063155057"",""ICCID"":""8966044225100055917"",""IMSI"":""520043600662826"",""prodStatus"":""PROD"",""prodDate"":""20260320173158"",""sendDate"":""20260321083211"",""typeStatus"":""OK"",""NGdate"":null,""NGRECBY"":null,""replacedDevice"":null,""active"":""1""},{""deviceId"":""BYC02171"",""IMEI"":""860466063106035"",""ICCID"":""8966043725100038400"",""IMSI"":""520043600655070"",""prodStatus"":""PROD"",""prodDate"":""20260320173213"",""sendDate"":""20260321083211"",""typeStatus"":""OK"",""NGdate"":null,""NGRECBY"":null,""replacedDevice"":null,""active"":""1""},{""deviceId"":""BYC02394"",""IMEI"":""860466063106084"",""ICCID"":""8966043725100036214"",""IMSI"":""520043600654851"",""prodStatus"":""PROD"",""prodDate"":""20260320173225"",""sendDate"":""20260321083211"",""typeStatus"":""OK"",""NGdate"":null,""NGRECBY"":null,""replacedDevice"":null,""active"":""1""},{""deviceId"":""BYC01922"",""IMEI"":""860466063090965"",""ICCID"":""8966043725100040976"",""IMSI"":""520043600655327"",""prodStatus"":""PROD"",""prodDate"":""20260320173245"",""sendDate"":""20260321083211"",""typeStatus"":""OK"",""NGdate"":null,""NGRECBY"":null,""replacedDevice"":null,""active"":""1""},{""deviceId"":""BYC00102"",""IMEI"":""860466063106175"",""ICCID"":""8966044225100058986"",""IMSI"":""520043600663133"",""prodStatus"":""PROD"",""prodDate"":""20260320173257"",""sendDate"":""20260321083211"",""typeStatus"":""OK"",""NGdate"":null,""NGRECBY"":null,""replacedDevice"":null,""active"":""1""},{""deviceId"":""BYC01169"",""IMEI"":""860466063090809"",""ICCID"":""8966043725100030027"",""IMSI"":""520043600654232"",""prodStatus"":""PROD"",""prodDate"":""20260320173316"",""sendDate"":""20260321083211"",""typeStatus"":""OK"",""NGdate"":null,""NGRECBY"":null,""replacedDevice"":null,""active"":""1""},{""deviceId"":""BYC00264"",""IMEI"":""860466063193199"",""ICCID"":""8966044225100057350"",""IMSI"":""520043600662970"",""prodStatus"":""PROD"",""prodDate"":""20260320173330"",""sendDate"":""20260321083211"",""typeStatus"":""OK"",""NGdate"":null,""NGRECBY"":null,""replacedDevice"":null,""active"":""1""},{""deviceId"":""BYC02578"",""IMEI"":""860466063145371"",""ICCID"":""8966043725100034391"",""IMSI"":""520043600654669"",""prodStatus"":""PROD"",""prodDate"":""20260320173430"",""sendDate"":""20260321083211"",""typeStatus"":""OK"",""NGdate"":null,""NGRECBY"":null,""replacedDevice"":null,""active"":""1""},{""deviceId"":""BYC02950"",""IMEI"":""860466063173977"",""ICCID"":""8966043725100030654"",""IMSI"":""520043600654295"",""prodStatus"":""PROD"",""prodDate"":""20260320173442"",""sendDate"":""20260321083211"",""typeStatus"":""OK"",""NGdate"":null,""NGRECBY"":null,""replacedDevice"":null,""active"":""1""},{""deviceId"":""BYC00002"",""IMEI"":""860466063148771"",""ICCID"":""8966044225100059984"",""IMSI"":""520043600663233"",""prodStatus"":""PROD"",""prodDate"":""20260320173454"",""sendDate"":""20260321083211"",""typeStatus"":""OK"",""NGdate"":null,""NGRECBY"":null,""replacedDevice"":null,""active"":""1""},{""deviceId"":""BYC02460"",""IMEI"":""860466063148631"",""ICCID"":""8966043725100035554"",""IMSI"":""520043600654785"",""prodStatus"":""PROD"",""prodDate"":""20260320173505"",""sendDate"":""20260321083211"",""typeStatus"":""OK"",""NGdate"":null,""NGRECBY"":null,""replacedDevice"":null,""active"":""1""},{""deviceId"":""BYC02919"",""IMEI"":""860466063175543"",""ICCID"":""8966043725100030944"",""IMSI"":""520043600654324"",""prodStatus"":""PROD"",""prodDate"":""20260320173519"",""sendDate"":""20260321083211"",""typeStatus"":""OK"",""NGdate"":null,""NGRECBY"":null,""replacedDevice"":null,""active"":""1""},{""deviceId"":""BYC02487"",""IMEI"":""860466063148615"",""ICCID"":""8966043725100035265"",""IMSI"":""520043600654756"",""prodStatus"":""PROD"",""prodDate"":""20260320173535"",""sendDate"":""20260321083211"",""typeStatus"":""OK"",""NGdate"":null,""NGRECBY"":null,""replacedDevice"":null,""active"":""1""},{""deviceId"":""BYC02721"",""IMEI"":""860466063145306"",""ICCID"":""8966043725100032924"",""IMSI"":""520043600654522"",""prodStatus"":""PROD"",""prodDate"":""20260320173554"",""sendDate"":""20260321083211"",""typeStatus"":""OK"",""NGdate"":null,""NGRECBY"":null,""replacedDevice"":null,""active"":""1""},{""deviceId"":""BYC00467"",""IMEI"":""860466063145405"",""ICCID"":""8966044225100055339"",""IMSI"":""520043600662768"",""prodStatus"":""PROD"",""prodDate"":""20260320173610"",""sendDate"":""20260321083211"",""typeStatus"":""OK"",""NGdate"":null,""NGRECBY"":null,""replacedDevice"":null,""active"":""1""},{""deviceId"":""BYC02561"",""IMEI"":""860466063172706"",""ICCID"":""8966043725100034540"",""IMSI"":""520043600654684"",""prodStatus"":""PROD"",""prodDate"":""20260320173623"",""sendDate"":""20260321083211"",""typeStatus"":""OK"",""NGdate"":null,""NGRECBY"":null,""replacedDevice"":null,""active"":""1""},{""deviceId"":""BYC02892"",""IMEI"":""860466063172821"",""ICCID"":""8966043725100031231"",""IMSI"":""520043600654353"",""prodStatus"":""PROD"",""prodDate"":""20260320173638"",""sendDate"":""20260321083211"",""typeStatus"":""OK"",""NGdate"":null,""NGRECBY"":null,""replacedDevice"":null,""active"":""1""},{""deviceId"":""B0203345"",""IMEI"":""860466063287074"",""ICCID"":""8966044925100032564"",""IMSI"":""520043600675491"",""prodStatus"":""PROD"",""prodDate"":""20260320173851"",""sendDate"":""20260321083211"",""typeStatus"":""OK"",""NGdate"":null,""NGRECBY"":null,""replacedDevice"":null,""active"":""1""},{""deviceId"":""B0201140"",""IMEI"":""860466063269916"",""ICCID"":""8966044925100054618"",""IMSI"":""520043600677696"",""prodStatus"":""PROD"",""prodDate"":""20260320173906"",""sendDate"":""20260321083211"",""typeStatus"":""OK"",""NGdate"":null,""NGRECBY"":null,""replacedDevice"":null,""active"":""1""},{""deviceId"":""B0201789"",""IMEI"":""860466063288270"",""ICCID"":""8966044925100048107"",""IMSI"":""520043600677045"",""prodStatus"":""PROD"",""prodDate"":""20260320173922"",""sendDate"":""20260321083211"",""typeStatus"":""OK"",""NGdate"":null,""NGRECBY"":null,""replacedDevice"":null,""active"":""1""},{""deviceId"":""B0201257"",""IMEI"":""860466063270021"",""ICCID"":""8966044925100053420"",""IMSI"":""520043600677577"",""prodStatus"":""PROD"",""prodDate"":""20260320173935"",""sendDate"":""20260321083211"",""typeStatus"":""OK"",""NGdate"":null,""NGRECBY"":null,""replacedDevice"":null,""active"":""1""},{""deviceId"":""B0201882"",""IMEI"":""860466063288460"",""ICCID"":""8966044925100047190"",""IMSI"":""520043600676954"",""prodStatus"":""PROD"",""prodDate"":""20260320173951"",""sendDate"":""20260321083211"",""typeStatus"":""OK"",""NGdate"":null,""NGRECBY"":null,""replacedDevice"":null,""active"":""1""},{""deviceId"":""B0203267"",""IMEI"":""860466063288577"",""ICCID"":""8966044925100033349"",""IMSI"":""520043600675569"",""prodStatus"":""PROD"",""prodDate"":""20260320174009"",""sendDate"":""20260321083211"",""typeStatus"":""OK"",""NGdate"":null,""NGRECBY"":null,""replacedDevice"":null,""active"":""1""},{""deviceId"":""B0201685"",""IMEI"":""860466063270047"",""ICCID"":""8966044925100049147"",""IMSI"":""520043600677149"",""prodStatus"":""PROD"",""prodDate"":""20260320174023"",""sendDate"":""20260321083211"",""typeStatus"":""OK"",""NGdate"":null,""NGRECBY"":null,""replacedDevice"":null,""active"":""1""},{""deviceId"":""B0202117"",""IMEI"":""860466063270005"",""ICCID"":""8966044925100044841"",""IMSI"":""520043600676719"",""prodStatus"":""PROD"",""prodDate"":""20260320174034"",""sendDate"":""20260321083211"",""typeStatus"":""OK"",""NGdate"":null,""NGRECBY"":null,""replacedDevice"":null,""active"":""1""},{""deviceId"":""B0201669"",""IMEI"":""860466063288601"",""ICCID"":""8966044925100049303"",""IMSI"":""520043600677165"",""prodStatus"":""PROD"",""prodDate"":""20260320174047"",""sendDate"":""20260321083211"",""typeStatus"":""OK"",""NGdate"":null,""NGRECBY"":null,""replacedDevice"":null,""active"":""1""},{""deviceId"":""B0201623"",""IMEI"":""860466063288585"",""ICCID"":""8966044925100049766"",""IMSI"":""520043600677211"",""prodStatus"":""PROD"",""prodDate"":""20260320174101"",""sendDate"":""20260321083211"",""typeStatus"":""OK"",""NGdate"":null,""NGRECBY"":null,""replacedDevice"":null,""active"":""1""},{""deviceId"":""B0202905"",""IMEI"":""860466063269544"",""ICCID"":""8966044925100036946"",""IMSI"":""520043600675929"",""prodStatus"":""PROD"",""prodDate"":""20260320182511"",""sendDate"":""20260321083211"",""typeStatus"":""OK"",""NGdate"":null,""NGRECBY"":null,""replacedDevice"":null,""active"":""1""},{""deviceId"":""B0202624"",""IMEI"":""860466063287207"",""ICCID"":""8966044925100039791"",""IMSI"":""520043600676214"",""prodStatus"":""PROD"",""prodDate"":""20260320182529"",""sendDate"":""20260321083211"",""typeStatus"":""OK"",""NGdate"":null,""NGRECBY"":null,""replacedDevice"":null,""active"":""1""},{""deviceId"":""B0202995"",""IMEI"":""860466063268827"",""ICCID"":""8966044925100036045"",""IMSI"":""520043600675839"",""prodStatus"":""PROD"",""prodDate"":""20260320182544"",""sendDate"":""20260321083211"",""typeStatus"":""OK"",""NGdate"":null,""NGRECBY"":null,""replacedDevice"":null,""active"":""1""},{""deviceId"":""B0200626"",""IMEI"":""860466063268488"",""ICCID"":""8966044925100059740"",""IMSI"":""520043600678209"",""prodStatus"":""PROD"",""prodDate"":""20260320182556"",""sendDate"":""20260321083211"",""typeStatus"":""OK"",""NGdate"":null,""NGRECBY"":null,""replacedDevice"":null,""active"":""1""},{""deviceId"":""B0203304"",""IMEI"":""860466063268819"",""ICCID"":""8966044925100032994"",""IMSI"":""520043600675534"",""prodStatus"":""PROD"",""prodDate"":""20260320182608"",""sendDate"":""20260321083211"",""typeStatus"":""OK"",""NGdate"":null,""NGRECBY"":null,""replacedDevice"":null,""active"":""1""},{""deviceId"":""B0200915"",""IMEI"":""860466063268777"",""ICCID"":""8966044925100056878"",""IMSI"":""520043600677922"",""prodStatus"":""PROD"",""prodDate"":""20260320182622"",""sendDate"":""20260321083211"",""typeStatus"":""OK"",""NGdate"":null,""NGRECBY"":null,""replacedDevice"":null,""active"":""1""},{""deviceId"":""B0203349"",""IMEI"":""860466063287165"",""ICCID"":""8966044925100032523"",""IMSI"":""520043600675487"",""prodStatus"":""PROD"",""prodDate"":""20260320182636"",""sendDate"":""20260321083211"",""typeStatus"":""OK"",""NGdate"":null,""NGRECBY"":null,""replacedDevice"":null,""active"":""1""},{""deviceId"":""B0203262"",""IMEI"":""860466063287249"",""ICCID"":""8966044925100033414"",""IMSI"":""520043600675576"",""prodStatus"":""PROD"",""prodDate"":""20260320182649"",""sendDate"":""20260321083211"",""typeStatus"":""OK"",""NGdate"":null,""NGRECBY"":null,""replacedDevice"":null,""active"":""1""},{""deviceId"":""B0203061"",""IMEI"":""860466063287173"",""ICCID"":""8966044925100035401"",""IMSI"":""520043600675775"",""prodStatus"":""PROD"",""prodDate"":""20260320182704"",""sendDate"":""20260321083211"",""typeStatus"":""OK"",""NGdate"":null,""NGRECBY"":null,""replacedDevice"":null,""active"":""1""},{""deviceId"":""B0200724"",""IMEI"":""860466063268751"",""ICCID"":""8966044925100058767"",""IMSI"":""520043600678111"",""prodStatus"":""PROD"",""prodDate"":""20260320182716"",""sendDate"":""20260321083211"",""typeStatus"":""OK"",""NGdate"":null,""NGRECBY"":null,""replacedDevice"":null,""active"":""1""},{""deviceId"":""B0201210"",""IMEI"":""860466063287710"",""ICCID"":""8966044925100053917"",""IMSI"":""520043600677626"",""prodStatus"":""PROD"",""prodDate"":""20260320182809"",""sendDate"":""20260321083211"",""typeStatus"":""OK"",""NGdate"":null,""NGRECBY"":null,""replacedDevice"":null,""active"":""1""},{""deviceId"":""B0201867"",""IMEI"":""860466063267977"",""ICCID"":""8966044925100047323"",""IMSI"":""520043600676967"",""prodStatus"":""PROD"",""prodDate"":""20260320182822"",""sendDate"":""20260321083211"",""typeStatus"":""OK"",""NGdate"":null,""NGRECBY"":null,""replacedDevice"":null,""active"":""1""},{""deviceId"":""B0202119"",""IMEI"":""860466063287678"",""ICCID"":""8966044925100044825"",""IMSI"":""520043600676717"",""prodStatus"":""PROD"",""prodDate"":""20260320182835"",""sendDate"":""20260321083211"",""typeStatus"":""OK"",""NGdate"":null,""NGRECBY"":null,""replacedDevice"":null,""active"":""1""},{""deviceId"":""B0202884"",""IMEI"":""860466063287645"",""ICCID"":""8966044925100037175"",""IMSI"":""520043600675952"",""prodStatus"":""PROD"",""prodDate"":""20260320182904"",""sendDate"":""20260321083211"",""typeStatus"":""OK"",""NGdate"":null,""NGRECBY"":null,""replacedDevice"":null,""active"":""1""},{""deviceId"":""B0201839"",""IMEI"":""860466063287603"",""ICCID"":""8966044925100047604"",""IMSI"":""520043600676995"",""prodStatus"":""PROD"",""prodDate"":""20260320182917"",""sendDate"":""20260321083211"",""typeStatus"":""OK"",""NGdate"":null,""NGRECBY"":null,""replacedDevice"":null,""active"":""1""},{""deviceId"":""B0202090"",""IMEI"":""860466063269221"",""ICCID"":""8966044925100045137"",""IMSI"":""520043600676748"",""prodStatus"":""PROD"",""prodDate"":""20260320182929"",""sendDate"":""20260321083211"",""typeStatus"":""OK"",""NGdate"":null,""NGRECBY"":null,""replacedDevice"":null,""active"":""1""},{""deviceId"":""B0201840"",""IMEI"":""860466063269213"",""ICCID"":""8966044925100047612"",""IMSI"":""520043600676996"",""prodStatus"":""PROD"",""prodDate"":""20260320182945"",""sendDate"":""20260321083211"",""typeStatus"":""OK"",""NGdate"":null,""NGRECBY"":null,""replacedDevice"":null,""active"":""1""},{""deviceId"":""B0203287"",""IMEI"":""860466063287629"",""ICCID"":""8966044925100033141"",""IMSI"":""520043600675549"",""prodStatus"":""PROD"",""prodDate"":""20260320182957"",""sendDate"":""20260321083211"",""typeStatus"":""OK"",""NGdate"":null,""NGRECBY"":null,""replacedDevice"":null,""active"":""1""},{""deviceId"":""B0201160"",""IMEI"":""860466063287702"",""ICCID"":""8966044925100054410"",""IMSI"":""520043600677676"",""prodStatus"":""PROD"",""prodDate"":""20260320183011"",""sendDate"":""20260321083211"",""typeStatus"":""OK"",""NGdate"":null,""NGRECBY"":null,""replacedDevice"":null,""active"":""1""},{""deviceId"":""B0202825"",""IMEI"":""860466063287652"",""ICCID"":""8966044925100037746"",""IMSI"":""520043600676009"",""prodStatus"":""PROD"",""prodDate"":""20260320183024"",""sendDate"":""20260321083211"",""typeStatus"":""OK"",""NGdate"":null,""NGRECBY"":null,""replacedDevice"":null,""active"":""1""},{""deviceId"":""B0202842"",""IMEI"":""860466063269262"",""ICCID"":""8966044925100037597"",""IMSI"":""520043600675994"",""prodStatus"":""PROD"",""prodDate"":""20260320183114"",""sendDate"":""20260321083211"",""typeStatus"":""OK"",""NGdate"":null,""NGRECBY"":null,""replacedDevice"":null,""active"":""1""},{""deviceId"":""B0202097"",""IMEI"":""860466063287694"",""ICCID"":""8966044925100045046"",""IMSI"":""520043600676739"",""prodStatus"":""PROD"",""prodDate"":""20260320183131"",""sendDate"":""20260321083211"",""typeStatus"":""OK"",""NGdate"":null,""NGRECBY"":null,""replacedDevice"":null,""active"":""1""},{""deviceId"":""B0202636"",""IMEI"":""860466063269197"",""ICCID"":""8966044925100039676"",""IMSI"":""520043600676202"",""prodStatus"":""PROD"",""prodDate"":""20260320183143"",""sendDate"":""20260321083211"",""typeStatus"":""OK"",""NGdate"":null,""NGRECBY"":null,""replacedDevice"":null,""active"":""1""},{""deviceId"":""B0201341"",""IMEI"":""860466063287660"",""ICCID"":""8966044925100052588"",""IMSI"":""520043600677493"",""prodStatus"":""PROD"",""prodDate"":""20260320183154"",""sendDate"":""20260321083211"",""typeStatus"":""OK"",""NGdate"":null,""NGRECBY"":null,""replacedDevice"":null,""active"":""1""},{""deviceId"":""B0202139"",""IMEI"":""860466063269239"",""ICCID"":""8966044925100044643"",""IMSI"":""520043600676699"",""prodStatus"":""PROD"",""prodDate"":""20260320183206"",""sendDate"":""20260321083211"",""typeStatus"":""OK"",""NGdate"":null,""NGRECBY"":null,""replacedDevice"":null,""active"":""1""},{""deviceId"":""B0202982"",""IMEI"":""860466063287371"",""ICCID"":""8966044925100036193"",""IMSI"":""520043600675854"",""prodStatus"":""PROD"",""prodDate"":""20260320183221"",""sendDate"":""20260321083211"",""typeStatus"":""OK"",""NGdate"":null,""NGRECBY"":null,""replacedDevice"":null,""active"":""1""},{""deviceId"":""B0201956"",""IMEI"":""860466063269270"",""ICCID"":""8966044925100046457"",""IMSI"":""520043600676880"",""prodStatus"":""PROD"",""prodDate"":""20260320183239"",""sendDate"":""20260321083211"",""typeStatus"":""OK"",""NGdate"":null,""NGRECBY"":null,""replacedDevice"":null,""active"":""1""},{""deviceId"":""B0202869"",""IMEI"":""860466063287454"",""ICCID"":""8966044925100037308"",""IMSI"":""520043600675965"",""prodStatus"":""PROD"",""prodDate"":""20260320183251"",""sendDate"":""20260321083211"",""typeStatus"":""OK"",""NGdate"":null,""NGRECBY"":null,""replacedDevice"":null,""active"":""1""},{""deviceId"":""B0203177"",""IMEI"":""860466063287595"",""ICCID"":""8966044925100034248"",""IMSI"":""520043600675659"",""prodStatus"":""PROD"",""prodDate"":""20260320183304"",""sendDate"":""20260321083211"",""typeStatus"":""OK"",""NGdate"":null,""NGRECBY"":null,""replacedDevice"":null,""active"":""1""},{""deviceId"":""B0200383"",""IMEI"":""860466063270450"",""ICCID"":""8966044925100073832"",""IMSI"":""520043600679618"",""prodStatus"":""PROD"",""prodDate"":""20260320183318"",""sendDate"":""20260321083211"",""typeStatus"":""OK"",""NGdate"":null,""NGRECBY"":null,""replacedDevice"":null,""active"":""1""},{""deviceId"":""B0202895"",""IMEI"":""860466063286993"",""ICCID"":""8966044925100037043"",""IMSI"":""520043600675939"",""prodStatus"":""PROD"",""prodDate"":""20260320183417"",""sendDate"":""20260321083211"",""typeStatus"":""OK"",""NGdate"":null,""NGRECBY"":null,""replacedDevice"":null,""active"":""1""},{""deviceId"":""B0202717"",""IMEI"":""860466063287033"",""ICCID"":""8966044925100038843"",""IMSI"":""520043600676119"",""prodStatus"":""PROD"",""prodDate"":""20260320183428"",""sendDate"":""20260321083211"",""typeStatus"":""OK"",""NGdate"":null,""NGRECBY"":null,""replacedDevice"":null,""active"":""1""},{""deviceId"":""B0202389"",""IMEI"":""860466063268686"",""ICCID"":""8966044925100042100"",""IMSI"":""520043600676445"",""prodStatus"":""PROD"",""prodDate"":""20260320183441"",""sendDate"":""20260321083211"",""typeStatus"":""OK"",""NGdate"":null,""NGRECBY"":null,""replacedDevice"":null,""active"":""1""},{""deviceId"":""B0203101"",""IMEI"":""860466063287116"",""ICCID"":""8966044925100035005"",""IMSI"":""520043600675735"",""prodStatus"":""PROD"",""prodDate"":""20260320183456"",""sendDate"":""20260321083211"",""typeStatus"":""OK"",""NGdate"":null,""NGRECBY"":null,""replacedDevice"":null,""active"":""1""},{""deviceId"":""B0202089"",""IMEI"":""860466063269254"",""ICCID"":""8966044925100045129"",""IMSI"":""520043600676747"",""prodStatus"":""PROD"",""prodDate"":""20260320183508"",""sendDate"":""20260321083211"",""typeStatus"":""OK"",""NGdate"":null,""NGRECBY"":null,""replacedDevice"":null,""active"":""1""},{""deviceId"":""B0201419"",""IMEI"":""860466063268652"",""ICCID"":""8966044925100051804"",""IMSI"":""520043600677415"",""prodStatus"":""PROD"",""prodDate"":""20260320183521"",""sendDate"":""20260321083211"",""typeStatus"":""OK"",""NGdate"":null,""NGRECBY"":null,""replacedDevice"":null,""active"":""1""},{""deviceId"":""B0202506"",""IMEI"":""860466063287017"",""ICCID"":""8966044925100040955"",""IMSI"":""520043600676330"",""prodStatus"":""PROD"",""prodDate"":""20260320183533"",""sendDate"":""20260321083211"",""typeStatus"":""OK"",""NGdate"":null,""NGRECBY"":null,""replacedDevice"":null,""active"":""1""},{""deviceId"":""B0202975"",""IMEI"":""860466063268629"",""ICCID"":""8966044925100036243"",""IMSI"":""520043600675859"",""prodStatus"":""PROD"",""prodDate"":""20260320183558"",""sendDate"":""20260321083211"",""typeStatus"":""OK"",""NGdate"":null,""NGRECBY"":null,""replacedDevice"":null,""active"":""1""},{""deviceId"":""B0203310"",""IMEI"":""860466063268694"",""ICCID"":""8966044925100032937"",""IMSI"":""520043600675528"",""prodStatus"":""PROD"",""prodDate"":""20260320183611"",""sendDate"":""20260321083211"",""typeStatus"":""OK"",""NGdate"":null,""NGRECBY"":null,""replacedDevice"":null,""active"":""1""},{""deviceId"":""B0201552"",""IMEI"":""860466063268223"",""ICCID"":""8966044925100050491"",""IMSI"":""520043600677284"",""prodStatus"":""PROD"",""prodDate"":""20260320183630"",""sendDate"":""20260321083211"",""typeStatus"":""OK"",""NGdate"":null,""NGRECBY"":null,""replacedDevice"":null,""active"":""1""},{""deviceId"":""B0200731"",""IMEI"":""860466063268926"",""ICCID"":""8966044925100058676"",""IMSI"":""520043600678102"",""prodStatus"":""PROD"",""prodDate"":""20260320183954"",""sendDate"":""20260321083211"",""typeStatus"":""OK"",""NGdate"":null,""NGRECBY"":null,""replacedDevice"":null,""active"":""1""},{""deviceId"":""B0201093"",""IMEI"":""860466063287223"",""ICCID"":""8966044925100055060"",""IMSI"":""520043600677741"",""prodStatus"":""PROD"",""prodDate"":""20260320184006"",""sendDate"":""20260321083211"",""typeStatus"":""OK"",""NGdate"":null,""NGRECBY"":null,""replacedDevice"":null,""active"":""1""},{""deviceId"":""B0201902"",""IMEI"":""860466063287439"",""ICCID"":""8966044925100046994"",""IMSI"":""520043600676934"",""prodStatus"":""PROD"",""prodDate"":""20260320184018"",""sendDate"":""20260321083211"",""typeStatus"":""OK"",""NGdate"":null,""NGRECBY"":null,""replacedDevice"":null,""active"":""1""},{""deviceId"":""B0203163"",""IMEI"":""860466063268835"",""ICCID"":""8966044925100034388"",""IMSI"":""520043600675673"",""prodStatus"":""PROD"",""prodDate"":""20260320184029"",""sendDate"":""20260321083211"",""typeStatus"":""OK"",""NGdate"":null,""NGRECBY"":null,""replacedDevice"":null,""active"":""1""},{""deviceId"":""B0201376"",""IMEI"":""860466063286829"",""ICCID"":""8966044925100052257"",""IMSI"":""520043600677460"",""prodStatus"":""PROD"",""prodDate"":""20260320184041"",""sendDate"":""20260321083211"",""typeStatus"":""OK"",""NGdate"":null,""NGRECBY"":null,""replacedDevice"":null,""active"":""1""},{""deviceId"":""B0202858"",""IMEI"":""860466063268066"",""ICCID"":""8966044925100037431"",""IMSI"":""520043600675978"",""prodStatus"":""PROD"",""prodDate"":""20260320184057"",""sendDate"":""20260321083211"",""typeStatus"":""OK"",""NGdate"":null,""NGRECBY"":null,""replacedDevice"":null,""active"":""1""},{""deviceId"":""B0201150"",""IMEI"":""860466063268157"",""ICCID"":""8966044925100054519"",""IMSI"":""520043600677686"",""prodStatus"":""PROD"",""prodDate"":""20260320184114"",""sendDate"":""20260321083211"",""typeStatus"":""OK"",""NGdate"":null,""NGRECBY"":null,""replacedDevice"":null,""active"":""1""},{""deviceId"":""B0200954"",""IMEI"":""860466063268199"",""ICCID"":""8966044925100056530"",""IMSI"":""520043600677888"",""prodStatus"":""PROD"",""prodDate"":""20260320184127"",""sendDate"":""20260321083211"",""typeStatus"":""OK"",""NGdate"":null,""NGRECBY"":null,""replacedDevice"":null,""active"":""1""},{""deviceId"":""B0202749"",""IMEI"":""860466063286563"",""ICCID"":""8966044925100038520"",""IMSI"":""520043600676087"",""prodStatus"":""PROD"",""prodDate"":""20260320184142"",""sendDate"":""20260321083211"",""typeStatus"":""OK"",""NGdate"":null,""NGRECBY"":null,""replacedDevice"":null,""active"":""1""},{""deviceId"":""B0202663"",""IMEI"":""860466063286555"",""ICCID"":""8966044925100039387"",""IMSI"":""520043600676173"",""prodStatus"":""PROD"",""prodDate"":""20260320184158"",""sendDate"":""20260321083211"",""typeStatus"":""OK"",""NGdate"":null,""NGRECBY"":null,""replacedDevice"":null,""active"":""1""},{""deviceId"":""B0201624"",""IMEI"":""860466063286621"",""ICCID"":""8966044925100049774"",""IMSI"":""520043600677212"",""prodStatus"":""PROD"",""prodDate"":""20260320184250"",""sendDate"":""20260321083211"",""typeStatus"":""OK"",""NGdate"":null,""NGRECBY"":null,""replacedDevice"":null,""active"":""1""},{""deviceId"":""B0201903"",""IMEI"":""860466063268041"",""ICCID"":""8966044925100046960"",""IMSI"":""520043600676931"",""prodStatus"":""PROD"",""prodDate"":""20260320184302"",""sendDate"":""20260321083211"",""typeStatus"":""OK"",""NGdate"":null,""NGRECBY"":null,""replacedDevice"":null,""active"":""1""},{""deviceId"":""B0201888"",""IMEI"":""860466063268108"",""ICCID"":""8966044925100047133"",""IMSI"":""520043600676948"",""prodStatus"":""PROD"",""prodDate"":""20260320184314"",""sendDate"":""20260321083211"",""typeStatus"":""OK"",""NGdate"":null,""NGRECBY"":null,""replacedDevice"":null,""active"":""1""},{""deviceId"":""B0201723"",""IMEI"":""860466063286548"",""ICCID"":""8966044925100048768"",""IMSI"":""520043600677111"",""prodStatus"":""PROD"",""prodDate"":""20260320184329"",""sendDate"":""20260321083211"",""typeStatus"":""OK"",""NGdate"":null,""NGRECBY"":null,""replacedDevice"":null,""active"":""1""},{""deviceId"":""B0203172"",""IMEI"":""860466063286571"",""ICCID"":""8966044925100034313"",""IMSI"":""520043600675666"",""prodStatus"":""PROD"",""prodDate"":""20260320184341"",""sendDate"":""20260321083211"",""typeStatus"":""OK"",""NGdate"":null,""NGRECBY"":null,""replacedDevice"":null,""active"":""1""},{""deviceId"":""B0200388"",""IMEI"":""860466063288908"",""ICCID"":""8966044925100073808"",""IMSI"":""520043600679615"",""prodStatus"":""PROD"",""prodDate"":""20260320184358"",""sendDate"":""20260321083211"",""typeStatus"":""OK"",""NGdate"":null,""NGRECBY"":null,""replacedDevice"":null,""active"":""1""},{""deviceId"":""B0200281"",""IMEI"":""860466063270526"",""ICCID"":""8966044925100074855"",""IMSI"":""520043600679720"",""prodStatus"":""PROD"",""prodDate"":""20260320184411"",""sendDate"":""20260321083211"",""typeStatus"":""OK"",""NGdate"":null,""NGRECBY"":null,""replacedDevice"":null,""active"":""1""},{""deviceId"":""B0200369"",""IMEI"":""860466063270500"",""ICCID"":""8966044925100073972"",""IMSI"":""520043600679632"",""prodStatus"":""PROD"",""prodDate"":""20260320184425"",""sendDate"":""20260321083211"",""typeStatus"":""OK"",""NGdate"":null,""NGRECBY"":null,""replacedDevice"":null,""active"":""1""},{""deviceId"":""B0201665"",""IMEI"":""860466063270229"",""ICCID"":""8966044925100049345"",""IMSI"":""520043600677169"",""prodStatus"":""PROD"",""prodDate"":""20260320184442"",""sendDate"":""20260321083211"",""typeStatus"":""OK"",""NGdate"":null,""NGRECBY"":null,""replacedDevice"":null,""active"":""1""},{""deviceId"":""B0202883"",""IMEI"":""860466063288940"",""ICCID"":""8966044925100037167"",""IMSI"":""520043600675951"",""prodStatus"":""PROD"",""prodDate"":""20260320184456"",""sendDate"":""20260321083211"",""typeStatus"":""OK"",""NGdate"":null,""NGRECBY"":null,""replacedDevice"":null,""active"":""1""},{""deviceId"":""B0201138"",""IMEI"":""860466063268090"",""ICCID"":""8966044925100054634"",""IMSI"":""520043600677698"",""prodStatus"":""PROD"",""prodDate"":""20260320184607"",""sendDate"":""20260321083211"",""typeStatus"":""OK"",""NGdate"":null,""NGRECBY"":null,""replacedDevice"":null,""active"":""1""},{""deviceId"":""B0203022"",""IMEI"":""860466063286589"",""ICCID"":""8966044925100035799"",""IMSI"":""520043600675814"",""prodStatus"":""PROD"",""prodDate"":""20260320184619"",""sendDate"":""20260321083211"",""typeStatus"":""OK"",""NGdate"":null,""NGRECBY"":null,""replacedDevice"":null,""active"":""1""},{""deviceId"":""B0201361"",""IMEI"":""860466063268215"",""ICCID"":""8966044925100052380"",""IMSI"":""520043600677473"",""prodStatus"":""PROD"",""prodDate"":""20260320184630"",""sendDate"":""20260321083211"",""typeStatus"":""OK"",""NGdate"":null,""NGRECBY"":null,""replacedDevice"":null,""active"":""1""},{""deviceId"":""B0203247"",""IMEI"":""860466063286530"",""ICCID"":""8966044925100033547"",""IMSI"":""520043600675589"",""prodStatus"":""PROD"",""prodDate"":""20260320184645"",""sendDate"":""20260321083211"",""typeStatus"":""OK"",""NGdate"":null,""NGRECBY"":null,""replacedDevice"":null,""active"":""1""},{""deviceId"":""B0203019"",""IMEI"":""860466063286498"",""ICCID"":""8966044925100035807"",""IMSI"":""520043600675815"",""prodStatus"":""PROD"",""prodDate"":""20260320184701"",""sendDate"":""20260321083211"",""typeStatus"":""OK"",""NGdate"":null,""NGRECBY"":null,""replacedDevice"":null,""active"":""1""},{""deviceId"":""B0200065"",""IMEI"":""860466063286407"",""ICCID"":""8966044925100077650"",""IMSI"":""520043600680000"",""prodStatus"":""PROD"",""prodDate"":""20260320184713"",""sendDate"":""20260321083211"",""typeStatus"":""OK"",""NGdate"":null,""NGRECBY"":null,""replacedDevice"":null,""active"":""1""},{""deviceId"":""B0202942"",""IMEI"":""860466063286613"",""ICCID"":""8966044925100036599"",""IMSI"":""520043600675894"",""prodStatus"":""PROD"",""prodDate"":""20260320184730"",""sendDate"":""20260321083211"",""typeStatus"":""OK"",""NGdate"":null,""NGRECBY"":null,""replacedDevice"":null,""active"":""1""},{""deviceId"":""B0202738"",""IMEI"":""860466063286522"",""ICCID"":""8966044925100038652"",""IMSI"":""520043600676100"",""prodStatus"":""PROD"",""prodDate"":""20260320184742"",""sendDate"":""20260321083211"",""typeStatus"":""OK"",""NGdate"":null,""NGRECBY"":null,""replacedDevice"":null,""active"":""1""},{""deviceId"":""B0101680"",""IMEI"":""860466063268140"",""ICCID"":""8966044225100073233"",""IMSI"":""520043600664558"",""prodStatus"":""PROD"",""prodDate"":""20260320184756"",""sendDate"":""20260321083211"",""typeStatus"":""OK"",""NGdate"":null,""NGRECBY"":null,""replacedDevice"":null,""active"":""1""},{""deviceId"":""B0203238"",""IMEI"":""860466063286605"",""ICCID"":""8966044925100033653"",""IMSI"":""520043600675600"",""prodStatus"":""PROD"",""prodDate"":""20260320184813"",""sendDate"":""20260321083211"",""typeStatus"":""OK"",""NGdate"":null,""NGRECBY"":null,""replacedDevice"":null,""active"":""1""},{""deviceId"":""B0202176"",""IMEI"":""860466063287959"",""ICCID"":""8966044925100044296"",""IMSI"":""520043600676664"",""prodStatus"":""PROD"",""prodDate"":""20260320184903"",""sendDate"":""20260321083211"",""typeStatus"":""OK"",""NGdate"":null,""NGRECBY"":null,""replacedDevice"":null,""active"":""1""},{""deviceId"":""B0202903"",""IMEI"":""860466063287736"",""ICCID"":""8966044925100036961"",""IMSI"":""520043600675931"",""prodStatus"":""PROD"",""prodDate"":""20260320184916"",""sendDate"":""20260321083211"",""typeStatus"":""OK"",""NGdate"":null,""NGRECBY"":null,""replacedDevice"":null,""active"":""1""},{""deviceId"":""B0202099"",""IMEI"":""860466063287744"",""ICCID"":""8966044925100045020"",""IMSI"":""520043600676737"",""prodStatus"":""PROD"",""prodDate"":""20260320184927"",""sendDate"":""20260321083211"",""typeStatus"":""OK"",""NGdate"":null,""NGRECBY"":null,""replacedDevice"":null,""active"":""1""},{""deviceId"":""B0201554"",""IMEI"":""860466063269551"",""ICCID"":""8966044925100050475"",""IMSI"":""520043600677282"",""prodStatus"":""PROD"",""prodDate"":""20260320184940"",""sendDate"":""20260321083211"",""typeStatus"":""OK"",""NGdate"":null,""NGRECBY"":null,""replacedDevice"":null,""active"":""1""},{""deviceId"":""B0200396"",""IMEI"":""860466063287975"",""ICCID"":""8966044925100073725"",""IMSI"":""520043600679607"",""prodStatus"":""PROD"",""prodDate"":""20260320184956"",""sendDate"":""20260321083211"",""typeStatus"":""OK"",""NGdate"":null,""NGRECBY"":null,""replacedDevice"":null,""active"":""1""},{""deviceId"":""B0201493"",""IMEI"":""860466063268983"",""ICCID"":""8966044925100051069"",""IMSI"":""520043600677341"",""prodStatus"":""PROD"",""prodDate"":""20260320185008"",""sendDate"":""20260321083211"",""typeStatus"":""OK"",""NGdate"":null,""NGRECBY"":null,""replacedDevice"":null,""active"":""1""},{""deviceId"":""B0202912"",""IMEI"":""860466063269486"",""ICCID"":""8966044925100036896"",""IMSI"":""520043600675924"",""prodStatus"":""PROD"",""prodDate"":""20260320185025"",""sendDate"":""20260321083211"",""typeStatus"":""OK"",""NGdate"":null,""NGRECBY"":null,""replacedDevice"":null,""active"":""1""},{""deviceId"":""B0203040"",""IMEI"":""860466063269478"",""ICCID"":""8966044925100030030"",""IMSI"":""520043600675238"",""prodStatus"":""PROD"",""prodDate"":""20260320185038"",""sendDate"":""202603210832</t>
  </si>
  <si>
    <t>11"",""typeStatus"":""OK"",""NGdate"":null,""NGRECBY"":null,""replacedDevice"":null,""active"":""1""},{""deviceId"":""B0201223"",""IMEI"":""860466063287991"",""ICCID"":""8966044925100053768"",""IMSI"":""520043600677611"",""prodStatus"":""PROD"",""prodDate"":""20260320185051"",""sendDate"":""20260321083211"",""typeStatus"":""OK"",""NGdate"":null,""NGRECBY"":null,""replacedDevice"":null,""active"":""1""},{""deviceId"":""B0202850"",""IMEI"":""860466063287082"",""ICCID"":""8966044925100037514"",""IMSI"":""520043600675986"",""prodStatus"":""PROD"",""prodDate"":""20260320185106"",""sendDate"":""20260321083211"",""typeStatus"":""OK"",""NGdate"":null,""NGRECBY"":null,""replacedDevice"":null,""active"":""1""},{""deviceId"":""B0202988"",""IMEI"":""860466063269007"",""ICCID"":""8966044925100036136"",""IMSI"":""520043600675848"",""prodStatus"":""PROD"",""prodDate"":""20260320185503"",""sendDate"":""20260321083211"",""typeStatus"":""OK"",""NGdate"":null,""NGRECBY"":null,""replacedDevice"":null,""active"":""1""},{""deviceId"":""B0201250"",""IMEI"":""860466063287298"",""ICCID"":""8966044925100053511"",""IMSI"":""520043600677586"",""prodStatus"":""PROD"",""prodDate"":""20260320185517"",""sendDate"":""20260321083211"",""typeStatus"":""OK"",""NGdate"":null,""NGRECBY"":null,""replacedDevice"":null,""active"":""1""},{""deviceId"":""B0202951"",""IMEI"":""860466063268843"",""ICCID"":""8966044925100036482"",""IMSI"":""520043600675883"",""prodStatus"":""PROD"",""prodDate"":""20260320185529"",""sendDate"":""20260321083211"",""typeStatus"":""OK"",""NGdate"":null,""NGRECBY"":null,""replacedDevice"":null,""active"":""1""},{""deviceId"":""B0202513"",""IMEI"":""860466063287272"",""ICCID"":""8966044925100040864"",""IMSI"":""520043600676321"",""prodStatus"":""PROD"",""prodDate"":""20260320185544"",""sendDate"":""20260321083211"",""typeStatus"":""OK"",""NGdate"":null,""NGRECBY"":null,""replacedDevice"":null,""active"":""1""},{""deviceId"":""B0203296"",""IMEI"":""860466063287447"",""ICCID"":""8966044925100033075"",""IMSI"":""520043600675542"",""prodStatus"":""PROD"",""prodDate"":""20260320185557"",""sendDate"":""20260321083211"",""typeStatus"":""OK"",""NGdate"":null,""NGRECBY"":null,""replacedDevice"":null,""active"":""1""},{""deviceId"":""B0201149"",""IMEI"":""860466063287538"",""ICCID"":""8966044925100054501"",""IMSI"":""520043600677685"",""prodStatus"":""PROD"",""prodDate"":""20260320185614"",""sendDate"":""20260321083211"",""typeStatus"":""OK"",""NGdate"":null,""NGRECBY"":null,""replacedDevice"":null,""active"":""1""},{""deviceId"":""B0202220"",""IMEI"":""860466063287561"",""ICCID"":""8966044925100043819"",""IMSI"":""520043600676616"",""prodStatus"":""PROD"",""prodDate"":""20260320185628"",""sendDate"":""20260321083211"",""typeStatus"":""OK"",""NGdate"":null,""NGRECBY"":null,""replacedDevice"":null,""active"":""1""},{""deviceId"":""B0202836"",""IMEI"":""860466063287520"",""ICCID"":""8966044925100037654"",""IMSI"":""520043600676000"",""prodStatus"":""PROD"",""prodDate"":""20260320185641"",""sendDate"":""20260321083211"",""typeStatus"":""OK"",""NGdate"":null,""NGRECBY"":null,""replacedDevice"":null,""active"":""1""},{""deviceId"":""B0202664"",""IMEI"":""860466063287579"",""ICCID"":""8966044925100039395"",""IMSI"":""520043600676174"",""prodStatus"":""PROD"",""prodDate"":""20260320185700"",""sendDate"":""20260321083211"",""typeStatus"":""OK"",""NGdate"":null,""NGRECBY"":null,""replacedDevice"":null,""active"":""1""},{""deviceId"":""B0202250"",""IMEI"":""860466063287546"",""ICCID"":""8966044925100043512"",""IMSI"":""520043600676586"",""prodStatus"":""PROD"",""prodDate"":""20260320185714"",""sendDate"":""20260321083211"",""typeStatus"":""OK"",""NGdate"":null,""NGRECBY"":null,""replacedDevice"":null,""active"":""1""},{""deviceId"":""B0202213"",""IMEI"":""860466063269106"",""ICCID"":""8966044925100043868"",""IMSI"":""520043600676621"",""prodStatus"":""PROD"",""prodDate"":""20260320185815"",""sendDate"":""20260321083211"",""typeStatus"":""OK"",""NGdate"":null,""NGRECBY"":null,""replacedDevice"":null,""active"":""1""},{""deviceId"":""B0201537"",""IMEI"":""860466063269098"",""ICCID"":""8966044925100050624"",""IMSI"":""520043600677297"",""prodStatus"":""PROD"",""prodDate"":""20260320185827"",""sendDate"":""20260321083211"",""typeStatus"":""OK"",""NGdate"":null,""NGRECBY"":null,""replacedDevice"":null,""active"":""1""},{""deviceId"":""B0203213"",""IMEI"":""860466063287512"",""ICCID"":""8966044925100033885"",""IMSI"":""520043600675623"",""prodStatus"":""PROD"",""prodDate"":""20260320185838"",""sendDate"":""20260321083211"",""typeStatus"":""OK"",""NGdate"":null,""NGRECBY"":null,""replacedDevice"":null,""active"":""1""},{""deviceId"":""B0201684"",""IMEI"":""860466063268942"",""ICCID"":""8966044925100049170"",""IMSI"":""520043600677152"",""prodStatus"":""PROD"",""prodDate"":""20260320185851"",""sendDate"":""20260321083211"",""typeStatus"":""OK"",""NGdate"":null,""NGRECBY"":null,""replacedDevice"":null,""active"":""1""},{""deviceId"":""B0201500"",""IMEI"":""860466063287637"",""ICCID"":""8966044925100051010"",""IMSI"":""520043600677336"",""prodStatus"":""PROD"",""prodDate"":""20260320185903"",""sendDate"":""20260321083211"",""typeStatus"":""OK"",""NGdate"":null,""NGRECBY"":null,""replacedDevice"":null,""active"":""1""},{""deviceId"":""B0203590"",""IMEI"":""860466063269171"",""ICCID"":""8966044925100030139"",""IMSI"":""520043600675248"",""prodStatus"":""PROD"",""prodDate"":""20260320185919"",""sendDate"":""20260321083211"",""typeStatus"":""OK"",""NGdate"":null,""NGRECBY"":null,""replacedDevice"":null,""active"":""1""},{""deviceId"":""B0203206"",""IMEI"":""860466063269163"",""ICCID"":""8966044925100033976"",""IMSI"":""520043600675632"",""prodStatus"":""PROD"",""prodDate"":""20260320185932"",""sendDate"":""20260321083211"",""typeStatus"":""OK"",""NGdate"":null,""NGRECBY"":null,""replacedDevice"":null,""active"":""1""},{""deviceId"":""B0202892"",""IMEI"":""860466063269080"",""ICCID"":""8966044925100037092"",""IMSI"":""520043600675944"",""prodStatus"":""PROD"",""prodDate"":""20260320185946"",""sendDate"":""20260321083211"",""typeStatus"":""OK"",""NGdate"":null,""NGRECBY"":null,""replacedDevice"":null,""active"":""1""},{""deviceId"":""B0203176"",""IMEI"":""860466063269064"",""ICCID"":""8966044925100034271"",""IMSI"":""520043600675662"",""prodStatus"":""PROD"",""prodDate"":""20260320185958"",""sendDate"":""20260321083211"",""typeStatus"":""OK"",""NGdate"":null,""NGRECBY"":null,""replacedDevice"":null,""active"":""1""},{""deviceId"":""B0202823"",""IMEI"":""860466063287611"",""ICCID"":""8966044925100037761"",""IMSI"":""520043600676011"",""prodStatus"":""PROD"",""prodDate"":""20260320190012"",""sendDate"":""20260321083211"",""typeStatus"":""OK"",""NGdate"":null,""NGRECBY"":null,""replacedDevice"":null,""active"":""1""},{""deviceId"":""B0200538"",""IMEI"":""860466063270161"",""ICCID"":""8966044925100072305"",""IMSI"":""520043600679465"",""prodStatus"":""PROD"",""prodDate"":""20260320190116"",""sendDate"":""20260321083211"",""typeStatus"":""OK"",""NGdate"":null,""NGRECBY"":null,""replacedDevice"":null,""active"":""1""},{""deviceId"":""B0202517"",""IMEI"":""860466063288866"",""ICCID"":""8966044925100040823"",""IMSI"":""520043600676317"",""prodStatus"":""PROD"",""prodDate"":""20260320190130"",""sendDate"":""20260321083211"",""typeStatus"":""OK"",""NGdate"":null,""NGRECBY"":null,""replacedDevice"":null,""active"":""1""},{""deviceId"":""B0201229"",""IMEI"":""860466063288817"",""ICCID"":""8966044925100053701"",""IMSI"":""520043600677605"",""prodStatus"":""PROD"",""prodDate"":""20260320190146"",""sendDate"":""20260321083211"",""typeStatus"":""OK"",""NGdate"":null,""NGRECBY"":null,""replacedDevice"":null,""active"":""1""},{""deviceId"":""B0203284"",""IMEI"":""860466063270492"",""ICCID"":""8966044925100033190"",""IMSI"":""520043600675554"",""prodStatus"":""PROD"",""prodDate"":""20260320190158"",""sendDate"":""20260321083211"",""typeStatus"":""OK"",""NGdate"":null,""NGRECBY"":null,""replacedDevice"":null,""active"":""1""},{""deviceId"":""B0200600"",""IMEI"":""860466063270443"",""ICCID"":""8966044925100059989"",""IMSI"":""520043600678233"",""prodStatus"":""PROD"",""prodDate"":""20260320190212"",""sendDate"":""20260321083211"",""typeStatus"":""OK"",""NGdate"":null,""NGRECBY"":null,""replacedDevice"":null,""active"":""1""},{""deviceId"":""B0203169"",""IMEI"":""860466063270385"",""ICCID"":""8966044925100034321"",""IMSI"":""520043600675667"",""prodStatus"":""PROD"",""prodDate"":""20260320190225"",""sendDate"":""20260321083211"",""typeStatus"":""OK"",""NGdate"":null,""NGRECBY"":null,""replacedDevice"":null,""active"":""1""},{""deviceId"":""B0201490"",""IMEI"":""860466063270187"",""ICCID"":""8966044925100051119"",""IMSI"":""520043600677346"",""prodStatus"":""PROD"",""prodDate"":""20260320190239"",""sendDate"":""20260321083211"",""typeStatus"":""OK"",""NGdate"":null,""NGRECBY"":null,""replacedDevice"":null,""active"":""1""},{""deviceId"":""B0201122"",""IMEI"":""860466063288882"",""ICCID"":""8966044925100054790"",""IMSI"":""520043600677714"",""prodStatus"":""PROD"",""prodDate"":""20260320190252"",""sendDate"":""20260321083211"",""typeStatus"":""OK"",""NGdate"":null,""NGRECBY"":null,""replacedDevice"":null,""active"":""1""},{""deviceId"":""B0203338"",""IMEI"":""860466063270468"",""ICCID"":""8966044925100032655"",""IMSI"":""520043600675500"",""prodStatus"":""PROD"",""prodDate"":""20260320190306"",""sendDate"":""20260321083211"",""typeStatus"":""OK"",""NGdate"":null,""NGRECBY"":null,""replacedDevice"":null,""active"":""1""},{""deviceId"":""B0203382"",""IMEI"":""860466063270476"",""ICCID"":""8966044925100032218"",""IMSI"":""520043600675456"",""prodStatus"":""PROD"",""prodDate"":""20260320190321"",""sendDate"":""20260321083211"",""typeStatus"":""OK"",""NGdate"":null,""NGRECBY"":null,""replacedDevice"":null,""active"":""1""},{""deviceId"":""B0202747"",""IMEI"":""860466063267878"",""ICCID"":""8966044925100038546"",""IMSI"":""520043600676089"",""prodStatus"":""PROD"",""prodDate"":""20260320190452"",""sendDate"":""20260321083211"",""typeStatus"":""OK"",""NGdate"":null,""NGRECBY"":null,""replacedDevice"":null,""active"":""1""},{""deviceId"":""B0202750"",""IMEI"":""860466063286167"",""ICCID"":""8966044925100038538"",""IMSI"":""520043600676088"",""prodStatus"":""PROD"",""prodDate"":""20260320190504"",""sendDate"":""20260321083211"",""typeStatus"":""OK"",""NGdate"":null,""NGRECBY"":null,""replacedDevice"":null,""active"":""1""},{""deviceId"":""B0202466"",""IMEI"":""860466063267753"",""ICCID"":""8966044925100041359"",""IMSI"":""520043600676370"",""prodStatus"":""PROD"",""prodDate"":""20260320190521"",""sendDate"":""20260321083211"",""typeStatus"":""OK"",""NGdate"":null,""NGRECBY"":null,""replacedDevice"":null,""active"":""1""},{""deviceId"":""B0201215"",""IMEI"":""860466063286282"",""ICCID"":""8966044925100053842"",""IMSI"":""520043600677619"",""prodStatus"":""PROD"",""prodDate"":""20260320190533"",""sendDate"":""20260321083211"",""typeStatus"":""OK"",""NGdate"":null,""NGRECBY"":null,""replacedDevice"":null,""active"":""1""},{""deviceId"":""B0202182"",""IMEI"":""860466063286159"",""ICCID"":""8966044925100044197"",""IMSI"":""520043600676654"",""prodStatus"":""PROD"",""prodDate"":""20260320190546"",""sendDate"":""20260321083211"",""typeStatus"":""OK"",""NGdate"":null,""NGRECBY"":null,""replacedDevice"":null,""active"":""1""},{""deviceId"":""B0202333"",""IMEI"":""860466063287587"",""ICCID"":""8966044925100042662"",""IMSI"":""520043600676501"",""prodStatus"":""PROD"",""prodDate"":""20260320190601"",""sendDate"":""20260321083211"",""typeStatus"":""OK"",""NGdate"":null,""NGRECBY"":null,""replacedDevice"":null,""active"":""1""},{""deviceId"":""B0203302"",""IMEI"":""860466063268959"",""ICCID"":""8966044925100033018"",""IMSI"":""520043600675536"",""prodStatus"":""PROD"",""prodDate"":""20260320190615"",""sendDate"":""20260321083211"",""typeStatus"":""OK"",""NGdate"":null,""NGRECBY"":null,""replacedDevice"":null,""active"":""1""},{""deviceId"":""B0202223"",""IMEI"":""860466063269122"",""ICCID"":""8966044925100043769"",""IMSI"":""520043600676611"",""prodStatus"":""PROD"",""prodDate"":""20260320190628"",""sendDate"":""20260321083211"",""typeStatus"":""OK"",""NGdate"":null,""NGRECBY"":null,""replacedDevice"":null,""active"":""1""},{""deviceId"":""B0203168"",""IMEI"":""860466063269189"",""ICCID"":""8966044925100034354"",""IMSI"":""520043600675670"",""prodStatus"":""PROD"",""prodDate"":""20260320190643"",""sendDate"":""20260321083211"",""typeStatus"":""OK"",""NGdate"":null,""NGRECBY"":null,""replacedDevice"":null,""active"":""1""},{""deviceId"":""B0203531"",""IMEI"":""860466063269130"",""ICCID"":""8966044925100030204"",""IMSI"":""520043600675255"",""prodStatus"":""PROD"",""prodDate"":""20260320190658"",""sendDate"":""20260321083211"",""typeStatus"":""OK"",""NGdate"":null,""NGRECBY"":null,""replacedDevice"":null,""active"":""1""},{""deviceId"":""B0202687"",""IMEI"":""860466063268991"",""ICCID"":""8966044925100039148"",""IMSI"":""520043600676149"",""prodStatus"":""PROD"",""prodDate"":""20260320190753"",""sendDate"":""20260321083211"",""typeStatus"":""OK"",""NGdate"":null,""NGRECBY"":null,""replacedDevice"":null,""active"":""1""},{""deviceId"":""B0202064"",""IMEI"":""860466063268967"",""ICCID"":""8966044925100045392"",""IMSI"":""520043600676774"",""prodStatus"":""PROD"",""prodDate"":""20260320190805"",""sendDate"":""20260321083211"",""typeStatus"":""OK"",""NGdate"":null,""NGRECBY"":null,""replacedDevice"":null,""active"":""1""},{""deviceId"":""B0200033"",""IMEI"":""860466063287389"",""ICCID"":""8966044925100077304"",""IMSI"":""520043600679965"",""prodStatus"":""PROD"",""prodDate"":""20260320190817"",""sendDate"":""20260321083211"",""typeStatus"":""OK"",""NGdate"":null,""NGRECBY"":null,""replacedDevice"":null,""active"":""1""},{""deviceId"":""B0202673"",""IMEI"":""860466063287181"",""ICCID"":""8966044925100039288"",""IMSI"":""520043600676163"",""prodStatus"":""PROD"",""prodDate"":""20260320190830"",""sendDate"":""20260321083211"",""typeStatus"":""OK"",""NGdate"":null,""NGRECBY"":null,""replacedDevice"":null,""active"":""1""},{""deviceId"":""B0202657"",""IMEI"":""860466063287306"",""ICCID"":""8966044925100039445"",""IMSI"":""520043600676179"",""prodStatus"":""PROD"",""prodDate"":""20260320190848"",""sendDate"":""20260321083211"",""typeStatus"":""OK"",""NGdate"":null,""NGRECBY"":null,""replacedDevice"":null,""active"":""1""},{""deviceId"":""B0202848"",""IMEI"":""860466063287231"",""ICCID"":""8966044925100037530"",""IMSI"":""520043600675988"",""prodStatus"":""PROD"",""prodDate"":""20260320190902"",""sendDate"":""20260321083211"",""typeStatus"":""OK"",""NGdate"":null,""NGRECBY"":null,""replacedDevice"":null,""active"":""1""},{""deviceId"":""B0200502"",""IMEI"":""860466063268710"",""ICCID"":""8966044925100072669"",""IMSI"":""520043600679501"",""prodStatus"":""PROD"",""prodDate"":""20260320190918"",""sendDate"":""20260321083211"",""typeStatus"":""OK"",""NGdate"":null,""NGRECBY"":null,""replacedDevice"":null,""active"":""1""},{""deviceId"":""B0201141"",""IMEI"":""860466063287413"",""ICCID"":""8966044925100054584"",""IMSI"":""520043600677693"",""prodStatus"":""PROD"",""prodDate"":""20260320190930"",""sendDate"":""20260321083211"",""typeStatus"":""OK"",""NGdate"":null,""NGRECBY"":null,""replacedDevice"":null,""active"":""1""},{""deviceId"":""B0201205"",""IMEI"":""860466063287280"",""ICCID"":""8966044925100053941"",""IMSI"":""520043600677629"",""prodStatus"":""PROD"",""prodDate"":""20260320190944"",""sendDate"":""20260321083211"",""typeStatus"":""OK"",""NGdate"":null,""NGRECBY"":null,""replacedDevice"":null,""active"":""1""},{""deviceId"":""B0200398"",""IMEI"":""860466063268413"",""ICCID"":""8966044925100073709"",""IMSI"":""520043600679605"",""prodStatus"":""PROD"",""prodDate"":""20260320190958"",""sendDate"":""20260321083211"",""typeStatus"":""OK"",""NGdate"":null,""NGRECBY"":null,""replacedDevice"":null,""active"":""1""},{""deviceId"":""B0202002"",""IMEI"":""860466063288932"",""ICCID"":""8966044925100044254"",""IMSI"":""520043600676660"",""prodStatus"":""PROD"",""prodDate"":""20260320191155"",""sendDate"":""20260321083211"",""typeStatus"":""OK"",""NGdate"":null,""NGRECBY"":null,""replacedDevice"":null,""active"":""1""},{""deviceId"":""B0203196"",""IMEI"":""860466063288965"",""ICCID"":""8966044925100034073"",""IMSI"":""520043600675642"",""prodStatus"":""PROD"",""prodDate"":""20260320191207"",""sendDate"":""20260321083211"",""typeStatus"":""OK"",""NGdate"":null,""NGRECBY"":null,""replacedDevice"":null,""active"":""1""},{""deviceId"":""B0201164"",""IMEI"":""860466063270435"",""ICCID"":""8966044925100054378"",""IMSI"":""520043600677672"",""prodStatus"":""PROD"",""prodDate"":""20260320191219"",""sendDate"":""20260321083211"",""typeStatus"":""OK"",""NGdate"":null,""NGRECBY"":null,""replacedDevice"":null,""active"":""1""},{""deviceId"":""B0203339"",""IMEI"":""860466063288890"",""ICCID"":""8966044925100032622"",""IMSI"":""520043600675497"",""prodStatus"":""PROD"",""prodDate"":""20260320191231"",""sendDate"":""20260321083211"",""typeStatus"":""OK"",""NGdate"":null,""NGRECBY"":null,""replacedDevice"":null,""active"":""1""}]}</t>
  </si>
  <si>
    <t>{""statusCode"":""000"",""message"":""Successful completion"",""countInsert"":164,""countUpdate"":0}</t>
  </si>
  <si>
    <t>f2977aa4-1d79-4b83-ae63-338412b23251</t>
  </si>
  <si>
    <t>{""requestHeader"":{""privateIdValue"":""8966032540030329438"",""resourceGroupId"":""A0104762"",""customerOrderType"":""TMTsubscription"",""userSys"":""TMT"",""reTransmit"":""0""},""resourceItemList"":[{""resourceName"":""subscriptionPackageChange"",""requestType"":""UPDATE"",""iccid"":""8966032540030329438"",""subscriptionPackage"":""18000020_SP_02""}]}</t>
  </si>
  <si>
    <t>{""requestHeader"":{""privateIdValue"":""8966032320080322777"",""resourceGroupId"":""ZWC04226"",""customerOrderType"":""TMTsubscription"",""userSys"":""TMT"",""reTransmit"":""0""},""resourceItemList"":[{""resourceName"":""subscriptionPackageChange"",""requestType"":""UPDATE"",""iccid"":""8966032320080322777"",""subscriptionPackage"":""18000020_SP_02""}]}</t>
  </si>
  <si>
    <t>faf7d78f-55a5-4974-be3d-10f85ffb3119</t>
  </si>
  <si>
    <t>{""resourceOrderId"": ""PBSSAPPA904-PGZ-202603221516333281"",""resourceGroupId"": ""A0104762"",""resourceOrderTimeOut"": ""420"",""resultCode"": ""20000"",""resultDesc"": ""Success"",""developerMessage"": """"</t>
  </si>
  <si>
    <t>{""resourceOrderId"": ""PBSSAPPA902-PGZ-202603220948380681"",""resourceGroupId"": ""ZWC04226"",""resourceOrderTimeOut"": ""420"",""resultCode"": ""20000"",""resultDesc"": ""Success"",""developerMessage"": """"</t>
  </si>
  <si>
    <t>A0104762</t>
  </si>
  <si>
    <t>ZWC04226</t>
  </si>
  <si>
    <t>{responseHeader={customerOrderType=TMTsubscription, reTransmit=0, userSys=TMT, privateIdValue=8966032540030329438, resourceGroupId=A0104762, resourceOrderId=PBSSAPPA904-PGZ-202603221516333281, resultCode=20000, resultDesc=Success, developerMessage=}, resourceItemList=[{resourceName=subscriptionPackageChange, resourceItemStatus=Success, resourceItemErrMessage=Success, errorFlag=11111, resourceActivatedDate=20260322151633+0700, imsi=520039300752810, iccid=8966032540030329438, mobileNo=66673416849, specialErrHandling={suppCode=[], taskKeyCondition=[], taskDeveloperMessage=[]}}]}</t>
  </si>
  <si>
    <t>{responseHeader={customerOrderType=TMTsubscription, reTransmit=0, userSys=TMT, privateIdValue=8966032320080322777, resourceGroupId=ZWC04226, resourceOrderId=PBSSAPPA902-PGZ-202603220948380681, resultCode=20000, resultDesc=Success, developerMessage=}, resourceItemList=[{resourceName=subscriptionPackageChange, resourceItemStatus=Success, resourceItemErrMessage=Success, errorFlag=11111, resourceActivatedDate=20260322094838+0700, imsi=520039300577594, iccid=8966032320080322777, mobileNo=66671678581, specialErrHandling={suppCode=[], taskKeyCondition=[], taskDeveloperMessage=[]}}]}</t>
  </si>
  <si>
    <t>{""developerMessage"":"""",""resultCode"":""20000"",""resourceGroupId"":""A0104762"",""resultDesc"":""Success"",""resourceOrderId"":""PBSSAPPA904-PGZ-202603221516333281""}</t>
  </si>
  <si>
    <t>{""developerMessage"":"""",""resultCode"":""20000"",""resourceGroupId"":""ZWC04226"",""resultDesc"":""Success"",""resourceOrderId"":""PBSSAPPA902-PGZ-202603220948380681""}</t>
  </si>
  <si>
    <t>BYC02898</t>
  </si>
  <si>
    <t>BYC01313</t>
  </si>
  <si>
    <t>BYC00409</t>
  </si>
  <si>
    <t>BYC02171</t>
  </si>
  <si>
    <t>BYC02394</t>
  </si>
  <si>
    <t>BYC01922</t>
  </si>
  <si>
    <t>BYC00102</t>
  </si>
  <si>
    <t>BYC01169</t>
  </si>
  <si>
    <t>BYC00264</t>
  </si>
  <si>
    <t>BYC02578</t>
  </si>
  <si>
    <t>BYC02950</t>
  </si>
  <si>
    <t>BYC00002</t>
  </si>
  <si>
    <t>BYC02460</t>
  </si>
  <si>
    <t>BYC02919</t>
  </si>
  <si>
    <t>BYC02487</t>
  </si>
  <si>
    <t>BYC02721</t>
  </si>
  <si>
    <t>BYC00467</t>
  </si>
  <si>
    <t>BYC02561</t>
  </si>
  <si>
    <t>BYC02892</t>
  </si>
  <si>
    <t>B0203345</t>
  </si>
  <si>
    <t>B0201140</t>
  </si>
  <si>
    <t>B0201789</t>
  </si>
  <si>
    <t>B0201257</t>
  </si>
  <si>
    <t>B0201882</t>
  </si>
  <si>
    <t>B0203267</t>
  </si>
  <si>
    <t>B0201685</t>
  </si>
  <si>
    <t>B0202117</t>
  </si>
  <si>
    <t>B0201669</t>
  </si>
  <si>
    <t>B0201623</t>
  </si>
  <si>
    <t>B0202905</t>
  </si>
  <si>
    <t>B0202624</t>
  </si>
  <si>
    <t>B0202995</t>
  </si>
  <si>
    <t>B0200626</t>
  </si>
  <si>
    <t>B0203304</t>
  </si>
  <si>
    <t>B0200915</t>
  </si>
  <si>
    <t>B0203349</t>
  </si>
  <si>
    <t>B0203262</t>
  </si>
  <si>
    <t>B0203061</t>
  </si>
  <si>
    <t>B0200724</t>
  </si>
  <si>
    <t>B0201210</t>
  </si>
  <si>
    <t>B0201867</t>
  </si>
  <si>
    <t>B0202119</t>
  </si>
  <si>
    <t>B0202884</t>
  </si>
  <si>
    <t>B0201839</t>
  </si>
  <si>
    <t>B0202090</t>
  </si>
  <si>
    <t>B0201840</t>
  </si>
  <si>
    <t>B0203287</t>
  </si>
  <si>
    <t>B0201160</t>
  </si>
  <si>
    <t>B0202825</t>
  </si>
  <si>
    <t>B0202842</t>
  </si>
  <si>
    <t>B0202097</t>
  </si>
  <si>
    <t>B0202636</t>
  </si>
  <si>
    <t>B0201341</t>
  </si>
  <si>
    <t>B0202139</t>
  </si>
  <si>
    <t>B0202982</t>
  </si>
  <si>
    <t>B0201956</t>
  </si>
  <si>
    <t>B0202869</t>
  </si>
  <si>
    <t>B0203177</t>
  </si>
  <si>
    <t>B0200383</t>
  </si>
  <si>
    <t>B0202895</t>
  </si>
  <si>
    <t>B0202717</t>
  </si>
  <si>
    <t>B0202389</t>
  </si>
  <si>
    <t>B0203101</t>
  </si>
  <si>
    <t>B0202089</t>
  </si>
  <si>
    <t>B0201419</t>
  </si>
  <si>
    <t>B0202506</t>
  </si>
  <si>
    <t>B0202975</t>
  </si>
  <si>
    <t>B0203310</t>
  </si>
  <si>
    <t>B0201552</t>
  </si>
  <si>
    <t>B0200731</t>
  </si>
  <si>
    <t>B0201093</t>
  </si>
  <si>
    <t>B0201902</t>
  </si>
  <si>
    <t>B0203163</t>
  </si>
  <si>
    <t>B0201376</t>
  </si>
  <si>
    <t>B0202858</t>
  </si>
  <si>
    <t>B0201150</t>
  </si>
  <si>
    <t>B0200954</t>
  </si>
  <si>
    <t>B0202749</t>
  </si>
  <si>
    <t>B0202663</t>
  </si>
  <si>
    <t>B0201624</t>
  </si>
  <si>
    <t>B0201903</t>
  </si>
  <si>
    <t>B0201888</t>
  </si>
  <si>
    <t>B0201723</t>
  </si>
  <si>
    <t>B0203172</t>
  </si>
  <si>
    <t>B0200388</t>
  </si>
  <si>
    <t>B0200281</t>
  </si>
  <si>
    <t>B0200369</t>
  </si>
  <si>
    <t>B0201665</t>
  </si>
  <si>
    <t>B0202883</t>
  </si>
  <si>
    <t>B0201138</t>
  </si>
  <si>
    <t>B0203022</t>
  </si>
  <si>
    <t>B0201361</t>
  </si>
  <si>
    <t>B0203247</t>
  </si>
  <si>
    <t>B0203019</t>
  </si>
  <si>
    <t>B0200065</t>
  </si>
  <si>
    <t>B0202942</t>
  </si>
  <si>
    <t>B0202738</t>
  </si>
  <si>
    <t>B0101680</t>
  </si>
  <si>
    <t>B0203238</t>
  </si>
  <si>
    <t>B0202176</t>
  </si>
  <si>
    <t>B0202903</t>
  </si>
  <si>
    <t>B0202099</t>
  </si>
  <si>
    <t>B0201554</t>
  </si>
  <si>
    <t>B0200396</t>
  </si>
  <si>
    <t>B0201493</t>
  </si>
  <si>
    <t>B0202912</t>
  </si>
  <si>
    <t>B0203040</t>
  </si>
  <si>
    <t>B0201223</t>
  </si>
  <si>
    <t>B0202850</t>
  </si>
  <si>
    <t>B0202988</t>
  </si>
  <si>
    <t>B0201250</t>
  </si>
  <si>
    <t>B0202951</t>
  </si>
  <si>
    <t>B0202513</t>
  </si>
  <si>
    <t>B0203296</t>
  </si>
  <si>
    <t>B0201149</t>
  </si>
  <si>
    <t>B0202220</t>
  </si>
  <si>
    <t>B0202836</t>
  </si>
  <si>
    <t>B0202664</t>
  </si>
  <si>
    <t>B0202250</t>
  </si>
  <si>
    <t>B0202213</t>
  </si>
  <si>
    <t>B0201537</t>
  </si>
  <si>
    <t>B0203213</t>
  </si>
  <si>
    <t>B0201684</t>
  </si>
  <si>
    <t>B0201500</t>
  </si>
  <si>
    <t>B0203590</t>
  </si>
  <si>
    <t>B0203206</t>
  </si>
  <si>
    <t>B0202892</t>
  </si>
  <si>
    <t>B0203176</t>
  </si>
  <si>
    <t>B0202823</t>
  </si>
  <si>
    <t>B0200538</t>
  </si>
  <si>
    <t>B0202517</t>
  </si>
  <si>
    <t>B0201229</t>
  </si>
  <si>
    <t>B0203284</t>
  </si>
  <si>
    <t>B0200600</t>
  </si>
  <si>
    <t>B0203169</t>
  </si>
  <si>
    <t>B0201490</t>
  </si>
  <si>
    <t>B0201122</t>
  </si>
  <si>
    <t>B0203338</t>
  </si>
  <si>
    <t>B0203382</t>
  </si>
  <si>
    <t>B0202747</t>
  </si>
  <si>
    <t>B0202750</t>
  </si>
  <si>
    <t>B0202466</t>
  </si>
  <si>
    <t>B0201215</t>
  </si>
  <si>
    <t>B0202182</t>
  </si>
  <si>
    <t>B0202333</t>
  </si>
  <si>
    <t>B0203302</t>
  </si>
  <si>
    <t>B0202223</t>
  </si>
  <si>
    <t>B0203168</t>
  </si>
  <si>
    <t>B0203531</t>
  </si>
  <si>
    <t>B0202687</t>
  </si>
  <si>
    <t>B0202064</t>
  </si>
  <si>
    <t>B0200033</t>
  </si>
  <si>
    <t>B0202673</t>
  </si>
  <si>
    <t>B0202657</t>
  </si>
  <si>
    <t>B0202848</t>
  </si>
  <si>
    <t>B0200502</t>
  </si>
  <si>
    <t>B0201141</t>
  </si>
  <si>
    <t>B0201205</t>
  </si>
  <si>
    <t>B0200398</t>
  </si>
  <si>
    <t>B0202002</t>
  </si>
  <si>
    <t>B0203196</t>
  </si>
  <si>
    <t>B0201164</t>
  </si>
  <si>
    <t>B0203339</t>
  </si>
  <si>
    <t>PROD</t>
  </si>
  <si>
    <t>Process completed successfully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</si>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</sst>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000000"/>
      <name val="Calibri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34" borderId="10" xfId="0" applyFill="1" applyBorder="1">
      <alignment vertical="center"/>
    </xf>
    <xf numFmtId="16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49" fontId="0" fillId="0" borderId="10" xfId="0" applyNumberFormat="1" applyBorder="1">
      <alignment vertical="center"/>
    </xf>
    <xf numFmtId="49" fontId="0" fillId="0" borderId="10" xfId="0" applyNumberFormat="1" applyBorder="1" applyAlignment="1">
      <alignment horizontal="left" vertical="center"/>
    </xf>
    <xf numFmtId="11" fontId="0" fillId="0" borderId="10" xfId="0" applyNumberFormat="1" applyBorder="1">
      <alignment vertical="center"/>
    </xf>
    <xf numFmtId="0" fontId="19" fillId="0" borderId="10" xfId="0" applyFont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0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14" xfId="0" applyFill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E55"/>
  <sheetViews>
    <sheetView workbookViewId="0">
      <pane xSplit="2" ySplit="3" topLeftCell="C4" activePane="bottomRight" state="frozen"/>
      <selection pane="topRight"/>
      <selection pane="bottomLeft"/>
      <selection pane="bottomRight" activeCell="D7" sqref="D7"/>
    </sheetView>
  </sheetViews>
  <sheetFormatPr defaultColWidth="2.26953125" defaultRowHeight="14.5"/>
  <cols>
    <col min="1" max="1" width="4.08984375" bestFit="1" customWidth="1"/>
    <col min="2" max="2" width="19.90625" bestFit="1" customWidth="1"/>
    <col min="3" max="3" width="40" bestFit="1" customWidth="1"/>
    <col min="4" max="5" width="50.6328125" customWidth="1"/>
  </cols>
  <sheetData>
    <row r="1" spans="1:5">
      <c r="A1" s="10" t="s">
        <v>0</v>
      </c>
      <c r="B1" s="10" t="s">
        <v>20</v>
      </c>
      <c r="C1" s="10" t="s">
        <v>3</v>
      </c>
      <c r="D1" s="10" t="s">
        <v>1</v>
      </c>
      <c r="E1" s="10" t="s">
        <v>2</v>
      </c>
    </row>
    <row r="2" spans="1:5">
      <c r="A2" s="11"/>
      <c r="B2" s="11"/>
      <c r="C2" s="11"/>
      <c r="D2" s="11"/>
      <c r="E2" s="11"/>
    </row>
    <row r="3" spans="1:5" ht="8.25" customHeight="1">
      <c r="A3" s="3"/>
      <c r="B3" s="3"/>
      <c r="C3" s="3"/>
      <c r="D3" s="3"/>
      <c r="E3" s="3"/>
    </row>
    <row r="4" spans="1:5" ht="13.5" customHeight="1">
      <c r="A4" s="1">
        <v>1</v>
      </c>
      <c r="B4" s="4">
        <v>46103.06144675926</v>
      </c>
      <c r="C4" s="2" t="s">
        <v>66</v>
      </c>
      <c r="D4" s="1" t="s">
        <v>67</v>
      </c>
      <c r="E4" s="1" t="s">
        <v>72</v>
      </c>
    </row>
    <row r="5" spans="1:5" ht="13.5" customHeight="1">
      <c r="A5" s="1">
        <v>2</v>
      </c>
      <c r="B5" s="4">
        <v>46102.408645833333</v>
      </c>
      <c r="C5" s="4" t="s">
        <v>68</v>
      </c>
      <c r="D5" s="1" t="s">
        <v>67</v>
      </c>
      <c r="E5" s="4" t="s">
        <v>72</v>
      </c>
    </row>
    <row r="6" spans="1:5" ht="13.5" customHeight="1">
      <c r="A6" s="1">
        <v>3</v>
      </c>
      <c r="B6" s="4">
        <v>46102.061469907407</v>
      </c>
      <c r="C6" s="4" t="s">
        <v>69</v>
      </c>
      <c r="D6" s="1" t="s">
        <v>70</v>
      </c>
      <c r="E6" s="4" t="s">
        <v>73</v>
      </c>
    </row>
    <row r="7" spans="1:5" ht="13.5" customHeight="1">
      <c r="A7" s="1">
        <v>4</v>
      </c>
      <c r="B7" s="4"/>
      <c r="C7" s="4"/>
      <c r="D7" s="1" t="s">
        <v>71</v>
      </c>
      <c r="E7" s="1"/>
    </row>
    <row r="8" spans="1:5" ht="13.5" customHeight="1">
      <c r="A8" s="1">
        <v>5</v>
      </c>
      <c r="B8" s="4"/>
      <c r="C8" s="4"/>
      <c r="D8" s="1"/>
      <c r="E8" s="4"/>
    </row>
    <row r="9" spans="1:5" ht="13.5" customHeight="1">
      <c r="A9" s="1">
        <v>6</v>
      </c>
      <c r="B9" s="4"/>
      <c r="C9" s="4"/>
      <c r="D9" s="1"/>
      <c r="E9" s="4"/>
    </row>
    <row r="10" spans="1:5" ht="13.5" customHeight="1">
      <c r="A10" s="1">
        <v>7</v>
      </c>
      <c r="B10" s="4"/>
      <c r="C10" s="4"/>
      <c r="D10" s="1"/>
      <c r="E10" s="4"/>
    </row>
    <row r="11" spans="1:5" ht="13.5" customHeight="1">
      <c r="A11" s="1">
        <v>8</v>
      </c>
      <c r="B11" s="4"/>
      <c r="C11" s="2"/>
      <c r="D11" s="1"/>
      <c r="E11" s="1"/>
    </row>
    <row r="12" spans="1:5" ht="13.5" customHeight="1">
      <c r="A12" s="1">
        <v>9</v>
      </c>
      <c r="B12" s="4"/>
      <c r="C12" s="4"/>
      <c r="D12" s="1"/>
      <c r="E12" s="4"/>
    </row>
    <row r="13" spans="1:5" ht="13.5" customHeight="1">
      <c r="A13" s="1">
        <v>10</v>
      </c>
      <c r="B13" s="4"/>
      <c r="C13" s="4"/>
      <c r="D13" s="1"/>
      <c r="E13" s="4"/>
    </row>
    <row r="14" spans="1:5" ht="13.5" customHeight="1">
      <c r="A14" s="1">
        <v>11</v>
      </c>
      <c r="B14" s="4"/>
      <c r="C14" s="4"/>
      <c r="D14" s="1"/>
      <c r="E14" s="4"/>
    </row>
    <row r="15" spans="1:5" ht="13.5" customHeight="1">
      <c r="A15" s="1">
        <v>12</v>
      </c>
      <c r="B15" s="4"/>
      <c r="C15" s="4"/>
      <c r="D15" s="1"/>
      <c r="E15" s="2"/>
    </row>
    <row r="16" spans="1:5">
      <c r="A16" s="1">
        <v>13</v>
      </c>
      <c r="B16" s="4"/>
      <c r="C16" s="2"/>
      <c r="D16" s="1"/>
      <c r="E16" s="4"/>
    </row>
    <row r="17" spans="1:5" ht="13.5" customHeight="1">
      <c r="A17" s="1">
        <v>14</v>
      </c>
      <c r="B17" s="4"/>
      <c r="C17" s="4"/>
      <c r="D17" s="1"/>
      <c r="E17" s="4"/>
    </row>
    <row r="18" spans="1:5">
      <c r="A18" s="1">
        <v>15</v>
      </c>
      <c r="B18" s="4"/>
      <c r="C18" s="4"/>
      <c r="D18" s="1"/>
      <c r="E18" s="2"/>
    </row>
    <row r="19" spans="1:5" ht="13.5" customHeight="1">
      <c r="A19" s="1">
        <v>16</v>
      </c>
      <c r="B19" s="4"/>
      <c r="C19" s="4"/>
      <c r="D19" s="1"/>
      <c r="E19" s="2"/>
    </row>
    <row r="20" spans="1:5" ht="13.25" customHeight="1">
      <c r="A20" s="1">
        <v>17</v>
      </c>
      <c r="B20" s="4"/>
      <c r="C20" s="4"/>
      <c r="D20" s="1"/>
      <c r="E20" s="2"/>
    </row>
    <row r="21" spans="1:5" ht="13.5" customHeight="1">
      <c r="A21" s="1">
        <v>18</v>
      </c>
      <c r="B21" s="4"/>
      <c r="C21" s="2"/>
      <c r="D21" s="1"/>
      <c r="E21" s="4"/>
    </row>
    <row r="22" spans="1:5" ht="13.5" customHeight="1">
      <c r="A22" s="1">
        <v>19</v>
      </c>
      <c r="B22" s="4"/>
      <c r="C22" s="4"/>
      <c r="D22" s="1"/>
      <c r="E22" s="4"/>
    </row>
    <row r="23" spans="1:5">
      <c r="A23" s="1">
        <v>20</v>
      </c>
      <c r="B23" s="4"/>
      <c r="C23" s="4"/>
      <c r="D23" s="1"/>
      <c r="E23" s="2"/>
    </row>
    <row r="24" spans="1:5">
      <c r="A24" s="1">
        <v>21</v>
      </c>
      <c r="B24" s="4"/>
      <c r="C24" s="4"/>
      <c r="D24" s="1"/>
      <c r="E24" s="2"/>
    </row>
    <row r="25" spans="1:5">
      <c r="A25" s="1">
        <v>22</v>
      </c>
      <c r="B25" s="4"/>
      <c r="C25" s="4"/>
      <c r="D25" s="1"/>
      <c r="E25" s="2"/>
    </row>
    <row r="26" spans="1:5" ht="13.5" customHeight="1">
      <c r="A26" s="1">
        <v>23</v>
      </c>
      <c r="B26" s="4"/>
      <c r="C26" s="2"/>
      <c r="D26" s="1"/>
      <c r="E26" s="1"/>
    </row>
    <row r="27" spans="1:5">
      <c r="A27" s="1">
        <v>24</v>
      </c>
      <c r="B27" s="4"/>
      <c r="C27" s="4"/>
      <c r="D27" s="1"/>
      <c r="E27" s="2"/>
    </row>
    <row r="28" spans="1:5">
      <c r="A28" s="1">
        <v>25</v>
      </c>
      <c r="B28" s="4"/>
      <c r="C28" s="2"/>
      <c r="D28" s="1"/>
      <c r="E28" s="1"/>
    </row>
    <row r="29" spans="1:5">
      <c r="A29" s="1">
        <v>26</v>
      </c>
      <c r="B29" s="4"/>
      <c r="C29" s="4"/>
      <c r="D29" s="1"/>
      <c r="E29" s="2"/>
    </row>
    <row r="30" spans="1:5">
      <c r="A30" s="1">
        <v>27</v>
      </c>
      <c r="B30" s="4"/>
      <c r="C30" s="2"/>
      <c r="D30" s="1"/>
      <c r="E30" s="4"/>
    </row>
    <row r="31" spans="1:5">
      <c r="A31" s="1">
        <v>28</v>
      </c>
      <c r="B31" s="4"/>
      <c r="C31" s="4"/>
      <c r="D31" s="1"/>
      <c r="E31" s="4"/>
    </row>
    <row r="32" spans="1:5">
      <c r="A32" s="1">
        <v>29</v>
      </c>
      <c r="B32" s="4"/>
      <c r="C32" s="4"/>
      <c r="D32" s="1"/>
      <c r="E32" s="2"/>
    </row>
    <row r="33" spans="1:5">
      <c r="A33" s="1">
        <v>30</v>
      </c>
      <c r="B33" s="4"/>
      <c r="C33" s="4"/>
      <c r="D33" s="1"/>
      <c r="E33" s="2"/>
    </row>
    <row r="34" spans="1:5">
      <c r="A34" s="1">
        <v>31</v>
      </c>
      <c r="B34" s="4"/>
      <c r="C34" s="4"/>
      <c r="D34" s="1"/>
      <c r="E34" s="2"/>
    </row>
    <row r="35" spans="1:5">
      <c r="A35" s="1">
        <v>32</v>
      </c>
      <c r="B35" s="4"/>
      <c r="C35" s="2"/>
      <c r="D35" s="1"/>
      <c r="E35" s="1"/>
    </row>
    <row r="36" spans="1:5">
      <c r="A36" s="1">
        <v>33</v>
      </c>
      <c r="B36" s="4"/>
      <c r="C36" s="4"/>
      <c r="D36" s="1"/>
      <c r="E36" s="1"/>
    </row>
    <row r="37" spans="1:5">
      <c r="A37" s="1">
        <v>34</v>
      </c>
      <c r="B37" s="4"/>
      <c r="C37" s="4"/>
      <c r="D37" s="1"/>
      <c r="E37" s="2"/>
    </row>
    <row r="38" spans="1:5">
      <c r="A38" s="1">
        <v>35</v>
      </c>
      <c r="B38" s="4"/>
      <c r="C38" s="4"/>
      <c r="D38" s="1"/>
      <c r="E38" s="2"/>
    </row>
    <row r="39" spans="1:5">
      <c r="A39" s="1">
        <v>36</v>
      </c>
      <c r="B39" s="4"/>
      <c r="C39" s="4"/>
      <c r="D39" s="1"/>
      <c r="E39" s="2"/>
    </row>
    <row r="40" spans="1:5">
      <c r="A40" s="1">
        <v>37</v>
      </c>
      <c r="B40" s="4"/>
      <c r="C40" s="2"/>
      <c r="D40" s="1"/>
      <c r="E40" s="1"/>
    </row>
    <row r="41" spans="1:5">
      <c r="A41" s="1">
        <v>38</v>
      </c>
      <c r="B41" s="4"/>
      <c r="C41" s="4"/>
      <c r="D41" s="1"/>
      <c r="E41" s="1"/>
    </row>
    <row r="42" spans="1:5">
      <c r="A42" s="1">
        <v>39</v>
      </c>
      <c r="B42" s="4"/>
      <c r="C42" s="4"/>
      <c r="D42" s="1"/>
      <c r="E42" s="2"/>
    </row>
    <row r="43" spans="1:5">
      <c r="A43" s="1">
        <v>40</v>
      </c>
      <c r="B43" s="4"/>
      <c r="C43" s="4"/>
      <c r="D43" s="1"/>
      <c r="E43" s="2"/>
    </row>
    <row r="44" spans="1:5">
      <c r="A44" s="1">
        <v>41</v>
      </c>
      <c r="B44" s="4"/>
      <c r="C44" s="4"/>
      <c r="D44" s="1"/>
      <c r="E44" s="2"/>
    </row>
    <row r="45" spans="1:5">
      <c r="A45" s="1">
        <v>42</v>
      </c>
      <c r="B45" s="4"/>
      <c r="C45" s="2"/>
      <c r="D45" s="1"/>
      <c r="E45" s="1"/>
    </row>
    <row r="46" spans="1:5">
      <c r="A46" s="1">
        <v>43</v>
      </c>
      <c r="B46" s="4"/>
      <c r="C46" s="4"/>
      <c r="D46" s="1"/>
      <c r="E46" s="1"/>
    </row>
    <row r="47" spans="1:5">
      <c r="A47" s="1">
        <v>44</v>
      </c>
      <c r="B47" s="4"/>
      <c r="C47" s="4"/>
      <c r="D47" s="1"/>
      <c r="E47" s="1"/>
    </row>
    <row r="48" spans="1:5">
      <c r="A48" s="1">
        <v>45</v>
      </c>
      <c r="B48" s="4"/>
      <c r="C48" s="4"/>
      <c r="D48" s="1"/>
      <c r="E48" s="1"/>
    </row>
    <row r="49" spans="1:5">
      <c r="A49" s="1">
        <v>46</v>
      </c>
      <c r="B49" s="4"/>
      <c r="C49" s="4"/>
      <c r="D49" s="1"/>
      <c r="E49" s="1"/>
    </row>
    <row r="50" spans="1:5">
      <c r="A50" s="1">
        <v>47</v>
      </c>
      <c r="B50" s="4"/>
      <c r="C50" s="4"/>
      <c r="D50" s="1"/>
      <c r="E50" s="2"/>
    </row>
    <row r="51" spans="1:5">
      <c r="A51" s="1">
        <v>48</v>
      </c>
      <c r="B51" s="4"/>
      <c r="C51" s="4"/>
      <c r="D51" s="1"/>
      <c r="E51" s="2"/>
    </row>
    <row r="52" spans="1:5">
      <c r="A52" s="1">
        <v>49</v>
      </c>
      <c r="B52" s="4"/>
      <c r="C52" s="4"/>
      <c r="D52" s="1"/>
      <c r="E52" s="2"/>
    </row>
    <row r="53" spans="1:5">
      <c r="A53" s="1">
        <v>50</v>
      </c>
      <c r="B53" s="4"/>
      <c r="C53" s="4"/>
      <c r="D53" s="1"/>
      <c r="E53" s="2"/>
    </row>
    <row r="54" spans="1:5">
      <c r="A54" s="1">
        <v>51</v>
      </c>
      <c r="B54" s="4"/>
      <c r="C54" s="2"/>
      <c r="D54" s="1"/>
      <c r="E54" s="1"/>
    </row>
    <row r="55" spans="1:5">
      <c r="A55" s="1">
        <v>52</v>
      </c>
      <c r="B55" s="1"/>
      <c r="C55" s="1"/>
      <c r="D55" s="1"/>
      <c r="E55" s="1"/>
    </row>
  </sheetData>
  <autoFilter ref="A3:E15" xr:uid="{00000000-0009-0000-0000-000000000000}"/>
  <mergeCells count="5">
    <mergeCell ref="C1:C2"/>
    <mergeCell ref="B1:B2"/>
    <mergeCell ref="A1:A2"/>
    <mergeCell ref="E1:E2"/>
    <mergeCell ref="D1:D2"/>
  </mergeCells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E46"/>
  <sheetViews>
    <sheetView workbookViewId="0">
      <pane xSplit="2" ySplit="3" topLeftCell="C4" activePane="bottomRight" state="frozen"/>
      <selection pane="topRight"/>
      <selection pane="bottomLeft"/>
      <selection pane="bottomRight" activeCell="D4" sqref="D4"/>
    </sheetView>
  </sheetViews>
  <sheetFormatPr defaultColWidth="2.26953125" defaultRowHeight="14.5"/>
  <cols>
    <col min="1" max="1" width="4.08984375" bestFit="1" customWidth="1"/>
    <col min="2" max="2" width="19.90625" bestFit="1" customWidth="1"/>
    <col min="3" max="3" width="40.08984375" bestFit="1" customWidth="1"/>
    <col min="4" max="5" width="50.6328125" customWidth="1"/>
  </cols>
  <sheetData>
    <row r="1" spans="1:5">
      <c r="A1" s="12" t="s">
        <v>0</v>
      </c>
      <c r="B1" s="12" t="s">
        <v>20</v>
      </c>
      <c r="C1" s="12" t="s">
        <v>3</v>
      </c>
      <c r="D1" s="12" t="s">
        <v>5</v>
      </c>
      <c r="E1" s="12" t="s">
        <v>4</v>
      </c>
    </row>
    <row r="2" spans="1:5">
      <c r="A2" s="12"/>
      <c r="B2" s="12"/>
      <c r="C2" s="12"/>
      <c r="D2" s="12"/>
      <c r="E2" s="12"/>
    </row>
    <row r="3" spans="1:5" ht="8.25" customHeight="1">
      <c r="A3" s="3"/>
      <c r="B3" s="3"/>
      <c r="C3" s="3"/>
      <c r="D3" s="3"/>
      <c r="E3" s="3"/>
    </row>
    <row r="4" spans="1:5" ht="13.5" customHeight="1">
      <c r="A4" s="1">
        <v>1</v>
      </c>
      <c r="B4" s="4">
        <v>46102.061597222222</v>
      </c>
      <c r="C4" s="2" t="s">
        <v>69</v>
      </c>
      <c r="D4" s="1" t="s">
        <v>74</v>
      </c>
      <c r="E4" s="1" t="s">
        <v>76</v>
      </c>
    </row>
    <row r="5" spans="1:5" ht="13.5" customHeight="1">
      <c r="A5" s="1">
        <v>2</v>
      </c>
      <c r="B5" s="4"/>
      <c r="C5" s="4"/>
      <c r="D5" s="1" t="s">
        <v>75</v>
      </c>
      <c r="E5" s="4"/>
    </row>
    <row r="6" spans="1:5" ht="13.5" customHeight="1">
      <c r="A6" s="1">
        <v>3</v>
      </c>
      <c r="B6" s="4"/>
      <c r="C6" s="4"/>
      <c r="D6" s="1"/>
      <c r="E6" s="4"/>
    </row>
    <row r="7" spans="1:5" ht="13.5" customHeight="1">
      <c r="A7" s="1">
        <v>4</v>
      </c>
      <c r="B7" s="4"/>
      <c r="C7" s="4"/>
      <c r="D7" s="1"/>
      <c r="E7" s="4"/>
    </row>
    <row r="8" spans="1:5" ht="13.5" customHeight="1">
      <c r="A8" s="1">
        <v>5</v>
      </c>
      <c r="B8" s="4"/>
      <c r="C8" s="4"/>
      <c r="D8" s="1"/>
      <c r="E8" s="4"/>
    </row>
    <row r="9" spans="1:5" ht="13.5" customHeight="1">
      <c r="A9" s="1">
        <v>6</v>
      </c>
      <c r="B9" s="4"/>
      <c r="C9" s="4"/>
      <c r="D9" s="1"/>
      <c r="E9" s="4"/>
    </row>
    <row r="10" spans="1:5" ht="13.5" customHeight="1">
      <c r="A10" s="1">
        <v>7</v>
      </c>
      <c r="B10" s="4"/>
      <c r="C10" s="4"/>
      <c r="D10" s="1"/>
      <c r="E10" s="4"/>
    </row>
    <row r="11" spans="1:5" ht="13.5" customHeight="1">
      <c r="A11" s="1">
        <v>8</v>
      </c>
      <c r="B11" s="4"/>
      <c r="C11" s="4"/>
      <c r="D11" s="1"/>
      <c r="E11" s="4"/>
    </row>
    <row r="12" spans="1:5" ht="13.5" customHeight="1">
      <c r="A12" s="1">
        <v>9</v>
      </c>
      <c r="B12" s="4"/>
      <c r="C12" s="2"/>
      <c r="D12" s="1"/>
      <c r="E12" s="4"/>
    </row>
    <row r="13" spans="1:5" ht="13.5" customHeight="1">
      <c r="A13" s="1">
        <v>10</v>
      </c>
      <c r="B13" s="4"/>
      <c r="C13" s="4"/>
      <c r="D13" s="1"/>
      <c r="E13" s="4"/>
    </row>
    <row r="14" spans="1:5" ht="13.5" customHeight="1">
      <c r="A14" s="1">
        <v>11</v>
      </c>
      <c r="B14" s="4"/>
      <c r="C14" s="4"/>
      <c r="D14" s="1"/>
      <c r="E14" s="4"/>
    </row>
    <row r="15" spans="1:5" ht="13.5" customHeight="1">
      <c r="A15" s="1">
        <v>12</v>
      </c>
      <c r="B15" s="4"/>
      <c r="C15" s="4"/>
      <c r="D15" s="1"/>
      <c r="E15" s="4"/>
    </row>
    <row r="16" spans="1:5" ht="13.5" customHeight="1">
      <c r="A16" s="1">
        <v>13</v>
      </c>
      <c r="B16" s="4"/>
      <c r="C16" s="4"/>
      <c r="D16" s="1"/>
      <c r="E16" s="1"/>
    </row>
    <row r="17" spans="1:5" ht="13.25" customHeight="1">
      <c r="A17" s="1">
        <v>14</v>
      </c>
      <c r="B17" s="4"/>
      <c r="C17" s="4"/>
      <c r="D17" s="1"/>
      <c r="E17" s="1"/>
    </row>
    <row r="18" spans="1:5" ht="13.5" customHeight="1">
      <c r="A18" s="1">
        <v>15</v>
      </c>
      <c r="B18" s="4"/>
      <c r="C18" s="2"/>
      <c r="D18" s="1"/>
      <c r="E18" s="1"/>
    </row>
    <row r="19" spans="1:5" ht="13.25" customHeight="1">
      <c r="A19" s="1">
        <v>16</v>
      </c>
      <c r="B19" s="4"/>
      <c r="C19" s="4"/>
      <c r="D19" s="1"/>
      <c r="E19" s="1"/>
    </row>
    <row r="20" spans="1:5" ht="13.5" customHeight="1">
      <c r="A20" s="1">
        <v>17</v>
      </c>
      <c r="B20" s="4"/>
      <c r="C20" s="4"/>
      <c r="D20" s="1"/>
      <c r="E20" s="1"/>
    </row>
    <row r="21" spans="1:5" ht="13.5" customHeight="1">
      <c r="A21" s="1">
        <v>18</v>
      </c>
      <c r="B21" s="4"/>
      <c r="C21" s="4"/>
      <c r="D21" s="1"/>
      <c r="E21" s="1"/>
    </row>
    <row r="22" spans="1:5" ht="13.25" customHeight="1">
      <c r="A22" s="1">
        <v>19</v>
      </c>
      <c r="B22" s="4"/>
      <c r="C22" s="2"/>
      <c r="D22" s="1"/>
      <c r="E22" s="1"/>
    </row>
    <row r="23" spans="1:5" ht="13.5" customHeight="1">
      <c r="A23" s="1">
        <v>20</v>
      </c>
      <c r="B23" s="4"/>
      <c r="C23" s="4"/>
      <c r="D23" s="1"/>
      <c r="E23" s="1"/>
    </row>
    <row r="24" spans="1:5" ht="13.25" customHeight="1">
      <c r="A24" s="1">
        <v>21</v>
      </c>
      <c r="B24" s="4"/>
      <c r="C24" s="2"/>
      <c r="D24" s="1"/>
      <c r="E24" s="1"/>
    </row>
    <row r="25" spans="1:5" ht="13.25" customHeight="1">
      <c r="A25" s="1">
        <v>22</v>
      </c>
      <c r="B25" s="4"/>
      <c r="C25" s="4"/>
      <c r="D25" s="1"/>
      <c r="E25" s="1"/>
    </row>
    <row r="26" spans="1:5" ht="13.25" customHeight="1">
      <c r="A26" s="1">
        <v>23</v>
      </c>
      <c r="B26" s="4"/>
      <c r="C26" s="2"/>
      <c r="D26" s="1"/>
      <c r="E26" s="1"/>
    </row>
    <row r="27" spans="1:5" ht="13.5" customHeight="1">
      <c r="A27" s="1">
        <v>24</v>
      </c>
      <c r="B27" s="4"/>
      <c r="C27" s="4"/>
      <c r="D27" s="1"/>
      <c r="E27" s="1"/>
    </row>
    <row r="28" spans="1:5" ht="13.25" customHeight="1">
      <c r="A28" s="1">
        <v>25</v>
      </c>
      <c r="B28" s="4"/>
      <c r="C28" s="4"/>
      <c r="D28" s="1"/>
      <c r="E28" s="1"/>
    </row>
    <row r="29" spans="1:5">
      <c r="A29" s="1">
        <v>26</v>
      </c>
      <c r="B29" s="4"/>
      <c r="C29" s="4"/>
      <c r="D29" s="1"/>
      <c r="E29" s="1"/>
    </row>
    <row r="30" spans="1:5" ht="13.25" customHeight="1">
      <c r="A30" s="1">
        <v>27</v>
      </c>
      <c r="B30" s="4"/>
      <c r="C30" s="2"/>
      <c r="D30" s="1"/>
      <c r="E30" s="1"/>
    </row>
    <row r="31" spans="1:5">
      <c r="A31" s="1">
        <v>28</v>
      </c>
      <c r="B31" s="4"/>
      <c r="C31" s="4"/>
      <c r="D31" s="1"/>
      <c r="E31" s="1"/>
    </row>
    <row r="32" spans="1:5">
      <c r="A32" s="1">
        <v>29</v>
      </c>
      <c r="B32" s="4"/>
      <c r="C32" s="4"/>
      <c r="D32" s="1"/>
      <c r="E32" s="1"/>
    </row>
    <row r="33" spans="1:5">
      <c r="A33" s="1">
        <v>30</v>
      </c>
      <c r="B33" s="4"/>
      <c r="C33" s="4"/>
      <c r="D33" s="1"/>
      <c r="E33" s="1"/>
    </row>
    <row r="34" spans="1:5" ht="13.25" customHeight="1">
      <c r="A34" s="1">
        <v>31</v>
      </c>
      <c r="B34" s="4"/>
      <c r="C34" s="2"/>
      <c r="D34" s="1"/>
      <c r="E34" s="1"/>
    </row>
    <row r="35" spans="1:5">
      <c r="A35" s="1">
        <v>32</v>
      </c>
      <c r="B35" s="4"/>
      <c r="C35" s="4"/>
      <c r="D35" s="1"/>
      <c r="E35" s="1"/>
    </row>
    <row r="36" spans="1:5">
      <c r="A36" s="1">
        <v>33</v>
      </c>
      <c r="B36" s="4"/>
      <c r="C36" s="4"/>
      <c r="D36" s="1"/>
      <c r="E36" s="1"/>
    </row>
    <row r="37" spans="1:5">
      <c r="A37" s="1">
        <v>34</v>
      </c>
      <c r="B37" s="4"/>
      <c r="C37" s="4"/>
      <c r="D37" s="1"/>
      <c r="E37" s="1"/>
    </row>
    <row r="38" spans="1:5" ht="13.25" customHeight="1">
      <c r="A38" s="1">
        <v>35</v>
      </c>
      <c r="B38" s="4"/>
      <c r="C38" s="2"/>
      <c r="D38" s="1"/>
      <c r="E38" s="1"/>
    </row>
    <row r="39" spans="1:5">
      <c r="A39" s="1">
        <v>36</v>
      </c>
      <c r="B39" s="4"/>
      <c r="C39" s="4"/>
      <c r="D39" s="1"/>
      <c r="E39" s="1"/>
    </row>
    <row r="40" spans="1:5">
      <c r="A40" s="1">
        <v>37</v>
      </c>
      <c r="B40" s="4"/>
      <c r="C40" s="4"/>
      <c r="D40" s="1"/>
      <c r="E40" s="1"/>
    </row>
    <row r="41" spans="1:5">
      <c r="A41" s="1">
        <v>38</v>
      </c>
      <c r="B41" s="4"/>
      <c r="C41" s="4"/>
      <c r="D41" s="1"/>
      <c r="E41" s="1"/>
    </row>
    <row r="42" spans="1:5">
      <c r="A42" s="1">
        <v>39</v>
      </c>
      <c r="B42" s="4"/>
      <c r="C42" s="4"/>
      <c r="D42" s="1"/>
      <c r="E42" s="1"/>
    </row>
    <row r="43" spans="1:5" ht="13.25" customHeight="1">
      <c r="A43" s="1">
        <v>40</v>
      </c>
      <c r="B43" s="4"/>
      <c r="C43" s="4"/>
      <c r="D43" s="1"/>
      <c r="E43" s="1"/>
    </row>
    <row r="44" spans="1:5" ht="13.25" customHeight="1">
      <c r="A44" s="1">
        <v>41</v>
      </c>
      <c r="B44" s="4"/>
      <c r="C44" s="4"/>
      <c r="D44" s="1"/>
      <c r="E44" s="1"/>
    </row>
    <row r="45" spans="1:5" ht="13.25" customHeight="1">
      <c r="A45" s="1">
        <v>42</v>
      </c>
      <c r="B45" s="4"/>
      <c r="C45" s="4"/>
      <c r="D45" s="1"/>
      <c r="E45" s="1"/>
    </row>
    <row r="46" spans="1:5" ht="13.25" customHeight="1">
      <c r="A46" s="1">
        <v>43</v>
      </c>
      <c r="B46" s="4"/>
      <c r="C46" s="2"/>
      <c r="D46" s="1"/>
      <c r="E46" s="1"/>
    </row>
  </sheetData>
  <autoFilter ref="A3:E15" xr:uid="{00000000-0009-0000-0000-000001000000}"/>
  <mergeCells count="5">
    <mergeCell ref="A1:A2"/>
    <mergeCell ref="B1:B2"/>
    <mergeCell ref="C1:C2"/>
    <mergeCell ref="D1:D2"/>
    <mergeCell ref="E1:E2"/>
  </mergeCells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I3502"/>
  <sheetViews>
    <sheetView workbookViewId="0">
      <pane xSplit="3" ySplit="2" topLeftCell="E3" activePane="bottomRight" state="frozen"/>
      <selection pane="topRight"/>
      <selection pane="bottomLeft"/>
      <selection pane="bottomRight" activeCell="E4" sqref="E4"/>
    </sheetView>
  </sheetViews>
  <sheetFormatPr defaultColWidth="2.26953125" defaultRowHeight="14.5"/>
  <cols>
    <col min="1" max="1" width="5.36328125" bestFit="1" customWidth="1"/>
    <col min="2" max="2" width="19.90625" bestFit="1" customWidth="1"/>
    <col min="3" max="3" width="39" bestFit="1" customWidth="1"/>
    <col min="4" max="4" width="50.6328125" customWidth="1"/>
    <col min="5" max="5" width="40.36328125" bestFit="1" customWidth="1"/>
    <col min="6" max="6" width="9.6328125" bestFit="1" customWidth="1"/>
    <col min="7" max="7" width="16.26953125" bestFit="1" customWidth="1"/>
    <col min="8" max="8" width="10.08984375" bestFit="1" customWidth="1"/>
    <col min="9" max="9" width="17.6328125" bestFit="1" customWidth="1"/>
  </cols>
  <sheetData>
    <row r="1" spans="1:9">
      <c r="A1" s="5" t="s">
        <v>0</v>
      </c>
      <c r="B1" s="5" t="s">
        <v>20</v>
      </c>
      <c r="C1" s="5" t="s">
        <v>3</v>
      </c>
      <c r="D1" s="5" t="s">
        <v>1</v>
      </c>
      <c r="E1" s="5" t="s">
        <v>6</v>
      </c>
      <c r="F1" s="5" t="s">
        <v>10</v>
      </c>
      <c r="G1" s="5" t="s">
        <v>11</v>
      </c>
      <c r="H1" s="5" t="s">
        <v>13</v>
      </c>
      <c r="I1" s="5" t="s">
        <v>12</v>
      </c>
    </row>
    <row r="2" spans="1:9" ht="8.25" customHeight="1">
      <c r="A2" s="3"/>
      <c r="B2" s="3"/>
      <c r="C2" s="3"/>
      <c r="D2" s="3"/>
      <c r="E2" s="3"/>
      <c r="F2" s="3"/>
      <c r="G2" s="3"/>
      <c r="H2" s="3"/>
      <c r="I2" s="3"/>
    </row>
    <row r="3" spans="1:9" ht="13.5" customHeight="1">
      <c r="A3" s="1">
        <v>1</v>
      </c>
      <c r="B3" s="4">
        <v>46103.344826388886</v>
      </c>
      <c r="C3" s="2" t="s">
        <v>77</v>
      </c>
      <c r="D3" s="2" t="s">
        <v>78</v>
      </c>
      <c r="E3" s="2" t="s">
        <v>81</v>
      </c>
      <c r="F3" s="1" t="s">
        <v>83</v>
      </c>
      <c r="G3" s="2">
        <v>20000</v>
      </c>
      <c r="H3" s="1" t="s">
        <v>14</v>
      </c>
      <c r="I3" s="1"/>
    </row>
    <row r="4" spans="1:9" ht="13.5" customHeight="1">
      <c r="A4" s="1">
        <v>2</v>
      </c>
      <c r="B4" s="4">
        <v>46103.117106481484</v>
      </c>
      <c r="C4" s="2" t="s">
        <v>80</v>
      </c>
      <c r="D4" s="2" t="s">
        <v>79</v>
      </c>
      <c r="E4" s="2" t="s">
        <v>82</v>
      </c>
      <c r="F4" s="1" t="s">
        <v>84</v>
      </c>
      <c r="G4" s="2">
        <v>20000</v>
      </c>
      <c r="H4" s="1" t="s">
        <v>14</v>
      </c>
      <c r="I4" s="1"/>
    </row>
    <row r="5" spans="1:9" ht="13.5" customHeight="1">
      <c r="A5" s="1">
        <v>3</v>
      </c>
      <c r="B5" s="9"/>
      <c r="C5" s="2"/>
      <c r="D5" s="2"/>
      <c r="E5" s="2"/>
      <c r="F5" s="9"/>
      <c r="G5" s="2"/>
      <c r="H5" s="1"/>
      <c r="I5" s="1"/>
    </row>
    <row r="6" spans="1:9" ht="13.5" customHeight="1">
      <c r="A6" s="1">
        <v>4</v>
      </c>
      <c r="B6" s="4"/>
      <c r="C6" s="2"/>
      <c r="D6" s="2"/>
      <c r="E6" s="2"/>
      <c r="F6" s="1"/>
      <c r="G6" s="2"/>
      <c r="H6" s="1"/>
      <c r="I6" s="1"/>
    </row>
    <row r="7" spans="1:9" ht="13.5" customHeight="1">
      <c r="A7" s="1">
        <v>5</v>
      </c>
      <c r="B7" s="4"/>
      <c r="C7" s="2"/>
      <c r="D7" s="2"/>
      <c r="E7" s="2"/>
      <c r="F7" s="1"/>
      <c r="G7" s="2"/>
      <c r="H7" s="1"/>
      <c r="I7" s="1"/>
    </row>
    <row r="8" spans="1:9" ht="13.5" customHeight="1">
      <c r="A8" s="1">
        <v>6</v>
      </c>
      <c r="B8" s="4"/>
      <c r="C8" s="2"/>
      <c r="D8" s="2"/>
      <c r="E8" s="2"/>
      <c r="F8" s="1"/>
      <c r="G8" s="2"/>
      <c r="H8" s="1"/>
      <c r="I8" s="1"/>
    </row>
    <row r="9" spans="1:9" ht="13.5" customHeight="1">
      <c r="A9" s="1">
        <v>7</v>
      </c>
      <c r="B9" s="4"/>
      <c r="C9" s="2"/>
      <c r="D9" s="2"/>
      <c r="E9" s="2"/>
      <c r="F9" s="1"/>
      <c r="G9" s="2"/>
      <c r="H9" s="1"/>
      <c r="I9" s="1"/>
    </row>
    <row r="10" spans="1:9" ht="13.5" customHeight="1">
      <c r="A10" s="1">
        <v>8</v>
      </c>
      <c r="B10" s="4"/>
      <c r="C10" s="2"/>
      <c r="D10" s="2"/>
      <c r="E10" s="2"/>
      <c r="F10" s="1"/>
      <c r="G10" s="2"/>
      <c r="H10" s="1"/>
      <c r="I10" s="1"/>
    </row>
    <row r="11" spans="1:9" ht="13.5" customHeight="1">
      <c r="A11" s="1">
        <v>9</v>
      </c>
      <c r="B11" s="4"/>
      <c r="C11" s="2"/>
      <c r="D11" s="2"/>
      <c r="E11" s="2"/>
      <c r="F11" s="1"/>
      <c r="G11" s="2"/>
      <c r="H11" s="1"/>
      <c r="I11" s="1"/>
    </row>
    <row r="12" spans="1:9" ht="13.5" customHeight="1">
      <c r="A12" s="1">
        <v>10</v>
      </c>
      <c r="B12" s="4"/>
      <c r="C12" s="2"/>
      <c r="D12" s="2"/>
      <c r="E12" s="2"/>
      <c r="F12" s="1"/>
      <c r="G12" s="2"/>
      <c r="H12" s="1"/>
      <c r="I12" s="1"/>
    </row>
    <row r="13" spans="1:9" ht="13.5" customHeight="1">
      <c r="A13" s="1">
        <v>11</v>
      </c>
      <c r="B13" s="4"/>
      <c r="C13" s="2"/>
      <c r="D13" s="2"/>
      <c r="E13" s="2"/>
      <c r="F13" s="1"/>
      <c r="G13" s="2"/>
      <c r="H13" s="1"/>
      <c r="I13" s="1"/>
    </row>
    <row r="14" spans="1:9" ht="13.5" customHeight="1">
      <c r="A14" s="1">
        <v>12</v>
      </c>
      <c r="B14" s="4"/>
      <c r="C14" s="2"/>
      <c r="D14" s="2"/>
      <c r="E14" s="2"/>
      <c r="F14" s="1"/>
      <c r="G14" s="2"/>
      <c r="H14" s="1"/>
      <c r="I14" s="1"/>
    </row>
    <row r="15" spans="1:9" ht="13.5" customHeight="1">
      <c r="A15" s="1">
        <v>13</v>
      </c>
      <c r="B15" s="4"/>
      <c r="C15" s="2"/>
      <c r="D15" s="2"/>
      <c r="E15" s="2"/>
      <c r="F15" s="1"/>
      <c r="G15" s="2"/>
      <c r="H15" s="1"/>
      <c r="I15" s="1"/>
    </row>
    <row r="16" spans="1:9" ht="13.5" customHeight="1">
      <c r="A16" s="1">
        <v>14</v>
      </c>
      <c r="B16" s="4"/>
      <c r="C16" s="2"/>
      <c r="D16" s="2"/>
      <c r="E16" s="2"/>
      <c r="F16" s="1"/>
      <c r="G16" s="2"/>
      <c r="H16" s="1"/>
      <c r="I16" s="1"/>
    </row>
    <row r="17" spans="1:9">
      <c r="A17" s="1">
        <v>15</v>
      </c>
      <c r="B17" s="4"/>
      <c r="C17" s="2"/>
      <c r="D17" s="1"/>
      <c r="E17" s="1"/>
      <c r="F17" s="1"/>
      <c r="G17" s="1"/>
      <c r="H17" s="1"/>
      <c r="I17" s="1"/>
    </row>
    <row r="18" spans="1:9">
      <c r="A18" s="1">
        <v>16</v>
      </c>
      <c r="B18" s="4"/>
      <c r="C18" s="2"/>
      <c r="D18" s="1"/>
      <c r="E18" s="1"/>
      <c r="F18" s="1"/>
      <c r="G18" s="1"/>
      <c r="H18" s="1"/>
      <c r="I18" s="1"/>
    </row>
    <row r="19" spans="1:9">
      <c r="A19" s="1">
        <v>17</v>
      </c>
      <c r="B19" s="4"/>
      <c r="C19" s="2"/>
      <c r="D19" s="1"/>
      <c r="E19" s="1"/>
      <c r="F19" s="1"/>
      <c r="G19" s="1"/>
      <c r="H19" s="1"/>
      <c r="I19" s="1"/>
    </row>
    <row r="20" spans="1:9">
      <c r="A20" s="1">
        <v>18</v>
      </c>
      <c r="B20" s="4"/>
      <c r="C20" s="2"/>
      <c r="D20" s="1"/>
      <c r="E20" s="1"/>
      <c r="F20" s="1"/>
      <c r="G20" s="1"/>
      <c r="H20" s="1"/>
      <c r="I20" s="1"/>
    </row>
    <row r="21" spans="1:9">
      <c r="A21" s="1">
        <v>19</v>
      </c>
      <c r="B21" s="4"/>
      <c r="C21" s="2"/>
      <c r="D21" s="1"/>
      <c r="E21" s="1"/>
      <c r="F21" s="1"/>
      <c r="G21" s="1"/>
      <c r="H21" s="1"/>
      <c r="I21" s="1"/>
    </row>
    <row r="22" spans="1:9">
      <c r="A22" s="1">
        <v>20</v>
      </c>
      <c r="B22" s="4"/>
      <c r="C22" s="2"/>
      <c r="D22" s="1"/>
      <c r="E22" s="1"/>
      <c r="F22" s="1"/>
      <c r="G22" s="1"/>
      <c r="H22" s="1"/>
      <c r="I22" s="1"/>
    </row>
    <row r="23" spans="1:9">
      <c r="A23" s="1">
        <v>21</v>
      </c>
      <c r="B23" s="4"/>
      <c r="C23" s="2"/>
      <c r="D23" s="1"/>
      <c r="E23" s="1"/>
      <c r="F23" s="1"/>
      <c r="G23" s="1"/>
      <c r="H23" s="1"/>
      <c r="I23" s="1"/>
    </row>
    <row r="24" spans="1:9">
      <c r="A24" s="1">
        <v>22</v>
      </c>
      <c r="B24" s="4"/>
      <c r="C24" s="2"/>
      <c r="D24" s="1"/>
      <c r="E24" s="1"/>
      <c r="F24" s="1"/>
      <c r="G24" s="1"/>
      <c r="H24" s="1"/>
      <c r="I24" s="1"/>
    </row>
    <row r="25" spans="1:9">
      <c r="A25" s="1">
        <v>23</v>
      </c>
      <c r="B25" s="4"/>
      <c r="C25" s="2"/>
      <c r="D25" s="1"/>
      <c r="E25" s="1"/>
      <c r="F25" s="1"/>
      <c r="G25" s="1"/>
      <c r="H25" s="1"/>
      <c r="I25" s="1"/>
    </row>
    <row r="26" spans="1:9">
      <c r="A26" s="1">
        <v>24</v>
      </c>
      <c r="B26" s="4"/>
      <c r="C26" s="2"/>
      <c r="D26" s="1"/>
      <c r="E26" s="1"/>
      <c r="F26" s="1"/>
      <c r="G26" s="1"/>
      <c r="H26" s="1"/>
      <c r="I26" s="1"/>
    </row>
    <row r="27" spans="1:9">
      <c r="A27" s="1">
        <v>25</v>
      </c>
      <c r="B27" s="4"/>
      <c r="C27" s="2"/>
      <c r="D27" s="1"/>
      <c r="E27" s="1"/>
      <c r="F27" s="1"/>
      <c r="G27" s="1"/>
      <c r="H27" s="1"/>
      <c r="I27" s="1"/>
    </row>
    <row r="28" spans="1:9">
      <c r="A28" s="1">
        <v>26</v>
      </c>
      <c r="B28" s="4"/>
      <c r="C28" s="2"/>
      <c r="D28" s="1"/>
      <c r="E28" s="1"/>
      <c r="F28" s="1"/>
      <c r="G28" s="1"/>
      <c r="H28" s="1"/>
      <c r="I28" s="1"/>
    </row>
    <row r="29" spans="1:9">
      <c r="A29" s="1">
        <v>27</v>
      </c>
      <c r="B29" s="4"/>
      <c r="C29" s="2"/>
      <c r="D29" s="1"/>
      <c r="E29" s="1"/>
      <c r="F29" s="1"/>
      <c r="G29" s="1"/>
      <c r="H29" s="1"/>
      <c r="I29" s="1"/>
    </row>
    <row r="30" spans="1:9">
      <c r="A30" s="1">
        <v>28</v>
      </c>
      <c r="B30" s="4"/>
      <c r="C30" s="2"/>
      <c r="D30" s="1"/>
      <c r="E30" s="1"/>
      <c r="F30" s="1"/>
      <c r="G30" s="1"/>
      <c r="H30" s="1"/>
      <c r="I30" s="1"/>
    </row>
    <row r="31" spans="1:9">
      <c r="A31" s="1">
        <v>29</v>
      </c>
      <c r="B31" s="4"/>
      <c r="C31" s="2"/>
      <c r="D31" s="1"/>
      <c r="E31" s="1"/>
      <c r="F31" s="1"/>
      <c r="G31" s="1"/>
      <c r="H31" s="1"/>
      <c r="I31" s="1"/>
    </row>
    <row r="32" spans="1:9">
      <c r="A32" s="1">
        <v>30</v>
      </c>
      <c r="B32" s="4"/>
      <c r="C32" s="2"/>
      <c r="D32" s="1"/>
      <c r="E32" s="1"/>
      <c r="F32" s="1"/>
      <c r="G32" s="1"/>
      <c r="H32" s="1"/>
      <c r="I32" s="1"/>
    </row>
    <row r="33" spans="1:9">
      <c r="A33" s="1">
        <v>31</v>
      </c>
      <c r="B33" s="4"/>
      <c r="C33" s="2"/>
      <c r="D33" s="1"/>
      <c r="E33" s="1"/>
      <c r="F33" s="1"/>
      <c r="G33" s="1"/>
      <c r="H33" s="1"/>
      <c r="I33" s="1"/>
    </row>
    <row r="34" spans="1:9">
      <c r="A34" s="1">
        <v>32</v>
      </c>
      <c r="B34" s="4"/>
      <c r="C34" s="2"/>
      <c r="D34" s="1"/>
      <c r="E34" s="1"/>
      <c r="F34" s="1"/>
      <c r="G34" s="1"/>
      <c r="H34" s="1"/>
      <c r="I34" s="1"/>
    </row>
    <row r="35" spans="1:9">
      <c r="A35" s="1">
        <v>33</v>
      </c>
      <c r="B35" s="4"/>
      <c r="C35" s="2"/>
      <c r="D35" s="1"/>
      <c r="E35" s="1"/>
      <c r="F35" s="1"/>
      <c r="G35" s="1"/>
      <c r="H35" s="1"/>
      <c r="I35" s="1"/>
    </row>
    <row r="36" spans="1:9">
      <c r="A36" s="1">
        <v>34</v>
      </c>
      <c r="B36" s="4"/>
      <c r="C36" s="2"/>
      <c r="D36" s="1"/>
      <c r="E36" s="1"/>
      <c r="F36" s="1"/>
      <c r="G36" s="1"/>
      <c r="H36" s="1"/>
      <c r="I36" s="1"/>
    </row>
    <row r="37" spans="1:9">
      <c r="A37" s="1">
        <v>35</v>
      </c>
      <c r="B37" s="4"/>
      <c r="C37" s="2"/>
      <c r="D37" s="1"/>
      <c r="E37" s="1"/>
      <c r="F37" s="1"/>
      <c r="G37" s="1"/>
      <c r="H37" s="1"/>
      <c r="I37" s="1"/>
    </row>
    <row r="38" spans="1:9">
      <c r="A38" s="1">
        <v>36</v>
      </c>
      <c r="B38" s="4"/>
      <c r="C38" s="2"/>
      <c r="D38" s="1"/>
      <c r="E38" s="1"/>
      <c r="F38" s="1"/>
      <c r="G38" s="1"/>
      <c r="H38" s="1"/>
      <c r="I38" s="1"/>
    </row>
    <row r="39" spans="1:9">
      <c r="A39" s="1">
        <v>37</v>
      </c>
      <c r="B39" s="4"/>
      <c r="C39" s="2"/>
      <c r="D39" s="1"/>
      <c r="E39" s="1"/>
      <c r="F39" s="1"/>
      <c r="G39" s="1"/>
      <c r="H39" s="1"/>
      <c r="I39" s="1"/>
    </row>
    <row r="40" spans="1:9">
      <c r="A40" s="1">
        <v>38</v>
      </c>
      <c r="B40" s="4"/>
      <c r="C40" s="2"/>
      <c r="D40" s="1"/>
      <c r="E40" s="1"/>
      <c r="F40" s="1"/>
      <c r="G40" s="1"/>
      <c r="H40" s="1"/>
      <c r="I40" s="1"/>
    </row>
    <row r="41" spans="1:9">
      <c r="A41" s="1">
        <v>39</v>
      </c>
      <c r="B41" s="4"/>
      <c r="C41" s="2"/>
      <c r="D41" s="1"/>
      <c r="E41" s="1"/>
      <c r="F41" s="1"/>
      <c r="G41" s="1"/>
      <c r="H41" s="1"/>
      <c r="I41" s="1"/>
    </row>
    <row r="42" spans="1:9">
      <c r="A42" s="1">
        <v>40</v>
      </c>
      <c r="B42" s="4"/>
      <c r="C42" s="2"/>
      <c r="D42" s="1"/>
      <c r="E42" s="1"/>
      <c r="F42" s="1"/>
      <c r="G42" s="1"/>
      <c r="H42" s="1"/>
      <c r="I42" s="1"/>
    </row>
    <row r="43" spans="1:9">
      <c r="A43" s="1">
        <v>41</v>
      </c>
      <c r="B43" s="4"/>
      <c r="C43" s="2"/>
      <c r="D43" s="1"/>
      <c r="E43" s="1"/>
      <c r="F43" s="1"/>
      <c r="G43" s="1"/>
      <c r="H43" s="1"/>
      <c r="I43" s="1"/>
    </row>
    <row r="44" spans="1:9">
      <c r="A44" s="1">
        <v>42</v>
      </c>
      <c r="B44" s="4"/>
      <c r="C44" s="2"/>
      <c r="D44" s="1"/>
      <c r="E44" s="1"/>
      <c r="F44" s="1"/>
      <c r="G44" s="1"/>
      <c r="H44" s="1"/>
      <c r="I44" s="1"/>
    </row>
    <row r="45" spans="1:9">
      <c r="A45" s="1">
        <v>43</v>
      </c>
      <c r="B45" s="4"/>
      <c r="C45" s="2"/>
      <c r="D45" s="1"/>
      <c r="E45" s="1"/>
      <c r="F45" s="1"/>
      <c r="G45" s="1"/>
      <c r="H45" s="1"/>
      <c r="I45" s="1"/>
    </row>
    <row r="46" spans="1:9">
      <c r="A46" s="1">
        <v>44</v>
      </c>
      <c r="B46" s="4"/>
      <c r="C46" s="2"/>
      <c r="D46" s="1"/>
      <c r="E46" s="1"/>
      <c r="F46" s="1"/>
      <c r="G46" s="1"/>
      <c r="H46" s="1"/>
      <c r="I46" s="1"/>
    </row>
    <row r="47" spans="1:9">
      <c r="A47" s="1">
        <v>45</v>
      </c>
      <c r="B47" s="4"/>
      <c r="C47" s="2"/>
      <c r="D47" s="1"/>
      <c r="E47" s="1"/>
      <c r="F47" s="1"/>
      <c r="G47" s="1"/>
      <c r="H47" s="1"/>
      <c r="I47" s="1"/>
    </row>
    <row r="48" spans="1:9">
      <c r="A48" s="1">
        <v>46</v>
      </c>
      <c r="B48" s="4"/>
      <c r="C48" s="2"/>
      <c r="D48" s="1"/>
      <c r="E48" s="1"/>
      <c r="F48" s="1"/>
      <c r="G48" s="1"/>
      <c r="H48" s="1"/>
      <c r="I48" s="1"/>
    </row>
    <row r="49" spans="1:9">
      <c r="A49" s="1">
        <v>47</v>
      </c>
      <c r="B49" s="4"/>
      <c r="C49" s="2"/>
      <c r="D49" s="1"/>
      <c r="E49" s="1"/>
      <c r="F49" s="1"/>
      <c r="G49" s="1"/>
      <c r="H49" s="1"/>
      <c r="I49" s="1"/>
    </row>
    <row r="50" spans="1:9">
      <c r="A50" s="1">
        <v>48</v>
      </c>
      <c r="B50" s="4"/>
      <c r="C50" s="2"/>
      <c r="D50" s="1"/>
      <c r="E50" s="1"/>
      <c r="F50" s="1"/>
      <c r="G50" s="2"/>
      <c r="H50" s="1"/>
      <c r="I50" s="1"/>
    </row>
    <row r="51" spans="1:9">
      <c r="A51" s="1">
        <v>49</v>
      </c>
      <c r="B51" s="4"/>
      <c r="C51" s="2"/>
      <c r="D51" s="1"/>
      <c r="E51" s="1"/>
      <c r="F51" s="1"/>
      <c r="G51" s="2"/>
      <c r="H51" s="1"/>
      <c r="I51" s="1"/>
    </row>
    <row r="52" spans="1:9">
      <c r="A52" s="1">
        <v>50</v>
      </c>
      <c r="B52" s="4"/>
      <c r="C52" s="2"/>
      <c r="D52" s="1"/>
      <c r="E52" s="1"/>
      <c r="F52" s="1"/>
      <c r="G52" s="2"/>
      <c r="H52" s="1"/>
      <c r="I52" s="1"/>
    </row>
    <row r="53" spans="1:9">
      <c r="A53" s="1">
        <v>51</v>
      </c>
      <c r="B53" s="4"/>
      <c r="C53" s="2"/>
      <c r="D53" s="1"/>
      <c r="E53" s="1"/>
      <c r="F53" s="1"/>
      <c r="G53" s="2"/>
      <c r="H53" s="1"/>
      <c r="I53" s="1"/>
    </row>
    <row r="54" spans="1:9">
      <c r="A54" s="1">
        <v>52</v>
      </c>
      <c r="B54" s="4"/>
      <c r="C54" s="2"/>
      <c r="D54" s="1"/>
      <c r="E54" s="1"/>
      <c r="F54" s="1"/>
      <c r="G54" s="2"/>
      <c r="H54" s="1"/>
      <c r="I54" s="1"/>
    </row>
    <row r="55" spans="1:9">
      <c r="A55" s="1">
        <v>53</v>
      </c>
      <c r="B55" s="4"/>
      <c r="C55" s="2"/>
      <c r="D55" s="1"/>
      <c r="E55" s="1"/>
      <c r="F55" s="1"/>
      <c r="G55" s="2"/>
      <c r="H55" s="1"/>
      <c r="I55" s="1"/>
    </row>
    <row r="56" spans="1:9">
      <c r="A56" s="1">
        <v>54</v>
      </c>
      <c r="B56" s="4"/>
      <c r="C56" s="2"/>
      <c r="D56" s="1"/>
      <c r="E56" s="1"/>
      <c r="F56" s="1"/>
      <c r="G56" s="2"/>
      <c r="H56" s="1"/>
      <c r="I56" s="1"/>
    </row>
    <row r="57" spans="1:9">
      <c r="A57" s="1">
        <v>55</v>
      </c>
      <c r="B57" s="4"/>
      <c r="C57" s="2"/>
      <c r="D57" s="1"/>
      <c r="E57" s="1"/>
      <c r="F57" s="1"/>
      <c r="G57" s="2"/>
      <c r="H57" s="1"/>
      <c r="I57" s="1"/>
    </row>
    <row r="58" spans="1:9">
      <c r="A58" s="1">
        <v>56</v>
      </c>
      <c r="B58" s="4"/>
      <c r="C58" s="2"/>
      <c r="D58" s="1"/>
      <c r="E58" s="1"/>
      <c r="F58" s="1"/>
      <c r="G58" s="2"/>
      <c r="H58" s="1"/>
      <c r="I58" s="1"/>
    </row>
    <row r="59" spans="1:9">
      <c r="A59" s="1">
        <v>57</v>
      </c>
      <c r="B59" s="4"/>
      <c r="C59" s="2"/>
      <c r="D59" s="1"/>
      <c r="E59" s="1"/>
      <c r="F59" s="1"/>
      <c r="G59" s="2"/>
      <c r="H59" s="1"/>
      <c r="I59" s="1"/>
    </row>
    <row r="60" spans="1:9">
      <c r="A60" s="1">
        <v>58</v>
      </c>
      <c r="B60" s="4"/>
      <c r="C60" s="2"/>
      <c r="D60" s="1"/>
      <c r="E60" s="1"/>
      <c r="F60" s="1"/>
      <c r="G60" s="2"/>
      <c r="H60" s="1"/>
      <c r="I60" s="1"/>
    </row>
    <row r="61" spans="1:9">
      <c r="A61" s="1">
        <v>59</v>
      </c>
      <c r="B61" s="4"/>
      <c r="C61" s="2"/>
      <c r="D61" s="1"/>
      <c r="E61" s="1"/>
      <c r="F61" s="1"/>
      <c r="G61" s="2"/>
      <c r="H61" s="1"/>
      <c r="I61" s="1"/>
    </row>
    <row r="62" spans="1:9">
      <c r="A62" s="1">
        <v>60</v>
      </c>
      <c r="B62" s="4"/>
      <c r="C62" s="2"/>
      <c r="D62" s="1"/>
      <c r="E62" s="1"/>
      <c r="F62" s="1"/>
      <c r="G62" s="2"/>
      <c r="H62" s="1"/>
      <c r="I62" s="1"/>
    </row>
    <row r="63" spans="1:9">
      <c r="A63" s="1">
        <v>61</v>
      </c>
      <c r="B63" s="4"/>
      <c r="C63" s="2"/>
      <c r="D63" s="1"/>
      <c r="E63" s="1"/>
      <c r="F63" s="1"/>
      <c r="G63" s="2"/>
      <c r="H63" s="1"/>
      <c r="I63" s="1"/>
    </row>
    <row r="64" spans="1:9">
      <c r="A64" s="1">
        <v>62</v>
      </c>
      <c r="B64" s="4"/>
      <c r="C64" s="2"/>
      <c r="D64" s="1"/>
      <c r="E64" s="1"/>
      <c r="F64" s="1"/>
      <c r="G64" s="2"/>
      <c r="H64" s="1"/>
      <c r="I64" s="1"/>
    </row>
    <row r="65" spans="1:9">
      <c r="A65" s="1">
        <v>63</v>
      </c>
      <c r="B65" s="4"/>
      <c r="C65" s="2"/>
      <c r="D65" s="1"/>
      <c r="E65" s="1"/>
      <c r="F65" s="1"/>
      <c r="G65" s="2"/>
      <c r="H65" s="1"/>
      <c r="I65" s="1"/>
    </row>
    <row r="66" spans="1:9">
      <c r="A66" s="1">
        <v>64</v>
      </c>
      <c r="B66" s="4"/>
      <c r="C66" s="2"/>
      <c r="D66" s="1"/>
      <c r="E66" s="1"/>
      <c r="F66" s="1"/>
      <c r="G66" s="2"/>
      <c r="H66" s="1"/>
      <c r="I66" s="1"/>
    </row>
    <row r="67" spans="1:9">
      <c r="A67" s="1">
        <v>65</v>
      </c>
      <c r="B67" s="4"/>
      <c r="C67" s="2"/>
      <c r="D67" s="1"/>
      <c r="E67" s="1"/>
      <c r="F67" s="1"/>
      <c r="G67" s="2"/>
      <c r="H67" s="1"/>
      <c r="I67" s="1"/>
    </row>
    <row r="68" spans="1:9">
      <c r="A68" s="1">
        <v>66</v>
      </c>
      <c r="B68" s="4"/>
      <c r="C68" s="2"/>
      <c r="D68" s="1"/>
      <c r="E68" s="1"/>
      <c r="F68" s="1"/>
      <c r="G68" s="2"/>
      <c r="H68" s="1"/>
      <c r="I68" s="1"/>
    </row>
    <row r="69" spans="1:9">
      <c r="A69" s="1">
        <v>67</v>
      </c>
      <c r="B69" s="4"/>
      <c r="C69" s="2"/>
      <c r="D69" s="1"/>
      <c r="E69" s="1"/>
      <c r="F69" s="1"/>
      <c r="G69" s="2"/>
      <c r="H69" s="1"/>
      <c r="I69" s="1"/>
    </row>
    <row r="70" spans="1:9">
      <c r="A70" s="1">
        <v>68</v>
      </c>
      <c r="B70" s="4"/>
      <c r="C70" s="2"/>
      <c r="D70" s="1"/>
      <c r="E70" s="1"/>
      <c r="F70" s="1"/>
      <c r="G70" s="2"/>
      <c r="H70" s="1"/>
      <c r="I70" s="1"/>
    </row>
    <row r="71" spans="1:9">
      <c r="A71" s="1">
        <v>69</v>
      </c>
      <c r="B71" s="4"/>
      <c r="C71" s="2"/>
      <c r="D71" s="1"/>
      <c r="E71" s="1"/>
      <c r="F71" s="1"/>
      <c r="G71" s="2"/>
      <c r="H71" s="1"/>
      <c r="I71" s="1"/>
    </row>
    <row r="72" spans="1:9">
      <c r="A72" s="1">
        <v>70</v>
      </c>
      <c r="B72" s="4"/>
      <c r="C72" s="2"/>
      <c r="D72" s="1"/>
      <c r="E72" s="1"/>
      <c r="F72" s="1"/>
      <c r="G72" s="2"/>
      <c r="H72" s="1"/>
      <c r="I72" s="1"/>
    </row>
    <row r="73" spans="1:9">
      <c r="A73" s="1">
        <v>71</v>
      </c>
      <c r="B73" s="4"/>
      <c r="C73" s="2"/>
      <c r="D73" s="1"/>
      <c r="E73" s="1"/>
      <c r="F73" s="1"/>
      <c r="G73" s="2"/>
      <c r="H73" s="1"/>
      <c r="I73" s="1"/>
    </row>
    <row r="74" spans="1:9">
      <c r="A74" s="1">
        <v>72</v>
      </c>
      <c r="B74" s="4"/>
      <c r="C74" s="2"/>
      <c r="D74" s="1"/>
      <c r="E74" s="1"/>
      <c r="F74" s="1"/>
      <c r="G74" s="2"/>
      <c r="H74" s="1"/>
      <c r="I74" s="1"/>
    </row>
    <row r="75" spans="1:9">
      <c r="A75" s="1">
        <v>73</v>
      </c>
      <c r="B75" s="4"/>
      <c r="C75" s="2"/>
      <c r="D75" s="1"/>
      <c r="E75" s="1"/>
      <c r="F75" s="1"/>
      <c r="G75" s="2"/>
      <c r="H75" s="1"/>
      <c r="I75" s="1"/>
    </row>
    <row r="76" spans="1:9">
      <c r="A76" s="1">
        <v>74</v>
      </c>
      <c r="B76" s="4"/>
      <c r="C76" s="2"/>
      <c r="D76" s="1"/>
      <c r="E76" s="1"/>
      <c r="F76" s="1"/>
      <c r="G76" s="2"/>
      <c r="H76" s="1"/>
      <c r="I76" s="1"/>
    </row>
    <row r="77" spans="1:9">
      <c r="A77" s="1">
        <v>75</v>
      </c>
      <c r="B77" s="4"/>
      <c r="C77" s="2"/>
      <c r="D77" s="1"/>
      <c r="E77" s="1"/>
      <c r="F77" s="1"/>
      <c r="G77" s="2"/>
      <c r="H77" s="1"/>
      <c r="I77" s="1"/>
    </row>
    <row r="78" spans="1:9">
      <c r="A78" s="1">
        <v>76</v>
      </c>
      <c r="B78" s="4"/>
      <c r="C78" s="2"/>
      <c r="D78" s="1"/>
      <c r="E78" s="1"/>
      <c r="F78" s="1"/>
      <c r="G78" s="2"/>
      <c r="H78" s="1"/>
      <c r="I78" s="1"/>
    </row>
    <row r="79" spans="1:9">
      <c r="A79" s="1">
        <v>77</v>
      </c>
      <c r="B79" s="4"/>
      <c r="C79" s="2"/>
      <c r="D79" s="1"/>
      <c r="E79" s="1"/>
      <c r="F79" s="1"/>
      <c r="G79" s="2"/>
      <c r="H79" s="1"/>
      <c r="I79" s="1"/>
    </row>
    <row r="80" spans="1:9">
      <c r="A80" s="1">
        <v>78</v>
      </c>
      <c r="B80" s="4"/>
      <c r="C80" s="2"/>
      <c r="D80" s="1"/>
      <c r="E80" s="1"/>
      <c r="F80" s="1"/>
      <c r="G80" s="2"/>
      <c r="H80" s="1"/>
      <c r="I80" s="1"/>
    </row>
    <row r="81" spans="1:9">
      <c r="A81" s="1">
        <v>79</v>
      </c>
      <c r="B81" s="4"/>
      <c r="C81" s="2"/>
      <c r="D81" s="1"/>
      <c r="E81" s="1"/>
      <c r="F81" s="1"/>
      <c r="G81" s="2"/>
      <c r="H81" s="1"/>
      <c r="I81" s="1"/>
    </row>
    <row r="82" spans="1:9">
      <c r="A82" s="1">
        <v>80</v>
      </c>
      <c r="B82" s="4"/>
      <c r="C82" s="2"/>
      <c r="D82" s="1"/>
      <c r="E82" s="1"/>
      <c r="F82" s="1"/>
      <c r="G82" s="2"/>
      <c r="H82" s="1"/>
      <c r="I82" s="1"/>
    </row>
    <row r="83" spans="1:9">
      <c r="A83" s="1">
        <v>81</v>
      </c>
      <c r="B83" s="4"/>
      <c r="C83" s="2"/>
      <c r="D83" s="1"/>
      <c r="E83" s="1"/>
      <c r="F83" s="1"/>
      <c r="G83" s="2"/>
      <c r="H83" s="1"/>
      <c r="I83" s="1"/>
    </row>
    <row r="84" spans="1:9">
      <c r="A84" s="1">
        <v>82</v>
      </c>
      <c r="B84" s="4"/>
      <c r="C84" s="2"/>
      <c r="D84" s="1"/>
      <c r="E84" s="1"/>
      <c r="F84" s="1"/>
      <c r="G84" s="2"/>
      <c r="H84" s="1"/>
      <c r="I84" s="1"/>
    </row>
    <row r="85" spans="1:9">
      <c r="A85" s="1">
        <v>83</v>
      </c>
      <c r="B85" s="4"/>
      <c r="C85" s="2"/>
      <c r="D85" s="1"/>
      <c r="E85" s="1"/>
      <c r="F85" s="1"/>
      <c r="G85" s="2"/>
      <c r="H85" s="1"/>
      <c r="I85" s="1"/>
    </row>
    <row r="86" spans="1:9">
      <c r="A86" s="1">
        <v>84</v>
      </c>
      <c r="B86" s="4"/>
      <c r="C86" s="2"/>
      <c r="D86" s="1"/>
      <c r="E86" s="1"/>
      <c r="F86" s="1"/>
      <c r="G86" s="2"/>
      <c r="H86" s="1"/>
      <c r="I86" s="1"/>
    </row>
    <row r="87" spans="1:9">
      <c r="A87" s="1">
        <v>85</v>
      </c>
      <c r="B87" s="4"/>
      <c r="C87" s="2"/>
      <c r="D87" s="1"/>
      <c r="E87" s="1"/>
      <c r="F87" s="1"/>
      <c r="G87" s="2"/>
      <c r="H87" s="1"/>
      <c r="I87" s="1"/>
    </row>
    <row r="88" spans="1:9">
      <c r="A88" s="1">
        <v>86</v>
      </c>
      <c r="B88" s="4"/>
      <c r="C88" s="2"/>
      <c r="D88" s="1"/>
      <c r="E88" s="1"/>
      <c r="F88" s="1"/>
      <c r="G88" s="2"/>
      <c r="H88" s="1"/>
      <c r="I88" s="1"/>
    </row>
    <row r="89" spans="1:9">
      <c r="A89" s="1">
        <v>87</v>
      </c>
      <c r="B89" s="4"/>
      <c r="C89" s="2"/>
      <c r="D89" s="1"/>
      <c r="E89" s="1"/>
      <c r="F89" s="1"/>
      <c r="G89" s="2"/>
      <c r="H89" s="1"/>
      <c r="I89" s="1"/>
    </row>
    <row r="90" spans="1:9">
      <c r="A90" s="1">
        <v>88</v>
      </c>
      <c r="B90" s="4"/>
      <c r="C90" s="2"/>
      <c r="D90" s="1"/>
      <c r="E90" s="1"/>
      <c r="F90" s="1"/>
      <c r="G90" s="2"/>
      <c r="H90" s="1"/>
      <c r="I90" s="1"/>
    </row>
    <row r="91" spans="1:9">
      <c r="A91" s="1">
        <v>89</v>
      </c>
      <c r="B91" s="4"/>
      <c r="C91" s="2"/>
      <c r="D91" s="1"/>
      <c r="E91" s="1"/>
      <c r="F91" s="1"/>
      <c r="G91" s="2"/>
      <c r="H91" s="1"/>
      <c r="I91" s="1"/>
    </row>
    <row r="92" spans="1:9">
      <c r="A92" s="1">
        <v>90</v>
      </c>
      <c r="B92" s="4"/>
      <c r="C92" s="2"/>
      <c r="D92" s="1"/>
      <c r="E92" s="1"/>
      <c r="F92" s="1"/>
      <c r="G92" s="2"/>
      <c r="H92" s="1"/>
      <c r="I92" s="1"/>
    </row>
    <row r="93" spans="1:9">
      <c r="A93" s="1">
        <v>91</v>
      </c>
      <c r="B93" s="4"/>
      <c r="C93" s="2"/>
      <c r="D93" s="1"/>
      <c r="E93" s="1"/>
      <c r="F93" s="1"/>
      <c r="G93" s="2"/>
      <c r="H93" s="1"/>
      <c r="I93" s="1"/>
    </row>
    <row r="94" spans="1:9">
      <c r="A94" s="1">
        <v>92</v>
      </c>
      <c r="B94" s="4"/>
      <c r="C94" s="2"/>
      <c r="D94" s="1"/>
      <c r="E94" s="1"/>
      <c r="F94" s="1"/>
      <c r="G94" s="2"/>
      <c r="H94" s="1"/>
      <c r="I94" s="1"/>
    </row>
    <row r="95" spans="1:9">
      <c r="A95" s="1">
        <v>93</v>
      </c>
      <c r="B95" s="4"/>
      <c r="C95" s="2"/>
      <c r="D95" s="1"/>
      <c r="E95" s="1"/>
      <c r="F95" s="1"/>
      <c r="G95" s="2"/>
      <c r="H95" s="1"/>
      <c r="I95" s="1"/>
    </row>
    <row r="96" spans="1:9">
      <c r="A96" s="1">
        <v>94</v>
      </c>
      <c r="B96" s="4"/>
      <c r="C96" s="2"/>
      <c r="D96" s="1"/>
      <c r="E96" s="1"/>
      <c r="F96" s="1"/>
      <c r="G96" s="2"/>
      <c r="H96" s="1"/>
      <c r="I96" s="1"/>
    </row>
    <row r="97" spans="1:9">
      <c r="A97" s="1">
        <v>95</v>
      </c>
      <c r="B97" s="4"/>
      <c r="C97" s="2"/>
      <c r="D97" s="1"/>
      <c r="E97" s="1"/>
      <c r="F97" s="1"/>
      <c r="G97" s="2"/>
      <c r="H97" s="1"/>
      <c r="I97" s="1"/>
    </row>
    <row r="98" spans="1:9">
      <c r="A98" s="1">
        <v>96</v>
      </c>
      <c r="B98" s="4"/>
      <c r="C98" s="2"/>
      <c r="D98" s="1"/>
      <c r="E98" s="1"/>
      <c r="F98" s="1"/>
      <c r="G98" s="2"/>
      <c r="H98" s="1"/>
      <c r="I98" s="1"/>
    </row>
    <row r="99" spans="1:9">
      <c r="A99" s="1">
        <v>97</v>
      </c>
      <c r="B99" s="4"/>
      <c r="C99" s="2"/>
      <c r="D99" s="1"/>
      <c r="E99" s="1"/>
      <c r="F99" s="1"/>
      <c r="G99" s="2"/>
      <c r="H99" s="1"/>
      <c r="I99" s="1"/>
    </row>
    <row r="100" spans="1:9">
      <c r="A100" s="1">
        <v>98</v>
      </c>
      <c r="B100" s="4"/>
      <c r="C100" s="2"/>
      <c r="D100" s="1"/>
      <c r="E100" s="1"/>
      <c r="F100" s="1"/>
      <c r="G100" s="2"/>
      <c r="H100" s="1"/>
      <c r="I100" s="1"/>
    </row>
    <row r="101" spans="1:9">
      <c r="A101" s="1">
        <v>99</v>
      </c>
      <c r="B101" s="4"/>
      <c r="C101" s="2"/>
      <c r="D101" s="1"/>
      <c r="E101" s="1"/>
      <c r="F101" s="1"/>
      <c r="G101" s="2"/>
      <c r="H101" s="1"/>
      <c r="I101" s="1"/>
    </row>
    <row r="102" spans="1:9">
      <c r="A102" s="1">
        <v>100</v>
      </c>
      <c r="B102" s="4"/>
      <c r="C102" s="2"/>
      <c r="D102" s="1"/>
      <c r="E102" s="1"/>
      <c r="F102" s="1"/>
      <c r="G102" s="2"/>
      <c r="H102" s="1"/>
      <c r="I102" s="1"/>
    </row>
    <row r="103" spans="1:9">
      <c r="A103" s="1">
        <v>101</v>
      </c>
      <c r="B103" s="4"/>
      <c r="C103" s="2"/>
      <c r="D103" s="1"/>
      <c r="E103" s="1"/>
      <c r="F103" s="1"/>
      <c r="G103" s="2"/>
      <c r="H103" s="1"/>
      <c r="I103" s="1"/>
    </row>
    <row r="104" spans="1:9">
      <c r="A104" s="1">
        <v>102</v>
      </c>
      <c r="B104" s="4"/>
      <c r="C104" s="2"/>
      <c r="D104" s="1"/>
      <c r="E104" s="1"/>
      <c r="F104" s="1"/>
      <c r="G104" s="2"/>
      <c r="H104" s="1"/>
      <c r="I104" s="1"/>
    </row>
    <row r="105" spans="1:9">
      <c r="A105" s="1">
        <v>103</v>
      </c>
      <c r="B105" s="4"/>
      <c r="C105" s="2"/>
      <c r="D105" s="1"/>
      <c r="E105" s="1"/>
      <c r="F105" s="1"/>
      <c r="G105" s="2"/>
      <c r="H105" s="1"/>
      <c r="I105" s="1"/>
    </row>
    <row r="106" spans="1:9">
      <c r="A106" s="1">
        <v>104</v>
      </c>
      <c r="B106" s="4"/>
      <c r="C106" s="2"/>
      <c r="D106" s="1"/>
      <c r="E106" s="1"/>
      <c r="F106" s="1"/>
      <c r="G106" s="2"/>
      <c r="H106" s="1"/>
      <c r="I106" s="1"/>
    </row>
    <row r="107" spans="1:9">
      <c r="A107" s="1">
        <v>105</v>
      </c>
      <c r="B107" s="4"/>
      <c r="C107" s="2"/>
      <c r="D107" s="1"/>
      <c r="E107" s="1"/>
      <c r="F107" s="1"/>
      <c r="G107" s="2"/>
      <c r="H107" s="1"/>
      <c r="I107" s="1"/>
    </row>
    <row r="108" spans="1:9">
      <c r="A108" s="1">
        <v>106</v>
      </c>
      <c r="B108" s="4"/>
      <c r="C108" s="2"/>
      <c r="D108" s="1"/>
      <c r="E108" s="1"/>
      <c r="F108" s="1"/>
      <c r="G108" s="2"/>
      <c r="H108" s="1"/>
      <c r="I108" s="1"/>
    </row>
    <row r="109" spans="1:9">
      <c r="A109" s="1">
        <v>107</v>
      </c>
      <c r="B109" s="4"/>
      <c r="C109" s="2"/>
      <c r="D109" s="1"/>
      <c r="E109" s="1"/>
      <c r="F109" s="1"/>
      <c r="G109" s="2"/>
      <c r="H109" s="1"/>
      <c r="I109" s="1"/>
    </row>
    <row r="110" spans="1:9">
      <c r="A110" s="1">
        <v>108</v>
      </c>
      <c r="B110" s="4"/>
      <c r="C110" s="2"/>
      <c r="D110" s="1"/>
      <c r="E110" s="1"/>
      <c r="F110" s="1"/>
      <c r="G110" s="2"/>
      <c r="H110" s="1"/>
      <c r="I110" s="1"/>
    </row>
    <row r="111" spans="1:9">
      <c r="A111" s="1">
        <v>109</v>
      </c>
      <c r="B111" s="4"/>
      <c r="C111" s="2"/>
      <c r="D111" s="1"/>
      <c r="E111" s="1"/>
      <c r="F111" s="1"/>
      <c r="G111" s="2"/>
      <c r="H111" s="1"/>
      <c r="I111" s="1"/>
    </row>
    <row r="112" spans="1:9">
      <c r="A112" s="1">
        <v>110</v>
      </c>
      <c r="B112" s="4"/>
      <c r="C112" s="2"/>
      <c r="D112" s="1"/>
      <c r="E112" s="1"/>
      <c r="F112" s="1"/>
      <c r="G112" s="2"/>
      <c r="H112" s="1"/>
      <c r="I112" s="1"/>
    </row>
    <row r="113" spans="1:9">
      <c r="A113" s="1">
        <v>111</v>
      </c>
      <c r="B113" s="4"/>
      <c r="C113" s="2"/>
      <c r="D113" s="1"/>
      <c r="E113" s="1"/>
      <c r="F113" s="1"/>
      <c r="G113" s="2"/>
      <c r="H113" s="1"/>
      <c r="I113" s="1"/>
    </row>
    <row r="114" spans="1:9">
      <c r="A114" s="1">
        <v>112</v>
      </c>
      <c r="B114" s="4"/>
      <c r="C114" s="2"/>
      <c r="D114" s="1"/>
      <c r="E114" s="1"/>
      <c r="F114" s="1"/>
      <c r="G114" s="2"/>
      <c r="H114" s="1"/>
      <c r="I114" s="1"/>
    </row>
    <row r="115" spans="1:9">
      <c r="A115" s="1">
        <v>113</v>
      </c>
      <c r="B115" s="4"/>
      <c r="C115" s="2"/>
      <c r="D115" s="1"/>
      <c r="E115" s="1"/>
      <c r="F115" s="1"/>
      <c r="G115" s="2"/>
      <c r="H115" s="1"/>
      <c r="I115" s="1"/>
    </row>
    <row r="116" spans="1:9">
      <c r="A116" s="1">
        <v>114</v>
      </c>
      <c r="B116" s="4"/>
      <c r="C116" s="2"/>
      <c r="D116" s="1"/>
      <c r="E116" s="1"/>
      <c r="F116" s="1"/>
      <c r="G116" s="2"/>
      <c r="H116" s="1"/>
      <c r="I116" s="1"/>
    </row>
    <row r="117" spans="1:9">
      <c r="A117" s="1">
        <v>115</v>
      </c>
      <c r="B117" s="4"/>
      <c r="C117" s="2"/>
      <c r="D117" s="1"/>
      <c r="E117" s="1"/>
      <c r="F117" s="1"/>
      <c r="G117" s="2"/>
      <c r="H117" s="1"/>
      <c r="I117" s="1"/>
    </row>
    <row r="118" spans="1:9">
      <c r="A118" s="1">
        <v>116</v>
      </c>
      <c r="B118" s="4"/>
      <c r="C118" s="2"/>
      <c r="D118" s="1"/>
      <c r="E118" s="1"/>
      <c r="F118" s="1"/>
      <c r="G118" s="2"/>
      <c r="H118" s="1"/>
      <c r="I118" s="1"/>
    </row>
    <row r="119" spans="1:9">
      <c r="A119" s="1">
        <v>117</v>
      </c>
      <c r="B119" s="4"/>
      <c r="C119" s="2"/>
      <c r="D119" s="1"/>
      <c r="E119" s="1"/>
      <c r="F119" s="1"/>
      <c r="G119" s="2"/>
      <c r="H119" s="1"/>
      <c r="I119" s="1"/>
    </row>
    <row r="120" spans="1:9">
      <c r="A120" s="1">
        <v>118</v>
      </c>
      <c r="B120" s="4"/>
      <c r="C120" s="2"/>
      <c r="D120" s="1"/>
      <c r="E120" s="1"/>
      <c r="F120" s="1"/>
      <c r="G120" s="2"/>
      <c r="H120" s="1"/>
      <c r="I120" s="1"/>
    </row>
    <row r="121" spans="1:9">
      <c r="A121" s="1">
        <v>119</v>
      </c>
      <c r="B121" s="4"/>
      <c r="C121" s="2"/>
      <c r="D121" s="1"/>
      <c r="E121" s="1"/>
      <c r="F121" s="1"/>
      <c r="G121" s="2"/>
      <c r="H121" s="1"/>
      <c r="I121" s="1"/>
    </row>
    <row r="122" spans="1:9">
      <c r="A122" s="1">
        <v>120</v>
      </c>
      <c r="B122" s="4"/>
      <c r="C122" s="2"/>
      <c r="D122" s="1"/>
      <c r="E122" s="1"/>
      <c r="F122" s="1"/>
      <c r="G122" s="2"/>
      <c r="H122" s="1"/>
      <c r="I122" s="1"/>
    </row>
    <row r="123" spans="1:9">
      <c r="A123" s="1">
        <v>121</v>
      </c>
      <c r="B123" s="4"/>
      <c r="C123" s="2"/>
      <c r="D123" s="1"/>
      <c r="E123" s="1"/>
      <c r="F123" s="1"/>
      <c r="G123" s="2"/>
      <c r="H123" s="1"/>
      <c r="I123" s="1"/>
    </row>
    <row r="124" spans="1:9">
      <c r="A124" s="1">
        <v>122</v>
      </c>
      <c r="B124" s="4"/>
      <c r="C124" s="2"/>
      <c r="D124" s="1"/>
      <c r="E124" s="1"/>
      <c r="F124" s="1"/>
      <c r="G124" s="2"/>
      <c r="H124" s="1"/>
      <c r="I124" s="1"/>
    </row>
    <row r="125" spans="1:9">
      <c r="A125" s="1">
        <v>123</v>
      </c>
      <c r="B125" s="4"/>
      <c r="C125" s="2"/>
      <c r="D125" s="1"/>
      <c r="E125" s="1"/>
      <c r="F125" s="1"/>
      <c r="G125" s="2"/>
      <c r="H125" s="1"/>
      <c r="I125" s="1"/>
    </row>
    <row r="126" spans="1:9">
      <c r="A126" s="1">
        <v>124</v>
      </c>
      <c r="B126" s="4"/>
      <c r="C126" s="2"/>
      <c r="D126" s="1"/>
      <c r="E126" s="1"/>
      <c r="F126" s="1"/>
      <c r="G126" s="2"/>
      <c r="H126" s="1"/>
      <c r="I126" s="1"/>
    </row>
    <row r="127" spans="1:9">
      <c r="A127" s="1">
        <v>125</v>
      </c>
      <c r="B127" s="4"/>
      <c r="C127" s="2"/>
      <c r="D127" s="1"/>
      <c r="E127" s="1"/>
      <c r="F127" s="1"/>
      <c r="G127" s="2"/>
      <c r="H127" s="1"/>
      <c r="I127" s="1"/>
    </row>
    <row r="128" spans="1:9">
      <c r="A128" s="1">
        <v>126</v>
      </c>
      <c r="B128" s="4"/>
      <c r="C128" s="2"/>
      <c r="D128" s="1"/>
      <c r="E128" s="1"/>
      <c r="F128" s="1"/>
      <c r="G128" s="2"/>
      <c r="H128" s="1"/>
      <c r="I128" s="1"/>
    </row>
    <row r="129" spans="1:9">
      <c r="A129" s="1">
        <v>127</v>
      </c>
      <c r="B129" s="4"/>
      <c r="C129" s="2"/>
      <c r="D129" s="1"/>
      <c r="E129" s="1"/>
      <c r="F129" s="1"/>
      <c r="G129" s="2"/>
      <c r="H129" s="1"/>
      <c r="I129" s="1"/>
    </row>
    <row r="130" spans="1:9">
      <c r="A130" s="1">
        <v>128</v>
      </c>
      <c r="B130" s="4"/>
      <c r="C130" s="2"/>
      <c r="D130" s="1"/>
      <c r="E130" s="1"/>
      <c r="F130" s="1"/>
      <c r="G130" s="2"/>
      <c r="H130" s="1"/>
      <c r="I130" s="1"/>
    </row>
    <row r="131" spans="1:9">
      <c r="A131" s="1">
        <v>129</v>
      </c>
      <c r="B131" s="4"/>
      <c r="C131" s="2"/>
      <c r="D131" s="1"/>
      <c r="E131" s="1"/>
      <c r="F131" s="1"/>
      <c r="G131" s="2"/>
      <c r="H131" s="1"/>
      <c r="I131" s="1"/>
    </row>
    <row r="132" spans="1:9">
      <c r="A132" s="1">
        <v>130</v>
      </c>
      <c r="B132" s="4"/>
      <c r="C132" s="2"/>
      <c r="D132" s="1"/>
      <c r="E132" s="1"/>
      <c r="F132" s="1"/>
      <c r="G132" s="2"/>
      <c r="H132" s="1"/>
      <c r="I132" s="1"/>
    </row>
    <row r="133" spans="1:9">
      <c r="A133" s="1">
        <v>131</v>
      </c>
      <c r="B133" s="4"/>
      <c r="C133" s="2"/>
      <c r="D133" s="1"/>
      <c r="E133" s="1"/>
      <c r="F133" s="1"/>
      <c r="G133" s="2"/>
      <c r="H133" s="1"/>
      <c r="I133" s="1"/>
    </row>
    <row r="134" spans="1:9">
      <c r="A134" s="1">
        <v>132</v>
      </c>
      <c r="B134" s="4"/>
      <c r="C134" s="2"/>
      <c r="D134" s="1"/>
      <c r="E134" s="1"/>
      <c r="F134" s="1"/>
      <c r="G134" s="2"/>
      <c r="H134" s="1"/>
      <c r="I134" s="1"/>
    </row>
    <row r="135" spans="1:9">
      <c r="A135" s="1">
        <v>133</v>
      </c>
      <c r="B135" s="4"/>
      <c r="C135" s="2"/>
      <c r="D135" s="1"/>
      <c r="E135" s="1"/>
      <c r="F135" s="1"/>
      <c r="G135" s="2"/>
      <c r="H135" s="1"/>
      <c r="I135" s="1"/>
    </row>
    <row r="136" spans="1:9">
      <c r="A136" s="1">
        <v>134</v>
      </c>
      <c r="B136" s="4"/>
      <c r="C136" s="2"/>
      <c r="D136" s="1"/>
      <c r="E136" s="1"/>
      <c r="F136" s="1"/>
      <c r="G136" s="2"/>
      <c r="H136" s="1"/>
      <c r="I136" s="1"/>
    </row>
    <row r="137" spans="1:9">
      <c r="A137" s="1">
        <v>135</v>
      </c>
      <c r="B137" s="4"/>
      <c r="C137" s="2"/>
      <c r="D137" s="1"/>
      <c r="E137" s="1"/>
      <c r="F137" s="1"/>
      <c r="G137" s="2"/>
      <c r="H137" s="1"/>
      <c r="I137" s="1"/>
    </row>
    <row r="138" spans="1:9">
      <c r="A138" s="1">
        <v>136</v>
      </c>
      <c r="B138" s="4"/>
      <c r="C138" s="2"/>
      <c r="D138" s="1"/>
      <c r="E138" s="1"/>
      <c r="F138" s="1"/>
      <c r="G138" s="2"/>
      <c r="H138" s="1"/>
      <c r="I138" s="1"/>
    </row>
    <row r="139" spans="1:9">
      <c r="A139" s="1">
        <v>137</v>
      </c>
      <c r="B139" s="4"/>
      <c r="C139" s="2"/>
      <c r="D139" s="1"/>
      <c r="E139" s="1"/>
      <c r="F139" s="1"/>
      <c r="G139" s="2"/>
      <c r="H139" s="1"/>
      <c r="I139" s="1"/>
    </row>
    <row r="140" spans="1:9">
      <c r="A140" s="1">
        <v>138</v>
      </c>
      <c r="B140" s="4"/>
      <c r="C140" s="2"/>
      <c r="D140" s="1"/>
      <c r="E140" s="1"/>
      <c r="F140" s="1"/>
      <c r="G140" s="2"/>
      <c r="H140" s="1"/>
      <c r="I140" s="1"/>
    </row>
    <row r="141" spans="1:9">
      <c r="A141" s="1">
        <v>139</v>
      </c>
      <c r="B141" s="4"/>
      <c r="C141" s="2"/>
      <c r="D141" s="1"/>
      <c r="E141" s="1"/>
      <c r="F141" s="1"/>
      <c r="G141" s="2"/>
      <c r="H141" s="1"/>
      <c r="I141" s="1"/>
    </row>
    <row r="142" spans="1:9">
      <c r="A142" s="1">
        <v>140</v>
      </c>
      <c r="B142" s="4"/>
      <c r="C142" s="2"/>
      <c r="D142" s="1"/>
      <c r="E142" s="1"/>
      <c r="F142" s="1"/>
      <c r="G142" s="2"/>
      <c r="H142" s="1"/>
      <c r="I142" s="1"/>
    </row>
    <row r="143" spans="1:9">
      <c r="A143" s="1">
        <v>141</v>
      </c>
      <c r="B143" s="4"/>
      <c r="C143" s="2"/>
      <c r="D143" s="1"/>
      <c r="E143" s="1"/>
      <c r="F143" s="1"/>
      <c r="G143" s="2"/>
      <c r="H143" s="1"/>
      <c r="I143" s="1"/>
    </row>
    <row r="144" spans="1:9">
      <c r="A144" s="1">
        <v>142</v>
      </c>
      <c r="B144" s="4"/>
      <c r="C144" s="2"/>
      <c r="D144" s="1"/>
      <c r="E144" s="1"/>
      <c r="F144" s="1"/>
      <c r="G144" s="2"/>
      <c r="H144" s="1"/>
      <c r="I144" s="1"/>
    </row>
    <row r="145" spans="1:9">
      <c r="A145" s="1">
        <v>143</v>
      </c>
      <c r="B145" s="4"/>
      <c r="C145" s="2"/>
      <c r="D145" s="1"/>
      <c r="E145" s="1"/>
      <c r="F145" s="1"/>
      <c r="G145" s="2"/>
      <c r="H145" s="1"/>
      <c r="I145" s="1"/>
    </row>
    <row r="146" spans="1:9">
      <c r="A146" s="1">
        <v>144</v>
      </c>
      <c r="B146" s="4"/>
      <c r="C146" s="2"/>
      <c r="D146" s="1"/>
      <c r="E146" s="1"/>
      <c r="F146" s="1"/>
      <c r="G146" s="2"/>
      <c r="H146" s="1"/>
      <c r="I146" s="1"/>
    </row>
    <row r="147" spans="1:9">
      <c r="A147" s="1">
        <v>145</v>
      </c>
      <c r="B147" s="4"/>
      <c r="C147" s="2"/>
      <c r="D147" s="1"/>
      <c r="E147" s="1"/>
      <c r="F147" s="1"/>
      <c r="G147" s="2"/>
      <c r="H147" s="1"/>
      <c r="I147" s="1"/>
    </row>
    <row r="148" spans="1:9">
      <c r="A148" s="1">
        <v>146</v>
      </c>
      <c r="B148" s="4"/>
      <c r="C148" s="2"/>
      <c r="D148" s="1"/>
      <c r="E148" s="1"/>
      <c r="F148" s="1"/>
      <c r="G148" s="2"/>
      <c r="H148" s="1"/>
      <c r="I148" s="1"/>
    </row>
    <row r="149" spans="1:9">
      <c r="A149" s="1">
        <v>147</v>
      </c>
      <c r="B149" s="4"/>
      <c r="C149" s="2"/>
      <c r="D149" s="1"/>
      <c r="E149" s="1"/>
      <c r="F149" s="1"/>
      <c r="G149" s="2"/>
      <c r="H149" s="1"/>
      <c r="I149" s="1"/>
    </row>
    <row r="150" spans="1:9">
      <c r="A150" s="1">
        <v>148</v>
      </c>
      <c r="B150" s="4"/>
      <c r="C150" s="2"/>
      <c r="D150" s="1"/>
      <c r="E150" s="1"/>
      <c r="F150" s="1"/>
      <c r="G150" s="2"/>
      <c r="H150" s="1"/>
      <c r="I150" s="1"/>
    </row>
    <row r="151" spans="1:9">
      <c r="A151" s="1">
        <v>149</v>
      </c>
      <c r="B151" s="4"/>
      <c r="C151" s="2"/>
      <c r="D151" s="1"/>
      <c r="E151" s="1"/>
      <c r="F151" s="1"/>
      <c r="G151" s="2"/>
      <c r="H151" s="1"/>
      <c r="I151" s="1"/>
    </row>
    <row r="152" spans="1:9">
      <c r="A152" s="1">
        <v>150</v>
      </c>
      <c r="B152" s="4"/>
      <c r="C152" s="2"/>
      <c r="D152" s="1"/>
      <c r="E152" s="1"/>
      <c r="F152" s="1"/>
      <c r="G152" s="2"/>
      <c r="H152" s="1"/>
      <c r="I152" s="1"/>
    </row>
    <row r="153" spans="1:9">
      <c r="A153" s="1">
        <v>151</v>
      </c>
      <c r="B153" s="4"/>
      <c r="C153" s="2"/>
      <c r="D153" s="1"/>
      <c r="E153" s="1"/>
      <c r="F153" s="1"/>
      <c r="G153" s="2"/>
      <c r="H153" s="1"/>
      <c r="I153" s="1"/>
    </row>
    <row r="154" spans="1:9">
      <c r="A154" s="1">
        <v>152</v>
      </c>
      <c r="B154" s="4"/>
      <c r="C154" s="2"/>
      <c r="D154" s="1"/>
      <c r="E154" s="1"/>
      <c r="F154" s="1"/>
      <c r="G154" s="2"/>
      <c r="H154" s="1"/>
      <c r="I154" s="1"/>
    </row>
    <row r="155" spans="1:9">
      <c r="A155" s="1">
        <v>153</v>
      </c>
      <c r="B155" s="4"/>
      <c r="C155" s="2"/>
      <c r="D155" s="1"/>
      <c r="E155" s="1"/>
      <c r="F155" s="1"/>
      <c r="G155" s="2"/>
      <c r="H155" s="1"/>
      <c r="I155" s="1"/>
    </row>
    <row r="156" spans="1:9">
      <c r="A156" s="1">
        <v>154</v>
      </c>
      <c r="B156" s="4"/>
      <c r="C156" s="2"/>
      <c r="D156" s="1"/>
      <c r="E156" s="1"/>
      <c r="F156" s="1"/>
      <c r="G156" s="2"/>
      <c r="H156" s="1"/>
      <c r="I156" s="1"/>
    </row>
    <row r="157" spans="1:9">
      <c r="A157" s="1">
        <v>155</v>
      </c>
      <c r="B157" s="4"/>
      <c r="C157" s="2"/>
      <c r="D157" s="1"/>
      <c r="E157" s="1"/>
      <c r="F157" s="1"/>
      <c r="G157" s="2"/>
      <c r="H157" s="1"/>
      <c r="I157" s="1"/>
    </row>
    <row r="158" spans="1:9">
      <c r="A158" s="1">
        <v>156</v>
      </c>
      <c r="B158" s="4"/>
      <c r="C158" s="2"/>
      <c r="D158" s="1"/>
      <c r="E158" s="1"/>
      <c r="F158" s="1"/>
      <c r="G158" s="2"/>
      <c r="H158" s="1"/>
      <c r="I158" s="1"/>
    </row>
    <row r="159" spans="1:9">
      <c r="A159" s="1">
        <v>157</v>
      </c>
      <c r="B159" s="4"/>
      <c r="C159" s="2"/>
      <c r="D159" s="1"/>
      <c r="E159" s="1"/>
      <c r="F159" s="1"/>
      <c r="G159" s="2"/>
      <c r="H159" s="1"/>
      <c r="I159" s="1"/>
    </row>
    <row r="160" spans="1:9">
      <c r="A160" s="1">
        <v>158</v>
      </c>
      <c r="B160" s="4"/>
      <c r="C160" s="2"/>
      <c r="D160" s="1"/>
      <c r="E160" s="1"/>
      <c r="F160" s="1"/>
      <c r="G160" s="2"/>
      <c r="H160" s="1"/>
      <c r="I160" s="1"/>
    </row>
    <row r="161" spans="1:9">
      <c r="A161" s="1">
        <v>159</v>
      </c>
      <c r="B161" s="4"/>
      <c r="C161" s="2"/>
      <c r="D161" s="1"/>
      <c r="E161" s="1"/>
      <c r="F161" s="1"/>
      <c r="G161" s="2"/>
      <c r="H161" s="1"/>
      <c r="I161" s="1"/>
    </row>
    <row r="162" spans="1:9">
      <c r="A162" s="1">
        <v>160</v>
      </c>
      <c r="B162" s="4"/>
      <c r="C162" s="2"/>
      <c r="D162" s="1"/>
      <c r="E162" s="1"/>
      <c r="F162" s="1"/>
      <c r="G162" s="2"/>
      <c r="H162" s="1"/>
      <c r="I162" s="1"/>
    </row>
    <row r="163" spans="1:9">
      <c r="A163" s="1">
        <v>161</v>
      </c>
      <c r="B163" s="4"/>
      <c r="C163" s="2"/>
      <c r="D163" s="1"/>
      <c r="E163" s="1"/>
      <c r="F163" s="1"/>
      <c r="G163" s="2"/>
      <c r="H163" s="1"/>
      <c r="I163" s="1"/>
    </row>
    <row r="164" spans="1:9">
      <c r="A164" s="1">
        <v>162</v>
      </c>
      <c r="B164" s="4"/>
      <c r="C164" s="2"/>
      <c r="D164" s="1"/>
      <c r="E164" s="1"/>
      <c r="F164" s="1"/>
      <c r="G164" s="2"/>
      <c r="H164" s="1"/>
      <c r="I164" s="1"/>
    </row>
    <row r="165" spans="1:9">
      <c r="A165" s="1">
        <v>163</v>
      </c>
      <c r="B165" s="4"/>
      <c r="C165" s="2"/>
      <c r="D165" s="1"/>
      <c r="E165" s="1"/>
      <c r="F165" s="1"/>
      <c r="G165" s="2"/>
      <c r="H165" s="1"/>
      <c r="I165" s="1"/>
    </row>
    <row r="166" spans="1:9">
      <c r="A166" s="1">
        <v>164</v>
      </c>
      <c r="B166" s="4"/>
      <c r="C166" s="2"/>
      <c r="D166" s="1"/>
      <c r="E166" s="1"/>
      <c r="F166" s="1"/>
      <c r="G166" s="2"/>
      <c r="H166" s="1"/>
      <c r="I166" s="1"/>
    </row>
    <row r="167" spans="1:9">
      <c r="A167" s="1">
        <v>165</v>
      </c>
      <c r="B167" s="4"/>
      <c r="C167" s="2"/>
      <c r="D167" s="1"/>
      <c r="E167" s="1"/>
      <c r="F167" s="1"/>
      <c r="G167" s="2"/>
      <c r="H167" s="1"/>
      <c r="I167" s="1"/>
    </row>
    <row r="168" spans="1:9">
      <c r="A168" s="1">
        <v>166</v>
      </c>
      <c r="B168" s="4"/>
      <c r="C168" s="2"/>
      <c r="D168" s="1"/>
      <c r="E168" s="1"/>
      <c r="F168" s="1"/>
      <c r="G168" s="2"/>
      <c r="H168" s="1"/>
      <c r="I168" s="1"/>
    </row>
    <row r="169" spans="1:9">
      <c r="A169" s="1">
        <v>167</v>
      </c>
      <c r="B169" s="4"/>
      <c r="C169" s="2"/>
      <c r="D169" s="1"/>
      <c r="E169" s="1"/>
      <c r="F169" s="1"/>
      <c r="G169" s="2"/>
      <c r="H169" s="1"/>
      <c r="I169" s="1"/>
    </row>
    <row r="170" spans="1:9">
      <c r="A170" s="1">
        <v>168</v>
      </c>
      <c r="B170" s="4"/>
      <c r="C170" s="2"/>
      <c r="D170" s="1"/>
      <c r="E170" s="1"/>
      <c r="F170" s="1"/>
      <c r="G170" s="2"/>
      <c r="H170" s="1"/>
      <c r="I170" s="1"/>
    </row>
    <row r="171" spans="1:9">
      <c r="A171" s="1">
        <v>169</v>
      </c>
      <c r="B171" s="4"/>
      <c r="C171" s="2"/>
      <c r="D171" s="1"/>
      <c r="E171" s="1"/>
      <c r="F171" s="1"/>
      <c r="G171" s="2"/>
      <c r="H171" s="1"/>
      <c r="I171" s="1"/>
    </row>
    <row r="172" spans="1:9">
      <c r="A172" s="1">
        <v>170</v>
      </c>
      <c r="B172" s="4"/>
      <c r="C172" s="2"/>
      <c r="D172" s="1"/>
      <c r="E172" s="1"/>
      <c r="F172" s="1"/>
      <c r="G172" s="2"/>
      <c r="H172" s="1"/>
      <c r="I172" s="1"/>
    </row>
    <row r="173" spans="1:9">
      <c r="A173" s="1">
        <v>171</v>
      </c>
      <c r="B173" s="4"/>
      <c r="C173" s="2"/>
      <c r="D173" s="1"/>
      <c r="E173" s="1"/>
      <c r="F173" s="1"/>
      <c r="G173" s="2"/>
      <c r="H173" s="1"/>
      <c r="I173" s="1"/>
    </row>
    <row r="174" spans="1:9">
      <c r="A174" s="1">
        <v>172</v>
      </c>
      <c r="B174" s="4"/>
      <c r="C174" s="2"/>
      <c r="D174" s="1"/>
      <c r="E174" s="1"/>
      <c r="F174" s="1"/>
      <c r="G174" s="2"/>
      <c r="H174" s="1"/>
      <c r="I174" s="1"/>
    </row>
    <row r="175" spans="1:9">
      <c r="A175" s="1">
        <v>173</v>
      </c>
      <c r="B175" s="4"/>
      <c r="C175" s="2"/>
      <c r="D175" s="1"/>
      <c r="E175" s="1"/>
      <c r="F175" s="1"/>
      <c r="G175" s="2"/>
      <c r="H175" s="1"/>
      <c r="I175" s="1"/>
    </row>
    <row r="176" spans="1:9">
      <c r="A176" s="1">
        <v>174</v>
      </c>
      <c r="B176" s="4"/>
      <c r="C176" s="2"/>
      <c r="D176" s="1"/>
      <c r="E176" s="1"/>
      <c r="F176" s="1"/>
      <c r="G176" s="2"/>
      <c r="H176" s="1"/>
      <c r="I176" s="1"/>
    </row>
    <row r="177" spans="1:9">
      <c r="A177" s="1">
        <v>175</v>
      </c>
      <c r="B177" s="4"/>
      <c r="C177" s="2"/>
      <c r="D177" s="1"/>
      <c r="E177" s="1"/>
      <c r="F177" s="1"/>
      <c r="G177" s="2"/>
      <c r="H177" s="1"/>
      <c r="I177" s="1"/>
    </row>
    <row r="178" spans="1:9">
      <c r="A178" s="1">
        <v>176</v>
      </c>
      <c r="B178" s="4"/>
      <c r="C178" s="2"/>
      <c r="D178" s="1"/>
      <c r="E178" s="1"/>
      <c r="F178" s="1"/>
      <c r="G178" s="2"/>
      <c r="H178" s="1"/>
      <c r="I178" s="1"/>
    </row>
    <row r="179" spans="1:9">
      <c r="A179" s="1">
        <v>177</v>
      </c>
      <c r="B179" s="4"/>
      <c r="C179" s="2"/>
      <c r="D179" s="1"/>
      <c r="E179" s="1"/>
      <c r="F179" s="1"/>
      <c r="G179" s="2"/>
      <c r="H179" s="1"/>
      <c r="I179" s="1"/>
    </row>
    <row r="180" spans="1:9">
      <c r="A180" s="1">
        <v>178</v>
      </c>
      <c r="B180" s="4"/>
      <c r="C180" s="2"/>
      <c r="D180" s="1"/>
      <c r="E180" s="1"/>
      <c r="F180" s="1"/>
      <c r="G180" s="1"/>
      <c r="H180" s="1"/>
      <c r="I180" s="1"/>
    </row>
    <row r="181" spans="1:9">
      <c r="A181" s="1">
        <v>179</v>
      </c>
      <c r="B181" s="4"/>
      <c r="C181" s="2"/>
      <c r="D181" s="1"/>
      <c r="E181" s="1"/>
      <c r="F181" s="1"/>
      <c r="G181" s="1"/>
      <c r="H181" s="1"/>
      <c r="I181" s="1"/>
    </row>
    <row r="182" spans="1:9">
      <c r="A182" s="1">
        <v>180</v>
      </c>
      <c r="B182" s="4"/>
      <c r="C182" s="2"/>
      <c r="D182" s="1"/>
      <c r="E182" s="1"/>
      <c r="F182" s="1"/>
      <c r="G182" s="1"/>
      <c r="H182" s="1"/>
      <c r="I182" s="1"/>
    </row>
    <row r="183" spans="1:9">
      <c r="A183" s="1">
        <v>181</v>
      </c>
      <c r="B183" s="4"/>
      <c r="C183" s="2"/>
      <c r="D183" s="1"/>
      <c r="E183" s="1"/>
      <c r="F183" s="1"/>
      <c r="G183" s="1"/>
      <c r="H183" s="1"/>
      <c r="I183" s="1"/>
    </row>
    <row r="184" spans="1:9">
      <c r="A184" s="1">
        <v>182</v>
      </c>
      <c r="B184" s="4"/>
      <c r="C184" s="2"/>
      <c r="D184" s="1"/>
      <c r="E184" s="1"/>
      <c r="F184" s="1"/>
      <c r="G184" s="1"/>
      <c r="H184" s="1"/>
      <c r="I184" s="1"/>
    </row>
    <row r="185" spans="1:9">
      <c r="A185" s="1">
        <v>183</v>
      </c>
      <c r="B185" s="4"/>
      <c r="C185" s="2"/>
      <c r="D185" s="1"/>
      <c r="E185" s="1"/>
      <c r="F185" s="1"/>
      <c r="G185" s="1"/>
      <c r="H185" s="1"/>
      <c r="I185" s="1"/>
    </row>
    <row r="186" spans="1:9">
      <c r="A186" s="1">
        <v>184</v>
      </c>
      <c r="B186" s="4"/>
      <c r="C186" s="2"/>
      <c r="D186" s="1"/>
      <c r="E186" s="1"/>
      <c r="F186" s="1"/>
      <c r="G186" s="1"/>
      <c r="H186" s="1"/>
      <c r="I186" s="1"/>
    </row>
    <row r="187" spans="1:9">
      <c r="A187" s="1">
        <v>185</v>
      </c>
      <c r="B187" s="4"/>
      <c r="C187" s="2"/>
      <c r="D187" s="1"/>
      <c r="E187" s="1"/>
      <c r="F187" s="1"/>
      <c r="G187" s="1"/>
      <c r="H187" s="1"/>
      <c r="I187" s="1"/>
    </row>
    <row r="188" spans="1:9">
      <c r="A188" s="1">
        <v>186</v>
      </c>
      <c r="B188" s="4"/>
      <c r="C188" s="2"/>
      <c r="D188" s="1"/>
      <c r="E188" s="1"/>
      <c r="F188" s="1"/>
      <c r="G188" s="1"/>
      <c r="H188" s="1"/>
      <c r="I188" s="1"/>
    </row>
    <row r="189" spans="1:9">
      <c r="A189" s="1">
        <v>187</v>
      </c>
      <c r="B189" s="4"/>
      <c r="C189" s="2"/>
      <c r="D189" s="1"/>
      <c r="E189" s="1"/>
      <c r="F189" s="1"/>
      <c r="G189" s="1"/>
      <c r="H189" s="1"/>
      <c r="I189" s="1"/>
    </row>
    <row r="190" spans="1:9">
      <c r="A190" s="1">
        <v>188</v>
      </c>
      <c r="B190" s="4"/>
      <c r="C190" s="2"/>
      <c r="D190" s="1"/>
      <c r="E190" s="1"/>
      <c r="F190" s="1"/>
      <c r="G190" s="1"/>
      <c r="H190" s="1"/>
      <c r="I190" s="1"/>
    </row>
    <row r="191" spans="1:9">
      <c r="A191" s="1">
        <v>189</v>
      </c>
      <c r="B191" s="4"/>
      <c r="C191" s="2"/>
      <c r="D191" s="1"/>
      <c r="E191" s="1"/>
      <c r="F191" s="1"/>
      <c r="G191" s="1"/>
      <c r="H191" s="1"/>
      <c r="I191" s="1"/>
    </row>
    <row r="192" spans="1:9">
      <c r="A192" s="1">
        <v>190</v>
      </c>
      <c r="B192" s="4"/>
      <c r="C192" s="2"/>
      <c r="D192" s="1"/>
      <c r="E192" s="1"/>
      <c r="F192" s="1"/>
      <c r="G192" s="1"/>
      <c r="H192" s="1"/>
      <c r="I192" s="1"/>
    </row>
    <row r="193" spans="1:9">
      <c r="A193" s="1">
        <v>191</v>
      </c>
      <c r="B193" s="4"/>
      <c r="C193" s="4"/>
      <c r="D193" s="1"/>
      <c r="E193" s="1"/>
      <c r="F193" s="1"/>
      <c r="G193" s="1"/>
      <c r="H193" s="1"/>
      <c r="I193" s="1"/>
    </row>
    <row r="194" spans="1:9">
      <c r="A194" s="1">
        <v>192</v>
      </c>
      <c r="B194" s="4"/>
      <c r="C194" s="4"/>
      <c r="D194" s="1"/>
      <c r="E194" s="1"/>
      <c r="F194" s="1"/>
      <c r="G194" s="1"/>
      <c r="H194" s="1"/>
      <c r="I194" s="1"/>
    </row>
    <row r="195" spans="1:9">
      <c r="A195" s="1">
        <v>193</v>
      </c>
      <c r="B195" s="4"/>
      <c r="C195" s="4"/>
      <c r="D195" s="1"/>
      <c r="E195" s="1"/>
      <c r="F195" s="1"/>
      <c r="G195" s="1"/>
      <c r="H195" s="1"/>
      <c r="I195" s="1"/>
    </row>
    <row r="196" spans="1:9">
      <c r="A196" s="1">
        <v>194</v>
      </c>
      <c r="B196" s="4"/>
      <c r="C196" s="4"/>
      <c r="D196" s="1"/>
      <c r="E196" s="1"/>
      <c r="F196" s="1"/>
      <c r="G196" s="1"/>
      <c r="H196" s="1"/>
      <c r="I196" s="1"/>
    </row>
    <row r="197" spans="1:9">
      <c r="A197" s="1">
        <v>195</v>
      </c>
      <c r="B197" s="4"/>
      <c r="C197" s="4"/>
      <c r="D197" s="1"/>
      <c r="E197" s="1"/>
      <c r="F197" s="1"/>
      <c r="G197" s="1"/>
      <c r="H197" s="1"/>
      <c r="I197" s="1"/>
    </row>
    <row r="198" spans="1:9">
      <c r="A198" s="1">
        <v>196</v>
      </c>
      <c r="B198" s="4"/>
      <c r="C198" s="4"/>
      <c r="D198" s="1"/>
      <c r="E198" s="1"/>
      <c r="F198" s="1"/>
      <c r="G198" s="1"/>
      <c r="H198" s="1"/>
      <c r="I198" s="1"/>
    </row>
    <row r="199" spans="1:9">
      <c r="A199" s="1">
        <v>197</v>
      </c>
      <c r="B199" s="4"/>
      <c r="C199" s="4"/>
      <c r="D199" s="1"/>
      <c r="E199" s="1"/>
      <c r="F199" s="1"/>
      <c r="G199" s="1"/>
      <c r="H199" s="1"/>
      <c r="I199" s="1"/>
    </row>
    <row r="200" spans="1:9">
      <c r="A200" s="1">
        <v>198</v>
      </c>
      <c r="B200" s="4"/>
      <c r="C200" s="4"/>
      <c r="D200" s="1"/>
      <c r="E200" s="1"/>
      <c r="F200" s="1"/>
      <c r="G200" s="1"/>
      <c r="H200" s="1"/>
      <c r="I200" s="1"/>
    </row>
    <row r="201" spans="1:9">
      <c r="A201" s="1">
        <v>199</v>
      </c>
      <c r="B201" s="4"/>
      <c r="C201" s="4"/>
      <c r="D201" s="1"/>
      <c r="E201" s="1"/>
      <c r="F201" s="1"/>
      <c r="G201" s="1"/>
      <c r="H201" s="1"/>
      <c r="I201" s="1"/>
    </row>
    <row r="202" spans="1:9">
      <c r="A202" s="1">
        <v>200</v>
      </c>
      <c r="B202" s="4"/>
      <c r="C202" s="4"/>
      <c r="D202" s="1"/>
      <c r="E202" s="1"/>
      <c r="F202" s="1"/>
      <c r="G202" s="1"/>
      <c r="H202" s="1"/>
      <c r="I202" s="1"/>
    </row>
    <row r="203" spans="1:9">
      <c r="A203" s="1">
        <v>201</v>
      </c>
      <c r="B203" s="4"/>
      <c r="C203" s="4"/>
      <c r="D203" s="1"/>
      <c r="E203" s="1"/>
      <c r="F203" s="1"/>
      <c r="G203" s="1"/>
      <c r="H203" s="1"/>
      <c r="I203" s="1"/>
    </row>
    <row r="204" spans="1:9">
      <c r="A204" s="1">
        <v>202</v>
      </c>
      <c r="B204" s="4"/>
      <c r="C204" s="4"/>
      <c r="D204" s="1"/>
      <c r="E204" s="1"/>
      <c r="F204" s="1"/>
      <c r="G204" s="1"/>
      <c r="H204" s="1"/>
      <c r="I204" s="1"/>
    </row>
    <row r="205" spans="1:9">
      <c r="A205" s="1">
        <v>203</v>
      </c>
      <c r="B205" s="4"/>
      <c r="C205" s="4"/>
      <c r="D205" s="1"/>
      <c r="E205" s="1"/>
      <c r="F205" s="1"/>
      <c r="G205" s="1"/>
      <c r="H205" s="1"/>
      <c r="I205" s="1"/>
    </row>
    <row r="206" spans="1:9">
      <c r="A206" s="1">
        <v>204</v>
      </c>
      <c r="B206" s="4"/>
      <c r="C206" s="4"/>
      <c r="D206" s="1"/>
      <c r="E206" s="1"/>
      <c r="F206" s="1"/>
      <c r="G206" s="1"/>
      <c r="H206" s="1"/>
      <c r="I206" s="1"/>
    </row>
    <row r="207" spans="1:9">
      <c r="A207" s="1">
        <v>205</v>
      </c>
      <c r="B207" s="4"/>
      <c r="C207" s="4"/>
      <c r="D207" s="1"/>
      <c r="E207" s="1"/>
      <c r="F207" s="1"/>
      <c r="G207" s="1"/>
      <c r="H207" s="1"/>
      <c r="I207" s="1"/>
    </row>
    <row r="208" spans="1:9">
      <c r="A208" s="1">
        <v>206</v>
      </c>
      <c r="B208" s="4"/>
      <c r="C208" s="4"/>
      <c r="D208" s="1"/>
      <c r="E208" s="1"/>
      <c r="F208" s="1"/>
      <c r="G208" s="1"/>
      <c r="H208" s="1"/>
      <c r="I208" s="1"/>
    </row>
    <row r="209" spans="1:9">
      <c r="A209" s="1">
        <v>207</v>
      </c>
      <c r="B209" s="4"/>
      <c r="C209" s="4"/>
      <c r="D209" s="1"/>
      <c r="E209" s="1"/>
      <c r="F209" s="1"/>
      <c r="G209" s="1"/>
      <c r="H209" s="1"/>
      <c r="I209" s="1"/>
    </row>
    <row r="210" spans="1:9">
      <c r="A210" s="1">
        <v>208</v>
      </c>
      <c r="B210" s="4"/>
      <c r="C210" s="4"/>
      <c r="D210" s="1"/>
      <c r="E210" s="1"/>
      <c r="F210" s="1"/>
      <c r="G210" s="1"/>
      <c r="H210" s="1"/>
      <c r="I210" s="1"/>
    </row>
    <row r="211" spans="1:9">
      <c r="A211" s="1">
        <v>209</v>
      </c>
      <c r="B211" s="4"/>
      <c r="C211" s="4"/>
      <c r="D211" s="1"/>
      <c r="E211" s="1"/>
      <c r="F211" s="1"/>
      <c r="G211" s="1"/>
      <c r="H211" s="1"/>
      <c r="I211" s="1"/>
    </row>
    <row r="212" spans="1:9">
      <c r="A212" s="1">
        <v>210</v>
      </c>
      <c r="B212" s="4"/>
      <c r="C212" s="4"/>
      <c r="D212" s="1"/>
      <c r="E212" s="1"/>
      <c r="F212" s="1"/>
      <c r="G212" s="1"/>
      <c r="H212" s="1"/>
      <c r="I212" s="1"/>
    </row>
    <row r="213" spans="1:9">
      <c r="A213" s="1">
        <v>211</v>
      </c>
      <c r="B213" s="4"/>
      <c r="C213" s="4"/>
      <c r="D213" s="1"/>
      <c r="E213" s="1"/>
      <c r="F213" s="1"/>
      <c r="G213" s="1"/>
      <c r="H213" s="1"/>
      <c r="I213" s="1"/>
    </row>
    <row r="214" spans="1:9">
      <c r="A214" s="1">
        <v>212</v>
      </c>
      <c r="B214" s="4"/>
      <c r="C214" s="4"/>
      <c r="D214" s="1"/>
      <c r="E214" s="1"/>
      <c r="F214" s="1"/>
      <c r="G214" s="1"/>
      <c r="H214" s="1"/>
      <c r="I214" s="1"/>
    </row>
    <row r="215" spans="1:9">
      <c r="A215" s="1">
        <v>213</v>
      </c>
      <c r="B215" s="4"/>
      <c r="C215" s="4"/>
      <c r="D215" s="1"/>
      <c r="E215" s="1"/>
      <c r="F215" s="1"/>
      <c r="G215" s="1"/>
      <c r="H215" s="1"/>
      <c r="I215" s="1"/>
    </row>
    <row r="216" spans="1:9">
      <c r="A216" s="1">
        <v>214</v>
      </c>
      <c r="B216" s="4"/>
      <c r="C216" s="4"/>
      <c r="D216" s="1"/>
      <c r="E216" s="1"/>
      <c r="F216" s="1"/>
      <c r="G216" s="1"/>
      <c r="H216" s="1"/>
      <c r="I216" s="1"/>
    </row>
    <row r="217" spans="1:9">
      <c r="A217" s="1">
        <v>215</v>
      </c>
      <c r="B217" s="4"/>
      <c r="C217" s="4"/>
      <c r="D217" s="1"/>
      <c r="E217" s="1"/>
      <c r="F217" s="1"/>
      <c r="G217" s="1"/>
      <c r="H217" s="1"/>
      <c r="I217" s="1"/>
    </row>
    <row r="218" spans="1:9">
      <c r="A218" s="1">
        <v>216</v>
      </c>
      <c r="B218" s="4"/>
      <c r="C218" s="4"/>
      <c r="D218" s="1"/>
      <c r="E218" s="1"/>
      <c r="F218" s="1"/>
      <c r="G218" s="1"/>
      <c r="H218" s="1"/>
      <c r="I218" s="1"/>
    </row>
    <row r="219" spans="1:9">
      <c r="A219" s="1">
        <v>217</v>
      </c>
      <c r="B219" s="4"/>
      <c r="C219" s="4"/>
      <c r="D219" s="1"/>
      <c r="E219" s="1"/>
      <c r="F219" s="1"/>
      <c r="G219" s="1"/>
      <c r="H219" s="1"/>
      <c r="I219" s="1"/>
    </row>
    <row r="220" spans="1:9">
      <c r="A220" s="1">
        <v>218</v>
      </c>
      <c r="B220" s="4"/>
      <c r="C220" s="4"/>
      <c r="D220" s="1"/>
      <c r="E220" s="1"/>
      <c r="F220" s="1"/>
      <c r="G220" s="1"/>
      <c r="H220" s="1"/>
      <c r="I220" s="1"/>
    </row>
    <row r="221" spans="1:9">
      <c r="A221" s="1">
        <v>219</v>
      </c>
      <c r="B221" s="4"/>
      <c r="C221" s="4"/>
      <c r="D221" s="1"/>
      <c r="E221" s="1"/>
      <c r="F221" s="1"/>
      <c r="G221" s="1"/>
      <c r="H221" s="1"/>
      <c r="I221" s="1"/>
    </row>
    <row r="222" spans="1:9">
      <c r="A222" s="1">
        <v>220</v>
      </c>
      <c r="B222" s="4"/>
      <c r="C222" s="4"/>
      <c r="D222" s="1"/>
      <c r="E222" s="1"/>
      <c r="F222" s="1"/>
      <c r="G222" s="1"/>
      <c r="H222" s="1"/>
      <c r="I222" s="1"/>
    </row>
    <row r="223" spans="1:9">
      <c r="A223" s="1">
        <v>221</v>
      </c>
      <c r="B223" s="4"/>
      <c r="C223" s="4"/>
      <c r="D223" s="1"/>
      <c r="E223" s="1"/>
      <c r="F223" s="1"/>
      <c r="G223" s="1"/>
      <c r="H223" s="1"/>
      <c r="I223" s="1"/>
    </row>
    <row r="224" spans="1:9">
      <c r="A224" s="1">
        <v>222</v>
      </c>
      <c r="B224" s="4"/>
      <c r="C224" s="4"/>
      <c r="D224" s="1"/>
      <c r="E224" s="1"/>
      <c r="F224" s="1"/>
      <c r="G224" s="1"/>
      <c r="H224" s="1"/>
      <c r="I224" s="1"/>
    </row>
    <row r="225" spans="1:9">
      <c r="A225" s="1">
        <v>223</v>
      </c>
      <c r="B225" s="4"/>
      <c r="C225" s="4"/>
      <c r="D225" s="1"/>
      <c r="E225" s="1"/>
      <c r="F225" s="1"/>
      <c r="G225" s="1"/>
      <c r="H225" s="1"/>
      <c r="I225" s="1"/>
    </row>
    <row r="226" spans="1:9">
      <c r="A226" s="1">
        <v>224</v>
      </c>
      <c r="B226" s="4"/>
      <c r="C226" s="4"/>
      <c r="D226" s="1"/>
      <c r="E226" s="1"/>
      <c r="F226" s="1"/>
      <c r="G226" s="1"/>
      <c r="H226" s="1"/>
      <c r="I226" s="1"/>
    </row>
    <row r="227" spans="1:9">
      <c r="A227" s="1">
        <v>225</v>
      </c>
      <c r="B227" s="4"/>
      <c r="C227" s="4"/>
      <c r="D227" s="1"/>
      <c r="E227" s="1"/>
      <c r="F227" s="1"/>
      <c r="G227" s="1"/>
      <c r="H227" s="1"/>
      <c r="I227" s="1"/>
    </row>
    <row r="228" spans="1:9">
      <c r="A228" s="1">
        <v>226</v>
      </c>
      <c r="B228" s="4"/>
      <c r="C228" s="4"/>
      <c r="D228" s="1"/>
      <c r="E228" s="1"/>
      <c r="F228" s="1"/>
      <c r="G228" s="1"/>
      <c r="H228" s="1"/>
      <c r="I228" s="1"/>
    </row>
    <row r="229" spans="1:9">
      <c r="A229" s="1">
        <v>227</v>
      </c>
      <c r="B229" s="4"/>
      <c r="C229" s="4"/>
      <c r="D229" s="1"/>
      <c r="E229" s="1"/>
      <c r="F229" s="1"/>
      <c r="G229" s="1"/>
      <c r="H229" s="1"/>
      <c r="I229" s="1"/>
    </row>
    <row r="230" spans="1:9">
      <c r="A230" s="1">
        <v>228</v>
      </c>
      <c r="B230" s="4"/>
      <c r="C230" s="4"/>
      <c r="D230" s="1"/>
      <c r="E230" s="1"/>
      <c r="F230" s="1"/>
      <c r="G230" s="1"/>
      <c r="H230" s="1"/>
      <c r="I230" s="1"/>
    </row>
    <row r="231" spans="1:9">
      <c r="A231" s="1">
        <v>229</v>
      </c>
      <c r="B231" s="4"/>
      <c r="C231" s="4"/>
      <c r="D231" s="1"/>
      <c r="E231" s="1"/>
      <c r="F231" s="1"/>
      <c r="G231" s="1"/>
      <c r="H231" s="1"/>
      <c r="I231" s="1"/>
    </row>
    <row r="232" spans="1:9">
      <c r="A232" s="1">
        <v>230</v>
      </c>
      <c r="B232" s="4"/>
      <c r="C232" s="4"/>
      <c r="D232" s="1"/>
      <c r="E232" s="1"/>
      <c r="F232" s="1"/>
      <c r="G232" s="1"/>
      <c r="H232" s="1"/>
      <c r="I232" s="1"/>
    </row>
    <row r="233" spans="1:9">
      <c r="A233" s="1">
        <v>231</v>
      </c>
      <c r="B233" s="4"/>
      <c r="C233" s="4"/>
      <c r="D233" s="1"/>
      <c r="E233" s="1"/>
      <c r="F233" s="1"/>
      <c r="G233" s="1"/>
      <c r="H233" s="1"/>
      <c r="I233" s="1"/>
    </row>
    <row r="234" spans="1:9">
      <c r="A234" s="1">
        <v>232</v>
      </c>
      <c r="B234" s="4"/>
      <c r="C234" s="4"/>
      <c r="D234" s="1"/>
      <c r="E234" s="1"/>
      <c r="F234" s="1"/>
      <c r="G234" s="1"/>
      <c r="H234" s="1"/>
      <c r="I234" s="1"/>
    </row>
    <row r="235" spans="1:9">
      <c r="A235" s="1">
        <v>233</v>
      </c>
      <c r="B235" s="4"/>
      <c r="C235" s="4"/>
      <c r="D235" s="1"/>
      <c r="E235" s="1"/>
      <c r="F235" s="1"/>
      <c r="G235" s="1"/>
      <c r="H235" s="1"/>
      <c r="I235" s="1"/>
    </row>
    <row r="236" spans="1:9">
      <c r="A236" s="1">
        <v>234</v>
      </c>
      <c r="B236" s="4"/>
      <c r="C236" s="4"/>
      <c r="D236" s="1"/>
      <c r="E236" s="1"/>
      <c r="F236" s="1"/>
      <c r="G236" s="1"/>
      <c r="H236" s="1"/>
      <c r="I236" s="1"/>
    </row>
    <row r="237" spans="1:9">
      <c r="A237" s="1">
        <v>235</v>
      </c>
      <c r="B237" s="4"/>
      <c r="C237" s="4"/>
      <c r="D237" s="1"/>
      <c r="E237" s="1"/>
      <c r="F237" s="1"/>
      <c r="G237" s="1"/>
      <c r="H237" s="1"/>
      <c r="I237" s="1"/>
    </row>
    <row r="238" spans="1:9">
      <c r="A238" s="1">
        <v>236</v>
      </c>
      <c r="B238" s="4"/>
      <c r="C238" s="4"/>
      <c r="D238" s="1"/>
      <c r="E238" s="1"/>
      <c r="F238" s="1"/>
      <c r="G238" s="1"/>
      <c r="H238" s="1"/>
      <c r="I238" s="1"/>
    </row>
    <row r="239" spans="1:9">
      <c r="A239" s="1">
        <v>237</v>
      </c>
      <c r="B239" s="4"/>
      <c r="C239" s="4"/>
      <c r="D239" s="1"/>
      <c r="E239" s="1"/>
      <c r="F239" s="1"/>
      <c r="G239" s="1"/>
      <c r="H239" s="1"/>
      <c r="I239" s="1"/>
    </row>
    <row r="240" spans="1:9">
      <c r="A240" s="1">
        <v>238</v>
      </c>
      <c r="B240" s="4"/>
      <c r="C240" s="4"/>
      <c r="D240" s="1"/>
      <c r="E240" s="1"/>
      <c r="F240" s="1"/>
      <c r="G240" s="1"/>
      <c r="H240" s="1"/>
      <c r="I240" s="1"/>
    </row>
    <row r="241" spans="1:9">
      <c r="A241" s="1">
        <v>239</v>
      </c>
      <c r="B241" s="4"/>
      <c r="C241" s="4"/>
      <c r="D241" s="1"/>
      <c r="E241" s="1"/>
      <c r="F241" s="1"/>
      <c r="G241" s="1"/>
      <c r="H241" s="1"/>
      <c r="I241" s="1"/>
    </row>
    <row r="242" spans="1:9">
      <c r="A242" s="1">
        <v>240</v>
      </c>
      <c r="B242" s="4"/>
      <c r="C242" s="4"/>
      <c r="D242" s="1"/>
      <c r="E242" s="1"/>
      <c r="F242" s="1"/>
      <c r="G242" s="1"/>
      <c r="H242" s="1"/>
      <c r="I242" s="1"/>
    </row>
    <row r="243" spans="1:9">
      <c r="A243" s="1">
        <v>241</v>
      </c>
      <c r="B243" s="4"/>
      <c r="C243" s="4"/>
      <c r="D243" s="1"/>
      <c r="E243" s="1"/>
      <c r="F243" s="1"/>
      <c r="G243" s="1"/>
      <c r="H243" s="1"/>
      <c r="I243" s="1"/>
    </row>
    <row r="244" spans="1:9">
      <c r="A244" s="1">
        <v>242</v>
      </c>
      <c r="B244" s="4"/>
      <c r="C244" s="4"/>
      <c r="D244" s="1"/>
      <c r="E244" s="1"/>
      <c r="F244" s="1"/>
      <c r="G244" s="1"/>
      <c r="H244" s="1"/>
      <c r="I244" s="1"/>
    </row>
    <row r="245" spans="1:9">
      <c r="A245" s="1">
        <v>243</v>
      </c>
      <c r="B245" s="4"/>
      <c r="C245" s="4"/>
      <c r="D245" s="1"/>
      <c r="E245" s="1"/>
      <c r="F245" s="1"/>
      <c r="G245" s="1"/>
      <c r="H245" s="1"/>
      <c r="I245" s="1"/>
    </row>
    <row r="246" spans="1:9">
      <c r="A246" s="1">
        <v>244</v>
      </c>
      <c r="B246" s="4"/>
      <c r="C246" s="4"/>
      <c r="D246" s="1"/>
      <c r="E246" s="1"/>
      <c r="F246" s="1"/>
      <c r="G246" s="1"/>
      <c r="H246" s="1"/>
      <c r="I246" s="1"/>
    </row>
    <row r="247" spans="1:9">
      <c r="A247" s="1">
        <v>245</v>
      </c>
      <c r="B247" s="4"/>
      <c r="C247" s="4"/>
      <c r="D247" s="1"/>
      <c r="E247" s="1"/>
      <c r="F247" s="1"/>
      <c r="G247" s="1"/>
      <c r="H247" s="1"/>
      <c r="I247" s="1"/>
    </row>
    <row r="248" spans="1:9">
      <c r="A248" s="1">
        <v>246</v>
      </c>
      <c r="B248" s="4"/>
      <c r="C248" s="4"/>
      <c r="D248" s="1"/>
      <c r="E248" s="1"/>
      <c r="F248" s="1"/>
      <c r="G248" s="1"/>
      <c r="H248" s="1"/>
      <c r="I248" s="1"/>
    </row>
    <row r="249" spans="1:9">
      <c r="A249" s="1">
        <v>247</v>
      </c>
      <c r="B249" s="4"/>
      <c r="C249" s="4"/>
      <c r="D249" s="1"/>
      <c r="E249" s="1"/>
      <c r="F249" s="1"/>
      <c r="G249" s="1"/>
      <c r="H249" s="1"/>
      <c r="I249" s="1"/>
    </row>
    <row r="250" spans="1:9">
      <c r="A250" s="1">
        <v>248</v>
      </c>
      <c r="B250" s="4"/>
      <c r="C250" s="4"/>
      <c r="D250" s="1"/>
      <c r="E250" s="1"/>
      <c r="F250" s="1"/>
      <c r="G250" s="1"/>
      <c r="H250" s="1"/>
      <c r="I250" s="1"/>
    </row>
    <row r="251" spans="1:9">
      <c r="A251" s="1">
        <v>249</v>
      </c>
      <c r="B251" s="4"/>
      <c r="C251" s="4"/>
      <c r="D251" s="1"/>
      <c r="E251" s="1"/>
      <c r="F251" s="1"/>
      <c r="G251" s="1"/>
      <c r="H251" s="1"/>
      <c r="I251" s="1"/>
    </row>
    <row r="252" spans="1:9">
      <c r="A252" s="1">
        <v>250</v>
      </c>
      <c r="B252" s="4"/>
      <c r="C252" s="4"/>
      <c r="D252" s="1"/>
      <c r="E252" s="1"/>
      <c r="F252" s="1"/>
      <c r="G252" s="1"/>
      <c r="H252" s="1"/>
      <c r="I252" s="1"/>
    </row>
    <row r="253" spans="1:9">
      <c r="A253" s="1">
        <v>251</v>
      </c>
      <c r="B253" s="4"/>
      <c r="C253" s="4"/>
      <c r="D253" s="1"/>
      <c r="E253" s="1"/>
      <c r="F253" s="1"/>
      <c r="G253" s="1"/>
      <c r="H253" s="1"/>
      <c r="I253" s="1"/>
    </row>
    <row r="254" spans="1:9">
      <c r="A254" s="1">
        <v>252</v>
      </c>
      <c r="B254" s="4"/>
      <c r="C254" s="4"/>
      <c r="D254" s="1"/>
      <c r="E254" s="1"/>
      <c r="F254" s="1"/>
      <c r="G254" s="1"/>
      <c r="H254" s="1"/>
      <c r="I254" s="1"/>
    </row>
    <row r="255" spans="1:9">
      <c r="A255" s="1">
        <v>253</v>
      </c>
      <c r="B255" s="4"/>
      <c r="C255" s="4"/>
      <c r="D255" s="1"/>
      <c r="E255" s="1"/>
      <c r="F255" s="1"/>
      <c r="G255" s="1"/>
      <c r="H255" s="1"/>
      <c r="I255" s="1"/>
    </row>
    <row r="256" spans="1:9">
      <c r="A256" s="1">
        <v>254</v>
      </c>
      <c r="B256" s="4"/>
      <c r="C256" s="4"/>
      <c r="D256" s="1"/>
      <c r="E256" s="1"/>
      <c r="F256" s="1"/>
      <c r="G256" s="1"/>
      <c r="H256" s="1"/>
      <c r="I256" s="1"/>
    </row>
    <row r="257" spans="1:9">
      <c r="A257" s="1">
        <v>255</v>
      </c>
      <c r="B257" s="4"/>
      <c r="C257" s="4"/>
      <c r="D257" s="1"/>
      <c r="E257" s="1"/>
      <c r="F257" s="1"/>
      <c r="G257" s="1"/>
      <c r="H257" s="1"/>
      <c r="I257" s="1"/>
    </row>
    <row r="258" spans="1:9">
      <c r="A258" s="1">
        <v>256</v>
      </c>
      <c r="B258" s="4"/>
      <c r="C258" s="4"/>
      <c r="D258" s="1"/>
      <c r="E258" s="1"/>
      <c r="F258" s="1"/>
      <c r="G258" s="1"/>
      <c r="H258" s="1"/>
      <c r="I258" s="1"/>
    </row>
    <row r="259" spans="1:9">
      <c r="A259" s="1">
        <v>257</v>
      </c>
      <c r="B259" s="4"/>
      <c r="C259" s="4"/>
      <c r="D259" s="1"/>
      <c r="E259" s="1"/>
      <c r="F259" s="1"/>
      <c r="G259" s="1"/>
      <c r="H259" s="1"/>
      <c r="I259" s="1"/>
    </row>
    <row r="260" spans="1:9">
      <c r="A260" s="1">
        <v>258</v>
      </c>
      <c r="B260" s="4"/>
      <c r="C260" s="4"/>
      <c r="D260" s="1"/>
      <c r="E260" s="1"/>
      <c r="F260" s="1"/>
      <c r="G260" s="1"/>
      <c r="H260" s="1"/>
      <c r="I260" s="1"/>
    </row>
    <row r="261" spans="1:9">
      <c r="A261" s="1">
        <v>259</v>
      </c>
      <c r="B261" s="4"/>
      <c r="C261" s="4"/>
      <c r="D261" s="1"/>
      <c r="E261" s="1"/>
      <c r="F261" s="1"/>
      <c r="G261" s="1"/>
      <c r="H261" s="1"/>
      <c r="I261" s="1"/>
    </row>
    <row r="262" spans="1:9">
      <c r="A262" s="1">
        <v>260</v>
      </c>
      <c r="B262" s="4"/>
      <c r="C262" s="4"/>
      <c r="D262" s="1"/>
      <c r="E262" s="1"/>
      <c r="F262" s="1"/>
      <c r="G262" s="1"/>
      <c r="H262" s="1"/>
      <c r="I262" s="1"/>
    </row>
    <row r="263" spans="1:9">
      <c r="A263" s="1">
        <v>261</v>
      </c>
      <c r="B263" s="4"/>
      <c r="C263" s="4"/>
      <c r="D263" s="1"/>
      <c r="E263" s="1"/>
      <c r="F263" s="1"/>
      <c r="G263" s="1"/>
      <c r="H263" s="1"/>
      <c r="I263" s="1"/>
    </row>
    <row r="264" spans="1:9">
      <c r="A264" s="1">
        <v>262</v>
      </c>
      <c r="B264" s="4"/>
      <c r="C264" s="4"/>
      <c r="D264" s="1"/>
      <c r="E264" s="1"/>
      <c r="F264" s="1"/>
      <c r="G264" s="1"/>
      <c r="H264" s="1"/>
      <c r="I264" s="1"/>
    </row>
    <row r="265" spans="1:9">
      <c r="A265" s="1">
        <v>263</v>
      </c>
      <c r="B265" s="4"/>
      <c r="C265" s="4"/>
      <c r="D265" s="1"/>
      <c r="E265" s="1"/>
      <c r="F265" s="1"/>
      <c r="G265" s="1"/>
      <c r="H265" s="1"/>
      <c r="I265" s="1"/>
    </row>
    <row r="266" spans="1:9">
      <c r="A266" s="1">
        <v>264</v>
      </c>
      <c r="B266" s="4"/>
      <c r="C266" s="4"/>
      <c r="D266" s="1"/>
      <c r="E266" s="1"/>
      <c r="F266" s="1"/>
      <c r="G266" s="1"/>
      <c r="H266" s="1"/>
      <c r="I266" s="1"/>
    </row>
    <row r="267" spans="1:9">
      <c r="A267" s="1">
        <v>265</v>
      </c>
      <c r="B267" s="4"/>
      <c r="C267" s="4"/>
      <c r="D267" s="1"/>
      <c r="E267" s="1"/>
      <c r="F267" s="1"/>
      <c r="G267" s="1"/>
      <c r="H267" s="1"/>
      <c r="I267" s="1"/>
    </row>
    <row r="268" spans="1:9">
      <c r="A268" s="1">
        <v>266</v>
      </c>
      <c r="B268" s="4"/>
      <c r="C268" s="4"/>
      <c r="D268" s="1"/>
      <c r="E268" s="1"/>
      <c r="F268" s="1"/>
      <c r="G268" s="1"/>
      <c r="H268" s="1"/>
      <c r="I268" s="1"/>
    </row>
    <row r="269" spans="1:9">
      <c r="A269" s="1">
        <v>267</v>
      </c>
      <c r="B269" s="4"/>
      <c r="C269" s="4"/>
      <c r="D269" s="1"/>
      <c r="E269" s="1"/>
      <c r="F269" s="1"/>
      <c r="G269" s="1"/>
      <c r="H269" s="1"/>
      <c r="I269" s="1"/>
    </row>
    <row r="270" spans="1:9">
      <c r="A270" s="1">
        <v>268</v>
      </c>
      <c r="B270" s="4"/>
      <c r="C270" s="4"/>
      <c r="D270" s="1"/>
      <c r="E270" s="1"/>
      <c r="F270" s="1"/>
      <c r="G270" s="1"/>
      <c r="H270" s="1"/>
      <c r="I270" s="1"/>
    </row>
    <row r="271" spans="1:9">
      <c r="A271" s="1">
        <v>269</v>
      </c>
      <c r="B271" s="4"/>
      <c r="C271" s="4"/>
      <c r="D271" s="1"/>
      <c r="E271" s="1"/>
      <c r="F271" s="1"/>
      <c r="G271" s="1"/>
      <c r="H271" s="1"/>
      <c r="I271" s="1"/>
    </row>
    <row r="272" spans="1:9">
      <c r="A272" s="1">
        <v>270</v>
      </c>
      <c r="B272" s="4"/>
      <c r="C272" s="4"/>
      <c r="D272" s="1"/>
      <c r="E272" s="1"/>
      <c r="F272" s="1"/>
      <c r="G272" s="1"/>
      <c r="H272" s="1"/>
      <c r="I272" s="1"/>
    </row>
    <row r="273" spans="1:9">
      <c r="A273" s="1">
        <v>271</v>
      </c>
      <c r="B273" s="4"/>
      <c r="C273" s="4"/>
      <c r="D273" s="1"/>
      <c r="E273" s="1"/>
      <c r="F273" s="1"/>
      <c r="G273" s="1"/>
      <c r="H273" s="1"/>
      <c r="I273" s="1"/>
    </row>
    <row r="274" spans="1:9">
      <c r="A274" s="1">
        <v>272</v>
      </c>
      <c r="B274" s="4"/>
      <c r="C274" s="4"/>
      <c r="D274" s="1"/>
      <c r="E274" s="1"/>
      <c r="F274" s="1"/>
      <c r="G274" s="1"/>
      <c r="H274" s="1"/>
      <c r="I274" s="1"/>
    </row>
    <row r="275" spans="1:9">
      <c r="A275" s="1">
        <v>273</v>
      </c>
      <c r="B275" s="4"/>
      <c r="C275" s="4"/>
      <c r="D275" s="1"/>
      <c r="E275" s="1"/>
      <c r="F275" s="1"/>
      <c r="G275" s="1"/>
      <c r="H275" s="1"/>
      <c r="I275" s="1"/>
    </row>
    <row r="276" spans="1:9">
      <c r="A276" s="1">
        <v>274</v>
      </c>
      <c r="B276" s="4"/>
      <c r="C276" s="4"/>
      <c r="D276" s="1"/>
      <c r="E276" s="1"/>
      <c r="F276" s="1"/>
      <c r="G276" s="1"/>
      <c r="H276" s="1"/>
      <c r="I276" s="1"/>
    </row>
    <row r="277" spans="1:9">
      <c r="A277" s="1">
        <v>275</v>
      </c>
      <c r="B277" s="4"/>
      <c r="C277" s="4"/>
      <c r="D277" s="1"/>
      <c r="E277" s="1"/>
      <c r="F277" s="1"/>
      <c r="G277" s="1"/>
      <c r="H277" s="1"/>
      <c r="I277" s="1"/>
    </row>
    <row r="278" spans="1:9">
      <c r="A278" s="1">
        <v>276</v>
      </c>
      <c r="B278" s="4"/>
      <c r="C278" s="4"/>
      <c r="D278" s="1"/>
      <c r="E278" s="1"/>
      <c r="F278" s="1"/>
      <c r="G278" s="1"/>
      <c r="H278" s="1"/>
      <c r="I278" s="1"/>
    </row>
    <row r="279" spans="1:9">
      <c r="A279" s="1">
        <v>277</v>
      </c>
      <c r="B279" s="4"/>
      <c r="C279" s="4"/>
      <c r="D279" s="1"/>
      <c r="E279" s="1"/>
      <c r="F279" s="1"/>
      <c r="G279" s="1"/>
      <c r="H279" s="1"/>
      <c r="I279" s="1"/>
    </row>
    <row r="280" spans="1:9">
      <c r="A280" s="1">
        <v>278</v>
      </c>
      <c r="B280" s="4"/>
      <c r="C280" s="4"/>
      <c r="D280" s="1"/>
      <c r="E280" s="1"/>
      <c r="F280" s="1"/>
      <c r="G280" s="1"/>
      <c r="H280" s="1"/>
      <c r="I280" s="1"/>
    </row>
    <row r="281" spans="1:9">
      <c r="A281" s="1">
        <v>279</v>
      </c>
      <c r="B281" s="4"/>
      <c r="C281" s="4"/>
      <c r="D281" s="1"/>
      <c r="E281" s="1"/>
      <c r="F281" s="1"/>
      <c r="G281" s="1"/>
      <c r="H281" s="1"/>
      <c r="I281" s="1"/>
    </row>
    <row r="282" spans="1:9">
      <c r="A282" s="1">
        <v>280</v>
      </c>
      <c r="B282" s="4"/>
      <c r="C282" s="4"/>
      <c r="D282" s="1"/>
      <c r="E282" s="1"/>
      <c r="F282" s="1"/>
      <c r="G282" s="1"/>
      <c r="H282" s="1"/>
      <c r="I282" s="1"/>
    </row>
    <row r="283" spans="1:9">
      <c r="A283" s="1">
        <v>281</v>
      </c>
      <c r="B283" s="4"/>
      <c r="C283" s="4"/>
      <c r="D283" s="1"/>
      <c r="E283" s="1"/>
      <c r="F283" s="1"/>
      <c r="G283" s="1"/>
      <c r="H283" s="1"/>
      <c r="I283" s="1"/>
    </row>
    <row r="284" spans="1:9">
      <c r="A284" s="1">
        <v>282</v>
      </c>
      <c r="B284" s="4"/>
      <c r="C284" s="4"/>
      <c r="D284" s="1"/>
      <c r="E284" s="1"/>
      <c r="F284" s="1"/>
      <c r="G284" s="1"/>
      <c r="H284" s="1"/>
      <c r="I284" s="1"/>
    </row>
    <row r="285" spans="1:9">
      <c r="A285" s="1">
        <v>283</v>
      </c>
      <c r="B285" s="4"/>
      <c r="C285" s="4"/>
      <c r="D285" s="1"/>
      <c r="E285" s="1"/>
      <c r="F285" s="1"/>
      <c r="G285" s="1"/>
      <c r="H285" s="1"/>
      <c r="I285" s="1"/>
    </row>
    <row r="286" spans="1:9">
      <c r="A286" s="1">
        <v>284</v>
      </c>
      <c r="B286" s="4"/>
      <c r="C286" s="4"/>
      <c r="D286" s="1"/>
      <c r="E286" s="1"/>
      <c r="F286" s="1"/>
      <c r="G286" s="1"/>
      <c r="H286" s="1"/>
      <c r="I286" s="1"/>
    </row>
    <row r="287" spans="1:9">
      <c r="A287" s="1">
        <v>285</v>
      </c>
      <c r="B287" s="4"/>
      <c r="C287" s="4"/>
      <c r="D287" s="1"/>
      <c r="E287" s="1"/>
      <c r="F287" s="1"/>
      <c r="G287" s="1"/>
      <c r="H287" s="1"/>
      <c r="I287" s="1"/>
    </row>
    <row r="288" spans="1:9">
      <c r="A288" s="1">
        <v>286</v>
      </c>
      <c r="B288" s="4"/>
      <c r="C288" s="4"/>
      <c r="D288" s="1"/>
      <c r="E288" s="1"/>
      <c r="F288" s="1"/>
      <c r="G288" s="1"/>
      <c r="H288" s="1"/>
      <c r="I288" s="1"/>
    </row>
    <row r="289" spans="1:9">
      <c r="A289" s="1">
        <v>287</v>
      </c>
      <c r="B289" s="4"/>
      <c r="C289" s="4"/>
      <c r="D289" s="1"/>
      <c r="E289" s="1"/>
      <c r="F289" s="1"/>
      <c r="G289" s="1"/>
      <c r="H289" s="1"/>
      <c r="I289" s="1"/>
    </row>
    <row r="290" spans="1:9">
      <c r="A290" s="1">
        <v>288</v>
      </c>
      <c r="B290" s="4"/>
      <c r="C290" s="4"/>
      <c r="D290" s="1"/>
      <c r="E290" s="1"/>
      <c r="F290" s="1"/>
      <c r="G290" s="1"/>
      <c r="H290" s="1"/>
      <c r="I290" s="1"/>
    </row>
    <row r="291" spans="1:9">
      <c r="A291" s="1">
        <v>289</v>
      </c>
      <c r="B291" s="4"/>
      <c r="C291" s="4"/>
      <c r="D291" s="1"/>
      <c r="E291" s="1"/>
      <c r="F291" s="1"/>
      <c r="G291" s="1"/>
      <c r="H291" s="1"/>
      <c r="I291" s="1"/>
    </row>
    <row r="292" spans="1:9">
      <c r="A292" s="1">
        <v>290</v>
      </c>
      <c r="B292" s="4"/>
      <c r="C292" s="4"/>
      <c r="D292" s="1"/>
      <c r="E292" s="1"/>
      <c r="F292" s="1"/>
      <c r="G292" s="1"/>
      <c r="H292" s="1"/>
      <c r="I292" s="1"/>
    </row>
    <row r="293" spans="1:9">
      <c r="A293" s="1">
        <v>291</v>
      </c>
      <c r="B293" s="4"/>
      <c r="C293" s="4"/>
      <c r="D293" s="1"/>
      <c r="E293" s="1"/>
      <c r="F293" s="1"/>
      <c r="G293" s="1"/>
      <c r="H293" s="1"/>
      <c r="I293" s="1"/>
    </row>
    <row r="294" spans="1:9">
      <c r="A294" s="1">
        <v>292</v>
      </c>
      <c r="B294" s="4"/>
      <c r="C294" s="4"/>
      <c r="D294" s="1"/>
      <c r="E294" s="1"/>
      <c r="F294" s="1"/>
      <c r="G294" s="1"/>
      <c r="H294" s="1"/>
      <c r="I294" s="1"/>
    </row>
    <row r="295" spans="1:9">
      <c r="A295" s="1">
        <v>293</v>
      </c>
      <c r="B295" s="4"/>
      <c r="C295" s="4"/>
      <c r="D295" s="1"/>
      <c r="E295" s="1"/>
      <c r="F295" s="1"/>
      <c r="G295" s="1"/>
      <c r="H295" s="1"/>
      <c r="I295" s="1"/>
    </row>
    <row r="296" spans="1:9">
      <c r="A296" s="1">
        <v>294</v>
      </c>
      <c r="B296" s="4"/>
      <c r="C296" s="4"/>
      <c r="D296" s="1"/>
      <c r="E296" s="1"/>
      <c r="F296" s="1"/>
      <c r="G296" s="1"/>
      <c r="H296" s="1"/>
      <c r="I296" s="1"/>
    </row>
    <row r="297" spans="1:9">
      <c r="A297" s="1">
        <v>295</v>
      </c>
      <c r="B297" s="4"/>
      <c r="C297" s="4"/>
      <c r="D297" s="1"/>
      <c r="E297" s="1"/>
      <c r="F297" s="1"/>
      <c r="G297" s="1"/>
      <c r="H297" s="1"/>
      <c r="I297" s="1"/>
    </row>
    <row r="298" spans="1:9">
      <c r="A298" s="1">
        <v>296</v>
      </c>
      <c r="B298" s="4"/>
      <c r="C298" s="4"/>
      <c r="D298" s="1"/>
      <c r="E298" s="1"/>
      <c r="F298" s="1"/>
      <c r="G298" s="1"/>
      <c r="H298" s="1"/>
      <c r="I298" s="1"/>
    </row>
    <row r="299" spans="1:9">
      <c r="A299" s="1">
        <v>297</v>
      </c>
      <c r="B299" s="4"/>
      <c r="C299" s="4"/>
      <c r="D299" s="1"/>
      <c r="E299" s="1"/>
      <c r="F299" s="1"/>
      <c r="G299" s="1"/>
      <c r="H299" s="1"/>
      <c r="I299" s="1"/>
    </row>
    <row r="300" spans="1:9">
      <c r="A300" s="1">
        <v>298</v>
      </c>
      <c r="B300" s="4"/>
      <c r="C300" s="4"/>
      <c r="D300" s="1"/>
      <c r="E300" s="1"/>
      <c r="F300" s="1"/>
      <c r="G300" s="1"/>
      <c r="H300" s="1"/>
      <c r="I300" s="1"/>
    </row>
    <row r="301" spans="1:9">
      <c r="A301" s="1">
        <v>299</v>
      </c>
      <c r="B301" s="4"/>
      <c r="C301" s="4"/>
      <c r="D301" s="1"/>
      <c r="E301" s="1"/>
      <c r="F301" s="1"/>
      <c r="G301" s="1"/>
      <c r="H301" s="1"/>
      <c r="I301" s="1"/>
    </row>
    <row r="302" spans="1:9">
      <c r="A302" s="1">
        <v>300</v>
      </c>
      <c r="B302" s="4"/>
      <c r="C302" s="4"/>
      <c r="D302" s="1"/>
      <c r="E302" s="1"/>
      <c r="F302" s="1"/>
      <c r="G302" s="1"/>
      <c r="H302" s="1"/>
      <c r="I302" s="1"/>
    </row>
    <row r="303" spans="1:9">
      <c r="A303" s="1">
        <v>301</v>
      </c>
      <c r="B303" s="4"/>
      <c r="C303" s="4"/>
      <c r="D303" s="1"/>
      <c r="E303" s="1"/>
      <c r="F303" s="1"/>
      <c r="G303" s="1"/>
      <c r="H303" s="1"/>
      <c r="I303" s="1"/>
    </row>
    <row r="304" spans="1:9">
      <c r="A304" s="1">
        <v>302</v>
      </c>
      <c r="B304" s="4"/>
      <c r="C304" s="4"/>
      <c r="D304" s="1"/>
      <c r="E304" s="1"/>
      <c r="F304" s="1"/>
      <c r="G304" s="1"/>
      <c r="H304" s="1"/>
      <c r="I304" s="1"/>
    </row>
    <row r="305" spans="1:9">
      <c r="A305" s="1">
        <v>303</v>
      </c>
      <c r="B305" s="4"/>
      <c r="C305" s="4"/>
      <c r="D305" s="1"/>
      <c r="E305" s="1"/>
      <c r="F305" s="1"/>
      <c r="G305" s="1"/>
      <c r="H305" s="1"/>
      <c r="I305" s="1"/>
    </row>
    <row r="306" spans="1:9">
      <c r="A306" s="1">
        <v>304</v>
      </c>
      <c r="B306" s="4"/>
      <c r="C306" s="4"/>
      <c r="D306" s="1"/>
      <c r="E306" s="1"/>
      <c r="F306" s="1"/>
      <c r="G306" s="1"/>
      <c r="H306" s="1"/>
      <c r="I306" s="1"/>
    </row>
    <row r="307" spans="1:9">
      <c r="A307" s="1">
        <v>305</v>
      </c>
      <c r="B307" s="4"/>
      <c r="C307" s="4"/>
      <c r="D307" s="1"/>
      <c r="E307" s="1"/>
      <c r="F307" s="1"/>
      <c r="G307" s="1"/>
      <c r="H307" s="1"/>
      <c r="I307" s="1"/>
    </row>
    <row r="308" spans="1:9">
      <c r="A308" s="1">
        <v>306</v>
      </c>
      <c r="B308" s="4"/>
      <c r="C308" s="4"/>
      <c r="D308" s="1"/>
      <c r="E308" s="1"/>
      <c r="F308" s="1"/>
      <c r="G308" s="1"/>
      <c r="H308" s="1"/>
      <c r="I308" s="1"/>
    </row>
    <row r="309" spans="1:9">
      <c r="A309" s="1">
        <v>307</v>
      </c>
      <c r="B309" s="4"/>
      <c r="C309" s="4"/>
      <c r="D309" s="1"/>
      <c r="E309" s="1"/>
      <c r="F309" s="1"/>
      <c r="G309" s="1"/>
      <c r="H309" s="1"/>
      <c r="I309" s="1"/>
    </row>
    <row r="310" spans="1:9">
      <c r="A310" s="1">
        <v>308</v>
      </c>
      <c r="B310" s="4"/>
      <c r="C310" s="4"/>
      <c r="D310" s="1"/>
      <c r="E310" s="1"/>
      <c r="F310" s="1"/>
      <c r="G310" s="1"/>
      <c r="H310" s="1"/>
      <c r="I310" s="1"/>
    </row>
    <row r="311" spans="1:9">
      <c r="A311" s="1">
        <v>309</v>
      </c>
      <c r="B311" s="4"/>
      <c r="C311" s="4"/>
      <c r="D311" s="1"/>
      <c r="E311" s="1"/>
      <c r="F311" s="1"/>
      <c r="G311" s="1"/>
      <c r="H311" s="1"/>
      <c r="I311" s="1"/>
    </row>
    <row r="312" spans="1:9">
      <c r="A312" s="1">
        <v>310</v>
      </c>
      <c r="B312" s="4"/>
      <c r="C312" s="4"/>
      <c r="D312" s="1"/>
      <c r="E312" s="1"/>
      <c r="F312" s="1"/>
      <c r="G312" s="1"/>
      <c r="H312" s="1"/>
      <c r="I312" s="1"/>
    </row>
    <row r="313" spans="1:9">
      <c r="A313" s="1">
        <v>311</v>
      </c>
      <c r="B313" s="4"/>
      <c r="C313" s="4"/>
      <c r="D313" s="1"/>
      <c r="E313" s="1"/>
      <c r="F313" s="1"/>
      <c r="G313" s="1"/>
      <c r="H313" s="1"/>
      <c r="I313" s="1"/>
    </row>
    <row r="314" spans="1:9">
      <c r="A314" s="1">
        <v>312</v>
      </c>
      <c r="B314" s="4"/>
      <c r="C314" s="4"/>
      <c r="D314" s="1"/>
      <c r="E314" s="1"/>
      <c r="F314" s="1"/>
      <c r="G314" s="1"/>
      <c r="H314" s="1"/>
      <c r="I314" s="1"/>
    </row>
    <row r="315" spans="1:9">
      <c r="A315" s="1">
        <v>313</v>
      </c>
      <c r="B315" s="4"/>
      <c r="C315" s="4"/>
      <c r="D315" s="1"/>
      <c r="E315" s="1"/>
      <c r="F315" s="1"/>
      <c r="G315" s="1"/>
      <c r="H315" s="1"/>
      <c r="I315" s="1"/>
    </row>
    <row r="316" spans="1:9">
      <c r="A316" s="1">
        <v>314</v>
      </c>
      <c r="B316" s="4"/>
      <c r="C316" s="4"/>
      <c r="D316" s="1"/>
      <c r="E316" s="1"/>
      <c r="F316" s="1"/>
      <c r="G316" s="1"/>
      <c r="H316" s="1"/>
      <c r="I316" s="1"/>
    </row>
    <row r="317" spans="1:9">
      <c r="A317" s="1">
        <v>315</v>
      </c>
      <c r="B317" s="4"/>
      <c r="C317" s="4"/>
      <c r="D317" s="1"/>
      <c r="E317" s="1"/>
      <c r="F317" s="1"/>
      <c r="G317" s="1"/>
      <c r="H317" s="1"/>
      <c r="I317" s="1"/>
    </row>
    <row r="318" spans="1:9">
      <c r="A318" s="1">
        <v>316</v>
      </c>
      <c r="B318" s="4"/>
      <c r="C318" s="4"/>
      <c r="D318" s="1"/>
      <c r="E318" s="1"/>
      <c r="F318" s="1"/>
      <c r="G318" s="1"/>
      <c r="H318" s="1"/>
      <c r="I318" s="1"/>
    </row>
    <row r="319" spans="1:9">
      <c r="A319" s="1">
        <v>317</v>
      </c>
      <c r="B319" s="4"/>
      <c r="C319" s="4"/>
      <c r="D319" s="1"/>
      <c r="E319" s="1"/>
      <c r="F319" s="1"/>
      <c r="G319" s="1"/>
      <c r="H319" s="1"/>
      <c r="I319" s="1"/>
    </row>
    <row r="320" spans="1:9">
      <c r="A320" s="1">
        <v>318</v>
      </c>
      <c r="B320" s="4"/>
      <c r="C320" s="4"/>
      <c r="D320" s="1"/>
      <c r="E320" s="1"/>
      <c r="F320" s="1"/>
      <c r="G320" s="1"/>
      <c r="H320" s="1"/>
      <c r="I320" s="1"/>
    </row>
    <row r="321" spans="1:9">
      <c r="A321" s="1">
        <v>319</v>
      </c>
      <c r="B321" s="4"/>
      <c r="C321" s="4"/>
      <c r="D321" s="1"/>
      <c r="E321" s="1"/>
      <c r="F321" s="1"/>
      <c r="G321" s="1"/>
      <c r="H321" s="1"/>
      <c r="I321" s="1"/>
    </row>
    <row r="322" spans="1:9">
      <c r="A322" s="1">
        <v>320</v>
      </c>
      <c r="B322" s="4"/>
      <c r="C322" s="4"/>
      <c r="D322" s="1"/>
      <c r="E322" s="1"/>
      <c r="F322" s="1"/>
      <c r="G322" s="1"/>
      <c r="H322" s="1"/>
      <c r="I322" s="1"/>
    </row>
    <row r="323" spans="1:9">
      <c r="A323" s="1">
        <v>321</v>
      </c>
      <c r="B323" s="4"/>
      <c r="C323" s="4"/>
      <c r="D323" s="1"/>
      <c r="E323" s="1"/>
      <c r="F323" s="1"/>
      <c r="G323" s="1"/>
      <c r="H323" s="1"/>
      <c r="I323" s="1"/>
    </row>
    <row r="324" spans="1:9">
      <c r="A324" s="1">
        <v>322</v>
      </c>
      <c r="B324" s="4"/>
      <c r="C324" s="4"/>
      <c r="D324" s="1"/>
      <c r="E324" s="1"/>
      <c r="F324" s="1"/>
      <c r="G324" s="1"/>
      <c r="H324" s="1"/>
      <c r="I324" s="1"/>
    </row>
    <row r="325" spans="1:9">
      <c r="A325" s="1">
        <v>323</v>
      </c>
      <c r="B325" s="4"/>
      <c r="C325" s="4"/>
      <c r="D325" s="1"/>
      <c r="E325" s="1"/>
      <c r="F325" s="1"/>
      <c r="G325" s="1"/>
      <c r="H325" s="1"/>
      <c r="I325" s="1"/>
    </row>
    <row r="326" spans="1:9">
      <c r="A326" s="1">
        <v>324</v>
      </c>
      <c r="B326" s="4"/>
      <c r="C326" s="4"/>
      <c r="D326" s="1"/>
      <c r="E326" s="1"/>
      <c r="F326" s="1"/>
      <c r="G326" s="1"/>
      <c r="H326" s="1"/>
      <c r="I326" s="1"/>
    </row>
    <row r="327" spans="1:9">
      <c r="A327" s="1">
        <v>325</v>
      </c>
      <c r="B327" s="4"/>
      <c r="C327" s="4"/>
      <c r="D327" s="1"/>
      <c r="E327" s="1"/>
      <c r="F327" s="1"/>
      <c r="G327" s="1"/>
      <c r="H327" s="1"/>
      <c r="I327" s="1"/>
    </row>
    <row r="328" spans="1:9">
      <c r="A328" s="1">
        <v>326</v>
      </c>
      <c r="B328" s="4"/>
      <c r="C328" s="4"/>
      <c r="D328" s="1"/>
      <c r="E328" s="1"/>
      <c r="F328" s="1"/>
      <c r="G328" s="1"/>
      <c r="H328" s="1"/>
      <c r="I328" s="1"/>
    </row>
    <row r="329" spans="1:9">
      <c r="A329" s="1">
        <v>327</v>
      </c>
      <c r="B329" s="4"/>
      <c r="C329" s="4"/>
      <c r="D329" s="1"/>
      <c r="E329" s="1"/>
      <c r="F329" s="1"/>
      <c r="G329" s="1"/>
      <c r="H329" s="1"/>
      <c r="I329" s="1"/>
    </row>
    <row r="330" spans="1:9">
      <c r="A330" s="1">
        <v>328</v>
      </c>
      <c r="B330" s="4"/>
      <c r="C330" s="4"/>
      <c r="D330" s="1"/>
      <c r="E330" s="1"/>
      <c r="F330" s="1"/>
      <c r="G330" s="1"/>
      <c r="H330" s="1"/>
      <c r="I330" s="1"/>
    </row>
    <row r="331" spans="1:9">
      <c r="A331" s="1">
        <v>329</v>
      </c>
      <c r="B331" s="4"/>
      <c r="C331" s="4"/>
      <c r="D331" s="1"/>
      <c r="E331" s="1"/>
      <c r="F331" s="1"/>
      <c r="G331" s="1"/>
      <c r="H331" s="1"/>
      <c r="I331" s="1"/>
    </row>
    <row r="332" spans="1:9">
      <c r="A332" s="1">
        <v>330</v>
      </c>
      <c r="B332" s="4"/>
      <c r="C332" s="4"/>
      <c r="D332" s="1"/>
      <c r="E332" s="1"/>
      <c r="F332" s="1"/>
      <c r="G332" s="1"/>
      <c r="H332" s="1"/>
      <c r="I332" s="1"/>
    </row>
    <row r="333" spans="1:9">
      <c r="A333" s="1">
        <v>331</v>
      </c>
      <c r="B333" s="4"/>
      <c r="C333" s="4"/>
      <c r="D333" s="1"/>
      <c r="E333" s="1"/>
      <c r="F333" s="1"/>
      <c r="G333" s="1"/>
      <c r="H333" s="1"/>
      <c r="I333" s="1"/>
    </row>
    <row r="334" spans="1:9">
      <c r="A334" s="1">
        <v>332</v>
      </c>
      <c r="B334" s="4"/>
      <c r="C334" s="4"/>
      <c r="D334" s="1"/>
      <c r="E334" s="1"/>
      <c r="F334" s="1"/>
      <c r="G334" s="1"/>
      <c r="H334" s="1"/>
      <c r="I334" s="1"/>
    </row>
    <row r="335" spans="1:9">
      <c r="A335" s="1">
        <v>333</v>
      </c>
      <c r="B335" s="4"/>
      <c r="C335" s="4"/>
      <c r="D335" s="1"/>
      <c r="E335" s="1"/>
      <c r="F335" s="1"/>
      <c r="G335" s="1"/>
      <c r="H335" s="1"/>
      <c r="I335" s="1"/>
    </row>
    <row r="336" spans="1:9">
      <c r="A336" s="1">
        <v>334</v>
      </c>
      <c r="B336" s="4"/>
      <c r="C336" s="4"/>
      <c r="D336" s="1"/>
      <c r="E336" s="1"/>
      <c r="F336" s="1"/>
      <c r="G336" s="1"/>
      <c r="H336" s="1"/>
      <c r="I336" s="1"/>
    </row>
    <row r="337" spans="1:9">
      <c r="A337" s="1">
        <v>335</v>
      </c>
      <c r="B337" s="4"/>
      <c r="C337" s="4"/>
      <c r="D337" s="1"/>
      <c r="E337" s="1"/>
      <c r="F337" s="1"/>
      <c r="G337" s="1"/>
      <c r="H337" s="1"/>
      <c r="I337" s="1"/>
    </row>
    <row r="338" spans="1:9">
      <c r="A338" s="1">
        <v>336</v>
      </c>
      <c r="B338" s="4"/>
      <c r="C338" s="4"/>
      <c r="D338" s="1"/>
      <c r="E338" s="1"/>
      <c r="F338" s="1"/>
      <c r="G338" s="1"/>
      <c r="H338" s="1"/>
      <c r="I338" s="1"/>
    </row>
    <row r="339" spans="1:9">
      <c r="A339" s="1">
        <v>337</v>
      </c>
      <c r="B339" s="4"/>
      <c r="C339" s="4"/>
      <c r="D339" s="1"/>
      <c r="E339" s="1"/>
      <c r="F339" s="1"/>
      <c r="G339" s="1"/>
      <c r="H339" s="1"/>
      <c r="I339" s="1"/>
    </row>
    <row r="340" spans="1:9">
      <c r="A340" s="1">
        <v>338</v>
      </c>
      <c r="B340" s="4"/>
      <c r="C340" s="4"/>
      <c r="D340" s="1"/>
      <c r="E340" s="1"/>
      <c r="F340" s="1"/>
      <c r="G340" s="1"/>
      <c r="H340" s="1"/>
      <c r="I340" s="1"/>
    </row>
    <row r="341" spans="1:9">
      <c r="A341" s="1">
        <v>339</v>
      </c>
      <c r="B341" s="4"/>
      <c r="C341" s="4"/>
      <c r="D341" s="1"/>
      <c r="E341" s="1"/>
      <c r="F341" s="1"/>
      <c r="G341" s="1"/>
      <c r="H341" s="1"/>
      <c r="I341" s="1"/>
    </row>
    <row r="342" spans="1:9">
      <c r="A342" s="1">
        <v>340</v>
      </c>
      <c r="B342" s="4"/>
      <c r="C342" s="4"/>
      <c r="D342" s="1"/>
      <c r="E342" s="1"/>
      <c r="F342" s="1"/>
      <c r="G342" s="1"/>
      <c r="H342" s="1"/>
      <c r="I342" s="1"/>
    </row>
    <row r="343" spans="1:9">
      <c r="A343" s="1">
        <v>341</v>
      </c>
      <c r="B343" s="4"/>
      <c r="C343" s="4"/>
      <c r="D343" s="1"/>
      <c r="E343" s="1"/>
      <c r="F343" s="1"/>
      <c r="G343" s="1"/>
      <c r="H343" s="1"/>
      <c r="I343" s="1"/>
    </row>
    <row r="344" spans="1:9">
      <c r="A344" s="1">
        <v>342</v>
      </c>
      <c r="B344" s="4"/>
      <c r="C344" s="4"/>
      <c r="D344" s="1"/>
      <c r="E344" s="1"/>
      <c r="F344" s="1"/>
      <c r="G344" s="1"/>
      <c r="H344" s="1"/>
      <c r="I344" s="1"/>
    </row>
    <row r="345" spans="1:9">
      <c r="A345" s="1">
        <v>343</v>
      </c>
      <c r="B345" s="4"/>
      <c r="C345" s="4"/>
      <c r="D345" s="1"/>
      <c r="E345" s="1"/>
      <c r="F345" s="1"/>
      <c r="G345" s="1"/>
      <c r="H345" s="1"/>
      <c r="I345" s="1"/>
    </row>
    <row r="346" spans="1:9">
      <c r="A346" s="1">
        <v>344</v>
      </c>
      <c r="B346" s="4"/>
      <c r="C346" s="4"/>
      <c r="D346" s="1"/>
      <c r="E346" s="1"/>
      <c r="F346" s="1"/>
      <c r="G346" s="1"/>
      <c r="H346" s="1"/>
      <c r="I346" s="1"/>
    </row>
    <row r="347" spans="1:9">
      <c r="A347" s="1">
        <v>345</v>
      </c>
      <c r="B347" s="4"/>
      <c r="C347" s="4"/>
      <c r="D347" s="1"/>
      <c r="E347" s="1"/>
      <c r="F347" s="1"/>
      <c r="G347" s="1"/>
      <c r="H347" s="1"/>
      <c r="I347" s="1"/>
    </row>
    <row r="348" spans="1:9">
      <c r="A348" s="1">
        <v>346</v>
      </c>
      <c r="B348" s="4"/>
      <c r="C348" s="4"/>
      <c r="D348" s="1"/>
      <c r="E348" s="1"/>
      <c r="F348" s="1"/>
      <c r="G348" s="1"/>
      <c r="H348" s="1"/>
      <c r="I348" s="1"/>
    </row>
    <row r="349" spans="1:9">
      <c r="A349" s="1">
        <v>347</v>
      </c>
      <c r="B349" s="4"/>
      <c r="C349" s="4"/>
      <c r="D349" s="1"/>
      <c r="E349" s="1"/>
      <c r="F349" s="1"/>
      <c r="G349" s="1"/>
      <c r="H349" s="1"/>
      <c r="I349" s="1"/>
    </row>
    <row r="350" spans="1:9">
      <c r="A350" s="1">
        <v>348</v>
      </c>
      <c r="B350" s="4"/>
      <c r="C350" s="4"/>
      <c r="D350" s="1"/>
      <c r="E350" s="1"/>
      <c r="F350" s="1"/>
      <c r="G350" s="1"/>
      <c r="H350" s="1"/>
      <c r="I350" s="1"/>
    </row>
    <row r="351" spans="1:9">
      <c r="A351" s="1">
        <v>349</v>
      </c>
      <c r="B351" s="4"/>
      <c r="C351" s="4"/>
      <c r="D351" s="1"/>
      <c r="E351" s="1"/>
      <c r="F351" s="1"/>
      <c r="G351" s="1"/>
      <c r="H351" s="1"/>
      <c r="I351" s="1"/>
    </row>
    <row r="352" spans="1:9">
      <c r="A352" s="1">
        <v>350</v>
      </c>
      <c r="B352" s="4"/>
      <c r="C352" s="4"/>
      <c r="D352" s="1"/>
      <c r="E352" s="1"/>
      <c r="F352" s="1"/>
      <c r="G352" s="1"/>
      <c r="H352" s="1"/>
      <c r="I352" s="1"/>
    </row>
    <row r="353" spans="1:9">
      <c r="A353" s="1">
        <v>351</v>
      </c>
      <c r="B353" s="4"/>
      <c r="C353" s="4"/>
      <c r="D353" s="1"/>
      <c r="E353" s="1"/>
      <c r="F353" s="1"/>
      <c r="G353" s="1"/>
      <c r="H353" s="1"/>
      <c r="I353" s="1"/>
    </row>
    <row r="354" spans="1:9">
      <c r="A354" s="1">
        <v>352</v>
      </c>
      <c r="B354" s="4"/>
      <c r="C354" s="4"/>
      <c r="D354" s="1"/>
      <c r="E354" s="1"/>
      <c r="F354" s="1"/>
      <c r="G354" s="1"/>
      <c r="H354" s="1"/>
      <c r="I354" s="1"/>
    </row>
    <row r="355" spans="1:9">
      <c r="A355" s="1">
        <v>353</v>
      </c>
      <c r="B355" s="4"/>
      <c r="C355" s="4"/>
      <c r="D355" s="1"/>
      <c r="E355" s="1"/>
      <c r="F355" s="1"/>
      <c r="G355" s="1"/>
      <c r="H355" s="1"/>
      <c r="I355" s="1"/>
    </row>
    <row r="356" spans="1:9">
      <c r="A356" s="1">
        <v>354</v>
      </c>
      <c r="B356" s="4"/>
      <c r="C356" s="4"/>
      <c r="D356" s="1"/>
      <c r="E356" s="1"/>
      <c r="F356" s="1"/>
      <c r="G356" s="1"/>
      <c r="H356" s="1"/>
      <c r="I356" s="1"/>
    </row>
    <row r="357" spans="1:9">
      <c r="A357" s="1">
        <v>355</v>
      </c>
      <c r="B357" s="4"/>
      <c r="C357" s="4"/>
      <c r="D357" s="1"/>
      <c r="E357" s="1"/>
      <c r="F357" s="1"/>
      <c r="G357" s="1"/>
      <c r="H357" s="1"/>
      <c r="I357" s="1"/>
    </row>
    <row r="358" spans="1:9">
      <c r="A358" s="1">
        <v>356</v>
      </c>
      <c r="B358" s="4"/>
      <c r="C358" s="4"/>
      <c r="D358" s="1"/>
      <c r="E358" s="1"/>
      <c r="F358" s="1"/>
      <c r="G358" s="1"/>
      <c r="H358" s="1"/>
      <c r="I358" s="1"/>
    </row>
    <row r="359" spans="1:9">
      <c r="A359" s="1">
        <v>357</v>
      </c>
      <c r="B359" s="4"/>
      <c r="C359" s="4"/>
      <c r="D359" s="1"/>
      <c r="E359" s="1"/>
      <c r="F359" s="1"/>
      <c r="G359" s="1"/>
      <c r="H359" s="1"/>
      <c r="I359" s="1"/>
    </row>
    <row r="360" spans="1:9">
      <c r="A360" s="1">
        <v>358</v>
      </c>
      <c r="B360" s="4"/>
      <c r="C360" s="4"/>
      <c r="D360" s="1"/>
      <c r="E360" s="1"/>
      <c r="F360" s="1"/>
      <c r="G360" s="1"/>
      <c r="H360" s="1"/>
      <c r="I360" s="1"/>
    </row>
    <row r="361" spans="1:9">
      <c r="A361" s="1">
        <v>359</v>
      </c>
      <c r="B361" s="4"/>
      <c r="C361" s="4"/>
      <c r="D361" s="1"/>
      <c r="E361" s="1"/>
      <c r="F361" s="1"/>
      <c r="G361" s="1"/>
      <c r="H361" s="1"/>
      <c r="I361" s="1"/>
    </row>
    <row r="362" spans="1:9">
      <c r="A362" s="1">
        <v>360</v>
      </c>
      <c r="B362" s="4"/>
      <c r="C362" s="4"/>
      <c r="D362" s="1"/>
      <c r="E362" s="1"/>
      <c r="F362" s="1"/>
      <c r="G362" s="1"/>
      <c r="H362" s="1"/>
      <c r="I362" s="1"/>
    </row>
    <row r="363" spans="1:9">
      <c r="A363" s="1">
        <v>361</v>
      </c>
      <c r="B363" s="4"/>
      <c r="C363" s="4"/>
      <c r="D363" s="1"/>
      <c r="E363" s="1"/>
      <c r="F363" s="1"/>
      <c r="G363" s="1"/>
      <c r="H363" s="1"/>
      <c r="I363" s="1"/>
    </row>
    <row r="364" spans="1:9">
      <c r="A364" s="1">
        <v>362</v>
      </c>
      <c r="B364" s="4"/>
      <c r="C364" s="4"/>
      <c r="D364" s="1"/>
      <c r="E364" s="1"/>
      <c r="F364" s="1"/>
      <c r="G364" s="1"/>
      <c r="H364" s="1"/>
      <c r="I364" s="1"/>
    </row>
    <row r="365" spans="1:9">
      <c r="A365" s="1">
        <v>363</v>
      </c>
      <c r="B365" s="4"/>
      <c r="C365" s="4"/>
      <c r="D365" s="1"/>
      <c r="E365" s="1"/>
      <c r="F365" s="1"/>
      <c r="G365" s="1"/>
      <c r="H365" s="1"/>
      <c r="I365" s="1"/>
    </row>
    <row r="366" spans="1:9">
      <c r="A366" s="1">
        <v>364</v>
      </c>
      <c r="B366" s="4"/>
      <c r="C366" s="4"/>
      <c r="D366" s="1"/>
      <c r="E366" s="1"/>
      <c r="F366" s="1"/>
      <c r="G366" s="1"/>
      <c r="H366" s="1"/>
      <c r="I366" s="1"/>
    </row>
    <row r="367" spans="1:9">
      <c r="A367" s="1">
        <v>365</v>
      </c>
      <c r="B367" s="4"/>
      <c r="C367" s="4"/>
      <c r="D367" s="1"/>
      <c r="E367" s="1"/>
      <c r="F367" s="1"/>
      <c r="G367" s="1"/>
      <c r="H367" s="1"/>
      <c r="I367" s="1"/>
    </row>
    <row r="368" spans="1:9">
      <c r="A368" s="1">
        <v>366</v>
      </c>
      <c r="B368" s="4"/>
      <c r="C368" s="4"/>
      <c r="D368" s="1"/>
      <c r="E368" s="1"/>
      <c r="F368" s="1"/>
      <c r="G368" s="1"/>
      <c r="H368" s="1"/>
      <c r="I368" s="1"/>
    </row>
    <row r="369" spans="1:9">
      <c r="A369" s="1">
        <v>367</v>
      </c>
      <c r="B369" s="4"/>
      <c r="C369" s="4"/>
      <c r="D369" s="1"/>
      <c r="E369" s="1"/>
      <c r="F369" s="1"/>
      <c r="G369" s="1"/>
      <c r="H369" s="1"/>
      <c r="I369" s="1"/>
    </row>
    <row r="370" spans="1:9">
      <c r="A370" s="1">
        <v>368</v>
      </c>
      <c r="B370" s="4"/>
      <c r="C370" s="4"/>
      <c r="D370" s="1"/>
      <c r="E370" s="1"/>
      <c r="F370" s="1"/>
      <c r="G370" s="1"/>
      <c r="H370" s="1"/>
      <c r="I370" s="1"/>
    </row>
    <row r="371" spans="1:9">
      <c r="A371" s="1">
        <v>369</v>
      </c>
      <c r="B371" s="4"/>
      <c r="C371" s="4"/>
      <c r="D371" s="1"/>
      <c r="E371" s="1"/>
      <c r="F371" s="1"/>
      <c r="G371" s="1"/>
      <c r="H371" s="1"/>
      <c r="I371" s="1"/>
    </row>
    <row r="372" spans="1:9">
      <c r="A372" s="1">
        <v>370</v>
      </c>
      <c r="B372" s="4"/>
      <c r="C372" s="4"/>
      <c r="D372" s="1"/>
      <c r="E372" s="1"/>
      <c r="F372" s="1"/>
      <c r="G372" s="1"/>
      <c r="H372" s="1"/>
      <c r="I372" s="1"/>
    </row>
    <row r="373" spans="1:9">
      <c r="A373" s="1">
        <v>371</v>
      </c>
      <c r="B373" s="4"/>
      <c r="C373" s="4"/>
      <c r="D373" s="1"/>
      <c r="E373" s="1"/>
      <c r="F373" s="1"/>
      <c r="G373" s="1"/>
      <c r="H373" s="1"/>
      <c r="I373" s="1"/>
    </row>
    <row r="374" spans="1:9">
      <c r="A374" s="1">
        <v>372</v>
      </c>
      <c r="B374" s="4"/>
      <c r="C374" s="4"/>
      <c r="D374" s="1"/>
      <c r="E374" s="1"/>
      <c r="F374" s="1"/>
      <c r="G374" s="1"/>
      <c r="H374" s="1"/>
      <c r="I374" s="1"/>
    </row>
    <row r="375" spans="1:9">
      <c r="A375" s="1">
        <v>373</v>
      </c>
      <c r="B375" s="4"/>
      <c r="C375" s="4"/>
      <c r="D375" s="1"/>
      <c r="E375" s="1"/>
      <c r="F375" s="1"/>
      <c r="G375" s="1"/>
      <c r="H375" s="1"/>
      <c r="I375" s="1"/>
    </row>
    <row r="376" spans="1:9">
      <c r="A376" s="1">
        <v>374</v>
      </c>
      <c r="B376" s="4"/>
      <c r="C376" s="4"/>
      <c r="D376" s="1"/>
      <c r="E376" s="1"/>
      <c r="F376" s="1"/>
      <c r="G376" s="1"/>
      <c r="H376" s="1"/>
      <c r="I376" s="1"/>
    </row>
    <row r="377" spans="1:9">
      <c r="A377" s="1">
        <v>375</v>
      </c>
      <c r="B377" s="4"/>
      <c r="C377" s="4"/>
      <c r="D377" s="1"/>
      <c r="E377" s="1"/>
      <c r="F377" s="1"/>
      <c r="G377" s="1"/>
      <c r="H377" s="1"/>
      <c r="I377" s="1"/>
    </row>
    <row r="378" spans="1:9">
      <c r="A378" s="1">
        <v>376</v>
      </c>
      <c r="B378" s="4"/>
      <c r="C378" s="4"/>
      <c r="D378" s="1"/>
      <c r="E378" s="1"/>
      <c r="F378" s="1"/>
      <c r="G378" s="1"/>
      <c r="H378" s="1"/>
      <c r="I378" s="1"/>
    </row>
    <row r="379" spans="1:9">
      <c r="A379" s="1">
        <v>377</v>
      </c>
      <c r="B379" s="4"/>
      <c r="C379" s="4"/>
      <c r="D379" s="1"/>
      <c r="E379" s="1"/>
      <c r="F379" s="1"/>
      <c r="G379" s="1"/>
      <c r="H379" s="1"/>
      <c r="I379" s="1"/>
    </row>
    <row r="380" spans="1:9">
      <c r="A380" s="1">
        <v>378</v>
      </c>
      <c r="B380" s="4"/>
      <c r="C380" s="4"/>
      <c r="D380" s="1"/>
      <c r="E380" s="1"/>
      <c r="F380" s="1"/>
      <c r="G380" s="1"/>
      <c r="H380" s="1"/>
      <c r="I380" s="1"/>
    </row>
    <row r="381" spans="1:9">
      <c r="A381" s="1">
        <v>379</v>
      </c>
      <c r="B381" s="4"/>
      <c r="C381" s="4"/>
      <c r="D381" s="1"/>
      <c r="E381" s="1"/>
      <c r="F381" s="1"/>
      <c r="G381" s="1"/>
      <c r="H381" s="1"/>
      <c r="I381" s="1"/>
    </row>
    <row r="382" spans="1:9">
      <c r="A382" s="1">
        <v>380</v>
      </c>
      <c r="B382" s="4"/>
      <c r="C382" s="4"/>
      <c r="D382" s="1"/>
      <c r="E382" s="1"/>
      <c r="F382" s="1"/>
      <c r="G382" s="1"/>
      <c r="H382" s="1"/>
      <c r="I382" s="1"/>
    </row>
    <row r="383" spans="1:9">
      <c r="A383" s="1">
        <v>381</v>
      </c>
      <c r="B383" s="4"/>
      <c r="C383" s="4"/>
      <c r="D383" s="1"/>
      <c r="E383" s="1"/>
      <c r="F383" s="1"/>
      <c r="G383" s="1"/>
      <c r="H383" s="1"/>
      <c r="I383" s="1"/>
    </row>
    <row r="384" spans="1:9">
      <c r="A384" s="1">
        <v>382</v>
      </c>
      <c r="B384" s="4"/>
      <c r="C384" s="4"/>
      <c r="D384" s="1"/>
      <c r="E384" s="1"/>
      <c r="F384" s="1"/>
      <c r="G384" s="1"/>
      <c r="H384" s="1"/>
      <c r="I384" s="1"/>
    </row>
    <row r="385" spans="1:9">
      <c r="A385" s="1">
        <v>383</v>
      </c>
      <c r="B385" s="4"/>
      <c r="C385" s="4"/>
      <c r="D385" s="1"/>
      <c r="E385" s="1"/>
      <c r="F385" s="1"/>
      <c r="G385" s="1"/>
      <c r="H385" s="1"/>
      <c r="I385" s="1"/>
    </row>
    <row r="386" spans="1:9">
      <c r="A386" s="1">
        <v>384</v>
      </c>
      <c r="B386" s="4"/>
      <c r="C386" s="4"/>
      <c r="D386" s="1"/>
      <c r="E386" s="1"/>
      <c r="F386" s="1"/>
      <c r="G386" s="1"/>
      <c r="H386" s="1"/>
      <c r="I386" s="1"/>
    </row>
    <row r="387" spans="1:9">
      <c r="A387" s="1">
        <v>385</v>
      </c>
      <c r="B387" s="4"/>
      <c r="C387" s="4"/>
      <c r="D387" s="1"/>
      <c r="E387" s="1"/>
      <c r="F387" s="1"/>
      <c r="G387" s="1"/>
      <c r="H387" s="1"/>
      <c r="I387" s="1"/>
    </row>
    <row r="388" spans="1:9">
      <c r="A388" s="1">
        <v>386</v>
      </c>
      <c r="B388" s="4"/>
      <c r="C388" s="4"/>
      <c r="D388" s="1"/>
      <c r="E388" s="1"/>
      <c r="F388" s="1"/>
      <c r="G388" s="1"/>
      <c r="H388" s="1"/>
      <c r="I388" s="1"/>
    </row>
    <row r="389" spans="1:9">
      <c r="A389" s="1">
        <v>387</v>
      </c>
      <c r="B389" s="4"/>
      <c r="C389" s="4"/>
      <c r="D389" s="1"/>
      <c r="E389" s="1"/>
      <c r="F389" s="1"/>
      <c r="G389" s="1"/>
      <c r="H389" s="1"/>
      <c r="I389" s="1"/>
    </row>
    <row r="390" spans="1:9">
      <c r="A390" s="1">
        <v>388</v>
      </c>
      <c r="B390" s="4"/>
      <c r="C390" s="4"/>
      <c r="D390" s="1"/>
      <c r="E390" s="1"/>
      <c r="F390" s="1"/>
      <c r="G390" s="1"/>
      <c r="H390" s="1"/>
      <c r="I390" s="1"/>
    </row>
    <row r="391" spans="1:9">
      <c r="A391" s="1">
        <v>389</v>
      </c>
      <c r="B391" s="4"/>
      <c r="C391" s="4"/>
      <c r="D391" s="1"/>
      <c r="E391" s="1"/>
      <c r="F391" s="1"/>
      <c r="G391" s="1"/>
      <c r="H391" s="1"/>
      <c r="I391" s="1"/>
    </row>
    <row r="392" spans="1:9">
      <c r="A392" s="1">
        <v>390</v>
      </c>
      <c r="B392" s="4"/>
      <c r="C392" s="4"/>
      <c r="D392" s="1"/>
      <c r="E392" s="1"/>
      <c r="F392" s="1"/>
      <c r="G392" s="1"/>
      <c r="H392" s="1"/>
      <c r="I392" s="1"/>
    </row>
    <row r="393" spans="1:9">
      <c r="A393" s="1">
        <v>391</v>
      </c>
      <c r="B393" s="4"/>
      <c r="C393" s="4"/>
      <c r="D393" s="1"/>
      <c r="E393" s="1"/>
      <c r="F393" s="1"/>
      <c r="G393" s="1"/>
      <c r="H393" s="1"/>
      <c r="I393" s="1"/>
    </row>
    <row r="394" spans="1:9">
      <c r="A394" s="1">
        <v>392</v>
      </c>
      <c r="B394" s="4"/>
      <c r="C394" s="4"/>
      <c r="D394" s="1"/>
      <c r="E394" s="1"/>
      <c r="F394" s="1"/>
      <c r="G394" s="1"/>
      <c r="H394" s="1"/>
      <c r="I394" s="1"/>
    </row>
    <row r="395" spans="1:9">
      <c r="A395" s="1">
        <v>393</v>
      </c>
      <c r="B395" s="4"/>
      <c r="C395" s="4"/>
      <c r="D395" s="1"/>
      <c r="E395" s="1"/>
      <c r="F395" s="1"/>
      <c r="G395" s="1"/>
      <c r="H395" s="1"/>
      <c r="I395" s="1"/>
    </row>
    <row r="396" spans="1:9">
      <c r="A396" s="1">
        <v>394</v>
      </c>
      <c r="B396" s="4"/>
      <c r="C396" s="4"/>
      <c r="D396" s="1"/>
      <c r="E396" s="1"/>
      <c r="F396" s="1"/>
      <c r="G396" s="1"/>
      <c r="H396" s="1"/>
      <c r="I396" s="1"/>
    </row>
    <row r="397" spans="1:9">
      <c r="A397" s="1">
        <v>395</v>
      </c>
      <c r="B397" s="4"/>
      <c r="C397" s="4"/>
      <c r="D397" s="1"/>
      <c r="E397" s="1"/>
      <c r="F397" s="1"/>
      <c r="G397" s="1"/>
      <c r="H397" s="1"/>
      <c r="I397" s="1"/>
    </row>
    <row r="398" spans="1:9">
      <c r="A398" s="1">
        <v>396</v>
      </c>
      <c r="B398" s="4"/>
      <c r="C398" s="4"/>
      <c r="D398" s="1"/>
      <c r="E398" s="1"/>
      <c r="F398" s="1"/>
      <c r="G398" s="1"/>
      <c r="H398" s="1"/>
      <c r="I398" s="1"/>
    </row>
    <row r="399" spans="1:9">
      <c r="A399" s="1">
        <v>397</v>
      </c>
      <c r="B399" s="4"/>
      <c r="C399" s="4"/>
      <c r="D399" s="1"/>
      <c r="E399" s="1"/>
      <c r="F399" s="1"/>
      <c r="G399" s="1"/>
      <c r="H399" s="1"/>
      <c r="I399" s="1"/>
    </row>
    <row r="400" spans="1:9">
      <c r="A400" s="1">
        <v>398</v>
      </c>
      <c r="B400" s="4"/>
      <c r="C400" s="4"/>
      <c r="D400" s="1"/>
      <c r="E400" s="1"/>
      <c r="F400" s="1"/>
      <c r="G400" s="1"/>
      <c r="H400" s="1"/>
      <c r="I400" s="1"/>
    </row>
    <row r="401" spans="1:9">
      <c r="A401" s="1">
        <v>399</v>
      </c>
      <c r="B401" s="4"/>
      <c r="C401" s="4"/>
      <c r="D401" s="1"/>
      <c r="E401" s="1"/>
      <c r="F401" s="1"/>
      <c r="G401" s="1"/>
      <c r="H401" s="1"/>
      <c r="I401" s="1"/>
    </row>
    <row r="402" spans="1:9">
      <c r="A402" s="1">
        <v>400</v>
      </c>
      <c r="B402" s="4"/>
      <c r="C402" s="4"/>
      <c r="D402" s="1"/>
      <c r="E402" s="1"/>
      <c r="F402" s="1"/>
      <c r="G402" s="1"/>
      <c r="H402" s="1"/>
      <c r="I402" s="1"/>
    </row>
    <row r="403" spans="1:9">
      <c r="A403" s="1">
        <v>401</v>
      </c>
      <c r="B403" s="4"/>
      <c r="C403" s="4"/>
      <c r="D403" s="1"/>
      <c r="E403" s="1"/>
      <c r="F403" s="1"/>
      <c r="G403" s="1"/>
      <c r="H403" s="1"/>
      <c r="I403" s="1"/>
    </row>
    <row r="404" spans="1:9">
      <c r="A404" s="1">
        <v>402</v>
      </c>
      <c r="B404" s="4"/>
      <c r="C404" s="4"/>
      <c r="D404" s="1"/>
      <c r="E404" s="1"/>
      <c r="F404" s="1"/>
      <c r="G404" s="1"/>
      <c r="H404" s="1"/>
      <c r="I404" s="1"/>
    </row>
    <row r="405" spans="1:9">
      <c r="A405" s="1">
        <v>403</v>
      </c>
      <c r="B405" s="4"/>
      <c r="C405" s="4"/>
      <c r="D405" s="1"/>
      <c r="E405" s="1"/>
      <c r="F405" s="1"/>
      <c r="G405" s="1"/>
      <c r="H405" s="1"/>
      <c r="I405" s="1"/>
    </row>
    <row r="406" spans="1:9">
      <c r="A406" s="1">
        <v>404</v>
      </c>
      <c r="B406" s="4"/>
      <c r="C406" s="4"/>
      <c r="D406" s="1"/>
      <c r="E406" s="1"/>
      <c r="F406" s="1"/>
      <c r="G406" s="1"/>
      <c r="H406" s="1"/>
      <c r="I406" s="1"/>
    </row>
    <row r="407" spans="1:9">
      <c r="A407" s="1">
        <v>405</v>
      </c>
      <c r="B407" s="4"/>
      <c r="C407" s="4"/>
      <c r="D407" s="1"/>
      <c r="E407" s="1"/>
      <c r="F407" s="1"/>
      <c r="G407" s="1"/>
      <c r="H407" s="1"/>
      <c r="I407" s="1"/>
    </row>
    <row r="408" spans="1:9">
      <c r="A408" s="1">
        <v>406</v>
      </c>
      <c r="B408" s="4"/>
      <c r="C408" s="4"/>
      <c r="D408" s="1"/>
      <c r="E408" s="1"/>
      <c r="F408" s="1"/>
      <c r="G408" s="1"/>
      <c r="H408" s="1"/>
      <c r="I408" s="1"/>
    </row>
    <row r="409" spans="1:9">
      <c r="A409" s="1">
        <v>407</v>
      </c>
      <c r="B409" s="4"/>
      <c r="C409" s="4"/>
      <c r="D409" s="1"/>
      <c r="E409" s="1"/>
      <c r="F409" s="1"/>
      <c r="G409" s="1"/>
      <c r="H409" s="1"/>
      <c r="I409" s="1"/>
    </row>
    <row r="410" spans="1:9">
      <c r="A410" s="1">
        <v>408</v>
      </c>
      <c r="B410" s="4"/>
      <c r="C410" s="4"/>
      <c r="D410" s="1"/>
      <c r="E410" s="1"/>
      <c r="F410" s="1"/>
      <c r="G410" s="1"/>
      <c r="H410" s="1"/>
      <c r="I410" s="1"/>
    </row>
    <row r="411" spans="1:9">
      <c r="A411" s="1">
        <v>409</v>
      </c>
      <c r="B411" s="4"/>
      <c r="C411" s="4"/>
      <c r="D411" s="1"/>
      <c r="E411" s="1"/>
      <c r="F411" s="1"/>
      <c r="G411" s="1"/>
      <c r="H411" s="1"/>
      <c r="I411" s="1"/>
    </row>
    <row r="412" spans="1:9">
      <c r="A412" s="1">
        <v>410</v>
      </c>
      <c r="B412" s="4"/>
      <c r="C412" s="4"/>
      <c r="D412" s="1"/>
      <c r="E412" s="1"/>
      <c r="F412" s="1"/>
      <c r="G412" s="1"/>
      <c r="H412" s="1"/>
      <c r="I412" s="1"/>
    </row>
    <row r="413" spans="1:9">
      <c r="A413" s="1">
        <v>411</v>
      </c>
      <c r="B413" s="4"/>
      <c r="C413" s="4"/>
      <c r="D413" s="1"/>
      <c r="E413" s="1"/>
      <c r="F413" s="1"/>
      <c r="G413" s="1"/>
      <c r="H413" s="1"/>
      <c r="I413" s="1"/>
    </row>
    <row r="414" spans="1:9">
      <c r="A414" s="1">
        <v>412</v>
      </c>
      <c r="B414" s="4"/>
      <c r="C414" s="4"/>
      <c r="D414" s="1"/>
      <c r="E414" s="1"/>
      <c r="F414" s="1"/>
      <c r="G414" s="1"/>
      <c r="H414" s="1"/>
      <c r="I414" s="1"/>
    </row>
    <row r="415" spans="1:9">
      <c r="A415" s="1">
        <v>413</v>
      </c>
      <c r="B415" s="4"/>
      <c r="C415" s="4"/>
      <c r="D415" s="1"/>
      <c r="E415" s="1"/>
      <c r="F415" s="1"/>
      <c r="G415" s="1"/>
      <c r="H415" s="1"/>
      <c r="I415" s="1"/>
    </row>
    <row r="416" spans="1:9">
      <c r="A416" s="1">
        <v>414</v>
      </c>
      <c r="B416" s="4"/>
      <c r="C416" s="4"/>
      <c r="D416" s="1"/>
      <c r="E416" s="1"/>
      <c r="F416" s="1"/>
      <c r="G416" s="1"/>
      <c r="H416" s="1"/>
      <c r="I416" s="1"/>
    </row>
    <row r="417" spans="1:9">
      <c r="A417" s="1">
        <v>415</v>
      </c>
      <c r="B417" s="4"/>
      <c r="C417" s="4"/>
      <c r="D417" s="1"/>
      <c r="E417" s="1"/>
      <c r="F417" s="1"/>
      <c r="G417" s="1"/>
      <c r="H417" s="1"/>
      <c r="I417" s="1"/>
    </row>
    <row r="418" spans="1:9">
      <c r="A418" s="1">
        <v>416</v>
      </c>
      <c r="B418" s="4"/>
      <c r="C418" s="4"/>
      <c r="D418" s="1"/>
      <c r="E418" s="1"/>
      <c r="F418" s="1"/>
      <c r="G418" s="1"/>
      <c r="H418" s="1"/>
      <c r="I418" s="1"/>
    </row>
    <row r="419" spans="1:9">
      <c r="A419" s="1">
        <v>417</v>
      </c>
      <c r="B419" s="4"/>
      <c r="C419" s="4"/>
      <c r="D419" s="1"/>
      <c r="E419" s="1"/>
      <c r="F419" s="1"/>
      <c r="G419" s="1"/>
      <c r="H419" s="1"/>
      <c r="I419" s="1"/>
    </row>
    <row r="420" spans="1:9">
      <c r="A420" s="1">
        <v>418</v>
      </c>
      <c r="B420" s="4"/>
      <c r="C420" s="4"/>
      <c r="D420" s="1"/>
      <c r="E420" s="1"/>
      <c r="F420" s="1"/>
      <c r="G420" s="1"/>
      <c r="H420" s="1"/>
      <c r="I420" s="1"/>
    </row>
    <row r="421" spans="1:9">
      <c r="A421" s="1">
        <v>419</v>
      </c>
      <c r="B421" s="4"/>
      <c r="C421" s="4"/>
      <c r="D421" s="1"/>
      <c r="E421" s="1"/>
      <c r="F421" s="1"/>
      <c r="G421" s="1"/>
      <c r="H421" s="1"/>
      <c r="I421" s="1"/>
    </row>
    <row r="422" spans="1:9">
      <c r="A422" s="1">
        <v>420</v>
      </c>
      <c r="B422" s="4"/>
      <c r="C422" s="4"/>
      <c r="D422" s="1"/>
      <c r="E422" s="1"/>
      <c r="F422" s="1"/>
      <c r="G422" s="1"/>
      <c r="H422" s="1"/>
      <c r="I422" s="1"/>
    </row>
    <row r="423" spans="1:9">
      <c r="A423" s="1">
        <v>421</v>
      </c>
      <c r="B423" s="4"/>
      <c r="C423" s="4"/>
      <c r="D423" s="1"/>
      <c r="E423" s="1"/>
      <c r="F423" s="1"/>
      <c r="G423" s="1"/>
      <c r="H423" s="1"/>
      <c r="I423" s="1"/>
    </row>
    <row r="424" spans="1:9">
      <c r="A424" s="1">
        <v>422</v>
      </c>
      <c r="B424" s="4"/>
      <c r="C424" s="4"/>
      <c r="D424" s="1"/>
      <c r="E424" s="1"/>
      <c r="F424" s="1"/>
      <c r="G424" s="1"/>
      <c r="H424" s="1"/>
      <c r="I424" s="1"/>
    </row>
    <row r="425" spans="1:9">
      <c r="A425" s="1">
        <v>423</v>
      </c>
      <c r="B425" s="4"/>
      <c r="C425" s="4"/>
      <c r="D425" s="1"/>
      <c r="E425" s="1"/>
      <c r="F425" s="1"/>
      <c r="G425" s="1"/>
      <c r="H425" s="1"/>
      <c r="I425" s="1"/>
    </row>
    <row r="426" spans="1:9">
      <c r="A426" s="1">
        <v>424</v>
      </c>
      <c r="B426" s="4"/>
      <c r="C426" s="4"/>
      <c r="D426" s="1"/>
      <c r="E426" s="1"/>
      <c r="F426" s="1"/>
      <c r="G426" s="1"/>
      <c r="H426" s="1"/>
      <c r="I426" s="1"/>
    </row>
    <row r="427" spans="1:9">
      <c r="A427" s="1">
        <v>425</v>
      </c>
      <c r="B427" s="4"/>
      <c r="C427" s="4"/>
      <c r="D427" s="1"/>
      <c r="E427" s="1"/>
      <c r="F427" s="1"/>
      <c r="G427" s="1"/>
      <c r="H427" s="1"/>
      <c r="I427" s="1"/>
    </row>
    <row r="428" spans="1:9">
      <c r="A428" s="1">
        <v>426</v>
      </c>
      <c r="B428" s="4"/>
      <c r="C428" s="4"/>
      <c r="D428" s="1"/>
      <c r="E428" s="1"/>
      <c r="F428" s="1"/>
      <c r="G428" s="1"/>
      <c r="H428" s="1"/>
      <c r="I428" s="1"/>
    </row>
    <row r="429" spans="1:9">
      <c r="A429" s="1">
        <v>427</v>
      </c>
      <c r="B429" s="4"/>
      <c r="C429" s="4"/>
      <c r="D429" s="1"/>
      <c r="E429" s="1"/>
      <c r="F429" s="1"/>
      <c r="G429" s="1"/>
      <c r="H429" s="1"/>
      <c r="I429" s="1"/>
    </row>
    <row r="430" spans="1:9">
      <c r="A430" s="1">
        <v>428</v>
      </c>
      <c r="B430" s="4"/>
      <c r="C430" s="4"/>
      <c r="D430" s="1"/>
      <c r="E430" s="1"/>
      <c r="F430" s="1"/>
      <c r="G430" s="1"/>
      <c r="H430" s="1"/>
      <c r="I430" s="1"/>
    </row>
    <row r="431" spans="1:9">
      <c r="A431" s="1">
        <v>429</v>
      </c>
      <c r="B431" s="4"/>
      <c r="C431" s="4"/>
      <c r="D431" s="1"/>
      <c r="E431" s="1"/>
      <c r="F431" s="1"/>
      <c r="G431" s="1"/>
      <c r="H431" s="1"/>
      <c r="I431" s="1"/>
    </row>
    <row r="432" spans="1:9">
      <c r="A432" s="1">
        <v>430</v>
      </c>
      <c r="B432" s="4"/>
      <c r="C432" s="4"/>
      <c r="D432" s="1"/>
      <c r="E432" s="1"/>
      <c r="F432" s="1"/>
      <c r="G432" s="1"/>
      <c r="H432" s="1"/>
      <c r="I432" s="1"/>
    </row>
    <row r="433" spans="1:9">
      <c r="A433" s="1">
        <v>431</v>
      </c>
      <c r="B433" s="4"/>
      <c r="C433" s="4"/>
      <c r="D433" s="1"/>
      <c r="E433" s="1"/>
      <c r="F433" s="1"/>
      <c r="G433" s="1"/>
      <c r="H433" s="1"/>
      <c r="I433" s="1"/>
    </row>
    <row r="434" spans="1:9">
      <c r="A434" s="1">
        <v>432</v>
      </c>
      <c r="B434" s="4"/>
      <c r="C434" s="4"/>
      <c r="D434" s="1"/>
      <c r="E434" s="1"/>
      <c r="F434" s="1"/>
      <c r="G434" s="1"/>
      <c r="H434" s="1"/>
      <c r="I434" s="1"/>
    </row>
    <row r="435" spans="1:9">
      <c r="A435" s="1">
        <v>433</v>
      </c>
      <c r="B435" s="4"/>
      <c r="C435" s="4"/>
      <c r="D435" s="1"/>
      <c r="E435" s="1"/>
      <c r="F435" s="1"/>
      <c r="G435" s="1"/>
      <c r="H435" s="1"/>
      <c r="I435" s="1"/>
    </row>
    <row r="436" spans="1:9">
      <c r="A436" s="1">
        <v>434</v>
      </c>
      <c r="B436" s="4"/>
      <c r="C436" s="4"/>
      <c r="D436" s="1"/>
      <c r="E436" s="1"/>
      <c r="F436" s="1"/>
      <c r="G436" s="1"/>
      <c r="H436" s="1"/>
      <c r="I436" s="1"/>
    </row>
    <row r="437" spans="1:9">
      <c r="A437" s="1">
        <v>435</v>
      </c>
      <c r="B437" s="4"/>
      <c r="C437" s="4"/>
      <c r="D437" s="1"/>
      <c r="E437" s="1"/>
      <c r="F437" s="1"/>
      <c r="G437" s="1"/>
      <c r="H437" s="1"/>
      <c r="I437" s="1"/>
    </row>
    <row r="438" spans="1:9">
      <c r="A438" s="1">
        <v>436</v>
      </c>
      <c r="B438" s="4"/>
      <c r="C438" s="4"/>
      <c r="D438" s="1"/>
      <c r="E438" s="1"/>
      <c r="F438" s="1"/>
      <c r="G438" s="1"/>
      <c r="H438" s="1"/>
      <c r="I438" s="1"/>
    </row>
    <row r="439" spans="1:9">
      <c r="A439" s="1">
        <v>437</v>
      </c>
      <c r="B439" s="4"/>
      <c r="C439" s="4"/>
      <c r="D439" s="1"/>
      <c r="E439" s="1"/>
      <c r="F439" s="1"/>
      <c r="G439" s="1"/>
      <c r="H439" s="1"/>
      <c r="I439" s="1"/>
    </row>
    <row r="440" spans="1:9">
      <c r="A440" s="1">
        <v>438</v>
      </c>
      <c r="B440" s="4"/>
      <c r="C440" s="4"/>
      <c r="D440" s="1"/>
      <c r="E440" s="1"/>
      <c r="F440" s="1"/>
      <c r="G440" s="1"/>
      <c r="H440" s="1"/>
      <c r="I440" s="1"/>
    </row>
    <row r="441" spans="1:9">
      <c r="A441" s="1">
        <v>439</v>
      </c>
      <c r="B441" s="4"/>
      <c r="C441" s="4"/>
      <c r="D441" s="1"/>
      <c r="E441" s="1"/>
      <c r="F441" s="1"/>
      <c r="G441" s="1"/>
      <c r="H441" s="1"/>
      <c r="I441" s="1"/>
    </row>
    <row r="442" spans="1:9">
      <c r="A442" s="1">
        <v>440</v>
      </c>
      <c r="B442" s="4"/>
      <c r="C442" s="4"/>
      <c r="D442" s="1"/>
      <c r="E442" s="1"/>
      <c r="F442" s="1"/>
      <c r="G442" s="1"/>
      <c r="H442" s="1"/>
      <c r="I442" s="1"/>
    </row>
    <row r="443" spans="1:9">
      <c r="A443" s="1">
        <v>441</v>
      </c>
      <c r="B443" s="4"/>
      <c r="C443" s="4"/>
      <c r="D443" s="1"/>
      <c r="E443" s="1"/>
      <c r="F443" s="1"/>
      <c r="G443" s="1"/>
      <c r="H443" s="1"/>
      <c r="I443" s="1"/>
    </row>
    <row r="444" spans="1:9">
      <c r="A444" s="1">
        <v>442</v>
      </c>
      <c r="B444" s="4"/>
      <c r="C444" s="4"/>
      <c r="D444" s="1"/>
      <c r="E444" s="1"/>
      <c r="F444" s="1"/>
      <c r="G444" s="1"/>
      <c r="H444" s="1"/>
      <c r="I444" s="1"/>
    </row>
    <row r="445" spans="1:9">
      <c r="A445" s="1">
        <v>443</v>
      </c>
      <c r="B445" s="4"/>
      <c r="C445" s="4"/>
      <c r="D445" s="1"/>
      <c r="E445" s="1"/>
      <c r="F445" s="1"/>
      <c r="G445" s="1"/>
      <c r="H445" s="1"/>
      <c r="I445" s="1"/>
    </row>
    <row r="446" spans="1:9">
      <c r="A446" s="1">
        <v>444</v>
      </c>
      <c r="B446" s="4"/>
      <c r="C446" s="4"/>
      <c r="D446" s="1"/>
      <c r="E446" s="1"/>
      <c r="F446" s="1"/>
      <c r="G446" s="1"/>
      <c r="H446" s="1"/>
      <c r="I446" s="1"/>
    </row>
    <row r="447" spans="1:9">
      <c r="A447" s="1">
        <v>445</v>
      </c>
      <c r="B447" s="4"/>
      <c r="C447" s="4"/>
      <c r="D447" s="1"/>
      <c r="E447" s="1"/>
      <c r="F447" s="1"/>
      <c r="G447" s="1"/>
      <c r="H447" s="1"/>
      <c r="I447" s="1"/>
    </row>
    <row r="448" spans="1:9">
      <c r="A448" s="1">
        <v>446</v>
      </c>
      <c r="B448" s="4"/>
      <c r="C448" s="4"/>
      <c r="D448" s="1"/>
      <c r="E448" s="1"/>
      <c r="F448" s="1"/>
      <c r="G448" s="1"/>
      <c r="H448" s="1"/>
      <c r="I448" s="1"/>
    </row>
    <row r="449" spans="1:9">
      <c r="A449" s="1">
        <v>447</v>
      </c>
      <c r="B449" s="4"/>
      <c r="C449" s="4"/>
      <c r="D449" s="1"/>
      <c r="E449" s="1"/>
      <c r="F449" s="1"/>
      <c r="G449" s="1"/>
      <c r="H449" s="1"/>
      <c r="I449" s="1"/>
    </row>
    <row r="450" spans="1:9">
      <c r="A450" s="1">
        <v>448</v>
      </c>
      <c r="B450" s="4"/>
      <c r="C450" s="4"/>
      <c r="D450" s="1"/>
      <c r="E450" s="1"/>
      <c r="F450" s="1"/>
      <c r="G450" s="1"/>
      <c r="H450" s="1"/>
      <c r="I450" s="1"/>
    </row>
    <row r="451" spans="1:9">
      <c r="A451" s="1">
        <v>449</v>
      </c>
      <c r="B451" s="4"/>
      <c r="C451" s="4"/>
      <c r="D451" s="1"/>
      <c r="E451" s="1"/>
      <c r="F451" s="1"/>
      <c r="G451" s="1"/>
      <c r="H451" s="1"/>
      <c r="I451" s="1"/>
    </row>
    <row r="452" spans="1:9">
      <c r="A452" s="1">
        <v>450</v>
      </c>
      <c r="B452" s="4"/>
      <c r="C452" s="4"/>
      <c r="D452" s="1"/>
      <c r="E452" s="1"/>
      <c r="F452" s="1"/>
      <c r="G452" s="1"/>
      <c r="H452" s="1"/>
      <c r="I452" s="1"/>
    </row>
    <row r="453" spans="1:9">
      <c r="A453" s="1">
        <v>451</v>
      </c>
      <c r="B453" s="4"/>
      <c r="C453" s="4"/>
      <c r="D453" s="1"/>
      <c r="E453" s="1"/>
      <c r="F453" s="1"/>
      <c r="G453" s="1"/>
      <c r="H453" s="1"/>
      <c r="I453" s="1"/>
    </row>
    <row r="454" spans="1:9">
      <c r="A454" s="1">
        <v>452</v>
      </c>
      <c r="B454" s="4"/>
      <c r="C454" s="4"/>
      <c r="D454" s="1"/>
      <c r="E454" s="1"/>
      <c r="F454" s="1"/>
      <c r="G454" s="1"/>
      <c r="H454" s="1"/>
      <c r="I454" s="1"/>
    </row>
    <row r="455" spans="1:9">
      <c r="A455" s="1">
        <v>453</v>
      </c>
      <c r="B455" s="4"/>
      <c r="C455" s="4"/>
      <c r="D455" s="1"/>
      <c r="E455" s="1"/>
      <c r="F455" s="1"/>
      <c r="G455" s="1"/>
      <c r="H455" s="1"/>
      <c r="I455" s="1"/>
    </row>
    <row r="456" spans="1:9">
      <c r="A456" s="1">
        <v>454</v>
      </c>
      <c r="B456" s="4"/>
      <c r="C456" s="4"/>
      <c r="D456" s="1"/>
      <c r="E456" s="1"/>
      <c r="F456" s="1"/>
      <c r="G456" s="1"/>
      <c r="H456" s="1"/>
      <c r="I456" s="1"/>
    </row>
    <row r="457" spans="1:9">
      <c r="A457" s="1">
        <v>455</v>
      </c>
      <c r="B457" s="4"/>
      <c r="C457" s="4"/>
      <c r="D457" s="1"/>
      <c r="E457" s="1"/>
      <c r="F457" s="1"/>
      <c r="G457" s="1"/>
      <c r="H457" s="1"/>
      <c r="I457" s="1"/>
    </row>
    <row r="458" spans="1:9">
      <c r="A458" s="1">
        <v>456</v>
      </c>
      <c r="B458" s="4"/>
      <c r="C458" s="4"/>
      <c r="D458" s="1"/>
      <c r="E458" s="1"/>
      <c r="F458" s="1"/>
      <c r="G458" s="1"/>
      <c r="H458" s="1"/>
      <c r="I458" s="1"/>
    </row>
    <row r="459" spans="1:9">
      <c r="A459" s="1">
        <v>457</v>
      </c>
      <c r="B459" s="4"/>
      <c r="C459" s="4"/>
      <c r="D459" s="1"/>
      <c r="E459" s="1"/>
      <c r="F459" s="1"/>
      <c r="G459" s="1"/>
      <c r="H459" s="1"/>
      <c r="I459" s="1"/>
    </row>
    <row r="460" spans="1:9">
      <c r="A460" s="1">
        <v>458</v>
      </c>
      <c r="B460" s="4"/>
      <c r="C460" s="4"/>
      <c r="D460" s="1"/>
      <c r="E460" s="1"/>
      <c r="F460" s="1"/>
      <c r="G460" s="1"/>
      <c r="H460" s="1"/>
      <c r="I460" s="1"/>
    </row>
    <row r="461" spans="1:9">
      <c r="A461" s="1">
        <v>459</v>
      </c>
      <c r="B461" s="4"/>
      <c r="C461" s="4"/>
      <c r="D461" s="1"/>
      <c r="E461" s="1"/>
      <c r="F461" s="1"/>
      <c r="G461" s="1"/>
      <c r="H461" s="1"/>
      <c r="I461" s="1"/>
    </row>
    <row r="462" spans="1:9">
      <c r="A462" s="1">
        <v>460</v>
      </c>
      <c r="B462" s="4"/>
      <c r="C462" s="4"/>
      <c r="D462" s="1"/>
      <c r="E462" s="1"/>
      <c r="F462" s="1"/>
      <c r="G462" s="1"/>
      <c r="H462" s="1"/>
      <c r="I462" s="1"/>
    </row>
    <row r="463" spans="1:9">
      <c r="A463" s="1">
        <v>461</v>
      </c>
      <c r="B463" s="4"/>
      <c r="C463" s="4"/>
      <c r="D463" s="1"/>
      <c r="E463" s="1"/>
      <c r="F463" s="1"/>
      <c r="G463" s="1"/>
      <c r="H463" s="1"/>
      <c r="I463" s="1"/>
    </row>
    <row r="464" spans="1:9">
      <c r="A464" s="1">
        <v>462</v>
      </c>
      <c r="B464" s="4"/>
      <c r="C464" s="4"/>
      <c r="D464" s="1"/>
      <c r="E464" s="1"/>
      <c r="F464" s="1"/>
      <c r="G464" s="1"/>
      <c r="H464" s="1"/>
      <c r="I464" s="1"/>
    </row>
    <row r="465" spans="1:9">
      <c r="A465" s="1">
        <v>463</v>
      </c>
      <c r="B465" s="4"/>
      <c r="C465" s="4"/>
      <c r="D465" s="1"/>
      <c r="E465" s="1"/>
      <c r="F465" s="1"/>
      <c r="G465" s="1"/>
      <c r="H465" s="1"/>
      <c r="I465" s="1"/>
    </row>
    <row r="466" spans="1:9">
      <c r="A466" s="1">
        <v>464</v>
      </c>
      <c r="B466" s="4"/>
      <c r="C466" s="4"/>
      <c r="D466" s="1"/>
      <c r="E466" s="1"/>
      <c r="F466" s="1"/>
      <c r="G466" s="1"/>
      <c r="H466" s="1"/>
      <c r="I466" s="1"/>
    </row>
    <row r="467" spans="1:9">
      <c r="A467" s="1">
        <v>465</v>
      </c>
      <c r="B467" s="4"/>
      <c r="C467" s="4"/>
      <c r="D467" s="1"/>
      <c r="E467" s="1"/>
      <c r="F467" s="1"/>
      <c r="G467" s="1"/>
      <c r="H467" s="1"/>
      <c r="I467" s="1"/>
    </row>
    <row r="468" spans="1:9">
      <c r="A468" s="1">
        <v>466</v>
      </c>
      <c r="B468" s="4"/>
      <c r="C468" s="4"/>
      <c r="D468" s="1"/>
      <c r="E468" s="1"/>
      <c r="F468" s="1"/>
      <c r="G468" s="1"/>
      <c r="H468" s="1"/>
      <c r="I468" s="1"/>
    </row>
    <row r="469" spans="1:9">
      <c r="A469" s="1">
        <v>467</v>
      </c>
      <c r="B469" s="4"/>
      <c r="C469" s="4"/>
      <c r="D469" s="1"/>
      <c r="E469" s="1"/>
      <c r="F469" s="1"/>
      <c r="G469" s="1"/>
      <c r="H469" s="1"/>
      <c r="I469" s="1"/>
    </row>
    <row r="470" spans="1:9">
      <c r="A470" s="1">
        <v>468</v>
      </c>
      <c r="B470" s="4"/>
      <c r="C470" s="4"/>
      <c r="D470" s="1"/>
      <c r="E470" s="1"/>
      <c r="F470" s="1"/>
      <c r="G470" s="1"/>
      <c r="H470" s="1"/>
      <c r="I470" s="1"/>
    </row>
    <row r="471" spans="1:9">
      <c r="A471" s="1">
        <v>469</v>
      </c>
      <c r="B471" s="4"/>
      <c r="C471" s="4"/>
      <c r="D471" s="1"/>
      <c r="E471" s="1"/>
      <c r="F471" s="1"/>
      <c r="G471" s="1"/>
      <c r="H471" s="1"/>
      <c r="I471" s="1"/>
    </row>
    <row r="472" spans="1:9">
      <c r="A472" s="1">
        <v>470</v>
      </c>
      <c r="B472" s="4"/>
      <c r="C472" s="4"/>
      <c r="D472" s="1"/>
      <c r="E472" s="1"/>
      <c r="F472" s="1"/>
      <c r="G472" s="1"/>
      <c r="H472" s="1"/>
      <c r="I472" s="1"/>
    </row>
    <row r="473" spans="1:9">
      <c r="A473" s="1">
        <v>471</v>
      </c>
      <c r="B473" s="4"/>
      <c r="C473" s="4"/>
      <c r="D473" s="1"/>
      <c r="E473" s="1"/>
      <c r="F473" s="1"/>
      <c r="G473" s="1"/>
      <c r="H473" s="1"/>
      <c r="I473" s="1"/>
    </row>
    <row r="474" spans="1:9">
      <c r="A474" s="1">
        <v>472</v>
      </c>
      <c r="B474" s="4"/>
      <c r="C474" s="4"/>
      <c r="D474" s="1"/>
      <c r="E474" s="1"/>
      <c r="F474" s="1"/>
      <c r="G474" s="1"/>
      <c r="H474" s="1"/>
      <c r="I474" s="1"/>
    </row>
    <row r="475" spans="1:9">
      <c r="A475" s="1">
        <v>473</v>
      </c>
      <c r="B475" s="4"/>
      <c r="C475" s="4"/>
      <c r="D475" s="1"/>
      <c r="E475" s="1"/>
      <c r="F475" s="1"/>
      <c r="G475" s="1"/>
      <c r="H475" s="1"/>
      <c r="I475" s="1"/>
    </row>
    <row r="476" spans="1:9">
      <c r="A476" s="1">
        <v>474</v>
      </c>
      <c r="B476" s="4"/>
      <c r="C476" s="4"/>
      <c r="D476" s="1"/>
      <c r="E476" s="1"/>
      <c r="F476" s="1"/>
      <c r="G476" s="1"/>
      <c r="H476" s="1"/>
      <c r="I476" s="1"/>
    </row>
    <row r="477" spans="1:9">
      <c r="A477" s="1">
        <v>475</v>
      </c>
      <c r="B477" s="4"/>
      <c r="C477" s="4"/>
      <c r="D477" s="1"/>
      <c r="E477" s="1"/>
      <c r="F477" s="1"/>
      <c r="G477" s="1"/>
      <c r="H477" s="1"/>
      <c r="I477" s="1"/>
    </row>
    <row r="478" spans="1:9">
      <c r="A478" s="1">
        <v>476</v>
      </c>
      <c r="B478" s="4"/>
      <c r="C478" s="4"/>
      <c r="D478" s="1"/>
      <c r="E478" s="1"/>
      <c r="F478" s="1"/>
      <c r="G478" s="1"/>
      <c r="H478" s="1"/>
      <c r="I478" s="1"/>
    </row>
    <row r="479" spans="1:9">
      <c r="A479" s="1">
        <v>477</v>
      </c>
      <c r="B479" s="4"/>
      <c r="C479" s="4"/>
      <c r="D479" s="1"/>
      <c r="E479" s="1"/>
      <c r="F479" s="1"/>
      <c r="G479" s="1"/>
      <c r="H479" s="1"/>
      <c r="I479" s="1"/>
    </row>
    <row r="480" spans="1:9">
      <c r="A480" s="1">
        <v>478</v>
      </c>
      <c r="B480" s="4"/>
      <c r="C480" s="4"/>
      <c r="D480" s="1"/>
      <c r="E480" s="1"/>
      <c r="F480" s="1"/>
      <c r="G480" s="1"/>
      <c r="H480" s="1"/>
      <c r="I480" s="1"/>
    </row>
    <row r="481" spans="1:9">
      <c r="A481" s="1">
        <v>479</v>
      </c>
      <c r="B481" s="4"/>
      <c r="C481" s="4"/>
      <c r="D481" s="1"/>
      <c r="E481" s="1"/>
      <c r="F481" s="1"/>
      <c r="G481" s="1"/>
      <c r="H481" s="1"/>
      <c r="I481" s="1"/>
    </row>
    <row r="482" spans="1:9">
      <c r="A482" s="1">
        <v>480</v>
      </c>
      <c r="B482" s="4"/>
      <c r="C482" s="4"/>
      <c r="D482" s="1"/>
      <c r="E482" s="1"/>
      <c r="F482" s="1"/>
      <c r="G482" s="1"/>
      <c r="H482" s="1"/>
      <c r="I482" s="1"/>
    </row>
    <row r="483" spans="1:9">
      <c r="A483" s="1">
        <v>481</v>
      </c>
      <c r="B483" s="4"/>
      <c r="C483" s="4"/>
      <c r="D483" s="1"/>
      <c r="E483" s="1"/>
      <c r="F483" s="1"/>
      <c r="G483" s="1"/>
      <c r="H483" s="1"/>
      <c r="I483" s="1"/>
    </row>
    <row r="484" spans="1:9">
      <c r="A484" s="1">
        <v>482</v>
      </c>
      <c r="B484" s="4"/>
      <c r="C484" s="4"/>
      <c r="D484" s="1"/>
      <c r="E484" s="1"/>
      <c r="F484" s="1"/>
      <c r="G484" s="1"/>
      <c r="H484" s="1"/>
      <c r="I484" s="1"/>
    </row>
    <row r="485" spans="1:9">
      <c r="A485" s="1">
        <v>483</v>
      </c>
      <c r="B485" s="4"/>
      <c r="C485" s="4"/>
      <c r="D485" s="1"/>
      <c r="E485" s="1"/>
      <c r="F485" s="1"/>
      <c r="G485" s="1"/>
      <c r="H485" s="1"/>
      <c r="I485" s="1"/>
    </row>
    <row r="486" spans="1:9">
      <c r="A486" s="1">
        <v>484</v>
      </c>
      <c r="B486" s="4"/>
      <c r="C486" s="4"/>
      <c r="D486" s="1"/>
      <c r="E486" s="1"/>
      <c r="F486" s="1"/>
      <c r="G486" s="1"/>
      <c r="H486" s="1"/>
      <c r="I486" s="1"/>
    </row>
    <row r="487" spans="1:9">
      <c r="A487" s="1">
        <v>485</v>
      </c>
      <c r="B487" s="4"/>
      <c r="C487" s="4"/>
      <c r="D487" s="1"/>
      <c r="E487" s="1"/>
      <c r="F487" s="1"/>
      <c r="G487" s="1"/>
      <c r="H487" s="1"/>
      <c r="I487" s="1"/>
    </row>
    <row r="488" spans="1:9">
      <c r="A488" s="1">
        <v>486</v>
      </c>
      <c r="B488" s="4"/>
      <c r="C488" s="4"/>
      <c r="D488" s="1"/>
      <c r="E488" s="1"/>
      <c r="F488" s="1"/>
      <c r="G488" s="1"/>
      <c r="H488" s="1"/>
      <c r="I488" s="1"/>
    </row>
    <row r="489" spans="1:9">
      <c r="A489" s="1">
        <v>487</v>
      </c>
      <c r="B489" s="4"/>
      <c r="C489" s="4"/>
      <c r="D489" s="1"/>
      <c r="E489" s="1"/>
      <c r="F489" s="1"/>
      <c r="G489" s="1"/>
      <c r="H489" s="1"/>
      <c r="I489" s="1"/>
    </row>
    <row r="490" spans="1:9">
      <c r="A490" s="1">
        <v>488</v>
      </c>
      <c r="B490" s="4"/>
      <c r="C490" s="4"/>
      <c r="D490" s="1"/>
      <c r="E490" s="1"/>
      <c r="F490" s="1"/>
      <c r="G490" s="1"/>
      <c r="H490" s="1"/>
      <c r="I490" s="1"/>
    </row>
    <row r="491" spans="1:9">
      <c r="A491" s="1">
        <v>489</v>
      </c>
      <c r="B491" s="4"/>
      <c r="C491" s="4"/>
      <c r="D491" s="1"/>
      <c r="E491" s="1"/>
      <c r="F491" s="1"/>
      <c r="G491" s="1"/>
      <c r="H491" s="1"/>
      <c r="I491" s="1"/>
    </row>
    <row r="492" spans="1:9">
      <c r="A492" s="1">
        <v>490</v>
      </c>
      <c r="B492" s="4"/>
      <c r="C492" s="4"/>
      <c r="D492" s="1"/>
      <c r="E492" s="1"/>
      <c r="F492" s="1"/>
      <c r="G492" s="1"/>
      <c r="H492" s="1"/>
      <c r="I492" s="1"/>
    </row>
    <row r="493" spans="1:9">
      <c r="A493" s="1">
        <v>491</v>
      </c>
      <c r="B493" s="4"/>
      <c r="C493" s="4"/>
      <c r="D493" s="1"/>
      <c r="E493" s="1"/>
      <c r="F493" s="1"/>
      <c r="G493" s="1"/>
      <c r="H493" s="1"/>
      <c r="I493" s="1"/>
    </row>
    <row r="494" spans="1:9">
      <c r="A494" s="1">
        <v>492</v>
      </c>
      <c r="B494" s="4"/>
      <c r="C494" s="4"/>
      <c r="D494" s="1"/>
      <c r="E494" s="1"/>
      <c r="F494" s="1"/>
      <c r="G494" s="1"/>
      <c r="H494" s="1"/>
      <c r="I494" s="1"/>
    </row>
    <row r="495" spans="1:9">
      <c r="A495" s="1">
        <v>493</v>
      </c>
      <c r="B495" s="4"/>
      <c r="C495" s="4"/>
      <c r="D495" s="1"/>
      <c r="E495" s="1"/>
      <c r="F495" s="1"/>
      <c r="G495" s="1"/>
      <c r="H495" s="1"/>
      <c r="I495" s="1"/>
    </row>
    <row r="496" spans="1:9">
      <c r="A496" s="1">
        <v>494</v>
      </c>
      <c r="B496" s="4"/>
      <c r="C496" s="4"/>
      <c r="D496" s="1"/>
      <c r="E496" s="1"/>
      <c r="F496" s="1"/>
      <c r="G496" s="1"/>
      <c r="H496" s="1"/>
      <c r="I496" s="1"/>
    </row>
    <row r="497" spans="1:9">
      <c r="A497" s="1">
        <v>495</v>
      </c>
      <c r="B497" s="4"/>
      <c r="C497" s="4"/>
      <c r="D497" s="1"/>
      <c r="E497" s="1"/>
      <c r="F497" s="1"/>
      <c r="G497" s="1"/>
      <c r="H497" s="1"/>
      <c r="I497" s="1"/>
    </row>
    <row r="498" spans="1:9">
      <c r="A498" s="1">
        <v>496</v>
      </c>
      <c r="B498" s="4"/>
      <c r="C498" s="4"/>
      <c r="D498" s="1"/>
      <c r="E498" s="1"/>
      <c r="F498" s="1"/>
      <c r="G498" s="1"/>
      <c r="H498" s="1"/>
      <c r="I498" s="1"/>
    </row>
    <row r="499" spans="1:9">
      <c r="A499" s="1">
        <v>497</v>
      </c>
      <c r="B499" s="4"/>
      <c r="C499" s="4"/>
      <c r="D499" s="1"/>
      <c r="E499" s="1"/>
      <c r="F499" s="1"/>
      <c r="G499" s="1"/>
      <c r="H499" s="1"/>
      <c r="I499" s="1"/>
    </row>
    <row r="500" spans="1:9">
      <c r="A500" s="1">
        <v>498</v>
      </c>
      <c r="B500" s="4"/>
      <c r="C500" s="4"/>
      <c r="D500" s="1"/>
      <c r="E500" s="1"/>
      <c r="F500" s="1"/>
      <c r="G500" s="1"/>
      <c r="H500" s="1"/>
      <c r="I500" s="1"/>
    </row>
    <row r="501" spans="1:9">
      <c r="A501" s="1">
        <v>499</v>
      </c>
      <c r="B501" s="4"/>
      <c r="C501" s="4"/>
      <c r="D501" s="1"/>
      <c r="E501" s="1"/>
      <c r="F501" s="1"/>
      <c r="G501" s="1"/>
      <c r="H501" s="1"/>
      <c r="I501" s="1"/>
    </row>
    <row r="502" spans="1:9">
      <c r="A502" s="1">
        <v>500</v>
      </c>
      <c r="B502" s="4"/>
      <c r="C502" s="4"/>
      <c r="D502" s="1"/>
      <c r="E502" s="1"/>
      <c r="F502" s="1"/>
      <c r="G502" s="1"/>
      <c r="H502" s="1"/>
      <c r="I502" s="1"/>
    </row>
    <row r="503" spans="1:9">
      <c r="A503" s="1">
        <v>501</v>
      </c>
      <c r="B503" s="4"/>
      <c r="C503" s="4"/>
      <c r="D503" s="1"/>
      <c r="E503" s="1"/>
      <c r="F503" s="1"/>
      <c r="G503" s="1"/>
      <c r="H503" s="1"/>
      <c r="I503" s="1"/>
    </row>
    <row r="504" spans="1:9">
      <c r="A504" s="1">
        <v>502</v>
      </c>
      <c r="B504" s="4"/>
      <c r="C504" s="4"/>
      <c r="D504" s="1"/>
      <c r="E504" s="1"/>
      <c r="F504" s="1"/>
      <c r="G504" s="1"/>
      <c r="H504" s="1"/>
      <c r="I504" s="1"/>
    </row>
    <row r="505" spans="1:9">
      <c r="A505" s="1">
        <v>503</v>
      </c>
      <c r="B505" s="4"/>
      <c r="C505" s="4"/>
      <c r="D505" s="1"/>
      <c r="E505" s="1"/>
      <c r="F505" s="1"/>
      <c r="G505" s="1"/>
      <c r="H505" s="1"/>
      <c r="I505" s="1"/>
    </row>
    <row r="506" spans="1:9">
      <c r="A506" s="1">
        <v>504</v>
      </c>
      <c r="B506" s="4"/>
      <c r="C506" s="4"/>
      <c r="D506" s="1"/>
      <c r="E506" s="1"/>
      <c r="F506" s="1"/>
      <c r="G506" s="1"/>
      <c r="H506" s="1"/>
      <c r="I506" s="1"/>
    </row>
    <row r="507" spans="1:9">
      <c r="A507" s="1">
        <v>505</v>
      </c>
      <c r="B507" s="4"/>
      <c r="C507" s="4"/>
      <c r="D507" s="1"/>
      <c r="E507" s="1"/>
      <c r="F507" s="1"/>
      <c r="G507" s="1"/>
      <c r="H507" s="1"/>
      <c r="I507" s="1"/>
    </row>
    <row r="508" spans="1:9">
      <c r="A508" s="1">
        <v>506</v>
      </c>
      <c r="B508" s="4"/>
      <c r="C508" s="4"/>
      <c r="D508" s="1"/>
      <c r="E508" s="1"/>
      <c r="F508" s="1"/>
      <c r="G508" s="1"/>
      <c r="H508" s="1"/>
      <c r="I508" s="1"/>
    </row>
    <row r="509" spans="1:9">
      <c r="A509" s="1">
        <v>507</v>
      </c>
      <c r="B509" s="4"/>
      <c r="C509" s="4"/>
      <c r="D509" s="1"/>
      <c r="E509" s="1"/>
      <c r="F509" s="1"/>
      <c r="G509" s="1"/>
      <c r="H509" s="1"/>
      <c r="I509" s="1"/>
    </row>
    <row r="510" spans="1:9">
      <c r="A510" s="1">
        <v>508</v>
      </c>
      <c r="B510" s="4"/>
      <c r="C510" s="4"/>
      <c r="D510" s="1"/>
      <c r="E510" s="1"/>
      <c r="F510" s="1"/>
      <c r="G510" s="1"/>
      <c r="H510" s="1"/>
      <c r="I510" s="1"/>
    </row>
    <row r="511" spans="1:9">
      <c r="A511" s="1">
        <v>509</v>
      </c>
      <c r="B511" s="4"/>
      <c r="C511" s="4"/>
      <c r="D511" s="1"/>
      <c r="E511" s="1"/>
      <c r="F511" s="1"/>
      <c r="G511" s="1"/>
      <c r="H511" s="1"/>
      <c r="I511" s="1"/>
    </row>
    <row r="512" spans="1:9">
      <c r="A512" s="1">
        <v>510</v>
      </c>
      <c r="B512" s="4"/>
      <c r="C512" s="4"/>
      <c r="D512" s="1"/>
      <c r="E512" s="1"/>
      <c r="F512" s="1"/>
      <c r="G512" s="1"/>
      <c r="H512" s="1"/>
      <c r="I512" s="1"/>
    </row>
    <row r="513" spans="1:9">
      <c r="A513" s="1">
        <v>511</v>
      </c>
      <c r="B513" s="4"/>
      <c r="C513" s="4"/>
      <c r="D513" s="1"/>
      <c r="E513" s="1"/>
      <c r="F513" s="1"/>
      <c r="G513" s="1"/>
      <c r="H513" s="1"/>
      <c r="I513" s="1"/>
    </row>
    <row r="514" spans="1:9">
      <c r="A514" s="1">
        <v>512</v>
      </c>
      <c r="B514" s="4"/>
      <c r="C514" s="4"/>
      <c r="D514" s="1"/>
      <c r="E514" s="1"/>
      <c r="F514" s="1"/>
      <c r="G514" s="1"/>
      <c r="H514" s="1"/>
      <c r="I514" s="1"/>
    </row>
    <row r="515" spans="1:9">
      <c r="A515" s="1">
        <v>513</v>
      </c>
      <c r="B515" s="4"/>
      <c r="C515" s="4"/>
      <c r="D515" s="1"/>
      <c r="E515" s="1"/>
      <c r="F515" s="1"/>
      <c r="G515" s="1"/>
      <c r="H515" s="1"/>
      <c r="I515" s="1"/>
    </row>
    <row r="516" spans="1:9">
      <c r="A516" s="1">
        <v>514</v>
      </c>
      <c r="B516" s="4"/>
      <c r="C516" s="4"/>
      <c r="D516" s="1"/>
      <c r="E516" s="1"/>
      <c r="F516" s="1"/>
      <c r="G516" s="1"/>
      <c r="H516" s="1"/>
      <c r="I516" s="1"/>
    </row>
    <row r="517" spans="1:9">
      <c r="A517" s="1">
        <v>515</v>
      </c>
      <c r="B517" s="4"/>
      <c r="C517" s="4"/>
      <c r="D517" s="1"/>
      <c r="E517" s="1"/>
      <c r="F517" s="1"/>
      <c r="G517" s="1"/>
      <c r="H517" s="1"/>
      <c r="I517" s="1"/>
    </row>
    <row r="518" spans="1:9">
      <c r="A518" s="1">
        <v>516</v>
      </c>
      <c r="B518" s="4"/>
      <c r="C518" s="4"/>
      <c r="D518" s="1"/>
      <c r="E518" s="1"/>
      <c r="F518" s="1"/>
      <c r="G518" s="1"/>
      <c r="H518" s="1"/>
      <c r="I518" s="1"/>
    </row>
    <row r="519" spans="1:9">
      <c r="A519" s="1">
        <v>517</v>
      </c>
      <c r="B519" s="4"/>
      <c r="C519" s="4"/>
      <c r="D519" s="1"/>
      <c r="E519" s="1"/>
      <c r="F519" s="1"/>
      <c r="G519" s="1"/>
      <c r="H519" s="1"/>
      <c r="I519" s="1"/>
    </row>
    <row r="520" spans="1:9">
      <c r="A520" s="1">
        <v>518</v>
      </c>
      <c r="B520" s="4"/>
      <c r="C520" s="4"/>
      <c r="D520" s="1"/>
      <c r="E520" s="1"/>
      <c r="F520" s="1"/>
      <c r="G520" s="1"/>
      <c r="H520" s="1"/>
      <c r="I520" s="1"/>
    </row>
    <row r="521" spans="1:9">
      <c r="A521" s="1">
        <v>519</v>
      </c>
      <c r="B521" s="4"/>
      <c r="C521" s="4"/>
      <c r="D521" s="1"/>
      <c r="E521" s="1"/>
      <c r="F521" s="1"/>
      <c r="G521" s="1"/>
      <c r="H521" s="1"/>
      <c r="I521" s="1"/>
    </row>
    <row r="522" spans="1:9">
      <c r="A522" s="1">
        <v>520</v>
      </c>
      <c r="B522" s="4"/>
      <c r="C522" s="4"/>
      <c r="D522" s="1"/>
      <c r="E522" s="1"/>
      <c r="F522" s="1"/>
      <c r="G522" s="1"/>
      <c r="H522" s="1"/>
      <c r="I522" s="1"/>
    </row>
    <row r="523" spans="1:9">
      <c r="A523" s="1">
        <v>521</v>
      </c>
      <c r="B523" s="4"/>
      <c r="C523" s="4"/>
      <c r="D523" s="1"/>
      <c r="E523" s="1"/>
      <c r="F523" s="1"/>
      <c r="G523" s="1"/>
      <c r="H523" s="1"/>
      <c r="I523" s="1"/>
    </row>
    <row r="524" spans="1:9">
      <c r="A524" s="1">
        <v>522</v>
      </c>
      <c r="B524" s="4"/>
      <c r="C524" s="4"/>
      <c r="D524" s="1"/>
      <c r="E524" s="1"/>
      <c r="F524" s="1"/>
      <c r="G524" s="1"/>
      <c r="H524" s="1"/>
      <c r="I524" s="1"/>
    </row>
    <row r="525" spans="1:9">
      <c r="A525" s="1">
        <v>523</v>
      </c>
      <c r="B525" s="4"/>
      <c r="C525" s="4"/>
      <c r="D525" s="1"/>
      <c r="E525" s="1"/>
      <c r="F525" s="1"/>
      <c r="G525" s="1"/>
      <c r="H525" s="1"/>
      <c r="I525" s="1"/>
    </row>
    <row r="526" spans="1:9">
      <c r="A526" s="1">
        <v>524</v>
      </c>
      <c r="B526" s="4"/>
      <c r="C526" s="4"/>
      <c r="D526" s="1"/>
      <c r="E526" s="1"/>
      <c r="F526" s="1"/>
      <c r="G526" s="1"/>
      <c r="H526" s="1"/>
      <c r="I526" s="1"/>
    </row>
    <row r="527" spans="1:9">
      <c r="A527" s="1">
        <v>525</v>
      </c>
      <c r="B527" s="4"/>
      <c r="C527" s="4"/>
      <c r="D527" s="1"/>
      <c r="E527" s="1"/>
      <c r="F527" s="1"/>
      <c r="G527" s="1"/>
      <c r="H527" s="1"/>
      <c r="I527" s="1"/>
    </row>
    <row r="528" spans="1:9">
      <c r="A528" s="1">
        <v>526</v>
      </c>
      <c r="B528" s="4"/>
      <c r="C528" s="4"/>
      <c r="D528" s="1"/>
      <c r="E528" s="1"/>
      <c r="F528" s="1"/>
      <c r="G528" s="1"/>
      <c r="H528" s="1"/>
      <c r="I528" s="1"/>
    </row>
    <row r="529" spans="1:9">
      <c r="A529" s="1">
        <v>527</v>
      </c>
      <c r="B529" s="4"/>
      <c r="C529" s="4"/>
      <c r="D529" s="1"/>
      <c r="E529" s="1"/>
      <c r="F529" s="1"/>
      <c r="G529" s="1"/>
      <c r="H529" s="1"/>
      <c r="I529" s="1"/>
    </row>
    <row r="530" spans="1:9">
      <c r="A530" s="1">
        <v>528</v>
      </c>
      <c r="B530" s="4"/>
      <c r="C530" s="4"/>
      <c r="D530" s="1"/>
      <c r="E530" s="1"/>
      <c r="F530" s="1"/>
      <c r="G530" s="1"/>
      <c r="H530" s="1"/>
      <c r="I530" s="1"/>
    </row>
    <row r="531" spans="1:9">
      <c r="A531" s="1">
        <v>529</v>
      </c>
      <c r="B531" s="4"/>
      <c r="C531" s="4"/>
      <c r="D531" s="1"/>
      <c r="E531" s="1"/>
      <c r="F531" s="1"/>
      <c r="G531" s="1"/>
      <c r="H531" s="1"/>
      <c r="I531" s="1"/>
    </row>
    <row r="532" spans="1:9">
      <c r="A532" s="1">
        <v>530</v>
      </c>
      <c r="B532" s="4"/>
      <c r="C532" s="4"/>
      <c r="D532" s="1"/>
      <c r="E532" s="1"/>
      <c r="F532" s="1"/>
      <c r="G532" s="1"/>
      <c r="H532" s="1"/>
      <c r="I532" s="1"/>
    </row>
    <row r="533" spans="1:9">
      <c r="A533" s="1">
        <v>531</v>
      </c>
      <c r="B533" s="4"/>
      <c r="C533" s="4"/>
      <c r="D533" s="1"/>
      <c r="E533" s="1"/>
      <c r="F533" s="1"/>
      <c r="G533" s="1"/>
      <c r="H533" s="1"/>
      <c r="I533" s="1"/>
    </row>
    <row r="534" spans="1:9">
      <c r="A534" s="1">
        <v>532</v>
      </c>
      <c r="B534" s="4"/>
      <c r="C534" s="4"/>
      <c r="D534" s="1"/>
      <c r="E534" s="1"/>
      <c r="F534" s="1"/>
      <c r="G534" s="1"/>
      <c r="H534" s="1"/>
      <c r="I534" s="1"/>
    </row>
    <row r="535" spans="1:9">
      <c r="A535" s="1">
        <v>533</v>
      </c>
      <c r="B535" s="4"/>
      <c r="C535" s="4"/>
      <c r="D535" s="1"/>
      <c r="E535" s="1"/>
      <c r="F535" s="1"/>
      <c r="G535" s="1"/>
      <c r="H535" s="1"/>
      <c r="I535" s="1"/>
    </row>
    <row r="536" spans="1:9">
      <c r="A536" s="1">
        <v>534</v>
      </c>
      <c r="B536" s="4"/>
      <c r="C536" s="4"/>
      <c r="D536" s="1"/>
      <c r="E536" s="1"/>
      <c r="F536" s="1"/>
      <c r="G536" s="1"/>
      <c r="H536" s="1"/>
      <c r="I536" s="1"/>
    </row>
    <row r="537" spans="1:9">
      <c r="A537" s="1">
        <v>535</v>
      </c>
      <c r="B537" s="4"/>
      <c r="C537" s="4"/>
      <c r="D537" s="1"/>
      <c r="E537" s="1"/>
      <c r="F537" s="1"/>
      <c r="G537" s="1"/>
      <c r="H537" s="1"/>
      <c r="I537" s="1"/>
    </row>
    <row r="538" spans="1:9">
      <c r="A538" s="1">
        <v>536</v>
      </c>
      <c r="B538" s="4"/>
      <c r="C538" s="4"/>
      <c r="D538" s="1"/>
      <c r="E538" s="1"/>
      <c r="F538" s="1"/>
      <c r="G538" s="1"/>
      <c r="H538" s="1"/>
      <c r="I538" s="1"/>
    </row>
    <row r="539" spans="1:9">
      <c r="A539" s="1">
        <v>537</v>
      </c>
      <c r="B539" s="4"/>
      <c r="C539" s="4"/>
      <c r="D539" s="1"/>
      <c r="E539" s="1"/>
      <c r="F539" s="1"/>
      <c r="G539" s="1"/>
      <c r="H539" s="1"/>
      <c r="I539" s="1"/>
    </row>
    <row r="540" spans="1:9">
      <c r="A540" s="1">
        <v>538</v>
      </c>
      <c r="B540" s="4"/>
      <c r="C540" s="4"/>
      <c r="D540" s="1"/>
      <c r="E540" s="1"/>
      <c r="F540" s="1"/>
      <c r="G540" s="1"/>
      <c r="H540" s="1"/>
      <c r="I540" s="1"/>
    </row>
    <row r="541" spans="1:9">
      <c r="A541" s="1">
        <v>539</v>
      </c>
      <c r="B541" s="4"/>
      <c r="C541" s="4"/>
      <c r="D541" s="1"/>
      <c r="E541" s="1"/>
      <c r="F541" s="1"/>
      <c r="G541" s="1"/>
      <c r="H541" s="1"/>
      <c r="I541" s="1"/>
    </row>
    <row r="542" spans="1:9">
      <c r="A542" s="1">
        <v>540</v>
      </c>
      <c r="B542" s="4"/>
      <c r="C542" s="4"/>
      <c r="D542" s="1"/>
      <c r="E542" s="1"/>
      <c r="F542" s="1"/>
      <c r="G542" s="1"/>
      <c r="H542" s="1"/>
      <c r="I542" s="1"/>
    </row>
    <row r="543" spans="1:9">
      <c r="A543" s="1">
        <v>541</v>
      </c>
      <c r="B543" s="4"/>
      <c r="C543" s="4"/>
      <c r="D543" s="1"/>
      <c r="E543" s="1"/>
      <c r="F543" s="1"/>
      <c r="G543" s="1"/>
      <c r="H543" s="1"/>
      <c r="I543" s="1"/>
    </row>
    <row r="544" spans="1:9">
      <c r="A544" s="1">
        <v>542</v>
      </c>
      <c r="B544" s="4"/>
      <c r="C544" s="4"/>
      <c r="D544" s="1"/>
      <c r="E544" s="1"/>
      <c r="F544" s="1"/>
      <c r="G544" s="1"/>
      <c r="H544" s="1"/>
      <c r="I544" s="1"/>
    </row>
    <row r="545" spans="1:9">
      <c r="A545" s="1">
        <v>543</v>
      </c>
      <c r="B545" s="4"/>
      <c r="C545" s="4"/>
      <c r="D545" s="1"/>
      <c r="E545" s="1"/>
      <c r="F545" s="1"/>
      <c r="G545" s="1"/>
      <c r="H545" s="1"/>
      <c r="I545" s="1"/>
    </row>
    <row r="546" spans="1:9">
      <c r="A546" s="1">
        <v>544</v>
      </c>
      <c r="B546" s="4"/>
      <c r="C546" s="4"/>
      <c r="D546" s="1"/>
      <c r="E546" s="1"/>
      <c r="F546" s="1"/>
      <c r="G546" s="1"/>
      <c r="H546" s="1"/>
      <c r="I546" s="1"/>
    </row>
    <row r="547" spans="1:9">
      <c r="A547" s="1">
        <v>545</v>
      </c>
      <c r="B547" s="4"/>
      <c r="C547" s="4"/>
      <c r="D547" s="1"/>
      <c r="E547" s="1"/>
      <c r="F547" s="1"/>
      <c r="G547" s="1"/>
      <c r="H547" s="1"/>
      <c r="I547" s="1"/>
    </row>
    <row r="548" spans="1:9">
      <c r="A548" s="1">
        <v>546</v>
      </c>
      <c r="B548" s="4"/>
      <c r="C548" s="4"/>
      <c r="D548" s="1"/>
      <c r="E548" s="1"/>
      <c r="F548" s="1"/>
      <c r="G548" s="1"/>
      <c r="H548" s="1"/>
      <c r="I548" s="1"/>
    </row>
    <row r="549" spans="1:9">
      <c r="A549" s="1">
        <v>547</v>
      </c>
      <c r="B549" s="4"/>
      <c r="C549" s="4"/>
      <c r="D549" s="1"/>
      <c r="E549" s="1"/>
      <c r="F549" s="1"/>
      <c r="G549" s="1"/>
      <c r="H549" s="1"/>
      <c r="I549" s="1"/>
    </row>
    <row r="550" spans="1:9">
      <c r="A550" s="1">
        <v>548</v>
      </c>
      <c r="B550" s="4"/>
      <c r="C550" s="4"/>
      <c r="D550" s="1"/>
      <c r="E550" s="1"/>
      <c r="F550" s="1"/>
      <c r="G550" s="1"/>
      <c r="H550" s="1"/>
      <c r="I550" s="1"/>
    </row>
    <row r="551" spans="1:9">
      <c r="A551" s="1">
        <v>549</v>
      </c>
      <c r="B551" s="4"/>
      <c r="C551" s="4"/>
      <c r="D551" s="1"/>
      <c r="E551" s="1"/>
      <c r="F551" s="1"/>
      <c r="G551" s="1"/>
      <c r="H551" s="1"/>
      <c r="I551" s="1"/>
    </row>
    <row r="552" spans="1:9">
      <c r="A552" s="1">
        <v>550</v>
      </c>
      <c r="B552" s="4"/>
      <c r="C552" s="4"/>
      <c r="D552" s="1"/>
      <c r="E552" s="1"/>
      <c r="F552" s="1"/>
      <c r="G552" s="1"/>
      <c r="H552" s="1"/>
      <c r="I552" s="1"/>
    </row>
    <row r="553" spans="1:9">
      <c r="A553" s="1">
        <v>551</v>
      </c>
      <c r="B553" s="4"/>
      <c r="C553" s="4"/>
      <c r="D553" s="1"/>
      <c r="E553" s="1"/>
      <c r="F553" s="1"/>
      <c r="G553" s="1"/>
      <c r="H553" s="1"/>
      <c r="I553" s="1"/>
    </row>
    <row r="554" spans="1:9">
      <c r="A554" s="1">
        <v>552</v>
      </c>
      <c r="B554" s="4"/>
      <c r="C554" s="4"/>
      <c r="D554" s="1"/>
      <c r="E554" s="1"/>
      <c r="F554" s="1"/>
      <c r="G554" s="1"/>
      <c r="H554" s="1"/>
      <c r="I554" s="1"/>
    </row>
    <row r="555" spans="1:9">
      <c r="A555" s="1">
        <v>553</v>
      </c>
      <c r="B555" s="4"/>
      <c r="C555" s="4"/>
      <c r="D555" s="1"/>
      <c r="E555" s="1"/>
      <c r="F555" s="1"/>
      <c r="G555" s="1"/>
      <c r="H555" s="1"/>
      <c r="I555" s="1"/>
    </row>
    <row r="556" spans="1:9">
      <c r="A556" s="1">
        <v>554</v>
      </c>
      <c r="B556" s="4"/>
      <c r="C556" s="4"/>
      <c r="D556" s="1"/>
      <c r="E556" s="1"/>
      <c r="F556" s="1"/>
      <c r="G556" s="1"/>
      <c r="H556" s="1"/>
      <c r="I556" s="1"/>
    </row>
    <row r="557" spans="1:9">
      <c r="A557" s="1">
        <v>555</v>
      </c>
      <c r="B557" s="4"/>
      <c r="C557" s="4"/>
      <c r="D557" s="1"/>
      <c r="E557" s="1"/>
      <c r="F557" s="1"/>
      <c r="G557" s="1"/>
      <c r="H557" s="1"/>
      <c r="I557" s="1"/>
    </row>
    <row r="558" spans="1:9">
      <c r="A558" s="1">
        <v>556</v>
      </c>
      <c r="B558" s="4"/>
      <c r="C558" s="4"/>
      <c r="D558" s="1"/>
      <c r="E558" s="1"/>
      <c r="F558" s="1"/>
      <c r="G558" s="1"/>
      <c r="H558" s="1"/>
      <c r="I558" s="1"/>
    </row>
    <row r="559" spans="1:9">
      <c r="A559" s="1">
        <v>557</v>
      </c>
      <c r="B559" s="4"/>
      <c r="C559" s="4"/>
      <c r="D559" s="1"/>
      <c r="E559" s="1"/>
      <c r="F559" s="1"/>
      <c r="G559" s="1"/>
      <c r="H559" s="1"/>
      <c r="I559" s="1"/>
    </row>
    <row r="560" spans="1:9">
      <c r="A560" s="1">
        <v>558</v>
      </c>
      <c r="B560" s="4"/>
      <c r="C560" s="4"/>
      <c r="D560" s="1"/>
      <c r="E560" s="1"/>
      <c r="F560" s="1"/>
      <c r="G560" s="1"/>
      <c r="H560" s="1"/>
      <c r="I560" s="1"/>
    </row>
    <row r="561" spans="1:9">
      <c r="A561" s="1">
        <v>559</v>
      </c>
      <c r="B561" s="4"/>
      <c r="C561" s="4"/>
      <c r="D561" s="1"/>
      <c r="E561" s="1"/>
      <c r="F561" s="1"/>
      <c r="G561" s="1"/>
      <c r="H561" s="1"/>
      <c r="I561" s="1"/>
    </row>
    <row r="562" spans="1:9">
      <c r="A562" s="1">
        <v>560</v>
      </c>
      <c r="B562" s="4"/>
      <c r="C562" s="4"/>
      <c r="D562" s="1"/>
      <c r="E562" s="1"/>
      <c r="F562" s="1"/>
      <c r="G562" s="1"/>
      <c r="H562" s="1"/>
      <c r="I562" s="1"/>
    </row>
    <row r="563" spans="1:9">
      <c r="A563" s="1">
        <v>561</v>
      </c>
      <c r="B563" s="4"/>
      <c r="C563" s="4"/>
      <c r="D563" s="1"/>
      <c r="E563" s="1"/>
      <c r="F563" s="1"/>
      <c r="G563" s="1"/>
      <c r="H563" s="1"/>
      <c r="I563" s="1"/>
    </row>
    <row r="564" spans="1:9">
      <c r="A564" s="1">
        <v>562</v>
      </c>
      <c r="B564" s="4"/>
      <c r="C564" s="4"/>
      <c r="D564" s="1"/>
      <c r="E564" s="1"/>
      <c r="F564" s="1"/>
      <c r="G564" s="1"/>
      <c r="H564" s="1"/>
      <c r="I564" s="1"/>
    </row>
    <row r="565" spans="1:9">
      <c r="A565" s="1">
        <v>563</v>
      </c>
      <c r="B565" s="4"/>
      <c r="C565" s="4"/>
      <c r="D565" s="1"/>
      <c r="E565" s="1"/>
      <c r="F565" s="1"/>
      <c r="G565" s="1"/>
      <c r="H565" s="1"/>
      <c r="I565" s="1"/>
    </row>
    <row r="566" spans="1:9">
      <c r="A566" s="1">
        <v>564</v>
      </c>
      <c r="B566" s="4"/>
      <c r="C566" s="4"/>
      <c r="D566" s="1"/>
      <c r="E566" s="1"/>
      <c r="F566" s="1"/>
      <c r="G566" s="1"/>
      <c r="H566" s="1"/>
      <c r="I566" s="1"/>
    </row>
    <row r="567" spans="1:9">
      <c r="A567" s="1">
        <v>565</v>
      </c>
      <c r="B567" s="4"/>
      <c r="C567" s="4"/>
      <c r="D567" s="1"/>
      <c r="E567" s="1"/>
      <c r="F567" s="1"/>
      <c r="G567" s="1"/>
      <c r="H567" s="1"/>
      <c r="I567" s="1"/>
    </row>
    <row r="568" spans="1:9">
      <c r="A568" s="1">
        <v>566</v>
      </c>
      <c r="B568" s="4"/>
      <c r="C568" s="4"/>
      <c r="D568" s="1"/>
      <c r="E568" s="1"/>
      <c r="F568" s="1"/>
      <c r="G568" s="1"/>
      <c r="H568" s="1"/>
      <c r="I568" s="1"/>
    </row>
    <row r="569" spans="1:9">
      <c r="A569" s="1">
        <v>567</v>
      </c>
      <c r="B569" s="4"/>
      <c r="C569" s="4"/>
      <c r="D569" s="1"/>
      <c r="E569" s="1"/>
      <c r="F569" s="1"/>
      <c r="G569" s="1"/>
      <c r="H569" s="1"/>
      <c r="I569" s="1"/>
    </row>
    <row r="570" spans="1:9">
      <c r="A570" s="1">
        <v>568</v>
      </c>
      <c r="B570" s="4"/>
      <c r="C570" s="4"/>
      <c r="D570" s="1"/>
      <c r="E570" s="1"/>
      <c r="F570" s="1"/>
      <c r="G570" s="1"/>
      <c r="H570" s="1"/>
      <c r="I570" s="1"/>
    </row>
    <row r="571" spans="1:9">
      <c r="A571" s="1">
        <v>569</v>
      </c>
      <c r="B571" s="4"/>
      <c r="C571" s="4"/>
      <c r="D571" s="1"/>
      <c r="E571" s="1"/>
      <c r="F571" s="1"/>
      <c r="G571" s="1"/>
      <c r="H571" s="1"/>
      <c r="I571" s="1"/>
    </row>
    <row r="572" spans="1:9">
      <c r="A572" s="1">
        <v>570</v>
      </c>
      <c r="B572" s="4"/>
      <c r="C572" s="4"/>
      <c r="D572" s="1"/>
      <c r="E572" s="1"/>
      <c r="F572" s="1"/>
      <c r="G572" s="1"/>
      <c r="H572" s="1"/>
      <c r="I572" s="1"/>
    </row>
    <row r="573" spans="1:9">
      <c r="A573" s="1">
        <v>571</v>
      </c>
      <c r="B573" s="4"/>
      <c r="C573" s="4"/>
      <c r="D573" s="1"/>
      <c r="E573" s="1"/>
      <c r="F573" s="1"/>
      <c r="G573" s="1"/>
      <c r="H573" s="1"/>
      <c r="I573" s="1"/>
    </row>
    <row r="574" spans="1:9">
      <c r="A574" s="1">
        <v>572</v>
      </c>
      <c r="B574" s="4"/>
      <c r="C574" s="4"/>
      <c r="D574" s="1"/>
      <c r="E574" s="1"/>
      <c r="F574" s="1"/>
      <c r="G574" s="1"/>
      <c r="H574" s="1"/>
      <c r="I574" s="1"/>
    </row>
    <row r="575" spans="1:9">
      <c r="A575" s="1">
        <v>573</v>
      </c>
      <c r="B575" s="4"/>
      <c r="C575" s="4"/>
      <c r="D575" s="1"/>
      <c r="E575" s="1"/>
      <c r="F575" s="1"/>
      <c r="G575" s="1"/>
      <c r="H575" s="1"/>
      <c r="I575" s="1"/>
    </row>
    <row r="576" spans="1:9">
      <c r="A576" s="1">
        <v>574</v>
      </c>
      <c r="B576" s="4"/>
      <c r="C576" s="4"/>
      <c r="D576" s="1"/>
      <c r="E576" s="1"/>
      <c r="F576" s="1"/>
      <c r="G576" s="1"/>
      <c r="H576" s="1"/>
      <c r="I576" s="1"/>
    </row>
    <row r="577" spans="1:9">
      <c r="A577" s="1">
        <v>575</v>
      </c>
      <c r="B577" s="4"/>
      <c r="C577" s="4"/>
      <c r="D577" s="1"/>
      <c r="E577" s="1"/>
      <c r="F577" s="1"/>
      <c r="G577" s="1"/>
      <c r="H577" s="1"/>
      <c r="I577" s="1"/>
    </row>
    <row r="578" spans="1:9">
      <c r="A578" s="1">
        <v>576</v>
      </c>
      <c r="B578" s="4"/>
      <c r="C578" s="4"/>
      <c r="D578" s="1"/>
      <c r="E578" s="1"/>
      <c r="F578" s="1"/>
      <c r="G578" s="1"/>
      <c r="H578" s="1"/>
      <c r="I578" s="1"/>
    </row>
    <row r="579" spans="1:9">
      <c r="A579" s="1">
        <v>577</v>
      </c>
      <c r="B579" s="4"/>
      <c r="C579" s="4"/>
      <c r="D579" s="1"/>
      <c r="E579" s="1"/>
      <c r="F579" s="1"/>
      <c r="G579" s="1"/>
      <c r="H579" s="1"/>
      <c r="I579" s="1"/>
    </row>
    <row r="580" spans="1:9">
      <c r="A580" s="1">
        <v>578</v>
      </c>
      <c r="B580" s="4"/>
      <c r="C580" s="4"/>
      <c r="D580" s="1"/>
      <c r="E580" s="1"/>
      <c r="F580" s="1"/>
      <c r="G580" s="1"/>
      <c r="H580" s="1"/>
      <c r="I580" s="1"/>
    </row>
    <row r="581" spans="1:9">
      <c r="A581" s="1">
        <v>579</v>
      </c>
      <c r="B581" s="4"/>
      <c r="C581" s="4"/>
      <c r="D581" s="1"/>
      <c r="E581" s="1"/>
      <c r="F581" s="1"/>
      <c r="G581" s="1"/>
      <c r="H581" s="1"/>
      <c r="I581" s="1"/>
    </row>
    <row r="582" spans="1:9">
      <c r="A582" s="1">
        <v>580</v>
      </c>
      <c r="B582" s="4"/>
      <c r="C582" s="4"/>
      <c r="D582" s="1"/>
      <c r="E582" s="1"/>
      <c r="F582" s="1"/>
      <c r="G582" s="1"/>
      <c r="H582" s="1"/>
      <c r="I582" s="1"/>
    </row>
    <row r="583" spans="1:9">
      <c r="A583" s="1">
        <v>581</v>
      </c>
      <c r="B583" s="4"/>
      <c r="C583" s="4"/>
      <c r="D583" s="1"/>
      <c r="E583" s="1"/>
      <c r="F583" s="1"/>
      <c r="G583" s="1"/>
      <c r="H583" s="1"/>
      <c r="I583" s="1"/>
    </row>
    <row r="584" spans="1:9">
      <c r="A584" s="1">
        <v>582</v>
      </c>
      <c r="B584" s="4"/>
      <c r="C584" s="4"/>
      <c r="D584" s="1"/>
      <c r="E584" s="1"/>
      <c r="F584" s="1"/>
      <c r="G584" s="1"/>
      <c r="H584" s="1"/>
      <c r="I584" s="1"/>
    </row>
    <row r="585" spans="1:9">
      <c r="A585" s="1">
        <v>583</v>
      </c>
      <c r="B585" s="4"/>
      <c r="C585" s="4"/>
      <c r="D585" s="1"/>
      <c r="E585" s="1"/>
      <c r="F585" s="1"/>
      <c r="G585" s="1"/>
      <c r="H585" s="1"/>
      <c r="I585" s="1"/>
    </row>
    <row r="586" spans="1:9">
      <c r="A586" s="1">
        <v>584</v>
      </c>
      <c r="B586" s="4"/>
      <c r="C586" s="4"/>
      <c r="D586" s="1"/>
      <c r="E586" s="1"/>
      <c r="F586" s="1"/>
      <c r="G586" s="1"/>
      <c r="H586" s="1"/>
      <c r="I586" s="1"/>
    </row>
    <row r="587" spans="1:9">
      <c r="A587" s="1">
        <v>585</v>
      </c>
      <c r="B587" s="4"/>
      <c r="C587" s="4"/>
      <c r="D587" s="1"/>
      <c r="E587" s="1"/>
      <c r="F587" s="1"/>
      <c r="G587" s="1"/>
      <c r="H587" s="1"/>
      <c r="I587" s="1"/>
    </row>
    <row r="588" spans="1:9">
      <c r="A588" s="1">
        <v>586</v>
      </c>
      <c r="B588" s="4"/>
      <c r="C588" s="4"/>
      <c r="D588" s="1"/>
      <c r="E588" s="1"/>
      <c r="F588" s="1"/>
      <c r="G588" s="1"/>
      <c r="H588" s="1"/>
      <c r="I588" s="1"/>
    </row>
    <row r="589" spans="1:9">
      <c r="A589" s="1">
        <v>587</v>
      </c>
      <c r="B589" s="4"/>
      <c r="C589" s="4"/>
      <c r="D589" s="1"/>
      <c r="E589" s="1"/>
      <c r="F589" s="1"/>
      <c r="G589" s="1"/>
      <c r="H589" s="1"/>
      <c r="I589" s="1"/>
    </row>
    <row r="590" spans="1:9">
      <c r="A590" s="1">
        <v>588</v>
      </c>
      <c r="B590" s="4"/>
      <c r="C590" s="4"/>
      <c r="D590" s="1"/>
      <c r="E590" s="1"/>
      <c r="F590" s="1"/>
      <c r="G590" s="1"/>
      <c r="H590" s="1"/>
      <c r="I590" s="1"/>
    </row>
    <row r="591" spans="1:9">
      <c r="A591" s="1">
        <v>589</v>
      </c>
      <c r="B591" s="4"/>
      <c r="C591" s="4"/>
      <c r="D591" s="1"/>
      <c r="E591" s="1"/>
      <c r="F591" s="1"/>
      <c r="G591" s="1"/>
      <c r="H591" s="1"/>
      <c r="I591" s="1"/>
    </row>
    <row r="592" spans="1:9">
      <c r="A592" s="1">
        <v>590</v>
      </c>
      <c r="B592" s="4"/>
      <c r="C592" s="4"/>
      <c r="D592" s="1"/>
      <c r="E592" s="1"/>
      <c r="F592" s="1"/>
      <c r="G592" s="1"/>
      <c r="H592" s="1"/>
      <c r="I592" s="1"/>
    </row>
    <row r="593" spans="1:9">
      <c r="A593" s="1">
        <v>591</v>
      </c>
      <c r="B593" s="4"/>
      <c r="C593" s="4"/>
      <c r="D593" s="1"/>
      <c r="E593" s="1"/>
      <c r="F593" s="1"/>
      <c r="G593" s="1"/>
      <c r="H593" s="1"/>
      <c r="I593" s="1"/>
    </row>
    <row r="594" spans="1:9">
      <c r="A594" s="1">
        <v>592</v>
      </c>
      <c r="B594" s="4"/>
      <c r="C594" s="4"/>
      <c r="D594" s="1"/>
      <c r="E594" s="1"/>
      <c r="F594" s="1"/>
      <c r="G594" s="1"/>
      <c r="H594" s="1"/>
      <c r="I594" s="1"/>
    </row>
    <row r="595" spans="1:9">
      <c r="A595" s="1">
        <v>593</v>
      </c>
      <c r="B595" s="4"/>
      <c r="C595" s="4"/>
      <c r="D595" s="1"/>
      <c r="E595" s="1"/>
      <c r="F595" s="1"/>
      <c r="G595" s="1"/>
      <c r="H595" s="1"/>
      <c r="I595" s="1"/>
    </row>
    <row r="596" spans="1:9">
      <c r="A596" s="1">
        <v>594</v>
      </c>
      <c r="B596" s="4"/>
      <c r="C596" s="4"/>
      <c r="D596" s="1"/>
      <c r="E596" s="1"/>
      <c r="F596" s="1"/>
      <c r="G596" s="1"/>
      <c r="H596" s="1"/>
      <c r="I596" s="1"/>
    </row>
    <row r="597" spans="1:9">
      <c r="A597" s="1">
        <v>595</v>
      </c>
      <c r="B597" s="4"/>
      <c r="C597" s="4"/>
      <c r="D597" s="1"/>
      <c r="E597" s="1"/>
      <c r="F597" s="1"/>
      <c r="G597" s="1"/>
      <c r="H597" s="1"/>
      <c r="I597" s="1"/>
    </row>
    <row r="598" spans="1:9">
      <c r="A598" s="1">
        <v>596</v>
      </c>
      <c r="B598" s="4"/>
      <c r="C598" s="4"/>
      <c r="D598" s="1"/>
      <c r="E598" s="1"/>
      <c r="F598" s="1"/>
      <c r="G598" s="1"/>
      <c r="H598" s="1"/>
      <c r="I598" s="1"/>
    </row>
    <row r="599" spans="1:9">
      <c r="A599" s="1">
        <v>597</v>
      </c>
      <c r="B599" s="4"/>
      <c r="C599" s="4"/>
      <c r="D599" s="1"/>
      <c r="E599" s="1"/>
      <c r="F599" s="1"/>
      <c r="G599" s="1"/>
      <c r="H599" s="1"/>
      <c r="I599" s="1"/>
    </row>
    <row r="600" spans="1:9">
      <c r="A600" s="1">
        <v>598</v>
      </c>
      <c r="B600" s="4"/>
      <c r="C600" s="4"/>
      <c r="D600" s="1"/>
      <c r="E600" s="1"/>
      <c r="F600" s="1"/>
      <c r="G600" s="1"/>
      <c r="H600" s="1"/>
      <c r="I600" s="1"/>
    </row>
    <row r="601" spans="1:9">
      <c r="A601" s="1">
        <v>599</v>
      </c>
      <c r="B601" s="4"/>
      <c r="C601" s="4"/>
      <c r="D601" s="1"/>
      <c r="E601" s="1"/>
      <c r="F601" s="1"/>
      <c r="G601" s="1"/>
      <c r="H601" s="1"/>
      <c r="I601" s="1"/>
    </row>
    <row r="602" spans="1:9">
      <c r="A602" s="1">
        <v>600</v>
      </c>
      <c r="B602" s="4"/>
      <c r="C602" s="4"/>
      <c r="D602" s="1"/>
      <c r="E602" s="1"/>
      <c r="F602" s="1"/>
      <c r="G602" s="1"/>
      <c r="H602" s="1"/>
      <c r="I602" s="1"/>
    </row>
    <row r="603" spans="1:9">
      <c r="A603" s="1">
        <v>601</v>
      </c>
      <c r="B603" s="4"/>
      <c r="C603" s="4"/>
      <c r="D603" s="1"/>
      <c r="E603" s="1"/>
      <c r="F603" s="1"/>
      <c r="G603" s="1"/>
      <c r="H603" s="1"/>
      <c r="I603" s="1"/>
    </row>
    <row r="604" spans="1:9">
      <c r="A604" s="1">
        <v>602</v>
      </c>
      <c r="B604" s="4"/>
      <c r="C604" s="4"/>
      <c r="D604" s="1"/>
      <c r="E604" s="1"/>
      <c r="F604" s="1"/>
      <c r="G604" s="1"/>
      <c r="H604" s="1"/>
      <c r="I604" s="1"/>
    </row>
    <row r="605" spans="1:9">
      <c r="A605" s="1">
        <v>603</v>
      </c>
      <c r="B605" s="4"/>
      <c r="C605" s="4"/>
      <c r="D605" s="1"/>
      <c r="E605" s="1"/>
      <c r="F605" s="1"/>
      <c r="G605" s="1"/>
      <c r="H605" s="1"/>
      <c r="I605" s="1"/>
    </row>
    <row r="606" spans="1:9">
      <c r="A606" s="1">
        <v>604</v>
      </c>
      <c r="B606" s="4"/>
      <c r="C606" s="4"/>
      <c r="D606" s="1"/>
      <c r="E606" s="1"/>
      <c r="F606" s="1"/>
      <c r="G606" s="1"/>
      <c r="H606" s="1"/>
      <c r="I606" s="1"/>
    </row>
    <row r="607" spans="1:9">
      <c r="A607" s="1">
        <v>605</v>
      </c>
      <c r="B607" s="4"/>
      <c r="C607" s="4"/>
      <c r="D607" s="1"/>
      <c r="E607" s="1"/>
      <c r="F607" s="1"/>
      <c r="G607" s="1"/>
      <c r="H607" s="1"/>
      <c r="I607" s="1"/>
    </row>
    <row r="608" spans="1:9">
      <c r="A608" s="1">
        <v>606</v>
      </c>
      <c r="B608" s="4"/>
      <c r="C608" s="4"/>
      <c r="D608" s="1"/>
      <c r="E608" s="1"/>
      <c r="F608" s="1"/>
      <c r="G608" s="1"/>
      <c r="H608" s="1"/>
      <c r="I608" s="1"/>
    </row>
    <row r="609" spans="1:9">
      <c r="A609" s="1">
        <v>607</v>
      </c>
      <c r="B609" s="4"/>
      <c r="C609" s="4"/>
      <c r="D609" s="1"/>
      <c r="E609" s="1"/>
      <c r="F609" s="1"/>
      <c r="G609" s="1"/>
      <c r="H609" s="1"/>
      <c r="I609" s="1"/>
    </row>
    <row r="610" spans="1:9">
      <c r="A610" s="1">
        <v>608</v>
      </c>
      <c r="B610" s="4"/>
      <c r="C610" s="4"/>
      <c r="D610" s="1"/>
      <c r="E610" s="1"/>
      <c r="F610" s="1"/>
      <c r="G610" s="1"/>
      <c r="H610" s="1"/>
      <c r="I610" s="1"/>
    </row>
    <row r="611" spans="1:9">
      <c r="A611" s="1">
        <v>609</v>
      </c>
      <c r="B611" s="4"/>
      <c r="C611" s="4"/>
      <c r="D611" s="1"/>
      <c r="E611" s="1"/>
      <c r="F611" s="1"/>
      <c r="G611" s="1"/>
      <c r="H611" s="1"/>
      <c r="I611" s="1"/>
    </row>
    <row r="612" spans="1:9">
      <c r="A612" s="1">
        <v>610</v>
      </c>
      <c r="B612" s="4"/>
      <c r="C612" s="4"/>
      <c r="D612" s="1"/>
      <c r="E612" s="1"/>
      <c r="F612" s="1"/>
      <c r="G612" s="1"/>
      <c r="H612" s="1"/>
      <c r="I612" s="1"/>
    </row>
    <row r="613" spans="1:9">
      <c r="A613" s="1">
        <v>611</v>
      </c>
      <c r="B613" s="4"/>
      <c r="C613" s="4"/>
      <c r="D613" s="1"/>
      <c r="E613" s="1"/>
      <c r="F613" s="1"/>
      <c r="G613" s="1"/>
      <c r="H613" s="1"/>
      <c r="I613" s="1"/>
    </row>
    <row r="614" spans="1:9">
      <c r="A614" s="1">
        <v>612</v>
      </c>
      <c r="B614" s="4"/>
      <c r="C614" s="4"/>
      <c r="D614" s="1"/>
      <c r="E614" s="1"/>
      <c r="F614" s="1"/>
      <c r="G614" s="1"/>
      <c r="H614" s="1"/>
      <c r="I614" s="1"/>
    </row>
    <row r="615" spans="1:9">
      <c r="A615" s="1">
        <v>613</v>
      </c>
      <c r="B615" s="4"/>
      <c r="C615" s="4"/>
      <c r="D615" s="1"/>
      <c r="E615" s="1"/>
      <c r="F615" s="1"/>
      <c r="G615" s="1"/>
      <c r="H615" s="1"/>
      <c r="I615" s="1"/>
    </row>
    <row r="616" spans="1:9">
      <c r="A616" s="1">
        <v>614</v>
      </c>
      <c r="B616" s="4"/>
      <c r="C616" s="4"/>
      <c r="D616" s="1"/>
      <c r="E616" s="1"/>
      <c r="F616" s="1"/>
      <c r="G616" s="1"/>
      <c r="H616" s="1"/>
      <c r="I616" s="1"/>
    </row>
    <row r="617" spans="1:9">
      <c r="A617" s="1">
        <v>615</v>
      </c>
      <c r="B617" s="4"/>
      <c r="C617" s="4"/>
      <c r="D617" s="1"/>
      <c r="E617" s="1"/>
      <c r="F617" s="1"/>
      <c r="G617" s="1"/>
      <c r="H617" s="1"/>
      <c r="I617" s="1"/>
    </row>
    <row r="618" spans="1:9">
      <c r="A618" s="1">
        <v>616</v>
      </c>
      <c r="B618" s="4"/>
      <c r="C618" s="4"/>
      <c r="D618" s="1"/>
      <c r="E618" s="1"/>
      <c r="F618" s="1"/>
      <c r="G618" s="1"/>
      <c r="H618" s="1"/>
      <c r="I618" s="1"/>
    </row>
    <row r="619" spans="1:9">
      <c r="A619" s="1">
        <v>617</v>
      </c>
      <c r="B619" s="4"/>
      <c r="C619" s="4"/>
      <c r="D619" s="1"/>
      <c r="E619" s="1"/>
      <c r="F619" s="1"/>
      <c r="G619" s="1"/>
      <c r="H619" s="1"/>
      <c r="I619" s="1"/>
    </row>
    <row r="620" spans="1:9">
      <c r="A620" s="1">
        <v>618</v>
      </c>
      <c r="B620" s="4"/>
      <c r="C620" s="4"/>
      <c r="D620" s="1"/>
      <c r="E620" s="1"/>
      <c r="F620" s="1"/>
      <c r="G620" s="1"/>
      <c r="H620" s="1"/>
      <c r="I620" s="1"/>
    </row>
    <row r="621" spans="1:9">
      <c r="A621" s="1">
        <v>619</v>
      </c>
      <c r="B621" s="4"/>
      <c r="C621" s="4"/>
      <c r="D621" s="1"/>
      <c r="E621" s="1"/>
      <c r="F621" s="1"/>
      <c r="G621" s="1"/>
      <c r="H621" s="1"/>
      <c r="I621" s="1"/>
    </row>
    <row r="622" spans="1:9">
      <c r="A622" s="1">
        <v>620</v>
      </c>
      <c r="B622" s="4"/>
      <c r="C622" s="4"/>
      <c r="D622" s="1"/>
      <c r="E622" s="1"/>
      <c r="F622" s="1"/>
      <c r="G622" s="1"/>
      <c r="H622" s="1"/>
      <c r="I622" s="1"/>
    </row>
    <row r="623" spans="1:9">
      <c r="A623" s="1">
        <v>621</v>
      </c>
      <c r="B623" s="4"/>
      <c r="C623" s="4"/>
      <c r="D623" s="1"/>
      <c r="E623" s="1"/>
      <c r="F623" s="1"/>
      <c r="G623" s="1"/>
      <c r="H623" s="1"/>
      <c r="I623" s="1"/>
    </row>
    <row r="624" spans="1:9">
      <c r="A624" s="1">
        <v>622</v>
      </c>
      <c r="B624" s="4"/>
      <c r="C624" s="4"/>
      <c r="D624" s="1"/>
      <c r="E624" s="1"/>
      <c r="F624" s="1"/>
      <c r="G624" s="1"/>
      <c r="H624" s="1"/>
      <c r="I624" s="1"/>
    </row>
    <row r="625" spans="1:9">
      <c r="A625" s="1">
        <v>623</v>
      </c>
      <c r="B625" s="4"/>
      <c r="C625" s="4"/>
      <c r="D625" s="1"/>
      <c r="E625" s="1"/>
      <c r="F625" s="1"/>
      <c r="G625" s="1"/>
      <c r="H625" s="1"/>
      <c r="I625" s="1"/>
    </row>
    <row r="626" spans="1:9">
      <c r="A626" s="1">
        <v>624</v>
      </c>
      <c r="B626" s="4"/>
      <c r="C626" s="4"/>
      <c r="D626" s="1"/>
      <c r="E626" s="1"/>
      <c r="F626" s="1"/>
      <c r="G626" s="1"/>
      <c r="H626" s="1"/>
      <c r="I626" s="1"/>
    </row>
    <row r="627" spans="1:9">
      <c r="A627" s="1">
        <v>625</v>
      </c>
      <c r="B627" s="4"/>
      <c r="C627" s="4"/>
      <c r="D627" s="1"/>
      <c r="E627" s="1"/>
      <c r="F627" s="1"/>
      <c r="G627" s="1"/>
      <c r="H627" s="1"/>
      <c r="I627" s="1"/>
    </row>
    <row r="628" spans="1:9">
      <c r="A628" s="1">
        <v>626</v>
      </c>
      <c r="B628" s="4"/>
      <c r="C628" s="4"/>
      <c r="D628" s="1"/>
      <c r="E628" s="1"/>
      <c r="F628" s="1"/>
      <c r="G628" s="1"/>
      <c r="H628" s="1"/>
      <c r="I628" s="1"/>
    </row>
    <row r="629" spans="1:9">
      <c r="A629" s="1">
        <v>627</v>
      </c>
      <c r="B629" s="4"/>
      <c r="C629" s="4"/>
      <c r="D629" s="1"/>
      <c r="E629" s="1"/>
      <c r="F629" s="1"/>
      <c r="G629" s="1"/>
      <c r="H629" s="1"/>
      <c r="I629" s="1"/>
    </row>
    <row r="630" spans="1:9">
      <c r="A630" s="1">
        <v>628</v>
      </c>
      <c r="B630" s="4"/>
      <c r="C630" s="4"/>
      <c r="D630" s="1"/>
      <c r="E630" s="1"/>
      <c r="F630" s="1"/>
      <c r="G630" s="1"/>
      <c r="H630" s="1"/>
      <c r="I630" s="1"/>
    </row>
    <row r="631" spans="1:9">
      <c r="A631" s="1">
        <v>629</v>
      </c>
      <c r="B631" s="4"/>
      <c r="C631" s="4"/>
      <c r="D631" s="1"/>
      <c r="E631" s="1"/>
      <c r="F631" s="1"/>
      <c r="G631" s="1"/>
      <c r="H631" s="1"/>
      <c r="I631" s="1"/>
    </row>
    <row r="632" spans="1:9">
      <c r="A632" s="1">
        <v>630</v>
      </c>
      <c r="B632" s="4"/>
      <c r="C632" s="4"/>
      <c r="D632" s="1"/>
      <c r="E632" s="1"/>
      <c r="F632" s="1"/>
      <c r="G632" s="1"/>
      <c r="H632" s="1"/>
      <c r="I632" s="1"/>
    </row>
    <row r="633" spans="1:9">
      <c r="A633" s="1">
        <v>631</v>
      </c>
      <c r="B633" s="4"/>
      <c r="C633" s="4"/>
      <c r="D633" s="1"/>
      <c r="E633" s="1"/>
      <c r="F633" s="1"/>
      <c r="G633" s="1"/>
      <c r="H633" s="1"/>
      <c r="I633" s="1"/>
    </row>
    <row r="634" spans="1:9">
      <c r="A634" s="1">
        <v>632</v>
      </c>
      <c r="B634" s="4"/>
      <c r="C634" s="4"/>
      <c r="D634" s="1"/>
      <c r="E634" s="1"/>
      <c r="F634" s="1"/>
      <c r="G634" s="1"/>
      <c r="H634" s="1"/>
      <c r="I634" s="1"/>
    </row>
    <row r="635" spans="1:9">
      <c r="A635" s="1">
        <v>633</v>
      </c>
      <c r="B635" s="4"/>
      <c r="C635" s="4"/>
      <c r="D635" s="1"/>
      <c r="E635" s="1"/>
      <c r="F635" s="1"/>
      <c r="G635" s="1"/>
      <c r="H635" s="1"/>
      <c r="I635" s="1"/>
    </row>
    <row r="636" spans="1:9">
      <c r="A636" s="1">
        <v>634</v>
      </c>
      <c r="B636" s="4"/>
      <c r="C636" s="4"/>
      <c r="D636" s="1"/>
      <c r="E636" s="1"/>
      <c r="F636" s="1"/>
      <c r="G636" s="1"/>
      <c r="H636" s="1"/>
      <c r="I636" s="1"/>
    </row>
    <row r="637" spans="1:9">
      <c r="A637" s="1">
        <v>635</v>
      </c>
      <c r="B637" s="4"/>
      <c r="C637" s="4"/>
      <c r="D637" s="1"/>
      <c r="E637" s="1"/>
      <c r="F637" s="1"/>
      <c r="G637" s="1"/>
      <c r="H637" s="1"/>
      <c r="I637" s="1"/>
    </row>
    <row r="638" spans="1:9">
      <c r="A638" s="1">
        <v>636</v>
      </c>
      <c r="B638" s="4"/>
      <c r="C638" s="4"/>
      <c r="D638" s="1"/>
      <c r="E638" s="1"/>
      <c r="F638" s="1"/>
      <c r="G638" s="1"/>
      <c r="H638" s="1"/>
      <c r="I638" s="1"/>
    </row>
    <row r="639" spans="1:9">
      <c r="A639" s="1">
        <v>637</v>
      </c>
      <c r="B639" s="4"/>
      <c r="C639" s="4"/>
      <c r="D639" s="1"/>
      <c r="E639" s="1"/>
      <c r="F639" s="1"/>
      <c r="G639" s="1"/>
      <c r="H639" s="1"/>
      <c r="I639" s="1"/>
    </row>
    <row r="640" spans="1:9">
      <c r="A640" s="1">
        <v>638</v>
      </c>
      <c r="B640" s="4"/>
      <c r="C640" s="4"/>
      <c r="D640" s="1"/>
      <c r="E640" s="1"/>
      <c r="F640" s="1"/>
      <c r="G640" s="1"/>
      <c r="H640" s="1"/>
      <c r="I640" s="1"/>
    </row>
    <row r="641" spans="1:9">
      <c r="A641" s="1">
        <v>639</v>
      </c>
      <c r="B641" s="4"/>
      <c r="C641" s="4"/>
      <c r="D641" s="1"/>
      <c r="E641" s="1"/>
      <c r="F641" s="1"/>
      <c r="G641" s="1"/>
      <c r="H641" s="1"/>
      <c r="I641" s="1"/>
    </row>
    <row r="642" spans="1:9">
      <c r="A642" s="1">
        <v>640</v>
      </c>
      <c r="B642" s="4"/>
      <c r="C642" s="4"/>
      <c r="D642" s="1"/>
      <c r="E642" s="1"/>
      <c r="F642" s="1"/>
      <c r="G642" s="1"/>
      <c r="H642" s="1"/>
      <c r="I642" s="1"/>
    </row>
    <row r="643" spans="1:9">
      <c r="A643" s="1">
        <v>641</v>
      </c>
      <c r="B643" s="4"/>
      <c r="C643" s="4"/>
      <c r="D643" s="1"/>
      <c r="E643" s="1"/>
      <c r="F643" s="1"/>
      <c r="G643" s="1"/>
      <c r="H643" s="1"/>
      <c r="I643" s="1"/>
    </row>
    <row r="644" spans="1:9">
      <c r="A644" s="1">
        <v>642</v>
      </c>
      <c r="B644" s="4"/>
      <c r="C644" s="4"/>
      <c r="D644" s="1"/>
      <c r="E644" s="1"/>
      <c r="F644" s="1"/>
      <c r="G644" s="1"/>
      <c r="H644" s="1"/>
      <c r="I644" s="1"/>
    </row>
    <row r="645" spans="1:9">
      <c r="A645" s="1">
        <v>643</v>
      </c>
      <c r="B645" s="4"/>
      <c r="C645" s="4"/>
      <c r="D645" s="1"/>
      <c r="E645" s="1"/>
      <c r="F645" s="1"/>
      <c r="G645" s="1"/>
      <c r="H645" s="1"/>
      <c r="I645" s="1"/>
    </row>
    <row r="646" spans="1:9">
      <c r="A646" s="1">
        <v>644</v>
      </c>
      <c r="B646" s="4"/>
      <c r="C646" s="4"/>
      <c r="D646" s="1"/>
      <c r="E646" s="1"/>
      <c r="F646" s="1"/>
      <c r="G646" s="1"/>
      <c r="H646" s="1"/>
      <c r="I646" s="1"/>
    </row>
    <row r="647" spans="1:9">
      <c r="A647" s="1">
        <v>645</v>
      </c>
      <c r="B647" s="4"/>
      <c r="C647" s="4"/>
      <c r="D647" s="1"/>
      <c r="E647" s="1"/>
      <c r="F647" s="1"/>
      <c r="G647" s="1"/>
      <c r="H647" s="1"/>
      <c r="I647" s="1"/>
    </row>
    <row r="648" spans="1:9">
      <c r="A648" s="1">
        <v>646</v>
      </c>
      <c r="B648" s="4"/>
      <c r="C648" s="4"/>
      <c r="D648" s="1"/>
      <c r="E648" s="1"/>
      <c r="F648" s="1"/>
      <c r="G648" s="1"/>
      <c r="H648" s="1"/>
      <c r="I648" s="1"/>
    </row>
    <row r="649" spans="1:9">
      <c r="A649" s="1">
        <v>647</v>
      </c>
      <c r="B649" s="4"/>
      <c r="C649" s="4"/>
      <c r="D649" s="1"/>
      <c r="E649" s="1"/>
      <c r="F649" s="1"/>
      <c r="G649" s="1"/>
      <c r="H649" s="1"/>
      <c r="I649" s="1"/>
    </row>
    <row r="650" spans="1:9">
      <c r="A650" s="1">
        <v>648</v>
      </c>
      <c r="B650" s="4"/>
      <c r="C650" s="4"/>
      <c r="D650" s="1"/>
      <c r="E650" s="1"/>
      <c r="F650" s="1"/>
      <c r="G650" s="1"/>
      <c r="H650" s="1"/>
      <c r="I650" s="1"/>
    </row>
    <row r="651" spans="1:9">
      <c r="A651" s="1">
        <v>649</v>
      </c>
      <c r="B651" s="4"/>
      <c r="C651" s="4"/>
      <c r="D651" s="1"/>
      <c r="E651" s="1"/>
      <c r="F651" s="1"/>
      <c r="G651" s="1"/>
      <c r="H651" s="1"/>
      <c r="I651" s="1"/>
    </row>
    <row r="652" spans="1:9">
      <c r="A652" s="1">
        <v>650</v>
      </c>
      <c r="B652" s="4"/>
      <c r="C652" s="4"/>
      <c r="D652" s="1"/>
      <c r="E652" s="1"/>
      <c r="F652" s="1"/>
      <c r="G652" s="1"/>
      <c r="H652" s="1"/>
      <c r="I652" s="1"/>
    </row>
    <row r="653" spans="1:9">
      <c r="A653" s="1">
        <v>651</v>
      </c>
      <c r="B653" s="4"/>
      <c r="C653" s="4"/>
      <c r="D653" s="1"/>
      <c r="E653" s="1"/>
      <c r="F653" s="1"/>
      <c r="G653" s="1"/>
      <c r="H653" s="1"/>
      <c r="I653" s="1"/>
    </row>
    <row r="654" spans="1:9">
      <c r="A654" s="1">
        <v>652</v>
      </c>
      <c r="B654" s="4"/>
      <c r="C654" s="4"/>
      <c r="D654" s="1"/>
      <c r="E654" s="1"/>
      <c r="F654" s="1"/>
      <c r="G654" s="1"/>
      <c r="H654" s="1"/>
      <c r="I654" s="1"/>
    </row>
    <row r="655" spans="1:9">
      <c r="A655" s="1">
        <v>653</v>
      </c>
      <c r="B655" s="4"/>
      <c r="C655" s="4"/>
      <c r="D655" s="1"/>
      <c r="E655" s="1"/>
      <c r="F655" s="1"/>
      <c r="G655" s="1"/>
      <c r="H655" s="1"/>
      <c r="I655" s="1"/>
    </row>
    <row r="656" spans="1:9">
      <c r="A656" s="1">
        <v>654</v>
      </c>
      <c r="B656" s="4"/>
      <c r="C656" s="4"/>
      <c r="D656" s="1"/>
      <c r="E656" s="1"/>
      <c r="F656" s="1"/>
      <c r="G656" s="1"/>
      <c r="H656" s="1"/>
      <c r="I656" s="1"/>
    </row>
    <row r="657" spans="1:9">
      <c r="A657" s="1">
        <v>655</v>
      </c>
      <c r="B657" s="4"/>
      <c r="C657" s="4"/>
      <c r="D657" s="1"/>
      <c r="E657" s="1"/>
      <c r="F657" s="1"/>
      <c r="G657" s="1"/>
      <c r="H657" s="1"/>
      <c r="I657" s="1"/>
    </row>
    <row r="658" spans="1:9">
      <c r="A658" s="1">
        <v>656</v>
      </c>
      <c r="B658" s="4"/>
      <c r="C658" s="4"/>
      <c r="D658" s="1"/>
      <c r="E658" s="1"/>
      <c r="F658" s="1"/>
      <c r="G658" s="1"/>
      <c r="H658" s="1"/>
      <c r="I658" s="1"/>
    </row>
    <row r="659" spans="1:9">
      <c r="A659" s="1">
        <v>657</v>
      </c>
      <c r="B659" s="4"/>
      <c r="C659" s="4"/>
      <c r="D659" s="1"/>
      <c r="E659" s="1"/>
      <c r="F659" s="1"/>
      <c r="G659" s="1"/>
      <c r="H659" s="1"/>
      <c r="I659" s="1"/>
    </row>
    <row r="660" spans="1:9">
      <c r="A660" s="1">
        <v>658</v>
      </c>
      <c r="B660" s="4"/>
      <c r="C660" s="4"/>
      <c r="D660" s="1"/>
      <c r="E660" s="1"/>
      <c r="F660" s="1"/>
      <c r="G660" s="1"/>
      <c r="H660" s="1"/>
      <c r="I660" s="1"/>
    </row>
    <row r="661" spans="1:9">
      <c r="A661" s="1">
        <v>659</v>
      </c>
      <c r="B661" s="4"/>
      <c r="C661" s="4"/>
      <c r="D661" s="1"/>
      <c r="E661" s="1"/>
      <c r="F661" s="1"/>
      <c r="G661" s="1"/>
      <c r="H661" s="1"/>
      <c r="I661" s="1"/>
    </row>
    <row r="662" spans="1:9">
      <c r="A662" s="1">
        <v>660</v>
      </c>
      <c r="B662" s="4"/>
      <c r="C662" s="4"/>
      <c r="D662" s="1"/>
      <c r="E662" s="1"/>
      <c r="F662" s="1"/>
      <c r="G662" s="1"/>
      <c r="H662" s="1"/>
      <c r="I662" s="1"/>
    </row>
    <row r="663" spans="1:9">
      <c r="A663" s="1">
        <v>661</v>
      </c>
      <c r="B663" s="4"/>
      <c r="C663" s="4"/>
      <c r="D663" s="1"/>
      <c r="E663" s="1"/>
      <c r="F663" s="1"/>
      <c r="G663" s="1"/>
      <c r="H663" s="1"/>
      <c r="I663" s="1"/>
    </row>
    <row r="664" spans="1:9">
      <c r="A664" s="1">
        <v>662</v>
      </c>
      <c r="B664" s="4"/>
      <c r="C664" s="4"/>
      <c r="D664" s="1"/>
      <c r="E664" s="1"/>
      <c r="F664" s="1"/>
      <c r="G664" s="1"/>
      <c r="H664" s="1"/>
      <c r="I664" s="1"/>
    </row>
    <row r="665" spans="1:9">
      <c r="A665" s="1">
        <v>663</v>
      </c>
      <c r="B665" s="4"/>
      <c r="C665" s="4"/>
      <c r="D665" s="1"/>
      <c r="E665" s="1"/>
      <c r="F665" s="1"/>
      <c r="G665" s="1"/>
      <c r="H665" s="1"/>
      <c r="I665" s="1"/>
    </row>
    <row r="666" spans="1:9">
      <c r="A666" s="1">
        <v>664</v>
      </c>
      <c r="B666" s="4"/>
      <c r="C666" s="4"/>
      <c r="D666" s="1"/>
      <c r="E666" s="1"/>
      <c r="F666" s="1"/>
      <c r="G666" s="1"/>
      <c r="H666" s="1"/>
      <c r="I666" s="1"/>
    </row>
    <row r="667" spans="1:9">
      <c r="A667" s="1">
        <v>665</v>
      </c>
      <c r="B667" s="4"/>
      <c r="C667" s="4"/>
      <c r="D667" s="1"/>
      <c r="E667" s="1"/>
      <c r="F667" s="1"/>
      <c r="G667" s="1"/>
      <c r="H667" s="1"/>
      <c r="I667" s="1"/>
    </row>
    <row r="668" spans="1:9">
      <c r="A668" s="1">
        <v>666</v>
      </c>
      <c r="B668" s="4"/>
      <c r="C668" s="4"/>
      <c r="D668" s="1"/>
      <c r="E668" s="1"/>
      <c r="F668" s="1"/>
      <c r="G668" s="1"/>
      <c r="H668" s="1"/>
      <c r="I668" s="1"/>
    </row>
    <row r="669" spans="1:9">
      <c r="A669" s="1">
        <v>667</v>
      </c>
      <c r="B669" s="4"/>
      <c r="C669" s="4"/>
      <c r="D669" s="1"/>
      <c r="E669" s="1"/>
      <c r="F669" s="1"/>
      <c r="G669" s="1"/>
      <c r="H669" s="1"/>
      <c r="I669" s="1"/>
    </row>
    <row r="670" spans="1:9">
      <c r="A670" s="1">
        <v>668</v>
      </c>
      <c r="B670" s="4"/>
      <c r="C670" s="4"/>
      <c r="D670" s="1"/>
      <c r="E670" s="1"/>
      <c r="F670" s="1"/>
      <c r="G670" s="1"/>
      <c r="H670" s="1"/>
      <c r="I670" s="1"/>
    </row>
    <row r="671" spans="1:9">
      <c r="A671" s="1">
        <v>669</v>
      </c>
      <c r="B671" s="4"/>
      <c r="C671" s="4"/>
      <c r="D671" s="1"/>
      <c r="E671" s="1"/>
      <c r="F671" s="1"/>
      <c r="G671" s="1"/>
      <c r="H671" s="1"/>
      <c r="I671" s="1"/>
    </row>
    <row r="672" spans="1:9">
      <c r="A672" s="1">
        <v>670</v>
      </c>
      <c r="B672" s="4"/>
      <c r="C672" s="4"/>
      <c r="D672" s="1"/>
      <c r="E672" s="1"/>
      <c r="F672" s="1"/>
      <c r="G672" s="1"/>
      <c r="H672" s="1"/>
      <c r="I672" s="1"/>
    </row>
    <row r="673" spans="1:9">
      <c r="A673" s="1">
        <v>671</v>
      </c>
      <c r="B673" s="4"/>
      <c r="C673" s="4"/>
      <c r="D673" s="1"/>
      <c r="E673" s="1"/>
      <c r="F673" s="1"/>
      <c r="G673" s="1"/>
      <c r="H673" s="1"/>
      <c r="I673" s="1"/>
    </row>
    <row r="674" spans="1:9">
      <c r="A674" s="1">
        <v>672</v>
      </c>
      <c r="B674" s="4"/>
      <c r="C674" s="4"/>
      <c r="D674" s="1"/>
      <c r="E674" s="1"/>
      <c r="F674" s="1"/>
      <c r="G674" s="1"/>
      <c r="H674" s="1"/>
      <c r="I674" s="1"/>
    </row>
    <row r="675" spans="1:9">
      <c r="A675" s="1">
        <v>673</v>
      </c>
      <c r="B675" s="4"/>
      <c r="C675" s="4"/>
      <c r="D675" s="1"/>
      <c r="E675" s="1"/>
      <c r="F675" s="1"/>
      <c r="G675" s="1"/>
      <c r="H675" s="1"/>
      <c r="I675" s="1"/>
    </row>
    <row r="676" spans="1:9">
      <c r="A676" s="1">
        <v>674</v>
      </c>
      <c r="B676" s="4"/>
      <c r="C676" s="4"/>
      <c r="D676" s="1"/>
      <c r="E676" s="1"/>
      <c r="F676" s="1"/>
      <c r="G676" s="1"/>
      <c r="H676" s="1"/>
      <c r="I676" s="1"/>
    </row>
    <row r="677" spans="1:9">
      <c r="A677" s="1">
        <v>675</v>
      </c>
      <c r="B677" s="4"/>
      <c r="C677" s="4"/>
      <c r="D677" s="1"/>
      <c r="E677" s="1"/>
      <c r="F677" s="1"/>
      <c r="G677" s="1"/>
      <c r="H677" s="1"/>
      <c r="I677" s="1"/>
    </row>
    <row r="678" spans="1:9">
      <c r="A678" s="1">
        <v>676</v>
      </c>
      <c r="B678" s="4"/>
      <c r="C678" s="4"/>
      <c r="D678" s="1"/>
      <c r="E678" s="1"/>
      <c r="F678" s="1"/>
      <c r="G678" s="1"/>
      <c r="H678" s="1"/>
      <c r="I678" s="1"/>
    </row>
    <row r="679" spans="1:9">
      <c r="A679" s="1">
        <v>677</v>
      </c>
      <c r="B679" s="4"/>
      <c r="C679" s="4"/>
      <c r="D679" s="1"/>
      <c r="E679" s="1"/>
      <c r="F679" s="1"/>
      <c r="G679" s="1"/>
      <c r="H679" s="1"/>
      <c r="I679" s="1"/>
    </row>
    <row r="680" spans="1:9">
      <c r="A680" s="1">
        <v>678</v>
      </c>
      <c r="B680" s="4"/>
      <c r="C680" s="4"/>
      <c r="D680" s="1"/>
      <c r="E680" s="1"/>
      <c r="F680" s="1"/>
      <c r="G680" s="1"/>
      <c r="H680" s="1"/>
      <c r="I680" s="1"/>
    </row>
    <row r="681" spans="1:9">
      <c r="A681" s="1">
        <v>679</v>
      </c>
      <c r="B681" s="4"/>
      <c r="C681" s="4"/>
      <c r="D681" s="1"/>
      <c r="E681" s="1"/>
      <c r="F681" s="1"/>
      <c r="G681" s="1"/>
      <c r="H681" s="1"/>
      <c r="I681" s="1"/>
    </row>
    <row r="682" spans="1:9">
      <c r="A682" s="1">
        <v>680</v>
      </c>
      <c r="B682" s="4"/>
      <c r="C682" s="4"/>
      <c r="D682" s="1"/>
      <c r="E682" s="1"/>
      <c r="F682" s="1"/>
      <c r="G682" s="1"/>
      <c r="H682" s="1"/>
      <c r="I682" s="1"/>
    </row>
    <row r="683" spans="1:9">
      <c r="A683" s="1">
        <v>681</v>
      </c>
      <c r="B683" s="4"/>
      <c r="C683" s="4"/>
      <c r="D683" s="1"/>
      <c r="E683" s="1"/>
      <c r="F683" s="1"/>
      <c r="G683" s="1"/>
      <c r="H683" s="1"/>
      <c r="I683" s="1"/>
    </row>
    <row r="684" spans="1:9">
      <c r="A684" s="1">
        <v>682</v>
      </c>
      <c r="B684" s="4"/>
      <c r="C684" s="4"/>
      <c r="D684" s="1"/>
      <c r="E684" s="1"/>
      <c r="F684" s="1"/>
      <c r="G684" s="1"/>
      <c r="H684" s="1"/>
      <c r="I684" s="1"/>
    </row>
    <row r="685" spans="1:9">
      <c r="A685" s="1">
        <v>683</v>
      </c>
      <c r="B685" s="4"/>
      <c r="C685" s="4"/>
      <c r="D685" s="1"/>
      <c r="E685" s="1"/>
      <c r="F685" s="1"/>
      <c r="G685" s="1"/>
      <c r="H685" s="1"/>
      <c r="I685" s="1"/>
    </row>
    <row r="686" spans="1:9">
      <c r="A686" s="1">
        <v>684</v>
      </c>
      <c r="B686" s="4"/>
      <c r="C686" s="4"/>
      <c r="D686" s="1"/>
      <c r="E686" s="1"/>
      <c r="F686" s="1"/>
      <c r="G686" s="1"/>
      <c r="H686" s="1"/>
      <c r="I686" s="1"/>
    </row>
    <row r="687" spans="1:9">
      <c r="A687" s="1">
        <v>685</v>
      </c>
      <c r="B687" s="4"/>
      <c r="C687" s="4"/>
      <c r="D687" s="1"/>
      <c r="E687" s="1"/>
      <c r="F687" s="1"/>
      <c r="G687" s="1"/>
      <c r="H687" s="1"/>
      <c r="I687" s="1"/>
    </row>
    <row r="688" spans="1:9">
      <c r="A688" s="1">
        <v>686</v>
      </c>
      <c r="B688" s="4"/>
      <c r="C688" s="4"/>
      <c r="D688" s="1"/>
      <c r="E688" s="1"/>
      <c r="F688" s="1"/>
      <c r="G688" s="1"/>
      <c r="H688" s="1"/>
      <c r="I688" s="1"/>
    </row>
    <row r="689" spans="1:9">
      <c r="A689" s="1">
        <v>687</v>
      </c>
      <c r="B689" s="4"/>
      <c r="C689" s="4"/>
      <c r="D689" s="1"/>
      <c r="E689" s="1"/>
      <c r="F689" s="1"/>
      <c r="G689" s="1"/>
      <c r="H689" s="1"/>
      <c r="I689" s="1"/>
    </row>
    <row r="690" spans="1:9">
      <c r="A690" s="1">
        <v>688</v>
      </c>
      <c r="B690" s="4"/>
      <c r="C690" s="4"/>
      <c r="D690" s="1"/>
      <c r="E690" s="1"/>
      <c r="F690" s="1"/>
      <c r="G690" s="1"/>
      <c r="H690" s="1"/>
      <c r="I690" s="1"/>
    </row>
    <row r="691" spans="1:9">
      <c r="A691" s="1">
        <v>689</v>
      </c>
      <c r="B691" s="4"/>
      <c r="C691" s="4"/>
      <c r="D691" s="1"/>
      <c r="E691" s="1"/>
      <c r="F691" s="1"/>
      <c r="G691" s="1"/>
      <c r="H691" s="1"/>
      <c r="I691" s="1"/>
    </row>
    <row r="692" spans="1:9">
      <c r="A692" s="1">
        <v>690</v>
      </c>
      <c r="B692" s="4"/>
      <c r="C692" s="4"/>
      <c r="D692" s="1"/>
      <c r="E692" s="1"/>
      <c r="F692" s="1"/>
      <c r="G692" s="1"/>
      <c r="H692" s="1"/>
      <c r="I692" s="1"/>
    </row>
    <row r="693" spans="1:9">
      <c r="A693" s="1">
        <v>691</v>
      </c>
      <c r="B693" s="4"/>
      <c r="C693" s="4"/>
      <c r="D693" s="1"/>
      <c r="E693" s="1"/>
      <c r="F693" s="1"/>
      <c r="G693" s="1"/>
      <c r="H693" s="1"/>
      <c r="I693" s="1"/>
    </row>
    <row r="694" spans="1:9">
      <c r="A694" s="1">
        <v>692</v>
      </c>
      <c r="B694" s="4"/>
      <c r="C694" s="4"/>
      <c r="D694" s="1"/>
      <c r="E694" s="1"/>
      <c r="F694" s="1"/>
      <c r="G694" s="1"/>
      <c r="H694" s="1"/>
      <c r="I694" s="1"/>
    </row>
    <row r="695" spans="1:9">
      <c r="A695" s="1">
        <v>693</v>
      </c>
      <c r="B695" s="4"/>
      <c r="C695" s="4"/>
      <c r="D695" s="1"/>
      <c r="E695" s="1"/>
      <c r="F695" s="1"/>
      <c r="G695" s="1"/>
      <c r="H695" s="1"/>
      <c r="I695" s="1"/>
    </row>
    <row r="696" spans="1:9">
      <c r="A696" s="1">
        <v>694</v>
      </c>
      <c r="B696" s="4"/>
      <c r="C696" s="4"/>
      <c r="D696" s="1"/>
      <c r="E696" s="1"/>
      <c r="F696" s="1"/>
      <c r="G696" s="1"/>
      <c r="H696" s="1"/>
      <c r="I696" s="1"/>
    </row>
    <row r="697" spans="1:9">
      <c r="A697" s="1">
        <v>695</v>
      </c>
      <c r="B697" s="4"/>
      <c r="C697" s="4"/>
      <c r="D697" s="1"/>
      <c r="E697" s="1"/>
      <c r="F697" s="1"/>
      <c r="G697" s="1"/>
      <c r="H697" s="1"/>
      <c r="I697" s="1"/>
    </row>
    <row r="698" spans="1:9">
      <c r="A698" s="1">
        <v>696</v>
      </c>
      <c r="B698" s="4"/>
      <c r="C698" s="4"/>
      <c r="D698" s="1"/>
      <c r="E698" s="1"/>
      <c r="F698" s="1"/>
      <c r="G698" s="1"/>
      <c r="H698" s="1"/>
      <c r="I698" s="1"/>
    </row>
    <row r="699" spans="1:9">
      <c r="A699" s="1">
        <v>697</v>
      </c>
      <c r="B699" s="4"/>
      <c r="C699" s="4"/>
      <c r="D699" s="1"/>
      <c r="E699" s="1"/>
      <c r="F699" s="1"/>
      <c r="G699" s="1"/>
      <c r="H699" s="1"/>
      <c r="I699" s="1"/>
    </row>
    <row r="700" spans="1:9">
      <c r="A700" s="1">
        <v>698</v>
      </c>
      <c r="B700" s="4"/>
      <c r="C700" s="4"/>
      <c r="D700" s="1"/>
      <c r="E700" s="1"/>
      <c r="F700" s="1"/>
      <c r="G700" s="1"/>
      <c r="H700" s="1"/>
      <c r="I700" s="1"/>
    </row>
    <row r="701" spans="1:9">
      <c r="A701" s="1">
        <v>699</v>
      </c>
      <c r="B701" s="4"/>
      <c r="C701" s="4"/>
      <c r="D701" s="1"/>
      <c r="E701" s="1"/>
      <c r="F701" s="1"/>
      <c r="G701" s="1"/>
      <c r="H701" s="1"/>
      <c r="I701" s="1"/>
    </row>
    <row r="702" spans="1:9">
      <c r="A702" s="1">
        <v>700</v>
      </c>
      <c r="B702" s="4"/>
      <c r="C702" s="4"/>
      <c r="D702" s="1"/>
      <c r="E702" s="1"/>
      <c r="F702" s="1"/>
      <c r="G702" s="1"/>
      <c r="H702" s="1"/>
      <c r="I702" s="1"/>
    </row>
    <row r="703" spans="1:9">
      <c r="A703" s="1">
        <v>701</v>
      </c>
      <c r="B703" s="4"/>
      <c r="C703" s="4"/>
      <c r="D703" s="1"/>
      <c r="E703" s="1"/>
      <c r="F703" s="1"/>
      <c r="G703" s="1"/>
      <c r="H703" s="1"/>
      <c r="I703" s="1"/>
    </row>
    <row r="704" spans="1:9">
      <c r="A704" s="1">
        <v>702</v>
      </c>
      <c r="B704" s="4"/>
      <c r="C704" s="4"/>
      <c r="D704" s="1"/>
      <c r="E704" s="1"/>
      <c r="F704" s="1"/>
      <c r="G704" s="1"/>
      <c r="H704" s="1"/>
      <c r="I704" s="1"/>
    </row>
    <row r="705" spans="1:9">
      <c r="A705" s="1">
        <v>703</v>
      </c>
      <c r="B705" s="4"/>
      <c r="C705" s="4"/>
      <c r="D705" s="1"/>
      <c r="E705" s="1"/>
      <c r="F705" s="1"/>
      <c r="G705" s="1"/>
      <c r="H705" s="1"/>
      <c r="I705" s="1"/>
    </row>
    <row r="706" spans="1:9">
      <c r="A706" s="1">
        <v>704</v>
      </c>
      <c r="B706" s="4"/>
      <c r="C706" s="4"/>
      <c r="D706" s="1"/>
      <c r="E706" s="1"/>
      <c r="F706" s="1"/>
      <c r="G706" s="1"/>
      <c r="H706" s="1"/>
      <c r="I706" s="1"/>
    </row>
    <row r="707" spans="1:9">
      <c r="A707" s="1">
        <v>705</v>
      </c>
      <c r="B707" s="4"/>
      <c r="C707" s="4"/>
      <c r="D707" s="1"/>
      <c r="E707" s="1"/>
      <c r="F707" s="1"/>
      <c r="G707" s="1"/>
      <c r="H707" s="1"/>
      <c r="I707" s="1"/>
    </row>
    <row r="708" spans="1:9">
      <c r="A708" s="1">
        <v>706</v>
      </c>
      <c r="B708" s="4"/>
      <c r="C708" s="4"/>
      <c r="D708" s="1"/>
      <c r="E708" s="1"/>
      <c r="F708" s="1"/>
      <c r="G708" s="1"/>
      <c r="H708" s="1"/>
      <c r="I708" s="1"/>
    </row>
    <row r="709" spans="1:9">
      <c r="A709" s="1">
        <v>707</v>
      </c>
      <c r="B709" s="4"/>
      <c r="C709" s="4"/>
      <c r="D709" s="1"/>
      <c r="E709" s="1"/>
      <c r="F709" s="1"/>
      <c r="G709" s="1"/>
      <c r="H709" s="1"/>
      <c r="I709" s="1"/>
    </row>
    <row r="710" spans="1:9">
      <c r="A710" s="1">
        <v>708</v>
      </c>
      <c r="B710" s="4"/>
      <c r="C710" s="4"/>
      <c r="D710" s="1"/>
      <c r="E710" s="1"/>
      <c r="F710" s="1"/>
      <c r="G710" s="1"/>
      <c r="H710" s="1"/>
      <c r="I710" s="1"/>
    </row>
    <row r="711" spans="1:9">
      <c r="A711" s="1">
        <v>709</v>
      </c>
      <c r="B711" s="4"/>
      <c r="C711" s="4"/>
      <c r="D711" s="1"/>
      <c r="E711" s="1"/>
      <c r="F711" s="1"/>
      <c r="G711" s="1"/>
      <c r="H711" s="1"/>
      <c r="I711" s="1"/>
    </row>
    <row r="712" spans="1:9">
      <c r="A712" s="1">
        <v>710</v>
      </c>
      <c r="B712" s="4"/>
      <c r="C712" s="4"/>
      <c r="D712" s="1"/>
      <c r="E712" s="1"/>
      <c r="F712" s="1"/>
      <c r="G712" s="1"/>
      <c r="H712" s="1"/>
      <c r="I712" s="1"/>
    </row>
    <row r="713" spans="1:9">
      <c r="A713" s="1">
        <v>711</v>
      </c>
      <c r="B713" s="4"/>
      <c r="C713" s="4"/>
      <c r="D713" s="1"/>
      <c r="E713" s="1"/>
      <c r="F713" s="1"/>
      <c r="G713" s="1"/>
      <c r="H713" s="1"/>
      <c r="I713" s="1"/>
    </row>
    <row r="714" spans="1:9">
      <c r="A714" s="1">
        <v>712</v>
      </c>
      <c r="B714" s="4"/>
      <c r="C714" s="4"/>
      <c r="D714" s="1"/>
      <c r="E714" s="1"/>
      <c r="F714" s="1"/>
      <c r="G714" s="1"/>
      <c r="H714" s="1"/>
      <c r="I714" s="1"/>
    </row>
    <row r="715" spans="1:9">
      <c r="A715" s="1">
        <v>713</v>
      </c>
      <c r="B715" s="4"/>
      <c r="C715" s="4"/>
      <c r="D715" s="1"/>
      <c r="E715" s="1"/>
      <c r="F715" s="1"/>
      <c r="G715" s="1"/>
      <c r="H715" s="1"/>
      <c r="I715" s="1"/>
    </row>
    <row r="716" spans="1:9">
      <c r="A716" s="1">
        <v>714</v>
      </c>
      <c r="B716" s="4"/>
      <c r="C716" s="4"/>
      <c r="D716" s="1"/>
      <c r="E716" s="1"/>
      <c r="F716" s="1"/>
      <c r="G716" s="1"/>
      <c r="H716" s="1"/>
      <c r="I716" s="1"/>
    </row>
    <row r="717" spans="1:9">
      <c r="A717" s="1">
        <v>715</v>
      </c>
      <c r="B717" s="4"/>
      <c r="C717" s="4"/>
      <c r="D717" s="1"/>
      <c r="E717" s="1"/>
      <c r="F717" s="1"/>
      <c r="G717" s="1"/>
      <c r="H717" s="1"/>
      <c r="I717" s="1"/>
    </row>
    <row r="718" spans="1:9">
      <c r="A718" s="1">
        <v>716</v>
      </c>
      <c r="B718" s="4"/>
      <c r="C718" s="4"/>
      <c r="D718" s="1"/>
      <c r="E718" s="1"/>
      <c r="F718" s="1"/>
      <c r="G718" s="1"/>
      <c r="H718" s="1"/>
      <c r="I718" s="1"/>
    </row>
    <row r="719" spans="1:9">
      <c r="A719" s="1">
        <v>717</v>
      </c>
      <c r="B719" s="4"/>
      <c r="C719" s="4"/>
      <c r="D719" s="1"/>
      <c r="E719" s="1"/>
      <c r="F719" s="1"/>
      <c r="G719" s="1"/>
      <c r="H719" s="1"/>
      <c r="I719" s="1"/>
    </row>
    <row r="720" spans="1:9">
      <c r="A720" s="1">
        <v>718</v>
      </c>
      <c r="B720" s="4"/>
      <c r="C720" s="4"/>
      <c r="D720" s="1"/>
      <c r="E720" s="1"/>
      <c r="F720" s="1"/>
      <c r="G720" s="1"/>
      <c r="H720" s="1"/>
      <c r="I720" s="1"/>
    </row>
    <row r="721" spans="1:9">
      <c r="A721" s="1">
        <v>719</v>
      </c>
      <c r="B721" s="4"/>
      <c r="C721" s="4"/>
      <c r="D721" s="1"/>
      <c r="E721" s="1"/>
      <c r="F721" s="1"/>
      <c r="G721" s="1"/>
      <c r="H721" s="1"/>
      <c r="I721" s="1"/>
    </row>
    <row r="722" spans="1:9">
      <c r="A722" s="1">
        <v>720</v>
      </c>
      <c r="B722" s="4"/>
      <c r="C722" s="4"/>
      <c r="D722" s="1"/>
      <c r="E722" s="1"/>
      <c r="F722" s="1"/>
      <c r="G722" s="1"/>
      <c r="H722" s="1"/>
      <c r="I722" s="1"/>
    </row>
    <row r="723" spans="1:9">
      <c r="A723" s="1">
        <v>721</v>
      </c>
      <c r="B723" s="4"/>
      <c r="C723" s="4"/>
      <c r="D723" s="1"/>
      <c r="E723" s="1"/>
      <c r="F723" s="1"/>
      <c r="G723" s="1"/>
      <c r="H723" s="1"/>
      <c r="I723" s="1"/>
    </row>
    <row r="724" spans="1:9">
      <c r="A724" s="1">
        <v>722</v>
      </c>
      <c r="B724" s="4"/>
      <c r="C724" s="4"/>
      <c r="D724" s="1"/>
      <c r="E724" s="1"/>
      <c r="F724" s="1"/>
      <c r="G724" s="1"/>
      <c r="H724" s="1"/>
      <c r="I724" s="1"/>
    </row>
    <row r="725" spans="1:9">
      <c r="A725" s="1">
        <v>723</v>
      </c>
      <c r="B725" s="4"/>
      <c r="C725" s="4"/>
      <c r="D725" s="1"/>
      <c r="E725" s="1"/>
      <c r="F725" s="1"/>
      <c r="G725" s="1"/>
      <c r="H725" s="1"/>
      <c r="I725" s="1"/>
    </row>
    <row r="726" spans="1:9">
      <c r="A726" s="1">
        <v>724</v>
      </c>
      <c r="B726" s="4"/>
      <c r="C726" s="4"/>
      <c r="D726" s="1"/>
      <c r="E726" s="1"/>
      <c r="F726" s="1"/>
      <c r="G726" s="1"/>
      <c r="H726" s="1"/>
      <c r="I726" s="1"/>
    </row>
    <row r="727" spans="1:9">
      <c r="A727" s="1">
        <v>725</v>
      </c>
      <c r="B727" s="4"/>
      <c r="C727" s="4"/>
      <c r="D727" s="1"/>
      <c r="E727" s="1"/>
      <c r="F727" s="1"/>
      <c r="G727" s="1"/>
      <c r="H727" s="1"/>
      <c r="I727" s="1"/>
    </row>
    <row r="728" spans="1:9">
      <c r="A728" s="1">
        <v>726</v>
      </c>
      <c r="B728" s="4"/>
      <c r="C728" s="4"/>
      <c r="D728" s="1"/>
      <c r="E728" s="1"/>
      <c r="F728" s="1"/>
      <c r="G728" s="1"/>
      <c r="H728" s="1"/>
      <c r="I728" s="1"/>
    </row>
    <row r="729" spans="1:9">
      <c r="A729" s="1">
        <v>727</v>
      </c>
      <c r="B729" s="4"/>
      <c r="C729" s="4"/>
      <c r="D729" s="1"/>
      <c r="E729" s="1"/>
      <c r="F729" s="1"/>
      <c r="G729" s="1"/>
      <c r="H729" s="1"/>
      <c r="I729" s="1"/>
    </row>
    <row r="730" spans="1:9">
      <c r="A730" s="1">
        <v>728</v>
      </c>
      <c r="B730" s="4"/>
      <c r="C730" s="4"/>
      <c r="D730" s="1"/>
      <c r="E730" s="1"/>
      <c r="F730" s="1"/>
      <c r="G730" s="1"/>
      <c r="H730" s="1"/>
      <c r="I730" s="1"/>
    </row>
    <row r="731" spans="1:9">
      <c r="A731" s="1">
        <v>729</v>
      </c>
      <c r="B731" s="4"/>
      <c r="C731" s="4"/>
      <c r="D731" s="1"/>
      <c r="E731" s="1"/>
      <c r="F731" s="1"/>
      <c r="G731" s="1"/>
      <c r="H731" s="1"/>
      <c r="I731" s="1"/>
    </row>
    <row r="732" spans="1:9">
      <c r="A732" s="1">
        <v>730</v>
      </c>
      <c r="B732" s="4"/>
      <c r="C732" s="4"/>
      <c r="D732" s="1"/>
      <c r="E732" s="1"/>
      <c r="F732" s="1"/>
      <c r="G732" s="1"/>
      <c r="H732" s="1"/>
      <c r="I732" s="1"/>
    </row>
    <row r="733" spans="1:9">
      <c r="A733" s="1">
        <v>731</v>
      </c>
      <c r="B733" s="4"/>
      <c r="C733" s="4"/>
      <c r="D733" s="1"/>
      <c r="E733" s="1"/>
      <c r="F733" s="1"/>
      <c r="G733" s="1"/>
      <c r="H733" s="1"/>
      <c r="I733" s="1"/>
    </row>
    <row r="734" spans="1:9">
      <c r="A734" s="1">
        <v>732</v>
      </c>
      <c r="B734" s="4"/>
      <c r="C734" s="4"/>
      <c r="D734" s="1"/>
      <c r="E734" s="1"/>
      <c r="F734" s="1"/>
      <c r="G734" s="1"/>
      <c r="H734" s="1"/>
      <c r="I734" s="1"/>
    </row>
    <row r="735" spans="1:9">
      <c r="A735" s="1">
        <v>733</v>
      </c>
      <c r="B735" s="4"/>
      <c r="C735" s="4"/>
      <c r="D735" s="1"/>
      <c r="E735" s="1"/>
      <c r="F735" s="1"/>
      <c r="G735" s="1"/>
      <c r="H735" s="1"/>
      <c r="I735" s="1"/>
    </row>
    <row r="736" spans="1:9">
      <c r="A736" s="1">
        <v>734</v>
      </c>
      <c r="B736" s="4"/>
      <c r="C736" s="4"/>
      <c r="D736" s="1"/>
      <c r="E736" s="1"/>
      <c r="F736" s="1"/>
      <c r="G736" s="1"/>
      <c r="H736" s="1"/>
      <c r="I736" s="1"/>
    </row>
    <row r="737" spans="1:9">
      <c r="A737" s="1">
        <v>735</v>
      </c>
      <c r="B737" s="4"/>
      <c r="C737" s="4"/>
      <c r="D737" s="1"/>
      <c r="E737" s="1"/>
      <c r="F737" s="1"/>
      <c r="G737" s="1"/>
      <c r="H737" s="1"/>
      <c r="I737" s="1"/>
    </row>
    <row r="738" spans="1:9">
      <c r="A738" s="1">
        <v>736</v>
      </c>
      <c r="B738" s="4"/>
      <c r="C738" s="4"/>
      <c r="D738" s="1"/>
      <c r="E738" s="1"/>
      <c r="F738" s="1"/>
      <c r="G738" s="1"/>
      <c r="H738" s="1"/>
      <c r="I738" s="1"/>
    </row>
    <row r="739" spans="1:9">
      <c r="A739" s="1">
        <v>737</v>
      </c>
      <c r="B739" s="4"/>
      <c r="C739" s="4"/>
      <c r="D739" s="1"/>
      <c r="E739" s="1"/>
      <c r="F739" s="1"/>
      <c r="G739" s="1"/>
      <c r="H739" s="1"/>
      <c r="I739" s="1"/>
    </row>
    <row r="740" spans="1:9">
      <c r="A740" s="1">
        <v>738</v>
      </c>
      <c r="B740" s="4"/>
      <c r="C740" s="4"/>
      <c r="D740" s="1"/>
      <c r="E740" s="1"/>
      <c r="F740" s="1"/>
      <c r="G740" s="1"/>
      <c r="H740" s="1"/>
      <c r="I740" s="1"/>
    </row>
    <row r="741" spans="1:9">
      <c r="A741" s="1">
        <v>739</v>
      </c>
      <c r="B741" s="4"/>
      <c r="C741" s="4"/>
      <c r="D741" s="1"/>
      <c r="E741" s="1"/>
      <c r="F741" s="1"/>
      <c r="G741" s="1"/>
      <c r="H741" s="1"/>
      <c r="I741" s="1"/>
    </row>
    <row r="742" spans="1:9">
      <c r="A742" s="1">
        <v>740</v>
      </c>
      <c r="B742" s="4"/>
      <c r="C742" s="4"/>
      <c r="D742" s="1"/>
      <c r="E742" s="1"/>
      <c r="F742" s="1"/>
      <c r="G742" s="1"/>
      <c r="H742" s="1"/>
      <c r="I742" s="1"/>
    </row>
    <row r="743" spans="1:9">
      <c r="A743" s="1">
        <v>741</v>
      </c>
      <c r="B743" s="4"/>
      <c r="C743" s="4"/>
      <c r="D743" s="1"/>
      <c r="E743" s="1"/>
      <c r="F743" s="1"/>
      <c r="G743" s="1"/>
      <c r="H743" s="1"/>
      <c r="I743" s="1"/>
    </row>
    <row r="744" spans="1:9">
      <c r="A744" s="1">
        <v>742</v>
      </c>
      <c r="B744" s="4"/>
      <c r="C744" s="4"/>
      <c r="D744" s="1"/>
      <c r="E744" s="1"/>
      <c r="F744" s="1"/>
      <c r="G744" s="1"/>
      <c r="H744" s="1"/>
      <c r="I744" s="1"/>
    </row>
    <row r="745" spans="1:9">
      <c r="A745" s="1">
        <v>743</v>
      </c>
      <c r="B745" s="4"/>
      <c r="C745" s="4"/>
      <c r="D745" s="1"/>
      <c r="E745" s="1"/>
      <c r="F745" s="1"/>
      <c r="G745" s="1"/>
      <c r="H745" s="1"/>
      <c r="I745" s="1"/>
    </row>
    <row r="746" spans="1:9">
      <c r="A746" s="1">
        <v>744</v>
      </c>
      <c r="B746" s="4"/>
      <c r="C746" s="4"/>
      <c r="D746" s="1"/>
      <c r="E746" s="1"/>
      <c r="F746" s="1"/>
      <c r="G746" s="1"/>
      <c r="H746" s="1"/>
      <c r="I746" s="1"/>
    </row>
    <row r="747" spans="1:9">
      <c r="A747" s="1">
        <v>745</v>
      </c>
      <c r="B747" s="4"/>
      <c r="C747" s="4"/>
      <c r="D747" s="1"/>
      <c r="E747" s="1"/>
      <c r="F747" s="1"/>
      <c r="G747" s="1"/>
      <c r="H747" s="1"/>
      <c r="I747" s="1"/>
    </row>
    <row r="748" spans="1:9">
      <c r="A748" s="1">
        <v>746</v>
      </c>
      <c r="B748" s="4"/>
      <c r="C748" s="4"/>
      <c r="D748" s="1"/>
      <c r="E748" s="1"/>
      <c r="F748" s="1"/>
      <c r="G748" s="1"/>
      <c r="H748" s="1"/>
      <c r="I748" s="1"/>
    </row>
    <row r="749" spans="1:9">
      <c r="A749" s="1">
        <v>747</v>
      </c>
      <c r="B749" s="4"/>
      <c r="C749" s="4"/>
      <c r="D749" s="1"/>
      <c r="E749" s="1"/>
      <c r="F749" s="1"/>
      <c r="G749" s="1"/>
      <c r="H749" s="1"/>
      <c r="I749" s="1"/>
    </row>
    <row r="750" spans="1:9">
      <c r="A750" s="1">
        <v>748</v>
      </c>
      <c r="B750" s="4"/>
      <c r="C750" s="4"/>
      <c r="D750" s="1"/>
      <c r="E750" s="1"/>
      <c r="F750" s="1"/>
      <c r="G750" s="1"/>
      <c r="H750" s="1"/>
      <c r="I750" s="1"/>
    </row>
    <row r="751" spans="1:9">
      <c r="A751" s="1">
        <v>749</v>
      </c>
      <c r="B751" s="4"/>
      <c r="C751" s="4"/>
      <c r="D751" s="1"/>
      <c r="E751" s="1"/>
      <c r="F751" s="1"/>
      <c r="G751" s="1"/>
      <c r="H751" s="1"/>
      <c r="I751" s="1"/>
    </row>
    <row r="752" spans="1:9">
      <c r="A752" s="1">
        <v>750</v>
      </c>
      <c r="B752" s="4"/>
      <c r="C752" s="4"/>
      <c r="D752" s="1"/>
      <c r="E752" s="1"/>
      <c r="F752" s="1"/>
      <c r="G752" s="1"/>
      <c r="H752" s="1"/>
      <c r="I752" s="1"/>
    </row>
    <row r="753" spans="1:9">
      <c r="A753" s="1">
        <v>751</v>
      </c>
      <c r="B753" s="4"/>
      <c r="C753" s="4"/>
      <c r="D753" s="1"/>
      <c r="E753" s="1"/>
      <c r="F753" s="1"/>
      <c r="G753" s="1"/>
      <c r="H753" s="1"/>
      <c r="I753" s="1"/>
    </row>
    <row r="754" spans="1:9">
      <c r="A754" s="1">
        <v>752</v>
      </c>
      <c r="B754" s="4"/>
      <c r="C754" s="4"/>
      <c r="D754" s="1"/>
      <c r="E754" s="1"/>
      <c r="F754" s="1"/>
      <c r="G754" s="1"/>
      <c r="H754" s="1"/>
      <c r="I754" s="1"/>
    </row>
    <row r="755" spans="1:9">
      <c r="A755" s="1">
        <v>753</v>
      </c>
      <c r="B755" s="4"/>
      <c r="C755" s="4"/>
      <c r="D755" s="1"/>
      <c r="E755" s="1"/>
      <c r="F755" s="1"/>
      <c r="G755" s="1"/>
      <c r="H755" s="1"/>
      <c r="I755" s="1"/>
    </row>
    <row r="756" spans="1:9">
      <c r="A756" s="1">
        <v>754</v>
      </c>
      <c r="B756" s="4"/>
      <c r="C756" s="4"/>
      <c r="D756" s="1"/>
      <c r="E756" s="1"/>
      <c r="F756" s="1"/>
      <c r="G756" s="1"/>
      <c r="H756" s="1"/>
      <c r="I756" s="1"/>
    </row>
    <row r="757" spans="1:9">
      <c r="A757" s="1">
        <v>755</v>
      </c>
      <c r="B757" s="4"/>
      <c r="C757" s="4"/>
      <c r="D757" s="1"/>
      <c r="E757" s="1"/>
      <c r="F757" s="1"/>
      <c r="G757" s="1"/>
      <c r="H757" s="1"/>
      <c r="I757" s="1"/>
    </row>
    <row r="758" spans="1:9">
      <c r="A758" s="1">
        <v>756</v>
      </c>
      <c r="B758" s="4"/>
      <c r="C758" s="4"/>
      <c r="D758" s="1"/>
      <c r="E758" s="1"/>
      <c r="F758" s="1"/>
      <c r="G758" s="1"/>
      <c r="H758" s="1"/>
      <c r="I758" s="1"/>
    </row>
    <row r="759" spans="1:9">
      <c r="A759" s="1">
        <v>757</v>
      </c>
      <c r="B759" s="4"/>
      <c r="C759" s="4"/>
      <c r="D759" s="1"/>
      <c r="E759" s="1"/>
      <c r="F759" s="1"/>
      <c r="G759" s="1"/>
      <c r="H759" s="1"/>
      <c r="I759" s="1"/>
    </row>
    <row r="760" spans="1:9">
      <c r="A760" s="1">
        <v>758</v>
      </c>
      <c r="B760" s="4"/>
      <c r="C760" s="4"/>
      <c r="D760" s="1"/>
      <c r="E760" s="1"/>
      <c r="F760" s="1"/>
      <c r="G760" s="1"/>
      <c r="H760" s="1"/>
      <c r="I760" s="1"/>
    </row>
    <row r="761" spans="1:9">
      <c r="A761" s="1">
        <v>759</v>
      </c>
      <c r="B761" s="4"/>
      <c r="C761" s="4"/>
      <c r="D761" s="1"/>
      <c r="E761" s="1"/>
      <c r="F761" s="1"/>
      <c r="G761" s="1"/>
      <c r="H761" s="1"/>
      <c r="I761" s="1"/>
    </row>
    <row r="762" spans="1:9">
      <c r="A762" s="1">
        <v>760</v>
      </c>
      <c r="B762" s="4"/>
      <c r="C762" s="4"/>
      <c r="D762" s="1"/>
      <c r="E762" s="1"/>
      <c r="F762" s="1"/>
      <c r="G762" s="1"/>
      <c r="H762" s="1"/>
      <c r="I762" s="1"/>
    </row>
    <row r="763" spans="1:9">
      <c r="A763" s="1">
        <v>761</v>
      </c>
      <c r="B763" s="4"/>
      <c r="C763" s="4"/>
      <c r="D763" s="1"/>
      <c r="E763" s="1"/>
      <c r="F763" s="1"/>
      <c r="G763" s="1"/>
      <c r="H763" s="1"/>
      <c r="I763" s="1"/>
    </row>
    <row r="764" spans="1:9">
      <c r="A764" s="1">
        <v>762</v>
      </c>
      <c r="B764" s="4"/>
      <c r="C764" s="4"/>
      <c r="D764" s="1"/>
      <c r="E764" s="1"/>
      <c r="F764" s="1"/>
      <c r="G764" s="1"/>
      <c r="H764" s="1"/>
      <c r="I764" s="1"/>
    </row>
    <row r="765" spans="1:9">
      <c r="A765" s="1">
        <v>763</v>
      </c>
      <c r="B765" s="4"/>
      <c r="C765" s="4"/>
      <c r="D765" s="1"/>
      <c r="E765" s="1"/>
      <c r="F765" s="1"/>
      <c r="G765" s="1"/>
      <c r="H765" s="1"/>
      <c r="I765" s="1"/>
    </row>
    <row r="766" spans="1:9">
      <c r="A766" s="1">
        <v>764</v>
      </c>
      <c r="B766" s="4"/>
      <c r="C766" s="4"/>
      <c r="D766" s="1"/>
      <c r="E766" s="1"/>
      <c r="F766" s="1"/>
      <c r="G766" s="1"/>
      <c r="H766" s="1"/>
      <c r="I766" s="1"/>
    </row>
    <row r="767" spans="1:9">
      <c r="A767" s="1">
        <v>765</v>
      </c>
      <c r="B767" s="4"/>
      <c r="C767" s="4"/>
      <c r="D767" s="1"/>
      <c r="E767" s="1"/>
      <c r="F767" s="1"/>
      <c r="G767" s="1"/>
      <c r="H767" s="1"/>
      <c r="I767" s="1"/>
    </row>
    <row r="768" spans="1:9">
      <c r="A768" s="1">
        <v>766</v>
      </c>
      <c r="B768" s="4"/>
      <c r="C768" s="4"/>
      <c r="D768" s="1"/>
      <c r="E768" s="1"/>
      <c r="F768" s="1"/>
      <c r="G768" s="1"/>
      <c r="H768" s="1"/>
      <c r="I768" s="1"/>
    </row>
    <row r="769" spans="1:9">
      <c r="A769" s="1">
        <v>767</v>
      </c>
      <c r="B769" s="4"/>
      <c r="C769" s="4"/>
      <c r="D769" s="1"/>
      <c r="E769" s="1"/>
      <c r="F769" s="1"/>
      <c r="G769" s="1"/>
      <c r="H769" s="1"/>
      <c r="I769" s="1"/>
    </row>
    <row r="770" spans="1:9">
      <c r="A770" s="1">
        <v>768</v>
      </c>
      <c r="B770" s="4"/>
      <c r="C770" s="4"/>
      <c r="D770" s="1"/>
      <c r="E770" s="1"/>
      <c r="F770" s="1"/>
      <c r="G770" s="1"/>
      <c r="H770" s="1"/>
      <c r="I770" s="1"/>
    </row>
    <row r="771" spans="1:9">
      <c r="A771" s="1">
        <v>769</v>
      </c>
      <c r="B771" s="4"/>
      <c r="C771" s="4"/>
      <c r="D771" s="1"/>
      <c r="E771" s="1"/>
      <c r="F771" s="1"/>
      <c r="G771" s="1"/>
      <c r="H771" s="1"/>
      <c r="I771" s="1"/>
    </row>
    <row r="772" spans="1:9">
      <c r="A772" s="1">
        <v>770</v>
      </c>
      <c r="B772" s="4"/>
      <c r="C772" s="4"/>
      <c r="D772" s="1"/>
      <c r="E772" s="1"/>
      <c r="F772" s="1"/>
      <c r="G772" s="1"/>
      <c r="H772" s="1"/>
      <c r="I772" s="1"/>
    </row>
    <row r="773" spans="1:9">
      <c r="A773" s="1">
        <v>771</v>
      </c>
      <c r="B773" s="4"/>
      <c r="C773" s="4"/>
      <c r="D773" s="1"/>
      <c r="E773" s="1"/>
      <c r="F773" s="1"/>
      <c r="G773" s="1"/>
      <c r="H773" s="1"/>
      <c r="I773" s="1"/>
    </row>
    <row r="774" spans="1:9">
      <c r="A774" s="1">
        <v>772</v>
      </c>
      <c r="B774" s="4"/>
      <c r="C774" s="4"/>
      <c r="D774" s="1"/>
      <c r="E774" s="1"/>
      <c r="F774" s="1"/>
      <c r="G774" s="1"/>
      <c r="H774" s="1"/>
      <c r="I774" s="1"/>
    </row>
    <row r="775" spans="1:9">
      <c r="A775" s="1">
        <v>773</v>
      </c>
      <c r="B775" s="4"/>
      <c r="C775" s="4"/>
      <c r="D775" s="1"/>
      <c r="E775" s="1"/>
      <c r="F775" s="1"/>
      <c r="G775" s="1"/>
      <c r="H775" s="1"/>
      <c r="I775" s="1"/>
    </row>
    <row r="776" spans="1:9">
      <c r="A776" s="1">
        <v>774</v>
      </c>
      <c r="B776" s="4"/>
      <c r="C776" s="4"/>
      <c r="D776" s="1"/>
      <c r="E776" s="1"/>
      <c r="F776" s="1"/>
      <c r="G776" s="1"/>
      <c r="H776" s="1"/>
      <c r="I776" s="1"/>
    </row>
    <row r="777" spans="1:9">
      <c r="A777" s="1">
        <v>775</v>
      </c>
      <c r="B777" s="4"/>
      <c r="C777" s="4"/>
      <c r="D777" s="1"/>
      <c r="E777" s="1"/>
      <c r="F777" s="1"/>
      <c r="G777" s="1"/>
      <c r="H777" s="1"/>
      <c r="I777" s="1"/>
    </row>
    <row r="778" spans="1:9">
      <c r="A778" s="1">
        <v>776</v>
      </c>
      <c r="B778" s="4"/>
      <c r="C778" s="4"/>
      <c r="D778" s="1"/>
      <c r="E778" s="1"/>
      <c r="F778" s="1"/>
      <c r="G778" s="1"/>
      <c r="H778" s="1"/>
      <c r="I778" s="1"/>
    </row>
    <row r="779" spans="1:9">
      <c r="A779" s="1">
        <v>777</v>
      </c>
      <c r="B779" s="4"/>
      <c r="C779" s="4"/>
      <c r="D779" s="1"/>
      <c r="E779" s="1"/>
      <c r="F779" s="1"/>
      <c r="G779" s="1"/>
      <c r="H779" s="1"/>
      <c r="I779" s="1"/>
    </row>
    <row r="780" spans="1:9">
      <c r="A780" s="1">
        <v>778</v>
      </c>
      <c r="B780" s="4"/>
      <c r="C780" s="4"/>
      <c r="D780" s="1"/>
      <c r="E780" s="1"/>
      <c r="F780" s="1"/>
      <c r="G780" s="1"/>
      <c r="H780" s="1"/>
      <c r="I780" s="1"/>
    </row>
    <row r="781" spans="1:9">
      <c r="A781" s="1">
        <v>779</v>
      </c>
      <c r="B781" s="4"/>
      <c r="C781" s="4"/>
      <c r="D781" s="1"/>
      <c r="E781" s="1"/>
      <c r="F781" s="1"/>
      <c r="G781" s="1"/>
      <c r="H781" s="1"/>
      <c r="I781" s="1"/>
    </row>
    <row r="782" spans="1:9">
      <c r="A782" s="1">
        <v>780</v>
      </c>
      <c r="B782" s="4"/>
      <c r="C782" s="4"/>
      <c r="D782" s="1"/>
      <c r="E782" s="1"/>
      <c r="F782" s="1"/>
      <c r="G782" s="1"/>
      <c r="H782" s="1"/>
      <c r="I782" s="1"/>
    </row>
    <row r="783" spans="1:9">
      <c r="A783" s="1">
        <v>781</v>
      </c>
      <c r="B783" s="4"/>
      <c r="C783" s="4"/>
      <c r="D783" s="1"/>
      <c r="E783" s="1"/>
      <c r="F783" s="1"/>
      <c r="G783" s="1"/>
      <c r="H783" s="1"/>
      <c r="I783" s="1"/>
    </row>
    <row r="784" spans="1:9">
      <c r="A784" s="1">
        <v>782</v>
      </c>
      <c r="B784" s="4"/>
      <c r="C784" s="4"/>
      <c r="D784" s="1"/>
      <c r="E784" s="1"/>
      <c r="F784" s="1"/>
      <c r="G784" s="1"/>
      <c r="H784" s="1"/>
      <c r="I784" s="1"/>
    </row>
    <row r="785" spans="1:9">
      <c r="A785" s="1">
        <v>783</v>
      </c>
      <c r="B785" s="4"/>
      <c r="C785" s="4"/>
      <c r="D785" s="1"/>
      <c r="E785" s="1"/>
      <c r="F785" s="1"/>
      <c r="G785" s="1"/>
      <c r="H785" s="1"/>
      <c r="I785" s="1"/>
    </row>
    <row r="786" spans="1:9">
      <c r="A786" s="1">
        <v>784</v>
      </c>
      <c r="B786" s="4"/>
      <c r="C786" s="4"/>
      <c r="D786" s="1"/>
      <c r="E786" s="1"/>
      <c r="F786" s="1"/>
      <c r="G786" s="1"/>
      <c r="H786" s="1"/>
      <c r="I786" s="1"/>
    </row>
    <row r="787" spans="1:9">
      <c r="A787" s="1">
        <v>785</v>
      </c>
      <c r="B787" s="4"/>
      <c r="C787" s="4"/>
      <c r="D787" s="1"/>
      <c r="E787" s="1"/>
      <c r="F787" s="1"/>
      <c r="G787" s="1"/>
      <c r="H787" s="1"/>
      <c r="I787" s="1"/>
    </row>
    <row r="788" spans="1:9">
      <c r="A788" s="1">
        <v>786</v>
      </c>
      <c r="B788" s="4"/>
      <c r="C788" s="4"/>
      <c r="D788" s="1"/>
      <c r="E788" s="1"/>
      <c r="F788" s="1"/>
      <c r="G788" s="1"/>
      <c r="H788" s="1"/>
      <c r="I788" s="1"/>
    </row>
    <row r="789" spans="1:9">
      <c r="A789" s="1">
        <v>787</v>
      </c>
      <c r="B789" s="4"/>
      <c r="C789" s="4"/>
      <c r="D789" s="1"/>
      <c r="E789" s="1"/>
      <c r="F789" s="1"/>
      <c r="G789" s="1"/>
      <c r="H789" s="1"/>
      <c r="I789" s="1"/>
    </row>
    <row r="790" spans="1:9">
      <c r="A790" s="1">
        <v>788</v>
      </c>
      <c r="B790" s="4"/>
      <c r="C790" s="4"/>
      <c r="D790" s="1"/>
      <c r="E790" s="1"/>
      <c r="F790" s="1"/>
      <c r="G790" s="1"/>
      <c r="H790" s="1"/>
      <c r="I790" s="1"/>
    </row>
    <row r="791" spans="1:9">
      <c r="A791" s="1">
        <v>789</v>
      </c>
      <c r="B791" s="4"/>
      <c r="C791" s="4"/>
      <c r="D791" s="1"/>
      <c r="E791" s="1"/>
      <c r="F791" s="1"/>
      <c r="G791" s="1"/>
      <c r="H791" s="1"/>
      <c r="I791" s="1"/>
    </row>
    <row r="792" spans="1:9">
      <c r="A792" s="1">
        <v>790</v>
      </c>
      <c r="B792" s="4"/>
      <c r="C792" s="4"/>
      <c r="D792" s="1"/>
      <c r="E792" s="1"/>
      <c r="F792" s="1"/>
      <c r="G792" s="1"/>
      <c r="H792" s="1"/>
      <c r="I792" s="1"/>
    </row>
    <row r="793" spans="1:9">
      <c r="A793" s="1">
        <v>791</v>
      </c>
      <c r="B793" s="4"/>
      <c r="C793" s="4"/>
      <c r="D793" s="1"/>
      <c r="E793" s="1"/>
      <c r="F793" s="1"/>
      <c r="G793" s="1"/>
      <c r="H793" s="1"/>
      <c r="I793" s="1"/>
    </row>
    <row r="794" spans="1:9">
      <c r="A794" s="1">
        <v>792</v>
      </c>
      <c r="B794" s="4"/>
      <c r="C794" s="4"/>
      <c r="D794" s="1"/>
      <c r="E794" s="1"/>
      <c r="F794" s="1"/>
      <c r="G794" s="1"/>
      <c r="H794" s="1"/>
      <c r="I794" s="1"/>
    </row>
    <row r="795" spans="1:9">
      <c r="A795" s="1">
        <v>793</v>
      </c>
      <c r="B795" s="4"/>
      <c r="C795" s="4"/>
      <c r="D795" s="1"/>
      <c r="E795" s="1"/>
      <c r="F795" s="1"/>
      <c r="G795" s="1"/>
      <c r="H795" s="1"/>
      <c r="I795" s="1"/>
    </row>
    <row r="796" spans="1:9">
      <c r="A796" s="1">
        <v>794</v>
      </c>
      <c r="B796" s="4"/>
      <c r="C796" s="4"/>
      <c r="D796" s="1"/>
      <c r="E796" s="1"/>
      <c r="F796" s="1"/>
      <c r="G796" s="1"/>
      <c r="H796" s="1"/>
      <c r="I796" s="1"/>
    </row>
    <row r="797" spans="1:9">
      <c r="A797" s="1">
        <v>795</v>
      </c>
      <c r="B797" s="4"/>
      <c r="C797" s="4"/>
      <c r="D797" s="1"/>
      <c r="E797" s="1"/>
      <c r="F797" s="1"/>
      <c r="G797" s="1"/>
      <c r="H797" s="1"/>
      <c r="I797" s="1"/>
    </row>
    <row r="798" spans="1:9">
      <c r="A798" s="1">
        <v>796</v>
      </c>
      <c r="B798" s="4"/>
      <c r="C798" s="4"/>
      <c r="D798" s="1"/>
      <c r="E798" s="1"/>
      <c r="F798" s="1"/>
      <c r="G798" s="1"/>
      <c r="H798" s="1"/>
      <c r="I798" s="1"/>
    </row>
    <row r="799" spans="1:9">
      <c r="A799" s="1">
        <v>797</v>
      </c>
      <c r="B799" s="4"/>
      <c r="C799" s="4"/>
      <c r="D799" s="1"/>
      <c r="E799" s="1"/>
      <c r="F799" s="1"/>
      <c r="G799" s="1"/>
      <c r="H799" s="1"/>
      <c r="I799" s="1"/>
    </row>
    <row r="800" spans="1:9">
      <c r="A800" s="1">
        <v>798</v>
      </c>
      <c r="B800" s="4"/>
      <c r="C800" s="4"/>
      <c r="D800" s="1"/>
      <c r="E800" s="1"/>
      <c r="F800" s="1"/>
      <c r="G800" s="1"/>
      <c r="H800" s="1"/>
      <c r="I800" s="1"/>
    </row>
    <row r="801" spans="1:9">
      <c r="A801" s="1">
        <v>799</v>
      </c>
      <c r="B801" s="4"/>
      <c r="C801" s="4"/>
      <c r="D801" s="1"/>
      <c r="E801" s="1"/>
      <c r="F801" s="1"/>
      <c r="G801" s="1"/>
      <c r="H801" s="1"/>
      <c r="I801" s="1"/>
    </row>
    <row r="802" spans="1:9">
      <c r="A802" s="1">
        <v>800</v>
      </c>
      <c r="B802" s="4"/>
      <c r="C802" s="4"/>
      <c r="D802" s="1"/>
      <c r="E802" s="1"/>
      <c r="F802" s="1"/>
      <c r="G802" s="1"/>
      <c r="H802" s="1"/>
      <c r="I802" s="1"/>
    </row>
    <row r="803" spans="1:9">
      <c r="A803" s="1">
        <v>801</v>
      </c>
      <c r="B803" s="4"/>
      <c r="C803" s="4"/>
      <c r="D803" s="1"/>
      <c r="E803" s="1"/>
      <c r="F803" s="1"/>
      <c r="G803" s="1"/>
      <c r="H803" s="1"/>
      <c r="I803" s="1"/>
    </row>
    <row r="804" spans="1:9">
      <c r="A804" s="1">
        <v>802</v>
      </c>
      <c r="B804" s="4"/>
      <c r="C804" s="4"/>
      <c r="D804" s="1"/>
      <c r="E804" s="1"/>
      <c r="F804" s="1"/>
      <c r="G804" s="1"/>
      <c r="H804" s="1"/>
      <c r="I804" s="1"/>
    </row>
    <row r="805" spans="1:9">
      <c r="A805" s="1">
        <v>803</v>
      </c>
      <c r="B805" s="4"/>
      <c r="C805" s="4"/>
      <c r="D805" s="1"/>
      <c r="E805" s="1"/>
      <c r="F805" s="1"/>
      <c r="G805" s="1"/>
      <c r="H805" s="1"/>
      <c r="I805" s="1"/>
    </row>
    <row r="806" spans="1:9">
      <c r="A806" s="1">
        <v>804</v>
      </c>
      <c r="B806" s="4"/>
      <c r="C806" s="4"/>
      <c r="D806" s="1"/>
      <c r="E806" s="1"/>
      <c r="F806" s="1"/>
      <c r="G806" s="1"/>
      <c r="H806" s="1"/>
      <c r="I806" s="1"/>
    </row>
    <row r="807" spans="1:9">
      <c r="A807" s="1">
        <v>805</v>
      </c>
      <c r="B807" s="4"/>
      <c r="C807" s="4"/>
      <c r="D807" s="1"/>
      <c r="E807" s="1"/>
      <c r="F807" s="1"/>
      <c r="G807" s="1"/>
      <c r="H807" s="1"/>
      <c r="I807" s="1"/>
    </row>
    <row r="808" spans="1:9">
      <c r="A808" s="1">
        <v>806</v>
      </c>
      <c r="B808" s="4"/>
      <c r="C808" s="4"/>
      <c r="D808" s="1"/>
      <c r="E808" s="1"/>
      <c r="F808" s="1"/>
      <c r="G808" s="1"/>
      <c r="H808" s="1"/>
      <c r="I808" s="1"/>
    </row>
    <row r="809" spans="1:9">
      <c r="A809" s="1">
        <v>807</v>
      </c>
      <c r="B809" s="4"/>
      <c r="C809" s="4"/>
      <c r="D809" s="1"/>
      <c r="E809" s="1"/>
      <c r="F809" s="1"/>
      <c r="G809" s="1"/>
      <c r="H809" s="1"/>
      <c r="I809" s="1"/>
    </row>
    <row r="810" spans="1:9">
      <c r="A810" s="1">
        <v>808</v>
      </c>
      <c r="B810" s="4"/>
      <c r="C810" s="4"/>
      <c r="D810" s="1"/>
      <c r="E810" s="1"/>
      <c r="F810" s="1"/>
      <c r="G810" s="1"/>
      <c r="H810" s="1"/>
      <c r="I810" s="1"/>
    </row>
    <row r="811" spans="1:9">
      <c r="A811" s="1">
        <v>809</v>
      </c>
      <c r="B811" s="4"/>
      <c r="C811" s="4"/>
      <c r="D811" s="1"/>
      <c r="E811" s="1"/>
      <c r="F811" s="1"/>
      <c r="G811" s="1"/>
      <c r="H811" s="1"/>
      <c r="I811" s="1"/>
    </row>
    <row r="812" spans="1:9">
      <c r="A812" s="1">
        <v>810</v>
      </c>
      <c r="B812" s="4"/>
      <c r="C812" s="4"/>
      <c r="D812" s="1"/>
      <c r="E812" s="1"/>
      <c r="F812" s="1"/>
      <c r="G812" s="1"/>
      <c r="H812" s="1"/>
      <c r="I812" s="1"/>
    </row>
    <row r="813" spans="1:9">
      <c r="A813" s="1">
        <v>811</v>
      </c>
      <c r="B813" s="4"/>
      <c r="C813" s="4"/>
      <c r="D813" s="1"/>
      <c r="E813" s="1"/>
      <c r="F813" s="1"/>
      <c r="G813" s="1"/>
      <c r="H813" s="1"/>
      <c r="I813" s="1"/>
    </row>
    <row r="814" spans="1:9">
      <c r="A814" s="1">
        <v>812</v>
      </c>
      <c r="B814" s="4"/>
      <c r="C814" s="4"/>
      <c r="D814" s="1"/>
      <c r="E814" s="1"/>
      <c r="F814" s="1"/>
      <c r="G814" s="1"/>
      <c r="H814" s="1"/>
      <c r="I814" s="1"/>
    </row>
    <row r="815" spans="1:9">
      <c r="A815" s="1">
        <v>813</v>
      </c>
      <c r="B815" s="4"/>
      <c r="C815" s="4"/>
      <c r="D815" s="1"/>
      <c r="E815" s="1"/>
      <c r="F815" s="1"/>
      <c r="G815" s="1"/>
      <c r="H815" s="1"/>
      <c r="I815" s="1"/>
    </row>
    <row r="816" spans="1:9">
      <c r="A816" s="1">
        <v>814</v>
      </c>
      <c r="B816" s="4"/>
      <c r="C816" s="4"/>
      <c r="D816" s="1"/>
      <c r="E816" s="1"/>
      <c r="F816" s="1"/>
      <c r="G816" s="1"/>
      <c r="H816" s="1"/>
      <c r="I816" s="1"/>
    </row>
    <row r="817" spans="1:9">
      <c r="A817" s="1">
        <v>815</v>
      </c>
      <c r="B817" s="4"/>
      <c r="C817" s="4"/>
      <c r="D817" s="1"/>
      <c r="E817" s="1"/>
      <c r="F817" s="1"/>
      <c r="G817" s="1"/>
      <c r="H817" s="1"/>
      <c r="I817" s="1"/>
    </row>
    <row r="818" spans="1:9">
      <c r="A818" s="1">
        <v>816</v>
      </c>
      <c r="B818" s="4"/>
      <c r="C818" s="4"/>
      <c r="D818" s="1"/>
      <c r="E818" s="1"/>
      <c r="F818" s="1"/>
      <c r="G818" s="1"/>
      <c r="H818" s="1"/>
      <c r="I818" s="1"/>
    </row>
    <row r="819" spans="1:9">
      <c r="A819" s="1">
        <v>817</v>
      </c>
      <c r="B819" s="4"/>
      <c r="C819" s="4"/>
      <c r="D819" s="1"/>
      <c r="E819" s="1"/>
      <c r="F819" s="1"/>
      <c r="G819" s="1"/>
      <c r="H819" s="1"/>
      <c r="I819" s="1"/>
    </row>
    <row r="820" spans="1:9">
      <c r="A820" s="1">
        <v>818</v>
      </c>
      <c r="B820" s="4"/>
      <c r="C820" s="4"/>
      <c r="D820" s="1"/>
      <c r="E820" s="1"/>
      <c r="F820" s="1"/>
      <c r="G820" s="1"/>
      <c r="H820" s="1"/>
      <c r="I820" s="1"/>
    </row>
    <row r="821" spans="1:9">
      <c r="A821" s="1">
        <v>819</v>
      </c>
      <c r="B821" s="4"/>
      <c r="C821" s="4"/>
      <c r="D821" s="1"/>
      <c r="E821" s="1"/>
      <c r="F821" s="1"/>
      <c r="G821" s="1"/>
      <c r="H821" s="1"/>
      <c r="I821" s="1"/>
    </row>
    <row r="822" spans="1:9">
      <c r="A822" s="1">
        <v>820</v>
      </c>
      <c r="B822" s="4"/>
      <c r="C822" s="4"/>
      <c r="D822" s="1"/>
      <c r="E822" s="1"/>
      <c r="F822" s="1"/>
      <c r="G822" s="1"/>
      <c r="H822" s="1"/>
      <c r="I822" s="1"/>
    </row>
    <row r="823" spans="1:9">
      <c r="A823" s="1">
        <v>821</v>
      </c>
      <c r="B823" s="4"/>
      <c r="C823" s="4"/>
      <c r="D823" s="1"/>
      <c r="E823" s="1"/>
      <c r="F823" s="1"/>
      <c r="G823" s="1"/>
      <c r="H823" s="1"/>
      <c r="I823" s="1"/>
    </row>
    <row r="824" spans="1:9">
      <c r="A824" s="1">
        <v>822</v>
      </c>
      <c r="B824" s="4"/>
      <c r="C824" s="4"/>
      <c r="D824" s="1"/>
      <c r="E824" s="1"/>
      <c r="F824" s="1"/>
      <c r="G824" s="1"/>
      <c r="H824" s="1"/>
      <c r="I824" s="1"/>
    </row>
    <row r="825" spans="1:9">
      <c r="A825" s="1">
        <v>823</v>
      </c>
      <c r="B825" s="4"/>
      <c r="C825" s="4"/>
      <c r="D825" s="1"/>
      <c r="E825" s="1"/>
      <c r="F825" s="1"/>
      <c r="G825" s="1"/>
      <c r="H825" s="1"/>
      <c r="I825" s="1"/>
    </row>
    <row r="826" spans="1:9">
      <c r="A826" s="1">
        <v>824</v>
      </c>
      <c r="B826" s="4"/>
      <c r="C826" s="4"/>
      <c r="D826" s="1"/>
      <c r="E826" s="1"/>
      <c r="F826" s="1"/>
      <c r="G826" s="1"/>
      <c r="H826" s="1"/>
      <c r="I826" s="1"/>
    </row>
    <row r="827" spans="1:9">
      <c r="A827" s="1">
        <v>825</v>
      </c>
      <c r="B827" s="4"/>
      <c r="C827" s="4"/>
      <c r="D827" s="1"/>
      <c r="E827" s="1"/>
      <c r="F827" s="1"/>
      <c r="G827" s="1"/>
      <c r="H827" s="1"/>
      <c r="I827" s="1"/>
    </row>
    <row r="828" spans="1:9">
      <c r="A828" s="1">
        <v>826</v>
      </c>
      <c r="B828" s="4"/>
      <c r="C828" s="4"/>
      <c r="D828" s="1"/>
      <c r="E828" s="1"/>
      <c r="F828" s="1"/>
      <c r="G828" s="1"/>
      <c r="H828" s="1"/>
      <c r="I828" s="1"/>
    </row>
    <row r="829" spans="1:9">
      <c r="A829" s="1">
        <v>827</v>
      </c>
      <c r="B829" s="4"/>
      <c r="C829" s="4"/>
      <c r="D829" s="1"/>
      <c r="E829" s="1"/>
      <c r="F829" s="1"/>
      <c r="G829" s="1"/>
      <c r="H829" s="1"/>
      <c r="I829" s="1"/>
    </row>
    <row r="830" spans="1:9">
      <c r="A830" s="1">
        <v>828</v>
      </c>
      <c r="B830" s="4"/>
      <c r="C830" s="4"/>
      <c r="D830" s="1"/>
      <c r="E830" s="1"/>
      <c r="F830" s="1"/>
      <c r="G830" s="1"/>
      <c r="H830" s="1"/>
      <c r="I830" s="1"/>
    </row>
    <row r="831" spans="1:9">
      <c r="A831" s="1">
        <v>829</v>
      </c>
      <c r="B831" s="4"/>
      <c r="C831" s="4"/>
      <c r="D831" s="1"/>
      <c r="E831" s="1"/>
      <c r="F831" s="1"/>
      <c r="G831" s="1"/>
      <c r="H831" s="1"/>
      <c r="I831" s="1"/>
    </row>
    <row r="832" spans="1:9">
      <c r="A832" s="1">
        <v>830</v>
      </c>
      <c r="B832" s="4"/>
      <c r="C832" s="4"/>
      <c r="D832" s="1"/>
      <c r="E832" s="1"/>
      <c r="F832" s="1"/>
      <c r="G832" s="1"/>
      <c r="H832" s="1"/>
      <c r="I832" s="1"/>
    </row>
    <row r="833" spans="1:9">
      <c r="A833" s="1">
        <v>831</v>
      </c>
      <c r="B833" s="4"/>
      <c r="C833" s="4"/>
      <c r="D833" s="1"/>
      <c r="E833" s="1"/>
      <c r="F833" s="1"/>
      <c r="G833" s="1"/>
      <c r="H833" s="1"/>
      <c r="I833" s="1"/>
    </row>
    <row r="834" spans="1:9">
      <c r="A834" s="1">
        <v>832</v>
      </c>
      <c r="B834" s="4"/>
      <c r="C834" s="4"/>
      <c r="D834" s="1"/>
      <c r="E834" s="1"/>
      <c r="F834" s="1"/>
      <c r="G834" s="1"/>
      <c r="H834" s="1"/>
      <c r="I834" s="1"/>
    </row>
    <row r="835" spans="1:9">
      <c r="A835" s="1">
        <v>833</v>
      </c>
      <c r="B835" s="4"/>
      <c r="C835" s="4"/>
      <c r="D835" s="1"/>
      <c r="E835" s="1"/>
      <c r="F835" s="1"/>
      <c r="G835" s="1"/>
      <c r="H835" s="1"/>
      <c r="I835" s="1"/>
    </row>
    <row r="836" spans="1:9">
      <c r="A836" s="1">
        <v>834</v>
      </c>
      <c r="B836" s="4"/>
      <c r="C836" s="4"/>
      <c r="D836" s="1"/>
      <c r="E836" s="1"/>
      <c r="F836" s="1"/>
      <c r="G836" s="1"/>
      <c r="H836" s="1"/>
      <c r="I836" s="1"/>
    </row>
    <row r="837" spans="1:9">
      <c r="A837" s="1">
        <v>835</v>
      </c>
      <c r="B837" s="4"/>
      <c r="C837" s="4"/>
      <c r="D837" s="1"/>
      <c r="E837" s="1"/>
      <c r="F837" s="1"/>
      <c r="G837" s="1"/>
      <c r="H837" s="1"/>
      <c r="I837" s="1"/>
    </row>
    <row r="838" spans="1:9">
      <c r="A838" s="1">
        <v>836</v>
      </c>
      <c r="B838" s="4"/>
      <c r="C838" s="4"/>
      <c r="D838" s="1"/>
      <c r="E838" s="1"/>
      <c r="F838" s="1"/>
      <c r="G838" s="1"/>
      <c r="H838" s="1"/>
      <c r="I838" s="1"/>
    </row>
    <row r="839" spans="1:9">
      <c r="A839" s="1">
        <v>837</v>
      </c>
      <c r="B839" s="4"/>
      <c r="C839" s="4"/>
      <c r="D839" s="1"/>
      <c r="E839" s="1"/>
      <c r="F839" s="1"/>
      <c r="G839" s="1"/>
      <c r="H839" s="1"/>
      <c r="I839" s="1"/>
    </row>
    <row r="840" spans="1:9">
      <c r="A840" s="1">
        <v>838</v>
      </c>
      <c r="B840" s="4"/>
      <c r="C840" s="4"/>
      <c r="D840" s="1"/>
      <c r="E840" s="1"/>
      <c r="F840" s="1"/>
      <c r="G840" s="1"/>
      <c r="H840" s="1"/>
      <c r="I840" s="1"/>
    </row>
    <row r="841" spans="1:9">
      <c r="A841" s="1">
        <v>839</v>
      </c>
      <c r="B841" s="4"/>
      <c r="C841" s="4"/>
      <c r="D841" s="1"/>
      <c r="E841" s="1"/>
      <c r="F841" s="1"/>
      <c r="G841" s="1"/>
      <c r="H841" s="1"/>
      <c r="I841" s="1"/>
    </row>
    <row r="842" spans="1:9">
      <c r="A842" s="1">
        <v>840</v>
      </c>
      <c r="B842" s="4"/>
      <c r="C842" s="4"/>
      <c r="D842" s="1"/>
      <c r="E842" s="1"/>
      <c r="F842" s="1"/>
      <c r="G842" s="1"/>
      <c r="H842" s="1"/>
      <c r="I842" s="1"/>
    </row>
    <row r="843" spans="1:9">
      <c r="A843" s="1">
        <v>841</v>
      </c>
      <c r="B843" s="4"/>
      <c r="C843" s="4"/>
      <c r="D843" s="1"/>
      <c r="E843" s="1"/>
      <c r="F843" s="1"/>
      <c r="G843" s="1"/>
      <c r="H843" s="1"/>
      <c r="I843" s="1"/>
    </row>
    <row r="844" spans="1:9">
      <c r="A844" s="1">
        <v>842</v>
      </c>
      <c r="B844" s="4"/>
      <c r="C844" s="4"/>
      <c r="D844" s="1"/>
      <c r="E844" s="1"/>
      <c r="F844" s="1"/>
      <c r="G844" s="1"/>
      <c r="H844" s="1"/>
      <c r="I844" s="1"/>
    </row>
    <row r="845" spans="1:9">
      <c r="A845" s="1">
        <v>843</v>
      </c>
      <c r="B845" s="4"/>
      <c r="C845" s="4"/>
      <c r="D845" s="1"/>
      <c r="E845" s="1"/>
      <c r="F845" s="1"/>
      <c r="G845" s="1"/>
      <c r="H845" s="1"/>
      <c r="I845" s="1"/>
    </row>
    <row r="846" spans="1:9">
      <c r="A846" s="1">
        <v>844</v>
      </c>
      <c r="B846" s="4"/>
      <c r="C846" s="4"/>
      <c r="D846" s="1"/>
      <c r="E846" s="1"/>
      <c r="F846" s="1"/>
      <c r="G846" s="1"/>
      <c r="H846" s="1"/>
      <c r="I846" s="1"/>
    </row>
    <row r="847" spans="1:9">
      <c r="A847" s="1">
        <v>845</v>
      </c>
      <c r="B847" s="4"/>
      <c r="C847" s="4"/>
      <c r="D847" s="1"/>
      <c r="E847" s="1"/>
      <c r="F847" s="1"/>
      <c r="G847" s="1"/>
      <c r="H847" s="1"/>
      <c r="I847" s="1"/>
    </row>
    <row r="848" spans="1:9">
      <c r="A848" s="1">
        <v>846</v>
      </c>
      <c r="B848" s="4"/>
      <c r="C848" s="4"/>
      <c r="D848" s="1"/>
      <c r="E848" s="1"/>
      <c r="F848" s="1"/>
      <c r="G848" s="1"/>
      <c r="H848" s="1"/>
      <c r="I848" s="1"/>
    </row>
    <row r="849" spans="1:9">
      <c r="A849" s="1">
        <v>847</v>
      </c>
      <c r="B849" s="4"/>
      <c r="C849" s="4"/>
      <c r="D849" s="1"/>
      <c r="E849" s="1"/>
      <c r="F849" s="1"/>
      <c r="G849" s="1"/>
      <c r="H849" s="1"/>
      <c r="I849" s="1"/>
    </row>
    <row r="850" spans="1:9">
      <c r="A850" s="1">
        <v>848</v>
      </c>
      <c r="B850" s="4"/>
      <c r="C850" s="4"/>
      <c r="D850" s="1"/>
      <c r="E850" s="1"/>
      <c r="F850" s="1"/>
      <c r="G850" s="1"/>
      <c r="H850" s="1"/>
      <c r="I850" s="1"/>
    </row>
    <row r="851" spans="1:9">
      <c r="A851" s="1">
        <v>849</v>
      </c>
      <c r="B851" s="4"/>
      <c r="C851" s="4"/>
      <c r="D851" s="1"/>
      <c r="E851" s="1"/>
      <c r="F851" s="1"/>
      <c r="G851" s="1"/>
      <c r="H851" s="1"/>
      <c r="I851" s="1"/>
    </row>
    <row r="852" spans="1:9">
      <c r="A852" s="1">
        <v>850</v>
      </c>
      <c r="B852" s="4"/>
      <c r="C852" s="4"/>
      <c r="D852" s="1"/>
      <c r="E852" s="1"/>
      <c r="F852" s="1"/>
      <c r="G852" s="1"/>
      <c r="H852" s="1"/>
      <c r="I852" s="1"/>
    </row>
    <row r="853" spans="1:9">
      <c r="A853" s="1">
        <v>851</v>
      </c>
      <c r="B853" s="4"/>
      <c r="C853" s="4"/>
      <c r="D853" s="1"/>
      <c r="E853" s="1"/>
      <c r="F853" s="1"/>
      <c r="G853" s="1"/>
      <c r="H853" s="1"/>
      <c r="I853" s="1"/>
    </row>
    <row r="854" spans="1:9">
      <c r="A854" s="1">
        <v>852</v>
      </c>
      <c r="B854" s="4"/>
      <c r="C854" s="4"/>
      <c r="D854" s="1"/>
      <c r="E854" s="1"/>
      <c r="F854" s="1"/>
      <c r="G854" s="1"/>
      <c r="H854" s="1"/>
      <c r="I854" s="1"/>
    </row>
    <row r="855" spans="1:9">
      <c r="A855" s="1">
        <v>853</v>
      </c>
      <c r="B855" s="4"/>
      <c r="C855" s="4"/>
      <c r="D855" s="1"/>
      <c r="E855" s="1"/>
      <c r="F855" s="1"/>
      <c r="G855" s="1"/>
      <c r="H855" s="1"/>
      <c r="I855" s="1"/>
    </row>
    <row r="856" spans="1:9">
      <c r="A856" s="1">
        <v>854</v>
      </c>
      <c r="B856" s="4"/>
      <c r="C856" s="4"/>
      <c r="D856" s="1"/>
      <c r="E856" s="1"/>
      <c r="F856" s="1"/>
      <c r="G856" s="1"/>
      <c r="H856" s="1"/>
      <c r="I856" s="1"/>
    </row>
    <row r="857" spans="1:9">
      <c r="A857" s="1">
        <v>855</v>
      </c>
      <c r="B857" s="4"/>
      <c r="C857" s="4"/>
      <c r="D857" s="1"/>
      <c r="E857" s="1"/>
      <c r="F857" s="1"/>
      <c r="G857" s="1"/>
      <c r="H857" s="1"/>
      <c r="I857" s="1"/>
    </row>
    <row r="858" spans="1:9">
      <c r="A858" s="1">
        <v>856</v>
      </c>
      <c r="B858" s="4"/>
      <c r="C858" s="4"/>
      <c r="D858" s="1"/>
      <c r="E858" s="1"/>
      <c r="F858" s="1"/>
      <c r="G858" s="1"/>
      <c r="H858" s="1"/>
      <c r="I858" s="1"/>
    </row>
    <row r="859" spans="1:9">
      <c r="A859" s="1">
        <v>857</v>
      </c>
      <c r="B859" s="4"/>
      <c r="C859" s="4"/>
      <c r="D859" s="1"/>
      <c r="E859" s="1"/>
      <c r="F859" s="1"/>
      <c r="G859" s="1"/>
      <c r="H859" s="1"/>
      <c r="I859" s="1"/>
    </row>
    <row r="860" spans="1:9">
      <c r="A860" s="1">
        <v>858</v>
      </c>
      <c r="B860" s="4"/>
      <c r="C860" s="4"/>
      <c r="D860" s="1"/>
      <c r="E860" s="1"/>
      <c r="F860" s="1"/>
      <c r="G860" s="1"/>
      <c r="H860" s="1"/>
      <c r="I860" s="1"/>
    </row>
    <row r="861" spans="1:9">
      <c r="A861" s="1">
        <v>859</v>
      </c>
      <c r="B861" s="4"/>
      <c r="C861" s="4"/>
      <c r="D861" s="1"/>
      <c r="E861" s="1"/>
      <c r="F861" s="1"/>
      <c r="G861" s="1"/>
      <c r="H861" s="1"/>
      <c r="I861" s="1"/>
    </row>
    <row r="862" spans="1:9">
      <c r="A862" s="1">
        <v>860</v>
      </c>
      <c r="B862" s="4"/>
      <c r="C862" s="4"/>
      <c r="D862" s="1"/>
      <c r="E862" s="1"/>
      <c r="F862" s="1"/>
      <c r="G862" s="1"/>
      <c r="H862" s="1"/>
      <c r="I862" s="1"/>
    </row>
    <row r="863" spans="1:9">
      <c r="A863" s="1">
        <v>861</v>
      </c>
      <c r="B863" s="4"/>
      <c r="C863" s="4"/>
      <c r="D863" s="1"/>
      <c r="E863" s="1"/>
      <c r="F863" s="1"/>
      <c r="G863" s="1"/>
      <c r="H863" s="1"/>
      <c r="I863" s="1"/>
    </row>
    <row r="864" spans="1:9">
      <c r="A864" s="1">
        <v>862</v>
      </c>
      <c r="B864" s="4"/>
      <c r="C864" s="4"/>
      <c r="D864" s="1"/>
      <c r="E864" s="1"/>
      <c r="F864" s="1"/>
      <c r="G864" s="1"/>
      <c r="H864" s="1"/>
      <c r="I864" s="1"/>
    </row>
    <row r="865" spans="1:9">
      <c r="A865" s="1">
        <v>863</v>
      </c>
      <c r="B865" s="4"/>
      <c r="C865" s="4"/>
      <c r="D865" s="1"/>
      <c r="E865" s="1"/>
      <c r="F865" s="1"/>
      <c r="G865" s="1"/>
      <c r="H865" s="1"/>
      <c r="I865" s="1"/>
    </row>
    <row r="866" spans="1:9">
      <c r="A866" s="1">
        <v>864</v>
      </c>
      <c r="B866" s="4"/>
      <c r="C866" s="4"/>
      <c r="D866" s="1"/>
      <c r="E866" s="1"/>
      <c r="F866" s="1"/>
      <c r="G866" s="1"/>
      <c r="H866" s="1"/>
      <c r="I866" s="1"/>
    </row>
    <row r="867" spans="1:9">
      <c r="A867" s="1">
        <v>865</v>
      </c>
      <c r="B867" s="4"/>
      <c r="C867" s="4"/>
      <c r="D867" s="1"/>
      <c r="E867" s="1"/>
      <c r="F867" s="1"/>
      <c r="G867" s="1"/>
      <c r="H867" s="1"/>
      <c r="I867" s="1"/>
    </row>
    <row r="868" spans="1:9">
      <c r="A868" s="1">
        <v>866</v>
      </c>
      <c r="B868" s="4"/>
      <c r="C868" s="4"/>
      <c r="D868" s="1"/>
      <c r="E868" s="1"/>
      <c r="F868" s="1"/>
      <c r="G868" s="1"/>
      <c r="H868" s="1"/>
      <c r="I868" s="1"/>
    </row>
    <row r="869" spans="1:9">
      <c r="A869" s="1">
        <v>867</v>
      </c>
      <c r="B869" s="4"/>
      <c r="C869" s="4"/>
      <c r="D869" s="1"/>
      <c r="E869" s="1"/>
      <c r="F869" s="1"/>
      <c r="G869" s="1"/>
      <c r="H869" s="1"/>
      <c r="I869" s="1"/>
    </row>
    <row r="870" spans="1:9">
      <c r="A870" s="1">
        <v>868</v>
      </c>
      <c r="B870" s="4"/>
      <c r="C870" s="4"/>
      <c r="D870" s="1"/>
      <c r="E870" s="1"/>
      <c r="F870" s="1"/>
      <c r="G870" s="1"/>
      <c r="H870" s="1"/>
      <c r="I870" s="1"/>
    </row>
    <row r="871" spans="1:9">
      <c r="A871" s="1">
        <v>869</v>
      </c>
      <c r="B871" s="4"/>
      <c r="C871" s="4"/>
      <c r="D871" s="1"/>
      <c r="E871" s="1"/>
      <c r="F871" s="1"/>
      <c r="G871" s="1"/>
      <c r="H871" s="1"/>
      <c r="I871" s="1"/>
    </row>
    <row r="872" spans="1:9">
      <c r="A872" s="1">
        <v>870</v>
      </c>
      <c r="B872" s="4"/>
      <c r="C872" s="4"/>
      <c r="D872" s="1"/>
      <c r="E872" s="1"/>
      <c r="F872" s="1"/>
      <c r="G872" s="1"/>
      <c r="H872" s="1"/>
      <c r="I872" s="1"/>
    </row>
    <row r="873" spans="1:9">
      <c r="A873" s="1">
        <v>871</v>
      </c>
      <c r="B873" s="4"/>
      <c r="C873" s="4"/>
      <c r="D873" s="1"/>
      <c r="E873" s="1"/>
      <c r="F873" s="1"/>
      <c r="G873" s="1"/>
      <c r="H873" s="1"/>
      <c r="I873" s="1"/>
    </row>
    <row r="874" spans="1:9">
      <c r="A874" s="1">
        <v>872</v>
      </c>
      <c r="B874" s="4"/>
      <c r="C874" s="4"/>
      <c r="D874" s="1"/>
      <c r="E874" s="1"/>
      <c r="F874" s="1"/>
      <c r="G874" s="1"/>
      <c r="H874" s="1"/>
      <c r="I874" s="1"/>
    </row>
    <row r="875" spans="1:9">
      <c r="A875" s="1">
        <v>873</v>
      </c>
      <c r="B875" s="4"/>
      <c r="C875" s="4"/>
      <c r="D875" s="1"/>
      <c r="E875" s="1"/>
      <c r="F875" s="1"/>
      <c r="G875" s="1"/>
      <c r="H875" s="1"/>
      <c r="I875" s="1"/>
    </row>
    <row r="876" spans="1:9">
      <c r="A876" s="1">
        <v>874</v>
      </c>
      <c r="B876" s="4"/>
      <c r="C876" s="4"/>
      <c r="D876" s="1"/>
      <c r="E876" s="1"/>
      <c r="F876" s="1"/>
      <c r="G876" s="1"/>
      <c r="H876" s="1"/>
      <c r="I876" s="1"/>
    </row>
    <row r="877" spans="1:9">
      <c r="A877" s="1">
        <v>875</v>
      </c>
      <c r="B877" s="4"/>
      <c r="C877" s="4"/>
      <c r="D877" s="1"/>
      <c r="E877" s="1"/>
      <c r="F877" s="1"/>
      <c r="G877" s="1"/>
      <c r="H877" s="1"/>
      <c r="I877" s="1"/>
    </row>
    <row r="878" spans="1:9">
      <c r="A878" s="1">
        <v>876</v>
      </c>
      <c r="B878" s="4"/>
      <c r="C878" s="4"/>
      <c r="D878" s="1"/>
      <c r="E878" s="1"/>
      <c r="F878" s="1"/>
      <c r="G878" s="1"/>
      <c r="H878" s="1"/>
      <c r="I878" s="1"/>
    </row>
    <row r="879" spans="1:9">
      <c r="A879" s="1">
        <v>877</v>
      </c>
      <c r="B879" s="4"/>
      <c r="C879" s="4"/>
      <c r="D879" s="1"/>
      <c r="E879" s="1"/>
      <c r="F879" s="1"/>
      <c r="G879" s="1"/>
      <c r="H879" s="1"/>
      <c r="I879" s="1"/>
    </row>
    <row r="880" spans="1:9">
      <c r="A880" s="1">
        <v>878</v>
      </c>
      <c r="B880" s="4"/>
      <c r="C880" s="4"/>
      <c r="D880" s="1"/>
      <c r="E880" s="1"/>
      <c r="F880" s="1"/>
      <c r="G880" s="1"/>
      <c r="H880" s="1"/>
      <c r="I880" s="1"/>
    </row>
    <row r="881" spans="1:9">
      <c r="A881" s="1">
        <v>879</v>
      </c>
      <c r="B881" s="4"/>
      <c r="C881" s="4"/>
      <c r="D881" s="1"/>
      <c r="E881" s="1"/>
      <c r="F881" s="1"/>
      <c r="G881" s="1"/>
      <c r="H881" s="1"/>
      <c r="I881" s="1"/>
    </row>
    <row r="882" spans="1:9">
      <c r="A882" s="1">
        <v>880</v>
      </c>
      <c r="B882" s="4"/>
      <c r="C882" s="4"/>
      <c r="D882" s="1"/>
      <c r="E882" s="1"/>
      <c r="F882" s="1"/>
      <c r="G882" s="1"/>
      <c r="H882" s="1"/>
      <c r="I882" s="1"/>
    </row>
    <row r="883" spans="1:9">
      <c r="A883" s="1">
        <v>881</v>
      </c>
      <c r="B883" s="4"/>
      <c r="C883" s="4"/>
      <c r="D883" s="1"/>
      <c r="E883" s="1"/>
      <c r="F883" s="1"/>
      <c r="G883" s="1"/>
      <c r="H883" s="1"/>
      <c r="I883" s="1"/>
    </row>
    <row r="884" spans="1:9">
      <c r="A884" s="1">
        <v>882</v>
      </c>
      <c r="B884" s="4"/>
      <c r="C884" s="4"/>
      <c r="D884" s="1"/>
      <c r="E884" s="1"/>
      <c r="F884" s="1"/>
      <c r="G884" s="1"/>
      <c r="H884" s="1"/>
      <c r="I884" s="1"/>
    </row>
    <row r="885" spans="1:9">
      <c r="A885" s="1">
        <v>883</v>
      </c>
      <c r="B885" s="4"/>
      <c r="C885" s="4"/>
      <c r="D885" s="1"/>
      <c r="E885" s="1"/>
      <c r="F885" s="1"/>
      <c r="G885" s="1"/>
      <c r="H885" s="1"/>
      <c r="I885" s="1"/>
    </row>
    <row r="886" spans="1:9">
      <c r="A886" s="1">
        <v>884</v>
      </c>
      <c r="B886" s="4"/>
      <c r="C886" s="4"/>
      <c r="D886" s="1"/>
      <c r="E886" s="1"/>
      <c r="F886" s="1"/>
      <c r="G886" s="1"/>
      <c r="H886" s="1"/>
      <c r="I886" s="1"/>
    </row>
    <row r="887" spans="1:9">
      <c r="A887" s="1">
        <v>885</v>
      </c>
      <c r="B887" s="4"/>
      <c r="C887" s="4"/>
      <c r="D887" s="1"/>
      <c r="E887" s="1"/>
      <c r="F887" s="1"/>
      <c r="G887" s="1"/>
      <c r="H887" s="1"/>
      <c r="I887" s="1"/>
    </row>
    <row r="888" spans="1:9">
      <c r="A888" s="1">
        <v>886</v>
      </c>
      <c r="B888" s="4"/>
      <c r="C888" s="4"/>
      <c r="D888" s="1"/>
      <c r="E888" s="1"/>
      <c r="F888" s="1"/>
      <c r="G888" s="1"/>
      <c r="H888" s="1"/>
      <c r="I888" s="1"/>
    </row>
    <row r="889" spans="1:9">
      <c r="A889" s="1">
        <v>887</v>
      </c>
      <c r="B889" s="4"/>
      <c r="C889" s="4"/>
      <c r="D889" s="1"/>
      <c r="E889" s="1"/>
      <c r="F889" s="1"/>
      <c r="G889" s="1"/>
      <c r="H889" s="1"/>
      <c r="I889" s="1"/>
    </row>
    <row r="890" spans="1:9">
      <c r="A890" s="1">
        <v>888</v>
      </c>
      <c r="B890" s="4"/>
      <c r="C890" s="4"/>
      <c r="D890" s="1"/>
      <c r="E890" s="1"/>
      <c r="F890" s="1"/>
      <c r="G890" s="1"/>
      <c r="H890" s="1"/>
      <c r="I890" s="1"/>
    </row>
    <row r="891" spans="1:9">
      <c r="A891" s="1">
        <v>889</v>
      </c>
      <c r="B891" s="4"/>
      <c r="C891" s="4"/>
      <c r="D891" s="1"/>
      <c r="E891" s="1"/>
      <c r="F891" s="1"/>
      <c r="G891" s="1"/>
      <c r="H891" s="1"/>
      <c r="I891" s="1"/>
    </row>
    <row r="892" spans="1:9">
      <c r="A892" s="1">
        <v>890</v>
      </c>
      <c r="B892" s="4"/>
      <c r="C892" s="4"/>
      <c r="D892" s="1"/>
      <c r="E892" s="1"/>
      <c r="F892" s="1"/>
      <c r="G892" s="1"/>
      <c r="H892" s="1"/>
      <c r="I892" s="1"/>
    </row>
    <row r="893" spans="1:9">
      <c r="A893" s="1">
        <v>891</v>
      </c>
      <c r="B893" s="4"/>
      <c r="C893" s="4"/>
      <c r="D893" s="1"/>
      <c r="E893" s="1"/>
      <c r="F893" s="1"/>
      <c r="G893" s="1"/>
      <c r="H893" s="1"/>
      <c r="I893" s="1"/>
    </row>
    <row r="894" spans="1:9">
      <c r="A894" s="1">
        <v>892</v>
      </c>
      <c r="B894" s="4"/>
      <c r="C894" s="4"/>
      <c r="D894" s="1"/>
      <c r="E894" s="1"/>
      <c r="F894" s="1"/>
      <c r="G894" s="1"/>
      <c r="H894" s="1"/>
      <c r="I894" s="1"/>
    </row>
    <row r="895" spans="1:9">
      <c r="A895" s="1">
        <v>893</v>
      </c>
      <c r="B895" s="4"/>
      <c r="C895" s="4"/>
      <c r="D895" s="1"/>
      <c r="E895" s="1"/>
      <c r="F895" s="1"/>
      <c r="G895" s="1"/>
      <c r="H895" s="1"/>
      <c r="I895" s="1"/>
    </row>
    <row r="896" spans="1:9">
      <c r="A896" s="1">
        <v>894</v>
      </c>
      <c r="B896" s="4"/>
      <c r="C896" s="4"/>
      <c r="D896" s="1"/>
      <c r="E896" s="1"/>
      <c r="F896" s="1"/>
      <c r="G896" s="1"/>
      <c r="H896" s="1"/>
      <c r="I896" s="1"/>
    </row>
    <row r="897" spans="1:9">
      <c r="A897" s="1">
        <v>895</v>
      </c>
      <c r="B897" s="4"/>
      <c r="C897" s="4"/>
      <c r="D897" s="1"/>
      <c r="E897" s="1"/>
      <c r="F897" s="1"/>
      <c r="G897" s="1"/>
      <c r="H897" s="1"/>
      <c r="I897" s="1"/>
    </row>
    <row r="898" spans="1:9">
      <c r="A898" s="1">
        <v>896</v>
      </c>
      <c r="B898" s="4"/>
      <c r="C898" s="4"/>
      <c r="D898" s="1"/>
      <c r="E898" s="1"/>
      <c r="F898" s="1"/>
      <c r="G898" s="1"/>
      <c r="H898" s="1"/>
      <c r="I898" s="1"/>
    </row>
    <row r="899" spans="1:9">
      <c r="A899" s="1">
        <v>897</v>
      </c>
      <c r="B899" s="4"/>
      <c r="C899" s="4"/>
      <c r="D899" s="1"/>
      <c r="E899" s="1"/>
      <c r="F899" s="1"/>
      <c r="G899" s="1"/>
      <c r="H899" s="1"/>
      <c r="I899" s="1"/>
    </row>
    <row r="900" spans="1:9">
      <c r="A900" s="1">
        <v>898</v>
      </c>
      <c r="B900" s="4"/>
      <c r="C900" s="4"/>
      <c r="D900" s="1"/>
      <c r="E900" s="1"/>
      <c r="F900" s="1"/>
      <c r="G900" s="1"/>
      <c r="H900" s="1"/>
      <c r="I900" s="1"/>
    </row>
    <row r="901" spans="1:9">
      <c r="A901" s="1">
        <v>899</v>
      </c>
      <c r="B901" s="4"/>
      <c r="C901" s="4"/>
      <c r="D901" s="1"/>
      <c r="E901" s="1"/>
      <c r="F901" s="1"/>
      <c r="G901" s="1"/>
      <c r="H901" s="1"/>
      <c r="I901" s="1"/>
    </row>
    <row r="902" spans="1:9">
      <c r="A902" s="1">
        <v>900</v>
      </c>
      <c r="B902" s="4"/>
      <c r="C902" s="4"/>
      <c r="D902" s="1"/>
      <c r="E902" s="1"/>
      <c r="F902" s="1"/>
      <c r="G902" s="1"/>
      <c r="H902" s="1"/>
      <c r="I902" s="1"/>
    </row>
    <row r="903" spans="1:9">
      <c r="A903" s="1">
        <v>901</v>
      </c>
      <c r="B903" s="4"/>
      <c r="C903" s="2"/>
      <c r="D903" s="1"/>
      <c r="E903" s="1"/>
      <c r="F903" s="1"/>
      <c r="G903" s="1"/>
      <c r="H903" s="1"/>
      <c r="I903" s="1"/>
    </row>
    <row r="904" spans="1:9">
      <c r="A904" s="1">
        <v>902</v>
      </c>
      <c r="B904" s="4"/>
      <c r="C904" s="2"/>
      <c r="D904" s="1"/>
      <c r="E904" s="1"/>
      <c r="F904" s="1"/>
      <c r="G904" s="1"/>
      <c r="H904" s="1"/>
      <c r="I904" s="1"/>
    </row>
    <row r="905" spans="1:9">
      <c r="A905" s="1">
        <v>903</v>
      </c>
      <c r="B905" s="4"/>
      <c r="C905" s="2"/>
      <c r="D905" s="1"/>
      <c r="E905" s="1"/>
      <c r="F905" s="1"/>
      <c r="G905" s="1"/>
      <c r="H905" s="1"/>
      <c r="I905" s="1"/>
    </row>
    <row r="906" spans="1:9">
      <c r="A906" s="1">
        <v>904</v>
      </c>
      <c r="B906" s="4"/>
      <c r="C906" s="2"/>
      <c r="D906" s="1"/>
      <c r="E906" s="1"/>
      <c r="F906" s="1"/>
      <c r="G906" s="1"/>
      <c r="H906" s="1"/>
      <c r="I906" s="1"/>
    </row>
    <row r="907" spans="1:9">
      <c r="A907" s="1">
        <v>905</v>
      </c>
      <c r="B907" s="4"/>
      <c r="C907" s="2"/>
      <c r="D907" s="1"/>
      <c r="E907" s="1"/>
      <c r="F907" s="1"/>
      <c r="G907" s="1"/>
      <c r="H907" s="1"/>
      <c r="I907" s="1"/>
    </row>
    <row r="908" spans="1:9">
      <c r="A908" s="1">
        <v>906</v>
      </c>
      <c r="B908" s="4"/>
      <c r="C908" s="2"/>
      <c r="D908" s="1"/>
      <c r="E908" s="1"/>
      <c r="F908" s="1"/>
      <c r="G908" s="1"/>
      <c r="H908" s="1"/>
      <c r="I908" s="1"/>
    </row>
    <row r="909" spans="1:9">
      <c r="A909" s="1">
        <v>907</v>
      </c>
      <c r="B909" s="4"/>
      <c r="C909" s="2"/>
      <c r="D909" s="1"/>
      <c r="E909" s="1"/>
      <c r="F909" s="1"/>
      <c r="G909" s="1"/>
      <c r="H909" s="1"/>
      <c r="I909" s="1"/>
    </row>
    <row r="910" spans="1:9">
      <c r="A910" s="1">
        <v>908</v>
      </c>
      <c r="B910" s="4"/>
      <c r="C910" s="2"/>
      <c r="D910" s="1"/>
      <c r="E910" s="1"/>
      <c r="F910" s="1"/>
      <c r="G910" s="1"/>
      <c r="H910" s="1"/>
      <c r="I910" s="1"/>
    </row>
    <row r="911" spans="1:9">
      <c r="A911" s="1">
        <v>909</v>
      </c>
      <c r="B911" s="4"/>
      <c r="C911" s="2"/>
      <c r="D911" s="1"/>
      <c r="E911" s="1"/>
      <c r="F911" s="1"/>
      <c r="G911" s="1"/>
      <c r="H911" s="1"/>
      <c r="I911" s="1"/>
    </row>
    <row r="912" spans="1:9">
      <c r="A912" s="1">
        <v>910</v>
      </c>
      <c r="B912" s="4"/>
      <c r="C912" s="2"/>
      <c r="D912" s="1"/>
      <c r="E912" s="1"/>
      <c r="F912" s="1"/>
      <c r="G912" s="1"/>
      <c r="H912" s="1"/>
      <c r="I912" s="1"/>
    </row>
    <row r="913" spans="1:9">
      <c r="A913" s="1">
        <v>911</v>
      </c>
      <c r="B913" s="4"/>
      <c r="C913" s="2"/>
      <c r="D913" s="1"/>
      <c r="E913" s="1"/>
      <c r="F913" s="1"/>
      <c r="G913" s="1"/>
      <c r="H913" s="1"/>
      <c r="I913" s="1"/>
    </row>
    <row r="914" spans="1:9">
      <c r="A914" s="1">
        <v>912</v>
      </c>
      <c r="B914" s="4"/>
      <c r="C914" s="2"/>
      <c r="D914" s="1"/>
      <c r="E914" s="1"/>
      <c r="F914" s="1"/>
      <c r="G914" s="1"/>
      <c r="H914" s="1"/>
      <c r="I914" s="1"/>
    </row>
    <row r="915" spans="1:9">
      <c r="A915" s="1">
        <v>913</v>
      </c>
      <c r="B915" s="4"/>
      <c r="C915" s="2"/>
      <c r="D915" s="1"/>
      <c r="E915" s="1"/>
      <c r="F915" s="1"/>
      <c r="G915" s="1"/>
      <c r="H915" s="1"/>
      <c r="I915" s="1"/>
    </row>
    <row r="916" spans="1:9">
      <c r="A916" s="1">
        <v>914</v>
      </c>
      <c r="B916" s="4"/>
      <c r="C916" s="2"/>
      <c r="D916" s="1"/>
      <c r="E916" s="1"/>
      <c r="F916" s="1"/>
      <c r="G916" s="1"/>
      <c r="H916" s="1"/>
      <c r="I916" s="1"/>
    </row>
    <row r="917" spans="1:9">
      <c r="A917" s="1">
        <v>915</v>
      </c>
      <c r="B917" s="4"/>
      <c r="C917" s="2"/>
      <c r="D917" s="1"/>
      <c r="E917" s="1"/>
      <c r="F917" s="1"/>
      <c r="G917" s="1"/>
      <c r="H917" s="1"/>
      <c r="I917" s="1"/>
    </row>
    <row r="918" spans="1:9">
      <c r="A918" s="1">
        <v>916</v>
      </c>
      <c r="B918" s="4"/>
      <c r="C918" s="2"/>
      <c r="D918" s="1"/>
      <c r="E918" s="1"/>
      <c r="F918" s="1"/>
      <c r="G918" s="1"/>
      <c r="H918" s="1"/>
      <c r="I918" s="1"/>
    </row>
    <row r="919" spans="1:9">
      <c r="A919" s="1">
        <v>917</v>
      </c>
      <c r="B919" s="4"/>
      <c r="C919" s="2"/>
      <c r="D919" s="1"/>
      <c r="E919" s="1"/>
      <c r="F919" s="1"/>
      <c r="G919" s="1"/>
      <c r="H919" s="1"/>
      <c r="I919" s="1"/>
    </row>
    <row r="920" spans="1:9">
      <c r="A920" s="1">
        <v>918</v>
      </c>
      <c r="B920" s="4"/>
      <c r="C920" s="2"/>
      <c r="D920" s="1"/>
      <c r="E920" s="1"/>
      <c r="F920" s="1"/>
      <c r="G920" s="1"/>
      <c r="H920" s="1"/>
      <c r="I920" s="1"/>
    </row>
    <row r="921" spans="1:9">
      <c r="A921" s="1">
        <v>919</v>
      </c>
      <c r="B921" s="4"/>
      <c r="C921" s="2"/>
      <c r="D921" s="1"/>
      <c r="E921" s="1"/>
      <c r="F921" s="1"/>
      <c r="G921" s="1"/>
      <c r="H921" s="1"/>
      <c r="I921" s="1"/>
    </row>
    <row r="922" spans="1:9">
      <c r="A922" s="1">
        <v>920</v>
      </c>
      <c r="B922" s="4"/>
      <c r="C922" s="2"/>
      <c r="D922" s="1"/>
      <c r="E922" s="1"/>
      <c r="F922" s="1"/>
      <c r="G922" s="1"/>
      <c r="H922" s="1"/>
      <c r="I922" s="1"/>
    </row>
    <row r="923" spans="1:9">
      <c r="A923" s="1">
        <v>921</v>
      </c>
      <c r="B923" s="4"/>
      <c r="C923" s="2"/>
      <c r="D923" s="1"/>
      <c r="E923" s="1"/>
      <c r="F923" s="1"/>
      <c r="G923" s="1"/>
      <c r="H923" s="1"/>
      <c r="I923" s="1"/>
    </row>
    <row r="924" spans="1:9">
      <c r="A924" s="1">
        <v>922</v>
      </c>
      <c r="B924" s="4"/>
      <c r="C924" s="2"/>
      <c r="D924" s="1"/>
      <c r="E924" s="1"/>
      <c r="F924" s="1"/>
      <c r="G924" s="1"/>
      <c r="H924" s="1"/>
      <c r="I924" s="1"/>
    </row>
    <row r="925" spans="1:9">
      <c r="A925" s="1">
        <v>923</v>
      </c>
      <c r="B925" s="4"/>
      <c r="C925" s="2"/>
      <c r="D925" s="1"/>
      <c r="E925" s="1"/>
      <c r="F925" s="1"/>
      <c r="G925" s="1"/>
      <c r="H925" s="1"/>
      <c r="I925" s="1"/>
    </row>
    <row r="926" spans="1:9">
      <c r="A926" s="1">
        <v>924</v>
      </c>
      <c r="B926" s="4"/>
      <c r="C926" s="2"/>
      <c r="D926" s="1"/>
      <c r="E926" s="1"/>
      <c r="F926" s="1"/>
      <c r="G926" s="1"/>
      <c r="H926" s="1"/>
      <c r="I926" s="1"/>
    </row>
    <row r="927" spans="1:9">
      <c r="A927" s="1">
        <v>925</v>
      </c>
      <c r="B927" s="4"/>
      <c r="C927" s="2"/>
      <c r="D927" s="1"/>
      <c r="E927" s="1"/>
      <c r="F927" s="1"/>
      <c r="G927" s="1"/>
      <c r="H927" s="1"/>
      <c r="I927" s="1"/>
    </row>
    <row r="928" spans="1:9">
      <c r="A928" s="1">
        <v>926</v>
      </c>
      <c r="B928" s="4"/>
      <c r="C928" s="2"/>
      <c r="D928" s="1"/>
      <c r="E928" s="1"/>
      <c r="F928" s="1"/>
      <c r="G928" s="1"/>
      <c r="H928" s="1"/>
      <c r="I928" s="1"/>
    </row>
    <row r="929" spans="1:9">
      <c r="A929" s="1">
        <v>927</v>
      </c>
      <c r="B929" s="4"/>
      <c r="C929" s="2"/>
      <c r="D929" s="1"/>
      <c r="E929" s="1"/>
      <c r="F929" s="1"/>
      <c r="G929" s="1"/>
      <c r="H929" s="1"/>
      <c r="I929" s="1"/>
    </row>
    <row r="930" spans="1:9">
      <c r="A930" s="1">
        <v>928</v>
      </c>
      <c r="B930" s="4"/>
      <c r="C930" s="2"/>
      <c r="D930" s="1"/>
      <c r="E930" s="1"/>
      <c r="F930" s="1"/>
      <c r="G930" s="1"/>
      <c r="H930" s="1"/>
      <c r="I930" s="1"/>
    </row>
    <row r="931" spans="1:9">
      <c r="A931" s="1">
        <v>929</v>
      </c>
      <c r="B931" s="4"/>
      <c r="C931" s="2"/>
      <c r="D931" s="1"/>
      <c r="E931" s="1"/>
      <c r="F931" s="1"/>
      <c r="G931" s="1"/>
      <c r="H931" s="1"/>
      <c r="I931" s="1"/>
    </row>
    <row r="932" spans="1:9">
      <c r="A932" s="1">
        <v>930</v>
      </c>
      <c r="B932" s="4"/>
      <c r="C932" s="2"/>
      <c r="D932" s="1"/>
      <c r="E932" s="1"/>
      <c r="F932" s="1"/>
      <c r="G932" s="1"/>
      <c r="H932" s="1"/>
      <c r="I932" s="1"/>
    </row>
    <row r="933" spans="1:9">
      <c r="A933" s="1">
        <v>931</v>
      </c>
      <c r="B933" s="4"/>
      <c r="C933" s="2"/>
      <c r="D933" s="1"/>
      <c r="E933" s="1"/>
      <c r="F933" s="1"/>
      <c r="G933" s="1"/>
      <c r="H933" s="1"/>
      <c r="I933" s="1"/>
    </row>
    <row r="934" spans="1:9">
      <c r="A934" s="1">
        <v>932</v>
      </c>
      <c r="B934" s="4"/>
      <c r="C934" s="2"/>
      <c r="D934" s="1"/>
      <c r="E934" s="1"/>
      <c r="F934" s="1"/>
      <c r="G934" s="1"/>
      <c r="H934" s="1"/>
      <c r="I934" s="1"/>
    </row>
    <row r="935" spans="1:9">
      <c r="A935" s="1">
        <v>933</v>
      </c>
      <c r="B935" s="4"/>
      <c r="C935" s="2"/>
      <c r="D935" s="1"/>
      <c r="E935" s="1"/>
      <c r="F935" s="1"/>
      <c r="G935" s="1"/>
      <c r="H935" s="1"/>
      <c r="I935" s="1"/>
    </row>
    <row r="936" spans="1:9">
      <c r="A936" s="1">
        <v>934</v>
      </c>
      <c r="B936" s="4"/>
      <c r="C936" s="2"/>
      <c r="D936" s="1"/>
      <c r="E936" s="1"/>
      <c r="F936" s="1"/>
      <c r="G936" s="1"/>
      <c r="H936" s="1"/>
      <c r="I936" s="1"/>
    </row>
    <row r="937" spans="1:9">
      <c r="A937" s="1">
        <v>935</v>
      </c>
      <c r="B937" s="4"/>
      <c r="C937" s="2"/>
      <c r="D937" s="1"/>
      <c r="E937" s="1"/>
      <c r="F937" s="1"/>
      <c r="G937" s="1"/>
      <c r="H937" s="1"/>
      <c r="I937" s="1"/>
    </row>
    <row r="938" spans="1:9">
      <c r="A938" s="1">
        <v>936</v>
      </c>
      <c r="B938" s="4"/>
      <c r="C938" s="2"/>
      <c r="D938" s="1"/>
      <c r="E938" s="1"/>
      <c r="F938" s="1"/>
      <c r="G938" s="1"/>
      <c r="H938" s="1"/>
      <c r="I938" s="1"/>
    </row>
    <row r="939" spans="1:9">
      <c r="A939" s="1">
        <v>937</v>
      </c>
      <c r="B939" s="4"/>
      <c r="C939" s="2"/>
      <c r="D939" s="1"/>
      <c r="E939" s="1"/>
      <c r="F939" s="1"/>
      <c r="G939" s="1"/>
      <c r="H939" s="1"/>
      <c r="I939" s="1"/>
    </row>
    <row r="940" spans="1:9">
      <c r="A940" s="1">
        <v>938</v>
      </c>
      <c r="B940" s="4"/>
      <c r="C940" s="2"/>
      <c r="D940" s="1"/>
      <c r="E940" s="1"/>
      <c r="F940" s="1"/>
      <c r="G940" s="1"/>
      <c r="H940" s="1"/>
      <c r="I940" s="1"/>
    </row>
    <row r="941" spans="1:9">
      <c r="A941" s="1">
        <v>939</v>
      </c>
      <c r="B941" s="4"/>
      <c r="C941" s="2"/>
      <c r="D941" s="1"/>
      <c r="E941" s="1"/>
      <c r="F941" s="1"/>
      <c r="G941" s="1"/>
      <c r="H941" s="1"/>
      <c r="I941" s="1"/>
    </row>
    <row r="942" spans="1:9">
      <c r="A942" s="1">
        <v>940</v>
      </c>
      <c r="B942" s="4"/>
      <c r="C942" s="2"/>
      <c r="D942" s="1"/>
      <c r="E942" s="1"/>
      <c r="F942" s="1"/>
      <c r="G942" s="1"/>
      <c r="H942" s="1"/>
      <c r="I942" s="1"/>
    </row>
    <row r="943" spans="1:9">
      <c r="A943" s="1">
        <v>941</v>
      </c>
      <c r="B943" s="4"/>
      <c r="C943" s="2"/>
      <c r="D943" s="1"/>
      <c r="E943" s="1"/>
      <c r="F943" s="1"/>
      <c r="G943" s="1"/>
      <c r="H943" s="1"/>
      <c r="I943" s="1"/>
    </row>
    <row r="944" spans="1:9">
      <c r="A944" s="1">
        <v>942</v>
      </c>
      <c r="B944" s="4"/>
      <c r="C944" s="2"/>
      <c r="D944" s="1"/>
      <c r="E944" s="1"/>
      <c r="F944" s="1"/>
      <c r="G944" s="1"/>
      <c r="H944" s="1"/>
      <c r="I944" s="1"/>
    </row>
    <row r="945" spans="1:9">
      <c r="A945" s="1">
        <v>943</v>
      </c>
      <c r="B945" s="4"/>
      <c r="C945" s="2"/>
      <c r="D945" s="1"/>
      <c r="E945" s="1"/>
      <c r="F945" s="1"/>
      <c r="G945" s="1"/>
      <c r="H945" s="1"/>
      <c r="I945" s="1"/>
    </row>
    <row r="946" spans="1:9">
      <c r="A946" s="1">
        <v>944</v>
      </c>
      <c r="B946" s="4"/>
      <c r="C946" s="2"/>
      <c r="D946" s="1"/>
      <c r="E946" s="1"/>
      <c r="F946" s="1"/>
      <c r="G946" s="1"/>
      <c r="H946" s="1"/>
      <c r="I946" s="1"/>
    </row>
    <row r="947" spans="1:9">
      <c r="A947" s="1">
        <v>945</v>
      </c>
      <c r="B947" s="4"/>
      <c r="C947" s="2"/>
      <c r="D947" s="1"/>
      <c r="E947" s="1"/>
      <c r="F947" s="1"/>
      <c r="G947" s="1"/>
      <c r="H947" s="1"/>
      <c r="I947" s="1"/>
    </row>
    <row r="948" spans="1:9">
      <c r="A948" s="1">
        <v>946</v>
      </c>
      <c r="B948" s="4"/>
      <c r="C948" s="2"/>
      <c r="D948" s="1"/>
      <c r="E948" s="1"/>
      <c r="F948" s="1"/>
      <c r="G948" s="1"/>
      <c r="H948" s="1"/>
      <c r="I948" s="1"/>
    </row>
    <row r="949" spans="1:9">
      <c r="A949" s="1">
        <v>947</v>
      </c>
      <c r="B949" s="4"/>
      <c r="C949" s="2"/>
      <c r="D949" s="1"/>
      <c r="E949" s="1"/>
      <c r="F949" s="1"/>
      <c r="G949" s="1"/>
      <c r="H949" s="1"/>
      <c r="I949" s="1"/>
    </row>
    <row r="950" spans="1:9">
      <c r="A950" s="1">
        <v>948</v>
      </c>
      <c r="B950" s="4"/>
      <c r="C950" s="2"/>
      <c r="D950" s="1"/>
      <c r="E950" s="1"/>
      <c r="F950" s="1"/>
      <c r="G950" s="1"/>
      <c r="H950" s="1"/>
      <c r="I950" s="1"/>
    </row>
    <row r="951" spans="1:9">
      <c r="A951" s="1">
        <v>949</v>
      </c>
      <c r="B951" s="4"/>
      <c r="C951" s="2"/>
      <c r="D951" s="1"/>
      <c r="E951" s="1"/>
      <c r="F951" s="1"/>
      <c r="G951" s="1"/>
      <c r="H951" s="1"/>
      <c r="I951" s="1"/>
    </row>
    <row r="952" spans="1:9">
      <c r="A952" s="1">
        <v>950</v>
      </c>
      <c r="B952" s="4"/>
      <c r="C952" s="2"/>
      <c r="D952" s="1"/>
      <c r="E952" s="1"/>
      <c r="F952" s="1"/>
      <c r="G952" s="1"/>
      <c r="H952" s="1"/>
      <c r="I952" s="1"/>
    </row>
    <row r="953" spans="1:9">
      <c r="A953" s="1">
        <v>951</v>
      </c>
      <c r="B953" s="4"/>
      <c r="C953" s="2"/>
      <c r="D953" s="1"/>
      <c r="E953" s="1"/>
      <c r="F953" s="1"/>
      <c r="G953" s="1"/>
      <c r="H953" s="1"/>
      <c r="I953" s="1"/>
    </row>
    <row r="954" spans="1:9">
      <c r="A954" s="1">
        <v>952</v>
      </c>
      <c r="B954" s="4"/>
      <c r="C954" s="2"/>
      <c r="D954" s="1"/>
      <c r="E954" s="1"/>
      <c r="F954" s="1"/>
      <c r="G954" s="1"/>
      <c r="H954" s="1"/>
      <c r="I954" s="1"/>
    </row>
    <row r="955" spans="1:9">
      <c r="A955" s="1">
        <v>953</v>
      </c>
      <c r="B955" s="4"/>
      <c r="C955" s="2"/>
      <c r="D955" s="1"/>
      <c r="E955" s="1"/>
      <c r="F955" s="1"/>
      <c r="G955" s="1"/>
      <c r="H955" s="1"/>
      <c r="I955" s="1"/>
    </row>
    <row r="956" spans="1:9">
      <c r="A956" s="1">
        <v>954</v>
      </c>
      <c r="B956" s="4"/>
      <c r="C956" s="2"/>
      <c r="D956" s="1"/>
      <c r="E956" s="1"/>
      <c r="F956" s="1"/>
      <c r="G956" s="1"/>
      <c r="H956" s="1"/>
      <c r="I956" s="1"/>
    </row>
    <row r="957" spans="1:9">
      <c r="A957" s="1">
        <v>955</v>
      </c>
      <c r="B957" s="4"/>
      <c r="C957" s="2"/>
      <c r="D957" s="1"/>
      <c r="E957" s="1"/>
      <c r="F957" s="1"/>
      <c r="G957" s="1"/>
      <c r="H957" s="1"/>
      <c r="I957" s="1"/>
    </row>
    <row r="958" spans="1:9">
      <c r="A958" s="1">
        <v>956</v>
      </c>
      <c r="B958" s="4"/>
      <c r="C958" s="2"/>
      <c r="D958" s="1"/>
      <c r="E958" s="1"/>
      <c r="F958" s="1"/>
      <c r="G958" s="1"/>
      <c r="H958" s="1"/>
      <c r="I958" s="1"/>
    </row>
    <row r="959" spans="1:9">
      <c r="A959" s="1">
        <v>957</v>
      </c>
      <c r="B959" s="4"/>
      <c r="C959" s="2"/>
      <c r="D959" s="1"/>
      <c r="E959" s="1"/>
      <c r="F959" s="1"/>
      <c r="G959" s="1"/>
      <c r="H959" s="1"/>
      <c r="I959" s="1"/>
    </row>
    <row r="960" spans="1:9">
      <c r="A960" s="1">
        <v>958</v>
      </c>
      <c r="B960" s="4"/>
      <c r="C960" s="2"/>
      <c r="D960" s="1"/>
      <c r="E960" s="1"/>
      <c r="F960" s="1"/>
      <c r="G960" s="1"/>
      <c r="H960" s="1"/>
      <c r="I960" s="1"/>
    </row>
    <row r="961" spans="1:9">
      <c r="A961" s="1">
        <v>959</v>
      </c>
      <c r="B961" s="4"/>
      <c r="C961" s="2"/>
      <c r="D961" s="1"/>
      <c r="E961" s="1"/>
      <c r="F961" s="1"/>
      <c r="G961" s="1"/>
      <c r="H961" s="1"/>
      <c r="I961" s="1"/>
    </row>
    <row r="962" spans="1:9">
      <c r="A962" s="1">
        <v>960</v>
      </c>
      <c r="B962" s="4"/>
      <c r="C962" s="2"/>
      <c r="D962" s="1"/>
      <c r="E962" s="1"/>
      <c r="F962" s="1"/>
      <c r="G962" s="1"/>
      <c r="H962" s="1"/>
      <c r="I962" s="1"/>
    </row>
    <row r="963" spans="1:9">
      <c r="A963" s="1">
        <v>961</v>
      </c>
      <c r="B963" s="4"/>
      <c r="C963" s="2"/>
      <c r="D963" s="1"/>
      <c r="E963" s="1"/>
      <c r="F963" s="1"/>
      <c r="G963" s="1"/>
      <c r="H963" s="1"/>
      <c r="I963" s="1"/>
    </row>
    <row r="964" spans="1:9">
      <c r="A964" s="1">
        <v>962</v>
      </c>
      <c r="B964" s="4"/>
      <c r="C964" s="2"/>
      <c r="D964" s="1"/>
      <c r="E964" s="1"/>
      <c r="F964" s="1"/>
      <c r="G964" s="1"/>
      <c r="H964" s="1"/>
      <c r="I964" s="1"/>
    </row>
    <row r="965" spans="1:9">
      <c r="A965" s="1">
        <v>963</v>
      </c>
      <c r="B965" s="4"/>
      <c r="C965" s="2"/>
      <c r="D965" s="1"/>
      <c r="E965" s="1"/>
      <c r="F965" s="1"/>
      <c r="G965" s="1"/>
      <c r="H965" s="1"/>
      <c r="I965" s="1"/>
    </row>
    <row r="966" spans="1:9">
      <c r="A966" s="1">
        <v>964</v>
      </c>
      <c r="B966" s="4"/>
      <c r="C966" s="2"/>
      <c r="D966" s="1"/>
      <c r="E966" s="1"/>
      <c r="F966" s="1"/>
      <c r="G966" s="1"/>
      <c r="H966" s="1"/>
      <c r="I966" s="1"/>
    </row>
    <row r="967" spans="1:9">
      <c r="A967" s="1">
        <v>965</v>
      </c>
      <c r="B967" s="4"/>
      <c r="C967" s="2"/>
      <c r="D967" s="1"/>
      <c r="E967" s="1"/>
      <c r="F967" s="1"/>
      <c r="G967" s="1"/>
      <c r="H967" s="1"/>
      <c r="I967" s="1"/>
    </row>
    <row r="968" spans="1:9">
      <c r="A968" s="1">
        <v>966</v>
      </c>
      <c r="B968" s="4"/>
      <c r="C968" s="2"/>
      <c r="D968" s="1"/>
      <c r="E968" s="1"/>
      <c r="F968" s="1"/>
      <c r="G968" s="1"/>
      <c r="H968" s="1"/>
      <c r="I968" s="1"/>
    </row>
    <row r="969" spans="1:9">
      <c r="A969" s="1">
        <v>967</v>
      </c>
      <c r="B969" s="4"/>
      <c r="C969" s="2"/>
      <c r="D969" s="1"/>
      <c r="E969" s="1"/>
      <c r="F969" s="1"/>
      <c r="G969" s="1"/>
      <c r="H969" s="1"/>
      <c r="I969" s="1"/>
    </row>
    <row r="970" spans="1:9">
      <c r="A970" s="1">
        <v>968</v>
      </c>
      <c r="B970" s="4"/>
      <c r="C970" s="2"/>
      <c r="D970" s="1"/>
      <c r="E970" s="1"/>
      <c r="F970" s="1"/>
      <c r="G970" s="1"/>
      <c r="H970" s="1"/>
      <c r="I970" s="1"/>
    </row>
    <row r="971" spans="1:9">
      <c r="A971" s="1">
        <v>969</v>
      </c>
      <c r="B971" s="4"/>
      <c r="C971" s="2"/>
      <c r="D971" s="1"/>
      <c r="E971" s="1"/>
      <c r="F971" s="1"/>
      <c r="G971" s="1"/>
      <c r="H971" s="1"/>
      <c r="I971" s="1"/>
    </row>
    <row r="972" spans="1:9">
      <c r="A972" s="1">
        <v>970</v>
      </c>
      <c r="B972" s="4"/>
      <c r="C972" s="2"/>
      <c r="D972" s="1"/>
      <c r="E972" s="1"/>
      <c r="F972" s="1"/>
      <c r="G972" s="1"/>
      <c r="H972" s="1"/>
      <c r="I972" s="1"/>
    </row>
    <row r="973" spans="1:9">
      <c r="A973" s="1">
        <v>971</v>
      </c>
      <c r="B973" s="4"/>
      <c r="C973" s="2"/>
      <c r="D973" s="1"/>
      <c r="E973" s="1"/>
      <c r="F973" s="1"/>
      <c r="G973" s="1"/>
      <c r="H973" s="1"/>
      <c r="I973" s="1"/>
    </row>
    <row r="974" spans="1:9">
      <c r="A974" s="1">
        <v>972</v>
      </c>
      <c r="B974" s="4"/>
      <c r="C974" s="2"/>
      <c r="D974" s="1"/>
      <c r="E974" s="1"/>
      <c r="F974" s="1"/>
      <c r="G974" s="1"/>
      <c r="H974" s="1"/>
      <c r="I974" s="1"/>
    </row>
    <row r="975" spans="1:9">
      <c r="A975" s="1">
        <v>973</v>
      </c>
      <c r="B975" s="4"/>
      <c r="C975" s="2"/>
      <c r="D975" s="1"/>
      <c r="E975" s="1"/>
      <c r="F975" s="1"/>
      <c r="G975" s="1"/>
      <c r="H975" s="1"/>
      <c r="I975" s="1"/>
    </row>
    <row r="976" spans="1:9">
      <c r="A976" s="1">
        <v>974</v>
      </c>
      <c r="B976" s="4"/>
      <c r="C976" s="2"/>
      <c r="D976" s="1"/>
      <c r="E976" s="1"/>
      <c r="F976" s="1"/>
      <c r="G976" s="1"/>
      <c r="H976" s="1"/>
      <c r="I976" s="1"/>
    </row>
    <row r="977" spans="1:9">
      <c r="A977" s="1">
        <v>975</v>
      </c>
      <c r="B977" s="4"/>
      <c r="C977" s="2"/>
      <c r="D977" s="1"/>
      <c r="E977" s="1"/>
      <c r="F977" s="1"/>
      <c r="G977" s="1"/>
      <c r="H977" s="1"/>
      <c r="I977" s="1"/>
    </row>
    <row r="978" spans="1:9">
      <c r="A978" s="1">
        <v>976</v>
      </c>
      <c r="B978" s="4"/>
      <c r="C978" s="2"/>
      <c r="D978" s="1"/>
      <c r="E978" s="1"/>
      <c r="F978" s="1"/>
      <c r="G978" s="1"/>
      <c r="H978" s="1"/>
      <c r="I978" s="1"/>
    </row>
    <row r="979" spans="1:9">
      <c r="A979" s="1">
        <v>977</v>
      </c>
      <c r="B979" s="4"/>
      <c r="C979" s="2"/>
      <c r="D979" s="1"/>
      <c r="E979" s="1"/>
      <c r="F979" s="1"/>
      <c r="G979" s="1"/>
      <c r="H979" s="1"/>
      <c r="I979" s="1"/>
    </row>
    <row r="980" spans="1:9">
      <c r="A980" s="1">
        <v>978</v>
      </c>
      <c r="B980" s="4"/>
      <c r="C980" s="2"/>
      <c r="D980" s="1"/>
      <c r="E980" s="1"/>
      <c r="F980" s="1"/>
      <c r="G980" s="1"/>
      <c r="H980" s="1"/>
      <c r="I980" s="1"/>
    </row>
    <row r="981" spans="1:9">
      <c r="A981" s="1">
        <v>979</v>
      </c>
      <c r="B981" s="4"/>
      <c r="C981" s="2"/>
      <c r="D981" s="1"/>
      <c r="E981" s="1"/>
      <c r="F981" s="1"/>
      <c r="G981" s="1"/>
      <c r="H981" s="1"/>
      <c r="I981" s="1"/>
    </row>
    <row r="982" spans="1:9">
      <c r="A982" s="1">
        <v>980</v>
      </c>
      <c r="B982" s="4"/>
      <c r="C982" s="2"/>
      <c r="D982" s="1"/>
      <c r="E982" s="1"/>
      <c r="F982" s="1"/>
      <c r="G982" s="1"/>
      <c r="H982" s="1"/>
      <c r="I982" s="1"/>
    </row>
    <row r="983" spans="1:9">
      <c r="A983" s="1">
        <v>981</v>
      </c>
      <c r="B983" s="4"/>
      <c r="C983" s="2"/>
      <c r="D983" s="1"/>
      <c r="E983" s="1"/>
      <c r="F983" s="1"/>
      <c r="G983" s="1"/>
      <c r="H983" s="1"/>
      <c r="I983" s="1"/>
    </row>
    <row r="984" spans="1:9">
      <c r="A984" s="1">
        <v>982</v>
      </c>
      <c r="B984" s="4"/>
      <c r="C984" s="2"/>
      <c r="D984" s="1"/>
      <c r="E984" s="1"/>
      <c r="F984" s="1"/>
      <c r="G984" s="1"/>
      <c r="H984" s="1"/>
      <c r="I984" s="1"/>
    </row>
    <row r="985" spans="1:9">
      <c r="A985" s="1">
        <v>983</v>
      </c>
      <c r="B985" s="4"/>
      <c r="C985" s="2"/>
      <c r="D985" s="1"/>
      <c r="E985" s="1"/>
      <c r="F985" s="1"/>
      <c r="G985" s="1"/>
      <c r="H985" s="1"/>
      <c r="I985" s="1"/>
    </row>
    <row r="986" spans="1:9">
      <c r="A986" s="1">
        <v>984</v>
      </c>
      <c r="B986" s="4"/>
      <c r="C986" s="2"/>
      <c r="D986" s="1"/>
      <c r="E986" s="1"/>
      <c r="F986" s="1"/>
      <c r="G986" s="1"/>
      <c r="H986" s="1"/>
      <c r="I986" s="1"/>
    </row>
    <row r="987" spans="1:9">
      <c r="A987" s="1">
        <v>985</v>
      </c>
      <c r="B987" s="4"/>
      <c r="C987" s="2"/>
      <c r="D987" s="1"/>
      <c r="E987" s="1"/>
      <c r="F987" s="1"/>
      <c r="G987" s="1"/>
      <c r="H987" s="1"/>
      <c r="I987" s="1"/>
    </row>
    <row r="988" spans="1:9">
      <c r="A988" s="1">
        <v>986</v>
      </c>
      <c r="B988" s="4"/>
      <c r="C988" s="2"/>
      <c r="D988" s="1"/>
      <c r="E988" s="1"/>
      <c r="F988" s="1"/>
      <c r="G988" s="1"/>
      <c r="H988" s="1"/>
      <c r="I988" s="1"/>
    </row>
    <row r="989" spans="1:9">
      <c r="A989" s="1">
        <v>987</v>
      </c>
      <c r="B989" s="4"/>
      <c r="C989" s="2"/>
      <c r="D989" s="1"/>
      <c r="E989" s="1"/>
      <c r="F989" s="1"/>
      <c r="G989" s="1"/>
      <c r="H989" s="1"/>
      <c r="I989" s="1"/>
    </row>
    <row r="990" spans="1:9">
      <c r="A990" s="1">
        <v>988</v>
      </c>
      <c r="B990" s="4"/>
      <c r="C990" s="2"/>
      <c r="D990" s="1"/>
      <c r="E990" s="1"/>
      <c r="F990" s="1"/>
      <c r="G990" s="1"/>
      <c r="H990" s="1"/>
      <c r="I990" s="1"/>
    </row>
    <row r="991" spans="1:9">
      <c r="A991" s="1">
        <v>989</v>
      </c>
      <c r="B991" s="4"/>
      <c r="C991" s="2"/>
      <c r="D991" s="1"/>
      <c r="E991" s="1"/>
      <c r="F991" s="1"/>
      <c r="G991" s="1"/>
      <c r="H991" s="1"/>
      <c r="I991" s="1"/>
    </row>
    <row r="992" spans="1:9">
      <c r="A992" s="1">
        <v>990</v>
      </c>
      <c r="B992" s="4"/>
      <c r="C992" s="2"/>
      <c r="D992" s="1"/>
      <c r="E992" s="1"/>
      <c r="F992" s="1"/>
      <c r="G992" s="1"/>
      <c r="H992" s="1"/>
      <c r="I992" s="1"/>
    </row>
    <row r="993" spans="1:9">
      <c r="A993" s="1">
        <v>991</v>
      </c>
      <c r="B993" s="4"/>
      <c r="C993" s="2"/>
      <c r="D993" s="1"/>
      <c r="E993" s="1"/>
      <c r="F993" s="1"/>
      <c r="G993" s="1"/>
      <c r="H993" s="1"/>
      <c r="I993" s="1"/>
    </row>
    <row r="994" spans="1:9">
      <c r="A994" s="1">
        <v>992</v>
      </c>
      <c r="B994" s="4"/>
      <c r="C994" s="2"/>
      <c r="D994" s="1"/>
      <c r="E994" s="1"/>
      <c r="F994" s="1"/>
      <c r="G994" s="1"/>
      <c r="H994" s="1"/>
      <c r="I994" s="1"/>
    </row>
    <row r="995" spans="1:9">
      <c r="A995" s="1">
        <v>993</v>
      </c>
      <c r="B995" s="4"/>
      <c r="C995" s="2"/>
      <c r="D995" s="1"/>
      <c r="E995" s="1"/>
      <c r="F995" s="1"/>
      <c r="G995" s="1"/>
      <c r="H995" s="1"/>
      <c r="I995" s="1"/>
    </row>
    <row r="996" spans="1:9">
      <c r="A996" s="1">
        <v>994</v>
      </c>
      <c r="B996" s="4"/>
      <c r="C996" s="2"/>
      <c r="D996" s="1"/>
      <c r="E996" s="1"/>
      <c r="F996" s="1"/>
      <c r="G996" s="1"/>
      <c r="H996" s="1"/>
      <c r="I996" s="1"/>
    </row>
    <row r="997" spans="1:9">
      <c r="A997" s="1">
        <v>995</v>
      </c>
      <c r="B997" s="4"/>
      <c r="C997" s="2"/>
      <c r="D997" s="1"/>
      <c r="E997" s="1"/>
      <c r="F997" s="1"/>
      <c r="G997" s="1"/>
      <c r="H997" s="1"/>
      <c r="I997" s="1"/>
    </row>
    <row r="998" spans="1:9">
      <c r="A998" s="1">
        <v>996</v>
      </c>
      <c r="B998" s="4"/>
      <c r="C998" s="2"/>
      <c r="D998" s="1"/>
      <c r="E998" s="1"/>
      <c r="F998" s="1"/>
      <c r="G998" s="1"/>
      <c r="H998" s="1"/>
      <c r="I998" s="1"/>
    </row>
    <row r="999" spans="1:9">
      <c r="A999" s="1">
        <v>997</v>
      </c>
      <c r="B999" s="4"/>
      <c r="C999" s="2"/>
      <c r="D999" s="1"/>
      <c r="E999" s="1"/>
      <c r="F999" s="1"/>
      <c r="G999" s="1"/>
      <c r="H999" s="1"/>
      <c r="I999" s="1"/>
    </row>
    <row r="1000" spans="1:9">
      <c r="A1000" s="1">
        <v>998</v>
      </c>
      <c r="B1000" s="4"/>
      <c r="C1000" s="2"/>
      <c r="D1000" s="1"/>
      <c r="E1000" s="1"/>
      <c r="F1000" s="1"/>
      <c r="G1000" s="1"/>
      <c r="H1000" s="1"/>
      <c r="I1000" s="1"/>
    </row>
    <row r="1001" spans="1:9">
      <c r="A1001" s="1">
        <v>999</v>
      </c>
      <c r="B1001" s="4"/>
      <c r="C1001" s="2"/>
      <c r="D1001" s="1"/>
      <c r="E1001" s="1"/>
      <c r="F1001" s="1"/>
      <c r="G1001" s="1"/>
      <c r="H1001" s="1"/>
      <c r="I1001" s="1"/>
    </row>
    <row r="1002" spans="1:9">
      <c r="A1002" s="1">
        <v>1000</v>
      </c>
      <c r="B1002" s="4"/>
      <c r="C1002" s="2"/>
      <c r="D1002" s="1"/>
      <c r="E1002" s="1"/>
      <c r="F1002" s="1"/>
      <c r="G1002" s="1"/>
      <c r="H1002" s="1"/>
      <c r="I1002" s="1"/>
    </row>
    <row r="1003" spans="1:9">
      <c r="A1003" s="1">
        <v>1001</v>
      </c>
      <c r="B1003" s="4"/>
      <c r="C1003" s="2"/>
      <c r="D1003" s="1"/>
      <c r="E1003" s="1"/>
      <c r="F1003" s="1"/>
      <c r="G1003" s="1"/>
      <c r="H1003" s="1"/>
      <c r="I1003" s="1"/>
    </row>
    <row r="1004" spans="1:9">
      <c r="A1004" s="1">
        <v>1002</v>
      </c>
      <c r="B1004" s="4"/>
      <c r="C1004" s="2"/>
      <c r="D1004" s="1"/>
      <c r="E1004" s="1"/>
      <c r="F1004" s="1"/>
      <c r="G1004" s="1"/>
      <c r="H1004" s="1"/>
      <c r="I1004" s="1"/>
    </row>
    <row r="1005" spans="1:9">
      <c r="A1005" s="1">
        <v>1003</v>
      </c>
      <c r="B1005" s="4"/>
      <c r="C1005" s="2"/>
      <c r="D1005" s="1"/>
      <c r="E1005" s="1"/>
      <c r="F1005" s="1"/>
      <c r="G1005" s="1"/>
      <c r="H1005" s="1"/>
      <c r="I1005" s="1"/>
    </row>
    <row r="1006" spans="1:9">
      <c r="A1006" s="1">
        <v>1004</v>
      </c>
      <c r="B1006" s="4"/>
      <c r="C1006" s="2"/>
      <c r="D1006" s="1"/>
      <c r="E1006" s="1"/>
      <c r="F1006" s="1"/>
      <c r="G1006" s="1"/>
      <c r="H1006" s="1"/>
      <c r="I1006" s="1"/>
    </row>
    <row r="1007" spans="1:9">
      <c r="A1007" s="1">
        <v>1005</v>
      </c>
      <c r="B1007" s="4"/>
      <c r="C1007" s="2"/>
      <c r="D1007" s="1"/>
      <c r="E1007" s="1"/>
      <c r="F1007" s="1"/>
      <c r="G1007" s="1"/>
      <c r="H1007" s="1"/>
      <c r="I1007" s="1"/>
    </row>
    <row r="1008" spans="1:9">
      <c r="A1008" s="1">
        <v>1006</v>
      </c>
      <c r="B1008" s="4"/>
      <c r="C1008" s="2"/>
      <c r="D1008" s="1"/>
      <c r="E1008" s="1"/>
      <c r="F1008" s="1"/>
      <c r="G1008" s="1"/>
      <c r="H1008" s="1"/>
      <c r="I1008" s="1"/>
    </row>
    <row r="1009" spans="1:9">
      <c r="A1009" s="1">
        <v>1007</v>
      </c>
      <c r="B1009" s="4"/>
      <c r="C1009" s="2"/>
      <c r="D1009" s="1"/>
      <c r="E1009" s="1"/>
      <c r="F1009" s="1"/>
      <c r="G1009" s="1"/>
      <c r="H1009" s="1"/>
      <c r="I1009" s="1"/>
    </row>
    <row r="1010" spans="1:9">
      <c r="A1010" s="1">
        <v>1008</v>
      </c>
      <c r="B1010" s="4"/>
      <c r="C1010" s="2"/>
      <c r="D1010" s="1"/>
      <c r="E1010" s="1"/>
      <c r="F1010" s="1"/>
      <c r="G1010" s="1"/>
      <c r="H1010" s="1"/>
      <c r="I1010" s="1"/>
    </row>
    <row r="1011" spans="1:9">
      <c r="A1011" s="1">
        <v>1009</v>
      </c>
      <c r="B1011" s="4"/>
      <c r="C1011" s="2"/>
      <c r="D1011" s="1"/>
      <c r="E1011" s="1"/>
      <c r="F1011" s="1"/>
      <c r="G1011" s="1"/>
      <c r="H1011" s="1"/>
      <c r="I1011" s="1"/>
    </row>
    <row r="1012" spans="1:9">
      <c r="A1012" s="1">
        <v>1010</v>
      </c>
      <c r="B1012" s="4"/>
      <c r="C1012" s="2"/>
      <c r="D1012" s="1"/>
      <c r="E1012" s="1"/>
      <c r="F1012" s="1"/>
      <c r="G1012" s="1"/>
      <c r="H1012" s="1"/>
      <c r="I1012" s="1"/>
    </row>
    <row r="1013" spans="1:9">
      <c r="A1013" s="1">
        <v>1011</v>
      </c>
      <c r="B1013" s="4"/>
      <c r="C1013" s="2"/>
      <c r="D1013" s="1"/>
      <c r="E1013" s="1"/>
      <c r="F1013" s="1"/>
      <c r="G1013" s="1"/>
      <c r="H1013" s="1"/>
      <c r="I1013" s="1"/>
    </row>
    <row r="1014" spans="1:9">
      <c r="A1014" s="1">
        <v>1012</v>
      </c>
      <c r="B1014" s="4"/>
      <c r="C1014" s="2"/>
      <c r="D1014" s="1"/>
      <c r="E1014" s="1"/>
      <c r="F1014" s="1"/>
      <c r="G1014" s="1"/>
      <c r="H1014" s="1"/>
      <c r="I1014" s="1"/>
    </row>
    <row r="1015" spans="1:9">
      <c r="A1015" s="1">
        <v>1013</v>
      </c>
      <c r="B1015" s="4"/>
      <c r="C1015" s="2"/>
      <c r="D1015" s="1"/>
      <c r="E1015" s="1"/>
      <c r="F1015" s="1"/>
      <c r="G1015" s="1"/>
      <c r="H1015" s="1"/>
      <c r="I1015" s="1"/>
    </row>
    <row r="1016" spans="1:9">
      <c r="A1016" s="1">
        <v>1014</v>
      </c>
      <c r="B1016" s="4"/>
      <c r="C1016" s="2"/>
      <c r="D1016" s="1"/>
      <c r="E1016" s="1"/>
      <c r="F1016" s="1"/>
      <c r="G1016" s="1"/>
      <c r="H1016" s="1"/>
      <c r="I1016" s="1"/>
    </row>
    <row r="1017" spans="1:9">
      <c r="A1017" s="1">
        <v>1015</v>
      </c>
      <c r="B1017" s="4"/>
      <c r="C1017" s="2"/>
      <c r="D1017" s="1"/>
      <c r="E1017" s="1"/>
      <c r="F1017" s="1"/>
      <c r="G1017" s="1"/>
      <c r="H1017" s="1"/>
      <c r="I1017" s="1"/>
    </row>
    <row r="1018" spans="1:9">
      <c r="A1018" s="1">
        <v>1016</v>
      </c>
      <c r="B1018" s="4"/>
      <c r="C1018" s="2"/>
      <c r="D1018" s="1"/>
      <c r="E1018" s="1"/>
      <c r="F1018" s="1"/>
      <c r="G1018" s="1"/>
      <c r="H1018" s="1"/>
      <c r="I1018" s="1"/>
    </row>
    <row r="1019" spans="1:9">
      <c r="A1019" s="1">
        <v>1017</v>
      </c>
      <c r="B1019" s="4"/>
      <c r="C1019" s="2"/>
      <c r="D1019" s="1"/>
      <c r="E1019" s="1"/>
      <c r="F1019" s="1"/>
      <c r="G1019" s="1"/>
      <c r="H1019" s="1"/>
      <c r="I1019" s="1"/>
    </row>
    <row r="1020" spans="1:9">
      <c r="A1020" s="1">
        <v>1018</v>
      </c>
      <c r="B1020" s="4"/>
      <c r="C1020" s="2"/>
      <c r="D1020" s="1"/>
      <c r="E1020" s="1"/>
      <c r="F1020" s="1"/>
      <c r="G1020" s="1"/>
      <c r="H1020" s="1"/>
      <c r="I1020" s="1"/>
    </row>
    <row r="1021" spans="1:9">
      <c r="A1021" s="1">
        <v>1019</v>
      </c>
      <c r="B1021" s="4"/>
      <c r="C1021" s="2"/>
      <c r="D1021" s="1"/>
      <c r="E1021" s="1"/>
      <c r="F1021" s="1"/>
      <c r="G1021" s="1"/>
      <c r="H1021" s="1"/>
      <c r="I1021" s="1"/>
    </row>
    <row r="1022" spans="1:9">
      <c r="A1022" s="1">
        <v>1020</v>
      </c>
      <c r="B1022" s="4"/>
      <c r="C1022" s="2"/>
      <c r="D1022" s="1"/>
      <c r="E1022" s="1"/>
      <c r="F1022" s="1"/>
      <c r="G1022" s="1"/>
      <c r="H1022" s="1"/>
      <c r="I1022" s="1"/>
    </row>
    <row r="1023" spans="1:9">
      <c r="A1023" s="1">
        <v>1021</v>
      </c>
      <c r="B1023" s="4"/>
      <c r="C1023" s="2"/>
      <c r="D1023" s="1"/>
      <c r="E1023" s="1"/>
      <c r="F1023" s="1"/>
      <c r="G1023" s="1"/>
      <c r="H1023" s="1"/>
      <c r="I1023" s="1"/>
    </row>
    <row r="1024" spans="1:9">
      <c r="A1024" s="1">
        <v>1022</v>
      </c>
      <c r="B1024" s="4"/>
      <c r="C1024" s="2"/>
      <c r="D1024" s="1"/>
      <c r="E1024" s="1"/>
      <c r="F1024" s="1"/>
      <c r="G1024" s="1"/>
      <c r="H1024" s="1"/>
      <c r="I1024" s="1"/>
    </row>
    <row r="1025" spans="1:9">
      <c r="A1025" s="1">
        <v>1023</v>
      </c>
      <c r="B1025" s="4"/>
      <c r="C1025" s="2"/>
      <c r="D1025" s="1"/>
      <c r="E1025" s="1"/>
      <c r="F1025" s="1"/>
      <c r="G1025" s="1"/>
      <c r="H1025" s="1"/>
      <c r="I1025" s="1"/>
    </row>
    <row r="1026" spans="1:9">
      <c r="A1026" s="1">
        <v>1024</v>
      </c>
      <c r="B1026" s="4"/>
      <c r="C1026" s="2"/>
      <c r="D1026" s="1"/>
      <c r="E1026" s="1"/>
      <c r="F1026" s="1"/>
      <c r="G1026" s="1"/>
      <c r="H1026" s="1"/>
      <c r="I1026" s="1"/>
    </row>
    <row r="1027" spans="1:9">
      <c r="A1027" s="1">
        <v>1025</v>
      </c>
      <c r="B1027" s="4"/>
      <c r="C1027" s="2"/>
      <c r="D1027" s="1"/>
      <c r="E1027" s="1"/>
      <c r="F1027" s="1"/>
      <c r="G1027" s="1"/>
      <c r="H1027" s="1"/>
      <c r="I1027" s="1"/>
    </row>
    <row r="1028" spans="1:9">
      <c r="A1028" s="1">
        <v>1026</v>
      </c>
      <c r="B1028" s="4"/>
      <c r="C1028" s="2"/>
      <c r="D1028" s="1"/>
      <c r="E1028" s="1"/>
      <c r="F1028" s="1"/>
      <c r="G1028" s="1"/>
      <c r="H1028" s="1"/>
      <c r="I1028" s="1"/>
    </row>
    <row r="1029" spans="1:9">
      <c r="A1029" s="1">
        <v>1027</v>
      </c>
      <c r="B1029" s="4"/>
      <c r="C1029" s="2"/>
      <c r="D1029" s="1"/>
      <c r="E1029" s="1"/>
      <c r="F1029" s="1"/>
      <c r="G1029" s="1"/>
      <c r="H1029" s="1"/>
      <c r="I1029" s="1"/>
    </row>
    <row r="1030" spans="1:9">
      <c r="A1030" s="1">
        <v>1028</v>
      </c>
      <c r="B1030" s="4"/>
      <c r="C1030" s="2"/>
      <c r="D1030" s="1"/>
      <c r="E1030" s="1"/>
      <c r="F1030" s="1"/>
      <c r="G1030" s="1"/>
      <c r="H1030" s="1"/>
      <c r="I1030" s="1"/>
    </row>
    <row r="1031" spans="1:9">
      <c r="A1031" s="1">
        <v>1029</v>
      </c>
      <c r="B1031" s="4"/>
      <c r="C1031" s="2"/>
      <c r="D1031" s="1"/>
      <c r="E1031" s="1"/>
      <c r="F1031" s="1"/>
      <c r="G1031" s="1"/>
      <c r="H1031" s="1"/>
      <c r="I1031" s="1"/>
    </row>
    <row r="1032" spans="1:9">
      <c r="A1032" s="1">
        <v>1030</v>
      </c>
      <c r="B1032" s="4"/>
      <c r="C1032" s="2"/>
      <c r="D1032" s="1"/>
      <c r="E1032" s="1"/>
      <c r="F1032" s="1"/>
      <c r="G1032" s="1"/>
      <c r="H1032" s="1"/>
      <c r="I1032" s="1"/>
    </row>
    <row r="1033" spans="1:9">
      <c r="A1033" s="1">
        <v>1031</v>
      </c>
      <c r="B1033" s="4"/>
      <c r="C1033" s="2"/>
      <c r="D1033" s="1"/>
      <c r="E1033" s="1"/>
      <c r="F1033" s="1"/>
      <c r="G1033" s="1"/>
      <c r="H1033" s="1"/>
      <c r="I1033" s="1"/>
    </row>
    <row r="1034" spans="1:9">
      <c r="A1034" s="1">
        <v>1032</v>
      </c>
      <c r="B1034" s="4"/>
      <c r="C1034" s="2"/>
      <c r="D1034" s="1"/>
      <c r="E1034" s="1"/>
      <c r="F1034" s="1"/>
      <c r="G1034" s="1"/>
      <c r="H1034" s="1"/>
      <c r="I1034" s="1"/>
    </row>
    <row r="1035" spans="1:9">
      <c r="A1035" s="1">
        <v>1033</v>
      </c>
      <c r="B1035" s="4"/>
      <c r="C1035" s="2"/>
      <c r="D1035" s="1"/>
      <c r="E1035" s="1"/>
      <c r="F1035" s="1"/>
      <c r="G1035" s="1"/>
      <c r="H1035" s="1"/>
      <c r="I1035" s="1"/>
    </row>
    <row r="1036" spans="1:9">
      <c r="A1036" s="1">
        <v>1034</v>
      </c>
      <c r="B1036" s="4"/>
      <c r="C1036" s="2"/>
      <c r="D1036" s="1"/>
      <c r="E1036" s="1"/>
      <c r="F1036" s="1"/>
      <c r="G1036" s="1"/>
      <c r="H1036" s="1"/>
      <c r="I1036" s="1"/>
    </row>
    <row r="1037" spans="1:9">
      <c r="A1037" s="1">
        <v>1035</v>
      </c>
      <c r="B1037" s="4"/>
      <c r="C1037" s="2"/>
      <c r="D1037" s="1"/>
      <c r="E1037" s="1"/>
      <c r="F1037" s="1"/>
      <c r="G1037" s="1"/>
      <c r="H1037" s="1"/>
      <c r="I1037" s="1"/>
    </row>
    <row r="1038" spans="1:9">
      <c r="A1038" s="1">
        <v>1036</v>
      </c>
      <c r="B1038" s="4"/>
      <c r="C1038" s="2"/>
      <c r="D1038" s="1"/>
      <c r="E1038" s="1"/>
      <c r="F1038" s="1"/>
      <c r="G1038" s="1"/>
      <c r="H1038" s="1"/>
      <c r="I1038" s="1"/>
    </row>
    <row r="1039" spans="1:9">
      <c r="A1039" s="1">
        <v>1037</v>
      </c>
      <c r="B1039" s="4"/>
      <c r="C1039" s="2"/>
      <c r="D1039" s="1"/>
      <c r="E1039" s="1"/>
      <c r="F1039" s="1"/>
      <c r="G1039" s="1"/>
      <c r="H1039" s="1"/>
      <c r="I1039" s="1"/>
    </row>
    <row r="1040" spans="1:9">
      <c r="A1040" s="1">
        <v>1038</v>
      </c>
      <c r="B1040" s="4"/>
      <c r="C1040" s="2"/>
      <c r="D1040" s="1"/>
      <c r="E1040" s="1"/>
      <c r="F1040" s="1"/>
      <c r="G1040" s="1"/>
      <c r="H1040" s="1"/>
      <c r="I1040" s="1"/>
    </row>
    <row r="1041" spans="1:9">
      <c r="A1041" s="1">
        <v>1039</v>
      </c>
      <c r="B1041" s="4"/>
      <c r="C1041" s="2"/>
      <c r="D1041" s="1"/>
      <c r="E1041" s="1"/>
      <c r="F1041" s="1"/>
      <c r="G1041" s="1"/>
      <c r="H1041" s="1"/>
      <c r="I1041" s="1"/>
    </row>
    <row r="1042" spans="1:9">
      <c r="A1042" s="1">
        <v>1040</v>
      </c>
      <c r="B1042" s="4"/>
      <c r="C1042" s="2"/>
      <c r="D1042" s="1"/>
      <c r="E1042" s="1"/>
      <c r="F1042" s="1"/>
      <c r="G1042" s="1"/>
      <c r="H1042" s="1"/>
      <c r="I1042" s="1"/>
    </row>
    <row r="1043" spans="1:9">
      <c r="A1043" s="1">
        <v>1041</v>
      </c>
      <c r="B1043" s="4"/>
      <c r="C1043" s="2"/>
      <c r="D1043" s="1"/>
      <c r="E1043" s="1"/>
      <c r="F1043" s="1"/>
      <c r="G1043" s="1"/>
      <c r="H1043" s="1"/>
      <c r="I1043" s="1"/>
    </row>
    <row r="1044" spans="1:9">
      <c r="A1044" s="1">
        <v>1042</v>
      </c>
      <c r="B1044" s="4"/>
      <c r="C1044" s="2"/>
      <c r="D1044" s="1"/>
      <c r="E1044" s="1"/>
      <c r="F1044" s="1"/>
      <c r="G1044" s="1"/>
      <c r="H1044" s="1"/>
      <c r="I1044" s="1"/>
    </row>
    <row r="1045" spans="1:9">
      <c r="A1045" s="1">
        <v>1043</v>
      </c>
      <c r="B1045" s="4"/>
      <c r="C1045" s="2"/>
      <c r="D1045" s="1"/>
      <c r="E1045" s="1"/>
      <c r="F1045" s="1"/>
      <c r="G1045" s="1"/>
      <c r="H1045" s="1"/>
      <c r="I1045" s="1"/>
    </row>
    <row r="1046" spans="1:9">
      <c r="A1046" s="1">
        <v>1044</v>
      </c>
      <c r="B1046" s="4"/>
      <c r="C1046" s="2"/>
      <c r="D1046" s="1"/>
      <c r="E1046" s="1"/>
      <c r="F1046" s="1"/>
      <c r="G1046" s="1"/>
      <c r="H1046" s="1"/>
      <c r="I1046" s="1"/>
    </row>
    <row r="1047" spans="1:9">
      <c r="A1047" s="1">
        <v>1045</v>
      </c>
      <c r="B1047" s="4"/>
      <c r="C1047" s="2"/>
      <c r="D1047" s="1"/>
      <c r="E1047" s="1"/>
      <c r="F1047" s="1"/>
      <c r="G1047" s="1"/>
      <c r="H1047" s="1"/>
      <c r="I1047" s="1"/>
    </row>
    <row r="1048" spans="1:9">
      <c r="A1048" s="1">
        <v>1046</v>
      </c>
      <c r="B1048" s="4"/>
      <c r="C1048" s="2"/>
      <c r="D1048" s="1"/>
      <c r="E1048" s="1"/>
      <c r="F1048" s="1"/>
      <c r="G1048" s="1"/>
      <c r="H1048" s="1"/>
      <c r="I1048" s="1"/>
    </row>
    <row r="1049" spans="1:9">
      <c r="A1049" s="1">
        <v>1047</v>
      </c>
      <c r="B1049" s="4"/>
      <c r="C1049" s="2"/>
      <c r="D1049" s="1"/>
      <c r="E1049" s="1"/>
      <c r="F1049" s="1"/>
      <c r="G1049" s="1"/>
      <c r="H1049" s="1"/>
      <c r="I1049" s="1"/>
    </row>
    <row r="1050" spans="1:9">
      <c r="A1050" s="1">
        <v>1048</v>
      </c>
      <c r="B1050" s="4"/>
      <c r="C1050" s="2"/>
      <c r="D1050" s="1"/>
      <c r="E1050" s="1"/>
      <c r="F1050" s="1"/>
      <c r="G1050" s="1"/>
      <c r="H1050" s="1"/>
      <c r="I1050" s="1"/>
    </row>
    <row r="1051" spans="1:9">
      <c r="A1051" s="1">
        <v>1049</v>
      </c>
      <c r="B1051" s="4"/>
      <c r="C1051" s="2"/>
      <c r="D1051" s="1"/>
      <c r="E1051" s="1"/>
      <c r="F1051" s="1"/>
      <c r="G1051" s="1"/>
      <c r="H1051" s="1"/>
      <c r="I1051" s="1"/>
    </row>
    <row r="1052" spans="1:9">
      <c r="A1052" s="1">
        <v>1050</v>
      </c>
      <c r="B1052" s="4"/>
      <c r="C1052" s="2"/>
      <c r="D1052" s="1"/>
      <c r="E1052" s="1"/>
      <c r="F1052" s="1"/>
      <c r="G1052" s="1"/>
      <c r="H1052" s="1"/>
      <c r="I1052" s="1"/>
    </row>
    <row r="1053" spans="1:9">
      <c r="A1053" s="1">
        <v>1051</v>
      </c>
      <c r="B1053" s="4"/>
      <c r="C1053" s="2"/>
      <c r="D1053" s="1"/>
      <c r="E1053" s="1"/>
      <c r="F1053" s="1"/>
      <c r="G1053" s="1"/>
      <c r="H1053" s="1"/>
      <c r="I1053" s="1"/>
    </row>
    <row r="1054" spans="1:9">
      <c r="A1054" s="1">
        <v>1052</v>
      </c>
      <c r="B1054" s="4"/>
      <c r="C1054" s="2"/>
      <c r="D1054" s="1"/>
      <c r="E1054" s="1"/>
      <c r="F1054" s="1"/>
      <c r="G1054" s="1"/>
      <c r="H1054" s="1"/>
      <c r="I1054" s="1"/>
    </row>
    <row r="1055" spans="1:9">
      <c r="A1055" s="1">
        <v>1053</v>
      </c>
      <c r="B1055" s="4"/>
      <c r="C1055" s="2"/>
      <c r="D1055" s="1"/>
      <c r="E1055" s="1"/>
      <c r="F1055" s="1"/>
      <c r="G1055" s="1"/>
      <c r="H1055" s="1"/>
      <c r="I1055" s="1"/>
    </row>
    <row r="1056" spans="1:9">
      <c r="A1056" s="1">
        <v>1054</v>
      </c>
      <c r="B1056" s="4"/>
      <c r="C1056" s="2"/>
      <c r="D1056" s="1"/>
      <c r="E1056" s="1"/>
      <c r="F1056" s="1"/>
      <c r="G1056" s="1"/>
      <c r="H1056" s="1"/>
      <c r="I1056" s="1"/>
    </row>
    <row r="1057" spans="1:9">
      <c r="A1057" s="1">
        <v>1055</v>
      </c>
      <c r="B1057" s="4"/>
      <c r="C1057" s="2"/>
      <c r="D1057" s="1"/>
      <c r="E1057" s="1"/>
      <c r="F1057" s="1"/>
      <c r="G1057" s="1"/>
      <c r="H1057" s="1"/>
      <c r="I1057" s="1"/>
    </row>
    <row r="1058" spans="1:9">
      <c r="A1058" s="1">
        <v>1056</v>
      </c>
      <c r="B1058" s="4"/>
      <c r="C1058" s="2"/>
      <c r="D1058" s="1"/>
      <c r="E1058" s="1"/>
      <c r="F1058" s="1"/>
      <c r="G1058" s="1"/>
      <c r="H1058" s="1"/>
      <c r="I1058" s="1"/>
    </row>
    <row r="1059" spans="1:9">
      <c r="A1059" s="1">
        <v>1057</v>
      </c>
      <c r="B1059" s="4"/>
      <c r="C1059" s="2"/>
      <c r="D1059" s="1"/>
      <c r="E1059" s="1"/>
      <c r="F1059" s="1"/>
      <c r="G1059" s="1"/>
      <c r="H1059" s="1"/>
      <c r="I1059" s="1"/>
    </row>
    <row r="1060" spans="1:9">
      <c r="A1060" s="1">
        <v>1058</v>
      </c>
      <c r="B1060" s="4"/>
      <c r="C1060" s="2"/>
      <c r="D1060" s="1"/>
      <c r="E1060" s="1"/>
      <c r="F1060" s="1"/>
      <c r="G1060" s="1"/>
      <c r="H1060" s="1"/>
      <c r="I1060" s="1"/>
    </row>
    <row r="1061" spans="1:9">
      <c r="A1061" s="1">
        <v>1059</v>
      </c>
      <c r="B1061" s="4"/>
      <c r="C1061" s="2"/>
      <c r="D1061" s="1"/>
      <c r="E1061" s="1"/>
      <c r="F1061" s="1"/>
      <c r="G1061" s="1"/>
      <c r="H1061" s="1"/>
      <c r="I1061" s="1"/>
    </row>
    <row r="1062" spans="1:9">
      <c r="A1062" s="1">
        <v>1060</v>
      </c>
      <c r="B1062" s="4"/>
      <c r="C1062" s="2"/>
      <c r="D1062" s="1"/>
      <c r="E1062" s="1"/>
      <c r="F1062" s="1"/>
      <c r="G1062" s="1"/>
      <c r="H1062" s="1"/>
      <c r="I1062" s="1"/>
    </row>
    <row r="1063" spans="1:9">
      <c r="A1063" s="1">
        <v>1061</v>
      </c>
      <c r="B1063" s="4"/>
      <c r="C1063" s="2"/>
      <c r="D1063" s="1"/>
      <c r="E1063" s="1"/>
      <c r="F1063" s="1"/>
      <c r="G1063" s="1"/>
      <c r="H1063" s="1"/>
      <c r="I1063" s="1"/>
    </row>
    <row r="1064" spans="1:9">
      <c r="A1064" s="1">
        <v>1062</v>
      </c>
      <c r="B1064" s="4"/>
      <c r="C1064" s="2"/>
      <c r="D1064" s="1"/>
      <c r="E1064" s="1"/>
      <c r="F1064" s="1"/>
      <c r="G1064" s="1"/>
      <c r="H1064" s="1"/>
      <c r="I1064" s="1"/>
    </row>
    <row r="1065" spans="1:9">
      <c r="A1065" s="1">
        <v>1063</v>
      </c>
      <c r="B1065" s="4"/>
      <c r="C1065" s="2"/>
      <c r="D1065" s="1"/>
      <c r="E1065" s="1"/>
      <c r="F1065" s="1"/>
      <c r="G1065" s="1"/>
      <c r="H1065" s="1"/>
      <c r="I1065" s="1"/>
    </row>
    <row r="1066" spans="1:9">
      <c r="A1066" s="1">
        <v>1064</v>
      </c>
      <c r="B1066" s="4"/>
      <c r="C1066" s="2"/>
      <c r="D1066" s="1"/>
      <c r="E1066" s="1"/>
      <c r="F1066" s="1"/>
      <c r="G1066" s="1"/>
      <c r="H1066" s="1"/>
      <c r="I1066" s="1"/>
    </row>
    <row r="1067" spans="1:9">
      <c r="A1067" s="1">
        <v>1065</v>
      </c>
      <c r="B1067" s="4"/>
      <c r="C1067" s="2"/>
      <c r="D1067" s="1"/>
      <c r="E1067" s="1"/>
      <c r="F1067" s="1"/>
      <c r="G1067" s="1"/>
      <c r="H1067" s="1"/>
      <c r="I1067" s="1"/>
    </row>
    <row r="1068" spans="1:9">
      <c r="A1068" s="1">
        <v>1066</v>
      </c>
      <c r="B1068" s="4"/>
      <c r="C1068" s="2"/>
      <c r="D1068" s="1"/>
      <c r="E1068" s="1"/>
      <c r="F1068" s="1"/>
      <c r="G1068" s="1"/>
      <c r="H1068" s="1"/>
      <c r="I1068" s="1"/>
    </row>
    <row r="1069" spans="1:9">
      <c r="A1069" s="1">
        <v>1067</v>
      </c>
      <c r="B1069" s="4"/>
      <c r="C1069" s="2"/>
      <c r="D1069" s="1"/>
      <c r="E1069" s="1"/>
      <c r="F1069" s="1"/>
      <c r="G1069" s="1"/>
      <c r="H1069" s="1"/>
      <c r="I1069" s="1"/>
    </row>
    <row r="1070" spans="1:9">
      <c r="A1070" s="1">
        <v>1068</v>
      </c>
      <c r="B1070" s="4"/>
      <c r="C1070" s="2"/>
      <c r="D1070" s="1"/>
      <c r="E1070" s="1"/>
      <c r="F1070" s="1"/>
      <c r="G1070" s="1"/>
      <c r="H1070" s="1"/>
      <c r="I1070" s="1"/>
    </row>
    <row r="1071" spans="1:9">
      <c r="A1071" s="1">
        <v>1069</v>
      </c>
      <c r="B1071" s="4"/>
      <c r="C1071" s="2"/>
      <c r="D1071" s="1"/>
      <c r="E1071" s="1"/>
      <c r="F1071" s="1"/>
      <c r="G1071" s="1"/>
      <c r="H1071" s="1"/>
      <c r="I1071" s="1"/>
    </row>
    <row r="1072" spans="1:9">
      <c r="A1072" s="1">
        <v>1070</v>
      </c>
      <c r="B1072" s="4"/>
      <c r="C1072" s="2"/>
      <c r="D1072" s="1"/>
      <c r="E1072" s="1"/>
      <c r="F1072" s="1"/>
      <c r="G1072" s="1"/>
      <c r="H1072" s="1"/>
      <c r="I1072" s="1"/>
    </row>
    <row r="1073" spans="1:9">
      <c r="A1073" s="1">
        <v>1071</v>
      </c>
      <c r="B1073" s="4"/>
      <c r="C1073" s="2"/>
      <c r="D1073" s="1"/>
      <c r="E1073" s="1"/>
      <c r="F1073" s="1"/>
      <c r="G1073" s="1"/>
      <c r="H1073" s="1"/>
      <c r="I1073" s="1"/>
    </row>
    <row r="1074" spans="1:9">
      <c r="A1074" s="1">
        <v>1072</v>
      </c>
      <c r="B1074" s="4"/>
      <c r="C1074" s="2"/>
      <c r="D1074" s="1"/>
      <c r="E1074" s="1"/>
      <c r="F1074" s="1"/>
      <c r="G1074" s="1"/>
      <c r="H1074" s="1"/>
      <c r="I1074" s="1"/>
    </row>
    <row r="1075" spans="1:9">
      <c r="A1075" s="1">
        <v>1073</v>
      </c>
      <c r="B1075" s="4"/>
      <c r="C1075" s="2"/>
      <c r="D1075" s="1"/>
      <c r="E1075" s="1"/>
      <c r="F1075" s="1"/>
      <c r="G1075" s="1"/>
      <c r="H1075" s="1"/>
      <c r="I1075" s="1"/>
    </row>
    <row r="1076" spans="1:9">
      <c r="A1076" s="1">
        <v>1074</v>
      </c>
      <c r="B1076" s="4"/>
      <c r="C1076" s="2"/>
      <c r="D1076" s="1"/>
      <c r="E1076" s="1"/>
      <c r="F1076" s="1"/>
      <c r="G1076" s="1"/>
      <c r="H1076" s="1"/>
      <c r="I1076" s="1"/>
    </row>
    <row r="1077" spans="1:9">
      <c r="A1077" s="1">
        <v>1075</v>
      </c>
      <c r="B1077" s="4"/>
      <c r="C1077" s="2"/>
      <c r="D1077" s="1"/>
      <c r="E1077" s="1"/>
      <c r="F1077" s="1"/>
      <c r="G1077" s="1"/>
      <c r="H1077" s="1"/>
      <c r="I1077" s="1"/>
    </row>
    <row r="1078" spans="1:9">
      <c r="A1078" s="1">
        <v>1076</v>
      </c>
      <c r="B1078" s="4"/>
      <c r="C1078" s="2"/>
      <c r="D1078" s="1"/>
      <c r="E1078" s="1"/>
      <c r="F1078" s="1"/>
      <c r="G1078" s="1"/>
      <c r="H1078" s="1"/>
      <c r="I1078" s="1"/>
    </row>
    <row r="1079" spans="1:9">
      <c r="A1079" s="1">
        <v>1077</v>
      </c>
      <c r="B1079" s="4"/>
      <c r="C1079" s="2"/>
      <c r="D1079" s="1"/>
      <c r="E1079" s="1"/>
      <c r="F1079" s="1"/>
      <c r="G1079" s="1"/>
      <c r="H1079" s="1"/>
      <c r="I1079" s="1"/>
    </row>
    <row r="1080" spans="1:9">
      <c r="A1080" s="1">
        <v>1078</v>
      </c>
      <c r="B1080" s="4"/>
      <c r="C1080" s="2"/>
      <c r="D1080" s="1"/>
      <c r="E1080" s="1"/>
      <c r="F1080" s="1"/>
      <c r="G1080" s="1"/>
      <c r="H1080" s="1"/>
      <c r="I1080" s="1"/>
    </row>
    <row r="1081" spans="1:9">
      <c r="A1081" s="1">
        <v>1079</v>
      </c>
      <c r="B1081" s="4"/>
      <c r="C1081" s="2"/>
      <c r="D1081" s="1"/>
      <c r="E1081" s="1"/>
      <c r="F1081" s="1"/>
      <c r="G1081" s="1"/>
      <c r="H1081" s="1"/>
      <c r="I1081" s="1"/>
    </row>
    <row r="1082" spans="1:9">
      <c r="A1082" s="1">
        <v>1080</v>
      </c>
      <c r="B1082" s="4"/>
      <c r="C1082" s="2"/>
      <c r="D1082" s="1"/>
      <c r="E1082" s="1"/>
      <c r="F1082" s="1"/>
      <c r="G1082" s="1"/>
      <c r="H1082" s="1"/>
      <c r="I1082" s="1"/>
    </row>
    <row r="1083" spans="1:9">
      <c r="A1083" s="1">
        <v>1081</v>
      </c>
      <c r="B1083" s="4"/>
      <c r="C1083" s="2"/>
      <c r="D1083" s="1"/>
      <c r="E1083" s="1"/>
      <c r="F1083" s="1"/>
      <c r="G1083" s="1"/>
      <c r="H1083" s="1"/>
      <c r="I1083" s="1"/>
    </row>
    <row r="1084" spans="1:9">
      <c r="A1084" s="1">
        <v>1082</v>
      </c>
      <c r="B1084" s="4"/>
      <c r="C1084" s="2"/>
      <c r="D1084" s="1"/>
      <c r="E1084" s="1"/>
      <c r="F1084" s="1"/>
      <c r="G1084" s="1"/>
      <c r="H1084" s="1"/>
      <c r="I1084" s="1"/>
    </row>
    <row r="1085" spans="1:9">
      <c r="A1085" s="1">
        <v>1083</v>
      </c>
      <c r="B1085" s="4"/>
      <c r="C1085" s="2"/>
      <c r="D1085" s="1"/>
      <c r="E1085" s="1"/>
      <c r="F1085" s="1"/>
      <c r="G1085" s="1"/>
      <c r="H1085" s="1"/>
      <c r="I1085" s="1"/>
    </row>
    <row r="1086" spans="1:9">
      <c r="A1086" s="1">
        <v>1084</v>
      </c>
      <c r="B1086" s="4"/>
      <c r="C1086" s="2"/>
      <c r="D1086" s="1"/>
      <c r="E1086" s="1"/>
      <c r="F1086" s="1"/>
      <c r="G1086" s="1"/>
      <c r="H1086" s="1"/>
      <c r="I1086" s="1"/>
    </row>
    <row r="1087" spans="1:9">
      <c r="A1087" s="1">
        <v>1085</v>
      </c>
      <c r="B1087" s="4"/>
      <c r="C1087" s="2"/>
      <c r="D1087" s="1"/>
      <c r="E1087" s="1"/>
      <c r="F1087" s="1"/>
      <c r="G1087" s="1"/>
      <c r="H1087" s="1"/>
      <c r="I1087" s="1"/>
    </row>
    <row r="1088" spans="1:9">
      <c r="A1088" s="1">
        <v>1086</v>
      </c>
      <c r="B1088" s="4"/>
      <c r="C1088" s="2"/>
      <c r="D1088" s="1"/>
      <c r="E1088" s="1"/>
      <c r="F1088" s="1"/>
      <c r="G1088" s="1"/>
      <c r="H1088" s="1"/>
      <c r="I1088" s="1"/>
    </row>
    <row r="1089" spans="1:9">
      <c r="A1089" s="1">
        <v>1087</v>
      </c>
      <c r="B1089" s="4"/>
      <c r="C1089" s="2"/>
      <c r="D1089" s="1"/>
      <c r="E1089" s="1"/>
      <c r="F1089" s="1"/>
      <c r="G1089" s="1"/>
      <c r="H1089" s="1"/>
      <c r="I1089" s="1"/>
    </row>
    <row r="1090" spans="1:9">
      <c r="A1090" s="1">
        <v>1088</v>
      </c>
      <c r="B1090" s="4"/>
      <c r="C1090" s="2"/>
      <c r="D1090" s="1"/>
      <c r="E1090" s="1"/>
      <c r="F1090" s="1"/>
      <c r="G1090" s="1"/>
      <c r="H1090" s="1"/>
      <c r="I1090" s="1"/>
    </row>
    <row r="1091" spans="1:9">
      <c r="A1091" s="1">
        <v>1089</v>
      </c>
      <c r="B1091" s="4"/>
      <c r="C1091" s="2"/>
      <c r="D1091" s="1"/>
      <c r="E1091" s="1"/>
      <c r="F1091" s="1"/>
      <c r="G1091" s="1"/>
      <c r="H1091" s="1"/>
      <c r="I1091" s="1"/>
    </row>
    <row r="1092" spans="1:9">
      <c r="A1092" s="1">
        <v>1090</v>
      </c>
      <c r="B1092" s="4"/>
      <c r="C1092" s="2"/>
      <c r="D1092" s="1"/>
      <c r="E1092" s="1"/>
      <c r="F1092" s="1"/>
      <c r="G1092" s="1"/>
      <c r="H1092" s="1"/>
      <c r="I1092" s="1"/>
    </row>
    <row r="1093" spans="1:9">
      <c r="A1093" s="1">
        <v>1091</v>
      </c>
      <c r="B1093" s="4"/>
      <c r="C1093" s="2"/>
      <c r="D1093" s="1"/>
      <c r="E1093" s="1"/>
      <c r="F1093" s="1"/>
      <c r="G1093" s="1"/>
      <c r="H1093" s="1"/>
      <c r="I1093" s="1"/>
    </row>
    <row r="1094" spans="1:9">
      <c r="A1094" s="1">
        <v>1092</v>
      </c>
      <c r="B1094" s="4"/>
      <c r="C1094" s="2"/>
      <c r="D1094" s="1"/>
      <c r="E1094" s="1"/>
      <c r="F1094" s="1"/>
      <c r="G1094" s="1"/>
      <c r="H1094" s="1"/>
      <c r="I1094" s="1"/>
    </row>
    <row r="1095" spans="1:9">
      <c r="A1095" s="1">
        <v>1093</v>
      </c>
      <c r="B1095" s="4"/>
      <c r="C1095" s="2"/>
      <c r="D1095" s="1"/>
      <c r="E1095" s="1"/>
      <c r="F1095" s="1"/>
      <c r="G1095" s="1"/>
      <c r="H1095" s="1"/>
      <c r="I1095" s="1"/>
    </row>
    <row r="1096" spans="1:9">
      <c r="A1096" s="1">
        <v>1094</v>
      </c>
      <c r="B1096" s="4"/>
      <c r="C1096" s="2"/>
      <c r="D1096" s="1"/>
      <c r="E1096" s="1"/>
      <c r="F1096" s="1"/>
      <c r="G1096" s="1"/>
      <c r="H1096" s="1"/>
      <c r="I1096" s="1"/>
    </row>
    <row r="1097" spans="1:9">
      <c r="A1097" s="1">
        <v>1095</v>
      </c>
      <c r="B1097" s="4"/>
      <c r="C1097" s="2"/>
      <c r="D1097" s="1"/>
      <c r="E1097" s="1"/>
      <c r="F1097" s="1"/>
      <c r="G1097" s="1"/>
      <c r="H1097" s="1"/>
      <c r="I1097" s="1"/>
    </row>
    <row r="1098" spans="1:9">
      <c r="A1098" s="1">
        <v>1096</v>
      </c>
      <c r="B1098" s="4"/>
      <c r="C1098" s="2"/>
      <c r="D1098" s="1"/>
      <c r="E1098" s="1"/>
      <c r="F1098" s="1"/>
      <c r="G1098" s="1"/>
      <c r="H1098" s="1"/>
      <c r="I1098" s="1"/>
    </row>
    <row r="1099" spans="1:9">
      <c r="A1099" s="1">
        <v>1097</v>
      </c>
      <c r="B1099" s="4"/>
      <c r="C1099" s="2"/>
      <c r="D1099" s="1"/>
      <c r="E1099" s="1"/>
      <c r="F1099" s="1"/>
      <c r="G1099" s="1"/>
      <c r="H1099" s="1"/>
      <c r="I1099" s="1"/>
    </row>
    <row r="1100" spans="1:9">
      <c r="A1100" s="1">
        <v>1098</v>
      </c>
      <c r="B1100" s="4"/>
      <c r="C1100" s="2"/>
      <c r="D1100" s="1"/>
      <c r="E1100" s="1"/>
      <c r="F1100" s="1"/>
      <c r="G1100" s="1"/>
      <c r="H1100" s="1"/>
      <c r="I1100" s="1"/>
    </row>
    <row r="1101" spans="1:9">
      <c r="A1101" s="1">
        <v>1099</v>
      </c>
      <c r="B1101" s="4"/>
      <c r="C1101" s="2"/>
      <c r="D1101" s="1"/>
      <c r="E1101" s="1"/>
      <c r="F1101" s="1"/>
      <c r="G1101" s="1"/>
      <c r="H1101" s="1"/>
      <c r="I1101" s="1"/>
    </row>
    <row r="1102" spans="1:9">
      <c r="A1102" s="1">
        <v>1100</v>
      </c>
      <c r="B1102" s="4"/>
      <c r="C1102" s="2"/>
      <c r="D1102" s="1"/>
      <c r="E1102" s="1"/>
      <c r="F1102" s="1"/>
      <c r="G1102" s="1"/>
      <c r="H1102" s="1"/>
      <c r="I1102" s="1"/>
    </row>
    <row r="1103" spans="1:9">
      <c r="A1103" s="1">
        <v>1101</v>
      </c>
      <c r="B1103" s="4"/>
      <c r="C1103" s="2"/>
      <c r="D1103" s="1"/>
      <c r="E1103" s="1"/>
      <c r="F1103" s="1"/>
      <c r="G1103" s="1"/>
      <c r="H1103" s="1"/>
      <c r="I1103" s="1"/>
    </row>
    <row r="1104" spans="1:9">
      <c r="A1104" s="1">
        <v>1102</v>
      </c>
      <c r="B1104" s="4"/>
      <c r="C1104" s="2"/>
      <c r="D1104" s="1"/>
      <c r="E1104" s="1"/>
      <c r="F1104" s="1"/>
      <c r="G1104" s="1"/>
      <c r="H1104" s="1"/>
      <c r="I1104" s="1"/>
    </row>
    <row r="1105" spans="1:9">
      <c r="A1105" s="1">
        <v>1103</v>
      </c>
      <c r="B1105" s="4"/>
      <c r="C1105" s="2"/>
      <c r="D1105" s="1"/>
      <c r="E1105" s="1"/>
      <c r="F1105" s="1"/>
      <c r="G1105" s="1"/>
      <c r="H1105" s="1"/>
      <c r="I1105" s="1"/>
    </row>
    <row r="1106" spans="1:9">
      <c r="A1106" s="1">
        <v>1104</v>
      </c>
      <c r="B1106" s="4"/>
      <c r="C1106" s="2"/>
      <c r="D1106" s="1"/>
      <c r="E1106" s="1"/>
      <c r="F1106" s="1"/>
      <c r="G1106" s="1"/>
      <c r="H1106" s="1"/>
      <c r="I1106" s="1"/>
    </row>
    <row r="1107" spans="1:9">
      <c r="A1107" s="1">
        <v>1105</v>
      </c>
      <c r="B1107" s="4"/>
      <c r="C1107" s="2"/>
      <c r="D1107" s="1"/>
      <c r="E1107" s="1"/>
      <c r="F1107" s="1"/>
      <c r="G1107" s="1"/>
      <c r="H1107" s="1"/>
      <c r="I1107" s="1"/>
    </row>
    <row r="1108" spans="1:9">
      <c r="A1108" s="1">
        <v>1106</v>
      </c>
      <c r="B1108" s="4"/>
      <c r="C1108" s="2"/>
      <c r="D1108" s="1"/>
      <c r="E1108" s="1"/>
      <c r="F1108" s="1"/>
      <c r="G1108" s="1"/>
      <c r="H1108" s="1"/>
      <c r="I1108" s="1"/>
    </row>
    <row r="1109" spans="1:9">
      <c r="A1109" s="1">
        <v>1107</v>
      </c>
      <c r="B1109" s="4"/>
      <c r="C1109" s="2"/>
      <c r="D1109" s="1"/>
      <c r="E1109" s="1"/>
      <c r="F1109" s="1"/>
      <c r="G1109" s="1"/>
      <c r="H1109" s="1"/>
      <c r="I1109" s="1"/>
    </row>
    <row r="1110" spans="1:9">
      <c r="A1110" s="1">
        <v>1108</v>
      </c>
      <c r="B1110" s="4"/>
      <c r="C1110" s="2"/>
      <c r="D1110" s="1"/>
      <c r="E1110" s="1"/>
      <c r="F1110" s="1"/>
      <c r="G1110" s="1"/>
      <c r="H1110" s="1"/>
      <c r="I1110" s="1"/>
    </row>
    <row r="1111" spans="1:9">
      <c r="A1111" s="1">
        <v>1109</v>
      </c>
      <c r="B1111" s="4"/>
      <c r="C1111" s="2"/>
      <c r="D1111" s="1"/>
      <c r="E1111" s="1"/>
      <c r="F1111" s="1"/>
      <c r="G1111" s="1"/>
      <c r="H1111" s="1"/>
      <c r="I1111" s="1"/>
    </row>
    <row r="1112" spans="1:9">
      <c r="A1112" s="1">
        <v>1110</v>
      </c>
      <c r="B1112" s="4"/>
      <c r="C1112" s="2"/>
      <c r="D1112" s="1"/>
      <c r="E1112" s="1"/>
      <c r="F1112" s="1"/>
      <c r="G1112" s="1"/>
      <c r="H1112" s="1"/>
      <c r="I1112" s="1"/>
    </row>
    <row r="1113" spans="1:9">
      <c r="A1113" s="1">
        <v>1111</v>
      </c>
      <c r="B1113" s="4"/>
      <c r="C1113" s="2"/>
      <c r="D1113" s="1"/>
      <c r="E1113" s="1"/>
      <c r="F1113" s="1"/>
      <c r="G1113" s="1"/>
      <c r="H1113" s="1"/>
      <c r="I1113" s="1"/>
    </row>
    <row r="1114" spans="1:9">
      <c r="A1114" s="1">
        <v>1112</v>
      </c>
      <c r="B1114" s="4"/>
      <c r="C1114" s="2"/>
      <c r="D1114" s="1"/>
      <c r="E1114" s="1"/>
      <c r="F1114" s="1"/>
      <c r="G1114" s="1"/>
      <c r="H1114" s="1"/>
      <c r="I1114" s="1"/>
    </row>
    <row r="1115" spans="1:9">
      <c r="A1115" s="1">
        <v>1113</v>
      </c>
      <c r="B1115" s="4"/>
      <c r="C1115" s="2"/>
      <c r="D1115" s="1"/>
      <c r="E1115" s="1"/>
      <c r="F1115" s="1"/>
      <c r="G1115" s="1"/>
      <c r="H1115" s="1"/>
      <c r="I1115" s="1"/>
    </row>
    <row r="1116" spans="1:9">
      <c r="A1116" s="1">
        <v>1114</v>
      </c>
      <c r="B1116" s="4"/>
      <c r="C1116" s="2"/>
      <c r="D1116" s="1"/>
      <c r="E1116" s="1"/>
      <c r="F1116" s="1"/>
      <c r="G1116" s="1"/>
      <c r="H1116" s="1"/>
      <c r="I1116" s="1"/>
    </row>
    <row r="1117" spans="1:9">
      <c r="A1117" s="1">
        <v>1115</v>
      </c>
      <c r="B1117" s="4"/>
      <c r="C1117" s="2"/>
      <c r="D1117" s="1"/>
      <c r="E1117" s="1"/>
      <c r="F1117" s="1"/>
      <c r="G1117" s="1"/>
      <c r="H1117" s="1"/>
      <c r="I1117" s="1"/>
    </row>
    <row r="1118" spans="1:9">
      <c r="A1118" s="1">
        <v>1116</v>
      </c>
      <c r="B1118" s="4"/>
      <c r="C1118" s="2"/>
      <c r="D1118" s="1"/>
      <c r="E1118" s="1"/>
      <c r="F1118" s="1"/>
      <c r="G1118" s="1"/>
      <c r="H1118" s="1"/>
      <c r="I1118" s="1"/>
    </row>
    <row r="1119" spans="1:9">
      <c r="A1119" s="1">
        <v>1117</v>
      </c>
      <c r="B1119" s="4"/>
      <c r="C1119" s="2"/>
      <c r="D1119" s="1"/>
      <c r="E1119" s="1"/>
      <c r="F1119" s="1"/>
      <c r="G1119" s="1"/>
      <c r="H1119" s="1"/>
      <c r="I1119" s="1"/>
    </row>
    <row r="1120" spans="1:9">
      <c r="A1120" s="1">
        <v>1118</v>
      </c>
      <c r="B1120" s="4"/>
      <c r="C1120" s="2"/>
      <c r="D1120" s="1"/>
      <c r="E1120" s="1"/>
      <c r="F1120" s="1"/>
      <c r="G1120" s="1"/>
      <c r="H1120" s="1"/>
      <c r="I1120" s="1"/>
    </row>
    <row r="1121" spans="1:9">
      <c r="A1121" s="1">
        <v>1119</v>
      </c>
      <c r="B1121" s="4"/>
      <c r="C1121" s="2"/>
      <c r="D1121" s="1"/>
      <c r="E1121" s="1"/>
      <c r="F1121" s="1"/>
      <c r="G1121" s="1"/>
      <c r="H1121" s="1"/>
      <c r="I1121" s="1"/>
    </row>
    <row r="1122" spans="1:9">
      <c r="A1122" s="1">
        <v>1120</v>
      </c>
      <c r="B1122" s="4"/>
      <c r="C1122" s="2"/>
      <c r="D1122" s="1"/>
      <c r="E1122" s="1"/>
      <c r="F1122" s="1"/>
      <c r="G1122" s="1"/>
      <c r="H1122" s="1"/>
      <c r="I1122" s="1"/>
    </row>
    <row r="1123" spans="1:9">
      <c r="A1123" s="1">
        <v>1121</v>
      </c>
      <c r="B1123" s="4"/>
      <c r="C1123" s="2"/>
      <c r="D1123" s="1"/>
      <c r="E1123" s="1"/>
      <c r="F1123" s="1"/>
      <c r="G1123" s="1"/>
      <c r="H1123" s="1"/>
      <c r="I1123" s="1"/>
    </row>
    <row r="1124" spans="1:9">
      <c r="A1124" s="1">
        <v>1122</v>
      </c>
      <c r="B1124" s="4"/>
      <c r="C1124" s="2"/>
      <c r="D1124" s="1"/>
      <c r="E1124" s="1"/>
      <c r="F1124" s="1"/>
      <c r="G1124" s="1"/>
      <c r="H1124" s="1"/>
      <c r="I1124" s="1"/>
    </row>
    <row r="1125" spans="1:9">
      <c r="A1125" s="1">
        <v>1123</v>
      </c>
      <c r="B1125" s="4"/>
      <c r="C1125" s="2"/>
      <c r="D1125" s="1"/>
      <c r="E1125" s="1"/>
      <c r="F1125" s="1"/>
      <c r="G1125" s="1"/>
      <c r="H1125" s="1"/>
      <c r="I1125" s="1"/>
    </row>
    <row r="1126" spans="1:9">
      <c r="A1126" s="1">
        <v>1124</v>
      </c>
      <c r="B1126" s="4"/>
      <c r="C1126" s="2"/>
      <c r="D1126" s="1"/>
      <c r="E1126" s="1"/>
      <c r="F1126" s="1"/>
      <c r="G1126" s="1"/>
      <c r="H1126" s="1"/>
      <c r="I1126" s="1"/>
    </row>
    <row r="1127" spans="1:9">
      <c r="A1127" s="1">
        <v>1125</v>
      </c>
      <c r="B1127" s="4"/>
      <c r="C1127" s="2"/>
      <c r="D1127" s="1"/>
      <c r="E1127" s="1"/>
      <c r="F1127" s="1"/>
      <c r="G1127" s="1"/>
      <c r="H1127" s="1"/>
      <c r="I1127" s="1"/>
    </row>
    <row r="1128" spans="1:9">
      <c r="A1128" s="1">
        <v>1126</v>
      </c>
      <c r="B1128" s="4"/>
      <c r="C1128" s="2"/>
      <c r="D1128" s="1"/>
      <c r="E1128" s="1"/>
      <c r="F1128" s="1"/>
      <c r="G1128" s="1"/>
      <c r="H1128" s="1"/>
      <c r="I1128" s="1"/>
    </row>
    <row r="1129" spans="1:9">
      <c r="A1129" s="1">
        <v>1127</v>
      </c>
      <c r="B1129" s="4"/>
      <c r="C1129" s="2"/>
      <c r="D1129" s="1"/>
      <c r="E1129" s="1"/>
      <c r="F1129" s="1"/>
      <c r="G1129" s="1"/>
      <c r="H1129" s="1"/>
      <c r="I1129" s="1"/>
    </row>
    <row r="1130" spans="1:9">
      <c r="A1130" s="1">
        <v>1128</v>
      </c>
      <c r="B1130" s="4"/>
      <c r="C1130" s="2"/>
      <c r="D1130" s="1"/>
      <c r="E1130" s="1"/>
      <c r="F1130" s="1"/>
      <c r="G1130" s="1"/>
      <c r="H1130" s="1"/>
      <c r="I1130" s="1"/>
    </row>
    <row r="1131" spans="1:9">
      <c r="A1131" s="1">
        <v>1129</v>
      </c>
      <c r="B1131" s="4"/>
      <c r="C1131" s="2"/>
      <c r="D1131" s="1"/>
      <c r="E1131" s="1"/>
      <c r="F1131" s="1"/>
      <c r="G1131" s="1"/>
      <c r="H1131" s="1"/>
      <c r="I1131" s="1"/>
    </row>
    <row r="1132" spans="1:9">
      <c r="A1132" s="1">
        <v>1130</v>
      </c>
      <c r="B1132" s="4"/>
      <c r="C1132" s="2"/>
      <c r="D1132" s="1"/>
      <c r="E1132" s="1"/>
      <c r="F1132" s="1"/>
      <c r="G1132" s="1"/>
      <c r="H1132" s="1"/>
      <c r="I1132" s="1"/>
    </row>
    <row r="1133" spans="1:9">
      <c r="A1133" s="1">
        <v>1131</v>
      </c>
      <c r="B1133" s="4"/>
      <c r="C1133" s="2"/>
      <c r="D1133" s="1"/>
      <c r="E1133" s="1"/>
      <c r="F1133" s="1"/>
      <c r="G1133" s="1"/>
      <c r="H1133" s="1"/>
      <c r="I1133" s="1"/>
    </row>
    <row r="1134" spans="1:9">
      <c r="A1134" s="1">
        <v>1132</v>
      </c>
      <c r="B1134" s="4"/>
      <c r="C1134" s="2"/>
      <c r="D1134" s="1"/>
      <c r="E1134" s="1"/>
      <c r="F1134" s="1"/>
      <c r="G1134" s="1"/>
      <c r="H1134" s="1"/>
      <c r="I1134" s="1"/>
    </row>
    <row r="1135" spans="1:9">
      <c r="A1135" s="1">
        <v>1133</v>
      </c>
      <c r="B1135" s="4"/>
      <c r="C1135" s="2"/>
      <c r="D1135" s="1"/>
      <c r="E1135" s="1"/>
      <c r="F1135" s="1"/>
      <c r="G1135" s="1"/>
      <c r="H1135" s="1"/>
      <c r="I1135" s="1"/>
    </row>
    <row r="1136" spans="1:9">
      <c r="A1136" s="1">
        <v>1134</v>
      </c>
      <c r="B1136" s="4"/>
      <c r="C1136" s="2"/>
      <c r="D1136" s="1"/>
      <c r="E1136" s="1"/>
      <c r="F1136" s="1"/>
      <c r="G1136" s="1"/>
      <c r="H1136" s="1"/>
      <c r="I1136" s="1"/>
    </row>
    <row r="1137" spans="1:9">
      <c r="A1137" s="1">
        <v>1135</v>
      </c>
      <c r="B1137" s="4"/>
      <c r="C1137" s="2"/>
      <c r="D1137" s="1"/>
      <c r="E1137" s="1"/>
      <c r="F1137" s="1"/>
      <c r="G1137" s="1"/>
      <c r="H1137" s="1"/>
      <c r="I1137" s="1"/>
    </row>
    <row r="1138" spans="1:9">
      <c r="A1138" s="1">
        <v>1136</v>
      </c>
      <c r="B1138" s="4"/>
      <c r="C1138" s="2"/>
      <c r="D1138" s="1"/>
      <c r="E1138" s="1"/>
      <c r="F1138" s="1"/>
      <c r="G1138" s="1"/>
      <c r="H1138" s="1"/>
      <c r="I1138" s="1"/>
    </row>
    <row r="1139" spans="1:9">
      <c r="A1139" s="1">
        <v>1137</v>
      </c>
      <c r="B1139" s="4"/>
      <c r="C1139" s="2"/>
      <c r="D1139" s="1"/>
      <c r="E1139" s="1"/>
      <c r="F1139" s="1"/>
      <c r="G1139" s="1"/>
      <c r="H1139" s="1"/>
      <c r="I1139" s="1"/>
    </row>
    <row r="1140" spans="1:9">
      <c r="A1140" s="1">
        <v>1138</v>
      </c>
      <c r="B1140" s="4"/>
      <c r="C1140" s="2"/>
      <c r="D1140" s="1"/>
      <c r="E1140" s="1"/>
      <c r="F1140" s="1"/>
      <c r="G1140" s="1"/>
      <c r="H1140" s="1"/>
      <c r="I1140" s="1"/>
    </row>
    <row r="1141" spans="1:9">
      <c r="A1141" s="1">
        <v>1139</v>
      </c>
      <c r="B1141" s="4"/>
      <c r="C1141" s="2"/>
      <c r="D1141" s="1"/>
      <c r="E1141" s="1"/>
      <c r="F1141" s="1"/>
      <c r="G1141" s="1"/>
      <c r="H1141" s="1"/>
      <c r="I1141" s="1"/>
    </row>
    <row r="1142" spans="1:9">
      <c r="A1142" s="1">
        <v>1140</v>
      </c>
      <c r="B1142" s="4"/>
      <c r="C1142" s="2"/>
      <c r="D1142" s="1"/>
      <c r="E1142" s="1"/>
      <c r="F1142" s="1"/>
      <c r="G1142" s="1"/>
      <c r="H1142" s="1"/>
      <c r="I1142" s="1"/>
    </row>
    <row r="1143" spans="1:9">
      <c r="A1143" s="1">
        <v>1141</v>
      </c>
      <c r="B1143" s="4"/>
      <c r="C1143" s="2"/>
      <c r="D1143" s="1"/>
      <c r="E1143" s="1"/>
      <c r="F1143" s="1"/>
      <c r="G1143" s="1"/>
      <c r="H1143" s="1"/>
      <c r="I1143" s="1"/>
    </row>
    <row r="1144" spans="1:9">
      <c r="A1144" s="1">
        <v>1142</v>
      </c>
      <c r="B1144" s="4"/>
      <c r="C1144" s="2"/>
      <c r="D1144" s="1"/>
      <c r="E1144" s="1"/>
      <c r="F1144" s="1"/>
      <c r="G1144" s="1"/>
      <c r="H1144" s="1"/>
      <c r="I1144" s="1"/>
    </row>
    <row r="1145" spans="1:9">
      <c r="A1145" s="1">
        <v>1143</v>
      </c>
      <c r="B1145" s="4"/>
      <c r="C1145" s="2"/>
      <c r="D1145" s="1"/>
      <c r="E1145" s="1"/>
      <c r="F1145" s="1"/>
      <c r="G1145" s="1"/>
      <c r="H1145" s="1"/>
      <c r="I1145" s="1"/>
    </row>
    <row r="1146" spans="1:9">
      <c r="A1146" s="1">
        <v>1144</v>
      </c>
      <c r="B1146" s="4"/>
      <c r="C1146" s="2"/>
      <c r="D1146" s="1"/>
      <c r="E1146" s="1"/>
      <c r="F1146" s="1"/>
      <c r="G1146" s="1"/>
      <c r="H1146" s="1"/>
      <c r="I1146" s="1"/>
    </row>
    <row r="1147" spans="1:9">
      <c r="A1147" s="1">
        <v>1145</v>
      </c>
      <c r="B1147" s="4"/>
      <c r="C1147" s="2"/>
      <c r="D1147" s="1"/>
      <c r="E1147" s="1"/>
      <c r="F1147" s="1"/>
      <c r="G1147" s="1"/>
      <c r="H1147" s="1"/>
      <c r="I1147" s="1"/>
    </row>
    <row r="1148" spans="1:9">
      <c r="A1148" s="1">
        <v>1146</v>
      </c>
      <c r="B1148" s="4"/>
      <c r="C1148" s="2"/>
      <c r="D1148" s="1"/>
      <c r="E1148" s="1"/>
      <c r="F1148" s="1"/>
      <c r="G1148" s="1"/>
      <c r="H1148" s="1"/>
      <c r="I1148" s="1"/>
    </row>
    <row r="1149" spans="1:9">
      <c r="A1149" s="1">
        <v>1147</v>
      </c>
      <c r="B1149" s="4"/>
      <c r="C1149" s="2"/>
      <c r="D1149" s="1"/>
      <c r="E1149" s="1"/>
      <c r="F1149" s="1"/>
      <c r="G1149" s="1"/>
      <c r="H1149" s="1"/>
      <c r="I1149" s="1"/>
    </row>
    <row r="1150" spans="1:9">
      <c r="A1150" s="1">
        <v>1148</v>
      </c>
      <c r="B1150" s="4"/>
      <c r="C1150" s="2"/>
      <c r="D1150" s="1"/>
      <c r="E1150" s="1"/>
      <c r="F1150" s="1"/>
      <c r="G1150" s="1"/>
      <c r="H1150" s="1"/>
      <c r="I1150" s="1"/>
    </row>
    <row r="1151" spans="1:9">
      <c r="A1151" s="1">
        <v>1149</v>
      </c>
      <c r="B1151" s="4"/>
      <c r="C1151" s="2"/>
      <c r="D1151" s="1"/>
      <c r="E1151" s="1"/>
      <c r="F1151" s="1"/>
      <c r="G1151" s="1"/>
      <c r="H1151" s="1"/>
      <c r="I1151" s="1"/>
    </row>
    <row r="1152" spans="1:9">
      <c r="A1152" s="1">
        <v>1150</v>
      </c>
      <c r="B1152" s="4"/>
      <c r="C1152" s="2"/>
      <c r="D1152" s="1"/>
      <c r="E1152" s="1"/>
      <c r="F1152" s="1"/>
      <c r="G1152" s="1"/>
      <c r="H1152" s="1"/>
      <c r="I1152" s="1"/>
    </row>
    <row r="1153" spans="1:9">
      <c r="A1153" s="1">
        <v>1151</v>
      </c>
      <c r="B1153" s="4"/>
      <c r="C1153" s="2"/>
      <c r="D1153" s="1"/>
      <c r="E1153" s="1"/>
      <c r="F1153" s="1"/>
      <c r="G1153" s="1"/>
      <c r="H1153" s="1"/>
      <c r="I1153" s="1"/>
    </row>
    <row r="1154" spans="1:9">
      <c r="A1154" s="1">
        <v>1152</v>
      </c>
      <c r="B1154" s="4"/>
      <c r="C1154" s="2"/>
      <c r="D1154" s="1"/>
      <c r="E1154" s="1"/>
      <c r="F1154" s="1"/>
      <c r="G1154" s="1"/>
      <c r="H1154" s="1"/>
      <c r="I1154" s="1"/>
    </row>
    <row r="1155" spans="1:9">
      <c r="A1155" s="1">
        <v>1153</v>
      </c>
      <c r="B1155" s="4"/>
      <c r="C1155" s="2"/>
      <c r="D1155" s="1"/>
      <c r="E1155" s="1"/>
      <c r="F1155" s="1"/>
      <c r="G1155" s="1"/>
      <c r="H1155" s="1"/>
      <c r="I1155" s="1"/>
    </row>
    <row r="1156" spans="1:9">
      <c r="A1156" s="1">
        <v>1154</v>
      </c>
      <c r="B1156" s="4"/>
      <c r="C1156" s="2"/>
      <c r="D1156" s="1"/>
      <c r="E1156" s="1"/>
      <c r="F1156" s="1"/>
      <c r="G1156" s="1"/>
      <c r="H1156" s="1"/>
      <c r="I1156" s="1"/>
    </row>
    <row r="1157" spans="1:9">
      <c r="A1157" s="1">
        <v>1155</v>
      </c>
      <c r="B1157" s="4"/>
      <c r="C1157" s="2"/>
      <c r="D1157" s="1"/>
      <c r="E1157" s="1"/>
      <c r="F1157" s="1"/>
      <c r="G1157" s="1"/>
      <c r="H1157" s="1"/>
      <c r="I1157" s="1"/>
    </row>
    <row r="1158" spans="1:9">
      <c r="A1158" s="1">
        <v>1156</v>
      </c>
      <c r="B1158" s="4"/>
      <c r="C1158" s="2"/>
      <c r="D1158" s="1"/>
      <c r="E1158" s="1"/>
      <c r="F1158" s="1"/>
      <c r="G1158" s="1"/>
      <c r="H1158" s="1"/>
      <c r="I1158" s="1"/>
    </row>
    <row r="1159" spans="1:9">
      <c r="A1159" s="1">
        <v>1157</v>
      </c>
      <c r="B1159" s="4"/>
      <c r="C1159" s="2"/>
      <c r="D1159" s="1"/>
      <c r="E1159" s="1"/>
      <c r="F1159" s="1"/>
      <c r="G1159" s="1"/>
      <c r="H1159" s="1"/>
      <c r="I1159" s="1"/>
    </row>
    <row r="1160" spans="1:9">
      <c r="A1160" s="1">
        <v>1158</v>
      </c>
      <c r="B1160" s="4"/>
      <c r="C1160" s="2"/>
      <c r="D1160" s="1"/>
      <c r="E1160" s="1"/>
      <c r="F1160" s="1"/>
      <c r="G1160" s="1"/>
      <c r="H1160" s="1"/>
      <c r="I1160" s="1"/>
    </row>
    <row r="1161" spans="1:9">
      <c r="A1161" s="1">
        <v>1159</v>
      </c>
      <c r="B1161" s="4"/>
      <c r="C1161" s="2"/>
      <c r="D1161" s="1"/>
      <c r="E1161" s="1"/>
      <c r="F1161" s="1"/>
      <c r="G1161" s="1"/>
      <c r="H1161" s="1"/>
      <c r="I1161" s="1"/>
    </row>
    <row r="1162" spans="1:9">
      <c r="A1162" s="1">
        <v>1160</v>
      </c>
      <c r="B1162" s="4"/>
      <c r="C1162" s="2"/>
      <c r="D1162" s="1"/>
      <c r="E1162" s="1"/>
      <c r="F1162" s="1"/>
      <c r="G1162" s="1"/>
      <c r="H1162" s="1"/>
      <c r="I1162" s="1"/>
    </row>
    <row r="1163" spans="1:9">
      <c r="A1163" s="1">
        <v>1161</v>
      </c>
      <c r="B1163" s="4"/>
      <c r="C1163" s="2"/>
      <c r="D1163" s="1"/>
      <c r="E1163" s="1"/>
      <c r="F1163" s="1"/>
      <c r="G1163" s="1"/>
      <c r="H1163" s="1"/>
      <c r="I1163" s="1"/>
    </row>
    <row r="1164" spans="1:9">
      <c r="A1164" s="1">
        <v>1162</v>
      </c>
      <c r="B1164" s="4"/>
      <c r="C1164" s="2"/>
      <c r="D1164" s="1"/>
      <c r="E1164" s="1"/>
      <c r="F1164" s="1"/>
      <c r="G1164" s="1"/>
      <c r="H1164" s="1"/>
      <c r="I1164" s="1"/>
    </row>
    <row r="1165" spans="1:9">
      <c r="A1165" s="1">
        <v>1163</v>
      </c>
      <c r="B1165" s="4"/>
      <c r="C1165" s="2"/>
      <c r="D1165" s="1"/>
      <c r="E1165" s="1"/>
      <c r="F1165" s="1"/>
      <c r="G1165" s="1"/>
      <c r="H1165" s="1"/>
      <c r="I1165" s="1"/>
    </row>
    <row r="1166" spans="1:9">
      <c r="A1166" s="1">
        <v>1164</v>
      </c>
      <c r="B1166" s="4"/>
      <c r="C1166" s="2"/>
      <c r="D1166" s="1"/>
      <c r="E1166" s="1"/>
      <c r="F1166" s="1"/>
      <c r="G1166" s="1"/>
      <c r="H1166" s="1"/>
      <c r="I1166" s="1"/>
    </row>
    <row r="1167" spans="1:9">
      <c r="A1167" s="1">
        <v>1165</v>
      </c>
      <c r="B1167" s="4"/>
      <c r="C1167" s="2"/>
      <c r="D1167" s="1"/>
      <c r="E1167" s="1"/>
      <c r="F1167" s="1"/>
      <c r="G1167" s="1"/>
      <c r="H1167" s="1"/>
      <c r="I1167" s="1"/>
    </row>
    <row r="1168" spans="1:9">
      <c r="A1168" s="1">
        <v>1166</v>
      </c>
      <c r="B1168" s="4"/>
      <c r="C1168" s="2"/>
      <c r="D1168" s="1"/>
      <c r="E1168" s="1"/>
      <c r="F1168" s="1"/>
      <c r="G1168" s="1"/>
      <c r="H1168" s="1"/>
      <c r="I1168" s="1"/>
    </row>
    <row r="1169" spans="1:9">
      <c r="A1169" s="1">
        <v>1167</v>
      </c>
      <c r="B1169" s="4"/>
      <c r="C1169" s="2"/>
      <c r="D1169" s="1"/>
      <c r="E1169" s="1"/>
      <c r="F1169" s="1"/>
      <c r="G1169" s="1"/>
      <c r="H1169" s="1"/>
      <c r="I1169" s="1"/>
    </row>
    <row r="1170" spans="1:9">
      <c r="A1170" s="1">
        <v>1168</v>
      </c>
      <c r="B1170" s="4"/>
      <c r="C1170" s="2"/>
      <c r="D1170" s="1"/>
      <c r="E1170" s="1"/>
      <c r="F1170" s="1"/>
      <c r="G1170" s="1"/>
      <c r="H1170" s="1"/>
      <c r="I1170" s="1"/>
    </row>
    <row r="1171" spans="1:9">
      <c r="A1171" s="1">
        <v>1169</v>
      </c>
      <c r="B1171" s="4"/>
      <c r="C1171" s="2"/>
      <c r="D1171" s="1"/>
      <c r="E1171" s="1"/>
      <c r="F1171" s="1"/>
      <c r="G1171" s="1"/>
      <c r="H1171" s="1"/>
      <c r="I1171" s="1"/>
    </row>
    <row r="1172" spans="1:9">
      <c r="A1172" s="1">
        <v>1170</v>
      </c>
      <c r="B1172" s="4"/>
      <c r="C1172" s="2"/>
      <c r="D1172" s="1"/>
      <c r="E1172" s="1"/>
      <c r="F1172" s="1"/>
      <c r="G1172" s="1"/>
      <c r="H1172" s="1"/>
      <c r="I1172" s="1"/>
    </row>
    <row r="1173" spans="1:9">
      <c r="A1173" s="1">
        <v>1171</v>
      </c>
      <c r="B1173" s="4"/>
      <c r="C1173" s="2"/>
      <c r="D1173" s="1"/>
      <c r="E1173" s="1"/>
      <c r="F1173" s="1"/>
      <c r="G1173" s="1"/>
      <c r="H1173" s="1"/>
      <c r="I1173" s="1"/>
    </row>
    <row r="1174" spans="1:9">
      <c r="A1174" s="1">
        <v>1172</v>
      </c>
      <c r="B1174" s="4"/>
      <c r="C1174" s="2"/>
      <c r="D1174" s="1"/>
      <c r="E1174" s="1"/>
      <c r="F1174" s="1"/>
      <c r="G1174" s="1"/>
      <c r="H1174" s="1"/>
      <c r="I1174" s="1"/>
    </row>
    <row r="1175" spans="1:9">
      <c r="A1175" s="1">
        <v>1173</v>
      </c>
      <c r="B1175" s="4"/>
      <c r="C1175" s="2"/>
      <c r="D1175" s="1"/>
      <c r="E1175" s="1"/>
      <c r="F1175" s="1"/>
      <c r="G1175" s="1"/>
      <c r="H1175" s="1"/>
      <c r="I1175" s="1"/>
    </row>
    <row r="1176" spans="1:9">
      <c r="A1176" s="1">
        <v>1174</v>
      </c>
      <c r="B1176" s="4"/>
      <c r="C1176" s="2"/>
      <c r="D1176" s="1"/>
      <c r="E1176" s="1"/>
      <c r="F1176" s="1"/>
      <c r="G1176" s="1"/>
      <c r="H1176" s="1"/>
      <c r="I1176" s="1"/>
    </row>
    <row r="1177" spans="1:9">
      <c r="A1177" s="1">
        <v>1175</v>
      </c>
      <c r="B1177" s="4"/>
      <c r="C1177" s="2"/>
      <c r="D1177" s="1"/>
      <c r="E1177" s="1"/>
      <c r="F1177" s="1"/>
      <c r="G1177" s="1"/>
      <c r="H1177" s="1"/>
      <c r="I1177" s="1"/>
    </row>
    <row r="1178" spans="1:9">
      <c r="A1178" s="1">
        <v>1176</v>
      </c>
      <c r="B1178" s="4"/>
      <c r="C1178" s="2"/>
      <c r="D1178" s="1"/>
      <c r="E1178" s="1"/>
      <c r="F1178" s="1"/>
      <c r="G1178" s="1"/>
      <c r="H1178" s="1"/>
      <c r="I1178" s="1"/>
    </row>
    <row r="1179" spans="1:9">
      <c r="A1179" s="1">
        <v>1177</v>
      </c>
      <c r="B1179" s="4"/>
      <c r="C1179" s="2"/>
      <c r="D1179" s="1"/>
      <c r="E1179" s="1"/>
      <c r="F1179" s="1"/>
      <c r="G1179" s="1"/>
      <c r="H1179" s="1"/>
      <c r="I1179" s="1"/>
    </row>
    <row r="1180" spans="1:9">
      <c r="A1180" s="1">
        <v>1178</v>
      </c>
      <c r="B1180" s="4"/>
      <c r="C1180" s="2"/>
      <c r="D1180" s="1"/>
      <c r="E1180" s="1"/>
      <c r="F1180" s="1"/>
      <c r="G1180" s="1"/>
      <c r="H1180" s="1"/>
      <c r="I1180" s="1"/>
    </row>
    <row r="1181" spans="1:9">
      <c r="A1181" s="1">
        <v>1179</v>
      </c>
      <c r="B1181" s="4"/>
      <c r="C1181" s="2"/>
      <c r="D1181" s="1"/>
      <c r="E1181" s="1"/>
      <c r="F1181" s="1"/>
      <c r="G1181" s="1"/>
      <c r="H1181" s="1"/>
      <c r="I1181" s="1"/>
    </row>
    <row r="1182" spans="1:9">
      <c r="A1182" s="1">
        <v>1180</v>
      </c>
      <c r="B1182" s="4"/>
      <c r="C1182" s="2"/>
      <c r="D1182" s="1"/>
      <c r="E1182" s="1"/>
      <c r="F1182" s="1"/>
      <c r="G1182" s="1"/>
      <c r="H1182" s="1"/>
      <c r="I1182" s="1"/>
    </row>
    <row r="1183" spans="1:9">
      <c r="A1183" s="1">
        <v>1181</v>
      </c>
      <c r="B1183" s="4"/>
      <c r="C1183" s="2"/>
      <c r="D1183" s="1"/>
      <c r="E1183" s="1"/>
      <c r="F1183" s="1"/>
      <c r="G1183" s="1"/>
      <c r="H1183" s="1"/>
      <c r="I1183" s="1"/>
    </row>
    <row r="1184" spans="1:9">
      <c r="A1184" s="1">
        <v>1182</v>
      </c>
      <c r="B1184" s="4"/>
      <c r="C1184" s="2"/>
      <c r="D1184" s="1"/>
      <c r="E1184" s="1"/>
      <c r="F1184" s="1"/>
      <c r="G1184" s="1"/>
      <c r="H1184" s="1"/>
      <c r="I1184" s="1"/>
    </row>
    <row r="1185" spans="1:9">
      <c r="A1185" s="1">
        <v>1183</v>
      </c>
      <c r="B1185" s="4"/>
      <c r="C1185" s="2"/>
      <c r="D1185" s="1"/>
      <c r="E1185" s="1"/>
      <c r="F1185" s="1"/>
      <c r="G1185" s="1"/>
      <c r="H1185" s="1"/>
      <c r="I1185" s="1"/>
    </row>
    <row r="1186" spans="1:9">
      <c r="A1186" s="1">
        <v>1184</v>
      </c>
      <c r="B1186" s="4"/>
      <c r="C1186" s="2"/>
      <c r="D1186" s="1"/>
      <c r="E1186" s="1"/>
      <c r="F1186" s="1"/>
      <c r="G1186" s="1"/>
      <c r="H1186" s="1"/>
      <c r="I1186" s="1"/>
    </row>
    <row r="1187" spans="1:9">
      <c r="A1187" s="1">
        <v>1185</v>
      </c>
      <c r="B1187" s="4"/>
      <c r="C1187" s="2"/>
      <c r="D1187" s="1"/>
      <c r="E1187" s="1"/>
      <c r="F1187" s="1"/>
      <c r="G1187" s="1"/>
      <c r="H1187" s="1"/>
      <c r="I1187" s="1"/>
    </row>
    <row r="1188" spans="1:9">
      <c r="A1188" s="1">
        <v>1186</v>
      </c>
      <c r="B1188" s="4"/>
      <c r="C1188" s="2"/>
      <c r="D1188" s="1"/>
      <c r="E1188" s="1"/>
      <c r="F1188" s="1"/>
      <c r="G1188" s="1"/>
      <c r="H1188" s="1"/>
      <c r="I1188" s="1"/>
    </row>
    <row r="1189" spans="1:9">
      <c r="A1189" s="1">
        <v>1187</v>
      </c>
      <c r="B1189" s="4"/>
      <c r="C1189" s="2"/>
      <c r="D1189" s="1"/>
      <c r="E1189" s="1"/>
      <c r="F1189" s="1"/>
      <c r="G1189" s="1"/>
      <c r="H1189" s="1"/>
      <c r="I1189" s="1"/>
    </row>
    <row r="1190" spans="1:9">
      <c r="A1190" s="1">
        <v>1188</v>
      </c>
      <c r="B1190" s="4"/>
      <c r="C1190" s="2"/>
      <c r="D1190" s="1"/>
      <c r="E1190" s="1"/>
      <c r="F1190" s="1"/>
      <c r="G1190" s="1"/>
      <c r="H1190" s="1"/>
      <c r="I1190" s="1"/>
    </row>
    <row r="1191" spans="1:9">
      <c r="A1191" s="1">
        <v>1189</v>
      </c>
      <c r="B1191" s="4"/>
      <c r="C1191" s="2"/>
      <c r="D1191" s="1"/>
      <c r="E1191" s="1"/>
      <c r="F1191" s="1"/>
      <c r="G1191" s="1"/>
      <c r="H1191" s="1"/>
      <c r="I1191" s="1"/>
    </row>
    <row r="1192" spans="1:9">
      <c r="A1192" s="1">
        <v>1190</v>
      </c>
      <c r="B1192" s="4"/>
      <c r="C1192" s="2"/>
      <c r="D1192" s="1"/>
      <c r="E1192" s="1"/>
      <c r="F1192" s="1"/>
      <c r="G1192" s="1"/>
      <c r="H1192" s="1"/>
      <c r="I1192" s="1"/>
    </row>
    <row r="1193" spans="1:9">
      <c r="A1193" s="1">
        <v>1191</v>
      </c>
      <c r="B1193" s="4"/>
      <c r="C1193" s="2"/>
      <c r="D1193" s="1"/>
      <c r="E1193" s="1"/>
      <c r="F1193" s="1"/>
      <c r="G1193" s="1"/>
      <c r="H1193" s="1"/>
      <c r="I1193" s="1"/>
    </row>
    <row r="1194" spans="1:9">
      <c r="A1194" s="1">
        <v>1192</v>
      </c>
      <c r="B1194" s="4"/>
      <c r="C1194" s="2"/>
      <c r="D1194" s="1"/>
      <c r="E1194" s="1"/>
      <c r="F1194" s="1"/>
      <c r="G1194" s="1"/>
      <c r="H1194" s="1"/>
      <c r="I1194" s="1"/>
    </row>
    <row r="1195" spans="1:9">
      <c r="A1195" s="1">
        <v>1193</v>
      </c>
      <c r="B1195" s="4"/>
      <c r="C1195" s="2"/>
      <c r="D1195" s="1"/>
      <c r="E1195" s="1"/>
      <c r="F1195" s="1"/>
      <c r="G1195" s="1"/>
      <c r="H1195" s="1"/>
      <c r="I1195" s="1"/>
    </row>
    <row r="1196" spans="1:9">
      <c r="A1196" s="1">
        <v>1194</v>
      </c>
      <c r="B1196" s="4"/>
      <c r="C1196" s="2"/>
      <c r="D1196" s="1"/>
      <c r="E1196" s="1"/>
      <c r="F1196" s="1"/>
      <c r="G1196" s="1"/>
      <c r="H1196" s="1"/>
      <c r="I1196" s="1"/>
    </row>
    <row r="1197" spans="1:9">
      <c r="A1197" s="1">
        <v>1195</v>
      </c>
      <c r="B1197" s="4"/>
      <c r="C1197" s="2"/>
      <c r="D1197" s="1"/>
      <c r="E1197" s="1"/>
      <c r="F1197" s="1"/>
      <c r="G1197" s="1"/>
      <c r="H1197" s="1"/>
      <c r="I1197" s="1"/>
    </row>
    <row r="1198" spans="1:9">
      <c r="A1198" s="1">
        <v>1196</v>
      </c>
      <c r="B1198" s="4"/>
      <c r="C1198" s="2"/>
      <c r="D1198" s="1"/>
      <c r="E1198" s="1"/>
      <c r="F1198" s="1"/>
      <c r="G1198" s="1"/>
      <c r="H1198" s="1"/>
      <c r="I1198" s="1"/>
    </row>
    <row r="1199" spans="1:9">
      <c r="A1199" s="1">
        <v>1197</v>
      </c>
      <c r="B1199" s="4"/>
      <c r="C1199" s="2"/>
      <c r="D1199" s="1"/>
      <c r="E1199" s="1"/>
      <c r="F1199" s="1"/>
      <c r="G1199" s="1"/>
      <c r="H1199" s="1"/>
      <c r="I1199" s="1"/>
    </row>
    <row r="1200" spans="1:9">
      <c r="A1200" s="1">
        <v>1198</v>
      </c>
      <c r="B1200" s="4"/>
      <c r="C1200" s="2"/>
      <c r="D1200" s="1"/>
      <c r="E1200" s="1"/>
      <c r="F1200" s="1"/>
      <c r="G1200" s="1"/>
      <c r="H1200" s="1"/>
      <c r="I1200" s="1"/>
    </row>
    <row r="1201" spans="1:9">
      <c r="A1201" s="1">
        <v>1199</v>
      </c>
      <c r="B1201" s="4"/>
      <c r="C1201" s="2"/>
      <c r="D1201" s="1"/>
      <c r="E1201" s="1"/>
      <c r="F1201" s="1"/>
      <c r="G1201" s="1"/>
      <c r="H1201" s="1"/>
      <c r="I1201" s="1"/>
    </row>
    <row r="1202" spans="1:9">
      <c r="A1202" s="1">
        <v>1200</v>
      </c>
      <c r="B1202" s="4"/>
      <c r="C1202" s="2"/>
      <c r="D1202" s="1"/>
      <c r="E1202" s="1"/>
      <c r="F1202" s="1"/>
      <c r="G1202" s="1"/>
      <c r="H1202" s="1"/>
      <c r="I1202" s="1"/>
    </row>
    <row r="1203" spans="1:9">
      <c r="A1203" s="1">
        <v>1201</v>
      </c>
      <c r="B1203" s="4"/>
      <c r="C1203" s="2"/>
      <c r="D1203" s="1"/>
      <c r="E1203" s="1"/>
      <c r="F1203" s="1"/>
      <c r="G1203" s="1"/>
      <c r="H1203" s="1"/>
      <c r="I1203" s="1"/>
    </row>
    <row r="1204" spans="1:9">
      <c r="A1204" s="1">
        <v>1202</v>
      </c>
      <c r="B1204" s="4"/>
      <c r="C1204" s="2"/>
      <c r="D1204" s="1"/>
      <c r="E1204" s="1"/>
      <c r="F1204" s="1"/>
      <c r="G1204" s="1"/>
      <c r="H1204" s="1"/>
      <c r="I1204" s="1"/>
    </row>
    <row r="1205" spans="1:9">
      <c r="A1205" s="1">
        <v>1203</v>
      </c>
      <c r="B1205" s="4"/>
      <c r="C1205" s="2"/>
      <c r="D1205" s="1"/>
      <c r="E1205" s="1"/>
      <c r="F1205" s="1"/>
      <c r="G1205" s="1"/>
      <c r="H1205" s="1"/>
      <c r="I1205" s="1"/>
    </row>
    <row r="1206" spans="1:9">
      <c r="A1206" s="1">
        <v>1204</v>
      </c>
      <c r="B1206" s="4"/>
      <c r="C1206" s="2"/>
      <c r="D1206" s="1"/>
      <c r="E1206" s="1"/>
      <c r="F1206" s="1"/>
      <c r="G1206" s="1"/>
      <c r="H1206" s="1"/>
      <c r="I1206" s="1"/>
    </row>
    <row r="1207" spans="1:9">
      <c r="A1207" s="1">
        <v>1205</v>
      </c>
      <c r="B1207" s="4"/>
      <c r="C1207" s="2"/>
      <c r="D1207" s="1"/>
      <c r="E1207" s="1"/>
      <c r="F1207" s="1"/>
      <c r="G1207" s="1"/>
      <c r="H1207" s="1"/>
      <c r="I1207" s="1"/>
    </row>
    <row r="1208" spans="1:9">
      <c r="A1208" s="1">
        <v>1206</v>
      </c>
      <c r="B1208" s="4"/>
      <c r="C1208" s="2"/>
      <c r="D1208" s="1"/>
      <c r="E1208" s="1"/>
      <c r="F1208" s="1"/>
      <c r="G1208" s="1"/>
      <c r="H1208" s="1"/>
      <c r="I1208" s="1"/>
    </row>
    <row r="1209" spans="1:9">
      <c r="A1209" s="1">
        <v>1207</v>
      </c>
      <c r="B1209" s="4"/>
      <c r="C1209" s="2"/>
      <c r="D1209" s="1"/>
      <c r="E1209" s="1"/>
      <c r="F1209" s="1"/>
      <c r="G1209" s="1"/>
      <c r="H1209" s="1"/>
      <c r="I1209" s="1"/>
    </row>
    <row r="1210" spans="1:9">
      <c r="A1210" s="1">
        <v>1208</v>
      </c>
      <c r="B1210" s="4"/>
      <c r="C1210" s="2"/>
      <c r="D1210" s="1"/>
      <c r="E1210" s="1"/>
      <c r="F1210" s="1"/>
      <c r="G1210" s="1"/>
      <c r="H1210" s="1"/>
      <c r="I1210" s="1"/>
    </row>
    <row r="1211" spans="1:9">
      <c r="A1211" s="1">
        <v>1209</v>
      </c>
      <c r="B1211" s="4"/>
      <c r="C1211" s="2"/>
      <c r="D1211" s="1"/>
      <c r="E1211" s="1"/>
      <c r="F1211" s="1"/>
      <c r="G1211" s="1"/>
      <c r="H1211" s="1"/>
      <c r="I1211" s="1"/>
    </row>
    <row r="1212" spans="1:9">
      <c r="A1212" s="1">
        <v>1210</v>
      </c>
      <c r="B1212" s="4"/>
      <c r="C1212" s="2"/>
      <c r="D1212" s="1"/>
      <c r="E1212" s="1"/>
      <c r="F1212" s="1"/>
      <c r="G1212" s="1"/>
      <c r="H1212" s="1"/>
      <c r="I1212" s="1"/>
    </row>
    <row r="1213" spans="1:9">
      <c r="A1213" s="1">
        <v>1211</v>
      </c>
      <c r="B1213" s="4"/>
      <c r="C1213" s="2"/>
      <c r="D1213" s="1"/>
      <c r="E1213" s="1"/>
      <c r="F1213" s="1"/>
      <c r="G1213" s="1"/>
      <c r="H1213" s="1"/>
      <c r="I1213" s="1"/>
    </row>
    <row r="1214" spans="1:9">
      <c r="A1214" s="1">
        <v>1212</v>
      </c>
      <c r="B1214" s="4"/>
      <c r="C1214" s="2"/>
      <c r="D1214" s="1"/>
      <c r="E1214" s="1"/>
      <c r="F1214" s="1"/>
      <c r="G1214" s="1"/>
      <c r="H1214" s="1"/>
      <c r="I1214" s="1"/>
    </row>
    <row r="1215" spans="1:9">
      <c r="A1215" s="1">
        <v>1213</v>
      </c>
      <c r="B1215" s="4"/>
      <c r="C1215" s="2"/>
      <c r="D1215" s="1"/>
      <c r="E1215" s="1"/>
      <c r="F1215" s="1"/>
      <c r="G1215" s="1"/>
      <c r="H1215" s="1"/>
      <c r="I1215" s="1"/>
    </row>
    <row r="1216" spans="1:9">
      <c r="A1216" s="1">
        <v>1214</v>
      </c>
      <c r="B1216" s="4"/>
      <c r="C1216" s="2"/>
      <c r="D1216" s="1"/>
      <c r="E1216" s="1"/>
      <c r="F1216" s="1"/>
      <c r="G1216" s="1"/>
      <c r="H1216" s="1"/>
      <c r="I1216" s="1"/>
    </row>
    <row r="1217" spans="1:9">
      <c r="A1217" s="1">
        <v>1215</v>
      </c>
      <c r="B1217" s="4"/>
      <c r="C1217" s="2"/>
      <c r="D1217" s="1"/>
      <c r="E1217" s="1"/>
      <c r="F1217" s="1"/>
      <c r="G1217" s="1"/>
      <c r="H1217" s="1"/>
      <c r="I1217" s="1"/>
    </row>
    <row r="1218" spans="1:9">
      <c r="A1218" s="1">
        <v>1216</v>
      </c>
      <c r="B1218" s="4"/>
      <c r="C1218" s="2"/>
      <c r="D1218" s="1"/>
      <c r="E1218" s="1"/>
      <c r="F1218" s="1"/>
      <c r="G1218" s="1"/>
      <c r="H1218" s="1"/>
      <c r="I1218" s="1"/>
    </row>
    <row r="1219" spans="1:9">
      <c r="A1219" s="1">
        <v>1217</v>
      </c>
      <c r="B1219" s="4"/>
      <c r="C1219" s="2"/>
      <c r="D1219" s="1"/>
      <c r="E1219" s="1"/>
      <c r="F1219" s="1"/>
      <c r="G1219" s="1"/>
      <c r="H1219" s="1"/>
      <c r="I1219" s="1"/>
    </row>
    <row r="1220" spans="1:9">
      <c r="A1220" s="1">
        <v>1218</v>
      </c>
      <c r="B1220" s="4"/>
      <c r="C1220" s="2"/>
      <c r="D1220" s="1"/>
      <c r="E1220" s="1"/>
      <c r="F1220" s="1"/>
      <c r="G1220" s="1"/>
      <c r="H1220" s="1"/>
      <c r="I1220" s="1"/>
    </row>
    <row r="1221" spans="1:9">
      <c r="A1221" s="1">
        <v>1219</v>
      </c>
      <c r="B1221" s="4"/>
      <c r="C1221" s="2"/>
      <c r="D1221" s="1"/>
      <c r="E1221" s="1"/>
      <c r="F1221" s="1"/>
      <c r="G1221" s="1"/>
      <c r="H1221" s="1"/>
      <c r="I1221" s="1"/>
    </row>
    <row r="1222" spans="1:9">
      <c r="A1222" s="1">
        <v>1220</v>
      </c>
      <c r="B1222" s="4"/>
      <c r="C1222" s="2"/>
      <c r="D1222" s="1"/>
      <c r="E1222" s="1"/>
      <c r="F1222" s="1"/>
      <c r="G1222" s="1"/>
      <c r="H1222" s="1"/>
      <c r="I1222" s="1"/>
    </row>
    <row r="1223" spans="1:9">
      <c r="A1223" s="1">
        <v>1221</v>
      </c>
      <c r="B1223" s="4"/>
      <c r="C1223" s="2"/>
      <c r="D1223" s="1"/>
      <c r="E1223" s="1"/>
      <c r="F1223" s="1"/>
      <c r="G1223" s="1"/>
      <c r="H1223" s="1"/>
      <c r="I1223" s="1"/>
    </row>
    <row r="1224" spans="1:9">
      <c r="A1224" s="1">
        <v>1222</v>
      </c>
      <c r="B1224" s="4"/>
      <c r="C1224" s="2"/>
      <c r="D1224" s="1"/>
      <c r="E1224" s="1"/>
      <c r="F1224" s="1"/>
      <c r="G1224" s="1"/>
      <c r="H1224" s="1"/>
      <c r="I1224" s="1"/>
    </row>
    <row r="1225" spans="1:9">
      <c r="A1225" s="1">
        <v>1223</v>
      </c>
      <c r="B1225" s="4"/>
      <c r="C1225" s="2"/>
      <c r="D1225" s="1"/>
      <c r="E1225" s="1"/>
      <c r="F1225" s="1"/>
      <c r="G1225" s="1"/>
      <c r="H1225" s="1"/>
      <c r="I1225" s="1"/>
    </row>
    <row r="1226" spans="1:9">
      <c r="A1226" s="1">
        <v>1224</v>
      </c>
      <c r="B1226" s="4"/>
      <c r="C1226" s="2"/>
      <c r="D1226" s="1"/>
      <c r="E1226" s="1"/>
      <c r="F1226" s="1"/>
      <c r="G1226" s="1"/>
      <c r="H1226" s="1"/>
      <c r="I1226" s="1"/>
    </row>
    <row r="1227" spans="1:9">
      <c r="A1227" s="1">
        <v>1225</v>
      </c>
      <c r="B1227" s="4"/>
      <c r="C1227" s="2"/>
      <c r="D1227" s="1"/>
      <c r="E1227" s="1"/>
      <c r="F1227" s="1"/>
      <c r="G1227" s="1"/>
      <c r="H1227" s="1"/>
      <c r="I1227" s="1"/>
    </row>
    <row r="1228" spans="1:9">
      <c r="A1228" s="1">
        <v>1226</v>
      </c>
      <c r="B1228" s="4"/>
      <c r="C1228" s="2"/>
      <c r="D1228" s="1"/>
      <c r="E1228" s="1"/>
      <c r="F1228" s="1"/>
      <c r="G1228" s="1"/>
      <c r="H1228" s="1"/>
      <c r="I1228" s="1"/>
    </row>
    <row r="1229" spans="1:9">
      <c r="A1229" s="1">
        <v>1227</v>
      </c>
      <c r="B1229" s="4"/>
      <c r="C1229" s="2"/>
      <c r="D1229" s="1"/>
      <c r="E1229" s="1"/>
      <c r="F1229" s="1"/>
      <c r="G1229" s="1"/>
      <c r="H1229" s="1"/>
      <c r="I1229" s="1"/>
    </row>
    <row r="1230" spans="1:9">
      <c r="A1230" s="1">
        <v>1228</v>
      </c>
      <c r="B1230" s="4"/>
      <c r="C1230" s="2"/>
      <c r="D1230" s="1"/>
      <c r="E1230" s="1"/>
      <c r="F1230" s="1"/>
      <c r="G1230" s="1"/>
      <c r="H1230" s="1"/>
      <c r="I1230" s="1"/>
    </row>
    <row r="1231" spans="1:9">
      <c r="A1231" s="1">
        <v>1229</v>
      </c>
      <c r="B1231" s="4"/>
      <c r="C1231" s="2"/>
      <c r="D1231" s="1"/>
      <c r="E1231" s="1"/>
      <c r="F1231" s="1"/>
      <c r="G1231" s="1"/>
      <c r="H1231" s="1"/>
      <c r="I1231" s="1"/>
    </row>
    <row r="1232" spans="1:9">
      <c r="A1232" s="1">
        <v>1230</v>
      </c>
      <c r="B1232" s="4"/>
      <c r="C1232" s="2"/>
      <c r="D1232" s="1"/>
      <c r="E1232" s="1"/>
      <c r="F1232" s="1"/>
      <c r="G1232" s="1"/>
      <c r="H1232" s="1"/>
      <c r="I1232" s="1"/>
    </row>
    <row r="1233" spans="1:9">
      <c r="A1233" s="1">
        <v>1231</v>
      </c>
      <c r="B1233" s="4"/>
      <c r="C1233" s="2"/>
      <c r="D1233" s="1"/>
      <c r="E1233" s="1"/>
      <c r="F1233" s="1"/>
      <c r="G1233" s="1"/>
      <c r="H1233" s="1"/>
      <c r="I1233" s="1"/>
    </row>
    <row r="1234" spans="1:9">
      <c r="A1234" s="1">
        <v>1232</v>
      </c>
      <c r="B1234" s="4"/>
      <c r="C1234" s="2"/>
      <c r="D1234" s="1"/>
      <c r="E1234" s="1"/>
      <c r="F1234" s="1"/>
      <c r="G1234" s="1"/>
      <c r="H1234" s="1"/>
      <c r="I1234" s="1"/>
    </row>
    <row r="1235" spans="1:9">
      <c r="A1235" s="1">
        <v>1233</v>
      </c>
      <c r="B1235" s="4"/>
      <c r="C1235" s="2"/>
      <c r="D1235" s="1"/>
      <c r="E1235" s="1"/>
      <c r="F1235" s="1"/>
      <c r="G1235" s="1"/>
      <c r="H1235" s="1"/>
      <c r="I1235" s="1"/>
    </row>
    <row r="1236" spans="1:9">
      <c r="A1236" s="1">
        <v>1234</v>
      </c>
      <c r="B1236" s="4"/>
      <c r="C1236" s="2"/>
      <c r="D1236" s="1"/>
      <c r="E1236" s="1"/>
      <c r="F1236" s="1"/>
      <c r="G1236" s="1"/>
      <c r="H1236" s="1"/>
      <c r="I1236" s="1"/>
    </row>
    <row r="1237" spans="1:9">
      <c r="A1237" s="1">
        <v>1235</v>
      </c>
      <c r="B1237" s="4"/>
      <c r="C1237" s="2"/>
      <c r="D1237" s="1"/>
      <c r="E1237" s="1"/>
      <c r="F1237" s="1"/>
      <c r="G1237" s="1"/>
      <c r="H1237" s="1"/>
      <c r="I1237" s="1"/>
    </row>
    <row r="1238" spans="1:9">
      <c r="A1238" s="1">
        <v>1236</v>
      </c>
      <c r="B1238" s="4"/>
      <c r="C1238" s="2"/>
      <c r="D1238" s="1"/>
      <c r="E1238" s="1"/>
      <c r="F1238" s="1"/>
      <c r="G1238" s="1"/>
      <c r="H1238" s="1"/>
      <c r="I1238" s="1"/>
    </row>
    <row r="1239" spans="1:9">
      <c r="A1239" s="1">
        <v>1237</v>
      </c>
      <c r="B1239" s="4"/>
      <c r="C1239" s="2"/>
      <c r="D1239" s="1"/>
      <c r="E1239" s="1"/>
      <c r="F1239" s="1"/>
      <c r="G1239" s="1"/>
      <c r="H1239" s="1"/>
      <c r="I1239" s="1"/>
    </row>
    <row r="1240" spans="1:9">
      <c r="A1240" s="1">
        <v>1238</v>
      </c>
      <c r="B1240" s="4"/>
      <c r="C1240" s="2"/>
      <c r="D1240" s="1"/>
      <c r="E1240" s="1"/>
      <c r="F1240" s="1"/>
      <c r="G1240" s="1"/>
      <c r="H1240" s="1"/>
      <c r="I1240" s="1"/>
    </row>
    <row r="1241" spans="1:9">
      <c r="A1241" s="1">
        <v>1239</v>
      </c>
      <c r="B1241" s="4"/>
      <c r="C1241" s="2"/>
      <c r="D1241" s="1"/>
      <c r="E1241" s="1"/>
      <c r="F1241" s="1"/>
      <c r="G1241" s="1"/>
      <c r="H1241" s="1"/>
      <c r="I1241" s="1"/>
    </row>
    <row r="1242" spans="1:9">
      <c r="A1242" s="1">
        <v>1240</v>
      </c>
      <c r="B1242" s="4"/>
      <c r="C1242" s="2"/>
      <c r="D1242" s="1"/>
      <c r="E1242" s="1"/>
      <c r="F1242" s="1"/>
      <c r="G1242" s="1"/>
      <c r="H1242" s="1"/>
      <c r="I1242" s="1"/>
    </row>
    <row r="1243" spans="1:9">
      <c r="A1243" s="1">
        <v>1241</v>
      </c>
      <c r="B1243" s="4"/>
      <c r="C1243" s="2"/>
      <c r="D1243" s="1"/>
      <c r="E1243" s="1"/>
      <c r="F1243" s="1"/>
      <c r="G1243" s="1"/>
      <c r="H1243" s="1"/>
      <c r="I1243" s="1"/>
    </row>
    <row r="1244" spans="1:9">
      <c r="A1244" s="1">
        <v>1242</v>
      </c>
      <c r="B1244" s="4"/>
      <c r="C1244" s="2"/>
      <c r="D1244" s="1"/>
      <c r="E1244" s="1"/>
      <c r="F1244" s="1"/>
      <c r="G1244" s="1"/>
      <c r="H1244" s="1"/>
      <c r="I1244" s="1"/>
    </row>
    <row r="1245" spans="1:9">
      <c r="A1245" s="1">
        <v>1243</v>
      </c>
      <c r="B1245" s="4"/>
      <c r="C1245" s="2"/>
      <c r="D1245" s="1"/>
      <c r="E1245" s="1"/>
      <c r="F1245" s="1"/>
      <c r="G1245" s="1"/>
      <c r="H1245" s="1"/>
      <c r="I1245" s="1"/>
    </row>
    <row r="1246" spans="1:9">
      <c r="A1246" s="1">
        <v>1244</v>
      </c>
      <c r="B1246" s="4"/>
      <c r="C1246" s="2"/>
      <c r="D1246" s="1"/>
      <c r="E1246" s="1"/>
      <c r="F1246" s="1"/>
      <c r="G1246" s="1"/>
      <c r="H1246" s="1"/>
      <c r="I1246" s="1"/>
    </row>
    <row r="1247" spans="1:9">
      <c r="A1247" s="1">
        <v>1245</v>
      </c>
      <c r="B1247" s="4"/>
      <c r="C1247" s="2"/>
      <c r="D1247" s="1"/>
      <c r="E1247" s="1"/>
      <c r="F1247" s="1"/>
      <c r="G1247" s="1"/>
      <c r="H1247" s="1"/>
      <c r="I1247" s="1"/>
    </row>
    <row r="1248" spans="1:9">
      <c r="A1248" s="1">
        <v>1246</v>
      </c>
      <c r="B1248" s="4"/>
      <c r="C1248" s="2"/>
      <c r="D1248" s="1"/>
      <c r="E1248" s="1"/>
      <c r="F1248" s="1"/>
      <c r="G1248" s="1"/>
      <c r="H1248" s="1"/>
      <c r="I1248" s="1"/>
    </row>
    <row r="1249" spans="1:9">
      <c r="A1249" s="1">
        <v>1247</v>
      </c>
      <c r="B1249" s="4"/>
      <c r="C1249" s="2"/>
      <c r="D1249" s="1"/>
      <c r="E1249" s="1"/>
      <c r="F1249" s="1"/>
      <c r="G1249" s="1"/>
      <c r="H1249" s="1"/>
      <c r="I1249" s="1"/>
    </row>
    <row r="1250" spans="1:9">
      <c r="A1250" s="1">
        <v>1248</v>
      </c>
      <c r="B1250" s="4"/>
      <c r="C1250" s="2"/>
      <c r="D1250" s="1"/>
      <c r="E1250" s="1"/>
      <c r="F1250" s="1"/>
      <c r="G1250" s="1"/>
      <c r="H1250" s="1"/>
      <c r="I1250" s="1"/>
    </row>
    <row r="1251" spans="1:9">
      <c r="A1251" s="1">
        <v>1249</v>
      </c>
      <c r="B1251" s="4"/>
      <c r="C1251" s="2"/>
      <c r="D1251" s="1"/>
      <c r="E1251" s="1"/>
      <c r="F1251" s="1"/>
      <c r="G1251" s="1"/>
      <c r="H1251" s="1"/>
      <c r="I1251" s="1"/>
    </row>
    <row r="1252" spans="1:9">
      <c r="A1252" s="1">
        <v>1250</v>
      </c>
      <c r="B1252" s="4"/>
      <c r="C1252" s="2"/>
      <c r="D1252" s="1"/>
      <c r="E1252" s="1"/>
      <c r="F1252" s="1"/>
      <c r="G1252" s="1"/>
      <c r="H1252" s="1"/>
      <c r="I1252" s="1"/>
    </row>
    <row r="1253" spans="1:9">
      <c r="A1253" s="1">
        <v>1251</v>
      </c>
      <c r="B1253" s="4"/>
      <c r="C1253" s="2"/>
      <c r="D1253" s="1"/>
      <c r="E1253" s="1"/>
      <c r="F1253" s="1"/>
      <c r="G1253" s="1"/>
      <c r="H1253" s="1"/>
      <c r="I1253" s="1"/>
    </row>
    <row r="1254" spans="1:9">
      <c r="A1254" s="1">
        <v>1252</v>
      </c>
      <c r="B1254" s="4"/>
      <c r="C1254" s="2"/>
      <c r="D1254" s="1"/>
      <c r="E1254" s="1"/>
      <c r="F1254" s="1"/>
      <c r="G1254" s="1"/>
      <c r="H1254" s="1"/>
      <c r="I1254" s="1"/>
    </row>
    <row r="1255" spans="1:9">
      <c r="A1255" s="1">
        <v>1253</v>
      </c>
      <c r="B1255" s="4"/>
      <c r="C1255" s="2"/>
      <c r="D1255" s="1"/>
      <c r="E1255" s="1"/>
      <c r="F1255" s="1"/>
      <c r="G1255" s="1"/>
      <c r="H1255" s="1"/>
      <c r="I1255" s="1"/>
    </row>
    <row r="1256" spans="1:9">
      <c r="A1256" s="1">
        <v>1254</v>
      </c>
      <c r="B1256" s="4"/>
      <c r="C1256" s="2"/>
      <c r="D1256" s="1"/>
      <c r="E1256" s="1"/>
      <c r="F1256" s="1"/>
      <c r="G1256" s="1"/>
      <c r="H1256" s="1"/>
      <c r="I1256" s="1"/>
    </row>
    <row r="1257" spans="1:9">
      <c r="A1257" s="1">
        <v>1255</v>
      </c>
      <c r="B1257" s="4"/>
      <c r="C1257" s="2"/>
      <c r="D1257" s="1"/>
      <c r="E1257" s="1"/>
      <c r="F1257" s="1"/>
      <c r="G1257" s="1"/>
      <c r="H1257" s="1"/>
      <c r="I1257" s="1"/>
    </row>
    <row r="1258" spans="1:9">
      <c r="A1258" s="1">
        <v>1256</v>
      </c>
      <c r="B1258" s="4"/>
      <c r="C1258" s="2"/>
      <c r="D1258" s="1"/>
      <c r="E1258" s="1"/>
      <c r="F1258" s="1"/>
      <c r="G1258" s="1"/>
      <c r="H1258" s="1"/>
      <c r="I1258" s="1"/>
    </row>
    <row r="1259" spans="1:9">
      <c r="A1259" s="1">
        <v>1257</v>
      </c>
      <c r="B1259" s="4"/>
      <c r="C1259" s="2"/>
      <c r="D1259" s="1"/>
      <c r="E1259" s="1"/>
      <c r="F1259" s="1"/>
      <c r="G1259" s="1"/>
      <c r="H1259" s="1"/>
      <c r="I1259" s="1"/>
    </row>
    <row r="1260" spans="1:9">
      <c r="A1260" s="1">
        <v>1258</v>
      </c>
      <c r="B1260" s="4"/>
      <c r="C1260" s="2"/>
      <c r="D1260" s="1"/>
      <c r="E1260" s="1"/>
      <c r="F1260" s="1"/>
      <c r="G1260" s="1"/>
      <c r="H1260" s="1"/>
      <c r="I1260" s="1"/>
    </row>
    <row r="1261" spans="1:9">
      <c r="A1261" s="1">
        <v>1259</v>
      </c>
      <c r="B1261" s="4"/>
      <c r="C1261" s="2"/>
      <c r="D1261" s="1"/>
      <c r="E1261" s="1"/>
      <c r="F1261" s="1"/>
      <c r="G1261" s="1"/>
      <c r="H1261" s="1"/>
      <c r="I1261" s="1"/>
    </row>
    <row r="1262" spans="1:9">
      <c r="A1262" s="1">
        <v>1260</v>
      </c>
      <c r="B1262" s="4"/>
      <c r="C1262" s="2"/>
      <c r="D1262" s="1"/>
      <c r="E1262" s="1"/>
      <c r="F1262" s="1"/>
      <c r="G1262" s="1"/>
      <c r="H1262" s="1"/>
      <c r="I1262" s="1"/>
    </row>
    <row r="1263" spans="1:9">
      <c r="A1263" s="1">
        <v>1261</v>
      </c>
      <c r="B1263" s="4"/>
      <c r="C1263" s="2"/>
      <c r="D1263" s="1"/>
      <c r="E1263" s="1"/>
      <c r="F1263" s="1"/>
      <c r="G1263" s="1"/>
      <c r="H1263" s="1"/>
      <c r="I1263" s="1"/>
    </row>
    <row r="1264" spans="1:9">
      <c r="A1264" s="1">
        <v>1262</v>
      </c>
      <c r="B1264" s="4"/>
      <c r="C1264" s="2"/>
      <c r="D1264" s="1"/>
      <c r="E1264" s="1"/>
      <c r="F1264" s="1"/>
      <c r="G1264" s="1"/>
      <c r="H1264" s="1"/>
      <c r="I1264" s="1"/>
    </row>
    <row r="1265" spans="1:9">
      <c r="A1265" s="1">
        <v>1263</v>
      </c>
      <c r="B1265" s="4"/>
      <c r="C1265" s="2"/>
      <c r="D1265" s="1"/>
      <c r="E1265" s="1"/>
      <c r="F1265" s="1"/>
      <c r="G1265" s="1"/>
      <c r="H1265" s="1"/>
      <c r="I1265" s="1"/>
    </row>
    <row r="1266" spans="1:9">
      <c r="A1266" s="1">
        <v>1264</v>
      </c>
      <c r="B1266" s="4"/>
      <c r="C1266" s="2"/>
      <c r="D1266" s="1"/>
      <c r="E1266" s="1"/>
      <c r="F1266" s="1"/>
      <c r="G1266" s="1"/>
      <c r="H1266" s="1"/>
      <c r="I1266" s="1"/>
    </row>
    <row r="1267" spans="1:9">
      <c r="A1267" s="1">
        <v>1265</v>
      </c>
      <c r="B1267" s="4"/>
      <c r="C1267" s="2"/>
      <c r="D1267" s="1"/>
      <c r="E1267" s="1"/>
      <c r="F1267" s="1"/>
      <c r="G1267" s="1"/>
      <c r="H1267" s="1"/>
      <c r="I1267" s="1"/>
    </row>
    <row r="1268" spans="1:9">
      <c r="A1268" s="1">
        <v>1266</v>
      </c>
      <c r="B1268" s="4"/>
      <c r="C1268" s="2"/>
      <c r="D1268" s="1"/>
      <c r="E1268" s="1"/>
      <c r="F1268" s="1"/>
      <c r="G1268" s="1"/>
      <c r="H1268" s="1"/>
      <c r="I1268" s="1"/>
    </row>
    <row r="1269" spans="1:9">
      <c r="A1269" s="1">
        <v>1267</v>
      </c>
      <c r="B1269" s="4"/>
      <c r="C1269" s="2"/>
      <c r="D1269" s="1"/>
      <c r="E1269" s="1"/>
      <c r="F1269" s="1"/>
      <c r="G1269" s="1"/>
      <c r="H1269" s="1"/>
      <c r="I1269" s="1"/>
    </row>
    <row r="1270" spans="1:9">
      <c r="A1270" s="1">
        <v>1268</v>
      </c>
      <c r="B1270" s="4"/>
      <c r="C1270" s="2"/>
      <c r="D1270" s="1"/>
      <c r="E1270" s="1"/>
      <c r="F1270" s="1"/>
      <c r="G1270" s="1"/>
      <c r="H1270" s="1"/>
      <c r="I1270" s="1"/>
    </row>
    <row r="1271" spans="1:9">
      <c r="A1271" s="1">
        <v>1269</v>
      </c>
      <c r="B1271" s="4"/>
      <c r="C1271" s="2"/>
      <c r="D1271" s="1"/>
      <c r="E1271" s="1"/>
      <c r="F1271" s="1"/>
      <c r="G1271" s="1"/>
      <c r="H1271" s="1"/>
      <c r="I1271" s="1"/>
    </row>
    <row r="1272" spans="1:9">
      <c r="A1272" s="1">
        <v>1270</v>
      </c>
      <c r="B1272" s="4"/>
      <c r="C1272" s="2"/>
      <c r="D1272" s="1"/>
      <c r="E1272" s="1"/>
      <c r="F1272" s="1"/>
      <c r="G1272" s="1"/>
      <c r="H1272" s="1"/>
      <c r="I1272" s="1"/>
    </row>
    <row r="1273" spans="1:9">
      <c r="A1273" s="1">
        <v>1271</v>
      </c>
      <c r="B1273" s="4"/>
      <c r="C1273" s="2"/>
      <c r="D1273" s="1"/>
      <c r="E1273" s="1"/>
      <c r="F1273" s="1"/>
      <c r="G1273" s="1"/>
      <c r="H1273" s="1"/>
      <c r="I1273" s="1"/>
    </row>
    <row r="1274" spans="1:9">
      <c r="A1274" s="1">
        <v>1272</v>
      </c>
      <c r="B1274" s="4"/>
      <c r="C1274" s="2"/>
      <c r="D1274" s="1"/>
      <c r="E1274" s="1"/>
      <c r="F1274" s="1"/>
      <c r="G1274" s="1"/>
      <c r="H1274" s="1"/>
      <c r="I1274" s="1"/>
    </row>
    <row r="1275" spans="1:9">
      <c r="A1275" s="1">
        <v>1273</v>
      </c>
      <c r="B1275" s="4"/>
      <c r="C1275" s="2"/>
      <c r="D1275" s="1"/>
      <c r="E1275" s="1"/>
      <c r="F1275" s="1"/>
      <c r="G1275" s="1"/>
      <c r="H1275" s="1"/>
      <c r="I1275" s="1"/>
    </row>
    <row r="1276" spans="1:9">
      <c r="A1276" s="1">
        <v>1274</v>
      </c>
      <c r="B1276" s="4"/>
      <c r="C1276" s="2"/>
      <c r="D1276" s="1"/>
      <c r="E1276" s="1"/>
      <c r="F1276" s="1"/>
      <c r="G1276" s="1"/>
      <c r="H1276" s="1"/>
      <c r="I1276" s="1"/>
    </row>
    <row r="1277" spans="1:9">
      <c r="A1277" s="1">
        <v>1275</v>
      </c>
      <c r="B1277" s="4"/>
      <c r="C1277" s="2"/>
      <c r="D1277" s="1"/>
      <c r="E1277" s="1"/>
      <c r="F1277" s="1"/>
      <c r="G1277" s="1"/>
      <c r="H1277" s="1"/>
      <c r="I1277" s="1"/>
    </row>
    <row r="1278" spans="1:9">
      <c r="A1278" s="1">
        <v>1276</v>
      </c>
      <c r="B1278" s="4"/>
      <c r="C1278" s="2"/>
      <c r="D1278" s="1"/>
      <c r="E1278" s="1"/>
      <c r="F1278" s="1"/>
      <c r="G1278" s="1"/>
      <c r="H1278" s="1"/>
      <c r="I1278" s="1"/>
    </row>
    <row r="1279" spans="1:9">
      <c r="A1279" s="1">
        <v>1277</v>
      </c>
      <c r="B1279" s="4"/>
      <c r="C1279" s="2"/>
      <c r="D1279" s="1"/>
      <c r="E1279" s="1"/>
      <c r="F1279" s="1"/>
      <c r="G1279" s="1"/>
      <c r="H1279" s="1"/>
      <c r="I1279" s="1"/>
    </row>
    <row r="1280" spans="1:9">
      <c r="A1280" s="1">
        <v>1278</v>
      </c>
      <c r="B1280" s="4"/>
      <c r="C1280" s="2"/>
      <c r="D1280" s="1"/>
      <c r="E1280" s="1"/>
      <c r="F1280" s="1"/>
      <c r="G1280" s="1"/>
      <c r="H1280" s="1"/>
      <c r="I1280" s="1"/>
    </row>
    <row r="1281" spans="1:9">
      <c r="A1281" s="1">
        <v>1279</v>
      </c>
      <c r="B1281" s="4"/>
      <c r="C1281" s="2"/>
      <c r="D1281" s="1"/>
      <c r="E1281" s="1"/>
      <c r="F1281" s="1"/>
      <c r="G1281" s="1"/>
      <c r="H1281" s="1"/>
      <c r="I1281" s="1"/>
    </row>
    <row r="1282" spans="1:9">
      <c r="A1282" s="1">
        <v>1280</v>
      </c>
      <c r="B1282" s="4"/>
      <c r="C1282" s="2"/>
      <c r="D1282" s="1"/>
      <c r="E1282" s="1"/>
      <c r="F1282" s="1"/>
      <c r="G1282" s="1"/>
      <c r="H1282" s="1"/>
      <c r="I1282" s="1"/>
    </row>
    <row r="1283" spans="1:9">
      <c r="A1283" s="1">
        <v>1281</v>
      </c>
      <c r="B1283" s="4"/>
      <c r="C1283" s="2"/>
      <c r="D1283" s="1"/>
      <c r="E1283" s="1"/>
      <c r="F1283" s="1"/>
      <c r="G1283" s="1"/>
      <c r="H1283" s="1"/>
      <c r="I1283" s="1"/>
    </row>
    <row r="1284" spans="1:9">
      <c r="A1284" s="1">
        <v>1282</v>
      </c>
      <c r="B1284" s="4"/>
      <c r="C1284" s="2"/>
      <c r="D1284" s="1"/>
      <c r="E1284" s="1"/>
      <c r="F1284" s="1"/>
      <c r="G1284" s="1"/>
      <c r="H1284" s="1"/>
      <c r="I1284" s="1"/>
    </row>
    <row r="1285" spans="1:9">
      <c r="A1285" s="1">
        <v>1283</v>
      </c>
      <c r="B1285" s="4"/>
      <c r="C1285" s="2"/>
      <c r="D1285" s="1"/>
      <c r="E1285" s="1"/>
      <c r="F1285" s="1"/>
      <c r="G1285" s="1"/>
      <c r="H1285" s="1"/>
      <c r="I1285" s="1"/>
    </row>
    <row r="1286" spans="1:9">
      <c r="A1286" s="1">
        <v>1284</v>
      </c>
      <c r="B1286" s="4"/>
      <c r="C1286" s="2"/>
      <c r="D1286" s="1"/>
      <c r="E1286" s="1"/>
      <c r="F1286" s="1"/>
      <c r="G1286" s="1"/>
      <c r="H1286" s="1"/>
      <c r="I1286" s="1"/>
    </row>
    <row r="1287" spans="1:9">
      <c r="A1287" s="1">
        <v>1285</v>
      </c>
      <c r="B1287" s="4"/>
      <c r="C1287" s="2"/>
      <c r="D1287" s="1"/>
      <c r="E1287" s="1"/>
      <c r="F1287" s="1"/>
      <c r="G1287" s="1"/>
      <c r="H1287" s="1"/>
      <c r="I1287" s="1"/>
    </row>
    <row r="1288" spans="1:9">
      <c r="A1288" s="1">
        <v>1286</v>
      </c>
      <c r="B1288" s="4"/>
      <c r="C1288" s="2"/>
      <c r="D1288" s="1"/>
      <c r="E1288" s="1"/>
      <c r="F1288" s="1"/>
      <c r="G1288" s="1"/>
      <c r="H1288" s="1"/>
      <c r="I1288" s="1"/>
    </row>
    <row r="1289" spans="1:9">
      <c r="A1289" s="1">
        <v>1287</v>
      </c>
      <c r="B1289" s="4"/>
      <c r="C1289" s="2"/>
      <c r="D1289" s="1"/>
      <c r="E1289" s="1"/>
      <c r="F1289" s="1"/>
      <c r="G1289" s="1"/>
      <c r="H1289" s="1"/>
      <c r="I1289" s="1"/>
    </row>
    <row r="1290" spans="1:9">
      <c r="A1290" s="1">
        <v>1288</v>
      </c>
      <c r="B1290" s="4"/>
      <c r="C1290" s="2"/>
      <c r="D1290" s="1"/>
      <c r="E1290" s="1"/>
      <c r="F1290" s="1"/>
      <c r="G1290" s="1"/>
      <c r="H1290" s="1"/>
      <c r="I1290" s="1"/>
    </row>
    <row r="1291" spans="1:9">
      <c r="A1291" s="1">
        <v>1289</v>
      </c>
      <c r="B1291" s="4"/>
      <c r="C1291" s="2"/>
      <c r="D1291" s="1"/>
      <c r="E1291" s="1"/>
      <c r="F1291" s="1"/>
      <c r="G1291" s="1"/>
      <c r="H1291" s="1"/>
      <c r="I1291" s="1"/>
    </row>
    <row r="1292" spans="1:9">
      <c r="A1292" s="1">
        <v>1290</v>
      </c>
      <c r="B1292" s="4"/>
      <c r="C1292" s="2"/>
      <c r="D1292" s="1"/>
      <c r="E1292" s="1"/>
      <c r="F1292" s="1"/>
      <c r="G1292" s="1"/>
      <c r="H1292" s="1"/>
      <c r="I1292" s="1"/>
    </row>
    <row r="1293" spans="1:9">
      <c r="A1293" s="1">
        <v>1291</v>
      </c>
      <c r="B1293" s="4"/>
      <c r="C1293" s="2"/>
      <c r="D1293" s="1"/>
      <c r="E1293" s="1"/>
      <c r="F1293" s="1"/>
      <c r="G1293" s="1"/>
      <c r="H1293" s="1"/>
      <c r="I1293" s="1"/>
    </row>
    <row r="1294" spans="1:9">
      <c r="A1294" s="1">
        <v>1292</v>
      </c>
      <c r="B1294" s="4"/>
      <c r="C1294" s="2"/>
      <c r="D1294" s="1"/>
      <c r="E1294" s="1"/>
      <c r="F1294" s="1"/>
      <c r="G1294" s="1"/>
      <c r="H1294" s="1"/>
      <c r="I1294" s="1"/>
    </row>
    <row r="1295" spans="1:9">
      <c r="A1295" s="1">
        <v>1293</v>
      </c>
      <c r="B1295" s="4"/>
      <c r="C1295" s="2"/>
      <c r="D1295" s="1"/>
      <c r="E1295" s="1"/>
      <c r="F1295" s="1"/>
      <c r="G1295" s="1"/>
      <c r="H1295" s="1"/>
      <c r="I1295" s="1"/>
    </row>
    <row r="1296" spans="1:9">
      <c r="A1296" s="1">
        <v>1294</v>
      </c>
      <c r="B1296" s="4"/>
      <c r="C1296" s="2"/>
      <c r="D1296" s="1"/>
      <c r="E1296" s="1"/>
      <c r="F1296" s="1"/>
      <c r="G1296" s="1"/>
      <c r="H1296" s="1"/>
      <c r="I1296" s="1"/>
    </row>
    <row r="1297" spans="1:9">
      <c r="A1297" s="1">
        <v>1295</v>
      </c>
      <c r="B1297" s="4"/>
      <c r="C1297" s="2"/>
      <c r="D1297" s="1"/>
      <c r="E1297" s="1"/>
      <c r="F1297" s="1"/>
      <c r="G1297" s="1"/>
      <c r="H1297" s="1"/>
      <c r="I1297" s="1"/>
    </row>
    <row r="1298" spans="1:9">
      <c r="A1298" s="1">
        <v>1296</v>
      </c>
      <c r="B1298" s="4"/>
      <c r="C1298" s="2"/>
      <c r="D1298" s="1"/>
      <c r="E1298" s="1"/>
      <c r="F1298" s="1"/>
      <c r="G1298" s="1"/>
      <c r="H1298" s="1"/>
      <c r="I1298" s="1"/>
    </row>
    <row r="1299" spans="1:9">
      <c r="A1299" s="1">
        <v>1297</v>
      </c>
      <c r="B1299" s="4"/>
      <c r="C1299" s="2"/>
      <c r="D1299" s="1"/>
      <c r="E1299" s="1"/>
      <c r="F1299" s="1"/>
      <c r="G1299" s="1"/>
      <c r="H1299" s="1"/>
      <c r="I1299" s="1"/>
    </row>
    <row r="1300" spans="1:9">
      <c r="A1300" s="1">
        <v>1298</v>
      </c>
      <c r="B1300" s="4"/>
      <c r="C1300" s="2"/>
      <c r="D1300" s="1"/>
      <c r="E1300" s="1"/>
      <c r="F1300" s="1"/>
      <c r="G1300" s="1"/>
      <c r="H1300" s="1"/>
      <c r="I1300" s="1"/>
    </row>
    <row r="1301" spans="1:9">
      <c r="A1301" s="1">
        <v>1299</v>
      </c>
      <c r="B1301" s="4"/>
      <c r="C1301" s="2"/>
      <c r="D1301" s="1"/>
      <c r="E1301" s="1"/>
      <c r="F1301" s="1"/>
      <c r="G1301" s="1"/>
      <c r="H1301" s="1"/>
      <c r="I1301" s="1"/>
    </row>
    <row r="1302" spans="1:9">
      <c r="A1302" s="1">
        <v>1300</v>
      </c>
      <c r="B1302" s="4"/>
      <c r="C1302" s="2"/>
      <c r="D1302" s="1"/>
      <c r="E1302" s="1"/>
      <c r="F1302" s="1"/>
      <c r="G1302" s="1"/>
      <c r="H1302" s="1"/>
      <c r="I1302" s="1"/>
    </row>
    <row r="1303" spans="1:9">
      <c r="A1303" s="1">
        <v>1301</v>
      </c>
      <c r="B1303" s="4"/>
      <c r="C1303" s="2"/>
      <c r="D1303" s="1"/>
      <c r="E1303" s="1"/>
      <c r="F1303" s="1"/>
      <c r="G1303" s="1"/>
      <c r="H1303" s="1"/>
      <c r="I1303" s="1"/>
    </row>
    <row r="1304" spans="1:9">
      <c r="A1304" s="1">
        <v>1302</v>
      </c>
      <c r="B1304" s="4"/>
      <c r="C1304" s="2"/>
      <c r="D1304" s="1"/>
      <c r="E1304" s="1"/>
      <c r="F1304" s="1"/>
      <c r="G1304" s="1"/>
      <c r="H1304" s="1"/>
      <c r="I1304" s="1"/>
    </row>
    <row r="1305" spans="1:9">
      <c r="A1305" s="1">
        <v>1303</v>
      </c>
      <c r="B1305" s="4"/>
      <c r="C1305" s="2"/>
      <c r="D1305" s="1"/>
      <c r="E1305" s="1"/>
      <c r="F1305" s="1"/>
      <c r="G1305" s="1"/>
      <c r="H1305" s="1"/>
      <c r="I1305" s="1"/>
    </row>
    <row r="1306" spans="1:9">
      <c r="A1306" s="1">
        <v>1304</v>
      </c>
      <c r="B1306" s="4"/>
      <c r="C1306" s="2"/>
      <c r="D1306" s="1"/>
      <c r="E1306" s="1"/>
      <c r="F1306" s="1"/>
      <c r="G1306" s="1"/>
      <c r="H1306" s="1"/>
      <c r="I1306" s="1"/>
    </row>
    <row r="1307" spans="1:9">
      <c r="A1307" s="1">
        <v>1305</v>
      </c>
      <c r="B1307" s="4"/>
      <c r="C1307" s="2"/>
      <c r="D1307" s="1"/>
      <c r="E1307" s="1"/>
      <c r="F1307" s="1"/>
      <c r="G1307" s="1"/>
      <c r="H1307" s="1"/>
      <c r="I1307" s="1"/>
    </row>
    <row r="1308" spans="1:9">
      <c r="A1308" s="1">
        <v>1306</v>
      </c>
      <c r="B1308" s="4"/>
      <c r="C1308" s="2"/>
      <c r="D1308" s="1"/>
      <c r="E1308" s="1"/>
      <c r="F1308" s="1"/>
      <c r="G1308" s="1"/>
      <c r="H1308" s="1"/>
      <c r="I1308" s="1"/>
    </row>
    <row r="1309" spans="1:9">
      <c r="A1309" s="1">
        <v>1307</v>
      </c>
      <c r="B1309" s="4"/>
      <c r="C1309" s="2"/>
      <c r="D1309" s="1"/>
      <c r="E1309" s="1"/>
      <c r="F1309" s="1"/>
      <c r="G1309" s="1"/>
      <c r="H1309" s="1"/>
      <c r="I1309" s="1"/>
    </row>
    <row r="1310" spans="1:9">
      <c r="A1310" s="1">
        <v>1308</v>
      </c>
      <c r="B1310" s="4"/>
      <c r="C1310" s="2"/>
      <c r="D1310" s="1"/>
      <c r="E1310" s="1"/>
      <c r="F1310" s="1"/>
      <c r="G1310" s="1"/>
      <c r="H1310" s="1"/>
      <c r="I1310" s="1"/>
    </row>
    <row r="1311" spans="1:9">
      <c r="A1311" s="1">
        <v>1309</v>
      </c>
      <c r="B1311" s="4"/>
      <c r="C1311" s="2"/>
      <c r="D1311" s="1"/>
      <c r="E1311" s="1"/>
      <c r="F1311" s="1"/>
      <c r="G1311" s="1"/>
      <c r="H1311" s="1"/>
      <c r="I1311" s="1"/>
    </row>
    <row r="1312" spans="1:9">
      <c r="A1312" s="1">
        <v>1310</v>
      </c>
      <c r="B1312" s="4"/>
      <c r="C1312" s="2"/>
      <c r="D1312" s="1"/>
      <c r="E1312" s="1"/>
      <c r="F1312" s="1"/>
      <c r="G1312" s="1"/>
      <c r="H1312" s="1"/>
      <c r="I1312" s="1"/>
    </row>
    <row r="1313" spans="1:9">
      <c r="A1313" s="1">
        <v>1311</v>
      </c>
      <c r="B1313" s="4"/>
      <c r="C1313" s="2"/>
      <c r="D1313" s="1"/>
      <c r="E1313" s="1"/>
      <c r="F1313" s="1"/>
      <c r="G1313" s="1"/>
      <c r="H1313" s="1"/>
      <c r="I1313" s="1"/>
    </row>
    <row r="1314" spans="1:9">
      <c r="A1314" s="1">
        <v>1312</v>
      </c>
      <c r="B1314" s="4"/>
      <c r="C1314" s="2"/>
      <c r="D1314" s="1"/>
      <c r="E1314" s="1"/>
      <c r="F1314" s="1"/>
      <c r="G1314" s="1"/>
      <c r="H1314" s="1"/>
      <c r="I1314" s="1"/>
    </row>
    <row r="1315" spans="1:9">
      <c r="A1315" s="1">
        <v>1313</v>
      </c>
      <c r="B1315" s="4"/>
      <c r="C1315" s="2"/>
      <c r="D1315" s="1"/>
      <c r="E1315" s="1"/>
      <c r="F1315" s="1"/>
      <c r="G1315" s="1"/>
      <c r="H1315" s="1"/>
      <c r="I1315" s="1"/>
    </row>
    <row r="1316" spans="1:9">
      <c r="A1316" s="1">
        <v>1314</v>
      </c>
      <c r="B1316" s="4"/>
      <c r="C1316" s="2"/>
      <c r="D1316" s="1"/>
      <c r="E1316" s="1"/>
      <c r="F1316" s="1"/>
      <c r="G1316" s="1"/>
      <c r="H1316" s="1"/>
      <c r="I1316" s="1"/>
    </row>
    <row r="1317" spans="1:9">
      <c r="A1317" s="1">
        <v>1315</v>
      </c>
      <c r="B1317" s="4"/>
      <c r="C1317" s="2"/>
      <c r="D1317" s="1"/>
      <c r="E1317" s="1"/>
      <c r="F1317" s="1"/>
      <c r="G1317" s="1"/>
      <c r="H1317" s="1"/>
      <c r="I1317" s="1"/>
    </row>
    <row r="1318" spans="1:9">
      <c r="A1318" s="1">
        <v>1316</v>
      </c>
      <c r="B1318" s="4"/>
      <c r="C1318" s="2"/>
      <c r="D1318" s="1"/>
      <c r="E1318" s="1"/>
      <c r="F1318" s="1"/>
      <c r="G1318" s="1"/>
      <c r="H1318" s="1"/>
      <c r="I1318" s="1"/>
    </row>
    <row r="1319" spans="1:9">
      <c r="A1319" s="1">
        <v>1317</v>
      </c>
      <c r="B1319" s="4"/>
      <c r="C1319" s="2"/>
      <c r="D1319" s="1"/>
      <c r="E1319" s="1"/>
      <c r="F1319" s="1"/>
      <c r="G1319" s="1"/>
      <c r="H1319" s="1"/>
      <c r="I1319" s="1"/>
    </row>
    <row r="1320" spans="1:9">
      <c r="A1320" s="1">
        <v>1318</v>
      </c>
      <c r="B1320" s="4"/>
      <c r="C1320" s="2"/>
      <c r="D1320" s="1"/>
      <c r="E1320" s="1"/>
      <c r="F1320" s="1"/>
      <c r="G1320" s="1"/>
      <c r="H1320" s="1"/>
      <c r="I1320" s="1"/>
    </row>
    <row r="1321" spans="1:9">
      <c r="A1321" s="1">
        <v>1319</v>
      </c>
      <c r="B1321" s="4"/>
      <c r="C1321" s="2"/>
      <c r="D1321" s="1"/>
      <c r="E1321" s="1"/>
      <c r="F1321" s="1"/>
      <c r="G1321" s="1"/>
      <c r="H1321" s="1"/>
      <c r="I1321" s="1"/>
    </row>
    <row r="1322" spans="1:9">
      <c r="A1322" s="1">
        <v>1320</v>
      </c>
      <c r="B1322" s="4"/>
      <c r="C1322" s="2"/>
      <c r="D1322" s="1"/>
      <c r="E1322" s="1"/>
      <c r="F1322" s="1"/>
      <c r="G1322" s="1"/>
      <c r="H1322" s="1"/>
      <c r="I1322" s="1"/>
    </row>
    <row r="1323" spans="1:9">
      <c r="A1323" s="1">
        <v>1321</v>
      </c>
      <c r="B1323" s="4"/>
      <c r="C1323" s="2"/>
      <c r="D1323" s="1"/>
      <c r="E1323" s="1"/>
      <c r="F1323" s="1"/>
      <c r="G1323" s="1"/>
      <c r="H1323" s="1"/>
      <c r="I1323" s="1"/>
    </row>
    <row r="1324" spans="1:9">
      <c r="A1324" s="1">
        <v>1322</v>
      </c>
      <c r="B1324" s="4"/>
      <c r="C1324" s="2"/>
      <c r="D1324" s="1"/>
      <c r="E1324" s="1"/>
      <c r="F1324" s="1"/>
      <c r="G1324" s="1"/>
      <c r="H1324" s="1"/>
      <c r="I1324" s="1"/>
    </row>
    <row r="1325" spans="1:9">
      <c r="A1325" s="1">
        <v>1323</v>
      </c>
      <c r="B1325" s="4"/>
      <c r="C1325" s="2"/>
      <c r="D1325" s="1"/>
      <c r="E1325" s="1"/>
      <c r="F1325" s="1"/>
      <c r="G1325" s="1"/>
      <c r="H1325" s="1"/>
      <c r="I1325" s="1"/>
    </row>
    <row r="1326" spans="1:9">
      <c r="A1326" s="1">
        <v>1324</v>
      </c>
      <c r="B1326" s="4"/>
      <c r="C1326" s="2"/>
      <c r="D1326" s="1"/>
      <c r="E1326" s="1"/>
      <c r="F1326" s="1"/>
      <c r="G1326" s="1"/>
      <c r="H1326" s="1"/>
      <c r="I1326" s="1"/>
    </row>
    <row r="1327" spans="1:9">
      <c r="A1327" s="1">
        <v>1325</v>
      </c>
      <c r="B1327" s="4"/>
      <c r="C1327" s="2"/>
      <c r="D1327" s="1"/>
      <c r="E1327" s="1"/>
      <c r="F1327" s="1"/>
      <c r="G1327" s="1"/>
      <c r="H1327" s="1"/>
      <c r="I1327" s="1"/>
    </row>
    <row r="1328" spans="1:9">
      <c r="A1328" s="1">
        <v>1326</v>
      </c>
      <c r="B1328" s="4"/>
      <c r="C1328" s="2"/>
      <c r="D1328" s="1"/>
      <c r="E1328" s="1"/>
      <c r="F1328" s="1"/>
      <c r="G1328" s="1"/>
      <c r="H1328" s="1"/>
      <c r="I1328" s="1"/>
    </row>
    <row r="1329" spans="1:9">
      <c r="A1329" s="1">
        <v>1327</v>
      </c>
      <c r="B1329" s="4"/>
      <c r="C1329" s="2"/>
      <c r="D1329" s="1"/>
      <c r="E1329" s="1"/>
      <c r="F1329" s="1"/>
      <c r="G1329" s="1"/>
      <c r="H1329" s="1"/>
      <c r="I1329" s="1"/>
    </row>
    <row r="1330" spans="1:9">
      <c r="A1330" s="1">
        <v>1328</v>
      </c>
      <c r="B1330" s="4"/>
      <c r="C1330" s="2"/>
      <c r="D1330" s="1"/>
      <c r="E1330" s="1"/>
      <c r="F1330" s="1"/>
      <c r="G1330" s="1"/>
      <c r="H1330" s="1"/>
      <c r="I1330" s="1"/>
    </row>
    <row r="1331" spans="1:9">
      <c r="A1331" s="1">
        <v>1329</v>
      </c>
      <c r="B1331" s="4"/>
      <c r="C1331" s="2"/>
      <c r="D1331" s="1"/>
      <c r="E1331" s="1"/>
      <c r="F1331" s="1"/>
      <c r="G1331" s="1"/>
      <c r="H1331" s="1"/>
      <c r="I1331" s="1"/>
    </row>
    <row r="1332" spans="1:9">
      <c r="A1332" s="1">
        <v>1330</v>
      </c>
      <c r="B1332" s="4"/>
      <c r="C1332" s="2"/>
      <c r="D1332" s="1"/>
      <c r="E1332" s="1"/>
      <c r="F1332" s="1"/>
      <c r="G1332" s="1"/>
      <c r="H1332" s="1"/>
      <c r="I1332" s="1"/>
    </row>
    <row r="1333" spans="1:9">
      <c r="A1333" s="1">
        <v>1331</v>
      </c>
      <c r="B1333" s="4"/>
      <c r="C1333" s="2"/>
      <c r="D1333" s="1"/>
      <c r="E1333" s="1"/>
      <c r="F1333" s="1"/>
      <c r="G1333" s="1"/>
      <c r="H1333" s="1"/>
      <c r="I1333" s="1"/>
    </row>
    <row r="1334" spans="1:9">
      <c r="A1334" s="1">
        <v>1332</v>
      </c>
      <c r="B1334" s="4"/>
      <c r="C1334" s="2"/>
      <c r="D1334" s="1"/>
      <c r="E1334" s="1"/>
      <c r="F1334" s="1"/>
      <c r="G1334" s="1"/>
      <c r="H1334" s="1"/>
      <c r="I1334" s="1"/>
    </row>
    <row r="1335" spans="1:9">
      <c r="A1335" s="1">
        <v>1333</v>
      </c>
      <c r="B1335" s="4"/>
      <c r="C1335" s="2"/>
      <c r="D1335" s="1"/>
      <c r="E1335" s="1"/>
      <c r="F1335" s="1"/>
      <c r="G1335" s="1"/>
      <c r="H1335" s="1"/>
      <c r="I1335" s="1"/>
    </row>
    <row r="1336" spans="1:9">
      <c r="A1336" s="1">
        <v>1334</v>
      </c>
      <c r="B1336" s="4"/>
      <c r="C1336" s="2"/>
      <c r="D1336" s="1"/>
      <c r="E1336" s="1"/>
      <c r="F1336" s="1"/>
      <c r="G1336" s="1"/>
      <c r="H1336" s="1"/>
      <c r="I1336" s="1"/>
    </row>
    <row r="1337" spans="1:9">
      <c r="A1337" s="1">
        <v>1335</v>
      </c>
      <c r="B1337" s="4"/>
      <c r="C1337" s="2"/>
      <c r="D1337" s="1"/>
      <c r="E1337" s="1"/>
      <c r="F1337" s="1"/>
      <c r="G1337" s="1"/>
      <c r="H1337" s="1"/>
      <c r="I1337" s="1"/>
    </row>
    <row r="1338" spans="1:9">
      <c r="A1338" s="1">
        <v>1336</v>
      </c>
      <c r="B1338" s="4"/>
      <c r="C1338" s="2"/>
      <c r="D1338" s="1"/>
      <c r="E1338" s="1"/>
      <c r="F1338" s="1"/>
      <c r="G1338" s="1"/>
      <c r="H1338" s="1"/>
      <c r="I1338" s="1"/>
    </row>
    <row r="1339" spans="1:9">
      <c r="A1339" s="1">
        <v>1337</v>
      </c>
      <c r="B1339" s="4"/>
      <c r="C1339" s="2"/>
      <c r="D1339" s="1"/>
      <c r="E1339" s="1"/>
      <c r="F1339" s="1"/>
      <c r="G1339" s="1"/>
      <c r="H1339" s="1"/>
      <c r="I1339" s="1"/>
    </row>
    <row r="1340" spans="1:9">
      <c r="A1340" s="1">
        <v>1338</v>
      </c>
      <c r="B1340" s="4"/>
      <c r="C1340" s="2"/>
      <c r="D1340" s="1"/>
      <c r="E1340" s="1"/>
      <c r="F1340" s="1"/>
      <c r="G1340" s="1"/>
      <c r="H1340" s="1"/>
      <c r="I1340" s="1"/>
    </row>
    <row r="1341" spans="1:9">
      <c r="A1341" s="1">
        <v>1339</v>
      </c>
      <c r="B1341" s="4"/>
      <c r="C1341" s="2"/>
      <c r="D1341" s="1"/>
      <c r="E1341" s="1"/>
      <c r="F1341" s="1"/>
      <c r="G1341" s="1"/>
      <c r="H1341" s="1"/>
      <c r="I1341" s="1"/>
    </row>
    <row r="1342" spans="1:9">
      <c r="A1342" s="1">
        <v>1340</v>
      </c>
      <c r="B1342" s="4"/>
      <c r="C1342" s="2"/>
      <c r="D1342" s="1"/>
      <c r="E1342" s="1"/>
      <c r="F1342" s="1"/>
      <c r="G1342" s="1"/>
      <c r="H1342" s="1"/>
      <c r="I1342" s="1"/>
    </row>
    <row r="1343" spans="1:9">
      <c r="A1343" s="1">
        <v>1341</v>
      </c>
      <c r="B1343" s="4"/>
      <c r="C1343" s="2"/>
      <c r="D1343" s="1"/>
      <c r="E1343" s="1"/>
      <c r="F1343" s="1"/>
      <c r="G1343" s="1"/>
      <c r="H1343" s="1"/>
      <c r="I1343" s="1"/>
    </row>
    <row r="1344" spans="1:9">
      <c r="A1344" s="1">
        <v>1342</v>
      </c>
      <c r="B1344" s="4"/>
      <c r="C1344" s="2"/>
      <c r="D1344" s="1"/>
      <c r="E1344" s="1"/>
      <c r="F1344" s="1"/>
      <c r="G1344" s="1"/>
      <c r="H1344" s="1"/>
      <c r="I1344" s="1"/>
    </row>
    <row r="1345" spans="1:9">
      <c r="A1345" s="1">
        <v>1343</v>
      </c>
      <c r="B1345" s="4"/>
      <c r="C1345" s="2"/>
      <c r="D1345" s="1"/>
      <c r="E1345" s="1"/>
      <c r="F1345" s="1"/>
      <c r="G1345" s="1"/>
      <c r="H1345" s="1"/>
      <c r="I1345" s="1"/>
    </row>
    <row r="1346" spans="1:9">
      <c r="A1346" s="1">
        <v>1344</v>
      </c>
      <c r="B1346" s="4"/>
      <c r="C1346" s="2"/>
      <c r="D1346" s="1"/>
      <c r="E1346" s="1"/>
      <c r="F1346" s="1"/>
      <c r="G1346" s="1"/>
      <c r="H1346" s="1"/>
      <c r="I1346" s="1"/>
    </row>
    <row r="1347" spans="1:9">
      <c r="A1347" s="1">
        <v>1345</v>
      </c>
      <c r="B1347" s="4"/>
      <c r="C1347" s="2"/>
      <c r="D1347" s="1"/>
      <c r="E1347" s="1"/>
      <c r="F1347" s="1"/>
      <c r="G1347" s="1"/>
      <c r="H1347" s="1"/>
      <c r="I1347" s="1"/>
    </row>
    <row r="1348" spans="1:9">
      <c r="A1348" s="1">
        <v>1346</v>
      </c>
      <c r="B1348" s="4"/>
      <c r="C1348" s="2"/>
      <c r="D1348" s="1"/>
      <c r="E1348" s="1"/>
      <c r="F1348" s="1"/>
      <c r="G1348" s="1"/>
      <c r="H1348" s="1"/>
      <c r="I1348" s="1"/>
    </row>
    <row r="1349" spans="1:9">
      <c r="A1349" s="1">
        <v>1347</v>
      </c>
      <c r="B1349" s="4"/>
      <c r="C1349" s="2"/>
      <c r="D1349" s="1"/>
      <c r="E1349" s="1"/>
      <c r="F1349" s="1"/>
      <c r="G1349" s="1"/>
      <c r="H1349" s="1"/>
      <c r="I1349" s="1"/>
    </row>
    <row r="1350" spans="1:9">
      <c r="A1350" s="1">
        <v>1348</v>
      </c>
      <c r="B1350" s="4"/>
      <c r="C1350" s="2"/>
      <c r="D1350" s="1"/>
      <c r="E1350" s="1"/>
      <c r="F1350" s="1"/>
      <c r="G1350" s="1"/>
      <c r="H1350" s="1"/>
      <c r="I1350" s="1"/>
    </row>
    <row r="1351" spans="1:9">
      <c r="A1351" s="1">
        <v>1349</v>
      </c>
      <c r="B1351" s="4"/>
      <c r="C1351" s="2"/>
      <c r="D1351" s="1"/>
      <c r="E1351" s="1"/>
      <c r="F1351" s="1"/>
      <c r="G1351" s="1"/>
      <c r="H1351" s="1"/>
      <c r="I1351" s="1"/>
    </row>
    <row r="1352" spans="1:9">
      <c r="A1352" s="1">
        <v>1350</v>
      </c>
      <c r="B1352" s="4"/>
      <c r="C1352" s="2"/>
      <c r="D1352" s="1"/>
      <c r="E1352" s="1"/>
      <c r="F1352" s="1"/>
      <c r="G1352" s="1"/>
      <c r="H1352" s="1"/>
      <c r="I1352" s="1"/>
    </row>
    <row r="1353" spans="1:9">
      <c r="A1353" s="1">
        <v>1351</v>
      </c>
      <c r="B1353" s="4"/>
      <c r="C1353" s="2"/>
      <c r="D1353" s="1"/>
      <c r="E1353" s="1"/>
      <c r="F1353" s="1"/>
      <c r="G1353" s="1"/>
      <c r="H1353" s="1"/>
      <c r="I1353" s="1"/>
    </row>
    <row r="1354" spans="1:9">
      <c r="A1354" s="1">
        <v>1352</v>
      </c>
      <c r="B1354" s="4"/>
      <c r="C1354" s="2"/>
      <c r="D1354" s="1"/>
      <c r="E1354" s="1"/>
      <c r="F1354" s="1"/>
      <c r="G1354" s="1"/>
      <c r="H1354" s="1"/>
      <c r="I1354" s="1"/>
    </row>
    <row r="1355" spans="1:9">
      <c r="A1355" s="1">
        <v>1353</v>
      </c>
      <c r="B1355" s="4"/>
      <c r="C1355" s="2"/>
      <c r="D1355" s="1"/>
      <c r="E1355" s="1"/>
      <c r="F1355" s="1"/>
      <c r="G1355" s="1"/>
      <c r="H1355" s="1"/>
      <c r="I1355" s="1"/>
    </row>
    <row r="1356" spans="1:9">
      <c r="A1356" s="1">
        <v>1354</v>
      </c>
      <c r="B1356" s="4"/>
      <c r="C1356" s="2"/>
      <c r="D1356" s="1"/>
      <c r="E1356" s="1"/>
      <c r="F1356" s="1"/>
      <c r="G1356" s="1"/>
      <c r="H1356" s="1"/>
      <c r="I1356" s="1"/>
    </row>
    <row r="1357" spans="1:9">
      <c r="A1357" s="1">
        <v>1355</v>
      </c>
      <c r="B1357" s="4"/>
      <c r="C1357" s="2"/>
      <c r="D1357" s="1"/>
      <c r="E1357" s="1"/>
      <c r="F1357" s="1"/>
      <c r="G1357" s="1"/>
      <c r="H1357" s="1"/>
      <c r="I1357" s="1"/>
    </row>
    <row r="1358" spans="1:9">
      <c r="A1358" s="1">
        <v>1356</v>
      </c>
      <c r="B1358" s="4"/>
      <c r="C1358" s="2"/>
      <c r="D1358" s="1"/>
      <c r="E1358" s="1"/>
      <c r="F1358" s="1"/>
      <c r="G1358" s="1"/>
      <c r="H1358" s="1"/>
      <c r="I1358" s="1"/>
    </row>
    <row r="1359" spans="1:9">
      <c r="A1359" s="1">
        <v>1357</v>
      </c>
      <c r="B1359" s="4"/>
      <c r="C1359" s="2"/>
      <c r="D1359" s="1"/>
      <c r="E1359" s="1"/>
      <c r="F1359" s="1"/>
      <c r="G1359" s="1"/>
      <c r="H1359" s="1"/>
      <c r="I1359" s="1"/>
    </row>
    <row r="1360" spans="1:9">
      <c r="A1360" s="1">
        <v>1358</v>
      </c>
      <c r="B1360" s="4"/>
      <c r="C1360" s="2"/>
      <c r="D1360" s="1"/>
      <c r="E1360" s="1"/>
      <c r="F1360" s="1"/>
      <c r="G1360" s="1"/>
      <c r="H1360" s="1"/>
      <c r="I1360" s="1"/>
    </row>
    <row r="1361" spans="1:9">
      <c r="A1361" s="1">
        <v>1359</v>
      </c>
      <c r="B1361" s="4"/>
      <c r="C1361" s="2"/>
      <c r="D1361" s="1"/>
      <c r="E1361" s="1"/>
      <c r="F1361" s="1"/>
      <c r="G1361" s="1"/>
      <c r="H1361" s="1"/>
      <c r="I1361" s="1"/>
    </row>
    <row r="1362" spans="1:9">
      <c r="A1362" s="1">
        <v>1360</v>
      </c>
      <c r="B1362" s="4"/>
      <c r="C1362" s="2"/>
      <c r="D1362" s="1"/>
      <c r="E1362" s="1"/>
      <c r="F1362" s="1"/>
      <c r="G1362" s="1"/>
      <c r="H1362" s="1"/>
      <c r="I1362" s="1"/>
    </row>
    <row r="1363" spans="1:9">
      <c r="A1363" s="1">
        <v>1361</v>
      </c>
      <c r="B1363" s="4"/>
      <c r="C1363" s="2"/>
      <c r="D1363" s="1"/>
      <c r="E1363" s="1"/>
      <c r="F1363" s="1"/>
      <c r="G1363" s="1"/>
      <c r="H1363" s="1"/>
      <c r="I1363" s="1"/>
    </row>
    <row r="1364" spans="1:9">
      <c r="A1364" s="1">
        <v>1362</v>
      </c>
      <c r="B1364" s="4"/>
      <c r="C1364" s="2"/>
      <c r="D1364" s="1"/>
      <c r="E1364" s="1"/>
      <c r="F1364" s="1"/>
      <c r="G1364" s="1"/>
      <c r="H1364" s="1"/>
      <c r="I1364" s="1"/>
    </row>
    <row r="1365" spans="1:9">
      <c r="A1365" s="1">
        <v>1363</v>
      </c>
      <c r="B1365" s="4"/>
      <c r="C1365" s="2"/>
      <c r="D1365" s="1"/>
      <c r="E1365" s="1"/>
      <c r="F1365" s="1"/>
      <c r="G1365" s="1"/>
      <c r="H1365" s="1"/>
      <c r="I1365" s="1"/>
    </row>
    <row r="1366" spans="1:9">
      <c r="A1366" s="1">
        <v>1364</v>
      </c>
      <c r="B1366" s="4"/>
      <c r="C1366" s="2"/>
      <c r="D1366" s="1"/>
      <c r="E1366" s="1"/>
      <c r="F1366" s="1"/>
      <c r="G1366" s="1"/>
      <c r="H1366" s="1"/>
      <c r="I1366" s="1"/>
    </row>
    <row r="1367" spans="1:9">
      <c r="A1367" s="1">
        <v>1365</v>
      </c>
      <c r="B1367" s="4"/>
      <c r="C1367" s="2"/>
      <c r="D1367" s="1"/>
      <c r="E1367" s="1"/>
      <c r="F1367" s="1"/>
      <c r="G1367" s="1"/>
      <c r="H1367" s="1"/>
      <c r="I1367" s="1"/>
    </row>
    <row r="1368" spans="1:9">
      <c r="A1368" s="1">
        <v>1366</v>
      </c>
      <c r="B1368" s="4"/>
      <c r="C1368" s="2"/>
      <c r="D1368" s="1"/>
      <c r="E1368" s="1"/>
      <c r="F1368" s="1"/>
      <c r="G1368" s="1"/>
      <c r="H1368" s="1"/>
      <c r="I1368" s="1"/>
    </row>
    <row r="1369" spans="1:9">
      <c r="A1369" s="1">
        <v>1367</v>
      </c>
      <c r="B1369" s="4"/>
      <c r="C1369" s="2"/>
      <c r="D1369" s="1"/>
      <c r="E1369" s="1"/>
      <c r="F1369" s="1"/>
      <c r="G1369" s="1"/>
      <c r="H1369" s="1"/>
      <c r="I1369" s="1"/>
    </row>
    <row r="1370" spans="1:9">
      <c r="A1370" s="1">
        <v>1368</v>
      </c>
      <c r="B1370" s="4"/>
      <c r="C1370" s="2"/>
      <c r="D1370" s="1"/>
      <c r="E1370" s="1"/>
      <c r="F1370" s="1"/>
      <c r="G1370" s="1"/>
      <c r="H1370" s="1"/>
      <c r="I1370" s="1"/>
    </row>
    <row r="1371" spans="1:9">
      <c r="A1371" s="1">
        <v>1369</v>
      </c>
      <c r="B1371" s="4"/>
      <c r="C1371" s="2"/>
      <c r="D1371" s="1"/>
      <c r="E1371" s="1"/>
      <c r="F1371" s="1"/>
      <c r="G1371" s="1"/>
      <c r="H1371" s="1"/>
      <c r="I1371" s="1"/>
    </row>
    <row r="1372" spans="1:9">
      <c r="A1372" s="1">
        <v>1370</v>
      </c>
      <c r="B1372" s="4"/>
      <c r="C1372" s="2"/>
      <c r="D1372" s="1"/>
      <c r="E1372" s="1"/>
      <c r="F1372" s="1"/>
      <c r="G1372" s="1"/>
      <c r="H1372" s="1"/>
      <c r="I1372" s="1"/>
    </row>
    <row r="1373" spans="1:9">
      <c r="A1373" s="1">
        <v>1371</v>
      </c>
      <c r="B1373" s="4"/>
      <c r="C1373" s="2"/>
      <c r="D1373" s="1"/>
      <c r="E1373" s="1"/>
      <c r="F1373" s="1"/>
      <c r="G1373" s="1"/>
      <c r="H1373" s="1"/>
      <c r="I1373" s="1"/>
    </row>
    <row r="1374" spans="1:9">
      <c r="A1374" s="1">
        <v>1372</v>
      </c>
      <c r="B1374" s="4"/>
      <c r="C1374" s="2"/>
      <c r="D1374" s="1"/>
      <c r="E1374" s="1"/>
      <c r="F1374" s="1"/>
      <c r="G1374" s="1"/>
      <c r="H1374" s="1"/>
      <c r="I1374" s="1"/>
    </row>
    <row r="1375" spans="1:9">
      <c r="A1375" s="1">
        <v>1373</v>
      </c>
      <c r="B1375" s="4"/>
      <c r="C1375" s="2"/>
      <c r="D1375" s="1"/>
      <c r="E1375" s="1"/>
      <c r="F1375" s="1"/>
      <c r="G1375" s="1"/>
      <c r="H1375" s="1"/>
      <c r="I1375" s="1"/>
    </row>
    <row r="1376" spans="1:9">
      <c r="A1376" s="1">
        <v>1374</v>
      </c>
      <c r="B1376" s="4"/>
      <c r="C1376" s="2"/>
      <c r="D1376" s="1"/>
      <c r="E1376" s="1"/>
      <c r="F1376" s="1"/>
      <c r="G1376" s="1"/>
      <c r="H1376" s="1"/>
      <c r="I1376" s="1"/>
    </row>
    <row r="1377" spans="1:9">
      <c r="A1377" s="1">
        <v>1375</v>
      </c>
      <c r="B1377" s="4"/>
      <c r="C1377" s="2"/>
      <c r="D1377" s="1"/>
      <c r="E1377" s="1"/>
      <c r="F1377" s="1"/>
      <c r="G1377" s="1"/>
      <c r="H1377" s="1"/>
      <c r="I1377" s="1"/>
    </row>
    <row r="1378" spans="1:9">
      <c r="A1378" s="1">
        <v>1376</v>
      </c>
      <c r="B1378" s="4"/>
      <c r="C1378" s="2"/>
      <c r="D1378" s="1"/>
      <c r="E1378" s="1"/>
      <c r="F1378" s="1"/>
      <c r="G1378" s="1"/>
      <c r="H1378" s="1"/>
      <c r="I1378" s="1"/>
    </row>
    <row r="1379" spans="1:9">
      <c r="A1379" s="1">
        <v>1377</v>
      </c>
      <c r="B1379" s="4"/>
      <c r="C1379" s="2"/>
      <c r="D1379" s="1"/>
      <c r="E1379" s="1"/>
      <c r="F1379" s="1"/>
      <c r="G1379" s="1"/>
      <c r="H1379" s="1"/>
      <c r="I1379" s="1"/>
    </row>
    <row r="1380" spans="1:9">
      <c r="A1380" s="1">
        <v>1378</v>
      </c>
      <c r="B1380" s="4"/>
      <c r="C1380" s="2"/>
      <c r="D1380" s="1"/>
      <c r="E1380" s="1"/>
      <c r="F1380" s="1"/>
      <c r="G1380" s="1"/>
      <c r="H1380" s="1"/>
      <c r="I1380" s="1"/>
    </row>
    <row r="1381" spans="1:9">
      <c r="A1381" s="1">
        <v>1379</v>
      </c>
      <c r="B1381" s="4"/>
      <c r="C1381" s="2"/>
      <c r="D1381" s="1"/>
      <c r="E1381" s="1"/>
      <c r="F1381" s="1"/>
      <c r="G1381" s="1"/>
      <c r="H1381" s="1"/>
      <c r="I1381" s="1"/>
    </row>
    <row r="1382" spans="1:9">
      <c r="A1382" s="1">
        <v>1380</v>
      </c>
      <c r="B1382" s="4"/>
      <c r="C1382" s="2"/>
      <c r="D1382" s="1"/>
      <c r="E1382" s="1"/>
      <c r="F1382" s="1"/>
      <c r="G1382" s="1"/>
      <c r="H1382" s="1"/>
      <c r="I1382" s="1"/>
    </row>
    <row r="1383" spans="1:9">
      <c r="A1383" s="1">
        <v>1381</v>
      </c>
      <c r="B1383" s="4"/>
      <c r="C1383" s="2"/>
      <c r="D1383" s="1"/>
      <c r="E1383" s="1"/>
      <c r="F1383" s="1"/>
      <c r="G1383" s="1"/>
      <c r="H1383" s="1"/>
      <c r="I1383" s="1"/>
    </row>
    <row r="1384" spans="1:9">
      <c r="A1384" s="1">
        <v>1382</v>
      </c>
      <c r="B1384" s="4"/>
      <c r="C1384" s="2"/>
      <c r="D1384" s="1"/>
      <c r="E1384" s="1"/>
      <c r="F1384" s="1"/>
      <c r="G1384" s="1"/>
      <c r="H1384" s="1"/>
      <c r="I1384" s="1"/>
    </row>
    <row r="1385" spans="1:9">
      <c r="A1385" s="1">
        <v>1383</v>
      </c>
      <c r="B1385" s="4"/>
      <c r="C1385" s="2"/>
      <c r="D1385" s="1"/>
      <c r="E1385" s="1"/>
      <c r="F1385" s="1"/>
      <c r="G1385" s="1"/>
      <c r="H1385" s="1"/>
      <c r="I1385" s="1"/>
    </row>
    <row r="1386" spans="1:9">
      <c r="A1386" s="1">
        <v>1384</v>
      </c>
      <c r="B1386" s="4"/>
      <c r="C1386" s="2"/>
      <c r="D1386" s="1"/>
      <c r="E1386" s="1"/>
      <c r="F1386" s="1"/>
      <c r="G1386" s="1"/>
      <c r="H1386" s="1"/>
      <c r="I1386" s="1"/>
    </row>
    <row r="1387" spans="1:9">
      <c r="A1387" s="1">
        <v>1385</v>
      </c>
      <c r="B1387" s="4"/>
      <c r="C1387" s="2"/>
      <c r="D1387" s="1"/>
      <c r="E1387" s="1"/>
      <c r="F1387" s="1"/>
      <c r="G1387" s="1"/>
      <c r="H1387" s="1"/>
      <c r="I1387" s="1"/>
    </row>
    <row r="1388" spans="1:9">
      <c r="A1388" s="1">
        <v>1386</v>
      </c>
      <c r="B1388" s="4"/>
      <c r="C1388" s="2"/>
      <c r="D1388" s="1"/>
      <c r="E1388" s="1"/>
      <c r="F1388" s="1"/>
      <c r="G1388" s="1"/>
      <c r="H1388" s="1"/>
      <c r="I1388" s="1"/>
    </row>
    <row r="1389" spans="1:9">
      <c r="A1389" s="1">
        <v>1387</v>
      </c>
      <c r="B1389" s="4"/>
      <c r="C1389" s="2"/>
      <c r="D1389" s="1"/>
      <c r="E1389" s="1"/>
      <c r="F1389" s="1"/>
      <c r="G1389" s="1"/>
      <c r="H1389" s="1"/>
      <c r="I1389" s="1"/>
    </row>
    <row r="1390" spans="1:9">
      <c r="A1390" s="1">
        <v>1388</v>
      </c>
      <c r="B1390" s="4"/>
      <c r="C1390" s="2"/>
      <c r="D1390" s="1"/>
      <c r="E1390" s="1"/>
      <c r="F1390" s="1"/>
      <c r="G1390" s="1"/>
      <c r="H1390" s="1"/>
      <c r="I1390" s="1"/>
    </row>
    <row r="1391" spans="1:9">
      <c r="A1391" s="1">
        <v>1389</v>
      </c>
      <c r="B1391" s="4"/>
      <c r="C1391" s="2"/>
      <c r="D1391" s="1"/>
      <c r="E1391" s="1"/>
      <c r="F1391" s="1"/>
      <c r="G1391" s="1"/>
      <c r="H1391" s="1"/>
      <c r="I1391" s="1"/>
    </row>
    <row r="1392" spans="1:9">
      <c r="A1392" s="1">
        <v>1390</v>
      </c>
      <c r="B1392" s="4"/>
      <c r="C1392" s="2"/>
      <c r="D1392" s="1"/>
      <c r="E1392" s="1"/>
      <c r="F1392" s="1"/>
      <c r="G1392" s="1"/>
      <c r="H1392" s="1"/>
      <c r="I1392" s="1"/>
    </row>
    <row r="1393" spans="1:9">
      <c r="A1393" s="1">
        <v>1391</v>
      </c>
      <c r="B1393" s="4"/>
      <c r="C1393" s="2"/>
      <c r="D1393" s="1"/>
      <c r="E1393" s="1"/>
      <c r="F1393" s="1"/>
      <c r="G1393" s="1"/>
      <c r="H1393" s="1"/>
      <c r="I1393" s="1"/>
    </row>
    <row r="1394" spans="1:9">
      <c r="A1394" s="1">
        <v>1392</v>
      </c>
      <c r="B1394" s="4"/>
      <c r="C1394" s="2"/>
      <c r="D1394" s="1"/>
      <c r="E1394" s="1"/>
      <c r="F1394" s="1"/>
      <c r="G1394" s="1"/>
      <c r="H1394" s="1"/>
      <c r="I1394" s="1"/>
    </row>
    <row r="1395" spans="1:9">
      <c r="A1395" s="1">
        <v>1393</v>
      </c>
      <c r="B1395" s="4"/>
      <c r="C1395" s="2"/>
      <c r="D1395" s="1"/>
      <c r="E1395" s="1"/>
      <c r="F1395" s="1"/>
      <c r="G1395" s="1"/>
      <c r="H1395" s="1"/>
      <c r="I1395" s="1"/>
    </row>
    <row r="1396" spans="1:9">
      <c r="A1396" s="1">
        <v>1394</v>
      </c>
      <c r="B1396" s="4"/>
      <c r="C1396" s="2"/>
      <c r="D1396" s="1"/>
      <c r="E1396" s="1"/>
      <c r="F1396" s="1"/>
      <c r="G1396" s="1"/>
      <c r="H1396" s="1"/>
      <c r="I1396" s="1"/>
    </row>
    <row r="1397" spans="1:9">
      <c r="A1397" s="1">
        <v>1395</v>
      </c>
      <c r="B1397" s="4"/>
      <c r="C1397" s="2"/>
      <c r="D1397" s="1"/>
      <c r="E1397" s="1"/>
      <c r="F1397" s="1"/>
      <c r="G1397" s="1"/>
      <c r="H1397" s="1"/>
      <c r="I1397" s="1"/>
    </row>
    <row r="1398" spans="1:9">
      <c r="A1398" s="1">
        <v>1396</v>
      </c>
      <c r="B1398" s="4"/>
      <c r="C1398" s="2"/>
      <c r="D1398" s="1"/>
      <c r="E1398" s="1"/>
      <c r="F1398" s="1"/>
      <c r="G1398" s="1"/>
      <c r="H1398" s="1"/>
      <c r="I1398" s="1"/>
    </row>
    <row r="1399" spans="1:9">
      <c r="A1399" s="1">
        <v>1397</v>
      </c>
      <c r="B1399" s="4"/>
      <c r="C1399" s="2"/>
      <c r="D1399" s="1"/>
      <c r="E1399" s="1"/>
      <c r="F1399" s="1"/>
      <c r="G1399" s="1"/>
      <c r="H1399" s="1"/>
      <c r="I1399" s="1"/>
    </row>
    <row r="1400" spans="1:9">
      <c r="A1400" s="1">
        <v>1398</v>
      </c>
      <c r="B1400" s="4"/>
      <c r="C1400" s="2"/>
      <c r="D1400" s="1"/>
      <c r="E1400" s="1"/>
      <c r="F1400" s="1"/>
      <c r="G1400" s="1"/>
      <c r="H1400" s="1"/>
      <c r="I1400" s="1"/>
    </row>
    <row r="1401" spans="1:9">
      <c r="A1401" s="1">
        <v>1399</v>
      </c>
      <c r="B1401" s="4"/>
      <c r="C1401" s="2"/>
      <c r="D1401" s="1"/>
      <c r="E1401" s="1"/>
      <c r="F1401" s="1"/>
      <c r="G1401" s="1"/>
      <c r="H1401" s="1"/>
      <c r="I1401" s="1"/>
    </row>
    <row r="1402" spans="1:9">
      <c r="A1402" s="1">
        <v>1400</v>
      </c>
      <c r="B1402" s="4"/>
      <c r="C1402" s="2"/>
      <c r="D1402" s="1"/>
      <c r="E1402" s="1"/>
      <c r="F1402" s="1"/>
      <c r="G1402" s="1"/>
      <c r="H1402" s="1"/>
      <c r="I1402" s="1"/>
    </row>
    <row r="1403" spans="1:9">
      <c r="A1403" s="1">
        <v>1401</v>
      </c>
      <c r="B1403" s="4"/>
      <c r="C1403" s="2"/>
      <c r="D1403" s="1"/>
      <c r="E1403" s="1"/>
      <c r="F1403" s="1"/>
      <c r="G1403" s="1"/>
      <c r="H1403" s="1"/>
      <c r="I1403" s="1"/>
    </row>
    <row r="1404" spans="1:9">
      <c r="A1404" s="1">
        <v>1402</v>
      </c>
      <c r="B1404" s="4"/>
      <c r="C1404" s="2"/>
      <c r="D1404" s="1"/>
      <c r="E1404" s="1"/>
      <c r="F1404" s="1"/>
      <c r="G1404" s="1"/>
      <c r="H1404" s="1"/>
      <c r="I1404" s="1"/>
    </row>
    <row r="1405" spans="1:9">
      <c r="A1405" s="1">
        <v>1403</v>
      </c>
      <c r="B1405" s="4"/>
      <c r="C1405" s="2"/>
      <c r="D1405" s="1"/>
      <c r="E1405" s="1"/>
      <c r="F1405" s="1"/>
      <c r="G1405" s="1"/>
      <c r="H1405" s="1"/>
      <c r="I1405" s="1"/>
    </row>
    <row r="1406" spans="1:9">
      <c r="A1406" s="1">
        <v>1404</v>
      </c>
      <c r="B1406" s="4"/>
      <c r="C1406" s="2"/>
      <c r="D1406" s="1"/>
      <c r="E1406" s="1"/>
      <c r="F1406" s="1"/>
      <c r="G1406" s="1"/>
      <c r="H1406" s="1"/>
      <c r="I1406" s="1"/>
    </row>
    <row r="1407" spans="1:9">
      <c r="A1407" s="1">
        <v>1405</v>
      </c>
      <c r="B1407" s="4"/>
      <c r="C1407" s="2"/>
      <c r="D1407" s="1"/>
      <c r="E1407" s="1"/>
      <c r="F1407" s="1"/>
      <c r="G1407" s="1"/>
      <c r="H1407" s="1"/>
      <c r="I1407" s="1"/>
    </row>
    <row r="1408" spans="1:9">
      <c r="A1408" s="1">
        <v>1406</v>
      </c>
      <c r="B1408" s="4"/>
      <c r="C1408" s="2"/>
      <c r="D1408" s="1"/>
      <c r="E1408" s="1"/>
      <c r="F1408" s="1"/>
      <c r="G1408" s="1"/>
      <c r="H1408" s="1"/>
      <c r="I1408" s="1"/>
    </row>
    <row r="1409" spans="1:9">
      <c r="A1409" s="1">
        <v>1407</v>
      </c>
      <c r="B1409" s="4"/>
      <c r="C1409" s="2"/>
      <c r="D1409" s="1"/>
      <c r="E1409" s="1"/>
      <c r="F1409" s="1"/>
      <c r="G1409" s="1"/>
      <c r="H1409" s="1"/>
      <c r="I1409" s="1"/>
    </row>
    <row r="1410" spans="1:9">
      <c r="A1410" s="1">
        <v>1408</v>
      </c>
      <c r="B1410" s="4"/>
      <c r="C1410" s="2"/>
      <c r="D1410" s="1"/>
      <c r="E1410" s="1"/>
      <c r="F1410" s="1"/>
      <c r="G1410" s="1"/>
      <c r="H1410" s="1"/>
      <c r="I1410" s="1"/>
    </row>
    <row r="1411" spans="1:9">
      <c r="A1411" s="1">
        <v>1409</v>
      </c>
      <c r="B1411" s="4"/>
      <c r="C1411" s="2"/>
      <c r="D1411" s="1"/>
      <c r="E1411" s="1"/>
      <c r="F1411" s="1"/>
      <c r="G1411" s="1"/>
      <c r="H1411" s="1"/>
      <c r="I1411" s="1"/>
    </row>
    <row r="1412" spans="1:9">
      <c r="A1412" s="1">
        <v>1410</v>
      </c>
      <c r="B1412" s="4"/>
      <c r="C1412" s="2"/>
      <c r="D1412" s="1"/>
      <c r="E1412" s="1"/>
      <c r="F1412" s="1"/>
      <c r="G1412" s="1"/>
      <c r="H1412" s="1"/>
      <c r="I1412" s="1"/>
    </row>
    <row r="1413" spans="1:9">
      <c r="A1413" s="1">
        <v>1411</v>
      </c>
      <c r="B1413" s="4"/>
      <c r="C1413" s="2"/>
      <c r="D1413" s="1"/>
      <c r="E1413" s="1"/>
      <c r="F1413" s="1"/>
      <c r="G1413" s="1"/>
      <c r="H1413" s="1"/>
      <c r="I1413" s="1"/>
    </row>
    <row r="1414" spans="1:9">
      <c r="A1414" s="1">
        <v>1412</v>
      </c>
      <c r="B1414" s="4"/>
      <c r="C1414" s="2"/>
      <c r="D1414" s="1"/>
      <c r="E1414" s="1"/>
      <c r="F1414" s="1"/>
      <c r="G1414" s="1"/>
      <c r="H1414" s="1"/>
      <c r="I1414" s="1"/>
    </row>
    <row r="1415" spans="1:9">
      <c r="A1415" s="1">
        <v>1413</v>
      </c>
      <c r="B1415" s="4"/>
      <c r="C1415" s="2"/>
      <c r="D1415" s="1"/>
      <c r="E1415" s="1"/>
      <c r="F1415" s="1"/>
      <c r="G1415" s="1"/>
      <c r="H1415" s="1"/>
      <c r="I1415" s="1"/>
    </row>
    <row r="1416" spans="1:9">
      <c r="A1416" s="1">
        <v>1414</v>
      </c>
      <c r="B1416" s="4"/>
      <c r="C1416" s="2"/>
      <c r="D1416" s="1"/>
      <c r="E1416" s="1"/>
      <c r="F1416" s="1"/>
      <c r="G1416" s="1"/>
      <c r="H1416" s="1"/>
      <c r="I1416" s="1"/>
    </row>
    <row r="1417" spans="1:9">
      <c r="A1417" s="1">
        <v>1415</v>
      </c>
      <c r="B1417" s="4"/>
      <c r="C1417" s="2"/>
      <c r="D1417" s="1"/>
      <c r="E1417" s="1"/>
      <c r="F1417" s="1"/>
      <c r="G1417" s="1"/>
      <c r="H1417" s="1"/>
      <c r="I1417" s="1"/>
    </row>
    <row r="1418" spans="1:9">
      <c r="A1418" s="1">
        <v>1416</v>
      </c>
      <c r="B1418" s="4"/>
      <c r="C1418" s="2"/>
      <c r="D1418" s="1"/>
      <c r="E1418" s="1"/>
      <c r="F1418" s="1"/>
      <c r="G1418" s="1"/>
      <c r="H1418" s="1"/>
      <c r="I1418" s="1"/>
    </row>
    <row r="1419" spans="1:9">
      <c r="A1419" s="1">
        <v>1417</v>
      </c>
      <c r="B1419" s="4"/>
      <c r="C1419" s="2"/>
      <c r="D1419" s="1"/>
      <c r="E1419" s="1"/>
      <c r="F1419" s="1"/>
      <c r="G1419" s="1"/>
      <c r="H1419" s="1"/>
      <c r="I1419" s="1"/>
    </row>
    <row r="1420" spans="1:9">
      <c r="A1420" s="1">
        <v>1418</v>
      </c>
      <c r="B1420" s="4"/>
      <c r="C1420" s="2"/>
      <c r="D1420" s="1"/>
      <c r="E1420" s="1"/>
      <c r="F1420" s="1"/>
      <c r="G1420" s="1"/>
      <c r="H1420" s="1"/>
      <c r="I1420" s="1"/>
    </row>
    <row r="1421" spans="1:9">
      <c r="A1421" s="1">
        <v>1419</v>
      </c>
      <c r="B1421" s="4"/>
      <c r="C1421" s="2"/>
      <c r="D1421" s="1"/>
      <c r="E1421" s="1"/>
      <c r="F1421" s="1"/>
      <c r="G1421" s="1"/>
      <c r="H1421" s="1"/>
      <c r="I1421" s="1"/>
    </row>
    <row r="1422" spans="1:9">
      <c r="A1422" s="1">
        <v>1420</v>
      </c>
      <c r="B1422" s="4"/>
      <c r="C1422" s="2"/>
      <c r="D1422" s="1"/>
      <c r="E1422" s="1"/>
      <c r="F1422" s="1"/>
      <c r="G1422" s="1"/>
      <c r="H1422" s="1"/>
      <c r="I1422" s="1"/>
    </row>
    <row r="1423" spans="1:9">
      <c r="A1423" s="1">
        <v>1421</v>
      </c>
      <c r="B1423" s="4"/>
      <c r="C1423" s="2"/>
      <c r="D1423" s="1"/>
      <c r="E1423" s="1"/>
      <c r="F1423" s="1"/>
      <c r="G1423" s="1"/>
      <c r="H1423" s="1"/>
      <c r="I1423" s="1"/>
    </row>
    <row r="1424" spans="1:9">
      <c r="A1424" s="1">
        <v>1422</v>
      </c>
      <c r="B1424" s="4"/>
      <c r="C1424" s="2"/>
      <c r="D1424" s="1"/>
      <c r="E1424" s="1"/>
      <c r="F1424" s="1"/>
      <c r="G1424" s="1"/>
      <c r="H1424" s="1"/>
      <c r="I1424" s="1"/>
    </row>
    <row r="1425" spans="1:9">
      <c r="A1425" s="1">
        <v>1423</v>
      </c>
      <c r="B1425" s="4"/>
      <c r="C1425" s="2"/>
      <c r="D1425" s="1"/>
      <c r="E1425" s="1"/>
      <c r="F1425" s="1"/>
      <c r="G1425" s="1"/>
      <c r="H1425" s="1"/>
      <c r="I1425" s="1"/>
    </row>
    <row r="1426" spans="1:9">
      <c r="A1426" s="1">
        <v>1424</v>
      </c>
      <c r="B1426" s="4"/>
      <c r="C1426" s="2"/>
      <c r="D1426" s="1"/>
      <c r="E1426" s="1"/>
      <c r="F1426" s="1"/>
      <c r="G1426" s="1"/>
      <c r="H1426" s="1"/>
      <c r="I1426" s="1"/>
    </row>
    <row r="1427" spans="1:9">
      <c r="A1427" s="1">
        <v>1425</v>
      </c>
      <c r="B1427" s="4"/>
      <c r="C1427" s="2"/>
      <c r="D1427" s="1"/>
      <c r="E1427" s="1"/>
      <c r="F1427" s="1"/>
      <c r="G1427" s="1"/>
      <c r="H1427" s="1"/>
      <c r="I1427" s="1"/>
    </row>
    <row r="1428" spans="1:9">
      <c r="A1428" s="1">
        <v>1426</v>
      </c>
      <c r="B1428" s="4"/>
      <c r="C1428" s="2"/>
      <c r="D1428" s="1"/>
      <c r="E1428" s="1"/>
      <c r="F1428" s="1"/>
      <c r="G1428" s="1"/>
      <c r="H1428" s="1"/>
      <c r="I1428" s="1"/>
    </row>
    <row r="1429" spans="1:9">
      <c r="A1429" s="1">
        <v>1427</v>
      </c>
      <c r="B1429" s="4"/>
      <c r="C1429" s="2"/>
      <c r="D1429" s="1"/>
      <c r="E1429" s="1"/>
      <c r="F1429" s="1"/>
      <c r="G1429" s="1"/>
      <c r="H1429" s="1"/>
      <c r="I1429" s="1"/>
    </row>
    <row r="1430" spans="1:9">
      <c r="A1430" s="1">
        <v>1428</v>
      </c>
      <c r="B1430" s="4"/>
      <c r="C1430" s="2"/>
      <c r="D1430" s="1"/>
      <c r="E1430" s="1"/>
      <c r="F1430" s="1"/>
      <c r="G1430" s="1"/>
      <c r="H1430" s="1"/>
      <c r="I1430" s="1"/>
    </row>
    <row r="1431" spans="1:9">
      <c r="A1431" s="1">
        <v>1429</v>
      </c>
      <c r="B1431" s="4"/>
      <c r="C1431" s="2"/>
      <c r="D1431" s="1"/>
      <c r="E1431" s="1"/>
      <c r="F1431" s="1"/>
      <c r="G1431" s="1"/>
      <c r="H1431" s="1"/>
      <c r="I1431" s="1"/>
    </row>
    <row r="1432" spans="1:9">
      <c r="A1432" s="1">
        <v>1430</v>
      </c>
      <c r="B1432" s="4"/>
      <c r="C1432" s="2"/>
      <c r="D1432" s="1"/>
      <c r="E1432" s="1"/>
      <c r="F1432" s="1"/>
      <c r="G1432" s="1"/>
      <c r="H1432" s="1"/>
      <c r="I1432" s="1"/>
    </row>
    <row r="1433" spans="1:9">
      <c r="A1433" s="1">
        <v>1431</v>
      </c>
      <c r="B1433" s="4"/>
      <c r="C1433" s="2"/>
      <c r="D1433" s="1"/>
      <c r="E1433" s="1"/>
      <c r="F1433" s="1"/>
      <c r="G1433" s="1"/>
      <c r="H1433" s="1"/>
      <c r="I1433" s="1"/>
    </row>
    <row r="1434" spans="1:9">
      <c r="A1434" s="1">
        <v>1432</v>
      </c>
      <c r="B1434" s="4"/>
      <c r="C1434" s="2"/>
      <c r="D1434" s="1"/>
      <c r="E1434" s="1"/>
      <c r="F1434" s="1"/>
      <c r="G1434" s="1"/>
      <c r="H1434" s="1"/>
      <c r="I1434" s="1"/>
    </row>
    <row r="1435" spans="1:9">
      <c r="A1435" s="1">
        <v>1433</v>
      </c>
      <c r="B1435" s="4"/>
      <c r="C1435" s="2"/>
      <c r="D1435" s="1"/>
      <c r="E1435" s="1"/>
      <c r="F1435" s="1"/>
      <c r="G1435" s="1"/>
      <c r="H1435" s="1"/>
      <c r="I1435" s="1"/>
    </row>
    <row r="1436" spans="1:9">
      <c r="A1436" s="1">
        <v>1434</v>
      </c>
      <c r="B1436" s="4"/>
      <c r="C1436" s="2"/>
      <c r="D1436" s="1"/>
      <c r="E1436" s="1"/>
      <c r="F1436" s="1"/>
      <c r="G1436" s="1"/>
      <c r="H1436" s="1"/>
      <c r="I1436" s="1"/>
    </row>
    <row r="1437" spans="1:9">
      <c r="A1437" s="1">
        <v>1435</v>
      </c>
      <c r="B1437" s="4"/>
      <c r="C1437" s="2"/>
      <c r="D1437" s="1"/>
      <c r="E1437" s="1"/>
      <c r="F1437" s="1"/>
      <c r="G1437" s="1"/>
      <c r="H1437" s="1"/>
      <c r="I1437" s="1"/>
    </row>
    <row r="1438" spans="1:9">
      <c r="A1438" s="1">
        <v>1436</v>
      </c>
      <c r="B1438" s="4"/>
      <c r="C1438" s="2"/>
      <c r="D1438" s="1"/>
      <c r="E1438" s="1"/>
      <c r="F1438" s="1"/>
      <c r="G1438" s="1"/>
      <c r="H1438" s="1"/>
      <c r="I1438" s="1"/>
    </row>
    <row r="1439" spans="1:9">
      <c r="A1439" s="1">
        <v>1437</v>
      </c>
      <c r="B1439" s="4"/>
      <c r="C1439" s="2"/>
      <c r="D1439" s="1"/>
      <c r="E1439" s="1"/>
      <c r="F1439" s="1"/>
      <c r="G1439" s="1"/>
      <c r="H1439" s="1"/>
      <c r="I1439" s="1"/>
    </row>
    <row r="1440" spans="1:9">
      <c r="A1440" s="1">
        <v>1438</v>
      </c>
      <c r="B1440" s="4"/>
      <c r="C1440" s="2"/>
      <c r="D1440" s="1"/>
      <c r="E1440" s="1"/>
      <c r="F1440" s="1"/>
      <c r="G1440" s="1"/>
      <c r="H1440" s="1"/>
      <c r="I1440" s="1"/>
    </row>
    <row r="1441" spans="1:9">
      <c r="A1441" s="1">
        <v>1439</v>
      </c>
      <c r="B1441" s="4"/>
      <c r="C1441" s="2"/>
      <c r="D1441" s="1"/>
      <c r="E1441" s="1"/>
      <c r="F1441" s="1"/>
      <c r="G1441" s="1"/>
      <c r="H1441" s="1"/>
      <c r="I1441" s="1"/>
    </row>
    <row r="1442" spans="1:9">
      <c r="A1442" s="1">
        <v>1440</v>
      </c>
      <c r="B1442" s="4"/>
      <c r="C1442" s="2"/>
      <c r="D1442" s="1"/>
      <c r="E1442" s="1"/>
      <c r="F1442" s="1"/>
      <c r="G1442" s="1"/>
      <c r="H1442" s="1"/>
      <c r="I1442" s="1"/>
    </row>
    <row r="1443" spans="1:9">
      <c r="A1443" s="1">
        <v>1441</v>
      </c>
      <c r="B1443" s="4"/>
      <c r="C1443" s="2"/>
      <c r="D1443" s="1"/>
      <c r="E1443" s="1"/>
      <c r="F1443" s="1"/>
      <c r="G1443" s="1"/>
      <c r="H1443" s="1"/>
      <c r="I1443" s="1"/>
    </row>
    <row r="1444" spans="1:9">
      <c r="A1444" s="1">
        <v>1442</v>
      </c>
      <c r="B1444" s="4"/>
      <c r="C1444" s="2"/>
      <c r="D1444" s="1"/>
      <c r="E1444" s="1"/>
      <c r="F1444" s="1"/>
      <c r="G1444" s="1"/>
      <c r="H1444" s="1"/>
      <c r="I1444" s="1"/>
    </row>
    <row r="1445" spans="1:9">
      <c r="A1445" s="1">
        <v>1443</v>
      </c>
      <c r="B1445" s="4"/>
      <c r="C1445" s="2"/>
      <c r="D1445" s="1"/>
      <c r="E1445" s="1"/>
      <c r="F1445" s="1"/>
      <c r="G1445" s="1"/>
      <c r="H1445" s="1"/>
      <c r="I1445" s="1"/>
    </row>
    <row r="1446" spans="1:9">
      <c r="A1446" s="1">
        <v>1444</v>
      </c>
      <c r="B1446" s="4"/>
      <c r="C1446" s="2"/>
      <c r="D1446" s="1"/>
      <c r="E1446" s="1"/>
      <c r="F1446" s="1"/>
      <c r="G1446" s="1"/>
      <c r="H1446" s="1"/>
      <c r="I1446" s="1"/>
    </row>
    <row r="1447" spans="1:9">
      <c r="A1447" s="1">
        <v>1445</v>
      </c>
      <c r="B1447" s="4"/>
      <c r="C1447" s="2"/>
      <c r="D1447" s="1"/>
      <c r="E1447" s="1"/>
      <c r="F1447" s="1"/>
      <c r="G1447" s="1"/>
      <c r="H1447" s="1"/>
      <c r="I1447" s="1"/>
    </row>
    <row r="1448" spans="1:9">
      <c r="A1448" s="1">
        <v>1446</v>
      </c>
      <c r="B1448" s="4"/>
      <c r="C1448" s="2"/>
      <c r="D1448" s="1"/>
      <c r="E1448" s="1"/>
      <c r="F1448" s="1"/>
      <c r="G1448" s="1"/>
      <c r="H1448" s="1"/>
      <c r="I1448" s="1"/>
    </row>
    <row r="1449" spans="1:9">
      <c r="A1449" s="1">
        <v>1447</v>
      </c>
      <c r="B1449" s="4"/>
      <c r="C1449" s="2"/>
      <c r="D1449" s="1"/>
      <c r="E1449" s="1"/>
      <c r="F1449" s="1"/>
      <c r="G1449" s="1"/>
      <c r="H1449" s="1"/>
      <c r="I1449" s="1"/>
    </row>
    <row r="1450" spans="1:9">
      <c r="A1450" s="1">
        <v>1448</v>
      </c>
      <c r="B1450" s="4"/>
      <c r="C1450" s="2"/>
      <c r="D1450" s="1"/>
      <c r="E1450" s="1"/>
      <c r="F1450" s="1"/>
      <c r="G1450" s="1"/>
      <c r="H1450" s="1"/>
      <c r="I1450" s="1"/>
    </row>
    <row r="1451" spans="1:9">
      <c r="A1451" s="1">
        <v>1449</v>
      </c>
      <c r="B1451" s="4"/>
      <c r="C1451" s="2"/>
      <c r="D1451" s="1"/>
      <c r="E1451" s="1"/>
      <c r="F1451" s="1"/>
      <c r="G1451" s="1"/>
      <c r="H1451" s="1"/>
      <c r="I1451" s="1"/>
    </row>
    <row r="1452" spans="1:9">
      <c r="A1452" s="1">
        <v>1450</v>
      </c>
      <c r="B1452" s="4"/>
      <c r="C1452" s="2"/>
      <c r="D1452" s="1"/>
      <c r="E1452" s="1"/>
      <c r="F1452" s="1"/>
      <c r="G1452" s="1"/>
      <c r="H1452" s="1"/>
      <c r="I1452" s="1"/>
    </row>
    <row r="1453" spans="1:9">
      <c r="A1453" s="1">
        <v>1451</v>
      </c>
      <c r="B1453" s="4"/>
      <c r="C1453" s="2"/>
      <c r="D1453" s="1"/>
      <c r="E1453" s="1"/>
      <c r="F1453" s="1"/>
      <c r="G1453" s="1"/>
      <c r="H1453" s="1"/>
      <c r="I1453" s="1"/>
    </row>
    <row r="1454" spans="1:9">
      <c r="A1454" s="1">
        <v>1452</v>
      </c>
      <c r="B1454" s="4"/>
      <c r="C1454" s="2"/>
      <c r="D1454" s="1"/>
      <c r="E1454" s="1"/>
      <c r="F1454" s="1"/>
      <c r="G1454" s="1"/>
      <c r="H1454" s="1"/>
      <c r="I1454" s="1"/>
    </row>
    <row r="1455" spans="1:9">
      <c r="A1455" s="1">
        <v>1453</v>
      </c>
      <c r="B1455" s="4"/>
      <c r="C1455" s="2"/>
      <c r="D1455" s="1"/>
      <c r="E1455" s="1"/>
      <c r="F1455" s="1"/>
      <c r="G1455" s="1"/>
      <c r="H1455" s="1"/>
      <c r="I1455" s="1"/>
    </row>
    <row r="1456" spans="1:9">
      <c r="A1456" s="1">
        <v>1454</v>
      </c>
      <c r="B1456" s="4"/>
      <c r="C1456" s="2"/>
      <c r="D1456" s="1"/>
      <c r="E1456" s="1"/>
      <c r="F1456" s="1"/>
      <c r="G1456" s="1"/>
      <c r="H1456" s="1"/>
      <c r="I1456" s="1"/>
    </row>
    <row r="1457" spans="1:9">
      <c r="A1457" s="1">
        <v>1455</v>
      </c>
      <c r="B1457" s="4"/>
      <c r="C1457" s="2"/>
      <c r="D1457" s="1"/>
      <c r="E1457" s="1"/>
      <c r="F1457" s="1"/>
      <c r="G1457" s="1"/>
      <c r="H1457" s="1"/>
      <c r="I1457" s="1"/>
    </row>
    <row r="1458" spans="1:9">
      <c r="A1458" s="1">
        <v>1456</v>
      </c>
      <c r="B1458" s="4"/>
      <c r="C1458" s="2"/>
      <c r="D1458" s="1"/>
      <c r="E1458" s="1"/>
      <c r="F1458" s="1"/>
      <c r="G1458" s="1"/>
      <c r="H1458" s="1"/>
      <c r="I1458" s="1"/>
    </row>
    <row r="1459" spans="1:9">
      <c r="A1459" s="1">
        <v>1457</v>
      </c>
      <c r="B1459" s="4"/>
      <c r="C1459" s="2"/>
      <c r="D1459" s="1"/>
      <c r="E1459" s="1"/>
      <c r="F1459" s="1"/>
      <c r="G1459" s="1"/>
      <c r="H1459" s="1"/>
      <c r="I1459" s="1"/>
    </row>
    <row r="1460" spans="1:9">
      <c r="A1460" s="1">
        <v>1458</v>
      </c>
      <c r="B1460" s="4"/>
      <c r="C1460" s="2"/>
      <c r="D1460" s="1"/>
      <c r="E1460" s="1"/>
      <c r="F1460" s="1"/>
      <c r="G1460" s="1"/>
      <c r="H1460" s="1"/>
      <c r="I1460" s="1"/>
    </row>
    <row r="1461" spans="1:9">
      <c r="A1461" s="1">
        <v>1459</v>
      </c>
      <c r="B1461" s="4"/>
      <c r="C1461" s="2"/>
      <c r="D1461" s="1"/>
      <c r="E1461" s="1"/>
      <c r="F1461" s="1"/>
      <c r="G1461" s="1"/>
      <c r="H1461" s="1"/>
      <c r="I1461" s="1"/>
    </row>
    <row r="1462" spans="1:9">
      <c r="A1462" s="1">
        <v>1460</v>
      </c>
      <c r="B1462" s="4"/>
      <c r="C1462" s="2"/>
      <c r="D1462" s="1"/>
      <c r="E1462" s="1"/>
      <c r="F1462" s="1"/>
      <c r="G1462" s="1"/>
      <c r="H1462" s="1"/>
      <c r="I1462" s="1"/>
    </row>
    <row r="1463" spans="1:9">
      <c r="A1463" s="1">
        <v>1461</v>
      </c>
      <c r="B1463" s="4"/>
      <c r="C1463" s="2"/>
      <c r="D1463" s="1"/>
      <c r="E1463" s="1"/>
      <c r="F1463" s="1"/>
      <c r="G1463" s="1"/>
      <c r="H1463" s="1"/>
      <c r="I1463" s="1"/>
    </row>
    <row r="1464" spans="1:9">
      <c r="A1464" s="1">
        <v>1462</v>
      </c>
      <c r="B1464" s="4"/>
      <c r="C1464" s="2"/>
      <c r="D1464" s="1"/>
      <c r="E1464" s="1"/>
      <c r="F1464" s="1"/>
      <c r="G1464" s="1"/>
      <c r="H1464" s="1"/>
      <c r="I1464" s="1"/>
    </row>
    <row r="1465" spans="1:9">
      <c r="A1465" s="1">
        <v>1463</v>
      </c>
      <c r="B1465" s="4"/>
      <c r="C1465" s="2"/>
      <c r="D1465" s="1"/>
      <c r="E1465" s="1"/>
      <c r="F1465" s="1"/>
      <c r="G1465" s="1"/>
      <c r="H1465" s="1"/>
      <c r="I1465" s="1"/>
    </row>
    <row r="1466" spans="1:9">
      <c r="A1466" s="1">
        <v>1464</v>
      </c>
      <c r="B1466" s="4"/>
      <c r="C1466" s="2"/>
      <c r="D1466" s="1"/>
      <c r="E1466" s="1"/>
      <c r="F1466" s="1"/>
      <c r="G1466" s="1"/>
      <c r="H1466" s="1"/>
      <c r="I1466" s="1"/>
    </row>
    <row r="1467" spans="1:9">
      <c r="A1467" s="1">
        <v>1465</v>
      </c>
      <c r="B1467" s="4"/>
      <c r="C1467" s="2"/>
      <c r="D1467" s="1"/>
      <c r="E1467" s="1"/>
      <c r="F1467" s="1"/>
      <c r="G1467" s="1"/>
      <c r="H1467" s="1"/>
      <c r="I1467" s="1"/>
    </row>
    <row r="1468" spans="1:9">
      <c r="A1468" s="1">
        <v>1466</v>
      </c>
      <c r="B1468" s="4"/>
      <c r="C1468" s="2"/>
      <c r="D1468" s="1"/>
      <c r="E1468" s="1"/>
      <c r="F1468" s="1"/>
      <c r="G1468" s="1"/>
      <c r="H1468" s="1"/>
      <c r="I1468" s="1"/>
    </row>
    <row r="1469" spans="1:9">
      <c r="A1469" s="1">
        <v>1467</v>
      </c>
      <c r="B1469" s="4"/>
      <c r="C1469" s="2"/>
      <c r="D1469" s="1"/>
      <c r="E1469" s="1"/>
      <c r="F1469" s="1"/>
      <c r="G1469" s="1"/>
      <c r="H1469" s="1"/>
      <c r="I1469" s="1"/>
    </row>
    <row r="1470" spans="1:9">
      <c r="A1470" s="1">
        <v>1468</v>
      </c>
      <c r="B1470" s="4"/>
      <c r="C1470" s="2"/>
      <c r="D1470" s="1"/>
      <c r="E1470" s="1"/>
      <c r="F1470" s="1"/>
      <c r="G1470" s="1"/>
      <c r="H1470" s="1"/>
      <c r="I1470" s="1"/>
    </row>
    <row r="1471" spans="1:9">
      <c r="A1471" s="1">
        <v>1469</v>
      </c>
      <c r="B1471" s="4"/>
      <c r="C1471" s="2"/>
      <c r="D1471" s="1"/>
      <c r="E1471" s="1"/>
      <c r="F1471" s="1"/>
      <c r="G1471" s="1"/>
      <c r="H1471" s="1"/>
      <c r="I1471" s="1"/>
    </row>
    <row r="1472" spans="1:9">
      <c r="A1472" s="1">
        <v>1470</v>
      </c>
      <c r="B1472" s="4"/>
      <c r="C1472" s="2"/>
      <c r="D1472" s="1"/>
      <c r="E1472" s="1"/>
      <c r="F1472" s="1"/>
      <c r="G1472" s="1"/>
      <c r="H1472" s="1"/>
      <c r="I1472" s="1"/>
    </row>
    <row r="1473" spans="1:9">
      <c r="A1473" s="1">
        <v>1471</v>
      </c>
      <c r="B1473" s="4"/>
      <c r="C1473" s="2"/>
      <c r="D1473" s="1"/>
      <c r="E1473" s="1"/>
      <c r="F1473" s="1"/>
      <c r="G1473" s="1"/>
      <c r="H1473" s="1"/>
      <c r="I1473" s="1"/>
    </row>
    <row r="1474" spans="1:9">
      <c r="A1474" s="1">
        <v>1472</v>
      </c>
      <c r="B1474" s="4"/>
      <c r="C1474" s="2"/>
      <c r="D1474" s="1"/>
      <c r="E1474" s="1"/>
      <c r="F1474" s="1"/>
      <c r="G1474" s="1"/>
      <c r="H1474" s="1"/>
      <c r="I1474" s="1"/>
    </row>
    <row r="1475" spans="1:9">
      <c r="A1475" s="1">
        <v>1473</v>
      </c>
      <c r="B1475" s="4"/>
      <c r="C1475" s="2"/>
      <c r="D1475" s="1"/>
      <c r="E1475" s="1"/>
      <c r="F1475" s="1"/>
      <c r="G1475" s="1"/>
      <c r="H1475" s="1"/>
      <c r="I1475" s="1"/>
    </row>
    <row r="1476" spans="1:9">
      <c r="A1476" s="1">
        <v>1474</v>
      </c>
      <c r="B1476" s="4"/>
      <c r="C1476" s="2"/>
      <c r="D1476" s="1"/>
      <c r="E1476" s="1"/>
      <c r="F1476" s="1"/>
      <c r="G1476" s="1"/>
      <c r="H1476" s="1"/>
      <c r="I1476" s="1"/>
    </row>
    <row r="1477" spans="1:9">
      <c r="A1477" s="1">
        <v>1475</v>
      </c>
      <c r="B1477" s="4"/>
      <c r="C1477" s="2"/>
      <c r="D1477" s="1"/>
      <c r="E1477" s="1"/>
      <c r="F1477" s="1"/>
      <c r="G1477" s="1"/>
      <c r="H1477" s="1"/>
      <c r="I1477" s="1"/>
    </row>
    <row r="1478" spans="1:9">
      <c r="A1478" s="1">
        <v>1476</v>
      </c>
      <c r="B1478" s="4"/>
      <c r="C1478" s="2"/>
      <c r="D1478" s="1"/>
      <c r="E1478" s="1"/>
      <c r="F1478" s="1"/>
      <c r="G1478" s="1"/>
      <c r="H1478" s="1"/>
      <c r="I1478" s="1"/>
    </row>
    <row r="1479" spans="1:9">
      <c r="A1479" s="1">
        <v>1477</v>
      </c>
      <c r="B1479" s="4"/>
      <c r="C1479" s="2"/>
      <c r="D1479" s="1"/>
      <c r="E1479" s="1"/>
      <c r="F1479" s="1"/>
      <c r="G1479" s="1"/>
      <c r="H1479" s="1"/>
      <c r="I1479" s="1"/>
    </row>
    <row r="1480" spans="1:9">
      <c r="A1480" s="1">
        <v>1478</v>
      </c>
      <c r="B1480" s="4"/>
      <c r="C1480" s="2"/>
      <c r="D1480" s="1"/>
      <c r="E1480" s="1"/>
      <c r="F1480" s="1"/>
      <c r="G1480" s="1"/>
      <c r="H1480" s="1"/>
      <c r="I1480" s="1"/>
    </row>
    <row r="1481" spans="1:9">
      <c r="A1481" s="1">
        <v>1479</v>
      </c>
      <c r="B1481" s="4"/>
      <c r="C1481" s="2"/>
      <c r="D1481" s="1"/>
      <c r="E1481" s="1"/>
      <c r="F1481" s="1"/>
      <c r="G1481" s="1"/>
      <c r="H1481" s="1"/>
      <c r="I1481" s="1"/>
    </row>
    <row r="1482" spans="1:9">
      <c r="A1482" s="1">
        <v>1480</v>
      </c>
      <c r="B1482" s="4"/>
      <c r="C1482" s="2"/>
      <c r="D1482" s="1"/>
      <c r="E1482" s="1"/>
      <c r="F1482" s="1"/>
      <c r="G1482" s="1"/>
      <c r="H1482" s="1"/>
      <c r="I1482" s="1"/>
    </row>
    <row r="1483" spans="1:9">
      <c r="A1483" s="1">
        <v>1481</v>
      </c>
      <c r="B1483" s="4"/>
      <c r="C1483" s="2"/>
      <c r="D1483" s="1"/>
      <c r="E1483" s="1"/>
      <c r="F1483" s="1"/>
      <c r="G1483" s="1"/>
      <c r="H1483" s="1"/>
      <c r="I1483" s="1"/>
    </row>
    <row r="1484" spans="1:9">
      <c r="A1484" s="1">
        <v>1482</v>
      </c>
      <c r="B1484" s="4"/>
      <c r="C1484" s="2"/>
      <c r="D1484" s="1"/>
      <c r="E1484" s="1"/>
      <c r="F1484" s="1"/>
      <c r="G1484" s="1"/>
      <c r="H1484" s="1"/>
      <c r="I1484" s="1"/>
    </row>
    <row r="1485" spans="1:9">
      <c r="A1485" s="1">
        <v>1483</v>
      </c>
      <c r="B1485" s="4"/>
      <c r="C1485" s="2"/>
      <c r="D1485" s="1"/>
      <c r="E1485" s="1"/>
      <c r="F1485" s="1"/>
      <c r="G1485" s="1"/>
      <c r="H1485" s="1"/>
      <c r="I1485" s="1"/>
    </row>
    <row r="1486" spans="1:9">
      <c r="A1486" s="1">
        <v>1484</v>
      </c>
      <c r="B1486" s="4"/>
      <c r="C1486" s="2"/>
      <c r="D1486" s="1"/>
      <c r="E1486" s="1"/>
      <c r="F1486" s="1"/>
      <c r="G1486" s="1"/>
      <c r="H1486" s="1"/>
      <c r="I1486" s="1"/>
    </row>
    <row r="1487" spans="1:9">
      <c r="A1487" s="1">
        <v>1485</v>
      </c>
      <c r="B1487" s="4"/>
      <c r="C1487" s="2"/>
      <c r="D1487" s="1"/>
      <c r="E1487" s="1"/>
      <c r="F1487" s="1"/>
      <c r="G1487" s="1"/>
      <c r="H1487" s="1"/>
      <c r="I1487" s="1"/>
    </row>
    <row r="1488" spans="1:9">
      <c r="A1488" s="1">
        <v>1486</v>
      </c>
      <c r="B1488" s="4"/>
      <c r="C1488" s="2"/>
      <c r="D1488" s="1"/>
      <c r="E1488" s="1"/>
      <c r="F1488" s="1"/>
      <c r="G1488" s="1"/>
      <c r="H1488" s="1"/>
      <c r="I1488" s="1"/>
    </row>
    <row r="1489" spans="1:9">
      <c r="A1489" s="1">
        <v>1487</v>
      </c>
      <c r="B1489" s="4"/>
      <c r="C1489" s="2"/>
      <c r="D1489" s="1"/>
      <c r="E1489" s="1"/>
      <c r="F1489" s="1"/>
      <c r="G1489" s="1"/>
      <c r="H1489" s="1"/>
      <c r="I1489" s="1"/>
    </row>
    <row r="1490" spans="1:9">
      <c r="A1490" s="1">
        <v>1488</v>
      </c>
      <c r="B1490" s="4"/>
      <c r="C1490" s="2"/>
      <c r="D1490" s="1"/>
      <c r="E1490" s="1"/>
      <c r="F1490" s="1"/>
      <c r="G1490" s="1"/>
      <c r="H1490" s="1"/>
      <c r="I1490" s="1"/>
    </row>
    <row r="1491" spans="1:9">
      <c r="A1491" s="1">
        <v>1489</v>
      </c>
      <c r="B1491" s="4"/>
      <c r="C1491" s="2"/>
      <c r="D1491" s="1"/>
      <c r="E1491" s="1"/>
      <c r="F1491" s="1"/>
      <c r="G1491" s="1"/>
      <c r="H1491" s="1"/>
      <c r="I1491" s="1"/>
    </row>
    <row r="1492" spans="1:9">
      <c r="A1492" s="1">
        <v>1490</v>
      </c>
      <c r="B1492" s="4"/>
      <c r="C1492" s="2"/>
      <c r="D1492" s="1"/>
      <c r="E1492" s="1"/>
      <c r="F1492" s="1"/>
      <c r="G1492" s="1"/>
      <c r="H1492" s="1"/>
      <c r="I1492" s="1"/>
    </row>
    <row r="1493" spans="1:9">
      <c r="A1493" s="1">
        <v>1491</v>
      </c>
      <c r="B1493" s="4"/>
      <c r="C1493" s="2"/>
      <c r="D1493" s="1"/>
      <c r="E1493" s="1"/>
      <c r="F1493" s="1"/>
      <c r="G1493" s="1"/>
      <c r="H1493" s="1"/>
      <c r="I1493" s="1"/>
    </row>
    <row r="1494" spans="1:9">
      <c r="A1494" s="1">
        <v>1492</v>
      </c>
      <c r="B1494" s="4"/>
      <c r="C1494" s="2"/>
      <c r="D1494" s="1"/>
      <c r="E1494" s="1"/>
      <c r="F1494" s="1"/>
      <c r="G1494" s="1"/>
      <c r="H1494" s="1"/>
      <c r="I1494" s="1"/>
    </row>
    <row r="1495" spans="1:9">
      <c r="A1495" s="1">
        <v>1493</v>
      </c>
      <c r="B1495" s="4"/>
      <c r="C1495" s="2"/>
      <c r="D1495" s="1"/>
      <c r="E1495" s="1"/>
      <c r="F1495" s="1"/>
      <c r="G1495" s="1"/>
      <c r="H1495" s="1"/>
      <c r="I1495" s="1"/>
    </row>
    <row r="1496" spans="1:9">
      <c r="A1496" s="1">
        <v>1494</v>
      </c>
      <c r="B1496" s="4"/>
      <c r="C1496" s="2"/>
      <c r="D1496" s="1"/>
      <c r="E1496" s="1"/>
      <c r="F1496" s="1"/>
      <c r="G1496" s="1"/>
      <c r="H1496" s="1"/>
      <c r="I1496" s="1"/>
    </row>
    <row r="1497" spans="1:9">
      <c r="A1497" s="1">
        <v>1495</v>
      </c>
      <c r="B1497" s="4"/>
      <c r="C1497" s="2"/>
      <c r="D1497" s="1"/>
      <c r="E1497" s="1"/>
      <c r="F1497" s="1"/>
      <c r="G1497" s="1"/>
      <c r="H1497" s="1"/>
      <c r="I1497" s="1"/>
    </row>
    <row r="1498" spans="1:9">
      <c r="A1498" s="1">
        <v>1496</v>
      </c>
      <c r="B1498" s="4"/>
      <c r="C1498" s="2"/>
      <c r="D1498" s="1"/>
      <c r="E1498" s="1"/>
      <c r="F1498" s="1"/>
      <c r="G1498" s="1"/>
      <c r="H1498" s="1"/>
      <c r="I1498" s="1"/>
    </row>
    <row r="1499" spans="1:9">
      <c r="A1499" s="1">
        <v>1497</v>
      </c>
      <c r="B1499" s="4"/>
      <c r="C1499" s="2"/>
      <c r="D1499" s="1"/>
      <c r="E1499" s="1"/>
      <c r="F1499" s="1"/>
      <c r="G1499" s="1"/>
      <c r="H1499" s="1"/>
      <c r="I1499" s="1"/>
    </row>
    <row r="1500" spans="1:9">
      <c r="A1500" s="1">
        <v>1498</v>
      </c>
      <c r="B1500" s="4"/>
      <c r="C1500" s="2"/>
      <c r="D1500" s="1"/>
      <c r="E1500" s="1"/>
      <c r="F1500" s="1"/>
      <c r="G1500" s="1"/>
      <c r="H1500" s="1"/>
      <c r="I1500" s="1"/>
    </row>
    <row r="1501" spans="1:9">
      <c r="A1501" s="1">
        <v>1499</v>
      </c>
      <c r="B1501" s="4"/>
      <c r="C1501" s="2"/>
      <c r="D1501" s="1"/>
      <c r="E1501" s="1"/>
      <c r="F1501" s="1"/>
      <c r="G1501" s="1"/>
      <c r="H1501" s="1"/>
      <c r="I1501" s="1"/>
    </row>
    <row r="1502" spans="1:9">
      <c r="A1502" s="1">
        <v>1500</v>
      </c>
      <c r="B1502" s="4"/>
      <c r="C1502" s="2"/>
      <c r="D1502" s="1"/>
      <c r="E1502" s="1"/>
      <c r="F1502" s="1"/>
      <c r="G1502" s="1"/>
      <c r="H1502" s="1"/>
      <c r="I1502" s="1"/>
    </row>
    <row r="1503" spans="1:9">
      <c r="A1503" s="1">
        <v>1501</v>
      </c>
      <c r="B1503" s="4"/>
      <c r="C1503" s="2"/>
      <c r="D1503" s="1"/>
      <c r="E1503" s="1"/>
      <c r="F1503" s="1"/>
      <c r="G1503" s="1"/>
      <c r="H1503" s="1"/>
      <c r="I1503" s="1"/>
    </row>
    <row r="1504" spans="1:9">
      <c r="A1504" s="1">
        <v>1502</v>
      </c>
      <c r="B1504" s="4"/>
      <c r="C1504" s="2"/>
      <c r="D1504" s="1"/>
      <c r="E1504" s="1"/>
      <c r="F1504" s="1"/>
      <c r="G1504" s="1"/>
      <c r="H1504" s="1"/>
      <c r="I1504" s="1"/>
    </row>
    <row r="1505" spans="1:9">
      <c r="A1505" s="1">
        <v>1503</v>
      </c>
      <c r="B1505" s="4"/>
      <c r="C1505" s="2"/>
      <c r="D1505" s="1"/>
      <c r="E1505" s="1"/>
      <c r="F1505" s="1"/>
      <c r="G1505" s="1"/>
      <c r="H1505" s="1"/>
      <c r="I1505" s="1"/>
    </row>
    <row r="1506" spans="1:9">
      <c r="A1506" s="1">
        <v>1504</v>
      </c>
      <c r="B1506" s="4"/>
      <c r="C1506" s="2"/>
      <c r="D1506" s="1"/>
      <c r="E1506" s="1"/>
      <c r="F1506" s="1"/>
      <c r="G1506" s="1"/>
      <c r="H1506" s="1"/>
      <c r="I1506" s="1"/>
    </row>
    <row r="1507" spans="1:9">
      <c r="A1507" s="1">
        <v>1505</v>
      </c>
      <c r="B1507" s="4"/>
      <c r="C1507" s="2"/>
      <c r="D1507" s="1"/>
      <c r="E1507" s="1"/>
      <c r="F1507" s="1"/>
      <c r="G1507" s="1"/>
      <c r="H1507" s="1"/>
      <c r="I1507" s="1"/>
    </row>
    <row r="1508" spans="1:9">
      <c r="A1508" s="1">
        <v>1506</v>
      </c>
      <c r="B1508" s="4"/>
      <c r="C1508" s="2"/>
      <c r="D1508" s="1"/>
      <c r="E1508" s="1"/>
      <c r="F1508" s="1"/>
      <c r="G1508" s="1"/>
      <c r="H1508" s="1"/>
      <c r="I1508" s="1"/>
    </row>
    <row r="1509" spans="1:9">
      <c r="A1509" s="1">
        <v>1507</v>
      </c>
      <c r="B1509" s="4"/>
      <c r="C1509" s="2"/>
      <c r="D1509" s="1"/>
      <c r="E1509" s="1"/>
      <c r="F1509" s="1"/>
      <c r="G1509" s="1"/>
      <c r="H1509" s="1"/>
      <c r="I1509" s="1"/>
    </row>
    <row r="1510" spans="1:9">
      <c r="A1510" s="1">
        <v>1508</v>
      </c>
      <c r="B1510" s="4"/>
      <c r="C1510" s="2"/>
      <c r="D1510" s="1"/>
      <c r="E1510" s="1"/>
      <c r="F1510" s="1"/>
      <c r="G1510" s="1"/>
      <c r="H1510" s="1"/>
      <c r="I1510" s="1"/>
    </row>
    <row r="1511" spans="1:9">
      <c r="A1511" s="1">
        <v>1509</v>
      </c>
      <c r="B1511" s="4"/>
      <c r="C1511" s="2"/>
      <c r="D1511" s="1"/>
      <c r="E1511" s="1"/>
      <c r="F1511" s="1"/>
      <c r="G1511" s="1"/>
      <c r="H1511" s="1"/>
      <c r="I1511" s="1"/>
    </row>
    <row r="1512" spans="1:9">
      <c r="A1512" s="1">
        <v>1510</v>
      </c>
      <c r="B1512" s="4"/>
      <c r="C1512" s="2"/>
      <c r="D1512" s="1"/>
      <c r="E1512" s="1"/>
      <c r="F1512" s="1"/>
      <c r="G1512" s="1"/>
      <c r="H1512" s="1"/>
      <c r="I1512" s="1"/>
    </row>
    <row r="1513" spans="1:9">
      <c r="A1513" s="1">
        <v>1511</v>
      </c>
      <c r="B1513" s="4"/>
      <c r="C1513" s="2"/>
      <c r="D1513" s="1"/>
      <c r="E1513" s="1"/>
      <c r="F1513" s="1"/>
      <c r="G1513" s="1"/>
      <c r="H1513" s="1"/>
      <c r="I1513" s="1"/>
    </row>
    <row r="1514" spans="1:9">
      <c r="A1514" s="1">
        <v>1512</v>
      </c>
      <c r="B1514" s="4"/>
      <c r="C1514" s="2"/>
      <c r="D1514" s="1"/>
      <c r="E1514" s="1"/>
      <c r="F1514" s="1"/>
      <c r="G1514" s="1"/>
      <c r="H1514" s="1"/>
      <c r="I1514" s="1"/>
    </row>
    <row r="1515" spans="1:9">
      <c r="A1515" s="1">
        <v>1513</v>
      </c>
      <c r="B1515" s="4"/>
      <c r="C1515" s="2"/>
      <c r="D1515" s="1"/>
      <c r="E1515" s="1"/>
      <c r="F1515" s="1"/>
      <c r="G1515" s="1"/>
      <c r="H1515" s="1"/>
      <c r="I1515" s="1"/>
    </row>
    <row r="1516" spans="1:9">
      <c r="A1516" s="1">
        <v>1514</v>
      </c>
      <c r="B1516" s="4"/>
      <c r="C1516" s="2"/>
      <c r="D1516" s="1"/>
      <c r="E1516" s="1"/>
      <c r="F1516" s="1"/>
      <c r="G1516" s="1"/>
      <c r="H1516" s="1"/>
      <c r="I1516" s="1"/>
    </row>
    <row r="1517" spans="1:9">
      <c r="A1517" s="1">
        <v>1515</v>
      </c>
      <c r="B1517" s="4"/>
      <c r="C1517" s="2"/>
      <c r="D1517" s="1"/>
      <c r="E1517" s="1"/>
      <c r="F1517" s="1"/>
      <c r="G1517" s="1"/>
      <c r="H1517" s="1"/>
      <c r="I1517" s="1"/>
    </row>
    <row r="1518" spans="1:9">
      <c r="A1518" s="1">
        <v>1516</v>
      </c>
      <c r="B1518" s="4"/>
      <c r="C1518" s="2"/>
      <c r="D1518" s="1"/>
      <c r="E1518" s="1"/>
      <c r="F1518" s="1"/>
      <c r="G1518" s="1"/>
      <c r="H1518" s="1"/>
      <c r="I1518" s="1"/>
    </row>
    <row r="1519" spans="1:9">
      <c r="A1519" s="1">
        <v>1517</v>
      </c>
      <c r="B1519" s="4"/>
      <c r="C1519" s="2"/>
      <c r="D1519" s="1"/>
      <c r="E1519" s="1"/>
      <c r="F1519" s="1"/>
      <c r="G1519" s="1"/>
      <c r="H1519" s="1"/>
      <c r="I1519" s="1"/>
    </row>
    <row r="1520" spans="1:9">
      <c r="A1520" s="1">
        <v>1518</v>
      </c>
      <c r="B1520" s="4"/>
      <c r="C1520" s="2"/>
      <c r="D1520" s="1"/>
      <c r="E1520" s="1"/>
      <c r="F1520" s="1"/>
      <c r="G1520" s="1"/>
      <c r="H1520" s="1"/>
      <c r="I1520" s="1"/>
    </row>
    <row r="1521" spans="1:9">
      <c r="A1521" s="1">
        <v>1519</v>
      </c>
      <c r="B1521" s="4"/>
      <c r="C1521" s="2"/>
      <c r="D1521" s="1"/>
      <c r="E1521" s="1"/>
      <c r="F1521" s="1"/>
      <c r="G1521" s="1"/>
      <c r="H1521" s="1"/>
      <c r="I1521" s="1"/>
    </row>
    <row r="1522" spans="1:9">
      <c r="A1522" s="1">
        <v>1520</v>
      </c>
      <c r="B1522" s="4"/>
      <c r="C1522" s="2"/>
      <c r="D1522" s="1"/>
      <c r="E1522" s="1"/>
      <c r="F1522" s="1"/>
      <c r="G1522" s="1"/>
      <c r="H1522" s="1"/>
      <c r="I1522" s="1"/>
    </row>
    <row r="1523" spans="1:9">
      <c r="A1523" s="1">
        <v>1521</v>
      </c>
      <c r="B1523" s="4"/>
      <c r="C1523" s="2"/>
      <c r="D1523" s="1"/>
      <c r="E1523" s="1"/>
      <c r="F1523" s="1"/>
      <c r="G1523" s="1"/>
      <c r="H1523" s="1"/>
      <c r="I1523" s="1"/>
    </row>
    <row r="1524" spans="1:9">
      <c r="A1524" s="1">
        <v>1522</v>
      </c>
      <c r="B1524" s="4"/>
      <c r="C1524" s="2"/>
      <c r="D1524" s="1"/>
      <c r="E1524" s="1"/>
      <c r="F1524" s="1"/>
      <c r="G1524" s="1"/>
      <c r="H1524" s="1"/>
      <c r="I1524" s="1"/>
    </row>
    <row r="1525" spans="1:9">
      <c r="A1525" s="1">
        <v>1523</v>
      </c>
      <c r="B1525" s="4"/>
      <c r="C1525" s="2"/>
      <c r="D1525" s="1"/>
      <c r="E1525" s="1"/>
      <c r="F1525" s="1"/>
      <c r="G1525" s="1"/>
      <c r="H1525" s="1"/>
      <c r="I1525" s="1"/>
    </row>
    <row r="1526" spans="1:9">
      <c r="A1526" s="1">
        <v>1524</v>
      </c>
      <c r="B1526" s="4"/>
      <c r="C1526" s="2"/>
      <c r="D1526" s="1"/>
      <c r="E1526" s="1"/>
      <c r="F1526" s="1"/>
      <c r="G1526" s="1"/>
      <c r="H1526" s="1"/>
      <c r="I1526" s="1"/>
    </row>
    <row r="1527" spans="1:9">
      <c r="A1527" s="1">
        <v>1525</v>
      </c>
      <c r="B1527" s="4"/>
      <c r="C1527" s="2"/>
      <c r="D1527" s="1"/>
      <c r="E1527" s="1"/>
      <c r="F1527" s="1"/>
      <c r="G1527" s="1"/>
      <c r="H1527" s="1"/>
      <c r="I1527" s="1"/>
    </row>
    <row r="1528" spans="1:9">
      <c r="A1528" s="1">
        <v>1526</v>
      </c>
      <c r="B1528" s="4"/>
      <c r="C1528" s="2"/>
      <c r="D1528" s="1"/>
      <c r="E1528" s="1"/>
      <c r="F1528" s="1"/>
      <c r="G1528" s="1"/>
      <c r="H1528" s="1"/>
      <c r="I1528" s="1"/>
    </row>
    <row r="1529" spans="1:9">
      <c r="A1529" s="1">
        <v>1527</v>
      </c>
      <c r="B1529" s="4"/>
      <c r="C1529" s="2"/>
      <c r="D1529" s="1"/>
      <c r="E1529" s="1"/>
      <c r="F1529" s="1"/>
      <c r="G1529" s="1"/>
      <c r="H1529" s="1"/>
      <c r="I1529" s="1"/>
    </row>
    <row r="1530" spans="1:9">
      <c r="A1530" s="1">
        <v>1528</v>
      </c>
      <c r="B1530" s="4"/>
      <c r="C1530" s="2"/>
      <c r="D1530" s="1"/>
      <c r="E1530" s="1"/>
      <c r="F1530" s="1"/>
      <c r="G1530" s="1"/>
      <c r="H1530" s="1"/>
      <c r="I1530" s="1"/>
    </row>
    <row r="1531" spans="1:9">
      <c r="A1531" s="1">
        <v>1529</v>
      </c>
      <c r="B1531" s="4"/>
      <c r="C1531" s="2"/>
      <c r="D1531" s="1"/>
      <c r="E1531" s="1"/>
      <c r="F1531" s="1"/>
      <c r="G1531" s="1"/>
      <c r="H1531" s="1"/>
      <c r="I1531" s="1"/>
    </row>
    <row r="1532" spans="1:9">
      <c r="A1532" s="1">
        <v>1530</v>
      </c>
      <c r="B1532" s="4"/>
      <c r="C1532" s="2"/>
      <c r="D1532" s="1"/>
      <c r="E1532" s="1"/>
      <c r="F1532" s="1"/>
      <c r="G1532" s="1"/>
      <c r="H1532" s="1"/>
      <c r="I1532" s="1"/>
    </row>
    <row r="1533" spans="1:9">
      <c r="A1533" s="1">
        <v>1531</v>
      </c>
      <c r="B1533" s="4"/>
      <c r="C1533" s="2"/>
      <c r="D1533" s="1"/>
      <c r="E1533" s="1"/>
      <c r="F1533" s="1"/>
      <c r="G1533" s="1"/>
      <c r="H1533" s="1"/>
      <c r="I1533" s="1"/>
    </row>
    <row r="1534" spans="1:9">
      <c r="A1534" s="1">
        <v>1532</v>
      </c>
      <c r="B1534" s="4"/>
      <c r="C1534" s="2"/>
      <c r="D1534" s="1"/>
      <c r="E1534" s="1"/>
      <c r="F1534" s="1"/>
      <c r="G1534" s="1"/>
      <c r="H1534" s="1"/>
      <c r="I1534" s="1"/>
    </row>
    <row r="1535" spans="1:9">
      <c r="A1535" s="1">
        <v>1533</v>
      </c>
      <c r="B1535" s="4"/>
      <c r="C1535" s="2"/>
      <c r="D1535" s="1"/>
      <c r="E1535" s="1"/>
      <c r="F1535" s="1"/>
      <c r="G1535" s="1"/>
      <c r="H1535" s="1"/>
      <c r="I1535" s="1"/>
    </row>
    <row r="1536" spans="1:9">
      <c r="A1536" s="1">
        <v>1534</v>
      </c>
      <c r="B1536" s="4"/>
      <c r="C1536" s="2"/>
      <c r="D1536" s="1"/>
      <c r="E1536" s="1"/>
      <c r="F1536" s="1"/>
      <c r="G1536" s="1"/>
      <c r="H1536" s="1"/>
      <c r="I1536" s="1"/>
    </row>
    <row r="1537" spans="1:9">
      <c r="A1537" s="1">
        <v>1535</v>
      </c>
      <c r="B1537" s="4"/>
      <c r="C1537" s="2"/>
      <c r="D1537" s="1"/>
      <c r="E1537" s="1"/>
      <c r="F1537" s="1"/>
      <c r="G1537" s="1"/>
      <c r="H1537" s="1"/>
      <c r="I1537" s="1"/>
    </row>
    <row r="1538" spans="1:9">
      <c r="A1538" s="1">
        <v>1536</v>
      </c>
      <c r="B1538" s="4"/>
      <c r="C1538" s="2"/>
      <c r="D1538" s="1"/>
      <c r="E1538" s="1"/>
      <c r="F1538" s="1"/>
      <c r="G1538" s="1"/>
      <c r="H1538" s="1"/>
      <c r="I1538" s="1"/>
    </row>
    <row r="1539" spans="1:9">
      <c r="A1539" s="1">
        <v>1537</v>
      </c>
      <c r="B1539" s="4"/>
      <c r="C1539" s="2"/>
      <c r="D1539" s="1"/>
      <c r="E1539" s="1"/>
      <c r="F1539" s="1"/>
      <c r="G1539" s="1"/>
      <c r="H1539" s="1"/>
      <c r="I1539" s="1"/>
    </row>
    <row r="1540" spans="1:9">
      <c r="A1540" s="1">
        <v>1538</v>
      </c>
      <c r="B1540" s="4"/>
      <c r="C1540" s="2"/>
      <c r="D1540" s="1"/>
      <c r="E1540" s="1"/>
      <c r="F1540" s="1"/>
      <c r="G1540" s="1"/>
      <c r="H1540" s="1"/>
      <c r="I1540" s="1"/>
    </row>
    <row r="1541" spans="1:9">
      <c r="A1541" s="1">
        <v>1539</v>
      </c>
      <c r="B1541" s="4"/>
      <c r="C1541" s="2"/>
      <c r="D1541" s="1"/>
      <c r="E1541" s="1"/>
      <c r="F1541" s="1"/>
      <c r="G1541" s="1"/>
      <c r="H1541" s="1"/>
      <c r="I1541" s="1"/>
    </row>
    <row r="1542" spans="1:9">
      <c r="A1542" s="1">
        <v>1540</v>
      </c>
      <c r="B1542" s="4"/>
      <c r="C1542" s="2"/>
      <c r="D1542" s="1"/>
      <c r="E1542" s="1"/>
      <c r="F1542" s="1"/>
      <c r="G1542" s="1"/>
      <c r="H1542" s="1"/>
      <c r="I1542" s="1"/>
    </row>
    <row r="1543" spans="1:9">
      <c r="A1543" s="1">
        <v>1541</v>
      </c>
      <c r="B1543" s="4"/>
      <c r="C1543" s="2"/>
      <c r="D1543" s="1"/>
      <c r="E1543" s="1"/>
      <c r="F1543" s="1"/>
      <c r="G1543" s="1"/>
      <c r="H1543" s="1"/>
      <c r="I1543" s="1"/>
    </row>
    <row r="1544" spans="1:9">
      <c r="A1544" s="1">
        <v>1542</v>
      </c>
      <c r="B1544" s="4"/>
      <c r="C1544" s="2"/>
      <c r="D1544" s="1"/>
      <c r="E1544" s="1"/>
      <c r="F1544" s="1"/>
      <c r="G1544" s="1"/>
      <c r="H1544" s="1"/>
      <c r="I1544" s="1"/>
    </row>
    <row r="1545" spans="1:9">
      <c r="A1545" s="1">
        <v>1543</v>
      </c>
      <c r="B1545" s="4"/>
      <c r="C1545" s="2"/>
      <c r="D1545" s="1"/>
      <c r="E1545" s="1"/>
      <c r="F1545" s="1"/>
      <c r="G1545" s="1"/>
      <c r="H1545" s="1"/>
      <c r="I1545" s="1"/>
    </row>
    <row r="1546" spans="1:9">
      <c r="A1546" s="1">
        <v>1544</v>
      </c>
      <c r="B1546" s="4"/>
      <c r="C1546" s="2"/>
      <c r="D1546" s="1"/>
      <c r="E1546" s="1"/>
      <c r="F1546" s="1"/>
      <c r="G1546" s="1"/>
      <c r="H1546" s="1"/>
      <c r="I1546" s="1"/>
    </row>
    <row r="1547" spans="1:9">
      <c r="A1547" s="1">
        <v>1545</v>
      </c>
      <c r="B1547" s="4"/>
      <c r="C1547" s="2"/>
      <c r="D1547" s="1"/>
      <c r="E1547" s="1"/>
      <c r="F1547" s="1"/>
      <c r="G1547" s="1"/>
      <c r="H1547" s="1"/>
      <c r="I1547" s="1"/>
    </row>
    <row r="1548" spans="1:9">
      <c r="A1548" s="1">
        <v>1546</v>
      </c>
      <c r="B1548" s="4"/>
      <c r="C1548" s="2"/>
      <c r="D1548" s="1"/>
      <c r="E1548" s="1"/>
      <c r="F1548" s="1"/>
      <c r="G1548" s="1"/>
      <c r="H1548" s="1"/>
      <c r="I1548" s="1"/>
    </row>
    <row r="1549" spans="1:9">
      <c r="A1549" s="1">
        <v>1547</v>
      </c>
      <c r="B1549" s="4"/>
      <c r="C1549" s="2"/>
      <c r="D1549" s="1"/>
      <c r="E1549" s="1"/>
      <c r="F1549" s="1"/>
      <c r="G1549" s="1"/>
      <c r="H1549" s="1"/>
      <c r="I1549" s="1"/>
    </row>
    <row r="1550" spans="1:9">
      <c r="A1550" s="1">
        <v>1548</v>
      </c>
      <c r="B1550" s="4"/>
      <c r="C1550" s="2"/>
      <c r="D1550" s="1"/>
      <c r="E1550" s="1"/>
      <c r="F1550" s="1"/>
      <c r="G1550" s="1"/>
      <c r="H1550" s="1"/>
      <c r="I1550" s="1"/>
    </row>
    <row r="1551" spans="1:9">
      <c r="A1551" s="1">
        <v>1549</v>
      </c>
      <c r="B1551" s="4"/>
      <c r="C1551" s="2"/>
      <c r="D1551" s="1"/>
      <c r="E1551" s="1"/>
      <c r="F1551" s="1"/>
      <c r="G1551" s="1"/>
      <c r="H1551" s="1"/>
      <c r="I1551" s="1"/>
    </row>
    <row r="1552" spans="1:9">
      <c r="A1552" s="1">
        <v>1550</v>
      </c>
      <c r="B1552" s="4"/>
      <c r="C1552" s="2"/>
      <c r="D1552" s="1"/>
      <c r="E1552" s="1"/>
      <c r="F1552" s="1"/>
      <c r="G1552" s="1"/>
      <c r="H1552" s="1"/>
      <c r="I1552" s="1"/>
    </row>
    <row r="1553" spans="1:9">
      <c r="A1553" s="1">
        <v>1551</v>
      </c>
      <c r="B1553" s="4"/>
      <c r="C1553" s="2"/>
      <c r="D1553" s="1"/>
      <c r="E1553" s="1"/>
      <c r="F1553" s="1"/>
      <c r="G1553" s="1"/>
      <c r="H1553" s="1"/>
      <c r="I1553" s="1"/>
    </row>
    <row r="1554" spans="1:9">
      <c r="A1554" s="1">
        <v>1552</v>
      </c>
      <c r="B1554" s="4"/>
      <c r="C1554" s="2"/>
      <c r="D1554" s="1"/>
      <c r="E1554" s="1"/>
      <c r="F1554" s="1"/>
      <c r="G1554" s="1"/>
      <c r="H1554" s="1"/>
      <c r="I1554" s="1"/>
    </row>
    <row r="1555" spans="1:9">
      <c r="A1555" s="1">
        <v>1553</v>
      </c>
      <c r="B1555" s="4"/>
      <c r="C1555" s="2"/>
      <c r="D1555" s="1"/>
      <c r="E1555" s="1"/>
      <c r="F1555" s="1"/>
      <c r="G1555" s="1"/>
      <c r="H1555" s="1"/>
      <c r="I1555" s="1"/>
    </row>
    <row r="1556" spans="1:9">
      <c r="A1556" s="1">
        <v>1554</v>
      </c>
      <c r="B1556" s="4"/>
      <c r="C1556" s="2"/>
      <c r="D1556" s="1"/>
      <c r="E1556" s="1"/>
      <c r="F1556" s="1"/>
      <c r="G1556" s="1"/>
      <c r="H1556" s="1"/>
      <c r="I1556" s="1"/>
    </row>
    <row r="1557" spans="1:9">
      <c r="A1557" s="1">
        <v>1555</v>
      </c>
      <c r="B1557" s="4"/>
      <c r="C1557" s="2"/>
      <c r="D1557" s="1"/>
      <c r="E1557" s="1"/>
      <c r="F1557" s="1"/>
      <c r="G1557" s="1"/>
      <c r="H1557" s="1"/>
      <c r="I1557" s="1"/>
    </row>
    <row r="1558" spans="1:9">
      <c r="A1558" s="1">
        <v>1556</v>
      </c>
      <c r="B1558" s="4"/>
      <c r="C1558" s="2"/>
      <c r="D1558" s="1"/>
      <c r="E1558" s="1"/>
      <c r="F1558" s="1"/>
      <c r="G1558" s="1"/>
      <c r="H1558" s="1"/>
      <c r="I1558" s="1"/>
    </row>
    <row r="1559" spans="1:9">
      <c r="A1559" s="1">
        <v>1557</v>
      </c>
      <c r="B1559" s="4"/>
      <c r="C1559" s="2"/>
      <c r="D1559" s="1"/>
      <c r="E1559" s="1"/>
      <c r="F1559" s="1"/>
      <c r="G1559" s="1"/>
      <c r="H1559" s="1"/>
      <c r="I1559" s="1"/>
    </row>
    <row r="1560" spans="1:9">
      <c r="A1560" s="1">
        <v>1558</v>
      </c>
      <c r="B1560" s="4"/>
      <c r="C1560" s="2"/>
      <c r="D1560" s="1"/>
      <c r="E1560" s="1"/>
      <c r="F1560" s="1"/>
      <c r="G1560" s="1"/>
      <c r="H1560" s="1"/>
      <c r="I1560" s="1"/>
    </row>
    <row r="1561" spans="1:9">
      <c r="A1561" s="1">
        <v>1559</v>
      </c>
      <c r="B1561" s="4"/>
      <c r="C1561" s="2"/>
      <c r="D1561" s="1"/>
      <c r="E1561" s="1"/>
      <c r="F1561" s="1"/>
      <c r="G1561" s="1"/>
      <c r="H1561" s="1"/>
      <c r="I1561" s="1"/>
    </row>
    <row r="1562" spans="1:9">
      <c r="A1562" s="1">
        <v>1560</v>
      </c>
      <c r="B1562" s="4"/>
      <c r="C1562" s="2"/>
      <c r="D1562" s="1"/>
      <c r="E1562" s="1"/>
      <c r="F1562" s="1"/>
      <c r="G1562" s="1"/>
      <c r="H1562" s="1"/>
      <c r="I1562" s="1"/>
    </row>
    <row r="1563" spans="1:9">
      <c r="A1563" s="1">
        <v>1561</v>
      </c>
      <c r="B1563" s="4"/>
      <c r="C1563" s="2"/>
      <c r="D1563" s="1"/>
      <c r="E1563" s="1"/>
      <c r="F1563" s="1"/>
      <c r="G1563" s="1"/>
      <c r="H1563" s="1"/>
      <c r="I1563" s="1"/>
    </row>
    <row r="1564" spans="1:9">
      <c r="A1564" s="1">
        <v>1562</v>
      </c>
      <c r="B1564" s="4"/>
      <c r="C1564" s="2"/>
      <c r="D1564" s="1"/>
      <c r="E1564" s="1"/>
      <c r="F1564" s="1"/>
      <c r="G1564" s="1"/>
      <c r="H1564" s="1"/>
      <c r="I1564" s="1"/>
    </row>
    <row r="1565" spans="1:9">
      <c r="A1565" s="1">
        <v>1563</v>
      </c>
      <c r="B1565" s="4"/>
      <c r="C1565" s="2"/>
      <c r="D1565" s="1"/>
      <c r="E1565" s="1"/>
      <c r="F1565" s="1"/>
      <c r="G1565" s="1"/>
      <c r="H1565" s="1"/>
      <c r="I1565" s="1"/>
    </row>
    <row r="1566" spans="1:9">
      <c r="A1566" s="1">
        <v>1564</v>
      </c>
      <c r="B1566" s="4"/>
      <c r="C1566" s="2"/>
      <c r="D1566" s="1"/>
      <c r="E1566" s="1"/>
      <c r="F1566" s="1"/>
      <c r="G1566" s="1"/>
      <c r="H1566" s="1"/>
      <c r="I1566" s="1"/>
    </row>
    <row r="1567" spans="1:9">
      <c r="A1567" s="1">
        <v>1565</v>
      </c>
      <c r="B1567" s="4"/>
      <c r="C1567" s="2"/>
      <c r="D1567" s="1"/>
      <c r="E1567" s="1"/>
      <c r="F1567" s="1"/>
      <c r="G1567" s="1"/>
      <c r="H1567" s="1"/>
      <c r="I1567" s="1"/>
    </row>
    <row r="1568" spans="1:9">
      <c r="A1568" s="1">
        <v>1566</v>
      </c>
      <c r="B1568" s="4"/>
      <c r="C1568" s="2"/>
      <c r="D1568" s="1"/>
      <c r="E1568" s="1"/>
      <c r="F1568" s="1"/>
      <c r="G1568" s="1"/>
      <c r="H1568" s="1"/>
      <c r="I1568" s="1"/>
    </row>
    <row r="1569" spans="1:9">
      <c r="A1569" s="1">
        <v>1567</v>
      </c>
      <c r="B1569" s="4"/>
      <c r="C1569" s="2"/>
      <c r="D1569" s="1"/>
      <c r="E1569" s="1"/>
      <c r="F1569" s="1"/>
      <c r="G1569" s="1"/>
      <c r="H1569" s="1"/>
      <c r="I1569" s="1"/>
    </row>
    <row r="1570" spans="1:9">
      <c r="A1570" s="1">
        <v>1568</v>
      </c>
      <c r="B1570" s="4"/>
      <c r="C1570" s="2"/>
      <c r="D1570" s="1"/>
      <c r="E1570" s="1"/>
      <c r="F1570" s="1"/>
      <c r="G1570" s="1"/>
      <c r="H1570" s="1"/>
      <c r="I1570" s="1"/>
    </row>
    <row r="1571" spans="1:9">
      <c r="A1571" s="1">
        <v>1569</v>
      </c>
      <c r="B1571" s="4"/>
      <c r="C1571" s="2"/>
      <c r="D1571" s="1"/>
      <c r="E1571" s="1"/>
      <c r="F1571" s="1"/>
      <c r="G1571" s="1"/>
      <c r="H1571" s="1"/>
      <c r="I1571" s="1"/>
    </row>
    <row r="1572" spans="1:9">
      <c r="A1572" s="1">
        <v>1570</v>
      </c>
      <c r="B1572" s="4"/>
      <c r="C1572" s="2"/>
      <c r="D1572" s="1"/>
      <c r="E1572" s="1"/>
      <c r="F1572" s="1"/>
      <c r="G1572" s="1"/>
      <c r="H1572" s="1"/>
      <c r="I1572" s="1"/>
    </row>
    <row r="1573" spans="1:9">
      <c r="A1573" s="1">
        <v>1571</v>
      </c>
      <c r="B1573" s="4"/>
      <c r="C1573" s="2"/>
      <c r="D1573" s="1"/>
      <c r="E1573" s="1"/>
      <c r="F1573" s="1"/>
      <c r="G1573" s="1"/>
      <c r="H1573" s="1"/>
      <c r="I1573" s="1"/>
    </row>
    <row r="1574" spans="1:9">
      <c r="A1574" s="1">
        <v>1572</v>
      </c>
      <c r="B1574" s="4"/>
      <c r="C1574" s="2"/>
      <c r="D1574" s="1"/>
      <c r="E1574" s="1"/>
      <c r="F1574" s="1"/>
      <c r="G1574" s="1"/>
      <c r="H1574" s="1"/>
      <c r="I1574" s="1"/>
    </row>
    <row r="1575" spans="1:9">
      <c r="A1575" s="1">
        <v>1573</v>
      </c>
      <c r="B1575" s="4"/>
      <c r="C1575" s="2"/>
      <c r="D1575" s="1"/>
      <c r="E1575" s="1"/>
      <c r="F1575" s="1"/>
      <c r="G1575" s="1"/>
      <c r="H1575" s="1"/>
      <c r="I1575" s="1"/>
    </row>
    <row r="1576" spans="1:9">
      <c r="A1576" s="1">
        <v>1574</v>
      </c>
      <c r="B1576" s="4"/>
      <c r="C1576" s="2"/>
      <c r="D1576" s="1"/>
      <c r="E1576" s="1"/>
      <c r="F1576" s="1"/>
      <c r="G1576" s="1"/>
      <c r="H1576" s="1"/>
      <c r="I1576" s="1"/>
    </row>
    <row r="1577" spans="1:9">
      <c r="A1577" s="1">
        <v>1575</v>
      </c>
      <c r="B1577" s="4"/>
      <c r="C1577" s="2"/>
      <c r="D1577" s="1"/>
      <c r="E1577" s="1"/>
      <c r="F1577" s="1"/>
      <c r="G1577" s="1"/>
      <c r="H1577" s="1"/>
      <c r="I1577" s="1"/>
    </row>
    <row r="1578" spans="1:9">
      <c r="A1578" s="1">
        <v>1576</v>
      </c>
      <c r="B1578" s="4"/>
      <c r="C1578" s="2"/>
      <c r="D1578" s="1"/>
      <c r="E1578" s="1"/>
      <c r="F1578" s="1"/>
      <c r="G1578" s="1"/>
      <c r="H1578" s="1"/>
      <c r="I1578" s="1"/>
    </row>
    <row r="1579" spans="1:9">
      <c r="A1579" s="1">
        <v>1577</v>
      </c>
      <c r="B1579" s="4"/>
      <c r="C1579" s="2"/>
      <c r="D1579" s="1"/>
      <c r="E1579" s="1"/>
      <c r="F1579" s="1"/>
      <c r="G1579" s="1"/>
      <c r="H1579" s="1"/>
      <c r="I1579" s="1"/>
    </row>
    <row r="1580" spans="1:9">
      <c r="A1580" s="1">
        <v>1578</v>
      </c>
      <c r="B1580" s="4"/>
      <c r="C1580" s="2"/>
      <c r="D1580" s="1"/>
      <c r="E1580" s="1"/>
      <c r="F1580" s="1"/>
      <c r="G1580" s="1"/>
      <c r="H1580" s="1"/>
      <c r="I1580" s="1"/>
    </row>
    <row r="1581" spans="1:9">
      <c r="A1581" s="1">
        <v>1579</v>
      </c>
      <c r="B1581" s="4"/>
      <c r="C1581" s="2"/>
      <c r="D1581" s="1"/>
      <c r="E1581" s="1"/>
      <c r="F1581" s="1"/>
      <c r="G1581" s="1"/>
      <c r="H1581" s="1"/>
      <c r="I1581" s="1"/>
    </row>
    <row r="1582" spans="1:9">
      <c r="A1582" s="1">
        <v>1580</v>
      </c>
      <c r="B1582" s="4"/>
      <c r="C1582" s="2"/>
      <c r="D1582" s="1"/>
      <c r="E1582" s="1"/>
      <c r="F1582" s="1"/>
      <c r="G1582" s="1"/>
      <c r="H1582" s="1"/>
      <c r="I1582" s="1"/>
    </row>
    <row r="1583" spans="1:9">
      <c r="A1583" s="1">
        <v>1581</v>
      </c>
      <c r="B1583" s="4"/>
      <c r="C1583" s="2"/>
      <c r="D1583" s="1"/>
      <c r="E1583" s="1"/>
      <c r="F1583" s="1"/>
      <c r="G1583" s="1"/>
      <c r="H1583" s="1"/>
      <c r="I1583" s="1"/>
    </row>
    <row r="1584" spans="1:9">
      <c r="A1584" s="1">
        <v>1582</v>
      </c>
      <c r="B1584" s="4"/>
      <c r="C1584" s="2"/>
      <c r="D1584" s="1"/>
      <c r="E1584" s="1"/>
      <c r="F1584" s="1"/>
      <c r="G1584" s="1"/>
      <c r="H1584" s="1"/>
      <c r="I1584" s="1"/>
    </row>
    <row r="1585" spans="1:9">
      <c r="A1585" s="1">
        <v>1583</v>
      </c>
      <c r="B1585" s="4"/>
      <c r="C1585" s="2"/>
      <c r="D1585" s="1"/>
      <c r="E1585" s="1"/>
      <c r="F1585" s="1"/>
      <c r="G1585" s="1"/>
      <c r="H1585" s="1"/>
      <c r="I1585" s="1"/>
    </row>
    <row r="1586" spans="1:9">
      <c r="A1586" s="1">
        <v>1584</v>
      </c>
      <c r="B1586" s="4"/>
      <c r="C1586" s="2"/>
      <c r="D1586" s="1"/>
      <c r="E1586" s="1"/>
      <c r="F1586" s="1"/>
      <c r="G1586" s="1"/>
      <c r="H1586" s="1"/>
      <c r="I1586" s="1"/>
    </row>
    <row r="1587" spans="1:9">
      <c r="A1587" s="1">
        <v>1585</v>
      </c>
      <c r="B1587" s="4"/>
      <c r="C1587" s="2"/>
      <c r="D1587" s="1"/>
      <c r="E1587" s="1"/>
      <c r="F1587" s="1"/>
      <c r="G1587" s="1"/>
      <c r="H1587" s="1"/>
      <c r="I1587" s="1"/>
    </row>
    <row r="1588" spans="1:9">
      <c r="A1588" s="1">
        <v>1586</v>
      </c>
      <c r="B1588" s="4"/>
      <c r="C1588" s="2"/>
      <c r="D1588" s="1"/>
      <c r="E1588" s="1"/>
      <c r="F1588" s="1"/>
      <c r="G1588" s="1"/>
      <c r="H1588" s="1"/>
      <c r="I1588" s="1"/>
    </row>
    <row r="1589" spans="1:9">
      <c r="A1589" s="1">
        <v>1587</v>
      </c>
      <c r="B1589" s="4"/>
      <c r="C1589" s="2"/>
      <c r="D1589" s="1"/>
      <c r="E1589" s="1"/>
      <c r="F1589" s="1"/>
      <c r="G1589" s="1"/>
      <c r="H1589" s="1"/>
      <c r="I1589" s="1"/>
    </row>
    <row r="1590" spans="1:9">
      <c r="A1590" s="1">
        <v>1588</v>
      </c>
      <c r="B1590" s="4"/>
      <c r="C1590" s="2"/>
      <c r="D1590" s="1"/>
      <c r="E1590" s="1"/>
      <c r="F1590" s="1"/>
      <c r="G1590" s="1"/>
      <c r="H1590" s="1"/>
      <c r="I1590" s="1"/>
    </row>
    <row r="1591" spans="1:9">
      <c r="A1591" s="1">
        <v>1589</v>
      </c>
      <c r="B1591" s="4"/>
      <c r="C1591" s="2"/>
      <c r="D1591" s="1"/>
      <c r="E1591" s="1"/>
      <c r="F1591" s="1"/>
      <c r="G1591" s="1"/>
      <c r="H1591" s="1"/>
      <c r="I1591" s="1"/>
    </row>
    <row r="1592" spans="1:9">
      <c r="A1592" s="1">
        <v>1590</v>
      </c>
      <c r="B1592" s="4"/>
      <c r="C1592" s="2"/>
      <c r="D1592" s="1"/>
      <c r="E1592" s="1"/>
      <c r="F1592" s="1"/>
      <c r="G1592" s="1"/>
      <c r="H1592" s="1"/>
      <c r="I1592" s="1"/>
    </row>
    <row r="1593" spans="1:9">
      <c r="A1593" s="1">
        <v>1591</v>
      </c>
      <c r="B1593" s="4"/>
      <c r="C1593" s="2"/>
      <c r="D1593" s="1"/>
      <c r="E1593" s="1"/>
      <c r="F1593" s="1"/>
      <c r="G1593" s="1"/>
      <c r="H1593" s="1"/>
      <c r="I1593" s="1"/>
    </row>
    <row r="1594" spans="1:9">
      <c r="A1594" s="1">
        <v>1592</v>
      </c>
      <c r="B1594" s="4"/>
      <c r="C1594" s="2"/>
      <c r="D1594" s="1"/>
      <c r="E1594" s="1"/>
      <c r="F1594" s="1"/>
      <c r="G1594" s="1"/>
      <c r="H1594" s="1"/>
      <c r="I1594" s="1"/>
    </row>
    <row r="1595" spans="1:9">
      <c r="A1595" s="1">
        <v>1593</v>
      </c>
      <c r="B1595" s="4"/>
      <c r="C1595" s="2"/>
      <c r="D1595" s="1"/>
      <c r="E1595" s="1"/>
      <c r="F1595" s="1"/>
      <c r="G1595" s="1"/>
      <c r="H1595" s="1"/>
      <c r="I1595" s="1"/>
    </row>
    <row r="1596" spans="1:9">
      <c r="A1596" s="1">
        <v>1594</v>
      </c>
      <c r="B1596" s="4"/>
      <c r="C1596" s="2"/>
      <c r="D1596" s="1"/>
      <c r="E1596" s="1"/>
      <c r="F1596" s="1"/>
      <c r="G1596" s="1"/>
      <c r="H1596" s="1"/>
      <c r="I1596" s="1"/>
    </row>
    <row r="1597" spans="1:9">
      <c r="A1597" s="1">
        <v>1595</v>
      </c>
      <c r="B1597" s="4"/>
      <c r="C1597" s="2"/>
      <c r="D1597" s="1"/>
      <c r="E1597" s="1"/>
      <c r="F1597" s="1"/>
      <c r="G1597" s="1"/>
      <c r="H1597" s="1"/>
      <c r="I1597" s="1"/>
    </row>
    <row r="1598" spans="1:9">
      <c r="A1598" s="1">
        <v>1596</v>
      </c>
      <c r="B1598" s="4"/>
      <c r="C1598" s="2"/>
      <c r="D1598" s="1"/>
      <c r="E1598" s="1"/>
      <c r="F1598" s="1"/>
      <c r="G1598" s="1"/>
      <c r="H1598" s="1"/>
      <c r="I1598" s="1"/>
    </row>
    <row r="1599" spans="1:9">
      <c r="A1599" s="1">
        <v>1597</v>
      </c>
      <c r="B1599" s="4"/>
      <c r="C1599" s="2"/>
      <c r="D1599" s="1"/>
      <c r="E1599" s="1"/>
      <c r="F1599" s="1"/>
      <c r="G1599" s="1"/>
      <c r="H1599" s="1"/>
      <c r="I1599" s="1"/>
    </row>
    <row r="1600" spans="1:9">
      <c r="A1600" s="1">
        <v>1598</v>
      </c>
      <c r="B1600" s="4"/>
      <c r="C1600" s="2"/>
      <c r="D1600" s="1"/>
      <c r="E1600" s="1"/>
      <c r="F1600" s="1"/>
      <c r="G1600" s="1"/>
      <c r="H1600" s="1"/>
      <c r="I1600" s="1"/>
    </row>
    <row r="1601" spans="1:9">
      <c r="A1601" s="1">
        <v>1599</v>
      </c>
      <c r="B1601" s="4"/>
      <c r="C1601" s="2"/>
      <c r="D1601" s="1"/>
      <c r="E1601" s="1"/>
      <c r="F1601" s="1"/>
      <c r="G1601" s="1"/>
      <c r="H1601" s="1"/>
      <c r="I1601" s="1"/>
    </row>
    <row r="1602" spans="1:9">
      <c r="A1602" s="1">
        <v>1600</v>
      </c>
      <c r="B1602" s="4"/>
      <c r="C1602" s="2"/>
      <c r="D1602" s="1"/>
      <c r="E1602" s="1"/>
      <c r="F1602" s="1"/>
      <c r="G1602" s="1"/>
      <c r="H1602" s="1"/>
      <c r="I1602" s="1"/>
    </row>
    <row r="1603" spans="1:9">
      <c r="A1603" s="1">
        <v>1601</v>
      </c>
      <c r="B1603" s="4"/>
      <c r="C1603" s="2"/>
      <c r="D1603" s="1"/>
      <c r="E1603" s="1"/>
      <c r="F1603" s="1"/>
      <c r="G1603" s="1"/>
      <c r="H1603" s="1"/>
      <c r="I1603" s="1"/>
    </row>
    <row r="1604" spans="1:9">
      <c r="A1604" s="1">
        <v>1602</v>
      </c>
      <c r="B1604" s="4"/>
      <c r="C1604" s="2"/>
      <c r="D1604" s="1"/>
      <c r="E1604" s="1"/>
      <c r="F1604" s="1"/>
      <c r="G1604" s="1"/>
      <c r="H1604" s="1"/>
      <c r="I1604" s="1"/>
    </row>
    <row r="1605" spans="1:9">
      <c r="A1605" s="1">
        <v>1603</v>
      </c>
      <c r="B1605" s="4"/>
      <c r="C1605" s="2"/>
      <c r="D1605" s="1"/>
      <c r="E1605" s="1"/>
      <c r="F1605" s="1"/>
      <c r="G1605" s="1"/>
      <c r="H1605" s="1"/>
      <c r="I1605" s="1"/>
    </row>
    <row r="1606" spans="1:9">
      <c r="A1606" s="1">
        <v>1604</v>
      </c>
      <c r="B1606" s="4"/>
      <c r="C1606" s="2"/>
      <c r="D1606" s="1"/>
      <c r="E1606" s="1"/>
      <c r="F1606" s="1"/>
      <c r="G1606" s="1"/>
      <c r="H1606" s="1"/>
      <c r="I1606" s="1"/>
    </row>
    <row r="1607" spans="1:9">
      <c r="A1607" s="1">
        <v>1605</v>
      </c>
      <c r="B1607" s="4"/>
      <c r="C1607" s="2"/>
      <c r="D1607" s="1"/>
      <c r="E1607" s="1"/>
      <c r="F1607" s="1"/>
      <c r="G1607" s="1"/>
      <c r="H1607" s="1"/>
      <c r="I1607" s="1"/>
    </row>
    <row r="1608" spans="1:9">
      <c r="A1608" s="1">
        <v>1606</v>
      </c>
      <c r="B1608" s="4"/>
      <c r="C1608" s="2"/>
      <c r="D1608" s="1"/>
      <c r="E1608" s="1"/>
      <c r="F1608" s="1"/>
      <c r="G1608" s="1"/>
      <c r="H1608" s="1"/>
      <c r="I1608" s="1"/>
    </row>
    <row r="1609" spans="1:9">
      <c r="A1609" s="1">
        <v>1607</v>
      </c>
      <c r="B1609" s="4"/>
      <c r="C1609" s="2"/>
      <c r="D1609" s="1"/>
      <c r="E1609" s="1"/>
      <c r="F1609" s="1"/>
      <c r="G1609" s="1"/>
      <c r="H1609" s="1"/>
      <c r="I1609" s="1"/>
    </row>
    <row r="1610" spans="1:9">
      <c r="A1610" s="1">
        <v>1608</v>
      </c>
      <c r="B1610" s="4"/>
      <c r="C1610" s="2"/>
      <c r="D1610" s="1"/>
      <c r="E1610" s="1"/>
      <c r="F1610" s="1"/>
      <c r="G1610" s="1"/>
      <c r="H1610" s="1"/>
      <c r="I1610" s="1"/>
    </row>
    <row r="1611" spans="1:9">
      <c r="A1611" s="1">
        <v>1609</v>
      </c>
      <c r="B1611" s="4"/>
      <c r="C1611" s="2"/>
      <c r="D1611" s="1"/>
      <c r="E1611" s="1"/>
      <c r="F1611" s="1"/>
      <c r="G1611" s="1"/>
      <c r="H1611" s="1"/>
      <c r="I1611" s="1"/>
    </row>
    <row r="1612" spans="1:9">
      <c r="A1612" s="1">
        <v>1610</v>
      </c>
      <c r="B1612" s="4"/>
      <c r="C1612" s="2"/>
      <c r="D1612" s="1"/>
      <c r="E1612" s="1"/>
      <c r="F1612" s="1"/>
      <c r="G1612" s="1"/>
      <c r="H1612" s="1"/>
      <c r="I1612" s="1"/>
    </row>
    <row r="1613" spans="1:9">
      <c r="A1613" s="1">
        <v>1611</v>
      </c>
      <c r="B1613" s="4"/>
      <c r="C1613" s="2"/>
      <c r="D1613" s="1"/>
      <c r="E1613" s="1"/>
      <c r="F1613" s="1"/>
      <c r="G1613" s="1"/>
      <c r="H1613" s="1"/>
      <c r="I1613" s="1"/>
    </row>
    <row r="1614" spans="1:9">
      <c r="A1614" s="1">
        <v>1612</v>
      </c>
      <c r="B1614" s="4"/>
      <c r="C1614" s="2"/>
      <c r="D1614" s="1"/>
      <c r="E1614" s="1"/>
      <c r="F1614" s="1"/>
      <c r="G1614" s="1"/>
      <c r="H1614" s="1"/>
      <c r="I1614" s="1"/>
    </row>
    <row r="1615" spans="1:9">
      <c r="A1615" s="1">
        <v>1613</v>
      </c>
      <c r="B1615" s="4"/>
      <c r="C1615" s="2"/>
      <c r="D1615" s="1"/>
      <c r="E1615" s="1"/>
      <c r="F1615" s="1"/>
      <c r="G1615" s="1"/>
      <c r="H1615" s="1"/>
      <c r="I1615" s="1"/>
    </row>
    <row r="1616" spans="1:9">
      <c r="A1616" s="1">
        <v>1614</v>
      </c>
      <c r="B1616" s="4"/>
      <c r="C1616" s="2"/>
      <c r="D1616" s="1"/>
      <c r="E1616" s="1"/>
      <c r="F1616" s="1"/>
      <c r="G1616" s="1"/>
      <c r="H1616" s="1"/>
      <c r="I1616" s="1"/>
    </row>
    <row r="1617" spans="1:9">
      <c r="A1617" s="1">
        <v>1615</v>
      </c>
      <c r="B1617" s="4"/>
      <c r="C1617" s="2"/>
      <c r="D1617" s="1"/>
      <c r="E1617" s="1"/>
      <c r="F1617" s="1"/>
      <c r="G1617" s="1"/>
      <c r="H1617" s="1"/>
      <c r="I1617" s="1"/>
    </row>
    <row r="1618" spans="1:9">
      <c r="A1618" s="1">
        <v>1616</v>
      </c>
      <c r="B1618" s="4"/>
      <c r="C1618" s="2"/>
      <c r="D1618" s="1"/>
      <c r="E1618" s="1"/>
      <c r="F1618" s="1"/>
      <c r="G1618" s="1"/>
      <c r="H1618" s="1"/>
      <c r="I1618" s="1"/>
    </row>
    <row r="1619" spans="1:9">
      <c r="A1619" s="1">
        <v>1617</v>
      </c>
      <c r="B1619" s="4"/>
      <c r="C1619" s="2"/>
      <c r="D1619" s="1"/>
      <c r="E1619" s="1"/>
      <c r="F1619" s="1"/>
      <c r="G1619" s="1"/>
      <c r="H1619" s="1"/>
      <c r="I1619" s="1"/>
    </row>
    <row r="1620" spans="1:9">
      <c r="A1620" s="1">
        <v>1618</v>
      </c>
      <c r="B1620" s="4"/>
      <c r="C1620" s="2"/>
      <c r="D1620" s="1"/>
      <c r="E1620" s="1"/>
      <c r="F1620" s="1"/>
      <c r="G1620" s="1"/>
      <c r="H1620" s="1"/>
      <c r="I1620" s="1"/>
    </row>
    <row r="1621" spans="1:9">
      <c r="A1621" s="1">
        <v>1619</v>
      </c>
      <c r="B1621" s="4"/>
      <c r="C1621" s="2"/>
      <c r="D1621" s="1"/>
      <c r="E1621" s="1"/>
      <c r="F1621" s="1"/>
      <c r="G1621" s="1"/>
      <c r="H1621" s="1"/>
      <c r="I1621" s="1"/>
    </row>
    <row r="1622" spans="1:9">
      <c r="A1622" s="1">
        <v>1620</v>
      </c>
      <c r="B1622" s="4"/>
      <c r="C1622" s="2"/>
      <c r="D1622" s="1"/>
      <c r="E1622" s="1"/>
      <c r="F1622" s="1"/>
      <c r="G1622" s="1"/>
      <c r="H1622" s="1"/>
      <c r="I1622" s="1"/>
    </row>
    <row r="1623" spans="1:9">
      <c r="A1623" s="1">
        <v>1621</v>
      </c>
      <c r="B1623" s="4"/>
      <c r="C1623" s="2"/>
      <c r="D1623" s="1"/>
      <c r="E1623" s="1"/>
      <c r="F1623" s="1"/>
      <c r="G1623" s="1"/>
      <c r="H1623" s="1"/>
      <c r="I1623" s="1"/>
    </row>
    <row r="1624" spans="1:9">
      <c r="A1624" s="1">
        <v>1622</v>
      </c>
      <c r="B1624" s="4"/>
      <c r="C1624" s="2"/>
      <c r="D1624" s="1"/>
      <c r="E1624" s="1"/>
      <c r="F1624" s="1"/>
      <c r="G1624" s="1"/>
      <c r="H1624" s="1"/>
      <c r="I1624" s="1"/>
    </row>
    <row r="1625" spans="1:9">
      <c r="A1625" s="1">
        <v>1623</v>
      </c>
      <c r="B1625" s="4"/>
      <c r="C1625" s="2"/>
      <c r="D1625" s="1"/>
      <c r="E1625" s="1"/>
      <c r="F1625" s="1"/>
      <c r="G1625" s="1"/>
      <c r="H1625" s="1"/>
      <c r="I1625" s="1"/>
    </row>
    <row r="1626" spans="1:9">
      <c r="A1626" s="1">
        <v>1624</v>
      </c>
      <c r="B1626" s="4"/>
      <c r="C1626" s="2"/>
      <c r="D1626" s="1"/>
      <c r="E1626" s="1"/>
      <c r="F1626" s="1"/>
      <c r="G1626" s="1"/>
      <c r="H1626" s="1"/>
      <c r="I1626" s="1"/>
    </row>
    <row r="1627" spans="1:9">
      <c r="A1627" s="1">
        <v>1625</v>
      </c>
      <c r="B1627" s="4"/>
      <c r="C1627" s="2"/>
      <c r="D1627" s="1"/>
      <c r="E1627" s="1"/>
      <c r="F1627" s="1"/>
      <c r="G1627" s="1"/>
      <c r="H1627" s="1"/>
      <c r="I1627" s="1"/>
    </row>
    <row r="1628" spans="1:9">
      <c r="A1628" s="1">
        <v>1626</v>
      </c>
      <c r="B1628" s="4"/>
      <c r="C1628" s="2"/>
      <c r="D1628" s="1"/>
      <c r="E1628" s="1"/>
      <c r="F1628" s="1"/>
      <c r="G1628" s="1"/>
      <c r="H1628" s="1"/>
      <c r="I1628" s="1"/>
    </row>
    <row r="1629" spans="1:9">
      <c r="A1629" s="1">
        <v>1627</v>
      </c>
      <c r="B1629" s="4"/>
      <c r="C1629" s="2"/>
      <c r="D1629" s="1"/>
      <c r="E1629" s="1"/>
      <c r="F1629" s="1"/>
      <c r="G1629" s="1"/>
      <c r="H1629" s="1"/>
      <c r="I1629" s="1"/>
    </row>
    <row r="1630" spans="1:9">
      <c r="A1630" s="1">
        <v>1628</v>
      </c>
      <c r="B1630" s="4"/>
      <c r="C1630" s="2"/>
      <c r="D1630" s="1"/>
      <c r="E1630" s="1"/>
      <c r="F1630" s="1"/>
      <c r="G1630" s="1"/>
      <c r="H1630" s="1"/>
      <c r="I1630" s="1"/>
    </row>
    <row r="1631" spans="1:9">
      <c r="A1631" s="1">
        <v>1629</v>
      </c>
      <c r="B1631" s="4"/>
      <c r="C1631" s="2"/>
      <c r="D1631" s="1"/>
      <c r="E1631" s="1"/>
      <c r="F1631" s="1"/>
      <c r="G1631" s="1"/>
      <c r="H1631" s="1"/>
      <c r="I1631" s="1"/>
    </row>
    <row r="1632" spans="1:9">
      <c r="A1632" s="1">
        <v>1630</v>
      </c>
      <c r="B1632" s="4"/>
      <c r="C1632" s="2"/>
      <c r="D1632" s="1"/>
      <c r="E1632" s="1"/>
      <c r="F1632" s="1"/>
      <c r="G1632" s="1"/>
      <c r="H1632" s="1"/>
      <c r="I1632" s="1"/>
    </row>
    <row r="1633" spans="1:9">
      <c r="A1633" s="1">
        <v>1631</v>
      </c>
      <c r="B1633" s="4"/>
      <c r="C1633" s="2"/>
      <c r="D1633" s="1"/>
      <c r="E1633" s="1"/>
      <c r="F1633" s="1"/>
      <c r="G1633" s="1"/>
      <c r="H1633" s="1"/>
      <c r="I1633" s="1"/>
    </row>
    <row r="1634" spans="1:9">
      <c r="A1634" s="1">
        <v>1632</v>
      </c>
      <c r="B1634" s="4"/>
      <c r="C1634" s="2"/>
      <c r="D1634" s="1"/>
      <c r="E1634" s="1"/>
      <c r="F1634" s="1"/>
      <c r="G1634" s="1"/>
      <c r="H1634" s="1"/>
      <c r="I1634" s="1"/>
    </row>
    <row r="1635" spans="1:9">
      <c r="A1635" s="1">
        <v>1633</v>
      </c>
      <c r="B1635" s="4"/>
      <c r="C1635" s="2"/>
      <c r="D1635" s="1"/>
      <c r="E1635" s="1"/>
      <c r="F1635" s="1"/>
      <c r="G1635" s="1"/>
      <c r="H1635" s="1"/>
      <c r="I1635" s="1"/>
    </row>
    <row r="1636" spans="1:9">
      <c r="A1636" s="1">
        <v>1634</v>
      </c>
      <c r="B1636" s="4"/>
      <c r="C1636" s="2"/>
      <c r="D1636" s="1"/>
      <c r="E1636" s="1"/>
      <c r="F1636" s="1"/>
      <c r="G1636" s="1"/>
      <c r="H1636" s="1"/>
      <c r="I1636" s="1"/>
    </row>
    <row r="1637" spans="1:9">
      <c r="A1637" s="1">
        <v>1635</v>
      </c>
      <c r="B1637" s="4"/>
      <c r="C1637" s="2"/>
      <c r="D1637" s="1"/>
      <c r="E1637" s="1"/>
      <c r="F1637" s="1"/>
      <c r="G1637" s="1"/>
      <c r="H1637" s="1"/>
      <c r="I1637" s="1"/>
    </row>
    <row r="1638" spans="1:9">
      <c r="A1638" s="1">
        <v>1636</v>
      </c>
      <c r="B1638" s="4"/>
      <c r="C1638" s="2"/>
      <c r="D1638" s="1"/>
      <c r="E1638" s="1"/>
      <c r="F1638" s="1"/>
      <c r="G1638" s="1"/>
      <c r="H1638" s="1"/>
      <c r="I1638" s="1"/>
    </row>
    <row r="1639" spans="1:9">
      <c r="A1639" s="1">
        <v>1637</v>
      </c>
      <c r="B1639" s="4"/>
      <c r="C1639" s="2"/>
      <c r="D1639" s="1"/>
      <c r="E1639" s="1"/>
      <c r="F1639" s="1"/>
      <c r="G1639" s="1"/>
      <c r="H1639" s="1"/>
      <c r="I1639" s="1"/>
    </row>
    <row r="1640" spans="1:9">
      <c r="A1640" s="1">
        <v>1638</v>
      </c>
      <c r="B1640" s="4"/>
      <c r="C1640" s="2"/>
      <c r="D1640" s="1"/>
      <c r="E1640" s="1"/>
      <c r="F1640" s="1"/>
      <c r="G1640" s="1"/>
      <c r="H1640" s="1"/>
      <c r="I1640" s="1"/>
    </row>
    <row r="1641" spans="1:9">
      <c r="A1641" s="1">
        <v>1639</v>
      </c>
      <c r="B1641" s="4"/>
      <c r="C1641" s="2"/>
      <c r="D1641" s="1"/>
      <c r="E1641" s="1"/>
      <c r="F1641" s="1"/>
      <c r="G1641" s="1"/>
      <c r="H1641" s="1"/>
      <c r="I1641" s="1"/>
    </row>
    <row r="1642" spans="1:9">
      <c r="A1642" s="1">
        <v>1640</v>
      </c>
      <c r="B1642" s="4"/>
      <c r="C1642" s="2"/>
      <c r="D1642" s="1"/>
      <c r="E1642" s="1"/>
      <c r="F1642" s="1"/>
      <c r="G1642" s="1"/>
      <c r="H1642" s="1"/>
      <c r="I1642" s="1"/>
    </row>
    <row r="1643" spans="1:9">
      <c r="A1643" s="1">
        <v>1641</v>
      </c>
      <c r="B1643" s="4"/>
      <c r="C1643" s="2"/>
      <c r="D1643" s="1"/>
      <c r="E1643" s="1"/>
      <c r="F1643" s="1"/>
      <c r="G1643" s="1"/>
      <c r="H1643" s="1"/>
      <c r="I1643" s="1"/>
    </row>
    <row r="1644" spans="1:9">
      <c r="A1644" s="1">
        <v>1642</v>
      </c>
      <c r="B1644" s="4"/>
      <c r="C1644" s="2"/>
      <c r="D1644" s="1"/>
      <c r="E1644" s="1"/>
      <c r="F1644" s="1"/>
      <c r="G1644" s="1"/>
      <c r="H1644" s="1"/>
      <c r="I1644" s="1"/>
    </row>
    <row r="1645" spans="1:9">
      <c r="A1645" s="1">
        <v>1643</v>
      </c>
      <c r="B1645" s="4"/>
      <c r="C1645" s="2"/>
      <c r="D1645" s="1"/>
      <c r="E1645" s="1"/>
      <c r="F1645" s="1"/>
      <c r="G1645" s="1"/>
      <c r="H1645" s="1"/>
      <c r="I1645" s="1"/>
    </row>
    <row r="1646" spans="1:9">
      <c r="A1646" s="1">
        <v>1644</v>
      </c>
      <c r="B1646" s="4"/>
      <c r="C1646" s="2"/>
      <c r="D1646" s="1"/>
      <c r="E1646" s="1"/>
      <c r="F1646" s="1"/>
      <c r="G1646" s="1"/>
      <c r="H1646" s="1"/>
      <c r="I1646" s="1"/>
    </row>
    <row r="1647" spans="1:9">
      <c r="A1647" s="1">
        <v>1645</v>
      </c>
      <c r="B1647" s="4"/>
      <c r="C1647" s="2"/>
      <c r="D1647" s="1"/>
      <c r="E1647" s="1"/>
      <c r="F1647" s="1"/>
      <c r="G1647" s="1"/>
      <c r="H1647" s="1"/>
      <c r="I1647" s="1"/>
    </row>
    <row r="1648" spans="1:9">
      <c r="A1648" s="1">
        <v>1646</v>
      </c>
      <c r="B1648" s="4"/>
      <c r="C1648" s="2"/>
      <c r="D1648" s="1"/>
      <c r="E1648" s="1"/>
      <c r="F1648" s="1"/>
      <c r="G1648" s="1"/>
      <c r="H1648" s="1"/>
      <c r="I1648" s="1"/>
    </row>
    <row r="1649" spans="1:9">
      <c r="A1649" s="1">
        <v>1647</v>
      </c>
      <c r="B1649" s="4"/>
      <c r="C1649" s="2"/>
      <c r="D1649" s="1"/>
      <c r="E1649" s="1"/>
      <c r="F1649" s="1"/>
      <c r="G1649" s="1"/>
      <c r="H1649" s="1"/>
      <c r="I1649" s="1"/>
    </row>
    <row r="1650" spans="1:9">
      <c r="A1650" s="1">
        <v>1648</v>
      </c>
      <c r="B1650" s="4"/>
      <c r="C1650" s="2"/>
      <c r="D1650" s="1"/>
      <c r="E1650" s="1"/>
      <c r="F1650" s="1"/>
      <c r="G1650" s="1"/>
      <c r="H1650" s="1"/>
      <c r="I1650" s="1"/>
    </row>
    <row r="1651" spans="1:9">
      <c r="A1651" s="1">
        <v>1649</v>
      </c>
      <c r="B1651" s="4"/>
      <c r="C1651" s="2"/>
      <c r="D1651" s="1"/>
      <c r="E1651" s="1"/>
      <c r="F1651" s="1"/>
      <c r="G1651" s="1"/>
      <c r="H1651" s="1"/>
      <c r="I1651" s="1"/>
    </row>
    <row r="1652" spans="1:9">
      <c r="A1652" s="1">
        <v>1650</v>
      </c>
      <c r="B1652" s="4"/>
      <c r="C1652" s="2"/>
      <c r="D1652" s="1"/>
      <c r="E1652" s="1"/>
      <c r="F1652" s="1"/>
      <c r="G1652" s="1"/>
      <c r="H1652" s="1"/>
      <c r="I1652" s="1"/>
    </row>
    <row r="1653" spans="1:9">
      <c r="A1653" s="1">
        <v>1651</v>
      </c>
      <c r="B1653" s="4"/>
      <c r="C1653" s="2"/>
      <c r="D1653" s="1"/>
      <c r="E1653" s="1"/>
      <c r="F1653" s="1"/>
      <c r="G1653" s="1"/>
      <c r="H1653" s="1"/>
      <c r="I1653" s="1"/>
    </row>
    <row r="1654" spans="1:9">
      <c r="A1654" s="1">
        <v>1652</v>
      </c>
      <c r="B1654" s="4"/>
      <c r="C1654" s="2"/>
      <c r="D1654" s="1"/>
      <c r="E1654" s="1"/>
      <c r="F1654" s="1"/>
      <c r="G1654" s="1"/>
      <c r="H1654" s="1"/>
      <c r="I1654" s="1"/>
    </row>
    <row r="1655" spans="1:9">
      <c r="A1655" s="1">
        <v>1653</v>
      </c>
      <c r="B1655" s="4"/>
      <c r="C1655" s="2"/>
      <c r="D1655" s="1"/>
      <c r="E1655" s="1"/>
      <c r="F1655" s="1"/>
      <c r="G1655" s="1"/>
      <c r="H1655" s="1"/>
      <c r="I1655" s="1"/>
    </row>
    <row r="1656" spans="1:9">
      <c r="A1656" s="1">
        <v>1654</v>
      </c>
      <c r="B1656" s="4"/>
      <c r="C1656" s="2"/>
      <c r="D1656" s="1"/>
      <c r="E1656" s="1"/>
      <c r="F1656" s="1"/>
      <c r="G1656" s="1"/>
      <c r="H1656" s="1"/>
      <c r="I1656" s="1"/>
    </row>
    <row r="1657" spans="1:9">
      <c r="A1657" s="1">
        <v>1655</v>
      </c>
      <c r="B1657" s="4"/>
      <c r="C1657" s="2"/>
      <c r="D1657" s="1"/>
      <c r="E1657" s="1"/>
      <c r="F1657" s="1"/>
      <c r="G1657" s="1"/>
      <c r="H1657" s="1"/>
      <c r="I1657" s="1"/>
    </row>
    <row r="1658" spans="1:9">
      <c r="A1658" s="1">
        <v>1656</v>
      </c>
      <c r="B1658" s="4"/>
      <c r="C1658" s="2"/>
      <c r="D1658" s="1"/>
      <c r="E1658" s="1"/>
      <c r="F1658" s="1"/>
      <c r="G1658" s="1"/>
      <c r="H1658" s="1"/>
      <c r="I1658" s="1"/>
    </row>
    <row r="1659" spans="1:9">
      <c r="A1659" s="1">
        <v>1657</v>
      </c>
      <c r="B1659" s="4"/>
      <c r="C1659" s="2"/>
      <c r="D1659" s="1"/>
      <c r="E1659" s="1"/>
      <c r="F1659" s="1"/>
      <c r="G1659" s="1"/>
      <c r="H1659" s="1"/>
      <c r="I1659" s="1"/>
    </row>
    <row r="1660" spans="1:9">
      <c r="A1660" s="1">
        <v>1658</v>
      </c>
      <c r="B1660" s="4"/>
      <c r="C1660" s="2"/>
      <c r="D1660" s="1"/>
      <c r="E1660" s="1"/>
      <c r="F1660" s="1"/>
      <c r="G1660" s="1"/>
      <c r="H1660" s="1"/>
      <c r="I1660" s="1"/>
    </row>
    <row r="1661" spans="1:9">
      <c r="A1661" s="1">
        <v>1659</v>
      </c>
      <c r="B1661" s="4"/>
      <c r="C1661" s="2"/>
      <c r="D1661" s="1"/>
      <c r="E1661" s="1"/>
      <c r="F1661" s="1"/>
      <c r="G1661" s="1"/>
      <c r="H1661" s="1"/>
      <c r="I1661" s="1"/>
    </row>
    <row r="1662" spans="1:9">
      <c r="A1662" s="1">
        <v>1660</v>
      </c>
      <c r="B1662" s="4"/>
      <c r="C1662" s="2"/>
      <c r="D1662" s="1"/>
      <c r="E1662" s="1"/>
      <c r="F1662" s="1"/>
      <c r="G1662" s="1"/>
      <c r="H1662" s="1"/>
      <c r="I1662" s="1"/>
    </row>
    <row r="1663" spans="1:9">
      <c r="A1663" s="1">
        <v>1661</v>
      </c>
      <c r="B1663" s="4"/>
      <c r="C1663" s="2"/>
      <c r="D1663" s="1"/>
      <c r="E1663" s="1"/>
      <c r="F1663" s="1"/>
      <c r="G1663" s="1"/>
      <c r="H1663" s="1"/>
      <c r="I1663" s="1"/>
    </row>
    <row r="1664" spans="1:9">
      <c r="A1664" s="1">
        <v>1662</v>
      </c>
      <c r="B1664" s="4"/>
      <c r="C1664" s="2"/>
      <c r="D1664" s="1"/>
      <c r="E1664" s="1"/>
      <c r="F1664" s="1"/>
      <c r="G1664" s="1"/>
      <c r="H1664" s="1"/>
      <c r="I1664" s="1"/>
    </row>
    <row r="1665" spans="1:9">
      <c r="A1665" s="1">
        <v>1663</v>
      </c>
      <c r="B1665" s="4"/>
      <c r="C1665" s="2"/>
      <c r="D1665" s="1"/>
      <c r="E1665" s="1"/>
      <c r="F1665" s="1"/>
      <c r="G1665" s="1"/>
      <c r="H1665" s="1"/>
      <c r="I1665" s="1"/>
    </row>
    <row r="1666" spans="1:9">
      <c r="A1666" s="1">
        <v>1664</v>
      </c>
      <c r="B1666" s="4"/>
      <c r="C1666" s="2"/>
      <c r="D1666" s="1"/>
      <c r="E1666" s="1"/>
      <c r="F1666" s="1"/>
      <c r="G1666" s="1"/>
      <c r="H1666" s="1"/>
      <c r="I1666" s="1"/>
    </row>
    <row r="1667" spans="1:9">
      <c r="A1667" s="1">
        <v>1665</v>
      </c>
      <c r="B1667" s="4"/>
      <c r="C1667" s="2"/>
      <c r="D1667" s="1"/>
      <c r="E1667" s="1"/>
      <c r="F1667" s="1"/>
      <c r="G1667" s="1"/>
      <c r="H1667" s="1"/>
      <c r="I1667" s="1"/>
    </row>
    <row r="1668" spans="1:9">
      <c r="A1668" s="1">
        <v>1666</v>
      </c>
      <c r="B1668" s="4"/>
      <c r="C1668" s="2"/>
      <c r="D1668" s="1"/>
      <c r="E1668" s="1"/>
      <c r="F1668" s="1"/>
      <c r="G1668" s="1"/>
      <c r="H1668" s="1"/>
      <c r="I1668" s="1"/>
    </row>
    <row r="1669" spans="1:9">
      <c r="A1669" s="1">
        <v>1667</v>
      </c>
      <c r="B1669" s="4"/>
      <c r="C1669" s="2"/>
      <c r="D1669" s="1"/>
      <c r="E1669" s="1"/>
      <c r="F1669" s="1"/>
      <c r="G1669" s="1"/>
      <c r="H1669" s="1"/>
      <c r="I1669" s="1"/>
    </row>
    <row r="1670" spans="1:9">
      <c r="A1670" s="1">
        <v>1668</v>
      </c>
      <c r="B1670" s="4"/>
      <c r="C1670" s="2"/>
      <c r="D1670" s="1"/>
      <c r="E1670" s="1"/>
      <c r="F1670" s="1"/>
      <c r="G1670" s="1"/>
      <c r="H1670" s="1"/>
      <c r="I1670" s="1"/>
    </row>
    <row r="1671" spans="1:9">
      <c r="A1671" s="1">
        <v>1669</v>
      </c>
      <c r="B1671" s="4"/>
      <c r="C1671" s="2"/>
      <c r="D1671" s="1"/>
      <c r="E1671" s="1"/>
      <c r="F1671" s="1"/>
      <c r="G1671" s="1"/>
      <c r="H1671" s="1"/>
      <c r="I1671" s="1"/>
    </row>
    <row r="1672" spans="1:9">
      <c r="A1672" s="1">
        <v>1670</v>
      </c>
      <c r="B1672" s="4"/>
      <c r="C1672" s="2"/>
      <c r="D1672" s="1"/>
      <c r="E1672" s="1"/>
      <c r="F1672" s="1"/>
      <c r="G1672" s="1"/>
      <c r="H1672" s="1"/>
      <c r="I1672" s="1"/>
    </row>
    <row r="1673" spans="1:9">
      <c r="A1673" s="1">
        <v>1671</v>
      </c>
      <c r="B1673" s="4"/>
      <c r="C1673" s="2"/>
      <c r="D1673" s="1"/>
      <c r="E1673" s="1"/>
      <c r="F1673" s="1"/>
      <c r="G1673" s="1"/>
      <c r="H1673" s="1"/>
      <c r="I1673" s="1"/>
    </row>
    <row r="1674" spans="1:9">
      <c r="A1674" s="1">
        <v>1672</v>
      </c>
      <c r="B1674" s="4"/>
      <c r="C1674" s="2"/>
      <c r="D1674" s="1"/>
      <c r="E1674" s="1"/>
      <c r="F1674" s="1"/>
      <c r="G1674" s="1"/>
      <c r="H1674" s="1"/>
      <c r="I1674" s="1"/>
    </row>
    <row r="1675" spans="1:9">
      <c r="A1675" s="1">
        <v>1673</v>
      </c>
      <c r="B1675" s="4"/>
      <c r="C1675" s="2"/>
      <c r="D1675" s="1"/>
      <c r="E1675" s="1"/>
      <c r="F1675" s="1"/>
      <c r="G1675" s="1"/>
      <c r="H1675" s="1"/>
      <c r="I1675" s="1"/>
    </row>
    <row r="1676" spans="1:9">
      <c r="A1676" s="1">
        <v>1674</v>
      </c>
      <c r="B1676" s="4"/>
      <c r="C1676" s="2"/>
      <c r="D1676" s="1"/>
      <c r="E1676" s="1"/>
      <c r="F1676" s="1"/>
      <c r="G1676" s="1"/>
      <c r="H1676" s="1"/>
      <c r="I1676" s="1"/>
    </row>
    <row r="1677" spans="1:9">
      <c r="A1677" s="1">
        <v>1675</v>
      </c>
      <c r="B1677" s="4"/>
      <c r="C1677" s="2"/>
      <c r="D1677" s="1"/>
      <c r="E1677" s="1"/>
      <c r="F1677" s="1"/>
      <c r="G1677" s="1"/>
      <c r="H1677" s="1"/>
      <c r="I1677" s="1"/>
    </row>
    <row r="1678" spans="1:9">
      <c r="A1678" s="1">
        <v>1676</v>
      </c>
      <c r="B1678" s="4"/>
      <c r="C1678" s="2"/>
      <c r="D1678" s="1"/>
      <c r="E1678" s="1"/>
      <c r="F1678" s="1"/>
      <c r="G1678" s="1"/>
      <c r="H1678" s="1"/>
      <c r="I1678" s="1"/>
    </row>
    <row r="1679" spans="1:9">
      <c r="A1679" s="1">
        <v>1677</v>
      </c>
      <c r="B1679" s="4"/>
      <c r="C1679" s="2"/>
      <c r="D1679" s="1"/>
      <c r="E1679" s="1"/>
      <c r="F1679" s="1"/>
      <c r="G1679" s="1"/>
      <c r="H1679" s="1"/>
      <c r="I1679" s="1"/>
    </row>
    <row r="1680" spans="1:9">
      <c r="A1680" s="1">
        <v>1678</v>
      </c>
      <c r="B1680" s="4"/>
      <c r="C1680" s="2"/>
      <c r="D1680" s="1"/>
      <c r="E1680" s="1"/>
      <c r="F1680" s="1"/>
      <c r="G1680" s="1"/>
      <c r="H1680" s="1"/>
      <c r="I1680" s="1"/>
    </row>
    <row r="1681" spans="1:9">
      <c r="A1681" s="1">
        <v>1679</v>
      </c>
      <c r="B1681" s="4"/>
      <c r="C1681" s="2"/>
      <c r="D1681" s="1"/>
      <c r="E1681" s="1"/>
      <c r="F1681" s="1"/>
      <c r="G1681" s="1"/>
      <c r="H1681" s="1"/>
      <c r="I1681" s="1"/>
    </row>
    <row r="1682" spans="1:9">
      <c r="A1682" s="1">
        <v>1680</v>
      </c>
      <c r="B1682" s="4"/>
      <c r="C1682" s="2"/>
      <c r="D1682" s="1"/>
      <c r="E1682" s="1"/>
      <c r="F1682" s="1"/>
      <c r="G1682" s="1"/>
      <c r="H1682" s="1"/>
      <c r="I1682" s="1"/>
    </row>
    <row r="1683" spans="1:9">
      <c r="A1683" s="1">
        <v>1681</v>
      </c>
      <c r="B1683" s="4"/>
      <c r="C1683" s="2"/>
      <c r="D1683" s="1"/>
      <c r="E1683" s="1"/>
      <c r="F1683" s="1"/>
      <c r="G1683" s="1"/>
      <c r="H1683" s="1"/>
      <c r="I1683" s="1"/>
    </row>
    <row r="1684" spans="1:9">
      <c r="A1684" s="1">
        <v>1682</v>
      </c>
      <c r="B1684" s="4"/>
      <c r="C1684" s="2"/>
      <c r="D1684" s="1"/>
      <c r="E1684" s="1"/>
      <c r="F1684" s="1"/>
      <c r="G1684" s="1"/>
      <c r="H1684" s="1"/>
      <c r="I1684" s="1"/>
    </row>
    <row r="1685" spans="1:9">
      <c r="A1685" s="1">
        <v>1683</v>
      </c>
      <c r="B1685" s="4"/>
      <c r="C1685" s="2"/>
      <c r="D1685" s="1"/>
      <c r="E1685" s="1"/>
      <c r="F1685" s="1"/>
      <c r="G1685" s="1"/>
      <c r="H1685" s="1"/>
      <c r="I1685" s="1"/>
    </row>
    <row r="1686" spans="1:9">
      <c r="A1686" s="1">
        <v>1684</v>
      </c>
      <c r="B1686" s="4"/>
      <c r="C1686" s="2"/>
      <c r="D1686" s="1"/>
      <c r="E1686" s="1"/>
      <c r="F1686" s="1"/>
      <c r="G1686" s="1"/>
      <c r="H1686" s="1"/>
      <c r="I1686" s="1"/>
    </row>
    <row r="1687" spans="1:9">
      <c r="A1687" s="1">
        <v>1685</v>
      </c>
      <c r="B1687" s="4"/>
      <c r="C1687" s="2"/>
      <c r="D1687" s="1"/>
      <c r="E1687" s="1"/>
      <c r="F1687" s="1"/>
      <c r="G1687" s="1"/>
      <c r="H1687" s="1"/>
      <c r="I1687" s="1"/>
    </row>
    <row r="1688" spans="1:9">
      <c r="A1688" s="1">
        <v>1686</v>
      </c>
      <c r="B1688" s="4"/>
      <c r="C1688" s="2"/>
      <c r="D1688" s="1"/>
      <c r="E1688" s="1"/>
      <c r="F1688" s="1"/>
      <c r="G1688" s="1"/>
      <c r="H1688" s="1"/>
      <c r="I1688" s="1"/>
    </row>
    <row r="1689" spans="1:9">
      <c r="A1689" s="1">
        <v>1687</v>
      </c>
      <c r="B1689" s="4"/>
      <c r="C1689" s="2"/>
      <c r="D1689" s="1"/>
      <c r="E1689" s="1"/>
      <c r="F1689" s="1"/>
      <c r="G1689" s="1"/>
      <c r="H1689" s="1"/>
      <c r="I1689" s="1"/>
    </row>
    <row r="1690" spans="1:9">
      <c r="A1690" s="1">
        <v>1688</v>
      </c>
      <c r="B1690" s="4"/>
      <c r="C1690" s="2"/>
      <c r="D1690" s="1"/>
      <c r="E1690" s="1"/>
      <c r="F1690" s="1"/>
      <c r="G1690" s="1"/>
      <c r="H1690" s="1"/>
      <c r="I1690" s="1"/>
    </row>
    <row r="1691" spans="1:9">
      <c r="A1691" s="1">
        <v>1689</v>
      </c>
      <c r="B1691" s="4"/>
      <c r="C1691" s="2"/>
      <c r="D1691" s="1"/>
      <c r="E1691" s="1"/>
      <c r="F1691" s="1"/>
      <c r="G1691" s="1"/>
      <c r="H1691" s="1"/>
      <c r="I1691" s="1"/>
    </row>
    <row r="1692" spans="1:9">
      <c r="A1692" s="1">
        <v>1690</v>
      </c>
      <c r="B1692" s="4"/>
      <c r="C1692" s="2"/>
      <c r="D1692" s="1"/>
      <c r="E1692" s="1"/>
      <c r="F1692" s="1"/>
      <c r="G1692" s="1"/>
      <c r="H1692" s="1"/>
      <c r="I1692" s="1"/>
    </row>
    <row r="1693" spans="1:9">
      <c r="A1693" s="1">
        <v>1691</v>
      </c>
      <c r="B1693" s="4"/>
      <c r="C1693" s="2"/>
      <c r="D1693" s="1"/>
      <c r="E1693" s="1"/>
      <c r="F1693" s="1"/>
      <c r="G1693" s="1"/>
      <c r="H1693" s="1"/>
      <c r="I1693" s="1"/>
    </row>
    <row r="1694" spans="1:9">
      <c r="A1694" s="1">
        <v>1692</v>
      </c>
      <c r="B1694" s="4"/>
      <c r="C1694" s="2"/>
      <c r="D1694" s="1"/>
      <c r="E1694" s="1"/>
      <c r="F1694" s="1"/>
      <c r="G1694" s="1"/>
      <c r="H1694" s="1"/>
      <c r="I1694" s="1"/>
    </row>
    <row r="1695" spans="1:9">
      <c r="A1695" s="1">
        <v>1693</v>
      </c>
      <c r="B1695" s="4"/>
      <c r="C1695" s="2"/>
      <c r="D1695" s="1"/>
      <c r="E1695" s="1"/>
      <c r="F1695" s="1"/>
      <c r="G1695" s="1"/>
      <c r="H1695" s="1"/>
      <c r="I1695" s="1"/>
    </row>
    <row r="1696" spans="1:9">
      <c r="A1696" s="1">
        <v>1694</v>
      </c>
      <c r="B1696" s="4"/>
      <c r="C1696" s="2"/>
      <c r="D1696" s="1"/>
      <c r="E1696" s="1"/>
      <c r="F1696" s="1"/>
      <c r="G1696" s="1"/>
      <c r="H1696" s="1"/>
      <c r="I1696" s="1"/>
    </row>
    <row r="1697" spans="1:9">
      <c r="A1697" s="1">
        <v>1695</v>
      </c>
      <c r="B1697" s="4"/>
      <c r="C1697" s="2"/>
      <c r="D1697" s="1"/>
      <c r="E1697" s="1"/>
      <c r="F1697" s="1"/>
      <c r="G1697" s="1"/>
      <c r="H1697" s="1"/>
      <c r="I1697" s="1"/>
    </row>
    <row r="1698" spans="1:9">
      <c r="A1698" s="1">
        <v>1696</v>
      </c>
      <c r="B1698" s="4"/>
      <c r="C1698" s="2"/>
      <c r="D1698" s="1"/>
      <c r="E1698" s="1"/>
      <c r="F1698" s="1"/>
      <c r="G1698" s="1"/>
      <c r="H1698" s="1"/>
      <c r="I1698" s="1"/>
    </row>
    <row r="1699" spans="1:9">
      <c r="A1699" s="1">
        <v>1697</v>
      </c>
      <c r="B1699" s="4"/>
      <c r="C1699" s="2"/>
      <c r="D1699" s="1"/>
      <c r="E1699" s="1"/>
      <c r="F1699" s="1"/>
      <c r="G1699" s="1"/>
      <c r="H1699" s="1"/>
      <c r="I1699" s="1"/>
    </row>
    <row r="1700" spans="1:9">
      <c r="A1700" s="1">
        <v>1698</v>
      </c>
      <c r="B1700" s="4"/>
      <c r="C1700" s="2"/>
      <c r="D1700" s="1"/>
      <c r="E1700" s="1"/>
      <c r="F1700" s="1"/>
      <c r="G1700" s="1"/>
      <c r="H1700" s="1"/>
      <c r="I1700" s="1"/>
    </row>
    <row r="1701" spans="1:9">
      <c r="A1701" s="1">
        <v>1699</v>
      </c>
      <c r="B1701" s="4"/>
      <c r="C1701" s="2"/>
      <c r="D1701" s="1"/>
      <c r="E1701" s="1"/>
      <c r="F1701" s="1"/>
      <c r="G1701" s="1"/>
      <c r="H1701" s="1"/>
      <c r="I1701" s="1"/>
    </row>
    <row r="1702" spans="1:9">
      <c r="A1702" s="1">
        <v>1700</v>
      </c>
      <c r="B1702" s="4"/>
      <c r="C1702" s="2"/>
      <c r="D1702" s="1"/>
      <c r="E1702" s="1"/>
      <c r="F1702" s="1"/>
      <c r="G1702" s="1"/>
      <c r="H1702" s="1"/>
      <c r="I1702" s="1"/>
    </row>
    <row r="1703" spans="1:9">
      <c r="A1703" s="1">
        <v>1701</v>
      </c>
      <c r="B1703" s="4"/>
      <c r="C1703" s="2"/>
      <c r="D1703" s="1"/>
      <c r="E1703" s="1"/>
      <c r="F1703" s="1"/>
      <c r="G1703" s="1"/>
      <c r="H1703" s="1"/>
      <c r="I1703" s="1"/>
    </row>
    <row r="1704" spans="1:9">
      <c r="A1704" s="1">
        <v>1702</v>
      </c>
      <c r="B1704" s="4"/>
      <c r="C1704" s="2"/>
      <c r="D1704" s="1"/>
      <c r="E1704" s="1"/>
      <c r="F1704" s="1"/>
      <c r="G1704" s="1"/>
      <c r="H1704" s="1"/>
      <c r="I1704" s="1"/>
    </row>
    <row r="1705" spans="1:9">
      <c r="A1705" s="1">
        <v>1703</v>
      </c>
      <c r="B1705" s="4"/>
      <c r="C1705" s="2"/>
      <c r="D1705" s="1"/>
      <c r="E1705" s="1"/>
      <c r="F1705" s="1"/>
      <c r="G1705" s="1"/>
      <c r="H1705" s="1"/>
      <c r="I1705" s="1"/>
    </row>
    <row r="1706" spans="1:9">
      <c r="A1706" s="1">
        <v>1704</v>
      </c>
      <c r="B1706" s="4"/>
      <c r="C1706" s="2"/>
      <c r="D1706" s="1"/>
      <c r="E1706" s="1"/>
      <c r="F1706" s="1"/>
      <c r="G1706" s="1"/>
      <c r="H1706" s="1"/>
      <c r="I1706" s="1"/>
    </row>
    <row r="1707" spans="1:9">
      <c r="A1707" s="1">
        <v>1705</v>
      </c>
      <c r="B1707" s="4"/>
      <c r="C1707" s="2"/>
      <c r="D1707" s="1"/>
      <c r="E1707" s="1"/>
      <c r="F1707" s="1"/>
      <c r="G1707" s="1"/>
      <c r="H1707" s="1"/>
      <c r="I1707" s="1"/>
    </row>
    <row r="1708" spans="1:9">
      <c r="A1708" s="1">
        <v>1706</v>
      </c>
      <c r="B1708" s="4"/>
      <c r="C1708" s="2"/>
      <c r="D1708" s="1"/>
      <c r="E1708" s="1"/>
      <c r="F1708" s="1"/>
      <c r="G1708" s="1"/>
      <c r="H1708" s="1"/>
      <c r="I1708" s="1"/>
    </row>
    <row r="1709" spans="1:9">
      <c r="A1709" s="1">
        <v>1707</v>
      </c>
      <c r="B1709" s="4"/>
      <c r="C1709" s="2"/>
      <c r="D1709" s="1"/>
      <c r="E1709" s="1"/>
      <c r="F1709" s="1"/>
      <c r="G1709" s="1"/>
      <c r="H1709" s="1"/>
      <c r="I1709" s="1"/>
    </row>
    <row r="1710" spans="1:9">
      <c r="A1710" s="1">
        <v>1708</v>
      </c>
      <c r="B1710" s="4"/>
      <c r="C1710" s="2"/>
      <c r="D1710" s="1"/>
      <c r="E1710" s="1"/>
      <c r="F1710" s="1"/>
      <c r="G1710" s="1"/>
      <c r="H1710" s="1"/>
      <c r="I1710" s="1"/>
    </row>
    <row r="1711" spans="1:9">
      <c r="A1711" s="1">
        <v>1709</v>
      </c>
      <c r="B1711" s="4"/>
      <c r="C1711" s="2"/>
      <c r="D1711" s="1"/>
      <c r="E1711" s="1"/>
      <c r="F1711" s="1"/>
      <c r="G1711" s="1"/>
      <c r="H1711" s="1"/>
      <c r="I1711" s="1"/>
    </row>
    <row r="1712" spans="1:9">
      <c r="A1712" s="1">
        <v>1710</v>
      </c>
      <c r="B1712" s="4"/>
      <c r="C1712" s="2"/>
      <c r="D1712" s="1"/>
      <c r="E1712" s="1"/>
      <c r="F1712" s="1"/>
      <c r="G1712" s="1"/>
      <c r="H1712" s="1"/>
      <c r="I1712" s="1"/>
    </row>
    <row r="1713" spans="1:9">
      <c r="A1713" s="1">
        <v>1711</v>
      </c>
      <c r="B1713" s="4"/>
      <c r="C1713" s="2"/>
      <c r="D1713" s="1"/>
      <c r="E1713" s="1"/>
      <c r="F1713" s="1"/>
      <c r="G1713" s="1"/>
      <c r="H1713" s="1"/>
      <c r="I1713" s="1"/>
    </row>
    <row r="1714" spans="1:9">
      <c r="A1714" s="1">
        <v>1712</v>
      </c>
      <c r="B1714" s="4"/>
      <c r="C1714" s="2"/>
      <c r="D1714" s="1"/>
      <c r="E1714" s="1"/>
      <c r="F1714" s="1"/>
      <c r="G1714" s="1"/>
      <c r="H1714" s="1"/>
      <c r="I1714" s="1"/>
    </row>
    <row r="1715" spans="1:9">
      <c r="A1715" s="1">
        <v>1713</v>
      </c>
      <c r="B1715" s="4"/>
      <c r="C1715" s="2"/>
      <c r="D1715" s="1"/>
      <c r="E1715" s="1"/>
      <c r="F1715" s="1"/>
      <c r="G1715" s="1"/>
      <c r="H1715" s="1"/>
      <c r="I1715" s="1"/>
    </row>
    <row r="1716" spans="1:9">
      <c r="A1716" s="1">
        <v>1714</v>
      </c>
      <c r="B1716" s="4"/>
      <c r="C1716" s="2"/>
      <c r="D1716" s="1"/>
      <c r="E1716" s="1"/>
      <c r="F1716" s="1"/>
      <c r="G1716" s="1"/>
      <c r="H1716" s="1"/>
      <c r="I1716" s="1"/>
    </row>
    <row r="1717" spans="1:9">
      <c r="A1717" s="1">
        <v>1715</v>
      </c>
      <c r="B1717" s="4"/>
      <c r="C1717" s="2"/>
      <c r="D1717" s="1"/>
      <c r="E1717" s="1"/>
      <c r="F1717" s="1"/>
      <c r="G1717" s="1"/>
      <c r="H1717" s="1"/>
      <c r="I1717" s="1"/>
    </row>
    <row r="1718" spans="1:9">
      <c r="A1718" s="1">
        <v>1716</v>
      </c>
      <c r="B1718" s="4"/>
      <c r="C1718" s="2"/>
      <c r="D1718" s="1"/>
      <c r="E1718" s="1"/>
      <c r="F1718" s="1"/>
      <c r="G1718" s="1"/>
      <c r="H1718" s="1"/>
      <c r="I1718" s="1"/>
    </row>
    <row r="1719" spans="1:9">
      <c r="A1719" s="1">
        <v>1717</v>
      </c>
      <c r="B1719" s="4"/>
      <c r="C1719" s="2"/>
      <c r="D1719" s="1"/>
      <c r="E1719" s="1"/>
      <c r="F1719" s="1"/>
      <c r="G1719" s="1"/>
      <c r="H1719" s="1"/>
      <c r="I1719" s="1"/>
    </row>
    <row r="1720" spans="1:9">
      <c r="A1720" s="1">
        <v>1718</v>
      </c>
      <c r="B1720" s="4"/>
      <c r="C1720" s="2"/>
      <c r="D1720" s="1"/>
      <c r="E1720" s="1"/>
      <c r="F1720" s="1"/>
      <c r="G1720" s="1"/>
      <c r="H1720" s="1"/>
      <c r="I1720" s="1"/>
    </row>
    <row r="1721" spans="1:9">
      <c r="A1721" s="1">
        <v>1719</v>
      </c>
      <c r="B1721" s="4"/>
      <c r="C1721" s="2"/>
      <c r="D1721" s="1"/>
      <c r="E1721" s="1"/>
      <c r="F1721" s="1"/>
      <c r="G1721" s="1"/>
      <c r="H1721" s="1"/>
      <c r="I1721" s="1"/>
    </row>
    <row r="1722" spans="1:9">
      <c r="A1722" s="1">
        <v>1720</v>
      </c>
      <c r="B1722" s="4"/>
      <c r="C1722" s="2"/>
      <c r="D1722" s="1"/>
      <c r="E1722" s="1"/>
      <c r="F1722" s="1"/>
      <c r="G1722" s="1"/>
      <c r="H1722" s="1"/>
      <c r="I1722" s="1"/>
    </row>
    <row r="1723" spans="1:9">
      <c r="A1723" s="1">
        <v>1721</v>
      </c>
      <c r="B1723" s="4"/>
      <c r="C1723" s="2"/>
      <c r="D1723" s="1"/>
      <c r="E1723" s="1"/>
      <c r="F1723" s="1"/>
      <c r="G1723" s="1"/>
      <c r="H1723" s="1"/>
      <c r="I1723" s="1"/>
    </row>
    <row r="1724" spans="1:9">
      <c r="A1724" s="1">
        <v>1722</v>
      </c>
      <c r="B1724" s="4"/>
      <c r="C1724" s="2"/>
      <c r="D1724" s="1"/>
      <c r="E1724" s="1"/>
      <c r="F1724" s="1"/>
      <c r="G1724" s="1"/>
      <c r="H1724" s="1"/>
      <c r="I1724" s="1"/>
    </row>
    <row r="1725" spans="1:9">
      <c r="A1725" s="1">
        <v>1723</v>
      </c>
      <c r="B1725" s="4"/>
      <c r="C1725" s="2"/>
      <c r="D1725" s="1"/>
      <c r="E1725" s="1"/>
      <c r="F1725" s="1"/>
      <c r="G1725" s="1"/>
      <c r="H1725" s="1"/>
      <c r="I1725" s="1"/>
    </row>
    <row r="1726" spans="1:9">
      <c r="A1726" s="1">
        <v>1724</v>
      </c>
      <c r="B1726" s="4"/>
      <c r="C1726" s="2"/>
      <c r="D1726" s="1"/>
      <c r="E1726" s="1"/>
      <c r="F1726" s="1"/>
      <c r="G1726" s="1"/>
      <c r="H1726" s="1"/>
      <c r="I1726" s="1"/>
    </row>
    <row r="1727" spans="1:9">
      <c r="A1727" s="1">
        <v>1725</v>
      </c>
      <c r="B1727" s="4"/>
      <c r="C1727" s="2"/>
      <c r="D1727" s="1"/>
      <c r="E1727" s="1"/>
      <c r="F1727" s="1"/>
      <c r="G1727" s="1"/>
      <c r="H1727" s="1"/>
      <c r="I1727" s="1"/>
    </row>
    <row r="1728" spans="1:9">
      <c r="A1728" s="1">
        <v>1726</v>
      </c>
      <c r="B1728" s="4"/>
      <c r="C1728" s="2"/>
      <c r="D1728" s="1"/>
      <c r="E1728" s="1"/>
      <c r="F1728" s="1"/>
      <c r="G1728" s="1"/>
      <c r="H1728" s="1"/>
      <c r="I1728" s="1"/>
    </row>
    <row r="1729" spans="1:9">
      <c r="A1729" s="1">
        <v>1727</v>
      </c>
      <c r="B1729" s="4"/>
      <c r="C1729" s="2"/>
      <c r="D1729" s="1"/>
      <c r="E1729" s="1"/>
      <c r="F1729" s="1"/>
      <c r="G1729" s="1"/>
      <c r="H1729" s="1"/>
      <c r="I1729" s="1"/>
    </row>
    <row r="1730" spans="1:9">
      <c r="A1730" s="1">
        <v>1728</v>
      </c>
      <c r="B1730" s="4"/>
      <c r="C1730" s="2"/>
      <c r="D1730" s="1"/>
      <c r="E1730" s="1"/>
      <c r="F1730" s="1"/>
      <c r="G1730" s="1"/>
      <c r="H1730" s="1"/>
      <c r="I1730" s="1"/>
    </row>
    <row r="1731" spans="1:9">
      <c r="A1731" s="1">
        <v>1729</v>
      </c>
      <c r="B1731" s="4"/>
      <c r="C1731" s="2"/>
      <c r="D1731" s="1"/>
      <c r="E1731" s="1"/>
      <c r="F1731" s="1"/>
      <c r="G1731" s="1"/>
      <c r="H1731" s="1"/>
      <c r="I1731" s="1"/>
    </row>
    <row r="1732" spans="1:9">
      <c r="A1732" s="1">
        <v>1730</v>
      </c>
      <c r="B1732" s="4"/>
      <c r="C1732" s="2"/>
      <c r="D1732" s="1"/>
      <c r="E1732" s="1"/>
      <c r="F1732" s="1"/>
      <c r="G1732" s="1"/>
      <c r="H1732" s="1"/>
      <c r="I1732" s="1"/>
    </row>
    <row r="1733" spans="1:9">
      <c r="A1733" s="1">
        <v>1731</v>
      </c>
      <c r="B1733" s="4"/>
      <c r="C1733" s="2"/>
      <c r="D1733" s="1"/>
      <c r="E1733" s="1"/>
      <c r="F1733" s="1"/>
      <c r="G1733" s="1"/>
      <c r="H1733" s="1"/>
      <c r="I1733" s="1"/>
    </row>
    <row r="1734" spans="1:9">
      <c r="A1734" s="1">
        <v>1732</v>
      </c>
      <c r="B1734" s="4"/>
      <c r="C1734" s="2"/>
      <c r="D1734" s="1"/>
      <c r="E1734" s="1"/>
      <c r="F1734" s="1"/>
      <c r="G1734" s="1"/>
      <c r="H1734" s="1"/>
      <c r="I1734" s="1"/>
    </row>
    <row r="1735" spans="1:9">
      <c r="A1735" s="1">
        <v>1733</v>
      </c>
      <c r="B1735" s="4"/>
      <c r="C1735" s="2"/>
      <c r="D1735" s="1"/>
      <c r="E1735" s="1"/>
      <c r="F1735" s="1"/>
      <c r="G1735" s="1"/>
      <c r="H1735" s="1"/>
      <c r="I1735" s="1"/>
    </row>
    <row r="1736" spans="1:9">
      <c r="A1736" s="1">
        <v>1734</v>
      </c>
      <c r="B1736" s="4"/>
      <c r="C1736" s="2"/>
      <c r="D1736" s="1"/>
      <c r="E1736" s="1"/>
      <c r="F1736" s="1"/>
      <c r="G1736" s="1"/>
      <c r="H1736" s="1"/>
      <c r="I1736" s="1"/>
    </row>
    <row r="1737" spans="1:9">
      <c r="A1737" s="1">
        <v>1735</v>
      </c>
      <c r="B1737" s="4"/>
      <c r="C1737" s="2"/>
      <c r="D1737" s="1"/>
      <c r="E1737" s="1"/>
      <c r="F1737" s="1"/>
      <c r="G1737" s="1"/>
      <c r="H1737" s="1"/>
      <c r="I1737" s="1"/>
    </row>
    <row r="1738" spans="1:9">
      <c r="A1738" s="1">
        <v>1736</v>
      </c>
      <c r="B1738" s="4"/>
      <c r="C1738" s="2"/>
      <c r="D1738" s="1"/>
      <c r="E1738" s="1"/>
      <c r="F1738" s="1"/>
      <c r="G1738" s="1"/>
      <c r="H1738" s="1"/>
      <c r="I1738" s="1"/>
    </row>
    <row r="1739" spans="1:9">
      <c r="A1739" s="1">
        <v>1737</v>
      </c>
      <c r="B1739" s="4"/>
      <c r="C1739" s="2"/>
      <c r="D1739" s="1"/>
      <c r="E1739" s="1"/>
      <c r="F1739" s="1"/>
      <c r="G1739" s="1"/>
      <c r="H1739" s="1"/>
      <c r="I1739" s="1"/>
    </row>
    <row r="1740" spans="1:9">
      <c r="A1740" s="1">
        <v>1738</v>
      </c>
      <c r="B1740" s="4"/>
      <c r="C1740" s="2"/>
      <c r="D1740" s="1"/>
      <c r="E1740" s="1"/>
      <c r="F1740" s="1"/>
      <c r="G1740" s="1"/>
      <c r="H1740" s="1"/>
      <c r="I1740" s="1"/>
    </row>
    <row r="1741" spans="1:9">
      <c r="A1741" s="1">
        <v>1739</v>
      </c>
      <c r="B1741" s="4"/>
      <c r="C1741" s="2"/>
      <c r="D1741" s="1"/>
      <c r="E1741" s="1"/>
      <c r="F1741" s="1"/>
      <c r="G1741" s="1"/>
      <c r="H1741" s="1"/>
      <c r="I1741" s="1"/>
    </row>
    <row r="1742" spans="1:9">
      <c r="A1742" s="1">
        <v>1740</v>
      </c>
      <c r="B1742" s="4"/>
      <c r="C1742" s="2"/>
      <c r="D1742" s="1"/>
      <c r="E1742" s="1"/>
      <c r="F1742" s="1"/>
      <c r="G1742" s="1"/>
      <c r="H1742" s="1"/>
      <c r="I1742" s="1"/>
    </row>
    <row r="1743" spans="1:9">
      <c r="A1743" s="1">
        <v>1741</v>
      </c>
      <c r="B1743" s="4"/>
      <c r="C1743" s="2"/>
      <c r="D1743" s="1"/>
      <c r="E1743" s="1"/>
      <c r="F1743" s="1"/>
      <c r="G1743" s="1"/>
      <c r="H1743" s="1"/>
      <c r="I1743" s="1"/>
    </row>
    <row r="1744" spans="1:9">
      <c r="A1744" s="1">
        <v>1742</v>
      </c>
      <c r="B1744" s="4"/>
      <c r="C1744" s="2"/>
      <c r="D1744" s="1"/>
      <c r="E1744" s="1"/>
      <c r="F1744" s="1"/>
      <c r="G1744" s="1"/>
      <c r="H1744" s="1"/>
      <c r="I1744" s="1"/>
    </row>
    <row r="1745" spans="1:9">
      <c r="A1745" s="1">
        <v>1743</v>
      </c>
      <c r="B1745" s="4"/>
      <c r="C1745" s="2"/>
      <c r="D1745" s="1"/>
      <c r="E1745" s="1"/>
      <c r="F1745" s="1"/>
      <c r="G1745" s="1"/>
      <c r="H1745" s="1"/>
      <c r="I1745" s="1"/>
    </row>
    <row r="1746" spans="1:9">
      <c r="A1746" s="1">
        <v>1744</v>
      </c>
      <c r="B1746" s="4"/>
      <c r="C1746" s="2"/>
      <c r="D1746" s="1"/>
      <c r="E1746" s="1"/>
      <c r="F1746" s="1"/>
      <c r="G1746" s="1"/>
      <c r="H1746" s="1"/>
      <c r="I1746" s="1"/>
    </row>
    <row r="1747" spans="1:9">
      <c r="A1747" s="1">
        <v>1745</v>
      </c>
      <c r="B1747" s="4"/>
      <c r="C1747" s="2"/>
      <c r="D1747" s="1"/>
      <c r="E1747" s="1"/>
      <c r="F1747" s="1"/>
      <c r="G1747" s="1"/>
      <c r="H1747" s="1"/>
      <c r="I1747" s="1"/>
    </row>
    <row r="1748" spans="1:9">
      <c r="A1748" s="1">
        <v>1746</v>
      </c>
      <c r="B1748" s="4"/>
      <c r="C1748" s="2"/>
      <c r="D1748" s="1"/>
      <c r="E1748" s="1"/>
      <c r="F1748" s="1"/>
      <c r="G1748" s="1"/>
      <c r="H1748" s="1"/>
      <c r="I1748" s="1"/>
    </row>
    <row r="1749" spans="1:9">
      <c r="A1749" s="1">
        <v>1747</v>
      </c>
      <c r="B1749" s="4"/>
      <c r="C1749" s="2"/>
      <c r="D1749" s="1"/>
      <c r="E1749" s="1"/>
      <c r="F1749" s="1"/>
      <c r="G1749" s="1"/>
      <c r="H1749" s="1"/>
      <c r="I1749" s="1"/>
    </row>
    <row r="1750" spans="1:9">
      <c r="A1750" s="1">
        <v>1748</v>
      </c>
      <c r="B1750" s="4"/>
      <c r="C1750" s="2"/>
      <c r="D1750" s="1"/>
      <c r="E1750" s="1"/>
      <c r="F1750" s="1"/>
      <c r="G1750" s="1"/>
      <c r="H1750" s="1"/>
      <c r="I1750" s="1"/>
    </row>
    <row r="1751" spans="1:9">
      <c r="A1751" s="1">
        <v>1749</v>
      </c>
      <c r="B1751" s="4"/>
      <c r="C1751" s="2"/>
      <c r="D1751" s="1"/>
      <c r="E1751" s="1"/>
      <c r="F1751" s="1"/>
      <c r="G1751" s="1"/>
      <c r="H1751" s="1"/>
      <c r="I1751" s="1"/>
    </row>
    <row r="1752" spans="1:9">
      <c r="A1752" s="1">
        <v>1750</v>
      </c>
      <c r="B1752" s="4"/>
      <c r="C1752" s="2"/>
      <c r="D1752" s="1"/>
      <c r="E1752" s="1"/>
      <c r="F1752" s="1"/>
      <c r="G1752" s="1"/>
      <c r="H1752" s="1"/>
      <c r="I1752" s="1"/>
    </row>
    <row r="1753" spans="1:9">
      <c r="A1753" s="1">
        <v>1751</v>
      </c>
      <c r="B1753" s="4"/>
      <c r="C1753" s="2"/>
      <c r="D1753" s="1"/>
      <c r="E1753" s="1"/>
      <c r="F1753" s="1"/>
      <c r="G1753" s="1"/>
      <c r="H1753" s="1"/>
      <c r="I1753" s="1"/>
    </row>
    <row r="1754" spans="1:9">
      <c r="A1754" s="1">
        <v>1752</v>
      </c>
      <c r="B1754" s="4"/>
      <c r="C1754" s="2"/>
      <c r="D1754" s="1"/>
      <c r="E1754" s="1"/>
      <c r="F1754" s="1"/>
      <c r="G1754" s="1"/>
      <c r="H1754" s="1"/>
      <c r="I1754" s="1"/>
    </row>
    <row r="1755" spans="1:9">
      <c r="A1755" s="1">
        <v>1753</v>
      </c>
      <c r="B1755" s="4"/>
      <c r="C1755" s="2"/>
      <c r="D1755" s="1"/>
      <c r="E1755" s="1"/>
      <c r="F1755" s="1"/>
      <c r="G1755" s="1"/>
      <c r="H1755" s="1"/>
      <c r="I1755" s="1"/>
    </row>
    <row r="1756" spans="1:9">
      <c r="A1756" s="1">
        <v>1754</v>
      </c>
      <c r="B1756" s="4"/>
      <c r="C1756" s="2"/>
      <c r="D1756" s="1"/>
      <c r="E1756" s="1"/>
      <c r="F1756" s="1"/>
      <c r="G1756" s="1"/>
      <c r="H1756" s="1"/>
      <c r="I1756" s="1"/>
    </row>
    <row r="1757" spans="1:9">
      <c r="A1757" s="1">
        <v>1755</v>
      </c>
      <c r="B1757" s="4"/>
      <c r="C1757" s="2"/>
      <c r="D1757" s="1"/>
      <c r="E1757" s="1"/>
      <c r="F1757" s="1"/>
      <c r="G1757" s="1"/>
      <c r="H1757" s="1"/>
      <c r="I1757" s="1"/>
    </row>
    <row r="1758" spans="1:9">
      <c r="A1758" s="1">
        <v>1756</v>
      </c>
      <c r="B1758" s="4"/>
      <c r="C1758" s="2"/>
      <c r="D1758" s="1"/>
      <c r="E1758" s="1"/>
      <c r="F1758" s="1"/>
      <c r="G1758" s="1"/>
      <c r="H1758" s="1"/>
      <c r="I1758" s="1"/>
    </row>
    <row r="1759" spans="1:9">
      <c r="A1759" s="1">
        <v>1757</v>
      </c>
      <c r="B1759" s="4"/>
      <c r="C1759" s="2"/>
      <c r="D1759" s="1"/>
      <c r="E1759" s="1"/>
      <c r="F1759" s="1"/>
      <c r="G1759" s="1"/>
      <c r="H1759" s="1"/>
      <c r="I1759" s="1"/>
    </row>
    <row r="1760" spans="1:9">
      <c r="A1760" s="1">
        <v>1758</v>
      </c>
      <c r="B1760" s="4"/>
      <c r="C1760" s="2"/>
      <c r="D1760" s="1"/>
      <c r="E1760" s="1"/>
      <c r="F1760" s="1"/>
      <c r="G1760" s="1"/>
      <c r="H1760" s="1"/>
      <c r="I1760" s="1"/>
    </row>
    <row r="1761" spans="1:9">
      <c r="A1761" s="1">
        <v>1759</v>
      </c>
      <c r="B1761" s="4"/>
      <c r="C1761" s="2"/>
      <c r="D1761" s="1"/>
      <c r="E1761" s="1"/>
      <c r="F1761" s="1"/>
      <c r="G1761" s="1"/>
      <c r="H1761" s="1"/>
      <c r="I1761" s="1"/>
    </row>
    <row r="1762" spans="1:9">
      <c r="A1762" s="1">
        <v>1760</v>
      </c>
      <c r="B1762" s="4"/>
      <c r="C1762" s="2"/>
      <c r="D1762" s="1"/>
      <c r="E1762" s="1"/>
      <c r="F1762" s="1"/>
      <c r="G1762" s="1"/>
      <c r="H1762" s="1"/>
      <c r="I1762" s="1"/>
    </row>
    <row r="1763" spans="1:9">
      <c r="A1763" s="1">
        <v>1761</v>
      </c>
      <c r="B1763" s="4"/>
      <c r="C1763" s="2"/>
      <c r="D1763" s="1"/>
      <c r="E1763" s="1"/>
      <c r="F1763" s="1"/>
      <c r="G1763" s="1"/>
      <c r="H1763" s="1"/>
      <c r="I1763" s="1"/>
    </row>
    <row r="1764" spans="1:9">
      <c r="A1764" s="1">
        <v>1762</v>
      </c>
      <c r="B1764" s="4"/>
      <c r="C1764" s="2"/>
      <c r="D1764" s="1"/>
      <c r="E1764" s="1"/>
      <c r="F1764" s="1"/>
      <c r="G1764" s="1"/>
      <c r="H1764" s="1"/>
      <c r="I1764" s="1"/>
    </row>
    <row r="1765" spans="1:9">
      <c r="A1765" s="1">
        <v>1763</v>
      </c>
      <c r="B1765" s="4"/>
      <c r="C1765" s="2"/>
      <c r="D1765" s="1"/>
      <c r="E1765" s="1"/>
      <c r="F1765" s="1"/>
      <c r="G1765" s="1"/>
      <c r="H1765" s="1"/>
      <c r="I1765" s="1"/>
    </row>
    <row r="1766" spans="1:9">
      <c r="A1766" s="1">
        <v>1764</v>
      </c>
      <c r="B1766" s="4"/>
      <c r="C1766" s="2"/>
      <c r="D1766" s="1"/>
      <c r="E1766" s="1"/>
      <c r="F1766" s="1"/>
      <c r="G1766" s="1"/>
      <c r="H1766" s="1"/>
      <c r="I1766" s="1"/>
    </row>
    <row r="1767" spans="1:9">
      <c r="A1767" s="1">
        <v>1765</v>
      </c>
      <c r="B1767" s="4"/>
      <c r="C1767" s="2"/>
      <c r="D1767" s="1"/>
      <c r="E1767" s="1"/>
      <c r="F1767" s="1"/>
      <c r="G1767" s="1"/>
      <c r="H1767" s="1"/>
      <c r="I1767" s="1"/>
    </row>
    <row r="1768" spans="1:9">
      <c r="A1768" s="1">
        <v>1766</v>
      </c>
      <c r="B1768" s="4"/>
      <c r="C1768" s="2"/>
      <c r="D1768" s="1"/>
      <c r="E1768" s="1"/>
      <c r="F1768" s="1"/>
      <c r="G1768" s="1"/>
      <c r="H1768" s="1"/>
      <c r="I1768" s="1"/>
    </row>
    <row r="1769" spans="1:9">
      <c r="A1769" s="1">
        <v>1767</v>
      </c>
      <c r="B1769" s="4"/>
      <c r="C1769" s="2"/>
      <c r="D1769" s="1"/>
      <c r="E1769" s="1"/>
      <c r="F1769" s="1"/>
      <c r="G1769" s="1"/>
      <c r="H1769" s="1"/>
      <c r="I1769" s="1"/>
    </row>
    <row r="1770" spans="1:9">
      <c r="A1770" s="1">
        <v>1768</v>
      </c>
      <c r="B1770" s="4"/>
      <c r="C1770" s="2"/>
      <c r="D1770" s="1"/>
      <c r="E1770" s="1"/>
      <c r="F1770" s="1"/>
      <c r="G1770" s="1"/>
      <c r="H1770" s="1"/>
      <c r="I1770" s="1"/>
    </row>
    <row r="1771" spans="1:9">
      <c r="A1771" s="1">
        <v>1769</v>
      </c>
      <c r="B1771" s="4"/>
      <c r="C1771" s="2"/>
      <c r="D1771" s="1"/>
      <c r="E1771" s="1"/>
      <c r="F1771" s="1"/>
      <c r="G1771" s="1"/>
      <c r="H1771" s="1"/>
      <c r="I1771" s="1"/>
    </row>
    <row r="1772" spans="1:9">
      <c r="A1772" s="1">
        <v>1770</v>
      </c>
      <c r="B1772" s="4"/>
      <c r="C1772" s="2"/>
      <c r="D1772" s="1"/>
      <c r="E1772" s="1"/>
      <c r="F1772" s="1"/>
      <c r="G1772" s="1"/>
      <c r="H1772" s="1"/>
      <c r="I1772" s="1"/>
    </row>
    <row r="1773" spans="1:9">
      <c r="A1773" s="1">
        <v>1771</v>
      </c>
      <c r="B1773" s="4"/>
      <c r="C1773" s="2"/>
      <c r="D1773" s="1"/>
      <c r="E1773" s="1"/>
      <c r="F1773" s="1"/>
      <c r="G1773" s="1"/>
      <c r="H1773" s="1"/>
      <c r="I1773" s="1"/>
    </row>
    <row r="1774" spans="1:9">
      <c r="A1774" s="1">
        <v>1772</v>
      </c>
      <c r="B1774" s="4"/>
      <c r="C1774" s="2"/>
      <c r="D1774" s="1"/>
      <c r="E1774" s="1"/>
      <c r="F1774" s="1"/>
      <c r="G1774" s="1"/>
      <c r="H1774" s="1"/>
      <c r="I1774" s="1"/>
    </row>
    <row r="1775" spans="1:9">
      <c r="A1775" s="1">
        <v>1773</v>
      </c>
      <c r="B1775" s="4"/>
      <c r="C1775" s="2"/>
      <c r="D1775" s="1"/>
      <c r="E1775" s="1"/>
      <c r="F1775" s="1"/>
      <c r="G1775" s="1"/>
      <c r="H1775" s="1"/>
      <c r="I1775" s="1"/>
    </row>
    <row r="1776" spans="1:9">
      <c r="A1776" s="1">
        <v>1774</v>
      </c>
      <c r="B1776" s="4"/>
      <c r="C1776" s="2"/>
      <c r="D1776" s="1"/>
      <c r="E1776" s="1"/>
      <c r="F1776" s="1"/>
      <c r="G1776" s="1"/>
      <c r="H1776" s="1"/>
      <c r="I1776" s="1"/>
    </row>
    <row r="1777" spans="1:9">
      <c r="A1777" s="1">
        <v>1775</v>
      </c>
      <c r="B1777" s="4"/>
      <c r="C1777" s="2"/>
      <c r="D1777" s="1"/>
      <c r="E1777" s="1"/>
      <c r="F1777" s="1"/>
      <c r="G1777" s="1"/>
      <c r="H1777" s="1"/>
      <c r="I1777" s="1"/>
    </row>
    <row r="1778" spans="1:9">
      <c r="A1778" s="1">
        <v>1776</v>
      </c>
      <c r="B1778" s="4"/>
      <c r="C1778" s="2"/>
      <c r="D1778" s="1"/>
      <c r="E1778" s="1"/>
      <c r="F1778" s="1"/>
      <c r="G1778" s="1"/>
      <c r="H1778" s="1"/>
      <c r="I1778" s="1"/>
    </row>
    <row r="1779" spans="1:9">
      <c r="A1779" s="1">
        <v>1777</v>
      </c>
      <c r="B1779" s="4"/>
      <c r="C1779" s="2"/>
      <c r="D1779" s="1"/>
      <c r="E1779" s="1"/>
      <c r="F1779" s="1"/>
      <c r="G1779" s="1"/>
      <c r="H1779" s="1"/>
      <c r="I1779" s="1"/>
    </row>
    <row r="1780" spans="1:9">
      <c r="A1780" s="1">
        <v>1778</v>
      </c>
      <c r="B1780" s="4"/>
      <c r="C1780" s="2"/>
      <c r="D1780" s="1"/>
      <c r="E1780" s="1"/>
      <c r="F1780" s="1"/>
      <c r="G1780" s="1"/>
      <c r="H1780" s="1"/>
      <c r="I1780" s="1"/>
    </row>
    <row r="1781" spans="1:9">
      <c r="A1781" s="1">
        <v>1779</v>
      </c>
      <c r="B1781" s="4"/>
      <c r="C1781" s="2"/>
      <c r="D1781" s="1"/>
      <c r="E1781" s="1"/>
      <c r="F1781" s="1"/>
      <c r="G1781" s="1"/>
      <c r="H1781" s="1"/>
      <c r="I1781" s="1"/>
    </row>
    <row r="1782" spans="1:9">
      <c r="A1782" s="1">
        <v>1780</v>
      </c>
      <c r="B1782" s="4"/>
      <c r="C1782" s="2"/>
      <c r="D1782" s="1"/>
      <c r="E1782" s="1"/>
      <c r="F1782" s="1"/>
      <c r="G1782" s="1"/>
      <c r="H1782" s="1"/>
      <c r="I1782" s="1"/>
    </row>
    <row r="1783" spans="1:9">
      <c r="A1783" s="1">
        <v>1781</v>
      </c>
      <c r="B1783" s="4"/>
      <c r="C1783" s="2"/>
      <c r="D1783" s="1"/>
      <c r="E1783" s="1"/>
      <c r="F1783" s="1"/>
      <c r="G1783" s="1"/>
      <c r="H1783" s="1"/>
      <c r="I1783" s="1"/>
    </row>
    <row r="1784" spans="1:9">
      <c r="A1784" s="1">
        <v>1782</v>
      </c>
      <c r="B1784" s="4"/>
      <c r="C1784" s="2"/>
      <c r="D1784" s="1"/>
      <c r="E1784" s="1"/>
      <c r="F1784" s="1"/>
      <c r="G1784" s="1"/>
      <c r="H1784" s="1"/>
      <c r="I1784" s="1"/>
    </row>
    <row r="1785" spans="1:9">
      <c r="A1785" s="1">
        <v>1783</v>
      </c>
      <c r="B1785" s="4"/>
      <c r="C1785" s="2"/>
      <c r="D1785" s="1"/>
      <c r="E1785" s="1"/>
      <c r="F1785" s="1"/>
      <c r="G1785" s="1"/>
      <c r="H1785" s="1"/>
      <c r="I1785" s="1"/>
    </row>
    <row r="1786" spans="1:9">
      <c r="A1786" s="1">
        <v>1784</v>
      </c>
      <c r="B1786" s="4"/>
      <c r="C1786" s="2"/>
      <c r="D1786" s="1"/>
      <c r="E1786" s="1"/>
      <c r="F1786" s="1"/>
      <c r="G1786" s="1"/>
      <c r="H1786" s="1"/>
      <c r="I1786" s="1"/>
    </row>
    <row r="1787" spans="1:9">
      <c r="A1787" s="1">
        <v>1785</v>
      </c>
      <c r="B1787" s="4"/>
      <c r="C1787" s="2"/>
      <c r="D1787" s="1"/>
      <c r="E1787" s="1"/>
      <c r="F1787" s="1"/>
      <c r="G1787" s="1"/>
      <c r="H1787" s="1"/>
      <c r="I1787" s="1"/>
    </row>
    <row r="1788" spans="1:9">
      <c r="A1788" s="1">
        <v>1786</v>
      </c>
      <c r="B1788" s="4"/>
      <c r="C1788" s="2"/>
      <c r="D1788" s="1"/>
      <c r="E1788" s="1"/>
      <c r="F1788" s="1"/>
      <c r="G1788" s="1"/>
      <c r="H1788" s="1"/>
      <c r="I1788" s="1"/>
    </row>
    <row r="1789" spans="1:9">
      <c r="A1789" s="1">
        <v>1787</v>
      </c>
      <c r="B1789" s="4"/>
      <c r="C1789" s="2"/>
      <c r="D1789" s="1"/>
      <c r="E1789" s="1"/>
      <c r="F1789" s="1"/>
      <c r="G1789" s="1"/>
      <c r="H1789" s="1"/>
      <c r="I1789" s="1"/>
    </row>
    <row r="1790" spans="1:9">
      <c r="A1790" s="1">
        <v>1788</v>
      </c>
      <c r="B1790" s="4"/>
      <c r="C1790" s="2"/>
      <c r="D1790" s="1"/>
      <c r="E1790" s="1"/>
      <c r="F1790" s="1"/>
      <c r="G1790" s="1"/>
      <c r="H1790" s="1"/>
      <c r="I1790" s="1"/>
    </row>
    <row r="1791" spans="1:9">
      <c r="A1791" s="1">
        <v>1789</v>
      </c>
      <c r="B1791" s="4"/>
      <c r="C1791" s="2"/>
      <c r="D1791" s="1"/>
      <c r="E1791" s="1"/>
      <c r="F1791" s="1"/>
      <c r="G1791" s="1"/>
      <c r="H1791" s="1"/>
      <c r="I1791" s="1"/>
    </row>
    <row r="1792" spans="1:9">
      <c r="A1792" s="1">
        <v>1790</v>
      </c>
      <c r="B1792" s="4"/>
      <c r="C1792" s="2"/>
      <c r="D1792" s="1"/>
      <c r="E1792" s="1"/>
      <c r="F1792" s="1"/>
      <c r="G1792" s="1"/>
      <c r="H1792" s="1"/>
      <c r="I1792" s="1"/>
    </row>
    <row r="1793" spans="1:9">
      <c r="A1793" s="1">
        <v>1791</v>
      </c>
      <c r="B1793" s="4"/>
      <c r="C1793" s="2"/>
      <c r="D1793" s="1"/>
      <c r="E1793" s="1"/>
      <c r="F1793" s="1"/>
      <c r="G1793" s="1"/>
      <c r="H1793" s="1"/>
      <c r="I1793" s="1"/>
    </row>
    <row r="1794" spans="1:9">
      <c r="A1794" s="1">
        <v>1792</v>
      </c>
      <c r="B1794" s="4"/>
      <c r="C1794" s="2"/>
      <c r="D1794" s="1"/>
      <c r="E1794" s="1"/>
      <c r="F1794" s="1"/>
      <c r="G1794" s="1"/>
      <c r="H1794" s="1"/>
      <c r="I1794" s="1"/>
    </row>
    <row r="1795" spans="1:9">
      <c r="A1795" s="1">
        <v>1793</v>
      </c>
      <c r="B1795" s="4"/>
      <c r="C1795" s="2"/>
      <c r="D1795" s="1"/>
      <c r="E1795" s="1"/>
      <c r="F1795" s="1"/>
      <c r="G1795" s="1"/>
      <c r="H1795" s="1"/>
      <c r="I1795" s="1"/>
    </row>
    <row r="1796" spans="1:9">
      <c r="A1796" s="1">
        <v>1794</v>
      </c>
      <c r="B1796" s="4"/>
      <c r="C1796" s="2"/>
      <c r="D1796" s="1"/>
      <c r="E1796" s="1"/>
      <c r="F1796" s="1"/>
      <c r="G1796" s="1"/>
      <c r="H1796" s="1"/>
      <c r="I1796" s="1"/>
    </row>
    <row r="1797" spans="1:9">
      <c r="A1797" s="1">
        <v>1795</v>
      </c>
      <c r="B1797" s="4"/>
      <c r="C1797" s="2"/>
      <c r="D1797" s="1"/>
      <c r="E1797" s="1"/>
      <c r="F1797" s="1"/>
      <c r="G1797" s="1"/>
      <c r="H1797" s="1"/>
      <c r="I1797" s="1"/>
    </row>
    <row r="1798" spans="1:9">
      <c r="A1798" s="1">
        <v>1796</v>
      </c>
      <c r="B1798" s="4"/>
      <c r="C1798" s="2"/>
      <c r="D1798" s="1"/>
      <c r="E1798" s="1"/>
      <c r="F1798" s="1"/>
      <c r="G1798" s="1"/>
      <c r="H1798" s="1"/>
      <c r="I1798" s="1"/>
    </row>
    <row r="1799" spans="1:9">
      <c r="A1799" s="1">
        <v>1797</v>
      </c>
      <c r="B1799" s="4"/>
      <c r="C1799" s="2"/>
      <c r="D1799" s="1"/>
      <c r="E1799" s="1"/>
      <c r="F1799" s="1"/>
      <c r="G1799" s="1"/>
      <c r="H1799" s="1"/>
      <c r="I1799" s="1"/>
    </row>
    <row r="1800" spans="1:9">
      <c r="A1800" s="1">
        <v>1798</v>
      </c>
      <c r="B1800" s="4"/>
      <c r="C1800" s="2"/>
      <c r="D1800" s="1"/>
      <c r="E1800" s="1"/>
      <c r="F1800" s="1"/>
      <c r="G1800" s="1"/>
      <c r="H1800" s="1"/>
      <c r="I1800" s="1"/>
    </row>
    <row r="1801" spans="1:9">
      <c r="A1801" s="1">
        <v>1799</v>
      </c>
      <c r="B1801" s="4"/>
      <c r="C1801" s="2"/>
      <c r="D1801" s="1"/>
      <c r="E1801" s="1"/>
      <c r="F1801" s="1"/>
      <c r="G1801" s="1"/>
      <c r="H1801" s="1"/>
      <c r="I1801" s="1"/>
    </row>
    <row r="1802" spans="1:9">
      <c r="A1802" s="1">
        <v>1800</v>
      </c>
      <c r="B1802" s="4"/>
      <c r="C1802" s="2"/>
      <c r="D1802" s="1"/>
      <c r="E1802" s="1"/>
      <c r="F1802" s="1"/>
      <c r="G1802" s="1"/>
      <c r="H1802" s="1"/>
      <c r="I1802" s="1"/>
    </row>
    <row r="1803" spans="1:9">
      <c r="A1803" s="1">
        <v>1801</v>
      </c>
      <c r="B1803" s="4"/>
      <c r="C1803" s="2"/>
      <c r="D1803" s="1"/>
      <c r="E1803" s="1"/>
      <c r="F1803" s="1"/>
      <c r="G1803" s="1"/>
      <c r="H1803" s="1"/>
      <c r="I1803" s="1"/>
    </row>
    <row r="1804" spans="1:9">
      <c r="A1804" s="1">
        <v>1802</v>
      </c>
      <c r="B1804" s="4"/>
      <c r="C1804" s="2"/>
      <c r="D1804" s="1"/>
      <c r="E1804" s="1"/>
      <c r="F1804" s="1"/>
      <c r="G1804" s="1"/>
      <c r="H1804" s="1"/>
      <c r="I1804" s="1"/>
    </row>
    <row r="1805" spans="1:9">
      <c r="A1805" s="1">
        <v>1803</v>
      </c>
      <c r="B1805" s="4"/>
      <c r="C1805" s="2"/>
      <c r="D1805" s="1"/>
      <c r="E1805" s="1"/>
      <c r="F1805" s="1"/>
      <c r="G1805" s="1"/>
      <c r="H1805" s="1"/>
      <c r="I1805" s="1"/>
    </row>
    <row r="1806" spans="1:9">
      <c r="A1806" s="1">
        <v>1804</v>
      </c>
      <c r="B1806" s="4"/>
      <c r="C1806" s="2"/>
      <c r="D1806" s="1"/>
      <c r="E1806" s="1"/>
      <c r="F1806" s="1"/>
      <c r="G1806" s="1"/>
      <c r="H1806" s="1"/>
      <c r="I1806" s="1"/>
    </row>
    <row r="1807" spans="1:9">
      <c r="A1807" s="1">
        <v>1805</v>
      </c>
      <c r="B1807" s="4"/>
      <c r="C1807" s="2"/>
      <c r="D1807" s="1"/>
      <c r="E1807" s="1"/>
      <c r="F1807" s="1"/>
      <c r="G1807" s="1"/>
      <c r="H1807" s="1"/>
      <c r="I1807" s="1"/>
    </row>
    <row r="1808" spans="1:9">
      <c r="A1808" s="1">
        <v>1806</v>
      </c>
      <c r="B1808" s="4"/>
      <c r="C1808" s="2"/>
      <c r="D1808" s="1"/>
      <c r="E1808" s="1"/>
      <c r="F1808" s="1"/>
      <c r="G1808" s="1"/>
      <c r="H1808" s="1"/>
      <c r="I1808" s="1"/>
    </row>
    <row r="1809" spans="1:9">
      <c r="A1809" s="1">
        <v>1807</v>
      </c>
      <c r="B1809" s="4"/>
      <c r="C1809" s="2"/>
      <c r="D1809" s="1"/>
      <c r="E1809" s="1"/>
      <c r="F1809" s="1"/>
      <c r="G1809" s="1"/>
      <c r="H1809" s="1"/>
      <c r="I1809" s="1"/>
    </row>
    <row r="1810" spans="1:9">
      <c r="A1810" s="1">
        <v>1808</v>
      </c>
      <c r="B1810" s="4"/>
      <c r="C1810" s="2"/>
      <c r="D1810" s="1"/>
      <c r="E1810" s="1"/>
      <c r="F1810" s="1"/>
      <c r="G1810" s="1"/>
      <c r="H1810" s="1"/>
      <c r="I1810" s="1"/>
    </row>
    <row r="1811" spans="1:9">
      <c r="A1811" s="1">
        <v>1809</v>
      </c>
      <c r="B1811" s="4"/>
      <c r="C1811" s="2"/>
      <c r="D1811" s="1"/>
      <c r="E1811" s="1"/>
      <c r="F1811" s="1"/>
      <c r="G1811" s="1"/>
      <c r="H1811" s="1"/>
      <c r="I1811" s="1"/>
    </row>
    <row r="1812" spans="1:9">
      <c r="A1812" s="1">
        <v>1810</v>
      </c>
      <c r="B1812" s="4"/>
      <c r="C1812" s="2"/>
      <c r="D1812" s="1"/>
      <c r="E1812" s="1"/>
      <c r="F1812" s="1"/>
      <c r="G1812" s="1"/>
      <c r="H1812" s="1"/>
      <c r="I1812" s="1"/>
    </row>
    <row r="1813" spans="1:9">
      <c r="A1813" s="1">
        <v>1811</v>
      </c>
      <c r="B1813" s="4"/>
      <c r="C1813" s="2"/>
      <c r="D1813" s="1"/>
      <c r="E1813" s="1"/>
      <c r="F1813" s="1"/>
      <c r="G1813" s="1"/>
      <c r="H1813" s="1"/>
      <c r="I1813" s="1"/>
    </row>
    <row r="1814" spans="1:9">
      <c r="A1814" s="1">
        <v>1812</v>
      </c>
      <c r="B1814" s="4"/>
      <c r="C1814" s="2"/>
      <c r="D1814" s="1"/>
      <c r="E1814" s="1"/>
      <c r="F1814" s="1"/>
      <c r="G1814" s="1"/>
      <c r="H1814" s="1"/>
      <c r="I1814" s="1"/>
    </row>
    <row r="1815" spans="1:9">
      <c r="A1815" s="1">
        <v>1813</v>
      </c>
      <c r="B1815" s="4"/>
      <c r="C1815" s="2"/>
      <c r="D1815" s="1"/>
      <c r="E1815" s="1"/>
      <c r="F1815" s="1"/>
      <c r="G1815" s="1"/>
      <c r="H1815" s="1"/>
      <c r="I1815" s="1"/>
    </row>
    <row r="1816" spans="1:9">
      <c r="A1816" s="1">
        <v>1814</v>
      </c>
      <c r="B1816" s="4"/>
      <c r="C1816" s="2"/>
      <c r="D1816" s="1"/>
      <c r="E1816" s="1"/>
      <c r="F1816" s="1"/>
      <c r="G1816" s="1"/>
      <c r="H1816" s="1"/>
      <c r="I1816" s="1"/>
    </row>
    <row r="1817" spans="1:9">
      <c r="A1817" s="1">
        <v>1815</v>
      </c>
      <c r="B1817" s="4"/>
      <c r="C1817" s="2"/>
      <c r="D1817" s="1"/>
      <c r="E1817" s="1"/>
      <c r="F1817" s="1"/>
      <c r="G1817" s="1"/>
      <c r="H1817" s="1"/>
      <c r="I1817" s="1"/>
    </row>
    <row r="1818" spans="1:9">
      <c r="A1818" s="1">
        <v>1816</v>
      </c>
      <c r="B1818" s="4"/>
      <c r="C1818" s="2"/>
      <c r="D1818" s="1"/>
      <c r="E1818" s="1"/>
      <c r="F1818" s="1"/>
      <c r="G1818" s="1"/>
      <c r="H1818" s="1"/>
      <c r="I1818" s="1"/>
    </row>
    <row r="1819" spans="1:9">
      <c r="A1819" s="1">
        <v>1817</v>
      </c>
      <c r="B1819" s="4"/>
      <c r="C1819" s="2"/>
      <c r="D1819" s="1"/>
      <c r="E1819" s="1"/>
      <c r="F1819" s="1"/>
      <c r="G1819" s="1"/>
      <c r="H1819" s="1"/>
      <c r="I1819" s="1"/>
    </row>
    <row r="1820" spans="1:9">
      <c r="A1820" s="1">
        <v>1818</v>
      </c>
      <c r="B1820" s="4"/>
      <c r="C1820" s="2"/>
      <c r="D1820" s="1"/>
      <c r="E1820" s="1"/>
      <c r="F1820" s="1"/>
      <c r="G1820" s="1"/>
      <c r="H1820" s="1"/>
      <c r="I1820" s="1"/>
    </row>
    <row r="1821" spans="1:9">
      <c r="A1821" s="1">
        <v>1819</v>
      </c>
      <c r="B1821" s="4"/>
      <c r="C1821" s="2"/>
      <c r="D1821" s="1"/>
      <c r="E1821" s="1"/>
      <c r="F1821" s="1"/>
      <c r="G1821" s="1"/>
      <c r="H1821" s="1"/>
      <c r="I1821" s="1"/>
    </row>
    <row r="1822" spans="1:9">
      <c r="A1822" s="1">
        <v>1820</v>
      </c>
      <c r="B1822" s="4"/>
      <c r="C1822" s="2"/>
      <c r="D1822" s="1"/>
      <c r="E1822" s="1"/>
      <c r="F1822" s="1"/>
      <c r="G1822" s="1"/>
      <c r="H1822" s="1"/>
      <c r="I1822" s="1"/>
    </row>
    <row r="1823" spans="1:9">
      <c r="A1823" s="1">
        <v>1821</v>
      </c>
      <c r="B1823" s="4"/>
      <c r="C1823" s="2"/>
      <c r="D1823" s="1"/>
      <c r="E1823" s="1"/>
      <c r="F1823" s="1"/>
      <c r="G1823" s="1"/>
      <c r="H1823" s="1"/>
      <c r="I1823" s="1"/>
    </row>
    <row r="1824" spans="1:9">
      <c r="A1824" s="1">
        <v>1822</v>
      </c>
      <c r="B1824" s="4"/>
      <c r="C1824" s="2"/>
      <c r="D1824" s="1"/>
      <c r="E1824" s="1"/>
      <c r="F1824" s="1"/>
      <c r="G1824" s="1"/>
      <c r="H1824" s="1"/>
      <c r="I1824" s="1"/>
    </row>
    <row r="1825" spans="1:9">
      <c r="A1825" s="1">
        <v>1823</v>
      </c>
      <c r="B1825" s="4"/>
      <c r="C1825" s="2"/>
      <c r="D1825" s="1"/>
      <c r="E1825" s="1"/>
      <c r="F1825" s="1"/>
      <c r="G1825" s="1"/>
      <c r="H1825" s="1"/>
      <c r="I1825" s="1"/>
    </row>
    <row r="1826" spans="1:9">
      <c r="A1826" s="1">
        <v>1824</v>
      </c>
      <c r="B1826" s="4"/>
      <c r="C1826" s="2"/>
      <c r="D1826" s="1"/>
      <c r="E1826" s="1"/>
      <c r="F1826" s="1"/>
      <c r="G1826" s="1"/>
      <c r="H1826" s="1"/>
      <c r="I1826" s="1"/>
    </row>
    <row r="1827" spans="1:9">
      <c r="A1827" s="1">
        <v>1825</v>
      </c>
      <c r="B1827" s="4"/>
      <c r="C1827" s="2"/>
      <c r="D1827" s="1"/>
      <c r="E1827" s="1"/>
      <c r="F1827" s="1"/>
      <c r="G1827" s="1"/>
      <c r="H1827" s="1"/>
      <c r="I1827" s="1"/>
    </row>
    <row r="1828" spans="1:9">
      <c r="A1828" s="1">
        <v>1826</v>
      </c>
      <c r="B1828" s="4"/>
      <c r="C1828" s="2"/>
      <c r="D1828" s="1"/>
      <c r="E1828" s="1"/>
      <c r="F1828" s="1"/>
      <c r="G1828" s="1"/>
      <c r="H1828" s="1"/>
      <c r="I1828" s="1"/>
    </row>
    <row r="1829" spans="1:9">
      <c r="A1829" s="1">
        <v>1827</v>
      </c>
      <c r="B1829" s="4"/>
      <c r="C1829" s="2"/>
      <c r="D1829" s="1"/>
      <c r="E1829" s="1"/>
      <c r="F1829" s="1"/>
      <c r="G1829" s="1"/>
      <c r="H1829" s="1"/>
      <c r="I1829" s="1"/>
    </row>
    <row r="1830" spans="1:9">
      <c r="A1830" s="1">
        <v>1828</v>
      </c>
      <c r="B1830" s="4"/>
      <c r="C1830" s="2"/>
      <c r="D1830" s="1"/>
      <c r="E1830" s="1"/>
      <c r="F1830" s="1"/>
      <c r="G1830" s="1"/>
      <c r="H1830" s="1"/>
      <c r="I1830" s="1"/>
    </row>
    <row r="1831" spans="1:9">
      <c r="A1831" s="1">
        <v>1829</v>
      </c>
      <c r="B1831" s="4"/>
      <c r="C1831" s="2"/>
      <c r="D1831" s="1"/>
      <c r="E1831" s="1"/>
      <c r="F1831" s="1"/>
      <c r="G1831" s="1"/>
      <c r="H1831" s="1"/>
      <c r="I1831" s="1"/>
    </row>
    <row r="1832" spans="1:9">
      <c r="A1832" s="1">
        <v>1830</v>
      </c>
      <c r="B1832" s="4"/>
      <c r="C1832" s="2"/>
      <c r="D1832" s="1"/>
      <c r="E1832" s="1"/>
      <c r="F1832" s="1"/>
      <c r="G1832" s="1"/>
      <c r="H1832" s="1"/>
      <c r="I1832" s="1"/>
    </row>
    <row r="1833" spans="1:9">
      <c r="A1833" s="1">
        <v>1831</v>
      </c>
      <c r="B1833" s="4"/>
      <c r="C1833" s="2"/>
      <c r="D1833" s="1"/>
      <c r="E1833" s="1"/>
      <c r="F1833" s="1"/>
      <c r="G1833" s="1"/>
      <c r="H1833" s="1"/>
      <c r="I1833" s="1"/>
    </row>
    <row r="1834" spans="1:9">
      <c r="A1834" s="1">
        <v>1832</v>
      </c>
      <c r="B1834" s="4"/>
      <c r="C1834" s="2"/>
      <c r="D1834" s="1"/>
      <c r="E1834" s="1"/>
      <c r="F1834" s="1"/>
      <c r="G1834" s="1"/>
      <c r="H1834" s="1"/>
      <c r="I1834" s="1"/>
    </row>
    <row r="1835" spans="1:9">
      <c r="A1835" s="1">
        <v>1833</v>
      </c>
      <c r="B1835" s="4"/>
      <c r="C1835" s="2"/>
      <c r="D1835" s="1"/>
      <c r="E1835" s="1"/>
      <c r="F1835" s="1"/>
      <c r="G1835" s="1"/>
      <c r="H1835" s="1"/>
      <c r="I1835" s="1"/>
    </row>
    <row r="1836" spans="1:9">
      <c r="A1836" s="1">
        <v>1834</v>
      </c>
      <c r="B1836" s="4"/>
      <c r="C1836" s="2"/>
      <c r="D1836" s="1"/>
      <c r="E1836" s="1"/>
      <c r="F1836" s="1"/>
      <c r="G1836" s="1"/>
      <c r="H1836" s="1"/>
      <c r="I1836" s="1"/>
    </row>
    <row r="1837" spans="1:9">
      <c r="A1837" s="1">
        <v>1835</v>
      </c>
      <c r="B1837" s="4"/>
      <c r="C1837" s="2"/>
      <c r="D1837" s="1"/>
      <c r="E1837" s="1"/>
      <c r="F1837" s="1"/>
      <c r="G1837" s="1"/>
      <c r="H1837" s="1"/>
      <c r="I1837" s="1"/>
    </row>
    <row r="1838" spans="1:9">
      <c r="A1838" s="1">
        <v>1836</v>
      </c>
      <c r="B1838" s="4"/>
      <c r="C1838" s="2"/>
      <c r="D1838" s="1"/>
      <c r="E1838" s="1"/>
      <c r="F1838" s="1"/>
      <c r="G1838" s="1"/>
      <c r="H1838" s="1"/>
      <c r="I1838" s="1"/>
    </row>
    <row r="1839" spans="1:9">
      <c r="A1839" s="1">
        <v>1837</v>
      </c>
      <c r="B1839" s="4"/>
      <c r="C1839" s="2"/>
      <c r="D1839" s="1"/>
      <c r="E1839" s="1"/>
      <c r="F1839" s="1"/>
      <c r="G1839" s="1"/>
      <c r="H1839" s="1"/>
      <c r="I1839" s="1"/>
    </row>
    <row r="1840" spans="1:9">
      <c r="A1840" s="1">
        <v>1838</v>
      </c>
      <c r="B1840" s="4"/>
      <c r="C1840" s="2"/>
      <c r="D1840" s="1"/>
      <c r="E1840" s="1"/>
      <c r="F1840" s="1"/>
      <c r="G1840" s="1"/>
      <c r="H1840" s="1"/>
      <c r="I1840" s="1"/>
    </row>
    <row r="1841" spans="1:9">
      <c r="A1841" s="1">
        <v>1839</v>
      </c>
      <c r="B1841" s="4"/>
      <c r="C1841" s="2"/>
      <c r="D1841" s="1"/>
      <c r="E1841" s="1"/>
      <c r="F1841" s="1"/>
      <c r="G1841" s="1"/>
      <c r="H1841" s="1"/>
      <c r="I1841" s="1"/>
    </row>
    <row r="1842" spans="1:9">
      <c r="A1842" s="1">
        <v>1840</v>
      </c>
      <c r="B1842" s="4"/>
      <c r="C1842" s="2"/>
      <c r="D1842" s="1"/>
      <c r="E1842" s="1"/>
      <c r="F1842" s="1"/>
      <c r="G1842" s="1"/>
      <c r="H1842" s="1"/>
      <c r="I1842" s="1"/>
    </row>
    <row r="1843" spans="1:9">
      <c r="A1843" s="1">
        <v>1841</v>
      </c>
      <c r="B1843" s="4"/>
      <c r="C1843" s="2"/>
      <c r="D1843" s="1"/>
      <c r="E1843" s="1"/>
      <c r="F1843" s="1"/>
      <c r="G1843" s="1"/>
      <c r="H1843" s="1"/>
      <c r="I1843" s="1"/>
    </row>
    <row r="1844" spans="1:9">
      <c r="A1844" s="1">
        <v>1842</v>
      </c>
      <c r="B1844" s="4"/>
      <c r="C1844" s="2"/>
      <c r="D1844" s="1"/>
      <c r="E1844" s="1"/>
      <c r="F1844" s="1"/>
      <c r="G1844" s="1"/>
      <c r="H1844" s="1"/>
      <c r="I1844" s="1"/>
    </row>
    <row r="1845" spans="1:9">
      <c r="A1845" s="1">
        <v>1843</v>
      </c>
      <c r="B1845" s="4"/>
      <c r="C1845" s="2"/>
      <c r="D1845" s="1"/>
      <c r="E1845" s="1"/>
      <c r="F1845" s="1"/>
      <c r="G1845" s="1"/>
      <c r="H1845" s="1"/>
      <c r="I1845" s="1"/>
    </row>
    <row r="1846" spans="1:9">
      <c r="A1846" s="1">
        <v>1844</v>
      </c>
      <c r="B1846" s="4"/>
      <c r="C1846" s="2"/>
      <c r="D1846" s="1"/>
      <c r="E1846" s="1"/>
      <c r="F1846" s="1"/>
      <c r="G1846" s="1"/>
      <c r="H1846" s="1"/>
      <c r="I1846" s="1"/>
    </row>
    <row r="1847" spans="1:9">
      <c r="A1847" s="1">
        <v>1845</v>
      </c>
      <c r="B1847" s="4"/>
      <c r="C1847" s="2"/>
      <c r="D1847" s="1"/>
      <c r="E1847" s="1"/>
      <c r="F1847" s="1"/>
      <c r="G1847" s="1"/>
      <c r="H1847" s="1"/>
      <c r="I1847" s="1"/>
    </row>
    <row r="1848" spans="1:9">
      <c r="A1848" s="1">
        <v>1846</v>
      </c>
      <c r="B1848" s="4"/>
      <c r="C1848" s="2"/>
      <c r="D1848" s="1"/>
      <c r="E1848" s="1"/>
      <c r="F1848" s="1"/>
      <c r="G1848" s="1"/>
      <c r="H1848" s="1"/>
      <c r="I1848" s="1"/>
    </row>
    <row r="1849" spans="1:9">
      <c r="A1849" s="1">
        <v>1847</v>
      </c>
      <c r="B1849" s="4"/>
      <c r="C1849" s="2"/>
      <c r="D1849" s="1"/>
      <c r="E1849" s="1"/>
      <c r="F1849" s="1"/>
      <c r="G1849" s="1"/>
      <c r="H1849" s="1"/>
      <c r="I1849" s="1"/>
    </row>
    <row r="1850" spans="1:9">
      <c r="A1850" s="1">
        <v>1848</v>
      </c>
      <c r="B1850" s="4"/>
      <c r="C1850" s="2"/>
      <c r="D1850" s="1"/>
      <c r="E1850" s="1"/>
      <c r="F1850" s="1"/>
      <c r="G1850" s="1"/>
      <c r="H1850" s="1"/>
      <c r="I1850" s="1"/>
    </row>
    <row r="1851" spans="1:9">
      <c r="A1851" s="1">
        <v>1849</v>
      </c>
      <c r="B1851" s="4"/>
      <c r="C1851" s="2"/>
      <c r="D1851" s="1"/>
      <c r="E1851" s="1"/>
      <c r="F1851" s="1"/>
      <c r="G1851" s="1"/>
      <c r="H1851" s="1"/>
      <c r="I1851" s="1"/>
    </row>
    <row r="1852" spans="1:9">
      <c r="A1852" s="1">
        <v>1850</v>
      </c>
      <c r="B1852" s="4"/>
      <c r="C1852" s="2"/>
      <c r="D1852" s="1"/>
      <c r="E1852" s="1"/>
      <c r="F1852" s="1"/>
      <c r="G1852" s="1"/>
      <c r="H1852" s="1"/>
      <c r="I1852" s="1"/>
    </row>
    <row r="1853" spans="1:9">
      <c r="A1853" s="1">
        <v>1851</v>
      </c>
      <c r="B1853" s="4"/>
      <c r="C1853" s="2"/>
      <c r="D1853" s="1"/>
      <c r="E1853" s="1"/>
      <c r="F1853" s="1"/>
      <c r="G1853" s="1"/>
      <c r="H1853" s="1"/>
      <c r="I1853" s="1"/>
    </row>
    <row r="1854" spans="1:9">
      <c r="A1854" s="1">
        <v>1852</v>
      </c>
      <c r="B1854" s="4"/>
      <c r="C1854" s="2"/>
      <c r="D1854" s="1"/>
      <c r="E1854" s="1"/>
      <c r="F1854" s="1"/>
      <c r="G1854" s="1"/>
      <c r="H1854" s="1"/>
      <c r="I1854" s="1"/>
    </row>
    <row r="1855" spans="1:9">
      <c r="A1855" s="1">
        <v>1853</v>
      </c>
      <c r="B1855" s="4"/>
      <c r="C1855" s="2"/>
      <c r="D1855" s="1"/>
      <c r="E1855" s="1"/>
      <c r="F1855" s="1"/>
      <c r="G1855" s="1"/>
      <c r="H1855" s="1"/>
      <c r="I1855" s="1"/>
    </row>
    <row r="1856" spans="1:9">
      <c r="A1856" s="1">
        <v>1854</v>
      </c>
      <c r="B1856" s="4"/>
      <c r="C1856" s="2"/>
      <c r="D1856" s="1"/>
      <c r="E1856" s="1"/>
      <c r="F1856" s="1"/>
      <c r="G1856" s="1"/>
      <c r="H1856" s="1"/>
      <c r="I1856" s="1"/>
    </row>
    <row r="1857" spans="1:9">
      <c r="A1857" s="1">
        <v>1855</v>
      </c>
      <c r="B1857" s="4"/>
      <c r="C1857" s="2"/>
      <c r="D1857" s="1"/>
      <c r="E1857" s="1"/>
      <c r="F1857" s="1"/>
      <c r="G1857" s="1"/>
      <c r="H1857" s="1"/>
      <c r="I1857" s="1"/>
    </row>
    <row r="1858" spans="1:9">
      <c r="A1858" s="1">
        <v>1856</v>
      </c>
      <c r="B1858" s="4"/>
      <c r="C1858" s="2"/>
      <c r="D1858" s="1"/>
      <c r="E1858" s="1"/>
      <c r="F1858" s="1"/>
      <c r="G1858" s="1"/>
      <c r="H1858" s="1"/>
      <c r="I1858" s="1"/>
    </row>
    <row r="1859" spans="1:9">
      <c r="A1859" s="1">
        <v>1857</v>
      </c>
      <c r="B1859" s="4"/>
      <c r="C1859" s="2"/>
      <c r="D1859" s="1"/>
      <c r="E1859" s="1"/>
      <c r="F1859" s="1"/>
      <c r="G1859" s="1"/>
      <c r="H1859" s="1"/>
      <c r="I1859" s="1"/>
    </row>
    <row r="1860" spans="1:9">
      <c r="A1860" s="1">
        <v>1858</v>
      </c>
      <c r="B1860" s="4"/>
      <c r="C1860" s="2"/>
      <c r="D1860" s="1"/>
      <c r="E1860" s="1"/>
      <c r="F1860" s="1"/>
      <c r="G1860" s="1"/>
      <c r="H1860" s="1"/>
      <c r="I1860" s="1"/>
    </row>
    <row r="1861" spans="1:9">
      <c r="A1861" s="1">
        <v>1859</v>
      </c>
      <c r="B1861" s="4"/>
      <c r="C1861" s="2"/>
      <c r="D1861" s="1"/>
      <c r="E1861" s="1"/>
      <c r="F1861" s="1"/>
      <c r="G1861" s="1"/>
      <c r="H1861" s="1"/>
      <c r="I1861" s="1"/>
    </row>
    <row r="1862" spans="1:9">
      <c r="A1862" s="1">
        <v>1860</v>
      </c>
      <c r="B1862" s="4"/>
      <c r="C1862" s="2"/>
      <c r="D1862" s="1"/>
      <c r="E1862" s="1"/>
      <c r="F1862" s="1"/>
      <c r="G1862" s="1"/>
      <c r="H1862" s="1"/>
      <c r="I1862" s="1"/>
    </row>
    <row r="1863" spans="1:9">
      <c r="A1863" s="1">
        <v>1861</v>
      </c>
      <c r="B1863" s="4"/>
      <c r="C1863" s="2"/>
      <c r="D1863" s="1"/>
      <c r="E1863" s="1"/>
      <c r="F1863" s="1"/>
      <c r="G1863" s="1"/>
      <c r="H1863" s="1"/>
      <c r="I1863" s="1"/>
    </row>
    <row r="1864" spans="1:9">
      <c r="A1864" s="1">
        <v>1862</v>
      </c>
      <c r="B1864" s="4"/>
      <c r="C1864" s="2"/>
      <c r="D1864" s="1"/>
      <c r="E1864" s="1"/>
      <c r="F1864" s="1"/>
      <c r="G1864" s="1"/>
      <c r="H1864" s="1"/>
      <c r="I1864" s="1"/>
    </row>
    <row r="1865" spans="1:9">
      <c r="A1865" s="1">
        <v>1863</v>
      </c>
      <c r="B1865" s="4"/>
      <c r="C1865" s="2"/>
      <c r="D1865" s="1"/>
      <c r="E1865" s="1"/>
      <c r="F1865" s="1"/>
      <c r="G1865" s="1"/>
      <c r="H1865" s="1"/>
      <c r="I1865" s="1"/>
    </row>
    <row r="1866" spans="1:9">
      <c r="A1866" s="1">
        <v>1864</v>
      </c>
      <c r="B1866" s="4"/>
      <c r="C1866" s="2"/>
      <c r="D1866" s="1"/>
      <c r="E1866" s="1"/>
      <c r="F1866" s="1"/>
      <c r="G1866" s="1"/>
      <c r="H1866" s="1"/>
      <c r="I1866" s="1"/>
    </row>
    <row r="1867" spans="1:9">
      <c r="A1867" s="1">
        <v>1865</v>
      </c>
      <c r="B1867" s="4"/>
      <c r="C1867" s="2"/>
      <c r="D1867" s="1"/>
      <c r="E1867" s="1"/>
      <c r="F1867" s="1"/>
      <c r="G1867" s="1"/>
      <c r="H1867" s="1"/>
      <c r="I1867" s="1"/>
    </row>
    <row r="1868" spans="1:9">
      <c r="A1868" s="1">
        <v>1866</v>
      </c>
      <c r="B1868" s="4"/>
      <c r="C1868" s="2"/>
      <c r="D1868" s="1"/>
      <c r="E1868" s="1"/>
      <c r="F1868" s="1"/>
      <c r="G1868" s="1"/>
      <c r="H1868" s="1"/>
      <c r="I1868" s="1"/>
    </row>
    <row r="1869" spans="1:9">
      <c r="A1869" s="1">
        <v>1867</v>
      </c>
      <c r="B1869" s="4"/>
      <c r="C1869" s="2"/>
      <c r="D1869" s="1"/>
      <c r="E1869" s="1"/>
      <c r="F1869" s="1"/>
      <c r="G1869" s="1"/>
      <c r="H1869" s="1"/>
      <c r="I1869" s="1"/>
    </row>
    <row r="1870" spans="1:9">
      <c r="A1870" s="1">
        <v>1868</v>
      </c>
      <c r="B1870" s="4"/>
      <c r="C1870" s="2"/>
      <c r="D1870" s="1"/>
      <c r="E1870" s="1"/>
      <c r="F1870" s="1"/>
      <c r="G1870" s="1"/>
      <c r="H1870" s="1"/>
      <c r="I1870" s="1"/>
    </row>
    <row r="1871" spans="1:9">
      <c r="A1871" s="1">
        <v>1869</v>
      </c>
      <c r="B1871" s="4"/>
      <c r="C1871" s="2"/>
      <c r="D1871" s="1"/>
      <c r="E1871" s="1"/>
      <c r="F1871" s="1"/>
      <c r="G1871" s="1"/>
      <c r="H1871" s="1"/>
      <c r="I1871" s="1"/>
    </row>
    <row r="1872" spans="1:9">
      <c r="A1872" s="1">
        <v>1870</v>
      </c>
      <c r="B1872" s="4"/>
      <c r="C1872" s="2"/>
      <c r="D1872" s="1"/>
      <c r="E1872" s="1"/>
      <c r="F1872" s="1"/>
      <c r="G1872" s="1"/>
      <c r="H1872" s="1"/>
      <c r="I1872" s="1"/>
    </row>
    <row r="1873" spans="1:9">
      <c r="A1873" s="1">
        <v>1871</v>
      </c>
      <c r="B1873" s="4"/>
      <c r="C1873" s="2"/>
      <c r="D1873" s="1"/>
      <c r="E1873" s="1"/>
      <c r="F1873" s="1"/>
      <c r="G1873" s="1"/>
      <c r="H1873" s="1"/>
      <c r="I1873" s="1"/>
    </row>
    <row r="1874" spans="1:9">
      <c r="A1874" s="1">
        <v>1872</v>
      </c>
      <c r="B1874" s="4"/>
      <c r="C1874" s="2"/>
      <c r="D1874" s="1"/>
      <c r="E1874" s="1"/>
      <c r="F1874" s="1"/>
      <c r="G1874" s="1"/>
      <c r="H1874" s="1"/>
      <c r="I1874" s="1"/>
    </row>
    <row r="1875" spans="1:9">
      <c r="A1875" s="1">
        <v>1873</v>
      </c>
      <c r="B1875" s="4"/>
      <c r="C1875" s="2"/>
      <c r="D1875" s="1"/>
      <c r="E1875" s="1"/>
      <c r="F1875" s="1"/>
      <c r="G1875" s="1"/>
      <c r="H1875" s="1"/>
      <c r="I1875" s="1"/>
    </row>
    <row r="1876" spans="1:9">
      <c r="A1876" s="1">
        <v>1874</v>
      </c>
      <c r="B1876" s="4"/>
      <c r="C1876" s="2"/>
      <c r="D1876" s="1"/>
      <c r="E1876" s="1"/>
      <c r="F1876" s="1"/>
      <c r="G1876" s="1"/>
      <c r="H1876" s="1"/>
      <c r="I1876" s="1"/>
    </row>
    <row r="1877" spans="1:9">
      <c r="A1877" s="1">
        <v>1875</v>
      </c>
      <c r="B1877" s="4"/>
      <c r="C1877" s="2"/>
      <c r="D1877" s="1"/>
      <c r="E1877" s="1"/>
      <c r="F1877" s="1"/>
      <c r="G1877" s="1"/>
      <c r="H1877" s="1"/>
      <c r="I1877" s="1"/>
    </row>
    <row r="1878" spans="1:9">
      <c r="A1878" s="1">
        <v>1876</v>
      </c>
      <c r="B1878" s="4"/>
      <c r="C1878" s="2"/>
      <c r="D1878" s="1"/>
      <c r="E1878" s="1"/>
      <c r="F1878" s="1"/>
      <c r="G1878" s="1"/>
      <c r="H1878" s="1"/>
      <c r="I1878" s="1"/>
    </row>
    <row r="1879" spans="1:9">
      <c r="A1879" s="1">
        <v>1877</v>
      </c>
      <c r="B1879" s="4"/>
      <c r="C1879" s="2"/>
      <c r="D1879" s="1"/>
      <c r="E1879" s="1"/>
      <c r="F1879" s="1"/>
      <c r="G1879" s="1"/>
      <c r="H1879" s="1"/>
      <c r="I1879" s="1"/>
    </row>
    <row r="1880" spans="1:9">
      <c r="A1880" s="1">
        <v>1878</v>
      </c>
      <c r="B1880" s="4"/>
      <c r="C1880" s="2"/>
      <c r="D1880" s="1"/>
      <c r="E1880" s="1"/>
      <c r="F1880" s="1"/>
      <c r="G1880" s="1"/>
      <c r="H1880" s="1"/>
      <c r="I1880" s="1"/>
    </row>
    <row r="1881" spans="1:9">
      <c r="A1881" s="1">
        <v>1879</v>
      </c>
      <c r="B1881" s="4"/>
      <c r="C1881" s="2"/>
      <c r="D1881" s="1"/>
      <c r="E1881" s="1"/>
      <c r="F1881" s="1"/>
      <c r="G1881" s="1"/>
      <c r="H1881" s="1"/>
      <c r="I1881" s="1"/>
    </row>
    <row r="1882" spans="1:9">
      <c r="A1882" s="1">
        <v>1880</v>
      </c>
      <c r="B1882" s="4"/>
      <c r="C1882" s="2"/>
      <c r="D1882" s="1"/>
      <c r="E1882" s="1"/>
      <c r="F1882" s="1"/>
      <c r="G1882" s="1"/>
      <c r="H1882" s="1"/>
      <c r="I1882" s="1"/>
    </row>
    <row r="1883" spans="1:9">
      <c r="A1883" s="1">
        <v>1881</v>
      </c>
      <c r="B1883" s="4"/>
      <c r="C1883" s="2"/>
      <c r="D1883" s="1"/>
      <c r="E1883" s="1"/>
      <c r="F1883" s="1"/>
      <c r="G1883" s="1"/>
      <c r="H1883" s="1"/>
      <c r="I1883" s="1"/>
    </row>
    <row r="1884" spans="1:9">
      <c r="A1884" s="1">
        <v>1882</v>
      </c>
      <c r="B1884" s="4"/>
      <c r="C1884" s="2"/>
      <c r="D1884" s="1"/>
      <c r="E1884" s="1"/>
      <c r="F1884" s="1"/>
      <c r="G1884" s="1"/>
      <c r="H1884" s="1"/>
      <c r="I1884" s="1"/>
    </row>
    <row r="1885" spans="1:9">
      <c r="A1885" s="1">
        <v>1883</v>
      </c>
      <c r="B1885" s="4"/>
      <c r="C1885" s="2"/>
      <c r="D1885" s="1"/>
      <c r="E1885" s="1"/>
      <c r="F1885" s="1"/>
      <c r="G1885" s="1"/>
      <c r="H1885" s="1"/>
      <c r="I1885" s="1"/>
    </row>
    <row r="1886" spans="1:9">
      <c r="A1886" s="1">
        <v>1884</v>
      </c>
      <c r="B1886" s="4"/>
      <c r="C1886" s="2"/>
      <c r="D1886" s="1"/>
      <c r="E1886" s="1"/>
      <c r="F1886" s="1"/>
      <c r="G1886" s="1"/>
      <c r="H1886" s="1"/>
      <c r="I1886" s="1"/>
    </row>
    <row r="1887" spans="1:9">
      <c r="A1887" s="1">
        <v>1885</v>
      </c>
      <c r="B1887" s="4"/>
      <c r="C1887" s="2"/>
      <c r="D1887" s="1"/>
      <c r="E1887" s="1"/>
      <c r="F1887" s="1"/>
      <c r="G1887" s="1"/>
      <c r="H1887" s="1"/>
      <c r="I1887" s="1"/>
    </row>
    <row r="1888" spans="1:9">
      <c r="A1888" s="1">
        <v>1886</v>
      </c>
      <c r="B1888" s="4"/>
      <c r="C1888" s="2"/>
      <c r="D1888" s="1"/>
      <c r="E1888" s="1"/>
      <c r="F1888" s="1"/>
      <c r="G1888" s="1"/>
      <c r="H1888" s="1"/>
      <c r="I1888" s="1"/>
    </row>
    <row r="1889" spans="1:9">
      <c r="A1889" s="1">
        <v>1887</v>
      </c>
      <c r="B1889" s="4"/>
      <c r="C1889" s="2"/>
      <c r="D1889" s="1"/>
      <c r="E1889" s="1"/>
      <c r="F1889" s="1"/>
      <c r="G1889" s="1"/>
      <c r="H1889" s="1"/>
      <c r="I1889" s="1"/>
    </row>
    <row r="1890" spans="1:9">
      <c r="A1890" s="1">
        <v>1888</v>
      </c>
      <c r="B1890" s="4"/>
      <c r="C1890" s="2"/>
      <c r="D1890" s="1"/>
      <c r="E1890" s="1"/>
      <c r="F1890" s="1"/>
      <c r="G1890" s="1"/>
      <c r="H1890" s="1"/>
      <c r="I1890" s="1"/>
    </row>
    <row r="1891" spans="1:9">
      <c r="A1891" s="1">
        <v>1889</v>
      </c>
      <c r="B1891" s="4"/>
      <c r="C1891" s="2"/>
      <c r="D1891" s="1"/>
      <c r="E1891" s="1"/>
      <c r="F1891" s="1"/>
      <c r="G1891" s="1"/>
      <c r="H1891" s="1"/>
      <c r="I1891" s="1"/>
    </row>
    <row r="1892" spans="1:9">
      <c r="A1892" s="1">
        <v>1890</v>
      </c>
      <c r="B1892" s="4"/>
      <c r="C1892" s="2"/>
      <c r="D1892" s="1"/>
      <c r="E1892" s="1"/>
      <c r="F1892" s="1"/>
      <c r="G1892" s="1"/>
      <c r="H1892" s="1"/>
      <c r="I1892" s="1"/>
    </row>
    <row r="1893" spans="1:9">
      <c r="A1893" s="1">
        <v>1891</v>
      </c>
      <c r="B1893" s="4"/>
      <c r="C1893" s="2"/>
      <c r="D1893" s="1"/>
      <c r="E1893" s="1"/>
      <c r="F1893" s="1"/>
      <c r="G1893" s="1"/>
      <c r="H1893" s="1"/>
      <c r="I1893" s="1"/>
    </row>
    <row r="1894" spans="1:9">
      <c r="A1894" s="1">
        <v>1892</v>
      </c>
      <c r="B1894" s="4"/>
      <c r="C1894" s="2"/>
      <c r="D1894" s="1"/>
      <c r="E1894" s="1"/>
      <c r="F1894" s="1"/>
      <c r="G1894" s="1"/>
      <c r="H1894" s="1"/>
      <c r="I1894" s="1"/>
    </row>
    <row r="1895" spans="1:9">
      <c r="A1895" s="1">
        <v>1893</v>
      </c>
      <c r="B1895" s="4"/>
      <c r="C1895" s="2"/>
      <c r="D1895" s="1"/>
      <c r="E1895" s="1"/>
      <c r="F1895" s="1"/>
      <c r="G1895" s="1"/>
      <c r="H1895" s="1"/>
      <c r="I1895" s="1"/>
    </row>
    <row r="1896" spans="1:9">
      <c r="A1896" s="1">
        <v>1894</v>
      </c>
      <c r="B1896" s="4"/>
      <c r="C1896" s="2"/>
      <c r="D1896" s="1"/>
      <c r="E1896" s="1"/>
      <c r="F1896" s="1"/>
      <c r="G1896" s="1"/>
      <c r="H1896" s="1"/>
      <c r="I1896" s="1"/>
    </row>
    <row r="1897" spans="1:9">
      <c r="A1897" s="1">
        <v>1895</v>
      </c>
      <c r="B1897" s="4"/>
      <c r="C1897" s="2"/>
      <c r="D1897" s="1"/>
      <c r="E1897" s="1"/>
      <c r="F1897" s="1"/>
      <c r="G1897" s="1"/>
      <c r="H1897" s="1"/>
      <c r="I1897" s="1"/>
    </row>
    <row r="1898" spans="1:9">
      <c r="A1898" s="1">
        <v>1896</v>
      </c>
      <c r="B1898" s="4"/>
      <c r="C1898" s="2"/>
      <c r="D1898" s="1"/>
      <c r="E1898" s="1"/>
      <c r="F1898" s="1"/>
      <c r="G1898" s="1"/>
      <c r="H1898" s="1"/>
      <c r="I1898" s="1"/>
    </row>
    <row r="1899" spans="1:9">
      <c r="A1899" s="1">
        <v>1897</v>
      </c>
      <c r="B1899" s="4"/>
      <c r="C1899" s="2"/>
      <c r="D1899" s="1"/>
      <c r="E1899" s="1"/>
      <c r="F1899" s="1"/>
      <c r="G1899" s="1"/>
      <c r="H1899" s="1"/>
      <c r="I1899" s="1"/>
    </row>
    <row r="1900" spans="1:9">
      <c r="A1900" s="1">
        <v>1898</v>
      </c>
      <c r="B1900" s="4"/>
      <c r="C1900" s="2"/>
      <c r="D1900" s="1"/>
      <c r="E1900" s="1"/>
      <c r="F1900" s="1"/>
      <c r="G1900" s="1"/>
      <c r="H1900" s="1"/>
      <c r="I1900" s="1"/>
    </row>
    <row r="1901" spans="1:9">
      <c r="A1901" s="1">
        <v>1899</v>
      </c>
      <c r="B1901" s="4"/>
      <c r="C1901" s="2"/>
      <c r="D1901" s="1"/>
      <c r="E1901" s="1"/>
      <c r="F1901" s="1"/>
      <c r="G1901" s="1"/>
      <c r="H1901" s="1"/>
      <c r="I1901" s="1"/>
    </row>
    <row r="1902" spans="1:9">
      <c r="A1902" s="1">
        <v>1900</v>
      </c>
      <c r="B1902" s="4"/>
      <c r="C1902" s="2"/>
      <c r="D1902" s="1"/>
      <c r="E1902" s="1"/>
      <c r="F1902" s="1"/>
      <c r="G1902" s="1"/>
      <c r="H1902" s="1"/>
      <c r="I1902" s="1"/>
    </row>
    <row r="1903" spans="1:9">
      <c r="A1903" s="1">
        <v>1901</v>
      </c>
      <c r="B1903" s="4"/>
      <c r="C1903" s="2"/>
      <c r="D1903" s="1"/>
      <c r="E1903" s="1"/>
      <c r="F1903" s="1"/>
      <c r="G1903" s="1"/>
      <c r="H1903" s="1"/>
      <c r="I1903" s="1"/>
    </row>
    <row r="1904" spans="1:9">
      <c r="A1904" s="1">
        <v>1902</v>
      </c>
      <c r="B1904" s="4"/>
      <c r="C1904" s="2"/>
      <c r="D1904" s="1"/>
      <c r="E1904" s="1"/>
      <c r="F1904" s="1"/>
      <c r="G1904" s="1"/>
      <c r="H1904" s="1"/>
      <c r="I1904" s="1"/>
    </row>
    <row r="1905" spans="1:9">
      <c r="A1905" s="1">
        <v>1903</v>
      </c>
      <c r="B1905" s="4"/>
      <c r="C1905" s="2"/>
      <c r="D1905" s="1"/>
      <c r="E1905" s="1"/>
      <c r="F1905" s="1"/>
      <c r="G1905" s="1"/>
      <c r="H1905" s="1"/>
      <c r="I1905" s="1"/>
    </row>
    <row r="1906" spans="1:9">
      <c r="A1906" s="1">
        <v>1904</v>
      </c>
      <c r="B1906" s="4"/>
      <c r="C1906" s="2"/>
      <c r="D1906" s="1"/>
      <c r="E1906" s="1"/>
      <c r="F1906" s="1"/>
      <c r="G1906" s="1"/>
      <c r="H1906" s="1"/>
      <c r="I1906" s="1"/>
    </row>
    <row r="1907" spans="1:9">
      <c r="A1907" s="1">
        <v>1905</v>
      </c>
      <c r="B1907" s="4"/>
      <c r="C1907" s="2"/>
      <c r="D1907" s="1"/>
      <c r="E1907" s="1"/>
      <c r="F1907" s="1"/>
      <c r="G1907" s="1"/>
      <c r="H1907" s="1"/>
      <c r="I1907" s="1"/>
    </row>
    <row r="1908" spans="1:9">
      <c r="A1908" s="1">
        <v>1906</v>
      </c>
      <c r="B1908" s="4"/>
      <c r="C1908" s="2"/>
      <c r="D1908" s="1"/>
      <c r="E1908" s="1"/>
      <c r="F1908" s="1"/>
      <c r="G1908" s="1"/>
      <c r="H1908" s="1"/>
      <c r="I1908" s="1"/>
    </row>
    <row r="1909" spans="1:9">
      <c r="A1909" s="1">
        <v>1907</v>
      </c>
      <c r="B1909" s="4"/>
      <c r="C1909" s="2"/>
      <c r="D1909" s="1"/>
      <c r="E1909" s="1"/>
      <c r="F1909" s="1"/>
      <c r="G1909" s="1"/>
      <c r="H1909" s="1"/>
      <c r="I1909" s="1"/>
    </row>
    <row r="1910" spans="1:9">
      <c r="A1910" s="1">
        <v>1908</v>
      </c>
      <c r="B1910" s="4"/>
      <c r="C1910" s="2"/>
      <c r="D1910" s="1"/>
      <c r="E1910" s="1"/>
      <c r="F1910" s="1"/>
      <c r="G1910" s="1"/>
      <c r="H1910" s="1"/>
      <c r="I1910" s="1"/>
    </row>
    <row r="1911" spans="1:9">
      <c r="A1911" s="1">
        <v>1909</v>
      </c>
      <c r="B1911" s="4"/>
      <c r="C1911" s="2"/>
      <c r="D1911" s="1"/>
      <c r="E1911" s="1"/>
      <c r="F1911" s="1"/>
      <c r="G1911" s="1"/>
      <c r="H1911" s="1"/>
      <c r="I1911" s="1"/>
    </row>
    <row r="1912" spans="1:9">
      <c r="A1912" s="1">
        <v>1910</v>
      </c>
      <c r="B1912" s="4"/>
      <c r="C1912" s="2"/>
      <c r="D1912" s="1"/>
      <c r="E1912" s="1"/>
      <c r="F1912" s="1"/>
      <c r="G1912" s="1"/>
      <c r="H1912" s="1"/>
      <c r="I1912" s="1"/>
    </row>
    <row r="1913" spans="1:9">
      <c r="A1913" s="1">
        <v>1911</v>
      </c>
      <c r="B1913" s="4"/>
      <c r="C1913" s="2"/>
      <c r="D1913" s="1"/>
      <c r="E1913" s="1"/>
      <c r="F1913" s="1"/>
      <c r="G1913" s="1"/>
      <c r="H1913" s="1"/>
      <c r="I1913" s="1"/>
    </row>
    <row r="1914" spans="1:9">
      <c r="A1914" s="1">
        <v>1912</v>
      </c>
      <c r="B1914" s="4"/>
      <c r="C1914" s="2"/>
      <c r="D1914" s="1"/>
      <c r="E1914" s="1"/>
      <c r="F1914" s="1"/>
      <c r="G1914" s="1"/>
      <c r="H1914" s="1"/>
      <c r="I1914" s="1"/>
    </row>
    <row r="1915" spans="1:9">
      <c r="A1915" s="1">
        <v>1913</v>
      </c>
      <c r="B1915" s="4"/>
      <c r="C1915" s="2"/>
      <c r="D1915" s="1"/>
      <c r="E1915" s="1"/>
      <c r="F1915" s="1"/>
      <c r="G1915" s="1"/>
      <c r="H1915" s="1"/>
      <c r="I1915" s="1"/>
    </row>
    <row r="1916" spans="1:9">
      <c r="A1916" s="1">
        <v>1914</v>
      </c>
      <c r="B1916" s="4"/>
      <c r="C1916" s="2"/>
      <c r="D1916" s="1"/>
      <c r="E1916" s="1"/>
      <c r="F1916" s="1"/>
      <c r="G1916" s="1"/>
      <c r="H1916" s="1"/>
      <c r="I1916" s="1"/>
    </row>
    <row r="1917" spans="1:9">
      <c r="A1917" s="1">
        <v>1915</v>
      </c>
      <c r="B1917" s="4"/>
      <c r="C1917" s="2"/>
      <c r="D1917" s="1"/>
      <c r="E1917" s="1"/>
      <c r="F1917" s="1"/>
      <c r="G1917" s="1"/>
      <c r="H1917" s="1"/>
      <c r="I1917" s="1"/>
    </row>
    <row r="1918" spans="1:9">
      <c r="A1918" s="1">
        <v>1916</v>
      </c>
      <c r="B1918" s="4"/>
      <c r="C1918" s="2"/>
      <c r="D1918" s="1"/>
      <c r="E1918" s="1"/>
      <c r="F1918" s="1"/>
      <c r="G1918" s="1"/>
      <c r="H1918" s="1"/>
      <c r="I1918" s="1"/>
    </row>
    <row r="1919" spans="1:9">
      <c r="A1919" s="1">
        <v>1917</v>
      </c>
      <c r="B1919" s="4"/>
      <c r="C1919" s="2"/>
      <c r="D1919" s="1"/>
      <c r="E1919" s="1"/>
      <c r="F1919" s="1"/>
      <c r="G1919" s="1"/>
      <c r="H1919" s="1"/>
      <c r="I1919" s="1"/>
    </row>
    <row r="1920" spans="1:9">
      <c r="A1920" s="1">
        <v>1918</v>
      </c>
      <c r="B1920" s="4"/>
      <c r="C1920" s="2"/>
      <c r="D1920" s="1"/>
      <c r="E1920" s="1"/>
      <c r="F1920" s="1"/>
      <c r="G1920" s="1"/>
      <c r="H1920" s="1"/>
      <c r="I1920" s="1"/>
    </row>
    <row r="1921" spans="1:9">
      <c r="A1921" s="1">
        <v>1919</v>
      </c>
      <c r="B1921" s="4"/>
      <c r="C1921" s="2"/>
      <c r="D1921" s="1"/>
      <c r="E1921" s="1"/>
      <c r="F1921" s="1"/>
      <c r="G1921" s="1"/>
      <c r="H1921" s="1"/>
      <c r="I1921" s="1"/>
    </row>
    <row r="1922" spans="1:9">
      <c r="A1922" s="1">
        <v>1920</v>
      </c>
      <c r="B1922" s="4"/>
      <c r="C1922" s="2"/>
      <c r="D1922" s="1"/>
      <c r="E1922" s="1"/>
      <c r="F1922" s="1"/>
      <c r="G1922" s="1"/>
      <c r="H1922" s="1"/>
      <c r="I1922" s="1"/>
    </row>
    <row r="1923" spans="1:9">
      <c r="A1923" s="1">
        <v>1921</v>
      </c>
      <c r="B1923" s="4"/>
      <c r="C1923" s="2"/>
      <c r="D1923" s="1"/>
      <c r="E1923" s="1"/>
      <c r="F1923" s="1"/>
      <c r="G1923" s="1"/>
      <c r="H1923" s="1"/>
      <c r="I1923" s="1"/>
    </row>
    <row r="1924" spans="1:9">
      <c r="A1924" s="1">
        <v>1922</v>
      </c>
      <c r="B1924" s="4"/>
      <c r="C1924" s="2"/>
      <c r="D1924" s="1"/>
      <c r="E1924" s="1"/>
      <c r="F1924" s="1"/>
      <c r="G1924" s="1"/>
      <c r="H1924" s="1"/>
      <c r="I1924" s="1"/>
    </row>
    <row r="1925" spans="1:9">
      <c r="A1925" s="1">
        <v>1923</v>
      </c>
      <c r="B1925" s="4"/>
      <c r="C1925" s="2"/>
      <c r="D1925" s="1"/>
      <c r="E1925" s="1"/>
      <c r="F1925" s="1"/>
      <c r="G1925" s="1"/>
      <c r="H1925" s="1"/>
      <c r="I1925" s="1"/>
    </row>
    <row r="1926" spans="1:9">
      <c r="A1926" s="1">
        <v>1924</v>
      </c>
      <c r="B1926" s="4"/>
      <c r="C1926" s="2"/>
      <c r="D1926" s="1"/>
      <c r="E1926" s="1"/>
      <c r="F1926" s="1"/>
      <c r="G1926" s="1"/>
      <c r="H1926" s="1"/>
      <c r="I1926" s="1"/>
    </row>
    <row r="1927" spans="1:9">
      <c r="A1927" s="1">
        <v>1925</v>
      </c>
      <c r="B1927" s="4"/>
      <c r="C1927" s="2"/>
      <c r="D1927" s="1"/>
      <c r="E1927" s="1"/>
      <c r="F1927" s="1"/>
      <c r="G1927" s="1"/>
      <c r="H1927" s="1"/>
      <c r="I1927" s="1"/>
    </row>
    <row r="1928" spans="1:9">
      <c r="A1928" s="1">
        <v>1926</v>
      </c>
      <c r="B1928" s="4"/>
      <c r="C1928" s="2"/>
      <c r="D1928" s="1"/>
      <c r="E1928" s="1"/>
      <c r="F1928" s="1"/>
      <c r="G1928" s="1"/>
      <c r="H1928" s="1"/>
      <c r="I1928" s="1"/>
    </row>
    <row r="1929" spans="1:9">
      <c r="A1929" s="1">
        <v>1927</v>
      </c>
      <c r="B1929" s="4"/>
      <c r="C1929" s="2"/>
      <c r="D1929" s="1"/>
      <c r="E1929" s="1"/>
      <c r="F1929" s="1"/>
      <c r="G1929" s="1"/>
      <c r="H1929" s="1"/>
      <c r="I1929" s="1"/>
    </row>
    <row r="1930" spans="1:9">
      <c r="A1930" s="1">
        <v>1928</v>
      </c>
      <c r="B1930" s="4"/>
      <c r="C1930" s="2"/>
      <c r="D1930" s="1"/>
      <c r="E1930" s="1"/>
      <c r="F1930" s="1"/>
      <c r="G1930" s="1"/>
      <c r="H1930" s="1"/>
      <c r="I1930" s="1"/>
    </row>
    <row r="1931" spans="1:9">
      <c r="A1931" s="1">
        <v>1929</v>
      </c>
      <c r="B1931" s="4"/>
      <c r="C1931" s="2"/>
      <c r="D1931" s="1"/>
      <c r="E1931" s="1"/>
      <c r="F1931" s="1"/>
      <c r="G1931" s="1"/>
      <c r="H1931" s="1"/>
      <c r="I1931" s="1"/>
    </row>
    <row r="1932" spans="1:9">
      <c r="A1932" s="1">
        <v>1930</v>
      </c>
      <c r="B1932" s="4"/>
      <c r="C1932" s="2"/>
      <c r="D1932" s="1"/>
      <c r="E1932" s="1"/>
      <c r="F1932" s="1"/>
      <c r="G1932" s="1"/>
      <c r="H1932" s="1"/>
      <c r="I1932" s="1"/>
    </row>
    <row r="1933" spans="1:9">
      <c r="A1933" s="1">
        <v>1931</v>
      </c>
      <c r="B1933" s="4"/>
      <c r="C1933" s="2"/>
      <c r="D1933" s="1"/>
      <c r="E1933" s="1"/>
      <c r="F1933" s="1"/>
      <c r="G1933" s="1"/>
      <c r="H1933" s="1"/>
      <c r="I1933" s="1"/>
    </row>
    <row r="1934" spans="1:9">
      <c r="A1934" s="1">
        <v>1932</v>
      </c>
      <c r="B1934" s="4"/>
      <c r="C1934" s="2"/>
      <c r="D1934" s="1"/>
      <c r="E1934" s="1"/>
      <c r="F1934" s="1"/>
      <c r="G1934" s="1"/>
      <c r="H1934" s="1"/>
      <c r="I1934" s="1"/>
    </row>
    <row r="1935" spans="1:9">
      <c r="A1935" s="1">
        <v>1933</v>
      </c>
      <c r="B1935" s="4"/>
      <c r="C1935" s="2"/>
      <c r="D1935" s="1"/>
      <c r="E1935" s="1"/>
      <c r="F1935" s="1"/>
      <c r="G1935" s="1"/>
      <c r="H1935" s="1"/>
      <c r="I1935" s="1"/>
    </row>
    <row r="1936" spans="1:9">
      <c r="A1936" s="1">
        <v>1934</v>
      </c>
      <c r="B1936" s="4"/>
      <c r="C1936" s="2"/>
      <c r="D1936" s="1"/>
      <c r="E1936" s="1"/>
      <c r="F1936" s="1"/>
      <c r="G1936" s="1"/>
      <c r="H1936" s="1"/>
      <c r="I1936" s="1"/>
    </row>
    <row r="1937" spans="1:9">
      <c r="A1937" s="1">
        <v>1935</v>
      </c>
      <c r="B1937" s="4"/>
      <c r="C1937" s="2"/>
      <c r="D1937" s="1"/>
      <c r="E1937" s="1"/>
      <c r="F1937" s="1"/>
      <c r="G1937" s="1"/>
      <c r="H1937" s="1"/>
      <c r="I1937" s="1"/>
    </row>
    <row r="1938" spans="1:9">
      <c r="A1938" s="1">
        <v>1936</v>
      </c>
      <c r="B1938" s="4"/>
      <c r="C1938" s="2"/>
      <c r="D1938" s="1"/>
      <c r="E1938" s="1"/>
      <c r="F1938" s="1"/>
      <c r="G1938" s="1"/>
      <c r="H1938" s="1"/>
      <c r="I1938" s="1"/>
    </row>
    <row r="1939" spans="1:9">
      <c r="A1939" s="1">
        <v>1937</v>
      </c>
      <c r="B1939" s="4"/>
      <c r="C1939" s="2"/>
      <c r="D1939" s="1"/>
      <c r="E1939" s="1"/>
      <c r="F1939" s="1"/>
      <c r="G1939" s="1"/>
      <c r="H1939" s="1"/>
      <c r="I1939" s="1"/>
    </row>
    <row r="1940" spans="1:9">
      <c r="A1940" s="1">
        <v>1938</v>
      </c>
      <c r="B1940" s="4"/>
      <c r="C1940" s="2"/>
      <c r="D1940" s="1"/>
      <c r="E1940" s="1"/>
      <c r="F1940" s="1"/>
      <c r="G1940" s="1"/>
      <c r="H1940" s="1"/>
      <c r="I1940" s="1"/>
    </row>
    <row r="1941" spans="1:9">
      <c r="A1941" s="1">
        <v>1939</v>
      </c>
      <c r="B1941" s="4"/>
      <c r="C1941" s="2"/>
      <c r="D1941" s="1"/>
      <c r="E1941" s="1"/>
      <c r="F1941" s="1"/>
      <c r="G1941" s="1"/>
      <c r="H1941" s="1"/>
      <c r="I1941" s="1"/>
    </row>
    <row r="1942" spans="1:9">
      <c r="A1942" s="1">
        <v>1940</v>
      </c>
      <c r="B1942" s="4"/>
      <c r="C1942" s="2"/>
      <c r="D1942" s="1"/>
      <c r="E1942" s="1"/>
      <c r="F1942" s="1"/>
      <c r="G1942" s="1"/>
      <c r="H1942" s="1"/>
      <c r="I1942" s="1"/>
    </row>
    <row r="1943" spans="1:9">
      <c r="A1943" s="1">
        <v>1941</v>
      </c>
      <c r="B1943" s="4"/>
      <c r="C1943" s="2"/>
      <c r="D1943" s="1"/>
      <c r="E1943" s="1"/>
      <c r="F1943" s="1"/>
      <c r="G1943" s="1"/>
      <c r="H1943" s="1"/>
      <c r="I1943" s="1"/>
    </row>
    <row r="1944" spans="1:9">
      <c r="A1944" s="1">
        <v>1942</v>
      </c>
      <c r="B1944" s="4"/>
      <c r="C1944" s="2"/>
      <c r="D1944" s="1"/>
      <c r="E1944" s="1"/>
      <c r="F1944" s="1"/>
      <c r="G1944" s="1"/>
      <c r="H1944" s="1"/>
      <c r="I1944" s="1"/>
    </row>
    <row r="1945" spans="1:9">
      <c r="A1945" s="1">
        <v>1943</v>
      </c>
      <c r="B1945" s="4"/>
      <c r="C1945" s="2"/>
      <c r="D1945" s="1"/>
      <c r="E1945" s="1"/>
      <c r="F1945" s="1"/>
      <c r="G1945" s="1"/>
      <c r="H1945" s="1"/>
      <c r="I1945" s="1"/>
    </row>
    <row r="1946" spans="1:9">
      <c r="A1946" s="1">
        <v>1944</v>
      </c>
      <c r="B1946" s="4"/>
      <c r="C1946" s="2"/>
      <c r="D1946" s="1"/>
      <c r="E1946" s="1"/>
      <c r="F1946" s="1"/>
      <c r="G1946" s="1"/>
      <c r="H1946" s="1"/>
      <c r="I1946" s="1"/>
    </row>
    <row r="1947" spans="1:9">
      <c r="A1947" s="1">
        <v>1945</v>
      </c>
      <c r="B1947" s="4"/>
      <c r="C1947" s="2"/>
      <c r="D1947" s="1"/>
      <c r="E1947" s="1"/>
      <c r="F1947" s="1"/>
      <c r="G1947" s="1"/>
      <c r="H1947" s="1"/>
      <c r="I1947" s="1"/>
    </row>
    <row r="1948" spans="1:9">
      <c r="A1948" s="1">
        <v>1946</v>
      </c>
      <c r="B1948" s="4"/>
      <c r="C1948" s="2"/>
      <c r="D1948" s="1"/>
      <c r="E1948" s="1"/>
      <c r="F1948" s="1"/>
      <c r="G1948" s="1"/>
      <c r="H1948" s="1"/>
      <c r="I1948" s="1"/>
    </row>
    <row r="1949" spans="1:9">
      <c r="A1949" s="1">
        <v>1947</v>
      </c>
      <c r="B1949" s="4"/>
      <c r="C1949" s="2"/>
      <c r="D1949" s="1"/>
      <c r="E1949" s="1"/>
      <c r="F1949" s="1"/>
      <c r="G1949" s="1"/>
      <c r="H1949" s="1"/>
      <c r="I1949" s="1"/>
    </row>
    <row r="1950" spans="1:9">
      <c r="A1950" s="1">
        <v>1948</v>
      </c>
      <c r="B1950" s="4"/>
      <c r="C1950" s="2"/>
      <c r="D1950" s="1"/>
      <c r="E1950" s="1"/>
      <c r="F1950" s="1"/>
      <c r="G1950" s="1"/>
      <c r="H1950" s="1"/>
      <c r="I1950" s="1"/>
    </row>
    <row r="1951" spans="1:9">
      <c r="A1951" s="1">
        <v>1949</v>
      </c>
      <c r="B1951" s="4"/>
      <c r="C1951" s="2"/>
      <c r="D1951" s="1"/>
      <c r="E1951" s="1"/>
      <c r="F1951" s="1"/>
      <c r="G1951" s="1"/>
      <c r="H1951" s="1"/>
      <c r="I1951" s="1"/>
    </row>
    <row r="1952" spans="1:9">
      <c r="A1952" s="1">
        <v>1950</v>
      </c>
      <c r="B1952" s="4"/>
      <c r="C1952" s="2"/>
      <c r="D1952" s="1"/>
      <c r="E1952" s="1"/>
      <c r="F1952" s="1"/>
      <c r="G1952" s="1"/>
      <c r="H1952" s="1"/>
      <c r="I1952" s="1"/>
    </row>
    <row r="1953" spans="1:9">
      <c r="A1953" s="1">
        <v>1951</v>
      </c>
      <c r="B1953" s="4"/>
      <c r="C1953" s="2"/>
      <c r="D1953" s="1"/>
      <c r="E1953" s="1"/>
      <c r="F1953" s="1"/>
      <c r="G1953" s="1"/>
      <c r="H1953" s="1"/>
      <c r="I1953" s="1"/>
    </row>
    <row r="1954" spans="1:9">
      <c r="A1954" s="1">
        <v>1952</v>
      </c>
      <c r="B1954" s="4"/>
      <c r="C1954" s="2"/>
      <c r="D1954" s="1"/>
      <c r="E1954" s="1"/>
      <c r="F1954" s="1"/>
      <c r="G1954" s="1"/>
      <c r="H1954" s="1"/>
      <c r="I1954" s="1"/>
    </row>
    <row r="1955" spans="1:9">
      <c r="A1955" s="1">
        <v>1953</v>
      </c>
      <c r="B1955" s="4"/>
      <c r="C1955" s="2"/>
      <c r="D1955" s="1"/>
      <c r="E1955" s="1"/>
      <c r="F1955" s="1"/>
      <c r="G1955" s="1"/>
      <c r="H1955" s="1"/>
      <c r="I1955" s="1"/>
    </row>
    <row r="1956" spans="1:9">
      <c r="A1956" s="1">
        <v>1954</v>
      </c>
      <c r="B1956" s="4"/>
      <c r="C1956" s="2"/>
      <c r="D1956" s="1"/>
      <c r="E1956" s="1"/>
      <c r="F1956" s="1"/>
      <c r="G1956" s="1"/>
      <c r="H1956" s="1"/>
      <c r="I1956" s="1"/>
    </row>
    <row r="1957" spans="1:9">
      <c r="A1957" s="1">
        <v>1955</v>
      </c>
      <c r="B1957" s="4"/>
      <c r="C1957" s="2"/>
      <c r="D1957" s="1"/>
      <c r="E1957" s="1"/>
      <c r="F1957" s="1"/>
      <c r="G1957" s="1"/>
      <c r="H1957" s="1"/>
      <c r="I1957" s="1"/>
    </row>
    <row r="1958" spans="1:9">
      <c r="A1958" s="1">
        <v>1956</v>
      </c>
      <c r="B1958" s="4"/>
      <c r="C1958" s="2"/>
      <c r="D1958" s="1"/>
      <c r="E1958" s="1"/>
      <c r="F1958" s="1"/>
      <c r="G1958" s="1"/>
      <c r="H1958" s="1"/>
      <c r="I1958" s="1"/>
    </row>
    <row r="1959" spans="1:9">
      <c r="A1959" s="1">
        <v>1957</v>
      </c>
      <c r="B1959" s="4"/>
      <c r="C1959" s="2"/>
      <c r="D1959" s="1"/>
      <c r="E1959" s="1"/>
      <c r="F1959" s="1"/>
      <c r="G1959" s="1"/>
      <c r="H1959" s="1"/>
      <c r="I1959" s="1"/>
    </row>
    <row r="1960" spans="1:9">
      <c r="A1960" s="1">
        <v>1958</v>
      </c>
      <c r="B1960" s="4"/>
      <c r="C1960" s="2"/>
      <c r="D1960" s="1"/>
      <c r="E1960" s="1"/>
      <c r="F1960" s="1"/>
      <c r="G1960" s="1"/>
      <c r="H1960" s="1"/>
      <c r="I1960" s="1"/>
    </row>
    <row r="1961" spans="1:9">
      <c r="A1961" s="1">
        <v>1959</v>
      </c>
      <c r="B1961" s="4"/>
      <c r="C1961" s="2"/>
      <c r="D1961" s="1"/>
      <c r="E1961" s="1"/>
      <c r="F1961" s="1"/>
      <c r="G1961" s="1"/>
      <c r="H1961" s="1"/>
      <c r="I1961" s="1"/>
    </row>
    <row r="1962" spans="1:9">
      <c r="A1962" s="1">
        <v>1960</v>
      </c>
      <c r="B1962" s="4"/>
      <c r="C1962" s="2"/>
      <c r="D1962" s="1"/>
      <c r="E1962" s="1"/>
      <c r="F1962" s="1"/>
      <c r="G1962" s="1"/>
      <c r="H1962" s="1"/>
      <c r="I1962" s="1"/>
    </row>
    <row r="1963" spans="1:9">
      <c r="A1963" s="1">
        <v>1961</v>
      </c>
      <c r="B1963" s="4"/>
      <c r="C1963" s="2"/>
      <c r="D1963" s="1"/>
      <c r="E1963" s="1"/>
      <c r="F1963" s="1"/>
      <c r="G1963" s="1"/>
      <c r="H1963" s="1"/>
      <c r="I1963" s="1"/>
    </row>
    <row r="1964" spans="1:9">
      <c r="A1964" s="1">
        <v>1962</v>
      </c>
      <c r="B1964" s="4"/>
      <c r="C1964" s="2"/>
      <c r="D1964" s="1"/>
      <c r="E1964" s="1"/>
      <c r="F1964" s="1"/>
      <c r="G1964" s="1"/>
      <c r="H1964" s="1"/>
      <c r="I1964" s="1"/>
    </row>
    <row r="1965" spans="1:9">
      <c r="A1965" s="1">
        <v>1963</v>
      </c>
      <c r="B1965" s="4"/>
      <c r="C1965" s="2"/>
      <c r="D1965" s="1"/>
      <c r="E1965" s="1"/>
      <c r="F1965" s="1"/>
      <c r="G1965" s="1"/>
      <c r="H1965" s="1"/>
      <c r="I1965" s="1"/>
    </row>
    <row r="1966" spans="1:9">
      <c r="A1966" s="1">
        <v>1964</v>
      </c>
      <c r="B1966" s="4"/>
      <c r="C1966" s="2"/>
      <c r="D1966" s="1"/>
      <c r="E1966" s="1"/>
      <c r="F1966" s="1"/>
      <c r="G1966" s="1"/>
      <c r="H1966" s="1"/>
      <c r="I1966" s="1"/>
    </row>
    <row r="1967" spans="1:9">
      <c r="A1967" s="1">
        <v>1965</v>
      </c>
      <c r="B1967" s="4"/>
      <c r="C1967" s="2"/>
      <c r="D1967" s="1"/>
      <c r="E1967" s="1"/>
      <c r="F1967" s="1"/>
      <c r="G1967" s="1"/>
      <c r="H1967" s="1"/>
      <c r="I1967" s="1"/>
    </row>
    <row r="1968" spans="1:9">
      <c r="A1968" s="1">
        <v>1966</v>
      </c>
      <c r="B1968" s="4"/>
      <c r="C1968" s="2"/>
      <c r="D1968" s="1"/>
      <c r="E1968" s="1"/>
      <c r="F1968" s="1"/>
      <c r="G1968" s="1"/>
      <c r="H1968" s="1"/>
      <c r="I1968" s="1"/>
    </row>
    <row r="1969" spans="1:9">
      <c r="A1969" s="1">
        <v>1967</v>
      </c>
      <c r="B1969" s="4"/>
      <c r="C1969" s="2"/>
      <c r="D1969" s="1"/>
      <c r="E1969" s="1"/>
      <c r="F1969" s="1"/>
      <c r="G1969" s="1"/>
      <c r="H1969" s="1"/>
      <c r="I1969" s="1"/>
    </row>
    <row r="1970" spans="1:9">
      <c r="A1970" s="1">
        <v>1968</v>
      </c>
      <c r="B1970" s="4"/>
      <c r="C1970" s="2"/>
      <c r="D1970" s="1"/>
      <c r="E1970" s="1"/>
      <c r="F1970" s="1"/>
      <c r="G1970" s="1"/>
      <c r="H1970" s="1"/>
      <c r="I1970" s="1"/>
    </row>
    <row r="1971" spans="1:9">
      <c r="A1971" s="1">
        <v>1969</v>
      </c>
      <c r="B1971" s="4"/>
      <c r="C1971" s="2"/>
      <c r="D1971" s="1"/>
      <c r="E1971" s="1"/>
      <c r="F1971" s="1"/>
      <c r="G1971" s="1"/>
      <c r="H1971" s="1"/>
      <c r="I1971" s="1"/>
    </row>
    <row r="1972" spans="1:9">
      <c r="A1972" s="1">
        <v>1970</v>
      </c>
      <c r="B1972" s="4"/>
      <c r="C1972" s="2"/>
      <c r="D1972" s="1"/>
      <c r="E1972" s="1"/>
      <c r="F1972" s="1"/>
      <c r="G1972" s="1"/>
      <c r="H1972" s="1"/>
      <c r="I1972" s="1"/>
    </row>
    <row r="1973" spans="1:9">
      <c r="A1973" s="1">
        <v>1971</v>
      </c>
      <c r="B1973" s="4"/>
      <c r="C1973" s="2"/>
      <c r="D1973" s="1"/>
      <c r="E1973" s="1"/>
      <c r="F1973" s="1"/>
      <c r="G1973" s="1"/>
      <c r="H1973" s="1"/>
      <c r="I1973" s="1"/>
    </row>
    <row r="1974" spans="1:9">
      <c r="A1974" s="1">
        <v>1972</v>
      </c>
      <c r="B1974" s="4"/>
      <c r="C1974" s="2"/>
      <c r="D1974" s="1"/>
      <c r="E1974" s="1"/>
      <c r="F1974" s="1"/>
      <c r="G1974" s="1"/>
      <c r="H1974" s="1"/>
      <c r="I1974" s="1"/>
    </row>
    <row r="1975" spans="1:9">
      <c r="A1975" s="1">
        <v>1973</v>
      </c>
      <c r="B1975" s="4"/>
      <c r="C1975" s="2"/>
      <c r="D1975" s="1"/>
      <c r="E1975" s="1"/>
      <c r="F1975" s="1"/>
      <c r="G1975" s="1"/>
      <c r="H1975" s="1"/>
      <c r="I1975" s="1"/>
    </row>
    <row r="1976" spans="1:9">
      <c r="A1976" s="1">
        <v>1974</v>
      </c>
      <c r="B1976" s="4"/>
      <c r="C1976" s="2"/>
      <c r="D1976" s="1"/>
      <c r="E1976" s="1"/>
      <c r="F1976" s="1"/>
      <c r="G1976" s="1"/>
      <c r="H1976" s="1"/>
      <c r="I1976" s="1"/>
    </row>
    <row r="1977" spans="1:9">
      <c r="A1977" s="1">
        <v>1975</v>
      </c>
      <c r="B1977" s="4"/>
      <c r="C1977" s="2"/>
      <c r="D1977" s="1"/>
      <c r="E1977" s="1"/>
      <c r="F1977" s="1"/>
      <c r="G1977" s="1"/>
      <c r="H1977" s="1"/>
      <c r="I1977" s="1"/>
    </row>
    <row r="1978" spans="1:9">
      <c r="A1978" s="1">
        <v>1976</v>
      </c>
      <c r="B1978" s="4"/>
      <c r="C1978" s="2"/>
      <c r="D1978" s="1"/>
      <c r="E1978" s="1"/>
      <c r="F1978" s="1"/>
      <c r="G1978" s="1"/>
      <c r="H1978" s="1"/>
      <c r="I1978" s="1"/>
    </row>
    <row r="1979" spans="1:9">
      <c r="A1979" s="1">
        <v>1977</v>
      </c>
      <c r="B1979" s="4"/>
      <c r="C1979" s="2"/>
      <c r="D1979" s="1"/>
      <c r="E1979" s="1"/>
      <c r="F1979" s="1"/>
      <c r="G1979" s="1"/>
      <c r="H1979" s="1"/>
      <c r="I1979" s="1"/>
    </row>
    <row r="1980" spans="1:9">
      <c r="A1980" s="1">
        <v>1978</v>
      </c>
      <c r="B1980" s="4"/>
      <c r="C1980" s="2"/>
      <c r="D1980" s="1"/>
      <c r="E1980" s="1"/>
      <c r="F1980" s="1"/>
      <c r="G1980" s="1"/>
      <c r="H1980" s="1"/>
      <c r="I1980" s="1"/>
    </row>
    <row r="1981" spans="1:9">
      <c r="A1981" s="1">
        <v>1979</v>
      </c>
      <c r="B1981" s="4"/>
      <c r="C1981" s="2"/>
      <c r="D1981" s="1"/>
      <c r="E1981" s="1"/>
      <c r="F1981" s="1"/>
      <c r="G1981" s="1"/>
      <c r="H1981" s="1"/>
      <c r="I1981" s="1"/>
    </row>
    <row r="1982" spans="1:9">
      <c r="A1982" s="1">
        <v>1980</v>
      </c>
      <c r="B1982" s="4"/>
      <c r="C1982" s="2"/>
      <c r="D1982" s="1"/>
      <c r="E1982" s="1"/>
      <c r="F1982" s="1"/>
      <c r="G1982" s="1"/>
      <c r="H1982" s="1"/>
      <c r="I1982" s="1"/>
    </row>
    <row r="1983" spans="1:9">
      <c r="A1983" s="1">
        <v>1981</v>
      </c>
      <c r="B1983" s="4"/>
      <c r="C1983" s="2"/>
      <c r="D1983" s="1"/>
      <c r="E1983" s="1"/>
      <c r="F1983" s="1"/>
      <c r="G1983" s="1"/>
      <c r="H1983" s="1"/>
      <c r="I1983" s="1"/>
    </row>
    <row r="1984" spans="1:9">
      <c r="A1984" s="1">
        <v>1982</v>
      </c>
      <c r="B1984" s="4"/>
      <c r="C1984" s="2"/>
      <c r="D1984" s="1"/>
      <c r="E1984" s="1"/>
      <c r="F1984" s="1"/>
      <c r="G1984" s="1"/>
      <c r="H1984" s="1"/>
      <c r="I1984" s="1"/>
    </row>
    <row r="1985" spans="1:9">
      <c r="A1985" s="1">
        <v>1983</v>
      </c>
      <c r="B1985" s="4"/>
      <c r="C1985" s="2"/>
      <c r="D1985" s="1"/>
      <c r="E1985" s="1"/>
      <c r="F1985" s="1"/>
      <c r="G1985" s="1"/>
      <c r="H1985" s="1"/>
      <c r="I1985" s="1"/>
    </row>
    <row r="1986" spans="1:9">
      <c r="A1986" s="1">
        <v>1984</v>
      </c>
      <c r="B1986" s="4"/>
      <c r="C1986" s="2"/>
      <c r="D1986" s="1"/>
      <c r="E1986" s="1"/>
      <c r="F1986" s="1"/>
      <c r="G1986" s="1"/>
      <c r="H1986" s="1"/>
      <c r="I1986" s="1"/>
    </row>
    <row r="1987" spans="1:9">
      <c r="A1987" s="1">
        <v>1985</v>
      </c>
      <c r="B1987" s="4"/>
      <c r="C1987" s="2"/>
      <c r="D1987" s="1"/>
      <c r="E1987" s="1"/>
      <c r="F1987" s="1"/>
      <c r="G1987" s="1"/>
      <c r="H1987" s="1"/>
      <c r="I1987" s="1"/>
    </row>
    <row r="1988" spans="1:9">
      <c r="A1988" s="1">
        <v>1986</v>
      </c>
      <c r="B1988" s="4"/>
      <c r="C1988" s="2"/>
      <c r="D1988" s="1"/>
      <c r="E1988" s="1"/>
      <c r="F1988" s="1"/>
      <c r="G1988" s="1"/>
      <c r="H1988" s="1"/>
      <c r="I1988" s="1"/>
    </row>
    <row r="1989" spans="1:9">
      <c r="A1989" s="1">
        <v>1987</v>
      </c>
      <c r="B1989" s="4"/>
      <c r="C1989" s="2"/>
      <c r="D1989" s="1"/>
      <c r="E1989" s="1"/>
      <c r="F1989" s="1"/>
      <c r="G1989" s="1"/>
      <c r="H1989" s="1"/>
      <c r="I1989" s="1"/>
    </row>
    <row r="1990" spans="1:9">
      <c r="A1990" s="1">
        <v>1988</v>
      </c>
      <c r="B1990" s="4"/>
      <c r="C1990" s="2"/>
      <c r="D1990" s="1"/>
      <c r="E1990" s="1"/>
      <c r="F1990" s="1"/>
      <c r="G1990" s="1"/>
      <c r="H1990" s="1"/>
      <c r="I1990" s="1"/>
    </row>
    <row r="1991" spans="1:9">
      <c r="A1991" s="1">
        <v>1989</v>
      </c>
      <c r="B1991" s="4"/>
      <c r="C1991" s="2"/>
      <c r="D1991" s="1"/>
      <c r="E1991" s="1"/>
      <c r="F1991" s="1"/>
      <c r="G1991" s="1"/>
      <c r="H1991" s="1"/>
      <c r="I1991" s="1"/>
    </row>
    <row r="1992" spans="1:9">
      <c r="A1992" s="1">
        <v>1990</v>
      </c>
      <c r="B1992" s="4"/>
      <c r="C1992" s="2"/>
      <c r="D1992" s="1"/>
      <c r="E1992" s="1"/>
      <c r="F1992" s="1"/>
      <c r="G1992" s="1"/>
      <c r="H1992" s="1"/>
      <c r="I1992" s="1"/>
    </row>
    <row r="1993" spans="1:9">
      <c r="A1993" s="1">
        <v>1991</v>
      </c>
      <c r="B1993" s="4"/>
      <c r="C1993" s="2"/>
      <c r="D1993" s="1"/>
      <c r="E1993" s="1"/>
      <c r="F1993" s="1"/>
      <c r="G1993" s="1"/>
      <c r="H1993" s="1"/>
      <c r="I1993" s="1"/>
    </row>
    <row r="1994" spans="1:9">
      <c r="A1994" s="1">
        <v>1992</v>
      </c>
      <c r="B1994" s="4"/>
      <c r="C1994" s="2"/>
      <c r="D1994" s="1"/>
      <c r="E1994" s="1"/>
      <c r="F1994" s="1"/>
      <c r="G1994" s="1"/>
      <c r="H1994" s="1"/>
      <c r="I1994" s="1"/>
    </row>
    <row r="1995" spans="1:9">
      <c r="A1995" s="1">
        <v>1993</v>
      </c>
      <c r="B1995" s="4"/>
      <c r="C1995" s="2"/>
      <c r="D1995" s="1"/>
      <c r="E1995" s="1"/>
      <c r="F1995" s="1"/>
      <c r="G1995" s="1"/>
      <c r="H1995" s="1"/>
      <c r="I1995" s="1"/>
    </row>
    <row r="1996" spans="1:9">
      <c r="A1996" s="1">
        <v>1994</v>
      </c>
      <c r="B1996" s="4"/>
      <c r="C1996" s="2"/>
      <c r="D1996" s="1"/>
      <c r="E1996" s="1"/>
      <c r="F1996" s="1"/>
      <c r="G1996" s="1"/>
      <c r="H1996" s="1"/>
      <c r="I1996" s="1"/>
    </row>
    <row r="1997" spans="1:9">
      <c r="A1997" s="1">
        <v>1995</v>
      </c>
      <c r="B1997" s="4"/>
      <c r="C1997" s="2"/>
      <c r="D1997" s="1"/>
      <c r="E1997" s="1"/>
      <c r="F1997" s="1"/>
      <c r="G1997" s="1"/>
      <c r="H1997" s="1"/>
      <c r="I1997" s="1"/>
    </row>
    <row r="1998" spans="1:9">
      <c r="A1998" s="1">
        <v>1996</v>
      </c>
      <c r="B1998" s="4"/>
      <c r="C1998" s="2"/>
      <c r="D1998" s="1"/>
      <c r="E1998" s="1"/>
      <c r="F1998" s="1"/>
      <c r="G1998" s="1"/>
      <c r="H1998" s="1"/>
      <c r="I1998" s="1"/>
    </row>
    <row r="1999" spans="1:9">
      <c r="A1999" s="1">
        <v>1997</v>
      </c>
      <c r="B1999" s="4"/>
      <c r="C1999" s="2"/>
      <c r="D1999" s="1"/>
      <c r="E1999" s="1"/>
      <c r="F1999" s="1"/>
      <c r="G1999" s="1"/>
      <c r="H1999" s="1"/>
      <c r="I1999" s="1"/>
    </row>
    <row r="2000" spans="1:9">
      <c r="A2000" s="1">
        <v>1998</v>
      </c>
      <c r="B2000" s="4"/>
      <c r="C2000" s="2"/>
      <c r="D2000" s="1"/>
      <c r="E2000" s="1"/>
      <c r="F2000" s="1"/>
      <c r="G2000" s="1"/>
      <c r="H2000" s="1"/>
      <c r="I2000" s="1"/>
    </row>
    <row r="2001" spans="1:9">
      <c r="A2001" s="1">
        <v>1999</v>
      </c>
      <c r="B2001" s="4"/>
      <c r="C2001" s="2"/>
      <c r="D2001" s="1"/>
      <c r="E2001" s="1"/>
      <c r="F2001" s="1"/>
      <c r="G2001" s="1"/>
      <c r="H2001" s="1"/>
      <c r="I2001" s="1"/>
    </row>
    <row r="2002" spans="1:9">
      <c r="A2002" s="1">
        <v>2000</v>
      </c>
      <c r="B2002" s="4"/>
      <c r="C2002" s="2"/>
      <c r="D2002" s="1"/>
      <c r="E2002" s="1"/>
      <c r="F2002" s="1"/>
      <c r="G2002" s="1"/>
      <c r="H2002" s="1"/>
      <c r="I2002" s="1"/>
    </row>
    <row r="2003" spans="1:9">
      <c r="A2003" s="1">
        <v>2001</v>
      </c>
      <c r="B2003" s="4"/>
      <c r="C2003" s="2"/>
      <c r="D2003" s="1"/>
      <c r="E2003" s="1"/>
      <c r="F2003" s="1"/>
      <c r="G2003" s="1"/>
      <c r="H2003" s="1"/>
      <c r="I2003" s="1"/>
    </row>
    <row r="2004" spans="1:9">
      <c r="A2004" s="1">
        <v>2002</v>
      </c>
      <c r="B2004" s="4"/>
      <c r="C2004" s="2"/>
      <c r="D2004" s="1"/>
      <c r="E2004" s="1"/>
      <c r="F2004" s="1"/>
      <c r="G2004" s="1"/>
      <c r="H2004" s="1"/>
      <c r="I2004" s="1"/>
    </row>
    <row r="2005" spans="1:9">
      <c r="A2005" s="1">
        <v>2003</v>
      </c>
      <c r="B2005" s="4"/>
      <c r="C2005" s="2"/>
      <c r="D2005" s="1"/>
      <c r="E2005" s="1"/>
      <c r="F2005" s="1"/>
      <c r="G2005" s="1"/>
      <c r="H2005" s="1"/>
      <c r="I2005" s="1"/>
    </row>
    <row r="2006" spans="1:9">
      <c r="A2006" s="1">
        <v>2004</v>
      </c>
      <c r="B2006" s="4"/>
      <c r="C2006" s="2"/>
      <c r="D2006" s="1"/>
      <c r="E2006" s="1"/>
      <c r="F2006" s="1"/>
      <c r="G2006" s="1"/>
      <c r="H2006" s="1"/>
      <c r="I2006" s="1"/>
    </row>
    <row r="2007" spans="1:9">
      <c r="A2007" s="1">
        <v>2005</v>
      </c>
      <c r="B2007" s="4"/>
      <c r="C2007" s="2"/>
      <c r="D2007" s="1"/>
      <c r="E2007" s="1"/>
      <c r="F2007" s="1"/>
      <c r="G2007" s="1"/>
      <c r="H2007" s="1"/>
      <c r="I2007" s="1"/>
    </row>
    <row r="2008" spans="1:9">
      <c r="A2008" s="1">
        <v>2006</v>
      </c>
      <c r="B2008" s="4"/>
      <c r="C2008" s="2"/>
      <c r="D2008" s="1"/>
      <c r="E2008" s="1"/>
      <c r="F2008" s="1"/>
      <c r="G2008" s="1"/>
      <c r="H2008" s="1"/>
      <c r="I2008" s="1"/>
    </row>
    <row r="2009" spans="1:9">
      <c r="A2009" s="1">
        <v>2007</v>
      </c>
      <c r="B2009" s="4"/>
      <c r="C2009" s="2"/>
      <c r="D2009" s="1"/>
      <c r="E2009" s="1"/>
      <c r="F2009" s="1"/>
      <c r="G2009" s="1"/>
      <c r="H2009" s="1"/>
      <c r="I2009" s="1"/>
    </row>
    <row r="2010" spans="1:9">
      <c r="A2010" s="1">
        <v>2008</v>
      </c>
      <c r="B2010" s="4"/>
      <c r="C2010" s="2"/>
      <c r="D2010" s="1"/>
      <c r="E2010" s="1"/>
      <c r="F2010" s="1"/>
      <c r="G2010" s="1"/>
      <c r="H2010" s="1"/>
      <c r="I2010" s="1"/>
    </row>
    <row r="2011" spans="1:9">
      <c r="A2011" s="1">
        <v>2009</v>
      </c>
      <c r="B2011" s="4"/>
      <c r="C2011" s="2"/>
      <c r="D2011" s="1"/>
      <c r="E2011" s="1"/>
      <c r="F2011" s="1"/>
      <c r="G2011" s="1"/>
      <c r="H2011" s="1"/>
      <c r="I2011" s="1"/>
    </row>
    <row r="2012" spans="1:9">
      <c r="A2012" s="1">
        <v>2010</v>
      </c>
      <c r="B2012" s="4"/>
      <c r="C2012" s="2"/>
      <c r="D2012" s="1"/>
      <c r="E2012" s="1"/>
      <c r="F2012" s="1"/>
      <c r="G2012" s="1"/>
      <c r="H2012" s="1"/>
      <c r="I2012" s="1"/>
    </row>
    <row r="2013" spans="1:9">
      <c r="A2013" s="1">
        <v>2011</v>
      </c>
      <c r="B2013" s="4"/>
      <c r="C2013" s="2"/>
      <c r="D2013" s="1"/>
      <c r="E2013" s="1"/>
      <c r="F2013" s="1"/>
      <c r="G2013" s="1"/>
      <c r="H2013" s="1"/>
      <c r="I2013" s="1"/>
    </row>
    <row r="2014" spans="1:9">
      <c r="A2014" s="1">
        <v>2012</v>
      </c>
      <c r="B2014" s="4"/>
      <c r="C2014" s="2"/>
      <c r="D2014" s="1"/>
      <c r="E2014" s="1"/>
      <c r="F2014" s="1"/>
      <c r="G2014" s="1"/>
      <c r="H2014" s="1"/>
      <c r="I2014" s="1"/>
    </row>
    <row r="2015" spans="1:9">
      <c r="A2015" s="1">
        <v>2013</v>
      </c>
      <c r="B2015" s="4"/>
      <c r="C2015" s="2"/>
      <c r="D2015" s="1"/>
      <c r="E2015" s="1"/>
      <c r="F2015" s="1"/>
      <c r="G2015" s="1"/>
      <c r="H2015" s="1"/>
      <c r="I2015" s="1"/>
    </row>
    <row r="2016" spans="1:9">
      <c r="A2016" s="1">
        <v>2014</v>
      </c>
      <c r="B2016" s="4"/>
      <c r="C2016" s="2"/>
      <c r="D2016" s="1"/>
      <c r="E2016" s="1"/>
      <c r="F2016" s="1"/>
      <c r="G2016" s="1"/>
      <c r="H2016" s="1"/>
      <c r="I2016" s="1"/>
    </row>
    <row r="2017" spans="1:9">
      <c r="A2017" s="1">
        <v>2015</v>
      </c>
      <c r="B2017" s="4"/>
      <c r="C2017" s="2"/>
      <c r="D2017" s="1"/>
      <c r="E2017" s="1"/>
      <c r="F2017" s="1"/>
      <c r="G2017" s="1"/>
      <c r="H2017" s="1"/>
      <c r="I2017" s="1"/>
    </row>
    <row r="2018" spans="1:9">
      <c r="A2018" s="1">
        <v>2016</v>
      </c>
      <c r="B2018" s="4"/>
      <c r="C2018" s="2"/>
      <c r="D2018" s="1"/>
      <c r="E2018" s="1"/>
      <c r="F2018" s="1"/>
      <c r="G2018" s="1"/>
      <c r="H2018" s="1"/>
      <c r="I2018" s="1"/>
    </row>
    <row r="2019" spans="1:9">
      <c r="A2019" s="1">
        <v>2017</v>
      </c>
      <c r="B2019" s="4"/>
      <c r="C2019" s="2"/>
      <c r="D2019" s="1"/>
      <c r="E2019" s="1"/>
      <c r="F2019" s="1"/>
      <c r="G2019" s="1"/>
      <c r="H2019" s="1"/>
      <c r="I2019" s="1"/>
    </row>
    <row r="2020" spans="1:9">
      <c r="A2020" s="1">
        <v>2018</v>
      </c>
      <c r="B2020" s="4"/>
      <c r="C2020" s="2"/>
      <c r="D2020" s="1"/>
      <c r="E2020" s="1"/>
      <c r="F2020" s="1"/>
      <c r="G2020" s="1"/>
      <c r="H2020" s="1"/>
      <c r="I2020" s="1"/>
    </row>
    <row r="2021" spans="1:9">
      <c r="A2021" s="1">
        <v>2019</v>
      </c>
      <c r="B2021" s="4"/>
      <c r="C2021" s="2"/>
      <c r="D2021" s="1"/>
      <c r="E2021" s="1"/>
      <c r="F2021" s="1"/>
      <c r="G2021" s="1"/>
      <c r="H2021" s="1"/>
      <c r="I2021" s="1"/>
    </row>
    <row r="2022" spans="1:9">
      <c r="A2022" s="1">
        <v>2020</v>
      </c>
      <c r="B2022" s="4"/>
      <c r="C2022" s="2"/>
      <c r="D2022" s="1"/>
      <c r="E2022" s="1"/>
      <c r="F2022" s="1"/>
      <c r="G2022" s="1"/>
      <c r="H2022" s="1"/>
      <c r="I2022" s="1"/>
    </row>
    <row r="2023" spans="1:9">
      <c r="A2023" s="1">
        <v>2021</v>
      </c>
      <c r="B2023" s="4"/>
      <c r="C2023" s="2"/>
      <c r="D2023" s="1"/>
      <c r="E2023" s="1"/>
      <c r="F2023" s="1"/>
      <c r="G2023" s="1"/>
      <c r="H2023" s="1"/>
      <c r="I2023" s="1"/>
    </row>
    <row r="2024" spans="1:9">
      <c r="A2024" s="1">
        <v>2022</v>
      </c>
      <c r="B2024" s="4"/>
      <c r="C2024" s="2"/>
      <c r="D2024" s="1"/>
      <c r="E2024" s="1"/>
      <c r="F2024" s="1"/>
      <c r="G2024" s="1"/>
      <c r="H2024" s="1"/>
      <c r="I2024" s="1"/>
    </row>
    <row r="2025" spans="1:9">
      <c r="A2025" s="1">
        <v>2023</v>
      </c>
      <c r="B2025" s="4"/>
      <c r="C2025" s="2"/>
      <c r="D2025" s="1"/>
      <c r="E2025" s="1"/>
      <c r="F2025" s="1"/>
      <c r="G2025" s="1"/>
      <c r="H2025" s="1"/>
      <c r="I2025" s="1"/>
    </row>
    <row r="2026" spans="1:9">
      <c r="A2026" s="1">
        <v>2024</v>
      </c>
      <c r="B2026" s="4"/>
      <c r="C2026" s="2"/>
      <c r="D2026" s="1"/>
      <c r="E2026" s="1"/>
      <c r="F2026" s="1"/>
      <c r="G2026" s="1"/>
      <c r="H2026" s="1"/>
      <c r="I2026" s="1"/>
    </row>
    <row r="2027" spans="1:9">
      <c r="A2027" s="1">
        <v>2025</v>
      </c>
      <c r="B2027" s="4"/>
      <c r="C2027" s="2"/>
      <c r="D2027" s="1"/>
      <c r="E2027" s="1"/>
      <c r="F2027" s="1"/>
      <c r="G2027" s="1"/>
      <c r="H2027" s="1"/>
      <c r="I2027" s="1"/>
    </row>
    <row r="2028" spans="1:9">
      <c r="A2028" s="1">
        <v>2026</v>
      </c>
      <c r="B2028" s="4"/>
      <c r="C2028" s="2"/>
      <c r="D2028" s="1"/>
      <c r="E2028" s="1"/>
      <c r="F2028" s="1"/>
      <c r="G2028" s="1"/>
      <c r="H2028" s="1"/>
      <c r="I2028" s="1"/>
    </row>
    <row r="2029" spans="1:9">
      <c r="A2029" s="1">
        <v>2027</v>
      </c>
      <c r="B2029" s="4"/>
      <c r="C2029" s="2"/>
      <c r="D2029" s="1"/>
      <c r="E2029" s="1"/>
      <c r="F2029" s="1"/>
      <c r="G2029" s="1"/>
      <c r="H2029" s="1"/>
      <c r="I2029" s="1"/>
    </row>
    <row r="2030" spans="1:9">
      <c r="A2030" s="1">
        <v>2028</v>
      </c>
      <c r="B2030" s="4"/>
      <c r="C2030" s="2"/>
      <c r="D2030" s="1"/>
      <c r="E2030" s="1"/>
      <c r="F2030" s="1"/>
      <c r="G2030" s="1"/>
      <c r="H2030" s="1"/>
      <c r="I2030" s="1"/>
    </row>
    <row r="2031" spans="1:9">
      <c r="A2031" s="1">
        <v>2029</v>
      </c>
      <c r="B2031" s="4"/>
      <c r="C2031" s="2"/>
      <c r="D2031" s="1"/>
      <c r="E2031" s="1"/>
      <c r="F2031" s="1"/>
      <c r="G2031" s="1"/>
      <c r="H2031" s="1"/>
      <c r="I2031" s="1"/>
    </row>
    <row r="2032" spans="1:9">
      <c r="A2032" s="1">
        <v>2030</v>
      </c>
      <c r="B2032" s="4"/>
      <c r="C2032" s="2"/>
      <c r="D2032" s="1"/>
      <c r="E2032" s="1"/>
      <c r="F2032" s="1"/>
      <c r="G2032" s="1"/>
      <c r="H2032" s="1"/>
      <c r="I2032" s="1"/>
    </row>
    <row r="2033" spans="1:9">
      <c r="A2033" s="1">
        <v>2031</v>
      </c>
      <c r="B2033" s="4"/>
      <c r="C2033" s="2"/>
      <c r="D2033" s="1"/>
      <c r="E2033" s="1"/>
      <c r="F2033" s="1"/>
      <c r="G2033" s="1"/>
      <c r="H2033" s="1"/>
      <c r="I2033" s="1"/>
    </row>
    <row r="2034" spans="1:9">
      <c r="A2034" s="1">
        <v>2032</v>
      </c>
      <c r="B2034" s="4"/>
      <c r="C2034" s="2"/>
      <c r="D2034" s="1"/>
      <c r="E2034" s="1"/>
      <c r="F2034" s="1"/>
      <c r="G2034" s="1"/>
      <c r="H2034" s="1"/>
      <c r="I2034" s="1"/>
    </row>
    <row r="2035" spans="1:9">
      <c r="A2035" s="1">
        <v>2033</v>
      </c>
      <c r="B2035" s="4"/>
      <c r="C2035" s="2"/>
      <c r="D2035" s="1"/>
      <c r="E2035" s="1"/>
      <c r="F2035" s="1"/>
      <c r="G2035" s="1"/>
      <c r="H2035" s="1"/>
      <c r="I2035" s="1"/>
    </row>
    <row r="2036" spans="1:9">
      <c r="A2036" s="1">
        <v>2034</v>
      </c>
      <c r="B2036" s="4"/>
      <c r="C2036" s="2"/>
      <c r="D2036" s="1"/>
      <c r="E2036" s="1"/>
      <c r="F2036" s="1"/>
      <c r="G2036" s="1"/>
      <c r="H2036" s="1"/>
      <c r="I2036" s="1"/>
    </row>
    <row r="2037" spans="1:9">
      <c r="A2037" s="1">
        <v>2035</v>
      </c>
      <c r="B2037" s="4"/>
      <c r="C2037" s="2"/>
      <c r="D2037" s="1"/>
      <c r="E2037" s="1"/>
      <c r="F2037" s="1"/>
      <c r="G2037" s="1"/>
      <c r="H2037" s="1"/>
      <c r="I2037" s="1"/>
    </row>
    <row r="2038" spans="1:9">
      <c r="A2038" s="1">
        <v>2036</v>
      </c>
      <c r="B2038" s="4"/>
      <c r="C2038" s="2"/>
      <c r="D2038" s="1"/>
      <c r="E2038" s="1"/>
      <c r="F2038" s="1"/>
      <c r="G2038" s="1"/>
      <c r="H2038" s="1"/>
      <c r="I2038" s="1"/>
    </row>
    <row r="2039" spans="1:9">
      <c r="A2039" s="1">
        <v>2037</v>
      </c>
      <c r="B2039" s="4"/>
      <c r="C2039" s="2"/>
      <c r="D2039" s="1"/>
      <c r="E2039" s="1"/>
      <c r="F2039" s="1"/>
      <c r="G2039" s="1"/>
      <c r="H2039" s="1"/>
      <c r="I2039" s="1"/>
    </row>
    <row r="2040" spans="1:9">
      <c r="A2040" s="1">
        <v>2038</v>
      </c>
      <c r="B2040" s="4"/>
      <c r="C2040" s="2"/>
      <c r="D2040" s="1"/>
      <c r="E2040" s="1"/>
      <c r="F2040" s="1"/>
      <c r="G2040" s="1"/>
      <c r="H2040" s="1"/>
      <c r="I2040" s="1"/>
    </row>
    <row r="2041" spans="1:9">
      <c r="A2041" s="1">
        <v>2039</v>
      </c>
      <c r="B2041" s="4"/>
      <c r="C2041" s="2"/>
      <c r="D2041" s="1"/>
      <c r="E2041" s="1"/>
      <c r="F2041" s="1"/>
      <c r="G2041" s="1"/>
      <c r="H2041" s="1"/>
      <c r="I2041" s="1"/>
    </row>
    <row r="2042" spans="1:9">
      <c r="A2042" s="1">
        <v>2040</v>
      </c>
      <c r="B2042" s="4"/>
      <c r="C2042" s="2"/>
      <c r="D2042" s="1"/>
      <c r="E2042" s="1"/>
      <c r="F2042" s="1"/>
      <c r="G2042" s="1"/>
      <c r="H2042" s="1"/>
      <c r="I2042" s="1"/>
    </row>
    <row r="2043" spans="1:9">
      <c r="A2043" s="1">
        <v>2041</v>
      </c>
      <c r="B2043" s="4"/>
      <c r="C2043" s="2"/>
      <c r="D2043" s="1"/>
      <c r="E2043" s="1"/>
      <c r="F2043" s="1"/>
      <c r="G2043" s="1"/>
      <c r="H2043" s="1"/>
      <c r="I2043" s="1"/>
    </row>
    <row r="2044" spans="1:9">
      <c r="A2044" s="1">
        <v>2042</v>
      </c>
      <c r="B2044" s="4"/>
      <c r="C2044" s="2"/>
      <c r="D2044" s="1"/>
      <c r="E2044" s="1"/>
      <c r="F2044" s="1"/>
      <c r="G2044" s="1"/>
      <c r="H2044" s="1"/>
      <c r="I2044" s="1"/>
    </row>
    <row r="2045" spans="1:9">
      <c r="A2045" s="1">
        <v>2043</v>
      </c>
      <c r="B2045" s="4"/>
      <c r="C2045" s="2"/>
      <c r="D2045" s="1"/>
      <c r="E2045" s="1"/>
      <c r="F2045" s="1"/>
      <c r="G2045" s="1"/>
      <c r="H2045" s="1"/>
      <c r="I2045" s="1"/>
    </row>
    <row r="2046" spans="1:9">
      <c r="A2046" s="1">
        <v>2044</v>
      </c>
      <c r="B2046" s="4"/>
      <c r="C2046" s="2"/>
      <c r="D2046" s="1"/>
      <c r="E2046" s="1"/>
      <c r="F2046" s="1"/>
      <c r="G2046" s="1"/>
      <c r="H2046" s="1"/>
      <c r="I2046" s="1"/>
    </row>
    <row r="2047" spans="1:9">
      <c r="A2047" s="1">
        <v>2045</v>
      </c>
      <c r="B2047" s="4"/>
      <c r="C2047" s="2"/>
      <c r="D2047" s="1"/>
      <c r="E2047" s="1"/>
      <c r="F2047" s="1"/>
      <c r="G2047" s="1"/>
      <c r="H2047" s="1"/>
      <c r="I2047" s="1"/>
    </row>
    <row r="2048" spans="1:9">
      <c r="A2048" s="1">
        <v>2046</v>
      </c>
      <c r="B2048" s="4"/>
      <c r="C2048" s="2"/>
      <c r="D2048" s="1"/>
      <c r="E2048" s="1"/>
      <c r="F2048" s="1"/>
      <c r="G2048" s="1"/>
      <c r="H2048" s="1"/>
      <c r="I2048" s="1"/>
    </row>
    <row r="2049" spans="1:9">
      <c r="A2049" s="1">
        <v>2047</v>
      </c>
      <c r="B2049" s="4"/>
      <c r="C2049" s="2"/>
      <c r="D2049" s="1"/>
      <c r="E2049" s="1"/>
      <c r="F2049" s="1"/>
      <c r="G2049" s="1"/>
      <c r="H2049" s="1"/>
      <c r="I2049" s="1"/>
    </row>
    <row r="2050" spans="1:9">
      <c r="A2050" s="1">
        <v>2048</v>
      </c>
      <c r="B2050" s="4"/>
      <c r="C2050" s="2"/>
      <c r="D2050" s="1"/>
      <c r="E2050" s="1"/>
      <c r="F2050" s="1"/>
      <c r="G2050" s="1"/>
      <c r="H2050" s="1"/>
      <c r="I2050" s="1"/>
    </row>
    <row r="2051" spans="1:9">
      <c r="A2051" s="1">
        <v>2049</v>
      </c>
      <c r="B2051" s="4"/>
      <c r="C2051" s="2"/>
      <c r="D2051" s="1"/>
      <c r="E2051" s="1"/>
      <c r="F2051" s="1"/>
      <c r="G2051" s="1"/>
      <c r="H2051" s="1"/>
      <c r="I2051" s="1"/>
    </row>
    <row r="2052" spans="1:9">
      <c r="A2052" s="1">
        <v>2050</v>
      </c>
      <c r="B2052" s="4"/>
      <c r="C2052" s="2"/>
      <c r="D2052" s="1"/>
      <c r="E2052" s="1"/>
      <c r="F2052" s="1"/>
      <c r="G2052" s="1"/>
      <c r="H2052" s="1"/>
      <c r="I2052" s="1"/>
    </row>
    <row r="2053" spans="1:9">
      <c r="A2053" s="1">
        <v>2051</v>
      </c>
      <c r="B2053" s="4"/>
      <c r="C2053" s="2"/>
      <c r="D2053" s="1"/>
      <c r="E2053" s="1"/>
      <c r="F2053" s="1"/>
      <c r="G2053" s="1"/>
      <c r="H2053" s="1"/>
      <c r="I2053" s="1"/>
    </row>
    <row r="2054" spans="1:9">
      <c r="A2054" s="1">
        <v>2052</v>
      </c>
      <c r="B2054" s="4"/>
      <c r="C2054" s="2"/>
      <c r="D2054" s="1"/>
      <c r="E2054" s="1"/>
      <c r="F2054" s="1"/>
      <c r="G2054" s="1"/>
      <c r="H2054" s="1"/>
      <c r="I2054" s="1"/>
    </row>
    <row r="2055" spans="1:9">
      <c r="A2055" s="1">
        <v>2053</v>
      </c>
      <c r="B2055" s="4"/>
      <c r="C2055" s="2"/>
      <c r="D2055" s="1"/>
      <c r="E2055" s="1"/>
      <c r="F2055" s="1"/>
      <c r="G2055" s="1"/>
      <c r="H2055" s="1"/>
      <c r="I2055" s="1"/>
    </row>
    <row r="2056" spans="1:9">
      <c r="A2056" s="1">
        <v>2054</v>
      </c>
      <c r="B2056" s="4"/>
      <c r="C2056" s="2"/>
      <c r="D2056" s="1"/>
      <c r="E2056" s="1"/>
      <c r="F2056" s="1"/>
      <c r="G2056" s="1"/>
      <c r="H2056" s="1"/>
      <c r="I2056" s="1"/>
    </row>
    <row r="2057" spans="1:9">
      <c r="A2057" s="1">
        <v>2055</v>
      </c>
      <c r="B2057" s="4"/>
      <c r="C2057" s="2"/>
      <c r="D2057" s="1"/>
      <c r="E2057" s="1"/>
      <c r="F2057" s="1"/>
      <c r="G2057" s="1"/>
      <c r="H2057" s="1"/>
      <c r="I2057" s="1"/>
    </row>
    <row r="2058" spans="1:9">
      <c r="A2058" s="1">
        <v>2056</v>
      </c>
      <c r="B2058" s="4"/>
      <c r="C2058" s="2"/>
      <c r="D2058" s="1"/>
      <c r="E2058" s="1"/>
      <c r="F2058" s="1"/>
      <c r="G2058" s="1"/>
      <c r="H2058" s="1"/>
      <c r="I2058" s="1"/>
    </row>
    <row r="2059" spans="1:9">
      <c r="A2059" s="1">
        <v>2057</v>
      </c>
      <c r="B2059" s="4"/>
      <c r="C2059" s="2"/>
      <c r="D2059" s="1"/>
      <c r="E2059" s="1"/>
      <c r="F2059" s="1"/>
      <c r="G2059" s="1"/>
      <c r="H2059" s="1"/>
      <c r="I2059" s="1"/>
    </row>
    <row r="2060" spans="1:9">
      <c r="A2060" s="1">
        <v>2058</v>
      </c>
      <c r="B2060" s="4"/>
      <c r="C2060" s="2"/>
      <c r="D2060" s="1"/>
      <c r="E2060" s="1"/>
      <c r="F2060" s="1"/>
      <c r="G2060" s="1"/>
      <c r="H2060" s="1"/>
      <c r="I2060" s="1"/>
    </row>
    <row r="2061" spans="1:9">
      <c r="A2061" s="1">
        <v>2059</v>
      </c>
      <c r="B2061" s="4"/>
      <c r="C2061" s="2"/>
      <c r="D2061" s="1"/>
      <c r="E2061" s="1"/>
      <c r="F2061" s="1"/>
      <c r="G2061" s="1"/>
      <c r="H2061" s="1"/>
      <c r="I2061" s="1"/>
    </row>
    <row r="2062" spans="1:9">
      <c r="A2062" s="1">
        <v>2060</v>
      </c>
      <c r="B2062" s="4"/>
      <c r="C2062" s="2"/>
      <c r="D2062" s="1"/>
      <c r="E2062" s="1"/>
      <c r="F2062" s="1"/>
      <c r="G2062" s="1"/>
      <c r="H2062" s="1"/>
      <c r="I2062" s="1"/>
    </row>
    <row r="2063" spans="1:9">
      <c r="A2063" s="1">
        <v>2061</v>
      </c>
      <c r="B2063" s="4"/>
      <c r="C2063" s="2"/>
      <c r="D2063" s="1"/>
      <c r="E2063" s="1"/>
      <c r="F2063" s="1"/>
      <c r="G2063" s="1"/>
      <c r="H2063" s="1"/>
      <c r="I2063" s="1"/>
    </row>
    <row r="2064" spans="1:9">
      <c r="A2064" s="1">
        <v>2062</v>
      </c>
      <c r="B2064" s="4"/>
      <c r="C2064" s="2"/>
      <c r="D2064" s="1"/>
      <c r="E2064" s="1"/>
      <c r="F2064" s="1"/>
      <c r="G2064" s="1"/>
      <c r="H2064" s="1"/>
      <c r="I2064" s="1"/>
    </row>
    <row r="2065" spans="1:9">
      <c r="A2065" s="1">
        <v>2063</v>
      </c>
      <c r="B2065" s="4"/>
      <c r="C2065" s="2"/>
      <c r="D2065" s="1"/>
      <c r="E2065" s="1"/>
      <c r="F2065" s="1"/>
      <c r="G2065" s="1"/>
      <c r="H2065" s="1"/>
      <c r="I2065" s="1"/>
    </row>
    <row r="2066" spans="1:9">
      <c r="A2066" s="1">
        <v>2064</v>
      </c>
      <c r="B2066" s="4"/>
      <c r="C2066" s="2"/>
      <c r="D2066" s="1"/>
      <c r="E2066" s="1"/>
      <c r="F2066" s="1"/>
      <c r="G2066" s="1"/>
      <c r="H2066" s="1"/>
      <c r="I2066" s="1"/>
    </row>
    <row r="2067" spans="1:9">
      <c r="A2067" s="1">
        <v>2065</v>
      </c>
      <c r="B2067" s="4"/>
      <c r="C2067" s="2"/>
      <c r="D2067" s="1"/>
      <c r="E2067" s="1"/>
      <c r="F2067" s="1"/>
      <c r="G2067" s="1"/>
      <c r="H2067" s="1"/>
      <c r="I2067" s="1"/>
    </row>
    <row r="2068" spans="1:9">
      <c r="A2068" s="1">
        <v>2066</v>
      </c>
      <c r="B2068" s="4"/>
      <c r="C2068" s="2"/>
      <c r="D2068" s="1"/>
      <c r="E2068" s="1"/>
      <c r="F2068" s="1"/>
      <c r="G2068" s="1"/>
      <c r="H2068" s="1"/>
      <c r="I2068" s="1"/>
    </row>
    <row r="2069" spans="1:9">
      <c r="A2069" s="1">
        <v>2067</v>
      </c>
      <c r="B2069" s="4"/>
      <c r="C2069" s="2"/>
      <c r="D2069" s="1"/>
      <c r="E2069" s="1"/>
      <c r="F2069" s="1"/>
      <c r="G2069" s="1"/>
      <c r="H2069" s="1"/>
      <c r="I2069" s="1"/>
    </row>
    <row r="2070" spans="1:9">
      <c r="A2070" s="1">
        <v>2068</v>
      </c>
      <c r="B2070" s="4"/>
      <c r="C2070" s="2"/>
      <c r="D2070" s="1"/>
      <c r="E2070" s="1"/>
      <c r="F2070" s="1"/>
      <c r="G2070" s="1"/>
      <c r="H2070" s="1"/>
      <c r="I2070" s="1"/>
    </row>
    <row r="2071" spans="1:9">
      <c r="A2071" s="1">
        <v>2069</v>
      </c>
      <c r="B2071" s="4"/>
      <c r="C2071" s="2"/>
      <c r="D2071" s="1"/>
      <c r="E2071" s="1"/>
      <c r="F2071" s="1"/>
      <c r="G2071" s="1"/>
      <c r="H2071" s="1"/>
      <c r="I2071" s="1"/>
    </row>
    <row r="2072" spans="1:9">
      <c r="A2072" s="1">
        <v>2070</v>
      </c>
      <c r="B2072" s="4"/>
      <c r="C2072" s="2"/>
      <c r="D2072" s="1"/>
      <c r="E2072" s="1"/>
      <c r="F2072" s="1"/>
      <c r="G2072" s="1"/>
      <c r="H2072" s="1"/>
      <c r="I2072" s="1"/>
    </row>
    <row r="2073" spans="1:9">
      <c r="A2073" s="1">
        <v>2071</v>
      </c>
      <c r="B2073" s="4"/>
      <c r="C2073" s="2"/>
      <c r="D2073" s="1"/>
      <c r="E2073" s="1"/>
      <c r="F2073" s="1"/>
      <c r="G2073" s="1"/>
      <c r="H2073" s="1"/>
      <c r="I2073" s="1"/>
    </row>
    <row r="2074" spans="1:9">
      <c r="A2074" s="1">
        <v>2072</v>
      </c>
      <c r="B2074" s="4"/>
      <c r="C2074" s="2"/>
      <c r="D2074" s="1"/>
      <c r="E2074" s="1"/>
      <c r="F2074" s="1"/>
      <c r="G2074" s="1"/>
      <c r="H2074" s="1"/>
      <c r="I2074" s="1"/>
    </row>
    <row r="2075" spans="1:9">
      <c r="A2075" s="1">
        <v>2073</v>
      </c>
      <c r="B2075" s="4"/>
      <c r="C2075" s="2"/>
      <c r="D2075" s="1"/>
      <c r="E2075" s="1"/>
      <c r="F2075" s="1"/>
      <c r="G2075" s="1"/>
      <c r="H2075" s="1"/>
      <c r="I2075" s="1"/>
    </row>
    <row r="2076" spans="1:9">
      <c r="A2076" s="1">
        <v>2074</v>
      </c>
      <c r="B2076" s="4"/>
      <c r="C2076" s="2"/>
      <c r="D2076" s="1"/>
      <c r="E2076" s="1"/>
      <c r="F2076" s="1"/>
      <c r="G2076" s="1"/>
      <c r="H2076" s="1"/>
      <c r="I2076" s="1"/>
    </row>
    <row r="2077" spans="1:9">
      <c r="A2077" s="1">
        <v>2075</v>
      </c>
      <c r="B2077" s="4"/>
      <c r="C2077" s="2"/>
      <c r="D2077" s="1"/>
      <c r="E2077" s="1"/>
      <c r="F2077" s="1"/>
      <c r="G2077" s="1"/>
      <c r="H2077" s="1"/>
      <c r="I2077" s="1"/>
    </row>
    <row r="2078" spans="1:9">
      <c r="A2078" s="1">
        <v>2076</v>
      </c>
      <c r="B2078" s="4"/>
      <c r="C2078" s="2"/>
      <c r="D2078" s="1"/>
      <c r="E2078" s="1"/>
      <c r="F2078" s="1"/>
      <c r="G2078" s="1"/>
      <c r="H2078" s="1"/>
      <c r="I2078" s="1"/>
    </row>
    <row r="2079" spans="1:9">
      <c r="A2079" s="1">
        <v>2077</v>
      </c>
      <c r="B2079" s="4"/>
      <c r="C2079" s="2"/>
      <c r="D2079" s="1"/>
      <c r="E2079" s="1"/>
      <c r="F2079" s="1"/>
      <c r="G2079" s="1"/>
      <c r="H2079" s="1"/>
      <c r="I2079" s="1"/>
    </row>
    <row r="2080" spans="1:9">
      <c r="A2080" s="1">
        <v>2078</v>
      </c>
      <c r="B2080" s="4"/>
      <c r="C2080" s="2"/>
      <c r="D2080" s="1"/>
      <c r="E2080" s="1"/>
      <c r="F2080" s="1"/>
      <c r="G2080" s="1"/>
      <c r="H2080" s="1"/>
      <c r="I2080" s="1"/>
    </row>
    <row r="2081" spans="1:9">
      <c r="A2081" s="1">
        <v>2079</v>
      </c>
      <c r="B2081" s="4"/>
      <c r="C2081" s="2"/>
      <c r="D2081" s="1"/>
      <c r="E2081" s="1"/>
      <c r="F2081" s="1"/>
      <c r="G2081" s="1"/>
      <c r="H2081" s="1"/>
      <c r="I2081" s="1"/>
    </row>
    <row r="2082" spans="1:9">
      <c r="A2082" s="1">
        <v>2080</v>
      </c>
      <c r="B2082" s="4"/>
      <c r="C2082" s="2"/>
      <c r="D2082" s="1"/>
      <c r="E2082" s="1"/>
      <c r="F2082" s="1"/>
      <c r="G2082" s="1"/>
      <c r="H2082" s="1"/>
      <c r="I2082" s="1"/>
    </row>
    <row r="2083" spans="1:9">
      <c r="A2083" s="1">
        <v>2081</v>
      </c>
      <c r="B2083" s="4"/>
      <c r="C2083" s="2"/>
      <c r="D2083" s="1"/>
      <c r="E2083" s="1"/>
      <c r="F2083" s="1"/>
      <c r="G2083" s="1"/>
      <c r="H2083" s="1"/>
      <c r="I2083" s="1"/>
    </row>
    <row r="2084" spans="1:9">
      <c r="A2084" s="1">
        <v>2082</v>
      </c>
      <c r="B2084" s="4"/>
      <c r="C2084" s="2"/>
      <c r="D2084" s="1"/>
      <c r="E2084" s="1"/>
      <c r="F2084" s="1"/>
      <c r="G2084" s="1"/>
      <c r="H2084" s="1"/>
      <c r="I2084" s="1"/>
    </row>
    <row r="2085" spans="1:9">
      <c r="A2085" s="1">
        <v>2083</v>
      </c>
      <c r="B2085" s="4"/>
      <c r="C2085" s="2"/>
      <c r="D2085" s="1"/>
      <c r="E2085" s="1"/>
      <c r="F2085" s="1"/>
      <c r="G2085" s="1"/>
      <c r="H2085" s="1"/>
      <c r="I2085" s="1"/>
    </row>
    <row r="2086" spans="1:9">
      <c r="A2086" s="1">
        <v>2084</v>
      </c>
      <c r="B2086" s="4"/>
      <c r="C2086" s="2"/>
      <c r="D2086" s="1"/>
      <c r="E2086" s="1"/>
      <c r="F2086" s="1"/>
      <c r="G2086" s="1"/>
      <c r="H2086" s="1"/>
      <c r="I2086" s="1"/>
    </row>
    <row r="2087" spans="1:9">
      <c r="A2087" s="1">
        <v>2085</v>
      </c>
      <c r="B2087" s="4"/>
      <c r="C2087" s="2"/>
      <c r="D2087" s="1"/>
      <c r="E2087" s="1"/>
      <c r="F2087" s="1"/>
      <c r="G2087" s="1"/>
      <c r="H2087" s="1"/>
      <c r="I2087" s="1"/>
    </row>
    <row r="2088" spans="1:9">
      <c r="A2088" s="1">
        <v>2086</v>
      </c>
      <c r="B2088" s="4"/>
      <c r="C2088" s="2"/>
      <c r="D2088" s="1"/>
      <c r="E2088" s="1"/>
      <c r="F2088" s="1"/>
      <c r="G2088" s="1"/>
      <c r="H2088" s="1"/>
      <c r="I2088" s="1"/>
    </row>
    <row r="2089" spans="1:9">
      <c r="A2089" s="1">
        <v>2087</v>
      </c>
      <c r="B2089" s="4"/>
      <c r="C2089" s="2"/>
      <c r="D2089" s="1"/>
      <c r="E2089" s="1"/>
      <c r="F2089" s="1"/>
      <c r="G2089" s="1"/>
      <c r="H2089" s="1"/>
      <c r="I2089" s="1"/>
    </row>
    <row r="2090" spans="1:9">
      <c r="A2090" s="1">
        <v>2088</v>
      </c>
      <c r="B2090" s="4"/>
      <c r="C2090" s="2"/>
      <c r="D2090" s="1"/>
      <c r="E2090" s="1"/>
      <c r="F2090" s="1"/>
      <c r="G2090" s="1"/>
      <c r="H2090" s="1"/>
      <c r="I2090" s="1"/>
    </row>
    <row r="2091" spans="1:9">
      <c r="A2091" s="1">
        <v>2089</v>
      </c>
      <c r="B2091" s="4"/>
      <c r="C2091" s="2"/>
      <c r="D2091" s="1"/>
      <c r="E2091" s="1"/>
      <c r="F2091" s="1"/>
      <c r="G2091" s="1"/>
      <c r="H2091" s="1"/>
      <c r="I2091" s="1"/>
    </row>
    <row r="2092" spans="1:9">
      <c r="A2092" s="1">
        <v>2090</v>
      </c>
      <c r="B2092" s="4"/>
      <c r="C2092" s="2"/>
      <c r="D2092" s="1"/>
      <c r="E2092" s="1"/>
      <c r="F2092" s="1"/>
      <c r="G2092" s="1"/>
      <c r="H2092" s="1"/>
      <c r="I2092" s="1"/>
    </row>
    <row r="2093" spans="1:9">
      <c r="A2093" s="1">
        <v>2091</v>
      </c>
      <c r="B2093" s="4"/>
      <c r="C2093" s="2"/>
      <c r="D2093" s="1"/>
      <c r="E2093" s="1"/>
      <c r="F2093" s="1"/>
      <c r="G2093" s="1"/>
      <c r="H2093" s="1"/>
      <c r="I2093" s="1"/>
    </row>
    <row r="2094" spans="1:9">
      <c r="A2094" s="1">
        <v>2092</v>
      </c>
      <c r="B2094" s="4"/>
      <c r="C2094" s="2"/>
      <c r="D2094" s="1"/>
      <c r="E2094" s="1"/>
      <c r="F2094" s="1"/>
      <c r="G2094" s="1"/>
      <c r="H2094" s="1"/>
      <c r="I2094" s="1"/>
    </row>
    <row r="2095" spans="1:9">
      <c r="A2095" s="1">
        <v>2093</v>
      </c>
      <c r="B2095" s="4"/>
      <c r="C2095" s="2"/>
      <c r="D2095" s="1"/>
      <c r="E2095" s="1"/>
      <c r="F2095" s="1"/>
      <c r="G2095" s="1"/>
      <c r="H2095" s="1"/>
      <c r="I2095" s="1"/>
    </row>
    <row r="2096" spans="1:9">
      <c r="A2096" s="1">
        <v>2094</v>
      </c>
      <c r="B2096" s="4"/>
      <c r="C2096" s="2"/>
      <c r="D2096" s="1"/>
      <c r="E2096" s="1"/>
      <c r="F2096" s="1"/>
      <c r="G2096" s="1"/>
      <c r="H2096" s="1"/>
      <c r="I2096" s="1"/>
    </row>
    <row r="2097" spans="1:9">
      <c r="A2097" s="1">
        <v>2095</v>
      </c>
      <c r="B2097" s="4"/>
      <c r="C2097" s="2"/>
      <c r="D2097" s="1"/>
      <c r="E2097" s="1"/>
      <c r="F2097" s="1"/>
      <c r="G2097" s="1"/>
      <c r="H2097" s="1"/>
      <c r="I2097" s="1"/>
    </row>
    <row r="2098" spans="1:9">
      <c r="A2098" s="1">
        <v>2096</v>
      </c>
      <c r="B2098" s="4"/>
      <c r="C2098" s="2"/>
      <c r="D2098" s="1"/>
      <c r="E2098" s="1"/>
      <c r="F2098" s="1"/>
      <c r="G2098" s="1"/>
      <c r="H2098" s="1"/>
      <c r="I2098" s="1"/>
    </row>
    <row r="2099" spans="1:9">
      <c r="A2099" s="1">
        <v>2097</v>
      </c>
      <c r="B2099" s="4"/>
      <c r="C2099" s="2"/>
      <c r="D2099" s="1"/>
      <c r="E2099" s="1"/>
      <c r="F2099" s="1"/>
      <c r="G2099" s="1"/>
      <c r="H2099" s="1"/>
      <c r="I2099" s="1"/>
    </row>
    <row r="2100" spans="1:9">
      <c r="A2100" s="1">
        <v>2098</v>
      </c>
      <c r="B2100" s="4"/>
      <c r="C2100" s="2"/>
      <c r="D2100" s="1"/>
      <c r="E2100" s="1"/>
      <c r="F2100" s="1"/>
      <c r="G2100" s="1"/>
      <c r="H2100" s="1"/>
      <c r="I2100" s="1"/>
    </row>
    <row r="2101" spans="1:9">
      <c r="A2101" s="1">
        <v>2099</v>
      </c>
      <c r="B2101" s="4"/>
      <c r="C2101" s="2"/>
      <c r="D2101" s="1"/>
      <c r="E2101" s="1"/>
      <c r="F2101" s="1"/>
      <c r="G2101" s="1"/>
      <c r="H2101" s="1"/>
      <c r="I2101" s="1"/>
    </row>
    <row r="2102" spans="1:9">
      <c r="A2102" s="1">
        <v>2100</v>
      </c>
      <c r="B2102" s="4"/>
      <c r="C2102" s="2"/>
      <c r="D2102" s="1"/>
      <c r="E2102" s="1"/>
      <c r="F2102" s="1"/>
      <c r="G2102" s="1"/>
      <c r="H2102" s="1"/>
      <c r="I2102" s="1"/>
    </row>
    <row r="2103" spans="1:9">
      <c r="A2103" s="1">
        <v>2101</v>
      </c>
      <c r="B2103" s="4"/>
      <c r="C2103" s="2"/>
      <c r="D2103" s="1"/>
      <c r="E2103" s="1"/>
      <c r="F2103" s="1"/>
      <c r="G2103" s="1"/>
      <c r="H2103" s="1"/>
      <c r="I2103" s="1"/>
    </row>
    <row r="2104" spans="1:9">
      <c r="A2104" s="1">
        <v>2102</v>
      </c>
      <c r="B2104" s="4"/>
      <c r="C2104" s="2"/>
      <c r="D2104" s="1"/>
      <c r="E2104" s="1"/>
      <c r="F2104" s="1"/>
      <c r="G2104" s="1"/>
      <c r="H2104" s="1"/>
      <c r="I2104" s="1"/>
    </row>
    <row r="2105" spans="1:9">
      <c r="A2105" s="1">
        <v>2103</v>
      </c>
      <c r="B2105" s="4"/>
      <c r="C2105" s="2"/>
      <c r="D2105" s="1"/>
      <c r="E2105" s="1"/>
      <c r="F2105" s="1"/>
      <c r="G2105" s="1"/>
      <c r="H2105" s="1"/>
      <c r="I2105" s="1"/>
    </row>
    <row r="2106" spans="1:9">
      <c r="A2106" s="1">
        <v>2104</v>
      </c>
      <c r="B2106" s="4"/>
      <c r="C2106" s="2"/>
      <c r="D2106" s="1"/>
      <c r="E2106" s="1"/>
      <c r="F2106" s="1"/>
      <c r="G2106" s="1"/>
      <c r="H2106" s="1"/>
      <c r="I2106" s="1"/>
    </row>
    <row r="2107" spans="1:9">
      <c r="A2107" s="1">
        <v>2105</v>
      </c>
      <c r="B2107" s="4"/>
      <c r="C2107" s="2"/>
      <c r="D2107" s="1"/>
      <c r="E2107" s="1"/>
      <c r="F2107" s="1"/>
      <c r="G2107" s="1"/>
      <c r="H2107" s="1"/>
      <c r="I2107" s="1"/>
    </row>
    <row r="2108" spans="1:9">
      <c r="A2108" s="1">
        <v>2106</v>
      </c>
      <c r="B2108" s="4"/>
      <c r="C2108" s="2"/>
      <c r="D2108" s="1"/>
      <c r="E2108" s="1"/>
      <c r="F2108" s="1"/>
      <c r="G2108" s="1"/>
      <c r="H2108" s="1"/>
      <c r="I2108" s="1"/>
    </row>
    <row r="2109" spans="1:9">
      <c r="A2109" s="1">
        <v>2107</v>
      </c>
      <c r="B2109" s="4"/>
      <c r="C2109" s="2"/>
      <c r="D2109" s="1"/>
      <c r="E2109" s="1"/>
      <c r="F2109" s="1"/>
      <c r="G2109" s="1"/>
      <c r="H2109" s="1"/>
      <c r="I2109" s="1"/>
    </row>
    <row r="2110" spans="1:9">
      <c r="A2110" s="1">
        <v>2108</v>
      </c>
      <c r="B2110" s="4"/>
      <c r="C2110" s="2"/>
      <c r="D2110" s="1"/>
      <c r="E2110" s="1"/>
      <c r="F2110" s="1"/>
      <c r="G2110" s="1"/>
      <c r="H2110" s="1"/>
      <c r="I2110" s="1"/>
    </row>
    <row r="2111" spans="1:9">
      <c r="A2111" s="1">
        <v>2109</v>
      </c>
      <c r="B2111" s="4"/>
      <c r="C2111" s="2"/>
      <c r="D2111" s="1"/>
      <c r="E2111" s="1"/>
      <c r="F2111" s="1"/>
      <c r="G2111" s="1"/>
      <c r="H2111" s="1"/>
      <c r="I2111" s="1"/>
    </row>
    <row r="2112" spans="1:9">
      <c r="A2112" s="1">
        <v>2110</v>
      </c>
      <c r="B2112" s="4"/>
      <c r="C2112" s="2"/>
      <c r="D2112" s="1"/>
      <c r="E2112" s="1"/>
      <c r="F2112" s="1"/>
      <c r="G2112" s="1"/>
      <c r="H2112" s="1"/>
      <c r="I2112" s="1"/>
    </row>
    <row r="2113" spans="1:9">
      <c r="A2113" s="1">
        <v>2111</v>
      </c>
      <c r="B2113" s="4"/>
      <c r="C2113" s="2"/>
      <c r="D2113" s="1"/>
      <c r="E2113" s="1"/>
      <c r="F2113" s="1"/>
      <c r="G2113" s="1"/>
      <c r="H2113" s="1"/>
      <c r="I2113" s="1"/>
    </row>
    <row r="2114" spans="1:9">
      <c r="A2114" s="1">
        <v>2112</v>
      </c>
      <c r="B2114" s="4"/>
      <c r="C2114" s="2"/>
      <c r="D2114" s="1"/>
      <c r="E2114" s="1"/>
      <c r="F2114" s="1"/>
      <c r="G2114" s="1"/>
      <c r="H2114" s="1"/>
      <c r="I2114" s="1"/>
    </row>
    <row r="2115" spans="1:9">
      <c r="A2115" s="1">
        <v>2113</v>
      </c>
      <c r="B2115" s="4"/>
      <c r="C2115" s="2"/>
      <c r="D2115" s="1"/>
      <c r="E2115" s="1"/>
      <c r="F2115" s="1"/>
      <c r="G2115" s="1"/>
      <c r="H2115" s="1"/>
      <c r="I2115" s="1"/>
    </row>
    <row r="2116" spans="1:9">
      <c r="A2116" s="1">
        <v>2114</v>
      </c>
      <c r="B2116" s="4"/>
      <c r="C2116" s="2"/>
      <c r="D2116" s="1"/>
      <c r="E2116" s="1"/>
      <c r="F2116" s="1"/>
      <c r="G2116" s="1"/>
      <c r="H2116" s="1"/>
      <c r="I2116" s="1"/>
    </row>
    <row r="2117" spans="1:9">
      <c r="A2117" s="1">
        <v>2115</v>
      </c>
      <c r="B2117" s="4"/>
      <c r="C2117" s="2"/>
      <c r="D2117" s="1"/>
      <c r="E2117" s="1"/>
      <c r="F2117" s="1"/>
      <c r="G2117" s="1"/>
      <c r="H2117" s="1"/>
      <c r="I2117" s="1"/>
    </row>
    <row r="2118" spans="1:9">
      <c r="A2118" s="1">
        <v>2116</v>
      </c>
      <c r="B2118" s="4"/>
      <c r="C2118" s="2"/>
      <c r="D2118" s="1"/>
      <c r="E2118" s="1"/>
      <c r="F2118" s="1"/>
      <c r="G2118" s="1"/>
      <c r="H2118" s="1"/>
      <c r="I2118" s="1"/>
    </row>
    <row r="2119" spans="1:9">
      <c r="A2119" s="1">
        <v>2117</v>
      </c>
      <c r="B2119" s="4"/>
      <c r="C2119" s="2"/>
      <c r="D2119" s="1"/>
      <c r="E2119" s="1"/>
      <c r="F2119" s="1"/>
      <c r="G2119" s="1"/>
      <c r="H2119" s="1"/>
      <c r="I2119" s="1"/>
    </row>
    <row r="2120" spans="1:9">
      <c r="A2120" s="1">
        <v>2118</v>
      </c>
      <c r="B2120" s="4"/>
      <c r="C2120" s="2"/>
      <c r="D2120" s="1"/>
      <c r="E2120" s="1"/>
      <c r="F2120" s="1"/>
      <c r="G2120" s="1"/>
      <c r="H2120" s="1"/>
      <c r="I2120" s="1"/>
    </row>
    <row r="2121" spans="1:9">
      <c r="A2121" s="1">
        <v>2119</v>
      </c>
      <c r="B2121" s="4"/>
      <c r="C2121" s="2"/>
      <c r="D2121" s="1"/>
      <c r="E2121" s="1"/>
      <c r="F2121" s="1"/>
      <c r="G2121" s="1"/>
      <c r="H2121" s="1"/>
      <c r="I2121" s="1"/>
    </row>
    <row r="2122" spans="1:9">
      <c r="A2122" s="1">
        <v>2120</v>
      </c>
      <c r="B2122" s="4"/>
      <c r="C2122" s="2"/>
      <c r="D2122" s="1"/>
      <c r="E2122" s="1"/>
      <c r="F2122" s="1"/>
      <c r="G2122" s="1"/>
      <c r="H2122" s="1"/>
      <c r="I2122" s="1"/>
    </row>
    <row r="2123" spans="1:9">
      <c r="A2123" s="1">
        <v>2121</v>
      </c>
      <c r="B2123" s="4"/>
      <c r="C2123" s="2"/>
      <c r="D2123" s="1"/>
      <c r="E2123" s="1"/>
      <c r="F2123" s="1"/>
      <c r="G2123" s="1"/>
      <c r="H2123" s="1"/>
      <c r="I2123" s="1"/>
    </row>
    <row r="2124" spans="1:9">
      <c r="A2124" s="1">
        <v>2122</v>
      </c>
      <c r="B2124" s="4"/>
      <c r="C2124" s="2"/>
      <c r="D2124" s="1"/>
      <c r="E2124" s="1"/>
      <c r="F2124" s="1"/>
      <c r="G2124" s="1"/>
      <c r="H2124" s="1"/>
      <c r="I2124" s="1"/>
    </row>
    <row r="2125" spans="1:9">
      <c r="A2125" s="1">
        <v>2123</v>
      </c>
      <c r="B2125" s="4"/>
      <c r="C2125" s="2"/>
      <c r="D2125" s="1"/>
      <c r="E2125" s="1"/>
      <c r="F2125" s="1"/>
      <c r="G2125" s="1"/>
      <c r="H2125" s="1"/>
      <c r="I2125" s="1"/>
    </row>
    <row r="2126" spans="1:9">
      <c r="A2126" s="1">
        <v>2124</v>
      </c>
      <c r="B2126" s="4"/>
      <c r="C2126" s="2"/>
      <c r="D2126" s="1"/>
      <c r="E2126" s="1"/>
      <c r="F2126" s="1"/>
      <c r="G2126" s="1"/>
      <c r="H2126" s="1"/>
      <c r="I2126" s="1"/>
    </row>
    <row r="2127" spans="1:9">
      <c r="A2127" s="1">
        <v>2125</v>
      </c>
      <c r="B2127" s="4"/>
      <c r="C2127" s="2"/>
      <c r="D2127" s="1"/>
      <c r="E2127" s="1"/>
      <c r="F2127" s="1"/>
      <c r="G2127" s="1"/>
      <c r="H2127" s="1"/>
      <c r="I2127" s="1"/>
    </row>
    <row r="2128" spans="1:9">
      <c r="A2128" s="1">
        <v>2126</v>
      </c>
      <c r="B2128" s="4"/>
      <c r="C2128" s="2"/>
      <c r="D2128" s="1"/>
      <c r="E2128" s="1"/>
      <c r="F2128" s="1"/>
      <c r="G2128" s="1"/>
      <c r="H2128" s="1"/>
      <c r="I2128" s="1"/>
    </row>
    <row r="2129" spans="1:9">
      <c r="A2129" s="1">
        <v>2127</v>
      </c>
      <c r="B2129" s="4"/>
      <c r="C2129" s="2"/>
      <c r="D2129" s="1"/>
      <c r="E2129" s="1"/>
      <c r="F2129" s="1"/>
      <c r="G2129" s="1"/>
      <c r="H2129" s="1"/>
      <c r="I2129" s="1"/>
    </row>
    <row r="2130" spans="1:9">
      <c r="A2130" s="1">
        <v>2128</v>
      </c>
      <c r="B2130" s="4"/>
      <c r="C2130" s="2"/>
      <c r="D2130" s="1"/>
      <c r="E2130" s="1"/>
      <c r="F2130" s="1"/>
      <c r="G2130" s="1"/>
      <c r="H2130" s="1"/>
      <c r="I2130" s="1"/>
    </row>
    <row r="2131" spans="1:9">
      <c r="A2131" s="1">
        <v>2129</v>
      </c>
      <c r="B2131" s="4"/>
      <c r="C2131" s="2"/>
      <c r="D2131" s="1"/>
      <c r="E2131" s="1"/>
      <c r="F2131" s="1"/>
      <c r="G2131" s="1"/>
      <c r="H2131" s="1"/>
      <c r="I2131" s="1"/>
    </row>
    <row r="2132" spans="1:9">
      <c r="A2132" s="1">
        <v>2130</v>
      </c>
      <c r="B2132" s="4"/>
      <c r="C2132" s="2"/>
      <c r="D2132" s="1"/>
      <c r="E2132" s="1"/>
      <c r="F2132" s="1"/>
      <c r="G2132" s="1"/>
      <c r="H2132" s="1"/>
      <c r="I2132" s="1"/>
    </row>
    <row r="2133" spans="1:9">
      <c r="A2133" s="1">
        <v>2131</v>
      </c>
      <c r="B2133" s="4"/>
      <c r="C2133" s="2"/>
      <c r="D2133" s="1"/>
      <c r="E2133" s="1"/>
      <c r="F2133" s="1"/>
      <c r="G2133" s="1"/>
      <c r="H2133" s="1"/>
      <c r="I2133" s="1"/>
    </row>
    <row r="2134" spans="1:9">
      <c r="A2134" s="1">
        <v>2132</v>
      </c>
      <c r="B2134" s="4"/>
      <c r="C2134" s="2"/>
      <c r="D2134" s="1"/>
      <c r="E2134" s="1"/>
      <c r="F2134" s="1"/>
      <c r="G2134" s="1"/>
      <c r="H2134" s="1"/>
      <c r="I2134" s="1"/>
    </row>
    <row r="2135" spans="1:9">
      <c r="A2135" s="1">
        <v>2133</v>
      </c>
      <c r="B2135" s="4"/>
      <c r="C2135" s="2"/>
      <c r="D2135" s="1"/>
      <c r="E2135" s="1"/>
      <c r="F2135" s="1"/>
      <c r="G2135" s="1"/>
      <c r="H2135" s="1"/>
      <c r="I2135" s="1"/>
    </row>
    <row r="2136" spans="1:9">
      <c r="A2136" s="1">
        <v>2134</v>
      </c>
      <c r="B2136" s="4"/>
      <c r="C2136" s="2"/>
      <c r="D2136" s="1"/>
      <c r="E2136" s="1"/>
      <c r="F2136" s="1"/>
      <c r="G2136" s="1"/>
      <c r="H2136" s="1"/>
      <c r="I2136" s="1"/>
    </row>
    <row r="2137" spans="1:9">
      <c r="A2137" s="1">
        <v>2135</v>
      </c>
      <c r="B2137" s="4"/>
      <c r="C2137" s="2"/>
      <c r="D2137" s="1"/>
      <c r="E2137" s="1"/>
      <c r="F2137" s="1"/>
      <c r="G2137" s="1"/>
      <c r="H2137" s="1"/>
      <c r="I2137" s="1"/>
    </row>
    <row r="2138" spans="1:9">
      <c r="A2138" s="1">
        <v>2136</v>
      </c>
      <c r="B2138" s="4"/>
      <c r="C2138" s="2"/>
      <c r="D2138" s="1"/>
      <c r="E2138" s="1"/>
      <c r="F2138" s="1"/>
      <c r="G2138" s="1"/>
      <c r="H2138" s="1"/>
      <c r="I2138" s="1"/>
    </row>
    <row r="2139" spans="1:9">
      <c r="A2139" s="1">
        <v>2137</v>
      </c>
      <c r="B2139" s="4"/>
      <c r="C2139" s="2"/>
      <c r="D2139" s="1"/>
      <c r="E2139" s="1"/>
      <c r="F2139" s="1"/>
      <c r="G2139" s="1"/>
      <c r="H2139" s="1"/>
      <c r="I2139" s="1"/>
    </row>
    <row r="2140" spans="1:9">
      <c r="A2140" s="1">
        <v>2138</v>
      </c>
      <c r="B2140" s="4"/>
      <c r="C2140" s="2"/>
      <c r="D2140" s="1"/>
      <c r="E2140" s="1"/>
      <c r="F2140" s="1"/>
      <c r="G2140" s="1"/>
      <c r="H2140" s="1"/>
      <c r="I2140" s="1"/>
    </row>
    <row r="2141" spans="1:9">
      <c r="A2141" s="1">
        <v>2139</v>
      </c>
      <c r="B2141" s="4"/>
      <c r="C2141" s="2"/>
      <c r="D2141" s="1"/>
      <c r="E2141" s="1"/>
      <c r="F2141" s="1"/>
      <c r="G2141" s="1"/>
      <c r="H2141" s="1"/>
      <c r="I2141" s="1"/>
    </row>
    <row r="2142" spans="1:9">
      <c r="A2142" s="1">
        <v>2140</v>
      </c>
      <c r="B2142" s="4"/>
      <c r="C2142" s="2"/>
      <c r="D2142" s="1"/>
      <c r="E2142" s="1"/>
      <c r="F2142" s="1"/>
      <c r="G2142" s="1"/>
      <c r="H2142" s="1"/>
      <c r="I2142" s="1"/>
    </row>
    <row r="2143" spans="1:9">
      <c r="A2143" s="1">
        <v>2141</v>
      </c>
      <c r="B2143" s="4"/>
      <c r="C2143" s="2"/>
      <c r="D2143" s="1"/>
      <c r="E2143" s="1"/>
      <c r="F2143" s="1"/>
      <c r="G2143" s="1"/>
      <c r="H2143" s="1"/>
      <c r="I2143" s="1"/>
    </row>
    <row r="2144" spans="1:9">
      <c r="A2144" s="1">
        <v>2142</v>
      </c>
      <c r="B2144" s="4"/>
      <c r="C2144" s="2"/>
      <c r="D2144" s="1"/>
      <c r="E2144" s="1"/>
      <c r="F2144" s="1"/>
      <c r="G2144" s="1"/>
      <c r="H2144" s="1"/>
      <c r="I2144" s="1"/>
    </row>
    <row r="2145" spans="1:9">
      <c r="A2145" s="1">
        <v>2143</v>
      </c>
      <c r="B2145" s="4"/>
      <c r="C2145" s="2"/>
      <c r="D2145" s="1"/>
      <c r="E2145" s="1"/>
      <c r="F2145" s="1"/>
      <c r="G2145" s="1"/>
      <c r="H2145" s="1"/>
      <c r="I2145" s="1"/>
    </row>
    <row r="2146" spans="1:9">
      <c r="A2146" s="1">
        <v>2144</v>
      </c>
      <c r="B2146" s="4"/>
      <c r="C2146" s="2"/>
      <c r="D2146" s="1"/>
      <c r="E2146" s="1"/>
      <c r="F2146" s="1"/>
      <c r="G2146" s="1"/>
      <c r="H2146" s="1"/>
      <c r="I2146" s="1"/>
    </row>
    <row r="2147" spans="1:9">
      <c r="A2147" s="1">
        <v>2145</v>
      </c>
      <c r="B2147" s="4"/>
      <c r="C2147" s="2"/>
      <c r="D2147" s="1"/>
      <c r="E2147" s="1"/>
      <c r="F2147" s="1"/>
      <c r="G2147" s="1"/>
      <c r="H2147" s="1"/>
      <c r="I2147" s="1"/>
    </row>
    <row r="2148" spans="1:9">
      <c r="A2148" s="1">
        <v>2146</v>
      </c>
      <c r="B2148" s="4"/>
      <c r="C2148" s="2"/>
      <c r="D2148" s="1"/>
      <c r="E2148" s="1"/>
      <c r="F2148" s="1"/>
      <c r="G2148" s="1"/>
      <c r="H2148" s="1"/>
      <c r="I2148" s="1"/>
    </row>
    <row r="2149" spans="1:9">
      <c r="A2149" s="1">
        <v>2147</v>
      </c>
      <c r="B2149" s="4"/>
      <c r="C2149" s="2"/>
      <c r="D2149" s="1"/>
      <c r="E2149" s="1"/>
      <c r="F2149" s="1"/>
      <c r="G2149" s="1"/>
      <c r="H2149" s="1"/>
      <c r="I2149" s="1"/>
    </row>
    <row r="2150" spans="1:9">
      <c r="A2150" s="1">
        <v>2148</v>
      </c>
      <c r="B2150" s="4"/>
      <c r="C2150" s="2"/>
      <c r="D2150" s="1"/>
      <c r="E2150" s="1"/>
      <c r="F2150" s="1"/>
      <c r="G2150" s="1"/>
      <c r="H2150" s="1"/>
      <c r="I2150" s="1"/>
    </row>
    <row r="2151" spans="1:9">
      <c r="A2151" s="1">
        <v>2149</v>
      </c>
      <c r="B2151" s="4"/>
      <c r="C2151" s="2"/>
      <c r="D2151" s="1"/>
      <c r="E2151" s="1"/>
      <c r="F2151" s="1"/>
      <c r="G2151" s="1"/>
      <c r="H2151" s="1"/>
      <c r="I2151" s="1"/>
    </row>
    <row r="2152" spans="1:9">
      <c r="A2152" s="1">
        <v>2150</v>
      </c>
      <c r="B2152" s="4"/>
      <c r="C2152" s="2"/>
      <c r="D2152" s="1"/>
      <c r="E2152" s="1"/>
      <c r="F2152" s="1"/>
      <c r="G2152" s="1"/>
      <c r="H2152" s="1"/>
      <c r="I2152" s="1"/>
    </row>
    <row r="2153" spans="1:9">
      <c r="A2153" s="1">
        <v>2151</v>
      </c>
      <c r="B2153" s="4"/>
      <c r="C2153" s="2"/>
      <c r="D2153" s="1"/>
      <c r="E2153" s="1"/>
      <c r="F2153" s="1"/>
      <c r="G2153" s="1"/>
      <c r="H2153" s="1"/>
      <c r="I2153" s="1"/>
    </row>
    <row r="2154" spans="1:9">
      <c r="A2154" s="1">
        <v>2152</v>
      </c>
      <c r="B2154" s="4"/>
      <c r="C2154" s="2"/>
      <c r="D2154" s="1"/>
      <c r="E2154" s="1"/>
      <c r="F2154" s="1"/>
      <c r="G2154" s="1"/>
      <c r="H2154" s="1"/>
      <c r="I2154" s="1"/>
    </row>
    <row r="2155" spans="1:9">
      <c r="A2155" s="1">
        <v>2153</v>
      </c>
      <c r="B2155" s="4"/>
      <c r="C2155" s="2"/>
      <c r="D2155" s="1"/>
      <c r="E2155" s="1"/>
      <c r="F2155" s="1"/>
      <c r="G2155" s="1"/>
      <c r="H2155" s="1"/>
      <c r="I2155" s="1"/>
    </row>
    <row r="2156" spans="1:9">
      <c r="A2156" s="1">
        <v>2154</v>
      </c>
      <c r="B2156" s="4"/>
      <c r="C2156" s="2"/>
      <c r="D2156" s="1"/>
      <c r="E2156" s="1"/>
      <c r="F2156" s="1"/>
      <c r="G2156" s="1"/>
      <c r="H2156" s="1"/>
      <c r="I2156" s="1"/>
    </row>
    <row r="2157" spans="1:9">
      <c r="A2157" s="1">
        <v>2155</v>
      </c>
      <c r="B2157" s="4"/>
      <c r="C2157" s="2"/>
      <c r="D2157" s="1"/>
      <c r="E2157" s="1"/>
      <c r="F2157" s="1"/>
      <c r="G2157" s="1"/>
      <c r="H2157" s="1"/>
      <c r="I2157" s="1"/>
    </row>
    <row r="2158" spans="1:9">
      <c r="A2158" s="1">
        <v>2156</v>
      </c>
      <c r="B2158" s="4"/>
      <c r="C2158" s="2"/>
      <c r="D2158" s="1"/>
      <c r="E2158" s="1"/>
      <c r="F2158" s="1"/>
      <c r="G2158" s="1"/>
      <c r="H2158" s="1"/>
      <c r="I2158" s="1"/>
    </row>
    <row r="2159" spans="1:9">
      <c r="A2159" s="1">
        <v>2157</v>
      </c>
      <c r="B2159" s="4"/>
      <c r="C2159" s="2"/>
      <c r="D2159" s="1"/>
      <c r="E2159" s="1"/>
      <c r="F2159" s="1"/>
      <c r="G2159" s="1"/>
      <c r="H2159" s="1"/>
      <c r="I2159" s="1"/>
    </row>
    <row r="2160" spans="1:9">
      <c r="A2160" s="1">
        <v>2158</v>
      </c>
      <c r="B2160" s="4"/>
      <c r="C2160" s="2"/>
      <c r="D2160" s="1"/>
      <c r="E2160" s="1"/>
      <c r="F2160" s="1"/>
      <c r="G2160" s="1"/>
      <c r="H2160" s="1"/>
      <c r="I2160" s="1"/>
    </row>
    <row r="2161" spans="1:9">
      <c r="A2161" s="1">
        <v>2159</v>
      </c>
      <c r="B2161" s="4"/>
      <c r="C2161" s="2"/>
      <c r="D2161" s="1"/>
      <c r="E2161" s="1"/>
      <c r="F2161" s="1"/>
      <c r="G2161" s="1"/>
      <c r="H2161" s="1"/>
      <c r="I2161" s="1"/>
    </row>
    <row r="2162" spans="1:9">
      <c r="A2162" s="1">
        <v>2160</v>
      </c>
      <c r="B2162" s="4"/>
      <c r="C2162" s="2"/>
      <c r="D2162" s="1"/>
      <c r="E2162" s="1"/>
      <c r="F2162" s="1"/>
      <c r="G2162" s="1"/>
      <c r="H2162" s="1"/>
      <c r="I2162" s="1"/>
    </row>
    <row r="2163" spans="1:9">
      <c r="A2163" s="1">
        <v>2161</v>
      </c>
      <c r="B2163" s="4"/>
      <c r="C2163" s="2"/>
      <c r="D2163" s="1"/>
      <c r="E2163" s="1"/>
      <c r="F2163" s="1"/>
      <c r="G2163" s="1"/>
      <c r="H2163" s="1"/>
      <c r="I2163" s="1"/>
    </row>
    <row r="2164" spans="1:9">
      <c r="A2164" s="1">
        <v>2162</v>
      </c>
      <c r="B2164" s="4"/>
      <c r="C2164" s="2"/>
      <c r="D2164" s="1"/>
      <c r="E2164" s="1"/>
      <c r="F2164" s="1"/>
      <c r="G2164" s="1"/>
      <c r="H2164" s="1"/>
      <c r="I2164" s="1"/>
    </row>
    <row r="2165" spans="1:9">
      <c r="A2165" s="1">
        <v>2163</v>
      </c>
      <c r="B2165" s="4"/>
      <c r="C2165" s="2"/>
      <c r="D2165" s="1"/>
      <c r="E2165" s="1"/>
      <c r="F2165" s="1"/>
      <c r="G2165" s="1"/>
      <c r="H2165" s="1"/>
      <c r="I2165" s="1"/>
    </row>
    <row r="2166" spans="1:9">
      <c r="A2166" s="1">
        <v>2164</v>
      </c>
      <c r="B2166" s="4"/>
      <c r="C2166" s="2"/>
      <c r="D2166" s="1"/>
      <c r="E2166" s="1"/>
      <c r="F2166" s="1"/>
      <c r="G2166" s="1"/>
      <c r="H2166" s="1"/>
      <c r="I2166" s="1"/>
    </row>
    <row r="2167" spans="1:9">
      <c r="A2167" s="1">
        <v>2165</v>
      </c>
      <c r="B2167" s="4"/>
      <c r="C2167" s="2"/>
      <c r="D2167" s="1"/>
      <c r="E2167" s="1"/>
      <c r="F2167" s="1"/>
      <c r="G2167" s="1"/>
      <c r="H2167" s="1"/>
      <c r="I2167" s="1"/>
    </row>
    <row r="2168" spans="1:9">
      <c r="A2168" s="1">
        <v>2166</v>
      </c>
      <c r="B2168" s="4"/>
      <c r="C2168" s="2"/>
      <c r="D2168" s="1"/>
      <c r="E2168" s="1"/>
      <c r="F2168" s="1"/>
      <c r="G2168" s="1"/>
      <c r="H2168" s="1"/>
      <c r="I2168" s="1"/>
    </row>
    <row r="2169" spans="1:9">
      <c r="A2169" s="1">
        <v>2167</v>
      </c>
      <c r="B2169" s="4"/>
      <c r="C2169" s="2"/>
      <c r="D2169" s="1"/>
      <c r="E2169" s="1"/>
      <c r="F2169" s="1"/>
      <c r="G2169" s="1"/>
      <c r="H2169" s="1"/>
      <c r="I2169" s="1"/>
    </row>
    <row r="2170" spans="1:9">
      <c r="A2170" s="1">
        <v>2168</v>
      </c>
      <c r="B2170" s="4"/>
      <c r="C2170" s="2"/>
      <c r="D2170" s="1"/>
      <c r="E2170" s="1"/>
      <c r="F2170" s="1"/>
      <c r="G2170" s="1"/>
      <c r="H2170" s="1"/>
      <c r="I2170" s="1"/>
    </row>
    <row r="2171" spans="1:9">
      <c r="A2171" s="1">
        <v>2169</v>
      </c>
      <c r="B2171" s="4"/>
      <c r="C2171" s="2"/>
      <c r="D2171" s="1"/>
      <c r="E2171" s="1"/>
      <c r="F2171" s="1"/>
      <c r="G2171" s="1"/>
      <c r="H2171" s="1"/>
      <c r="I2171" s="1"/>
    </row>
    <row r="2172" spans="1:9">
      <c r="A2172" s="1">
        <v>2170</v>
      </c>
      <c r="B2172" s="4"/>
      <c r="C2172" s="2"/>
      <c r="D2172" s="1"/>
      <c r="E2172" s="1"/>
      <c r="F2172" s="1"/>
      <c r="G2172" s="1"/>
      <c r="H2172" s="1"/>
      <c r="I2172" s="1"/>
    </row>
    <row r="2173" spans="1:9">
      <c r="A2173" s="1">
        <v>2171</v>
      </c>
      <c r="B2173" s="4"/>
      <c r="C2173" s="2"/>
      <c r="D2173" s="1"/>
      <c r="E2173" s="1"/>
      <c r="F2173" s="1"/>
      <c r="G2173" s="1"/>
      <c r="H2173" s="1"/>
      <c r="I2173" s="1"/>
    </row>
    <row r="2174" spans="1:9">
      <c r="A2174" s="1">
        <v>2172</v>
      </c>
      <c r="B2174" s="4"/>
      <c r="C2174" s="2"/>
      <c r="D2174" s="1"/>
      <c r="E2174" s="1"/>
      <c r="F2174" s="1"/>
      <c r="G2174" s="1"/>
      <c r="H2174" s="1"/>
      <c r="I2174" s="1"/>
    </row>
    <row r="2175" spans="1:9">
      <c r="A2175" s="1">
        <v>2173</v>
      </c>
      <c r="B2175" s="4"/>
      <c r="C2175" s="2"/>
      <c r="D2175" s="1"/>
      <c r="E2175" s="1"/>
      <c r="F2175" s="1"/>
      <c r="G2175" s="1"/>
      <c r="H2175" s="1"/>
      <c r="I2175" s="1"/>
    </row>
    <row r="2176" spans="1:9">
      <c r="A2176" s="1">
        <v>2174</v>
      </c>
      <c r="B2176" s="4"/>
      <c r="C2176" s="2"/>
      <c r="D2176" s="1"/>
      <c r="E2176" s="1"/>
      <c r="F2176" s="1"/>
      <c r="G2176" s="1"/>
      <c r="H2176" s="1"/>
      <c r="I2176" s="1"/>
    </row>
    <row r="2177" spans="1:9">
      <c r="A2177" s="1">
        <v>2175</v>
      </c>
      <c r="B2177" s="4"/>
      <c r="C2177" s="2"/>
      <c r="D2177" s="1"/>
      <c r="E2177" s="1"/>
      <c r="F2177" s="1"/>
      <c r="G2177" s="1"/>
      <c r="H2177" s="1"/>
      <c r="I2177" s="1"/>
    </row>
    <row r="2178" spans="1:9">
      <c r="A2178" s="1">
        <v>2176</v>
      </c>
      <c r="B2178" s="4"/>
      <c r="C2178" s="2"/>
      <c r="D2178" s="1"/>
      <c r="E2178" s="1"/>
      <c r="F2178" s="1"/>
      <c r="G2178" s="1"/>
      <c r="H2178" s="1"/>
      <c r="I2178" s="1"/>
    </row>
    <row r="2179" spans="1:9">
      <c r="A2179" s="1">
        <v>2177</v>
      </c>
      <c r="B2179" s="4"/>
      <c r="C2179" s="2"/>
      <c r="D2179" s="1"/>
      <c r="E2179" s="1"/>
      <c r="F2179" s="1"/>
      <c r="G2179" s="1"/>
      <c r="H2179" s="1"/>
      <c r="I2179" s="1"/>
    </row>
    <row r="2180" spans="1:9">
      <c r="A2180" s="1">
        <v>2178</v>
      </c>
      <c r="B2180" s="4"/>
      <c r="C2180" s="2"/>
      <c r="D2180" s="1"/>
      <c r="E2180" s="1"/>
      <c r="F2180" s="1"/>
      <c r="G2180" s="1"/>
      <c r="H2180" s="1"/>
      <c r="I2180" s="1"/>
    </row>
    <row r="2181" spans="1:9">
      <c r="A2181" s="1">
        <v>2179</v>
      </c>
      <c r="B2181" s="4"/>
      <c r="C2181" s="2"/>
      <c r="D2181" s="1"/>
      <c r="E2181" s="1"/>
      <c r="F2181" s="1"/>
      <c r="G2181" s="1"/>
      <c r="H2181" s="1"/>
      <c r="I2181" s="1"/>
    </row>
    <row r="2182" spans="1:9">
      <c r="A2182" s="1">
        <v>2180</v>
      </c>
      <c r="B2182" s="4"/>
      <c r="C2182" s="2"/>
      <c r="D2182" s="1"/>
      <c r="E2182" s="1"/>
      <c r="F2182" s="1"/>
      <c r="G2182" s="1"/>
      <c r="H2182" s="1"/>
      <c r="I2182" s="1"/>
    </row>
    <row r="2183" spans="1:9">
      <c r="A2183" s="1">
        <v>2181</v>
      </c>
      <c r="B2183" s="4"/>
      <c r="C2183" s="2"/>
      <c r="D2183" s="1"/>
      <c r="E2183" s="1"/>
      <c r="F2183" s="1"/>
      <c r="G2183" s="1"/>
      <c r="H2183" s="1"/>
      <c r="I2183" s="1"/>
    </row>
    <row r="2184" spans="1:9">
      <c r="A2184" s="1">
        <v>2182</v>
      </c>
      <c r="B2184" s="4"/>
      <c r="C2184" s="2"/>
      <c r="D2184" s="1"/>
      <c r="E2184" s="1"/>
      <c r="F2184" s="1"/>
      <c r="G2184" s="1"/>
      <c r="H2184" s="1"/>
      <c r="I2184" s="1"/>
    </row>
    <row r="2185" spans="1:9">
      <c r="A2185" s="1">
        <v>2183</v>
      </c>
      <c r="B2185" s="4"/>
      <c r="C2185" s="2"/>
      <c r="D2185" s="1"/>
      <c r="E2185" s="1"/>
      <c r="F2185" s="1"/>
      <c r="G2185" s="1"/>
      <c r="H2185" s="1"/>
      <c r="I2185" s="1"/>
    </row>
    <row r="2186" spans="1:9">
      <c r="A2186" s="1">
        <v>2184</v>
      </c>
      <c r="B2186" s="4"/>
      <c r="C2186" s="2"/>
      <c r="D2186" s="1"/>
      <c r="E2186" s="1"/>
      <c r="F2186" s="1"/>
      <c r="G2186" s="1"/>
      <c r="H2186" s="1"/>
      <c r="I2186" s="1"/>
    </row>
    <row r="2187" spans="1:9">
      <c r="A2187" s="1">
        <v>2185</v>
      </c>
      <c r="B2187" s="4"/>
      <c r="C2187" s="2"/>
      <c r="D2187" s="1"/>
      <c r="E2187" s="1"/>
      <c r="F2187" s="1"/>
      <c r="G2187" s="1"/>
      <c r="H2187" s="1"/>
      <c r="I2187" s="1"/>
    </row>
    <row r="2188" spans="1:9">
      <c r="A2188" s="1">
        <v>2186</v>
      </c>
      <c r="B2188" s="4"/>
      <c r="C2188" s="2"/>
      <c r="D2188" s="1"/>
      <c r="E2188" s="1"/>
      <c r="F2188" s="1"/>
      <c r="G2188" s="1"/>
      <c r="H2188" s="1"/>
      <c r="I2188" s="1"/>
    </row>
    <row r="2189" spans="1:9">
      <c r="A2189" s="1">
        <v>2187</v>
      </c>
      <c r="B2189" s="4"/>
      <c r="C2189" s="2"/>
      <c r="D2189" s="1"/>
      <c r="E2189" s="1"/>
      <c r="F2189" s="1"/>
      <c r="G2189" s="1"/>
      <c r="H2189" s="1"/>
      <c r="I2189" s="1"/>
    </row>
    <row r="2190" spans="1:9">
      <c r="A2190" s="1">
        <v>2188</v>
      </c>
      <c r="B2190" s="4"/>
      <c r="C2190" s="2"/>
      <c r="D2190" s="1"/>
      <c r="E2190" s="1"/>
      <c r="F2190" s="1"/>
      <c r="G2190" s="1"/>
      <c r="H2190" s="1"/>
      <c r="I2190" s="1"/>
    </row>
    <row r="2191" spans="1:9">
      <c r="A2191" s="1">
        <v>2189</v>
      </c>
      <c r="B2191" s="4"/>
      <c r="C2191" s="2"/>
      <c r="D2191" s="1"/>
      <c r="E2191" s="1"/>
      <c r="F2191" s="1"/>
      <c r="G2191" s="1"/>
      <c r="H2191" s="1"/>
      <c r="I2191" s="1"/>
    </row>
    <row r="2192" spans="1:9">
      <c r="A2192" s="1">
        <v>2190</v>
      </c>
      <c r="B2192" s="4"/>
      <c r="C2192" s="2"/>
      <c r="D2192" s="1"/>
      <c r="E2192" s="1"/>
      <c r="F2192" s="1"/>
      <c r="G2192" s="1"/>
      <c r="H2192" s="1"/>
      <c r="I2192" s="1"/>
    </row>
    <row r="2193" spans="1:9">
      <c r="A2193" s="1">
        <v>2191</v>
      </c>
      <c r="B2193" s="4"/>
      <c r="C2193" s="2"/>
      <c r="D2193" s="1"/>
      <c r="E2193" s="1"/>
      <c r="F2193" s="1"/>
      <c r="G2193" s="1"/>
      <c r="H2193" s="1"/>
      <c r="I2193" s="1"/>
    </row>
    <row r="2194" spans="1:9">
      <c r="A2194" s="1">
        <v>2192</v>
      </c>
      <c r="B2194" s="4"/>
      <c r="C2194" s="2"/>
      <c r="D2194" s="1"/>
      <c r="E2194" s="1"/>
      <c r="F2194" s="1"/>
      <c r="G2194" s="1"/>
      <c r="H2194" s="1"/>
      <c r="I2194" s="1"/>
    </row>
    <row r="2195" spans="1:9">
      <c r="A2195" s="1">
        <v>2193</v>
      </c>
      <c r="B2195" s="4"/>
      <c r="C2195" s="2"/>
      <c r="D2195" s="1"/>
      <c r="E2195" s="1"/>
      <c r="F2195" s="1"/>
      <c r="G2195" s="1"/>
      <c r="H2195" s="1"/>
      <c r="I2195" s="1"/>
    </row>
    <row r="2196" spans="1:9">
      <c r="A2196" s="1">
        <v>2194</v>
      </c>
      <c r="B2196" s="4"/>
      <c r="C2196" s="2"/>
      <c r="D2196" s="1"/>
      <c r="E2196" s="1"/>
      <c r="F2196" s="1"/>
      <c r="G2196" s="1"/>
      <c r="H2196" s="1"/>
      <c r="I2196" s="1"/>
    </row>
    <row r="2197" spans="1:9">
      <c r="A2197" s="1">
        <v>2195</v>
      </c>
      <c r="B2197" s="4"/>
      <c r="C2197" s="2"/>
      <c r="D2197" s="1"/>
      <c r="E2197" s="1"/>
      <c r="F2197" s="1"/>
      <c r="G2197" s="1"/>
      <c r="H2197" s="1"/>
      <c r="I2197" s="1"/>
    </row>
    <row r="2198" spans="1:9">
      <c r="A2198" s="1">
        <v>2196</v>
      </c>
      <c r="B2198" s="4"/>
      <c r="C2198" s="2"/>
      <c r="D2198" s="1"/>
      <c r="E2198" s="1"/>
      <c r="F2198" s="1"/>
      <c r="G2198" s="1"/>
      <c r="H2198" s="1"/>
      <c r="I2198" s="1"/>
    </row>
    <row r="2199" spans="1:9">
      <c r="A2199" s="1">
        <v>2197</v>
      </c>
      <c r="B2199" s="4"/>
      <c r="C2199" s="2"/>
      <c r="D2199" s="1"/>
      <c r="E2199" s="1"/>
      <c r="F2199" s="1"/>
      <c r="G2199" s="1"/>
      <c r="H2199" s="1"/>
      <c r="I2199" s="1"/>
    </row>
    <row r="2200" spans="1:9">
      <c r="A2200" s="1">
        <v>2198</v>
      </c>
      <c r="B2200" s="4"/>
      <c r="C2200" s="2"/>
      <c r="D2200" s="1"/>
      <c r="E2200" s="1"/>
      <c r="F2200" s="1"/>
      <c r="G2200" s="1"/>
      <c r="H2200" s="1"/>
      <c r="I2200" s="1"/>
    </row>
    <row r="2201" spans="1:9">
      <c r="A2201" s="1">
        <v>2199</v>
      </c>
      <c r="B2201" s="4"/>
      <c r="C2201" s="2"/>
      <c r="D2201" s="1"/>
      <c r="E2201" s="1"/>
      <c r="F2201" s="1"/>
      <c r="G2201" s="1"/>
      <c r="H2201" s="1"/>
      <c r="I2201" s="1"/>
    </row>
    <row r="2202" spans="1:9">
      <c r="A2202" s="1">
        <v>2200</v>
      </c>
      <c r="B2202" s="4"/>
      <c r="C2202" s="2"/>
      <c r="D2202" s="1"/>
      <c r="E2202" s="1"/>
      <c r="F2202" s="1"/>
      <c r="G2202" s="1"/>
      <c r="H2202" s="1"/>
      <c r="I2202" s="1"/>
    </row>
    <row r="2203" spans="1:9">
      <c r="A2203" s="1">
        <v>2201</v>
      </c>
      <c r="B2203" s="4"/>
      <c r="C2203" s="2"/>
      <c r="D2203" s="1"/>
      <c r="E2203" s="1"/>
      <c r="F2203" s="1"/>
      <c r="G2203" s="1"/>
      <c r="H2203" s="1"/>
      <c r="I2203" s="1"/>
    </row>
    <row r="2204" spans="1:9">
      <c r="A2204" s="1">
        <v>2202</v>
      </c>
      <c r="B2204" s="4"/>
      <c r="C2204" s="2"/>
      <c r="D2204" s="1"/>
      <c r="E2204" s="1"/>
      <c r="F2204" s="1"/>
      <c r="G2204" s="1"/>
      <c r="H2204" s="1"/>
      <c r="I2204" s="1"/>
    </row>
    <row r="2205" spans="1:9">
      <c r="A2205" s="1">
        <v>2203</v>
      </c>
      <c r="B2205" s="4"/>
      <c r="C2205" s="2"/>
      <c r="D2205" s="1"/>
      <c r="E2205" s="1"/>
      <c r="F2205" s="1"/>
      <c r="G2205" s="1"/>
      <c r="H2205" s="1"/>
      <c r="I2205" s="1"/>
    </row>
    <row r="2206" spans="1:9">
      <c r="A2206" s="1">
        <v>2204</v>
      </c>
      <c r="B2206" s="4"/>
      <c r="C2206" s="2"/>
      <c r="D2206" s="1"/>
      <c r="E2206" s="1"/>
      <c r="F2206" s="1"/>
      <c r="G2206" s="1"/>
      <c r="H2206" s="1"/>
      <c r="I2206" s="1"/>
    </row>
    <row r="2207" spans="1:9">
      <c r="A2207" s="1">
        <v>2205</v>
      </c>
      <c r="B2207" s="4"/>
      <c r="C2207" s="2"/>
      <c r="D2207" s="1"/>
      <c r="E2207" s="1"/>
      <c r="F2207" s="1"/>
      <c r="G2207" s="1"/>
      <c r="H2207" s="1"/>
      <c r="I2207" s="1"/>
    </row>
    <row r="2208" spans="1:9">
      <c r="A2208" s="1">
        <v>2206</v>
      </c>
      <c r="B2208" s="4"/>
      <c r="C2208" s="2"/>
      <c r="D2208" s="1"/>
      <c r="E2208" s="1"/>
      <c r="F2208" s="1"/>
      <c r="G2208" s="1"/>
      <c r="H2208" s="1"/>
      <c r="I2208" s="1"/>
    </row>
    <row r="2209" spans="1:9">
      <c r="A2209" s="1">
        <v>2207</v>
      </c>
      <c r="B2209" s="4"/>
      <c r="C2209" s="2"/>
      <c r="D2209" s="1"/>
      <c r="E2209" s="1"/>
      <c r="F2209" s="1"/>
      <c r="G2209" s="1"/>
      <c r="H2209" s="1"/>
      <c r="I2209" s="1"/>
    </row>
    <row r="2210" spans="1:9">
      <c r="A2210" s="1">
        <v>2208</v>
      </c>
      <c r="B2210" s="4"/>
      <c r="C2210" s="2"/>
      <c r="D2210" s="1"/>
      <c r="E2210" s="1"/>
      <c r="F2210" s="1"/>
      <c r="G2210" s="1"/>
      <c r="H2210" s="1"/>
      <c r="I2210" s="1"/>
    </row>
    <row r="2211" spans="1:9">
      <c r="A2211" s="1">
        <v>2209</v>
      </c>
      <c r="B2211" s="4"/>
      <c r="C2211" s="2"/>
      <c r="D2211" s="1"/>
      <c r="E2211" s="1"/>
      <c r="F2211" s="1"/>
      <c r="G2211" s="1"/>
      <c r="H2211" s="1"/>
      <c r="I2211" s="1"/>
    </row>
    <row r="2212" spans="1:9">
      <c r="A2212" s="1">
        <v>2210</v>
      </c>
      <c r="B2212" s="4"/>
      <c r="C2212" s="2"/>
      <c r="D2212" s="1"/>
      <c r="E2212" s="1"/>
      <c r="F2212" s="1"/>
      <c r="G2212" s="1"/>
      <c r="H2212" s="1"/>
      <c r="I2212" s="1"/>
    </row>
    <row r="2213" spans="1:9">
      <c r="A2213" s="1">
        <v>2211</v>
      </c>
      <c r="B2213" s="4"/>
      <c r="C2213" s="2"/>
      <c r="D2213" s="1"/>
      <c r="E2213" s="1"/>
      <c r="F2213" s="1"/>
      <c r="G2213" s="1"/>
      <c r="H2213" s="1"/>
      <c r="I2213" s="1"/>
    </row>
    <row r="2214" spans="1:9">
      <c r="A2214" s="1">
        <v>2212</v>
      </c>
      <c r="B2214" s="4"/>
      <c r="C2214" s="2"/>
      <c r="D2214" s="1"/>
      <c r="E2214" s="1"/>
      <c r="F2214" s="1"/>
      <c r="G2214" s="1"/>
      <c r="H2214" s="1"/>
      <c r="I2214" s="1"/>
    </row>
    <row r="2215" spans="1:9">
      <c r="A2215" s="1">
        <v>2213</v>
      </c>
      <c r="B2215" s="4"/>
      <c r="C2215" s="2"/>
      <c r="D2215" s="1"/>
      <c r="E2215" s="1"/>
      <c r="F2215" s="1"/>
      <c r="G2215" s="1"/>
      <c r="H2215" s="1"/>
      <c r="I2215" s="1"/>
    </row>
    <row r="2216" spans="1:9">
      <c r="A2216" s="1">
        <v>2214</v>
      </c>
      <c r="B2216" s="4"/>
      <c r="C2216" s="2"/>
      <c r="D2216" s="1"/>
      <c r="E2216" s="1"/>
      <c r="F2216" s="1"/>
      <c r="G2216" s="1"/>
      <c r="H2216" s="1"/>
      <c r="I2216" s="1"/>
    </row>
    <row r="2217" spans="1:9">
      <c r="A2217" s="1">
        <v>2215</v>
      </c>
      <c r="B2217" s="4"/>
      <c r="C2217" s="2"/>
      <c r="D2217" s="1"/>
      <c r="E2217" s="1"/>
      <c r="F2217" s="1"/>
      <c r="G2217" s="1"/>
      <c r="H2217" s="1"/>
      <c r="I2217" s="1"/>
    </row>
    <row r="2218" spans="1:9">
      <c r="A2218" s="1">
        <v>2216</v>
      </c>
      <c r="B2218" s="4"/>
      <c r="C2218" s="2"/>
      <c r="D2218" s="1"/>
      <c r="E2218" s="1"/>
      <c r="F2218" s="1"/>
      <c r="G2218" s="1"/>
      <c r="H2218" s="1"/>
      <c r="I2218" s="1"/>
    </row>
    <row r="2219" spans="1:9">
      <c r="A2219" s="1">
        <v>2217</v>
      </c>
      <c r="B2219" s="4"/>
      <c r="C2219" s="2"/>
      <c r="D2219" s="1"/>
      <c r="E2219" s="1"/>
      <c r="F2219" s="1"/>
      <c r="G2219" s="1"/>
      <c r="H2219" s="1"/>
      <c r="I2219" s="1"/>
    </row>
    <row r="2220" spans="1:9">
      <c r="A2220" s="1">
        <v>2218</v>
      </c>
      <c r="B2220" s="4"/>
      <c r="C2220" s="2"/>
      <c r="D2220" s="1"/>
      <c r="E2220" s="1"/>
      <c r="F2220" s="1"/>
      <c r="G2220" s="1"/>
      <c r="H2220" s="1"/>
      <c r="I2220" s="1"/>
    </row>
    <row r="2221" spans="1:9">
      <c r="A2221" s="1">
        <v>2219</v>
      </c>
      <c r="B2221" s="4"/>
      <c r="C2221" s="2"/>
      <c r="D2221" s="1"/>
      <c r="E2221" s="1"/>
      <c r="F2221" s="1"/>
      <c r="G2221" s="1"/>
      <c r="H2221" s="1"/>
      <c r="I2221" s="1"/>
    </row>
    <row r="2222" spans="1:9">
      <c r="A2222" s="1">
        <v>2220</v>
      </c>
      <c r="B2222" s="4"/>
      <c r="C2222" s="2"/>
      <c r="D2222" s="1"/>
      <c r="E2222" s="1"/>
      <c r="F2222" s="1"/>
      <c r="G2222" s="1"/>
      <c r="H2222" s="1"/>
      <c r="I2222" s="1"/>
    </row>
    <row r="2223" spans="1:9">
      <c r="A2223" s="1">
        <v>2221</v>
      </c>
      <c r="B2223" s="4"/>
      <c r="C2223" s="2"/>
      <c r="D2223" s="1"/>
      <c r="E2223" s="1"/>
      <c r="F2223" s="1"/>
      <c r="G2223" s="1"/>
      <c r="H2223" s="1"/>
      <c r="I2223" s="1"/>
    </row>
    <row r="2224" spans="1:9">
      <c r="A2224" s="1">
        <v>2222</v>
      </c>
      <c r="B2224" s="4"/>
      <c r="C2224" s="2"/>
      <c r="D2224" s="1"/>
      <c r="E2224" s="1"/>
      <c r="F2224" s="1"/>
      <c r="G2224" s="1"/>
      <c r="H2224" s="1"/>
      <c r="I2224" s="1"/>
    </row>
    <row r="2225" spans="1:9">
      <c r="A2225" s="1">
        <v>2223</v>
      </c>
      <c r="B2225" s="4"/>
      <c r="C2225" s="2"/>
      <c r="D2225" s="1"/>
      <c r="E2225" s="1"/>
      <c r="F2225" s="1"/>
      <c r="G2225" s="1"/>
      <c r="H2225" s="1"/>
      <c r="I2225" s="1"/>
    </row>
    <row r="2226" spans="1:9">
      <c r="A2226" s="1">
        <v>2224</v>
      </c>
      <c r="B2226" s="4"/>
      <c r="C2226" s="2"/>
      <c r="D2226" s="1"/>
      <c r="E2226" s="1"/>
      <c r="F2226" s="1"/>
      <c r="G2226" s="1"/>
      <c r="H2226" s="1"/>
      <c r="I2226" s="1"/>
    </row>
    <row r="2227" spans="1:9">
      <c r="A2227" s="1">
        <v>2225</v>
      </c>
      <c r="B2227" s="4"/>
      <c r="C2227" s="2"/>
      <c r="D2227" s="1"/>
      <c r="E2227" s="1"/>
      <c r="F2227" s="1"/>
      <c r="G2227" s="1"/>
      <c r="H2227" s="1"/>
      <c r="I2227" s="1"/>
    </row>
    <row r="2228" spans="1:9">
      <c r="A2228" s="1">
        <v>2226</v>
      </c>
      <c r="B2228" s="4"/>
      <c r="C2228" s="2"/>
      <c r="D2228" s="1"/>
      <c r="E2228" s="1"/>
      <c r="F2228" s="1"/>
      <c r="G2228" s="1"/>
      <c r="H2228" s="1"/>
      <c r="I2228" s="1"/>
    </row>
    <row r="2229" spans="1:9">
      <c r="A2229" s="1">
        <v>2227</v>
      </c>
      <c r="B2229" s="4"/>
      <c r="C2229" s="2"/>
      <c r="D2229" s="1"/>
      <c r="E2229" s="1"/>
      <c r="F2229" s="1"/>
      <c r="G2229" s="1"/>
      <c r="H2229" s="1"/>
      <c r="I2229" s="1"/>
    </row>
    <row r="2230" spans="1:9">
      <c r="A2230" s="1">
        <v>2228</v>
      </c>
      <c r="B2230" s="4"/>
      <c r="C2230" s="2"/>
      <c r="D2230" s="1"/>
      <c r="E2230" s="1"/>
      <c r="F2230" s="1"/>
      <c r="G2230" s="1"/>
      <c r="H2230" s="1"/>
      <c r="I2230" s="1"/>
    </row>
    <row r="2231" spans="1:9">
      <c r="A2231" s="1">
        <v>2229</v>
      </c>
      <c r="B2231" s="4"/>
      <c r="C2231" s="2"/>
      <c r="D2231" s="1"/>
      <c r="E2231" s="1"/>
      <c r="F2231" s="1"/>
      <c r="G2231" s="1"/>
      <c r="H2231" s="1"/>
      <c r="I2231" s="1"/>
    </row>
    <row r="2232" spans="1:9">
      <c r="A2232" s="1">
        <v>2230</v>
      </c>
      <c r="B2232" s="4"/>
      <c r="C2232" s="2"/>
      <c r="D2232" s="1"/>
      <c r="E2232" s="1"/>
      <c r="F2232" s="1"/>
      <c r="G2232" s="1"/>
      <c r="H2232" s="1"/>
      <c r="I2232" s="1"/>
    </row>
    <row r="2233" spans="1:9">
      <c r="A2233" s="1">
        <v>2231</v>
      </c>
      <c r="B2233" s="4"/>
      <c r="C2233" s="2"/>
      <c r="D2233" s="1"/>
      <c r="E2233" s="1"/>
      <c r="F2233" s="1"/>
      <c r="G2233" s="1"/>
      <c r="H2233" s="1"/>
      <c r="I2233" s="1"/>
    </row>
    <row r="2234" spans="1:9">
      <c r="A2234" s="1">
        <v>2232</v>
      </c>
      <c r="B2234" s="4"/>
      <c r="C2234" s="2"/>
      <c r="D2234" s="1"/>
      <c r="E2234" s="1"/>
      <c r="F2234" s="1"/>
      <c r="G2234" s="1"/>
      <c r="H2234" s="1"/>
      <c r="I2234" s="1"/>
    </row>
    <row r="2235" spans="1:9">
      <c r="A2235" s="1">
        <v>2233</v>
      </c>
      <c r="B2235" s="4"/>
      <c r="C2235" s="2"/>
      <c r="D2235" s="1"/>
      <c r="E2235" s="1"/>
      <c r="F2235" s="1"/>
      <c r="G2235" s="1"/>
      <c r="H2235" s="1"/>
      <c r="I2235" s="1"/>
    </row>
    <row r="2236" spans="1:9">
      <c r="A2236" s="1">
        <v>2234</v>
      </c>
      <c r="B2236" s="4"/>
      <c r="C2236" s="2"/>
      <c r="D2236" s="1"/>
      <c r="E2236" s="1"/>
      <c r="F2236" s="1"/>
      <c r="G2236" s="1"/>
      <c r="H2236" s="1"/>
      <c r="I2236" s="1"/>
    </row>
    <row r="2237" spans="1:9">
      <c r="A2237" s="1">
        <v>2235</v>
      </c>
      <c r="B2237" s="4"/>
      <c r="C2237" s="2"/>
      <c r="D2237" s="1"/>
      <c r="E2237" s="1"/>
      <c r="F2237" s="1"/>
      <c r="G2237" s="1"/>
      <c r="H2237" s="1"/>
      <c r="I2237" s="1"/>
    </row>
    <row r="2238" spans="1:9">
      <c r="A2238" s="1">
        <v>2236</v>
      </c>
      <c r="B2238" s="4"/>
      <c r="C2238" s="2"/>
      <c r="D2238" s="1"/>
      <c r="E2238" s="1"/>
      <c r="F2238" s="1"/>
      <c r="G2238" s="1"/>
      <c r="H2238" s="1"/>
      <c r="I2238" s="1"/>
    </row>
    <row r="2239" spans="1:9">
      <c r="A2239" s="1">
        <v>2237</v>
      </c>
      <c r="B2239" s="4"/>
      <c r="C2239" s="2"/>
      <c r="D2239" s="1"/>
      <c r="E2239" s="1"/>
      <c r="F2239" s="1"/>
      <c r="G2239" s="1"/>
      <c r="H2239" s="1"/>
      <c r="I2239" s="1"/>
    </row>
    <row r="2240" spans="1:9">
      <c r="A2240" s="1">
        <v>2238</v>
      </c>
      <c r="B2240" s="4"/>
      <c r="C2240" s="2"/>
      <c r="D2240" s="1"/>
      <c r="E2240" s="1"/>
      <c r="F2240" s="1"/>
      <c r="G2240" s="1"/>
      <c r="H2240" s="1"/>
      <c r="I2240" s="1"/>
    </row>
    <row r="2241" spans="1:9">
      <c r="A2241" s="1">
        <v>2239</v>
      </c>
      <c r="B2241" s="4"/>
      <c r="C2241" s="2"/>
      <c r="D2241" s="1"/>
      <c r="E2241" s="1"/>
      <c r="F2241" s="1"/>
      <c r="G2241" s="1"/>
      <c r="H2241" s="1"/>
      <c r="I2241" s="1"/>
    </row>
    <row r="2242" spans="1:9">
      <c r="A2242" s="1">
        <v>2240</v>
      </c>
      <c r="B2242" s="4"/>
      <c r="C2242" s="2"/>
      <c r="D2242" s="1"/>
      <c r="E2242" s="1"/>
      <c r="F2242" s="1"/>
      <c r="G2242" s="1"/>
      <c r="H2242" s="1"/>
      <c r="I2242" s="1"/>
    </row>
    <row r="2243" spans="1:9">
      <c r="A2243" s="1">
        <v>2241</v>
      </c>
      <c r="B2243" s="4"/>
      <c r="C2243" s="2"/>
      <c r="D2243" s="1"/>
      <c r="E2243" s="1"/>
      <c r="F2243" s="1"/>
      <c r="G2243" s="1"/>
      <c r="H2243" s="1"/>
      <c r="I2243" s="1"/>
    </row>
    <row r="2244" spans="1:9">
      <c r="A2244" s="1">
        <v>2242</v>
      </c>
      <c r="B2244" s="4"/>
      <c r="C2244" s="2"/>
      <c r="D2244" s="1"/>
      <c r="E2244" s="1"/>
      <c r="F2244" s="1"/>
      <c r="G2244" s="1"/>
      <c r="H2244" s="1"/>
      <c r="I2244" s="1"/>
    </row>
    <row r="2245" spans="1:9">
      <c r="A2245" s="1">
        <v>2243</v>
      </c>
      <c r="B2245" s="4"/>
      <c r="C2245" s="2"/>
      <c r="D2245" s="1"/>
      <c r="E2245" s="1"/>
      <c r="F2245" s="1"/>
      <c r="G2245" s="1"/>
      <c r="H2245" s="1"/>
      <c r="I2245" s="1"/>
    </row>
    <row r="2246" spans="1:9">
      <c r="A2246" s="1">
        <v>2244</v>
      </c>
      <c r="B2246" s="4"/>
      <c r="C2246" s="2"/>
      <c r="D2246" s="1"/>
      <c r="E2246" s="1"/>
      <c r="F2246" s="1"/>
      <c r="G2246" s="1"/>
      <c r="H2246" s="1"/>
      <c r="I2246" s="1"/>
    </row>
    <row r="2247" spans="1:9">
      <c r="A2247" s="1">
        <v>2245</v>
      </c>
      <c r="B2247" s="4"/>
      <c r="C2247" s="2"/>
      <c r="D2247" s="1"/>
      <c r="E2247" s="1"/>
      <c r="F2247" s="1"/>
      <c r="G2247" s="1"/>
      <c r="H2247" s="1"/>
      <c r="I2247" s="1"/>
    </row>
    <row r="2248" spans="1:9">
      <c r="A2248" s="1">
        <v>2246</v>
      </c>
      <c r="B2248" s="4"/>
      <c r="C2248" s="2"/>
      <c r="D2248" s="1"/>
      <c r="E2248" s="1"/>
      <c r="F2248" s="1"/>
      <c r="G2248" s="1"/>
      <c r="H2248" s="1"/>
      <c r="I2248" s="1"/>
    </row>
    <row r="2249" spans="1:9">
      <c r="A2249" s="1">
        <v>2247</v>
      </c>
      <c r="B2249" s="4"/>
      <c r="C2249" s="2"/>
      <c r="D2249" s="1"/>
      <c r="E2249" s="1"/>
      <c r="F2249" s="1"/>
      <c r="G2249" s="1"/>
      <c r="H2249" s="1"/>
      <c r="I2249" s="1"/>
    </row>
    <row r="2250" spans="1:9">
      <c r="A2250" s="1">
        <v>2248</v>
      </c>
      <c r="B2250" s="4"/>
      <c r="C2250" s="2"/>
      <c r="D2250" s="1"/>
      <c r="E2250" s="1"/>
      <c r="F2250" s="1"/>
      <c r="G2250" s="1"/>
      <c r="H2250" s="1"/>
      <c r="I2250" s="1"/>
    </row>
    <row r="2251" spans="1:9">
      <c r="A2251" s="1">
        <v>2249</v>
      </c>
      <c r="B2251" s="4"/>
      <c r="C2251" s="2"/>
      <c r="D2251" s="1"/>
      <c r="E2251" s="1"/>
      <c r="F2251" s="1"/>
      <c r="G2251" s="1"/>
      <c r="H2251" s="1"/>
      <c r="I2251" s="1"/>
    </row>
    <row r="2252" spans="1:9">
      <c r="A2252" s="1">
        <v>2250</v>
      </c>
      <c r="B2252" s="4"/>
      <c r="C2252" s="2"/>
      <c r="D2252" s="1"/>
      <c r="E2252" s="1"/>
      <c r="F2252" s="1"/>
      <c r="G2252" s="1"/>
      <c r="H2252" s="1"/>
      <c r="I2252" s="1"/>
    </row>
    <row r="2253" spans="1:9">
      <c r="A2253" s="1">
        <v>2251</v>
      </c>
      <c r="B2253" s="4"/>
      <c r="C2253" s="2"/>
      <c r="D2253" s="1"/>
      <c r="E2253" s="1"/>
      <c r="F2253" s="1"/>
      <c r="G2253" s="1"/>
      <c r="H2253" s="1"/>
      <c r="I2253" s="1"/>
    </row>
    <row r="2254" spans="1:9">
      <c r="A2254" s="1">
        <v>2252</v>
      </c>
      <c r="B2254" s="4"/>
      <c r="C2254" s="2"/>
      <c r="D2254" s="1"/>
      <c r="E2254" s="1"/>
      <c r="F2254" s="1"/>
      <c r="G2254" s="1"/>
      <c r="H2254" s="1"/>
      <c r="I2254" s="1"/>
    </row>
    <row r="2255" spans="1:9">
      <c r="A2255" s="1">
        <v>2253</v>
      </c>
      <c r="B2255" s="4"/>
      <c r="C2255" s="2"/>
      <c r="D2255" s="1"/>
      <c r="E2255" s="1"/>
      <c r="F2255" s="1"/>
      <c r="G2255" s="1"/>
      <c r="H2255" s="1"/>
      <c r="I2255" s="1"/>
    </row>
    <row r="2256" spans="1:9">
      <c r="A2256" s="1">
        <v>2254</v>
      </c>
      <c r="B2256" s="4"/>
      <c r="C2256" s="2"/>
      <c r="D2256" s="1"/>
      <c r="E2256" s="1"/>
      <c r="F2256" s="1"/>
      <c r="G2256" s="1"/>
      <c r="H2256" s="1"/>
      <c r="I2256" s="1"/>
    </row>
    <row r="2257" spans="1:9">
      <c r="A2257" s="1">
        <v>2255</v>
      </c>
      <c r="B2257" s="4"/>
      <c r="C2257" s="2"/>
      <c r="D2257" s="1"/>
      <c r="E2257" s="1"/>
      <c r="F2257" s="1"/>
      <c r="G2257" s="1"/>
      <c r="H2257" s="1"/>
      <c r="I2257" s="1"/>
    </row>
    <row r="2258" spans="1:9">
      <c r="A2258" s="1">
        <v>2256</v>
      </c>
      <c r="B2258" s="4"/>
      <c r="C2258" s="2"/>
      <c r="D2258" s="1"/>
      <c r="E2258" s="1"/>
      <c r="F2258" s="1"/>
      <c r="G2258" s="1"/>
      <c r="H2258" s="1"/>
      <c r="I2258" s="1"/>
    </row>
    <row r="2259" spans="1:9">
      <c r="A2259" s="1">
        <v>2257</v>
      </c>
      <c r="B2259" s="4"/>
      <c r="C2259" s="2"/>
      <c r="D2259" s="1"/>
      <c r="E2259" s="1"/>
      <c r="F2259" s="1"/>
      <c r="G2259" s="1"/>
      <c r="H2259" s="1"/>
      <c r="I2259" s="1"/>
    </row>
    <row r="2260" spans="1:9">
      <c r="A2260" s="1">
        <v>2258</v>
      </c>
      <c r="B2260" s="4"/>
      <c r="C2260" s="2"/>
      <c r="D2260" s="1"/>
      <c r="E2260" s="1"/>
      <c r="F2260" s="1"/>
      <c r="G2260" s="1"/>
      <c r="H2260" s="1"/>
      <c r="I2260" s="1"/>
    </row>
    <row r="2261" spans="1:9">
      <c r="A2261" s="1">
        <v>2259</v>
      </c>
      <c r="B2261" s="4"/>
      <c r="C2261" s="2"/>
      <c r="D2261" s="1"/>
      <c r="E2261" s="1"/>
      <c r="F2261" s="1"/>
      <c r="G2261" s="1"/>
      <c r="H2261" s="1"/>
      <c r="I2261" s="1"/>
    </row>
    <row r="2262" spans="1:9">
      <c r="A2262" s="1">
        <v>2260</v>
      </c>
      <c r="B2262" s="4"/>
      <c r="C2262" s="2"/>
      <c r="D2262" s="1"/>
      <c r="E2262" s="1"/>
      <c r="F2262" s="1"/>
      <c r="G2262" s="1"/>
      <c r="H2262" s="1"/>
      <c r="I2262" s="1"/>
    </row>
    <row r="2263" spans="1:9">
      <c r="A2263" s="1">
        <v>2261</v>
      </c>
      <c r="B2263" s="4"/>
      <c r="C2263" s="2"/>
      <c r="D2263" s="1"/>
      <c r="E2263" s="1"/>
      <c r="F2263" s="1"/>
      <c r="G2263" s="1"/>
      <c r="H2263" s="1"/>
      <c r="I2263" s="1"/>
    </row>
    <row r="2264" spans="1:9">
      <c r="A2264" s="1">
        <v>2262</v>
      </c>
      <c r="B2264" s="4"/>
      <c r="C2264" s="2"/>
      <c r="D2264" s="1"/>
      <c r="E2264" s="1"/>
      <c r="F2264" s="1"/>
      <c r="G2264" s="1"/>
      <c r="H2264" s="1"/>
      <c r="I2264" s="1"/>
    </row>
    <row r="2265" spans="1:9">
      <c r="A2265" s="1">
        <v>2263</v>
      </c>
      <c r="B2265" s="4"/>
      <c r="C2265" s="2"/>
      <c r="D2265" s="1"/>
      <c r="E2265" s="1"/>
      <c r="F2265" s="1"/>
      <c r="G2265" s="1"/>
      <c r="H2265" s="1"/>
      <c r="I2265" s="1"/>
    </row>
    <row r="2266" spans="1:9">
      <c r="A2266" s="1">
        <v>2264</v>
      </c>
      <c r="B2266" s="4"/>
      <c r="C2266" s="2"/>
      <c r="D2266" s="1"/>
      <c r="E2266" s="1"/>
      <c r="F2266" s="1"/>
      <c r="G2266" s="1"/>
      <c r="H2266" s="1"/>
      <c r="I2266" s="1"/>
    </row>
    <row r="2267" spans="1:9">
      <c r="A2267" s="1">
        <v>2265</v>
      </c>
      <c r="B2267" s="4"/>
      <c r="C2267" s="2"/>
      <c r="D2267" s="1"/>
      <c r="E2267" s="1"/>
      <c r="F2267" s="1"/>
      <c r="G2267" s="1"/>
      <c r="H2267" s="1"/>
      <c r="I2267" s="1"/>
    </row>
    <row r="2268" spans="1:9">
      <c r="A2268" s="1">
        <v>2266</v>
      </c>
      <c r="B2268" s="4"/>
      <c r="C2268" s="2"/>
      <c r="D2268" s="1"/>
      <c r="E2268" s="1"/>
      <c r="F2268" s="1"/>
      <c r="G2268" s="1"/>
      <c r="H2268" s="1"/>
      <c r="I2268" s="1"/>
    </row>
    <row r="2269" spans="1:9">
      <c r="A2269" s="1">
        <v>2267</v>
      </c>
      <c r="B2269" s="4"/>
      <c r="C2269" s="2"/>
      <c r="D2269" s="1"/>
      <c r="E2269" s="1"/>
      <c r="F2269" s="1"/>
      <c r="G2269" s="1"/>
      <c r="H2269" s="1"/>
      <c r="I2269" s="1"/>
    </row>
    <row r="2270" spans="1:9">
      <c r="A2270" s="1">
        <v>2268</v>
      </c>
      <c r="B2270" s="4"/>
      <c r="C2270" s="2"/>
      <c r="D2270" s="1"/>
      <c r="E2270" s="1"/>
      <c r="F2270" s="1"/>
      <c r="G2270" s="1"/>
      <c r="H2270" s="1"/>
      <c r="I2270" s="1"/>
    </row>
    <row r="2271" spans="1:9">
      <c r="A2271" s="1">
        <v>2269</v>
      </c>
      <c r="B2271" s="4"/>
      <c r="C2271" s="2"/>
      <c r="D2271" s="1"/>
      <c r="E2271" s="1"/>
      <c r="F2271" s="1"/>
      <c r="G2271" s="1"/>
      <c r="H2271" s="1"/>
      <c r="I2271" s="1"/>
    </row>
    <row r="2272" spans="1:9">
      <c r="A2272" s="1">
        <v>2270</v>
      </c>
      <c r="B2272" s="4"/>
      <c r="C2272" s="2"/>
      <c r="D2272" s="1"/>
      <c r="E2272" s="1"/>
      <c r="F2272" s="1"/>
      <c r="G2272" s="1"/>
      <c r="H2272" s="1"/>
      <c r="I2272" s="1"/>
    </row>
    <row r="2273" spans="1:9">
      <c r="A2273" s="1">
        <v>2271</v>
      </c>
      <c r="B2273" s="4"/>
      <c r="C2273" s="2"/>
      <c r="D2273" s="1"/>
      <c r="E2273" s="1"/>
      <c r="F2273" s="1"/>
      <c r="G2273" s="1"/>
      <c r="H2273" s="1"/>
      <c r="I2273" s="1"/>
    </row>
    <row r="2274" spans="1:9">
      <c r="A2274" s="1">
        <v>2272</v>
      </c>
      <c r="B2274" s="4"/>
      <c r="C2274" s="2"/>
      <c r="D2274" s="1"/>
      <c r="E2274" s="1"/>
      <c r="F2274" s="1"/>
      <c r="G2274" s="1"/>
      <c r="H2274" s="1"/>
      <c r="I2274" s="1"/>
    </row>
    <row r="2275" spans="1:9">
      <c r="A2275" s="1">
        <v>2273</v>
      </c>
      <c r="B2275" s="4"/>
      <c r="C2275" s="2"/>
      <c r="D2275" s="1"/>
      <c r="E2275" s="1"/>
      <c r="F2275" s="1"/>
      <c r="G2275" s="1"/>
      <c r="H2275" s="1"/>
      <c r="I2275" s="1"/>
    </row>
    <row r="2276" spans="1:9">
      <c r="A2276" s="1">
        <v>2274</v>
      </c>
      <c r="B2276" s="4"/>
      <c r="C2276" s="2"/>
      <c r="D2276" s="1"/>
      <c r="E2276" s="1"/>
      <c r="F2276" s="1"/>
      <c r="G2276" s="1"/>
      <c r="H2276" s="1"/>
      <c r="I2276" s="1"/>
    </row>
    <row r="2277" spans="1:9">
      <c r="A2277" s="1">
        <v>2275</v>
      </c>
      <c r="B2277" s="4"/>
      <c r="C2277" s="2"/>
      <c r="D2277" s="1"/>
      <c r="E2277" s="1"/>
      <c r="F2277" s="1"/>
      <c r="G2277" s="1"/>
      <c r="H2277" s="1"/>
      <c r="I2277" s="1"/>
    </row>
    <row r="2278" spans="1:9">
      <c r="A2278" s="1">
        <v>2276</v>
      </c>
      <c r="B2278" s="4"/>
      <c r="C2278" s="2"/>
      <c r="D2278" s="1"/>
      <c r="E2278" s="1"/>
      <c r="F2278" s="1"/>
      <c r="G2278" s="1"/>
      <c r="H2278" s="1"/>
      <c r="I2278" s="1"/>
    </row>
    <row r="2279" spans="1:9">
      <c r="A2279" s="1">
        <v>2277</v>
      </c>
      <c r="B2279" s="4"/>
      <c r="C2279" s="2"/>
      <c r="D2279" s="1"/>
      <c r="E2279" s="1"/>
      <c r="F2279" s="1"/>
      <c r="G2279" s="1"/>
      <c r="H2279" s="1"/>
      <c r="I2279" s="1"/>
    </row>
    <row r="2280" spans="1:9">
      <c r="A2280" s="1">
        <v>2278</v>
      </c>
      <c r="B2280" s="4"/>
      <c r="C2280" s="2"/>
      <c r="D2280" s="1"/>
      <c r="E2280" s="1"/>
      <c r="F2280" s="1"/>
      <c r="G2280" s="1"/>
      <c r="H2280" s="1"/>
      <c r="I2280" s="1"/>
    </row>
    <row r="2281" spans="1:9">
      <c r="A2281" s="1">
        <v>2279</v>
      </c>
      <c r="B2281" s="4"/>
      <c r="C2281" s="2"/>
      <c r="D2281" s="1"/>
      <c r="E2281" s="1"/>
      <c r="F2281" s="1"/>
      <c r="G2281" s="1"/>
      <c r="H2281" s="1"/>
      <c r="I2281" s="1"/>
    </row>
    <row r="2282" spans="1:9">
      <c r="A2282" s="1">
        <v>2280</v>
      </c>
      <c r="B2282" s="4"/>
      <c r="C2282" s="2"/>
      <c r="D2282" s="1"/>
      <c r="E2282" s="1"/>
      <c r="F2282" s="1"/>
      <c r="G2282" s="1"/>
      <c r="H2282" s="1"/>
      <c r="I2282" s="1"/>
    </row>
    <row r="2283" spans="1:9">
      <c r="A2283" s="1">
        <v>2281</v>
      </c>
      <c r="B2283" s="4"/>
      <c r="C2283" s="2"/>
      <c r="D2283" s="1"/>
      <c r="E2283" s="1"/>
      <c r="F2283" s="1"/>
      <c r="G2283" s="1"/>
      <c r="H2283" s="1"/>
      <c r="I2283" s="1"/>
    </row>
    <row r="2284" spans="1:9">
      <c r="A2284" s="1">
        <v>2282</v>
      </c>
      <c r="B2284" s="4"/>
      <c r="C2284" s="2"/>
      <c r="D2284" s="1"/>
      <c r="E2284" s="1"/>
      <c r="F2284" s="1"/>
      <c r="G2284" s="1"/>
      <c r="H2284" s="1"/>
      <c r="I2284" s="1"/>
    </row>
    <row r="2285" spans="1:9">
      <c r="A2285" s="1">
        <v>2283</v>
      </c>
      <c r="B2285" s="4"/>
      <c r="C2285" s="2"/>
      <c r="D2285" s="1"/>
      <c r="E2285" s="1"/>
      <c r="F2285" s="1"/>
      <c r="G2285" s="1"/>
      <c r="H2285" s="1"/>
      <c r="I2285" s="1"/>
    </row>
    <row r="2286" spans="1:9">
      <c r="A2286" s="1">
        <v>2284</v>
      </c>
      <c r="B2286" s="4"/>
      <c r="C2286" s="2"/>
      <c r="D2286" s="1"/>
      <c r="E2286" s="1"/>
      <c r="F2286" s="1"/>
      <c r="G2286" s="1"/>
      <c r="H2286" s="1"/>
      <c r="I2286" s="1"/>
    </row>
    <row r="2287" spans="1:9">
      <c r="A2287" s="1">
        <v>2285</v>
      </c>
      <c r="B2287" s="4"/>
      <c r="C2287" s="2"/>
      <c r="D2287" s="1"/>
      <c r="E2287" s="1"/>
      <c r="F2287" s="1"/>
      <c r="G2287" s="1"/>
      <c r="H2287" s="1"/>
      <c r="I2287" s="1"/>
    </row>
    <row r="2288" spans="1:9">
      <c r="A2288" s="1">
        <v>2286</v>
      </c>
      <c r="B2288" s="4"/>
      <c r="C2288" s="2"/>
      <c r="D2288" s="1"/>
      <c r="E2288" s="1"/>
      <c r="F2288" s="1"/>
      <c r="G2288" s="1"/>
      <c r="H2288" s="1"/>
      <c r="I2288" s="1"/>
    </row>
    <row r="2289" spans="1:9">
      <c r="A2289" s="1">
        <v>2287</v>
      </c>
      <c r="B2289" s="4"/>
      <c r="C2289" s="2"/>
      <c r="D2289" s="1"/>
      <c r="E2289" s="1"/>
      <c r="F2289" s="1"/>
      <c r="G2289" s="1"/>
      <c r="H2289" s="1"/>
      <c r="I2289" s="1"/>
    </row>
    <row r="2290" spans="1:9">
      <c r="A2290" s="1">
        <v>2288</v>
      </c>
      <c r="B2290" s="4"/>
      <c r="C2290" s="2"/>
      <c r="D2290" s="1"/>
      <c r="E2290" s="1"/>
      <c r="F2290" s="1"/>
      <c r="G2290" s="1"/>
      <c r="H2290" s="1"/>
      <c r="I2290" s="1"/>
    </row>
    <row r="2291" spans="1:9">
      <c r="A2291" s="1">
        <v>2289</v>
      </c>
      <c r="B2291" s="4"/>
      <c r="C2291" s="2"/>
      <c r="D2291" s="1"/>
      <c r="E2291" s="1"/>
      <c r="F2291" s="1"/>
      <c r="G2291" s="1"/>
      <c r="H2291" s="1"/>
      <c r="I2291" s="1"/>
    </row>
    <row r="2292" spans="1:9">
      <c r="A2292" s="1">
        <v>2290</v>
      </c>
      <c r="B2292" s="4"/>
      <c r="C2292" s="2"/>
      <c r="D2292" s="1"/>
      <c r="E2292" s="1"/>
      <c r="F2292" s="1"/>
      <c r="G2292" s="1"/>
      <c r="H2292" s="1"/>
      <c r="I2292" s="1"/>
    </row>
    <row r="2293" spans="1:9">
      <c r="A2293" s="1">
        <v>2291</v>
      </c>
      <c r="B2293" s="4"/>
      <c r="C2293" s="2"/>
      <c r="D2293" s="1"/>
      <c r="E2293" s="1"/>
      <c r="F2293" s="1"/>
      <c r="G2293" s="1"/>
      <c r="H2293" s="1"/>
      <c r="I2293" s="1"/>
    </row>
    <row r="2294" spans="1:9">
      <c r="A2294" s="1">
        <v>2292</v>
      </c>
      <c r="B2294" s="4"/>
      <c r="C2294" s="2"/>
      <c r="D2294" s="1"/>
      <c r="E2294" s="1"/>
      <c r="F2294" s="1"/>
      <c r="G2294" s="1"/>
      <c r="H2294" s="1"/>
      <c r="I2294" s="1"/>
    </row>
    <row r="2295" spans="1:9">
      <c r="A2295" s="1">
        <v>2293</v>
      </c>
      <c r="B2295" s="4"/>
      <c r="C2295" s="2"/>
      <c r="D2295" s="1"/>
      <c r="E2295" s="1"/>
      <c r="F2295" s="1"/>
      <c r="G2295" s="1"/>
      <c r="H2295" s="1"/>
      <c r="I2295" s="1"/>
    </row>
    <row r="2296" spans="1:9">
      <c r="A2296" s="1">
        <v>2294</v>
      </c>
      <c r="B2296" s="4"/>
      <c r="C2296" s="2"/>
      <c r="D2296" s="1"/>
      <c r="E2296" s="1"/>
      <c r="F2296" s="1"/>
      <c r="G2296" s="1"/>
      <c r="H2296" s="1"/>
      <c r="I2296" s="1"/>
    </row>
    <row r="2297" spans="1:9">
      <c r="A2297" s="1">
        <v>2295</v>
      </c>
      <c r="B2297" s="4"/>
      <c r="C2297" s="2"/>
      <c r="D2297" s="1"/>
      <c r="E2297" s="1"/>
      <c r="F2297" s="1"/>
      <c r="G2297" s="1"/>
      <c r="H2297" s="1"/>
      <c r="I2297" s="1"/>
    </row>
    <row r="2298" spans="1:9">
      <c r="A2298" s="1">
        <v>2296</v>
      </c>
      <c r="B2298" s="4"/>
      <c r="C2298" s="2"/>
      <c r="D2298" s="1"/>
      <c r="E2298" s="1"/>
      <c r="F2298" s="1"/>
      <c r="G2298" s="1"/>
      <c r="H2298" s="1"/>
      <c r="I2298" s="1"/>
    </row>
    <row r="2299" spans="1:9">
      <c r="A2299" s="1">
        <v>2297</v>
      </c>
      <c r="B2299" s="4"/>
      <c r="C2299" s="2"/>
      <c r="D2299" s="1"/>
      <c r="E2299" s="1"/>
      <c r="F2299" s="1"/>
      <c r="G2299" s="1"/>
      <c r="H2299" s="1"/>
      <c r="I2299" s="1"/>
    </row>
    <row r="2300" spans="1:9">
      <c r="A2300" s="1">
        <v>2298</v>
      </c>
      <c r="B2300" s="4"/>
      <c r="C2300" s="2"/>
      <c r="D2300" s="1"/>
      <c r="E2300" s="1"/>
      <c r="F2300" s="1"/>
      <c r="G2300" s="1"/>
      <c r="H2300" s="1"/>
      <c r="I2300" s="1"/>
    </row>
    <row r="2301" spans="1:9">
      <c r="A2301" s="1">
        <v>2299</v>
      </c>
      <c r="B2301" s="4"/>
      <c r="C2301" s="2"/>
      <c r="D2301" s="1"/>
      <c r="E2301" s="1"/>
      <c r="F2301" s="1"/>
      <c r="G2301" s="1"/>
      <c r="H2301" s="1"/>
      <c r="I2301" s="1"/>
    </row>
    <row r="2302" spans="1:9">
      <c r="A2302" s="1">
        <v>2300</v>
      </c>
      <c r="B2302" s="4"/>
      <c r="C2302" s="2"/>
      <c r="D2302" s="1"/>
      <c r="E2302" s="1"/>
      <c r="F2302" s="1"/>
      <c r="G2302" s="1"/>
      <c r="H2302" s="1"/>
      <c r="I2302" s="1"/>
    </row>
    <row r="2303" spans="1:9">
      <c r="A2303" s="1">
        <v>2301</v>
      </c>
      <c r="B2303" s="4"/>
      <c r="C2303" s="2"/>
      <c r="D2303" s="1"/>
      <c r="E2303" s="1"/>
      <c r="F2303" s="1"/>
      <c r="G2303" s="1"/>
      <c r="H2303" s="1"/>
      <c r="I2303" s="1"/>
    </row>
    <row r="2304" spans="1:9">
      <c r="A2304" s="1">
        <v>2302</v>
      </c>
      <c r="B2304" s="4"/>
      <c r="C2304" s="2"/>
      <c r="D2304" s="1"/>
      <c r="E2304" s="1"/>
      <c r="F2304" s="1"/>
      <c r="G2304" s="1"/>
      <c r="H2304" s="1"/>
      <c r="I2304" s="1"/>
    </row>
    <row r="2305" spans="1:9">
      <c r="A2305" s="1">
        <v>2303</v>
      </c>
      <c r="B2305" s="4"/>
      <c r="C2305" s="2"/>
      <c r="D2305" s="1"/>
      <c r="E2305" s="1"/>
      <c r="F2305" s="1"/>
      <c r="G2305" s="1"/>
      <c r="H2305" s="1"/>
      <c r="I2305" s="1"/>
    </row>
    <row r="2306" spans="1:9">
      <c r="A2306" s="1">
        <v>2304</v>
      </c>
      <c r="B2306" s="4"/>
      <c r="C2306" s="2"/>
      <c r="D2306" s="1"/>
      <c r="E2306" s="1"/>
      <c r="F2306" s="1"/>
      <c r="G2306" s="1"/>
      <c r="H2306" s="1"/>
      <c r="I2306" s="1"/>
    </row>
    <row r="2307" spans="1:9">
      <c r="A2307" s="1">
        <v>2305</v>
      </c>
      <c r="B2307" s="4"/>
      <c r="C2307" s="2"/>
      <c r="D2307" s="1"/>
      <c r="E2307" s="1"/>
      <c r="F2307" s="1"/>
      <c r="G2307" s="1"/>
      <c r="H2307" s="1"/>
      <c r="I2307" s="1"/>
    </row>
    <row r="2308" spans="1:9">
      <c r="A2308" s="1">
        <v>2306</v>
      </c>
      <c r="B2308" s="4"/>
      <c r="C2308" s="2"/>
      <c r="D2308" s="1"/>
      <c r="E2308" s="1"/>
      <c r="F2308" s="1"/>
      <c r="G2308" s="1"/>
      <c r="H2308" s="1"/>
      <c r="I2308" s="1"/>
    </row>
    <row r="2309" spans="1:9">
      <c r="A2309" s="1">
        <v>2307</v>
      </c>
      <c r="B2309" s="4"/>
      <c r="C2309" s="2"/>
      <c r="D2309" s="1"/>
      <c r="E2309" s="1"/>
      <c r="F2309" s="1"/>
      <c r="G2309" s="1"/>
      <c r="H2309" s="1"/>
      <c r="I2309" s="1"/>
    </row>
    <row r="2310" spans="1:9">
      <c r="A2310" s="1">
        <v>2308</v>
      </c>
      <c r="B2310" s="4"/>
      <c r="C2310" s="2"/>
      <c r="D2310" s="1"/>
      <c r="E2310" s="1"/>
      <c r="F2310" s="1"/>
      <c r="G2310" s="1"/>
      <c r="H2310" s="1"/>
      <c r="I2310" s="1"/>
    </row>
    <row r="2311" spans="1:9">
      <c r="A2311" s="1">
        <v>2309</v>
      </c>
      <c r="B2311" s="4"/>
      <c r="C2311" s="2"/>
      <c r="D2311" s="1"/>
      <c r="E2311" s="1"/>
      <c r="F2311" s="1"/>
      <c r="G2311" s="1"/>
      <c r="H2311" s="1"/>
      <c r="I2311" s="1"/>
    </row>
    <row r="2312" spans="1:9">
      <c r="A2312" s="1">
        <v>2310</v>
      </c>
      <c r="B2312" s="4"/>
      <c r="C2312" s="2"/>
      <c r="D2312" s="1"/>
      <c r="E2312" s="1"/>
      <c r="F2312" s="1"/>
      <c r="G2312" s="1"/>
      <c r="H2312" s="1"/>
      <c r="I2312" s="1"/>
    </row>
    <row r="2313" spans="1:9">
      <c r="A2313" s="1">
        <v>2311</v>
      </c>
      <c r="B2313" s="4"/>
      <c r="C2313" s="2"/>
      <c r="D2313" s="1"/>
      <c r="E2313" s="1"/>
      <c r="F2313" s="1"/>
      <c r="G2313" s="1"/>
      <c r="H2313" s="1"/>
      <c r="I2313" s="1"/>
    </row>
    <row r="2314" spans="1:9">
      <c r="A2314" s="1">
        <v>2312</v>
      </c>
      <c r="B2314" s="4"/>
      <c r="C2314" s="2"/>
      <c r="D2314" s="1"/>
      <c r="E2314" s="1"/>
      <c r="F2314" s="1"/>
      <c r="G2314" s="1"/>
      <c r="H2314" s="1"/>
      <c r="I2314" s="1"/>
    </row>
    <row r="2315" spans="1:9">
      <c r="A2315" s="1">
        <v>2313</v>
      </c>
      <c r="B2315" s="4"/>
      <c r="C2315" s="2"/>
      <c r="D2315" s="1"/>
      <c r="E2315" s="1"/>
      <c r="F2315" s="1"/>
      <c r="G2315" s="1"/>
      <c r="H2315" s="1"/>
      <c r="I2315" s="1"/>
    </row>
    <row r="2316" spans="1:9">
      <c r="A2316" s="1">
        <v>2314</v>
      </c>
      <c r="B2316" s="4"/>
      <c r="C2316" s="2"/>
      <c r="D2316" s="1"/>
      <c r="E2316" s="1"/>
      <c r="F2316" s="1"/>
      <c r="G2316" s="1"/>
      <c r="H2316" s="1"/>
      <c r="I2316" s="1"/>
    </row>
    <row r="2317" spans="1:9">
      <c r="A2317" s="1">
        <v>2315</v>
      </c>
      <c r="B2317" s="4"/>
      <c r="C2317" s="2"/>
      <c r="D2317" s="1"/>
      <c r="E2317" s="1"/>
      <c r="F2317" s="1"/>
      <c r="G2317" s="1"/>
      <c r="H2317" s="1"/>
      <c r="I2317" s="1"/>
    </row>
    <row r="2318" spans="1:9">
      <c r="A2318" s="1">
        <v>2316</v>
      </c>
      <c r="B2318" s="4"/>
      <c r="C2318" s="2"/>
      <c r="D2318" s="1"/>
      <c r="E2318" s="1"/>
      <c r="F2318" s="1"/>
      <c r="G2318" s="1"/>
      <c r="H2318" s="1"/>
      <c r="I2318" s="1"/>
    </row>
    <row r="2319" spans="1:9">
      <c r="A2319" s="1">
        <v>2317</v>
      </c>
      <c r="B2319" s="4"/>
      <c r="C2319" s="2"/>
      <c r="D2319" s="1"/>
      <c r="E2319" s="1"/>
      <c r="F2319" s="1"/>
      <c r="G2319" s="1"/>
      <c r="H2319" s="1"/>
      <c r="I2319" s="1"/>
    </row>
    <row r="2320" spans="1:9">
      <c r="A2320" s="1">
        <v>2318</v>
      </c>
      <c r="B2320" s="4"/>
      <c r="C2320" s="2"/>
      <c r="D2320" s="1"/>
      <c r="E2320" s="1"/>
      <c r="F2320" s="1"/>
      <c r="G2320" s="1"/>
      <c r="H2320" s="1"/>
      <c r="I2320" s="1"/>
    </row>
    <row r="2321" spans="1:9">
      <c r="A2321" s="1">
        <v>2319</v>
      </c>
      <c r="B2321" s="4"/>
      <c r="C2321" s="2"/>
      <c r="D2321" s="1"/>
      <c r="E2321" s="1"/>
      <c r="F2321" s="1"/>
      <c r="G2321" s="1"/>
      <c r="H2321" s="1"/>
      <c r="I2321" s="1"/>
    </row>
    <row r="2322" spans="1:9">
      <c r="A2322" s="1">
        <v>2320</v>
      </c>
      <c r="B2322" s="4"/>
      <c r="C2322" s="2"/>
      <c r="D2322" s="1"/>
      <c r="E2322" s="1"/>
      <c r="F2322" s="1"/>
      <c r="G2322" s="1"/>
      <c r="H2322" s="1"/>
      <c r="I2322" s="1"/>
    </row>
    <row r="2323" spans="1:9">
      <c r="A2323" s="1">
        <v>2321</v>
      </c>
      <c r="B2323" s="4"/>
      <c r="C2323" s="2"/>
      <c r="D2323" s="1"/>
      <c r="E2323" s="1"/>
      <c r="F2323" s="1"/>
      <c r="G2323" s="1"/>
      <c r="H2323" s="1"/>
      <c r="I2323" s="1"/>
    </row>
    <row r="2324" spans="1:9">
      <c r="A2324" s="1">
        <v>2322</v>
      </c>
      <c r="B2324" s="4"/>
      <c r="C2324" s="2"/>
      <c r="D2324" s="1"/>
      <c r="E2324" s="1"/>
      <c r="F2324" s="1"/>
      <c r="G2324" s="1"/>
      <c r="H2324" s="1"/>
      <c r="I2324" s="1"/>
    </row>
    <row r="2325" spans="1:9">
      <c r="A2325" s="1">
        <v>2323</v>
      </c>
      <c r="B2325" s="4"/>
      <c r="C2325" s="2"/>
      <c r="D2325" s="1"/>
      <c r="E2325" s="1"/>
      <c r="F2325" s="1"/>
      <c r="G2325" s="1"/>
      <c r="H2325" s="1"/>
      <c r="I2325" s="1"/>
    </row>
    <row r="2326" spans="1:9">
      <c r="A2326" s="1">
        <v>2324</v>
      </c>
      <c r="B2326" s="4"/>
      <c r="C2326" s="2"/>
      <c r="D2326" s="1"/>
      <c r="E2326" s="1"/>
      <c r="F2326" s="1"/>
      <c r="G2326" s="1"/>
      <c r="H2326" s="1"/>
      <c r="I2326" s="1"/>
    </row>
    <row r="2327" spans="1:9">
      <c r="A2327" s="1">
        <v>2325</v>
      </c>
      <c r="B2327" s="4"/>
      <c r="C2327" s="2"/>
      <c r="D2327" s="1"/>
      <c r="E2327" s="1"/>
      <c r="F2327" s="1"/>
      <c r="G2327" s="1"/>
      <c r="H2327" s="1"/>
      <c r="I2327" s="1"/>
    </row>
    <row r="2328" spans="1:9">
      <c r="A2328" s="1">
        <v>2326</v>
      </c>
      <c r="B2328" s="4"/>
      <c r="C2328" s="2"/>
      <c r="D2328" s="1"/>
      <c r="E2328" s="1"/>
      <c r="F2328" s="1"/>
      <c r="G2328" s="1"/>
      <c r="H2328" s="1"/>
      <c r="I2328" s="1"/>
    </row>
    <row r="2329" spans="1:9">
      <c r="A2329" s="1">
        <v>2327</v>
      </c>
      <c r="B2329" s="4"/>
      <c r="C2329" s="2"/>
      <c r="D2329" s="1"/>
      <c r="E2329" s="1"/>
      <c r="F2329" s="1"/>
      <c r="G2329" s="1"/>
      <c r="H2329" s="1"/>
      <c r="I2329" s="1"/>
    </row>
    <row r="2330" spans="1:9">
      <c r="A2330" s="1">
        <v>2328</v>
      </c>
      <c r="B2330" s="4"/>
      <c r="C2330" s="2"/>
      <c r="D2330" s="1"/>
      <c r="E2330" s="1"/>
      <c r="F2330" s="1"/>
      <c r="G2330" s="1"/>
      <c r="H2330" s="1"/>
      <c r="I2330" s="1"/>
    </row>
    <row r="2331" spans="1:9">
      <c r="A2331" s="1">
        <v>2329</v>
      </c>
      <c r="B2331" s="4"/>
      <c r="C2331" s="2"/>
      <c r="D2331" s="1"/>
      <c r="E2331" s="1"/>
      <c r="F2331" s="1"/>
      <c r="G2331" s="1"/>
      <c r="H2331" s="1"/>
      <c r="I2331" s="1"/>
    </row>
    <row r="2332" spans="1:9">
      <c r="A2332" s="1">
        <v>2330</v>
      </c>
      <c r="B2332" s="4"/>
      <c r="C2332" s="2"/>
      <c r="D2332" s="1"/>
      <c r="E2332" s="1"/>
      <c r="F2332" s="1"/>
      <c r="G2332" s="1"/>
      <c r="H2332" s="1"/>
      <c r="I2332" s="1"/>
    </row>
    <row r="2333" spans="1:9">
      <c r="A2333" s="1">
        <v>2331</v>
      </c>
      <c r="B2333" s="4"/>
      <c r="C2333" s="2"/>
      <c r="D2333" s="1"/>
      <c r="E2333" s="1"/>
      <c r="F2333" s="1"/>
      <c r="G2333" s="1"/>
      <c r="H2333" s="1"/>
      <c r="I2333" s="1"/>
    </row>
    <row r="2334" spans="1:9">
      <c r="A2334" s="1">
        <v>2332</v>
      </c>
      <c r="B2334" s="4"/>
      <c r="C2334" s="2"/>
      <c r="D2334" s="1"/>
      <c r="E2334" s="1"/>
      <c r="F2334" s="1"/>
      <c r="G2334" s="1"/>
      <c r="H2334" s="1"/>
      <c r="I2334" s="1"/>
    </row>
    <row r="2335" spans="1:9">
      <c r="A2335" s="1">
        <v>2333</v>
      </c>
      <c r="B2335" s="4"/>
      <c r="C2335" s="2"/>
      <c r="D2335" s="1"/>
      <c r="E2335" s="1"/>
      <c r="F2335" s="1"/>
      <c r="G2335" s="1"/>
      <c r="H2335" s="1"/>
      <c r="I2335" s="1"/>
    </row>
    <row r="2336" spans="1:9">
      <c r="A2336" s="1">
        <v>2334</v>
      </c>
      <c r="B2336" s="4"/>
      <c r="C2336" s="2"/>
      <c r="D2336" s="1"/>
      <c r="E2336" s="1"/>
      <c r="F2336" s="1"/>
      <c r="G2336" s="1"/>
      <c r="H2336" s="1"/>
      <c r="I2336" s="1"/>
    </row>
    <row r="2337" spans="1:9">
      <c r="A2337" s="1">
        <v>2335</v>
      </c>
      <c r="B2337" s="4"/>
      <c r="C2337" s="2"/>
      <c r="D2337" s="1"/>
      <c r="E2337" s="1"/>
      <c r="F2337" s="1"/>
      <c r="G2337" s="1"/>
      <c r="H2337" s="1"/>
      <c r="I2337" s="1"/>
    </row>
    <row r="2338" spans="1:9">
      <c r="A2338" s="1">
        <v>2336</v>
      </c>
      <c r="B2338" s="4"/>
      <c r="C2338" s="2"/>
      <c r="D2338" s="1"/>
      <c r="E2338" s="1"/>
      <c r="F2338" s="1"/>
      <c r="G2338" s="1"/>
      <c r="H2338" s="1"/>
      <c r="I2338" s="1"/>
    </row>
    <row r="2339" spans="1:9">
      <c r="A2339" s="1">
        <v>2337</v>
      </c>
      <c r="B2339" s="4"/>
      <c r="C2339" s="2"/>
      <c r="D2339" s="1"/>
      <c r="E2339" s="1"/>
      <c r="F2339" s="1"/>
      <c r="G2339" s="1"/>
      <c r="H2339" s="1"/>
      <c r="I2339" s="1"/>
    </row>
    <row r="2340" spans="1:9">
      <c r="A2340" s="1">
        <v>2338</v>
      </c>
      <c r="B2340" s="4"/>
      <c r="C2340" s="2"/>
      <c r="D2340" s="1"/>
      <c r="E2340" s="1"/>
      <c r="F2340" s="1"/>
      <c r="G2340" s="1"/>
      <c r="H2340" s="1"/>
      <c r="I2340" s="1"/>
    </row>
    <row r="2341" spans="1:9">
      <c r="A2341" s="1">
        <v>2339</v>
      </c>
      <c r="B2341" s="4"/>
      <c r="C2341" s="2"/>
      <c r="D2341" s="1"/>
      <c r="E2341" s="1"/>
      <c r="F2341" s="1"/>
      <c r="G2341" s="1"/>
      <c r="H2341" s="1"/>
      <c r="I2341" s="1"/>
    </row>
    <row r="2342" spans="1:9">
      <c r="A2342" s="1">
        <v>2340</v>
      </c>
      <c r="B2342" s="4"/>
      <c r="C2342" s="2"/>
      <c r="D2342" s="1"/>
      <c r="E2342" s="1"/>
      <c r="F2342" s="1"/>
      <c r="G2342" s="1"/>
      <c r="H2342" s="1"/>
      <c r="I2342" s="1"/>
    </row>
    <row r="2343" spans="1:9">
      <c r="A2343" s="1">
        <v>2341</v>
      </c>
      <c r="B2343" s="4"/>
      <c r="C2343" s="2"/>
      <c r="D2343" s="1"/>
      <c r="E2343" s="1"/>
      <c r="F2343" s="1"/>
      <c r="G2343" s="1"/>
      <c r="H2343" s="1"/>
      <c r="I2343" s="1"/>
    </row>
    <row r="2344" spans="1:9">
      <c r="A2344" s="1">
        <v>2342</v>
      </c>
      <c r="B2344" s="4"/>
      <c r="C2344" s="2"/>
      <c r="D2344" s="1"/>
      <c r="E2344" s="1"/>
      <c r="F2344" s="1"/>
      <c r="G2344" s="1"/>
      <c r="H2344" s="1"/>
      <c r="I2344" s="1"/>
    </row>
    <row r="2345" spans="1:9">
      <c r="A2345" s="1">
        <v>2343</v>
      </c>
      <c r="B2345" s="4"/>
      <c r="C2345" s="2"/>
      <c r="D2345" s="1"/>
      <c r="E2345" s="1"/>
      <c r="F2345" s="1"/>
      <c r="G2345" s="1"/>
      <c r="H2345" s="1"/>
      <c r="I2345" s="1"/>
    </row>
    <row r="2346" spans="1:9">
      <c r="A2346" s="1">
        <v>2344</v>
      </c>
      <c r="B2346" s="4"/>
      <c r="C2346" s="2"/>
      <c r="D2346" s="1"/>
      <c r="E2346" s="1"/>
      <c r="F2346" s="1"/>
      <c r="G2346" s="1"/>
      <c r="H2346" s="1"/>
      <c r="I2346" s="1"/>
    </row>
    <row r="2347" spans="1:9">
      <c r="A2347" s="1">
        <v>2345</v>
      </c>
      <c r="B2347" s="4"/>
      <c r="C2347" s="2"/>
      <c r="D2347" s="1"/>
      <c r="E2347" s="1"/>
      <c r="F2347" s="1"/>
      <c r="G2347" s="1"/>
      <c r="H2347" s="1"/>
      <c r="I2347" s="1"/>
    </row>
    <row r="2348" spans="1:9">
      <c r="A2348" s="1">
        <v>2346</v>
      </c>
      <c r="B2348" s="4"/>
      <c r="C2348" s="2"/>
      <c r="D2348" s="1"/>
      <c r="E2348" s="1"/>
      <c r="F2348" s="1"/>
      <c r="G2348" s="1"/>
      <c r="H2348" s="1"/>
      <c r="I2348" s="1"/>
    </row>
    <row r="2349" spans="1:9">
      <c r="A2349" s="1">
        <v>2347</v>
      </c>
      <c r="B2349" s="4"/>
      <c r="C2349" s="2"/>
      <c r="D2349" s="1"/>
      <c r="E2349" s="1"/>
      <c r="F2349" s="1"/>
      <c r="G2349" s="1"/>
      <c r="H2349" s="1"/>
      <c r="I2349" s="1"/>
    </row>
    <row r="2350" spans="1:9">
      <c r="A2350" s="1">
        <v>2348</v>
      </c>
      <c r="B2350" s="4"/>
      <c r="C2350" s="2"/>
      <c r="D2350" s="1"/>
      <c r="E2350" s="1"/>
      <c r="F2350" s="1"/>
      <c r="G2350" s="1"/>
      <c r="H2350" s="1"/>
      <c r="I2350" s="1"/>
    </row>
    <row r="2351" spans="1:9">
      <c r="A2351" s="1">
        <v>2349</v>
      </c>
      <c r="B2351" s="4"/>
      <c r="C2351" s="2"/>
      <c r="D2351" s="1"/>
      <c r="E2351" s="1"/>
      <c r="F2351" s="1"/>
      <c r="G2351" s="1"/>
      <c r="H2351" s="1"/>
      <c r="I2351" s="1"/>
    </row>
    <row r="2352" spans="1:9">
      <c r="A2352" s="1">
        <v>2350</v>
      </c>
      <c r="B2352" s="4"/>
      <c r="C2352" s="2"/>
      <c r="D2352" s="1"/>
      <c r="E2352" s="1"/>
      <c r="F2352" s="1"/>
      <c r="G2352" s="1"/>
      <c r="H2352" s="1"/>
      <c r="I2352" s="1"/>
    </row>
    <row r="2353" spans="1:9">
      <c r="A2353" s="1">
        <v>2351</v>
      </c>
      <c r="B2353" s="4"/>
      <c r="C2353" s="2"/>
      <c r="D2353" s="1"/>
      <c r="E2353" s="1"/>
      <c r="F2353" s="1"/>
      <c r="G2353" s="1"/>
      <c r="H2353" s="1"/>
      <c r="I2353" s="1"/>
    </row>
    <row r="2354" spans="1:9">
      <c r="A2354" s="1">
        <v>2352</v>
      </c>
      <c r="B2354" s="4"/>
      <c r="C2354" s="2"/>
      <c r="D2354" s="1"/>
      <c r="E2354" s="1"/>
      <c r="F2354" s="1"/>
      <c r="G2354" s="1"/>
      <c r="H2354" s="1"/>
      <c r="I2354" s="1"/>
    </row>
    <row r="2355" spans="1:9">
      <c r="A2355" s="1">
        <v>2353</v>
      </c>
      <c r="B2355" s="4"/>
      <c r="C2355" s="2"/>
      <c r="D2355" s="1"/>
      <c r="E2355" s="1"/>
      <c r="F2355" s="1"/>
      <c r="G2355" s="1"/>
      <c r="H2355" s="1"/>
      <c r="I2355" s="1"/>
    </row>
    <row r="2356" spans="1:9">
      <c r="A2356" s="1">
        <v>2354</v>
      </c>
      <c r="B2356" s="4"/>
      <c r="C2356" s="2"/>
      <c r="D2356" s="1"/>
      <c r="E2356" s="1"/>
      <c r="F2356" s="1"/>
      <c r="G2356" s="1"/>
      <c r="H2356" s="1"/>
      <c r="I2356" s="1"/>
    </row>
    <row r="2357" spans="1:9">
      <c r="A2357" s="1">
        <v>2355</v>
      </c>
      <c r="B2357" s="4"/>
      <c r="C2357" s="2"/>
      <c r="D2357" s="1"/>
      <c r="E2357" s="1"/>
      <c r="F2357" s="1"/>
      <c r="G2357" s="1"/>
      <c r="H2357" s="1"/>
      <c r="I2357" s="1"/>
    </row>
    <row r="2358" spans="1:9">
      <c r="A2358" s="1">
        <v>2356</v>
      </c>
      <c r="B2358" s="4"/>
      <c r="C2358" s="2"/>
      <c r="D2358" s="1"/>
      <c r="E2358" s="1"/>
      <c r="F2358" s="1"/>
      <c r="G2358" s="1"/>
      <c r="H2358" s="1"/>
      <c r="I2358" s="1"/>
    </row>
    <row r="2359" spans="1:9">
      <c r="A2359" s="1">
        <v>2357</v>
      </c>
      <c r="B2359" s="4"/>
      <c r="C2359" s="2"/>
      <c r="D2359" s="1"/>
      <c r="E2359" s="1"/>
      <c r="F2359" s="1"/>
      <c r="G2359" s="1"/>
      <c r="H2359" s="1"/>
      <c r="I2359" s="1"/>
    </row>
    <row r="2360" spans="1:9">
      <c r="A2360" s="1">
        <v>2358</v>
      </c>
      <c r="B2360" s="4"/>
      <c r="C2360" s="2"/>
      <c r="D2360" s="1"/>
      <c r="E2360" s="1"/>
      <c r="F2360" s="1"/>
      <c r="G2360" s="1"/>
      <c r="H2360" s="1"/>
      <c r="I2360" s="1"/>
    </row>
    <row r="2361" spans="1:9">
      <c r="A2361" s="1">
        <v>2359</v>
      </c>
      <c r="B2361" s="4"/>
      <c r="C2361" s="2"/>
      <c r="D2361" s="1"/>
      <c r="E2361" s="1"/>
      <c r="F2361" s="1"/>
      <c r="G2361" s="1"/>
      <c r="H2361" s="1"/>
      <c r="I2361" s="1"/>
    </row>
    <row r="2362" spans="1:9">
      <c r="A2362" s="1">
        <v>2360</v>
      </c>
      <c r="B2362" s="4"/>
      <c r="C2362" s="2"/>
      <c r="D2362" s="1"/>
      <c r="E2362" s="1"/>
      <c r="F2362" s="1"/>
      <c r="G2362" s="1"/>
      <c r="H2362" s="1"/>
      <c r="I2362" s="1"/>
    </row>
    <row r="2363" spans="1:9">
      <c r="A2363" s="1">
        <v>2361</v>
      </c>
      <c r="B2363" s="4"/>
      <c r="C2363" s="2"/>
      <c r="D2363" s="1"/>
      <c r="E2363" s="1"/>
      <c r="F2363" s="1"/>
      <c r="G2363" s="1"/>
      <c r="H2363" s="1"/>
      <c r="I2363" s="1"/>
    </row>
    <row r="2364" spans="1:9">
      <c r="A2364" s="1">
        <v>2362</v>
      </c>
      <c r="B2364" s="4"/>
      <c r="C2364" s="2"/>
      <c r="D2364" s="1"/>
      <c r="E2364" s="1"/>
      <c r="F2364" s="1"/>
      <c r="G2364" s="1"/>
      <c r="H2364" s="1"/>
      <c r="I2364" s="1"/>
    </row>
    <row r="2365" spans="1:9">
      <c r="A2365" s="1">
        <v>2363</v>
      </c>
      <c r="B2365" s="4"/>
      <c r="C2365" s="2"/>
      <c r="D2365" s="1"/>
      <c r="E2365" s="1"/>
      <c r="F2365" s="1"/>
      <c r="G2365" s="1"/>
      <c r="H2365" s="1"/>
      <c r="I2365" s="1"/>
    </row>
    <row r="2366" spans="1:9">
      <c r="A2366" s="1">
        <v>2364</v>
      </c>
      <c r="B2366" s="4"/>
      <c r="C2366" s="2"/>
      <c r="D2366" s="1"/>
      <c r="E2366" s="1"/>
      <c r="F2366" s="1"/>
      <c r="G2366" s="1"/>
      <c r="H2366" s="1"/>
      <c r="I2366" s="1"/>
    </row>
    <row r="2367" spans="1:9">
      <c r="A2367" s="1">
        <v>2365</v>
      </c>
      <c r="B2367" s="4"/>
      <c r="C2367" s="2"/>
      <c r="D2367" s="1"/>
      <c r="E2367" s="1"/>
      <c r="F2367" s="1"/>
      <c r="G2367" s="1"/>
      <c r="H2367" s="1"/>
      <c r="I2367" s="1"/>
    </row>
    <row r="2368" spans="1:9">
      <c r="A2368" s="1">
        <v>2366</v>
      </c>
      <c r="B2368" s="4"/>
      <c r="C2368" s="2"/>
      <c r="D2368" s="1"/>
      <c r="E2368" s="1"/>
      <c r="F2368" s="1"/>
      <c r="G2368" s="1"/>
      <c r="H2368" s="1"/>
      <c r="I2368" s="1"/>
    </row>
    <row r="2369" spans="1:9">
      <c r="A2369" s="1">
        <v>2367</v>
      </c>
      <c r="B2369" s="4"/>
      <c r="C2369" s="2"/>
      <c r="D2369" s="1"/>
      <c r="E2369" s="1"/>
      <c r="F2369" s="1"/>
      <c r="G2369" s="1"/>
      <c r="H2369" s="1"/>
      <c r="I2369" s="1"/>
    </row>
    <row r="2370" spans="1:9">
      <c r="A2370" s="1">
        <v>2368</v>
      </c>
      <c r="B2370" s="4"/>
      <c r="C2370" s="2"/>
      <c r="D2370" s="1"/>
      <c r="E2370" s="1"/>
      <c r="F2370" s="1"/>
      <c r="G2370" s="1"/>
      <c r="H2370" s="1"/>
      <c r="I2370" s="1"/>
    </row>
    <row r="2371" spans="1:9">
      <c r="A2371" s="1">
        <v>2369</v>
      </c>
      <c r="B2371" s="4"/>
      <c r="C2371" s="2"/>
      <c r="D2371" s="1"/>
      <c r="E2371" s="1"/>
      <c r="F2371" s="1"/>
      <c r="G2371" s="1"/>
      <c r="H2371" s="1"/>
      <c r="I2371" s="1"/>
    </row>
    <row r="2372" spans="1:9">
      <c r="A2372" s="1">
        <v>2370</v>
      </c>
      <c r="B2372" s="4"/>
      <c r="C2372" s="2"/>
      <c r="D2372" s="1"/>
      <c r="E2372" s="1"/>
      <c r="F2372" s="1"/>
      <c r="G2372" s="1"/>
      <c r="H2372" s="1"/>
      <c r="I2372" s="1"/>
    </row>
    <row r="2373" spans="1:9">
      <c r="A2373" s="1">
        <v>2371</v>
      </c>
      <c r="B2373" s="4"/>
      <c r="C2373" s="2"/>
      <c r="D2373" s="1"/>
      <c r="E2373" s="1"/>
      <c r="F2373" s="1"/>
      <c r="G2373" s="1"/>
      <c r="H2373" s="1"/>
      <c r="I2373" s="1"/>
    </row>
    <row r="2374" spans="1:9">
      <c r="A2374" s="1">
        <v>2372</v>
      </c>
      <c r="B2374" s="4"/>
      <c r="C2374" s="2"/>
      <c r="D2374" s="1"/>
      <c r="E2374" s="1"/>
      <c r="F2374" s="1"/>
      <c r="G2374" s="1"/>
      <c r="H2374" s="1"/>
      <c r="I2374" s="1"/>
    </row>
    <row r="2375" spans="1:9">
      <c r="A2375" s="1">
        <v>2373</v>
      </c>
      <c r="B2375" s="4"/>
      <c r="C2375" s="2"/>
      <c r="D2375" s="1"/>
      <c r="E2375" s="1"/>
      <c r="F2375" s="1"/>
      <c r="G2375" s="1"/>
      <c r="H2375" s="1"/>
      <c r="I2375" s="1"/>
    </row>
    <row r="2376" spans="1:9">
      <c r="A2376" s="1">
        <v>2374</v>
      </c>
      <c r="B2376" s="4"/>
      <c r="C2376" s="2"/>
      <c r="D2376" s="1"/>
      <c r="E2376" s="1"/>
      <c r="F2376" s="1"/>
      <c r="G2376" s="1"/>
      <c r="H2376" s="1"/>
      <c r="I2376" s="1"/>
    </row>
    <row r="2377" spans="1:9">
      <c r="A2377" s="1">
        <v>2375</v>
      </c>
      <c r="B2377" s="4"/>
      <c r="C2377" s="2"/>
      <c r="D2377" s="1"/>
      <c r="E2377" s="1"/>
      <c r="F2377" s="1"/>
      <c r="G2377" s="1"/>
      <c r="H2377" s="1"/>
      <c r="I2377" s="1"/>
    </row>
    <row r="2378" spans="1:9">
      <c r="A2378" s="1">
        <v>2376</v>
      </c>
      <c r="B2378" s="4"/>
      <c r="C2378" s="2"/>
      <c r="D2378" s="1"/>
      <c r="E2378" s="1"/>
      <c r="F2378" s="1"/>
      <c r="G2378" s="1"/>
      <c r="H2378" s="1"/>
      <c r="I2378" s="1"/>
    </row>
    <row r="2379" spans="1:9">
      <c r="A2379" s="1">
        <v>2377</v>
      </c>
      <c r="B2379" s="4"/>
      <c r="C2379" s="2"/>
      <c r="D2379" s="1"/>
      <c r="E2379" s="1"/>
      <c r="F2379" s="1"/>
      <c r="G2379" s="1"/>
      <c r="H2379" s="1"/>
      <c r="I2379" s="1"/>
    </row>
    <row r="2380" spans="1:9">
      <c r="A2380" s="1">
        <v>2378</v>
      </c>
      <c r="B2380" s="4"/>
      <c r="C2380" s="2"/>
      <c r="D2380" s="1"/>
      <c r="E2380" s="1"/>
      <c r="F2380" s="1"/>
      <c r="G2380" s="1"/>
      <c r="H2380" s="1"/>
      <c r="I2380" s="1"/>
    </row>
    <row r="2381" spans="1:9">
      <c r="A2381" s="1">
        <v>2379</v>
      </c>
      <c r="B2381" s="4"/>
      <c r="C2381" s="2"/>
      <c r="D2381" s="1"/>
      <c r="E2381" s="1"/>
      <c r="F2381" s="1"/>
      <c r="G2381" s="1"/>
      <c r="H2381" s="1"/>
      <c r="I2381" s="1"/>
    </row>
    <row r="2382" spans="1:9">
      <c r="A2382" s="1">
        <v>2380</v>
      </c>
      <c r="B2382" s="4"/>
      <c r="C2382" s="2"/>
      <c r="D2382" s="1"/>
      <c r="E2382" s="1"/>
      <c r="F2382" s="1"/>
      <c r="G2382" s="1"/>
      <c r="H2382" s="1"/>
      <c r="I2382" s="1"/>
    </row>
    <row r="2383" spans="1:9">
      <c r="A2383" s="1">
        <v>2381</v>
      </c>
      <c r="B2383" s="4"/>
      <c r="C2383" s="2"/>
      <c r="D2383" s="1"/>
      <c r="E2383" s="1"/>
      <c r="F2383" s="1"/>
      <c r="G2383" s="1"/>
      <c r="H2383" s="1"/>
      <c r="I2383" s="1"/>
    </row>
    <row r="2384" spans="1:9">
      <c r="A2384" s="1">
        <v>2382</v>
      </c>
      <c r="B2384" s="4"/>
      <c r="C2384" s="2"/>
      <c r="D2384" s="1"/>
      <c r="E2384" s="1"/>
      <c r="F2384" s="1"/>
      <c r="G2384" s="1"/>
      <c r="H2384" s="1"/>
      <c r="I2384" s="1"/>
    </row>
    <row r="2385" spans="1:9">
      <c r="A2385" s="1">
        <v>2383</v>
      </c>
      <c r="B2385" s="4"/>
      <c r="C2385" s="2"/>
      <c r="D2385" s="1"/>
      <c r="E2385" s="1"/>
      <c r="F2385" s="1"/>
      <c r="G2385" s="1"/>
      <c r="H2385" s="1"/>
      <c r="I2385" s="1"/>
    </row>
    <row r="2386" spans="1:9">
      <c r="A2386" s="1">
        <v>2384</v>
      </c>
      <c r="B2386" s="4"/>
      <c r="C2386" s="2"/>
      <c r="D2386" s="1"/>
      <c r="E2386" s="1"/>
      <c r="F2386" s="1"/>
      <c r="G2386" s="1"/>
      <c r="H2386" s="1"/>
      <c r="I2386" s="1"/>
    </row>
    <row r="2387" spans="1:9">
      <c r="A2387" s="1">
        <v>2385</v>
      </c>
      <c r="B2387" s="4"/>
      <c r="C2387" s="2"/>
      <c r="D2387" s="1"/>
      <c r="E2387" s="1"/>
      <c r="F2387" s="1"/>
      <c r="G2387" s="1"/>
      <c r="H2387" s="1"/>
      <c r="I2387" s="1"/>
    </row>
    <row r="2388" spans="1:9">
      <c r="A2388" s="1">
        <v>2386</v>
      </c>
      <c r="B2388" s="4"/>
      <c r="C2388" s="2"/>
      <c r="D2388" s="1"/>
      <c r="E2388" s="1"/>
      <c r="F2388" s="1"/>
      <c r="G2388" s="1"/>
      <c r="H2388" s="1"/>
      <c r="I2388" s="1"/>
    </row>
    <row r="2389" spans="1:9">
      <c r="A2389" s="1">
        <v>2387</v>
      </c>
      <c r="B2389" s="4"/>
      <c r="C2389" s="2"/>
      <c r="D2389" s="1"/>
      <c r="E2389" s="1"/>
      <c r="F2389" s="1"/>
      <c r="G2389" s="1"/>
      <c r="H2389" s="1"/>
      <c r="I2389" s="1"/>
    </row>
    <row r="2390" spans="1:9">
      <c r="A2390" s="1">
        <v>2388</v>
      </c>
      <c r="B2390" s="4"/>
      <c r="C2390" s="2"/>
      <c r="D2390" s="1"/>
      <c r="E2390" s="1"/>
      <c r="F2390" s="1"/>
      <c r="G2390" s="1"/>
      <c r="H2390" s="1"/>
      <c r="I2390" s="1"/>
    </row>
    <row r="2391" spans="1:9">
      <c r="A2391" s="1">
        <v>2389</v>
      </c>
      <c r="B2391" s="4"/>
      <c r="C2391" s="2"/>
      <c r="D2391" s="1"/>
      <c r="E2391" s="1"/>
      <c r="F2391" s="1"/>
      <c r="G2391" s="1"/>
      <c r="H2391" s="1"/>
      <c r="I2391" s="1"/>
    </row>
    <row r="2392" spans="1:9">
      <c r="A2392" s="1">
        <v>2390</v>
      </c>
      <c r="B2392" s="4"/>
      <c r="C2392" s="2"/>
      <c r="D2392" s="1"/>
      <c r="E2392" s="1"/>
      <c r="F2392" s="1"/>
      <c r="G2392" s="1"/>
      <c r="H2392" s="1"/>
      <c r="I2392" s="1"/>
    </row>
    <row r="2393" spans="1:9">
      <c r="A2393" s="1">
        <v>2391</v>
      </c>
      <c r="B2393" s="4"/>
      <c r="C2393" s="2"/>
      <c r="D2393" s="1"/>
      <c r="E2393" s="1"/>
      <c r="F2393" s="1"/>
      <c r="G2393" s="1"/>
      <c r="H2393" s="1"/>
      <c r="I2393" s="1"/>
    </row>
    <row r="2394" spans="1:9">
      <c r="A2394" s="1">
        <v>2392</v>
      </c>
      <c r="B2394" s="4"/>
      <c r="C2394" s="2"/>
      <c r="D2394" s="1"/>
      <c r="E2394" s="1"/>
      <c r="F2394" s="1"/>
      <c r="G2394" s="1"/>
      <c r="H2394" s="1"/>
      <c r="I2394" s="1"/>
    </row>
    <row r="2395" spans="1:9">
      <c r="A2395" s="1">
        <v>2393</v>
      </c>
      <c r="B2395" s="4"/>
      <c r="C2395" s="2"/>
      <c r="D2395" s="1"/>
      <c r="E2395" s="1"/>
      <c r="F2395" s="1"/>
      <c r="G2395" s="1"/>
      <c r="H2395" s="1"/>
      <c r="I2395" s="1"/>
    </row>
    <row r="2396" spans="1:9">
      <c r="A2396" s="1">
        <v>2394</v>
      </c>
      <c r="B2396" s="4"/>
      <c r="C2396" s="2"/>
      <c r="D2396" s="1"/>
      <c r="E2396" s="1"/>
      <c r="F2396" s="1"/>
      <c r="G2396" s="1"/>
      <c r="H2396" s="1"/>
      <c r="I2396" s="1"/>
    </row>
    <row r="2397" spans="1:9">
      <c r="A2397" s="1">
        <v>2395</v>
      </c>
      <c r="B2397" s="4"/>
      <c r="C2397" s="2"/>
      <c r="D2397" s="1"/>
      <c r="E2397" s="1"/>
      <c r="F2397" s="1"/>
      <c r="G2397" s="1"/>
      <c r="H2397" s="1"/>
      <c r="I2397" s="1"/>
    </row>
    <row r="2398" spans="1:9">
      <c r="A2398" s="1">
        <v>2396</v>
      </c>
      <c r="B2398" s="4"/>
      <c r="C2398" s="2"/>
      <c r="D2398" s="1"/>
      <c r="E2398" s="1"/>
      <c r="F2398" s="1"/>
      <c r="G2398" s="1"/>
      <c r="H2398" s="1"/>
      <c r="I2398" s="1"/>
    </row>
    <row r="2399" spans="1:9">
      <c r="A2399" s="1">
        <v>2397</v>
      </c>
      <c r="B2399" s="4"/>
      <c r="C2399" s="2"/>
      <c r="D2399" s="1"/>
      <c r="E2399" s="1"/>
      <c r="F2399" s="1"/>
      <c r="G2399" s="1"/>
      <c r="H2399" s="1"/>
      <c r="I2399" s="1"/>
    </row>
    <row r="2400" spans="1:9">
      <c r="A2400" s="1">
        <v>2398</v>
      </c>
      <c r="B2400" s="4"/>
      <c r="C2400" s="2"/>
      <c r="D2400" s="1"/>
      <c r="E2400" s="1"/>
      <c r="F2400" s="1"/>
      <c r="G2400" s="1"/>
      <c r="H2400" s="1"/>
      <c r="I2400" s="1"/>
    </row>
    <row r="2401" spans="1:9">
      <c r="A2401" s="1">
        <v>2399</v>
      </c>
      <c r="B2401" s="4"/>
      <c r="C2401" s="2"/>
      <c r="D2401" s="1"/>
      <c r="E2401" s="1"/>
      <c r="F2401" s="1"/>
      <c r="G2401" s="1"/>
      <c r="H2401" s="1"/>
      <c r="I2401" s="1"/>
    </row>
    <row r="2402" spans="1:9">
      <c r="A2402" s="1">
        <v>2400</v>
      </c>
      <c r="B2402" s="4"/>
      <c r="C2402" s="2"/>
      <c r="D2402" s="1"/>
      <c r="E2402" s="1"/>
      <c r="F2402" s="1"/>
      <c r="G2402" s="1"/>
      <c r="H2402" s="1"/>
      <c r="I2402" s="1"/>
    </row>
    <row r="2403" spans="1:9">
      <c r="A2403" s="1">
        <v>2401</v>
      </c>
      <c r="B2403" s="4"/>
      <c r="C2403" s="2"/>
      <c r="D2403" s="1"/>
      <c r="E2403" s="1"/>
      <c r="F2403" s="1"/>
      <c r="G2403" s="1"/>
      <c r="H2403" s="1"/>
      <c r="I2403" s="1"/>
    </row>
    <row r="2404" spans="1:9">
      <c r="A2404" s="1">
        <v>2402</v>
      </c>
      <c r="B2404" s="4"/>
      <c r="C2404" s="2"/>
      <c r="D2404" s="1"/>
      <c r="E2404" s="1"/>
      <c r="F2404" s="1"/>
      <c r="G2404" s="1"/>
      <c r="H2404" s="1"/>
      <c r="I2404" s="1"/>
    </row>
    <row r="2405" spans="1:9">
      <c r="A2405" s="1">
        <v>2403</v>
      </c>
      <c r="B2405" s="4"/>
      <c r="C2405" s="2"/>
      <c r="D2405" s="1"/>
      <c r="E2405" s="1"/>
      <c r="F2405" s="1"/>
      <c r="G2405" s="1"/>
      <c r="H2405" s="1"/>
      <c r="I2405" s="1"/>
    </row>
    <row r="2406" spans="1:9">
      <c r="A2406" s="1">
        <v>2404</v>
      </c>
      <c r="B2406" s="4"/>
      <c r="C2406" s="2"/>
      <c r="D2406" s="1"/>
      <c r="E2406" s="1"/>
      <c r="F2406" s="1"/>
      <c r="G2406" s="1"/>
      <c r="H2406" s="1"/>
      <c r="I2406" s="1"/>
    </row>
    <row r="2407" spans="1:9">
      <c r="A2407" s="1">
        <v>2405</v>
      </c>
      <c r="B2407" s="4"/>
      <c r="C2407" s="2"/>
      <c r="D2407" s="1"/>
      <c r="E2407" s="1"/>
      <c r="F2407" s="1"/>
      <c r="G2407" s="1"/>
      <c r="H2407" s="1"/>
      <c r="I2407" s="1"/>
    </row>
    <row r="2408" spans="1:9">
      <c r="A2408" s="1">
        <v>2406</v>
      </c>
      <c r="B2408" s="4"/>
      <c r="C2408" s="2"/>
      <c r="D2408" s="1"/>
      <c r="E2408" s="1"/>
      <c r="F2408" s="1"/>
      <c r="G2408" s="1"/>
      <c r="H2408" s="1"/>
      <c r="I2408" s="1"/>
    </row>
    <row r="2409" spans="1:9">
      <c r="A2409" s="1">
        <v>2407</v>
      </c>
      <c r="B2409" s="4"/>
      <c r="C2409" s="2"/>
      <c r="D2409" s="1"/>
      <c r="E2409" s="1"/>
      <c r="F2409" s="1"/>
      <c r="G2409" s="1"/>
      <c r="H2409" s="1"/>
      <c r="I2409" s="1"/>
    </row>
    <row r="2410" spans="1:9">
      <c r="A2410" s="1">
        <v>2408</v>
      </c>
      <c r="B2410" s="4"/>
      <c r="C2410" s="2"/>
      <c r="D2410" s="1"/>
      <c r="E2410" s="1"/>
      <c r="F2410" s="1"/>
      <c r="G2410" s="1"/>
      <c r="H2410" s="1"/>
      <c r="I2410" s="1"/>
    </row>
    <row r="2411" spans="1:9">
      <c r="A2411" s="1">
        <v>2409</v>
      </c>
      <c r="B2411" s="4"/>
      <c r="C2411" s="2"/>
      <c r="D2411" s="1"/>
      <c r="E2411" s="1"/>
      <c r="F2411" s="1"/>
      <c r="G2411" s="1"/>
      <c r="H2411" s="1"/>
      <c r="I2411" s="1"/>
    </row>
    <row r="2412" spans="1:9">
      <c r="A2412" s="1">
        <v>2410</v>
      </c>
      <c r="B2412" s="4"/>
      <c r="C2412" s="2"/>
      <c r="D2412" s="1"/>
      <c r="E2412" s="1"/>
      <c r="F2412" s="1"/>
      <c r="G2412" s="1"/>
      <c r="H2412" s="1"/>
      <c r="I2412" s="1"/>
    </row>
    <row r="2413" spans="1:9">
      <c r="A2413" s="1">
        <v>2411</v>
      </c>
      <c r="B2413" s="4"/>
      <c r="C2413" s="2"/>
      <c r="D2413" s="1"/>
      <c r="E2413" s="1"/>
      <c r="F2413" s="1"/>
      <c r="G2413" s="1"/>
      <c r="H2413" s="1"/>
      <c r="I2413" s="1"/>
    </row>
    <row r="2414" spans="1:9">
      <c r="A2414" s="1">
        <v>2412</v>
      </c>
      <c r="B2414" s="4"/>
      <c r="C2414" s="2"/>
      <c r="D2414" s="1"/>
      <c r="E2414" s="1"/>
      <c r="F2414" s="1"/>
      <c r="G2414" s="1"/>
      <c r="H2414" s="1"/>
      <c r="I2414" s="1"/>
    </row>
    <row r="2415" spans="1:9">
      <c r="A2415" s="1">
        <v>2413</v>
      </c>
      <c r="B2415" s="4"/>
      <c r="C2415" s="2"/>
      <c r="D2415" s="1"/>
      <c r="E2415" s="1"/>
      <c r="F2415" s="1"/>
      <c r="G2415" s="1"/>
      <c r="H2415" s="1"/>
      <c r="I2415" s="1"/>
    </row>
    <row r="2416" spans="1:9">
      <c r="A2416" s="1">
        <v>2414</v>
      </c>
      <c r="B2416" s="4"/>
      <c r="C2416" s="2"/>
      <c r="D2416" s="1"/>
      <c r="E2416" s="1"/>
      <c r="F2416" s="1"/>
      <c r="G2416" s="1"/>
      <c r="H2416" s="1"/>
      <c r="I2416" s="1"/>
    </row>
    <row r="2417" spans="1:9">
      <c r="A2417" s="1">
        <v>2415</v>
      </c>
      <c r="B2417" s="4"/>
      <c r="C2417" s="2"/>
      <c r="D2417" s="1"/>
      <c r="E2417" s="1"/>
      <c r="F2417" s="1"/>
      <c r="G2417" s="1"/>
      <c r="H2417" s="1"/>
      <c r="I2417" s="1"/>
    </row>
    <row r="2418" spans="1:9">
      <c r="A2418" s="1">
        <v>2416</v>
      </c>
      <c r="B2418" s="4"/>
      <c r="C2418" s="2"/>
      <c r="D2418" s="1"/>
      <c r="E2418" s="1"/>
      <c r="F2418" s="1"/>
      <c r="G2418" s="1"/>
      <c r="H2418" s="1"/>
      <c r="I2418" s="1"/>
    </row>
    <row r="2419" spans="1:9">
      <c r="A2419" s="1">
        <v>2417</v>
      </c>
      <c r="B2419" s="4"/>
      <c r="C2419" s="2"/>
      <c r="D2419" s="1"/>
      <c r="E2419" s="1"/>
      <c r="F2419" s="1"/>
      <c r="G2419" s="1"/>
      <c r="H2419" s="1"/>
      <c r="I2419" s="1"/>
    </row>
    <row r="2420" spans="1:9">
      <c r="A2420" s="1">
        <v>2418</v>
      </c>
      <c r="B2420" s="4"/>
      <c r="C2420" s="2"/>
      <c r="D2420" s="1"/>
      <c r="E2420" s="1"/>
      <c r="F2420" s="1"/>
      <c r="G2420" s="1"/>
      <c r="H2420" s="1"/>
      <c r="I2420" s="1"/>
    </row>
    <row r="2421" spans="1:9">
      <c r="A2421" s="1">
        <v>2419</v>
      </c>
      <c r="B2421" s="4"/>
      <c r="C2421" s="2"/>
      <c r="D2421" s="1"/>
      <c r="E2421" s="1"/>
      <c r="F2421" s="1"/>
      <c r="G2421" s="1"/>
      <c r="H2421" s="1"/>
      <c r="I2421" s="1"/>
    </row>
    <row r="2422" spans="1:9">
      <c r="A2422" s="1">
        <v>2420</v>
      </c>
      <c r="B2422" s="4"/>
      <c r="C2422" s="2"/>
      <c r="D2422" s="1"/>
      <c r="E2422" s="1"/>
      <c r="F2422" s="1"/>
      <c r="G2422" s="1"/>
      <c r="H2422" s="1"/>
      <c r="I2422" s="1"/>
    </row>
    <row r="2423" spans="1:9">
      <c r="A2423" s="1">
        <v>2421</v>
      </c>
      <c r="B2423" s="4"/>
      <c r="C2423" s="2"/>
      <c r="D2423" s="1"/>
      <c r="E2423" s="1"/>
      <c r="F2423" s="1"/>
      <c r="G2423" s="1"/>
      <c r="H2423" s="1"/>
      <c r="I2423" s="1"/>
    </row>
    <row r="2424" spans="1:9">
      <c r="A2424" s="1">
        <v>2422</v>
      </c>
      <c r="B2424" s="4"/>
      <c r="C2424" s="2"/>
      <c r="D2424" s="1"/>
      <c r="E2424" s="1"/>
      <c r="F2424" s="1"/>
      <c r="G2424" s="1"/>
      <c r="H2424" s="1"/>
      <c r="I2424" s="1"/>
    </row>
    <row r="2425" spans="1:9">
      <c r="A2425" s="1">
        <v>2423</v>
      </c>
      <c r="B2425" s="4"/>
      <c r="C2425" s="2"/>
      <c r="D2425" s="1"/>
      <c r="E2425" s="1"/>
      <c r="F2425" s="1"/>
      <c r="G2425" s="1"/>
      <c r="H2425" s="1"/>
      <c r="I2425" s="1"/>
    </row>
    <row r="2426" spans="1:9">
      <c r="A2426" s="1">
        <v>2424</v>
      </c>
      <c r="B2426" s="4"/>
      <c r="C2426" s="2"/>
      <c r="D2426" s="1"/>
      <c r="E2426" s="1"/>
      <c r="F2426" s="1"/>
      <c r="G2426" s="1"/>
      <c r="H2426" s="1"/>
      <c r="I2426" s="1"/>
    </row>
    <row r="2427" spans="1:9">
      <c r="A2427" s="1">
        <v>2425</v>
      </c>
      <c r="B2427" s="4"/>
      <c r="C2427" s="2"/>
      <c r="D2427" s="1"/>
      <c r="E2427" s="1"/>
      <c r="F2427" s="1"/>
      <c r="G2427" s="1"/>
      <c r="H2427" s="1"/>
      <c r="I2427" s="1"/>
    </row>
    <row r="2428" spans="1:9">
      <c r="A2428" s="1">
        <v>2426</v>
      </c>
      <c r="B2428" s="4"/>
      <c r="C2428" s="2"/>
      <c r="D2428" s="1"/>
      <c r="E2428" s="1"/>
      <c r="F2428" s="1"/>
      <c r="G2428" s="1"/>
      <c r="H2428" s="1"/>
      <c r="I2428" s="1"/>
    </row>
    <row r="2429" spans="1:9">
      <c r="A2429" s="1">
        <v>2427</v>
      </c>
      <c r="B2429" s="4"/>
      <c r="C2429" s="2"/>
      <c r="D2429" s="1"/>
      <c r="E2429" s="1"/>
      <c r="F2429" s="1"/>
      <c r="G2429" s="1"/>
      <c r="H2429" s="1"/>
      <c r="I2429" s="1"/>
    </row>
    <row r="2430" spans="1:9">
      <c r="A2430" s="1">
        <v>2428</v>
      </c>
      <c r="B2430" s="4"/>
      <c r="C2430" s="2"/>
      <c r="D2430" s="1"/>
      <c r="E2430" s="1"/>
      <c r="F2430" s="1"/>
      <c r="G2430" s="1"/>
      <c r="H2430" s="1"/>
      <c r="I2430" s="1"/>
    </row>
    <row r="2431" spans="1:9">
      <c r="A2431" s="1">
        <v>2429</v>
      </c>
      <c r="B2431" s="4"/>
      <c r="C2431" s="2"/>
      <c r="D2431" s="1"/>
      <c r="E2431" s="1"/>
      <c r="F2431" s="1"/>
      <c r="G2431" s="1"/>
      <c r="H2431" s="1"/>
      <c r="I2431" s="1"/>
    </row>
    <row r="2432" spans="1:9">
      <c r="A2432" s="1">
        <v>2430</v>
      </c>
      <c r="B2432" s="4"/>
      <c r="C2432" s="2"/>
      <c r="D2432" s="1"/>
      <c r="E2432" s="1"/>
      <c r="F2432" s="1"/>
      <c r="G2432" s="1"/>
      <c r="H2432" s="1"/>
      <c r="I2432" s="1"/>
    </row>
    <row r="2433" spans="1:9">
      <c r="A2433" s="1">
        <v>2431</v>
      </c>
      <c r="B2433" s="4"/>
      <c r="C2433" s="2"/>
      <c r="D2433" s="1"/>
      <c r="E2433" s="1"/>
      <c r="F2433" s="1"/>
      <c r="G2433" s="1"/>
      <c r="H2433" s="1"/>
      <c r="I2433" s="1"/>
    </row>
    <row r="2434" spans="1:9">
      <c r="A2434" s="1">
        <v>2432</v>
      </c>
      <c r="B2434" s="4"/>
      <c r="C2434" s="2"/>
      <c r="D2434" s="1"/>
      <c r="E2434" s="1"/>
      <c r="F2434" s="1"/>
      <c r="G2434" s="1"/>
      <c r="H2434" s="1"/>
      <c r="I2434" s="1"/>
    </row>
    <row r="2435" spans="1:9">
      <c r="A2435" s="1">
        <v>2433</v>
      </c>
      <c r="B2435" s="4"/>
      <c r="C2435" s="2"/>
      <c r="D2435" s="1"/>
      <c r="E2435" s="1"/>
      <c r="F2435" s="1"/>
      <c r="G2435" s="1"/>
      <c r="H2435" s="1"/>
      <c r="I2435" s="1"/>
    </row>
    <row r="2436" spans="1:9">
      <c r="A2436" s="1">
        <v>2434</v>
      </c>
      <c r="B2436" s="4"/>
      <c r="C2436" s="2"/>
      <c r="D2436" s="1"/>
      <c r="E2436" s="1"/>
      <c r="F2436" s="1"/>
      <c r="G2436" s="1"/>
      <c r="H2436" s="1"/>
      <c r="I2436" s="1"/>
    </row>
    <row r="2437" spans="1:9">
      <c r="A2437" s="1">
        <v>2435</v>
      </c>
      <c r="B2437" s="4"/>
      <c r="C2437" s="2"/>
      <c r="D2437" s="1"/>
      <c r="E2437" s="1"/>
      <c r="F2437" s="1"/>
      <c r="G2437" s="1"/>
      <c r="H2437" s="1"/>
      <c r="I2437" s="1"/>
    </row>
    <row r="2438" spans="1:9">
      <c r="A2438" s="1">
        <v>2436</v>
      </c>
      <c r="B2438" s="4"/>
      <c r="C2438" s="2"/>
      <c r="D2438" s="1"/>
      <c r="E2438" s="1"/>
      <c r="F2438" s="1"/>
      <c r="G2438" s="1"/>
      <c r="H2438" s="1"/>
      <c r="I2438" s="1"/>
    </row>
    <row r="2439" spans="1:9">
      <c r="A2439" s="1">
        <v>2437</v>
      </c>
      <c r="B2439" s="4"/>
      <c r="C2439" s="2"/>
      <c r="D2439" s="1"/>
      <c r="E2439" s="1"/>
      <c r="F2439" s="1"/>
      <c r="G2439" s="1"/>
      <c r="H2439" s="1"/>
      <c r="I2439" s="1"/>
    </row>
    <row r="2440" spans="1:9">
      <c r="A2440" s="1">
        <v>2438</v>
      </c>
      <c r="B2440" s="4"/>
      <c r="C2440" s="2"/>
      <c r="D2440" s="1"/>
      <c r="E2440" s="1"/>
      <c r="F2440" s="1"/>
      <c r="G2440" s="1"/>
      <c r="H2440" s="1"/>
      <c r="I2440" s="1"/>
    </row>
    <row r="2441" spans="1:9">
      <c r="A2441" s="1">
        <v>2439</v>
      </c>
      <c r="B2441" s="4"/>
      <c r="C2441" s="2"/>
      <c r="D2441" s="1"/>
      <c r="E2441" s="1"/>
      <c r="F2441" s="1"/>
      <c r="G2441" s="1"/>
      <c r="H2441" s="1"/>
      <c r="I2441" s="1"/>
    </row>
    <row r="2442" spans="1:9">
      <c r="A2442" s="1">
        <v>2440</v>
      </c>
      <c r="B2442" s="4"/>
      <c r="C2442" s="2"/>
      <c r="D2442" s="1"/>
      <c r="E2442" s="1"/>
      <c r="F2442" s="1"/>
      <c r="G2442" s="1"/>
      <c r="H2442" s="1"/>
      <c r="I2442" s="1"/>
    </row>
    <row r="2443" spans="1:9">
      <c r="A2443" s="1">
        <v>2441</v>
      </c>
      <c r="B2443" s="4"/>
      <c r="C2443" s="2"/>
      <c r="D2443" s="1"/>
      <c r="E2443" s="1"/>
      <c r="F2443" s="1"/>
      <c r="G2443" s="1"/>
      <c r="H2443" s="1"/>
      <c r="I2443" s="1"/>
    </row>
    <row r="2444" spans="1:9">
      <c r="A2444" s="1">
        <v>2442</v>
      </c>
      <c r="B2444" s="4"/>
      <c r="C2444" s="2"/>
      <c r="D2444" s="1"/>
      <c r="E2444" s="1"/>
      <c r="F2444" s="1"/>
      <c r="G2444" s="1"/>
      <c r="H2444" s="1"/>
      <c r="I2444" s="1"/>
    </row>
    <row r="2445" spans="1:9">
      <c r="A2445" s="1">
        <v>2443</v>
      </c>
      <c r="B2445" s="4"/>
      <c r="C2445" s="2"/>
      <c r="D2445" s="1"/>
      <c r="E2445" s="1"/>
      <c r="F2445" s="1"/>
      <c r="G2445" s="1"/>
      <c r="H2445" s="1"/>
      <c r="I2445" s="1"/>
    </row>
    <row r="2446" spans="1:9">
      <c r="A2446" s="1">
        <v>2444</v>
      </c>
      <c r="B2446" s="4"/>
      <c r="C2446" s="2"/>
      <c r="D2446" s="1"/>
      <c r="E2446" s="1"/>
      <c r="F2446" s="1"/>
      <c r="G2446" s="1"/>
      <c r="H2446" s="1"/>
      <c r="I2446" s="1"/>
    </row>
    <row r="2447" spans="1:9">
      <c r="A2447" s="1">
        <v>2445</v>
      </c>
      <c r="B2447" s="4"/>
      <c r="C2447" s="2"/>
      <c r="D2447" s="1"/>
      <c r="E2447" s="1"/>
      <c r="F2447" s="1"/>
      <c r="G2447" s="1"/>
      <c r="H2447" s="1"/>
      <c r="I2447" s="1"/>
    </row>
    <row r="2448" spans="1:9">
      <c r="A2448" s="1">
        <v>2446</v>
      </c>
      <c r="B2448" s="4"/>
      <c r="C2448" s="2"/>
      <c r="D2448" s="1"/>
      <c r="E2448" s="1"/>
      <c r="F2448" s="1"/>
      <c r="G2448" s="1"/>
      <c r="H2448" s="1"/>
      <c r="I2448" s="1"/>
    </row>
    <row r="2449" spans="1:9">
      <c r="A2449" s="1">
        <v>2447</v>
      </c>
      <c r="B2449" s="4"/>
      <c r="C2449" s="2"/>
      <c r="D2449" s="1"/>
      <c r="E2449" s="1"/>
      <c r="F2449" s="1"/>
      <c r="G2449" s="1"/>
      <c r="H2449" s="1"/>
      <c r="I2449" s="1"/>
    </row>
    <row r="2450" spans="1:9">
      <c r="A2450" s="1">
        <v>2448</v>
      </c>
      <c r="B2450" s="4"/>
      <c r="C2450" s="2"/>
      <c r="D2450" s="1"/>
      <c r="E2450" s="1"/>
      <c r="F2450" s="1"/>
      <c r="G2450" s="1"/>
      <c r="H2450" s="1"/>
      <c r="I2450" s="1"/>
    </row>
    <row r="2451" spans="1:9">
      <c r="A2451" s="1">
        <v>2449</v>
      </c>
      <c r="B2451" s="4"/>
      <c r="C2451" s="2"/>
      <c r="D2451" s="1"/>
      <c r="E2451" s="1"/>
      <c r="F2451" s="1"/>
      <c r="G2451" s="1"/>
      <c r="H2451" s="1"/>
      <c r="I2451" s="1"/>
    </row>
    <row r="2452" spans="1:9">
      <c r="A2452" s="1">
        <v>2450</v>
      </c>
      <c r="B2452" s="4"/>
      <c r="C2452" s="2"/>
      <c r="D2452" s="1"/>
      <c r="E2452" s="1"/>
      <c r="F2452" s="1"/>
      <c r="G2452" s="1"/>
      <c r="H2452" s="1"/>
      <c r="I2452" s="1"/>
    </row>
    <row r="2453" spans="1:9">
      <c r="A2453" s="1">
        <v>2451</v>
      </c>
      <c r="B2453" s="4"/>
      <c r="C2453" s="2"/>
      <c r="D2453" s="1"/>
      <c r="E2453" s="1"/>
      <c r="F2453" s="1"/>
      <c r="G2453" s="1"/>
      <c r="H2453" s="1"/>
      <c r="I2453" s="1"/>
    </row>
    <row r="2454" spans="1:9">
      <c r="A2454" s="1">
        <v>2452</v>
      </c>
      <c r="B2454" s="4"/>
      <c r="C2454" s="2"/>
      <c r="D2454" s="1"/>
      <c r="E2454" s="1"/>
      <c r="F2454" s="1"/>
      <c r="G2454" s="1"/>
      <c r="H2454" s="1"/>
      <c r="I2454" s="1"/>
    </row>
    <row r="2455" spans="1:9">
      <c r="A2455" s="1">
        <v>2453</v>
      </c>
      <c r="B2455" s="4"/>
      <c r="C2455" s="2"/>
      <c r="D2455" s="1"/>
      <c r="E2455" s="1"/>
      <c r="F2455" s="1"/>
      <c r="G2455" s="1"/>
      <c r="H2455" s="1"/>
      <c r="I2455" s="1"/>
    </row>
    <row r="2456" spans="1:9">
      <c r="A2456" s="1">
        <v>2454</v>
      </c>
      <c r="B2456" s="4"/>
      <c r="C2456" s="2"/>
      <c r="D2456" s="1"/>
      <c r="E2456" s="1"/>
      <c r="F2456" s="1"/>
      <c r="G2456" s="1"/>
      <c r="H2456" s="1"/>
      <c r="I2456" s="1"/>
    </row>
    <row r="2457" spans="1:9">
      <c r="A2457" s="1">
        <v>2455</v>
      </c>
      <c r="B2457" s="4"/>
      <c r="C2457" s="2"/>
      <c r="D2457" s="1"/>
      <c r="E2457" s="1"/>
      <c r="F2457" s="1"/>
      <c r="G2457" s="1"/>
      <c r="H2457" s="1"/>
      <c r="I2457" s="1"/>
    </row>
    <row r="2458" spans="1:9">
      <c r="A2458" s="1">
        <v>2456</v>
      </c>
      <c r="B2458" s="4"/>
      <c r="C2458" s="2"/>
      <c r="D2458" s="1"/>
      <c r="E2458" s="1"/>
      <c r="F2458" s="1"/>
      <c r="G2458" s="1"/>
      <c r="H2458" s="1"/>
      <c r="I2458" s="1"/>
    </row>
    <row r="2459" spans="1:9">
      <c r="A2459" s="1">
        <v>2457</v>
      </c>
      <c r="B2459" s="4"/>
      <c r="C2459" s="2"/>
      <c r="D2459" s="1"/>
      <c r="E2459" s="1"/>
      <c r="F2459" s="1"/>
      <c r="G2459" s="1"/>
      <c r="H2459" s="1"/>
      <c r="I2459" s="1"/>
    </row>
    <row r="2460" spans="1:9">
      <c r="A2460" s="1">
        <v>2458</v>
      </c>
      <c r="B2460" s="4"/>
      <c r="C2460" s="2"/>
      <c r="D2460" s="1"/>
      <c r="E2460" s="1"/>
      <c r="F2460" s="1"/>
      <c r="G2460" s="1"/>
      <c r="H2460" s="1"/>
      <c r="I2460" s="1"/>
    </row>
    <row r="2461" spans="1:9">
      <c r="A2461" s="1">
        <v>2459</v>
      </c>
      <c r="B2461" s="4"/>
      <c r="C2461" s="2"/>
      <c r="D2461" s="1"/>
      <c r="E2461" s="1"/>
      <c r="F2461" s="1"/>
      <c r="G2461" s="1"/>
      <c r="H2461" s="1"/>
      <c r="I2461" s="1"/>
    </row>
    <row r="2462" spans="1:9">
      <c r="A2462" s="1">
        <v>2460</v>
      </c>
      <c r="B2462" s="4"/>
      <c r="C2462" s="2"/>
      <c r="D2462" s="1"/>
      <c r="E2462" s="1"/>
      <c r="F2462" s="1"/>
      <c r="G2462" s="1"/>
      <c r="H2462" s="1"/>
      <c r="I2462" s="1"/>
    </row>
    <row r="2463" spans="1:9">
      <c r="A2463" s="1">
        <v>2461</v>
      </c>
      <c r="B2463" s="4"/>
      <c r="C2463" s="2"/>
      <c r="D2463" s="1"/>
      <c r="E2463" s="1"/>
      <c r="F2463" s="1"/>
      <c r="G2463" s="1"/>
      <c r="H2463" s="1"/>
      <c r="I2463" s="1"/>
    </row>
    <row r="2464" spans="1:9">
      <c r="A2464" s="1">
        <v>2462</v>
      </c>
      <c r="B2464" s="4"/>
      <c r="C2464" s="2"/>
      <c r="D2464" s="1"/>
      <c r="E2464" s="1"/>
      <c r="F2464" s="1"/>
      <c r="G2464" s="1"/>
      <c r="H2464" s="1"/>
      <c r="I2464" s="1"/>
    </row>
    <row r="2465" spans="1:9">
      <c r="A2465" s="1">
        <v>2463</v>
      </c>
      <c r="B2465" s="4"/>
      <c r="C2465" s="2"/>
      <c r="D2465" s="1"/>
      <c r="E2465" s="1"/>
      <c r="F2465" s="1"/>
      <c r="G2465" s="1"/>
      <c r="H2465" s="1"/>
      <c r="I2465" s="1"/>
    </row>
    <row r="2466" spans="1:9">
      <c r="A2466" s="1">
        <v>2464</v>
      </c>
      <c r="B2466" s="4"/>
      <c r="C2466" s="2"/>
      <c r="D2466" s="1"/>
      <c r="E2466" s="1"/>
      <c r="F2466" s="1"/>
      <c r="G2466" s="1"/>
      <c r="H2466" s="1"/>
      <c r="I2466" s="1"/>
    </row>
    <row r="2467" spans="1:9">
      <c r="A2467" s="1">
        <v>2465</v>
      </c>
      <c r="B2467" s="4"/>
      <c r="C2467" s="2"/>
      <c r="D2467" s="1"/>
      <c r="E2467" s="1"/>
      <c r="F2467" s="1"/>
      <c r="G2467" s="1"/>
      <c r="H2467" s="1"/>
      <c r="I2467" s="1"/>
    </row>
    <row r="2468" spans="1:9">
      <c r="A2468" s="1">
        <v>2466</v>
      </c>
      <c r="B2468" s="4"/>
      <c r="C2468" s="2"/>
      <c r="D2468" s="1"/>
      <c r="E2468" s="1"/>
      <c r="F2468" s="1"/>
      <c r="G2468" s="1"/>
      <c r="H2468" s="1"/>
      <c r="I2468" s="1"/>
    </row>
    <row r="2469" spans="1:9">
      <c r="A2469" s="1">
        <v>2467</v>
      </c>
      <c r="B2469" s="4"/>
      <c r="C2469" s="2"/>
      <c r="D2469" s="1"/>
      <c r="E2469" s="1"/>
      <c r="F2469" s="1"/>
      <c r="G2469" s="1"/>
      <c r="H2469" s="1"/>
      <c r="I2469" s="1"/>
    </row>
    <row r="2470" spans="1:9">
      <c r="A2470" s="1">
        <v>2468</v>
      </c>
      <c r="B2470" s="4"/>
      <c r="C2470" s="2"/>
      <c r="D2470" s="1"/>
      <c r="E2470" s="1"/>
      <c r="F2470" s="1"/>
      <c r="G2470" s="1"/>
      <c r="H2470" s="1"/>
      <c r="I2470" s="1"/>
    </row>
    <row r="2471" spans="1:9">
      <c r="A2471" s="1">
        <v>2469</v>
      </c>
      <c r="B2471" s="4"/>
      <c r="C2471" s="2"/>
      <c r="D2471" s="1"/>
      <c r="E2471" s="1"/>
      <c r="F2471" s="1"/>
      <c r="G2471" s="1"/>
      <c r="H2471" s="1"/>
      <c r="I2471" s="1"/>
    </row>
    <row r="2472" spans="1:9">
      <c r="A2472" s="1">
        <v>2470</v>
      </c>
      <c r="B2472" s="4"/>
      <c r="C2472" s="2"/>
      <c r="D2472" s="1"/>
      <c r="E2472" s="1"/>
      <c r="F2472" s="1"/>
      <c r="G2472" s="1"/>
      <c r="H2472" s="1"/>
      <c r="I2472" s="1"/>
    </row>
    <row r="2473" spans="1:9">
      <c r="A2473" s="1">
        <v>2471</v>
      </c>
      <c r="B2473" s="4"/>
      <c r="C2473" s="2"/>
      <c r="D2473" s="1"/>
      <c r="E2473" s="1"/>
      <c r="F2473" s="1"/>
      <c r="G2473" s="1"/>
      <c r="H2473" s="1"/>
      <c r="I2473" s="1"/>
    </row>
    <row r="2474" spans="1:9">
      <c r="A2474" s="1">
        <v>2472</v>
      </c>
      <c r="B2474" s="4"/>
      <c r="C2474" s="2"/>
      <c r="D2474" s="1"/>
      <c r="E2474" s="1"/>
      <c r="F2474" s="1"/>
      <c r="G2474" s="1"/>
      <c r="H2474" s="1"/>
      <c r="I2474" s="1"/>
    </row>
    <row r="2475" spans="1:9">
      <c r="A2475" s="1">
        <v>2473</v>
      </c>
      <c r="B2475" s="4"/>
      <c r="C2475" s="2"/>
      <c r="D2475" s="1"/>
      <c r="E2475" s="1"/>
      <c r="F2475" s="1"/>
      <c r="G2475" s="1"/>
      <c r="H2475" s="1"/>
      <c r="I2475" s="1"/>
    </row>
    <row r="2476" spans="1:9">
      <c r="A2476" s="1">
        <v>2474</v>
      </c>
      <c r="B2476" s="4"/>
      <c r="C2476" s="2"/>
      <c r="D2476" s="1"/>
      <c r="E2476" s="1"/>
      <c r="F2476" s="1"/>
      <c r="G2476" s="1"/>
      <c r="H2476" s="1"/>
      <c r="I2476" s="1"/>
    </row>
    <row r="2477" spans="1:9">
      <c r="A2477" s="1">
        <v>2475</v>
      </c>
      <c r="B2477" s="4"/>
      <c r="C2477" s="2"/>
      <c r="D2477" s="1"/>
      <c r="E2477" s="1"/>
      <c r="F2477" s="1"/>
      <c r="G2477" s="1"/>
      <c r="H2477" s="1"/>
      <c r="I2477" s="1"/>
    </row>
    <row r="2478" spans="1:9">
      <c r="A2478" s="1">
        <v>2476</v>
      </c>
      <c r="B2478" s="4"/>
      <c r="C2478" s="2"/>
      <c r="D2478" s="1"/>
      <c r="E2478" s="1"/>
      <c r="F2478" s="1"/>
      <c r="G2478" s="1"/>
      <c r="H2478" s="1"/>
      <c r="I2478" s="1"/>
    </row>
    <row r="2479" spans="1:9">
      <c r="A2479" s="1">
        <v>2477</v>
      </c>
      <c r="B2479" s="4"/>
      <c r="C2479" s="2"/>
      <c r="D2479" s="1"/>
      <c r="E2479" s="1"/>
      <c r="F2479" s="1"/>
      <c r="G2479" s="1"/>
      <c r="H2479" s="1"/>
      <c r="I2479" s="1"/>
    </row>
    <row r="2480" spans="1:9">
      <c r="A2480" s="1">
        <v>2478</v>
      </c>
      <c r="B2480" s="4"/>
      <c r="C2480" s="2"/>
      <c r="D2480" s="1"/>
      <c r="E2480" s="1"/>
      <c r="F2480" s="1"/>
      <c r="G2480" s="1"/>
      <c r="H2480" s="1"/>
      <c r="I2480" s="1"/>
    </row>
    <row r="2481" spans="1:9">
      <c r="A2481" s="1">
        <v>2479</v>
      </c>
      <c r="B2481" s="4"/>
      <c r="C2481" s="2"/>
      <c r="D2481" s="1"/>
      <c r="E2481" s="1"/>
      <c r="F2481" s="1"/>
      <c r="G2481" s="1"/>
      <c r="H2481" s="1"/>
      <c r="I2481" s="1"/>
    </row>
    <row r="2482" spans="1:9">
      <c r="A2482" s="1">
        <v>2480</v>
      </c>
      <c r="B2482" s="4"/>
      <c r="C2482" s="2"/>
      <c r="D2482" s="1"/>
      <c r="E2482" s="1"/>
      <c r="F2482" s="1"/>
      <c r="G2482" s="1"/>
      <c r="H2482" s="1"/>
      <c r="I2482" s="1"/>
    </row>
    <row r="2483" spans="1:9">
      <c r="A2483" s="1">
        <v>2481</v>
      </c>
      <c r="B2483" s="4"/>
      <c r="C2483" s="2"/>
      <c r="D2483" s="1"/>
      <c r="E2483" s="1"/>
      <c r="F2483" s="1"/>
      <c r="G2483" s="1"/>
      <c r="H2483" s="1"/>
      <c r="I2483" s="1"/>
    </row>
    <row r="2484" spans="1:9">
      <c r="A2484" s="1">
        <v>2482</v>
      </c>
      <c r="B2484" s="4"/>
      <c r="C2484" s="2"/>
      <c r="D2484" s="1"/>
      <c r="E2484" s="1"/>
      <c r="F2484" s="1"/>
      <c r="G2484" s="1"/>
      <c r="H2484" s="1"/>
      <c r="I2484" s="1"/>
    </row>
    <row r="2485" spans="1:9">
      <c r="A2485" s="1">
        <v>2483</v>
      </c>
      <c r="B2485" s="4"/>
      <c r="C2485" s="2"/>
      <c r="D2485" s="1"/>
      <c r="E2485" s="1"/>
      <c r="F2485" s="1"/>
      <c r="G2485" s="1"/>
      <c r="H2485" s="1"/>
      <c r="I2485" s="1"/>
    </row>
    <row r="2486" spans="1:9">
      <c r="A2486" s="1">
        <v>2484</v>
      </c>
      <c r="B2486" s="4"/>
      <c r="C2486" s="2"/>
      <c r="D2486" s="1"/>
      <c r="E2486" s="1"/>
      <c r="F2486" s="1"/>
      <c r="G2486" s="1"/>
      <c r="H2486" s="1"/>
      <c r="I2486" s="1"/>
    </row>
    <row r="2487" spans="1:9">
      <c r="A2487" s="1">
        <v>2485</v>
      </c>
      <c r="B2487" s="4"/>
      <c r="C2487" s="2"/>
      <c r="D2487" s="1"/>
      <c r="E2487" s="1"/>
      <c r="F2487" s="1"/>
      <c r="G2487" s="1"/>
      <c r="H2487" s="1"/>
      <c r="I2487" s="1"/>
    </row>
    <row r="2488" spans="1:9">
      <c r="A2488" s="1">
        <v>2486</v>
      </c>
      <c r="B2488" s="4"/>
      <c r="C2488" s="2"/>
      <c r="D2488" s="1"/>
      <c r="E2488" s="1"/>
      <c r="F2488" s="1"/>
      <c r="G2488" s="1"/>
      <c r="H2488" s="1"/>
      <c r="I2488" s="1"/>
    </row>
    <row r="2489" spans="1:9">
      <c r="A2489" s="1">
        <v>2487</v>
      </c>
      <c r="B2489" s="4"/>
      <c r="C2489" s="2"/>
      <c r="D2489" s="1"/>
      <c r="E2489" s="1"/>
      <c r="F2489" s="1"/>
      <c r="G2489" s="1"/>
      <c r="H2489" s="1"/>
      <c r="I2489" s="1"/>
    </row>
    <row r="2490" spans="1:9">
      <c r="A2490" s="1">
        <v>2488</v>
      </c>
      <c r="B2490" s="4"/>
      <c r="C2490" s="2"/>
      <c r="D2490" s="1"/>
      <c r="E2490" s="1"/>
      <c r="F2490" s="1"/>
      <c r="G2490" s="1"/>
      <c r="H2490" s="1"/>
      <c r="I2490" s="1"/>
    </row>
    <row r="2491" spans="1:9">
      <c r="A2491" s="1">
        <v>2489</v>
      </c>
      <c r="B2491" s="4"/>
      <c r="C2491" s="2"/>
      <c r="D2491" s="1"/>
      <c r="E2491" s="1"/>
      <c r="F2491" s="1"/>
      <c r="G2491" s="1"/>
      <c r="H2491" s="1"/>
      <c r="I2491" s="1"/>
    </row>
    <row r="2492" spans="1:9">
      <c r="A2492" s="1">
        <v>2490</v>
      </c>
      <c r="B2492" s="4"/>
      <c r="C2492" s="2"/>
      <c r="D2492" s="1"/>
      <c r="E2492" s="1"/>
      <c r="F2492" s="1"/>
      <c r="G2492" s="1"/>
      <c r="H2492" s="1"/>
      <c r="I2492" s="1"/>
    </row>
    <row r="2493" spans="1:9">
      <c r="A2493" s="1">
        <v>2491</v>
      </c>
      <c r="B2493" s="4"/>
      <c r="C2493" s="2"/>
      <c r="D2493" s="1"/>
      <c r="E2493" s="1"/>
      <c r="F2493" s="1"/>
      <c r="G2493" s="1"/>
      <c r="H2493" s="1"/>
      <c r="I2493" s="1"/>
    </row>
    <row r="2494" spans="1:9">
      <c r="A2494" s="1">
        <v>2492</v>
      </c>
      <c r="B2494" s="4"/>
      <c r="C2494" s="2"/>
      <c r="D2494" s="1"/>
      <c r="E2494" s="1"/>
      <c r="F2494" s="1"/>
      <c r="G2494" s="1"/>
      <c r="H2494" s="1"/>
      <c r="I2494" s="1"/>
    </row>
    <row r="2495" spans="1:9">
      <c r="A2495" s="1">
        <v>2493</v>
      </c>
      <c r="B2495" s="4"/>
      <c r="C2495" s="2"/>
      <c r="D2495" s="1"/>
      <c r="E2495" s="1"/>
      <c r="F2495" s="1"/>
      <c r="G2495" s="1"/>
      <c r="H2495" s="1"/>
      <c r="I2495" s="1"/>
    </row>
    <row r="2496" spans="1:9">
      <c r="A2496" s="1">
        <v>2494</v>
      </c>
      <c r="B2496" s="4"/>
      <c r="C2496" s="2"/>
      <c r="D2496" s="1"/>
      <c r="E2496" s="1"/>
      <c r="F2496" s="1"/>
      <c r="G2496" s="1"/>
      <c r="H2496" s="1"/>
      <c r="I2496" s="1"/>
    </row>
    <row r="2497" spans="1:9">
      <c r="A2497" s="1">
        <v>2495</v>
      </c>
      <c r="B2497" s="4"/>
      <c r="C2497" s="2"/>
      <c r="D2497" s="1"/>
      <c r="E2497" s="1"/>
      <c r="F2497" s="1"/>
      <c r="G2497" s="1"/>
      <c r="H2497" s="1"/>
      <c r="I2497" s="1"/>
    </row>
    <row r="2498" spans="1:9">
      <c r="A2498" s="1">
        <v>2496</v>
      </c>
      <c r="B2498" s="4"/>
      <c r="C2498" s="2"/>
      <c r="D2498" s="1"/>
      <c r="E2498" s="1"/>
      <c r="F2498" s="1"/>
      <c r="G2498" s="1"/>
      <c r="H2498" s="1"/>
      <c r="I2498" s="1"/>
    </row>
    <row r="2499" spans="1:9">
      <c r="A2499" s="1">
        <v>2497</v>
      </c>
      <c r="B2499" s="4"/>
      <c r="C2499" s="2"/>
      <c r="D2499" s="1"/>
      <c r="E2499" s="1"/>
      <c r="F2499" s="1"/>
      <c r="G2499" s="1"/>
      <c r="H2499" s="1"/>
      <c r="I2499" s="1"/>
    </row>
    <row r="2500" spans="1:9">
      <c r="A2500" s="1">
        <v>2498</v>
      </c>
      <c r="B2500" s="4"/>
      <c r="C2500" s="2"/>
      <c r="D2500" s="1"/>
      <c r="E2500" s="1"/>
      <c r="F2500" s="1"/>
      <c r="G2500" s="1"/>
      <c r="H2500" s="1"/>
      <c r="I2500" s="1"/>
    </row>
    <row r="2501" spans="1:9">
      <c r="A2501" s="1">
        <v>2499</v>
      </c>
      <c r="B2501" s="4"/>
      <c r="C2501" s="2"/>
      <c r="D2501" s="1"/>
      <c r="E2501" s="1"/>
      <c r="F2501" s="1"/>
      <c r="G2501" s="1"/>
      <c r="H2501" s="1"/>
      <c r="I2501" s="1"/>
    </row>
    <row r="2502" spans="1:9">
      <c r="A2502" s="1">
        <v>2500</v>
      </c>
      <c r="B2502" s="4"/>
      <c r="C2502" s="2"/>
      <c r="D2502" s="1"/>
      <c r="E2502" s="1"/>
      <c r="F2502" s="1"/>
      <c r="G2502" s="1"/>
      <c r="H2502" s="1"/>
      <c r="I2502" s="1"/>
    </row>
    <row r="2503" spans="1:9">
      <c r="A2503" s="1">
        <v>2501</v>
      </c>
      <c r="B2503" s="4"/>
      <c r="C2503" s="2"/>
      <c r="D2503" s="1"/>
      <c r="E2503" s="1"/>
      <c r="F2503" s="1"/>
      <c r="G2503" s="1"/>
      <c r="H2503" s="1"/>
      <c r="I2503" s="1"/>
    </row>
    <row r="2504" spans="1:9">
      <c r="A2504" s="1">
        <v>2502</v>
      </c>
      <c r="B2504" s="4"/>
      <c r="C2504" s="2"/>
      <c r="D2504" s="1"/>
      <c r="E2504" s="1"/>
      <c r="F2504" s="1"/>
      <c r="G2504" s="1"/>
      <c r="H2504" s="1"/>
      <c r="I2504" s="1"/>
    </row>
    <row r="2505" spans="1:9">
      <c r="A2505" s="1">
        <v>2503</v>
      </c>
      <c r="B2505" s="4"/>
      <c r="C2505" s="2"/>
      <c r="D2505" s="1"/>
      <c r="E2505" s="1"/>
      <c r="F2505" s="1"/>
      <c r="G2505" s="1"/>
      <c r="H2505" s="1"/>
      <c r="I2505" s="1"/>
    </row>
    <row r="2506" spans="1:9">
      <c r="A2506" s="1">
        <v>2504</v>
      </c>
      <c r="B2506" s="4"/>
      <c r="C2506" s="2"/>
      <c r="D2506" s="1"/>
      <c r="E2506" s="1"/>
      <c r="F2506" s="1"/>
      <c r="G2506" s="1"/>
      <c r="H2506" s="1"/>
      <c r="I2506" s="1"/>
    </row>
    <row r="2507" spans="1:9">
      <c r="A2507" s="1">
        <v>2505</v>
      </c>
      <c r="B2507" s="4"/>
      <c r="C2507" s="2"/>
      <c r="D2507" s="1"/>
      <c r="E2507" s="1"/>
      <c r="F2507" s="1"/>
      <c r="G2507" s="1"/>
      <c r="H2507" s="1"/>
      <c r="I2507" s="1"/>
    </row>
    <row r="2508" spans="1:9">
      <c r="A2508" s="1">
        <v>2506</v>
      </c>
      <c r="B2508" s="4"/>
      <c r="C2508" s="2"/>
      <c r="D2508" s="1"/>
      <c r="E2508" s="1"/>
      <c r="F2508" s="1"/>
      <c r="G2508" s="1"/>
      <c r="H2508" s="1"/>
      <c r="I2508" s="1"/>
    </row>
    <row r="2509" spans="1:9">
      <c r="A2509" s="1">
        <v>2507</v>
      </c>
      <c r="B2509" s="4"/>
      <c r="C2509" s="2"/>
      <c r="D2509" s="1"/>
      <c r="E2509" s="1"/>
      <c r="F2509" s="1"/>
      <c r="G2509" s="1"/>
      <c r="H2509" s="1"/>
      <c r="I2509" s="1"/>
    </row>
    <row r="2510" spans="1:9">
      <c r="A2510" s="1">
        <v>2508</v>
      </c>
      <c r="B2510" s="4"/>
      <c r="C2510" s="2"/>
      <c r="D2510" s="1"/>
      <c r="E2510" s="1"/>
      <c r="F2510" s="1"/>
      <c r="G2510" s="1"/>
      <c r="H2510" s="1"/>
      <c r="I2510" s="1"/>
    </row>
    <row r="2511" spans="1:9">
      <c r="A2511" s="1">
        <v>2509</v>
      </c>
      <c r="B2511" s="4"/>
      <c r="C2511" s="2"/>
      <c r="D2511" s="1"/>
      <c r="E2511" s="1"/>
      <c r="F2511" s="1"/>
      <c r="G2511" s="1"/>
      <c r="H2511" s="1"/>
      <c r="I2511" s="1"/>
    </row>
    <row r="2512" spans="1:9">
      <c r="A2512" s="1">
        <v>2510</v>
      </c>
      <c r="B2512" s="4"/>
      <c r="C2512" s="2"/>
      <c r="D2512" s="1"/>
      <c r="E2512" s="1"/>
      <c r="F2512" s="1"/>
      <c r="G2512" s="1"/>
      <c r="H2512" s="1"/>
      <c r="I2512" s="1"/>
    </row>
    <row r="2513" spans="1:9">
      <c r="A2513" s="1">
        <v>2511</v>
      </c>
      <c r="B2513" s="4"/>
      <c r="C2513" s="2"/>
      <c r="D2513" s="1"/>
      <c r="E2513" s="1"/>
      <c r="F2513" s="1"/>
      <c r="G2513" s="1"/>
      <c r="H2513" s="1"/>
      <c r="I2513" s="1"/>
    </row>
    <row r="2514" spans="1:9">
      <c r="A2514" s="1">
        <v>2512</v>
      </c>
      <c r="B2514" s="4"/>
      <c r="C2514" s="2"/>
      <c r="D2514" s="1"/>
      <c r="E2514" s="1"/>
      <c r="F2514" s="1"/>
      <c r="G2514" s="1"/>
      <c r="H2514" s="1"/>
      <c r="I2514" s="1"/>
    </row>
    <row r="2515" spans="1:9">
      <c r="A2515" s="1">
        <v>2513</v>
      </c>
      <c r="B2515" s="4"/>
      <c r="C2515" s="2"/>
      <c r="D2515" s="1"/>
      <c r="E2515" s="1"/>
      <c r="F2515" s="1"/>
      <c r="G2515" s="1"/>
      <c r="H2515" s="1"/>
      <c r="I2515" s="1"/>
    </row>
    <row r="2516" spans="1:9">
      <c r="A2516" s="1">
        <v>2514</v>
      </c>
      <c r="B2516" s="4"/>
      <c r="C2516" s="2"/>
      <c r="D2516" s="1"/>
      <c r="E2516" s="1"/>
      <c r="F2516" s="1"/>
      <c r="G2516" s="1"/>
      <c r="H2516" s="1"/>
      <c r="I2516" s="1"/>
    </row>
    <row r="2517" spans="1:9">
      <c r="A2517" s="1">
        <v>2515</v>
      </c>
      <c r="B2517" s="4"/>
      <c r="C2517" s="2"/>
      <c r="D2517" s="1"/>
      <c r="E2517" s="1"/>
      <c r="F2517" s="1"/>
      <c r="G2517" s="1"/>
      <c r="H2517" s="1"/>
      <c r="I2517" s="1"/>
    </row>
    <row r="2518" spans="1:9">
      <c r="A2518" s="1">
        <v>2516</v>
      </c>
      <c r="B2518" s="4"/>
      <c r="C2518" s="2"/>
      <c r="D2518" s="1"/>
      <c r="E2518" s="1"/>
      <c r="F2518" s="1"/>
      <c r="G2518" s="1"/>
      <c r="H2518" s="1"/>
      <c r="I2518" s="1"/>
    </row>
    <row r="2519" spans="1:9">
      <c r="A2519" s="1">
        <v>2517</v>
      </c>
      <c r="B2519" s="4"/>
      <c r="C2519" s="2"/>
      <c r="D2519" s="1"/>
      <c r="E2519" s="1"/>
      <c r="F2519" s="1"/>
      <c r="G2519" s="1"/>
      <c r="H2519" s="1"/>
      <c r="I2519" s="1"/>
    </row>
    <row r="2520" spans="1:9">
      <c r="A2520" s="1">
        <v>2518</v>
      </c>
      <c r="B2520" s="4"/>
      <c r="C2520" s="2"/>
      <c r="D2520" s="1"/>
      <c r="E2520" s="1"/>
      <c r="F2520" s="1"/>
      <c r="G2520" s="1"/>
      <c r="H2520" s="1"/>
      <c r="I2520" s="1"/>
    </row>
    <row r="2521" spans="1:9">
      <c r="A2521" s="1">
        <v>2519</v>
      </c>
      <c r="B2521" s="4"/>
      <c r="C2521" s="2"/>
      <c r="D2521" s="1"/>
      <c r="E2521" s="1"/>
      <c r="F2521" s="1"/>
      <c r="G2521" s="1"/>
      <c r="H2521" s="1"/>
      <c r="I2521" s="1"/>
    </row>
    <row r="2522" spans="1:9">
      <c r="A2522" s="1">
        <v>2520</v>
      </c>
      <c r="B2522" s="4"/>
      <c r="C2522" s="2"/>
      <c r="D2522" s="1"/>
      <c r="E2522" s="1"/>
      <c r="F2522" s="1"/>
      <c r="G2522" s="1"/>
      <c r="H2522" s="1"/>
      <c r="I2522" s="1"/>
    </row>
    <row r="2523" spans="1:9">
      <c r="A2523" s="1">
        <v>2521</v>
      </c>
      <c r="B2523" s="4"/>
      <c r="C2523" s="2"/>
      <c r="D2523" s="1"/>
      <c r="E2523" s="1"/>
      <c r="F2523" s="1"/>
      <c r="G2523" s="1"/>
      <c r="H2523" s="1"/>
      <c r="I2523" s="1"/>
    </row>
    <row r="2524" spans="1:9">
      <c r="A2524" s="1">
        <v>2522</v>
      </c>
      <c r="B2524" s="4"/>
      <c r="C2524" s="2"/>
      <c r="D2524" s="1"/>
      <c r="E2524" s="1"/>
      <c r="F2524" s="1"/>
      <c r="G2524" s="1"/>
      <c r="H2524" s="1"/>
      <c r="I2524" s="1"/>
    </row>
    <row r="2525" spans="1:9">
      <c r="A2525" s="1">
        <v>2523</v>
      </c>
      <c r="B2525" s="4"/>
      <c r="C2525" s="2"/>
      <c r="D2525" s="1"/>
      <c r="E2525" s="1"/>
      <c r="F2525" s="1"/>
      <c r="G2525" s="1"/>
      <c r="H2525" s="1"/>
      <c r="I2525" s="1"/>
    </row>
    <row r="2526" spans="1:9">
      <c r="A2526" s="1">
        <v>2524</v>
      </c>
      <c r="B2526" s="4"/>
      <c r="C2526" s="2"/>
      <c r="D2526" s="1"/>
      <c r="E2526" s="1"/>
      <c r="F2526" s="1"/>
      <c r="G2526" s="1"/>
      <c r="H2526" s="1"/>
      <c r="I2526" s="1"/>
    </row>
    <row r="2527" spans="1:9">
      <c r="A2527" s="1">
        <v>2525</v>
      </c>
      <c r="B2527" s="4"/>
      <c r="C2527" s="2"/>
      <c r="D2527" s="1"/>
      <c r="E2527" s="1"/>
      <c r="F2527" s="1"/>
      <c r="G2527" s="1"/>
      <c r="H2527" s="1"/>
      <c r="I2527" s="1"/>
    </row>
    <row r="2528" spans="1:9">
      <c r="A2528" s="1">
        <v>2526</v>
      </c>
      <c r="B2528" s="4"/>
      <c r="C2528" s="2"/>
      <c r="D2528" s="1"/>
      <c r="E2528" s="1"/>
      <c r="F2528" s="1"/>
      <c r="G2528" s="1"/>
      <c r="H2528" s="1"/>
      <c r="I2528" s="1"/>
    </row>
    <row r="2529" spans="1:9">
      <c r="A2529" s="1">
        <v>2527</v>
      </c>
      <c r="B2529" s="4"/>
      <c r="C2529" s="2"/>
      <c r="D2529" s="1"/>
      <c r="E2529" s="1"/>
      <c r="F2529" s="1"/>
      <c r="G2529" s="1"/>
      <c r="H2529" s="1"/>
      <c r="I2529" s="1"/>
    </row>
    <row r="2530" spans="1:9">
      <c r="A2530" s="1">
        <v>2528</v>
      </c>
      <c r="B2530" s="4"/>
      <c r="C2530" s="2"/>
      <c r="D2530" s="1"/>
      <c r="E2530" s="1"/>
      <c r="F2530" s="1"/>
      <c r="G2530" s="1"/>
      <c r="H2530" s="1"/>
      <c r="I2530" s="1"/>
    </row>
    <row r="2531" spans="1:9">
      <c r="A2531" s="1">
        <v>2529</v>
      </c>
      <c r="B2531" s="4"/>
      <c r="C2531" s="2"/>
      <c r="D2531" s="1"/>
      <c r="E2531" s="1"/>
      <c r="F2531" s="1"/>
      <c r="G2531" s="1"/>
      <c r="H2531" s="1"/>
      <c r="I2531" s="1"/>
    </row>
    <row r="2532" spans="1:9">
      <c r="A2532" s="1">
        <v>2530</v>
      </c>
      <c r="B2532" s="4"/>
      <c r="C2532" s="2"/>
      <c r="D2532" s="1"/>
      <c r="E2532" s="1"/>
      <c r="F2532" s="1"/>
      <c r="G2532" s="1"/>
      <c r="H2532" s="1"/>
      <c r="I2532" s="1"/>
    </row>
    <row r="2533" spans="1:9">
      <c r="A2533" s="1">
        <v>2531</v>
      </c>
      <c r="B2533" s="4"/>
      <c r="C2533" s="2"/>
      <c r="D2533" s="1"/>
      <c r="E2533" s="1"/>
      <c r="F2533" s="1"/>
      <c r="G2533" s="1"/>
      <c r="H2533" s="1"/>
      <c r="I2533" s="1"/>
    </row>
    <row r="2534" spans="1:9">
      <c r="A2534" s="1">
        <v>2532</v>
      </c>
      <c r="B2534" s="4"/>
      <c r="C2534" s="2"/>
      <c r="D2534" s="1"/>
      <c r="E2534" s="1"/>
      <c r="F2534" s="1"/>
      <c r="G2534" s="1"/>
      <c r="H2534" s="1"/>
      <c r="I2534" s="1"/>
    </row>
    <row r="2535" spans="1:9">
      <c r="A2535" s="1">
        <v>2533</v>
      </c>
      <c r="B2535" s="4"/>
      <c r="C2535" s="2"/>
      <c r="D2535" s="1"/>
      <c r="E2535" s="1"/>
      <c r="F2535" s="1"/>
      <c r="G2535" s="1"/>
      <c r="H2535" s="1"/>
      <c r="I2535" s="1"/>
    </row>
    <row r="2536" spans="1:9">
      <c r="A2536" s="1">
        <v>2534</v>
      </c>
      <c r="B2536" s="4"/>
      <c r="C2536" s="2"/>
      <c r="D2536" s="1"/>
      <c r="E2536" s="1"/>
      <c r="F2536" s="1"/>
      <c r="G2536" s="1"/>
      <c r="H2536" s="1"/>
      <c r="I2536" s="1"/>
    </row>
    <row r="2537" spans="1:9">
      <c r="A2537" s="1">
        <v>2535</v>
      </c>
      <c r="B2537" s="4"/>
      <c r="C2537" s="2"/>
      <c r="D2537" s="1"/>
      <c r="E2537" s="1"/>
      <c r="F2537" s="1"/>
      <c r="G2537" s="1"/>
      <c r="H2537" s="1"/>
      <c r="I2537" s="1"/>
    </row>
    <row r="2538" spans="1:9">
      <c r="A2538" s="1">
        <v>2536</v>
      </c>
      <c r="B2538" s="4"/>
      <c r="C2538" s="2"/>
      <c r="D2538" s="1"/>
      <c r="E2538" s="1"/>
      <c r="F2538" s="1"/>
      <c r="G2538" s="1"/>
      <c r="H2538" s="1"/>
      <c r="I2538" s="1"/>
    </row>
    <row r="2539" spans="1:9">
      <c r="A2539" s="1">
        <v>2537</v>
      </c>
      <c r="B2539" s="4"/>
      <c r="C2539" s="2"/>
      <c r="D2539" s="1"/>
      <c r="E2539" s="1"/>
      <c r="F2539" s="1"/>
      <c r="G2539" s="1"/>
      <c r="H2539" s="1"/>
      <c r="I2539" s="1"/>
    </row>
    <row r="2540" spans="1:9">
      <c r="A2540" s="1">
        <v>2538</v>
      </c>
      <c r="B2540" s="4"/>
      <c r="C2540" s="2"/>
      <c r="D2540" s="1"/>
      <c r="E2540" s="1"/>
      <c r="F2540" s="1"/>
      <c r="G2540" s="1"/>
      <c r="H2540" s="1"/>
      <c r="I2540" s="1"/>
    </row>
    <row r="2541" spans="1:9">
      <c r="A2541" s="1">
        <v>2539</v>
      </c>
      <c r="B2541" s="4"/>
      <c r="C2541" s="2"/>
      <c r="D2541" s="1"/>
      <c r="E2541" s="1"/>
      <c r="F2541" s="1"/>
      <c r="G2541" s="1"/>
      <c r="H2541" s="1"/>
      <c r="I2541" s="1"/>
    </row>
    <row r="2542" spans="1:9">
      <c r="A2542" s="1">
        <v>2540</v>
      </c>
      <c r="B2542" s="4"/>
      <c r="C2542" s="2"/>
      <c r="D2542" s="1"/>
      <c r="E2542" s="1"/>
      <c r="F2542" s="1"/>
      <c r="G2542" s="1"/>
      <c r="H2542" s="1"/>
      <c r="I2542" s="1"/>
    </row>
    <row r="2543" spans="1:9">
      <c r="A2543" s="1">
        <v>2541</v>
      </c>
      <c r="B2543" s="4"/>
      <c r="C2543" s="2"/>
      <c r="D2543" s="1"/>
      <c r="E2543" s="1"/>
      <c r="F2543" s="1"/>
      <c r="G2543" s="1"/>
      <c r="H2543" s="1"/>
      <c r="I2543" s="1"/>
    </row>
    <row r="2544" spans="1:9">
      <c r="A2544" s="1">
        <v>2542</v>
      </c>
      <c r="B2544" s="4"/>
      <c r="C2544" s="2"/>
      <c r="D2544" s="1"/>
      <c r="E2544" s="1"/>
      <c r="F2544" s="1"/>
      <c r="G2544" s="1"/>
      <c r="H2544" s="1"/>
      <c r="I2544" s="1"/>
    </row>
    <row r="2545" spans="1:9">
      <c r="A2545" s="1">
        <v>2543</v>
      </c>
      <c r="B2545" s="4"/>
      <c r="C2545" s="2"/>
      <c r="D2545" s="1"/>
      <c r="E2545" s="1"/>
      <c r="F2545" s="1"/>
      <c r="G2545" s="1"/>
      <c r="H2545" s="1"/>
      <c r="I2545" s="1"/>
    </row>
    <row r="2546" spans="1:9">
      <c r="A2546" s="1">
        <v>2544</v>
      </c>
      <c r="B2546" s="4"/>
      <c r="C2546" s="2"/>
      <c r="D2546" s="1"/>
      <c r="E2546" s="1"/>
      <c r="F2546" s="1"/>
      <c r="G2546" s="1"/>
      <c r="H2546" s="1"/>
      <c r="I2546" s="1"/>
    </row>
    <row r="2547" spans="1:9">
      <c r="A2547" s="1">
        <v>2545</v>
      </c>
      <c r="B2547" s="4"/>
      <c r="C2547" s="2"/>
      <c r="D2547" s="1"/>
      <c r="E2547" s="1"/>
      <c r="F2547" s="1"/>
      <c r="G2547" s="1"/>
      <c r="H2547" s="1"/>
      <c r="I2547" s="1"/>
    </row>
    <row r="2548" spans="1:9">
      <c r="A2548" s="1">
        <v>2546</v>
      </c>
      <c r="B2548" s="4"/>
      <c r="C2548" s="2"/>
      <c r="D2548" s="1"/>
      <c r="E2548" s="1"/>
      <c r="F2548" s="1"/>
      <c r="G2548" s="1"/>
      <c r="H2548" s="1"/>
      <c r="I2548" s="1"/>
    </row>
    <row r="2549" spans="1:9">
      <c r="A2549" s="1">
        <v>2547</v>
      </c>
      <c r="B2549" s="4"/>
      <c r="C2549" s="2"/>
      <c r="D2549" s="1"/>
      <c r="E2549" s="1"/>
      <c r="F2549" s="1"/>
      <c r="G2549" s="1"/>
      <c r="H2549" s="1"/>
      <c r="I2549" s="1"/>
    </row>
    <row r="2550" spans="1:9">
      <c r="A2550" s="1">
        <v>2548</v>
      </c>
      <c r="B2550" s="4"/>
      <c r="C2550" s="2"/>
      <c r="D2550" s="1"/>
      <c r="E2550" s="1"/>
      <c r="F2550" s="1"/>
      <c r="G2550" s="1"/>
      <c r="H2550" s="1"/>
      <c r="I2550" s="1"/>
    </row>
    <row r="2551" spans="1:9">
      <c r="A2551" s="1">
        <v>2549</v>
      </c>
      <c r="B2551" s="4"/>
      <c r="C2551" s="2"/>
      <c r="D2551" s="1"/>
      <c r="E2551" s="1"/>
      <c r="F2551" s="1"/>
      <c r="G2551" s="1"/>
      <c r="H2551" s="1"/>
      <c r="I2551" s="1"/>
    </row>
    <row r="2552" spans="1:9">
      <c r="A2552" s="1">
        <v>2550</v>
      </c>
      <c r="B2552" s="4"/>
      <c r="C2552" s="2"/>
      <c r="D2552" s="1"/>
      <c r="E2552" s="1"/>
      <c r="F2552" s="1"/>
      <c r="G2552" s="1"/>
      <c r="H2552" s="1"/>
      <c r="I2552" s="1"/>
    </row>
    <row r="2553" spans="1:9">
      <c r="A2553" s="1">
        <v>2551</v>
      </c>
      <c r="B2553" s="4"/>
      <c r="C2553" s="2"/>
      <c r="D2553" s="1"/>
      <c r="E2553" s="1"/>
      <c r="F2553" s="1"/>
      <c r="G2553" s="1"/>
      <c r="H2553" s="1"/>
      <c r="I2553" s="1"/>
    </row>
    <row r="2554" spans="1:9">
      <c r="A2554" s="1">
        <v>2552</v>
      </c>
      <c r="B2554" s="4"/>
      <c r="C2554" s="2"/>
      <c r="D2554" s="1"/>
      <c r="E2554" s="1"/>
      <c r="F2554" s="1"/>
      <c r="G2554" s="1"/>
      <c r="H2554" s="1"/>
      <c r="I2554" s="1"/>
    </row>
    <row r="2555" spans="1:9">
      <c r="A2555" s="1">
        <v>2553</v>
      </c>
      <c r="B2555" s="4"/>
      <c r="C2555" s="2"/>
      <c r="D2555" s="1"/>
      <c r="E2555" s="1"/>
      <c r="F2555" s="1"/>
      <c r="G2555" s="1"/>
      <c r="H2555" s="1"/>
      <c r="I2555" s="1"/>
    </row>
    <row r="2556" spans="1:9">
      <c r="A2556" s="1">
        <v>2554</v>
      </c>
      <c r="B2556" s="4"/>
      <c r="C2556" s="2"/>
      <c r="D2556" s="1"/>
      <c r="E2556" s="1"/>
      <c r="F2556" s="1"/>
      <c r="G2556" s="1"/>
      <c r="H2556" s="1"/>
      <c r="I2556" s="1"/>
    </row>
    <row r="2557" spans="1:9">
      <c r="A2557" s="1">
        <v>2555</v>
      </c>
      <c r="B2557" s="4"/>
      <c r="C2557" s="2"/>
      <c r="D2557" s="1"/>
      <c r="E2557" s="1"/>
      <c r="F2557" s="1"/>
      <c r="G2557" s="1"/>
      <c r="H2557" s="1"/>
      <c r="I2557" s="1"/>
    </row>
    <row r="2558" spans="1:9">
      <c r="A2558" s="1">
        <v>2556</v>
      </c>
      <c r="B2558" s="4"/>
      <c r="C2558" s="2"/>
      <c r="D2558" s="1"/>
      <c r="E2558" s="1"/>
      <c r="F2558" s="1"/>
      <c r="G2558" s="1"/>
      <c r="H2558" s="1"/>
      <c r="I2558" s="1"/>
    </row>
    <row r="2559" spans="1:9">
      <c r="A2559" s="1">
        <v>2557</v>
      </c>
      <c r="B2559" s="4"/>
      <c r="C2559" s="2"/>
      <c r="D2559" s="1"/>
      <c r="E2559" s="1"/>
      <c r="F2559" s="1"/>
      <c r="G2559" s="1"/>
      <c r="H2559" s="1"/>
      <c r="I2559" s="1"/>
    </row>
    <row r="2560" spans="1:9">
      <c r="A2560" s="1">
        <v>2558</v>
      </c>
      <c r="B2560" s="4"/>
      <c r="C2560" s="2"/>
      <c r="D2560" s="1"/>
      <c r="E2560" s="1"/>
      <c r="F2560" s="1"/>
      <c r="G2560" s="1"/>
      <c r="H2560" s="1"/>
      <c r="I2560" s="1"/>
    </row>
    <row r="2561" spans="1:9">
      <c r="A2561" s="1">
        <v>2559</v>
      </c>
      <c r="B2561" s="4"/>
      <c r="C2561" s="2"/>
      <c r="D2561" s="1"/>
      <c r="E2561" s="1"/>
      <c r="F2561" s="1"/>
      <c r="G2561" s="1"/>
      <c r="H2561" s="1"/>
      <c r="I2561" s="1"/>
    </row>
    <row r="2562" spans="1:9">
      <c r="A2562" s="1">
        <v>2560</v>
      </c>
      <c r="B2562" s="4"/>
      <c r="C2562" s="2"/>
      <c r="D2562" s="1"/>
      <c r="E2562" s="1"/>
      <c r="F2562" s="1"/>
      <c r="G2562" s="1"/>
      <c r="H2562" s="1"/>
      <c r="I2562" s="1"/>
    </row>
    <row r="2563" spans="1:9">
      <c r="A2563" s="1">
        <v>2561</v>
      </c>
      <c r="B2563" s="4"/>
      <c r="C2563" s="2"/>
      <c r="D2563" s="1"/>
      <c r="E2563" s="1"/>
      <c r="F2563" s="1"/>
      <c r="G2563" s="1"/>
      <c r="H2563" s="1"/>
      <c r="I2563" s="1"/>
    </row>
    <row r="2564" spans="1:9">
      <c r="A2564" s="1">
        <v>2562</v>
      </c>
      <c r="B2564" s="4"/>
      <c r="C2564" s="2"/>
      <c r="D2564" s="1"/>
      <c r="E2564" s="1"/>
      <c r="F2564" s="1"/>
      <c r="G2564" s="1"/>
      <c r="H2564" s="1"/>
      <c r="I2564" s="1"/>
    </row>
    <row r="2565" spans="1:9">
      <c r="A2565" s="1">
        <v>2563</v>
      </c>
      <c r="B2565" s="4"/>
      <c r="C2565" s="2"/>
      <c r="D2565" s="1"/>
      <c r="E2565" s="1"/>
      <c r="F2565" s="1"/>
      <c r="G2565" s="1"/>
      <c r="H2565" s="1"/>
      <c r="I2565" s="1"/>
    </row>
    <row r="2566" spans="1:9">
      <c r="A2566" s="1">
        <v>2564</v>
      </c>
      <c r="B2566" s="4"/>
      <c r="C2566" s="2"/>
      <c r="D2566" s="1"/>
      <c r="E2566" s="1"/>
      <c r="F2566" s="1"/>
      <c r="G2566" s="1"/>
      <c r="H2566" s="1"/>
      <c r="I2566" s="1"/>
    </row>
    <row r="2567" spans="1:9">
      <c r="A2567" s="1">
        <v>2565</v>
      </c>
      <c r="B2567" s="4"/>
      <c r="C2567" s="2"/>
      <c r="D2567" s="1"/>
      <c r="E2567" s="1"/>
      <c r="F2567" s="1"/>
      <c r="G2567" s="1"/>
      <c r="H2567" s="1"/>
      <c r="I2567" s="1"/>
    </row>
    <row r="2568" spans="1:9">
      <c r="A2568" s="1">
        <v>2566</v>
      </c>
      <c r="B2568" s="4"/>
      <c r="C2568" s="2"/>
      <c r="D2568" s="1"/>
      <c r="E2568" s="1"/>
      <c r="F2568" s="1"/>
      <c r="G2568" s="1"/>
      <c r="H2568" s="1"/>
      <c r="I2568" s="1"/>
    </row>
    <row r="2569" spans="1:9">
      <c r="A2569" s="1">
        <v>2567</v>
      </c>
      <c r="B2569" s="4"/>
      <c r="C2569" s="2"/>
      <c r="D2569" s="1"/>
      <c r="E2569" s="1"/>
      <c r="F2569" s="1"/>
      <c r="G2569" s="1"/>
      <c r="H2569" s="1"/>
      <c r="I2569" s="1"/>
    </row>
    <row r="2570" spans="1:9">
      <c r="A2570" s="1">
        <v>2568</v>
      </c>
      <c r="B2570" s="4"/>
      <c r="C2570" s="2"/>
      <c r="D2570" s="1"/>
      <c r="E2570" s="1"/>
      <c r="F2570" s="1"/>
      <c r="G2570" s="1"/>
      <c r="H2570" s="1"/>
      <c r="I2570" s="1"/>
    </row>
    <row r="2571" spans="1:9">
      <c r="A2571" s="1">
        <v>2569</v>
      </c>
      <c r="B2571" s="4"/>
      <c r="C2571" s="2"/>
      <c r="D2571" s="1"/>
      <c r="E2571" s="1"/>
      <c r="F2571" s="1"/>
      <c r="G2571" s="1"/>
      <c r="H2571" s="1"/>
      <c r="I2571" s="1"/>
    </row>
    <row r="2572" spans="1:9">
      <c r="A2572" s="1">
        <v>2570</v>
      </c>
      <c r="B2572" s="4"/>
      <c r="C2572" s="2"/>
      <c r="D2572" s="1"/>
      <c r="E2572" s="1"/>
      <c r="F2572" s="1"/>
      <c r="G2572" s="1"/>
      <c r="H2572" s="1"/>
      <c r="I2572" s="1"/>
    </row>
    <row r="2573" spans="1:9">
      <c r="A2573" s="1">
        <v>2571</v>
      </c>
      <c r="B2573" s="4"/>
      <c r="C2573" s="2"/>
      <c r="D2573" s="1"/>
      <c r="E2573" s="1"/>
      <c r="F2573" s="1"/>
      <c r="G2573" s="1"/>
      <c r="H2573" s="1"/>
      <c r="I2573" s="1"/>
    </row>
    <row r="2574" spans="1:9">
      <c r="A2574" s="1">
        <v>2572</v>
      </c>
      <c r="B2574" s="4"/>
      <c r="C2574" s="2"/>
      <c r="D2574" s="1"/>
      <c r="E2574" s="1"/>
      <c r="F2574" s="1"/>
      <c r="G2574" s="1"/>
      <c r="H2574" s="1"/>
      <c r="I2574" s="1"/>
    </row>
    <row r="2575" spans="1:9">
      <c r="A2575" s="1">
        <v>2573</v>
      </c>
      <c r="B2575" s="4"/>
      <c r="C2575" s="2"/>
      <c r="D2575" s="1"/>
      <c r="E2575" s="1"/>
      <c r="F2575" s="1"/>
      <c r="G2575" s="1"/>
      <c r="H2575" s="1"/>
      <c r="I2575" s="1"/>
    </row>
    <row r="2576" spans="1:9">
      <c r="A2576" s="1">
        <v>2574</v>
      </c>
      <c r="B2576" s="4"/>
      <c r="C2576" s="2"/>
      <c r="D2576" s="1"/>
      <c r="E2576" s="1"/>
      <c r="F2576" s="1"/>
      <c r="G2576" s="1"/>
      <c r="H2576" s="1"/>
      <c r="I2576" s="1"/>
    </row>
    <row r="2577" spans="1:9">
      <c r="A2577" s="1">
        <v>2575</v>
      </c>
      <c r="B2577" s="4"/>
      <c r="C2577" s="2"/>
      <c r="D2577" s="1"/>
      <c r="E2577" s="1"/>
      <c r="F2577" s="1"/>
      <c r="G2577" s="1"/>
      <c r="H2577" s="1"/>
      <c r="I2577" s="1"/>
    </row>
    <row r="2578" spans="1:9">
      <c r="A2578" s="1">
        <v>2576</v>
      </c>
      <c r="B2578" s="4"/>
      <c r="C2578" s="2"/>
      <c r="D2578" s="1"/>
      <c r="E2578" s="1"/>
      <c r="F2578" s="1"/>
      <c r="G2578" s="1"/>
      <c r="H2578" s="1"/>
      <c r="I2578" s="1"/>
    </row>
    <row r="2579" spans="1:9">
      <c r="A2579" s="1">
        <v>2577</v>
      </c>
      <c r="B2579" s="4"/>
      <c r="C2579" s="2"/>
      <c r="D2579" s="1"/>
      <c r="E2579" s="1"/>
      <c r="F2579" s="1"/>
      <c r="G2579" s="1"/>
      <c r="H2579" s="1"/>
      <c r="I2579" s="1"/>
    </row>
    <row r="2580" spans="1:9">
      <c r="A2580" s="1">
        <v>2578</v>
      </c>
      <c r="B2580" s="4"/>
      <c r="C2580" s="2"/>
      <c r="D2580" s="1"/>
      <c r="E2580" s="1"/>
      <c r="F2580" s="1"/>
      <c r="G2580" s="1"/>
      <c r="H2580" s="1"/>
      <c r="I2580" s="1"/>
    </row>
    <row r="2581" spans="1:9">
      <c r="A2581" s="1">
        <v>2579</v>
      </c>
      <c r="B2581" s="4"/>
      <c r="C2581" s="2"/>
      <c r="D2581" s="1"/>
      <c r="E2581" s="1"/>
      <c r="F2581" s="1"/>
      <c r="G2581" s="1"/>
      <c r="H2581" s="1"/>
      <c r="I2581" s="1"/>
    </row>
    <row r="2582" spans="1:9">
      <c r="A2582" s="1">
        <v>2580</v>
      </c>
      <c r="B2582" s="4"/>
      <c r="C2582" s="2"/>
      <c r="D2582" s="1"/>
      <c r="E2582" s="1"/>
      <c r="F2582" s="1"/>
      <c r="G2582" s="1"/>
      <c r="H2582" s="1"/>
      <c r="I2582" s="1"/>
    </row>
    <row r="2583" spans="1:9">
      <c r="A2583" s="1">
        <v>2581</v>
      </c>
      <c r="B2583" s="4"/>
      <c r="C2583" s="2"/>
      <c r="D2583" s="1"/>
      <c r="E2583" s="1"/>
      <c r="F2583" s="1"/>
      <c r="G2583" s="1"/>
      <c r="H2583" s="1"/>
      <c r="I2583" s="1"/>
    </row>
    <row r="2584" spans="1:9">
      <c r="A2584" s="1">
        <v>2582</v>
      </c>
      <c r="B2584" s="4"/>
      <c r="C2584" s="2"/>
      <c r="D2584" s="1"/>
      <c r="E2584" s="1"/>
      <c r="F2584" s="1"/>
      <c r="G2584" s="1"/>
      <c r="H2584" s="1"/>
      <c r="I2584" s="1"/>
    </row>
    <row r="2585" spans="1:9">
      <c r="A2585" s="1">
        <v>2583</v>
      </c>
      <c r="B2585" s="4"/>
      <c r="C2585" s="2"/>
      <c r="D2585" s="1"/>
      <c r="E2585" s="1"/>
      <c r="F2585" s="1"/>
      <c r="G2585" s="1"/>
      <c r="H2585" s="1"/>
      <c r="I2585" s="1"/>
    </row>
    <row r="2586" spans="1:9">
      <c r="A2586" s="1">
        <v>2584</v>
      </c>
      <c r="B2586" s="4"/>
      <c r="C2586" s="2"/>
      <c r="D2586" s="1"/>
      <c r="E2586" s="1"/>
      <c r="F2586" s="1"/>
      <c r="G2586" s="1"/>
      <c r="H2586" s="1"/>
      <c r="I2586" s="1"/>
    </row>
    <row r="2587" spans="1:9">
      <c r="A2587" s="1">
        <v>2585</v>
      </c>
      <c r="B2587" s="4"/>
      <c r="C2587" s="2"/>
      <c r="D2587" s="1"/>
      <c r="E2587" s="1"/>
      <c r="F2587" s="1"/>
      <c r="G2587" s="1"/>
      <c r="H2587" s="1"/>
      <c r="I2587" s="1"/>
    </row>
    <row r="2588" spans="1:9">
      <c r="A2588" s="1">
        <v>2586</v>
      </c>
      <c r="B2588" s="4"/>
      <c r="C2588" s="2"/>
      <c r="D2588" s="1"/>
      <c r="E2588" s="1"/>
      <c r="F2588" s="1"/>
      <c r="G2588" s="1"/>
      <c r="H2588" s="1"/>
      <c r="I2588" s="1"/>
    </row>
    <row r="2589" spans="1:9">
      <c r="A2589" s="1">
        <v>2587</v>
      </c>
      <c r="B2589" s="4"/>
      <c r="C2589" s="2"/>
      <c r="D2589" s="1"/>
      <c r="E2589" s="1"/>
      <c r="F2589" s="1"/>
      <c r="G2589" s="1"/>
      <c r="H2589" s="1"/>
      <c r="I2589" s="1"/>
    </row>
    <row r="2590" spans="1:9">
      <c r="A2590" s="1">
        <v>2588</v>
      </c>
      <c r="B2590" s="4"/>
      <c r="C2590" s="2"/>
      <c r="D2590" s="1"/>
      <c r="E2590" s="1"/>
      <c r="F2590" s="1"/>
      <c r="G2590" s="1"/>
      <c r="H2590" s="1"/>
      <c r="I2590" s="1"/>
    </row>
    <row r="2591" spans="1:9">
      <c r="A2591" s="1">
        <v>2589</v>
      </c>
      <c r="B2591" s="4"/>
      <c r="C2591" s="2"/>
      <c r="D2591" s="1"/>
      <c r="E2591" s="1"/>
      <c r="F2591" s="1"/>
      <c r="G2591" s="1"/>
      <c r="H2591" s="1"/>
      <c r="I2591" s="1"/>
    </row>
    <row r="2592" spans="1:9">
      <c r="A2592" s="1">
        <v>2590</v>
      </c>
      <c r="B2592" s="4"/>
      <c r="C2592" s="2"/>
      <c r="D2592" s="1"/>
      <c r="E2592" s="1"/>
      <c r="F2592" s="1"/>
      <c r="G2592" s="1"/>
      <c r="H2592" s="1"/>
      <c r="I2592" s="1"/>
    </row>
    <row r="2593" spans="1:9">
      <c r="A2593" s="1">
        <v>2591</v>
      </c>
      <c r="B2593" s="4"/>
      <c r="C2593" s="2"/>
      <c r="D2593" s="1"/>
      <c r="E2593" s="1"/>
      <c r="F2593" s="1"/>
      <c r="G2593" s="1"/>
      <c r="H2593" s="1"/>
      <c r="I2593" s="1"/>
    </row>
    <row r="2594" spans="1:9">
      <c r="A2594" s="1">
        <v>2592</v>
      </c>
      <c r="B2594" s="4"/>
      <c r="C2594" s="2"/>
      <c r="D2594" s="1"/>
      <c r="E2594" s="1"/>
      <c r="F2594" s="1"/>
      <c r="G2594" s="1"/>
      <c r="H2594" s="1"/>
      <c r="I2594" s="1"/>
    </row>
    <row r="2595" spans="1:9">
      <c r="A2595" s="1">
        <v>2593</v>
      </c>
      <c r="B2595" s="4"/>
      <c r="C2595" s="2"/>
      <c r="D2595" s="1"/>
      <c r="E2595" s="1"/>
      <c r="F2595" s="1"/>
      <c r="G2595" s="1"/>
      <c r="H2595" s="1"/>
      <c r="I2595" s="1"/>
    </row>
    <row r="2596" spans="1:9">
      <c r="A2596" s="1">
        <v>2594</v>
      </c>
      <c r="B2596" s="4"/>
      <c r="C2596" s="2"/>
      <c r="D2596" s="1"/>
      <c r="E2596" s="1"/>
      <c r="F2596" s="1"/>
      <c r="G2596" s="1"/>
      <c r="H2596" s="1"/>
      <c r="I2596" s="1"/>
    </row>
    <row r="2597" spans="1:9">
      <c r="A2597" s="1">
        <v>2595</v>
      </c>
      <c r="B2597" s="4"/>
      <c r="C2597" s="2"/>
      <c r="D2597" s="1"/>
      <c r="E2597" s="1"/>
      <c r="F2597" s="1"/>
      <c r="G2597" s="1"/>
      <c r="H2597" s="1"/>
      <c r="I2597" s="1"/>
    </row>
    <row r="2598" spans="1:9">
      <c r="A2598" s="1">
        <v>2596</v>
      </c>
      <c r="B2598" s="4"/>
      <c r="C2598" s="2"/>
      <c r="D2598" s="1"/>
      <c r="E2598" s="1"/>
      <c r="F2598" s="1"/>
      <c r="G2598" s="1"/>
      <c r="H2598" s="1"/>
      <c r="I2598" s="1"/>
    </row>
    <row r="2599" spans="1:9">
      <c r="A2599" s="1">
        <v>2597</v>
      </c>
      <c r="B2599" s="4"/>
      <c r="C2599" s="2"/>
      <c r="D2599" s="1"/>
      <c r="E2599" s="1"/>
      <c r="F2599" s="1"/>
      <c r="G2599" s="1"/>
      <c r="H2599" s="1"/>
      <c r="I2599" s="1"/>
    </row>
    <row r="2600" spans="1:9">
      <c r="A2600" s="1">
        <v>2598</v>
      </c>
      <c r="B2600" s="4"/>
      <c r="C2600" s="2"/>
      <c r="D2600" s="1"/>
      <c r="E2600" s="1"/>
      <c r="F2600" s="1"/>
      <c r="G2600" s="1"/>
      <c r="H2600" s="1"/>
      <c r="I2600" s="1"/>
    </row>
    <row r="2601" spans="1:9">
      <c r="A2601" s="1">
        <v>2599</v>
      </c>
      <c r="B2601" s="4"/>
      <c r="C2601" s="2"/>
      <c r="D2601" s="1"/>
      <c r="E2601" s="1"/>
      <c r="F2601" s="1"/>
      <c r="G2601" s="1"/>
      <c r="H2601" s="1"/>
      <c r="I2601" s="1"/>
    </row>
    <row r="2602" spans="1:9">
      <c r="A2602" s="1">
        <v>2600</v>
      </c>
      <c r="B2602" s="4"/>
      <c r="C2602" s="2"/>
      <c r="D2602" s="1"/>
      <c r="E2602" s="1"/>
      <c r="F2602" s="1"/>
      <c r="G2602" s="1"/>
      <c r="H2602" s="1"/>
      <c r="I2602" s="1"/>
    </row>
    <row r="2603" spans="1:9">
      <c r="A2603" s="1">
        <v>2601</v>
      </c>
      <c r="B2603" s="4"/>
      <c r="C2603" s="2"/>
      <c r="D2603" s="1"/>
      <c r="E2603" s="1"/>
      <c r="F2603" s="1"/>
      <c r="G2603" s="1"/>
      <c r="H2603" s="1"/>
      <c r="I2603" s="1"/>
    </row>
    <row r="2604" spans="1:9">
      <c r="A2604" s="1">
        <v>2602</v>
      </c>
      <c r="B2604" s="4"/>
      <c r="C2604" s="2"/>
      <c r="D2604" s="1"/>
      <c r="E2604" s="1"/>
      <c r="F2604" s="1"/>
      <c r="G2604" s="1"/>
      <c r="H2604" s="1"/>
      <c r="I2604" s="1"/>
    </row>
    <row r="2605" spans="1:9">
      <c r="A2605" s="1">
        <v>2603</v>
      </c>
      <c r="B2605" s="4"/>
      <c r="C2605" s="2"/>
      <c r="D2605" s="1"/>
      <c r="E2605" s="1"/>
      <c r="F2605" s="1"/>
      <c r="G2605" s="1"/>
      <c r="H2605" s="1"/>
      <c r="I2605" s="1"/>
    </row>
    <row r="2606" spans="1:9">
      <c r="A2606" s="1">
        <v>2604</v>
      </c>
      <c r="B2606" s="4"/>
      <c r="C2606" s="2"/>
      <c r="D2606" s="1"/>
      <c r="E2606" s="1"/>
      <c r="F2606" s="1"/>
      <c r="G2606" s="1"/>
      <c r="H2606" s="1"/>
      <c r="I2606" s="1"/>
    </row>
    <row r="2607" spans="1:9">
      <c r="A2607" s="1">
        <v>2605</v>
      </c>
      <c r="B2607" s="4"/>
      <c r="C2607" s="2"/>
      <c r="D2607" s="1"/>
      <c r="E2607" s="1"/>
      <c r="F2607" s="1"/>
      <c r="G2607" s="1"/>
      <c r="H2607" s="1"/>
      <c r="I2607" s="1"/>
    </row>
    <row r="2608" spans="1:9">
      <c r="A2608" s="1">
        <v>2606</v>
      </c>
      <c r="B2608" s="4"/>
      <c r="C2608" s="2"/>
      <c r="D2608" s="1"/>
      <c r="E2608" s="1"/>
      <c r="F2608" s="1"/>
      <c r="G2608" s="1"/>
      <c r="H2608" s="1"/>
      <c r="I2608" s="1"/>
    </row>
    <row r="2609" spans="1:9">
      <c r="A2609" s="1">
        <v>2607</v>
      </c>
      <c r="B2609" s="4"/>
      <c r="C2609" s="2"/>
      <c r="D2609" s="1"/>
      <c r="E2609" s="1"/>
      <c r="F2609" s="1"/>
      <c r="G2609" s="1"/>
      <c r="H2609" s="1"/>
      <c r="I2609" s="1"/>
    </row>
    <row r="2610" spans="1:9">
      <c r="A2610" s="1">
        <v>2608</v>
      </c>
      <c r="B2610" s="4"/>
      <c r="C2610" s="2"/>
      <c r="D2610" s="1"/>
      <c r="E2610" s="1"/>
      <c r="F2610" s="1"/>
      <c r="G2610" s="1"/>
      <c r="H2610" s="1"/>
      <c r="I2610" s="1"/>
    </row>
    <row r="2611" spans="1:9">
      <c r="A2611" s="1">
        <v>2609</v>
      </c>
      <c r="B2611" s="4"/>
      <c r="C2611" s="2"/>
      <c r="D2611" s="1"/>
      <c r="E2611" s="1"/>
      <c r="F2611" s="1"/>
      <c r="G2611" s="1"/>
      <c r="H2611" s="1"/>
      <c r="I2611" s="1"/>
    </row>
    <row r="2612" spans="1:9">
      <c r="A2612" s="1">
        <v>2610</v>
      </c>
      <c r="B2612" s="4"/>
      <c r="C2612" s="2"/>
      <c r="D2612" s="1"/>
      <c r="E2612" s="1"/>
      <c r="F2612" s="1"/>
      <c r="G2612" s="1"/>
      <c r="H2612" s="1"/>
      <c r="I2612" s="1"/>
    </row>
    <row r="2613" spans="1:9">
      <c r="A2613" s="1">
        <v>2611</v>
      </c>
      <c r="B2613" s="4"/>
      <c r="C2613" s="2"/>
      <c r="D2613" s="1"/>
      <c r="E2613" s="1"/>
      <c r="F2613" s="1"/>
      <c r="G2613" s="1"/>
      <c r="H2613" s="1"/>
      <c r="I2613" s="1"/>
    </row>
    <row r="2614" spans="1:9">
      <c r="A2614" s="1">
        <v>2612</v>
      </c>
      <c r="B2614" s="4"/>
      <c r="C2614" s="2"/>
      <c r="D2614" s="1"/>
      <c r="E2614" s="1"/>
      <c r="F2614" s="1"/>
      <c r="G2614" s="1"/>
      <c r="H2614" s="1"/>
      <c r="I2614" s="1"/>
    </row>
    <row r="2615" spans="1:9">
      <c r="A2615" s="1">
        <v>2613</v>
      </c>
      <c r="B2615" s="4"/>
      <c r="C2615" s="2"/>
      <c r="D2615" s="1"/>
      <c r="E2615" s="1"/>
      <c r="F2615" s="1"/>
      <c r="G2615" s="1"/>
      <c r="H2615" s="1"/>
      <c r="I2615" s="1"/>
    </row>
    <row r="2616" spans="1:9">
      <c r="A2616" s="1">
        <v>2614</v>
      </c>
      <c r="B2616" s="4"/>
      <c r="C2616" s="2"/>
      <c r="D2616" s="1"/>
      <c r="E2616" s="1"/>
      <c r="F2616" s="1"/>
      <c r="G2616" s="1"/>
      <c r="H2616" s="1"/>
      <c r="I2616" s="1"/>
    </row>
    <row r="2617" spans="1:9">
      <c r="A2617" s="1">
        <v>2615</v>
      </c>
      <c r="B2617" s="4"/>
      <c r="C2617" s="2"/>
      <c r="D2617" s="1"/>
      <c r="E2617" s="1"/>
      <c r="F2617" s="1"/>
      <c r="G2617" s="1"/>
      <c r="H2617" s="1"/>
      <c r="I2617" s="1"/>
    </row>
    <row r="2618" spans="1:9">
      <c r="A2618" s="1">
        <v>2616</v>
      </c>
      <c r="B2618" s="4"/>
      <c r="C2618" s="2"/>
      <c r="D2618" s="1"/>
      <c r="E2618" s="1"/>
      <c r="F2618" s="1"/>
      <c r="G2618" s="1"/>
      <c r="H2618" s="1"/>
      <c r="I2618" s="1"/>
    </row>
    <row r="2619" spans="1:9">
      <c r="A2619" s="1">
        <v>2617</v>
      </c>
      <c r="B2619" s="4"/>
      <c r="C2619" s="2"/>
      <c r="D2619" s="1"/>
      <c r="E2619" s="1"/>
      <c r="F2619" s="1"/>
      <c r="G2619" s="1"/>
      <c r="H2619" s="1"/>
      <c r="I2619" s="1"/>
    </row>
    <row r="2620" spans="1:9">
      <c r="A2620" s="1">
        <v>2618</v>
      </c>
      <c r="B2620" s="4"/>
      <c r="C2620" s="2"/>
      <c r="D2620" s="1"/>
      <c r="E2620" s="1"/>
      <c r="F2620" s="1"/>
      <c r="G2620" s="1"/>
      <c r="H2620" s="1"/>
      <c r="I2620" s="1"/>
    </row>
    <row r="2621" spans="1:9">
      <c r="A2621" s="1">
        <v>2619</v>
      </c>
      <c r="B2621" s="4"/>
      <c r="C2621" s="2"/>
      <c r="D2621" s="1"/>
      <c r="E2621" s="1"/>
      <c r="F2621" s="1"/>
      <c r="G2621" s="1"/>
      <c r="H2621" s="1"/>
      <c r="I2621" s="1"/>
    </row>
    <row r="2622" spans="1:9">
      <c r="A2622" s="1">
        <v>2620</v>
      </c>
      <c r="B2622" s="4"/>
      <c r="C2622" s="2"/>
      <c r="D2622" s="1"/>
      <c r="E2622" s="1"/>
      <c r="F2622" s="1"/>
      <c r="G2622" s="1"/>
      <c r="H2622" s="1"/>
      <c r="I2622" s="1"/>
    </row>
    <row r="2623" spans="1:9">
      <c r="A2623" s="1">
        <v>2621</v>
      </c>
      <c r="B2623" s="4"/>
      <c r="C2623" s="2"/>
      <c r="D2623" s="1"/>
      <c r="E2623" s="1"/>
      <c r="F2623" s="1"/>
      <c r="G2623" s="1"/>
      <c r="H2623" s="1"/>
      <c r="I2623" s="1"/>
    </row>
    <row r="2624" spans="1:9">
      <c r="A2624" s="1">
        <v>2622</v>
      </c>
      <c r="B2624" s="4"/>
      <c r="C2624" s="2"/>
      <c r="D2624" s="1"/>
      <c r="E2624" s="1"/>
      <c r="F2624" s="1"/>
      <c r="G2624" s="1"/>
      <c r="H2624" s="1"/>
      <c r="I2624" s="1"/>
    </row>
    <row r="2625" spans="1:9">
      <c r="A2625" s="1">
        <v>2623</v>
      </c>
      <c r="B2625" s="4"/>
      <c r="C2625" s="2"/>
      <c r="D2625" s="1"/>
      <c r="E2625" s="1"/>
      <c r="F2625" s="1"/>
      <c r="G2625" s="1"/>
      <c r="H2625" s="1"/>
      <c r="I2625" s="1"/>
    </row>
    <row r="2626" spans="1:9">
      <c r="A2626" s="1">
        <v>2624</v>
      </c>
      <c r="B2626" s="4"/>
      <c r="C2626" s="2"/>
      <c r="D2626" s="1"/>
      <c r="E2626" s="1"/>
      <c r="F2626" s="1"/>
      <c r="G2626" s="1"/>
      <c r="H2626" s="1"/>
      <c r="I2626" s="1"/>
    </row>
    <row r="2627" spans="1:9">
      <c r="A2627" s="1">
        <v>2625</v>
      </c>
      <c r="B2627" s="4"/>
      <c r="C2627" s="2"/>
      <c r="D2627" s="1"/>
      <c r="E2627" s="1"/>
      <c r="F2627" s="1"/>
      <c r="G2627" s="1"/>
      <c r="H2627" s="1"/>
      <c r="I2627" s="1"/>
    </row>
    <row r="2628" spans="1:9">
      <c r="A2628" s="1">
        <v>2626</v>
      </c>
      <c r="B2628" s="4"/>
      <c r="C2628" s="2"/>
      <c r="D2628" s="1"/>
      <c r="E2628" s="1"/>
      <c r="F2628" s="1"/>
      <c r="G2628" s="1"/>
      <c r="H2628" s="1"/>
      <c r="I2628" s="1"/>
    </row>
    <row r="2629" spans="1:9">
      <c r="A2629" s="1">
        <v>2627</v>
      </c>
      <c r="B2629" s="4"/>
      <c r="C2629" s="2"/>
      <c r="D2629" s="1"/>
      <c r="E2629" s="1"/>
      <c r="F2629" s="1"/>
      <c r="G2629" s="1"/>
      <c r="H2629" s="1"/>
      <c r="I2629" s="1"/>
    </row>
    <row r="2630" spans="1:9">
      <c r="A2630" s="1">
        <v>2628</v>
      </c>
      <c r="B2630" s="4"/>
      <c r="C2630" s="2"/>
      <c r="D2630" s="1"/>
      <c r="E2630" s="1"/>
      <c r="F2630" s="1"/>
      <c r="G2630" s="1"/>
      <c r="H2630" s="1"/>
      <c r="I2630" s="1"/>
    </row>
    <row r="2631" spans="1:9">
      <c r="A2631" s="1">
        <v>2629</v>
      </c>
      <c r="B2631" s="4"/>
      <c r="C2631" s="2"/>
      <c r="D2631" s="1"/>
      <c r="E2631" s="1"/>
      <c r="F2631" s="1"/>
      <c r="G2631" s="1"/>
      <c r="H2631" s="1"/>
      <c r="I2631" s="1"/>
    </row>
    <row r="2632" spans="1:9">
      <c r="A2632" s="1">
        <v>2630</v>
      </c>
      <c r="B2632" s="4"/>
      <c r="C2632" s="2"/>
      <c r="D2632" s="1"/>
      <c r="E2632" s="1"/>
      <c r="F2632" s="1"/>
      <c r="G2632" s="1"/>
      <c r="H2632" s="1"/>
      <c r="I2632" s="1"/>
    </row>
    <row r="2633" spans="1:9">
      <c r="A2633" s="1">
        <v>2631</v>
      </c>
      <c r="B2633" s="4"/>
      <c r="C2633" s="2"/>
      <c r="D2633" s="1"/>
      <c r="E2633" s="1"/>
      <c r="F2633" s="1"/>
      <c r="G2633" s="1"/>
      <c r="H2633" s="1"/>
      <c r="I2633" s="1"/>
    </row>
    <row r="2634" spans="1:9">
      <c r="A2634" s="1">
        <v>2632</v>
      </c>
      <c r="B2634" s="4"/>
      <c r="C2634" s="2"/>
      <c r="D2634" s="1"/>
      <c r="E2634" s="1"/>
      <c r="F2634" s="1"/>
      <c r="G2634" s="1"/>
      <c r="H2634" s="1"/>
      <c r="I2634" s="1"/>
    </row>
    <row r="2635" spans="1:9">
      <c r="A2635" s="1">
        <v>2633</v>
      </c>
      <c r="B2635" s="4"/>
      <c r="C2635" s="2"/>
      <c r="D2635" s="1"/>
      <c r="E2635" s="1"/>
      <c r="F2635" s="1"/>
      <c r="G2635" s="1"/>
      <c r="H2635" s="1"/>
      <c r="I2635" s="1"/>
    </row>
    <row r="2636" spans="1:9">
      <c r="A2636" s="1">
        <v>2634</v>
      </c>
      <c r="B2636" s="4"/>
      <c r="C2636" s="2"/>
      <c r="D2636" s="1"/>
      <c r="E2636" s="1"/>
      <c r="F2636" s="1"/>
      <c r="G2636" s="1"/>
      <c r="H2636" s="1"/>
      <c r="I2636" s="1"/>
    </row>
    <row r="2637" spans="1:9">
      <c r="A2637" s="1">
        <v>2635</v>
      </c>
      <c r="B2637" s="4"/>
      <c r="C2637" s="2"/>
      <c r="D2637" s="1"/>
      <c r="E2637" s="1"/>
      <c r="F2637" s="1"/>
      <c r="G2637" s="1"/>
      <c r="H2637" s="1"/>
      <c r="I2637" s="1"/>
    </row>
    <row r="2638" spans="1:9">
      <c r="A2638" s="1">
        <v>2636</v>
      </c>
      <c r="B2638" s="4"/>
      <c r="C2638" s="2"/>
      <c r="D2638" s="1"/>
      <c r="E2638" s="1"/>
      <c r="F2638" s="1"/>
      <c r="G2638" s="1"/>
      <c r="H2638" s="1"/>
      <c r="I2638" s="1"/>
    </row>
    <row r="2639" spans="1:9">
      <c r="A2639" s="1">
        <v>2637</v>
      </c>
      <c r="B2639" s="4"/>
      <c r="C2639" s="2"/>
      <c r="D2639" s="1"/>
      <c r="E2639" s="1"/>
      <c r="F2639" s="1"/>
      <c r="G2639" s="1"/>
      <c r="H2639" s="1"/>
      <c r="I2639" s="1"/>
    </row>
    <row r="2640" spans="1:9">
      <c r="A2640" s="1">
        <v>2638</v>
      </c>
      <c r="B2640" s="4"/>
      <c r="C2640" s="2"/>
      <c r="D2640" s="1"/>
      <c r="E2640" s="1"/>
      <c r="F2640" s="1"/>
      <c r="G2640" s="1"/>
      <c r="H2640" s="1"/>
      <c r="I2640" s="1"/>
    </row>
    <row r="2641" spans="1:9">
      <c r="A2641" s="1">
        <v>2639</v>
      </c>
      <c r="B2641" s="4"/>
      <c r="C2641" s="2"/>
      <c r="D2641" s="1"/>
      <c r="E2641" s="1"/>
      <c r="F2641" s="1"/>
      <c r="G2641" s="1"/>
      <c r="H2641" s="1"/>
      <c r="I2641" s="1"/>
    </row>
    <row r="2642" spans="1:9">
      <c r="A2642" s="1">
        <v>2640</v>
      </c>
      <c r="B2642" s="4"/>
      <c r="C2642" s="2"/>
      <c r="D2642" s="1"/>
      <c r="E2642" s="1"/>
      <c r="F2642" s="1"/>
      <c r="G2642" s="1"/>
      <c r="H2642" s="1"/>
      <c r="I2642" s="1"/>
    </row>
    <row r="2643" spans="1:9">
      <c r="A2643" s="1">
        <v>2641</v>
      </c>
      <c r="B2643" s="4"/>
      <c r="C2643" s="2"/>
      <c r="D2643" s="1"/>
      <c r="E2643" s="1"/>
      <c r="F2643" s="1"/>
      <c r="G2643" s="1"/>
      <c r="H2643" s="1"/>
      <c r="I2643" s="1"/>
    </row>
    <row r="2644" spans="1:9">
      <c r="A2644" s="1">
        <v>2642</v>
      </c>
      <c r="B2644" s="4"/>
      <c r="C2644" s="2"/>
      <c r="D2644" s="1"/>
      <c r="E2644" s="1"/>
      <c r="F2644" s="1"/>
      <c r="G2644" s="1"/>
      <c r="H2644" s="1"/>
      <c r="I2644" s="1"/>
    </row>
    <row r="2645" spans="1:9">
      <c r="A2645" s="1">
        <v>2643</v>
      </c>
      <c r="B2645" s="4"/>
      <c r="C2645" s="2"/>
      <c r="D2645" s="1"/>
      <c r="E2645" s="1"/>
      <c r="F2645" s="1"/>
      <c r="G2645" s="1"/>
      <c r="H2645" s="1"/>
      <c r="I2645" s="1"/>
    </row>
    <row r="2646" spans="1:9">
      <c r="A2646" s="1">
        <v>2644</v>
      </c>
      <c r="B2646" s="4"/>
      <c r="C2646" s="2"/>
      <c r="D2646" s="1"/>
      <c r="E2646" s="1"/>
      <c r="F2646" s="1"/>
      <c r="G2646" s="1"/>
      <c r="H2646" s="1"/>
      <c r="I2646" s="1"/>
    </row>
    <row r="2647" spans="1:9">
      <c r="A2647" s="1">
        <v>2645</v>
      </c>
      <c r="B2647" s="4"/>
      <c r="C2647" s="2"/>
      <c r="D2647" s="1"/>
      <c r="E2647" s="1"/>
      <c r="F2647" s="1"/>
      <c r="G2647" s="1"/>
      <c r="H2647" s="1"/>
      <c r="I2647" s="1"/>
    </row>
    <row r="2648" spans="1:9">
      <c r="A2648" s="1">
        <v>2646</v>
      </c>
      <c r="B2648" s="4"/>
      <c r="C2648" s="2"/>
      <c r="D2648" s="1"/>
      <c r="E2648" s="1"/>
      <c r="F2648" s="1"/>
      <c r="G2648" s="1"/>
      <c r="H2648" s="1"/>
      <c r="I2648" s="1"/>
    </row>
    <row r="2649" spans="1:9">
      <c r="A2649" s="1">
        <v>2647</v>
      </c>
      <c r="B2649" s="4"/>
      <c r="C2649" s="2"/>
      <c r="D2649" s="1"/>
      <c r="E2649" s="1"/>
      <c r="F2649" s="1"/>
      <c r="G2649" s="1"/>
      <c r="H2649" s="1"/>
      <c r="I2649" s="1"/>
    </row>
    <row r="2650" spans="1:9">
      <c r="A2650" s="1">
        <v>2648</v>
      </c>
      <c r="B2650" s="4"/>
      <c r="C2650" s="2"/>
      <c r="D2650" s="1"/>
      <c r="E2650" s="1"/>
      <c r="F2650" s="1"/>
      <c r="G2650" s="1"/>
      <c r="H2650" s="1"/>
      <c r="I2650" s="1"/>
    </row>
    <row r="2651" spans="1:9">
      <c r="A2651" s="1">
        <v>2649</v>
      </c>
      <c r="B2651" s="4"/>
      <c r="C2651" s="2"/>
      <c r="D2651" s="1"/>
      <c r="E2651" s="1"/>
      <c r="F2651" s="1"/>
      <c r="G2651" s="1"/>
      <c r="H2651" s="1"/>
      <c r="I2651" s="1"/>
    </row>
    <row r="2652" spans="1:9">
      <c r="A2652" s="1">
        <v>2650</v>
      </c>
      <c r="B2652" s="4"/>
      <c r="C2652" s="2"/>
      <c r="D2652" s="1"/>
      <c r="E2652" s="1"/>
      <c r="F2652" s="1"/>
      <c r="G2652" s="1"/>
      <c r="H2652" s="1"/>
      <c r="I2652" s="1"/>
    </row>
    <row r="2653" spans="1:9">
      <c r="A2653" s="1">
        <v>2651</v>
      </c>
      <c r="B2653" s="4"/>
      <c r="C2653" s="2"/>
      <c r="D2653" s="1"/>
      <c r="E2653" s="1"/>
      <c r="F2653" s="1"/>
      <c r="G2653" s="1"/>
      <c r="H2653" s="1"/>
      <c r="I2653" s="1"/>
    </row>
    <row r="2654" spans="1:9">
      <c r="A2654" s="1">
        <v>2652</v>
      </c>
      <c r="B2654" s="4"/>
      <c r="C2654" s="2"/>
      <c r="D2654" s="1"/>
      <c r="E2654" s="1"/>
      <c r="F2654" s="1"/>
      <c r="G2654" s="1"/>
      <c r="H2654" s="1"/>
      <c r="I2654" s="1"/>
    </row>
    <row r="2655" spans="1:9">
      <c r="A2655" s="1">
        <v>2653</v>
      </c>
      <c r="B2655" s="4"/>
      <c r="C2655" s="2"/>
      <c r="D2655" s="1"/>
      <c r="E2655" s="1"/>
      <c r="F2655" s="1"/>
      <c r="G2655" s="1"/>
      <c r="H2655" s="1"/>
      <c r="I2655" s="1"/>
    </row>
    <row r="2656" spans="1:9">
      <c r="A2656" s="1">
        <v>2654</v>
      </c>
      <c r="B2656" s="4"/>
      <c r="C2656" s="2"/>
      <c r="D2656" s="1"/>
      <c r="E2656" s="1"/>
      <c r="F2656" s="1"/>
      <c r="G2656" s="1"/>
      <c r="H2656" s="1"/>
      <c r="I2656" s="1"/>
    </row>
    <row r="2657" spans="1:9">
      <c r="A2657" s="1">
        <v>2655</v>
      </c>
      <c r="B2657" s="4"/>
      <c r="C2657" s="2"/>
      <c r="D2657" s="1"/>
      <c r="E2657" s="1"/>
      <c r="F2657" s="1"/>
      <c r="G2657" s="1"/>
      <c r="H2657" s="1"/>
      <c r="I2657" s="1"/>
    </row>
    <row r="2658" spans="1:9">
      <c r="A2658" s="1">
        <v>2656</v>
      </c>
      <c r="B2658" s="4"/>
      <c r="C2658" s="2"/>
      <c r="D2658" s="1"/>
      <c r="E2658" s="1"/>
      <c r="F2658" s="1"/>
      <c r="G2658" s="1"/>
      <c r="H2658" s="1"/>
      <c r="I2658" s="1"/>
    </row>
    <row r="2659" spans="1:9">
      <c r="A2659" s="1">
        <v>2657</v>
      </c>
      <c r="B2659" s="4"/>
      <c r="C2659" s="2"/>
      <c r="D2659" s="1"/>
      <c r="E2659" s="1"/>
      <c r="F2659" s="1"/>
      <c r="G2659" s="1"/>
      <c r="H2659" s="1"/>
      <c r="I2659" s="1"/>
    </row>
    <row r="2660" spans="1:9">
      <c r="A2660" s="1">
        <v>2658</v>
      </c>
      <c r="B2660" s="4"/>
      <c r="C2660" s="2"/>
      <c r="D2660" s="1"/>
      <c r="E2660" s="1"/>
      <c r="F2660" s="1"/>
      <c r="G2660" s="1"/>
      <c r="H2660" s="1"/>
      <c r="I2660" s="1"/>
    </row>
    <row r="2661" spans="1:9">
      <c r="A2661" s="1">
        <v>2659</v>
      </c>
      <c r="B2661" s="4"/>
      <c r="C2661" s="2"/>
      <c r="D2661" s="1"/>
      <c r="E2661" s="1"/>
      <c r="F2661" s="1"/>
      <c r="G2661" s="1"/>
      <c r="H2661" s="1"/>
      <c r="I2661" s="1"/>
    </row>
    <row r="2662" spans="1:9">
      <c r="A2662" s="1">
        <v>2660</v>
      </c>
      <c r="B2662" s="4"/>
      <c r="C2662" s="2"/>
      <c r="D2662" s="1"/>
      <c r="E2662" s="1"/>
      <c r="F2662" s="1"/>
      <c r="G2662" s="1"/>
      <c r="H2662" s="1"/>
      <c r="I2662" s="1"/>
    </row>
    <row r="2663" spans="1:9">
      <c r="A2663" s="1">
        <v>2661</v>
      </c>
      <c r="B2663" s="4"/>
      <c r="C2663" s="2"/>
      <c r="D2663" s="1"/>
      <c r="E2663" s="1"/>
      <c r="F2663" s="1"/>
      <c r="G2663" s="1"/>
      <c r="H2663" s="1"/>
      <c r="I2663" s="1"/>
    </row>
    <row r="2664" spans="1:9">
      <c r="A2664" s="1">
        <v>2662</v>
      </c>
      <c r="B2664" s="4"/>
      <c r="C2664" s="2"/>
      <c r="D2664" s="1"/>
      <c r="E2664" s="1"/>
      <c r="F2664" s="1"/>
      <c r="G2664" s="1"/>
      <c r="H2664" s="1"/>
      <c r="I2664" s="1"/>
    </row>
    <row r="2665" spans="1:9">
      <c r="A2665" s="1">
        <v>2663</v>
      </c>
      <c r="B2665" s="4"/>
      <c r="C2665" s="2"/>
      <c r="D2665" s="1"/>
      <c r="E2665" s="1"/>
      <c r="F2665" s="1"/>
      <c r="G2665" s="1"/>
      <c r="H2665" s="1"/>
      <c r="I2665" s="1"/>
    </row>
    <row r="2666" spans="1:9">
      <c r="A2666" s="1">
        <v>2664</v>
      </c>
      <c r="B2666" s="4"/>
      <c r="C2666" s="2"/>
      <c r="D2666" s="1"/>
      <c r="E2666" s="1"/>
      <c r="F2666" s="1"/>
      <c r="G2666" s="1"/>
      <c r="H2666" s="1"/>
      <c r="I2666" s="1"/>
    </row>
    <row r="2667" spans="1:9">
      <c r="A2667" s="1">
        <v>2665</v>
      </c>
      <c r="B2667" s="4"/>
      <c r="C2667" s="2"/>
      <c r="D2667" s="1"/>
      <c r="E2667" s="1"/>
      <c r="F2667" s="1"/>
      <c r="G2667" s="1"/>
      <c r="H2667" s="1"/>
      <c r="I2667" s="1"/>
    </row>
    <row r="2668" spans="1:9">
      <c r="A2668" s="1">
        <v>2666</v>
      </c>
      <c r="B2668" s="4"/>
      <c r="C2668" s="2"/>
      <c r="D2668" s="1"/>
      <c r="E2668" s="1"/>
      <c r="F2668" s="1"/>
      <c r="G2668" s="1"/>
      <c r="H2668" s="1"/>
      <c r="I2668" s="1"/>
    </row>
    <row r="2669" spans="1:9">
      <c r="A2669" s="1">
        <v>2667</v>
      </c>
      <c r="B2669" s="4"/>
      <c r="C2669" s="2"/>
      <c r="D2669" s="1"/>
      <c r="E2669" s="1"/>
      <c r="F2669" s="1"/>
      <c r="G2669" s="1"/>
      <c r="H2669" s="1"/>
      <c r="I2669" s="1"/>
    </row>
    <row r="2670" spans="1:9">
      <c r="A2670" s="1">
        <v>2668</v>
      </c>
      <c r="B2670" s="4"/>
      <c r="C2670" s="2"/>
      <c r="D2670" s="1"/>
      <c r="E2670" s="1"/>
      <c r="F2670" s="1"/>
      <c r="G2670" s="1"/>
      <c r="H2670" s="1"/>
      <c r="I2670" s="1"/>
    </row>
    <row r="2671" spans="1:9">
      <c r="A2671" s="1">
        <v>2669</v>
      </c>
      <c r="B2671" s="4"/>
      <c r="C2671" s="2"/>
      <c r="D2671" s="1"/>
      <c r="E2671" s="1"/>
      <c r="F2671" s="1"/>
      <c r="G2671" s="1"/>
      <c r="H2671" s="1"/>
      <c r="I2671" s="1"/>
    </row>
    <row r="2672" spans="1:9">
      <c r="A2672" s="1">
        <v>2670</v>
      </c>
      <c r="B2672" s="4"/>
      <c r="C2672" s="2"/>
      <c r="D2672" s="1"/>
      <c r="E2672" s="1"/>
      <c r="F2672" s="1"/>
      <c r="G2672" s="1"/>
      <c r="H2672" s="1"/>
      <c r="I2672" s="1"/>
    </row>
    <row r="2673" spans="1:9">
      <c r="A2673" s="1">
        <v>2671</v>
      </c>
      <c r="B2673" s="4"/>
      <c r="C2673" s="2"/>
      <c r="D2673" s="1"/>
      <c r="E2673" s="1"/>
      <c r="F2673" s="1"/>
      <c r="G2673" s="1"/>
      <c r="H2673" s="1"/>
      <c r="I2673" s="1"/>
    </row>
    <row r="2674" spans="1:9">
      <c r="A2674" s="1">
        <v>2672</v>
      </c>
      <c r="B2674" s="4"/>
      <c r="C2674" s="2"/>
      <c r="D2674" s="1"/>
      <c r="E2674" s="1"/>
      <c r="F2674" s="1"/>
      <c r="G2674" s="1"/>
      <c r="H2674" s="1"/>
      <c r="I2674" s="1"/>
    </row>
    <row r="2675" spans="1:9">
      <c r="A2675" s="1">
        <v>2673</v>
      </c>
      <c r="B2675" s="4"/>
      <c r="C2675" s="2"/>
      <c r="D2675" s="1"/>
      <c r="E2675" s="1"/>
      <c r="F2675" s="1"/>
      <c r="G2675" s="1"/>
      <c r="H2675" s="1"/>
      <c r="I2675" s="1"/>
    </row>
    <row r="2676" spans="1:9">
      <c r="A2676" s="1">
        <v>2674</v>
      </c>
      <c r="B2676" s="4"/>
      <c r="C2676" s="2"/>
      <c r="D2676" s="1"/>
      <c r="E2676" s="1"/>
      <c r="F2676" s="1"/>
      <c r="G2676" s="1"/>
      <c r="H2676" s="1"/>
      <c r="I2676" s="1"/>
    </row>
    <row r="2677" spans="1:9">
      <c r="A2677" s="1">
        <v>2675</v>
      </c>
      <c r="B2677" s="4"/>
      <c r="C2677" s="2"/>
      <c r="D2677" s="1"/>
      <c r="E2677" s="1"/>
      <c r="F2677" s="1"/>
      <c r="G2677" s="1"/>
      <c r="H2677" s="1"/>
      <c r="I2677" s="1"/>
    </row>
    <row r="2678" spans="1:9">
      <c r="A2678" s="1">
        <v>2676</v>
      </c>
      <c r="B2678" s="4"/>
      <c r="C2678" s="2"/>
      <c r="D2678" s="1"/>
      <c r="E2678" s="1"/>
      <c r="F2678" s="1"/>
      <c r="G2678" s="1"/>
      <c r="H2678" s="1"/>
      <c r="I2678" s="1"/>
    </row>
    <row r="2679" spans="1:9">
      <c r="A2679" s="1">
        <v>2677</v>
      </c>
      <c r="B2679" s="4"/>
      <c r="C2679" s="2"/>
      <c r="D2679" s="1"/>
      <c r="E2679" s="1"/>
      <c r="F2679" s="1"/>
      <c r="G2679" s="1"/>
      <c r="H2679" s="1"/>
      <c r="I2679" s="1"/>
    </row>
    <row r="2680" spans="1:9">
      <c r="A2680" s="1">
        <v>2678</v>
      </c>
      <c r="B2680" s="4"/>
      <c r="C2680" s="2"/>
      <c r="D2680" s="1"/>
      <c r="E2680" s="1"/>
      <c r="F2680" s="1"/>
      <c r="G2680" s="1"/>
      <c r="H2680" s="1"/>
      <c r="I2680" s="1"/>
    </row>
    <row r="2681" spans="1:9">
      <c r="A2681" s="1">
        <v>2679</v>
      </c>
      <c r="B2681" s="4"/>
      <c r="C2681" s="2"/>
      <c r="D2681" s="1"/>
      <c r="E2681" s="1"/>
      <c r="F2681" s="1"/>
      <c r="G2681" s="1"/>
      <c r="H2681" s="1"/>
      <c r="I2681" s="1"/>
    </row>
    <row r="2682" spans="1:9">
      <c r="A2682" s="1">
        <v>2680</v>
      </c>
      <c r="B2682" s="4"/>
      <c r="C2682" s="2"/>
      <c r="D2682" s="1"/>
      <c r="E2682" s="1"/>
      <c r="F2682" s="1"/>
      <c r="G2682" s="1"/>
      <c r="H2682" s="1"/>
      <c r="I2682" s="1"/>
    </row>
    <row r="2683" spans="1:9">
      <c r="A2683" s="1">
        <v>2681</v>
      </c>
      <c r="B2683" s="4"/>
      <c r="C2683" s="2"/>
      <c r="D2683" s="1"/>
      <c r="E2683" s="1"/>
      <c r="F2683" s="1"/>
      <c r="G2683" s="1"/>
      <c r="H2683" s="1"/>
      <c r="I2683" s="1"/>
    </row>
    <row r="2684" spans="1:9">
      <c r="A2684" s="1">
        <v>2682</v>
      </c>
      <c r="B2684" s="4"/>
      <c r="C2684" s="2"/>
      <c r="D2684" s="1"/>
      <c r="E2684" s="1"/>
      <c r="F2684" s="1"/>
      <c r="G2684" s="1"/>
      <c r="H2684" s="1"/>
      <c r="I2684" s="1"/>
    </row>
    <row r="2685" spans="1:9">
      <c r="A2685" s="1">
        <v>2683</v>
      </c>
      <c r="B2685" s="4"/>
      <c r="C2685" s="2"/>
      <c r="D2685" s="1"/>
      <c r="E2685" s="1"/>
      <c r="F2685" s="1"/>
      <c r="G2685" s="1"/>
      <c r="H2685" s="1"/>
      <c r="I2685" s="1"/>
    </row>
    <row r="2686" spans="1:9">
      <c r="A2686" s="1">
        <v>2684</v>
      </c>
      <c r="B2686" s="4"/>
      <c r="C2686" s="2"/>
      <c r="D2686" s="1"/>
      <c r="E2686" s="1"/>
      <c r="F2686" s="1"/>
      <c r="G2686" s="1"/>
      <c r="H2686" s="1"/>
      <c r="I2686" s="1"/>
    </row>
    <row r="2687" spans="1:9">
      <c r="A2687" s="1">
        <v>2685</v>
      </c>
      <c r="B2687" s="4"/>
      <c r="C2687" s="2"/>
      <c r="D2687" s="1"/>
      <c r="E2687" s="1"/>
      <c r="F2687" s="1"/>
      <c r="G2687" s="1"/>
      <c r="H2687" s="1"/>
      <c r="I2687" s="1"/>
    </row>
    <row r="2688" spans="1:9">
      <c r="A2688" s="1">
        <v>2686</v>
      </c>
      <c r="B2688" s="4"/>
      <c r="C2688" s="2"/>
      <c r="D2688" s="1"/>
      <c r="E2688" s="1"/>
      <c r="F2688" s="1"/>
      <c r="G2688" s="1"/>
      <c r="H2688" s="1"/>
      <c r="I2688" s="1"/>
    </row>
    <row r="2689" spans="1:9">
      <c r="A2689" s="1">
        <v>2687</v>
      </c>
      <c r="B2689" s="4"/>
      <c r="C2689" s="2"/>
      <c r="D2689" s="1"/>
      <c r="E2689" s="1"/>
      <c r="F2689" s="1"/>
      <c r="G2689" s="1"/>
      <c r="H2689" s="1"/>
      <c r="I2689" s="1"/>
    </row>
    <row r="2690" spans="1:9">
      <c r="A2690" s="1">
        <v>2688</v>
      </c>
      <c r="B2690" s="4"/>
      <c r="C2690" s="2"/>
      <c r="D2690" s="1"/>
      <c r="E2690" s="1"/>
      <c r="F2690" s="1"/>
      <c r="G2690" s="1"/>
      <c r="H2690" s="1"/>
      <c r="I2690" s="1"/>
    </row>
    <row r="2691" spans="1:9">
      <c r="A2691" s="1">
        <v>2689</v>
      </c>
      <c r="B2691" s="4"/>
      <c r="C2691" s="2"/>
      <c r="D2691" s="1"/>
      <c r="E2691" s="1"/>
      <c r="F2691" s="1"/>
      <c r="G2691" s="1"/>
      <c r="H2691" s="1"/>
      <c r="I2691" s="1"/>
    </row>
    <row r="2692" spans="1:9">
      <c r="A2692" s="1">
        <v>2690</v>
      </c>
      <c r="B2692" s="4"/>
      <c r="C2692" s="2"/>
      <c r="D2692" s="1"/>
      <c r="E2692" s="1"/>
      <c r="F2692" s="1"/>
      <c r="G2692" s="1"/>
      <c r="H2692" s="1"/>
      <c r="I2692" s="1"/>
    </row>
    <row r="2693" spans="1:9">
      <c r="A2693" s="1">
        <v>2691</v>
      </c>
      <c r="B2693" s="4"/>
      <c r="C2693" s="2"/>
      <c r="D2693" s="1"/>
      <c r="E2693" s="1"/>
      <c r="F2693" s="1"/>
      <c r="G2693" s="1"/>
      <c r="H2693" s="1"/>
      <c r="I2693" s="1"/>
    </row>
    <row r="2694" spans="1:9">
      <c r="A2694" s="1">
        <v>2692</v>
      </c>
      <c r="B2694" s="4"/>
      <c r="C2694" s="2"/>
      <c r="D2694" s="1"/>
      <c r="E2694" s="1"/>
      <c r="F2694" s="1"/>
      <c r="G2694" s="1"/>
      <c r="H2694" s="1"/>
      <c r="I2694" s="1"/>
    </row>
    <row r="2695" spans="1:9">
      <c r="A2695" s="1">
        <v>2693</v>
      </c>
      <c r="B2695" s="4"/>
      <c r="C2695" s="2"/>
      <c r="D2695" s="1"/>
      <c r="E2695" s="1"/>
      <c r="F2695" s="1"/>
      <c r="G2695" s="1"/>
      <c r="H2695" s="1"/>
      <c r="I2695" s="1"/>
    </row>
    <row r="2696" spans="1:9">
      <c r="A2696" s="1">
        <v>2694</v>
      </c>
      <c r="B2696" s="4"/>
      <c r="C2696" s="2"/>
      <c r="D2696" s="1"/>
      <c r="E2696" s="1"/>
      <c r="F2696" s="1"/>
      <c r="G2696" s="1"/>
      <c r="H2696" s="1"/>
      <c r="I2696" s="1"/>
    </row>
    <row r="2697" spans="1:9">
      <c r="A2697" s="1">
        <v>2695</v>
      </c>
      <c r="B2697" s="4"/>
      <c r="C2697" s="2"/>
      <c r="D2697" s="1"/>
      <c r="E2697" s="1"/>
      <c r="F2697" s="1"/>
      <c r="G2697" s="1"/>
      <c r="H2697" s="1"/>
      <c r="I2697" s="1"/>
    </row>
    <row r="2698" spans="1:9">
      <c r="A2698" s="1">
        <v>2696</v>
      </c>
      <c r="B2698" s="4"/>
      <c r="C2698" s="2"/>
      <c r="D2698" s="1"/>
      <c r="E2698" s="1"/>
      <c r="F2698" s="1"/>
      <c r="G2698" s="1"/>
      <c r="H2698" s="1"/>
      <c r="I2698" s="1"/>
    </row>
    <row r="2699" spans="1:9">
      <c r="A2699" s="1">
        <v>2697</v>
      </c>
      <c r="B2699" s="4"/>
      <c r="C2699" s="2"/>
      <c r="D2699" s="1"/>
      <c r="E2699" s="1"/>
      <c r="F2699" s="1"/>
      <c r="G2699" s="1"/>
      <c r="H2699" s="1"/>
      <c r="I2699" s="1"/>
    </row>
    <row r="2700" spans="1:9">
      <c r="A2700" s="1">
        <v>2698</v>
      </c>
      <c r="B2700" s="4"/>
      <c r="C2700" s="2"/>
      <c r="D2700" s="1"/>
      <c r="E2700" s="1"/>
      <c r="F2700" s="1"/>
      <c r="G2700" s="1"/>
      <c r="H2700" s="1"/>
      <c r="I2700" s="1"/>
    </row>
    <row r="2701" spans="1:9">
      <c r="A2701" s="1">
        <v>2699</v>
      </c>
      <c r="B2701" s="4"/>
      <c r="C2701" s="2"/>
      <c r="D2701" s="1"/>
      <c r="E2701" s="1"/>
      <c r="F2701" s="1"/>
      <c r="G2701" s="1"/>
      <c r="H2701" s="1"/>
      <c r="I2701" s="1"/>
    </row>
    <row r="2702" spans="1:9">
      <c r="A2702" s="1">
        <v>2700</v>
      </c>
      <c r="B2702" s="4"/>
      <c r="C2702" s="2"/>
      <c r="D2702" s="1"/>
      <c r="E2702" s="1"/>
      <c r="F2702" s="1"/>
      <c r="G2702" s="1"/>
      <c r="H2702" s="1"/>
      <c r="I2702" s="1"/>
    </row>
    <row r="2703" spans="1:9">
      <c r="A2703" s="1">
        <v>2701</v>
      </c>
      <c r="B2703" s="4"/>
      <c r="C2703" s="2"/>
      <c r="D2703" s="1"/>
      <c r="E2703" s="1"/>
      <c r="F2703" s="1"/>
      <c r="G2703" s="1"/>
      <c r="H2703" s="1"/>
      <c r="I2703" s="1"/>
    </row>
    <row r="2704" spans="1:9">
      <c r="A2704" s="1">
        <v>2702</v>
      </c>
      <c r="B2704" s="4"/>
      <c r="C2704" s="2"/>
      <c r="D2704" s="1"/>
      <c r="E2704" s="1"/>
      <c r="F2704" s="1"/>
      <c r="G2704" s="1"/>
      <c r="H2704" s="1"/>
      <c r="I2704" s="1"/>
    </row>
    <row r="2705" spans="1:9">
      <c r="A2705" s="1">
        <v>2703</v>
      </c>
      <c r="B2705" s="4"/>
      <c r="C2705" s="2"/>
      <c r="D2705" s="1"/>
      <c r="E2705" s="1"/>
      <c r="F2705" s="1"/>
      <c r="G2705" s="1"/>
      <c r="H2705" s="1"/>
      <c r="I2705" s="1"/>
    </row>
    <row r="2706" spans="1:9">
      <c r="A2706" s="1">
        <v>2704</v>
      </c>
      <c r="B2706" s="4"/>
      <c r="C2706" s="2"/>
      <c r="D2706" s="1"/>
      <c r="E2706" s="1"/>
      <c r="F2706" s="1"/>
      <c r="G2706" s="1"/>
      <c r="H2706" s="1"/>
      <c r="I2706" s="1"/>
    </row>
    <row r="2707" spans="1:9">
      <c r="A2707" s="1">
        <v>2705</v>
      </c>
      <c r="B2707" s="4"/>
      <c r="C2707" s="2"/>
      <c r="D2707" s="1"/>
      <c r="E2707" s="1"/>
      <c r="F2707" s="1"/>
      <c r="G2707" s="1"/>
      <c r="H2707" s="1"/>
      <c r="I2707" s="1"/>
    </row>
    <row r="2708" spans="1:9">
      <c r="A2708" s="1">
        <v>2706</v>
      </c>
      <c r="B2708" s="4"/>
      <c r="C2708" s="2"/>
      <c r="D2708" s="1"/>
      <c r="E2708" s="1"/>
      <c r="F2708" s="1"/>
      <c r="G2708" s="1"/>
      <c r="H2708" s="1"/>
      <c r="I2708" s="1"/>
    </row>
    <row r="2709" spans="1:9">
      <c r="A2709" s="1">
        <v>2707</v>
      </c>
      <c r="B2709" s="4"/>
      <c r="C2709" s="2"/>
      <c r="D2709" s="1"/>
      <c r="E2709" s="1"/>
      <c r="F2709" s="1"/>
      <c r="G2709" s="1"/>
      <c r="H2709" s="1"/>
      <c r="I2709" s="1"/>
    </row>
    <row r="2710" spans="1:9">
      <c r="A2710" s="1">
        <v>2708</v>
      </c>
      <c r="B2710" s="4"/>
      <c r="C2710" s="2"/>
      <c r="D2710" s="1"/>
      <c r="E2710" s="1"/>
      <c r="F2710" s="1"/>
      <c r="G2710" s="1"/>
      <c r="H2710" s="1"/>
      <c r="I2710" s="1"/>
    </row>
    <row r="2711" spans="1:9">
      <c r="A2711" s="1">
        <v>2709</v>
      </c>
      <c r="B2711" s="4"/>
      <c r="C2711" s="2"/>
      <c r="D2711" s="1"/>
      <c r="E2711" s="1"/>
      <c r="F2711" s="1"/>
      <c r="G2711" s="1"/>
      <c r="H2711" s="1"/>
      <c r="I2711" s="1"/>
    </row>
    <row r="2712" spans="1:9">
      <c r="A2712" s="1">
        <v>2710</v>
      </c>
      <c r="B2712" s="4"/>
      <c r="C2712" s="2"/>
      <c r="D2712" s="1"/>
      <c r="E2712" s="1"/>
      <c r="F2712" s="1"/>
      <c r="G2712" s="1"/>
      <c r="H2712" s="1"/>
      <c r="I2712" s="1"/>
    </row>
    <row r="2713" spans="1:9">
      <c r="A2713" s="1">
        <v>2711</v>
      </c>
      <c r="B2713" s="4"/>
      <c r="C2713" s="2"/>
      <c r="D2713" s="1"/>
      <c r="E2713" s="1"/>
      <c r="F2713" s="1"/>
      <c r="G2713" s="1"/>
      <c r="H2713" s="1"/>
      <c r="I2713" s="1"/>
    </row>
    <row r="2714" spans="1:9">
      <c r="A2714" s="1">
        <v>2712</v>
      </c>
      <c r="B2714" s="4"/>
      <c r="C2714" s="2"/>
      <c r="D2714" s="1"/>
      <c r="E2714" s="1"/>
      <c r="F2714" s="1"/>
      <c r="G2714" s="1"/>
      <c r="H2714" s="1"/>
      <c r="I2714" s="1"/>
    </row>
    <row r="2715" spans="1:9">
      <c r="A2715" s="1">
        <v>2713</v>
      </c>
      <c r="B2715" s="4"/>
      <c r="C2715" s="2"/>
      <c r="D2715" s="1"/>
      <c r="E2715" s="1"/>
      <c r="F2715" s="1"/>
      <c r="G2715" s="1"/>
      <c r="H2715" s="1"/>
      <c r="I2715" s="1"/>
    </row>
    <row r="2716" spans="1:9">
      <c r="A2716" s="1">
        <v>2714</v>
      </c>
      <c r="B2716" s="4"/>
      <c r="C2716" s="2"/>
      <c r="D2716" s="1"/>
      <c r="E2716" s="1"/>
      <c r="F2716" s="1"/>
      <c r="G2716" s="1"/>
      <c r="H2716" s="1"/>
      <c r="I2716" s="1"/>
    </row>
    <row r="2717" spans="1:9">
      <c r="A2717" s="1">
        <v>2715</v>
      </c>
      <c r="B2717" s="4"/>
      <c r="C2717" s="2"/>
      <c r="D2717" s="1"/>
      <c r="E2717" s="1"/>
      <c r="F2717" s="1"/>
      <c r="G2717" s="1"/>
      <c r="H2717" s="1"/>
      <c r="I2717" s="1"/>
    </row>
    <row r="2718" spans="1:9">
      <c r="A2718" s="1">
        <v>2716</v>
      </c>
      <c r="B2718" s="4"/>
      <c r="C2718" s="2"/>
      <c r="D2718" s="1"/>
      <c r="E2718" s="1"/>
      <c r="F2718" s="1"/>
      <c r="G2718" s="1"/>
      <c r="H2718" s="1"/>
      <c r="I2718" s="1"/>
    </row>
    <row r="2719" spans="1:9">
      <c r="A2719" s="1">
        <v>2717</v>
      </c>
      <c r="B2719" s="4"/>
      <c r="C2719" s="2"/>
      <c r="D2719" s="1"/>
      <c r="E2719" s="1"/>
      <c r="F2719" s="1"/>
      <c r="G2719" s="1"/>
      <c r="H2719" s="1"/>
      <c r="I2719" s="1"/>
    </row>
    <row r="2720" spans="1:9">
      <c r="A2720" s="1">
        <v>2718</v>
      </c>
      <c r="B2720" s="4"/>
      <c r="C2720" s="2"/>
      <c r="D2720" s="1"/>
      <c r="E2720" s="1"/>
      <c r="F2720" s="1"/>
      <c r="G2720" s="1"/>
      <c r="H2720" s="1"/>
      <c r="I2720" s="1"/>
    </row>
    <row r="2721" spans="1:9">
      <c r="A2721" s="1">
        <v>2719</v>
      </c>
      <c r="B2721" s="4"/>
      <c r="C2721" s="2"/>
      <c r="D2721" s="1"/>
      <c r="E2721" s="1"/>
      <c r="F2721" s="1"/>
      <c r="G2721" s="1"/>
      <c r="H2721" s="1"/>
      <c r="I2721" s="1"/>
    </row>
    <row r="2722" spans="1:9">
      <c r="A2722" s="1">
        <v>2720</v>
      </c>
      <c r="B2722" s="4"/>
      <c r="C2722" s="2"/>
      <c r="D2722" s="1"/>
      <c r="E2722" s="1"/>
      <c r="F2722" s="1"/>
      <c r="G2722" s="1"/>
      <c r="H2722" s="1"/>
      <c r="I2722" s="1"/>
    </row>
    <row r="2723" spans="1:9">
      <c r="A2723" s="1">
        <v>2721</v>
      </c>
      <c r="B2723" s="4"/>
      <c r="C2723" s="2"/>
      <c r="D2723" s="1"/>
      <c r="E2723" s="1"/>
      <c r="F2723" s="1"/>
      <c r="G2723" s="1"/>
      <c r="H2723" s="1"/>
      <c r="I2723" s="1"/>
    </row>
    <row r="2724" spans="1:9">
      <c r="A2724" s="1">
        <v>2722</v>
      </c>
      <c r="B2724" s="4"/>
      <c r="C2724" s="2"/>
      <c r="D2724" s="1"/>
      <c r="E2724" s="1"/>
      <c r="F2724" s="1"/>
      <c r="G2724" s="1"/>
      <c r="H2724" s="1"/>
      <c r="I2724" s="1"/>
    </row>
    <row r="2725" spans="1:9">
      <c r="A2725" s="1">
        <v>2723</v>
      </c>
      <c r="B2725" s="4"/>
      <c r="C2725" s="2"/>
      <c r="D2725" s="1"/>
      <c r="E2725" s="1"/>
      <c r="F2725" s="1"/>
      <c r="G2725" s="1"/>
      <c r="H2725" s="1"/>
      <c r="I2725" s="1"/>
    </row>
    <row r="2726" spans="1:9">
      <c r="A2726" s="1">
        <v>2724</v>
      </c>
      <c r="B2726" s="4"/>
      <c r="C2726" s="2"/>
      <c r="D2726" s="1"/>
      <c r="E2726" s="1"/>
      <c r="F2726" s="1"/>
      <c r="G2726" s="1"/>
      <c r="H2726" s="1"/>
      <c r="I2726" s="1"/>
    </row>
    <row r="2727" spans="1:9">
      <c r="A2727" s="1">
        <v>2725</v>
      </c>
      <c r="B2727" s="4"/>
      <c r="C2727" s="2"/>
      <c r="D2727" s="1"/>
      <c r="E2727" s="1"/>
      <c r="F2727" s="1"/>
      <c r="G2727" s="1"/>
      <c r="H2727" s="1"/>
      <c r="I2727" s="1"/>
    </row>
    <row r="2728" spans="1:9">
      <c r="A2728" s="1">
        <v>2726</v>
      </c>
      <c r="B2728" s="4"/>
      <c r="C2728" s="2"/>
      <c r="D2728" s="1"/>
      <c r="E2728" s="1"/>
      <c r="F2728" s="1"/>
      <c r="G2728" s="1"/>
      <c r="H2728" s="1"/>
      <c r="I2728" s="1"/>
    </row>
    <row r="2729" spans="1:9">
      <c r="A2729" s="1">
        <v>2727</v>
      </c>
      <c r="B2729" s="4"/>
      <c r="C2729" s="2"/>
      <c r="D2729" s="1"/>
      <c r="E2729" s="1"/>
      <c r="F2729" s="1"/>
      <c r="G2729" s="1"/>
      <c r="H2729" s="1"/>
      <c r="I2729" s="1"/>
    </row>
    <row r="2730" spans="1:9">
      <c r="A2730" s="1">
        <v>2728</v>
      </c>
      <c r="B2730" s="4"/>
      <c r="C2730" s="2"/>
      <c r="D2730" s="1"/>
      <c r="E2730" s="1"/>
      <c r="F2730" s="1"/>
      <c r="G2730" s="1"/>
      <c r="H2730" s="1"/>
      <c r="I2730" s="1"/>
    </row>
    <row r="2731" spans="1:9">
      <c r="A2731" s="1">
        <v>2729</v>
      </c>
      <c r="B2731" s="4"/>
      <c r="C2731" s="2"/>
      <c r="D2731" s="1"/>
      <c r="E2731" s="1"/>
      <c r="F2731" s="1"/>
      <c r="G2731" s="1"/>
      <c r="H2731" s="1"/>
      <c r="I2731" s="1"/>
    </row>
    <row r="2732" spans="1:9">
      <c r="A2732" s="1">
        <v>2730</v>
      </c>
      <c r="B2732" s="4"/>
      <c r="C2732" s="2"/>
      <c r="D2732" s="1"/>
      <c r="E2732" s="1"/>
      <c r="F2732" s="1"/>
      <c r="G2732" s="1"/>
      <c r="H2732" s="1"/>
      <c r="I2732" s="1"/>
    </row>
    <row r="2733" spans="1:9">
      <c r="A2733" s="1">
        <v>2731</v>
      </c>
      <c r="B2733" s="4"/>
      <c r="C2733" s="2"/>
      <c r="D2733" s="1"/>
      <c r="E2733" s="1"/>
      <c r="F2733" s="1"/>
      <c r="G2733" s="1"/>
      <c r="H2733" s="1"/>
      <c r="I2733" s="1"/>
    </row>
    <row r="2734" spans="1:9">
      <c r="A2734" s="1">
        <v>2732</v>
      </c>
      <c r="B2734" s="4"/>
      <c r="C2734" s="2"/>
      <c r="D2734" s="1"/>
      <c r="E2734" s="1"/>
      <c r="F2734" s="1"/>
      <c r="G2734" s="1"/>
      <c r="H2734" s="1"/>
      <c r="I2734" s="1"/>
    </row>
    <row r="2735" spans="1:9">
      <c r="A2735" s="1">
        <v>2733</v>
      </c>
      <c r="B2735" s="4"/>
      <c r="C2735" s="2"/>
      <c r="D2735" s="1"/>
      <c r="E2735" s="1"/>
      <c r="F2735" s="1"/>
      <c r="G2735" s="1"/>
      <c r="H2735" s="1"/>
      <c r="I2735" s="1"/>
    </row>
    <row r="2736" spans="1:9">
      <c r="A2736" s="1">
        <v>2734</v>
      </c>
      <c r="B2736" s="4"/>
      <c r="C2736" s="2"/>
      <c r="D2736" s="1"/>
      <c r="E2736" s="1"/>
      <c r="F2736" s="1"/>
      <c r="G2736" s="1"/>
      <c r="H2736" s="1"/>
      <c r="I2736" s="1"/>
    </row>
    <row r="2737" spans="1:9">
      <c r="A2737" s="1">
        <v>2735</v>
      </c>
      <c r="B2737" s="4"/>
      <c r="C2737" s="2"/>
      <c r="D2737" s="1"/>
      <c r="E2737" s="1"/>
      <c r="F2737" s="1"/>
      <c r="G2737" s="1"/>
      <c r="H2737" s="1"/>
      <c r="I2737" s="1"/>
    </row>
    <row r="2738" spans="1:9">
      <c r="A2738" s="1">
        <v>2736</v>
      </c>
      <c r="B2738" s="4"/>
      <c r="C2738" s="2"/>
      <c r="D2738" s="1"/>
      <c r="E2738" s="1"/>
      <c r="F2738" s="1"/>
      <c r="G2738" s="1"/>
      <c r="H2738" s="1"/>
      <c r="I2738" s="1"/>
    </row>
    <row r="2739" spans="1:9">
      <c r="A2739" s="1">
        <v>2737</v>
      </c>
      <c r="B2739" s="4"/>
      <c r="C2739" s="2"/>
      <c r="D2739" s="1"/>
      <c r="E2739" s="1"/>
      <c r="F2739" s="1"/>
      <c r="G2739" s="1"/>
      <c r="H2739" s="1"/>
      <c r="I2739" s="1"/>
    </row>
    <row r="2740" spans="1:9">
      <c r="A2740" s="1">
        <v>2738</v>
      </c>
      <c r="B2740" s="4"/>
      <c r="C2740" s="2"/>
      <c r="D2740" s="1"/>
      <c r="E2740" s="1"/>
      <c r="F2740" s="1"/>
      <c r="G2740" s="1"/>
      <c r="H2740" s="1"/>
      <c r="I2740" s="1"/>
    </row>
    <row r="2741" spans="1:9">
      <c r="A2741" s="1">
        <v>2739</v>
      </c>
      <c r="B2741" s="4"/>
      <c r="C2741" s="2"/>
      <c r="D2741" s="1"/>
      <c r="E2741" s="1"/>
      <c r="F2741" s="1"/>
      <c r="G2741" s="1"/>
      <c r="H2741" s="1"/>
      <c r="I2741" s="1"/>
    </row>
    <row r="2742" spans="1:9">
      <c r="A2742" s="1">
        <v>2740</v>
      </c>
      <c r="B2742" s="4"/>
      <c r="C2742" s="2"/>
      <c r="D2742" s="1"/>
      <c r="E2742" s="1"/>
      <c r="F2742" s="1"/>
      <c r="G2742" s="1"/>
      <c r="H2742" s="1"/>
      <c r="I2742" s="1"/>
    </row>
    <row r="2743" spans="1:9">
      <c r="A2743" s="1">
        <v>2741</v>
      </c>
      <c r="B2743" s="4"/>
      <c r="C2743" s="2"/>
      <c r="D2743" s="1"/>
      <c r="E2743" s="1"/>
      <c r="F2743" s="1"/>
      <c r="G2743" s="1"/>
      <c r="H2743" s="1"/>
      <c r="I2743" s="1"/>
    </row>
    <row r="2744" spans="1:9">
      <c r="A2744" s="1">
        <v>2742</v>
      </c>
      <c r="B2744" s="4"/>
      <c r="C2744" s="2"/>
      <c r="D2744" s="1"/>
      <c r="E2744" s="1"/>
      <c r="F2744" s="1"/>
      <c r="G2744" s="1"/>
      <c r="H2744" s="1"/>
      <c r="I2744" s="1"/>
    </row>
    <row r="2745" spans="1:9">
      <c r="A2745" s="1">
        <v>2743</v>
      </c>
      <c r="B2745" s="4"/>
      <c r="C2745" s="2"/>
      <c r="D2745" s="1"/>
      <c r="E2745" s="1"/>
      <c r="F2745" s="1"/>
      <c r="G2745" s="1"/>
      <c r="H2745" s="1"/>
      <c r="I2745" s="1"/>
    </row>
    <row r="2746" spans="1:9">
      <c r="A2746" s="1">
        <v>2744</v>
      </c>
      <c r="B2746" s="4"/>
      <c r="C2746" s="2"/>
      <c r="D2746" s="1"/>
      <c r="E2746" s="1"/>
      <c r="F2746" s="1"/>
      <c r="G2746" s="1"/>
      <c r="H2746" s="1"/>
      <c r="I2746" s="1"/>
    </row>
    <row r="2747" spans="1:9">
      <c r="A2747" s="1">
        <v>2745</v>
      </c>
      <c r="B2747" s="4"/>
      <c r="C2747" s="2"/>
      <c r="D2747" s="1"/>
      <c r="E2747" s="1"/>
      <c r="F2747" s="1"/>
      <c r="G2747" s="1"/>
      <c r="H2747" s="1"/>
      <c r="I2747" s="1"/>
    </row>
    <row r="2748" spans="1:9">
      <c r="A2748" s="1">
        <v>2746</v>
      </c>
      <c r="B2748" s="4"/>
      <c r="C2748" s="2"/>
      <c r="D2748" s="1"/>
      <c r="E2748" s="1"/>
      <c r="F2748" s="1"/>
      <c r="G2748" s="1"/>
      <c r="H2748" s="1"/>
      <c r="I2748" s="1"/>
    </row>
    <row r="2749" spans="1:9">
      <c r="A2749" s="1">
        <v>2747</v>
      </c>
      <c r="B2749" s="4"/>
      <c r="C2749" s="2"/>
      <c r="D2749" s="1"/>
      <c r="E2749" s="1"/>
      <c r="F2749" s="1"/>
      <c r="G2749" s="1"/>
      <c r="H2749" s="1"/>
      <c r="I2749" s="1"/>
    </row>
    <row r="2750" spans="1:9">
      <c r="A2750" s="1">
        <v>2748</v>
      </c>
      <c r="B2750" s="4"/>
      <c r="C2750" s="2"/>
      <c r="D2750" s="1"/>
      <c r="E2750" s="1"/>
      <c r="F2750" s="1"/>
      <c r="G2750" s="1"/>
      <c r="H2750" s="1"/>
      <c r="I2750" s="1"/>
    </row>
    <row r="2751" spans="1:9">
      <c r="A2751" s="1">
        <v>2749</v>
      </c>
      <c r="B2751" s="4"/>
      <c r="C2751" s="2"/>
      <c r="D2751" s="1"/>
      <c r="E2751" s="1"/>
      <c r="F2751" s="1"/>
      <c r="G2751" s="1"/>
      <c r="H2751" s="1"/>
      <c r="I2751" s="1"/>
    </row>
    <row r="2752" spans="1:9">
      <c r="A2752" s="1">
        <v>2750</v>
      </c>
      <c r="B2752" s="4"/>
      <c r="C2752" s="2"/>
      <c r="D2752" s="1"/>
      <c r="E2752" s="1"/>
      <c r="F2752" s="1"/>
      <c r="G2752" s="1"/>
      <c r="H2752" s="1"/>
      <c r="I2752" s="1"/>
    </row>
    <row r="2753" spans="1:9">
      <c r="A2753" s="1">
        <v>2751</v>
      </c>
      <c r="B2753" s="4"/>
      <c r="C2753" s="2"/>
      <c r="D2753" s="1"/>
      <c r="E2753" s="1"/>
      <c r="F2753" s="1"/>
      <c r="G2753" s="1"/>
      <c r="H2753" s="1"/>
      <c r="I2753" s="1"/>
    </row>
    <row r="2754" spans="1:9">
      <c r="A2754" s="1">
        <v>2752</v>
      </c>
      <c r="B2754" s="4"/>
      <c r="C2754" s="2"/>
      <c r="D2754" s="1"/>
      <c r="E2754" s="1"/>
      <c r="F2754" s="1"/>
      <c r="G2754" s="1"/>
      <c r="H2754" s="1"/>
      <c r="I2754" s="1"/>
    </row>
    <row r="2755" spans="1:9">
      <c r="A2755" s="1">
        <v>2753</v>
      </c>
      <c r="B2755" s="4"/>
      <c r="C2755" s="2"/>
      <c r="D2755" s="1"/>
      <c r="E2755" s="1"/>
      <c r="F2755" s="1"/>
      <c r="G2755" s="1"/>
      <c r="H2755" s="1"/>
      <c r="I2755" s="1"/>
    </row>
    <row r="2756" spans="1:9">
      <c r="A2756" s="1">
        <v>2754</v>
      </c>
      <c r="B2756" s="4"/>
      <c r="C2756" s="2"/>
      <c r="D2756" s="1"/>
      <c r="E2756" s="1"/>
      <c r="F2756" s="1"/>
      <c r="G2756" s="1"/>
      <c r="H2756" s="1"/>
      <c r="I2756" s="1"/>
    </row>
    <row r="2757" spans="1:9">
      <c r="A2757" s="1">
        <v>2755</v>
      </c>
      <c r="B2757" s="4"/>
      <c r="C2757" s="2"/>
      <c r="D2757" s="1"/>
      <c r="E2757" s="1"/>
      <c r="F2757" s="1"/>
      <c r="G2757" s="1"/>
      <c r="H2757" s="1"/>
      <c r="I2757" s="1"/>
    </row>
    <row r="2758" spans="1:9">
      <c r="A2758" s="1">
        <v>2756</v>
      </c>
      <c r="B2758" s="4"/>
      <c r="C2758" s="2"/>
      <c r="D2758" s="1"/>
      <c r="E2758" s="1"/>
      <c r="F2758" s="1"/>
      <c r="G2758" s="1"/>
      <c r="H2758" s="1"/>
      <c r="I2758" s="1"/>
    </row>
    <row r="2759" spans="1:9">
      <c r="A2759" s="1">
        <v>2757</v>
      </c>
      <c r="B2759" s="4"/>
      <c r="C2759" s="2"/>
      <c r="D2759" s="1"/>
      <c r="E2759" s="1"/>
      <c r="F2759" s="1"/>
      <c r="G2759" s="1"/>
      <c r="H2759" s="1"/>
      <c r="I2759" s="1"/>
    </row>
    <row r="2760" spans="1:9">
      <c r="A2760" s="1">
        <v>2758</v>
      </c>
      <c r="B2760" s="4"/>
      <c r="C2760" s="2"/>
      <c r="D2760" s="1"/>
      <c r="E2760" s="1"/>
      <c r="F2760" s="1"/>
      <c r="G2760" s="1"/>
      <c r="H2760" s="1"/>
      <c r="I2760" s="1"/>
    </row>
    <row r="2761" spans="1:9">
      <c r="A2761" s="1">
        <v>2759</v>
      </c>
      <c r="B2761" s="4"/>
      <c r="C2761" s="2"/>
      <c r="D2761" s="1"/>
      <c r="E2761" s="1"/>
      <c r="F2761" s="1"/>
      <c r="G2761" s="1"/>
      <c r="H2761" s="1"/>
      <c r="I2761" s="1"/>
    </row>
    <row r="2762" spans="1:9">
      <c r="A2762" s="1">
        <v>2760</v>
      </c>
      <c r="B2762" s="4"/>
      <c r="C2762" s="2"/>
      <c r="D2762" s="1"/>
      <c r="E2762" s="1"/>
      <c r="F2762" s="1"/>
      <c r="G2762" s="1"/>
      <c r="H2762" s="1"/>
      <c r="I2762" s="1"/>
    </row>
    <row r="2763" spans="1:9">
      <c r="A2763" s="1">
        <v>2761</v>
      </c>
      <c r="B2763" s="4"/>
      <c r="C2763" s="2"/>
      <c r="D2763" s="1"/>
      <c r="E2763" s="1"/>
      <c r="F2763" s="1"/>
      <c r="G2763" s="1"/>
      <c r="H2763" s="1"/>
      <c r="I2763" s="1"/>
    </row>
    <row r="2764" spans="1:9">
      <c r="A2764" s="1">
        <v>2762</v>
      </c>
      <c r="B2764" s="4"/>
      <c r="C2764" s="2"/>
      <c r="D2764" s="1"/>
      <c r="E2764" s="1"/>
      <c r="F2764" s="1"/>
      <c r="G2764" s="1"/>
      <c r="H2764" s="1"/>
      <c r="I2764" s="1"/>
    </row>
    <row r="2765" spans="1:9">
      <c r="A2765" s="1">
        <v>2763</v>
      </c>
      <c r="B2765" s="4"/>
      <c r="C2765" s="2"/>
      <c r="D2765" s="1"/>
      <c r="E2765" s="1"/>
      <c r="F2765" s="1"/>
      <c r="G2765" s="1"/>
      <c r="H2765" s="1"/>
      <c r="I2765" s="1"/>
    </row>
    <row r="2766" spans="1:9">
      <c r="A2766" s="1">
        <v>2764</v>
      </c>
      <c r="B2766" s="4"/>
      <c r="C2766" s="2"/>
      <c r="D2766" s="1"/>
      <c r="E2766" s="1"/>
      <c r="F2766" s="1"/>
      <c r="G2766" s="1"/>
      <c r="H2766" s="1"/>
      <c r="I2766" s="1"/>
    </row>
    <row r="2767" spans="1:9">
      <c r="A2767" s="1">
        <v>2765</v>
      </c>
      <c r="B2767" s="4"/>
      <c r="C2767" s="2"/>
      <c r="D2767" s="1"/>
      <c r="E2767" s="1"/>
      <c r="F2767" s="1"/>
      <c r="G2767" s="1"/>
      <c r="H2767" s="1"/>
      <c r="I2767" s="1"/>
    </row>
    <row r="2768" spans="1:9">
      <c r="A2768" s="1">
        <v>2766</v>
      </c>
      <c r="B2768" s="4"/>
      <c r="C2768" s="2"/>
      <c r="D2768" s="1"/>
      <c r="E2768" s="1"/>
      <c r="F2768" s="1"/>
      <c r="G2768" s="1"/>
      <c r="H2768" s="1"/>
      <c r="I2768" s="1"/>
    </row>
    <row r="2769" spans="1:9">
      <c r="A2769" s="1">
        <v>2767</v>
      </c>
      <c r="B2769" s="4"/>
      <c r="C2769" s="2"/>
      <c r="D2769" s="1"/>
      <c r="E2769" s="1"/>
      <c r="F2769" s="1"/>
      <c r="G2769" s="1"/>
      <c r="H2769" s="1"/>
      <c r="I2769" s="1"/>
    </row>
    <row r="2770" spans="1:9">
      <c r="A2770" s="1">
        <v>2768</v>
      </c>
      <c r="B2770" s="4"/>
      <c r="C2770" s="2"/>
      <c r="D2770" s="1"/>
      <c r="E2770" s="1"/>
      <c r="F2770" s="1"/>
      <c r="G2770" s="1"/>
      <c r="H2770" s="1"/>
      <c r="I2770" s="1"/>
    </row>
    <row r="2771" spans="1:9">
      <c r="A2771" s="1">
        <v>2769</v>
      </c>
      <c r="B2771" s="4"/>
      <c r="C2771" s="2"/>
      <c r="D2771" s="1"/>
      <c r="E2771" s="1"/>
      <c r="F2771" s="1"/>
      <c r="G2771" s="1"/>
      <c r="H2771" s="1"/>
      <c r="I2771" s="1"/>
    </row>
    <row r="2772" spans="1:9">
      <c r="A2772" s="1">
        <v>2770</v>
      </c>
      <c r="B2772" s="4"/>
      <c r="C2772" s="2"/>
      <c r="D2772" s="1"/>
      <c r="E2772" s="1"/>
      <c r="F2772" s="1"/>
      <c r="G2772" s="1"/>
      <c r="H2772" s="1"/>
      <c r="I2772" s="1"/>
    </row>
    <row r="2773" spans="1:9">
      <c r="A2773" s="1">
        <v>2771</v>
      </c>
      <c r="B2773" s="4"/>
      <c r="C2773" s="2"/>
      <c r="D2773" s="1"/>
      <c r="E2773" s="1"/>
      <c r="F2773" s="1"/>
      <c r="G2773" s="1"/>
      <c r="H2773" s="1"/>
      <c r="I2773" s="1"/>
    </row>
    <row r="2774" spans="1:9">
      <c r="A2774" s="1">
        <v>2772</v>
      </c>
      <c r="B2774" s="4"/>
      <c r="C2774" s="2"/>
      <c r="D2774" s="1"/>
      <c r="E2774" s="1"/>
      <c r="F2774" s="1"/>
      <c r="G2774" s="1"/>
      <c r="H2774" s="1"/>
      <c r="I2774" s="1"/>
    </row>
    <row r="2775" spans="1:9">
      <c r="A2775" s="1">
        <v>2773</v>
      </c>
      <c r="B2775" s="4"/>
      <c r="C2775" s="2"/>
      <c r="D2775" s="1"/>
      <c r="E2775" s="1"/>
      <c r="F2775" s="1"/>
      <c r="G2775" s="1"/>
      <c r="H2775" s="1"/>
      <c r="I2775" s="1"/>
    </row>
    <row r="2776" spans="1:9">
      <c r="A2776" s="1">
        <v>2774</v>
      </c>
      <c r="B2776" s="4"/>
      <c r="C2776" s="2"/>
      <c r="D2776" s="1"/>
      <c r="E2776" s="1"/>
      <c r="F2776" s="1"/>
      <c r="G2776" s="1"/>
      <c r="H2776" s="1"/>
      <c r="I2776" s="1"/>
    </row>
    <row r="2777" spans="1:9">
      <c r="A2777" s="1">
        <v>2775</v>
      </c>
      <c r="B2777" s="4"/>
      <c r="C2777" s="2"/>
      <c r="D2777" s="1"/>
      <c r="E2777" s="1"/>
      <c r="F2777" s="1"/>
      <c r="G2777" s="1"/>
      <c r="H2777" s="1"/>
      <c r="I2777" s="1"/>
    </row>
    <row r="2778" spans="1:9">
      <c r="A2778" s="1">
        <v>2776</v>
      </c>
      <c r="B2778" s="4"/>
      <c r="C2778" s="2"/>
      <c r="D2778" s="1"/>
      <c r="E2778" s="1"/>
      <c r="F2778" s="1"/>
      <c r="G2778" s="1"/>
      <c r="H2778" s="1"/>
      <c r="I2778" s="1"/>
    </row>
    <row r="2779" spans="1:9">
      <c r="A2779" s="1">
        <v>2777</v>
      </c>
      <c r="B2779" s="4"/>
      <c r="C2779" s="2"/>
      <c r="D2779" s="1"/>
      <c r="E2779" s="1"/>
      <c r="F2779" s="1"/>
      <c r="G2779" s="1"/>
      <c r="H2779" s="1"/>
      <c r="I2779" s="1"/>
    </row>
    <row r="2780" spans="1:9">
      <c r="A2780" s="1">
        <v>2778</v>
      </c>
      <c r="B2780" s="4"/>
      <c r="C2780" s="2"/>
      <c r="D2780" s="1"/>
      <c r="E2780" s="1"/>
      <c r="F2780" s="1"/>
      <c r="G2780" s="1"/>
      <c r="H2780" s="1"/>
      <c r="I2780" s="1"/>
    </row>
    <row r="2781" spans="1:9">
      <c r="A2781" s="1">
        <v>2779</v>
      </c>
      <c r="B2781" s="4"/>
      <c r="C2781" s="2"/>
      <c r="D2781" s="1"/>
      <c r="E2781" s="1"/>
      <c r="F2781" s="1"/>
      <c r="G2781" s="1"/>
      <c r="H2781" s="1"/>
      <c r="I2781" s="1"/>
    </row>
    <row r="2782" spans="1:9">
      <c r="A2782" s="1">
        <v>2780</v>
      </c>
      <c r="B2782" s="4"/>
      <c r="C2782" s="2"/>
      <c r="D2782" s="1"/>
      <c r="E2782" s="1"/>
      <c r="F2782" s="1"/>
      <c r="G2782" s="1"/>
      <c r="H2782" s="1"/>
      <c r="I2782" s="1"/>
    </row>
    <row r="2783" spans="1:9">
      <c r="A2783" s="1">
        <v>2781</v>
      </c>
      <c r="B2783" s="4"/>
      <c r="C2783" s="2"/>
      <c r="D2783" s="1"/>
      <c r="E2783" s="1"/>
      <c r="F2783" s="1"/>
      <c r="G2783" s="1"/>
      <c r="H2783" s="1"/>
      <c r="I2783" s="1"/>
    </row>
    <row r="2784" spans="1:9">
      <c r="A2784" s="1">
        <v>2782</v>
      </c>
      <c r="B2784" s="4"/>
      <c r="C2784" s="2"/>
      <c r="D2784" s="1"/>
      <c r="E2784" s="1"/>
      <c r="F2784" s="1"/>
      <c r="G2784" s="1"/>
      <c r="H2784" s="1"/>
      <c r="I2784" s="1"/>
    </row>
    <row r="2785" spans="1:9">
      <c r="A2785" s="1">
        <v>2783</v>
      </c>
      <c r="B2785" s="4"/>
      <c r="C2785" s="2"/>
      <c r="D2785" s="1"/>
      <c r="E2785" s="1"/>
      <c r="F2785" s="1"/>
      <c r="G2785" s="1"/>
      <c r="H2785" s="1"/>
      <c r="I2785" s="1"/>
    </row>
    <row r="2786" spans="1:9">
      <c r="A2786" s="1">
        <v>2784</v>
      </c>
      <c r="B2786" s="4"/>
      <c r="C2786" s="2"/>
      <c r="D2786" s="1"/>
      <c r="E2786" s="1"/>
      <c r="F2786" s="1"/>
      <c r="G2786" s="1"/>
      <c r="H2786" s="1"/>
      <c r="I2786" s="1"/>
    </row>
    <row r="2787" spans="1:9">
      <c r="A2787" s="1">
        <v>2785</v>
      </c>
      <c r="B2787" s="4"/>
      <c r="C2787" s="2"/>
      <c r="D2787" s="1"/>
      <c r="E2787" s="1"/>
      <c r="F2787" s="1"/>
      <c r="G2787" s="1"/>
      <c r="H2787" s="1"/>
      <c r="I2787" s="1"/>
    </row>
    <row r="2788" spans="1:9">
      <c r="A2788" s="1">
        <v>2786</v>
      </c>
      <c r="B2788" s="4"/>
      <c r="C2788" s="2"/>
      <c r="D2788" s="1"/>
      <c r="E2788" s="1"/>
      <c r="F2788" s="1"/>
      <c r="G2788" s="1"/>
      <c r="H2788" s="1"/>
      <c r="I2788" s="1"/>
    </row>
    <row r="2789" spans="1:9">
      <c r="A2789" s="1">
        <v>2787</v>
      </c>
      <c r="B2789" s="4"/>
      <c r="C2789" s="2"/>
      <c r="D2789" s="1"/>
      <c r="E2789" s="1"/>
      <c r="F2789" s="1"/>
      <c r="G2789" s="1"/>
      <c r="H2789" s="1"/>
      <c r="I2789" s="1"/>
    </row>
    <row r="2790" spans="1:9">
      <c r="A2790" s="1">
        <v>2788</v>
      </c>
      <c r="B2790" s="4"/>
      <c r="C2790" s="2"/>
      <c r="D2790" s="1"/>
      <c r="E2790" s="1"/>
      <c r="F2790" s="1"/>
      <c r="G2790" s="1"/>
      <c r="H2790" s="1"/>
      <c r="I2790" s="1"/>
    </row>
    <row r="2791" spans="1:9">
      <c r="A2791" s="1">
        <v>2789</v>
      </c>
      <c r="B2791" s="4"/>
      <c r="C2791" s="2"/>
      <c r="D2791" s="1"/>
      <c r="E2791" s="1"/>
      <c r="F2791" s="1"/>
      <c r="G2791" s="1"/>
      <c r="H2791" s="1"/>
      <c r="I2791" s="1"/>
    </row>
    <row r="2792" spans="1:9">
      <c r="A2792" s="1">
        <v>2790</v>
      </c>
      <c r="B2792" s="4"/>
      <c r="C2792" s="2"/>
      <c r="D2792" s="1"/>
      <c r="E2792" s="1"/>
      <c r="F2792" s="1"/>
      <c r="G2792" s="1"/>
      <c r="H2792" s="1"/>
      <c r="I2792" s="1"/>
    </row>
    <row r="2793" spans="1:9">
      <c r="A2793" s="1">
        <v>2791</v>
      </c>
      <c r="B2793" s="4"/>
      <c r="C2793" s="2"/>
      <c r="D2793" s="1"/>
      <c r="E2793" s="1"/>
      <c r="F2793" s="1"/>
      <c r="G2793" s="1"/>
      <c r="H2793" s="1"/>
      <c r="I2793" s="1"/>
    </row>
    <row r="2794" spans="1:9">
      <c r="A2794" s="1">
        <v>2792</v>
      </c>
      <c r="B2794" s="4"/>
      <c r="C2794" s="2"/>
      <c r="D2794" s="1"/>
      <c r="E2794" s="1"/>
      <c r="F2794" s="1"/>
      <c r="G2794" s="1"/>
      <c r="H2794" s="1"/>
      <c r="I2794" s="1"/>
    </row>
    <row r="2795" spans="1:9">
      <c r="A2795" s="1">
        <v>2793</v>
      </c>
      <c r="B2795" s="4"/>
      <c r="C2795" s="2"/>
      <c r="D2795" s="1"/>
      <c r="E2795" s="1"/>
      <c r="F2795" s="1"/>
      <c r="G2795" s="1"/>
      <c r="H2795" s="1"/>
      <c r="I2795" s="1"/>
    </row>
    <row r="2796" spans="1:9">
      <c r="A2796" s="1">
        <v>2794</v>
      </c>
      <c r="B2796" s="4"/>
      <c r="C2796" s="2"/>
      <c r="D2796" s="1"/>
      <c r="E2796" s="1"/>
      <c r="F2796" s="1"/>
      <c r="G2796" s="1"/>
      <c r="H2796" s="1"/>
      <c r="I2796" s="1"/>
    </row>
    <row r="2797" spans="1:9">
      <c r="A2797" s="1">
        <v>2795</v>
      </c>
      <c r="B2797" s="4"/>
      <c r="C2797" s="2"/>
      <c r="D2797" s="1"/>
      <c r="E2797" s="1"/>
      <c r="F2797" s="1"/>
      <c r="G2797" s="1"/>
      <c r="H2797" s="1"/>
      <c r="I2797" s="1"/>
    </row>
    <row r="2798" spans="1:9">
      <c r="A2798" s="1">
        <v>2796</v>
      </c>
      <c r="B2798" s="4"/>
      <c r="C2798" s="2"/>
      <c r="D2798" s="1"/>
      <c r="E2798" s="1"/>
      <c r="F2798" s="1"/>
      <c r="G2798" s="1"/>
      <c r="H2798" s="1"/>
      <c r="I2798" s="1"/>
    </row>
    <row r="2799" spans="1:9">
      <c r="A2799" s="1">
        <v>2797</v>
      </c>
      <c r="B2799" s="4"/>
      <c r="C2799" s="2"/>
      <c r="D2799" s="1"/>
      <c r="E2799" s="1"/>
      <c r="F2799" s="1"/>
      <c r="G2799" s="1"/>
      <c r="H2799" s="1"/>
      <c r="I2799" s="1"/>
    </row>
    <row r="2800" spans="1:9">
      <c r="A2800" s="1">
        <v>2798</v>
      </c>
      <c r="B2800" s="4"/>
      <c r="C2800" s="2"/>
      <c r="D2800" s="1"/>
      <c r="E2800" s="1"/>
      <c r="F2800" s="1"/>
      <c r="G2800" s="1"/>
      <c r="H2800" s="1"/>
      <c r="I2800" s="1"/>
    </row>
    <row r="2801" spans="1:9">
      <c r="A2801" s="1">
        <v>2799</v>
      </c>
      <c r="B2801" s="4"/>
      <c r="C2801" s="2"/>
      <c r="D2801" s="1"/>
      <c r="E2801" s="1"/>
      <c r="F2801" s="1"/>
      <c r="G2801" s="1"/>
      <c r="H2801" s="1"/>
      <c r="I2801" s="1"/>
    </row>
    <row r="2802" spans="1:9">
      <c r="A2802" s="1">
        <v>2800</v>
      </c>
      <c r="B2802" s="4"/>
      <c r="C2802" s="2"/>
      <c r="D2802" s="1"/>
      <c r="E2802" s="1"/>
      <c r="F2802" s="1"/>
      <c r="G2802" s="1"/>
      <c r="H2802" s="1"/>
      <c r="I2802" s="1"/>
    </row>
    <row r="2803" spans="1:9">
      <c r="A2803" s="1">
        <v>2801</v>
      </c>
      <c r="B2803" s="4"/>
      <c r="C2803" s="2"/>
      <c r="D2803" s="1"/>
      <c r="E2803" s="1"/>
      <c r="F2803" s="1"/>
      <c r="G2803" s="1"/>
      <c r="H2803" s="1"/>
      <c r="I2803" s="1"/>
    </row>
    <row r="2804" spans="1:9">
      <c r="A2804" s="1">
        <v>2802</v>
      </c>
      <c r="B2804" s="4"/>
      <c r="C2804" s="2"/>
      <c r="D2804" s="1"/>
      <c r="E2804" s="1"/>
      <c r="F2804" s="1"/>
      <c r="G2804" s="1"/>
      <c r="H2804" s="1"/>
      <c r="I2804" s="1"/>
    </row>
    <row r="2805" spans="1:9">
      <c r="A2805" s="1">
        <v>2803</v>
      </c>
      <c r="B2805" s="4"/>
      <c r="C2805" s="2"/>
      <c r="D2805" s="1"/>
      <c r="E2805" s="1"/>
      <c r="F2805" s="1"/>
      <c r="G2805" s="1"/>
      <c r="H2805" s="1"/>
      <c r="I2805" s="1"/>
    </row>
    <row r="2806" spans="1:9">
      <c r="A2806" s="1">
        <v>2804</v>
      </c>
      <c r="B2806" s="4"/>
      <c r="C2806" s="2"/>
      <c r="D2806" s="1"/>
      <c r="E2806" s="1"/>
      <c r="F2806" s="1"/>
      <c r="G2806" s="1"/>
      <c r="H2806" s="1"/>
      <c r="I2806" s="1"/>
    </row>
    <row r="2807" spans="1:9">
      <c r="A2807" s="1">
        <v>2805</v>
      </c>
      <c r="B2807" s="4"/>
      <c r="C2807" s="2"/>
      <c r="D2807" s="1"/>
      <c r="E2807" s="1"/>
      <c r="F2807" s="1"/>
      <c r="G2807" s="1"/>
      <c r="H2807" s="1"/>
      <c r="I2807" s="1"/>
    </row>
    <row r="2808" spans="1:9">
      <c r="A2808" s="1">
        <v>2806</v>
      </c>
      <c r="B2808" s="4"/>
      <c r="C2808" s="2"/>
      <c r="D2808" s="1"/>
      <c r="E2808" s="1"/>
      <c r="F2808" s="1"/>
      <c r="G2808" s="1"/>
      <c r="H2808" s="1"/>
      <c r="I2808" s="1"/>
    </row>
    <row r="2809" spans="1:9">
      <c r="A2809" s="1">
        <v>2807</v>
      </c>
      <c r="B2809" s="4"/>
      <c r="C2809" s="2"/>
      <c r="D2809" s="1"/>
      <c r="E2809" s="1"/>
      <c r="F2809" s="1"/>
      <c r="G2809" s="1"/>
      <c r="H2809" s="1"/>
      <c r="I2809" s="1"/>
    </row>
    <row r="2810" spans="1:9">
      <c r="A2810" s="1">
        <v>2808</v>
      </c>
      <c r="B2810" s="4"/>
      <c r="C2810" s="2"/>
      <c r="D2810" s="1"/>
      <c r="E2810" s="1"/>
      <c r="F2810" s="1"/>
      <c r="G2810" s="1"/>
      <c r="H2810" s="1"/>
      <c r="I2810" s="1"/>
    </row>
    <row r="2811" spans="1:9">
      <c r="A2811" s="1">
        <v>2809</v>
      </c>
      <c r="B2811" s="4"/>
      <c r="C2811" s="2"/>
      <c r="D2811" s="1"/>
      <c r="E2811" s="1"/>
      <c r="F2811" s="1"/>
      <c r="G2811" s="1"/>
      <c r="H2811" s="1"/>
      <c r="I2811" s="1"/>
    </row>
    <row r="2812" spans="1:9">
      <c r="A2812" s="1">
        <v>2810</v>
      </c>
      <c r="B2812" s="4"/>
      <c r="C2812" s="2"/>
      <c r="D2812" s="1"/>
      <c r="E2812" s="1"/>
      <c r="F2812" s="1"/>
      <c r="G2812" s="1"/>
      <c r="H2812" s="1"/>
      <c r="I2812" s="1"/>
    </row>
    <row r="2813" spans="1:9">
      <c r="A2813" s="1">
        <v>2811</v>
      </c>
      <c r="B2813" s="4"/>
      <c r="C2813" s="2"/>
      <c r="D2813" s="1"/>
      <c r="E2813" s="1"/>
      <c r="F2813" s="1"/>
      <c r="G2813" s="1"/>
      <c r="H2813" s="1"/>
      <c r="I2813" s="1"/>
    </row>
    <row r="2814" spans="1:9">
      <c r="A2814" s="1">
        <v>2812</v>
      </c>
      <c r="B2814" s="4"/>
      <c r="C2814" s="2"/>
      <c r="D2814" s="1"/>
      <c r="E2814" s="1"/>
      <c r="F2814" s="1"/>
      <c r="G2814" s="1"/>
      <c r="H2814" s="1"/>
      <c r="I2814" s="1"/>
    </row>
    <row r="2815" spans="1:9">
      <c r="A2815" s="1">
        <v>2813</v>
      </c>
      <c r="B2815" s="4"/>
      <c r="C2815" s="2"/>
      <c r="D2815" s="1"/>
      <c r="E2815" s="1"/>
      <c r="F2815" s="1"/>
      <c r="G2815" s="1"/>
      <c r="H2815" s="1"/>
      <c r="I2815" s="1"/>
    </row>
    <row r="2816" spans="1:9">
      <c r="A2816" s="1">
        <v>2814</v>
      </c>
      <c r="B2816" s="4"/>
      <c r="C2816" s="2"/>
      <c r="D2816" s="1"/>
      <c r="E2816" s="1"/>
      <c r="F2816" s="1"/>
      <c r="G2816" s="1"/>
      <c r="H2816" s="1"/>
      <c r="I2816" s="1"/>
    </row>
    <row r="2817" spans="1:9">
      <c r="A2817" s="1">
        <v>2815</v>
      </c>
      <c r="B2817" s="4"/>
      <c r="C2817" s="2"/>
      <c r="D2817" s="1"/>
      <c r="E2817" s="1"/>
      <c r="F2817" s="1"/>
      <c r="G2817" s="1"/>
      <c r="H2817" s="1"/>
      <c r="I2817" s="1"/>
    </row>
    <row r="2818" spans="1:9">
      <c r="A2818" s="1">
        <v>2816</v>
      </c>
      <c r="B2818" s="4"/>
      <c r="C2818" s="2"/>
      <c r="D2818" s="1"/>
      <c r="E2818" s="1"/>
      <c r="F2818" s="1"/>
      <c r="G2818" s="1"/>
      <c r="H2818" s="1"/>
      <c r="I2818" s="1"/>
    </row>
    <row r="2819" spans="1:9">
      <c r="A2819" s="1">
        <v>2817</v>
      </c>
      <c r="B2819" s="4"/>
      <c r="C2819" s="2"/>
      <c r="D2819" s="1"/>
      <c r="E2819" s="1"/>
      <c r="F2819" s="1"/>
      <c r="G2819" s="1"/>
      <c r="H2819" s="1"/>
      <c r="I2819" s="1"/>
    </row>
    <row r="2820" spans="1:9">
      <c r="A2820" s="1">
        <v>2818</v>
      </c>
      <c r="B2820" s="4"/>
      <c r="C2820" s="2"/>
      <c r="D2820" s="1"/>
      <c r="E2820" s="1"/>
      <c r="F2820" s="1"/>
      <c r="G2820" s="1"/>
      <c r="H2820" s="1"/>
      <c r="I2820" s="1"/>
    </row>
    <row r="2821" spans="1:9">
      <c r="A2821" s="1">
        <v>2819</v>
      </c>
      <c r="B2821" s="4"/>
      <c r="C2821" s="2"/>
      <c r="D2821" s="1"/>
      <c r="E2821" s="1"/>
      <c r="F2821" s="1"/>
      <c r="G2821" s="1"/>
      <c r="H2821" s="1"/>
      <c r="I2821" s="1"/>
    </row>
    <row r="2822" spans="1:9">
      <c r="A2822" s="1">
        <v>2820</v>
      </c>
      <c r="B2822" s="4"/>
      <c r="C2822" s="2"/>
      <c r="D2822" s="1"/>
      <c r="E2822" s="1"/>
      <c r="F2822" s="1"/>
      <c r="G2822" s="1"/>
      <c r="H2822" s="1"/>
      <c r="I2822" s="1"/>
    </row>
    <row r="2823" spans="1:9">
      <c r="A2823" s="1">
        <v>2821</v>
      </c>
      <c r="B2823" s="4"/>
      <c r="C2823" s="2"/>
      <c r="D2823" s="1"/>
      <c r="E2823" s="1"/>
      <c r="F2823" s="1"/>
      <c r="G2823" s="1"/>
      <c r="H2823" s="1"/>
      <c r="I2823" s="1"/>
    </row>
    <row r="2824" spans="1:9">
      <c r="A2824" s="1">
        <v>2822</v>
      </c>
      <c r="B2824" s="4"/>
      <c r="C2824" s="2"/>
      <c r="D2824" s="1"/>
      <c r="E2824" s="1"/>
      <c r="F2824" s="1"/>
      <c r="G2824" s="1"/>
      <c r="H2824" s="1"/>
      <c r="I2824" s="1"/>
    </row>
    <row r="2825" spans="1:9">
      <c r="A2825" s="1">
        <v>2823</v>
      </c>
      <c r="B2825" s="4"/>
      <c r="C2825" s="2"/>
      <c r="D2825" s="1"/>
      <c r="E2825" s="1"/>
      <c r="F2825" s="1"/>
      <c r="G2825" s="1"/>
      <c r="H2825" s="1"/>
      <c r="I2825" s="1"/>
    </row>
    <row r="2826" spans="1:9">
      <c r="A2826" s="1">
        <v>2824</v>
      </c>
      <c r="B2826" s="4"/>
      <c r="C2826" s="2"/>
      <c r="D2826" s="1"/>
      <c r="E2826" s="1"/>
      <c r="F2826" s="1"/>
      <c r="G2826" s="1"/>
      <c r="H2826" s="1"/>
      <c r="I2826" s="1"/>
    </row>
    <row r="2827" spans="1:9">
      <c r="A2827" s="1">
        <v>2825</v>
      </c>
      <c r="B2827" s="4"/>
      <c r="C2827" s="2"/>
      <c r="D2827" s="1"/>
      <c r="E2827" s="1"/>
      <c r="F2827" s="1"/>
      <c r="G2827" s="1"/>
      <c r="H2827" s="1"/>
      <c r="I2827" s="1"/>
    </row>
    <row r="2828" spans="1:9">
      <c r="A2828" s="1">
        <v>2826</v>
      </c>
      <c r="B2828" s="4"/>
      <c r="C2828" s="2"/>
      <c r="D2828" s="1"/>
      <c r="E2828" s="1"/>
      <c r="F2828" s="1"/>
      <c r="G2828" s="1"/>
      <c r="H2828" s="1"/>
      <c r="I2828" s="1"/>
    </row>
    <row r="2829" spans="1:9">
      <c r="A2829" s="1">
        <v>2827</v>
      </c>
      <c r="B2829" s="4"/>
      <c r="C2829" s="2"/>
      <c r="D2829" s="1"/>
      <c r="E2829" s="1"/>
      <c r="F2829" s="1"/>
      <c r="G2829" s="1"/>
      <c r="H2829" s="1"/>
      <c r="I2829" s="1"/>
    </row>
    <row r="2830" spans="1:9">
      <c r="A2830" s="1">
        <v>2828</v>
      </c>
      <c r="B2830" s="4"/>
      <c r="C2830" s="2"/>
      <c r="D2830" s="1"/>
      <c r="E2830" s="1"/>
      <c r="F2830" s="1"/>
      <c r="G2830" s="1"/>
      <c r="H2830" s="1"/>
      <c r="I2830" s="1"/>
    </row>
    <row r="2831" spans="1:9">
      <c r="A2831" s="1">
        <v>2829</v>
      </c>
      <c r="B2831" s="4"/>
      <c r="C2831" s="2"/>
      <c r="D2831" s="1"/>
      <c r="E2831" s="1"/>
      <c r="F2831" s="1"/>
      <c r="G2831" s="1"/>
      <c r="H2831" s="1"/>
      <c r="I2831" s="1"/>
    </row>
    <row r="2832" spans="1:9">
      <c r="A2832" s="1">
        <v>2830</v>
      </c>
      <c r="B2832" s="4"/>
      <c r="C2832" s="2"/>
      <c r="D2832" s="1"/>
      <c r="E2832" s="1"/>
      <c r="F2832" s="1"/>
      <c r="G2832" s="1"/>
      <c r="H2832" s="1"/>
      <c r="I2832" s="1"/>
    </row>
    <row r="2833" spans="1:9">
      <c r="A2833" s="1">
        <v>2831</v>
      </c>
      <c r="B2833" s="4"/>
      <c r="C2833" s="2"/>
      <c r="D2833" s="1"/>
      <c r="E2833" s="1"/>
      <c r="F2833" s="1"/>
      <c r="G2833" s="1"/>
      <c r="H2833" s="1"/>
      <c r="I2833" s="1"/>
    </row>
    <row r="2834" spans="1:9">
      <c r="A2834" s="1">
        <v>2832</v>
      </c>
      <c r="B2834" s="4"/>
      <c r="C2834" s="2"/>
      <c r="D2834" s="1"/>
      <c r="E2834" s="1"/>
      <c r="F2834" s="1"/>
      <c r="G2834" s="1"/>
      <c r="H2834" s="1"/>
      <c r="I2834" s="1"/>
    </row>
    <row r="2835" spans="1:9">
      <c r="A2835" s="1">
        <v>2833</v>
      </c>
      <c r="B2835" s="4"/>
      <c r="C2835" s="2"/>
      <c r="D2835" s="1"/>
      <c r="E2835" s="1"/>
      <c r="F2835" s="1"/>
      <c r="G2835" s="1"/>
      <c r="H2835" s="1"/>
      <c r="I2835" s="1"/>
    </row>
    <row r="2836" spans="1:9">
      <c r="A2836" s="1">
        <v>2834</v>
      </c>
      <c r="B2836" s="4"/>
      <c r="C2836" s="2"/>
      <c r="D2836" s="1"/>
      <c r="E2836" s="1"/>
      <c r="F2836" s="1"/>
      <c r="G2836" s="1"/>
      <c r="H2836" s="1"/>
      <c r="I2836" s="1"/>
    </row>
    <row r="2837" spans="1:9">
      <c r="A2837" s="1">
        <v>2835</v>
      </c>
      <c r="B2837" s="4"/>
      <c r="C2837" s="2"/>
      <c r="D2837" s="1"/>
      <c r="E2837" s="1"/>
      <c r="F2837" s="1"/>
      <c r="G2837" s="1"/>
      <c r="H2837" s="1"/>
      <c r="I2837" s="1"/>
    </row>
    <row r="2838" spans="1:9">
      <c r="A2838" s="1">
        <v>2836</v>
      </c>
      <c r="B2838" s="4"/>
      <c r="C2838" s="2"/>
      <c r="D2838" s="1"/>
      <c r="E2838" s="1"/>
      <c r="F2838" s="1"/>
      <c r="G2838" s="1"/>
      <c r="H2838" s="1"/>
      <c r="I2838" s="1"/>
    </row>
    <row r="2839" spans="1:9">
      <c r="A2839" s="1">
        <v>2837</v>
      </c>
      <c r="B2839" s="4"/>
      <c r="C2839" s="2"/>
      <c r="D2839" s="1"/>
      <c r="E2839" s="1"/>
      <c r="F2839" s="1"/>
      <c r="G2839" s="1"/>
      <c r="H2839" s="1"/>
      <c r="I2839" s="1"/>
    </row>
    <row r="2840" spans="1:9">
      <c r="A2840" s="1">
        <v>2838</v>
      </c>
      <c r="B2840" s="4"/>
      <c r="C2840" s="2"/>
      <c r="D2840" s="1"/>
      <c r="E2840" s="1"/>
      <c r="F2840" s="1"/>
      <c r="G2840" s="1"/>
      <c r="H2840" s="1"/>
      <c r="I2840" s="1"/>
    </row>
    <row r="2841" spans="1:9">
      <c r="A2841" s="1">
        <v>2839</v>
      </c>
      <c r="B2841" s="4"/>
      <c r="C2841" s="2"/>
      <c r="D2841" s="1"/>
      <c r="E2841" s="1"/>
      <c r="F2841" s="1"/>
      <c r="G2841" s="1"/>
      <c r="H2841" s="1"/>
      <c r="I2841" s="1"/>
    </row>
    <row r="2842" spans="1:9">
      <c r="A2842" s="1">
        <v>2840</v>
      </c>
      <c r="B2842" s="4"/>
      <c r="C2842" s="2"/>
      <c r="D2842" s="1"/>
      <c r="E2842" s="1"/>
      <c r="F2842" s="1"/>
      <c r="G2842" s="1"/>
      <c r="H2842" s="1"/>
      <c r="I2842" s="1"/>
    </row>
    <row r="2843" spans="1:9">
      <c r="A2843" s="1">
        <v>2841</v>
      </c>
      <c r="B2843" s="4"/>
      <c r="C2843" s="2"/>
      <c r="D2843" s="1"/>
      <c r="E2843" s="1"/>
      <c r="F2843" s="1"/>
      <c r="G2843" s="1"/>
      <c r="H2843" s="1"/>
      <c r="I2843" s="1"/>
    </row>
    <row r="2844" spans="1:9">
      <c r="A2844" s="1">
        <v>2842</v>
      </c>
      <c r="B2844" s="4"/>
      <c r="C2844" s="2"/>
      <c r="D2844" s="1"/>
      <c r="E2844" s="1"/>
      <c r="F2844" s="1"/>
      <c r="G2844" s="1"/>
      <c r="H2844" s="1"/>
      <c r="I2844" s="1"/>
    </row>
    <row r="2845" spans="1:9">
      <c r="A2845" s="1">
        <v>2843</v>
      </c>
      <c r="B2845" s="4"/>
      <c r="C2845" s="2"/>
      <c r="D2845" s="1"/>
      <c r="E2845" s="1"/>
      <c r="F2845" s="1"/>
      <c r="G2845" s="1"/>
      <c r="H2845" s="1"/>
      <c r="I2845" s="1"/>
    </row>
    <row r="2846" spans="1:9">
      <c r="A2846" s="1">
        <v>2844</v>
      </c>
      <c r="B2846" s="4"/>
      <c r="C2846" s="2"/>
      <c r="D2846" s="1"/>
      <c r="E2846" s="1"/>
      <c r="F2846" s="1"/>
      <c r="G2846" s="1"/>
      <c r="H2846" s="1"/>
      <c r="I2846" s="1"/>
    </row>
    <row r="2847" spans="1:9">
      <c r="A2847" s="1">
        <v>2845</v>
      </c>
      <c r="B2847" s="4"/>
      <c r="C2847" s="2"/>
      <c r="D2847" s="1"/>
      <c r="E2847" s="1"/>
      <c r="F2847" s="1"/>
      <c r="G2847" s="1"/>
      <c r="H2847" s="1"/>
      <c r="I2847" s="1"/>
    </row>
    <row r="2848" spans="1:9">
      <c r="A2848" s="1">
        <v>2846</v>
      </c>
      <c r="B2848" s="4"/>
      <c r="C2848" s="2"/>
      <c r="D2848" s="1"/>
      <c r="E2848" s="1"/>
      <c r="F2848" s="1"/>
      <c r="G2848" s="1"/>
      <c r="H2848" s="1"/>
      <c r="I2848" s="1"/>
    </row>
    <row r="2849" spans="1:9">
      <c r="A2849" s="1">
        <v>2847</v>
      </c>
      <c r="B2849" s="4"/>
      <c r="C2849" s="2"/>
      <c r="D2849" s="1"/>
      <c r="E2849" s="1"/>
      <c r="F2849" s="1"/>
      <c r="G2849" s="1"/>
      <c r="H2849" s="1"/>
      <c r="I2849" s="1"/>
    </row>
    <row r="2850" spans="1:9">
      <c r="A2850" s="1">
        <v>2848</v>
      </c>
      <c r="B2850" s="4"/>
      <c r="C2850" s="2"/>
      <c r="D2850" s="1"/>
      <c r="E2850" s="1"/>
      <c r="F2850" s="1"/>
      <c r="G2850" s="1"/>
      <c r="H2850" s="1"/>
      <c r="I2850" s="1"/>
    </row>
    <row r="2851" spans="1:9">
      <c r="A2851" s="1">
        <v>2849</v>
      </c>
      <c r="B2851" s="4"/>
      <c r="C2851" s="2"/>
      <c r="D2851" s="1"/>
      <c r="E2851" s="1"/>
      <c r="F2851" s="1"/>
      <c r="G2851" s="1"/>
      <c r="H2851" s="1"/>
      <c r="I2851" s="1"/>
    </row>
    <row r="2852" spans="1:9">
      <c r="A2852" s="1">
        <v>2850</v>
      </c>
      <c r="B2852" s="4"/>
      <c r="C2852" s="2"/>
      <c r="D2852" s="1"/>
      <c r="E2852" s="1"/>
      <c r="F2852" s="1"/>
      <c r="G2852" s="1"/>
      <c r="H2852" s="1"/>
      <c r="I2852" s="1"/>
    </row>
    <row r="2853" spans="1:9">
      <c r="A2853" s="1">
        <v>2851</v>
      </c>
      <c r="B2853" s="4"/>
      <c r="C2853" s="2"/>
      <c r="D2853" s="1"/>
      <c r="E2853" s="1"/>
      <c r="F2853" s="1"/>
      <c r="G2853" s="1"/>
      <c r="H2853" s="1"/>
      <c r="I2853" s="1"/>
    </row>
    <row r="2854" spans="1:9">
      <c r="A2854" s="1">
        <v>2852</v>
      </c>
      <c r="B2854" s="4"/>
      <c r="C2854" s="2"/>
      <c r="D2854" s="1"/>
      <c r="E2854" s="1"/>
      <c r="F2854" s="1"/>
      <c r="G2854" s="1"/>
      <c r="H2854" s="1"/>
      <c r="I2854" s="1"/>
    </row>
    <row r="2855" spans="1:9">
      <c r="A2855" s="1">
        <v>2853</v>
      </c>
      <c r="B2855" s="4"/>
      <c r="C2855" s="2"/>
      <c r="D2855" s="1"/>
      <c r="E2855" s="1"/>
      <c r="F2855" s="1"/>
      <c r="G2855" s="1"/>
      <c r="H2855" s="1"/>
      <c r="I2855" s="1"/>
    </row>
    <row r="2856" spans="1:9">
      <c r="A2856" s="1">
        <v>2854</v>
      </c>
      <c r="B2856" s="4"/>
      <c r="C2856" s="2"/>
      <c r="D2856" s="1"/>
      <c r="E2856" s="1"/>
      <c r="F2856" s="1"/>
      <c r="G2856" s="1"/>
      <c r="H2856" s="1"/>
      <c r="I2856" s="1"/>
    </row>
    <row r="2857" spans="1:9">
      <c r="A2857" s="1">
        <v>2855</v>
      </c>
      <c r="B2857" s="4"/>
      <c r="C2857" s="2"/>
      <c r="D2857" s="1"/>
      <c r="E2857" s="1"/>
      <c r="F2857" s="1"/>
      <c r="G2857" s="1"/>
      <c r="H2857" s="1"/>
      <c r="I2857" s="1"/>
    </row>
    <row r="2858" spans="1:9">
      <c r="A2858" s="1">
        <v>2856</v>
      </c>
      <c r="B2858" s="4"/>
      <c r="C2858" s="2"/>
      <c r="D2858" s="1"/>
      <c r="E2858" s="1"/>
      <c r="F2858" s="1"/>
      <c r="G2858" s="1"/>
      <c r="H2858" s="1"/>
      <c r="I2858" s="1"/>
    </row>
    <row r="2859" spans="1:9">
      <c r="A2859" s="1">
        <v>2857</v>
      </c>
      <c r="B2859" s="4"/>
      <c r="C2859" s="2"/>
      <c r="D2859" s="1"/>
      <c r="E2859" s="1"/>
      <c r="F2859" s="1"/>
      <c r="G2859" s="1"/>
      <c r="H2859" s="1"/>
      <c r="I2859" s="1"/>
    </row>
    <row r="2860" spans="1:9">
      <c r="A2860" s="1">
        <v>2858</v>
      </c>
      <c r="B2860" s="4"/>
      <c r="C2860" s="2"/>
      <c r="D2860" s="1"/>
      <c r="E2860" s="1"/>
      <c r="F2860" s="1"/>
      <c r="G2860" s="1"/>
      <c r="H2860" s="1"/>
      <c r="I2860" s="1"/>
    </row>
    <row r="2861" spans="1:9">
      <c r="A2861" s="1">
        <v>2859</v>
      </c>
      <c r="B2861" s="4"/>
      <c r="C2861" s="2"/>
      <c r="D2861" s="1"/>
      <c r="E2861" s="1"/>
      <c r="F2861" s="1"/>
      <c r="G2861" s="1"/>
      <c r="H2861" s="1"/>
      <c r="I2861" s="1"/>
    </row>
    <row r="2862" spans="1:9">
      <c r="A2862" s="1">
        <v>2860</v>
      </c>
      <c r="B2862" s="4"/>
      <c r="C2862" s="2"/>
      <c r="D2862" s="1"/>
      <c r="E2862" s="1"/>
      <c r="F2862" s="1"/>
      <c r="G2862" s="1"/>
      <c r="H2862" s="1"/>
      <c r="I2862" s="1"/>
    </row>
    <row r="2863" spans="1:9">
      <c r="A2863" s="1">
        <v>2861</v>
      </c>
      <c r="B2863" s="4"/>
      <c r="C2863" s="2"/>
      <c r="D2863" s="1"/>
      <c r="E2863" s="1"/>
      <c r="F2863" s="1"/>
      <c r="G2863" s="1"/>
      <c r="H2863" s="1"/>
      <c r="I2863" s="1"/>
    </row>
    <row r="2864" spans="1:9">
      <c r="A2864" s="1">
        <v>2862</v>
      </c>
      <c r="B2864" s="4"/>
      <c r="C2864" s="2"/>
      <c r="D2864" s="1"/>
      <c r="E2864" s="1"/>
      <c r="F2864" s="1"/>
      <c r="G2864" s="1"/>
      <c r="H2864" s="1"/>
      <c r="I2864" s="1"/>
    </row>
    <row r="2865" spans="1:9">
      <c r="A2865" s="1">
        <v>2863</v>
      </c>
      <c r="B2865" s="4"/>
      <c r="C2865" s="2"/>
      <c r="D2865" s="1"/>
      <c r="E2865" s="1"/>
      <c r="F2865" s="1"/>
      <c r="G2865" s="1"/>
      <c r="H2865" s="1"/>
      <c r="I2865" s="1"/>
    </row>
    <row r="2866" spans="1:9">
      <c r="A2866" s="1">
        <v>2864</v>
      </c>
      <c r="B2866" s="4"/>
      <c r="C2866" s="2"/>
      <c r="D2866" s="1"/>
      <c r="E2866" s="1"/>
      <c r="F2866" s="1"/>
      <c r="G2866" s="1"/>
      <c r="H2866" s="1"/>
      <c r="I2866" s="1"/>
    </row>
    <row r="2867" spans="1:9">
      <c r="A2867" s="1">
        <v>2865</v>
      </c>
      <c r="B2867" s="4"/>
      <c r="C2867" s="2"/>
      <c r="D2867" s="1"/>
      <c r="E2867" s="1"/>
      <c r="F2867" s="1"/>
      <c r="G2867" s="1"/>
      <c r="H2867" s="1"/>
      <c r="I2867" s="1"/>
    </row>
    <row r="2868" spans="1:9">
      <c r="A2868" s="1">
        <v>2866</v>
      </c>
      <c r="B2868" s="4"/>
      <c r="C2868" s="2"/>
      <c r="D2868" s="1"/>
      <c r="E2868" s="1"/>
      <c r="F2868" s="1"/>
      <c r="G2868" s="1"/>
      <c r="H2868" s="1"/>
      <c r="I2868" s="1"/>
    </row>
    <row r="2869" spans="1:9">
      <c r="A2869" s="1">
        <v>2867</v>
      </c>
      <c r="B2869" s="4"/>
      <c r="C2869" s="2"/>
      <c r="D2869" s="1"/>
      <c r="E2869" s="1"/>
      <c r="F2869" s="1"/>
      <c r="G2869" s="1"/>
      <c r="H2869" s="1"/>
      <c r="I2869" s="1"/>
    </row>
    <row r="2870" spans="1:9">
      <c r="A2870" s="1">
        <v>2868</v>
      </c>
      <c r="B2870" s="4"/>
      <c r="C2870" s="2"/>
      <c r="D2870" s="1"/>
      <c r="E2870" s="1"/>
      <c r="F2870" s="1"/>
      <c r="G2870" s="1"/>
      <c r="H2870" s="1"/>
      <c r="I2870" s="1"/>
    </row>
    <row r="2871" spans="1:9">
      <c r="A2871" s="1">
        <v>2869</v>
      </c>
      <c r="B2871" s="4"/>
      <c r="C2871" s="2"/>
      <c r="D2871" s="1"/>
      <c r="E2871" s="1"/>
      <c r="F2871" s="1"/>
      <c r="G2871" s="1"/>
      <c r="H2871" s="1"/>
      <c r="I2871" s="1"/>
    </row>
    <row r="2872" spans="1:9">
      <c r="A2872" s="1">
        <v>2870</v>
      </c>
      <c r="B2872" s="4"/>
      <c r="C2872" s="2"/>
      <c r="D2872" s="1"/>
      <c r="E2872" s="1"/>
      <c r="F2872" s="1"/>
      <c r="G2872" s="1"/>
      <c r="H2872" s="1"/>
      <c r="I2872" s="1"/>
    </row>
    <row r="2873" spans="1:9">
      <c r="A2873" s="1">
        <v>2871</v>
      </c>
      <c r="B2873" s="4"/>
      <c r="C2873" s="2"/>
      <c r="D2873" s="1"/>
      <c r="E2873" s="1"/>
      <c r="F2873" s="1"/>
      <c r="G2873" s="1"/>
      <c r="H2873" s="1"/>
      <c r="I2873" s="1"/>
    </row>
    <row r="2874" spans="1:9">
      <c r="A2874" s="1">
        <v>2872</v>
      </c>
      <c r="B2874" s="4"/>
      <c r="C2874" s="2"/>
      <c r="D2874" s="1"/>
      <c r="E2874" s="1"/>
      <c r="F2874" s="1"/>
      <c r="G2874" s="1"/>
      <c r="H2874" s="1"/>
      <c r="I2874" s="1"/>
    </row>
    <row r="2875" spans="1:9">
      <c r="A2875" s="1">
        <v>2873</v>
      </c>
      <c r="B2875" s="4"/>
      <c r="C2875" s="2"/>
      <c r="D2875" s="1"/>
      <c r="E2875" s="1"/>
      <c r="F2875" s="1"/>
      <c r="G2875" s="1"/>
      <c r="H2875" s="1"/>
      <c r="I2875" s="1"/>
    </row>
    <row r="2876" spans="1:9">
      <c r="A2876" s="1">
        <v>2874</v>
      </c>
      <c r="B2876" s="4"/>
      <c r="C2876" s="2"/>
      <c r="D2876" s="1"/>
      <c r="E2876" s="1"/>
      <c r="F2876" s="1"/>
      <c r="G2876" s="1"/>
      <c r="H2876" s="1"/>
      <c r="I2876" s="1"/>
    </row>
    <row r="2877" spans="1:9">
      <c r="A2877" s="1">
        <v>2875</v>
      </c>
      <c r="B2877" s="4"/>
      <c r="C2877" s="2"/>
      <c r="D2877" s="1"/>
      <c r="E2877" s="1"/>
      <c r="F2877" s="1"/>
      <c r="G2877" s="1"/>
      <c r="H2877" s="1"/>
      <c r="I2877" s="1"/>
    </row>
    <row r="2878" spans="1:9">
      <c r="A2878" s="1">
        <v>2876</v>
      </c>
      <c r="B2878" s="4"/>
      <c r="C2878" s="2"/>
      <c r="D2878" s="1"/>
      <c r="E2878" s="1"/>
      <c r="F2878" s="1"/>
      <c r="G2878" s="1"/>
      <c r="H2878" s="1"/>
      <c r="I2878" s="1"/>
    </row>
    <row r="2879" spans="1:9">
      <c r="A2879" s="1">
        <v>2877</v>
      </c>
      <c r="B2879" s="4"/>
      <c r="C2879" s="2"/>
      <c r="D2879" s="1"/>
      <c r="E2879" s="1"/>
      <c r="F2879" s="1"/>
      <c r="G2879" s="1"/>
      <c r="H2879" s="1"/>
      <c r="I2879" s="1"/>
    </row>
    <row r="2880" spans="1:9">
      <c r="A2880" s="1">
        <v>2878</v>
      </c>
      <c r="B2880" s="4"/>
      <c r="C2880" s="2"/>
      <c r="D2880" s="1"/>
      <c r="E2880" s="1"/>
      <c r="F2880" s="1"/>
      <c r="G2880" s="1"/>
      <c r="H2880" s="1"/>
      <c r="I2880" s="1"/>
    </row>
    <row r="2881" spans="1:9">
      <c r="A2881" s="1">
        <v>2879</v>
      </c>
      <c r="B2881" s="4"/>
      <c r="C2881" s="2"/>
      <c r="D2881" s="1"/>
      <c r="E2881" s="1"/>
      <c r="F2881" s="1"/>
      <c r="G2881" s="1"/>
      <c r="H2881" s="1"/>
      <c r="I2881" s="1"/>
    </row>
    <row r="2882" spans="1:9">
      <c r="A2882" s="1">
        <v>2880</v>
      </c>
      <c r="B2882" s="4"/>
      <c r="C2882" s="2"/>
      <c r="D2882" s="1"/>
      <c r="E2882" s="1"/>
      <c r="F2882" s="1"/>
      <c r="G2882" s="1"/>
      <c r="H2882" s="1"/>
      <c r="I2882" s="1"/>
    </row>
    <row r="2883" spans="1:9">
      <c r="A2883" s="1">
        <v>2881</v>
      </c>
      <c r="B2883" s="4"/>
      <c r="C2883" s="2"/>
      <c r="D2883" s="1"/>
      <c r="E2883" s="1"/>
      <c r="F2883" s="1"/>
      <c r="G2883" s="1"/>
      <c r="H2883" s="1"/>
      <c r="I2883" s="1"/>
    </row>
    <row r="2884" spans="1:9">
      <c r="A2884" s="1">
        <v>2882</v>
      </c>
      <c r="B2884" s="4"/>
      <c r="C2884" s="2"/>
      <c r="D2884" s="1"/>
      <c r="E2884" s="1"/>
      <c r="F2884" s="1"/>
      <c r="G2884" s="1"/>
      <c r="H2884" s="1"/>
      <c r="I2884" s="1"/>
    </row>
    <row r="2885" spans="1:9">
      <c r="A2885" s="1">
        <v>2883</v>
      </c>
      <c r="B2885" s="4"/>
      <c r="C2885" s="2"/>
      <c r="D2885" s="1"/>
      <c r="E2885" s="1"/>
      <c r="F2885" s="1"/>
      <c r="G2885" s="1"/>
      <c r="H2885" s="1"/>
      <c r="I2885" s="1"/>
    </row>
    <row r="2886" spans="1:9">
      <c r="A2886" s="1">
        <v>2884</v>
      </c>
      <c r="B2886" s="4"/>
      <c r="C2886" s="2"/>
      <c r="D2886" s="1"/>
      <c r="E2886" s="1"/>
      <c r="F2886" s="1"/>
      <c r="G2886" s="1"/>
      <c r="H2886" s="1"/>
      <c r="I2886" s="1"/>
    </row>
    <row r="2887" spans="1:9">
      <c r="A2887" s="1">
        <v>2885</v>
      </c>
      <c r="B2887" s="4"/>
      <c r="C2887" s="2"/>
      <c r="D2887" s="1"/>
      <c r="E2887" s="1"/>
      <c r="F2887" s="1"/>
      <c r="G2887" s="1"/>
      <c r="H2887" s="1"/>
      <c r="I2887" s="1"/>
    </row>
    <row r="2888" spans="1:9">
      <c r="A2888" s="1">
        <v>2886</v>
      </c>
      <c r="B2888" s="4"/>
      <c r="C2888" s="2"/>
      <c r="D2888" s="1"/>
      <c r="E2888" s="1"/>
      <c r="F2888" s="1"/>
      <c r="G2888" s="1"/>
      <c r="H2888" s="1"/>
      <c r="I2888" s="1"/>
    </row>
    <row r="2889" spans="1:9">
      <c r="A2889" s="1">
        <v>2887</v>
      </c>
      <c r="B2889" s="4"/>
      <c r="C2889" s="2"/>
      <c r="D2889" s="1"/>
      <c r="E2889" s="1"/>
      <c r="F2889" s="1"/>
      <c r="G2889" s="1"/>
      <c r="H2889" s="1"/>
      <c r="I2889" s="1"/>
    </row>
    <row r="2890" spans="1:9">
      <c r="A2890" s="1">
        <v>2888</v>
      </c>
      <c r="B2890" s="4"/>
      <c r="C2890" s="2"/>
      <c r="D2890" s="1"/>
      <c r="E2890" s="1"/>
      <c r="F2890" s="1"/>
      <c r="G2890" s="1"/>
      <c r="H2890" s="1"/>
      <c r="I2890" s="1"/>
    </row>
    <row r="2891" spans="1:9">
      <c r="A2891" s="1">
        <v>2889</v>
      </c>
      <c r="B2891" s="4"/>
      <c r="C2891" s="2"/>
      <c r="D2891" s="1"/>
      <c r="E2891" s="1"/>
      <c r="F2891" s="1"/>
      <c r="G2891" s="1"/>
      <c r="H2891" s="1"/>
      <c r="I2891" s="1"/>
    </row>
    <row r="2892" spans="1:9">
      <c r="A2892" s="1">
        <v>2890</v>
      </c>
      <c r="B2892" s="4"/>
      <c r="C2892" s="2"/>
      <c r="D2892" s="1"/>
      <c r="E2892" s="1"/>
      <c r="F2892" s="1"/>
      <c r="G2892" s="1"/>
      <c r="H2892" s="1"/>
      <c r="I2892" s="1"/>
    </row>
    <row r="2893" spans="1:9">
      <c r="A2893" s="1">
        <v>2891</v>
      </c>
      <c r="B2893" s="4"/>
      <c r="C2893" s="2"/>
      <c r="D2893" s="1"/>
      <c r="E2893" s="1"/>
      <c r="F2893" s="1"/>
      <c r="G2893" s="1"/>
      <c r="H2893" s="1"/>
      <c r="I2893" s="1"/>
    </row>
    <row r="2894" spans="1:9">
      <c r="A2894" s="1">
        <v>2892</v>
      </c>
      <c r="B2894" s="4"/>
      <c r="C2894" s="2"/>
      <c r="D2894" s="1"/>
      <c r="E2894" s="1"/>
      <c r="F2894" s="1"/>
      <c r="G2894" s="1"/>
      <c r="H2894" s="1"/>
      <c r="I2894" s="1"/>
    </row>
    <row r="2895" spans="1:9">
      <c r="A2895" s="1">
        <v>2893</v>
      </c>
      <c r="B2895" s="4"/>
      <c r="C2895" s="2"/>
      <c r="D2895" s="1"/>
      <c r="E2895" s="1"/>
      <c r="F2895" s="1"/>
      <c r="G2895" s="1"/>
      <c r="H2895" s="1"/>
      <c r="I2895" s="1"/>
    </row>
    <row r="2896" spans="1:9">
      <c r="A2896" s="1">
        <v>2894</v>
      </c>
      <c r="B2896" s="4"/>
      <c r="C2896" s="2"/>
      <c r="D2896" s="1"/>
      <c r="E2896" s="1"/>
      <c r="F2896" s="1"/>
      <c r="G2896" s="1"/>
      <c r="H2896" s="1"/>
      <c r="I2896" s="1"/>
    </row>
    <row r="2897" spans="1:9">
      <c r="A2897" s="1">
        <v>2895</v>
      </c>
      <c r="B2897" s="4"/>
      <c r="C2897" s="2"/>
      <c r="D2897" s="1"/>
      <c r="E2897" s="1"/>
      <c r="F2897" s="1"/>
      <c r="G2897" s="1"/>
      <c r="H2897" s="1"/>
      <c r="I2897" s="1"/>
    </row>
    <row r="2898" spans="1:9">
      <c r="A2898" s="1">
        <v>2896</v>
      </c>
      <c r="B2898" s="4"/>
      <c r="C2898" s="2"/>
      <c r="D2898" s="1"/>
      <c r="E2898" s="1"/>
      <c r="F2898" s="1"/>
      <c r="G2898" s="1"/>
      <c r="H2898" s="1"/>
      <c r="I2898" s="1"/>
    </row>
    <row r="2899" spans="1:9">
      <c r="A2899" s="1">
        <v>2897</v>
      </c>
      <c r="B2899" s="4"/>
      <c r="C2899" s="2"/>
      <c r="D2899" s="1"/>
      <c r="E2899" s="1"/>
      <c r="F2899" s="1"/>
      <c r="G2899" s="1"/>
      <c r="H2899" s="1"/>
      <c r="I2899" s="1"/>
    </row>
    <row r="2900" spans="1:9">
      <c r="A2900" s="1">
        <v>2898</v>
      </c>
      <c r="B2900" s="4"/>
      <c r="C2900" s="2"/>
      <c r="D2900" s="1"/>
      <c r="E2900" s="1"/>
      <c r="F2900" s="1"/>
      <c r="G2900" s="1"/>
      <c r="H2900" s="1"/>
      <c r="I2900" s="1"/>
    </row>
    <row r="2901" spans="1:9">
      <c r="A2901" s="1">
        <v>2899</v>
      </c>
      <c r="B2901" s="4"/>
      <c r="C2901" s="2"/>
      <c r="D2901" s="1"/>
      <c r="E2901" s="1"/>
      <c r="F2901" s="1"/>
      <c r="G2901" s="1"/>
      <c r="H2901" s="1"/>
      <c r="I2901" s="1"/>
    </row>
    <row r="2902" spans="1:9">
      <c r="A2902" s="1">
        <v>2900</v>
      </c>
      <c r="B2902" s="4"/>
      <c r="C2902" s="2"/>
      <c r="D2902" s="1"/>
      <c r="E2902" s="1"/>
      <c r="F2902" s="1"/>
      <c r="G2902" s="1"/>
      <c r="H2902" s="1"/>
      <c r="I2902" s="1"/>
    </row>
    <row r="2903" spans="1:9">
      <c r="A2903" s="1">
        <v>2901</v>
      </c>
      <c r="B2903" s="4"/>
      <c r="C2903" s="2"/>
      <c r="D2903" s="1"/>
      <c r="E2903" s="1"/>
      <c r="F2903" s="1"/>
      <c r="G2903" s="1"/>
      <c r="H2903" s="1"/>
      <c r="I2903" s="1"/>
    </row>
    <row r="2904" spans="1:9">
      <c r="A2904" s="1">
        <v>2902</v>
      </c>
      <c r="B2904" s="4"/>
      <c r="C2904" s="2"/>
      <c r="D2904" s="1"/>
      <c r="E2904" s="1"/>
      <c r="F2904" s="1"/>
      <c r="G2904" s="1"/>
      <c r="H2904" s="1"/>
      <c r="I2904" s="1"/>
    </row>
    <row r="2905" spans="1:9">
      <c r="A2905" s="1">
        <v>2903</v>
      </c>
      <c r="B2905" s="4"/>
      <c r="C2905" s="2"/>
      <c r="D2905" s="1"/>
      <c r="E2905" s="1"/>
      <c r="F2905" s="1"/>
      <c r="G2905" s="1"/>
      <c r="H2905" s="1"/>
      <c r="I2905" s="1"/>
    </row>
    <row r="2906" spans="1:9">
      <c r="A2906" s="1">
        <v>2904</v>
      </c>
      <c r="B2906" s="4"/>
      <c r="C2906" s="2"/>
      <c r="D2906" s="1"/>
      <c r="E2906" s="1"/>
      <c r="F2906" s="1"/>
      <c r="G2906" s="1"/>
      <c r="H2906" s="1"/>
      <c r="I2906" s="1"/>
    </row>
    <row r="2907" spans="1:9">
      <c r="A2907" s="1">
        <v>2905</v>
      </c>
      <c r="B2907" s="4"/>
      <c r="C2907" s="2"/>
      <c r="D2907" s="1"/>
      <c r="E2907" s="1"/>
      <c r="F2907" s="1"/>
      <c r="G2907" s="1"/>
      <c r="H2907" s="1"/>
      <c r="I2907" s="1"/>
    </row>
    <row r="2908" spans="1:9">
      <c r="A2908" s="1">
        <v>2906</v>
      </c>
      <c r="B2908" s="4"/>
      <c r="C2908" s="2"/>
      <c r="D2908" s="1"/>
      <c r="E2908" s="1"/>
      <c r="F2908" s="1"/>
      <c r="G2908" s="1"/>
      <c r="H2908" s="1"/>
      <c r="I2908" s="1"/>
    </row>
    <row r="2909" spans="1:9">
      <c r="A2909" s="1">
        <v>2907</v>
      </c>
      <c r="B2909" s="4"/>
      <c r="C2909" s="2"/>
      <c r="D2909" s="1"/>
      <c r="E2909" s="1"/>
      <c r="F2909" s="1"/>
      <c r="G2909" s="1"/>
      <c r="H2909" s="1"/>
      <c r="I2909" s="1"/>
    </row>
    <row r="2910" spans="1:9">
      <c r="A2910" s="1">
        <v>2908</v>
      </c>
      <c r="B2910" s="4"/>
      <c r="C2910" s="2"/>
      <c r="D2910" s="1"/>
      <c r="E2910" s="1"/>
      <c r="F2910" s="1"/>
      <c r="G2910" s="1"/>
      <c r="H2910" s="1"/>
      <c r="I2910" s="1"/>
    </row>
    <row r="2911" spans="1:9">
      <c r="A2911" s="1">
        <v>2909</v>
      </c>
      <c r="B2911" s="4"/>
      <c r="C2911" s="2"/>
      <c r="D2911" s="1"/>
      <c r="E2911" s="1"/>
      <c r="F2911" s="1"/>
      <c r="G2911" s="1"/>
      <c r="H2911" s="1"/>
      <c r="I2911" s="1"/>
    </row>
    <row r="2912" spans="1:9">
      <c r="A2912" s="1">
        <v>2910</v>
      </c>
      <c r="B2912" s="4"/>
      <c r="C2912" s="2"/>
      <c r="D2912" s="1"/>
      <c r="E2912" s="1"/>
      <c r="F2912" s="1"/>
      <c r="G2912" s="1"/>
      <c r="H2912" s="1"/>
      <c r="I2912" s="1"/>
    </row>
    <row r="2913" spans="1:9">
      <c r="A2913" s="1">
        <v>2911</v>
      </c>
      <c r="B2913" s="4"/>
      <c r="C2913" s="2"/>
      <c r="D2913" s="1"/>
      <c r="E2913" s="1"/>
      <c r="F2913" s="1"/>
      <c r="G2913" s="1"/>
      <c r="H2913" s="1"/>
      <c r="I2913" s="1"/>
    </row>
    <row r="2914" spans="1:9">
      <c r="A2914" s="1">
        <v>2912</v>
      </c>
      <c r="B2914" s="4"/>
      <c r="C2914" s="2"/>
      <c r="D2914" s="1"/>
      <c r="E2914" s="1"/>
      <c r="F2914" s="1"/>
      <c r="G2914" s="1"/>
      <c r="H2914" s="1"/>
      <c r="I2914" s="1"/>
    </row>
    <row r="2915" spans="1:9">
      <c r="A2915" s="1">
        <v>2913</v>
      </c>
      <c r="B2915" s="4"/>
      <c r="C2915" s="2"/>
      <c r="D2915" s="1"/>
      <c r="E2915" s="1"/>
      <c r="F2915" s="1"/>
      <c r="G2915" s="1"/>
      <c r="H2915" s="1"/>
      <c r="I2915" s="1"/>
    </row>
    <row r="2916" spans="1:9">
      <c r="A2916" s="1">
        <v>2914</v>
      </c>
      <c r="B2916" s="4"/>
      <c r="C2916" s="2"/>
      <c r="D2916" s="1"/>
      <c r="E2916" s="1"/>
      <c r="F2916" s="1"/>
      <c r="G2916" s="1"/>
      <c r="H2916" s="1"/>
      <c r="I2916" s="1"/>
    </row>
    <row r="2917" spans="1:9">
      <c r="A2917" s="1">
        <v>2915</v>
      </c>
      <c r="B2917" s="4"/>
      <c r="C2917" s="2"/>
      <c r="D2917" s="1"/>
      <c r="E2917" s="1"/>
      <c r="F2917" s="1"/>
      <c r="G2917" s="1"/>
      <c r="H2917" s="1"/>
      <c r="I2917" s="1"/>
    </row>
    <row r="2918" spans="1:9">
      <c r="A2918" s="1">
        <v>2916</v>
      </c>
      <c r="B2918" s="4"/>
      <c r="C2918" s="2"/>
      <c r="D2918" s="1"/>
      <c r="E2918" s="1"/>
      <c r="F2918" s="1"/>
      <c r="G2918" s="1"/>
      <c r="H2918" s="1"/>
      <c r="I2918" s="1"/>
    </row>
    <row r="2919" spans="1:9">
      <c r="A2919" s="1">
        <v>2917</v>
      </c>
      <c r="B2919" s="4"/>
      <c r="C2919" s="2"/>
      <c r="D2919" s="1"/>
      <c r="E2919" s="1"/>
      <c r="F2919" s="1"/>
      <c r="G2919" s="1"/>
      <c r="H2919" s="1"/>
      <c r="I2919" s="1"/>
    </row>
    <row r="2920" spans="1:9">
      <c r="A2920" s="1">
        <v>2918</v>
      </c>
      <c r="B2920" s="4"/>
      <c r="C2920" s="2"/>
      <c r="D2920" s="1"/>
      <c r="E2920" s="1"/>
      <c r="F2920" s="1"/>
      <c r="G2920" s="1"/>
      <c r="H2920" s="1"/>
      <c r="I2920" s="1"/>
    </row>
    <row r="2921" spans="1:9">
      <c r="A2921" s="1">
        <v>2919</v>
      </c>
      <c r="B2921" s="4"/>
      <c r="C2921" s="2"/>
      <c r="D2921" s="1"/>
      <c r="E2921" s="1"/>
      <c r="F2921" s="1"/>
      <c r="G2921" s="1"/>
      <c r="H2921" s="1"/>
      <c r="I2921" s="1"/>
    </row>
    <row r="2922" spans="1:9">
      <c r="A2922" s="1">
        <v>2920</v>
      </c>
      <c r="B2922" s="4"/>
      <c r="C2922" s="2"/>
      <c r="D2922" s="1"/>
      <c r="E2922" s="1"/>
      <c r="F2922" s="1"/>
      <c r="G2922" s="1"/>
      <c r="H2922" s="1"/>
      <c r="I2922" s="1"/>
    </row>
    <row r="2923" spans="1:9">
      <c r="A2923" s="1">
        <v>2921</v>
      </c>
      <c r="B2923" s="4"/>
      <c r="C2923" s="2"/>
      <c r="D2923" s="1"/>
      <c r="E2923" s="1"/>
      <c r="F2923" s="1"/>
      <c r="G2923" s="1"/>
      <c r="H2923" s="1"/>
      <c r="I2923" s="1"/>
    </row>
    <row r="2924" spans="1:9">
      <c r="A2924" s="1">
        <v>2922</v>
      </c>
      <c r="B2924" s="4"/>
      <c r="C2924" s="2"/>
      <c r="D2924" s="1"/>
      <c r="E2924" s="1"/>
      <c r="F2924" s="1"/>
      <c r="G2924" s="1"/>
      <c r="H2924" s="1"/>
      <c r="I2924" s="1"/>
    </row>
    <row r="2925" spans="1:9">
      <c r="A2925" s="1">
        <v>2923</v>
      </c>
      <c r="B2925" s="4"/>
      <c r="C2925" s="2"/>
      <c r="D2925" s="1"/>
      <c r="E2925" s="1"/>
      <c r="F2925" s="1"/>
      <c r="G2925" s="1"/>
      <c r="H2925" s="1"/>
      <c r="I2925" s="1"/>
    </row>
    <row r="2926" spans="1:9">
      <c r="A2926" s="1">
        <v>2924</v>
      </c>
      <c r="B2926" s="4"/>
      <c r="C2926" s="2"/>
      <c r="D2926" s="1"/>
      <c r="E2926" s="1"/>
      <c r="F2926" s="1"/>
      <c r="G2926" s="1"/>
      <c r="H2926" s="1"/>
      <c r="I2926" s="1"/>
    </row>
    <row r="2927" spans="1:9">
      <c r="A2927" s="1">
        <v>2925</v>
      </c>
      <c r="B2927" s="4"/>
      <c r="C2927" s="2"/>
      <c r="D2927" s="1"/>
      <c r="E2927" s="1"/>
      <c r="F2927" s="1"/>
      <c r="G2927" s="1"/>
      <c r="H2927" s="1"/>
      <c r="I2927" s="1"/>
    </row>
    <row r="2928" spans="1:9">
      <c r="A2928" s="1">
        <v>2926</v>
      </c>
      <c r="B2928" s="4"/>
      <c r="C2928" s="2"/>
      <c r="D2928" s="1"/>
      <c r="E2928" s="1"/>
      <c r="F2928" s="1"/>
      <c r="G2928" s="1"/>
      <c r="H2928" s="1"/>
      <c r="I2928" s="1"/>
    </row>
    <row r="2929" spans="1:9">
      <c r="A2929" s="1">
        <v>2927</v>
      </c>
      <c r="B2929" s="4"/>
      <c r="C2929" s="2"/>
      <c r="D2929" s="1"/>
      <c r="E2929" s="1"/>
      <c r="F2929" s="1"/>
      <c r="G2929" s="1"/>
      <c r="H2929" s="1"/>
      <c r="I2929" s="1"/>
    </row>
    <row r="2930" spans="1:9">
      <c r="A2930" s="1">
        <v>2928</v>
      </c>
      <c r="B2930" s="4"/>
      <c r="C2930" s="2"/>
      <c r="D2930" s="1"/>
      <c r="E2930" s="1"/>
      <c r="F2930" s="1"/>
      <c r="G2930" s="1"/>
      <c r="H2930" s="1"/>
      <c r="I2930" s="1"/>
    </row>
    <row r="2931" spans="1:9">
      <c r="A2931" s="1">
        <v>2929</v>
      </c>
      <c r="B2931" s="4"/>
      <c r="C2931" s="2"/>
      <c r="D2931" s="1"/>
      <c r="E2931" s="1"/>
      <c r="F2931" s="1"/>
      <c r="G2931" s="1"/>
      <c r="H2931" s="1"/>
      <c r="I2931" s="1"/>
    </row>
    <row r="2932" spans="1:9">
      <c r="A2932" s="1">
        <v>2930</v>
      </c>
      <c r="B2932" s="4"/>
      <c r="C2932" s="2"/>
      <c r="D2932" s="1"/>
      <c r="E2932" s="1"/>
      <c r="F2932" s="1"/>
      <c r="G2932" s="1"/>
      <c r="H2932" s="1"/>
      <c r="I2932" s="1"/>
    </row>
    <row r="2933" spans="1:9">
      <c r="A2933" s="1">
        <v>2931</v>
      </c>
      <c r="B2933" s="4"/>
      <c r="C2933" s="2"/>
      <c r="D2933" s="1"/>
      <c r="E2933" s="1"/>
      <c r="F2933" s="1"/>
      <c r="G2933" s="1"/>
      <c r="H2933" s="1"/>
      <c r="I2933" s="1"/>
    </row>
    <row r="2934" spans="1:9">
      <c r="A2934" s="1">
        <v>2932</v>
      </c>
      <c r="B2934" s="4"/>
      <c r="C2934" s="2"/>
      <c r="D2934" s="1"/>
      <c r="E2934" s="1"/>
      <c r="F2934" s="1"/>
      <c r="G2934" s="1"/>
      <c r="H2934" s="1"/>
      <c r="I2934" s="1"/>
    </row>
    <row r="2935" spans="1:9">
      <c r="A2935" s="1">
        <v>2933</v>
      </c>
      <c r="B2935" s="4"/>
      <c r="C2935" s="2"/>
      <c r="D2935" s="1"/>
      <c r="E2935" s="1"/>
      <c r="F2935" s="1"/>
      <c r="G2935" s="1"/>
      <c r="H2935" s="1"/>
      <c r="I2935" s="1"/>
    </row>
    <row r="2936" spans="1:9">
      <c r="A2936" s="1">
        <v>2934</v>
      </c>
      <c r="B2936" s="4"/>
      <c r="C2936" s="2"/>
      <c r="D2936" s="1"/>
      <c r="E2936" s="1"/>
      <c r="F2936" s="1"/>
      <c r="G2936" s="1"/>
      <c r="H2936" s="1"/>
      <c r="I2936" s="1"/>
    </row>
    <row r="2937" spans="1:9">
      <c r="A2937" s="1">
        <v>2935</v>
      </c>
      <c r="B2937" s="4"/>
      <c r="C2937" s="2"/>
      <c r="D2937" s="1"/>
      <c r="E2937" s="1"/>
      <c r="F2937" s="1"/>
      <c r="G2937" s="1"/>
      <c r="H2937" s="1"/>
      <c r="I2937" s="1"/>
    </row>
    <row r="2938" spans="1:9">
      <c r="A2938" s="1">
        <v>2936</v>
      </c>
      <c r="B2938" s="4"/>
      <c r="C2938" s="2"/>
      <c r="D2938" s="1"/>
      <c r="E2938" s="1"/>
      <c r="F2938" s="1"/>
      <c r="G2938" s="1"/>
      <c r="H2938" s="1"/>
      <c r="I2938" s="1"/>
    </row>
    <row r="2939" spans="1:9">
      <c r="A2939" s="1">
        <v>2937</v>
      </c>
      <c r="B2939" s="4"/>
      <c r="C2939" s="2"/>
      <c r="D2939" s="1"/>
      <c r="E2939" s="1"/>
      <c r="F2939" s="1"/>
      <c r="G2939" s="1"/>
      <c r="H2939" s="1"/>
      <c r="I2939" s="1"/>
    </row>
    <row r="2940" spans="1:9">
      <c r="A2940" s="1">
        <v>2938</v>
      </c>
      <c r="B2940" s="4"/>
      <c r="C2940" s="2"/>
      <c r="D2940" s="1"/>
      <c r="E2940" s="1"/>
      <c r="F2940" s="1"/>
      <c r="G2940" s="1"/>
      <c r="H2940" s="1"/>
      <c r="I2940" s="1"/>
    </row>
    <row r="2941" spans="1:9">
      <c r="A2941" s="1">
        <v>2939</v>
      </c>
      <c r="B2941" s="4"/>
      <c r="C2941" s="2"/>
      <c r="D2941" s="1"/>
      <c r="E2941" s="1"/>
      <c r="F2941" s="1"/>
      <c r="G2941" s="1"/>
      <c r="H2941" s="1"/>
      <c r="I2941" s="1"/>
    </row>
    <row r="2942" spans="1:9">
      <c r="A2942" s="1">
        <v>2940</v>
      </c>
      <c r="B2942" s="4"/>
      <c r="C2942" s="2"/>
      <c r="D2942" s="1"/>
      <c r="E2942" s="1"/>
      <c r="F2942" s="1"/>
      <c r="G2942" s="1"/>
      <c r="H2942" s="1"/>
      <c r="I2942" s="1"/>
    </row>
    <row r="2943" spans="1:9">
      <c r="A2943" s="1">
        <v>2941</v>
      </c>
      <c r="B2943" s="4"/>
      <c r="C2943" s="2"/>
      <c r="D2943" s="1"/>
      <c r="E2943" s="1"/>
      <c r="F2943" s="1"/>
      <c r="G2943" s="1"/>
      <c r="H2943" s="1"/>
      <c r="I2943" s="1"/>
    </row>
    <row r="2944" spans="1:9">
      <c r="A2944" s="1">
        <v>2942</v>
      </c>
      <c r="B2944" s="4"/>
      <c r="C2944" s="2"/>
      <c r="D2944" s="1"/>
      <c r="E2944" s="1"/>
      <c r="F2944" s="1"/>
      <c r="G2944" s="1"/>
      <c r="H2944" s="1"/>
      <c r="I2944" s="1"/>
    </row>
    <row r="2945" spans="1:9">
      <c r="A2945" s="1">
        <v>2943</v>
      </c>
      <c r="B2945" s="4"/>
      <c r="C2945" s="2"/>
      <c r="D2945" s="1"/>
      <c r="E2945" s="1"/>
      <c r="F2945" s="1"/>
      <c r="G2945" s="1"/>
      <c r="H2945" s="1"/>
      <c r="I2945" s="1"/>
    </row>
    <row r="2946" spans="1:9">
      <c r="A2946" s="1">
        <v>2944</v>
      </c>
      <c r="B2946" s="4"/>
      <c r="C2946" s="2"/>
      <c r="D2946" s="1"/>
      <c r="E2946" s="1"/>
      <c r="F2946" s="1"/>
      <c r="G2946" s="1"/>
      <c r="H2946" s="1"/>
      <c r="I2946" s="1"/>
    </row>
    <row r="2947" spans="1:9">
      <c r="A2947" s="1">
        <v>2945</v>
      </c>
      <c r="B2947" s="4"/>
      <c r="C2947" s="2"/>
      <c r="D2947" s="1"/>
      <c r="E2947" s="1"/>
      <c r="F2947" s="1"/>
      <c r="G2947" s="1"/>
      <c r="H2947" s="1"/>
      <c r="I2947" s="1"/>
    </row>
    <row r="2948" spans="1:9">
      <c r="A2948" s="1">
        <v>2946</v>
      </c>
      <c r="B2948" s="4"/>
      <c r="C2948" s="2"/>
      <c r="D2948" s="1"/>
      <c r="E2948" s="1"/>
      <c r="F2948" s="1"/>
      <c r="G2948" s="1"/>
      <c r="H2948" s="1"/>
      <c r="I2948" s="1"/>
    </row>
    <row r="2949" spans="1:9">
      <c r="A2949" s="1">
        <v>2947</v>
      </c>
      <c r="B2949" s="4"/>
      <c r="C2949" s="2"/>
      <c r="D2949" s="1"/>
      <c r="E2949" s="1"/>
      <c r="F2949" s="1"/>
      <c r="G2949" s="1"/>
      <c r="H2949" s="1"/>
      <c r="I2949" s="1"/>
    </row>
    <row r="2950" spans="1:9">
      <c r="A2950" s="1">
        <v>2948</v>
      </c>
      <c r="B2950" s="4"/>
      <c r="C2950" s="2"/>
      <c r="D2950" s="1"/>
      <c r="E2950" s="1"/>
      <c r="F2950" s="1"/>
      <c r="G2950" s="1"/>
      <c r="H2950" s="1"/>
      <c r="I2950" s="1"/>
    </row>
    <row r="2951" spans="1:9">
      <c r="A2951" s="1">
        <v>2949</v>
      </c>
      <c r="B2951" s="4"/>
      <c r="C2951" s="2"/>
      <c r="D2951" s="1"/>
      <c r="E2951" s="1"/>
      <c r="F2951" s="1"/>
      <c r="G2951" s="1"/>
      <c r="H2951" s="1"/>
      <c r="I2951" s="1"/>
    </row>
    <row r="2952" spans="1:9">
      <c r="A2952" s="1">
        <v>2950</v>
      </c>
      <c r="B2952" s="4"/>
      <c r="C2952" s="2"/>
      <c r="D2952" s="1"/>
      <c r="E2952" s="1"/>
      <c r="F2952" s="1"/>
      <c r="G2952" s="1"/>
      <c r="H2952" s="1"/>
      <c r="I2952" s="1"/>
    </row>
    <row r="2953" spans="1:9">
      <c r="A2953" s="1">
        <v>2951</v>
      </c>
      <c r="B2953" s="4"/>
      <c r="C2953" s="2"/>
      <c r="D2953" s="1"/>
      <c r="E2953" s="1"/>
      <c r="F2953" s="1"/>
      <c r="G2953" s="1"/>
      <c r="H2953" s="1"/>
      <c r="I2953" s="1"/>
    </row>
    <row r="2954" spans="1:9">
      <c r="A2954" s="1">
        <v>2952</v>
      </c>
      <c r="B2954" s="4"/>
      <c r="C2954" s="2"/>
      <c r="D2954" s="1"/>
      <c r="E2954" s="1"/>
      <c r="F2954" s="1"/>
      <c r="G2954" s="1"/>
      <c r="H2954" s="1"/>
      <c r="I2954" s="1"/>
    </row>
    <row r="2955" spans="1:9">
      <c r="A2955" s="1">
        <v>2953</v>
      </c>
      <c r="B2955" s="4"/>
      <c r="C2955" s="2"/>
      <c r="D2955" s="1"/>
      <c r="E2955" s="1"/>
      <c r="F2955" s="1"/>
      <c r="G2955" s="1"/>
      <c r="H2955" s="1"/>
      <c r="I2955" s="1"/>
    </row>
    <row r="2956" spans="1:9">
      <c r="A2956" s="1">
        <v>2954</v>
      </c>
      <c r="B2956" s="4"/>
      <c r="C2956" s="2"/>
      <c r="D2956" s="1"/>
      <c r="E2956" s="1"/>
      <c r="F2956" s="1"/>
      <c r="G2956" s="1"/>
      <c r="H2956" s="1"/>
      <c r="I2956" s="1"/>
    </row>
    <row r="2957" spans="1:9">
      <c r="A2957" s="1">
        <v>2955</v>
      </c>
      <c r="B2957" s="4"/>
      <c r="C2957" s="2"/>
      <c r="D2957" s="1"/>
      <c r="E2957" s="1"/>
      <c r="F2957" s="1"/>
      <c r="G2957" s="1"/>
      <c r="H2957" s="1"/>
      <c r="I2957" s="1"/>
    </row>
    <row r="2958" spans="1:9">
      <c r="A2958" s="1">
        <v>2956</v>
      </c>
      <c r="B2958" s="4"/>
      <c r="C2958" s="2"/>
      <c r="D2958" s="1"/>
      <c r="E2958" s="1"/>
      <c r="F2958" s="1"/>
      <c r="G2958" s="1"/>
      <c r="H2958" s="1"/>
      <c r="I2958" s="1"/>
    </row>
    <row r="2959" spans="1:9">
      <c r="A2959" s="1">
        <v>2957</v>
      </c>
      <c r="B2959" s="4"/>
      <c r="C2959" s="2"/>
      <c r="D2959" s="1"/>
      <c r="E2959" s="1"/>
      <c r="F2959" s="1"/>
      <c r="G2959" s="1"/>
      <c r="H2959" s="1"/>
      <c r="I2959" s="1"/>
    </row>
    <row r="2960" spans="1:9">
      <c r="A2960" s="1">
        <v>2958</v>
      </c>
      <c r="B2960" s="4"/>
      <c r="C2960" s="2"/>
      <c r="D2960" s="1"/>
      <c r="E2960" s="1"/>
      <c r="F2960" s="1"/>
      <c r="G2960" s="1"/>
      <c r="H2960" s="1"/>
      <c r="I2960" s="1"/>
    </row>
    <row r="2961" spans="1:9">
      <c r="A2961" s="1">
        <v>2959</v>
      </c>
      <c r="B2961" s="4"/>
      <c r="C2961" s="2"/>
      <c r="D2961" s="1"/>
      <c r="E2961" s="1"/>
      <c r="F2961" s="1"/>
      <c r="G2961" s="1"/>
      <c r="H2961" s="1"/>
      <c r="I2961" s="1"/>
    </row>
    <row r="2962" spans="1:9">
      <c r="A2962" s="1">
        <v>2960</v>
      </c>
      <c r="B2962" s="4"/>
      <c r="C2962" s="2"/>
      <c r="D2962" s="1"/>
      <c r="E2962" s="1"/>
      <c r="F2962" s="1"/>
      <c r="G2962" s="1"/>
      <c r="H2962" s="1"/>
      <c r="I2962" s="1"/>
    </row>
    <row r="2963" spans="1:9">
      <c r="A2963" s="1">
        <v>2961</v>
      </c>
      <c r="B2963" s="4"/>
      <c r="C2963" s="2"/>
      <c r="D2963" s="1"/>
      <c r="E2963" s="1"/>
      <c r="F2963" s="1"/>
      <c r="G2963" s="1"/>
      <c r="H2963" s="1"/>
      <c r="I2963" s="1"/>
    </row>
    <row r="2964" spans="1:9">
      <c r="A2964" s="1">
        <v>2962</v>
      </c>
      <c r="B2964" s="4"/>
      <c r="C2964" s="2"/>
      <c r="D2964" s="1"/>
      <c r="E2964" s="1"/>
      <c r="F2964" s="1"/>
      <c r="G2964" s="1"/>
      <c r="H2964" s="1"/>
      <c r="I2964" s="1"/>
    </row>
    <row r="2965" spans="1:9">
      <c r="A2965" s="1">
        <v>2963</v>
      </c>
      <c r="B2965" s="4"/>
      <c r="C2965" s="2"/>
      <c r="D2965" s="1"/>
      <c r="E2965" s="1"/>
      <c r="F2965" s="1"/>
      <c r="G2965" s="1"/>
      <c r="H2965" s="1"/>
      <c r="I2965" s="1"/>
    </row>
    <row r="2966" spans="1:9">
      <c r="A2966" s="1">
        <v>2964</v>
      </c>
      <c r="B2966" s="4"/>
      <c r="C2966" s="2"/>
      <c r="D2966" s="1"/>
      <c r="E2966" s="1"/>
      <c r="F2966" s="1"/>
      <c r="G2966" s="1"/>
      <c r="H2966" s="1"/>
      <c r="I2966" s="1"/>
    </row>
    <row r="2967" spans="1:9">
      <c r="A2967" s="1">
        <v>2965</v>
      </c>
      <c r="B2967" s="4"/>
      <c r="C2967" s="2"/>
      <c r="D2967" s="1"/>
      <c r="E2967" s="1"/>
      <c r="F2967" s="1"/>
      <c r="G2967" s="1"/>
      <c r="H2967" s="1"/>
      <c r="I2967" s="1"/>
    </row>
    <row r="2968" spans="1:9">
      <c r="A2968" s="1">
        <v>2966</v>
      </c>
      <c r="B2968" s="4"/>
      <c r="C2968" s="2"/>
      <c r="D2968" s="1"/>
      <c r="E2968" s="1"/>
      <c r="F2968" s="1"/>
      <c r="G2968" s="1"/>
      <c r="H2968" s="1"/>
      <c r="I2968" s="1"/>
    </row>
    <row r="2969" spans="1:9">
      <c r="A2969" s="1">
        <v>2967</v>
      </c>
      <c r="B2969" s="4"/>
      <c r="C2969" s="2"/>
      <c r="D2969" s="1"/>
      <c r="E2969" s="1"/>
      <c r="F2969" s="1"/>
      <c r="G2969" s="1"/>
      <c r="H2969" s="1"/>
      <c r="I2969" s="1"/>
    </row>
    <row r="2970" spans="1:9">
      <c r="A2970" s="1">
        <v>2968</v>
      </c>
      <c r="B2970" s="4"/>
      <c r="C2970" s="2"/>
      <c r="D2970" s="1"/>
      <c r="E2970" s="1"/>
      <c r="F2970" s="1"/>
      <c r="G2970" s="1"/>
      <c r="H2970" s="1"/>
      <c r="I2970" s="1"/>
    </row>
    <row r="2971" spans="1:9">
      <c r="A2971" s="1">
        <v>2969</v>
      </c>
      <c r="B2971" s="4"/>
      <c r="C2971" s="2"/>
      <c r="D2971" s="1"/>
      <c r="E2971" s="1"/>
      <c r="F2971" s="1"/>
      <c r="G2971" s="1"/>
      <c r="H2971" s="1"/>
      <c r="I2971" s="1"/>
    </row>
    <row r="2972" spans="1:9">
      <c r="A2972" s="1">
        <v>2970</v>
      </c>
      <c r="B2972" s="4"/>
      <c r="C2972" s="2"/>
      <c r="D2972" s="1"/>
      <c r="E2972" s="1"/>
      <c r="F2972" s="1"/>
      <c r="G2972" s="1"/>
      <c r="H2972" s="1"/>
      <c r="I2972" s="1"/>
    </row>
    <row r="2973" spans="1:9">
      <c r="A2973" s="1">
        <v>2971</v>
      </c>
      <c r="B2973" s="4"/>
      <c r="C2973" s="2"/>
      <c r="D2973" s="1"/>
      <c r="E2973" s="1"/>
      <c r="F2973" s="1"/>
      <c r="G2973" s="1"/>
      <c r="H2973" s="1"/>
      <c r="I2973" s="1"/>
    </row>
    <row r="2974" spans="1:9">
      <c r="A2974" s="1">
        <v>2972</v>
      </c>
      <c r="B2974" s="4"/>
      <c r="C2974" s="2"/>
      <c r="D2974" s="1"/>
      <c r="E2974" s="1"/>
      <c r="F2974" s="1"/>
      <c r="G2974" s="1"/>
      <c r="H2974" s="1"/>
      <c r="I2974" s="1"/>
    </row>
    <row r="2975" spans="1:9">
      <c r="A2975" s="1">
        <v>2973</v>
      </c>
      <c r="B2975" s="4"/>
      <c r="C2975" s="2"/>
      <c r="D2975" s="1"/>
      <c r="E2975" s="1"/>
      <c r="F2975" s="1"/>
      <c r="G2975" s="1"/>
      <c r="H2975" s="1"/>
      <c r="I2975" s="1"/>
    </row>
    <row r="2976" spans="1:9">
      <c r="A2976" s="1">
        <v>2974</v>
      </c>
      <c r="B2976" s="4"/>
      <c r="C2976" s="2"/>
      <c r="D2976" s="1"/>
      <c r="E2976" s="1"/>
      <c r="F2976" s="1"/>
      <c r="G2976" s="1"/>
      <c r="H2976" s="1"/>
      <c r="I2976" s="1"/>
    </row>
    <row r="2977" spans="1:9">
      <c r="A2977" s="1">
        <v>2975</v>
      </c>
      <c r="B2977" s="4"/>
      <c r="C2977" s="2"/>
      <c r="D2977" s="1"/>
      <c r="E2977" s="1"/>
      <c r="F2977" s="1"/>
      <c r="G2977" s="1"/>
      <c r="H2977" s="1"/>
      <c r="I2977" s="1"/>
    </row>
    <row r="2978" spans="1:9">
      <c r="A2978" s="1">
        <v>2976</v>
      </c>
      <c r="B2978" s="4"/>
      <c r="C2978" s="2"/>
      <c r="D2978" s="1"/>
      <c r="E2978" s="1"/>
      <c r="F2978" s="1"/>
      <c r="G2978" s="1"/>
      <c r="H2978" s="1"/>
      <c r="I2978" s="1"/>
    </row>
    <row r="2979" spans="1:9">
      <c r="A2979" s="1">
        <v>2977</v>
      </c>
      <c r="B2979" s="4"/>
      <c r="C2979" s="2"/>
      <c r="D2979" s="1"/>
      <c r="E2979" s="1"/>
      <c r="F2979" s="1"/>
      <c r="G2979" s="1"/>
      <c r="H2979" s="1"/>
      <c r="I2979" s="1"/>
    </row>
    <row r="2980" spans="1:9">
      <c r="A2980" s="1">
        <v>2978</v>
      </c>
      <c r="B2980" s="4"/>
      <c r="C2980" s="2"/>
      <c r="D2980" s="1"/>
      <c r="E2980" s="1"/>
      <c r="F2980" s="1"/>
      <c r="G2980" s="1"/>
      <c r="H2980" s="1"/>
      <c r="I2980" s="1"/>
    </row>
    <row r="2981" spans="1:9">
      <c r="A2981" s="1">
        <v>2979</v>
      </c>
      <c r="B2981" s="4"/>
      <c r="C2981" s="2"/>
      <c r="D2981" s="1"/>
      <c r="E2981" s="1"/>
      <c r="F2981" s="1"/>
      <c r="G2981" s="1"/>
      <c r="H2981" s="1"/>
      <c r="I2981" s="1"/>
    </row>
    <row r="2982" spans="1:9">
      <c r="A2982" s="1">
        <v>2980</v>
      </c>
      <c r="B2982" s="4"/>
      <c r="C2982" s="2"/>
      <c r="D2982" s="1"/>
      <c r="E2982" s="1"/>
      <c r="F2982" s="1"/>
      <c r="G2982" s="1"/>
      <c r="H2982" s="1"/>
      <c r="I2982" s="1"/>
    </row>
    <row r="2983" spans="1:9">
      <c r="A2983" s="1">
        <v>2981</v>
      </c>
      <c r="B2983" s="4"/>
      <c r="C2983" s="2"/>
      <c r="D2983" s="1"/>
      <c r="E2983" s="1"/>
      <c r="F2983" s="1"/>
      <c r="G2983" s="1"/>
      <c r="H2983" s="1"/>
      <c r="I2983" s="1"/>
    </row>
    <row r="2984" spans="1:9">
      <c r="A2984" s="1">
        <v>2982</v>
      </c>
      <c r="B2984" s="4"/>
      <c r="C2984" s="2"/>
      <c r="D2984" s="1"/>
      <c r="E2984" s="1"/>
      <c r="F2984" s="1"/>
      <c r="G2984" s="1"/>
      <c r="H2984" s="1"/>
      <c r="I2984" s="1"/>
    </row>
    <row r="2985" spans="1:9">
      <c r="A2985" s="1">
        <v>2983</v>
      </c>
      <c r="B2985" s="4"/>
      <c r="C2985" s="2"/>
      <c r="D2985" s="1"/>
      <c r="E2985" s="1"/>
      <c r="F2985" s="1"/>
      <c r="G2985" s="1"/>
      <c r="H2985" s="1"/>
      <c r="I2985" s="1"/>
    </row>
    <row r="2986" spans="1:9">
      <c r="A2986" s="1">
        <v>2984</v>
      </c>
      <c r="B2986" s="4"/>
      <c r="C2986" s="2"/>
      <c r="D2986" s="1"/>
      <c r="E2986" s="1"/>
      <c r="F2986" s="1"/>
      <c r="G2986" s="1"/>
      <c r="H2986" s="1"/>
      <c r="I2986" s="1"/>
    </row>
    <row r="2987" spans="1:9">
      <c r="A2987" s="1">
        <v>2985</v>
      </c>
      <c r="B2987" s="4"/>
      <c r="C2987" s="2"/>
      <c r="D2987" s="1"/>
      <c r="E2987" s="1"/>
      <c r="F2987" s="1"/>
      <c r="G2987" s="1"/>
      <c r="H2987" s="1"/>
      <c r="I2987" s="1"/>
    </row>
    <row r="2988" spans="1:9">
      <c r="A2988" s="1">
        <v>2986</v>
      </c>
      <c r="B2988" s="4"/>
      <c r="C2988" s="2"/>
      <c r="D2988" s="1"/>
      <c r="E2988" s="1"/>
      <c r="F2988" s="1"/>
      <c r="G2988" s="1"/>
      <c r="H2988" s="1"/>
      <c r="I2988" s="1"/>
    </row>
    <row r="2989" spans="1:9">
      <c r="A2989" s="1">
        <v>2987</v>
      </c>
      <c r="B2989" s="4"/>
      <c r="C2989" s="2"/>
      <c r="D2989" s="1"/>
      <c r="E2989" s="1"/>
      <c r="F2989" s="1"/>
      <c r="G2989" s="1"/>
      <c r="H2989" s="1"/>
      <c r="I2989" s="1"/>
    </row>
    <row r="2990" spans="1:9">
      <c r="A2990" s="1">
        <v>2988</v>
      </c>
      <c r="B2990" s="4"/>
      <c r="C2990" s="2"/>
      <c r="D2990" s="1"/>
      <c r="E2990" s="1"/>
      <c r="F2990" s="1"/>
      <c r="G2990" s="1"/>
      <c r="H2990" s="1"/>
      <c r="I2990" s="1"/>
    </row>
    <row r="2991" spans="1:9">
      <c r="A2991" s="1">
        <v>2989</v>
      </c>
      <c r="B2991" s="4"/>
      <c r="C2991" s="2"/>
      <c r="D2991" s="1"/>
      <c r="E2991" s="1"/>
      <c r="F2991" s="1"/>
      <c r="G2991" s="1"/>
      <c r="H2991" s="1"/>
      <c r="I2991" s="1"/>
    </row>
    <row r="2992" spans="1:9">
      <c r="A2992" s="1">
        <v>2990</v>
      </c>
      <c r="B2992" s="4"/>
      <c r="C2992" s="2"/>
      <c r="D2992" s="1"/>
      <c r="E2992" s="1"/>
      <c r="F2992" s="1"/>
      <c r="G2992" s="1"/>
      <c r="H2992" s="1"/>
      <c r="I2992" s="1"/>
    </row>
    <row r="2993" spans="1:9">
      <c r="A2993" s="1">
        <v>2991</v>
      </c>
      <c r="B2993" s="4"/>
      <c r="C2993" s="2"/>
      <c r="D2993" s="1"/>
      <c r="E2993" s="1"/>
      <c r="F2993" s="1"/>
      <c r="G2993" s="1"/>
      <c r="H2993" s="1"/>
      <c r="I2993" s="1"/>
    </row>
    <row r="2994" spans="1:9">
      <c r="A2994" s="1">
        <v>2992</v>
      </c>
      <c r="B2994" s="4"/>
      <c r="C2994" s="2"/>
      <c r="D2994" s="1"/>
      <c r="E2994" s="1"/>
      <c r="F2994" s="1"/>
      <c r="G2994" s="1"/>
      <c r="H2994" s="1"/>
      <c r="I2994" s="1"/>
    </row>
    <row r="2995" spans="1:9">
      <c r="A2995" s="1">
        <v>2993</v>
      </c>
      <c r="B2995" s="4"/>
      <c r="C2995" s="2"/>
      <c r="D2995" s="1"/>
      <c r="E2995" s="1"/>
      <c r="F2995" s="1"/>
      <c r="G2995" s="1"/>
      <c r="H2995" s="1"/>
      <c r="I2995" s="1"/>
    </row>
    <row r="2996" spans="1:9">
      <c r="A2996" s="1">
        <v>2994</v>
      </c>
      <c r="B2996" s="4"/>
      <c r="C2996" s="2"/>
      <c r="D2996" s="1"/>
      <c r="E2996" s="1"/>
      <c r="F2996" s="1"/>
      <c r="G2996" s="1"/>
      <c r="H2996" s="1"/>
      <c r="I2996" s="1"/>
    </row>
    <row r="2997" spans="1:9">
      <c r="A2997" s="1">
        <v>2995</v>
      </c>
      <c r="B2997" s="4"/>
      <c r="C2997" s="2"/>
      <c r="D2997" s="1"/>
      <c r="E2997" s="1"/>
      <c r="F2997" s="1"/>
      <c r="G2997" s="1"/>
      <c r="H2997" s="1"/>
      <c r="I2997" s="1"/>
    </row>
    <row r="2998" spans="1:9">
      <c r="A2998" s="1">
        <v>2996</v>
      </c>
      <c r="B2998" s="4"/>
      <c r="C2998" s="2"/>
      <c r="D2998" s="1"/>
      <c r="E2998" s="1"/>
      <c r="F2998" s="1"/>
      <c r="G2998" s="1"/>
      <c r="H2998" s="1"/>
      <c r="I2998" s="1"/>
    </row>
    <row r="2999" spans="1:9">
      <c r="A2999" s="1">
        <v>2997</v>
      </c>
      <c r="B2999" s="4"/>
      <c r="C2999" s="2"/>
      <c r="D2999" s="1"/>
      <c r="E2999" s="1"/>
      <c r="F2999" s="1"/>
      <c r="G2999" s="1"/>
      <c r="H2999" s="1"/>
      <c r="I2999" s="1"/>
    </row>
    <row r="3000" spans="1:9">
      <c r="A3000" s="1">
        <v>2998</v>
      </c>
      <c r="B3000" s="4"/>
      <c r="C3000" s="2"/>
      <c r="D3000" s="1"/>
      <c r="E3000" s="1"/>
      <c r="F3000" s="1"/>
      <c r="G3000" s="1"/>
      <c r="H3000" s="1"/>
      <c r="I3000" s="1"/>
    </row>
    <row r="3001" spans="1:9">
      <c r="A3001" s="1">
        <v>2999</v>
      </c>
      <c r="B3001" s="4"/>
      <c r="C3001" s="2"/>
      <c r="D3001" s="1"/>
      <c r="E3001" s="1"/>
      <c r="F3001" s="1"/>
      <c r="G3001" s="1"/>
      <c r="H3001" s="1"/>
      <c r="I3001" s="1"/>
    </row>
    <row r="3002" spans="1:9">
      <c r="A3002" s="1">
        <v>3000</v>
      </c>
      <c r="B3002" s="4"/>
      <c r="C3002" s="2"/>
      <c r="D3002" s="1"/>
      <c r="E3002" s="1"/>
      <c r="F3002" s="1"/>
      <c r="G3002" s="1"/>
      <c r="H3002" s="1"/>
      <c r="I3002" s="1"/>
    </row>
    <row r="3003" spans="1:9">
      <c r="A3003" s="1">
        <v>3001</v>
      </c>
      <c r="B3003" s="4"/>
      <c r="C3003" s="2"/>
      <c r="D3003" s="1"/>
      <c r="E3003" s="1"/>
      <c r="F3003" s="1"/>
      <c r="G3003" s="1"/>
      <c r="H3003" s="1"/>
      <c r="I3003" s="1"/>
    </row>
    <row r="3004" spans="1:9">
      <c r="A3004" s="1">
        <v>3002</v>
      </c>
      <c r="B3004" s="4"/>
      <c r="C3004" s="2"/>
      <c r="D3004" s="1"/>
      <c r="E3004" s="1"/>
      <c r="F3004" s="1"/>
      <c r="G3004" s="1"/>
      <c r="H3004" s="1"/>
      <c r="I3004" s="1"/>
    </row>
    <row r="3005" spans="1:9">
      <c r="A3005" s="1">
        <v>3003</v>
      </c>
      <c r="B3005" s="4"/>
      <c r="C3005" s="2"/>
      <c r="D3005" s="1"/>
      <c r="E3005" s="1"/>
      <c r="F3005" s="1"/>
      <c r="G3005" s="1"/>
      <c r="H3005" s="1"/>
      <c r="I3005" s="1"/>
    </row>
    <row r="3006" spans="1:9">
      <c r="A3006" s="1">
        <v>3004</v>
      </c>
      <c r="B3006" s="4"/>
      <c r="C3006" s="2"/>
      <c r="D3006" s="1"/>
      <c r="E3006" s="1"/>
      <c r="F3006" s="1"/>
      <c r="G3006" s="1"/>
      <c r="H3006" s="1"/>
      <c r="I3006" s="1"/>
    </row>
    <row r="3007" spans="1:9">
      <c r="A3007" s="1">
        <v>3005</v>
      </c>
      <c r="B3007" s="4"/>
      <c r="C3007" s="2"/>
      <c r="D3007" s="1"/>
      <c r="E3007" s="1"/>
      <c r="F3007" s="1"/>
      <c r="G3007" s="1"/>
      <c r="H3007" s="1"/>
      <c r="I3007" s="1"/>
    </row>
    <row r="3008" spans="1:9">
      <c r="A3008" s="1">
        <v>3006</v>
      </c>
      <c r="B3008" s="4"/>
      <c r="C3008" s="2"/>
      <c r="D3008" s="1"/>
      <c r="E3008" s="1"/>
      <c r="F3008" s="1"/>
      <c r="G3008" s="1"/>
      <c r="H3008" s="1"/>
      <c r="I3008" s="1"/>
    </row>
    <row r="3009" spans="1:9">
      <c r="A3009" s="1">
        <v>3007</v>
      </c>
      <c r="B3009" s="4"/>
      <c r="C3009" s="2"/>
      <c r="D3009" s="1"/>
      <c r="E3009" s="1"/>
      <c r="F3009" s="1"/>
      <c r="G3009" s="1"/>
      <c r="H3009" s="1"/>
      <c r="I3009" s="1"/>
    </row>
    <row r="3010" spans="1:9">
      <c r="A3010" s="1">
        <v>3008</v>
      </c>
      <c r="B3010" s="4"/>
      <c r="C3010" s="2"/>
      <c r="D3010" s="1"/>
      <c r="E3010" s="1"/>
      <c r="F3010" s="1"/>
      <c r="G3010" s="1"/>
      <c r="H3010" s="1"/>
      <c r="I3010" s="1"/>
    </row>
    <row r="3011" spans="1:9">
      <c r="A3011" s="1">
        <v>3009</v>
      </c>
      <c r="B3011" s="4"/>
      <c r="C3011" s="2"/>
      <c r="D3011" s="1"/>
      <c r="E3011" s="1"/>
      <c r="F3011" s="1"/>
      <c r="G3011" s="1"/>
      <c r="H3011" s="1"/>
      <c r="I3011" s="1"/>
    </row>
    <row r="3012" spans="1:9">
      <c r="A3012" s="1">
        <v>3010</v>
      </c>
      <c r="B3012" s="4"/>
      <c r="C3012" s="2"/>
      <c r="D3012" s="1"/>
      <c r="E3012" s="1"/>
      <c r="F3012" s="1"/>
      <c r="G3012" s="1"/>
      <c r="H3012" s="1"/>
      <c r="I3012" s="1"/>
    </row>
    <row r="3013" spans="1:9">
      <c r="A3013" s="1">
        <v>3011</v>
      </c>
      <c r="B3013" s="4"/>
      <c r="C3013" s="2"/>
      <c r="D3013" s="1"/>
      <c r="E3013" s="1"/>
      <c r="F3013" s="1"/>
      <c r="G3013" s="1"/>
      <c r="H3013" s="1"/>
      <c r="I3013" s="1"/>
    </row>
    <row r="3014" spans="1:9">
      <c r="A3014" s="1">
        <v>3012</v>
      </c>
      <c r="B3014" s="4"/>
      <c r="C3014" s="2"/>
      <c r="D3014" s="1"/>
      <c r="E3014" s="1"/>
      <c r="F3014" s="1"/>
      <c r="G3014" s="1"/>
      <c r="H3014" s="1"/>
      <c r="I3014" s="1"/>
    </row>
    <row r="3015" spans="1:9">
      <c r="A3015" s="1">
        <v>3013</v>
      </c>
      <c r="B3015" s="4"/>
      <c r="C3015" s="2"/>
      <c r="D3015" s="1"/>
      <c r="E3015" s="1"/>
      <c r="F3015" s="1"/>
      <c r="G3015" s="1"/>
      <c r="H3015" s="1"/>
      <c r="I3015" s="1"/>
    </row>
    <row r="3016" spans="1:9">
      <c r="A3016" s="1">
        <v>3014</v>
      </c>
      <c r="B3016" s="4"/>
      <c r="C3016" s="2"/>
      <c r="D3016" s="1"/>
      <c r="E3016" s="1"/>
      <c r="F3016" s="1"/>
      <c r="G3016" s="1"/>
      <c r="H3016" s="1"/>
      <c r="I3016" s="1"/>
    </row>
    <row r="3017" spans="1:9">
      <c r="A3017" s="1">
        <v>3015</v>
      </c>
      <c r="B3017" s="4"/>
      <c r="C3017" s="2"/>
      <c r="D3017" s="1"/>
      <c r="E3017" s="1"/>
      <c r="F3017" s="1"/>
      <c r="G3017" s="1"/>
      <c r="H3017" s="1"/>
      <c r="I3017" s="1"/>
    </row>
    <row r="3018" spans="1:9">
      <c r="A3018" s="1">
        <v>3016</v>
      </c>
      <c r="B3018" s="4"/>
      <c r="C3018" s="2"/>
      <c r="D3018" s="1"/>
      <c r="E3018" s="1"/>
      <c r="F3018" s="1"/>
      <c r="G3018" s="1"/>
      <c r="H3018" s="1"/>
      <c r="I3018" s="1"/>
    </row>
    <row r="3019" spans="1:9">
      <c r="A3019" s="1">
        <v>3017</v>
      </c>
      <c r="B3019" s="4"/>
      <c r="C3019" s="2"/>
      <c r="D3019" s="1"/>
      <c r="E3019" s="1"/>
      <c r="F3019" s="1"/>
      <c r="G3019" s="1"/>
      <c r="H3019" s="1"/>
      <c r="I3019" s="1"/>
    </row>
    <row r="3020" spans="1:9">
      <c r="A3020" s="1">
        <v>3018</v>
      </c>
      <c r="B3020" s="4"/>
      <c r="C3020" s="2"/>
      <c r="D3020" s="1"/>
      <c r="E3020" s="1"/>
      <c r="F3020" s="1"/>
      <c r="G3020" s="1"/>
      <c r="H3020" s="1"/>
      <c r="I3020" s="1"/>
    </row>
    <row r="3021" spans="1:9">
      <c r="A3021" s="1">
        <v>3019</v>
      </c>
      <c r="B3021" s="4"/>
      <c r="C3021" s="2"/>
      <c r="D3021" s="1"/>
      <c r="E3021" s="1"/>
      <c r="F3021" s="1"/>
      <c r="G3021" s="1"/>
      <c r="H3021" s="1"/>
      <c r="I3021" s="1"/>
    </row>
    <row r="3022" spans="1:9">
      <c r="A3022" s="1">
        <v>3020</v>
      </c>
      <c r="B3022" s="4"/>
      <c r="C3022" s="2"/>
      <c r="D3022" s="1"/>
      <c r="E3022" s="1"/>
      <c r="F3022" s="1"/>
      <c r="G3022" s="1"/>
      <c r="H3022" s="1"/>
      <c r="I3022" s="1"/>
    </row>
    <row r="3023" spans="1:9">
      <c r="A3023" s="1">
        <v>3021</v>
      </c>
      <c r="B3023" s="4"/>
      <c r="C3023" s="2"/>
      <c r="D3023" s="1"/>
      <c r="E3023" s="1"/>
      <c r="F3023" s="1"/>
      <c r="G3023" s="1"/>
      <c r="H3023" s="1"/>
      <c r="I3023" s="1"/>
    </row>
    <row r="3024" spans="1:9">
      <c r="A3024" s="1">
        <v>3022</v>
      </c>
      <c r="B3024" s="4"/>
      <c r="C3024" s="2"/>
      <c r="D3024" s="1"/>
      <c r="E3024" s="1"/>
      <c r="F3024" s="1"/>
      <c r="G3024" s="1"/>
      <c r="H3024" s="1"/>
      <c r="I3024" s="1"/>
    </row>
    <row r="3025" spans="1:9">
      <c r="A3025" s="1">
        <v>3023</v>
      </c>
      <c r="B3025" s="4"/>
      <c r="C3025" s="2"/>
      <c r="D3025" s="1"/>
      <c r="E3025" s="1"/>
      <c r="F3025" s="1"/>
      <c r="G3025" s="1"/>
      <c r="H3025" s="1"/>
      <c r="I3025" s="1"/>
    </row>
    <row r="3026" spans="1:9">
      <c r="A3026" s="1">
        <v>3024</v>
      </c>
      <c r="B3026" s="4"/>
      <c r="C3026" s="2"/>
      <c r="D3026" s="1"/>
      <c r="E3026" s="1"/>
      <c r="F3026" s="1"/>
      <c r="G3026" s="1"/>
      <c r="H3026" s="1"/>
      <c r="I3026" s="1"/>
    </row>
    <row r="3027" spans="1:9">
      <c r="A3027" s="1">
        <v>3025</v>
      </c>
      <c r="B3027" s="4"/>
      <c r="C3027" s="2"/>
      <c r="D3027" s="1"/>
      <c r="E3027" s="1"/>
      <c r="F3027" s="1"/>
      <c r="G3027" s="1"/>
      <c r="H3027" s="1"/>
      <c r="I3027" s="1"/>
    </row>
    <row r="3028" spans="1:9">
      <c r="A3028" s="1">
        <v>3026</v>
      </c>
      <c r="B3028" s="4"/>
      <c r="C3028" s="2"/>
      <c r="D3028" s="1"/>
      <c r="E3028" s="1"/>
      <c r="F3028" s="1"/>
      <c r="G3028" s="1"/>
      <c r="H3028" s="1"/>
      <c r="I3028" s="1"/>
    </row>
    <row r="3029" spans="1:9">
      <c r="A3029" s="1">
        <v>3027</v>
      </c>
      <c r="B3029" s="4"/>
      <c r="C3029" s="2"/>
      <c r="D3029" s="1"/>
      <c r="E3029" s="1"/>
      <c r="F3029" s="1"/>
      <c r="G3029" s="1"/>
      <c r="H3029" s="1"/>
      <c r="I3029" s="1"/>
    </row>
    <row r="3030" spans="1:9">
      <c r="A3030" s="1">
        <v>3028</v>
      </c>
      <c r="B3030" s="4"/>
      <c r="C3030" s="2"/>
      <c r="D3030" s="1"/>
      <c r="E3030" s="1"/>
      <c r="F3030" s="1"/>
      <c r="G3030" s="1"/>
      <c r="H3030" s="1"/>
      <c r="I3030" s="1"/>
    </row>
    <row r="3031" spans="1:9">
      <c r="A3031" s="1">
        <v>3029</v>
      </c>
      <c r="B3031" s="4"/>
      <c r="C3031" s="2"/>
      <c r="D3031" s="1"/>
      <c r="E3031" s="1"/>
      <c r="F3031" s="1"/>
      <c r="G3031" s="1"/>
      <c r="H3031" s="1"/>
      <c r="I3031" s="1"/>
    </row>
    <row r="3032" spans="1:9">
      <c r="A3032" s="1">
        <v>3030</v>
      </c>
      <c r="B3032" s="4"/>
      <c r="C3032" s="2"/>
      <c r="D3032" s="1"/>
      <c r="E3032" s="1"/>
      <c r="F3032" s="1"/>
      <c r="G3032" s="1"/>
      <c r="H3032" s="1"/>
      <c r="I3032" s="1"/>
    </row>
    <row r="3033" spans="1:9">
      <c r="A3033" s="1">
        <v>3031</v>
      </c>
      <c r="B3033" s="4"/>
      <c r="C3033" s="2"/>
      <c r="D3033" s="1"/>
      <c r="E3033" s="1"/>
      <c r="F3033" s="1"/>
      <c r="G3033" s="1"/>
      <c r="H3033" s="1"/>
      <c r="I3033" s="1"/>
    </row>
    <row r="3034" spans="1:9">
      <c r="A3034" s="1">
        <v>3032</v>
      </c>
      <c r="B3034" s="4"/>
      <c r="C3034" s="2"/>
      <c r="D3034" s="1"/>
      <c r="E3034" s="1"/>
      <c r="F3034" s="1"/>
      <c r="G3034" s="1"/>
      <c r="H3034" s="1"/>
      <c r="I3034" s="1"/>
    </row>
    <row r="3035" spans="1:9">
      <c r="A3035" s="1">
        <v>3033</v>
      </c>
      <c r="B3035" s="4"/>
      <c r="C3035" s="2"/>
      <c r="D3035" s="1"/>
      <c r="E3035" s="1"/>
      <c r="F3035" s="1"/>
      <c r="G3035" s="1"/>
      <c r="H3035" s="1"/>
      <c r="I3035" s="1"/>
    </row>
    <row r="3036" spans="1:9">
      <c r="A3036" s="1">
        <v>3034</v>
      </c>
      <c r="B3036" s="4"/>
      <c r="C3036" s="2"/>
      <c r="D3036" s="1"/>
      <c r="E3036" s="1"/>
      <c r="F3036" s="1"/>
      <c r="G3036" s="1"/>
      <c r="H3036" s="1"/>
      <c r="I3036" s="1"/>
    </row>
    <row r="3037" spans="1:9">
      <c r="A3037" s="1">
        <v>3035</v>
      </c>
      <c r="B3037" s="4"/>
      <c r="C3037" s="2"/>
      <c r="D3037" s="1"/>
      <c r="E3037" s="1"/>
      <c r="F3037" s="1"/>
      <c r="G3037" s="1"/>
      <c r="H3037" s="1"/>
      <c r="I3037" s="1"/>
    </row>
    <row r="3038" spans="1:9">
      <c r="A3038" s="1">
        <v>3036</v>
      </c>
      <c r="B3038" s="4"/>
      <c r="C3038" s="2"/>
      <c r="D3038" s="1"/>
      <c r="E3038" s="1"/>
      <c r="F3038" s="1"/>
      <c r="G3038" s="1"/>
      <c r="H3038" s="1"/>
      <c r="I3038" s="1"/>
    </row>
    <row r="3039" spans="1:9">
      <c r="A3039" s="1">
        <v>3037</v>
      </c>
      <c r="B3039" s="4"/>
      <c r="C3039" s="2"/>
      <c r="D3039" s="1"/>
      <c r="E3039" s="1"/>
      <c r="F3039" s="1"/>
      <c r="G3039" s="1"/>
      <c r="H3039" s="1"/>
      <c r="I3039" s="1"/>
    </row>
    <row r="3040" spans="1:9">
      <c r="A3040" s="1">
        <v>3038</v>
      </c>
      <c r="B3040" s="4"/>
      <c r="C3040" s="2"/>
      <c r="D3040" s="1"/>
      <c r="E3040" s="1"/>
      <c r="F3040" s="1"/>
      <c r="G3040" s="1"/>
      <c r="H3040" s="1"/>
      <c r="I3040" s="1"/>
    </row>
    <row r="3041" spans="1:9">
      <c r="A3041" s="1">
        <v>3039</v>
      </c>
      <c r="B3041" s="4"/>
      <c r="C3041" s="2"/>
      <c r="D3041" s="1"/>
      <c r="E3041" s="1"/>
      <c r="F3041" s="1"/>
      <c r="G3041" s="1"/>
      <c r="H3041" s="1"/>
      <c r="I3041" s="1"/>
    </row>
    <row r="3042" spans="1:9">
      <c r="A3042" s="1">
        <v>3040</v>
      </c>
      <c r="B3042" s="4"/>
      <c r="C3042" s="2"/>
      <c r="D3042" s="1"/>
      <c r="E3042" s="1"/>
      <c r="F3042" s="1"/>
      <c r="G3042" s="1"/>
      <c r="H3042" s="1"/>
      <c r="I3042" s="1"/>
    </row>
    <row r="3043" spans="1:9">
      <c r="A3043" s="1">
        <v>3041</v>
      </c>
      <c r="B3043" s="4"/>
      <c r="C3043" s="2"/>
      <c r="D3043" s="1"/>
      <c r="E3043" s="1"/>
      <c r="F3043" s="1"/>
      <c r="G3043" s="1"/>
      <c r="H3043" s="1"/>
      <c r="I3043" s="1"/>
    </row>
    <row r="3044" spans="1:9">
      <c r="A3044" s="1">
        <v>3042</v>
      </c>
      <c r="B3044" s="4"/>
      <c r="C3044" s="2"/>
      <c r="D3044" s="1"/>
      <c r="E3044" s="1"/>
      <c r="F3044" s="1"/>
      <c r="G3044" s="1"/>
      <c r="H3044" s="1"/>
      <c r="I3044" s="1"/>
    </row>
    <row r="3045" spans="1:9">
      <c r="A3045" s="1">
        <v>3043</v>
      </c>
      <c r="B3045" s="4"/>
      <c r="C3045" s="2"/>
      <c r="D3045" s="1"/>
      <c r="E3045" s="1"/>
      <c r="F3045" s="1"/>
      <c r="G3045" s="1"/>
      <c r="H3045" s="1"/>
      <c r="I3045" s="1"/>
    </row>
    <row r="3046" spans="1:9">
      <c r="A3046" s="1">
        <v>3044</v>
      </c>
      <c r="B3046" s="4"/>
      <c r="C3046" s="2"/>
      <c r="D3046" s="1"/>
      <c r="E3046" s="1"/>
      <c r="F3046" s="1"/>
      <c r="G3046" s="1"/>
      <c r="H3046" s="1"/>
      <c r="I3046" s="1"/>
    </row>
    <row r="3047" spans="1:9">
      <c r="A3047" s="1">
        <v>3045</v>
      </c>
      <c r="B3047" s="4"/>
      <c r="C3047" s="2"/>
      <c r="D3047" s="1"/>
      <c r="E3047" s="1"/>
      <c r="F3047" s="1"/>
      <c r="G3047" s="1"/>
      <c r="H3047" s="1"/>
      <c r="I3047" s="1"/>
    </row>
    <row r="3048" spans="1:9">
      <c r="A3048" s="1">
        <v>3046</v>
      </c>
      <c r="B3048" s="4"/>
      <c r="C3048" s="2"/>
      <c r="D3048" s="1"/>
      <c r="E3048" s="1"/>
      <c r="F3048" s="1"/>
      <c r="G3048" s="1"/>
      <c r="H3048" s="1"/>
      <c r="I3048" s="1"/>
    </row>
    <row r="3049" spans="1:9">
      <c r="A3049" s="1">
        <v>3047</v>
      </c>
      <c r="B3049" s="4"/>
      <c r="C3049" s="2"/>
      <c r="D3049" s="1"/>
      <c r="E3049" s="1"/>
      <c r="F3049" s="1"/>
      <c r="G3049" s="1"/>
      <c r="H3049" s="1"/>
      <c r="I3049" s="1"/>
    </row>
    <row r="3050" spans="1:9">
      <c r="A3050" s="1">
        <v>3048</v>
      </c>
      <c r="B3050" s="4"/>
      <c r="C3050" s="2"/>
      <c r="D3050" s="1"/>
      <c r="E3050" s="1"/>
      <c r="F3050" s="1"/>
      <c r="G3050" s="1"/>
      <c r="H3050" s="1"/>
      <c r="I3050" s="1"/>
    </row>
    <row r="3051" spans="1:9">
      <c r="A3051" s="1">
        <v>3049</v>
      </c>
      <c r="B3051" s="4"/>
      <c r="C3051" s="2"/>
      <c r="D3051" s="1"/>
      <c r="E3051" s="1"/>
      <c r="F3051" s="1"/>
      <c r="G3051" s="1"/>
      <c r="H3051" s="1"/>
      <c r="I3051" s="1"/>
    </row>
    <row r="3052" spans="1:9">
      <c r="A3052" s="1">
        <v>3050</v>
      </c>
      <c r="B3052" s="4"/>
      <c r="C3052" s="2"/>
      <c r="D3052" s="1"/>
      <c r="E3052" s="1"/>
      <c r="F3052" s="1"/>
      <c r="G3052" s="1"/>
      <c r="H3052" s="1"/>
      <c r="I3052" s="1"/>
    </row>
    <row r="3053" spans="1:9">
      <c r="A3053" s="1">
        <v>3051</v>
      </c>
      <c r="B3053" s="4"/>
      <c r="C3053" s="2"/>
      <c r="D3053" s="1"/>
      <c r="E3053" s="1"/>
      <c r="F3053" s="1"/>
      <c r="G3053" s="1"/>
      <c r="H3053" s="1"/>
      <c r="I3053" s="1"/>
    </row>
    <row r="3054" spans="1:9">
      <c r="A3054" s="1">
        <v>3052</v>
      </c>
      <c r="B3054" s="4"/>
      <c r="C3054" s="2"/>
      <c r="D3054" s="1"/>
      <c r="E3054" s="1"/>
      <c r="F3054" s="1"/>
      <c r="G3054" s="1"/>
      <c r="H3054" s="1"/>
      <c r="I3054" s="1"/>
    </row>
    <row r="3055" spans="1:9">
      <c r="A3055" s="1">
        <v>3053</v>
      </c>
      <c r="B3055" s="4"/>
      <c r="C3055" s="2"/>
      <c r="D3055" s="1"/>
      <c r="E3055" s="1"/>
      <c r="F3055" s="1"/>
      <c r="G3055" s="1"/>
      <c r="H3055" s="1"/>
      <c r="I3055" s="1"/>
    </row>
    <row r="3056" spans="1:9">
      <c r="A3056" s="1">
        <v>3054</v>
      </c>
      <c r="B3056" s="4"/>
      <c r="C3056" s="2"/>
      <c r="D3056" s="1"/>
      <c r="E3056" s="1"/>
      <c r="F3056" s="1"/>
      <c r="G3056" s="1"/>
      <c r="H3056" s="1"/>
      <c r="I3056" s="1"/>
    </row>
    <row r="3057" spans="1:9">
      <c r="A3057" s="1">
        <v>3055</v>
      </c>
      <c r="B3057" s="4"/>
      <c r="C3057" s="2"/>
      <c r="D3057" s="1"/>
      <c r="E3057" s="1"/>
      <c r="F3057" s="1"/>
      <c r="G3057" s="1"/>
      <c r="H3057" s="1"/>
      <c r="I3057" s="1"/>
    </row>
    <row r="3058" spans="1:9">
      <c r="A3058" s="1">
        <v>3056</v>
      </c>
      <c r="B3058" s="4"/>
      <c r="C3058" s="2"/>
      <c r="D3058" s="1"/>
      <c r="E3058" s="1"/>
      <c r="F3058" s="1"/>
      <c r="G3058" s="1"/>
      <c r="H3058" s="1"/>
      <c r="I3058" s="1"/>
    </row>
    <row r="3059" spans="1:9">
      <c r="A3059" s="1">
        <v>3057</v>
      </c>
      <c r="B3059" s="4"/>
      <c r="C3059" s="2"/>
      <c r="D3059" s="1"/>
      <c r="E3059" s="1"/>
      <c r="F3059" s="1"/>
      <c r="G3059" s="1"/>
      <c r="H3059" s="1"/>
      <c r="I3059" s="1"/>
    </row>
    <row r="3060" spans="1:9">
      <c r="A3060" s="1">
        <v>3058</v>
      </c>
      <c r="B3060" s="4"/>
      <c r="C3060" s="2"/>
      <c r="D3060" s="1"/>
      <c r="E3060" s="1"/>
      <c r="F3060" s="1"/>
      <c r="G3060" s="1"/>
      <c r="H3060" s="1"/>
      <c r="I3060" s="1"/>
    </row>
    <row r="3061" spans="1:9">
      <c r="A3061" s="1">
        <v>3059</v>
      </c>
      <c r="B3061" s="4"/>
      <c r="C3061" s="2"/>
      <c r="D3061" s="1"/>
      <c r="E3061" s="1"/>
      <c r="F3061" s="1"/>
      <c r="G3061" s="1"/>
      <c r="H3061" s="1"/>
      <c r="I3061" s="1"/>
    </row>
    <row r="3062" spans="1:9">
      <c r="A3062" s="1">
        <v>3060</v>
      </c>
      <c r="B3062" s="4"/>
      <c r="C3062" s="2"/>
      <c r="D3062" s="1"/>
      <c r="E3062" s="1"/>
      <c r="F3062" s="1"/>
      <c r="G3062" s="1"/>
      <c r="H3062" s="1"/>
      <c r="I3062" s="1"/>
    </row>
    <row r="3063" spans="1:9">
      <c r="A3063" s="1">
        <v>3061</v>
      </c>
      <c r="B3063" s="4"/>
      <c r="C3063" s="2"/>
      <c r="D3063" s="1"/>
      <c r="E3063" s="1"/>
      <c r="F3063" s="1"/>
      <c r="G3063" s="1"/>
      <c r="H3063" s="1"/>
      <c r="I3063" s="1"/>
    </row>
    <row r="3064" spans="1:9">
      <c r="A3064" s="1">
        <v>3062</v>
      </c>
      <c r="B3064" s="4"/>
      <c r="C3064" s="2"/>
      <c r="D3064" s="1"/>
      <c r="E3064" s="1"/>
      <c r="F3064" s="1"/>
      <c r="G3064" s="1"/>
      <c r="H3064" s="1"/>
      <c r="I3064" s="1"/>
    </row>
    <row r="3065" spans="1:9">
      <c r="A3065" s="1">
        <v>3063</v>
      </c>
      <c r="B3065" s="4"/>
      <c r="C3065" s="2"/>
      <c r="D3065" s="1"/>
      <c r="E3065" s="1"/>
      <c r="F3065" s="1"/>
      <c r="G3065" s="1"/>
      <c r="H3065" s="1"/>
      <c r="I3065" s="1"/>
    </row>
    <row r="3066" spans="1:9">
      <c r="A3066" s="1">
        <v>3064</v>
      </c>
      <c r="B3066" s="4"/>
      <c r="C3066" s="2"/>
      <c r="D3066" s="1"/>
      <c r="E3066" s="1"/>
      <c r="F3066" s="1"/>
      <c r="G3066" s="1"/>
      <c r="H3066" s="1"/>
      <c r="I3066" s="1"/>
    </row>
    <row r="3067" spans="1:9">
      <c r="A3067" s="1">
        <v>3065</v>
      </c>
      <c r="B3067" s="4"/>
      <c r="C3067" s="2"/>
      <c r="D3067" s="1"/>
      <c r="E3067" s="1"/>
      <c r="F3067" s="1"/>
      <c r="G3067" s="1"/>
      <c r="H3067" s="1"/>
      <c r="I3067" s="1"/>
    </row>
    <row r="3068" spans="1:9">
      <c r="A3068" s="1">
        <v>3066</v>
      </c>
      <c r="B3068" s="4"/>
      <c r="C3068" s="2"/>
      <c r="D3068" s="1"/>
      <c r="E3068" s="1"/>
      <c r="F3068" s="1"/>
      <c r="G3068" s="1"/>
      <c r="H3068" s="1"/>
      <c r="I3068" s="1"/>
    </row>
    <row r="3069" spans="1:9">
      <c r="A3069" s="1">
        <v>3067</v>
      </c>
      <c r="B3069" s="4"/>
      <c r="C3069" s="2"/>
      <c r="D3069" s="1"/>
      <c r="E3069" s="1"/>
      <c r="F3069" s="1"/>
      <c r="G3069" s="1"/>
      <c r="H3069" s="1"/>
      <c r="I3069" s="1"/>
    </row>
    <row r="3070" spans="1:9">
      <c r="A3070" s="1">
        <v>3068</v>
      </c>
      <c r="B3070" s="4"/>
      <c r="C3070" s="2"/>
      <c r="D3070" s="1"/>
      <c r="E3070" s="1"/>
      <c r="F3070" s="1"/>
      <c r="G3070" s="1"/>
      <c r="H3070" s="1"/>
      <c r="I3070" s="1"/>
    </row>
    <row r="3071" spans="1:9">
      <c r="A3071" s="1">
        <v>3069</v>
      </c>
      <c r="B3071" s="4"/>
      <c r="C3071" s="2"/>
      <c r="D3071" s="1"/>
      <c r="E3071" s="1"/>
      <c r="F3071" s="1"/>
      <c r="G3071" s="1"/>
      <c r="H3071" s="1"/>
      <c r="I3071" s="1"/>
    </row>
    <row r="3072" spans="1:9">
      <c r="A3072" s="1">
        <v>3070</v>
      </c>
      <c r="B3072" s="4"/>
      <c r="C3072" s="2"/>
      <c r="D3072" s="1"/>
      <c r="E3072" s="1"/>
      <c r="F3072" s="1"/>
      <c r="G3072" s="1"/>
      <c r="H3072" s="1"/>
      <c r="I3072" s="1"/>
    </row>
    <row r="3073" spans="1:9">
      <c r="A3073" s="1">
        <v>3071</v>
      </c>
      <c r="B3073" s="4"/>
      <c r="C3073" s="2"/>
      <c r="D3073" s="1"/>
      <c r="E3073" s="1"/>
      <c r="F3073" s="1"/>
      <c r="G3073" s="1"/>
      <c r="H3073" s="1"/>
      <c r="I3073" s="1"/>
    </row>
    <row r="3074" spans="1:9">
      <c r="A3074" s="1">
        <v>3072</v>
      </c>
      <c r="B3074" s="4"/>
      <c r="C3074" s="2"/>
      <c r="D3074" s="1"/>
      <c r="E3074" s="1"/>
      <c r="F3074" s="1"/>
      <c r="G3074" s="1"/>
      <c r="H3074" s="1"/>
      <c r="I3074" s="1"/>
    </row>
    <row r="3075" spans="1:9">
      <c r="A3075" s="1">
        <v>3073</v>
      </c>
      <c r="B3075" s="4"/>
      <c r="C3075" s="2"/>
      <c r="D3075" s="1"/>
      <c r="E3075" s="1"/>
      <c r="F3075" s="1"/>
      <c r="G3075" s="1"/>
      <c r="H3075" s="1"/>
      <c r="I3075" s="1"/>
    </row>
    <row r="3076" spans="1:9">
      <c r="A3076" s="1">
        <v>3074</v>
      </c>
      <c r="B3076" s="4"/>
      <c r="C3076" s="2"/>
      <c r="D3076" s="1"/>
      <c r="E3076" s="1"/>
      <c r="F3076" s="1"/>
      <c r="G3076" s="1"/>
      <c r="H3076" s="1"/>
      <c r="I3076" s="1"/>
    </row>
    <row r="3077" spans="1:9">
      <c r="A3077" s="1">
        <v>3075</v>
      </c>
      <c r="B3077" s="4"/>
      <c r="C3077" s="2"/>
      <c r="D3077" s="1"/>
      <c r="E3077" s="1"/>
      <c r="F3077" s="1"/>
      <c r="G3077" s="1"/>
      <c r="H3077" s="1"/>
      <c r="I3077" s="1"/>
    </row>
    <row r="3078" spans="1:9">
      <c r="A3078" s="1">
        <v>3076</v>
      </c>
      <c r="B3078" s="4"/>
      <c r="C3078" s="2"/>
      <c r="D3078" s="1"/>
      <c r="E3078" s="1"/>
      <c r="F3078" s="1"/>
      <c r="G3078" s="1"/>
      <c r="H3078" s="1"/>
      <c r="I3078" s="1"/>
    </row>
    <row r="3079" spans="1:9">
      <c r="A3079" s="1">
        <v>3077</v>
      </c>
      <c r="B3079" s="4"/>
      <c r="C3079" s="2"/>
      <c r="D3079" s="1"/>
      <c r="E3079" s="1"/>
      <c r="F3079" s="1"/>
      <c r="G3079" s="1"/>
      <c r="H3079" s="1"/>
      <c r="I3079" s="1"/>
    </row>
    <row r="3080" spans="1:9">
      <c r="A3080" s="1">
        <v>3078</v>
      </c>
      <c r="B3080" s="4"/>
      <c r="C3080" s="2"/>
      <c r="D3080" s="1"/>
      <c r="E3080" s="1"/>
      <c r="F3080" s="1"/>
      <c r="G3080" s="1"/>
      <c r="H3080" s="1"/>
      <c r="I3080" s="1"/>
    </row>
    <row r="3081" spans="1:9">
      <c r="A3081" s="1">
        <v>3079</v>
      </c>
      <c r="B3081" s="4"/>
      <c r="C3081" s="2"/>
      <c r="D3081" s="1"/>
      <c r="E3081" s="1"/>
      <c r="F3081" s="1"/>
      <c r="G3081" s="1"/>
      <c r="H3081" s="1"/>
      <c r="I3081" s="1"/>
    </row>
    <row r="3082" spans="1:9">
      <c r="A3082" s="1">
        <v>3080</v>
      </c>
      <c r="B3082" s="4"/>
      <c r="C3082" s="2"/>
      <c r="D3082" s="1"/>
      <c r="E3082" s="1"/>
      <c r="F3082" s="1"/>
      <c r="G3082" s="1"/>
      <c r="H3082" s="1"/>
      <c r="I3082" s="1"/>
    </row>
    <row r="3083" spans="1:9">
      <c r="A3083" s="1">
        <v>3081</v>
      </c>
      <c r="B3083" s="4"/>
      <c r="C3083" s="2"/>
      <c r="D3083" s="1"/>
      <c r="E3083" s="1"/>
      <c r="F3083" s="1"/>
      <c r="G3083" s="1"/>
      <c r="H3083" s="1"/>
      <c r="I3083" s="1"/>
    </row>
    <row r="3084" spans="1:9">
      <c r="A3084" s="1">
        <v>3082</v>
      </c>
      <c r="B3084" s="4"/>
      <c r="C3084" s="2"/>
      <c r="D3084" s="1"/>
      <c r="E3084" s="1"/>
      <c r="F3084" s="1"/>
      <c r="G3084" s="1"/>
      <c r="H3084" s="1"/>
      <c r="I3084" s="1"/>
    </row>
    <row r="3085" spans="1:9">
      <c r="A3085" s="1">
        <v>3083</v>
      </c>
      <c r="B3085" s="4"/>
      <c r="C3085" s="2"/>
      <c r="D3085" s="1"/>
      <c r="E3085" s="1"/>
      <c r="F3085" s="1"/>
      <c r="G3085" s="1"/>
      <c r="H3085" s="1"/>
      <c r="I3085" s="1"/>
    </row>
    <row r="3086" spans="1:9">
      <c r="A3086" s="1">
        <v>3084</v>
      </c>
      <c r="B3086" s="4"/>
      <c r="C3086" s="2"/>
      <c r="D3086" s="1"/>
      <c r="E3086" s="1"/>
      <c r="F3086" s="1"/>
      <c r="G3086" s="1"/>
      <c r="H3086" s="1"/>
      <c r="I3086" s="1"/>
    </row>
    <row r="3087" spans="1:9">
      <c r="A3087" s="1">
        <v>3085</v>
      </c>
      <c r="B3087" s="4"/>
      <c r="C3087" s="2"/>
      <c r="D3087" s="1"/>
      <c r="E3087" s="1"/>
      <c r="F3087" s="1"/>
      <c r="G3087" s="1"/>
      <c r="H3087" s="1"/>
      <c r="I3087" s="1"/>
    </row>
    <row r="3088" spans="1:9">
      <c r="A3088" s="1">
        <v>3086</v>
      </c>
      <c r="B3088" s="4"/>
      <c r="C3088" s="2"/>
      <c r="D3088" s="1"/>
      <c r="E3088" s="1"/>
      <c r="F3088" s="1"/>
      <c r="G3088" s="1"/>
      <c r="H3088" s="1"/>
      <c r="I3088" s="1"/>
    </row>
    <row r="3089" spans="1:9">
      <c r="A3089" s="1">
        <v>3087</v>
      </c>
      <c r="B3089" s="4"/>
      <c r="C3089" s="2"/>
      <c r="D3089" s="1"/>
      <c r="E3089" s="1"/>
      <c r="F3089" s="1"/>
      <c r="G3089" s="1"/>
      <c r="H3089" s="1"/>
      <c r="I3089" s="1"/>
    </row>
    <row r="3090" spans="1:9">
      <c r="A3090" s="1">
        <v>3088</v>
      </c>
      <c r="B3090" s="4"/>
      <c r="C3090" s="2"/>
      <c r="D3090" s="1"/>
      <c r="E3090" s="1"/>
      <c r="F3090" s="1"/>
      <c r="G3090" s="1"/>
      <c r="H3090" s="1"/>
      <c r="I3090" s="1"/>
    </row>
    <row r="3091" spans="1:9">
      <c r="A3091" s="1">
        <v>3089</v>
      </c>
      <c r="B3091" s="4"/>
      <c r="C3091" s="2"/>
      <c r="D3091" s="1"/>
      <c r="E3091" s="1"/>
      <c r="F3091" s="1"/>
      <c r="G3091" s="1"/>
      <c r="H3091" s="1"/>
      <c r="I3091" s="1"/>
    </row>
    <row r="3092" spans="1:9">
      <c r="A3092" s="1">
        <v>3090</v>
      </c>
      <c r="B3092" s="4"/>
      <c r="C3092" s="2"/>
      <c r="D3092" s="1"/>
      <c r="E3092" s="1"/>
      <c r="F3092" s="1"/>
      <c r="G3092" s="1"/>
      <c r="H3092" s="1"/>
      <c r="I3092" s="1"/>
    </row>
    <row r="3093" spans="1:9">
      <c r="A3093" s="1">
        <v>3091</v>
      </c>
      <c r="B3093" s="4"/>
      <c r="C3093" s="2"/>
      <c r="D3093" s="1"/>
      <c r="E3093" s="1"/>
      <c r="F3093" s="1"/>
      <c r="G3093" s="1"/>
      <c r="H3093" s="1"/>
      <c r="I3093" s="1"/>
    </row>
    <row r="3094" spans="1:9">
      <c r="A3094" s="1">
        <v>3092</v>
      </c>
      <c r="B3094" s="4"/>
      <c r="C3094" s="2"/>
      <c r="D3094" s="1"/>
      <c r="E3094" s="1"/>
      <c r="F3094" s="1"/>
      <c r="G3094" s="1"/>
      <c r="H3094" s="1"/>
      <c r="I3094" s="1"/>
    </row>
    <row r="3095" spans="1:9">
      <c r="A3095" s="1">
        <v>3093</v>
      </c>
      <c r="B3095" s="4"/>
      <c r="C3095" s="2"/>
      <c r="D3095" s="1"/>
      <c r="E3095" s="1"/>
      <c r="F3095" s="1"/>
      <c r="G3095" s="1"/>
      <c r="H3095" s="1"/>
      <c r="I3095" s="1"/>
    </row>
    <row r="3096" spans="1:9">
      <c r="A3096" s="1">
        <v>3094</v>
      </c>
      <c r="B3096" s="4"/>
      <c r="C3096" s="2"/>
      <c r="D3096" s="1"/>
      <c r="E3096" s="1"/>
      <c r="F3096" s="1"/>
      <c r="G3096" s="1"/>
      <c r="H3096" s="1"/>
      <c r="I3096" s="1"/>
    </row>
    <row r="3097" spans="1:9">
      <c r="A3097" s="1">
        <v>3095</v>
      </c>
      <c r="B3097" s="4"/>
      <c r="C3097" s="2"/>
      <c r="D3097" s="1"/>
      <c r="E3097" s="1"/>
      <c r="F3097" s="1"/>
      <c r="G3097" s="1"/>
      <c r="H3097" s="1"/>
      <c r="I3097" s="1"/>
    </row>
    <row r="3098" spans="1:9">
      <c r="A3098" s="1">
        <v>3096</v>
      </c>
      <c r="B3098" s="4"/>
      <c r="C3098" s="2"/>
      <c r="D3098" s="1"/>
      <c r="E3098" s="1"/>
      <c r="F3098" s="1"/>
      <c r="G3098" s="1"/>
      <c r="H3098" s="1"/>
      <c r="I3098" s="1"/>
    </row>
    <row r="3099" spans="1:9">
      <c r="A3099" s="1">
        <v>3097</v>
      </c>
      <c r="B3099" s="4"/>
      <c r="C3099" s="2"/>
      <c r="D3099" s="1"/>
      <c r="E3099" s="1"/>
      <c r="F3099" s="1"/>
      <c r="G3099" s="1"/>
      <c r="H3099" s="1"/>
      <c r="I3099" s="1"/>
    </row>
    <row r="3100" spans="1:9">
      <c r="A3100" s="1">
        <v>3098</v>
      </c>
      <c r="B3100" s="4"/>
      <c r="C3100" s="2"/>
      <c r="D3100" s="1"/>
      <c r="E3100" s="1"/>
      <c r="F3100" s="1"/>
      <c r="G3100" s="1"/>
      <c r="H3100" s="1"/>
      <c r="I3100" s="1"/>
    </row>
    <row r="3101" spans="1:9">
      <c r="A3101" s="1">
        <v>3099</v>
      </c>
      <c r="B3101" s="4"/>
      <c r="C3101" s="2"/>
      <c r="D3101" s="1"/>
      <c r="E3101" s="1"/>
      <c r="F3101" s="1"/>
      <c r="G3101" s="1"/>
      <c r="H3101" s="1"/>
      <c r="I3101" s="1"/>
    </row>
    <row r="3102" spans="1:9">
      <c r="A3102" s="1">
        <v>3100</v>
      </c>
      <c r="B3102" s="4"/>
      <c r="C3102" s="2"/>
      <c r="D3102" s="1"/>
      <c r="E3102" s="1"/>
      <c r="F3102" s="1"/>
      <c r="G3102" s="1"/>
      <c r="H3102" s="1"/>
      <c r="I3102" s="1"/>
    </row>
    <row r="3103" spans="1:9">
      <c r="A3103" s="1">
        <v>3101</v>
      </c>
      <c r="B3103" s="4"/>
      <c r="C3103" s="2"/>
      <c r="D3103" s="1"/>
      <c r="E3103" s="1"/>
      <c r="F3103" s="1"/>
      <c r="G3103" s="1"/>
      <c r="H3103" s="1"/>
      <c r="I3103" s="1"/>
    </row>
    <row r="3104" spans="1:9">
      <c r="A3104" s="1">
        <v>3102</v>
      </c>
      <c r="B3104" s="4"/>
      <c r="C3104" s="2"/>
      <c r="D3104" s="1"/>
      <c r="E3104" s="1"/>
      <c r="F3104" s="1"/>
      <c r="G3104" s="1"/>
      <c r="H3104" s="1"/>
      <c r="I3104" s="1"/>
    </row>
    <row r="3105" spans="1:9">
      <c r="A3105" s="1">
        <v>3103</v>
      </c>
      <c r="B3105" s="4"/>
      <c r="C3105" s="2"/>
      <c r="D3105" s="1"/>
      <c r="E3105" s="1"/>
      <c r="F3105" s="1"/>
      <c r="G3105" s="1"/>
      <c r="H3105" s="1"/>
      <c r="I3105" s="1"/>
    </row>
    <row r="3106" spans="1:9">
      <c r="A3106" s="1">
        <v>3104</v>
      </c>
      <c r="B3106" s="4"/>
      <c r="C3106" s="2"/>
      <c r="D3106" s="1"/>
      <c r="E3106" s="1"/>
      <c r="F3106" s="1"/>
      <c r="G3106" s="1"/>
      <c r="H3106" s="1"/>
      <c r="I3106" s="1"/>
    </row>
    <row r="3107" spans="1:9">
      <c r="A3107" s="1">
        <v>3105</v>
      </c>
      <c r="B3107" s="4"/>
      <c r="C3107" s="2"/>
      <c r="D3107" s="1"/>
      <c r="E3107" s="1"/>
      <c r="F3107" s="1"/>
      <c r="G3107" s="1"/>
      <c r="H3107" s="1"/>
      <c r="I3107" s="1"/>
    </row>
    <row r="3108" spans="1:9">
      <c r="A3108" s="1">
        <v>3106</v>
      </c>
      <c r="B3108" s="4"/>
      <c r="C3108" s="2"/>
      <c r="D3108" s="1"/>
      <c r="E3108" s="1"/>
      <c r="F3108" s="1"/>
      <c r="G3108" s="1"/>
      <c r="H3108" s="1"/>
      <c r="I3108" s="1"/>
    </row>
    <row r="3109" spans="1:9">
      <c r="A3109" s="1">
        <v>3107</v>
      </c>
      <c r="B3109" s="4"/>
      <c r="C3109" s="2"/>
      <c r="D3109" s="1"/>
      <c r="E3109" s="1"/>
      <c r="F3109" s="1"/>
      <c r="G3109" s="1"/>
      <c r="H3109" s="1"/>
      <c r="I3109" s="1"/>
    </row>
    <row r="3110" spans="1:9">
      <c r="A3110" s="1">
        <v>3108</v>
      </c>
      <c r="B3110" s="4"/>
      <c r="C3110" s="2"/>
      <c r="D3110" s="1"/>
      <c r="E3110" s="1"/>
      <c r="F3110" s="1"/>
      <c r="G3110" s="1"/>
      <c r="H3110" s="1"/>
      <c r="I3110" s="1"/>
    </row>
    <row r="3111" spans="1:9">
      <c r="A3111" s="1">
        <v>3109</v>
      </c>
      <c r="B3111" s="4"/>
      <c r="C3111" s="2"/>
      <c r="D3111" s="1"/>
      <c r="E3111" s="1"/>
      <c r="F3111" s="1"/>
      <c r="G3111" s="1"/>
      <c r="H3111" s="1"/>
      <c r="I3111" s="1"/>
    </row>
    <row r="3112" spans="1:9">
      <c r="A3112" s="1">
        <v>3110</v>
      </c>
      <c r="B3112" s="4"/>
      <c r="C3112" s="2"/>
      <c r="D3112" s="1"/>
      <c r="E3112" s="1"/>
      <c r="F3112" s="1"/>
      <c r="G3112" s="1"/>
      <c r="H3112" s="1"/>
      <c r="I3112" s="1"/>
    </row>
    <row r="3113" spans="1:9">
      <c r="A3113" s="1">
        <v>3111</v>
      </c>
      <c r="B3113" s="4"/>
      <c r="C3113" s="2"/>
      <c r="D3113" s="1"/>
      <c r="E3113" s="1"/>
      <c r="F3113" s="1"/>
      <c r="G3113" s="1"/>
      <c r="H3113" s="1"/>
      <c r="I3113" s="1"/>
    </row>
    <row r="3114" spans="1:9">
      <c r="A3114" s="1">
        <v>3112</v>
      </c>
      <c r="B3114" s="4"/>
      <c r="C3114" s="2"/>
      <c r="D3114" s="1"/>
      <c r="E3114" s="1"/>
      <c r="F3114" s="1"/>
      <c r="G3114" s="1"/>
      <c r="H3114" s="1"/>
      <c r="I3114" s="1"/>
    </row>
    <row r="3115" spans="1:9">
      <c r="A3115" s="1">
        <v>3113</v>
      </c>
      <c r="B3115" s="4"/>
      <c r="C3115" s="2"/>
      <c r="D3115" s="1"/>
      <c r="E3115" s="1"/>
      <c r="F3115" s="1"/>
      <c r="G3115" s="1"/>
      <c r="H3115" s="1"/>
      <c r="I3115" s="1"/>
    </row>
    <row r="3116" spans="1:9">
      <c r="A3116" s="1">
        <v>3114</v>
      </c>
      <c r="B3116" s="4"/>
      <c r="C3116" s="2"/>
      <c r="D3116" s="1"/>
      <c r="E3116" s="1"/>
      <c r="F3116" s="1"/>
      <c r="G3116" s="1"/>
      <c r="H3116" s="1"/>
      <c r="I3116" s="1"/>
    </row>
    <row r="3117" spans="1:9">
      <c r="A3117" s="1">
        <v>3115</v>
      </c>
      <c r="B3117" s="4"/>
      <c r="C3117" s="2"/>
      <c r="D3117" s="1"/>
      <c r="E3117" s="1"/>
      <c r="F3117" s="1"/>
      <c r="G3117" s="1"/>
      <c r="H3117" s="1"/>
      <c r="I3117" s="1"/>
    </row>
    <row r="3118" spans="1:9">
      <c r="A3118" s="1">
        <v>3116</v>
      </c>
      <c r="B3118" s="4"/>
      <c r="C3118" s="2"/>
      <c r="D3118" s="1"/>
      <c r="E3118" s="1"/>
      <c r="F3118" s="1"/>
      <c r="G3118" s="1"/>
      <c r="H3118" s="1"/>
      <c r="I3118" s="1"/>
    </row>
    <row r="3119" spans="1:9">
      <c r="A3119" s="1">
        <v>3117</v>
      </c>
      <c r="B3119" s="4"/>
      <c r="C3119" s="2"/>
      <c r="D3119" s="1"/>
      <c r="E3119" s="1"/>
      <c r="F3119" s="1"/>
      <c r="G3119" s="1"/>
      <c r="H3119" s="1"/>
      <c r="I3119" s="1"/>
    </row>
    <row r="3120" spans="1:9">
      <c r="A3120" s="1">
        <v>3118</v>
      </c>
      <c r="B3120" s="4"/>
      <c r="C3120" s="2"/>
      <c r="D3120" s="1"/>
      <c r="E3120" s="1"/>
      <c r="F3120" s="1"/>
      <c r="G3120" s="1"/>
      <c r="H3120" s="1"/>
      <c r="I3120" s="1"/>
    </row>
    <row r="3121" spans="1:9">
      <c r="A3121" s="1">
        <v>3119</v>
      </c>
      <c r="B3121" s="4"/>
      <c r="C3121" s="2"/>
      <c r="D3121" s="1"/>
      <c r="E3121" s="1"/>
      <c r="F3121" s="1"/>
      <c r="G3121" s="1"/>
      <c r="H3121" s="1"/>
      <c r="I3121" s="1"/>
    </row>
    <row r="3122" spans="1:9">
      <c r="A3122" s="1">
        <v>3120</v>
      </c>
      <c r="B3122" s="4"/>
      <c r="C3122" s="2"/>
      <c r="D3122" s="1"/>
      <c r="E3122" s="1"/>
      <c r="F3122" s="1"/>
      <c r="G3122" s="1"/>
      <c r="H3122" s="1"/>
      <c r="I3122" s="1"/>
    </row>
    <row r="3123" spans="1:9">
      <c r="A3123" s="1">
        <v>3121</v>
      </c>
      <c r="B3123" s="4"/>
      <c r="C3123" s="2"/>
      <c r="D3123" s="1"/>
      <c r="E3123" s="1"/>
      <c r="F3123" s="1"/>
      <c r="G3123" s="1"/>
      <c r="H3123" s="1"/>
      <c r="I3123" s="1"/>
    </row>
    <row r="3124" spans="1:9">
      <c r="A3124" s="1">
        <v>3122</v>
      </c>
      <c r="B3124" s="4"/>
      <c r="C3124" s="2"/>
      <c r="D3124" s="1"/>
      <c r="E3124" s="1"/>
      <c r="F3124" s="1"/>
      <c r="G3124" s="1"/>
      <c r="H3124" s="1"/>
      <c r="I3124" s="1"/>
    </row>
    <row r="3125" spans="1:9">
      <c r="A3125" s="1">
        <v>3123</v>
      </c>
      <c r="B3125" s="4"/>
      <c r="C3125" s="2"/>
      <c r="D3125" s="1"/>
      <c r="E3125" s="1"/>
      <c r="F3125" s="1"/>
      <c r="G3125" s="1"/>
      <c r="H3125" s="1"/>
      <c r="I3125" s="1"/>
    </row>
    <row r="3126" spans="1:9">
      <c r="A3126" s="1">
        <v>3124</v>
      </c>
      <c r="B3126" s="4"/>
      <c r="C3126" s="2"/>
      <c r="D3126" s="1"/>
      <c r="E3126" s="1"/>
      <c r="F3126" s="1"/>
      <c r="G3126" s="1"/>
      <c r="H3126" s="1"/>
      <c r="I3126" s="1"/>
    </row>
    <row r="3127" spans="1:9">
      <c r="A3127" s="1">
        <v>3125</v>
      </c>
      <c r="B3127" s="4"/>
      <c r="C3127" s="2"/>
      <c r="D3127" s="1"/>
      <c r="E3127" s="1"/>
      <c r="F3127" s="1"/>
      <c r="G3127" s="1"/>
      <c r="H3127" s="1"/>
      <c r="I3127" s="1"/>
    </row>
    <row r="3128" spans="1:9">
      <c r="A3128" s="1">
        <v>3126</v>
      </c>
      <c r="B3128" s="4"/>
      <c r="C3128" s="2"/>
      <c r="D3128" s="1"/>
      <c r="E3128" s="1"/>
      <c r="F3128" s="1"/>
      <c r="G3128" s="1"/>
      <c r="H3128" s="1"/>
      <c r="I3128" s="1"/>
    </row>
    <row r="3129" spans="1:9">
      <c r="A3129" s="1">
        <v>3127</v>
      </c>
      <c r="B3129" s="4"/>
      <c r="C3129" s="2"/>
      <c r="D3129" s="1"/>
      <c r="E3129" s="1"/>
      <c r="F3129" s="1"/>
      <c r="G3129" s="1"/>
      <c r="H3129" s="1"/>
      <c r="I3129" s="1"/>
    </row>
    <row r="3130" spans="1:9">
      <c r="A3130" s="1">
        <v>3128</v>
      </c>
      <c r="B3130" s="4"/>
      <c r="C3130" s="2"/>
      <c r="D3130" s="1"/>
      <c r="E3130" s="1"/>
      <c r="F3130" s="1"/>
      <c r="G3130" s="1"/>
      <c r="H3130" s="1"/>
      <c r="I3130" s="1"/>
    </row>
    <row r="3131" spans="1:9">
      <c r="A3131" s="1">
        <v>3129</v>
      </c>
      <c r="B3131" s="4"/>
      <c r="C3131" s="2"/>
      <c r="D3131" s="1"/>
      <c r="E3131" s="1"/>
      <c r="F3131" s="1"/>
      <c r="G3131" s="1"/>
      <c r="H3131" s="1"/>
      <c r="I3131" s="1"/>
    </row>
    <row r="3132" spans="1:9">
      <c r="A3132" s="1">
        <v>3130</v>
      </c>
      <c r="B3132" s="4"/>
      <c r="C3132" s="2"/>
      <c r="D3132" s="1"/>
      <c r="E3132" s="1"/>
      <c r="F3132" s="1"/>
      <c r="G3132" s="1"/>
      <c r="H3132" s="1"/>
      <c r="I3132" s="1"/>
    </row>
    <row r="3133" spans="1:9">
      <c r="A3133" s="1">
        <v>3131</v>
      </c>
      <c r="B3133" s="4"/>
      <c r="C3133" s="2"/>
      <c r="D3133" s="1"/>
      <c r="E3133" s="1"/>
      <c r="F3133" s="1"/>
      <c r="G3133" s="1"/>
      <c r="H3133" s="1"/>
      <c r="I3133" s="1"/>
    </row>
    <row r="3134" spans="1:9">
      <c r="A3134" s="1">
        <v>3132</v>
      </c>
      <c r="B3134" s="4"/>
      <c r="C3134" s="2"/>
      <c r="D3134" s="1"/>
      <c r="E3134" s="1"/>
      <c r="F3134" s="1"/>
      <c r="G3134" s="1"/>
      <c r="H3134" s="1"/>
      <c r="I3134" s="1"/>
    </row>
    <row r="3135" spans="1:9">
      <c r="A3135" s="1">
        <v>3133</v>
      </c>
      <c r="B3135" s="4"/>
      <c r="C3135" s="2"/>
      <c r="D3135" s="1"/>
      <c r="E3135" s="1"/>
      <c r="F3135" s="1"/>
      <c r="G3135" s="1"/>
      <c r="H3135" s="1"/>
      <c r="I3135" s="1"/>
    </row>
    <row r="3136" spans="1:9">
      <c r="A3136" s="1">
        <v>3134</v>
      </c>
      <c r="B3136" s="4"/>
      <c r="C3136" s="2"/>
      <c r="D3136" s="1"/>
      <c r="E3136" s="1"/>
      <c r="F3136" s="1"/>
      <c r="G3136" s="1"/>
      <c r="H3136" s="1"/>
      <c r="I3136" s="1"/>
    </row>
    <row r="3137" spans="1:9">
      <c r="A3137" s="1">
        <v>3135</v>
      </c>
      <c r="B3137" s="4"/>
      <c r="C3137" s="2"/>
      <c r="D3137" s="1"/>
      <c r="E3137" s="1"/>
      <c r="F3137" s="1"/>
      <c r="G3137" s="1"/>
      <c r="H3137" s="1"/>
      <c r="I3137" s="1"/>
    </row>
    <row r="3138" spans="1:9">
      <c r="A3138" s="1">
        <v>3136</v>
      </c>
      <c r="B3138" s="4"/>
      <c r="C3138" s="2"/>
      <c r="D3138" s="1"/>
      <c r="E3138" s="1"/>
      <c r="F3138" s="1"/>
      <c r="G3138" s="1"/>
      <c r="H3138" s="1"/>
      <c r="I3138" s="1"/>
    </row>
    <row r="3139" spans="1:9">
      <c r="A3139" s="1">
        <v>3137</v>
      </c>
      <c r="B3139" s="4"/>
      <c r="C3139" s="2"/>
      <c r="D3139" s="1"/>
      <c r="E3139" s="1"/>
      <c r="F3139" s="1"/>
      <c r="G3139" s="1"/>
      <c r="H3139" s="1"/>
      <c r="I3139" s="1"/>
    </row>
    <row r="3140" spans="1:9">
      <c r="A3140" s="1">
        <v>3138</v>
      </c>
      <c r="B3140" s="4"/>
      <c r="C3140" s="2"/>
      <c r="D3140" s="1"/>
      <c r="E3140" s="1"/>
      <c r="F3140" s="1"/>
      <c r="G3140" s="1"/>
      <c r="H3140" s="1"/>
      <c r="I3140" s="1"/>
    </row>
    <row r="3141" spans="1:9">
      <c r="A3141" s="1">
        <v>3139</v>
      </c>
      <c r="B3141" s="4"/>
      <c r="C3141" s="2"/>
      <c r="D3141" s="1"/>
      <c r="E3141" s="1"/>
      <c r="F3141" s="1"/>
      <c r="G3141" s="1"/>
      <c r="H3141" s="1"/>
      <c r="I3141" s="1"/>
    </row>
    <row r="3142" spans="1:9">
      <c r="A3142" s="1">
        <v>3140</v>
      </c>
      <c r="B3142" s="4"/>
      <c r="C3142" s="2"/>
      <c r="D3142" s="1"/>
      <c r="E3142" s="1"/>
      <c r="F3142" s="1"/>
      <c r="G3142" s="1"/>
      <c r="H3142" s="1"/>
      <c r="I3142" s="1"/>
    </row>
    <row r="3143" spans="1:9">
      <c r="A3143" s="1">
        <v>3141</v>
      </c>
      <c r="B3143" s="4"/>
      <c r="C3143" s="2"/>
      <c r="D3143" s="1"/>
      <c r="E3143" s="1"/>
      <c r="F3143" s="1"/>
      <c r="G3143" s="1"/>
      <c r="H3143" s="1"/>
      <c r="I3143" s="1"/>
    </row>
    <row r="3144" spans="1:9">
      <c r="A3144" s="1">
        <v>3142</v>
      </c>
      <c r="B3144" s="4"/>
      <c r="C3144" s="2"/>
      <c r="D3144" s="1"/>
      <c r="E3144" s="1"/>
      <c r="F3144" s="1"/>
      <c r="G3144" s="1"/>
      <c r="H3144" s="1"/>
      <c r="I3144" s="1"/>
    </row>
    <row r="3145" spans="1:9">
      <c r="A3145" s="1">
        <v>3143</v>
      </c>
      <c r="B3145" s="4"/>
      <c r="C3145" s="2"/>
      <c r="D3145" s="1"/>
      <c r="E3145" s="1"/>
      <c r="F3145" s="1"/>
      <c r="G3145" s="1"/>
      <c r="H3145" s="1"/>
      <c r="I3145" s="1"/>
    </row>
    <row r="3146" spans="1:9">
      <c r="A3146" s="1">
        <v>3144</v>
      </c>
      <c r="B3146" s="4"/>
      <c r="C3146" s="2"/>
      <c r="D3146" s="1"/>
      <c r="E3146" s="1"/>
      <c r="F3146" s="1"/>
      <c r="G3146" s="1"/>
      <c r="H3146" s="1"/>
      <c r="I3146" s="1"/>
    </row>
    <row r="3147" spans="1:9">
      <c r="A3147" s="1">
        <v>3145</v>
      </c>
      <c r="B3147" s="4"/>
      <c r="C3147" s="2"/>
      <c r="D3147" s="1"/>
      <c r="E3147" s="1"/>
      <c r="F3147" s="1"/>
      <c r="G3147" s="1"/>
      <c r="H3147" s="1"/>
      <c r="I3147" s="1"/>
    </row>
    <row r="3148" spans="1:9">
      <c r="A3148" s="1">
        <v>3146</v>
      </c>
      <c r="B3148" s="4"/>
      <c r="C3148" s="2"/>
      <c r="D3148" s="1"/>
      <c r="E3148" s="1"/>
      <c r="F3148" s="1"/>
      <c r="G3148" s="1"/>
      <c r="H3148" s="1"/>
      <c r="I3148" s="1"/>
    </row>
    <row r="3149" spans="1:9">
      <c r="A3149" s="1">
        <v>3147</v>
      </c>
      <c r="B3149" s="4"/>
      <c r="C3149" s="2"/>
      <c r="D3149" s="1"/>
      <c r="E3149" s="1"/>
      <c r="F3149" s="1"/>
      <c r="G3149" s="1"/>
      <c r="H3149" s="1"/>
      <c r="I3149" s="1"/>
    </row>
    <row r="3150" spans="1:9">
      <c r="A3150" s="1">
        <v>3148</v>
      </c>
      <c r="B3150" s="4"/>
      <c r="C3150" s="2"/>
      <c r="D3150" s="1"/>
      <c r="E3150" s="1"/>
      <c r="F3150" s="1"/>
      <c r="G3150" s="1"/>
      <c r="H3150" s="1"/>
      <c r="I3150" s="1"/>
    </row>
    <row r="3151" spans="1:9">
      <c r="A3151" s="1">
        <v>3149</v>
      </c>
      <c r="B3151" s="4"/>
      <c r="C3151" s="2"/>
      <c r="D3151" s="1"/>
      <c r="E3151" s="1"/>
      <c r="F3151" s="1"/>
      <c r="G3151" s="1"/>
      <c r="H3151" s="1"/>
      <c r="I3151" s="1"/>
    </row>
    <row r="3152" spans="1:9">
      <c r="A3152" s="1">
        <v>3150</v>
      </c>
      <c r="B3152" s="4"/>
      <c r="C3152" s="2"/>
      <c r="D3152" s="1"/>
      <c r="E3152" s="1"/>
      <c r="F3152" s="1"/>
      <c r="G3152" s="1"/>
      <c r="H3152" s="1"/>
      <c r="I3152" s="1"/>
    </row>
    <row r="3153" spans="1:9">
      <c r="A3153" s="1">
        <v>3151</v>
      </c>
      <c r="B3153" s="4"/>
      <c r="C3153" s="2"/>
      <c r="D3153" s="1"/>
      <c r="E3153" s="1"/>
      <c r="F3153" s="1"/>
      <c r="G3153" s="1"/>
      <c r="H3153" s="1"/>
      <c r="I3153" s="1"/>
    </row>
    <row r="3154" spans="1:9">
      <c r="A3154" s="1">
        <v>3152</v>
      </c>
      <c r="B3154" s="4"/>
      <c r="C3154" s="2"/>
      <c r="D3154" s="1"/>
      <c r="E3154" s="1"/>
      <c r="F3154" s="1"/>
      <c r="G3154" s="1"/>
      <c r="H3154" s="1"/>
      <c r="I3154" s="1"/>
    </row>
    <row r="3155" spans="1:9">
      <c r="A3155" s="1">
        <v>3153</v>
      </c>
      <c r="B3155" s="4"/>
      <c r="C3155" s="2"/>
      <c r="D3155" s="1"/>
      <c r="E3155" s="1"/>
      <c r="F3155" s="1"/>
      <c r="G3155" s="1"/>
      <c r="H3155" s="1"/>
      <c r="I3155" s="1"/>
    </row>
    <row r="3156" spans="1:9">
      <c r="A3156" s="1">
        <v>3154</v>
      </c>
      <c r="B3156" s="4"/>
      <c r="C3156" s="2"/>
      <c r="D3156" s="1"/>
      <c r="E3156" s="1"/>
      <c r="F3156" s="1"/>
      <c r="G3156" s="1"/>
      <c r="H3156" s="1"/>
      <c r="I3156" s="1"/>
    </row>
    <row r="3157" spans="1:9">
      <c r="A3157" s="1">
        <v>3155</v>
      </c>
      <c r="B3157" s="4"/>
      <c r="C3157" s="2"/>
      <c r="D3157" s="1"/>
      <c r="E3157" s="1"/>
      <c r="F3157" s="1"/>
      <c r="G3157" s="1"/>
      <c r="H3157" s="1"/>
      <c r="I3157" s="1"/>
    </row>
    <row r="3158" spans="1:9">
      <c r="A3158" s="1">
        <v>3156</v>
      </c>
      <c r="B3158" s="4"/>
      <c r="C3158" s="2"/>
      <c r="D3158" s="1"/>
      <c r="E3158" s="1"/>
      <c r="F3158" s="1"/>
      <c r="G3158" s="1"/>
      <c r="H3158" s="1"/>
      <c r="I3158" s="1"/>
    </row>
    <row r="3159" spans="1:9">
      <c r="A3159" s="1">
        <v>3157</v>
      </c>
      <c r="B3159" s="4"/>
      <c r="C3159" s="2"/>
      <c r="D3159" s="1"/>
      <c r="E3159" s="1"/>
      <c r="F3159" s="1"/>
      <c r="G3159" s="1"/>
      <c r="H3159" s="1"/>
      <c r="I3159" s="1"/>
    </row>
    <row r="3160" spans="1:9">
      <c r="A3160" s="1">
        <v>3158</v>
      </c>
      <c r="B3160" s="4"/>
      <c r="C3160" s="2"/>
      <c r="D3160" s="1"/>
      <c r="E3160" s="1"/>
      <c r="F3160" s="1"/>
      <c r="G3160" s="1"/>
      <c r="H3160" s="1"/>
      <c r="I3160" s="1"/>
    </row>
    <row r="3161" spans="1:9">
      <c r="A3161" s="1">
        <v>3159</v>
      </c>
      <c r="B3161" s="4"/>
      <c r="C3161" s="2"/>
      <c r="D3161" s="1"/>
      <c r="E3161" s="1"/>
      <c r="F3161" s="1"/>
      <c r="G3161" s="1"/>
      <c r="H3161" s="1"/>
      <c r="I3161" s="1"/>
    </row>
    <row r="3162" spans="1:9">
      <c r="A3162" s="1">
        <v>3160</v>
      </c>
      <c r="B3162" s="4"/>
      <c r="C3162" s="2"/>
      <c r="D3162" s="1"/>
      <c r="E3162" s="1"/>
      <c r="F3162" s="1"/>
      <c r="G3162" s="1"/>
      <c r="H3162" s="1"/>
      <c r="I3162" s="1"/>
    </row>
    <row r="3163" spans="1:9">
      <c r="A3163" s="1">
        <v>3161</v>
      </c>
      <c r="B3163" s="4"/>
      <c r="C3163" s="2"/>
      <c r="D3163" s="1"/>
      <c r="E3163" s="1"/>
      <c r="F3163" s="1"/>
      <c r="G3163" s="1"/>
      <c r="H3163" s="1"/>
      <c r="I3163" s="1"/>
    </row>
    <row r="3164" spans="1:9">
      <c r="A3164" s="1">
        <v>3162</v>
      </c>
      <c r="B3164" s="4"/>
      <c r="C3164" s="2"/>
      <c r="D3164" s="1"/>
      <c r="E3164" s="1"/>
      <c r="F3164" s="1"/>
      <c r="G3164" s="1"/>
      <c r="H3164" s="1"/>
      <c r="I3164" s="1"/>
    </row>
    <row r="3165" spans="1:9">
      <c r="A3165" s="1">
        <v>3163</v>
      </c>
      <c r="B3165" s="4"/>
      <c r="C3165" s="2"/>
      <c r="D3165" s="1"/>
      <c r="E3165" s="1"/>
      <c r="F3165" s="1"/>
      <c r="G3165" s="1"/>
      <c r="H3165" s="1"/>
      <c r="I3165" s="1"/>
    </row>
    <row r="3166" spans="1:9">
      <c r="A3166" s="1">
        <v>3164</v>
      </c>
      <c r="B3166" s="4"/>
      <c r="C3166" s="2"/>
      <c r="D3166" s="1"/>
      <c r="E3166" s="1"/>
      <c r="F3166" s="1"/>
      <c r="G3166" s="1"/>
      <c r="H3166" s="1"/>
      <c r="I3166" s="1"/>
    </row>
    <row r="3167" spans="1:9">
      <c r="A3167" s="1">
        <v>3165</v>
      </c>
      <c r="B3167" s="4"/>
      <c r="C3167" s="2"/>
      <c r="D3167" s="1"/>
      <c r="E3167" s="1"/>
      <c r="F3167" s="1"/>
      <c r="G3167" s="1"/>
      <c r="H3167" s="1"/>
      <c r="I3167" s="1"/>
    </row>
    <row r="3168" spans="1:9">
      <c r="A3168" s="1">
        <v>3166</v>
      </c>
      <c r="B3168" s="4"/>
      <c r="C3168" s="2"/>
      <c r="D3168" s="1"/>
      <c r="E3168" s="1"/>
      <c r="F3168" s="1"/>
      <c r="G3168" s="1"/>
      <c r="H3168" s="1"/>
      <c r="I3168" s="1"/>
    </row>
    <row r="3169" spans="1:9">
      <c r="A3169" s="1">
        <v>3167</v>
      </c>
      <c r="B3169" s="4"/>
      <c r="C3169" s="2"/>
      <c r="D3169" s="1"/>
      <c r="E3169" s="1"/>
      <c r="F3169" s="1"/>
      <c r="G3169" s="1"/>
      <c r="H3169" s="1"/>
      <c r="I3169" s="1"/>
    </row>
    <row r="3170" spans="1:9">
      <c r="A3170" s="1">
        <v>3168</v>
      </c>
      <c r="B3170" s="4"/>
      <c r="C3170" s="2"/>
      <c r="D3170" s="1"/>
      <c r="E3170" s="1"/>
      <c r="F3170" s="1"/>
      <c r="G3170" s="1"/>
      <c r="H3170" s="1"/>
      <c r="I3170" s="1"/>
    </row>
    <row r="3171" spans="1:9">
      <c r="A3171" s="1">
        <v>3169</v>
      </c>
      <c r="B3171" s="4"/>
      <c r="C3171" s="2"/>
      <c r="D3171" s="1"/>
      <c r="E3171" s="1"/>
      <c r="F3171" s="1"/>
      <c r="G3171" s="1"/>
      <c r="H3171" s="1"/>
      <c r="I3171" s="1"/>
    </row>
    <row r="3172" spans="1:9">
      <c r="A3172" s="1">
        <v>3170</v>
      </c>
      <c r="B3172" s="4"/>
      <c r="C3172" s="2"/>
      <c r="D3172" s="1"/>
      <c r="E3172" s="1"/>
      <c r="F3172" s="1"/>
      <c r="G3172" s="1"/>
      <c r="H3172" s="1"/>
      <c r="I3172" s="1"/>
    </row>
    <row r="3173" spans="1:9">
      <c r="A3173" s="1">
        <v>3171</v>
      </c>
      <c r="B3173" s="4"/>
      <c r="C3173" s="2"/>
      <c r="D3173" s="1"/>
      <c r="E3173" s="1"/>
      <c r="F3173" s="1"/>
      <c r="G3173" s="1"/>
      <c r="H3173" s="1"/>
      <c r="I3173" s="1"/>
    </row>
    <row r="3174" spans="1:9">
      <c r="A3174" s="1">
        <v>3172</v>
      </c>
      <c r="B3174" s="4"/>
      <c r="C3174" s="2"/>
      <c r="D3174" s="1"/>
      <c r="E3174" s="1"/>
      <c r="F3174" s="1"/>
      <c r="G3174" s="1"/>
      <c r="H3174" s="1"/>
      <c r="I3174" s="1"/>
    </row>
    <row r="3175" spans="1:9">
      <c r="A3175" s="1">
        <v>3173</v>
      </c>
      <c r="B3175" s="4"/>
      <c r="C3175" s="2"/>
      <c r="D3175" s="1"/>
      <c r="E3175" s="1"/>
      <c r="F3175" s="1"/>
      <c r="G3175" s="1"/>
      <c r="H3175" s="1"/>
      <c r="I3175" s="1"/>
    </row>
    <row r="3176" spans="1:9">
      <c r="A3176" s="1">
        <v>3174</v>
      </c>
      <c r="B3176" s="4"/>
      <c r="C3176" s="2"/>
      <c r="D3176" s="1"/>
      <c r="E3176" s="1"/>
      <c r="F3176" s="1"/>
      <c r="G3176" s="1"/>
      <c r="H3176" s="1"/>
      <c r="I3176" s="1"/>
    </row>
    <row r="3177" spans="1:9">
      <c r="A3177" s="1">
        <v>3175</v>
      </c>
      <c r="B3177" s="4"/>
      <c r="C3177" s="2"/>
      <c r="D3177" s="1"/>
      <c r="E3177" s="1"/>
      <c r="F3177" s="1"/>
      <c r="G3177" s="1"/>
      <c r="H3177" s="1"/>
      <c r="I3177" s="1"/>
    </row>
    <row r="3178" spans="1:9">
      <c r="A3178" s="1">
        <v>3176</v>
      </c>
      <c r="B3178" s="4"/>
      <c r="C3178" s="2"/>
      <c r="D3178" s="1"/>
      <c r="E3178" s="1"/>
      <c r="F3178" s="1"/>
      <c r="G3178" s="1"/>
      <c r="H3178" s="1"/>
      <c r="I3178" s="1"/>
    </row>
    <row r="3179" spans="1:9">
      <c r="A3179" s="1">
        <v>3177</v>
      </c>
      <c r="B3179" s="4"/>
      <c r="C3179" s="2"/>
      <c r="D3179" s="1"/>
      <c r="E3179" s="1"/>
      <c r="F3179" s="1"/>
      <c r="G3179" s="1"/>
      <c r="H3179" s="1"/>
      <c r="I3179" s="1"/>
    </row>
    <row r="3180" spans="1:9">
      <c r="A3180" s="1">
        <v>3178</v>
      </c>
      <c r="B3180" s="4"/>
      <c r="C3180" s="2"/>
      <c r="D3180" s="1"/>
      <c r="E3180" s="1"/>
      <c r="F3180" s="1"/>
      <c r="G3180" s="1"/>
      <c r="H3180" s="1"/>
      <c r="I3180" s="1"/>
    </row>
    <row r="3181" spans="1:9">
      <c r="A3181" s="1">
        <v>3179</v>
      </c>
      <c r="B3181" s="4"/>
      <c r="C3181" s="2"/>
      <c r="D3181" s="1"/>
      <c r="E3181" s="1"/>
      <c r="F3181" s="1"/>
      <c r="G3181" s="1"/>
      <c r="H3181" s="1"/>
      <c r="I3181" s="1"/>
    </row>
    <row r="3182" spans="1:9">
      <c r="A3182" s="1">
        <v>3180</v>
      </c>
      <c r="B3182" s="4"/>
      <c r="C3182" s="2"/>
      <c r="D3182" s="1"/>
      <c r="E3182" s="1"/>
      <c r="F3182" s="1"/>
      <c r="G3182" s="1"/>
      <c r="H3182" s="1"/>
      <c r="I3182" s="1"/>
    </row>
    <row r="3183" spans="1:9">
      <c r="A3183" s="1">
        <v>3181</v>
      </c>
      <c r="B3183" s="4"/>
      <c r="C3183" s="2"/>
      <c r="D3183" s="1"/>
      <c r="E3183" s="1"/>
      <c r="F3183" s="1"/>
      <c r="G3183" s="1"/>
      <c r="H3183" s="1"/>
      <c r="I3183" s="1"/>
    </row>
    <row r="3184" spans="1:9">
      <c r="A3184" s="1">
        <v>3182</v>
      </c>
      <c r="B3184" s="4"/>
      <c r="C3184" s="2"/>
      <c r="D3184" s="1"/>
      <c r="E3184" s="1"/>
      <c r="F3184" s="1"/>
      <c r="G3184" s="1"/>
      <c r="H3184" s="1"/>
      <c r="I3184" s="1"/>
    </row>
    <row r="3185" spans="1:9">
      <c r="A3185" s="1">
        <v>3183</v>
      </c>
      <c r="B3185" s="4"/>
      <c r="C3185" s="2"/>
      <c r="D3185" s="1"/>
      <c r="E3185" s="1"/>
      <c r="F3185" s="1"/>
      <c r="G3185" s="1"/>
      <c r="H3185" s="1"/>
      <c r="I3185" s="1"/>
    </row>
    <row r="3186" spans="1:9">
      <c r="A3186" s="1">
        <v>3184</v>
      </c>
      <c r="B3186" s="4"/>
      <c r="C3186" s="2"/>
      <c r="D3186" s="1"/>
      <c r="E3186" s="1"/>
      <c r="F3186" s="1"/>
      <c r="G3186" s="1"/>
      <c r="H3186" s="1"/>
      <c r="I3186" s="1"/>
    </row>
    <row r="3187" spans="1:9">
      <c r="A3187" s="1">
        <v>3185</v>
      </c>
      <c r="B3187" s="4"/>
      <c r="C3187" s="2"/>
      <c r="D3187" s="1"/>
      <c r="E3187" s="1"/>
      <c r="F3187" s="1"/>
      <c r="G3187" s="1"/>
      <c r="H3187" s="1"/>
      <c r="I3187" s="1"/>
    </row>
    <row r="3188" spans="1:9">
      <c r="A3188" s="1">
        <v>3186</v>
      </c>
      <c r="B3188" s="4"/>
      <c r="C3188" s="2"/>
      <c r="D3188" s="1"/>
      <c r="E3188" s="1"/>
      <c r="F3188" s="1"/>
      <c r="G3188" s="1"/>
      <c r="H3188" s="1"/>
      <c r="I3188" s="1"/>
    </row>
    <row r="3189" spans="1:9">
      <c r="A3189" s="1">
        <v>3187</v>
      </c>
      <c r="B3189" s="4"/>
      <c r="C3189" s="2"/>
      <c r="D3189" s="1"/>
      <c r="E3189" s="1"/>
      <c r="F3189" s="1"/>
      <c r="G3189" s="1"/>
      <c r="H3189" s="1"/>
      <c r="I3189" s="1"/>
    </row>
    <row r="3190" spans="1:9">
      <c r="A3190" s="1">
        <v>3188</v>
      </c>
      <c r="B3190" s="4"/>
      <c r="C3190" s="2"/>
      <c r="D3190" s="1"/>
      <c r="E3190" s="1"/>
      <c r="F3190" s="1"/>
      <c r="G3190" s="1"/>
      <c r="H3190" s="1"/>
      <c r="I3190" s="1"/>
    </row>
    <row r="3191" spans="1:9">
      <c r="A3191" s="1">
        <v>3189</v>
      </c>
      <c r="B3191" s="4"/>
      <c r="C3191" s="2"/>
      <c r="D3191" s="1"/>
      <c r="E3191" s="1"/>
      <c r="F3191" s="1"/>
      <c r="G3191" s="1"/>
      <c r="H3191" s="1"/>
      <c r="I3191" s="1"/>
    </row>
    <row r="3192" spans="1:9">
      <c r="A3192" s="1">
        <v>3190</v>
      </c>
      <c r="B3192" s="4"/>
      <c r="C3192" s="2"/>
      <c r="D3192" s="1"/>
      <c r="E3192" s="1"/>
      <c r="F3192" s="1"/>
      <c r="G3192" s="1"/>
      <c r="H3192" s="1"/>
      <c r="I3192" s="1"/>
    </row>
    <row r="3193" spans="1:9">
      <c r="A3193" s="1">
        <v>3191</v>
      </c>
      <c r="B3193" s="4"/>
      <c r="C3193" s="2"/>
      <c r="D3193" s="1"/>
      <c r="E3193" s="1"/>
      <c r="F3193" s="1"/>
      <c r="G3193" s="1"/>
      <c r="H3193" s="1"/>
      <c r="I3193" s="1"/>
    </row>
    <row r="3194" spans="1:9">
      <c r="A3194" s="1">
        <v>3192</v>
      </c>
      <c r="B3194" s="4"/>
      <c r="C3194" s="2"/>
      <c r="D3194" s="1"/>
      <c r="E3194" s="1"/>
      <c r="F3194" s="1"/>
      <c r="G3194" s="1"/>
      <c r="H3194" s="1"/>
      <c r="I3194" s="1"/>
    </row>
    <row r="3195" spans="1:9">
      <c r="A3195" s="1">
        <v>3193</v>
      </c>
      <c r="B3195" s="4"/>
      <c r="C3195" s="2"/>
      <c r="D3195" s="1"/>
      <c r="E3195" s="1"/>
      <c r="F3195" s="1"/>
      <c r="G3195" s="1"/>
      <c r="H3195" s="1"/>
      <c r="I3195" s="1"/>
    </row>
    <row r="3196" spans="1:9">
      <c r="A3196" s="1">
        <v>3194</v>
      </c>
      <c r="B3196" s="4"/>
      <c r="C3196" s="2"/>
      <c r="D3196" s="1"/>
      <c r="E3196" s="1"/>
      <c r="F3196" s="1"/>
      <c r="G3196" s="1"/>
      <c r="H3196" s="1"/>
      <c r="I3196" s="1"/>
    </row>
    <row r="3197" spans="1:9">
      <c r="A3197" s="1">
        <v>3195</v>
      </c>
      <c r="B3197" s="4"/>
      <c r="C3197" s="2"/>
      <c r="D3197" s="1"/>
      <c r="E3197" s="1"/>
      <c r="F3197" s="1"/>
      <c r="G3197" s="1"/>
      <c r="H3197" s="1"/>
      <c r="I3197" s="1"/>
    </row>
    <row r="3198" spans="1:9">
      <c r="A3198" s="1">
        <v>3196</v>
      </c>
      <c r="B3198" s="4"/>
      <c r="C3198" s="2"/>
      <c r="D3198" s="1"/>
      <c r="E3198" s="1"/>
      <c r="F3198" s="1"/>
      <c r="G3198" s="1"/>
      <c r="H3198" s="1"/>
      <c r="I3198" s="1"/>
    </row>
    <row r="3199" spans="1:9">
      <c r="A3199" s="1">
        <v>3197</v>
      </c>
      <c r="B3199" s="4"/>
      <c r="C3199" s="2"/>
      <c r="D3199" s="1"/>
      <c r="E3199" s="1"/>
      <c r="F3199" s="1"/>
      <c r="G3199" s="1"/>
      <c r="H3199" s="1"/>
      <c r="I3199" s="1"/>
    </row>
    <row r="3200" spans="1:9">
      <c r="A3200" s="1">
        <v>3198</v>
      </c>
      <c r="B3200" s="4"/>
      <c r="C3200" s="2"/>
      <c r="D3200" s="1"/>
      <c r="E3200" s="1"/>
      <c r="F3200" s="1"/>
      <c r="G3200" s="1"/>
      <c r="H3200" s="1"/>
      <c r="I3200" s="1"/>
    </row>
    <row r="3201" spans="1:9">
      <c r="A3201" s="1">
        <v>3199</v>
      </c>
      <c r="B3201" s="4"/>
      <c r="C3201" s="2"/>
      <c r="D3201" s="1"/>
      <c r="E3201" s="1"/>
      <c r="F3201" s="1"/>
      <c r="G3201" s="1"/>
      <c r="H3201" s="1"/>
      <c r="I3201" s="1"/>
    </row>
    <row r="3202" spans="1:9">
      <c r="A3202" s="1">
        <v>3200</v>
      </c>
      <c r="B3202" s="4"/>
      <c r="C3202" s="2"/>
      <c r="D3202" s="1"/>
      <c r="E3202" s="1"/>
      <c r="F3202" s="1"/>
      <c r="G3202" s="1"/>
      <c r="H3202" s="1"/>
      <c r="I3202" s="1"/>
    </row>
    <row r="3203" spans="1:9">
      <c r="A3203" s="1">
        <v>3201</v>
      </c>
      <c r="B3203" s="4"/>
      <c r="C3203" s="2"/>
      <c r="D3203" s="1"/>
      <c r="E3203" s="1"/>
      <c r="F3203" s="1"/>
      <c r="G3203" s="1"/>
      <c r="H3203" s="1"/>
      <c r="I3203" s="1"/>
    </row>
    <row r="3204" spans="1:9">
      <c r="A3204" s="1">
        <v>3202</v>
      </c>
      <c r="B3204" s="4"/>
      <c r="C3204" s="2"/>
      <c r="D3204" s="1"/>
      <c r="E3204" s="1"/>
      <c r="F3204" s="1"/>
      <c r="G3204" s="1"/>
      <c r="H3204" s="1"/>
      <c r="I3204" s="1"/>
    </row>
    <row r="3205" spans="1:9">
      <c r="A3205" s="1">
        <v>3203</v>
      </c>
      <c r="B3205" s="4"/>
      <c r="C3205" s="2"/>
      <c r="D3205" s="1"/>
      <c r="E3205" s="1"/>
      <c r="F3205" s="1"/>
      <c r="G3205" s="1"/>
      <c r="H3205" s="1"/>
      <c r="I3205" s="1"/>
    </row>
    <row r="3206" spans="1:9">
      <c r="A3206" s="1">
        <v>3204</v>
      </c>
      <c r="B3206" s="4"/>
      <c r="C3206" s="2"/>
      <c r="D3206" s="1"/>
      <c r="E3206" s="1"/>
      <c r="F3206" s="1"/>
      <c r="G3206" s="1"/>
      <c r="H3206" s="1"/>
      <c r="I3206" s="1"/>
    </row>
    <row r="3207" spans="1:9">
      <c r="A3207" s="1">
        <v>3205</v>
      </c>
      <c r="B3207" s="4"/>
      <c r="C3207" s="2"/>
      <c r="D3207" s="1"/>
      <c r="E3207" s="1"/>
      <c r="F3207" s="1"/>
      <c r="G3207" s="1"/>
      <c r="H3207" s="1"/>
      <c r="I3207" s="1"/>
    </row>
    <row r="3208" spans="1:9">
      <c r="A3208" s="1">
        <v>3206</v>
      </c>
      <c r="B3208" s="4"/>
      <c r="C3208" s="2"/>
      <c r="D3208" s="1"/>
      <c r="E3208" s="1"/>
      <c r="F3208" s="1"/>
      <c r="G3208" s="1"/>
      <c r="H3208" s="1"/>
      <c r="I3208" s="1"/>
    </row>
    <row r="3209" spans="1:9">
      <c r="A3209" s="1">
        <v>3207</v>
      </c>
      <c r="B3209" s="4"/>
      <c r="C3209" s="2"/>
      <c r="D3209" s="1"/>
      <c r="E3209" s="1"/>
      <c r="F3209" s="1"/>
      <c r="G3209" s="1"/>
      <c r="H3209" s="1"/>
      <c r="I3209" s="1"/>
    </row>
    <row r="3210" spans="1:9">
      <c r="A3210" s="1">
        <v>3208</v>
      </c>
      <c r="B3210" s="4"/>
      <c r="C3210" s="2"/>
      <c r="D3210" s="1"/>
      <c r="E3210" s="1"/>
      <c r="F3210" s="1"/>
      <c r="G3210" s="1"/>
      <c r="H3210" s="1"/>
      <c r="I3210" s="1"/>
    </row>
    <row r="3211" spans="1:9">
      <c r="A3211" s="1">
        <v>3209</v>
      </c>
      <c r="B3211" s="4"/>
      <c r="C3211" s="2"/>
      <c r="D3211" s="1"/>
      <c r="E3211" s="1"/>
      <c r="F3211" s="1"/>
      <c r="G3211" s="1"/>
      <c r="H3211" s="1"/>
      <c r="I3211" s="1"/>
    </row>
    <row r="3212" spans="1:9">
      <c r="A3212" s="1">
        <v>3210</v>
      </c>
      <c r="B3212" s="4"/>
      <c r="C3212" s="2"/>
      <c r="D3212" s="1"/>
      <c r="E3212" s="1"/>
      <c r="F3212" s="1"/>
      <c r="G3212" s="1"/>
      <c r="H3212" s="1"/>
      <c r="I3212" s="1"/>
    </row>
    <row r="3213" spans="1:9">
      <c r="A3213" s="1">
        <v>3211</v>
      </c>
      <c r="B3213" s="4"/>
      <c r="C3213" s="2"/>
      <c r="D3213" s="1"/>
      <c r="E3213" s="1"/>
      <c r="F3213" s="1"/>
      <c r="G3213" s="1"/>
      <c r="H3213" s="1"/>
      <c r="I3213" s="1"/>
    </row>
    <row r="3214" spans="1:9">
      <c r="A3214" s="1">
        <v>3212</v>
      </c>
      <c r="B3214" s="4"/>
      <c r="C3214" s="2"/>
      <c r="D3214" s="1"/>
      <c r="E3214" s="1"/>
      <c r="F3214" s="1"/>
      <c r="G3214" s="1"/>
      <c r="H3214" s="1"/>
      <c r="I3214" s="1"/>
    </row>
    <row r="3215" spans="1:9">
      <c r="A3215" s="1">
        <v>3213</v>
      </c>
      <c r="B3215" s="4"/>
      <c r="C3215" s="2"/>
      <c r="D3215" s="1"/>
      <c r="E3215" s="1"/>
      <c r="F3215" s="1"/>
      <c r="G3215" s="1"/>
      <c r="H3215" s="1"/>
      <c r="I3215" s="1"/>
    </row>
    <row r="3216" spans="1:9">
      <c r="A3216" s="1">
        <v>3214</v>
      </c>
      <c r="B3216" s="4"/>
      <c r="C3216" s="2"/>
      <c r="D3216" s="1"/>
      <c r="E3216" s="1"/>
      <c r="F3216" s="1"/>
      <c r="G3216" s="1"/>
      <c r="H3216" s="1"/>
      <c r="I3216" s="1"/>
    </row>
    <row r="3217" spans="1:9">
      <c r="A3217" s="1">
        <v>3215</v>
      </c>
      <c r="B3217" s="4"/>
      <c r="C3217" s="2"/>
      <c r="D3217" s="1"/>
      <c r="E3217" s="1"/>
      <c r="F3217" s="1"/>
      <c r="G3217" s="1"/>
      <c r="H3217" s="1"/>
      <c r="I3217" s="1"/>
    </row>
    <row r="3218" spans="1:9">
      <c r="A3218" s="1">
        <v>3216</v>
      </c>
      <c r="B3218" s="4"/>
      <c r="C3218" s="2"/>
      <c r="D3218" s="1"/>
      <c r="E3218" s="1"/>
      <c r="F3218" s="1"/>
      <c r="G3218" s="1"/>
      <c r="H3218" s="1"/>
      <c r="I3218" s="1"/>
    </row>
    <row r="3219" spans="1:9">
      <c r="A3219" s="1">
        <v>3217</v>
      </c>
      <c r="B3219" s="4"/>
      <c r="C3219" s="2"/>
      <c r="D3219" s="1"/>
      <c r="E3219" s="1"/>
      <c r="F3219" s="1"/>
      <c r="G3219" s="1"/>
      <c r="H3219" s="1"/>
      <c r="I3219" s="1"/>
    </row>
    <row r="3220" spans="1:9">
      <c r="A3220" s="1">
        <v>3218</v>
      </c>
      <c r="B3220" s="4"/>
      <c r="C3220" s="2"/>
      <c r="D3220" s="1"/>
      <c r="E3220" s="1"/>
      <c r="F3220" s="1"/>
      <c r="G3220" s="1"/>
      <c r="H3220" s="1"/>
      <c r="I3220" s="1"/>
    </row>
    <row r="3221" spans="1:9">
      <c r="A3221" s="1">
        <v>3219</v>
      </c>
      <c r="B3221" s="4"/>
      <c r="C3221" s="2"/>
      <c r="D3221" s="1"/>
      <c r="E3221" s="1"/>
      <c r="F3221" s="1"/>
      <c r="G3221" s="1"/>
      <c r="H3221" s="1"/>
      <c r="I3221" s="1"/>
    </row>
    <row r="3222" spans="1:9">
      <c r="A3222" s="1">
        <v>3220</v>
      </c>
      <c r="B3222" s="4"/>
      <c r="C3222" s="2"/>
      <c r="D3222" s="1"/>
      <c r="E3222" s="1"/>
      <c r="F3222" s="1"/>
      <c r="G3222" s="1"/>
      <c r="H3222" s="1"/>
      <c r="I3222" s="1"/>
    </row>
    <row r="3223" spans="1:9">
      <c r="A3223" s="1">
        <v>3221</v>
      </c>
      <c r="B3223" s="4"/>
      <c r="C3223" s="2"/>
      <c r="D3223" s="1"/>
      <c r="E3223" s="1"/>
      <c r="F3223" s="1"/>
      <c r="G3223" s="1"/>
      <c r="H3223" s="1"/>
      <c r="I3223" s="1"/>
    </row>
    <row r="3224" spans="1:9">
      <c r="A3224" s="1">
        <v>3222</v>
      </c>
      <c r="B3224" s="4"/>
      <c r="C3224" s="2"/>
      <c r="D3224" s="1"/>
      <c r="E3224" s="1"/>
      <c r="F3224" s="1"/>
      <c r="G3224" s="1"/>
      <c r="H3224" s="1"/>
      <c r="I3224" s="1"/>
    </row>
    <row r="3225" spans="1:9">
      <c r="A3225" s="1">
        <v>3223</v>
      </c>
      <c r="B3225" s="4"/>
      <c r="C3225" s="2"/>
      <c r="D3225" s="1"/>
      <c r="E3225" s="1"/>
      <c r="F3225" s="1"/>
      <c r="G3225" s="1"/>
      <c r="H3225" s="1"/>
      <c r="I3225" s="1"/>
    </row>
    <row r="3226" spans="1:9">
      <c r="A3226" s="1">
        <v>3224</v>
      </c>
      <c r="B3226" s="4"/>
      <c r="C3226" s="2"/>
      <c r="D3226" s="1"/>
      <c r="E3226" s="1"/>
      <c r="F3226" s="1"/>
      <c r="G3226" s="1"/>
      <c r="H3226" s="1"/>
      <c r="I3226" s="1"/>
    </row>
    <row r="3227" spans="1:9">
      <c r="A3227" s="1">
        <v>3225</v>
      </c>
      <c r="B3227" s="4"/>
      <c r="C3227" s="2"/>
      <c r="D3227" s="1"/>
      <c r="E3227" s="1"/>
      <c r="F3227" s="1"/>
      <c r="G3227" s="1"/>
      <c r="H3227" s="1"/>
      <c r="I3227" s="1"/>
    </row>
    <row r="3228" spans="1:9">
      <c r="A3228" s="1">
        <v>3226</v>
      </c>
      <c r="B3228" s="4"/>
      <c r="C3228" s="2"/>
      <c r="D3228" s="1"/>
      <c r="E3228" s="1"/>
      <c r="F3228" s="1"/>
      <c r="G3228" s="1"/>
      <c r="H3228" s="1"/>
      <c r="I3228" s="1"/>
    </row>
    <row r="3229" spans="1:9">
      <c r="A3229" s="1">
        <v>3227</v>
      </c>
      <c r="B3229" s="4"/>
      <c r="C3229" s="2"/>
      <c r="D3229" s="1"/>
      <c r="E3229" s="1"/>
      <c r="F3229" s="1"/>
      <c r="G3229" s="1"/>
      <c r="H3229" s="1"/>
      <c r="I3229" s="1"/>
    </row>
    <row r="3230" spans="1:9">
      <c r="A3230" s="1">
        <v>3228</v>
      </c>
      <c r="B3230" s="4"/>
      <c r="C3230" s="2"/>
      <c r="D3230" s="1"/>
      <c r="E3230" s="1"/>
      <c r="F3230" s="1"/>
      <c r="G3230" s="1"/>
      <c r="H3230" s="1"/>
      <c r="I3230" s="1"/>
    </row>
    <row r="3231" spans="1:9">
      <c r="A3231" s="1">
        <v>3229</v>
      </c>
      <c r="B3231" s="4"/>
      <c r="C3231" s="2"/>
      <c r="D3231" s="1"/>
      <c r="E3231" s="1"/>
      <c r="F3231" s="1"/>
      <c r="G3231" s="1"/>
      <c r="H3231" s="1"/>
      <c r="I3231" s="1"/>
    </row>
    <row r="3232" spans="1:9">
      <c r="A3232" s="1">
        <v>3230</v>
      </c>
      <c r="B3232" s="4"/>
      <c r="C3232" s="2"/>
      <c r="D3232" s="1"/>
      <c r="E3232" s="1"/>
      <c r="F3232" s="1"/>
      <c r="G3232" s="1"/>
      <c r="H3232" s="1"/>
      <c r="I3232" s="1"/>
    </row>
    <row r="3233" spans="1:9">
      <c r="A3233" s="1">
        <v>3231</v>
      </c>
      <c r="B3233" s="4"/>
      <c r="C3233" s="2"/>
      <c r="D3233" s="1"/>
      <c r="E3233" s="1"/>
      <c r="F3233" s="1"/>
      <c r="G3233" s="1"/>
      <c r="H3233" s="1"/>
      <c r="I3233" s="1"/>
    </row>
    <row r="3234" spans="1:9">
      <c r="A3234" s="1">
        <v>3232</v>
      </c>
      <c r="B3234" s="4"/>
      <c r="C3234" s="2"/>
      <c r="D3234" s="1"/>
      <c r="E3234" s="1"/>
      <c r="F3234" s="1"/>
      <c r="G3234" s="1"/>
      <c r="H3234" s="1"/>
      <c r="I3234" s="1"/>
    </row>
    <row r="3235" spans="1:9">
      <c r="A3235" s="1">
        <v>3233</v>
      </c>
      <c r="B3235" s="4"/>
      <c r="C3235" s="2"/>
      <c r="D3235" s="1"/>
      <c r="E3235" s="1"/>
      <c r="F3235" s="1"/>
      <c r="G3235" s="1"/>
      <c r="H3235" s="1"/>
      <c r="I3235" s="1"/>
    </row>
    <row r="3236" spans="1:9">
      <c r="A3236" s="1">
        <v>3234</v>
      </c>
      <c r="B3236" s="4"/>
      <c r="C3236" s="2"/>
      <c r="D3236" s="1"/>
      <c r="E3236" s="1"/>
      <c r="F3236" s="1"/>
      <c r="G3236" s="1"/>
      <c r="H3236" s="1"/>
      <c r="I3236" s="1"/>
    </row>
    <row r="3237" spans="1:9">
      <c r="A3237" s="1">
        <v>3235</v>
      </c>
      <c r="B3237" s="4"/>
      <c r="C3237" s="2"/>
      <c r="D3237" s="1"/>
      <c r="E3237" s="1"/>
      <c r="F3237" s="1"/>
      <c r="G3237" s="1"/>
      <c r="H3237" s="1"/>
      <c r="I3237" s="1"/>
    </row>
    <row r="3238" spans="1:9">
      <c r="A3238" s="1">
        <v>3236</v>
      </c>
      <c r="B3238" s="4"/>
      <c r="C3238" s="2"/>
      <c r="D3238" s="1"/>
      <c r="E3238" s="1"/>
      <c r="F3238" s="1"/>
      <c r="G3238" s="1"/>
      <c r="H3238" s="1"/>
      <c r="I3238" s="1"/>
    </row>
    <row r="3239" spans="1:9">
      <c r="A3239" s="1">
        <v>3237</v>
      </c>
      <c r="B3239" s="4"/>
      <c r="C3239" s="2"/>
      <c r="D3239" s="1"/>
      <c r="E3239" s="1"/>
      <c r="F3239" s="1"/>
      <c r="G3239" s="1"/>
      <c r="H3239" s="1"/>
      <c r="I3239" s="1"/>
    </row>
    <row r="3240" spans="1:9">
      <c r="A3240" s="1">
        <v>3238</v>
      </c>
      <c r="B3240" s="4"/>
      <c r="C3240" s="2"/>
      <c r="D3240" s="1"/>
      <c r="E3240" s="1"/>
      <c r="F3240" s="1"/>
      <c r="G3240" s="1"/>
      <c r="H3240" s="1"/>
      <c r="I3240" s="1"/>
    </row>
    <row r="3241" spans="1:9">
      <c r="A3241" s="1">
        <v>3239</v>
      </c>
      <c r="B3241" s="4"/>
      <c r="C3241" s="2"/>
      <c r="D3241" s="1"/>
      <c r="E3241" s="1"/>
      <c r="F3241" s="1"/>
      <c r="G3241" s="1"/>
      <c r="H3241" s="1"/>
      <c r="I3241" s="1"/>
    </row>
    <row r="3242" spans="1:9">
      <c r="A3242" s="1">
        <v>3240</v>
      </c>
      <c r="B3242" s="4"/>
      <c r="C3242" s="2"/>
      <c r="D3242" s="1"/>
      <c r="E3242" s="1"/>
      <c r="F3242" s="1"/>
      <c r="G3242" s="1"/>
      <c r="H3242" s="1"/>
      <c r="I3242" s="1"/>
    </row>
    <row r="3243" spans="1:9">
      <c r="A3243" s="1">
        <v>3241</v>
      </c>
      <c r="B3243" s="4"/>
      <c r="C3243" s="2"/>
      <c r="D3243" s="1"/>
      <c r="E3243" s="1"/>
      <c r="F3243" s="1"/>
      <c r="G3243" s="1"/>
      <c r="H3243" s="1"/>
      <c r="I3243" s="1"/>
    </row>
    <row r="3244" spans="1:9">
      <c r="A3244" s="1">
        <v>3242</v>
      </c>
      <c r="B3244" s="4"/>
      <c r="C3244" s="2"/>
      <c r="D3244" s="1"/>
      <c r="E3244" s="1"/>
      <c r="F3244" s="1"/>
      <c r="G3244" s="1"/>
      <c r="H3244" s="1"/>
      <c r="I3244" s="1"/>
    </row>
    <row r="3245" spans="1:9">
      <c r="A3245" s="1">
        <v>3243</v>
      </c>
      <c r="B3245" s="4"/>
      <c r="C3245" s="2"/>
      <c r="D3245" s="1"/>
      <c r="E3245" s="1"/>
      <c r="F3245" s="1"/>
      <c r="G3245" s="1"/>
      <c r="H3245" s="1"/>
      <c r="I3245" s="1"/>
    </row>
    <row r="3246" spans="1:9">
      <c r="A3246" s="1">
        <v>3244</v>
      </c>
      <c r="B3246" s="4"/>
      <c r="C3246" s="2"/>
      <c r="D3246" s="1"/>
      <c r="E3246" s="1"/>
      <c r="F3246" s="1"/>
      <c r="G3246" s="1"/>
      <c r="H3246" s="1"/>
      <c r="I3246" s="1"/>
    </row>
    <row r="3247" spans="1:9">
      <c r="A3247" s="1">
        <v>3245</v>
      </c>
      <c r="B3247" s="4"/>
      <c r="C3247" s="2"/>
      <c r="D3247" s="1"/>
      <c r="E3247" s="1"/>
      <c r="F3247" s="1"/>
      <c r="G3247" s="1"/>
      <c r="H3247" s="1"/>
      <c r="I3247" s="1"/>
    </row>
    <row r="3248" spans="1:9">
      <c r="A3248" s="1">
        <v>3246</v>
      </c>
      <c r="B3248" s="4"/>
      <c r="C3248" s="2"/>
      <c r="D3248" s="1"/>
      <c r="E3248" s="1"/>
      <c r="F3248" s="1"/>
      <c r="G3248" s="1"/>
      <c r="H3248" s="1"/>
      <c r="I3248" s="1"/>
    </row>
    <row r="3249" spans="1:9">
      <c r="A3249" s="1">
        <v>3247</v>
      </c>
      <c r="B3249" s="4"/>
      <c r="C3249" s="2"/>
      <c r="D3249" s="1"/>
      <c r="E3249" s="1"/>
      <c r="F3249" s="1"/>
      <c r="G3249" s="1"/>
      <c r="H3249" s="1"/>
      <c r="I3249" s="1"/>
    </row>
    <row r="3250" spans="1:9">
      <c r="A3250" s="1">
        <v>3248</v>
      </c>
      <c r="B3250" s="4"/>
      <c r="C3250" s="2"/>
      <c r="D3250" s="1"/>
      <c r="E3250" s="1"/>
      <c r="F3250" s="1"/>
      <c r="G3250" s="1"/>
      <c r="H3250" s="1"/>
      <c r="I3250" s="1"/>
    </row>
    <row r="3251" spans="1:9">
      <c r="A3251" s="1">
        <v>3249</v>
      </c>
      <c r="B3251" s="4"/>
      <c r="C3251" s="2"/>
      <c r="D3251" s="1"/>
      <c r="E3251" s="1"/>
      <c r="F3251" s="1"/>
      <c r="G3251" s="1"/>
      <c r="H3251" s="1"/>
      <c r="I3251" s="1"/>
    </row>
    <row r="3252" spans="1:9">
      <c r="A3252" s="1">
        <v>3250</v>
      </c>
      <c r="B3252" s="4"/>
      <c r="C3252" s="2"/>
      <c r="D3252" s="1"/>
      <c r="E3252" s="1"/>
      <c r="F3252" s="1"/>
      <c r="G3252" s="1"/>
      <c r="H3252" s="1"/>
      <c r="I3252" s="1"/>
    </row>
    <row r="3253" spans="1:9">
      <c r="A3253" s="1">
        <v>3251</v>
      </c>
      <c r="B3253" s="4"/>
      <c r="C3253" s="2"/>
      <c r="D3253" s="1"/>
      <c r="E3253" s="1"/>
      <c r="F3253" s="1"/>
      <c r="G3253" s="1"/>
      <c r="H3253" s="1"/>
      <c r="I3253" s="1"/>
    </row>
    <row r="3254" spans="1:9">
      <c r="A3254" s="1">
        <v>3252</v>
      </c>
      <c r="B3254" s="4"/>
      <c r="C3254" s="2"/>
      <c r="D3254" s="1"/>
      <c r="E3254" s="1"/>
      <c r="F3254" s="1"/>
      <c r="G3254" s="1"/>
      <c r="H3254" s="1"/>
      <c r="I3254" s="1"/>
    </row>
    <row r="3255" spans="1:9">
      <c r="A3255" s="1">
        <v>3253</v>
      </c>
      <c r="B3255" s="4"/>
      <c r="C3255" s="2"/>
      <c r="D3255" s="1"/>
      <c r="E3255" s="1"/>
      <c r="F3255" s="1"/>
      <c r="G3255" s="1"/>
      <c r="H3255" s="1"/>
      <c r="I3255" s="1"/>
    </row>
    <row r="3256" spans="1:9">
      <c r="A3256" s="1">
        <v>3254</v>
      </c>
      <c r="B3256" s="4"/>
      <c r="C3256" s="2"/>
      <c r="D3256" s="1"/>
      <c r="E3256" s="1"/>
      <c r="F3256" s="1"/>
      <c r="G3256" s="1"/>
      <c r="H3256" s="1"/>
      <c r="I3256" s="1"/>
    </row>
    <row r="3257" spans="1:9">
      <c r="A3257" s="1">
        <v>3255</v>
      </c>
      <c r="B3257" s="4"/>
      <c r="C3257" s="2"/>
      <c r="D3257" s="1"/>
      <c r="E3257" s="1"/>
      <c r="F3257" s="1"/>
      <c r="G3257" s="1"/>
      <c r="H3257" s="1"/>
      <c r="I3257" s="1"/>
    </row>
    <row r="3258" spans="1:9">
      <c r="A3258" s="1">
        <v>3256</v>
      </c>
      <c r="B3258" s="4"/>
      <c r="C3258" s="2"/>
      <c r="D3258" s="1"/>
      <c r="E3258" s="1"/>
      <c r="F3258" s="1"/>
      <c r="G3258" s="1"/>
      <c r="H3258" s="1"/>
      <c r="I3258" s="1"/>
    </row>
    <row r="3259" spans="1:9">
      <c r="A3259" s="1">
        <v>3257</v>
      </c>
      <c r="B3259" s="4"/>
      <c r="C3259" s="2"/>
      <c r="D3259" s="1"/>
      <c r="E3259" s="1"/>
      <c r="F3259" s="1"/>
      <c r="G3259" s="1"/>
      <c r="H3259" s="1"/>
      <c r="I3259" s="1"/>
    </row>
    <row r="3260" spans="1:9">
      <c r="A3260" s="1">
        <v>3258</v>
      </c>
      <c r="B3260" s="4"/>
      <c r="C3260" s="2"/>
      <c r="D3260" s="1"/>
      <c r="E3260" s="1"/>
      <c r="F3260" s="1"/>
      <c r="G3260" s="1"/>
      <c r="H3260" s="1"/>
      <c r="I3260" s="1"/>
    </row>
    <row r="3261" spans="1:9">
      <c r="A3261" s="1">
        <v>3259</v>
      </c>
      <c r="B3261" s="4"/>
      <c r="C3261" s="2"/>
      <c r="D3261" s="1"/>
      <c r="E3261" s="1"/>
      <c r="F3261" s="1"/>
      <c r="G3261" s="1"/>
      <c r="H3261" s="1"/>
      <c r="I3261" s="1"/>
    </row>
    <row r="3262" spans="1:9">
      <c r="A3262" s="1">
        <v>3260</v>
      </c>
      <c r="B3262" s="4"/>
      <c r="C3262" s="2"/>
      <c r="D3262" s="1"/>
      <c r="E3262" s="1"/>
      <c r="F3262" s="1"/>
      <c r="G3262" s="1"/>
      <c r="H3262" s="1"/>
      <c r="I3262" s="1"/>
    </row>
    <row r="3263" spans="1:9">
      <c r="A3263" s="1">
        <v>3261</v>
      </c>
      <c r="B3263" s="4"/>
      <c r="C3263" s="2"/>
      <c r="D3263" s="1"/>
      <c r="E3263" s="1"/>
      <c r="F3263" s="1"/>
      <c r="G3263" s="1"/>
      <c r="H3263" s="1"/>
      <c r="I3263" s="1"/>
    </row>
    <row r="3264" spans="1:9">
      <c r="A3264" s="1">
        <v>3262</v>
      </c>
      <c r="B3264" s="4"/>
      <c r="C3264" s="2"/>
      <c r="D3264" s="1"/>
      <c r="E3264" s="1"/>
      <c r="F3264" s="1"/>
      <c r="G3264" s="1"/>
      <c r="H3264" s="1"/>
      <c r="I3264" s="1"/>
    </row>
    <row r="3265" spans="1:9">
      <c r="A3265" s="1">
        <v>3263</v>
      </c>
      <c r="B3265" s="4"/>
      <c r="C3265" s="2"/>
      <c r="D3265" s="1"/>
      <c r="E3265" s="1"/>
      <c r="F3265" s="1"/>
      <c r="G3265" s="1"/>
      <c r="H3265" s="1"/>
      <c r="I3265" s="1"/>
    </row>
    <row r="3266" spans="1:9">
      <c r="A3266" s="1">
        <v>3264</v>
      </c>
      <c r="B3266" s="4"/>
      <c r="C3266" s="2"/>
      <c r="D3266" s="1"/>
      <c r="E3266" s="1"/>
      <c r="F3266" s="1"/>
      <c r="G3266" s="1"/>
      <c r="H3266" s="1"/>
      <c r="I3266" s="1"/>
    </row>
    <row r="3267" spans="1:9">
      <c r="A3267" s="1">
        <v>3265</v>
      </c>
      <c r="B3267" s="4"/>
      <c r="C3267" s="2"/>
      <c r="D3267" s="1"/>
      <c r="E3267" s="1"/>
      <c r="F3267" s="1"/>
      <c r="G3267" s="1"/>
      <c r="H3267" s="1"/>
      <c r="I3267" s="1"/>
    </row>
    <row r="3268" spans="1:9">
      <c r="A3268" s="1">
        <v>3266</v>
      </c>
      <c r="B3268" s="4"/>
      <c r="C3268" s="2"/>
      <c r="D3268" s="1"/>
      <c r="E3268" s="1"/>
      <c r="F3268" s="1"/>
      <c r="G3268" s="1"/>
      <c r="H3268" s="1"/>
      <c r="I3268" s="1"/>
    </row>
    <row r="3269" spans="1:9">
      <c r="A3269" s="1">
        <v>3267</v>
      </c>
      <c r="B3269" s="4"/>
      <c r="C3269" s="2"/>
      <c r="D3269" s="1"/>
      <c r="E3269" s="1"/>
      <c r="F3269" s="1"/>
      <c r="G3269" s="1"/>
      <c r="H3269" s="1"/>
      <c r="I3269" s="1"/>
    </row>
    <row r="3270" spans="1:9">
      <c r="A3270" s="1">
        <v>3268</v>
      </c>
      <c r="B3270" s="4"/>
      <c r="C3270" s="2"/>
      <c r="D3270" s="1"/>
      <c r="E3270" s="1"/>
      <c r="F3270" s="1"/>
      <c r="G3270" s="1"/>
      <c r="H3270" s="1"/>
      <c r="I3270" s="1"/>
    </row>
    <row r="3271" spans="1:9">
      <c r="A3271" s="1">
        <v>3269</v>
      </c>
      <c r="B3271" s="4"/>
      <c r="C3271" s="2"/>
      <c r="D3271" s="1"/>
      <c r="E3271" s="1"/>
      <c r="F3271" s="1"/>
      <c r="G3271" s="1"/>
      <c r="H3271" s="1"/>
      <c r="I3271" s="1"/>
    </row>
    <row r="3272" spans="1:9">
      <c r="A3272" s="1">
        <v>3270</v>
      </c>
      <c r="B3272" s="4"/>
      <c r="C3272" s="2"/>
      <c r="D3272" s="1"/>
      <c r="E3272" s="1"/>
      <c r="F3272" s="1"/>
      <c r="G3272" s="1"/>
      <c r="H3272" s="1"/>
      <c r="I3272" s="1"/>
    </row>
    <row r="3273" spans="1:9">
      <c r="A3273" s="1">
        <v>3271</v>
      </c>
      <c r="B3273" s="4"/>
      <c r="C3273" s="2"/>
      <c r="D3273" s="1"/>
      <c r="E3273" s="1"/>
      <c r="F3273" s="1"/>
      <c r="G3273" s="1"/>
      <c r="H3273" s="1"/>
      <c r="I3273" s="1"/>
    </row>
    <row r="3274" spans="1:9">
      <c r="A3274" s="1">
        <v>3272</v>
      </c>
      <c r="B3274" s="4"/>
      <c r="C3274" s="2"/>
      <c r="D3274" s="1"/>
      <c r="E3274" s="1"/>
      <c r="F3274" s="1"/>
      <c r="G3274" s="1"/>
      <c r="H3274" s="1"/>
      <c r="I3274" s="1"/>
    </row>
    <row r="3275" spans="1:9">
      <c r="A3275" s="1">
        <v>3273</v>
      </c>
      <c r="B3275" s="4"/>
      <c r="C3275" s="2"/>
      <c r="D3275" s="1"/>
      <c r="E3275" s="1"/>
      <c r="F3275" s="1"/>
      <c r="G3275" s="1"/>
      <c r="H3275" s="1"/>
      <c r="I3275" s="1"/>
    </row>
    <row r="3276" spans="1:9">
      <c r="A3276" s="1">
        <v>3274</v>
      </c>
      <c r="B3276" s="4"/>
      <c r="C3276" s="2"/>
      <c r="D3276" s="1"/>
      <c r="E3276" s="1"/>
      <c r="F3276" s="1"/>
      <c r="G3276" s="1"/>
      <c r="H3276" s="1"/>
      <c r="I3276" s="1"/>
    </row>
    <row r="3277" spans="1:9">
      <c r="A3277" s="1">
        <v>3275</v>
      </c>
      <c r="B3277" s="4"/>
      <c r="C3277" s="2"/>
      <c r="D3277" s="1"/>
      <c r="E3277" s="1"/>
      <c r="F3277" s="1"/>
      <c r="G3277" s="1"/>
      <c r="H3277" s="1"/>
      <c r="I3277" s="1"/>
    </row>
    <row r="3278" spans="1:9">
      <c r="A3278" s="1">
        <v>3276</v>
      </c>
      <c r="B3278" s="4"/>
      <c r="C3278" s="2"/>
      <c r="D3278" s="1"/>
      <c r="E3278" s="1"/>
      <c r="F3278" s="1"/>
      <c r="G3278" s="1"/>
      <c r="H3278" s="1"/>
      <c r="I3278" s="1"/>
    </row>
    <row r="3279" spans="1:9">
      <c r="A3279" s="1">
        <v>3277</v>
      </c>
      <c r="B3279" s="4"/>
      <c r="C3279" s="2"/>
      <c r="D3279" s="1"/>
      <c r="E3279" s="1"/>
      <c r="F3279" s="1"/>
      <c r="G3279" s="1"/>
      <c r="H3279" s="1"/>
      <c r="I3279" s="1"/>
    </row>
    <row r="3280" spans="1:9">
      <c r="A3280" s="1">
        <v>3278</v>
      </c>
      <c r="B3280" s="4"/>
      <c r="C3280" s="2"/>
      <c r="D3280" s="1"/>
      <c r="E3280" s="1"/>
      <c r="F3280" s="1"/>
      <c r="G3280" s="1"/>
      <c r="H3280" s="1"/>
      <c r="I3280" s="1"/>
    </row>
    <row r="3281" spans="1:9">
      <c r="A3281" s="1">
        <v>3279</v>
      </c>
      <c r="B3281" s="4"/>
      <c r="C3281" s="2"/>
      <c r="D3281" s="1"/>
      <c r="E3281" s="1"/>
      <c r="F3281" s="1"/>
      <c r="G3281" s="1"/>
      <c r="H3281" s="1"/>
      <c r="I3281" s="1"/>
    </row>
    <row r="3282" spans="1:9">
      <c r="A3282" s="1">
        <v>3280</v>
      </c>
      <c r="B3282" s="4"/>
      <c r="C3282" s="2"/>
      <c r="D3282" s="1"/>
      <c r="E3282" s="1"/>
      <c r="F3282" s="1"/>
      <c r="G3282" s="1"/>
      <c r="H3282" s="1"/>
      <c r="I3282" s="1"/>
    </row>
    <row r="3283" spans="1:9">
      <c r="A3283" s="1">
        <v>3281</v>
      </c>
      <c r="B3283" s="4"/>
      <c r="C3283" s="2"/>
      <c r="D3283" s="1"/>
      <c r="E3283" s="1"/>
      <c r="F3283" s="1"/>
      <c r="G3283" s="1"/>
      <c r="H3283" s="1"/>
      <c r="I3283" s="1"/>
    </row>
    <row r="3284" spans="1:9">
      <c r="A3284" s="1">
        <v>3282</v>
      </c>
      <c r="B3284" s="4"/>
      <c r="C3284" s="2"/>
      <c r="D3284" s="1"/>
      <c r="E3284" s="1"/>
      <c r="F3284" s="1"/>
      <c r="G3284" s="1"/>
      <c r="H3284" s="1"/>
      <c r="I3284" s="1"/>
    </row>
    <row r="3285" spans="1:9">
      <c r="A3285" s="1">
        <v>3283</v>
      </c>
      <c r="B3285" s="4"/>
      <c r="C3285" s="2"/>
      <c r="D3285" s="1"/>
      <c r="E3285" s="1"/>
      <c r="F3285" s="1"/>
      <c r="G3285" s="1"/>
      <c r="H3285" s="1"/>
      <c r="I3285" s="1"/>
    </row>
    <row r="3286" spans="1:9">
      <c r="A3286" s="1">
        <v>3284</v>
      </c>
      <c r="B3286" s="4"/>
      <c r="C3286" s="2"/>
      <c r="D3286" s="1"/>
      <c r="E3286" s="1"/>
      <c r="F3286" s="1"/>
      <c r="G3286" s="1"/>
      <c r="H3286" s="1"/>
      <c r="I3286" s="1"/>
    </row>
    <row r="3287" spans="1:9">
      <c r="A3287" s="1">
        <v>3285</v>
      </c>
      <c r="B3287" s="4"/>
      <c r="C3287" s="2"/>
      <c r="D3287" s="1"/>
      <c r="E3287" s="1"/>
      <c r="F3287" s="1"/>
      <c r="G3287" s="1"/>
      <c r="H3287" s="1"/>
      <c r="I3287" s="1"/>
    </row>
    <row r="3288" spans="1:9">
      <c r="A3288" s="1">
        <v>3286</v>
      </c>
      <c r="B3288" s="4"/>
      <c r="C3288" s="2"/>
      <c r="D3288" s="1"/>
      <c r="E3288" s="1"/>
      <c r="F3288" s="1"/>
      <c r="G3288" s="1"/>
      <c r="H3288" s="1"/>
      <c r="I3288" s="1"/>
    </row>
    <row r="3289" spans="1:9">
      <c r="A3289" s="1">
        <v>3287</v>
      </c>
      <c r="B3289" s="4"/>
      <c r="C3289" s="2"/>
      <c r="D3289" s="1"/>
      <c r="E3289" s="1"/>
      <c r="F3289" s="1"/>
      <c r="G3289" s="1"/>
      <c r="H3289" s="1"/>
      <c r="I3289" s="1"/>
    </row>
    <row r="3290" spans="1:9">
      <c r="A3290" s="1">
        <v>3288</v>
      </c>
      <c r="B3290" s="4"/>
      <c r="C3290" s="2"/>
      <c r="D3290" s="1"/>
      <c r="E3290" s="1"/>
      <c r="F3290" s="1"/>
      <c r="G3290" s="1"/>
      <c r="H3290" s="1"/>
      <c r="I3290" s="1"/>
    </row>
    <row r="3291" spans="1:9">
      <c r="A3291" s="1">
        <v>3289</v>
      </c>
      <c r="B3291" s="4"/>
      <c r="C3291" s="2"/>
      <c r="D3291" s="1"/>
      <c r="E3291" s="1"/>
      <c r="F3291" s="1"/>
      <c r="G3291" s="1"/>
      <c r="H3291" s="1"/>
      <c r="I3291" s="1"/>
    </row>
    <row r="3292" spans="1:9">
      <c r="A3292" s="1">
        <v>3290</v>
      </c>
      <c r="B3292" s="4"/>
      <c r="C3292" s="2"/>
      <c r="D3292" s="1"/>
      <c r="E3292" s="1"/>
      <c r="F3292" s="1"/>
      <c r="G3292" s="1"/>
      <c r="H3292" s="1"/>
      <c r="I3292" s="1"/>
    </row>
    <row r="3293" spans="1:9">
      <c r="A3293" s="1">
        <v>3291</v>
      </c>
      <c r="B3293" s="4"/>
      <c r="C3293" s="2"/>
      <c r="D3293" s="1"/>
      <c r="E3293" s="1"/>
      <c r="F3293" s="1"/>
      <c r="G3293" s="1"/>
      <c r="H3293" s="1"/>
      <c r="I3293" s="1"/>
    </row>
    <row r="3294" spans="1:9">
      <c r="A3294" s="1">
        <v>3292</v>
      </c>
      <c r="B3294" s="4"/>
      <c r="C3294" s="2"/>
      <c r="D3294" s="1"/>
      <c r="E3294" s="1"/>
      <c r="F3294" s="1"/>
      <c r="G3294" s="1"/>
      <c r="H3294" s="1"/>
      <c r="I3294" s="1"/>
    </row>
    <row r="3295" spans="1:9">
      <c r="A3295" s="1">
        <v>3293</v>
      </c>
      <c r="B3295" s="4"/>
      <c r="C3295" s="2"/>
      <c r="D3295" s="1"/>
      <c r="E3295" s="1"/>
      <c r="F3295" s="1"/>
      <c r="G3295" s="1"/>
      <c r="H3295" s="1"/>
      <c r="I3295" s="1"/>
    </row>
    <row r="3296" spans="1:9">
      <c r="A3296" s="1">
        <v>3294</v>
      </c>
      <c r="B3296" s="4"/>
      <c r="C3296" s="2"/>
      <c r="D3296" s="1"/>
      <c r="E3296" s="1"/>
      <c r="F3296" s="1"/>
      <c r="G3296" s="1"/>
      <c r="H3296" s="1"/>
      <c r="I3296" s="1"/>
    </row>
    <row r="3297" spans="1:9">
      <c r="A3297" s="1">
        <v>3295</v>
      </c>
      <c r="B3297" s="4"/>
      <c r="C3297" s="2"/>
      <c r="D3297" s="1"/>
      <c r="E3297" s="1"/>
      <c r="F3297" s="1"/>
      <c r="G3297" s="1"/>
      <c r="H3297" s="1"/>
      <c r="I3297" s="1"/>
    </row>
    <row r="3298" spans="1:9">
      <c r="A3298" s="1">
        <v>3296</v>
      </c>
      <c r="B3298" s="4"/>
      <c r="C3298" s="2"/>
      <c r="D3298" s="1"/>
      <c r="E3298" s="1"/>
      <c r="F3298" s="1"/>
      <c r="G3298" s="1"/>
      <c r="H3298" s="1"/>
      <c r="I3298" s="1"/>
    </row>
    <row r="3299" spans="1:9">
      <c r="A3299" s="1">
        <v>3297</v>
      </c>
      <c r="B3299" s="4"/>
      <c r="C3299" s="2"/>
      <c r="D3299" s="1"/>
      <c r="E3299" s="1"/>
      <c r="F3299" s="1"/>
      <c r="G3299" s="1"/>
      <c r="H3299" s="1"/>
      <c r="I3299" s="1"/>
    </row>
    <row r="3300" spans="1:9">
      <c r="A3300" s="1">
        <v>3298</v>
      </c>
      <c r="B3300" s="4"/>
      <c r="C3300" s="2"/>
      <c r="D3300" s="1"/>
      <c r="E3300" s="1"/>
      <c r="F3300" s="1"/>
      <c r="G3300" s="1"/>
      <c r="H3300" s="1"/>
      <c r="I3300" s="1"/>
    </row>
    <row r="3301" spans="1:9">
      <c r="A3301" s="1">
        <v>3299</v>
      </c>
      <c r="B3301" s="4"/>
      <c r="C3301" s="2"/>
      <c r="D3301" s="1"/>
      <c r="E3301" s="1"/>
      <c r="F3301" s="1"/>
      <c r="G3301" s="1"/>
      <c r="H3301" s="1"/>
      <c r="I3301" s="1"/>
    </row>
    <row r="3302" spans="1:9">
      <c r="A3302" s="1">
        <v>3300</v>
      </c>
      <c r="B3302" s="4"/>
      <c r="C3302" s="2"/>
      <c r="D3302" s="1"/>
      <c r="E3302" s="1"/>
      <c r="F3302" s="1"/>
      <c r="G3302" s="1"/>
      <c r="H3302" s="1"/>
      <c r="I3302" s="1"/>
    </row>
    <row r="3303" spans="1:9">
      <c r="A3303" s="1">
        <v>3301</v>
      </c>
      <c r="B3303" s="4"/>
      <c r="C3303" s="2"/>
      <c r="D3303" s="1"/>
      <c r="E3303" s="1"/>
      <c r="F3303" s="1"/>
      <c r="G3303" s="1"/>
      <c r="H3303" s="1"/>
      <c r="I3303" s="1"/>
    </row>
    <row r="3304" spans="1:9">
      <c r="A3304" s="1">
        <v>3302</v>
      </c>
      <c r="B3304" s="4"/>
      <c r="C3304" s="2"/>
      <c r="D3304" s="1"/>
      <c r="E3304" s="1"/>
      <c r="F3304" s="1"/>
      <c r="G3304" s="1"/>
      <c r="H3304" s="1"/>
      <c r="I3304" s="1"/>
    </row>
    <row r="3305" spans="1:9">
      <c r="A3305" s="1">
        <v>3303</v>
      </c>
      <c r="B3305" s="4"/>
      <c r="C3305" s="2"/>
      <c r="D3305" s="1"/>
      <c r="E3305" s="1"/>
      <c r="F3305" s="1"/>
      <c r="G3305" s="1"/>
      <c r="H3305" s="1"/>
      <c r="I3305" s="1"/>
    </row>
    <row r="3306" spans="1:9">
      <c r="A3306" s="1">
        <v>3304</v>
      </c>
      <c r="B3306" s="4"/>
      <c r="C3306" s="2"/>
      <c r="D3306" s="1"/>
      <c r="E3306" s="1"/>
      <c r="F3306" s="1"/>
      <c r="G3306" s="1"/>
      <c r="H3306" s="1"/>
      <c r="I3306" s="1"/>
    </row>
    <row r="3307" spans="1:9">
      <c r="A3307" s="1">
        <v>3305</v>
      </c>
      <c r="B3307" s="4"/>
      <c r="C3307" s="2"/>
      <c r="D3307" s="1"/>
      <c r="E3307" s="1"/>
      <c r="F3307" s="1"/>
      <c r="G3307" s="1"/>
      <c r="H3307" s="1"/>
      <c r="I3307" s="1"/>
    </row>
    <row r="3308" spans="1:9">
      <c r="A3308" s="1">
        <v>3306</v>
      </c>
      <c r="B3308" s="4"/>
      <c r="C3308" s="2"/>
      <c r="D3308" s="1"/>
      <c r="E3308" s="1"/>
      <c r="F3308" s="1"/>
      <c r="G3308" s="1"/>
      <c r="H3308" s="1"/>
      <c r="I3308" s="1"/>
    </row>
    <row r="3309" spans="1:9">
      <c r="A3309" s="1">
        <v>3307</v>
      </c>
      <c r="B3309" s="4"/>
      <c r="C3309" s="2"/>
      <c r="D3309" s="1"/>
      <c r="E3309" s="1"/>
      <c r="F3309" s="1"/>
      <c r="G3309" s="1"/>
      <c r="H3309" s="1"/>
      <c r="I3309" s="1"/>
    </row>
    <row r="3310" spans="1:9">
      <c r="A3310" s="1">
        <v>3308</v>
      </c>
      <c r="B3310" s="4"/>
      <c r="C3310" s="2"/>
      <c r="D3310" s="1"/>
      <c r="E3310" s="1"/>
      <c r="F3310" s="1"/>
      <c r="G3310" s="1"/>
      <c r="H3310" s="1"/>
      <c r="I3310" s="1"/>
    </row>
    <row r="3311" spans="1:9">
      <c r="A3311" s="1">
        <v>3309</v>
      </c>
      <c r="B3311" s="4"/>
      <c r="C3311" s="2"/>
      <c r="D3311" s="1"/>
      <c r="E3311" s="1"/>
      <c r="F3311" s="1"/>
      <c r="G3311" s="1"/>
      <c r="H3311" s="1"/>
      <c r="I3311" s="1"/>
    </row>
    <row r="3312" spans="1:9">
      <c r="A3312" s="1">
        <v>3310</v>
      </c>
      <c r="B3312" s="4"/>
      <c r="C3312" s="2"/>
      <c r="D3312" s="1"/>
      <c r="E3312" s="1"/>
      <c r="F3312" s="1"/>
      <c r="G3312" s="1"/>
      <c r="H3312" s="1"/>
      <c r="I3312" s="1"/>
    </row>
    <row r="3313" spans="1:9">
      <c r="A3313" s="1">
        <v>3311</v>
      </c>
      <c r="B3313" s="4"/>
      <c r="C3313" s="2"/>
      <c r="D3313" s="1"/>
      <c r="E3313" s="1"/>
      <c r="F3313" s="1"/>
      <c r="G3313" s="1"/>
      <c r="H3313" s="1"/>
      <c r="I3313" s="1"/>
    </row>
    <row r="3314" spans="1:9">
      <c r="A3314" s="1">
        <v>3312</v>
      </c>
      <c r="B3314" s="4"/>
      <c r="C3314" s="2"/>
      <c r="D3314" s="1"/>
      <c r="E3314" s="1"/>
      <c r="F3314" s="1"/>
      <c r="G3314" s="1"/>
      <c r="H3314" s="1"/>
      <c r="I3314" s="1"/>
    </row>
    <row r="3315" spans="1:9">
      <c r="A3315" s="1">
        <v>3313</v>
      </c>
      <c r="B3315" s="4"/>
      <c r="C3315" s="2"/>
      <c r="D3315" s="1"/>
      <c r="E3315" s="1"/>
      <c r="F3315" s="1"/>
      <c r="G3315" s="1"/>
      <c r="H3315" s="1"/>
      <c r="I3315" s="1"/>
    </row>
    <row r="3316" spans="1:9">
      <c r="A3316" s="1">
        <v>3314</v>
      </c>
      <c r="B3316" s="4"/>
      <c r="C3316" s="2"/>
      <c r="D3316" s="1"/>
      <c r="E3316" s="1"/>
      <c r="F3316" s="1"/>
      <c r="G3316" s="1"/>
      <c r="H3316" s="1"/>
      <c r="I3316" s="1"/>
    </row>
    <row r="3317" spans="1:9">
      <c r="A3317" s="1">
        <v>3315</v>
      </c>
      <c r="B3317" s="4"/>
      <c r="C3317" s="2"/>
      <c r="D3317" s="1"/>
      <c r="E3317" s="1"/>
      <c r="F3317" s="1"/>
      <c r="G3317" s="1"/>
      <c r="H3317" s="1"/>
      <c r="I3317" s="1"/>
    </row>
    <row r="3318" spans="1:9">
      <c r="A3318" s="1">
        <v>3316</v>
      </c>
      <c r="B3318" s="4"/>
      <c r="C3318" s="2"/>
      <c r="D3318" s="1"/>
      <c r="E3318" s="1"/>
      <c r="F3318" s="1"/>
      <c r="G3318" s="1"/>
      <c r="H3318" s="1"/>
      <c r="I3318" s="1"/>
    </row>
    <row r="3319" spans="1:9">
      <c r="A3319" s="1">
        <v>3317</v>
      </c>
      <c r="B3319" s="4"/>
      <c r="C3319" s="2"/>
      <c r="D3319" s="1"/>
      <c r="E3319" s="1"/>
      <c r="F3319" s="1"/>
      <c r="G3319" s="1"/>
      <c r="H3319" s="1"/>
      <c r="I3319" s="1"/>
    </row>
    <row r="3320" spans="1:9">
      <c r="A3320" s="1">
        <v>3318</v>
      </c>
      <c r="B3320" s="4"/>
      <c r="C3320" s="2"/>
      <c r="D3320" s="1"/>
      <c r="E3320" s="1"/>
      <c r="F3320" s="1"/>
      <c r="G3320" s="1"/>
      <c r="H3320" s="1"/>
      <c r="I3320" s="1"/>
    </row>
    <row r="3321" spans="1:9">
      <c r="A3321" s="1">
        <v>3319</v>
      </c>
      <c r="B3321" s="4"/>
      <c r="C3321" s="2"/>
      <c r="D3321" s="1"/>
      <c r="E3321" s="1"/>
      <c r="F3321" s="1"/>
      <c r="G3321" s="1"/>
      <c r="H3321" s="1"/>
      <c r="I3321" s="1"/>
    </row>
    <row r="3322" spans="1:9">
      <c r="A3322" s="1">
        <v>3320</v>
      </c>
      <c r="B3322" s="4"/>
      <c r="C3322" s="2"/>
      <c r="D3322" s="1"/>
      <c r="E3322" s="1"/>
      <c r="F3322" s="1"/>
      <c r="G3322" s="1"/>
      <c r="H3322" s="1"/>
      <c r="I3322" s="1"/>
    </row>
    <row r="3323" spans="1:9">
      <c r="A3323" s="1">
        <v>3321</v>
      </c>
      <c r="B3323" s="4"/>
      <c r="C3323" s="2"/>
      <c r="D3323" s="1"/>
      <c r="E3323" s="1"/>
      <c r="F3323" s="1"/>
      <c r="G3323" s="1"/>
      <c r="H3323" s="1"/>
      <c r="I3323" s="1"/>
    </row>
    <row r="3324" spans="1:9">
      <c r="A3324" s="1">
        <v>3322</v>
      </c>
      <c r="B3324" s="4"/>
      <c r="C3324" s="2"/>
      <c r="D3324" s="1"/>
      <c r="E3324" s="1"/>
      <c r="F3324" s="1"/>
      <c r="G3324" s="1"/>
      <c r="H3324" s="1"/>
      <c r="I3324" s="1"/>
    </row>
    <row r="3325" spans="1:9">
      <c r="A3325" s="1">
        <v>3323</v>
      </c>
      <c r="B3325" s="4"/>
      <c r="C3325" s="2"/>
      <c r="D3325" s="1"/>
      <c r="E3325" s="1"/>
      <c r="F3325" s="1"/>
      <c r="G3325" s="1"/>
      <c r="H3325" s="1"/>
      <c r="I3325" s="1"/>
    </row>
    <row r="3326" spans="1:9">
      <c r="A3326" s="1">
        <v>3324</v>
      </c>
      <c r="B3326" s="4"/>
      <c r="C3326" s="2"/>
      <c r="D3326" s="1"/>
      <c r="E3326" s="1"/>
      <c r="F3326" s="1"/>
      <c r="G3326" s="1"/>
      <c r="H3326" s="1"/>
      <c r="I3326" s="1"/>
    </row>
    <row r="3327" spans="1:9">
      <c r="A3327" s="1">
        <v>3325</v>
      </c>
      <c r="B3327" s="4"/>
      <c r="C3327" s="2"/>
      <c r="D3327" s="1"/>
      <c r="E3327" s="1"/>
      <c r="F3327" s="1"/>
      <c r="G3327" s="1"/>
      <c r="H3327" s="1"/>
      <c r="I3327" s="1"/>
    </row>
    <row r="3328" spans="1:9">
      <c r="A3328" s="1">
        <v>3326</v>
      </c>
      <c r="B3328" s="4"/>
      <c r="C3328" s="2"/>
      <c r="D3328" s="1"/>
      <c r="E3328" s="1"/>
      <c r="F3328" s="1"/>
      <c r="G3328" s="1"/>
      <c r="H3328" s="1"/>
      <c r="I3328" s="1"/>
    </row>
    <row r="3329" spans="1:9">
      <c r="A3329" s="1">
        <v>3327</v>
      </c>
      <c r="B3329" s="4"/>
      <c r="C3329" s="2"/>
      <c r="D3329" s="1"/>
      <c r="E3329" s="1"/>
      <c r="F3329" s="1"/>
      <c r="G3329" s="1"/>
      <c r="H3329" s="1"/>
      <c r="I3329" s="1"/>
    </row>
    <row r="3330" spans="1:9">
      <c r="A3330" s="1">
        <v>3328</v>
      </c>
      <c r="B3330" s="4"/>
      <c r="C3330" s="2"/>
      <c r="D3330" s="1"/>
      <c r="E3330" s="1"/>
      <c r="F3330" s="1"/>
      <c r="G3330" s="1"/>
      <c r="H3330" s="1"/>
      <c r="I3330" s="1"/>
    </row>
    <row r="3331" spans="1:9">
      <c r="A3331" s="1">
        <v>3329</v>
      </c>
      <c r="B3331" s="4"/>
      <c r="C3331" s="2"/>
      <c r="D3331" s="1"/>
      <c r="E3331" s="1"/>
      <c r="F3331" s="1"/>
      <c r="G3331" s="1"/>
      <c r="H3331" s="1"/>
      <c r="I3331" s="1"/>
    </row>
    <row r="3332" spans="1:9">
      <c r="A3332" s="1">
        <v>3330</v>
      </c>
      <c r="B3332" s="4"/>
      <c r="C3332" s="2"/>
      <c r="D3332" s="1"/>
      <c r="E3332" s="1"/>
      <c r="F3332" s="1"/>
      <c r="G3332" s="1"/>
      <c r="H3332" s="1"/>
      <c r="I3332" s="1"/>
    </row>
    <row r="3333" spans="1:9">
      <c r="A3333" s="1">
        <v>3331</v>
      </c>
      <c r="B3333" s="4"/>
      <c r="C3333" s="2"/>
      <c r="D3333" s="1"/>
      <c r="E3333" s="1"/>
      <c r="F3333" s="1"/>
      <c r="G3333" s="1"/>
      <c r="H3333" s="1"/>
      <c r="I3333" s="1"/>
    </row>
    <row r="3334" spans="1:9">
      <c r="A3334" s="1">
        <v>3332</v>
      </c>
      <c r="B3334" s="4"/>
      <c r="C3334" s="2"/>
      <c r="D3334" s="1"/>
      <c r="E3334" s="1"/>
      <c r="F3334" s="1"/>
      <c r="G3334" s="1"/>
      <c r="H3334" s="1"/>
      <c r="I3334" s="1"/>
    </row>
    <row r="3335" spans="1:9">
      <c r="A3335" s="1">
        <v>3333</v>
      </c>
      <c r="B3335" s="4"/>
      <c r="C3335" s="2"/>
      <c r="D3335" s="1"/>
      <c r="E3335" s="1"/>
      <c r="F3335" s="1"/>
      <c r="G3335" s="1"/>
      <c r="H3335" s="1"/>
      <c r="I3335" s="1"/>
    </row>
    <row r="3336" spans="1:9">
      <c r="A3336" s="1">
        <v>3334</v>
      </c>
      <c r="B3336" s="4"/>
      <c r="C3336" s="2"/>
      <c r="D3336" s="1"/>
      <c r="E3336" s="1"/>
      <c r="F3336" s="1"/>
      <c r="G3336" s="1"/>
      <c r="H3336" s="1"/>
      <c r="I3336" s="1"/>
    </row>
    <row r="3337" spans="1:9">
      <c r="A3337" s="1">
        <v>3335</v>
      </c>
      <c r="B3337" s="4"/>
      <c r="C3337" s="2"/>
      <c r="D3337" s="1"/>
      <c r="E3337" s="1"/>
      <c r="F3337" s="1"/>
      <c r="G3337" s="1"/>
      <c r="H3337" s="1"/>
      <c r="I3337" s="1"/>
    </row>
    <row r="3338" spans="1:9">
      <c r="A3338" s="1">
        <v>3336</v>
      </c>
      <c r="B3338" s="4"/>
      <c r="C3338" s="2"/>
      <c r="D3338" s="1"/>
      <c r="E3338" s="1"/>
      <c r="F3338" s="1"/>
      <c r="G3338" s="1"/>
      <c r="H3338" s="1"/>
      <c r="I3338" s="1"/>
    </row>
    <row r="3339" spans="1:9">
      <c r="A3339" s="1">
        <v>3337</v>
      </c>
      <c r="B3339" s="4"/>
      <c r="C3339" s="2"/>
      <c r="D3339" s="1"/>
      <c r="E3339" s="1"/>
      <c r="F3339" s="1"/>
      <c r="G3339" s="1"/>
      <c r="H3339" s="1"/>
      <c r="I3339" s="1"/>
    </row>
    <row r="3340" spans="1:9">
      <c r="A3340" s="1">
        <v>3338</v>
      </c>
      <c r="B3340" s="4"/>
      <c r="C3340" s="2"/>
      <c r="D3340" s="1"/>
      <c r="E3340" s="1"/>
      <c r="F3340" s="1"/>
      <c r="G3340" s="1"/>
      <c r="H3340" s="1"/>
      <c r="I3340" s="1"/>
    </row>
    <row r="3341" spans="1:9">
      <c r="A3341" s="1">
        <v>3339</v>
      </c>
      <c r="B3341" s="4"/>
      <c r="C3341" s="2"/>
      <c r="D3341" s="1"/>
      <c r="E3341" s="1"/>
      <c r="F3341" s="1"/>
      <c r="G3341" s="1"/>
      <c r="H3341" s="1"/>
      <c r="I3341" s="1"/>
    </row>
    <row r="3342" spans="1:9">
      <c r="A3342" s="1">
        <v>3340</v>
      </c>
      <c r="B3342" s="4"/>
      <c r="C3342" s="2"/>
      <c r="D3342" s="1"/>
      <c r="E3342" s="1"/>
      <c r="F3342" s="1"/>
      <c r="G3342" s="1"/>
      <c r="H3342" s="1"/>
      <c r="I3342" s="1"/>
    </row>
    <row r="3343" spans="1:9">
      <c r="A3343" s="1">
        <v>3341</v>
      </c>
      <c r="B3343" s="4"/>
      <c r="C3343" s="2"/>
      <c r="D3343" s="1"/>
      <c r="E3343" s="1"/>
      <c r="F3343" s="1"/>
      <c r="G3343" s="1"/>
      <c r="H3343" s="1"/>
      <c r="I3343" s="1"/>
    </row>
    <row r="3344" spans="1:9">
      <c r="A3344" s="1">
        <v>3342</v>
      </c>
      <c r="B3344" s="4"/>
      <c r="C3344" s="2"/>
      <c r="D3344" s="1"/>
      <c r="E3344" s="1"/>
      <c r="F3344" s="1"/>
      <c r="G3344" s="1"/>
      <c r="H3344" s="1"/>
      <c r="I3344" s="1"/>
    </row>
    <row r="3345" spans="1:9">
      <c r="A3345" s="1">
        <v>3343</v>
      </c>
      <c r="B3345" s="4"/>
      <c r="C3345" s="2"/>
      <c r="D3345" s="1"/>
      <c r="E3345" s="1"/>
      <c r="F3345" s="1"/>
      <c r="G3345" s="1"/>
      <c r="H3345" s="1"/>
      <c r="I3345" s="1"/>
    </row>
    <row r="3346" spans="1:9">
      <c r="A3346" s="1">
        <v>3344</v>
      </c>
      <c r="B3346" s="4"/>
      <c r="C3346" s="2"/>
      <c r="D3346" s="1"/>
      <c r="E3346" s="1"/>
      <c r="F3346" s="1"/>
      <c r="G3346" s="1"/>
      <c r="H3346" s="1"/>
      <c r="I3346" s="1"/>
    </row>
    <row r="3347" spans="1:9">
      <c r="A3347" s="1">
        <v>3345</v>
      </c>
      <c r="B3347" s="4"/>
      <c r="C3347" s="2"/>
      <c r="D3347" s="1"/>
      <c r="E3347" s="1"/>
      <c r="F3347" s="1"/>
      <c r="G3347" s="1"/>
      <c r="H3347" s="1"/>
      <c r="I3347" s="1"/>
    </row>
    <row r="3348" spans="1:9">
      <c r="A3348" s="1">
        <v>3346</v>
      </c>
      <c r="B3348" s="4"/>
      <c r="C3348" s="2"/>
      <c r="D3348" s="1"/>
      <c r="E3348" s="1"/>
      <c r="F3348" s="1"/>
      <c r="G3348" s="1"/>
      <c r="H3348" s="1"/>
      <c r="I3348" s="1"/>
    </row>
    <row r="3349" spans="1:9">
      <c r="A3349" s="1">
        <v>3347</v>
      </c>
      <c r="B3349" s="4"/>
      <c r="C3349" s="2"/>
      <c r="D3349" s="1"/>
      <c r="E3349" s="1"/>
      <c r="F3349" s="1"/>
      <c r="G3349" s="1"/>
      <c r="H3349" s="1"/>
      <c r="I3349" s="1"/>
    </row>
    <row r="3350" spans="1:9">
      <c r="A3350" s="1">
        <v>3348</v>
      </c>
      <c r="B3350" s="4"/>
      <c r="C3350" s="2"/>
      <c r="D3350" s="1"/>
      <c r="E3350" s="1"/>
      <c r="F3350" s="1"/>
      <c r="G3350" s="1"/>
      <c r="H3350" s="1"/>
      <c r="I3350" s="1"/>
    </row>
    <row r="3351" spans="1:9">
      <c r="A3351" s="1">
        <v>3349</v>
      </c>
      <c r="B3351" s="4"/>
      <c r="C3351" s="2"/>
      <c r="D3351" s="1"/>
      <c r="E3351" s="1"/>
      <c r="F3351" s="1"/>
      <c r="G3351" s="1"/>
      <c r="H3351" s="1"/>
      <c r="I3351" s="1"/>
    </row>
    <row r="3352" spans="1:9">
      <c r="A3352" s="1">
        <v>3350</v>
      </c>
      <c r="B3352" s="4"/>
      <c r="C3352" s="2"/>
      <c r="D3352" s="1"/>
      <c r="E3352" s="1"/>
      <c r="F3352" s="1"/>
      <c r="G3352" s="1"/>
      <c r="H3352" s="1"/>
      <c r="I3352" s="1"/>
    </row>
    <row r="3353" spans="1:9">
      <c r="A3353" s="1">
        <v>3351</v>
      </c>
      <c r="B3353" s="4"/>
      <c r="C3353" s="2"/>
      <c r="D3353" s="1"/>
      <c r="E3353" s="1"/>
      <c r="F3353" s="1"/>
      <c r="G3353" s="1"/>
      <c r="H3353" s="1"/>
      <c r="I3353" s="1"/>
    </row>
    <row r="3354" spans="1:9">
      <c r="A3354" s="1">
        <v>3352</v>
      </c>
      <c r="B3354" s="4"/>
      <c r="C3354" s="2"/>
      <c r="D3354" s="1"/>
      <c r="E3354" s="1"/>
      <c r="F3354" s="1"/>
      <c r="G3354" s="1"/>
      <c r="H3354" s="1"/>
      <c r="I3354" s="1"/>
    </row>
    <row r="3355" spans="1:9">
      <c r="A3355" s="1">
        <v>3353</v>
      </c>
      <c r="B3355" s="4"/>
      <c r="C3355" s="2"/>
      <c r="D3355" s="1"/>
      <c r="E3355" s="1"/>
      <c r="F3355" s="1"/>
      <c r="G3355" s="1"/>
      <c r="H3355" s="1"/>
      <c r="I3355" s="1"/>
    </row>
    <row r="3356" spans="1:9">
      <c r="A3356" s="1">
        <v>3354</v>
      </c>
      <c r="B3356" s="4"/>
      <c r="C3356" s="2"/>
      <c r="D3356" s="1"/>
      <c r="E3356" s="1"/>
      <c r="F3356" s="1"/>
      <c r="G3356" s="1"/>
      <c r="H3356" s="1"/>
      <c r="I3356" s="1"/>
    </row>
    <row r="3357" spans="1:9">
      <c r="A3357" s="1">
        <v>3355</v>
      </c>
      <c r="B3357" s="4"/>
      <c r="C3357" s="2"/>
      <c r="D3357" s="1"/>
      <c r="E3357" s="1"/>
      <c r="F3357" s="1"/>
      <c r="G3357" s="1"/>
      <c r="H3357" s="1"/>
      <c r="I3357" s="1"/>
    </row>
    <row r="3358" spans="1:9">
      <c r="A3358" s="1">
        <v>3356</v>
      </c>
      <c r="B3358" s="4"/>
      <c r="C3358" s="2"/>
      <c r="D3358" s="1"/>
      <c r="E3358" s="1"/>
      <c r="F3358" s="1"/>
      <c r="G3358" s="1"/>
      <c r="H3358" s="1"/>
      <c r="I3358" s="1"/>
    </row>
    <row r="3359" spans="1:9">
      <c r="A3359" s="1">
        <v>3357</v>
      </c>
      <c r="B3359" s="4"/>
      <c r="C3359" s="2"/>
      <c r="D3359" s="1"/>
      <c r="E3359" s="1"/>
      <c r="F3359" s="1"/>
      <c r="G3359" s="1"/>
      <c r="H3359" s="1"/>
      <c r="I3359" s="1"/>
    </row>
    <row r="3360" spans="1:9">
      <c r="A3360" s="1">
        <v>3358</v>
      </c>
      <c r="B3360" s="4"/>
      <c r="C3360" s="2"/>
      <c r="D3360" s="1"/>
      <c r="E3360" s="1"/>
      <c r="F3360" s="1"/>
      <c r="G3360" s="1"/>
      <c r="H3360" s="1"/>
      <c r="I3360" s="1"/>
    </row>
    <row r="3361" spans="1:9">
      <c r="A3361" s="1">
        <v>3359</v>
      </c>
      <c r="B3361" s="4"/>
      <c r="C3361" s="2"/>
      <c r="D3361" s="1"/>
      <c r="E3361" s="1"/>
      <c r="F3361" s="1"/>
      <c r="G3361" s="1"/>
      <c r="H3361" s="1"/>
      <c r="I3361" s="1"/>
    </row>
    <row r="3362" spans="1:9">
      <c r="A3362" s="1">
        <v>3360</v>
      </c>
      <c r="B3362" s="4"/>
      <c r="C3362" s="2"/>
      <c r="D3362" s="1"/>
      <c r="E3362" s="1"/>
      <c r="F3362" s="1"/>
      <c r="G3362" s="1"/>
      <c r="H3362" s="1"/>
      <c r="I3362" s="1"/>
    </row>
    <row r="3363" spans="1:9">
      <c r="A3363" s="1">
        <v>3361</v>
      </c>
      <c r="B3363" s="4"/>
      <c r="C3363" s="2"/>
      <c r="D3363" s="1"/>
      <c r="E3363" s="1"/>
      <c r="F3363" s="1"/>
      <c r="G3363" s="1"/>
      <c r="H3363" s="1"/>
      <c r="I3363" s="1"/>
    </row>
    <row r="3364" spans="1:9">
      <c r="A3364" s="1">
        <v>3362</v>
      </c>
      <c r="B3364" s="4"/>
      <c r="C3364" s="2"/>
      <c r="D3364" s="1"/>
      <c r="E3364" s="1"/>
      <c r="F3364" s="1"/>
      <c r="G3364" s="1"/>
      <c r="H3364" s="1"/>
      <c r="I3364" s="1"/>
    </row>
    <row r="3365" spans="1:9">
      <c r="A3365" s="1">
        <v>3363</v>
      </c>
      <c r="B3365" s="4"/>
      <c r="C3365" s="2"/>
      <c r="D3365" s="1"/>
      <c r="E3365" s="1"/>
      <c r="F3365" s="1"/>
      <c r="G3365" s="1"/>
      <c r="H3365" s="1"/>
      <c r="I3365" s="1"/>
    </row>
    <row r="3366" spans="1:9">
      <c r="A3366" s="1">
        <v>3364</v>
      </c>
      <c r="B3366" s="4"/>
      <c r="C3366" s="2"/>
      <c r="D3366" s="1"/>
      <c r="E3366" s="1"/>
      <c r="F3366" s="1"/>
      <c r="G3366" s="1"/>
      <c r="H3366" s="1"/>
      <c r="I3366" s="1"/>
    </row>
    <row r="3367" spans="1:9">
      <c r="A3367" s="1">
        <v>3365</v>
      </c>
      <c r="B3367" s="4"/>
      <c r="C3367" s="2"/>
      <c r="D3367" s="1"/>
      <c r="E3367" s="1"/>
      <c r="F3367" s="1"/>
      <c r="G3367" s="1"/>
      <c r="H3367" s="1"/>
      <c r="I3367" s="1"/>
    </row>
    <row r="3368" spans="1:9">
      <c r="A3368" s="1">
        <v>3366</v>
      </c>
      <c r="B3368" s="4"/>
      <c r="C3368" s="2"/>
      <c r="D3368" s="1"/>
      <c r="E3368" s="1"/>
      <c r="F3368" s="1"/>
      <c r="G3368" s="1"/>
      <c r="H3368" s="1"/>
      <c r="I3368" s="1"/>
    </row>
    <row r="3369" spans="1:9">
      <c r="A3369" s="1">
        <v>3367</v>
      </c>
      <c r="B3369" s="4"/>
      <c r="C3369" s="2"/>
      <c r="D3369" s="1"/>
      <c r="E3369" s="1"/>
      <c r="F3369" s="1"/>
      <c r="G3369" s="1"/>
      <c r="H3369" s="1"/>
      <c r="I3369" s="1"/>
    </row>
    <row r="3370" spans="1:9">
      <c r="A3370" s="1">
        <v>3368</v>
      </c>
      <c r="B3370" s="4"/>
      <c r="C3370" s="2"/>
      <c r="D3370" s="1"/>
      <c r="E3370" s="1"/>
      <c r="F3370" s="1"/>
      <c r="G3370" s="1"/>
      <c r="H3370" s="1"/>
      <c r="I3370" s="1"/>
    </row>
    <row r="3371" spans="1:9">
      <c r="A3371" s="1">
        <v>3369</v>
      </c>
      <c r="B3371" s="4"/>
      <c r="C3371" s="2"/>
      <c r="D3371" s="1"/>
      <c r="E3371" s="1"/>
      <c r="F3371" s="1"/>
      <c r="G3371" s="1"/>
      <c r="H3371" s="1"/>
      <c r="I3371" s="1"/>
    </row>
    <row r="3372" spans="1:9">
      <c r="A3372" s="1">
        <v>3370</v>
      </c>
      <c r="B3372" s="4"/>
      <c r="C3372" s="2"/>
      <c r="D3372" s="1"/>
      <c r="E3372" s="1"/>
      <c r="F3372" s="1"/>
      <c r="G3372" s="1"/>
      <c r="H3372" s="1"/>
      <c r="I3372" s="1"/>
    </row>
    <row r="3373" spans="1:9">
      <c r="A3373" s="1">
        <v>3371</v>
      </c>
      <c r="B3373" s="4"/>
      <c r="C3373" s="2"/>
      <c r="D3373" s="1"/>
      <c r="E3373" s="1"/>
      <c r="F3373" s="1"/>
      <c r="G3373" s="1"/>
      <c r="H3373" s="1"/>
      <c r="I3373" s="1"/>
    </row>
    <row r="3374" spans="1:9">
      <c r="A3374" s="1">
        <v>3372</v>
      </c>
      <c r="B3374" s="4"/>
      <c r="C3374" s="2"/>
      <c r="D3374" s="1"/>
      <c r="E3374" s="1"/>
      <c r="F3374" s="1"/>
      <c r="G3374" s="1"/>
      <c r="H3374" s="1"/>
      <c r="I3374" s="1"/>
    </row>
    <row r="3375" spans="1:9">
      <c r="A3375" s="1">
        <v>3373</v>
      </c>
      <c r="B3375" s="4"/>
      <c r="C3375" s="2"/>
      <c r="D3375" s="1"/>
      <c r="E3375" s="1"/>
      <c r="F3375" s="1"/>
      <c r="G3375" s="1"/>
      <c r="H3375" s="1"/>
      <c r="I3375" s="1"/>
    </row>
    <row r="3376" spans="1:9">
      <c r="A3376" s="1">
        <v>3374</v>
      </c>
      <c r="B3376" s="4"/>
      <c r="C3376" s="2"/>
      <c r="D3376" s="1"/>
      <c r="E3376" s="1"/>
      <c r="F3376" s="1"/>
      <c r="G3376" s="1"/>
      <c r="H3376" s="1"/>
      <c r="I3376" s="1"/>
    </row>
    <row r="3377" spans="1:9">
      <c r="A3377" s="1">
        <v>3375</v>
      </c>
      <c r="B3377" s="4"/>
      <c r="C3377" s="2"/>
      <c r="D3377" s="1"/>
      <c r="E3377" s="1"/>
      <c r="F3377" s="1"/>
      <c r="G3377" s="1"/>
      <c r="H3377" s="1"/>
      <c r="I3377" s="1"/>
    </row>
    <row r="3378" spans="1:9">
      <c r="A3378" s="1">
        <v>3376</v>
      </c>
      <c r="B3378" s="4"/>
      <c r="C3378" s="2"/>
      <c r="D3378" s="1"/>
      <c r="E3378" s="1"/>
      <c r="F3378" s="1"/>
      <c r="G3378" s="1"/>
      <c r="H3378" s="1"/>
      <c r="I3378" s="1"/>
    </row>
    <row r="3379" spans="1:9">
      <c r="A3379" s="1">
        <v>3377</v>
      </c>
      <c r="B3379" s="4"/>
      <c r="C3379" s="2"/>
      <c r="D3379" s="1"/>
      <c r="E3379" s="1"/>
      <c r="F3379" s="1"/>
      <c r="G3379" s="1"/>
      <c r="H3379" s="1"/>
      <c r="I3379" s="1"/>
    </row>
    <row r="3380" spans="1:9">
      <c r="A3380" s="1">
        <v>3378</v>
      </c>
      <c r="B3380" s="4"/>
      <c r="C3380" s="2"/>
      <c r="D3380" s="1"/>
      <c r="E3380" s="1"/>
      <c r="F3380" s="1"/>
      <c r="G3380" s="1"/>
      <c r="H3380" s="1"/>
      <c r="I3380" s="1"/>
    </row>
    <row r="3381" spans="1:9">
      <c r="A3381" s="1">
        <v>3379</v>
      </c>
      <c r="B3381" s="4"/>
      <c r="C3381" s="2"/>
      <c r="D3381" s="1"/>
      <c r="E3381" s="1"/>
      <c r="F3381" s="1"/>
      <c r="G3381" s="1"/>
      <c r="H3381" s="1"/>
      <c r="I3381" s="1"/>
    </row>
    <row r="3382" spans="1:9">
      <c r="A3382" s="1">
        <v>3380</v>
      </c>
      <c r="B3382" s="4"/>
      <c r="C3382" s="2"/>
      <c r="D3382" s="1"/>
      <c r="E3382" s="1"/>
      <c r="F3382" s="1"/>
      <c r="G3382" s="1"/>
      <c r="H3382" s="1"/>
      <c r="I3382" s="1"/>
    </row>
    <row r="3383" spans="1:9">
      <c r="A3383" s="1">
        <v>3381</v>
      </c>
      <c r="B3383" s="4"/>
      <c r="C3383" s="2"/>
      <c r="D3383" s="1"/>
      <c r="E3383" s="1"/>
      <c r="F3383" s="1"/>
      <c r="G3383" s="1"/>
      <c r="H3383" s="1"/>
      <c r="I3383" s="1"/>
    </row>
    <row r="3384" spans="1:9">
      <c r="A3384" s="1">
        <v>3382</v>
      </c>
      <c r="B3384" s="4"/>
      <c r="C3384" s="2"/>
      <c r="D3384" s="1"/>
      <c r="E3384" s="1"/>
      <c r="F3384" s="1"/>
      <c r="G3384" s="1"/>
      <c r="H3384" s="1"/>
      <c r="I3384" s="1"/>
    </row>
    <row r="3385" spans="1:9">
      <c r="A3385" s="1">
        <v>3383</v>
      </c>
      <c r="B3385" s="4"/>
      <c r="C3385" s="2"/>
      <c r="D3385" s="1"/>
      <c r="E3385" s="1"/>
      <c r="F3385" s="1"/>
      <c r="G3385" s="1"/>
      <c r="H3385" s="1"/>
      <c r="I3385" s="1"/>
    </row>
    <row r="3386" spans="1:9">
      <c r="A3386" s="1">
        <v>3384</v>
      </c>
      <c r="B3386" s="4"/>
      <c r="C3386" s="2"/>
      <c r="D3386" s="1"/>
      <c r="E3386" s="1"/>
      <c r="F3386" s="1"/>
      <c r="G3386" s="1"/>
      <c r="H3386" s="1"/>
      <c r="I3386" s="1"/>
    </row>
    <row r="3387" spans="1:9">
      <c r="A3387" s="1">
        <v>3385</v>
      </c>
      <c r="B3387" s="4"/>
      <c r="C3387" s="2"/>
      <c r="D3387" s="1"/>
      <c r="E3387" s="1"/>
      <c r="F3387" s="1"/>
      <c r="G3387" s="1"/>
      <c r="H3387" s="1"/>
      <c r="I3387" s="1"/>
    </row>
    <row r="3388" spans="1:9">
      <c r="A3388" s="1">
        <v>3386</v>
      </c>
      <c r="B3388" s="4"/>
      <c r="C3388" s="2"/>
      <c r="D3388" s="1"/>
      <c r="E3388" s="1"/>
      <c r="F3388" s="1"/>
      <c r="G3388" s="1"/>
      <c r="H3388" s="1"/>
      <c r="I3388" s="1"/>
    </row>
    <row r="3389" spans="1:9">
      <c r="A3389" s="1">
        <v>3387</v>
      </c>
      <c r="B3389" s="4"/>
      <c r="C3389" s="2"/>
      <c r="D3389" s="1"/>
      <c r="E3389" s="1"/>
      <c r="F3389" s="1"/>
      <c r="G3389" s="1"/>
      <c r="H3389" s="1"/>
      <c r="I3389" s="1"/>
    </row>
    <row r="3390" spans="1:9">
      <c r="A3390" s="1">
        <v>3388</v>
      </c>
      <c r="B3390" s="4"/>
      <c r="C3390" s="2"/>
      <c r="D3390" s="1"/>
      <c r="E3390" s="1"/>
      <c r="F3390" s="1"/>
      <c r="G3390" s="1"/>
      <c r="H3390" s="1"/>
      <c r="I3390" s="1"/>
    </row>
    <row r="3391" spans="1:9">
      <c r="A3391" s="1">
        <v>3389</v>
      </c>
      <c r="B3391" s="4"/>
      <c r="C3391" s="2"/>
      <c r="D3391" s="1"/>
      <c r="E3391" s="1"/>
      <c r="F3391" s="1"/>
      <c r="G3391" s="1"/>
      <c r="H3391" s="1"/>
      <c r="I3391" s="1"/>
    </row>
    <row r="3392" spans="1:9">
      <c r="A3392" s="1">
        <v>3390</v>
      </c>
      <c r="B3392" s="4"/>
      <c r="C3392" s="2"/>
      <c r="D3392" s="1"/>
      <c r="E3392" s="1"/>
      <c r="F3392" s="1"/>
      <c r="G3392" s="1"/>
      <c r="H3392" s="1"/>
      <c r="I3392" s="1"/>
    </row>
    <row r="3393" spans="1:9">
      <c r="A3393" s="1">
        <v>3391</v>
      </c>
      <c r="B3393" s="4"/>
      <c r="C3393" s="2"/>
      <c r="D3393" s="1"/>
      <c r="E3393" s="1"/>
      <c r="F3393" s="1"/>
      <c r="G3393" s="1"/>
      <c r="H3393" s="1"/>
      <c r="I3393" s="1"/>
    </row>
    <row r="3394" spans="1:9">
      <c r="A3394" s="1">
        <v>3392</v>
      </c>
      <c r="B3394" s="4"/>
      <c r="C3394" s="2"/>
      <c r="D3394" s="1"/>
      <c r="E3394" s="1"/>
      <c r="F3394" s="1"/>
      <c r="G3394" s="1"/>
      <c r="H3394" s="1"/>
      <c r="I3394" s="1"/>
    </row>
    <row r="3395" spans="1:9">
      <c r="A3395" s="1">
        <v>3393</v>
      </c>
      <c r="B3395" s="4"/>
      <c r="C3395" s="2"/>
      <c r="D3395" s="1"/>
      <c r="E3395" s="1"/>
      <c r="F3395" s="1"/>
      <c r="G3395" s="1"/>
      <c r="H3395" s="1"/>
      <c r="I3395" s="1"/>
    </row>
    <row r="3396" spans="1:9">
      <c r="A3396" s="1">
        <v>3394</v>
      </c>
      <c r="B3396" s="4"/>
      <c r="C3396" s="2"/>
      <c r="D3396" s="1"/>
      <c r="E3396" s="1"/>
      <c r="F3396" s="1"/>
      <c r="G3396" s="1"/>
      <c r="H3396" s="1"/>
      <c r="I3396" s="1"/>
    </row>
    <row r="3397" spans="1:9">
      <c r="A3397" s="1">
        <v>3395</v>
      </c>
      <c r="B3397" s="4"/>
      <c r="C3397" s="2"/>
      <c r="D3397" s="1"/>
      <c r="E3397" s="1"/>
      <c r="F3397" s="1"/>
      <c r="G3397" s="1"/>
      <c r="H3397" s="1"/>
      <c r="I3397" s="1"/>
    </row>
    <row r="3398" spans="1:9">
      <c r="A3398" s="1">
        <v>3396</v>
      </c>
      <c r="B3398" s="4"/>
      <c r="C3398" s="2"/>
      <c r="D3398" s="1"/>
      <c r="E3398" s="1"/>
      <c r="F3398" s="1"/>
      <c r="G3398" s="1"/>
      <c r="H3398" s="1"/>
      <c r="I3398" s="1"/>
    </row>
    <row r="3399" spans="1:9">
      <c r="A3399" s="1">
        <v>3397</v>
      </c>
      <c r="B3399" s="4"/>
      <c r="C3399" s="2"/>
      <c r="D3399" s="1"/>
      <c r="E3399" s="1"/>
      <c r="F3399" s="1"/>
      <c r="G3399" s="1"/>
      <c r="H3399" s="1"/>
      <c r="I3399" s="1"/>
    </row>
    <row r="3400" spans="1:9">
      <c r="A3400" s="1">
        <v>3398</v>
      </c>
      <c r="B3400" s="4"/>
      <c r="C3400" s="2"/>
      <c r="D3400" s="1"/>
      <c r="E3400" s="1"/>
      <c r="F3400" s="1"/>
      <c r="G3400" s="1"/>
      <c r="H3400" s="1"/>
      <c r="I3400" s="1"/>
    </row>
    <row r="3401" spans="1:9">
      <c r="A3401" s="1">
        <v>3399</v>
      </c>
      <c r="B3401" s="4"/>
      <c r="C3401" s="2"/>
      <c r="D3401" s="1"/>
      <c r="E3401" s="1"/>
      <c r="F3401" s="1"/>
      <c r="G3401" s="1"/>
      <c r="H3401" s="1"/>
      <c r="I3401" s="1"/>
    </row>
    <row r="3402" spans="1:9">
      <c r="A3402" s="1">
        <v>3400</v>
      </c>
      <c r="B3402" s="4"/>
      <c r="C3402" s="2"/>
      <c r="D3402" s="1"/>
      <c r="E3402" s="1"/>
      <c r="F3402" s="1"/>
      <c r="G3402" s="1"/>
      <c r="H3402" s="1"/>
      <c r="I3402" s="1"/>
    </row>
    <row r="3403" spans="1:9">
      <c r="A3403" s="1">
        <v>3401</v>
      </c>
      <c r="B3403" s="4"/>
      <c r="C3403" s="2"/>
      <c r="D3403" s="1"/>
      <c r="E3403" s="1"/>
      <c r="F3403" s="1"/>
      <c r="G3403" s="1"/>
      <c r="H3403" s="1"/>
      <c r="I3403" s="1"/>
    </row>
    <row r="3404" spans="1:9">
      <c r="A3404" s="1">
        <v>3402</v>
      </c>
      <c r="B3404" s="4"/>
      <c r="C3404" s="2"/>
      <c r="D3404" s="1"/>
      <c r="E3404" s="1"/>
      <c r="F3404" s="1"/>
      <c r="G3404" s="1"/>
      <c r="H3404" s="1"/>
      <c r="I3404" s="1"/>
    </row>
    <row r="3405" spans="1:9">
      <c r="A3405" s="1">
        <v>3403</v>
      </c>
      <c r="B3405" s="4"/>
      <c r="C3405" s="2"/>
      <c r="D3405" s="1"/>
      <c r="E3405" s="1"/>
      <c r="F3405" s="1"/>
      <c r="G3405" s="1"/>
      <c r="H3405" s="1"/>
      <c r="I3405" s="1"/>
    </row>
    <row r="3406" spans="1:9">
      <c r="A3406" s="1">
        <v>3404</v>
      </c>
      <c r="B3406" s="4"/>
      <c r="C3406" s="2"/>
      <c r="D3406" s="1"/>
      <c r="E3406" s="1"/>
      <c r="F3406" s="1"/>
      <c r="G3406" s="1"/>
      <c r="H3406" s="1"/>
      <c r="I3406" s="1"/>
    </row>
    <row r="3407" spans="1:9">
      <c r="A3407" s="1">
        <v>3405</v>
      </c>
      <c r="B3407" s="4"/>
      <c r="C3407" s="2"/>
      <c r="D3407" s="1"/>
      <c r="E3407" s="1"/>
      <c r="F3407" s="1"/>
      <c r="G3407" s="1"/>
      <c r="H3407" s="1"/>
      <c r="I3407" s="1"/>
    </row>
    <row r="3408" spans="1:9">
      <c r="A3408" s="1">
        <v>3406</v>
      </c>
      <c r="B3408" s="4"/>
      <c r="C3408" s="2"/>
      <c r="D3408" s="1"/>
      <c r="E3408" s="1"/>
      <c r="F3408" s="1"/>
      <c r="G3408" s="1"/>
      <c r="H3408" s="1"/>
      <c r="I3408" s="1"/>
    </row>
    <row r="3409" spans="1:9">
      <c r="A3409" s="1">
        <v>3407</v>
      </c>
      <c r="B3409" s="4"/>
      <c r="C3409" s="2"/>
      <c r="D3409" s="1"/>
      <c r="E3409" s="1"/>
      <c r="F3409" s="1"/>
      <c r="G3409" s="1"/>
      <c r="H3409" s="1"/>
      <c r="I3409" s="1"/>
    </row>
    <row r="3410" spans="1:9">
      <c r="A3410" s="1">
        <v>3408</v>
      </c>
      <c r="B3410" s="4"/>
      <c r="C3410" s="2"/>
      <c r="D3410" s="1"/>
      <c r="E3410" s="1"/>
      <c r="F3410" s="1"/>
      <c r="G3410" s="1"/>
      <c r="H3410" s="1"/>
      <c r="I3410" s="1"/>
    </row>
    <row r="3411" spans="1:9">
      <c r="A3411" s="1">
        <v>3409</v>
      </c>
      <c r="B3411" s="4"/>
      <c r="C3411" s="2"/>
      <c r="D3411" s="1"/>
      <c r="E3411" s="1"/>
      <c r="F3411" s="1"/>
      <c r="G3411" s="1"/>
      <c r="H3411" s="1"/>
      <c r="I3411" s="1"/>
    </row>
    <row r="3412" spans="1:9">
      <c r="A3412" s="1">
        <v>3410</v>
      </c>
      <c r="B3412" s="4"/>
      <c r="C3412" s="2"/>
      <c r="D3412" s="1"/>
      <c r="E3412" s="1"/>
      <c r="F3412" s="1"/>
      <c r="G3412" s="1"/>
      <c r="H3412" s="1"/>
      <c r="I3412" s="1"/>
    </row>
    <row r="3413" spans="1:9">
      <c r="A3413" s="1">
        <v>3411</v>
      </c>
      <c r="B3413" s="4"/>
      <c r="C3413" s="2"/>
      <c r="D3413" s="1"/>
      <c r="E3413" s="1"/>
      <c r="F3413" s="1"/>
      <c r="G3413" s="1"/>
      <c r="H3413" s="1"/>
      <c r="I3413" s="1"/>
    </row>
    <row r="3414" spans="1:9">
      <c r="A3414" s="1">
        <v>3412</v>
      </c>
      <c r="B3414" s="4"/>
      <c r="C3414" s="2"/>
      <c r="D3414" s="1"/>
      <c r="E3414" s="1"/>
      <c r="F3414" s="1"/>
      <c r="G3414" s="1"/>
      <c r="H3414" s="1"/>
      <c r="I3414" s="1"/>
    </row>
    <row r="3415" spans="1:9">
      <c r="A3415" s="1">
        <v>3413</v>
      </c>
      <c r="B3415" s="4"/>
      <c r="C3415" s="2"/>
      <c r="D3415" s="1"/>
      <c r="E3415" s="1"/>
      <c r="F3415" s="1"/>
      <c r="G3415" s="1"/>
      <c r="H3415" s="1"/>
      <c r="I3415" s="1"/>
    </row>
    <row r="3416" spans="1:9">
      <c r="A3416" s="1">
        <v>3414</v>
      </c>
      <c r="B3416" s="4"/>
      <c r="C3416" s="2"/>
      <c r="D3416" s="1"/>
      <c r="E3416" s="1"/>
      <c r="F3416" s="1"/>
      <c r="G3416" s="1"/>
      <c r="H3416" s="1"/>
      <c r="I3416" s="1"/>
    </row>
    <row r="3417" spans="1:9">
      <c r="A3417" s="1">
        <v>3415</v>
      </c>
      <c r="B3417" s="4"/>
      <c r="C3417" s="2"/>
      <c r="D3417" s="1"/>
      <c r="E3417" s="1"/>
      <c r="F3417" s="1"/>
      <c r="G3417" s="1"/>
      <c r="H3417" s="1"/>
      <c r="I3417" s="1"/>
    </row>
    <row r="3418" spans="1:9">
      <c r="A3418" s="1">
        <v>3416</v>
      </c>
      <c r="B3418" s="4"/>
      <c r="C3418" s="2"/>
      <c r="D3418" s="1"/>
      <c r="E3418" s="1"/>
      <c r="F3418" s="1"/>
      <c r="G3418" s="1"/>
      <c r="H3418" s="1"/>
      <c r="I3418" s="1"/>
    </row>
    <row r="3419" spans="1:9">
      <c r="A3419" s="1">
        <v>3417</v>
      </c>
      <c r="B3419" s="4"/>
      <c r="C3419" s="2"/>
      <c r="D3419" s="1"/>
      <c r="E3419" s="1"/>
      <c r="F3419" s="1"/>
      <c r="G3419" s="1"/>
      <c r="H3419" s="1"/>
      <c r="I3419" s="1"/>
    </row>
    <row r="3420" spans="1:9">
      <c r="A3420" s="1">
        <v>3418</v>
      </c>
      <c r="B3420" s="4"/>
      <c r="C3420" s="2"/>
      <c r="D3420" s="1"/>
      <c r="E3420" s="1"/>
      <c r="F3420" s="1"/>
      <c r="G3420" s="1"/>
      <c r="H3420" s="1"/>
      <c r="I3420" s="1"/>
    </row>
    <row r="3421" spans="1:9">
      <c r="A3421" s="1">
        <v>3419</v>
      </c>
      <c r="B3421" s="4"/>
      <c r="C3421" s="2"/>
      <c r="D3421" s="1"/>
      <c r="E3421" s="1"/>
      <c r="F3421" s="1"/>
      <c r="G3421" s="1"/>
      <c r="H3421" s="1"/>
      <c r="I3421" s="1"/>
    </row>
    <row r="3422" spans="1:9">
      <c r="A3422" s="1">
        <v>3420</v>
      </c>
      <c r="B3422" s="4"/>
      <c r="C3422" s="2"/>
      <c r="D3422" s="1"/>
      <c r="E3422" s="1"/>
      <c r="F3422" s="1"/>
      <c r="G3422" s="1"/>
      <c r="H3422" s="1"/>
      <c r="I3422" s="1"/>
    </row>
    <row r="3423" spans="1:9">
      <c r="A3423" s="1">
        <v>3421</v>
      </c>
      <c r="B3423" s="4"/>
      <c r="C3423" s="2"/>
      <c r="D3423" s="1"/>
      <c r="E3423" s="1"/>
      <c r="F3423" s="1"/>
      <c r="G3423" s="1"/>
      <c r="H3423" s="1"/>
      <c r="I3423" s="1"/>
    </row>
    <row r="3424" spans="1:9">
      <c r="A3424" s="1">
        <v>3422</v>
      </c>
      <c r="B3424" s="4"/>
      <c r="C3424" s="2"/>
      <c r="D3424" s="1"/>
      <c r="E3424" s="1"/>
      <c r="F3424" s="1"/>
      <c r="G3424" s="1"/>
      <c r="H3424" s="1"/>
      <c r="I3424" s="1"/>
    </row>
    <row r="3425" spans="1:9">
      <c r="A3425" s="1">
        <v>3423</v>
      </c>
      <c r="B3425" s="4"/>
      <c r="C3425" s="2"/>
      <c r="D3425" s="1"/>
      <c r="E3425" s="1"/>
      <c r="F3425" s="1"/>
      <c r="G3425" s="1"/>
      <c r="H3425" s="1"/>
      <c r="I3425" s="1"/>
    </row>
    <row r="3426" spans="1:9">
      <c r="A3426" s="1">
        <v>3424</v>
      </c>
      <c r="B3426" s="4"/>
      <c r="C3426" s="2"/>
      <c r="D3426" s="1"/>
      <c r="E3426" s="1"/>
      <c r="F3426" s="1"/>
      <c r="G3426" s="1"/>
      <c r="H3426" s="1"/>
      <c r="I3426" s="1"/>
    </row>
    <row r="3427" spans="1:9">
      <c r="A3427" s="1">
        <v>3425</v>
      </c>
      <c r="B3427" s="4"/>
      <c r="C3427" s="2"/>
      <c r="D3427" s="1"/>
      <c r="E3427" s="1"/>
      <c r="F3427" s="1"/>
      <c r="G3427" s="1"/>
      <c r="H3427" s="1"/>
      <c r="I3427" s="1"/>
    </row>
    <row r="3428" spans="1:9">
      <c r="A3428" s="1">
        <v>3426</v>
      </c>
      <c r="B3428" s="4"/>
      <c r="C3428" s="2"/>
      <c r="D3428" s="1"/>
      <c r="E3428" s="1"/>
      <c r="F3428" s="1"/>
      <c r="G3428" s="1"/>
      <c r="H3428" s="1"/>
      <c r="I3428" s="1"/>
    </row>
    <row r="3429" spans="1:9">
      <c r="A3429" s="1">
        <v>3427</v>
      </c>
      <c r="B3429" s="4"/>
      <c r="C3429" s="2"/>
      <c r="D3429" s="1"/>
      <c r="E3429" s="1"/>
      <c r="F3429" s="1"/>
      <c r="G3429" s="1"/>
      <c r="H3429" s="1"/>
      <c r="I3429" s="1"/>
    </row>
    <row r="3430" spans="1:9">
      <c r="A3430" s="1">
        <v>3428</v>
      </c>
      <c r="B3430" s="4"/>
      <c r="C3430" s="2"/>
      <c r="D3430" s="1"/>
      <c r="E3430" s="1"/>
      <c r="F3430" s="1"/>
      <c r="G3430" s="1"/>
      <c r="H3430" s="1"/>
      <c r="I3430" s="1"/>
    </row>
    <row r="3431" spans="1:9">
      <c r="A3431" s="1">
        <v>3429</v>
      </c>
      <c r="B3431" s="4"/>
      <c r="C3431" s="2"/>
      <c r="D3431" s="1"/>
      <c r="E3431" s="1"/>
      <c r="F3431" s="1"/>
      <c r="G3431" s="1"/>
      <c r="H3431" s="1"/>
      <c r="I3431" s="1"/>
    </row>
    <row r="3432" spans="1:9">
      <c r="A3432" s="1">
        <v>3430</v>
      </c>
      <c r="B3432" s="4"/>
      <c r="C3432" s="2"/>
      <c r="D3432" s="1"/>
      <c r="E3432" s="1"/>
      <c r="F3432" s="1"/>
      <c r="G3432" s="1"/>
      <c r="H3432" s="1"/>
      <c r="I3432" s="1"/>
    </row>
    <row r="3433" spans="1:9">
      <c r="A3433" s="1">
        <v>3431</v>
      </c>
      <c r="B3433" s="4"/>
      <c r="C3433" s="2"/>
      <c r="D3433" s="1"/>
      <c r="E3433" s="1"/>
      <c r="F3433" s="1"/>
      <c r="G3433" s="1"/>
      <c r="H3433" s="1"/>
      <c r="I3433" s="1"/>
    </row>
    <row r="3434" spans="1:9">
      <c r="A3434" s="1">
        <v>3432</v>
      </c>
      <c r="B3434" s="4"/>
      <c r="C3434" s="2"/>
      <c r="D3434" s="1"/>
      <c r="E3434" s="1"/>
      <c r="F3434" s="1"/>
      <c r="G3434" s="1"/>
      <c r="H3434" s="1"/>
      <c r="I3434" s="1"/>
    </row>
    <row r="3435" spans="1:9">
      <c r="A3435" s="1">
        <v>3433</v>
      </c>
      <c r="B3435" s="4"/>
      <c r="C3435" s="2"/>
      <c r="D3435" s="1"/>
      <c r="E3435" s="1"/>
      <c r="F3435" s="1"/>
      <c r="G3435" s="1"/>
      <c r="H3435" s="1"/>
      <c r="I3435" s="1"/>
    </row>
    <row r="3436" spans="1:9">
      <c r="A3436" s="1">
        <v>3434</v>
      </c>
      <c r="B3436" s="4"/>
      <c r="C3436" s="2"/>
      <c r="D3436" s="1"/>
      <c r="E3436" s="1"/>
      <c r="F3436" s="1"/>
      <c r="G3436" s="1"/>
      <c r="H3436" s="1"/>
      <c r="I3436" s="1"/>
    </row>
    <row r="3437" spans="1:9">
      <c r="A3437" s="1">
        <v>3435</v>
      </c>
      <c r="B3437" s="4"/>
      <c r="C3437" s="2"/>
      <c r="D3437" s="1"/>
      <c r="E3437" s="1"/>
      <c r="F3437" s="1"/>
      <c r="G3437" s="1"/>
      <c r="H3437" s="1"/>
      <c r="I3437" s="1"/>
    </row>
    <row r="3438" spans="1:9">
      <c r="A3438" s="1">
        <v>3436</v>
      </c>
      <c r="B3438" s="4"/>
      <c r="C3438" s="2"/>
      <c r="D3438" s="1"/>
      <c r="E3438" s="1"/>
      <c r="F3438" s="1"/>
      <c r="G3438" s="1"/>
      <c r="H3438" s="1"/>
      <c r="I3438" s="1"/>
    </row>
    <row r="3439" spans="1:9">
      <c r="A3439" s="1">
        <v>3437</v>
      </c>
      <c r="B3439" s="4"/>
      <c r="C3439" s="2"/>
      <c r="D3439" s="1"/>
      <c r="E3439" s="1"/>
      <c r="F3439" s="1"/>
      <c r="G3439" s="1"/>
      <c r="H3439" s="1"/>
      <c r="I3439" s="1"/>
    </row>
    <row r="3440" spans="1:9">
      <c r="A3440" s="1">
        <v>3438</v>
      </c>
      <c r="B3440" s="4"/>
      <c r="C3440" s="2"/>
      <c r="D3440" s="1"/>
      <c r="E3440" s="1"/>
      <c r="F3440" s="1"/>
      <c r="G3440" s="1"/>
      <c r="H3440" s="1"/>
      <c r="I3440" s="1"/>
    </row>
    <row r="3441" spans="1:9">
      <c r="A3441" s="1">
        <v>3439</v>
      </c>
      <c r="B3441" s="4"/>
      <c r="C3441" s="2"/>
      <c r="D3441" s="1"/>
      <c r="E3441" s="1"/>
      <c r="F3441" s="1"/>
      <c r="G3441" s="1"/>
      <c r="H3441" s="1"/>
      <c r="I3441" s="1"/>
    </row>
    <row r="3442" spans="1:9">
      <c r="A3442" s="1">
        <v>3440</v>
      </c>
      <c r="B3442" s="4"/>
      <c r="C3442" s="2"/>
      <c r="D3442" s="1"/>
      <c r="E3442" s="1"/>
      <c r="F3442" s="1"/>
      <c r="G3442" s="1"/>
      <c r="H3442" s="1"/>
      <c r="I3442" s="1"/>
    </row>
    <row r="3443" spans="1:9">
      <c r="A3443" s="1">
        <v>3441</v>
      </c>
      <c r="B3443" s="4"/>
      <c r="C3443" s="2"/>
      <c r="D3443" s="1"/>
      <c r="E3443" s="1"/>
      <c r="F3443" s="1"/>
      <c r="G3443" s="1"/>
      <c r="H3443" s="1"/>
      <c r="I3443" s="1"/>
    </row>
    <row r="3444" spans="1:9">
      <c r="A3444" s="1">
        <v>3442</v>
      </c>
      <c r="B3444" s="4"/>
      <c r="C3444" s="2"/>
      <c r="D3444" s="1"/>
      <c r="E3444" s="1"/>
      <c r="F3444" s="1"/>
      <c r="G3444" s="1"/>
      <c r="H3444" s="1"/>
      <c r="I3444" s="1"/>
    </row>
    <row r="3445" spans="1:9">
      <c r="A3445" s="1">
        <v>3443</v>
      </c>
      <c r="B3445" s="4"/>
      <c r="C3445" s="2"/>
      <c r="D3445" s="1"/>
      <c r="E3445" s="1"/>
      <c r="F3445" s="1"/>
      <c r="G3445" s="1"/>
      <c r="H3445" s="1"/>
      <c r="I3445" s="1"/>
    </row>
    <row r="3446" spans="1:9">
      <c r="A3446" s="1">
        <v>3444</v>
      </c>
      <c r="B3446" s="4"/>
      <c r="C3446" s="2"/>
      <c r="D3446" s="1"/>
      <c r="E3446" s="1"/>
      <c r="F3446" s="1"/>
      <c r="G3446" s="1"/>
      <c r="H3446" s="1"/>
      <c r="I3446" s="1"/>
    </row>
    <row r="3447" spans="1:9">
      <c r="A3447" s="1">
        <v>3445</v>
      </c>
      <c r="B3447" s="4"/>
      <c r="C3447" s="2"/>
      <c r="D3447" s="1"/>
      <c r="E3447" s="1"/>
      <c r="F3447" s="1"/>
      <c r="G3447" s="1"/>
      <c r="H3447" s="1"/>
      <c r="I3447" s="1"/>
    </row>
    <row r="3448" spans="1:9">
      <c r="A3448" s="1">
        <v>3446</v>
      </c>
      <c r="B3448" s="4"/>
      <c r="C3448" s="2"/>
      <c r="D3448" s="1"/>
      <c r="E3448" s="1"/>
      <c r="F3448" s="1"/>
      <c r="G3448" s="1"/>
      <c r="H3448" s="1"/>
      <c r="I3448" s="1"/>
    </row>
    <row r="3449" spans="1:9">
      <c r="A3449" s="1">
        <v>3447</v>
      </c>
      <c r="B3449" s="4"/>
      <c r="C3449" s="2"/>
      <c r="D3449" s="1"/>
      <c r="E3449" s="1"/>
      <c r="F3449" s="1"/>
      <c r="G3449" s="1"/>
      <c r="H3449" s="1"/>
      <c r="I3449" s="1"/>
    </row>
    <row r="3450" spans="1:9">
      <c r="A3450" s="1">
        <v>3448</v>
      </c>
      <c r="B3450" s="4"/>
      <c r="C3450" s="2"/>
      <c r="D3450" s="1"/>
      <c r="E3450" s="1"/>
      <c r="F3450" s="1"/>
      <c r="G3450" s="1"/>
      <c r="H3450" s="1"/>
      <c r="I3450" s="1"/>
    </row>
    <row r="3451" spans="1:9">
      <c r="A3451" s="1">
        <v>3449</v>
      </c>
      <c r="B3451" s="4"/>
      <c r="C3451" s="2"/>
      <c r="D3451" s="1"/>
      <c r="E3451" s="1"/>
      <c r="F3451" s="1"/>
      <c r="G3451" s="1"/>
      <c r="H3451" s="1"/>
      <c r="I3451" s="1"/>
    </row>
    <row r="3452" spans="1:9">
      <c r="A3452" s="1">
        <v>3450</v>
      </c>
      <c r="B3452" s="4"/>
      <c r="C3452" s="2"/>
      <c r="D3452" s="1"/>
      <c r="E3452" s="1"/>
      <c r="F3452" s="1"/>
      <c r="G3452" s="1"/>
      <c r="H3452" s="1"/>
      <c r="I3452" s="1"/>
    </row>
    <row r="3453" spans="1:9">
      <c r="A3453" s="1">
        <v>3451</v>
      </c>
      <c r="B3453" s="4"/>
      <c r="C3453" s="2"/>
      <c r="D3453" s="1"/>
      <c r="E3453" s="1"/>
      <c r="F3453" s="1"/>
      <c r="G3453" s="1"/>
      <c r="H3453" s="1"/>
      <c r="I3453" s="1"/>
    </row>
    <row r="3454" spans="1:9">
      <c r="A3454" s="1">
        <v>3452</v>
      </c>
      <c r="B3454" s="4"/>
      <c r="C3454" s="2"/>
      <c r="D3454" s="1"/>
      <c r="E3454" s="1"/>
      <c r="F3454" s="1"/>
      <c r="G3454" s="1"/>
      <c r="H3454" s="1"/>
      <c r="I3454" s="1"/>
    </row>
    <row r="3455" spans="1:9">
      <c r="A3455" s="1">
        <v>3453</v>
      </c>
      <c r="B3455" s="4"/>
      <c r="C3455" s="2"/>
      <c r="D3455" s="1"/>
      <c r="E3455" s="1"/>
      <c r="F3455" s="1"/>
      <c r="G3455" s="1"/>
      <c r="H3455" s="1"/>
      <c r="I3455" s="1"/>
    </row>
    <row r="3456" spans="1:9">
      <c r="A3456" s="1">
        <v>3454</v>
      </c>
      <c r="B3456" s="4"/>
      <c r="C3456" s="2"/>
      <c r="D3456" s="1"/>
      <c r="E3456" s="1"/>
      <c r="F3456" s="1"/>
      <c r="G3456" s="1"/>
      <c r="H3456" s="1"/>
      <c r="I3456" s="1"/>
    </row>
    <row r="3457" spans="1:9">
      <c r="A3457" s="1">
        <v>3455</v>
      </c>
      <c r="B3457" s="4"/>
      <c r="C3457" s="2"/>
      <c r="D3457" s="1"/>
      <c r="E3457" s="1"/>
      <c r="F3457" s="1"/>
      <c r="G3457" s="1"/>
      <c r="H3457" s="1"/>
      <c r="I3457" s="1"/>
    </row>
    <row r="3458" spans="1:9">
      <c r="A3458" s="1">
        <v>3456</v>
      </c>
      <c r="B3458" s="4"/>
      <c r="C3458" s="2"/>
      <c r="D3458" s="1"/>
      <c r="E3458" s="1"/>
      <c r="F3458" s="1"/>
      <c r="G3458" s="1"/>
      <c r="H3458" s="1"/>
      <c r="I3458" s="1"/>
    </row>
    <row r="3459" spans="1:9">
      <c r="A3459" s="1">
        <v>3457</v>
      </c>
      <c r="B3459" s="4"/>
      <c r="C3459" s="2"/>
      <c r="D3459" s="1"/>
      <c r="E3459" s="1"/>
      <c r="F3459" s="1"/>
      <c r="G3459" s="1"/>
      <c r="H3459" s="1"/>
      <c r="I3459" s="1"/>
    </row>
    <row r="3460" spans="1:9">
      <c r="A3460" s="1">
        <v>3458</v>
      </c>
      <c r="B3460" s="4"/>
      <c r="C3460" s="2"/>
      <c r="D3460" s="1"/>
      <c r="E3460" s="1"/>
      <c r="F3460" s="1"/>
      <c r="G3460" s="1"/>
      <c r="H3460" s="1"/>
      <c r="I3460" s="1"/>
    </row>
    <row r="3461" spans="1:9">
      <c r="A3461" s="1">
        <v>3459</v>
      </c>
      <c r="B3461" s="4"/>
      <c r="C3461" s="2"/>
      <c r="D3461" s="1"/>
      <c r="E3461" s="1"/>
      <c r="F3461" s="1"/>
      <c r="G3461" s="1"/>
      <c r="H3461" s="1"/>
      <c r="I3461" s="1"/>
    </row>
    <row r="3462" spans="1:9">
      <c r="A3462" s="1">
        <v>3460</v>
      </c>
      <c r="B3462" s="4"/>
      <c r="C3462" s="2"/>
      <c r="D3462" s="1"/>
      <c r="E3462" s="1"/>
      <c r="F3462" s="1"/>
      <c r="G3462" s="1"/>
      <c r="H3462" s="1"/>
      <c r="I3462" s="1"/>
    </row>
    <row r="3463" spans="1:9">
      <c r="A3463" s="1">
        <v>3461</v>
      </c>
      <c r="B3463" s="4"/>
      <c r="C3463" s="2"/>
      <c r="D3463" s="1"/>
      <c r="E3463" s="1"/>
      <c r="F3463" s="1"/>
      <c r="G3463" s="1"/>
      <c r="H3463" s="1"/>
      <c r="I3463" s="1"/>
    </row>
    <row r="3464" spans="1:9">
      <c r="A3464" s="1">
        <v>3462</v>
      </c>
      <c r="B3464" s="4"/>
      <c r="C3464" s="2"/>
      <c r="D3464" s="1"/>
      <c r="E3464" s="1"/>
      <c r="F3464" s="1"/>
      <c r="G3464" s="1"/>
      <c r="H3464" s="1"/>
      <c r="I3464" s="1"/>
    </row>
    <row r="3465" spans="1:9">
      <c r="A3465" s="1">
        <v>3463</v>
      </c>
      <c r="B3465" s="4"/>
      <c r="C3465" s="2"/>
      <c r="D3465" s="1"/>
      <c r="E3465" s="1"/>
      <c r="F3465" s="1"/>
      <c r="G3465" s="1"/>
      <c r="H3465" s="1"/>
      <c r="I3465" s="1"/>
    </row>
    <row r="3466" spans="1:9">
      <c r="A3466" s="1">
        <v>3464</v>
      </c>
      <c r="B3466" s="4"/>
      <c r="C3466" s="2"/>
      <c r="D3466" s="1"/>
      <c r="E3466" s="1"/>
      <c r="F3466" s="1"/>
      <c r="G3466" s="1"/>
      <c r="H3466" s="1"/>
      <c r="I3466" s="1"/>
    </row>
    <row r="3467" spans="1:9">
      <c r="A3467" s="1">
        <v>3465</v>
      </c>
      <c r="B3467" s="4"/>
      <c r="C3467" s="2"/>
      <c r="D3467" s="1"/>
      <c r="E3467" s="1"/>
      <c r="F3467" s="1"/>
      <c r="G3467" s="1"/>
      <c r="H3467" s="1"/>
      <c r="I3467" s="1"/>
    </row>
    <row r="3468" spans="1:9">
      <c r="A3468" s="1">
        <v>3466</v>
      </c>
      <c r="B3468" s="4"/>
      <c r="C3468" s="2"/>
      <c r="D3468" s="1"/>
      <c r="E3468" s="1"/>
      <c r="F3468" s="1"/>
      <c r="G3468" s="1"/>
      <c r="H3468" s="1"/>
      <c r="I3468" s="1"/>
    </row>
    <row r="3469" spans="1:9">
      <c r="A3469" s="1">
        <v>3467</v>
      </c>
      <c r="B3469" s="4"/>
      <c r="C3469" s="2"/>
      <c r="D3469" s="1"/>
      <c r="E3469" s="1"/>
      <c r="F3469" s="1"/>
      <c r="G3469" s="1"/>
      <c r="H3469" s="1"/>
      <c r="I3469" s="1"/>
    </row>
    <row r="3470" spans="1:9">
      <c r="A3470" s="1">
        <v>3468</v>
      </c>
      <c r="B3470" s="4"/>
      <c r="C3470" s="2"/>
      <c r="D3470" s="1"/>
      <c r="E3470" s="1"/>
      <c r="F3470" s="1"/>
      <c r="G3470" s="1"/>
      <c r="H3470" s="1"/>
      <c r="I3470" s="1"/>
    </row>
    <row r="3471" spans="1:9">
      <c r="A3471" s="1">
        <v>3469</v>
      </c>
      <c r="B3471" s="4"/>
      <c r="C3471" s="2"/>
      <c r="D3471" s="1"/>
      <c r="E3471" s="1"/>
      <c r="F3471" s="1"/>
      <c r="G3471" s="1"/>
      <c r="H3471" s="1"/>
      <c r="I3471" s="1"/>
    </row>
    <row r="3472" spans="1:9">
      <c r="A3472" s="1">
        <v>3470</v>
      </c>
      <c r="B3472" s="4"/>
      <c r="C3472" s="2"/>
      <c r="D3472" s="1"/>
      <c r="E3472" s="1"/>
      <c r="F3472" s="1"/>
      <c r="G3472" s="1"/>
      <c r="H3472" s="1"/>
      <c r="I3472" s="1"/>
    </row>
    <row r="3473" spans="1:9">
      <c r="A3473" s="1">
        <v>3471</v>
      </c>
      <c r="B3473" s="4"/>
      <c r="C3473" s="2"/>
      <c r="D3473" s="1"/>
      <c r="E3473" s="1"/>
      <c r="F3473" s="1"/>
      <c r="G3473" s="1"/>
      <c r="H3473" s="1"/>
      <c r="I3473" s="1"/>
    </row>
    <row r="3474" spans="1:9">
      <c r="A3474" s="1">
        <v>3472</v>
      </c>
      <c r="B3474" s="4"/>
      <c r="C3474" s="2"/>
      <c r="D3474" s="1"/>
      <c r="E3474" s="1"/>
      <c r="F3474" s="1"/>
      <c r="G3474" s="1"/>
      <c r="H3474" s="1"/>
      <c r="I3474" s="1"/>
    </row>
    <row r="3475" spans="1:9">
      <c r="A3475" s="1">
        <v>3473</v>
      </c>
      <c r="B3475" s="4"/>
      <c r="C3475" s="2"/>
      <c r="D3475" s="1"/>
      <c r="E3475" s="1"/>
      <c r="F3475" s="1"/>
      <c r="G3475" s="1"/>
      <c r="H3475" s="1"/>
      <c r="I3475" s="1"/>
    </row>
    <row r="3476" spans="1:9">
      <c r="A3476" s="1">
        <v>3474</v>
      </c>
      <c r="B3476" s="4"/>
      <c r="C3476" s="2"/>
      <c r="D3476" s="1"/>
      <c r="E3476" s="1"/>
      <c r="F3476" s="1"/>
      <c r="G3476" s="1"/>
      <c r="H3476" s="1"/>
      <c r="I3476" s="1"/>
    </row>
    <row r="3477" spans="1:9">
      <c r="A3477" s="1">
        <v>3475</v>
      </c>
      <c r="B3477" s="4"/>
      <c r="C3477" s="2"/>
      <c r="D3477" s="1"/>
      <c r="E3477" s="1"/>
      <c r="F3477" s="1"/>
      <c r="G3477" s="1"/>
      <c r="H3477" s="1"/>
      <c r="I3477" s="1"/>
    </row>
    <row r="3478" spans="1:9">
      <c r="A3478" s="1">
        <v>3476</v>
      </c>
      <c r="B3478" s="4"/>
      <c r="C3478" s="2"/>
      <c r="D3478" s="1"/>
      <c r="E3478" s="1"/>
      <c r="F3478" s="1"/>
      <c r="G3478" s="1"/>
      <c r="H3478" s="1"/>
      <c r="I3478" s="1"/>
    </row>
    <row r="3479" spans="1:9">
      <c r="A3479" s="1">
        <v>3477</v>
      </c>
      <c r="B3479" s="4"/>
      <c r="C3479" s="2"/>
      <c r="D3479" s="1"/>
      <c r="E3479" s="1"/>
      <c r="F3479" s="1"/>
      <c r="G3479" s="1"/>
      <c r="H3479" s="1"/>
      <c r="I3479" s="1"/>
    </row>
    <row r="3480" spans="1:9">
      <c r="A3480" s="1">
        <v>3478</v>
      </c>
      <c r="B3480" s="4"/>
      <c r="C3480" s="2"/>
      <c r="D3480" s="1"/>
      <c r="E3480" s="1"/>
      <c r="F3480" s="1"/>
      <c r="G3480" s="1"/>
      <c r="H3480" s="1"/>
      <c r="I3480" s="1"/>
    </row>
    <row r="3481" spans="1:9">
      <c r="A3481" s="1">
        <v>3479</v>
      </c>
      <c r="B3481" s="4"/>
      <c r="C3481" s="2"/>
      <c r="D3481" s="1"/>
      <c r="E3481" s="1"/>
      <c r="F3481" s="1"/>
      <c r="G3481" s="1"/>
      <c r="H3481" s="1"/>
      <c r="I3481" s="1"/>
    </row>
    <row r="3482" spans="1:9">
      <c r="A3482" s="1">
        <v>3480</v>
      </c>
      <c r="B3482" s="4"/>
      <c r="C3482" s="2"/>
      <c r="D3482" s="1"/>
      <c r="E3482" s="1"/>
      <c r="F3482" s="1"/>
      <c r="G3482" s="1"/>
      <c r="H3482" s="1"/>
      <c r="I3482" s="1"/>
    </row>
    <row r="3483" spans="1:9">
      <c r="A3483" s="1">
        <v>3481</v>
      </c>
      <c r="B3483" s="4"/>
      <c r="C3483" s="2"/>
      <c r="D3483" s="1"/>
      <c r="E3483" s="1"/>
      <c r="F3483" s="1"/>
      <c r="G3483" s="1"/>
      <c r="H3483" s="1"/>
      <c r="I3483" s="1"/>
    </row>
    <row r="3484" spans="1:9">
      <c r="A3484" s="1">
        <v>3482</v>
      </c>
      <c r="B3484" s="4"/>
      <c r="C3484" s="2"/>
      <c r="D3484" s="1"/>
      <c r="E3484" s="1"/>
      <c r="F3484" s="1"/>
      <c r="G3484" s="1"/>
      <c r="H3484" s="1"/>
      <c r="I3484" s="1"/>
    </row>
    <row r="3485" spans="1:9">
      <c r="A3485" s="1">
        <v>3483</v>
      </c>
      <c r="B3485" s="4"/>
      <c r="C3485" s="2"/>
      <c r="D3485" s="1"/>
      <c r="E3485" s="1"/>
      <c r="F3485" s="1"/>
      <c r="G3485" s="1"/>
      <c r="H3485" s="1"/>
      <c r="I3485" s="1"/>
    </row>
    <row r="3486" spans="1:9">
      <c r="A3486" s="1">
        <v>3484</v>
      </c>
      <c r="B3486" s="4"/>
      <c r="C3486" s="2"/>
      <c r="D3486" s="1"/>
      <c r="E3486" s="1"/>
      <c r="F3486" s="1"/>
      <c r="G3486" s="1"/>
      <c r="H3486" s="1"/>
      <c r="I3486" s="1"/>
    </row>
    <row r="3487" spans="1:9">
      <c r="A3487" s="1">
        <v>3485</v>
      </c>
      <c r="B3487" s="4"/>
      <c r="C3487" s="2"/>
      <c r="D3487" s="1"/>
      <c r="E3487" s="1"/>
      <c r="F3487" s="1"/>
      <c r="G3487" s="1"/>
      <c r="H3487" s="1"/>
      <c r="I3487" s="1"/>
    </row>
    <row r="3488" spans="1:9">
      <c r="A3488" s="1">
        <v>3486</v>
      </c>
      <c r="B3488" s="4"/>
      <c r="C3488" s="2"/>
      <c r="D3488" s="1"/>
      <c r="E3488" s="1"/>
      <c r="F3488" s="1"/>
      <c r="G3488" s="1"/>
      <c r="H3488" s="1"/>
      <c r="I3488" s="1"/>
    </row>
    <row r="3489" spans="1:9">
      <c r="A3489" s="1">
        <v>3487</v>
      </c>
      <c r="B3489" s="4"/>
      <c r="C3489" s="2"/>
      <c r="D3489" s="1"/>
      <c r="E3489" s="1"/>
      <c r="F3489" s="1"/>
      <c r="G3489" s="1"/>
      <c r="H3489" s="1"/>
      <c r="I3489" s="1"/>
    </row>
    <row r="3490" spans="1:9">
      <c r="A3490" s="1">
        <v>3488</v>
      </c>
      <c r="B3490" s="4"/>
      <c r="C3490" s="2"/>
      <c r="D3490" s="1"/>
      <c r="E3490" s="1"/>
      <c r="F3490" s="1"/>
      <c r="G3490" s="1"/>
      <c r="H3490" s="1"/>
      <c r="I3490" s="1"/>
    </row>
    <row r="3491" spans="1:9">
      <c r="A3491" s="1">
        <v>3489</v>
      </c>
      <c r="B3491" s="4"/>
      <c r="C3491" s="2"/>
      <c r="D3491" s="1"/>
      <c r="E3491" s="1"/>
      <c r="F3491" s="1"/>
      <c r="G3491" s="1"/>
      <c r="H3491" s="1"/>
      <c r="I3491" s="1"/>
    </row>
    <row r="3492" spans="1:9">
      <c r="A3492" s="1">
        <v>3490</v>
      </c>
      <c r="B3492" s="4"/>
      <c r="C3492" s="2"/>
      <c r="D3492" s="1"/>
      <c r="E3492" s="1"/>
      <c r="F3492" s="1"/>
      <c r="G3492" s="1"/>
      <c r="H3492" s="1"/>
      <c r="I3492" s="1"/>
    </row>
    <row r="3493" spans="1:9">
      <c r="A3493" s="1">
        <v>3491</v>
      </c>
      <c r="B3493" s="4"/>
      <c r="C3493" s="2"/>
      <c r="D3493" s="1"/>
      <c r="E3493" s="1"/>
      <c r="F3493" s="1"/>
      <c r="G3493" s="1"/>
      <c r="H3493" s="1"/>
      <c r="I3493" s="1"/>
    </row>
    <row r="3494" spans="1:9">
      <c r="A3494" s="1">
        <v>3492</v>
      </c>
      <c r="B3494" s="4"/>
      <c r="C3494" s="2"/>
      <c r="D3494" s="1"/>
      <c r="E3494" s="1"/>
      <c r="F3494" s="1"/>
      <c r="G3494" s="1"/>
      <c r="H3494" s="1"/>
      <c r="I3494" s="1"/>
    </row>
    <row r="3495" spans="1:9">
      <c r="A3495" s="1">
        <v>3493</v>
      </c>
      <c r="B3495" s="4"/>
      <c r="C3495" s="2"/>
      <c r="D3495" s="1"/>
      <c r="E3495" s="1"/>
      <c r="F3495" s="1"/>
      <c r="G3495" s="1"/>
      <c r="H3495" s="1"/>
      <c r="I3495" s="1"/>
    </row>
    <row r="3496" spans="1:9">
      <c r="A3496" s="1">
        <v>3494</v>
      </c>
      <c r="B3496" s="4"/>
      <c r="C3496" s="2"/>
      <c r="D3496" s="1"/>
      <c r="E3496" s="1"/>
      <c r="F3496" s="1"/>
      <c r="G3496" s="1"/>
      <c r="H3496" s="1"/>
      <c r="I3496" s="1"/>
    </row>
    <row r="3497" spans="1:9">
      <c r="A3497" s="1">
        <v>3495</v>
      </c>
      <c r="B3497" s="4"/>
      <c r="C3497" s="2"/>
      <c r="D3497" s="1"/>
      <c r="E3497" s="1"/>
      <c r="F3497" s="1"/>
      <c r="G3497" s="1"/>
      <c r="H3497" s="1"/>
      <c r="I3497" s="1"/>
    </row>
    <row r="3498" spans="1:9">
      <c r="A3498" s="1">
        <v>3496</v>
      </c>
      <c r="B3498" s="4"/>
      <c r="C3498" s="2"/>
      <c r="D3498" s="1"/>
      <c r="E3498" s="1"/>
      <c r="F3498" s="1"/>
      <c r="G3498" s="1"/>
      <c r="H3498" s="1"/>
      <c r="I3498" s="1"/>
    </row>
    <row r="3499" spans="1:9">
      <c r="A3499" s="1">
        <v>3497</v>
      </c>
      <c r="B3499" s="4"/>
      <c r="C3499" s="2"/>
      <c r="D3499" s="1"/>
      <c r="E3499" s="1"/>
      <c r="F3499" s="1"/>
      <c r="G3499" s="1"/>
      <c r="H3499" s="1"/>
      <c r="I3499" s="1"/>
    </row>
    <row r="3500" spans="1:9">
      <c r="A3500" s="1">
        <v>3498</v>
      </c>
      <c r="B3500" s="4"/>
      <c r="C3500" s="2"/>
      <c r="D3500" s="1"/>
      <c r="E3500" s="1"/>
      <c r="F3500" s="1"/>
      <c r="G3500" s="1"/>
      <c r="H3500" s="1"/>
      <c r="I3500" s="1"/>
    </row>
    <row r="3501" spans="1:9">
      <c r="A3501" s="1">
        <v>3499</v>
      </c>
      <c r="B3501" s="4"/>
      <c r="C3501" s="2"/>
      <c r="D3501" s="1"/>
      <c r="E3501" s="1"/>
      <c r="F3501" s="1"/>
      <c r="G3501" s="1"/>
      <c r="H3501" s="1"/>
      <c r="I3501" s="1"/>
    </row>
    <row r="3502" spans="1:9">
      <c r="A3502" s="1">
        <v>3500</v>
      </c>
      <c r="B3502" s="4"/>
      <c r="C3502" s="2"/>
      <c r="D3502" s="1"/>
      <c r="E3502" s="1"/>
      <c r="F3502" s="1"/>
      <c r="G3502" s="1"/>
      <c r="H3502" s="1"/>
      <c r="I3502" s="1"/>
    </row>
  </sheetData>
  <autoFilter ref="A2:I1402" xr:uid="{00000000-0009-0000-0000-000002000000}"/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H3502"/>
  <sheetViews>
    <sheetView workbookViewId="0">
      <pane xSplit="2" ySplit="2" topLeftCell="C3" activePane="bottomRight" state="frozen"/>
      <selection pane="topRight"/>
      <selection pane="bottomLeft"/>
      <selection pane="bottomRight" activeCell="D9" sqref="D9"/>
    </sheetView>
  </sheetViews>
  <sheetFormatPr defaultColWidth="2.26953125" defaultRowHeight="14.5"/>
  <cols>
    <col min="1" max="1" width="5.36328125" bestFit="1" customWidth="1"/>
    <col min="2" max="2" width="19.90625" bestFit="1" customWidth="1"/>
    <col min="3" max="3" width="50.6328125" customWidth="1"/>
    <col min="4" max="4" width="40.36328125" bestFit="1" customWidth="1"/>
    <col min="5" max="5" width="9.6328125" bestFit="1" customWidth="1"/>
    <col min="6" max="7" width="10.08984375" bestFit="1" customWidth="1"/>
    <col min="8" max="8" width="17.6328125" bestFit="1" customWidth="1"/>
  </cols>
  <sheetData>
    <row r="1" spans="1:8">
      <c r="A1" s="5" t="s">
        <v>0</v>
      </c>
      <c r="B1" s="5" t="s">
        <v>20</v>
      </c>
      <c r="C1" s="5" t="s">
        <v>1</v>
      </c>
      <c r="D1" s="5" t="s">
        <v>2</v>
      </c>
      <c r="E1" s="5" t="s">
        <v>10</v>
      </c>
      <c r="F1" s="5" t="s">
        <v>11</v>
      </c>
      <c r="G1" s="5" t="s">
        <v>13</v>
      </c>
      <c r="H1" s="5" t="s">
        <v>12</v>
      </c>
    </row>
    <row r="2" spans="1:8" ht="8.25" customHeight="1">
      <c r="A2" s="3"/>
      <c r="B2" s="3"/>
      <c r="C2" s="3"/>
      <c r="D2" s="3"/>
      <c r="E2" s="3"/>
      <c r="F2" s="3"/>
      <c r="G2" s="3"/>
      <c r="H2" s="3"/>
    </row>
    <row r="3" spans="1:8" ht="13.5" customHeight="1">
      <c r="A3" s="1">
        <v>1</v>
      </c>
      <c r="B3" s="4">
        <v>46103.344930555555</v>
      </c>
      <c r="C3" s="2" t="s">
        <v>85</v>
      </c>
      <c r="D3" s="2" t="s">
        <v>87</v>
      </c>
      <c r="E3" s="1" t="s">
        <v>83</v>
      </c>
      <c r="F3" s="1">
        <v>20000</v>
      </c>
      <c r="G3" s="1" t="s">
        <v>14</v>
      </c>
      <c r="H3" s="1"/>
    </row>
    <row r="4" spans="1:8" ht="13.5" customHeight="1">
      <c r="A4" s="1">
        <v>2</v>
      </c>
      <c r="B4" s="4">
        <v>46103.117210648146</v>
      </c>
      <c r="C4" s="2" t="s">
        <v>86</v>
      </c>
      <c r="D4" s="2" t="s">
        <v>88</v>
      </c>
      <c r="E4" s="1" t="s">
        <v>84</v>
      </c>
      <c r="F4" s="1">
        <v>20000</v>
      </c>
      <c r="G4" s="1" t="s">
        <v>14</v>
      </c>
      <c r="H4" s="1"/>
    </row>
    <row r="5" spans="1:8" ht="13.5" customHeight="1">
      <c r="A5" s="1">
        <v>3</v>
      </c>
      <c r="B5" s="4">
        <v>46103.117210648146</v>
      </c>
      <c r="C5" s="2" t="s">
        <v>86</v>
      </c>
      <c r="D5" s="2" t="s">
        <v>88</v>
      </c>
      <c r="E5" s="9" t="s">
        <v>89</v>
      </c>
      <c r="F5" s="1">
        <v>20000</v>
      </c>
      <c r="G5" s="1" t="s">
        <v>14</v>
      </c>
      <c r="H5" s="1"/>
    </row>
    <row r="6" spans="1:8" ht="13.5" customHeight="1">
      <c r="A6" s="1">
        <v>4</v>
      </c>
      <c r="B6" s="4"/>
      <c r="C6" s="2"/>
      <c r="D6" s="2"/>
      <c r="E6" s="1"/>
      <c r="F6" s="1"/>
      <c r="G6" s="1"/>
      <c r="H6" s="1"/>
    </row>
    <row r="7" spans="1:8" ht="13.5" customHeight="1">
      <c r="A7" s="1">
        <v>5</v>
      </c>
      <c r="B7" s="4"/>
      <c r="C7" s="2"/>
      <c r="D7" s="2"/>
      <c r="E7" s="1"/>
      <c r="F7" s="1"/>
      <c r="G7" s="1"/>
      <c r="H7" s="1"/>
    </row>
    <row r="8" spans="1:8" ht="13.5" customHeight="1">
      <c r="A8" s="1">
        <v>6</v>
      </c>
      <c r="B8" s="4"/>
      <c r="C8" s="2"/>
      <c r="D8" s="2"/>
      <c r="E8" s="1"/>
      <c r="F8" s="1"/>
      <c r="G8" s="1"/>
      <c r="H8" s="1"/>
    </row>
    <row r="9" spans="1:8" ht="13.5" customHeight="1">
      <c r="A9" s="1">
        <v>7</v>
      </c>
      <c r="B9" s="4"/>
      <c r="C9" s="2"/>
      <c r="D9" s="2"/>
      <c r="E9" s="1"/>
      <c r="F9" s="1"/>
      <c r="G9" s="1"/>
      <c r="H9" s="1"/>
    </row>
    <row r="10" spans="1:8" ht="13.5" customHeight="1">
      <c r="A10" s="1">
        <v>8</v>
      </c>
      <c r="B10" s="4"/>
      <c r="C10" s="2"/>
      <c r="D10" s="2"/>
      <c r="E10" s="1"/>
      <c r="F10" s="1"/>
      <c r="G10" s="1"/>
      <c r="H10" s="1"/>
    </row>
    <row r="11" spans="1:8" ht="13.5" customHeight="1">
      <c r="A11" s="1">
        <v>9</v>
      </c>
      <c r="B11" s="4"/>
      <c r="C11" s="2"/>
      <c r="D11" s="2"/>
      <c r="E11" s="1"/>
      <c r="F11" s="1"/>
      <c r="G11" s="1"/>
      <c r="H11" s="1"/>
    </row>
    <row r="12" spans="1:8" ht="13.5" customHeight="1">
      <c r="A12" s="1">
        <v>10</v>
      </c>
      <c r="B12" s="4"/>
      <c r="C12" s="2"/>
      <c r="D12" s="2"/>
      <c r="E12" s="1"/>
      <c r="F12" s="1"/>
      <c r="G12" s="1"/>
      <c r="H12" s="1"/>
    </row>
    <row r="13" spans="1:8" ht="13.5" customHeight="1">
      <c r="A13" s="1">
        <v>11</v>
      </c>
      <c r="B13" s="4"/>
      <c r="C13" s="2"/>
      <c r="D13" s="2"/>
      <c r="E13" s="1"/>
      <c r="F13" s="1"/>
      <c r="G13" s="1"/>
      <c r="H13" s="1"/>
    </row>
    <row r="14" spans="1:8" ht="13.5" customHeight="1">
      <c r="A14" s="1">
        <v>12</v>
      </c>
      <c r="B14" s="4"/>
      <c r="C14" s="2"/>
      <c r="D14" s="2"/>
      <c r="E14" s="1"/>
      <c r="F14" s="1"/>
      <c r="G14" s="1"/>
      <c r="H14" s="1"/>
    </row>
    <row r="15" spans="1:8" ht="13.5" customHeight="1">
      <c r="A15" s="1">
        <v>13</v>
      </c>
      <c r="B15" s="4"/>
      <c r="C15" s="2"/>
      <c r="D15" s="2"/>
      <c r="E15" s="1"/>
      <c r="F15" s="1"/>
      <c r="G15" s="1"/>
      <c r="H15" s="1"/>
    </row>
    <row r="16" spans="1:8" ht="13.5" customHeight="1">
      <c r="A16" s="1">
        <v>14</v>
      </c>
      <c r="B16" s="4"/>
      <c r="C16" s="2"/>
      <c r="D16" s="2"/>
      <c r="E16" s="1"/>
      <c r="F16" s="1"/>
      <c r="G16" s="1"/>
      <c r="H16" s="1"/>
    </row>
    <row r="17" spans="1:8">
      <c r="A17" s="1">
        <v>15</v>
      </c>
      <c r="B17" s="4"/>
      <c r="C17" s="1"/>
      <c r="D17" s="1"/>
      <c r="E17" s="1"/>
      <c r="F17" s="1"/>
      <c r="G17" s="1"/>
      <c r="H17" s="1"/>
    </row>
    <row r="18" spans="1:8">
      <c r="A18" s="1">
        <v>16</v>
      </c>
      <c r="B18" s="4"/>
      <c r="C18" s="1"/>
      <c r="D18" s="1"/>
      <c r="E18" s="1"/>
      <c r="F18" s="1"/>
      <c r="G18" s="1"/>
      <c r="H18" s="1"/>
    </row>
    <row r="19" spans="1:8">
      <c r="A19" s="1">
        <v>17</v>
      </c>
      <c r="B19" s="4"/>
      <c r="C19" s="1"/>
      <c r="D19" s="1"/>
      <c r="E19" s="1"/>
      <c r="F19" s="1"/>
      <c r="G19" s="1"/>
      <c r="H19" s="1"/>
    </row>
    <row r="20" spans="1:8">
      <c r="A20" s="1">
        <v>18</v>
      </c>
      <c r="B20" s="4"/>
      <c r="C20" s="1"/>
      <c r="D20" s="1"/>
      <c r="E20" s="1"/>
      <c r="F20" s="1"/>
      <c r="G20" s="1"/>
      <c r="H20" s="1"/>
    </row>
    <row r="21" spans="1:8">
      <c r="A21" s="1">
        <v>19</v>
      </c>
      <c r="B21" s="4"/>
      <c r="C21" s="1"/>
      <c r="D21" s="1"/>
      <c r="E21" s="1"/>
      <c r="F21" s="1"/>
      <c r="G21" s="1"/>
      <c r="H21" s="1"/>
    </row>
    <row r="22" spans="1:8">
      <c r="A22" s="1">
        <v>20</v>
      </c>
      <c r="B22" s="4"/>
      <c r="C22" s="1"/>
      <c r="D22" s="1"/>
      <c r="E22" s="1"/>
      <c r="F22" s="1"/>
      <c r="G22" s="1"/>
      <c r="H22" s="1"/>
    </row>
    <row r="23" spans="1:8">
      <c r="A23" s="1">
        <v>21</v>
      </c>
      <c r="B23" s="4"/>
      <c r="C23" s="1"/>
      <c r="D23" s="1"/>
      <c r="E23" s="1"/>
      <c r="F23" s="1"/>
      <c r="G23" s="1"/>
      <c r="H23" s="1"/>
    </row>
    <row r="24" spans="1:8">
      <c r="A24" s="1">
        <v>22</v>
      </c>
      <c r="B24" s="4"/>
      <c r="C24" s="1"/>
      <c r="D24" s="1"/>
      <c r="E24" s="1"/>
      <c r="F24" s="1"/>
      <c r="G24" s="1"/>
      <c r="H24" s="1"/>
    </row>
    <row r="25" spans="1:8">
      <c r="A25" s="1">
        <v>23</v>
      </c>
      <c r="B25" s="4"/>
      <c r="C25" s="1"/>
      <c r="D25" s="1"/>
      <c r="E25" s="1"/>
      <c r="F25" s="1"/>
      <c r="G25" s="1"/>
      <c r="H25" s="1"/>
    </row>
    <row r="26" spans="1:8">
      <c r="A26" s="1">
        <v>24</v>
      </c>
      <c r="B26" s="4"/>
      <c r="C26" s="1"/>
      <c r="D26" s="1"/>
      <c r="E26" s="1"/>
      <c r="F26" s="1"/>
      <c r="G26" s="1"/>
      <c r="H26" s="1"/>
    </row>
    <row r="27" spans="1:8">
      <c r="A27" s="1">
        <v>25</v>
      </c>
      <c r="B27" s="4"/>
      <c r="C27" s="1"/>
      <c r="D27" s="1"/>
      <c r="E27" s="1"/>
      <c r="F27" s="1"/>
      <c r="G27" s="1"/>
      <c r="H27" s="1"/>
    </row>
    <row r="28" spans="1:8">
      <c r="A28" s="1">
        <v>26</v>
      </c>
      <c r="B28" s="4"/>
      <c r="C28" s="1"/>
      <c r="D28" s="1"/>
      <c r="E28" s="1"/>
      <c r="F28" s="1"/>
      <c r="G28" s="1"/>
      <c r="H28" s="1"/>
    </row>
    <row r="29" spans="1:8">
      <c r="A29" s="1">
        <v>27</v>
      </c>
      <c r="B29" s="4"/>
      <c r="C29" s="1"/>
      <c r="D29" s="1"/>
      <c r="E29" s="1"/>
      <c r="F29" s="1"/>
      <c r="G29" s="1"/>
      <c r="H29" s="1"/>
    </row>
    <row r="30" spans="1:8">
      <c r="A30" s="1">
        <v>28</v>
      </c>
      <c r="B30" s="4"/>
      <c r="C30" s="1"/>
      <c r="D30" s="1"/>
      <c r="E30" s="1"/>
      <c r="F30" s="1"/>
      <c r="G30" s="1"/>
      <c r="H30" s="1"/>
    </row>
    <row r="31" spans="1:8">
      <c r="A31" s="1">
        <v>29</v>
      </c>
      <c r="B31" s="4"/>
      <c r="C31" s="1"/>
      <c r="D31" s="1"/>
      <c r="E31" s="1"/>
      <c r="F31" s="1"/>
      <c r="G31" s="1"/>
      <c r="H31" s="1"/>
    </row>
    <row r="32" spans="1:8">
      <c r="A32" s="1">
        <v>30</v>
      </c>
      <c r="B32" s="4"/>
      <c r="C32" s="1"/>
      <c r="D32" s="1"/>
      <c r="E32" s="1"/>
      <c r="F32" s="1"/>
      <c r="G32" s="1"/>
      <c r="H32" s="1"/>
    </row>
    <row r="33" spans="1:8">
      <c r="A33" s="1">
        <v>31</v>
      </c>
      <c r="B33" s="4"/>
      <c r="C33" s="1"/>
      <c r="D33" s="1"/>
      <c r="E33" s="1"/>
      <c r="F33" s="1"/>
      <c r="G33" s="1"/>
      <c r="H33" s="1"/>
    </row>
    <row r="34" spans="1:8">
      <c r="A34" s="1">
        <v>32</v>
      </c>
      <c r="B34" s="4"/>
      <c r="C34" s="1"/>
      <c r="D34" s="1"/>
      <c r="E34" s="1"/>
      <c r="F34" s="1"/>
      <c r="G34" s="1"/>
      <c r="H34" s="1"/>
    </row>
    <row r="35" spans="1:8">
      <c r="A35" s="1">
        <v>33</v>
      </c>
      <c r="B35" s="4"/>
      <c r="C35" s="1"/>
      <c r="D35" s="1"/>
      <c r="E35" s="1"/>
      <c r="F35" s="1"/>
      <c r="G35" s="1"/>
      <c r="H35" s="1"/>
    </row>
    <row r="36" spans="1:8">
      <c r="A36" s="1">
        <v>34</v>
      </c>
      <c r="B36" s="4"/>
      <c r="C36" s="1"/>
      <c r="D36" s="1"/>
      <c r="E36" s="1"/>
      <c r="F36" s="1"/>
      <c r="G36" s="1"/>
      <c r="H36" s="1"/>
    </row>
    <row r="37" spans="1:8">
      <c r="A37" s="1">
        <v>35</v>
      </c>
      <c r="B37" s="4"/>
      <c r="C37" s="1"/>
      <c r="D37" s="1"/>
      <c r="E37" s="1"/>
      <c r="F37" s="1"/>
      <c r="G37" s="1"/>
      <c r="H37" s="1"/>
    </row>
    <row r="38" spans="1:8">
      <c r="A38" s="1">
        <v>36</v>
      </c>
      <c r="B38" s="4"/>
      <c r="C38" s="1"/>
      <c r="D38" s="1"/>
      <c r="E38" s="1"/>
      <c r="F38" s="1"/>
      <c r="G38" s="1"/>
      <c r="H38" s="1"/>
    </row>
    <row r="39" spans="1:8">
      <c r="A39" s="1">
        <v>37</v>
      </c>
      <c r="B39" s="4"/>
      <c r="C39" s="1"/>
      <c r="D39" s="1"/>
      <c r="E39" s="1"/>
      <c r="F39" s="1"/>
      <c r="G39" s="1"/>
      <c r="H39" s="1"/>
    </row>
    <row r="40" spans="1:8">
      <c r="A40" s="1">
        <v>38</v>
      </c>
      <c r="B40" s="4"/>
      <c r="C40" s="1"/>
      <c r="D40" s="1"/>
      <c r="E40" s="1"/>
      <c r="F40" s="1"/>
      <c r="G40" s="1"/>
      <c r="H40" s="1"/>
    </row>
    <row r="41" spans="1:8">
      <c r="A41" s="1">
        <v>39</v>
      </c>
      <c r="B41" s="4"/>
      <c r="C41" s="1"/>
      <c r="D41" s="1"/>
      <c r="E41" s="1"/>
      <c r="F41" s="1"/>
      <c r="G41" s="1"/>
      <c r="H41" s="1"/>
    </row>
    <row r="42" spans="1:8">
      <c r="A42" s="1">
        <v>40</v>
      </c>
      <c r="B42" s="4"/>
      <c r="C42" s="1"/>
      <c r="D42" s="1"/>
      <c r="E42" s="1"/>
      <c r="F42" s="1"/>
      <c r="G42" s="1"/>
      <c r="H42" s="1"/>
    </row>
    <row r="43" spans="1:8">
      <c r="A43" s="1">
        <v>41</v>
      </c>
      <c r="B43" s="4"/>
      <c r="C43" s="1"/>
      <c r="D43" s="1"/>
      <c r="E43" s="1"/>
      <c r="F43" s="1"/>
      <c r="G43" s="1"/>
      <c r="H43" s="1"/>
    </row>
    <row r="44" spans="1:8">
      <c r="A44" s="1">
        <v>42</v>
      </c>
      <c r="B44" s="4"/>
      <c r="C44" s="1"/>
      <c r="D44" s="1"/>
      <c r="E44" s="1"/>
      <c r="F44" s="1"/>
      <c r="G44" s="1"/>
      <c r="H44" s="1"/>
    </row>
    <row r="45" spans="1:8">
      <c r="A45" s="1">
        <v>43</v>
      </c>
      <c r="B45" s="4"/>
      <c r="C45" s="1"/>
      <c r="D45" s="1"/>
      <c r="E45" s="1"/>
      <c r="F45" s="1"/>
      <c r="G45" s="1"/>
      <c r="H45" s="1"/>
    </row>
    <row r="46" spans="1:8">
      <c r="A46" s="1">
        <v>44</v>
      </c>
      <c r="B46" s="4"/>
      <c r="C46" s="1"/>
      <c r="D46" s="1"/>
      <c r="E46" s="1"/>
      <c r="F46" s="1"/>
      <c r="G46" s="1"/>
      <c r="H46" s="1"/>
    </row>
    <row r="47" spans="1:8">
      <c r="A47" s="1">
        <v>45</v>
      </c>
      <c r="B47" s="4"/>
      <c r="C47" s="1"/>
      <c r="D47" s="1"/>
      <c r="E47" s="1"/>
      <c r="F47" s="1"/>
      <c r="G47" s="1"/>
      <c r="H47" s="1"/>
    </row>
    <row r="48" spans="1:8">
      <c r="A48" s="1">
        <v>46</v>
      </c>
      <c r="B48" s="4"/>
      <c r="C48" s="1"/>
      <c r="D48" s="1"/>
      <c r="E48" s="1"/>
      <c r="F48" s="1"/>
      <c r="G48" s="1"/>
      <c r="H48" s="1"/>
    </row>
    <row r="49" spans="1:8">
      <c r="A49" s="1">
        <v>47</v>
      </c>
      <c r="B49" s="4"/>
      <c r="C49" s="1"/>
      <c r="D49" s="1"/>
      <c r="E49" s="1"/>
      <c r="F49" s="1"/>
      <c r="G49" s="1"/>
      <c r="H49" s="1"/>
    </row>
    <row r="50" spans="1:8">
      <c r="A50" s="1">
        <v>48</v>
      </c>
      <c r="B50" s="4"/>
      <c r="C50" s="1"/>
      <c r="D50" s="1"/>
      <c r="E50" s="1"/>
      <c r="F50" s="1"/>
      <c r="G50" s="1"/>
      <c r="H50" s="1"/>
    </row>
    <row r="51" spans="1:8">
      <c r="A51" s="1">
        <v>49</v>
      </c>
      <c r="B51" s="4"/>
      <c r="C51" s="1"/>
      <c r="D51" s="1"/>
      <c r="E51" s="1"/>
      <c r="F51" s="1"/>
      <c r="G51" s="1"/>
      <c r="H51" s="1"/>
    </row>
    <row r="52" spans="1:8">
      <c r="A52" s="1">
        <v>50</v>
      </c>
      <c r="B52" s="4"/>
      <c r="C52" s="1"/>
      <c r="D52" s="1"/>
      <c r="E52" s="1"/>
      <c r="F52" s="1"/>
      <c r="G52" s="1"/>
      <c r="H52" s="1"/>
    </row>
    <row r="53" spans="1:8">
      <c r="A53" s="1">
        <v>51</v>
      </c>
      <c r="B53" s="4"/>
      <c r="C53" s="1"/>
      <c r="D53" s="1"/>
      <c r="E53" s="1"/>
      <c r="F53" s="1"/>
      <c r="G53" s="1"/>
      <c r="H53" s="1"/>
    </row>
    <row r="54" spans="1:8">
      <c r="A54" s="1">
        <v>52</v>
      </c>
      <c r="B54" s="4"/>
      <c r="C54" s="1"/>
      <c r="D54" s="1"/>
      <c r="E54" s="1"/>
      <c r="F54" s="1"/>
      <c r="G54" s="1"/>
      <c r="H54" s="1"/>
    </row>
    <row r="55" spans="1:8">
      <c r="A55" s="1">
        <v>53</v>
      </c>
      <c r="B55" s="4"/>
      <c r="C55" s="1"/>
      <c r="D55" s="1"/>
      <c r="E55" s="1"/>
      <c r="F55" s="1"/>
      <c r="G55" s="1"/>
      <c r="H55" s="1"/>
    </row>
    <row r="56" spans="1:8">
      <c r="A56" s="1">
        <v>54</v>
      </c>
      <c r="B56" s="4"/>
      <c r="C56" s="1"/>
      <c r="D56" s="1"/>
      <c r="E56" s="1"/>
      <c r="F56" s="1"/>
      <c r="G56" s="1"/>
      <c r="H56" s="1"/>
    </row>
    <row r="57" spans="1:8">
      <c r="A57" s="1">
        <v>55</v>
      </c>
      <c r="B57" s="4"/>
      <c r="C57" s="1"/>
      <c r="D57" s="1"/>
      <c r="E57" s="1"/>
      <c r="F57" s="1"/>
      <c r="G57" s="1"/>
      <c r="H57" s="1"/>
    </row>
    <row r="58" spans="1:8">
      <c r="A58" s="1">
        <v>56</v>
      </c>
      <c r="B58" s="4"/>
      <c r="C58" s="1"/>
      <c r="D58" s="1"/>
      <c r="E58" s="1"/>
      <c r="F58" s="1"/>
      <c r="G58" s="1"/>
      <c r="H58" s="1"/>
    </row>
    <row r="59" spans="1:8">
      <c r="A59" s="1">
        <v>57</v>
      </c>
      <c r="B59" s="4"/>
      <c r="C59" s="1"/>
      <c r="D59" s="1"/>
      <c r="E59" s="1"/>
      <c r="F59" s="1"/>
      <c r="G59" s="1"/>
      <c r="H59" s="1"/>
    </row>
    <row r="60" spans="1:8">
      <c r="A60" s="1">
        <v>58</v>
      </c>
      <c r="B60" s="4"/>
      <c r="C60" s="1"/>
      <c r="D60" s="1"/>
      <c r="E60" s="1"/>
      <c r="F60" s="1"/>
      <c r="G60" s="1"/>
      <c r="H60" s="1"/>
    </row>
    <row r="61" spans="1:8">
      <c r="A61" s="1">
        <v>59</v>
      </c>
      <c r="B61" s="4"/>
      <c r="C61" s="1"/>
      <c r="D61" s="1"/>
      <c r="E61" s="1"/>
      <c r="F61" s="1"/>
      <c r="G61" s="1"/>
      <c r="H61" s="1"/>
    </row>
    <row r="62" spans="1:8">
      <c r="A62" s="1">
        <v>60</v>
      </c>
      <c r="B62" s="4"/>
      <c r="C62" s="1"/>
      <c r="D62" s="1"/>
      <c r="E62" s="1"/>
      <c r="F62" s="1"/>
      <c r="G62" s="1"/>
      <c r="H62" s="1"/>
    </row>
    <row r="63" spans="1:8">
      <c r="A63" s="1">
        <v>61</v>
      </c>
      <c r="B63" s="4"/>
      <c r="C63" s="1"/>
      <c r="D63" s="1"/>
      <c r="E63" s="1"/>
      <c r="F63" s="1"/>
      <c r="G63" s="1"/>
      <c r="H63" s="1"/>
    </row>
    <row r="64" spans="1:8">
      <c r="A64" s="1">
        <v>62</v>
      </c>
      <c r="B64" s="4"/>
      <c r="C64" s="1"/>
      <c r="D64" s="1"/>
      <c r="E64" s="1"/>
      <c r="F64" s="1"/>
      <c r="G64" s="1"/>
      <c r="H64" s="1"/>
    </row>
    <row r="65" spans="1:8">
      <c r="A65" s="1">
        <v>63</v>
      </c>
      <c r="B65" s="4"/>
      <c r="C65" s="1"/>
      <c r="D65" s="1"/>
      <c r="E65" s="1"/>
      <c r="F65" s="1"/>
      <c r="G65" s="1"/>
      <c r="H65" s="1"/>
    </row>
    <row r="66" spans="1:8">
      <c r="A66" s="1">
        <v>64</v>
      </c>
      <c r="B66" s="4"/>
      <c r="C66" s="1"/>
      <c r="D66" s="1"/>
      <c r="E66" s="1"/>
      <c r="F66" s="1"/>
      <c r="G66" s="1"/>
      <c r="H66" s="1"/>
    </row>
    <row r="67" spans="1:8">
      <c r="A67" s="1">
        <v>65</v>
      </c>
      <c r="B67" s="4"/>
      <c r="C67" s="1"/>
      <c r="D67" s="1"/>
      <c r="E67" s="1"/>
      <c r="F67" s="1"/>
      <c r="G67" s="1"/>
      <c r="H67" s="1"/>
    </row>
    <row r="68" spans="1:8">
      <c r="A68" s="1">
        <v>66</v>
      </c>
      <c r="B68" s="4"/>
      <c r="C68" s="1"/>
      <c r="D68" s="1"/>
      <c r="E68" s="1"/>
      <c r="F68" s="1"/>
      <c r="G68" s="1"/>
      <c r="H68" s="1"/>
    </row>
    <row r="69" spans="1:8">
      <c r="A69" s="1">
        <v>67</v>
      </c>
      <c r="B69" s="4"/>
      <c r="C69" s="1"/>
      <c r="D69" s="1"/>
      <c r="E69" s="1"/>
      <c r="F69" s="1"/>
      <c r="G69" s="1"/>
      <c r="H69" s="1"/>
    </row>
    <row r="70" spans="1:8">
      <c r="A70" s="1">
        <v>68</v>
      </c>
      <c r="B70" s="4"/>
      <c r="C70" s="1"/>
      <c r="D70" s="1"/>
      <c r="E70" s="1"/>
      <c r="F70" s="1"/>
      <c r="G70" s="1"/>
      <c r="H70" s="1"/>
    </row>
    <row r="71" spans="1:8">
      <c r="A71" s="1">
        <v>69</v>
      </c>
      <c r="B71" s="4"/>
      <c r="C71" s="1"/>
      <c r="D71" s="1"/>
      <c r="E71" s="1"/>
      <c r="F71" s="1"/>
      <c r="G71" s="1"/>
      <c r="H71" s="1"/>
    </row>
    <row r="72" spans="1:8">
      <c r="A72" s="1">
        <v>70</v>
      </c>
      <c r="B72" s="4"/>
      <c r="C72" s="1"/>
      <c r="D72" s="1"/>
      <c r="E72" s="1"/>
      <c r="F72" s="1"/>
      <c r="G72" s="1"/>
      <c r="H72" s="1"/>
    </row>
    <row r="73" spans="1:8">
      <c r="A73" s="1">
        <v>71</v>
      </c>
      <c r="B73" s="4"/>
      <c r="C73" s="8"/>
      <c r="D73" s="1"/>
      <c r="E73" s="1"/>
      <c r="F73" s="1"/>
      <c r="G73" s="1"/>
      <c r="H73" s="1"/>
    </row>
    <row r="74" spans="1:8">
      <c r="A74" s="1">
        <v>72</v>
      </c>
      <c r="B74" s="4"/>
      <c r="C74" s="1"/>
      <c r="D74" s="1"/>
      <c r="E74" s="1"/>
      <c r="F74" s="1"/>
      <c r="G74" s="1"/>
      <c r="H74" s="1"/>
    </row>
    <row r="75" spans="1:8">
      <c r="A75" s="1">
        <v>73</v>
      </c>
      <c r="B75" s="4"/>
      <c r="C75" s="1"/>
      <c r="D75" s="1"/>
      <c r="E75" s="1"/>
      <c r="F75" s="1"/>
      <c r="G75" s="1"/>
      <c r="H75" s="1"/>
    </row>
    <row r="76" spans="1:8">
      <c r="A76" s="1">
        <v>74</v>
      </c>
      <c r="B76" s="4"/>
      <c r="C76" s="1"/>
      <c r="D76" s="1"/>
      <c r="E76" s="1"/>
      <c r="F76" s="1"/>
      <c r="G76" s="1"/>
      <c r="H76" s="1"/>
    </row>
    <row r="77" spans="1:8">
      <c r="A77" s="1">
        <v>75</v>
      </c>
      <c r="B77" s="4"/>
      <c r="C77" s="1"/>
      <c r="D77" s="1"/>
      <c r="E77" s="1"/>
      <c r="F77" s="1"/>
      <c r="G77" s="1"/>
      <c r="H77" s="1"/>
    </row>
    <row r="78" spans="1:8">
      <c r="A78" s="1">
        <v>76</v>
      </c>
      <c r="B78" s="4"/>
      <c r="C78" s="1"/>
      <c r="D78" s="1"/>
      <c r="E78" s="1"/>
      <c r="F78" s="1"/>
      <c r="G78" s="1"/>
      <c r="H78" s="1"/>
    </row>
    <row r="79" spans="1:8">
      <c r="A79" s="1">
        <v>77</v>
      </c>
      <c r="B79" s="4"/>
      <c r="C79" s="1"/>
      <c r="D79" s="1"/>
      <c r="E79" s="1"/>
      <c r="F79" s="1"/>
      <c r="G79" s="1"/>
      <c r="H79" s="1"/>
    </row>
    <row r="80" spans="1:8">
      <c r="A80" s="1">
        <v>78</v>
      </c>
      <c r="B80" s="4"/>
      <c r="C80" s="1"/>
      <c r="D80" s="1"/>
      <c r="E80" s="1"/>
      <c r="F80" s="1"/>
      <c r="G80" s="1"/>
      <c r="H80" s="1"/>
    </row>
    <row r="81" spans="1:8">
      <c r="A81" s="1">
        <v>79</v>
      </c>
      <c r="B81" s="4"/>
      <c r="C81" s="1"/>
      <c r="D81" s="1"/>
      <c r="E81" s="1"/>
      <c r="F81" s="1"/>
      <c r="G81" s="1"/>
      <c r="H81" s="1"/>
    </row>
    <row r="82" spans="1:8">
      <c r="A82" s="1">
        <v>80</v>
      </c>
      <c r="B82" s="4"/>
      <c r="C82" s="1"/>
      <c r="D82" s="1"/>
      <c r="E82" s="1"/>
      <c r="F82" s="1"/>
      <c r="G82" s="1"/>
      <c r="H82" s="1"/>
    </row>
    <row r="83" spans="1:8">
      <c r="A83" s="1">
        <v>81</v>
      </c>
      <c r="B83" s="4"/>
      <c r="C83" s="1"/>
      <c r="D83" s="1"/>
      <c r="E83" s="1"/>
      <c r="F83" s="1"/>
      <c r="G83" s="1"/>
      <c r="H83" s="1"/>
    </row>
    <row r="84" spans="1:8">
      <c r="A84" s="1">
        <v>82</v>
      </c>
      <c r="B84" s="4"/>
      <c r="C84" s="1"/>
      <c r="D84" s="1"/>
      <c r="E84" s="1"/>
      <c r="F84" s="1"/>
      <c r="G84" s="1"/>
      <c r="H84" s="1"/>
    </row>
    <row r="85" spans="1:8">
      <c r="A85" s="1">
        <v>83</v>
      </c>
      <c r="B85" s="4"/>
      <c r="C85" s="1"/>
      <c r="D85" s="1"/>
      <c r="E85" s="1"/>
      <c r="F85" s="1"/>
      <c r="G85" s="1"/>
      <c r="H85" s="1"/>
    </row>
    <row r="86" spans="1:8">
      <c r="A86" s="1">
        <v>84</v>
      </c>
      <c r="B86" s="4"/>
      <c r="C86" s="1"/>
      <c r="D86" s="1"/>
      <c r="E86" s="1"/>
      <c r="F86" s="1"/>
      <c r="G86" s="1"/>
      <c r="H86" s="1"/>
    </row>
    <row r="87" spans="1:8">
      <c r="A87" s="1">
        <v>85</v>
      </c>
      <c r="B87" s="4"/>
      <c r="C87" s="1"/>
      <c r="D87" s="1"/>
      <c r="E87" s="1"/>
      <c r="F87" s="1"/>
      <c r="G87" s="1"/>
      <c r="H87" s="1"/>
    </row>
    <row r="88" spans="1:8">
      <c r="A88" s="1">
        <v>86</v>
      </c>
      <c r="B88" s="4"/>
      <c r="C88" s="1"/>
      <c r="D88" s="1"/>
      <c r="E88" s="1"/>
      <c r="F88" s="1"/>
      <c r="G88" s="1"/>
      <c r="H88" s="1"/>
    </row>
    <row r="89" spans="1:8">
      <c r="A89" s="1">
        <v>87</v>
      </c>
      <c r="B89" s="4"/>
      <c r="C89" s="1"/>
      <c r="D89" s="1"/>
      <c r="E89" s="1"/>
      <c r="F89" s="1"/>
      <c r="G89" s="1"/>
      <c r="H89" s="1"/>
    </row>
    <row r="90" spans="1:8">
      <c r="A90" s="1">
        <v>88</v>
      </c>
      <c r="B90" s="4"/>
      <c r="C90" s="1"/>
      <c r="D90" s="1"/>
      <c r="E90" s="1"/>
      <c r="F90" s="1"/>
      <c r="G90" s="1"/>
      <c r="H90" s="1"/>
    </row>
    <row r="91" spans="1:8">
      <c r="A91" s="1">
        <v>89</v>
      </c>
      <c r="B91" s="4"/>
      <c r="C91" s="1"/>
      <c r="D91" s="1"/>
      <c r="E91" s="1"/>
      <c r="F91" s="1"/>
      <c r="G91" s="1"/>
      <c r="H91" s="1"/>
    </row>
    <row r="92" spans="1:8">
      <c r="A92" s="1">
        <v>90</v>
      </c>
      <c r="B92" s="4"/>
      <c r="C92" s="1"/>
      <c r="D92" s="1"/>
      <c r="E92" s="1"/>
      <c r="F92" s="1"/>
      <c r="G92" s="1"/>
      <c r="H92" s="1"/>
    </row>
    <row r="93" spans="1:8">
      <c r="A93" s="1">
        <v>91</v>
      </c>
      <c r="B93" s="4"/>
      <c r="C93" s="1"/>
      <c r="D93" s="1"/>
      <c r="E93" s="1"/>
      <c r="F93" s="1"/>
      <c r="G93" s="1"/>
      <c r="H93" s="1"/>
    </row>
    <row r="94" spans="1:8">
      <c r="A94" s="1">
        <v>92</v>
      </c>
      <c r="B94" s="4"/>
      <c r="C94" s="1"/>
      <c r="D94" s="1"/>
      <c r="E94" s="1"/>
      <c r="F94" s="1"/>
      <c r="G94" s="1"/>
      <c r="H94" s="1"/>
    </row>
    <row r="95" spans="1:8">
      <c r="A95" s="1">
        <v>93</v>
      </c>
      <c r="B95" s="4"/>
      <c r="C95" s="1"/>
      <c r="D95" s="1"/>
      <c r="E95" s="1"/>
      <c r="F95" s="1"/>
      <c r="G95" s="1"/>
      <c r="H95" s="1"/>
    </row>
    <row r="96" spans="1:8">
      <c r="A96" s="1">
        <v>94</v>
      </c>
      <c r="B96" s="4"/>
      <c r="C96" s="1"/>
      <c r="D96" s="1"/>
      <c r="E96" s="1"/>
      <c r="F96" s="1"/>
      <c r="G96" s="1"/>
      <c r="H96" s="1"/>
    </row>
    <row r="97" spans="1:8">
      <c r="A97" s="1">
        <v>95</v>
      </c>
      <c r="B97" s="4"/>
      <c r="C97" s="1"/>
      <c r="D97" s="1"/>
      <c r="E97" s="1"/>
      <c r="F97" s="1"/>
      <c r="G97" s="1"/>
      <c r="H97" s="1"/>
    </row>
    <row r="98" spans="1:8">
      <c r="A98" s="1">
        <v>96</v>
      </c>
      <c r="B98" s="4"/>
      <c r="C98" s="1"/>
      <c r="D98" s="1"/>
      <c r="E98" s="1"/>
      <c r="F98" s="1"/>
      <c r="G98" s="1"/>
      <c r="H98" s="1"/>
    </row>
    <row r="99" spans="1:8">
      <c r="A99" s="1">
        <v>97</v>
      </c>
      <c r="B99" s="4"/>
      <c r="C99" s="1"/>
      <c r="D99" s="1"/>
      <c r="E99" s="1"/>
      <c r="F99" s="1"/>
      <c r="G99" s="1"/>
      <c r="H99" s="1"/>
    </row>
    <row r="100" spans="1:8">
      <c r="A100" s="1">
        <v>98</v>
      </c>
      <c r="B100" s="4"/>
      <c r="C100" s="1"/>
      <c r="D100" s="1"/>
      <c r="E100" s="1"/>
      <c r="F100" s="1"/>
      <c r="G100" s="1"/>
      <c r="H100" s="1"/>
    </row>
    <row r="101" spans="1:8">
      <c r="A101" s="1">
        <v>99</v>
      </c>
      <c r="B101" s="4"/>
      <c r="C101" s="1"/>
      <c r="D101" s="1"/>
      <c r="E101" s="1"/>
      <c r="F101" s="1"/>
      <c r="G101" s="1"/>
      <c r="H101" s="1"/>
    </row>
    <row r="102" spans="1:8">
      <c r="A102" s="1">
        <v>100</v>
      </c>
      <c r="B102" s="4"/>
      <c r="C102" s="1"/>
      <c r="D102" s="1"/>
      <c r="E102" s="1"/>
      <c r="F102" s="1"/>
      <c r="G102" s="1"/>
      <c r="H102" s="1"/>
    </row>
    <row r="103" spans="1:8">
      <c r="A103" s="1">
        <v>101</v>
      </c>
      <c r="B103" s="4"/>
      <c r="C103" s="1"/>
      <c r="D103" s="1"/>
      <c r="E103" s="1"/>
      <c r="F103" s="1"/>
      <c r="G103" s="1"/>
      <c r="H103" s="1"/>
    </row>
    <row r="104" spans="1:8">
      <c r="A104" s="1">
        <v>102</v>
      </c>
      <c r="B104" s="4"/>
      <c r="C104" s="1"/>
      <c r="D104" s="1"/>
      <c r="E104" s="1"/>
      <c r="F104" s="1"/>
      <c r="G104" s="1"/>
      <c r="H104" s="1"/>
    </row>
    <row r="105" spans="1:8">
      <c r="A105" s="1">
        <v>103</v>
      </c>
      <c r="B105" s="4"/>
      <c r="C105" s="1"/>
      <c r="D105" s="1"/>
      <c r="E105" s="1"/>
      <c r="F105" s="1"/>
      <c r="G105" s="1"/>
      <c r="H105" s="1"/>
    </row>
    <row r="106" spans="1:8">
      <c r="A106" s="1">
        <v>104</v>
      </c>
      <c r="B106" s="4"/>
      <c r="C106" s="1"/>
      <c r="D106" s="1"/>
      <c r="E106" s="1"/>
      <c r="F106" s="1"/>
      <c r="G106" s="1"/>
      <c r="H106" s="1"/>
    </row>
    <row r="107" spans="1:8">
      <c r="A107" s="1">
        <v>105</v>
      </c>
      <c r="B107" s="4"/>
      <c r="C107" s="1"/>
      <c r="D107" s="1"/>
      <c r="E107" s="1"/>
      <c r="F107" s="1"/>
      <c r="G107" s="1"/>
      <c r="H107" s="1"/>
    </row>
    <row r="108" spans="1:8">
      <c r="A108" s="1">
        <v>106</v>
      </c>
      <c r="B108" s="4"/>
      <c r="C108" s="1"/>
      <c r="D108" s="1"/>
      <c r="E108" s="1"/>
      <c r="F108" s="1"/>
      <c r="G108" s="1"/>
      <c r="H108" s="1"/>
    </row>
    <row r="109" spans="1:8">
      <c r="A109" s="1">
        <v>107</v>
      </c>
      <c r="B109" s="4"/>
      <c r="C109" s="1"/>
      <c r="D109" s="1"/>
      <c r="E109" s="1"/>
      <c r="F109" s="1"/>
      <c r="G109" s="1"/>
      <c r="H109" s="1"/>
    </row>
    <row r="110" spans="1:8">
      <c r="A110" s="1">
        <v>108</v>
      </c>
      <c r="B110" s="4"/>
      <c r="C110" s="1"/>
      <c r="D110" s="1"/>
      <c r="E110" s="1"/>
      <c r="F110" s="1"/>
      <c r="G110" s="1"/>
      <c r="H110" s="1"/>
    </row>
    <row r="111" spans="1:8">
      <c r="A111" s="1">
        <v>109</v>
      </c>
      <c r="B111" s="4"/>
      <c r="C111" s="1"/>
      <c r="D111" s="1"/>
      <c r="E111" s="1"/>
      <c r="F111" s="1"/>
      <c r="G111" s="1"/>
      <c r="H111" s="1"/>
    </row>
    <row r="112" spans="1:8">
      <c r="A112" s="1">
        <v>110</v>
      </c>
      <c r="B112" s="4"/>
      <c r="C112" s="1"/>
      <c r="D112" s="1"/>
      <c r="E112" s="1"/>
      <c r="F112" s="1"/>
      <c r="G112" s="1"/>
      <c r="H112" s="1"/>
    </row>
    <row r="113" spans="1:8">
      <c r="A113" s="1">
        <v>111</v>
      </c>
      <c r="B113" s="4"/>
      <c r="C113" s="1"/>
      <c r="D113" s="1"/>
      <c r="E113" s="1"/>
      <c r="F113" s="1"/>
      <c r="G113" s="1"/>
      <c r="H113" s="1"/>
    </row>
    <row r="114" spans="1:8">
      <c r="A114" s="1">
        <v>112</v>
      </c>
      <c r="B114" s="4"/>
      <c r="C114" s="1"/>
      <c r="D114" s="1"/>
      <c r="E114" s="1"/>
      <c r="F114" s="1"/>
      <c r="G114" s="1"/>
      <c r="H114" s="1"/>
    </row>
    <row r="115" spans="1:8">
      <c r="A115" s="1">
        <v>113</v>
      </c>
      <c r="B115" s="4"/>
      <c r="C115" s="1"/>
      <c r="D115" s="1"/>
      <c r="E115" s="1"/>
      <c r="F115" s="1"/>
      <c r="G115" s="1"/>
      <c r="H115" s="1"/>
    </row>
    <row r="116" spans="1:8">
      <c r="A116" s="1">
        <v>114</v>
      </c>
      <c r="B116" s="4"/>
      <c r="C116" s="1"/>
      <c r="D116" s="1"/>
      <c r="E116" s="1"/>
      <c r="F116" s="1"/>
      <c r="G116" s="1"/>
      <c r="H116" s="1"/>
    </row>
    <row r="117" spans="1:8">
      <c r="A117" s="1">
        <v>115</v>
      </c>
      <c r="B117" s="4"/>
      <c r="C117" s="1"/>
      <c r="D117" s="1"/>
      <c r="E117" s="1"/>
      <c r="F117" s="1"/>
      <c r="G117" s="1"/>
      <c r="H117" s="1"/>
    </row>
    <row r="118" spans="1:8">
      <c r="A118" s="1">
        <v>116</v>
      </c>
      <c r="B118" s="4"/>
      <c r="C118" s="1"/>
      <c r="D118" s="1"/>
      <c r="E118" s="1"/>
      <c r="F118" s="1"/>
      <c r="G118" s="1"/>
      <c r="H118" s="1"/>
    </row>
    <row r="119" spans="1:8">
      <c r="A119" s="1">
        <v>117</v>
      </c>
      <c r="B119" s="4"/>
      <c r="C119" s="1"/>
      <c r="D119" s="1"/>
      <c r="E119" s="1"/>
      <c r="F119" s="1"/>
      <c r="G119" s="1"/>
      <c r="H119" s="1"/>
    </row>
    <row r="120" spans="1:8">
      <c r="A120" s="1">
        <v>118</v>
      </c>
      <c r="B120" s="4"/>
      <c r="C120" s="1"/>
      <c r="D120" s="1"/>
      <c r="E120" s="1"/>
      <c r="F120" s="1"/>
      <c r="G120" s="1"/>
      <c r="H120" s="1"/>
    </row>
    <row r="121" spans="1:8">
      <c r="A121" s="1">
        <v>119</v>
      </c>
      <c r="B121" s="4"/>
      <c r="C121" s="1"/>
      <c r="D121" s="1"/>
      <c r="E121" s="1"/>
      <c r="F121" s="1"/>
      <c r="G121" s="1"/>
      <c r="H121" s="1"/>
    </row>
    <row r="122" spans="1:8">
      <c r="A122" s="1">
        <v>120</v>
      </c>
      <c r="B122" s="4"/>
      <c r="C122" s="1"/>
      <c r="D122" s="1"/>
      <c r="E122" s="1"/>
      <c r="F122" s="1"/>
      <c r="G122" s="1"/>
      <c r="H122" s="1"/>
    </row>
    <row r="123" spans="1:8">
      <c r="A123" s="1">
        <v>121</v>
      </c>
      <c r="B123" s="4"/>
      <c r="C123" s="1"/>
      <c r="D123" s="1"/>
      <c r="E123" s="1"/>
      <c r="F123" s="1"/>
      <c r="G123" s="1"/>
      <c r="H123" s="1"/>
    </row>
    <row r="124" spans="1:8">
      <c r="A124" s="1">
        <v>122</v>
      </c>
      <c r="B124" s="4"/>
      <c r="C124" s="1"/>
      <c r="D124" s="1"/>
      <c r="E124" s="1"/>
      <c r="F124" s="1"/>
      <c r="G124" s="1"/>
      <c r="H124" s="1"/>
    </row>
    <row r="125" spans="1:8">
      <c r="A125" s="1">
        <v>123</v>
      </c>
      <c r="B125" s="4"/>
      <c r="C125" s="1"/>
      <c r="D125" s="1"/>
      <c r="E125" s="1"/>
      <c r="F125" s="1"/>
      <c r="G125" s="1"/>
      <c r="H125" s="1"/>
    </row>
    <row r="126" spans="1:8">
      <c r="A126" s="1">
        <v>124</v>
      </c>
      <c r="B126" s="4"/>
      <c r="C126" s="1"/>
      <c r="D126" s="1"/>
      <c r="E126" s="1"/>
      <c r="F126" s="1"/>
      <c r="G126" s="1"/>
      <c r="H126" s="1"/>
    </row>
    <row r="127" spans="1:8">
      <c r="A127" s="1">
        <v>125</v>
      </c>
      <c r="B127" s="4"/>
      <c r="C127" s="1"/>
      <c r="D127" s="1"/>
      <c r="E127" s="1"/>
      <c r="F127" s="1"/>
      <c r="G127" s="1"/>
      <c r="H127" s="1"/>
    </row>
    <row r="128" spans="1:8">
      <c r="A128" s="1">
        <v>126</v>
      </c>
      <c r="B128" s="4"/>
      <c r="C128" s="1"/>
      <c r="D128" s="1"/>
      <c r="E128" s="1"/>
      <c r="F128" s="1"/>
      <c r="G128" s="1"/>
      <c r="H128" s="1"/>
    </row>
    <row r="129" spans="1:8">
      <c r="A129" s="1">
        <v>127</v>
      </c>
      <c r="B129" s="4"/>
      <c r="C129" s="1"/>
      <c r="D129" s="1"/>
      <c r="E129" s="1"/>
      <c r="F129" s="1"/>
      <c r="G129" s="1"/>
      <c r="H129" s="1"/>
    </row>
    <row r="130" spans="1:8">
      <c r="A130" s="1">
        <v>128</v>
      </c>
      <c r="B130" s="4"/>
      <c r="C130" s="1"/>
      <c r="D130" s="1"/>
      <c r="E130" s="1"/>
      <c r="F130" s="1"/>
      <c r="G130" s="1"/>
      <c r="H130" s="1"/>
    </row>
    <row r="131" spans="1:8">
      <c r="A131" s="1">
        <v>129</v>
      </c>
      <c r="B131" s="4"/>
      <c r="C131" s="1"/>
      <c r="D131" s="1"/>
      <c r="E131" s="1"/>
      <c r="F131" s="1"/>
      <c r="G131" s="1"/>
      <c r="H131" s="1"/>
    </row>
    <row r="132" spans="1:8">
      <c r="A132" s="1">
        <v>130</v>
      </c>
      <c r="B132" s="4"/>
      <c r="C132" s="1"/>
      <c r="D132" s="1"/>
      <c r="E132" s="1"/>
      <c r="F132" s="1"/>
      <c r="G132" s="1"/>
      <c r="H132" s="1"/>
    </row>
    <row r="133" spans="1:8">
      <c r="A133" s="1">
        <v>131</v>
      </c>
      <c r="B133" s="4"/>
      <c r="C133" s="1"/>
      <c r="D133" s="1"/>
      <c r="E133" s="1"/>
      <c r="F133" s="1"/>
      <c r="G133" s="1"/>
      <c r="H133" s="1"/>
    </row>
    <row r="134" spans="1:8">
      <c r="A134" s="1">
        <v>132</v>
      </c>
      <c r="B134" s="4"/>
      <c r="C134" s="1"/>
      <c r="D134" s="1"/>
      <c r="E134" s="1"/>
      <c r="F134" s="1"/>
      <c r="G134" s="1"/>
      <c r="H134" s="1"/>
    </row>
    <row r="135" spans="1:8">
      <c r="A135" s="1">
        <v>133</v>
      </c>
      <c r="B135" s="4"/>
      <c r="C135" s="1"/>
      <c r="D135" s="1"/>
      <c r="E135" s="1"/>
      <c r="F135" s="1"/>
      <c r="G135" s="1"/>
      <c r="H135" s="1"/>
    </row>
    <row r="136" spans="1:8">
      <c r="A136" s="1">
        <v>134</v>
      </c>
      <c r="B136" s="4"/>
      <c r="C136" s="1"/>
      <c r="D136" s="1"/>
      <c r="E136" s="1"/>
      <c r="F136" s="1"/>
      <c r="G136" s="1"/>
      <c r="H136" s="1"/>
    </row>
    <row r="137" spans="1:8">
      <c r="A137" s="1">
        <v>135</v>
      </c>
      <c r="B137" s="4"/>
      <c r="C137" s="1"/>
      <c r="D137" s="1"/>
      <c r="E137" s="1"/>
      <c r="F137" s="1"/>
      <c r="G137" s="1"/>
      <c r="H137" s="1"/>
    </row>
    <row r="138" spans="1:8">
      <c r="A138" s="1">
        <v>136</v>
      </c>
      <c r="B138" s="4"/>
      <c r="C138" s="1"/>
      <c r="D138" s="1"/>
      <c r="E138" s="1"/>
      <c r="F138" s="1"/>
      <c r="G138" s="1"/>
      <c r="H138" s="1"/>
    </row>
    <row r="139" spans="1:8">
      <c r="A139" s="1">
        <v>137</v>
      </c>
      <c r="B139" s="4"/>
      <c r="C139" s="1"/>
      <c r="D139" s="1"/>
      <c r="E139" s="1"/>
      <c r="F139" s="1"/>
      <c r="G139" s="1"/>
      <c r="H139" s="1"/>
    </row>
    <row r="140" spans="1:8">
      <c r="A140" s="1">
        <v>138</v>
      </c>
      <c r="B140" s="4"/>
      <c r="C140" s="1"/>
      <c r="D140" s="1"/>
      <c r="E140" s="1"/>
      <c r="F140" s="1"/>
      <c r="G140" s="1"/>
      <c r="H140" s="1"/>
    </row>
    <row r="141" spans="1:8">
      <c r="A141" s="1">
        <v>139</v>
      </c>
      <c r="B141" s="4"/>
      <c r="C141" s="1"/>
      <c r="D141" s="1"/>
      <c r="E141" s="1"/>
      <c r="F141" s="1"/>
      <c r="G141" s="1"/>
      <c r="H141" s="1"/>
    </row>
    <row r="142" spans="1:8">
      <c r="A142" s="1">
        <v>140</v>
      </c>
      <c r="B142" s="4"/>
      <c r="C142" s="1"/>
      <c r="D142" s="1"/>
      <c r="E142" s="1"/>
      <c r="F142" s="1"/>
      <c r="G142" s="1"/>
      <c r="H142" s="1"/>
    </row>
    <row r="143" spans="1:8">
      <c r="A143" s="1">
        <v>141</v>
      </c>
      <c r="B143" s="4"/>
      <c r="C143" s="1"/>
      <c r="D143" s="1"/>
      <c r="E143" s="1"/>
      <c r="F143" s="1"/>
      <c r="G143" s="1"/>
      <c r="H143" s="1"/>
    </row>
    <row r="144" spans="1:8">
      <c r="A144" s="1">
        <v>142</v>
      </c>
      <c r="B144" s="4"/>
      <c r="C144" s="1"/>
      <c r="D144" s="1"/>
      <c r="E144" s="1"/>
      <c r="F144" s="1"/>
      <c r="G144" s="1"/>
      <c r="H144" s="1"/>
    </row>
    <row r="145" spans="1:8">
      <c r="A145" s="1">
        <v>143</v>
      </c>
      <c r="B145" s="4"/>
      <c r="C145" s="1"/>
      <c r="D145" s="1"/>
      <c r="E145" s="1"/>
      <c r="F145" s="1"/>
      <c r="G145" s="1"/>
      <c r="H145" s="1"/>
    </row>
    <row r="146" spans="1:8">
      <c r="A146" s="1">
        <v>144</v>
      </c>
      <c r="B146" s="4"/>
      <c r="C146" s="1"/>
      <c r="D146" s="1"/>
      <c r="E146" s="1"/>
      <c r="F146" s="1"/>
      <c r="G146" s="1"/>
      <c r="H146" s="1"/>
    </row>
    <row r="147" spans="1:8">
      <c r="A147" s="1">
        <v>145</v>
      </c>
      <c r="B147" s="4"/>
      <c r="C147" s="1"/>
      <c r="D147" s="1"/>
      <c r="E147" s="1"/>
      <c r="F147" s="1"/>
      <c r="G147" s="1"/>
      <c r="H147" s="1"/>
    </row>
    <row r="148" spans="1:8">
      <c r="A148" s="1">
        <v>146</v>
      </c>
      <c r="B148" s="4"/>
      <c r="C148" s="1"/>
      <c r="D148" s="1"/>
      <c r="E148" s="1"/>
      <c r="F148" s="1"/>
      <c r="G148" s="1"/>
      <c r="H148" s="1"/>
    </row>
    <row r="149" spans="1:8">
      <c r="A149" s="1">
        <v>147</v>
      </c>
      <c r="B149" s="4"/>
      <c r="C149" s="1"/>
      <c r="D149" s="1"/>
      <c r="E149" s="1"/>
      <c r="F149" s="1"/>
      <c r="G149" s="1"/>
      <c r="H149" s="1"/>
    </row>
    <row r="150" spans="1:8">
      <c r="A150" s="1">
        <v>148</v>
      </c>
      <c r="B150" s="4"/>
      <c r="C150" s="1"/>
      <c r="D150" s="1"/>
      <c r="E150" s="1"/>
      <c r="F150" s="1"/>
      <c r="G150" s="1"/>
      <c r="H150" s="1"/>
    </row>
    <row r="151" spans="1:8">
      <c r="A151" s="1">
        <v>149</v>
      </c>
      <c r="B151" s="4"/>
      <c r="C151" s="1"/>
      <c r="D151" s="1"/>
      <c r="E151" s="1"/>
      <c r="F151" s="1"/>
      <c r="G151" s="1"/>
      <c r="H151" s="1"/>
    </row>
    <row r="152" spans="1:8">
      <c r="A152" s="1">
        <v>150</v>
      </c>
      <c r="B152" s="4"/>
      <c r="C152" s="1"/>
      <c r="D152" s="1"/>
      <c r="E152" s="1"/>
      <c r="F152" s="1"/>
      <c r="G152" s="1"/>
      <c r="H152" s="1"/>
    </row>
    <row r="153" spans="1:8">
      <c r="A153" s="1">
        <v>151</v>
      </c>
      <c r="B153" s="4"/>
      <c r="C153" s="1"/>
      <c r="D153" s="1"/>
      <c r="E153" s="1"/>
      <c r="F153" s="1"/>
      <c r="G153" s="1"/>
      <c r="H153" s="1"/>
    </row>
    <row r="154" spans="1:8">
      <c r="A154" s="1">
        <v>152</v>
      </c>
      <c r="B154" s="4"/>
      <c r="C154" s="1"/>
      <c r="D154" s="1"/>
      <c r="E154" s="1"/>
      <c r="F154" s="1"/>
      <c r="G154" s="1"/>
      <c r="H154" s="1"/>
    </row>
    <row r="155" spans="1:8">
      <c r="A155" s="1">
        <v>153</v>
      </c>
      <c r="B155" s="4"/>
      <c r="C155" s="1"/>
      <c r="D155" s="1"/>
      <c r="E155" s="1"/>
      <c r="F155" s="1"/>
      <c r="G155" s="1"/>
      <c r="H155" s="1"/>
    </row>
    <row r="156" spans="1:8">
      <c r="A156" s="1">
        <v>154</v>
      </c>
      <c r="B156" s="4"/>
      <c r="C156" s="1"/>
      <c r="D156" s="1"/>
      <c r="E156" s="1"/>
      <c r="F156" s="1"/>
      <c r="G156" s="1"/>
      <c r="H156" s="1"/>
    </row>
    <row r="157" spans="1:8">
      <c r="A157" s="1">
        <v>155</v>
      </c>
      <c r="B157" s="4"/>
      <c r="C157" s="8"/>
      <c r="D157" s="1"/>
      <c r="E157" s="1"/>
      <c r="F157" s="1"/>
      <c r="G157" s="1"/>
      <c r="H157" s="1"/>
    </row>
    <row r="158" spans="1:8">
      <c r="A158" s="1">
        <v>156</v>
      </c>
      <c r="B158" s="4"/>
      <c r="C158" s="1"/>
      <c r="D158" s="1"/>
      <c r="E158" s="1"/>
      <c r="F158" s="1"/>
      <c r="G158" s="1"/>
      <c r="H158" s="1"/>
    </row>
    <row r="159" spans="1:8">
      <c r="A159" s="1">
        <v>157</v>
      </c>
      <c r="B159" s="4"/>
      <c r="C159" s="1"/>
      <c r="D159" s="1"/>
      <c r="E159" s="1"/>
      <c r="F159" s="1"/>
      <c r="G159" s="1"/>
      <c r="H159" s="1"/>
    </row>
    <row r="160" spans="1:8">
      <c r="A160" s="1">
        <v>158</v>
      </c>
      <c r="B160" s="4"/>
      <c r="C160" s="1"/>
      <c r="D160" s="1"/>
      <c r="E160" s="1"/>
      <c r="F160" s="1"/>
      <c r="G160" s="1"/>
      <c r="H160" s="1"/>
    </row>
    <row r="161" spans="1:8">
      <c r="A161" s="1">
        <v>159</v>
      </c>
      <c r="B161" s="4"/>
      <c r="C161" s="1"/>
      <c r="D161" s="1"/>
      <c r="E161" s="1"/>
      <c r="F161" s="1"/>
      <c r="G161" s="1"/>
      <c r="H161" s="1"/>
    </row>
    <row r="162" spans="1:8">
      <c r="A162" s="1">
        <v>160</v>
      </c>
      <c r="B162" s="4"/>
      <c r="C162" s="1"/>
      <c r="D162" s="1"/>
      <c r="E162" s="1"/>
      <c r="F162" s="1"/>
      <c r="G162" s="1"/>
      <c r="H162" s="1"/>
    </row>
    <row r="163" spans="1:8">
      <c r="A163" s="1">
        <v>161</v>
      </c>
      <c r="B163" s="4"/>
      <c r="C163" s="1"/>
      <c r="D163" s="1"/>
      <c r="E163" s="1"/>
      <c r="F163" s="1"/>
      <c r="G163" s="1"/>
      <c r="H163" s="1"/>
    </row>
    <row r="164" spans="1:8">
      <c r="A164" s="1">
        <v>162</v>
      </c>
      <c r="B164" s="4"/>
      <c r="C164" s="1"/>
      <c r="D164" s="1"/>
      <c r="E164" s="1"/>
      <c r="F164" s="1"/>
      <c r="G164" s="1"/>
      <c r="H164" s="1"/>
    </row>
    <row r="165" spans="1:8">
      <c r="A165" s="1">
        <v>163</v>
      </c>
      <c r="B165" s="4"/>
      <c r="C165" s="1"/>
      <c r="D165" s="1"/>
      <c r="E165" s="1"/>
      <c r="F165" s="1"/>
      <c r="G165" s="1"/>
      <c r="H165" s="1"/>
    </row>
    <row r="166" spans="1:8">
      <c r="A166" s="1">
        <v>164</v>
      </c>
      <c r="B166" s="4"/>
      <c r="C166" s="1"/>
      <c r="D166" s="1"/>
      <c r="E166" s="1"/>
      <c r="F166" s="1"/>
      <c r="G166" s="1"/>
      <c r="H166" s="1"/>
    </row>
    <row r="167" spans="1:8">
      <c r="A167" s="1">
        <v>165</v>
      </c>
      <c r="B167" s="4"/>
      <c r="C167" s="1"/>
      <c r="D167" s="1"/>
      <c r="E167" s="1"/>
      <c r="F167" s="1"/>
      <c r="G167" s="1"/>
      <c r="H167" s="1"/>
    </row>
    <row r="168" spans="1:8">
      <c r="A168" s="1">
        <v>166</v>
      </c>
      <c r="B168" s="4"/>
      <c r="C168" s="1"/>
      <c r="D168" s="1"/>
      <c r="E168" s="1"/>
      <c r="F168" s="1"/>
      <c r="G168" s="1"/>
      <c r="H168" s="1"/>
    </row>
    <row r="169" spans="1:8">
      <c r="A169" s="1">
        <v>167</v>
      </c>
      <c r="B169" s="4"/>
      <c r="C169" s="1"/>
      <c r="D169" s="1"/>
      <c r="E169" s="1"/>
      <c r="F169" s="1"/>
      <c r="G169" s="1"/>
      <c r="H169" s="1"/>
    </row>
    <row r="170" spans="1:8">
      <c r="A170" s="1">
        <v>168</v>
      </c>
      <c r="B170" s="4"/>
      <c r="C170" s="1"/>
      <c r="D170" s="1"/>
      <c r="E170" s="1"/>
      <c r="F170" s="1"/>
      <c r="G170" s="1"/>
      <c r="H170" s="1"/>
    </row>
    <row r="171" spans="1:8">
      <c r="A171" s="1">
        <v>169</v>
      </c>
      <c r="B171" s="4"/>
      <c r="C171" s="1"/>
      <c r="D171" s="1"/>
      <c r="E171" s="1"/>
      <c r="F171" s="1"/>
      <c r="G171" s="1"/>
      <c r="H171" s="1"/>
    </row>
    <row r="172" spans="1:8">
      <c r="A172" s="1">
        <v>170</v>
      </c>
      <c r="B172" s="4"/>
      <c r="C172" s="1"/>
      <c r="D172" s="1"/>
      <c r="E172" s="1"/>
      <c r="F172" s="1"/>
      <c r="G172" s="1"/>
      <c r="H172" s="1"/>
    </row>
    <row r="173" spans="1:8">
      <c r="A173" s="1">
        <v>171</v>
      </c>
      <c r="B173" s="4"/>
      <c r="C173" s="1"/>
      <c r="D173" s="1"/>
      <c r="E173" s="1"/>
      <c r="F173" s="1"/>
      <c r="G173" s="1"/>
      <c r="H173" s="1"/>
    </row>
    <row r="174" spans="1:8">
      <c r="A174" s="1">
        <v>172</v>
      </c>
      <c r="B174" s="4"/>
      <c r="C174" s="1"/>
      <c r="D174" s="1"/>
      <c r="E174" s="1"/>
      <c r="F174" s="1"/>
      <c r="G174" s="1"/>
      <c r="H174" s="1"/>
    </row>
    <row r="175" spans="1:8">
      <c r="A175" s="1">
        <v>173</v>
      </c>
      <c r="B175" s="4"/>
      <c r="C175" s="1"/>
      <c r="D175" s="1"/>
      <c r="E175" s="1"/>
      <c r="F175" s="1"/>
      <c r="G175" s="1"/>
      <c r="H175" s="1"/>
    </row>
    <row r="176" spans="1:8">
      <c r="A176" s="1">
        <v>174</v>
      </c>
      <c r="B176" s="4"/>
      <c r="C176" s="1"/>
      <c r="D176" s="1"/>
      <c r="E176" s="1"/>
      <c r="F176" s="1"/>
      <c r="G176" s="1"/>
      <c r="H176" s="1"/>
    </row>
    <row r="177" spans="1:8">
      <c r="A177" s="1">
        <v>175</v>
      </c>
      <c r="B177" s="4"/>
      <c r="C177" s="1"/>
      <c r="D177" s="1"/>
      <c r="E177" s="1"/>
      <c r="F177" s="1"/>
      <c r="G177" s="1"/>
      <c r="H177" s="1"/>
    </row>
    <row r="178" spans="1:8">
      <c r="A178" s="1">
        <v>176</v>
      </c>
      <c r="B178" s="4"/>
      <c r="C178" s="1"/>
      <c r="D178" s="1"/>
      <c r="E178" s="1"/>
      <c r="F178" s="1"/>
      <c r="G178" s="1"/>
      <c r="H178" s="1"/>
    </row>
    <row r="179" spans="1:8">
      <c r="A179" s="1">
        <v>177</v>
      </c>
      <c r="B179" s="4"/>
      <c r="C179" s="1"/>
      <c r="D179" s="1"/>
      <c r="E179" s="1"/>
      <c r="F179" s="1"/>
      <c r="G179" s="1"/>
      <c r="H179" s="1"/>
    </row>
    <row r="180" spans="1:8">
      <c r="A180" s="1">
        <v>178</v>
      </c>
      <c r="B180" s="4"/>
      <c r="C180" s="1"/>
      <c r="D180" s="1"/>
      <c r="E180" s="1"/>
      <c r="F180" s="1"/>
      <c r="G180" s="1"/>
      <c r="H180" s="1"/>
    </row>
    <row r="181" spans="1:8">
      <c r="A181" s="1">
        <v>179</v>
      </c>
      <c r="B181" s="4"/>
      <c r="C181" s="1"/>
      <c r="D181" s="1"/>
      <c r="E181" s="1"/>
      <c r="F181" s="1"/>
      <c r="G181" s="1"/>
      <c r="H181" s="1"/>
    </row>
    <row r="182" spans="1:8">
      <c r="A182" s="1">
        <v>180</v>
      </c>
      <c r="B182" s="4"/>
      <c r="C182" s="1"/>
      <c r="D182" s="1"/>
      <c r="E182" s="1"/>
      <c r="F182" s="1"/>
      <c r="G182" s="1"/>
      <c r="H182" s="1"/>
    </row>
    <row r="183" spans="1:8">
      <c r="A183" s="1">
        <v>181</v>
      </c>
      <c r="B183" s="4"/>
      <c r="C183" s="1"/>
      <c r="D183" s="1"/>
      <c r="E183" s="1"/>
      <c r="F183" s="1"/>
      <c r="G183" s="1"/>
      <c r="H183" s="1"/>
    </row>
    <row r="184" spans="1:8">
      <c r="A184" s="1">
        <v>182</v>
      </c>
      <c r="B184" s="4"/>
      <c r="C184" s="1"/>
      <c r="D184" s="1"/>
      <c r="E184" s="1"/>
      <c r="F184" s="1"/>
      <c r="G184" s="1"/>
      <c r="H184" s="1"/>
    </row>
    <row r="185" spans="1:8">
      <c r="A185" s="1">
        <v>183</v>
      </c>
      <c r="B185" s="4"/>
      <c r="C185" s="1"/>
      <c r="D185" s="1"/>
      <c r="E185" s="1"/>
      <c r="F185" s="1"/>
      <c r="G185" s="1"/>
      <c r="H185" s="1"/>
    </row>
    <row r="186" spans="1:8">
      <c r="A186" s="1">
        <v>184</v>
      </c>
      <c r="B186" s="4"/>
      <c r="C186" s="1"/>
      <c r="D186" s="1"/>
      <c r="E186" s="1"/>
      <c r="F186" s="1"/>
      <c r="G186" s="1"/>
      <c r="H186" s="1"/>
    </row>
    <row r="187" spans="1:8">
      <c r="A187" s="1">
        <v>185</v>
      </c>
      <c r="B187" s="4"/>
      <c r="C187" s="1"/>
      <c r="D187" s="1"/>
      <c r="E187" s="1"/>
      <c r="F187" s="1"/>
      <c r="G187" s="1"/>
      <c r="H187" s="1"/>
    </row>
    <row r="188" spans="1:8">
      <c r="A188" s="1">
        <v>186</v>
      </c>
      <c r="B188" s="4"/>
      <c r="C188" s="1"/>
      <c r="D188" s="1"/>
      <c r="E188" s="1"/>
      <c r="F188" s="1"/>
      <c r="G188" s="1"/>
      <c r="H188" s="1"/>
    </row>
    <row r="189" spans="1:8">
      <c r="A189" s="1">
        <v>187</v>
      </c>
      <c r="B189" s="4"/>
      <c r="C189" s="1"/>
      <c r="D189" s="1"/>
      <c r="E189" s="1"/>
      <c r="F189" s="1"/>
      <c r="G189" s="1"/>
      <c r="H189" s="1"/>
    </row>
    <row r="190" spans="1:8">
      <c r="A190" s="1">
        <v>188</v>
      </c>
      <c r="B190" s="4"/>
      <c r="C190" s="1"/>
      <c r="D190" s="1"/>
      <c r="E190" s="1"/>
      <c r="F190" s="1"/>
      <c r="G190" s="1"/>
      <c r="H190" s="1"/>
    </row>
    <row r="191" spans="1:8">
      <c r="A191" s="1">
        <v>189</v>
      </c>
      <c r="B191" s="4"/>
      <c r="C191" s="1"/>
      <c r="D191" s="1"/>
      <c r="E191" s="1"/>
      <c r="F191" s="1"/>
      <c r="G191" s="1"/>
      <c r="H191" s="1"/>
    </row>
    <row r="192" spans="1:8">
      <c r="A192" s="1">
        <v>190</v>
      </c>
      <c r="B192" s="4"/>
      <c r="C192" s="1"/>
      <c r="D192" s="1"/>
      <c r="E192" s="1"/>
      <c r="F192" s="1"/>
      <c r="G192" s="1"/>
      <c r="H192" s="1"/>
    </row>
    <row r="193" spans="1:8">
      <c r="A193" s="1">
        <v>191</v>
      </c>
      <c r="B193" s="4"/>
      <c r="C193" s="1"/>
      <c r="D193" s="1"/>
      <c r="E193" s="1"/>
      <c r="F193" s="1"/>
      <c r="G193" s="1"/>
      <c r="H193" s="1"/>
    </row>
    <row r="194" spans="1:8">
      <c r="A194" s="1">
        <v>192</v>
      </c>
      <c r="B194" s="4"/>
      <c r="C194" s="1"/>
      <c r="D194" s="1"/>
      <c r="E194" s="1"/>
      <c r="F194" s="1"/>
      <c r="G194" s="1"/>
      <c r="H194" s="1"/>
    </row>
    <row r="195" spans="1:8">
      <c r="A195" s="1">
        <v>193</v>
      </c>
      <c r="B195" s="4"/>
      <c r="C195" s="1"/>
      <c r="D195" s="1"/>
      <c r="E195" s="1"/>
      <c r="F195" s="1"/>
      <c r="G195" s="1"/>
      <c r="H195" s="1"/>
    </row>
    <row r="196" spans="1:8">
      <c r="A196" s="1">
        <v>194</v>
      </c>
      <c r="B196" s="4"/>
      <c r="C196" s="1"/>
      <c r="D196" s="1"/>
      <c r="E196" s="1"/>
      <c r="F196" s="1"/>
      <c r="G196" s="1"/>
      <c r="H196" s="1"/>
    </row>
    <row r="197" spans="1:8">
      <c r="A197" s="1">
        <v>195</v>
      </c>
      <c r="B197" s="4"/>
      <c r="C197" s="1"/>
      <c r="D197" s="1"/>
      <c r="E197" s="1"/>
      <c r="F197" s="1"/>
      <c r="G197" s="1"/>
      <c r="H197" s="1"/>
    </row>
    <row r="198" spans="1:8">
      <c r="A198" s="1">
        <v>196</v>
      </c>
      <c r="B198" s="4"/>
      <c r="C198" s="1"/>
      <c r="D198" s="1"/>
      <c r="E198" s="1"/>
      <c r="F198" s="1"/>
      <c r="G198" s="1"/>
      <c r="H198" s="1"/>
    </row>
    <row r="199" spans="1:8">
      <c r="A199" s="1">
        <v>197</v>
      </c>
      <c r="B199" s="4"/>
      <c r="C199" s="1"/>
      <c r="D199" s="1"/>
      <c r="E199" s="1"/>
      <c r="F199" s="1"/>
      <c r="G199" s="1"/>
      <c r="H199" s="1"/>
    </row>
    <row r="200" spans="1:8">
      <c r="A200" s="1">
        <v>198</v>
      </c>
      <c r="B200" s="4"/>
      <c r="C200" s="1"/>
      <c r="D200" s="1"/>
      <c r="E200" s="1"/>
      <c r="F200" s="1"/>
      <c r="G200" s="1"/>
      <c r="H200" s="1"/>
    </row>
    <row r="201" spans="1:8">
      <c r="A201" s="1">
        <v>199</v>
      </c>
      <c r="B201" s="4"/>
      <c r="C201" s="1"/>
      <c r="D201" s="1"/>
      <c r="E201" s="1"/>
      <c r="F201" s="1"/>
      <c r="G201" s="1"/>
      <c r="H201" s="1"/>
    </row>
    <row r="202" spans="1:8">
      <c r="A202" s="1">
        <v>200</v>
      </c>
      <c r="B202" s="4"/>
      <c r="C202" s="1"/>
      <c r="D202" s="1"/>
      <c r="E202" s="1"/>
      <c r="F202" s="1"/>
      <c r="G202" s="1"/>
      <c r="H202" s="1"/>
    </row>
    <row r="203" spans="1:8">
      <c r="A203" s="1">
        <v>201</v>
      </c>
      <c r="B203" s="4"/>
      <c r="C203" s="1"/>
      <c r="D203" s="1"/>
      <c r="E203" s="1"/>
      <c r="F203" s="1"/>
      <c r="G203" s="1"/>
      <c r="H203" s="1"/>
    </row>
    <row r="204" spans="1:8">
      <c r="A204" s="1">
        <v>202</v>
      </c>
      <c r="B204" s="4"/>
      <c r="C204" s="1"/>
      <c r="D204" s="1"/>
      <c r="E204" s="1"/>
      <c r="F204" s="1"/>
      <c r="G204" s="1"/>
      <c r="H204" s="1"/>
    </row>
    <row r="205" spans="1:8">
      <c r="A205" s="1">
        <v>203</v>
      </c>
      <c r="B205" s="4"/>
      <c r="C205" s="1"/>
      <c r="D205" s="1"/>
      <c r="E205" s="1"/>
      <c r="F205" s="1"/>
      <c r="G205" s="1"/>
      <c r="H205" s="1"/>
    </row>
    <row r="206" spans="1:8">
      <c r="A206" s="1">
        <v>204</v>
      </c>
      <c r="B206" s="4"/>
      <c r="C206" s="1"/>
      <c r="D206" s="1"/>
      <c r="E206" s="1"/>
      <c r="F206" s="1"/>
      <c r="G206" s="1"/>
      <c r="H206" s="1"/>
    </row>
    <row r="207" spans="1:8">
      <c r="A207" s="1">
        <v>205</v>
      </c>
      <c r="B207" s="4"/>
      <c r="C207" s="1"/>
      <c r="D207" s="1"/>
      <c r="E207" s="1"/>
      <c r="F207" s="1"/>
      <c r="G207" s="1"/>
      <c r="H207" s="1"/>
    </row>
    <row r="208" spans="1:8">
      <c r="A208" s="1">
        <v>206</v>
      </c>
      <c r="B208" s="4"/>
      <c r="C208" s="1"/>
      <c r="D208" s="1"/>
      <c r="E208" s="1"/>
      <c r="F208" s="1"/>
      <c r="G208" s="1"/>
      <c r="H208" s="1"/>
    </row>
    <row r="209" spans="1:8">
      <c r="A209" s="1">
        <v>207</v>
      </c>
      <c r="B209" s="4"/>
      <c r="C209" s="1"/>
      <c r="D209" s="1"/>
      <c r="E209" s="1"/>
      <c r="F209" s="1"/>
      <c r="G209" s="1"/>
      <c r="H209" s="1"/>
    </row>
    <row r="210" spans="1:8">
      <c r="A210" s="1">
        <v>208</v>
      </c>
      <c r="B210" s="4"/>
      <c r="C210" s="1"/>
      <c r="D210" s="1"/>
      <c r="E210" s="1"/>
      <c r="F210" s="1"/>
      <c r="G210" s="1"/>
      <c r="H210" s="1"/>
    </row>
    <row r="211" spans="1:8">
      <c r="A211" s="1">
        <v>209</v>
      </c>
      <c r="B211" s="4"/>
      <c r="C211" s="1"/>
      <c r="D211" s="1"/>
      <c r="E211" s="1"/>
      <c r="F211" s="1"/>
      <c r="G211" s="1"/>
      <c r="H211" s="1"/>
    </row>
    <row r="212" spans="1:8">
      <c r="A212" s="1">
        <v>210</v>
      </c>
      <c r="B212" s="4"/>
      <c r="C212" s="1"/>
      <c r="D212" s="1"/>
      <c r="E212" s="1"/>
      <c r="F212" s="1"/>
      <c r="G212" s="1"/>
      <c r="H212" s="1"/>
    </row>
    <row r="213" spans="1:8">
      <c r="A213" s="1">
        <v>211</v>
      </c>
      <c r="B213" s="4"/>
      <c r="C213" s="1"/>
      <c r="D213" s="1"/>
      <c r="E213" s="1"/>
      <c r="F213" s="1"/>
      <c r="G213" s="1"/>
      <c r="H213" s="1"/>
    </row>
    <row r="214" spans="1:8">
      <c r="A214" s="1">
        <v>212</v>
      </c>
      <c r="B214" s="4"/>
      <c r="C214" s="1"/>
      <c r="D214" s="1"/>
      <c r="E214" s="1"/>
      <c r="F214" s="1"/>
      <c r="G214" s="1"/>
      <c r="H214" s="1"/>
    </row>
    <row r="215" spans="1:8">
      <c r="A215" s="1">
        <v>213</v>
      </c>
      <c r="B215" s="4"/>
      <c r="C215" s="1"/>
      <c r="D215" s="1"/>
      <c r="E215" s="1"/>
      <c r="F215" s="1"/>
      <c r="G215" s="1"/>
      <c r="H215" s="1"/>
    </row>
    <row r="216" spans="1:8">
      <c r="A216" s="1">
        <v>214</v>
      </c>
      <c r="B216" s="4"/>
      <c r="C216" s="1"/>
      <c r="D216" s="1"/>
      <c r="E216" s="1"/>
      <c r="F216" s="1"/>
      <c r="G216" s="1"/>
      <c r="H216" s="1"/>
    </row>
    <row r="217" spans="1:8">
      <c r="A217" s="1">
        <v>215</v>
      </c>
      <c r="B217" s="4"/>
      <c r="C217" s="1"/>
      <c r="D217" s="1"/>
      <c r="E217" s="1"/>
      <c r="F217" s="1"/>
      <c r="G217" s="1"/>
      <c r="H217" s="1"/>
    </row>
    <row r="218" spans="1:8">
      <c r="A218" s="1">
        <v>216</v>
      </c>
      <c r="B218" s="4"/>
      <c r="C218" s="1"/>
      <c r="D218" s="1"/>
      <c r="E218" s="1"/>
      <c r="F218" s="1"/>
      <c r="G218" s="1"/>
      <c r="H218" s="1"/>
    </row>
    <row r="219" spans="1:8">
      <c r="A219" s="1">
        <v>217</v>
      </c>
      <c r="B219" s="4"/>
      <c r="C219" s="1"/>
      <c r="D219" s="1"/>
      <c r="E219" s="1"/>
      <c r="F219" s="1"/>
      <c r="G219" s="1"/>
      <c r="H219" s="1"/>
    </row>
    <row r="220" spans="1:8">
      <c r="A220" s="1">
        <v>218</v>
      </c>
      <c r="B220" s="4"/>
      <c r="C220" s="1"/>
      <c r="D220" s="1"/>
      <c r="E220" s="1"/>
      <c r="F220" s="1"/>
      <c r="G220" s="1"/>
      <c r="H220" s="1"/>
    </row>
    <row r="221" spans="1:8">
      <c r="A221" s="1">
        <v>219</v>
      </c>
      <c r="B221" s="4"/>
      <c r="C221" s="1"/>
      <c r="D221" s="1"/>
      <c r="E221" s="1"/>
      <c r="F221" s="1"/>
      <c r="G221" s="1"/>
      <c r="H221" s="1"/>
    </row>
    <row r="222" spans="1:8">
      <c r="A222" s="1">
        <v>220</v>
      </c>
      <c r="B222" s="4"/>
      <c r="C222" s="1"/>
      <c r="D222" s="1"/>
      <c r="E222" s="1"/>
      <c r="F222" s="1"/>
      <c r="G222" s="1"/>
      <c r="H222" s="1"/>
    </row>
    <row r="223" spans="1:8">
      <c r="A223" s="1">
        <v>221</v>
      </c>
      <c r="B223" s="4"/>
      <c r="C223" s="1"/>
      <c r="D223" s="1"/>
      <c r="E223" s="1"/>
      <c r="F223" s="1"/>
      <c r="G223" s="1"/>
      <c r="H223" s="1"/>
    </row>
    <row r="224" spans="1:8">
      <c r="A224" s="1">
        <v>222</v>
      </c>
      <c r="B224" s="4"/>
      <c r="C224" s="1"/>
      <c r="D224" s="1"/>
      <c r="E224" s="1"/>
      <c r="F224" s="1"/>
      <c r="G224" s="1"/>
      <c r="H224" s="1"/>
    </row>
    <row r="225" spans="1:8">
      <c r="A225" s="1">
        <v>223</v>
      </c>
      <c r="B225" s="4"/>
      <c r="C225" s="1"/>
      <c r="D225" s="1"/>
      <c r="E225" s="1"/>
      <c r="F225" s="1"/>
      <c r="G225" s="1"/>
      <c r="H225" s="1"/>
    </row>
    <row r="226" spans="1:8">
      <c r="A226" s="1">
        <v>224</v>
      </c>
      <c r="B226" s="4"/>
      <c r="C226" s="1"/>
      <c r="D226" s="1"/>
      <c r="E226" s="1"/>
      <c r="F226" s="1"/>
      <c r="G226" s="1"/>
      <c r="H226" s="1"/>
    </row>
    <row r="227" spans="1:8">
      <c r="A227" s="1">
        <v>225</v>
      </c>
      <c r="B227" s="4"/>
      <c r="C227" s="1"/>
      <c r="D227" s="1"/>
      <c r="E227" s="1"/>
      <c r="F227" s="1"/>
      <c r="G227" s="1"/>
      <c r="H227" s="1"/>
    </row>
    <row r="228" spans="1:8">
      <c r="A228" s="1">
        <v>226</v>
      </c>
      <c r="B228" s="4"/>
      <c r="C228" s="1"/>
      <c r="D228" s="1"/>
      <c r="E228" s="1"/>
      <c r="F228" s="1"/>
      <c r="G228" s="1"/>
      <c r="H228" s="1"/>
    </row>
    <row r="229" spans="1:8">
      <c r="A229" s="1">
        <v>227</v>
      </c>
      <c r="B229" s="4"/>
      <c r="C229" s="1"/>
      <c r="D229" s="1"/>
      <c r="E229" s="1"/>
      <c r="F229" s="1"/>
      <c r="G229" s="1"/>
      <c r="H229" s="1"/>
    </row>
    <row r="230" spans="1:8">
      <c r="A230" s="1">
        <v>228</v>
      </c>
      <c r="B230" s="4"/>
      <c r="C230" s="1"/>
      <c r="D230" s="1"/>
      <c r="E230" s="1"/>
      <c r="F230" s="1"/>
      <c r="G230" s="1"/>
      <c r="H230" s="1"/>
    </row>
    <row r="231" spans="1:8">
      <c r="A231" s="1">
        <v>229</v>
      </c>
      <c r="B231" s="4"/>
      <c r="C231" s="1"/>
      <c r="D231" s="1"/>
      <c r="E231" s="1"/>
      <c r="F231" s="1"/>
      <c r="G231" s="1"/>
      <c r="H231" s="1"/>
    </row>
    <row r="232" spans="1:8">
      <c r="A232" s="1">
        <v>230</v>
      </c>
      <c r="B232" s="4"/>
      <c r="C232" s="1"/>
      <c r="D232" s="1"/>
      <c r="E232" s="1"/>
      <c r="F232" s="1"/>
      <c r="G232" s="1"/>
      <c r="H232" s="1"/>
    </row>
    <row r="233" spans="1:8">
      <c r="A233" s="1">
        <v>231</v>
      </c>
      <c r="B233" s="4"/>
      <c r="C233" s="1"/>
      <c r="D233" s="1"/>
      <c r="E233" s="1"/>
      <c r="F233" s="1"/>
      <c r="G233" s="1"/>
      <c r="H233" s="1"/>
    </row>
    <row r="234" spans="1:8">
      <c r="A234" s="1">
        <v>232</v>
      </c>
      <c r="B234" s="4"/>
      <c r="C234" s="1"/>
      <c r="D234" s="1"/>
      <c r="E234" s="1"/>
      <c r="F234" s="1"/>
      <c r="G234" s="1"/>
      <c r="H234" s="1"/>
    </row>
    <row r="235" spans="1:8">
      <c r="A235" s="1">
        <v>233</v>
      </c>
      <c r="B235" s="4"/>
      <c r="C235" s="1"/>
      <c r="D235" s="1"/>
      <c r="E235" s="1"/>
      <c r="F235" s="1"/>
      <c r="G235" s="1"/>
      <c r="H235" s="1"/>
    </row>
    <row r="236" spans="1:8">
      <c r="A236" s="1">
        <v>234</v>
      </c>
      <c r="B236" s="4"/>
      <c r="C236" s="1"/>
      <c r="D236" s="1"/>
      <c r="E236" s="1"/>
      <c r="F236" s="1"/>
      <c r="G236" s="1"/>
      <c r="H236" s="1"/>
    </row>
    <row r="237" spans="1:8">
      <c r="A237" s="1">
        <v>235</v>
      </c>
      <c r="B237" s="4"/>
      <c r="C237" s="1"/>
      <c r="D237" s="1"/>
      <c r="E237" s="1"/>
      <c r="F237" s="1"/>
      <c r="G237" s="1"/>
      <c r="H237" s="1"/>
    </row>
    <row r="238" spans="1:8">
      <c r="A238" s="1">
        <v>236</v>
      </c>
      <c r="B238" s="4"/>
      <c r="C238" s="1"/>
      <c r="D238" s="1"/>
      <c r="E238" s="1"/>
      <c r="F238" s="1"/>
      <c r="G238" s="1"/>
      <c r="H238" s="1"/>
    </row>
    <row r="239" spans="1:8">
      <c r="A239" s="1">
        <v>237</v>
      </c>
      <c r="B239" s="4"/>
      <c r="C239" s="1"/>
      <c r="D239" s="1"/>
      <c r="E239" s="1"/>
      <c r="F239" s="1"/>
      <c r="G239" s="1"/>
      <c r="H239" s="1"/>
    </row>
    <row r="240" spans="1:8">
      <c r="A240" s="1">
        <v>238</v>
      </c>
      <c r="B240" s="4"/>
      <c r="C240" s="1"/>
      <c r="D240" s="1"/>
      <c r="E240" s="1"/>
      <c r="F240" s="1"/>
      <c r="G240" s="1"/>
      <c r="H240" s="1"/>
    </row>
    <row r="241" spans="1:8">
      <c r="A241" s="1">
        <v>239</v>
      </c>
      <c r="B241" s="4"/>
      <c r="C241" s="1"/>
      <c r="D241" s="1"/>
      <c r="E241" s="1"/>
      <c r="F241" s="1"/>
      <c r="G241" s="1"/>
      <c r="H241" s="1"/>
    </row>
    <row r="242" spans="1:8">
      <c r="A242" s="1">
        <v>240</v>
      </c>
      <c r="B242" s="4"/>
      <c r="C242" s="1"/>
      <c r="D242" s="1"/>
      <c r="E242" s="1"/>
      <c r="F242" s="1"/>
      <c r="G242" s="1"/>
      <c r="H242" s="1"/>
    </row>
    <row r="243" spans="1:8">
      <c r="A243" s="1">
        <v>241</v>
      </c>
      <c r="B243" s="4"/>
      <c r="C243" s="1"/>
      <c r="D243" s="1"/>
      <c r="E243" s="1"/>
      <c r="F243" s="1"/>
      <c r="G243" s="1"/>
      <c r="H243" s="1"/>
    </row>
    <row r="244" spans="1:8">
      <c r="A244" s="1">
        <v>242</v>
      </c>
      <c r="B244" s="4"/>
      <c r="C244" s="1"/>
      <c r="D244" s="1"/>
      <c r="E244" s="1"/>
      <c r="F244" s="1"/>
      <c r="G244" s="1"/>
      <c r="H244" s="1"/>
    </row>
    <row r="245" spans="1:8">
      <c r="A245" s="1">
        <v>243</v>
      </c>
      <c r="B245" s="4"/>
      <c r="C245" s="1"/>
      <c r="D245" s="1"/>
      <c r="E245" s="1"/>
      <c r="F245" s="1"/>
      <c r="G245" s="1"/>
      <c r="H245" s="1"/>
    </row>
    <row r="246" spans="1:8">
      <c r="A246" s="1">
        <v>244</v>
      </c>
      <c r="B246" s="4"/>
      <c r="C246" s="1"/>
      <c r="D246" s="1"/>
      <c r="E246" s="1"/>
      <c r="F246" s="1"/>
      <c r="G246" s="1"/>
      <c r="H246" s="1"/>
    </row>
    <row r="247" spans="1:8">
      <c r="A247" s="1">
        <v>245</v>
      </c>
      <c r="B247" s="4"/>
      <c r="C247" s="1"/>
      <c r="D247" s="1"/>
      <c r="E247" s="1"/>
      <c r="F247" s="1"/>
      <c r="G247" s="1"/>
      <c r="H247" s="1"/>
    </row>
    <row r="248" spans="1:8">
      <c r="A248" s="1">
        <v>246</v>
      </c>
      <c r="B248" s="4"/>
      <c r="C248" s="1"/>
      <c r="D248" s="1"/>
      <c r="E248" s="1"/>
      <c r="F248" s="1"/>
      <c r="G248" s="1"/>
      <c r="H248" s="1"/>
    </row>
    <row r="249" spans="1:8">
      <c r="A249" s="1">
        <v>247</v>
      </c>
      <c r="B249" s="4"/>
      <c r="C249" s="1"/>
      <c r="D249" s="1"/>
      <c r="E249" s="1"/>
      <c r="F249" s="1"/>
      <c r="G249" s="1"/>
      <c r="H249" s="1"/>
    </row>
    <row r="250" spans="1:8">
      <c r="A250" s="1">
        <v>248</v>
      </c>
      <c r="B250" s="4"/>
      <c r="C250" s="1"/>
      <c r="D250" s="1"/>
      <c r="E250" s="1"/>
      <c r="F250" s="1"/>
      <c r="G250" s="1"/>
      <c r="H250" s="1"/>
    </row>
    <row r="251" spans="1:8">
      <c r="A251" s="1">
        <v>249</v>
      </c>
      <c r="B251" s="4"/>
      <c r="C251" s="1"/>
      <c r="D251" s="1"/>
      <c r="E251" s="1"/>
      <c r="F251" s="1"/>
      <c r="G251" s="1"/>
      <c r="H251" s="1"/>
    </row>
    <row r="252" spans="1:8">
      <c r="A252" s="1">
        <v>250</v>
      </c>
      <c r="B252" s="4"/>
      <c r="C252" s="1"/>
      <c r="D252" s="1"/>
      <c r="E252" s="1"/>
      <c r="F252" s="1"/>
      <c r="G252" s="1"/>
      <c r="H252" s="1"/>
    </row>
    <row r="253" spans="1:8">
      <c r="A253" s="1">
        <v>251</v>
      </c>
      <c r="B253" s="4"/>
      <c r="C253" s="1"/>
      <c r="D253" s="1"/>
      <c r="E253" s="1"/>
      <c r="F253" s="1"/>
      <c r="G253" s="1"/>
      <c r="H253" s="1"/>
    </row>
    <row r="254" spans="1:8">
      <c r="A254" s="1">
        <v>252</v>
      </c>
      <c r="B254" s="4"/>
      <c r="C254" s="1"/>
      <c r="D254" s="1"/>
      <c r="E254" s="1"/>
      <c r="F254" s="1"/>
      <c r="G254" s="1"/>
      <c r="H254" s="1"/>
    </row>
    <row r="255" spans="1:8">
      <c r="A255" s="1">
        <v>253</v>
      </c>
      <c r="B255" s="4"/>
      <c r="C255" s="1"/>
      <c r="D255" s="1"/>
      <c r="E255" s="1"/>
      <c r="F255" s="1"/>
      <c r="G255" s="1"/>
      <c r="H255" s="1"/>
    </row>
    <row r="256" spans="1:8">
      <c r="A256" s="1">
        <v>254</v>
      </c>
      <c r="B256" s="4"/>
      <c r="C256" s="1"/>
      <c r="D256" s="1"/>
      <c r="E256" s="1"/>
      <c r="F256" s="1"/>
      <c r="G256" s="1"/>
      <c r="H256" s="1"/>
    </row>
    <row r="257" spans="1:8">
      <c r="A257" s="1">
        <v>255</v>
      </c>
      <c r="B257" s="4"/>
      <c r="C257" s="1"/>
      <c r="D257" s="1"/>
      <c r="E257" s="1"/>
      <c r="F257" s="1"/>
      <c r="G257" s="1"/>
      <c r="H257" s="1"/>
    </row>
    <row r="258" spans="1:8">
      <c r="A258" s="1">
        <v>256</v>
      </c>
      <c r="B258" s="4"/>
      <c r="C258" s="1"/>
      <c r="D258" s="1"/>
      <c r="E258" s="1"/>
      <c r="F258" s="1"/>
      <c r="G258" s="1"/>
      <c r="H258" s="1"/>
    </row>
    <row r="259" spans="1:8">
      <c r="A259" s="1">
        <v>257</v>
      </c>
      <c r="B259" s="4"/>
      <c r="C259" s="1"/>
      <c r="D259" s="1"/>
      <c r="E259" s="1"/>
      <c r="F259" s="1"/>
      <c r="G259" s="1"/>
      <c r="H259" s="1"/>
    </row>
    <row r="260" spans="1:8">
      <c r="A260" s="1">
        <v>258</v>
      </c>
      <c r="B260" s="4"/>
      <c r="C260" s="1"/>
      <c r="D260" s="1"/>
      <c r="E260" s="1"/>
      <c r="F260" s="1"/>
      <c r="G260" s="1"/>
      <c r="H260" s="1"/>
    </row>
    <row r="261" spans="1:8">
      <c r="A261" s="1">
        <v>259</v>
      </c>
      <c r="B261" s="4"/>
      <c r="C261" s="1"/>
      <c r="D261" s="1"/>
      <c r="E261" s="1"/>
      <c r="F261" s="1"/>
      <c r="G261" s="1"/>
      <c r="H261" s="1"/>
    </row>
    <row r="262" spans="1:8">
      <c r="A262" s="1">
        <v>260</v>
      </c>
      <c r="B262" s="4"/>
      <c r="C262" s="1"/>
      <c r="D262" s="1"/>
      <c r="E262" s="1"/>
      <c r="F262" s="1"/>
      <c r="G262" s="1"/>
      <c r="H262" s="1"/>
    </row>
    <row r="263" spans="1:8">
      <c r="A263" s="1">
        <v>261</v>
      </c>
      <c r="B263" s="4"/>
      <c r="C263" s="1"/>
      <c r="D263" s="1"/>
      <c r="E263" s="1"/>
      <c r="F263" s="1"/>
      <c r="G263" s="1"/>
      <c r="H263" s="1"/>
    </row>
    <row r="264" spans="1:8">
      <c r="A264" s="1">
        <v>262</v>
      </c>
      <c r="B264" s="4"/>
      <c r="C264" s="1"/>
      <c r="D264" s="1"/>
      <c r="E264" s="1"/>
      <c r="F264" s="1"/>
      <c r="G264" s="1"/>
      <c r="H264" s="1"/>
    </row>
    <row r="265" spans="1:8">
      <c r="A265" s="1">
        <v>263</v>
      </c>
      <c r="B265" s="4"/>
      <c r="C265" s="1"/>
      <c r="D265" s="1"/>
      <c r="E265" s="1"/>
      <c r="F265" s="1"/>
      <c r="G265" s="1"/>
      <c r="H265" s="1"/>
    </row>
    <row r="266" spans="1:8">
      <c r="A266" s="1">
        <v>264</v>
      </c>
      <c r="B266" s="4"/>
      <c r="C266" s="1"/>
      <c r="D266" s="1"/>
      <c r="E266" s="1"/>
      <c r="F266" s="1"/>
      <c r="G266" s="1"/>
      <c r="H266" s="1"/>
    </row>
    <row r="267" spans="1:8">
      <c r="A267" s="1">
        <v>265</v>
      </c>
      <c r="B267" s="4"/>
      <c r="C267" s="1"/>
      <c r="D267" s="1"/>
      <c r="E267" s="1"/>
      <c r="F267" s="1"/>
      <c r="G267" s="1"/>
      <c r="H267" s="1"/>
    </row>
    <row r="268" spans="1:8">
      <c r="A268" s="1">
        <v>266</v>
      </c>
      <c r="B268" s="4"/>
      <c r="C268" s="1"/>
      <c r="D268" s="1"/>
      <c r="E268" s="1"/>
      <c r="F268" s="1"/>
      <c r="G268" s="1"/>
      <c r="H268" s="1"/>
    </row>
    <row r="269" spans="1:8">
      <c r="A269" s="1">
        <v>267</v>
      </c>
      <c r="B269" s="4"/>
      <c r="C269" s="1"/>
      <c r="D269" s="1"/>
      <c r="E269" s="1"/>
      <c r="F269" s="1"/>
      <c r="G269" s="1"/>
      <c r="H269" s="1"/>
    </row>
    <row r="270" spans="1:8">
      <c r="A270" s="1">
        <v>268</v>
      </c>
      <c r="B270" s="4"/>
      <c r="C270" s="1"/>
      <c r="D270" s="1"/>
      <c r="E270" s="1"/>
      <c r="F270" s="1"/>
      <c r="G270" s="1"/>
      <c r="H270" s="1"/>
    </row>
    <row r="271" spans="1:8">
      <c r="A271" s="1">
        <v>269</v>
      </c>
      <c r="B271" s="4"/>
      <c r="C271" s="1"/>
      <c r="D271" s="1"/>
      <c r="E271" s="1"/>
      <c r="F271" s="1"/>
      <c r="G271" s="1"/>
      <c r="H271" s="1"/>
    </row>
    <row r="272" spans="1:8">
      <c r="A272" s="1">
        <v>270</v>
      </c>
      <c r="B272" s="4"/>
      <c r="C272" s="1"/>
      <c r="D272" s="1"/>
      <c r="E272" s="1"/>
      <c r="F272" s="1"/>
      <c r="G272" s="1"/>
      <c r="H272" s="1"/>
    </row>
    <row r="273" spans="1:8">
      <c r="A273" s="1">
        <v>271</v>
      </c>
      <c r="B273" s="4"/>
      <c r="C273" s="1"/>
      <c r="D273" s="1"/>
      <c r="E273" s="1"/>
      <c r="F273" s="1"/>
      <c r="G273" s="1"/>
      <c r="H273" s="1"/>
    </row>
    <row r="274" spans="1:8">
      <c r="A274" s="1">
        <v>272</v>
      </c>
      <c r="B274" s="4"/>
      <c r="C274" s="1"/>
      <c r="D274" s="1"/>
      <c r="E274" s="1"/>
      <c r="F274" s="1"/>
      <c r="G274" s="1"/>
      <c r="H274" s="1"/>
    </row>
    <row r="275" spans="1:8">
      <c r="A275" s="1">
        <v>273</v>
      </c>
      <c r="B275" s="4"/>
      <c r="C275" s="1"/>
      <c r="D275" s="1"/>
      <c r="E275" s="1"/>
      <c r="F275" s="1"/>
      <c r="G275" s="1"/>
      <c r="H275" s="1"/>
    </row>
    <row r="276" spans="1:8">
      <c r="A276" s="1">
        <v>274</v>
      </c>
      <c r="B276" s="4"/>
      <c r="C276" s="1"/>
      <c r="D276" s="1"/>
      <c r="E276" s="1"/>
      <c r="F276" s="1"/>
      <c r="G276" s="1"/>
      <c r="H276" s="1"/>
    </row>
    <row r="277" spans="1:8">
      <c r="A277" s="1">
        <v>275</v>
      </c>
      <c r="B277" s="4"/>
      <c r="C277" s="1"/>
      <c r="D277" s="1"/>
      <c r="E277" s="1"/>
      <c r="F277" s="1"/>
      <c r="G277" s="1"/>
      <c r="H277" s="1"/>
    </row>
    <row r="278" spans="1:8">
      <c r="A278" s="1">
        <v>276</v>
      </c>
      <c r="B278" s="4"/>
      <c r="C278" s="1"/>
      <c r="D278" s="1"/>
      <c r="E278" s="1"/>
      <c r="F278" s="1"/>
      <c r="G278" s="1"/>
      <c r="H278" s="1"/>
    </row>
    <row r="279" spans="1:8">
      <c r="A279" s="1">
        <v>277</v>
      </c>
      <c r="B279" s="4"/>
      <c r="C279" s="1"/>
      <c r="D279" s="1"/>
      <c r="E279" s="1"/>
      <c r="F279" s="1"/>
      <c r="G279" s="1"/>
      <c r="H279" s="1"/>
    </row>
    <row r="280" spans="1:8">
      <c r="A280" s="1">
        <v>278</v>
      </c>
      <c r="B280" s="4"/>
      <c r="C280" s="1"/>
      <c r="D280" s="1"/>
      <c r="E280" s="1"/>
      <c r="F280" s="1"/>
      <c r="G280" s="1"/>
      <c r="H280" s="1"/>
    </row>
    <row r="281" spans="1:8">
      <c r="A281" s="1">
        <v>279</v>
      </c>
      <c r="B281" s="4"/>
      <c r="C281" s="1"/>
      <c r="D281" s="1"/>
      <c r="E281" s="1"/>
      <c r="F281" s="1"/>
      <c r="G281" s="1"/>
      <c r="H281" s="1"/>
    </row>
    <row r="282" spans="1:8">
      <c r="A282" s="1">
        <v>280</v>
      </c>
      <c r="B282" s="4"/>
      <c r="C282" s="1"/>
      <c r="D282" s="1"/>
      <c r="E282" s="1"/>
      <c r="F282" s="1"/>
      <c r="G282" s="1"/>
      <c r="H282" s="1"/>
    </row>
    <row r="283" spans="1:8">
      <c r="A283" s="1">
        <v>281</v>
      </c>
      <c r="B283" s="4"/>
      <c r="C283" s="1"/>
      <c r="D283" s="1"/>
      <c r="E283" s="1"/>
      <c r="F283" s="1"/>
      <c r="G283" s="1"/>
      <c r="H283" s="1"/>
    </row>
    <row r="284" spans="1:8">
      <c r="A284" s="1">
        <v>282</v>
      </c>
      <c r="B284" s="4"/>
      <c r="C284" s="1"/>
      <c r="D284" s="1"/>
      <c r="E284" s="1"/>
      <c r="F284" s="1"/>
      <c r="G284" s="1"/>
      <c r="H284" s="1"/>
    </row>
    <row r="285" spans="1:8">
      <c r="A285" s="1">
        <v>283</v>
      </c>
      <c r="B285" s="4"/>
      <c r="C285" s="1"/>
      <c r="D285" s="1"/>
      <c r="E285" s="1"/>
      <c r="F285" s="1"/>
      <c r="G285" s="1"/>
      <c r="H285" s="1"/>
    </row>
    <row r="286" spans="1:8">
      <c r="A286" s="1">
        <v>284</v>
      </c>
      <c r="B286" s="4"/>
      <c r="C286" s="1"/>
      <c r="D286" s="1"/>
      <c r="E286" s="1"/>
      <c r="F286" s="1"/>
      <c r="G286" s="1"/>
      <c r="H286" s="1"/>
    </row>
    <row r="287" spans="1:8">
      <c r="A287" s="1">
        <v>285</v>
      </c>
      <c r="B287" s="4"/>
      <c r="C287" s="1"/>
      <c r="D287" s="1"/>
      <c r="E287" s="1"/>
      <c r="F287" s="1"/>
      <c r="G287" s="1"/>
      <c r="H287" s="1"/>
    </row>
    <row r="288" spans="1:8">
      <c r="A288" s="1">
        <v>286</v>
      </c>
      <c r="B288" s="4"/>
      <c r="C288" s="1"/>
      <c r="D288" s="1"/>
      <c r="E288" s="1"/>
      <c r="F288" s="1"/>
      <c r="G288" s="1"/>
      <c r="H288" s="1"/>
    </row>
    <row r="289" spans="1:8">
      <c r="A289" s="1">
        <v>287</v>
      </c>
      <c r="B289" s="4"/>
      <c r="C289" s="1"/>
      <c r="D289" s="1"/>
      <c r="E289" s="1"/>
      <c r="F289" s="1"/>
      <c r="G289" s="1"/>
      <c r="H289" s="1"/>
    </row>
    <row r="290" spans="1:8">
      <c r="A290" s="1">
        <v>288</v>
      </c>
      <c r="B290" s="4"/>
      <c r="C290" s="1"/>
      <c r="D290" s="1"/>
      <c r="E290" s="1"/>
      <c r="F290" s="1"/>
      <c r="G290" s="1"/>
      <c r="H290" s="1"/>
    </row>
    <row r="291" spans="1:8">
      <c r="A291" s="1">
        <v>289</v>
      </c>
      <c r="B291" s="4"/>
      <c r="C291" s="1"/>
      <c r="D291" s="1"/>
      <c r="E291" s="1"/>
      <c r="F291" s="1"/>
      <c r="G291" s="1"/>
      <c r="H291" s="1"/>
    </row>
    <row r="292" spans="1:8">
      <c r="A292" s="1">
        <v>290</v>
      </c>
      <c r="B292" s="4"/>
      <c r="C292" s="1"/>
      <c r="D292" s="1"/>
      <c r="E292" s="1"/>
      <c r="F292" s="1"/>
      <c r="G292" s="1"/>
      <c r="H292" s="1"/>
    </row>
    <row r="293" spans="1:8">
      <c r="A293" s="1">
        <v>291</v>
      </c>
      <c r="B293" s="4"/>
      <c r="C293" s="1"/>
      <c r="D293" s="1"/>
      <c r="E293" s="1"/>
      <c r="F293" s="1"/>
      <c r="G293" s="1"/>
      <c r="H293" s="1"/>
    </row>
    <row r="294" spans="1:8">
      <c r="A294" s="1">
        <v>292</v>
      </c>
      <c r="B294" s="4"/>
      <c r="C294" s="1"/>
      <c r="D294" s="1"/>
      <c r="E294" s="1"/>
      <c r="F294" s="1"/>
      <c r="G294" s="1"/>
      <c r="H294" s="1"/>
    </row>
    <row r="295" spans="1:8">
      <c r="A295" s="1">
        <v>293</v>
      </c>
      <c r="B295" s="4"/>
      <c r="C295" s="1"/>
      <c r="D295" s="1"/>
      <c r="E295" s="1"/>
      <c r="F295" s="1"/>
      <c r="G295" s="1"/>
      <c r="H295" s="1"/>
    </row>
    <row r="296" spans="1:8">
      <c r="A296" s="1">
        <v>294</v>
      </c>
      <c r="B296" s="4"/>
      <c r="C296" s="1"/>
      <c r="D296" s="1"/>
      <c r="E296" s="1"/>
      <c r="F296" s="1"/>
      <c r="G296" s="1"/>
      <c r="H296" s="1"/>
    </row>
    <row r="297" spans="1:8">
      <c r="A297" s="1">
        <v>295</v>
      </c>
      <c r="B297" s="4"/>
      <c r="C297" s="1"/>
      <c r="D297" s="1"/>
      <c r="E297" s="1"/>
      <c r="F297" s="1"/>
      <c r="G297" s="1"/>
      <c r="H297" s="1"/>
    </row>
    <row r="298" spans="1:8">
      <c r="A298" s="1">
        <v>296</v>
      </c>
      <c r="B298" s="4"/>
      <c r="C298" s="1"/>
      <c r="D298" s="1"/>
      <c r="E298" s="1"/>
      <c r="F298" s="1"/>
      <c r="G298" s="1"/>
      <c r="H298" s="1"/>
    </row>
    <row r="299" spans="1:8">
      <c r="A299" s="1">
        <v>297</v>
      </c>
      <c r="B299" s="4"/>
      <c r="C299" s="1"/>
      <c r="D299" s="1"/>
      <c r="E299" s="1"/>
      <c r="F299" s="1"/>
      <c r="G299" s="1"/>
      <c r="H299" s="1"/>
    </row>
    <row r="300" spans="1:8">
      <c r="A300" s="1">
        <v>298</v>
      </c>
      <c r="B300" s="4"/>
      <c r="C300" s="1"/>
      <c r="D300" s="1"/>
      <c r="E300" s="1"/>
      <c r="F300" s="1"/>
      <c r="G300" s="1"/>
      <c r="H300" s="1"/>
    </row>
    <row r="301" spans="1:8">
      <c r="A301" s="1">
        <v>299</v>
      </c>
      <c r="B301" s="4"/>
      <c r="C301" s="1"/>
      <c r="D301" s="1"/>
      <c r="E301" s="1"/>
      <c r="F301" s="1"/>
      <c r="G301" s="1"/>
      <c r="H301" s="1"/>
    </row>
    <row r="302" spans="1:8">
      <c r="A302" s="1">
        <v>300</v>
      </c>
      <c r="B302" s="4"/>
      <c r="C302" s="1"/>
      <c r="D302" s="1"/>
      <c r="E302" s="1"/>
      <c r="F302" s="1"/>
      <c r="G302" s="1"/>
      <c r="H302" s="1"/>
    </row>
    <row r="303" spans="1:8">
      <c r="A303" s="1">
        <v>301</v>
      </c>
      <c r="B303" s="4"/>
      <c r="C303" s="1"/>
      <c r="D303" s="1"/>
      <c r="E303" s="1"/>
      <c r="F303" s="1"/>
      <c r="G303" s="1"/>
      <c r="H303" s="1"/>
    </row>
    <row r="304" spans="1:8">
      <c r="A304" s="1">
        <v>302</v>
      </c>
      <c r="B304" s="4"/>
      <c r="C304" s="1"/>
      <c r="D304" s="1"/>
      <c r="E304" s="1"/>
      <c r="F304" s="1"/>
      <c r="G304" s="1"/>
      <c r="H304" s="1"/>
    </row>
    <row r="305" spans="1:8">
      <c r="A305" s="1">
        <v>303</v>
      </c>
      <c r="B305" s="4"/>
      <c r="C305" s="1"/>
      <c r="D305" s="1"/>
      <c r="E305" s="1"/>
      <c r="F305" s="1"/>
      <c r="G305" s="1"/>
      <c r="H305" s="1"/>
    </row>
    <row r="306" spans="1:8">
      <c r="A306" s="1">
        <v>304</v>
      </c>
      <c r="B306" s="4"/>
      <c r="C306" s="1"/>
      <c r="D306" s="1"/>
      <c r="E306" s="1"/>
      <c r="F306" s="1"/>
      <c r="G306" s="1"/>
      <c r="H306" s="1"/>
    </row>
    <row r="307" spans="1:8">
      <c r="A307" s="1">
        <v>305</v>
      </c>
      <c r="B307" s="4"/>
      <c r="C307" s="1"/>
      <c r="D307" s="1"/>
      <c r="E307" s="1"/>
      <c r="F307" s="1"/>
      <c r="G307" s="1"/>
      <c r="H307" s="1"/>
    </row>
    <row r="308" spans="1:8">
      <c r="A308" s="1">
        <v>306</v>
      </c>
      <c r="B308" s="4"/>
      <c r="C308" s="1"/>
      <c r="D308" s="1"/>
      <c r="E308" s="1"/>
      <c r="F308" s="1"/>
      <c r="G308" s="1"/>
      <c r="H308" s="1"/>
    </row>
    <row r="309" spans="1:8">
      <c r="A309" s="1">
        <v>307</v>
      </c>
      <c r="B309" s="4"/>
      <c r="C309" s="1"/>
      <c r="D309" s="1"/>
      <c r="E309" s="1"/>
      <c r="F309" s="1"/>
      <c r="G309" s="1"/>
      <c r="H309" s="1"/>
    </row>
    <row r="310" spans="1:8">
      <c r="A310" s="1">
        <v>308</v>
      </c>
      <c r="B310" s="4"/>
      <c r="C310" s="1"/>
      <c r="D310" s="1"/>
      <c r="E310" s="1"/>
      <c r="F310" s="1"/>
      <c r="G310" s="1"/>
      <c r="H310" s="1"/>
    </row>
    <row r="311" spans="1:8">
      <c r="A311" s="1">
        <v>309</v>
      </c>
      <c r="B311" s="4"/>
      <c r="C311" s="1"/>
      <c r="D311" s="1"/>
      <c r="E311" s="1"/>
      <c r="F311" s="1"/>
      <c r="G311" s="1"/>
      <c r="H311" s="1"/>
    </row>
    <row r="312" spans="1:8">
      <c r="A312" s="1">
        <v>310</v>
      </c>
      <c r="B312" s="4"/>
      <c r="C312" s="1"/>
      <c r="D312" s="1"/>
      <c r="E312" s="1"/>
      <c r="F312" s="1"/>
      <c r="G312" s="1"/>
      <c r="H312" s="1"/>
    </row>
    <row r="313" spans="1:8">
      <c r="A313" s="1">
        <v>311</v>
      </c>
      <c r="B313" s="4"/>
      <c r="C313" s="1"/>
      <c r="D313" s="1"/>
      <c r="E313" s="1"/>
      <c r="F313" s="1"/>
      <c r="G313" s="1"/>
      <c r="H313" s="1"/>
    </row>
    <row r="314" spans="1:8">
      <c r="A314" s="1">
        <v>312</v>
      </c>
      <c r="B314" s="4"/>
      <c r="C314" s="1"/>
      <c r="D314" s="1"/>
      <c r="E314" s="1"/>
      <c r="F314" s="1"/>
      <c r="G314" s="1"/>
      <c r="H314" s="1"/>
    </row>
    <row r="315" spans="1:8">
      <c r="A315" s="1">
        <v>313</v>
      </c>
      <c r="B315" s="4"/>
      <c r="C315" s="1"/>
      <c r="D315" s="1"/>
      <c r="E315" s="1"/>
      <c r="F315" s="1"/>
      <c r="G315" s="1"/>
      <c r="H315" s="1"/>
    </row>
    <row r="316" spans="1:8">
      <c r="A316" s="1">
        <v>314</v>
      </c>
      <c r="B316" s="4"/>
      <c r="C316" s="1"/>
      <c r="D316" s="1"/>
      <c r="E316" s="1"/>
      <c r="F316" s="1"/>
      <c r="G316" s="1"/>
      <c r="H316" s="1"/>
    </row>
    <row r="317" spans="1:8">
      <c r="A317" s="1">
        <v>315</v>
      </c>
      <c r="B317" s="4"/>
      <c r="C317" s="1"/>
      <c r="D317" s="1"/>
      <c r="E317" s="1"/>
      <c r="F317" s="1"/>
      <c r="G317" s="1"/>
      <c r="H317" s="1"/>
    </row>
    <row r="318" spans="1:8">
      <c r="A318" s="1">
        <v>316</v>
      </c>
      <c r="B318" s="4"/>
      <c r="C318" s="1"/>
      <c r="D318" s="1"/>
      <c r="E318" s="1"/>
      <c r="F318" s="1"/>
      <c r="G318" s="1"/>
      <c r="H318" s="1"/>
    </row>
    <row r="319" spans="1:8">
      <c r="A319" s="1">
        <v>317</v>
      </c>
      <c r="B319" s="4"/>
      <c r="C319" s="1"/>
      <c r="D319" s="1"/>
      <c r="E319" s="1"/>
      <c r="F319" s="1"/>
      <c r="G319" s="1"/>
      <c r="H319" s="1"/>
    </row>
    <row r="320" spans="1:8">
      <c r="A320" s="1">
        <v>318</v>
      </c>
      <c r="B320" s="4"/>
      <c r="C320" s="1"/>
      <c r="D320" s="1"/>
      <c r="E320" s="1"/>
      <c r="F320" s="1"/>
      <c r="G320" s="1"/>
      <c r="H320" s="1"/>
    </row>
    <row r="321" spans="1:8">
      <c r="A321" s="1">
        <v>319</v>
      </c>
      <c r="B321" s="4"/>
      <c r="C321" s="1"/>
      <c r="D321" s="1"/>
      <c r="E321" s="1"/>
      <c r="F321" s="1"/>
      <c r="G321" s="1"/>
      <c r="H321" s="1"/>
    </row>
    <row r="322" spans="1:8">
      <c r="A322" s="1">
        <v>320</v>
      </c>
      <c r="B322" s="4"/>
      <c r="C322" s="1"/>
      <c r="D322" s="1"/>
      <c r="E322" s="1"/>
      <c r="F322" s="1"/>
      <c r="G322" s="1"/>
      <c r="H322" s="1"/>
    </row>
    <row r="323" spans="1:8">
      <c r="A323" s="1">
        <v>321</v>
      </c>
      <c r="B323" s="4"/>
      <c r="C323" s="1"/>
      <c r="D323" s="1"/>
      <c r="E323" s="1"/>
      <c r="F323" s="1"/>
      <c r="G323" s="1"/>
      <c r="H323" s="1"/>
    </row>
    <row r="324" spans="1:8">
      <c r="A324" s="1">
        <v>322</v>
      </c>
      <c r="B324" s="4"/>
      <c r="C324" s="1"/>
      <c r="D324" s="1"/>
      <c r="E324" s="1"/>
      <c r="F324" s="1"/>
      <c r="G324" s="1"/>
      <c r="H324" s="1"/>
    </row>
    <row r="325" spans="1:8">
      <c r="A325" s="1">
        <v>323</v>
      </c>
      <c r="B325" s="4"/>
      <c r="C325" s="1"/>
      <c r="D325" s="1"/>
      <c r="E325" s="1"/>
      <c r="F325" s="1"/>
      <c r="G325" s="1"/>
      <c r="H325" s="1"/>
    </row>
    <row r="326" spans="1:8">
      <c r="A326" s="1">
        <v>324</v>
      </c>
      <c r="B326" s="4"/>
      <c r="C326" s="1"/>
      <c r="D326" s="1"/>
      <c r="E326" s="1"/>
      <c r="F326" s="1"/>
      <c r="G326" s="1"/>
      <c r="H326" s="1"/>
    </row>
    <row r="327" spans="1:8">
      <c r="A327" s="1">
        <v>325</v>
      </c>
      <c r="B327" s="4"/>
      <c r="C327" s="1"/>
      <c r="D327" s="1"/>
      <c r="E327" s="1"/>
      <c r="F327" s="1"/>
      <c r="G327" s="1"/>
      <c r="H327" s="1"/>
    </row>
    <row r="328" spans="1:8">
      <c r="A328" s="1">
        <v>326</v>
      </c>
      <c r="B328" s="4"/>
      <c r="C328" s="1"/>
      <c r="D328" s="1"/>
      <c r="E328" s="1"/>
      <c r="F328" s="1"/>
      <c r="G328" s="1"/>
      <c r="H328" s="1"/>
    </row>
    <row r="329" spans="1:8">
      <c r="A329" s="1">
        <v>327</v>
      </c>
      <c r="B329" s="4"/>
      <c r="C329" s="1"/>
      <c r="D329" s="1"/>
      <c r="E329" s="1"/>
      <c r="F329" s="1"/>
      <c r="G329" s="1"/>
      <c r="H329" s="1"/>
    </row>
    <row r="330" spans="1:8">
      <c r="A330" s="1">
        <v>328</v>
      </c>
      <c r="B330" s="4"/>
      <c r="C330" s="1"/>
      <c r="D330" s="1"/>
      <c r="E330" s="1"/>
      <c r="F330" s="1"/>
      <c r="G330" s="1"/>
      <c r="H330" s="1"/>
    </row>
    <row r="331" spans="1:8">
      <c r="A331" s="1">
        <v>329</v>
      </c>
      <c r="B331" s="4"/>
      <c r="C331" s="1"/>
      <c r="D331" s="1"/>
      <c r="E331" s="1"/>
      <c r="F331" s="1"/>
      <c r="G331" s="1"/>
      <c r="H331" s="1"/>
    </row>
    <row r="332" spans="1:8">
      <c r="A332" s="1">
        <v>330</v>
      </c>
      <c r="B332" s="4"/>
      <c r="C332" s="1"/>
      <c r="D332" s="1"/>
      <c r="E332" s="1"/>
      <c r="F332" s="1"/>
      <c r="G332" s="1"/>
      <c r="H332" s="1"/>
    </row>
    <row r="333" spans="1:8">
      <c r="A333" s="1">
        <v>331</v>
      </c>
      <c r="B333" s="4"/>
      <c r="C333" s="1"/>
      <c r="D333" s="1"/>
      <c r="E333" s="1"/>
      <c r="F333" s="1"/>
      <c r="G333" s="1"/>
      <c r="H333" s="1"/>
    </row>
    <row r="334" spans="1:8">
      <c r="A334" s="1">
        <v>332</v>
      </c>
      <c r="B334" s="4"/>
      <c r="C334" s="1"/>
      <c r="D334" s="1"/>
      <c r="E334" s="1"/>
      <c r="F334" s="1"/>
      <c r="G334" s="1"/>
      <c r="H334" s="1"/>
    </row>
    <row r="335" spans="1:8">
      <c r="A335" s="1">
        <v>333</v>
      </c>
      <c r="B335" s="4"/>
      <c r="C335" s="1"/>
      <c r="D335" s="1"/>
      <c r="E335" s="1"/>
      <c r="F335" s="1"/>
      <c r="G335" s="1"/>
      <c r="H335" s="1"/>
    </row>
    <row r="336" spans="1:8">
      <c r="A336" s="1">
        <v>334</v>
      </c>
      <c r="B336" s="4"/>
      <c r="C336" s="1"/>
      <c r="D336" s="1"/>
      <c r="E336" s="1"/>
      <c r="F336" s="1"/>
      <c r="G336" s="1"/>
      <c r="H336" s="1"/>
    </row>
    <row r="337" spans="1:8">
      <c r="A337" s="1">
        <v>335</v>
      </c>
      <c r="B337" s="4"/>
      <c r="C337" s="1"/>
      <c r="D337" s="1"/>
      <c r="E337" s="1"/>
      <c r="F337" s="1"/>
      <c r="G337" s="1"/>
      <c r="H337" s="1"/>
    </row>
    <row r="338" spans="1:8">
      <c r="A338" s="1">
        <v>336</v>
      </c>
      <c r="B338" s="4"/>
      <c r="C338" s="1"/>
      <c r="D338" s="1"/>
      <c r="E338" s="1"/>
      <c r="F338" s="1"/>
      <c r="G338" s="1"/>
      <c r="H338" s="1"/>
    </row>
    <row r="339" spans="1:8">
      <c r="A339" s="1">
        <v>337</v>
      </c>
      <c r="B339" s="4"/>
      <c r="C339" s="1"/>
      <c r="D339" s="1"/>
      <c r="E339" s="1"/>
      <c r="F339" s="1"/>
      <c r="G339" s="1"/>
      <c r="H339" s="1"/>
    </row>
    <row r="340" spans="1:8">
      <c r="A340" s="1">
        <v>338</v>
      </c>
      <c r="B340" s="4"/>
      <c r="C340" s="1"/>
      <c r="D340" s="1"/>
      <c r="E340" s="1"/>
      <c r="F340" s="1"/>
      <c r="G340" s="1"/>
      <c r="H340" s="1"/>
    </row>
    <row r="341" spans="1:8">
      <c r="A341" s="1">
        <v>339</v>
      </c>
      <c r="B341" s="4"/>
      <c r="C341" s="1"/>
      <c r="D341" s="1"/>
      <c r="E341" s="1"/>
      <c r="F341" s="1"/>
      <c r="G341" s="1"/>
      <c r="H341" s="1"/>
    </row>
    <row r="342" spans="1:8">
      <c r="A342" s="1">
        <v>340</v>
      </c>
      <c r="B342" s="4"/>
      <c r="C342" s="1"/>
      <c r="D342" s="1"/>
      <c r="E342" s="1"/>
      <c r="F342" s="1"/>
      <c r="G342" s="1"/>
      <c r="H342" s="1"/>
    </row>
    <row r="343" spans="1:8">
      <c r="A343" s="1">
        <v>341</v>
      </c>
      <c r="B343" s="4"/>
      <c r="C343" s="1"/>
      <c r="D343" s="1"/>
      <c r="E343" s="1"/>
      <c r="F343" s="1"/>
      <c r="G343" s="1"/>
      <c r="H343" s="1"/>
    </row>
    <row r="344" spans="1:8">
      <c r="A344" s="1">
        <v>342</v>
      </c>
      <c r="B344" s="4"/>
      <c r="C344" s="1"/>
      <c r="D344" s="1"/>
      <c r="E344" s="1"/>
      <c r="F344" s="1"/>
      <c r="G344" s="1"/>
      <c r="H344" s="1"/>
    </row>
    <row r="345" spans="1:8">
      <c r="A345" s="1">
        <v>343</v>
      </c>
      <c r="B345" s="4"/>
      <c r="C345" s="1"/>
      <c r="D345" s="1"/>
      <c r="E345" s="1"/>
      <c r="F345" s="1"/>
      <c r="G345" s="1"/>
      <c r="H345" s="1"/>
    </row>
    <row r="346" spans="1:8">
      <c r="A346" s="1">
        <v>344</v>
      </c>
      <c r="B346" s="4"/>
      <c r="C346" s="1"/>
      <c r="D346" s="1"/>
      <c r="E346" s="1"/>
      <c r="F346" s="1"/>
      <c r="G346" s="1"/>
      <c r="H346" s="1"/>
    </row>
    <row r="347" spans="1:8">
      <c r="A347" s="1">
        <v>345</v>
      </c>
      <c r="B347" s="4"/>
      <c r="C347" s="1"/>
      <c r="D347" s="1"/>
      <c r="E347" s="1"/>
      <c r="F347" s="1"/>
      <c r="G347" s="1"/>
      <c r="H347" s="1"/>
    </row>
    <row r="348" spans="1:8">
      <c r="A348" s="1">
        <v>346</v>
      </c>
      <c r="B348" s="4"/>
      <c r="C348" s="1"/>
      <c r="D348" s="1"/>
      <c r="E348" s="1"/>
      <c r="F348" s="1"/>
      <c r="G348" s="1"/>
      <c r="H348" s="1"/>
    </row>
    <row r="349" spans="1:8">
      <c r="A349" s="1">
        <v>347</v>
      </c>
      <c r="B349" s="4"/>
      <c r="C349" s="1"/>
      <c r="D349" s="1"/>
      <c r="E349" s="1"/>
      <c r="F349" s="1"/>
      <c r="G349" s="1"/>
      <c r="H349" s="1"/>
    </row>
    <row r="350" spans="1:8">
      <c r="A350" s="1">
        <v>348</v>
      </c>
      <c r="B350" s="4"/>
      <c r="C350" s="1"/>
      <c r="D350" s="1"/>
      <c r="E350" s="1"/>
      <c r="F350" s="1"/>
      <c r="G350" s="1"/>
      <c r="H350" s="1"/>
    </row>
    <row r="351" spans="1:8">
      <c r="A351" s="1">
        <v>349</v>
      </c>
      <c r="B351" s="4"/>
      <c r="C351" s="1"/>
      <c r="D351" s="1"/>
      <c r="E351" s="1"/>
      <c r="F351" s="1"/>
      <c r="G351" s="1"/>
      <c r="H351" s="1"/>
    </row>
    <row r="352" spans="1:8">
      <c r="A352" s="1">
        <v>350</v>
      </c>
      <c r="B352" s="4"/>
      <c r="C352" s="1"/>
      <c r="D352" s="1"/>
      <c r="E352" s="1"/>
      <c r="F352" s="1"/>
      <c r="G352" s="1"/>
      <c r="H352" s="1"/>
    </row>
    <row r="353" spans="1:8">
      <c r="A353" s="1">
        <v>351</v>
      </c>
      <c r="B353" s="4"/>
      <c r="C353" s="1"/>
      <c r="D353" s="1"/>
      <c r="E353" s="1"/>
      <c r="F353" s="1"/>
      <c r="G353" s="1"/>
      <c r="H353" s="1"/>
    </row>
    <row r="354" spans="1:8">
      <c r="A354" s="1">
        <v>352</v>
      </c>
      <c r="B354" s="4"/>
      <c r="C354" s="1"/>
      <c r="D354" s="1"/>
      <c r="E354" s="1"/>
      <c r="F354" s="1"/>
      <c r="G354" s="1"/>
      <c r="H354" s="1"/>
    </row>
    <row r="355" spans="1:8">
      <c r="A355" s="1">
        <v>353</v>
      </c>
      <c r="B355" s="4"/>
      <c r="C355" s="1"/>
      <c r="D355" s="1"/>
      <c r="E355" s="1"/>
      <c r="F355" s="1"/>
      <c r="G355" s="1"/>
      <c r="H355" s="1"/>
    </row>
    <row r="356" spans="1:8">
      <c r="A356" s="1">
        <v>354</v>
      </c>
      <c r="B356" s="4"/>
      <c r="C356" s="1"/>
      <c r="D356" s="1"/>
      <c r="E356" s="1"/>
      <c r="F356" s="1"/>
      <c r="G356" s="1"/>
      <c r="H356" s="1"/>
    </row>
    <row r="357" spans="1:8">
      <c r="A357" s="1">
        <v>355</v>
      </c>
      <c r="B357" s="4"/>
      <c r="C357" s="1"/>
      <c r="D357" s="1"/>
      <c r="E357" s="1"/>
      <c r="F357" s="1"/>
      <c r="G357" s="1"/>
      <c r="H357" s="1"/>
    </row>
    <row r="358" spans="1:8">
      <c r="A358" s="1">
        <v>356</v>
      </c>
      <c r="B358" s="4"/>
      <c r="C358" s="1"/>
      <c r="D358" s="1"/>
      <c r="E358" s="1"/>
      <c r="F358" s="1"/>
      <c r="G358" s="1"/>
      <c r="H358" s="1"/>
    </row>
    <row r="359" spans="1:8">
      <c r="A359" s="1">
        <v>357</v>
      </c>
      <c r="B359" s="4"/>
      <c r="C359" s="1"/>
      <c r="D359" s="1"/>
      <c r="E359" s="1"/>
      <c r="F359" s="1"/>
      <c r="G359" s="1"/>
      <c r="H359" s="1"/>
    </row>
    <row r="360" spans="1:8">
      <c r="A360" s="1">
        <v>358</v>
      </c>
      <c r="B360" s="4"/>
      <c r="C360" s="1"/>
      <c r="D360" s="1"/>
      <c r="E360" s="1"/>
      <c r="F360" s="1"/>
      <c r="G360" s="1"/>
      <c r="H360" s="1"/>
    </row>
    <row r="361" spans="1:8">
      <c r="A361" s="1">
        <v>359</v>
      </c>
      <c r="B361" s="4"/>
      <c r="C361" s="1"/>
      <c r="D361" s="1"/>
      <c r="E361" s="1"/>
      <c r="F361" s="1"/>
      <c r="G361" s="1"/>
      <c r="H361" s="1"/>
    </row>
    <row r="362" spans="1:8">
      <c r="A362" s="1">
        <v>360</v>
      </c>
      <c r="B362" s="4"/>
      <c r="C362" s="1"/>
      <c r="D362" s="1"/>
      <c r="E362" s="1"/>
      <c r="F362" s="1"/>
      <c r="G362" s="1"/>
      <c r="H362" s="1"/>
    </row>
    <row r="363" spans="1:8">
      <c r="A363" s="1">
        <v>361</v>
      </c>
      <c r="B363" s="4"/>
      <c r="C363" s="1"/>
      <c r="D363" s="1"/>
      <c r="E363" s="1"/>
      <c r="F363" s="1"/>
      <c r="G363" s="1"/>
      <c r="H363" s="1"/>
    </row>
    <row r="364" spans="1:8">
      <c r="A364" s="1">
        <v>362</v>
      </c>
      <c r="B364" s="4"/>
      <c r="C364" s="1"/>
      <c r="D364" s="1"/>
      <c r="E364" s="1"/>
      <c r="F364" s="1"/>
      <c r="G364" s="1"/>
      <c r="H364" s="1"/>
    </row>
    <row r="365" spans="1:8">
      <c r="A365" s="1">
        <v>363</v>
      </c>
      <c r="B365" s="4"/>
      <c r="C365" s="1"/>
      <c r="D365" s="1"/>
      <c r="E365" s="1"/>
      <c r="F365" s="1"/>
      <c r="G365" s="1"/>
      <c r="H365" s="1"/>
    </row>
    <row r="366" spans="1:8">
      <c r="A366" s="1">
        <v>364</v>
      </c>
      <c r="B366" s="4"/>
      <c r="C366" s="1"/>
      <c r="D366" s="1"/>
      <c r="E366" s="1"/>
      <c r="F366" s="1"/>
      <c r="G366" s="1"/>
      <c r="H366" s="1"/>
    </row>
    <row r="367" spans="1:8">
      <c r="A367" s="1">
        <v>365</v>
      </c>
      <c r="B367" s="4"/>
      <c r="C367" s="1"/>
      <c r="D367" s="1"/>
      <c r="E367" s="1"/>
      <c r="F367" s="1"/>
      <c r="G367" s="1"/>
      <c r="H367" s="1"/>
    </row>
    <row r="368" spans="1:8">
      <c r="A368" s="1">
        <v>366</v>
      </c>
      <c r="B368" s="4"/>
      <c r="C368" s="1"/>
      <c r="D368" s="1"/>
      <c r="E368" s="1"/>
      <c r="F368" s="1"/>
      <c r="G368" s="1"/>
      <c r="H368" s="1"/>
    </row>
    <row r="369" spans="1:8">
      <c r="A369" s="1">
        <v>367</v>
      </c>
      <c r="B369" s="4"/>
      <c r="C369" s="1"/>
      <c r="D369" s="1"/>
      <c r="E369" s="1"/>
      <c r="F369" s="1"/>
      <c r="G369" s="1"/>
      <c r="H369" s="1"/>
    </row>
    <row r="370" spans="1:8">
      <c r="A370" s="1">
        <v>368</v>
      </c>
      <c r="B370" s="4"/>
      <c r="C370" s="1"/>
      <c r="D370" s="1"/>
      <c r="E370" s="1"/>
      <c r="F370" s="1"/>
      <c r="G370" s="1"/>
      <c r="H370" s="1"/>
    </row>
    <row r="371" spans="1:8">
      <c r="A371" s="1">
        <v>369</v>
      </c>
      <c r="B371" s="4"/>
      <c r="C371" s="1"/>
      <c r="D371" s="1"/>
      <c r="E371" s="1"/>
      <c r="F371" s="1"/>
      <c r="G371" s="1"/>
      <c r="H371" s="1"/>
    </row>
    <row r="372" spans="1:8">
      <c r="A372" s="1">
        <v>370</v>
      </c>
      <c r="B372" s="4"/>
      <c r="C372" s="1"/>
      <c r="D372" s="1"/>
      <c r="E372" s="1"/>
      <c r="F372" s="1"/>
      <c r="G372" s="1"/>
      <c r="H372" s="1"/>
    </row>
    <row r="373" spans="1:8">
      <c r="A373" s="1">
        <v>371</v>
      </c>
      <c r="B373" s="4"/>
      <c r="C373" s="1"/>
      <c r="D373" s="1"/>
      <c r="E373" s="1"/>
      <c r="F373" s="1"/>
      <c r="G373" s="1"/>
      <c r="H373" s="1"/>
    </row>
    <row r="374" spans="1:8">
      <c r="A374" s="1">
        <v>372</v>
      </c>
      <c r="B374" s="4"/>
      <c r="C374" s="1"/>
      <c r="D374" s="1"/>
      <c r="E374" s="1"/>
      <c r="F374" s="1"/>
      <c r="G374" s="1"/>
      <c r="H374" s="1"/>
    </row>
    <row r="375" spans="1:8">
      <c r="A375" s="1">
        <v>373</v>
      </c>
      <c r="B375" s="4"/>
      <c r="C375" s="1"/>
      <c r="D375" s="1"/>
      <c r="E375" s="1"/>
      <c r="F375" s="1"/>
      <c r="G375" s="1"/>
      <c r="H375" s="1"/>
    </row>
    <row r="376" spans="1:8">
      <c r="A376" s="1">
        <v>374</v>
      </c>
      <c r="B376" s="4"/>
      <c r="C376" s="1"/>
      <c r="D376" s="1"/>
      <c r="E376" s="1"/>
      <c r="F376" s="1"/>
      <c r="G376" s="1"/>
      <c r="H376" s="1"/>
    </row>
    <row r="377" spans="1:8">
      <c r="A377" s="1">
        <v>375</v>
      </c>
      <c r="B377" s="4"/>
      <c r="C377" s="1"/>
      <c r="D377" s="1"/>
      <c r="E377" s="1"/>
      <c r="F377" s="1"/>
      <c r="G377" s="1"/>
      <c r="H377" s="1"/>
    </row>
    <row r="378" spans="1:8">
      <c r="A378" s="1">
        <v>376</v>
      </c>
      <c r="B378" s="4"/>
      <c r="C378" s="1"/>
      <c r="D378" s="1"/>
      <c r="E378" s="1"/>
      <c r="F378" s="1"/>
      <c r="G378" s="1"/>
      <c r="H378" s="1"/>
    </row>
    <row r="379" spans="1:8">
      <c r="A379" s="1">
        <v>377</v>
      </c>
      <c r="B379" s="4"/>
      <c r="C379" s="1"/>
      <c r="D379" s="1"/>
      <c r="E379" s="1"/>
      <c r="F379" s="1"/>
      <c r="G379" s="1"/>
      <c r="H379" s="1"/>
    </row>
    <row r="380" spans="1:8">
      <c r="A380" s="1">
        <v>378</v>
      </c>
      <c r="B380" s="4"/>
      <c r="C380" s="1"/>
      <c r="D380" s="1"/>
      <c r="E380" s="1"/>
      <c r="F380" s="1"/>
      <c r="G380" s="1"/>
      <c r="H380" s="1"/>
    </row>
    <row r="381" spans="1:8">
      <c r="A381" s="1">
        <v>379</v>
      </c>
      <c r="B381" s="4"/>
      <c r="C381" s="1"/>
      <c r="D381" s="1"/>
      <c r="E381" s="1"/>
      <c r="F381" s="1"/>
      <c r="G381" s="1"/>
      <c r="H381" s="1"/>
    </row>
    <row r="382" spans="1:8">
      <c r="A382" s="1">
        <v>380</v>
      </c>
      <c r="B382" s="4"/>
      <c r="C382" s="1"/>
      <c r="D382" s="1"/>
      <c r="E382" s="1"/>
      <c r="F382" s="1"/>
      <c r="G382" s="1"/>
      <c r="H382" s="1"/>
    </row>
    <row r="383" spans="1:8">
      <c r="A383" s="1">
        <v>381</v>
      </c>
      <c r="B383" s="4"/>
      <c r="C383" s="1"/>
      <c r="D383" s="1"/>
      <c r="E383" s="1"/>
      <c r="F383" s="1"/>
      <c r="G383" s="1"/>
      <c r="H383" s="1"/>
    </row>
    <row r="384" spans="1:8">
      <c r="A384" s="1">
        <v>382</v>
      </c>
      <c r="B384" s="4"/>
      <c r="C384" s="1"/>
      <c r="D384" s="1"/>
      <c r="E384" s="1"/>
      <c r="F384" s="1"/>
      <c r="G384" s="1"/>
      <c r="H384" s="1"/>
    </row>
    <row r="385" spans="1:8">
      <c r="A385" s="1">
        <v>383</v>
      </c>
      <c r="B385" s="4"/>
      <c r="C385" s="1"/>
      <c r="D385" s="1"/>
      <c r="E385" s="1"/>
      <c r="F385" s="1"/>
      <c r="G385" s="1"/>
      <c r="H385" s="1"/>
    </row>
    <row r="386" spans="1:8">
      <c r="A386" s="1">
        <v>384</v>
      </c>
      <c r="B386" s="4"/>
      <c r="C386" s="1"/>
      <c r="D386" s="1"/>
      <c r="E386" s="1"/>
      <c r="F386" s="1"/>
      <c r="G386" s="1"/>
      <c r="H386" s="1"/>
    </row>
    <row r="387" spans="1:8">
      <c r="A387" s="1">
        <v>385</v>
      </c>
      <c r="B387" s="4"/>
      <c r="C387" s="1"/>
      <c r="D387" s="1"/>
      <c r="E387" s="1"/>
      <c r="F387" s="1"/>
      <c r="G387" s="1"/>
      <c r="H387" s="1"/>
    </row>
    <row r="388" spans="1:8">
      <c r="A388" s="1">
        <v>386</v>
      </c>
      <c r="B388" s="4"/>
      <c r="C388" s="1"/>
      <c r="D388" s="1"/>
      <c r="E388" s="1"/>
      <c r="F388" s="1"/>
      <c r="G388" s="1"/>
      <c r="H388" s="1"/>
    </row>
    <row r="389" spans="1:8">
      <c r="A389" s="1">
        <v>387</v>
      </c>
      <c r="B389" s="4"/>
      <c r="C389" s="1"/>
      <c r="D389" s="1"/>
      <c r="E389" s="1"/>
      <c r="F389" s="1"/>
      <c r="G389" s="1"/>
      <c r="H389" s="1"/>
    </row>
    <row r="390" spans="1:8">
      <c r="A390" s="1">
        <v>388</v>
      </c>
      <c r="B390" s="4"/>
      <c r="C390" s="1"/>
      <c r="D390" s="1"/>
      <c r="E390" s="1"/>
      <c r="F390" s="1"/>
      <c r="G390" s="1"/>
      <c r="H390" s="1"/>
    </row>
    <row r="391" spans="1:8">
      <c r="A391" s="1">
        <v>389</v>
      </c>
      <c r="B391" s="4"/>
      <c r="C391" s="1"/>
      <c r="D391" s="1"/>
      <c r="E391" s="1"/>
      <c r="F391" s="1"/>
      <c r="G391" s="1"/>
      <c r="H391" s="1"/>
    </row>
    <row r="392" spans="1:8">
      <c r="A392" s="1">
        <v>390</v>
      </c>
      <c r="B392" s="4"/>
      <c r="C392" s="1"/>
      <c r="D392" s="1"/>
      <c r="E392" s="1"/>
      <c r="F392" s="1"/>
      <c r="G392" s="1"/>
      <c r="H392" s="1"/>
    </row>
    <row r="393" spans="1:8">
      <c r="A393" s="1">
        <v>391</v>
      </c>
      <c r="B393" s="4"/>
      <c r="C393" s="1"/>
      <c r="D393" s="1"/>
      <c r="E393" s="1"/>
      <c r="F393" s="1"/>
      <c r="G393" s="1"/>
      <c r="H393" s="1"/>
    </row>
    <row r="394" spans="1:8">
      <c r="A394" s="1">
        <v>392</v>
      </c>
      <c r="B394" s="4"/>
      <c r="C394" s="1"/>
      <c r="D394" s="1"/>
      <c r="E394" s="1"/>
      <c r="F394" s="1"/>
      <c r="G394" s="1"/>
      <c r="H394" s="1"/>
    </row>
    <row r="395" spans="1:8">
      <c r="A395" s="1">
        <v>393</v>
      </c>
      <c r="B395" s="4"/>
      <c r="C395" s="1"/>
      <c r="D395" s="1"/>
      <c r="E395" s="1"/>
      <c r="F395" s="1"/>
      <c r="G395" s="1"/>
      <c r="H395" s="1"/>
    </row>
    <row r="396" spans="1:8">
      <c r="A396" s="1">
        <v>394</v>
      </c>
      <c r="B396" s="4"/>
      <c r="C396" s="1"/>
      <c r="D396" s="1"/>
      <c r="E396" s="1"/>
      <c r="F396" s="1"/>
      <c r="G396" s="1"/>
      <c r="H396" s="1"/>
    </row>
    <row r="397" spans="1:8">
      <c r="A397" s="1">
        <v>395</v>
      </c>
      <c r="B397" s="4"/>
      <c r="C397" s="1"/>
      <c r="D397" s="1"/>
      <c r="E397" s="1"/>
      <c r="F397" s="1"/>
      <c r="G397" s="1"/>
      <c r="H397" s="1"/>
    </row>
    <row r="398" spans="1:8">
      <c r="A398" s="1">
        <v>396</v>
      </c>
      <c r="B398" s="4"/>
      <c r="C398" s="1"/>
      <c r="D398" s="1"/>
      <c r="E398" s="1"/>
      <c r="F398" s="1"/>
      <c r="G398" s="1"/>
      <c r="H398" s="1"/>
    </row>
    <row r="399" spans="1:8">
      <c r="A399" s="1">
        <v>397</v>
      </c>
      <c r="B399" s="4"/>
      <c r="C399" s="1"/>
      <c r="D399" s="1"/>
      <c r="E399" s="1"/>
      <c r="F399" s="1"/>
      <c r="G399" s="1"/>
      <c r="H399" s="1"/>
    </row>
    <row r="400" spans="1:8">
      <c r="A400" s="1">
        <v>398</v>
      </c>
      <c r="B400" s="4"/>
      <c r="C400" s="1"/>
      <c r="D400" s="1"/>
      <c r="E400" s="1"/>
      <c r="F400" s="1"/>
      <c r="G400" s="1"/>
      <c r="H400" s="1"/>
    </row>
    <row r="401" spans="1:8">
      <c r="A401" s="1">
        <v>399</v>
      </c>
      <c r="B401" s="4"/>
      <c r="C401" s="1"/>
      <c r="D401" s="1"/>
      <c r="E401" s="1"/>
      <c r="F401" s="1"/>
      <c r="G401" s="1"/>
      <c r="H401" s="1"/>
    </row>
    <row r="402" spans="1:8">
      <c r="A402" s="1">
        <v>400</v>
      </c>
      <c r="B402" s="4"/>
      <c r="C402" s="1"/>
      <c r="D402" s="1"/>
      <c r="E402" s="1"/>
      <c r="F402" s="1"/>
      <c r="G402" s="1"/>
      <c r="H402" s="1"/>
    </row>
    <row r="403" spans="1:8">
      <c r="A403" s="1">
        <v>401</v>
      </c>
      <c r="B403" s="4"/>
      <c r="C403" s="1"/>
      <c r="D403" s="1"/>
      <c r="E403" s="1"/>
      <c r="F403" s="1"/>
      <c r="G403" s="1"/>
      <c r="H403" s="1"/>
    </row>
    <row r="404" spans="1:8">
      <c r="A404" s="1">
        <v>402</v>
      </c>
      <c r="B404" s="4"/>
      <c r="C404" s="1"/>
      <c r="D404" s="1"/>
      <c r="E404" s="1"/>
      <c r="F404" s="1"/>
      <c r="G404" s="1"/>
      <c r="H404" s="1"/>
    </row>
    <row r="405" spans="1:8">
      <c r="A405" s="1">
        <v>403</v>
      </c>
      <c r="B405" s="4"/>
      <c r="C405" s="1"/>
      <c r="D405" s="1"/>
      <c r="E405" s="1"/>
      <c r="F405" s="1"/>
      <c r="G405" s="1"/>
      <c r="H405" s="1"/>
    </row>
    <row r="406" spans="1:8">
      <c r="A406" s="1">
        <v>404</v>
      </c>
      <c r="B406" s="4"/>
      <c r="C406" s="1"/>
      <c r="D406" s="1"/>
      <c r="E406" s="1"/>
      <c r="F406" s="1"/>
      <c r="G406" s="1"/>
      <c r="H406" s="1"/>
    </row>
    <row r="407" spans="1:8">
      <c r="A407" s="1">
        <v>405</v>
      </c>
      <c r="B407" s="4"/>
      <c r="C407" s="1"/>
      <c r="D407" s="1"/>
      <c r="E407" s="1"/>
      <c r="F407" s="1"/>
      <c r="G407" s="1"/>
      <c r="H407" s="1"/>
    </row>
    <row r="408" spans="1:8">
      <c r="A408" s="1">
        <v>406</v>
      </c>
      <c r="B408" s="4"/>
      <c r="C408" s="1"/>
      <c r="D408" s="1"/>
      <c r="E408" s="1"/>
      <c r="F408" s="1"/>
      <c r="G408" s="1"/>
      <c r="H408" s="1"/>
    </row>
    <row r="409" spans="1:8">
      <c r="A409" s="1">
        <v>407</v>
      </c>
      <c r="B409" s="4"/>
      <c r="C409" s="1"/>
      <c r="D409" s="1"/>
      <c r="E409" s="1"/>
      <c r="F409" s="1"/>
      <c r="G409" s="1"/>
      <c r="H409" s="1"/>
    </row>
    <row r="410" spans="1:8">
      <c r="A410" s="1">
        <v>408</v>
      </c>
      <c r="B410" s="4"/>
      <c r="C410" s="1"/>
      <c r="D410" s="1"/>
      <c r="E410" s="1"/>
      <c r="F410" s="1"/>
      <c r="G410" s="1"/>
      <c r="H410" s="1"/>
    </row>
    <row r="411" spans="1:8">
      <c r="A411" s="1">
        <v>409</v>
      </c>
      <c r="B411" s="4"/>
      <c r="C411" s="1"/>
      <c r="D411" s="1"/>
      <c r="E411" s="1"/>
      <c r="F411" s="1"/>
      <c r="G411" s="1"/>
      <c r="H411" s="1"/>
    </row>
    <row r="412" spans="1:8">
      <c r="A412" s="1">
        <v>410</v>
      </c>
      <c r="B412" s="4"/>
      <c r="C412" s="1"/>
      <c r="D412" s="1"/>
      <c r="E412" s="1"/>
      <c r="F412" s="1"/>
      <c r="G412" s="1"/>
      <c r="H412" s="1"/>
    </row>
    <row r="413" spans="1:8">
      <c r="A413" s="1">
        <v>411</v>
      </c>
      <c r="B413" s="4"/>
      <c r="C413" s="1"/>
      <c r="D413" s="1"/>
      <c r="E413" s="1"/>
      <c r="F413" s="1"/>
      <c r="G413" s="1"/>
      <c r="H413" s="1"/>
    </row>
    <row r="414" spans="1:8">
      <c r="A414" s="1">
        <v>412</v>
      </c>
      <c r="B414" s="4"/>
      <c r="C414" s="1"/>
      <c r="D414" s="1"/>
      <c r="E414" s="1"/>
      <c r="F414" s="1"/>
      <c r="G414" s="1"/>
      <c r="H414" s="1"/>
    </row>
    <row r="415" spans="1:8">
      <c r="A415" s="1">
        <v>413</v>
      </c>
      <c r="B415" s="4"/>
      <c r="C415" s="1"/>
      <c r="D415" s="1"/>
      <c r="E415" s="1"/>
      <c r="F415" s="1"/>
      <c r="G415" s="1"/>
      <c r="H415" s="1"/>
    </row>
    <row r="416" spans="1:8">
      <c r="A416" s="1">
        <v>414</v>
      </c>
      <c r="B416" s="4"/>
      <c r="C416" s="1"/>
      <c r="D416" s="1"/>
      <c r="E416" s="1"/>
      <c r="F416" s="1"/>
      <c r="G416" s="1"/>
      <c r="H416" s="1"/>
    </row>
    <row r="417" spans="1:8">
      <c r="A417" s="1">
        <v>415</v>
      </c>
      <c r="B417" s="4"/>
      <c r="C417" s="1"/>
      <c r="D417" s="1"/>
      <c r="E417" s="1"/>
      <c r="F417" s="1"/>
      <c r="G417" s="1"/>
      <c r="H417" s="1"/>
    </row>
    <row r="418" spans="1:8">
      <c r="A418" s="1">
        <v>416</v>
      </c>
      <c r="B418" s="4"/>
      <c r="C418" s="1"/>
      <c r="D418" s="1"/>
      <c r="E418" s="1"/>
      <c r="F418" s="1"/>
      <c r="G418" s="1"/>
      <c r="H418" s="1"/>
    </row>
    <row r="419" spans="1:8">
      <c r="A419" s="1">
        <v>417</v>
      </c>
      <c r="B419" s="4"/>
      <c r="C419" s="1"/>
      <c r="D419" s="1"/>
      <c r="E419" s="1"/>
      <c r="F419" s="1"/>
      <c r="G419" s="1"/>
      <c r="H419" s="1"/>
    </row>
    <row r="420" spans="1:8">
      <c r="A420" s="1">
        <v>418</v>
      </c>
      <c r="B420" s="4"/>
      <c r="C420" s="1"/>
      <c r="D420" s="1"/>
      <c r="E420" s="1"/>
      <c r="F420" s="1"/>
      <c r="G420" s="1"/>
      <c r="H420" s="1"/>
    </row>
    <row r="421" spans="1:8">
      <c r="A421" s="1">
        <v>419</v>
      </c>
      <c r="B421" s="4"/>
      <c r="C421" s="1"/>
      <c r="D421" s="1"/>
      <c r="E421" s="1"/>
      <c r="F421" s="1"/>
      <c r="G421" s="1"/>
      <c r="H421" s="1"/>
    </row>
    <row r="422" spans="1:8">
      <c r="A422" s="1">
        <v>420</v>
      </c>
      <c r="B422" s="4"/>
      <c r="C422" s="1"/>
      <c r="D422" s="1"/>
      <c r="E422" s="1"/>
      <c r="F422" s="1"/>
      <c r="G422" s="1"/>
      <c r="H422" s="1"/>
    </row>
    <row r="423" spans="1:8">
      <c r="A423" s="1">
        <v>421</v>
      </c>
      <c r="B423" s="4"/>
      <c r="C423" s="1"/>
      <c r="D423" s="1"/>
      <c r="E423" s="1"/>
      <c r="F423" s="1"/>
      <c r="G423" s="1"/>
      <c r="H423" s="1"/>
    </row>
    <row r="424" spans="1:8">
      <c r="A424" s="1">
        <v>422</v>
      </c>
      <c r="B424" s="4"/>
      <c r="C424" s="1"/>
      <c r="D424" s="1"/>
      <c r="E424" s="1"/>
      <c r="F424" s="1"/>
      <c r="G424" s="1"/>
      <c r="H424" s="1"/>
    </row>
    <row r="425" spans="1:8">
      <c r="A425" s="1">
        <v>423</v>
      </c>
      <c r="B425" s="4"/>
      <c r="C425" s="1"/>
      <c r="D425" s="1"/>
      <c r="E425" s="1"/>
      <c r="F425" s="1"/>
      <c r="G425" s="1"/>
      <c r="H425" s="1"/>
    </row>
    <row r="426" spans="1:8">
      <c r="A426" s="1">
        <v>424</v>
      </c>
      <c r="B426" s="4"/>
      <c r="C426" s="1"/>
      <c r="D426" s="1"/>
      <c r="E426" s="1"/>
      <c r="F426" s="1"/>
      <c r="G426" s="1"/>
      <c r="H426" s="1"/>
    </row>
    <row r="427" spans="1:8">
      <c r="A427" s="1">
        <v>425</v>
      </c>
      <c r="B427" s="4"/>
      <c r="C427" s="1"/>
      <c r="D427" s="1"/>
      <c r="E427" s="1"/>
      <c r="F427" s="1"/>
      <c r="G427" s="1"/>
      <c r="H427" s="1"/>
    </row>
    <row r="428" spans="1:8">
      <c r="A428" s="1">
        <v>426</v>
      </c>
      <c r="B428" s="4"/>
      <c r="C428" s="1"/>
      <c r="D428" s="1"/>
      <c r="E428" s="1"/>
      <c r="F428" s="1"/>
      <c r="G428" s="1"/>
      <c r="H428" s="1"/>
    </row>
    <row r="429" spans="1:8">
      <c r="A429" s="1">
        <v>427</v>
      </c>
      <c r="B429" s="4"/>
      <c r="C429" s="1"/>
      <c r="D429" s="1"/>
      <c r="E429" s="1"/>
      <c r="F429" s="1"/>
      <c r="G429" s="1"/>
      <c r="H429" s="1"/>
    </row>
    <row r="430" spans="1:8">
      <c r="A430" s="1">
        <v>428</v>
      </c>
      <c r="B430" s="4"/>
      <c r="C430" s="1"/>
      <c r="D430" s="1"/>
      <c r="E430" s="1"/>
      <c r="F430" s="1"/>
      <c r="G430" s="1"/>
      <c r="H430" s="1"/>
    </row>
    <row r="431" spans="1:8">
      <c r="A431" s="1">
        <v>429</v>
      </c>
      <c r="B431" s="4"/>
      <c r="C431" s="1"/>
      <c r="D431" s="1"/>
      <c r="E431" s="1"/>
      <c r="F431" s="1"/>
      <c r="G431" s="1"/>
      <c r="H431" s="1"/>
    </row>
    <row r="432" spans="1:8">
      <c r="A432" s="1">
        <v>430</v>
      </c>
      <c r="B432" s="4"/>
      <c r="C432" s="1"/>
      <c r="D432" s="1"/>
      <c r="E432" s="1"/>
      <c r="F432" s="1"/>
      <c r="G432" s="1"/>
      <c r="H432" s="1"/>
    </row>
    <row r="433" spans="1:8">
      <c r="A433" s="1">
        <v>431</v>
      </c>
      <c r="B433" s="4"/>
      <c r="C433" s="1"/>
      <c r="D433" s="1"/>
      <c r="E433" s="1"/>
      <c r="F433" s="1"/>
      <c r="G433" s="1"/>
      <c r="H433" s="1"/>
    </row>
    <row r="434" spans="1:8">
      <c r="A434" s="1">
        <v>432</v>
      </c>
      <c r="B434" s="4"/>
      <c r="C434" s="1"/>
      <c r="D434" s="1"/>
      <c r="E434" s="1"/>
      <c r="F434" s="1"/>
      <c r="G434" s="1"/>
      <c r="H434" s="1"/>
    </row>
    <row r="435" spans="1:8">
      <c r="A435" s="1">
        <v>433</v>
      </c>
      <c r="B435" s="4"/>
      <c r="C435" s="1"/>
      <c r="D435" s="1"/>
      <c r="E435" s="1"/>
      <c r="F435" s="1"/>
      <c r="G435" s="1"/>
      <c r="H435" s="1"/>
    </row>
    <row r="436" spans="1:8">
      <c r="A436" s="1">
        <v>434</v>
      </c>
      <c r="B436" s="4"/>
      <c r="C436" s="1"/>
      <c r="D436" s="1"/>
      <c r="E436" s="1"/>
      <c r="F436" s="1"/>
      <c r="G436" s="1"/>
      <c r="H436" s="1"/>
    </row>
    <row r="437" spans="1:8">
      <c r="A437" s="1">
        <v>435</v>
      </c>
      <c r="B437" s="4"/>
      <c r="C437" s="1"/>
      <c r="D437" s="1"/>
      <c r="E437" s="1"/>
      <c r="F437" s="1"/>
      <c r="G437" s="1"/>
      <c r="H437" s="1"/>
    </row>
    <row r="438" spans="1:8">
      <c r="A438" s="1">
        <v>436</v>
      </c>
      <c r="B438" s="4"/>
      <c r="C438" s="1"/>
      <c r="D438" s="1"/>
      <c r="E438" s="1"/>
      <c r="F438" s="1"/>
      <c r="G438" s="1"/>
      <c r="H438" s="1"/>
    </row>
    <row r="439" spans="1:8">
      <c r="A439" s="1">
        <v>437</v>
      </c>
      <c r="B439" s="4"/>
      <c r="C439" s="1"/>
      <c r="D439" s="1"/>
      <c r="E439" s="1"/>
      <c r="F439" s="1"/>
      <c r="G439" s="1"/>
      <c r="H439" s="1"/>
    </row>
    <row r="440" spans="1:8">
      <c r="A440" s="1">
        <v>438</v>
      </c>
      <c r="B440" s="4"/>
      <c r="C440" s="1"/>
      <c r="D440" s="1"/>
      <c r="E440" s="1"/>
      <c r="F440" s="1"/>
      <c r="G440" s="1"/>
      <c r="H440" s="1"/>
    </row>
    <row r="441" spans="1:8">
      <c r="A441" s="1">
        <v>439</v>
      </c>
      <c r="B441" s="4"/>
      <c r="C441" s="1"/>
      <c r="D441" s="1"/>
      <c r="E441" s="1"/>
      <c r="F441" s="1"/>
      <c r="G441" s="1"/>
      <c r="H441" s="1"/>
    </row>
    <row r="442" spans="1:8">
      <c r="A442" s="1">
        <v>440</v>
      </c>
      <c r="B442" s="4"/>
      <c r="C442" s="1"/>
      <c r="D442" s="1"/>
      <c r="E442" s="1"/>
      <c r="F442" s="1"/>
      <c r="G442" s="1"/>
      <c r="H442" s="1"/>
    </row>
    <row r="443" spans="1:8">
      <c r="A443" s="1">
        <v>441</v>
      </c>
      <c r="B443" s="4"/>
      <c r="C443" s="1"/>
      <c r="D443" s="1"/>
      <c r="E443" s="1"/>
      <c r="F443" s="1"/>
      <c r="G443" s="1"/>
      <c r="H443" s="1"/>
    </row>
    <row r="444" spans="1:8">
      <c r="A444" s="1">
        <v>442</v>
      </c>
      <c r="B444" s="4"/>
      <c r="C444" s="1"/>
      <c r="D444" s="1"/>
      <c r="E444" s="1"/>
      <c r="F444" s="1"/>
      <c r="G444" s="1"/>
      <c r="H444" s="1"/>
    </row>
    <row r="445" spans="1:8">
      <c r="A445" s="1">
        <v>443</v>
      </c>
      <c r="B445" s="4"/>
      <c r="C445" s="1"/>
      <c r="D445" s="1"/>
      <c r="E445" s="1"/>
      <c r="F445" s="1"/>
      <c r="G445" s="1"/>
      <c r="H445" s="1"/>
    </row>
    <row r="446" spans="1:8">
      <c r="A446" s="1">
        <v>444</v>
      </c>
      <c r="B446" s="4"/>
      <c r="C446" s="1"/>
      <c r="D446" s="1"/>
      <c r="E446" s="1"/>
      <c r="F446" s="1"/>
      <c r="G446" s="1"/>
      <c r="H446" s="1"/>
    </row>
    <row r="447" spans="1:8">
      <c r="A447" s="1">
        <v>445</v>
      </c>
      <c r="B447" s="4"/>
      <c r="C447" s="1"/>
      <c r="D447" s="1"/>
      <c r="E447" s="1"/>
      <c r="F447" s="1"/>
      <c r="G447" s="1"/>
      <c r="H447" s="1"/>
    </row>
    <row r="448" spans="1:8">
      <c r="A448" s="1">
        <v>446</v>
      </c>
      <c r="B448" s="4"/>
      <c r="C448" s="1"/>
      <c r="D448" s="1"/>
      <c r="E448" s="1"/>
      <c r="F448" s="1"/>
      <c r="G448" s="1"/>
      <c r="H448" s="1"/>
    </row>
    <row r="449" spans="1:8">
      <c r="A449" s="1">
        <v>447</v>
      </c>
      <c r="B449" s="4"/>
      <c r="C449" s="1"/>
      <c r="D449" s="1"/>
      <c r="E449" s="1"/>
      <c r="F449" s="1"/>
      <c r="G449" s="1"/>
      <c r="H449" s="1"/>
    </row>
    <row r="450" spans="1:8">
      <c r="A450" s="1">
        <v>448</v>
      </c>
      <c r="B450" s="4"/>
      <c r="C450" s="1"/>
      <c r="D450" s="1"/>
      <c r="E450" s="1"/>
      <c r="F450" s="1"/>
      <c r="G450" s="1"/>
      <c r="H450" s="1"/>
    </row>
    <row r="451" spans="1:8">
      <c r="A451" s="1">
        <v>449</v>
      </c>
      <c r="B451" s="4"/>
      <c r="C451" s="1"/>
      <c r="D451" s="1"/>
      <c r="E451" s="1"/>
      <c r="F451" s="1"/>
      <c r="G451" s="1"/>
      <c r="H451" s="1"/>
    </row>
    <row r="452" spans="1:8">
      <c r="A452" s="1">
        <v>450</v>
      </c>
      <c r="B452" s="4"/>
      <c r="C452" s="1"/>
      <c r="D452" s="1"/>
      <c r="E452" s="1"/>
      <c r="F452" s="1"/>
      <c r="G452" s="1"/>
      <c r="H452" s="1"/>
    </row>
    <row r="453" spans="1:8">
      <c r="A453" s="1">
        <v>451</v>
      </c>
      <c r="B453" s="4"/>
      <c r="C453" s="1"/>
      <c r="D453" s="1"/>
      <c r="E453" s="1"/>
      <c r="F453" s="1"/>
      <c r="G453" s="1"/>
      <c r="H453" s="1"/>
    </row>
    <row r="454" spans="1:8">
      <c r="A454" s="1">
        <v>452</v>
      </c>
      <c r="B454" s="4"/>
      <c r="C454" s="1"/>
      <c r="D454" s="1"/>
      <c r="E454" s="1"/>
      <c r="F454" s="1"/>
      <c r="G454" s="1"/>
      <c r="H454" s="1"/>
    </row>
    <row r="455" spans="1:8">
      <c r="A455" s="1">
        <v>453</v>
      </c>
      <c r="B455" s="4"/>
      <c r="C455" s="1"/>
      <c r="D455" s="1"/>
      <c r="E455" s="1"/>
      <c r="F455" s="1"/>
      <c r="G455" s="1"/>
      <c r="H455" s="1"/>
    </row>
    <row r="456" spans="1:8">
      <c r="A456" s="1">
        <v>454</v>
      </c>
      <c r="B456" s="4"/>
      <c r="C456" s="1"/>
      <c r="D456" s="1"/>
      <c r="E456" s="1"/>
      <c r="F456" s="1"/>
      <c r="G456" s="1"/>
      <c r="H456" s="1"/>
    </row>
    <row r="457" spans="1:8">
      <c r="A457" s="1">
        <v>455</v>
      </c>
      <c r="B457" s="4"/>
      <c r="C457" s="1"/>
      <c r="D457" s="1"/>
      <c r="E457" s="1"/>
      <c r="F457" s="1"/>
      <c r="G457" s="1"/>
      <c r="H457" s="1"/>
    </row>
    <row r="458" spans="1:8">
      <c r="A458" s="1">
        <v>456</v>
      </c>
      <c r="B458" s="4"/>
      <c r="C458" s="1"/>
      <c r="D458" s="1"/>
      <c r="E458" s="1"/>
      <c r="F458" s="1"/>
      <c r="G458" s="1"/>
      <c r="H458" s="1"/>
    </row>
    <row r="459" spans="1:8">
      <c r="A459" s="1">
        <v>457</v>
      </c>
      <c r="B459" s="4"/>
      <c r="C459" s="1"/>
      <c r="D459" s="1"/>
      <c r="E459" s="1"/>
      <c r="F459" s="1"/>
      <c r="G459" s="1"/>
      <c r="H459" s="1"/>
    </row>
    <row r="460" spans="1:8">
      <c r="A460" s="1">
        <v>458</v>
      </c>
      <c r="B460" s="4"/>
      <c r="C460" s="1"/>
      <c r="D460" s="1"/>
      <c r="E460" s="1"/>
      <c r="F460" s="1"/>
      <c r="G460" s="1"/>
      <c r="H460" s="1"/>
    </row>
    <row r="461" spans="1:8">
      <c r="A461" s="1">
        <v>459</v>
      </c>
      <c r="B461" s="4"/>
      <c r="C461" s="1"/>
      <c r="D461" s="1"/>
      <c r="E461" s="1"/>
      <c r="F461" s="1"/>
      <c r="G461" s="1"/>
      <c r="H461" s="1"/>
    </row>
    <row r="462" spans="1:8">
      <c r="A462" s="1">
        <v>460</v>
      </c>
      <c r="B462" s="4"/>
      <c r="C462" s="1"/>
      <c r="D462" s="1"/>
      <c r="E462" s="1"/>
      <c r="F462" s="1"/>
      <c r="G462" s="1"/>
      <c r="H462" s="1"/>
    </row>
    <row r="463" spans="1:8">
      <c r="A463" s="1">
        <v>461</v>
      </c>
      <c r="B463" s="4"/>
      <c r="C463" s="1"/>
      <c r="D463" s="1"/>
      <c r="E463" s="1"/>
      <c r="F463" s="1"/>
      <c r="G463" s="1"/>
      <c r="H463" s="1"/>
    </row>
    <row r="464" spans="1:8">
      <c r="A464" s="1">
        <v>462</v>
      </c>
      <c r="B464" s="4"/>
      <c r="C464" s="1"/>
      <c r="D464" s="1"/>
      <c r="E464" s="1"/>
      <c r="F464" s="1"/>
      <c r="G464" s="1"/>
      <c r="H464" s="1"/>
    </row>
    <row r="465" spans="1:8">
      <c r="A465" s="1">
        <v>463</v>
      </c>
      <c r="B465" s="4"/>
      <c r="C465" s="1"/>
      <c r="D465" s="1"/>
      <c r="E465" s="1"/>
      <c r="F465" s="1"/>
      <c r="G465" s="1"/>
      <c r="H465" s="1"/>
    </row>
    <row r="466" spans="1:8">
      <c r="A466" s="1">
        <v>464</v>
      </c>
      <c r="B466" s="4"/>
      <c r="C466" s="1"/>
      <c r="D466" s="1"/>
      <c r="E466" s="1"/>
      <c r="F466" s="1"/>
      <c r="G466" s="1"/>
      <c r="H466" s="1"/>
    </row>
    <row r="467" spans="1:8">
      <c r="A467" s="1">
        <v>465</v>
      </c>
      <c r="B467" s="4"/>
      <c r="C467" s="1"/>
      <c r="D467" s="1"/>
      <c r="E467" s="1"/>
      <c r="F467" s="1"/>
      <c r="G467" s="1"/>
      <c r="H467" s="1"/>
    </row>
    <row r="468" spans="1:8">
      <c r="A468" s="1">
        <v>466</v>
      </c>
      <c r="B468" s="4"/>
      <c r="C468" s="1"/>
      <c r="D468" s="1"/>
      <c r="E468" s="1"/>
      <c r="F468" s="1"/>
      <c r="G468" s="1"/>
      <c r="H468" s="1"/>
    </row>
    <row r="469" spans="1:8">
      <c r="A469" s="1">
        <v>467</v>
      </c>
      <c r="B469" s="4"/>
      <c r="C469" s="1"/>
      <c r="D469" s="1"/>
      <c r="E469" s="1"/>
      <c r="F469" s="1"/>
      <c r="G469" s="1"/>
      <c r="H469" s="1"/>
    </row>
    <row r="470" spans="1:8">
      <c r="A470" s="1">
        <v>468</v>
      </c>
      <c r="B470" s="4"/>
      <c r="C470" s="1"/>
      <c r="D470" s="1"/>
      <c r="E470" s="1"/>
      <c r="F470" s="1"/>
      <c r="G470" s="1"/>
      <c r="H470" s="1"/>
    </row>
    <row r="471" spans="1:8">
      <c r="A471" s="1">
        <v>469</v>
      </c>
      <c r="B471" s="4"/>
      <c r="C471" s="1"/>
      <c r="D471" s="1"/>
      <c r="E471" s="1"/>
      <c r="F471" s="1"/>
      <c r="G471" s="1"/>
      <c r="H471" s="1"/>
    </row>
    <row r="472" spans="1:8">
      <c r="A472" s="1">
        <v>470</v>
      </c>
      <c r="B472" s="4"/>
      <c r="C472" s="1"/>
      <c r="D472" s="1"/>
      <c r="E472" s="1"/>
      <c r="F472" s="1"/>
      <c r="G472" s="1"/>
      <c r="H472" s="1"/>
    </row>
    <row r="473" spans="1:8">
      <c r="A473" s="1">
        <v>471</v>
      </c>
      <c r="B473" s="4"/>
      <c r="C473" s="1"/>
      <c r="D473" s="1"/>
      <c r="E473" s="1"/>
      <c r="F473" s="1"/>
      <c r="G473" s="1"/>
      <c r="H473" s="1"/>
    </row>
    <row r="474" spans="1:8">
      <c r="A474" s="1">
        <v>472</v>
      </c>
      <c r="B474" s="4"/>
      <c r="C474" s="1"/>
      <c r="D474" s="1"/>
      <c r="E474" s="1"/>
      <c r="F474" s="1"/>
      <c r="G474" s="1"/>
      <c r="H474" s="1"/>
    </row>
    <row r="475" spans="1:8">
      <c r="A475" s="1">
        <v>473</v>
      </c>
      <c r="B475" s="4"/>
      <c r="C475" s="1"/>
      <c r="D475" s="1"/>
      <c r="E475" s="1"/>
      <c r="F475" s="1"/>
      <c r="G475" s="1"/>
      <c r="H475" s="1"/>
    </row>
    <row r="476" spans="1:8">
      <c r="A476" s="1">
        <v>474</v>
      </c>
      <c r="B476" s="4"/>
      <c r="C476" s="1"/>
      <c r="D476" s="1"/>
      <c r="E476" s="1"/>
      <c r="F476" s="1"/>
      <c r="G476" s="1"/>
      <c r="H476" s="1"/>
    </row>
    <row r="477" spans="1:8">
      <c r="A477" s="1">
        <v>475</v>
      </c>
      <c r="B477" s="4"/>
      <c r="C477" s="1"/>
      <c r="D477" s="1"/>
      <c r="E477" s="1"/>
      <c r="F477" s="1"/>
      <c r="G477" s="1"/>
      <c r="H477" s="1"/>
    </row>
    <row r="478" spans="1:8">
      <c r="A478" s="1">
        <v>476</v>
      </c>
      <c r="B478" s="4"/>
      <c r="C478" s="1"/>
      <c r="D478" s="1"/>
      <c r="E478" s="1"/>
      <c r="F478" s="1"/>
      <c r="G478" s="1"/>
      <c r="H478" s="1"/>
    </row>
    <row r="479" spans="1:8">
      <c r="A479" s="1">
        <v>477</v>
      </c>
      <c r="B479" s="4"/>
      <c r="C479" s="1"/>
      <c r="D479" s="1"/>
      <c r="E479" s="1"/>
      <c r="F479" s="1"/>
      <c r="G479" s="1"/>
      <c r="H479" s="1"/>
    </row>
    <row r="480" spans="1:8">
      <c r="A480" s="1">
        <v>478</v>
      </c>
      <c r="B480" s="4"/>
      <c r="C480" s="1"/>
      <c r="D480" s="1"/>
      <c r="E480" s="1"/>
      <c r="F480" s="1"/>
      <c r="G480" s="1"/>
      <c r="H480" s="1"/>
    </row>
    <row r="481" spans="1:8">
      <c r="A481" s="1">
        <v>479</v>
      </c>
      <c r="B481" s="4"/>
      <c r="C481" s="1"/>
      <c r="D481" s="1"/>
      <c r="E481" s="1"/>
      <c r="F481" s="1"/>
      <c r="G481" s="1"/>
      <c r="H481" s="1"/>
    </row>
    <row r="482" spans="1:8">
      <c r="A482" s="1">
        <v>480</v>
      </c>
      <c r="B482" s="4"/>
      <c r="C482" s="1"/>
      <c r="D482" s="1"/>
      <c r="E482" s="1"/>
      <c r="F482" s="1"/>
      <c r="G482" s="1"/>
      <c r="H482" s="1"/>
    </row>
    <row r="483" spans="1:8">
      <c r="A483" s="1">
        <v>481</v>
      </c>
      <c r="B483" s="4"/>
      <c r="C483" s="1"/>
      <c r="D483" s="1"/>
      <c r="E483" s="1"/>
      <c r="F483" s="1"/>
      <c r="G483" s="1"/>
      <c r="H483" s="1"/>
    </row>
    <row r="484" spans="1:8">
      <c r="A484" s="1">
        <v>482</v>
      </c>
      <c r="B484" s="4"/>
      <c r="C484" s="1"/>
      <c r="D484" s="1"/>
      <c r="E484" s="1"/>
      <c r="F484" s="1"/>
      <c r="G484" s="1"/>
      <c r="H484" s="1"/>
    </row>
    <row r="485" spans="1:8">
      <c r="A485" s="1">
        <v>483</v>
      </c>
      <c r="B485" s="4"/>
      <c r="C485" s="1"/>
      <c r="D485" s="1"/>
      <c r="E485" s="1"/>
      <c r="F485" s="1"/>
      <c r="G485" s="1"/>
      <c r="H485" s="1"/>
    </row>
    <row r="486" spans="1:8">
      <c r="A486" s="1">
        <v>484</v>
      </c>
      <c r="B486" s="4"/>
      <c r="C486" s="1"/>
      <c r="D486" s="1"/>
      <c r="E486" s="1"/>
      <c r="F486" s="1"/>
      <c r="G486" s="1"/>
      <c r="H486" s="1"/>
    </row>
    <row r="487" spans="1:8">
      <c r="A487" s="1">
        <v>485</v>
      </c>
      <c r="B487" s="4"/>
      <c r="C487" s="1"/>
      <c r="D487" s="1"/>
      <c r="E487" s="1"/>
      <c r="F487" s="1"/>
      <c r="G487" s="1"/>
      <c r="H487" s="1"/>
    </row>
    <row r="488" spans="1:8">
      <c r="A488" s="1">
        <v>486</v>
      </c>
      <c r="B488" s="4"/>
      <c r="C488" s="1"/>
      <c r="D488" s="1"/>
      <c r="E488" s="1"/>
      <c r="F488" s="1"/>
      <c r="G488" s="1"/>
      <c r="H488" s="1"/>
    </row>
    <row r="489" spans="1:8">
      <c r="A489" s="1">
        <v>487</v>
      </c>
      <c r="B489" s="4"/>
      <c r="C489" s="1"/>
      <c r="D489" s="1"/>
      <c r="E489" s="1"/>
      <c r="F489" s="1"/>
      <c r="G489" s="1"/>
      <c r="H489" s="1"/>
    </row>
    <row r="490" spans="1:8">
      <c r="A490" s="1">
        <v>488</v>
      </c>
      <c r="B490" s="4"/>
      <c r="C490" s="1"/>
      <c r="D490" s="1"/>
      <c r="E490" s="1"/>
      <c r="F490" s="1"/>
      <c r="G490" s="1"/>
      <c r="H490" s="1"/>
    </row>
    <row r="491" spans="1:8">
      <c r="A491" s="1">
        <v>489</v>
      </c>
      <c r="B491" s="4"/>
      <c r="C491" s="1"/>
      <c r="D491" s="1"/>
      <c r="E491" s="1"/>
      <c r="F491" s="1"/>
      <c r="G491" s="1"/>
      <c r="H491" s="1"/>
    </row>
    <row r="492" spans="1:8">
      <c r="A492" s="1">
        <v>490</v>
      </c>
      <c r="B492" s="4"/>
      <c r="C492" s="1"/>
      <c r="D492" s="1"/>
      <c r="E492" s="1"/>
      <c r="F492" s="1"/>
      <c r="G492" s="1"/>
      <c r="H492" s="1"/>
    </row>
    <row r="493" spans="1:8">
      <c r="A493" s="1">
        <v>491</v>
      </c>
      <c r="B493" s="4"/>
      <c r="C493" s="1"/>
      <c r="D493" s="1"/>
      <c r="E493" s="1"/>
      <c r="F493" s="1"/>
      <c r="G493" s="1"/>
      <c r="H493" s="1"/>
    </row>
    <row r="494" spans="1:8">
      <c r="A494" s="1">
        <v>492</v>
      </c>
      <c r="B494" s="4"/>
      <c r="C494" s="1"/>
      <c r="D494" s="1"/>
      <c r="E494" s="1"/>
      <c r="F494" s="1"/>
      <c r="G494" s="1"/>
      <c r="H494" s="1"/>
    </row>
    <row r="495" spans="1:8">
      <c r="A495" s="1">
        <v>493</v>
      </c>
      <c r="B495" s="4"/>
      <c r="C495" s="1"/>
      <c r="D495" s="1"/>
      <c r="E495" s="1"/>
      <c r="F495" s="1"/>
      <c r="G495" s="1"/>
      <c r="H495" s="1"/>
    </row>
    <row r="496" spans="1:8">
      <c r="A496" s="1">
        <v>494</v>
      </c>
      <c r="B496" s="4"/>
      <c r="C496" s="1"/>
      <c r="D496" s="1"/>
      <c r="E496" s="1"/>
      <c r="F496" s="1"/>
      <c r="G496" s="1"/>
      <c r="H496" s="1"/>
    </row>
    <row r="497" spans="1:8">
      <c r="A497" s="1">
        <v>495</v>
      </c>
      <c r="B497" s="4"/>
      <c r="C497" s="1"/>
      <c r="D497" s="1"/>
      <c r="E497" s="1"/>
      <c r="F497" s="1"/>
      <c r="G497" s="1"/>
      <c r="H497" s="1"/>
    </row>
    <row r="498" spans="1:8">
      <c r="A498" s="1">
        <v>496</v>
      </c>
      <c r="B498" s="4"/>
      <c r="C498" s="1"/>
      <c r="D498" s="1"/>
      <c r="E498" s="1"/>
      <c r="F498" s="1"/>
      <c r="G498" s="1"/>
      <c r="H498" s="1"/>
    </row>
    <row r="499" spans="1:8">
      <c r="A499" s="1">
        <v>497</v>
      </c>
      <c r="B499" s="4"/>
      <c r="C499" s="1"/>
      <c r="D499" s="1"/>
      <c r="E499" s="1"/>
      <c r="F499" s="1"/>
      <c r="G499" s="1"/>
      <c r="H499" s="1"/>
    </row>
    <row r="500" spans="1:8">
      <c r="A500" s="1">
        <v>498</v>
      </c>
      <c r="B500" s="4"/>
      <c r="C500" s="1"/>
      <c r="D500" s="1"/>
      <c r="E500" s="1"/>
      <c r="F500" s="1"/>
      <c r="G500" s="1"/>
      <c r="H500" s="1"/>
    </row>
    <row r="501" spans="1:8">
      <c r="A501" s="1">
        <v>499</v>
      </c>
      <c r="B501" s="4"/>
      <c r="C501" s="1"/>
      <c r="D501" s="1"/>
      <c r="E501" s="1"/>
      <c r="F501" s="1"/>
      <c r="G501" s="1"/>
      <c r="H501" s="1"/>
    </row>
    <row r="502" spans="1:8">
      <c r="A502" s="1">
        <v>500</v>
      </c>
      <c r="B502" s="4"/>
      <c r="C502" s="1"/>
      <c r="D502" s="1"/>
      <c r="E502" s="1"/>
      <c r="F502" s="1"/>
      <c r="G502" s="1"/>
      <c r="H502" s="1"/>
    </row>
    <row r="503" spans="1:8">
      <c r="A503" s="1">
        <v>501</v>
      </c>
      <c r="B503" s="4"/>
      <c r="C503" s="1"/>
      <c r="D503" s="1"/>
      <c r="E503" s="1"/>
      <c r="F503" s="1"/>
      <c r="G503" s="1"/>
      <c r="H503" s="1"/>
    </row>
    <row r="504" spans="1:8">
      <c r="A504" s="1">
        <v>502</v>
      </c>
      <c r="B504" s="4"/>
      <c r="C504" s="1"/>
      <c r="D504" s="1"/>
      <c r="E504" s="1"/>
      <c r="F504" s="1"/>
      <c r="G504" s="1"/>
      <c r="H504" s="1"/>
    </row>
    <row r="505" spans="1:8">
      <c r="A505" s="1">
        <v>503</v>
      </c>
      <c r="B505" s="4"/>
      <c r="C505" s="1"/>
      <c r="D505" s="1"/>
      <c r="E505" s="1"/>
      <c r="F505" s="1"/>
      <c r="G505" s="1"/>
      <c r="H505" s="1"/>
    </row>
    <row r="506" spans="1:8">
      <c r="A506" s="1">
        <v>504</v>
      </c>
      <c r="B506" s="4"/>
      <c r="C506" s="1"/>
      <c r="D506" s="1"/>
      <c r="E506" s="1"/>
      <c r="F506" s="1"/>
      <c r="G506" s="1"/>
      <c r="H506" s="1"/>
    </row>
    <row r="507" spans="1:8">
      <c r="A507" s="1">
        <v>505</v>
      </c>
      <c r="B507" s="4"/>
      <c r="C507" s="1"/>
      <c r="D507" s="1"/>
      <c r="E507" s="1"/>
      <c r="F507" s="1"/>
      <c r="G507" s="1"/>
      <c r="H507" s="1"/>
    </row>
    <row r="508" spans="1:8">
      <c r="A508" s="1">
        <v>506</v>
      </c>
      <c r="B508" s="4"/>
      <c r="C508" s="1"/>
      <c r="D508" s="1"/>
      <c r="E508" s="1"/>
      <c r="F508" s="1"/>
      <c r="G508" s="1"/>
      <c r="H508" s="1"/>
    </row>
    <row r="509" spans="1:8">
      <c r="A509" s="1">
        <v>507</v>
      </c>
      <c r="B509" s="4"/>
      <c r="C509" s="1"/>
      <c r="D509" s="1"/>
      <c r="E509" s="1"/>
      <c r="F509" s="1"/>
      <c r="G509" s="1"/>
      <c r="H509" s="1"/>
    </row>
    <row r="510" spans="1:8">
      <c r="A510" s="1">
        <v>508</v>
      </c>
      <c r="B510" s="4"/>
      <c r="C510" s="1"/>
      <c r="D510" s="1"/>
      <c r="E510" s="1"/>
      <c r="F510" s="1"/>
      <c r="G510" s="1"/>
      <c r="H510" s="1"/>
    </row>
    <row r="511" spans="1:8">
      <c r="A511" s="1">
        <v>509</v>
      </c>
      <c r="B511" s="4"/>
      <c r="C511" s="1"/>
      <c r="D511" s="1"/>
      <c r="E511" s="1"/>
      <c r="F511" s="1"/>
      <c r="G511" s="1"/>
      <c r="H511" s="1"/>
    </row>
    <row r="512" spans="1:8">
      <c r="A512" s="1">
        <v>510</v>
      </c>
      <c r="B512" s="4"/>
      <c r="C512" s="1"/>
      <c r="D512" s="1"/>
      <c r="E512" s="1"/>
      <c r="F512" s="1"/>
      <c r="G512" s="1"/>
      <c r="H512" s="1"/>
    </row>
    <row r="513" spans="1:8">
      <c r="A513" s="1">
        <v>511</v>
      </c>
      <c r="B513" s="4"/>
      <c r="C513" s="1"/>
      <c r="D513" s="1"/>
      <c r="E513" s="1"/>
      <c r="F513" s="1"/>
      <c r="G513" s="1"/>
      <c r="H513" s="1"/>
    </row>
    <row r="514" spans="1:8">
      <c r="A514" s="1">
        <v>512</v>
      </c>
      <c r="B514" s="4"/>
      <c r="C514" s="1"/>
      <c r="D514" s="1"/>
      <c r="E514" s="1"/>
      <c r="F514" s="1"/>
      <c r="G514" s="1"/>
      <c r="H514" s="1"/>
    </row>
    <row r="515" spans="1:8">
      <c r="A515" s="1">
        <v>513</v>
      </c>
      <c r="B515" s="4"/>
      <c r="C515" s="1"/>
      <c r="D515" s="1"/>
      <c r="E515" s="1"/>
      <c r="F515" s="1"/>
      <c r="G515" s="1"/>
      <c r="H515" s="1"/>
    </row>
    <row r="516" spans="1:8">
      <c r="A516" s="1">
        <v>514</v>
      </c>
      <c r="B516" s="4"/>
      <c r="C516" s="1"/>
      <c r="D516" s="1"/>
      <c r="E516" s="1"/>
      <c r="F516" s="1"/>
      <c r="G516" s="1"/>
      <c r="H516" s="1"/>
    </row>
    <row r="517" spans="1:8">
      <c r="A517" s="1">
        <v>515</v>
      </c>
      <c r="B517" s="4"/>
      <c r="C517" s="1"/>
      <c r="D517" s="1"/>
      <c r="E517" s="1"/>
      <c r="F517" s="1"/>
      <c r="G517" s="1"/>
      <c r="H517" s="1"/>
    </row>
    <row r="518" spans="1:8">
      <c r="A518" s="1">
        <v>516</v>
      </c>
      <c r="B518" s="4"/>
      <c r="C518" s="1"/>
      <c r="D518" s="1"/>
      <c r="E518" s="1"/>
      <c r="F518" s="1"/>
      <c r="G518" s="1"/>
      <c r="H518" s="1"/>
    </row>
    <row r="519" spans="1:8">
      <c r="A519" s="1">
        <v>517</v>
      </c>
      <c r="B519" s="4"/>
      <c r="C519" s="1"/>
      <c r="D519" s="1"/>
      <c r="E519" s="1"/>
      <c r="F519" s="1"/>
      <c r="G519" s="1"/>
      <c r="H519" s="1"/>
    </row>
    <row r="520" spans="1:8">
      <c r="A520" s="1">
        <v>518</v>
      </c>
      <c r="B520" s="4"/>
      <c r="C520" s="1"/>
      <c r="D520" s="1"/>
      <c r="E520" s="1"/>
      <c r="F520" s="1"/>
      <c r="G520" s="1"/>
      <c r="H520" s="1"/>
    </row>
    <row r="521" spans="1:8">
      <c r="A521" s="1">
        <v>519</v>
      </c>
      <c r="B521" s="4"/>
      <c r="C521" s="1"/>
      <c r="D521" s="1"/>
      <c r="E521" s="1"/>
      <c r="F521" s="1"/>
      <c r="G521" s="1"/>
      <c r="H521" s="1"/>
    </row>
    <row r="522" spans="1:8">
      <c r="A522" s="1">
        <v>520</v>
      </c>
      <c r="B522" s="4"/>
      <c r="C522" s="1"/>
      <c r="D522" s="1"/>
      <c r="E522" s="1"/>
      <c r="F522" s="1"/>
      <c r="G522" s="1"/>
      <c r="H522" s="1"/>
    </row>
    <row r="523" spans="1:8">
      <c r="A523" s="1">
        <v>521</v>
      </c>
      <c r="B523" s="4"/>
      <c r="C523" s="1"/>
      <c r="D523" s="1"/>
      <c r="E523" s="1"/>
      <c r="F523" s="1"/>
      <c r="G523" s="1"/>
      <c r="H523" s="1"/>
    </row>
    <row r="524" spans="1:8">
      <c r="A524" s="1">
        <v>522</v>
      </c>
      <c r="B524" s="4"/>
      <c r="C524" s="1"/>
      <c r="D524" s="1"/>
      <c r="E524" s="1"/>
      <c r="F524" s="1"/>
      <c r="G524" s="1"/>
      <c r="H524" s="1"/>
    </row>
    <row r="525" spans="1:8">
      <c r="A525" s="1">
        <v>523</v>
      </c>
      <c r="B525" s="4"/>
      <c r="C525" s="1"/>
      <c r="D525" s="1"/>
      <c r="E525" s="1"/>
      <c r="F525" s="1"/>
      <c r="G525" s="1"/>
      <c r="H525" s="1"/>
    </row>
    <row r="526" spans="1:8">
      <c r="A526" s="1">
        <v>524</v>
      </c>
      <c r="B526" s="4"/>
      <c r="C526" s="1"/>
      <c r="D526" s="1"/>
      <c r="E526" s="1"/>
      <c r="F526" s="1"/>
      <c r="G526" s="1"/>
      <c r="H526" s="1"/>
    </row>
    <row r="527" spans="1:8">
      <c r="A527" s="1">
        <v>525</v>
      </c>
      <c r="B527" s="4"/>
      <c r="C527" s="1"/>
      <c r="D527" s="1"/>
      <c r="E527" s="1"/>
      <c r="F527" s="1"/>
      <c r="G527" s="1"/>
      <c r="H527" s="1"/>
    </row>
    <row r="528" spans="1:8">
      <c r="A528" s="1">
        <v>526</v>
      </c>
      <c r="B528" s="4"/>
      <c r="C528" s="1"/>
      <c r="D528" s="1"/>
      <c r="E528" s="1"/>
      <c r="F528" s="1"/>
      <c r="G528" s="1"/>
      <c r="H528" s="1"/>
    </row>
    <row r="529" spans="1:8">
      <c r="A529" s="1">
        <v>527</v>
      </c>
      <c r="B529" s="4"/>
      <c r="C529" s="1"/>
      <c r="D529" s="1"/>
      <c r="E529" s="1"/>
      <c r="F529" s="1"/>
      <c r="G529" s="1"/>
      <c r="H529" s="1"/>
    </row>
    <row r="530" spans="1:8">
      <c r="A530" s="1">
        <v>528</v>
      </c>
      <c r="B530" s="4"/>
      <c r="C530" s="1"/>
      <c r="D530" s="1"/>
      <c r="E530" s="1"/>
      <c r="F530" s="1"/>
      <c r="G530" s="1"/>
      <c r="H530" s="1"/>
    </row>
    <row r="531" spans="1:8">
      <c r="A531" s="1">
        <v>529</v>
      </c>
      <c r="B531" s="4"/>
      <c r="C531" s="1"/>
      <c r="D531" s="1"/>
      <c r="E531" s="1"/>
      <c r="F531" s="1"/>
      <c r="G531" s="1"/>
      <c r="H531" s="1"/>
    </row>
    <row r="532" spans="1:8">
      <c r="A532" s="1">
        <v>530</v>
      </c>
      <c r="B532" s="4"/>
      <c r="C532" s="1"/>
      <c r="D532" s="1"/>
      <c r="E532" s="1"/>
      <c r="F532" s="1"/>
      <c r="G532" s="1"/>
      <c r="H532" s="1"/>
    </row>
    <row r="533" spans="1:8">
      <c r="A533" s="1">
        <v>531</v>
      </c>
      <c r="B533" s="4"/>
      <c r="C533" s="1"/>
      <c r="D533" s="1"/>
      <c r="E533" s="1"/>
      <c r="F533" s="1"/>
      <c r="G533" s="1"/>
      <c r="H533" s="1"/>
    </row>
    <row r="534" spans="1:8">
      <c r="A534" s="1">
        <v>532</v>
      </c>
      <c r="B534" s="4"/>
      <c r="C534" s="1"/>
      <c r="D534" s="1"/>
      <c r="E534" s="1"/>
      <c r="F534" s="1"/>
      <c r="G534" s="1"/>
      <c r="H534" s="1"/>
    </row>
    <row r="535" spans="1:8">
      <c r="A535" s="1">
        <v>533</v>
      </c>
      <c r="B535" s="4"/>
      <c r="C535" s="1"/>
      <c r="D535" s="1"/>
      <c r="E535" s="1"/>
      <c r="F535" s="1"/>
      <c r="G535" s="1"/>
      <c r="H535" s="1"/>
    </row>
    <row r="536" spans="1:8">
      <c r="A536" s="1">
        <v>534</v>
      </c>
      <c r="B536" s="4"/>
      <c r="C536" s="1"/>
      <c r="D536" s="1"/>
      <c r="E536" s="1"/>
      <c r="F536" s="1"/>
      <c r="G536" s="1"/>
      <c r="H536" s="1"/>
    </row>
    <row r="537" spans="1:8">
      <c r="A537" s="1">
        <v>535</v>
      </c>
      <c r="B537" s="4"/>
      <c r="C537" s="1"/>
      <c r="D537" s="1"/>
      <c r="E537" s="1"/>
      <c r="F537" s="1"/>
      <c r="G537" s="1"/>
      <c r="H537" s="1"/>
    </row>
    <row r="538" spans="1:8">
      <c r="A538" s="1">
        <v>536</v>
      </c>
      <c r="B538" s="4"/>
      <c r="C538" s="1"/>
      <c r="D538" s="1"/>
      <c r="E538" s="1"/>
      <c r="F538" s="1"/>
      <c r="G538" s="1"/>
      <c r="H538" s="1"/>
    </row>
    <row r="539" spans="1:8">
      <c r="A539" s="1">
        <v>537</v>
      </c>
      <c r="B539" s="4"/>
      <c r="C539" s="1"/>
      <c r="D539" s="1"/>
      <c r="E539" s="1"/>
      <c r="F539" s="1"/>
      <c r="G539" s="1"/>
      <c r="H539" s="1"/>
    </row>
    <row r="540" spans="1:8">
      <c r="A540" s="1">
        <v>538</v>
      </c>
      <c r="B540" s="4"/>
      <c r="C540" s="1"/>
      <c r="D540" s="1"/>
      <c r="E540" s="1"/>
      <c r="F540" s="1"/>
      <c r="G540" s="1"/>
      <c r="H540" s="1"/>
    </row>
    <row r="541" spans="1:8">
      <c r="A541" s="1">
        <v>539</v>
      </c>
      <c r="B541" s="4"/>
      <c r="C541" s="1"/>
      <c r="D541" s="1"/>
      <c r="E541" s="1"/>
      <c r="F541" s="1"/>
      <c r="G541" s="1"/>
      <c r="H541" s="1"/>
    </row>
    <row r="542" spans="1:8">
      <c r="A542" s="1">
        <v>540</v>
      </c>
      <c r="B542" s="4"/>
      <c r="C542" s="1"/>
      <c r="D542" s="1"/>
      <c r="E542" s="1"/>
      <c r="F542" s="1"/>
      <c r="G542" s="1"/>
      <c r="H542" s="1"/>
    </row>
    <row r="543" spans="1:8">
      <c r="A543" s="1">
        <v>541</v>
      </c>
      <c r="B543" s="4"/>
      <c r="C543" s="1"/>
      <c r="D543" s="1"/>
      <c r="E543" s="1"/>
      <c r="F543" s="1"/>
      <c r="G543" s="1"/>
      <c r="H543" s="1"/>
    </row>
    <row r="544" spans="1:8">
      <c r="A544" s="1">
        <v>542</v>
      </c>
      <c r="B544" s="4"/>
      <c r="C544" s="1"/>
      <c r="D544" s="1"/>
      <c r="E544" s="1"/>
      <c r="F544" s="1"/>
      <c r="G544" s="1"/>
      <c r="H544" s="1"/>
    </row>
    <row r="545" spans="1:8">
      <c r="A545" s="1">
        <v>543</v>
      </c>
      <c r="B545" s="4"/>
      <c r="C545" s="1"/>
      <c r="D545" s="1"/>
      <c r="E545" s="1"/>
      <c r="F545" s="1"/>
      <c r="G545" s="1"/>
      <c r="H545" s="1"/>
    </row>
    <row r="546" spans="1:8">
      <c r="A546" s="1">
        <v>544</v>
      </c>
      <c r="B546" s="4"/>
      <c r="C546" s="1"/>
      <c r="D546" s="1"/>
      <c r="E546" s="1"/>
      <c r="F546" s="1"/>
      <c r="G546" s="1"/>
      <c r="H546" s="1"/>
    </row>
    <row r="547" spans="1:8">
      <c r="A547" s="1">
        <v>545</v>
      </c>
      <c r="B547" s="4"/>
      <c r="C547" s="1"/>
      <c r="D547" s="1"/>
      <c r="E547" s="1"/>
      <c r="F547" s="1"/>
      <c r="G547" s="1"/>
      <c r="H547" s="1"/>
    </row>
    <row r="548" spans="1:8">
      <c r="A548" s="1">
        <v>546</v>
      </c>
      <c r="B548" s="4"/>
      <c r="C548" s="1"/>
      <c r="D548" s="1"/>
      <c r="E548" s="1"/>
      <c r="F548" s="1"/>
      <c r="G548" s="1"/>
      <c r="H548" s="1"/>
    </row>
    <row r="549" spans="1:8">
      <c r="A549" s="1">
        <v>547</v>
      </c>
      <c r="B549" s="4"/>
      <c r="C549" s="1"/>
      <c r="D549" s="1"/>
      <c r="E549" s="1"/>
      <c r="F549" s="1"/>
      <c r="G549" s="1"/>
      <c r="H549" s="1"/>
    </row>
    <row r="550" spans="1:8">
      <c r="A550" s="1">
        <v>548</v>
      </c>
      <c r="B550" s="4"/>
      <c r="C550" s="1"/>
      <c r="D550" s="1"/>
      <c r="E550" s="1"/>
      <c r="F550" s="1"/>
      <c r="G550" s="1"/>
      <c r="H550" s="1"/>
    </row>
    <row r="551" spans="1:8">
      <c r="A551" s="1">
        <v>549</v>
      </c>
      <c r="B551" s="4"/>
      <c r="C551" s="1"/>
      <c r="D551" s="1"/>
      <c r="E551" s="1"/>
      <c r="F551" s="1"/>
      <c r="G551" s="1"/>
      <c r="H551" s="1"/>
    </row>
    <row r="552" spans="1:8">
      <c r="A552" s="1">
        <v>550</v>
      </c>
      <c r="B552" s="4"/>
      <c r="C552" s="1"/>
      <c r="D552" s="1"/>
      <c r="E552" s="1"/>
      <c r="F552" s="1"/>
      <c r="G552" s="1"/>
      <c r="H552" s="1"/>
    </row>
    <row r="553" spans="1:8">
      <c r="A553" s="1">
        <v>551</v>
      </c>
      <c r="B553" s="4"/>
      <c r="C553" s="1"/>
      <c r="D553" s="1"/>
      <c r="E553" s="1"/>
      <c r="F553" s="1"/>
      <c r="G553" s="1"/>
      <c r="H553" s="1"/>
    </row>
    <row r="554" spans="1:8">
      <c r="A554" s="1">
        <v>552</v>
      </c>
      <c r="B554" s="4"/>
      <c r="C554" s="1"/>
      <c r="D554" s="1"/>
      <c r="E554" s="1"/>
      <c r="F554" s="1"/>
      <c r="G554" s="1"/>
      <c r="H554" s="1"/>
    </row>
    <row r="555" spans="1:8">
      <c r="A555" s="1">
        <v>553</v>
      </c>
      <c r="B555" s="4"/>
      <c r="C555" s="1"/>
      <c r="D555" s="1"/>
      <c r="E555" s="1"/>
      <c r="F555" s="1"/>
      <c r="G555" s="1"/>
      <c r="H555" s="1"/>
    </row>
    <row r="556" spans="1:8">
      <c r="A556" s="1">
        <v>554</v>
      </c>
      <c r="B556" s="4"/>
      <c r="C556" s="1"/>
      <c r="D556" s="1"/>
      <c r="E556" s="1"/>
      <c r="F556" s="1"/>
      <c r="G556" s="1"/>
      <c r="H556" s="1"/>
    </row>
    <row r="557" spans="1:8">
      <c r="A557" s="1">
        <v>555</v>
      </c>
      <c r="B557" s="4"/>
      <c r="C557" s="1"/>
      <c r="D557" s="1"/>
      <c r="E557" s="1"/>
      <c r="F557" s="1"/>
      <c r="G557" s="1"/>
      <c r="H557" s="1"/>
    </row>
    <row r="558" spans="1:8">
      <c r="A558" s="1">
        <v>556</v>
      </c>
      <c r="B558" s="4"/>
      <c r="C558" s="1"/>
      <c r="D558" s="1"/>
      <c r="E558" s="1"/>
      <c r="F558" s="1"/>
      <c r="G558" s="1"/>
      <c r="H558" s="1"/>
    </row>
    <row r="559" spans="1:8">
      <c r="A559" s="1">
        <v>557</v>
      </c>
      <c r="B559" s="4"/>
      <c r="C559" s="1"/>
      <c r="D559" s="1"/>
      <c r="E559" s="1"/>
      <c r="F559" s="1"/>
      <c r="G559" s="1"/>
      <c r="H559" s="1"/>
    </row>
    <row r="560" spans="1:8">
      <c r="A560" s="1">
        <v>558</v>
      </c>
      <c r="B560" s="4"/>
      <c r="C560" s="1"/>
      <c r="D560" s="1"/>
      <c r="E560" s="1"/>
      <c r="F560" s="1"/>
      <c r="G560" s="1"/>
      <c r="H560" s="1"/>
    </row>
    <row r="561" spans="1:8">
      <c r="A561" s="1">
        <v>559</v>
      </c>
      <c r="B561" s="4"/>
      <c r="C561" s="1"/>
      <c r="D561" s="1"/>
      <c r="E561" s="1"/>
      <c r="F561" s="1"/>
      <c r="G561" s="1"/>
      <c r="H561" s="1"/>
    </row>
    <row r="562" spans="1:8">
      <c r="A562" s="1">
        <v>560</v>
      </c>
      <c r="B562" s="4"/>
      <c r="C562" s="1"/>
      <c r="D562" s="1"/>
      <c r="E562" s="1"/>
      <c r="F562" s="1"/>
      <c r="G562" s="1"/>
      <c r="H562" s="1"/>
    </row>
    <row r="563" spans="1:8">
      <c r="A563" s="1">
        <v>561</v>
      </c>
      <c r="B563" s="4"/>
      <c r="C563" s="1"/>
      <c r="D563" s="1"/>
      <c r="E563" s="1"/>
      <c r="F563" s="1"/>
      <c r="G563" s="1"/>
      <c r="H563" s="1"/>
    </row>
    <row r="564" spans="1:8">
      <c r="A564" s="1">
        <v>562</v>
      </c>
      <c r="B564" s="4"/>
      <c r="C564" s="1"/>
      <c r="D564" s="1"/>
      <c r="E564" s="1"/>
      <c r="F564" s="1"/>
      <c r="G564" s="1"/>
      <c r="H564" s="1"/>
    </row>
    <row r="565" spans="1:8">
      <c r="A565" s="1">
        <v>563</v>
      </c>
      <c r="B565" s="4"/>
      <c r="C565" s="1"/>
      <c r="D565" s="1"/>
      <c r="E565" s="1"/>
      <c r="F565" s="1"/>
      <c r="G565" s="1"/>
      <c r="H565" s="1"/>
    </row>
    <row r="566" spans="1:8">
      <c r="A566" s="1">
        <v>564</v>
      </c>
      <c r="B566" s="4"/>
      <c r="C566" s="1"/>
      <c r="D566" s="1"/>
      <c r="E566" s="1"/>
      <c r="F566" s="1"/>
      <c r="G566" s="1"/>
      <c r="H566" s="1"/>
    </row>
    <row r="567" spans="1:8">
      <c r="A567" s="1">
        <v>565</v>
      </c>
      <c r="B567" s="4"/>
      <c r="C567" s="1"/>
      <c r="D567" s="1"/>
      <c r="E567" s="1"/>
      <c r="F567" s="1"/>
      <c r="G567" s="1"/>
      <c r="H567" s="1"/>
    </row>
    <row r="568" spans="1:8">
      <c r="A568" s="1">
        <v>566</v>
      </c>
      <c r="B568" s="4"/>
      <c r="C568" s="1"/>
      <c r="D568" s="1"/>
      <c r="E568" s="1"/>
      <c r="F568" s="1"/>
      <c r="G568" s="1"/>
      <c r="H568" s="1"/>
    </row>
    <row r="569" spans="1:8">
      <c r="A569" s="1">
        <v>567</v>
      </c>
      <c r="B569" s="4"/>
      <c r="C569" s="1"/>
      <c r="D569" s="1"/>
      <c r="E569" s="1"/>
      <c r="F569" s="1"/>
      <c r="G569" s="1"/>
      <c r="H569" s="1"/>
    </row>
    <row r="570" spans="1:8">
      <c r="A570" s="1">
        <v>568</v>
      </c>
      <c r="B570" s="4"/>
      <c r="C570" s="1"/>
      <c r="D570" s="1"/>
      <c r="E570" s="1"/>
      <c r="F570" s="1"/>
      <c r="G570" s="1"/>
      <c r="H570" s="1"/>
    </row>
    <row r="571" spans="1:8">
      <c r="A571" s="1">
        <v>569</v>
      </c>
      <c r="B571" s="4"/>
      <c r="C571" s="1"/>
      <c r="D571" s="1"/>
      <c r="E571" s="1"/>
      <c r="F571" s="1"/>
      <c r="G571" s="1"/>
      <c r="H571" s="1"/>
    </row>
    <row r="572" spans="1:8">
      <c r="A572" s="1">
        <v>570</v>
      </c>
      <c r="B572" s="4"/>
      <c r="C572" s="1"/>
      <c r="D572" s="1"/>
      <c r="E572" s="1"/>
      <c r="F572" s="1"/>
      <c r="G572" s="1"/>
      <c r="H572" s="1"/>
    </row>
    <row r="573" spans="1:8">
      <c r="A573" s="1">
        <v>571</v>
      </c>
      <c r="B573" s="4"/>
      <c r="C573" s="1"/>
      <c r="D573" s="1"/>
      <c r="E573" s="1"/>
      <c r="F573" s="1"/>
      <c r="G573" s="1"/>
      <c r="H573" s="1"/>
    </row>
    <row r="574" spans="1:8">
      <c r="A574" s="1">
        <v>572</v>
      </c>
      <c r="B574" s="4"/>
      <c r="C574" s="1"/>
      <c r="D574" s="1"/>
      <c r="E574" s="1"/>
      <c r="F574" s="1"/>
      <c r="G574" s="1"/>
      <c r="H574" s="1"/>
    </row>
    <row r="575" spans="1:8">
      <c r="A575" s="1">
        <v>573</v>
      </c>
      <c r="B575" s="4"/>
      <c r="C575" s="1"/>
      <c r="D575" s="1"/>
      <c r="E575" s="1"/>
      <c r="F575" s="1"/>
      <c r="G575" s="1"/>
      <c r="H575" s="1"/>
    </row>
    <row r="576" spans="1:8">
      <c r="A576" s="1">
        <v>574</v>
      </c>
      <c r="B576" s="4"/>
      <c r="C576" s="1"/>
      <c r="D576" s="1"/>
      <c r="E576" s="1"/>
      <c r="F576" s="1"/>
      <c r="G576" s="1"/>
      <c r="H576" s="1"/>
    </row>
    <row r="577" spans="1:8">
      <c r="A577" s="1">
        <v>575</v>
      </c>
      <c r="B577" s="4"/>
      <c r="C577" s="1"/>
      <c r="D577" s="1"/>
      <c r="E577" s="1"/>
      <c r="F577" s="1"/>
      <c r="G577" s="1"/>
      <c r="H577" s="1"/>
    </row>
    <row r="578" spans="1:8">
      <c r="A578" s="1">
        <v>576</v>
      </c>
      <c r="B578" s="4"/>
      <c r="C578" s="1"/>
      <c r="D578" s="1"/>
      <c r="E578" s="1"/>
      <c r="F578" s="1"/>
      <c r="G578" s="1"/>
      <c r="H578" s="1"/>
    </row>
    <row r="579" spans="1:8">
      <c r="A579" s="1">
        <v>577</v>
      </c>
      <c r="B579" s="4"/>
      <c r="C579" s="1"/>
      <c r="D579" s="1"/>
      <c r="E579" s="1"/>
      <c r="F579" s="1"/>
      <c r="G579" s="1"/>
      <c r="H579" s="1"/>
    </row>
    <row r="580" spans="1:8">
      <c r="A580" s="1">
        <v>578</v>
      </c>
      <c r="B580" s="4"/>
      <c r="C580" s="1"/>
      <c r="D580" s="1"/>
      <c r="E580" s="1"/>
      <c r="F580" s="1"/>
      <c r="G580" s="1"/>
      <c r="H580" s="1"/>
    </row>
    <row r="581" spans="1:8">
      <c r="A581" s="1">
        <v>579</v>
      </c>
      <c r="B581" s="4"/>
      <c r="C581" s="1"/>
      <c r="D581" s="1"/>
      <c r="E581" s="1"/>
      <c r="F581" s="1"/>
      <c r="G581" s="1"/>
      <c r="H581" s="1"/>
    </row>
    <row r="582" spans="1:8">
      <c r="A582" s="1">
        <v>580</v>
      </c>
      <c r="B582" s="4"/>
      <c r="C582" s="1"/>
      <c r="D582" s="1"/>
      <c r="E582" s="1"/>
      <c r="F582" s="1"/>
      <c r="G582" s="1"/>
      <c r="H582" s="1"/>
    </row>
    <row r="583" spans="1:8">
      <c r="A583" s="1">
        <v>581</v>
      </c>
      <c r="B583" s="4"/>
      <c r="C583" s="1"/>
      <c r="D583" s="1"/>
      <c r="E583" s="1"/>
      <c r="F583" s="1"/>
      <c r="G583" s="1"/>
      <c r="H583" s="1"/>
    </row>
    <row r="584" spans="1:8">
      <c r="A584" s="1">
        <v>582</v>
      </c>
      <c r="B584" s="4"/>
      <c r="C584" s="1"/>
      <c r="D584" s="1"/>
      <c r="E584" s="1"/>
      <c r="F584" s="1"/>
      <c r="G584" s="1"/>
      <c r="H584" s="1"/>
    </row>
    <row r="585" spans="1:8">
      <c r="A585" s="1">
        <v>583</v>
      </c>
      <c r="B585" s="4"/>
      <c r="C585" s="1"/>
      <c r="D585" s="1"/>
      <c r="E585" s="1"/>
      <c r="F585" s="1"/>
      <c r="G585" s="1"/>
      <c r="H585" s="1"/>
    </row>
    <row r="586" spans="1:8">
      <c r="A586" s="1">
        <v>584</v>
      </c>
      <c r="B586" s="4"/>
      <c r="C586" s="1"/>
      <c r="D586" s="1"/>
      <c r="E586" s="1"/>
      <c r="F586" s="1"/>
      <c r="G586" s="1"/>
      <c r="H586" s="1"/>
    </row>
    <row r="587" spans="1:8">
      <c r="A587" s="1">
        <v>585</v>
      </c>
      <c r="B587" s="4"/>
      <c r="C587" s="1"/>
      <c r="D587" s="1"/>
      <c r="E587" s="1"/>
      <c r="F587" s="1"/>
      <c r="G587" s="1"/>
      <c r="H587" s="1"/>
    </row>
    <row r="588" spans="1:8">
      <c r="A588" s="1">
        <v>586</v>
      </c>
      <c r="B588" s="4"/>
      <c r="C588" s="1"/>
      <c r="D588" s="1"/>
      <c r="E588" s="1"/>
      <c r="F588" s="1"/>
      <c r="G588" s="1"/>
      <c r="H588" s="1"/>
    </row>
    <row r="589" spans="1:8">
      <c r="A589" s="1">
        <v>587</v>
      </c>
      <c r="B589" s="4"/>
      <c r="C589" s="1"/>
      <c r="D589" s="1"/>
      <c r="E589" s="1"/>
      <c r="F589" s="1"/>
      <c r="G589" s="1"/>
      <c r="H589" s="1"/>
    </row>
    <row r="590" spans="1:8">
      <c r="A590" s="1">
        <v>588</v>
      </c>
      <c r="B590" s="4"/>
      <c r="C590" s="1"/>
      <c r="D590" s="1"/>
      <c r="E590" s="1"/>
      <c r="F590" s="1"/>
      <c r="G590" s="1"/>
      <c r="H590" s="1"/>
    </row>
    <row r="591" spans="1:8">
      <c r="A591" s="1">
        <v>589</v>
      </c>
      <c r="B591" s="4"/>
      <c r="C591" s="1"/>
      <c r="D591" s="1"/>
      <c r="E591" s="1"/>
      <c r="F591" s="1"/>
      <c r="G591" s="1"/>
      <c r="H591" s="1"/>
    </row>
    <row r="592" spans="1:8">
      <c r="A592" s="1">
        <v>590</v>
      </c>
      <c r="B592" s="4"/>
      <c r="C592" s="1"/>
      <c r="D592" s="1"/>
      <c r="E592" s="1"/>
      <c r="F592" s="1"/>
      <c r="G592" s="1"/>
      <c r="H592" s="1"/>
    </row>
    <row r="593" spans="1:8">
      <c r="A593" s="1">
        <v>591</v>
      </c>
      <c r="B593" s="4"/>
      <c r="C593" s="1"/>
      <c r="D593" s="1"/>
      <c r="E593" s="1"/>
      <c r="F593" s="1"/>
      <c r="G593" s="1"/>
      <c r="H593" s="1"/>
    </row>
    <row r="594" spans="1:8">
      <c r="A594" s="1">
        <v>592</v>
      </c>
      <c r="B594" s="4"/>
      <c r="C594" s="1"/>
      <c r="D594" s="1"/>
      <c r="E594" s="1"/>
      <c r="F594" s="1"/>
      <c r="G594" s="1"/>
      <c r="H594" s="1"/>
    </row>
    <row r="595" spans="1:8">
      <c r="A595" s="1">
        <v>593</v>
      </c>
      <c r="B595" s="4"/>
      <c r="C595" s="1"/>
      <c r="D595" s="1"/>
      <c r="E595" s="1"/>
      <c r="F595" s="1"/>
      <c r="G595" s="1"/>
      <c r="H595" s="1"/>
    </row>
    <row r="596" spans="1:8">
      <c r="A596" s="1">
        <v>594</v>
      </c>
      <c r="B596" s="4"/>
      <c r="C596" s="1"/>
      <c r="D596" s="1"/>
      <c r="E596" s="1"/>
      <c r="F596" s="1"/>
      <c r="G596" s="1"/>
      <c r="H596" s="1"/>
    </row>
    <row r="597" spans="1:8">
      <c r="A597" s="1">
        <v>595</v>
      </c>
      <c r="B597" s="4"/>
      <c r="C597" s="1"/>
      <c r="D597" s="1"/>
      <c r="E597" s="1"/>
      <c r="F597" s="1"/>
      <c r="G597" s="1"/>
      <c r="H597" s="1"/>
    </row>
    <row r="598" spans="1:8">
      <c r="A598" s="1">
        <v>596</v>
      </c>
      <c r="B598" s="4"/>
      <c r="C598" s="1"/>
      <c r="D598" s="1"/>
      <c r="E598" s="1"/>
      <c r="F598" s="1"/>
      <c r="G598" s="1"/>
      <c r="H598" s="1"/>
    </row>
    <row r="599" spans="1:8">
      <c r="A599" s="1">
        <v>597</v>
      </c>
      <c r="B599" s="4"/>
      <c r="C599" s="1"/>
      <c r="D599" s="1"/>
      <c r="E599" s="1"/>
      <c r="F599" s="1"/>
      <c r="G599" s="1"/>
      <c r="H599" s="1"/>
    </row>
    <row r="600" spans="1:8">
      <c r="A600" s="1">
        <v>598</v>
      </c>
      <c r="B600" s="4"/>
      <c r="C600" s="1"/>
      <c r="D600" s="1"/>
      <c r="E600" s="1"/>
      <c r="F600" s="1"/>
      <c r="G600" s="1"/>
      <c r="H600" s="1"/>
    </row>
    <row r="601" spans="1:8">
      <c r="A601" s="1">
        <v>599</v>
      </c>
      <c r="B601" s="4"/>
      <c r="C601" s="1"/>
      <c r="D601" s="1"/>
      <c r="E601" s="1"/>
      <c r="F601" s="1"/>
      <c r="G601" s="1"/>
      <c r="H601" s="1"/>
    </row>
    <row r="602" spans="1:8">
      <c r="A602" s="1">
        <v>600</v>
      </c>
      <c r="B602" s="4"/>
      <c r="C602" s="1"/>
      <c r="D602" s="1"/>
      <c r="E602" s="1"/>
      <c r="F602" s="1"/>
      <c r="G602" s="1"/>
      <c r="H602" s="1"/>
    </row>
    <row r="603" spans="1:8">
      <c r="A603" s="1">
        <v>601</v>
      </c>
      <c r="B603" s="4"/>
      <c r="C603" s="1"/>
      <c r="D603" s="1"/>
      <c r="E603" s="1"/>
      <c r="F603" s="1"/>
      <c r="G603" s="1"/>
      <c r="H603" s="1"/>
    </row>
    <row r="604" spans="1:8">
      <c r="A604" s="1">
        <v>602</v>
      </c>
      <c r="B604" s="4"/>
      <c r="C604" s="1"/>
      <c r="D604" s="1"/>
      <c r="E604" s="1"/>
      <c r="F604" s="1"/>
      <c r="G604" s="1"/>
      <c r="H604" s="1"/>
    </row>
    <row r="605" spans="1:8">
      <c r="A605" s="1">
        <v>603</v>
      </c>
      <c r="B605" s="4"/>
      <c r="C605" s="1"/>
      <c r="D605" s="1"/>
      <c r="E605" s="1"/>
      <c r="F605" s="1"/>
      <c r="G605" s="1"/>
      <c r="H605" s="1"/>
    </row>
    <row r="606" spans="1:8">
      <c r="A606" s="1">
        <v>604</v>
      </c>
      <c r="B606" s="4"/>
      <c r="C606" s="1"/>
      <c r="D606" s="1"/>
      <c r="E606" s="1"/>
      <c r="F606" s="1"/>
      <c r="G606" s="1"/>
      <c r="H606" s="1"/>
    </row>
    <row r="607" spans="1:8">
      <c r="A607" s="1">
        <v>605</v>
      </c>
      <c r="B607" s="4"/>
      <c r="C607" s="1"/>
      <c r="D607" s="1"/>
      <c r="E607" s="1"/>
      <c r="F607" s="1"/>
      <c r="G607" s="1"/>
      <c r="H607" s="1"/>
    </row>
    <row r="608" spans="1:8">
      <c r="A608" s="1">
        <v>606</v>
      </c>
      <c r="B608" s="4"/>
      <c r="C608" s="1"/>
      <c r="D608" s="1"/>
      <c r="E608" s="1"/>
      <c r="F608" s="1"/>
      <c r="G608" s="1"/>
      <c r="H608" s="1"/>
    </row>
    <row r="609" spans="1:8">
      <c r="A609" s="1">
        <v>607</v>
      </c>
      <c r="B609" s="4"/>
      <c r="C609" s="1"/>
      <c r="D609" s="1"/>
      <c r="E609" s="1"/>
      <c r="F609" s="1"/>
      <c r="G609" s="1"/>
      <c r="H609" s="1"/>
    </row>
    <row r="610" spans="1:8">
      <c r="A610" s="1">
        <v>608</v>
      </c>
      <c r="B610" s="4"/>
      <c r="C610" s="1"/>
      <c r="D610" s="1"/>
      <c r="E610" s="1"/>
      <c r="F610" s="1"/>
      <c r="G610" s="1"/>
      <c r="H610" s="1"/>
    </row>
    <row r="611" spans="1:8">
      <c r="A611" s="1">
        <v>609</v>
      </c>
      <c r="B611" s="4"/>
      <c r="C611" s="1"/>
      <c r="D611" s="1"/>
      <c r="E611" s="1"/>
      <c r="F611" s="1"/>
      <c r="G611" s="1"/>
      <c r="H611" s="1"/>
    </row>
    <row r="612" spans="1:8">
      <c r="A612" s="1">
        <v>610</v>
      </c>
      <c r="B612" s="4"/>
      <c r="C612" s="1"/>
      <c r="D612" s="1"/>
      <c r="E612" s="1"/>
      <c r="F612" s="1"/>
      <c r="G612" s="1"/>
      <c r="H612" s="1"/>
    </row>
    <row r="613" spans="1:8">
      <c r="A613" s="1">
        <v>611</v>
      </c>
      <c r="B613" s="4"/>
      <c r="C613" s="1"/>
      <c r="D613" s="1"/>
      <c r="E613" s="1"/>
      <c r="F613" s="1"/>
      <c r="G613" s="1"/>
      <c r="H613" s="1"/>
    </row>
    <row r="614" spans="1:8">
      <c r="A614" s="1">
        <v>612</v>
      </c>
      <c r="B614" s="4"/>
      <c r="C614" s="1"/>
      <c r="D614" s="1"/>
      <c r="E614" s="1"/>
      <c r="F614" s="1"/>
      <c r="G614" s="1"/>
      <c r="H614" s="1"/>
    </row>
    <row r="615" spans="1:8">
      <c r="A615" s="1">
        <v>613</v>
      </c>
      <c r="B615" s="4"/>
      <c r="C615" s="1"/>
      <c r="D615" s="1"/>
      <c r="E615" s="1"/>
      <c r="F615" s="1"/>
      <c r="G615" s="1"/>
      <c r="H615" s="1"/>
    </row>
    <row r="616" spans="1:8">
      <c r="A616" s="1">
        <v>614</v>
      </c>
      <c r="B616" s="4"/>
      <c r="C616" s="1"/>
      <c r="D616" s="1"/>
      <c r="E616" s="1"/>
      <c r="F616" s="1"/>
      <c r="G616" s="1"/>
      <c r="H616" s="1"/>
    </row>
    <row r="617" spans="1:8">
      <c r="A617" s="1">
        <v>615</v>
      </c>
      <c r="B617" s="4"/>
      <c r="C617" s="1"/>
      <c r="D617" s="1"/>
      <c r="E617" s="1"/>
      <c r="F617" s="1"/>
      <c r="G617" s="1"/>
      <c r="H617" s="1"/>
    </row>
    <row r="618" spans="1:8">
      <c r="A618" s="1">
        <v>616</v>
      </c>
      <c r="B618" s="4"/>
      <c r="C618" s="1"/>
      <c r="D618" s="1"/>
      <c r="E618" s="1"/>
      <c r="F618" s="1"/>
      <c r="G618" s="1"/>
      <c r="H618" s="1"/>
    </row>
    <row r="619" spans="1:8">
      <c r="A619" s="1">
        <v>617</v>
      </c>
      <c r="B619" s="4"/>
      <c r="C619" s="1"/>
      <c r="D619" s="1"/>
      <c r="E619" s="1"/>
      <c r="F619" s="1"/>
      <c r="G619" s="1"/>
      <c r="H619" s="1"/>
    </row>
    <row r="620" spans="1:8">
      <c r="A620" s="1">
        <v>618</v>
      </c>
      <c r="B620" s="4"/>
      <c r="C620" s="1"/>
      <c r="D620" s="1"/>
      <c r="E620" s="1"/>
      <c r="F620" s="1"/>
      <c r="G620" s="1"/>
      <c r="H620" s="1"/>
    </row>
    <row r="621" spans="1:8">
      <c r="A621" s="1">
        <v>619</v>
      </c>
      <c r="B621" s="4"/>
      <c r="C621" s="1"/>
      <c r="D621" s="1"/>
      <c r="E621" s="1"/>
      <c r="F621" s="1"/>
      <c r="G621" s="1"/>
      <c r="H621" s="1"/>
    </row>
    <row r="622" spans="1:8">
      <c r="A622" s="1">
        <v>620</v>
      </c>
      <c r="B622" s="4"/>
      <c r="C622" s="1"/>
      <c r="D622" s="1"/>
      <c r="E622" s="1"/>
      <c r="F622" s="1"/>
      <c r="G622" s="1"/>
      <c r="H622" s="1"/>
    </row>
    <row r="623" spans="1:8">
      <c r="A623" s="1">
        <v>621</v>
      </c>
      <c r="B623" s="4"/>
      <c r="C623" s="1"/>
      <c r="D623" s="1"/>
      <c r="E623" s="1"/>
      <c r="F623" s="1"/>
      <c r="G623" s="1"/>
      <c r="H623" s="1"/>
    </row>
    <row r="624" spans="1:8">
      <c r="A624" s="1">
        <v>622</v>
      </c>
      <c r="B624" s="4"/>
      <c r="C624" s="1"/>
      <c r="D624" s="1"/>
      <c r="E624" s="1"/>
      <c r="F624" s="1"/>
      <c r="G624" s="1"/>
      <c r="H624" s="1"/>
    </row>
    <row r="625" spans="1:8">
      <c r="A625" s="1">
        <v>623</v>
      </c>
      <c r="B625" s="4"/>
      <c r="C625" s="1"/>
      <c r="D625" s="1"/>
      <c r="E625" s="1"/>
      <c r="F625" s="1"/>
      <c r="G625" s="1"/>
      <c r="H625" s="1"/>
    </row>
    <row r="626" spans="1:8">
      <c r="A626" s="1">
        <v>624</v>
      </c>
      <c r="B626" s="4"/>
      <c r="C626" s="1"/>
      <c r="D626" s="1"/>
      <c r="E626" s="1"/>
      <c r="F626" s="1"/>
      <c r="G626" s="1"/>
      <c r="H626" s="1"/>
    </row>
    <row r="627" spans="1:8">
      <c r="A627" s="1">
        <v>625</v>
      </c>
      <c r="B627" s="4"/>
      <c r="C627" s="1"/>
      <c r="D627" s="1"/>
      <c r="E627" s="1"/>
      <c r="F627" s="1"/>
      <c r="G627" s="1"/>
      <c r="H627" s="1"/>
    </row>
    <row r="628" spans="1:8">
      <c r="A628" s="1">
        <v>626</v>
      </c>
      <c r="B628" s="4"/>
      <c r="C628" s="1"/>
      <c r="D628" s="1"/>
      <c r="E628" s="1"/>
      <c r="F628" s="1"/>
      <c r="G628" s="1"/>
      <c r="H628" s="1"/>
    </row>
    <row r="629" spans="1:8">
      <c r="A629" s="1">
        <v>627</v>
      </c>
      <c r="B629" s="4"/>
      <c r="C629" s="1"/>
      <c r="D629" s="1"/>
      <c r="E629" s="1"/>
      <c r="F629" s="1"/>
      <c r="G629" s="1"/>
      <c r="H629" s="1"/>
    </row>
    <row r="630" spans="1:8">
      <c r="A630" s="1">
        <v>628</v>
      </c>
      <c r="B630" s="4"/>
      <c r="C630" s="1"/>
      <c r="D630" s="1"/>
      <c r="E630" s="1"/>
      <c r="F630" s="1"/>
      <c r="G630" s="1"/>
      <c r="H630" s="1"/>
    </row>
    <row r="631" spans="1:8">
      <c r="A631" s="1">
        <v>629</v>
      </c>
      <c r="B631" s="4"/>
      <c r="C631" s="1"/>
      <c r="D631" s="1"/>
      <c r="E631" s="1"/>
      <c r="F631" s="1"/>
      <c r="G631" s="1"/>
      <c r="H631" s="1"/>
    </row>
    <row r="632" spans="1:8">
      <c r="A632" s="1">
        <v>630</v>
      </c>
      <c r="B632" s="4"/>
      <c r="C632" s="1"/>
      <c r="D632" s="1"/>
      <c r="E632" s="1"/>
      <c r="F632" s="1"/>
      <c r="G632" s="1"/>
      <c r="H632" s="1"/>
    </row>
    <row r="633" spans="1:8">
      <c r="A633" s="1">
        <v>631</v>
      </c>
      <c r="B633" s="4"/>
      <c r="C633" s="1"/>
      <c r="D633" s="1"/>
      <c r="E633" s="1"/>
      <c r="F633" s="1"/>
      <c r="G633" s="1"/>
      <c r="H633" s="1"/>
    </row>
    <row r="634" spans="1:8">
      <c r="A634" s="1">
        <v>632</v>
      </c>
      <c r="B634" s="4"/>
      <c r="C634" s="1"/>
      <c r="D634" s="1"/>
      <c r="E634" s="1"/>
      <c r="F634" s="1"/>
      <c r="G634" s="1"/>
      <c r="H634" s="1"/>
    </row>
    <row r="635" spans="1:8">
      <c r="A635" s="1">
        <v>633</v>
      </c>
      <c r="B635" s="4"/>
      <c r="C635" s="1"/>
      <c r="D635" s="1"/>
      <c r="E635" s="1"/>
      <c r="F635" s="1"/>
      <c r="G635" s="1"/>
      <c r="H635" s="1"/>
    </row>
    <row r="636" spans="1:8">
      <c r="A636" s="1">
        <v>634</v>
      </c>
      <c r="B636" s="4"/>
      <c r="C636" s="1"/>
      <c r="D636" s="1"/>
      <c r="E636" s="1"/>
      <c r="F636" s="1"/>
      <c r="G636" s="1"/>
      <c r="H636" s="1"/>
    </row>
    <row r="637" spans="1:8">
      <c r="A637" s="1">
        <v>635</v>
      </c>
      <c r="B637" s="4"/>
      <c r="C637" s="1"/>
      <c r="D637" s="1"/>
      <c r="E637" s="1"/>
      <c r="F637" s="1"/>
      <c r="G637" s="1"/>
      <c r="H637" s="1"/>
    </row>
    <row r="638" spans="1:8">
      <c r="A638" s="1">
        <v>636</v>
      </c>
      <c r="B638" s="4"/>
      <c r="C638" s="1"/>
      <c r="D638" s="1"/>
      <c r="E638" s="1"/>
      <c r="F638" s="1"/>
      <c r="G638" s="1"/>
      <c r="H638" s="1"/>
    </row>
    <row r="639" spans="1:8">
      <c r="A639" s="1">
        <v>637</v>
      </c>
      <c r="B639" s="4"/>
      <c r="C639" s="1"/>
      <c r="D639" s="1"/>
      <c r="E639" s="1"/>
      <c r="F639" s="1"/>
      <c r="G639" s="1"/>
      <c r="H639" s="1"/>
    </row>
    <row r="640" spans="1:8">
      <c r="A640" s="1">
        <v>638</v>
      </c>
      <c r="B640" s="4"/>
      <c r="C640" s="1"/>
      <c r="D640" s="1"/>
      <c r="E640" s="1"/>
      <c r="F640" s="1"/>
      <c r="G640" s="1"/>
      <c r="H640" s="1"/>
    </row>
    <row r="641" spans="1:8">
      <c r="A641" s="1">
        <v>639</v>
      </c>
      <c r="B641" s="4"/>
      <c r="C641" s="1"/>
      <c r="D641" s="1"/>
      <c r="E641" s="1"/>
      <c r="F641" s="1"/>
      <c r="G641" s="1"/>
      <c r="H641" s="1"/>
    </row>
    <row r="642" spans="1:8">
      <c r="A642" s="1">
        <v>640</v>
      </c>
      <c r="B642" s="4"/>
      <c r="C642" s="1"/>
      <c r="D642" s="1"/>
      <c r="E642" s="1"/>
      <c r="F642" s="1"/>
      <c r="G642" s="1"/>
      <c r="H642" s="1"/>
    </row>
    <row r="643" spans="1:8">
      <c r="A643" s="1">
        <v>641</v>
      </c>
      <c r="B643" s="4"/>
      <c r="C643" s="1"/>
      <c r="D643" s="1"/>
      <c r="E643" s="1"/>
      <c r="F643" s="1"/>
      <c r="G643" s="1"/>
      <c r="H643" s="1"/>
    </row>
    <row r="644" spans="1:8">
      <c r="A644" s="1">
        <v>642</v>
      </c>
      <c r="B644" s="4"/>
      <c r="C644" s="1"/>
      <c r="D644" s="1"/>
      <c r="E644" s="1"/>
      <c r="F644" s="1"/>
      <c r="G644" s="1"/>
      <c r="H644" s="1"/>
    </row>
    <row r="645" spans="1:8">
      <c r="A645" s="1">
        <v>643</v>
      </c>
      <c r="B645" s="4"/>
      <c r="C645" s="1"/>
      <c r="D645" s="1"/>
      <c r="E645" s="1"/>
      <c r="F645" s="1"/>
      <c r="G645" s="1"/>
      <c r="H645" s="1"/>
    </row>
    <row r="646" spans="1:8">
      <c r="A646" s="1">
        <v>644</v>
      </c>
      <c r="B646" s="4"/>
      <c r="C646" s="1"/>
      <c r="D646" s="1"/>
      <c r="E646" s="1"/>
      <c r="F646" s="1"/>
      <c r="G646" s="1"/>
      <c r="H646" s="1"/>
    </row>
    <row r="647" spans="1:8">
      <c r="A647" s="1">
        <v>645</v>
      </c>
      <c r="B647" s="4"/>
      <c r="C647" s="1"/>
      <c r="D647" s="1"/>
      <c r="E647" s="1"/>
      <c r="F647" s="1"/>
      <c r="G647" s="1"/>
      <c r="H647" s="1"/>
    </row>
    <row r="648" spans="1:8">
      <c r="A648" s="1">
        <v>646</v>
      </c>
      <c r="B648" s="4"/>
      <c r="C648" s="1"/>
      <c r="D648" s="1"/>
      <c r="E648" s="1"/>
      <c r="F648" s="1"/>
      <c r="G648" s="1"/>
      <c r="H648" s="1"/>
    </row>
    <row r="649" spans="1:8">
      <c r="A649" s="1">
        <v>647</v>
      </c>
      <c r="B649" s="4"/>
      <c r="C649" s="1"/>
      <c r="D649" s="1"/>
      <c r="E649" s="1"/>
      <c r="F649" s="1"/>
      <c r="G649" s="1"/>
      <c r="H649" s="1"/>
    </row>
    <row r="650" spans="1:8">
      <c r="A650" s="1">
        <v>648</v>
      </c>
      <c r="B650" s="4"/>
      <c r="C650" s="1"/>
      <c r="D650" s="1"/>
      <c r="E650" s="1"/>
      <c r="F650" s="1"/>
      <c r="G650" s="1"/>
      <c r="H650" s="1"/>
    </row>
    <row r="651" spans="1:8">
      <c r="A651" s="1">
        <v>649</v>
      </c>
      <c r="B651" s="4"/>
      <c r="C651" s="1"/>
      <c r="D651" s="1"/>
      <c r="E651" s="1"/>
      <c r="F651" s="1"/>
      <c r="G651" s="1"/>
      <c r="H651" s="1"/>
    </row>
    <row r="652" spans="1:8">
      <c r="A652" s="1">
        <v>650</v>
      </c>
      <c r="B652" s="4"/>
      <c r="C652" s="1"/>
      <c r="D652" s="1"/>
      <c r="E652" s="1"/>
      <c r="F652" s="1"/>
      <c r="G652" s="1"/>
      <c r="H652" s="1"/>
    </row>
    <row r="653" spans="1:8">
      <c r="A653" s="1">
        <v>651</v>
      </c>
      <c r="B653" s="4"/>
      <c r="C653" s="1"/>
      <c r="D653" s="1"/>
      <c r="E653" s="1"/>
      <c r="F653" s="1"/>
      <c r="G653" s="1"/>
      <c r="H653" s="1"/>
    </row>
    <row r="654" spans="1:8">
      <c r="A654" s="1">
        <v>652</v>
      </c>
      <c r="B654" s="4"/>
      <c r="C654" s="1"/>
      <c r="D654" s="1"/>
      <c r="E654" s="1"/>
      <c r="F654" s="1"/>
      <c r="G654" s="1"/>
      <c r="H654" s="1"/>
    </row>
    <row r="655" spans="1:8">
      <c r="A655" s="1">
        <v>653</v>
      </c>
      <c r="B655" s="4"/>
      <c r="C655" s="1"/>
      <c r="D655" s="1"/>
      <c r="E655" s="1"/>
      <c r="F655" s="1"/>
      <c r="G655" s="1"/>
      <c r="H655" s="1"/>
    </row>
    <row r="656" spans="1:8">
      <c r="A656" s="1">
        <v>654</v>
      </c>
      <c r="B656" s="4"/>
      <c r="C656" s="1"/>
      <c r="D656" s="1"/>
      <c r="E656" s="1"/>
      <c r="F656" s="1"/>
      <c r="G656" s="1"/>
      <c r="H656" s="1"/>
    </row>
    <row r="657" spans="1:8">
      <c r="A657" s="1">
        <v>655</v>
      </c>
      <c r="B657" s="4"/>
      <c r="C657" s="1"/>
      <c r="D657" s="1"/>
      <c r="E657" s="1"/>
      <c r="F657" s="1"/>
      <c r="G657" s="1"/>
      <c r="H657" s="1"/>
    </row>
    <row r="658" spans="1:8">
      <c r="A658" s="1">
        <v>656</v>
      </c>
      <c r="B658" s="4"/>
      <c r="C658" s="1"/>
      <c r="D658" s="1"/>
      <c r="E658" s="1"/>
      <c r="F658" s="1"/>
      <c r="G658" s="1"/>
      <c r="H658" s="1"/>
    </row>
    <row r="659" spans="1:8">
      <c r="A659" s="1">
        <v>657</v>
      </c>
      <c r="B659" s="4"/>
      <c r="C659" s="1"/>
      <c r="D659" s="1"/>
      <c r="E659" s="1"/>
      <c r="F659" s="1"/>
      <c r="G659" s="1"/>
      <c r="H659" s="1"/>
    </row>
    <row r="660" spans="1:8">
      <c r="A660" s="1">
        <v>658</v>
      </c>
      <c r="B660" s="4"/>
      <c r="C660" s="1"/>
      <c r="D660" s="1"/>
      <c r="E660" s="1"/>
      <c r="F660" s="1"/>
      <c r="G660" s="1"/>
      <c r="H660" s="1"/>
    </row>
    <row r="661" spans="1:8">
      <c r="A661" s="1">
        <v>659</v>
      </c>
      <c r="B661" s="4"/>
      <c r="C661" s="1"/>
      <c r="D661" s="1"/>
      <c r="E661" s="1"/>
      <c r="F661" s="1"/>
      <c r="G661" s="1"/>
      <c r="H661" s="1"/>
    </row>
    <row r="662" spans="1:8">
      <c r="A662" s="1">
        <v>660</v>
      </c>
      <c r="B662" s="4"/>
      <c r="C662" s="1"/>
      <c r="D662" s="1"/>
      <c r="E662" s="1"/>
      <c r="F662" s="1"/>
      <c r="G662" s="1"/>
      <c r="H662" s="1"/>
    </row>
    <row r="663" spans="1:8">
      <c r="A663" s="1">
        <v>661</v>
      </c>
      <c r="B663" s="4"/>
      <c r="C663" s="1"/>
      <c r="D663" s="1"/>
      <c r="E663" s="1"/>
      <c r="F663" s="1"/>
      <c r="G663" s="1"/>
      <c r="H663" s="1"/>
    </row>
    <row r="664" spans="1:8">
      <c r="A664" s="1">
        <v>662</v>
      </c>
      <c r="B664" s="4"/>
      <c r="C664" s="1"/>
      <c r="D664" s="1"/>
      <c r="E664" s="1"/>
      <c r="F664" s="1"/>
      <c r="G664" s="1"/>
      <c r="H664" s="1"/>
    </row>
    <row r="665" spans="1:8">
      <c r="A665" s="1">
        <v>663</v>
      </c>
      <c r="B665" s="4"/>
      <c r="C665" s="1"/>
      <c r="D665" s="1"/>
      <c r="E665" s="1"/>
      <c r="F665" s="1"/>
      <c r="G665" s="1"/>
      <c r="H665" s="1"/>
    </row>
    <row r="666" spans="1:8">
      <c r="A666" s="1">
        <v>664</v>
      </c>
      <c r="B666" s="4"/>
      <c r="C666" s="1"/>
      <c r="D666" s="1"/>
      <c r="E666" s="1"/>
      <c r="F666" s="1"/>
      <c r="G666" s="1"/>
      <c r="H666" s="1"/>
    </row>
    <row r="667" spans="1:8">
      <c r="A667" s="1">
        <v>665</v>
      </c>
      <c r="B667" s="4"/>
      <c r="C667" s="1"/>
      <c r="D667" s="1"/>
      <c r="E667" s="1"/>
      <c r="F667" s="1"/>
      <c r="G667" s="1"/>
      <c r="H667" s="1"/>
    </row>
    <row r="668" spans="1:8">
      <c r="A668" s="1">
        <v>666</v>
      </c>
      <c r="B668" s="4"/>
      <c r="C668" s="1"/>
      <c r="D668" s="1"/>
      <c r="E668" s="1"/>
      <c r="F668" s="1"/>
      <c r="G668" s="1"/>
      <c r="H668" s="1"/>
    </row>
    <row r="669" spans="1:8">
      <c r="A669" s="1">
        <v>667</v>
      </c>
      <c r="B669" s="4"/>
      <c r="C669" s="1"/>
      <c r="D669" s="1"/>
      <c r="E669" s="1"/>
      <c r="F669" s="1"/>
      <c r="G669" s="1"/>
      <c r="H669" s="1"/>
    </row>
    <row r="670" spans="1:8">
      <c r="A670" s="1">
        <v>668</v>
      </c>
      <c r="B670" s="4"/>
      <c r="C670" s="1"/>
      <c r="D670" s="1"/>
      <c r="E670" s="1"/>
      <c r="F670" s="1"/>
      <c r="G670" s="1"/>
      <c r="H670" s="1"/>
    </row>
    <row r="671" spans="1:8">
      <c r="A671" s="1">
        <v>669</v>
      </c>
      <c r="B671" s="4"/>
      <c r="C671" s="1"/>
      <c r="D671" s="1"/>
      <c r="E671" s="1"/>
      <c r="F671" s="1"/>
      <c r="G671" s="1"/>
      <c r="H671" s="1"/>
    </row>
    <row r="672" spans="1:8">
      <c r="A672" s="1">
        <v>670</v>
      </c>
      <c r="B672" s="4"/>
      <c r="C672" s="1"/>
      <c r="D672" s="1"/>
      <c r="E672" s="1"/>
      <c r="F672" s="1"/>
      <c r="G672" s="1"/>
      <c r="H672" s="1"/>
    </row>
    <row r="673" spans="1:8">
      <c r="A673" s="1">
        <v>671</v>
      </c>
      <c r="B673" s="4"/>
      <c r="C673" s="1"/>
      <c r="D673" s="1"/>
      <c r="E673" s="1"/>
      <c r="F673" s="1"/>
      <c r="G673" s="1"/>
      <c r="H673" s="1"/>
    </row>
    <row r="674" spans="1:8">
      <c r="A674" s="1">
        <v>672</v>
      </c>
      <c r="B674" s="4"/>
      <c r="C674" s="1"/>
      <c r="D674" s="1"/>
      <c r="E674" s="1"/>
      <c r="F674" s="1"/>
      <c r="G674" s="1"/>
      <c r="H674" s="1"/>
    </row>
    <row r="675" spans="1:8">
      <c r="A675" s="1">
        <v>673</v>
      </c>
      <c r="B675" s="4"/>
      <c r="C675" s="1"/>
      <c r="D675" s="1"/>
      <c r="E675" s="1"/>
      <c r="F675" s="1"/>
      <c r="G675" s="1"/>
      <c r="H675" s="1"/>
    </row>
    <row r="676" spans="1:8">
      <c r="A676" s="1">
        <v>674</v>
      </c>
      <c r="B676" s="4"/>
      <c r="C676" s="1"/>
      <c r="D676" s="1"/>
      <c r="E676" s="1"/>
      <c r="F676" s="1"/>
      <c r="G676" s="1"/>
      <c r="H676" s="1"/>
    </row>
    <row r="677" spans="1:8">
      <c r="A677" s="1">
        <v>675</v>
      </c>
      <c r="B677" s="4"/>
      <c r="C677" s="1"/>
      <c r="D677" s="1"/>
      <c r="E677" s="1"/>
      <c r="F677" s="1"/>
      <c r="G677" s="1"/>
      <c r="H677" s="1"/>
    </row>
    <row r="678" spans="1:8">
      <c r="A678" s="1">
        <v>676</v>
      </c>
      <c r="B678" s="4"/>
      <c r="C678" s="1"/>
      <c r="D678" s="1"/>
      <c r="E678" s="1"/>
      <c r="F678" s="1"/>
      <c r="G678" s="1"/>
      <c r="H678" s="1"/>
    </row>
    <row r="679" spans="1:8">
      <c r="A679" s="1">
        <v>677</v>
      </c>
      <c r="B679" s="4"/>
      <c r="C679" s="1"/>
      <c r="D679" s="1"/>
      <c r="E679" s="1"/>
      <c r="F679" s="1"/>
      <c r="G679" s="1"/>
      <c r="H679" s="1"/>
    </row>
    <row r="680" spans="1:8">
      <c r="A680" s="1">
        <v>678</v>
      </c>
      <c r="B680" s="4"/>
      <c r="C680" s="1"/>
      <c r="D680" s="1"/>
      <c r="E680" s="1"/>
      <c r="F680" s="1"/>
      <c r="G680" s="1"/>
      <c r="H680" s="1"/>
    </row>
    <row r="681" spans="1:8">
      <c r="A681" s="1">
        <v>679</v>
      </c>
      <c r="B681" s="4"/>
      <c r="C681" s="1"/>
      <c r="D681" s="1"/>
      <c r="E681" s="1"/>
      <c r="F681" s="1"/>
      <c r="G681" s="1"/>
      <c r="H681" s="1"/>
    </row>
    <row r="682" spans="1:8">
      <c r="A682" s="1">
        <v>680</v>
      </c>
      <c r="B682" s="4"/>
      <c r="C682" s="1"/>
      <c r="D682" s="1"/>
      <c r="E682" s="1"/>
      <c r="F682" s="1"/>
      <c r="G682" s="1"/>
      <c r="H682" s="1"/>
    </row>
    <row r="683" spans="1:8">
      <c r="A683" s="1">
        <v>681</v>
      </c>
      <c r="B683" s="4"/>
      <c r="C683" s="1"/>
      <c r="D683" s="1"/>
      <c r="E683" s="1"/>
      <c r="F683" s="1"/>
      <c r="G683" s="1"/>
      <c r="H683" s="1"/>
    </row>
    <row r="684" spans="1:8">
      <c r="A684" s="1">
        <v>682</v>
      </c>
      <c r="B684" s="4"/>
      <c r="C684" s="1"/>
      <c r="D684" s="1"/>
      <c r="E684" s="1"/>
      <c r="F684" s="1"/>
      <c r="G684" s="1"/>
      <c r="H684" s="1"/>
    </row>
    <row r="685" spans="1:8">
      <c r="A685" s="1">
        <v>683</v>
      </c>
      <c r="B685" s="4"/>
      <c r="C685" s="1"/>
      <c r="D685" s="1"/>
      <c r="E685" s="1"/>
      <c r="F685" s="1"/>
      <c r="G685" s="1"/>
      <c r="H685" s="1"/>
    </row>
    <row r="686" spans="1:8">
      <c r="A686" s="1">
        <v>684</v>
      </c>
      <c r="B686" s="4"/>
      <c r="C686" s="1"/>
      <c r="D686" s="1"/>
      <c r="E686" s="1"/>
      <c r="F686" s="1"/>
      <c r="G686" s="1"/>
      <c r="H686" s="1"/>
    </row>
    <row r="687" spans="1:8">
      <c r="A687" s="1">
        <v>685</v>
      </c>
      <c r="B687" s="4"/>
      <c r="C687" s="1"/>
      <c r="D687" s="1"/>
      <c r="E687" s="1"/>
      <c r="F687" s="1"/>
      <c r="G687" s="1"/>
      <c r="H687" s="1"/>
    </row>
    <row r="688" spans="1:8">
      <c r="A688" s="1">
        <v>686</v>
      </c>
      <c r="B688" s="4"/>
      <c r="C688" s="1"/>
      <c r="D688" s="1"/>
      <c r="E688" s="1"/>
      <c r="F688" s="1"/>
      <c r="G688" s="1"/>
      <c r="H688" s="1"/>
    </row>
    <row r="689" spans="1:8">
      <c r="A689" s="1">
        <v>687</v>
      </c>
      <c r="B689" s="4"/>
      <c r="C689" s="1"/>
      <c r="D689" s="1"/>
      <c r="E689" s="1"/>
      <c r="F689" s="1"/>
      <c r="G689" s="1"/>
      <c r="H689" s="1"/>
    </row>
    <row r="690" spans="1:8">
      <c r="A690" s="1">
        <v>688</v>
      </c>
      <c r="B690" s="4"/>
      <c r="C690" s="1"/>
      <c r="D690" s="1"/>
      <c r="E690" s="1"/>
      <c r="F690" s="1"/>
      <c r="G690" s="1"/>
      <c r="H690" s="1"/>
    </row>
    <row r="691" spans="1:8">
      <c r="A691" s="1">
        <v>689</v>
      </c>
      <c r="B691" s="4"/>
      <c r="C691" s="1"/>
      <c r="D691" s="1"/>
      <c r="E691" s="1"/>
      <c r="F691" s="1"/>
      <c r="G691" s="1"/>
      <c r="H691" s="1"/>
    </row>
    <row r="692" spans="1:8">
      <c r="A692" s="1">
        <v>690</v>
      </c>
      <c r="B692" s="4"/>
      <c r="C692" s="1"/>
      <c r="D692" s="1"/>
      <c r="E692" s="1"/>
      <c r="F692" s="1"/>
      <c r="G692" s="1"/>
      <c r="H692" s="1"/>
    </row>
    <row r="693" spans="1:8">
      <c r="A693" s="1">
        <v>691</v>
      </c>
      <c r="B693" s="4"/>
      <c r="C693" s="1"/>
      <c r="D693" s="1"/>
      <c r="E693" s="1"/>
      <c r="F693" s="1"/>
      <c r="G693" s="1"/>
      <c r="H693" s="1"/>
    </row>
    <row r="694" spans="1:8">
      <c r="A694" s="1">
        <v>692</v>
      </c>
      <c r="B694" s="4"/>
      <c r="C694" s="1"/>
      <c r="D694" s="1"/>
      <c r="E694" s="1"/>
      <c r="F694" s="1"/>
      <c r="G694" s="1"/>
      <c r="H694" s="1"/>
    </row>
    <row r="695" spans="1:8">
      <c r="A695" s="1">
        <v>693</v>
      </c>
      <c r="B695" s="4"/>
      <c r="C695" s="1"/>
      <c r="D695" s="1"/>
      <c r="E695" s="1"/>
      <c r="F695" s="1"/>
      <c r="G695" s="1"/>
      <c r="H695" s="1"/>
    </row>
    <row r="696" spans="1:8">
      <c r="A696" s="1">
        <v>694</v>
      </c>
      <c r="B696" s="4"/>
      <c r="C696" s="1"/>
      <c r="D696" s="1"/>
      <c r="E696" s="1"/>
      <c r="F696" s="1"/>
      <c r="G696" s="1"/>
      <c r="H696" s="1"/>
    </row>
    <row r="697" spans="1:8">
      <c r="A697" s="1">
        <v>695</v>
      </c>
      <c r="B697" s="4"/>
      <c r="C697" s="1"/>
      <c r="D697" s="1"/>
      <c r="E697" s="1"/>
      <c r="F697" s="1"/>
      <c r="G697" s="1"/>
      <c r="H697" s="1"/>
    </row>
    <row r="698" spans="1:8">
      <c r="A698" s="1">
        <v>696</v>
      </c>
      <c r="B698" s="4"/>
      <c r="C698" s="1"/>
      <c r="D698" s="1"/>
      <c r="E698" s="1"/>
      <c r="F698" s="1"/>
      <c r="G698" s="1"/>
      <c r="H698" s="1"/>
    </row>
    <row r="699" spans="1:8">
      <c r="A699" s="1">
        <v>697</v>
      </c>
      <c r="B699" s="4"/>
      <c r="C699" s="1"/>
      <c r="D699" s="1"/>
      <c r="E699" s="1"/>
      <c r="F699" s="1"/>
      <c r="G699" s="1"/>
      <c r="H699" s="1"/>
    </row>
    <row r="700" spans="1:8">
      <c r="A700" s="1">
        <v>698</v>
      </c>
      <c r="B700" s="4"/>
      <c r="C700" s="1"/>
      <c r="D700" s="1"/>
      <c r="E700" s="1"/>
      <c r="F700" s="1"/>
      <c r="G700" s="1"/>
      <c r="H700" s="1"/>
    </row>
    <row r="701" spans="1:8">
      <c r="A701" s="1">
        <v>699</v>
      </c>
      <c r="B701" s="4"/>
      <c r="C701" s="1"/>
      <c r="D701" s="1"/>
      <c r="E701" s="1"/>
      <c r="F701" s="1"/>
      <c r="G701" s="1"/>
      <c r="H701" s="1"/>
    </row>
    <row r="702" spans="1:8">
      <c r="A702" s="1">
        <v>700</v>
      </c>
      <c r="B702" s="4"/>
      <c r="C702" s="1"/>
      <c r="D702" s="1"/>
      <c r="E702" s="1"/>
      <c r="F702" s="1"/>
      <c r="G702" s="1"/>
      <c r="H702" s="1"/>
    </row>
    <row r="703" spans="1:8">
      <c r="A703" s="1">
        <v>701</v>
      </c>
      <c r="B703" s="4"/>
      <c r="C703" s="1"/>
      <c r="D703" s="1"/>
      <c r="E703" s="1"/>
      <c r="F703" s="1"/>
      <c r="G703" s="1"/>
      <c r="H703" s="1"/>
    </row>
    <row r="704" spans="1:8">
      <c r="A704" s="1">
        <v>702</v>
      </c>
      <c r="B704" s="4"/>
      <c r="C704" s="1"/>
      <c r="D704" s="1"/>
      <c r="E704" s="1"/>
      <c r="F704" s="1"/>
      <c r="G704" s="1"/>
      <c r="H704" s="1"/>
    </row>
    <row r="705" spans="1:8">
      <c r="A705" s="1">
        <v>703</v>
      </c>
      <c r="B705" s="4"/>
      <c r="C705" s="1"/>
      <c r="D705" s="1"/>
      <c r="E705" s="1"/>
      <c r="F705" s="1"/>
      <c r="G705" s="1"/>
      <c r="H705" s="1"/>
    </row>
    <row r="706" spans="1:8">
      <c r="A706" s="1">
        <v>704</v>
      </c>
      <c r="B706" s="4"/>
      <c r="C706" s="1"/>
      <c r="D706" s="1"/>
      <c r="E706" s="1"/>
      <c r="F706" s="1"/>
      <c r="G706" s="1"/>
      <c r="H706" s="1"/>
    </row>
    <row r="707" spans="1:8">
      <c r="A707" s="1">
        <v>705</v>
      </c>
      <c r="B707" s="4"/>
      <c r="C707" s="1"/>
      <c r="D707" s="1"/>
      <c r="E707" s="1"/>
      <c r="F707" s="1"/>
      <c r="G707" s="1"/>
      <c r="H707" s="1"/>
    </row>
    <row r="708" spans="1:8">
      <c r="A708" s="1">
        <v>706</v>
      </c>
      <c r="B708" s="4"/>
      <c r="C708" s="1"/>
      <c r="D708" s="1"/>
      <c r="E708" s="1"/>
      <c r="F708" s="1"/>
      <c r="G708" s="1"/>
      <c r="H708" s="1"/>
    </row>
    <row r="709" spans="1:8">
      <c r="A709" s="1">
        <v>707</v>
      </c>
      <c r="B709" s="4"/>
      <c r="C709" s="1"/>
      <c r="D709" s="1"/>
      <c r="E709" s="1"/>
      <c r="F709" s="1"/>
      <c r="G709" s="1"/>
      <c r="H709" s="1"/>
    </row>
    <row r="710" spans="1:8">
      <c r="A710" s="1">
        <v>708</v>
      </c>
      <c r="B710" s="4"/>
      <c r="C710" s="1"/>
      <c r="D710" s="1"/>
      <c r="E710" s="1"/>
      <c r="F710" s="1"/>
      <c r="G710" s="1"/>
      <c r="H710" s="1"/>
    </row>
    <row r="711" spans="1:8">
      <c r="A711" s="1">
        <v>709</v>
      </c>
      <c r="B711" s="4"/>
      <c r="C711" s="1"/>
      <c r="D711" s="1"/>
      <c r="E711" s="1"/>
      <c r="F711" s="1"/>
      <c r="G711" s="1"/>
      <c r="H711" s="1"/>
    </row>
    <row r="712" spans="1:8">
      <c r="A712" s="1">
        <v>710</v>
      </c>
      <c r="B712" s="4"/>
      <c r="C712" s="1"/>
      <c r="D712" s="1"/>
      <c r="E712" s="1"/>
      <c r="F712" s="1"/>
      <c r="G712" s="1"/>
      <c r="H712" s="1"/>
    </row>
    <row r="713" spans="1:8">
      <c r="A713" s="1">
        <v>711</v>
      </c>
      <c r="B713" s="4"/>
      <c r="C713" s="1"/>
      <c r="D713" s="1"/>
      <c r="E713" s="1"/>
      <c r="F713" s="1"/>
      <c r="G713" s="1"/>
      <c r="H713" s="1"/>
    </row>
    <row r="714" spans="1:8">
      <c r="A714" s="1">
        <v>712</v>
      </c>
      <c r="B714" s="4"/>
      <c r="C714" s="1"/>
      <c r="D714" s="1"/>
      <c r="E714" s="1"/>
      <c r="F714" s="1"/>
      <c r="G714" s="1"/>
      <c r="H714" s="1"/>
    </row>
    <row r="715" spans="1:8">
      <c r="A715" s="1">
        <v>713</v>
      </c>
      <c r="B715" s="4"/>
      <c r="C715" s="1"/>
      <c r="D715" s="1"/>
      <c r="E715" s="1"/>
      <c r="F715" s="1"/>
      <c r="G715" s="1"/>
      <c r="H715" s="1"/>
    </row>
    <row r="716" spans="1:8">
      <c r="A716" s="1">
        <v>714</v>
      </c>
      <c r="B716" s="4"/>
      <c r="C716" s="1"/>
      <c r="D716" s="1"/>
      <c r="E716" s="1"/>
      <c r="F716" s="1"/>
      <c r="G716" s="1"/>
      <c r="H716" s="1"/>
    </row>
    <row r="717" spans="1:8">
      <c r="A717" s="1">
        <v>715</v>
      </c>
      <c r="B717" s="4"/>
      <c r="C717" s="1"/>
      <c r="D717" s="1"/>
      <c r="E717" s="1"/>
      <c r="F717" s="1"/>
      <c r="G717" s="1"/>
      <c r="H717" s="1"/>
    </row>
    <row r="718" spans="1:8">
      <c r="A718" s="1">
        <v>716</v>
      </c>
      <c r="B718" s="4"/>
      <c r="C718" s="1"/>
      <c r="D718" s="1"/>
      <c r="E718" s="1"/>
      <c r="F718" s="1"/>
      <c r="G718" s="1"/>
      <c r="H718" s="1"/>
    </row>
    <row r="719" spans="1:8">
      <c r="A719" s="1">
        <v>717</v>
      </c>
      <c r="B719" s="4"/>
      <c r="C719" s="1"/>
      <c r="D719" s="1"/>
      <c r="E719" s="1"/>
      <c r="F719" s="1"/>
      <c r="G719" s="1"/>
      <c r="H719" s="1"/>
    </row>
    <row r="720" spans="1:8">
      <c r="A720" s="1">
        <v>718</v>
      </c>
      <c r="B720" s="4"/>
      <c r="C720" s="1"/>
      <c r="D720" s="1"/>
      <c r="E720" s="1"/>
      <c r="F720" s="1"/>
      <c r="G720" s="1"/>
      <c r="H720" s="1"/>
    </row>
    <row r="721" spans="1:8">
      <c r="A721" s="1">
        <v>719</v>
      </c>
      <c r="B721" s="4"/>
      <c r="C721" s="1"/>
      <c r="D721" s="1"/>
      <c r="E721" s="1"/>
      <c r="F721" s="1"/>
      <c r="G721" s="1"/>
      <c r="H721" s="1"/>
    </row>
    <row r="722" spans="1:8">
      <c r="A722" s="1">
        <v>720</v>
      </c>
      <c r="B722" s="4"/>
      <c r="C722" s="1"/>
      <c r="D722" s="1"/>
      <c r="E722" s="1"/>
      <c r="F722" s="1"/>
      <c r="G722" s="1"/>
      <c r="H722" s="1"/>
    </row>
    <row r="723" spans="1:8">
      <c r="A723" s="1">
        <v>721</v>
      </c>
      <c r="B723" s="4"/>
      <c r="C723" s="1"/>
      <c r="D723" s="1"/>
      <c r="E723" s="1"/>
      <c r="F723" s="1"/>
      <c r="G723" s="1"/>
      <c r="H723" s="1"/>
    </row>
    <row r="724" spans="1:8">
      <c r="A724" s="1">
        <v>722</v>
      </c>
      <c r="B724" s="4"/>
      <c r="C724" s="1"/>
      <c r="D724" s="1"/>
      <c r="E724" s="1"/>
      <c r="F724" s="1"/>
      <c r="G724" s="1"/>
      <c r="H724" s="1"/>
    </row>
    <row r="725" spans="1:8">
      <c r="A725" s="1">
        <v>723</v>
      </c>
      <c r="B725" s="4"/>
      <c r="C725" s="1"/>
      <c r="D725" s="1"/>
      <c r="E725" s="1"/>
      <c r="F725" s="1"/>
      <c r="G725" s="1"/>
      <c r="H725" s="1"/>
    </row>
    <row r="726" spans="1:8">
      <c r="A726" s="1">
        <v>724</v>
      </c>
      <c r="B726" s="4"/>
      <c r="C726" s="1"/>
      <c r="D726" s="1"/>
      <c r="E726" s="1"/>
      <c r="F726" s="1"/>
      <c r="G726" s="1"/>
      <c r="H726" s="1"/>
    </row>
    <row r="727" spans="1:8">
      <c r="A727" s="1">
        <v>725</v>
      </c>
      <c r="B727" s="4"/>
      <c r="C727" s="1"/>
      <c r="D727" s="1"/>
      <c r="E727" s="1"/>
      <c r="F727" s="1"/>
      <c r="G727" s="1"/>
      <c r="H727" s="1"/>
    </row>
    <row r="728" spans="1:8">
      <c r="A728" s="1">
        <v>726</v>
      </c>
      <c r="B728" s="4"/>
      <c r="C728" s="1"/>
      <c r="D728" s="1"/>
      <c r="E728" s="1"/>
      <c r="F728" s="1"/>
      <c r="G728" s="1"/>
      <c r="H728" s="1"/>
    </row>
    <row r="729" spans="1:8">
      <c r="A729" s="1">
        <v>727</v>
      </c>
      <c r="B729" s="4"/>
      <c r="C729" s="1"/>
      <c r="D729" s="1"/>
      <c r="E729" s="1"/>
      <c r="F729" s="1"/>
      <c r="G729" s="1"/>
      <c r="H729" s="1"/>
    </row>
    <row r="730" spans="1:8">
      <c r="A730" s="1">
        <v>728</v>
      </c>
      <c r="B730" s="4"/>
      <c r="C730" s="1"/>
      <c r="D730" s="1"/>
      <c r="E730" s="1"/>
      <c r="F730" s="1"/>
      <c r="G730" s="1"/>
      <c r="H730" s="1"/>
    </row>
    <row r="731" spans="1:8">
      <c r="A731" s="1">
        <v>729</v>
      </c>
      <c r="B731" s="4"/>
      <c r="C731" s="1"/>
      <c r="D731" s="1"/>
      <c r="E731" s="1"/>
      <c r="F731" s="1"/>
      <c r="G731" s="1"/>
      <c r="H731" s="1"/>
    </row>
    <row r="732" spans="1:8">
      <c r="A732" s="1">
        <v>730</v>
      </c>
      <c r="B732" s="4"/>
      <c r="C732" s="1"/>
      <c r="D732" s="1"/>
      <c r="E732" s="1"/>
      <c r="F732" s="1"/>
      <c r="G732" s="1"/>
      <c r="H732" s="1"/>
    </row>
    <row r="733" spans="1:8">
      <c r="A733" s="1">
        <v>731</v>
      </c>
      <c r="B733" s="4"/>
      <c r="C733" s="1"/>
      <c r="D733" s="1"/>
      <c r="E733" s="1"/>
      <c r="F733" s="1"/>
      <c r="G733" s="1"/>
      <c r="H733" s="1"/>
    </row>
    <row r="734" spans="1:8">
      <c r="A734" s="1">
        <v>732</v>
      </c>
      <c r="B734" s="4"/>
      <c r="C734" s="1"/>
      <c r="D734" s="1"/>
      <c r="E734" s="1"/>
      <c r="F734" s="1"/>
      <c r="G734" s="1"/>
      <c r="H734" s="1"/>
    </row>
    <row r="735" spans="1:8">
      <c r="A735" s="1">
        <v>733</v>
      </c>
      <c r="B735" s="4"/>
      <c r="C735" s="1"/>
      <c r="D735" s="1"/>
      <c r="E735" s="1"/>
      <c r="F735" s="1"/>
      <c r="G735" s="1"/>
      <c r="H735" s="1"/>
    </row>
    <row r="736" spans="1:8">
      <c r="A736" s="1">
        <v>734</v>
      </c>
      <c r="B736" s="4"/>
      <c r="C736" s="1"/>
      <c r="D736" s="1"/>
      <c r="E736" s="1"/>
      <c r="F736" s="1"/>
      <c r="G736" s="1"/>
      <c r="H736" s="1"/>
    </row>
    <row r="737" spans="1:8">
      <c r="A737" s="1">
        <v>735</v>
      </c>
      <c r="B737" s="4"/>
      <c r="C737" s="1"/>
      <c r="D737" s="1"/>
      <c r="E737" s="1"/>
      <c r="F737" s="1"/>
      <c r="G737" s="1"/>
      <c r="H737" s="1"/>
    </row>
    <row r="738" spans="1:8">
      <c r="A738" s="1">
        <v>736</v>
      </c>
      <c r="B738" s="4"/>
      <c r="C738" s="1"/>
      <c r="D738" s="1"/>
      <c r="E738" s="1"/>
      <c r="F738" s="1"/>
      <c r="G738" s="1"/>
      <c r="H738" s="1"/>
    </row>
    <row r="739" spans="1:8">
      <c r="A739" s="1">
        <v>737</v>
      </c>
      <c r="B739" s="4"/>
      <c r="C739" s="1"/>
      <c r="D739" s="1"/>
      <c r="E739" s="1"/>
      <c r="F739" s="1"/>
      <c r="G739" s="1"/>
      <c r="H739" s="1"/>
    </row>
    <row r="740" spans="1:8">
      <c r="A740" s="1">
        <v>738</v>
      </c>
      <c r="B740" s="4"/>
      <c r="C740" s="1"/>
      <c r="D740" s="1"/>
      <c r="E740" s="1"/>
      <c r="F740" s="1"/>
      <c r="G740" s="1"/>
      <c r="H740" s="1"/>
    </row>
    <row r="741" spans="1:8">
      <c r="A741" s="1">
        <v>739</v>
      </c>
      <c r="B741" s="4"/>
      <c r="C741" s="1"/>
      <c r="D741" s="1"/>
      <c r="E741" s="1"/>
      <c r="F741" s="1"/>
      <c r="G741" s="1"/>
      <c r="H741" s="1"/>
    </row>
    <row r="742" spans="1:8">
      <c r="A742" s="1">
        <v>740</v>
      </c>
      <c r="B742" s="4"/>
      <c r="C742" s="1"/>
      <c r="D742" s="1"/>
      <c r="E742" s="1"/>
      <c r="F742" s="1"/>
      <c r="G742" s="1"/>
      <c r="H742" s="1"/>
    </row>
    <row r="743" spans="1:8">
      <c r="A743" s="1">
        <v>741</v>
      </c>
      <c r="B743" s="4"/>
      <c r="C743" s="1"/>
      <c r="D743" s="1"/>
      <c r="E743" s="1"/>
      <c r="F743" s="1"/>
      <c r="G743" s="1"/>
      <c r="H743" s="1"/>
    </row>
    <row r="744" spans="1:8">
      <c r="A744" s="1">
        <v>742</v>
      </c>
      <c r="B744" s="4"/>
      <c r="C744" s="1"/>
      <c r="D744" s="1"/>
      <c r="E744" s="1"/>
      <c r="F744" s="1"/>
      <c r="G744" s="1"/>
      <c r="H744" s="1"/>
    </row>
    <row r="745" spans="1:8">
      <c r="A745" s="1">
        <v>743</v>
      </c>
      <c r="B745" s="4"/>
      <c r="C745" s="1"/>
      <c r="D745" s="1"/>
      <c r="E745" s="1"/>
      <c r="F745" s="1"/>
      <c r="G745" s="1"/>
      <c r="H745" s="1"/>
    </row>
    <row r="746" spans="1:8">
      <c r="A746" s="1">
        <v>744</v>
      </c>
      <c r="B746" s="4"/>
      <c r="C746" s="1"/>
      <c r="D746" s="1"/>
      <c r="E746" s="1"/>
      <c r="F746" s="1"/>
      <c r="G746" s="1"/>
      <c r="H746" s="1"/>
    </row>
    <row r="747" spans="1:8">
      <c r="A747" s="1">
        <v>745</v>
      </c>
      <c r="B747" s="4"/>
      <c r="C747" s="1"/>
      <c r="D747" s="1"/>
      <c r="E747" s="1"/>
      <c r="F747" s="1"/>
      <c r="G747" s="1"/>
      <c r="H747" s="1"/>
    </row>
    <row r="748" spans="1:8">
      <c r="A748" s="1">
        <v>746</v>
      </c>
      <c r="B748" s="4"/>
      <c r="C748" s="1"/>
      <c r="D748" s="1"/>
      <c r="E748" s="1"/>
      <c r="F748" s="1"/>
      <c r="G748" s="1"/>
      <c r="H748" s="1"/>
    </row>
    <row r="749" spans="1:8">
      <c r="A749" s="1">
        <v>747</v>
      </c>
      <c r="B749" s="4"/>
      <c r="C749" s="1"/>
      <c r="D749" s="1"/>
      <c r="E749" s="1"/>
      <c r="F749" s="1"/>
      <c r="G749" s="1"/>
      <c r="H749" s="1"/>
    </row>
    <row r="750" spans="1:8">
      <c r="A750" s="1">
        <v>748</v>
      </c>
      <c r="B750" s="4"/>
      <c r="C750" s="1"/>
      <c r="D750" s="1"/>
      <c r="E750" s="1"/>
      <c r="F750" s="1"/>
      <c r="G750" s="1"/>
      <c r="H750" s="1"/>
    </row>
    <row r="751" spans="1:8">
      <c r="A751" s="1">
        <v>749</v>
      </c>
      <c r="B751" s="4"/>
      <c r="C751" s="1"/>
      <c r="D751" s="1"/>
      <c r="E751" s="1"/>
      <c r="F751" s="1"/>
      <c r="G751" s="1"/>
      <c r="H751" s="1"/>
    </row>
    <row r="752" spans="1:8">
      <c r="A752" s="1">
        <v>750</v>
      </c>
      <c r="B752" s="4"/>
      <c r="C752" s="1"/>
      <c r="D752" s="1"/>
      <c r="E752" s="1"/>
      <c r="F752" s="1"/>
      <c r="G752" s="1"/>
      <c r="H752" s="1"/>
    </row>
    <row r="753" spans="1:8">
      <c r="A753" s="1">
        <v>751</v>
      </c>
      <c r="B753" s="4"/>
      <c r="C753" s="1"/>
      <c r="D753" s="1"/>
      <c r="E753" s="1"/>
      <c r="F753" s="1"/>
      <c r="G753" s="1"/>
      <c r="H753" s="1"/>
    </row>
    <row r="754" spans="1:8">
      <c r="A754" s="1">
        <v>752</v>
      </c>
      <c r="B754" s="4"/>
      <c r="C754" s="1"/>
      <c r="D754" s="1"/>
      <c r="E754" s="1"/>
      <c r="F754" s="1"/>
      <c r="G754" s="1"/>
      <c r="H754" s="1"/>
    </row>
    <row r="755" spans="1:8">
      <c r="A755" s="1">
        <v>753</v>
      </c>
      <c r="B755" s="4"/>
      <c r="C755" s="1"/>
      <c r="D755" s="1"/>
      <c r="E755" s="1"/>
      <c r="F755" s="1"/>
      <c r="G755" s="1"/>
      <c r="H755" s="1"/>
    </row>
    <row r="756" spans="1:8">
      <c r="A756" s="1">
        <v>754</v>
      </c>
      <c r="B756" s="4"/>
      <c r="C756" s="1"/>
      <c r="D756" s="1"/>
      <c r="E756" s="1"/>
      <c r="F756" s="1"/>
      <c r="G756" s="1"/>
      <c r="H756" s="1"/>
    </row>
    <row r="757" spans="1:8">
      <c r="A757" s="1">
        <v>755</v>
      </c>
      <c r="B757" s="4"/>
      <c r="C757" s="1"/>
      <c r="D757" s="1"/>
      <c r="E757" s="1"/>
      <c r="F757" s="1"/>
      <c r="G757" s="1"/>
      <c r="H757" s="1"/>
    </row>
    <row r="758" spans="1:8">
      <c r="A758" s="1">
        <v>756</v>
      </c>
      <c r="B758" s="4"/>
      <c r="C758" s="1"/>
      <c r="D758" s="1"/>
      <c r="E758" s="1"/>
      <c r="F758" s="1"/>
      <c r="G758" s="1"/>
      <c r="H758" s="1"/>
    </row>
    <row r="759" spans="1:8">
      <c r="A759" s="1">
        <v>757</v>
      </c>
      <c r="B759" s="4"/>
      <c r="C759" s="1"/>
      <c r="D759" s="1"/>
      <c r="E759" s="1"/>
      <c r="F759" s="1"/>
      <c r="G759" s="1"/>
      <c r="H759" s="1"/>
    </row>
    <row r="760" spans="1:8">
      <c r="A760" s="1">
        <v>758</v>
      </c>
      <c r="B760" s="4"/>
      <c r="C760" s="1"/>
      <c r="D760" s="1"/>
      <c r="E760" s="1"/>
      <c r="F760" s="1"/>
      <c r="G760" s="1"/>
      <c r="H760" s="1"/>
    </row>
    <row r="761" spans="1:8">
      <c r="A761" s="1">
        <v>759</v>
      </c>
      <c r="B761" s="4"/>
      <c r="C761" s="1"/>
      <c r="D761" s="1"/>
      <c r="E761" s="1"/>
      <c r="F761" s="1"/>
      <c r="G761" s="1"/>
      <c r="H761" s="1"/>
    </row>
    <row r="762" spans="1:8">
      <c r="A762" s="1">
        <v>760</v>
      </c>
      <c r="B762" s="4"/>
      <c r="C762" s="1"/>
      <c r="D762" s="1"/>
      <c r="E762" s="1"/>
      <c r="F762" s="1"/>
      <c r="G762" s="1"/>
      <c r="H762" s="1"/>
    </row>
    <row r="763" spans="1:8">
      <c r="A763" s="1">
        <v>761</v>
      </c>
      <c r="B763" s="4"/>
      <c r="C763" s="1"/>
      <c r="D763" s="1"/>
      <c r="E763" s="1"/>
      <c r="F763" s="1"/>
      <c r="G763" s="1"/>
      <c r="H763" s="1"/>
    </row>
    <row r="764" spans="1:8">
      <c r="A764" s="1">
        <v>762</v>
      </c>
      <c r="B764" s="4"/>
      <c r="C764" s="1"/>
      <c r="D764" s="1"/>
      <c r="E764" s="1"/>
      <c r="F764" s="1"/>
      <c r="G764" s="1"/>
      <c r="H764" s="1"/>
    </row>
    <row r="765" spans="1:8">
      <c r="A765" s="1">
        <v>763</v>
      </c>
      <c r="B765" s="4"/>
      <c r="C765" s="1"/>
      <c r="D765" s="1"/>
      <c r="E765" s="1"/>
      <c r="F765" s="1"/>
      <c r="G765" s="1"/>
      <c r="H765" s="1"/>
    </row>
    <row r="766" spans="1:8">
      <c r="A766" s="1">
        <v>764</v>
      </c>
      <c r="B766" s="4"/>
      <c r="C766" s="1"/>
      <c r="D766" s="1"/>
      <c r="E766" s="1"/>
      <c r="F766" s="1"/>
      <c r="G766" s="1"/>
      <c r="H766" s="1"/>
    </row>
    <row r="767" spans="1:8">
      <c r="A767" s="1">
        <v>765</v>
      </c>
      <c r="B767" s="4"/>
      <c r="C767" s="1"/>
      <c r="D767" s="1"/>
      <c r="E767" s="1"/>
      <c r="F767" s="1"/>
      <c r="G767" s="1"/>
      <c r="H767" s="1"/>
    </row>
    <row r="768" spans="1:8">
      <c r="A768" s="1">
        <v>766</v>
      </c>
      <c r="B768" s="4"/>
      <c r="C768" s="1"/>
      <c r="D768" s="1"/>
      <c r="E768" s="1"/>
      <c r="F768" s="1"/>
      <c r="G768" s="1"/>
      <c r="H768" s="1"/>
    </row>
    <row r="769" spans="1:8">
      <c r="A769" s="1">
        <v>767</v>
      </c>
      <c r="B769" s="4"/>
      <c r="C769" s="1"/>
      <c r="D769" s="1"/>
      <c r="E769" s="1"/>
      <c r="F769" s="1"/>
      <c r="G769" s="1"/>
      <c r="H769" s="1"/>
    </row>
    <row r="770" spans="1:8">
      <c r="A770" s="1">
        <v>768</v>
      </c>
      <c r="B770" s="4"/>
      <c r="C770" s="1"/>
      <c r="D770" s="1"/>
      <c r="E770" s="1"/>
      <c r="F770" s="1"/>
      <c r="G770" s="1"/>
      <c r="H770" s="1"/>
    </row>
    <row r="771" spans="1:8">
      <c r="A771" s="1">
        <v>769</v>
      </c>
      <c r="B771" s="4"/>
      <c r="C771" s="1"/>
      <c r="D771" s="1"/>
      <c r="E771" s="1"/>
      <c r="F771" s="1"/>
      <c r="G771" s="1"/>
      <c r="H771" s="1"/>
    </row>
    <row r="772" spans="1:8">
      <c r="A772" s="1">
        <v>770</v>
      </c>
      <c r="B772" s="4"/>
      <c r="C772" s="1"/>
      <c r="D772" s="1"/>
      <c r="E772" s="1"/>
      <c r="F772" s="1"/>
      <c r="G772" s="1"/>
      <c r="H772" s="1"/>
    </row>
    <row r="773" spans="1:8">
      <c r="A773" s="1">
        <v>771</v>
      </c>
      <c r="B773" s="4"/>
      <c r="C773" s="1"/>
      <c r="D773" s="1"/>
      <c r="E773" s="1"/>
      <c r="F773" s="1"/>
      <c r="G773" s="1"/>
      <c r="H773" s="1"/>
    </row>
    <row r="774" spans="1:8">
      <c r="A774" s="1">
        <v>772</v>
      </c>
      <c r="B774" s="4"/>
      <c r="C774" s="1"/>
      <c r="D774" s="1"/>
      <c r="E774" s="1"/>
      <c r="F774" s="1"/>
      <c r="G774" s="1"/>
      <c r="H774" s="1"/>
    </row>
    <row r="775" spans="1:8">
      <c r="A775" s="1">
        <v>773</v>
      </c>
      <c r="B775" s="4"/>
      <c r="C775" s="1"/>
      <c r="D775" s="1"/>
      <c r="E775" s="1"/>
      <c r="F775" s="1"/>
      <c r="G775" s="1"/>
      <c r="H775" s="1"/>
    </row>
    <row r="776" spans="1:8">
      <c r="A776" s="1">
        <v>774</v>
      </c>
      <c r="B776" s="4"/>
      <c r="C776" s="1"/>
      <c r="D776" s="1"/>
      <c r="E776" s="1"/>
      <c r="F776" s="1"/>
      <c r="G776" s="1"/>
      <c r="H776" s="1"/>
    </row>
    <row r="777" spans="1:8">
      <c r="A777" s="1">
        <v>775</v>
      </c>
      <c r="B777" s="4"/>
      <c r="C777" s="1"/>
      <c r="D777" s="1"/>
      <c r="E777" s="1"/>
      <c r="F777" s="1"/>
      <c r="G777" s="1"/>
      <c r="H777" s="1"/>
    </row>
    <row r="778" spans="1:8">
      <c r="A778" s="1">
        <v>776</v>
      </c>
      <c r="B778" s="4"/>
      <c r="C778" s="1"/>
      <c r="D778" s="1"/>
      <c r="E778" s="1"/>
      <c r="F778" s="1"/>
      <c r="G778" s="1"/>
      <c r="H778" s="1"/>
    </row>
    <row r="779" spans="1:8">
      <c r="A779" s="1">
        <v>777</v>
      </c>
      <c r="B779" s="4"/>
      <c r="C779" s="1"/>
      <c r="D779" s="1"/>
      <c r="E779" s="1"/>
      <c r="F779" s="1"/>
      <c r="G779" s="1"/>
      <c r="H779" s="1"/>
    </row>
    <row r="780" spans="1:8">
      <c r="A780" s="1">
        <v>778</v>
      </c>
      <c r="B780" s="4"/>
      <c r="C780" s="1"/>
      <c r="D780" s="1"/>
      <c r="E780" s="1"/>
      <c r="F780" s="1"/>
      <c r="G780" s="1"/>
      <c r="H780" s="1"/>
    </row>
    <row r="781" spans="1:8">
      <c r="A781" s="1">
        <v>779</v>
      </c>
      <c r="B781" s="4"/>
      <c r="C781" s="1"/>
      <c r="D781" s="1"/>
      <c r="E781" s="1"/>
      <c r="F781" s="1"/>
      <c r="G781" s="1"/>
      <c r="H781" s="1"/>
    </row>
    <row r="782" spans="1:8">
      <c r="A782" s="1">
        <v>780</v>
      </c>
      <c r="B782" s="4"/>
      <c r="C782" s="1"/>
      <c r="D782" s="1"/>
      <c r="E782" s="1"/>
      <c r="F782" s="1"/>
      <c r="G782" s="1"/>
      <c r="H782" s="1"/>
    </row>
    <row r="783" spans="1:8">
      <c r="A783" s="1">
        <v>781</v>
      </c>
      <c r="B783" s="4"/>
      <c r="C783" s="1"/>
      <c r="D783" s="1"/>
      <c r="E783" s="1"/>
      <c r="F783" s="1"/>
      <c r="G783" s="1"/>
      <c r="H783" s="1"/>
    </row>
    <row r="784" spans="1:8">
      <c r="A784" s="1">
        <v>782</v>
      </c>
      <c r="B784" s="4"/>
      <c r="C784" s="1"/>
      <c r="D784" s="1"/>
      <c r="E784" s="1"/>
      <c r="F784" s="1"/>
      <c r="G784" s="1"/>
      <c r="H784" s="1"/>
    </row>
    <row r="785" spans="1:8">
      <c r="A785" s="1">
        <v>783</v>
      </c>
      <c r="B785" s="4"/>
      <c r="C785" s="1"/>
      <c r="D785" s="1"/>
      <c r="E785" s="1"/>
      <c r="F785" s="1"/>
      <c r="G785" s="1"/>
      <c r="H785" s="1"/>
    </row>
    <row r="786" spans="1:8">
      <c r="A786" s="1">
        <v>784</v>
      </c>
      <c r="B786" s="4"/>
      <c r="C786" s="1"/>
      <c r="D786" s="1"/>
      <c r="E786" s="1"/>
      <c r="F786" s="1"/>
      <c r="G786" s="1"/>
      <c r="H786" s="1"/>
    </row>
    <row r="787" spans="1:8">
      <c r="A787" s="1">
        <v>785</v>
      </c>
      <c r="B787" s="4"/>
      <c r="C787" s="1"/>
      <c r="D787" s="1"/>
      <c r="E787" s="1"/>
      <c r="F787" s="1"/>
      <c r="G787" s="1"/>
      <c r="H787" s="1"/>
    </row>
    <row r="788" spans="1:8">
      <c r="A788" s="1">
        <v>786</v>
      </c>
      <c r="B788" s="4"/>
      <c r="C788" s="1"/>
      <c r="D788" s="1"/>
      <c r="E788" s="1"/>
      <c r="F788" s="1"/>
      <c r="G788" s="1"/>
      <c r="H788" s="1"/>
    </row>
    <row r="789" spans="1:8">
      <c r="A789" s="1">
        <v>787</v>
      </c>
      <c r="B789" s="4"/>
      <c r="C789" s="1"/>
      <c r="D789" s="1"/>
      <c r="E789" s="1"/>
      <c r="F789" s="1"/>
      <c r="G789" s="1"/>
      <c r="H789" s="1"/>
    </row>
    <row r="790" spans="1:8">
      <c r="A790" s="1">
        <v>788</v>
      </c>
      <c r="B790" s="4"/>
      <c r="C790" s="1"/>
      <c r="D790" s="1"/>
      <c r="E790" s="1"/>
      <c r="F790" s="1"/>
      <c r="G790" s="1"/>
      <c r="H790" s="1"/>
    </row>
    <row r="791" spans="1:8">
      <c r="A791" s="1">
        <v>789</v>
      </c>
      <c r="B791" s="4"/>
      <c r="C791" s="1"/>
      <c r="D791" s="1"/>
      <c r="E791" s="1"/>
      <c r="F791" s="1"/>
      <c r="G791" s="1"/>
      <c r="H791" s="1"/>
    </row>
    <row r="792" spans="1:8">
      <c r="A792" s="1">
        <v>790</v>
      </c>
      <c r="B792" s="4"/>
      <c r="C792" s="1"/>
      <c r="D792" s="1"/>
      <c r="E792" s="1"/>
      <c r="F792" s="1"/>
      <c r="G792" s="1"/>
      <c r="H792" s="1"/>
    </row>
    <row r="793" spans="1:8">
      <c r="A793" s="1">
        <v>791</v>
      </c>
      <c r="B793" s="4"/>
      <c r="C793" s="1"/>
      <c r="D793" s="1"/>
      <c r="E793" s="1"/>
      <c r="F793" s="1"/>
      <c r="G793" s="1"/>
      <c r="H793" s="1"/>
    </row>
    <row r="794" spans="1:8">
      <c r="A794" s="1">
        <v>792</v>
      </c>
      <c r="B794" s="4"/>
      <c r="C794" s="1"/>
      <c r="D794" s="1"/>
      <c r="E794" s="1"/>
      <c r="F794" s="1"/>
      <c r="G794" s="1"/>
      <c r="H794" s="1"/>
    </row>
    <row r="795" spans="1:8">
      <c r="A795" s="1">
        <v>793</v>
      </c>
      <c r="B795" s="4"/>
      <c r="C795" s="1"/>
      <c r="D795" s="1"/>
      <c r="E795" s="1"/>
      <c r="F795" s="1"/>
      <c r="G795" s="1"/>
      <c r="H795" s="1"/>
    </row>
    <row r="796" spans="1:8">
      <c r="A796" s="1">
        <v>794</v>
      </c>
      <c r="B796" s="4"/>
      <c r="C796" s="1"/>
      <c r="D796" s="1"/>
      <c r="E796" s="1"/>
      <c r="F796" s="1"/>
      <c r="G796" s="1"/>
      <c r="H796" s="1"/>
    </row>
    <row r="797" spans="1:8">
      <c r="A797" s="1">
        <v>795</v>
      </c>
      <c r="B797" s="4"/>
      <c r="C797" s="1"/>
      <c r="D797" s="1"/>
      <c r="E797" s="1"/>
      <c r="F797" s="1"/>
      <c r="G797" s="1"/>
      <c r="H797" s="1"/>
    </row>
    <row r="798" spans="1:8">
      <c r="A798" s="1">
        <v>796</v>
      </c>
      <c r="B798" s="4"/>
      <c r="C798" s="1"/>
      <c r="D798" s="1"/>
      <c r="E798" s="1"/>
      <c r="F798" s="1"/>
      <c r="G798" s="1"/>
      <c r="H798" s="1"/>
    </row>
    <row r="799" spans="1:8">
      <c r="A799" s="1">
        <v>797</v>
      </c>
      <c r="B799" s="4"/>
      <c r="C799" s="1"/>
      <c r="D799" s="1"/>
      <c r="E799" s="1"/>
      <c r="F799" s="1"/>
      <c r="G799" s="1"/>
      <c r="H799" s="1"/>
    </row>
    <row r="800" spans="1:8">
      <c r="A800" s="1">
        <v>798</v>
      </c>
      <c r="B800" s="4"/>
      <c r="C800" s="1"/>
      <c r="D800" s="1"/>
      <c r="E800" s="1"/>
      <c r="F800" s="1"/>
      <c r="G800" s="1"/>
      <c r="H800" s="1"/>
    </row>
    <row r="801" spans="1:8">
      <c r="A801" s="1">
        <v>799</v>
      </c>
      <c r="B801" s="4"/>
      <c r="C801" s="1"/>
      <c r="D801" s="1"/>
      <c r="E801" s="1"/>
      <c r="F801" s="1"/>
      <c r="G801" s="1"/>
      <c r="H801" s="1"/>
    </row>
    <row r="802" spans="1:8">
      <c r="A802" s="1">
        <v>800</v>
      </c>
      <c r="B802" s="4"/>
      <c r="C802" s="1"/>
      <c r="D802" s="1"/>
      <c r="E802" s="1"/>
      <c r="F802" s="1"/>
      <c r="G802" s="1"/>
      <c r="H802" s="1"/>
    </row>
    <row r="803" spans="1:8">
      <c r="A803" s="1">
        <v>801</v>
      </c>
      <c r="B803" s="4"/>
      <c r="C803" s="1"/>
      <c r="D803" s="1"/>
      <c r="E803" s="1"/>
      <c r="F803" s="1"/>
      <c r="G803" s="1"/>
      <c r="H803" s="1"/>
    </row>
    <row r="804" spans="1:8">
      <c r="A804" s="1">
        <v>802</v>
      </c>
      <c r="B804" s="4"/>
      <c r="C804" s="1"/>
      <c r="D804" s="1"/>
      <c r="E804" s="1"/>
      <c r="F804" s="1"/>
      <c r="G804" s="1"/>
      <c r="H804" s="1"/>
    </row>
    <row r="805" spans="1:8">
      <c r="A805" s="1">
        <v>803</v>
      </c>
      <c r="B805" s="4"/>
      <c r="C805" s="1"/>
      <c r="D805" s="1"/>
      <c r="E805" s="1"/>
      <c r="F805" s="1"/>
      <c r="G805" s="1"/>
      <c r="H805" s="1"/>
    </row>
    <row r="806" spans="1:8">
      <c r="A806" s="1">
        <v>804</v>
      </c>
      <c r="B806" s="4"/>
      <c r="C806" s="1"/>
      <c r="D806" s="1"/>
      <c r="E806" s="1"/>
      <c r="F806" s="1"/>
      <c r="G806" s="1"/>
      <c r="H806" s="1"/>
    </row>
    <row r="807" spans="1:8">
      <c r="A807" s="1">
        <v>805</v>
      </c>
      <c r="B807" s="4"/>
      <c r="C807" s="1"/>
      <c r="D807" s="1"/>
      <c r="E807" s="1"/>
      <c r="F807" s="1"/>
      <c r="G807" s="1"/>
      <c r="H807" s="1"/>
    </row>
    <row r="808" spans="1:8">
      <c r="A808" s="1">
        <v>806</v>
      </c>
      <c r="B808" s="4"/>
      <c r="C808" s="1"/>
      <c r="D808" s="1"/>
      <c r="E808" s="1"/>
      <c r="F808" s="1"/>
      <c r="G808" s="1"/>
      <c r="H808" s="1"/>
    </row>
    <row r="809" spans="1:8">
      <c r="A809" s="1">
        <v>807</v>
      </c>
      <c r="B809" s="4"/>
      <c r="C809" s="1"/>
      <c r="D809" s="1"/>
      <c r="E809" s="1"/>
      <c r="F809" s="1"/>
      <c r="G809" s="1"/>
      <c r="H809" s="1"/>
    </row>
    <row r="810" spans="1:8">
      <c r="A810" s="1">
        <v>808</v>
      </c>
      <c r="B810" s="4"/>
      <c r="C810" s="1"/>
      <c r="D810" s="1"/>
      <c r="E810" s="1"/>
      <c r="F810" s="1"/>
      <c r="G810" s="1"/>
      <c r="H810" s="1"/>
    </row>
    <row r="811" spans="1:8">
      <c r="A811" s="1">
        <v>809</v>
      </c>
      <c r="B811" s="4"/>
      <c r="C811" s="1"/>
      <c r="D811" s="1"/>
      <c r="E811" s="1"/>
      <c r="F811" s="1"/>
      <c r="G811" s="1"/>
      <c r="H811" s="1"/>
    </row>
    <row r="812" spans="1:8">
      <c r="A812" s="1">
        <v>810</v>
      </c>
      <c r="B812" s="4"/>
      <c r="C812" s="1"/>
      <c r="D812" s="1"/>
      <c r="E812" s="1"/>
      <c r="F812" s="1"/>
      <c r="G812" s="1"/>
      <c r="H812" s="1"/>
    </row>
    <row r="813" spans="1:8">
      <c r="A813" s="1">
        <v>811</v>
      </c>
      <c r="B813" s="4"/>
      <c r="C813" s="1"/>
      <c r="D813" s="1"/>
      <c r="E813" s="1"/>
      <c r="F813" s="1"/>
      <c r="G813" s="1"/>
      <c r="H813" s="1"/>
    </row>
    <row r="814" spans="1:8">
      <c r="A814" s="1">
        <v>812</v>
      </c>
      <c r="B814" s="4"/>
      <c r="C814" s="1"/>
      <c r="D814" s="1"/>
      <c r="E814" s="1"/>
      <c r="F814" s="1"/>
      <c r="G814" s="1"/>
      <c r="H814" s="1"/>
    </row>
    <row r="815" spans="1:8">
      <c r="A815" s="1">
        <v>813</v>
      </c>
      <c r="B815" s="4"/>
      <c r="C815" s="1"/>
      <c r="D815" s="1"/>
      <c r="E815" s="1"/>
      <c r="F815" s="1"/>
      <c r="G815" s="1"/>
      <c r="H815" s="1"/>
    </row>
    <row r="816" spans="1:8">
      <c r="A816" s="1">
        <v>814</v>
      </c>
      <c r="B816" s="4"/>
      <c r="C816" s="1"/>
      <c r="D816" s="1"/>
      <c r="E816" s="1"/>
      <c r="F816" s="1"/>
      <c r="G816" s="1"/>
      <c r="H816" s="1"/>
    </row>
    <row r="817" spans="1:8">
      <c r="A817" s="1">
        <v>815</v>
      </c>
      <c r="B817" s="4"/>
      <c r="C817" s="1"/>
      <c r="D817" s="1"/>
      <c r="E817" s="1"/>
      <c r="F817" s="1"/>
      <c r="G817" s="1"/>
      <c r="H817" s="1"/>
    </row>
    <row r="818" spans="1:8">
      <c r="A818" s="1">
        <v>816</v>
      </c>
      <c r="B818" s="4"/>
      <c r="C818" s="1"/>
      <c r="D818" s="1"/>
      <c r="E818" s="1"/>
      <c r="F818" s="1"/>
      <c r="G818" s="1"/>
      <c r="H818" s="1"/>
    </row>
    <row r="819" spans="1:8">
      <c r="A819" s="1">
        <v>817</v>
      </c>
      <c r="B819" s="4"/>
      <c r="C819" s="1"/>
      <c r="D819" s="1"/>
      <c r="E819" s="1"/>
      <c r="F819" s="1"/>
      <c r="G819" s="1"/>
      <c r="H819" s="1"/>
    </row>
    <row r="820" spans="1:8">
      <c r="A820" s="1">
        <v>818</v>
      </c>
      <c r="B820" s="4"/>
      <c r="C820" s="1"/>
      <c r="D820" s="1"/>
      <c r="E820" s="1"/>
      <c r="F820" s="1"/>
      <c r="G820" s="1"/>
      <c r="H820" s="1"/>
    </row>
    <row r="821" spans="1:8">
      <c r="A821" s="1">
        <v>819</v>
      </c>
      <c r="B821" s="4"/>
      <c r="C821" s="1"/>
      <c r="D821" s="1"/>
      <c r="E821" s="1"/>
      <c r="F821" s="1"/>
      <c r="G821" s="1"/>
      <c r="H821" s="1"/>
    </row>
    <row r="822" spans="1:8">
      <c r="A822" s="1">
        <v>820</v>
      </c>
      <c r="B822" s="4"/>
      <c r="C822" s="1"/>
      <c r="D822" s="1"/>
      <c r="E822" s="1"/>
      <c r="F822" s="1"/>
      <c r="G822" s="1"/>
      <c r="H822" s="1"/>
    </row>
    <row r="823" spans="1:8">
      <c r="A823" s="1">
        <v>821</v>
      </c>
      <c r="B823" s="4"/>
      <c r="C823" s="1"/>
      <c r="D823" s="1"/>
      <c r="E823" s="1"/>
      <c r="F823" s="1"/>
      <c r="G823" s="1"/>
      <c r="H823" s="1"/>
    </row>
    <row r="824" spans="1:8">
      <c r="A824" s="1">
        <v>822</v>
      </c>
      <c r="B824" s="4"/>
      <c r="C824" s="1"/>
      <c r="D824" s="1"/>
      <c r="E824" s="1"/>
      <c r="F824" s="1"/>
      <c r="G824" s="1"/>
      <c r="H824" s="1"/>
    </row>
    <row r="825" spans="1:8">
      <c r="A825" s="1">
        <v>823</v>
      </c>
      <c r="B825" s="4"/>
      <c r="C825" s="1"/>
      <c r="D825" s="1"/>
      <c r="E825" s="1"/>
      <c r="F825" s="1"/>
      <c r="G825" s="1"/>
      <c r="H825" s="1"/>
    </row>
    <row r="826" spans="1:8">
      <c r="A826" s="1">
        <v>824</v>
      </c>
      <c r="B826" s="4"/>
      <c r="C826" s="1"/>
      <c r="D826" s="1"/>
      <c r="E826" s="1"/>
      <c r="F826" s="1"/>
      <c r="G826" s="1"/>
      <c r="H826" s="1"/>
    </row>
    <row r="827" spans="1:8">
      <c r="A827" s="1">
        <v>825</v>
      </c>
      <c r="B827" s="4"/>
      <c r="C827" s="1"/>
      <c r="D827" s="1"/>
      <c r="E827" s="1"/>
      <c r="F827" s="1"/>
      <c r="G827" s="1"/>
      <c r="H827" s="1"/>
    </row>
    <row r="828" spans="1:8">
      <c r="A828" s="1">
        <v>826</v>
      </c>
      <c r="B828" s="4"/>
      <c r="C828" s="1"/>
      <c r="D828" s="1"/>
      <c r="E828" s="1"/>
      <c r="F828" s="1"/>
      <c r="G828" s="1"/>
      <c r="H828" s="1"/>
    </row>
    <row r="829" spans="1:8">
      <c r="A829" s="1">
        <v>827</v>
      </c>
      <c r="B829" s="4"/>
      <c r="C829" s="1"/>
      <c r="D829" s="1"/>
      <c r="E829" s="1"/>
      <c r="F829" s="1"/>
      <c r="G829" s="1"/>
      <c r="H829" s="1"/>
    </row>
    <row r="830" spans="1:8">
      <c r="A830" s="1">
        <v>828</v>
      </c>
      <c r="B830" s="4"/>
      <c r="C830" s="1"/>
      <c r="D830" s="1"/>
      <c r="E830" s="1"/>
      <c r="F830" s="1"/>
      <c r="G830" s="1"/>
      <c r="H830" s="1"/>
    </row>
    <row r="831" spans="1:8">
      <c r="A831" s="1">
        <v>829</v>
      </c>
      <c r="B831" s="4"/>
      <c r="C831" s="1"/>
      <c r="D831" s="1"/>
      <c r="E831" s="1"/>
      <c r="F831" s="1"/>
      <c r="G831" s="1"/>
      <c r="H831" s="1"/>
    </row>
    <row r="832" spans="1:8">
      <c r="A832" s="1">
        <v>830</v>
      </c>
      <c r="B832" s="4"/>
      <c r="C832" s="1"/>
      <c r="D832" s="1"/>
      <c r="E832" s="1"/>
      <c r="F832" s="1"/>
      <c r="G832" s="1"/>
      <c r="H832" s="1"/>
    </row>
    <row r="833" spans="1:8">
      <c r="A833" s="1">
        <v>831</v>
      </c>
      <c r="B833" s="4"/>
      <c r="C833" s="1"/>
      <c r="D833" s="1"/>
      <c r="E833" s="1"/>
      <c r="F833" s="1"/>
      <c r="G833" s="1"/>
      <c r="H833" s="1"/>
    </row>
    <row r="834" spans="1:8">
      <c r="A834" s="1">
        <v>832</v>
      </c>
      <c r="B834" s="4"/>
      <c r="C834" s="1"/>
      <c r="D834" s="1"/>
      <c r="E834" s="1"/>
      <c r="F834" s="1"/>
      <c r="G834" s="1"/>
      <c r="H834" s="1"/>
    </row>
    <row r="835" spans="1:8">
      <c r="A835" s="1">
        <v>833</v>
      </c>
      <c r="B835" s="4"/>
      <c r="C835" s="1"/>
      <c r="D835" s="1"/>
      <c r="E835" s="1"/>
      <c r="F835" s="1"/>
      <c r="G835" s="1"/>
      <c r="H835" s="1"/>
    </row>
    <row r="836" spans="1:8">
      <c r="A836" s="1">
        <v>834</v>
      </c>
      <c r="B836" s="4"/>
      <c r="C836" s="1"/>
      <c r="D836" s="1"/>
      <c r="E836" s="1"/>
      <c r="F836" s="1"/>
      <c r="G836" s="1"/>
      <c r="H836" s="1"/>
    </row>
    <row r="837" spans="1:8">
      <c r="A837" s="1">
        <v>835</v>
      </c>
      <c r="B837" s="4"/>
      <c r="C837" s="1"/>
      <c r="D837" s="1"/>
      <c r="E837" s="1"/>
      <c r="F837" s="1"/>
      <c r="G837" s="1"/>
      <c r="H837" s="1"/>
    </row>
    <row r="838" spans="1:8">
      <c r="A838" s="1">
        <v>836</v>
      </c>
      <c r="B838" s="4"/>
      <c r="C838" s="1"/>
      <c r="D838" s="1"/>
      <c r="E838" s="1"/>
      <c r="F838" s="1"/>
      <c r="G838" s="1"/>
      <c r="H838" s="1"/>
    </row>
    <row r="839" spans="1:8">
      <c r="A839" s="1">
        <v>837</v>
      </c>
      <c r="B839" s="4"/>
      <c r="C839" s="1"/>
      <c r="D839" s="1"/>
      <c r="E839" s="1"/>
      <c r="F839" s="1"/>
      <c r="G839" s="1"/>
      <c r="H839" s="1"/>
    </row>
    <row r="840" spans="1:8">
      <c r="A840" s="1">
        <v>838</v>
      </c>
      <c r="B840" s="4"/>
      <c r="C840" s="1"/>
      <c r="D840" s="1"/>
      <c r="E840" s="1"/>
      <c r="F840" s="1"/>
      <c r="G840" s="1"/>
      <c r="H840" s="1"/>
    </row>
    <row r="841" spans="1:8">
      <c r="A841" s="1">
        <v>839</v>
      </c>
      <c r="B841" s="4"/>
      <c r="C841" s="1"/>
      <c r="D841" s="1"/>
      <c r="E841" s="1"/>
      <c r="F841" s="1"/>
      <c r="G841" s="1"/>
      <c r="H841" s="1"/>
    </row>
    <row r="842" spans="1:8">
      <c r="A842" s="1">
        <v>840</v>
      </c>
      <c r="B842" s="4"/>
      <c r="C842" s="1"/>
      <c r="D842" s="1"/>
      <c r="E842" s="1"/>
      <c r="F842" s="1"/>
      <c r="G842" s="1"/>
      <c r="H842" s="1"/>
    </row>
    <row r="843" spans="1:8">
      <c r="A843" s="1">
        <v>841</v>
      </c>
      <c r="B843" s="4"/>
      <c r="C843" s="1"/>
      <c r="D843" s="1"/>
      <c r="E843" s="1"/>
      <c r="F843" s="1"/>
      <c r="G843" s="1"/>
      <c r="H843" s="1"/>
    </row>
    <row r="844" spans="1:8">
      <c r="A844" s="1">
        <v>842</v>
      </c>
      <c r="B844" s="4"/>
      <c r="C844" s="1"/>
      <c r="D844" s="1"/>
      <c r="E844" s="1"/>
      <c r="F844" s="1"/>
      <c r="G844" s="1"/>
      <c r="H844" s="1"/>
    </row>
    <row r="845" spans="1:8">
      <c r="A845" s="1">
        <v>843</v>
      </c>
      <c r="B845" s="4"/>
      <c r="C845" s="1"/>
      <c r="D845" s="1"/>
      <c r="E845" s="1"/>
      <c r="F845" s="1"/>
      <c r="G845" s="1"/>
      <c r="H845" s="1"/>
    </row>
    <row r="846" spans="1:8">
      <c r="A846" s="1">
        <v>844</v>
      </c>
      <c r="B846" s="4"/>
      <c r="C846" s="1"/>
      <c r="D846" s="1"/>
      <c r="E846" s="1"/>
      <c r="F846" s="1"/>
      <c r="G846" s="1"/>
      <c r="H846" s="1"/>
    </row>
    <row r="847" spans="1:8">
      <c r="A847" s="1">
        <v>845</v>
      </c>
      <c r="B847" s="4"/>
      <c r="C847" s="1"/>
      <c r="D847" s="1"/>
      <c r="E847" s="1"/>
      <c r="F847" s="1"/>
      <c r="G847" s="1"/>
      <c r="H847" s="1"/>
    </row>
    <row r="848" spans="1:8">
      <c r="A848" s="1">
        <v>846</v>
      </c>
      <c r="B848" s="4"/>
      <c r="C848" s="1"/>
      <c r="D848" s="1"/>
      <c r="E848" s="1"/>
      <c r="F848" s="1"/>
      <c r="G848" s="1"/>
      <c r="H848" s="1"/>
    </row>
    <row r="849" spans="1:8">
      <c r="A849" s="1">
        <v>847</v>
      </c>
      <c r="B849" s="4"/>
      <c r="C849" s="1"/>
      <c r="D849" s="1"/>
      <c r="E849" s="1"/>
      <c r="F849" s="1"/>
      <c r="G849" s="1"/>
      <c r="H849" s="1"/>
    </row>
    <row r="850" spans="1:8">
      <c r="A850" s="1">
        <v>848</v>
      </c>
      <c r="B850" s="4"/>
      <c r="C850" s="1"/>
      <c r="D850" s="1"/>
      <c r="E850" s="1"/>
      <c r="F850" s="1"/>
      <c r="G850" s="1"/>
      <c r="H850" s="1"/>
    </row>
    <row r="851" spans="1:8">
      <c r="A851" s="1">
        <v>849</v>
      </c>
      <c r="B851" s="4"/>
      <c r="C851" s="1"/>
      <c r="D851" s="1"/>
      <c r="E851" s="1"/>
      <c r="F851" s="1"/>
      <c r="G851" s="1"/>
      <c r="H851" s="1"/>
    </row>
    <row r="852" spans="1:8">
      <c r="A852" s="1">
        <v>850</v>
      </c>
      <c r="B852" s="4"/>
      <c r="C852" s="1"/>
      <c r="D852" s="1"/>
      <c r="E852" s="1"/>
      <c r="F852" s="1"/>
      <c r="G852" s="1"/>
      <c r="H852" s="1"/>
    </row>
    <row r="853" spans="1:8">
      <c r="A853" s="1">
        <v>851</v>
      </c>
      <c r="B853" s="4"/>
      <c r="C853" s="1"/>
      <c r="D853" s="1"/>
      <c r="E853" s="1"/>
      <c r="F853" s="1"/>
      <c r="G853" s="1"/>
      <c r="H853" s="1"/>
    </row>
    <row r="854" spans="1:8">
      <c r="A854" s="1">
        <v>852</v>
      </c>
      <c r="B854" s="4"/>
      <c r="C854" s="1"/>
      <c r="D854" s="1"/>
      <c r="E854" s="1"/>
      <c r="F854" s="1"/>
      <c r="G854" s="1"/>
      <c r="H854" s="1"/>
    </row>
    <row r="855" spans="1:8">
      <c r="A855" s="1">
        <v>853</v>
      </c>
      <c r="B855" s="4"/>
      <c r="C855" s="1"/>
      <c r="D855" s="1"/>
      <c r="E855" s="1"/>
      <c r="F855" s="1"/>
      <c r="G855" s="1"/>
      <c r="H855" s="1"/>
    </row>
    <row r="856" spans="1:8">
      <c r="A856" s="1">
        <v>854</v>
      </c>
      <c r="B856" s="4"/>
      <c r="C856" s="1"/>
      <c r="D856" s="1"/>
      <c r="E856" s="1"/>
      <c r="F856" s="1"/>
      <c r="G856" s="1"/>
      <c r="H856" s="1"/>
    </row>
    <row r="857" spans="1:8">
      <c r="A857" s="1">
        <v>855</v>
      </c>
      <c r="B857" s="4"/>
      <c r="C857" s="1"/>
      <c r="D857" s="1"/>
      <c r="E857" s="1"/>
      <c r="F857" s="1"/>
      <c r="G857" s="1"/>
      <c r="H857" s="1"/>
    </row>
    <row r="858" spans="1:8">
      <c r="A858" s="1">
        <v>856</v>
      </c>
      <c r="B858" s="4"/>
      <c r="C858" s="1"/>
      <c r="D858" s="1"/>
      <c r="E858" s="1"/>
      <c r="F858" s="1"/>
      <c r="G858" s="1"/>
      <c r="H858" s="1"/>
    </row>
    <row r="859" spans="1:8">
      <c r="A859" s="1">
        <v>857</v>
      </c>
      <c r="B859" s="4"/>
      <c r="C859" s="1"/>
      <c r="D859" s="1"/>
      <c r="E859" s="1"/>
      <c r="F859" s="1"/>
      <c r="G859" s="1"/>
      <c r="H859" s="1"/>
    </row>
    <row r="860" spans="1:8">
      <c r="A860" s="1">
        <v>858</v>
      </c>
      <c r="B860" s="4"/>
      <c r="C860" s="1"/>
      <c r="D860" s="1"/>
      <c r="E860" s="1"/>
      <c r="F860" s="1"/>
      <c r="G860" s="1"/>
      <c r="H860" s="1"/>
    </row>
    <row r="861" spans="1:8">
      <c r="A861" s="1">
        <v>859</v>
      </c>
      <c r="B861" s="4"/>
      <c r="C861" s="1"/>
      <c r="D861" s="1"/>
      <c r="E861" s="1"/>
      <c r="F861" s="1"/>
      <c r="G861" s="1"/>
      <c r="H861" s="1"/>
    </row>
    <row r="862" spans="1:8">
      <c r="A862" s="1">
        <v>860</v>
      </c>
      <c r="B862" s="4"/>
      <c r="C862" s="1"/>
      <c r="D862" s="1"/>
      <c r="E862" s="1"/>
      <c r="F862" s="1"/>
      <c r="G862" s="1"/>
      <c r="H862" s="1"/>
    </row>
    <row r="863" spans="1:8">
      <c r="A863" s="1">
        <v>861</v>
      </c>
      <c r="B863" s="4"/>
      <c r="C863" s="1"/>
      <c r="D863" s="1"/>
      <c r="E863" s="1"/>
      <c r="F863" s="1"/>
      <c r="G863" s="1"/>
      <c r="H863" s="1"/>
    </row>
    <row r="864" spans="1:8">
      <c r="A864" s="1">
        <v>862</v>
      </c>
      <c r="B864" s="4"/>
      <c r="C864" s="1"/>
      <c r="D864" s="1"/>
      <c r="E864" s="1"/>
      <c r="F864" s="1"/>
      <c r="G864" s="1"/>
      <c r="H864" s="1"/>
    </row>
    <row r="865" spans="1:8">
      <c r="A865" s="1">
        <v>863</v>
      </c>
      <c r="B865" s="4"/>
      <c r="C865" s="1"/>
      <c r="D865" s="1"/>
      <c r="E865" s="1"/>
      <c r="F865" s="1"/>
      <c r="G865" s="1"/>
      <c r="H865" s="1"/>
    </row>
    <row r="866" spans="1:8">
      <c r="A866" s="1">
        <v>864</v>
      </c>
      <c r="B866" s="4"/>
      <c r="C866" s="1"/>
      <c r="D866" s="1"/>
      <c r="E866" s="1"/>
      <c r="F866" s="1"/>
      <c r="G866" s="1"/>
      <c r="H866" s="1"/>
    </row>
    <row r="867" spans="1:8">
      <c r="A867" s="1">
        <v>865</v>
      </c>
      <c r="B867" s="4"/>
      <c r="C867" s="1"/>
      <c r="D867" s="1"/>
      <c r="E867" s="1"/>
      <c r="F867" s="1"/>
      <c r="G867" s="1"/>
      <c r="H867" s="1"/>
    </row>
    <row r="868" spans="1:8">
      <c r="A868" s="1">
        <v>866</v>
      </c>
      <c r="B868" s="4"/>
      <c r="C868" s="1"/>
      <c r="D868" s="1"/>
      <c r="E868" s="1"/>
      <c r="F868" s="1"/>
      <c r="G868" s="1"/>
      <c r="H868" s="1"/>
    </row>
    <row r="869" spans="1:8">
      <c r="A869" s="1">
        <v>867</v>
      </c>
      <c r="B869" s="4"/>
      <c r="C869" s="1"/>
      <c r="D869" s="1"/>
      <c r="E869" s="1"/>
      <c r="F869" s="1"/>
      <c r="G869" s="1"/>
      <c r="H869" s="1"/>
    </row>
    <row r="870" spans="1:8">
      <c r="A870" s="1">
        <v>868</v>
      </c>
      <c r="B870" s="4"/>
      <c r="C870" s="1"/>
      <c r="D870" s="1"/>
      <c r="E870" s="1"/>
      <c r="F870" s="1"/>
      <c r="G870" s="1"/>
      <c r="H870" s="1"/>
    </row>
    <row r="871" spans="1:8">
      <c r="A871" s="1">
        <v>869</v>
      </c>
      <c r="B871" s="4"/>
      <c r="C871" s="1"/>
      <c r="D871" s="1"/>
      <c r="E871" s="1"/>
      <c r="F871" s="1"/>
      <c r="G871" s="1"/>
      <c r="H871" s="1"/>
    </row>
    <row r="872" spans="1:8">
      <c r="A872" s="1">
        <v>870</v>
      </c>
      <c r="B872" s="4"/>
      <c r="C872" s="1"/>
      <c r="D872" s="1"/>
      <c r="E872" s="1"/>
      <c r="F872" s="1"/>
      <c r="G872" s="1"/>
      <c r="H872" s="1"/>
    </row>
    <row r="873" spans="1:8">
      <c r="A873" s="1">
        <v>871</v>
      </c>
      <c r="B873" s="4"/>
      <c r="C873" s="1"/>
      <c r="D873" s="1"/>
      <c r="E873" s="1"/>
      <c r="F873" s="1"/>
      <c r="G873" s="1"/>
      <c r="H873" s="1"/>
    </row>
    <row r="874" spans="1:8">
      <c r="A874" s="1">
        <v>872</v>
      </c>
      <c r="B874" s="4"/>
      <c r="C874" s="1"/>
      <c r="D874" s="1"/>
      <c r="E874" s="1"/>
      <c r="F874" s="1"/>
      <c r="G874" s="1"/>
      <c r="H874" s="1"/>
    </row>
    <row r="875" spans="1:8">
      <c r="A875" s="1">
        <v>873</v>
      </c>
      <c r="B875" s="4"/>
      <c r="C875" s="1"/>
      <c r="D875" s="1"/>
      <c r="E875" s="1"/>
      <c r="F875" s="1"/>
      <c r="G875" s="1"/>
      <c r="H875" s="1"/>
    </row>
    <row r="876" spans="1:8">
      <c r="A876" s="1">
        <v>874</v>
      </c>
      <c r="B876" s="4"/>
      <c r="C876" s="1"/>
      <c r="D876" s="1"/>
      <c r="E876" s="1"/>
      <c r="F876" s="1"/>
      <c r="G876" s="1"/>
      <c r="H876" s="1"/>
    </row>
    <row r="877" spans="1:8">
      <c r="A877" s="1">
        <v>875</v>
      </c>
      <c r="B877" s="4"/>
      <c r="C877" s="1"/>
      <c r="D877" s="1"/>
      <c r="E877" s="1"/>
      <c r="F877" s="1"/>
      <c r="G877" s="1"/>
      <c r="H877" s="1"/>
    </row>
    <row r="878" spans="1:8">
      <c r="A878" s="1">
        <v>876</v>
      </c>
      <c r="B878" s="4"/>
      <c r="C878" s="1"/>
      <c r="D878" s="1"/>
      <c r="E878" s="1"/>
      <c r="F878" s="1"/>
      <c r="G878" s="1"/>
      <c r="H878" s="1"/>
    </row>
    <row r="879" spans="1:8">
      <c r="A879" s="1">
        <v>877</v>
      </c>
      <c r="B879" s="4"/>
      <c r="C879" s="1"/>
      <c r="D879" s="1"/>
      <c r="E879" s="1"/>
      <c r="F879" s="1"/>
      <c r="G879" s="1"/>
      <c r="H879" s="1"/>
    </row>
    <row r="880" spans="1:8">
      <c r="A880" s="1">
        <v>878</v>
      </c>
      <c r="B880" s="4"/>
      <c r="C880" s="1"/>
      <c r="D880" s="1"/>
      <c r="E880" s="1"/>
      <c r="F880" s="1"/>
      <c r="G880" s="1"/>
      <c r="H880" s="1"/>
    </row>
    <row r="881" spans="1:8">
      <c r="A881" s="1">
        <v>879</v>
      </c>
      <c r="B881" s="4"/>
      <c r="C881" s="1"/>
      <c r="D881" s="1"/>
      <c r="E881" s="1"/>
      <c r="F881" s="1"/>
      <c r="G881" s="1"/>
      <c r="H881" s="1"/>
    </row>
    <row r="882" spans="1:8">
      <c r="A882" s="1">
        <v>880</v>
      </c>
      <c r="B882" s="4"/>
      <c r="C882" s="1"/>
      <c r="D882" s="1"/>
      <c r="E882" s="1"/>
      <c r="F882" s="1"/>
      <c r="G882" s="1"/>
      <c r="H882" s="1"/>
    </row>
    <row r="883" spans="1:8">
      <c r="A883" s="1">
        <v>881</v>
      </c>
      <c r="B883" s="4"/>
      <c r="C883" s="1"/>
      <c r="D883" s="1"/>
      <c r="E883" s="1"/>
      <c r="F883" s="1"/>
      <c r="G883" s="1"/>
      <c r="H883" s="1"/>
    </row>
    <row r="884" spans="1:8">
      <c r="A884" s="1">
        <v>882</v>
      </c>
      <c r="B884" s="4"/>
      <c r="C884" s="1"/>
      <c r="D884" s="1"/>
      <c r="E884" s="1"/>
      <c r="F884" s="1"/>
      <c r="G884" s="1"/>
      <c r="H884" s="1"/>
    </row>
    <row r="885" spans="1:8">
      <c r="A885" s="1">
        <v>883</v>
      </c>
      <c r="B885" s="4"/>
      <c r="C885" s="1"/>
      <c r="D885" s="1"/>
      <c r="E885" s="1"/>
      <c r="F885" s="1"/>
      <c r="G885" s="1"/>
      <c r="H885" s="1"/>
    </row>
    <row r="886" spans="1:8">
      <c r="A886" s="1">
        <v>884</v>
      </c>
      <c r="B886" s="4"/>
      <c r="C886" s="1"/>
      <c r="D886" s="1"/>
      <c r="E886" s="1"/>
      <c r="F886" s="1"/>
      <c r="G886" s="1"/>
      <c r="H886" s="1"/>
    </row>
    <row r="887" spans="1:8">
      <c r="A887" s="1">
        <v>885</v>
      </c>
      <c r="B887" s="4"/>
      <c r="C887" s="1"/>
      <c r="D887" s="1"/>
      <c r="E887" s="1"/>
      <c r="F887" s="1"/>
      <c r="G887" s="1"/>
      <c r="H887" s="1"/>
    </row>
    <row r="888" spans="1:8">
      <c r="A888" s="1">
        <v>886</v>
      </c>
      <c r="B888" s="4"/>
      <c r="C888" s="1"/>
      <c r="D888" s="1"/>
      <c r="E888" s="1"/>
      <c r="F888" s="1"/>
      <c r="G888" s="1"/>
      <c r="H888" s="1"/>
    </row>
    <row r="889" spans="1:8">
      <c r="A889" s="1">
        <v>887</v>
      </c>
      <c r="B889" s="4"/>
      <c r="C889" s="1"/>
      <c r="D889" s="1"/>
      <c r="E889" s="1"/>
      <c r="F889" s="1"/>
      <c r="G889" s="1"/>
      <c r="H889" s="1"/>
    </row>
    <row r="890" spans="1:8">
      <c r="A890" s="1">
        <v>888</v>
      </c>
      <c r="B890" s="4"/>
      <c r="C890" s="1"/>
      <c r="D890" s="1"/>
      <c r="E890" s="1"/>
      <c r="F890" s="1"/>
      <c r="G890" s="1"/>
      <c r="H890" s="1"/>
    </row>
    <row r="891" spans="1:8">
      <c r="A891" s="1">
        <v>889</v>
      </c>
      <c r="B891" s="4"/>
      <c r="C891" s="1"/>
      <c r="D891" s="1"/>
      <c r="E891" s="1"/>
      <c r="F891" s="1"/>
      <c r="G891" s="1"/>
      <c r="H891" s="1"/>
    </row>
    <row r="892" spans="1:8">
      <c r="A892" s="1">
        <v>890</v>
      </c>
      <c r="B892" s="4"/>
      <c r="C892" s="1"/>
      <c r="D892" s="1"/>
      <c r="E892" s="1"/>
      <c r="F892" s="1"/>
      <c r="G892" s="1"/>
      <c r="H892" s="1"/>
    </row>
    <row r="893" spans="1:8">
      <c r="A893" s="1">
        <v>891</v>
      </c>
      <c r="B893" s="4"/>
      <c r="C893" s="1"/>
      <c r="D893" s="1"/>
      <c r="E893" s="1"/>
      <c r="F893" s="1"/>
      <c r="G893" s="1"/>
      <c r="H893" s="1"/>
    </row>
    <row r="894" spans="1:8">
      <c r="A894" s="1">
        <v>892</v>
      </c>
      <c r="B894" s="4"/>
      <c r="C894" s="1"/>
      <c r="D894" s="1"/>
      <c r="E894" s="1"/>
      <c r="F894" s="1"/>
      <c r="G894" s="1"/>
      <c r="H894" s="1"/>
    </row>
    <row r="895" spans="1:8">
      <c r="A895" s="1">
        <v>893</v>
      </c>
      <c r="B895" s="4"/>
      <c r="C895" s="1"/>
      <c r="D895" s="1"/>
      <c r="E895" s="1"/>
      <c r="F895" s="1"/>
      <c r="G895" s="1"/>
      <c r="H895" s="1"/>
    </row>
    <row r="896" spans="1:8">
      <c r="A896" s="1">
        <v>894</v>
      </c>
      <c r="B896" s="4"/>
      <c r="C896" s="1"/>
      <c r="D896" s="1"/>
      <c r="E896" s="1"/>
      <c r="F896" s="1"/>
      <c r="G896" s="1"/>
      <c r="H896" s="1"/>
    </row>
    <row r="897" spans="1:8">
      <c r="A897" s="1">
        <v>895</v>
      </c>
      <c r="B897" s="4"/>
      <c r="C897" s="1"/>
      <c r="D897" s="1"/>
      <c r="E897" s="1"/>
      <c r="F897" s="1"/>
      <c r="G897" s="1"/>
      <c r="H897" s="1"/>
    </row>
    <row r="898" spans="1:8">
      <c r="A898" s="1">
        <v>896</v>
      </c>
      <c r="B898" s="4"/>
      <c r="C898" s="1"/>
      <c r="D898" s="1"/>
      <c r="E898" s="1"/>
      <c r="F898" s="1"/>
      <c r="G898" s="1"/>
      <c r="H898" s="1"/>
    </row>
    <row r="899" spans="1:8">
      <c r="A899" s="1">
        <v>897</v>
      </c>
      <c r="B899" s="4"/>
      <c r="C899" s="1"/>
      <c r="D899" s="1"/>
      <c r="E899" s="1"/>
      <c r="F899" s="1"/>
      <c r="G899" s="1"/>
      <c r="H899" s="1"/>
    </row>
    <row r="900" spans="1:8">
      <c r="A900" s="1">
        <v>898</v>
      </c>
      <c r="B900" s="4"/>
      <c r="C900" s="1"/>
      <c r="D900" s="1"/>
      <c r="E900" s="1"/>
      <c r="F900" s="1"/>
      <c r="G900" s="1"/>
      <c r="H900" s="1"/>
    </row>
    <row r="901" spans="1:8">
      <c r="A901" s="1">
        <v>899</v>
      </c>
      <c r="B901" s="4"/>
      <c r="C901" s="1"/>
      <c r="D901" s="1"/>
      <c r="E901" s="1"/>
      <c r="F901" s="1"/>
      <c r="G901" s="1"/>
      <c r="H901" s="1"/>
    </row>
    <row r="902" spans="1:8">
      <c r="A902" s="1">
        <v>900</v>
      </c>
      <c r="B902" s="4"/>
      <c r="C902" s="1"/>
      <c r="D902" s="1"/>
      <c r="E902" s="1"/>
      <c r="F902" s="1"/>
      <c r="G902" s="1"/>
      <c r="H902" s="1"/>
    </row>
    <row r="903" spans="1:8">
      <c r="A903" s="1">
        <v>901</v>
      </c>
      <c r="B903" s="4"/>
      <c r="C903" s="1"/>
      <c r="D903" s="1"/>
      <c r="E903" s="1"/>
      <c r="F903" s="1"/>
      <c r="G903" s="1"/>
      <c r="H903" s="1"/>
    </row>
    <row r="904" spans="1:8">
      <c r="A904" s="1">
        <v>902</v>
      </c>
      <c r="B904" s="4"/>
      <c r="C904" s="1"/>
      <c r="D904" s="1"/>
      <c r="E904" s="1"/>
      <c r="F904" s="1"/>
      <c r="G904" s="1"/>
      <c r="H904" s="1"/>
    </row>
    <row r="905" spans="1:8">
      <c r="A905" s="1">
        <v>903</v>
      </c>
      <c r="B905" s="4"/>
      <c r="C905" s="1"/>
      <c r="D905" s="1"/>
      <c r="E905" s="1"/>
      <c r="F905" s="1"/>
      <c r="G905" s="1"/>
      <c r="H905" s="1"/>
    </row>
    <row r="906" spans="1:8">
      <c r="A906" s="1">
        <v>904</v>
      </c>
      <c r="B906" s="4"/>
      <c r="C906" s="1"/>
      <c r="D906" s="1"/>
      <c r="E906" s="1"/>
      <c r="F906" s="1"/>
      <c r="G906" s="1"/>
      <c r="H906" s="1"/>
    </row>
    <row r="907" spans="1:8">
      <c r="A907" s="1">
        <v>905</v>
      </c>
      <c r="B907" s="4"/>
      <c r="C907" s="1"/>
      <c r="D907" s="1"/>
      <c r="E907" s="1"/>
      <c r="F907" s="1"/>
      <c r="G907" s="1"/>
      <c r="H907" s="1"/>
    </row>
    <row r="908" spans="1:8">
      <c r="A908" s="1">
        <v>906</v>
      </c>
      <c r="B908" s="4"/>
      <c r="C908" s="1"/>
      <c r="D908" s="1"/>
      <c r="E908" s="1"/>
      <c r="F908" s="1"/>
      <c r="G908" s="1"/>
      <c r="H908" s="1"/>
    </row>
    <row r="909" spans="1:8">
      <c r="A909" s="1">
        <v>907</v>
      </c>
      <c r="B909" s="4"/>
      <c r="C909" s="1"/>
      <c r="D909" s="1"/>
      <c r="E909" s="1"/>
      <c r="F909" s="1"/>
      <c r="G909" s="1"/>
      <c r="H909" s="1"/>
    </row>
    <row r="910" spans="1:8">
      <c r="A910" s="1">
        <v>908</v>
      </c>
      <c r="B910" s="4"/>
      <c r="C910" s="1"/>
      <c r="D910" s="1"/>
      <c r="E910" s="1"/>
      <c r="F910" s="1"/>
      <c r="G910" s="1"/>
      <c r="H910" s="1"/>
    </row>
    <row r="911" spans="1:8">
      <c r="A911" s="1">
        <v>909</v>
      </c>
      <c r="B911" s="4"/>
      <c r="C911" s="1"/>
      <c r="D911" s="1"/>
      <c r="E911" s="1"/>
      <c r="F911" s="1"/>
      <c r="G911" s="1"/>
      <c r="H911" s="1"/>
    </row>
    <row r="912" spans="1:8">
      <c r="A912" s="1">
        <v>910</v>
      </c>
      <c r="B912" s="4"/>
      <c r="C912" s="1"/>
      <c r="D912" s="1"/>
      <c r="E912" s="1"/>
      <c r="F912" s="1"/>
      <c r="G912" s="1"/>
      <c r="H912" s="1"/>
    </row>
    <row r="913" spans="1:8">
      <c r="A913" s="1">
        <v>911</v>
      </c>
      <c r="B913" s="4"/>
      <c r="C913" s="1"/>
      <c r="D913" s="1"/>
      <c r="E913" s="1"/>
      <c r="F913" s="1"/>
      <c r="G913" s="1"/>
      <c r="H913" s="1"/>
    </row>
    <row r="914" spans="1:8">
      <c r="A914" s="1">
        <v>912</v>
      </c>
      <c r="B914" s="4"/>
      <c r="C914" s="1"/>
      <c r="D914" s="1"/>
      <c r="E914" s="1"/>
      <c r="F914" s="1"/>
      <c r="G914" s="1"/>
      <c r="H914" s="1"/>
    </row>
    <row r="915" spans="1:8">
      <c r="A915" s="1">
        <v>913</v>
      </c>
      <c r="B915" s="4"/>
      <c r="C915" s="1"/>
      <c r="D915" s="1"/>
      <c r="E915" s="1"/>
      <c r="F915" s="1"/>
      <c r="G915" s="1"/>
      <c r="H915" s="1"/>
    </row>
    <row r="916" spans="1:8">
      <c r="A916" s="1">
        <v>914</v>
      </c>
      <c r="B916" s="4"/>
      <c r="C916" s="1"/>
      <c r="D916" s="1"/>
      <c r="E916" s="1"/>
      <c r="F916" s="1"/>
      <c r="G916" s="1"/>
      <c r="H916" s="1"/>
    </row>
    <row r="917" spans="1:8">
      <c r="A917" s="1">
        <v>915</v>
      </c>
      <c r="B917" s="4"/>
      <c r="C917" s="1"/>
      <c r="D917" s="1"/>
      <c r="E917" s="1"/>
      <c r="F917" s="1"/>
      <c r="G917" s="1"/>
      <c r="H917" s="1"/>
    </row>
    <row r="918" spans="1:8">
      <c r="A918" s="1">
        <v>916</v>
      </c>
      <c r="B918" s="4"/>
      <c r="C918" s="1"/>
      <c r="D918" s="1"/>
      <c r="E918" s="1"/>
      <c r="F918" s="1"/>
      <c r="G918" s="1"/>
      <c r="H918" s="1"/>
    </row>
    <row r="919" spans="1:8">
      <c r="A919" s="1">
        <v>917</v>
      </c>
      <c r="B919" s="4"/>
      <c r="C919" s="1"/>
      <c r="D919" s="1"/>
      <c r="E919" s="1"/>
      <c r="F919" s="1"/>
      <c r="G919" s="1"/>
      <c r="H919" s="1"/>
    </row>
    <row r="920" spans="1:8">
      <c r="A920" s="1">
        <v>918</v>
      </c>
      <c r="B920" s="4"/>
      <c r="C920" s="1"/>
      <c r="D920" s="1"/>
      <c r="E920" s="1"/>
      <c r="F920" s="1"/>
      <c r="G920" s="1"/>
      <c r="H920" s="1"/>
    </row>
    <row r="921" spans="1:8">
      <c r="A921" s="1">
        <v>919</v>
      </c>
      <c r="B921" s="4"/>
      <c r="C921" s="1"/>
      <c r="D921" s="1"/>
      <c r="E921" s="1"/>
      <c r="F921" s="1"/>
      <c r="G921" s="1"/>
      <c r="H921" s="1"/>
    </row>
    <row r="922" spans="1:8">
      <c r="A922" s="1">
        <v>920</v>
      </c>
      <c r="B922" s="4"/>
      <c r="C922" s="1"/>
      <c r="D922" s="1"/>
      <c r="E922" s="1"/>
      <c r="F922" s="1"/>
      <c r="G922" s="1"/>
      <c r="H922" s="1"/>
    </row>
    <row r="923" spans="1:8">
      <c r="A923" s="1">
        <v>921</v>
      </c>
      <c r="B923" s="4"/>
      <c r="C923" s="1"/>
      <c r="D923" s="1"/>
      <c r="E923" s="1"/>
      <c r="F923" s="1"/>
      <c r="G923" s="1"/>
      <c r="H923" s="1"/>
    </row>
    <row r="924" spans="1:8">
      <c r="A924" s="1">
        <v>922</v>
      </c>
      <c r="B924" s="4"/>
      <c r="C924" s="1"/>
      <c r="D924" s="1"/>
      <c r="E924" s="1"/>
      <c r="F924" s="1"/>
      <c r="G924" s="1"/>
      <c r="H924" s="1"/>
    </row>
    <row r="925" spans="1:8">
      <c r="A925" s="1">
        <v>923</v>
      </c>
      <c r="B925" s="4"/>
      <c r="C925" s="1"/>
      <c r="D925" s="1"/>
      <c r="E925" s="1"/>
      <c r="F925" s="1"/>
      <c r="G925" s="1"/>
      <c r="H925" s="1"/>
    </row>
    <row r="926" spans="1:8">
      <c r="A926" s="1">
        <v>924</v>
      </c>
      <c r="B926" s="4"/>
      <c r="C926" s="1"/>
      <c r="D926" s="1"/>
      <c r="E926" s="1"/>
      <c r="F926" s="1"/>
      <c r="G926" s="1"/>
      <c r="H926" s="1"/>
    </row>
    <row r="927" spans="1:8">
      <c r="A927" s="1">
        <v>925</v>
      </c>
      <c r="B927" s="4"/>
      <c r="C927" s="1"/>
      <c r="D927" s="1"/>
      <c r="E927" s="1"/>
      <c r="F927" s="1"/>
      <c r="G927" s="1"/>
      <c r="H927" s="1"/>
    </row>
    <row r="928" spans="1:8">
      <c r="A928" s="1">
        <v>926</v>
      </c>
      <c r="B928" s="4"/>
      <c r="C928" s="1"/>
      <c r="D928" s="1"/>
      <c r="E928" s="1"/>
      <c r="F928" s="1"/>
      <c r="G928" s="1"/>
      <c r="H928" s="1"/>
    </row>
    <row r="929" spans="1:8">
      <c r="A929" s="1">
        <v>927</v>
      </c>
      <c r="B929" s="4"/>
      <c r="C929" s="1"/>
      <c r="D929" s="1"/>
      <c r="E929" s="1"/>
      <c r="F929" s="1"/>
      <c r="G929" s="1"/>
      <c r="H929" s="1"/>
    </row>
    <row r="930" spans="1:8">
      <c r="A930" s="1">
        <v>928</v>
      </c>
      <c r="B930" s="4"/>
      <c r="C930" s="1"/>
      <c r="D930" s="1"/>
      <c r="E930" s="1"/>
      <c r="F930" s="1"/>
      <c r="G930" s="1"/>
      <c r="H930" s="1"/>
    </row>
    <row r="931" spans="1:8">
      <c r="A931" s="1">
        <v>929</v>
      </c>
      <c r="B931" s="4"/>
      <c r="C931" s="1"/>
      <c r="D931" s="1"/>
      <c r="E931" s="1"/>
      <c r="F931" s="1"/>
      <c r="G931" s="1"/>
      <c r="H931" s="1"/>
    </row>
    <row r="932" spans="1:8">
      <c r="A932" s="1">
        <v>930</v>
      </c>
      <c r="B932" s="4"/>
      <c r="C932" s="1"/>
      <c r="D932" s="1"/>
      <c r="E932" s="1"/>
      <c r="F932" s="1"/>
      <c r="G932" s="1"/>
      <c r="H932" s="1"/>
    </row>
    <row r="933" spans="1:8">
      <c r="A933" s="1">
        <v>931</v>
      </c>
      <c r="B933" s="4"/>
      <c r="C933" s="1"/>
      <c r="D933" s="1"/>
      <c r="E933" s="1"/>
      <c r="F933" s="1"/>
      <c r="G933" s="1"/>
      <c r="H933" s="1"/>
    </row>
    <row r="934" spans="1:8">
      <c r="A934" s="1">
        <v>932</v>
      </c>
      <c r="B934" s="4"/>
      <c r="C934" s="1"/>
      <c r="D934" s="1"/>
      <c r="E934" s="1"/>
      <c r="F934" s="1"/>
      <c r="G934" s="1"/>
      <c r="H934" s="1"/>
    </row>
    <row r="935" spans="1:8">
      <c r="A935" s="1">
        <v>933</v>
      </c>
      <c r="B935" s="4"/>
      <c r="C935" s="1"/>
      <c r="D935" s="1"/>
      <c r="E935" s="1"/>
      <c r="F935" s="1"/>
      <c r="G935" s="1"/>
      <c r="H935" s="1"/>
    </row>
    <row r="936" spans="1:8">
      <c r="A936" s="1">
        <v>934</v>
      </c>
      <c r="B936" s="4"/>
      <c r="C936" s="1"/>
      <c r="D936" s="1"/>
      <c r="E936" s="1"/>
      <c r="F936" s="1"/>
      <c r="G936" s="1"/>
      <c r="H936" s="1"/>
    </row>
    <row r="937" spans="1:8">
      <c r="A937" s="1">
        <v>935</v>
      </c>
      <c r="B937" s="4"/>
      <c r="C937" s="1"/>
      <c r="D937" s="1"/>
      <c r="E937" s="1"/>
      <c r="F937" s="1"/>
      <c r="G937" s="1"/>
      <c r="H937" s="1"/>
    </row>
    <row r="938" spans="1:8">
      <c r="A938" s="1">
        <v>936</v>
      </c>
      <c r="B938" s="4"/>
      <c r="C938" s="1"/>
      <c r="D938" s="1"/>
      <c r="E938" s="1"/>
      <c r="F938" s="1"/>
      <c r="G938" s="1"/>
      <c r="H938" s="1"/>
    </row>
    <row r="939" spans="1:8">
      <c r="A939" s="1">
        <v>937</v>
      </c>
      <c r="B939" s="4"/>
      <c r="C939" s="1"/>
      <c r="D939" s="1"/>
      <c r="E939" s="1"/>
      <c r="F939" s="1"/>
      <c r="G939" s="1"/>
      <c r="H939" s="1"/>
    </row>
    <row r="940" spans="1:8">
      <c r="A940" s="1">
        <v>938</v>
      </c>
      <c r="B940" s="4"/>
      <c r="C940" s="1"/>
      <c r="D940" s="1"/>
      <c r="E940" s="1"/>
      <c r="F940" s="1"/>
      <c r="G940" s="1"/>
      <c r="H940" s="1"/>
    </row>
    <row r="941" spans="1:8">
      <c r="A941" s="1">
        <v>939</v>
      </c>
      <c r="B941" s="4"/>
      <c r="C941" s="1"/>
      <c r="D941" s="1"/>
      <c r="E941" s="1"/>
      <c r="F941" s="1"/>
      <c r="G941" s="1"/>
      <c r="H941" s="1"/>
    </row>
    <row r="942" spans="1:8">
      <c r="A942" s="1">
        <v>940</v>
      </c>
      <c r="B942" s="4"/>
      <c r="C942" s="1"/>
      <c r="D942" s="1"/>
      <c r="E942" s="1"/>
      <c r="F942" s="1"/>
      <c r="G942" s="1"/>
      <c r="H942" s="1"/>
    </row>
    <row r="943" spans="1:8">
      <c r="A943" s="1">
        <v>941</v>
      </c>
      <c r="B943" s="4"/>
      <c r="C943" s="1"/>
      <c r="D943" s="1"/>
      <c r="E943" s="1"/>
      <c r="F943" s="1"/>
      <c r="G943" s="1"/>
      <c r="H943" s="1"/>
    </row>
    <row r="944" spans="1:8">
      <c r="A944" s="1">
        <v>942</v>
      </c>
      <c r="B944" s="4"/>
      <c r="C944" s="1"/>
      <c r="D944" s="1"/>
      <c r="E944" s="1"/>
      <c r="F944" s="1"/>
      <c r="G944" s="1"/>
      <c r="H944" s="1"/>
    </row>
    <row r="945" spans="1:8">
      <c r="A945" s="1">
        <v>943</v>
      </c>
      <c r="B945" s="4"/>
      <c r="C945" s="1"/>
      <c r="D945" s="1"/>
      <c r="E945" s="1"/>
      <c r="F945" s="1"/>
      <c r="G945" s="1"/>
      <c r="H945" s="1"/>
    </row>
    <row r="946" spans="1:8">
      <c r="A946" s="1">
        <v>944</v>
      </c>
      <c r="B946" s="4"/>
      <c r="C946" s="1"/>
      <c r="D946" s="1"/>
      <c r="E946" s="1"/>
      <c r="F946" s="1"/>
      <c r="G946" s="1"/>
      <c r="H946" s="1"/>
    </row>
    <row r="947" spans="1:8">
      <c r="A947" s="1">
        <v>945</v>
      </c>
      <c r="B947" s="4"/>
      <c r="C947" s="1"/>
      <c r="D947" s="1"/>
      <c r="E947" s="1"/>
      <c r="F947" s="1"/>
      <c r="G947" s="1"/>
      <c r="H947" s="1"/>
    </row>
    <row r="948" spans="1:8">
      <c r="A948" s="1">
        <v>946</v>
      </c>
      <c r="B948" s="4"/>
      <c r="C948" s="1"/>
      <c r="D948" s="1"/>
      <c r="E948" s="1"/>
      <c r="F948" s="1"/>
      <c r="G948" s="1"/>
      <c r="H948" s="1"/>
    </row>
    <row r="949" spans="1:8">
      <c r="A949" s="1">
        <v>947</v>
      </c>
      <c r="B949" s="4"/>
      <c r="C949" s="1"/>
      <c r="D949" s="1"/>
      <c r="E949" s="1"/>
      <c r="F949" s="1"/>
      <c r="G949" s="1"/>
      <c r="H949" s="1"/>
    </row>
    <row r="950" spans="1:8">
      <c r="A950" s="1">
        <v>948</v>
      </c>
      <c r="B950" s="4"/>
      <c r="C950" s="1"/>
      <c r="D950" s="1"/>
      <c r="E950" s="1"/>
      <c r="F950" s="1"/>
      <c r="G950" s="1"/>
      <c r="H950" s="1"/>
    </row>
    <row r="951" spans="1:8">
      <c r="A951" s="1">
        <v>949</v>
      </c>
      <c r="B951" s="4"/>
      <c r="C951" s="1"/>
      <c r="D951" s="1"/>
      <c r="E951" s="1"/>
      <c r="F951" s="1"/>
      <c r="G951" s="1"/>
      <c r="H951" s="1"/>
    </row>
    <row r="952" spans="1:8">
      <c r="A952" s="1">
        <v>950</v>
      </c>
      <c r="B952" s="4"/>
      <c r="C952" s="1"/>
      <c r="D952" s="1"/>
      <c r="E952" s="1"/>
      <c r="F952" s="1"/>
      <c r="G952" s="1"/>
      <c r="H952" s="1"/>
    </row>
    <row r="953" spans="1:8">
      <c r="A953" s="1">
        <v>951</v>
      </c>
      <c r="B953" s="4"/>
      <c r="C953" s="1"/>
      <c r="D953" s="1"/>
      <c r="E953" s="1"/>
      <c r="F953" s="1"/>
      <c r="G953" s="1"/>
      <c r="H953" s="1"/>
    </row>
    <row r="954" spans="1:8">
      <c r="A954" s="1">
        <v>952</v>
      </c>
      <c r="B954" s="4"/>
      <c r="C954" s="1"/>
      <c r="D954" s="1"/>
      <c r="E954" s="1"/>
      <c r="F954" s="1"/>
      <c r="G954" s="1"/>
      <c r="H954" s="1"/>
    </row>
    <row r="955" spans="1:8">
      <c r="A955" s="1">
        <v>953</v>
      </c>
      <c r="B955" s="4"/>
      <c r="C955" s="1"/>
      <c r="D955" s="1"/>
      <c r="E955" s="1"/>
      <c r="F955" s="1"/>
      <c r="G955" s="1"/>
      <c r="H955" s="1"/>
    </row>
    <row r="956" spans="1:8">
      <c r="A956" s="1">
        <v>954</v>
      </c>
      <c r="B956" s="4"/>
      <c r="C956" s="1"/>
      <c r="D956" s="1"/>
      <c r="E956" s="1"/>
      <c r="F956" s="1"/>
      <c r="G956" s="1"/>
      <c r="H956" s="1"/>
    </row>
    <row r="957" spans="1:8">
      <c r="A957" s="1">
        <v>955</v>
      </c>
      <c r="B957" s="4"/>
      <c r="C957" s="1"/>
      <c r="D957" s="1"/>
      <c r="E957" s="1"/>
      <c r="F957" s="1"/>
      <c r="G957" s="1"/>
      <c r="H957" s="1"/>
    </row>
    <row r="958" spans="1:8">
      <c r="A958" s="1">
        <v>956</v>
      </c>
      <c r="B958" s="4"/>
      <c r="C958" s="1"/>
      <c r="D958" s="1"/>
      <c r="E958" s="1"/>
      <c r="F958" s="1"/>
      <c r="G958" s="1"/>
      <c r="H958" s="1"/>
    </row>
    <row r="959" spans="1:8">
      <c r="A959" s="1">
        <v>957</v>
      </c>
      <c r="B959" s="4"/>
      <c r="C959" s="1"/>
      <c r="D959" s="1"/>
      <c r="E959" s="1"/>
      <c r="F959" s="1"/>
      <c r="G959" s="1"/>
      <c r="H959" s="1"/>
    </row>
    <row r="960" spans="1:8">
      <c r="A960" s="1">
        <v>958</v>
      </c>
      <c r="B960" s="4"/>
      <c r="C960" s="1"/>
      <c r="D960" s="1"/>
      <c r="E960" s="1"/>
      <c r="F960" s="1"/>
      <c r="G960" s="1"/>
      <c r="H960" s="1"/>
    </row>
    <row r="961" spans="1:8">
      <c r="A961" s="1">
        <v>959</v>
      </c>
      <c r="B961" s="4"/>
      <c r="C961" s="1"/>
      <c r="D961" s="1"/>
      <c r="E961" s="1"/>
      <c r="F961" s="1"/>
      <c r="G961" s="1"/>
      <c r="H961" s="1"/>
    </row>
    <row r="962" spans="1:8">
      <c r="A962" s="1">
        <v>960</v>
      </c>
      <c r="B962" s="4"/>
      <c r="C962" s="1"/>
      <c r="D962" s="1"/>
      <c r="E962" s="1"/>
      <c r="F962" s="1"/>
      <c r="G962" s="1"/>
      <c r="H962" s="1"/>
    </row>
    <row r="963" spans="1:8">
      <c r="A963" s="1">
        <v>961</v>
      </c>
      <c r="B963" s="4"/>
      <c r="C963" s="1"/>
      <c r="D963" s="1"/>
      <c r="E963" s="1"/>
      <c r="F963" s="1"/>
      <c r="G963" s="1"/>
      <c r="H963" s="1"/>
    </row>
    <row r="964" spans="1:8">
      <c r="A964" s="1">
        <v>962</v>
      </c>
      <c r="B964" s="4"/>
      <c r="C964" s="1"/>
      <c r="D964" s="1"/>
      <c r="E964" s="1"/>
      <c r="F964" s="1"/>
      <c r="G964" s="1"/>
      <c r="H964" s="1"/>
    </row>
    <row r="965" spans="1:8">
      <c r="A965" s="1">
        <v>963</v>
      </c>
      <c r="B965" s="4"/>
      <c r="C965" s="1"/>
      <c r="D965" s="1"/>
      <c r="E965" s="1"/>
      <c r="F965" s="1"/>
      <c r="G965" s="1"/>
      <c r="H965" s="1"/>
    </row>
    <row r="966" spans="1:8">
      <c r="A966" s="1">
        <v>964</v>
      </c>
      <c r="B966" s="4"/>
      <c r="C966" s="1"/>
      <c r="D966" s="1"/>
      <c r="E966" s="1"/>
      <c r="F966" s="1"/>
      <c r="G966" s="1"/>
      <c r="H966" s="1"/>
    </row>
    <row r="967" spans="1:8">
      <c r="A967" s="1">
        <v>965</v>
      </c>
      <c r="B967" s="4"/>
      <c r="C967" s="1"/>
      <c r="D967" s="1"/>
      <c r="E967" s="1"/>
      <c r="F967" s="1"/>
      <c r="G967" s="1"/>
      <c r="H967" s="1"/>
    </row>
    <row r="968" spans="1:8">
      <c r="A968" s="1">
        <v>966</v>
      </c>
      <c r="B968" s="4"/>
      <c r="C968" s="1"/>
      <c r="D968" s="1"/>
      <c r="E968" s="1"/>
      <c r="F968" s="1"/>
      <c r="G968" s="1"/>
      <c r="H968" s="1"/>
    </row>
    <row r="969" spans="1:8">
      <c r="A969" s="1">
        <v>967</v>
      </c>
      <c r="B969" s="4"/>
      <c r="C969" s="1"/>
      <c r="D969" s="1"/>
      <c r="E969" s="1"/>
      <c r="F969" s="1"/>
      <c r="G969" s="1"/>
      <c r="H969" s="1"/>
    </row>
    <row r="970" spans="1:8">
      <c r="A970" s="1">
        <v>968</v>
      </c>
      <c r="B970" s="4"/>
      <c r="C970" s="1"/>
      <c r="D970" s="1"/>
      <c r="E970" s="1"/>
      <c r="F970" s="1"/>
      <c r="G970" s="1"/>
      <c r="H970" s="1"/>
    </row>
    <row r="971" spans="1:8">
      <c r="A971" s="1">
        <v>969</v>
      </c>
      <c r="B971" s="4"/>
      <c r="C971" s="1"/>
      <c r="D971" s="1"/>
      <c r="E971" s="1"/>
      <c r="F971" s="1"/>
      <c r="G971" s="1"/>
      <c r="H971" s="1"/>
    </row>
    <row r="972" spans="1:8">
      <c r="A972" s="1">
        <v>970</v>
      </c>
      <c r="B972" s="4"/>
      <c r="C972" s="1"/>
      <c r="D972" s="1"/>
      <c r="E972" s="1"/>
      <c r="F972" s="1"/>
      <c r="G972" s="1"/>
      <c r="H972" s="1"/>
    </row>
    <row r="973" spans="1:8">
      <c r="A973" s="1">
        <v>971</v>
      </c>
      <c r="B973" s="4"/>
      <c r="C973" s="1"/>
      <c r="D973" s="1"/>
      <c r="E973" s="1"/>
      <c r="F973" s="1"/>
      <c r="G973" s="1"/>
      <c r="H973" s="1"/>
    </row>
    <row r="974" spans="1:8">
      <c r="A974" s="1">
        <v>972</v>
      </c>
      <c r="B974" s="4"/>
      <c r="C974" s="1"/>
      <c r="D974" s="1"/>
      <c r="E974" s="1"/>
      <c r="F974" s="1"/>
      <c r="G974" s="1"/>
      <c r="H974" s="1"/>
    </row>
    <row r="975" spans="1:8">
      <c r="A975" s="1">
        <v>973</v>
      </c>
      <c r="B975" s="4"/>
      <c r="C975" s="1"/>
      <c r="D975" s="1"/>
      <c r="E975" s="1"/>
      <c r="F975" s="1"/>
      <c r="G975" s="1"/>
      <c r="H975" s="1"/>
    </row>
    <row r="976" spans="1:8">
      <c r="A976" s="1">
        <v>974</v>
      </c>
      <c r="B976" s="4"/>
      <c r="C976" s="1"/>
      <c r="D976" s="1"/>
      <c r="E976" s="1"/>
      <c r="F976" s="1"/>
      <c r="G976" s="1"/>
      <c r="H976" s="1"/>
    </row>
    <row r="977" spans="1:8">
      <c r="A977" s="1">
        <v>975</v>
      </c>
      <c r="B977" s="4"/>
      <c r="C977" s="1"/>
      <c r="D977" s="1"/>
      <c r="E977" s="1"/>
      <c r="F977" s="1"/>
      <c r="G977" s="1"/>
      <c r="H977" s="1"/>
    </row>
    <row r="978" spans="1:8">
      <c r="A978" s="1">
        <v>976</v>
      </c>
      <c r="B978" s="4"/>
      <c r="C978" s="1"/>
      <c r="D978" s="1"/>
      <c r="E978" s="1"/>
      <c r="F978" s="1"/>
      <c r="G978" s="1"/>
      <c r="H978" s="1"/>
    </row>
    <row r="979" spans="1:8">
      <c r="A979" s="1">
        <v>977</v>
      </c>
      <c r="B979" s="4"/>
      <c r="C979" s="1"/>
      <c r="D979" s="1"/>
      <c r="E979" s="1"/>
      <c r="F979" s="1"/>
      <c r="G979" s="1"/>
      <c r="H979" s="1"/>
    </row>
    <row r="980" spans="1:8">
      <c r="A980" s="1">
        <v>978</v>
      </c>
      <c r="B980" s="4"/>
      <c r="C980" s="1"/>
      <c r="D980" s="1"/>
      <c r="E980" s="1"/>
      <c r="F980" s="1"/>
      <c r="G980" s="1"/>
      <c r="H980" s="1"/>
    </row>
    <row r="981" spans="1:8">
      <c r="A981" s="1">
        <v>979</v>
      </c>
      <c r="B981" s="4"/>
      <c r="C981" s="1"/>
      <c r="D981" s="1"/>
      <c r="E981" s="1"/>
      <c r="F981" s="1"/>
      <c r="G981" s="1"/>
      <c r="H981" s="1"/>
    </row>
    <row r="982" spans="1:8">
      <c r="A982" s="1">
        <v>980</v>
      </c>
      <c r="B982" s="4"/>
      <c r="C982" s="1"/>
      <c r="D982" s="1"/>
      <c r="E982" s="1"/>
      <c r="F982" s="1"/>
      <c r="G982" s="1"/>
      <c r="H982" s="1"/>
    </row>
    <row r="983" spans="1:8">
      <c r="A983" s="1">
        <v>981</v>
      </c>
      <c r="B983" s="4"/>
      <c r="C983" s="1"/>
      <c r="D983" s="1"/>
      <c r="E983" s="1"/>
      <c r="F983" s="1"/>
      <c r="G983" s="1"/>
      <c r="H983" s="1"/>
    </row>
    <row r="984" spans="1:8">
      <c r="A984" s="1">
        <v>982</v>
      </c>
      <c r="B984" s="4"/>
      <c r="C984" s="1"/>
      <c r="D984" s="1"/>
      <c r="E984" s="1"/>
      <c r="F984" s="1"/>
      <c r="G984" s="1"/>
      <c r="H984" s="1"/>
    </row>
    <row r="985" spans="1:8">
      <c r="A985" s="1">
        <v>983</v>
      </c>
      <c r="B985" s="4"/>
      <c r="C985" s="1"/>
      <c r="D985" s="1"/>
      <c r="E985" s="1"/>
      <c r="F985" s="1"/>
      <c r="G985" s="1"/>
      <c r="H985" s="1"/>
    </row>
    <row r="986" spans="1:8">
      <c r="A986" s="1">
        <v>984</v>
      </c>
      <c r="B986" s="4"/>
      <c r="C986" s="1"/>
      <c r="D986" s="1"/>
      <c r="E986" s="1"/>
      <c r="F986" s="1"/>
      <c r="G986" s="1"/>
      <c r="H986" s="1"/>
    </row>
    <row r="987" spans="1:8">
      <c r="A987" s="1">
        <v>985</v>
      </c>
      <c r="B987" s="4"/>
      <c r="C987" s="1"/>
      <c r="D987" s="1"/>
      <c r="E987" s="1"/>
      <c r="F987" s="1"/>
      <c r="G987" s="1"/>
      <c r="H987" s="1"/>
    </row>
    <row r="988" spans="1:8">
      <c r="A988" s="1">
        <v>986</v>
      </c>
      <c r="B988" s="4"/>
      <c r="C988" s="1"/>
      <c r="D988" s="1"/>
      <c r="E988" s="1"/>
      <c r="F988" s="1"/>
      <c r="G988" s="1"/>
      <c r="H988" s="1"/>
    </row>
    <row r="989" spans="1:8">
      <c r="A989" s="1">
        <v>987</v>
      </c>
      <c r="B989" s="4"/>
      <c r="C989" s="1"/>
      <c r="D989" s="1"/>
      <c r="E989" s="1"/>
      <c r="F989" s="1"/>
      <c r="G989" s="1"/>
      <c r="H989" s="1"/>
    </row>
    <row r="990" spans="1:8">
      <c r="A990" s="1">
        <v>988</v>
      </c>
      <c r="B990" s="4"/>
      <c r="C990" s="1"/>
      <c r="D990" s="1"/>
      <c r="E990" s="1"/>
      <c r="F990" s="1"/>
      <c r="G990" s="1"/>
      <c r="H990" s="1"/>
    </row>
    <row r="991" spans="1:8">
      <c r="A991" s="1">
        <v>989</v>
      </c>
      <c r="B991" s="4"/>
      <c r="C991" s="1"/>
      <c r="D991" s="1"/>
      <c r="E991" s="1"/>
      <c r="F991" s="1"/>
      <c r="G991" s="1"/>
      <c r="H991" s="1"/>
    </row>
    <row r="992" spans="1:8">
      <c r="A992" s="1">
        <v>990</v>
      </c>
      <c r="B992" s="4"/>
      <c r="C992" s="1"/>
      <c r="D992" s="1"/>
      <c r="E992" s="1"/>
      <c r="F992" s="1"/>
      <c r="G992" s="1"/>
      <c r="H992" s="1"/>
    </row>
    <row r="993" spans="1:8">
      <c r="A993" s="1">
        <v>991</v>
      </c>
      <c r="B993" s="4"/>
      <c r="C993" s="1"/>
      <c r="D993" s="1"/>
      <c r="E993" s="1"/>
      <c r="F993" s="1"/>
      <c r="G993" s="1"/>
      <c r="H993" s="1"/>
    </row>
    <row r="994" spans="1:8">
      <c r="A994" s="1">
        <v>992</v>
      </c>
      <c r="B994" s="4"/>
      <c r="C994" s="1"/>
      <c r="D994" s="1"/>
      <c r="E994" s="1"/>
      <c r="F994" s="1"/>
      <c r="G994" s="1"/>
      <c r="H994" s="1"/>
    </row>
    <row r="995" spans="1:8">
      <c r="A995" s="1">
        <v>993</v>
      </c>
      <c r="B995" s="4"/>
      <c r="C995" s="1"/>
      <c r="D995" s="1"/>
      <c r="E995" s="1"/>
      <c r="F995" s="1"/>
      <c r="G995" s="1"/>
      <c r="H995" s="1"/>
    </row>
    <row r="996" spans="1:8">
      <c r="A996" s="1">
        <v>994</v>
      </c>
      <c r="B996" s="4"/>
      <c r="C996" s="1"/>
      <c r="D996" s="1"/>
      <c r="E996" s="1"/>
      <c r="F996" s="1"/>
      <c r="G996" s="1"/>
      <c r="H996" s="1"/>
    </row>
    <row r="997" spans="1:8">
      <c r="A997" s="1">
        <v>995</v>
      </c>
      <c r="B997" s="4"/>
      <c r="C997" s="1"/>
      <c r="D997" s="1"/>
      <c r="E997" s="1"/>
      <c r="F997" s="1"/>
      <c r="G997" s="1"/>
      <c r="H997" s="1"/>
    </row>
    <row r="998" spans="1:8">
      <c r="A998" s="1">
        <v>996</v>
      </c>
      <c r="B998" s="4"/>
      <c r="C998" s="1"/>
      <c r="D998" s="1"/>
      <c r="E998" s="1"/>
      <c r="F998" s="1"/>
      <c r="G998" s="1"/>
      <c r="H998" s="1"/>
    </row>
    <row r="999" spans="1:8">
      <c r="A999" s="1">
        <v>997</v>
      </c>
      <c r="B999" s="4"/>
      <c r="C999" s="1"/>
      <c r="D999" s="1"/>
      <c r="E999" s="1"/>
      <c r="F999" s="1"/>
      <c r="G999" s="1"/>
      <c r="H999" s="1"/>
    </row>
    <row r="1000" spans="1:8">
      <c r="A1000" s="1">
        <v>998</v>
      </c>
      <c r="B1000" s="4"/>
      <c r="C1000" s="1"/>
      <c r="D1000" s="1"/>
      <c r="E1000" s="1"/>
      <c r="F1000" s="1"/>
      <c r="G1000" s="1"/>
      <c r="H1000" s="1"/>
    </row>
    <row r="1001" spans="1:8">
      <c r="A1001" s="1">
        <v>999</v>
      </c>
      <c r="B1001" s="4"/>
      <c r="C1001" s="1"/>
      <c r="D1001" s="1"/>
      <c r="E1001" s="1"/>
      <c r="F1001" s="1"/>
      <c r="G1001" s="1"/>
      <c r="H1001" s="1"/>
    </row>
    <row r="1002" spans="1:8">
      <c r="A1002" s="1">
        <v>1000</v>
      </c>
      <c r="B1002" s="4"/>
      <c r="C1002" s="1"/>
      <c r="D1002" s="1"/>
      <c r="E1002" s="1"/>
      <c r="F1002" s="1"/>
      <c r="G1002" s="1"/>
      <c r="H1002" s="1"/>
    </row>
    <row r="1003" spans="1:8">
      <c r="A1003" s="1">
        <v>1001</v>
      </c>
      <c r="B1003" s="4"/>
      <c r="C1003" s="1"/>
      <c r="D1003" s="1"/>
      <c r="E1003" s="1"/>
      <c r="F1003" s="1"/>
      <c r="G1003" s="1"/>
      <c r="H1003" s="1"/>
    </row>
    <row r="1004" spans="1:8">
      <c r="A1004" s="1">
        <v>1002</v>
      </c>
      <c r="B1004" s="4"/>
      <c r="C1004" s="1"/>
      <c r="D1004" s="1"/>
      <c r="E1004" s="1"/>
      <c r="F1004" s="1"/>
      <c r="G1004" s="1"/>
      <c r="H1004" s="1"/>
    </row>
    <row r="1005" spans="1:8">
      <c r="A1005" s="1">
        <v>1003</v>
      </c>
      <c r="B1005" s="4"/>
      <c r="C1005" s="1"/>
      <c r="D1005" s="1"/>
      <c r="E1005" s="1"/>
      <c r="F1005" s="1"/>
      <c r="G1005" s="1"/>
      <c r="H1005" s="1"/>
    </row>
    <row r="1006" spans="1:8">
      <c r="A1006" s="1">
        <v>1004</v>
      </c>
      <c r="B1006" s="4"/>
      <c r="C1006" s="1"/>
      <c r="D1006" s="1"/>
      <c r="E1006" s="1"/>
      <c r="F1006" s="1"/>
      <c r="G1006" s="1"/>
      <c r="H1006" s="1"/>
    </row>
    <row r="1007" spans="1:8">
      <c r="A1007" s="1">
        <v>1005</v>
      </c>
      <c r="B1007" s="4"/>
      <c r="C1007" s="1"/>
      <c r="D1007" s="1"/>
      <c r="E1007" s="1"/>
      <c r="F1007" s="1"/>
      <c r="G1007" s="1"/>
      <c r="H1007" s="1"/>
    </row>
    <row r="1008" spans="1:8">
      <c r="A1008" s="1">
        <v>1006</v>
      </c>
      <c r="B1008" s="4"/>
      <c r="C1008" s="1"/>
      <c r="D1008" s="1"/>
      <c r="E1008" s="1"/>
      <c r="F1008" s="1"/>
      <c r="G1008" s="1"/>
      <c r="H1008" s="1"/>
    </row>
    <row r="1009" spans="1:8">
      <c r="A1009" s="1">
        <v>1007</v>
      </c>
      <c r="B1009" s="4"/>
      <c r="C1009" s="1"/>
      <c r="D1009" s="1"/>
      <c r="E1009" s="1"/>
      <c r="F1009" s="1"/>
      <c r="G1009" s="1"/>
      <c r="H1009" s="1"/>
    </row>
    <row r="1010" spans="1:8">
      <c r="A1010" s="1">
        <v>1008</v>
      </c>
      <c r="B1010" s="4"/>
      <c r="C1010" s="1"/>
      <c r="D1010" s="1"/>
      <c r="E1010" s="1"/>
      <c r="F1010" s="1"/>
      <c r="G1010" s="1"/>
      <c r="H1010" s="1"/>
    </row>
    <row r="1011" spans="1:8">
      <c r="A1011" s="1">
        <v>1009</v>
      </c>
      <c r="B1011" s="4"/>
      <c r="C1011" s="1"/>
      <c r="D1011" s="1"/>
      <c r="E1011" s="1"/>
      <c r="F1011" s="1"/>
      <c r="G1011" s="1"/>
      <c r="H1011" s="1"/>
    </row>
    <row r="1012" spans="1:8">
      <c r="A1012" s="1">
        <v>1010</v>
      </c>
      <c r="B1012" s="4"/>
      <c r="C1012" s="1"/>
      <c r="D1012" s="1"/>
      <c r="E1012" s="1"/>
      <c r="F1012" s="1"/>
      <c r="G1012" s="1"/>
      <c r="H1012" s="1"/>
    </row>
    <row r="1013" spans="1:8">
      <c r="A1013" s="1">
        <v>1011</v>
      </c>
      <c r="B1013" s="4"/>
      <c r="C1013" s="1"/>
      <c r="D1013" s="1"/>
      <c r="E1013" s="1"/>
      <c r="F1013" s="1"/>
      <c r="G1013" s="1"/>
      <c r="H1013" s="1"/>
    </row>
    <row r="1014" spans="1:8">
      <c r="A1014" s="1">
        <v>1012</v>
      </c>
      <c r="B1014" s="4"/>
      <c r="C1014" s="1"/>
      <c r="D1014" s="1"/>
      <c r="E1014" s="1"/>
      <c r="F1014" s="1"/>
      <c r="G1014" s="1"/>
      <c r="H1014" s="1"/>
    </row>
    <row r="1015" spans="1:8">
      <c r="A1015" s="1">
        <v>1013</v>
      </c>
      <c r="B1015" s="4"/>
      <c r="C1015" s="1"/>
      <c r="D1015" s="1"/>
      <c r="E1015" s="1"/>
      <c r="F1015" s="1"/>
      <c r="G1015" s="1"/>
      <c r="H1015" s="1"/>
    </row>
    <row r="1016" spans="1:8">
      <c r="A1016" s="1">
        <v>1014</v>
      </c>
      <c r="B1016" s="4"/>
      <c r="C1016" s="1"/>
      <c r="D1016" s="1"/>
      <c r="E1016" s="1"/>
      <c r="F1016" s="1"/>
      <c r="G1016" s="1"/>
      <c r="H1016" s="1"/>
    </row>
    <row r="1017" spans="1:8">
      <c r="A1017" s="1">
        <v>1015</v>
      </c>
      <c r="B1017" s="4"/>
      <c r="C1017" s="1"/>
      <c r="D1017" s="1"/>
      <c r="E1017" s="1"/>
      <c r="F1017" s="1"/>
      <c r="G1017" s="1"/>
      <c r="H1017" s="1"/>
    </row>
    <row r="1018" spans="1:8">
      <c r="A1018" s="1">
        <v>1016</v>
      </c>
      <c r="B1018" s="4"/>
      <c r="C1018" s="1"/>
      <c r="D1018" s="1"/>
      <c r="E1018" s="1"/>
      <c r="F1018" s="1"/>
      <c r="G1018" s="1"/>
      <c r="H1018" s="1"/>
    </row>
    <row r="1019" spans="1:8">
      <c r="A1019" s="1">
        <v>1017</v>
      </c>
      <c r="B1019" s="4"/>
      <c r="C1019" s="1"/>
      <c r="D1019" s="1"/>
      <c r="E1019" s="1"/>
      <c r="F1019" s="1"/>
      <c r="G1019" s="1"/>
      <c r="H1019" s="1"/>
    </row>
    <row r="1020" spans="1:8">
      <c r="A1020" s="1">
        <v>1018</v>
      </c>
      <c r="B1020" s="4"/>
      <c r="C1020" s="1"/>
      <c r="D1020" s="1"/>
      <c r="E1020" s="1"/>
      <c r="F1020" s="1"/>
      <c r="G1020" s="1"/>
      <c r="H1020" s="1"/>
    </row>
    <row r="1021" spans="1:8">
      <c r="A1021" s="1">
        <v>1019</v>
      </c>
      <c r="B1021" s="4"/>
      <c r="C1021" s="1"/>
      <c r="D1021" s="1"/>
      <c r="E1021" s="1"/>
      <c r="F1021" s="1"/>
      <c r="G1021" s="1"/>
      <c r="H1021" s="1"/>
    </row>
    <row r="1022" spans="1:8">
      <c r="A1022" s="1">
        <v>1020</v>
      </c>
      <c r="B1022" s="4"/>
      <c r="C1022" s="1"/>
      <c r="D1022" s="1"/>
      <c r="E1022" s="1"/>
      <c r="F1022" s="1"/>
      <c r="G1022" s="1"/>
      <c r="H1022" s="1"/>
    </row>
    <row r="1023" spans="1:8">
      <c r="A1023" s="1">
        <v>1021</v>
      </c>
      <c r="B1023" s="4"/>
      <c r="C1023" s="1"/>
      <c r="D1023" s="1"/>
      <c r="E1023" s="1"/>
      <c r="F1023" s="1"/>
      <c r="G1023" s="1"/>
      <c r="H1023" s="1"/>
    </row>
    <row r="1024" spans="1:8">
      <c r="A1024" s="1">
        <v>1022</v>
      </c>
      <c r="B1024" s="4"/>
      <c r="C1024" s="1"/>
      <c r="D1024" s="1"/>
      <c r="E1024" s="1"/>
      <c r="F1024" s="1"/>
      <c r="G1024" s="1"/>
      <c r="H1024" s="1"/>
    </row>
    <row r="1025" spans="1:8">
      <c r="A1025" s="1">
        <v>1023</v>
      </c>
      <c r="B1025" s="4"/>
      <c r="C1025" s="1"/>
      <c r="D1025" s="1"/>
      <c r="E1025" s="1"/>
      <c r="F1025" s="1"/>
      <c r="G1025" s="1"/>
      <c r="H1025" s="1"/>
    </row>
    <row r="1026" spans="1:8">
      <c r="A1026" s="1">
        <v>1024</v>
      </c>
      <c r="B1026" s="4"/>
      <c r="C1026" s="1"/>
      <c r="D1026" s="1"/>
      <c r="E1026" s="1"/>
      <c r="F1026" s="1"/>
      <c r="G1026" s="1"/>
      <c r="H1026" s="1"/>
    </row>
    <row r="1027" spans="1:8">
      <c r="A1027" s="1">
        <v>1025</v>
      </c>
      <c r="B1027" s="4"/>
      <c r="C1027" s="1"/>
      <c r="D1027" s="1"/>
      <c r="E1027" s="1"/>
      <c r="F1027" s="1"/>
      <c r="G1027" s="1"/>
      <c r="H1027" s="1"/>
    </row>
    <row r="1028" spans="1:8">
      <c r="A1028" s="1">
        <v>1026</v>
      </c>
      <c r="B1028" s="4"/>
      <c r="C1028" s="1"/>
      <c r="D1028" s="1"/>
      <c r="E1028" s="1"/>
      <c r="F1028" s="1"/>
      <c r="G1028" s="1"/>
      <c r="H1028" s="1"/>
    </row>
    <row r="1029" spans="1:8">
      <c r="A1029" s="1">
        <v>1027</v>
      </c>
      <c r="B1029" s="4"/>
      <c r="C1029" s="1"/>
      <c r="D1029" s="1"/>
      <c r="E1029" s="1"/>
      <c r="F1029" s="1"/>
      <c r="G1029" s="1"/>
      <c r="H1029" s="1"/>
    </row>
    <row r="1030" spans="1:8">
      <c r="A1030" s="1">
        <v>1028</v>
      </c>
      <c r="B1030" s="4"/>
      <c r="C1030" s="1"/>
      <c r="D1030" s="1"/>
      <c r="E1030" s="1"/>
      <c r="F1030" s="1"/>
      <c r="G1030" s="1"/>
      <c r="H1030" s="1"/>
    </row>
    <row r="1031" spans="1:8">
      <c r="A1031" s="1">
        <v>1029</v>
      </c>
      <c r="B1031" s="4"/>
      <c r="C1031" s="1"/>
      <c r="D1031" s="1"/>
      <c r="E1031" s="1"/>
      <c r="F1031" s="1"/>
      <c r="G1031" s="1"/>
      <c r="H1031" s="1"/>
    </row>
    <row r="1032" spans="1:8">
      <c r="A1032" s="1">
        <v>1030</v>
      </c>
      <c r="B1032" s="4"/>
      <c r="C1032" s="1"/>
      <c r="D1032" s="1"/>
      <c r="E1032" s="1"/>
      <c r="F1032" s="1"/>
      <c r="G1032" s="1"/>
      <c r="H1032" s="1"/>
    </row>
    <row r="1033" spans="1:8">
      <c r="A1033" s="1">
        <v>1031</v>
      </c>
      <c r="B1033" s="4"/>
      <c r="C1033" s="1"/>
      <c r="D1033" s="1"/>
      <c r="E1033" s="1"/>
      <c r="F1033" s="1"/>
      <c r="G1033" s="1"/>
      <c r="H1033" s="1"/>
    </row>
    <row r="1034" spans="1:8">
      <c r="A1034" s="1">
        <v>1032</v>
      </c>
      <c r="B1034" s="4"/>
      <c r="C1034" s="1"/>
      <c r="D1034" s="1"/>
      <c r="E1034" s="1"/>
      <c r="F1034" s="1"/>
      <c r="G1034" s="1"/>
      <c r="H1034" s="1"/>
    </row>
    <row r="1035" spans="1:8">
      <c r="A1035" s="1">
        <v>1033</v>
      </c>
      <c r="B1035" s="4"/>
      <c r="C1035" s="1"/>
      <c r="D1035" s="1"/>
      <c r="E1035" s="1"/>
      <c r="F1035" s="1"/>
      <c r="G1035" s="1"/>
      <c r="H1035" s="1"/>
    </row>
    <row r="1036" spans="1:8">
      <c r="A1036" s="1">
        <v>1034</v>
      </c>
      <c r="B1036" s="4"/>
      <c r="C1036" s="1"/>
      <c r="D1036" s="1"/>
      <c r="E1036" s="1"/>
      <c r="F1036" s="1"/>
      <c r="G1036" s="1"/>
      <c r="H1036" s="1"/>
    </row>
    <row r="1037" spans="1:8">
      <c r="A1037" s="1">
        <v>1035</v>
      </c>
      <c r="B1037" s="4"/>
      <c r="C1037" s="1"/>
      <c r="D1037" s="1"/>
      <c r="E1037" s="1"/>
      <c r="F1037" s="1"/>
      <c r="G1037" s="1"/>
      <c r="H1037" s="1"/>
    </row>
    <row r="1038" spans="1:8">
      <c r="A1038" s="1">
        <v>1036</v>
      </c>
      <c r="B1038" s="4"/>
      <c r="C1038" s="1"/>
      <c r="D1038" s="1"/>
      <c r="E1038" s="1"/>
      <c r="F1038" s="1"/>
      <c r="G1038" s="1"/>
      <c r="H1038" s="1"/>
    </row>
    <row r="1039" spans="1:8">
      <c r="A1039" s="1">
        <v>1037</v>
      </c>
      <c r="B1039" s="4"/>
      <c r="C1039" s="1"/>
      <c r="D1039" s="1"/>
      <c r="E1039" s="1"/>
      <c r="F1039" s="1"/>
      <c r="G1039" s="1"/>
      <c r="H1039" s="1"/>
    </row>
    <row r="1040" spans="1:8">
      <c r="A1040" s="1">
        <v>1038</v>
      </c>
      <c r="B1040" s="4"/>
      <c r="C1040" s="1"/>
      <c r="D1040" s="1"/>
      <c r="E1040" s="1"/>
      <c r="F1040" s="1"/>
      <c r="G1040" s="1"/>
      <c r="H1040" s="1"/>
    </row>
    <row r="1041" spans="1:8">
      <c r="A1041" s="1">
        <v>1039</v>
      </c>
      <c r="B1041" s="4"/>
      <c r="C1041" s="1"/>
      <c r="D1041" s="1"/>
      <c r="E1041" s="1"/>
      <c r="F1041" s="1"/>
      <c r="G1041" s="1"/>
      <c r="H1041" s="1"/>
    </row>
    <row r="1042" spans="1:8">
      <c r="A1042" s="1">
        <v>1040</v>
      </c>
      <c r="B1042" s="4"/>
      <c r="C1042" s="1"/>
      <c r="D1042" s="1"/>
      <c r="E1042" s="1"/>
      <c r="F1042" s="1"/>
      <c r="G1042" s="1"/>
      <c r="H1042" s="1"/>
    </row>
    <row r="1043" spans="1:8">
      <c r="A1043" s="1">
        <v>1041</v>
      </c>
      <c r="B1043" s="4"/>
      <c r="C1043" s="1"/>
      <c r="D1043" s="1"/>
      <c r="E1043" s="1"/>
      <c r="F1043" s="1"/>
      <c r="G1043" s="1"/>
      <c r="H1043" s="1"/>
    </row>
    <row r="1044" spans="1:8">
      <c r="A1044" s="1">
        <v>1042</v>
      </c>
      <c r="B1044" s="4"/>
      <c r="C1044" s="1"/>
      <c r="D1044" s="1"/>
      <c r="E1044" s="1"/>
      <c r="F1044" s="1"/>
      <c r="G1044" s="1"/>
      <c r="H1044" s="1"/>
    </row>
    <row r="1045" spans="1:8">
      <c r="A1045" s="1">
        <v>1043</v>
      </c>
      <c r="B1045" s="4"/>
      <c r="C1045" s="1"/>
      <c r="D1045" s="1"/>
      <c r="E1045" s="1"/>
      <c r="F1045" s="1"/>
      <c r="G1045" s="1"/>
      <c r="H1045" s="1"/>
    </row>
    <row r="1046" spans="1:8">
      <c r="A1046" s="1">
        <v>1044</v>
      </c>
      <c r="B1046" s="4"/>
      <c r="C1046" s="1"/>
      <c r="D1046" s="1"/>
      <c r="E1046" s="1"/>
      <c r="F1046" s="1"/>
      <c r="G1046" s="1"/>
      <c r="H1046" s="1"/>
    </row>
    <row r="1047" spans="1:8">
      <c r="A1047" s="1">
        <v>1045</v>
      </c>
      <c r="B1047" s="4"/>
      <c r="C1047" s="1"/>
      <c r="D1047" s="1"/>
      <c r="E1047" s="1"/>
      <c r="F1047" s="1"/>
      <c r="G1047" s="1"/>
      <c r="H1047" s="1"/>
    </row>
    <row r="1048" spans="1:8">
      <c r="A1048" s="1">
        <v>1046</v>
      </c>
      <c r="B1048" s="4"/>
      <c r="C1048" s="1"/>
      <c r="D1048" s="1"/>
      <c r="E1048" s="1"/>
      <c r="F1048" s="1"/>
      <c r="G1048" s="1"/>
      <c r="H1048" s="1"/>
    </row>
    <row r="1049" spans="1:8">
      <c r="A1049" s="1">
        <v>1047</v>
      </c>
      <c r="B1049" s="4"/>
      <c r="C1049" s="1"/>
      <c r="D1049" s="1"/>
      <c r="E1049" s="1"/>
      <c r="F1049" s="1"/>
      <c r="G1049" s="1"/>
      <c r="H1049" s="1"/>
    </row>
    <row r="1050" spans="1:8">
      <c r="A1050" s="1">
        <v>1048</v>
      </c>
      <c r="B1050" s="4"/>
      <c r="C1050" s="1"/>
      <c r="D1050" s="1"/>
      <c r="E1050" s="1"/>
      <c r="F1050" s="1"/>
      <c r="G1050" s="1"/>
      <c r="H1050" s="1"/>
    </row>
    <row r="1051" spans="1:8">
      <c r="A1051" s="1">
        <v>1049</v>
      </c>
      <c r="B1051" s="4"/>
      <c r="C1051" s="1"/>
      <c r="D1051" s="1"/>
      <c r="E1051" s="1"/>
      <c r="F1051" s="1"/>
      <c r="G1051" s="1"/>
      <c r="H1051" s="1"/>
    </row>
    <row r="1052" spans="1:8">
      <c r="A1052" s="1">
        <v>1050</v>
      </c>
      <c r="B1052" s="4"/>
      <c r="C1052" s="1"/>
      <c r="D1052" s="1"/>
      <c r="E1052" s="1"/>
      <c r="F1052" s="1"/>
      <c r="G1052" s="1"/>
      <c r="H1052" s="1"/>
    </row>
    <row r="1053" spans="1:8">
      <c r="A1053" s="1">
        <v>1051</v>
      </c>
      <c r="B1053" s="4"/>
      <c r="C1053" s="1"/>
      <c r="D1053" s="1"/>
      <c r="E1053" s="1"/>
      <c r="F1053" s="1"/>
      <c r="G1053" s="1"/>
      <c r="H1053" s="1"/>
    </row>
    <row r="1054" spans="1:8">
      <c r="A1054" s="1">
        <v>1052</v>
      </c>
      <c r="B1054" s="4"/>
      <c r="C1054" s="1"/>
      <c r="D1054" s="1"/>
      <c r="E1054" s="1"/>
      <c r="F1054" s="1"/>
      <c r="G1054" s="1"/>
      <c r="H1054" s="1"/>
    </row>
    <row r="1055" spans="1:8">
      <c r="A1055" s="1">
        <v>1053</v>
      </c>
      <c r="B1055" s="4"/>
      <c r="C1055" s="1"/>
      <c r="D1055" s="1"/>
      <c r="E1055" s="1"/>
      <c r="F1055" s="1"/>
      <c r="G1055" s="1"/>
      <c r="H1055" s="1"/>
    </row>
    <row r="1056" spans="1:8">
      <c r="A1056" s="1">
        <v>1054</v>
      </c>
      <c r="B1056" s="4"/>
      <c r="C1056" s="1"/>
      <c r="D1056" s="1"/>
      <c r="E1056" s="1"/>
      <c r="F1056" s="1"/>
      <c r="G1056" s="1"/>
      <c r="H1056" s="1"/>
    </row>
    <row r="1057" spans="1:8">
      <c r="A1057" s="1">
        <v>1055</v>
      </c>
      <c r="B1057" s="4"/>
      <c r="C1057" s="1"/>
      <c r="D1057" s="1"/>
      <c r="E1057" s="1"/>
      <c r="F1057" s="1"/>
      <c r="G1057" s="1"/>
      <c r="H1057" s="1"/>
    </row>
    <row r="1058" spans="1:8">
      <c r="A1058" s="1">
        <v>1056</v>
      </c>
      <c r="B1058" s="4"/>
      <c r="C1058" s="1"/>
      <c r="D1058" s="1"/>
      <c r="E1058" s="1"/>
      <c r="F1058" s="1"/>
      <c r="G1058" s="1"/>
      <c r="H1058" s="1"/>
    </row>
    <row r="1059" spans="1:8">
      <c r="A1059" s="1">
        <v>1057</v>
      </c>
      <c r="B1059" s="4"/>
      <c r="C1059" s="1"/>
      <c r="D1059" s="1"/>
      <c r="E1059" s="1"/>
      <c r="F1059" s="1"/>
      <c r="G1059" s="1"/>
      <c r="H1059" s="1"/>
    </row>
    <row r="1060" spans="1:8">
      <c r="A1060" s="1">
        <v>1058</v>
      </c>
      <c r="B1060" s="4"/>
      <c r="C1060" s="1"/>
      <c r="D1060" s="1"/>
      <c r="E1060" s="1"/>
      <c r="F1060" s="1"/>
      <c r="G1060" s="1"/>
      <c r="H1060" s="1"/>
    </row>
    <row r="1061" spans="1:8">
      <c r="A1061" s="1">
        <v>1059</v>
      </c>
      <c r="B1061" s="4"/>
      <c r="C1061" s="1"/>
      <c r="D1061" s="1"/>
      <c r="E1061" s="1"/>
      <c r="F1061" s="1"/>
      <c r="G1061" s="1"/>
      <c r="H1061" s="1"/>
    </row>
    <row r="1062" spans="1:8">
      <c r="A1062" s="1">
        <v>1060</v>
      </c>
      <c r="B1062" s="4"/>
      <c r="C1062" s="1"/>
      <c r="D1062" s="1"/>
      <c r="E1062" s="1"/>
      <c r="F1062" s="1"/>
      <c r="G1062" s="1"/>
      <c r="H1062" s="1"/>
    </row>
    <row r="1063" spans="1:8">
      <c r="A1063" s="1">
        <v>1061</v>
      </c>
      <c r="B1063" s="4"/>
      <c r="C1063" s="1"/>
      <c r="D1063" s="1"/>
      <c r="E1063" s="1"/>
      <c r="F1063" s="1"/>
      <c r="G1063" s="1"/>
      <c r="H1063" s="1"/>
    </row>
    <row r="1064" spans="1:8">
      <c r="A1064" s="1">
        <v>1062</v>
      </c>
      <c r="B1064" s="4"/>
      <c r="C1064" s="1"/>
      <c r="D1064" s="1"/>
      <c r="E1064" s="1"/>
      <c r="F1064" s="1"/>
      <c r="G1064" s="1"/>
      <c r="H1064" s="1"/>
    </row>
    <row r="1065" spans="1:8">
      <c r="A1065" s="1">
        <v>1063</v>
      </c>
      <c r="B1065" s="4"/>
      <c r="C1065" s="1"/>
      <c r="D1065" s="1"/>
      <c r="E1065" s="1"/>
      <c r="F1065" s="1"/>
      <c r="G1065" s="1"/>
      <c r="H1065" s="1"/>
    </row>
    <row r="1066" spans="1:8">
      <c r="A1066" s="1">
        <v>1064</v>
      </c>
      <c r="B1066" s="4"/>
      <c r="C1066" s="1"/>
      <c r="D1066" s="1"/>
      <c r="E1066" s="1"/>
      <c r="F1066" s="1"/>
      <c r="G1066" s="1"/>
      <c r="H1066" s="1"/>
    </row>
    <row r="1067" spans="1:8">
      <c r="A1067" s="1">
        <v>1065</v>
      </c>
      <c r="B1067" s="4"/>
      <c r="C1067" s="1"/>
      <c r="D1067" s="1"/>
      <c r="E1067" s="1"/>
      <c r="F1067" s="1"/>
      <c r="G1067" s="1"/>
      <c r="H1067" s="1"/>
    </row>
    <row r="1068" spans="1:8">
      <c r="A1068" s="1">
        <v>1066</v>
      </c>
      <c r="B1068" s="4"/>
      <c r="C1068" s="1"/>
      <c r="D1068" s="1"/>
      <c r="E1068" s="1"/>
      <c r="F1068" s="1"/>
      <c r="G1068" s="1"/>
      <c r="H1068" s="1"/>
    </row>
    <row r="1069" spans="1:8">
      <c r="A1069" s="1">
        <v>1067</v>
      </c>
      <c r="B1069" s="4"/>
      <c r="C1069" s="1"/>
      <c r="D1069" s="1"/>
      <c r="E1069" s="1"/>
      <c r="F1069" s="1"/>
      <c r="G1069" s="1"/>
      <c r="H1069" s="1"/>
    </row>
    <row r="1070" spans="1:8">
      <c r="A1070" s="1">
        <v>1068</v>
      </c>
      <c r="B1070" s="4"/>
      <c r="C1070" s="1"/>
      <c r="D1070" s="1"/>
      <c r="E1070" s="1"/>
      <c r="F1070" s="1"/>
      <c r="G1070" s="1"/>
      <c r="H1070" s="1"/>
    </row>
    <row r="1071" spans="1:8">
      <c r="A1071" s="1">
        <v>1069</v>
      </c>
      <c r="B1071" s="4"/>
      <c r="C1071" s="1"/>
      <c r="D1071" s="1"/>
      <c r="E1071" s="1"/>
      <c r="F1071" s="1"/>
      <c r="G1071" s="1"/>
      <c r="H1071" s="1"/>
    </row>
    <row r="1072" spans="1:8">
      <c r="A1072" s="1">
        <v>1070</v>
      </c>
      <c r="B1072" s="4"/>
      <c r="C1072" s="1"/>
      <c r="D1072" s="1"/>
      <c r="E1072" s="1"/>
      <c r="F1072" s="1"/>
      <c r="G1072" s="1"/>
      <c r="H1072" s="1"/>
    </row>
    <row r="1073" spans="1:8">
      <c r="A1073" s="1">
        <v>1071</v>
      </c>
      <c r="B1073" s="4"/>
      <c r="C1073" s="1"/>
      <c r="D1073" s="1"/>
      <c r="E1073" s="1"/>
      <c r="F1073" s="1"/>
      <c r="G1073" s="1"/>
      <c r="H1073" s="1"/>
    </row>
    <row r="1074" spans="1:8">
      <c r="A1074" s="1">
        <v>1072</v>
      </c>
      <c r="B1074" s="4"/>
      <c r="C1074" s="1"/>
      <c r="D1074" s="1"/>
      <c r="E1074" s="1"/>
      <c r="F1074" s="1"/>
      <c r="G1074" s="1"/>
      <c r="H1074" s="1"/>
    </row>
    <row r="1075" spans="1:8">
      <c r="A1075" s="1">
        <v>1073</v>
      </c>
      <c r="B1075" s="4"/>
      <c r="C1075" s="1"/>
      <c r="D1075" s="1"/>
      <c r="E1075" s="1"/>
      <c r="F1075" s="1"/>
      <c r="G1075" s="1"/>
      <c r="H1075" s="1"/>
    </row>
    <row r="1076" spans="1:8">
      <c r="A1076" s="1">
        <v>1074</v>
      </c>
      <c r="B1076" s="4"/>
      <c r="C1076" s="1"/>
      <c r="D1076" s="1"/>
      <c r="E1076" s="1"/>
      <c r="F1076" s="1"/>
      <c r="G1076" s="1"/>
      <c r="H1076" s="1"/>
    </row>
    <row r="1077" spans="1:8">
      <c r="A1077" s="1">
        <v>1075</v>
      </c>
      <c r="B1077" s="4"/>
      <c r="C1077" s="1"/>
      <c r="D1077" s="1"/>
      <c r="E1077" s="1"/>
      <c r="F1077" s="1"/>
      <c r="G1077" s="1"/>
      <c r="H1077" s="1"/>
    </row>
    <row r="1078" spans="1:8">
      <c r="A1078" s="1">
        <v>1076</v>
      </c>
      <c r="B1078" s="4"/>
      <c r="C1078" s="1"/>
      <c r="D1078" s="1"/>
      <c r="E1078" s="1"/>
      <c r="F1078" s="1"/>
      <c r="G1078" s="1"/>
      <c r="H1078" s="1"/>
    </row>
    <row r="1079" spans="1:8">
      <c r="A1079" s="1">
        <v>1077</v>
      </c>
      <c r="B1079" s="4"/>
      <c r="C1079" s="1"/>
      <c r="D1079" s="1"/>
      <c r="E1079" s="1"/>
      <c r="F1079" s="1"/>
      <c r="G1079" s="1"/>
      <c r="H1079" s="1"/>
    </row>
    <row r="1080" spans="1:8">
      <c r="A1080" s="1">
        <v>1078</v>
      </c>
      <c r="B1080" s="4"/>
      <c r="C1080" s="1"/>
      <c r="D1080" s="1"/>
      <c r="E1080" s="1"/>
      <c r="F1080" s="1"/>
      <c r="G1080" s="1"/>
      <c r="H1080" s="1"/>
    </row>
    <row r="1081" spans="1:8">
      <c r="A1081" s="1">
        <v>1079</v>
      </c>
      <c r="B1081" s="4"/>
      <c r="C1081" s="1"/>
      <c r="D1081" s="1"/>
      <c r="E1081" s="1"/>
      <c r="F1081" s="1"/>
      <c r="G1081" s="1"/>
      <c r="H1081" s="1"/>
    </row>
    <row r="1082" spans="1:8">
      <c r="A1082" s="1">
        <v>1080</v>
      </c>
      <c r="B1082" s="4"/>
      <c r="C1082" s="1"/>
      <c r="D1082" s="1"/>
      <c r="E1082" s="1"/>
      <c r="F1082" s="1"/>
      <c r="G1082" s="1"/>
      <c r="H1082" s="1"/>
    </row>
    <row r="1083" spans="1:8">
      <c r="A1083" s="1">
        <v>1081</v>
      </c>
      <c r="B1083" s="4"/>
      <c r="C1083" s="1"/>
      <c r="D1083" s="1"/>
      <c r="E1083" s="1"/>
      <c r="F1083" s="1"/>
      <c r="G1083" s="1"/>
      <c r="H1083" s="1"/>
    </row>
    <row r="1084" spans="1:8">
      <c r="A1084" s="1">
        <v>1082</v>
      </c>
      <c r="B1084" s="4"/>
      <c r="C1084" s="1"/>
      <c r="D1084" s="1"/>
      <c r="E1084" s="1"/>
      <c r="F1084" s="1"/>
      <c r="G1084" s="1"/>
      <c r="H1084" s="1"/>
    </row>
    <row r="1085" spans="1:8">
      <c r="A1085" s="1">
        <v>1083</v>
      </c>
      <c r="B1085" s="4"/>
      <c r="C1085" s="1"/>
      <c r="D1085" s="1"/>
      <c r="E1085" s="1"/>
      <c r="F1085" s="1"/>
      <c r="G1085" s="1"/>
      <c r="H1085" s="1"/>
    </row>
    <row r="1086" spans="1:8">
      <c r="A1086" s="1">
        <v>1084</v>
      </c>
      <c r="B1086" s="4"/>
      <c r="C1086" s="1"/>
      <c r="D1086" s="1"/>
      <c r="E1086" s="1"/>
      <c r="F1086" s="1"/>
      <c r="G1086" s="1"/>
      <c r="H1086" s="1"/>
    </row>
    <row r="1087" spans="1:8">
      <c r="A1087" s="1">
        <v>1085</v>
      </c>
      <c r="B1087" s="4"/>
      <c r="C1087" s="1"/>
      <c r="D1087" s="1"/>
      <c r="E1087" s="1"/>
      <c r="F1087" s="1"/>
      <c r="G1087" s="1"/>
      <c r="H1087" s="1"/>
    </row>
    <row r="1088" spans="1:8">
      <c r="A1088" s="1">
        <v>1086</v>
      </c>
      <c r="B1088" s="4"/>
      <c r="C1088" s="1"/>
      <c r="D1088" s="1"/>
      <c r="E1088" s="1"/>
      <c r="F1088" s="1"/>
      <c r="G1088" s="1"/>
      <c r="H1088" s="1"/>
    </row>
    <row r="1089" spans="1:8">
      <c r="A1089" s="1">
        <v>1087</v>
      </c>
      <c r="B1089" s="4"/>
      <c r="C1089" s="1"/>
      <c r="D1089" s="1"/>
      <c r="E1089" s="1"/>
      <c r="F1089" s="1"/>
      <c r="G1089" s="1"/>
      <c r="H1089" s="1"/>
    </row>
    <row r="1090" spans="1:8">
      <c r="A1090" s="1">
        <v>1088</v>
      </c>
      <c r="B1090" s="4"/>
      <c r="C1090" s="1"/>
      <c r="D1090" s="1"/>
      <c r="E1090" s="1"/>
      <c r="F1090" s="1"/>
      <c r="G1090" s="1"/>
      <c r="H1090" s="1"/>
    </row>
    <row r="1091" spans="1:8">
      <c r="A1091" s="1">
        <v>1089</v>
      </c>
      <c r="B1091" s="4"/>
      <c r="C1091" s="1"/>
      <c r="D1091" s="1"/>
      <c r="E1091" s="1"/>
      <c r="F1091" s="1"/>
      <c r="G1091" s="1"/>
      <c r="H1091" s="1"/>
    </row>
    <row r="1092" spans="1:8">
      <c r="A1092" s="1">
        <v>1090</v>
      </c>
      <c r="B1092" s="4"/>
      <c r="C1092" s="1"/>
      <c r="D1092" s="1"/>
      <c r="E1092" s="1"/>
      <c r="F1092" s="1"/>
      <c r="G1092" s="1"/>
      <c r="H1092" s="1"/>
    </row>
    <row r="1093" spans="1:8">
      <c r="A1093" s="1">
        <v>1091</v>
      </c>
      <c r="B1093" s="4"/>
      <c r="C1093" s="1"/>
      <c r="D1093" s="1"/>
      <c r="E1093" s="1"/>
      <c r="F1093" s="1"/>
      <c r="G1093" s="1"/>
      <c r="H1093" s="1"/>
    </row>
    <row r="1094" spans="1:8">
      <c r="A1094" s="1">
        <v>1092</v>
      </c>
      <c r="B1094" s="4"/>
      <c r="C1094" s="1"/>
      <c r="D1094" s="1"/>
      <c r="E1094" s="1"/>
      <c r="F1094" s="1"/>
      <c r="G1094" s="1"/>
      <c r="H1094" s="1"/>
    </row>
    <row r="1095" spans="1:8">
      <c r="A1095" s="1">
        <v>1093</v>
      </c>
      <c r="B1095" s="4"/>
      <c r="C1095" s="1"/>
      <c r="D1095" s="1"/>
      <c r="E1095" s="1"/>
      <c r="F1095" s="1"/>
      <c r="G1095" s="1"/>
      <c r="H1095" s="1"/>
    </row>
    <row r="1096" spans="1:8">
      <c r="A1096" s="1">
        <v>1094</v>
      </c>
      <c r="B1096" s="4"/>
      <c r="C1096" s="1"/>
      <c r="D1096" s="1"/>
      <c r="E1096" s="1"/>
      <c r="F1096" s="1"/>
      <c r="G1096" s="1"/>
      <c r="H1096" s="1"/>
    </row>
    <row r="1097" spans="1:8">
      <c r="A1097" s="1">
        <v>1095</v>
      </c>
      <c r="B1097" s="4"/>
      <c r="C1097" s="1"/>
      <c r="D1097" s="1"/>
      <c r="E1097" s="1"/>
      <c r="F1097" s="1"/>
      <c r="G1097" s="1"/>
      <c r="H1097" s="1"/>
    </row>
    <row r="1098" spans="1:8">
      <c r="A1098" s="1">
        <v>1096</v>
      </c>
      <c r="B1098" s="4"/>
      <c r="C1098" s="1"/>
      <c r="D1098" s="1"/>
      <c r="E1098" s="1"/>
      <c r="F1098" s="1"/>
      <c r="G1098" s="1"/>
      <c r="H1098" s="1"/>
    </row>
    <row r="1099" spans="1:8">
      <c r="A1099" s="1">
        <v>1097</v>
      </c>
      <c r="B1099" s="4"/>
      <c r="C1099" s="1"/>
      <c r="D1099" s="1"/>
      <c r="E1099" s="1"/>
      <c r="F1099" s="1"/>
      <c r="G1099" s="1"/>
      <c r="H1099" s="1"/>
    </row>
    <row r="1100" spans="1:8">
      <c r="A1100" s="1">
        <v>1098</v>
      </c>
      <c r="B1100" s="4"/>
      <c r="C1100" s="1"/>
      <c r="D1100" s="1"/>
      <c r="E1100" s="1"/>
      <c r="F1100" s="1"/>
      <c r="G1100" s="1"/>
      <c r="H1100" s="1"/>
    </row>
    <row r="1101" spans="1:8">
      <c r="A1101" s="1">
        <v>1099</v>
      </c>
      <c r="B1101" s="4"/>
      <c r="C1101" s="1"/>
      <c r="D1101" s="1"/>
      <c r="E1101" s="1"/>
      <c r="F1101" s="1"/>
      <c r="G1101" s="1"/>
      <c r="H1101" s="1"/>
    </row>
    <row r="1102" spans="1:8">
      <c r="A1102" s="1">
        <v>1100</v>
      </c>
      <c r="B1102" s="4"/>
      <c r="C1102" s="1"/>
      <c r="D1102" s="1"/>
      <c r="E1102" s="1"/>
      <c r="F1102" s="1"/>
      <c r="G1102" s="1"/>
      <c r="H1102" s="1"/>
    </row>
    <row r="1103" spans="1:8">
      <c r="A1103" s="1">
        <v>1101</v>
      </c>
      <c r="B1103" s="4"/>
      <c r="C1103" s="1"/>
      <c r="D1103" s="1"/>
      <c r="E1103" s="1"/>
      <c r="F1103" s="1"/>
      <c r="G1103" s="1"/>
      <c r="H1103" s="1"/>
    </row>
    <row r="1104" spans="1:8">
      <c r="A1104" s="1">
        <v>1102</v>
      </c>
      <c r="B1104" s="4"/>
      <c r="C1104" s="1"/>
      <c r="D1104" s="1"/>
      <c r="E1104" s="1"/>
      <c r="F1104" s="1"/>
      <c r="G1104" s="1"/>
      <c r="H1104" s="1"/>
    </row>
    <row r="1105" spans="1:8">
      <c r="A1105" s="1">
        <v>1103</v>
      </c>
      <c r="B1105" s="4"/>
      <c r="C1105" s="1"/>
      <c r="D1105" s="1"/>
      <c r="E1105" s="1"/>
      <c r="F1105" s="1"/>
      <c r="G1105" s="1"/>
      <c r="H1105" s="1"/>
    </row>
    <row r="1106" spans="1:8">
      <c r="A1106" s="1">
        <v>1104</v>
      </c>
      <c r="B1106" s="4"/>
      <c r="C1106" s="1"/>
      <c r="D1106" s="1"/>
      <c r="E1106" s="1"/>
      <c r="F1106" s="1"/>
      <c r="G1106" s="1"/>
      <c r="H1106" s="1"/>
    </row>
    <row r="1107" spans="1:8">
      <c r="A1107" s="1">
        <v>1105</v>
      </c>
      <c r="B1107" s="4"/>
      <c r="C1107" s="1"/>
      <c r="D1107" s="1"/>
      <c r="E1107" s="1"/>
      <c r="F1107" s="1"/>
      <c r="G1107" s="1"/>
      <c r="H1107" s="1"/>
    </row>
    <row r="1108" spans="1:8">
      <c r="A1108" s="1">
        <v>1106</v>
      </c>
      <c r="B1108" s="4"/>
      <c r="C1108" s="1"/>
      <c r="D1108" s="1"/>
      <c r="E1108" s="1"/>
      <c r="F1108" s="1"/>
      <c r="G1108" s="1"/>
      <c r="H1108" s="1"/>
    </row>
    <row r="1109" spans="1:8">
      <c r="A1109" s="1">
        <v>1107</v>
      </c>
      <c r="B1109" s="4"/>
      <c r="C1109" s="1"/>
      <c r="D1109" s="1"/>
      <c r="E1109" s="1"/>
      <c r="F1109" s="1"/>
      <c r="G1109" s="1"/>
      <c r="H1109" s="1"/>
    </row>
    <row r="1110" spans="1:8">
      <c r="A1110" s="1">
        <v>1108</v>
      </c>
      <c r="B1110" s="4"/>
      <c r="C1110" s="1"/>
      <c r="D1110" s="1"/>
      <c r="E1110" s="1"/>
      <c r="F1110" s="1"/>
      <c r="G1110" s="1"/>
      <c r="H1110" s="1"/>
    </row>
    <row r="1111" spans="1:8">
      <c r="A1111" s="1">
        <v>1109</v>
      </c>
      <c r="B1111" s="4"/>
      <c r="C1111" s="1"/>
      <c r="D1111" s="1"/>
      <c r="E1111" s="1"/>
      <c r="F1111" s="1"/>
      <c r="G1111" s="1"/>
      <c r="H1111" s="1"/>
    </row>
    <row r="1112" spans="1:8">
      <c r="A1112" s="1">
        <v>1110</v>
      </c>
      <c r="B1112" s="4"/>
      <c r="C1112" s="1"/>
      <c r="D1112" s="1"/>
      <c r="E1112" s="1"/>
      <c r="F1112" s="1"/>
      <c r="G1112" s="1"/>
      <c r="H1112" s="1"/>
    </row>
    <row r="1113" spans="1:8">
      <c r="A1113" s="1">
        <v>1111</v>
      </c>
      <c r="B1113" s="4"/>
      <c r="C1113" s="1"/>
      <c r="D1113" s="1"/>
      <c r="E1113" s="1"/>
      <c r="F1113" s="1"/>
      <c r="G1113" s="1"/>
      <c r="H1113" s="1"/>
    </row>
    <row r="1114" spans="1:8">
      <c r="A1114" s="1">
        <v>1112</v>
      </c>
      <c r="B1114" s="4"/>
      <c r="C1114" s="1"/>
      <c r="D1114" s="1"/>
      <c r="E1114" s="1"/>
      <c r="F1114" s="1"/>
      <c r="G1114" s="1"/>
      <c r="H1114" s="1"/>
    </row>
    <row r="1115" spans="1:8">
      <c r="A1115" s="1">
        <v>1113</v>
      </c>
      <c r="B1115" s="4"/>
      <c r="C1115" s="1"/>
      <c r="D1115" s="1"/>
      <c r="E1115" s="1"/>
      <c r="F1115" s="1"/>
      <c r="G1115" s="1"/>
      <c r="H1115" s="1"/>
    </row>
    <row r="1116" spans="1:8">
      <c r="A1116" s="1">
        <v>1114</v>
      </c>
      <c r="B1116" s="4"/>
      <c r="C1116" s="1"/>
      <c r="D1116" s="1"/>
      <c r="E1116" s="1"/>
      <c r="F1116" s="1"/>
      <c r="G1116" s="1"/>
      <c r="H1116" s="1"/>
    </row>
    <row r="1117" spans="1:8">
      <c r="A1117" s="1">
        <v>1115</v>
      </c>
      <c r="B1117" s="4"/>
      <c r="C1117" s="1"/>
      <c r="D1117" s="1"/>
      <c r="E1117" s="1"/>
      <c r="F1117" s="1"/>
      <c r="G1117" s="1"/>
      <c r="H1117" s="1"/>
    </row>
    <row r="1118" spans="1:8">
      <c r="A1118" s="1">
        <v>1116</v>
      </c>
      <c r="B1118" s="4"/>
      <c r="C1118" s="1"/>
      <c r="D1118" s="1"/>
      <c r="E1118" s="1"/>
      <c r="F1118" s="1"/>
      <c r="G1118" s="1"/>
      <c r="H1118" s="1"/>
    </row>
    <row r="1119" spans="1:8">
      <c r="A1119" s="1">
        <v>1117</v>
      </c>
      <c r="B1119" s="4"/>
      <c r="C1119" s="1"/>
      <c r="D1119" s="1"/>
      <c r="E1119" s="1"/>
      <c r="F1119" s="1"/>
      <c r="G1119" s="1"/>
      <c r="H1119" s="1"/>
    </row>
    <row r="1120" spans="1:8">
      <c r="A1120" s="1">
        <v>1118</v>
      </c>
      <c r="B1120" s="4"/>
      <c r="C1120" s="1"/>
      <c r="D1120" s="1"/>
      <c r="E1120" s="1"/>
      <c r="F1120" s="1"/>
      <c r="G1120" s="1"/>
      <c r="H1120" s="1"/>
    </row>
    <row r="1121" spans="1:8">
      <c r="A1121" s="1">
        <v>1119</v>
      </c>
      <c r="B1121" s="4"/>
      <c r="C1121" s="1"/>
      <c r="D1121" s="1"/>
      <c r="E1121" s="1"/>
      <c r="F1121" s="1"/>
      <c r="G1121" s="1"/>
      <c r="H1121" s="1"/>
    </row>
    <row r="1122" spans="1:8">
      <c r="A1122" s="1">
        <v>1120</v>
      </c>
      <c r="B1122" s="4"/>
      <c r="C1122" s="1"/>
      <c r="D1122" s="1"/>
      <c r="E1122" s="1"/>
      <c r="F1122" s="1"/>
      <c r="G1122" s="1"/>
      <c r="H1122" s="1"/>
    </row>
    <row r="1123" spans="1:8">
      <c r="A1123" s="1">
        <v>1121</v>
      </c>
      <c r="B1123" s="4"/>
      <c r="C1123" s="1"/>
      <c r="D1123" s="1"/>
      <c r="E1123" s="1"/>
      <c r="F1123" s="1"/>
      <c r="G1123" s="1"/>
      <c r="H1123" s="1"/>
    </row>
    <row r="1124" spans="1:8">
      <c r="A1124" s="1">
        <v>1122</v>
      </c>
      <c r="B1124" s="4"/>
      <c r="C1124" s="1"/>
      <c r="D1124" s="1"/>
      <c r="E1124" s="1"/>
      <c r="F1124" s="1"/>
      <c r="G1124" s="1"/>
      <c r="H1124" s="1"/>
    </row>
    <row r="1125" spans="1:8">
      <c r="A1125" s="1">
        <v>1123</v>
      </c>
      <c r="B1125" s="4"/>
      <c r="C1125" s="1"/>
      <c r="D1125" s="1"/>
      <c r="E1125" s="1"/>
      <c r="F1125" s="1"/>
      <c r="G1125" s="1"/>
      <c r="H1125" s="1"/>
    </row>
    <row r="1126" spans="1:8">
      <c r="A1126" s="1">
        <v>1124</v>
      </c>
      <c r="B1126" s="4"/>
      <c r="C1126" s="1"/>
      <c r="D1126" s="1"/>
      <c r="E1126" s="1"/>
      <c r="F1126" s="1"/>
      <c r="G1126" s="1"/>
      <c r="H1126" s="1"/>
    </row>
    <row r="1127" spans="1:8">
      <c r="A1127" s="1">
        <v>1125</v>
      </c>
      <c r="B1127" s="4"/>
      <c r="C1127" s="1"/>
      <c r="D1127" s="1"/>
      <c r="E1127" s="1"/>
      <c r="F1127" s="1"/>
      <c r="G1127" s="1"/>
      <c r="H1127" s="1"/>
    </row>
    <row r="1128" spans="1:8">
      <c r="A1128" s="1">
        <v>1126</v>
      </c>
      <c r="B1128" s="4"/>
      <c r="C1128" s="1"/>
      <c r="D1128" s="1"/>
      <c r="E1128" s="1"/>
      <c r="F1128" s="1"/>
      <c r="G1128" s="1"/>
      <c r="H1128" s="1"/>
    </row>
    <row r="1129" spans="1:8">
      <c r="A1129" s="1">
        <v>1127</v>
      </c>
      <c r="B1129" s="4"/>
      <c r="C1129" s="1"/>
      <c r="D1129" s="1"/>
      <c r="E1129" s="1"/>
      <c r="F1129" s="1"/>
      <c r="G1129" s="1"/>
      <c r="H1129" s="1"/>
    </row>
    <row r="1130" spans="1:8">
      <c r="A1130" s="1">
        <v>1128</v>
      </c>
      <c r="B1130" s="4"/>
      <c r="C1130" s="1"/>
      <c r="D1130" s="1"/>
      <c r="E1130" s="1"/>
      <c r="F1130" s="1"/>
      <c r="G1130" s="1"/>
      <c r="H1130" s="1"/>
    </row>
    <row r="1131" spans="1:8">
      <c r="A1131" s="1">
        <v>1129</v>
      </c>
      <c r="B1131" s="4"/>
      <c r="C1131" s="1"/>
      <c r="D1131" s="1"/>
      <c r="E1131" s="1"/>
      <c r="F1131" s="1"/>
      <c r="G1131" s="1"/>
      <c r="H1131" s="1"/>
    </row>
    <row r="1132" spans="1:8">
      <c r="A1132" s="1">
        <v>1130</v>
      </c>
      <c r="B1132" s="4"/>
      <c r="C1132" s="1"/>
      <c r="D1132" s="1"/>
      <c r="E1132" s="1"/>
      <c r="F1132" s="1"/>
      <c r="G1132" s="1"/>
      <c r="H1132" s="1"/>
    </row>
    <row r="1133" spans="1:8">
      <c r="A1133" s="1">
        <v>1131</v>
      </c>
      <c r="B1133" s="4"/>
      <c r="C1133" s="1"/>
      <c r="D1133" s="1"/>
      <c r="E1133" s="1"/>
      <c r="F1133" s="1"/>
      <c r="G1133" s="1"/>
      <c r="H1133" s="1"/>
    </row>
    <row r="1134" spans="1:8">
      <c r="A1134" s="1">
        <v>1132</v>
      </c>
      <c r="B1134" s="4"/>
      <c r="C1134" s="1"/>
      <c r="D1134" s="1"/>
      <c r="E1134" s="1"/>
      <c r="F1134" s="1"/>
      <c r="G1134" s="1"/>
      <c r="H1134" s="1"/>
    </row>
    <row r="1135" spans="1:8">
      <c r="A1135" s="1">
        <v>1133</v>
      </c>
      <c r="B1135" s="4"/>
      <c r="C1135" s="1"/>
      <c r="D1135" s="1"/>
      <c r="E1135" s="1"/>
      <c r="F1135" s="1"/>
      <c r="G1135" s="1"/>
      <c r="H1135" s="1"/>
    </row>
    <row r="1136" spans="1:8">
      <c r="A1136" s="1">
        <v>1134</v>
      </c>
      <c r="B1136" s="4"/>
      <c r="C1136" s="1"/>
      <c r="D1136" s="1"/>
      <c r="E1136" s="1"/>
      <c r="F1136" s="1"/>
      <c r="G1136" s="1"/>
      <c r="H1136" s="1"/>
    </row>
    <row r="1137" spans="1:8">
      <c r="A1137" s="1">
        <v>1135</v>
      </c>
      <c r="B1137" s="4"/>
      <c r="C1137" s="1"/>
      <c r="D1137" s="1"/>
      <c r="E1137" s="1"/>
      <c r="F1137" s="1"/>
      <c r="G1137" s="1"/>
      <c r="H1137" s="1"/>
    </row>
    <row r="1138" spans="1:8">
      <c r="A1138" s="1">
        <v>1136</v>
      </c>
      <c r="B1138" s="4"/>
      <c r="C1138" s="1"/>
      <c r="D1138" s="1"/>
      <c r="E1138" s="1"/>
      <c r="F1138" s="1"/>
      <c r="G1138" s="1"/>
      <c r="H1138" s="1"/>
    </row>
    <row r="1139" spans="1:8">
      <c r="A1139" s="1">
        <v>1137</v>
      </c>
      <c r="B1139" s="4"/>
      <c r="C1139" s="1"/>
      <c r="D1139" s="1"/>
      <c r="E1139" s="1"/>
      <c r="F1139" s="1"/>
      <c r="G1139" s="1"/>
      <c r="H1139" s="1"/>
    </row>
    <row r="1140" spans="1:8">
      <c r="A1140" s="1">
        <v>1138</v>
      </c>
      <c r="B1140" s="4"/>
      <c r="C1140" s="1"/>
      <c r="D1140" s="1"/>
      <c r="E1140" s="1"/>
      <c r="F1140" s="1"/>
      <c r="G1140" s="1"/>
      <c r="H1140" s="1"/>
    </row>
    <row r="1141" spans="1:8">
      <c r="A1141" s="1">
        <v>1139</v>
      </c>
      <c r="B1141" s="4"/>
      <c r="C1141" s="1"/>
      <c r="D1141" s="1"/>
      <c r="E1141" s="1"/>
      <c r="F1141" s="1"/>
      <c r="G1141" s="1"/>
      <c r="H1141" s="1"/>
    </row>
    <row r="1142" spans="1:8">
      <c r="A1142" s="1">
        <v>1140</v>
      </c>
      <c r="B1142" s="4"/>
      <c r="C1142" s="1"/>
      <c r="D1142" s="1"/>
      <c r="E1142" s="1"/>
      <c r="F1142" s="1"/>
      <c r="G1142" s="1"/>
      <c r="H1142" s="1"/>
    </row>
    <row r="1143" spans="1:8">
      <c r="A1143" s="1">
        <v>1141</v>
      </c>
      <c r="B1143" s="4"/>
      <c r="C1143" s="1"/>
      <c r="D1143" s="1"/>
      <c r="E1143" s="1"/>
      <c r="F1143" s="1"/>
      <c r="G1143" s="1"/>
      <c r="H1143" s="1"/>
    </row>
    <row r="1144" spans="1:8">
      <c r="A1144" s="1">
        <v>1142</v>
      </c>
      <c r="B1144" s="4"/>
      <c r="C1144" s="1"/>
      <c r="D1144" s="1"/>
      <c r="E1144" s="1"/>
      <c r="F1144" s="1"/>
      <c r="G1144" s="1"/>
      <c r="H1144" s="1"/>
    </row>
    <row r="1145" spans="1:8">
      <c r="A1145" s="1">
        <v>1143</v>
      </c>
      <c r="B1145" s="4"/>
      <c r="C1145" s="1"/>
      <c r="D1145" s="1"/>
      <c r="E1145" s="1"/>
      <c r="F1145" s="1"/>
      <c r="G1145" s="1"/>
      <c r="H1145" s="1"/>
    </row>
    <row r="1146" spans="1:8">
      <c r="A1146" s="1">
        <v>1144</v>
      </c>
      <c r="B1146" s="4"/>
      <c r="C1146" s="1"/>
      <c r="D1146" s="1"/>
      <c r="E1146" s="1"/>
      <c r="F1146" s="1"/>
      <c r="G1146" s="1"/>
      <c r="H1146" s="1"/>
    </row>
    <row r="1147" spans="1:8">
      <c r="A1147" s="1">
        <v>1145</v>
      </c>
      <c r="B1147" s="4"/>
      <c r="C1147" s="1"/>
      <c r="D1147" s="1"/>
      <c r="E1147" s="1"/>
      <c r="F1147" s="1"/>
      <c r="G1147" s="1"/>
      <c r="H1147" s="1"/>
    </row>
    <row r="1148" spans="1:8">
      <c r="A1148" s="1">
        <v>1146</v>
      </c>
      <c r="B1148" s="4"/>
      <c r="C1148" s="1"/>
      <c r="D1148" s="1"/>
      <c r="E1148" s="1"/>
      <c r="F1148" s="1"/>
      <c r="G1148" s="1"/>
      <c r="H1148" s="1"/>
    </row>
    <row r="1149" spans="1:8">
      <c r="A1149" s="1">
        <v>1147</v>
      </c>
      <c r="B1149" s="4"/>
      <c r="C1149" s="1"/>
      <c r="D1149" s="1"/>
      <c r="E1149" s="1"/>
      <c r="F1149" s="1"/>
      <c r="G1149" s="1"/>
      <c r="H1149" s="1"/>
    </row>
    <row r="1150" spans="1:8">
      <c r="A1150" s="1">
        <v>1148</v>
      </c>
      <c r="B1150" s="4"/>
      <c r="C1150" s="1"/>
      <c r="D1150" s="1"/>
      <c r="E1150" s="1"/>
      <c r="F1150" s="1"/>
      <c r="G1150" s="1"/>
      <c r="H1150" s="1"/>
    </row>
    <row r="1151" spans="1:8">
      <c r="A1151" s="1">
        <v>1149</v>
      </c>
      <c r="B1151" s="4"/>
      <c r="C1151" s="1"/>
      <c r="D1151" s="1"/>
      <c r="E1151" s="1"/>
      <c r="F1151" s="1"/>
      <c r="G1151" s="1"/>
      <c r="H1151" s="1"/>
    </row>
    <row r="1152" spans="1:8">
      <c r="A1152" s="1">
        <v>1150</v>
      </c>
      <c r="B1152" s="4"/>
      <c r="C1152" s="1"/>
      <c r="D1152" s="1"/>
      <c r="E1152" s="1"/>
      <c r="F1152" s="1"/>
      <c r="G1152" s="1"/>
      <c r="H1152" s="1"/>
    </row>
    <row r="1153" spans="1:8">
      <c r="A1153" s="1">
        <v>1151</v>
      </c>
      <c r="B1153" s="4"/>
      <c r="C1153" s="1"/>
      <c r="D1153" s="1"/>
      <c r="E1153" s="1"/>
      <c r="F1153" s="1"/>
      <c r="G1153" s="1"/>
      <c r="H1153" s="1"/>
    </row>
    <row r="1154" spans="1:8">
      <c r="A1154" s="1">
        <v>1152</v>
      </c>
      <c r="B1154" s="4"/>
      <c r="C1154" s="1"/>
      <c r="D1154" s="1"/>
      <c r="E1154" s="1"/>
      <c r="F1154" s="1"/>
      <c r="G1154" s="1"/>
      <c r="H1154" s="1"/>
    </row>
    <row r="1155" spans="1:8">
      <c r="A1155" s="1">
        <v>1153</v>
      </c>
      <c r="B1155" s="4"/>
      <c r="C1155" s="1"/>
      <c r="D1155" s="1"/>
      <c r="E1155" s="1"/>
      <c r="F1155" s="1"/>
      <c r="G1155" s="1"/>
      <c r="H1155" s="1"/>
    </row>
    <row r="1156" spans="1:8">
      <c r="A1156" s="1">
        <v>1154</v>
      </c>
      <c r="B1156" s="4"/>
      <c r="C1156" s="1"/>
      <c r="D1156" s="1"/>
      <c r="E1156" s="1"/>
      <c r="F1156" s="1"/>
      <c r="G1156" s="1"/>
      <c r="H1156" s="1"/>
    </row>
    <row r="1157" spans="1:8">
      <c r="A1157" s="1">
        <v>1155</v>
      </c>
      <c r="B1157" s="4"/>
      <c r="C1157" s="1"/>
      <c r="D1157" s="1"/>
      <c r="E1157" s="1"/>
      <c r="F1157" s="1"/>
      <c r="G1157" s="1"/>
      <c r="H1157" s="1"/>
    </row>
    <row r="1158" spans="1:8">
      <c r="A1158" s="1">
        <v>1156</v>
      </c>
      <c r="B1158" s="4"/>
      <c r="C1158" s="1"/>
      <c r="D1158" s="1"/>
      <c r="E1158" s="1"/>
      <c r="F1158" s="1"/>
      <c r="G1158" s="1"/>
      <c r="H1158" s="1"/>
    </row>
    <row r="1159" spans="1:8">
      <c r="A1159" s="1">
        <v>1157</v>
      </c>
      <c r="B1159" s="4"/>
      <c r="C1159" s="1"/>
      <c r="D1159" s="1"/>
      <c r="E1159" s="1"/>
      <c r="F1159" s="1"/>
      <c r="G1159" s="1"/>
      <c r="H1159" s="1"/>
    </row>
    <row r="1160" spans="1:8">
      <c r="A1160" s="1">
        <v>1158</v>
      </c>
      <c r="B1160" s="4"/>
      <c r="C1160" s="1"/>
      <c r="D1160" s="1"/>
      <c r="E1160" s="1"/>
      <c r="F1160" s="1"/>
      <c r="G1160" s="1"/>
      <c r="H1160" s="1"/>
    </row>
    <row r="1161" spans="1:8">
      <c r="A1161" s="1">
        <v>1159</v>
      </c>
      <c r="B1161" s="4"/>
      <c r="C1161" s="1"/>
      <c r="D1161" s="1"/>
      <c r="E1161" s="1"/>
      <c r="F1161" s="1"/>
      <c r="G1161" s="1"/>
      <c r="H1161" s="1"/>
    </row>
    <row r="1162" spans="1:8">
      <c r="A1162" s="1">
        <v>1160</v>
      </c>
      <c r="B1162" s="4"/>
      <c r="C1162" s="1"/>
      <c r="D1162" s="1"/>
      <c r="E1162" s="1"/>
      <c r="F1162" s="1"/>
      <c r="G1162" s="1"/>
      <c r="H1162" s="1"/>
    </row>
    <row r="1163" spans="1:8">
      <c r="A1163" s="1">
        <v>1161</v>
      </c>
      <c r="B1163" s="4"/>
      <c r="C1163" s="1"/>
      <c r="D1163" s="1"/>
      <c r="E1163" s="1"/>
      <c r="F1163" s="1"/>
      <c r="G1163" s="1"/>
      <c r="H1163" s="1"/>
    </row>
    <row r="1164" spans="1:8">
      <c r="A1164" s="1">
        <v>1162</v>
      </c>
      <c r="B1164" s="4"/>
      <c r="C1164" s="1"/>
      <c r="D1164" s="1"/>
      <c r="E1164" s="1"/>
      <c r="F1164" s="1"/>
      <c r="G1164" s="1"/>
      <c r="H1164" s="1"/>
    </row>
    <row r="1165" spans="1:8">
      <c r="A1165" s="1">
        <v>1163</v>
      </c>
      <c r="B1165" s="4"/>
      <c r="C1165" s="1"/>
      <c r="D1165" s="1"/>
      <c r="E1165" s="1"/>
      <c r="F1165" s="1"/>
      <c r="G1165" s="1"/>
      <c r="H1165" s="1"/>
    </row>
    <row r="1166" spans="1:8">
      <c r="A1166" s="1">
        <v>1164</v>
      </c>
      <c r="B1166" s="4"/>
      <c r="C1166" s="1"/>
      <c r="D1166" s="1"/>
      <c r="E1166" s="1"/>
      <c r="F1166" s="1"/>
      <c r="G1166" s="1"/>
      <c r="H1166" s="1"/>
    </row>
    <row r="1167" spans="1:8">
      <c r="A1167" s="1">
        <v>1165</v>
      </c>
      <c r="B1167" s="4"/>
      <c r="C1167" s="1"/>
      <c r="D1167" s="1"/>
      <c r="E1167" s="1"/>
      <c r="F1167" s="1"/>
      <c r="G1167" s="1"/>
      <c r="H1167" s="1"/>
    </row>
    <row r="1168" spans="1:8">
      <c r="A1168" s="1">
        <v>1166</v>
      </c>
      <c r="B1168" s="4"/>
      <c r="C1168" s="1"/>
      <c r="D1168" s="1"/>
      <c r="E1168" s="1"/>
      <c r="F1168" s="1"/>
      <c r="G1168" s="1"/>
      <c r="H1168" s="1"/>
    </row>
    <row r="1169" spans="1:8">
      <c r="A1169" s="1">
        <v>1167</v>
      </c>
      <c r="B1169" s="4"/>
      <c r="C1169" s="1"/>
      <c r="D1169" s="1"/>
      <c r="E1169" s="1"/>
      <c r="F1169" s="1"/>
      <c r="G1169" s="1"/>
      <c r="H1169" s="1"/>
    </row>
    <row r="1170" spans="1:8">
      <c r="A1170" s="1">
        <v>1168</v>
      </c>
      <c r="B1170" s="4"/>
      <c r="C1170" s="1"/>
      <c r="D1170" s="1"/>
      <c r="E1170" s="1"/>
      <c r="F1170" s="1"/>
      <c r="G1170" s="1"/>
      <c r="H1170" s="1"/>
    </row>
    <row r="1171" spans="1:8">
      <c r="A1171" s="1">
        <v>1169</v>
      </c>
      <c r="B1171" s="4"/>
      <c r="C1171" s="1"/>
      <c r="D1171" s="1"/>
      <c r="E1171" s="1"/>
      <c r="F1171" s="1"/>
      <c r="G1171" s="1"/>
      <c r="H1171" s="1"/>
    </row>
    <row r="1172" spans="1:8">
      <c r="A1172" s="1">
        <v>1170</v>
      </c>
      <c r="B1172" s="4"/>
      <c r="C1172" s="1"/>
      <c r="D1172" s="1"/>
      <c r="E1172" s="1"/>
      <c r="F1172" s="1"/>
      <c r="G1172" s="1"/>
      <c r="H1172" s="1"/>
    </row>
    <row r="1173" spans="1:8">
      <c r="A1173" s="1">
        <v>1171</v>
      </c>
      <c r="B1173" s="4"/>
      <c r="C1173" s="1"/>
      <c r="D1173" s="1"/>
      <c r="E1173" s="1"/>
      <c r="F1173" s="1"/>
      <c r="G1173" s="1"/>
      <c r="H1173" s="1"/>
    </row>
    <row r="1174" spans="1:8">
      <c r="A1174" s="1">
        <v>1172</v>
      </c>
      <c r="B1174" s="4"/>
      <c r="C1174" s="1"/>
      <c r="D1174" s="1"/>
      <c r="E1174" s="1"/>
      <c r="F1174" s="1"/>
      <c r="G1174" s="1"/>
      <c r="H1174" s="1"/>
    </row>
    <row r="1175" spans="1:8">
      <c r="A1175" s="1">
        <v>1173</v>
      </c>
      <c r="B1175" s="4"/>
      <c r="C1175" s="1"/>
      <c r="D1175" s="1"/>
      <c r="E1175" s="1"/>
      <c r="F1175" s="1"/>
      <c r="G1175" s="1"/>
      <c r="H1175" s="1"/>
    </row>
    <row r="1176" spans="1:8">
      <c r="A1176" s="1">
        <v>1174</v>
      </c>
      <c r="B1176" s="4"/>
      <c r="C1176" s="1"/>
      <c r="D1176" s="1"/>
      <c r="E1176" s="1"/>
      <c r="F1176" s="1"/>
      <c r="G1176" s="1"/>
      <c r="H1176" s="1"/>
    </row>
    <row r="1177" spans="1:8">
      <c r="A1177" s="1">
        <v>1175</v>
      </c>
      <c r="B1177" s="4"/>
      <c r="C1177" s="1"/>
      <c r="D1177" s="1"/>
      <c r="E1177" s="1"/>
      <c r="F1177" s="1"/>
      <c r="G1177" s="1"/>
      <c r="H1177" s="1"/>
    </row>
    <row r="1178" spans="1:8">
      <c r="A1178" s="1">
        <v>1176</v>
      </c>
      <c r="B1178" s="4"/>
      <c r="C1178" s="1"/>
      <c r="D1178" s="1"/>
      <c r="E1178" s="1"/>
      <c r="F1178" s="1"/>
      <c r="G1178" s="1"/>
      <c r="H1178" s="1"/>
    </row>
    <row r="1179" spans="1:8">
      <c r="A1179" s="1">
        <v>1177</v>
      </c>
      <c r="B1179" s="4"/>
      <c r="C1179" s="1"/>
      <c r="D1179" s="1"/>
      <c r="E1179" s="1"/>
      <c r="F1179" s="1"/>
      <c r="G1179" s="1"/>
      <c r="H1179" s="1"/>
    </row>
    <row r="1180" spans="1:8">
      <c r="A1180" s="1">
        <v>1178</v>
      </c>
      <c r="B1180" s="4"/>
      <c r="C1180" s="1"/>
      <c r="D1180" s="1"/>
      <c r="E1180" s="1"/>
      <c r="F1180" s="1"/>
      <c r="G1180" s="1"/>
      <c r="H1180" s="1"/>
    </row>
    <row r="1181" spans="1:8">
      <c r="A1181" s="1">
        <v>1179</v>
      </c>
      <c r="B1181" s="4"/>
      <c r="C1181" s="1"/>
      <c r="D1181" s="1"/>
      <c r="E1181" s="1"/>
      <c r="F1181" s="1"/>
      <c r="G1181" s="1"/>
      <c r="H1181" s="1"/>
    </row>
    <row r="1182" spans="1:8">
      <c r="A1182" s="1">
        <v>1180</v>
      </c>
      <c r="B1182" s="4"/>
      <c r="C1182" s="1"/>
      <c r="D1182" s="1"/>
      <c r="E1182" s="1"/>
      <c r="F1182" s="1"/>
      <c r="G1182" s="1"/>
      <c r="H1182" s="1"/>
    </row>
    <row r="1183" spans="1:8">
      <c r="A1183" s="1">
        <v>1181</v>
      </c>
      <c r="B1183" s="4"/>
      <c r="C1183" s="1"/>
      <c r="D1183" s="1"/>
      <c r="E1183" s="1"/>
      <c r="F1183" s="1"/>
      <c r="G1183" s="1"/>
      <c r="H1183" s="1"/>
    </row>
    <row r="1184" spans="1:8">
      <c r="A1184" s="1">
        <v>1182</v>
      </c>
      <c r="B1184" s="4"/>
      <c r="C1184" s="1"/>
      <c r="D1184" s="1"/>
      <c r="E1184" s="1"/>
      <c r="F1184" s="1"/>
      <c r="G1184" s="1"/>
      <c r="H1184" s="1"/>
    </row>
    <row r="1185" spans="1:8">
      <c r="A1185" s="1">
        <v>1183</v>
      </c>
      <c r="B1185" s="4"/>
      <c r="C1185" s="1"/>
      <c r="D1185" s="1"/>
      <c r="E1185" s="1"/>
      <c r="F1185" s="1"/>
      <c r="G1185" s="1"/>
      <c r="H1185" s="1"/>
    </row>
    <row r="1186" spans="1:8">
      <c r="A1186" s="1">
        <v>1184</v>
      </c>
      <c r="B1186" s="4"/>
      <c r="C1186" s="1"/>
      <c r="D1186" s="1"/>
      <c r="E1186" s="1"/>
      <c r="F1186" s="1"/>
      <c r="G1186" s="1"/>
      <c r="H1186" s="1"/>
    </row>
    <row r="1187" spans="1:8">
      <c r="A1187" s="1">
        <v>1185</v>
      </c>
      <c r="B1187" s="4"/>
      <c r="C1187" s="1"/>
      <c r="D1187" s="1"/>
      <c r="E1187" s="1"/>
      <c r="F1187" s="1"/>
      <c r="G1187" s="1"/>
      <c r="H1187" s="1"/>
    </row>
    <row r="1188" spans="1:8">
      <c r="A1188" s="1">
        <v>1186</v>
      </c>
      <c r="B1188" s="4"/>
      <c r="C1188" s="1"/>
      <c r="D1188" s="1"/>
      <c r="E1188" s="1"/>
      <c r="F1188" s="1"/>
      <c r="G1188" s="1"/>
      <c r="H1188" s="1"/>
    </row>
    <row r="1189" spans="1:8">
      <c r="A1189" s="1">
        <v>1187</v>
      </c>
      <c r="B1189" s="4"/>
      <c r="C1189" s="1"/>
      <c r="D1189" s="1"/>
      <c r="E1189" s="1"/>
      <c r="F1189" s="1"/>
      <c r="G1189" s="1"/>
      <c r="H1189" s="1"/>
    </row>
    <row r="1190" spans="1:8">
      <c r="A1190" s="1">
        <v>1188</v>
      </c>
      <c r="B1190" s="4"/>
      <c r="C1190" s="1"/>
      <c r="D1190" s="1"/>
      <c r="E1190" s="1"/>
      <c r="F1190" s="1"/>
      <c r="G1190" s="1"/>
      <c r="H1190" s="1"/>
    </row>
    <row r="1191" spans="1:8">
      <c r="A1191" s="1">
        <v>1189</v>
      </c>
      <c r="B1191" s="4"/>
      <c r="C1191" s="1"/>
      <c r="D1191" s="1"/>
      <c r="E1191" s="1"/>
      <c r="F1191" s="1"/>
      <c r="G1191" s="1"/>
      <c r="H1191" s="1"/>
    </row>
    <row r="1192" spans="1:8">
      <c r="A1192" s="1">
        <v>1190</v>
      </c>
      <c r="B1192" s="4"/>
      <c r="C1192" s="1"/>
      <c r="D1192" s="1"/>
      <c r="E1192" s="1"/>
      <c r="F1192" s="1"/>
      <c r="G1192" s="1"/>
      <c r="H1192" s="1"/>
    </row>
    <row r="1193" spans="1:8">
      <c r="A1193" s="1">
        <v>1191</v>
      </c>
      <c r="B1193" s="4"/>
      <c r="C1193" s="1"/>
      <c r="D1193" s="1"/>
      <c r="E1193" s="1"/>
      <c r="F1193" s="1"/>
      <c r="G1193" s="1"/>
      <c r="H1193" s="1"/>
    </row>
    <row r="1194" spans="1:8">
      <c r="A1194" s="1">
        <v>1192</v>
      </c>
      <c r="B1194" s="4"/>
      <c r="C1194" s="1"/>
      <c r="D1194" s="1"/>
      <c r="E1194" s="1"/>
      <c r="F1194" s="1"/>
      <c r="G1194" s="1"/>
      <c r="H1194" s="1"/>
    </row>
    <row r="1195" spans="1:8">
      <c r="A1195" s="1">
        <v>1193</v>
      </c>
      <c r="B1195" s="4"/>
      <c r="C1195" s="1"/>
      <c r="D1195" s="1"/>
      <c r="E1195" s="1"/>
      <c r="F1195" s="1"/>
      <c r="G1195" s="1"/>
      <c r="H1195" s="1"/>
    </row>
    <row r="1196" spans="1:8">
      <c r="A1196" s="1">
        <v>1194</v>
      </c>
      <c r="B1196" s="4"/>
      <c r="C1196" s="1"/>
      <c r="D1196" s="1"/>
      <c r="E1196" s="1"/>
      <c r="F1196" s="1"/>
      <c r="G1196" s="1"/>
      <c r="H1196" s="1"/>
    </row>
    <row r="1197" spans="1:8">
      <c r="A1197" s="1">
        <v>1195</v>
      </c>
      <c r="B1197" s="4"/>
      <c r="C1197" s="1"/>
      <c r="D1197" s="1"/>
      <c r="E1197" s="1"/>
      <c r="F1197" s="1"/>
      <c r="G1197" s="1"/>
      <c r="H1197" s="1"/>
    </row>
    <row r="1198" spans="1:8">
      <c r="A1198" s="1">
        <v>1196</v>
      </c>
      <c r="B1198" s="4"/>
      <c r="C1198" s="1"/>
      <c r="D1198" s="1"/>
      <c r="E1198" s="1"/>
      <c r="F1198" s="1"/>
      <c r="G1198" s="1"/>
      <c r="H1198" s="1"/>
    </row>
    <row r="1199" spans="1:8">
      <c r="A1199" s="1">
        <v>1197</v>
      </c>
      <c r="B1199" s="4"/>
      <c r="C1199" s="1"/>
      <c r="D1199" s="1"/>
      <c r="E1199" s="1"/>
      <c r="F1199" s="1"/>
      <c r="G1199" s="1"/>
      <c r="H1199" s="1"/>
    </row>
    <row r="1200" spans="1:8">
      <c r="A1200" s="1">
        <v>1198</v>
      </c>
      <c r="B1200" s="4"/>
      <c r="C1200" s="1"/>
      <c r="D1200" s="1"/>
      <c r="E1200" s="1"/>
      <c r="F1200" s="1"/>
      <c r="G1200" s="1"/>
      <c r="H1200" s="1"/>
    </row>
    <row r="1201" spans="1:8">
      <c r="A1201" s="1">
        <v>1199</v>
      </c>
      <c r="B1201" s="4"/>
      <c r="C1201" s="1"/>
      <c r="D1201" s="1"/>
      <c r="E1201" s="1"/>
      <c r="F1201" s="1"/>
      <c r="G1201" s="1"/>
      <c r="H1201" s="1"/>
    </row>
    <row r="1202" spans="1:8">
      <c r="A1202" s="1">
        <v>1200</v>
      </c>
      <c r="B1202" s="4"/>
      <c r="C1202" s="1"/>
      <c r="D1202" s="1"/>
      <c r="E1202" s="1"/>
      <c r="F1202" s="1"/>
      <c r="G1202" s="1"/>
      <c r="H1202" s="1"/>
    </row>
    <row r="1203" spans="1:8">
      <c r="A1203" s="1">
        <v>1201</v>
      </c>
      <c r="B1203" s="4"/>
      <c r="C1203" s="1"/>
      <c r="D1203" s="1"/>
      <c r="E1203" s="1"/>
      <c r="F1203" s="1"/>
      <c r="G1203" s="1"/>
      <c r="H1203" s="1"/>
    </row>
    <row r="1204" spans="1:8">
      <c r="A1204" s="1">
        <v>1202</v>
      </c>
      <c r="B1204" s="4"/>
      <c r="C1204" s="1"/>
      <c r="D1204" s="1"/>
      <c r="E1204" s="1"/>
      <c r="F1204" s="1"/>
      <c r="G1204" s="1"/>
      <c r="H1204" s="1"/>
    </row>
    <row r="1205" spans="1:8">
      <c r="A1205" s="1">
        <v>1203</v>
      </c>
      <c r="B1205" s="4"/>
      <c r="C1205" s="1"/>
      <c r="D1205" s="1"/>
      <c r="E1205" s="1"/>
      <c r="F1205" s="1"/>
      <c r="G1205" s="1"/>
      <c r="H1205" s="1"/>
    </row>
    <row r="1206" spans="1:8">
      <c r="A1206" s="1">
        <v>1204</v>
      </c>
      <c r="B1206" s="4"/>
      <c r="C1206" s="1"/>
      <c r="D1206" s="1"/>
      <c r="E1206" s="1"/>
      <c r="F1206" s="1"/>
      <c r="G1206" s="1"/>
      <c r="H1206" s="1"/>
    </row>
    <row r="1207" spans="1:8">
      <c r="A1207" s="1">
        <v>1205</v>
      </c>
      <c r="B1207" s="4"/>
      <c r="C1207" s="1"/>
      <c r="D1207" s="1"/>
      <c r="E1207" s="1"/>
      <c r="F1207" s="1"/>
      <c r="G1207" s="1"/>
      <c r="H1207" s="1"/>
    </row>
    <row r="1208" spans="1:8">
      <c r="A1208" s="1">
        <v>1206</v>
      </c>
      <c r="B1208" s="4"/>
      <c r="C1208" s="1"/>
      <c r="D1208" s="1"/>
      <c r="E1208" s="1"/>
      <c r="F1208" s="1"/>
      <c r="G1208" s="1"/>
      <c r="H1208" s="1"/>
    </row>
    <row r="1209" spans="1:8">
      <c r="A1209" s="1">
        <v>1207</v>
      </c>
      <c r="B1209" s="4"/>
      <c r="C1209" s="1"/>
      <c r="D1209" s="1"/>
      <c r="E1209" s="1"/>
      <c r="F1209" s="1"/>
      <c r="G1209" s="1"/>
      <c r="H1209" s="1"/>
    </row>
    <row r="1210" spans="1:8">
      <c r="A1210" s="1">
        <v>1208</v>
      </c>
      <c r="B1210" s="4"/>
      <c r="C1210" s="1"/>
      <c r="D1210" s="1"/>
      <c r="E1210" s="1"/>
      <c r="F1210" s="1"/>
      <c r="G1210" s="1"/>
      <c r="H1210" s="1"/>
    </row>
    <row r="1211" spans="1:8">
      <c r="A1211" s="1">
        <v>1209</v>
      </c>
      <c r="B1211" s="4"/>
      <c r="C1211" s="1"/>
      <c r="D1211" s="1"/>
      <c r="E1211" s="1"/>
      <c r="F1211" s="1"/>
      <c r="G1211" s="1"/>
      <c r="H1211" s="1"/>
    </row>
    <row r="1212" spans="1:8">
      <c r="A1212" s="1">
        <v>1210</v>
      </c>
      <c r="B1212" s="4"/>
      <c r="C1212" s="1"/>
      <c r="D1212" s="1"/>
      <c r="E1212" s="1"/>
      <c r="F1212" s="1"/>
      <c r="G1212" s="1"/>
      <c r="H1212" s="1"/>
    </row>
    <row r="1213" spans="1:8">
      <c r="A1213" s="1">
        <v>1211</v>
      </c>
      <c r="B1213" s="4"/>
      <c r="C1213" s="1"/>
      <c r="D1213" s="1"/>
      <c r="E1213" s="1"/>
      <c r="F1213" s="1"/>
      <c r="G1213" s="1"/>
      <c r="H1213" s="1"/>
    </row>
    <row r="1214" spans="1:8">
      <c r="A1214" s="1">
        <v>1212</v>
      </c>
      <c r="B1214" s="4"/>
      <c r="C1214" s="1"/>
      <c r="D1214" s="1"/>
      <c r="E1214" s="1"/>
      <c r="F1214" s="1"/>
      <c r="G1214" s="1"/>
      <c r="H1214" s="1"/>
    </row>
    <row r="1215" spans="1:8">
      <c r="A1215" s="1">
        <v>1213</v>
      </c>
      <c r="B1215" s="4"/>
      <c r="C1215" s="1"/>
      <c r="D1215" s="1"/>
      <c r="E1215" s="1"/>
      <c r="F1215" s="1"/>
      <c r="G1215" s="1"/>
      <c r="H1215" s="1"/>
    </row>
    <row r="1216" spans="1:8">
      <c r="A1216" s="1">
        <v>1214</v>
      </c>
      <c r="B1216" s="4"/>
      <c r="C1216" s="1"/>
      <c r="D1216" s="1"/>
      <c r="E1216" s="1"/>
      <c r="F1216" s="1"/>
      <c r="G1216" s="1"/>
      <c r="H1216" s="1"/>
    </row>
    <row r="1217" spans="1:8">
      <c r="A1217" s="1">
        <v>1215</v>
      </c>
      <c r="B1217" s="4"/>
      <c r="C1217" s="1"/>
      <c r="D1217" s="1"/>
      <c r="E1217" s="1"/>
      <c r="F1217" s="1"/>
      <c r="G1217" s="1"/>
      <c r="H1217" s="1"/>
    </row>
    <row r="1218" spans="1:8">
      <c r="A1218" s="1">
        <v>1216</v>
      </c>
      <c r="B1218" s="4"/>
      <c r="C1218" s="1"/>
      <c r="D1218" s="1"/>
      <c r="E1218" s="1"/>
      <c r="F1218" s="1"/>
      <c r="G1218" s="1"/>
      <c r="H1218" s="1"/>
    </row>
    <row r="1219" spans="1:8">
      <c r="A1219" s="1">
        <v>1217</v>
      </c>
      <c r="B1219" s="4"/>
      <c r="C1219" s="1"/>
      <c r="D1219" s="1"/>
      <c r="E1219" s="1"/>
      <c r="F1219" s="1"/>
      <c r="G1219" s="1"/>
      <c r="H1219" s="1"/>
    </row>
    <row r="1220" spans="1:8">
      <c r="A1220" s="1">
        <v>1218</v>
      </c>
      <c r="B1220" s="4"/>
      <c r="C1220" s="1"/>
      <c r="D1220" s="1"/>
      <c r="E1220" s="1"/>
      <c r="F1220" s="1"/>
      <c r="G1220" s="1"/>
      <c r="H1220" s="1"/>
    </row>
    <row r="1221" spans="1:8">
      <c r="A1221" s="1">
        <v>1219</v>
      </c>
      <c r="B1221" s="4"/>
      <c r="C1221" s="1"/>
      <c r="D1221" s="1"/>
      <c r="E1221" s="1"/>
      <c r="F1221" s="1"/>
      <c r="G1221" s="1"/>
      <c r="H1221" s="1"/>
    </row>
    <row r="1222" spans="1:8">
      <c r="A1222" s="1">
        <v>1220</v>
      </c>
      <c r="B1222" s="4"/>
      <c r="C1222" s="1"/>
      <c r="D1222" s="1"/>
      <c r="E1222" s="1"/>
      <c r="F1222" s="1"/>
      <c r="G1222" s="1"/>
      <c r="H1222" s="1"/>
    </row>
    <row r="1223" spans="1:8">
      <c r="A1223" s="1">
        <v>1221</v>
      </c>
      <c r="B1223" s="4"/>
      <c r="C1223" s="1"/>
      <c r="D1223" s="1"/>
      <c r="E1223" s="1"/>
      <c r="F1223" s="1"/>
      <c r="G1223" s="1"/>
      <c r="H1223" s="1"/>
    </row>
    <row r="1224" spans="1:8">
      <c r="A1224" s="1">
        <v>1222</v>
      </c>
      <c r="B1224" s="4"/>
      <c r="C1224" s="1"/>
      <c r="D1224" s="1"/>
      <c r="E1224" s="1"/>
      <c r="F1224" s="1"/>
      <c r="G1224" s="1"/>
      <c r="H1224" s="1"/>
    </row>
    <row r="1225" spans="1:8">
      <c r="A1225" s="1">
        <v>1223</v>
      </c>
      <c r="B1225" s="4"/>
      <c r="C1225" s="1"/>
      <c r="D1225" s="1"/>
      <c r="E1225" s="1"/>
      <c r="F1225" s="1"/>
      <c r="G1225" s="1"/>
      <c r="H1225" s="1"/>
    </row>
    <row r="1226" spans="1:8">
      <c r="A1226" s="1">
        <v>1224</v>
      </c>
      <c r="B1226" s="4"/>
      <c r="C1226" s="1"/>
      <c r="D1226" s="1"/>
      <c r="E1226" s="1"/>
      <c r="F1226" s="1"/>
      <c r="G1226" s="1"/>
      <c r="H1226" s="1"/>
    </row>
    <row r="1227" spans="1:8">
      <c r="A1227" s="1">
        <v>1225</v>
      </c>
      <c r="B1227" s="4"/>
      <c r="C1227" s="1"/>
      <c r="D1227" s="1"/>
      <c r="E1227" s="1"/>
      <c r="F1227" s="1"/>
      <c r="G1227" s="1"/>
      <c r="H1227" s="1"/>
    </row>
    <row r="1228" spans="1:8">
      <c r="A1228" s="1">
        <v>1226</v>
      </c>
      <c r="B1228" s="4"/>
      <c r="C1228" s="1"/>
      <c r="D1228" s="1"/>
      <c r="E1228" s="1"/>
      <c r="F1228" s="1"/>
      <c r="G1228" s="1"/>
      <c r="H1228" s="1"/>
    </row>
    <row r="1229" spans="1:8">
      <c r="A1229" s="1">
        <v>1227</v>
      </c>
      <c r="B1229" s="4"/>
      <c r="C1229" s="1"/>
      <c r="D1229" s="1"/>
      <c r="E1229" s="1"/>
      <c r="F1229" s="1"/>
      <c r="G1229" s="1"/>
      <c r="H1229" s="1"/>
    </row>
    <row r="1230" spans="1:8">
      <c r="A1230" s="1">
        <v>1228</v>
      </c>
      <c r="B1230" s="4"/>
      <c r="C1230" s="1"/>
      <c r="D1230" s="1"/>
      <c r="E1230" s="1"/>
      <c r="F1230" s="1"/>
      <c r="G1230" s="1"/>
      <c r="H1230" s="1"/>
    </row>
    <row r="1231" spans="1:8">
      <c r="A1231" s="1">
        <v>1229</v>
      </c>
      <c r="B1231" s="4"/>
      <c r="C1231" s="1"/>
      <c r="D1231" s="1"/>
      <c r="E1231" s="1"/>
      <c r="F1231" s="1"/>
      <c r="G1231" s="1"/>
      <c r="H1231" s="1"/>
    </row>
    <row r="1232" spans="1:8">
      <c r="A1232" s="1">
        <v>1230</v>
      </c>
      <c r="B1232" s="4"/>
      <c r="C1232" s="1"/>
      <c r="D1232" s="1"/>
      <c r="E1232" s="1"/>
      <c r="F1232" s="1"/>
      <c r="G1232" s="1"/>
      <c r="H1232" s="1"/>
    </row>
    <row r="1233" spans="1:8">
      <c r="A1233" s="1">
        <v>1231</v>
      </c>
      <c r="B1233" s="4"/>
      <c r="C1233" s="1"/>
      <c r="D1233" s="1"/>
      <c r="E1233" s="1"/>
      <c r="F1233" s="1"/>
      <c r="G1233" s="1"/>
      <c r="H1233" s="1"/>
    </row>
    <row r="1234" spans="1:8">
      <c r="A1234" s="1">
        <v>1232</v>
      </c>
      <c r="B1234" s="4"/>
      <c r="C1234" s="1"/>
      <c r="D1234" s="1"/>
      <c r="E1234" s="1"/>
      <c r="F1234" s="1"/>
      <c r="G1234" s="1"/>
      <c r="H1234" s="1"/>
    </row>
    <row r="1235" spans="1:8">
      <c r="A1235" s="1">
        <v>1233</v>
      </c>
      <c r="B1235" s="4"/>
      <c r="C1235" s="1"/>
      <c r="D1235" s="1"/>
      <c r="E1235" s="1"/>
      <c r="F1235" s="1"/>
      <c r="G1235" s="1"/>
      <c r="H1235" s="1"/>
    </row>
    <row r="1236" spans="1:8">
      <c r="A1236" s="1">
        <v>1234</v>
      </c>
      <c r="B1236" s="4"/>
      <c r="C1236" s="1"/>
      <c r="D1236" s="1"/>
      <c r="E1236" s="1"/>
      <c r="F1236" s="1"/>
      <c r="G1236" s="1"/>
      <c r="H1236" s="1"/>
    </row>
    <row r="1237" spans="1:8">
      <c r="A1237" s="1">
        <v>1235</v>
      </c>
      <c r="B1237" s="4"/>
      <c r="C1237" s="1"/>
      <c r="D1237" s="1"/>
      <c r="E1237" s="1"/>
      <c r="F1237" s="1"/>
      <c r="G1237" s="1"/>
      <c r="H1237" s="1"/>
    </row>
    <row r="1238" spans="1:8">
      <c r="A1238" s="1">
        <v>1236</v>
      </c>
      <c r="B1238" s="4"/>
      <c r="C1238" s="1"/>
      <c r="D1238" s="1"/>
      <c r="E1238" s="1"/>
      <c r="F1238" s="1"/>
      <c r="G1238" s="1"/>
      <c r="H1238" s="1"/>
    </row>
    <row r="1239" spans="1:8">
      <c r="A1239" s="1">
        <v>1237</v>
      </c>
      <c r="B1239" s="4"/>
      <c r="C1239" s="1"/>
      <c r="D1239" s="1"/>
      <c r="E1239" s="1"/>
      <c r="F1239" s="1"/>
      <c r="G1239" s="1"/>
      <c r="H1239" s="1"/>
    </row>
    <row r="1240" spans="1:8">
      <c r="A1240" s="1">
        <v>1238</v>
      </c>
      <c r="B1240" s="4"/>
      <c r="C1240" s="1"/>
      <c r="D1240" s="1"/>
      <c r="E1240" s="1"/>
      <c r="F1240" s="1"/>
      <c r="G1240" s="1"/>
      <c r="H1240" s="1"/>
    </row>
    <row r="1241" spans="1:8">
      <c r="A1241" s="1">
        <v>1239</v>
      </c>
      <c r="B1241" s="4"/>
      <c r="C1241" s="1"/>
      <c r="D1241" s="1"/>
      <c r="E1241" s="1"/>
      <c r="F1241" s="1"/>
      <c r="G1241" s="1"/>
      <c r="H1241" s="1"/>
    </row>
    <row r="1242" spans="1:8">
      <c r="A1242" s="1">
        <v>1240</v>
      </c>
      <c r="B1242" s="4"/>
      <c r="C1242" s="1"/>
      <c r="D1242" s="1"/>
      <c r="E1242" s="1"/>
      <c r="F1242" s="1"/>
      <c r="G1242" s="1"/>
      <c r="H1242" s="1"/>
    </row>
    <row r="1243" spans="1:8">
      <c r="A1243" s="1">
        <v>1241</v>
      </c>
      <c r="B1243" s="4"/>
      <c r="C1243" s="1"/>
      <c r="D1243" s="1"/>
      <c r="E1243" s="1"/>
      <c r="F1243" s="1"/>
      <c r="G1243" s="1"/>
      <c r="H1243" s="1"/>
    </row>
    <row r="1244" spans="1:8">
      <c r="A1244" s="1">
        <v>1242</v>
      </c>
      <c r="B1244" s="4"/>
      <c r="C1244" s="1"/>
      <c r="D1244" s="1"/>
      <c r="E1244" s="1"/>
      <c r="F1244" s="1"/>
      <c r="G1244" s="1"/>
      <c r="H1244" s="1"/>
    </row>
    <row r="1245" spans="1:8">
      <c r="A1245" s="1">
        <v>1243</v>
      </c>
      <c r="B1245" s="4"/>
      <c r="C1245" s="1"/>
      <c r="D1245" s="1"/>
      <c r="E1245" s="1"/>
      <c r="F1245" s="1"/>
      <c r="G1245" s="1"/>
      <c r="H1245" s="1"/>
    </row>
    <row r="1246" spans="1:8">
      <c r="A1246" s="1">
        <v>1244</v>
      </c>
      <c r="B1246" s="4"/>
      <c r="C1246" s="1"/>
      <c r="D1246" s="1"/>
      <c r="E1246" s="1"/>
      <c r="F1246" s="1"/>
      <c r="G1246" s="1"/>
      <c r="H1246" s="1"/>
    </row>
    <row r="1247" spans="1:8">
      <c r="A1247" s="1">
        <v>1245</v>
      </c>
      <c r="B1247" s="4"/>
      <c r="C1247" s="1"/>
      <c r="D1247" s="1"/>
      <c r="E1247" s="1"/>
      <c r="F1247" s="1"/>
      <c r="G1247" s="1"/>
      <c r="H1247" s="1"/>
    </row>
    <row r="1248" spans="1:8">
      <c r="A1248" s="1">
        <v>1246</v>
      </c>
      <c r="B1248" s="4"/>
      <c r="C1248" s="1"/>
      <c r="D1248" s="1"/>
      <c r="E1248" s="1"/>
      <c r="F1248" s="1"/>
      <c r="G1248" s="1"/>
      <c r="H1248" s="1"/>
    </row>
    <row r="1249" spans="1:8">
      <c r="A1249" s="1">
        <v>1247</v>
      </c>
      <c r="B1249" s="4"/>
      <c r="C1249" s="1"/>
      <c r="D1249" s="1"/>
      <c r="E1249" s="1"/>
      <c r="F1249" s="1"/>
      <c r="G1249" s="1"/>
      <c r="H1249" s="1"/>
    </row>
    <row r="1250" spans="1:8">
      <c r="A1250" s="1">
        <v>1248</v>
      </c>
      <c r="B1250" s="4"/>
      <c r="C1250" s="1"/>
      <c r="D1250" s="1"/>
      <c r="E1250" s="1"/>
      <c r="F1250" s="1"/>
      <c r="G1250" s="1"/>
      <c r="H1250" s="1"/>
    </row>
    <row r="1251" spans="1:8">
      <c r="A1251" s="1">
        <v>1249</v>
      </c>
      <c r="B1251" s="4"/>
      <c r="C1251" s="1"/>
      <c r="D1251" s="1"/>
      <c r="E1251" s="1"/>
      <c r="F1251" s="1"/>
      <c r="G1251" s="1"/>
      <c r="H1251" s="1"/>
    </row>
    <row r="1252" spans="1:8">
      <c r="A1252" s="1">
        <v>1250</v>
      </c>
      <c r="B1252" s="4"/>
      <c r="C1252" s="1"/>
      <c r="D1252" s="1"/>
      <c r="E1252" s="1"/>
      <c r="F1252" s="1"/>
      <c r="G1252" s="1"/>
      <c r="H1252" s="1"/>
    </row>
    <row r="1253" spans="1:8">
      <c r="A1253" s="1">
        <v>1251</v>
      </c>
      <c r="B1253" s="4"/>
      <c r="C1253" s="1"/>
      <c r="D1253" s="1"/>
      <c r="E1253" s="1"/>
      <c r="F1253" s="1"/>
      <c r="G1253" s="1"/>
      <c r="H1253" s="1"/>
    </row>
    <row r="1254" spans="1:8">
      <c r="A1254" s="1">
        <v>1252</v>
      </c>
      <c r="B1254" s="4"/>
      <c r="C1254" s="1"/>
      <c r="D1254" s="1"/>
      <c r="E1254" s="1"/>
      <c r="F1254" s="1"/>
      <c r="G1254" s="1"/>
      <c r="H1254" s="1"/>
    </row>
    <row r="1255" spans="1:8">
      <c r="A1255" s="1">
        <v>1253</v>
      </c>
      <c r="B1255" s="4"/>
      <c r="C1255" s="1"/>
      <c r="D1255" s="1"/>
      <c r="E1255" s="1"/>
      <c r="F1255" s="1"/>
      <c r="G1255" s="1"/>
      <c r="H1255" s="1"/>
    </row>
    <row r="1256" spans="1:8">
      <c r="A1256" s="1">
        <v>1254</v>
      </c>
      <c r="B1256" s="4"/>
      <c r="C1256" s="1"/>
      <c r="D1256" s="1"/>
      <c r="E1256" s="1"/>
      <c r="F1256" s="1"/>
      <c r="G1256" s="1"/>
      <c r="H1256" s="1"/>
    </row>
    <row r="1257" spans="1:8">
      <c r="A1257" s="1">
        <v>1255</v>
      </c>
      <c r="B1257" s="4"/>
      <c r="C1257" s="1"/>
      <c r="D1257" s="1"/>
      <c r="E1257" s="1"/>
      <c r="F1257" s="1"/>
      <c r="G1257" s="1"/>
      <c r="H1257" s="1"/>
    </row>
    <row r="1258" spans="1:8">
      <c r="A1258" s="1">
        <v>1256</v>
      </c>
      <c r="B1258" s="4"/>
      <c r="C1258" s="1"/>
      <c r="D1258" s="1"/>
      <c r="E1258" s="1"/>
      <c r="F1258" s="1"/>
      <c r="G1258" s="1"/>
      <c r="H1258" s="1"/>
    </row>
    <row r="1259" spans="1:8">
      <c r="A1259" s="1">
        <v>1257</v>
      </c>
      <c r="B1259" s="4"/>
      <c r="C1259" s="1"/>
      <c r="D1259" s="1"/>
      <c r="E1259" s="1"/>
      <c r="F1259" s="1"/>
      <c r="G1259" s="1"/>
      <c r="H1259" s="1"/>
    </row>
    <row r="1260" spans="1:8">
      <c r="A1260" s="1">
        <v>1258</v>
      </c>
      <c r="B1260" s="4"/>
      <c r="C1260" s="1"/>
      <c r="D1260" s="1"/>
      <c r="E1260" s="1"/>
      <c r="F1260" s="1"/>
      <c r="G1260" s="1"/>
      <c r="H1260" s="1"/>
    </row>
    <row r="1261" spans="1:8">
      <c r="A1261" s="1">
        <v>1259</v>
      </c>
      <c r="B1261" s="4"/>
      <c r="C1261" s="1"/>
      <c r="D1261" s="1"/>
      <c r="E1261" s="1"/>
      <c r="F1261" s="1"/>
      <c r="G1261" s="1"/>
      <c r="H1261" s="1"/>
    </row>
    <row r="1262" spans="1:8">
      <c r="A1262" s="1">
        <v>1260</v>
      </c>
      <c r="B1262" s="4"/>
      <c r="C1262" s="1"/>
      <c r="D1262" s="1"/>
      <c r="E1262" s="1"/>
      <c r="F1262" s="1"/>
      <c r="G1262" s="1"/>
      <c r="H1262" s="1"/>
    </row>
    <row r="1263" spans="1:8">
      <c r="A1263" s="1">
        <v>1261</v>
      </c>
      <c r="B1263" s="4"/>
      <c r="C1263" s="1"/>
      <c r="D1263" s="1"/>
      <c r="E1263" s="1"/>
      <c r="F1263" s="1"/>
      <c r="G1263" s="1"/>
      <c r="H1263" s="1"/>
    </row>
    <row r="1264" spans="1:8">
      <c r="A1264" s="1">
        <v>1262</v>
      </c>
      <c r="B1264" s="4"/>
      <c r="C1264" s="1"/>
      <c r="D1264" s="1"/>
      <c r="E1264" s="1"/>
      <c r="F1264" s="1"/>
      <c r="G1264" s="1"/>
      <c r="H1264" s="1"/>
    </row>
    <row r="1265" spans="1:8">
      <c r="A1265" s="1">
        <v>1263</v>
      </c>
      <c r="B1265" s="4"/>
      <c r="C1265" s="1"/>
      <c r="D1265" s="1"/>
      <c r="E1265" s="1"/>
      <c r="F1265" s="1"/>
      <c r="G1265" s="1"/>
      <c r="H1265" s="1"/>
    </row>
    <row r="1266" spans="1:8">
      <c r="A1266" s="1">
        <v>1264</v>
      </c>
      <c r="B1266" s="4"/>
      <c r="C1266" s="1"/>
      <c r="D1266" s="1"/>
      <c r="E1266" s="1"/>
      <c r="F1266" s="1"/>
      <c r="G1266" s="1"/>
      <c r="H1266" s="1"/>
    </row>
    <row r="1267" spans="1:8">
      <c r="A1267" s="1">
        <v>1265</v>
      </c>
      <c r="B1267" s="4"/>
      <c r="C1267" s="1"/>
      <c r="D1267" s="1"/>
      <c r="E1267" s="1"/>
      <c r="F1267" s="1"/>
      <c r="G1267" s="1"/>
      <c r="H1267" s="1"/>
    </row>
    <row r="1268" spans="1:8">
      <c r="A1268" s="1">
        <v>1266</v>
      </c>
      <c r="B1268" s="4"/>
      <c r="C1268" s="1"/>
      <c r="D1268" s="1"/>
      <c r="E1268" s="1"/>
      <c r="F1268" s="1"/>
      <c r="G1268" s="1"/>
      <c r="H1268" s="1"/>
    </row>
    <row r="1269" spans="1:8">
      <c r="A1269" s="1">
        <v>1267</v>
      </c>
      <c r="B1269" s="4"/>
      <c r="C1269" s="1"/>
      <c r="D1269" s="1"/>
      <c r="E1269" s="1"/>
      <c r="F1269" s="1"/>
      <c r="G1269" s="1"/>
      <c r="H1269" s="1"/>
    </row>
    <row r="1270" spans="1:8">
      <c r="A1270" s="1">
        <v>1268</v>
      </c>
      <c r="B1270" s="4"/>
      <c r="C1270" s="1"/>
      <c r="D1270" s="1"/>
      <c r="E1270" s="1"/>
      <c r="F1270" s="1"/>
      <c r="G1270" s="1"/>
      <c r="H1270" s="1"/>
    </row>
    <row r="1271" spans="1:8">
      <c r="A1271" s="1">
        <v>1269</v>
      </c>
      <c r="B1271" s="4"/>
      <c r="C1271" s="1"/>
      <c r="D1271" s="1"/>
      <c r="E1271" s="1"/>
      <c r="F1271" s="1"/>
      <c r="G1271" s="1"/>
      <c r="H1271" s="1"/>
    </row>
    <row r="1272" spans="1:8">
      <c r="A1272" s="1">
        <v>1270</v>
      </c>
      <c r="B1272" s="4"/>
      <c r="C1272" s="1"/>
      <c r="D1272" s="1"/>
      <c r="E1272" s="1"/>
      <c r="F1272" s="1"/>
      <c r="G1272" s="1"/>
      <c r="H1272" s="1"/>
    </row>
    <row r="1273" spans="1:8">
      <c r="A1273" s="1">
        <v>1271</v>
      </c>
      <c r="B1273" s="4"/>
      <c r="C1273" s="1"/>
      <c r="D1273" s="1"/>
      <c r="E1273" s="1"/>
      <c r="F1273" s="1"/>
      <c r="G1273" s="1"/>
      <c r="H1273" s="1"/>
    </row>
    <row r="1274" spans="1:8">
      <c r="A1274" s="1">
        <v>1272</v>
      </c>
      <c r="B1274" s="4"/>
      <c r="C1274" s="1"/>
      <c r="D1274" s="1"/>
      <c r="E1274" s="1"/>
      <c r="F1274" s="1"/>
      <c r="G1274" s="1"/>
      <c r="H1274" s="1"/>
    </row>
    <row r="1275" spans="1:8">
      <c r="A1275" s="1">
        <v>1273</v>
      </c>
      <c r="B1275" s="4"/>
      <c r="C1275" s="1"/>
      <c r="D1275" s="1"/>
      <c r="E1275" s="1"/>
      <c r="F1275" s="1"/>
      <c r="G1275" s="1"/>
      <c r="H1275" s="1"/>
    </row>
    <row r="1276" spans="1:8">
      <c r="A1276" s="1">
        <v>1274</v>
      </c>
      <c r="B1276" s="4"/>
      <c r="C1276" s="1"/>
      <c r="D1276" s="1"/>
      <c r="E1276" s="1"/>
      <c r="F1276" s="1"/>
      <c r="G1276" s="1"/>
      <c r="H1276" s="1"/>
    </row>
    <row r="1277" spans="1:8">
      <c r="A1277" s="1">
        <v>1275</v>
      </c>
      <c r="B1277" s="4"/>
      <c r="C1277" s="1"/>
      <c r="D1277" s="1"/>
      <c r="E1277" s="1"/>
      <c r="F1277" s="1"/>
      <c r="G1277" s="1"/>
      <c r="H1277" s="1"/>
    </row>
    <row r="1278" spans="1:8">
      <c r="A1278" s="1">
        <v>1276</v>
      </c>
      <c r="B1278" s="4"/>
      <c r="C1278" s="1"/>
      <c r="D1278" s="1"/>
      <c r="E1278" s="1"/>
      <c r="F1278" s="1"/>
      <c r="G1278" s="1"/>
      <c r="H1278" s="1"/>
    </row>
    <row r="1279" spans="1:8">
      <c r="A1279" s="1">
        <v>1277</v>
      </c>
      <c r="B1279" s="4"/>
      <c r="C1279" s="1"/>
      <c r="D1279" s="1"/>
      <c r="E1279" s="1"/>
      <c r="F1279" s="1"/>
      <c r="G1279" s="1"/>
      <c r="H1279" s="1"/>
    </row>
    <row r="1280" spans="1:8">
      <c r="A1280" s="1">
        <v>1278</v>
      </c>
      <c r="B1280" s="4"/>
      <c r="C1280" s="1"/>
      <c r="D1280" s="1"/>
      <c r="E1280" s="1"/>
      <c r="F1280" s="1"/>
      <c r="G1280" s="1"/>
      <c r="H1280" s="1"/>
    </row>
    <row r="1281" spans="1:8">
      <c r="A1281" s="1">
        <v>1279</v>
      </c>
      <c r="B1281" s="4"/>
      <c r="C1281" s="1"/>
      <c r="D1281" s="1"/>
      <c r="E1281" s="1"/>
      <c r="F1281" s="1"/>
      <c r="G1281" s="1"/>
      <c r="H1281" s="1"/>
    </row>
    <row r="1282" spans="1:8">
      <c r="A1282" s="1">
        <v>1280</v>
      </c>
      <c r="B1282" s="4"/>
      <c r="C1282" s="1"/>
      <c r="D1282" s="1"/>
      <c r="E1282" s="1"/>
      <c r="F1282" s="1"/>
      <c r="G1282" s="1"/>
      <c r="H1282" s="1"/>
    </row>
    <row r="1283" spans="1:8">
      <c r="A1283" s="1">
        <v>1281</v>
      </c>
      <c r="B1283" s="4"/>
      <c r="C1283" s="1"/>
      <c r="D1283" s="1"/>
      <c r="E1283" s="1"/>
      <c r="F1283" s="1"/>
      <c r="G1283" s="1"/>
      <c r="H1283" s="1"/>
    </row>
    <row r="1284" spans="1:8">
      <c r="A1284" s="1">
        <v>1282</v>
      </c>
      <c r="B1284" s="4"/>
      <c r="C1284" s="1"/>
      <c r="D1284" s="1"/>
      <c r="E1284" s="1"/>
      <c r="F1284" s="1"/>
      <c r="G1284" s="1"/>
      <c r="H1284" s="1"/>
    </row>
    <row r="1285" spans="1:8">
      <c r="A1285" s="1">
        <v>1283</v>
      </c>
      <c r="B1285" s="4"/>
      <c r="C1285" s="1"/>
      <c r="D1285" s="1"/>
      <c r="E1285" s="1"/>
      <c r="F1285" s="1"/>
      <c r="G1285" s="1"/>
      <c r="H1285" s="1"/>
    </row>
    <row r="1286" spans="1:8">
      <c r="A1286" s="1">
        <v>1284</v>
      </c>
      <c r="B1286" s="4"/>
      <c r="C1286" s="1"/>
      <c r="D1286" s="1"/>
      <c r="E1286" s="1"/>
      <c r="F1286" s="1"/>
      <c r="G1286" s="1"/>
      <c r="H1286" s="1"/>
    </row>
    <row r="1287" spans="1:8">
      <c r="A1287" s="1">
        <v>1285</v>
      </c>
      <c r="B1287" s="4"/>
      <c r="C1287" s="1"/>
      <c r="D1287" s="1"/>
      <c r="E1287" s="1"/>
      <c r="F1287" s="1"/>
      <c r="G1287" s="1"/>
      <c r="H1287" s="1"/>
    </row>
    <row r="1288" spans="1:8">
      <c r="A1288" s="1">
        <v>1286</v>
      </c>
      <c r="B1288" s="4"/>
      <c r="C1288" s="1"/>
      <c r="D1288" s="1"/>
      <c r="E1288" s="1"/>
      <c r="F1288" s="1"/>
      <c r="G1288" s="1"/>
      <c r="H1288" s="1"/>
    </row>
    <row r="1289" spans="1:8">
      <c r="A1289" s="1">
        <v>1287</v>
      </c>
      <c r="B1289" s="4"/>
      <c r="C1289" s="1"/>
      <c r="D1289" s="1"/>
      <c r="E1289" s="1"/>
      <c r="F1289" s="1"/>
      <c r="G1289" s="1"/>
      <c r="H1289" s="1"/>
    </row>
    <row r="1290" spans="1:8">
      <c r="A1290" s="1">
        <v>1288</v>
      </c>
      <c r="B1290" s="4"/>
      <c r="C1290" s="1"/>
      <c r="D1290" s="1"/>
      <c r="E1290" s="1"/>
      <c r="F1290" s="1"/>
      <c r="G1290" s="1"/>
      <c r="H1290" s="1"/>
    </row>
    <row r="1291" spans="1:8">
      <c r="A1291" s="1">
        <v>1289</v>
      </c>
      <c r="B1291" s="4"/>
      <c r="C1291" s="1"/>
      <c r="D1291" s="1"/>
      <c r="E1291" s="1"/>
      <c r="F1291" s="1"/>
      <c r="G1291" s="1"/>
      <c r="H1291" s="1"/>
    </row>
    <row r="1292" spans="1:8">
      <c r="A1292" s="1">
        <v>1290</v>
      </c>
      <c r="B1292" s="4"/>
      <c r="C1292" s="1"/>
      <c r="D1292" s="1"/>
      <c r="E1292" s="1"/>
      <c r="F1292" s="1"/>
      <c r="G1292" s="1"/>
      <c r="H1292" s="1"/>
    </row>
    <row r="1293" spans="1:8">
      <c r="A1293" s="1">
        <v>1291</v>
      </c>
      <c r="B1293" s="4"/>
      <c r="C1293" s="1"/>
      <c r="D1293" s="1"/>
      <c r="E1293" s="1"/>
      <c r="F1293" s="1"/>
      <c r="G1293" s="1"/>
      <c r="H1293" s="1"/>
    </row>
    <row r="1294" spans="1:8">
      <c r="A1294" s="1">
        <v>1292</v>
      </c>
      <c r="B1294" s="4"/>
      <c r="C1294" s="1"/>
      <c r="D1294" s="1"/>
      <c r="E1294" s="1"/>
      <c r="F1294" s="1"/>
      <c r="G1294" s="1"/>
      <c r="H1294" s="1"/>
    </row>
    <row r="1295" spans="1:8">
      <c r="A1295" s="1">
        <v>1293</v>
      </c>
      <c r="B1295" s="4"/>
      <c r="C1295" s="1"/>
      <c r="D1295" s="1"/>
      <c r="E1295" s="1"/>
      <c r="F1295" s="1"/>
      <c r="G1295" s="1"/>
      <c r="H1295" s="1"/>
    </row>
    <row r="1296" spans="1:8">
      <c r="A1296" s="1">
        <v>1294</v>
      </c>
      <c r="B1296" s="4"/>
      <c r="C1296" s="1"/>
      <c r="D1296" s="1"/>
      <c r="E1296" s="1"/>
      <c r="F1296" s="1"/>
      <c r="G1296" s="1"/>
      <c r="H1296" s="1"/>
    </row>
    <row r="1297" spans="1:8">
      <c r="A1297" s="1">
        <v>1295</v>
      </c>
      <c r="B1297" s="4"/>
      <c r="C1297" s="1"/>
      <c r="D1297" s="1"/>
      <c r="E1297" s="1"/>
      <c r="F1297" s="1"/>
      <c r="G1297" s="1"/>
      <c r="H1297" s="1"/>
    </row>
    <row r="1298" spans="1:8">
      <c r="A1298" s="1">
        <v>1296</v>
      </c>
      <c r="B1298" s="4"/>
      <c r="C1298" s="1"/>
      <c r="D1298" s="1"/>
      <c r="E1298" s="1"/>
      <c r="F1298" s="1"/>
      <c r="G1298" s="1"/>
      <c r="H1298" s="1"/>
    </row>
    <row r="1299" spans="1:8">
      <c r="A1299" s="1">
        <v>1297</v>
      </c>
      <c r="B1299" s="4"/>
      <c r="C1299" s="1"/>
      <c r="D1299" s="1"/>
      <c r="E1299" s="1"/>
      <c r="F1299" s="1"/>
      <c r="G1299" s="1"/>
      <c r="H1299" s="1"/>
    </row>
    <row r="1300" spans="1:8">
      <c r="A1300" s="1">
        <v>1298</v>
      </c>
      <c r="B1300" s="4"/>
      <c r="C1300" s="1"/>
      <c r="D1300" s="1"/>
      <c r="E1300" s="1"/>
      <c r="F1300" s="1"/>
      <c r="G1300" s="1"/>
      <c r="H1300" s="1"/>
    </row>
    <row r="1301" spans="1:8">
      <c r="A1301" s="1">
        <v>1299</v>
      </c>
      <c r="B1301" s="4"/>
      <c r="C1301" s="1"/>
      <c r="D1301" s="1"/>
      <c r="E1301" s="1"/>
      <c r="F1301" s="1"/>
      <c r="G1301" s="1"/>
      <c r="H1301" s="1"/>
    </row>
    <row r="1302" spans="1:8">
      <c r="A1302" s="1">
        <v>1300</v>
      </c>
      <c r="B1302" s="4"/>
      <c r="C1302" s="1"/>
      <c r="D1302" s="1"/>
      <c r="E1302" s="1"/>
      <c r="F1302" s="1"/>
      <c r="G1302" s="1"/>
      <c r="H1302" s="1"/>
    </row>
    <row r="1303" spans="1:8">
      <c r="A1303" s="1">
        <v>1301</v>
      </c>
      <c r="B1303" s="4"/>
      <c r="C1303" s="1"/>
      <c r="D1303" s="1"/>
      <c r="E1303" s="1"/>
      <c r="F1303" s="1"/>
      <c r="G1303" s="1"/>
      <c r="H1303" s="1"/>
    </row>
    <row r="1304" spans="1:8">
      <c r="A1304" s="1">
        <v>1302</v>
      </c>
      <c r="B1304" s="4"/>
      <c r="C1304" s="1"/>
      <c r="D1304" s="1"/>
      <c r="E1304" s="1"/>
      <c r="F1304" s="1"/>
      <c r="G1304" s="1"/>
      <c r="H1304" s="1"/>
    </row>
    <row r="1305" spans="1:8">
      <c r="A1305" s="1">
        <v>1303</v>
      </c>
      <c r="B1305" s="4"/>
      <c r="C1305" s="1"/>
      <c r="D1305" s="1"/>
      <c r="E1305" s="1"/>
      <c r="F1305" s="1"/>
      <c r="G1305" s="1"/>
      <c r="H1305" s="1"/>
    </row>
    <row r="1306" spans="1:8">
      <c r="A1306" s="1">
        <v>1304</v>
      </c>
      <c r="B1306" s="4"/>
      <c r="C1306" s="1"/>
      <c r="D1306" s="1"/>
      <c r="E1306" s="1"/>
      <c r="F1306" s="1"/>
      <c r="G1306" s="1"/>
      <c r="H1306" s="1"/>
    </row>
    <row r="1307" spans="1:8">
      <c r="A1307" s="1">
        <v>1305</v>
      </c>
      <c r="B1307" s="4"/>
      <c r="C1307" s="1"/>
      <c r="D1307" s="1"/>
      <c r="E1307" s="1"/>
      <c r="F1307" s="1"/>
      <c r="G1307" s="1"/>
      <c r="H1307" s="1"/>
    </row>
    <row r="1308" spans="1:8">
      <c r="A1308" s="1">
        <v>1306</v>
      </c>
      <c r="B1308" s="4"/>
      <c r="C1308" s="1"/>
      <c r="D1308" s="1"/>
      <c r="E1308" s="1"/>
      <c r="F1308" s="1"/>
      <c r="G1308" s="1"/>
      <c r="H1308" s="1"/>
    </row>
    <row r="1309" spans="1:8">
      <c r="A1309" s="1">
        <v>1307</v>
      </c>
      <c r="B1309" s="4"/>
      <c r="C1309" s="1"/>
      <c r="D1309" s="1"/>
      <c r="E1309" s="1"/>
      <c r="F1309" s="1"/>
      <c r="G1309" s="1"/>
      <c r="H1309" s="1"/>
    </row>
    <row r="1310" spans="1:8">
      <c r="A1310" s="1">
        <v>1308</v>
      </c>
      <c r="B1310" s="4"/>
      <c r="C1310" s="1"/>
      <c r="D1310" s="1"/>
      <c r="E1310" s="1"/>
      <c r="F1310" s="1"/>
      <c r="G1310" s="1"/>
      <c r="H1310" s="1"/>
    </row>
    <row r="1311" spans="1:8">
      <c r="A1311" s="1">
        <v>1309</v>
      </c>
      <c r="B1311" s="4"/>
      <c r="C1311" s="1"/>
      <c r="D1311" s="1"/>
      <c r="E1311" s="1"/>
      <c r="F1311" s="1"/>
      <c r="G1311" s="1"/>
      <c r="H1311" s="1"/>
    </row>
    <row r="1312" spans="1:8">
      <c r="A1312" s="1">
        <v>1310</v>
      </c>
      <c r="B1312" s="4"/>
      <c r="C1312" s="1"/>
      <c r="D1312" s="1"/>
      <c r="E1312" s="1"/>
      <c r="F1312" s="1"/>
      <c r="G1312" s="1"/>
      <c r="H1312" s="1"/>
    </row>
    <row r="1313" spans="1:8">
      <c r="A1313" s="1">
        <v>1311</v>
      </c>
      <c r="B1313" s="4"/>
      <c r="C1313" s="1"/>
      <c r="D1313" s="1"/>
      <c r="E1313" s="1"/>
      <c r="F1313" s="1"/>
      <c r="G1313" s="1"/>
      <c r="H1313" s="1"/>
    </row>
    <row r="1314" spans="1:8">
      <c r="A1314" s="1">
        <v>1312</v>
      </c>
      <c r="B1314" s="4"/>
      <c r="C1314" s="1"/>
      <c r="D1314" s="1"/>
      <c r="E1314" s="1"/>
      <c r="F1314" s="1"/>
      <c r="G1314" s="1"/>
      <c r="H1314" s="1"/>
    </row>
    <row r="1315" spans="1:8">
      <c r="A1315" s="1">
        <v>1313</v>
      </c>
      <c r="B1315" s="4"/>
      <c r="C1315" s="1"/>
      <c r="D1315" s="1"/>
      <c r="E1315" s="1"/>
      <c r="F1315" s="1"/>
      <c r="G1315" s="1"/>
      <c r="H1315" s="1"/>
    </row>
    <row r="1316" spans="1:8">
      <c r="A1316" s="1">
        <v>1314</v>
      </c>
      <c r="B1316" s="4"/>
      <c r="C1316" s="1"/>
      <c r="D1316" s="1"/>
      <c r="E1316" s="1"/>
      <c r="F1316" s="1"/>
      <c r="G1316" s="1"/>
      <c r="H1316" s="1"/>
    </row>
    <row r="1317" spans="1:8">
      <c r="A1317" s="1">
        <v>1315</v>
      </c>
      <c r="B1317" s="4"/>
      <c r="C1317" s="1"/>
      <c r="D1317" s="1"/>
      <c r="E1317" s="1"/>
      <c r="F1317" s="1"/>
      <c r="G1317" s="1"/>
      <c r="H1317" s="1"/>
    </row>
    <row r="1318" spans="1:8">
      <c r="A1318" s="1">
        <v>1316</v>
      </c>
      <c r="B1318" s="4"/>
      <c r="C1318" s="1"/>
      <c r="D1318" s="1"/>
      <c r="E1318" s="1"/>
      <c r="F1318" s="1"/>
      <c r="G1318" s="1"/>
      <c r="H1318" s="1"/>
    </row>
    <row r="1319" spans="1:8">
      <c r="A1319" s="1">
        <v>1317</v>
      </c>
      <c r="B1319" s="4"/>
      <c r="C1319" s="1"/>
      <c r="D1319" s="1"/>
      <c r="E1319" s="1"/>
      <c r="F1319" s="1"/>
      <c r="G1319" s="1"/>
      <c r="H1319" s="1"/>
    </row>
    <row r="1320" spans="1:8">
      <c r="A1320" s="1">
        <v>1318</v>
      </c>
      <c r="B1320" s="4"/>
      <c r="C1320" s="1"/>
      <c r="D1320" s="1"/>
      <c r="E1320" s="1"/>
      <c r="F1320" s="1"/>
      <c r="G1320" s="1"/>
      <c r="H1320" s="1"/>
    </row>
    <row r="1321" spans="1:8">
      <c r="A1321" s="1">
        <v>1319</v>
      </c>
      <c r="B1321" s="4"/>
      <c r="C1321" s="1"/>
      <c r="D1321" s="1"/>
      <c r="E1321" s="1"/>
      <c r="F1321" s="1"/>
      <c r="G1321" s="1"/>
      <c r="H1321" s="1"/>
    </row>
    <row r="1322" spans="1:8">
      <c r="A1322" s="1">
        <v>1320</v>
      </c>
      <c r="B1322" s="4"/>
      <c r="C1322" s="1"/>
      <c r="D1322" s="1"/>
      <c r="E1322" s="1"/>
      <c r="F1322" s="1"/>
      <c r="G1322" s="1"/>
      <c r="H1322" s="1"/>
    </row>
    <row r="1323" spans="1:8">
      <c r="A1323" s="1">
        <v>1321</v>
      </c>
      <c r="B1323" s="4"/>
      <c r="C1323" s="1"/>
      <c r="D1323" s="1"/>
      <c r="E1323" s="1"/>
      <c r="F1323" s="1"/>
      <c r="G1323" s="1"/>
      <c r="H1323" s="1"/>
    </row>
    <row r="1324" spans="1:8">
      <c r="A1324" s="1">
        <v>1322</v>
      </c>
      <c r="B1324" s="4"/>
      <c r="C1324" s="1"/>
      <c r="D1324" s="1"/>
      <c r="E1324" s="1"/>
      <c r="F1324" s="1"/>
      <c r="G1324" s="1"/>
      <c r="H1324" s="1"/>
    </row>
    <row r="1325" spans="1:8">
      <c r="A1325" s="1">
        <v>1323</v>
      </c>
      <c r="B1325" s="4"/>
      <c r="C1325" s="1"/>
      <c r="D1325" s="1"/>
      <c r="E1325" s="1"/>
      <c r="F1325" s="1"/>
      <c r="G1325" s="1"/>
      <c r="H1325" s="1"/>
    </row>
    <row r="1326" spans="1:8">
      <c r="A1326" s="1">
        <v>1324</v>
      </c>
      <c r="B1326" s="4"/>
      <c r="C1326" s="1"/>
      <c r="D1326" s="1"/>
      <c r="E1326" s="1"/>
      <c r="F1326" s="1"/>
      <c r="G1326" s="1"/>
      <c r="H1326" s="1"/>
    </row>
    <row r="1327" spans="1:8">
      <c r="A1327" s="1">
        <v>1325</v>
      </c>
      <c r="B1327" s="4"/>
      <c r="C1327" s="1"/>
      <c r="D1327" s="1"/>
      <c r="E1327" s="1"/>
      <c r="F1327" s="1"/>
      <c r="G1327" s="1"/>
      <c r="H1327" s="1"/>
    </row>
    <row r="1328" spans="1:8">
      <c r="A1328" s="1">
        <v>1326</v>
      </c>
      <c r="B1328" s="4"/>
      <c r="C1328" s="1"/>
      <c r="D1328" s="1"/>
      <c r="E1328" s="1"/>
      <c r="F1328" s="1"/>
      <c r="G1328" s="1"/>
      <c r="H1328" s="1"/>
    </row>
    <row r="1329" spans="1:8">
      <c r="A1329" s="1">
        <v>1327</v>
      </c>
      <c r="B1329" s="4"/>
      <c r="C1329" s="1"/>
      <c r="D1329" s="1"/>
      <c r="E1329" s="1"/>
      <c r="F1329" s="1"/>
      <c r="G1329" s="1"/>
      <c r="H1329" s="1"/>
    </row>
    <row r="1330" spans="1:8">
      <c r="A1330" s="1">
        <v>1328</v>
      </c>
      <c r="B1330" s="4"/>
      <c r="C1330" s="1"/>
      <c r="D1330" s="1"/>
      <c r="E1330" s="1"/>
      <c r="F1330" s="1"/>
      <c r="G1330" s="1"/>
      <c r="H1330" s="1"/>
    </row>
    <row r="1331" spans="1:8">
      <c r="A1331" s="1">
        <v>1329</v>
      </c>
      <c r="B1331" s="4"/>
      <c r="C1331" s="1"/>
      <c r="D1331" s="1"/>
      <c r="E1331" s="1"/>
      <c r="F1331" s="1"/>
      <c r="G1331" s="1"/>
      <c r="H1331" s="1"/>
    </row>
    <row r="1332" spans="1:8">
      <c r="A1332" s="1">
        <v>1330</v>
      </c>
      <c r="B1332" s="4"/>
      <c r="C1332" s="1"/>
      <c r="D1332" s="1"/>
      <c r="E1332" s="1"/>
      <c r="F1332" s="1"/>
      <c r="G1332" s="1"/>
      <c r="H1332" s="1"/>
    </row>
    <row r="1333" spans="1:8">
      <c r="A1333" s="1">
        <v>1331</v>
      </c>
      <c r="B1333" s="4"/>
      <c r="C1333" s="1"/>
      <c r="D1333" s="1"/>
      <c r="E1333" s="1"/>
      <c r="F1333" s="1"/>
      <c r="G1333" s="1"/>
      <c r="H1333" s="1"/>
    </row>
    <row r="1334" spans="1:8">
      <c r="A1334" s="1">
        <v>1332</v>
      </c>
      <c r="B1334" s="4"/>
      <c r="C1334" s="1"/>
      <c r="D1334" s="1"/>
      <c r="E1334" s="1"/>
      <c r="F1334" s="1"/>
      <c r="G1334" s="1"/>
      <c r="H1334" s="1"/>
    </row>
    <row r="1335" spans="1:8">
      <c r="A1335" s="1">
        <v>1333</v>
      </c>
      <c r="B1335" s="4"/>
      <c r="C1335" s="1"/>
      <c r="D1335" s="1"/>
      <c r="E1335" s="1"/>
      <c r="F1335" s="1"/>
      <c r="G1335" s="1"/>
      <c r="H1335" s="1"/>
    </row>
    <row r="1336" spans="1:8">
      <c r="A1336" s="1">
        <v>1334</v>
      </c>
      <c r="B1336" s="4"/>
      <c r="C1336" s="1"/>
      <c r="D1336" s="1"/>
      <c r="E1336" s="1"/>
      <c r="F1336" s="1"/>
      <c r="G1336" s="1"/>
      <c r="H1336" s="1"/>
    </row>
    <row r="1337" spans="1:8">
      <c r="A1337" s="1">
        <v>1335</v>
      </c>
      <c r="B1337" s="4"/>
      <c r="C1337" s="1"/>
      <c r="D1337" s="1"/>
      <c r="E1337" s="1"/>
      <c r="F1337" s="1"/>
      <c r="G1337" s="1"/>
      <c r="H1337" s="1"/>
    </row>
    <row r="1338" spans="1:8">
      <c r="A1338" s="1">
        <v>1336</v>
      </c>
      <c r="B1338" s="4"/>
      <c r="C1338" s="1"/>
      <c r="D1338" s="1"/>
      <c r="E1338" s="1"/>
      <c r="F1338" s="1"/>
      <c r="G1338" s="1"/>
      <c r="H1338" s="1"/>
    </row>
    <row r="1339" spans="1:8">
      <c r="A1339" s="1">
        <v>1337</v>
      </c>
      <c r="B1339" s="4"/>
      <c r="C1339" s="1"/>
      <c r="D1339" s="1"/>
      <c r="E1339" s="1"/>
      <c r="F1339" s="1"/>
      <c r="G1339" s="1"/>
      <c r="H1339" s="1"/>
    </row>
    <row r="1340" spans="1:8">
      <c r="A1340" s="1">
        <v>1338</v>
      </c>
      <c r="B1340" s="4"/>
      <c r="C1340" s="1"/>
      <c r="D1340" s="1"/>
      <c r="E1340" s="1"/>
      <c r="F1340" s="1"/>
      <c r="G1340" s="1"/>
      <c r="H1340" s="1"/>
    </row>
    <row r="1341" spans="1:8">
      <c r="A1341" s="1">
        <v>1339</v>
      </c>
      <c r="B1341" s="4"/>
      <c r="C1341" s="1"/>
      <c r="D1341" s="1"/>
      <c r="E1341" s="1"/>
      <c r="F1341" s="1"/>
      <c r="G1341" s="1"/>
      <c r="H1341" s="1"/>
    </row>
    <row r="1342" spans="1:8">
      <c r="A1342" s="1">
        <v>1340</v>
      </c>
      <c r="B1342" s="4"/>
      <c r="C1342" s="1"/>
      <c r="D1342" s="1"/>
      <c r="E1342" s="1"/>
      <c r="F1342" s="1"/>
      <c r="G1342" s="1"/>
      <c r="H1342" s="1"/>
    </row>
    <row r="1343" spans="1:8">
      <c r="A1343" s="1">
        <v>1341</v>
      </c>
      <c r="B1343" s="4"/>
      <c r="C1343" s="1"/>
      <c r="D1343" s="1"/>
      <c r="E1343" s="1"/>
      <c r="F1343" s="1"/>
      <c r="G1343" s="1"/>
      <c r="H1343" s="1"/>
    </row>
    <row r="1344" spans="1:8">
      <c r="A1344" s="1">
        <v>1342</v>
      </c>
      <c r="B1344" s="4"/>
      <c r="C1344" s="1"/>
      <c r="D1344" s="1"/>
      <c r="E1344" s="1"/>
      <c r="F1344" s="1"/>
      <c r="G1344" s="1"/>
      <c r="H1344" s="1"/>
    </row>
    <row r="1345" spans="1:8">
      <c r="A1345" s="1">
        <v>1343</v>
      </c>
      <c r="B1345" s="4"/>
      <c r="C1345" s="1"/>
      <c r="D1345" s="1"/>
      <c r="E1345" s="1"/>
      <c r="F1345" s="1"/>
      <c r="G1345" s="1"/>
      <c r="H1345" s="1"/>
    </row>
    <row r="1346" spans="1:8">
      <c r="A1346" s="1">
        <v>1344</v>
      </c>
      <c r="B1346" s="4"/>
      <c r="C1346" s="1"/>
      <c r="D1346" s="1"/>
      <c r="E1346" s="1"/>
      <c r="F1346" s="1"/>
      <c r="G1346" s="1"/>
      <c r="H1346" s="1"/>
    </row>
    <row r="1347" spans="1:8">
      <c r="A1347" s="1">
        <v>1345</v>
      </c>
      <c r="B1347" s="4"/>
      <c r="C1347" s="1"/>
      <c r="D1347" s="1"/>
      <c r="E1347" s="1"/>
      <c r="F1347" s="1"/>
      <c r="G1347" s="1"/>
      <c r="H1347" s="1"/>
    </row>
    <row r="1348" spans="1:8">
      <c r="A1348" s="1">
        <v>1346</v>
      </c>
      <c r="B1348" s="4"/>
      <c r="C1348" s="1"/>
      <c r="D1348" s="1"/>
      <c r="E1348" s="1"/>
      <c r="F1348" s="1"/>
      <c r="G1348" s="1"/>
      <c r="H1348" s="1"/>
    </row>
    <row r="1349" spans="1:8">
      <c r="A1349" s="1">
        <v>1347</v>
      </c>
      <c r="B1349" s="4"/>
      <c r="C1349" s="1"/>
      <c r="D1349" s="1"/>
      <c r="E1349" s="1"/>
      <c r="F1349" s="1"/>
      <c r="G1349" s="1"/>
      <c r="H1349" s="1"/>
    </row>
    <row r="1350" spans="1:8">
      <c r="A1350" s="1">
        <v>1348</v>
      </c>
      <c r="B1350" s="4"/>
      <c r="C1350" s="1"/>
      <c r="D1350" s="1"/>
      <c r="E1350" s="1"/>
      <c r="F1350" s="1"/>
      <c r="G1350" s="1"/>
      <c r="H1350" s="1"/>
    </row>
    <row r="1351" spans="1:8">
      <c r="A1351" s="1">
        <v>1349</v>
      </c>
      <c r="B1351" s="4"/>
      <c r="C1351" s="1"/>
      <c r="D1351" s="1"/>
      <c r="E1351" s="1"/>
      <c r="F1351" s="1"/>
      <c r="G1351" s="1"/>
      <c r="H1351" s="1"/>
    </row>
    <row r="1352" spans="1:8">
      <c r="A1352" s="1">
        <v>1350</v>
      </c>
      <c r="B1352" s="4"/>
      <c r="C1352" s="1"/>
      <c r="D1352" s="1"/>
      <c r="E1352" s="1"/>
      <c r="F1352" s="1"/>
      <c r="G1352" s="1"/>
      <c r="H1352" s="1"/>
    </row>
    <row r="1353" spans="1:8">
      <c r="A1353" s="1">
        <v>1351</v>
      </c>
      <c r="B1353" s="4"/>
      <c r="C1353" s="1"/>
      <c r="D1353" s="1"/>
      <c r="E1353" s="1"/>
      <c r="F1353" s="1"/>
      <c r="G1353" s="1"/>
      <c r="H1353" s="1"/>
    </row>
    <row r="1354" spans="1:8">
      <c r="A1354" s="1">
        <v>1352</v>
      </c>
      <c r="B1354" s="4"/>
      <c r="C1354" s="1"/>
      <c r="D1354" s="1"/>
      <c r="E1354" s="1"/>
      <c r="F1354" s="1"/>
      <c r="G1354" s="1"/>
      <c r="H1354" s="1"/>
    </row>
    <row r="1355" spans="1:8">
      <c r="A1355" s="1">
        <v>1353</v>
      </c>
      <c r="B1355" s="4"/>
      <c r="C1355" s="1"/>
      <c r="D1355" s="1"/>
      <c r="E1355" s="1"/>
      <c r="F1355" s="1"/>
      <c r="G1355" s="1"/>
      <c r="H1355" s="1"/>
    </row>
    <row r="1356" spans="1:8">
      <c r="A1356" s="1">
        <v>1354</v>
      </c>
      <c r="B1356" s="4"/>
      <c r="C1356" s="1"/>
      <c r="D1356" s="1"/>
      <c r="E1356" s="1"/>
      <c r="F1356" s="1"/>
      <c r="G1356" s="1"/>
      <c r="H1356" s="1"/>
    </row>
    <row r="1357" spans="1:8">
      <c r="A1357" s="1">
        <v>1355</v>
      </c>
      <c r="B1357" s="4"/>
      <c r="C1357" s="1"/>
      <c r="D1357" s="1"/>
      <c r="E1357" s="1"/>
      <c r="F1357" s="1"/>
      <c r="G1357" s="1"/>
      <c r="H1357" s="1"/>
    </row>
    <row r="1358" spans="1:8">
      <c r="A1358" s="1">
        <v>1356</v>
      </c>
      <c r="B1358" s="4"/>
      <c r="C1358" s="1"/>
      <c r="D1358" s="1"/>
      <c r="E1358" s="1"/>
      <c r="F1358" s="1"/>
      <c r="G1358" s="1"/>
      <c r="H1358" s="1"/>
    </row>
    <row r="1359" spans="1:8">
      <c r="A1359" s="1">
        <v>1357</v>
      </c>
      <c r="B1359" s="4"/>
      <c r="C1359" s="1"/>
      <c r="D1359" s="1"/>
      <c r="E1359" s="1"/>
      <c r="F1359" s="1"/>
      <c r="G1359" s="1"/>
      <c r="H1359" s="1"/>
    </row>
    <row r="1360" spans="1:8">
      <c r="A1360" s="1">
        <v>1358</v>
      </c>
      <c r="B1360" s="4"/>
      <c r="C1360" s="1"/>
      <c r="D1360" s="1"/>
      <c r="E1360" s="1"/>
      <c r="F1360" s="1"/>
      <c r="G1360" s="1"/>
      <c r="H1360" s="1"/>
    </row>
    <row r="1361" spans="1:8">
      <c r="A1361" s="1">
        <v>1359</v>
      </c>
      <c r="B1361" s="4"/>
      <c r="C1361" s="1"/>
      <c r="D1361" s="1"/>
      <c r="E1361" s="1"/>
      <c r="F1361" s="1"/>
      <c r="G1361" s="1"/>
      <c r="H1361" s="1"/>
    </row>
    <row r="1362" spans="1:8">
      <c r="A1362" s="1">
        <v>1360</v>
      </c>
      <c r="B1362" s="4"/>
      <c r="C1362" s="1"/>
      <c r="D1362" s="1"/>
      <c r="E1362" s="1"/>
      <c r="F1362" s="1"/>
      <c r="G1362" s="1"/>
      <c r="H1362" s="1"/>
    </row>
    <row r="1363" spans="1:8">
      <c r="A1363" s="1">
        <v>1361</v>
      </c>
      <c r="B1363" s="4"/>
      <c r="C1363" s="1"/>
      <c r="D1363" s="1"/>
      <c r="E1363" s="1"/>
      <c r="F1363" s="1"/>
      <c r="G1363" s="1"/>
      <c r="H1363" s="1"/>
    </row>
    <row r="1364" spans="1:8">
      <c r="A1364" s="1">
        <v>1362</v>
      </c>
      <c r="B1364" s="4"/>
      <c r="C1364" s="1"/>
      <c r="D1364" s="1"/>
      <c r="E1364" s="1"/>
      <c r="F1364" s="1"/>
      <c r="G1364" s="1"/>
      <c r="H1364" s="1"/>
    </row>
    <row r="1365" spans="1:8">
      <c r="A1365" s="1">
        <v>1363</v>
      </c>
      <c r="B1365" s="4"/>
      <c r="C1365" s="1"/>
      <c r="D1365" s="1"/>
      <c r="E1365" s="1"/>
      <c r="F1365" s="1"/>
      <c r="G1365" s="1"/>
      <c r="H1365" s="1"/>
    </row>
    <row r="1366" spans="1:8">
      <c r="A1366" s="1">
        <v>1364</v>
      </c>
      <c r="B1366" s="4"/>
      <c r="C1366" s="1"/>
      <c r="D1366" s="1"/>
      <c r="E1366" s="1"/>
      <c r="F1366" s="1"/>
      <c r="G1366" s="1"/>
      <c r="H1366" s="1"/>
    </row>
    <row r="1367" spans="1:8">
      <c r="A1367" s="1">
        <v>1365</v>
      </c>
      <c r="B1367" s="4"/>
      <c r="C1367" s="1"/>
      <c r="D1367" s="1"/>
      <c r="E1367" s="1"/>
      <c r="F1367" s="1"/>
      <c r="G1367" s="1"/>
      <c r="H1367" s="1"/>
    </row>
    <row r="1368" spans="1:8">
      <c r="A1368" s="1">
        <v>1366</v>
      </c>
      <c r="B1368" s="4"/>
      <c r="C1368" s="1"/>
      <c r="D1368" s="1"/>
      <c r="E1368" s="1"/>
      <c r="F1368" s="1"/>
      <c r="G1368" s="1"/>
      <c r="H1368" s="1"/>
    </row>
    <row r="1369" spans="1:8">
      <c r="A1369" s="1">
        <v>1367</v>
      </c>
      <c r="B1369" s="4"/>
      <c r="C1369" s="1"/>
      <c r="D1369" s="1"/>
      <c r="E1369" s="1"/>
      <c r="F1369" s="1"/>
      <c r="G1369" s="1"/>
      <c r="H1369" s="1"/>
    </row>
    <row r="1370" spans="1:8">
      <c r="A1370" s="1">
        <v>1368</v>
      </c>
      <c r="B1370" s="4"/>
      <c r="C1370" s="1"/>
      <c r="D1370" s="1"/>
      <c r="E1370" s="1"/>
      <c r="F1370" s="1"/>
      <c r="G1370" s="1"/>
      <c r="H1370" s="1"/>
    </row>
    <row r="1371" spans="1:8">
      <c r="A1371" s="1">
        <v>1369</v>
      </c>
      <c r="B1371" s="4"/>
      <c r="C1371" s="1"/>
      <c r="D1371" s="1"/>
      <c r="E1371" s="1"/>
      <c r="F1371" s="1"/>
      <c r="G1371" s="1"/>
      <c r="H1371" s="1"/>
    </row>
    <row r="1372" spans="1:8">
      <c r="A1372" s="1">
        <v>1370</v>
      </c>
      <c r="B1372" s="4"/>
      <c r="C1372" s="1"/>
      <c r="D1372" s="1"/>
      <c r="E1372" s="1"/>
      <c r="F1372" s="1"/>
      <c r="G1372" s="1"/>
      <c r="H1372" s="1"/>
    </row>
    <row r="1373" spans="1:8">
      <c r="A1373" s="1">
        <v>1371</v>
      </c>
      <c r="B1373" s="4"/>
      <c r="C1373" s="1"/>
      <c r="D1373" s="1"/>
      <c r="E1373" s="1"/>
      <c r="F1373" s="1"/>
      <c r="G1373" s="1"/>
      <c r="H1373" s="1"/>
    </row>
    <row r="1374" spans="1:8">
      <c r="A1374" s="1">
        <v>1372</v>
      </c>
      <c r="B1374" s="4"/>
      <c r="C1374" s="1"/>
      <c r="D1374" s="1"/>
      <c r="E1374" s="1"/>
      <c r="F1374" s="1"/>
      <c r="G1374" s="1"/>
      <c r="H1374" s="1"/>
    </row>
    <row r="1375" spans="1:8">
      <c r="A1375" s="1">
        <v>1373</v>
      </c>
      <c r="B1375" s="4"/>
      <c r="C1375" s="1"/>
      <c r="D1375" s="1"/>
      <c r="E1375" s="1"/>
      <c r="F1375" s="1"/>
      <c r="G1375" s="1"/>
      <c r="H1375" s="1"/>
    </row>
    <row r="1376" spans="1:8">
      <c r="A1376" s="1">
        <v>1374</v>
      </c>
      <c r="B1376" s="4"/>
      <c r="C1376" s="1"/>
      <c r="D1376" s="1"/>
      <c r="E1376" s="1"/>
      <c r="F1376" s="1"/>
      <c r="G1376" s="1"/>
      <c r="H1376" s="1"/>
    </row>
    <row r="1377" spans="1:8">
      <c r="A1377" s="1">
        <v>1375</v>
      </c>
      <c r="B1377" s="4"/>
      <c r="C1377" s="1"/>
      <c r="D1377" s="1"/>
      <c r="E1377" s="1"/>
      <c r="F1377" s="1"/>
      <c r="G1377" s="1"/>
      <c r="H1377" s="1"/>
    </row>
    <row r="1378" spans="1:8">
      <c r="A1378" s="1">
        <v>1376</v>
      </c>
      <c r="B1378" s="4"/>
      <c r="C1378" s="1"/>
      <c r="D1378" s="1"/>
      <c r="E1378" s="1"/>
      <c r="F1378" s="1"/>
      <c r="G1378" s="1"/>
      <c r="H1378" s="1"/>
    </row>
    <row r="1379" spans="1:8">
      <c r="A1379" s="1">
        <v>1377</v>
      </c>
      <c r="B1379" s="4"/>
      <c r="C1379" s="1"/>
      <c r="D1379" s="1"/>
      <c r="E1379" s="1"/>
      <c r="F1379" s="1"/>
      <c r="G1379" s="1"/>
      <c r="H1379" s="1"/>
    </row>
    <row r="1380" spans="1:8">
      <c r="A1380" s="1">
        <v>1378</v>
      </c>
      <c r="B1380" s="4"/>
      <c r="C1380" s="1"/>
      <c r="D1380" s="1"/>
      <c r="E1380" s="1"/>
      <c r="F1380" s="1"/>
      <c r="G1380" s="1"/>
      <c r="H1380" s="1"/>
    </row>
    <row r="1381" spans="1:8">
      <c r="A1381" s="1">
        <v>1379</v>
      </c>
      <c r="B1381" s="4"/>
      <c r="C1381" s="1"/>
      <c r="D1381" s="1"/>
      <c r="E1381" s="1"/>
      <c r="F1381" s="1"/>
      <c r="G1381" s="1"/>
      <c r="H1381" s="1"/>
    </row>
    <row r="1382" spans="1:8">
      <c r="A1382" s="1">
        <v>1380</v>
      </c>
      <c r="B1382" s="4"/>
      <c r="C1382" s="1"/>
      <c r="D1382" s="1"/>
      <c r="E1382" s="1"/>
      <c r="F1382" s="1"/>
      <c r="G1382" s="1"/>
      <c r="H1382" s="1"/>
    </row>
    <row r="1383" spans="1:8">
      <c r="A1383" s="1">
        <v>1381</v>
      </c>
      <c r="B1383" s="4"/>
      <c r="C1383" s="1"/>
      <c r="D1383" s="1"/>
      <c r="E1383" s="1"/>
      <c r="F1383" s="1"/>
      <c r="G1383" s="1"/>
      <c r="H1383" s="1"/>
    </row>
    <row r="1384" spans="1:8">
      <c r="A1384" s="1">
        <v>1382</v>
      </c>
      <c r="B1384" s="4"/>
      <c r="C1384" s="1"/>
      <c r="D1384" s="1"/>
      <c r="E1384" s="1"/>
      <c r="F1384" s="1"/>
      <c r="G1384" s="1"/>
      <c r="H1384" s="1"/>
    </row>
    <row r="1385" spans="1:8">
      <c r="A1385" s="1">
        <v>1383</v>
      </c>
      <c r="B1385" s="4"/>
      <c r="C1385" s="1"/>
      <c r="D1385" s="1"/>
      <c r="E1385" s="1"/>
      <c r="F1385" s="1"/>
      <c r="G1385" s="1"/>
      <c r="H1385" s="1"/>
    </row>
    <row r="1386" spans="1:8">
      <c r="A1386" s="1">
        <v>1384</v>
      </c>
      <c r="B1386" s="4"/>
      <c r="C1386" s="1"/>
      <c r="D1386" s="1"/>
      <c r="E1386" s="1"/>
      <c r="F1386" s="1"/>
      <c r="G1386" s="1"/>
      <c r="H1386" s="1"/>
    </row>
    <row r="1387" spans="1:8">
      <c r="A1387" s="1">
        <v>1385</v>
      </c>
      <c r="B1387" s="4"/>
      <c r="C1387" s="1"/>
      <c r="D1387" s="1"/>
      <c r="E1387" s="1"/>
      <c r="F1387" s="1"/>
      <c r="G1387" s="1"/>
      <c r="H1387" s="1"/>
    </row>
    <row r="1388" spans="1:8">
      <c r="A1388" s="1">
        <v>1386</v>
      </c>
      <c r="B1388" s="4"/>
      <c r="C1388" s="1"/>
      <c r="D1388" s="1"/>
      <c r="E1388" s="1"/>
      <c r="F1388" s="1"/>
      <c r="G1388" s="1"/>
      <c r="H1388" s="1"/>
    </row>
    <row r="1389" spans="1:8">
      <c r="A1389" s="1">
        <v>1387</v>
      </c>
      <c r="B1389" s="4"/>
      <c r="C1389" s="1"/>
      <c r="D1389" s="1"/>
      <c r="E1389" s="1"/>
      <c r="F1389" s="1"/>
      <c r="G1389" s="1"/>
      <c r="H1389" s="1"/>
    </row>
    <row r="1390" spans="1:8">
      <c r="A1390" s="1">
        <v>1388</v>
      </c>
      <c r="B1390" s="4"/>
      <c r="C1390" s="1"/>
      <c r="D1390" s="1"/>
      <c r="E1390" s="1"/>
      <c r="F1390" s="1"/>
      <c r="G1390" s="1"/>
      <c r="H1390" s="1"/>
    </row>
    <row r="1391" spans="1:8">
      <c r="A1391" s="1">
        <v>1389</v>
      </c>
      <c r="B1391" s="4"/>
      <c r="C1391" s="1"/>
      <c r="D1391" s="1"/>
      <c r="E1391" s="1"/>
      <c r="F1391" s="1"/>
      <c r="G1391" s="1"/>
      <c r="H1391" s="1"/>
    </row>
    <row r="1392" spans="1:8">
      <c r="A1392" s="1">
        <v>1390</v>
      </c>
      <c r="B1392" s="4"/>
      <c r="C1392" s="1"/>
      <c r="D1392" s="1"/>
      <c r="E1392" s="1"/>
      <c r="F1392" s="1"/>
      <c r="G1392" s="1"/>
      <c r="H1392" s="1"/>
    </row>
    <row r="1393" spans="1:8">
      <c r="A1393" s="1">
        <v>1391</v>
      </c>
      <c r="B1393" s="4"/>
      <c r="C1393" s="1"/>
      <c r="D1393" s="1"/>
      <c r="E1393" s="1"/>
      <c r="F1393" s="1"/>
      <c r="G1393" s="1"/>
      <c r="H1393" s="1"/>
    </row>
    <row r="1394" spans="1:8">
      <c r="A1394" s="1">
        <v>1392</v>
      </c>
      <c r="B1394" s="4"/>
      <c r="C1394" s="1"/>
      <c r="D1394" s="1"/>
      <c r="E1394" s="1"/>
      <c r="F1394" s="1"/>
      <c r="G1394" s="1"/>
      <c r="H1394" s="1"/>
    </row>
    <row r="1395" spans="1:8">
      <c r="A1395" s="1">
        <v>1393</v>
      </c>
      <c r="B1395" s="4"/>
      <c r="C1395" s="1"/>
      <c r="D1395" s="1"/>
      <c r="E1395" s="1"/>
      <c r="F1395" s="1"/>
      <c r="G1395" s="1"/>
      <c r="H1395" s="1"/>
    </row>
    <row r="1396" spans="1:8">
      <c r="A1396" s="1">
        <v>1394</v>
      </c>
      <c r="B1396" s="4"/>
      <c r="C1396" s="1"/>
      <c r="D1396" s="1"/>
      <c r="E1396" s="1"/>
      <c r="F1396" s="1"/>
      <c r="G1396" s="1"/>
      <c r="H1396" s="1"/>
    </row>
    <row r="1397" spans="1:8">
      <c r="A1397" s="1">
        <v>1395</v>
      </c>
      <c r="B1397" s="4"/>
      <c r="C1397" s="1"/>
      <c r="D1397" s="1"/>
      <c r="E1397" s="1"/>
      <c r="F1397" s="1"/>
      <c r="G1397" s="1"/>
      <c r="H1397" s="1"/>
    </row>
    <row r="1398" spans="1:8">
      <c r="A1398" s="1">
        <v>1396</v>
      </c>
      <c r="B1398" s="4"/>
      <c r="C1398" s="1"/>
      <c r="D1398" s="1"/>
      <c r="E1398" s="1"/>
      <c r="F1398" s="1"/>
      <c r="G1398" s="1"/>
      <c r="H1398" s="1"/>
    </row>
    <row r="1399" spans="1:8">
      <c r="A1399" s="1">
        <v>1397</v>
      </c>
      <c r="B1399" s="4"/>
      <c r="C1399" s="1"/>
      <c r="D1399" s="1"/>
      <c r="E1399" s="1"/>
      <c r="F1399" s="1"/>
      <c r="G1399" s="1"/>
      <c r="H1399" s="1"/>
    </row>
    <row r="1400" spans="1:8">
      <c r="A1400" s="1">
        <v>1398</v>
      </c>
      <c r="B1400" s="4"/>
      <c r="C1400" s="1"/>
      <c r="D1400" s="1"/>
      <c r="E1400" s="1"/>
      <c r="F1400" s="1"/>
      <c r="G1400" s="1"/>
      <c r="H1400" s="1"/>
    </row>
    <row r="1401" spans="1:8">
      <c r="A1401" s="1">
        <v>1399</v>
      </c>
      <c r="B1401" s="4"/>
      <c r="C1401" s="1"/>
      <c r="D1401" s="1"/>
      <c r="E1401" s="1"/>
      <c r="F1401" s="1"/>
      <c r="G1401" s="1"/>
      <c r="H1401" s="1"/>
    </row>
    <row r="1402" spans="1:8">
      <c r="A1402" s="1">
        <v>1400</v>
      </c>
      <c r="B1402" s="4"/>
      <c r="C1402" s="1"/>
      <c r="D1402" s="1"/>
      <c r="E1402" s="1"/>
      <c r="F1402" s="1"/>
      <c r="G1402" s="1"/>
      <c r="H1402" s="1"/>
    </row>
    <row r="1403" spans="1:8">
      <c r="A1403" s="1">
        <v>1401</v>
      </c>
      <c r="B1403" s="4"/>
      <c r="C1403" s="1"/>
      <c r="D1403" s="1"/>
      <c r="E1403" s="1"/>
      <c r="F1403" s="1"/>
      <c r="G1403" s="1"/>
      <c r="H1403" s="1"/>
    </row>
    <row r="1404" spans="1:8">
      <c r="A1404" s="1">
        <v>1402</v>
      </c>
      <c r="B1404" s="4"/>
      <c r="C1404" s="1"/>
      <c r="D1404" s="1"/>
      <c r="E1404" s="1"/>
      <c r="F1404" s="1"/>
      <c r="G1404" s="1"/>
      <c r="H1404" s="1"/>
    </row>
    <row r="1405" spans="1:8">
      <c r="A1405" s="1">
        <v>1403</v>
      </c>
      <c r="B1405" s="4"/>
      <c r="C1405" s="1"/>
      <c r="D1405" s="1"/>
      <c r="E1405" s="1"/>
      <c r="F1405" s="1"/>
      <c r="G1405" s="1"/>
      <c r="H1405" s="1"/>
    </row>
    <row r="1406" spans="1:8">
      <c r="A1406" s="1">
        <v>1404</v>
      </c>
      <c r="B1406" s="4"/>
      <c r="C1406" s="1"/>
      <c r="D1406" s="1"/>
      <c r="E1406" s="1"/>
      <c r="F1406" s="1"/>
      <c r="G1406" s="1"/>
      <c r="H1406" s="1"/>
    </row>
    <row r="1407" spans="1:8">
      <c r="A1407" s="1">
        <v>1405</v>
      </c>
      <c r="B1407" s="4"/>
      <c r="C1407" s="1"/>
      <c r="D1407" s="1"/>
      <c r="E1407" s="1"/>
      <c r="F1407" s="1"/>
      <c r="G1407" s="1"/>
      <c r="H1407" s="1"/>
    </row>
    <row r="1408" spans="1:8">
      <c r="A1408" s="1">
        <v>1406</v>
      </c>
      <c r="B1408" s="4"/>
      <c r="C1408" s="1"/>
      <c r="D1408" s="1"/>
      <c r="E1408" s="1"/>
      <c r="F1408" s="1"/>
      <c r="G1408" s="1"/>
      <c r="H1408" s="1"/>
    </row>
    <row r="1409" spans="1:8">
      <c r="A1409" s="1">
        <v>1407</v>
      </c>
      <c r="B1409" s="4"/>
      <c r="C1409" s="1"/>
      <c r="D1409" s="1"/>
      <c r="E1409" s="1"/>
      <c r="F1409" s="1"/>
      <c r="G1409" s="1"/>
      <c r="H1409" s="1"/>
    </row>
    <row r="1410" spans="1:8">
      <c r="A1410" s="1">
        <v>1408</v>
      </c>
      <c r="B1410" s="4"/>
      <c r="C1410" s="1"/>
      <c r="D1410" s="1"/>
      <c r="E1410" s="1"/>
      <c r="F1410" s="1"/>
      <c r="G1410" s="1"/>
      <c r="H1410" s="1"/>
    </row>
    <row r="1411" spans="1:8">
      <c r="A1411" s="1">
        <v>1409</v>
      </c>
      <c r="B1411" s="4"/>
      <c r="C1411" s="1"/>
      <c r="D1411" s="1"/>
      <c r="E1411" s="1"/>
      <c r="F1411" s="1"/>
      <c r="G1411" s="1"/>
      <c r="H1411" s="1"/>
    </row>
    <row r="1412" spans="1:8">
      <c r="A1412" s="1">
        <v>1410</v>
      </c>
      <c r="B1412" s="4"/>
      <c r="C1412" s="1"/>
      <c r="D1412" s="1"/>
      <c r="E1412" s="1"/>
      <c r="F1412" s="1"/>
      <c r="G1412" s="1"/>
      <c r="H1412" s="1"/>
    </row>
    <row r="1413" spans="1:8">
      <c r="A1413" s="1">
        <v>1411</v>
      </c>
      <c r="B1413" s="4"/>
      <c r="C1413" s="1"/>
      <c r="D1413" s="1"/>
      <c r="E1413" s="1"/>
      <c r="F1413" s="1"/>
      <c r="G1413" s="1"/>
      <c r="H1413" s="1"/>
    </row>
    <row r="1414" spans="1:8">
      <c r="A1414" s="1">
        <v>1412</v>
      </c>
      <c r="B1414" s="4"/>
      <c r="C1414" s="1"/>
      <c r="D1414" s="1"/>
      <c r="E1414" s="1"/>
      <c r="F1414" s="1"/>
      <c r="G1414" s="1"/>
      <c r="H1414" s="1"/>
    </row>
    <row r="1415" spans="1:8">
      <c r="A1415" s="1">
        <v>1413</v>
      </c>
      <c r="B1415" s="4"/>
      <c r="C1415" s="1"/>
      <c r="D1415" s="1"/>
      <c r="E1415" s="1"/>
      <c r="F1415" s="1"/>
      <c r="G1415" s="1"/>
      <c r="H1415" s="1"/>
    </row>
    <row r="1416" spans="1:8">
      <c r="A1416" s="1">
        <v>1414</v>
      </c>
      <c r="B1416" s="4"/>
      <c r="C1416" s="1"/>
      <c r="D1416" s="1"/>
      <c r="E1416" s="1"/>
      <c r="F1416" s="1"/>
      <c r="G1416" s="1"/>
      <c r="H1416" s="1"/>
    </row>
    <row r="1417" spans="1:8">
      <c r="A1417" s="1">
        <v>1415</v>
      </c>
      <c r="B1417" s="4"/>
      <c r="C1417" s="1"/>
      <c r="D1417" s="1"/>
      <c r="E1417" s="1"/>
      <c r="F1417" s="1"/>
      <c r="G1417" s="1"/>
      <c r="H1417" s="1"/>
    </row>
    <row r="1418" spans="1:8">
      <c r="A1418" s="1">
        <v>1416</v>
      </c>
      <c r="B1418" s="4"/>
      <c r="C1418" s="1"/>
      <c r="D1418" s="1"/>
      <c r="E1418" s="1"/>
      <c r="F1418" s="1"/>
      <c r="G1418" s="1"/>
      <c r="H1418" s="1"/>
    </row>
    <row r="1419" spans="1:8">
      <c r="A1419" s="1">
        <v>1417</v>
      </c>
      <c r="B1419" s="4"/>
      <c r="C1419" s="1"/>
      <c r="D1419" s="1"/>
      <c r="E1419" s="1"/>
      <c r="F1419" s="1"/>
      <c r="G1419" s="1"/>
      <c r="H1419" s="1"/>
    </row>
    <row r="1420" spans="1:8">
      <c r="A1420" s="1">
        <v>1418</v>
      </c>
      <c r="B1420" s="4"/>
      <c r="C1420" s="1"/>
      <c r="D1420" s="1"/>
      <c r="E1420" s="1"/>
      <c r="F1420" s="1"/>
      <c r="G1420" s="1"/>
      <c r="H1420" s="1"/>
    </row>
    <row r="1421" spans="1:8">
      <c r="A1421" s="1">
        <v>1419</v>
      </c>
      <c r="B1421" s="4"/>
      <c r="C1421" s="1"/>
      <c r="D1421" s="1"/>
      <c r="E1421" s="1"/>
      <c r="F1421" s="1"/>
      <c r="G1421" s="1"/>
      <c r="H1421" s="1"/>
    </row>
    <row r="1422" spans="1:8">
      <c r="A1422" s="1">
        <v>1420</v>
      </c>
      <c r="B1422" s="4"/>
      <c r="C1422" s="1"/>
      <c r="D1422" s="1"/>
      <c r="E1422" s="1"/>
      <c r="F1422" s="1"/>
      <c r="G1422" s="1"/>
      <c r="H1422" s="1"/>
    </row>
    <row r="1423" spans="1:8">
      <c r="A1423" s="1">
        <v>1421</v>
      </c>
      <c r="B1423" s="4"/>
      <c r="C1423" s="1"/>
      <c r="D1423" s="1"/>
      <c r="E1423" s="1"/>
      <c r="F1423" s="1"/>
      <c r="G1423" s="1"/>
      <c r="H1423" s="1"/>
    </row>
    <row r="1424" spans="1:8">
      <c r="A1424" s="1">
        <v>1422</v>
      </c>
      <c r="B1424" s="4"/>
      <c r="C1424" s="1"/>
      <c r="D1424" s="1"/>
      <c r="E1424" s="1"/>
      <c r="F1424" s="1"/>
      <c r="G1424" s="1"/>
      <c r="H1424" s="1"/>
    </row>
    <row r="1425" spans="1:8">
      <c r="A1425" s="1">
        <v>1423</v>
      </c>
      <c r="B1425" s="4"/>
      <c r="C1425" s="1"/>
      <c r="D1425" s="1"/>
      <c r="E1425" s="1"/>
      <c r="F1425" s="1"/>
      <c r="G1425" s="1"/>
      <c r="H1425" s="1"/>
    </row>
    <row r="1426" spans="1:8">
      <c r="A1426" s="1">
        <v>1424</v>
      </c>
      <c r="B1426" s="4"/>
      <c r="C1426" s="1"/>
      <c r="D1426" s="1"/>
      <c r="E1426" s="1"/>
      <c r="F1426" s="1"/>
      <c r="G1426" s="1"/>
      <c r="H1426" s="1"/>
    </row>
    <row r="1427" spans="1:8">
      <c r="A1427" s="1">
        <v>1425</v>
      </c>
      <c r="B1427" s="4"/>
      <c r="C1427" s="1"/>
      <c r="D1427" s="1"/>
      <c r="E1427" s="1"/>
      <c r="F1427" s="1"/>
      <c r="G1427" s="1"/>
      <c r="H1427" s="1"/>
    </row>
    <row r="1428" spans="1:8">
      <c r="A1428" s="1">
        <v>1426</v>
      </c>
      <c r="B1428" s="4"/>
      <c r="C1428" s="1"/>
      <c r="D1428" s="1"/>
      <c r="E1428" s="1"/>
      <c r="F1428" s="1"/>
      <c r="G1428" s="1"/>
      <c r="H1428" s="1"/>
    </row>
    <row r="1429" spans="1:8">
      <c r="A1429" s="1">
        <v>1427</v>
      </c>
      <c r="B1429" s="4"/>
      <c r="C1429" s="1"/>
      <c r="D1429" s="1"/>
      <c r="E1429" s="1"/>
      <c r="F1429" s="1"/>
      <c r="G1429" s="1"/>
      <c r="H1429" s="1"/>
    </row>
    <row r="1430" spans="1:8">
      <c r="A1430" s="1">
        <v>1428</v>
      </c>
      <c r="B1430" s="4"/>
      <c r="C1430" s="1"/>
      <c r="D1430" s="1"/>
      <c r="E1430" s="1"/>
      <c r="F1430" s="1"/>
      <c r="G1430" s="1"/>
      <c r="H1430" s="1"/>
    </row>
    <row r="1431" spans="1:8">
      <c r="A1431" s="1">
        <v>1429</v>
      </c>
      <c r="B1431" s="4"/>
      <c r="C1431" s="1"/>
      <c r="D1431" s="1"/>
      <c r="E1431" s="1"/>
      <c r="F1431" s="1"/>
      <c r="G1431" s="1"/>
      <c r="H1431" s="1"/>
    </row>
    <row r="1432" spans="1:8">
      <c r="A1432" s="1">
        <v>1430</v>
      </c>
      <c r="B1432" s="4"/>
      <c r="C1432" s="1"/>
      <c r="D1432" s="1"/>
      <c r="E1432" s="1"/>
      <c r="F1432" s="1"/>
      <c r="G1432" s="1"/>
      <c r="H1432" s="1"/>
    </row>
    <row r="1433" spans="1:8">
      <c r="A1433" s="1">
        <v>1431</v>
      </c>
      <c r="B1433" s="4"/>
      <c r="C1433" s="1"/>
      <c r="D1433" s="1"/>
      <c r="E1433" s="1"/>
      <c r="F1433" s="1"/>
      <c r="G1433" s="1"/>
      <c r="H1433" s="1"/>
    </row>
    <row r="1434" spans="1:8">
      <c r="A1434" s="1">
        <v>1432</v>
      </c>
      <c r="B1434" s="4"/>
      <c r="C1434" s="1"/>
      <c r="D1434" s="1"/>
      <c r="E1434" s="1"/>
      <c r="F1434" s="1"/>
      <c r="G1434" s="1"/>
      <c r="H1434" s="1"/>
    </row>
    <row r="1435" spans="1:8">
      <c r="A1435" s="1">
        <v>1433</v>
      </c>
      <c r="B1435" s="4"/>
      <c r="C1435" s="1"/>
      <c r="D1435" s="1"/>
      <c r="E1435" s="1"/>
      <c r="F1435" s="1"/>
      <c r="G1435" s="1"/>
      <c r="H1435" s="1"/>
    </row>
    <row r="1436" spans="1:8">
      <c r="A1436" s="1">
        <v>1434</v>
      </c>
      <c r="B1436" s="4"/>
      <c r="C1436" s="1"/>
      <c r="D1436" s="1"/>
      <c r="E1436" s="1"/>
      <c r="F1436" s="1"/>
      <c r="G1436" s="1"/>
      <c r="H1436" s="1"/>
    </row>
    <row r="1437" spans="1:8">
      <c r="A1437" s="1">
        <v>1435</v>
      </c>
      <c r="B1437" s="4"/>
      <c r="C1437" s="1"/>
      <c r="D1437" s="1"/>
      <c r="E1437" s="1"/>
      <c r="F1437" s="1"/>
      <c r="G1437" s="1"/>
      <c r="H1437" s="1"/>
    </row>
    <row r="1438" spans="1:8">
      <c r="A1438" s="1">
        <v>1436</v>
      </c>
      <c r="B1438" s="4"/>
      <c r="C1438" s="1"/>
      <c r="D1438" s="1"/>
      <c r="E1438" s="1"/>
      <c r="F1438" s="1"/>
      <c r="G1438" s="1"/>
      <c r="H1438" s="1"/>
    </row>
    <row r="1439" spans="1:8">
      <c r="A1439" s="1">
        <v>1437</v>
      </c>
      <c r="B1439" s="4"/>
      <c r="C1439" s="1"/>
      <c r="D1439" s="1"/>
      <c r="E1439" s="1"/>
      <c r="F1439" s="1"/>
      <c r="G1439" s="1"/>
      <c r="H1439" s="1"/>
    </row>
    <row r="1440" spans="1:8">
      <c r="A1440" s="1">
        <v>1438</v>
      </c>
      <c r="B1440" s="4"/>
      <c r="C1440" s="1"/>
      <c r="D1440" s="1"/>
      <c r="E1440" s="1"/>
      <c r="F1440" s="1"/>
      <c r="G1440" s="1"/>
      <c r="H1440" s="1"/>
    </row>
    <row r="1441" spans="1:8">
      <c r="A1441" s="1">
        <v>1439</v>
      </c>
      <c r="B1441" s="4"/>
      <c r="C1441" s="1"/>
      <c r="D1441" s="1"/>
      <c r="E1441" s="1"/>
      <c r="F1441" s="1"/>
      <c r="G1441" s="1"/>
      <c r="H1441" s="1"/>
    </row>
    <row r="1442" spans="1:8">
      <c r="A1442" s="1">
        <v>1440</v>
      </c>
      <c r="B1442" s="4"/>
      <c r="C1442" s="1"/>
      <c r="D1442" s="1"/>
      <c r="E1442" s="1"/>
      <c r="F1442" s="1"/>
      <c r="G1442" s="1"/>
      <c r="H1442" s="1"/>
    </row>
    <row r="1443" spans="1:8">
      <c r="A1443" s="1">
        <v>1441</v>
      </c>
      <c r="B1443" s="4"/>
      <c r="C1443" s="1"/>
      <c r="D1443" s="1"/>
      <c r="E1443" s="1"/>
      <c r="F1443" s="1"/>
      <c r="G1443" s="1"/>
      <c r="H1443" s="1"/>
    </row>
    <row r="1444" spans="1:8">
      <c r="A1444" s="1">
        <v>1442</v>
      </c>
      <c r="B1444" s="4"/>
      <c r="C1444" s="1"/>
      <c r="D1444" s="1"/>
      <c r="E1444" s="1"/>
      <c r="F1444" s="1"/>
      <c r="G1444" s="1"/>
      <c r="H1444" s="1"/>
    </row>
    <row r="1445" spans="1:8">
      <c r="A1445" s="1">
        <v>1443</v>
      </c>
      <c r="B1445" s="4"/>
      <c r="C1445" s="1"/>
      <c r="D1445" s="1"/>
      <c r="E1445" s="1"/>
      <c r="F1445" s="1"/>
      <c r="G1445" s="1"/>
      <c r="H1445" s="1"/>
    </row>
    <row r="1446" spans="1:8">
      <c r="A1446" s="1">
        <v>1444</v>
      </c>
      <c r="B1446" s="4"/>
      <c r="C1446" s="1"/>
      <c r="D1446" s="1"/>
      <c r="E1446" s="1"/>
      <c r="F1446" s="1"/>
      <c r="G1446" s="1"/>
      <c r="H1446" s="1"/>
    </row>
    <row r="1447" spans="1:8">
      <c r="A1447" s="1">
        <v>1445</v>
      </c>
      <c r="B1447" s="4"/>
      <c r="C1447" s="1"/>
      <c r="D1447" s="1"/>
      <c r="E1447" s="1"/>
      <c r="F1447" s="1"/>
      <c r="G1447" s="1"/>
      <c r="H1447" s="1"/>
    </row>
    <row r="1448" spans="1:8">
      <c r="A1448" s="1">
        <v>1446</v>
      </c>
      <c r="B1448" s="4"/>
      <c r="C1448" s="1"/>
      <c r="D1448" s="1"/>
      <c r="E1448" s="1"/>
      <c r="F1448" s="1"/>
      <c r="G1448" s="1"/>
      <c r="H1448" s="1"/>
    </row>
    <row r="1449" spans="1:8">
      <c r="A1449" s="1">
        <v>1447</v>
      </c>
      <c r="B1449" s="4"/>
      <c r="C1449" s="1"/>
      <c r="D1449" s="1"/>
      <c r="E1449" s="1"/>
      <c r="F1449" s="1"/>
      <c r="G1449" s="1"/>
      <c r="H1449" s="1"/>
    </row>
    <row r="1450" spans="1:8">
      <c r="A1450" s="1">
        <v>1448</v>
      </c>
      <c r="B1450" s="4"/>
      <c r="C1450" s="1"/>
      <c r="D1450" s="1"/>
      <c r="E1450" s="1"/>
      <c r="F1450" s="1"/>
      <c r="G1450" s="1"/>
      <c r="H1450" s="1"/>
    </row>
    <row r="1451" spans="1:8">
      <c r="A1451" s="1">
        <v>1449</v>
      </c>
      <c r="B1451" s="4"/>
      <c r="C1451" s="1"/>
      <c r="D1451" s="1"/>
      <c r="E1451" s="1"/>
      <c r="F1451" s="1"/>
      <c r="G1451" s="1"/>
      <c r="H1451" s="1"/>
    </row>
    <row r="1452" spans="1:8">
      <c r="A1452" s="1">
        <v>1450</v>
      </c>
      <c r="B1452" s="4"/>
      <c r="C1452" s="1"/>
      <c r="D1452" s="1"/>
      <c r="E1452" s="1"/>
      <c r="F1452" s="1"/>
      <c r="G1452" s="1"/>
      <c r="H1452" s="1"/>
    </row>
    <row r="1453" spans="1:8">
      <c r="A1453" s="1">
        <v>1451</v>
      </c>
      <c r="B1453" s="4"/>
      <c r="C1453" s="1"/>
      <c r="D1453" s="1"/>
      <c r="E1453" s="1"/>
      <c r="F1453" s="1"/>
      <c r="G1453" s="1"/>
      <c r="H1453" s="1"/>
    </row>
    <row r="1454" spans="1:8">
      <c r="A1454" s="1">
        <v>1452</v>
      </c>
      <c r="B1454" s="4"/>
      <c r="C1454" s="1"/>
      <c r="D1454" s="1"/>
      <c r="E1454" s="1"/>
      <c r="F1454" s="1"/>
      <c r="G1454" s="1"/>
      <c r="H1454" s="1"/>
    </row>
    <row r="1455" spans="1:8">
      <c r="A1455" s="1">
        <v>1453</v>
      </c>
      <c r="B1455" s="4"/>
      <c r="C1455" s="1"/>
      <c r="D1455" s="1"/>
      <c r="E1455" s="1"/>
      <c r="F1455" s="1"/>
      <c r="G1455" s="1"/>
      <c r="H1455" s="1"/>
    </row>
    <row r="1456" spans="1:8">
      <c r="A1456" s="1">
        <v>1454</v>
      </c>
      <c r="B1456" s="4"/>
      <c r="C1456" s="1"/>
      <c r="D1456" s="1"/>
      <c r="E1456" s="1"/>
      <c r="F1456" s="1"/>
      <c r="G1456" s="1"/>
      <c r="H1456" s="1"/>
    </row>
    <row r="1457" spans="1:8">
      <c r="A1457" s="1">
        <v>1455</v>
      </c>
      <c r="B1457" s="4"/>
      <c r="C1457" s="1"/>
      <c r="D1457" s="1"/>
      <c r="E1457" s="1"/>
      <c r="F1457" s="1"/>
      <c r="G1457" s="1"/>
      <c r="H1457" s="1"/>
    </row>
    <row r="1458" spans="1:8">
      <c r="A1458" s="1">
        <v>1456</v>
      </c>
      <c r="B1458" s="4"/>
      <c r="C1458" s="1"/>
      <c r="D1458" s="1"/>
      <c r="E1458" s="1"/>
      <c r="F1458" s="1"/>
      <c r="G1458" s="1"/>
      <c r="H1458" s="1"/>
    </row>
    <row r="1459" spans="1:8">
      <c r="A1459" s="1">
        <v>1457</v>
      </c>
      <c r="B1459" s="4"/>
      <c r="C1459" s="1"/>
      <c r="D1459" s="1"/>
      <c r="E1459" s="1"/>
      <c r="F1459" s="1"/>
      <c r="G1459" s="1"/>
      <c r="H1459" s="1"/>
    </row>
    <row r="1460" spans="1:8">
      <c r="A1460" s="1">
        <v>1458</v>
      </c>
      <c r="B1460" s="4"/>
      <c r="C1460" s="1"/>
      <c r="D1460" s="1"/>
      <c r="E1460" s="1"/>
      <c r="F1460" s="1"/>
      <c r="G1460" s="1"/>
      <c r="H1460" s="1"/>
    </row>
    <row r="1461" spans="1:8">
      <c r="A1461" s="1">
        <v>1459</v>
      </c>
      <c r="B1461" s="4"/>
      <c r="C1461" s="1"/>
      <c r="D1461" s="1"/>
      <c r="E1461" s="1"/>
      <c r="F1461" s="1"/>
      <c r="G1461" s="1"/>
      <c r="H1461" s="1"/>
    </row>
    <row r="1462" spans="1:8">
      <c r="A1462" s="1">
        <v>1460</v>
      </c>
      <c r="B1462" s="4"/>
      <c r="C1462" s="1"/>
      <c r="D1462" s="1"/>
      <c r="E1462" s="1"/>
      <c r="F1462" s="1"/>
      <c r="G1462" s="1"/>
      <c r="H1462" s="1"/>
    </row>
    <row r="1463" spans="1:8">
      <c r="A1463" s="1">
        <v>1461</v>
      </c>
      <c r="B1463" s="4"/>
      <c r="C1463" s="1"/>
      <c r="D1463" s="1"/>
      <c r="E1463" s="1"/>
      <c r="F1463" s="1"/>
      <c r="G1463" s="1"/>
      <c r="H1463" s="1"/>
    </row>
    <row r="1464" spans="1:8">
      <c r="A1464" s="1">
        <v>1462</v>
      </c>
      <c r="B1464" s="4"/>
      <c r="C1464" s="1"/>
      <c r="D1464" s="1"/>
      <c r="E1464" s="1"/>
      <c r="F1464" s="1"/>
      <c r="G1464" s="1"/>
      <c r="H1464" s="1"/>
    </row>
    <row r="1465" spans="1:8">
      <c r="A1465" s="1">
        <v>1463</v>
      </c>
      <c r="B1465" s="4"/>
      <c r="C1465" s="1"/>
      <c r="D1465" s="1"/>
      <c r="E1465" s="1"/>
      <c r="F1465" s="1"/>
      <c r="G1465" s="1"/>
      <c r="H1465" s="1"/>
    </row>
    <row r="1466" spans="1:8">
      <c r="A1466" s="1">
        <v>1464</v>
      </c>
      <c r="B1466" s="4"/>
      <c r="C1466" s="1"/>
      <c r="D1466" s="1"/>
      <c r="E1466" s="1"/>
      <c r="F1466" s="1"/>
      <c r="G1466" s="1"/>
      <c r="H1466" s="1"/>
    </row>
    <row r="1467" spans="1:8">
      <c r="A1467" s="1">
        <v>1465</v>
      </c>
      <c r="B1467" s="4"/>
      <c r="C1467" s="1"/>
      <c r="D1467" s="1"/>
      <c r="E1467" s="1"/>
      <c r="F1467" s="1"/>
      <c r="G1467" s="1"/>
      <c r="H1467" s="1"/>
    </row>
    <row r="1468" spans="1:8">
      <c r="A1468" s="1">
        <v>1466</v>
      </c>
      <c r="B1468" s="4"/>
      <c r="C1468" s="1"/>
      <c r="D1468" s="1"/>
      <c r="E1468" s="1"/>
      <c r="F1468" s="1"/>
      <c r="G1468" s="1"/>
      <c r="H1468" s="1"/>
    </row>
    <row r="1469" spans="1:8">
      <c r="A1469" s="1">
        <v>1467</v>
      </c>
      <c r="B1469" s="4"/>
      <c r="C1469" s="1"/>
      <c r="D1469" s="1"/>
      <c r="E1469" s="1"/>
      <c r="F1469" s="1"/>
      <c r="G1469" s="1"/>
      <c r="H1469" s="1"/>
    </row>
    <row r="1470" spans="1:8">
      <c r="A1470" s="1">
        <v>1468</v>
      </c>
      <c r="B1470" s="4"/>
      <c r="C1470" s="1"/>
      <c r="D1470" s="1"/>
      <c r="E1470" s="1"/>
      <c r="F1470" s="1"/>
      <c r="G1470" s="1"/>
      <c r="H1470" s="1"/>
    </row>
    <row r="1471" spans="1:8">
      <c r="A1471" s="1">
        <v>1469</v>
      </c>
      <c r="B1471" s="4"/>
      <c r="C1471" s="1"/>
      <c r="D1471" s="1"/>
      <c r="E1471" s="1"/>
      <c r="F1471" s="1"/>
      <c r="G1471" s="1"/>
      <c r="H1471" s="1"/>
    </row>
    <row r="1472" spans="1:8">
      <c r="A1472" s="1">
        <v>1470</v>
      </c>
      <c r="B1472" s="4"/>
      <c r="C1472" s="1"/>
      <c r="D1472" s="1"/>
      <c r="E1472" s="1"/>
      <c r="F1472" s="1"/>
      <c r="G1472" s="1"/>
      <c r="H1472" s="1"/>
    </row>
    <row r="1473" spans="1:8">
      <c r="A1473" s="1">
        <v>1471</v>
      </c>
      <c r="B1473" s="4"/>
      <c r="C1473" s="1"/>
      <c r="D1473" s="1"/>
      <c r="E1473" s="1"/>
      <c r="F1473" s="1"/>
      <c r="G1473" s="1"/>
      <c r="H1473" s="1"/>
    </row>
    <row r="1474" spans="1:8">
      <c r="A1474" s="1">
        <v>1472</v>
      </c>
      <c r="B1474" s="4"/>
      <c r="C1474" s="1"/>
      <c r="D1474" s="1"/>
      <c r="E1474" s="1"/>
      <c r="F1474" s="1"/>
      <c r="G1474" s="1"/>
      <c r="H1474" s="1"/>
    </row>
    <row r="1475" spans="1:8">
      <c r="A1475" s="1">
        <v>1473</v>
      </c>
      <c r="B1475" s="4"/>
      <c r="C1475" s="1"/>
      <c r="D1475" s="1"/>
      <c r="E1475" s="1"/>
      <c r="F1475" s="1"/>
      <c r="G1475" s="1"/>
      <c r="H1475" s="1"/>
    </row>
    <row r="1476" spans="1:8">
      <c r="A1476" s="1">
        <v>1474</v>
      </c>
      <c r="B1476" s="4"/>
      <c r="C1476" s="1"/>
      <c r="D1476" s="1"/>
      <c r="E1476" s="1"/>
      <c r="F1476" s="1"/>
      <c r="G1476" s="1"/>
      <c r="H1476" s="1"/>
    </row>
    <row r="1477" spans="1:8">
      <c r="A1477" s="1">
        <v>1475</v>
      </c>
      <c r="B1477" s="4"/>
      <c r="C1477" s="1"/>
      <c r="D1477" s="1"/>
      <c r="E1477" s="1"/>
      <c r="F1477" s="1"/>
      <c r="G1477" s="1"/>
      <c r="H1477" s="1"/>
    </row>
    <row r="1478" spans="1:8">
      <c r="A1478" s="1">
        <v>1476</v>
      </c>
      <c r="B1478" s="4"/>
      <c r="C1478" s="1"/>
      <c r="D1478" s="1"/>
      <c r="E1478" s="1"/>
      <c r="F1478" s="1"/>
      <c r="G1478" s="1"/>
      <c r="H1478" s="1"/>
    </row>
    <row r="1479" spans="1:8">
      <c r="A1479" s="1">
        <v>1477</v>
      </c>
      <c r="B1479" s="4"/>
      <c r="C1479" s="1"/>
      <c r="D1479" s="1"/>
      <c r="E1479" s="1"/>
      <c r="F1479" s="1"/>
      <c r="G1479" s="1"/>
      <c r="H1479" s="1"/>
    </row>
    <row r="1480" spans="1:8">
      <c r="A1480" s="1">
        <v>1478</v>
      </c>
      <c r="B1480" s="4"/>
      <c r="C1480" s="1"/>
      <c r="D1480" s="1"/>
      <c r="E1480" s="1"/>
      <c r="F1480" s="1"/>
      <c r="G1480" s="1"/>
      <c r="H1480" s="1"/>
    </row>
    <row r="1481" spans="1:8">
      <c r="A1481" s="1">
        <v>1479</v>
      </c>
      <c r="B1481" s="4"/>
      <c r="C1481" s="1"/>
      <c r="D1481" s="1"/>
      <c r="E1481" s="1"/>
      <c r="F1481" s="1"/>
      <c r="G1481" s="1"/>
      <c r="H1481" s="1"/>
    </row>
    <row r="1482" spans="1:8">
      <c r="A1482" s="1">
        <v>1480</v>
      </c>
      <c r="B1482" s="4"/>
      <c r="C1482" s="1"/>
      <c r="D1482" s="1"/>
      <c r="E1482" s="1"/>
      <c r="F1482" s="1"/>
      <c r="G1482" s="1"/>
      <c r="H1482" s="1"/>
    </row>
    <row r="1483" spans="1:8">
      <c r="A1483" s="1">
        <v>1481</v>
      </c>
      <c r="B1483" s="4"/>
      <c r="C1483" s="1"/>
      <c r="D1483" s="1"/>
      <c r="E1483" s="1"/>
      <c r="F1483" s="1"/>
      <c r="G1483" s="1"/>
      <c r="H1483" s="1"/>
    </row>
    <row r="1484" spans="1:8">
      <c r="A1484" s="1">
        <v>1482</v>
      </c>
      <c r="B1484" s="4"/>
      <c r="C1484" s="1"/>
      <c r="D1484" s="1"/>
      <c r="E1484" s="1"/>
      <c r="F1484" s="1"/>
      <c r="G1484" s="1"/>
      <c r="H1484" s="1"/>
    </row>
    <row r="1485" spans="1:8">
      <c r="A1485" s="1">
        <v>1483</v>
      </c>
      <c r="B1485" s="4"/>
      <c r="C1485" s="1"/>
      <c r="D1485" s="1"/>
      <c r="E1485" s="1"/>
      <c r="F1485" s="1"/>
      <c r="G1485" s="1"/>
      <c r="H1485" s="1"/>
    </row>
    <row r="1486" spans="1:8">
      <c r="A1486" s="1">
        <v>1484</v>
      </c>
      <c r="B1486" s="4"/>
      <c r="C1486" s="1"/>
      <c r="D1486" s="1"/>
      <c r="E1486" s="1"/>
      <c r="F1486" s="1"/>
      <c r="G1486" s="1"/>
      <c r="H1486" s="1"/>
    </row>
    <row r="1487" spans="1:8">
      <c r="A1487" s="1">
        <v>1485</v>
      </c>
      <c r="B1487" s="4"/>
      <c r="C1487" s="1"/>
      <c r="D1487" s="1"/>
      <c r="E1487" s="1"/>
      <c r="F1487" s="1"/>
      <c r="G1487" s="1"/>
      <c r="H1487" s="1"/>
    </row>
    <row r="1488" spans="1:8">
      <c r="A1488" s="1">
        <v>1486</v>
      </c>
      <c r="B1488" s="4"/>
      <c r="C1488" s="1"/>
      <c r="D1488" s="1"/>
      <c r="E1488" s="1"/>
      <c r="F1488" s="1"/>
      <c r="G1488" s="1"/>
      <c r="H1488" s="1"/>
    </row>
    <row r="1489" spans="1:8">
      <c r="A1489" s="1">
        <v>1487</v>
      </c>
      <c r="B1489" s="4"/>
      <c r="C1489" s="1"/>
      <c r="D1489" s="1"/>
      <c r="E1489" s="1"/>
      <c r="F1489" s="1"/>
      <c r="G1489" s="1"/>
      <c r="H1489" s="1"/>
    </row>
    <row r="1490" spans="1:8">
      <c r="A1490" s="1">
        <v>1488</v>
      </c>
      <c r="B1490" s="4"/>
      <c r="C1490" s="1"/>
      <c r="D1490" s="1"/>
      <c r="E1490" s="1"/>
      <c r="F1490" s="1"/>
      <c r="G1490" s="1"/>
      <c r="H1490" s="1"/>
    </row>
    <row r="1491" spans="1:8">
      <c r="A1491" s="1">
        <v>1489</v>
      </c>
      <c r="B1491" s="4"/>
      <c r="C1491" s="1"/>
      <c r="D1491" s="1"/>
      <c r="E1491" s="1"/>
      <c r="F1491" s="1"/>
      <c r="G1491" s="1"/>
      <c r="H1491" s="1"/>
    </row>
    <row r="1492" spans="1:8">
      <c r="A1492" s="1">
        <v>1490</v>
      </c>
      <c r="B1492" s="4"/>
      <c r="C1492" s="1"/>
      <c r="D1492" s="1"/>
      <c r="E1492" s="1"/>
      <c r="F1492" s="1"/>
      <c r="G1492" s="1"/>
      <c r="H1492" s="1"/>
    </row>
    <row r="1493" spans="1:8">
      <c r="A1493" s="1">
        <v>1491</v>
      </c>
      <c r="B1493" s="4"/>
      <c r="C1493" s="1"/>
      <c r="D1493" s="1"/>
      <c r="E1493" s="1"/>
      <c r="F1493" s="1"/>
      <c r="G1493" s="1"/>
      <c r="H1493" s="1"/>
    </row>
    <row r="1494" spans="1:8">
      <c r="A1494" s="1">
        <v>1492</v>
      </c>
      <c r="B1494" s="4"/>
      <c r="C1494" s="1"/>
      <c r="D1494" s="1"/>
      <c r="E1494" s="1"/>
      <c r="F1494" s="1"/>
      <c r="G1494" s="1"/>
      <c r="H1494" s="1"/>
    </row>
    <row r="1495" spans="1:8">
      <c r="A1495" s="1">
        <v>1493</v>
      </c>
      <c r="B1495" s="4"/>
      <c r="C1495" s="1"/>
      <c r="D1495" s="1"/>
      <c r="E1495" s="1"/>
      <c r="F1495" s="1"/>
      <c r="G1495" s="1"/>
      <c r="H1495" s="1"/>
    </row>
    <row r="1496" spans="1:8">
      <c r="A1496" s="1">
        <v>1494</v>
      </c>
      <c r="B1496" s="4"/>
      <c r="C1496" s="1"/>
      <c r="D1496" s="1"/>
      <c r="E1496" s="1"/>
      <c r="F1496" s="1"/>
      <c r="G1496" s="1"/>
      <c r="H1496" s="1"/>
    </row>
    <row r="1497" spans="1:8">
      <c r="A1497" s="1">
        <v>1495</v>
      </c>
      <c r="B1497" s="4"/>
      <c r="C1497" s="1"/>
      <c r="D1497" s="1"/>
      <c r="E1497" s="1"/>
      <c r="F1497" s="1"/>
      <c r="G1497" s="1"/>
      <c r="H1497" s="1"/>
    </row>
    <row r="1498" spans="1:8">
      <c r="A1498" s="1">
        <v>1496</v>
      </c>
      <c r="B1498" s="4"/>
      <c r="C1498" s="1"/>
      <c r="D1498" s="1"/>
      <c r="E1498" s="1"/>
      <c r="F1498" s="1"/>
      <c r="G1498" s="1"/>
      <c r="H1498" s="1"/>
    </row>
    <row r="1499" spans="1:8">
      <c r="A1499" s="1">
        <v>1497</v>
      </c>
      <c r="B1499" s="4"/>
      <c r="C1499" s="1"/>
      <c r="D1499" s="1"/>
      <c r="E1499" s="1"/>
      <c r="F1499" s="1"/>
      <c r="G1499" s="1"/>
      <c r="H1499" s="1"/>
    </row>
    <row r="1500" spans="1:8">
      <c r="A1500" s="1">
        <v>1498</v>
      </c>
      <c r="B1500" s="4"/>
      <c r="C1500" s="1"/>
      <c r="D1500" s="1"/>
      <c r="E1500" s="1"/>
      <c r="F1500" s="1"/>
      <c r="G1500" s="1"/>
      <c r="H1500" s="1"/>
    </row>
    <row r="1501" spans="1:8">
      <c r="A1501" s="1">
        <v>1499</v>
      </c>
      <c r="B1501" s="4"/>
      <c r="C1501" s="1"/>
      <c r="D1501" s="1"/>
      <c r="E1501" s="1"/>
      <c r="F1501" s="1"/>
      <c r="G1501" s="1"/>
      <c r="H1501" s="1"/>
    </row>
    <row r="1502" spans="1:8">
      <c r="A1502" s="1">
        <v>1500</v>
      </c>
      <c r="B1502" s="4"/>
      <c r="C1502" s="1"/>
      <c r="D1502" s="1"/>
      <c r="E1502" s="1"/>
      <c r="F1502" s="1"/>
      <c r="G1502" s="1"/>
      <c r="H1502" s="1"/>
    </row>
    <row r="1503" spans="1:8">
      <c r="A1503" s="1">
        <v>1501</v>
      </c>
      <c r="B1503" s="4"/>
      <c r="C1503" s="1"/>
      <c r="D1503" s="1"/>
      <c r="E1503" s="1"/>
      <c r="F1503" s="1"/>
      <c r="G1503" s="1"/>
      <c r="H1503" s="1"/>
    </row>
    <row r="1504" spans="1:8">
      <c r="A1504" s="1">
        <v>1502</v>
      </c>
      <c r="B1504" s="4"/>
      <c r="C1504" s="1"/>
      <c r="D1504" s="1"/>
      <c r="E1504" s="1"/>
      <c r="F1504" s="1"/>
      <c r="G1504" s="1"/>
      <c r="H1504" s="1"/>
    </row>
    <row r="1505" spans="1:8">
      <c r="A1505" s="1">
        <v>1503</v>
      </c>
      <c r="B1505" s="4"/>
      <c r="C1505" s="1"/>
      <c r="D1505" s="1"/>
      <c r="E1505" s="1"/>
      <c r="F1505" s="1"/>
      <c r="G1505" s="1"/>
      <c r="H1505" s="1"/>
    </row>
    <row r="1506" spans="1:8">
      <c r="A1506" s="1">
        <v>1504</v>
      </c>
      <c r="B1506" s="4"/>
      <c r="C1506" s="1"/>
      <c r="D1506" s="1"/>
      <c r="E1506" s="1"/>
      <c r="F1506" s="1"/>
      <c r="G1506" s="1"/>
      <c r="H1506" s="1"/>
    </row>
    <row r="1507" spans="1:8">
      <c r="A1507" s="1">
        <v>1505</v>
      </c>
      <c r="B1507" s="4"/>
      <c r="C1507" s="1"/>
      <c r="D1507" s="1"/>
      <c r="E1507" s="1"/>
      <c r="F1507" s="1"/>
      <c r="G1507" s="1"/>
      <c r="H1507" s="1"/>
    </row>
    <row r="1508" spans="1:8">
      <c r="A1508" s="1">
        <v>1506</v>
      </c>
      <c r="B1508" s="4"/>
      <c r="C1508" s="1"/>
      <c r="D1508" s="1"/>
      <c r="E1508" s="1"/>
      <c r="F1508" s="1"/>
      <c r="G1508" s="1"/>
      <c r="H1508" s="1"/>
    </row>
    <row r="1509" spans="1:8">
      <c r="A1509" s="1">
        <v>1507</v>
      </c>
      <c r="B1509" s="4"/>
      <c r="C1509" s="1"/>
      <c r="D1509" s="1"/>
      <c r="E1509" s="1"/>
      <c r="F1509" s="1"/>
      <c r="G1509" s="1"/>
      <c r="H1509" s="1"/>
    </row>
    <row r="1510" spans="1:8">
      <c r="A1510" s="1">
        <v>1508</v>
      </c>
      <c r="B1510" s="4"/>
      <c r="C1510" s="1"/>
      <c r="D1510" s="1"/>
      <c r="E1510" s="1"/>
      <c r="F1510" s="1"/>
      <c r="G1510" s="1"/>
      <c r="H1510" s="1"/>
    </row>
    <row r="1511" spans="1:8">
      <c r="A1511" s="1">
        <v>1509</v>
      </c>
      <c r="B1511" s="4"/>
      <c r="C1511" s="1"/>
      <c r="D1511" s="1"/>
      <c r="E1511" s="1"/>
      <c r="F1511" s="1"/>
      <c r="G1511" s="1"/>
      <c r="H1511" s="1"/>
    </row>
    <row r="1512" spans="1:8">
      <c r="A1512" s="1">
        <v>1510</v>
      </c>
      <c r="B1512" s="4"/>
      <c r="C1512" s="1"/>
      <c r="D1512" s="1"/>
      <c r="E1512" s="1"/>
      <c r="F1512" s="1"/>
      <c r="G1512" s="1"/>
      <c r="H1512" s="1"/>
    </row>
    <row r="1513" spans="1:8">
      <c r="A1513" s="1">
        <v>1511</v>
      </c>
      <c r="B1513" s="4"/>
      <c r="C1513" s="1"/>
      <c r="D1513" s="1"/>
      <c r="E1513" s="1"/>
      <c r="F1513" s="1"/>
      <c r="G1513" s="1"/>
      <c r="H1513" s="1"/>
    </row>
    <row r="1514" spans="1:8">
      <c r="A1514" s="1">
        <v>1512</v>
      </c>
      <c r="B1514" s="4"/>
      <c r="C1514" s="1"/>
      <c r="D1514" s="1"/>
      <c r="E1514" s="1"/>
      <c r="F1514" s="1"/>
      <c r="G1514" s="1"/>
      <c r="H1514" s="1"/>
    </row>
    <row r="1515" spans="1:8">
      <c r="A1515" s="1">
        <v>1513</v>
      </c>
      <c r="B1515" s="4"/>
      <c r="C1515" s="1"/>
      <c r="D1515" s="1"/>
      <c r="E1515" s="1"/>
      <c r="F1515" s="1"/>
      <c r="G1515" s="1"/>
      <c r="H1515" s="1"/>
    </row>
    <row r="1516" spans="1:8">
      <c r="A1516" s="1">
        <v>1514</v>
      </c>
      <c r="B1516" s="4"/>
      <c r="C1516" s="1"/>
      <c r="D1516" s="1"/>
      <c r="E1516" s="1"/>
      <c r="F1516" s="1"/>
      <c r="G1516" s="1"/>
      <c r="H1516" s="1"/>
    </row>
    <row r="1517" spans="1:8">
      <c r="A1517" s="1">
        <v>1515</v>
      </c>
      <c r="B1517" s="4"/>
      <c r="C1517" s="1"/>
      <c r="D1517" s="1"/>
      <c r="E1517" s="1"/>
      <c r="F1517" s="1"/>
      <c r="G1517" s="1"/>
      <c r="H1517" s="1"/>
    </row>
    <row r="1518" spans="1:8">
      <c r="A1518" s="1">
        <v>1516</v>
      </c>
      <c r="B1518" s="4"/>
      <c r="C1518" s="1"/>
      <c r="D1518" s="1"/>
      <c r="E1518" s="1"/>
      <c r="F1518" s="1"/>
      <c r="G1518" s="1"/>
      <c r="H1518" s="1"/>
    </row>
    <row r="1519" spans="1:8">
      <c r="A1519" s="1">
        <v>1517</v>
      </c>
      <c r="B1519" s="4"/>
      <c r="C1519" s="1"/>
      <c r="D1519" s="1"/>
      <c r="E1519" s="1"/>
      <c r="F1519" s="1"/>
      <c r="G1519" s="1"/>
      <c r="H1519" s="1"/>
    </row>
    <row r="1520" spans="1:8">
      <c r="A1520" s="1">
        <v>1518</v>
      </c>
      <c r="B1520" s="4"/>
      <c r="C1520" s="1"/>
      <c r="D1520" s="1"/>
      <c r="E1520" s="1"/>
      <c r="F1520" s="1"/>
      <c r="G1520" s="1"/>
      <c r="H1520" s="1"/>
    </row>
    <row r="1521" spans="1:8">
      <c r="A1521" s="1">
        <v>1519</v>
      </c>
      <c r="B1521" s="4"/>
      <c r="C1521" s="1"/>
      <c r="D1521" s="1"/>
      <c r="E1521" s="1"/>
      <c r="F1521" s="1"/>
      <c r="G1521" s="1"/>
      <c r="H1521" s="1"/>
    </row>
    <row r="1522" spans="1:8">
      <c r="A1522" s="1">
        <v>1520</v>
      </c>
      <c r="B1522" s="4"/>
      <c r="C1522" s="1"/>
      <c r="D1522" s="1"/>
      <c r="E1522" s="1"/>
      <c r="F1522" s="1"/>
      <c r="G1522" s="1"/>
      <c r="H1522" s="1"/>
    </row>
    <row r="1523" spans="1:8">
      <c r="A1523" s="1">
        <v>1521</v>
      </c>
      <c r="B1523" s="4"/>
      <c r="C1523" s="1"/>
      <c r="D1523" s="1"/>
      <c r="E1523" s="1"/>
      <c r="F1523" s="1"/>
      <c r="G1523" s="1"/>
      <c r="H1523" s="1"/>
    </row>
    <row r="1524" spans="1:8">
      <c r="A1524" s="1">
        <v>1522</v>
      </c>
      <c r="B1524" s="4"/>
      <c r="C1524" s="1"/>
      <c r="D1524" s="1"/>
      <c r="E1524" s="1"/>
      <c r="F1524" s="1"/>
      <c r="G1524" s="1"/>
      <c r="H1524" s="1"/>
    </row>
    <row r="1525" spans="1:8">
      <c r="A1525" s="1">
        <v>1523</v>
      </c>
      <c r="B1525" s="4"/>
      <c r="C1525" s="1"/>
      <c r="D1525" s="1"/>
      <c r="E1525" s="1"/>
      <c r="F1525" s="1"/>
      <c r="G1525" s="1"/>
      <c r="H1525" s="1"/>
    </row>
    <row r="1526" spans="1:8">
      <c r="A1526" s="1">
        <v>1524</v>
      </c>
      <c r="B1526" s="4"/>
      <c r="C1526" s="1"/>
      <c r="D1526" s="1"/>
      <c r="E1526" s="1"/>
      <c r="F1526" s="1"/>
      <c r="G1526" s="1"/>
      <c r="H1526" s="1"/>
    </row>
    <row r="1527" spans="1:8">
      <c r="A1527" s="1">
        <v>1525</v>
      </c>
      <c r="B1527" s="4"/>
      <c r="C1527" s="1"/>
      <c r="D1527" s="1"/>
      <c r="E1527" s="1"/>
      <c r="F1527" s="1"/>
      <c r="G1527" s="1"/>
      <c r="H1527" s="1"/>
    </row>
    <row r="1528" spans="1:8">
      <c r="A1528" s="1">
        <v>1526</v>
      </c>
      <c r="B1528" s="4"/>
      <c r="C1528" s="1"/>
      <c r="D1528" s="1"/>
      <c r="E1528" s="1"/>
      <c r="F1528" s="1"/>
      <c r="G1528" s="1"/>
      <c r="H1528" s="1"/>
    </row>
    <row r="1529" spans="1:8">
      <c r="A1529" s="1">
        <v>1527</v>
      </c>
      <c r="B1529" s="4"/>
      <c r="C1529" s="1"/>
      <c r="D1529" s="1"/>
      <c r="E1529" s="1"/>
      <c r="F1529" s="1"/>
      <c r="G1529" s="1"/>
      <c r="H1529" s="1"/>
    </row>
    <row r="1530" spans="1:8">
      <c r="A1530" s="1">
        <v>1528</v>
      </c>
      <c r="B1530" s="4"/>
      <c r="C1530" s="1"/>
      <c r="D1530" s="1"/>
      <c r="E1530" s="1"/>
      <c r="F1530" s="1"/>
      <c r="G1530" s="1"/>
      <c r="H1530" s="1"/>
    </row>
    <row r="1531" spans="1:8">
      <c r="A1531" s="1">
        <v>1529</v>
      </c>
      <c r="B1531" s="4"/>
      <c r="C1531" s="1"/>
      <c r="D1531" s="1"/>
      <c r="E1531" s="1"/>
      <c r="F1531" s="1"/>
      <c r="G1531" s="1"/>
      <c r="H1531" s="1"/>
    </row>
    <row r="1532" spans="1:8">
      <c r="A1532" s="1">
        <v>1530</v>
      </c>
      <c r="B1532" s="4"/>
      <c r="C1532" s="1"/>
      <c r="D1532" s="1"/>
      <c r="E1532" s="1"/>
      <c r="F1532" s="1"/>
      <c r="G1532" s="1"/>
      <c r="H1532" s="1"/>
    </row>
    <row r="1533" spans="1:8">
      <c r="A1533" s="1">
        <v>1531</v>
      </c>
      <c r="B1533" s="4"/>
      <c r="C1533" s="1"/>
      <c r="D1533" s="1"/>
      <c r="E1533" s="1"/>
      <c r="F1533" s="1"/>
      <c r="G1533" s="1"/>
      <c r="H1533" s="1"/>
    </row>
    <row r="1534" spans="1:8">
      <c r="A1534" s="1">
        <v>1532</v>
      </c>
      <c r="B1534" s="4"/>
      <c r="C1534" s="1"/>
      <c r="D1534" s="1"/>
      <c r="E1534" s="1"/>
      <c r="F1534" s="1"/>
      <c r="G1534" s="1"/>
      <c r="H1534" s="1"/>
    </row>
    <row r="1535" spans="1:8">
      <c r="A1535" s="1">
        <v>1533</v>
      </c>
      <c r="B1535" s="4"/>
      <c r="C1535" s="1"/>
      <c r="D1535" s="1"/>
      <c r="E1535" s="1"/>
      <c r="F1535" s="1"/>
      <c r="G1535" s="1"/>
      <c r="H1535" s="1"/>
    </row>
    <row r="1536" spans="1:8">
      <c r="A1536" s="1">
        <v>1534</v>
      </c>
      <c r="B1536" s="4"/>
      <c r="C1536" s="1"/>
      <c r="D1536" s="1"/>
      <c r="E1536" s="1"/>
      <c r="F1536" s="1"/>
      <c r="G1536" s="1"/>
      <c r="H1536" s="1"/>
    </row>
    <row r="1537" spans="1:8">
      <c r="A1537" s="1">
        <v>1535</v>
      </c>
      <c r="B1537" s="4"/>
      <c r="C1537" s="1"/>
      <c r="D1537" s="1"/>
      <c r="E1537" s="1"/>
      <c r="F1537" s="1"/>
      <c r="G1537" s="1"/>
      <c r="H1537" s="1"/>
    </row>
    <row r="1538" spans="1:8">
      <c r="A1538" s="1">
        <v>1536</v>
      </c>
      <c r="B1538" s="4"/>
      <c r="C1538" s="1"/>
      <c r="D1538" s="1"/>
      <c r="E1538" s="1"/>
      <c r="F1538" s="1"/>
      <c r="G1538" s="1"/>
      <c r="H1538" s="1"/>
    </row>
    <row r="1539" spans="1:8">
      <c r="A1539" s="1">
        <v>1537</v>
      </c>
      <c r="B1539" s="4"/>
      <c r="C1539" s="1"/>
      <c r="D1539" s="1"/>
      <c r="E1539" s="1"/>
      <c r="F1539" s="1"/>
      <c r="G1539" s="1"/>
      <c r="H1539" s="1"/>
    </row>
    <row r="1540" spans="1:8">
      <c r="A1540" s="1">
        <v>1538</v>
      </c>
      <c r="B1540" s="4"/>
      <c r="C1540" s="1"/>
      <c r="D1540" s="1"/>
      <c r="E1540" s="1"/>
      <c r="F1540" s="1"/>
      <c r="G1540" s="1"/>
      <c r="H1540" s="1"/>
    </row>
    <row r="1541" spans="1:8">
      <c r="A1541" s="1">
        <v>1539</v>
      </c>
      <c r="B1541" s="4"/>
      <c r="C1541" s="1"/>
      <c r="D1541" s="1"/>
      <c r="E1541" s="1"/>
      <c r="F1541" s="1"/>
      <c r="G1541" s="1"/>
      <c r="H1541" s="1"/>
    </row>
    <row r="1542" spans="1:8">
      <c r="A1542" s="1">
        <v>1540</v>
      </c>
      <c r="B1542" s="4"/>
      <c r="C1542" s="1"/>
      <c r="D1542" s="1"/>
      <c r="E1542" s="1"/>
      <c r="F1542" s="1"/>
      <c r="G1542" s="1"/>
      <c r="H1542" s="1"/>
    </row>
    <row r="1543" spans="1:8">
      <c r="A1543" s="1">
        <v>1541</v>
      </c>
      <c r="B1543" s="4"/>
      <c r="C1543" s="1"/>
      <c r="D1543" s="1"/>
      <c r="E1543" s="1"/>
      <c r="F1543" s="1"/>
      <c r="G1543" s="1"/>
      <c r="H1543" s="1"/>
    </row>
    <row r="1544" spans="1:8">
      <c r="A1544" s="1">
        <v>1542</v>
      </c>
      <c r="B1544" s="4"/>
      <c r="C1544" s="1"/>
      <c r="D1544" s="1"/>
      <c r="E1544" s="1"/>
      <c r="F1544" s="1"/>
      <c r="G1544" s="1"/>
      <c r="H1544" s="1"/>
    </row>
    <row r="1545" spans="1:8">
      <c r="A1545" s="1">
        <v>1543</v>
      </c>
      <c r="B1545" s="4"/>
      <c r="C1545" s="1"/>
      <c r="D1545" s="1"/>
      <c r="E1545" s="1"/>
      <c r="F1545" s="1"/>
      <c r="G1545" s="1"/>
      <c r="H1545" s="1"/>
    </row>
    <row r="1546" spans="1:8">
      <c r="A1546" s="1">
        <v>1544</v>
      </c>
      <c r="B1546" s="4"/>
      <c r="C1546" s="1"/>
      <c r="D1546" s="1"/>
      <c r="E1546" s="1"/>
      <c r="F1546" s="1"/>
      <c r="G1546" s="1"/>
      <c r="H1546" s="1"/>
    </row>
    <row r="1547" spans="1:8">
      <c r="A1547" s="1">
        <v>1545</v>
      </c>
      <c r="B1547" s="4"/>
      <c r="C1547" s="1"/>
      <c r="D1547" s="1"/>
      <c r="E1547" s="1"/>
      <c r="F1547" s="1"/>
      <c r="G1547" s="1"/>
      <c r="H1547" s="1"/>
    </row>
    <row r="1548" spans="1:8">
      <c r="A1548" s="1">
        <v>1546</v>
      </c>
      <c r="B1548" s="4"/>
      <c r="C1548" s="1"/>
      <c r="D1548" s="1"/>
      <c r="E1548" s="1"/>
      <c r="F1548" s="1"/>
      <c r="G1548" s="1"/>
      <c r="H1548" s="1"/>
    </row>
    <row r="1549" spans="1:8">
      <c r="A1549" s="1">
        <v>1547</v>
      </c>
      <c r="B1549" s="4"/>
      <c r="C1549" s="1"/>
      <c r="D1549" s="1"/>
      <c r="E1549" s="1"/>
      <c r="F1549" s="1"/>
      <c r="G1549" s="1"/>
      <c r="H1549" s="1"/>
    </row>
    <row r="1550" spans="1:8">
      <c r="A1550" s="1">
        <v>1548</v>
      </c>
      <c r="B1550" s="4"/>
      <c r="C1550" s="1"/>
      <c r="D1550" s="1"/>
      <c r="E1550" s="1"/>
      <c r="F1550" s="1"/>
      <c r="G1550" s="1"/>
      <c r="H1550" s="1"/>
    </row>
    <row r="1551" spans="1:8">
      <c r="A1551" s="1">
        <v>1549</v>
      </c>
      <c r="B1551" s="4"/>
      <c r="C1551" s="1"/>
      <c r="D1551" s="1"/>
      <c r="E1551" s="1"/>
      <c r="F1551" s="1"/>
      <c r="G1551" s="1"/>
      <c r="H1551" s="1"/>
    </row>
    <row r="1552" spans="1:8">
      <c r="A1552" s="1">
        <v>1550</v>
      </c>
      <c r="B1552" s="4"/>
      <c r="C1552" s="1"/>
      <c r="D1552" s="1"/>
      <c r="E1552" s="1"/>
      <c r="F1552" s="1"/>
      <c r="G1552" s="1"/>
      <c r="H1552" s="1"/>
    </row>
    <row r="1553" spans="1:8">
      <c r="A1553" s="1">
        <v>1551</v>
      </c>
      <c r="B1553" s="4"/>
      <c r="C1553" s="1"/>
      <c r="D1553" s="1"/>
      <c r="E1553" s="1"/>
      <c r="F1553" s="1"/>
      <c r="G1553" s="1"/>
      <c r="H1553" s="1"/>
    </row>
    <row r="1554" spans="1:8">
      <c r="A1554" s="1">
        <v>1552</v>
      </c>
      <c r="B1554" s="4"/>
      <c r="C1554" s="1"/>
      <c r="D1554" s="1"/>
      <c r="E1554" s="1"/>
      <c r="F1554" s="1"/>
      <c r="G1554" s="1"/>
      <c r="H1554" s="1"/>
    </row>
    <row r="1555" spans="1:8">
      <c r="A1555" s="1">
        <v>1553</v>
      </c>
      <c r="B1555" s="4"/>
      <c r="C1555" s="1"/>
      <c r="D1555" s="1"/>
      <c r="E1555" s="1"/>
      <c r="F1555" s="1"/>
      <c r="G1555" s="1"/>
      <c r="H1555" s="1"/>
    </row>
    <row r="1556" spans="1:8">
      <c r="A1556" s="1">
        <v>1554</v>
      </c>
      <c r="B1556" s="4"/>
      <c r="C1556" s="1"/>
      <c r="D1556" s="1"/>
      <c r="E1556" s="1"/>
      <c r="F1556" s="1"/>
      <c r="G1556" s="1"/>
      <c r="H1556" s="1"/>
    </row>
    <row r="1557" spans="1:8">
      <c r="A1557" s="1">
        <v>1555</v>
      </c>
      <c r="B1557" s="4"/>
      <c r="C1557" s="1"/>
      <c r="D1557" s="1"/>
      <c r="E1557" s="1"/>
      <c r="F1557" s="1"/>
      <c r="G1557" s="1"/>
      <c r="H1557" s="1"/>
    </row>
    <row r="1558" spans="1:8">
      <c r="A1558" s="1">
        <v>1556</v>
      </c>
      <c r="B1558" s="4"/>
      <c r="C1558" s="1"/>
      <c r="D1558" s="1"/>
      <c r="E1558" s="1"/>
      <c r="F1558" s="1"/>
      <c r="G1558" s="1"/>
      <c r="H1558" s="1"/>
    </row>
    <row r="1559" spans="1:8">
      <c r="A1559" s="1">
        <v>1557</v>
      </c>
      <c r="B1559" s="4"/>
      <c r="C1559" s="1"/>
      <c r="D1559" s="1"/>
      <c r="E1559" s="1"/>
      <c r="F1559" s="1"/>
      <c r="G1559" s="1"/>
      <c r="H1559" s="1"/>
    </row>
    <row r="1560" spans="1:8">
      <c r="A1560" s="1">
        <v>1558</v>
      </c>
      <c r="B1560" s="4"/>
      <c r="C1560" s="1"/>
      <c r="D1560" s="1"/>
      <c r="E1560" s="1"/>
      <c r="F1560" s="1"/>
      <c r="G1560" s="1"/>
      <c r="H1560" s="1"/>
    </row>
    <row r="1561" spans="1:8">
      <c r="A1561" s="1">
        <v>1559</v>
      </c>
      <c r="B1561" s="4"/>
      <c r="C1561" s="1"/>
      <c r="D1561" s="1"/>
      <c r="E1561" s="1"/>
      <c r="F1561" s="1"/>
      <c r="G1561" s="1"/>
      <c r="H1561" s="1"/>
    </row>
    <row r="1562" spans="1:8">
      <c r="A1562" s="1">
        <v>1560</v>
      </c>
      <c r="B1562" s="4"/>
      <c r="C1562" s="1"/>
      <c r="D1562" s="1"/>
      <c r="E1562" s="1"/>
      <c r="F1562" s="1"/>
      <c r="G1562" s="1"/>
      <c r="H1562" s="1"/>
    </row>
    <row r="1563" spans="1:8">
      <c r="A1563" s="1">
        <v>1561</v>
      </c>
      <c r="B1563" s="4"/>
      <c r="C1563" s="1"/>
      <c r="D1563" s="1"/>
      <c r="E1563" s="1"/>
      <c r="F1563" s="1"/>
      <c r="G1563" s="1"/>
      <c r="H1563" s="1"/>
    </row>
    <row r="1564" spans="1:8">
      <c r="A1564" s="1">
        <v>1562</v>
      </c>
      <c r="B1564" s="4"/>
      <c r="C1564" s="1"/>
      <c r="D1564" s="1"/>
      <c r="E1564" s="1"/>
      <c r="F1564" s="1"/>
      <c r="G1564" s="1"/>
      <c r="H1564" s="1"/>
    </row>
    <row r="1565" spans="1:8">
      <c r="A1565" s="1">
        <v>1563</v>
      </c>
      <c r="B1565" s="4"/>
      <c r="C1565" s="1"/>
      <c r="D1565" s="1"/>
      <c r="E1565" s="1"/>
      <c r="F1565" s="1"/>
      <c r="G1565" s="1"/>
      <c r="H1565" s="1"/>
    </row>
    <row r="1566" spans="1:8">
      <c r="A1566" s="1">
        <v>1564</v>
      </c>
      <c r="B1566" s="4"/>
      <c r="C1566" s="1"/>
      <c r="D1566" s="1"/>
      <c r="E1566" s="1"/>
      <c r="F1566" s="1"/>
      <c r="G1566" s="1"/>
      <c r="H1566" s="1"/>
    </row>
    <row r="1567" spans="1:8">
      <c r="A1567" s="1">
        <v>1565</v>
      </c>
      <c r="B1567" s="4"/>
      <c r="C1567" s="1"/>
      <c r="D1567" s="1"/>
      <c r="E1567" s="1"/>
      <c r="F1567" s="1"/>
      <c r="G1567" s="1"/>
      <c r="H1567" s="1"/>
    </row>
    <row r="1568" spans="1:8">
      <c r="A1568" s="1">
        <v>1566</v>
      </c>
      <c r="B1568" s="4"/>
      <c r="C1568" s="1"/>
      <c r="D1568" s="1"/>
      <c r="E1568" s="1"/>
      <c r="F1568" s="1"/>
      <c r="G1568" s="1"/>
      <c r="H1568" s="1"/>
    </row>
    <row r="1569" spans="1:8">
      <c r="A1569" s="1">
        <v>1567</v>
      </c>
      <c r="B1569" s="4"/>
      <c r="C1569" s="1"/>
      <c r="D1569" s="1"/>
      <c r="E1569" s="1"/>
      <c r="F1569" s="1"/>
      <c r="G1569" s="1"/>
      <c r="H1569" s="1"/>
    </row>
    <row r="1570" spans="1:8">
      <c r="A1570" s="1">
        <v>1568</v>
      </c>
      <c r="B1570" s="4"/>
      <c r="C1570" s="1"/>
      <c r="D1570" s="1"/>
      <c r="E1570" s="1"/>
      <c r="F1570" s="1"/>
      <c r="G1570" s="1"/>
      <c r="H1570" s="1"/>
    </row>
    <row r="1571" spans="1:8">
      <c r="A1571" s="1">
        <v>1569</v>
      </c>
      <c r="B1571" s="4"/>
      <c r="C1571" s="1"/>
      <c r="D1571" s="1"/>
      <c r="E1571" s="1"/>
      <c r="F1571" s="1"/>
      <c r="G1571" s="1"/>
      <c r="H1571" s="1"/>
    </row>
    <row r="1572" spans="1:8">
      <c r="A1572" s="1">
        <v>1570</v>
      </c>
      <c r="B1572" s="4"/>
      <c r="C1572" s="1"/>
      <c r="D1572" s="1"/>
      <c r="E1572" s="1"/>
      <c r="F1572" s="1"/>
      <c r="G1572" s="1"/>
      <c r="H1572" s="1"/>
    </row>
    <row r="1573" spans="1:8">
      <c r="A1573" s="1">
        <v>1571</v>
      </c>
      <c r="B1573" s="4"/>
      <c r="C1573" s="1"/>
      <c r="D1573" s="1"/>
      <c r="E1573" s="1"/>
      <c r="F1573" s="1"/>
      <c r="G1573" s="1"/>
      <c r="H1573" s="1"/>
    </row>
    <row r="1574" spans="1:8">
      <c r="A1574" s="1">
        <v>1572</v>
      </c>
      <c r="B1574" s="4"/>
      <c r="C1574" s="1"/>
      <c r="D1574" s="1"/>
      <c r="E1574" s="1"/>
      <c r="F1574" s="1"/>
      <c r="G1574" s="1"/>
      <c r="H1574" s="1"/>
    </row>
    <row r="1575" spans="1:8">
      <c r="A1575" s="1">
        <v>1573</v>
      </c>
      <c r="B1575" s="4"/>
      <c r="C1575" s="1"/>
      <c r="D1575" s="1"/>
      <c r="E1575" s="1"/>
      <c r="F1575" s="1"/>
      <c r="G1575" s="1"/>
      <c r="H1575" s="1"/>
    </row>
    <row r="1576" spans="1:8">
      <c r="A1576" s="1">
        <v>1574</v>
      </c>
      <c r="B1576" s="4"/>
      <c r="C1576" s="1"/>
      <c r="D1576" s="1"/>
      <c r="E1576" s="1"/>
      <c r="F1576" s="1"/>
      <c r="G1576" s="1"/>
      <c r="H1576" s="1"/>
    </row>
    <row r="1577" spans="1:8">
      <c r="A1577" s="1">
        <v>1575</v>
      </c>
      <c r="B1577" s="4"/>
      <c r="C1577" s="1"/>
      <c r="D1577" s="1"/>
      <c r="E1577" s="1"/>
      <c r="F1577" s="1"/>
      <c r="G1577" s="1"/>
      <c r="H1577" s="1"/>
    </row>
    <row r="1578" spans="1:8">
      <c r="A1578" s="1">
        <v>1576</v>
      </c>
      <c r="B1578" s="4"/>
      <c r="C1578" s="1"/>
      <c r="D1578" s="1"/>
      <c r="E1578" s="1"/>
      <c r="F1578" s="1"/>
      <c r="G1578" s="1"/>
      <c r="H1578" s="1"/>
    </row>
    <row r="1579" spans="1:8">
      <c r="A1579" s="1">
        <v>1577</v>
      </c>
      <c r="B1579" s="4"/>
      <c r="C1579" s="1"/>
      <c r="D1579" s="1"/>
      <c r="E1579" s="1"/>
      <c r="F1579" s="1"/>
      <c r="G1579" s="1"/>
      <c r="H1579" s="1"/>
    </row>
    <row r="1580" spans="1:8">
      <c r="A1580" s="1">
        <v>1578</v>
      </c>
      <c r="B1580" s="4"/>
      <c r="C1580" s="1"/>
      <c r="D1580" s="1"/>
      <c r="E1580" s="1"/>
      <c r="F1580" s="1"/>
      <c r="G1580" s="1"/>
      <c r="H1580" s="1"/>
    </row>
    <row r="1581" spans="1:8">
      <c r="A1581" s="1">
        <v>1579</v>
      </c>
      <c r="B1581" s="4"/>
      <c r="C1581" s="1"/>
      <c r="D1581" s="1"/>
      <c r="E1581" s="1"/>
      <c r="F1581" s="1"/>
      <c r="G1581" s="1"/>
      <c r="H1581" s="1"/>
    </row>
    <row r="1582" spans="1:8">
      <c r="A1582" s="1">
        <v>1580</v>
      </c>
      <c r="B1582" s="4"/>
      <c r="C1582" s="1"/>
      <c r="D1582" s="1"/>
      <c r="E1582" s="1"/>
      <c r="F1582" s="1"/>
      <c r="G1582" s="1"/>
      <c r="H1582" s="1"/>
    </row>
    <row r="1583" spans="1:8">
      <c r="A1583" s="1">
        <v>1581</v>
      </c>
      <c r="B1583" s="4"/>
      <c r="C1583" s="1"/>
      <c r="D1583" s="1"/>
      <c r="E1583" s="1"/>
      <c r="F1583" s="1"/>
      <c r="G1583" s="1"/>
      <c r="H1583" s="1"/>
    </row>
    <row r="1584" spans="1:8">
      <c r="A1584" s="1">
        <v>1582</v>
      </c>
      <c r="B1584" s="4"/>
      <c r="C1584" s="1"/>
      <c r="D1584" s="1"/>
      <c r="E1584" s="1"/>
      <c r="F1584" s="1"/>
      <c r="G1584" s="1"/>
      <c r="H1584" s="1"/>
    </row>
    <row r="1585" spans="1:8">
      <c r="A1585" s="1">
        <v>1583</v>
      </c>
      <c r="B1585" s="4"/>
      <c r="C1585" s="1"/>
      <c r="D1585" s="1"/>
      <c r="E1585" s="1"/>
      <c r="F1585" s="1"/>
      <c r="G1585" s="1"/>
      <c r="H1585" s="1"/>
    </row>
    <row r="1586" spans="1:8">
      <c r="A1586" s="1">
        <v>1584</v>
      </c>
      <c r="B1586" s="4"/>
      <c r="C1586" s="1"/>
      <c r="D1586" s="1"/>
      <c r="E1586" s="1"/>
      <c r="F1586" s="1"/>
      <c r="G1586" s="1"/>
      <c r="H1586" s="1"/>
    </row>
    <row r="1587" spans="1:8">
      <c r="A1587" s="1">
        <v>1585</v>
      </c>
      <c r="B1587" s="4"/>
      <c r="C1587" s="1"/>
      <c r="D1587" s="1"/>
      <c r="E1587" s="1"/>
      <c r="F1587" s="1"/>
      <c r="G1587" s="1"/>
      <c r="H1587" s="1"/>
    </row>
    <row r="1588" spans="1:8">
      <c r="A1588" s="1">
        <v>1586</v>
      </c>
      <c r="B1588" s="4"/>
      <c r="C1588" s="1"/>
      <c r="D1588" s="1"/>
      <c r="E1588" s="1"/>
      <c r="F1588" s="1"/>
      <c r="G1588" s="1"/>
      <c r="H1588" s="1"/>
    </row>
    <row r="1589" spans="1:8">
      <c r="A1589" s="1">
        <v>1587</v>
      </c>
      <c r="B1589" s="4"/>
      <c r="C1589" s="1"/>
      <c r="D1589" s="1"/>
      <c r="E1589" s="1"/>
      <c r="F1589" s="1"/>
      <c r="G1589" s="1"/>
      <c r="H1589" s="1"/>
    </row>
    <row r="1590" spans="1:8">
      <c r="A1590" s="1">
        <v>1588</v>
      </c>
      <c r="B1590" s="4"/>
      <c r="C1590" s="1"/>
      <c r="D1590" s="1"/>
      <c r="E1590" s="1"/>
      <c r="F1590" s="1"/>
      <c r="G1590" s="1"/>
      <c r="H1590" s="1"/>
    </row>
    <row r="1591" spans="1:8">
      <c r="A1591" s="1">
        <v>1589</v>
      </c>
      <c r="B1591" s="4"/>
      <c r="C1591" s="1"/>
      <c r="D1591" s="1"/>
      <c r="E1591" s="1"/>
      <c r="F1591" s="1"/>
      <c r="G1591" s="1"/>
      <c r="H1591" s="1"/>
    </row>
    <row r="1592" spans="1:8">
      <c r="A1592" s="1">
        <v>1590</v>
      </c>
      <c r="B1592" s="4"/>
      <c r="C1592" s="1"/>
      <c r="D1592" s="1"/>
      <c r="E1592" s="1"/>
      <c r="F1592" s="1"/>
      <c r="G1592" s="1"/>
      <c r="H1592" s="1"/>
    </row>
    <row r="1593" spans="1:8">
      <c r="A1593" s="1">
        <v>1591</v>
      </c>
      <c r="B1593" s="4"/>
      <c r="C1593" s="1"/>
      <c r="D1593" s="1"/>
      <c r="E1593" s="1"/>
      <c r="F1593" s="1"/>
      <c r="G1593" s="1"/>
      <c r="H1593" s="1"/>
    </row>
    <row r="1594" spans="1:8">
      <c r="A1594" s="1">
        <v>1592</v>
      </c>
      <c r="B1594" s="4"/>
      <c r="C1594" s="1"/>
      <c r="D1594" s="1"/>
      <c r="E1594" s="1"/>
      <c r="F1594" s="1"/>
      <c r="G1594" s="1"/>
      <c r="H1594" s="1"/>
    </row>
    <row r="1595" spans="1:8">
      <c r="A1595" s="1">
        <v>1593</v>
      </c>
      <c r="B1595" s="4"/>
      <c r="C1595" s="1"/>
      <c r="D1595" s="1"/>
      <c r="E1595" s="1"/>
      <c r="F1595" s="1"/>
      <c r="G1595" s="1"/>
      <c r="H1595" s="1"/>
    </row>
    <row r="1596" spans="1:8">
      <c r="A1596" s="1">
        <v>1594</v>
      </c>
      <c r="B1596" s="4"/>
      <c r="C1596" s="1"/>
      <c r="D1596" s="1"/>
      <c r="E1596" s="1"/>
      <c r="F1596" s="1"/>
      <c r="G1596" s="1"/>
      <c r="H1596" s="1"/>
    </row>
    <row r="1597" spans="1:8">
      <c r="A1597" s="1">
        <v>1595</v>
      </c>
      <c r="B1597" s="4"/>
      <c r="C1597" s="1"/>
      <c r="D1597" s="1"/>
      <c r="E1597" s="1"/>
      <c r="F1597" s="1"/>
      <c r="G1597" s="1"/>
      <c r="H1597" s="1"/>
    </row>
    <row r="1598" spans="1:8">
      <c r="A1598" s="1">
        <v>1596</v>
      </c>
      <c r="B1598" s="4"/>
      <c r="C1598" s="1"/>
      <c r="D1598" s="1"/>
      <c r="E1598" s="1"/>
      <c r="F1598" s="1"/>
      <c r="G1598" s="1"/>
      <c r="H1598" s="1"/>
    </row>
    <row r="1599" spans="1:8">
      <c r="A1599" s="1">
        <v>1597</v>
      </c>
      <c r="B1599" s="4"/>
      <c r="C1599" s="1"/>
      <c r="D1599" s="1"/>
      <c r="E1599" s="1"/>
      <c r="F1599" s="1"/>
      <c r="G1599" s="1"/>
      <c r="H1599" s="1"/>
    </row>
    <row r="1600" spans="1:8">
      <c r="A1600" s="1">
        <v>1598</v>
      </c>
      <c r="B1600" s="4"/>
      <c r="C1600" s="1"/>
      <c r="D1600" s="1"/>
      <c r="E1600" s="1"/>
      <c r="F1600" s="1"/>
      <c r="G1600" s="1"/>
      <c r="H1600" s="1"/>
    </row>
    <row r="1601" spans="1:8">
      <c r="A1601" s="1">
        <v>1599</v>
      </c>
      <c r="B1601" s="4"/>
      <c r="C1601" s="1"/>
      <c r="D1601" s="1"/>
      <c r="E1601" s="1"/>
      <c r="F1601" s="1"/>
      <c r="G1601" s="1"/>
      <c r="H1601" s="1"/>
    </row>
    <row r="1602" spans="1:8">
      <c r="A1602" s="1">
        <v>1600</v>
      </c>
      <c r="B1602" s="4"/>
      <c r="C1602" s="1"/>
      <c r="D1602" s="1"/>
      <c r="E1602" s="1"/>
      <c r="F1602" s="1"/>
      <c r="G1602" s="1"/>
      <c r="H1602" s="1"/>
    </row>
    <row r="1603" spans="1:8">
      <c r="A1603" s="1">
        <v>1601</v>
      </c>
      <c r="B1603" s="4"/>
      <c r="C1603" s="1"/>
      <c r="D1603" s="1"/>
      <c r="E1603" s="1"/>
      <c r="F1603" s="1"/>
      <c r="G1603" s="1"/>
      <c r="H1603" s="1"/>
    </row>
    <row r="1604" spans="1:8">
      <c r="A1604" s="1">
        <v>1602</v>
      </c>
      <c r="B1604" s="4"/>
      <c r="C1604" s="1"/>
      <c r="D1604" s="1"/>
      <c r="E1604" s="1"/>
      <c r="F1604" s="1"/>
      <c r="G1604" s="1"/>
      <c r="H1604" s="1"/>
    </row>
    <row r="1605" spans="1:8">
      <c r="A1605" s="1">
        <v>1603</v>
      </c>
      <c r="B1605" s="4"/>
      <c r="C1605" s="1"/>
      <c r="D1605" s="1"/>
      <c r="E1605" s="1"/>
      <c r="F1605" s="1"/>
      <c r="G1605" s="1"/>
      <c r="H1605" s="1"/>
    </row>
    <row r="1606" spans="1:8">
      <c r="A1606" s="1">
        <v>1604</v>
      </c>
      <c r="B1606" s="4"/>
      <c r="C1606" s="1"/>
      <c r="D1606" s="1"/>
      <c r="E1606" s="1"/>
      <c r="F1606" s="1"/>
      <c r="G1606" s="1"/>
      <c r="H1606" s="1"/>
    </row>
    <row r="1607" spans="1:8">
      <c r="A1607" s="1">
        <v>1605</v>
      </c>
      <c r="B1607" s="4"/>
      <c r="C1607" s="1"/>
      <c r="D1607" s="1"/>
      <c r="E1607" s="1"/>
      <c r="F1607" s="1"/>
      <c r="G1607" s="1"/>
      <c r="H1607" s="1"/>
    </row>
    <row r="1608" spans="1:8">
      <c r="A1608" s="1">
        <v>1606</v>
      </c>
      <c r="B1608" s="4"/>
      <c r="C1608" s="1"/>
      <c r="D1608" s="1"/>
      <c r="E1608" s="1"/>
      <c r="F1608" s="1"/>
      <c r="G1608" s="1"/>
      <c r="H1608" s="1"/>
    </row>
    <row r="1609" spans="1:8">
      <c r="A1609" s="1">
        <v>1607</v>
      </c>
      <c r="B1609" s="4"/>
      <c r="C1609" s="1"/>
      <c r="D1609" s="1"/>
      <c r="E1609" s="1"/>
      <c r="F1609" s="1"/>
      <c r="G1609" s="1"/>
      <c r="H1609" s="1"/>
    </row>
    <row r="1610" spans="1:8">
      <c r="A1610" s="1">
        <v>1608</v>
      </c>
      <c r="B1610" s="4"/>
      <c r="C1610" s="1"/>
      <c r="D1610" s="1"/>
      <c r="E1610" s="1"/>
      <c r="F1610" s="1"/>
      <c r="G1610" s="1"/>
      <c r="H1610" s="1"/>
    </row>
    <row r="1611" spans="1:8">
      <c r="A1611" s="1">
        <v>1609</v>
      </c>
      <c r="B1611" s="4"/>
      <c r="C1611" s="1"/>
      <c r="D1611" s="1"/>
      <c r="E1611" s="1"/>
      <c r="F1611" s="1"/>
      <c r="G1611" s="1"/>
      <c r="H1611" s="1"/>
    </row>
    <row r="1612" spans="1:8">
      <c r="A1612" s="1">
        <v>1610</v>
      </c>
      <c r="B1612" s="4"/>
      <c r="C1612" s="1"/>
      <c r="D1612" s="1"/>
      <c r="E1612" s="1"/>
      <c r="F1612" s="1"/>
      <c r="G1612" s="1"/>
      <c r="H1612" s="1"/>
    </row>
    <row r="1613" spans="1:8">
      <c r="A1613" s="1">
        <v>1611</v>
      </c>
      <c r="B1613" s="4"/>
      <c r="C1613" s="1"/>
      <c r="D1613" s="1"/>
      <c r="E1613" s="1"/>
      <c r="F1613" s="1"/>
      <c r="G1613" s="1"/>
      <c r="H1613" s="1"/>
    </row>
    <row r="1614" spans="1:8">
      <c r="A1614" s="1">
        <v>1612</v>
      </c>
      <c r="B1614" s="4"/>
      <c r="C1614" s="1"/>
      <c r="D1614" s="1"/>
      <c r="E1614" s="1"/>
      <c r="F1614" s="1"/>
      <c r="G1614" s="1"/>
      <c r="H1614" s="1"/>
    </row>
    <row r="1615" spans="1:8">
      <c r="A1615" s="1">
        <v>1613</v>
      </c>
      <c r="B1615" s="4"/>
      <c r="C1615" s="1"/>
      <c r="D1615" s="1"/>
      <c r="E1615" s="1"/>
      <c r="F1615" s="1"/>
      <c r="G1615" s="1"/>
      <c r="H1615" s="1"/>
    </row>
    <row r="1616" spans="1:8">
      <c r="A1616" s="1">
        <v>1614</v>
      </c>
      <c r="B1616" s="4"/>
      <c r="C1616" s="1"/>
      <c r="D1616" s="1"/>
      <c r="E1616" s="1"/>
      <c r="F1616" s="1"/>
      <c r="G1616" s="1"/>
      <c r="H1616" s="1"/>
    </row>
    <row r="1617" spans="1:8">
      <c r="A1617" s="1">
        <v>1615</v>
      </c>
      <c r="B1617" s="4"/>
      <c r="C1617" s="1"/>
      <c r="D1617" s="1"/>
      <c r="E1617" s="1"/>
      <c r="F1617" s="1"/>
      <c r="G1617" s="1"/>
      <c r="H1617" s="1"/>
    </row>
    <row r="1618" spans="1:8">
      <c r="A1618" s="1">
        <v>1616</v>
      </c>
      <c r="B1618" s="4"/>
      <c r="C1618" s="1"/>
      <c r="D1618" s="1"/>
      <c r="E1618" s="1"/>
      <c r="F1618" s="1"/>
      <c r="G1618" s="1"/>
      <c r="H1618" s="1"/>
    </row>
    <row r="1619" spans="1:8">
      <c r="A1619" s="1">
        <v>1617</v>
      </c>
      <c r="B1619" s="4"/>
      <c r="C1619" s="1"/>
      <c r="D1619" s="1"/>
      <c r="E1619" s="1"/>
      <c r="F1619" s="1"/>
      <c r="G1619" s="1"/>
      <c r="H1619" s="1"/>
    </row>
    <row r="1620" spans="1:8">
      <c r="A1620" s="1">
        <v>1618</v>
      </c>
      <c r="B1620" s="4"/>
      <c r="C1620" s="1"/>
      <c r="D1620" s="1"/>
      <c r="E1620" s="1"/>
      <c r="F1620" s="1"/>
      <c r="G1620" s="1"/>
      <c r="H1620" s="1"/>
    </row>
    <row r="1621" spans="1:8">
      <c r="A1621" s="1">
        <v>1619</v>
      </c>
      <c r="B1621" s="4"/>
      <c r="C1621" s="1"/>
      <c r="D1621" s="1"/>
      <c r="E1621" s="1"/>
      <c r="F1621" s="1"/>
      <c r="G1621" s="1"/>
      <c r="H1621" s="1"/>
    </row>
    <row r="1622" spans="1:8">
      <c r="A1622" s="1">
        <v>1620</v>
      </c>
      <c r="B1622" s="4"/>
      <c r="C1622" s="1"/>
      <c r="D1622" s="1"/>
      <c r="E1622" s="1"/>
      <c r="F1622" s="1"/>
      <c r="G1622" s="1"/>
      <c r="H1622" s="1"/>
    </row>
    <row r="1623" spans="1:8">
      <c r="A1623" s="1">
        <v>1621</v>
      </c>
      <c r="B1623" s="4"/>
      <c r="C1623" s="1"/>
      <c r="D1623" s="1"/>
      <c r="E1623" s="1"/>
      <c r="F1623" s="1"/>
      <c r="G1623" s="1"/>
      <c r="H1623" s="1"/>
    </row>
    <row r="1624" spans="1:8">
      <c r="A1624" s="1">
        <v>1622</v>
      </c>
      <c r="B1624" s="4"/>
      <c r="C1624" s="1"/>
      <c r="D1624" s="1"/>
      <c r="E1624" s="1"/>
      <c r="F1624" s="1"/>
      <c r="G1624" s="1"/>
      <c r="H1624" s="1"/>
    </row>
    <row r="1625" spans="1:8">
      <c r="A1625" s="1">
        <v>1623</v>
      </c>
      <c r="B1625" s="4"/>
      <c r="C1625" s="1"/>
      <c r="D1625" s="1"/>
      <c r="E1625" s="1"/>
      <c r="F1625" s="1"/>
      <c r="G1625" s="1"/>
      <c r="H1625" s="1"/>
    </row>
    <row r="1626" spans="1:8">
      <c r="A1626" s="1">
        <v>1624</v>
      </c>
      <c r="B1626" s="4"/>
      <c r="C1626" s="1"/>
      <c r="D1626" s="1"/>
      <c r="E1626" s="1"/>
      <c r="F1626" s="1"/>
      <c r="G1626" s="1"/>
      <c r="H1626" s="1"/>
    </row>
    <row r="1627" spans="1:8">
      <c r="A1627" s="1">
        <v>1625</v>
      </c>
      <c r="B1627" s="4"/>
      <c r="C1627" s="1"/>
      <c r="D1627" s="1"/>
      <c r="E1627" s="1"/>
      <c r="F1627" s="1"/>
      <c r="G1627" s="1"/>
      <c r="H1627" s="1"/>
    </row>
    <row r="1628" spans="1:8">
      <c r="A1628" s="1">
        <v>1626</v>
      </c>
      <c r="B1628" s="4"/>
      <c r="C1628" s="1"/>
      <c r="D1628" s="1"/>
      <c r="E1628" s="1"/>
      <c r="F1628" s="1"/>
      <c r="G1628" s="1"/>
      <c r="H1628" s="1"/>
    </row>
    <row r="1629" spans="1:8">
      <c r="A1629" s="1">
        <v>1627</v>
      </c>
      <c r="B1629" s="4"/>
      <c r="C1629" s="1"/>
      <c r="D1629" s="1"/>
      <c r="E1629" s="1"/>
      <c r="F1629" s="1"/>
      <c r="G1629" s="1"/>
      <c r="H1629" s="1"/>
    </row>
    <row r="1630" spans="1:8">
      <c r="A1630" s="1">
        <v>1628</v>
      </c>
      <c r="B1630" s="4"/>
      <c r="C1630" s="1"/>
      <c r="D1630" s="1"/>
      <c r="E1630" s="1"/>
      <c r="F1630" s="1"/>
      <c r="G1630" s="1"/>
      <c r="H1630" s="1"/>
    </row>
    <row r="1631" spans="1:8">
      <c r="A1631" s="1">
        <v>1629</v>
      </c>
      <c r="B1631" s="4"/>
      <c r="C1631" s="1"/>
      <c r="D1631" s="1"/>
      <c r="E1631" s="1"/>
      <c r="F1631" s="1"/>
      <c r="G1631" s="1"/>
      <c r="H1631" s="1"/>
    </row>
    <row r="1632" spans="1:8">
      <c r="A1632" s="1">
        <v>1630</v>
      </c>
      <c r="B1632" s="4"/>
      <c r="C1632" s="1"/>
      <c r="D1632" s="1"/>
      <c r="E1632" s="1"/>
      <c r="F1632" s="1"/>
      <c r="G1632" s="1"/>
      <c r="H1632" s="1"/>
    </row>
    <row r="1633" spans="1:8">
      <c r="A1633" s="1">
        <v>1631</v>
      </c>
      <c r="B1633" s="4"/>
      <c r="C1633" s="1"/>
      <c r="D1633" s="1"/>
      <c r="E1633" s="1"/>
      <c r="F1633" s="1"/>
      <c r="G1633" s="1"/>
      <c r="H1633" s="1"/>
    </row>
    <row r="1634" spans="1:8">
      <c r="A1634" s="1">
        <v>1632</v>
      </c>
      <c r="B1634" s="4"/>
      <c r="C1634" s="1"/>
      <c r="D1634" s="1"/>
      <c r="E1634" s="1"/>
      <c r="F1634" s="1"/>
      <c r="G1634" s="1"/>
      <c r="H1634" s="1"/>
    </row>
    <row r="1635" spans="1:8">
      <c r="A1635" s="1">
        <v>1633</v>
      </c>
      <c r="B1635" s="4"/>
      <c r="C1635" s="1"/>
      <c r="D1635" s="1"/>
      <c r="E1635" s="1"/>
      <c r="F1635" s="1"/>
      <c r="G1635" s="1"/>
      <c r="H1635" s="1"/>
    </row>
    <row r="1636" spans="1:8">
      <c r="A1636" s="1">
        <v>1634</v>
      </c>
      <c r="B1636" s="4"/>
      <c r="C1636" s="1"/>
      <c r="D1636" s="1"/>
      <c r="E1636" s="1"/>
      <c r="F1636" s="1"/>
      <c r="G1636" s="1"/>
      <c r="H1636" s="1"/>
    </row>
    <row r="1637" spans="1:8">
      <c r="A1637" s="1">
        <v>1635</v>
      </c>
      <c r="B1637" s="4"/>
      <c r="C1637" s="1"/>
      <c r="D1637" s="1"/>
      <c r="E1637" s="1"/>
      <c r="F1637" s="1"/>
      <c r="G1637" s="1"/>
      <c r="H1637" s="1"/>
    </row>
    <row r="1638" spans="1:8">
      <c r="A1638" s="1">
        <v>1636</v>
      </c>
      <c r="B1638" s="4"/>
      <c r="C1638" s="1"/>
      <c r="D1638" s="1"/>
      <c r="E1638" s="1"/>
      <c r="F1638" s="1"/>
      <c r="G1638" s="1"/>
      <c r="H1638" s="1"/>
    </row>
    <row r="1639" spans="1:8">
      <c r="A1639" s="1">
        <v>1637</v>
      </c>
      <c r="B1639" s="4"/>
      <c r="C1639" s="1"/>
      <c r="D1639" s="1"/>
      <c r="E1639" s="1"/>
      <c r="F1639" s="1"/>
      <c r="G1639" s="1"/>
      <c r="H1639" s="1"/>
    </row>
    <row r="1640" spans="1:8">
      <c r="A1640" s="1">
        <v>1638</v>
      </c>
      <c r="B1640" s="4"/>
      <c r="C1640" s="1"/>
      <c r="D1640" s="1"/>
      <c r="E1640" s="1"/>
      <c r="F1640" s="1"/>
      <c r="G1640" s="1"/>
      <c r="H1640" s="1"/>
    </row>
    <row r="1641" spans="1:8">
      <c r="A1641" s="1">
        <v>1639</v>
      </c>
      <c r="B1641" s="4"/>
      <c r="C1641" s="1"/>
      <c r="D1641" s="1"/>
      <c r="E1641" s="1"/>
      <c r="F1641" s="1"/>
      <c r="G1641" s="1"/>
      <c r="H1641" s="1"/>
    </row>
    <row r="1642" spans="1:8">
      <c r="A1642" s="1">
        <v>1640</v>
      </c>
      <c r="B1642" s="4"/>
      <c r="C1642" s="1"/>
      <c r="D1642" s="1"/>
      <c r="E1642" s="1"/>
      <c r="F1642" s="1"/>
      <c r="G1642" s="1"/>
      <c r="H1642" s="1"/>
    </row>
    <row r="1643" spans="1:8">
      <c r="A1643" s="1">
        <v>1641</v>
      </c>
      <c r="B1643" s="4"/>
      <c r="C1643" s="1"/>
      <c r="D1643" s="1"/>
      <c r="E1643" s="1"/>
      <c r="F1643" s="1"/>
      <c r="G1643" s="1"/>
      <c r="H1643" s="1"/>
    </row>
    <row r="1644" spans="1:8">
      <c r="A1644" s="1">
        <v>1642</v>
      </c>
      <c r="B1644" s="4"/>
      <c r="C1644" s="1"/>
      <c r="D1644" s="1"/>
      <c r="E1644" s="1"/>
      <c r="F1644" s="1"/>
      <c r="G1644" s="1"/>
      <c r="H1644" s="1"/>
    </row>
    <row r="1645" spans="1:8">
      <c r="A1645" s="1">
        <v>1643</v>
      </c>
      <c r="B1645" s="4"/>
      <c r="C1645" s="1"/>
      <c r="D1645" s="1"/>
      <c r="E1645" s="1"/>
      <c r="F1645" s="1"/>
      <c r="G1645" s="1"/>
      <c r="H1645" s="1"/>
    </row>
    <row r="1646" spans="1:8">
      <c r="A1646" s="1">
        <v>1644</v>
      </c>
      <c r="B1646" s="4"/>
      <c r="C1646" s="1"/>
      <c r="D1646" s="1"/>
      <c r="E1646" s="1"/>
      <c r="F1646" s="1"/>
      <c r="G1646" s="1"/>
      <c r="H1646" s="1"/>
    </row>
    <row r="1647" spans="1:8">
      <c r="A1647" s="1">
        <v>1645</v>
      </c>
      <c r="B1647" s="4"/>
      <c r="C1647" s="1"/>
      <c r="D1647" s="1"/>
      <c r="E1647" s="1"/>
      <c r="F1647" s="1"/>
      <c r="G1647" s="1"/>
      <c r="H1647" s="1"/>
    </row>
    <row r="1648" spans="1:8">
      <c r="A1648" s="1">
        <v>1646</v>
      </c>
      <c r="B1648" s="4"/>
      <c r="C1648" s="1"/>
      <c r="D1648" s="1"/>
      <c r="E1648" s="1"/>
      <c r="F1648" s="1"/>
      <c r="G1648" s="1"/>
      <c r="H1648" s="1"/>
    </row>
    <row r="1649" spans="1:8">
      <c r="A1649" s="1">
        <v>1647</v>
      </c>
      <c r="B1649" s="4"/>
      <c r="C1649" s="1"/>
      <c r="D1649" s="1"/>
      <c r="E1649" s="1"/>
      <c r="F1649" s="1"/>
      <c r="G1649" s="1"/>
      <c r="H1649" s="1"/>
    </row>
    <row r="1650" spans="1:8">
      <c r="A1650" s="1">
        <v>1648</v>
      </c>
      <c r="B1650" s="4"/>
      <c r="C1650" s="1"/>
      <c r="D1650" s="1"/>
      <c r="E1650" s="1"/>
      <c r="F1650" s="1"/>
      <c r="G1650" s="1"/>
      <c r="H1650" s="1"/>
    </row>
    <row r="1651" spans="1:8">
      <c r="A1651" s="1">
        <v>1649</v>
      </c>
      <c r="B1651" s="4"/>
      <c r="C1651" s="1"/>
      <c r="D1651" s="1"/>
      <c r="E1651" s="1"/>
      <c r="F1651" s="1"/>
      <c r="G1651" s="1"/>
      <c r="H1651" s="1"/>
    </row>
    <row r="1652" spans="1:8">
      <c r="A1652" s="1">
        <v>1650</v>
      </c>
      <c r="B1652" s="4"/>
      <c r="C1652" s="1"/>
      <c r="D1652" s="1"/>
      <c r="E1652" s="1"/>
      <c r="F1652" s="1"/>
      <c r="G1652" s="1"/>
      <c r="H1652" s="1"/>
    </row>
    <row r="1653" spans="1:8">
      <c r="A1653" s="1">
        <v>1651</v>
      </c>
      <c r="B1653" s="4"/>
      <c r="C1653" s="1"/>
      <c r="D1653" s="1"/>
      <c r="E1653" s="1"/>
      <c r="F1653" s="1"/>
      <c r="G1653" s="1"/>
      <c r="H1653" s="1"/>
    </row>
    <row r="1654" spans="1:8">
      <c r="A1654" s="1">
        <v>1652</v>
      </c>
      <c r="B1654" s="4"/>
      <c r="C1654" s="1"/>
      <c r="D1654" s="1"/>
      <c r="E1654" s="1"/>
      <c r="F1654" s="1"/>
      <c r="G1654" s="1"/>
      <c r="H1654" s="1"/>
    </row>
    <row r="1655" spans="1:8">
      <c r="A1655" s="1">
        <v>1653</v>
      </c>
      <c r="B1655" s="4"/>
      <c r="C1655" s="1"/>
      <c r="D1655" s="1"/>
      <c r="E1655" s="1"/>
      <c r="F1655" s="1"/>
      <c r="G1655" s="1"/>
      <c r="H1655" s="1"/>
    </row>
    <row r="1656" spans="1:8">
      <c r="A1656" s="1">
        <v>1654</v>
      </c>
      <c r="B1656" s="4"/>
      <c r="C1656" s="1"/>
      <c r="D1656" s="1"/>
      <c r="E1656" s="1"/>
      <c r="F1656" s="1"/>
      <c r="G1656" s="1"/>
      <c r="H1656" s="1"/>
    </row>
    <row r="1657" spans="1:8">
      <c r="A1657" s="1">
        <v>1655</v>
      </c>
      <c r="B1657" s="4"/>
      <c r="C1657" s="1"/>
      <c r="D1657" s="1"/>
      <c r="E1657" s="1"/>
      <c r="F1657" s="1"/>
      <c r="G1657" s="1"/>
      <c r="H1657" s="1"/>
    </row>
    <row r="1658" spans="1:8">
      <c r="A1658" s="1">
        <v>1656</v>
      </c>
      <c r="B1658" s="4"/>
      <c r="C1658" s="1"/>
      <c r="D1658" s="1"/>
      <c r="E1658" s="1"/>
      <c r="F1658" s="1"/>
      <c r="G1658" s="1"/>
      <c r="H1658" s="1"/>
    </row>
    <row r="1659" spans="1:8">
      <c r="A1659" s="1">
        <v>1657</v>
      </c>
      <c r="B1659" s="4"/>
      <c r="C1659" s="1"/>
      <c r="D1659" s="1"/>
      <c r="E1659" s="1"/>
      <c r="F1659" s="1"/>
      <c r="G1659" s="1"/>
      <c r="H1659" s="1"/>
    </row>
    <row r="1660" spans="1:8">
      <c r="A1660" s="1">
        <v>1658</v>
      </c>
      <c r="B1660" s="4"/>
      <c r="C1660" s="1"/>
      <c r="D1660" s="1"/>
      <c r="E1660" s="1"/>
      <c r="F1660" s="1"/>
      <c r="G1660" s="1"/>
      <c r="H1660" s="1"/>
    </row>
    <row r="1661" spans="1:8">
      <c r="A1661" s="1">
        <v>1659</v>
      </c>
      <c r="B1661" s="4"/>
      <c r="C1661" s="1"/>
      <c r="D1661" s="1"/>
      <c r="E1661" s="1"/>
      <c r="F1661" s="1"/>
      <c r="G1661" s="1"/>
      <c r="H1661" s="1"/>
    </row>
    <row r="1662" spans="1:8">
      <c r="A1662" s="1">
        <v>1660</v>
      </c>
      <c r="B1662" s="4"/>
      <c r="C1662" s="1"/>
      <c r="D1662" s="1"/>
      <c r="E1662" s="1"/>
      <c r="F1662" s="1"/>
      <c r="G1662" s="1"/>
      <c r="H1662" s="1"/>
    </row>
    <row r="1663" spans="1:8">
      <c r="A1663" s="1">
        <v>1661</v>
      </c>
      <c r="B1663" s="4"/>
      <c r="C1663" s="1"/>
      <c r="D1663" s="1"/>
      <c r="E1663" s="1"/>
      <c r="F1663" s="1"/>
      <c r="G1663" s="1"/>
      <c r="H1663" s="1"/>
    </row>
    <row r="1664" spans="1:8">
      <c r="A1664" s="1">
        <v>1662</v>
      </c>
      <c r="B1664" s="4"/>
      <c r="C1664" s="1"/>
      <c r="D1664" s="1"/>
      <c r="E1664" s="1"/>
      <c r="F1664" s="1"/>
      <c r="G1664" s="1"/>
      <c r="H1664" s="1"/>
    </row>
    <row r="1665" spans="1:8">
      <c r="A1665" s="1">
        <v>1663</v>
      </c>
      <c r="B1665" s="4"/>
      <c r="C1665" s="1"/>
      <c r="D1665" s="1"/>
      <c r="E1665" s="1"/>
      <c r="F1665" s="1"/>
      <c r="G1665" s="1"/>
      <c r="H1665" s="1"/>
    </row>
    <row r="1666" spans="1:8">
      <c r="A1666" s="1">
        <v>1664</v>
      </c>
      <c r="B1666" s="4"/>
      <c r="C1666" s="1"/>
      <c r="D1666" s="1"/>
      <c r="E1666" s="1"/>
      <c r="F1666" s="1"/>
      <c r="G1666" s="1"/>
      <c r="H1666" s="1"/>
    </row>
    <row r="1667" spans="1:8">
      <c r="A1667" s="1">
        <v>1665</v>
      </c>
      <c r="B1667" s="4"/>
      <c r="C1667" s="1"/>
      <c r="D1667" s="1"/>
      <c r="E1667" s="1"/>
      <c r="F1667" s="1"/>
      <c r="G1667" s="1"/>
      <c r="H1667" s="1"/>
    </row>
    <row r="1668" spans="1:8">
      <c r="A1668" s="1">
        <v>1666</v>
      </c>
      <c r="B1668" s="4"/>
      <c r="C1668" s="1"/>
      <c r="D1668" s="1"/>
      <c r="E1668" s="1"/>
      <c r="F1668" s="1"/>
      <c r="G1668" s="1"/>
      <c r="H1668" s="1"/>
    </row>
    <row r="1669" spans="1:8">
      <c r="A1669" s="1">
        <v>1667</v>
      </c>
      <c r="B1669" s="4"/>
      <c r="C1669" s="1"/>
      <c r="D1669" s="1"/>
      <c r="E1669" s="1"/>
      <c r="F1669" s="1"/>
      <c r="G1669" s="1"/>
      <c r="H1669" s="1"/>
    </row>
    <row r="1670" spans="1:8">
      <c r="A1670" s="1">
        <v>1668</v>
      </c>
      <c r="B1670" s="4"/>
      <c r="C1670" s="1"/>
      <c r="D1670" s="1"/>
      <c r="E1670" s="1"/>
      <c r="F1670" s="1"/>
      <c r="G1670" s="1"/>
      <c r="H1670" s="1"/>
    </row>
    <row r="1671" spans="1:8">
      <c r="A1671" s="1">
        <v>1669</v>
      </c>
      <c r="B1671" s="4"/>
      <c r="C1671" s="1"/>
      <c r="D1671" s="1"/>
      <c r="E1671" s="1"/>
      <c r="F1671" s="1"/>
      <c r="G1671" s="1"/>
      <c r="H1671" s="1"/>
    </row>
    <row r="1672" spans="1:8">
      <c r="A1672" s="1">
        <v>1670</v>
      </c>
      <c r="B1672" s="4"/>
      <c r="C1672" s="1"/>
      <c r="D1672" s="1"/>
      <c r="E1672" s="1"/>
      <c r="F1672" s="1"/>
      <c r="G1672" s="1"/>
      <c r="H1672" s="1"/>
    </row>
    <row r="1673" spans="1:8">
      <c r="A1673" s="1">
        <v>1671</v>
      </c>
      <c r="B1673" s="4"/>
      <c r="C1673" s="1"/>
      <c r="D1673" s="1"/>
      <c r="E1673" s="1"/>
      <c r="F1673" s="1"/>
      <c r="G1673" s="1"/>
      <c r="H1673" s="1"/>
    </row>
    <row r="1674" spans="1:8">
      <c r="A1674" s="1">
        <v>1672</v>
      </c>
      <c r="B1674" s="4"/>
      <c r="C1674" s="1"/>
      <c r="D1674" s="1"/>
      <c r="E1674" s="1"/>
      <c r="F1674" s="1"/>
      <c r="G1674" s="1"/>
      <c r="H1674" s="1"/>
    </row>
    <row r="1675" spans="1:8">
      <c r="A1675" s="1">
        <v>1673</v>
      </c>
      <c r="B1675" s="4"/>
      <c r="C1675" s="1"/>
      <c r="D1675" s="1"/>
      <c r="E1675" s="1"/>
      <c r="F1675" s="1"/>
      <c r="G1675" s="1"/>
      <c r="H1675" s="1"/>
    </row>
    <row r="1676" spans="1:8">
      <c r="A1676" s="1">
        <v>1674</v>
      </c>
      <c r="B1676" s="4"/>
      <c r="C1676" s="1"/>
      <c r="D1676" s="1"/>
      <c r="E1676" s="1"/>
      <c r="F1676" s="1"/>
      <c r="G1676" s="1"/>
      <c r="H1676" s="1"/>
    </row>
    <row r="1677" spans="1:8">
      <c r="A1677" s="1">
        <v>1675</v>
      </c>
      <c r="B1677" s="4"/>
      <c r="C1677" s="1"/>
      <c r="D1677" s="1"/>
      <c r="E1677" s="1"/>
      <c r="F1677" s="1"/>
      <c r="G1677" s="1"/>
      <c r="H1677" s="1"/>
    </row>
    <row r="1678" spans="1:8">
      <c r="A1678" s="1">
        <v>1676</v>
      </c>
      <c r="B1678" s="4"/>
      <c r="C1678" s="1"/>
      <c r="D1678" s="1"/>
      <c r="E1678" s="1"/>
      <c r="F1678" s="1"/>
      <c r="G1678" s="1"/>
      <c r="H1678" s="1"/>
    </row>
    <row r="1679" spans="1:8">
      <c r="A1679" s="1">
        <v>1677</v>
      </c>
      <c r="B1679" s="4"/>
      <c r="C1679" s="1"/>
      <c r="D1679" s="1"/>
      <c r="E1679" s="1"/>
      <c r="F1679" s="1"/>
      <c r="G1679" s="1"/>
      <c r="H1679" s="1"/>
    </row>
    <row r="1680" spans="1:8">
      <c r="A1680" s="1">
        <v>1678</v>
      </c>
      <c r="B1680" s="4"/>
      <c r="C1680" s="1"/>
      <c r="D1680" s="1"/>
      <c r="E1680" s="1"/>
      <c r="F1680" s="1"/>
      <c r="G1680" s="1"/>
      <c r="H1680" s="1"/>
    </row>
    <row r="1681" spans="1:8">
      <c r="A1681" s="1">
        <v>1679</v>
      </c>
      <c r="B1681" s="4"/>
      <c r="C1681" s="1"/>
      <c r="D1681" s="1"/>
      <c r="E1681" s="1"/>
      <c r="F1681" s="1"/>
      <c r="G1681" s="1"/>
      <c r="H1681" s="1"/>
    </row>
    <row r="1682" spans="1:8">
      <c r="A1682" s="1">
        <v>1680</v>
      </c>
      <c r="B1682" s="4"/>
      <c r="C1682" s="1"/>
      <c r="D1682" s="1"/>
      <c r="E1682" s="1"/>
      <c r="F1682" s="1"/>
      <c r="G1682" s="1"/>
      <c r="H1682" s="1"/>
    </row>
    <row r="1683" spans="1:8">
      <c r="A1683" s="1">
        <v>1681</v>
      </c>
      <c r="B1683" s="4"/>
      <c r="C1683" s="1"/>
      <c r="D1683" s="1"/>
      <c r="E1683" s="1"/>
      <c r="F1683" s="1"/>
      <c r="G1683" s="1"/>
      <c r="H1683" s="1"/>
    </row>
    <row r="1684" spans="1:8">
      <c r="A1684" s="1">
        <v>1682</v>
      </c>
      <c r="B1684" s="4"/>
      <c r="C1684" s="1"/>
      <c r="D1684" s="1"/>
      <c r="E1684" s="1"/>
      <c r="F1684" s="1"/>
      <c r="G1684" s="1"/>
      <c r="H1684" s="1"/>
    </row>
    <row r="1685" spans="1:8">
      <c r="A1685" s="1">
        <v>1683</v>
      </c>
      <c r="B1685" s="4"/>
      <c r="C1685" s="1"/>
      <c r="D1685" s="1"/>
      <c r="E1685" s="1"/>
      <c r="F1685" s="1"/>
      <c r="G1685" s="1"/>
      <c r="H1685" s="1"/>
    </row>
    <row r="1686" spans="1:8">
      <c r="A1686" s="1">
        <v>1684</v>
      </c>
      <c r="B1686" s="4"/>
      <c r="C1686" s="1"/>
      <c r="D1686" s="1"/>
      <c r="E1686" s="1"/>
      <c r="F1686" s="1"/>
      <c r="G1686" s="1"/>
      <c r="H1686" s="1"/>
    </row>
    <row r="1687" spans="1:8">
      <c r="A1687" s="1">
        <v>1685</v>
      </c>
      <c r="B1687" s="4"/>
      <c r="C1687" s="1"/>
      <c r="D1687" s="1"/>
      <c r="E1687" s="1"/>
      <c r="F1687" s="1"/>
      <c r="G1687" s="1"/>
      <c r="H1687" s="1"/>
    </row>
    <row r="1688" spans="1:8">
      <c r="A1688" s="1">
        <v>1686</v>
      </c>
      <c r="B1688" s="4"/>
      <c r="C1688" s="1"/>
      <c r="D1688" s="1"/>
      <c r="E1688" s="1"/>
      <c r="F1688" s="1"/>
      <c r="G1688" s="1"/>
      <c r="H1688" s="1"/>
    </row>
    <row r="1689" spans="1:8">
      <c r="A1689" s="1">
        <v>1687</v>
      </c>
      <c r="B1689" s="4"/>
      <c r="C1689" s="1"/>
      <c r="D1689" s="1"/>
      <c r="E1689" s="1"/>
      <c r="F1689" s="1"/>
      <c r="G1689" s="1"/>
      <c r="H1689" s="1"/>
    </row>
    <row r="1690" spans="1:8">
      <c r="A1690" s="1">
        <v>1688</v>
      </c>
      <c r="B1690" s="4"/>
      <c r="C1690" s="1"/>
      <c r="D1690" s="1"/>
      <c r="E1690" s="1"/>
      <c r="F1690" s="1"/>
      <c r="G1690" s="1"/>
      <c r="H1690" s="1"/>
    </row>
    <row r="1691" spans="1:8">
      <c r="A1691" s="1">
        <v>1689</v>
      </c>
      <c r="B1691" s="4"/>
      <c r="C1691" s="1"/>
      <c r="D1691" s="1"/>
      <c r="E1691" s="1"/>
      <c r="F1691" s="1"/>
      <c r="G1691" s="1"/>
      <c r="H1691" s="1"/>
    </row>
    <row r="1692" spans="1:8">
      <c r="A1692" s="1">
        <v>1690</v>
      </c>
      <c r="B1692" s="4"/>
      <c r="C1692" s="1"/>
      <c r="D1692" s="1"/>
      <c r="E1692" s="1"/>
      <c r="F1692" s="1"/>
      <c r="G1692" s="1"/>
      <c r="H1692" s="1"/>
    </row>
    <row r="1693" spans="1:8">
      <c r="A1693" s="1">
        <v>1691</v>
      </c>
      <c r="B1693" s="4"/>
      <c r="C1693" s="1"/>
      <c r="D1693" s="1"/>
      <c r="E1693" s="1"/>
      <c r="F1693" s="1"/>
      <c r="G1693" s="1"/>
      <c r="H1693" s="1"/>
    </row>
    <row r="1694" spans="1:8">
      <c r="A1694" s="1">
        <v>1692</v>
      </c>
      <c r="B1694" s="4"/>
      <c r="C1694" s="1"/>
      <c r="D1694" s="1"/>
      <c r="E1694" s="1"/>
      <c r="F1694" s="1"/>
      <c r="G1694" s="1"/>
      <c r="H1694" s="1"/>
    </row>
    <row r="1695" spans="1:8">
      <c r="A1695" s="1">
        <v>1693</v>
      </c>
      <c r="B1695" s="4"/>
      <c r="C1695" s="1"/>
      <c r="D1695" s="1"/>
      <c r="E1695" s="1"/>
      <c r="F1695" s="1"/>
      <c r="G1695" s="1"/>
      <c r="H1695" s="1"/>
    </row>
    <row r="1696" spans="1:8">
      <c r="A1696" s="1">
        <v>1694</v>
      </c>
      <c r="B1696" s="4"/>
      <c r="C1696" s="1"/>
      <c r="D1696" s="1"/>
      <c r="E1696" s="1"/>
      <c r="F1696" s="1"/>
      <c r="G1696" s="1"/>
      <c r="H1696" s="1"/>
    </row>
    <row r="1697" spans="1:8">
      <c r="A1697" s="1">
        <v>1695</v>
      </c>
      <c r="B1697" s="4"/>
      <c r="C1697" s="1"/>
      <c r="D1697" s="1"/>
      <c r="E1697" s="1"/>
      <c r="F1697" s="1"/>
      <c r="G1697" s="1"/>
      <c r="H1697" s="1"/>
    </row>
    <row r="1698" spans="1:8">
      <c r="A1698" s="1">
        <v>1696</v>
      </c>
      <c r="B1698" s="4"/>
      <c r="C1698" s="1"/>
      <c r="D1698" s="1"/>
      <c r="E1698" s="1"/>
      <c r="F1698" s="1"/>
      <c r="G1698" s="1"/>
      <c r="H1698" s="1"/>
    </row>
    <row r="1699" spans="1:8">
      <c r="A1699" s="1">
        <v>1697</v>
      </c>
      <c r="B1699" s="4"/>
      <c r="C1699" s="1"/>
      <c r="D1699" s="1"/>
      <c r="E1699" s="1"/>
      <c r="F1699" s="1"/>
      <c r="G1699" s="1"/>
      <c r="H1699" s="1"/>
    </row>
    <row r="1700" spans="1:8">
      <c r="A1700" s="1">
        <v>1698</v>
      </c>
      <c r="B1700" s="4"/>
      <c r="C1700" s="1"/>
      <c r="D1700" s="1"/>
      <c r="E1700" s="1"/>
      <c r="F1700" s="1"/>
      <c r="G1700" s="1"/>
      <c r="H1700" s="1"/>
    </row>
    <row r="1701" spans="1:8">
      <c r="A1701" s="1">
        <v>1699</v>
      </c>
      <c r="B1701" s="4"/>
      <c r="C1701" s="1"/>
      <c r="D1701" s="1"/>
      <c r="E1701" s="1"/>
      <c r="F1701" s="1"/>
      <c r="G1701" s="1"/>
      <c r="H1701" s="1"/>
    </row>
    <row r="1702" spans="1:8">
      <c r="A1702" s="1">
        <v>1700</v>
      </c>
      <c r="B1702" s="4"/>
      <c r="C1702" s="1"/>
      <c r="D1702" s="1"/>
      <c r="E1702" s="1"/>
      <c r="F1702" s="1"/>
      <c r="G1702" s="1"/>
      <c r="H1702" s="1"/>
    </row>
    <row r="1703" spans="1:8">
      <c r="A1703" s="1">
        <v>1701</v>
      </c>
      <c r="B1703" s="4"/>
      <c r="C1703" s="1"/>
      <c r="D1703" s="1"/>
      <c r="E1703" s="1"/>
      <c r="F1703" s="1"/>
      <c r="G1703" s="1"/>
      <c r="H1703" s="1"/>
    </row>
    <row r="1704" spans="1:8">
      <c r="A1704" s="1">
        <v>1702</v>
      </c>
      <c r="B1704" s="4"/>
      <c r="C1704" s="1"/>
      <c r="D1704" s="1"/>
      <c r="E1704" s="1"/>
      <c r="F1704" s="1"/>
      <c r="G1704" s="1"/>
      <c r="H1704" s="1"/>
    </row>
    <row r="1705" spans="1:8">
      <c r="A1705" s="1">
        <v>1703</v>
      </c>
      <c r="B1705" s="4"/>
      <c r="C1705" s="1"/>
      <c r="D1705" s="1"/>
      <c r="E1705" s="1"/>
      <c r="F1705" s="1"/>
      <c r="G1705" s="1"/>
      <c r="H1705" s="1"/>
    </row>
    <row r="1706" spans="1:8">
      <c r="A1706" s="1">
        <v>1704</v>
      </c>
      <c r="B1706" s="4"/>
      <c r="C1706" s="1"/>
      <c r="D1706" s="1"/>
      <c r="E1706" s="1"/>
      <c r="F1706" s="1"/>
      <c r="G1706" s="1"/>
      <c r="H1706" s="1"/>
    </row>
    <row r="1707" spans="1:8">
      <c r="A1707" s="1">
        <v>1705</v>
      </c>
      <c r="B1707" s="4"/>
      <c r="C1707" s="1"/>
      <c r="D1707" s="1"/>
      <c r="E1707" s="1"/>
      <c r="F1707" s="1"/>
      <c r="G1707" s="1"/>
      <c r="H1707" s="1"/>
    </row>
    <row r="1708" spans="1:8">
      <c r="A1708" s="1">
        <v>1706</v>
      </c>
      <c r="B1708" s="4"/>
      <c r="C1708" s="1"/>
      <c r="D1708" s="1"/>
      <c r="E1708" s="1"/>
      <c r="F1708" s="1"/>
      <c r="G1708" s="1"/>
      <c r="H1708" s="1"/>
    </row>
    <row r="1709" spans="1:8">
      <c r="A1709" s="1">
        <v>1707</v>
      </c>
      <c r="B1709" s="4"/>
      <c r="C1709" s="1"/>
      <c r="D1709" s="1"/>
      <c r="E1709" s="1"/>
      <c r="F1709" s="1"/>
      <c r="G1709" s="1"/>
      <c r="H1709" s="1"/>
    </row>
    <row r="1710" spans="1:8">
      <c r="A1710" s="1">
        <v>1708</v>
      </c>
      <c r="B1710" s="4"/>
      <c r="C1710" s="1"/>
      <c r="D1710" s="1"/>
      <c r="E1710" s="1"/>
      <c r="F1710" s="1"/>
      <c r="G1710" s="1"/>
      <c r="H1710" s="1"/>
    </row>
    <row r="1711" spans="1:8">
      <c r="A1711" s="1">
        <v>1709</v>
      </c>
      <c r="B1711" s="4"/>
      <c r="C1711" s="1"/>
      <c r="D1711" s="1"/>
      <c r="E1711" s="1"/>
      <c r="F1711" s="1"/>
      <c r="G1711" s="1"/>
      <c r="H1711" s="1"/>
    </row>
    <row r="1712" spans="1:8">
      <c r="A1712" s="1">
        <v>1710</v>
      </c>
      <c r="B1712" s="4"/>
      <c r="C1712" s="1"/>
      <c r="D1712" s="1"/>
      <c r="E1712" s="1"/>
      <c r="F1712" s="1"/>
      <c r="G1712" s="1"/>
      <c r="H1712" s="1"/>
    </row>
    <row r="1713" spans="1:8">
      <c r="A1713" s="1">
        <v>1711</v>
      </c>
      <c r="B1713" s="4"/>
      <c r="C1713" s="1"/>
      <c r="D1713" s="1"/>
      <c r="E1713" s="1"/>
      <c r="F1713" s="1"/>
      <c r="G1713" s="1"/>
      <c r="H1713" s="1"/>
    </row>
    <row r="1714" spans="1:8">
      <c r="A1714" s="1">
        <v>1712</v>
      </c>
      <c r="B1714" s="4"/>
      <c r="C1714" s="1"/>
      <c r="D1714" s="1"/>
      <c r="E1714" s="1"/>
      <c r="F1714" s="1"/>
      <c r="G1714" s="1"/>
      <c r="H1714" s="1"/>
    </row>
    <row r="1715" spans="1:8">
      <c r="A1715" s="1">
        <v>1713</v>
      </c>
      <c r="B1715" s="4"/>
      <c r="C1715" s="1"/>
      <c r="D1715" s="1"/>
      <c r="E1715" s="1"/>
      <c r="F1715" s="1"/>
      <c r="G1715" s="1"/>
      <c r="H1715" s="1"/>
    </row>
    <row r="1716" spans="1:8">
      <c r="A1716" s="1">
        <v>1714</v>
      </c>
      <c r="B1716" s="4"/>
      <c r="C1716" s="1"/>
      <c r="D1716" s="1"/>
      <c r="E1716" s="1"/>
      <c r="F1716" s="1"/>
      <c r="G1716" s="1"/>
      <c r="H1716" s="1"/>
    </row>
    <row r="1717" spans="1:8">
      <c r="A1717" s="1">
        <v>1715</v>
      </c>
      <c r="B1717" s="4"/>
      <c r="C1717" s="1"/>
      <c r="D1717" s="1"/>
      <c r="E1717" s="1"/>
      <c r="F1717" s="1"/>
      <c r="G1717" s="1"/>
      <c r="H1717" s="1"/>
    </row>
    <row r="1718" spans="1:8">
      <c r="A1718" s="1">
        <v>1716</v>
      </c>
      <c r="B1718" s="4"/>
      <c r="C1718" s="1"/>
      <c r="D1718" s="1"/>
      <c r="E1718" s="1"/>
      <c r="F1718" s="1"/>
      <c r="G1718" s="1"/>
      <c r="H1718" s="1"/>
    </row>
    <row r="1719" spans="1:8">
      <c r="A1719" s="1">
        <v>1717</v>
      </c>
      <c r="B1719" s="4"/>
      <c r="C1719" s="1"/>
      <c r="D1719" s="1"/>
      <c r="E1719" s="1"/>
      <c r="F1719" s="1"/>
      <c r="G1719" s="1"/>
      <c r="H1719" s="1"/>
    </row>
    <row r="1720" spans="1:8">
      <c r="A1720" s="1">
        <v>1718</v>
      </c>
      <c r="B1720" s="4"/>
      <c r="C1720" s="1"/>
      <c r="D1720" s="1"/>
      <c r="E1720" s="1"/>
      <c r="F1720" s="1"/>
      <c r="G1720" s="1"/>
      <c r="H1720" s="1"/>
    </row>
    <row r="1721" spans="1:8">
      <c r="A1721" s="1">
        <v>1719</v>
      </c>
      <c r="B1721" s="4"/>
      <c r="C1721" s="1"/>
      <c r="D1721" s="1"/>
      <c r="E1721" s="1"/>
      <c r="F1721" s="1"/>
      <c r="G1721" s="1"/>
      <c r="H1721" s="1"/>
    </row>
    <row r="1722" spans="1:8">
      <c r="A1722" s="1">
        <v>1720</v>
      </c>
      <c r="B1722" s="4"/>
      <c r="C1722" s="1"/>
      <c r="D1722" s="1"/>
      <c r="E1722" s="1"/>
      <c r="F1722" s="1"/>
      <c r="G1722" s="1"/>
      <c r="H1722" s="1"/>
    </row>
    <row r="1723" spans="1:8">
      <c r="A1723" s="1">
        <v>1721</v>
      </c>
      <c r="B1723" s="4"/>
      <c r="C1723" s="1"/>
      <c r="D1723" s="1"/>
      <c r="E1723" s="1"/>
      <c r="F1723" s="1"/>
      <c r="G1723" s="1"/>
      <c r="H1723" s="1"/>
    </row>
    <row r="1724" spans="1:8">
      <c r="A1724" s="1">
        <v>1722</v>
      </c>
      <c r="B1724" s="4"/>
      <c r="C1724" s="1"/>
      <c r="D1724" s="1"/>
      <c r="E1724" s="1"/>
      <c r="F1724" s="1"/>
      <c r="G1724" s="1"/>
      <c r="H1724" s="1"/>
    </row>
    <row r="1725" spans="1:8">
      <c r="A1725" s="1">
        <v>1723</v>
      </c>
      <c r="B1725" s="4"/>
      <c r="C1725" s="1"/>
      <c r="D1725" s="1"/>
      <c r="E1725" s="1"/>
      <c r="F1725" s="1"/>
      <c r="G1725" s="1"/>
      <c r="H1725" s="1"/>
    </row>
    <row r="1726" spans="1:8">
      <c r="A1726" s="1">
        <v>1724</v>
      </c>
      <c r="B1726" s="4"/>
      <c r="C1726" s="1"/>
      <c r="D1726" s="1"/>
      <c r="E1726" s="1"/>
      <c r="F1726" s="1"/>
      <c r="G1726" s="1"/>
      <c r="H1726" s="1"/>
    </row>
    <row r="1727" spans="1:8">
      <c r="A1727" s="1">
        <v>1725</v>
      </c>
      <c r="B1727" s="4"/>
      <c r="C1727" s="1"/>
      <c r="D1727" s="1"/>
      <c r="E1727" s="1"/>
      <c r="F1727" s="1"/>
      <c r="G1727" s="1"/>
      <c r="H1727" s="1"/>
    </row>
    <row r="1728" spans="1:8">
      <c r="A1728" s="1">
        <v>1726</v>
      </c>
      <c r="B1728" s="4"/>
      <c r="C1728" s="1"/>
      <c r="D1728" s="1"/>
      <c r="E1728" s="1"/>
      <c r="F1728" s="1"/>
      <c r="G1728" s="1"/>
      <c r="H1728" s="1"/>
    </row>
    <row r="1729" spans="1:8">
      <c r="A1729" s="1">
        <v>1727</v>
      </c>
      <c r="B1729" s="4"/>
      <c r="C1729" s="1"/>
      <c r="D1729" s="1"/>
      <c r="E1729" s="1"/>
      <c r="F1729" s="1"/>
      <c r="G1729" s="1"/>
      <c r="H1729" s="1"/>
    </row>
    <row r="1730" spans="1:8">
      <c r="A1730" s="1">
        <v>1728</v>
      </c>
      <c r="B1730" s="4"/>
      <c r="C1730" s="1"/>
      <c r="D1730" s="1"/>
      <c r="E1730" s="1"/>
      <c r="F1730" s="1"/>
      <c r="G1730" s="1"/>
      <c r="H1730" s="1"/>
    </row>
    <row r="1731" spans="1:8">
      <c r="A1731" s="1">
        <v>1729</v>
      </c>
      <c r="B1731" s="4"/>
      <c r="C1731" s="1"/>
      <c r="D1731" s="1"/>
      <c r="E1731" s="1"/>
      <c r="F1731" s="1"/>
      <c r="G1731" s="1"/>
      <c r="H1731" s="1"/>
    </row>
    <row r="1732" spans="1:8">
      <c r="A1732" s="1">
        <v>1730</v>
      </c>
      <c r="B1732" s="4"/>
      <c r="C1732" s="1"/>
      <c r="D1732" s="1"/>
      <c r="E1732" s="1"/>
      <c r="F1732" s="1"/>
      <c r="G1732" s="1"/>
      <c r="H1732" s="1"/>
    </row>
    <row r="1733" spans="1:8">
      <c r="A1733" s="1">
        <v>1731</v>
      </c>
      <c r="B1733" s="4"/>
      <c r="C1733" s="1"/>
      <c r="D1733" s="1"/>
      <c r="E1733" s="1"/>
      <c r="F1733" s="1"/>
      <c r="G1733" s="1"/>
      <c r="H1733" s="1"/>
    </row>
    <row r="1734" spans="1:8">
      <c r="A1734" s="1">
        <v>1732</v>
      </c>
      <c r="B1734" s="4"/>
      <c r="C1734" s="1"/>
      <c r="D1734" s="1"/>
      <c r="E1734" s="1"/>
      <c r="F1734" s="1"/>
      <c r="G1734" s="1"/>
      <c r="H1734" s="1"/>
    </row>
    <row r="1735" spans="1:8">
      <c r="A1735" s="1">
        <v>1733</v>
      </c>
      <c r="B1735" s="4"/>
      <c r="C1735" s="1"/>
      <c r="D1735" s="1"/>
      <c r="E1735" s="1"/>
      <c r="F1735" s="1"/>
      <c r="G1735" s="1"/>
      <c r="H1735" s="1"/>
    </row>
    <row r="1736" spans="1:8">
      <c r="A1736" s="1">
        <v>1734</v>
      </c>
      <c r="B1736" s="4"/>
      <c r="C1736" s="1"/>
      <c r="D1736" s="1"/>
      <c r="E1736" s="1"/>
      <c r="F1736" s="1"/>
      <c r="G1736" s="1"/>
      <c r="H1736" s="1"/>
    </row>
    <row r="1737" spans="1:8">
      <c r="A1737" s="1">
        <v>1735</v>
      </c>
      <c r="B1737" s="4"/>
      <c r="C1737" s="1"/>
      <c r="D1737" s="1"/>
      <c r="E1737" s="1"/>
      <c r="F1737" s="1"/>
      <c r="G1737" s="1"/>
      <c r="H1737" s="1"/>
    </row>
    <row r="1738" spans="1:8">
      <c r="A1738" s="1">
        <v>1736</v>
      </c>
      <c r="B1738" s="4"/>
      <c r="C1738" s="1"/>
      <c r="D1738" s="1"/>
      <c r="E1738" s="1"/>
      <c r="F1738" s="1"/>
      <c r="G1738" s="1"/>
      <c r="H1738" s="1"/>
    </row>
    <row r="1739" spans="1:8">
      <c r="A1739" s="1">
        <v>1737</v>
      </c>
      <c r="B1739" s="4"/>
      <c r="C1739" s="1"/>
      <c r="D1739" s="1"/>
      <c r="E1739" s="1"/>
      <c r="F1739" s="1"/>
      <c r="G1739" s="1"/>
      <c r="H1739" s="1"/>
    </row>
    <row r="1740" spans="1:8">
      <c r="A1740" s="1">
        <v>1738</v>
      </c>
      <c r="B1740" s="4"/>
      <c r="C1740" s="1"/>
      <c r="D1740" s="1"/>
      <c r="E1740" s="1"/>
      <c r="F1740" s="1"/>
      <c r="G1740" s="1"/>
      <c r="H1740" s="1"/>
    </row>
    <row r="1741" spans="1:8">
      <c r="A1741" s="1">
        <v>1739</v>
      </c>
      <c r="B1741" s="4"/>
      <c r="C1741" s="1"/>
      <c r="D1741" s="1"/>
      <c r="E1741" s="1"/>
      <c r="F1741" s="1"/>
      <c r="G1741" s="1"/>
      <c r="H1741" s="1"/>
    </row>
    <row r="1742" spans="1:8">
      <c r="A1742" s="1">
        <v>1740</v>
      </c>
      <c r="B1742" s="4"/>
      <c r="C1742" s="1"/>
      <c r="D1742" s="1"/>
      <c r="E1742" s="1"/>
      <c r="F1742" s="1"/>
      <c r="G1742" s="1"/>
      <c r="H1742" s="1"/>
    </row>
    <row r="1743" spans="1:8">
      <c r="A1743" s="1">
        <v>1741</v>
      </c>
      <c r="B1743" s="4"/>
      <c r="C1743" s="1"/>
      <c r="D1743" s="1"/>
      <c r="E1743" s="1"/>
      <c r="F1743" s="1"/>
      <c r="G1743" s="1"/>
      <c r="H1743" s="1"/>
    </row>
    <row r="1744" spans="1:8">
      <c r="A1744" s="1">
        <v>1742</v>
      </c>
      <c r="B1744" s="4"/>
      <c r="C1744" s="1"/>
      <c r="D1744" s="1"/>
      <c r="E1744" s="1"/>
      <c r="F1744" s="1"/>
      <c r="G1744" s="1"/>
      <c r="H1744" s="1"/>
    </row>
    <row r="1745" spans="1:8">
      <c r="A1745" s="1">
        <v>1743</v>
      </c>
      <c r="B1745" s="4"/>
      <c r="C1745" s="1"/>
      <c r="D1745" s="1"/>
      <c r="E1745" s="1"/>
      <c r="F1745" s="1"/>
      <c r="G1745" s="1"/>
      <c r="H1745" s="1"/>
    </row>
    <row r="1746" spans="1:8">
      <c r="A1746" s="1">
        <v>1744</v>
      </c>
      <c r="B1746" s="4"/>
      <c r="C1746" s="1"/>
      <c r="D1746" s="1"/>
      <c r="E1746" s="1"/>
      <c r="F1746" s="1"/>
      <c r="G1746" s="1"/>
      <c r="H1746" s="1"/>
    </row>
    <row r="1747" spans="1:8">
      <c r="A1747" s="1">
        <v>1745</v>
      </c>
      <c r="B1747" s="4"/>
      <c r="C1747" s="1"/>
      <c r="D1747" s="1"/>
      <c r="E1747" s="1"/>
      <c r="F1747" s="1"/>
      <c r="G1747" s="1"/>
      <c r="H1747" s="1"/>
    </row>
    <row r="1748" spans="1:8">
      <c r="A1748" s="1">
        <v>1746</v>
      </c>
      <c r="B1748" s="4"/>
      <c r="C1748" s="1"/>
      <c r="D1748" s="1"/>
      <c r="E1748" s="1"/>
      <c r="F1748" s="1"/>
      <c r="G1748" s="1"/>
      <c r="H1748" s="1"/>
    </row>
    <row r="1749" spans="1:8">
      <c r="A1749" s="1">
        <v>1747</v>
      </c>
      <c r="B1749" s="4"/>
      <c r="C1749" s="1"/>
      <c r="D1749" s="1"/>
      <c r="E1749" s="1"/>
      <c r="F1749" s="1"/>
      <c r="G1749" s="1"/>
      <c r="H1749" s="1"/>
    </row>
    <row r="1750" spans="1:8">
      <c r="A1750" s="1">
        <v>1748</v>
      </c>
      <c r="B1750" s="4"/>
      <c r="C1750" s="1"/>
      <c r="D1750" s="1"/>
      <c r="E1750" s="1"/>
      <c r="F1750" s="1"/>
      <c r="G1750" s="1"/>
      <c r="H1750" s="1"/>
    </row>
    <row r="1751" spans="1:8">
      <c r="A1751" s="1">
        <v>1749</v>
      </c>
      <c r="B1751" s="4"/>
      <c r="C1751" s="1"/>
      <c r="D1751" s="1"/>
      <c r="E1751" s="1"/>
      <c r="F1751" s="1"/>
      <c r="G1751" s="1"/>
      <c r="H1751" s="1"/>
    </row>
    <row r="1752" spans="1:8">
      <c r="A1752" s="1">
        <v>1750</v>
      </c>
      <c r="B1752" s="4"/>
      <c r="C1752" s="1"/>
      <c r="D1752" s="1"/>
      <c r="E1752" s="1"/>
      <c r="F1752" s="1"/>
      <c r="G1752" s="1"/>
      <c r="H1752" s="1"/>
    </row>
    <row r="1753" spans="1:8">
      <c r="A1753" s="1">
        <v>1751</v>
      </c>
      <c r="B1753" s="4"/>
      <c r="C1753" s="1"/>
      <c r="D1753" s="1"/>
      <c r="E1753" s="1"/>
      <c r="F1753" s="1"/>
      <c r="G1753" s="1"/>
      <c r="H1753" s="1"/>
    </row>
    <row r="1754" spans="1:8">
      <c r="A1754" s="1">
        <v>1752</v>
      </c>
      <c r="B1754" s="4"/>
      <c r="C1754" s="1"/>
      <c r="D1754" s="1"/>
      <c r="E1754" s="1"/>
      <c r="F1754" s="1"/>
      <c r="G1754" s="1"/>
      <c r="H1754" s="1"/>
    </row>
    <row r="1755" spans="1:8">
      <c r="A1755" s="1">
        <v>1753</v>
      </c>
      <c r="B1755" s="4"/>
      <c r="C1755" s="1"/>
      <c r="D1755" s="1"/>
      <c r="E1755" s="1"/>
      <c r="F1755" s="1"/>
      <c r="G1755" s="1"/>
      <c r="H1755" s="1"/>
    </row>
    <row r="1756" spans="1:8">
      <c r="A1756" s="1">
        <v>1754</v>
      </c>
      <c r="B1756" s="4"/>
      <c r="C1756" s="1"/>
      <c r="D1756" s="1"/>
      <c r="E1756" s="1"/>
      <c r="F1756" s="1"/>
      <c r="G1756" s="1"/>
      <c r="H1756" s="1"/>
    </row>
    <row r="1757" spans="1:8">
      <c r="A1757" s="1">
        <v>1755</v>
      </c>
      <c r="B1757" s="4"/>
      <c r="C1757" s="1"/>
      <c r="D1757" s="1"/>
      <c r="E1757" s="1"/>
      <c r="F1757" s="1"/>
      <c r="G1757" s="1"/>
      <c r="H1757" s="1"/>
    </row>
    <row r="1758" spans="1:8">
      <c r="A1758" s="1">
        <v>1756</v>
      </c>
      <c r="B1758" s="4"/>
      <c r="C1758" s="1"/>
      <c r="D1758" s="1"/>
      <c r="E1758" s="1"/>
      <c r="F1758" s="1"/>
      <c r="G1758" s="1"/>
      <c r="H1758" s="1"/>
    </row>
    <row r="1759" spans="1:8">
      <c r="A1759" s="1">
        <v>1757</v>
      </c>
      <c r="B1759" s="4"/>
      <c r="C1759" s="1"/>
      <c r="D1759" s="1"/>
      <c r="E1759" s="1"/>
      <c r="F1759" s="1"/>
      <c r="G1759" s="1"/>
      <c r="H1759" s="1"/>
    </row>
    <row r="1760" spans="1:8">
      <c r="A1760" s="1">
        <v>1758</v>
      </c>
      <c r="B1760" s="4"/>
      <c r="C1760" s="1"/>
      <c r="D1760" s="1"/>
      <c r="E1760" s="1"/>
      <c r="F1760" s="1"/>
      <c r="G1760" s="1"/>
      <c r="H1760" s="1"/>
    </row>
    <row r="1761" spans="1:8">
      <c r="A1761" s="1">
        <v>1759</v>
      </c>
      <c r="B1761" s="4"/>
      <c r="C1761" s="1"/>
      <c r="D1761" s="1"/>
      <c r="E1761" s="1"/>
      <c r="F1761" s="1"/>
      <c r="G1761" s="1"/>
      <c r="H1761" s="1"/>
    </row>
    <row r="1762" spans="1:8">
      <c r="A1762" s="1">
        <v>1760</v>
      </c>
      <c r="B1762" s="4"/>
      <c r="C1762" s="1"/>
      <c r="D1762" s="1"/>
      <c r="E1762" s="1"/>
      <c r="F1762" s="1"/>
      <c r="G1762" s="1"/>
      <c r="H1762" s="1"/>
    </row>
    <row r="1763" spans="1:8">
      <c r="A1763" s="1">
        <v>1761</v>
      </c>
      <c r="B1763" s="4"/>
      <c r="C1763" s="1"/>
      <c r="D1763" s="1"/>
      <c r="E1763" s="1"/>
      <c r="F1763" s="1"/>
      <c r="G1763" s="1"/>
      <c r="H1763" s="1"/>
    </row>
    <row r="1764" spans="1:8">
      <c r="A1764" s="1">
        <v>1762</v>
      </c>
      <c r="B1764" s="4"/>
      <c r="C1764" s="1"/>
      <c r="D1764" s="1"/>
      <c r="E1764" s="1"/>
      <c r="F1764" s="1"/>
      <c r="G1764" s="1"/>
      <c r="H1764" s="1"/>
    </row>
    <row r="1765" spans="1:8">
      <c r="A1765" s="1">
        <v>1763</v>
      </c>
      <c r="B1765" s="4"/>
      <c r="C1765" s="1"/>
      <c r="D1765" s="1"/>
      <c r="E1765" s="1"/>
      <c r="F1765" s="1"/>
      <c r="G1765" s="1"/>
      <c r="H1765" s="1"/>
    </row>
    <row r="1766" spans="1:8">
      <c r="A1766" s="1">
        <v>1764</v>
      </c>
      <c r="B1766" s="4"/>
      <c r="C1766" s="1"/>
      <c r="D1766" s="1"/>
      <c r="E1766" s="1"/>
      <c r="F1766" s="1"/>
      <c r="G1766" s="1"/>
      <c r="H1766" s="1"/>
    </row>
    <row r="1767" spans="1:8">
      <c r="A1767" s="1">
        <v>1765</v>
      </c>
      <c r="B1767" s="4"/>
      <c r="C1767" s="1"/>
      <c r="D1767" s="1"/>
      <c r="E1767" s="1"/>
      <c r="F1767" s="1"/>
      <c r="G1767" s="1"/>
      <c r="H1767" s="1"/>
    </row>
    <row r="1768" spans="1:8">
      <c r="A1768" s="1">
        <v>1766</v>
      </c>
      <c r="B1768" s="4"/>
      <c r="C1768" s="1"/>
      <c r="D1768" s="1"/>
      <c r="E1768" s="1"/>
      <c r="F1768" s="1"/>
      <c r="G1768" s="1"/>
      <c r="H1768" s="1"/>
    </row>
    <row r="1769" spans="1:8">
      <c r="A1769" s="1">
        <v>1767</v>
      </c>
      <c r="B1769" s="4"/>
      <c r="C1769" s="1"/>
      <c r="D1769" s="1"/>
      <c r="E1769" s="1"/>
      <c r="F1769" s="1"/>
      <c r="G1769" s="1"/>
      <c r="H1769" s="1"/>
    </row>
    <row r="1770" spans="1:8">
      <c r="A1770" s="1">
        <v>1768</v>
      </c>
      <c r="B1770" s="4"/>
      <c r="C1770" s="1"/>
      <c r="D1770" s="1"/>
      <c r="E1770" s="1"/>
      <c r="F1770" s="1"/>
      <c r="G1770" s="1"/>
      <c r="H1770" s="1"/>
    </row>
    <row r="1771" spans="1:8">
      <c r="A1771" s="1">
        <v>1769</v>
      </c>
      <c r="B1771" s="4"/>
      <c r="C1771" s="1"/>
      <c r="D1771" s="1"/>
      <c r="E1771" s="1"/>
      <c r="F1771" s="1"/>
      <c r="G1771" s="1"/>
      <c r="H1771" s="1"/>
    </row>
    <row r="1772" spans="1:8">
      <c r="A1772" s="1">
        <v>1770</v>
      </c>
      <c r="B1772" s="4"/>
      <c r="C1772" s="1"/>
      <c r="D1772" s="1"/>
      <c r="E1772" s="1"/>
      <c r="F1772" s="1"/>
      <c r="G1772" s="1"/>
      <c r="H1772" s="1"/>
    </row>
    <row r="1773" spans="1:8">
      <c r="A1773" s="1">
        <v>1771</v>
      </c>
      <c r="B1773" s="4"/>
      <c r="C1773" s="1"/>
      <c r="D1773" s="1"/>
      <c r="E1773" s="1"/>
      <c r="F1773" s="1"/>
      <c r="G1773" s="1"/>
      <c r="H1773" s="1"/>
    </row>
    <row r="1774" spans="1:8">
      <c r="A1774" s="1">
        <v>1772</v>
      </c>
      <c r="B1774" s="4"/>
      <c r="C1774" s="1"/>
      <c r="D1774" s="1"/>
      <c r="E1774" s="1"/>
      <c r="F1774" s="1"/>
      <c r="G1774" s="1"/>
      <c r="H1774" s="1"/>
    </row>
    <row r="1775" spans="1:8">
      <c r="A1775" s="1">
        <v>1773</v>
      </c>
      <c r="B1775" s="4"/>
      <c r="C1775" s="1"/>
      <c r="D1775" s="1"/>
      <c r="E1775" s="1"/>
      <c r="F1775" s="1"/>
      <c r="G1775" s="1"/>
      <c r="H1775" s="1"/>
    </row>
    <row r="1776" spans="1:8">
      <c r="A1776" s="1">
        <v>1774</v>
      </c>
      <c r="B1776" s="4"/>
      <c r="C1776" s="1"/>
      <c r="D1776" s="1"/>
      <c r="E1776" s="1"/>
      <c r="F1776" s="1"/>
      <c r="G1776" s="1"/>
      <c r="H1776" s="1"/>
    </row>
    <row r="1777" spans="1:8">
      <c r="A1777" s="1">
        <v>1775</v>
      </c>
      <c r="B1777" s="4"/>
      <c r="C1777" s="1"/>
      <c r="D1777" s="1"/>
      <c r="E1777" s="1"/>
      <c r="F1777" s="1"/>
      <c r="G1777" s="1"/>
      <c r="H1777" s="1"/>
    </row>
    <row r="1778" spans="1:8">
      <c r="A1778" s="1">
        <v>1776</v>
      </c>
      <c r="B1778" s="4"/>
      <c r="C1778" s="1"/>
      <c r="D1778" s="1"/>
      <c r="E1778" s="1"/>
      <c r="F1778" s="1"/>
      <c r="G1778" s="1"/>
      <c r="H1778" s="1"/>
    </row>
    <row r="1779" spans="1:8">
      <c r="A1779" s="1">
        <v>1777</v>
      </c>
      <c r="B1779" s="4"/>
      <c r="C1779" s="1"/>
      <c r="D1779" s="1"/>
      <c r="E1779" s="1"/>
      <c r="F1779" s="1"/>
      <c r="G1779" s="1"/>
      <c r="H1779" s="1"/>
    </row>
    <row r="1780" spans="1:8">
      <c r="A1780" s="1">
        <v>1778</v>
      </c>
      <c r="B1780" s="4"/>
      <c r="C1780" s="1"/>
      <c r="D1780" s="1"/>
      <c r="E1780" s="1"/>
      <c r="F1780" s="1"/>
      <c r="G1780" s="1"/>
      <c r="H1780" s="1"/>
    </row>
    <row r="1781" spans="1:8">
      <c r="A1781" s="1">
        <v>1779</v>
      </c>
      <c r="B1781" s="4"/>
      <c r="C1781" s="1"/>
      <c r="D1781" s="1"/>
      <c r="E1781" s="1"/>
      <c r="F1781" s="1"/>
      <c r="G1781" s="1"/>
      <c r="H1781" s="1"/>
    </row>
    <row r="1782" spans="1:8">
      <c r="A1782" s="1">
        <v>1780</v>
      </c>
      <c r="B1782" s="4"/>
      <c r="C1782" s="1"/>
      <c r="D1782" s="1"/>
      <c r="E1782" s="1"/>
      <c r="F1782" s="1"/>
      <c r="G1782" s="1"/>
      <c r="H1782" s="1"/>
    </row>
    <row r="1783" spans="1:8">
      <c r="A1783" s="1">
        <v>1781</v>
      </c>
      <c r="B1783" s="4"/>
      <c r="C1783" s="1"/>
      <c r="D1783" s="1"/>
      <c r="E1783" s="1"/>
      <c r="F1783" s="1"/>
      <c r="G1783" s="1"/>
      <c r="H1783" s="1"/>
    </row>
    <row r="1784" spans="1:8">
      <c r="A1784" s="1">
        <v>1782</v>
      </c>
      <c r="B1784" s="4"/>
      <c r="C1784" s="1"/>
      <c r="D1784" s="1"/>
      <c r="E1784" s="1"/>
      <c r="F1784" s="1"/>
      <c r="G1784" s="1"/>
      <c r="H1784" s="1"/>
    </row>
    <row r="1785" spans="1:8">
      <c r="A1785" s="1">
        <v>1783</v>
      </c>
      <c r="B1785" s="4"/>
      <c r="C1785" s="1"/>
      <c r="D1785" s="1"/>
      <c r="E1785" s="1"/>
      <c r="F1785" s="1"/>
      <c r="G1785" s="1"/>
      <c r="H1785" s="1"/>
    </row>
    <row r="1786" spans="1:8">
      <c r="A1786" s="1">
        <v>1784</v>
      </c>
      <c r="B1786" s="4"/>
      <c r="C1786" s="1"/>
      <c r="D1786" s="1"/>
      <c r="E1786" s="1"/>
      <c r="F1786" s="1"/>
      <c r="G1786" s="1"/>
      <c r="H1786" s="1"/>
    </row>
    <row r="1787" spans="1:8">
      <c r="A1787" s="1">
        <v>1785</v>
      </c>
      <c r="B1787" s="4"/>
      <c r="C1787" s="1"/>
      <c r="D1787" s="1"/>
      <c r="E1787" s="1"/>
      <c r="F1787" s="1"/>
      <c r="G1787" s="1"/>
      <c r="H1787" s="1"/>
    </row>
    <row r="1788" spans="1:8">
      <c r="A1788" s="1">
        <v>1786</v>
      </c>
      <c r="B1788" s="4"/>
      <c r="C1788" s="1"/>
      <c r="D1788" s="1"/>
      <c r="E1788" s="1"/>
      <c r="F1788" s="1"/>
      <c r="G1788" s="1"/>
      <c r="H1788" s="1"/>
    </row>
    <row r="1789" spans="1:8">
      <c r="A1789" s="1">
        <v>1787</v>
      </c>
      <c r="B1789" s="4"/>
      <c r="C1789" s="1"/>
      <c r="D1789" s="1"/>
      <c r="E1789" s="1"/>
      <c r="F1789" s="1"/>
      <c r="G1789" s="1"/>
      <c r="H1789" s="1"/>
    </row>
    <row r="1790" spans="1:8">
      <c r="A1790" s="1">
        <v>1788</v>
      </c>
      <c r="B1790" s="4"/>
      <c r="C1790" s="1"/>
      <c r="D1790" s="1"/>
      <c r="E1790" s="1"/>
      <c r="F1790" s="1"/>
      <c r="G1790" s="1"/>
      <c r="H1790" s="1"/>
    </row>
    <row r="1791" spans="1:8">
      <c r="A1791" s="1">
        <v>1789</v>
      </c>
      <c r="B1791" s="4"/>
      <c r="C1791" s="1"/>
      <c r="D1791" s="1"/>
      <c r="E1791" s="1"/>
      <c r="F1791" s="1"/>
      <c r="G1791" s="1"/>
      <c r="H1791" s="1"/>
    </row>
    <row r="1792" spans="1:8">
      <c r="A1792" s="1">
        <v>1790</v>
      </c>
      <c r="B1792" s="4"/>
      <c r="C1792" s="1"/>
      <c r="D1792" s="1"/>
      <c r="E1792" s="1"/>
      <c r="F1792" s="1"/>
      <c r="G1792" s="1"/>
      <c r="H1792" s="1"/>
    </row>
    <row r="1793" spans="1:8">
      <c r="A1793" s="1">
        <v>1791</v>
      </c>
      <c r="B1793" s="4"/>
      <c r="C1793" s="1"/>
      <c r="D1793" s="1"/>
      <c r="E1793" s="1"/>
      <c r="F1793" s="1"/>
      <c r="G1793" s="1"/>
      <c r="H1793" s="1"/>
    </row>
    <row r="1794" spans="1:8">
      <c r="A1794" s="1">
        <v>1792</v>
      </c>
      <c r="B1794" s="4"/>
      <c r="C1794" s="1"/>
      <c r="D1794" s="1"/>
      <c r="E1794" s="1"/>
      <c r="F1794" s="1"/>
      <c r="G1794" s="1"/>
      <c r="H1794" s="1"/>
    </row>
    <row r="1795" spans="1:8">
      <c r="A1795" s="1">
        <v>1793</v>
      </c>
      <c r="B1795" s="4"/>
      <c r="C1795" s="1"/>
      <c r="D1795" s="1"/>
      <c r="E1795" s="1"/>
      <c r="F1795" s="1"/>
      <c r="G1795" s="1"/>
      <c r="H1795" s="1"/>
    </row>
    <row r="1796" spans="1:8">
      <c r="A1796" s="1">
        <v>1794</v>
      </c>
      <c r="B1796" s="4"/>
      <c r="C1796" s="1"/>
      <c r="D1796" s="1"/>
      <c r="E1796" s="1"/>
      <c r="F1796" s="1"/>
      <c r="G1796" s="1"/>
      <c r="H1796" s="1"/>
    </row>
    <row r="1797" spans="1:8">
      <c r="A1797" s="1">
        <v>1795</v>
      </c>
      <c r="B1797" s="4"/>
      <c r="C1797" s="1"/>
      <c r="D1797" s="1"/>
      <c r="E1797" s="1"/>
      <c r="F1797" s="1"/>
      <c r="G1797" s="1"/>
      <c r="H1797" s="1"/>
    </row>
    <row r="1798" spans="1:8">
      <c r="A1798" s="1">
        <v>1796</v>
      </c>
      <c r="B1798" s="4"/>
      <c r="C1798" s="1"/>
      <c r="D1798" s="1"/>
      <c r="E1798" s="1"/>
      <c r="F1798" s="1"/>
      <c r="G1798" s="1"/>
      <c r="H1798" s="1"/>
    </row>
    <row r="1799" spans="1:8">
      <c r="A1799" s="1">
        <v>1797</v>
      </c>
      <c r="B1799" s="4"/>
      <c r="C1799" s="1"/>
      <c r="D1799" s="1"/>
      <c r="E1799" s="1"/>
      <c r="F1799" s="1"/>
      <c r="G1799" s="1"/>
      <c r="H1799" s="1"/>
    </row>
    <row r="1800" spans="1:8">
      <c r="A1800" s="1">
        <v>1798</v>
      </c>
      <c r="B1800" s="4"/>
      <c r="C1800" s="1"/>
      <c r="D1800" s="1"/>
      <c r="E1800" s="1"/>
      <c r="F1800" s="1"/>
      <c r="G1800" s="1"/>
      <c r="H1800" s="1"/>
    </row>
    <row r="1801" spans="1:8">
      <c r="A1801" s="1">
        <v>1799</v>
      </c>
      <c r="B1801" s="4"/>
      <c r="C1801" s="1"/>
      <c r="D1801" s="1"/>
      <c r="E1801" s="1"/>
      <c r="F1801" s="1"/>
      <c r="G1801" s="1"/>
      <c r="H1801" s="1"/>
    </row>
    <row r="1802" spans="1:8">
      <c r="A1802" s="1">
        <v>1800</v>
      </c>
      <c r="B1802" s="4"/>
      <c r="C1802" s="1"/>
      <c r="D1802" s="1"/>
      <c r="E1802" s="1"/>
      <c r="F1802" s="1"/>
      <c r="G1802" s="1"/>
      <c r="H1802" s="1"/>
    </row>
    <row r="1803" spans="1:8">
      <c r="A1803" s="1">
        <v>1801</v>
      </c>
      <c r="B1803" s="4"/>
      <c r="C1803" s="1"/>
      <c r="D1803" s="1"/>
      <c r="E1803" s="1"/>
      <c r="F1803" s="1"/>
      <c r="G1803" s="1"/>
      <c r="H1803" s="1"/>
    </row>
    <row r="1804" spans="1:8">
      <c r="A1804" s="1">
        <v>1802</v>
      </c>
      <c r="B1804" s="4"/>
      <c r="C1804" s="1"/>
      <c r="D1804" s="1"/>
      <c r="E1804" s="1"/>
      <c r="F1804" s="1"/>
      <c r="G1804" s="1"/>
      <c r="H1804" s="1"/>
    </row>
    <row r="1805" spans="1:8">
      <c r="A1805" s="1">
        <v>1803</v>
      </c>
      <c r="B1805" s="4"/>
      <c r="C1805" s="1"/>
      <c r="D1805" s="1"/>
      <c r="E1805" s="1"/>
      <c r="F1805" s="1"/>
      <c r="G1805" s="1"/>
      <c r="H1805" s="1"/>
    </row>
    <row r="1806" spans="1:8">
      <c r="A1806" s="1">
        <v>1804</v>
      </c>
      <c r="B1806" s="4"/>
      <c r="C1806" s="1"/>
      <c r="D1806" s="1"/>
      <c r="E1806" s="1"/>
      <c r="F1806" s="1"/>
      <c r="G1806" s="1"/>
      <c r="H1806" s="1"/>
    </row>
    <row r="1807" spans="1:8">
      <c r="A1807" s="1">
        <v>1805</v>
      </c>
      <c r="B1807" s="4"/>
      <c r="C1807" s="1"/>
      <c r="D1807" s="1"/>
      <c r="E1807" s="1"/>
      <c r="F1807" s="1"/>
      <c r="G1807" s="1"/>
      <c r="H1807" s="1"/>
    </row>
    <row r="1808" spans="1:8">
      <c r="A1808" s="1">
        <v>1806</v>
      </c>
      <c r="B1808" s="4"/>
      <c r="C1808" s="1"/>
      <c r="D1808" s="1"/>
      <c r="E1808" s="1"/>
      <c r="F1808" s="1"/>
      <c r="G1808" s="1"/>
      <c r="H1808" s="1"/>
    </row>
    <row r="1809" spans="1:8">
      <c r="A1809" s="1">
        <v>1807</v>
      </c>
      <c r="B1809" s="4"/>
      <c r="C1809" s="1"/>
      <c r="D1809" s="1"/>
      <c r="E1809" s="1"/>
      <c r="F1809" s="1"/>
      <c r="G1809" s="1"/>
      <c r="H1809" s="1"/>
    </row>
    <row r="1810" spans="1:8">
      <c r="A1810" s="1">
        <v>1808</v>
      </c>
      <c r="B1810" s="4"/>
      <c r="C1810" s="1"/>
      <c r="D1810" s="1"/>
      <c r="E1810" s="1"/>
      <c r="F1810" s="1"/>
      <c r="G1810" s="1"/>
      <c r="H1810" s="1"/>
    </row>
    <row r="1811" spans="1:8">
      <c r="A1811" s="1">
        <v>1809</v>
      </c>
      <c r="B1811" s="4"/>
      <c r="C1811" s="1"/>
      <c r="D1811" s="1"/>
      <c r="E1811" s="1"/>
      <c r="F1811" s="1"/>
      <c r="G1811" s="1"/>
      <c r="H1811" s="1"/>
    </row>
    <row r="1812" spans="1:8">
      <c r="A1812" s="1">
        <v>1810</v>
      </c>
      <c r="B1812" s="4"/>
      <c r="C1812" s="1"/>
      <c r="D1812" s="1"/>
      <c r="E1812" s="1"/>
      <c r="F1812" s="1"/>
      <c r="G1812" s="1"/>
      <c r="H1812" s="1"/>
    </row>
    <row r="1813" spans="1:8">
      <c r="A1813" s="1">
        <v>1811</v>
      </c>
      <c r="B1813" s="4"/>
      <c r="C1813" s="1"/>
      <c r="D1813" s="1"/>
      <c r="E1813" s="1"/>
      <c r="F1813" s="1"/>
      <c r="G1813" s="1"/>
      <c r="H1813" s="1"/>
    </row>
    <row r="1814" spans="1:8">
      <c r="A1814" s="1">
        <v>1812</v>
      </c>
      <c r="B1814" s="4"/>
      <c r="C1814" s="1"/>
      <c r="D1814" s="1"/>
      <c r="E1814" s="1"/>
      <c r="F1814" s="1"/>
      <c r="G1814" s="1"/>
      <c r="H1814" s="1"/>
    </row>
    <row r="1815" spans="1:8">
      <c r="A1815" s="1">
        <v>1813</v>
      </c>
      <c r="B1815" s="4"/>
      <c r="C1815" s="1"/>
      <c r="D1815" s="1"/>
      <c r="E1815" s="1"/>
      <c r="F1815" s="1"/>
      <c r="G1815" s="1"/>
      <c r="H1815" s="1"/>
    </row>
    <row r="1816" spans="1:8">
      <c r="A1816" s="1">
        <v>1814</v>
      </c>
      <c r="B1816" s="4"/>
      <c r="C1816" s="1"/>
      <c r="D1816" s="1"/>
      <c r="E1816" s="1"/>
      <c r="F1816" s="1"/>
      <c r="G1816" s="1"/>
      <c r="H1816" s="1"/>
    </row>
    <row r="1817" spans="1:8">
      <c r="A1817" s="1">
        <v>1815</v>
      </c>
      <c r="B1817" s="4"/>
      <c r="C1817" s="1"/>
      <c r="D1817" s="1"/>
      <c r="E1817" s="1"/>
      <c r="F1817" s="1"/>
      <c r="G1817" s="1"/>
      <c r="H1817" s="1"/>
    </row>
    <row r="1818" spans="1:8">
      <c r="A1818" s="1">
        <v>1816</v>
      </c>
      <c r="B1818" s="4"/>
      <c r="C1818" s="1"/>
      <c r="D1818" s="1"/>
      <c r="E1818" s="1"/>
      <c r="F1818" s="1"/>
      <c r="G1818" s="1"/>
      <c r="H1818" s="1"/>
    </row>
    <row r="1819" spans="1:8">
      <c r="A1819" s="1">
        <v>1817</v>
      </c>
      <c r="B1819" s="4"/>
      <c r="C1819" s="1"/>
      <c r="D1819" s="1"/>
      <c r="E1819" s="1"/>
      <c r="F1819" s="1"/>
      <c r="G1819" s="1"/>
      <c r="H1819" s="1"/>
    </row>
    <row r="1820" spans="1:8">
      <c r="A1820" s="1">
        <v>1818</v>
      </c>
      <c r="B1820" s="4"/>
      <c r="C1820" s="1"/>
      <c r="D1820" s="1"/>
      <c r="E1820" s="1"/>
      <c r="F1820" s="1"/>
      <c r="G1820" s="1"/>
      <c r="H1820" s="1"/>
    </row>
    <row r="1821" spans="1:8">
      <c r="A1821" s="1">
        <v>1819</v>
      </c>
      <c r="B1821" s="4"/>
      <c r="C1821" s="1"/>
      <c r="D1821" s="1"/>
      <c r="E1821" s="1"/>
      <c r="F1821" s="1"/>
      <c r="G1821" s="1"/>
      <c r="H1821" s="1"/>
    </row>
    <row r="1822" spans="1:8">
      <c r="A1822" s="1">
        <v>1820</v>
      </c>
      <c r="B1822" s="4"/>
      <c r="C1822" s="1"/>
      <c r="D1822" s="1"/>
      <c r="E1822" s="1"/>
      <c r="F1822" s="1"/>
      <c r="G1822" s="1"/>
      <c r="H1822" s="1"/>
    </row>
    <row r="1823" spans="1:8">
      <c r="A1823" s="1">
        <v>1821</v>
      </c>
      <c r="B1823" s="4"/>
      <c r="C1823" s="1"/>
      <c r="D1823" s="1"/>
      <c r="E1823" s="1"/>
      <c r="F1823" s="1"/>
      <c r="G1823" s="1"/>
      <c r="H1823" s="1"/>
    </row>
    <row r="1824" spans="1:8">
      <c r="A1824" s="1">
        <v>1822</v>
      </c>
      <c r="B1824" s="4"/>
      <c r="C1824" s="1"/>
      <c r="D1824" s="1"/>
      <c r="E1824" s="1"/>
      <c r="F1824" s="1"/>
      <c r="G1824" s="1"/>
      <c r="H1824" s="1"/>
    </row>
    <row r="1825" spans="1:8">
      <c r="A1825" s="1">
        <v>1823</v>
      </c>
      <c r="B1825" s="4"/>
      <c r="C1825" s="1"/>
      <c r="D1825" s="1"/>
      <c r="E1825" s="1"/>
      <c r="F1825" s="1"/>
      <c r="G1825" s="1"/>
      <c r="H1825" s="1"/>
    </row>
    <row r="1826" spans="1:8">
      <c r="A1826" s="1">
        <v>1824</v>
      </c>
      <c r="B1826" s="4"/>
      <c r="C1826" s="1"/>
      <c r="D1826" s="1"/>
      <c r="E1826" s="1"/>
      <c r="F1826" s="1"/>
      <c r="G1826" s="1"/>
      <c r="H1826" s="1"/>
    </row>
    <row r="1827" spans="1:8">
      <c r="A1827" s="1">
        <v>1825</v>
      </c>
      <c r="B1827" s="4"/>
      <c r="C1827" s="1"/>
      <c r="D1827" s="1"/>
      <c r="E1827" s="1"/>
      <c r="F1827" s="1"/>
      <c r="G1827" s="1"/>
      <c r="H1827" s="1"/>
    </row>
    <row r="1828" spans="1:8">
      <c r="A1828" s="1">
        <v>1826</v>
      </c>
      <c r="B1828" s="4"/>
      <c r="C1828" s="1"/>
      <c r="D1828" s="1"/>
      <c r="E1828" s="1"/>
      <c r="F1828" s="1"/>
      <c r="G1828" s="1"/>
      <c r="H1828" s="1"/>
    </row>
    <row r="1829" spans="1:8">
      <c r="A1829" s="1">
        <v>1827</v>
      </c>
      <c r="B1829" s="4"/>
      <c r="C1829" s="1"/>
      <c r="D1829" s="1"/>
      <c r="E1829" s="1"/>
      <c r="F1829" s="1"/>
      <c r="G1829" s="1"/>
      <c r="H1829" s="1"/>
    </row>
    <row r="1830" spans="1:8">
      <c r="A1830" s="1">
        <v>1828</v>
      </c>
      <c r="B1830" s="4"/>
      <c r="C1830" s="1"/>
      <c r="D1830" s="1"/>
      <c r="E1830" s="1"/>
      <c r="F1830" s="1"/>
      <c r="G1830" s="1"/>
      <c r="H1830" s="1"/>
    </row>
    <row r="1831" spans="1:8">
      <c r="A1831" s="1">
        <v>1829</v>
      </c>
      <c r="B1831" s="4"/>
      <c r="C1831" s="1"/>
      <c r="D1831" s="1"/>
      <c r="E1831" s="1"/>
      <c r="F1831" s="1"/>
      <c r="G1831" s="1"/>
      <c r="H1831" s="1"/>
    </row>
    <row r="1832" spans="1:8">
      <c r="A1832" s="1">
        <v>1830</v>
      </c>
      <c r="B1832" s="4"/>
      <c r="C1832" s="1"/>
      <c r="D1832" s="1"/>
      <c r="E1832" s="1"/>
      <c r="F1832" s="1"/>
      <c r="G1832" s="1"/>
      <c r="H1832" s="1"/>
    </row>
    <row r="1833" spans="1:8">
      <c r="A1833" s="1">
        <v>1831</v>
      </c>
      <c r="B1833" s="4"/>
      <c r="C1833" s="1"/>
      <c r="D1833" s="1"/>
      <c r="E1833" s="1"/>
      <c r="F1833" s="1"/>
      <c r="G1833" s="1"/>
      <c r="H1833" s="1"/>
    </row>
    <row r="1834" spans="1:8">
      <c r="A1834" s="1">
        <v>1832</v>
      </c>
      <c r="B1834" s="4"/>
      <c r="C1834" s="1"/>
      <c r="D1834" s="1"/>
      <c r="E1834" s="1"/>
      <c r="F1834" s="1"/>
      <c r="G1834" s="1"/>
      <c r="H1834" s="1"/>
    </row>
    <row r="1835" spans="1:8">
      <c r="A1835" s="1">
        <v>1833</v>
      </c>
      <c r="B1835" s="4"/>
      <c r="C1835" s="1"/>
      <c r="D1835" s="1"/>
      <c r="E1835" s="1"/>
      <c r="F1835" s="1"/>
      <c r="G1835" s="1"/>
      <c r="H1835" s="1"/>
    </row>
    <row r="1836" spans="1:8">
      <c r="A1836" s="1">
        <v>1834</v>
      </c>
      <c r="B1836" s="4"/>
      <c r="C1836" s="1"/>
      <c r="D1836" s="1"/>
      <c r="E1836" s="1"/>
      <c r="F1836" s="1"/>
      <c r="G1836" s="1"/>
      <c r="H1836" s="1"/>
    </row>
    <row r="1837" spans="1:8">
      <c r="A1837" s="1">
        <v>1835</v>
      </c>
      <c r="B1837" s="4"/>
      <c r="C1837" s="1"/>
      <c r="D1837" s="1"/>
      <c r="E1837" s="1"/>
      <c r="F1837" s="1"/>
      <c r="G1837" s="1"/>
      <c r="H1837" s="1"/>
    </row>
    <row r="1838" spans="1:8">
      <c r="A1838" s="1">
        <v>1836</v>
      </c>
      <c r="B1838" s="4"/>
      <c r="C1838" s="1"/>
      <c r="D1838" s="1"/>
      <c r="E1838" s="1"/>
      <c r="F1838" s="1"/>
      <c r="G1838" s="1"/>
      <c r="H1838" s="1"/>
    </row>
    <row r="1839" spans="1:8">
      <c r="A1839" s="1">
        <v>1837</v>
      </c>
      <c r="B1839" s="4"/>
      <c r="C1839" s="1"/>
      <c r="D1839" s="1"/>
      <c r="E1839" s="1"/>
      <c r="F1839" s="1"/>
      <c r="G1839" s="1"/>
      <c r="H1839" s="1"/>
    </row>
    <row r="1840" spans="1:8">
      <c r="A1840" s="1">
        <v>1838</v>
      </c>
      <c r="B1840" s="4"/>
      <c r="C1840" s="1"/>
      <c r="D1840" s="1"/>
      <c r="E1840" s="1"/>
      <c r="F1840" s="1"/>
      <c r="G1840" s="1"/>
      <c r="H1840" s="1"/>
    </row>
    <row r="1841" spans="1:8">
      <c r="A1841" s="1">
        <v>1839</v>
      </c>
      <c r="B1841" s="4"/>
      <c r="C1841" s="1"/>
      <c r="D1841" s="1"/>
      <c r="E1841" s="1"/>
      <c r="F1841" s="1"/>
      <c r="G1841" s="1"/>
      <c r="H1841" s="1"/>
    </row>
    <row r="1842" spans="1:8">
      <c r="A1842" s="1">
        <v>1840</v>
      </c>
      <c r="B1842" s="4"/>
      <c r="C1842" s="1"/>
      <c r="D1842" s="1"/>
      <c r="E1842" s="1"/>
      <c r="F1842" s="1"/>
      <c r="G1842" s="1"/>
      <c r="H1842" s="1"/>
    </row>
    <row r="1843" spans="1:8">
      <c r="A1843" s="1">
        <v>1841</v>
      </c>
      <c r="B1843" s="4"/>
      <c r="C1843" s="1"/>
      <c r="D1843" s="1"/>
      <c r="E1843" s="1"/>
      <c r="F1843" s="1"/>
      <c r="G1843" s="1"/>
      <c r="H1843" s="1"/>
    </row>
    <row r="1844" spans="1:8">
      <c r="A1844" s="1">
        <v>1842</v>
      </c>
      <c r="B1844" s="4"/>
      <c r="C1844" s="1"/>
      <c r="D1844" s="1"/>
      <c r="E1844" s="1"/>
      <c r="F1844" s="1"/>
      <c r="G1844" s="1"/>
      <c r="H1844" s="1"/>
    </row>
    <row r="1845" spans="1:8">
      <c r="A1845" s="1">
        <v>1843</v>
      </c>
      <c r="B1845" s="4"/>
      <c r="C1845" s="1"/>
      <c r="D1845" s="1"/>
      <c r="E1845" s="1"/>
      <c r="F1845" s="1"/>
      <c r="G1845" s="1"/>
      <c r="H1845" s="1"/>
    </row>
    <row r="1846" spans="1:8">
      <c r="A1846" s="1">
        <v>1844</v>
      </c>
      <c r="B1846" s="4"/>
      <c r="C1846" s="1"/>
      <c r="D1846" s="1"/>
      <c r="E1846" s="1"/>
      <c r="F1846" s="1"/>
      <c r="G1846" s="1"/>
      <c r="H1846" s="1"/>
    </row>
    <row r="1847" spans="1:8">
      <c r="A1847" s="1">
        <v>1845</v>
      </c>
      <c r="B1847" s="4"/>
      <c r="C1847" s="1"/>
      <c r="D1847" s="1"/>
      <c r="E1847" s="1"/>
      <c r="F1847" s="1"/>
      <c r="G1847" s="1"/>
      <c r="H1847" s="1"/>
    </row>
    <row r="1848" spans="1:8">
      <c r="A1848" s="1">
        <v>1846</v>
      </c>
      <c r="B1848" s="4"/>
      <c r="C1848" s="1"/>
      <c r="D1848" s="1"/>
      <c r="E1848" s="1"/>
      <c r="F1848" s="1"/>
      <c r="G1848" s="1"/>
      <c r="H1848" s="1"/>
    </row>
    <row r="1849" spans="1:8">
      <c r="A1849" s="1">
        <v>1847</v>
      </c>
      <c r="B1849" s="4"/>
      <c r="C1849" s="1"/>
      <c r="D1849" s="1"/>
      <c r="E1849" s="1"/>
      <c r="F1849" s="1"/>
      <c r="G1849" s="1"/>
      <c r="H1849" s="1"/>
    </row>
    <row r="1850" spans="1:8">
      <c r="A1850" s="1">
        <v>1848</v>
      </c>
      <c r="B1850" s="4"/>
      <c r="C1850" s="1"/>
      <c r="D1850" s="1"/>
      <c r="E1850" s="1"/>
      <c r="F1850" s="1"/>
      <c r="G1850" s="1"/>
      <c r="H1850" s="1"/>
    </row>
    <row r="1851" spans="1:8">
      <c r="A1851" s="1">
        <v>1849</v>
      </c>
      <c r="B1851" s="4"/>
      <c r="C1851" s="1"/>
      <c r="D1851" s="1"/>
      <c r="E1851" s="1"/>
      <c r="F1851" s="1"/>
      <c r="G1851" s="1"/>
      <c r="H1851" s="1"/>
    </row>
    <row r="1852" spans="1:8">
      <c r="A1852" s="1">
        <v>1850</v>
      </c>
      <c r="B1852" s="4"/>
      <c r="C1852" s="1"/>
      <c r="D1852" s="1"/>
      <c r="E1852" s="1"/>
      <c r="F1852" s="1"/>
      <c r="G1852" s="1"/>
      <c r="H1852" s="1"/>
    </row>
    <row r="1853" spans="1:8">
      <c r="A1853" s="1">
        <v>1851</v>
      </c>
      <c r="B1853" s="4"/>
      <c r="C1853" s="1"/>
      <c r="D1853" s="1"/>
      <c r="E1853" s="1"/>
      <c r="F1853" s="1"/>
      <c r="G1853" s="1"/>
      <c r="H1853" s="1"/>
    </row>
    <row r="1854" spans="1:8">
      <c r="A1854" s="1">
        <v>1852</v>
      </c>
      <c r="B1854" s="4"/>
      <c r="C1854" s="1"/>
      <c r="D1854" s="1"/>
      <c r="E1854" s="1"/>
      <c r="F1854" s="1"/>
      <c r="G1854" s="1"/>
      <c r="H1854" s="1"/>
    </row>
    <row r="1855" spans="1:8">
      <c r="A1855" s="1">
        <v>1853</v>
      </c>
      <c r="B1855" s="4"/>
      <c r="C1855" s="1"/>
      <c r="D1855" s="1"/>
      <c r="E1855" s="1"/>
      <c r="F1855" s="1"/>
      <c r="G1855" s="1"/>
      <c r="H1855" s="1"/>
    </row>
    <row r="1856" spans="1:8">
      <c r="A1856" s="1">
        <v>1854</v>
      </c>
      <c r="B1856" s="4"/>
      <c r="C1856" s="1"/>
      <c r="D1856" s="1"/>
      <c r="E1856" s="1"/>
      <c r="F1856" s="1"/>
      <c r="G1856" s="1"/>
      <c r="H1856" s="1"/>
    </row>
    <row r="1857" spans="1:8">
      <c r="A1857" s="1">
        <v>1855</v>
      </c>
      <c r="B1857" s="4"/>
      <c r="C1857" s="1"/>
      <c r="D1857" s="1"/>
      <c r="E1857" s="1"/>
      <c r="F1857" s="1"/>
      <c r="G1857" s="1"/>
      <c r="H1857" s="1"/>
    </row>
    <row r="1858" spans="1:8">
      <c r="A1858" s="1">
        <v>1856</v>
      </c>
      <c r="B1858" s="4"/>
      <c r="C1858" s="1"/>
      <c r="D1858" s="1"/>
      <c r="E1858" s="1"/>
      <c r="F1858" s="1"/>
      <c r="G1858" s="1"/>
      <c r="H1858" s="1"/>
    </row>
    <row r="1859" spans="1:8">
      <c r="A1859" s="1">
        <v>1857</v>
      </c>
      <c r="B1859" s="4"/>
      <c r="C1859" s="1"/>
      <c r="D1859" s="1"/>
      <c r="E1859" s="1"/>
      <c r="F1859" s="1"/>
      <c r="G1859" s="1"/>
      <c r="H1859" s="1"/>
    </row>
    <row r="1860" spans="1:8">
      <c r="A1860" s="1">
        <v>1858</v>
      </c>
      <c r="B1860" s="4"/>
      <c r="C1860" s="1"/>
      <c r="D1860" s="1"/>
      <c r="E1860" s="1"/>
      <c r="F1860" s="1"/>
      <c r="G1860" s="1"/>
      <c r="H1860" s="1"/>
    </row>
    <row r="1861" spans="1:8">
      <c r="A1861" s="1">
        <v>1859</v>
      </c>
      <c r="B1861" s="4"/>
      <c r="C1861" s="1"/>
      <c r="D1861" s="1"/>
      <c r="E1861" s="1"/>
      <c r="F1861" s="1"/>
      <c r="G1861" s="1"/>
      <c r="H1861" s="1"/>
    </row>
    <row r="1862" spans="1:8">
      <c r="A1862" s="1">
        <v>1860</v>
      </c>
      <c r="B1862" s="4"/>
      <c r="C1862" s="1"/>
      <c r="D1862" s="1"/>
      <c r="E1862" s="1"/>
      <c r="F1862" s="1"/>
      <c r="G1862" s="1"/>
      <c r="H1862" s="1"/>
    </row>
    <row r="1863" spans="1:8">
      <c r="A1863" s="1">
        <v>1861</v>
      </c>
      <c r="B1863" s="4"/>
      <c r="C1863" s="1"/>
      <c r="D1863" s="1"/>
      <c r="E1863" s="1"/>
      <c r="F1863" s="1"/>
      <c r="G1863" s="1"/>
      <c r="H1863" s="1"/>
    </row>
    <row r="1864" spans="1:8">
      <c r="A1864" s="1">
        <v>1862</v>
      </c>
      <c r="B1864" s="4"/>
      <c r="C1864" s="1"/>
      <c r="D1864" s="1"/>
      <c r="E1864" s="1"/>
      <c r="F1864" s="1"/>
      <c r="G1864" s="1"/>
      <c r="H1864" s="1"/>
    </row>
    <row r="1865" spans="1:8">
      <c r="A1865" s="1">
        <v>1863</v>
      </c>
      <c r="B1865" s="4"/>
      <c r="C1865" s="1"/>
      <c r="D1865" s="1"/>
      <c r="E1865" s="1"/>
      <c r="F1865" s="1"/>
      <c r="G1865" s="1"/>
      <c r="H1865" s="1"/>
    </row>
    <row r="1866" spans="1:8">
      <c r="A1866" s="1">
        <v>1864</v>
      </c>
      <c r="B1866" s="4"/>
      <c r="C1866" s="1"/>
      <c r="D1866" s="1"/>
      <c r="E1866" s="1"/>
      <c r="F1866" s="1"/>
      <c r="G1866" s="1"/>
      <c r="H1866" s="1"/>
    </row>
    <row r="1867" spans="1:8">
      <c r="A1867" s="1">
        <v>1865</v>
      </c>
      <c r="B1867" s="4"/>
      <c r="C1867" s="1"/>
      <c r="D1867" s="1"/>
      <c r="E1867" s="1"/>
      <c r="F1867" s="1"/>
      <c r="G1867" s="1"/>
      <c r="H1867" s="1"/>
    </row>
    <row r="1868" spans="1:8">
      <c r="A1868" s="1">
        <v>1866</v>
      </c>
      <c r="B1868" s="4"/>
      <c r="C1868" s="1"/>
      <c r="D1868" s="1"/>
      <c r="E1868" s="1"/>
      <c r="F1868" s="1"/>
      <c r="G1868" s="1"/>
      <c r="H1868" s="1"/>
    </row>
    <row r="1869" spans="1:8">
      <c r="A1869" s="1">
        <v>1867</v>
      </c>
      <c r="B1869" s="4"/>
      <c r="C1869" s="1"/>
      <c r="D1869" s="1"/>
      <c r="E1869" s="1"/>
      <c r="F1869" s="1"/>
      <c r="G1869" s="1"/>
      <c r="H1869" s="1"/>
    </row>
    <row r="1870" spans="1:8">
      <c r="A1870" s="1">
        <v>1868</v>
      </c>
      <c r="B1870" s="4"/>
      <c r="C1870" s="1"/>
      <c r="D1870" s="1"/>
      <c r="E1870" s="1"/>
      <c r="F1870" s="1"/>
      <c r="G1870" s="1"/>
      <c r="H1870" s="1"/>
    </row>
    <row r="1871" spans="1:8">
      <c r="A1871" s="1">
        <v>1869</v>
      </c>
      <c r="B1871" s="4"/>
      <c r="C1871" s="1"/>
      <c r="D1871" s="1"/>
      <c r="E1871" s="1"/>
      <c r="F1871" s="1"/>
      <c r="G1871" s="1"/>
      <c r="H1871" s="1"/>
    </row>
    <row r="1872" spans="1:8">
      <c r="A1872" s="1">
        <v>1870</v>
      </c>
      <c r="B1872" s="4"/>
      <c r="C1872" s="1"/>
      <c r="D1872" s="1"/>
      <c r="E1872" s="1"/>
      <c r="F1872" s="1"/>
      <c r="G1872" s="1"/>
      <c r="H1872" s="1"/>
    </row>
    <row r="1873" spans="1:8">
      <c r="A1873" s="1">
        <v>1871</v>
      </c>
      <c r="B1873" s="4"/>
      <c r="C1873" s="1"/>
      <c r="D1873" s="1"/>
      <c r="E1873" s="1"/>
      <c r="F1873" s="1"/>
      <c r="G1873" s="1"/>
      <c r="H1873" s="1"/>
    </row>
    <row r="1874" spans="1:8">
      <c r="A1874" s="1">
        <v>1872</v>
      </c>
      <c r="B1874" s="4"/>
      <c r="C1874" s="1"/>
      <c r="D1874" s="1"/>
      <c r="E1874" s="1"/>
      <c r="F1874" s="1"/>
      <c r="G1874" s="1"/>
      <c r="H1874" s="1"/>
    </row>
    <row r="1875" spans="1:8">
      <c r="A1875" s="1">
        <v>1873</v>
      </c>
      <c r="B1875" s="4"/>
      <c r="C1875" s="1"/>
      <c r="D1875" s="1"/>
      <c r="E1875" s="1"/>
      <c r="F1875" s="1"/>
      <c r="G1875" s="1"/>
      <c r="H1875" s="1"/>
    </row>
    <row r="1876" spans="1:8">
      <c r="A1876" s="1">
        <v>1874</v>
      </c>
      <c r="B1876" s="4"/>
      <c r="C1876" s="1"/>
      <c r="D1876" s="1"/>
      <c r="E1876" s="1"/>
      <c r="F1876" s="1"/>
      <c r="G1876" s="1"/>
      <c r="H1876" s="1"/>
    </row>
    <row r="1877" spans="1:8">
      <c r="A1877" s="1">
        <v>1875</v>
      </c>
      <c r="B1877" s="4"/>
      <c r="C1877" s="1"/>
      <c r="D1877" s="1"/>
      <c r="E1877" s="1"/>
      <c r="F1877" s="1"/>
      <c r="G1877" s="1"/>
      <c r="H1877" s="1"/>
    </row>
    <row r="1878" spans="1:8">
      <c r="A1878" s="1">
        <v>1876</v>
      </c>
      <c r="B1878" s="4"/>
      <c r="C1878" s="1"/>
      <c r="D1878" s="1"/>
      <c r="E1878" s="1"/>
      <c r="F1878" s="1"/>
      <c r="G1878" s="1"/>
      <c r="H1878" s="1"/>
    </row>
    <row r="1879" spans="1:8">
      <c r="A1879" s="1">
        <v>1877</v>
      </c>
      <c r="B1879" s="4"/>
      <c r="C1879" s="1"/>
      <c r="D1879" s="1"/>
      <c r="E1879" s="1"/>
      <c r="F1879" s="1"/>
      <c r="G1879" s="1"/>
      <c r="H1879" s="1"/>
    </row>
    <row r="1880" spans="1:8">
      <c r="A1880" s="1">
        <v>1878</v>
      </c>
      <c r="B1880" s="4"/>
      <c r="C1880" s="1"/>
      <c r="D1880" s="1"/>
      <c r="E1880" s="1"/>
      <c r="F1880" s="1"/>
      <c r="G1880" s="1"/>
      <c r="H1880" s="1"/>
    </row>
    <row r="1881" spans="1:8">
      <c r="A1881" s="1">
        <v>1879</v>
      </c>
      <c r="B1881" s="4"/>
      <c r="C1881" s="1"/>
      <c r="D1881" s="1"/>
      <c r="E1881" s="1"/>
      <c r="F1881" s="1"/>
      <c r="G1881" s="1"/>
      <c r="H1881" s="1"/>
    </row>
    <row r="1882" spans="1:8">
      <c r="A1882" s="1">
        <v>1880</v>
      </c>
      <c r="B1882" s="4"/>
      <c r="C1882" s="1"/>
      <c r="D1882" s="1"/>
      <c r="E1882" s="1"/>
      <c r="F1882" s="1"/>
      <c r="G1882" s="1"/>
      <c r="H1882" s="1"/>
    </row>
    <row r="1883" spans="1:8">
      <c r="A1883" s="1">
        <v>1881</v>
      </c>
      <c r="B1883" s="4"/>
      <c r="C1883" s="1"/>
      <c r="D1883" s="1"/>
      <c r="E1883" s="1"/>
      <c r="F1883" s="1"/>
      <c r="G1883" s="1"/>
      <c r="H1883" s="1"/>
    </row>
    <row r="1884" spans="1:8">
      <c r="A1884" s="1">
        <v>1882</v>
      </c>
      <c r="B1884" s="4"/>
      <c r="C1884" s="1"/>
      <c r="D1884" s="1"/>
      <c r="E1884" s="1"/>
      <c r="F1884" s="1"/>
      <c r="G1884" s="1"/>
      <c r="H1884" s="1"/>
    </row>
    <row r="1885" spans="1:8">
      <c r="A1885" s="1">
        <v>1883</v>
      </c>
      <c r="B1885" s="4"/>
      <c r="C1885" s="1"/>
      <c r="D1885" s="1"/>
      <c r="E1885" s="1"/>
      <c r="F1885" s="1"/>
      <c r="G1885" s="1"/>
      <c r="H1885" s="1"/>
    </row>
    <row r="1886" spans="1:8">
      <c r="A1886" s="1">
        <v>1884</v>
      </c>
      <c r="B1886" s="4"/>
      <c r="C1886" s="1"/>
      <c r="D1886" s="1"/>
      <c r="E1886" s="1"/>
      <c r="F1886" s="1"/>
      <c r="G1886" s="1"/>
      <c r="H1886" s="1"/>
    </row>
    <row r="1887" spans="1:8">
      <c r="A1887" s="1">
        <v>1885</v>
      </c>
      <c r="B1887" s="4"/>
      <c r="C1887" s="1"/>
      <c r="D1887" s="1"/>
      <c r="E1887" s="1"/>
      <c r="F1887" s="1"/>
      <c r="G1887" s="1"/>
      <c r="H1887" s="1"/>
    </row>
    <row r="1888" spans="1:8">
      <c r="A1888" s="1">
        <v>1886</v>
      </c>
      <c r="B1888" s="4"/>
      <c r="C1888" s="1"/>
      <c r="D1888" s="1"/>
      <c r="E1888" s="1"/>
      <c r="F1888" s="1"/>
      <c r="G1888" s="1"/>
      <c r="H1888" s="1"/>
    </row>
    <row r="1889" spans="1:8">
      <c r="A1889" s="1">
        <v>1887</v>
      </c>
      <c r="B1889" s="4"/>
      <c r="C1889" s="1"/>
      <c r="D1889" s="1"/>
      <c r="E1889" s="1"/>
      <c r="F1889" s="1"/>
      <c r="G1889" s="1"/>
      <c r="H1889" s="1"/>
    </row>
    <row r="1890" spans="1:8">
      <c r="A1890" s="1">
        <v>1888</v>
      </c>
      <c r="B1890" s="4"/>
      <c r="C1890" s="1"/>
      <c r="D1890" s="1"/>
      <c r="E1890" s="1"/>
      <c r="F1890" s="1"/>
      <c r="G1890" s="1"/>
      <c r="H1890" s="1"/>
    </row>
    <row r="1891" spans="1:8">
      <c r="A1891" s="1">
        <v>1889</v>
      </c>
      <c r="B1891" s="4"/>
      <c r="C1891" s="1"/>
      <c r="D1891" s="1"/>
      <c r="E1891" s="1"/>
      <c r="F1891" s="1"/>
      <c r="G1891" s="1"/>
      <c r="H1891" s="1"/>
    </row>
    <row r="1892" spans="1:8">
      <c r="A1892" s="1">
        <v>1890</v>
      </c>
      <c r="B1892" s="4"/>
      <c r="C1892" s="1"/>
      <c r="D1892" s="1"/>
      <c r="E1892" s="1"/>
      <c r="F1892" s="1"/>
      <c r="G1892" s="1"/>
      <c r="H1892" s="1"/>
    </row>
    <row r="1893" spans="1:8">
      <c r="A1893" s="1">
        <v>1891</v>
      </c>
      <c r="B1893" s="4"/>
      <c r="C1893" s="1"/>
      <c r="D1893" s="1"/>
      <c r="E1893" s="1"/>
      <c r="F1893" s="1"/>
      <c r="G1893" s="1"/>
      <c r="H1893" s="1"/>
    </row>
    <row r="1894" spans="1:8">
      <c r="A1894" s="1">
        <v>1892</v>
      </c>
      <c r="B1894" s="4"/>
      <c r="C1894" s="1"/>
      <c r="D1894" s="1"/>
      <c r="E1894" s="1"/>
      <c r="F1894" s="1"/>
      <c r="G1894" s="1"/>
      <c r="H1894" s="1"/>
    </row>
    <row r="1895" spans="1:8">
      <c r="A1895" s="1">
        <v>1893</v>
      </c>
      <c r="B1895" s="4"/>
      <c r="C1895" s="1"/>
      <c r="D1895" s="1"/>
      <c r="E1895" s="1"/>
      <c r="F1895" s="1"/>
      <c r="G1895" s="1"/>
      <c r="H1895" s="1"/>
    </row>
    <row r="1896" spans="1:8">
      <c r="A1896" s="1">
        <v>1894</v>
      </c>
      <c r="B1896" s="4"/>
      <c r="C1896" s="1"/>
      <c r="D1896" s="1"/>
      <c r="E1896" s="1"/>
      <c r="F1896" s="1"/>
      <c r="G1896" s="1"/>
      <c r="H1896" s="1"/>
    </row>
    <row r="1897" spans="1:8">
      <c r="A1897" s="1">
        <v>1895</v>
      </c>
      <c r="B1897" s="4"/>
      <c r="C1897" s="1"/>
      <c r="D1897" s="1"/>
      <c r="E1897" s="1"/>
      <c r="F1897" s="1"/>
      <c r="G1897" s="1"/>
      <c r="H1897" s="1"/>
    </row>
    <row r="1898" spans="1:8">
      <c r="A1898" s="1">
        <v>1896</v>
      </c>
      <c r="B1898" s="4"/>
      <c r="C1898" s="1"/>
      <c r="D1898" s="1"/>
      <c r="E1898" s="1"/>
      <c r="F1898" s="1"/>
      <c r="G1898" s="1"/>
      <c r="H1898" s="1"/>
    </row>
    <row r="1899" spans="1:8">
      <c r="A1899" s="1">
        <v>1897</v>
      </c>
      <c r="B1899" s="4"/>
      <c r="C1899" s="1"/>
      <c r="D1899" s="1"/>
      <c r="E1899" s="1"/>
      <c r="F1899" s="1"/>
      <c r="G1899" s="1"/>
      <c r="H1899" s="1"/>
    </row>
    <row r="1900" spans="1:8">
      <c r="A1900" s="1">
        <v>1898</v>
      </c>
      <c r="B1900" s="4"/>
      <c r="C1900" s="1"/>
      <c r="D1900" s="1"/>
      <c r="E1900" s="1"/>
      <c r="F1900" s="1"/>
      <c r="G1900" s="1"/>
      <c r="H1900" s="1"/>
    </row>
    <row r="1901" spans="1:8">
      <c r="A1901" s="1">
        <v>1899</v>
      </c>
      <c r="B1901" s="4"/>
      <c r="C1901" s="1"/>
      <c r="D1901" s="1"/>
      <c r="E1901" s="1"/>
      <c r="F1901" s="1"/>
      <c r="G1901" s="1"/>
      <c r="H1901" s="1"/>
    </row>
    <row r="1902" spans="1:8">
      <c r="A1902" s="1">
        <v>1900</v>
      </c>
      <c r="B1902" s="4"/>
      <c r="C1902" s="1"/>
      <c r="D1902" s="1"/>
      <c r="E1902" s="1"/>
      <c r="F1902" s="1"/>
      <c r="G1902" s="1"/>
      <c r="H1902" s="1"/>
    </row>
    <row r="1903" spans="1:8">
      <c r="A1903" s="1">
        <v>1901</v>
      </c>
      <c r="B1903" s="4"/>
      <c r="C1903" s="1"/>
      <c r="D1903" s="1"/>
      <c r="E1903" s="1"/>
      <c r="F1903" s="1"/>
      <c r="G1903" s="1"/>
      <c r="H1903" s="1"/>
    </row>
    <row r="1904" spans="1:8">
      <c r="A1904" s="1">
        <v>1902</v>
      </c>
      <c r="B1904" s="4"/>
      <c r="C1904" s="1"/>
      <c r="D1904" s="1"/>
      <c r="E1904" s="1"/>
      <c r="F1904" s="1"/>
      <c r="G1904" s="1"/>
      <c r="H1904" s="1"/>
    </row>
    <row r="1905" spans="1:8">
      <c r="A1905" s="1">
        <v>1903</v>
      </c>
      <c r="B1905" s="4"/>
      <c r="C1905" s="1"/>
      <c r="D1905" s="1"/>
      <c r="E1905" s="1"/>
      <c r="F1905" s="1"/>
      <c r="G1905" s="1"/>
      <c r="H1905" s="1"/>
    </row>
    <row r="1906" spans="1:8">
      <c r="A1906" s="1">
        <v>1904</v>
      </c>
      <c r="B1906" s="4"/>
      <c r="C1906" s="1"/>
      <c r="D1906" s="1"/>
      <c r="E1906" s="1"/>
      <c r="F1906" s="1"/>
      <c r="G1906" s="1"/>
      <c r="H1906" s="1"/>
    </row>
    <row r="1907" spans="1:8">
      <c r="A1907" s="1">
        <v>1905</v>
      </c>
      <c r="B1907" s="4"/>
      <c r="C1907" s="1"/>
      <c r="D1907" s="1"/>
      <c r="E1907" s="1"/>
      <c r="F1907" s="1"/>
      <c r="G1907" s="1"/>
      <c r="H1907" s="1"/>
    </row>
    <row r="1908" spans="1:8">
      <c r="A1908" s="1">
        <v>1906</v>
      </c>
      <c r="B1908" s="4"/>
      <c r="C1908" s="1"/>
      <c r="D1908" s="1"/>
      <c r="E1908" s="1"/>
      <c r="F1908" s="1"/>
      <c r="G1908" s="1"/>
      <c r="H1908" s="1"/>
    </row>
    <row r="1909" spans="1:8">
      <c r="A1909" s="1">
        <v>1907</v>
      </c>
      <c r="B1909" s="4"/>
      <c r="C1909" s="1"/>
      <c r="D1909" s="1"/>
      <c r="E1909" s="1"/>
      <c r="F1909" s="1"/>
      <c r="G1909" s="1"/>
      <c r="H1909" s="1"/>
    </row>
    <row r="1910" spans="1:8">
      <c r="A1910" s="1">
        <v>1908</v>
      </c>
      <c r="B1910" s="4"/>
      <c r="C1910" s="1"/>
      <c r="D1910" s="1"/>
      <c r="E1910" s="1"/>
      <c r="F1910" s="1"/>
      <c r="G1910" s="1"/>
      <c r="H1910" s="1"/>
    </row>
    <row r="1911" spans="1:8">
      <c r="A1911" s="1">
        <v>1909</v>
      </c>
      <c r="B1911" s="4"/>
      <c r="C1911" s="1"/>
      <c r="D1911" s="1"/>
      <c r="E1911" s="1"/>
      <c r="F1911" s="1"/>
      <c r="G1911" s="1"/>
      <c r="H1911" s="1"/>
    </row>
    <row r="1912" spans="1:8">
      <c r="A1912" s="1">
        <v>1910</v>
      </c>
      <c r="B1912" s="4"/>
      <c r="C1912" s="1"/>
      <c r="D1912" s="1"/>
      <c r="E1912" s="1"/>
      <c r="F1912" s="1"/>
      <c r="G1912" s="1"/>
      <c r="H1912" s="1"/>
    </row>
    <row r="1913" spans="1:8">
      <c r="A1913" s="1">
        <v>1911</v>
      </c>
      <c r="B1913" s="4"/>
      <c r="C1913" s="1"/>
      <c r="D1913" s="1"/>
      <c r="E1913" s="1"/>
      <c r="F1913" s="1"/>
      <c r="G1913" s="1"/>
      <c r="H1913" s="1"/>
    </row>
    <row r="1914" spans="1:8">
      <c r="A1914" s="1">
        <v>1912</v>
      </c>
      <c r="B1914" s="4"/>
      <c r="C1914" s="1"/>
      <c r="D1914" s="1"/>
      <c r="E1914" s="1"/>
      <c r="F1914" s="1"/>
      <c r="G1914" s="1"/>
      <c r="H1914" s="1"/>
    </row>
    <row r="1915" spans="1:8">
      <c r="A1915" s="1">
        <v>1913</v>
      </c>
      <c r="B1915" s="4"/>
      <c r="C1915" s="1"/>
      <c r="D1915" s="1"/>
      <c r="E1915" s="1"/>
      <c r="F1915" s="1"/>
      <c r="G1915" s="1"/>
      <c r="H1915" s="1"/>
    </row>
    <row r="1916" spans="1:8">
      <c r="A1916" s="1">
        <v>1914</v>
      </c>
      <c r="B1916" s="4"/>
      <c r="C1916" s="1"/>
      <c r="D1916" s="1"/>
      <c r="E1916" s="1"/>
      <c r="F1916" s="1"/>
      <c r="G1916" s="1"/>
      <c r="H1916" s="1"/>
    </row>
    <row r="1917" spans="1:8">
      <c r="A1917" s="1">
        <v>1915</v>
      </c>
      <c r="B1917" s="4"/>
      <c r="C1917" s="1"/>
      <c r="D1917" s="1"/>
      <c r="E1917" s="1"/>
      <c r="F1917" s="1"/>
      <c r="G1917" s="1"/>
      <c r="H1917" s="1"/>
    </row>
    <row r="1918" spans="1:8">
      <c r="A1918" s="1">
        <v>1916</v>
      </c>
      <c r="B1918" s="4"/>
      <c r="C1918" s="1"/>
      <c r="D1918" s="1"/>
      <c r="E1918" s="1"/>
      <c r="F1918" s="1"/>
      <c r="G1918" s="1"/>
      <c r="H1918" s="1"/>
    </row>
    <row r="1919" spans="1:8">
      <c r="A1919" s="1">
        <v>1917</v>
      </c>
      <c r="B1919" s="4"/>
      <c r="C1919" s="1"/>
      <c r="D1919" s="1"/>
      <c r="E1919" s="1"/>
      <c r="F1919" s="1"/>
      <c r="G1919" s="1"/>
      <c r="H1919" s="1"/>
    </row>
    <row r="1920" spans="1:8">
      <c r="A1920" s="1">
        <v>1918</v>
      </c>
      <c r="B1920" s="4"/>
      <c r="C1920" s="1"/>
      <c r="D1920" s="1"/>
      <c r="E1920" s="1"/>
      <c r="F1920" s="1"/>
      <c r="G1920" s="1"/>
      <c r="H1920" s="1"/>
    </row>
    <row r="1921" spans="1:8">
      <c r="A1921" s="1">
        <v>1919</v>
      </c>
      <c r="B1921" s="4"/>
      <c r="C1921" s="1"/>
      <c r="D1921" s="1"/>
      <c r="E1921" s="1"/>
      <c r="F1921" s="1"/>
      <c r="G1921" s="1"/>
      <c r="H1921" s="1"/>
    </row>
    <row r="1922" spans="1:8">
      <c r="A1922" s="1">
        <v>1920</v>
      </c>
      <c r="B1922" s="4"/>
      <c r="C1922" s="1"/>
      <c r="D1922" s="1"/>
      <c r="E1922" s="1"/>
      <c r="F1922" s="1"/>
      <c r="G1922" s="1"/>
      <c r="H1922" s="1"/>
    </row>
    <row r="1923" spans="1:8">
      <c r="A1923" s="1">
        <v>1921</v>
      </c>
      <c r="B1923" s="4"/>
      <c r="C1923" s="1"/>
      <c r="D1923" s="1"/>
      <c r="E1923" s="1"/>
      <c r="F1923" s="1"/>
      <c r="G1923" s="1"/>
      <c r="H1923" s="1"/>
    </row>
    <row r="1924" spans="1:8">
      <c r="A1924" s="1">
        <v>1922</v>
      </c>
      <c r="B1924" s="4"/>
      <c r="C1924" s="1"/>
      <c r="D1924" s="1"/>
      <c r="E1924" s="1"/>
      <c r="F1924" s="1"/>
      <c r="G1924" s="1"/>
      <c r="H1924" s="1"/>
    </row>
    <row r="1925" spans="1:8">
      <c r="A1925" s="1">
        <v>1923</v>
      </c>
      <c r="B1925" s="4"/>
      <c r="C1925" s="1"/>
      <c r="D1925" s="1"/>
      <c r="E1925" s="1"/>
      <c r="F1925" s="1"/>
      <c r="G1925" s="1"/>
      <c r="H1925" s="1"/>
    </row>
    <row r="1926" spans="1:8">
      <c r="A1926" s="1">
        <v>1924</v>
      </c>
      <c r="B1926" s="4"/>
      <c r="C1926" s="1"/>
      <c r="D1926" s="1"/>
      <c r="E1926" s="1"/>
      <c r="F1926" s="1"/>
      <c r="G1926" s="1"/>
      <c r="H1926" s="1"/>
    </row>
    <row r="1927" spans="1:8">
      <c r="A1927" s="1">
        <v>1925</v>
      </c>
      <c r="B1927" s="4"/>
      <c r="C1927" s="1"/>
      <c r="D1927" s="1"/>
      <c r="E1927" s="1"/>
      <c r="F1927" s="1"/>
      <c r="G1927" s="1"/>
      <c r="H1927" s="1"/>
    </row>
    <row r="1928" spans="1:8">
      <c r="A1928" s="1">
        <v>1926</v>
      </c>
      <c r="B1928" s="4"/>
      <c r="C1928" s="1"/>
      <c r="D1928" s="1"/>
      <c r="E1928" s="1"/>
      <c r="F1928" s="1"/>
      <c r="G1928" s="1"/>
      <c r="H1928" s="1"/>
    </row>
    <row r="1929" spans="1:8">
      <c r="A1929" s="1">
        <v>1927</v>
      </c>
      <c r="B1929" s="4"/>
      <c r="C1929" s="1"/>
      <c r="D1929" s="1"/>
      <c r="E1929" s="1"/>
      <c r="F1929" s="1"/>
      <c r="G1929" s="1"/>
      <c r="H1929" s="1"/>
    </row>
    <row r="1930" spans="1:8">
      <c r="A1930" s="1">
        <v>1928</v>
      </c>
      <c r="B1930" s="4"/>
      <c r="C1930" s="1"/>
      <c r="D1930" s="1"/>
      <c r="E1930" s="1"/>
      <c r="F1930" s="1"/>
      <c r="G1930" s="1"/>
      <c r="H1930" s="1"/>
    </row>
    <row r="1931" spans="1:8">
      <c r="A1931" s="1">
        <v>1929</v>
      </c>
      <c r="B1931" s="4"/>
      <c r="C1931" s="1"/>
      <c r="D1931" s="1"/>
      <c r="E1931" s="1"/>
      <c r="F1931" s="1"/>
      <c r="G1931" s="1"/>
      <c r="H1931" s="1"/>
    </row>
    <row r="1932" spans="1:8">
      <c r="A1932" s="1">
        <v>1930</v>
      </c>
      <c r="B1932" s="4"/>
      <c r="C1932" s="1"/>
      <c r="D1932" s="1"/>
      <c r="E1932" s="1"/>
      <c r="F1932" s="1"/>
      <c r="G1932" s="1"/>
      <c r="H1932" s="1"/>
    </row>
    <row r="1933" spans="1:8">
      <c r="A1933" s="1">
        <v>1931</v>
      </c>
      <c r="B1933" s="4"/>
      <c r="C1933" s="1"/>
      <c r="D1933" s="1"/>
      <c r="E1933" s="1"/>
      <c r="F1933" s="1"/>
      <c r="G1933" s="1"/>
      <c r="H1933" s="1"/>
    </row>
    <row r="1934" spans="1:8">
      <c r="A1934" s="1">
        <v>1932</v>
      </c>
      <c r="B1934" s="4"/>
      <c r="C1934" s="1"/>
      <c r="D1934" s="1"/>
      <c r="E1934" s="1"/>
      <c r="F1934" s="1"/>
      <c r="G1934" s="1"/>
      <c r="H1934" s="1"/>
    </row>
    <row r="1935" spans="1:8">
      <c r="A1935" s="1">
        <v>1933</v>
      </c>
      <c r="B1935" s="4"/>
      <c r="C1935" s="1"/>
      <c r="D1935" s="1"/>
      <c r="E1935" s="1"/>
      <c r="F1935" s="1"/>
      <c r="G1935" s="1"/>
      <c r="H1935" s="1"/>
    </row>
    <row r="1936" spans="1:8">
      <c r="A1936" s="1">
        <v>1934</v>
      </c>
      <c r="B1936" s="4"/>
      <c r="C1936" s="1"/>
      <c r="D1936" s="1"/>
      <c r="E1936" s="1"/>
      <c r="F1936" s="1"/>
      <c r="G1936" s="1"/>
      <c r="H1936" s="1"/>
    </row>
    <row r="1937" spans="1:8">
      <c r="A1937" s="1">
        <v>1935</v>
      </c>
      <c r="B1937" s="4"/>
      <c r="C1937" s="1"/>
      <c r="D1937" s="1"/>
      <c r="E1937" s="1"/>
      <c r="F1937" s="1"/>
      <c r="G1937" s="1"/>
      <c r="H1937" s="1"/>
    </row>
    <row r="1938" spans="1:8">
      <c r="A1938" s="1">
        <v>1936</v>
      </c>
      <c r="B1938" s="4"/>
      <c r="C1938" s="1"/>
      <c r="D1938" s="1"/>
      <c r="E1938" s="1"/>
      <c r="F1938" s="1"/>
      <c r="G1938" s="1"/>
      <c r="H1938" s="1"/>
    </row>
    <row r="1939" spans="1:8">
      <c r="A1939" s="1">
        <v>1937</v>
      </c>
      <c r="B1939" s="4"/>
      <c r="C1939" s="1"/>
      <c r="D1939" s="1"/>
      <c r="E1939" s="1"/>
      <c r="F1939" s="1"/>
      <c r="G1939" s="1"/>
      <c r="H1939" s="1"/>
    </row>
    <row r="1940" spans="1:8">
      <c r="A1940" s="1">
        <v>1938</v>
      </c>
      <c r="B1940" s="4"/>
      <c r="C1940" s="1"/>
      <c r="D1940" s="1"/>
      <c r="E1940" s="1"/>
      <c r="F1940" s="1"/>
      <c r="G1940" s="1"/>
      <c r="H1940" s="1"/>
    </row>
    <row r="1941" spans="1:8">
      <c r="A1941" s="1">
        <v>1939</v>
      </c>
      <c r="B1941" s="4"/>
      <c r="C1941" s="1"/>
      <c r="D1941" s="1"/>
      <c r="E1941" s="1"/>
      <c r="F1941" s="1"/>
      <c r="G1941" s="1"/>
      <c r="H1941" s="1"/>
    </row>
    <row r="1942" spans="1:8">
      <c r="A1942" s="1">
        <v>1940</v>
      </c>
      <c r="B1942" s="4"/>
      <c r="C1942" s="1"/>
      <c r="D1942" s="1"/>
      <c r="E1942" s="1"/>
      <c r="F1942" s="1"/>
      <c r="G1942" s="1"/>
      <c r="H1942" s="1"/>
    </row>
    <row r="1943" spans="1:8">
      <c r="A1943" s="1">
        <v>1941</v>
      </c>
      <c r="B1943" s="4"/>
      <c r="C1943" s="1"/>
      <c r="D1943" s="1"/>
      <c r="E1943" s="1"/>
      <c r="F1943" s="1"/>
      <c r="G1943" s="1"/>
      <c r="H1943" s="1"/>
    </row>
    <row r="1944" spans="1:8">
      <c r="A1944" s="1">
        <v>1942</v>
      </c>
      <c r="B1944" s="4"/>
      <c r="C1944" s="1"/>
      <c r="D1944" s="1"/>
      <c r="E1944" s="1"/>
      <c r="F1944" s="1"/>
      <c r="G1944" s="1"/>
      <c r="H1944" s="1"/>
    </row>
    <row r="1945" spans="1:8">
      <c r="A1945" s="1">
        <v>1943</v>
      </c>
      <c r="B1945" s="4"/>
      <c r="C1945" s="1"/>
      <c r="D1945" s="1"/>
      <c r="E1945" s="1"/>
      <c r="F1945" s="1"/>
      <c r="G1945" s="1"/>
      <c r="H1945" s="1"/>
    </row>
    <row r="1946" spans="1:8">
      <c r="A1946" s="1">
        <v>1944</v>
      </c>
      <c r="B1946" s="4"/>
      <c r="C1946" s="1"/>
      <c r="D1946" s="1"/>
      <c r="E1946" s="1"/>
      <c r="F1946" s="1"/>
      <c r="G1946" s="1"/>
      <c r="H1946" s="1"/>
    </row>
    <row r="1947" spans="1:8">
      <c r="A1947" s="1">
        <v>1945</v>
      </c>
      <c r="B1947" s="4"/>
      <c r="C1947" s="1"/>
      <c r="D1947" s="1"/>
      <c r="E1947" s="1"/>
      <c r="F1947" s="1"/>
      <c r="G1947" s="1"/>
      <c r="H1947" s="1"/>
    </row>
    <row r="1948" spans="1:8">
      <c r="A1948" s="1">
        <v>1946</v>
      </c>
      <c r="B1948" s="4"/>
      <c r="C1948" s="1"/>
      <c r="D1948" s="1"/>
      <c r="E1948" s="1"/>
      <c r="F1948" s="1"/>
      <c r="G1948" s="1"/>
      <c r="H1948" s="1"/>
    </row>
    <row r="1949" spans="1:8">
      <c r="A1949" s="1">
        <v>1947</v>
      </c>
      <c r="B1949" s="4"/>
      <c r="C1949" s="1"/>
      <c r="D1949" s="1"/>
      <c r="E1949" s="1"/>
      <c r="F1949" s="1"/>
      <c r="G1949" s="1"/>
      <c r="H1949" s="1"/>
    </row>
    <row r="1950" spans="1:8">
      <c r="A1950" s="1">
        <v>1948</v>
      </c>
      <c r="B1950" s="4"/>
      <c r="C1950" s="1"/>
      <c r="D1950" s="1"/>
      <c r="E1950" s="1"/>
      <c r="F1950" s="1"/>
      <c r="G1950" s="1"/>
      <c r="H1950" s="1"/>
    </row>
    <row r="1951" spans="1:8">
      <c r="A1951" s="1">
        <v>1949</v>
      </c>
      <c r="B1951" s="4"/>
      <c r="C1951" s="1"/>
      <c r="D1951" s="1"/>
      <c r="E1951" s="1"/>
      <c r="F1951" s="1"/>
      <c r="G1951" s="1"/>
      <c r="H1951" s="1"/>
    </row>
    <row r="1952" spans="1:8">
      <c r="A1952" s="1">
        <v>1950</v>
      </c>
      <c r="B1952" s="4"/>
      <c r="C1952" s="1"/>
      <c r="D1952" s="1"/>
      <c r="E1952" s="1"/>
      <c r="F1952" s="1"/>
      <c r="G1952" s="1"/>
      <c r="H1952" s="1"/>
    </row>
    <row r="1953" spans="1:8">
      <c r="A1953" s="1">
        <v>1951</v>
      </c>
      <c r="B1953" s="4"/>
      <c r="C1953" s="1"/>
      <c r="D1953" s="1"/>
      <c r="E1953" s="1"/>
      <c r="F1953" s="1"/>
      <c r="G1953" s="1"/>
      <c r="H1953" s="1"/>
    </row>
    <row r="1954" spans="1:8">
      <c r="A1954" s="1">
        <v>1952</v>
      </c>
      <c r="B1954" s="4"/>
      <c r="C1954" s="1"/>
      <c r="D1954" s="1"/>
      <c r="E1954" s="1"/>
      <c r="F1954" s="1"/>
      <c r="G1954" s="1"/>
      <c r="H1954" s="1"/>
    </row>
    <row r="1955" spans="1:8">
      <c r="A1955" s="1">
        <v>1953</v>
      </c>
      <c r="B1955" s="4"/>
      <c r="C1955" s="1"/>
      <c r="D1955" s="1"/>
      <c r="E1955" s="1"/>
      <c r="F1955" s="1"/>
      <c r="G1955" s="1"/>
      <c r="H1955" s="1"/>
    </row>
    <row r="1956" spans="1:8">
      <c r="A1956" s="1">
        <v>1954</v>
      </c>
      <c r="B1956" s="4"/>
      <c r="C1956" s="1"/>
      <c r="D1956" s="1"/>
      <c r="E1956" s="1"/>
      <c r="F1956" s="1"/>
      <c r="G1956" s="1"/>
      <c r="H1956" s="1"/>
    </row>
    <row r="1957" spans="1:8">
      <c r="A1957" s="1">
        <v>1955</v>
      </c>
      <c r="B1957" s="4"/>
      <c r="C1957" s="1"/>
      <c r="D1957" s="1"/>
      <c r="E1957" s="1"/>
      <c r="F1957" s="1"/>
      <c r="G1957" s="1"/>
      <c r="H1957" s="1"/>
    </row>
    <row r="1958" spans="1:8">
      <c r="A1958" s="1">
        <v>1956</v>
      </c>
      <c r="B1958" s="4"/>
      <c r="C1958" s="1"/>
      <c r="D1958" s="1"/>
      <c r="E1958" s="1"/>
      <c r="F1958" s="1"/>
      <c r="G1958" s="1"/>
      <c r="H1958" s="1"/>
    </row>
    <row r="1959" spans="1:8">
      <c r="A1959" s="1">
        <v>1957</v>
      </c>
      <c r="B1959" s="4"/>
      <c r="C1959" s="1"/>
      <c r="D1959" s="1"/>
      <c r="E1959" s="1"/>
      <c r="F1959" s="1"/>
      <c r="G1959" s="1"/>
      <c r="H1959" s="1"/>
    </row>
    <row r="1960" spans="1:8">
      <c r="A1960" s="1">
        <v>1958</v>
      </c>
      <c r="B1960" s="4"/>
      <c r="C1960" s="1"/>
      <c r="D1960" s="1"/>
      <c r="E1960" s="1"/>
      <c r="F1960" s="1"/>
      <c r="G1960" s="1"/>
      <c r="H1960" s="1"/>
    </row>
    <row r="1961" spans="1:8">
      <c r="A1961" s="1">
        <v>1959</v>
      </c>
      <c r="B1961" s="4"/>
      <c r="C1961" s="1"/>
      <c r="D1961" s="1"/>
      <c r="E1961" s="1"/>
      <c r="F1961" s="1"/>
      <c r="G1961" s="1"/>
      <c r="H1961" s="1"/>
    </row>
    <row r="1962" spans="1:8">
      <c r="A1962" s="1">
        <v>1960</v>
      </c>
      <c r="B1962" s="4"/>
      <c r="C1962" s="1"/>
      <c r="D1962" s="1"/>
      <c r="E1962" s="1"/>
      <c r="F1962" s="1"/>
      <c r="G1962" s="1"/>
      <c r="H1962" s="1"/>
    </row>
    <row r="1963" spans="1:8">
      <c r="A1963" s="1">
        <v>1961</v>
      </c>
      <c r="B1963" s="4"/>
      <c r="C1963" s="1"/>
      <c r="D1963" s="1"/>
      <c r="E1963" s="1"/>
      <c r="F1963" s="1"/>
      <c r="G1963" s="1"/>
      <c r="H1963" s="1"/>
    </row>
    <row r="1964" spans="1:8">
      <c r="A1964" s="1">
        <v>1962</v>
      </c>
      <c r="B1964" s="4"/>
      <c r="C1964" s="1"/>
      <c r="D1964" s="1"/>
      <c r="E1964" s="1"/>
      <c r="F1964" s="1"/>
      <c r="G1964" s="1"/>
      <c r="H1964" s="1"/>
    </row>
    <row r="1965" spans="1:8">
      <c r="A1965" s="1">
        <v>1963</v>
      </c>
      <c r="B1965" s="4"/>
      <c r="C1965" s="1"/>
      <c r="D1965" s="1"/>
      <c r="E1965" s="1"/>
      <c r="F1965" s="1"/>
      <c r="G1965" s="1"/>
      <c r="H1965" s="1"/>
    </row>
    <row r="1966" spans="1:8">
      <c r="A1966" s="1">
        <v>1964</v>
      </c>
      <c r="B1966" s="4"/>
      <c r="C1966" s="1"/>
      <c r="D1966" s="1"/>
      <c r="E1966" s="1"/>
      <c r="F1966" s="1"/>
      <c r="G1966" s="1"/>
      <c r="H1966" s="1"/>
    </row>
    <row r="1967" spans="1:8">
      <c r="A1967" s="1">
        <v>1965</v>
      </c>
      <c r="B1967" s="4"/>
      <c r="C1967" s="1"/>
      <c r="D1967" s="1"/>
      <c r="E1967" s="1"/>
      <c r="F1967" s="1"/>
      <c r="G1967" s="1"/>
      <c r="H1967" s="1"/>
    </row>
    <row r="1968" spans="1:8">
      <c r="A1968" s="1">
        <v>1966</v>
      </c>
      <c r="B1968" s="4"/>
      <c r="C1968" s="1"/>
      <c r="D1968" s="1"/>
      <c r="E1968" s="1"/>
      <c r="F1968" s="1"/>
      <c r="G1968" s="1"/>
      <c r="H1968" s="1"/>
    </row>
    <row r="1969" spans="1:8">
      <c r="A1969" s="1">
        <v>1967</v>
      </c>
      <c r="B1969" s="4"/>
      <c r="C1969" s="1"/>
      <c r="D1969" s="1"/>
      <c r="E1969" s="1"/>
      <c r="F1969" s="1"/>
      <c r="G1969" s="1"/>
      <c r="H1969" s="1"/>
    </row>
    <row r="1970" spans="1:8">
      <c r="A1970" s="1">
        <v>1968</v>
      </c>
      <c r="B1970" s="4"/>
      <c r="C1970" s="1"/>
      <c r="D1970" s="1"/>
      <c r="E1970" s="1"/>
      <c r="F1970" s="1"/>
      <c r="G1970" s="1"/>
      <c r="H1970" s="1"/>
    </row>
    <row r="1971" spans="1:8">
      <c r="A1971" s="1">
        <v>1969</v>
      </c>
      <c r="B1971" s="4"/>
      <c r="C1971" s="1"/>
      <c r="D1971" s="1"/>
      <c r="E1971" s="1"/>
      <c r="F1971" s="1"/>
      <c r="G1971" s="1"/>
      <c r="H1971" s="1"/>
    </row>
    <row r="1972" spans="1:8">
      <c r="A1972" s="1">
        <v>1970</v>
      </c>
      <c r="B1972" s="4"/>
      <c r="C1972" s="1"/>
      <c r="D1972" s="1"/>
      <c r="E1972" s="1"/>
      <c r="F1972" s="1"/>
      <c r="G1972" s="1"/>
      <c r="H1972" s="1"/>
    </row>
    <row r="1973" spans="1:8">
      <c r="A1973" s="1">
        <v>1971</v>
      </c>
      <c r="B1973" s="4"/>
      <c r="C1973" s="1"/>
      <c r="D1973" s="1"/>
      <c r="E1973" s="1"/>
      <c r="F1973" s="1"/>
      <c r="G1973" s="1"/>
      <c r="H1973" s="1"/>
    </row>
    <row r="1974" spans="1:8">
      <c r="A1974" s="1">
        <v>1972</v>
      </c>
      <c r="B1974" s="4"/>
      <c r="C1974" s="1"/>
      <c r="D1974" s="1"/>
      <c r="E1974" s="1"/>
      <c r="F1974" s="1"/>
      <c r="G1974" s="1"/>
      <c r="H1974" s="1"/>
    </row>
    <row r="1975" spans="1:8">
      <c r="A1975" s="1">
        <v>1973</v>
      </c>
      <c r="B1975" s="4"/>
      <c r="C1975" s="1"/>
      <c r="D1975" s="1"/>
      <c r="E1975" s="1"/>
      <c r="F1975" s="1"/>
      <c r="G1975" s="1"/>
      <c r="H1975" s="1"/>
    </row>
    <row r="1976" spans="1:8">
      <c r="A1976" s="1">
        <v>1974</v>
      </c>
      <c r="B1976" s="4"/>
      <c r="C1976" s="1"/>
      <c r="D1976" s="1"/>
      <c r="E1976" s="1"/>
      <c r="F1976" s="1"/>
      <c r="G1976" s="1"/>
      <c r="H1976" s="1"/>
    </row>
    <row r="1977" spans="1:8">
      <c r="A1977" s="1">
        <v>1975</v>
      </c>
      <c r="B1977" s="4"/>
      <c r="C1977" s="1"/>
      <c r="D1977" s="1"/>
      <c r="E1977" s="1"/>
      <c r="F1977" s="1"/>
      <c r="G1977" s="1"/>
      <c r="H1977" s="1"/>
    </row>
    <row r="1978" spans="1:8">
      <c r="A1978" s="1">
        <v>1976</v>
      </c>
      <c r="B1978" s="4"/>
      <c r="C1978" s="1"/>
      <c r="D1978" s="1"/>
      <c r="E1978" s="1"/>
      <c r="F1978" s="1"/>
      <c r="G1978" s="1"/>
      <c r="H1978" s="1"/>
    </row>
    <row r="1979" spans="1:8">
      <c r="A1979" s="1">
        <v>1977</v>
      </c>
      <c r="B1979" s="4"/>
      <c r="C1979" s="1"/>
      <c r="D1979" s="1"/>
      <c r="E1979" s="1"/>
      <c r="F1979" s="1"/>
      <c r="G1979" s="1"/>
      <c r="H1979" s="1"/>
    </row>
    <row r="1980" spans="1:8">
      <c r="A1980" s="1">
        <v>1978</v>
      </c>
      <c r="B1980" s="4"/>
      <c r="C1980" s="1"/>
      <c r="D1980" s="1"/>
      <c r="E1980" s="1"/>
      <c r="F1980" s="1"/>
      <c r="G1980" s="1"/>
      <c r="H1980" s="1"/>
    </row>
    <row r="1981" spans="1:8">
      <c r="A1981" s="1">
        <v>1979</v>
      </c>
      <c r="B1981" s="4"/>
      <c r="C1981" s="1"/>
      <c r="D1981" s="1"/>
      <c r="E1981" s="1"/>
      <c r="F1981" s="1"/>
      <c r="G1981" s="1"/>
      <c r="H1981" s="1"/>
    </row>
    <row r="1982" spans="1:8">
      <c r="A1982" s="1">
        <v>1980</v>
      </c>
      <c r="B1982" s="4"/>
      <c r="C1982" s="1"/>
      <c r="D1982" s="1"/>
      <c r="E1982" s="1"/>
      <c r="F1982" s="1"/>
      <c r="G1982" s="1"/>
      <c r="H1982" s="1"/>
    </row>
    <row r="1983" spans="1:8">
      <c r="A1983" s="1">
        <v>1981</v>
      </c>
      <c r="B1983" s="4"/>
      <c r="C1983" s="1"/>
      <c r="D1983" s="1"/>
      <c r="E1983" s="1"/>
      <c r="F1983" s="1"/>
      <c r="G1983" s="1"/>
      <c r="H1983" s="1"/>
    </row>
    <row r="1984" spans="1:8">
      <c r="A1984" s="1">
        <v>1982</v>
      </c>
      <c r="B1984" s="4"/>
      <c r="C1984" s="1"/>
      <c r="D1984" s="1"/>
      <c r="E1984" s="1"/>
      <c r="F1984" s="1"/>
      <c r="G1984" s="1"/>
      <c r="H1984" s="1"/>
    </row>
    <row r="1985" spans="1:8">
      <c r="A1985" s="1">
        <v>1983</v>
      </c>
      <c r="B1985" s="4"/>
      <c r="C1985" s="1"/>
      <c r="D1985" s="1"/>
      <c r="E1985" s="1"/>
      <c r="F1985" s="1"/>
      <c r="G1985" s="1"/>
      <c r="H1985" s="1"/>
    </row>
    <row r="1986" spans="1:8">
      <c r="A1986" s="1">
        <v>1984</v>
      </c>
      <c r="B1986" s="4"/>
      <c r="C1986" s="1"/>
      <c r="D1986" s="1"/>
      <c r="E1986" s="1"/>
      <c r="F1986" s="1"/>
      <c r="G1986" s="1"/>
      <c r="H1986" s="1"/>
    </row>
    <row r="1987" spans="1:8">
      <c r="A1987" s="1">
        <v>1985</v>
      </c>
      <c r="B1987" s="4"/>
      <c r="C1987" s="1"/>
      <c r="D1987" s="1"/>
      <c r="E1987" s="1"/>
      <c r="F1987" s="1"/>
      <c r="G1987" s="1"/>
      <c r="H1987" s="1"/>
    </row>
    <row r="1988" spans="1:8">
      <c r="A1988" s="1">
        <v>1986</v>
      </c>
      <c r="B1988" s="4"/>
      <c r="C1988" s="1"/>
      <c r="D1988" s="1"/>
      <c r="E1988" s="1"/>
      <c r="F1988" s="1"/>
      <c r="G1988" s="1"/>
      <c r="H1988" s="1"/>
    </row>
    <row r="1989" spans="1:8">
      <c r="A1989" s="1">
        <v>1987</v>
      </c>
      <c r="B1989" s="4"/>
      <c r="C1989" s="1"/>
      <c r="D1989" s="1"/>
      <c r="E1989" s="1"/>
      <c r="F1989" s="1"/>
      <c r="G1989" s="1"/>
      <c r="H1989" s="1"/>
    </row>
    <row r="1990" spans="1:8">
      <c r="A1990" s="1">
        <v>1988</v>
      </c>
      <c r="B1990" s="4"/>
      <c r="C1990" s="1"/>
      <c r="D1990" s="1"/>
      <c r="E1990" s="1"/>
      <c r="F1990" s="1"/>
      <c r="G1990" s="1"/>
      <c r="H1990" s="1"/>
    </row>
    <row r="1991" spans="1:8">
      <c r="A1991" s="1">
        <v>1989</v>
      </c>
      <c r="B1991" s="4"/>
      <c r="C1991" s="1"/>
      <c r="D1991" s="1"/>
      <c r="E1991" s="1"/>
      <c r="F1991" s="1"/>
      <c r="G1991" s="1"/>
      <c r="H1991" s="1"/>
    </row>
    <row r="1992" spans="1:8">
      <c r="A1992" s="1">
        <v>1990</v>
      </c>
      <c r="B1992" s="4"/>
      <c r="C1992" s="1"/>
      <c r="D1992" s="1"/>
      <c r="E1992" s="1"/>
      <c r="F1992" s="1"/>
      <c r="G1992" s="1"/>
      <c r="H1992" s="1"/>
    </row>
    <row r="1993" spans="1:8">
      <c r="A1993" s="1">
        <v>1991</v>
      </c>
      <c r="B1993" s="4"/>
      <c r="C1993" s="1"/>
      <c r="D1993" s="1"/>
      <c r="E1993" s="1"/>
      <c r="F1993" s="1"/>
      <c r="G1993" s="1"/>
      <c r="H1993" s="1"/>
    </row>
    <row r="1994" spans="1:8">
      <c r="A1994" s="1">
        <v>1992</v>
      </c>
      <c r="B1994" s="4"/>
      <c r="C1994" s="1"/>
      <c r="D1994" s="1"/>
      <c r="E1994" s="1"/>
      <c r="F1994" s="1"/>
      <c r="G1994" s="1"/>
      <c r="H1994" s="1"/>
    </row>
    <row r="1995" spans="1:8">
      <c r="A1995" s="1">
        <v>1993</v>
      </c>
      <c r="B1995" s="4"/>
      <c r="C1995" s="1"/>
      <c r="D1995" s="1"/>
      <c r="E1995" s="1"/>
      <c r="F1995" s="1"/>
      <c r="G1995" s="1"/>
      <c r="H1995" s="1"/>
    </row>
    <row r="1996" spans="1:8">
      <c r="A1996" s="1">
        <v>1994</v>
      </c>
      <c r="B1996" s="4"/>
      <c r="C1996" s="1"/>
      <c r="D1996" s="1"/>
      <c r="E1996" s="1"/>
      <c r="F1996" s="1"/>
      <c r="G1996" s="1"/>
      <c r="H1996" s="1"/>
    </row>
    <row r="1997" spans="1:8">
      <c r="A1997" s="1">
        <v>1995</v>
      </c>
      <c r="B1997" s="4"/>
      <c r="C1997" s="1"/>
      <c r="D1997" s="1"/>
      <c r="E1997" s="1"/>
      <c r="F1997" s="1"/>
      <c r="G1997" s="1"/>
      <c r="H1997" s="1"/>
    </row>
    <row r="1998" spans="1:8">
      <c r="A1998" s="1">
        <v>1996</v>
      </c>
      <c r="B1998" s="4"/>
      <c r="C1998" s="1"/>
      <c r="D1998" s="1"/>
      <c r="E1998" s="1"/>
      <c r="F1998" s="1"/>
      <c r="G1998" s="1"/>
      <c r="H1998" s="1"/>
    </row>
    <row r="1999" spans="1:8">
      <c r="A1999" s="1">
        <v>1997</v>
      </c>
      <c r="B1999" s="4"/>
      <c r="C1999" s="1"/>
      <c r="D1999" s="1"/>
      <c r="E1999" s="1"/>
      <c r="F1999" s="1"/>
      <c r="G1999" s="1"/>
      <c r="H1999" s="1"/>
    </row>
    <row r="2000" spans="1:8">
      <c r="A2000" s="1">
        <v>1998</v>
      </c>
      <c r="B2000" s="4"/>
      <c r="C2000" s="1"/>
      <c r="D2000" s="1"/>
      <c r="E2000" s="1"/>
      <c r="F2000" s="1"/>
      <c r="G2000" s="1"/>
      <c r="H2000" s="1"/>
    </row>
    <row r="2001" spans="1:8">
      <c r="A2001" s="1">
        <v>1999</v>
      </c>
      <c r="B2001" s="4"/>
      <c r="C2001" s="1"/>
      <c r="D2001" s="1"/>
      <c r="E2001" s="1"/>
      <c r="F2001" s="1"/>
      <c r="G2001" s="1"/>
      <c r="H2001" s="1"/>
    </row>
    <row r="2002" spans="1:8">
      <c r="A2002" s="1">
        <v>2000</v>
      </c>
      <c r="B2002" s="4"/>
      <c r="C2002" s="1"/>
      <c r="D2002" s="1"/>
      <c r="E2002" s="1"/>
      <c r="F2002" s="1"/>
      <c r="G2002" s="1"/>
      <c r="H2002" s="1"/>
    </row>
    <row r="2003" spans="1:8">
      <c r="A2003" s="1">
        <v>2001</v>
      </c>
      <c r="B2003" s="4"/>
      <c r="C2003" s="1"/>
      <c r="D2003" s="1"/>
      <c r="E2003" s="1"/>
      <c r="F2003" s="1"/>
      <c r="G2003" s="1"/>
      <c r="H2003" s="1"/>
    </row>
    <row r="2004" spans="1:8">
      <c r="A2004" s="1">
        <v>2002</v>
      </c>
      <c r="B2004" s="4"/>
      <c r="C2004" s="1"/>
      <c r="D2004" s="1"/>
      <c r="E2004" s="1"/>
      <c r="F2004" s="1"/>
      <c r="G2004" s="1"/>
      <c r="H2004" s="1"/>
    </row>
    <row r="2005" spans="1:8">
      <c r="A2005" s="1">
        <v>2003</v>
      </c>
      <c r="B2005" s="4"/>
      <c r="C2005" s="1"/>
      <c r="D2005" s="1"/>
      <c r="E2005" s="1"/>
      <c r="F2005" s="1"/>
      <c r="G2005" s="1"/>
      <c r="H2005" s="1"/>
    </row>
    <row r="2006" spans="1:8">
      <c r="A2006" s="1">
        <v>2004</v>
      </c>
      <c r="B2006" s="4"/>
      <c r="C2006" s="1"/>
      <c r="D2006" s="1"/>
      <c r="E2006" s="1"/>
      <c r="F2006" s="1"/>
      <c r="G2006" s="1"/>
      <c r="H2006" s="1"/>
    </row>
    <row r="2007" spans="1:8">
      <c r="A2007" s="1">
        <v>2005</v>
      </c>
      <c r="B2007" s="4"/>
      <c r="C2007" s="1"/>
      <c r="D2007" s="1"/>
      <c r="E2007" s="1"/>
      <c r="F2007" s="1"/>
      <c r="G2007" s="1"/>
      <c r="H2007" s="1"/>
    </row>
    <row r="2008" spans="1:8">
      <c r="A2008" s="1">
        <v>2006</v>
      </c>
      <c r="B2008" s="4"/>
      <c r="C2008" s="1"/>
      <c r="D2008" s="1"/>
      <c r="E2008" s="1"/>
      <c r="F2008" s="1"/>
      <c r="G2008" s="1"/>
      <c r="H2008" s="1"/>
    </row>
    <row r="2009" spans="1:8">
      <c r="A2009" s="1">
        <v>2007</v>
      </c>
      <c r="B2009" s="4"/>
      <c r="C2009" s="1"/>
      <c r="D2009" s="1"/>
      <c r="E2009" s="1"/>
      <c r="F2009" s="1"/>
      <c r="G2009" s="1"/>
      <c r="H2009" s="1"/>
    </row>
    <row r="2010" spans="1:8">
      <c r="A2010" s="1">
        <v>2008</v>
      </c>
      <c r="B2010" s="4"/>
      <c r="C2010" s="1"/>
      <c r="D2010" s="1"/>
      <c r="E2010" s="1"/>
      <c r="F2010" s="1"/>
      <c r="G2010" s="1"/>
      <c r="H2010" s="1"/>
    </row>
    <row r="2011" spans="1:8">
      <c r="A2011" s="1">
        <v>2009</v>
      </c>
      <c r="B2011" s="4"/>
      <c r="C2011" s="1"/>
      <c r="D2011" s="1"/>
      <c r="E2011" s="1"/>
      <c r="F2011" s="1"/>
      <c r="G2011" s="1"/>
      <c r="H2011" s="1"/>
    </row>
    <row r="2012" spans="1:8">
      <c r="A2012" s="1">
        <v>2010</v>
      </c>
      <c r="B2012" s="4"/>
      <c r="C2012" s="1"/>
      <c r="D2012" s="1"/>
      <c r="E2012" s="1"/>
      <c r="F2012" s="1"/>
      <c r="G2012" s="1"/>
      <c r="H2012" s="1"/>
    </row>
    <row r="2013" spans="1:8">
      <c r="A2013" s="1">
        <v>2011</v>
      </c>
      <c r="B2013" s="4"/>
      <c r="C2013" s="1"/>
      <c r="D2013" s="1"/>
      <c r="E2013" s="1"/>
      <c r="F2013" s="1"/>
      <c r="G2013" s="1"/>
      <c r="H2013" s="1"/>
    </row>
    <row r="2014" spans="1:8">
      <c r="A2014" s="1">
        <v>2012</v>
      </c>
      <c r="B2014" s="4"/>
      <c r="C2014" s="1"/>
      <c r="D2014" s="1"/>
      <c r="E2014" s="1"/>
      <c r="F2014" s="1"/>
      <c r="G2014" s="1"/>
      <c r="H2014" s="1"/>
    </row>
    <row r="2015" spans="1:8">
      <c r="A2015" s="1">
        <v>2013</v>
      </c>
      <c r="B2015" s="4"/>
      <c r="C2015" s="1"/>
      <c r="D2015" s="1"/>
      <c r="E2015" s="1"/>
      <c r="F2015" s="1"/>
      <c r="G2015" s="1"/>
      <c r="H2015" s="1"/>
    </row>
    <row r="2016" spans="1:8">
      <c r="A2016" s="1">
        <v>2014</v>
      </c>
      <c r="B2016" s="4"/>
      <c r="C2016" s="1"/>
      <c r="D2016" s="1"/>
      <c r="E2016" s="1"/>
      <c r="F2016" s="1"/>
      <c r="G2016" s="1"/>
      <c r="H2016" s="1"/>
    </row>
    <row r="2017" spans="1:8">
      <c r="A2017" s="1">
        <v>2015</v>
      </c>
      <c r="B2017" s="4"/>
      <c r="C2017" s="1"/>
      <c r="D2017" s="1"/>
      <c r="E2017" s="1"/>
      <c r="F2017" s="1"/>
      <c r="G2017" s="1"/>
      <c r="H2017" s="1"/>
    </row>
    <row r="2018" spans="1:8">
      <c r="A2018" s="1">
        <v>2016</v>
      </c>
      <c r="B2018" s="4"/>
      <c r="C2018" s="1"/>
      <c r="D2018" s="1"/>
      <c r="E2018" s="1"/>
      <c r="F2018" s="1"/>
      <c r="G2018" s="1"/>
      <c r="H2018" s="1"/>
    </row>
    <row r="2019" spans="1:8">
      <c r="A2019" s="1">
        <v>2017</v>
      </c>
      <c r="B2019" s="4"/>
      <c r="C2019" s="1"/>
      <c r="D2019" s="1"/>
      <c r="E2019" s="1"/>
      <c r="F2019" s="1"/>
      <c r="G2019" s="1"/>
      <c r="H2019" s="1"/>
    </row>
    <row r="2020" spans="1:8">
      <c r="A2020" s="1">
        <v>2018</v>
      </c>
      <c r="B2020" s="4"/>
      <c r="C2020" s="1"/>
      <c r="D2020" s="1"/>
      <c r="E2020" s="1"/>
      <c r="F2020" s="1"/>
      <c r="G2020" s="1"/>
      <c r="H2020" s="1"/>
    </row>
    <row r="2021" spans="1:8">
      <c r="A2021" s="1">
        <v>2019</v>
      </c>
      <c r="B2021" s="4"/>
      <c r="C2021" s="1"/>
      <c r="D2021" s="1"/>
      <c r="E2021" s="1"/>
      <c r="F2021" s="1"/>
      <c r="G2021" s="1"/>
      <c r="H2021" s="1"/>
    </row>
    <row r="2022" spans="1:8">
      <c r="A2022" s="1">
        <v>2020</v>
      </c>
      <c r="B2022" s="4"/>
      <c r="C2022" s="1"/>
      <c r="D2022" s="1"/>
      <c r="E2022" s="1"/>
      <c r="F2022" s="1"/>
      <c r="G2022" s="1"/>
      <c r="H2022" s="1"/>
    </row>
    <row r="2023" spans="1:8">
      <c r="A2023" s="1">
        <v>2021</v>
      </c>
      <c r="B2023" s="4"/>
      <c r="C2023" s="1"/>
      <c r="D2023" s="1"/>
      <c r="E2023" s="1"/>
      <c r="F2023" s="1"/>
      <c r="G2023" s="1"/>
      <c r="H2023" s="1"/>
    </row>
    <row r="2024" spans="1:8">
      <c r="A2024" s="1">
        <v>2022</v>
      </c>
      <c r="B2024" s="4"/>
      <c r="C2024" s="1"/>
      <c r="D2024" s="1"/>
      <c r="E2024" s="1"/>
      <c r="F2024" s="1"/>
      <c r="G2024" s="1"/>
      <c r="H2024" s="1"/>
    </row>
    <row r="2025" spans="1:8">
      <c r="A2025" s="1">
        <v>2023</v>
      </c>
      <c r="B2025" s="4"/>
      <c r="C2025" s="1"/>
      <c r="D2025" s="1"/>
      <c r="E2025" s="1"/>
      <c r="F2025" s="1"/>
      <c r="G2025" s="1"/>
      <c r="H2025" s="1"/>
    </row>
    <row r="2026" spans="1:8">
      <c r="A2026" s="1">
        <v>2024</v>
      </c>
      <c r="B2026" s="4"/>
      <c r="C2026" s="1"/>
      <c r="D2026" s="1"/>
      <c r="E2026" s="1"/>
      <c r="F2026" s="1"/>
      <c r="G2026" s="1"/>
      <c r="H2026" s="1"/>
    </row>
    <row r="2027" spans="1:8">
      <c r="A2027" s="1">
        <v>2025</v>
      </c>
      <c r="B2027" s="4"/>
      <c r="C2027" s="1"/>
      <c r="D2027" s="1"/>
      <c r="E2027" s="1"/>
      <c r="F2027" s="1"/>
      <c r="G2027" s="1"/>
      <c r="H2027" s="1"/>
    </row>
    <row r="2028" spans="1:8">
      <c r="A2028" s="1">
        <v>2026</v>
      </c>
      <c r="B2028" s="4"/>
      <c r="C2028" s="1"/>
      <c r="D2028" s="1"/>
      <c r="E2028" s="1"/>
      <c r="F2028" s="1"/>
      <c r="G2028" s="1"/>
      <c r="H2028" s="1"/>
    </row>
    <row r="2029" spans="1:8">
      <c r="A2029" s="1">
        <v>2027</v>
      </c>
      <c r="B2029" s="4"/>
      <c r="C2029" s="1"/>
      <c r="D2029" s="1"/>
      <c r="E2029" s="1"/>
      <c r="F2029" s="1"/>
      <c r="G2029" s="1"/>
      <c r="H2029" s="1"/>
    </row>
    <row r="2030" spans="1:8">
      <c r="A2030" s="1">
        <v>2028</v>
      </c>
      <c r="B2030" s="4"/>
      <c r="C2030" s="1"/>
      <c r="D2030" s="1"/>
      <c r="E2030" s="1"/>
      <c r="F2030" s="1"/>
      <c r="G2030" s="1"/>
      <c r="H2030" s="1"/>
    </row>
    <row r="2031" spans="1:8">
      <c r="A2031" s="1">
        <v>2029</v>
      </c>
      <c r="B2031" s="4"/>
      <c r="C2031" s="1"/>
      <c r="D2031" s="1"/>
      <c r="E2031" s="1"/>
      <c r="F2031" s="1"/>
      <c r="G2031" s="1"/>
      <c r="H2031" s="1"/>
    </row>
    <row r="2032" spans="1:8">
      <c r="A2032" s="1">
        <v>2030</v>
      </c>
      <c r="B2032" s="4"/>
      <c r="C2032" s="1"/>
      <c r="D2032" s="1"/>
      <c r="E2032" s="1"/>
      <c r="F2032" s="1"/>
      <c r="G2032" s="1"/>
      <c r="H2032" s="1"/>
    </row>
    <row r="2033" spans="1:8">
      <c r="A2033" s="1">
        <v>2031</v>
      </c>
      <c r="B2033" s="4"/>
      <c r="C2033" s="1"/>
      <c r="D2033" s="1"/>
      <c r="E2033" s="1"/>
      <c r="F2033" s="1"/>
      <c r="G2033" s="1"/>
      <c r="H2033" s="1"/>
    </row>
    <row r="2034" spans="1:8">
      <c r="A2034" s="1">
        <v>2032</v>
      </c>
      <c r="B2034" s="4"/>
      <c r="C2034" s="1"/>
      <c r="D2034" s="1"/>
      <c r="E2034" s="1"/>
      <c r="F2034" s="1"/>
      <c r="G2034" s="1"/>
      <c r="H2034" s="1"/>
    </row>
    <row r="2035" spans="1:8">
      <c r="A2035" s="1">
        <v>2033</v>
      </c>
      <c r="B2035" s="4"/>
      <c r="C2035" s="1"/>
      <c r="D2035" s="1"/>
      <c r="E2035" s="1"/>
      <c r="F2035" s="1"/>
      <c r="G2035" s="1"/>
      <c r="H2035" s="1"/>
    </row>
    <row r="2036" spans="1:8">
      <c r="A2036" s="1">
        <v>2034</v>
      </c>
      <c r="B2036" s="4"/>
      <c r="C2036" s="1"/>
      <c r="D2036" s="1"/>
      <c r="E2036" s="1"/>
      <c r="F2036" s="1"/>
      <c r="G2036" s="1"/>
      <c r="H2036" s="1"/>
    </row>
    <row r="2037" spans="1:8">
      <c r="A2037" s="1">
        <v>2035</v>
      </c>
      <c r="B2037" s="4"/>
      <c r="C2037" s="1"/>
      <c r="D2037" s="1"/>
      <c r="E2037" s="1"/>
      <c r="F2037" s="1"/>
      <c r="G2037" s="1"/>
      <c r="H2037" s="1"/>
    </row>
    <row r="2038" spans="1:8">
      <c r="A2038" s="1">
        <v>2036</v>
      </c>
      <c r="B2038" s="4"/>
      <c r="C2038" s="1"/>
      <c r="D2038" s="1"/>
      <c r="E2038" s="1"/>
      <c r="F2038" s="1"/>
      <c r="G2038" s="1"/>
      <c r="H2038" s="1"/>
    </row>
    <row r="2039" spans="1:8">
      <c r="A2039" s="1">
        <v>2037</v>
      </c>
      <c r="B2039" s="4"/>
      <c r="C2039" s="1"/>
      <c r="D2039" s="1"/>
      <c r="E2039" s="1"/>
      <c r="F2039" s="1"/>
      <c r="G2039" s="1"/>
      <c r="H2039" s="1"/>
    </row>
    <row r="2040" spans="1:8">
      <c r="A2040" s="1">
        <v>2038</v>
      </c>
      <c r="B2040" s="4"/>
      <c r="C2040" s="1"/>
      <c r="D2040" s="1"/>
      <c r="E2040" s="1"/>
      <c r="F2040" s="1"/>
      <c r="G2040" s="1"/>
      <c r="H2040" s="1"/>
    </row>
    <row r="2041" spans="1:8">
      <c r="A2041" s="1">
        <v>2039</v>
      </c>
      <c r="B2041" s="4"/>
      <c r="C2041" s="1"/>
      <c r="D2041" s="1"/>
      <c r="E2041" s="1"/>
      <c r="F2041" s="1"/>
      <c r="G2041" s="1"/>
      <c r="H2041" s="1"/>
    </row>
    <row r="2042" spans="1:8">
      <c r="A2042" s="1">
        <v>2040</v>
      </c>
      <c r="B2042" s="4"/>
      <c r="C2042" s="1"/>
      <c r="D2042" s="1"/>
      <c r="E2042" s="1"/>
      <c r="F2042" s="1"/>
      <c r="G2042" s="1"/>
      <c r="H2042" s="1"/>
    </row>
    <row r="2043" spans="1:8">
      <c r="A2043" s="1">
        <v>2041</v>
      </c>
      <c r="B2043" s="4"/>
      <c r="C2043" s="1"/>
      <c r="D2043" s="1"/>
      <c r="E2043" s="1"/>
      <c r="F2043" s="1"/>
      <c r="G2043" s="1"/>
      <c r="H2043" s="1"/>
    </row>
    <row r="2044" spans="1:8">
      <c r="A2044" s="1">
        <v>2042</v>
      </c>
      <c r="B2044" s="4"/>
      <c r="C2044" s="1"/>
      <c r="D2044" s="1"/>
      <c r="E2044" s="1"/>
      <c r="F2044" s="1"/>
      <c r="G2044" s="1"/>
      <c r="H2044" s="1"/>
    </row>
    <row r="2045" spans="1:8">
      <c r="A2045" s="1">
        <v>2043</v>
      </c>
      <c r="B2045" s="4"/>
      <c r="C2045" s="1"/>
      <c r="D2045" s="1"/>
      <c r="E2045" s="1"/>
      <c r="F2045" s="1"/>
      <c r="G2045" s="1"/>
      <c r="H2045" s="1"/>
    </row>
    <row r="2046" spans="1:8">
      <c r="A2046" s="1">
        <v>2044</v>
      </c>
      <c r="B2046" s="4"/>
      <c r="C2046" s="1"/>
      <c r="D2046" s="1"/>
      <c r="E2046" s="1"/>
      <c r="F2046" s="1"/>
      <c r="G2046" s="1"/>
      <c r="H2046" s="1"/>
    </row>
    <row r="2047" spans="1:8">
      <c r="A2047" s="1">
        <v>2045</v>
      </c>
      <c r="B2047" s="4"/>
      <c r="C2047" s="1"/>
      <c r="D2047" s="1"/>
      <c r="E2047" s="1"/>
      <c r="F2047" s="1"/>
      <c r="G2047" s="1"/>
      <c r="H2047" s="1"/>
    </row>
    <row r="2048" spans="1:8">
      <c r="A2048" s="1">
        <v>2046</v>
      </c>
      <c r="B2048" s="4"/>
      <c r="C2048" s="1"/>
      <c r="D2048" s="1"/>
      <c r="E2048" s="1"/>
      <c r="F2048" s="1"/>
      <c r="G2048" s="1"/>
      <c r="H2048" s="1"/>
    </row>
    <row r="2049" spans="1:8">
      <c r="A2049" s="1">
        <v>2047</v>
      </c>
      <c r="B2049" s="4"/>
      <c r="C2049" s="1"/>
      <c r="D2049" s="1"/>
      <c r="E2049" s="1"/>
      <c r="F2049" s="1"/>
      <c r="G2049" s="1"/>
      <c r="H2049" s="1"/>
    </row>
    <row r="2050" spans="1:8">
      <c r="A2050" s="1">
        <v>2048</v>
      </c>
      <c r="B2050" s="4"/>
      <c r="C2050" s="1"/>
      <c r="D2050" s="1"/>
      <c r="E2050" s="1"/>
      <c r="F2050" s="1"/>
      <c r="G2050" s="1"/>
      <c r="H2050" s="1"/>
    </row>
    <row r="2051" spans="1:8">
      <c r="A2051" s="1">
        <v>2049</v>
      </c>
      <c r="B2051" s="4"/>
      <c r="C2051" s="1"/>
      <c r="D2051" s="1"/>
      <c r="E2051" s="1"/>
      <c r="F2051" s="1"/>
      <c r="G2051" s="1"/>
      <c r="H2051" s="1"/>
    </row>
    <row r="2052" spans="1:8">
      <c r="A2052" s="1">
        <v>2050</v>
      </c>
      <c r="B2052" s="4"/>
      <c r="C2052" s="1"/>
      <c r="D2052" s="1"/>
      <c r="E2052" s="1"/>
      <c r="F2052" s="1"/>
      <c r="G2052" s="1"/>
      <c r="H2052" s="1"/>
    </row>
    <row r="2053" spans="1:8">
      <c r="A2053" s="1">
        <v>2051</v>
      </c>
      <c r="B2053" s="4"/>
      <c r="C2053" s="1"/>
      <c r="D2053" s="1"/>
      <c r="E2053" s="1"/>
      <c r="F2053" s="1"/>
      <c r="G2053" s="1"/>
      <c r="H2053" s="1"/>
    </row>
    <row r="2054" spans="1:8">
      <c r="A2054" s="1">
        <v>2052</v>
      </c>
      <c r="B2054" s="4"/>
      <c r="C2054" s="1"/>
      <c r="D2054" s="1"/>
      <c r="E2054" s="1"/>
      <c r="F2054" s="1"/>
      <c r="G2054" s="1"/>
      <c r="H2054" s="1"/>
    </row>
    <row r="2055" spans="1:8">
      <c r="A2055" s="1">
        <v>2053</v>
      </c>
      <c r="B2055" s="4"/>
      <c r="C2055" s="1"/>
      <c r="D2055" s="1"/>
      <c r="E2055" s="1"/>
      <c r="F2055" s="1"/>
      <c r="G2055" s="1"/>
      <c r="H2055" s="1"/>
    </row>
    <row r="2056" spans="1:8">
      <c r="A2056" s="1">
        <v>2054</v>
      </c>
      <c r="B2056" s="4"/>
      <c r="C2056" s="1"/>
      <c r="D2056" s="1"/>
      <c r="E2056" s="1"/>
      <c r="F2056" s="1"/>
      <c r="G2056" s="1"/>
      <c r="H2056" s="1"/>
    </row>
    <row r="2057" spans="1:8">
      <c r="A2057" s="1">
        <v>2055</v>
      </c>
      <c r="B2057" s="4"/>
      <c r="C2057" s="1"/>
      <c r="D2057" s="1"/>
      <c r="E2057" s="1"/>
      <c r="F2057" s="1"/>
      <c r="G2057" s="1"/>
      <c r="H2057" s="1"/>
    </row>
    <row r="2058" spans="1:8">
      <c r="A2058" s="1">
        <v>2056</v>
      </c>
      <c r="B2058" s="4"/>
      <c r="C2058" s="1"/>
      <c r="D2058" s="1"/>
      <c r="E2058" s="1"/>
      <c r="F2058" s="1"/>
      <c r="G2058" s="1"/>
      <c r="H2058" s="1"/>
    </row>
    <row r="2059" spans="1:8">
      <c r="A2059" s="1">
        <v>2057</v>
      </c>
      <c r="B2059" s="4"/>
      <c r="C2059" s="1"/>
      <c r="D2059" s="1"/>
      <c r="E2059" s="1"/>
      <c r="F2059" s="1"/>
      <c r="G2059" s="1"/>
      <c r="H2059" s="1"/>
    </row>
    <row r="2060" spans="1:8">
      <c r="A2060" s="1">
        <v>2058</v>
      </c>
      <c r="B2060" s="4"/>
      <c r="C2060" s="1"/>
      <c r="D2060" s="1"/>
      <c r="E2060" s="1"/>
      <c r="F2060" s="1"/>
      <c r="G2060" s="1"/>
      <c r="H2060" s="1"/>
    </row>
    <row r="2061" spans="1:8">
      <c r="A2061" s="1">
        <v>2059</v>
      </c>
      <c r="B2061" s="4"/>
      <c r="C2061" s="1"/>
      <c r="D2061" s="1"/>
      <c r="E2061" s="1"/>
      <c r="F2061" s="1"/>
      <c r="G2061" s="1"/>
      <c r="H2061" s="1"/>
    </row>
    <row r="2062" spans="1:8">
      <c r="A2062" s="1">
        <v>2060</v>
      </c>
      <c r="B2062" s="4"/>
      <c r="C2062" s="1"/>
      <c r="D2062" s="1"/>
      <c r="E2062" s="1"/>
      <c r="F2062" s="1"/>
      <c r="G2062" s="1"/>
      <c r="H2062" s="1"/>
    </row>
    <row r="2063" spans="1:8">
      <c r="A2063" s="1">
        <v>2061</v>
      </c>
      <c r="B2063" s="4"/>
      <c r="C2063" s="1"/>
      <c r="D2063" s="1"/>
      <c r="E2063" s="1"/>
      <c r="F2063" s="1"/>
      <c r="G2063" s="1"/>
      <c r="H2063" s="1"/>
    </row>
    <row r="2064" spans="1:8">
      <c r="A2064" s="1">
        <v>2062</v>
      </c>
      <c r="B2064" s="4"/>
      <c r="C2064" s="1"/>
      <c r="D2064" s="1"/>
      <c r="E2064" s="1"/>
      <c r="F2064" s="1"/>
      <c r="G2064" s="1"/>
      <c r="H2064" s="1"/>
    </row>
    <row r="2065" spans="1:8">
      <c r="A2065" s="1">
        <v>2063</v>
      </c>
      <c r="B2065" s="4"/>
      <c r="C2065" s="1"/>
      <c r="D2065" s="1"/>
      <c r="E2065" s="1"/>
      <c r="F2065" s="1"/>
      <c r="G2065" s="1"/>
      <c r="H2065" s="1"/>
    </row>
    <row r="2066" spans="1:8">
      <c r="A2066" s="1">
        <v>2064</v>
      </c>
      <c r="B2066" s="4"/>
      <c r="C2066" s="1"/>
      <c r="D2066" s="1"/>
      <c r="E2066" s="1"/>
      <c r="F2066" s="1"/>
      <c r="G2066" s="1"/>
      <c r="H2066" s="1"/>
    </row>
    <row r="2067" spans="1:8">
      <c r="A2067" s="1">
        <v>2065</v>
      </c>
      <c r="B2067" s="4"/>
      <c r="C2067" s="1"/>
      <c r="D2067" s="1"/>
      <c r="E2067" s="1"/>
      <c r="F2067" s="1"/>
      <c r="G2067" s="1"/>
      <c r="H2067" s="1"/>
    </row>
    <row r="2068" spans="1:8">
      <c r="A2068" s="1">
        <v>2066</v>
      </c>
      <c r="B2068" s="4"/>
      <c r="C2068" s="1"/>
      <c r="D2068" s="1"/>
      <c r="E2068" s="1"/>
      <c r="F2068" s="1"/>
      <c r="G2068" s="1"/>
      <c r="H2068" s="1"/>
    </row>
    <row r="2069" spans="1:8">
      <c r="A2069" s="1">
        <v>2067</v>
      </c>
      <c r="B2069" s="4"/>
      <c r="C2069" s="1"/>
      <c r="D2069" s="1"/>
      <c r="E2069" s="1"/>
      <c r="F2069" s="1"/>
      <c r="G2069" s="1"/>
      <c r="H2069" s="1"/>
    </row>
    <row r="2070" spans="1:8">
      <c r="A2070" s="1">
        <v>2068</v>
      </c>
      <c r="B2070" s="4"/>
      <c r="C2070" s="1"/>
      <c r="D2070" s="1"/>
      <c r="E2070" s="1"/>
      <c r="F2070" s="1"/>
      <c r="G2070" s="1"/>
      <c r="H2070" s="1"/>
    </row>
    <row r="2071" spans="1:8">
      <c r="A2071" s="1">
        <v>2069</v>
      </c>
      <c r="B2071" s="4"/>
      <c r="C2071" s="1"/>
      <c r="D2071" s="1"/>
      <c r="E2071" s="1"/>
      <c r="F2071" s="1"/>
      <c r="G2071" s="1"/>
      <c r="H2071" s="1"/>
    </row>
    <row r="2072" spans="1:8">
      <c r="A2072" s="1">
        <v>2070</v>
      </c>
      <c r="B2072" s="4"/>
      <c r="C2072" s="1"/>
      <c r="D2072" s="1"/>
      <c r="E2072" s="1"/>
      <c r="F2072" s="1"/>
      <c r="G2072" s="1"/>
      <c r="H2072" s="1"/>
    </row>
    <row r="2073" spans="1:8">
      <c r="A2073" s="1">
        <v>2071</v>
      </c>
      <c r="B2073" s="4"/>
      <c r="C2073" s="1"/>
      <c r="D2073" s="1"/>
      <c r="E2073" s="1"/>
      <c r="F2073" s="1"/>
      <c r="G2073" s="1"/>
      <c r="H2073" s="1"/>
    </row>
    <row r="2074" spans="1:8">
      <c r="A2074" s="1">
        <v>2072</v>
      </c>
      <c r="B2074" s="4"/>
      <c r="C2074" s="1"/>
      <c r="D2074" s="1"/>
      <c r="E2074" s="1"/>
      <c r="F2074" s="1"/>
      <c r="G2074" s="1"/>
      <c r="H2074" s="1"/>
    </row>
    <row r="2075" spans="1:8">
      <c r="A2075" s="1">
        <v>2073</v>
      </c>
      <c r="B2075" s="4"/>
      <c r="C2075" s="1"/>
      <c r="D2075" s="1"/>
      <c r="E2075" s="1"/>
      <c r="F2075" s="1"/>
      <c r="G2075" s="1"/>
      <c r="H2075" s="1"/>
    </row>
    <row r="2076" spans="1:8">
      <c r="A2076" s="1">
        <v>2074</v>
      </c>
      <c r="B2076" s="4"/>
      <c r="C2076" s="1"/>
      <c r="D2076" s="1"/>
      <c r="E2076" s="1"/>
      <c r="F2076" s="1"/>
      <c r="G2076" s="1"/>
      <c r="H2076" s="1"/>
    </row>
    <row r="2077" spans="1:8">
      <c r="A2077" s="1">
        <v>2075</v>
      </c>
      <c r="B2077" s="4"/>
      <c r="C2077" s="1"/>
      <c r="D2077" s="1"/>
      <c r="E2077" s="1"/>
      <c r="F2077" s="1"/>
      <c r="G2077" s="1"/>
      <c r="H2077" s="1"/>
    </row>
    <row r="2078" spans="1:8">
      <c r="A2078" s="1">
        <v>2076</v>
      </c>
      <c r="B2078" s="4"/>
      <c r="C2078" s="1"/>
      <c r="D2078" s="1"/>
      <c r="E2078" s="1"/>
      <c r="F2078" s="1"/>
      <c r="G2078" s="1"/>
      <c r="H2078" s="1"/>
    </row>
    <row r="2079" spans="1:8">
      <c r="A2079" s="1">
        <v>2077</v>
      </c>
      <c r="B2079" s="4"/>
      <c r="C2079" s="1"/>
      <c r="D2079" s="1"/>
      <c r="E2079" s="1"/>
      <c r="F2079" s="1"/>
      <c r="G2079" s="1"/>
      <c r="H2079" s="1"/>
    </row>
    <row r="2080" spans="1:8">
      <c r="A2080" s="1">
        <v>2078</v>
      </c>
      <c r="B2080" s="4"/>
      <c r="C2080" s="1"/>
      <c r="D2080" s="1"/>
      <c r="E2080" s="1"/>
      <c r="F2080" s="1"/>
      <c r="G2080" s="1"/>
      <c r="H2080" s="1"/>
    </row>
    <row r="2081" spans="1:8">
      <c r="A2081" s="1">
        <v>2079</v>
      </c>
      <c r="B2081" s="4"/>
      <c r="C2081" s="1"/>
      <c r="D2081" s="1"/>
      <c r="E2081" s="1"/>
      <c r="F2081" s="1"/>
      <c r="G2081" s="1"/>
      <c r="H2081" s="1"/>
    </row>
    <row r="2082" spans="1:8">
      <c r="A2082" s="1">
        <v>2080</v>
      </c>
      <c r="B2082" s="4"/>
      <c r="C2082" s="1"/>
      <c r="D2082" s="1"/>
      <c r="E2082" s="1"/>
      <c r="F2082" s="1"/>
      <c r="G2082" s="1"/>
      <c r="H2082" s="1"/>
    </row>
    <row r="2083" spans="1:8">
      <c r="A2083" s="1">
        <v>2081</v>
      </c>
      <c r="B2083" s="4"/>
      <c r="C2083" s="1"/>
      <c r="D2083" s="1"/>
      <c r="E2083" s="1"/>
      <c r="F2083" s="1"/>
      <c r="G2083" s="1"/>
      <c r="H2083" s="1"/>
    </row>
    <row r="2084" spans="1:8">
      <c r="A2084" s="1">
        <v>2082</v>
      </c>
      <c r="B2084" s="4"/>
      <c r="C2084" s="1"/>
      <c r="D2084" s="1"/>
      <c r="E2084" s="1"/>
      <c r="F2084" s="1"/>
      <c r="G2084" s="1"/>
      <c r="H2084" s="1"/>
    </row>
    <row r="2085" spans="1:8">
      <c r="A2085" s="1">
        <v>2083</v>
      </c>
      <c r="B2085" s="4"/>
      <c r="C2085" s="1"/>
      <c r="D2085" s="1"/>
      <c r="E2085" s="1"/>
      <c r="F2085" s="1"/>
      <c r="G2085" s="1"/>
      <c r="H2085" s="1"/>
    </row>
    <row r="2086" spans="1:8">
      <c r="A2086" s="1">
        <v>2084</v>
      </c>
      <c r="B2086" s="4"/>
      <c r="C2086" s="1"/>
      <c r="D2086" s="1"/>
      <c r="E2086" s="1"/>
      <c r="F2086" s="1"/>
      <c r="G2086" s="1"/>
      <c r="H2086" s="1"/>
    </row>
    <row r="2087" spans="1:8">
      <c r="A2087" s="1">
        <v>2085</v>
      </c>
      <c r="B2087" s="4"/>
      <c r="C2087" s="1"/>
      <c r="D2087" s="1"/>
      <c r="E2087" s="1"/>
      <c r="F2087" s="1"/>
      <c r="G2087" s="1"/>
      <c r="H2087" s="1"/>
    </row>
    <row r="2088" spans="1:8">
      <c r="A2088" s="1">
        <v>2086</v>
      </c>
      <c r="B2088" s="4"/>
      <c r="C2088" s="1"/>
      <c r="D2088" s="1"/>
      <c r="E2088" s="1"/>
      <c r="F2088" s="1"/>
      <c r="G2088" s="1"/>
      <c r="H2088" s="1"/>
    </row>
    <row r="2089" spans="1:8">
      <c r="A2089" s="1">
        <v>2087</v>
      </c>
      <c r="B2089" s="4"/>
      <c r="C2089" s="1"/>
      <c r="D2089" s="1"/>
      <c r="E2089" s="1"/>
      <c r="F2089" s="1"/>
      <c r="G2089" s="1"/>
      <c r="H2089" s="1"/>
    </row>
    <row r="2090" spans="1:8">
      <c r="A2090" s="1">
        <v>2088</v>
      </c>
      <c r="B2090" s="4"/>
      <c r="C2090" s="1"/>
      <c r="D2090" s="1"/>
      <c r="E2090" s="1"/>
      <c r="F2090" s="1"/>
      <c r="G2090" s="1"/>
      <c r="H2090" s="1"/>
    </row>
    <row r="2091" spans="1:8">
      <c r="A2091" s="1">
        <v>2089</v>
      </c>
      <c r="B2091" s="4"/>
      <c r="C2091" s="1"/>
      <c r="D2091" s="1"/>
      <c r="E2091" s="1"/>
      <c r="F2091" s="1"/>
      <c r="G2091" s="1"/>
      <c r="H2091" s="1"/>
    </row>
    <row r="2092" spans="1:8">
      <c r="A2092" s="1">
        <v>2090</v>
      </c>
      <c r="B2092" s="4"/>
      <c r="C2092" s="1"/>
      <c r="D2092" s="1"/>
      <c r="E2092" s="1"/>
      <c r="F2092" s="1"/>
      <c r="G2092" s="1"/>
      <c r="H2092" s="1"/>
    </row>
    <row r="2093" spans="1:8">
      <c r="A2093" s="1">
        <v>2091</v>
      </c>
      <c r="B2093" s="4"/>
      <c r="C2093" s="1"/>
      <c r="D2093" s="1"/>
      <c r="E2093" s="1"/>
      <c r="F2093" s="1"/>
      <c r="G2093" s="1"/>
      <c r="H2093" s="1"/>
    </row>
    <row r="2094" spans="1:8">
      <c r="A2094" s="1">
        <v>2092</v>
      </c>
      <c r="B2094" s="4"/>
      <c r="C2094" s="1"/>
      <c r="D2094" s="1"/>
      <c r="E2094" s="1"/>
      <c r="F2094" s="1"/>
      <c r="G2094" s="1"/>
      <c r="H2094" s="1"/>
    </row>
    <row r="2095" spans="1:8">
      <c r="A2095" s="1">
        <v>2093</v>
      </c>
      <c r="B2095" s="4"/>
      <c r="C2095" s="1"/>
      <c r="D2095" s="1"/>
      <c r="E2095" s="1"/>
      <c r="F2095" s="1"/>
      <c r="G2095" s="1"/>
      <c r="H2095" s="1"/>
    </row>
    <row r="2096" spans="1:8">
      <c r="A2096" s="1">
        <v>2094</v>
      </c>
      <c r="B2096" s="4"/>
      <c r="C2096" s="1"/>
      <c r="D2096" s="1"/>
      <c r="E2096" s="1"/>
      <c r="F2096" s="1"/>
      <c r="G2096" s="1"/>
      <c r="H2096" s="1"/>
    </row>
    <row r="2097" spans="1:8">
      <c r="A2097" s="1">
        <v>2095</v>
      </c>
      <c r="B2097" s="4"/>
      <c r="C2097" s="1"/>
      <c r="D2097" s="1"/>
      <c r="E2097" s="1"/>
      <c r="F2097" s="1"/>
      <c r="G2097" s="1"/>
      <c r="H2097" s="1"/>
    </row>
    <row r="2098" spans="1:8">
      <c r="A2098" s="1">
        <v>2096</v>
      </c>
      <c r="B2098" s="4"/>
      <c r="C2098" s="1"/>
      <c r="D2098" s="1"/>
      <c r="E2098" s="1"/>
      <c r="F2098" s="1"/>
      <c r="G2098" s="1"/>
      <c r="H2098" s="1"/>
    </row>
    <row r="2099" spans="1:8">
      <c r="A2099" s="1">
        <v>2097</v>
      </c>
      <c r="B2099" s="4"/>
      <c r="C2099" s="1"/>
      <c r="D2099" s="1"/>
      <c r="E2099" s="1"/>
      <c r="F2099" s="1"/>
      <c r="G2099" s="1"/>
      <c r="H2099" s="1"/>
    </row>
    <row r="2100" spans="1:8">
      <c r="A2100" s="1">
        <v>2098</v>
      </c>
      <c r="B2100" s="4"/>
      <c r="C2100" s="1"/>
      <c r="D2100" s="1"/>
      <c r="E2100" s="1"/>
      <c r="F2100" s="1"/>
      <c r="G2100" s="1"/>
      <c r="H2100" s="1"/>
    </row>
    <row r="2101" spans="1:8">
      <c r="A2101" s="1">
        <v>2099</v>
      </c>
      <c r="B2101" s="4"/>
      <c r="C2101" s="1"/>
      <c r="D2101" s="1"/>
      <c r="E2101" s="1"/>
      <c r="F2101" s="1"/>
      <c r="G2101" s="1"/>
      <c r="H2101" s="1"/>
    </row>
    <row r="2102" spans="1:8">
      <c r="A2102" s="1">
        <v>2100</v>
      </c>
      <c r="B2102" s="4"/>
      <c r="C2102" s="1"/>
      <c r="D2102" s="1"/>
      <c r="E2102" s="1"/>
      <c r="F2102" s="1"/>
      <c r="G2102" s="1"/>
      <c r="H2102" s="1"/>
    </row>
    <row r="2103" spans="1:8">
      <c r="A2103" s="1">
        <v>2101</v>
      </c>
      <c r="B2103" s="4"/>
      <c r="C2103" s="1"/>
      <c r="D2103" s="1"/>
      <c r="E2103" s="1"/>
      <c r="F2103" s="1"/>
      <c r="G2103" s="1"/>
      <c r="H2103" s="1"/>
    </row>
    <row r="2104" spans="1:8">
      <c r="A2104" s="1">
        <v>2102</v>
      </c>
      <c r="B2104" s="4"/>
      <c r="C2104" s="1"/>
      <c r="D2104" s="1"/>
      <c r="E2104" s="1"/>
      <c r="F2104" s="1"/>
      <c r="G2104" s="1"/>
      <c r="H2104" s="1"/>
    </row>
    <row r="2105" spans="1:8">
      <c r="A2105" s="1">
        <v>2103</v>
      </c>
      <c r="B2105" s="4"/>
      <c r="C2105" s="1"/>
      <c r="D2105" s="1"/>
      <c r="E2105" s="1"/>
      <c r="F2105" s="1"/>
      <c r="G2105" s="1"/>
      <c r="H2105" s="1"/>
    </row>
    <row r="2106" spans="1:8">
      <c r="A2106" s="1">
        <v>2104</v>
      </c>
      <c r="B2106" s="4"/>
      <c r="C2106" s="1"/>
      <c r="D2106" s="1"/>
      <c r="E2106" s="1"/>
      <c r="F2106" s="1"/>
      <c r="G2106" s="1"/>
      <c r="H2106" s="1"/>
    </row>
    <row r="2107" spans="1:8">
      <c r="A2107" s="1">
        <v>2105</v>
      </c>
      <c r="B2107" s="4"/>
      <c r="C2107" s="1"/>
      <c r="D2107" s="1"/>
      <c r="E2107" s="1"/>
      <c r="F2107" s="1"/>
      <c r="G2107" s="1"/>
      <c r="H2107" s="1"/>
    </row>
    <row r="2108" spans="1:8">
      <c r="A2108" s="1">
        <v>2106</v>
      </c>
      <c r="B2108" s="4"/>
      <c r="C2108" s="1"/>
      <c r="D2108" s="1"/>
      <c r="E2108" s="1"/>
      <c r="F2108" s="1"/>
      <c r="G2108" s="1"/>
      <c r="H2108" s="1"/>
    </row>
    <row r="2109" spans="1:8">
      <c r="A2109" s="1">
        <v>2107</v>
      </c>
      <c r="B2109" s="4"/>
      <c r="C2109" s="1"/>
      <c r="D2109" s="1"/>
      <c r="E2109" s="1"/>
      <c r="F2109" s="1"/>
      <c r="G2109" s="1"/>
      <c r="H2109" s="1"/>
    </row>
    <row r="2110" spans="1:8">
      <c r="A2110" s="1">
        <v>2108</v>
      </c>
      <c r="B2110" s="4"/>
      <c r="C2110" s="1"/>
      <c r="D2110" s="1"/>
      <c r="E2110" s="1"/>
      <c r="F2110" s="1"/>
      <c r="G2110" s="1"/>
      <c r="H2110" s="1"/>
    </row>
    <row r="2111" spans="1:8">
      <c r="A2111" s="1">
        <v>2109</v>
      </c>
      <c r="B2111" s="4"/>
      <c r="C2111" s="1"/>
      <c r="D2111" s="1"/>
      <c r="E2111" s="1"/>
      <c r="F2111" s="1"/>
      <c r="G2111" s="1"/>
      <c r="H2111" s="1"/>
    </row>
    <row r="2112" spans="1:8">
      <c r="A2112" s="1">
        <v>2110</v>
      </c>
      <c r="B2112" s="4"/>
      <c r="C2112" s="1"/>
      <c r="D2112" s="1"/>
      <c r="E2112" s="1"/>
      <c r="F2112" s="1"/>
      <c r="G2112" s="1"/>
      <c r="H2112" s="1"/>
    </row>
    <row r="2113" spans="1:8">
      <c r="A2113" s="1">
        <v>2111</v>
      </c>
      <c r="B2113" s="4"/>
      <c r="C2113" s="1"/>
      <c r="D2113" s="1"/>
      <c r="E2113" s="1"/>
      <c r="F2113" s="1"/>
      <c r="G2113" s="1"/>
      <c r="H2113" s="1"/>
    </row>
    <row r="2114" spans="1:8">
      <c r="A2114" s="1">
        <v>2112</v>
      </c>
      <c r="B2114" s="4"/>
      <c r="C2114" s="1"/>
      <c r="D2114" s="1"/>
      <c r="E2114" s="1"/>
      <c r="F2114" s="1"/>
      <c r="G2114" s="1"/>
      <c r="H2114" s="1"/>
    </row>
    <row r="2115" spans="1:8">
      <c r="A2115" s="1">
        <v>2113</v>
      </c>
      <c r="B2115" s="4"/>
      <c r="C2115" s="1"/>
      <c r="D2115" s="1"/>
      <c r="E2115" s="1"/>
      <c r="F2115" s="1"/>
      <c r="G2115" s="1"/>
      <c r="H2115" s="1"/>
    </row>
    <row r="2116" spans="1:8">
      <c r="A2116" s="1">
        <v>2114</v>
      </c>
      <c r="B2116" s="4"/>
      <c r="C2116" s="1"/>
      <c r="D2116" s="1"/>
      <c r="E2116" s="1"/>
      <c r="F2116" s="1"/>
      <c r="G2116" s="1"/>
      <c r="H2116" s="1"/>
    </row>
    <row r="2117" spans="1:8">
      <c r="A2117" s="1">
        <v>2115</v>
      </c>
      <c r="B2117" s="4"/>
      <c r="C2117" s="1"/>
      <c r="D2117" s="1"/>
      <c r="E2117" s="1"/>
      <c r="F2117" s="1"/>
      <c r="G2117" s="1"/>
      <c r="H2117" s="1"/>
    </row>
    <row r="2118" spans="1:8">
      <c r="A2118" s="1">
        <v>2116</v>
      </c>
      <c r="B2118" s="4"/>
      <c r="C2118" s="1"/>
      <c r="D2118" s="1"/>
      <c r="E2118" s="1"/>
      <c r="F2118" s="1"/>
      <c r="G2118" s="1"/>
      <c r="H2118" s="1"/>
    </row>
    <row r="2119" spans="1:8">
      <c r="A2119" s="1">
        <v>2117</v>
      </c>
      <c r="B2119" s="4"/>
      <c r="C2119" s="1"/>
      <c r="D2119" s="1"/>
      <c r="E2119" s="1"/>
      <c r="F2119" s="1"/>
      <c r="G2119" s="1"/>
      <c r="H2119" s="1"/>
    </row>
    <row r="2120" spans="1:8">
      <c r="A2120" s="1">
        <v>2118</v>
      </c>
      <c r="B2120" s="4"/>
      <c r="C2120" s="1"/>
      <c r="D2120" s="1"/>
      <c r="E2120" s="1"/>
      <c r="F2120" s="1"/>
      <c r="G2120" s="1"/>
      <c r="H2120" s="1"/>
    </row>
    <row r="2121" spans="1:8">
      <c r="A2121" s="1">
        <v>2119</v>
      </c>
      <c r="B2121" s="4"/>
      <c r="C2121" s="1"/>
      <c r="D2121" s="1"/>
      <c r="E2121" s="1"/>
      <c r="F2121" s="1"/>
      <c r="G2121" s="1"/>
      <c r="H2121" s="1"/>
    </row>
    <row r="2122" spans="1:8">
      <c r="A2122" s="1">
        <v>2120</v>
      </c>
      <c r="B2122" s="4"/>
      <c r="C2122" s="1"/>
      <c r="D2122" s="1"/>
      <c r="E2122" s="1"/>
      <c r="F2122" s="1"/>
      <c r="G2122" s="1"/>
      <c r="H2122" s="1"/>
    </row>
    <row r="2123" spans="1:8">
      <c r="A2123" s="1">
        <v>2121</v>
      </c>
      <c r="B2123" s="4"/>
      <c r="C2123" s="1"/>
      <c r="D2123" s="1"/>
      <c r="E2123" s="1"/>
      <c r="F2123" s="1"/>
      <c r="G2123" s="1"/>
      <c r="H2123" s="1"/>
    </row>
    <row r="2124" spans="1:8">
      <c r="A2124" s="1">
        <v>2122</v>
      </c>
      <c r="B2124" s="4"/>
      <c r="C2124" s="1"/>
      <c r="D2124" s="1"/>
      <c r="E2124" s="1"/>
      <c r="F2124" s="1"/>
      <c r="G2124" s="1"/>
      <c r="H2124" s="1"/>
    </row>
    <row r="2125" spans="1:8">
      <c r="A2125" s="1">
        <v>2123</v>
      </c>
      <c r="B2125" s="4"/>
      <c r="C2125" s="1"/>
      <c r="D2125" s="1"/>
      <c r="E2125" s="1"/>
      <c r="F2125" s="1"/>
      <c r="G2125" s="1"/>
      <c r="H2125" s="1"/>
    </row>
    <row r="2126" spans="1:8">
      <c r="A2126" s="1">
        <v>2124</v>
      </c>
      <c r="B2126" s="4"/>
      <c r="C2126" s="1"/>
      <c r="D2126" s="1"/>
      <c r="E2126" s="1"/>
      <c r="F2126" s="1"/>
      <c r="G2126" s="1"/>
      <c r="H2126" s="1"/>
    </row>
    <row r="2127" spans="1:8">
      <c r="A2127" s="1">
        <v>2125</v>
      </c>
      <c r="B2127" s="4"/>
      <c r="C2127" s="1"/>
      <c r="D2127" s="1"/>
      <c r="E2127" s="1"/>
      <c r="F2127" s="1"/>
      <c r="G2127" s="1"/>
      <c r="H2127" s="1"/>
    </row>
    <row r="2128" spans="1:8">
      <c r="A2128" s="1">
        <v>2126</v>
      </c>
      <c r="B2128" s="4"/>
      <c r="C2128" s="1"/>
      <c r="D2128" s="1"/>
      <c r="E2128" s="1"/>
      <c r="F2128" s="1"/>
      <c r="G2128" s="1"/>
      <c r="H2128" s="1"/>
    </row>
    <row r="2129" spans="1:8">
      <c r="A2129" s="1">
        <v>2127</v>
      </c>
      <c r="B2129" s="4"/>
      <c r="C2129" s="1"/>
      <c r="D2129" s="1"/>
      <c r="E2129" s="1"/>
      <c r="F2129" s="1"/>
      <c r="G2129" s="1"/>
      <c r="H2129" s="1"/>
    </row>
    <row r="2130" spans="1:8">
      <c r="A2130" s="1">
        <v>2128</v>
      </c>
      <c r="B2130" s="4"/>
      <c r="C2130" s="1"/>
      <c r="D2130" s="1"/>
      <c r="E2130" s="1"/>
      <c r="F2130" s="1"/>
      <c r="G2130" s="1"/>
      <c r="H2130" s="1"/>
    </row>
    <row r="2131" spans="1:8">
      <c r="A2131" s="1">
        <v>2129</v>
      </c>
      <c r="B2131" s="4"/>
      <c r="C2131" s="1"/>
      <c r="D2131" s="1"/>
      <c r="E2131" s="1"/>
      <c r="F2131" s="1"/>
      <c r="G2131" s="1"/>
      <c r="H2131" s="1"/>
    </row>
    <row r="2132" spans="1:8">
      <c r="A2132" s="1">
        <v>2130</v>
      </c>
      <c r="B2132" s="4"/>
      <c r="C2132" s="1"/>
      <c r="D2132" s="1"/>
      <c r="E2132" s="1"/>
      <c r="F2132" s="1"/>
      <c r="G2132" s="1"/>
      <c r="H2132" s="1"/>
    </row>
    <row r="2133" spans="1:8">
      <c r="A2133" s="1">
        <v>2131</v>
      </c>
      <c r="B2133" s="4"/>
      <c r="C2133" s="1"/>
      <c r="D2133" s="1"/>
      <c r="E2133" s="1"/>
      <c r="F2133" s="1"/>
      <c r="G2133" s="1"/>
      <c r="H2133" s="1"/>
    </row>
    <row r="2134" spans="1:8">
      <c r="A2134" s="1">
        <v>2132</v>
      </c>
      <c r="B2134" s="4"/>
      <c r="C2134" s="1"/>
      <c r="D2134" s="1"/>
      <c r="E2134" s="1"/>
      <c r="F2134" s="1"/>
      <c r="G2134" s="1"/>
      <c r="H2134" s="1"/>
    </row>
    <row r="2135" spans="1:8">
      <c r="A2135" s="1">
        <v>2133</v>
      </c>
      <c r="B2135" s="4"/>
      <c r="C2135" s="1"/>
      <c r="D2135" s="1"/>
      <c r="E2135" s="1"/>
      <c r="F2135" s="1"/>
      <c r="G2135" s="1"/>
      <c r="H2135" s="1"/>
    </row>
    <row r="2136" spans="1:8">
      <c r="A2136" s="1">
        <v>2134</v>
      </c>
      <c r="B2136" s="4"/>
      <c r="C2136" s="1"/>
      <c r="D2136" s="1"/>
      <c r="E2136" s="1"/>
      <c r="F2136" s="1"/>
      <c r="G2136" s="1"/>
      <c r="H2136" s="1"/>
    </row>
    <row r="2137" spans="1:8">
      <c r="A2137" s="1">
        <v>2135</v>
      </c>
      <c r="B2137" s="4"/>
      <c r="C2137" s="1"/>
      <c r="D2137" s="1"/>
      <c r="E2137" s="1"/>
      <c r="F2137" s="1"/>
      <c r="G2137" s="1"/>
      <c r="H2137" s="1"/>
    </row>
    <row r="2138" spans="1:8">
      <c r="A2138" s="1">
        <v>2136</v>
      </c>
      <c r="B2138" s="4"/>
      <c r="C2138" s="1"/>
      <c r="D2138" s="1"/>
      <c r="E2138" s="1"/>
      <c r="F2138" s="1"/>
      <c r="G2138" s="1"/>
      <c r="H2138" s="1"/>
    </row>
    <row r="2139" spans="1:8">
      <c r="A2139" s="1">
        <v>2137</v>
      </c>
      <c r="B2139" s="4"/>
      <c r="C2139" s="1"/>
      <c r="D2139" s="1"/>
      <c r="E2139" s="1"/>
      <c r="F2139" s="1"/>
      <c r="G2139" s="1"/>
      <c r="H2139" s="1"/>
    </row>
    <row r="2140" spans="1:8">
      <c r="A2140" s="1">
        <v>2138</v>
      </c>
      <c r="B2140" s="4"/>
      <c r="C2140" s="1"/>
      <c r="D2140" s="1"/>
      <c r="E2140" s="1"/>
      <c r="F2140" s="1"/>
      <c r="G2140" s="1"/>
      <c r="H2140" s="1"/>
    </row>
    <row r="2141" spans="1:8">
      <c r="A2141" s="1">
        <v>2139</v>
      </c>
      <c r="B2141" s="4"/>
      <c r="C2141" s="1"/>
      <c r="D2141" s="1"/>
      <c r="E2141" s="1"/>
      <c r="F2141" s="1"/>
      <c r="G2141" s="1"/>
      <c r="H2141" s="1"/>
    </row>
    <row r="2142" spans="1:8">
      <c r="A2142" s="1">
        <v>2140</v>
      </c>
      <c r="B2142" s="4"/>
      <c r="C2142" s="1"/>
      <c r="D2142" s="1"/>
      <c r="E2142" s="1"/>
      <c r="F2142" s="1"/>
      <c r="G2142" s="1"/>
      <c r="H2142" s="1"/>
    </row>
    <row r="2143" spans="1:8">
      <c r="A2143" s="1">
        <v>2141</v>
      </c>
      <c r="B2143" s="4"/>
      <c r="C2143" s="1"/>
      <c r="D2143" s="1"/>
      <c r="E2143" s="1"/>
      <c r="F2143" s="1"/>
      <c r="G2143" s="1"/>
      <c r="H2143" s="1"/>
    </row>
    <row r="2144" spans="1:8">
      <c r="A2144" s="1">
        <v>2142</v>
      </c>
      <c r="B2144" s="4"/>
      <c r="C2144" s="1"/>
      <c r="D2144" s="1"/>
      <c r="E2144" s="1"/>
      <c r="F2144" s="1"/>
      <c r="G2144" s="1"/>
      <c r="H2144" s="1"/>
    </row>
    <row r="2145" spans="1:8">
      <c r="A2145" s="1">
        <v>2143</v>
      </c>
      <c r="B2145" s="4"/>
      <c r="C2145" s="1"/>
      <c r="D2145" s="1"/>
      <c r="E2145" s="1"/>
      <c r="F2145" s="1"/>
      <c r="G2145" s="1"/>
      <c r="H2145" s="1"/>
    </row>
    <row r="2146" spans="1:8">
      <c r="A2146" s="1">
        <v>2144</v>
      </c>
      <c r="B2146" s="4"/>
      <c r="C2146" s="1"/>
      <c r="D2146" s="1"/>
      <c r="E2146" s="1"/>
      <c r="F2146" s="1"/>
      <c r="G2146" s="1"/>
      <c r="H2146" s="1"/>
    </row>
    <row r="2147" spans="1:8">
      <c r="A2147" s="1">
        <v>2145</v>
      </c>
      <c r="B2147" s="4"/>
      <c r="C2147" s="1"/>
      <c r="D2147" s="1"/>
      <c r="E2147" s="1"/>
      <c r="F2147" s="1"/>
      <c r="G2147" s="1"/>
      <c r="H2147" s="1"/>
    </row>
    <row r="2148" spans="1:8">
      <c r="A2148" s="1">
        <v>2146</v>
      </c>
      <c r="B2148" s="4"/>
      <c r="C2148" s="1"/>
      <c r="D2148" s="1"/>
      <c r="E2148" s="1"/>
      <c r="F2148" s="1"/>
      <c r="G2148" s="1"/>
      <c r="H2148" s="1"/>
    </row>
    <row r="2149" spans="1:8">
      <c r="A2149" s="1">
        <v>2147</v>
      </c>
      <c r="B2149" s="4"/>
      <c r="C2149" s="1"/>
      <c r="D2149" s="1"/>
      <c r="E2149" s="1"/>
      <c r="F2149" s="1"/>
      <c r="G2149" s="1"/>
      <c r="H2149" s="1"/>
    </row>
    <row r="2150" spans="1:8">
      <c r="A2150" s="1">
        <v>2148</v>
      </c>
      <c r="B2150" s="4"/>
      <c r="C2150" s="1"/>
      <c r="D2150" s="1"/>
      <c r="E2150" s="1"/>
      <c r="F2150" s="1"/>
      <c r="G2150" s="1"/>
      <c r="H2150" s="1"/>
    </row>
    <row r="2151" spans="1:8">
      <c r="A2151" s="1">
        <v>2149</v>
      </c>
      <c r="B2151" s="4"/>
      <c r="C2151" s="1"/>
      <c r="D2151" s="1"/>
      <c r="E2151" s="1"/>
      <c r="F2151" s="1"/>
      <c r="G2151" s="1"/>
      <c r="H2151" s="1"/>
    </row>
    <row r="2152" spans="1:8">
      <c r="A2152" s="1">
        <v>2150</v>
      </c>
      <c r="B2152" s="4"/>
      <c r="C2152" s="1"/>
      <c r="D2152" s="1"/>
      <c r="E2152" s="1"/>
      <c r="F2152" s="1"/>
      <c r="G2152" s="1"/>
      <c r="H2152" s="1"/>
    </row>
    <row r="2153" spans="1:8">
      <c r="A2153" s="1">
        <v>2151</v>
      </c>
      <c r="B2153" s="4"/>
      <c r="C2153" s="1"/>
      <c r="D2153" s="1"/>
      <c r="E2153" s="1"/>
      <c r="F2153" s="1"/>
      <c r="G2153" s="1"/>
      <c r="H2153" s="1"/>
    </row>
    <row r="2154" spans="1:8">
      <c r="A2154" s="1">
        <v>2152</v>
      </c>
      <c r="B2154" s="4"/>
      <c r="C2154" s="1"/>
      <c r="D2154" s="1"/>
      <c r="E2154" s="1"/>
      <c r="F2154" s="1"/>
      <c r="G2154" s="1"/>
      <c r="H2154" s="1"/>
    </row>
    <row r="2155" spans="1:8">
      <c r="A2155" s="1">
        <v>2153</v>
      </c>
      <c r="B2155" s="4"/>
      <c r="C2155" s="1"/>
      <c r="D2155" s="1"/>
      <c r="E2155" s="1"/>
      <c r="F2155" s="1"/>
      <c r="G2155" s="1"/>
      <c r="H2155" s="1"/>
    </row>
    <row r="2156" spans="1:8">
      <c r="A2156" s="1">
        <v>2154</v>
      </c>
      <c r="B2156" s="4"/>
      <c r="C2156" s="1"/>
      <c r="D2156" s="1"/>
      <c r="E2156" s="1"/>
      <c r="F2156" s="1"/>
      <c r="G2156" s="1"/>
      <c r="H2156" s="1"/>
    </row>
    <row r="2157" spans="1:8">
      <c r="A2157" s="1">
        <v>2155</v>
      </c>
      <c r="B2157" s="4"/>
      <c r="C2157" s="1"/>
      <c r="D2157" s="1"/>
      <c r="E2157" s="1"/>
      <c r="F2157" s="1"/>
      <c r="G2157" s="1"/>
      <c r="H2157" s="1"/>
    </row>
    <row r="2158" spans="1:8">
      <c r="A2158" s="1">
        <v>2156</v>
      </c>
      <c r="B2158" s="4"/>
      <c r="C2158" s="1"/>
      <c r="D2158" s="1"/>
      <c r="E2158" s="1"/>
      <c r="F2158" s="1"/>
      <c r="G2158" s="1"/>
      <c r="H2158" s="1"/>
    </row>
    <row r="2159" spans="1:8">
      <c r="A2159" s="1">
        <v>2157</v>
      </c>
      <c r="B2159" s="4"/>
      <c r="C2159" s="1"/>
      <c r="D2159" s="1"/>
      <c r="E2159" s="1"/>
      <c r="F2159" s="1"/>
      <c r="G2159" s="1"/>
      <c r="H2159" s="1"/>
    </row>
    <row r="2160" spans="1:8">
      <c r="A2160" s="1">
        <v>2158</v>
      </c>
      <c r="B2160" s="4"/>
      <c r="C2160" s="1"/>
      <c r="D2160" s="1"/>
      <c r="E2160" s="1"/>
      <c r="F2160" s="1"/>
      <c r="G2160" s="1"/>
      <c r="H2160" s="1"/>
    </row>
    <row r="2161" spans="1:8">
      <c r="A2161" s="1">
        <v>2159</v>
      </c>
      <c r="B2161" s="4"/>
      <c r="C2161" s="1"/>
      <c r="D2161" s="1"/>
      <c r="E2161" s="1"/>
      <c r="F2161" s="1"/>
      <c r="G2161" s="1"/>
      <c r="H2161" s="1"/>
    </row>
    <row r="2162" spans="1:8">
      <c r="A2162" s="1">
        <v>2160</v>
      </c>
      <c r="B2162" s="4"/>
      <c r="C2162" s="1"/>
      <c r="D2162" s="1"/>
      <c r="E2162" s="1"/>
      <c r="F2162" s="1"/>
      <c r="G2162" s="1"/>
      <c r="H2162" s="1"/>
    </row>
    <row r="2163" spans="1:8">
      <c r="A2163" s="1">
        <v>2161</v>
      </c>
      <c r="B2163" s="4"/>
      <c r="C2163" s="1"/>
      <c r="D2163" s="1"/>
      <c r="E2163" s="1"/>
      <c r="F2163" s="1"/>
      <c r="G2163" s="1"/>
      <c r="H2163" s="1"/>
    </row>
    <row r="2164" spans="1:8">
      <c r="A2164" s="1">
        <v>2162</v>
      </c>
      <c r="B2164" s="4"/>
      <c r="C2164" s="1"/>
      <c r="D2164" s="1"/>
      <c r="E2164" s="1"/>
      <c r="F2164" s="1"/>
      <c r="G2164" s="1"/>
      <c r="H2164" s="1"/>
    </row>
    <row r="2165" spans="1:8">
      <c r="A2165" s="1">
        <v>2163</v>
      </c>
      <c r="B2165" s="4"/>
      <c r="C2165" s="1"/>
      <c r="D2165" s="1"/>
      <c r="E2165" s="1"/>
      <c r="F2165" s="1"/>
      <c r="G2165" s="1"/>
      <c r="H2165" s="1"/>
    </row>
    <row r="2166" spans="1:8">
      <c r="A2166" s="1">
        <v>2164</v>
      </c>
      <c r="B2166" s="4"/>
      <c r="C2166" s="1"/>
      <c r="D2166" s="1"/>
      <c r="E2166" s="1"/>
      <c r="F2166" s="1"/>
      <c r="G2166" s="1"/>
      <c r="H2166" s="1"/>
    </row>
    <row r="2167" spans="1:8">
      <c r="A2167" s="1">
        <v>2165</v>
      </c>
      <c r="B2167" s="4"/>
      <c r="C2167" s="1"/>
      <c r="D2167" s="1"/>
      <c r="E2167" s="1"/>
      <c r="F2167" s="1"/>
      <c r="G2167" s="1"/>
      <c r="H2167" s="1"/>
    </row>
    <row r="2168" spans="1:8">
      <c r="A2168" s="1">
        <v>2166</v>
      </c>
      <c r="B2168" s="4"/>
      <c r="C2168" s="1"/>
      <c r="D2168" s="1"/>
      <c r="E2168" s="1"/>
      <c r="F2168" s="1"/>
      <c r="G2168" s="1"/>
      <c r="H2168" s="1"/>
    </row>
    <row r="2169" spans="1:8">
      <c r="A2169" s="1">
        <v>2167</v>
      </c>
      <c r="B2169" s="4"/>
      <c r="C2169" s="1"/>
      <c r="D2169" s="1"/>
      <c r="E2169" s="1"/>
      <c r="F2169" s="1"/>
      <c r="G2169" s="1"/>
      <c r="H2169" s="1"/>
    </row>
    <row r="2170" spans="1:8">
      <c r="A2170" s="1">
        <v>2168</v>
      </c>
      <c r="B2170" s="4"/>
      <c r="C2170" s="1"/>
      <c r="D2170" s="1"/>
      <c r="E2170" s="1"/>
      <c r="F2170" s="1"/>
      <c r="G2170" s="1"/>
      <c r="H2170" s="1"/>
    </row>
    <row r="2171" spans="1:8">
      <c r="A2171" s="1">
        <v>2169</v>
      </c>
      <c r="B2171" s="4"/>
      <c r="C2171" s="1"/>
      <c r="D2171" s="1"/>
      <c r="E2171" s="1"/>
      <c r="F2171" s="1"/>
      <c r="G2171" s="1"/>
      <c r="H2171" s="1"/>
    </row>
    <row r="2172" spans="1:8">
      <c r="A2172" s="1">
        <v>2170</v>
      </c>
      <c r="B2172" s="4"/>
      <c r="C2172" s="1"/>
      <c r="D2172" s="1"/>
      <c r="E2172" s="1"/>
      <c r="F2172" s="1"/>
      <c r="G2172" s="1"/>
      <c r="H2172" s="1"/>
    </row>
    <row r="2173" spans="1:8">
      <c r="A2173" s="1">
        <v>2171</v>
      </c>
      <c r="B2173" s="4"/>
      <c r="C2173" s="1"/>
      <c r="D2173" s="1"/>
      <c r="E2173" s="1"/>
      <c r="F2173" s="1"/>
      <c r="G2173" s="1"/>
      <c r="H2173" s="1"/>
    </row>
    <row r="2174" spans="1:8">
      <c r="A2174" s="1">
        <v>2172</v>
      </c>
      <c r="B2174" s="4"/>
      <c r="C2174" s="1"/>
      <c r="D2174" s="1"/>
      <c r="E2174" s="1"/>
      <c r="F2174" s="1"/>
      <c r="G2174" s="1"/>
      <c r="H2174" s="1"/>
    </row>
    <row r="2175" spans="1:8">
      <c r="A2175" s="1">
        <v>2173</v>
      </c>
      <c r="B2175" s="4"/>
      <c r="C2175" s="1"/>
      <c r="D2175" s="1"/>
      <c r="E2175" s="1"/>
      <c r="F2175" s="1"/>
      <c r="G2175" s="1"/>
      <c r="H2175" s="1"/>
    </row>
    <row r="2176" spans="1:8">
      <c r="A2176" s="1">
        <v>2174</v>
      </c>
      <c r="B2176" s="4"/>
      <c r="C2176" s="1"/>
      <c r="D2176" s="1"/>
      <c r="E2176" s="1"/>
      <c r="F2176" s="1"/>
      <c r="G2176" s="1"/>
      <c r="H2176" s="1"/>
    </row>
    <row r="2177" spans="1:8">
      <c r="A2177" s="1">
        <v>2175</v>
      </c>
      <c r="B2177" s="4"/>
      <c r="C2177" s="1"/>
      <c r="D2177" s="1"/>
      <c r="E2177" s="1"/>
      <c r="F2177" s="1"/>
      <c r="G2177" s="1"/>
      <c r="H2177" s="1"/>
    </row>
    <row r="2178" spans="1:8">
      <c r="A2178" s="1">
        <v>2176</v>
      </c>
      <c r="B2178" s="4"/>
      <c r="C2178" s="1"/>
      <c r="D2178" s="1"/>
      <c r="E2178" s="1"/>
      <c r="F2178" s="1"/>
      <c r="G2178" s="1"/>
      <c r="H2178" s="1"/>
    </row>
    <row r="2179" spans="1:8">
      <c r="A2179" s="1">
        <v>2177</v>
      </c>
      <c r="B2179" s="4"/>
      <c r="C2179" s="1"/>
      <c r="D2179" s="1"/>
      <c r="E2179" s="1"/>
      <c r="F2179" s="1"/>
      <c r="G2179" s="1"/>
      <c r="H2179" s="1"/>
    </row>
    <row r="2180" spans="1:8">
      <c r="A2180" s="1">
        <v>2178</v>
      </c>
      <c r="B2180" s="4"/>
      <c r="C2180" s="1"/>
      <c r="D2180" s="1"/>
      <c r="E2180" s="1"/>
      <c r="F2180" s="1"/>
      <c r="G2180" s="1"/>
      <c r="H2180" s="1"/>
    </row>
    <row r="2181" spans="1:8">
      <c r="A2181" s="1">
        <v>2179</v>
      </c>
      <c r="B2181" s="4"/>
      <c r="C2181" s="1"/>
      <c r="D2181" s="1"/>
      <c r="E2181" s="1"/>
      <c r="F2181" s="1"/>
      <c r="G2181" s="1"/>
      <c r="H2181" s="1"/>
    </row>
    <row r="2182" spans="1:8">
      <c r="A2182" s="1">
        <v>2180</v>
      </c>
      <c r="B2182" s="4"/>
      <c r="C2182" s="1"/>
      <c r="D2182" s="1"/>
      <c r="E2182" s="1"/>
      <c r="F2182" s="1"/>
      <c r="G2182" s="1"/>
      <c r="H2182" s="1"/>
    </row>
    <row r="2183" spans="1:8">
      <c r="A2183" s="1">
        <v>2181</v>
      </c>
      <c r="B2183" s="4"/>
      <c r="C2183" s="1"/>
      <c r="D2183" s="1"/>
      <c r="E2183" s="1"/>
      <c r="F2183" s="1"/>
      <c r="G2183" s="1"/>
      <c r="H2183" s="1"/>
    </row>
    <row r="2184" spans="1:8">
      <c r="A2184" s="1">
        <v>2182</v>
      </c>
      <c r="B2184" s="4"/>
      <c r="C2184" s="1"/>
      <c r="D2184" s="1"/>
      <c r="E2184" s="1"/>
      <c r="F2184" s="1"/>
      <c r="G2184" s="1"/>
      <c r="H2184" s="1"/>
    </row>
    <row r="2185" spans="1:8">
      <c r="A2185" s="1">
        <v>2183</v>
      </c>
      <c r="B2185" s="4"/>
      <c r="C2185" s="1"/>
      <c r="D2185" s="1"/>
      <c r="E2185" s="1"/>
      <c r="F2185" s="1"/>
      <c r="G2185" s="1"/>
      <c r="H2185" s="1"/>
    </row>
    <row r="2186" spans="1:8">
      <c r="A2186" s="1">
        <v>2184</v>
      </c>
      <c r="B2186" s="4"/>
      <c r="C2186" s="1"/>
      <c r="D2186" s="1"/>
      <c r="E2186" s="1"/>
      <c r="F2186" s="1"/>
      <c r="G2186" s="1"/>
      <c r="H2186" s="1"/>
    </row>
    <row r="2187" spans="1:8">
      <c r="A2187" s="1">
        <v>2185</v>
      </c>
      <c r="B2187" s="4"/>
      <c r="C2187" s="1"/>
      <c r="D2187" s="1"/>
      <c r="E2187" s="1"/>
      <c r="F2187" s="1"/>
      <c r="G2187" s="1"/>
      <c r="H2187" s="1"/>
    </row>
    <row r="2188" spans="1:8">
      <c r="A2188" s="1">
        <v>2186</v>
      </c>
      <c r="B2188" s="4"/>
      <c r="C2188" s="1"/>
      <c r="D2188" s="1"/>
      <c r="E2188" s="1"/>
      <c r="F2188" s="1"/>
      <c r="G2188" s="1"/>
      <c r="H2188" s="1"/>
    </row>
    <row r="2189" spans="1:8">
      <c r="A2189" s="1">
        <v>2187</v>
      </c>
      <c r="B2189" s="4"/>
      <c r="C2189" s="1"/>
      <c r="D2189" s="1"/>
      <c r="E2189" s="1"/>
      <c r="F2189" s="1"/>
      <c r="G2189" s="1"/>
      <c r="H2189" s="1"/>
    </row>
    <row r="2190" spans="1:8">
      <c r="A2190" s="1">
        <v>2188</v>
      </c>
      <c r="B2190" s="4"/>
      <c r="C2190" s="1"/>
      <c r="D2190" s="1"/>
      <c r="E2190" s="1"/>
      <c r="F2190" s="1"/>
      <c r="G2190" s="1"/>
      <c r="H2190" s="1"/>
    </row>
    <row r="2191" spans="1:8">
      <c r="A2191" s="1">
        <v>2189</v>
      </c>
      <c r="B2191" s="4"/>
      <c r="C2191" s="1"/>
      <c r="D2191" s="1"/>
      <c r="E2191" s="1"/>
      <c r="F2191" s="1"/>
      <c r="G2191" s="1"/>
      <c r="H2191" s="1"/>
    </row>
    <row r="2192" spans="1:8">
      <c r="A2192" s="1">
        <v>2190</v>
      </c>
      <c r="B2192" s="4"/>
      <c r="C2192" s="1"/>
      <c r="D2192" s="1"/>
      <c r="E2192" s="1"/>
      <c r="F2192" s="1"/>
      <c r="G2192" s="1"/>
      <c r="H2192" s="1"/>
    </row>
    <row r="2193" spans="1:8">
      <c r="A2193" s="1">
        <v>2191</v>
      </c>
      <c r="B2193" s="4"/>
      <c r="C2193" s="1"/>
      <c r="D2193" s="1"/>
      <c r="E2193" s="1"/>
      <c r="F2193" s="1"/>
      <c r="G2193" s="1"/>
      <c r="H2193" s="1"/>
    </row>
    <row r="2194" spans="1:8">
      <c r="A2194" s="1">
        <v>2192</v>
      </c>
      <c r="B2194" s="4"/>
      <c r="C2194" s="1"/>
      <c r="D2194" s="1"/>
      <c r="E2194" s="1"/>
      <c r="F2194" s="1"/>
      <c r="G2194" s="1"/>
      <c r="H2194" s="1"/>
    </row>
    <row r="2195" spans="1:8">
      <c r="A2195" s="1">
        <v>2193</v>
      </c>
      <c r="B2195" s="4"/>
      <c r="C2195" s="1"/>
      <c r="D2195" s="1"/>
      <c r="E2195" s="1"/>
      <c r="F2195" s="1"/>
      <c r="G2195" s="1"/>
      <c r="H2195" s="1"/>
    </row>
    <row r="2196" spans="1:8">
      <c r="A2196" s="1">
        <v>2194</v>
      </c>
      <c r="B2196" s="4"/>
      <c r="C2196" s="1"/>
      <c r="D2196" s="1"/>
      <c r="E2196" s="1"/>
      <c r="F2196" s="1"/>
      <c r="G2196" s="1"/>
      <c r="H2196" s="1"/>
    </row>
    <row r="2197" spans="1:8">
      <c r="A2197" s="1">
        <v>2195</v>
      </c>
      <c r="B2197" s="4"/>
      <c r="C2197" s="1"/>
      <c r="D2197" s="1"/>
      <c r="E2197" s="1"/>
      <c r="F2197" s="1"/>
      <c r="G2197" s="1"/>
      <c r="H2197" s="1"/>
    </row>
    <row r="2198" spans="1:8">
      <c r="A2198" s="1">
        <v>2196</v>
      </c>
      <c r="B2198" s="4"/>
      <c r="C2198" s="1"/>
      <c r="D2198" s="1"/>
      <c r="E2198" s="1"/>
      <c r="F2198" s="1"/>
      <c r="G2198" s="1"/>
      <c r="H2198" s="1"/>
    </row>
    <row r="2199" spans="1:8">
      <c r="A2199" s="1">
        <v>2197</v>
      </c>
      <c r="B2199" s="4"/>
      <c r="C2199" s="1"/>
      <c r="D2199" s="1"/>
      <c r="E2199" s="1"/>
      <c r="F2199" s="1"/>
      <c r="G2199" s="1"/>
      <c r="H2199" s="1"/>
    </row>
    <row r="2200" spans="1:8">
      <c r="A2200" s="1">
        <v>2198</v>
      </c>
      <c r="B2200" s="4"/>
      <c r="C2200" s="1"/>
      <c r="D2200" s="1"/>
      <c r="E2200" s="1"/>
      <c r="F2200" s="1"/>
      <c r="G2200" s="1"/>
      <c r="H2200" s="1"/>
    </row>
    <row r="2201" spans="1:8">
      <c r="A2201" s="1">
        <v>2199</v>
      </c>
      <c r="B2201" s="4"/>
      <c r="C2201" s="1"/>
      <c r="D2201" s="1"/>
      <c r="E2201" s="1"/>
      <c r="F2201" s="1"/>
      <c r="G2201" s="1"/>
      <c r="H2201" s="1"/>
    </row>
    <row r="2202" spans="1:8">
      <c r="A2202" s="1">
        <v>2200</v>
      </c>
      <c r="B2202" s="4"/>
      <c r="C2202" s="1"/>
      <c r="D2202" s="1"/>
      <c r="E2202" s="1"/>
      <c r="F2202" s="1"/>
      <c r="G2202" s="1"/>
      <c r="H2202" s="1"/>
    </row>
    <row r="2203" spans="1:8">
      <c r="A2203" s="1">
        <v>2201</v>
      </c>
      <c r="B2203" s="4"/>
      <c r="C2203" s="1"/>
      <c r="D2203" s="1"/>
      <c r="E2203" s="1"/>
      <c r="F2203" s="1"/>
      <c r="G2203" s="1"/>
      <c r="H2203" s="1"/>
    </row>
    <row r="2204" spans="1:8">
      <c r="A2204" s="1">
        <v>2202</v>
      </c>
      <c r="B2204" s="4"/>
      <c r="C2204" s="1"/>
      <c r="D2204" s="1"/>
      <c r="E2204" s="1"/>
      <c r="F2204" s="1"/>
      <c r="G2204" s="1"/>
      <c r="H2204" s="1"/>
    </row>
    <row r="2205" spans="1:8">
      <c r="A2205" s="1">
        <v>2203</v>
      </c>
      <c r="B2205" s="4"/>
      <c r="C2205" s="1"/>
      <c r="D2205" s="1"/>
      <c r="E2205" s="1"/>
      <c r="F2205" s="1"/>
      <c r="G2205" s="1"/>
      <c r="H2205" s="1"/>
    </row>
    <row r="2206" spans="1:8">
      <c r="A2206" s="1">
        <v>2204</v>
      </c>
      <c r="B2206" s="4"/>
      <c r="C2206" s="1"/>
      <c r="D2206" s="1"/>
      <c r="E2206" s="1"/>
      <c r="F2206" s="1"/>
      <c r="G2206" s="1"/>
      <c r="H2206" s="1"/>
    </row>
    <row r="2207" spans="1:8">
      <c r="A2207" s="1">
        <v>2205</v>
      </c>
      <c r="B2207" s="4"/>
      <c r="C2207" s="1"/>
      <c r="D2207" s="1"/>
      <c r="E2207" s="1"/>
      <c r="F2207" s="1"/>
      <c r="G2207" s="1"/>
      <c r="H2207" s="1"/>
    </row>
    <row r="2208" spans="1:8">
      <c r="A2208" s="1">
        <v>2206</v>
      </c>
      <c r="B2208" s="4"/>
      <c r="C2208" s="1"/>
      <c r="D2208" s="1"/>
      <c r="E2208" s="1"/>
      <c r="F2208" s="1"/>
      <c r="G2208" s="1"/>
      <c r="H2208" s="1"/>
    </row>
    <row r="2209" spans="1:8">
      <c r="A2209" s="1">
        <v>2207</v>
      </c>
      <c r="B2209" s="4"/>
      <c r="C2209" s="1"/>
      <c r="D2209" s="1"/>
      <c r="E2209" s="1"/>
      <c r="F2209" s="1"/>
      <c r="G2209" s="1"/>
      <c r="H2209" s="1"/>
    </row>
    <row r="2210" spans="1:8">
      <c r="A2210" s="1">
        <v>2208</v>
      </c>
      <c r="B2210" s="4"/>
      <c r="C2210" s="1"/>
      <c r="D2210" s="1"/>
      <c r="E2210" s="1"/>
      <c r="F2210" s="1"/>
      <c r="G2210" s="1"/>
      <c r="H2210" s="1"/>
    </row>
    <row r="2211" spans="1:8">
      <c r="A2211" s="1">
        <v>2209</v>
      </c>
      <c r="B2211" s="4"/>
      <c r="C2211" s="1"/>
      <c r="D2211" s="1"/>
      <c r="E2211" s="1"/>
      <c r="F2211" s="1"/>
      <c r="G2211" s="1"/>
      <c r="H2211" s="1"/>
    </row>
    <row r="2212" spans="1:8">
      <c r="A2212" s="1">
        <v>2210</v>
      </c>
      <c r="B2212" s="4"/>
      <c r="C2212" s="1"/>
      <c r="D2212" s="1"/>
      <c r="E2212" s="1"/>
      <c r="F2212" s="1"/>
      <c r="G2212" s="1"/>
      <c r="H2212" s="1"/>
    </row>
    <row r="2213" spans="1:8">
      <c r="A2213" s="1">
        <v>2211</v>
      </c>
      <c r="B2213" s="4"/>
      <c r="C2213" s="1"/>
      <c r="D2213" s="1"/>
      <c r="E2213" s="1"/>
      <c r="F2213" s="1"/>
      <c r="G2213" s="1"/>
      <c r="H2213" s="1"/>
    </row>
    <row r="2214" spans="1:8">
      <c r="A2214" s="1">
        <v>2212</v>
      </c>
      <c r="B2214" s="4"/>
      <c r="C2214" s="1"/>
      <c r="D2214" s="1"/>
      <c r="E2214" s="1"/>
      <c r="F2214" s="1"/>
      <c r="G2214" s="1"/>
      <c r="H2214" s="1"/>
    </row>
    <row r="2215" spans="1:8">
      <c r="A2215" s="1">
        <v>2213</v>
      </c>
      <c r="B2215" s="4"/>
      <c r="C2215" s="1"/>
      <c r="D2215" s="1"/>
      <c r="E2215" s="1"/>
      <c r="F2215" s="1"/>
      <c r="G2215" s="1"/>
      <c r="H2215" s="1"/>
    </row>
    <row r="2216" spans="1:8">
      <c r="A2216" s="1">
        <v>2214</v>
      </c>
      <c r="B2216" s="4"/>
      <c r="C2216" s="1"/>
      <c r="D2216" s="1"/>
      <c r="E2216" s="1"/>
      <c r="F2216" s="1"/>
      <c r="G2216" s="1"/>
      <c r="H2216" s="1"/>
    </row>
    <row r="2217" spans="1:8">
      <c r="A2217" s="1">
        <v>2215</v>
      </c>
      <c r="B2217" s="4"/>
      <c r="C2217" s="1"/>
      <c r="D2217" s="1"/>
      <c r="E2217" s="1"/>
      <c r="F2217" s="1"/>
      <c r="G2217" s="1"/>
      <c r="H2217" s="1"/>
    </row>
    <row r="2218" spans="1:8">
      <c r="A2218" s="1">
        <v>2216</v>
      </c>
      <c r="B2218" s="4"/>
      <c r="C2218" s="1"/>
      <c r="D2218" s="1"/>
      <c r="E2218" s="1"/>
      <c r="F2218" s="1"/>
      <c r="G2218" s="1"/>
      <c r="H2218" s="1"/>
    </row>
    <row r="2219" spans="1:8">
      <c r="A2219" s="1">
        <v>2217</v>
      </c>
      <c r="B2219" s="4"/>
      <c r="C2219" s="1"/>
      <c r="D2219" s="1"/>
      <c r="E2219" s="1"/>
      <c r="F2219" s="1"/>
      <c r="G2219" s="1"/>
      <c r="H2219" s="1"/>
    </row>
    <row r="2220" spans="1:8">
      <c r="A2220" s="1">
        <v>2218</v>
      </c>
      <c r="B2220" s="4"/>
      <c r="C2220" s="1"/>
      <c r="D2220" s="1"/>
      <c r="E2220" s="1"/>
      <c r="F2220" s="1"/>
      <c r="G2220" s="1"/>
      <c r="H2220" s="1"/>
    </row>
    <row r="2221" spans="1:8">
      <c r="A2221" s="1">
        <v>2219</v>
      </c>
      <c r="B2221" s="4"/>
      <c r="C2221" s="1"/>
      <c r="D2221" s="1"/>
      <c r="E2221" s="1"/>
      <c r="F2221" s="1"/>
      <c r="G2221" s="1"/>
      <c r="H2221" s="1"/>
    </row>
    <row r="2222" spans="1:8">
      <c r="A2222" s="1">
        <v>2220</v>
      </c>
      <c r="B2222" s="4"/>
      <c r="C2222" s="1"/>
      <c r="D2222" s="1"/>
      <c r="E2222" s="1"/>
      <c r="F2222" s="1"/>
      <c r="G2222" s="1"/>
      <c r="H2222" s="1"/>
    </row>
    <row r="2223" spans="1:8">
      <c r="A2223" s="1">
        <v>2221</v>
      </c>
      <c r="B2223" s="4"/>
      <c r="C2223" s="1"/>
      <c r="D2223" s="1"/>
      <c r="E2223" s="1"/>
      <c r="F2223" s="1"/>
      <c r="G2223" s="1"/>
      <c r="H2223" s="1"/>
    </row>
    <row r="2224" spans="1:8">
      <c r="A2224" s="1">
        <v>2222</v>
      </c>
      <c r="B2224" s="4"/>
      <c r="C2224" s="1"/>
      <c r="D2224" s="1"/>
      <c r="E2224" s="1"/>
      <c r="F2224" s="1"/>
      <c r="G2224" s="1"/>
      <c r="H2224" s="1"/>
    </row>
    <row r="2225" spans="1:8">
      <c r="A2225" s="1">
        <v>2223</v>
      </c>
      <c r="B2225" s="4"/>
      <c r="C2225" s="1"/>
      <c r="D2225" s="1"/>
      <c r="E2225" s="1"/>
      <c r="F2225" s="1"/>
      <c r="G2225" s="1"/>
      <c r="H2225" s="1"/>
    </row>
    <row r="2226" spans="1:8">
      <c r="A2226" s="1">
        <v>2224</v>
      </c>
      <c r="B2226" s="4"/>
      <c r="C2226" s="1"/>
      <c r="D2226" s="1"/>
      <c r="E2226" s="1"/>
      <c r="F2226" s="1"/>
      <c r="G2226" s="1"/>
      <c r="H2226" s="1"/>
    </row>
    <row r="2227" spans="1:8">
      <c r="A2227" s="1">
        <v>2225</v>
      </c>
      <c r="B2227" s="4"/>
      <c r="C2227" s="1"/>
      <c r="D2227" s="1"/>
      <c r="E2227" s="1"/>
      <c r="F2227" s="1"/>
      <c r="G2227" s="1"/>
      <c r="H2227" s="1"/>
    </row>
    <row r="2228" spans="1:8">
      <c r="A2228" s="1">
        <v>2226</v>
      </c>
      <c r="B2228" s="4"/>
      <c r="C2228" s="1"/>
      <c r="D2228" s="1"/>
      <c r="E2228" s="1"/>
      <c r="F2228" s="1"/>
      <c r="G2228" s="1"/>
      <c r="H2228" s="1"/>
    </row>
    <row r="2229" spans="1:8">
      <c r="A2229" s="1">
        <v>2227</v>
      </c>
      <c r="B2229" s="4"/>
      <c r="C2229" s="1"/>
      <c r="D2229" s="1"/>
      <c r="E2229" s="1"/>
      <c r="F2229" s="1"/>
      <c r="G2229" s="1"/>
      <c r="H2229" s="1"/>
    </row>
    <row r="2230" spans="1:8">
      <c r="A2230" s="1">
        <v>2228</v>
      </c>
      <c r="B2230" s="4"/>
      <c r="C2230" s="1"/>
      <c r="D2230" s="1"/>
      <c r="E2230" s="1"/>
      <c r="F2230" s="1"/>
      <c r="G2230" s="1"/>
      <c r="H2230" s="1"/>
    </row>
    <row r="2231" spans="1:8">
      <c r="A2231" s="1">
        <v>2229</v>
      </c>
      <c r="B2231" s="4"/>
      <c r="C2231" s="1"/>
      <c r="D2231" s="1"/>
      <c r="E2231" s="1"/>
      <c r="F2231" s="1"/>
      <c r="G2231" s="1"/>
      <c r="H2231" s="1"/>
    </row>
    <row r="2232" spans="1:8">
      <c r="A2232" s="1">
        <v>2230</v>
      </c>
      <c r="B2232" s="4"/>
      <c r="C2232" s="1"/>
      <c r="D2232" s="1"/>
      <c r="E2232" s="1"/>
      <c r="F2232" s="1"/>
      <c r="G2232" s="1"/>
      <c r="H2232" s="1"/>
    </row>
    <row r="2233" spans="1:8">
      <c r="A2233" s="1">
        <v>2231</v>
      </c>
      <c r="B2233" s="4"/>
      <c r="C2233" s="1"/>
      <c r="D2233" s="1"/>
      <c r="E2233" s="1"/>
      <c r="F2233" s="1"/>
      <c r="G2233" s="1"/>
      <c r="H2233" s="1"/>
    </row>
    <row r="2234" spans="1:8">
      <c r="A2234" s="1">
        <v>2232</v>
      </c>
      <c r="B2234" s="4"/>
      <c r="C2234" s="1"/>
      <c r="D2234" s="1"/>
      <c r="E2234" s="1"/>
      <c r="F2234" s="1"/>
      <c r="G2234" s="1"/>
      <c r="H2234" s="1"/>
    </row>
    <row r="2235" spans="1:8">
      <c r="A2235" s="1">
        <v>2233</v>
      </c>
      <c r="B2235" s="4"/>
      <c r="C2235" s="1"/>
      <c r="D2235" s="1"/>
      <c r="E2235" s="1"/>
      <c r="F2235" s="1"/>
      <c r="G2235" s="1"/>
      <c r="H2235" s="1"/>
    </row>
    <row r="2236" spans="1:8">
      <c r="A2236" s="1">
        <v>2234</v>
      </c>
      <c r="B2236" s="4"/>
      <c r="C2236" s="1"/>
      <c r="D2236" s="1"/>
      <c r="E2236" s="1"/>
      <c r="F2236" s="1"/>
      <c r="G2236" s="1"/>
      <c r="H2236" s="1"/>
    </row>
    <row r="2237" spans="1:8">
      <c r="A2237" s="1">
        <v>2235</v>
      </c>
      <c r="B2237" s="4"/>
      <c r="C2237" s="1"/>
      <c r="D2237" s="1"/>
      <c r="E2237" s="1"/>
      <c r="F2237" s="1"/>
      <c r="G2237" s="1"/>
      <c r="H2237" s="1"/>
    </row>
    <row r="2238" spans="1:8">
      <c r="A2238" s="1">
        <v>2236</v>
      </c>
      <c r="B2238" s="4"/>
      <c r="C2238" s="1"/>
      <c r="D2238" s="1"/>
      <c r="E2238" s="1"/>
      <c r="F2238" s="1"/>
      <c r="G2238" s="1"/>
      <c r="H2238" s="1"/>
    </row>
    <row r="2239" spans="1:8">
      <c r="A2239" s="1">
        <v>2237</v>
      </c>
      <c r="B2239" s="4"/>
      <c r="C2239" s="1"/>
      <c r="D2239" s="1"/>
      <c r="E2239" s="1"/>
      <c r="F2239" s="1"/>
      <c r="G2239" s="1"/>
      <c r="H2239" s="1"/>
    </row>
    <row r="2240" spans="1:8">
      <c r="A2240" s="1">
        <v>2238</v>
      </c>
      <c r="B2240" s="4"/>
      <c r="C2240" s="1"/>
      <c r="D2240" s="1"/>
      <c r="E2240" s="1"/>
      <c r="F2240" s="1"/>
      <c r="G2240" s="1"/>
      <c r="H2240" s="1"/>
    </row>
    <row r="2241" spans="1:8">
      <c r="A2241" s="1">
        <v>2239</v>
      </c>
      <c r="B2241" s="4"/>
      <c r="C2241" s="1"/>
      <c r="D2241" s="1"/>
      <c r="E2241" s="1"/>
      <c r="F2241" s="1"/>
      <c r="G2241" s="1"/>
      <c r="H2241" s="1"/>
    </row>
    <row r="2242" spans="1:8">
      <c r="A2242" s="1">
        <v>2240</v>
      </c>
      <c r="B2242" s="4"/>
      <c r="C2242" s="1"/>
      <c r="D2242" s="1"/>
      <c r="E2242" s="1"/>
      <c r="F2242" s="1"/>
      <c r="G2242" s="1"/>
      <c r="H2242" s="1"/>
    </row>
    <row r="2243" spans="1:8">
      <c r="A2243" s="1">
        <v>2241</v>
      </c>
      <c r="B2243" s="4"/>
      <c r="C2243" s="1"/>
      <c r="D2243" s="1"/>
      <c r="E2243" s="1"/>
      <c r="F2243" s="1"/>
      <c r="G2243" s="1"/>
      <c r="H2243" s="1"/>
    </row>
    <row r="2244" spans="1:8">
      <c r="A2244" s="1">
        <v>2242</v>
      </c>
      <c r="B2244" s="4"/>
      <c r="C2244" s="1"/>
      <c r="D2244" s="1"/>
      <c r="E2244" s="1"/>
      <c r="F2244" s="1"/>
      <c r="G2244" s="1"/>
      <c r="H2244" s="1"/>
    </row>
    <row r="2245" spans="1:8">
      <c r="A2245" s="1">
        <v>2243</v>
      </c>
      <c r="B2245" s="4"/>
      <c r="C2245" s="1"/>
      <c r="D2245" s="1"/>
      <c r="E2245" s="1"/>
      <c r="F2245" s="1"/>
      <c r="G2245" s="1"/>
      <c r="H2245" s="1"/>
    </row>
    <row r="2246" spans="1:8">
      <c r="A2246" s="1">
        <v>2244</v>
      </c>
      <c r="B2246" s="4"/>
      <c r="C2246" s="1"/>
      <c r="D2246" s="1"/>
      <c r="E2246" s="1"/>
      <c r="F2246" s="1"/>
      <c r="G2246" s="1"/>
      <c r="H2246" s="1"/>
    </row>
    <row r="2247" spans="1:8">
      <c r="A2247" s="1">
        <v>2245</v>
      </c>
      <c r="B2247" s="4"/>
      <c r="C2247" s="1"/>
      <c r="D2247" s="1"/>
      <c r="E2247" s="1"/>
      <c r="F2247" s="1"/>
      <c r="G2247" s="1"/>
      <c r="H2247" s="1"/>
    </row>
    <row r="2248" spans="1:8">
      <c r="A2248" s="1">
        <v>2246</v>
      </c>
      <c r="B2248" s="4"/>
      <c r="C2248" s="1"/>
      <c r="D2248" s="1"/>
      <c r="E2248" s="1"/>
      <c r="F2248" s="1"/>
      <c r="G2248" s="1"/>
      <c r="H2248" s="1"/>
    </row>
    <row r="2249" spans="1:8">
      <c r="A2249" s="1">
        <v>2247</v>
      </c>
      <c r="B2249" s="4"/>
      <c r="C2249" s="1"/>
      <c r="D2249" s="1"/>
      <c r="E2249" s="1"/>
      <c r="F2249" s="1"/>
      <c r="G2249" s="1"/>
      <c r="H2249" s="1"/>
    </row>
    <row r="2250" spans="1:8">
      <c r="A2250" s="1">
        <v>2248</v>
      </c>
      <c r="B2250" s="4"/>
      <c r="C2250" s="1"/>
      <c r="D2250" s="1"/>
      <c r="E2250" s="1"/>
      <c r="F2250" s="1"/>
      <c r="G2250" s="1"/>
      <c r="H2250" s="1"/>
    </row>
    <row r="2251" spans="1:8">
      <c r="A2251" s="1">
        <v>2249</v>
      </c>
      <c r="B2251" s="4"/>
      <c r="C2251" s="1"/>
      <c r="D2251" s="1"/>
      <c r="E2251" s="1"/>
      <c r="F2251" s="1"/>
      <c r="G2251" s="1"/>
      <c r="H2251" s="1"/>
    </row>
    <row r="2252" spans="1:8">
      <c r="A2252" s="1">
        <v>2250</v>
      </c>
      <c r="B2252" s="4"/>
      <c r="C2252" s="1"/>
      <c r="D2252" s="1"/>
      <c r="E2252" s="1"/>
      <c r="F2252" s="1"/>
      <c r="G2252" s="1"/>
      <c r="H2252" s="1"/>
    </row>
    <row r="2253" spans="1:8">
      <c r="A2253" s="1">
        <v>2251</v>
      </c>
      <c r="B2253" s="4"/>
      <c r="C2253" s="1"/>
      <c r="D2253" s="1"/>
      <c r="E2253" s="1"/>
      <c r="F2253" s="1"/>
      <c r="G2253" s="1"/>
      <c r="H2253" s="1"/>
    </row>
    <row r="2254" spans="1:8">
      <c r="A2254" s="1">
        <v>2252</v>
      </c>
      <c r="B2254" s="4"/>
      <c r="C2254" s="1"/>
      <c r="D2254" s="1"/>
      <c r="E2254" s="1"/>
      <c r="F2254" s="1"/>
      <c r="G2254" s="1"/>
      <c r="H2254" s="1"/>
    </row>
    <row r="2255" spans="1:8">
      <c r="A2255" s="1">
        <v>2253</v>
      </c>
      <c r="B2255" s="4"/>
      <c r="C2255" s="1"/>
      <c r="D2255" s="1"/>
      <c r="E2255" s="1"/>
      <c r="F2255" s="1"/>
      <c r="G2255" s="1"/>
      <c r="H2255" s="1"/>
    </row>
    <row r="2256" spans="1:8">
      <c r="A2256" s="1">
        <v>2254</v>
      </c>
      <c r="B2256" s="4"/>
      <c r="C2256" s="1"/>
      <c r="D2256" s="1"/>
      <c r="E2256" s="1"/>
      <c r="F2256" s="1"/>
      <c r="G2256" s="1"/>
      <c r="H2256" s="1"/>
    </row>
    <row r="2257" spans="1:8">
      <c r="A2257" s="1">
        <v>2255</v>
      </c>
      <c r="B2257" s="4"/>
      <c r="C2257" s="1"/>
      <c r="D2257" s="1"/>
      <c r="E2257" s="1"/>
      <c r="F2257" s="1"/>
      <c r="G2257" s="1"/>
      <c r="H2257" s="1"/>
    </row>
    <row r="2258" spans="1:8">
      <c r="A2258" s="1">
        <v>2256</v>
      </c>
      <c r="B2258" s="4"/>
      <c r="C2258" s="1"/>
      <c r="D2258" s="1"/>
      <c r="E2258" s="1"/>
      <c r="F2258" s="1"/>
      <c r="G2258" s="1"/>
      <c r="H2258" s="1"/>
    </row>
    <row r="2259" spans="1:8">
      <c r="A2259" s="1">
        <v>2257</v>
      </c>
      <c r="B2259" s="4"/>
      <c r="C2259" s="1"/>
      <c r="D2259" s="1"/>
      <c r="E2259" s="1"/>
      <c r="F2259" s="1"/>
      <c r="G2259" s="1"/>
      <c r="H2259" s="1"/>
    </row>
    <row r="2260" spans="1:8">
      <c r="A2260" s="1">
        <v>2258</v>
      </c>
      <c r="B2260" s="4"/>
      <c r="C2260" s="1"/>
      <c r="D2260" s="1"/>
      <c r="E2260" s="1"/>
      <c r="F2260" s="1"/>
      <c r="G2260" s="1"/>
      <c r="H2260" s="1"/>
    </row>
    <row r="2261" spans="1:8">
      <c r="A2261" s="1">
        <v>2259</v>
      </c>
      <c r="B2261" s="4"/>
      <c r="C2261" s="1"/>
      <c r="D2261" s="1"/>
      <c r="E2261" s="1"/>
      <c r="F2261" s="1"/>
      <c r="G2261" s="1"/>
      <c r="H2261" s="1"/>
    </row>
    <row r="2262" spans="1:8">
      <c r="A2262" s="1">
        <v>2260</v>
      </c>
      <c r="B2262" s="4"/>
      <c r="C2262" s="1"/>
      <c r="D2262" s="1"/>
      <c r="E2262" s="1"/>
      <c r="F2262" s="1"/>
      <c r="G2262" s="1"/>
      <c r="H2262" s="1"/>
    </row>
    <row r="2263" spans="1:8">
      <c r="A2263" s="1">
        <v>2261</v>
      </c>
      <c r="B2263" s="4"/>
      <c r="C2263" s="1"/>
      <c r="D2263" s="1"/>
      <c r="E2263" s="1"/>
      <c r="F2263" s="1"/>
      <c r="G2263" s="1"/>
      <c r="H2263" s="1"/>
    </row>
    <row r="2264" spans="1:8">
      <c r="A2264" s="1">
        <v>2262</v>
      </c>
      <c r="B2264" s="4"/>
      <c r="C2264" s="1"/>
      <c r="D2264" s="1"/>
      <c r="E2264" s="1"/>
      <c r="F2264" s="1"/>
      <c r="G2264" s="1"/>
      <c r="H2264" s="1"/>
    </row>
    <row r="2265" spans="1:8">
      <c r="A2265" s="1">
        <v>2263</v>
      </c>
      <c r="B2265" s="4"/>
      <c r="C2265" s="1"/>
      <c r="D2265" s="1"/>
      <c r="E2265" s="1"/>
      <c r="F2265" s="1"/>
      <c r="G2265" s="1"/>
      <c r="H2265" s="1"/>
    </row>
    <row r="2266" spans="1:8">
      <c r="A2266" s="1">
        <v>2264</v>
      </c>
      <c r="B2266" s="4"/>
      <c r="C2266" s="1"/>
      <c r="D2266" s="1"/>
      <c r="E2266" s="1"/>
      <c r="F2266" s="1"/>
      <c r="G2266" s="1"/>
      <c r="H2266" s="1"/>
    </row>
    <row r="2267" spans="1:8">
      <c r="A2267" s="1">
        <v>2265</v>
      </c>
      <c r="B2267" s="4"/>
      <c r="C2267" s="1"/>
      <c r="D2267" s="1"/>
      <c r="E2267" s="1"/>
      <c r="F2267" s="1"/>
      <c r="G2267" s="1"/>
      <c r="H2267" s="1"/>
    </row>
    <row r="2268" spans="1:8">
      <c r="A2268" s="1">
        <v>2266</v>
      </c>
      <c r="B2268" s="4"/>
      <c r="C2268" s="1"/>
      <c r="D2268" s="1"/>
      <c r="E2268" s="1"/>
      <c r="F2268" s="1"/>
      <c r="G2268" s="1"/>
      <c r="H2268" s="1"/>
    </row>
    <row r="2269" spans="1:8">
      <c r="A2269" s="1">
        <v>2267</v>
      </c>
      <c r="B2269" s="4"/>
      <c r="C2269" s="1"/>
      <c r="D2269" s="1"/>
      <c r="E2269" s="1"/>
      <c r="F2269" s="1"/>
      <c r="G2269" s="1"/>
      <c r="H2269" s="1"/>
    </row>
    <row r="2270" spans="1:8">
      <c r="A2270" s="1">
        <v>2268</v>
      </c>
      <c r="B2270" s="4"/>
      <c r="C2270" s="1"/>
      <c r="D2270" s="1"/>
      <c r="E2270" s="1"/>
      <c r="F2270" s="1"/>
      <c r="G2270" s="1"/>
      <c r="H2270" s="1"/>
    </row>
    <row r="2271" spans="1:8">
      <c r="A2271" s="1">
        <v>2269</v>
      </c>
      <c r="B2271" s="4"/>
      <c r="C2271" s="1"/>
      <c r="D2271" s="1"/>
      <c r="E2271" s="1"/>
      <c r="F2271" s="1"/>
      <c r="G2271" s="1"/>
      <c r="H2271" s="1"/>
    </row>
    <row r="2272" spans="1:8">
      <c r="A2272" s="1">
        <v>2270</v>
      </c>
      <c r="B2272" s="4"/>
      <c r="C2272" s="1"/>
      <c r="D2272" s="1"/>
      <c r="E2272" s="1"/>
      <c r="F2272" s="1"/>
      <c r="G2272" s="1"/>
      <c r="H2272" s="1"/>
    </row>
    <row r="2273" spans="1:8">
      <c r="A2273" s="1">
        <v>2271</v>
      </c>
      <c r="B2273" s="4"/>
      <c r="C2273" s="1"/>
      <c r="D2273" s="1"/>
      <c r="E2273" s="1"/>
      <c r="F2273" s="1"/>
      <c r="G2273" s="1"/>
      <c r="H2273" s="1"/>
    </row>
    <row r="2274" spans="1:8">
      <c r="A2274" s="1">
        <v>2272</v>
      </c>
      <c r="B2274" s="4"/>
      <c r="C2274" s="1"/>
      <c r="D2274" s="1"/>
      <c r="E2274" s="1"/>
      <c r="F2274" s="1"/>
      <c r="G2274" s="1"/>
      <c r="H2274" s="1"/>
    </row>
    <row r="2275" spans="1:8">
      <c r="A2275" s="1">
        <v>2273</v>
      </c>
      <c r="B2275" s="4"/>
      <c r="C2275" s="1"/>
      <c r="D2275" s="1"/>
      <c r="E2275" s="1"/>
      <c r="F2275" s="1"/>
      <c r="G2275" s="1"/>
      <c r="H2275" s="1"/>
    </row>
    <row r="2276" spans="1:8">
      <c r="A2276" s="1">
        <v>2274</v>
      </c>
      <c r="B2276" s="4"/>
      <c r="C2276" s="1"/>
      <c r="D2276" s="1"/>
      <c r="E2276" s="1"/>
      <c r="F2276" s="1"/>
      <c r="G2276" s="1"/>
      <c r="H2276" s="1"/>
    </row>
    <row r="2277" spans="1:8">
      <c r="A2277" s="1">
        <v>2275</v>
      </c>
      <c r="B2277" s="4"/>
      <c r="C2277" s="1"/>
      <c r="D2277" s="1"/>
      <c r="E2277" s="1"/>
      <c r="F2277" s="1"/>
      <c r="G2277" s="1"/>
      <c r="H2277" s="1"/>
    </row>
    <row r="2278" spans="1:8">
      <c r="A2278" s="1">
        <v>2276</v>
      </c>
      <c r="B2278" s="4"/>
      <c r="C2278" s="1"/>
      <c r="D2278" s="1"/>
      <c r="E2278" s="1"/>
      <c r="F2278" s="1"/>
      <c r="G2278" s="1"/>
      <c r="H2278" s="1"/>
    </row>
    <row r="2279" spans="1:8">
      <c r="A2279" s="1">
        <v>2277</v>
      </c>
      <c r="B2279" s="4"/>
      <c r="C2279" s="1"/>
      <c r="D2279" s="1"/>
      <c r="E2279" s="1"/>
      <c r="F2279" s="1"/>
      <c r="G2279" s="1"/>
      <c r="H2279" s="1"/>
    </row>
    <row r="2280" spans="1:8">
      <c r="A2280" s="1">
        <v>2278</v>
      </c>
      <c r="B2280" s="4"/>
      <c r="C2280" s="1"/>
      <c r="D2280" s="1"/>
      <c r="E2280" s="1"/>
      <c r="F2280" s="1"/>
      <c r="G2280" s="1"/>
      <c r="H2280" s="1"/>
    </row>
    <row r="2281" spans="1:8">
      <c r="A2281" s="1">
        <v>2279</v>
      </c>
      <c r="B2281" s="4"/>
      <c r="C2281" s="1"/>
      <c r="D2281" s="1"/>
      <c r="E2281" s="1"/>
      <c r="F2281" s="1"/>
      <c r="G2281" s="1"/>
      <c r="H2281" s="1"/>
    </row>
    <row r="2282" spans="1:8">
      <c r="A2282" s="1">
        <v>2280</v>
      </c>
      <c r="B2282" s="4"/>
      <c r="C2282" s="1"/>
      <c r="D2282" s="1"/>
      <c r="E2282" s="1"/>
      <c r="F2282" s="1"/>
      <c r="G2282" s="1"/>
      <c r="H2282" s="1"/>
    </row>
    <row r="2283" spans="1:8">
      <c r="A2283" s="1">
        <v>2281</v>
      </c>
      <c r="B2283" s="4"/>
      <c r="C2283" s="1"/>
      <c r="D2283" s="1"/>
      <c r="E2283" s="1"/>
      <c r="F2283" s="1"/>
      <c r="G2283" s="1"/>
      <c r="H2283" s="1"/>
    </row>
    <row r="2284" spans="1:8">
      <c r="A2284" s="1">
        <v>2282</v>
      </c>
      <c r="B2284" s="4"/>
      <c r="C2284" s="1"/>
      <c r="D2284" s="1"/>
      <c r="E2284" s="1"/>
      <c r="F2284" s="1"/>
      <c r="G2284" s="1"/>
      <c r="H2284" s="1"/>
    </row>
    <row r="2285" spans="1:8">
      <c r="A2285" s="1">
        <v>2283</v>
      </c>
      <c r="B2285" s="4"/>
      <c r="C2285" s="1"/>
      <c r="D2285" s="1"/>
      <c r="E2285" s="1"/>
      <c r="F2285" s="1"/>
      <c r="G2285" s="1"/>
      <c r="H2285" s="1"/>
    </row>
    <row r="2286" spans="1:8">
      <c r="A2286" s="1">
        <v>2284</v>
      </c>
      <c r="B2286" s="4"/>
      <c r="C2286" s="1"/>
      <c r="D2286" s="1"/>
      <c r="E2286" s="1"/>
      <c r="F2286" s="1"/>
      <c r="G2286" s="1"/>
      <c r="H2286" s="1"/>
    </row>
    <row r="2287" spans="1:8">
      <c r="A2287" s="1">
        <v>2285</v>
      </c>
      <c r="B2287" s="4"/>
      <c r="C2287" s="1"/>
      <c r="D2287" s="1"/>
      <c r="E2287" s="1"/>
      <c r="F2287" s="1"/>
      <c r="G2287" s="1"/>
      <c r="H2287" s="1"/>
    </row>
    <row r="2288" spans="1:8">
      <c r="A2288" s="1">
        <v>2286</v>
      </c>
      <c r="B2288" s="4"/>
      <c r="C2288" s="1"/>
      <c r="D2288" s="1"/>
      <c r="E2288" s="1"/>
      <c r="F2288" s="1"/>
      <c r="G2288" s="1"/>
      <c r="H2288" s="1"/>
    </row>
    <row r="2289" spans="1:8">
      <c r="A2289" s="1">
        <v>2287</v>
      </c>
      <c r="B2289" s="4"/>
      <c r="C2289" s="1"/>
      <c r="D2289" s="1"/>
      <c r="E2289" s="1"/>
      <c r="F2289" s="1"/>
      <c r="G2289" s="1"/>
      <c r="H2289" s="1"/>
    </row>
    <row r="2290" spans="1:8">
      <c r="A2290" s="1">
        <v>2288</v>
      </c>
      <c r="B2290" s="4"/>
      <c r="C2290" s="1"/>
      <c r="D2290" s="1"/>
      <c r="E2290" s="1"/>
      <c r="F2290" s="1"/>
      <c r="G2290" s="1"/>
      <c r="H2290" s="1"/>
    </row>
    <row r="2291" spans="1:8">
      <c r="A2291" s="1">
        <v>2289</v>
      </c>
      <c r="B2291" s="4"/>
      <c r="C2291" s="1"/>
      <c r="D2291" s="1"/>
      <c r="E2291" s="1"/>
      <c r="F2291" s="1"/>
      <c r="G2291" s="1"/>
      <c r="H2291" s="1"/>
    </row>
    <row r="2292" spans="1:8">
      <c r="A2292" s="1">
        <v>2290</v>
      </c>
      <c r="B2292" s="4"/>
      <c r="C2292" s="1"/>
      <c r="D2292" s="1"/>
      <c r="E2292" s="1"/>
      <c r="F2292" s="1"/>
      <c r="G2292" s="1"/>
      <c r="H2292" s="1"/>
    </row>
    <row r="2293" spans="1:8">
      <c r="A2293" s="1">
        <v>2291</v>
      </c>
      <c r="B2293" s="4"/>
      <c r="C2293" s="1"/>
      <c r="D2293" s="1"/>
      <c r="E2293" s="1"/>
      <c r="F2293" s="1"/>
      <c r="G2293" s="1"/>
      <c r="H2293" s="1"/>
    </row>
    <row r="2294" spans="1:8">
      <c r="A2294" s="1">
        <v>2292</v>
      </c>
      <c r="B2294" s="4"/>
      <c r="C2294" s="1"/>
      <c r="D2294" s="1"/>
      <c r="E2294" s="1"/>
      <c r="F2294" s="1"/>
      <c r="G2294" s="1"/>
      <c r="H2294" s="1"/>
    </row>
    <row r="2295" spans="1:8">
      <c r="A2295" s="1">
        <v>2293</v>
      </c>
      <c r="B2295" s="4"/>
      <c r="C2295" s="1"/>
      <c r="D2295" s="1"/>
      <c r="E2295" s="1"/>
      <c r="F2295" s="1"/>
      <c r="G2295" s="1"/>
      <c r="H2295" s="1"/>
    </row>
    <row r="2296" spans="1:8">
      <c r="A2296" s="1">
        <v>2294</v>
      </c>
      <c r="B2296" s="4"/>
      <c r="C2296" s="1"/>
      <c r="D2296" s="1"/>
      <c r="E2296" s="1"/>
      <c r="F2296" s="1"/>
      <c r="G2296" s="1"/>
      <c r="H2296" s="1"/>
    </row>
    <row r="2297" spans="1:8">
      <c r="A2297" s="1">
        <v>2295</v>
      </c>
      <c r="B2297" s="4"/>
      <c r="C2297" s="1"/>
      <c r="D2297" s="1"/>
      <c r="E2297" s="1"/>
      <c r="F2297" s="1"/>
      <c r="G2297" s="1"/>
      <c r="H2297" s="1"/>
    </row>
    <row r="2298" spans="1:8">
      <c r="A2298" s="1">
        <v>2296</v>
      </c>
      <c r="B2298" s="4"/>
      <c r="C2298" s="1"/>
      <c r="D2298" s="1"/>
      <c r="E2298" s="1"/>
      <c r="F2298" s="1"/>
      <c r="G2298" s="1"/>
      <c r="H2298" s="1"/>
    </row>
    <row r="2299" spans="1:8">
      <c r="A2299" s="1">
        <v>2297</v>
      </c>
      <c r="B2299" s="4"/>
      <c r="C2299" s="1"/>
      <c r="D2299" s="1"/>
      <c r="E2299" s="1"/>
      <c r="F2299" s="1"/>
      <c r="G2299" s="1"/>
      <c r="H2299" s="1"/>
    </row>
    <row r="2300" spans="1:8">
      <c r="A2300" s="1">
        <v>2298</v>
      </c>
      <c r="B2300" s="4"/>
      <c r="C2300" s="1"/>
      <c r="D2300" s="1"/>
      <c r="E2300" s="1"/>
      <c r="F2300" s="1"/>
      <c r="G2300" s="1"/>
      <c r="H2300" s="1"/>
    </row>
    <row r="2301" spans="1:8">
      <c r="A2301" s="1">
        <v>2299</v>
      </c>
      <c r="B2301" s="4"/>
      <c r="C2301" s="1"/>
      <c r="D2301" s="1"/>
      <c r="E2301" s="1"/>
      <c r="F2301" s="1"/>
      <c r="G2301" s="1"/>
      <c r="H2301" s="1"/>
    </row>
    <row r="2302" spans="1:8">
      <c r="A2302" s="1">
        <v>2300</v>
      </c>
      <c r="B2302" s="4"/>
      <c r="C2302" s="1"/>
      <c r="D2302" s="1"/>
      <c r="E2302" s="1"/>
      <c r="F2302" s="1"/>
      <c r="G2302" s="1"/>
      <c r="H2302" s="1"/>
    </row>
    <row r="2303" spans="1:8">
      <c r="A2303" s="1">
        <v>2301</v>
      </c>
      <c r="B2303" s="4"/>
      <c r="C2303" s="1"/>
      <c r="D2303" s="1"/>
      <c r="E2303" s="1"/>
      <c r="F2303" s="1"/>
      <c r="G2303" s="1"/>
      <c r="H2303" s="1"/>
    </row>
    <row r="2304" spans="1:8">
      <c r="A2304" s="1">
        <v>2302</v>
      </c>
      <c r="B2304" s="4"/>
      <c r="C2304" s="1"/>
      <c r="D2304" s="1"/>
      <c r="E2304" s="1"/>
      <c r="F2304" s="1"/>
      <c r="G2304" s="1"/>
      <c r="H2304" s="1"/>
    </row>
    <row r="2305" spans="1:8">
      <c r="A2305" s="1">
        <v>2303</v>
      </c>
      <c r="B2305" s="4"/>
      <c r="C2305" s="1"/>
      <c r="D2305" s="1"/>
      <c r="E2305" s="1"/>
      <c r="F2305" s="1"/>
      <c r="G2305" s="1"/>
      <c r="H2305" s="1"/>
    </row>
    <row r="2306" spans="1:8">
      <c r="A2306" s="1">
        <v>2304</v>
      </c>
      <c r="B2306" s="4"/>
      <c r="C2306" s="1"/>
      <c r="D2306" s="1"/>
      <c r="E2306" s="1"/>
      <c r="F2306" s="1"/>
      <c r="G2306" s="1"/>
      <c r="H2306" s="1"/>
    </row>
    <row r="2307" spans="1:8">
      <c r="A2307" s="1">
        <v>2305</v>
      </c>
      <c r="B2307" s="4"/>
      <c r="C2307" s="1"/>
      <c r="D2307" s="1"/>
      <c r="E2307" s="1"/>
      <c r="F2307" s="1"/>
      <c r="G2307" s="1"/>
      <c r="H2307" s="1"/>
    </row>
    <row r="2308" spans="1:8">
      <c r="A2308" s="1">
        <v>2306</v>
      </c>
      <c r="B2308" s="4"/>
      <c r="C2308" s="1"/>
      <c r="D2308" s="1"/>
      <c r="E2308" s="1"/>
      <c r="F2308" s="1"/>
      <c r="G2308" s="1"/>
      <c r="H2308" s="1"/>
    </row>
    <row r="2309" spans="1:8">
      <c r="A2309" s="1">
        <v>2307</v>
      </c>
      <c r="B2309" s="4"/>
      <c r="C2309" s="1"/>
      <c r="D2309" s="1"/>
      <c r="E2309" s="1"/>
      <c r="F2309" s="1"/>
      <c r="G2309" s="1"/>
      <c r="H2309" s="1"/>
    </row>
    <row r="2310" spans="1:8">
      <c r="A2310" s="1">
        <v>2308</v>
      </c>
      <c r="B2310" s="4"/>
      <c r="C2310" s="1"/>
      <c r="D2310" s="1"/>
      <c r="E2310" s="1"/>
      <c r="F2310" s="1"/>
      <c r="G2310" s="1"/>
      <c r="H2310" s="1"/>
    </row>
    <row r="2311" spans="1:8">
      <c r="A2311" s="1">
        <v>2309</v>
      </c>
      <c r="B2311" s="4"/>
      <c r="C2311" s="1"/>
      <c r="D2311" s="1"/>
      <c r="E2311" s="1"/>
      <c r="F2311" s="1"/>
      <c r="G2311" s="1"/>
      <c r="H2311" s="1"/>
    </row>
    <row r="2312" spans="1:8">
      <c r="A2312" s="1">
        <v>2310</v>
      </c>
      <c r="B2312" s="4"/>
      <c r="C2312" s="1"/>
      <c r="D2312" s="1"/>
      <c r="E2312" s="1"/>
      <c r="F2312" s="1"/>
      <c r="G2312" s="1"/>
      <c r="H2312" s="1"/>
    </row>
    <row r="2313" spans="1:8">
      <c r="A2313" s="1">
        <v>2311</v>
      </c>
      <c r="B2313" s="4"/>
      <c r="C2313" s="1"/>
      <c r="D2313" s="1"/>
      <c r="E2313" s="1"/>
      <c r="F2313" s="1"/>
      <c r="G2313" s="1"/>
      <c r="H2313" s="1"/>
    </row>
    <row r="2314" spans="1:8">
      <c r="A2314" s="1">
        <v>2312</v>
      </c>
      <c r="B2314" s="4"/>
      <c r="C2314" s="1"/>
      <c r="D2314" s="1"/>
      <c r="E2314" s="1"/>
      <c r="F2314" s="1"/>
      <c r="G2314" s="1"/>
      <c r="H2314" s="1"/>
    </row>
    <row r="2315" spans="1:8">
      <c r="A2315" s="1">
        <v>2313</v>
      </c>
      <c r="B2315" s="4"/>
      <c r="C2315" s="1"/>
      <c r="D2315" s="1"/>
      <c r="E2315" s="1"/>
      <c r="F2315" s="1"/>
      <c r="G2315" s="1"/>
      <c r="H2315" s="1"/>
    </row>
    <row r="2316" spans="1:8">
      <c r="A2316" s="1">
        <v>2314</v>
      </c>
      <c r="B2316" s="4"/>
      <c r="C2316" s="1"/>
      <c r="D2316" s="1"/>
      <c r="E2316" s="1"/>
      <c r="F2316" s="1"/>
      <c r="G2316" s="1"/>
      <c r="H2316" s="1"/>
    </row>
    <row r="2317" spans="1:8">
      <c r="A2317" s="1">
        <v>2315</v>
      </c>
      <c r="B2317" s="4"/>
      <c r="C2317" s="1"/>
      <c r="D2317" s="1"/>
      <c r="E2317" s="1"/>
      <c r="F2317" s="1"/>
      <c r="G2317" s="1"/>
      <c r="H2317" s="1"/>
    </row>
    <row r="2318" spans="1:8">
      <c r="A2318" s="1">
        <v>2316</v>
      </c>
      <c r="B2318" s="4"/>
      <c r="C2318" s="1"/>
      <c r="D2318" s="1"/>
      <c r="E2318" s="1"/>
      <c r="F2318" s="1"/>
      <c r="G2318" s="1"/>
      <c r="H2318" s="1"/>
    </row>
    <row r="2319" spans="1:8">
      <c r="A2319" s="1">
        <v>2317</v>
      </c>
      <c r="B2319" s="4"/>
      <c r="C2319" s="1"/>
      <c r="D2319" s="1"/>
      <c r="E2319" s="1"/>
      <c r="F2319" s="1"/>
      <c r="G2319" s="1"/>
      <c r="H2319" s="1"/>
    </row>
    <row r="2320" spans="1:8">
      <c r="A2320" s="1">
        <v>2318</v>
      </c>
      <c r="B2320" s="4"/>
      <c r="C2320" s="1"/>
      <c r="D2320" s="1"/>
      <c r="E2320" s="1"/>
      <c r="F2320" s="1"/>
      <c r="G2320" s="1"/>
      <c r="H2320" s="1"/>
    </row>
    <row r="2321" spans="1:8">
      <c r="A2321" s="1">
        <v>2319</v>
      </c>
      <c r="B2321" s="4"/>
      <c r="C2321" s="1"/>
      <c r="D2321" s="1"/>
      <c r="E2321" s="1"/>
      <c r="F2321" s="1"/>
      <c r="G2321" s="1"/>
      <c r="H2321" s="1"/>
    </row>
    <row r="2322" spans="1:8">
      <c r="A2322" s="1">
        <v>2320</v>
      </c>
      <c r="B2322" s="4"/>
      <c r="C2322" s="1"/>
      <c r="D2322" s="1"/>
      <c r="E2322" s="1"/>
      <c r="F2322" s="1"/>
      <c r="G2322" s="1"/>
      <c r="H2322" s="1"/>
    </row>
    <row r="2323" spans="1:8">
      <c r="A2323" s="1">
        <v>2321</v>
      </c>
      <c r="B2323" s="4"/>
      <c r="C2323" s="1"/>
      <c r="D2323" s="1"/>
      <c r="E2323" s="1"/>
      <c r="F2323" s="1"/>
      <c r="G2323" s="1"/>
      <c r="H2323" s="1"/>
    </row>
    <row r="2324" spans="1:8">
      <c r="A2324" s="1">
        <v>2322</v>
      </c>
      <c r="B2324" s="4"/>
      <c r="C2324" s="1"/>
      <c r="D2324" s="1"/>
      <c r="E2324" s="1"/>
      <c r="F2324" s="1"/>
      <c r="G2324" s="1"/>
      <c r="H2324" s="1"/>
    </row>
    <row r="2325" spans="1:8">
      <c r="A2325" s="1">
        <v>2323</v>
      </c>
      <c r="B2325" s="4"/>
      <c r="C2325" s="1"/>
      <c r="D2325" s="1"/>
      <c r="E2325" s="1"/>
      <c r="F2325" s="1"/>
      <c r="G2325" s="1"/>
      <c r="H2325" s="1"/>
    </row>
    <row r="2326" spans="1:8">
      <c r="A2326" s="1">
        <v>2324</v>
      </c>
      <c r="B2326" s="4"/>
      <c r="C2326" s="1"/>
      <c r="D2326" s="1"/>
      <c r="E2326" s="1"/>
      <c r="F2326" s="1"/>
      <c r="G2326" s="1"/>
      <c r="H2326" s="1"/>
    </row>
    <row r="2327" spans="1:8">
      <c r="A2327" s="1">
        <v>2325</v>
      </c>
      <c r="B2327" s="4"/>
      <c r="C2327" s="1"/>
      <c r="D2327" s="1"/>
      <c r="E2327" s="1"/>
      <c r="F2327" s="1"/>
      <c r="G2327" s="1"/>
      <c r="H2327" s="1"/>
    </row>
    <row r="2328" spans="1:8">
      <c r="A2328" s="1">
        <v>2326</v>
      </c>
      <c r="B2328" s="4"/>
      <c r="C2328" s="1"/>
      <c r="D2328" s="1"/>
      <c r="E2328" s="1"/>
      <c r="F2328" s="1"/>
      <c r="G2328" s="1"/>
      <c r="H2328" s="1"/>
    </row>
    <row r="2329" spans="1:8">
      <c r="A2329" s="1">
        <v>2327</v>
      </c>
      <c r="B2329" s="4"/>
      <c r="C2329" s="1"/>
      <c r="D2329" s="1"/>
      <c r="E2329" s="1"/>
      <c r="F2329" s="1"/>
      <c r="G2329" s="1"/>
      <c r="H2329" s="1"/>
    </row>
    <row r="2330" spans="1:8">
      <c r="A2330" s="1">
        <v>2328</v>
      </c>
      <c r="B2330" s="4"/>
      <c r="C2330" s="1"/>
      <c r="D2330" s="1"/>
      <c r="E2330" s="1"/>
      <c r="F2330" s="1"/>
      <c r="G2330" s="1"/>
      <c r="H2330" s="1"/>
    </row>
    <row r="2331" spans="1:8">
      <c r="A2331" s="1">
        <v>2329</v>
      </c>
      <c r="B2331" s="4"/>
      <c r="C2331" s="1"/>
      <c r="D2331" s="1"/>
      <c r="E2331" s="1"/>
      <c r="F2331" s="1"/>
      <c r="G2331" s="1"/>
      <c r="H2331" s="1"/>
    </row>
    <row r="2332" spans="1:8">
      <c r="A2332" s="1">
        <v>2330</v>
      </c>
      <c r="B2332" s="4"/>
      <c r="C2332" s="1"/>
      <c r="D2332" s="1"/>
      <c r="E2332" s="1"/>
      <c r="F2332" s="1"/>
      <c r="G2332" s="1"/>
      <c r="H2332" s="1"/>
    </row>
    <row r="2333" spans="1:8">
      <c r="A2333" s="1">
        <v>2331</v>
      </c>
      <c r="B2333" s="4"/>
      <c r="C2333" s="1"/>
      <c r="D2333" s="1"/>
      <c r="E2333" s="1"/>
      <c r="F2333" s="1"/>
      <c r="G2333" s="1"/>
      <c r="H2333" s="1"/>
    </row>
    <row r="2334" spans="1:8">
      <c r="A2334" s="1">
        <v>2332</v>
      </c>
      <c r="B2334" s="4"/>
      <c r="C2334" s="1"/>
      <c r="D2334" s="1"/>
      <c r="E2334" s="1"/>
      <c r="F2334" s="1"/>
      <c r="G2334" s="1"/>
      <c r="H2334" s="1"/>
    </row>
    <row r="2335" spans="1:8">
      <c r="A2335" s="1">
        <v>2333</v>
      </c>
      <c r="B2335" s="4"/>
      <c r="C2335" s="1"/>
      <c r="D2335" s="1"/>
      <c r="E2335" s="1"/>
      <c r="F2335" s="1"/>
      <c r="G2335" s="1"/>
      <c r="H2335" s="1"/>
    </row>
    <row r="2336" spans="1:8">
      <c r="A2336" s="1">
        <v>2334</v>
      </c>
      <c r="B2336" s="4"/>
      <c r="C2336" s="1"/>
      <c r="D2336" s="1"/>
      <c r="E2336" s="1"/>
      <c r="F2336" s="1"/>
      <c r="G2336" s="1"/>
      <c r="H2336" s="1"/>
    </row>
    <row r="2337" spans="1:8">
      <c r="A2337" s="1">
        <v>2335</v>
      </c>
      <c r="B2337" s="4"/>
      <c r="C2337" s="1"/>
      <c r="D2337" s="1"/>
      <c r="E2337" s="1"/>
      <c r="F2337" s="1"/>
      <c r="G2337" s="1"/>
      <c r="H2337" s="1"/>
    </row>
    <row r="2338" spans="1:8">
      <c r="A2338" s="1">
        <v>2336</v>
      </c>
      <c r="B2338" s="4"/>
      <c r="C2338" s="1"/>
      <c r="D2338" s="1"/>
      <c r="E2338" s="1"/>
      <c r="F2338" s="1"/>
      <c r="G2338" s="1"/>
      <c r="H2338" s="1"/>
    </row>
    <row r="2339" spans="1:8">
      <c r="A2339" s="1">
        <v>2337</v>
      </c>
      <c r="B2339" s="4"/>
      <c r="C2339" s="1"/>
      <c r="D2339" s="1"/>
      <c r="E2339" s="1"/>
      <c r="F2339" s="1"/>
      <c r="G2339" s="1"/>
      <c r="H2339" s="1"/>
    </row>
    <row r="2340" spans="1:8">
      <c r="A2340" s="1">
        <v>2338</v>
      </c>
      <c r="B2340" s="4"/>
      <c r="C2340" s="1"/>
      <c r="D2340" s="1"/>
      <c r="E2340" s="1"/>
      <c r="F2340" s="1"/>
      <c r="G2340" s="1"/>
      <c r="H2340" s="1"/>
    </row>
    <row r="2341" spans="1:8">
      <c r="A2341" s="1">
        <v>2339</v>
      </c>
      <c r="B2341" s="4"/>
      <c r="C2341" s="1"/>
      <c r="D2341" s="1"/>
      <c r="E2341" s="1"/>
      <c r="F2341" s="1"/>
      <c r="G2341" s="1"/>
      <c r="H2341" s="1"/>
    </row>
    <row r="2342" spans="1:8">
      <c r="A2342" s="1">
        <v>2340</v>
      </c>
      <c r="B2342" s="4"/>
      <c r="C2342" s="1"/>
      <c r="D2342" s="1"/>
      <c r="E2342" s="1"/>
      <c r="F2342" s="1"/>
      <c r="G2342" s="1"/>
      <c r="H2342" s="1"/>
    </row>
    <row r="2343" spans="1:8">
      <c r="A2343" s="1">
        <v>2341</v>
      </c>
      <c r="B2343" s="4"/>
      <c r="C2343" s="1"/>
      <c r="D2343" s="1"/>
      <c r="E2343" s="1"/>
      <c r="F2343" s="1"/>
      <c r="G2343" s="1"/>
      <c r="H2343" s="1"/>
    </row>
    <row r="2344" spans="1:8">
      <c r="A2344" s="1">
        <v>2342</v>
      </c>
      <c r="B2344" s="4"/>
      <c r="C2344" s="1"/>
      <c r="D2344" s="1"/>
      <c r="E2344" s="1"/>
      <c r="F2344" s="1"/>
      <c r="G2344" s="1"/>
      <c r="H2344" s="1"/>
    </row>
    <row r="2345" spans="1:8">
      <c r="A2345" s="1">
        <v>2343</v>
      </c>
      <c r="B2345" s="4"/>
      <c r="C2345" s="1"/>
      <c r="D2345" s="1"/>
      <c r="E2345" s="1"/>
      <c r="F2345" s="1"/>
      <c r="G2345" s="1"/>
      <c r="H2345" s="1"/>
    </row>
    <row r="2346" spans="1:8">
      <c r="A2346" s="1">
        <v>2344</v>
      </c>
      <c r="B2346" s="4"/>
      <c r="C2346" s="1"/>
      <c r="D2346" s="1"/>
      <c r="E2346" s="1"/>
      <c r="F2346" s="1"/>
      <c r="G2346" s="1"/>
      <c r="H2346" s="1"/>
    </row>
    <row r="2347" spans="1:8">
      <c r="A2347" s="1">
        <v>2345</v>
      </c>
      <c r="B2347" s="4"/>
      <c r="C2347" s="1"/>
      <c r="D2347" s="1"/>
      <c r="E2347" s="1"/>
      <c r="F2347" s="1"/>
      <c r="G2347" s="1"/>
      <c r="H2347" s="1"/>
    </row>
    <row r="2348" spans="1:8">
      <c r="A2348" s="1">
        <v>2346</v>
      </c>
      <c r="B2348" s="4"/>
      <c r="C2348" s="1"/>
      <c r="D2348" s="1"/>
      <c r="E2348" s="1"/>
      <c r="F2348" s="1"/>
      <c r="G2348" s="1"/>
      <c r="H2348" s="1"/>
    </row>
    <row r="2349" spans="1:8">
      <c r="A2349" s="1">
        <v>2347</v>
      </c>
      <c r="B2349" s="4"/>
      <c r="C2349" s="1"/>
      <c r="D2349" s="1"/>
      <c r="E2349" s="1"/>
      <c r="F2349" s="1"/>
      <c r="G2349" s="1"/>
      <c r="H2349" s="1"/>
    </row>
    <row r="2350" spans="1:8">
      <c r="A2350" s="1">
        <v>2348</v>
      </c>
      <c r="B2350" s="4"/>
      <c r="C2350" s="1"/>
      <c r="D2350" s="1"/>
      <c r="E2350" s="1"/>
      <c r="F2350" s="1"/>
      <c r="G2350" s="1"/>
      <c r="H2350" s="1"/>
    </row>
    <row r="2351" spans="1:8">
      <c r="A2351" s="1">
        <v>2349</v>
      </c>
      <c r="B2351" s="4"/>
      <c r="C2351" s="1"/>
      <c r="D2351" s="1"/>
      <c r="E2351" s="1"/>
      <c r="F2351" s="1"/>
      <c r="G2351" s="1"/>
      <c r="H2351" s="1"/>
    </row>
    <row r="2352" spans="1:8">
      <c r="A2352" s="1">
        <v>2350</v>
      </c>
      <c r="B2352" s="4"/>
      <c r="C2352" s="1"/>
      <c r="D2352" s="1"/>
      <c r="E2352" s="1"/>
      <c r="F2352" s="1"/>
      <c r="G2352" s="1"/>
      <c r="H2352" s="1"/>
    </row>
    <row r="2353" spans="1:8">
      <c r="A2353" s="1">
        <v>2351</v>
      </c>
      <c r="B2353" s="4"/>
      <c r="C2353" s="1"/>
      <c r="D2353" s="1"/>
      <c r="E2353" s="1"/>
      <c r="F2353" s="1"/>
      <c r="G2353" s="1"/>
      <c r="H2353" s="1"/>
    </row>
    <row r="2354" spans="1:8">
      <c r="A2354" s="1">
        <v>2352</v>
      </c>
      <c r="B2354" s="4"/>
      <c r="C2354" s="1"/>
      <c r="D2354" s="1"/>
      <c r="E2354" s="1"/>
      <c r="F2354" s="1"/>
      <c r="G2354" s="1"/>
      <c r="H2354" s="1"/>
    </row>
    <row r="2355" spans="1:8">
      <c r="A2355" s="1">
        <v>2353</v>
      </c>
      <c r="B2355" s="4"/>
      <c r="C2355" s="1"/>
      <c r="D2355" s="1"/>
      <c r="E2355" s="1"/>
      <c r="F2355" s="1"/>
      <c r="G2355" s="1"/>
      <c r="H2355" s="1"/>
    </row>
    <row r="2356" spans="1:8">
      <c r="A2356" s="1">
        <v>2354</v>
      </c>
      <c r="B2356" s="4"/>
      <c r="C2356" s="1"/>
      <c r="D2356" s="1"/>
      <c r="E2356" s="1"/>
      <c r="F2356" s="1"/>
      <c r="G2356" s="1"/>
      <c r="H2356" s="1"/>
    </row>
    <row r="2357" spans="1:8">
      <c r="A2357" s="1">
        <v>2355</v>
      </c>
      <c r="B2357" s="4"/>
      <c r="C2357" s="1"/>
      <c r="D2357" s="1"/>
      <c r="E2357" s="1"/>
      <c r="F2357" s="1"/>
      <c r="G2357" s="1"/>
      <c r="H2357" s="1"/>
    </row>
    <row r="2358" spans="1:8">
      <c r="A2358" s="1">
        <v>2356</v>
      </c>
      <c r="B2358" s="4"/>
      <c r="C2358" s="1"/>
      <c r="D2358" s="1"/>
      <c r="E2358" s="1"/>
      <c r="F2358" s="1"/>
      <c r="G2358" s="1"/>
      <c r="H2358" s="1"/>
    </row>
    <row r="2359" spans="1:8">
      <c r="A2359" s="1">
        <v>2357</v>
      </c>
      <c r="B2359" s="4"/>
      <c r="C2359" s="1"/>
      <c r="D2359" s="1"/>
      <c r="E2359" s="1"/>
      <c r="F2359" s="1"/>
      <c r="G2359" s="1"/>
      <c r="H2359" s="1"/>
    </row>
    <row r="2360" spans="1:8">
      <c r="A2360" s="1">
        <v>2358</v>
      </c>
      <c r="B2360" s="4"/>
      <c r="C2360" s="1"/>
      <c r="D2360" s="1"/>
      <c r="E2360" s="1"/>
      <c r="F2360" s="1"/>
      <c r="G2360" s="1"/>
      <c r="H2360" s="1"/>
    </row>
    <row r="2361" spans="1:8">
      <c r="A2361" s="1">
        <v>2359</v>
      </c>
      <c r="B2361" s="4"/>
      <c r="C2361" s="1"/>
      <c r="D2361" s="1"/>
      <c r="E2361" s="1"/>
      <c r="F2361" s="1"/>
      <c r="G2361" s="1"/>
      <c r="H2361" s="1"/>
    </row>
    <row r="2362" spans="1:8">
      <c r="A2362" s="1">
        <v>2360</v>
      </c>
      <c r="B2362" s="4"/>
      <c r="C2362" s="1"/>
      <c r="D2362" s="1"/>
      <c r="E2362" s="1"/>
      <c r="F2362" s="1"/>
      <c r="G2362" s="1"/>
      <c r="H2362" s="1"/>
    </row>
    <row r="2363" spans="1:8">
      <c r="A2363" s="1">
        <v>2361</v>
      </c>
      <c r="B2363" s="4"/>
      <c r="C2363" s="1"/>
      <c r="D2363" s="1"/>
      <c r="E2363" s="1"/>
      <c r="F2363" s="1"/>
      <c r="G2363" s="1"/>
      <c r="H2363" s="1"/>
    </row>
    <row r="2364" spans="1:8">
      <c r="A2364" s="1">
        <v>2362</v>
      </c>
      <c r="B2364" s="4"/>
      <c r="C2364" s="1"/>
      <c r="D2364" s="1"/>
      <c r="E2364" s="1"/>
      <c r="F2364" s="1"/>
      <c r="G2364" s="1"/>
      <c r="H2364" s="1"/>
    </row>
    <row r="2365" spans="1:8">
      <c r="A2365" s="1">
        <v>2363</v>
      </c>
      <c r="B2365" s="4"/>
      <c r="C2365" s="1"/>
      <c r="D2365" s="1"/>
      <c r="E2365" s="1"/>
      <c r="F2365" s="1"/>
      <c r="G2365" s="1"/>
      <c r="H2365" s="1"/>
    </row>
    <row r="2366" spans="1:8">
      <c r="A2366" s="1">
        <v>2364</v>
      </c>
      <c r="B2366" s="4"/>
      <c r="C2366" s="1"/>
      <c r="D2366" s="1"/>
      <c r="E2366" s="1"/>
      <c r="F2366" s="1"/>
      <c r="G2366" s="1"/>
      <c r="H2366" s="1"/>
    </row>
    <row r="2367" spans="1:8">
      <c r="A2367" s="1">
        <v>2365</v>
      </c>
      <c r="B2367" s="4"/>
      <c r="C2367" s="1"/>
      <c r="D2367" s="1"/>
      <c r="E2367" s="1"/>
      <c r="F2367" s="1"/>
      <c r="G2367" s="1"/>
      <c r="H2367" s="1"/>
    </row>
    <row r="2368" spans="1:8">
      <c r="A2368" s="1">
        <v>2366</v>
      </c>
      <c r="B2368" s="4"/>
      <c r="C2368" s="1"/>
      <c r="D2368" s="1"/>
      <c r="E2368" s="1"/>
      <c r="F2368" s="1"/>
      <c r="G2368" s="1"/>
      <c r="H2368" s="1"/>
    </row>
    <row r="2369" spans="1:8">
      <c r="A2369" s="1">
        <v>2367</v>
      </c>
      <c r="B2369" s="4"/>
      <c r="C2369" s="1"/>
      <c r="D2369" s="1"/>
      <c r="E2369" s="1"/>
      <c r="F2369" s="1"/>
      <c r="G2369" s="1"/>
      <c r="H2369" s="1"/>
    </row>
    <row r="2370" spans="1:8">
      <c r="A2370" s="1">
        <v>2368</v>
      </c>
      <c r="B2370" s="4"/>
      <c r="C2370" s="1"/>
      <c r="D2370" s="1"/>
      <c r="E2370" s="1"/>
      <c r="F2370" s="1"/>
      <c r="G2370" s="1"/>
      <c r="H2370" s="1"/>
    </row>
    <row r="2371" spans="1:8">
      <c r="A2371" s="1">
        <v>2369</v>
      </c>
      <c r="B2371" s="4"/>
      <c r="C2371" s="1"/>
      <c r="D2371" s="1"/>
      <c r="E2371" s="1"/>
      <c r="F2371" s="1"/>
      <c r="G2371" s="1"/>
      <c r="H2371" s="1"/>
    </row>
    <row r="2372" spans="1:8">
      <c r="A2372" s="1">
        <v>2370</v>
      </c>
      <c r="B2372" s="4"/>
      <c r="C2372" s="1"/>
      <c r="D2372" s="1"/>
      <c r="E2372" s="1"/>
      <c r="F2372" s="1"/>
      <c r="G2372" s="1"/>
      <c r="H2372" s="1"/>
    </row>
    <row r="2373" spans="1:8">
      <c r="A2373" s="1">
        <v>2371</v>
      </c>
      <c r="B2373" s="4"/>
      <c r="C2373" s="1"/>
      <c r="D2373" s="1"/>
      <c r="E2373" s="1"/>
      <c r="F2373" s="1"/>
      <c r="G2373" s="1"/>
      <c r="H2373" s="1"/>
    </row>
    <row r="2374" spans="1:8">
      <c r="A2374" s="1">
        <v>2372</v>
      </c>
      <c r="B2374" s="4"/>
      <c r="C2374" s="1"/>
      <c r="D2374" s="1"/>
      <c r="E2374" s="1"/>
      <c r="F2374" s="1"/>
      <c r="G2374" s="1"/>
      <c r="H2374" s="1"/>
    </row>
    <row r="2375" spans="1:8">
      <c r="A2375" s="1">
        <v>2373</v>
      </c>
      <c r="B2375" s="4"/>
      <c r="C2375" s="1"/>
      <c r="D2375" s="1"/>
      <c r="E2375" s="1"/>
      <c r="F2375" s="1"/>
      <c r="G2375" s="1"/>
      <c r="H2375" s="1"/>
    </row>
    <row r="2376" spans="1:8">
      <c r="A2376" s="1">
        <v>2374</v>
      </c>
      <c r="B2376" s="4"/>
      <c r="C2376" s="1"/>
      <c r="D2376" s="1"/>
      <c r="E2376" s="1"/>
      <c r="F2376" s="1"/>
      <c r="G2376" s="1"/>
      <c r="H2376" s="1"/>
    </row>
    <row r="2377" spans="1:8">
      <c r="A2377" s="1">
        <v>2375</v>
      </c>
      <c r="B2377" s="4"/>
      <c r="C2377" s="1"/>
      <c r="D2377" s="1"/>
      <c r="E2377" s="1"/>
      <c r="F2377" s="1"/>
      <c r="G2377" s="1"/>
      <c r="H2377" s="1"/>
    </row>
    <row r="2378" spans="1:8">
      <c r="A2378" s="1">
        <v>2376</v>
      </c>
      <c r="B2378" s="4"/>
      <c r="C2378" s="1"/>
      <c r="D2378" s="1"/>
      <c r="E2378" s="1"/>
      <c r="F2378" s="1"/>
      <c r="G2378" s="1"/>
      <c r="H2378" s="1"/>
    </row>
    <row r="2379" spans="1:8">
      <c r="A2379" s="1">
        <v>2377</v>
      </c>
      <c r="B2379" s="4"/>
      <c r="C2379" s="1"/>
      <c r="D2379" s="1"/>
      <c r="E2379" s="1"/>
      <c r="F2379" s="1"/>
      <c r="G2379" s="1"/>
      <c r="H2379" s="1"/>
    </row>
    <row r="2380" spans="1:8">
      <c r="A2380" s="1">
        <v>2378</v>
      </c>
      <c r="B2380" s="4"/>
      <c r="C2380" s="1"/>
      <c r="D2380" s="1"/>
      <c r="E2380" s="1"/>
      <c r="F2380" s="1"/>
      <c r="G2380" s="1"/>
      <c r="H2380" s="1"/>
    </row>
    <row r="2381" spans="1:8">
      <c r="A2381" s="1">
        <v>2379</v>
      </c>
      <c r="B2381" s="4"/>
      <c r="C2381" s="1"/>
      <c r="D2381" s="1"/>
      <c r="E2381" s="1"/>
      <c r="F2381" s="1"/>
      <c r="G2381" s="1"/>
      <c r="H2381" s="1"/>
    </row>
    <row r="2382" spans="1:8">
      <c r="A2382" s="1">
        <v>2380</v>
      </c>
      <c r="B2382" s="4"/>
      <c r="C2382" s="1"/>
      <c r="D2382" s="1"/>
      <c r="E2382" s="1"/>
      <c r="F2382" s="1"/>
      <c r="G2382" s="1"/>
      <c r="H2382" s="1"/>
    </row>
    <row r="2383" spans="1:8">
      <c r="A2383" s="1">
        <v>2381</v>
      </c>
      <c r="B2383" s="4"/>
      <c r="C2383" s="1"/>
      <c r="D2383" s="1"/>
      <c r="E2383" s="1"/>
      <c r="F2383" s="1"/>
      <c r="G2383" s="1"/>
      <c r="H2383" s="1"/>
    </row>
    <row r="2384" spans="1:8">
      <c r="A2384" s="1">
        <v>2382</v>
      </c>
      <c r="B2384" s="4"/>
      <c r="C2384" s="1"/>
      <c r="D2384" s="1"/>
      <c r="E2384" s="1"/>
      <c r="F2384" s="1"/>
      <c r="G2384" s="1"/>
      <c r="H2384" s="1"/>
    </row>
    <row r="2385" spans="1:8">
      <c r="A2385" s="1">
        <v>2383</v>
      </c>
      <c r="B2385" s="4"/>
      <c r="C2385" s="1"/>
      <c r="D2385" s="1"/>
      <c r="E2385" s="1"/>
      <c r="F2385" s="1"/>
      <c r="G2385" s="1"/>
      <c r="H2385" s="1"/>
    </row>
    <row r="2386" spans="1:8">
      <c r="A2386" s="1">
        <v>2384</v>
      </c>
      <c r="B2386" s="4"/>
      <c r="C2386" s="1"/>
      <c r="D2386" s="1"/>
      <c r="E2386" s="1"/>
      <c r="F2386" s="1"/>
      <c r="G2386" s="1"/>
      <c r="H2386" s="1"/>
    </row>
    <row r="2387" spans="1:8">
      <c r="A2387" s="1">
        <v>2385</v>
      </c>
      <c r="B2387" s="4"/>
      <c r="C2387" s="1"/>
      <c r="D2387" s="1"/>
      <c r="E2387" s="1"/>
      <c r="F2387" s="1"/>
      <c r="G2387" s="1"/>
      <c r="H2387" s="1"/>
    </row>
    <row r="2388" spans="1:8">
      <c r="A2388" s="1">
        <v>2386</v>
      </c>
      <c r="B2388" s="4"/>
      <c r="C2388" s="1"/>
      <c r="D2388" s="1"/>
      <c r="E2388" s="1"/>
      <c r="F2388" s="1"/>
      <c r="G2388" s="1"/>
      <c r="H2388" s="1"/>
    </row>
    <row r="2389" spans="1:8">
      <c r="A2389" s="1">
        <v>2387</v>
      </c>
      <c r="B2389" s="4"/>
      <c r="C2389" s="1"/>
      <c r="D2389" s="1"/>
      <c r="E2389" s="1"/>
      <c r="F2389" s="1"/>
      <c r="G2389" s="1"/>
      <c r="H2389" s="1"/>
    </row>
    <row r="2390" spans="1:8">
      <c r="A2390" s="1">
        <v>2388</v>
      </c>
      <c r="B2390" s="4"/>
      <c r="C2390" s="1"/>
      <c r="D2390" s="1"/>
      <c r="E2390" s="1"/>
      <c r="F2390" s="1"/>
      <c r="G2390" s="1"/>
      <c r="H2390" s="1"/>
    </row>
    <row r="2391" spans="1:8">
      <c r="A2391" s="1">
        <v>2389</v>
      </c>
      <c r="B2391" s="4"/>
      <c r="C2391" s="1"/>
      <c r="D2391" s="1"/>
      <c r="E2391" s="1"/>
      <c r="F2391" s="1"/>
      <c r="G2391" s="1"/>
      <c r="H2391" s="1"/>
    </row>
    <row r="2392" spans="1:8">
      <c r="A2392" s="1">
        <v>2390</v>
      </c>
      <c r="B2392" s="4"/>
      <c r="C2392" s="1"/>
      <c r="D2392" s="1"/>
      <c r="E2392" s="1"/>
      <c r="F2392" s="1"/>
      <c r="G2392" s="1"/>
      <c r="H2392" s="1"/>
    </row>
    <row r="2393" spans="1:8">
      <c r="A2393" s="1">
        <v>2391</v>
      </c>
      <c r="B2393" s="4"/>
      <c r="C2393" s="1"/>
      <c r="D2393" s="1"/>
      <c r="E2393" s="1"/>
      <c r="F2393" s="1"/>
      <c r="G2393" s="1"/>
      <c r="H2393" s="1"/>
    </row>
    <row r="2394" spans="1:8">
      <c r="A2394" s="1">
        <v>2392</v>
      </c>
      <c r="B2394" s="4"/>
      <c r="C2394" s="1"/>
      <c r="D2394" s="1"/>
      <c r="E2394" s="1"/>
      <c r="F2394" s="1"/>
      <c r="G2394" s="1"/>
      <c r="H2394" s="1"/>
    </row>
    <row r="2395" spans="1:8">
      <c r="A2395" s="1">
        <v>2393</v>
      </c>
      <c r="B2395" s="4"/>
      <c r="C2395" s="1"/>
      <c r="D2395" s="1"/>
      <c r="E2395" s="1"/>
      <c r="F2395" s="1"/>
      <c r="G2395" s="1"/>
      <c r="H2395" s="1"/>
    </row>
    <row r="2396" spans="1:8">
      <c r="A2396" s="1">
        <v>2394</v>
      </c>
      <c r="B2396" s="4"/>
      <c r="C2396" s="1"/>
      <c r="D2396" s="1"/>
      <c r="E2396" s="1"/>
      <c r="F2396" s="1"/>
      <c r="G2396" s="1"/>
      <c r="H2396" s="1"/>
    </row>
    <row r="2397" spans="1:8">
      <c r="A2397" s="1">
        <v>2395</v>
      </c>
      <c r="B2397" s="4"/>
      <c r="C2397" s="1"/>
      <c r="D2397" s="1"/>
      <c r="E2397" s="1"/>
      <c r="F2397" s="1"/>
      <c r="G2397" s="1"/>
      <c r="H2397" s="1"/>
    </row>
    <row r="2398" spans="1:8">
      <c r="A2398" s="1">
        <v>2396</v>
      </c>
      <c r="B2398" s="4"/>
      <c r="C2398" s="1"/>
      <c r="D2398" s="1"/>
      <c r="E2398" s="1"/>
      <c r="F2398" s="1"/>
      <c r="G2398" s="1"/>
      <c r="H2398" s="1"/>
    </row>
    <row r="2399" spans="1:8">
      <c r="A2399" s="1">
        <v>2397</v>
      </c>
      <c r="B2399" s="4"/>
      <c r="C2399" s="1"/>
      <c r="D2399" s="1"/>
      <c r="E2399" s="1"/>
      <c r="F2399" s="1"/>
      <c r="G2399" s="1"/>
      <c r="H2399" s="1"/>
    </row>
    <row r="2400" spans="1:8">
      <c r="A2400" s="1">
        <v>2398</v>
      </c>
      <c r="B2400" s="4"/>
      <c r="C2400" s="1"/>
      <c r="D2400" s="1"/>
      <c r="E2400" s="1"/>
      <c r="F2400" s="1"/>
      <c r="G2400" s="1"/>
      <c r="H2400" s="1"/>
    </row>
    <row r="2401" spans="1:8">
      <c r="A2401" s="1">
        <v>2399</v>
      </c>
      <c r="B2401" s="4"/>
      <c r="C2401" s="1"/>
      <c r="D2401" s="1"/>
      <c r="E2401" s="1"/>
      <c r="F2401" s="1"/>
      <c r="G2401" s="1"/>
      <c r="H2401" s="1"/>
    </row>
    <row r="2402" spans="1:8">
      <c r="A2402" s="1">
        <v>2400</v>
      </c>
      <c r="B2402" s="4"/>
      <c r="C2402" s="1"/>
      <c r="D2402" s="1"/>
      <c r="E2402" s="1"/>
      <c r="F2402" s="1"/>
      <c r="G2402" s="1"/>
      <c r="H2402" s="1"/>
    </row>
    <row r="2403" spans="1:8">
      <c r="A2403" s="1">
        <v>2401</v>
      </c>
      <c r="B2403" s="4"/>
      <c r="C2403" s="1"/>
      <c r="D2403" s="1"/>
      <c r="E2403" s="1"/>
      <c r="F2403" s="1"/>
      <c r="G2403" s="1"/>
      <c r="H2403" s="1"/>
    </row>
    <row r="2404" spans="1:8">
      <c r="A2404" s="1">
        <v>2402</v>
      </c>
      <c r="B2404" s="4"/>
      <c r="C2404" s="1"/>
      <c r="D2404" s="1"/>
      <c r="E2404" s="1"/>
      <c r="F2404" s="1"/>
      <c r="G2404" s="1"/>
      <c r="H2404" s="1"/>
    </row>
    <row r="2405" spans="1:8">
      <c r="A2405" s="1">
        <v>2403</v>
      </c>
      <c r="B2405" s="4"/>
      <c r="C2405" s="1"/>
      <c r="D2405" s="1"/>
      <c r="E2405" s="1"/>
      <c r="F2405" s="1"/>
      <c r="G2405" s="1"/>
      <c r="H2405" s="1"/>
    </row>
    <row r="2406" spans="1:8">
      <c r="A2406" s="1">
        <v>2404</v>
      </c>
      <c r="B2406" s="4"/>
      <c r="C2406" s="1"/>
      <c r="D2406" s="1"/>
      <c r="E2406" s="1"/>
      <c r="F2406" s="1"/>
      <c r="G2406" s="1"/>
      <c r="H2406" s="1"/>
    </row>
    <row r="2407" spans="1:8">
      <c r="A2407" s="1">
        <v>2405</v>
      </c>
      <c r="B2407" s="4"/>
      <c r="C2407" s="1"/>
      <c r="D2407" s="1"/>
      <c r="E2407" s="1"/>
      <c r="F2407" s="1"/>
      <c r="G2407" s="1"/>
      <c r="H2407" s="1"/>
    </row>
    <row r="2408" spans="1:8">
      <c r="A2408" s="1">
        <v>2406</v>
      </c>
      <c r="B2408" s="4"/>
      <c r="C2408" s="1"/>
      <c r="D2408" s="1"/>
      <c r="E2408" s="1"/>
      <c r="F2408" s="1"/>
      <c r="G2408" s="1"/>
      <c r="H2408" s="1"/>
    </row>
    <row r="2409" spans="1:8">
      <c r="A2409" s="1">
        <v>2407</v>
      </c>
      <c r="B2409" s="4"/>
      <c r="C2409" s="1"/>
      <c r="D2409" s="1"/>
      <c r="E2409" s="1"/>
      <c r="F2409" s="1"/>
      <c r="G2409" s="1"/>
      <c r="H2409" s="1"/>
    </row>
    <row r="2410" spans="1:8">
      <c r="A2410" s="1">
        <v>2408</v>
      </c>
      <c r="B2410" s="4"/>
      <c r="C2410" s="1"/>
      <c r="D2410" s="1"/>
      <c r="E2410" s="1"/>
      <c r="F2410" s="1"/>
      <c r="G2410" s="1"/>
      <c r="H2410" s="1"/>
    </row>
    <row r="2411" spans="1:8">
      <c r="A2411" s="1">
        <v>2409</v>
      </c>
      <c r="B2411" s="4"/>
      <c r="C2411" s="1"/>
      <c r="D2411" s="1"/>
      <c r="E2411" s="1"/>
      <c r="F2411" s="1"/>
      <c r="G2411" s="1"/>
      <c r="H2411" s="1"/>
    </row>
    <row r="2412" spans="1:8">
      <c r="A2412" s="1">
        <v>2410</v>
      </c>
      <c r="B2412" s="4"/>
      <c r="C2412" s="1"/>
      <c r="D2412" s="1"/>
      <c r="E2412" s="1"/>
      <c r="F2412" s="1"/>
      <c r="G2412" s="1"/>
      <c r="H2412" s="1"/>
    </row>
    <row r="2413" spans="1:8">
      <c r="A2413" s="1">
        <v>2411</v>
      </c>
      <c r="B2413" s="4"/>
      <c r="C2413" s="1"/>
      <c r="D2413" s="1"/>
      <c r="E2413" s="1"/>
      <c r="F2413" s="1"/>
      <c r="G2413" s="1"/>
      <c r="H2413" s="1"/>
    </row>
    <row r="2414" spans="1:8">
      <c r="A2414" s="1">
        <v>2412</v>
      </c>
      <c r="B2414" s="4"/>
      <c r="C2414" s="1"/>
      <c r="D2414" s="1"/>
      <c r="E2414" s="1"/>
      <c r="F2414" s="1"/>
      <c r="G2414" s="1"/>
      <c r="H2414" s="1"/>
    </row>
    <row r="2415" spans="1:8">
      <c r="A2415" s="1">
        <v>2413</v>
      </c>
      <c r="B2415" s="4"/>
      <c r="C2415" s="1"/>
      <c r="D2415" s="1"/>
      <c r="E2415" s="1"/>
      <c r="F2415" s="1"/>
      <c r="G2415" s="1"/>
      <c r="H2415" s="1"/>
    </row>
    <row r="2416" spans="1:8">
      <c r="A2416" s="1">
        <v>2414</v>
      </c>
      <c r="B2416" s="4"/>
      <c r="C2416" s="1"/>
      <c r="D2416" s="1"/>
      <c r="E2416" s="1"/>
      <c r="F2416" s="1"/>
      <c r="G2416" s="1"/>
      <c r="H2416" s="1"/>
    </row>
    <row r="2417" spans="1:8">
      <c r="A2417" s="1">
        <v>2415</v>
      </c>
      <c r="B2417" s="4"/>
      <c r="C2417" s="1"/>
      <c r="D2417" s="1"/>
      <c r="E2417" s="1"/>
      <c r="F2417" s="1"/>
      <c r="G2417" s="1"/>
      <c r="H2417" s="1"/>
    </row>
    <row r="2418" spans="1:8">
      <c r="A2418" s="1">
        <v>2416</v>
      </c>
      <c r="B2418" s="4"/>
      <c r="C2418" s="1"/>
      <c r="D2418" s="1"/>
      <c r="E2418" s="1"/>
      <c r="F2418" s="1"/>
      <c r="G2418" s="1"/>
      <c r="H2418" s="1"/>
    </row>
    <row r="2419" spans="1:8">
      <c r="A2419" s="1">
        <v>2417</v>
      </c>
      <c r="B2419" s="4"/>
      <c r="C2419" s="1"/>
      <c r="D2419" s="1"/>
      <c r="E2419" s="1"/>
      <c r="F2419" s="1"/>
      <c r="G2419" s="1"/>
      <c r="H2419" s="1"/>
    </row>
    <row r="2420" spans="1:8">
      <c r="A2420" s="1">
        <v>2418</v>
      </c>
      <c r="B2420" s="4"/>
      <c r="C2420" s="1"/>
      <c r="D2420" s="1"/>
      <c r="E2420" s="1"/>
      <c r="F2420" s="1"/>
      <c r="G2420" s="1"/>
      <c r="H2420" s="1"/>
    </row>
    <row r="2421" spans="1:8">
      <c r="A2421" s="1">
        <v>2419</v>
      </c>
      <c r="B2421" s="4"/>
      <c r="C2421" s="1"/>
      <c r="D2421" s="1"/>
      <c r="E2421" s="1"/>
      <c r="F2421" s="1"/>
      <c r="G2421" s="1"/>
      <c r="H2421" s="1"/>
    </row>
    <row r="2422" spans="1:8">
      <c r="A2422" s="1">
        <v>2420</v>
      </c>
      <c r="B2422" s="4"/>
      <c r="C2422" s="1"/>
      <c r="D2422" s="1"/>
      <c r="E2422" s="1"/>
      <c r="F2422" s="1"/>
      <c r="G2422" s="1"/>
      <c r="H2422" s="1"/>
    </row>
    <row r="2423" spans="1:8">
      <c r="A2423" s="1">
        <v>2421</v>
      </c>
      <c r="B2423" s="4"/>
      <c r="C2423" s="1"/>
      <c r="D2423" s="1"/>
      <c r="E2423" s="1"/>
      <c r="F2423" s="1"/>
      <c r="G2423" s="1"/>
      <c r="H2423" s="1"/>
    </row>
    <row r="2424" spans="1:8">
      <c r="A2424" s="1">
        <v>2422</v>
      </c>
      <c r="B2424" s="4"/>
      <c r="C2424" s="1"/>
      <c r="D2424" s="1"/>
      <c r="E2424" s="1"/>
      <c r="F2424" s="1"/>
      <c r="G2424" s="1"/>
      <c r="H2424" s="1"/>
    </row>
    <row r="2425" spans="1:8">
      <c r="A2425" s="1">
        <v>2423</v>
      </c>
      <c r="B2425" s="4"/>
      <c r="C2425" s="1"/>
      <c r="D2425" s="1"/>
      <c r="E2425" s="1"/>
      <c r="F2425" s="1"/>
      <c r="G2425" s="1"/>
      <c r="H2425" s="1"/>
    </row>
    <row r="2426" spans="1:8">
      <c r="A2426" s="1">
        <v>2424</v>
      </c>
      <c r="B2426" s="4"/>
      <c r="C2426" s="1"/>
      <c r="D2426" s="1"/>
      <c r="E2426" s="1"/>
      <c r="F2426" s="1"/>
      <c r="G2426" s="1"/>
      <c r="H2426" s="1"/>
    </row>
    <row r="2427" spans="1:8">
      <c r="A2427" s="1">
        <v>2425</v>
      </c>
      <c r="B2427" s="4"/>
      <c r="C2427" s="1"/>
      <c r="D2427" s="1"/>
      <c r="E2427" s="1"/>
      <c r="F2427" s="1"/>
      <c r="G2427" s="1"/>
      <c r="H2427" s="1"/>
    </row>
    <row r="2428" spans="1:8">
      <c r="A2428" s="1">
        <v>2426</v>
      </c>
      <c r="B2428" s="4"/>
      <c r="C2428" s="1"/>
      <c r="D2428" s="1"/>
      <c r="E2428" s="1"/>
      <c r="F2428" s="1"/>
      <c r="G2428" s="1"/>
      <c r="H2428" s="1"/>
    </row>
    <row r="2429" spans="1:8">
      <c r="A2429" s="1">
        <v>2427</v>
      </c>
      <c r="B2429" s="4"/>
      <c r="C2429" s="1"/>
      <c r="D2429" s="1"/>
      <c r="E2429" s="1"/>
      <c r="F2429" s="1"/>
      <c r="G2429" s="1"/>
      <c r="H2429" s="1"/>
    </row>
    <row r="2430" spans="1:8">
      <c r="A2430" s="1">
        <v>2428</v>
      </c>
      <c r="B2430" s="4"/>
      <c r="C2430" s="1"/>
      <c r="D2430" s="1"/>
      <c r="E2430" s="1"/>
      <c r="F2430" s="1"/>
      <c r="G2430" s="1"/>
      <c r="H2430" s="1"/>
    </row>
    <row r="2431" spans="1:8">
      <c r="A2431" s="1">
        <v>2429</v>
      </c>
      <c r="B2431" s="4"/>
      <c r="C2431" s="1"/>
      <c r="D2431" s="1"/>
      <c r="E2431" s="1"/>
      <c r="F2431" s="1"/>
      <c r="G2431" s="1"/>
      <c r="H2431" s="1"/>
    </row>
    <row r="2432" spans="1:8">
      <c r="A2432" s="1">
        <v>2430</v>
      </c>
      <c r="B2432" s="4"/>
      <c r="C2432" s="1"/>
      <c r="D2432" s="1"/>
      <c r="E2432" s="1"/>
      <c r="F2432" s="1"/>
      <c r="G2432" s="1"/>
      <c r="H2432" s="1"/>
    </row>
    <row r="2433" spans="1:8">
      <c r="A2433" s="1">
        <v>2431</v>
      </c>
      <c r="B2433" s="4"/>
      <c r="C2433" s="1"/>
      <c r="D2433" s="1"/>
      <c r="E2433" s="1"/>
      <c r="F2433" s="1"/>
      <c r="G2433" s="1"/>
      <c r="H2433" s="1"/>
    </row>
    <row r="2434" spans="1:8">
      <c r="A2434" s="1">
        <v>2432</v>
      </c>
      <c r="B2434" s="4"/>
      <c r="C2434" s="1"/>
      <c r="D2434" s="1"/>
      <c r="E2434" s="1"/>
      <c r="F2434" s="1"/>
      <c r="G2434" s="1"/>
      <c r="H2434" s="1"/>
    </row>
    <row r="2435" spans="1:8">
      <c r="A2435" s="1">
        <v>2433</v>
      </c>
      <c r="B2435" s="4"/>
      <c r="C2435" s="1"/>
      <c r="D2435" s="1"/>
      <c r="E2435" s="1"/>
      <c r="F2435" s="1"/>
      <c r="G2435" s="1"/>
      <c r="H2435" s="1"/>
    </row>
    <row r="2436" spans="1:8">
      <c r="A2436" s="1">
        <v>2434</v>
      </c>
      <c r="B2436" s="4"/>
      <c r="C2436" s="1"/>
      <c r="D2436" s="1"/>
      <c r="E2436" s="1"/>
      <c r="F2436" s="1"/>
      <c r="G2436" s="1"/>
      <c r="H2436" s="1"/>
    </row>
    <row r="2437" spans="1:8">
      <c r="A2437" s="1">
        <v>2435</v>
      </c>
      <c r="B2437" s="4"/>
      <c r="C2437" s="1"/>
      <c r="D2437" s="1"/>
      <c r="E2437" s="1"/>
      <c r="F2437" s="1"/>
      <c r="G2437" s="1"/>
      <c r="H2437" s="1"/>
    </row>
    <row r="2438" spans="1:8">
      <c r="A2438" s="1">
        <v>2436</v>
      </c>
      <c r="B2438" s="4"/>
      <c r="C2438" s="1"/>
      <c r="D2438" s="1"/>
      <c r="E2438" s="1"/>
      <c r="F2438" s="1"/>
      <c r="G2438" s="1"/>
      <c r="H2438" s="1"/>
    </row>
    <row r="2439" spans="1:8">
      <c r="A2439" s="1">
        <v>2437</v>
      </c>
      <c r="B2439" s="4"/>
      <c r="C2439" s="1"/>
      <c r="D2439" s="1"/>
      <c r="E2439" s="1"/>
      <c r="F2439" s="1"/>
      <c r="G2439" s="1"/>
      <c r="H2439" s="1"/>
    </row>
    <row r="2440" spans="1:8">
      <c r="A2440" s="1">
        <v>2438</v>
      </c>
      <c r="B2440" s="4"/>
      <c r="C2440" s="1"/>
      <c r="D2440" s="1"/>
      <c r="E2440" s="1"/>
      <c r="F2440" s="1"/>
      <c r="G2440" s="1"/>
      <c r="H2440" s="1"/>
    </row>
    <row r="2441" spans="1:8">
      <c r="A2441" s="1">
        <v>2439</v>
      </c>
      <c r="B2441" s="4"/>
      <c r="C2441" s="1"/>
      <c r="D2441" s="1"/>
      <c r="E2441" s="1"/>
      <c r="F2441" s="1"/>
      <c r="G2441" s="1"/>
      <c r="H2441" s="1"/>
    </row>
    <row r="2442" spans="1:8">
      <c r="A2442" s="1">
        <v>2440</v>
      </c>
      <c r="B2442" s="4"/>
      <c r="C2442" s="1"/>
      <c r="D2442" s="1"/>
      <c r="E2442" s="1"/>
      <c r="F2442" s="1"/>
      <c r="G2442" s="1"/>
      <c r="H2442" s="1"/>
    </row>
    <row r="2443" spans="1:8">
      <c r="A2443" s="1">
        <v>2441</v>
      </c>
      <c r="B2443" s="4"/>
      <c r="C2443" s="1"/>
      <c r="D2443" s="1"/>
      <c r="E2443" s="1"/>
      <c r="F2443" s="1"/>
      <c r="G2443" s="1"/>
      <c r="H2443" s="1"/>
    </row>
    <row r="2444" spans="1:8">
      <c r="A2444" s="1">
        <v>2442</v>
      </c>
      <c r="B2444" s="4"/>
      <c r="C2444" s="1"/>
      <c r="D2444" s="1"/>
      <c r="E2444" s="1"/>
      <c r="F2444" s="1"/>
      <c r="G2444" s="1"/>
      <c r="H2444" s="1"/>
    </row>
    <row r="2445" spans="1:8">
      <c r="A2445" s="1">
        <v>2443</v>
      </c>
      <c r="B2445" s="4"/>
      <c r="C2445" s="1"/>
      <c r="D2445" s="1"/>
      <c r="E2445" s="1"/>
      <c r="F2445" s="1"/>
      <c r="G2445" s="1"/>
      <c r="H2445" s="1"/>
    </row>
    <row r="2446" spans="1:8">
      <c r="A2446" s="1">
        <v>2444</v>
      </c>
      <c r="B2446" s="4"/>
      <c r="C2446" s="1"/>
      <c r="D2446" s="1"/>
      <c r="E2446" s="1"/>
      <c r="F2446" s="1"/>
      <c r="G2446" s="1"/>
      <c r="H2446" s="1"/>
    </row>
    <row r="2447" spans="1:8">
      <c r="A2447" s="1">
        <v>2445</v>
      </c>
      <c r="B2447" s="4"/>
      <c r="C2447" s="1"/>
      <c r="D2447" s="1"/>
      <c r="E2447" s="1"/>
      <c r="F2447" s="1"/>
      <c r="G2447" s="1"/>
      <c r="H2447" s="1"/>
    </row>
    <row r="2448" spans="1:8">
      <c r="A2448" s="1">
        <v>2446</v>
      </c>
      <c r="B2448" s="4"/>
      <c r="C2448" s="1"/>
      <c r="D2448" s="1"/>
      <c r="E2448" s="1"/>
      <c r="F2448" s="1"/>
      <c r="G2448" s="1"/>
      <c r="H2448" s="1"/>
    </row>
    <row r="2449" spans="1:8">
      <c r="A2449" s="1">
        <v>2447</v>
      </c>
      <c r="B2449" s="4"/>
      <c r="C2449" s="1"/>
      <c r="D2449" s="1"/>
      <c r="E2449" s="1"/>
      <c r="F2449" s="1"/>
      <c r="G2449" s="1"/>
      <c r="H2449" s="1"/>
    </row>
    <row r="2450" spans="1:8">
      <c r="A2450" s="1">
        <v>2448</v>
      </c>
      <c r="B2450" s="4"/>
      <c r="C2450" s="1"/>
      <c r="D2450" s="1"/>
      <c r="E2450" s="1"/>
      <c r="F2450" s="1"/>
      <c r="G2450" s="1"/>
      <c r="H2450" s="1"/>
    </row>
    <row r="2451" spans="1:8">
      <c r="A2451" s="1">
        <v>2449</v>
      </c>
      <c r="B2451" s="4"/>
      <c r="C2451" s="1"/>
      <c r="D2451" s="1"/>
      <c r="E2451" s="1"/>
      <c r="F2451" s="1"/>
      <c r="G2451" s="1"/>
      <c r="H2451" s="1"/>
    </row>
    <row r="2452" spans="1:8">
      <c r="A2452" s="1">
        <v>2450</v>
      </c>
      <c r="B2452" s="4"/>
      <c r="C2452" s="1"/>
      <c r="D2452" s="1"/>
      <c r="E2452" s="1"/>
      <c r="F2452" s="1"/>
      <c r="G2452" s="1"/>
      <c r="H2452" s="1"/>
    </row>
    <row r="2453" spans="1:8">
      <c r="A2453" s="1">
        <v>2451</v>
      </c>
      <c r="B2453" s="4"/>
      <c r="C2453" s="1"/>
      <c r="D2453" s="1"/>
      <c r="E2453" s="1"/>
      <c r="F2453" s="1"/>
      <c r="G2453" s="1"/>
      <c r="H2453" s="1"/>
    </row>
    <row r="2454" spans="1:8">
      <c r="A2454" s="1">
        <v>2452</v>
      </c>
      <c r="B2454" s="4"/>
      <c r="C2454" s="1"/>
      <c r="D2454" s="1"/>
      <c r="E2454" s="1"/>
      <c r="F2454" s="1"/>
      <c r="G2454" s="1"/>
      <c r="H2454" s="1"/>
    </row>
    <row r="2455" spans="1:8">
      <c r="A2455" s="1">
        <v>2453</v>
      </c>
      <c r="B2455" s="4"/>
      <c r="C2455" s="1"/>
      <c r="D2455" s="1"/>
      <c r="E2455" s="1"/>
      <c r="F2455" s="1"/>
      <c r="G2455" s="1"/>
      <c r="H2455" s="1"/>
    </row>
    <row r="2456" spans="1:8">
      <c r="A2456" s="1">
        <v>2454</v>
      </c>
      <c r="B2456" s="4"/>
      <c r="C2456" s="1"/>
      <c r="D2456" s="1"/>
      <c r="E2456" s="1"/>
      <c r="F2456" s="1"/>
      <c r="G2456" s="1"/>
      <c r="H2456" s="1"/>
    </row>
    <row r="2457" spans="1:8">
      <c r="A2457" s="1">
        <v>2455</v>
      </c>
      <c r="B2457" s="4"/>
      <c r="C2457" s="1"/>
      <c r="D2457" s="1"/>
      <c r="E2457" s="1"/>
      <c r="F2457" s="1"/>
      <c r="G2457" s="1"/>
      <c r="H2457" s="1"/>
    </row>
    <row r="2458" spans="1:8">
      <c r="A2458" s="1">
        <v>2456</v>
      </c>
      <c r="B2458" s="4"/>
      <c r="C2458" s="1"/>
      <c r="D2458" s="1"/>
      <c r="E2458" s="1"/>
      <c r="F2458" s="1"/>
      <c r="G2458" s="1"/>
      <c r="H2458" s="1"/>
    </row>
    <row r="2459" spans="1:8">
      <c r="A2459" s="1">
        <v>2457</v>
      </c>
      <c r="B2459" s="4"/>
      <c r="C2459" s="1"/>
      <c r="D2459" s="1"/>
      <c r="E2459" s="1"/>
      <c r="F2459" s="1"/>
      <c r="G2459" s="1"/>
      <c r="H2459" s="1"/>
    </row>
    <row r="2460" spans="1:8">
      <c r="A2460" s="1">
        <v>2458</v>
      </c>
      <c r="B2460" s="4"/>
      <c r="C2460" s="1"/>
      <c r="D2460" s="1"/>
      <c r="E2460" s="1"/>
      <c r="F2460" s="1"/>
      <c r="G2460" s="1"/>
      <c r="H2460" s="1"/>
    </row>
    <row r="2461" spans="1:8">
      <c r="A2461" s="1">
        <v>2459</v>
      </c>
      <c r="B2461" s="4"/>
      <c r="C2461" s="1"/>
      <c r="D2461" s="1"/>
      <c r="E2461" s="1"/>
      <c r="F2461" s="1"/>
      <c r="G2461" s="1"/>
      <c r="H2461" s="1"/>
    </row>
    <row r="2462" spans="1:8">
      <c r="A2462" s="1">
        <v>2460</v>
      </c>
      <c r="B2462" s="4"/>
      <c r="C2462" s="1"/>
      <c r="D2462" s="1"/>
      <c r="E2462" s="1"/>
      <c r="F2462" s="1"/>
      <c r="G2462" s="1"/>
      <c r="H2462" s="1"/>
    </row>
    <row r="2463" spans="1:8">
      <c r="A2463" s="1">
        <v>2461</v>
      </c>
      <c r="B2463" s="4"/>
      <c r="C2463" s="1"/>
      <c r="D2463" s="1"/>
      <c r="E2463" s="1"/>
      <c r="F2463" s="1"/>
      <c r="G2463" s="1"/>
      <c r="H2463" s="1"/>
    </row>
    <row r="2464" spans="1:8">
      <c r="A2464" s="1">
        <v>2462</v>
      </c>
      <c r="B2464" s="4"/>
      <c r="C2464" s="1"/>
      <c r="D2464" s="1"/>
      <c r="E2464" s="1"/>
      <c r="F2464" s="1"/>
      <c r="G2464" s="1"/>
      <c r="H2464" s="1"/>
    </row>
    <row r="2465" spans="1:8">
      <c r="A2465" s="1">
        <v>2463</v>
      </c>
      <c r="B2465" s="4"/>
      <c r="C2465" s="1"/>
      <c r="D2465" s="1"/>
      <c r="E2465" s="1"/>
      <c r="F2465" s="1"/>
      <c r="G2465" s="1"/>
      <c r="H2465" s="1"/>
    </row>
    <row r="2466" spans="1:8">
      <c r="A2466" s="1">
        <v>2464</v>
      </c>
      <c r="B2466" s="4"/>
      <c r="C2466" s="1"/>
      <c r="D2466" s="1"/>
      <c r="E2466" s="1"/>
      <c r="F2466" s="1"/>
      <c r="G2466" s="1"/>
      <c r="H2466" s="1"/>
    </row>
    <row r="2467" spans="1:8">
      <c r="A2467" s="1">
        <v>2465</v>
      </c>
      <c r="B2467" s="4"/>
      <c r="C2467" s="1"/>
      <c r="D2467" s="1"/>
      <c r="E2467" s="1"/>
      <c r="F2467" s="1"/>
      <c r="G2467" s="1"/>
      <c r="H2467" s="1"/>
    </row>
    <row r="2468" spans="1:8">
      <c r="A2468" s="1">
        <v>2466</v>
      </c>
      <c r="B2468" s="4"/>
      <c r="C2468" s="1"/>
      <c r="D2468" s="1"/>
      <c r="E2468" s="1"/>
      <c r="F2468" s="1"/>
      <c r="G2468" s="1"/>
      <c r="H2468" s="1"/>
    </row>
    <row r="2469" spans="1:8">
      <c r="A2469" s="1">
        <v>2467</v>
      </c>
      <c r="B2469" s="4"/>
      <c r="C2469" s="1"/>
      <c r="D2469" s="1"/>
      <c r="E2469" s="1"/>
      <c r="F2469" s="1"/>
      <c r="G2469" s="1"/>
      <c r="H2469" s="1"/>
    </row>
    <row r="2470" spans="1:8">
      <c r="A2470" s="1">
        <v>2468</v>
      </c>
      <c r="B2470" s="4"/>
      <c r="C2470" s="1"/>
      <c r="D2470" s="1"/>
      <c r="E2470" s="1"/>
      <c r="F2470" s="1"/>
      <c r="G2470" s="1"/>
      <c r="H2470" s="1"/>
    </row>
    <row r="2471" spans="1:8">
      <c r="A2471" s="1">
        <v>2469</v>
      </c>
      <c r="B2471" s="4"/>
      <c r="C2471" s="1"/>
      <c r="D2471" s="1"/>
      <c r="E2471" s="1"/>
      <c r="F2471" s="1"/>
      <c r="G2471" s="1"/>
      <c r="H2471" s="1"/>
    </row>
    <row r="2472" spans="1:8">
      <c r="A2472" s="1">
        <v>2470</v>
      </c>
      <c r="B2472" s="4"/>
      <c r="C2472" s="1"/>
      <c r="D2472" s="1"/>
      <c r="E2472" s="1"/>
      <c r="F2472" s="1"/>
      <c r="G2472" s="1"/>
      <c r="H2472" s="1"/>
    </row>
    <row r="2473" spans="1:8">
      <c r="A2473" s="1">
        <v>2471</v>
      </c>
      <c r="B2473" s="4"/>
      <c r="C2473" s="1"/>
      <c r="D2473" s="1"/>
      <c r="E2473" s="1"/>
      <c r="F2473" s="1"/>
      <c r="G2473" s="1"/>
      <c r="H2473" s="1"/>
    </row>
    <row r="2474" spans="1:8">
      <c r="A2474" s="1">
        <v>2472</v>
      </c>
      <c r="B2474" s="4"/>
      <c r="C2474" s="1"/>
      <c r="D2474" s="1"/>
      <c r="E2474" s="1"/>
      <c r="F2474" s="1"/>
      <c r="G2474" s="1"/>
      <c r="H2474" s="1"/>
    </row>
    <row r="2475" spans="1:8">
      <c r="A2475" s="1">
        <v>2473</v>
      </c>
      <c r="B2475" s="4"/>
      <c r="C2475" s="1"/>
      <c r="D2475" s="1"/>
      <c r="E2475" s="1"/>
      <c r="F2475" s="1"/>
      <c r="G2475" s="1"/>
      <c r="H2475" s="1"/>
    </row>
    <row r="2476" spans="1:8">
      <c r="A2476" s="1">
        <v>2474</v>
      </c>
      <c r="B2476" s="4"/>
      <c r="C2476" s="1"/>
      <c r="D2476" s="1"/>
      <c r="E2476" s="1"/>
      <c r="F2476" s="1"/>
      <c r="G2476" s="1"/>
      <c r="H2476" s="1"/>
    </row>
    <row r="2477" spans="1:8">
      <c r="A2477" s="1">
        <v>2475</v>
      </c>
      <c r="B2477" s="4"/>
      <c r="C2477" s="1"/>
      <c r="D2477" s="1"/>
      <c r="E2477" s="1"/>
      <c r="F2477" s="1"/>
      <c r="G2477" s="1"/>
      <c r="H2477" s="1"/>
    </row>
    <row r="2478" spans="1:8">
      <c r="A2478" s="1">
        <v>2476</v>
      </c>
      <c r="B2478" s="4"/>
      <c r="C2478" s="1"/>
      <c r="D2478" s="1"/>
      <c r="E2478" s="1"/>
      <c r="F2478" s="1"/>
      <c r="G2478" s="1"/>
      <c r="H2478" s="1"/>
    </row>
    <row r="2479" spans="1:8">
      <c r="A2479" s="1">
        <v>2477</v>
      </c>
      <c r="B2479" s="4"/>
      <c r="C2479" s="1"/>
      <c r="D2479" s="1"/>
      <c r="E2479" s="1"/>
      <c r="F2479" s="1"/>
      <c r="G2479" s="1"/>
      <c r="H2479" s="1"/>
    </row>
    <row r="2480" spans="1:8">
      <c r="A2480" s="1">
        <v>2478</v>
      </c>
      <c r="B2480" s="4"/>
      <c r="C2480" s="1"/>
      <c r="D2480" s="1"/>
      <c r="E2480" s="1"/>
      <c r="F2480" s="1"/>
      <c r="G2480" s="1"/>
      <c r="H2480" s="1"/>
    </row>
    <row r="2481" spans="1:8">
      <c r="A2481" s="1">
        <v>2479</v>
      </c>
      <c r="B2481" s="4"/>
      <c r="C2481" s="1"/>
      <c r="D2481" s="1"/>
      <c r="E2481" s="1"/>
      <c r="F2481" s="1"/>
      <c r="G2481" s="1"/>
      <c r="H2481" s="1"/>
    </row>
    <row r="2482" spans="1:8">
      <c r="A2482" s="1">
        <v>2480</v>
      </c>
      <c r="B2482" s="4"/>
      <c r="C2482" s="1"/>
      <c r="D2482" s="1"/>
      <c r="E2482" s="1"/>
      <c r="F2482" s="1"/>
      <c r="G2482" s="1"/>
      <c r="H2482" s="1"/>
    </row>
    <row r="2483" spans="1:8">
      <c r="A2483" s="1">
        <v>2481</v>
      </c>
      <c r="B2483" s="4"/>
      <c r="C2483" s="1"/>
      <c r="D2483" s="1"/>
      <c r="E2483" s="1"/>
      <c r="F2483" s="1"/>
      <c r="G2483" s="1"/>
      <c r="H2483" s="1"/>
    </row>
    <row r="2484" spans="1:8">
      <c r="A2484" s="1">
        <v>2482</v>
      </c>
      <c r="B2484" s="4"/>
      <c r="C2484" s="1"/>
      <c r="D2484" s="1"/>
      <c r="E2484" s="1"/>
      <c r="F2484" s="1"/>
      <c r="G2484" s="1"/>
      <c r="H2484" s="1"/>
    </row>
    <row r="2485" spans="1:8">
      <c r="A2485" s="1">
        <v>2483</v>
      </c>
      <c r="B2485" s="4"/>
      <c r="C2485" s="1"/>
      <c r="D2485" s="1"/>
      <c r="E2485" s="1"/>
      <c r="F2485" s="1"/>
      <c r="G2485" s="1"/>
      <c r="H2485" s="1"/>
    </row>
    <row r="2486" spans="1:8">
      <c r="A2486" s="1">
        <v>2484</v>
      </c>
      <c r="B2486" s="4"/>
      <c r="C2486" s="1"/>
      <c r="D2486" s="1"/>
      <c r="E2486" s="1"/>
      <c r="F2486" s="1"/>
      <c r="G2486" s="1"/>
      <c r="H2486" s="1"/>
    </row>
    <row r="2487" spans="1:8">
      <c r="A2487" s="1">
        <v>2485</v>
      </c>
      <c r="B2487" s="4"/>
      <c r="C2487" s="1"/>
      <c r="D2487" s="1"/>
      <c r="E2487" s="1"/>
      <c r="F2487" s="1"/>
      <c r="G2487" s="1"/>
      <c r="H2487" s="1"/>
    </row>
    <row r="2488" spans="1:8">
      <c r="A2488" s="1">
        <v>2486</v>
      </c>
      <c r="B2488" s="4"/>
      <c r="C2488" s="1"/>
      <c r="D2488" s="1"/>
      <c r="E2488" s="1"/>
      <c r="F2488" s="1"/>
      <c r="G2488" s="1"/>
      <c r="H2488" s="1"/>
    </row>
    <row r="2489" spans="1:8">
      <c r="A2489" s="1">
        <v>2487</v>
      </c>
      <c r="B2489" s="4"/>
      <c r="C2489" s="1"/>
      <c r="D2489" s="1"/>
      <c r="E2489" s="1"/>
      <c r="F2489" s="1"/>
      <c r="G2489" s="1"/>
      <c r="H2489" s="1"/>
    </row>
    <row r="2490" spans="1:8">
      <c r="A2490" s="1">
        <v>2488</v>
      </c>
      <c r="B2490" s="4"/>
      <c r="C2490" s="1"/>
      <c r="D2490" s="1"/>
      <c r="E2490" s="1"/>
      <c r="F2490" s="1"/>
      <c r="G2490" s="1"/>
      <c r="H2490" s="1"/>
    </row>
    <row r="2491" spans="1:8">
      <c r="A2491" s="1">
        <v>2489</v>
      </c>
      <c r="B2491" s="4"/>
      <c r="C2491" s="1"/>
      <c r="D2491" s="1"/>
      <c r="E2491" s="1"/>
      <c r="F2491" s="1"/>
      <c r="G2491" s="1"/>
      <c r="H2491" s="1"/>
    </row>
    <row r="2492" spans="1:8">
      <c r="A2492" s="1">
        <v>2490</v>
      </c>
      <c r="B2492" s="4"/>
      <c r="C2492" s="1"/>
      <c r="D2492" s="1"/>
      <c r="E2492" s="1"/>
      <c r="F2492" s="1"/>
      <c r="G2492" s="1"/>
      <c r="H2492" s="1"/>
    </row>
    <row r="2493" spans="1:8">
      <c r="A2493" s="1">
        <v>2491</v>
      </c>
      <c r="B2493" s="4"/>
      <c r="C2493" s="1"/>
      <c r="D2493" s="1"/>
      <c r="E2493" s="1"/>
      <c r="F2493" s="1"/>
      <c r="G2493" s="1"/>
      <c r="H2493" s="1"/>
    </row>
    <row r="2494" spans="1:8">
      <c r="A2494" s="1">
        <v>2492</v>
      </c>
      <c r="B2494" s="4"/>
      <c r="C2494" s="1"/>
      <c r="D2494" s="1"/>
      <c r="E2494" s="1"/>
      <c r="F2494" s="1"/>
      <c r="G2494" s="1"/>
      <c r="H2494" s="1"/>
    </row>
    <row r="2495" spans="1:8">
      <c r="A2495" s="1">
        <v>2493</v>
      </c>
      <c r="B2495" s="4"/>
      <c r="C2495" s="1"/>
      <c r="D2495" s="1"/>
      <c r="E2495" s="1"/>
      <c r="F2495" s="1"/>
      <c r="G2495" s="1"/>
      <c r="H2495" s="1"/>
    </row>
    <row r="2496" spans="1:8">
      <c r="A2496" s="1">
        <v>2494</v>
      </c>
      <c r="B2496" s="4"/>
      <c r="C2496" s="1"/>
      <c r="D2496" s="1"/>
      <c r="E2496" s="1"/>
      <c r="F2496" s="1"/>
      <c r="G2496" s="1"/>
      <c r="H2496" s="1"/>
    </row>
    <row r="2497" spans="1:8">
      <c r="A2497" s="1">
        <v>2495</v>
      </c>
      <c r="B2497" s="4"/>
      <c r="C2497" s="1"/>
      <c r="D2497" s="1"/>
      <c r="E2497" s="1"/>
      <c r="F2497" s="1"/>
      <c r="G2497" s="1"/>
      <c r="H2497" s="1"/>
    </row>
    <row r="2498" spans="1:8">
      <c r="A2498" s="1">
        <v>2496</v>
      </c>
      <c r="B2498" s="4"/>
      <c r="C2498" s="1"/>
      <c r="D2498" s="1"/>
      <c r="E2498" s="1"/>
      <c r="F2498" s="1"/>
      <c r="G2498" s="1"/>
      <c r="H2498" s="1"/>
    </row>
    <row r="2499" spans="1:8">
      <c r="A2499" s="1">
        <v>2497</v>
      </c>
      <c r="B2499" s="4"/>
      <c r="C2499" s="1"/>
      <c r="D2499" s="1"/>
      <c r="E2499" s="1"/>
      <c r="F2499" s="1"/>
      <c r="G2499" s="1"/>
      <c r="H2499" s="1"/>
    </row>
    <row r="2500" spans="1:8">
      <c r="A2500" s="1">
        <v>2498</v>
      </c>
      <c r="B2500" s="4"/>
      <c r="C2500" s="1"/>
      <c r="D2500" s="1"/>
      <c r="E2500" s="1"/>
      <c r="F2500" s="1"/>
      <c r="G2500" s="1"/>
      <c r="H2500" s="1"/>
    </row>
    <row r="2501" spans="1:8">
      <c r="A2501" s="1">
        <v>2499</v>
      </c>
      <c r="B2501" s="4"/>
      <c r="C2501" s="1"/>
      <c r="D2501" s="1"/>
      <c r="E2501" s="1"/>
      <c r="F2501" s="1"/>
      <c r="G2501" s="1"/>
      <c r="H2501" s="1"/>
    </row>
    <row r="2502" spans="1:8">
      <c r="A2502" s="1">
        <v>2500</v>
      </c>
      <c r="B2502" s="4"/>
      <c r="C2502" s="1"/>
      <c r="D2502" s="1"/>
      <c r="E2502" s="1"/>
      <c r="F2502" s="1"/>
      <c r="G2502" s="1"/>
      <c r="H2502" s="1"/>
    </row>
    <row r="2503" spans="1:8">
      <c r="A2503" s="1">
        <v>2501</v>
      </c>
      <c r="B2503" s="4"/>
      <c r="C2503" s="1"/>
      <c r="D2503" s="1"/>
      <c r="E2503" s="1"/>
      <c r="F2503" s="1"/>
      <c r="G2503" s="1"/>
      <c r="H2503" s="1"/>
    </row>
    <row r="2504" spans="1:8">
      <c r="A2504" s="1">
        <v>2502</v>
      </c>
      <c r="B2504" s="4"/>
      <c r="C2504" s="1"/>
      <c r="D2504" s="1"/>
      <c r="E2504" s="1"/>
      <c r="F2504" s="1"/>
      <c r="G2504" s="1"/>
      <c r="H2504" s="1"/>
    </row>
    <row r="2505" spans="1:8">
      <c r="A2505" s="1">
        <v>2503</v>
      </c>
      <c r="B2505" s="4"/>
      <c r="C2505" s="1"/>
      <c r="D2505" s="1"/>
      <c r="E2505" s="1"/>
      <c r="F2505" s="1"/>
      <c r="G2505" s="1"/>
      <c r="H2505" s="1"/>
    </row>
    <row r="2506" spans="1:8">
      <c r="A2506" s="1">
        <v>2504</v>
      </c>
      <c r="B2506" s="4"/>
      <c r="C2506" s="1"/>
      <c r="D2506" s="1"/>
      <c r="E2506" s="1"/>
      <c r="F2506" s="1"/>
      <c r="G2506" s="1"/>
      <c r="H2506" s="1"/>
    </row>
    <row r="2507" spans="1:8">
      <c r="A2507" s="1">
        <v>2505</v>
      </c>
      <c r="B2507" s="4"/>
      <c r="C2507" s="1"/>
      <c r="D2507" s="1"/>
      <c r="E2507" s="1"/>
      <c r="F2507" s="1"/>
      <c r="G2507" s="1"/>
      <c r="H2507" s="1"/>
    </row>
    <row r="2508" spans="1:8">
      <c r="A2508" s="1">
        <v>2506</v>
      </c>
      <c r="B2508" s="4"/>
      <c r="C2508" s="1"/>
      <c r="D2508" s="1"/>
      <c r="E2508" s="1"/>
      <c r="F2508" s="1"/>
      <c r="G2508" s="1"/>
      <c r="H2508" s="1"/>
    </row>
    <row r="2509" spans="1:8">
      <c r="A2509" s="1">
        <v>2507</v>
      </c>
      <c r="B2509" s="4"/>
      <c r="C2509" s="1"/>
      <c r="D2509" s="1"/>
      <c r="E2509" s="1"/>
      <c r="F2509" s="1"/>
      <c r="G2509" s="1"/>
      <c r="H2509" s="1"/>
    </row>
    <row r="2510" spans="1:8">
      <c r="A2510" s="1">
        <v>2508</v>
      </c>
      <c r="B2510" s="4"/>
      <c r="C2510" s="1"/>
      <c r="D2510" s="1"/>
      <c r="E2510" s="1"/>
      <c r="F2510" s="1"/>
      <c r="G2510" s="1"/>
      <c r="H2510" s="1"/>
    </row>
    <row r="2511" spans="1:8">
      <c r="A2511" s="1">
        <v>2509</v>
      </c>
      <c r="B2511" s="4"/>
      <c r="C2511" s="1"/>
      <c r="D2511" s="1"/>
      <c r="E2511" s="1"/>
      <c r="F2511" s="1"/>
      <c r="G2511" s="1"/>
      <c r="H2511" s="1"/>
    </row>
    <row r="2512" spans="1:8">
      <c r="A2512" s="1">
        <v>2510</v>
      </c>
      <c r="B2512" s="4"/>
      <c r="C2512" s="1"/>
      <c r="D2512" s="1"/>
      <c r="E2512" s="1"/>
      <c r="F2512" s="1"/>
      <c r="G2512" s="1"/>
      <c r="H2512" s="1"/>
    </row>
    <row r="2513" spans="1:8">
      <c r="A2513" s="1">
        <v>2511</v>
      </c>
      <c r="B2513" s="4"/>
      <c r="C2513" s="1"/>
      <c r="D2513" s="1"/>
      <c r="E2513" s="1"/>
      <c r="F2513" s="1"/>
      <c r="G2513" s="1"/>
      <c r="H2513" s="1"/>
    </row>
    <row r="2514" spans="1:8">
      <c r="A2514" s="1">
        <v>2512</v>
      </c>
      <c r="B2514" s="4"/>
      <c r="C2514" s="1"/>
      <c r="D2514" s="1"/>
      <c r="E2514" s="1"/>
      <c r="F2514" s="1"/>
      <c r="G2514" s="1"/>
      <c r="H2514" s="1"/>
    </row>
    <row r="2515" spans="1:8">
      <c r="A2515" s="1">
        <v>2513</v>
      </c>
      <c r="B2515" s="4"/>
      <c r="C2515" s="1"/>
      <c r="D2515" s="1"/>
      <c r="E2515" s="1"/>
      <c r="F2515" s="1"/>
      <c r="G2515" s="1"/>
      <c r="H2515" s="1"/>
    </row>
    <row r="2516" spans="1:8">
      <c r="A2516" s="1">
        <v>2514</v>
      </c>
      <c r="B2516" s="4"/>
      <c r="C2516" s="1"/>
      <c r="D2516" s="1"/>
      <c r="E2516" s="1"/>
      <c r="F2516" s="1"/>
      <c r="G2516" s="1"/>
      <c r="H2516" s="1"/>
    </row>
    <row r="2517" spans="1:8">
      <c r="A2517" s="1">
        <v>2515</v>
      </c>
      <c r="B2517" s="4"/>
      <c r="C2517" s="1"/>
      <c r="D2517" s="1"/>
      <c r="E2517" s="1"/>
      <c r="F2517" s="1"/>
      <c r="G2517" s="1"/>
      <c r="H2517" s="1"/>
    </row>
    <row r="2518" spans="1:8">
      <c r="A2518" s="1">
        <v>2516</v>
      </c>
      <c r="B2518" s="4"/>
      <c r="C2518" s="1"/>
      <c r="D2518" s="1"/>
      <c r="E2518" s="1"/>
      <c r="F2518" s="1"/>
      <c r="G2518" s="1"/>
      <c r="H2518" s="1"/>
    </row>
    <row r="2519" spans="1:8">
      <c r="A2519" s="1">
        <v>2517</v>
      </c>
      <c r="B2519" s="4"/>
      <c r="C2519" s="1"/>
      <c r="D2519" s="1"/>
      <c r="E2519" s="1"/>
      <c r="F2519" s="1"/>
      <c r="G2519" s="1"/>
      <c r="H2519" s="1"/>
    </row>
    <row r="2520" spans="1:8">
      <c r="A2520" s="1">
        <v>2518</v>
      </c>
      <c r="B2520" s="4"/>
      <c r="C2520" s="1"/>
      <c r="D2520" s="1"/>
      <c r="E2520" s="1"/>
      <c r="F2520" s="1"/>
      <c r="G2520" s="1"/>
      <c r="H2520" s="1"/>
    </row>
    <row r="2521" spans="1:8">
      <c r="A2521" s="1">
        <v>2519</v>
      </c>
      <c r="B2521" s="4"/>
      <c r="C2521" s="1"/>
      <c r="D2521" s="1"/>
      <c r="E2521" s="1"/>
      <c r="F2521" s="1"/>
      <c r="G2521" s="1"/>
      <c r="H2521" s="1"/>
    </row>
    <row r="2522" spans="1:8">
      <c r="A2522" s="1">
        <v>2520</v>
      </c>
      <c r="B2522" s="4"/>
      <c r="C2522" s="1"/>
      <c r="D2522" s="1"/>
      <c r="E2522" s="1"/>
      <c r="F2522" s="1"/>
      <c r="G2522" s="1"/>
      <c r="H2522" s="1"/>
    </row>
    <row r="2523" spans="1:8">
      <c r="A2523" s="1">
        <v>2521</v>
      </c>
      <c r="B2523" s="4"/>
      <c r="C2523" s="1"/>
      <c r="D2523" s="1"/>
      <c r="E2523" s="1"/>
      <c r="F2523" s="1"/>
      <c r="G2523" s="1"/>
      <c r="H2523" s="1"/>
    </row>
    <row r="2524" spans="1:8">
      <c r="A2524" s="1">
        <v>2522</v>
      </c>
      <c r="B2524" s="4"/>
      <c r="C2524" s="1"/>
      <c r="D2524" s="1"/>
      <c r="E2524" s="1"/>
      <c r="F2524" s="1"/>
      <c r="G2524" s="1"/>
      <c r="H2524" s="1"/>
    </row>
    <row r="2525" spans="1:8">
      <c r="A2525" s="1">
        <v>2523</v>
      </c>
      <c r="B2525" s="4"/>
      <c r="C2525" s="1"/>
      <c r="D2525" s="1"/>
      <c r="E2525" s="1"/>
      <c r="F2525" s="1"/>
      <c r="G2525" s="1"/>
      <c r="H2525" s="1"/>
    </row>
    <row r="2526" spans="1:8">
      <c r="A2526" s="1">
        <v>2524</v>
      </c>
      <c r="B2526" s="4"/>
      <c r="C2526" s="1"/>
      <c r="D2526" s="1"/>
      <c r="E2526" s="1"/>
      <c r="F2526" s="1"/>
      <c r="G2526" s="1"/>
      <c r="H2526" s="1"/>
    </row>
    <row r="2527" spans="1:8">
      <c r="A2527" s="1">
        <v>2525</v>
      </c>
      <c r="B2527" s="4"/>
      <c r="C2527" s="1"/>
      <c r="D2527" s="1"/>
      <c r="E2527" s="1"/>
      <c r="F2527" s="1"/>
      <c r="G2527" s="1"/>
      <c r="H2527" s="1"/>
    </row>
    <row r="2528" spans="1:8">
      <c r="A2528" s="1">
        <v>2526</v>
      </c>
      <c r="B2528" s="4"/>
      <c r="C2528" s="1"/>
      <c r="D2528" s="1"/>
      <c r="E2528" s="1"/>
      <c r="F2528" s="1"/>
      <c r="G2528" s="1"/>
      <c r="H2528" s="1"/>
    </row>
    <row r="2529" spans="1:8">
      <c r="A2529" s="1">
        <v>2527</v>
      </c>
      <c r="B2529" s="4"/>
      <c r="C2529" s="1"/>
      <c r="D2529" s="1"/>
      <c r="E2529" s="1"/>
      <c r="F2529" s="1"/>
      <c r="G2529" s="1"/>
      <c r="H2529" s="1"/>
    </row>
    <row r="2530" spans="1:8">
      <c r="A2530" s="1">
        <v>2528</v>
      </c>
      <c r="B2530" s="4"/>
      <c r="C2530" s="1"/>
      <c r="D2530" s="1"/>
      <c r="E2530" s="1"/>
      <c r="F2530" s="1"/>
      <c r="G2530" s="1"/>
      <c r="H2530" s="1"/>
    </row>
    <row r="2531" spans="1:8">
      <c r="A2531" s="1">
        <v>2529</v>
      </c>
      <c r="B2531" s="4"/>
      <c r="C2531" s="1"/>
      <c r="D2531" s="1"/>
      <c r="E2531" s="1"/>
      <c r="F2531" s="1"/>
      <c r="G2531" s="1"/>
      <c r="H2531" s="1"/>
    </row>
    <row r="2532" spans="1:8">
      <c r="A2532" s="1">
        <v>2530</v>
      </c>
      <c r="B2532" s="4"/>
      <c r="C2532" s="1"/>
      <c r="D2532" s="1"/>
      <c r="E2532" s="1"/>
      <c r="F2532" s="1"/>
      <c r="G2532" s="1"/>
      <c r="H2532" s="1"/>
    </row>
    <row r="2533" spans="1:8">
      <c r="A2533" s="1">
        <v>2531</v>
      </c>
      <c r="B2533" s="4"/>
      <c r="C2533" s="1"/>
      <c r="D2533" s="1"/>
      <c r="E2533" s="1"/>
      <c r="F2533" s="1"/>
      <c r="G2533" s="1"/>
      <c r="H2533" s="1"/>
    </row>
    <row r="2534" spans="1:8">
      <c r="A2534" s="1">
        <v>2532</v>
      </c>
      <c r="B2534" s="4"/>
      <c r="C2534" s="1"/>
      <c r="D2534" s="1"/>
      <c r="E2534" s="1"/>
      <c r="F2534" s="1"/>
      <c r="G2534" s="1"/>
      <c r="H2534" s="1"/>
    </row>
    <row r="2535" spans="1:8">
      <c r="A2535" s="1">
        <v>2533</v>
      </c>
      <c r="B2535" s="4"/>
      <c r="C2535" s="1"/>
      <c r="D2535" s="1"/>
      <c r="E2535" s="1"/>
      <c r="F2535" s="1"/>
      <c r="G2535" s="1"/>
      <c r="H2535" s="1"/>
    </row>
    <row r="2536" spans="1:8">
      <c r="A2536" s="1">
        <v>2534</v>
      </c>
      <c r="B2536" s="4"/>
      <c r="C2536" s="1"/>
      <c r="D2536" s="1"/>
      <c r="E2536" s="1"/>
      <c r="F2536" s="1"/>
      <c r="G2536" s="1"/>
      <c r="H2536" s="1"/>
    </row>
    <row r="2537" spans="1:8">
      <c r="A2537" s="1">
        <v>2535</v>
      </c>
      <c r="B2537" s="4"/>
      <c r="C2537" s="1"/>
      <c r="D2537" s="1"/>
      <c r="E2537" s="1"/>
      <c r="F2537" s="1"/>
      <c r="G2537" s="1"/>
      <c r="H2537" s="1"/>
    </row>
    <row r="2538" spans="1:8">
      <c r="A2538" s="1">
        <v>2536</v>
      </c>
      <c r="B2538" s="4"/>
      <c r="C2538" s="1"/>
      <c r="D2538" s="1"/>
      <c r="E2538" s="1"/>
      <c r="F2538" s="1"/>
      <c r="G2538" s="1"/>
      <c r="H2538" s="1"/>
    </row>
    <row r="2539" spans="1:8">
      <c r="A2539" s="1">
        <v>2537</v>
      </c>
      <c r="B2539" s="4"/>
      <c r="C2539" s="1"/>
      <c r="D2539" s="1"/>
      <c r="E2539" s="1"/>
      <c r="F2539" s="1"/>
      <c r="G2539" s="1"/>
      <c r="H2539" s="1"/>
    </row>
    <row r="2540" spans="1:8">
      <c r="A2540" s="1">
        <v>2538</v>
      </c>
      <c r="B2540" s="4"/>
      <c r="C2540" s="1"/>
      <c r="D2540" s="1"/>
      <c r="E2540" s="1"/>
      <c r="F2540" s="1"/>
      <c r="G2540" s="1"/>
      <c r="H2540" s="1"/>
    </row>
    <row r="2541" spans="1:8">
      <c r="A2541" s="1">
        <v>2539</v>
      </c>
      <c r="B2541" s="4"/>
      <c r="C2541" s="1"/>
      <c r="D2541" s="1"/>
      <c r="E2541" s="1"/>
      <c r="F2541" s="1"/>
      <c r="G2541" s="1"/>
      <c r="H2541" s="1"/>
    </row>
    <row r="2542" spans="1:8">
      <c r="A2542" s="1">
        <v>2540</v>
      </c>
      <c r="B2542" s="4"/>
      <c r="C2542" s="1"/>
      <c r="D2542" s="1"/>
      <c r="E2542" s="1"/>
      <c r="F2542" s="1"/>
      <c r="G2542" s="1"/>
      <c r="H2542" s="1"/>
    </row>
    <row r="2543" spans="1:8">
      <c r="A2543" s="1">
        <v>2541</v>
      </c>
      <c r="B2543" s="4"/>
      <c r="C2543" s="1"/>
      <c r="D2543" s="1"/>
      <c r="E2543" s="1"/>
      <c r="F2543" s="1"/>
      <c r="G2543" s="1"/>
      <c r="H2543" s="1"/>
    </row>
    <row r="2544" spans="1:8">
      <c r="A2544" s="1">
        <v>2542</v>
      </c>
      <c r="B2544" s="4"/>
      <c r="C2544" s="1"/>
      <c r="D2544" s="1"/>
      <c r="E2544" s="1"/>
      <c r="F2544" s="1"/>
      <c r="G2544" s="1"/>
      <c r="H2544" s="1"/>
    </row>
    <row r="2545" spans="1:8">
      <c r="A2545" s="1">
        <v>2543</v>
      </c>
      <c r="B2545" s="4"/>
      <c r="C2545" s="1"/>
      <c r="D2545" s="1"/>
      <c r="E2545" s="1"/>
      <c r="F2545" s="1"/>
      <c r="G2545" s="1"/>
      <c r="H2545" s="1"/>
    </row>
    <row r="2546" spans="1:8">
      <c r="A2546" s="1">
        <v>2544</v>
      </c>
      <c r="B2546" s="4"/>
      <c r="C2546" s="1"/>
      <c r="D2546" s="1"/>
      <c r="E2546" s="1"/>
      <c r="F2546" s="1"/>
      <c r="G2546" s="1"/>
      <c r="H2546" s="1"/>
    </row>
    <row r="2547" spans="1:8">
      <c r="A2547" s="1">
        <v>2545</v>
      </c>
      <c r="B2547" s="4"/>
      <c r="C2547" s="1"/>
      <c r="D2547" s="1"/>
      <c r="E2547" s="1"/>
      <c r="F2547" s="1"/>
      <c r="G2547" s="1"/>
      <c r="H2547" s="1"/>
    </row>
    <row r="2548" spans="1:8">
      <c r="A2548" s="1">
        <v>2546</v>
      </c>
      <c r="B2548" s="4"/>
      <c r="C2548" s="1"/>
      <c r="D2548" s="1"/>
      <c r="E2548" s="1"/>
      <c r="F2548" s="1"/>
      <c r="G2548" s="1"/>
      <c r="H2548" s="1"/>
    </row>
    <row r="2549" spans="1:8">
      <c r="A2549" s="1">
        <v>2547</v>
      </c>
      <c r="B2549" s="4"/>
      <c r="C2549" s="1"/>
      <c r="D2549" s="1"/>
      <c r="E2549" s="1"/>
      <c r="F2549" s="1"/>
      <c r="G2549" s="1"/>
      <c r="H2549" s="1"/>
    </row>
    <row r="2550" spans="1:8">
      <c r="A2550" s="1">
        <v>2548</v>
      </c>
      <c r="B2550" s="4"/>
      <c r="C2550" s="1"/>
      <c r="D2550" s="1"/>
      <c r="E2550" s="1"/>
      <c r="F2550" s="1"/>
      <c r="G2550" s="1"/>
      <c r="H2550" s="1"/>
    </row>
    <row r="2551" spans="1:8">
      <c r="A2551" s="1">
        <v>2549</v>
      </c>
      <c r="B2551" s="4"/>
      <c r="C2551" s="1"/>
      <c r="D2551" s="1"/>
      <c r="E2551" s="1"/>
      <c r="F2551" s="1"/>
      <c r="G2551" s="1"/>
      <c r="H2551" s="1"/>
    </row>
    <row r="2552" spans="1:8">
      <c r="A2552" s="1">
        <v>2550</v>
      </c>
      <c r="B2552" s="4"/>
      <c r="C2552" s="1"/>
      <c r="D2552" s="1"/>
      <c r="E2552" s="1"/>
      <c r="F2552" s="1"/>
      <c r="G2552" s="1"/>
      <c r="H2552" s="1"/>
    </row>
    <row r="2553" spans="1:8">
      <c r="A2553" s="1">
        <v>2551</v>
      </c>
      <c r="B2553" s="4"/>
      <c r="C2553" s="1"/>
      <c r="D2553" s="1"/>
      <c r="E2553" s="1"/>
      <c r="F2553" s="1"/>
      <c r="G2553" s="1"/>
      <c r="H2553" s="1"/>
    </row>
    <row r="2554" spans="1:8">
      <c r="A2554" s="1">
        <v>2552</v>
      </c>
      <c r="B2554" s="4"/>
      <c r="C2554" s="1"/>
      <c r="D2554" s="1"/>
      <c r="E2554" s="1"/>
      <c r="F2554" s="1"/>
      <c r="G2554" s="1"/>
      <c r="H2554" s="1"/>
    </row>
    <row r="2555" spans="1:8">
      <c r="A2555" s="1">
        <v>2553</v>
      </c>
      <c r="B2555" s="4"/>
      <c r="C2555" s="1"/>
      <c r="D2555" s="1"/>
      <c r="E2555" s="1"/>
      <c r="F2555" s="1"/>
      <c r="G2555" s="1"/>
      <c r="H2555" s="1"/>
    </row>
    <row r="2556" spans="1:8">
      <c r="A2556" s="1">
        <v>2554</v>
      </c>
      <c r="B2556" s="4"/>
      <c r="C2556" s="1"/>
      <c r="D2556" s="1"/>
      <c r="E2556" s="1"/>
      <c r="F2556" s="1"/>
      <c r="G2556" s="1"/>
      <c r="H2556" s="1"/>
    </row>
    <row r="2557" spans="1:8">
      <c r="A2557" s="1">
        <v>2555</v>
      </c>
      <c r="B2557" s="4"/>
      <c r="C2557" s="1"/>
      <c r="D2557" s="1"/>
      <c r="E2557" s="1"/>
      <c r="F2557" s="1"/>
      <c r="G2557" s="1"/>
      <c r="H2557" s="1"/>
    </row>
    <row r="2558" spans="1:8">
      <c r="A2558" s="1">
        <v>2556</v>
      </c>
      <c r="B2558" s="4"/>
      <c r="C2558" s="1"/>
      <c r="D2558" s="1"/>
      <c r="E2558" s="1"/>
      <c r="F2558" s="1"/>
      <c r="G2558" s="1"/>
      <c r="H2558" s="1"/>
    </row>
    <row r="2559" spans="1:8">
      <c r="A2559" s="1">
        <v>2557</v>
      </c>
      <c r="B2559" s="4"/>
      <c r="C2559" s="1"/>
      <c r="D2559" s="1"/>
      <c r="E2559" s="1"/>
      <c r="F2559" s="1"/>
      <c r="G2559" s="1"/>
      <c r="H2559" s="1"/>
    </row>
    <row r="2560" spans="1:8">
      <c r="A2560" s="1">
        <v>2558</v>
      </c>
      <c r="B2560" s="4"/>
      <c r="C2560" s="1"/>
      <c r="D2560" s="1"/>
      <c r="E2560" s="1"/>
      <c r="F2560" s="1"/>
      <c r="G2560" s="1"/>
      <c r="H2560" s="1"/>
    </row>
    <row r="2561" spans="1:8">
      <c r="A2561" s="1">
        <v>2559</v>
      </c>
      <c r="B2561" s="4"/>
      <c r="C2561" s="1"/>
      <c r="D2561" s="1"/>
      <c r="E2561" s="1"/>
      <c r="F2561" s="1"/>
      <c r="G2561" s="1"/>
      <c r="H2561" s="1"/>
    </row>
    <row r="2562" spans="1:8">
      <c r="A2562" s="1">
        <v>2560</v>
      </c>
      <c r="B2562" s="4"/>
      <c r="C2562" s="1"/>
      <c r="D2562" s="1"/>
      <c r="E2562" s="1"/>
      <c r="F2562" s="1"/>
      <c r="G2562" s="1"/>
      <c r="H2562" s="1"/>
    </row>
    <row r="2563" spans="1:8">
      <c r="A2563" s="1">
        <v>2561</v>
      </c>
      <c r="B2563" s="4"/>
      <c r="C2563" s="1"/>
      <c r="D2563" s="1"/>
      <c r="E2563" s="1"/>
      <c r="F2563" s="1"/>
      <c r="G2563" s="1"/>
      <c r="H2563" s="1"/>
    </row>
    <row r="2564" spans="1:8">
      <c r="A2564" s="1">
        <v>2562</v>
      </c>
      <c r="B2564" s="4"/>
      <c r="C2564" s="1"/>
      <c r="D2564" s="1"/>
      <c r="E2564" s="1"/>
      <c r="F2564" s="1"/>
      <c r="G2564" s="1"/>
      <c r="H2564" s="1"/>
    </row>
    <row r="2565" spans="1:8">
      <c r="A2565" s="1">
        <v>2563</v>
      </c>
      <c r="B2565" s="4"/>
      <c r="C2565" s="1"/>
      <c r="D2565" s="1"/>
      <c r="E2565" s="1"/>
      <c r="F2565" s="1"/>
      <c r="G2565" s="1"/>
      <c r="H2565" s="1"/>
    </row>
    <row r="2566" spans="1:8">
      <c r="A2566" s="1">
        <v>2564</v>
      </c>
      <c r="B2566" s="4"/>
      <c r="C2566" s="1"/>
      <c r="D2566" s="1"/>
      <c r="E2566" s="1"/>
      <c r="F2566" s="1"/>
      <c r="G2566" s="1"/>
      <c r="H2566" s="1"/>
    </row>
    <row r="2567" spans="1:8">
      <c r="A2567" s="1">
        <v>2565</v>
      </c>
      <c r="B2567" s="4"/>
      <c r="C2567" s="1"/>
      <c r="D2567" s="1"/>
      <c r="E2567" s="1"/>
      <c r="F2567" s="1"/>
      <c r="G2567" s="1"/>
      <c r="H2567" s="1"/>
    </row>
    <row r="2568" spans="1:8">
      <c r="A2568" s="1">
        <v>2566</v>
      </c>
      <c r="B2568" s="4"/>
      <c r="C2568" s="1"/>
      <c r="D2568" s="1"/>
      <c r="E2568" s="1"/>
      <c r="F2568" s="1"/>
      <c r="G2568" s="1"/>
      <c r="H2568" s="1"/>
    </row>
    <row r="2569" spans="1:8">
      <c r="A2569" s="1">
        <v>2567</v>
      </c>
      <c r="B2569" s="4"/>
      <c r="C2569" s="1"/>
      <c r="D2569" s="1"/>
      <c r="E2569" s="1"/>
      <c r="F2569" s="1"/>
      <c r="G2569" s="1"/>
      <c r="H2569" s="1"/>
    </row>
    <row r="2570" spans="1:8">
      <c r="A2570" s="1">
        <v>2568</v>
      </c>
      <c r="B2570" s="4"/>
      <c r="C2570" s="1"/>
      <c r="D2570" s="1"/>
      <c r="E2570" s="1"/>
      <c r="F2570" s="1"/>
      <c r="G2570" s="1"/>
      <c r="H2570" s="1"/>
    </row>
    <row r="2571" spans="1:8">
      <c r="A2571" s="1">
        <v>2569</v>
      </c>
      <c r="B2571" s="4"/>
      <c r="C2571" s="1"/>
      <c r="D2571" s="1"/>
      <c r="E2571" s="1"/>
      <c r="F2571" s="1"/>
      <c r="G2571" s="1"/>
      <c r="H2571" s="1"/>
    </row>
    <row r="2572" spans="1:8">
      <c r="A2572" s="1">
        <v>2570</v>
      </c>
      <c r="B2572" s="4"/>
      <c r="C2572" s="1"/>
      <c r="D2572" s="1"/>
      <c r="E2572" s="1"/>
      <c r="F2572" s="1"/>
      <c r="G2572" s="1"/>
      <c r="H2572" s="1"/>
    </row>
    <row r="2573" spans="1:8">
      <c r="A2573" s="1">
        <v>2571</v>
      </c>
      <c r="B2573" s="4"/>
      <c r="C2573" s="1"/>
      <c r="D2573" s="1"/>
      <c r="E2573" s="1"/>
      <c r="F2573" s="1"/>
      <c r="G2573" s="1"/>
      <c r="H2573" s="1"/>
    </row>
    <row r="2574" spans="1:8">
      <c r="A2574" s="1">
        <v>2572</v>
      </c>
      <c r="B2574" s="4"/>
      <c r="C2574" s="1"/>
      <c r="D2574" s="1"/>
      <c r="E2574" s="1"/>
      <c r="F2574" s="1"/>
      <c r="G2574" s="1"/>
      <c r="H2574" s="1"/>
    </row>
    <row r="2575" spans="1:8">
      <c r="A2575" s="1">
        <v>2573</v>
      </c>
      <c r="B2575" s="4"/>
      <c r="C2575" s="1"/>
      <c r="D2575" s="1"/>
      <c r="E2575" s="1"/>
      <c r="F2575" s="1"/>
      <c r="G2575" s="1"/>
      <c r="H2575" s="1"/>
    </row>
    <row r="2576" spans="1:8">
      <c r="A2576" s="1">
        <v>2574</v>
      </c>
      <c r="B2576" s="4"/>
      <c r="C2576" s="1"/>
      <c r="D2576" s="1"/>
      <c r="E2576" s="1"/>
      <c r="F2576" s="1"/>
      <c r="G2576" s="1"/>
      <c r="H2576" s="1"/>
    </row>
    <row r="2577" spans="1:8">
      <c r="A2577" s="1">
        <v>2575</v>
      </c>
      <c r="B2577" s="4"/>
      <c r="C2577" s="1"/>
      <c r="D2577" s="1"/>
      <c r="E2577" s="1"/>
      <c r="F2577" s="1"/>
      <c r="G2577" s="1"/>
      <c r="H2577" s="1"/>
    </row>
    <row r="2578" spans="1:8">
      <c r="A2578" s="1">
        <v>2576</v>
      </c>
      <c r="B2578" s="4"/>
      <c r="C2578" s="1"/>
      <c r="D2578" s="1"/>
      <c r="E2578" s="1"/>
      <c r="F2578" s="1"/>
      <c r="G2578" s="1"/>
      <c r="H2578" s="1"/>
    </row>
    <row r="2579" spans="1:8">
      <c r="A2579" s="1">
        <v>2577</v>
      </c>
      <c r="B2579" s="4"/>
      <c r="C2579" s="1"/>
      <c r="D2579" s="1"/>
      <c r="E2579" s="1"/>
      <c r="F2579" s="1"/>
      <c r="G2579" s="1"/>
      <c r="H2579" s="1"/>
    </row>
    <row r="2580" spans="1:8">
      <c r="A2580" s="1">
        <v>2578</v>
      </c>
      <c r="B2580" s="4"/>
      <c r="C2580" s="1"/>
      <c r="D2580" s="1"/>
      <c r="E2580" s="1"/>
      <c r="F2580" s="1"/>
      <c r="G2580" s="1"/>
      <c r="H2580" s="1"/>
    </row>
    <row r="2581" spans="1:8">
      <c r="A2581" s="1">
        <v>2579</v>
      </c>
      <c r="B2581" s="4"/>
      <c r="C2581" s="1"/>
      <c r="D2581" s="1"/>
      <c r="E2581" s="1"/>
      <c r="F2581" s="1"/>
      <c r="G2581" s="1"/>
      <c r="H2581" s="1"/>
    </row>
    <row r="2582" spans="1:8">
      <c r="A2582" s="1">
        <v>2580</v>
      </c>
      <c r="B2582" s="4"/>
      <c r="C2582" s="1"/>
      <c r="D2582" s="1"/>
      <c r="E2582" s="1"/>
      <c r="F2582" s="1"/>
      <c r="G2582" s="1"/>
      <c r="H2582" s="1"/>
    </row>
    <row r="2583" spans="1:8">
      <c r="A2583" s="1">
        <v>2581</v>
      </c>
      <c r="B2583" s="4"/>
      <c r="C2583" s="1"/>
      <c r="D2583" s="1"/>
      <c r="E2583" s="1"/>
      <c r="F2583" s="1"/>
      <c r="G2583" s="1"/>
      <c r="H2583" s="1"/>
    </row>
    <row r="2584" spans="1:8">
      <c r="A2584" s="1">
        <v>2582</v>
      </c>
      <c r="B2584" s="4"/>
      <c r="C2584" s="1"/>
      <c r="D2584" s="1"/>
      <c r="E2584" s="1"/>
      <c r="F2584" s="1"/>
      <c r="G2584" s="1"/>
      <c r="H2584" s="1"/>
    </row>
    <row r="2585" spans="1:8">
      <c r="A2585" s="1">
        <v>2583</v>
      </c>
      <c r="B2585" s="4"/>
      <c r="C2585" s="1"/>
      <c r="D2585" s="1"/>
      <c r="E2585" s="1"/>
      <c r="F2585" s="1"/>
      <c r="G2585" s="1"/>
      <c r="H2585" s="1"/>
    </row>
    <row r="2586" spans="1:8">
      <c r="A2586" s="1">
        <v>2584</v>
      </c>
      <c r="B2586" s="4"/>
      <c r="C2586" s="1"/>
      <c r="D2586" s="1"/>
      <c r="E2586" s="1"/>
      <c r="F2586" s="1"/>
      <c r="G2586" s="1"/>
      <c r="H2586" s="1"/>
    </row>
    <row r="2587" spans="1:8">
      <c r="A2587" s="1">
        <v>2585</v>
      </c>
      <c r="B2587" s="4"/>
      <c r="C2587" s="1"/>
      <c r="D2587" s="1"/>
      <c r="E2587" s="1"/>
      <c r="F2587" s="1"/>
      <c r="G2587" s="1"/>
      <c r="H2587" s="1"/>
    </row>
    <row r="2588" spans="1:8">
      <c r="A2588" s="1">
        <v>2586</v>
      </c>
      <c r="B2588" s="4"/>
      <c r="C2588" s="1"/>
      <c r="D2588" s="1"/>
      <c r="E2588" s="1"/>
      <c r="F2588" s="1"/>
      <c r="G2588" s="1"/>
      <c r="H2588" s="1"/>
    </row>
    <row r="2589" spans="1:8">
      <c r="A2589" s="1">
        <v>2587</v>
      </c>
      <c r="B2589" s="4"/>
      <c r="C2589" s="1"/>
      <c r="D2589" s="1"/>
      <c r="E2589" s="1"/>
      <c r="F2589" s="1"/>
      <c r="G2589" s="1"/>
      <c r="H2589" s="1"/>
    </row>
    <row r="2590" spans="1:8">
      <c r="A2590" s="1">
        <v>2588</v>
      </c>
      <c r="B2590" s="4"/>
      <c r="C2590" s="1"/>
      <c r="D2590" s="1"/>
      <c r="E2590" s="1"/>
      <c r="F2590" s="1"/>
      <c r="G2590" s="1"/>
      <c r="H2590" s="1"/>
    </row>
    <row r="2591" spans="1:8">
      <c r="A2591" s="1">
        <v>2589</v>
      </c>
      <c r="B2591" s="4"/>
      <c r="C2591" s="1"/>
      <c r="D2591" s="1"/>
      <c r="E2591" s="1"/>
      <c r="F2591" s="1"/>
      <c r="G2591" s="1"/>
      <c r="H2591" s="1"/>
    </row>
    <row r="2592" spans="1:8">
      <c r="A2592" s="1">
        <v>2590</v>
      </c>
      <c r="B2592" s="4"/>
      <c r="C2592" s="1"/>
      <c r="D2592" s="1"/>
      <c r="E2592" s="1"/>
      <c r="F2592" s="1"/>
      <c r="G2592" s="1"/>
      <c r="H2592" s="1"/>
    </row>
    <row r="2593" spans="1:8">
      <c r="A2593" s="1">
        <v>2591</v>
      </c>
      <c r="B2593" s="4"/>
      <c r="C2593" s="1"/>
      <c r="D2593" s="1"/>
      <c r="E2593" s="1"/>
      <c r="F2593" s="1"/>
      <c r="G2593" s="1"/>
      <c r="H2593" s="1"/>
    </row>
    <row r="2594" spans="1:8">
      <c r="A2594" s="1">
        <v>2592</v>
      </c>
      <c r="B2594" s="4"/>
      <c r="C2594" s="1"/>
      <c r="D2594" s="1"/>
      <c r="E2594" s="1"/>
      <c r="F2594" s="1"/>
      <c r="G2594" s="1"/>
      <c r="H2594" s="1"/>
    </row>
    <row r="2595" spans="1:8">
      <c r="A2595" s="1">
        <v>2593</v>
      </c>
      <c r="B2595" s="4"/>
      <c r="C2595" s="1"/>
      <c r="D2595" s="1"/>
      <c r="E2595" s="1"/>
      <c r="F2595" s="1"/>
      <c r="G2595" s="1"/>
      <c r="H2595" s="1"/>
    </row>
    <row r="2596" spans="1:8">
      <c r="A2596" s="1">
        <v>2594</v>
      </c>
      <c r="B2596" s="4"/>
      <c r="C2596" s="1"/>
      <c r="D2596" s="1"/>
      <c r="E2596" s="1"/>
      <c r="F2596" s="1"/>
      <c r="G2596" s="1"/>
      <c r="H2596" s="1"/>
    </row>
    <row r="2597" spans="1:8">
      <c r="A2597" s="1">
        <v>2595</v>
      </c>
      <c r="B2597" s="4"/>
      <c r="C2597" s="1"/>
      <c r="D2597" s="1"/>
      <c r="E2597" s="1"/>
      <c r="F2597" s="1"/>
      <c r="G2597" s="1"/>
      <c r="H2597" s="1"/>
    </row>
    <row r="2598" spans="1:8">
      <c r="A2598" s="1">
        <v>2596</v>
      </c>
      <c r="B2598" s="4"/>
      <c r="C2598" s="1"/>
      <c r="D2598" s="1"/>
      <c r="E2598" s="1"/>
      <c r="F2598" s="1"/>
      <c r="G2598" s="1"/>
      <c r="H2598" s="1"/>
    </row>
    <row r="2599" spans="1:8">
      <c r="A2599" s="1">
        <v>2597</v>
      </c>
      <c r="B2599" s="4"/>
      <c r="C2599" s="1"/>
      <c r="D2599" s="1"/>
      <c r="E2599" s="1"/>
      <c r="F2599" s="1"/>
      <c r="G2599" s="1"/>
      <c r="H2599" s="1"/>
    </row>
    <row r="2600" spans="1:8">
      <c r="A2600" s="1">
        <v>2598</v>
      </c>
      <c r="B2600" s="4"/>
      <c r="C2600" s="1"/>
      <c r="D2600" s="1"/>
      <c r="E2600" s="1"/>
      <c r="F2600" s="1"/>
      <c r="G2600" s="1"/>
      <c r="H2600" s="1"/>
    </row>
    <row r="2601" spans="1:8">
      <c r="A2601" s="1">
        <v>2599</v>
      </c>
      <c r="B2601" s="4"/>
      <c r="C2601" s="1"/>
      <c r="D2601" s="1"/>
      <c r="E2601" s="1"/>
      <c r="F2601" s="1"/>
      <c r="G2601" s="1"/>
      <c r="H2601" s="1"/>
    </row>
    <row r="2602" spans="1:8">
      <c r="A2602" s="1">
        <v>2600</v>
      </c>
      <c r="B2602" s="4"/>
      <c r="C2602" s="1"/>
      <c r="D2602" s="1"/>
      <c r="E2602" s="1"/>
      <c r="F2602" s="1"/>
      <c r="G2602" s="1"/>
      <c r="H2602" s="1"/>
    </row>
    <row r="2603" spans="1:8">
      <c r="A2603" s="1">
        <v>2601</v>
      </c>
      <c r="B2603" s="4"/>
      <c r="C2603" s="1"/>
      <c r="D2603" s="1"/>
      <c r="E2603" s="1"/>
      <c r="F2603" s="1"/>
      <c r="G2603" s="1"/>
      <c r="H2603" s="1"/>
    </row>
    <row r="2604" spans="1:8">
      <c r="A2604" s="1">
        <v>2602</v>
      </c>
      <c r="B2604" s="4"/>
      <c r="C2604" s="1"/>
      <c r="D2604" s="1"/>
      <c r="E2604" s="1"/>
      <c r="F2604" s="1"/>
      <c r="G2604" s="1"/>
      <c r="H2604" s="1"/>
    </row>
    <row r="2605" spans="1:8">
      <c r="A2605" s="1">
        <v>2603</v>
      </c>
      <c r="B2605" s="4"/>
      <c r="C2605" s="1"/>
      <c r="D2605" s="1"/>
      <c r="E2605" s="1"/>
      <c r="F2605" s="1"/>
      <c r="G2605" s="1"/>
      <c r="H2605" s="1"/>
    </row>
    <row r="2606" spans="1:8">
      <c r="A2606" s="1">
        <v>2604</v>
      </c>
      <c r="B2606" s="4"/>
      <c r="C2606" s="1"/>
      <c r="D2606" s="1"/>
      <c r="E2606" s="1"/>
      <c r="F2606" s="1"/>
      <c r="G2606" s="1"/>
      <c r="H2606" s="1"/>
    </row>
    <row r="2607" spans="1:8">
      <c r="A2607" s="1">
        <v>2605</v>
      </c>
      <c r="B2607" s="4"/>
      <c r="C2607" s="1"/>
      <c r="D2607" s="1"/>
      <c r="E2607" s="1"/>
      <c r="F2607" s="1"/>
      <c r="G2607" s="1"/>
      <c r="H2607" s="1"/>
    </row>
    <row r="2608" spans="1:8">
      <c r="A2608" s="1">
        <v>2606</v>
      </c>
      <c r="B2608" s="4"/>
      <c r="C2608" s="1"/>
      <c r="D2608" s="1"/>
      <c r="E2608" s="1"/>
      <c r="F2608" s="1"/>
      <c r="G2608" s="1"/>
      <c r="H2608" s="1"/>
    </row>
    <row r="2609" spans="1:8">
      <c r="A2609" s="1">
        <v>2607</v>
      </c>
      <c r="B2609" s="4"/>
      <c r="C2609" s="1"/>
      <c r="D2609" s="1"/>
      <c r="E2609" s="1"/>
      <c r="F2609" s="1"/>
      <c r="G2609" s="1"/>
      <c r="H2609" s="1"/>
    </row>
    <row r="2610" spans="1:8">
      <c r="A2610" s="1">
        <v>2608</v>
      </c>
      <c r="B2610" s="4"/>
      <c r="C2610" s="1"/>
      <c r="D2610" s="1"/>
      <c r="E2610" s="1"/>
      <c r="F2610" s="1"/>
      <c r="G2610" s="1"/>
      <c r="H2610" s="1"/>
    </row>
    <row r="2611" spans="1:8">
      <c r="A2611" s="1">
        <v>2609</v>
      </c>
      <c r="B2611" s="4"/>
      <c r="C2611" s="1"/>
      <c r="D2611" s="1"/>
      <c r="E2611" s="1"/>
      <c r="F2611" s="1"/>
      <c r="G2611" s="1"/>
      <c r="H2611" s="1"/>
    </row>
    <row r="2612" spans="1:8">
      <c r="A2612" s="1">
        <v>2610</v>
      </c>
      <c r="B2612" s="4"/>
      <c r="C2612" s="1"/>
      <c r="D2612" s="1"/>
      <c r="E2612" s="1"/>
      <c r="F2612" s="1"/>
      <c r="G2612" s="1"/>
      <c r="H2612" s="1"/>
    </row>
    <row r="2613" spans="1:8">
      <c r="A2613" s="1">
        <v>2611</v>
      </c>
      <c r="B2613" s="4"/>
      <c r="C2613" s="1"/>
      <c r="D2613" s="1"/>
      <c r="E2613" s="1"/>
      <c r="F2613" s="1"/>
      <c r="G2613" s="1"/>
      <c r="H2613" s="1"/>
    </row>
    <row r="2614" spans="1:8">
      <c r="A2614" s="1">
        <v>2612</v>
      </c>
      <c r="B2614" s="4"/>
      <c r="C2614" s="1"/>
      <c r="D2614" s="1"/>
      <c r="E2614" s="1"/>
      <c r="F2614" s="1"/>
      <c r="G2614" s="1"/>
      <c r="H2614" s="1"/>
    </row>
    <row r="2615" spans="1:8">
      <c r="A2615" s="1">
        <v>2613</v>
      </c>
      <c r="B2615" s="4"/>
      <c r="C2615" s="1"/>
      <c r="D2615" s="1"/>
      <c r="E2615" s="1"/>
      <c r="F2615" s="1"/>
      <c r="G2615" s="1"/>
      <c r="H2615" s="1"/>
    </row>
    <row r="2616" spans="1:8">
      <c r="A2616" s="1">
        <v>2614</v>
      </c>
      <c r="B2616" s="4"/>
      <c r="C2616" s="1"/>
      <c r="D2616" s="1"/>
      <c r="E2616" s="1"/>
      <c r="F2616" s="1"/>
      <c r="G2616" s="1"/>
      <c r="H2616" s="1"/>
    </row>
    <row r="2617" spans="1:8">
      <c r="A2617" s="1">
        <v>2615</v>
      </c>
      <c r="B2617" s="4"/>
      <c r="C2617" s="1"/>
      <c r="D2617" s="1"/>
      <c r="E2617" s="1"/>
      <c r="F2617" s="1"/>
      <c r="G2617" s="1"/>
      <c r="H2617" s="1"/>
    </row>
    <row r="2618" spans="1:8">
      <c r="A2618" s="1">
        <v>2616</v>
      </c>
      <c r="B2618" s="4"/>
      <c r="C2618" s="1"/>
      <c r="D2618" s="1"/>
      <c r="E2618" s="1"/>
      <c r="F2618" s="1"/>
      <c r="G2618" s="1"/>
      <c r="H2618" s="1"/>
    </row>
    <row r="2619" spans="1:8">
      <c r="A2619" s="1">
        <v>2617</v>
      </c>
      <c r="B2619" s="4"/>
      <c r="C2619" s="1"/>
      <c r="D2619" s="1"/>
      <c r="E2619" s="1"/>
      <c r="F2619" s="1"/>
      <c r="G2619" s="1"/>
      <c r="H2619" s="1"/>
    </row>
    <row r="2620" spans="1:8">
      <c r="A2620" s="1">
        <v>2618</v>
      </c>
      <c r="B2620" s="4"/>
      <c r="C2620" s="1"/>
      <c r="D2620" s="1"/>
      <c r="E2620" s="1"/>
      <c r="F2620" s="1"/>
      <c r="G2620" s="1"/>
      <c r="H2620" s="1"/>
    </row>
    <row r="2621" spans="1:8">
      <c r="A2621" s="1">
        <v>2619</v>
      </c>
      <c r="B2621" s="4"/>
      <c r="C2621" s="1"/>
      <c r="D2621" s="1"/>
      <c r="E2621" s="1"/>
      <c r="F2621" s="1"/>
      <c r="G2621" s="1"/>
      <c r="H2621" s="1"/>
    </row>
    <row r="2622" spans="1:8">
      <c r="A2622" s="1">
        <v>2620</v>
      </c>
      <c r="B2622" s="4"/>
      <c r="C2622" s="1"/>
      <c r="D2622" s="1"/>
      <c r="E2622" s="1"/>
      <c r="F2622" s="1"/>
      <c r="G2622" s="1"/>
      <c r="H2622" s="1"/>
    </row>
    <row r="2623" spans="1:8">
      <c r="A2623" s="1">
        <v>2621</v>
      </c>
      <c r="B2623" s="4"/>
      <c r="C2623" s="1"/>
      <c r="D2623" s="1"/>
      <c r="E2623" s="1"/>
      <c r="F2623" s="1"/>
      <c r="G2623" s="1"/>
      <c r="H2623" s="1"/>
    </row>
    <row r="2624" spans="1:8">
      <c r="A2624" s="1">
        <v>2622</v>
      </c>
      <c r="B2624" s="4"/>
      <c r="C2624" s="1"/>
      <c r="D2624" s="1"/>
      <c r="E2624" s="1"/>
      <c r="F2624" s="1"/>
      <c r="G2624" s="1"/>
      <c r="H2624" s="1"/>
    </row>
    <row r="2625" spans="1:8">
      <c r="A2625" s="1">
        <v>2623</v>
      </c>
      <c r="B2625" s="4"/>
      <c r="C2625" s="1"/>
      <c r="D2625" s="1"/>
      <c r="E2625" s="1"/>
      <c r="F2625" s="1"/>
      <c r="G2625" s="1"/>
      <c r="H2625" s="1"/>
    </row>
    <row r="2626" spans="1:8">
      <c r="A2626" s="1">
        <v>2624</v>
      </c>
      <c r="B2626" s="4"/>
      <c r="C2626" s="1"/>
      <c r="D2626" s="1"/>
      <c r="E2626" s="1"/>
      <c r="F2626" s="1"/>
      <c r="G2626" s="1"/>
      <c r="H2626" s="1"/>
    </row>
    <row r="2627" spans="1:8">
      <c r="A2627" s="1">
        <v>2625</v>
      </c>
      <c r="B2627" s="4"/>
      <c r="C2627" s="1"/>
      <c r="D2627" s="1"/>
      <c r="E2627" s="1"/>
      <c r="F2627" s="1"/>
      <c r="G2627" s="1"/>
      <c r="H2627" s="1"/>
    </row>
    <row r="2628" spans="1:8">
      <c r="A2628" s="1">
        <v>2626</v>
      </c>
      <c r="B2628" s="4"/>
      <c r="C2628" s="1"/>
      <c r="D2628" s="1"/>
      <c r="E2628" s="1"/>
      <c r="F2628" s="1"/>
      <c r="G2628" s="1"/>
      <c r="H2628" s="1"/>
    </row>
    <row r="2629" spans="1:8">
      <c r="A2629" s="1">
        <v>2627</v>
      </c>
      <c r="B2629" s="4"/>
      <c r="C2629" s="1"/>
      <c r="D2629" s="1"/>
      <c r="E2629" s="1"/>
      <c r="F2629" s="1"/>
      <c r="G2629" s="1"/>
      <c r="H2629" s="1"/>
    </row>
    <row r="2630" spans="1:8">
      <c r="A2630" s="1">
        <v>2628</v>
      </c>
      <c r="B2630" s="4"/>
      <c r="C2630" s="1"/>
      <c r="D2630" s="1"/>
      <c r="E2630" s="1"/>
      <c r="F2630" s="1"/>
      <c r="G2630" s="1"/>
      <c r="H2630" s="1"/>
    </row>
    <row r="2631" spans="1:8">
      <c r="A2631" s="1">
        <v>2629</v>
      </c>
      <c r="B2631" s="4"/>
      <c r="C2631" s="1"/>
      <c r="D2631" s="1"/>
      <c r="E2631" s="1"/>
      <c r="F2631" s="1"/>
      <c r="G2631" s="1"/>
      <c r="H2631" s="1"/>
    </row>
    <row r="2632" spans="1:8">
      <c r="A2632" s="1">
        <v>2630</v>
      </c>
      <c r="B2632" s="4"/>
      <c r="C2632" s="1"/>
      <c r="D2632" s="1"/>
      <c r="E2632" s="1"/>
      <c r="F2632" s="1"/>
      <c r="G2632" s="1"/>
      <c r="H2632" s="1"/>
    </row>
    <row r="2633" spans="1:8">
      <c r="A2633" s="1">
        <v>2631</v>
      </c>
      <c r="B2633" s="4"/>
      <c r="C2633" s="1"/>
      <c r="D2633" s="1"/>
      <c r="E2633" s="1"/>
      <c r="F2633" s="1"/>
      <c r="G2633" s="1"/>
      <c r="H2633" s="1"/>
    </row>
    <row r="2634" spans="1:8">
      <c r="A2634" s="1">
        <v>2632</v>
      </c>
      <c r="B2634" s="4"/>
      <c r="C2634" s="1"/>
      <c r="D2634" s="1"/>
      <c r="E2634" s="1"/>
      <c r="F2634" s="1"/>
      <c r="G2634" s="1"/>
      <c r="H2634" s="1"/>
    </row>
    <row r="2635" spans="1:8">
      <c r="A2635" s="1">
        <v>2633</v>
      </c>
      <c r="B2635" s="4"/>
      <c r="C2635" s="1"/>
      <c r="D2635" s="1"/>
      <c r="E2635" s="1"/>
      <c r="F2635" s="1"/>
      <c r="G2635" s="1"/>
      <c r="H2635" s="1"/>
    </row>
    <row r="2636" spans="1:8">
      <c r="A2636" s="1">
        <v>2634</v>
      </c>
      <c r="B2636" s="4"/>
      <c r="C2636" s="1"/>
      <c r="D2636" s="1"/>
      <c r="E2636" s="1"/>
      <c r="F2636" s="1"/>
      <c r="G2636" s="1"/>
      <c r="H2636" s="1"/>
    </row>
    <row r="2637" spans="1:8">
      <c r="A2637" s="1">
        <v>2635</v>
      </c>
      <c r="B2637" s="4"/>
      <c r="C2637" s="1"/>
      <c r="D2637" s="1"/>
      <c r="E2637" s="1"/>
      <c r="F2637" s="1"/>
      <c r="G2637" s="1"/>
      <c r="H2637" s="1"/>
    </row>
    <row r="2638" spans="1:8">
      <c r="A2638" s="1">
        <v>2636</v>
      </c>
      <c r="B2638" s="4"/>
      <c r="C2638" s="1"/>
      <c r="D2638" s="1"/>
      <c r="E2638" s="1"/>
      <c r="F2638" s="1"/>
      <c r="G2638" s="1"/>
      <c r="H2638" s="1"/>
    </row>
    <row r="2639" spans="1:8">
      <c r="A2639" s="1">
        <v>2637</v>
      </c>
      <c r="B2639" s="4"/>
      <c r="C2639" s="1"/>
      <c r="D2639" s="1"/>
      <c r="E2639" s="1"/>
      <c r="F2639" s="1"/>
      <c r="G2639" s="1"/>
      <c r="H2639" s="1"/>
    </row>
    <row r="2640" spans="1:8">
      <c r="A2640" s="1">
        <v>2638</v>
      </c>
      <c r="B2640" s="4"/>
      <c r="C2640" s="1"/>
      <c r="D2640" s="1"/>
      <c r="E2640" s="1"/>
      <c r="F2640" s="1"/>
      <c r="G2640" s="1"/>
      <c r="H2640" s="1"/>
    </row>
    <row r="2641" spans="1:8">
      <c r="A2641" s="1">
        <v>2639</v>
      </c>
      <c r="B2641" s="4"/>
      <c r="C2641" s="1"/>
      <c r="D2641" s="1"/>
      <c r="E2641" s="1"/>
      <c r="F2641" s="1"/>
      <c r="G2641" s="1"/>
      <c r="H2641" s="1"/>
    </row>
    <row r="2642" spans="1:8">
      <c r="A2642" s="1">
        <v>2640</v>
      </c>
      <c r="B2642" s="4"/>
      <c r="C2642" s="1"/>
      <c r="D2642" s="1"/>
      <c r="E2642" s="1"/>
      <c r="F2642" s="1"/>
      <c r="G2642" s="1"/>
      <c r="H2642" s="1"/>
    </row>
    <row r="2643" spans="1:8">
      <c r="A2643" s="1">
        <v>2641</v>
      </c>
      <c r="B2643" s="4"/>
      <c r="C2643" s="1"/>
      <c r="D2643" s="1"/>
      <c r="E2643" s="1"/>
      <c r="F2643" s="1"/>
      <c r="G2643" s="1"/>
      <c r="H2643" s="1"/>
    </row>
    <row r="2644" spans="1:8">
      <c r="A2644" s="1">
        <v>2642</v>
      </c>
      <c r="B2644" s="4"/>
      <c r="C2644" s="1"/>
      <c r="D2644" s="1"/>
      <c r="E2644" s="1"/>
      <c r="F2644" s="1"/>
      <c r="G2644" s="1"/>
      <c r="H2644" s="1"/>
    </row>
    <row r="2645" spans="1:8">
      <c r="A2645" s="1">
        <v>2643</v>
      </c>
      <c r="B2645" s="4"/>
      <c r="C2645" s="1"/>
      <c r="D2645" s="1"/>
      <c r="E2645" s="1"/>
      <c r="F2645" s="1"/>
      <c r="G2645" s="1"/>
      <c r="H2645" s="1"/>
    </row>
    <row r="2646" spans="1:8">
      <c r="A2646" s="1">
        <v>2644</v>
      </c>
      <c r="B2646" s="4"/>
      <c r="C2646" s="1"/>
      <c r="D2646" s="1"/>
      <c r="E2646" s="1"/>
      <c r="F2646" s="1"/>
      <c r="G2646" s="1"/>
      <c r="H2646" s="1"/>
    </row>
    <row r="2647" spans="1:8">
      <c r="A2647" s="1">
        <v>2645</v>
      </c>
      <c r="B2647" s="4"/>
      <c r="C2647" s="1"/>
      <c r="D2647" s="1"/>
      <c r="E2647" s="1"/>
      <c r="F2647" s="1"/>
      <c r="G2647" s="1"/>
      <c r="H2647" s="1"/>
    </row>
    <row r="2648" spans="1:8">
      <c r="A2648" s="1">
        <v>2646</v>
      </c>
      <c r="B2648" s="4"/>
      <c r="C2648" s="1"/>
      <c r="D2648" s="1"/>
      <c r="E2648" s="1"/>
      <c r="F2648" s="1"/>
      <c r="G2648" s="1"/>
      <c r="H2648" s="1"/>
    </row>
    <row r="2649" spans="1:8">
      <c r="A2649" s="1">
        <v>2647</v>
      </c>
      <c r="B2649" s="4"/>
      <c r="C2649" s="1"/>
      <c r="D2649" s="1"/>
      <c r="E2649" s="1"/>
      <c r="F2649" s="1"/>
      <c r="G2649" s="1"/>
      <c r="H2649" s="1"/>
    </row>
    <row r="2650" spans="1:8">
      <c r="A2650" s="1">
        <v>2648</v>
      </c>
      <c r="B2650" s="4"/>
      <c r="C2650" s="1"/>
      <c r="D2650" s="1"/>
      <c r="E2650" s="1"/>
      <c r="F2650" s="1"/>
      <c r="G2650" s="1"/>
      <c r="H2650" s="1"/>
    </row>
    <row r="2651" spans="1:8">
      <c r="A2651" s="1">
        <v>2649</v>
      </c>
      <c r="B2651" s="4"/>
      <c r="C2651" s="1"/>
      <c r="D2651" s="1"/>
      <c r="E2651" s="1"/>
      <c r="F2651" s="1"/>
      <c r="G2651" s="1"/>
      <c r="H2651" s="1"/>
    </row>
    <row r="2652" spans="1:8">
      <c r="A2652" s="1">
        <v>2650</v>
      </c>
      <c r="B2652" s="4"/>
      <c r="C2652" s="1"/>
      <c r="D2652" s="1"/>
      <c r="E2652" s="1"/>
      <c r="F2652" s="1"/>
      <c r="G2652" s="1"/>
      <c r="H2652" s="1"/>
    </row>
    <row r="2653" spans="1:8">
      <c r="A2653" s="1">
        <v>2651</v>
      </c>
      <c r="B2653" s="4"/>
      <c r="C2653" s="1"/>
      <c r="D2653" s="1"/>
      <c r="E2653" s="1"/>
      <c r="F2653" s="1"/>
      <c r="G2653" s="1"/>
      <c r="H2653" s="1"/>
    </row>
    <row r="2654" spans="1:8">
      <c r="A2654" s="1">
        <v>2652</v>
      </c>
      <c r="B2654" s="4"/>
      <c r="C2654" s="1"/>
      <c r="D2654" s="1"/>
      <c r="E2654" s="1"/>
      <c r="F2654" s="1"/>
      <c r="G2654" s="1"/>
      <c r="H2654" s="1"/>
    </row>
    <row r="2655" spans="1:8">
      <c r="A2655" s="1">
        <v>2653</v>
      </c>
      <c r="B2655" s="4"/>
      <c r="C2655" s="1"/>
      <c r="D2655" s="1"/>
      <c r="E2655" s="1"/>
      <c r="F2655" s="1"/>
      <c r="G2655" s="1"/>
      <c r="H2655" s="1"/>
    </row>
    <row r="2656" spans="1:8">
      <c r="A2656" s="1">
        <v>2654</v>
      </c>
      <c r="B2656" s="4"/>
      <c r="C2656" s="1"/>
      <c r="D2656" s="1"/>
      <c r="E2656" s="1"/>
      <c r="F2656" s="1"/>
      <c r="G2656" s="1"/>
      <c r="H2656" s="1"/>
    </row>
    <row r="2657" spans="1:8">
      <c r="A2657" s="1">
        <v>2655</v>
      </c>
      <c r="B2657" s="4"/>
      <c r="C2657" s="1"/>
      <c r="D2657" s="1"/>
      <c r="E2657" s="1"/>
      <c r="F2657" s="1"/>
      <c r="G2657" s="1"/>
      <c r="H2657" s="1"/>
    </row>
    <row r="2658" spans="1:8">
      <c r="A2658" s="1">
        <v>2656</v>
      </c>
      <c r="B2658" s="4"/>
      <c r="C2658" s="1"/>
      <c r="D2658" s="1"/>
      <c r="E2658" s="1"/>
      <c r="F2658" s="1"/>
      <c r="G2658" s="1"/>
      <c r="H2658" s="1"/>
    </row>
    <row r="2659" spans="1:8">
      <c r="A2659" s="1">
        <v>2657</v>
      </c>
      <c r="B2659" s="4"/>
      <c r="C2659" s="1"/>
      <c r="D2659" s="1"/>
      <c r="E2659" s="1"/>
      <c r="F2659" s="1"/>
      <c r="G2659" s="1"/>
      <c r="H2659" s="1"/>
    </row>
    <row r="2660" spans="1:8">
      <c r="A2660" s="1">
        <v>2658</v>
      </c>
      <c r="B2660" s="4"/>
      <c r="C2660" s="1"/>
      <c r="D2660" s="1"/>
      <c r="E2660" s="1"/>
      <c r="F2660" s="1"/>
      <c r="G2660" s="1"/>
      <c r="H2660" s="1"/>
    </row>
    <row r="2661" spans="1:8">
      <c r="A2661" s="1">
        <v>2659</v>
      </c>
      <c r="B2661" s="4"/>
      <c r="C2661" s="1"/>
      <c r="D2661" s="1"/>
      <c r="E2661" s="1"/>
      <c r="F2661" s="1"/>
      <c r="G2661" s="1"/>
      <c r="H2661" s="1"/>
    </row>
    <row r="2662" spans="1:8">
      <c r="A2662" s="1">
        <v>2660</v>
      </c>
      <c r="B2662" s="4"/>
      <c r="C2662" s="1"/>
      <c r="D2662" s="1"/>
      <c r="E2662" s="1"/>
      <c r="F2662" s="1"/>
      <c r="G2662" s="1"/>
      <c r="H2662" s="1"/>
    </row>
    <row r="2663" spans="1:8">
      <c r="A2663" s="1">
        <v>2661</v>
      </c>
      <c r="B2663" s="4"/>
      <c r="C2663" s="1"/>
      <c r="D2663" s="1"/>
      <c r="E2663" s="1"/>
      <c r="F2663" s="1"/>
      <c r="G2663" s="1"/>
      <c r="H2663" s="1"/>
    </row>
    <row r="2664" spans="1:8">
      <c r="A2664" s="1">
        <v>2662</v>
      </c>
      <c r="B2664" s="4"/>
      <c r="C2664" s="1"/>
      <c r="D2664" s="1"/>
      <c r="E2664" s="1"/>
      <c r="F2664" s="1"/>
      <c r="G2664" s="1"/>
      <c r="H2664" s="1"/>
    </row>
    <row r="2665" spans="1:8">
      <c r="A2665" s="1">
        <v>2663</v>
      </c>
      <c r="B2665" s="4"/>
      <c r="C2665" s="1"/>
      <c r="D2665" s="1"/>
      <c r="E2665" s="1"/>
      <c r="F2665" s="1"/>
      <c r="G2665" s="1"/>
      <c r="H2665" s="1"/>
    </row>
    <row r="2666" spans="1:8">
      <c r="A2666" s="1">
        <v>2664</v>
      </c>
      <c r="B2666" s="4"/>
      <c r="C2666" s="1"/>
      <c r="D2666" s="1"/>
      <c r="E2666" s="1"/>
      <c r="F2666" s="1"/>
      <c r="G2666" s="1"/>
      <c r="H2666" s="1"/>
    </row>
    <row r="2667" spans="1:8">
      <c r="A2667" s="1">
        <v>2665</v>
      </c>
      <c r="B2667" s="4"/>
      <c r="C2667" s="1"/>
      <c r="D2667" s="1"/>
      <c r="E2667" s="1"/>
      <c r="F2667" s="1"/>
      <c r="G2667" s="1"/>
      <c r="H2667" s="1"/>
    </row>
    <row r="2668" spans="1:8">
      <c r="A2668" s="1">
        <v>2666</v>
      </c>
      <c r="B2668" s="4"/>
      <c r="C2668" s="1"/>
      <c r="D2668" s="1"/>
      <c r="E2668" s="1"/>
      <c r="F2668" s="1"/>
      <c r="G2668" s="1"/>
      <c r="H2668" s="1"/>
    </row>
    <row r="2669" spans="1:8">
      <c r="A2669" s="1">
        <v>2667</v>
      </c>
      <c r="B2669" s="4"/>
      <c r="C2669" s="1"/>
      <c r="D2669" s="1"/>
      <c r="E2669" s="1"/>
      <c r="F2669" s="1"/>
      <c r="G2669" s="1"/>
      <c r="H2669" s="1"/>
    </row>
    <row r="2670" spans="1:8">
      <c r="A2670" s="1">
        <v>2668</v>
      </c>
      <c r="B2670" s="4"/>
      <c r="C2670" s="1"/>
      <c r="D2670" s="1"/>
      <c r="E2670" s="1"/>
      <c r="F2670" s="1"/>
      <c r="G2670" s="1"/>
      <c r="H2670" s="1"/>
    </row>
    <row r="2671" spans="1:8">
      <c r="A2671" s="1">
        <v>2669</v>
      </c>
      <c r="B2671" s="4"/>
      <c r="C2671" s="1"/>
      <c r="D2671" s="1"/>
      <c r="E2671" s="1"/>
      <c r="F2671" s="1"/>
      <c r="G2671" s="1"/>
      <c r="H2671" s="1"/>
    </row>
    <row r="2672" spans="1:8">
      <c r="A2672" s="1">
        <v>2670</v>
      </c>
      <c r="B2672" s="4"/>
      <c r="C2672" s="1"/>
      <c r="D2672" s="1"/>
      <c r="E2672" s="1"/>
      <c r="F2672" s="1"/>
      <c r="G2672" s="1"/>
      <c r="H2672" s="1"/>
    </row>
    <row r="2673" spans="1:8">
      <c r="A2673" s="1">
        <v>2671</v>
      </c>
      <c r="B2673" s="4"/>
      <c r="C2673" s="1"/>
      <c r="D2673" s="1"/>
      <c r="E2673" s="1"/>
      <c r="F2673" s="1"/>
      <c r="G2673" s="1"/>
      <c r="H2673" s="1"/>
    </row>
    <row r="2674" spans="1:8">
      <c r="A2674" s="1">
        <v>2672</v>
      </c>
      <c r="B2674" s="4"/>
      <c r="C2674" s="1"/>
      <c r="D2674" s="1"/>
      <c r="E2674" s="1"/>
      <c r="F2674" s="1"/>
      <c r="G2674" s="1"/>
      <c r="H2674" s="1"/>
    </row>
    <row r="2675" spans="1:8">
      <c r="A2675" s="1">
        <v>2673</v>
      </c>
      <c r="B2675" s="4"/>
      <c r="C2675" s="1"/>
      <c r="D2675" s="1"/>
      <c r="E2675" s="1"/>
      <c r="F2675" s="1"/>
      <c r="G2675" s="1"/>
      <c r="H2675" s="1"/>
    </row>
    <row r="2676" spans="1:8">
      <c r="A2676" s="1">
        <v>2674</v>
      </c>
      <c r="B2676" s="4"/>
      <c r="C2676" s="1"/>
      <c r="D2676" s="1"/>
      <c r="E2676" s="1"/>
      <c r="F2676" s="1"/>
      <c r="G2676" s="1"/>
      <c r="H2676" s="1"/>
    </row>
    <row r="2677" spans="1:8">
      <c r="A2677" s="1">
        <v>2675</v>
      </c>
      <c r="B2677" s="4"/>
      <c r="C2677" s="1"/>
      <c r="D2677" s="1"/>
      <c r="E2677" s="1"/>
      <c r="F2677" s="1"/>
      <c r="G2677" s="1"/>
      <c r="H2677" s="1"/>
    </row>
    <row r="2678" spans="1:8">
      <c r="A2678" s="1">
        <v>2676</v>
      </c>
      <c r="B2678" s="4"/>
      <c r="C2678" s="1"/>
      <c r="D2678" s="1"/>
      <c r="E2678" s="1"/>
      <c r="F2678" s="1"/>
      <c r="G2678" s="1"/>
      <c r="H2678" s="1"/>
    </row>
    <row r="2679" spans="1:8">
      <c r="A2679" s="1">
        <v>2677</v>
      </c>
      <c r="B2679" s="4"/>
      <c r="C2679" s="1"/>
      <c r="D2679" s="1"/>
      <c r="E2679" s="1"/>
      <c r="F2679" s="1"/>
      <c r="G2679" s="1"/>
      <c r="H2679" s="1"/>
    </row>
    <row r="2680" spans="1:8">
      <c r="A2680" s="1">
        <v>2678</v>
      </c>
      <c r="B2680" s="4"/>
      <c r="C2680" s="1"/>
      <c r="D2680" s="1"/>
      <c r="E2680" s="1"/>
      <c r="F2680" s="1"/>
      <c r="G2680" s="1"/>
      <c r="H2680" s="1"/>
    </row>
    <row r="2681" spans="1:8">
      <c r="A2681" s="1">
        <v>2679</v>
      </c>
      <c r="B2681" s="4"/>
      <c r="C2681" s="1"/>
      <c r="D2681" s="1"/>
      <c r="E2681" s="1"/>
      <c r="F2681" s="1"/>
      <c r="G2681" s="1"/>
      <c r="H2681" s="1"/>
    </row>
    <row r="2682" spans="1:8">
      <c r="A2682" s="1">
        <v>2680</v>
      </c>
      <c r="B2682" s="4"/>
      <c r="C2682" s="1"/>
      <c r="D2682" s="1"/>
      <c r="E2682" s="1"/>
      <c r="F2682" s="1"/>
      <c r="G2682" s="1"/>
      <c r="H2682" s="1"/>
    </row>
    <row r="2683" spans="1:8">
      <c r="A2683" s="1">
        <v>2681</v>
      </c>
      <c r="B2683" s="4"/>
      <c r="C2683" s="1"/>
      <c r="D2683" s="1"/>
      <c r="E2683" s="1"/>
      <c r="F2683" s="1"/>
      <c r="G2683" s="1"/>
      <c r="H2683" s="1"/>
    </row>
    <row r="2684" spans="1:8">
      <c r="A2684" s="1">
        <v>2682</v>
      </c>
      <c r="B2684" s="4"/>
      <c r="C2684" s="1"/>
      <c r="D2684" s="1"/>
      <c r="E2684" s="1"/>
      <c r="F2684" s="1"/>
      <c r="G2684" s="1"/>
      <c r="H2684" s="1"/>
    </row>
    <row r="2685" spans="1:8">
      <c r="A2685" s="1">
        <v>2683</v>
      </c>
      <c r="B2685" s="4"/>
      <c r="C2685" s="1"/>
      <c r="D2685" s="1"/>
      <c r="E2685" s="1"/>
      <c r="F2685" s="1"/>
      <c r="G2685" s="1"/>
      <c r="H2685" s="1"/>
    </row>
    <row r="2686" spans="1:8">
      <c r="A2686" s="1">
        <v>2684</v>
      </c>
      <c r="B2686" s="4"/>
      <c r="C2686" s="1"/>
      <c r="D2686" s="1"/>
      <c r="E2686" s="1"/>
      <c r="F2686" s="1"/>
      <c r="G2686" s="1"/>
      <c r="H2686" s="1"/>
    </row>
    <row r="2687" spans="1:8">
      <c r="A2687" s="1">
        <v>2685</v>
      </c>
      <c r="B2687" s="4"/>
      <c r="C2687" s="1"/>
      <c r="D2687" s="1"/>
      <c r="E2687" s="1"/>
      <c r="F2687" s="1"/>
      <c r="G2687" s="1"/>
      <c r="H2687" s="1"/>
    </row>
    <row r="2688" spans="1:8">
      <c r="A2688" s="1">
        <v>2686</v>
      </c>
      <c r="B2688" s="4"/>
      <c r="C2688" s="1"/>
      <c r="D2688" s="1"/>
      <c r="E2688" s="1"/>
      <c r="F2688" s="1"/>
      <c r="G2688" s="1"/>
      <c r="H2688" s="1"/>
    </row>
    <row r="2689" spans="1:8">
      <c r="A2689" s="1">
        <v>2687</v>
      </c>
      <c r="B2689" s="4"/>
      <c r="C2689" s="1"/>
      <c r="D2689" s="1"/>
      <c r="E2689" s="1"/>
      <c r="F2689" s="1"/>
      <c r="G2689" s="1"/>
      <c r="H2689" s="1"/>
    </row>
    <row r="2690" spans="1:8">
      <c r="A2690" s="1">
        <v>2688</v>
      </c>
      <c r="B2690" s="4"/>
      <c r="C2690" s="1"/>
      <c r="D2690" s="1"/>
      <c r="E2690" s="1"/>
      <c r="F2690" s="1"/>
      <c r="G2690" s="1"/>
      <c r="H2690" s="1"/>
    </row>
    <row r="2691" spans="1:8">
      <c r="A2691" s="1">
        <v>2689</v>
      </c>
      <c r="B2691" s="4"/>
      <c r="C2691" s="1"/>
      <c r="D2691" s="1"/>
      <c r="E2691" s="1"/>
      <c r="F2691" s="1"/>
      <c r="G2691" s="1"/>
      <c r="H2691" s="1"/>
    </row>
    <row r="2692" spans="1:8">
      <c r="A2692" s="1">
        <v>2690</v>
      </c>
      <c r="B2692" s="4"/>
      <c r="C2692" s="1"/>
      <c r="D2692" s="1"/>
      <c r="E2692" s="1"/>
      <c r="F2692" s="1"/>
      <c r="G2692" s="1"/>
      <c r="H2692" s="1"/>
    </row>
    <row r="2693" spans="1:8">
      <c r="A2693" s="1">
        <v>2691</v>
      </c>
      <c r="B2693" s="4"/>
      <c r="C2693" s="1"/>
      <c r="D2693" s="1"/>
      <c r="E2693" s="1"/>
      <c r="F2693" s="1"/>
      <c r="G2693" s="1"/>
      <c r="H2693" s="1"/>
    </row>
    <row r="2694" spans="1:8">
      <c r="A2694" s="1">
        <v>2692</v>
      </c>
      <c r="B2694" s="4"/>
      <c r="C2694" s="1"/>
      <c r="D2694" s="1"/>
      <c r="E2694" s="1"/>
      <c r="F2694" s="1"/>
      <c r="G2694" s="1"/>
      <c r="H2694" s="1"/>
    </row>
    <row r="2695" spans="1:8">
      <c r="A2695" s="1">
        <v>2693</v>
      </c>
      <c r="B2695" s="4"/>
      <c r="C2695" s="1"/>
      <c r="D2695" s="1"/>
      <c r="E2695" s="1"/>
      <c r="F2695" s="1"/>
      <c r="G2695" s="1"/>
      <c r="H2695" s="1"/>
    </row>
    <row r="2696" spans="1:8">
      <c r="A2696" s="1">
        <v>2694</v>
      </c>
      <c r="B2696" s="4"/>
      <c r="C2696" s="1"/>
      <c r="D2696" s="1"/>
      <c r="E2696" s="1"/>
      <c r="F2696" s="1"/>
      <c r="G2696" s="1"/>
      <c r="H2696" s="1"/>
    </row>
    <row r="2697" spans="1:8">
      <c r="A2697" s="1">
        <v>2695</v>
      </c>
      <c r="B2697" s="4"/>
      <c r="C2697" s="1"/>
      <c r="D2697" s="1"/>
      <c r="E2697" s="1"/>
      <c r="F2697" s="1"/>
      <c r="G2697" s="1"/>
      <c r="H2697" s="1"/>
    </row>
    <row r="2698" spans="1:8">
      <c r="A2698" s="1">
        <v>2696</v>
      </c>
      <c r="B2698" s="4"/>
      <c r="C2698" s="1"/>
      <c r="D2698" s="1"/>
      <c r="E2698" s="1"/>
      <c r="F2698" s="1"/>
      <c r="G2698" s="1"/>
      <c r="H2698" s="1"/>
    </row>
    <row r="2699" spans="1:8">
      <c r="A2699" s="1">
        <v>2697</v>
      </c>
      <c r="B2699" s="4"/>
      <c r="C2699" s="1"/>
      <c r="D2699" s="1"/>
      <c r="E2699" s="1"/>
      <c r="F2699" s="1"/>
      <c r="G2699" s="1"/>
      <c r="H2699" s="1"/>
    </row>
    <row r="2700" spans="1:8">
      <c r="A2700" s="1">
        <v>2698</v>
      </c>
      <c r="B2700" s="4"/>
      <c r="C2700" s="1"/>
      <c r="D2700" s="1"/>
      <c r="E2700" s="1"/>
      <c r="F2700" s="1"/>
      <c r="G2700" s="1"/>
      <c r="H2700" s="1"/>
    </row>
    <row r="2701" spans="1:8">
      <c r="A2701" s="1">
        <v>2699</v>
      </c>
      <c r="B2701" s="4"/>
      <c r="C2701" s="1"/>
      <c r="D2701" s="1"/>
      <c r="E2701" s="1"/>
      <c r="F2701" s="1"/>
      <c r="G2701" s="1"/>
      <c r="H2701" s="1"/>
    </row>
    <row r="2702" spans="1:8">
      <c r="A2702" s="1">
        <v>2700</v>
      </c>
      <c r="B2702" s="4"/>
      <c r="C2702" s="1"/>
      <c r="D2702" s="1"/>
      <c r="E2702" s="1"/>
      <c r="F2702" s="1"/>
      <c r="G2702" s="1"/>
      <c r="H2702" s="1"/>
    </row>
    <row r="2703" spans="1:8">
      <c r="A2703" s="1">
        <v>2701</v>
      </c>
      <c r="B2703" s="4"/>
      <c r="C2703" s="1"/>
      <c r="D2703" s="1"/>
      <c r="E2703" s="1"/>
      <c r="F2703" s="1"/>
      <c r="G2703" s="1"/>
      <c r="H2703" s="1"/>
    </row>
    <row r="2704" spans="1:8">
      <c r="A2704" s="1">
        <v>2702</v>
      </c>
      <c r="B2704" s="4"/>
      <c r="C2704" s="1"/>
      <c r="D2704" s="1"/>
      <c r="E2704" s="1"/>
      <c r="F2704" s="1"/>
      <c r="G2704" s="1"/>
      <c r="H2704" s="1"/>
    </row>
    <row r="2705" spans="1:8">
      <c r="A2705" s="1">
        <v>2703</v>
      </c>
      <c r="B2705" s="4"/>
      <c r="C2705" s="1"/>
      <c r="D2705" s="1"/>
      <c r="E2705" s="1"/>
      <c r="F2705" s="1"/>
      <c r="G2705" s="1"/>
      <c r="H2705" s="1"/>
    </row>
    <row r="2706" spans="1:8">
      <c r="A2706" s="1">
        <v>2704</v>
      </c>
      <c r="B2706" s="4"/>
      <c r="C2706" s="1"/>
      <c r="D2706" s="1"/>
      <c r="E2706" s="1"/>
      <c r="F2706" s="1"/>
      <c r="G2706" s="1"/>
      <c r="H2706" s="1"/>
    </row>
    <row r="2707" spans="1:8">
      <c r="A2707" s="1">
        <v>2705</v>
      </c>
      <c r="B2707" s="4"/>
      <c r="C2707" s="1"/>
      <c r="D2707" s="1"/>
      <c r="E2707" s="1"/>
      <c r="F2707" s="1"/>
      <c r="G2707" s="1"/>
      <c r="H2707" s="1"/>
    </row>
    <row r="2708" spans="1:8">
      <c r="A2708" s="1">
        <v>2706</v>
      </c>
      <c r="B2708" s="4"/>
      <c r="C2708" s="1"/>
      <c r="D2708" s="1"/>
      <c r="E2708" s="1"/>
      <c r="F2708" s="1"/>
      <c r="G2708" s="1"/>
      <c r="H2708" s="1"/>
    </row>
    <row r="2709" spans="1:8">
      <c r="A2709" s="1">
        <v>2707</v>
      </c>
      <c r="B2709" s="4"/>
      <c r="C2709" s="1"/>
      <c r="D2709" s="1"/>
      <c r="E2709" s="1"/>
      <c r="F2709" s="1"/>
      <c r="G2709" s="1"/>
      <c r="H2709" s="1"/>
    </row>
    <row r="2710" spans="1:8">
      <c r="A2710" s="1">
        <v>2708</v>
      </c>
      <c r="B2710" s="4"/>
      <c r="C2710" s="1"/>
      <c r="D2710" s="1"/>
      <c r="E2710" s="1"/>
      <c r="F2710" s="1"/>
      <c r="G2710" s="1"/>
      <c r="H2710" s="1"/>
    </row>
    <row r="2711" spans="1:8">
      <c r="A2711" s="1">
        <v>2709</v>
      </c>
      <c r="B2711" s="4"/>
      <c r="C2711" s="1"/>
      <c r="D2711" s="1"/>
      <c r="E2711" s="1"/>
      <c r="F2711" s="1"/>
      <c r="G2711" s="1"/>
      <c r="H2711" s="1"/>
    </row>
    <row r="2712" spans="1:8">
      <c r="A2712" s="1">
        <v>2710</v>
      </c>
      <c r="B2712" s="4"/>
      <c r="C2712" s="1"/>
      <c r="D2712" s="1"/>
      <c r="E2712" s="1"/>
      <c r="F2712" s="1"/>
      <c r="G2712" s="1"/>
      <c r="H2712" s="1"/>
    </row>
    <row r="2713" spans="1:8">
      <c r="A2713" s="1">
        <v>2711</v>
      </c>
      <c r="B2713" s="4"/>
      <c r="C2713" s="1"/>
      <c r="D2713" s="1"/>
      <c r="E2713" s="1"/>
      <c r="F2713" s="1"/>
      <c r="G2713" s="1"/>
      <c r="H2713" s="1"/>
    </row>
    <row r="2714" spans="1:8">
      <c r="A2714" s="1">
        <v>2712</v>
      </c>
      <c r="B2714" s="4"/>
      <c r="C2714" s="1"/>
      <c r="D2714" s="1"/>
      <c r="E2714" s="1"/>
      <c r="F2714" s="1"/>
      <c r="G2714" s="1"/>
      <c r="H2714" s="1"/>
    </row>
    <row r="2715" spans="1:8">
      <c r="A2715" s="1">
        <v>2713</v>
      </c>
      <c r="B2715" s="4"/>
      <c r="C2715" s="1"/>
      <c r="D2715" s="1"/>
      <c r="E2715" s="1"/>
      <c r="F2715" s="1"/>
      <c r="G2715" s="1"/>
      <c r="H2715" s="1"/>
    </row>
    <row r="2716" spans="1:8">
      <c r="A2716" s="1">
        <v>2714</v>
      </c>
      <c r="B2716" s="4"/>
      <c r="C2716" s="1"/>
      <c r="D2716" s="1"/>
      <c r="E2716" s="1"/>
      <c r="F2716" s="1"/>
      <c r="G2716" s="1"/>
      <c r="H2716" s="1"/>
    </row>
    <row r="2717" spans="1:8">
      <c r="A2717" s="1">
        <v>2715</v>
      </c>
      <c r="B2717" s="4"/>
      <c r="C2717" s="1"/>
      <c r="D2717" s="1"/>
      <c r="E2717" s="1"/>
      <c r="F2717" s="1"/>
      <c r="G2717" s="1"/>
      <c r="H2717" s="1"/>
    </row>
    <row r="2718" spans="1:8">
      <c r="A2718" s="1">
        <v>2716</v>
      </c>
      <c r="B2718" s="4"/>
      <c r="C2718" s="1"/>
      <c r="D2718" s="1"/>
      <c r="E2718" s="1"/>
      <c r="F2718" s="1"/>
      <c r="G2718" s="1"/>
      <c r="H2718" s="1"/>
    </row>
    <row r="2719" spans="1:8">
      <c r="A2719" s="1">
        <v>2717</v>
      </c>
      <c r="B2719" s="4"/>
      <c r="C2719" s="1"/>
      <c r="D2719" s="1"/>
      <c r="E2719" s="1"/>
      <c r="F2719" s="1"/>
      <c r="G2719" s="1"/>
      <c r="H2719" s="1"/>
    </row>
    <row r="2720" spans="1:8">
      <c r="A2720" s="1">
        <v>2718</v>
      </c>
      <c r="B2720" s="4"/>
      <c r="C2720" s="1"/>
      <c r="D2720" s="1"/>
      <c r="E2720" s="1"/>
      <c r="F2720" s="1"/>
      <c r="G2720" s="1"/>
      <c r="H2720" s="1"/>
    </row>
    <row r="2721" spans="1:8">
      <c r="A2721" s="1">
        <v>2719</v>
      </c>
      <c r="B2721" s="4"/>
      <c r="C2721" s="1"/>
      <c r="D2721" s="1"/>
      <c r="E2721" s="1"/>
      <c r="F2721" s="1"/>
      <c r="G2721" s="1"/>
      <c r="H2721" s="1"/>
    </row>
    <row r="2722" spans="1:8">
      <c r="A2722" s="1">
        <v>2720</v>
      </c>
      <c r="B2722" s="4"/>
      <c r="C2722" s="1"/>
      <c r="D2722" s="1"/>
      <c r="E2722" s="1"/>
      <c r="F2722" s="1"/>
      <c r="G2722" s="1"/>
      <c r="H2722" s="1"/>
    </row>
    <row r="2723" spans="1:8">
      <c r="A2723" s="1">
        <v>2721</v>
      </c>
      <c r="B2723" s="4"/>
      <c r="C2723" s="1"/>
      <c r="D2723" s="1"/>
      <c r="E2723" s="1"/>
      <c r="F2723" s="1"/>
      <c r="G2723" s="1"/>
      <c r="H2723" s="1"/>
    </row>
    <row r="2724" spans="1:8">
      <c r="A2724" s="1">
        <v>2722</v>
      </c>
      <c r="B2724" s="4"/>
      <c r="C2724" s="1"/>
      <c r="D2724" s="1"/>
      <c r="E2724" s="1"/>
      <c r="F2724" s="1"/>
      <c r="G2724" s="1"/>
      <c r="H2724" s="1"/>
    </row>
    <row r="2725" spans="1:8">
      <c r="A2725" s="1">
        <v>2723</v>
      </c>
      <c r="B2725" s="4"/>
      <c r="C2725" s="1"/>
      <c r="D2725" s="1"/>
      <c r="E2725" s="1"/>
      <c r="F2725" s="1"/>
      <c r="G2725" s="1"/>
      <c r="H2725" s="1"/>
    </row>
    <row r="2726" spans="1:8">
      <c r="A2726" s="1">
        <v>2724</v>
      </c>
      <c r="B2726" s="4"/>
      <c r="C2726" s="1"/>
      <c r="D2726" s="1"/>
      <c r="E2726" s="1"/>
      <c r="F2726" s="1"/>
      <c r="G2726" s="1"/>
      <c r="H2726" s="1"/>
    </row>
    <row r="2727" spans="1:8">
      <c r="A2727" s="1">
        <v>2725</v>
      </c>
      <c r="B2727" s="4"/>
      <c r="C2727" s="1"/>
      <c r="D2727" s="1"/>
      <c r="E2727" s="1"/>
      <c r="F2727" s="1"/>
      <c r="G2727" s="1"/>
      <c r="H2727" s="1"/>
    </row>
    <row r="2728" spans="1:8">
      <c r="A2728" s="1">
        <v>2726</v>
      </c>
      <c r="B2728" s="4"/>
      <c r="C2728" s="1"/>
      <c r="D2728" s="1"/>
      <c r="E2728" s="1"/>
      <c r="F2728" s="1"/>
      <c r="G2728" s="1"/>
      <c r="H2728" s="1"/>
    </row>
    <row r="2729" spans="1:8">
      <c r="A2729" s="1">
        <v>2727</v>
      </c>
      <c r="B2729" s="4"/>
      <c r="C2729" s="1"/>
      <c r="D2729" s="1"/>
      <c r="E2729" s="1"/>
      <c r="F2729" s="1"/>
      <c r="G2729" s="1"/>
      <c r="H2729" s="1"/>
    </row>
    <row r="2730" spans="1:8">
      <c r="A2730" s="1">
        <v>2728</v>
      </c>
      <c r="B2730" s="4"/>
      <c r="C2730" s="1"/>
      <c r="D2730" s="1"/>
      <c r="E2730" s="1"/>
      <c r="F2730" s="1"/>
      <c r="G2730" s="1"/>
      <c r="H2730" s="1"/>
    </row>
    <row r="2731" spans="1:8">
      <c r="A2731" s="1">
        <v>2729</v>
      </c>
      <c r="B2731" s="4"/>
      <c r="C2731" s="1"/>
      <c r="D2731" s="1"/>
      <c r="E2731" s="1"/>
      <c r="F2731" s="1"/>
      <c r="G2731" s="1"/>
      <c r="H2731" s="1"/>
    </row>
    <row r="2732" spans="1:8">
      <c r="A2732" s="1">
        <v>2730</v>
      </c>
      <c r="B2732" s="4"/>
      <c r="C2732" s="1"/>
      <c r="D2732" s="1"/>
      <c r="E2732" s="1"/>
      <c r="F2732" s="1"/>
      <c r="G2732" s="1"/>
      <c r="H2732" s="1"/>
    </row>
    <row r="2733" spans="1:8">
      <c r="A2733" s="1">
        <v>2731</v>
      </c>
      <c r="B2733" s="4"/>
      <c r="C2733" s="1"/>
      <c r="D2733" s="1"/>
      <c r="E2733" s="1"/>
      <c r="F2733" s="1"/>
      <c r="G2733" s="1"/>
      <c r="H2733" s="1"/>
    </row>
    <row r="2734" spans="1:8">
      <c r="A2734" s="1">
        <v>2732</v>
      </c>
      <c r="B2734" s="4"/>
      <c r="C2734" s="1"/>
      <c r="D2734" s="1"/>
      <c r="E2734" s="1"/>
      <c r="F2734" s="1"/>
      <c r="G2734" s="1"/>
      <c r="H2734" s="1"/>
    </row>
    <row r="2735" spans="1:8">
      <c r="A2735" s="1">
        <v>2733</v>
      </c>
      <c r="B2735" s="4"/>
      <c r="C2735" s="1"/>
      <c r="D2735" s="1"/>
      <c r="E2735" s="1"/>
      <c r="F2735" s="1"/>
      <c r="G2735" s="1"/>
      <c r="H2735" s="1"/>
    </row>
    <row r="2736" spans="1:8">
      <c r="A2736" s="1">
        <v>2734</v>
      </c>
      <c r="B2736" s="4"/>
      <c r="C2736" s="1"/>
      <c r="D2736" s="1"/>
      <c r="E2736" s="1"/>
      <c r="F2736" s="1"/>
      <c r="G2736" s="1"/>
      <c r="H2736" s="1"/>
    </row>
    <row r="2737" spans="1:8">
      <c r="A2737" s="1">
        <v>2735</v>
      </c>
      <c r="B2737" s="4"/>
      <c r="C2737" s="1"/>
      <c r="D2737" s="1"/>
      <c r="E2737" s="1"/>
      <c r="F2737" s="1"/>
      <c r="G2737" s="1"/>
      <c r="H2737" s="1"/>
    </row>
    <row r="2738" spans="1:8">
      <c r="A2738" s="1">
        <v>2736</v>
      </c>
      <c r="B2738" s="4"/>
      <c r="C2738" s="1"/>
      <c r="D2738" s="1"/>
      <c r="E2738" s="1"/>
      <c r="F2738" s="1"/>
      <c r="G2738" s="1"/>
      <c r="H2738" s="1"/>
    </row>
    <row r="2739" spans="1:8">
      <c r="A2739" s="1">
        <v>2737</v>
      </c>
      <c r="B2739" s="4"/>
      <c r="C2739" s="1"/>
      <c r="D2739" s="1"/>
      <c r="E2739" s="1"/>
      <c r="F2739" s="1"/>
      <c r="G2739" s="1"/>
      <c r="H2739" s="1"/>
    </row>
    <row r="2740" spans="1:8">
      <c r="A2740" s="1">
        <v>2738</v>
      </c>
      <c r="B2740" s="4"/>
      <c r="C2740" s="1"/>
      <c r="D2740" s="1"/>
      <c r="E2740" s="1"/>
      <c r="F2740" s="1"/>
      <c r="G2740" s="1"/>
      <c r="H2740" s="1"/>
    </row>
    <row r="2741" spans="1:8">
      <c r="A2741" s="1">
        <v>2739</v>
      </c>
      <c r="B2741" s="4"/>
      <c r="C2741" s="1"/>
      <c r="D2741" s="1"/>
      <c r="E2741" s="1"/>
      <c r="F2741" s="1"/>
      <c r="G2741" s="1"/>
      <c r="H2741" s="1"/>
    </row>
    <row r="2742" spans="1:8">
      <c r="A2742" s="1">
        <v>2740</v>
      </c>
      <c r="B2742" s="4"/>
      <c r="C2742" s="1"/>
      <c r="D2742" s="1"/>
      <c r="E2742" s="1"/>
      <c r="F2742" s="1"/>
      <c r="G2742" s="1"/>
      <c r="H2742" s="1"/>
    </row>
    <row r="2743" spans="1:8">
      <c r="A2743" s="1">
        <v>2741</v>
      </c>
      <c r="B2743" s="4"/>
      <c r="C2743" s="1"/>
      <c r="D2743" s="1"/>
      <c r="E2743" s="1"/>
      <c r="F2743" s="1"/>
      <c r="G2743" s="1"/>
      <c r="H2743" s="1"/>
    </row>
    <row r="2744" spans="1:8">
      <c r="A2744" s="1">
        <v>2742</v>
      </c>
      <c r="B2744" s="4"/>
      <c r="C2744" s="1"/>
      <c r="D2744" s="1"/>
      <c r="E2744" s="1"/>
      <c r="F2744" s="1"/>
      <c r="G2744" s="1"/>
      <c r="H2744" s="1"/>
    </row>
    <row r="2745" spans="1:8">
      <c r="A2745" s="1">
        <v>2743</v>
      </c>
      <c r="B2745" s="4"/>
      <c r="C2745" s="1"/>
      <c r="D2745" s="1"/>
      <c r="E2745" s="1"/>
      <c r="F2745" s="1"/>
      <c r="G2745" s="1"/>
      <c r="H2745" s="1"/>
    </row>
    <row r="2746" spans="1:8">
      <c r="A2746" s="1">
        <v>2744</v>
      </c>
      <c r="B2746" s="4"/>
      <c r="C2746" s="1"/>
      <c r="D2746" s="1"/>
      <c r="E2746" s="1"/>
      <c r="F2746" s="1"/>
      <c r="G2746" s="1"/>
      <c r="H2746" s="1"/>
    </row>
    <row r="2747" spans="1:8">
      <c r="A2747" s="1">
        <v>2745</v>
      </c>
      <c r="B2747" s="4"/>
      <c r="C2747" s="1"/>
      <c r="D2747" s="1"/>
      <c r="E2747" s="1"/>
      <c r="F2747" s="1"/>
      <c r="G2747" s="1"/>
      <c r="H2747" s="1"/>
    </row>
    <row r="2748" spans="1:8">
      <c r="A2748" s="1">
        <v>2746</v>
      </c>
      <c r="B2748" s="4"/>
      <c r="C2748" s="1"/>
      <c r="D2748" s="1"/>
      <c r="E2748" s="1"/>
      <c r="F2748" s="1"/>
      <c r="G2748" s="1"/>
      <c r="H2748" s="1"/>
    </row>
    <row r="2749" spans="1:8">
      <c r="A2749" s="1">
        <v>2747</v>
      </c>
      <c r="B2749" s="4"/>
      <c r="C2749" s="1"/>
      <c r="D2749" s="1"/>
      <c r="E2749" s="1"/>
      <c r="F2749" s="1"/>
      <c r="G2749" s="1"/>
      <c r="H2749" s="1"/>
    </row>
    <row r="2750" spans="1:8">
      <c r="A2750" s="1">
        <v>2748</v>
      </c>
      <c r="B2750" s="4"/>
      <c r="C2750" s="1"/>
      <c r="D2750" s="1"/>
      <c r="E2750" s="1"/>
      <c r="F2750" s="1"/>
      <c r="G2750" s="1"/>
      <c r="H2750" s="1"/>
    </row>
    <row r="2751" spans="1:8">
      <c r="A2751" s="1">
        <v>2749</v>
      </c>
      <c r="B2751" s="4"/>
      <c r="C2751" s="1"/>
      <c r="D2751" s="1"/>
      <c r="E2751" s="1"/>
      <c r="F2751" s="1"/>
      <c r="G2751" s="1"/>
      <c r="H2751" s="1"/>
    </row>
    <row r="2752" spans="1:8">
      <c r="A2752" s="1">
        <v>2750</v>
      </c>
      <c r="B2752" s="4"/>
      <c r="C2752" s="1"/>
      <c r="D2752" s="1"/>
      <c r="E2752" s="1"/>
      <c r="F2752" s="1"/>
      <c r="G2752" s="1"/>
      <c r="H2752" s="1"/>
    </row>
    <row r="2753" spans="1:8">
      <c r="A2753" s="1">
        <v>2751</v>
      </c>
      <c r="B2753" s="4"/>
      <c r="C2753" s="1"/>
      <c r="D2753" s="1"/>
      <c r="E2753" s="1"/>
      <c r="F2753" s="1"/>
      <c r="G2753" s="1"/>
      <c r="H2753" s="1"/>
    </row>
    <row r="2754" spans="1:8">
      <c r="A2754" s="1">
        <v>2752</v>
      </c>
      <c r="B2754" s="4"/>
      <c r="C2754" s="1"/>
      <c r="D2754" s="1"/>
      <c r="E2754" s="1"/>
      <c r="F2754" s="1"/>
      <c r="G2754" s="1"/>
      <c r="H2754" s="1"/>
    </row>
    <row r="2755" spans="1:8">
      <c r="A2755" s="1">
        <v>2753</v>
      </c>
      <c r="B2755" s="4"/>
      <c r="C2755" s="1"/>
      <c r="D2755" s="1"/>
      <c r="E2755" s="1"/>
      <c r="F2755" s="1"/>
      <c r="G2755" s="1"/>
      <c r="H2755" s="1"/>
    </row>
    <row r="2756" spans="1:8">
      <c r="A2756" s="1">
        <v>2754</v>
      </c>
      <c r="B2756" s="4"/>
      <c r="C2756" s="1"/>
      <c r="D2756" s="1"/>
      <c r="E2756" s="1"/>
      <c r="F2756" s="1"/>
      <c r="G2756" s="1"/>
      <c r="H2756" s="1"/>
    </row>
    <row r="2757" spans="1:8">
      <c r="A2757" s="1">
        <v>2755</v>
      </c>
      <c r="B2757" s="4"/>
      <c r="C2757" s="1"/>
      <c r="D2757" s="1"/>
      <c r="E2757" s="1"/>
      <c r="F2757" s="1"/>
      <c r="G2757" s="1"/>
      <c r="H2757" s="1"/>
    </row>
    <row r="2758" spans="1:8">
      <c r="A2758" s="1">
        <v>2756</v>
      </c>
      <c r="B2758" s="4"/>
      <c r="C2758" s="1"/>
      <c r="D2758" s="1"/>
      <c r="E2758" s="1"/>
      <c r="F2758" s="1"/>
      <c r="G2758" s="1"/>
      <c r="H2758" s="1"/>
    </row>
    <row r="2759" spans="1:8">
      <c r="A2759" s="1">
        <v>2757</v>
      </c>
      <c r="B2759" s="4"/>
      <c r="C2759" s="1"/>
      <c r="D2759" s="1"/>
      <c r="E2759" s="1"/>
      <c r="F2759" s="1"/>
      <c r="G2759" s="1"/>
      <c r="H2759" s="1"/>
    </row>
    <row r="2760" spans="1:8">
      <c r="A2760" s="1">
        <v>2758</v>
      </c>
      <c r="B2760" s="4"/>
      <c r="C2760" s="1"/>
      <c r="D2760" s="1"/>
      <c r="E2760" s="1"/>
      <c r="F2760" s="1"/>
      <c r="G2760" s="1"/>
      <c r="H2760" s="1"/>
    </row>
    <row r="2761" spans="1:8">
      <c r="A2761" s="1">
        <v>2759</v>
      </c>
      <c r="B2761" s="4"/>
      <c r="C2761" s="1"/>
      <c r="D2761" s="1"/>
      <c r="E2761" s="1"/>
      <c r="F2761" s="1"/>
      <c r="G2761" s="1"/>
      <c r="H2761" s="1"/>
    </row>
    <row r="2762" spans="1:8">
      <c r="A2762" s="1">
        <v>2760</v>
      </c>
      <c r="B2762" s="4"/>
      <c r="C2762" s="1"/>
      <c r="D2762" s="1"/>
      <c r="E2762" s="1"/>
      <c r="F2762" s="1"/>
      <c r="G2762" s="1"/>
      <c r="H2762" s="1"/>
    </row>
    <row r="2763" spans="1:8">
      <c r="A2763" s="1">
        <v>2761</v>
      </c>
      <c r="B2763" s="4"/>
      <c r="C2763" s="1"/>
      <c r="D2763" s="1"/>
      <c r="E2763" s="1"/>
      <c r="F2763" s="1"/>
      <c r="G2763" s="1"/>
      <c r="H2763" s="1"/>
    </row>
    <row r="2764" spans="1:8">
      <c r="A2764" s="1">
        <v>2762</v>
      </c>
      <c r="B2764" s="4"/>
      <c r="C2764" s="1"/>
      <c r="D2764" s="1"/>
      <c r="E2764" s="1"/>
      <c r="F2764" s="1"/>
      <c r="G2764" s="1"/>
      <c r="H2764" s="1"/>
    </row>
    <row r="2765" spans="1:8">
      <c r="A2765" s="1">
        <v>2763</v>
      </c>
      <c r="B2765" s="4"/>
      <c r="C2765" s="1"/>
      <c r="D2765" s="1"/>
      <c r="E2765" s="1"/>
      <c r="F2765" s="1"/>
      <c r="G2765" s="1"/>
      <c r="H2765" s="1"/>
    </row>
    <row r="2766" spans="1:8">
      <c r="A2766" s="1">
        <v>2764</v>
      </c>
      <c r="B2766" s="4"/>
      <c r="C2766" s="1"/>
      <c r="D2766" s="1"/>
      <c r="E2766" s="1"/>
      <c r="F2766" s="1"/>
      <c r="G2766" s="1"/>
      <c r="H2766" s="1"/>
    </row>
    <row r="2767" spans="1:8">
      <c r="A2767" s="1">
        <v>2765</v>
      </c>
      <c r="B2767" s="4"/>
      <c r="C2767" s="1"/>
      <c r="D2767" s="1"/>
      <c r="E2767" s="1"/>
      <c r="F2767" s="1"/>
      <c r="G2767" s="1"/>
      <c r="H2767" s="1"/>
    </row>
    <row r="2768" spans="1:8">
      <c r="A2768" s="1">
        <v>2766</v>
      </c>
      <c r="B2768" s="4"/>
      <c r="C2768" s="1"/>
      <c r="D2768" s="1"/>
      <c r="E2768" s="1"/>
      <c r="F2768" s="1"/>
      <c r="G2768" s="1"/>
      <c r="H2768" s="1"/>
    </row>
    <row r="2769" spans="1:8">
      <c r="A2769" s="1">
        <v>2767</v>
      </c>
      <c r="B2769" s="4"/>
      <c r="C2769" s="1"/>
      <c r="D2769" s="1"/>
      <c r="E2769" s="1"/>
      <c r="F2769" s="1"/>
      <c r="G2769" s="1"/>
      <c r="H2769" s="1"/>
    </row>
    <row r="2770" spans="1:8">
      <c r="A2770" s="1">
        <v>2768</v>
      </c>
      <c r="B2770" s="4"/>
      <c r="C2770" s="1"/>
      <c r="D2770" s="1"/>
      <c r="E2770" s="1"/>
      <c r="F2770" s="1"/>
      <c r="G2770" s="1"/>
      <c r="H2770" s="1"/>
    </row>
    <row r="2771" spans="1:8">
      <c r="A2771" s="1">
        <v>2769</v>
      </c>
      <c r="B2771" s="4"/>
      <c r="C2771" s="1"/>
      <c r="D2771" s="1"/>
      <c r="E2771" s="1"/>
      <c r="F2771" s="1"/>
      <c r="G2771" s="1"/>
      <c r="H2771" s="1"/>
    </row>
    <row r="2772" spans="1:8">
      <c r="A2772" s="1">
        <v>2770</v>
      </c>
      <c r="B2772" s="4"/>
      <c r="C2772" s="1"/>
      <c r="D2772" s="1"/>
      <c r="E2772" s="1"/>
      <c r="F2772" s="1"/>
      <c r="G2772" s="1"/>
      <c r="H2772" s="1"/>
    </row>
    <row r="2773" spans="1:8">
      <c r="A2773" s="1">
        <v>2771</v>
      </c>
      <c r="B2773" s="4"/>
      <c r="C2773" s="1"/>
      <c r="D2773" s="1"/>
      <c r="E2773" s="1"/>
      <c r="F2773" s="1"/>
      <c r="G2773" s="1"/>
      <c r="H2773" s="1"/>
    </row>
    <row r="2774" spans="1:8">
      <c r="A2774" s="1">
        <v>2772</v>
      </c>
      <c r="B2774" s="4"/>
      <c r="C2774" s="1"/>
      <c r="D2774" s="1"/>
      <c r="E2774" s="1"/>
      <c r="F2774" s="1"/>
      <c r="G2774" s="1"/>
      <c r="H2774" s="1"/>
    </row>
    <row r="2775" spans="1:8">
      <c r="A2775" s="1">
        <v>2773</v>
      </c>
      <c r="B2775" s="4"/>
      <c r="C2775" s="1"/>
      <c r="D2775" s="1"/>
      <c r="E2775" s="1"/>
      <c r="F2775" s="1"/>
      <c r="G2775" s="1"/>
      <c r="H2775" s="1"/>
    </row>
    <row r="2776" spans="1:8">
      <c r="A2776" s="1">
        <v>2774</v>
      </c>
      <c r="B2776" s="4"/>
      <c r="C2776" s="1"/>
      <c r="D2776" s="1"/>
      <c r="E2776" s="1"/>
      <c r="F2776" s="1"/>
      <c r="G2776" s="1"/>
      <c r="H2776" s="1"/>
    </row>
    <row r="2777" spans="1:8">
      <c r="A2777" s="1">
        <v>2775</v>
      </c>
      <c r="B2777" s="4"/>
      <c r="C2777" s="1"/>
      <c r="D2777" s="1"/>
      <c r="E2777" s="1"/>
      <c r="F2777" s="1"/>
      <c r="G2777" s="1"/>
      <c r="H2777" s="1"/>
    </row>
    <row r="2778" spans="1:8">
      <c r="A2778" s="1">
        <v>2776</v>
      </c>
      <c r="B2778" s="4"/>
      <c r="C2778" s="1"/>
      <c r="D2778" s="1"/>
      <c r="E2778" s="1"/>
      <c r="F2778" s="1"/>
      <c r="G2778" s="1"/>
      <c r="H2778" s="1"/>
    </row>
    <row r="2779" spans="1:8">
      <c r="A2779" s="1">
        <v>2777</v>
      </c>
      <c r="B2779" s="4"/>
      <c r="C2779" s="1"/>
      <c r="D2779" s="1"/>
      <c r="E2779" s="1"/>
      <c r="F2779" s="1"/>
      <c r="G2779" s="1"/>
      <c r="H2779" s="1"/>
    </row>
    <row r="2780" spans="1:8">
      <c r="A2780" s="1">
        <v>2778</v>
      </c>
      <c r="B2780" s="4"/>
      <c r="C2780" s="1"/>
      <c r="D2780" s="1"/>
      <c r="E2780" s="1"/>
      <c r="F2780" s="1"/>
      <c r="G2780" s="1"/>
      <c r="H2780" s="1"/>
    </row>
    <row r="2781" spans="1:8">
      <c r="A2781" s="1">
        <v>2779</v>
      </c>
      <c r="B2781" s="4"/>
      <c r="C2781" s="1"/>
      <c r="D2781" s="1"/>
      <c r="E2781" s="1"/>
      <c r="F2781" s="1"/>
      <c r="G2781" s="1"/>
      <c r="H2781" s="1"/>
    </row>
    <row r="2782" spans="1:8">
      <c r="A2782" s="1">
        <v>2780</v>
      </c>
      <c r="B2782" s="4"/>
      <c r="C2782" s="1"/>
      <c r="D2782" s="1"/>
      <c r="E2782" s="1"/>
      <c r="F2782" s="1"/>
      <c r="G2782" s="1"/>
      <c r="H2782" s="1"/>
    </row>
    <row r="2783" spans="1:8">
      <c r="A2783" s="1">
        <v>2781</v>
      </c>
      <c r="B2783" s="4"/>
      <c r="C2783" s="1"/>
      <c r="D2783" s="1"/>
      <c r="E2783" s="1"/>
      <c r="F2783" s="1"/>
      <c r="G2783" s="1"/>
      <c r="H2783" s="1"/>
    </row>
    <row r="2784" spans="1:8">
      <c r="A2784" s="1">
        <v>2782</v>
      </c>
      <c r="B2784" s="4"/>
      <c r="C2784" s="1"/>
      <c r="D2784" s="1"/>
      <c r="E2784" s="1"/>
      <c r="F2784" s="1"/>
      <c r="G2784" s="1"/>
      <c r="H2784" s="1"/>
    </row>
    <row r="2785" spans="1:8">
      <c r="A2785" s="1">
        <v>2783</v>
      </c>
      <c r="B2785" s="4"/>
      <c r="C2785" s="1"/>
      <c r="D2785" s="1"/>
      <c r="E2785" s="1"/>
      <c r="F2785" s="1"/>
      <c r="G2785" s="1"/>
      <c r="H2785" s="1"/>
    </row>
    <row r="2786" spans="1:8">
      <c r="A2786" s="1">
        <v>2784</v>
      </c>
      <c r="B2786" s="4"/>
      <c r="C2786" s="1"/>
      <c r="D2786" s="1"/>
      <c r="E2786" s="1"/>
      <c r="F2786" s="1"/>
      <c r="G2786" s="1"/>
      <c r="H2786" s="1"/>
    </row>
    <row r="2787" spans="1:8">
      <c r="A2787" s="1">
        <v>2785</v>
      </c>
      <c r="B2787" s="4"/>
      <c r="C2787" s="1"/>
      <c r="D2787" s="1"/>
      <c r="E2787" s="1"/>
      <c r="F2787" s="1"/>
      <c r="G2787" s="1"/>
      <c r="H2787" s="1"/>
    </row>
    <row r="2788" spans="1:8">
      <c r="A2788" s="1">
        <v>2786</v>
      </c>
      <c r="B2788" s="4"/>
      <c r="C2788" s="1"/>
      <c r="D2788" s="1"/>
      <c r="E2788" s="1"/>
      <c r="F2788" s="1"/>
      <c r="G2788" s="1"/>
      <c r="H2788" s="1"/>
    </row>
    <row r="2789" spans="1:8">
      <c r="A2789" s="1">
        <v>2787</v>
      </c>
      <c r="B2789" s="4"/>
      <c r="C2789" s="1"/>
      <c r="D2789" s="1"/>
      <c r="E2789" s="1"/>
      <c r="F2789" s="1"/>
      <c r="G2789" s="1"/>
      <c r="H2789" s="1"/>
    </row>
    <row r="2790" spans="1:8">
      <c r="A2790" s="1">
        <v>2788</v>
      </c>
      <c r="B2790" s="4"/>
      <c r="C2790" s="1"/>
      <c r="D2790" s="1"/>
      <c r="E2790" s="1"/>
      <c r="F2790" s="1"/>
      <c r="G2790" s="1"/>
      <c r="H2790" s="1"/>
    </row>
    <row r="2791" spans="1:8">
      <c r="A2791" s="1">
        <v>2789</v>
      </c>
      <c r="B2791" s="4"/>
      <c r="C2791" s="1"/>
      <c r="D2791" s="1"/>
      <c r="E2791" s="1"/>
      <c r="F2791" s="1"/>
      <c r="G2791" s="1"/>
      <c r="H2791" s="1"/>
    </row>
    <row r="2792" spans="1:8">
      <c r="A2792" s="1">
        <v>2790</v>
      </c>
      <c r="B2792" s="4"/>
      <c r="C2792" s="1"/>
      <c r="D2792" s="1"/>
      <c r="E2792" s="1"/>
      <c r="F2792" s="1"/>
      <c r="G2792" s="1"/>
      <c r="H2792" s="1"/>
    </row>
    <row r="2793" spans="1:8">
      <c r="A2793" s="1">
        <v>2791</v>
      </c>
      <c r="B2793" s="4"/>
      <c r="C2793" s="1"/>
      <c r="D2793" s="1"/>
      <c r="E2793" s="1"/>
      <c r="F2793" s="1"/>
      <c r="G2793" s="1"/>
      <c r="H2793" s="1"/>
    </row>
    <row r="2794" spans="1:8">
      <c r="A2794" s="1">
        <v>2792</v>
      </c>
      <c r="B2794" s="4"/>
      <c r="C2794" s="1"/>
      <c r="D2794" s="1"/>
      <c r="E2794" s="1"/>
      <c r="F2794" s="1"/>
      <c r="G2794" s="1"/>
      <c r="H2794" s="1"/>
    </row>
    <row r="2795" spans="1:8">
      <c r="A2795" s="1">
        <v>2793</v>
      </c>
      <c r="B2795" s="4"/>
      <c r="C2795" s="1"/>
      <c r="D2795" s="1"/>
      <c r="E2795" s="1"/>
      <c r="F2795" s="1"/>
      <c r="G2795" s="1"/>
      <c r="H2795" s="1"/>
    </row>
    <row r="2796" spans="1:8">
      <c r="A2796" s="1">
        <v>2794</v>
      </c>
      <c r="B2796" s="4"/>
      <c r="C2796" s="1"/>
      <c r="D2796" s="1"/>
      <c r="E2796" s="1"/>
      <c r="F2796" s="1"/>
      <c r="G2796" s="1"/>
      <c r="H2796" s="1"/>
    </row>
    <row r="2797" spans="1:8">
      <c r="A2797" s="1">
        <v>2795</v>
      </c>
      <c r="B2797" s="4"/>
      <c r="C2797" s="1"/>
      <c r="D2797" s="1"/>
      <c r="E2797" s="1"/>
      <c r="F2797" s="1"/>
      <c r="G2797" s="1"/>
      <c r="H2797" s="1"/>
    </row>
    <row r="2798" spans="1:8">
      <c r="A2798" s="1">
        <v>2796</v>
      </c>
      <c r="B2798" s="4"/>
      <c r="C2798" s="1"/>
      <c r="D2798" s="1"/>
      <c r="E2798" s="1"/>
      <c r="F2798" s="1"/>
      <c r="G2798" s="1"/>
      <c r="H2798" s="1"/>
    </row>
    <row r="2799" spans="1:8">
      <c r="A2799" s="1">
        <v>2797</v>
      </c>
      <c r="B2799" s="4"/>
      <c r="C2799" s="1"/>
      <c r="D2799" s="1"/>
      <c r="E2799" s="1"/>
      <c r="F2799" s="1"/>
      <c r="G2799" s="1"/>
      <c r="H2799" s="1"/>
    </row>
    <row r="2800" spans="1:8">
      <c r="A2800" s="1">
        <v>2798</v>
      </c>
      <c r="B2800" s="4"/>
      <c r="C2800" s="1"/>
      <c r="D2800" s="1"/>
      <c r="E2800" s="1"/>
      <c r="F2800" s="1"/>
      <c r="G2800" s="1"/>
      <c r="H2800" s="1"/>
    </row>
    <row r="2801" spans="1:8">
      <c r="A2801" s="1">
        <v>2799</v>
      </c>
      <c r="B2801" s="4"/>
      <c r="C2801" s="1"/>
      <c r="D2801" s="1"/>
      <c r="E2801" s="1"/>
      <c r="F2801" s="1"/>
      <c r="G2801" s="1"/>
      <c r="H2801" s="1"/>
    </row>
    <row r="2802" spans="1:8">
      <c r="A2802" s="1">
        <v>2800</v>
      </c>
      <c r="B2802" s="4"/>
      <c r="C2802" s="1"/>
      <c r="D2802" s="1"/>
      <c r="E2802" s="1"/>
      <c r="F2802" s="1"/>
      <c r="G2802" s="1"/>
      <c r="H2802" s="1"/>
    </row>
    <row r="2803" spans="1:8">
      <c r="A2803" s="1">
        <v>2801</v>
      </c>
      <c r="B2803" s="4"/>
      <c r="C2803" s="1"/>
      <c r="D2803" s="1"/>
      <c r="E2803" s="1"/>
      <c r="F2803" s="1"/>
      <c r="G2803" s="1"/>
      <c r="H2803" s="1"/>
    </row>
    <row r="2804" spans="1:8">
      <c r="A2804" s="1">
        <v>2802</v>
      </c>
      <c r="B2804" s="4"/>
      <c r="C2804" s="1"/>
      <c r="D2804" s="1"/>
      <c r="E2804" s="1"/>
      <c r="F2804" s="1"/>
      <c r="G2804" s="1"/>
      <c r="H2804" s="1"/>
    </row>
    <row r="2805" spans="1:8">
      <c r="A2805" s="1">
        <v>2803</v>
      </c>
      <c r="B2805" s="4"/>
      <c r="C2805" s="1"/>
      <c r="D2805" s="1"/>
      <c r="E2805" s="1"/>
      <c r="F2805" s="1"/>
      <c r="G2805" s="1"/>
      <c r="H2805" s="1"/>
    </row>
    <row r="2806" spans="1:8">
      <c r="A2806" s="1">
        <v>2804</v>
      </c>
      <c r="B2806" s="4"/>
      <c r="C2806" s="1"/>
      <c r="D2806" s="1"/>
      <c r="E2806" s="1"/>
      <c r="F2806" s="1"/>
      <c r="G2806" s="1"/>
      <c r="H2806" s="1"/>
    </row>
    <row r="2807" spans="1:8">
      <c r="A2807" s="1">
        <v>2805</v>
      </c>
      <c r="B2807" s="4"/>
      <c r="C2807" s="1"/>
      <c r="D2807" s="1"/>
      <c r="E2807" s="1"/>
      <c r="F2807" s="1"/>
      <c r="G2807" s="1"/>
      <c r="H2807" s="1"/>
    </row>
    <row r="2808" spans="1:8">
      <c r="A2808" s="1">
        <v>2806</v>
      </c>
      <c r="B2808" s="4"/>
      <c r="C2808" s="1"/>
      <c r="D2808" s="1"/>
      <c r="E2808" s="1"/>
      <c r="F2808" s="1"/>
      <c r="G2808" s="1"/>
      <c r="H2808" s="1"/>
    </row>
    <row r="2809" spans="1:8">
      <c r="A2809" s="1">
        <v>2807</v>
      </c>
      <c r="B2809" s="4"/>
      <c r="C2809" s="1"/>
      <c r="D2809" s="1"/>
      <c r="E2809" s="1"/>
      <c r="F2809" s="1"/>
      <c r="G2809" s="1"/>
      <c r="H2809" s="1"/>
    </row>
    <row r="2810" spans="1:8">
      <c r="A2810" s="1">
        <v>2808</v>
      </c>
      <c r="B2810" s="4"/>
      <c r="C2810" s="1"/>
      <c r="D2810" s="1"/>
      <c r="E2810" s="1"/>
      <c r="F2810" s="1"/>
      <c r="G2810" s="1"/>
      <c r="H2810" s="1"/>
    </row>
    <row r="2811" spans="1:8">
      <c r="A2811" s="1">
        <v>2809</v>
      </c>
      <c r="B2811" s="4"/>
      <c r="C2811" s="1"/>
      <c r="D2811" s="1"/>
      <c r="E2811" s="1"/>
      <c r="F2811" s="1"/>
      <c r="G2811" s="1"/>
      <c r="H2811" s="1"/>
    </row>
    <row r="2812" spans="1:8">
      <c r="A2812" s="1">
        <v>2810</v>
      </c>
      <c r="B2812" s="4"/>
      <c r="C2812" s="1"/>
      <c r="D2812" s="1"/>
      <c r="E2812" s="1"/>
      <c r="F2812" s="1"/>
      <c r="G2812" s="1"/>
      <c r="H2812" s="1"/>
    </row>
    <row r="2813" spans="1:8">
      <c r="A2813" s="1">
        <v>2811</v>
      </c>
      <c r="B2813" s="4"/>
      <c r="C2813" s="1"/>
      <c r="D2813" s="1"/>
      <c r="E2813" s="1"/>
      <c r="F2813" s="1"/>
      <c r="G2813" s="1"/>
      <c r="H2813" s="1"/>
    </row>
    <row r="2814" spans="1:8">
      <c r="A2814" s="1">
        <v>2812</v>
      </c>
      <c r="B2814" s="4"/>
      <c r="C2814" s="1"/>
      <c r="D2814" s="1"/>
      <c r="E2814" s="1"/>
      <c r="F2814" s="1"/>
      <c r="G2814" s="1"/>
      <c r="H2814" s="1"/>
    </row>
    <row r="2815" spans="1:8">
      <c r="A2815" s="1">
        <v>2813</v>
      </c>
      <c r="B2815" s="4"/>
      <c r="C2815" s="1"/>
      <c r="D2815" s="1"/>
      <c r="E2815" s="1"/>
      <c r="F2815" s="1"/>
      <c r="G2815" s="1"/>
      <c r="H2815" s="1"/>
    </row>
    <row r="2816" spans="1:8">
      <c r="A2816" s="1">
        <v>2814</v>
      </c>
      <c r="B2816" s="4"/>
      <c r="C2816" s="1"/>
      <c r="D2816" s="1"/>
      <c r="E2816" s="1"/>
      <c r="F2816" s="1"/>
      <c r="G2816" s="1"/>
      <c r="H2816" s="1"/>
    </row>
    <row r="2817" spans="1:8">
      <c r="A2817" s="1">
        <v>2815</v>
      </c>
      <c r="B2817" s="4"/>
      <c r="C2817" s="1"/>
      <c r="D2817" s="1"/>
      <c r="E2817" s="1"/>
      <c r="F2817" s="1"/>
      <c r="G2817" s="1"/>
      <c r="H2817" s="1"/>
    </row>
    <row r="2818" spans="1:8">
      <c r="A2818" s="1">
        <v>2816</v>
      </c>
      <c r="B2818" s="4"/>
      <c r="C2818" s="1"/>
      <c r="D2818" s="1"/>
      <c r="E2818" s="1"/>
      <c r="F2818" s="1"/>
      <c r="G2818" s="1"/>
      <c r="H2818" s="1"/>
    </row>
    <row r="2819" spans="1:8">
      <c r="A2819" s="1">
        <v>2817</v>
      </c>
      <c r="B2819" s="4"/>
      <c r="C2819" s="1"/>
      <c r="D2819" s="1"/>
      <c r="E2819" s="1"/>
      <c r="F2819" s="1"/>
      <c r="G2819" s="1"/>
      <c r="H2819" s="1"/>
    </row>
    <row r="2820" spans="1:8">
      <c r="A2820" s="1">
        <v>2818</v>
      </c>
      <c r="B2820" s="4"/>
      <c r="C2820" s="1"/>
      <c r="D2820" s="1"/>
      <c r="E2820" s="1"/>
      <c r="F2820" s="1"/>
      <c r="G2820" s="1"/>
      <c r="H2820" s="1"/>
    </row>
    <row r="2821" spans="1:8">
      <c r="A2821" s="1">
        <v>2819</v>
      </c>
      <c r="B2821" s="4"/>
      <c r="C2821" s="1"/>
      <c r="D2821" s="1"/>
      <c r="E2821" s="1"/>
      <c r="F2821" s="1"/>
      <c r="G2821" s="1"/>
      <c r="H2821" s="1"/>
    </row>
    <row r="2822" spans="1:8">
      <c r="A2822" s="1">
        <v>2820</v>
      </c>
      <c r="B2822" s="4"/>
      <c r="C2822" s="1"/>
      <c r="D2822" s="1"/>
      <c r="E2822" s="1"/>
      <c r="F2822" s="1"/>
      <c r="G2822" s="1"/>
      <c r="H2822" s="1"/>
    </row>
    <row r="2823" spans="1:8">
      <c r="A2823" s="1">
        <v>2821</v>
      </c>
      <c r="B2823" s="4"/>
      <c r="C2823" s="1"/>
      <c r="D2823" s="1"/>
      <c r="E2823" s="1"/>
      <c r="F2823" s="1"/>
      <c r="G2823" s="1"/>
      <c r="H2823" s="1"/>
    </row>
    <row r="2824" spans="1:8">
      <c r="A2824" s="1">
        <v>2822</v>
      </c>
      <c r="B2824" s="4"/>
      <c r="C2824" s="1"/>
      <c r="D2824" s="1"/>
      <c r="E2824" s="1"/>
      <c r="F2824" s="1"/>
      <c r="G2824" s="1"/>
      <c r="H2824" s="1"/>
    </row>
    <row r="2825" spans="1:8">
      <c r="A2825" s="1">
        <v>2823</v>
      </c>
      <c r="B2825" s="4"/>
      <c r="C2825" s="1"/>
      <c r="D2825" s="1"/>
      <c r="E2825" s="1"/>
      <c r="F2825" s="1"/>
      <c r="G2825" s="1"/>
      <c r="H2825" s="1"/>
    </row>
    <row r="2826" spans="1:8">
      <c r="A2826" s="1">
        <v>2824</v>
      </c>
      <c r="B2826" s="4"/>
      <c r="C2826" s="1"/>
      <c r="D2826" s="1"/>
      <c r="E2826" s="1"/>
      <c r="F2826" s="1"/>
      <c r="G2826" s="1"/>
      <c r="H2826" s="1"/>
    </row>
    <row r="2827" spans="1:8">
      <c r="A2827" s="1">
        <v>2825</v>
      </c>
      <c r="B2827" s="4"/>
      <c r="C2827" s="1"/>
      <c r="D2827" s="1"/>
      <c r="E2827" s="1"/>
      <c r="F2827" s="1"/>
      <c r="G2827" s="1"/>
      <c r="H2827" s="1"/>
    </row>
    <row r="2828" spans="1:8">
      <c r="A2828" s="1">
        <v>2826</v>
      </c>
      <c r="B2828" s="4"/>
      <c r="C2828" s="1"/>
      <c r="D2828" s="1"/>
      <c r="E2828" s="1"/>
      <c r="F2828" s="1"/>
      <c r="G2828" s="1"/>
      <c r="H2828" s="1"/>
    </row>
    <row r="2829" spans="1:8">
      <c r="A2829" s="1">
        <v>2827</v>
      </c>
      <c r="B2829" s="4"/>
      <c r="C2829" s="1"/>
      <c r="D2829" s="1"/>
      <c r="E2829" s="1"/>
      <c r="F2829" s="1"/>
      <c r="G2829" s="1"/>
      <c r="H2829" s="1"/>
    </row>
    <row r="2830" spans="1:8">
      <c r="A2830" s="1">
        <v>2828</v>
      </c>
      <c r="B2830" s="4"/>
      <c r="C2830" s="1"/>
      <c r="D2830" s="1"/>
      <c r="E2830" s="1"/>
      <c r="F2830" s="1"/>
      <c r="G2830" s="1"/>
      <c r="H2830" s="1"/>
    </row>
    <row r="2831" spans="1:8">
      <c r="A2831" s="1">
        <v>2829</v>
      </c>
      <c r="B2831" s="4"/>
      <c r="C2831" s="1"/>
      <c r="D2831" s="1"/>
      <c r="E2831" s="1"/>
      <c r="F2831" s="1"/>
      <c r="G2831" s="1"/>
      <c r="H2831" s="1"/>
    </row>
    <row r="2832" spans="1:8">
      <c r="A2832" s="1">
        <v>2830</v>
      </c>
      <c r="B2832" s="4"/>
      <c r="C2832" s="1"/>
      <c r="D2832" s="1"/>
      <c r="E2832" s="1"/>
      <c r="F2832" s="1"/>
      <c r="G2832" s="1"/>
      <c r="H2832" s="1"/>
    </row>
    <row r="2833" spans="1:8">
      <c r="A2833" s="1">
        <v>2831</v>
      </c>
      <c r="B2833" s="4"/>
      <c r="C2833" s="1"/>
      <c r="D2833" s="1"/>
      <c r="E2833" s="1"/>
      <c r="F2833" s="1"/>
      <c r="G2833" s="1"/>
      <c r="H2833" s="1"/>
    </row>
    <row r="2834" spans="1:8">
      <c r="A2834" s="1">
        <v>2832</v>
      </c>
      <c r="B2834" s="4"/>
      <c r="C2834" s="1"/>
      <c r="D2834" s="1"/>
      <c r="E2834" s="1"/>
      <c r="F2834" s="1"/>
      <c r="G2834" s="1"/>
      <c r="H2834" s="1"/>
    </row>
    <row r="2835" spans="1:8">
      <c r="A2835" s="1">
        <v>2833</v>
      </c>
      <c r="B2835" s="4"/>
      <c r="C2835" s="1"/>
      <c r="D2835" s="1"/>
      <c r="E2835" s="1"/>
      <c r="F2835" s="1"/>
      <c r="G2835" s="1"/>
      <c r="H2835" s="1"/>
    </row>
    <row r="2836" spans="1:8">
      <c r="A2836" s="1">
        <v>2834</v>
      </c>
      <c r="B2836" s="4"/>
      <c r="C2836" s="1"/>
      <c r="D2836" s="1"/>
      <c r="E2836" s="1"/>
      <c r="F2836" s="1"/>
      <c r="G2836" s="1"/>
      <c r="H2836" s="1"/>
    </row>
    <row r="2837" spans="1:8">
      <c r="A2837" s="1">
        <v>2835</v>
      </c>
      <c r="B2837" s="4"/>
      <c r="C2837" s="1"/>
      <c r="D2837" s="1"/>
      <c r="E2837" s="1"/>
      <c r="F2837" s="1"/>
      <c r="G2837" s="1"/>
      <c r="H2837" s="1"/>
    </row>
    <row r="2838" spans="1:8">
      <c r="A2838" s="1">
        <v>2836</v>
      </c>
      <c r="B2838" s="4"/>
      <c r="C2838" s="1"/>
      <c r="D2838" s="1"/>
      <c r="E2838" s="1"/>
      <c r="F2838" s="1"/>
      <c r="G2838" s="1"/>
      <c r="H2838" s="1"/>
    </row>
    <row r="2839" spans="1:8">
      <c r="A2839" s="1">
        <v>2837</v>
      </c>
      <c r="B2839" s="4"/>
      <c r="C2839" s="1"/>
      <c r="D2839" s="1"/>
      <c r="E2839" s="1"/>
      <c r="F2839" s="1"/>
      <c r="G2839" s="1"/>
      <c r="H2839" s="1"/>
    </row>
    <row r="2840" spans="1:8">
      <c r="A2840" s="1">
        <v>2838</v>
      </c>
      <c r="B2840" s="4"/>
      <c r="C2840" s="1"/>
      <c r="D2840" s="1"/>
      <c r="E2840" s="1"/>
      <c r="F2840" s="1"/>
      <c r="G2840" s="1"/>
      <c r="H2840" s="1"/>
    </row>
    <row r="2841" spans="1:8">
      <c r="A2841" s="1">
        <v>2839</v>
      </c>
      <c r="B2841" s="4"/>
      <c r="C2841" s="1"/>
      <c r="D2841" s="1"/>
      <c r="E2841" s="1"/>
      <c r="F2841" s="1"/>
      <c r="G2841" s="1"/>
      <c r="H2841" s="1"/>
    </row>
    <row r="2842" spans="1:8">
      <c r="A2842" s="1">
        <v>2840</v>
      </c>
      <c r="B2842" s="4"/>
      <c r="C2842" s="1"/>
      <c r="D2842" s="1"/>
      <c r="E2842" s="1"/>
      <c r="F2842" s="1"/>
      <c r="G2842" s="1"/>
      <c r="H2842" s="1"/>
    </row>
    <row r="2843" spans="1:8">
      <c r="A2843" s="1">
        <v>2841</v>
      </c>
      <c r="B2843" s="4"/>
      <c r="C2843" s="1"/>
      <c r="D2843" s="1"/>
      <c r="E2843" s="1"/>
      <c r="F2843" s="1"/>
      <c r="G2843" s="1"/>
      <c r="H2843" s="1"/>
    </row>
    <row r="2844" spans="1:8">
      <c r="A2844" s="1">
        <v>2842</v>
      </c>
      <c r="B2844" s="4"/>
      <c r="C2844" s="1"/>
      <c r="D2844" s="1"/>
      <c r="E2844" s="1"/>
      <c r="F2844" s="1"/>
      <c r="G2844" s="1"/>
      <c r="H2844" s="1"/>
    </row>
    <row r="2845" spans="1:8">
      <c r="A2845" s="1">
        <v>2843</v>
      </c>
      <c r="B2845" s="4"/>
      <c r="C2845" s="1"/>
      <c r="D2845" s="1"/>
      <c r="E2845" s="1"/>
      <c r="F2845" s="1"/>
      <c r="G2845" s="1"/>
      <c r="H2845" s="1"/>
    </row>
    <row r="2846" spans="1:8">
      <c r="A2846" s="1">
        <v>2844</v>
      </c>
      <c r="B2846" s="4"/>
      <c r="C2846" s="1"/>
      <c r="D2846" s="1"/>
      <c r="E2846" s="1"/>
      <c r="F2846" s="1"/>
      <c r="G2846" s="1"/>
      <c r="H2846" s="1"/>
    </row>
    <row r="2847" spans="1:8">
      <c r="A2847" s="1">
        <v>2845</v>
      </c>
      <c r="B2847" s="4"/>
      <c r="C2847" s="1"/>
      <c r="D2847" s="1"/>
      <c r="E2847" s="1"/>
      <c r="F2847" s="1"/>
      <c r="G2847" s="1"/>
      <c r="H2847" s="1"/>
    </row>
    <row r="2848" spans="1:8">
      <c r="A2848" s="1">
        <v>2846</v>
      </c>
      <c r="B2848" s="4"/>
      <c r="C2848" s="1"/>
      <c r="D2848" s="1"/>
      <c r="E2848" s="1"/>
      <c r="F2848" s="1"/>
      <c r="G2848" s="1"/>
      <c r="H2848" s="1"/>
    </row>
    <row r="2849" spans="1:8">
      <c r="A2849" s="1">
        <v>2847</v>
      </c>
      <c r="B2849" s="4"/>
      <c r="C2849" s="1"/>
      <c r="D2849" s="1"/>
      <c r="E2849" s="1"/>
      <c r="F2849" s="1"/>
      <c r="G2849" s="1"/>
      <c r="H2849" s="1"/>
    </row>
    <row r="2850" spans="1:8">
      <c r="A2850" s="1">
        <v>2848</v>
      </c>
      <c r="B2850" s="4"/>
      <c r="C2850" s="1"/>
      <c r="D2850" s="1"/>
      <c r="E2850" s="1"/>
      <c r="F2850" s="1"/>
      <c r="G2850" s="1"/>
      <c r="H2850" s="1"/>
    </row>
    <row r="2851" spans="1:8">
      <c r="A2851" s="1">
        <v>2849</v>
      </c>
      <c r="B2851" s="4"/>
      <c r="C2851" s="1"/>
      <c r="D2851" s="1"/>
      <c r="E2851" s="1"/>
      <c r="F2851" s="1"/>
      <c r="G2851" s="1"/>
      <c r="H2851" s="1"/>
    </row>
    <row r="2852" spans="1:8">
      <c r="A2852" s="1">
        <v>2850</v>
      </c>
      <c r="B2852" s="4"/>
      <c r="C2852" s="1"/>
      <c r="D2852" s="1"/>
      <c r="E2852" s="1"/>
      <c r="F2852" s="1"/>
      <c r="G2852" s="1"/>
      <c r="H2852" s="1"/>
    </row>
    <row r="2853" spans="1:8">
      <c r="A2853" s="1">
        <v>2851</v>
      </c>
      <c r="B2853" s="4"/>
      <c r="C2853" s="1"/>
      <c r="D2853" s="1"/>
      <c r="E2853" s="1"/>
      <c r="F2853" s="1"/>
      <c r="G2853" s="1"/>
      <c r="H2853" s="1"/>
    </row>
    <row r="2854" spans="1:8">
      <c r="A2854" s="1">
        <v>2852</v>
      </c>
      <c r="B2854" s="4"/>
      <c r="C2854" s="1"/>
      <c r="D2854" s="1"/>
      <c r="E2854" s="1"/>
      <c r="F2854" s="1"/>
      <c r="G2854" s="1"/>
      <c r="H2854" s="1"/>
    </row>
    <row r="2855" spans="1:8">
      <c r="A2855" s="1">
        <v>2853</v>
      </c>
      <c r="B2855" s="4"/>
      <c r="C2855" s="1"/>
      <c r="D2855" s="1"/>
      <c r="E2855" s="1"/>
      <c r="F2855" s="1"/>
      <c r="G2855" s="1"/>
      <c r="H2855" s="1"/>
    </row>
    <row r="2856" spans="1:8">
      <c r="A2856" s="1">
        <v>2854</v>
      </c>
      <c r="B2856" s="4"/>
      <c r="C2856" s="1"/>
      <c r="D2856" s="1"/>
      <c r="E2856" s="1"/>
      <c r="F2856" s="1"/>
      <c r="G2856" s="1"/>
      <c r="H2856" s="1"/>
    </row>
    <row r="2857" spans="1:8">
      <c r="A2857" s="1">
        <v>2855</v>
      </c>
      <c r="B2857" s="4"/>
      <c r="C2857" s="1"/>
      <c r="D2857" s="1"/>
      <c r="E2857" s="1"/>
      <c r="F2857" s="1"/>
      <c r="G2857" s="1"/>
      <c r="H2857" s="1"/>
    </row>
    <row r="2858" spans="1:8">
      <c r="A2858" s="1">
        <v>2856</v>
      </c>
      <c r="B2858" s="4"/>
      <c r="C2858" s="1"/>
      <c r="D2858" s="1"/>
      <c r="E2858" s="1"/>
      <c r="F2858" s="1"/>
      <c r="G2858" s="1"/>
      <c r="H2858" s="1"/>
    </row>
    <row r="2859" spans="1:8">
      <c r="A2859" s="1">
        <v>2857</v>
      </c>
      <c r="B2859" s="4"/>
      <c r="C2859" s="1"/>
      <c r="D2859" s="1"/>
      <c r="E2859" s="1"/>
      <c r="F2859" s="1"/>
      <c r="G2859" s="1"/>
      <c r="H2859" s="1"/>
    </row>
    <row r="2860" spans="1:8">
      <c r="A2860" s="1">
        <v>2858</v>
      </c>
      <c r="B2860" s="4"/>
      <c r="C2860" s="1"/>
      <c r="D2860" s="1"/>
      <c r="E2860" s="1"/>
      <c r="F2860" s="1"/>
      <c r="G2860" s="1"/>
      <c r="H2860" s="1"/>
    </row>
    <row r="2861" spans="1:8">
      <c r="A2861" s="1">
        <v>2859</v>
      </c>
      <c r="B2861" s="4"/>
      <c r="C2861" s="1"/>
      <c r="D2861" s="1"/>
      <c r="E2861" s="1"/>
      <c r="F2861" s="1"/>
      <c r="G2861" s="1"/>
      <c r="H2861" s="1"/>
    </row>
    <row r="2862" spans="1:8">
      <c r="A2862" s="1">
        <v>2860</v>
      </c>
      <c r="B2862" s="4"/>
      <c r="C2862" s="1"/>
      <c r="D2862" s="1"/>
      <c r="E2862" s="1"/>
      <c r="F2862" s="1"/>
      <c r="G2862" s="1"/>
      <c r="H2862" s="1"/>
    </row>
    <row r="2863" spans="1:8">
      <c r="A2863" s="1">
        <v>2861</v>
      </c>
      <c r="B2863" s="4"/>
      <c r="C2863" s="1"/>
      <c r="D2863" s="1"/>
      <c r="E2863" s="1"/>
      <c r="F2863" s="1"/>
      <c r="G2863" s="1"/>
      <c r="H2863" s="1"/>
    </row>
    <row r="2864" spans="1:8">
      <c r="A2864" s="1">
        <v>2862</v>
      </c>
      <c r="B2864" s="4"/>
      <c r="C2864" s="1"/>
      <c r="D2864" s="1"/>
      <c r="E2864" s="1"/>
      <c r="F2864" s="1"/>
      <c r="G2864" s="1"/>
      <c r="H2864" s="1"/>
    </row>
    <row r="2865" spans="1:8">
      <c r="A2865" s="1">
        <v>2863</v>
      </c>
      <c r="B2865" s="4"/>
      <c r="C2865" s="1"/>
      <c r="D2865" s="1"/>
      <c r="E2865" s="1"/>
      <c r="F2865" s="1"/>
      <c r="G2865" s="1"/>
      <c r="H2865" s="1"/>
    </row>
    <row r="2866" spans="1:8">
      <c r="A2866" s="1">
        <v>2864</v>
      </c>
      <c r="B2866" s="4"/>
      <c r="C2866" s="1"/>
      <c r="D2866" s="1"/>
      <c r="E2866" s="1"/>
      <c r="F2866" s="1"/>
      <c r="G2866" s="1"/>
      <c r="H2866" s="1"/>
    </row>
    <row r="2867" spans="1:8">
      <c r="A2867" s="1">
        <v>2865</v>
      </c>
      <c r="B2867" s="4"/>
      <c r="C2867" s="1"/>
      <c r="D2867" s="1"/>
      <c r="E2867" s="1"/>
      <c r="F2867" s="1"/>
      <c r="G2867" s="1"/>
      <c r="H2867" s="1"/>
    </row>
    <row r="2868" spans="1:8">
      <c r="A2868" s="1">
        <v>2866</v>
      </c>
      <c r="B2868" s="4"/>
      <c r="C2868" s="1"/>
      <c r="D2868" s="1"/>
      <c r="E2868" s="1"/>
      <c r="F2868" s="1"/>
      <c r="G2868" s="1"/>
      <c r="H2868" s="1"/>
    </row>
    <row r="2869" spans="1:8">
      <c r="A2869" s="1">
        <v>2867</v>
      </c>
      <c r="B2869" s="4"/>
      <c r="C2869" s="1"/>
      <c r="D2869" s="1"/>
      <c r="E2869" s="1"/>
      <c r="F2869" s="1"/>
      <c r="G2869" s="1"/>
      <c r="H2869" s="1"/>
    </row>
    <row r="2870" spans="1:8">
      <c r="A2870" s="1">
        <v>2868</v>
      </c>
      <c r="B2870" s="4"/>
      <c r="C2870" s="1"/>
      <c r="D2870" s="1"/>
      <c r="E2870" s="1"/>
      <c r="F2870" s="1"/>
      <c r="G2870" s="1"/>
      <c r="H2870" s="1"/>
    </row>
    <row r="2871" spans="1:8">
      <c r="A2871" s="1">
        <v>2869</v>
      </c>
      <c r="B2871" s="4"/>
      <c r="C2871" s="1"/>
      <c r="D2871" s="1"/>
      <c r="E2871" s="1"/>
      <c r="F2871" s="1"/>
      <c r="G2871" s="1"/>
      <c r="H2871" s="1"/>
    </row>
    <row r="2872" spans="1:8">
      <c r="A2872" s="1">
        <v>2870</v>
      </c>
      <c r="B2872" s="4"/>
      <c r="C2872" s="1"/>
      <c r="D2872" s="1"/>
      <c r="E2872" s="1"/>
      <c r="F2872" s="1"/>
      <c r="G2872" s="1"/>
      <c r="H2872" s="1"/>
    </row>
    <row r="2873" spans="1:8">
      <c r="A2873" s="1">
        <v>2871</v>
      </c>
      <c r="B2873" s="4"/>
      <c r="C2873" s="1"/>
      <c r="D2873" s="1"/>
      <c r="E2873" s="1"/>
      <c r="F2873" s="1"/>
      <c r="G2873" s="1"/>
      <c r="H2873" s="1"/>
    </row>
    <row r="2874" spans="1:8">
      <c r="A2874" s="1">
        <v>2872</v>
      </c>
      <c r="B2874" s="4"/>
      <c r="C2874" s="1"/>
      <c r="D2874" s="1"/>
      <c r="E2874" s="1"/>
      <c r="F2874" s="1"/>
      <c r="G2874" s="1"/>
      <c r="H2874" s="1"/>
    </row>
    <row r="2875" spans="1:8">
      <c r="A2875" s="1">
        <v>2873</v>
      </c>
      <c r="B2875" s="4"/>
      <c r="C2875" s="1"/>
      <c r="D2875" s="1"/>
      <c r="E2875" s="1"/>
      <c r="F2875" s="1"/>
      <c r="G2875" s="1"/>
      <c r="H2875" s="1"/>
    </row>
    <row r="2876" spans="1:8">
      <c r="A2876" s="1">
        <v>2874</v>
      </c>
      <c r="B2876" s="4"/>
      <c r="C2876" s="1"/>
      <c r="D2876" s="1"/>
      <c r="E2876" s="1"/>
      <c r="F2876" s="1"/>
      <c r="G2876" s="1"/>
      <c r="H2876" s="1"/>
    </row>
    <row r="2877" spans="1:8">
      <c r="A2877" s="1">
        <v>2875</v>
      </c>
      <c r="B2877" s="4"/>
      <c r="C2877" s="1"/>
      <c r="D2877" s="1"/>
      <c r="E2877" s="1"/>
      <c r="F2877" s="1"/>
      <c r="G2877" s="1"/>
      <c r="H2877" s="1"/>
    </row>
    <row r="2878" spans="1:8">
      <c r="A2878" s="1">
        <v>2876</v>
      </c>
      <c r="B2878" s="4"/>
      <c r="C2878" s="1"/>
      <c r="D2878" s="1"/>
      <c r="E2878" s="1"/>
      <c r="F2878" s="1"/>
      <c r="G2878" s="1"/>
      <c r="H2878" s="1"/>
    </row>
    <row r="2879" spans="1:8">
      <c r="A2879" s="1">
        <v>2877</v>
      </c>
      <c r="B2879" s="4"/>
      <c r="C2879" s="1"/>
      <c r="D2879" s="1"/>
      <c r="E2879" s="1"/>
      <c r="F2879" s="1"/>
      <c r="G2879" s="1"/>
      <c r="H2879" s="1"/>
    </row>
    <row r="2880" spans="1:8">
      <c r="A2880" s="1">
        <v>2878</v>
      </c>
      <c r="B2880" s="4"/>
      <c r="C2880" s="1"/>
      <c r="D2880" s="1"/>
      <c r="E2880" s="1"/>
      <c r="F2880" s="1"/>
      <c r="G2880" s="1"/>
      <c r="H2880" s="1"/>
    </row>
    <row r="2881" spans="1:8">
      <c r="A2881" s="1">
        <v>2879</v>
      </c>
      <c r="B2881" s="4"/>
      <c r="C2881" s="1"/>
      <c r="D2881" s="1"/>
      <c r="E2881" s="1"/>
      <c r="F2881" s="1"/>
      <c r="G2881" s="1"/>
      <c r="H2881" s="1"/>
    </row>
    <row r="2882" spans="1:8">
      <c r="A2882" s="1">
        <v>2880</v>
      </c>
      <c r="B2882" s="4"/>
      <c r="C2882" s="1"/>
      <c r="D2882" s="1"/>
      <c r="E2882" s="1"/>
      <c r="F2882" s="1"/>
      <c r="G2882" s="1"/>
      <c r="H2882" s="1"/>
    </row>
    <row r="2883" spans="1:8">
      <c r="A2883" s="1">
        <v>2881</v>
      </c>
      <c r="B2883" s="4"/>
      <c r="C2883" s="1"/>
      <c r="D2883" s="1"/>
      <c r="E2883" s="1"/>
      <c r="F2883" s="1"/>
      <c r="G2883" s="1"/>
      <c r="H2883" s="1"/>
    </row>
    <row r="2884" spans="1:8">
      <c r="A2884" s="1">
        <v>2882</v>
      </c>
      <c r="B2884" s="4"/>
      <c r="C2884" s="1"/>
      <c r="D2884" s="1"/>
      <c r="E2884" s="1"/>
      <c r="F2884" s="1"/>
      <c r="G2884" s="1"/>
      <c r="H2884" s="1"/>
    </row>
    <row r="2885" spans="1:8">
      <c r="A2885" s="1">
        <v>2883</v>
      </c>
      <c r="B2885" s="4"/>
      <c r="C2885" s="1"/>
      <c r="D2885" s="1"/>
      <c r="E2885" s="1"/>
      <c r="F2885" s="1"/>
      <c r="G2885" s="1"/>
      <c r="H2885" s="1"/>
    </row>
    <row r="2886" spans="1:8">
      <c r="A2886" s="1">
        <v>2884</v>
      </c>
      <c r="B2886" s="4"/>
      <c r="C2886" s="1"/>
      <c r="D2886" s="1"/>
      <c r="E2886" s="1"/>
      <c r="F2886" s="1"/>
      <c r="G2886" s="1"/>
      <c r="H2886" s="1"/>
    </row>
    <row r="2887" spans="1:8">
      <c r="A2887" s="1">
        <v>2885</v>
      </c>
      <c r="B2887" s="4"/>
      <c r="C2887" s="1"/>
      <c r="D2887" s="1"/>
      <c r="E2887" s="1"/>
      <c r="F2887" s="1"/>
      <c r="G2887" s="1"/>
      <c r="H2887" s="1"/>
    </row>
    <row r="2888" spans="1:8">
      <c r="A2888" s="1">
        <v>2886</v>
      </c>
      <c r="B2888" s="4"/>
      <c r="C2888" s="1"/>
      <c r="D2888" s="1"/>
      <c r="E2888" s="1"/>
      <c r="F2888" s="1"/>
      <c r="G2888" s="1"/>
      <c r="H2888" s="1"/>
    </row>
    <row r="2889" spans="1:8">
      <c r="A2889" s="1">
        <v>2887</v>
      </c>
      <c r="B2889" s="4"/>
      <c r="C2889" s="1"/>
      <c r="D2889" s="1"/>
      <c r="E2889" s="1"/>
      <c r="F2889" s="1"/>
      <c r="G2889" s="1"/>
      <c r="H2889" s="1"/>
    </row>
    <row r="2890" spans="1:8">
      <c r="A2890" s="1">
        <v>2888</v>
      </c>
      <c r="B2890" s="4"/>
      <c r="C2890" s="1"/>
      <c r="D2890" s="1"/>
      <c r="E2890" s="1"/>
      <c r="F2890" s="1"/>
      <c r="G2890" s="1"/>
      <c r="H2890" s="1"/>
    </row>
    <row r="2891" spans="1:8">
      <c r="A2891" s="1">
        <v>2889</v>
      </c>
      <c r="B2891" s="4"/>
      <c r="C2891" s="1"/>
      <c r="D2891" s="1"/>
      <c r="E2891" s="1"/>
      <c r="F2891" s="1"/>
      <c r="G2891" s="1"/>
      <c r="H2891" s="1"/>
    </row>
    <row r="2892" spans="1:8">
      <c r="A2892" s="1">
        <v>2890</v>
      </c>
      <c r="B2892" s="4"/>
      <c r="C2892" s="1"/>
      <c r="D2892" s="1"/>
      <c r="E2892" s="1"/>
      <c r="F2892" s="1"/>
      <c r="G2892" s="1"/>
      <c r="H2892" s="1"/>
    </row>
    <row r="2893" spans="1:8">
      <c r="A2893" s="1">
        <v>2891</v>
      </c>
      <c r="B2893" s="4"/>
      <c r="C2893" s="1"/>
      <c r="D2893" s="1"/>
      <c r="E2893" s="1"/>
      <c r="F2893" s="1"/>
      <c r="G2893" s="1"/>
      <c r="H2893" s="1"/>
    </row>
    <row r="2894" spans="1:8">
      <c r="A2894" s="1">
        <v>2892</v>
      </c>
      <c r="B2894" s="4"/>
      <c r="C2894" s="1"/>
      <c r="D2894" s="1"/>
      <c r="E2894" s="1"/>
      <c r="F2894" s="1"/>
      <c r="G2894" s="1"/>
      <c r="H2894" s="1"/>
    </row>
    <row r="2895" spans="1:8">
      <c r="A2895" s="1">
        <v>2893</v>
      </c>
      <c r="B2895" s="4"/>
      <c r="C2895" s="1"/>
      <c r="D2895" s="1"/>
      <c r="E2895" s="1"/>
      <c r="F2895" s="1"/>
      <c r="G2895" s="1"/>
      <c r="H2895" s="1"/>
    </row>
    <row r="2896" spans="1:8">
      <c r="A2896" s="1">
        <v>2894</v>
      </c>
      <c r="B2896" s="4"/>
      <c r="C2896" s="1"/>
      <c r="D2896" s="1"/>
      <c r="E2896" s="1"/>
      <c r="F2896" s="1"/>
      <c r="G2896" s="1"/>
      <c r="H2896" s="1"/>
    </row>
    <row r="2897" spans="1:8">
      <c r="A2897" s="1">
        <v>2895</v>
      </c>
      <c r="B2897" s="4"/>
      <c r="C2897" s="1"/>
      <c r="D2897" s="1"/>
      <c r="E2897" s="1"/>
      <c r="F2897" s="1"/>
      <c r="G2897" s="1"/>
      <c r="H2897" s="1"/>
    </row>
    <row r="2898" spans="1:8">
      <c r="A2898" s="1">
        <v>2896</v>
      </c>
      <c r="B2898" s="4"/>
      <c r="C2898" s="1"/>
      <c r="D2898" s="1"/>
      <c r="E2898" s="1"/>
      <c r="F2898" s="1"/>
      <c r="G2898" s="1"/>
      <c r="H2898" s="1"/>
    </row>
    <row r="2899" spans="1:8">
      <c r="A2899" s="1">
        <v>2897</v>
      </c>
      <c r="B2899" s="4"/>
      <c r="C2899" s="1"/>
      <c r="D2899" s="1"/>
      <c r="E2899" s="1"/>
      <c r="F2899" s="1"/>
      <c r="G2899" s="1"/>
      <c r="H2899" s="1"/>
    </row>
    <row r="2900" spans="1:8">
      <c r="A2900" s="1">
        <v>2898</v>
      </c>
      <c r="B2900" s="4"/>
      <c r="C2900" s="1"/>
      <c r="D2900" s="1"/>
      <c r="E2900" s="1"/>
      <c r="F2900" s="1"/>
      <c r="G2900" s="1"/>
      <c r="H2900" s="1"/>
    </row>
    <row r="2901" spans="1:8">
      <c r="A2901" s="1">
        <v>2899</v>
      </c>
      <c r="B2901" s="4"/>
      <c r="C2901" s="1"/>
      <c r="D2901" s="1"/>
      <c r="E2901" s="1"/>
      <c r="F2901" s="1"/>
      <c r="G2901" s="1"/>
      <c r="H2901" s="1"/>
    </row>
    <row r="2902" spans="1:8">
      <c r="A2902" s="1">
        <v>2900</v>
      </c>
      <c r="B2902" s="4"/>
      <c r="C2902" s="1"/>
      <c r="D2902" s="1"/>
      <c r="E2902" s="1"/>
      <c r="F2902" s="1"/>
      <c r="G2902" s="1"/>
      <c r="H2902" s="1"/>
    </row>
    <row r="2903" spans="1:8">
      <c r="A2903" s="1">
        <v>2901</v>
      </c>
      <c r="B2903" s="4"/>
      <c r="C2903" s="1"/>
      <c r="D2903" s="1"/>
      <c r="E2903" s="1"/>
      <c r="F2903" s="1"/>
      <c r="G2903" s="1"/>
      <c r="H2903" s="1"/>
    </row>
    <row r="2904" spans="1:8">
      <c r="A2904" s="1">
        <v>2902</v>
      </c>
      <c r="B2904" s="4"/>
      <c r="C2904" s="1"/>
      <c r="D2904" s="1"/>
      <c r="E2904" s="1"/>
      <c r="F2904" s="1"/>
      <c r="G2904" s="1"/>
      <c r="H2904" s="1"/>
    </row>
    <row r="2905" spans="1:8">
      <c r="A2905" s="1">
        <v>2903</v>
      </c>
      <c r="B2905" s="4"/>
      <c r="C2905" s="1"/>
      <c r="D2905" s="1"/>
      <c r="E2905" s="1"/>
      <c r="F2905" s="1"/>
      <c r="G2905" s="1"/>
      <c r="H2905" s="1"/>
    </row>
    <row r="2906" spans="1:8">
      <c r="A2906" s="1">
        <v>2904</v>
      </c>
      <c r="B2906" s="4"/>
      <c r="C2906" s="1"/>
      <c r="D2906" s="1"/>
      <c r="E2906" s="1"/>
      <c r="F2906" s="1"/>
      <c r="G2906" s="1"/>
      <c r="H2906" s="1"/>
    </row>
    <row r="2907" spans="1:8">
      <c r="A2907" s="1">
        <v>2905</v>
      </c>
      <c r="B2907" s="4"/>
      <c r="C2907" s="1"/>
      <c r="D2907" s="1"/>
      <c r="E2907" s="1"/>
      <c r="F2907" s="1"/>
      <c r="G2907" s="1"/>
      <c r="H2907" s="1"/>
    </row>
    <row r="2908" spans="1:8">
      <c r="A2908" s="1">
        <v>2906</v>
      </c>
      <c r="B2908" s="4"/>
      <c r="C2908" s="1"/>
      <c r="D2908" s="1"/>
      <c r="E2908" s="1"/>
      <c r="F2908" s="1"/>
      <c r="G2908" s="1"/>
      <c r="H2908" s="1"/>
    </row>
    <row r="2909" spans="1:8">
      <c r="A2909" s="1">
        <v>2907</v>
      </c>
      <c r="B2909" s="4"/>
      <c r="C2909" s="1"/>
      <c r="D2909" s="1"/>
      <c r="E2909" s="1"/>
      <c r="F2909" s="1"/>
      <c r="G2909" s="1"/>
      <c r="H2909" s="1"/>
    </row>
    <row r="2910" spans="1:8">
      <c r="A2910" s="1">
        <v>2908</v>
      </c>
      <c r="B2910" s="4"/>
      <c r="C2910" s="1"/>
      <c r="D2910" s="1"/>
      <c r="E2910" s="1"/>
      <c r="F2910" s="1"/>
      <c r="G2910" s="1"/>
      <c r="H2910" s="1"/>
    </row>
    <row r="2911" spans="1:8">
      <c r="A2911" s="1">
        <v>2909</v>
      </c>
      <c r="B2911" s="4"/>
      <c r="C2911" s="1"/>
      <c r="D2911" s="1"/>
      <c r="E2911" s="1"/>
      <c r="F2911" s="1"/>
      <c r="G2911" s="1"/>
      <c r="H2911" s="1"/>
    </row>
    <row r="2912" spans="1:8">
      <c r="A2912" s="1">
        <v>2910</v>
      </c>
      <c r="B2912" s="4"/>
      <c r="C2912" s="1"/>
      <c r="D2912" s="1"/>
      <c r="E2912" s="1"/>
      <c r="F2912" s="1"/>
      <c r="G2912" s="1"/>
      <c r="H2912" s="1"/>
    </row>
    <row r="2913" spans="1:8">
      <c r="A2913" s="1">
        <v>2911</v>
      </c>
      <c r="B2913" s="4"/>
      <c r="C2913" s="1"/>
      <c r="D2913" s="1"/>
      <c r="E2913" s="1"/>
      <c r="F2913" s="1"/>
      <c r="G2913" s="1"/>
      <c r="H2913" s="1"/>
    </row>
    <row r="2914" spans="1:8">
      <c r="A2914" s="1">
        <v>2912</v>
      </c>
      <c r="B2914" s="4"/>
      <c r="C2914" s="1"/>
      <c r="D2914" s="1"/>
      <c r="E2914" s="1"/>
      <c r="F2914" s="1"/>
      <c r="G2914" s="1"/>
      <c r="H2914" s="1"/>
    </row>
    <row r="2915" spans="1:8">
      <c r="A2915" s="1">
        <v>2913</v>
      </c>
      <c r="B2915" s="4"/>
      <c r="C2915" s="1"/>
      <c r="D2915" s="1"/>
      <c r="E2915" s="1"/>
      <c r="F2915" s="1"/>
      <c r="G2915" s="1"/>
      <c r="H2915" s="1"/>
    </row>
    <row r="2916" spans="1:8">
      <c r="A2916" s="1">
        <v>2914</v>
      </c>
      <c r="B2916" s="4"/>
      <c r="C2916" s="1"/>
      <c r="D2916" s="1"/>
      <c r="E2916" s="1"/>
      <c r="F2916" s="1"/>
      <c r="G2916" s="1"/>
      <c r="H2916" s="1"/>
    </row>
    <row r="2917" spans="1:8">
      <c r="A2917" s="1">
        <v>2915</v>
      </c>
      <c r="B2917" s="4"/>
      <c r="C2917" s="1"/>
      <c r="D2917" s="1"/>
      <c r="E2917" s="1"/>
      <c r="F2917" s="1"/>
      <c r="G2917" s="1"/>
      <c r="H2917" s="1"/>
    </row>
    <row r="2918" spans="1:8">
      <c r="A2918" s="1">
        <v>2916</v>
      </c>
      <c r="B2918" s="4"/>
      <c r="C2918" s="1"/>
      <c r="D2918" s="1"/>
      <c r="E2918" s="1"/>
      <c r="F2918" s="1"/>
      <c r="G2918" s="1"/>
      <c r="H2918" s="1"/>
    </row>
    <row r="2919" spans="1:8">
      <c r="A2919" s="1">
        <v>2917</v>
      </c>
      <c r="B2919" s="4"/>
      <c r="C2919" s="1"/>
      <c r="D2919" s="1"/>
      <c r="E2919" s="1"/>
      <c r="F2919" s="1"/>
      <c r="G2919" s="1"/>
      <c r="H2919" s="1"/>
    </row>
    <row r="2920" spans="1:8">
      <c r="A2920" s="1">
        <v>2918</v>
      </c>
      <c r="B2920" s="4"/>
      <c r="C2920" s="1"/>
      <c r="D2920" s="1"/>
      <c r="E2920" s="1"/>
      <c r="F2920" s="1"/>
      <c r="G2920" s="1"/>
      <c r="H2920" s="1"/>
    </row>
    <row r="2921" spans="1:8">
      <c r="A2921" s="1">
        <v>2919</v>
      </c>
      <c r="B2921" s="4"/>
      <c r="C2921" s="1"/>
      <c r="D2921" s="1"/>
      <c r="E2921" s="1"/>
      <c r="F2921" s="1"/>
      <c r="G2921" s="1"/>
      <c r="H2921" s="1"/>
    </row>
    <row r="2922" spans="1:8">
      <c r="A2922" s="1">
        <v>2920</v>
      </c>
      <c r="B2922" s="4"/>
      <c r="C2922" s="1"/>
      <c r="D2922" s="1"/>
      <c r="E2922" s="1"/>
      <c r="F2922" s="1"/>
      <c r="G2922" s="1"/>
      <c r="H2922" s="1"/>
    </row>
    <row r="2923" spans="1:8">
      <c r="A2923" s="1">
        <v>2921</v>
      </c>
      <c r="B2923" s="4"/>
      <c r="C2923" s="1"/>
      <c r="D2923" s="1"/>
      <c r="E2923" s="1"/>
      <c r="F2923" s="1"/>
      <c r="G2923" s="1"/>
      <c r="H2923" s="1"/>
    </row>
    <row r="2924" spans="1:8">
      <c r="A2924" s="1">
        <v>2922</v>
      </c>
      <c r="B2924" s="4"/>
      <c r="C2924" s="1"/>
      <c r="D2924" s="1"/>
      <c r="E2924" s="1"/>
      <c r="F2924" s="1"/>
      <c r="G2924" s="1"/>
      <c r="H2924" s="1"/>
    </row>
    <row r="2925" spans="1:8">
      <c r="A2925" s="1">
        <v>2923</v>
      </c>
      <c r="B2925" s="4"/>
      <c r="C2925" s="1"/>
      <c r="D2925" s="1"/>
      <c r="E2925" s="1"/>
      <c r="F2925" s="1"/>
      <c r="G2925" s="1"/>
      <c r="H2925" s="1"/>
    </row>
    <row r="2926" spans="1:8">
      <c r="A2926" s="1">
        <v>2924</v>
      </c>
      <c r="B2926" s="4"/>
      <c r="C2926" s="1"/>
      <c r="D2926" s="1"/>
      <c r="E2926" s="1"/>
      <c r="F2926" s="1"/>
      <c r="G2926" s="1"/>
      <c r="H2926" s="1"/>
    </row>
    <row r="2927" spans="1:8">
      <c r="A2927" s="1">
        <v>2925</v>
      </c>
      <c r="B2927" s="4"/>
      <c r="C2927" s="1"/>
      <c r="D2927" s="1"/>
      <c r="E2927" s="1"/>
      <c r="F2927" s="1"/>
      <c r="G2927" s="1"/>
      <c r="H2927" s="1"/>
    </row>
    <row r="2928" spans="1:8">
      <c r="A2928" s="1">
        <v>2926</v>
      </c>
      <c r="B2928" s="4"/>
      <c r="C2928" s="1"/>
      <c r="D2928" s="1"/>
      <c r="E2928" s="1"/>
      <c r="F2928" s="1"/>
      <c r="G2928" s="1"/>
      <c r="H2928" s="1"/>
    </row>
    <row r="2929" spans="1:8">
      <c r="A2929" s="1">
        <v>2927</v>
      </c>
      <c r="B2929" s="4"/>
      <c r="C2929" s="1"/>
      <c r="D2929" s="1"/>
      <c r="E2929" s="1"/>
      <c r="F2929" s="1"/>
      <c r="G2929" s="1"/>
      <c r="H2929" s="1"/>
    </row>
    <row r="2930" spans="1:8">
      <c r="A2930" s="1">
        <v>2928</v>
      </c>
      <c r="B2930" s="4"/>
      <c r="C2930" s="1"/>
      <c r="D2930" s="1"/>
      <c r="E2930" s="1"/>
      <c r="F2930" s="1"/>
      <c r="G2930" s="1"/>
      <c r="H2930" s="1"/>
    </row>
    <row r="2931" spans="1:8">
      <c r="A2931" s="1">
        <v>2929</v>
      </c>
      <c r="B2931" s="4"/>
      <c r="C2931" s="1"/>
      <c r="D2931" s="1"/>
      <c r="E2931" s="1"/>
      <c r="F2931" s="1"/>
      <c r="G2931" s="1"/>
      <c r="H2931" s="1"/>
    </row>
    <row r="2932" spans="1:8">
      <c r="A2932" s="1">
        <v>2930</v>
      </c>
      <c r="B2932" s="4"/>
      <c r="C2932" s="1"/>
      <c r="D2932" s="1"/>
      <c r="E2932" s="1"/>
      <c r="F2932" s="1"/>
      <c r="G2932" s="1"/>
      <c r="H2932" s="1"/>
    </row>
    <row r="2933" spans="1:8">
      <c r="A2933" s="1">
        <v>2931</v>
      </c>
      <c r="B2933" s="4"/>
      <c r="C2933" s="1"/>
      <c r="D2933" s="1"/>
      <c r="E2933" s="1"/>
      <c r="F2933" s="1"/>
      <c r="G2933" s="1"/>
      <c r="H2933" s="1"/>
    </row>
    <row r="2934" spans="1:8">
      <c r="A2934" s="1">
        <v>2932</v>
      </c>
      <c r="B2934" s="4"/>
      <c r="C2934" s="1"/>
      <c r="D2934" s="1"/>
      <c r="E2934" s="1"/>
      <c r="F2934" s="1"/>
      <c r="G2934" s="1"/>
      <c r="H2934" s="1"/>
    </row>
    <row r="2935" spans="1:8">
      <c r="A2935" s="1">
        <v>2933</v>
      </c>
      <c r="B2935" s="4"/>
      <c r="C2935" s="1"/>
      <c r="D2935" s="1"/>
      <c r="E2935" s="1"/>
      <c r="F2935" s="1"/>
      <c r="G2935" s="1"/>
      <c r="H2935" s="1"/>
    </row>
    <row r="2936" spans="1:8">
      <c r="A2936" s="1">
        <v>2934</v>
      </c>
      <c r="B2936" s="4"/>
      <c r="C2936" s="1"/>
      <c r="D2936" s="1"/>
      <c r="E2936" s="1"/>
      <c r="F2936" s="1"/>
      <c r="G2936" s="1"/>
      <c r="H2936" s="1"/>
    </row>
    <row r="2937" spans="1:8">
      <c r="A2937" s="1">
        <v>2935</v>
      </c>
      <c r="B2937" s="4"/>
      <c r="C2937" s="1"/>
      <c r="D2937" s="1"/>
      <c r="E2937" s="1"/>
      <c r="F2937" s="1"/>
      <c r="G2937" s="1"/>
      <c r="H2937" s="1"/>
    </row>
    <row r="2938" spans="1:8">
      <c r="A2938" s="1">
        <v>2936</v>
      </c>
      <c r="B2938" s="4"/>
      <c r="C2938" s="1"/>
      <c r="D2938" s="1"/>
      <c r="E2938" s="1"/>
      <c r="F2938" s="1"/>
      <c r="G2938" s="1"/>
      <c r="H2938" s="1"/>
    </row>
    <row r="2939" spans="1:8">
      <c r="A2939" s="1">
        <v>2937</v>
      </c>
      <c r="B2939" s="4"/>
      <c r="C2939" s="1"/>
      <c r="D2939" s="1"/>
      <c r="E2939" s="1"/>
      <c r="F2939" s="1"/>
      <c r="G2939" s="1"/>
      <c r="H2939" s="1"/>
    </row>
    <row r="2940" spans="1:8">
      <c r="A2940" s="1">
        <v>2938</v>
      </c>
      <c r="B2940" s="4"/>
      <c r="C2940" s="1"/>
      <c r="D2940" s="1"/>
      <c r="E2940" s="1"/>
      <c r="F2940" s="1"/>
      <c r="G2940" s="1"/>
      <c r="H2940" s="1"/>
    </row>
    <row r="2941" spans="1:8">
      <c r="A2941" s="1">
        <v>2939</v>
      </c>
      <c r="B2941" s="4"/>
      <c r="C2941" s="1"/>
      <c r="D2941" s="1"/>
      <c r="E2941" s="1"/>
      <c r="F2941" s="1"/>
      <c r="G2941" s="1"/>
      <c r="H2941" s="1"/>
    </row>
    <row r="2942" spans="1:8">
      <c r="A2942" s="1">
        <v>2940</v>
      </c>
      <c r="B2942" s="4"/>
      <c r="C2942" s="1"/>
      <c r="D2942" s="1"/>
      <c r="E2942" s="1"/>
      <c r="F2942" s="1"/>
      <c r="G2942" s="1"/>
      <c r="H2942" s="1"/>
    </row>
    <row r="2943" spans="1:8">
      <c r="A2943" s="1">
        <v>2941</v>
      </c>
      <c r="B2943" s="4"/>
      <c r="C2943" s="1"/>
      <c r="D2943" s="1"/>
      <c r="E2943" s="1"/>
      <c r="F2943" s="1"/>
      <c r="G2943" s="1"/>
      <c r="H2943" s="1"/>
    </row>
    <row r="2944" spans="1:8">
      <c r="A2944" s="1">
        <v>2942</v>
      </c>
      <c r="B2944" s="4"/>
      <c r="C2944" s="1"/>
      <c r="D2944" s="1"/>
      <c r="E2944" s="1"/>
      <c r="F2944" s="1"/>
      <c r="G2944" s="1"/>
      <c r="H2944" s="1"/>
    </row>
    <row r="2945" spans="1:8">
      <c r="A2945" s="1">
        <v>2943</v>
      </c>
      <c r="B2945" s="4"/>
      <c r="C2945" s="1"/>
      <c r="D2945" s="1"/>
      <c r="E2945" s="1"/>
      <c r="F2945" s="1"/>
      <c r="G2945" s="1"/>
      <c r="H2945" s="1"/>
    </row>
    <row r="2946" spans="1:8">
      <c r="A2946" s="1">
        <v>2944</v>
      </c>
      <c r="B2946" s="4"/>
      <c r="C2946" s="1"/>
      <c r="D2946" s="1"/>
      <c r="E2946" s="1"/>
      <c r="F2946" s="1"/>
      <c r="G2946" s="1"/>
      <c r="H2946" s="1"/>
    </row>
    <row r="2947" spans="1:8">
      <c r="A2947" s="1">
        <v>2945</v>
      </c>
      <c r="B2947" s="4"/>
      <c r="C2947" s="1"/>
      <c r="D2947" s="1"/>
      <c r="E2947" s="1"/>
      <c r="F2947" s="1"/>
      <c r="G2947" s="1"/>
      <c r="H2947" s="1"/>
    </row>
    <row r="2948" spans="1:8">
      <c r="A2948" s="1">
        <v>2946</v>
      </c>
      <c r="B2948" s="4"/>
      <c r="C2948" s="1"/>
      <c r="D2948" s="1"/>
      <c r="E2948" s="1"/>
      <c r="F2948" s="1"/>
      <c r="G2948" s="1"/>
      <c r="H2948" s="1"/>
    </row>
    <row r="2949" spans="1:8">
      <c r="A2949" s="1">
        <v>2947</v>
      </c>
      <c r="B2949" s="4"/>
      <c r="C2949" s="1"/>
      <c r="D2949" s="1"/>
      <c r="E2949" s="1"/>
      <c r="F2949" s="1"/>
      <c r="G2949" s="1"/>
      <c r="H2949" s="1"/>
    </row>
    <row r="2950" spans="1:8">
      <c r="A2950" s="1">
        <v>2948</v>
      </c>
      <c r="B2950" s="4"/>
      <c r="C2950" s="1"/>
      <c r="D2950" s="1"/>
      <c r="E2950" s="1"/>
      <c r="F2950" s="1"/>
      <c r="G2950" s="1"/>
      <c r="H2950" s="1"/>
    </row>
    <row r="2951" spans="1:8">
      <c r="A2951" s="1">
        <v>2949</v>
      </c>
      <c r="B2951" s="4"/>
      <c r="C2951" s="1"/>
      <c r="D2951" s="1"/>
      <c r="E2951" s="1"/>
      <c r="F2951" s="1"/>
      <c r="G2951" s="1"/>
      <c r="H2951" s="1"/>
    </row>
    <row r="2952" spans="1:8">
      <c r="A2952" s="1">
        <v>2950</v>
      </c>
      <c r="B2952" s="4"/>
      <c r="C2952" s="1"/>
      <c r="D2952" s="1"/>
      <c r="E2952" s="1"/>
      <c r="F2952" s="1"/>
      <c r="G2952" s="1"/>
      <c r="H2952" s="1"/>
    </row>
    <row r="2953" spans="1:8">
      <c r="A2953" s="1">
        <v>2951</v>
      </c>
      <c r="B2953" s="4"/>
      <c r="C2953" s="1"/>
      <c r="D2953" s="1"/>
      <c r="E2953" s="1"/>
      <c r="F2953" s="1"/>
      <c r="G2953" s="1"/>
      <c r="H2953" s="1"/>
    </row>
    <row r="2954" spans="1:8">
      <c r="A2954" s="1">
        <v>2952</v>
      </c>
      <c r="B2954" s="4"/>
      <c r="C2954" s="1"/>
      <c r="D2954" s="1"/>
      <c r="E2954" s="1"/>
      <c r="F2954" s="1"/>
      <c r="G2954" s="1"/>
      <c r="H2954" s="1"/>
    </row>
    <row r="2955" spans="1:8">
      <c r="A2955" s="1">
        <v>2953</v>
      </c>
      <c r="B2955" s="4"/>
      <c r="C2955" s="1"/>
      <c r="D2955" s="1"/>
      <c r="E2955" s="1"/>
      <c r="F2955" s="1"/>
      <c r="G2955" s="1"/>
      <c r="H2955" s="1"/>
    </row>
    <row r="2956" spans="1:8">
      <c r="A2956" s="1">
        <v>2954</v>
      </c>
      <c r="B2956" s="4"/>
      <c r="C2956" s="1"/>
      <c r="D2956" s="1"/>
      <c r="E2956" s="1"/>
      <c r="F2956" s="1"/>
      <c r="G2956" s="1"/>
      <c r="H2956" s="1"/>
    </row>
    <row r="2957" spans="1:8">
      <c r="A2957" s="1">
        <v>2955</v>
      </c>
      <c r="B2957" s="4"/>
      <c r="C2957" s="1"/>
      <c r="D2957" s="1"/>
      <c r="E2957" s="1"/>
      <c r="F2957" s="1"/>
      <c r="G2957" s="1"/>
      <c r="H2957" s="1"/>
    </row>
    <row r="2958" spans="1:8">
      <c r="A2958" s="1">
        <v>2956</v>
      </c>
      <c r="B2958" s="4"/>
      <c r="C2958" s="1"/>
      <c r="D2958" s="1"/>
      <c r="E2958" s="1"/>
      <c r="F2958" s="1"/>
      <c r="G2958" s="1"/>
      <c r="H2958" s="1"/>
    </row>
    <row r="2959" spans="1:8">
      <c r="A2959" s="1">
        <v>2957</v>
      </c>
      <c r="B2959" s="4"/>
      <c r="C2959" s="1"/>
      <c r="D2959" s="1"/>
      <c r="E2959" s="1"/>
      <c r="F2959" s="1"/>
      <c r="G2959" s="1"/>
      <c r="H2959" s="1"/>
    </row>
    <row r="2960" spans="1:8">
      <c r="A2960" s="1">
        <v>2958</v>
      </c>
      <c r="B2960" s="4"/>
      <c r="C2960" s="1"/>
      <c r="D2960" s="1"/>
      <c r="E2960" s="1"/>
      <c r="F2960" s="1"/>
      <c r="G2960" s="1"/>
      <c r="H2960" s="1"/>
    </row>
    <row r="2961" spans="1:8">
      <c r="A2961" s="1">
        <v>2959</v>
      </c>
      <c r="B2961" s="4"/>
      <c r="C2961" s="1"/>
      <c r="D2961" s="1"/>
      <c r="E2961" s="1"/>
      <c r="F2961" s="1"/>
      <c r="G2961" s="1"/>
      <c r="H2961" s="1"/>
    </row>
    <row r="2962" spans="1:8">
      <c r="A2962" s="1">
        <v>2960</v>
      </c>
      <c r="B2962" s="4"/>
      <c r="C2962" s="1"/>
      <c r="D2962" s="1"/>
      <c r="E2962" s="1"/>
      <c r="F2962" s="1"/>
      <c r="G2962" s="1"/>
      <c r="H2962" s="1"/>
    </row>
    <row r="2963" spans="1:8">
      <c r="A2963" s="1">
        <v>2961</v>
      </c>
      <c r="B2963" s="4"/>
      <c r="C2963" s="1"/>
      <c r="D2963" s="1"/>
      <c r="E2963" s="1"/>
      <c r="F2963" s="1"/>
      <c r="G2963" s="1"/>
      <c r="H2963" s="1"/>
    </row>
    <row r="2964" spans="1:8">
      <c r="A2964" s="1">
        <v>2962</v>
      </c>
      <c r="B2964" s="4"/>
      <c r="C2964" s="1"/>
      <c r="D2964" s="1"/>
      <c r="E2964" s="1"/>
      <c r="F2964" s="1"/>
      <c r="G2964" s="1"/>
      <c r="H2964" s="1"/>
    </row>
    <row r="2965" spans="1:8">
      <c r="A2965" s="1">
        <v>2963</v>
      </c>
      <c r="B2965" s="4"/>
      <c r="C2965" s="1"/>
      <c r="D2965" s="1"/>
      <c r="E2965" s="1"/>
      <c r="F2965" s="1"/>
      <c r="G2965" s="1"/>
      <c r="H2965" s="1"/>
    </row>
    <row r="2966" spans="1:8">
      <c r="A2966" s="1">
        <v>2964</v>
      </c>
      <c r="B2966" s="4"/>
      <c r="C2966" s="1"/>
      <c r="D2966" s="1"/>
      <c r="E2966" s="1"/>
      <c r="F2966" s="1"/>
      <c r="G2966" s="1"/>
      <c r="H2966" s="1"/>
    </row>
    <row r="2967" spans="1:8">
      <c r="A2967" s="1">
        <v>2965</v>
      </c>
      <c r="B2967" s="4"/>
      <c r="C2967" s="1"/>
      <c r="D2967" s="1"/>
      <c r="E2967" s="1"/>
      <c r="F2967" s="1"/>
      <c r="G2967" s="1"/>
      <c r="H2967" s="1"/>
    </row>
    <row r="2968" spans="1:8">
      <c r="A2968" s="1">
        <v>2966</v>
      </c>
      <c r="B2968" s="4"/>
      <c r="C2968" s="1"/>
      <c r="D2968" s="1"/>
      <c r="E2968" s="1"/>
      <c r="F2968" s="1"/>
      <c r="G2968" s="1"/>
      <c r="H2968" s="1"/>
    </row>
    <row r="2969" spans="1:8">
      <c r="A2969" s="1">
        <v>2967</v>
      </c>
      <c r="B2969" s="4"/>
      <c r="C2969" s="1"/>
      <c r="D2969" s="1"/>
      <c r="E2969" s="1"/>
      <c r="F2969" s="1"/>
      <c r="G2969" s="1"/>
      <c r="H2969" s="1"/>
    </row>
    <row r="2970" spans="1:8">
      <c r="A2970" s="1">
        <v>2968</v>
      </c>
      <c r="B2970" s="4"/>
      <c r="C2970" s="1"/>
      <c r="D2970" s="1"/>
      <c r="E2970" s="1"/>
      <c r="F2970" s="1"/>
      <c r="G2970" s="1"/>
      <c r="H2970" s="1"/>
    </row>
    <row r="2971" spans="1:8">
      <c r="A2971" s="1">
        <v>2969</v>
      </c>
      <c r="B2971" s="4"/>
      <c r="C2971" s="1"/>
      <c r="D2971" s="1"/>
      <c r="E2971" s="1"/>
      <c r="F2971" s="1"/>
      <c r="G2971" s="1"/>
      <c r="H2971" s="1"/>
    </row>
    <row r="2972" spans="1:8">
      <c r="A2972" s="1">
        <v>2970</v>
      </c>
      <c r="B2972" s="4"/>
      <c r="C2972" s="1"/>
      <c r="D2972" s="1"/>
      <c r="E2972" s="1"/>
      <c r="F2972" s="1"/>
      <c r="G2972" s="1"/>
      <c r="H2972" s="1"/>
    </row>
    <row r="2973" spans="1:8">
      <c r="A2973" s="1">
        <v>2971</v>
      </c>
      <c r="B2973" s="4"/>
      <c r="C2973" s="1"/>
      <c r="D2973" s="1"/>
      <c r="E2973" s="1"/>
      <c r="F2973" s="1"/>
      <c r="G2973" s="1"/>
      <c r="H2973" s="1"/>
    </row>
    <row r="2974" spans="1:8">
      <c r="A2974" s="1">
        <v>2972</v>
      </c>
      <c r="B2974" s="4"/>
      <c r="C2974" s="1"/>
      <c r="D2974" s="1"/>
      <c r="E2974" s="1"/>
      <c r="F2974" s="1"/>
      <c r="G2974" s="1"/>
      <c r="H2974" s="1"/>
    </row>
    <row r="2975" spans="1:8">
      <c r="A2975" s="1">
        <v>2973</v>
      </c>
      <c r="B2975" s="4"/>
      <c r="C2975" s="1"/>
      <c r="D2975" s="1"/>
      <c r="E2975" s="1"/>
      <c r="F2975" s="1"/>
      <c r="G2975" s="1"/>
      <c r="H2975" s="1"/>
    </row>
    <row r="2976" spans="1:8">
      <c r="A2976" s="1">
        <v>2974</v>
      </c>
      <c r="B2976" s="4"/>
      <c r="C2976" s="1"/>
      <c r="D2976" s="1"/>
      <c r="E2976" s="1"/>
      <c r="F2976" s="1"/>
      <c r="G2976" s="1"/>
      <c r="H2976" s="1"/>
    </row>
    <row r="2977" spans="1:8">
      <c r="A2977" s="1">
        <v>2975</v>
      </c>
      <c r="B2977" s="4"/>
      <c r="C2977" s="1"/>
      <c r="D2977" s="1"/>
      <c r="E2977" s="1"/>
      <c r="F2977" s="1"/>
      <c r="G2977" s="1"/>
      <c r="H2977" s="1"/>
    </row>
    <row r="2978" spans="1:8">
      <c r="A2978" s="1">
        <v>2976</v>
      </c>
      <c r="B2978" s="4"/>
      <c r="C2978" s="1"/>
      <c r="D2978" s="1"/>
      <c r="E2978" s="1"/>
      <c r="F2978" s="1"/>
      <c r="G2978" s="1"/>
      <c r="H2978" s="1"/>
    </row>
    <row r="2979" spans="1:8">
      <c r="A2979" s="1">
        <v>2977</v>
      </c>
      <c r="B2979" s="4"/>
      <c r="C2979" s="1"/>
      <c r="D2979" s="1"/>
      <c r="E2979" s="1"/>
      <c r="F2979" s="1"/>
      <c r="G2979" s="1"/>
      <c r="H2979" s="1"/>
    </row>
    <row r="2980" spans="1:8">
      <c r="A2980" s="1">
        <v>2978</v>
      </c>
      <c r="B2980" s="4"/>
      <c r="C2980" s="1"/>
      <c r="D2980" s="1"/>
      <c r="E2980" s="1"/>
      <c r="F2980" s="1"/>
      <c r="G2980" s="1"/>
      <c r="H2980" s="1"/>
    </row>
    <row r="2981" spans="1:8">
      <c r="A2981" s="1">
        <v>2979</v>
      </c>
      <c r="B2981" s="4"/>
      <c r="C2981" s="1"/>
      <c r="D2981" s="1"/>
      <c r="E2981" s="1"/>
      <c r="F2981" s="1"/>
      <c r="G2981" s="1"/>
      <c r="H2981" s="1"/>
    </row>
    <row r="2982" spans="1:8">
      <c r="A2982" s="1">
        <v>2980</v>
      </c>
      <c r="B2982" s="4"/>
      <c r="C2982" s="1"/>
      <c r="D2982" s="1"/>
      <c r="E2982" s="1"/>
      <c r="F2982" s="1"/>
      <c r="G2982" s="1"/>
      <c r="H2982" s="1"/>
    </row>
    <row r="2983" spans="1:8">
      <c r="A2983" s="1">
        <v>2981</v>
      </c>
      <c r="B2983" s="4"/>
      <c r="C2983" s="1"/>
      <c r="D2983" s="1"/>
      <c r="E2983" s="1"/>
      <c r="F2983" s="1"/>
      <c r="G2983" s="1"/>
      <c r="H2983" s="1"/>
    </row>
    <row r="2984" spans="1:8">
      <c r="A2984" s="1">
        <v>2982</v>
      </c>
      <c r="B2984" s="4"/>
      <c r="C2984" s="1"/>
      <c r="D2984" s="1"/>
      <c r="E2984" s="1"/>
      <c r="F2984" s="1"/>
      <c r="G2984" s="1"/>
      <c r="H2984" s="1"/>
    </row>
    <row r="2985" spans="1:8">
      <c r="A2985" s="1">
        <v>2983</v>
      </c>
      <c r="B2985" s="4"/>
      <c r="C2985" s="1"/>
      <c r="D2985" s="1"/>
      <c r="E2985" s="1"/>
      <c r="F2985" s="1"/>
      <c r="G2985" s="1"/>
      <c r="H2985" s="1"/>
    </row>
    <row r="2986" spans="1:8">
      <c r="A2986" s="1">
        <v>2984</v>
      </c>
      <c r="B2986" s="4"/>
      <c r="C2986" s="1"/>
      <c r="D2986" s="1"/>
      <c r="E2986" s="1"/>
      <c r="F2986" s="1"/>
      <c r="G2986" s="1"/>
      <c r="H2986" s="1"/>
    </row>
    <row r="2987" spans="1:8">
      <c r="A2987" s="1">
        <v>2985</v>
      </c>
      <c r="B2987" s="4"/>
      <c r="C2987" s="1"/>
      <c r="D2987" s="1"/>
      <c r="E2987" s="1"/>
      <c r="F2987" s="1"/>
      <c r="G2987" s="1"/>
      <c r="H2987" s="1"/>
    </row>
    <row r="2988" spans="1:8">
      <c r="A2988" s="1">
        <v>2986</v>
      </c>
      <c r="B2988" s="4"/>
      <c r="C2988" s="1"/>
      <c r="D2988" s="1"/>
      <c r="E2988" s="1"/>
      <c r="F2988" s="1"/>
      <c r="G2988" s="1"/>
      <c r="H2988" s="1"/>
    </row>
    <row r="2989" spans="1:8">
      <c r="A2989" s="1">
        <v>2987</v>
      </c>
      <c r="B2989" s="4"/>
      <c r="C2989" s="1"/>
      <c r="D2989" s="1"/>
      <c r="E2989" s="1"/>
      <c r="F2989" s="1"/>
      <c r="G2989" s="1"/>
      <c r="H2989" s="1"/>
    </row>
    <row r="2990" spans="1:8">
      <c r="A2990" s="1">
        <v>2988</v>
      </c>
      <c r="B2990" s="4"/>
      <c r="C2990" s="1"/>
      <c r="D2990" s="1"/>
      <c r="E2990" s="1"/>
      <c r="F2990" s="1"/>
      <c r="G2990" s="1"/>
      <c r="H2990" s="1"/>
    </row>
    <row r="2991" spans="1:8">
      <c r="A2991" s="1">
        <v>2989</v>
      </c>
      <c r="B2991" s="4"/>
      <c r="C2991" s="1"/>
      <c r="D2991" s="1"/>
      <c r="E2991" s="1"/>
      <c r="F2991" s="1"/>
      <c r="G2991" s="1"/>
      <c r="H2991" s="1"/>
    </row>
    <row r="2992" spans="1:8">
      <c r="A2992" s="1">
        <v>2990</v>
      </c>
      <c r="B2992" s="4"/>
      <c r="C2992" s="1"/>
      <c r="D2992" s="1"/>
      <c r="E2992" s="1"/>
      <c r="F2992" s="1"/>
      <c r="G2992" s="1"/>
      <c r="H2992" s="1"/>
    </row>
    <row r="2993" spans="1:8">
      <c r="A2993" s="1">
        <v>2991</v>
      </c>
      <c r="B2993" s="4"/>
      <c r="C2993" s="1"/>
      <c r="D2993" s="1"/>
      <c r="E2993" s="1"/>
      <c r="F2993" s="1"/>
      <c r="G2993" s="1"/>
      <c r="H2993" s="1"/>
    </row>
    <row r="2994" spans="1:8">
      <c r="A2994" s="1">
        <v>2992</v>
      </c>
      <c r="B2994" s="4"/>
      <c r="C2994" s="1"/>
      <c r="D2994" s="1"/>
      <c r="E2994" s="1"/>
      <c r="F2994" s="1"/>
      <c r="G2994" s="1"/>
      <c r="H2994" s="1"/>
    </row>
    <row r="2995" spans="1:8">
      <c r="A2995" s="1">
        <v>2993</v>
      </c>
      <c r="B2995" s="4"/>
      <c r="C2995" s="1"/>
      <c r="D2995" s="1"/>
      <c r="E2995" s="1"/>
      <c r="F2995" s="1"/>
      <c r="G2995" s="1"/>
      <c r="H2995" s="1"/>
    </row>
    <row r="2996" spans="1:8">
      <c r="A2996" s="1">
        <v>2994</v>
      </c>
      <c r="B2996" s="4"/>
      <c r="C2996" s="1"/>
      <c r="D2996" s="1"/>
      <c r="E2996" s="1"/>
      <c r="F2996" s="1"/>
      <c r="G2996" s="1"/>
      <c r="H2996" s="1"/>
    </row>
    <row r="2997" spans="1:8">
      <c r="A2997" s="1">
        <v>2995</v>
      </c>
      <c r="B2997" s="4"/>
      <c r="C2997" s="1"/>
      <c r="D2997" s="1"/>
      <c r="E2997" s="1"/>
      <c r="F2997" s="1"/>
      <c r="G2997" s="1"/>
      <c r="H2997" s="1"/>
    </row>
    <row r="2998" spans="1:8">
      <c r="A2998" s="1">
        <v>2996</v>
      </c>
      <c r="B2998" s="4"/>
      <c r="C2998" s="1"/>
      <c r="D2998" s="1"/>
      <c r="E2998" s="1"/>
      <c r="F2998" s="1"/>
      <c r="G2998" s="1"/>
      <c r="H2998" s="1"/>
    </row>
    <row r="2999" spans="1:8">
      <c r="A2999" s="1">
        <v>2997</v>
      </c>
      <c r="B2999" s="4"/>
      <c r="C2999" s="1"/>
      <c r="D2999" s="1"/>
      <c r="E2999" s="1"/>
      <c r="F2999" s="1"/>
      <c r="G2999" s="1"/>
      <c r="H2999" s="1"/>
    </row>
    <row r="3000" spans="1:8">
      <c r="A3000" s="1">
        <v>2998</v>
      </c>
      <c r="B3000" s="4"/>
      <c r="C3000" s="1"/>
      <c r="D3000" s="1"/>
      <c r="E3000" s="1"/>
      <c r="F3000" s="1"/>
      <c r="G3000" s="1"/>
      <c r="H3000" s="1"/>
    </row>
    <row r="3001" spans="1:8">
      <c r="A3001" s="1">
        <v>2999</v>
      </c>
      <c r="B3001" s="4"/>
      <c r="C3001" s="1"/>
      <c r="D3001" s="1"/>
      <c r="E3001" s="1"/>
      <c r="F3001" s="1"/>
      <c r="G3001" s="1"/>
      <c r="H3001" s="1"/>
    </row>
    <row r="3002" spans="1:8">
      <c r="A3002" s="1">
        <v>3000</v>
      </c>
      <c r="B3002" s="4"/>
      <c r="C3002" s="1"/>
      <c r="D3002" s="1"/>
      <c r="E3002" s="1"/>
      <c r="F3002" s="1"/>
      <c r="G3002" s="1"/>
      <c r="H3002" s="1"/>
    </row>
    <row r="3003" spans="1:8">
      <c r="A3003" s="1">
        <v>3001</v>
      </c>
      <c r="B3003" s="4"/>
      <c r="C3003" s="1"/>
      <c r="D3003" s="1"/>
      <c r="E3003" s="1"/>
      <c r="F3003" s="1"/>
      <c r="G3003" s="1"/>
      <c r="H3003" s="1"/>
    </row>
    <row r="3004" spans="1:8">
      <c r="A3004" s="1">
        <v>3002</v>
      </c>
      <c r="B3004" s="4"/>
      <c r="C3004" s="1"/>
      <c r="D3004" s="1"/>
      <c r="E3004" s="1"/>
      <c r="F3004" s="1"/>
      <c r="G3004" s="1"/>
      <c r="H3004" s="1"/>
    </row>
    <row r="3005" spans="1:8">
      <c r="A3005" s="1">
        <v>3003</v>
      </c>
      <c r="B3005" s="4"/>
      <c r="C3005" s="1"/>
      <c r="D3005" s="1"/>
      <c r="E3005" s="1"/>
      <c r="F3005" s="1"/>
      <c r="G3005" s="1"/>
      <c r="H3005" s="1"/>
    </row>
    <row r="3006" spans="1:8">
      <c r="A3006" s="1">
        <v>3004</v>
      </c>
      <c r="B3006" s="4"/>
      <c r="C3006" s="1"/>
      <c r="D3006" s="1"/>
      <c r="E3006" s="1"/>
      <c r="F3006" s="1"/>
      <c r="G3006" s="1"/>
      <c r="H3006" s="1"/>
    </row>
    <row r="3007" spans="1:8">
      <c r="A3007" s="1">
        <v>3005</v>
      </c>
      <c r="B3007" s="4"/>
      <c r="C3007" s="1"/>
      <c r="D3007" s="1"/>
      <c r="E3007" s="1"/>
      <c r="F3007" s="1"/>
      <c r="G3007" s="1"/>
      <c r="H3007" s="1"/>
    </row>
    <row r="3008" spans="1:8">
      <c r="A3008" s="1">
        <v>3006</v>
      </c>
      <c r="B3008" s="4"/>
      <c r="C3008" s="1"/>
      <c r="D3008" s="1"/>
      <c r="E3008" s="1"/>
      <c r="F3008" s="1"/>
      <c r="G3008" s="1"/>
      <c r="H3008" s="1"/>
    </row>
    <row r="3009" spans="1:8">
      <c r="A3009" s="1">
        <v>3007</v>
      </c>
      <c r="B3009" s="4"/>
      <c r="C3009" s="1"/>
      <c r="D3009" s="1"/>
      <c r="E3009" s="1"/>
      <c r="F3009" s="1"/>
      <c r="G3009" s="1"/>
      <c r="H3009" s="1"/>
    </row>
    <row r="3010" spans="1:8">
      <c r="A3010" s="1">
        <v>3008</v>
      </c>
      <c r="B3010" s="4"/>
      <c r="C3010" s="1"/>
      <c r="D3010" s="1"/>
      <c r="E3010" s="1"/>
      <c r="F3010" s="1"/>
      <c r="G3010" s="1"/>
      <c r="H3010" s="1"/>
    </row>
    <row r="3011" spans="1:8">
      <c r="A3011" s="1">
        <v>3009</v>
      </c>
      <c r="B3011" s="4"/>
      <c r="C3011" s="1"/>
      <c r="D3011" s="1"/>
      <c r="E3011" s="1"/>
      <c r="F3011" s="1"/>
      <c r="G3011" s="1"/>
      <c r="H3011" s="1"/>
    </row>
    <row r="3012" spans="1:8">
      <c r="A3012" s="1">
        <v>3010</v>
      </c>
      <c r="B3012" s="4"/>
      <c r="C3012" s="1"/>
      <c r="D3012" s="1"/>
      <c r="E3012" s="1"/>
      <c r="F3012" s="1"/>
      <c r="G3012" s="1"/>
      <c r="H3012" s="1"/>
    </row>
    <row r="3013" spans="1:8">
      <c r="A3013" s="1">
        <v>3011</v>
      </c>
      <c r="B3013" s="4"/>
      <c r="C3013" s="1"/>
      <c r="D3013" s="1"/>
      <c r="E3013" s="1"/>
      <c r="F3013" s="1"/>
      <c r="G3013" s="1"/>
      <c r="H3013" s="1"/>
    </row>
    <row r="3014" spans="1:8">
      <c r="A3014" s="1">
        <v>3012</v>
      </c>
      <c r="B3014" s="4"/>
      <c r="C3014" s="1"/>
      <c r="D3014" s="1"/>
      <c r="E3014" s="1"/>
      <c r="F3014" s="1"/>
      <c r="G3014" s="1"/>
      <c r="H3014" s="1"/>
    </row>
    <row r="3015" spans="1:8">
      <c r="A3015" s="1">
        <v>3013</v>
      </c>
      <c r="B3015" s="4"/>
      <c r="C3015" s="1"/>
      <c r="D3015" s="1"/>
      <c r="E3015" s="1"/>
      <c r="F3015" s="1"/>
      <c r="G3015" s="1"/>
      <c r="H3015" s="1"/>
    </row>
    <row r="3016" spans="1:8">
      <c r="A3016" s="1">
        <v>3014</v>
      </c>
      <c r="B3016" s="4"/>
      <c r="C3016" s="1"/>
      <c r="D3016" s="1"/>
      <c r="E3016" s="1"/>
      <c r="F3016" s="1"/>
      <c r="G3016" s="1"/>
      <c r="H3016" s="1"/>
    </row>
    <row r="3017" spans="1:8">
      <c r="A3017" s="1">
        <v>3015</v>
      </c>
      <c r="B3017" s="4"/>
      <c r="C3017" s="1"/>
      <c r="D3017" s="1"/>
      <c r="E3017" s="1"/>
      <c r="F3017" s="1"/>
      <c r="G3017" s="1"/>
      <c r="H3017" s="1"/>
    </row>
    <row r="3018" spans="1:8">
      <c r="A3018" s="1">
        <v>3016</v>
      </c>
      <c r="B3018" s="4"/>
      <c r="C3018" s="1"/>
      <c r="D3018" s="1"/>
      <c r="E3018" s="1"/>
      <c r="F3018" s="1"/>
      <c r="G3018" s="1"/>
      <c r="H3018" s="1"/>
    </row>
    <row r="3019" spans="1:8">
      <c r="A3019" s="1">
        <v>3017</v>
      </c>
      <c r="B3019" s="4"/>
      <c r="C3019" s="1"/>
      <c r="D3019" s="1"/>
      <c r="E3019" s="1"/>
      <c r="F3019" s="1"/>
      <c r="G3019" s="1"/>
      <c r="H3019" s="1"/>
    </row>
    <row r="3020" spans="1:8">
      <c r="A3020" s="1">
        <v>3018</v>
      </c>
      <c r="B3020" s="4"/>
      <c r="C3020" s="1"/>
      <c r="D3020" s="1"/>
      <c r="E3020" s="1"/>
      <c r="F3020" s="1"/>
      <c r="G3020" s="1"/>
      <c r="H3020" s="1"/>
    </row>
    <row r="3021" spans="1:8">
      <c r="A3021" s="1">
        <v>3019</v>
      </c>
      <c r="B3021" s="4"/>
      <c r="C3021" s="1"/>
      <c r="D3021" s="1"/>
      <c r="E3021" s="1"/>
      <c r="F3021" s="1"/>
      <c r="G3021" s="1"/>
      <c r="H3021" s="1"/>
    </row>
    <row r="3022" spans="1:8">
      <c r="A3022" s="1">
        <v>3020</v>
      </c>
      <c r="B3022" s="4"/>
      <c r="C3022" s="1"/>
      <c r="D3022" s="1"/>
      <c r="E3022" s="1"/>
      <c r="F3022" s="1"/>
      <c r="G3022" s="1"/>
      <c r="H3022" s="1"/>
    </row>
    <row r="3023" spans="1:8">
      <c r="A3023" s="1">
        <v>3021</v>
      </c>
      <c r="B3023" s="4"/>
      <c r="C3023" s="1"/>
      <c r="D3023" s="1"/>
      <c r="E3023" s="1"/>
      <c r="F3023" s="1"/>
      <c r="G3023" s="1"/>
      <c r="H3023" s="1"/>
    </row>
    <row r="3024" spans="1:8">
      <c r="A3024" s="1">
        <v>3022</v>
      </c>
      <c r="B3024" s="4"/>
      <c r="C3024" s="1"/>
      <c r="D3024" s="1"/>
      <c r="E3024" s="1"/>
      <c r="F3024" s="1"/>
      <c r="G3024" s="1"/>
      <c r="H3024" s="1"/>
    </row>
    <row r="3025" spans="1:8">
      <c r="A3025" s="1">
        <v>3023</v>
      </c>
      <c r="B3025" s="4"/>
      <c r="C3025" s="1"/>
      <c r="D3025" s="1"/>
      <c r="E3025" s="1"/>
      <c r="F3025" s="1"/>
      <c r="G3025" s="1"/>
      <c r="H3025" s="1"/>
    </row>
    <row r="3026" spans="1:8">
      <c r="A3026" s="1">
        <v>3024</v>
      </c>
      <c r="B3026" s="4"/>
      <c r="C3026" s="1"/>
      <c r="D3026" s="1"/>
      <c r="E3026" s="1"/>
      <c r="F3026" s="1"/>
      <c r="G3026" s="1"/>
      <c r="H3026" s="1"/>
    </row>
    <row r="3027" spans="1:8">
      <c r="A3027" s="1">
        <v>3025</v>
      </c>
      <c r="B3027" s="4"/>
      <c r="C3027" s="1"/>
      <c r="D3027" s="1"/>
      <c r="E3027" s="1"/>
      <c r="F3027" s="1"/>
      <c r="G3027" s="1"/>
      <c r="H3027" s="1"/>
    </row>
    <row r="3028" spans="1:8">
      <c r="A3028" s="1">
        <v>3026</v>
      </c>
      <c r="B3028" s="4"/>
      <c r="C3028" s="1"/>
      <c r="D3028" s="1"/>
      <c r="E3028" s="1"/>
      <c r="F3028" s="1"/>
      <c r="G3028" s="1"/>
      <c r="H3028" s="1"/>
    </row>
    <row r="3029" spans="1:8">
      <c r="A3029" s="1">
        <v>3027</v>
      </c>
      <c r="B3029" s="4"/>
      <c r="C3029" s="1"/>
      <c r="D3029" s="1"/>
      <c r="E3029" s="1"/>
      <c r="F3029" s="1"/>
      <c r="G3029" s="1"/>
      <c r="H3029" s="1"/>
    </row>
    <row r="3030" spans="1:8">
      <c r="A3030" s="1">
        <v>3028</v>
      </c>
      <c r="B3030" s="4"/>
      <c r="C3030" s="1"/>
      <c r="D3030" s="1"/>
      <c r="E3030" s="1"/>
      <c r="F3030" s="1"/>
      <c r="G3030" s="1"/>
      <c r="H3030" s="1"/>
    </row>
    <row r="3031" spans="1:8">
      <c r="A3031" s="1">
        <v>3029</v>
      </c>
      <c r="B3031" s="4"/>
      <c r="C3031" s="1"/>
      <c r="D3031" s="1"/>
      <c r="E3031" s="1"/>
      <c r="F3031" s="1"/>
      <c r="G3031" s="1"/>
      <c r="H3031" s="1"/>
    </row>
    <row r="3032" spans="1:8">
      <c r="A3032" s="1">
        <v>3030</v>
      </c>
      <c r="B3032" s="4"/>
      <c r="C3032" s="1"/>
      <c r="D3032" s="1"/>
      <c r="E3032" s="1"/>
      <c r="F3032" s="1"/>
      <c r="G3032" s="1"/>
      <c r="H3032" s="1"/>
    </row>
    <row r="3033" spans="1:8">
      <c r="A3033" s="1">
        <v>3031</v>
      </c>
      <c r="B3033" s="4"/>
      <c r="C3033" s="1"/>
      <c r="D3033" s="1"/>
      <c r="E3033" s="1"/>
      <c r="F3033" s="1"/>
      <c r="G3033" s="1"/>
      <c r="H3033" s="1"/>
    </row>
    <row r="3034" spans="1:8">
      <c r="A3034" s="1">
        <v>3032</v>
      </c>
      <c r="B3034" s="4"/>
      <c r="C3034" s="1"/>
      <c r="D3034" s="1"/>
      <c r="E3034" s="1"/>
      <c r="F3034" s="1"/>
      <c r="G3034" s="1"/>
      <c r="H3034" s="1"/>
    </row>
    <row r="3035" spans="1:8">
      <c r="A3035" s="1">
        <v>3033</v>
      </c>
      <c r="B3035" s="4"/>
      <c r="C3035" s="1"/>
      <c r="D3035" s="1"/>
      <c r="E3035" s="1"/>
      <c r="F3035" s="1"/>
      <c r="G3035" s="1"/>
      <c r="H3035" s="1"/>
    </row>
    <row r="3036" spans="1:8">
      <c r="A3036" s="1">
        <v>3034</v>
      </c>
      <c r="B3036" s="4"/>
      <c r="C3036" s="1"/>
      <c r="D3036" s="1"/>
      <c r="E3036" s="1"/>
      <c r="F3036" s="1"/>
      <c r="G3036" s="1"/>
      <c r="H3036" s="1"/>
    </row>
    <row r="3037" spans="1:8">
      <c r="A3037" s="1">
        <v>3035</v>
      </c>
      <c r="B3037" s="4"/>
      <c r="C3037" s="1"/>
      <c r="D3037" s="1"/>
      <c r="E3037" s="1"/>
      <c r="F3037" s="1"/>
      <c r="G3037" s="1"/>
      <c r="H3037" s="1"/>
    </row>
    <row r="3038" spans="1:8">
      <c r="A3038" s="1">
        <v>3036</v>
      </c>
      <c r="B3038" s="4"/>
      <c r="C3038" s="1"/>
      <c r="D3038" s="1"/>
      <c r="E3038" s="1"/>
      <c r="F3038" s="1"/>
      <c r="G3038" s="1"/>
      <c r="H3038" s="1"/>
    </row>
    <row r="3039" spans="1:8">
      <c r="A3039" s="1">
        <v>3037</v>
      </c>
      <c r="B3039" s="4"/>
      <c r="C3039" s="1"/>
      <c r="D3039" s="1"/>
      <c r="E3039" s="1"/>
      <c r="F3039" s="1"/>
      <c r="G3039" s="1"/>
      <c r="H3039" s="1"/>
    </row>
    <row r="3040" spans="1:8">
      <c r="A3040" s="1">
        <v>3038</v>
      </c>
      <c r="B3040" s="4"/>
      <c r="C3040" s="1"/>
      <c r="D3040" s="1"/>
      <c r="E3040" s="1"/>
      <c r="F3040" s="1"/>
      <c r="G3040" s="1"/>
      <c r="H3040" s="1"/>
    </row>
    <row r="3041" spans="1:8">
      <c r="A3041" s="1">
        <v>3039</v>
      </c>
      <c r="B3041" s="4"/>
      <c r="C3041" s="1"/>
      <c r="D3041" s="1"/>
      <c r="E3041" s="1"/>
      <c r="F3041" s="1"/>
      <c r="G3041" s="1"/>
      <c r="H3041" s="1"/>
    </row>
    <row r="3042" spans="1:8">
      <c r="A3042" s="1">
        <v>3040</v>
      </c>
      <c r="B3042" s="4"/>
      <c r="C3042" s="1"/>
      <c r="D3042" s="1"/>
      <c r="E3042" s="1"/>
      <c r="F3042" s="1"/>
      <c r="G3042" s="1"/>
      <c r="H3042" s="1"/>
    </row>
    <row r="3043" spans="1:8">
      <c r="A3043" s="1">
        <v>3041</v>
      </c>
      <c r="B3043" s="4"/>
      <c r="C3043" s="1"/>
      <c r="D3043" s="1"/>
      <c r="E3043" s="1"/>
      <c r="F3043" s="1"/>
      <c r="G3043" s="1"/>
      <c r="H3043" s="1"/>
    </row>
    <row r="3044" spans="1:8">
      <c r="A3044" s="1">
        <v>3042</v>
      </c>
      <c r="B3044" s="4"/>
      <c r="C3044" s="1"/>
      <c r="D3044" s="1"/>
      <c r="E3044" s="1"/>
      <c r="F3044" s="1"/>
      <c r="G3044" s="1"/>
      <c r="H3044" s="1"/>
    </row>
    <row r="3045" spans="1:8">
      <c r="A3045" s="1">
        <v>3043</v>
      </c>
      <c r="B3045" s="4"/>
      <c r="C3045" s="1"/>
      <c r="D3045" s="1"/>
      <c r="E3045" s="1"/>
      <c r="F3045" s="1"/>
      <c r="G3045" s="1"/>
      <c r="H3045" s="1"/>
    </row>
    <row r="3046" spans="1:8">
      <c r="A3046" s="1">
        <v>3044</v>
      </c>
      <c r="B3046" s="4"/>
      <c r="C3046" s="1"/>
      <c r="D3046" s="1"/>
      <c r="E3046" s="1"/>
      <c r="F3046" s="1"/>
      <c r="G3046" s="1"/>
      <c r="H3046" s="1"/>
    </row>
    <row r="3047" spans="1:8">
      <c r="A3047" s="1">
        <v>3045</v>
      </c>
      <c r="B3047" s="4"/>
      <c r="C3047" s="1"/>
      <c r="D3047" s="1"/>
      <c r="E3047" s="1"/>
      <c r="F3047" s="1"/>
      <c r="G3047" s="1"/>
      <c r="H3047" s="1"/>
    </row>
    <row r="3048" spans="1:8">
      <c r="A3048" s="1">
        <v>3046</v>
      </c>
      <c r="B3048" s="4"/>
      <c r="C3048" s="1"/>
      <c r="D3048" s="1"/>
      <c r="E3048" s="1"/>
      <c r="F3048" s="1"/>
      <c r="G3048" s="1"/>
      <c r="H3048" s="1"/>
    </row>
    <row r="3049" spans="1:8">
      <c r="A3049" s="1">
        <v>3047</v>
      </c>
      <c r="B3049" s="4"/>
      <c r="C3049" s="1"/>
      <c r="D3049" s="1"/>
      <c r="E3049" s="1"/>
      <c r="F3049" s="1"/>
      <c r="G3049" s="1"/>
      <c r="H3049" s="1"/>
    </row>
    <row r="3050" spans="1:8">
      <c r="A3050" s="1">
        <v>3048</v>
      </c>
      <c r="B3050" s="4"/>
      <c r="C3050" s="1"/>
      <c r="D3050" s="1"/>
      <c r="E3050" s="1"/>
      <c r="F3050" s="1"/>
      <c r="G3050" s="1"/>
      <c r="H3050" s="1"/>
    </row>
    <row r="3051" spans="1:8">
      <c r="A3051" s="1">
        <v>3049</v>
      </c>
      <c r="B3051" s="4"/>
      <c r="C3051" s="1"/>
      <c r="D3051" s="1"/>
      <c r="E3051" s="1"/>
      <c r="F3051" s="1"/>
      <c r="G3051" s="1"/>
      <c r="H3051" s="1"/>
    </row>
    <row r="3052" spans="1:8">
      <c r="A3052" s="1">
        <v>3050</v>
      </c>
      <c r="B3052" s="4"/>
      <c r="C3052" s="1"/>
      <c r="D3052" s="1"/>
      <c r="E3052" s="1"/>
      <c r="F3052" s="1"/>
      <c r="G3052" s="1"/>
      <c r="H3052" s="1"/>
    </row>
    <row r="3053" spans="1:8">
      <c r="A3053" s="1">
        <v>3051</v>
      </c>
      <c r="B3053" s="4"/>
      <c r="C3053" s="1"/>
      <c r="D3053" s="1"/>
      <c r="E3053" s="1"/>
      <c r="F3053" s="1"/>
      <c r="G3053" s="1"/>
      <c r="H3053" s="1"/>
    </row>
    <row r="3054" spans="1:8">
      <c r="A3054" s="1">
        <v>3052</v>
      </c>
      <c r="B3054" s="4"/>
      <c r="C3054" s="1"/>
      <c r="D3054" s="1"/>
      <c r="E3054" s="1"/>
      <c r="F3054" s="1"/>
      <c r="G3054" s="1"/>
      <c r="H3054" s="1"/>
    </row>
    <row r="3055" spans="1:8">
      <c r="A3055" s="1">
        <v>3053</v>
      </c>
      <c r="B3055" s="4"/>
      <c r="C3055" s="1"/>
      <c r="D3055" s="1"/>
      <c r="E3055" s="1"/>
      <c r="F3055" s="1"/>
      <c r="G3055" s="1"/>
      <c r="H3055" s="1"/>
    </row>
    <row r="3056" spans="1:8">
      <c r="A3056" s="1">
        <v>3054</v>
      </c>
      <c r="B3056" s="4"/>
      <c r="C3056" s="1"/>
      <c r="D3056" s="1"/>
      <c r="E3056" s="1"/>
      <c r="F3056" s="1"/>
      <c r="G3056" s="1"/>
      <c r="H3056" s="1"/>
    </row>
    <row r="3057" spans="1:8">
      <c r="A3057" s="1">
        <v>3055</v>
      </c>
      <c r="B3057" s="4"/>
      <c r="C3057" s="1"/>
      <c r="D3057" s="1"/>
      <c r="E3057" s="1"/>
      <c r="F3057" s="1"/>
      <c r="G3057" s="1"/>
      <c r="H3057" s="1"/>
    </row>
    <row r="3058" spans="1:8">
      <c r="A3058" s="1">
        <v>3056</v>
      </c>
      <c r="B3058" s="4"/>
      <c r="C3058" s="1"/>
      <c r="D3058" s="1"/>
      <c r="E3058" s="1"/>
      <c r="F3058" s="1"/>
      <c r="G3058" s="1"/>
      <c r="H3058" s="1"/>
    </row>
    <row r="3059" spans="1:8">
      <c r="A3059" s="1">
        <v>3057</v>
      </c>
      <c r="B3059" s="4"/>
      <c r="C3059" s="1"/>
      <c r="D3059" s="1"/>
      <c r="E3059" s="1"/>
      <c r="F3059" s="1"/>
      <c r="G3059" s="1"/>
      <c r="H3059" s="1"/>
    </row>
    <row r="3060" spans="1:8">
      <c r="A3060" s="1">
        <v>3058</v>
      </c>
      <c r="B3060" s="4"/>
      <c r="C3060" s="1"/>
      <c r="D3060" s="1"/>
      <c r="E3060" s="1"/>
      <c r="F3060" s="1"/>
      <c r="G3060" s="1"/>
      <c r="H3060" s="1"/>
    </row>
    <row r="3061" spans="1:8">
      <c r="A3061" s="1">
        <v>3059</v>
      </c>
      <c r="B3061" s="4"/>
      <c r="C3061" s="1"/>
      <c r="D3061" s="1"/>
      <c r="E3061" s="1"/>
      <c r="F3061" s="1"/>
      <c r="G3061" s="1"/>
      <c r="H3061" s="1"/>
    </row>
    <row r="3062" spans="1:8">
      <c r="A3062" s="1">
        <v>3060</v>
      </c>
      <c r="B3062" s="4"/>
      <c r="C3062" s="1"/>
      <c r="D3062" s="1"/>
      <c r="E3062" s="1"/>
      <c r="F3062" s="1"/>
      <c r="G3062" s="1"/>
      <c r="H3062" s="1"/>
    </row>
    <row r="3063" spans="1:8">
      <c r="A3063" s="1">
        <v>3061</v>
      </c>
      <c r="B3063" s="4"/>
      <c r="C3063" s="1"/>
      <c r="D3063" s="1"/>
      <c r="E3063" s="1"/>
      <c r="F3063" s="1"/>
      <c r="G3063" s="1"/>
      <c r="H3063" s="1"/>
    </row>
    <row r="3064" spans="1:8">
      <c r="A3064" s="1">
        <v>3062</v>
      </c>
      <c r="B3064" s="4"/>
      <c r="C3064" s="1"/>
      <c r="D3064" s="1"/>
      <c r="E3064" s="1"/>
      <c r="F3064" s="1"/>
      <c r="G3064" s="1"/>
      <c r="H3064" s="1"/>
    </row>
    <row r="3065" spans="1:8">
      <c r="A3065" s="1">
        <v>3063</v>
      </c>
      <c r="B3065" s="4"/>
      <c r="C3065" s="1"/>
      <c r="D3065" s="1"/>
      <c r="E3065" s="1"/>
      <c r="F3065" s="1"/>
      <c r="G3065" s="1"/>
      <c r="H3065" s="1"/>
    </row>
    <row r="3066" spans="1:8">
      <c r="A3066" s="1">
        <v>3064</v>
      </c>
      <c r="B3066" s="4"/>
      <c r="C3066" s="1"/>
      <c r="D3066" s="1"/>
      <c r="E3066" s="1"/>
      <c r="F3066" s="1"/>
      <c r="G3066" s="1"/>
      <c r="H3066" s="1"/>
    </row>
    <row r="3067" spans="1:8">
      <c r="A3067" s="1">
        <v>3065</v>
      </c>
      <c r="B3067" s="4"/>
      <c r="C3067" s="1"/>
      <c r="D3067" s="1"/>
      <c r="E3067" s="1"/>
      <c r="F3067" s="1"/>
      <c r="G3067" s="1"/>
      <c r="H3067" s="1"/>
    </row>
    <row r="3068" spans="1:8">
      <c r="A3068" s="1">
        <v>3066</v>
      </c>
      <c r="B3068" s="4"/>
      <c r="C3068" s="1"/>
      <c r="D3068" s="1"/>
      <c r="E3068" s="1"/>
      <c r="F3068" s="1"/>
      <c r="G3068" s="1"/>
      <c r="H3068" s="1"/>
    </row>
    <row r="3069" spans="1:8">
      <c r="A3069" s="1">
        <v>3067</v>
      </c>
      <c r="B3069" s="4"/>
      <c r="C3069" s="1"/>
      <c r="D3069" s="1"/>
      <c r="E3069" s="1"/>
      <c r="F3069" s="1"/>
      <c r="G3069" s="1"/>
      <c r="H3069" s="1"/>
    </row>
    <row r="3070" spans="1:8">
      <c r="A3070" s="1">
        <v>3068</v>
      </c>
      <c r="B3070" s="4"/>
      <c r="C3070" s="1"/>
      <c r="D3070" s="1"/>
      <c r="E3070" s="1"/>
      <c r="F3070" s="1"/>
      <c r="G3070" s="1"/>
      <c r="H3070" s="1"/>
    </row>
    <row r="3071" spans="1:8">
      <c r="A3071" s="1">
        <v>3069</v>
      </c>
      <c r="B3071" s="4"/>
      <c r="C3071" s="1"/>
      <c r="D3071" s="1"/>
      <c r="E3071" s="1"/>
      <c r="F3071" s="1"/>
      <c r="G3071" s="1"/>
      <c r="H3071" s="1"/>
    </row>
    <row r="3072" spans="1:8">
      <c r="A3072" s="1">
        <v>3070</v>
      </c>
      <c r="B3072" s="4"/>
      <c r="C3072" s="1"/>
      <c r="D3072" s="1"/>
      <c r="E3072" s="1"/>
      <c r="F3072" s="1"/>
      <c r="G3072" s="1"/>
      <c r="H3072" s="1"/>
    </row>
    <row r="3073" spans="1:8">
      <c r="A3073" s="1">
        <v>3071</v>
      </c>
      <c r="B3073" s="4"/>
      <c r="C3073" s="1"/>
      <c r="D3073" s="1"/>
      <c r="E3073" s="1"/>
      <c r="F3073" s="1"/>
      <c r="G3073" s="1"/>
      <c r="H3073" s="1"/>
    </row>
    <row r="3074" spans="1:8">
      <c r="A3074" s="1">
        <v>3072</v>
      </c>
      <c r="B3074" s="4"/>
      <c r="C3074" s="1"/>
      <c r="D3074" s="1"/>
      <c r="E3074" s="1"/>
      <c r="F3074" s="1"/>
      <c r="G3074" s="1"/>
      <c r="H3074" s="1"/>
    </row>
    <row r="3075" spans="1:8">
      <c r="A3075" s="1">
        <v>3073</v>
      </c>
      <c r="B3075" s="4"/>
      <c r="C3075" s="1"/>
      <c r="D3075" s="1"/>
      <c r="E3075" s="1"/>
      <c r="F3075" s="1"/>
      <c r="G3075" s="1"/>
      <c r="H3075" s="1"/>
    </row>
    <row r="3076" spans="1:8">
      <c r="A3076" s="1">
        <v>3074</v>
      </c>
      <c r="B3076" s="4"/>
      <c r="C3076" s="1"/>
      <c r="D3076" s="1"/>
      <c r="E3076" s="1"/>
      <c r="F3076" s="1"/>
      <c r="G3076" s="1"/>
      <c r="H3076" s="1"/>
    </row>
    <row r="3077" spans="1:8">
      <c r="A3077" s="1">
        <v>3075</v>
      </c>
      <c r="B3077" s="4"/>
      <c r="C3077" s="1"/>
      <c r="D3077" s="1"/>
      <c r="E3077" s="1"/>
      <c r="F3077" s="1"/>
      <c r="G3077" s="1"/>
      <c r="H3077" s="1"/>
    </row>
    <row r="3078" spans="1:8">
      <c r="A3078" s="1">
        <v>3076</v>
      </c>
      <c r="B3078" s="4"/>
      <c r="C3078" s="1"/>
      <c r="D3078" s="1"/>
      <c r="E3078" s="1"/>
      <c r="F3078" s="1"/>
      <c r="G3078" s="1"/>
      <c r="H3078" s="1"/>
    </row>
    <row r="3079" spans="1:8">
      <c r="A3079" s="1">
        <v>3077</v>
      </c>
      <c r="B3079" s="4"/>
      <c r="C3079" s="1"/>
      <c r="D3079" s="1"/>
      <c r="E3079" s="1"/>
      <c r="F3079" s="1"/>
      <c r="G3079" s="1"/>
      <c r="H3079" s="1"/>
    </row>
    <row r="3080" spans="1:8">
      <c r="A3080" s="1">
        <v>3078</v>
      </c>
      <c r="B3080" s="4"/>
      <c r="C3080" s="1"/>
      <c r="D3080" s="1"/>
      <c r="E3080" s="1"/>
      <c r="F3080" s="1"/>
      <c r="G3080" s="1"/>
      <c r="H3080" s="1"/>
    </row>
    <row r="3081" spans="1:8">
      <c r="A3081" s="1">
        <v>3079</v>
      </c>
      <c r="B3081" s="4"/>
      <c r="C3081" s="1"/>
      <c r="D3081" s="1"/>
      <c r="E3081" s="1"/>
      <c r="F3081" s="1"/>
      <c r="G3081" s="1"/>
      <c r="H3081" s="1"/>
    </row>
    <row r="3082" spans="1:8">
      <c r="A3082" s="1">
        <v>3080</v>
      </c>
      <c r="B3082" s="4"/>
      <c r="C3082" s="1"/>
      <c r="D3082" s="1"/>
      <c r="E3082" s="1"/>
      <c r="F3082" s="1"/>
      <c r="G3082" s="1"/>
      <c r="H3082" s="1"/>
    </row>
    <row r="3083" spans="1:8">
      <c r="A3083" s="1">
        <v>3081</v>
      </c>
      <c r="B3083" s="4"/>
      <c r="C3083" s="1"/>
      <c r="D3083" s="1"/>
      <c r="E3083" s="1"/>
      <c r="F3083" s="1"/>
      <c r="G3083" s="1"/>
      <c r="H3083" s="1"/>
    </row>
    <row r="3084" spans="1:8">
      <c r="A3084" s="1">
        <v>3082</v>
      </c>
      <c r="B3084" s="4"/>
      <c r="C3084" s="1"/>
      <c r="D3084" s="1"/>
      <c r="E3084" s="1"/>
      <c r="F3084" s="1"/>
      <c r="G3084" s="1"/>
      <c r="H3084" s="1"/>
    </row>
    <row r="3085" spans="1:8">
      <c r="A3085" s="1">
        <v>3083</v>
      </c>
      <c r="B3085" s="4"/>
      <c r="C3085" s="1"/>
      <c r="D3085" s="1"/>
      <c r="E3085" s="1"/>
      <c r="F3085" s="1"/>
      <c r="G3085" s="1"/>
      <c r="H3085" s="1"/>
    </row>
    <row r="3086" spans="1:8">
      <c r="A3086" s="1">
        <v>3084</v>
      </c>
      <c r="B3086" s="4"/>
      <c r="C3086" s="1"/>
      <c r="D3086" s="1"/>
      <c r="E3086" s="1"/>
      <c r="F3086" s="1"/>
      <c r="G3086" s="1"/>
      <c r="H3086" s="1"/>
    </row>
    <row r="3087" spans="1:8">
      <c r="A3087" s="1">
        <v>3085</v>
      </c>
      <c r="B3087" s="4"/>
      <c r="C3087" s="1"/>
      <c r="D3087" s="1"/>
      <c r="E3087" s="1"/>
      <c r="F3087" s="1"/>
      <c r="G3087" s="1"/>
      <c r="H3087" s="1"/>
    </row>
    <row r="3088" spans="1:8">
      <c r="A3088" s="1">
        <v>3086</v>
      </c>
      <c r="B3088" s="4"/>
      <c r="C3088" s="1"/>
      <c r="D3088" s="1"/>
      <c r="E3088" s="1"/>
      <c r="F3088" s="1"/>
      <c r="G3088" s="1"/>
      <c r="H3088" s="1"/>
    </row>
    <row r="3089" spans="1:8">
      <c r="A3089" s="1">
        <v>3087</v>
      </c>
      <c r="B3089" s="4"/>
      <c r="C3089" s="1"/>
      <c r="D3089" s="1"/>
      <c r="E3089" s="1"/>
      <c r="F3089" s="1"/>
      <c r="G3089" s="1"/>
      <c r="H3089" s="1"/>
    </row>
    <row r="3090" spans="1:8">
      <c r="A3090" s="1">
        <v>3088</v>
      </c>
      <c r="B3090" s="4"/>
      <c r="C3090" s="1"/>
      <c r="D3090" s="1"/>
      <c r="E3090" s="1"/>
      <c r="F3090" s="1"/>
      <c r="G3090" s="1"/>
      <c r="H3090" s="1"/>
    </row>
    <row r="3091" spans="1:8">
      <c r="A3091" s="1">
        <v>3089</v>
      </c>
      <c r="B3091" s="4"/>
      <c r="C3091" s="1"/>
      <c r="D3091" s="1"/>
      <c r="E3091" s="1"/>
      <c r="F3091" s="1"/>
      <c r="G3091" s="1"/>
      <c r="H3091" s="1"/>
    </row>
    <row r="3092" spans="1:8">
      <c r="A3092" s="1">
        <v>3090</v>
      </c>
      <c r="B3092" s="4"/>
      <c r="C3092" s="1"/>
      <c r="D3092" s="1"/>
      <c r="E3092" s="1"/>
      <c r="F3092" s="1"/>
      <c r="G3092" s="1"/>
      <c r="H3092" s="1"/>
    </row>
    <row r="3093" spans="1:8">
      <c r="A3093" s="1">
        <v>3091</v>
      </c>
      <c r="B3093" s="4"/>
      <c r="C3093" s="1"/>
      <c r="D3093" s="1"/>
      <c r="E3093" s="1"/>
      <c r="F3093" s="1"/>
      <c r="G3093" s="1"/>
      <c r="H3093" s="1"/>
    </row>
    <row r="3094" spans="1:8">
      <c r="A3094" s="1">
        <v>3092</v>
      </c>
      <c r="B3094" s="4"/>
      <c r="C3094" s="1"/>
      <c r="D3094" s="1"/>
      <c r="E3094" s="1"/>
      <c r="F3094" s="1"/>
      <c r="G3094" s="1"/>
      <c r="H3094" s="1"/>
    </row>
    <row r="3095" spans="1:8">
      <c r="A3095" s="1">
        <v>3093</v>
      </c>
      <c r="B3095" s="4"/>
      <c r="C3095" s="1"/>
      <c r="D3095" s="1"/>
      <c r="E3095" s="1"/>
      <c r="F3095" s="1"/>
      <c r="G3095" s="1"/>
      <c r="H3095" s="1"/>
    </row>
    <row r="3096" spans="1:8">
      <c r="A3096" s="1">
        <v>3094</v>
      </c>
      <c r="B3096" s="4"/>
      <c r="C3096" s="1"/>
      <c r="D3096" s="1"/>
      <c r="E3096" s="1"/>
      <c r="F3096" s="1"/>
      <c r="G3096" s="1"/>
      <c r="H3096" s="1"/>
    </row>
    <row r="3097" spans="1:8">
      <c r="A3097" s="1">
        <v>3095</v>
      </c>
      <c r="B3097" s="4"/>
      <c r="C3097" s="1"/>
      <c r="D3097" s="1"/>
      <c r="E3097" s="1"/>
      <c r="F3097" s="1"/>
      <c r="G3097" s="1"/>
      <c r="H3097" s="1"/>
    </row>
    <row r="3098" spans="1:8">
      <c r="A3098" s="1">
        <v>3096</v>
      </c>
      <c r="B3098" s="4"/>
      <c r="C3098" s="1"/>
      <c r="D3098" s="1"/>
      <c r="E3098" s="1"/>
      <c r="F3098" s="1"/>
      <c r="G3098" s="1"/>
      <c r="H3098" s="1"/>
    </row>
    <row r="3099" spans="1:8">
      <c r="A3099" s="1">
        <v>3097</v>
      </c>
      <c r="B3099" s="4"/>
      <c r="C3099" s="1"/>
      <c r="D3099" s="1"/>
      <c r="E3099" s="1"/>
      <c r="F3099" s="1"/>
      <c r="G3099" s="1"/>
      <c r="H3099" s="1"/>
    </row>
    <row r="3100" spans="1:8">
      <c r="A3100" s="1">
        <v>3098</v>
      </c>
      <c r="B3100" s="4"/>
      <c r="C3100" s="1"/>
      <c r="D3100" s="1"/>
      <c r="E3100" s="1"/>
      <c r="F3100" s="1"/>
      <c r="G3100" s="1"/>
      <c r="H3100" s="1"/>
    </row>
    <row r="3101" spans="1:8">
      <c r="A3101" s="1">
        <v>3099</v>
      </c>
      <c r="B3101" s="4"/>
      <c r="C3101" s="1"/>
      <c r="D3101" s="1"/>
      <c r="E3101" s="1"/>
      <c r="F3101" s="1"/>
      <c r="G3101" s="1"/>
      <c r="H3101" s="1"/>
    </row>
    <row r="3102" spans="1:8">
      <c r="A3102" s="1">
        <v>3100</v>
      </c>
      <c r="B3102" s="4"/>
      <c r="C3102" s="1"/>
      <c r="D3102" s="1"/>
      <c r="E3102" s="1"/>
      <c r="F3102" s="1"/>
      <c r="G3102" s="1"/>
      <c r="H3102" s="1"/>
    </row>
    <row r="3103" spans="1:8">
      <c r="A3103" s="1">
        <v>3101</v>
      </c>
      <c r="B3103" s="4"/>
      <c r="C3103" s="1"/>
      <c r="D3103" s="1"/>
      <c r="E3103" s="1"/>
      <c r="F3103" s="1"/>
      <c r="G3103" s="1"/>
      <c r="H3103" s="1"/>
    </row>
    <row r="3104" spans="1:8">
      <c r="A3104" s="1">
        <v>3102</v>
      </c>
      <c r="B3104" s="4"/>
      <c r="C3104" s="1"/>
      <c r="D3104" s="1"/>
      <c r="E3104" s="1"/>
      <c r="F3104" s="1"/>
      <c r="G3104" s="1"/>
      <c r="H3104" s="1"/>
    </row>
    <row r="3105" spans="1:8">
      <c r="A3105" s="1">
        <v>3103</v>
      </c>
      <c r="B3105" s="4"/>
      <c r="C3105" s="1"/>
      <c r="D3105" s="1"/>
      <c r="E3105" s="1"/>
      <c r="F3105" s="1"/>
      <c r="G3105" s="1"/>
      <c r="H3105" s="1"/>
    </row>
    <row r="3106" spans="1:8">
      <c r="A3106" s="1">
        <v>3104</v>
      </c>
      <c r="B3106" s="4"/>
      <c r="C3106" s="1"/>
      <c r="D3106" s="1"/>
      <c r="E3106" s="1"/>
      <c r="F3106" s="1"/>
      <c r="G3106" s="1"/>
      <c r="H3106" s="1"/>
    </row>
    <row r="3107" spans="1:8">
      <c r="A3107" s="1">
        <v>3105</v>
      </c>
      <c r="B3107" s="4"/>
      <c r="C3107" s="1"/>
      <c r="D3107" s="1"/>
      <c r="E3107" s="1"/>
      <c r="F3107" s="1"/>
      <c r="G3107" s="1"/>
      <c r="H3107" s="1"/>
    </row>
    <row r="3108" spans="1:8">
      <c r="A3108" s="1">
        <v>3106</v>
      </c>
      <c r="B3108" s="4"/>
      <c r="C3108" s="1"/>
      <c r="D3108" s="1"/>
      <c r="E3108" s="1"/>
      <c r="F3108" s="1"/>
      <c r="G3108" s="1"/>
      <c r="H3108" s="1"/>
    </row>
    <row r="3109" spans="1:8">
      <c r="A3109" s="1">
        <v>3107</v>
      </c>
      <c r="B3109" s="4"/>
      <c r="C3109" s="1"/>
      <c r="D3109" s="1"/>
      <c r="E3109" s="1"/>
      <c r="F3109" s="1"/>
      <c r="G3109" s="1"/>
      <c r="H3109" s="1"/>
    </row>
    <row r="3110" spans="1:8">
      <c r="A3110" s="1">
        <v>3108</v>
      </c>
      <c r="B3110" s="4"/>
      <c r="C3110" s="1"/>
      <c r="D3110" s="1"/>
      <c r="E3110" s="1"/>
      <c r="F3110" s="1"/>
      <c r="G3110" s="1"/>
      <c r="H3110" s="1"/>
    </row>
    <row r="3111" spans="1:8">
      <c r="A3111" s="1">
        <v>3109</v>
      </c>
      <c r="B3111" s="4"/>
      <c r="C3111" s="1"/>
      <c r="D3111" s="1"/>
      <c r="E3111" s="1"/>
      <c r="F3111" s="1"/>
      <c r="G3111" s="1"/>
      <c r="H3111" s="1"/>
    </row>
    <row r="3112" spans="1:8">
      <c r="A3112" s="1">
        <v>3110</v>
      </c>
      <c r="B3112" s="4"/>
      <c r="C3112" s="1"/>
      <c r="D3112" s="1"/>
      <c r="E3112" s="1"/>
      <c r="F3112" s="1"/>
      <c r="G3112" s="1"/>
      <c r="H3112" s="1"/>
    </row>
    <row r="3113" spans="1:8">
      <c r="A3113" s="1">
        <v>3111</v>
      </c>
      <c r="B3113" s="4"/>
      <c r="C3113" s="1"/>
      <c r="D3113" s="1"/>
      <c r="E3113" s="1"/>
      <c r="F3113" s="1"/>
      <c r="G3113" s="1"/>
      <c r="H3113" s="1"/>
    </row>
    <row r="3114" spans="1:8">
      <c r="A3114" s="1">
        <v>3112</v>
      </c>
      <c r="B3114" s="4"/>
      <c r="C3114" s="1"/>
      <c r="D3114" s="1"/>
      <c r="E3114" s="1"/>
      <c r="F3114" s="1"/>
      <c r="G3114" s="1"/>
      <c r="H3114" s="1"/>
    </row>
    <row r="3115" spans="1:8">
      <c r="A3115" s="1">
        <v>3113</v>
      </c>
      <c r="B3115" s="4"/>
      <c r="C3115" s="1"/>
      <c r="D3115" s="1"/>
      <c r="E3115" s="1"/>
      <c r="F3115" s="1"/>
      <c r="G3115" s="1"/>
      <c r="H3115" s="1"/>
    </row>
    <row r="3116" spans="1:8">
      <c r="A3116" s="1">
        <v>3114</v>
      </c>
      <c r="B3116" s="4"/>
      <c r="C3116" s="1"/>
      <c r="D3116" s="1"/>
      <c r="E3116" s="1"/>
      <c r="F3116" s="1"/>
      <c r="G3116" s="1"/>
      <c r="H3116" s="1"/>
    </row>
    <row r="3117" spans="1:8">
      <c r="A3117" s="1">
        <v>3115</v>
      </c>
      <c r="B3117" s="4"/>
      <c r="C3117" s="1"/>
      <c r="D3117" s="1"/>
      <c r="E3117" s="1"/>
      <c r="F3117" s="1"/>
      <c r="G3117" s="1"/>
      <c r="H3117" s="1"/>
    </row>
    <row r="3118" spans="1:8">
      <c r="A3118" s="1">
        <v>3116</v>
      </c>
      <c r="B3118" s="4"/>
      <c r="C3118" s="1"/>
      <c r="D3118" s="1"/>
      <c r="E3118" s="1"/>
      <c r="F3118" s="1"/>
      <c r="G3118" s="1"/>
      <c r="H3118" s="1"/>
    </row>
    <row r="3119" spans="1:8">
      <c r="A3119" s="1">
        <v>3117</v>
      </c>
      <c r="B3119" s="4"/>
      <c r="C3119" s="1"/>
      <c r="D3119" s="1"/>
      <c r="E3119" s="1"/>
      <c r="F3119" s="1"/>
      <c r="G3119" s="1"/>
      <c r="H3119" s="1"/>
    </row>
    <row r="3120" spans="1:8">
      <c r="A3120" s="1">
        <v>3118</v>
      </c>
      <c r="B3120" s="4"/>
      <c r="C3120" s="1"/>
      <c r="D3120" s="1"/>
      <c r="E3120" s="1"/>
      <c r="F3120" s="1"/>
      <c r="G3120" s="1"/>
      <c r="H3120" s="1"/>
    </row>
    <row r="3121" spans="1:8">
      <c r="A3121" s="1">
        <v>3119</v>
      </c>
      <c r="B3121" s="4"/>
      <c r="C3121" s="1"/>
      <c r="D3121" s="1"/>
      <c r="E3121" s="1"/>
      <c r="F3121" s="1"/>
      <c r="G3121" s="1"/>
      <c r="H3121" s="1"/>
    </row>
    <row r="3122" spans="1:8">
      <c r="A3122" s="1">
        <v>3120</v>
      </c>
      <c r="B3122" s="4"/>
      <c r="C3122" s="1"/>
      <c r="D3122" s="1"/>
      <c r="E3122" s="1"/>
      <c r="F3122" s="1"/>
      <c r="G3122" s="1"/>
      <c r="H3122" s="1"/>
    </row>
    <row r="3123" spans="1:8">
      <c r="A3123" s="1">
        <v>3121</v>
      </c>
      <c r="B3123" s="4"/>
      <c r="C3123" s="1"/>
      <c r="D3123" s="1"/>
      <c r="E3123" s="1"/>
      <c r="F3123" s="1"/>
      <c r="G3123" s="1"/>
      <c r="H3123" s="1"/>
    </row>
    <row r="3124" spans="1:8">
      <c r="A3124" s="1">
        <v>3122</v>
      </c>
      <c r="B3124" s="4"/>
      <c r="C3124" s="1"/>
      <c r="D3124" s="1"/>
      <c r="E3124" s="1"/>
      <c r="F3124" s="1"/>
      <c r="G3124" s="1"/>
      <c r="H3124" s="1"/>
    </row>
    <row r="3125" spans="1:8">
      <c r="A3125" s="1">
        <v>3123</v>
      </c>
      <c r="B3125" s="4"/>
      <c r="C3125" s="1"/>
      <c r="D3125" s="1"/>
      <c r="E3125" s="1"/>
      <c r="F3125" s="1"/>
      <c r="G3125" s="1"/>
      <c r="H3125" s="1"/>
    </row>
    <row r="3126" spans="1:8">
      <c r="A3126" s="1">
        <v>3124</v>
      </c>
      <c r="B3126" s="4"/>
      <c r="C3126" s="1"/>
      <c r="D3126" s="1"/>
      <c r="E3126" s="1"/>
      <c r="F3126" s="1"/>
      <c r="G3126" s="1"/>
      <c r="H3126" s="1"/>
    </row>
    <row r="3127" spans="1:8">
      <c r="A3127" s="1">
        <v>3125</v>
      </c>
      <c r="B3127" s="4"/>
      <c r="C3127" s="1"/>
      <c r="D3127" s="1"/>
      <c r="E3127" s="1"/>
      <c r="F3127" s="1"/>
      <c r="G3127" s="1"/>
      <c r="H3127" s="1"/>
    </row>
    <row r="3128" spans="1:8">
      <c r="A3128" s="1">
        <v>3126</v>
      </c>
      <c r="B3128" s="4"/>
      <c r="C3128" s="1"/>
      <c r="D3128" s="1"/>
      <c r="E3128" s="1"/>
      <c r="F3128" s="1"/>
      <c r="G3128" s="1"/>
      <c r="H3128" s="1"/>
    </row>
    <row r="3129" spans="1:8">
      <c r="A3129" s="1">
        <v>3127</v>
      </c>
      <c r="B3129" s="4"/>
      <c r="C3129" s="1"/>
      <c r="D3129" s="1"/>
      <c r="E3129" s="1"/>
      <c r="F3129" s="1"/>
      <c r="G3129" s="1"/>
      <c r="H3129" s="1"/>
    </row>
    <row r="3130" spans="1:8">
      <c r="A3130" s="1">
        <v>3128</v>
      </c>
      <c r="B3130" s="4"/>
      <c r="C3130" s="1"/>
      <c r="D3130" s="1"/>
      <c r="E3130" s="1"/>
      <c r="F3130" s="1"/>
      <c r="G3130" s="1"/>
      <c r="H3130" s="1"/>
    </row>
    <row r="3131" spans="1:8">
      <c r="A3131" s="1">
        <v>3129</v>
      </c>
      <c r="B3131" s="4"/>
      <c r="C3131" s="1"/>
      <c r="D3131" s="1"/>
      <c r="E3131" s="1"/>
      <c r="F3131" s="1"/>
      <c r="G3131" s="1"/>
      <c r="H3131" s="1"/>
    </row>
    <row r="3132" spans="1:8">
      <c r="A3132" s="1">
        <v>3130</v>
      </c>
      <c r="B3132" s="4"/>
      <c r="C3132" s="1"/>
      <c r="D3132" s="1"/>
      <c r="E3132" s="1"/>
      <c r="F3132" s="1"/>
      <c r="G3132" s="1"/>
      <c r="H3132" s="1"/>
    </row>
    <row r="3133" spans="1:8">
      <c r="A3133" s="1">
        <v>3131</v>
      </c>
      <c r="B3133" s="4"/>
      <c r="C3133" s="1"/>
      <c r="D3133" s="1"/>
      <c r="E3133" s="1"/>
      <c r="F3133" s="1"/>
      <c r="G3133" s="1"/>
      <c r="H3133" s="1"/>
    </row>
    <row r="3134" spans="1:8">
      <c r="A3134" s="1">
        <v>3132</v>
      </c>
      <c r="B3134" s="4"/>
      <c r="C3134" s="1"/>
      <c r="D3134" s="1"/>
      <c r="E3134" s="1"/>
      <c r="F3134" s="1"/>
      <c r="G3134" s="1"/>
      <c r="H3134" s="1"/>
    </row>
    <row r="3135" spans="1:8">
      <c r="A3135" s="1">
        <v>3133</v>
      </c>
      <c r="B3135" s="4"/>
      <c r="C3135" s="1"/>
      <c r="D3135" s="1"/>
      <c r="E3135" s="1"/>
      <c r="F3135" s="1"/>
      <c r="G3135" s="1"/>
      <c r="H3135" s="1"/>
    </row>
    <row r="3136" spans="1:8">
      <c r="A3136" s="1">
        <v>3134</v>
      </c>
      <c r="B3136" s="4"/>
      <c r="C3136" s="1"/>
      <c r="D3136" s="1"/>
      <c r="E3136" s="1"/>
      <c r="F3136" s="1"/>
      <c r="G3136" s="1"/>
      <c r="H3136" s="1"/>
    </row>
    <row r="3137" spans="1:8">
      <c r="A3137" s="1">
        <v>3135</v>
      </c>
      <c r="B3137" s="4"/>
      <c r="C3137" s="1"/>
      <c r="D3137" s="1"/>
      <c r="E3137" s="1"/>
      <c r="F3137" s="1"/>
      <c r="G3137" s="1"/>
      <c r="H3137" s="1"/>
    </row>
    <row r="3138" spans="1:8">
      <c r="A3138" s="1">
        <v>3136</v>
      </c>
      <c r="B3138" s="4"/>
      <c r="C3138" s="1"/>
      <c r="D3138" s="1"/>
      <c r="E3138" s="1"/>
      <c r="F3138" s="1"/>
      <c r="G3138" s="1"/>
      <c r="H3138" s="1"/>
    </row>
    <row r="3139" spans="1:8">
      <c r="A3139" s="1">
        <v>3137</v>
      </c>
      <c r="B3139" s="4"/>
      <c r="C3139" s="1"/>
      <c r="D3139" s="1"/>
      <c r="E3139" s="1"/>
      <c r="F3139" s="1"/>
      <c r="G3139" s="1"/>
      <c r="H3139" s="1"/>
    </row>
    <row r="3140" spans="1:8">
      <c r="A3140" s="1">
        <v>3138</v>
      </c>
      <c r="B3140" s="4"/>
      <c r="C3140" s="1"/>
      <c r="D3140" s="1"/>
      <c r="E3140" s="1"/>
      <c r="F3140" s="1"/>
      <c r="G3140" s="1"/>
      <c r="H3140" s="1"/>
    </row>
    <row r="3141" spans="1:8">
      <c r="A3141" s="1">
        <v>3139</v>
      </c>
      <c r="B3141" s="4"/>
      <c r="C3141" s="1"/>
      <c r="D3141" s="1"/>
      <c r="E3141" s="1"/>
      <c r="F3141" s="1"/>
      <c r="G3141" s="1"/>
      <c r="H3141" s="1"/>
    </row>
    <row r="3142" spans="1:8">
      <c r="A3142" s="1">
        <v>3140</v>
      </c>
      <c r="B3142" s="4"/>
      <c r="C3142" s="1"/>
      <c r="D3142" s="1"/>
      <c r="E3142" s="1"/>
      <c r="F3142" s="1"/>
      <c r="G3142" s="1"/>
      <c r="H3142" s="1"/>
    </row>
    <row r="3143" spans="1:8">
      <c r="A3143" s="1">
        <v>3141</v>
      </c>
      <c r="B3143" s="4"/>
      <c r="C3143" s="1"/>
      <c r="D3143" s="1"/>
      <c r="E3143" s="1"/>
      <c r="F3143" s="1"/>
      <c r="G3143" s="1"/>
      <c r="H3143" s="1"/>
    </row>
    <row r="3144" spans="1:8">
      <c r="A3144" s="1">
        <v>3142</v>
      </c>
      <c r="B3144" s="4"/>
      <c r="C3144" s="1"/>
      <c r="D3144" s="1"/>
      <c r="E3144" s="1"/>
      <c r="F3144" s="1"/>
      <c r="G3144" s="1"/>
      <c r="H3144" s="1"/>
    </row>
    <row r="3145" spans="1:8">
      <c r="A3145" s="1">
        <v>3143</v>
      </c>
      <c r="B3145" s="4"/>
      <c r="C3145" s="1"/>
      <c r="D3145" s="1"/>
      <c r="E3145" s="1"/>
      <c r="F3145" s="1"/>
      <c r="G3145" s="1"/>
      <c r="H3145" s="1"/>
    </row>
    <row r="3146" spans="1:8">
      <c r="A3146" s="1">
        <v>3144</v>
      </c>
      <c r="B3146" s="4"/>
      <c r="C3146" s="1"/>
      <c r="D3146" s="1"/>
      <c r="E3146" s="1"/>
      <c r="F3146" s="1"/>
      <c r="G3146" s="1"/>
      <c r="H3146" s="1"/>
    </row>
    <row r="3147" spans="1:8">
      <c r="A3147" s="1">
        <v>3145</v>
      </c>
      <c r="B3147" s="4"/>
      <c r="C3147" s="1"/>
      <c r="D3147" s="1"/>
      <c r="E3147" s="1"/>
      <c r="F3147" s="1"/>
      <c r="G3147" s="1"/>
      <c r="H3147" s="1"/>
    </row>
    <row r="3148" spans="1:8">
      <c r="A3148" s="1">
        <v>3146</v>
      </c>
      <c r="B3148" s="4"/>
      <c r="C3148" s="1"/>
      <c r="D3148" s="1"/>
      <c r="E3148" s="1"/>
      <c r="F3148" s="1"/>
      <c r="G3148" s="1"/>
      <c r="H3148" s="1"/>
    </row>
    <row r="3149" spans="1:8">
      <c r="A3149" s="1">
        <v>3147</v>
      </c>
      <c r="B3149" s="4"/>
      <c r="C3149" s="1"/>
      <c r="D3149" s="1"/>
      <c r="E3149" s="1"/>
      <c r="F3149" s="1"/>
      <c r="G3149" s="1"/>
      <c r="H3149" s="1"/>
    </row>
    <row r="3150" spans="1:8">
      <c r="A3150" s="1">
        <v>3148</v>
      </c>
      <c r="B3150" s="4"/>
      <c r="C3150" s="1"/>
      <c r="D3150" s="1"/>
      <c r="E3150" s="1"/>
      <c r="F3150" s="1"/>
      <c r="G3150" s="1"/>
      <c r="H3150" s="1"/>
    </row>
    <row r="3151" spans="1:8">
      <c r="A3151" s="1">
        <v>3149</v>
      </c>
      <c r="B3151" s="4"/>
      <c r="C3151" s="1"/>
      <c r="D3151" s="1"/>
      <c r="E3151" s="1"/>
      <c r="F3151" s="1"/>
      <c r="G3151" s="1"/>
      <c r="H3151" s="1"/>
    </row>
    <row r="3152" spans="1:8">
      <c r="A3152" s="1">
        <v>3150</v>
      </c>
      <c r="B3152" s="4"/>
      <c r="C3152" s="1"/>
      <c r="D3152" s="1"/>
      <c r="E3152" s="1"/>
      <c r="F3152" s="1"/>
      <c r="G3152" s="1"/>
      <c r="H3152" s="1"/>
    </row>
    <row r="3153" spans="1:8">
      <c r="A3153" s="1">
        <v>3151</v>
      </c>
      <c r="B3153" s="4"/>
      <c r="C3153" s="1"/>
      <c r="D3153" s="1"/>
      <c r="E3153" s="1"/>
      <c r="F3153" s="1"/>
      <c r="G3153" s="1"/>
      <c r="H3153" s="1"/>
    </row>
    <row r="3154" spans="1:8">
      <c r="A3154" s="1">
        <v>3152</v>
      </c>
      <c r="B3154" s="4"/>
      <c r="C3154" s="1"/>
      <c r="D3154" s="1"/>
      <c r="E3154" s="1"/>
      <c r="F3154" s="1"/>
      <c r="G3154" s="1"/>
      <c r="H3154" s="1"/>
    </row>
    <row r="3155" spans="1:8">
      <c r="A3155" s="1">
        <v>3153</v>
      </c>
      <c r="B3155" s="4"/>
      <c r="C3155" s="1"/>
      <c r="D3155" s="1"/>
      <c r="E3155" s="1"/>
      <c r="F3155" s="1"/>
      <c r="G3155" s="1"/>
      <c r="H3155" s="1"/>
    </row>
    <row r="3156" spans="1:8">
      <c r="A3156" s="1">
        <v>3154</v>
      </c>
      <c r="B3156" s="4"/>
      <c r="C3156" s="1"/>
      <c r="D3156" s="1"/>
      <c r="E3156" s="1"/>
      <c r="F3156" s="1"/>
      <c r="G3156" s="1"/>
      <c r="H3156" s="1"/>
    </row>
    <row r="3157" spans="1:8">
      <c r="A3157" s="1">
        <v>3155</v>
      </c>
      <c r="B3157" s="4"/>
      <c r="C3157" s="1"/>
      <c r="D3157" s="1"/>
      <c r="E3157" s="1"/>
      <c r="F3157" s="1"/>
      <c r="G3157" s="1"/>
      <c r="H3157" s="1"/>
    </row>
    <row r="3158" spans="1:8">
      <c r="A3158" s="1">
        <v>3156</v>
      </c>
      <c r="B3158" s="4"/>
      <c r="C3158" s="1"/>
      <c r="D3158" s="1"/>
      <c r="E3158" s="1"/>
      <c r="F3158" s="1"/>
      <c r="G3158" s="1"/>
      <c r="H3158" s="1"/>
    </row>
    <row r="3159" spans="1:8">
      <c r="A3159" s="1">
        <v>3157</v>
      </c>
      <c r="B3159" s="4"/>
      <c r="C3159" s="1"/>
      <c r="D3159" s="1"/>
      <c r="E3159" s="1"/>
      <c r="F3159" s="1"/>
      <c r="G3159" s="1"/>
      <c r="H3159" s="1"/>
    </row>
    <row r="3160" spans="1:8">
      <c r="A3160" s="1">
        <v>3158</v>
      </c>
      <c r="B3160" s="4"/>
      <c r="C3160" s="1"/>
      <c r="D3160" s="1"/>
      <c r="E3160" s="1"/>
      <c r="F3160" s="1"/>
      <c r="G3160" s="1"/>
      <c r="H3160" s="1"/>
    </row>
    <row r="3161" spans="1:8">
      <c r="A3161" s="1">
        <v>3159</v>
      </c>
      <c r="B3161" s="4"/>
      <c r="C3161" s="1"/>
      <c r="D3161" s="1"/>
      <c r="E3161" s="1"/>
      <c r="F3161" s="1"/>
      <c r="G3161" s="1"/>
      <c r="H3161" s="1"/>
    </row>
    <row r="3162" spans="1:8">
      <c r="A3162" s="1">
        <v>3160</v>
      </c>
      <c r="B3162" s="4"/>
      <c r="C3162" s="1"/>
      <c r="D3162" s="1"/>
      <c r="E3162" s="1"/>
      <c r="F3162" s="1"/>
      <c r="G3162" s="1"/>
      <c r="H3162" s="1"/>
    </row>
    <row r="3163" spans="1:8">
      <c r="A3163" s="1">
        <v>3161</v>
      </c>
      <c r="B3163" s="4"/>
      <c r="C3163" s="1"/>
      <c r="D3163" s="1"/>
      <c r="E3163" s="1"/>
      <c r="F3163" s="1"/>
      <c r="G3163" s="1"/>
      <c r="H3163" s="1"/>
    </row>
    <row r="3164" spans="1:8">
      <c r="A3164" s="1">
        <v>3162</v>
      </c>
      <c r="B3164" s="4"/>
      <c r="C3164" s="1"/>
      <c r="D3164" s="1"/>
      <c r="E3164" s="1"/>
      <c r="F3164" s="1"/>
      <c r="G3164" s="1"/>
      <c r="H3164" s="1"/>
    </row>
    <row r="3165" spans="1:8">
      <c r="A3165" s="1">
        <v>3163</v>
      </c>
      <c r="B3165" s="4"/>
      <c r="C3165" s="1"/>
      <c r="D3165" s="1"/>
      <c r="E3165" s="1"/>
      <c r="F3165" s="1"/>
      <c r="G3165" s="1"/>
      <c r="H3165" s="1"/>
    </row>
    <row r="3166" spans="1:8">
      <c r="A3166" s="1">
        <v>3164</v>
      </c>
      <c r="B3166" s="4"/>
      <c r="C3166" s="1"/>
      <c r="D3166" s="1"/>
      <c r="E3166" s="1"/>
      <c r="F3166" s="1"/>
      <c r="G3166" s="1"/>
      <c r="H3166" s="1"/>
    </row>
    <row r="3167" spans="1:8">
      <c r="A3167" s="1">
        <v>3165</v>
      </c>
      <c r="B3167" s="4"/>
      <c r="C3167" s="1"/>
      <c r="D3167" s="1"/>
      <c r="E3167" s="1"/>
      <c r="F3167" s="1"/>
      <c r="G3167" s="1"/>
      <c r="H3167" s="1"/>
    </row>
    <row r="3168" spans="1:8">
      <c r="A3168" s="1">
        <v>3166</v>
      </c>
      <c r="B3168" s="4"/>
      <c r="C3168" s="1"/>
      <c r="D3168" s="1"/>
      <c r="E3168" s="1"/>
      <c r="F3168" s="1"/>
      <c r="G3168" s="1"/>
      <c r="H3168" s="1"/>
    </row>
    <row r="3169" spans="1:8">
      <c r="A3169" s="1">
        <v>3167</v>
      </c>
      <c r="B3169" s="4"/>
      <c r="C3169" s="1"/>
      <c r="D3169" s="1"/>
      <c r="E3169" s="1"/>
      <c r="F3169" s="1"/>
      <c r="G3169" s="1"/>
      <c r="H3169" s="1"/>
    </row>
    <row r="3170" spans="1:8">
      <c r="A3170" s="1">
        <v>3168</v>
      </c>
      <c r="B3170" s="4"/>
      <c r="C3170" s="1"/>
      <c r="D3170" s="1"/>
      <c r="E3170" s="1"/>
      <c r="F3170" s="1"/>
      <c r="G3170" s="1"/>
      <c r="H3170" s="1"/>
    </row>
    <row r="3171" spans="1:8">
      <c r="A3171" s="1">
        <v>3169</v>
      </c>
      <c r="B3171" s="4"/>
      <c r="C3171" s="1"/>
      <c r="D3171" s="1"/>
      <c r="E3171" s="1"/>
      <c r="F3171" s="1"/>
      <c r="G3171" s="1"/>
      <c r="H3171" s="1"/>
    </row>
    <row r="3172" spans="1:8">
      <c r="A3172" s="1">
        <v>3170</v>
      </c>
      <c r="B3172" s="4"/>
      <c r="C3172" s="1"/>
      <c r="D3172" s="1"/>
      <c r="E3172" s="1"/>
      <c r="F3172" s="1"/>
      <c r="G3172" s="1"/>
      <c r="H3172" s="1"/>
    </row>
    <row r="3173" spans="1:8">
      <c r="A3173" s="1">
        <v>3171</v>
      </c>
      <c r="B3173" s="4"/>
      <c r="C3173" s="1"/>
      <c r="D3173" s="1"/>
      <c r="E3173" s="1"/>
      <c r="F3173" s="1"/>
      <c r="G3173" s="1"/>
      <c r="H3173" s="1"/>
    </row>
    <row r="3174" spans="1:8">
      <c r="A3174" s="1">
        <v>3172</v>
      </c>
      <c r="B3174" s="4"/>
      <c r="C3174" s="1"/>
      <c r="D3174" s="1"/>
      <c r="E3174" s="1"/>
      <c r="F3174" s="1"/>
      <c r="G3174" s="1"/>
      <c r="H3174" s="1"/>
    </row>
    <row r="3175" spans="1:8">
      <c r="A3175" s="1">
        <v>3173</v>
      </c>
      <c r="B3175" s="4"/>
      <c r="C3175" s="1"/>
      <c r="D3175" s="1"/>
      <c r="E3175" s="1"/>
      <c r="F3175" s="1"/>
      <c r="G3175" s="1"/>
      <c r="H3175" s="1"/>
    </row>
    <row r="3176" spans="1:8">
      <c r="A3176" s="1">
        <v>3174</v>
      </c>
      <c r="B3176" s="4"/>
      <c r="C3176" s="1"/>
      <c r="D3176" s="1"/>
      <c r="E3176" s="1"/>
      <c r="F3176" s="1"/>
      <c r="G3176" s="1"/>
      <c r="H3176" s="1"/>
    </row>
    <row r="3177" spans="1:8">
      <c r="A3177" s="1">
        <v>3175</v>
      </c>
      <c r="B3177" s="4"/>
      <c r="C3177" s="1"/>
      <c r="D3177" s="1"/>
      <c r="E3177" s="1"/>
      <c r="F3177" s="1"/>
      <c r="G3177" s="1"/>
      <c r="H3177" s="1"/>
    </row>
    <row r="3178" spans="1:8">
      <c r="A3178" s="1">
        <v>3176</v>
      </c>
      <c r="B3178" s="4"/>
      <c r="C3178" s="1"/>
      <c r="D3178" s="1"/>
      <c r="E3178" s="1"/>
      <c r="F3178" s="1"/>
      <c r="G3178" s="1"/>
      <c r="H3178" s="1"/>
    </row>
    <row r="3179" spans="1:8">
      <c r="A3179" s="1">
        <v>3177</v>
      </c>
      <c r="B3179" s="4"/>
      <c r="C3179" s="1"/>
      <c r="D3179" s="1"/>
      <c r="E3179" s="1"/>
      <c r="F3179" s="1"/>
      <c r="G3179" s="1"/>
      <c r="H3179" s="1"/>
    </row>
    <row r="3180" spans="1:8">
      <c r="A3180" s="1">
        <v>3178</v>
      </c>
      <c r="B3180" s="4"/>
      <c r="C3180" s="1"/>
      <c r="D3180" s="1"/>
      <c r="E3180" s="1"/>
      <c r="F3180" s="1"/>
      <c r="G3180" s="1"/>
      <c r="H3180" s="1"/>
    </row>
    <row r="3181" spans="1:8">
      <c r="A3181" s="1">
        <v>3179</v>
      </c>
      <c r="B3181" s="4"/>
      <c r="C3181" s="1"/>
      <c r="D3181" s="1"/>
      <c r="E3181" s="1"/>
      <c r="F3181" s="1"/>
      <c r="G3181" s="1"/>
      <c r="H3181" s="1"/>
    </row>
    <row r="3182" spans="1:8">
      <c r="A3182" s="1">
        <v>3180</v>
      </c>
      <c r="B3182" s="4"/>
      <c r="C3182" s="1"/>
      <c r="D3182" s="1"/>
      <c r="E3182" s="1"/>
      <c r="F3182" s="1"/>
      <c r="G3182" s="1"/>
      <c r="H3182" s="1"/>
    </row>
    <row r="3183" spans="1:8">
      <c r="A3183" s="1">
        <v>3181</v>
      </c>
      <c r="B3183" s="4"/>
      <c r="C3183" s="1"/>
      <c r="D3183" s="1"/>
      <c r="E3183" s="1"/>
      <c r="F3183" s="1"/>
      <c r="G3183" s="1"/>
      <c r="H3183" s="1"/>
    </row>
    <row r="3184" spans="1:8">
      <c r="A3184" s="1">
        <v>3182</v>
      </c>
      <c r="B3184" s="4"/>
      <c r="C3184" s="1"/>
      <c r="D3184" s="1"/>
      <c r="E3184" s="1"/>
      <c r="F3184" s="1"/>
      <c r="G3184" s="1"/>
      <c r="H3184" s="1"/>
    </row>
    <row r="3185" spans="1:8">
      <c r="A3185" s="1">
        <v>3183</v>
      </c>
      <c r="B3185" s="4"/>
      <c r="C3185" s="1"/>
      <c r="D3185" s="1"/>
      <c r="E3185" s="1"/>
      <c r="F3185" s="1"/>
      <c r="G3185" s="1"/>
      <c r="H3185" s="1"/>
    </row>
    <row r="3186" spans="1:8">
      <c r="A3186" s="1">
        <v>3184</v>
      </c>
      <c r="B3186" s="4"/>
      <c r="C3186" s="1"/>
      <c r="D3186" s="1"/>
      <c r="E3186" s="1"/>
      <c r="F3186" s="1"/>
      <c r="G3186" s="1"/>
      <c r="H3186" s="1"/>
    </row>
    <row r="3187" spans="1:8">
      <c r="A3187" s="1">
        <v>3185</v>
      </c>
      <c r="B3187" s="4"/>
      <c r="C3187" s="1"/>
      <c r="D3187" s="1"/>
      <c r="E3187" s="1"/>
      <c r="F3187" s="1"/>
      <c r="G3187" s="1"/>
      <c r="H3187" s="1"/>
    </row>
    <row r="3188" spans="1:8">
      <c r="A3188" s="1">
        <v>3186</v>
      </c>
      <c r="B3188" s="4"/>
      <c r="C3188" s="1"/>
      <c r="D3188" s="1"/>
      <c r="E3188" s="1"/>
      <c r="F3188" s="1"/>
      <c r="G3188" s="1"/>
      <c r="H3188" s="1"/>
    </row>
    <row r="3189" spans="1:8">
      <c r="A3189" s="1">
        <v>3187</v>
      </c>
      <c r="B3189" s="4"/>
      <c r="C3189" s="1"/>
      <c r="D3189" s="1"/>
      <c r="E3189" s="1"/>
      <c r="F3189" s="1"/>
      <c r="G3189" s="1"/>
      <c r="H3189" s="1"/>
    </row>
    <row r="3190" spans="1:8">
      <c r="A3190" s="1">
        <v>3188</v>
      </c>
      <c r="B3190" s="4"/>
      <c r="C3190" s="1"/>
      <c r="D3190" s="1"/>
      <c r="E3190" s="1"/>
      <c r="F3190" s="1"/>
      <c r="G3190" s="1"/>
      <c r="H3190" s="1"/>
    </row>
    <row r="3191" spans="1:8">
      <c r="A3191" s="1">
        <v>3189</v>
      </c>
      <c r="B3191" s="4"/>
      <c r="C3191" s="1"/>
      <c r="D3191" s="1"/>
      <c r="E3191" s="1"/>
      <c r="F3191" s="1"/>
      <c r="G3191" s="1"/>
      <c r="H3191" s="1"/>
    </row>
    <row r="3192" spans="1:8">
      <c r="A3192" s="1">
        <v>3190</v>
      </c>
      <c r="B3192" s="4"/>
      <c r="C3192" s="1"/>
      <c r="D3192" s="1"/>
      <c r="E3192" s="1"/>
      <c r="F3192" s="1"/>
      <c r="G3192" s="1"/>
      <c r="H3192" s="1"/>
    </row>
    <row r="3193" spans="1:8">
      <c r="A3193" s="1">
        <v>3191</v>
      </c>
      <c r="B3193" s="4"/>
      <c r="C3193" s="1"/>
      <c r="D3193" s="1"/>
      <c r="E3193" s="1"/>
      <c r="F3193" s="1"/>
      <c r="G3193" s="1"/>
      <c r="H3193" s="1"/>
    </row>
    <row r="3194" spans="1:8">
      <c r="A3194" s="1">
        <v>3192</v>
      </c>
      <c r="B3194" s="4"/>
      <c r="C3194" s="1"/>
      <c r="D3194" s="1"/>
      <c r="E3194" s="1"/>
      <c r="F3194" s="1"/>
      <c r="G3194" s="1"/>
      <c r="H3194" s="1"/>
    </row>
    <row r="3195" spans="1:8">
      <c r="A3195" s="1">
        <v>3193</v>
      </c>
      <c r="B3195" s="4"/>
      <c r="C3195" s="1"/>
      <c r="D3195" s="1"/>
      <c r="E3195" s="1"/>
      <c r="F3195" s="1"/>
      <c r="G3195" s="1"/>
      <c r="H3195" s="1"/>
    </row>
    <row r="3196" spans="1:8">
      <c r="A3196" s="1">
        <v>3194</v>
      </c>
      <c r="B3196" s="4"/>
      <c r="C3196" s="1"/>
      <c r="D3196" s="1"/>
      <c r="E3196" s="1"/>
      <c r="F3196" s="1"/>
      <c r="G3196" s="1"/>
      <c r="H3196" s="1"/>
    </row>
    <row r="3197" spans="1:8">
      <c r="A3197" s="1">
        <v>3195</v>
      </c>
      <c r="B3197" s="4"/>
      <c r="C3197" s="1"/>
      <c r="D3197" s="1"/>
      <c r="E3197" s="1"/>
      <c r="F3197" s="1"/>
      <c r="G3197" s="1"/>
      <c r="H3197" s="1"/>
    </row>
    <row r="3198" spans="1:8">
      <c r="A3198" s="1">
        <v>3196</v>
      </c>
      <c r="B3198" s="4"/>
      <c r="C3198" s="1"/>
      <c r="D3198" s="1"/>
      <c r="E3198" s="1"/>
      <c r="F3198" s="1"/>
      <c r="G3198" s="1"/>
      <c r="H3198" s="1"/>
    </row>
    <row r="3199" spans="1:8">
      <c r="A3199" s="1">
        <v>3197</v>
      </c>
      <c r="B3199" s="4"/>
      <c r="C3199" s="1"/>
      <c r="D3199" s="1"/>
      <c r="E3199" s="1"/>
      <c r="F3199" s="1"/>
      <c r="G3199" s="1"/>
      <c r="H3199" s="1"/>
    </row>
    <row r="3200" spans="1:8">
      <c r="A3200" s="1">
        <v>3198</v>
      </c>
      <c r="B3200" s="4"/>
      <c r="C3200" s="1"/>
      <c r="D3200" s="1"/>
      <c r="E3200" s="1"/>
      <c r="F3200" s="1"/>
      <c r="G3200" s="1"/>
      <c r="H3200" s="1"/>
    </row>
    <row r="3201" spans="1:8">
      <c r="A3201" s="1">
        <v>3199</v>
      </c>
      <c r="B3201" s="4"/>
      <c r="C3201" s="1"/>
      <c r="D3201" s="1"/>
      <c r="E3201" s="1"/>
      <c r="F3201" s="1"/>
      <c r="G3201" s="1"/>
      <c r="H3201" s="1"/>
    </row>
    <row r="3202" spans="1:8">
      <c r="A3202" s="1">
        <v>3200</v>
      </c>
      <c r="B3202" s="4"/>
      <c r="C3202" s="1"/>
      <c r="D3202" s="1"/>
      <c r="E3202" s="1"/>
      <c r="F3202" s="1"/>
      <c r="G3202" s="1"/>
      <c r="H3202" s="1"/>
    </row>
    <row r="3203" spans="1:8">
      <c r="A3203" s="1">
        <v>3201</v>
      </c>
      <c r="B3203" s="4"/>
      <c r="C3203" s="1"/>
      <c r="D3203" s="1"/>
      <c r="E3203" s="1"/>
      <c r="F3203" s="1"/>
      <c r="G3203" s="1"/>
      <c r="H3203" s="1"/>
    </row>
    <row r="3204" spans="1:8">
      <c r="A3204" s="1">
        <v>3202</v>
      </c>
      <c r="B3204" s="4"/>
      <c r="C3204" s="1"/>
      <c r="D3204" s="1"/>
      <c r="E3204" s="1"/>
      <c r="F3204" s="1"/>
      <c r="G3204" s="1"/>
      <c r="H3204" s="1"/>
    </row>
    <row r="3205" spans="1:8">
      <c r="A3205" s="1">
        <v>3203</v>
      </c>
      <c r="B3205" s="4"/>
      <c r="C3205" s="1"/>
      <c r="D3205" s="1"/>
      <c r="E3205" s="1"/>
      <c r="F3205" s="1"/>
      <c r="G3205" s="1"/>
      <c r="H3205" s="1"/>
    </row>
    <row r="3206" spans="1:8">
      <c r="A3206" s="1">
        <v>3204</v>
      </c>
      <c r="B3206" s="4"/>
      <c r="C3206" s="1"/>
      <c r="D3206" s="1"/>
      <c r="E3206" s="1"/>
      <c r="F3206" s="1"/>
      <c r="G3206" s="1"/>
      <c r="H3206" s="1"/>
    </row>
    <row r="3207" spans="1:8">
      <c r="A3207" s="1">
        <v>3205</v>
      </c>
      <c r="B3207" s="4"/>
      <c r="C3207" s="1"/>
      <c r="D3207" s="1"/>
      <c r="E3207" s="1"/>
      <c r="F3207" s="1"/>
      <c r="G3207" s="1"/>
      <c r="H3207" s="1"/>
    </row>
    <row r="3208" spans="1:8">
      <c r="A3208" s="1">
        <v>3206</v>
      </c>
      <c r="B3208" s="4"/>
      <c r="C3208" s="1"/>
      <c r="D3208" s="1"/>
      <c r="E3208" s="1"/>
      <c r="F3208" s="1"/>
      <c r="G3208" s="1"/>
      <c r="H3208" s="1"/>
    </row>
    <row r="3209" spans="1:8">
      <c r="A3209" s="1">
        <v>3207</v>
      </c>
      <c r="B3209" s="4"/>
      <c r="C3209" s="1"/>
      <c r="D3209" s="1"/>
      <c r="E3209" s="1"/>
      <c r="F3209" s="1"/>
      <c r="G3209" s="1"/>
      <c r="H3209" s="1"/>
    </row>
    <row r="3210" spans="1:8">
      <c r="A3210" s="1">
        <v>3208</v>
      </c>
      <c r="B3210" s="4"/>
      <c r="C3210" s="1"/>
      <c r="D3210" s="1"/>
      <c r="E3210" s="1"/>
      <c r="F3210" s="1"/>
      <c r="G3210" s="1"/>
      <c r="H3210" s="1"/>
    </row>
    <row r="3211" spans="1:8">
      <c r="A3211" s="1">
        <v>3209</v>
      </c>
      <c r="B3211" s="4"/>
      <c r="C3211" s="1"/>
      <c r="D3211" s="1"/>
      <c r="E3211" s="1"/>
      <c r="F3211" s="1"/>
      <c r="G3211" s="1"/>
      <c r="H3211" s="1"/>
    </row>
    <row r="3212" spans="1:8">
      <c r="A3212" s="1">
        <v>3210</v>
      </c>
      <c r="B3212" s="4"/>
      <c r="C3212" s="1"/>
      <c r="D3212" s="1"/>
      <c r="E3212" s="1"/>
      <c r="F3212" s="1"/>
      <c r="G3212" s="1"/>
      <c r="H3212" s="1"/>
    </row>
    <row r="3213" spans="1:8">
      <c r="A3213" s="1">
        <v>3211</v>
      </c>
      <c r="B3213" s="4"/>
      <c r="C3213" s="1"/>
      <c r="D3213" s="1"/>
      <c r="E3213" s="1"/>
      <c r="F3213" s="1"/>
      <c r="G3213" s="1"/>
      <c r="H3213" s="1"/>
    </row>
    <row r="3214" spans="1:8">
      <c r="A3214" s="1">
        <v>3212</v>
      </c>
      <c r="B3214" s="4"/>
      <c r="C3214" s="1"/>
      <c r="D3214" s="1"/>
      <c r="E3214" s="1"/>
      <c r="F3214" s="1"/>
      <c r="G3214" s="1"/>
      <c r="H3214" s="1"/>
    </row>
    <row r="3215" spans="1:8">
      <c r="A3215" s="1">
        <v>3213</v>
      </c>
      <c r="B3215" s="4"/>
      <c r="C3215" s="1"/>
      <c r="D3215" s="1"/>
      <c r="E3215" s="1"/>
      <c r="F3215" s="1"/>
      <c r="G3215" s="1"/>
      <c r="H3215" s="1"/>
    </row>
    <row r="3216" spans="1:8">
      <c r="A3216" s="1">
        <v>3214</v>
      </c>
      <c r="B3216" s="4"/>
      <c r="C3216" s="1"/>
      <c r="D3216" s="1"/>
      <c r="E3216" s="1"/>
      <c r="F3216" s="1"/>
      <c r="G3216" s="1"/>
      <c r="H3216" s="1"/>
    </row>
    <row r="3217" spans="1:8">
      <c r="A3217" s="1">
        <v>3215</v>
      </c>
      <c r="B3217" s="4"/>
      <c r="C3217" s="1"/>
      <c r="D3217" s="1"/>
      <c r="E3217" s="1"/>
      <c r="F3217" s="1"/>
      <c r="G3217" s="1"/>
      <c r="H3217" s="1"/>
    </row>
    <row r="3218" spans="1:8">
      <c r="A3218" s="1">
        <v>3216</v>
      </c>
      <c r="B3218" s="4"/>
      <c r="C3218" s="1"/>
      <c r="D3218" s="1"/>
      <c r="E3218" s="1"/>
      <c r="F3218" s="1"/>
      <c r="G3218" s="1"/>
      <c r="H3218" s="1"/>
    </row>
    <row r="3219" spans="1:8">
      <c r="A3219" s="1">
        <v>3217</v>
      </c>
      <c r="B3219" s="4"/>
      <c r="C3219" s="1"/>
      <c r="D3219" s="1"/>
      <c r="E3219" s="1"/>
      <c r="F3219" s="1"/>
      <c r="G3219" s="1"/>
      <c r="H3219" s="1"/>
    </row>
    <row r="3220" spans="1:8">
      <c r="A3220" s="1">
        <v>3218</v>
      </c>
      <c r="B3220" s="4"/>
      <c r="C3220" s="1"/>
      <c r="D3220" s="1"/>
      <c r="E3220" s="1"/>
      <c r="F3220" s="1"/>
      <c r="G3220" s="1"/>
      <c r="H3220" s="1"/>
    </row>
    <row r="3221" spans="1:8">
      <c r="A3221" s="1">
        <v>3219</v>
      </c>
      <c r="B3221" s="4"/>
      <c r="C3221" s="1"/>
      <c r="D3221" s="1"/>
      <c r="E3221" s="1"/>
      <c r="F3221" s="1"/>
      <c r="G3221" s="1"/>
      <c r="H3221" s="1"/>
    </row>
    <row r="3222" spans="1:8">
      <c r="A3222" s="1">
        <v>3220</v>
      </c>
      <c r="B3222" s="4"/>
      <c r="C3222" s="1"/>
      <c r="D3222" s="1"/>
      <c r="E3222" s="1"/>
      <c r="F3222" s="1"/>
      <c r="G3222" s="1"/>
      <c r="H3222" s="1"/>
    </row>
    <row r="3223" spans="1:8">
      <c r="A3223" s="1">
        <v>3221</v>
      </c>
      <c r="B3223" s="4"/>
      <c r="C3223" s="1"/>
      <c r="D3223" s="1"/>
      <c r="E3223" s="1"/>
      <c r="F3223" s="1"/>
      <c r="G3223" s="1"/>
      <c r="H3223" s="1"/>
    </row>
    <row r="3224" spans="1:8">
      <c r="A3224" s="1">
        <v>3222</v>
      </c>
      <c r="B3224" s="4"/>
      <c r="C3224" s="1"/>
      <c r="D3224" s="1"/>
      <c r="E3224" s="1"/>
      <c r="F3224" s="1"/>
      <c r="G3224" s="1"/>
      <c r="H3224" s="1"/>
    </row>
    <row r="3225" spans="1:8">
      <c r="A3225" s="1">
        <v>3223</v>
      </c>
      <c r="B3225" s="4"/>
      <c r="C3225" s="1"/>
      <c r="D3225" s="1"/>
      <c r="E3225" s="1"/>
      <c r="F3225" s="1"/>
      <c r="G3225" s="1"/>
      <c r="H3225" s="1"/>
    </row>
    <row r="3226" spans="1:8">
      <c r="A3226" s="1">
        <v>3224</v>
      </c>
      <c r="B3226" s="4"/>
      <c r="C3226" s="1"/>
      <c r="D3226" s="1"/>
      <c r="E3226" s="1"/>
      <c r="F3226" s="1"/>
      <c r="G3226" s="1"/>
      <c r="H3226" s="1"/>
    </row>
    <row r="3227" spans="1:8">
      <c r="A3227" s="1">
        <v>3225</v>
      </c>
      <c r="B3227" s="4"/>
      <c r="C3227" s="1"/>
      <c r="D3227" s="1"/>
      <c r="E3227" s="1"/>
      <c r="F3227" s="1"/>
      <c r="G3227" s="1"/>
      <c r="H3227" s="1"/>
    </row>
    <row r="3228" spans="1:8">
      <c r="A3228" s="1">
        <v>3226</v>
      </c>
      <c r="B3228" s="4"/>
      <c r="C3228" s="1"/>
      <c r="D3228" s="1"/>
      <c r="E3228" s="1"/>
      <c r="F3228" s="1"/>
      <c r="G3228" s="1"/>
      <c r="H3228" s="1"/>
    </row>
    <row r="3229" spans="1:8">
      <c r="A3229" s="1">
        <v>3227</v>
      </c>
      <c r="B3229" s="4"/>
      <c r="C3229" s="1"/>
      <c r="D3229" s="1"/>
      <c r="E3229" s="1"/>
      <c r="F3229" s="1"/>
      <c r="G3229" s="1"/>
      <c r="H3229" s="1"/>
    </row>
    <row r="3230" spans="1:8">
      <c r="A3230" s="1">
        <v>3228</v>
      </c>
      <c r="B3230" s="4"/>
      <c r="C3230" s="1"/>
      <c r="D3230" s="1"/>
      <c r="E3230" s="1"/>
      <c r="F3230" s="1"/>
      <c r="G3230" s="1"/>
      <c r="H3230" s="1"/>
    </row>
    <row r="3231" spans="1:8">
      <c r="A3231" s="1">
        <v>3229</v>
      </c>
      <c r="B3231" s="4"/>
      <c r="C3231" s="1"/>
      <c r="D3231" s="1"/>
      <c r="E3231" s="1"/>
      <c r="F3231" s="1"/>
      <c r="G3231" s="1"/>
      <c r="H3231" s="1"/>
    </row>
    <row r="3232" spans="1:8">
      <c r="A3232" s="1">
        <v>3230</v>
      </c>
      <c r="B3232" s="4"/>
      <c r="C3232" s="1"/>
      <c r="D3232" s="1"/>
      <c r="E3232" s="1"/>
      <c r="F3232" s="1"/>
      <c r="G3232" s="1"/>
      <c r="H3232" s="1"/>
    </row>
    <row r="3233" spans="1:8">
      <c r="A3233" s="1">
        <v>3231</v>
      </c>
      <c r="B3233" s="4"/>
      <c r="C3233" s="1"/>
      <c r="D3233" s="1"/>
      <c r="E3233" s="1"/>
      <c r="F3233" s="1"/>
      <c r="G3233" s="1"/>
      <c r="H3233" s="1"/>
    </row>
    <row r="3234" spans="1:8">
      <c r="A3234" s="1">
        <v>3232</v>
      </c>
      <c r="B3234" s="4"/>
      <c r="C3234" s="1"/>
      <c r="D3234" s="1"/>
      <c r="E3234" s="1"/>
      <c r="F3234" s="1"/>
      <c r="G3234" s="1"/>
      <c r="H3234" s="1"/>
    </row>
    <row r="3235" spans="1:8">
      <c r="A3235" s="1">
        <v>3233</v>
      </c>
      <c r="B3235" s="4"/>
      <c r="C3235" s="1"/>
      <c r="D3235" s="1"/>
      <c r="E3235" s="1"/>
      <c r="F3235" s="1"/>
      <c r="G3235" s="1"/>
      <c r="H3235" s="1"/>
    </row>
    <row r="3236" spans="1:8">
      <c r="A3236" s="1">
        <v>3234</v>
      </c>
      <c r="B3236" s="4"/>
      <c r="C3236" s="1"/>
      <c r="D3236" s="1"/>
      <c r="E3236" s="1"/>
      <c r="F3236" s="1"/>
      <c r="G3236" s="1"/>
      <c r="H3236" s="1"/>
    </row>
    <row r="3237" spans="1:8">
      <c r="A3237" s="1">
        <v>3235</v>
      </c>
      <c r="B3237" s="4"/>
      <c r="C3237" s="1"/>
      <c r="D3237" s="1"/>
      <c r="E3237" s="1"/>
      <c r="F3237" s="1"/>
      <c r="G3237" s="1"/>
      <c r="H3237" s="1"/>
    </row>
    <row r="3238" spans="1:8">
      <c r="A3238" s="1">
        <v>3236</v>
      </c>
      <c r="B3238" s="4"/>
      <c r="C3238" s="1"/>
      <c r="D3238" s="1"/>
      <c r="E3238" s="1"/>
      <c r="F3238" s="1"/>
      <c r="G3238" s="1"/>
      <c r="H3238" s="1"/>
    </row>
    <row r="3239" spans="1:8">
      <c r="A3239" s="1">
        <v>3237</v>
      </c>
      <c r="B3239" s="4"/>
      <c r="C3239" s="1"/>
      <c r="D3239" s="1"/>
      <c r="E3239" s="1"/>
      <c r="F3239" s="1"/>
      <c r="G3239" s="1"/>
      <c r="H3239" s="1"/>
    </row>
    <row r="3240" spans="1:8">
      <c r="A3240" s="1">
        <v>3238</v>
      </c>
      <c r="B3240" s="4"/>
      <c r="C3240" s="1"/>
      <c r="D3240" s="1"/>
      <c r="E3240" s="1"/>
      <c r="F3240" s="1"/>
      <c r="G3240" s="1"/>
      <c r="H3240" s="1"/>
    </row>
    <row r="3241" spans="1:8">
      <c r="A3241" s="1">
        <v>3239</v>
      </c>
      <c r="B3241" s="4"/>
      <c r="C3241" s="1"/>
      <c r="D3241" s="1"/>
      <c r="E3241" s="1"/>
      <c r="F3241" s="1"/>
      <c r="G3241" s="1"/>
      <c r="H3241" s="1"/>
    </row>
    <row r="3242" spans="1:8">
      <c r="A3242" s="1">
        <v>3240</v>
      </c>
      <c r="B3242" s="4"/>
      <c r="C3242" s="1"/>
      <c r="D3242" s="1"/>
      <c r="E3242" s="1"/>
      <c r="F3242" s="1"/>
      <c r="G3242" s="1"/>
      <c r="H3242" s="1"/>
    </row>
    <row r="3243" spans="1:8">
      <c r="A3243" s="1">
        <v>3241</v>
      </c>
      <c r="B3243" s="4"/>
      <c r="C3243" s="1"/>
      <c r="D3243" s="1"/>
      <c r="E3243" s="1"/>
      <c r="F3243" s="1"/>
      <c r="G3243" s="1"/>
      <c r="H3243" s="1"/>
    </row>
    <row r="3244" spans="1:8">
      <c r="A3244" s="1">
        <v>3242</v>
      </c>
      <c r="B3244" s="4"/>
      <c r="C3244" s="1"/>
      <c r="D3244" s="1"/>
      <c r="E3244" s="1"/>
      <c r="F3244" s="1"/>
      <c r="G3244" s="1"/>
      <c r="H3244" s="1"/>
    </row>
    <row r="3245" spans="1:8">
      <c r="A3245" s="1">
        <v>3243</v>
      </c>
      <c r="B3245" s="4"/>
      <c r="C3245" s="1"/>
      <c r="D3245" s="1"/>
      <c r="E3245" s="1"/>
      <c r="F3245" s="1"/>
      <c r="G3245" s="1"/>
      <c r="H3245" s="1"/>
    </row>
    <row r="3246" spans="1:8">
      <c r="A3246" s="1">
        <v>3244</v>
      </c>
      <c r="B3246" s="4"/>
      <c r="C3246" s="1"/>
      <c r="D3246" s="1"/>
      <c r="E3246" s="1"/>
      <c r="F3246" s="1"/>
      <c r="G3246" s="1"/>
      <c r="H3246" s="1"/>
    </row>
    <row r="3247" spans="1:8">
      <c r="A3247" s="1">
        <v>3245</v>
      </c>
      <c r="B3247" s="4"/>
      <c r="C3247" s="1"/>
      <c r="D3247" s="1"/>
      <c r="E3247" s="1"/>
      <c r="F3247" s="1"/>
      <c r="G3247" s="1"/>
      <c r="H3247" s="1"/>
    </row>
    <row r="3248" spans="1:8">
      <c r="A3248" s="1">
        <v>3246</v>
      </c>
      <c r="B3248" s="4"/>
      <c r="C3248" s="1"/>
      <c r="D3248" s="1"/>
      <c r="E3248" s="1"/>
      <c r="F3248" s="1"/>
      <c r="G3248" s="1"/>
      <c r="H3248" s="1"/>
    </row>
    <row r="3249" spans="1:8">
      <c r="A3249" s="1">
        <v>3247</v>
      </c>
      <c r="B3249" s="4"/>
      <c r="C3249" s="1"/>
      <c r="D3249" s="1"/>
      <c r="E3249" s="1"/>
      <c r="F3249" s="1"/>
      <c r="G3249" s="1"/>
      <c r="H3249" s="1"/>
    </row>
    <row r="3250" spans="1:8">
      <c r="A3250" s="1">
        <v>3248</v>
      </c>
      <c r="B3250" s="4"/>
      <c r="C3250" s="1"/>
      <c r="D3250" s="1"/>
      <c r="E3250" s="1"/>
      <c r="F3250" s="1"/>
      <c r="G3250" s="1"/>
      <c r="H3250" s="1"/>
    </row>
    <row r="3251" spans="1:8">
      <c r="A3251" s="1">
        <v>3249</v>
      </c>
      <c r="B3251" s="4"/>
      <c r="C3251" s="1"/>
      <c r="D3251" s="1"/>
      <c r="E3251" s="1"/>
      <c r="F3251" s="1"/>
      <c r="G3251" s="1"/>
      <c r="H3251" s="1"/>
    </row>
    <row r="3252" spans="1:8">
      <c r="A3252" s="1">
        <v>3250</v>
      </c>
      <c r="B3252" s="4"/>
      <c r="C3252" s="1"/>
      <c r="D3252" s="1"/>
      <c r="E3252" s="1"/>
      <c r="F3252" s="1"/>
      <c r="G3252" s="1"/>
      <c r="H3252" s="1"/>
    </row>
    <row r="3253" spans="1:8">
      <c r="A3253" s="1">
        <v>3251</v>
      </c>
      <c r="B3253" s="4"/>
      <c r="C3253" s="1"/>
      <c r="D3253" s="1"/>
      <c r="E3253" s="1"/>
      <c r="F3253" s="1"/>
      <c r="G3253" s="1"/>
      <c r="H3253" s="1"/>
    </row>
    <row r="3254" spans="1:8">
      <c r="A3254" s="1">
        <v>3252</v>
      </c>
      <c r="B3254" s="4"/>
      <c r="C3254" s="1"/>
      <c r="D3254" s="1"/>
      <c r="E3254" s="1"/>
      <c r="F3254" s="1"/>
      <c r="G3254" s="1"/>
      <c r="H3254" s="1"/>
    </row>
    <row r="3255" spans="1:8">
      <c r="A3255" s="1">
        <v>3253</v>
      </c>
      <c r="B3255" s="4"/>
      <c r="C3255" s="1"/>
      <c r="D3255" s="1"/>
      <c r="E3255" s="1"/>
      <c r="F3255" s="1"/>
      <c r="G3255" s="1"/>
      <c r="H3255" s="1"/>
    </row>
    <row r="3256" spans="1:8">
      <c r="A3256" s="1">
        <v>3254</v>
      </c>
      <c r="B3256" s="4"/>
      <c r="C3256" s="1"/>
      <c r="D3256" s="1"/>
      <c r="E3256" s="1"/>
      <c r="F3256" s="1"/>
      <c r="G3256" s="1"/>
      <c r="H3256" s="1"/>
    </row>
    <row r="3257" spans="1:8">
      <c r="A3257" s="1">
        <v>3255</v>
      </c>
      <c r="B3257" s="4"/>
      <c r="C3257" s="1"/>
      <c r="D3257" s="1"/>
      <c r="E3257" s="1"/>
      <c r="F3257" s="1"/>
      <c r="G3257" s="1"/>
      <c r="H3257" s="1"/>
    </row>
    <row r="3258" spans="1:8">
      <c r="A3258" s="1">
        <v>3256</v>
      </c>
      <c r="B3258" s="4"/>
      <c r="C3258" s="1"/>
      <c r="D3258" s="1"/>
      <c r="E3258" s="1"/>
      <c r="F3258" s="1"/>
      <c r="G3258" s="1"/>
      <c r="H3258" s="1"/>
    </row>
    <row r="3259" spans="1:8">
      <c r="A3259" s="1">
        <v>3257</v>
      </c>
      <c r="B3259" s="4"/>
      <c r="C3259" s="1"/>
      <c r="D3259" s="1"/>
      <c r="E3259" s="1"/>
      <c r="F3259" s="1"/>
      <c r="G3259" s="1"/>
      <c r="H3259" s="1"/>
    </row>
    <row r="3260" spans="1:8">
      <c r="A3260" s="1">
        <v>3258</v>
      </c>
      <c r="B3260" s="4"/>
      <c r="C3260" s="1"/>
      <c r="D3260" s="1"/>
      <c r="E3260" s="1"/>
      <c r="F3260" s="1"/>
      <c r="G3260" s="1"/>
      <c r="H3260" s="1"/>
    </row>
    <row r="3261" spans="1:8">
      <c r="A3261" s="1">
        <v>3259</v>
      </c>
      <c r="B3261" s="4"/>
      <c r="C3261" s="1"/>
      <c r="D3261" s="1"/>
      <c r="E3261" s="1"/>
      <c r="F3261" s="1"/>
      <c r="G3261" s="1"/>
      <c r="H3261" s="1"/>
    </row>
    <row r="3262" spans="1:8">
      <c r="A3262" s="1">
        <v>3260</v>
      </c>
      <c r="B3262" s="4"/>
      <c r="C3262" s="1"/>
      <c r="D3262" s="1"/>
      <c r="E3262" s="1"/>
      <c r="F3262" s="1"/>
      <c r="G3262" s="1"/>
      <c r="H3262" s="1"/>
    </row>
    <row r="3263" spans="1:8">
      <c r="A3263" s="1">
        <v>3261</v>
      </c>
      <c r="B3263" s="4"/>
      <c r="C3263" s="1"/>
      <c r="D3263" s="1"/>
      <c r="E3263" s="1"/>
      <c r="F3263" s="1"/>
      <c r="G3263" s="1"/>
      <c r="H3263" s="1"/>
    </row>
    <row r="3264" spans="1:8">
      <c r="A3264" s="1">
        <v>3262</v>
      </c>
      <c r="B3264" s="4"/>
      <c r="C3264" s="1"/>
      <c r="D3264" s="1"/>
      <c r="E3264" s="1"/>
      <c r="F3264" s="1"/>
      <c r="G3264" s="1"/>
      <c r="H3264" s="1"/>
    </row>
    <row r="3265" spans="1:8">
      <c r="A3265" s="1">
        <v>3263</v>
      </c>
      <c r="B3265" s="4"/>
      <c r="C3265" s="1"/>
      <c r="D3265" s="1"/>
      <c r="E3265" s="1"/>
      <c r="F3265" s="1"/>
      <c r="G3265" s="1"/>
      <c r="H3265" s="1"/>
    </row>
    <row r="3266" spans="1:8">
      <c r="A3266" s="1">
        <v>3264</v>
      </c>
      <c r="B3266" s="4"/>
      <c r="C3266" s="1"/>
      <c r="D3266" s="1"/>
      <c r="E3266" s="1"/>
      <c r="F3266" s="1"/>
      <c r="G3266" s="1"/>
      <c r="H3266" s="1"/>
    </row>
    <row r="3267" spans="1:8">
      <c r="A3267" s="1">
        <v>3265</v>
      </c>
      <c r="B3267" s="4"/>
      <c r="C3267" s="1"/>
      <c r="D3267" s="1"/>
      <c r="E3267" s="1"/>
      <c r="F3267" s="1"/>
      <c r="G3267" s="1"/>
      <c r="H3267" s="1"/>
    </row>
    <row r="3268" spans="1:8">
      <c r="A3268" s="1">
        <v>3266</v>
      </c>
      <c r="B3268" s="4"/>
      <c r="C3268" s="1"/>
      <c r="D3268" s="1"/>
      <c r="E3268" s="1"/>
      <c r="F3268" s="1"/>
      <c r="G3268" s="1"/>
      <c r="H3268" s="1"/>
    </row>
    <row r="3269" spans="1:8">
      <c r="A3269" s="1">
        <v>3267</v>
      </c>
      <c r="B3269" s="4"/>
      <c r="C3269" s="1"/>
      <c r="D3269" s="1"/>
      <c r="E3269" s="1"/>
      <c r="F3269" s="1"/>
      <c r="G3269" s="1"/>
      <c r="H3269" s="1"/>
    </row>
    <row r="3270" spans="1:8">
      <c r="A3270" s="1">
        <v>3268</v>
      </c>
      <c r="B3270" s="4"/>
      <c r="C3270" s="1"/>
      <c r="D3270" s="1"/>
      <c r="E3270" s="1"/>
      <c r="F3270" s="1"/>
      <c r="G3270" s="1"/>
      <c r="H3270" s="1"/>
    </row>
    <row r="3271" spans="1:8">
      <c r="A3271" s="1">
        <v>3269</v>
      </c>
      <c r="B3271" s="4"/>
      <c r="C3271" s="1"/>
      <c r="D3271" s="1"/>
      <c r="E3271" s="1"/>
      <c r="F3271" s="1"/>
      <c r="G3271" s="1"/>
      <c r="H3271" s="1"/>
    </row>
    <row r="3272" spans="1:8">
      <c r="A3272" s="1">
        <v>3270</v>
      </c>
      <c r="B3272" s="4"/>
      <c r="C3272" s="1"/>
      <c r="D3272" s="1"/>
      <c r="E3272" s="1"/>
      <c r="F3272" s="1"/>
      <c r="G3272" s="1"/>
      <c r="H3272" s="1"/>
    </row>
    <row r="3273" spans="1:8">
      <c r="A3273" s="1">
        <v>3271</v>
      </c>
      <c r="B3273" s="4"/>
      <c r="C3273" s="1"/>
      <c r="D3273" s="1"/>
      <c r="E3273" s="1"/>
      <c r="F3273" s="1"/>
      <c r="G3273" s="1"/>
      <c r="H3273" s="1"/>
    </row>
    <row r="3274" spans="1:8">
      <c r="A3274" s="1">
        <v>3272</v>
      </c>
      <c r="B3274" s="4"/>
      <c r="C3274" s="1"/>
      <c r="D3274" s="1"/>
      <c r="E3274" s="1"/>
      <c r="F3274" s="1"/>
      <c r="G3274" s="1"/>
      <c r="H3274" s="1"/>
    </row>
    <row r="3275" spans="1:8">
      <c r="A3275" s="1">
        <v>3273</v>
      </c>
      <c r="B3275" s="4"/>
      <c r="C3275" s="1"/>
      <c r="D3275" s="1"/>
      <c r="E3275" s="1"/>
      <c r="F3275" s="1"/>
      <c r="G3275" s="1"/>
      <c r="H3275" s="1"/>
    </row>
    <row r="3276" spans="1:8">
      <c r="A3276" s="1">
        <v>3274</v>
      </c>
      <c r="B3276" s="4"/>
      <c r="C3276" s="1"/>
      <c r="D3276" s="1"/>
      <c r="E3276" s="1"/>
      <c r="F3276" s="1"/>
      <c r="G3276" s="1"/>
      <c r="H3276" s="1"/>
    </row>
    <row r="3277" spans="1:8">
      <c r="A3277" s="1">
        <v>3275</v>
      </c>
      <c r="B3277" s="4"/>
      <c r="C3277" s="1"/>
      <c r="D3277" s="1"/>
      <c r="E3277" s="1"/>
      <c r="F3277" s="1"/>
      <c r="G3277" s="1"/>
      <c r="H3277" s="1"/>
    </row>
    <row r="3278" spans="1:8">
      <c r="A3278" s="1">
        <v>3276</v>
      </c>
      <c r="B3278" s="4"/>
      <c r="C3278" s="1"/>
      <c r="D3278" s="1"/>
      <c r="E3278" s="1"/>
      <c r="F3278" s="1"/>
      <c r="G3278" s="1"/>
      <c r="H3278" s="1"/>
    </row>
    <row r="3279" spans="1:8">
      <c r="A3279" s="1">
        <v>3277</v>
      </c>
      <c r="B3279" s="4"/>
      <c r="C3279" s="1"/>
      <c r="D3279" s="1"/>
      <c r="E3279" s="1"/>
      <c r="F3279" s="1"/>
      <c r="G3279" s="1"/>
      <c r="H3279" s="1"/>
    </row>
    <row r="3280" spans="1:8">
      <c r="A3280" s="1">
        <v>3278</v>
      </c>
      <c r="B3280" s="4"/>
      <c r="C3280" s="1"/>
      <c r="D3280" s="1"/>
      <c r="E3280" s="1"/>
      <c r="F3280" s="1"/>
      <c r="G3280" s="1"/>
      <c r="H3280" s="1"/>
    </row>
    <row r="3281" spans="1:8">
      <c r="A3281" s="1">
        <v>3279</v>
      </c>
      <c r="B3281" s="4"/>
      <c r="C3281" s="1"/>
      <c r="D3281" s="1"/>
      <c r="E3281" s="1"/>
      <c r="F3281" s="1"/>
      <c r="G3281" s="1"/>
      <c r="H3281" s="1"/>
    </row>
    <row r="3282" spans="1:8">
      <c r="A3282" s="1">
        <v>3280</v>
      </c>
      <c r="B3282" s="4"/>
      <c r="C3282" s="1"/>
      <c r="D3282" s="1"/>
      <c r="E3282" s="1"/>
      <c r="F3282" s="1"/>
      <c r="G3282" s="1"/>
      <c r="H3282" s="1"/>
    </row>
    <row r="3283" spans="1:8">
      <c r="A3283" s="1">
        <v>3281</v>
      </c>
      <c r="B3283" s="4"/>
      <c r="C3283" s="1"/>
      <c r="D3283" s="1"/>
      <c r="E3283" s="1"/>
      <c r="F3283" s="1"/>
      <c r="G3283" s="1"/>
      <c r="H3283" s="1"/>
    </row>
    <row r="3284" spans="1:8">
      <c r="A3284" s="1">
        <v>3282</v>
      </c>
      <c r="B3284" s="4"/>
      <c r="C3284" s="1"/>
      <c r="D3284" s="1"/>
      <c r="E3284" s="1"/>
      <c r="F3284" s="1"/>
      <c r="G3284" s="1"/>
      <c r="H3284" s="1"/>
    </row>
    <row r="3285" spans="1:8">
      <c r="A3285" s="1">
        <v>3283</v>
      </c>
      <c r="B3285" s="4"/>
      <c r="C3285" s="1"/>
      <c r="D3285" s="1"/>
      <c r="E3285" s="1"/>
      <c r="F3285" s="1"/>
      <c r="G3285" s="1"/>
      <c r="H3285" s="1"/>
    </row>
    <row r="3286" spans="1:8">
      <c r="A3286" s="1">
        <v>3284</v>
      </c>
      <c r="B3286" s="4"/>
      <c r="C3286" s="1"/>
      <c r="D3286" s="1"/>
      <c r="E3286" s="1"/>
      <c r="F3286" s="1"/>
      <c r="G3286" s="1"/>
      <c r="H3286" s="1"/>
    </row>
    <row r="3287" spans="1:8">
      <c r="A3287" s="1">
        <v>3285</v>
      </c>
      <c r="B3287" s="4"/>
      <c r="C3287" s="1"/>
      <c r="D3287" s="1"/>
      <c r="E3287" s="1"/>
      <c r="F3287" s="1"/>
      <c r="G3287" s="1"/>
      <c r="H3287" s="1"/>
    </row>
    <row r="3288" spans="1:8">
      <c r="A3288" s="1">
        <v>3286</v>
      </c>
      <c r="B3288" s="4"/>
      <c r="C3288" s="1"/>
      <c r="D3288" s="1"/>
      <c r="E3288" s="1"/>
      <c r="F3288" s="1"/>
      <c r="G3288" s="1"/>
      <c r="H3288" s="1"/>
    </row>
    <row r="3289" spans="1:8">
      <c r="A3289" s="1">
        <v>3287</v>
      </c>
      <c r="B3289" s="4"/>
      <c r="C3289" s="1"/>
      <c r="D3289" s="1"/>
      <c r="E3289" s="1"/>
      <c r="F3289" s="1"/>
      <c r="G3289" s="1"/>
      <c r="H3289" s="1"/>
    </row>
    <row r="3290" spans="1:8">
      <c r="A3290" s="1">
        <v>3288</v>
      </c>
      <c r="B3290" s="4"/>
      <c r="C3290" s="1"/>
      <c r="D3290" s="1"/>
      <c r="E3290" s="1"/>
      <c r="F3290" s="1"/>
      <c r="G3290" s="1"/>
      <c r="H3290" s="1"/>
    </row>
    <row r="3291" spans="1:8">
      <c r="A3291" s="1">
        <v>3289</v>
      </c>
      <c r="B3291" s="4"/>
      <c r="C3291" s="1"/>
      <c r="D3291" s="1"/>
      <c r="E3291" s="1"/>
      <c r="F3291" s="1"/>
      <c r="G3291" s="1"/>
      <c r="H3291" s="1"/>
    </row>
    <row r="3292" spans="1:8">
      <c r="A3292" s="1">
        <v>3290</v>
      </c>
      <c r="B3292" s="4"/>
      <c r="C3292" s="1"/>
      <c r="D3292" s="1"/>
      <c r="E3292" s="1"/>
      <c r="F3292" s="1"/>
      <c r="G3292" s="1"/>
      <c r="H3292" s="1"/>
    </row>
    <row r="3293" spans="1:8">
      <c r="A3293" s="1">
        <v>3291</v>
      </c>
      <c r="B3293" s="4"/>
      <c r="C3293" s="1"/>
      <c r="D3293" s="1"/>
      <c r="E3293" s="1"/>
      <c r="F3293" s="1"/>
      <c r="G3293" s="1"/>
      <c r="H3293" s="1"/>
    </row>
    <row r="3294" spans="1:8">
      <c r="A3294" s="1">
        <v>3292</v>
      </c>
      <c r="B3294" s="4"/>
      <c r="C3294" s="1"/>
      <c r="D3294" s="1"/>
      <c r="E3294" s="1"/>
      <c r="F3294" s="1"/>
      <c r="G3294" s="1"/>
      <c r="H3294" s="1"/>
    </row>
    <row r="3295" spans="1:8">
      <c r="A3295" s="1">
        <v>3293</v>
      </c>
      <c r="B3295" s="4"/>
      <c r="C3295" s="1"/>
      <c r="D3295" s="1"/>
      <c r="E3295" s="1"/>
      <c r="F3295" s="1"/>
      <c r="G3295" s="1"/>
      <c r="H3295" s="1"/>
    </row>
    <row r="3296" spans="1:8">
      <c r="A3296" s="1">
        <v>3294</v>
      </c>
      <c r="B3296" s="4"/>
      <c r="C3296" s="1"/>
      <c r="D3296" s="1"/>
      <c r="E3296" s="1"/>
      <c r="F3296" s="1"/>
      <c r="G3296" s="1"/>
      <c r="H3296" s="1"/>
    </row>
    <row r="3297" spans="1:8">
      <c r="A3297" s="1">
        <v>3295</v>
      </c>
      <c r="B3297" s="4"/>
      <c r="C3297" s="1"/>
      <c r="D3297" s="1"/>
      <c r="E3297" s="1"/>
      <c r="F3297" s="1"/>
      <c r="G3297" s="1"/>
      <c r="H3297" s="1"/>
    </row>
    <row r="3298" spans="1:8">
      <c r="A3298" s="1">
        <v>3296</v>
      </c>
      <c r="B3298" s="4"/>
      <c r="C3298" s="1"/>
      <c r="D3298" s="1"/>
      <c r="E3298" s="1"/>
      <c r="F3298" s="1"/>
      <c r="G3298" s="1"/>
      <c r="H3298" s="1"/>
    </row>
    <row r="3299" spans="1:8">
      <c r="A3299" s="1">
        <v>3297</v>
      </c>
      <c r="B3299" s="4"/>
      <c r="C3299" s="1"/>
      <c r="D3299" s="1"/>
      <c r="E3299" s="1"/>
      <c r="F3299" s="1"/>
      <c r="G3299" s="1"/>
      <c r="H3299" s="1"/>
    </row>
    <row r="3300" spans="1:8">
      <c r="A3300" s="1">
        <v>3298</v>
      </c>
      <c r="B3300" s="4"/>
      <c r="C3300" s="1"/>
      <c r="D3300" s="1"/>
      <c r="E3300" s="1"/>
      <c r="F3300" s="1"/>
      <c r="G3300" s="1"/>
      <c r="H3300" s="1"/>
    </row>
    <row r="3301" spans="1:8">
      <c r="A3301" s="1">
        <v>3299</v>
      </c>
      <c r="B3301" s="4"/>
      <c r="C3301" s="1"/>
      <c r="D3301" s="1"/>
      <c r="E3301" s="1"/>
      <c r="F3301" s="1"/>
      <c r="G3301" s="1"/>
      <c r="H3301" s="1"/>
    </row>
    <row r="3302" spans="1:8">
      <c r="A3302" s="1">
        <v>3300</v>
      </c>
      <c r="B3302" s="4"/>
      <c r="C3302" s="1"/>
      <c r="D3302" s="1"/>
      <c r="E3302" s="1"/>
      <c r="F3302" s="1"/>
      <c r="G3302" s="1"/>
      <c r="H3302" s="1"/>
    </row>
    <row r="3303" spans="1:8">
      <c r="A3303" s="1">
        <v>3301</v>
      </c>
      <c r="B3303" s="4"/>
      <c r="C3303" s="1"/>
      <c r="D3303" s="1"/>
      <c r="E3303" s="1"/>
      <c r="F3303" s="1"/>
      <c r="G3303" s="1"/>
      <c r="H3303" s="1"/>
    </row>
    <row r="3304" spans="1:8">
      <c r="A3304" s="1">
        <v>3302</v>
      </c>
      <c r="B3304" s="4"/>
      <c r="C3304" s="1"/>
      <c r="D3304" s="1"/>
      <c r="E3304" s="1"/>
      <c r="F3304" s="1"/>
      <c r="G3304" s="1"/>
      <c r="H3304" s="1"/>
    </row>
    <row r="3305" spans="1:8">
      <c r="A3305" s="1">
        <v>3303</v>
      </c>
      <c r="B3305" s="4"/>
      <c r="C3305" s="1"/>
      <c r="D3305" s="1"/>
      <c r="E3305" s="1"/>
      <c r="F3305" s="1"/>
      <c r="G3305" s="1"/>
      <c r="H3305" s="1"/>
    </row>
    <row r="3306" spans="1:8">
      <c r="A3306" s="1">
        <v>3304</v>
      </c>
      <c r="B3306" s="4"/>
      <c r="C3306" s="1"/>
      <c r="D3306" s="1"/>
      <c r="E3306" s="1"/>
      <c r="F3306" s="1"/>
      <c r="G3306" s="1"/>
      <c r="H3306" s="1"/>
    </row>
    <row r="3307" spans="1:8">
      <c r="A3307" s="1">
        <v>3305</v>
      </c>
      <c r="B3307" s="4"/>
      <c r="C3307" s="1"/>
      <c r="D3307" s="1"/>
      <c r="E3307" s="1"/>
      <c r="F3307" s="1"/>
      <c r="G3307" s="1"/>
      <c r="H3307" s="1"/>
    </row>
    <row r="3308" spans="1:8">
      <c r="A3308" s="1">
        <v>3306</v>
      </c>
      <c r="B3308" s="4"/>
      <c r="C3308" s="1"/>
      <c r="D3308" s="1"/>
      <c r="E3308" s="1"/>
      <c r="F3308" s="1"/>
      <c r="G3308" s="1"/>
      <c r="H3308" s="1"/>
    </row>
    <row r="3309" spans="1:8">
      <c r="A3309" s="1">
        <v>3307</v>
      </c>
      <c r="B3309" s="4"/>
      <c r="C3309" s="1"/>
      <c r="D3309" s="1"/>
      <c r="E3309" s="1"/>
      <c r="F3309" s="1"/>
      <c r="G3309" s="1"/>
      <c r="H3309" s="1"/>
    </row>
    <row r="3310" spans="1:8">
      <c r="A3310" s="1">
        <v>3308</v>
      </c>
      <c r="B3310" s="4"/>
      <c r="C3310" s="1"/>
      <c r="D3310" s="1"/>
      <c r="E3310" s="1"/>
      <c r="F3310" s="1"/>
      <c r="G3310" s="1"/>
      <c r="H3310" s="1"/>
    </row>
    <row r="3311" spans="1:8">
      <c r="A3311" s="1">
        <v>3309</v>
      </c>
      <c r="B3311" s="4"/>
      <c r="C3311" s="1"/>
      <c r="D3311" s="1"/>
      <c r="E3311" s="1"/>
      <c r="F3311" s="1"/>
      <c r="G3311" s="1"/>
      <c r="H3311" s="1"/>
    </row>
    <row r="3312" spans="1:8">
      <c r="A3312" s="1">
        <v>3310</v>
      </c>
      <c r="B3312" s="4"/>
      <c r="C3312" s="1"/>
      <c r="D3312" s="1"/>
      <c r="E3312" s="1"/>
      <c r="F3312" s="1"/>
      <c r="G3312" s="1"/>
      <c r="H3312" s="1"/>
    </row>
    <row r="3313" spans="1:8">
      <c r="A3313" s="1">
        <v>3311</v>
      </c>
      <c r="B3313" s="4"/>
      <c r="C3313" s="1"/>
      <c r="D3313" s="1"/>
      <c r="E3313" s="1"/>
      <c r="F3313" s="1"/>
      <c r="G3313" s="1"/>
      <c r="H3313" s="1"/>
    </row>
    <row r="3314" spans="1:8">
      <c r="A3314" s="1">
        <v>3312</v>
      </c>
      <c r="B3314" s="4"/>
      <c r="C3314" s="1"/>
      <c r="D3314" s="1"/>
      <c r="E3314" s="1"/>
      <c r="F3314" s="1"/>
      <c r="G3314" s="1"/>
      <c r="H3314" s="1"/>
    </row>
    <row r="3315" spans="1:8">
      <c r="A3315" s="1">
        <v>3313</v>
      </c>
      <c r="B3315" s="4"/>
      <c r="C3315" s="1"/>
      <c r="D3315" s="1"/>
      <c r="E3315" s="1"/>
      <c r="F3315" s="1"/>
      <c r="G3315" s="1"/>
      <c r="H3315" s="1"/>
    </row>
    <row r="3316" spans="1:8">
      <c r="A3316" s="1">
        <v>3314</v>
      </c>
      <c r="B3316" s="4"/>
      <c r="C3316" s="1"/>
      <c r="D3316" s="1"/>
      <c r="E3316" s="1"/>
      <c r="F3316" s="1"/>
      <c r="G3316" s="1"/>
      <c r="H3316" s="1"/>
    </row>
    <row r="3317" spans="1:8">
      <c r="A3317" s="1">
        <v>3315</v>
      </c>
      <c r="B3317" s="4"/>
      <c r="C3317" s="1"/>
      <c r="D3317" s="1"/>
      <c r="E3317" s="1"/>
      <c r="F3317" s="1"/>
      <c r="G3317" s="1"/>
      <c r="H3317" s="1"/>
    </row>
    <row r="3318" spans="1:8">
      <c r="A3318" s="1">
        <v>3316</v>
      </c>
      <c r="B3318" s="4"/>
      <c r="C3318" s="1"/>
      <c r="D3318" s="1"/>
      <c r="E3318" s="1"/>
      <c r="F3318" s="1"/>
      <c r="G3318" s="1"/>
      <c r="H3318" s="1"/>
    </row>
    <row r="3319" spans="1:8">
      <c r="A3319" s="1">
        <v>3317</v>
      </c>
      <c r="B3319" s="4"/>
      <c r="C3319" s="1"/>
      <c r="D3319" s="1"/>
      <c r="E3319" s="1"/>
      <c r="F3319" s="1"/>
      <c r="G3319" s="1"/>
      <c r="H3319" s="1"/>
    </row>
    <row r="3320" spans="1:8">
      <c r="A3320" s="1">
        <v>3318</v>
      </c>
      <c r="B3320" s="4"/>
      <c r="C3320" s="1"/>
      <c r="D3320" s="1"/>
      <c r="E3320" s="1"/>
      <c r="F3320" s="1"/>
      <c r="G3320" s="1"/>
      <c r="H3320" s="1"/>
    </row>
    <row r="3321" spans="1:8">
      <c r="A3321" s="1">
        <v>3319</v>
      </c>
      <c r="B3321" s="4"/>
      <c r="C3321" s="1"/>
      <c r="D3321" s="1"/>
      <c r="E3321" s="1"/>
      <c r="F3321" s="1"/>
      <c r="G3321" s="1"/>
      <c r="H3321" s="1"/>
    </row>
    <row r="3322" spans="1:8">
      <c r="A3322" s="1">
        <v>3320</v>
      </c>
      <c r="B3322" s="4"/>
      <c r="C3322" s="1"/>
      <c r="D3322" s="1"/>
      <c r="E3322" s="1"/>
      <c r="F3322" s="1"/>
      <c r="G3322" s="1"/>
      <c r="H3322" s="1"/>
    </row>
    <row r="3323" spans="1:8">
      <c r="A3323" s="1">
        <v>3321</v>
      </c>
      <c r="B3323" s="4"/>
      <c r="C3323" s="1"/>
      <c r="D3323" s="1"/>
      <c r="E3323" s="1"/>
      <c r="F3323" s="1"/>
      <c r="G3323" s="1"/>
      <c r="H3323" s="1"/>
    </row>
    <row r="3324" spans="1:8">
      <c r="A3324" s="1">
        <v>3322</v>
      </c>
      <c r="B3324" s="4"/>
      <c r="C3324" s="1"/>
      <c r="D3324" s="1"/>
      <c r="E3324" s="1"/>
      <c r="F3324" s="1"/>
      <c r="G3324" s="1"/>
      <c r="H3324" s="1"/>
    </row>
    <row r="3325" spans="1:8">
      <c r="A3325" s="1">
        <v>3323</v>
      </c>
      <c r="B3325" s="4"/>
      <c r="C3325" s="1"/>
      <c r="D3325" s="1"/>
      <c r="E3325" s="1"/>
      <c r="F3325" s="1"/>
      <c r="G3325" s="1"/>
      <c r="H3325" s="1"/>
    </row>
    <row r="3326" spans="1:8">
      <c r="A3326" s="1">
        <v>3324</v>
      </c>
      <c r="B3326" s="4"/>
      <c r="C3326" s="1"/>
      <c r="D3326" s="1"/>
      <c r="E3326" s="1"/>
      <c r="F3326" s="1"/>
      <c r="G3326" s="1"/>
      <c r="H3326" s="1"/>
    </row>
    <row r="3327" spans="1:8">
      <c r="A3327" s="1">
        <v>3325</v>
      </c>
      <c r="B3327" s="4"/>
      <c r="C3327" s="1"/>
      <c r="D3327" s="1"/>
      <c r="E3327" s="1"/>
      <c r="F3327" s="1"/>
      <c r="G3327" s="1"/>
      <c r="H3327" s="1"/>
    </row>
    <row r="3328" spans="1:8">
      <c r="A3328" s="1">
        <v>3326</v>
      </c>
      <c r="B3328" s="4"/>
      <c r="C3328" s="1"/>
      <c r="D3328" s="1"/>
      <c r="E3328" s="1"/>
      <c r="F3328" s="1"/>
      <c r="G3328" s="1"/>
      <c r="H3328" s="1"/>
    </row>
    <row r="3329" spans="1:8">
      <c r="A3329" s="1">
        <v>3327</v>
      </c>
      <c r="B3329" s="4"/>
      <c r="C3329" s="1"/>
      <c r="D3329" s="1"/>
      <c r="E3329" s="1"/>
      <c r="F3329" s="1"/>
      <c r="G3329" s="1"/>
      <c r="H3329" s="1"/>
    </row>
    <row r="3330" spans="1:8">
      <c r="A3330" s="1">
        <v>3328</v>
      </c>
      <c r="B3330" s="4"/>
      <c r="C3330" s="1"/>
      <c r="D3330" s="1"/>
      <c r="E3330" s="1"/>
      <c r="F3330" s="1"/>
      <c r="G3330" s="1"/>
      <c r="H3330" s="1"/>
    </row>
    <row r="3331" spans="1:8">
      <c r="A3331" s="1">
        <v>3329</v>
      </c>
      <c r="B3331" s="4"/>
      <c r="C3331" s="1"/>
      <c r="D3331" s="1"/>
      <c r="E3331" s="1"/>
      <c r="F3331" s="1"/>
      <c r="G3331" s="1"/>
      <c r="H3331" s="1"/>
    </row>
    <row r="3332" spans="1:8">
      <c r="A3332" s="1">
        <v>3330</v>
      </c>
      <c r="B3332" s="4"/>
      <c r="C3332" s="1"/>
      <c r="D3332" s="1"/>
      <c r="E3332" s="1"/>
      <c r="F3332" s="1"/>
      <c r="G3332" s="1"/>
      <c r="H3332" s="1"/>
    </row>
    <row r="3333" spans="1:8">
      <c r="A3333" s="1">
        <v>3331</v>
      </c>
      <c r="B3333" s="4"/>
      <c r="C3333" s="1"/>
      <c r="D3333" s="1"/>
      <c r="E3333" s="1"/>
      <c r="F3333" s="1"/>
      <c r="G3333" s="1"/>
      <c r="H3333" s="1"/>
    </row>
    <row r="3334" spans="1:8">
      <c r="A3334" s="1">
        <v>3332</v>
      </c>
      <c r="B3334" s="4"/>
      <c r="C3334" s="1"/>
      <c r="D3334" s="1"/>
      <c r="E3334" s="1"/>
      <c r="F3334" s="1"/>
      <c r="G3334" s="1"/>
      <c r="H3334" s="1"/>
    </row>
    <row r="3335" spans="1:8">
      <c r="A3335" s="1">
        <v>3333</v>
      </c>
      <c r="B3335" s="4"/>
      <c r="C3335" s="1"/>
      <c r="D3335" s="1"/>
      <c r="E3335" s="1"/>
      <c r="F3335" s="1"/>
      <c r="G3335" s="1"/>
      <c r="H3335" s="1"/>
    </row>
    <row r="3336" spans="1:8">
      <c r="A3336" s="1">
        <v>3334</v>
      </c>
      <c r="B3336" s="4"/>
      <c r="C3336" s="1"/>
      <c r="D3336" s="1"/>
      <c r="E3336" s="1"/>
      <c r="F3336" s="1"/>
      <c r="G3336" s="1"/>
      <c r="H3336" s="1"/>
    </row>
    <row r="3337" spans="1:8">
      <c r="A3337" s="1">
        <v>3335</v>
      </c>
      <c r="B3337" s="4"/>
      <c r="C3337" s="1"/>
      <c r="D3337" s="1"/>
      <c r="E3337" s="1"/>
      <c r="F3337" s="1"/>
      <c r="G3337" s="1"/>
      <c r="H3337" s="1"/>
    </row>
    <row r="3338" spans="1:8">
      <c r="A3338" s="1">
        <v>3336</v>
      </c>
      <c r="B3338" s="4"/>
      <c r="C3338" s="1"/>
      <c r="D3338" s="1"/>
      <c r="E3338" s="1"/>
      <c r="F3338" s="1"/>
      <c r="G3338" s="1"/>
      <c r="H3338" s="1"/>
    </row>
    <row r="3339" spans="1:8">
      <c r="A3339" s="1">
        <v>3337</v>
      </c>
      <c r="B3339" s="4"/>
      <c r="C3339" s="1"/>
      <c r="D3339" s="1"/>
      <c r="E3339" s="1"/>
      <c r="F3339" s="1"/>
      <c r="G3339" s="1"/>
      <c r="H3339" s="1"/>
    </row>
    <row r="3340" spans="1:8">
      <c r="A3340" s="1">
        <v>3338</v>
      </c>
      <c r="B3340" s="4"/>
      <c r="C3340" s="1"/>
      <c r="D3340" s="1"/>
      <c r="E3340" s="1"/>
      <c r="F3340" s="1"/>
      <c r="G3340" s="1"/>
      <c r="H3340" s="1"/>
    </row>
    <row r="3341" spans="1:8">
      <c r="A3341" s="1">
        <v>3339</v>
      </c>
      <c r="B3341" s="4"/>
      <c r="C3341" s="1"/>
      <c r="D3341" s="1"/>
      <c r="E3341" s="1"/>
      <c r="F3341" s="1"/>
      <c r="G3341" s="1"/>
      <c r="H3341" s="1"/>
    </row>
    <row r="3342" spans="1:8">
      <c r="A3342" s="1">
        <v>3340</v>
      </c>
      <c r="B3342" s="4"/>
      <c r="C3342" s="1"/>
      <c r="D3342" s="1"/>
      <c r="E3342" s="1"/>
      <c r="F3342" s="1"/>
      <c r="G3342" s="1"/>
      <c r="H3342" s="1"/>
    </row>
    <row r="3343" spans="1:8">
      <c r="A3343" s="1">
        <v>3341</v>
      </c>
      <c r="B3343" s="4"/>
      <c r="C3343" s="1"/>
      <c r="D3343" s="1"/>
      <c r="E3343" s="1"/>
      <c r="F3343" s="1"/>
      <c r="G3343" s="1"/>
      <c r="H3343" s="1"/>
    </row>
    <row r="3344" spans="1:8">
      <c r="A3344" s="1">
        <v>3342</v>
      </c>
      <c r="B3344" s="4"/>
      <c r="C3344" s="1"/>
      <c r="D3344" s="1"/>
      <c r="E3344" s="1"/>
      <c r="F3344" s="1"/>
      <c r="G3344" s="1"/>
      <c r="H3344" s="1"/>
    </row>
    <row r="3345" spans="1:8">
      <c r="A3345" s="1">
        <v>3343</v>
      </c>
      <c r="B3345" s="4"/>
      <c r="C3345" s="1"/>
      <c r="D3345" s="1"/>
      <c r="E3345" s="1"/>
      <c r="F3345" s="1"/>
      <c r="G3345" s="1"/>
      <c r="H3345" s="1"/>
    </row>
    <row r="3346" spans="1:8">
      <c r="A3346" s="1">
        <v>3344</v>
      </c>
      <c r="B3346" s="4"/>
      <c r="C3346" s="1"/>
      <c r="D3346" s="1"/>
      <c r="E3346" s="1"/>
      <c r="F3346" s="1"/>
      <c r="G3346" s="1"/>
      <c r="H3346" s="1"/>
    </row>
    <row r="3347" spans="1:8">
      <c r="A3347" s="1">
        <v>3345</v>
      </c>
      <c r="B3347" s="4"/>
      <c r="C3347" s="1"/>
      <c r="D3347" s="1"/>
      <c r="E3347" s="1"/>
      <c r="F3347" s="1"/>
      <c r="G3347" s="1"/>
      <c r="H3347" s="1"/>
    </row>
    <row r="3348" spans="1:8">
      <c r="A3348" s="1">
        <v>3346</v>
      </c>
      <c r="B3348" s="4"/>
      <c r="C3348" s="1"/>
      <c r="D3348" s="1"/>
      <c r="E3348" s="1"/>
      <c r="F3348" s="1"/>
      <c r="G3348" s="1"/>
      <c r="H3348" s="1"/>
    </row>
    <row r="3349" spans="1:8">
      <c r="A3349" s="1">
        <v>3347</v>
      </c>
      <c r="B3349" s="4"/>
      <c r="C3349" s="1"/>
      <c r="D3349" s="1"/>
      <c r="E3349" s="1"/>
      <c r="F3349" s="1"/>
      <c r="G3349" s="1"/>
      <c r="H3349" s="1"/>
    </row>
    <row r="3350" spans="1:8">
      <c r="A3350" s="1">
        <v>3348</v>
      </c>
      <c r="B3350" s="4"/>
      <c r="C3350" s="1"/>
      <c r="D3350" s="1"/>
      <c r="E3350" s="1"/>
      <c r="F3350" s="1"/>
      <c r="G3350" s="1"/>
      <c r="H3350" s="1"/>
    </row>
    <row r="3351" spans="1:8">
      <c r="A3351" s="1">
        <v>3349</v>
      </c>
      <c r="B3351" s="4"/>
      <c r="C3351" s="1"/>
      <c r="D3351" s="1"/>
      <c r="E3351" s="1"/>
      <c r="F3351" s="1"/>
      <c r="G3351" s="1"/>
      <c r="H3351" s="1"/>
    </row>
    <row r="3352" spans="1:8">
      <c r="A3352" s="1">
        <v>3350</v>
      </c>
      <c r="B3352" s="4"/>
      <c r="C3352" s="1"/>
      <c r="D3352" s="1"/>
      <c r="E3352" s="1"/>
      <c r="F3352" s="1"/>
      <c r="G3352" s="1"/>
      <c r="H3352" s="1"/>
    </row>
    <row r="3353" spans="1:8">
      <c r="A3353" s="1">
        <v>3351</v>
      </c>
      <c r="B3353" s="4"/>
      <c r="C3353" s="1"/>
      <c r="D3353" s="1"/>
      <c r="E3353" s="1"/>
      <c r="F3353" s="1"/>
      <c r="G3353" s="1"/>
      <c r="H3353" s="1"/>
    </row>
    <row r="3354" spans="1:8">
      <c r="A3354" s="1">
        <v>3352</v>
      </c>
      <c r="B3354" s="4"/>
      <c r="C3354" s="1"/>
      <c r="D3354" s="1"/>
      <c r="E3354" s="1"/>
      <c r="F3354" s="1"/>
      <c r="G3354" s="1"/>
      <c r="H3354" s="1"/>
    </row>
    <row r="3355" spans="1:8">
      <c r="A3355" s="1">
        <v>3353</v>
      </c>
      <c r="B3355" s="4"/>
      <c r="C3355" s="1"/>
      <c r="D3355" s="1"/>
      <c r="E3355" s="1"/>
      <c r="F3355" s="1"/>
      <c r="G3355" s="1"/>
      <c r="H3355" s="1"/>
    </row>
    <row r="3356" spans="1:8">
      <c r="A3356" s="1">
        <v>3354</v>
      </c>
      <c r="B3356" s="4"/>
      <c r="C3356" s="1"/>
      <c r="D3356" s="1"/>
      <c r="E3356" s="1"/>
      <c r="F3356" s="1"/>
      <c r="G3356" s="1"/>
      <c r="H3356" s="1"/>
    </row>
    <row r="3357" spans="1:8">
      <c r="A3357" s="1">
        <v>3355</v>
      </c>
      <c r="B3357" s="4"/>
      <c r="C3357" s="1"/>
      <c r="D3357" s="1"/>
      <c r="E3357" s="1"/>
      <c r="F3357" s="1"/>
      <c r="G3357" s="1"/>
      <c r="H3357" s="1"/>
    </row>
    <row r="3358" spans="1:8">
      <c r="A3358" s="1">
        <v>3356</v>
      </c>
      <c r="B3358" s="4"/>
      <c r="C3358" s="1"/>
      <c r="D3358" s="1"/>
      <c r="E3358" s="1"/>
      <c r="F3358" s="1"/>
      <c r="G3358" s="1"/>
      <c r="H3358" s="1"/>
    </row>
    <row r="3359" spans="1:8">
      <c r="A3359" s="1">
        <v>3357</v>
      </c>
      <c r="B3359" s="4"/>
      <c r="C3359" s="1"/>
      <c r="D3359" s="1"/>
      <c r="E3359" s="1"/>
      <c r="F3359" s="1"/>
      <c r="G3359" s="1"/>
      <c r="H3359" s="1"/>
    </row>
    <row r="3360" spans="1:8">
      <c r="A3360" s="1">
        <v>3358</v>
      </c>
      <c r="B3360" s="4"/>
      <c r="C3360" s="1"/>
      <c r="D3360" s="1"/>
      <c r="E3360" s="1"/>
      <c r="F3360" s="1"/>
      <c r="G3360" s="1"/>
      <c r="H3360" s="1"/>
    </row>
    <row r="3361" spans="1:8">
      <c r="A3361" s="1">
        <v>3359</v>
      </c>
      <c r="B3361" s="4"/>
      <c r="C3361" s="1"/>
      <c r="D3361" s="1"/>
      <c r="E3361" s="1"/>
      <c r="F3361" s="1"/>
      <c r="G3361" s="1"/>
      <c r="H3361" s="1"/>
    </row>
    <row r="3362" spans="1:8">
      <c r="A3362" s="1">
        <v>3360</v>
      </c>
      <c r="B3362" s="4"/>
      <c r="C3362" s="1"/>
      <c r="D3362" s="1"/>
      <c r="E3362" s="1"/>
      <c r="F3362" s="1"/>
      <c r="G3362" s="1"/>
      <c r="H3362" s="1"/>
    </row>
    <row r="3363" spans="1:8">
      <c r="A3363" s="1">
        <v>3361</v>
      </c>
      <c r="B3363" s="4"/>
      <c r="C3363" s="1"/>
      <c r="D3363" s="1"/>
      <c r="E3363" s="1"/>
      <c r="F3363" s="1"/>
      <c r="G3363" s="1"/>
      <c r="H3363" s="1"/>
    </row>
    <row r="3364" spans="1:8">
      <c r="A3364" s="1">
        <v>3362</v>
      </c>
      <c r="B3364" s="4"/>
      <c r="C3364" s="1"/>
      <c r="D3364" s="1"/>
      <c r="E3364" s="1"/>
      <c r="F3364" s="1"/>
      <c r="G3364" s="1"/>
      <c r="H3364" s="1"/>
    </row>
    <row r="3365" spans="1:8">
      <c r="A3365" s="1">
        <v>3363</v>
      </c>
      <c r="B3365" s="4"/>
      <c r="C3365" s="1"/>
      <c r="D3365" s="1"/>
      <c r="E3365" s="1"/>
      <c r="F3365" s="1"/>
      <c r="G3365" s="1"/>
      <c r="H3365" s="1"/>
    </row>
    <row r="3366" spans="1:8">
      <c r="A3366" s="1">
        <v>3364</v>
      </c>
      <c r="B3366" s="4"/>
      <c r="C3366" s="1"/>
      <c r="D3366" s="1"/>
      <c r="E3366" s="1"/>
      <c r="F3366" s="1"/>
      <c r="G3366" s="1"/>
      <c r="H3366" s="1"/>
    </row>
    <row r="3367" spans="1:8">
      <c r="A3367" s="1">
        <v>3365</v>
      </c>
      <c r="B3367" s="4"/>
      <c r="C3367" s="1"/>
      <c r="D3367" s="1"/>
      <c r="E3367" s="1"/>
      <c r="F3367" s="1"/>
      <c r="G3367" s="1"/>
      <c r="H3367" s="1"/>
    </row>
    <row r="3368" spans="1:8">
      <c r="A3368" s="1">
        <v>3366</v>
      </c>
      <c r="B3368" s="4"/>
      <c r="C3368" s="1"/>
      <c r="D3368" s="1"/>
      <c r="E3368" s="1"/>
      <c r="F3368" s="1"/>
      <c r="G3368" s="1"/>
      <c r="H3368" s="1"/>
    </row>
    <row r="3369" spans="1:8">
      <c r="A3369" s="1">
        <v>3367</v>
      </c>
      <c r="B3369" s="4"/>
      <c r="C3369" s="1"/>
      <c r="D3369" s="1"/>
      <c r="E3369" s="1"/>
      <c r="F3369" s="1"/>
      <c r="G3369" s="1"/>
      <c r="H3369" s="1"/>
    </row>
    <row r="3370" spans="1:8">
      <c r="A3370" s="1">
        <v>3368</v>
      </c>
      <c r="B3370" s="4"/>
      <c r="C3370" s="1"/>
      <c r="D3370" s="1"/>
      <c r="E3370" s="1"/>
      <c r="F3370" s="1"/>
      <c r="G3370" s="1"/>
      <c r="H3370" s="1"/>
    </row>
    <row r="3371" spans="1:8">
      <c r="A3371" s="1">
        <v>3369</v>
      </c>
      <c r="B3371" s="4"/>
      <c r="C3371" s="1"/>
      <c r="D3371" s="1"/>
      <c r="E3371" s="1"/>
      <c r="F3371" s="1"/>
      <c r="G3371" s="1"/>
      <c r="H3371" s="1"/>
    </row>
    <row r="3372" spans="1:8">
      <c r="A3372" s="1">
        <v>3370</v>
      </c>
      <c r="B3372" s="4"/>
      <c r="C3372" s="1"/>
      <c r="D3372" s="1"/>
      <c r="E3372" s="1"/>
      <c r="F3372" s="1"/>
      <c r="G3372" s="1"/>
      <c r="H3372" s="1"/>
    </row>
    <row r="3373" spans="1:8">
      <c r="A3373" s="1">
        <v>3371</v>
      </c>
      <c r="B3373" s="4"/>
      <c r="C3373" s="1"/>
      <c r="D3373" s="1"/>
      <c r="E3373" s="1"/>
      <c r="F3373" s="1"/>
      <c r="G3373" s="1"/>
      <c r="H3373" s="1"/>
    </row>
    <row r="3374" spans="1:8">
      <c r="A3374" s="1">
        <v>3372</v>
      </c>
      <c r="B3374" s="4"/>
      <c r="C3374" s="1"/>
      <c r="D3374" s="1"/>
      <c r="E3374" s="1"/>
      <c r="F3374" s="1"/>
      <c r="G3374" s="1"/>
      <c r="H3374" s="1"/>
    </row>
    <row r="3375" spans="1:8">
      <c r="A3375" s="1">
        <v>3373</v>
      </c>
      <c r="B3375" s="4"/>
      <c r="C3375" s="1"/>
      <c r="D3375" s="1"/>
      <c r="E3375" s="1"/>
      <c r="F3375" s="1"/>
      <c r="G3375" s="1"/>
      <c r="H3375" s="1"/>
    </row>
    <row r="3376" spans="1:8">
      <c r="A3376" s="1">
        <v>3374</v>
      </c>
      <c r="B3376" s="4"/>
      <c r="C3376" s="1"/>
      <c r="D3376" s="1"/>
      <c r="E3376" s="1"/>
      <c r="F3376" s="1"/>
      <c r="G3376" s="1"/>
      <c r="H3376" s="1"/>
    </row>
    <row r="3377" spans="1:8">
      <c r="A3377" s="1">
        <v>3375</v>
      </c>
      <c r="B3377" s="4"/>
      <c r="C3377" s="1"/>
      <c r="D3377" s="1"/>
      <c r="E3377" s="1"/>
      <c r="F3377" s="1"/>
      <c r="G3377" s="1"/>
      <c r="H3377" s="1"/>
    </row>
    <row r="3378" spans="1:8">
      <c r="A3378" s="1">
        <v>3376</v>
      </c>
      <c r="B3378" s="4"/>
      <c r="C3378" s="1"/>
      <c r="D3378" s="1"/>
      <c r="E3378" s="1"/>
      <c r="F3378" s="1"/>
      <c r="G3378" s="1"/>
      <c r="H3378" s="1"/>
    </row>
    <row r="3379" spans="1:8">
      <c r="A3379" s="1">
        <v>3377</v>
      </c>
      <c r="B3379" s="4"/>
      <c r="C3379" s="1"/>
      <c r="D3379" s="1"/>
      <c r="E3379" s="1"/>
      <c r="F3379" s="1"/>
      <c r="G3379" s="1"/>
      <c r="H3379" s="1"/>
    </row>
    <row r="3380" spans="1:8">
      <c r="A3380" s="1">
        <v>3378</v>
      </c>
      <c r="B3380" s="4"/>
      <c r="C3380" s="1"/>
      <c r="D3380" s="1"/>
      <c r="E3380" s="1"/>
      <c r="F3380" s="1"/>
      <c r="G3380" s="1"/>
      <c r="H3380" s="1"/>
    </row>
    <row r="3381" spans="1:8">
      <c r="A3381" s="1">
        <v>3379</v>
      </c>
      <c r="B3381" s="4"/>
      <c r="C3381" s="1"/>
      <c r="D3381" s="1"/>
      <c r="E3381" s="1"/>
      <c r="F3381" s="1"/>
      <c r="G3381" s="1"/>
      <c r="H3381" s="1"/>
    </row>
    <row r="3382" spans="1:8">
      <c r="A3382" s="1">
        <v>3380</v>
      </c>
      <c r="B3382" s="4"/>
      <c r="C3382" s="1"/>
      <c r="D3382" s="1"/>
      <c r="E3382" s="1"/>
      <c r="F3382" s="1"/>
      <c r="G3382" s="1"/>
      <c r="H3382" s="1"/>
    </row>
    <row r="3383" spans="1:8">
      <c r="A3383" s="1">
        <v>3381</v>
      </c>
      <c r="B3383" s="4"/>
      <c r="C3383" s="1"/>
      <c r="D3383" s="1"/>
      <c r="E3383" s="1"/>
      <c r="F3383" s="1"/>
      <c r="G3383" s="1"/>
      <c r="H3383" s="1"/>
    </row>
    <row r="3384" spans="1:8">
      <c r="A3384" s="1">
        <v>3382</v>
      </c>
      <c r="B3384" s="4"/>
      <c r="C3384" s="1"/>
      <c r="D3384" s="1"/>
      <c r="E3384" s="1"/>
      <c r="F3384" s="1"/>
      <c r="G3384" s="1"/>
      <c r="H3384" s="1"/>
    </row>
    <row r="3385" spans="1:8">
      <c r="A3385" s="1">
        <v>3383</v>
      </c>
      <c r="B3385" s="4"/>
      <c r="C3385" s="1"/>
      <c r="D3385" s="1"/>
      <c r="E3385" s="1"/>
      <c r="F3385" s="1"/>
      <c r="G3385" s="1"/>
      <c r="H3385" s="1"/>
    </row>
    <row r="3386" spans="1:8">
      <c r="A3386" s="1">
        <v>3384</v>
      </c>
      <c r="B3386" s="4"/>
      <c r="C3386" s="1"/>
      <c r="D3386" s="1"/>
      <c r="E3386" s="1"/>
      <c r="F3386" s="1"/>
      <c r="G3386" s="1"/>
      <c r="H3386" s="1"/>
    </row>
    <row r="3387" spans="1:8">
      <c r="A3387" s="1">
        <v>3385</v>
      </c>
      <c r="B3387" s="4"/>
      <c r="C3387" s="1"/>
      <c r="D3387" s="1"/>
      <c r="E3387" s="1"/>
      <c r="F3387" s="1"/>
      <c r="G3387" s="1"/>
      <c r="H3387" s="1"/>
    </row>
    <row r="3388" spans="1:8">
      <c r="A3388" s="1">
        <v>3386</v>
      </c>
      <c r="B3388" s="4"/>
      <c r="C3388" s="1"/>
      <c r="D3388" s="1"/>
      <c r="E3388" s="1"/>
      <c r="F3388" s="1"/>
      <c r="G3388" s="1"/>
      <c r="H3388" s="1"/>
    </row>
    <row r="3389" spans="1:8">
      <c r="A3389" s="1">
        <v>3387</v>
      </c>
      <c r="B3389" s="4"/>
      <c r="C3389" s="1"/>
      <c r="D3389" s="1"/>
      <c r="E3389" s="1"/>
      <c r="F3389" s="1"/>
      <c r="G3389" s="1"/>
      <c r="H3389" s="1"/>
    </row>
    <row r="3390" spans="1:8">
      <c r="A3390" s="1">
        <v>3388</v>
      </c>
      <c r="B3390" s="4"/>
      <c r="C3390" s="1"/>
      <c r="D3390" s="1"/>
      <c r="E3390" s="1"/>
      <c r="F3390" s="1"/>
      <c r="G3390" s="1"/>
      <c r="H3390" s="1"/>
    </row>
    <row r="3391" spans="1:8">
      <c r="A3391" s="1">
        <v>3389</v>
      </c>
      <c r="B3391" s="4"/>
      <c r="C3391" s="1"/>
      <c r="D3391" s="1"/>
      <c r="E3391" s="1"/>
      <c r="F3391" s="1"/>
      <c r="G3391" s="1"/>
      <c r="H3391" s="1"/>
    </row>
    <row r="3392" spans="1:8">
      <c r="A3392" s="1">
        <v>3390</v>
      </c>
      <c r="B3392" s="4"/>
      <c r="C3392" s="1"/>
      <c r="D3392" s="1"/>
      <c r="E3392" s="1"/>
      <c r="F3392" s="1"/>
      <c r="G3392" s="1"/>
      <c r="H3392" s="1"/>
    </row>
    <row r="3393" spans="1:8">
      <c r="A3393" s="1">
        <v>3391</v>
      </c>
      <c r="B3393" s="4"/>
      <c r="C3393" s="1"/>
      <c r="D3393" s="1"/>
      <c r="E3393" s="1"/>
      <c r="F3393" s="1"/>
      <c r="G3393" s="1"/>
      <c r="H3393" s="1"/>
    </row>
    <row r="3394" spans="1:8">
      <c r="A3394" s="1">
        <v>3392</v>
      </c>
      <c r="B3394" s="4"/>
      <c r="C3394" s="1"/>
      <c r="D3394" s="1"/>
      <c r="E3394" s="1"/>
      <c r="F3394" s="1"/>
      <c r="G3394" s="1"/>
      <c r="H3394" s="1"/>
    </row>
    <row r="3395" spans="1:8">
      <c r="A3395" s="1">
        <v>3393</v>
      </c>
      <c r="B3395" s="4"/>
      <c r="C3395" s="1"/>
      <c r="D3395" s="1"/>
      <c r="E3395" s="1"/>
      <c r="F3395" s="1"/>
      <c r="G3395" s="1"/>
      <c r="H3395" s="1"/>
    </row>
    <row r="3396" spans="1:8">
      <c r="A3396" s="1">
        <v>3394</v>
      </c>
      <c r="B3396" s="4"/>
      <c r="C3396" s="1"/>
      <c r="D3396" s="1"/>
      <c r="E3396" s="1"/>
      <c r="F3396" s="1"/>
      <c r="G3396" s="1"/>
      <c r="H3396" s="1"/>
    </row>
    <row r="3397" spans="1:8">
      <c r="A3397" s="1">
        <v>3395</v>
      </c>
      <c r="B3397" s="4"/>
      <c r="C3397" s="1"/>
      <c r="D3397" s="1"/>
      <c r="E3397" s="1"/>
      <c r="F3397" s="1"/>
      <c r="G3397" s="1"/>
      <c r="H3397" s="1"/>
    </row>
    <row r="3398" spans="1:8">
      <c r="A3398" s="1">
        <v>3396</v>
      </c>
      <c r="B3398" s="4"/>
      <c r="C3398" s="1"/>
      <c r="D3398" s="1"/>
      <c r="E3398" s="1"/>
      <c r="F3398" s="1"/>
      <c r="G3398" s="1"/>
      <c r="H3398" s="1"/>
    </row>
    <row r="3399" spans="1:8">
      <c r="A3399" s="1">
        <v>3397</v>
      </c>
      <c r="B3399" s="4"/>
      <c r="C3399" s="1"/>
      <c r="D3399" s="1"/>
      <c r="E3399" s="1"/>
      <c r="F3399" s="1"/>
      <c r="G3399" s="1"/>
      <c r="H3399" s="1"/>
    </row>
    <row r="3400" spans="1:8">
      <c r="A3400" s="1">
        <v>3398</v>
      </c>
      <c r="B3400" s="4"/>
      <c r="C3400" s="1"/>
      <c r="D3400" s="1"/>
      <c r="E3400" s="1"/>
      <c r="F3400" s="1"/>
      <c r="G3400" s="1"/>
      <c r="H3400" s="1"/>
    </row>
    <row r="3401" spans="1:8">
      <c r="A3401" s="1">
        <v>3399</v>
      </c>
      <c r="B3401" s="4"/>
      <c r="C3401" s="1"/>
      <c r="D3401" s="1"/>
      <c r="E3401" s="1"/>
      <c r="F3401" s="1"/>
      <c r="G3401" s="1"/>
      <c r="H3401" s="1"/>
    </row>
    <row r="3402" spans="1:8">
      <c r="A3402" s="1">
        <v>3400</v>
      </c>
      <c r="B3402" s="4"/>
      <c r="C3402" s="1"/>
      <c r="D3402" s="1"/>
      <c r="E3402" s="1"/>
      <c r="F3402" s="1"/>
      <c r="G3402" s="1"/>
      <c r="H3402" s="1"/>
    </row>
    <row r="3403" spans="1:8">
      <c r="A3403" s="1">
        <v>3401</v>
      </c>
      <c r="B3403" s="4"/>
      <c r="C3403" s="1"/>
      <c r="D3403" s="1"/>
      <c r="E3403" s="1"/>
      <c r="F3403" s="1"/>
      <c r="G3403" s="1"/>
      <c r="H3403" s="1"/>
    </row>
    <row r="3404" spans="1:8">
      <c r="A3404" s="1">
        <v>3402</v>
      </c>
      <c r="B3404" s="4"/>
      <c r="C3404" s="1"/>
      <c r="D3404" s="1"/>
      <c r="E3404" s="1"/>
      <c r="F3404" s="1"/>
      <c r="G3404" s="1"/>
      <c r="H3404" s="1"/>
    </row>
    <row r="3405" spans="1:8">
      <c r="A3405" s="1">
        <v>3403</v>
      </c>
      <c r="B3405" s="4"/>
      <c r="C3405" s="1"/>
      <c r="D3405" s="1"/>
      <c r="E3405" s="1"/>
      <c r="F3405" s="1"/>
      <c r="G3405" s="1"/>
      <c r="H3405" s="1"/>
    </row>
    <row r="3406" spans="1:8">
      <c r="A3406" s="1">
        <v>3404</v>
      </c>
      <c r="B3406" s="4"/>
      <c r="C3406" s="1"/>
      <c r="D3406" s="1"/>
      <c r="E3406" s="1"/>
      <c r="F3406" s="1"/>
      <c r="G3406" s="1"/>
      <c r="H3406" s="1"/>
    </row>
    <row r="3407" spans="1:8">
      <c r="A3407" s="1">
        <v>3405</v>
      </c>
      <c r="B3407" s="4"/>
      <c r="C3407" s="1"/>
      <c r="D3407" s="1"/>
      <c r="E3407" s="1"/>
      <c r="F3407" s="1"/>
      <c r="G3407" s="1"/>
      <c r="H3407" s="1"/>
    </row>
    <row r="3408" spans="1:8">
      <c r="A3408" s="1">
        <v>3406</v>
      </c>
      <c r="B3408" s="4"/>
      <c r="C3408" s="1"/>
      <c r="D3408" s="1"/>
      <c r="E3408" s="1"/>
      <c r="F3408" s="1"/>
      <c r="G3408" s="1"/>
      <c r="H3408" s="1"/>
    </row>
    <row r="3409" spans="1:8">
      <c r="A3409" s="1">
        <v>3407</v>
      </c>
      <c r="B3409" s="4"/>
      <c r="C3409" s="1"/>
      <c r="D3409" s="1"/>
      <c r="E3409" s="1"/>
      <c r="F3409" s="1"/>
      <c r="G3409" s="1"/>
      <c r="H3409" s="1"/>
    </row>
    <row r="3410" spans="1:8">
      <c r="A3410" s="1">
        <v>3408</v>
      </c>
      <c r="B3410" s="4"/>
      <c r="C3410" s="1"/>
      <c r="D3410" s="1"/>
      <c r="E3410" s="1"/>
      <c r="F3410" s="1"/>
      <c r="G3410" s="1"/>
      <c r="H3410" s="1"/>
    </row>
    <row r="3411" spans="1:8">
      <c r="A3411" s="1">
        <v>3409</v>
      </c>
      <c r="B3411" s="4"/>
      <c r="C3411" s="1"/>
      <c r="D3411" s="1"/>
      <c r="E3411" s="1"/>
      <c r="F3411" s="1"/>
      <c r="G3411" s="1"/>
      <c r="H3411" s="1"/>
    </row>
    <row r="3412" spans="1:8">
      <c r="A3412" s="1">
        <v>3410</v>
      </c>
      <c r="B3412" s="4"/>
      <c r="C3412" s="1"/>
      <c r="D3412" s="1"/>
      <c r="E3412" s="1"/>
      <c r="F3412" s="1"/>
      <c r="G3412" s="1"/>
      <c r="H3412" s="1"/>
    </row>
    <row r="3413" spans="1:8">
      <c r="A3413" s="1">
        <v>3411</v>
      </c>
      <c r="B3413" s="4"/>
      <c r="C3413" s="1"/>
      <c r="D3413" s="1"/>
      <c r="E3413" s="1"/>
      <c r="F3413" s="1"/>
      <c r="G3413" s="1"/>
      <c r="H3413" s="1"/>
    </row>
    <row r="3414" spans="1:8">
      <c r="A3414" s="1">
        <v>3412</v>
      </c>
      <c r="B3414" s="4"/>
      <c r="C3414" s="1"/>
      <c r="D3414" s="1"/>
      <c r="E3414" s="1"/>
      <c r="F3414" s="1"/>
      <c r="G3414" s="1"/>
      <c r="H3414" s="1"/>
    </row>
    <row r="3415" spans="1:8">
      <c r="A3415" s="1">
        <v>3413</v>
      </c>
      <c r="B3415" s="4"/>
      <c r="C3415" s="1"/>
      <c r="D3415" s="1"/>
      <c r="E3415" s="1"/>
      <c r="F3415" s="1"/>
      <c r="G3415" s="1"/>
      <c r="H3415" s="1"/>
    </row>
    <row r="3416" spans="1:8">
      <c r="A3416" s="1">
        <v>3414</v>
      </c>
      <c r="B3416" s="4"/>
      <c r="C3416" s="1"/>
      <c r="D3416" s="1"/>
      <c r="E3416" s="1"/>
      <c r="F3416" s="1"/>
      <c r="G3416" s="1"/>
      <c r="H3416" s="1"/>
    </row>
    <row r="3417" spans="1:8">
      <c r="A3417" s="1">
        <v>3415</v>
      </c>
      <c r="B3417" s="4"/>
      <c r="C3417" s="1"/>
      <c r="D3417" s="1"/>
      <c r="E3417" s="1"/>
      <c r="F3417" s="1"/>
      <c r="G3417" s="1"/>
      <c r="H3417" s="1"/>
    </row>
    <row r="3418" spans="1:8">
      <c r="A3418" s="1">
        <v>3416</v>
      </c>
      <c r="B3418" s="4"/>
      <c r="C3418" s="1"/>
      <c r="D3418" s="1"/>
      <c r="E3418" s="1"/>
      <c r="F3418" s="1"/>
      <c r="G3418" s="1"/>
      <c r="H3418" s="1"/>
    </row>
    <row r="3419" spans="1:8">
      <c r="A3419" s="1">
        <v>3417</v>
      </c>
      <c r="B3419" s="4"/>
      <c r="C3419" s="1"/>
      <c r="D3419" s="1"/>
      <c r="E3419" s="1"/>
      <c r="F3419" s="1"/>
      <c r="G3419" s="1"/>
      <c r="H3419" s="1"/>
    </row>
    <row r="3420" spans="1:8">
      <c r="A3420" s="1">
        <v>3418</v>
      </c>
      <c r="B3420" s="4"/>
      <c r="C3420" s="1"/>
      <c r="D3420" s="1"/>
      <c r="E3420" s="1"/>
      <c r="F3420" s="1"/>
      <c r="G3420" s="1"/>
      <c r="H3420" s="1"/>
    </row>
    <row r="3421" spans="1:8">
      <c r="A3421" s="1">
        <v>3419</v>
      </c>
      <c r="B3421" s="4"/>
      <c r="C3421" s="1"/>
      <c r="D3421" s="1"/>
      <c r="E3421" s="1"/>
      <c r="F3421" s="1"/>
      <c r="G3421" s="1"/>
      <c r="H3421" s="1"/>
    </row>
    <row r="3422" spans="1:8">
      <c r="A3422" s="1">
        <v>3420</v>
      </c>
      <c r="B3422" s="4"/>
      <c r="C3422" s="1"/>
      <c r="D3422" s="1"/>
      <c r="E3422" s="1"/>
      <c r="F3422" s="1"/>
      <c r="G3422" s="1"/>
      <c r="H3422" s="1"/>
    </row>
    <row r="3423" spans="1:8">
      <c r="A3423" s="1">
        <v>3421</v>
      </c>
      <c r="B3423" s="4"/>
      <c r="C3423" s="1"/>
      <c r="D3423" s="1"/>
      <c r="E3423" s="1"/>
      <c r="F3423" s="1"/>
      <c r="G3423" s="1"/>
      <c r="H3423" s="1"/>
    </row>
    <row r="3424" spans="1:8">
      <c r="A3424" s="1">
        <v>3422</v>
      </c>
      <c r="B3424" s="4"/>
      <c r="C3424" s="1"/>
      <c r="D3424" s="1"/>
      <c r="E3424" s="1"/>
      <c r="F3424" s="1"/>
      <c r="G3424" s="1"/>
      <c r="H3424" s="1"/>
    </row>
    <row r="3425" spans="1:8">
      <c r="A3425" s="1">
        <v>3423</v>
      </c>
      <c r="B3425" s="4"/>
      <c r="C3425" s="1"/>
      <c r="D3425" s="1"/>
      <c r="E3425" s="1"/>
      <c r="F3425" s="1"/>
      <c r="G3425" s="1"/>
      <c r="H3425" s="1"/>
    </row>
    <row r="3426" spans="1:8">
      <c r="A3426" s="1">
        <v>3424</v>
      </c>
      <c r="B3426" s="4"/>
      <c r="C3426" s="1"/>
      <c r="D3426" s="1"/>
      <c r="E3426" s="1"/>
      <c r="F3426" s="1"/>
      <c r="G3426" s="1"/>
      <c r="H3426" s="1"/>
    </row>
    <row r="3427" spans="1:8">
      <c r="A3427" s="1">
        <v>3425</v>
      </c>
      <c r="B3427" s="4"/>
      <c r="C3427" s="1"/>
      <c r="D3427" s="1"/>
      <c r="E3427" s="1"/>
      <c r="F3427" s="1"/>
      <c r="G3427" s="1"/>
      <c r="H3427" s="1"/>
    </row>
    <row r="3428" spans="1:8">
      <c r="A3428" s="1">
        <v>3426</v>
      </c>
      <c r="B3428" s="4"/>
      <c r="C3428" s="1"/>
      <c r="D3428" s="1"/>
      <c r="E3428" s="1"/>
      <c r="F3428" s="1"/>
      <c r="G3428" s="1"/>
      <c r="H3428" s="1"/>
    </row>
    <row r="3429" spans="1:8">
      <c r="A3429" s="1">
        <v>3427</v>
      </c>
      <c r="B3429" s="4"/>
      <c r="C3429" s="1"/>
      <c r="D3429" s="1"/>
      <c r="E3429" s="1"/>
      <c r="F3429" s="1"/>
      <c r="G3429" s="1"/>
      <c r="H3429" s="1"/>
    </row>
    <row r="3430" spans="1:8">
      <c r="A3430" s="1">
        <v>3428</v>
      </c>
      <c r="B3430" s="4"/>
      <c r="C3430" s="1"/>
      <c r="D3430" s="1"/>
      <c r="E3430" s="1"/>
      <c r="F3430" s="1"/>
      <c r="G3430" s="1"/>
      <c r="H3430" s="1"/>
    </row>
    <row r="3431" spans="1:8">
      <c r="A3431" s="1">
        <v>3429</v>
      </c>
      <c r="B3431" s="4"/>
      <c r="C3431" s="1"/>
      <c r="D3431" s="1"/>
      <c r="E3431" s="1"/>
      <c r="F3431" s="1"/>
      <c r="G3431" s="1"/>
      <c r="H3431" s="1"/>
    </row>
    <row r="3432" spans="1:8">
      <c r="A3432" s="1">
        <v>3430</v>
      </c>
      <c r="B3432" s="4"/>
      <c r="C3432" s="1"/>
      <c r="D3432" s="1"/>
      <c r="E3432" s="1"/>
      <c r="F3432" s="1"/>
      <c r="G3432" s="1"/>
      <c r="H3432" s="1"/>
    </row>
    <row r="3433" spans="1:8">
      <c r="A3433" s="1">
        <v>3431</v>
      </c>
      <c r="B3433" s="4"/>
      <c r="C3433" s="1"/>
      <c r="D3433" s="1"/>
      <c r="E3433" s="1"/>
      <c r="F3433" s="1"/>
      <c r="G3433" s="1"/>
      <c r="H3433" s="1"/>
    </row>
    <row r="3434" spans="1:8">
      <c r="A3434" s="1">
        <v>3432</v>
      </c>
      <c r="B3434" s="4"/>
      <c r="C3434" s="1"/>
      <c r="D3434" s="1"/>
      <c r="E3434" s="1"/>
      <c r="F3434" s="1"/>
      <c r="G3434" s="1"/>
      <c r="H3434" s="1"/>
    </row>
    <row r="3435" spans="1:8">
      <c r="A3435" s="1">
        <v>3433</v>
      </c>
      <c r="B3435" s="4"/>
      <c r="C3435" s="1"/>
      <c r="D3435" s="1"/>
      <c r="E3435" s="1"/>
      <c r="F3435" s="1"/>
      <c r="G3435" s="1"/>
      <c r="H3435" s="1"/>
    </row>
    <row r="3436" spans="1:8">
      <c r="A3436" s="1">
        <v>3434</v>
      </c>
      <c r="B3436" s="4"/>
      <c r="C3436" s="1"/>
      <c r="D3436" s="1"/>
      <c r="E3436" s="1"/>
      <c r="F3436" s="1"/>
      <c r="G3436" s="1"/>
      <c r="H3436" s="1"/>
    </row>
    <row r="3437" spans="1:8">
      <c r="A3437" s="1">
        <v>3435</v>
      </c>
      <c r="B3437" s="4"/>
      <c r="C3437" s="1"/>
      <c r="D3437" s="1"/>
      <c r="E3437" s="1"/>
      <c r="F3437" s="1"/>
      <c r="G3437" s="1"/>
      <c r="H3437" s="1"/>
    </row>
    <row r="3438" spans="1:8">
      <c r="A3438" s="1">
        <v>3436</v>
      </c>
      <c r="B3438" s="4"/>
      <c r="C3438" s="1"/>
      <c r="D3438" s="1"/>
      <c r="E3438" s="1"/>
      <c r="F3438" s="1"/>
      <c r="G3438" s="1"/>
      <c r="H3438" s="1"/>
    </row>
    <row r="3439" spans="1:8">
      <c r="A3439" s="1">
        <v>3437</v>
      </c>
      <c r="B3439" s="4"/>
      <c r="C3439" s="1"/>
      <c r="D3439" s="1"/>
      <c r="E3439" s="1"/>
      <c r="F3439" s="1"/>
      <c r="G3439" s="1"/>
      <c r="H3439" s="1"/>
    </row>
    <row r="3440" spans="1:8">
      <c r="A3440" s="1">
        <v>3438</v>
      </c>
      <c r="B3440" s="4"/>
      <c r="C3440" s="1"/>
      <c r="D3440" s="1"/>
      <c r="E3440" s="1"/>
      <c r="F3440" s="1"/>
      <c r="G3440" s="1"/>
      <c r="H3440" s="1"/>
    </row>
    <row r="3441" spans="1:8">
      <c r="A3441" s="1">
        <v>3439</v>
      </c>
      <c r="B3441" s="4"/>
      <c r="C3441" s="1"/>
      <c r="D3441" s="1"/>
      <c r="E3441" s="1"/>
      <c r="F3441" s="1"/>
      <c r="G3441" s="1"/>
      <c r="H3441" s="1"/>
    </row>
    <row r="3442" spans="1:8">
      <c r="A3442" s="1">
        <v>3440</v>
      </c>
      <c r="B3442" s="4"/>
      <c r="C3442" s="1"/>
      <c r="D3442" s="1"/>
      <c r="E3442" s="1"/>
      <c r="F3442" s="1"/>
      <c r="G3442" s="1"/>
      <c r="H3442" s="1"/>
    </row>
    <row r="3443" spans="1:8">
      <c r="A3443" s="1">
        <v>3441</v>
      </c>
      <c r="B3443" s="4"/>
      <c r="C3443" s="1"/>
      <c r="D3443" s="1"/>
      <c r="E3443" s="1"/>
      <c r="F3443" s="1"/>
      <c r="G3443" s="1"/>
      <c r="H3443" s="1"/>
    </row>
    <row r="3444" spans="1:8">
      <c r="A3444" s="1">
        <v>3442</v>
      </c>
      <c r="B3444" s="4"/>
      <c r="C3444" s="1"/>
      <c r="D3444" s="1"/>
      <c r="E3444" s="1"/>
      <c r="F3444" s="1"/>
      <c r="G3444" s="1"/>
      <c r="H3444" s="1"/>
    </row>
    <row r="3445" spans="1:8">
      <c r="A3445" s="1">
        <v>3443</v>
      </c>
      <c r="B3445" s="4"/>
      <c r="C3445" s="1"/>
      <c r="D3445" s="1"/>
      <c r="E3445" s="1"/>
      <c r="F3445" s="1"/>
      <c r="G3445" s="1"/>
      <c r="H3445" s="1"/>
    </row>
    <row r="3446" spans="1:8">
      <c r="A3446" s="1">
        <v>3444</v>
      </c>
      <c r="B3446" s="4"/>
      <c r="C3446" s="1"/>
      <c r="D3446" s="1"/>
      <c r="E3446" s="1"/>
      <c r="F3446" s="1"/>
      <c r="G3446" s="1"/>
      <c r="H3446" s="1"/>
    </row>
    <row r="3447" spans="1:8">
      <c r="A3447" s="1">
        <v>3445</v>
      </c>
      <c r="B3447" s="4"/>
      <c r="C3447" s="1"/>
      <c r="D3447" s="1"/>
      <c r="E3447" s="1"/>
      <c r="F3447" s="1"/>
      <c r="G3447" s="1"/>
      <c r="H3447" s="1"/>
    </row>
    <row r="3448" spans="1:8">
      <c r="A3448" s="1">
        <v>3446</v>
      </c>
      <c r="B3448" s="4"/>
      <c r="C3448" s="1"/>
      <c r="D3448" s="1"/>
      <c r="E3448" s="1"/>
      <c r="F3448" s="1"/>
      <c r="G3448" s="1"/>
      <c r="H3448" s="1"/>
    </row>
    <row r="3449" spans="1:8">
      <c r="A3449" s="1">
        <v>3447</v>
      </c>
      <c r="B3449" s="4"/>
      <c r="C3449" s="1"/>
      <c r="D3449" s="1"/>
      <c r="E3449" s="1"/>
      <c r="F3449" s="1"/>
      <c r="G3449" s="1"/>
      <c r="H3449" s="1"/>
    </row>
    <row r="3450" spans="1:8">
      <c r="A3450" s="1">
        <v>3448</v>
      </c>
      <c r="B3450" s="4"/>
      <c r="C3450" s="1"/>
      <c r="D3450" s="1"/>
      <c r="E3450" s="1"/>
      <c r="F3450" s="1"/>
      <c r="G3450" s="1"/>
      <c r="H3450" s="1"/>
    </row>
    <row r="3451" spans="1:8">
      <c r="A3451" s="1">
        <v>3449</v>
      </c>
      <c r="B3451" s="4"/>
      <c r="C3451" s="1"/>
      <c r="D3451" s="1"/>
      <c r="E3451" s="1"/>
      <c r="F3451" s="1"/>
      <c r="G3451" s="1"/>
      <c r="H3451" s="1"/>
    </row>
    <row r="3452" spans="1:8">
      <c r="A3452" s="1">
        <v>3450</v>
      </c>
      <c r="B3452" s="4"/>
      <c r="C3452" s="1"/>
      <c r="D3452" s="1"/>
      <c r="E3452" s="1"/>
      <c r="F3452" s="1"/>
      <c r="G3452" s="1"/>
      <c r="H3452" s="1"/>
    </row>
    <row r="3453" spans="1:8">
      <c r="A3453" s="1">
        <v>3451</v>
      </c>
      <c r="B3453" s="4"/>
      <c r="C3453" s="1"/>
      <c r="D3453" s="1"/>
      <c r="E3453" s="1"/>
      <c r="F3453" s="1"/>
      <c r="G3453" s="1"/>
      <c r="H3453" s="1"/>
    </row>
    <row r="3454" spans="1:8">
      <c r="A3454" s="1">
        <v>3452</v>
      </c>
      <c r="B3454" s="4"/>
      <c r="C3454" s="1"/>
      <c r="D3454" s="1"/>
      <c r="E3454" s="1"/>
      <c r="F3454" s="1"/>
      <c r="G3454" s="1"/>
      <c r="H3454" s="1"/>
    </row>
    <row r="3455" spans="1:8">
      <c r="A3455" s="1">
        <v>3453</v>
      </c>
      <c r="B3455" s="4"/>
      <c r="C3455" s="1"/>
      <c r="D3455" s="1"/>
      <c r="E3455" s="1"/>
      <c r="F3455" s="1"/>
      <c r="G3455" s="1"/>
      <c r="H3455" s="1"/>
    </row>
    <row r="3456" spans="1:8">
      <c r="A3456" s="1">
        <v>3454</v>
      </c>
      <c r="B3456" s="4"/>
      <c r="C3456" s="1"/>
      <c r="D3456" s="1"/>
      <c r="E3456" s="1"/>
      <c r="F3456" s="1"/>
      <c r="G3456" s="1"/>
      <c r="H3456" s="1"/>
    </row>
    <row r="3457" spans="1:8">
      <c r="A3457" s="1">
        <v>3455</v>
      </c>
      <c r="B3457" s="4"/>
      <c r="C3457" s="1"/>
      <c r="D3457" s="1"/>
      <c r="E3457" s="1"/>
      <c r="F3457" s="1"/>
      <c r="G3457" s="1"/>
      <c r="H3457" s="1"/>
    </row>
    <row r="3458" spans="1:8">
      <c r="A3458" s="1">
        <v>3456</v>
      </c>
      <c r="B3458" s="4"/>
      <c r="C3458" s="1"/>
      <c r="D3458" s="1"/>
      <c r="E3458" s="1"/>
      <c r="F3458" s="1"/>
      <c r="G3458" s="1"/>
      <c r="H3458" s="1"/>
    </row>
    <row r="3459" spans="1:8">
      <c r="A3459" s="1">
        <v>3457</v>
      </c>
      <c r="B3459" s="4"/>
      <c r="C3459" s="1"/>
      <c r="D3459" s="1"/>
      <c r="E3459" s="1"/>
      <c r="F3459" s="1"/>
      <c r="G3459" s="1"/>
      <c r="H3459" s="1"/>
    </row>
    <row r="3460" spans="1:8">
      <c r="A3460" s="1">
        <v>3458</v>
      </c>
      <c r="B3460" s="4"/>
      <c r="C3460" s="1"/>
      <c r="D3460" s="1"/>
      <c r="E3460" s="1"/>
      <c r="F3460" s="1"/>
      <c r="G3460" s="1"/>
      <c r="H3460" s="1"/>
    </row>
    <row r="3461" spans="1:8">
      <c r="A3461" s="1">
        <v>3459</v>
      </c>
      <c r="B3461" s="4"/>
      <c r="C3461" s="1"/>
      <c r="D3461" s="1"/>
      <c r="E3461" s="1"/>
      <c r="F3461" s="1"/>
      <c r="G3461" s="1"/>
      <c r="H3461" s="1"/>
    </row>
    <row r="3462" spans="1:8">
      <c r="A3462" s="1">
        <v>3460</v>
      </c>
      <c r="B3462" s="4"/>
      <c r="C3462" s="1"/>
      <c r="D3462" s="1"/>
      <c r="E3462" s="1"/>
      <c r="F3462" s="1"/>
      <c r="G3462" s="1"/>
      <c r="H3462" s="1"/>
    </row>
    <row r="3463" spans="1:8">
      <c r="A3463" s="1">
        <v>3461</v>
      </c>
      <c r="B3463" s="4"/>
      <c r="C3463" s="1"/>
      <c r="D3463" s="1"/>
      <c r="E3463" s="1"/>
      <c r="F3463" s="1"/>
      <c r="G3463" s="1"/>
      <c r="H3463" s="1"/>
    </row>
    <row r="3464" spans="1:8">
      <c r="A3464" s="1">
        <v>3462</v>
      </c>
      <c r="B3464" s="4"/>
      <c r="C3464" s="1"/>
      <c r="D3464" s="1"/>
      <c r="E3464" s="1"/>
      <c r="F3464" s="1"/>
      <c r="G3464" s="1"/>
      <c r="H3464" s="1"/>
    </row>
    <row r="3465" spans="1:8">
      <c r="A3465" s="1">
        <v>3463</v>
      </c>
      <c r="B3465" s="4"/>
      <c r="C3465" s="1"/>
      <c r="D3465" s="1"/>
      <c r="E3465" s="1"/>
      <c r="F3465" s="1"/>
      <c r="G3465" s="1"/>
      <c r="H3465" s="1"/>
    </row>
    <row r="3466" spans="1:8">
      <c r="A3466" s="1">
        <v>3464</v>
      </c>
      <c r="B3466" s="4"/>
      <c r="C3466" s="1"/>
      <c r="D3466" s="1"/>
      <c r="E3466" s="1"/>
      <c r="F3466" s="1"/>
      <c r="G3466" s="1"/>
      <c r="H3466" s="1"/>
    </row>
    <row r="3467" spans="1:8">
      <c r="A3467" s="1">
        <v>3465</v>
      </c>
      <c r="B3467" s="4"/>
      <c r="C3467" s="1"/>
      <c r="D3467" s="1"/>
      <c r="E3467" s="1"/>
      <c r="F3467" s="1"/>
      <c r="G3467" s="1"/>
      <c r="H3467" s="1"/>
    </row>
    <row r="3468" spans="1:8">
      <c r="A3468" s="1">
        <v>3466</v>
      </c>
      <c r="B3468" s="4"/>
      <c r="C3468" s="1"/>
      <c r="D3468" s="1"/>
      <c r="E3468" s="1"/>
      <c r="F3468" s="1"/>
      <c r="G3468" s="1"/>
      <c r="H3468" s="1"/>
    </row>
    <row r="3469" spans="1:8">
      <c r="A3469" s="1">
        <v>3467</v>
      </c>
      <c r="B3469" s="4"/>
      <c r="C3469" s="1"/>
      <c r="D3469" s="1"/>
      <c r="E3469" s="1"/>
      <c r="F3469" s="1"/>
      <c r="G3469" s="1"/>
      <c r="H3469" s="1"/>
    </row>
    <row r="3470" spans="1:8">
      <c r="A3470" s="1">
        <v>3468</v>
      </c>
      <c r="B3470" s="4"/>
      <c r="C3470" s="1"/>
      <c r="D3470" s="1"/>
      <c r="E3470" s="1"/>
      <c r="F3470" s="1"/>
      <c r="G3470" s="1"/>
      <c r="H3470" s="1"/>
    </row>
    <row r="3471" spans="1:8">
      <c r="A3471" s="1">
        <v>3469</v>
      </c>
      <c r="B3471" s="4"/>
      <c r="C3471" s="1"/>
      <c r="D3471" s="1"/>
      <c r="E3471" s="1"/>
      <c r="F3471" s="1"/>
      <c r="G3471" s="1"/>
      <c r="H3471" s="1"/>
    </row>
    <row r="3472" spans="1:8">
      <c r="A3472" s="1">
        <v>3470</v>
      </c>
      <c r="B3472" s="4"/>
      <c r="C3472" s="1"/>
      <c r="D3472" s="1"/>
      <c r="E3472" s="1"/>
      <c r="F3472" s="1"/>
      <c r="G3472" s="1"/>
      <c r="H3472" s="1"/>
    </row>
    <row r="3473" spans="1:8">
      <c r="A3473" s="1">
        <v>3471</v>
      </c>
      <c r="B3473" s="4"/>
      <c r="C3473" s="1"/>
      <c r="D3473" s="1"/>
      <c r="E3473" s="1"/>
      <c r="F3473" s="1"/>
      <c r="G3473" s="1"/>
      <c r="H3473" s="1"/>
    </row>
    <row r="3474" spans="1:8">
      <c r="A3474" s="1">
        <v>3472</v>
      </c>
      <c r="B3474" s="4"/>
      <c r="C3474" s="1"/>
      <c r="D3474" s="1"/>
      <c r="E3474" s="1"/>
      <c r="F3474" s="1"/>
      <c r="G3474" s="1"/>
      <c r="H3474" s="1"/>
    </row>
    <row r="3475" spans="1:8">
      <c r="A3475" s="1">
        <v>3473</v>
      </c>
      <c r="B3475" s="4"/>
      <c r="C3475" s="1"/>
      <c r="D3475" s="1"/>
      <c r="E3475" s="1"/>
      <c r="F3475" s="1"/>
      <c r="G3475" s="1"/>
      <c r="H3475" s="1"/>
    </row>
    <row r="3476" spans="1:8">
      <c r="A3476" s="1">
        <v>3474</v>
      </c>
      <c r="B3476" s="4"/>
      <c r="C3476" s="1"/>
      <c r="D3476" s="1"/>
      <c r="E3476" s="1"/>
      <c r="F3476" s="1"/>
      <c r="G3476" s="1"/>
      <c r="H3476" s="1"/>
    </row>
    <row r="3477" spans="1:8">
      <c r="A3477" s="1">
        <v>3475</v>
      </c>
      <c r="B3477" s="4"/>
      <c r="C3477" s="1"/>
      <c r="D3477" s="1"/>
      <c r="E3477" s="1"/>
      <c r="F3477" s="1"/>
      <c r="G3477" s="1"/>
      <c r="H3477" s="1"/>
    </row>
    <row r="3478" spans="1:8">
      <c r="A3478" s="1">
        <v>3476</v>
      </c>
      <c r="B3478" s="4"/>
      <c r="C3478" s="1"/>
      <c r="D3478" s="1"/>
      <c r="E3478" s="1"/>
      <c r="F3478" s="1"/>
      <c r="G3478" s="1"/>
      <c r="H3478" s="1"/>
    </row>
    <row r="3479" spans="1:8">
      <c r="A3479" s="1">
        <v>3477</v>
      </c>
      <c r="B3479" s="4"/>
      <c r="C3479" s="1"/>
      <c r="D3479" s="1"/>
      <c r="E3479" s="1"/>
      <c r="F3479" s="1"/>
      <c r="G3479" s="1"/>
      <c r="H3479" s="1"/>
    </row>
    <row r="3480" spans="1:8">
      <c r="A3480" s="1">
        <v>3478</v>
      </c>
      <c r="B3480" s="4"/>
      <c r="C3480" s="1"/>
      <c r="D3480" s="1"/>
      <c r="E3480" s="1"/>
      <c r="F3480" s="1"/>
      <c r="G3480" s="1"/>
      <c r="H3480" s="1"/>
    </row>
    <row r="3481" spans="1:8">
      <c r="A3481" s="1">
        <v>3479</v>
      </c>
      <c r="B3481" s="4"/>
      <c r="C3481" s="1"/>
      <c r="D3481" s="1"/>
      <c r="E3481" s="1"/>
      <c r="F3481" s="1"/>
      <c r="G3481" s="1"/>
      <c r="H3481" s="1"/>
    </row>
    <row r="3482" spans="1:8">
      <c r="A3482" s="1">
        <v>3480</v>
      </c>
      <c r="B3482" s="4"/>
      <c r="C3482" s="1"/>
      <c r="D3482" s="1"/>
      <c r="E3482" s="1"/>
      <c r="F3482" s="1"/>
      <c r="G3482" s="1"/>
      <c r="H3482" s="1"/>
    </row>
    <row r="3483" spans="1:8">
      <c r="A3483" s="1">
        <v>3481</v>
      </c>
      <c r="B3483" s="4"/>
      <c r="C3483" s="1"/>
      <c r="D3483" s="1"/>
      <c r="E3483" s="1"/>
      <c r="F3483" s="1"/>
      <c r="G3483" s="1"/>
      <c r="H3483" s="1"/>
    </row>
    <row r="3484" spans="1:8">
      <c r="A3484" s="1">
        <v>3482</v>
      </c>
      <c r="B3484" s="4"/>
      <c r="C3484" s="1"/>
      <c r="D3484" s="1"/>
      <c r="E3484" s="1"/>
      <c r="F3484" s="1"/>
      <c r="G3484" s="1"/>
      <c r="H3484" s="1"/>
    </row>
    <row r="3485" spans="1:8">
      <c r="A3485" s="1">
        <v>3483</v>
      </c>
      <c r="B3485" s="4"/>
      <c r="C3485" s="1"/>
      <c r="D3485" s="1"/>
      <c r="E3485" s="1"/>
      <c r="F3485" s="1"/>
      <c r="G3485" s="1"/>
      <c r="H3485" s="1"/>
    </row>
    <row r="3486" spans="1:8">
      <c r="A3486" s="1">
        <v>3484</v>
      </c>
      <c r="B3486" s="4"/>
      <c r="C3486" s="1"/>
      <c r="D3486" s="1"/>
      <c r="E3486" s="1"/>
      <c r="F3486" s="1"/>
      <c r="G3486" s="1"/>
      <c r="H3486" s="1"/>
    </row>
    <row r="3487" spans="1:8">
      <c r="A3487" s="1">
        <v>3485</v>
      </c>
      <c r="B3487" s="4"/>
      <c r="C3487" s="1"/>
      <c r="D3487" s="1"/>
      <c r="E3487" s="1"/>
      <c r="F3487" s="1"/>
      <c r="G3487" s="1"/>
      <c r="H3487" s="1"/>
    </row>
    <row r="3488" spans="1:8">
      <c r="A3488" s="1">
        <v>3486</v>
      </c>
      <c r="B3488" s="4"/>
      <c r="C3488" s="1"/>
      <c r="D3488" s="1"/>
      <c r="E3488" s="1"/>
      <c r="F3488" s="1"/>
      <c r="G3488" s="1"/>
      <c r="H3488" s="1"/>
    </row>
    <row r="3489" spans="1:8">
      <c r="A3489" s="1">
        <v>3487</v>
      </c>
      <c r="B3489" s="4"/>
      <c r="C3489" s="1"/>
      <c r="D3489" s="1"/>
      <c r="E3489" s="1"/>
      <c r="F3489" s="1"/>
      <c r="G3489" s="1"/>
      <c r="H3489" s="1"/>
    </row>
    <row r="3490" spans="1:8">
      <c r="A3490" s="1">
        <v>3488</v>
      </c>
      <c r="B3490" s="4"/>
      <c r="C3490" s="1"/>
      <c r="D3490" s="1"/>
      <c r="E3490" s="1"/>
      <c r="F3490" s="1"/>
      <c r="G3490" s="1"/>
      <c r="H3490" s="1"/>
    </row>
    <row r="3491" spans="1:8">
      <c r="A3491" s="1">
        <v>3489</v>
      </c>
      <c r="B3491" s="4"/>
      <c r="C3491" s="1"/>
      <c r="D3491" s="1"/>
      <c r="E3491" s="1"/>
      <c r="F3491" s="1"/>
      <c r="G3491" s="1"/>
      <c r="H3491" s="1"/>
    </row>
    <row r="3492" spans="1:8">
      <c r="A3492" s="1">
        <v>3490</v>
      </c>
      <c r="B3492" s="4"/>
      <c r="C3492" s="1"/>
      <c r="D3492" s="1"/>
      <c r="E3492" s="1"/>
      <c r="F3492" s="1"/>
      <c r="G3492" s="1"/>
      <c r="H3492" s="1"/>
    </row>
    <row r="3493" spans="1:8">
      <c r="A3493" s="1">
        <v>3491</v>
      </c>
      <c r="B3493" s="4"/>
      <c r="C3493" s="1"/>
      <c r="D3493" s="1"/>
      <c r="E3493" s="1"/>
      <c r="F3493" s="1"/>
      <c r="G3493" s="1"/>
      <c r="H3493" s="1"/>
    </row>
    <row r="3494" spans="1:8">
      <c r="A3494" s="1">
        <v>3492</v>
      </c>
      <c r="B3494" s="4"/>
      <c r="C3494" s="1"/>
      <c r="D3494" s="1"/>
      <c r="E3494" s="1"/>
      <c r="F3494" s="1"/>
      <c r="G3494" s="1"/>
      <c r="H3494" s="1"/>
    </row>
    <row r="3495" spans="1:8">
      <c r="A3495" s="1">
        <v>3493</v>
      </c>
      <c r="B3495" s="4"/>
      <c r="C3495" s="1"/>
      <c r="D3495" s="1"/>
      <c r="E3495" s="1"/>
      <c r="F3495" s="1"/>
      <c r="G3495" s="1"/>
      <c r="H3495" s="1"/>
    </row>
    <row r="3496" spans="1:8">
      <c r="A3496" s="1">
        <v>3494</v>
      </c>
      <c r="B3496" s="4"/>
      <c r="C3496" s="1"/>
      <c r="D3496" s="1"/>
      <c r="E3496" s="1"/>
      <c r="F3496" s="1"/>
      <c r="G3496" s="1"/>
      <c r="H3496" s="1"/>
    </row>
    <row r="3497" spans="1:8">
      <c r="A3497" s="1">
        <v>3495</v>
      </c>
      <c r="B3497" s="4"/>
      <c r="C3497" s="1"/>
      <c r="D3497" s="1"/>
      <c r="E3497" s="1"/>
      <c r="F3497" s="1"/>
      <c r="G3497" s="1"/>
      <c r="H3497" s="1"/>
    </row>
    <row r="3498" spans="1:8">
      <c r="A3498" s="1">
        <v>3496</v>
      </c>
      <c r="B3498" s="4"/>
      <c r="C3498" s="1"/>
      <c r="D3498" s="1"/>
      <c r="E3498" s="1"/>
      <c r="F3498" s="1"/>
      <c r="G3498" s="1"/>
      <c r="H3498" s="1"/>
    </row>
    <row r="3499" spans="1:8">
      <c r="A3499" s="1">
        <v>3497</v>
      </c>
      <c r="B3499" s="4"/>
      <c r="C3499" s="1"/>
      <c r="D3499" s="1"/>
      <c r="E3499" s="1"/>
      <c r="F3499" s="1"/>
      <c r="G3499" s="1"/>
      <c r="H3499" s="1"/>
    </row>
    <row r="3500" spans="1:8">
      <c r="A3500" s="1">
        <v>3498</v>
      </c>
      <c r="B3500" s="4"/>
      <c r="C3500" s="1"/>
      <c r="D3500" s="1"/>
      <c r="E3500" s="1"/>
      <c r="F3500" s="1"/>
      <c r="G3500" s="1"/>
      <c r="H3500" s="1"/>
    </row>
    <row r="3501" spans="1:8">
      <c r="A3501" s="1">
        <v>3499</v>
      </c>
      <c r="B3501" s="4"/>
      <c r="C3501" s="1"/>
      <c r="D3501" s="1"/>
      <c r="E3501" s="1"/>
      <c r="F3501" s="1"/>
      <c r="G3501" s="1"/>
      <c r="H3501" s="1"/>
    </row>
    <row r="3502" spans="1:8">
      <c r="A3502" s="1">
        <v>3500</v>
      </c>
      <c r="B3502" s="4"/>
      <c r="C3502" s="1"/>
      <c r="D3502" s="1"/>
      <c r="E3502" s="1"/>
      <c r="F3502" s="1"/>
      <c r="G3502" s="1"/>
      <c r="H3502" s="1"/>
    </row>
  </sheetData>
  <autoFilter ref="A2:H1402" xr:uid="{00000000-0009-0000-0000-000003000000}"/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A163"/>
  <sheetViews>
    <sheetView workbookViewId="0">
      <selection activeCell="BB14" sqref="BB14"/>
    </sheetView>
  </sheetViews>
  <sheetFormatPr defaultColWidth="2.26953125" defaultRowHeight="14.5"/>
  <sheetData>
    <row r="1" spans="1:1">
      <c r="A1" s="9" t="s">
        <v>89</v>
      </c>
    </row>
    <row r="2" spans="1:1">
      <c r="A2" t="s">
        <v>90</v>
      </c>
    </row>
    <row r="3" spans="1:1">
      <c r="A3" t="s">
        <v>91</v>
      </c>
    </row>
    <row r="4" spans="1:1">
      <c r="A4" t="s">
        <v>92</v>
      </c>
    </row>
    <row r="5" spans="1:1">
      <c r="A5" t="s">
        <v>93</v>
      </c>
    </row>
    <row r="6" spans="1:1">
      <c r="A6" t="s">
        <v>94</v>
      </c>
    </row>
    <row r="7" spans="1:1">
      <c r="A7" t="s">
        <v>95</v>
      </c>
    </row>
    <row r="8" spans="1:1">
      <c r="A8" t="s">
        <v>96</v>
      </c>
    </row>
    <row r="9" spans="1:1">
      <c r="A9" t="s">
        <v>97</v>
      </c>
    </row>
    <row r="10" spans="1:1">
      <c r="A10" t="s">
        <v>98</v>
      </c>
    </row>
    <row r="11" spans="1:1">
      <c r="A11" t="s">
        <v>99</v>
      </c>
    </row>
    <row r="12" spans="1:1">
      <c r="A12" t="s">
        <v>100</v>
      </c>
    </row>
    <row r="13" spans="1:1">
      <c r="A13" t="s">
        <v>101</v>
      </c>
    </row>
    <row r="14" spans="1:1">
      <c r="A14" t="s">
        <v>102</v>
      </c>
    </row>
    <row r="15" spans="1:1">
      <c r="A15" t="s">
        <v>103</v>
      </c>
    </row>
    <row r="16" spans="1:1">
      <c r="A16" t="s">
        <v>104</v>
      </c>
    </row>
    <row r="17" spans="1:1">
      <c r="A17" t="s">
        <v>105</v>
      </c>
    </row>
    <row r="18" spans="1:1">
      <c r="A18" t="s">
        <v>106</v>
      </c>
    </row>
    <row r="19" spans="1:1">
      <c r="A19" t="s">
        <v>107</v>
      </c>
    </row>
    <row r="20" spans="1:1">
      <c r="A20" t="s">
        <v>108</v>
      </c>
    </row>
    <row r="21" spans="1:1">
      <c r="A21" t="s">
        <v>109</v>
      </c>
    </row>
    <row r="22" spans="1:1">
      <c r="A22" t="s">
        <v>110</v>
      </c>
    </row>
    <row r="23" spans="1:1">
      <c r="A23" t="s">
        <v>111</v>
      </c>
    </row>
    <row r="24" spans="1:1">
      <c r="A24" t="s">
        <v>112</v>
      </c>
    </row>
    <row r="25" spans="1:1">
      <c r="A25" t="s">
        <v>113</v>
      </c>
    </row>
    <row r="26" spans="1:1">
      <c r="A26" t="s">
        <v>114</v>
      </c>
    </row>
    <row r="27" spans="1:1">
      <c r="A27" t="s">
        <v>115</v>
      </c>
    </row>
    <row r="28" spans="1:1">
      <c r="A28" t="s">
        <v>116</v>
      </c>
    </row>
    <row r="29" spans="1:1">
      <c r="A29" t="s">
        <v>117</v>
      </c>
    </row>
    <row r="30" spans="1:1">
      <c r="A30" t="s">
        <v>118</v>
      </c>
    </row>
    <row r="31" spans="1:1">
      <c r="A31" t="s">
        <v>119</v>
      </c>
    </row>
    <row r="32" spans="1:1">
      <c r="A32" t="s">
        <v>120</v>
      </c>
    </row>
    <row r="33" spans="1:1">
      <c r="A33" t="s">
        <v>121</v>
      </c>
    </row>
    <row r="34" spans="1:1">
      <c r="A34" t="s">
        <v>122</v>
      </c>
    </row>
    <row r="35" spans="1:1">
      <c r="A35" t="s">
        <v>123</v>
      </c>
    </row>
    <row r="36" spans="1:1">
      <c r="A36" t="s">
        <v>124</v>
      </c>
    </row>
    <row r="37" spans="1:1">
      <c r="A37" t="s">
        <v>125</v>
      </c>
    </row>
    <row r="38" spans="1:1">
      <c r="A38" t="s">
        <v>126</v>
      </c>
    </row>
    <row r="39" spans="1:1">
      <c r="A39" t="s">
        <v>127</v>
      </c>
    </row>
    <row r="40" spans="1:1">
      <c r="A40" t="s">
        <v>128</v>
      </c>
    </row>
    <row r="41" spans="1:1">
      <c r="A41" t="s">
        <v>129</v>
      </c>
    </row>
    <row r="42" spans="1:1">
      <c r="A42" t="s">
        <v>130</v>
      </c>
    </row>
    <row r="43" spans="1:1">
      <c r="A43" t="s">
        <v>131</v>
      </c>
    </row>
    <row r="44" spans="1:1">
      <c r="A44" t="s">
        <v>132</v>
      </c>
    </row>
    <row r="45" spans="1:1">
      <c r="A45" t="s">
        <v>133</v>
      </c>
    </row>
    <row r="46" spans="1:1">
      <c r="A46" t="s">
        <v>134</v>
      </c>
    </row>
    <row r="47" spans="1:1">
      <c r="A47" t="s">
        <v>135</v>
      </c>
    </row>
    <row r="48" spans="1:1">
      <c r="A48" t="s">
        <v>136</v>
      </c>
    </row>
    <row r="49" spans="1:1">
      <c r="A49" t="s">
        <v>137</v>
      </c>
    </row>
    <row r="50" spans="1:1">
      <c r="A50" t="s">
        <v>138</v>
      </c>
    </row>
    <row r="51" spans="1:1">
      <c r="A51" t="s">
        <v>139</v>
      </c>
    </row>
    <row r="52" spans="1:1">
      <c r="A52" t="s">
        <v>140</v>
      </c>
    </row>
    <row r="53" spans="1:1">
      <c r="A53" t="s">
        <v>141</v>
      </c>
    </row>
    <row r="54" spans="1:1">
      <c r="A54" t="s">
        <v>142</v>
      </c>
    </row>
    <row r="55" spans="1:1">
      <c r="A55" t="s">
        <v>143</v>
      </c>
    </row>
    <row r="56" spans="1:1">
      <c r="A56" t="s">
        <v>144</v>
      </c>
    </row>
    <row r="57" spans="1:1">
      <c r="A57" t="s">
        <v>145</v>
      </c>
    </row>
    <row r="58" spans="1:1">
      <c r="A58" t="s">
        <v>146</v>
      </c>
    </row>
    <row r="59" spans="1:1">
      <c r="A59" t="s">
        <v>147</v>
      </c>
    </row>
    <row r="60" spans="1:1">
      <c r="A60" t="s">
        <v>148</v>
      </c>
    </row>
    <row r="61" spans="1:1">
      <c r="A61" t="s">
        <v>149</v>
      </c>
    </row>
    <row r="62" spans="1:1">
      <c r="A62" t="s">
        <v>150</v>
      </c>
    </row>
    <row r="63" spans="1:1">
      <c r="A63" t="s">
        <v>151</v>
      </c>
    </row>
    <row r="64" spans="1:1">
      <c r="A64" t="s">
        <v>152</v>
      </c>
    </row>
    <row r="65" spans="1:1">
      <c r="A65" t="s">
        <v>153</v>
      </c>
    </row>
    <row r="66" spans="1:1">
      <c r="A66" t="s">
        <v>154</v>
      </c>
    </row>
    <row r="67" spans="1:1">
      <c r="A67" t="s">
        <v>155</v>
      </c>
    </row>
    <row r="68" spans="1:1">
      <c r="A68" t="s">
        <v>156</v>
      </c>
    </row>
    <row r="69" spans="1:1">
      <c r="A69" t="s">
        <v>157</v>
      </c>
    </row>
    <row r="70" spans="1:1">
      <c r="A70" t="s">
        <v>158</v>
      </c>
    </row>
    <row r="71" spans="1:1">
      <c r="A71" t="s">
        <v>159</v>
      </c>
    </row>
    <row r="72" spans="1:1">
      <c r="A72" t="s">
        <v>160</v>
      </c>
    </row>
    <row r="73" spans="1:1">
      <c r="A73" t="s">
        <v>161</v>
      </c>
    </row>
    <row r="74" spans="1:1">
      <c r="A74" t="s">
        <v>162</v>
      </c>
    </row>
    <row r="75" spans="1:1">
      <c r="A75" t="s">
        <v>163</v>
      </c>
    </row>
    <row r="76" spans="1:1">
      <c r="A76" t="s">
        <v>164</v>
      </c>
    </row>
    <row r="77" spans="1:1">
      <c r="A77" t="s">
        <v>165</v>
      </c>
    </row>
    <row r="78" spans="1:1">
      <c r="A78" t="s">
        <v>166</v>
      </c>
    </row>
    <row r="79" spans="1:1">
      <c r="A79" t="s">
        <v>167</v>
      </c>
    </row>
    <row r="80" spans="1:1">
      <c r="A80" t="s">
        <v>168</v>
      </c>
    </row>
    <row r="81" spans="1:1">
      <c r="A81" t="s">
        <v>169</v>
      </c>
    </row>
    <row r="82" spans="1:1">
      <c r="A82" t="s">
        <v>170</v>
      </c>
    </row>
    <row r="83" spans="1:1">
      <c r="A83" t="s">
        <v>171</v>
      </c>
    </row>
    <row r="84" spans="1:1">
      <c r="A84" t="s">
        <v>172</v>
      </c>
    </row>
    <row r="85" spans="1:1">
      <c r="A85" t="s">
        <v>173</v>
      </c>
    </row>
    <row r="86" spans="1:1">
      <c r="A86" t="s">
        <v>174</v>
      </c>
    </row>
    <row r="87" spans="1:1">
      <c r="A87" t="s">
        <v>175</v>
      </c>
    </row>
    <row r="88" spans="1:1">
      <c r="A88" t="s">
        <v>176</v>
      </c>
    </row>
    <row r="89" spans="1:1">
      <c r="A89" t="s">
        <v>177</v>
      </c>
    </row>
    <row r="90" spans="1:1">
      <c r="A90" t="s">
        <v>178</v>
      </c>
    </row>
    <row r="91" spans="1:1">
      <c r="A91" t="s">
        <v>179</v>
      </c>
    </row>
    <row r="92" spans="1:1">
      <c r="A92" t="s">
        <v>180</v>
      </c>
    </row>
    <row r="93" spans="1:1">
      <c r="A93" t="s">
        <v>181</v>
      </c>
    </row>
    <row r="94" spans="1:1">
      <c r="A94" t="s">
        <v>182</v>
      </c>
    </row>
    <row r="95" spans="1:1">
      <c r="A95" t="s">
        <v>183</v>
      </c>
    </row>
    <row r="96" spans="1:1">
      <c r="A96" t="s">
        <v>184</v>
      </c>
    </row>
    <row r="97" spans="1:1">
      <c r="A97" t="s">
        <v>185</v>
      </c>
    </row>
    <row r="98" spans="1:1">
      <c r="A98" t="s">
        <v>186</v>
      </c>
    </row>
    <row r="99" spans="1:1">
      <c r="A99" t="s">
        <v>187</v>
      </c>
    </row>
    <row r="100" spans="1:1">
      <c r="A100" t="s">
        <v>188</v>
      </c>
    </row>
    <row r="101" spans="1:1">
      <c r="A101" t="s">
        <v>189</v>
      </c>
    </row>
    <row r="102" spans="1:1">
      <c r="A102" t="s">
        <v>190</v>
      </c>
    </row>
    <row r="103" spans="1:1">
      <c r="A103" t="s">
        <v>191</v>
      </c>
    </row>
    <row r="104" spans="1:1">
      <c r="A104" t="s">
        <v>192</v>
      </c>
    </row>
    <row r="105" spans="1:1">
      <c r="A105" t="s">
        <v>193</v>
      </c>
    </row>
    <row r="106" spans="1:1">
      <c r="A106" t="s">
        <v>194</v>
      </c>
    </row>
    <row r="107" spans="1:1">
      <c r="A107" t="s">
        <v>195</v>
      </c>
    </row>
    <row r="108" spans="1:1">
      <c r="A108" t="s">
        <v>196</v>
      </c>
    </row>
    <row r="109" spans="1:1">
      <c r="A109" t="s">
        <v>197</v>
      </c>
    </row>
    <row r="110" spans="1:1">
      <c r="A110" t="s">
        <v>198</v>
      </c>
    </row>
    <row r="111" spans="1:1">
      <c r="A111" t="s">
        <v>199</v>
      </c>
    </row>
    <row r="112" spans="1:1">
      <c r="A112" t="s">
        <v>200</v>
      </c>
    </row>
    <row r="113" spans="1:1">
      <c r="A113" t="s">
        <v>201</v>
      </c>
    </row>
    <row r="114" spans="1:1">
      <c r="A114" t="s">
        <v>202</v>
      </c>
    </row>
    <row r="115" spans="1:1">
      <c r="A115" t="s">
        <v>203</v>
      </c>
    </row>
    <row r="116" spans="1:1">
      <c r="A116" t="s">
        <v>204</v>
      </c>
    </row>
    <row r="117" spans="1:1">
      <c r="A117" t="s">
        <v>205</v>
      </c>
    </row>
    <row r="118" spans="1:1">
      <c r="A118" t="s">
        <v>206</v>
      </c>
    </row>
    <row r="119" spans="1:1">
      <c r="A119" t="s">
        <v>207</v>
      </c>
    </row>
    <row r="120" spans="1:1">
      <c r="A120" t="s">
        <v>208</v>
      </c>
    </row>
    <row r="121" spans="1:1">
      <c r="A121" t="s">
        <v>209</v>
      </c>
    </row>
    <row r="122" spans="1:1">
      <c r="A122" t="s">
        <v>210</v>
      </c>
    </row>
    <row r="123" spans="1:1">
      <c r="A123" t="s">
        <v>211</v>
      </c>
    </row>
    <row r="124" spans="1:1">
      <c r="A124" t="s">
        <v>212</v>
      </c>
    </row>
    <row r="125" spans="1:1">
      <c r="A125" t="s">
        <v>213</v>
      </c>
    </row>
    <row r="126" spans="1:1">
      <c r="A126" t="s">
        <v>214</v>
      </c>
    </row>
    <row r="127" spans="1:1">
      <c r="A127" t="s">
        <v>215</v>
      </c>
    </row>
    <row r="128" spans="1:1">
      <c r="A128" t="s">
        <v>216</v>
      </c>
    </row>
    <row r="129" spans="1:1">
      <c r="A129" t="s">
        <v>217</v>
      </c>
    </row>
    <row r="130" spans="1:1">
      <c r="A130" t="s">
        <v>218</v>
      </c>
    </row>
    <row r="131" spans="1:1">
      <c r="A131" t="s">
        <v>219</v>
      </c>
    </row>
    <row r="132" spans="1:1">
      <c r="A132" t="s">
        <v>220</v>
      </c>
    </row>
    <row r="133" spans="1:1">
      <c r="A133" t="s">
        <v>221</v>
      </c>
    </row>
    <row r="134" spans="1:1">
      <c r="A134" t="s">
        <v>222</v>
      </c>
    </row>
    <row r="135" spans="1:1">
      <c r="A135" t="s">
        <v>223</v>
      </c>
    </row>
    <row r="136" spans="1:1">
      <c r="A136" t="s">
        <v>224</v>
      </c>
    </row>
    <row r="137" spans="1:1">
      <c r="A137" t="s">
        <v>225</v>
      </c>
    </row>
    <row r="138" spans="1:1">
      <c r="A138" t="s">
        <v>226</v>
      </c>
    </row>
    <row r="139" spans="1:1">
      <c r="A139" t="s">
        <v>227</v>
      </c>
    </row>
    <row r="140" spans="1:1">
      <c r="A140" t="s">
        <v>228</v>
      </c>
    </row>
    <row r="141" spans="1:1">
      <c r="A141" t="s">
        <v>229</v>
      </c>
    </row>
    <row r="142" spans="1:1">
      <c r="A142" t="s">
        <v>230</v>
      </c>
    </row>
    <row r="143" spans="1:1">
      <c r="A143" t="s">
        <v>231</v>
      </c>
    </row>
    <row r="144" spans="1:1">
      <c r="A144" t="s">
        <v>232</v>
      </c>
    </row>
    <row r="145" spans="1:1">
      <c r="A145" t="s">
        <v>233</v>
      </c>
    </row>
    <row r="146" spans="1:1">
      <c r="A146" t="s">
        <v>234</v>
      </c>
    </row>
    <row r="147" spans="1:1">
      <c r="A147" t="s">
        <v>235</v>
      </c>
    </row>
    <row r="148" spans="1:1">
      <c r="A148" t="s">
        <v>236</v>
      </c>
    </row>
    <row r="149" spans="1:1">
      <c r="A149" t="s">
        <v>237</v>
      </c>
    </row>
    <row r="150" spans="1:1">
      <c r="A150" t="s">
        <v>238</v>
      </c>
    </row>
    <row r="151" spans="1:1">
      <c r="A151" t="s">
        <v>239</v>
      </c>
    </row>
    <row r="152" spans="1:1">
      <c r="A152" t="s">
        <v>240</v>
      </c>
    </row>
    <row r="153" spans="1:1">
      <c r="A153" t="s">
        <v>241</v>
      </c>
    </row>
    <row r="154" spans="1:1">
      <c r="A154" t="s">
        <v>242</v>
      </c>
    </row>
    <row r="155" spans="1:1">
      <c r="A155" t="s">
        <v>243</v>
      </c>
    </row>
    <row r="156" spans="1:1">
      <c r="A156" t="s">
        <v>244</v>
      </c>
    </row>
    <row r="157" spans="1:1">
      <c r="A157" t="s">
        <v>245</v>
      </c>
    </row>
    <row r="158" spans="1:1">
      <c r="A158" t="s">
        <v>246</v>
      </c>
    </row>
    <row r="159" spans="1:1">
      <c r="A159" t="s">
        <v>247</v>
      </c>
    </row>
    <row r="160" spans="1:1">
      <c r="A160" t="s">
        <v>248</v>
      </c>
    </row>
    <row r="161" spans="1:1">
      <c r="A161" t="s">
        <v>249</v>
      </c>
    </row>
    <row r="162" spans="1:1">
      <c r="A162" t="s">
        <v>250</v>
      </c>
    </row>
    <row r="163" spans="1:1">
      <c r="A163" t="s">
        <v>251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C2"/>
  <sheetViews>
    <sheetView workbookViewId="0">
      <selection activeCell="H1" sqref="H1"/>
    </sheetView>
  </sheetViews>
  <sheetFormatPr defaultColWidth="2.26953125" defaultRowHeight="14.5"/>
  <cols>
    <col min="1" max="1" width="3.6328125" customWidth="1"/>
    <col min="2" max="2" width="3.453125" customWidth="1"/>
  </cols>
  <sheetData>
    <row r="1" spans="1:3">
      <c r="A1" t="s">
        <v>83</v>
      </c>
      <c r="B1">
        <v>20000</v>
      </c>
      <c r="C1" t="s">
        <v>14</v>
      </c>
    </row>
    <row r="2" spans="1:3">
      <c r="A2" t="s">
        <v>84</v>
      </c>
      <c r="B2">
        <v>20000</v>
      </c>
      <c r="C2" t="s">
        <v>14</v>
      </c>
    </row>
  </sheetData>
  <sortState xmlns:xlrd2="http://schemas.microsoft.com/office/spreadsheetml/2017/richdata2" ref="A1:A720">
    <sortCondition ref="A1"/>
  </sortState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Q10059"/>
  <sheetViews>
    <sheetView tabSelected="1" zoomScaleNormal="100" workbookViewId="0">
      <pane xSplit="3" ySplit="3" topLeftCell="D4" activePane="bottomRight" state="frozen"/>
      <selection sqref="A1:A657"/>
      <selection pane="topRight" sqref="A1:A657"/>
      <selection pane="bottomLeft" sqref="A1:A657"/>
      <selection pane="bottomRight" activeCell="A4" sqref="A4"/>
    </sheetView>
  </sheetViews>
  <sheetFormatPr defaultColWidth="2.26953125" defaultRowHeight="14.5"/>
  <cols>
    <col min="1" max="1" width="5.36328125" bestFit="1" customWidth="1"/>
    <col min="2" max="2" width="39" bestFit="1" customWidth="1"/>
    <col min="3" max="5" width="9.6328125" bestFit="1" customWidth="1"/>
    <col min="6" max="6" width="29.08984375" bestFit="1" customWidth="1"/>
    <col min="7" max="7" width="19" bestFit="1" customWidth="1"/>
    <col min="8" max="8" width="12.6328125" bestFit="1" customWidth="1"/>
    <col min="9" max="9" width="17.26953125" bestFit="1" customWidth="1"/>
    <col min="10" max="10" width="16.90625" bestFit="1" customWidth="1"/>
    <col min="11" max="11" width="8.36328125" bestFit="1" customWidth="1"/>
    <col min="12" max="12" width="39.6328125" hidden="1" customWidth="1"/>
    <col min="13" max="13" width="22.6328125" hidden="1" customWidth="1"/>
    <col min="14" max="17" width="30.7265625" customWidth="1"/>
  </cols>
  <sheetData>
    <row r="1" spans="1:17">
      <c r="A1" s="12" t="s">
        <v>7</v>
      </c>
      <c r="B1" s="12" t="s">
        <v>3</v>
      </c>
      <c r="C1" s="12" t="s">
        <v>8</v>
      </c>
      <c r="D1" s="12" t="s">
        <v>58</v>
      </c>
      <c r="E1" s="12" t="s">
        <v>59</v>
      </c>
      <c r="F1" s="12" t="s">
        <v>9</v>
      </c>
      <c r="G1" s="5" t="s">
        <v>16</v>
      </c>
      <c r="H1" s="12" t="s">
        <v>15</v>
      </c>
      <c r="I1" s="12"/>
      <c r="J1" s="12" t="s">
        <v>17</v>
      </c>
      <c r="K1" s="12"/>
      <c r="L1" s="5" t="s">
        <v>31</v>
      </c>
      <c r="M1" s="5" t="s">
        <v>29</v>
      </c>
      <c r="N1" s="12" t="s">
        <v>23</v>
      </c>
      <c r="O1" s="12"/>
      <c r="P1" s="12" t="s">
        <v>37</v>
      </c>
      <c r="Q1" s="12"/>
    </row>
    <row r="2" spans="1:17">
      <c r="A2" s="12"/>
      <c r="B2" s="12"/>
      <c r="C2" s="12"/>
      <c r="D2" s="12"/>
      <c r="E2" s="12"/>
      <c r="F2" s="12"/>
      <c r="G2" s="5" t="s">
        <v>22</v>
      </c>
      <c r="H2" s="5" t="s">
        <v>21</v>
      </c>
      <c r="I2" s="5" t="s">
        <v>18</v>
      </c>
      <c r="J2" s="5" t="s">
        <v>26</v>
      </c>
      <c r="K2" s="5" t="s">
        <v>19</v>
      </c>
      <c r="L2" s="5"/>
      <c r="M2" s="5"/>
      <c r="N2" s="5" t="s">
        <v>24</v>
      </c>
      <c r="O2" s="5" t="s">
        <v>25</v>
      </c>
      <c r="P2" s="5" t="s">
        <v>38</v>
      </c>
      <c r="Q2" s="5" t="s">
        <v>39</v>
      </c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3.25" customHeight="1">
      <c r="A4" s="1">
        <v>1</v>
      </c>
      <c r="B4" s="2" t="s">
        <v>69</v>
      </c>
      <c r="C4" s="1" t="s">
        <v>89</v>
      </c>
      <c r="D4" s="1" t="s">
        <v>252</v>
      </c>
      <c r="E4" s="7" t="s">
        <v>254</v>
      </c>
      <c r="F4" s="1" t="s">
        <v>253</v>
      </c>
      <c r="G4" s="1" t="str">
        <f>IF(ISNA(VLOOKUP($C4,'DTEN TCAP Linkage deviceId'!$A$1:$A$20000,1,FALSE)),"No","Yes")</f>
        <v>Yes</v>
      </c>
      <c r="H4" s="1" t="str">
        <f>IF(OR(D4="SVCP", E4="TRUE"), "No", IF(ISNA(VLOOKUP($C4,'Provisioning Requester'!$F$3:$H$20000,2,FALSE)),"No","Yes"))</f>
        <v>No</v>
      </c>
      <c r="I4" s="1" t="str">
        <f>IF($H4="Yes",VLOOKUP($C4,'Provisioning Requester'!$F$3:$H$20000,3,FALSE),"-")</f>
        <v>-</v>
      </c>
      <c r="J4" s="1" t="str">
        <f>IF(OR(D4="SVCP", E4="TRUE"), "No", IF(ISNA(VLOOKUP($C4,'ProvResponder deviceId'!$A$1:$A$20000,1,FALSE)),"No","Yes"))</f>
        <v>No</v>
      </c>
      <c r="K4" s="1" t="str">
        <f>IF($J4="Yes",VLOOKUP($C4,'ProvResponder deviceId'!$A$1:$C$20000,3,FALSE),"-")</f>
        <v>-</v>
      </c>
      <c r="L4" s="1" t="str">
        <f>IF(ISBLANK($C4),"",$D4&amp;$E4&amp;$G4&amp;$H4&amp;$I4&amp;$J4&amp;$K4)</f>
        <v>PRODTRUEYesNo-No-</v>
      </c>
      <c r="M4" s="1" t="str">
        <f>IF(ISBLANK($C4),"",$D4&amp;$E4&amp;$G4&amp;$H4&amp;$I4&amp;$J4&amp;"other")</f>
        <v>PRODTRUEYesNo-Noother</v>
      </c>
      <c r="N4" s="1" t="str">
        <f>IF(ISBLANK($C4),"",IF(ISNA(VLOOKUP($L4,'result messages'!$H$3:$L$11,2,FALSE)),VLOOKUP($M4,'result messages'!$H$3:$L$11,2,FALSE),VLOOKUP($L4,'result messages'!$H$3:$L$11,2,FALSE)))</f>
        <v>異常なし。</v>
      </c>
      <c r="O4" s="1" t="str">
        <f>IF(ISBLANK($C4),"",IF(ISNA(VLOOKUP($L4,'result messages'!$H$3:$L$11,3,FALSE)),VLOOKUP($M4,'result messages'!$H$3:$L$11,3,FALSE),VLOOKUP($L4,'result messages'!$H$3:$L$11,3,FALSE)))</f>
        <v>Complete.</v>
      </c>
      <c r="P4" s="1" t="str">
        <f>IF(ISBLANK($C4),"",IF(ISNA(VLOOKUP($L4,'result messages'!$H$3:$L$11,4,FALSE)),VLOOKUP($M4,'result messages'!$H$3:$L$11,4,FALSE),VLOOKUP($L4,'result messages'!$H$3:$L$11,4,FALSE)))</f>
        <v>-</v>
      </c>
      <c r="Q4" s="1" t="str">
        <f>IF(ISBLANK($C4),"",IF(ISNA(VLOOKUP($L4,'result messages'!$H$3:$L$11,5,FALSE)),VLOOKUP($M4,'result messages'!$H$3:$L$11,5,FALSE),VLOOKUP($L4,'result messages'!$H$3:$L$11,5,FALSE)))</f>
        <v>-</v>
      </c>
    </row>
    <row r="5" spans="1:17" ht="13.25" customHeight="1">
      <c r="A5" s="1">
        <v>2</v>
      </c>
      <c r="B5" s="2" t="s">
        <v>69</v>
      </c>
      <c r="C5" s="1" t="s">
        <v>90</v>
      </c>
      <c r="D5" s="1" t="s">
        <v>252</v>
      </c>
      <c r="E5" s="7" t="s">
        <v>254</v>
      </c>
      <c r="F5" s="1" t="s">
        <v>253</v>
      </c>
      <c r="G5" s="1" t="str">
        <f>IF(ISNA(VLOOKUP($C5,'DTEN TCAP Linkage deviceId'!$A$1:$A$20000,1,FALSE)),"No","Yes")</f>
        <v>Yes</v>
      </c>
      <c r="H5" s="1" t="str">
        <f>IF(OR(D5="SVCP", E5="TRUE"),"No", IF(ISNA(VLOOKUP($C5,'Provisioning Requester'!$F$3:$H$20000,2,FALSE)),"No","Yes"))</f>
        <v>No</v>
      </c>
      <c r="I5" s="1" t="str">
        <f>IF($H5="Yes",VLOOKUP($C5,'Provisioning Requester'!$F$3:$H$20000,3,FALSE),"-")</f>
        <v>-</v>
      </c>
      <c r="J5" s="1" t="str">
        <f>IF(OR(D5="SVCP", E5="TRUE"), "No", IF(ISNA(VLOOKUP($C5,'ProvResponder deviceId'!$A$1:$A$20000,1,FALSE)),"No","Yes"))</f>
        <v>No</v>
      </c>
      <c r="K5" s="1" t="str">
        <f>IF($J5="Yes",VLOOKUP($C5,'ProvResponder deviceId'!$A$1:$C$20000,3,FALSE),"-")</f>
        <v>-</v>
      </c>
      <c r="L5" s="1" t="str">
        <f t="shared" ref="L5:L68" si="0">IF(ISBLANK($C5),"",$D5&amp;$E5&amp;$G5&amp;$H5&amp;$I5&amp;$J5&amp;$K5)</f>
        <v>PRODTRUEYesNo-No-</v>
      </c>
      <c r="M5" s="1" t="str">
        <f t="shared" ref="M5:M68" si="1">IF(ISBLANK($C5),"",$D5&amp;$E5&amp;$G5&amp;$H5&amp;$I5&amp;$J5&amp;"other")</f>
        <v>PRODTRUEYesNo-Noother</v>
      </c>
      <c r="N5" s="1" t="str">
        <f>IF(ISBLANK($C5),"",IF(ISNA(VLOOKUP($L5,'result messages'!$H$3:$L$11,2,FALSE)),VLOOKUP($M5,'result messages'!$H$3:$L$11,2,FALSE),VLOOKUP($L5,'result messages'!$H$3:$L$11,2,FALSE)))</f>
        <v>異常なし。</v>
      </c>
      <c r="O5" s="1" t="str">
        <f>IF(ISBLANK($C5),"",IF(ISNA(VLOOKUP($L5,'result messages'!$H$3:$L$11,3,FALSE)),VLOOKUP($M5,'result messages'!$H$3:$L$11,3,FALSE),VLOOKUP($L5,'result messages'!$H$3:$L$11,3,FALSE)))</f>
        <v>Complete.</v>
      </c>
      <c r="P5" s="1" t="str">
        <f>IF(ISBLANK($C5),"",IF(ISNA(VLOOKUP($L5,'result messages'!$H$3:$L$11,4,FALSE)),VLOOKUP($M5,'result messages'!$H$3:$L$11,4,FALSE),VLOOKUP($L5,'result messages'!$H$3:$L$11,4,FALSE)))</f>
        <v>-</v>
      </c>
      <c r="Q5" s="1" t="str">
        <f>IF(ISBLANK($C5),"",IF(ISNA(VLOOKUP($L5,'result messages'!$H$3:$L$11,5,FALSE)),VLOOKUP($M5,'result messages'!$H$3:$L$11,5,FALSE),VLOOKUP($L5,'result messages'!$H$3:$L$11,5,FALSE)))</f>
        <v>-</v>
      </c>
    </row>
    <row r="6" spans="1:17" ht="13.25" customHeight="1">
      <c r="A6" s="1">
        <v>3</v>
      </c>
      <c r="B6" s="2" t="s">
        <v>69</v>
      </c>
      <c r="C6" s="1" t="s">
        <v>91</v>
      </c>
      <c r="D6" s="1" t="s">
        <v>252</v>
      </c>
      <c r="E6" s="7" t="s">
        <v>254</v>
      </c>
      <c r="F6" s="1" t="s">
        <v>253</v>
      </c>
      <c r="G6" s="1" t="str">
        <f>IF(ISNA(VLOOKUP($C6,'DTEN TCAP Linkage deviceId'!$A$1:$A$20000,1,FALSE)),"No","Yes")</f>
        <v>Yes</v>
      </c>
      <c r="H6" s="1" t="str">
        <f>IF(OR(D6="SVCP", E6="TRUE"),"No", IF(ISNA(VLOOKUP($C6,'Provisioning Requester'!$F$3:$H$20000,2,FALSE)),"No","Yes"))</f>
        <v>No</v>
      </c>
      <c r="I6" s="1" t="str">
        <f>IF($H6="Yes",VLOOKUP($C6,'Provisioning Requester'!$F$3:$H$20000,3,FALSE),"-")</f>
        <v>-</v>
      </c>
      <c r="J6" s="1" t="str">
        <f>IF(OR(D6="SVCP", E6="TRUE"), "No", IF(ISNA(VLOOKUP($C6,'ProvResponder deviceId'!$A$1:$A$20000,1,FALSE)),"No","Yes"))</f>
        <v>No</v>
      </c>
      <c r="K6" s="1" t="str">
        <f>IF($J6="Yes",VLOOKUP($C6,'ProvResponder deviceId'!$A$1:$C$20000,3,FALSE),"-")</f>
        <v>-</v>
      </c>
      <c r="L6" s="1" t="str">
        <f t="shared" si="0"/>
        <v>PRODTRUEYesNo-No-</v>
      </c>
      <c r="M6" s="1" t="str">
        <f t="shared" si="1"/>
        <v>PRODTRUEYesNo-Noother</v>
      </c>
      <c r="N6" s="1" t="str">
        <f>IF(ISBLANK($C6),"",IF(ISNA(VLOOKUP($L6,'result messages'!$H$3:$L$11,2,FALSE)),VLOOKUP($M6,'result messages'!$H$3:$L$11,2,FALSE),VLOOKUP($L6,'result messages'!$H$3:$L$11,2,FALSE)))</f>
        <v>異常なし。</v>
      </c>
      <c r="O6" s="1" t="str">
        <f>IF(ISBLANK($C6),"",IF(ISNA(VLOOKUP($L6,'result messages'!$H$3:$L$11,3,FALSE)),VLOOKUP($M6,'result messages'!$H$3:$L$11,3,FALSE),VLOOKUP($L6,'result messages'!$H$3:$L$11,3,FALSE)))</f>
        <v>Complete.</v>
      </c>
      <c r="P6" s="1" t="str">
        <f>IF(ISBLANK($C6),"",IF(ISNA(VLOOKUP($L6,'result messages'!$H$3:$L$11,4,FALSE)),VLOOKUP($M6,'result messages'!$H$3:$L$11,4,FALSE),VLOOKUP($L6,'result messages'!$H$3:$L$11,4,FALSE)))</f>
        <v>-</v>
      </c>
      <c r="Q6" s="1" t="str">
        <f>IF(ISBLANK($C6),"",IF(ISNA(VLOOKUP($L6,'result messages'!$H$3:$L$11,5,FALSE)),VLOOKUP($M6,'result messages'!$H$3:$L$11,5,FALSE),VLOOKUP($L6,'result messages'!$H$3:$L$11,5,FALSE)))</f>
        <v>-</v>
      </c>
    </row>
    <row r="7" spans="1:17" ht="13.25" customHeight="1">
      <c r="A7" s="1">
        <v>4</v>
      </c>
      <c r="B7" s="2" t="s">
        <v>69</v>
      </c>
      <c r="C7" s="1" t="s">
        <v>92</v>
      </c>
      <c r="D7" s="1" t="s">
        <v>252</v>
      </c>
      <c r="E7" s="7" t="s">
        <v>254</v>
      </c>
      <c r="F7" s="1" t="s">
        <v>253</v>
      </c>
      <c r="G7" s="1" t="str">
        <f>IF(ISNA(VLOOKUP($C7,'DTEN TCAP Linkage deviceId'!$A$1:$A$20000,1,FALSE)),"No","Yes")</f>
        <v>Yes</v>
      </c>
      <c r="H7" s="1" t="str">
        <f>IF(OR(D7="SVCP", E7="TRUE"),"No", IF(ISNA(VLOOKUP($C7,'Provisioning Requester'!$F$3:$H$20000,2,FALSE)),"No","Yes"))</f>
        <v>No</v>
      </c>
      <c r="I7" s="1" t="str">
        <f>IF($H7="Yes",VLOOKUP($C7,'Provisioning Requester'!$F$3:$H$20000,3,FALSE),"-")</f>
        <v>-</v>
      </c>
      <c r="J7" s="1" t="str">
        <f>IF(OR(D7="SVCP", E7="TRUE"), "No", IF(ISNA(VLOOKUP($C7,'ProvResponder deviceId'!$A$1:$A$20000,1,FALSE)),"No","Yes"))</f>
        <v>No</v>
      </c>
      <c r="K7" s="1" t="str">
        <f>IF($J7="Yes",VLOOKUP($C7,'ProvResponder deviceId'!$A$1:$C$20000,3,FALSE),"-")</f>
        <v>-</v>
      </c>
      <c r="L7" s="1" t="str">
        <f t="shared" si="0"/>
        <v>PRODTRUEYesNo-No-</v>
      </c>
      <c r="M7" s="1" t="str">
        <f t="shared" si="1"/>
        <v>PRODTRUEYesNo-Noother</v>
      </c>
      <c r="N7" s="1" t="str">
        <f>IF(ISBLANK($C7),"",IF(ISNA(VLOOKUP($L7,'result messages'!$H$3:$L$11,2,FALSE)),VLOOKUP($M7,'result messages'!$H$3:$L$11,2,FALSE),VLOOKUP($L7,'result messages'!$H$3:$L$11,2,FALSE)))</f>
        <v>異常なし。</v>
      </c>
      <c r="O7" s="1" t="str">
        <f>IF(ISBLANK($C7),"",IF(ISNA(VLOOKUP($L7,'result messages'!$H$3:$L$11,3,FALSE)),VLOOKUP($M7,'result messages'!$H$3:$L$11,3,FALSE),VLOOKUP($L7,'result messages'!$H$3:$L$11,3,FALSE)))</f>
        <v>Complete.</v>
      </c>
      <c r="P7" s="1" t="str">
        <f>IF(ISBLANK($C7),"",IF(ISNA(VLOOKUP($L7,'result messages'!$H$3:$L$11,4,FALSE)),VLOOKUP($M7,'result messages'!$H$3:$L$11,4,FALSE),VLOOKUP($L7,'result messages'!$H$3:$L$11,4,FALSE)))</f>
        <v>-</v>
      </c>
      <c r="Q7" s="1" t="str">
        <f>IF(ISBLANK($C7),"",IF(ISNA(VLOOKUP($L7,'result messages'!$H$3:$L$11,5,FALSE)),VLOOKUP($M7,'result messages'!$H$3:$L$11,5,FALSE),VLOOKUP($L7,'result messages'!$H$3:$L$11,5,FALSE)))</f>
        <v>-</v>
      </c>
    </row>
    <row r="8" spans="1:17" ht="13.25" customHeight="1">
      <c r="A8" s="1">
        <v>5</v>
      </c>
      <c r="B8" s="2" t="s">
        <v>69</v>
      </c>
      <c r="C8" s="1" t="s">
        <v>93</v>
      </c>
      <c r="D8" s="1" t="s">
        <v>252</v>
      </c>
      <c r="E8" s="7" t="s">
        <v>254</v>
      </c>
      <c r="F8" s="1" t="s">
        <v>253</v>
      </c>
      <c r="G8" s="1" t="str">
        <f>IF(ISNA(VLOOKUP($C8,'DTEN TCAP Linkage deviceId'!$A$1:$A$20000,1,FALSE)),"No","Yes")</f>
        <v>Yes</v>
      </c>
      <c r="H8" s="1" t="str">
        <f>IF(OR(D8="SVCP", E8="TRUE"),"No", IF(ISNA(VLOOKUP($C8,'Provisioning Requester'!$F$3:$H$20000,2,FALSE)),"No","Yes"))</f>
        <v>No</v>
      </c>
      <c r="I8" s="1" t="str">
        <f>IF($H8="Yes",VLOOKUP($C8,'Provisioning Requester'!$F$3:$H$20000,3,FALSE),"-")</f>
        <v>-</v>
      </c>
      <c r="J8" s="1" t="str">
        <f>IF(OR(D8="SVCP", E8="TRUE"), "No", IF(ISNA(VLOOKUP($C8,'ProvResponder deviceId'!$A$1:$A$20000,1,FALSE)),"No","Yes"))</f>
        <v>No</v>
      </c>
      <c r="K8" s="1" t="str">
        <f>IF($J8="Yes",VLOOKUP($C8,'ProvResponder deviceId'!$A$1:$C$20000,3,FALSE),"-")</f>
        <v>-</v>
      </c>
      <c r="L8" s="1" t="str">
        <f t="shared" si="0"/>
        <v>PRODTRUEYesNo-No-</v>
      </c>
      <c r="M8" s="1" t="str">
        <f t="shared" si="1"/>
        <v>PRODTRUEYesNo-Noother</v>
      </c>
      <c r="N8" s="1" t="str">
        <f>IF(ISBLANK($C8),"",IF(ISNA(VLOOKUP($L8,'result messages'!$H$3:$L$11,2,FALSE)),VLOOKUP($M8,'result messages'!$H$3:$L$11,2,FALSE),VLOOKUP($L8,'result messages'!$H$3:$L$11,2,FALSE)))</f>
        <v>異常なし。</v>
      </c>
      <c r="O8" s="1" t="str">
        <f>IF(ISBLANK($C8),"",IF(ISNA(VLOOKUP($L8,'result messages'!$H$3:$L$11,3,FALSE)),VLOOKUP($M8,'result messages'!$H$3:$L$11,3,FALSE),VLOOKUP($L8,'result messages'!$H$3:$L$11,3,FALSE)))</f>
        <v>Complete.</v>
      </c>
      <c r="P8" s="1" t="str">
        <f>IF(ISBLANK($C8),"",IF(ISNA(VLOOKUP($L8,'result messages'!$H$3:$L$11,4,FALSE)),VLOOKUP($M8,'result messages'!$H$3:$L$11,4,FALSE),VLOOKUP($L8,'result messages'!$H$3:$L$11,4,FALSE)))</f>
        <v>-</v>
      </c>
      <c r="Q8" s="1" t="str">
        <f>IF(ISBLANK($C8),"",IF(ISNA(VLOOKUP($L8,'result messages'!$H$3:$L$11,5,FALSE)),VLOOKUP($M8,'result messages'!$H$3:$L$11,5,FALSE),VLOOKUP($L8,'result messages'!$H$3:$L$11,5,FALSE)))</f>
        <v>-</v>
      </c>
    </row>
    <row r="9" spans="1:17" ht="13.25" customHeight="1">
      <c r="A9" s="1">
        <v>6</v>
      </c>
      <c r="B9" s="2" t="s">
        <v>69</v>
      </c>
      <c r="C9" s="1" t="s">
        <v>94</v>
      </c>
      <c r="D9" s="1" t="s">
        <v>252</v>
      </c>
      <c r="E9" s="7" t="s">
        <v>254</v>
      </c>
      <c r="F9" s="1" t="s">
        <v>253</v>
      </c>
      <c r="G9" s="1" t="str">
        <f>IF(ISNA(VLOOKUP($C9,'DTEN TCAP Linkage deviceId'!$A$1:$A$20000,1,FALSE)),"No","Yes")</f>
        <v>Yes</v>
      </c>
      <c r="H9" s="1" t="str">
        <f>IF(OR(D9="SVCP", E9="TRUE"),"No", IF(ISNA(VLOOKUP($C9,'Provisioning Requester'!$F$3:$H$20000,2,FALSE)),"No","Yes"))</f>
        <v>No</v>
      </c>
      <c r="I9" s="1" t="str">
        <f>IF($H9="Yes",VLOOKUP($C9,'Provisioning Requester'!$F$3:$H$20000,3,FALSE),"-")</f>
        <v>-</v>
      </c>
      <c r="J9" s="1" t="str">
        <f>IF(OR(D9="SVCP", E9="TRUE"), "No", IF(ISNA(VLOOKUP($C9,'ProvResponder deviceId'!$A$1:$A$20000,1,FALSE)),"No","Yes"))</f>
        <v>No</v>
      </c>
      <c r="K9" s="1" t="str">
        <f>IF($J9="Yes",VLOOKUP($C9,'ProvResponder deviceId'!$A$1:$C$20000,3,FALSE),"-")</f>
        <v>-</v>
      </c>
      <c r="L9" s="1" t="str">
        <f t="shared" si="0"/>
        <v>PRODTRUEYesNo-No-</v>
      </c>
      <c r="M9" s="1" t="str">
        <f t="shared" si="1"/>
        <v>PRODTRUEYesNo-Noother</v>
      </c>
      <c r="N9" s="1" t="str">
        <f>IF(ISBLANK($C9),"",IF(ISNA(VLOOKUP($L9,'result messages'!$H$3:$L$11,2,FALSE)),VLOOKUP($M9,'result messages'!$H$3:$L$11,2,FALSE),VLOOKUP($L9,'result messages'!$H$3:$L$11,2,FALSE)))</f>
        <v>異常なし。</v>
      </c>
      <c r="O9" s="1" t="str">
        <f>IF(ISBLANK($C9),"",IF(ISNA(VLOOKUP($L9,'result messages'!$H$3:$L$11,3,FALSE)),VLOOKUP($M9,'result messages'!$H$3:$L$11,3,FALSE),VLOOKUP($L9,'result messages'!$H$3:$L$11,3,FALSE)))</f>
        <v>Complete.</v>
      </c>
      <c r="P9" s="1" t="str">
        <f>IF(ISBLANK($C9),"",IF(ISNA(VLOOKUP($L9,'result messages'!$H$3:$L$11,4,FALSE)),VLOOKUP($M9,'result messages'!$H$3:$L$11,4,FALSE),VLOOKUP($L9,'result messages'!$H$3:$L$11,4,FALSE)))</f>
        <v>-</v>
      </c>
      <c r="Q9" s="1" t="str">
        <f>IF(ISBLANK($C9),"",IF(ISNA(VLOOKUP($L9,'result messages'!$H$3:$L$11,5,FALSE)),VLOOKUP($M9,'result messages'!$H$3:$L$11,5,FALSE),VLOOKUP($L9,'result messages'!$H$3:$L$11,5,FALSE)))</f>
        <v>-</v>
      </c>
    </row>
    <row r="10" spans="1:17" ht="13.25" customHeight="1">
      <c r="A10" s="1">
        <v>7</v>
      </c>
      <c r="B10" s="2" t="s">
        <v>69</v>
      </c>
      <c r="C10" s="1" t="s">
        <v>95</v>
      </c>
      <c r="D10" s="1" t="s">
        <v>252</v>
      </c>
      <c r="E10" s="7" t="s">
        <v>254</v>
      </c>
      <c r="F10" s="1" t="s">
        <v>253</v>
      </c>
      <c r="G10" s="1" t="str">
        <f>IF(ISNA(VLOOKUP($C10,'DTEN TCAP Linkage deviceId'!$A$1:$A$20000,1,FALSE)),"No","Yes")</f>
        <v>Yes</v>
      </c>
      <c r="H10" s="1" t="str">
        <f>IF(OR(D10="SVCP", E10="TRUE"),"No", IF(ISNA(VLOOKUP($C10,'Provisioning Requester'!$F$3:$H$20000,2,FALSE)),"No","Yes"))</f>
        <v>No</v>
      </c>
      <c r="I10" s="1" t="str">
        <f>IF($H10="Yes",VLOOKUP($C10,'Provisioning Requester'!$F$3:$H$20000,3,FALSE),"-")</f>
        <v>-</v>
      </c>
      <c r="J10" s="1" t="str">
        <f>IF(OR(D10="SVCP", E10="TRUE"), "No", IF(ISNA(VLOOKUP($C10,'ProvResponder deviceId'!$A$1:$A$20000,1,FALSE)),"No","Yes"))</f>
        <v>No</v>
      </c>
      <c r="K10" s="1" t="str">
        <f>IF($J10="Yes",VLOOKUP($C10,'ProvResponder deviceId'!$A$1:$C$20000,3,FALSE),"-")</f>
        <v>-</v>
      </c>
      <c r="L10" s="1" t="str">
        <f t="shared" si="0"/>
        <v>PRODTRUEYesNo-No-</v>
      </c>
      <c r="M10" s="1" t="str">
        <f t="shared" si="1"/>
        <v>PRODTRUEYesNo-Noother</v>
      </c>
      <c r="N10" s="1" t="str">
        <f>IF(ISBLANK($C10),"",IF(ISNA(VLOOKUP($L10,'result messages'!$H$3:$L$11,2,FALSE)),VLOOKUP($M10,'result messages'!$H$3:$L$11,2,FALSE),VLOOKUP($L10,'result messages'!$H$3:$L$11,2,FALSE)))</f>
        <v>異常なし。</v>
      </c>
      <c r="O10" s="1" t="str">
        <f>IF(ISBLANK($C10),"",IF(ISNA(VLOOKUP($L10,'result messages'!$H$3:$L$11,3,FALSE)),VLOOKUP($M10,'result messages'!$H$3:$L$11,3,FALSE),VLOOKUP($L10,'result messages'!$H$3:$L$11,3,FALSE)))</f>
        <v>Complete.</v>
      </c>
      <c r="P10" s="1" t="str">
        <f>IF(ISBLANK($C10),"",IF(ISNA(VLOOKUP($L10,'result messages'!$H$3:$L$11,4,FALSE)),VLOOKUP($M10,'result messages'!$H$3:$L$11,4,FALSE),VLOOKUP($L10,'result messages'!$H$3:$L$11,4,FALSE)))</f>
        <v>-</v>
      </c>
      <c r="Q10" s="1" t="str">
        <f>IF(ISBLANK($C10),"",IF(ISNA(VLOOKUP($L10,'result messages'!$H$3:$L$11,5,FALSE)),VLOOKUP($M10,'result messages'!$H$3:$L$11,5,FALSE),VLOOKUP($L10,'result messages'!$H$3:$L$11,5,FALSE)))</f>
        <v>-</v>
      </c>
    </row>
    <row r="11" spans="1:17" ht="13.25" customHeight="1">
      <c r="A11" s="1">
        <v>8</v>
      </c>
      <c r="B11" s="2" t="s">
        <v>69</v>
      </c>
      <c r="C11" s="1" t="s">
        <v>96</v>
      </c>
      <c r="D11" s="1" t="s">
        <v>252</v>
      </c>
      <c r="E11" s="7" t="s">
        <v>254</v>
      </c>
      <c r="F11" s="1" t="s">
        <v>253</v>
      </c>
      <c r="G11" s="1" t="str">
        <f>IF(ISNA(VLOOKUP($C11,'DTEN TCAP Linkage deviceId'!$A$1:$A$20000,1,FALSE)),"No","Yes")</f>
        <v>Yes</v>
      </c>
      <c r="H11" s="1" t="str">
        <f>IF(OR(D11="SVCP", E11="TRUE"),"No", IF(ISNA(VLOOKUP($C11,'Provisioning Requester'!$F$3:$H$20000,2,FALSE)),"No","Yes"))</f>
        <v>No</v>
      </c>
      <c r="I11" s="1" t="str">
        <f>IF($H11="Yes",VLOOKUP($C11,'Provisioning Requester'!$F$3:$H$20000,3,FALSE),"-")</f>
        <v>-</v>
      </c>
      <c r="J11" s="1" t="str">
        <f>IF(OR(D11="SVCP", E11="TRUE"), "No", IF(ISNA(VLOOKUP($C11,'ProvResponder deviceId'!$A$1:$A$20000,1,FALSE)),"No","Yes"))</f>
        <v>No</v>
      </c>
      <c r="K11" s="1" t="str">
        <f>IF($J11="Yes",VLOOKUP($C11,'ProvResponder deviceId'!$A$1:$C$20000,3,FALSE),"-")</f>
        <v>-</v>
      </c>
      <c r="L11" s="1" t="str">
        <f t="shared" si="0"/>
        <v>PRODTRUEYesNo-No-</v>
      </c>
      <c r="M11" s="1" t="str">
        <f t="shared" si="1"/>
        <v>PRODTRUEYesNo-Noother</v>
      </c>
      <c r="N11" s="1" t="str">
        <f>IF(ISBLANK($C11),"",IF(ISNA(VLOOKUP($L11,'result messages'!$H$3:$L$11,2,FALSE)),VLOOKUP($M11,'result messages'!$H$3:$L$11,2,FALSE),VLOOKUP($L11,'result messages'!$H$3:$L$11,2,FALSE)))</f>
        <v>異常なし。</v>
      </c>
      <c r="O11" s="1" t="str">
        <f>IF(ISBLANK($C11),"",IF(ISNA(VLOOKUP($L11,'result messages'!$H$3:$L$11,3,FALSE)),VLOOKUP($M11,'result messages'!$H$3:$L$11,3,FALSE),VLOOKUP($L11,'result messages'!$H$3:$L$11,3,FALSE)))</f>
        <v>Complete.</v>
      </c>
      <c r="P11" s="1" t="str">
        <f>IF(ISBLANK($C11),"",IF(ISNA(VLOOKUP($L11,'result messages'!$H$3:$L$11,4,FALSE)),VLOOKUP($M11,'result messages'!$H$3:$L$11,4,FALSE),VLOOKUP($L11,'result messages'!$H$3:$L$11,4,FALSE)))</f>
        <v>-</v>
      </c>
      <c r="Q11" s="1" t="str">
        <f>IF(ISBLANK($C11),"",IF(ISNA(VLOOKUP($L11,'result messages'!$H$3:$L$11,5,FALSE)),VLOOKUP($M11,'result messages'!$H$3:$L$11,5,FALSE),VLOOKUP($L11,'result messages'!$H$3:$L$11,5,FALSE)))</f>
        <v>-</v>
      </c>
    </row>
    <row r="12" spans="1:17" ht="13.25" customHeight="1">
      <c r="A12" s="1">
        <v>9</v>
      </c>
      <c r="B12" s="2" t="s">
        <v>69</v>
      </c>
      <c r="C12" s="1" t="s">
        <v>97</v>
      </c>
      <c r="D12" s="1" t="s">
        <v>252</v>
      </c>
      <c r="E12" s="7" t="s">
        <v>254</v>
      </c>
      <c r="F12" s="1" t="s">
        <v>253</v>
      </c>
      <c r="G12" s="1" t="str">
        <f>IF(ISNA(VLOOKUP($C12,'DTEN TCAP Linkage deviceId'!$A$1:$A$20000,1,FALSE)),"No","Yes")</f>
        <v>Yes</v>
      </c>
      <c r="H12" s="1" t="str">
        <f>IF(OR(D12="SVCP", E12="TRUE"),"No", IF(ISNA(VLOOKUP($C12,'Provisioning Requester'!$F$3:$H$20000,2,FALSE)),"No","Yes"))</f>
        <v>No</v>
      </c>
      <c r="I12" s="1" t="str">
        <f>IF($H12="Yes",VLOOKUP($C12,'Provisioning Requester'!$F$3:$H$20000,3,FALSE),"-")</f>
        <v>-</v>
      </c>
      <c r="J12" s="1" t="str">
        <f>IF(OR(D12="SVCP", E12="TRUE"), "No", IF(ISNA(VLOOKUP($C12,'ProvResponder deviceId'!$A$1:$A$20000,1,FALSE)),"No","Yes"))</f>
        <v>No</v>
      </c>
      <c r="K12" s="1" t="str">
        <f>IF($J12="Yes",VLOOKUP($C12,'ProvResponder deviceId'!$A$1:$C$20000,3,FALSE),"-")</f>
        <v>-</v>
      </c>
      <c r="L12" s="1" t="str">
        <f t="shared" si="0"/>
        <v>PRODTRUEYesNo-No-</v>
      </c>
      <c r="M12" s="1" t="str">
        <f t="shared" si="1"/>
        <v>PRODTRUEYesNo-Noother</v>
      </c>
      <c r="N12" s="1" t="str">
        <f>IF(ISBLANK($C12),"",IF(ISNA(VLOOKUP($L12,'result messages'!$H$3:$L$11,2,FALSE)),VLOOKUP($M12,'result messages'!$H$3:$L$11,2,FALSE),VLOOKUP($L12,'result messages'!$H$3:$L$11,2,FALSE)))</f>
        <v>異常なし。</v>
      </c>
      <c r="O12" s="1" t="str">
        <f>IF(ISBLANK($C12),"",IF(ISNA(VLOOKUP($L12,'result messages'!$H$3:$L$11,3,FALSE)),VLOOKUP($M12,'result messages'!$H$3:$L$11,3,FALSE),VLOOKUP($L12,'result messages'!$H$3:$L$11,3,FALSE)))</f>
        <v>Complete.</v>
      </c>
      <c r="P12" s="1" t="str">
        <f>IF(ISBLANK($C12),"",IF(ISNA(VLOOKUP($L12,'result messages'!$H$3:$L$11,4,FALSE)),VLOOKUP($M12,'result messages'!$H$3:$L$11,4,FALSE),VLOOKUP($L12,'result messages'!$H$3:$L$11,4,FALSE)))</f>
        <v>-</v>
      </c>
      <c r="Q12" s="1" t="str">
        <f>IF(ISBLANK($C12),"",IF(ISNA(VLOOKUP($L12,'result messages'!$H$3:$L$11,5,FALSE)),VLOOKUP($M12,'result messages'!$H$3:$L$11,5,FALSE),VLOOKUP($L12,'result messages'!$H$3:$L$11,5,FALSE)))</f>
        <v>-</v>
      </c>
    </row>
    <row r="13" spans="1:17" ht="13.25" customHeight="1">
      <c r="A13" s="1">
        <v>10</v>
      </c>
      <c r="B13" s="2" t="s">
        <v>69</v>
      </c>
      <c r="C13" s="1" t="s">
        <v>98</v>
      </c>
      <c r="D13" s="1" t="s">
        <v>252</v>
      </c>
      <c r="E13" s="7" t="s">
        <v>254</v>
      </c>
      <c r="F13" s="1" t="s">
        <v>253</v>
      </c>
      <c r="G13" s="1" t="str">
        <f>IF(ISNA(VLOOKUP($C13,'DTEN TCAP Linkage deviceId'!$A$1:$A$20000,1,FALSE)),"No","Yes")</f>
        <v>Yes</v>
      </c>
      <c r="H13" s="1" t="str">
        <f>IF(OR(D13="SVCP", E13="TRUE"),"No", IF(ISNA(VLOOKUP($C13,'Provisioning Requester'!$F$3:$H$20000,2,FALSE)),"No","Yes"))</f>
        <v>No</v>
      </c>
      <c r="I13" s="1" t="str">
        <f>IF($H13="Yes",VLOOKUP($C13,'Provisioning Requester'!$F$3:$H$20000,3,FALSE),"-")</f>
        <v>-</v>
      </c>
      <c r="J13" s="1" t="str">
        <f>IF(OR(D13="SVCP", E13="TRUE"), "No", IF(ISNA(VLOOKUP($C13,'ProvResponder deviceId'!$A$1:$A$20000,1,FALSE)),"No","Yes"))</f>
        <v>No</v>
      </c>
      <c r="K13" s="1" t="str">
        <f>IF($J13="Yes",VLOOKUP($C13,'ProvResponder deviceId'!$A$1:$C$20000,3,FALSE),"-")</f>
        <v>-</v>
      </c>
      <c r="L13" s="1" t="str">
        <f t="shared" si="0"/>
        <v>PRODTRUEYesNo-No-</v>
      </c>
      <c r="M13" s="1" t="str">
        <f t="shared" si="1"/>
        <v>PRODTRUEYesNo-Noother</v>
      </c>
      <c r="N13" s="1" t="str">
        <f>IF(ISBLANK($C13),"",IF(ISNA(VLOOKUP($L13,'result messages'!$H$3:$L$11,2,FALSE)),VLOOKUP($M13,'result messages'!$H$3:$L$11,2,FALSE),VLOOKUP($L13,'result messages'!$H$3:$L$11,2,FALSE)))</f>
        <v>異常なし。</v>
      </c>
      <c r="O13" s="1" t="str">
        <f>IF(ISBLANK($C13),"",IF(ISNA(VLOOKUP($L13,'result messages'!$H$3:$L$11,3,FALSE)),VLOOKUP($M13,'result messages'!$H$3:$L$11,3,FALSE),VLOOKUP($L13,'result messages'!$H$3:$L$11,3,FALSE)))</f>
        <v>Complete.</v>
      </c>
      <c r="P13" s="1" t="str">
        <f>IF(ISBLANK($C13),"",IF(ISNA(VLOOKUP($L13,'result messages'!$H$3:$L$11,4,FALSE)),VLOOKUP($M13,'result messages'!$H$3:$L$11,4,FALSE),VLOOKUP($L13,'result messages'!$H$3:$L$11,4,FALSE)))</f>
        <v>-</v>
      </c>
      <c r="Q13" s="1" t="str">
        <f>IF(ISBLANK($C13),"",IF(ISNA(VLOOKUP($L13,'result messages'!$H$3:$L$11,5,FALSE)),VLOOKUP($M13,'result messages'!$H$3:$L$11,5,FALSE),VLOOKUP($L13,'result messages'!$H$3:$L$11,5,FALSE)))</f>
        <v>-</v>
      </c>
    </row>
    <row r="14" spans="1:17" ht="13.25" customHeight="1">
      <c r="A14" s="1">
        <v>11</v>
      </c>
      <c r="B14" s="2" t="s">
        <v>69</v>
      </c>
      <c r="C14" s="1" t="s">
        <v>99</v>
      </c>
      <c r="D14" s="1" t="s">
        <v>252</v>
      </c>
      <c r="E14" s="7" t="s">
        <v>254</v>
      </c>
      <c r="F14" s="1" t="s">
        <v>253</v>
      </c>
      <c r="G14" s="1" t="str">
        <f>IF(ISNA(VLOOKUP($C14,'DTEN TCAP Linkage deviceId'!$A$1:$A$20000,1,FALSE)),"No","Yes")</f>
        <v>Yes</v>
      </c>
      <c r="H14" s="1" t="str">
        <f>IF(ISNA(VLOOKUP($C14,'Provisioning Requester'!$F$3:$H$20000,2,FALSE)),"No","Yes")</f>
        <v>No</v>
      </c>
      <c r="I14" s="1" t="str">
        <f>IF($H14="Yes",VLOOKUP($C14,'Provisioning Requester'!$F$3:$H$20000,3,FALSE),"-")</f>
        <v>-</v>
      </c>
      <c r="J14" s="1" t="str">
        <f>IF(OR(D14="SVCP", E14="TRUE"), "No", IF(ISNA(VLOOKUP($C14,'ProvResponder deviceId'!$A$1:$A$20000,1,FALSE)),"No","Yes"))</f>
        <v>No</v>
      </c>
      <c r="K14" s="1" t="str">
        <f>IF($J14="Yes",VLOOKUP($C14,'ProvResponder deviceId'!$A$1:$C$20000,3,FALSE),"-")</f>
        <v>-</v>
      </c>
      <c r="L14" s="1" t="str">
        <f t="shared" si="0"/>
        <v>PRODTRUEYesNo-No-</v>
      </c>
      <c r="M14" s="1" t="str">
        <f t="shared" si="1"/>
        <v>PRODTRUEYesNo-Noother</v>
      </c>
      <c r="N14" s="1" t="str">
        <f>IF(ISBLANK($C14),"",IF(ISNA(VLOOKUP($L14,'result messages'!$H$3:$L$11,2,FALSE)),VLOOKUP($M14,'result messages'!$H$3:$L$11,2,FALSE),VLOOKUP($L14,'result messages'!$H$3:$L$11,2,FALSE)))</f>
        <v>異常なし。</v>
      </c>
      <c r="O14" s="1" t="str">
        <f>IF(ISBLANK($C14),"",IF(ISNA(VLOOKUP($L14,'result messages'!$H$3:$L$11,3,FALSE)),VLOOKUP($M14,'result messages'!$H$3:$L$11,3,FALSE),VLOOKUP($L14,'result messages'!$H$3:$L$11,3,FALSE)))</f>
        <v>Complete.</v>
      </c>
      <c r="P14" s="1" t="str">
        <f>IF(ISBLANK($C14),"",IF(ISNA(VLOOKUP($L14,'result messages'!$H$3:$L$11,4,FALSE)),VLOOKUP($M14,'result messages'!$H$3:$L$11,4,FALSE),VLOOKUP($L14,'result messages'!$H$3:$L$11,4,FALSE)))</f>
        <v>-</v>
      </c>
      <c r="Q14" s="1" t="str">
        <f>IF(ISBLANK($C14),"",IF(ISNA(VLOOKUP($L14,'result messages'!$H$3:$L$11,5,FALSE)),VLOOKUP($M14,'result messages'!$H$3:$L$11,5,FALSE),VLOOKUP($L14,'result messages'!$H$3:$L$11,5,FALSE)))</f>
        <v>-</v>
      </c>
    </row>
    <row r="15" spans="1:17" ht="13.25" customHeight="1">
      <c r="A15" s="1">
        <v>12</v>
      </c>
      <c r="B15" s="2" t="s">
        <v>69</v>
      </c>
      <c r="C15" s="1" t="s">
        <v>100</v>
      </c>
      <c r="D15" s="1" t="s">
        <v>252</v>
      </c>
      <c r="E15" s="7" t="s">
        <v>254</v>
      </c>
      <c r="F15" s="1" t="s">
        <v>253</v>
      </c>
      <c r="G15" s="1" t="str">
        <f>IF(ISNA(VLOOKUP($C15,'DTEN TCAP Linkage deviceId'!$A$1:$A$20000,1,FALSE)),"No","Yes")</f>
        <v>Yes</v>
      </c>
      <c r="H15" s="1" t="str">
        <f>IF(ISNA(VLOOKUP($C15,'Provisioning Requester'!$F$3:$H$20000,2,FALSE)),"No","Yes")</f>
        <v>No</v>
      </c>
      <c r="I15" s="1" t="str">
        <f>IF($H15="Yes",VLOOKUP($C15,'Provisioning Requester'!$F$3:$H$20000,3,FALSE),"-")</f>
        <v>-</v>
      </c>
      <c r="J15" s="1" t="str">
        <f>IF(OR(D15="SVCP", E15="TRUE"), "No", IF(ISNA(VLOOKUP($C15,'ProvResponder deviceId'!$A$1:$A$20000,1,FALSE)),"No","Yes"))</f>
        <v>No</v>
      </c>
      <c r="K15" s="1" t="str">
        <f>IF($J15="Yes",VLOOKUP($C15,'ProvResponder deviceId'!$A$1:$C$20000,3,FALSE),"-")</f>
        <v>-</v>
      </c>
      <c r="L15" s="1" t="str">
        <f t="shared" si="0"/>
        <v>PRODTRUEYesNo-No-</v>
      </c>
      <c r="M15" s="1" t="str">
        <f t="shared" si="1"/>
        <v>PRODTRUEYesNo-Noother</v>
      </c>
      <c r="N15" s="1" t="str">
        <f>IF(ISBLANK($C15),"",IF(ISNA(VLOOKUP($L15,'result messages'!$H$3:$L$11,2,FALSE)),VLOOKUP($M15,'result messages'!$H$3:$L$11,2,FALSE),VLOOKUP($L15,'result messages'!$H$3:$L$11,2,FALSE)))</f>
        <v>異常なし。</v>
      </c>
      <c r="O15" s="1" t="str">
        <f>IF(ISBLANK($C15),"",IF(ISNA(VLOOKUP($L15,'result messages'!$H$3:$L$11,3,FALSE)),VLOOKUP($M15,'result messages'!$H$3:$L$11,3,FALSE),VLOOKUP($L15,'result messages'!$H$3:$L$11,3,FALSE)))</f>
        <v>Complete.</v>
      </c>
      <c r="P15" s="1" t="str">
        <f>IF(ISBLANK($C15),"",IF(ISNA(VLOOKUP($L15,'result messages'!$H$3:$L$11,4,FALSE)),VLOOKUP($M15,'result messages'!$H$3:$L$11,4,FALSE),VLOOKUP($L15,'result messages'!$H$3:$L$11,4,FALSE)))</f>
        <v>-</v>
      </c>
      <c r="Q15" s="1" t="str">
        <f>IF(ISBLANK($C15),"",IF(ISNA(VLOOKUP($L15,'result messages'!$H$3:$L$11,5,FALSE)),VLOOKUP($M15,'result messages'!$H$3:$L$11,5,FALSE),VLOOKUP($L15,'result messages'!$H$3:$L$11,5,FALSE)))</f>
        <v>-</v>
      </c>
    </row>
    <row r="16" spans="1:17" ht="13.25" customHeight="1">
      <c r="A16" s="1">
        <v>13</v>
      </c>
      <c r="B16" s="2" t="s">
        <v>69</v>
      </c>
      <c r="C16" s="1" t="s">
        <v>101</v>
      </c>
      <c r="D16" s="1" t="s">
        <v>252</v>
      </c>
      <c r="E16" s="7" t="s">
        <v>254</v>
      </c>
      <c r="F16" s="1" t="s">
        <v>253</v>
      </c>
      <c r="G16" s="1" t="str">
        <f>IF(ISNA(VLOOKUP($C16,'DTEN TCAP Linkage deviceId'!$A$1:$A$20000,1,FALSE)),"No","Yes")</f>
        <v>Yes</v>
      </c>
      <c r="H16" s="1" t="str">
        <f>IF(ISNA(VLOOKUP($C16,'Provisioning Requester'!$F$3:$H$20000,2,FALSE)),"No","Yes")</f>
        <v>No</v>
      </c>
      <c r="I16" s="1" t="str">
        <f>IF($H16="Yes",VLOOKUP($C16,'Provisioning Requester'!$F$3:$H$20000,3,FALSE),"-")</f>
        <v>-</v>
      </c>
      <c r="J16" s="1" t="str">
        <f>IF(OR(D16="SVCP", E16="TRUE"), "No", IF(ISNA(VLOOKUP($C16,'ProvResponder deviceId'!$A$1:$A$20000,1,FALSE)),"No","Yes"))</f>
        <v>No</v>
      </c>
      <c r="K16" s="1" t="str">
        <f>IF($J16="Yes",VLOOKUP($C16,'ProvResponder deviceId'!$A$1:$C$20000,3,FALSE),"-")</f>
        <v>-</v>
      </c>
      <c r="L16" s="1" t="str">
        <f t="shared" si="0"/>
        <v>PRODTRUEYesNo-No-</v>
      </c>
      <c r="M16" s="1" t="str">
        <f t="shared" si="1"/>
        <v>PRODTRUEYesNo-Noother</v>
      </c>
      <c r="N16" s="1" t="str">
        <f>IF(ISBLANK($C16),"",IF(ISNA(VLOOKUP($L16,'result messages'!$H$3:$L$11,2,FALSE)),VLOOKUP($M16,'result messages'!$H$3:$L$11,2,FALSE),VLOOKUP($L16,'result messages'!$H$3:$L$11,2,FALSE)))</f>
        <v>異常なし。</v>
      </c>
      <c r="O16" s="1" t="str">
        <f>IF(ISBLANK($C16),"",IF(ISNA(VLOOKUP($L16,'result messages'!$H$3:$L$11,3,FALSE)),VLOOKUP($M16,'result messages'!$H$3:$L$11,3,FALSE),VLOOKUP($L16,'result messages'!$H$3:$L$11,3,FALSE)))</f>
        <v>Complete.</v>
      </c>
      <c r="P16" s="1" t="str">
        <f>IF(ISBLANK($C16),"",IF(ISNA(VLOOKUP($L16,'result messages'!$H$3:$L$11,4,FALSE)),VLOOKUP($M16,'result messages'!$H$3:$L$11,4,FALSE),VLOOKUP($L16,'result messages'!$H$3:$L$11,4,FALSE)))</f>
        <v>-</v>
      </c>
      <c r="Q16" s="1" t="str">
        <f>IF(ISBLANK($C16),"",IF(ISNA(VLOOKUP($L16,'result messages'!$H$3:$L$11,5,FALSE)),VLOOKUP($M16,'result messages'!$H$3:$L$11,5,FALSE),VLOOKUP($L16,'result messages'!$H$3:$L$11,5,FALSE)))</f>
        <v>-</v>
      </c>
    </row>
    <row r="17" spans="1:17" ht="13.25" customHeight="1">
      <c r="A17" s="1">
        <v>14</v>
      </c>
      <c r="B17" s="2" t="s">
        <v>69</v>
      </c>
      <c r="C17" s="1" t="s">
        <v>102</v>
      </c>
      <c r="D17" s="1" t="s">
        <v>252</v>
      </c>
      <c r="E17" s="7" t="s">
        <v>254</v>
      </c>
      <c r="F17" s="1" t="s">
        <v>253</v>
      </c>
      <c r="G17" s="1" t="str">
        <f>IF(ISNA(VLOOKUP($C17,'DTEN TCAP Linkage deviceId'!$A$1:$A$20000,1,FALSE)),"No","Yes")</f>
        <v>Yes</v>
      </c>
      <c r="H17" s="1" t="str">
        <f>IF(ISNA(VLOOKUP($C17,'Provisioning Requester'!$F$3:$H$20000,2,FALSE)),"No","Yes")</f>
        <v>No</v>
      </c>
      <c r="I17" s="1" t="str">
        <f>IF($H17="Yes",VLOOKUP($C17,'Provisioning Requester'!$F$3:$H$20000,3,FALSE),"-")</f>
        <v>-</v>
      </c>
      <c r="J17" s="1" t="str">
        <f>IF(OR(D17="SVCP", E17="TRUE"), "No", IF(ISNA(VLOOKUP($C17,'ProvResponder deviceId'!$A$1:$A$20000,1,FALSE)),"No","Yes"))</f>
        <v>No</v>
      </c>
      <c r="K17" s="1" t="str">
        <f>IF($J17="Yes",VLOOKUP($C17,'ProvResponder deviceId'!$A$1:$C$20000,3,FALSE),"-")</f>
        <v>-</v>
      </c>
      <c r="L17" s="1" t="str">
        <f t="shared" si="0"/>
        <v>PRODTRUEYesNo-No-</v>
      </c>
      <c r="M17" s="1" t="str">
        <f t="shared" si="1"/>
        <v>PRODTRUEYesNo-Noother</v>
      </c>
      <c r="N17" s="1" t="str">
        <f>IF(ISBLANK($C17),"",IF(ISNA(VLOOKUP($L17,'result messages'!$H$3:$L$11,2,FALSE)),VLOOKUP($M17,'result messages'!$H$3:$L$11,2,FALSE),VLOOKUP($L17,'result messages'!$H$3:$L$11,2,FALSE)))</f>
        <v>異常なし。</v>
      </c>
      <c r="O17" s="1" t="str">
        <f>IF(ISBLANK($C17),"",IF(ISNA(VLOOKUP($L17,'result messages'!$H$3:$L$11,3,FALSE)),VLOOKUP($M17,'result messages'!$H$3:$L$11,3,FALSE),VLOOKUP($L17,'result messages'!$H$3:$L$11,3,FALSE)))</f>
        <v>Complete.</v>
      </c>
      <c r="P17" s="1" t="str">
        <f>IF(ISBLANK($C17),"",IF(ISNA(VLOOKUP($L17,'result messages'!$H$3:$L$11,4,FALSE)),VLOOKUP($M17,'result messages'!$H$3:$L$11,4,FALSE),VLOOKUP($L17,'result messages'!$H$3:$L$11,4,FALSE)))</f>
        <v>-</v>
      </c>
      <c r="Q17" s="1" t="str">
        <f>IF(ISBLANK($C17),"",IF(ISNA(VLOOKUP($L17,'result messages'!$H$3:$L$11,5,FALSE)),VLOOKUP($M17,'result messages'!$H$3:$L$11,5,FALSE),VLOOKUP($L17,'result messages'!$H$3:$L$11,5,FALSE)))</f>
        <v>-</v>
      </c>
    </row>
    <row r="18" spans="1:17" ht="13.25" customHeight="1">
      <c r="A18" s="1">
        <v>15</v>
      </c>
      <c r="B18" s="2" t="s">
        <v>69</v>
      </c>
      <c r="C18" s="1" t="s">
        <v>103</v>
      </c>
      <c r="D18" s="1" t="s">
        <v>252</v>
      </c>
      <c r="E18" s="7" t="s">
        <v>254</v>
      </c>
      <c r="F18" s="1" t="s">
        <v>253</v>
      </c>
      <c r="G18" s="1" t="str">
        <f>IF(ISNA(VLOOKUP($C18,'DTEN TCAP Linkage deviceId'!$A$1:$A$20000,1,FALSE)),"No","Yes")</f>
        <v>Yes</v>
      </c>
      <c r="H18" s="1" t="str">
        <f>IF(ISNA(VLOOKUP($C18,'Provisioning Requester'!$F$3:$H$20000,2,FALSE)),"No","Yes")</f>
        <v>No</v>
      </c>
      <c r="I18" s="1" t="str">
        <f>IF($H18="Yes",VLOOKUP($C18,'Provisioning Requester'!$F$3:$H$20000,3,FALSE),"-")</f>
        <v>-</v>
      </c>
      <c r="J18" s="1" t="str">
        <f>IF(OR(D18="SVCP", E18="TRUE"), "No", IF(ISNA(VLOOKUP($C18,'ProvResponder deviceId'!$A$1:$A$20000,1,FALSE)),"No","Yes"))</f>
        <v>No</v>
      </c>
      <c r="K18" s="1" t="str">
        <f>IF($J18="Yes",VLOOKUP($C18,'ProvResponder deviceId'!$A$1:$C$20000,3,FALSE),"-")</f>
        <v>-</v>
      </c>
      <c r="L18" s="1" t="str">
        <f t="shared" si="0"/>
        <v>PRODTRUEYesNo-No-</v>
      </c>
      <c r="M18" s="1" t="str">
        <f t="shared" si="1"/>
        <v>PRODTRUEYesNo-Noother</v>
      </c>
      <c r="N18" s="1" t="str">
        <f>IF(ISBLANK($C18),"",IF(ISNA(VLOOKUP($L18,'result messages'!$H$3:$L$11,2,FALSE)),VLOOKUP($M18,'result messages'!$H$3:$L$11,2,FALSE),VLOOKUP($L18,'result messages'!$H$3:$L$11,2,FALSE)))</f>
        <v>異常なし。</v>
      </c>
      <c r="O18" s="1" t="str">
        <f>IF(ISBLANK($C18),"",IF(ISNA(VLOOKUP($L18,'result messages'!$H$3:$L$11,3,FALSE)),VLOOKUP($M18,'result messages'!$H$3:$L$11,3,FALSE),VLOOKUP($L18,'result messages'!$H$3:$L$11,3,FALSE)))</f>
        <v>Complete.</v>
      </c>
      <c r="P18" s="1" t="str">
        <f>IF(ISBLANK($C18),"",IF(ISNA(VLOOKUP($L18,'result messages'!$H$3:$L$11,4,FALSE)),VLOOKUP($M18,'result messages'!$H$3:$L$11,4,FALSE),VLOOKUP($L18,'result messages'!$H$3:$L$11,4,FALSE)))</f>
        <v>-</v>
      </c>
      <c r="Q18" s="1" t="str">
        <f>IF(ISBLANK($C18),"",IF(ISNA(VLOOKUP($L18,'result messages'!$H$3:$L$11,5,FALSE)),VLOOKUP($M18,'result messages'!$H$3:$L$11,5,FALSE),VLOOKUP($L18,'result messages'!$H$3:$L$11,5,FALSE)))</f>
        <v>-</v>
      </c>
    </row>
    <row r="19" spans="1:17" ht="13.25" customHeight="1">
      <c r="A19" s="1">
        <v>16</v>
      </c>
      <c r="B19" s="2" t="s">
        <v>69</v>
      </c>
      <c r="C19" s="1" t="s">
        <v>104</v>
      </c>
      <c r="D19" s="1" t="s">
        <v>252</v>
      </c>
      <c r="E19" s="7" t="s">
        <v>254</v>
      </c>
      <c r="F19" s="1" t="s">
        <v>253</v>
      </c>
      <c r="G19" s="1" t="str">
        <f>IF(ISNA(VLOOKUP($C19,'DTEN TCAP Linkage deviceId'!$A$1:$A$20000,1,FALSE)),"No","Yes")</f>
        <v>Yes</v>
      </c>
      <c r="H19" s="1" t="str">
        <f>IF(ISNA(VLOOKUP($C19,'Provisioning Requester'!$F$3:$H$20000,2,FALSE)),"No","Yes")</f>
        <v>No</v>
      </c>
      <c r="I19" s="1" t="str">
        <f>IF($H19="Yes",VLOOKUP($C19,'Provisioning Requester'!$F$3:$H$20000,3,FALSE),"-")</f>
        <v>-</v>
      </c>
      <c r="J19" s="1" t="str">
        <f>IF(OR(D19="SVCP", E19="TRUE"), "No", IF(ISNA(VLOOKUP($C19,'ProvResponder deviceId'!$A$1:$A$20000,1,FALSE)),"No","Yes"))</f>
        <v>No</v>
      </c>
      <c r="K19" s="1" t="str">
        <f>IF($J19="Yes",VLOOKUP($C19,'ProvResponder deviceId'!$A$1:$C$20000,3,FALSE),"-")</f>
        <v>-</v>
      </c>
      <c r="L19" s="1" t="str">
        <f t="shared" si="0"/>
        <v>PRODTRUEYesNo-No-</v>
      </c>
      <c r="M19" s="1" t="str">
        <f t="shared" si="1"/>
        <v>PRODTRUEYesNo-Noother</v>
      </c>
      <c r="N19" s="1" t="str">
        <f>IF(ISBLANK($C19),"",IF(ISNA(VLOOKUP($L19,'result messages'!$H$3:$L$11,2,FALSE)),VLOOKUP($M19,'result messages'!$H$3:$L$11,2,FALSE),VLOOKUP($L19,'result messages'!$H$3:$L$11,2,FALSE)))</f>
        <v>異常なし。</v>
      </c>
      <c r="O19" s="1" t="str">
        <f>IF(ISBLANK($C19),"",IF(ISNA(VLOOKUP($L19,'result messages'!$H$3:$L$11,3,FALSE)),VLOOKUP($M19,'result messages'!$H$3:$L$11,3,FALSE),VLOOKUP($L19,'result messages'!$H$3:$L$11,3,FALSE)))</f>
        <v>Complete.</v>
      </c>
      <c r="P19" s="1" t="str">
        <f>IF(ISBLANK($C19),"",IF(ISNA(VLOOKUP($L19,'result messages'!$H$3:$L$11,4,FALSE)),VLOOKUP($M19,'result messages'!$H$3:$L$11,4,FALSE),VLOOKUP($L19,'result messages'!$H$3:$L$11,4,FALSE)))</f>
        <v>-</v>
      </c>
      <c r="Q19" s="1" t="str">
        <f>IF(ISBLANK($C19),"",IF(ISNA(VLOOKUP($L19,'result messages'!$H$3:$L$11,5,FALSE)),VLOOKUP($M19,'result messages'!$H$3:$L$11,5,FALSE),VLOOKUP($L19,'result messages'!$H$3:$L$11,5,FALSE)))</f>
        <v>-</v>
      </c>
    </row>
    <row r="20" spans="1:17" ht="13.25" customHeight="1">
      <c r="A20" s="1">
        <v>17</v>
      </c>
      <c r="B20" s="2" t="s">
        <v>69</v>
      </c>
      <c r="C20" s="1" t="s">
        <v>105</v>
      </c>
      <c r="D20" s="1" t="s">
        <v>252</v>
      </c>
      <c r="E20" s="7" t="s">
        <v>254</v>
      </c>
      <c r="F20" s="1" t="s">
        <v>253</v>
      </c>
      <c r="G20" s="1" t="str">
        <f>IF(ISNA(VLOOKUP($C20,'DTEN TCAP Linkage deviceId'!$A$1:$A$20000,1,FALSE)),"No","Yes")</f>
        <v>Yes</v>
      </c>
      <c r="H20" s="1" t="str">
        <f>IF(ISNA(VLOOKUP($C20,'Provisioning Requester'!$F$3:$H$20000,2,FALSE)),"No","Yes")</f>
        <v>No</v>
      </c>
      <c r="I20" s="1" t="str">
        <f>IF($H20="Yes",VLOOKUP($C20,'Provisioning Requester'!$F$3:$H$20000,3,FALSE),"-")</f>
        <v>-</v>
      </c>
      <c r="J20" s="1" t="str">
        <f>IF(OR(D20="SVCP", E20="TRUE"), "No", IF(ISNA(VLOOKUP($C20,'ProvResponder deviceId'!$A$1:$A$20000,1,FALSE)),"No","Yes"))</f>
        <v>No</v>
      </c>
      <c r="K20" s="1" t="str">
        <f>IF($J20="Yes",VLOOKUP($C20,'ProvResponder deviceId'!$A$1:$C$20000,3,FALSE),"-")</f>
        <v>-</v>
      </c>
      <c r="L20" s="1" t="str">
        <f t="shared" si="0"/>
        <v>PRODTRUEYesNo-No-</v>
      </c>
      <c r="M20" s="1" t="str">
        <f t="shared" si="1"/>
        <v>PRODTRUEYesNo-Noother</v>
      </c>
      <c r="N20" s="1" t="str">
        <f>IF(ISBLANK($C20),"",IF(ISNA(VLOOKUP($L20,'result messages'!$H$3:$L$11,2,FALSE)),VLOOKUP($M20,'result messages'!$H$3:$L$11,2,FALSE),VLOOKUP($L20,'result messages'!$H$3:$L$11,2,FALSE)))</f>
        <v>異常なし。</v>
      </c>
      <c r="O20" s="1" t="str">
        <f>IF(ISBLANK($C20),"",IF(ISNA(VLOOKUP($L20,'result messages'!$H$3:$L$11,3,FALSE)),VLOOKUP($M20,'result messages'!$H$3:$L$11,3,FALSE),VLOOKUP($L20,'result messages'!$H$3:$L$11,3,FALSE)))</f>
        <v>Complete.</v>
      </c>
      <c r="P20" s="1" t="str">
        <f>IF(ISBLANK($C20),"",IF(ISNA(VLOOKUP($L20,'result messages'!$H$3:$L$11,4,FALSE)),VLOOKUP($M20,'result messages'!$H$3:$L$11,4,FALSE),VLOOKUP($L20,'result messages'!$H$3:$L$11,4,FALSE)))</f>
        <v>-</v>
      </c>
      <c r="Q20" s="1" t="str">
        <f>IF(ISBLANK($C20),"",IF(ISNA(VLOOKUP($L20,'result messages'!$H$3:$L$11,5,FALSE)),VLOOKUP($M20,'result messages'!$H$3:$L$11,5,FALSE),VLOOKUP($L20,'result messages'!$H$3:$L$11,5,FALSE)))</f>
        <v>-</v>
      </c>
    </row>
    <row r="21" spans="1:17" ht="13.25" customHeight="1">
      <c r="A21" s="1">
        <v>18</v>
      </c>
      <c r="B21" s="2" t="s">
        <v>69</v>
      </c>
      <c r="C21" s="1" t="s">
        <v>106</v>
      </c>
      <c r="D21" s="1" t="s">
        <v>252</v>
      </c>
      <c r="E21" s="7" t="s">
        <v>254</v>
      </c>
      <c r="F21" s="1" t="s">
        <v>253</v>
      </c>
      <c r="G21" s="1" t="str">
        <f>IF(ISNA(VLOOKUP($C21,'DTEN TCAP Linkage deviceId'!$A$1:$A$20000,1,FALSE)),"No","Yes")</f>
        <v>Yes</v>
      </c>
      <c r="H21" s="1" t="str">
        <f>IF(ISNA(VLOOKUP($C21,'Provisioning Requester'!$F$3:$H$20000,2,FALSE)),"No","Yes")</f>
        <v>No</v>
      </c>
      <c r="I21" s="1" t="str">
        <f>IF($H21="Yes",VLOOKUP($C21,'Provisioning Requester'!$F$3:$H$20000,3,FALSE),"-")</f>
        <v>-</v>
      </c>
      <c r="J21" s="1" t="str">
        <f>IF(OR(D21="SVCP", E21="TRUE"), "No", IF(ISNA(VLOOKUP($C21,'ProvResponder deviceId'!$A$1:$A$20000,1,FALSE)),"No","Yes"))</f>
        <v>No</v>
      </c>
      <c r="K21" s="1" t="str">
        <f>IF($J21="Yes",VLOOKUP($C21,'ProvResponder deviceId'!$A$1:$C$20000,3,FALSE),"-")</f>
        <v>-</v>
      </c>
      <c r="L21" s="1" t="str">
        <f t="shared" si="0"/>
        <v>PRODTRUEYesNo-No-</v>
      </c>
      <c r="M21" s="1" t="str">
        <f t="shared" si="1"/>
        <v>PRODTRUEYesNo-Noother</v>
      </c>
      <c r="N21" s="1" t="str">
        <f>IF(ISBLANK($C21),"",IF(ISNA(VLOOKUP($L21,'result messages'!$H$3:$L$11,2,FALSE)),VLOOKUP($M21,'result messages'!$H$3:$L$11,2,FALSE),VLOOKUP($L21,'result messages'!$H$3:$L$11,2,FALSE)))</f>
        <v>異常なし。</v>
      </c>
      <c r="O21" s="1" t="str">
        <f>IF(ISBLANK($C21),"",IF(ISNA(VLOOKUP($L21,'result messages'!$H$3:$L$11,3,FALSE)),VLOOKUP($M21,'result messages'!$H$3:$L$11,3,FALSE),VLOOKUP($L21,'result messages'!$H$3:$L$11,3,FALSE)))</f>
        <v>Complete.</v>
      </c>
      <c r="P21" s="1" t="str">
        <f>IF(ISBLANK($C21),"",IF(ISNA(VLOOKUP($L21,'result messages'!$H$3:$L$11,4,FALSE)),VLOOKUP($M21,'result messages'!$H$3:$L$11,4,FALSE),VLOOKUP($L21,'result messages'!$H$3:$L$11,4,FALSE)))</f>
        <v>-</v>
      </c>
      <c r="Q21" s="1" t="str">
        <f>IF(ISBLANK($C21),"",IF(ISNA(VLOOKUP($L21,'result messages'!$H$3:$L$11,5,FALSE)),VLOOKUP($M21,'result messages'!$H$3:$L$11,5,FALSE),VLOOKUP($L21,'result messages'!$H$3:$L$11,5,FALSE)))</f>
        <v>-</v>
      </c>
    </row>
    <row r="22" spans="1:17" ht="13.25" customHeight="1">
      <c r="A22" s="1">
        <v>19</v>
      </c>
      <c r="B22" s="2" t="s">
        <v>69</v>
      </c>
      <c r="C22" s="1" t="s">
        <v>107</v>
      </c>
      <c r="D22" s="1" t="s">
        <v>252</v>
      </c>
      <c r="E22" s="7" t="s">
        <v>254</v>
      </c>
      <c r="F22" s="1" t="s">
        <v>253</v>
      </c>
      <c r="G22" s="1" t="str">
        <f>IF(ISNA(VLOOKUP($C22,'DTEN TCAP Linkage deviceId'!$A$1:$A$20000,1,FALSE)),"No","Yes")</f>
        <v>Yes</v>
      </c>
      <c r="H22" s="1" t="str">
        <f>IF(ISNA(VLOOKUP($C22,'Provisioning Requester'!$F$3:$H$20000,2,FALSE)),"No","Yes")</f>
        <v>No</v>
      </c>
      <c r="I22" s="1" t="str">
        <f>IF($H22="Yes",VLOOKUP($C22,'Provisioning Requester'!$F$3:$H$20000,3,FALSE),"-")</f>
        <v>-</v>
      </c>
      <c r="J22" s="1" t="str">
        <f>IF(OR(D22="SVCP", E22="TRUE"), "No", IF(ISNA(VLOOKUP($C22,'ProvResponder deviceId'!$A$1:$A$20000,1,FALSE)),"No","Yes"))</f>
        <v>No</v>
      </c>
      <c r="K22" s="1" t="str">
        <f>IF($J22="Yes",VLOOKUP($C22,'ProvResponder deviceId'!$A$1:$C$20000,3,FALSE),"-")</f>
        <v>-</v>
      </c>
      <c r="L22" s="1" t="str">
        <f t="shared" si="0"/>
        <v>PRODTRUEYesNo-No-</v>
      </c>
      <c r="M22" s="1" t="str">
        <f t="shared" si="1"/>
        <v>PRODTRUEYesNo-Noother</v>
      </c>
      <c r="N22" s="1" t="str">
        <f>IF(ISBLANK($C22),"",IF(ISNA(VLOOKUP($L22,'result messages'!$H$3:$L$11,2,FALSE)),VLOOKUP($M22,'result messages'!$H$3:$L$11,2,FALSE),VLOOKUP($L22,'result messages'!$H$3:$L$11,2,FALSE)))</f>
        <v>異常なし。</v>
      </c>
      <c r="O22" s="1" t="str">
        <f>IF(ISBLANK($C22),"",IF(ISNA(VLOOKUP($L22,'result messages'!$H$3:$L$11,3,FALSE)),VLOOKUP($M22,'result messages'!$H$3:$L$11,3,FALSE),VLOOKUP($L22,'result messages'!$H$3:$L$11,3,FALSE)))</f>
        <v>Complete.</v>
      </c>
      <c r="P22" s="1" t="str">
        <f>IF(ISBLANK($C22),"",IF(ISNA(VLOOKUP($L22,'result messages'!$H$3:$L$11,4,FALSE)),VLOOKUP($M22,'result messages'!$H$3:$L$11,4,FALSE),VLOOKUP($L22,'result messages'!$H$3:$L$11,4,FALSE)))</f>
        <v>-</v>
      </c>
      <c r="Q22" s="1" t="str">
        <f>IF(ISBLANK($C22),"",IF(ISNA(VLOOKUP($L22,'result messages'!$H$3:$L$11,5,FALSE)),VLOOKUP($M22,'result messages'!$H$3:$L$11,5,FALSE),VLOOKUP($L22,'result messages'!$H$3:$L$11,5,FALSE)))</f>
        <v>-</v>
      </c>
    </row>
    <row r="23" spans="1:17" ht="13.25" customHeight="1">
      <c r="A23" s="1">
        <v>20</v>
      </c>
      <c r="B23" s="2" t="s">
        <v>69</v>
      </c>
      <c r="C23" s="1" t="s">
        <v>108</v>
      </c>
      <c r="D23" s="1" t="s">
        <v>252</v>
      </c>
      <c r="E23" s="7" t="s">
        <v>254</v>
      </c>
      <c r="F23" s="1" t="s">
        <v>253</v>
      </c>
      <c r="G23" s="1" t="str">
        <f>IF(ISNA(VLOOKUP($C23,'DTEN TCAP Linkage deviceId'!$A$1:$A$20000,1,FALSE)),"No","Yes")</f>
        <v>Yes</v>
      </c>
      <c r="H23" s="1" t="str">
        <f>IF(ISNA(VLOOKUP($C23,'Provisioning Requester'!$F$3:$H$20000,2,FALSE)),"No","Yes")</f>
        <v>No</v>
      </c>
      <c r="I23" s="1" t="str">
        <f>IF($H23="Yes",VLOOKUP($C23,'Provisioning Requester'!$F$3:$H$20000,3,FALSE),"-")</f>
        <v>-</v>
      </c>
      <c r="J23" s="1" t="str">
        <f>IF(OR(D23="SVCP", E23="TRUE"), "No", IF(ISNA(VLOOKUP($C23,'ProvResponder deviceId'!$A$1:$A$20000,1,FALSE)),"No","Yes"))</f>
        <v>No</v>
      </c>
      <c r="K23" s="1" t="str">
        <f>IF($J23="Yes",VLOOKUP($C23,'ProvResponder deviceId'!$A$1:$C$20000,3,FALSE),"-")</f>
        <v>-</v>
      </c>
      <c r="L23" s="1" t="str">
        <f t="shared" si="0"/>
        <v>PRODTRUEYesNo-No-</v>
      </c>
      <c r="M23" s="1" t="str">
        <f t="shared" si="1"/>
        <v>PRODTRUEYesNo-Noother</v>
      </c>
      <c r="N23" s="1" t="str">
        <f>IF(ISBLANK($C23),"",IF(ISNA(VLOOKUP($L23,'result messages'!$H$3:$L$11,2,FALSE)),VLOOKUP($M23,'result messages'!$H$3:$L$11,2,FALSE),VLOOKUP($L23,'result messages'!$H$3:$L$11,2,FALSE)))</f>
        <v>異常なし。</v>
      </c>
      <c r="O23" s="1" t="str">
        <f>IF(ISBLANK($C23),"",IF(ISNA(VLOOKUP($L23,'result messages'!$H$3:$L$11,3,FALSE)),VLOOKUP($M23,'result messages'!$H$3:$L$11,3,FALSE),VLOOKUP($L23,'result messages'!$H$3:$L$11,3,FALSE)))</f>
        <v>Complete.</v>
      </c>
      <c r="P23" s="1" t="str">
        <f>IF(ISBLANK($C23),"",IF(ISNA(VLOOKUP($L23,'result messages'!$H$3:$L$11,4,FALSE)),VLOOKUP($M23,'result messages'!$H$3:$L$11,4,FALSE),VLOOKUP($L23,'result messages'!$H$3:$L$11,4,FALSE)))</f>
        <v>-</v>
      </c>
      <c r="Q23" s="1" t="str">
        <f>IF(ISBLANK($C23),"",IF(ISNA(VLOOKUP($L23,'result messages'!$H$3:$L$11,5,FALSE)),VLOOKUP($M23,'result messages'!$H$3:$L$11,5,FALSE),VLOOKUP($L23,'result messages'!$H$3:$L$11,5,FALSE)))</f>
        <v>-</v>
      </c>
    </row>
    <row r="24" spans="1:17" ht="13.25" customHeight="1">
      <c r="A24" s="1">
        <v>21</v>
      </c>
      <c r="B24" s="2" t="s">
        <v>69</v>
      </c>
      <c r="C24" s="1" t="s">
        <v>109</v>
      </c>
      <c r="D24" s="1" t="s">
        <v>252</v>
      </c>
      <c r="E24" s="7" t="s">
        <v>254</v>
      </c>
      <c r="F24" s="1" t="s">
        <v>253</v>
      </c>
      <c r="G24" s="1" t="str">
        <f>IF(ISNA(VLOOKUP($C24,'DTEN TCAP Linkage deviceId'!$A$1:$A$20000,1,FALSE)),"No","Yes")</f>
        <v>Yes</v>
      </c>
      <c r="H24" s="1" t="str">
        <f>IF(ISNA(VLOOKUP($C24,'Provisioning Requester'!$F$3:$H$20000,2,FALSE)),"No","Yes")</f>
        <v>No</v>
      </c>
      <c r="I24" s="1" t="str">
        <f>IF($H24="Yes",VLOOKUP($C24,'Provisioning Requester'!$F$3:$H$20000,3,FALSE),"-")</f>
        <v>-</v>
      </c>
      <c r="J24" s="1" t="str">
        <f>IF(OR(D24="SVCP", E24="TRUE"), "No", IF(ISNA(VLOOKUP($C24,'ProvResponder deviceId'!$A$1:$A$20000,1,FALSE)),"No","Yes"))</f>
        <v>No</v>
      </c>
      <c r="K24" s="1" t="str">
        <f>IF($J24="Yes",VLOOKUP($C24,'ProvResponder deviceId'!$A$1:$C$20000,3,FALSE),"-")</f>
        <v>-</v>
      </c>
      <c r="L24" s="1" t="str">
        <f t="shared" si="0"/>
        <v>PRODTRUEYesNo-No-</v>
      </c>
      <c r="M24" s="1" t="str">
        <f t="shared" si="1"/>
        <v>PRODTRUEYesNo-Noother</v>
      </c>
      <c r="N24" s="1" t="str">
        <f>IF(ISBLANK($C24),"",IF(ISNA(VLOOKUP($L24,'result messages'!$H$3:$L$11,2,FALSE)),VLOOKUP($M24,'result messages'!$H$3:$L$11,2,FALSE),VLOOKUP($L24,'result messages'!$H$3:$L$11,2,FALSE)))</f>
        <v>異常なし。</v>
      </c>
      <c r="O24" s="1" t="str">
        <f>IF(ISBLANK($C24),"",IF(ISNA(VLOOKUP($L24,'result messages'!$H$3:$L$11,3,FALSE)),VLOOKUP($M24,'result messages'!$H$3:$L$11,3,FALSE),VLOOKUP($L24,'result messages'!$H$3:$L$11,3,FALSE)))</f>
        <v>Complete.</v>
      </c>
      <c r="P24" s="1" t="str">
        <f>IF(ISBLANK($C24),"",IF(ISNA(VLOOKUP($L24,'result messages'!$H$3:$L$11,4,FALSE)),VLOOKUP($M24,'result messages'!$H$3:$L$11,4,FALSE),VLOOKUP($L24,'result messages'!$H$3:$L$11,4,FALSE)))</f>
        <v>-</v>
      </c>
      <c r="Q24" s="1" t="str">
        <f>IF(ISBLANK($C24),"",IF(ISNA(VLOOKUP($L24,'result messages'!$H$3:$L$11,5,FALSE)),VLOOKUP($M24,'result messages'!$H$3:$L$11,5,FALSE),VLOOKUP($L24,'result messages'!$H$3:$L$11,5,FALSE)))</f>
        <v>-</v>
      </c>
    </row>
    <row r="25" spans="1:17" ht="13.25" customHeight="1">
      <c r="A25" s="1">
        <v>22</v>
      </c>
      <c r="B25" s="2" t="s">
        <v>69</v>
      </c>
      <c r="C25" s="1" t="s">
        <v>110</v>
      </c>
      <c r="D25" s="1" t="s">
        <v>252</v>
      </c>
      <c r="E25" s="7" t="s">
        <v>254</v>
      </c>
      <c r="F25" s="1" t="s">
        <v>253</v>
      </c>
      <c r="G25" s="1" t="str">
        <f>IF(ISNA(VLOOKUP($C25,'DTEN TCAP Linkage deviceId'!$A$1:$A$20000,1,FALSE)),"No","Yes")</f>
        <v>Yes</v>
      </c>
      <c r="H25" s="1" t="str">
        <f>IF(ISNA(VLOOKUP($C25,'Provisioning Requester'!$F$3:$H$20000,2,FALSE)),"No","Yes")</f>
        <v>No</v>
      </c>
      <c r="I25" s="1" t="str">
        <f>IF($H25="Yes",VLOOKUP($C25,'Provisioning Requester'!$F$3:$H$20000,3,FALSE),"-")</f>
        <v>-</v>
      </c>
      <c r="J25" s="1" t="str">
        <f>IF(OR(D25="SVCP", E25="TRUE"), "No", IF(ISNA(VLOOKUP($C25,'ProvResponder deviceId'!$A$1:$A$20000,1,FALSE)),"No","Yes"))</f>
        <v>No</v>
      </c>
      <c r="K25" s="1" t="str">
        <f>IF($J25="Yes",VLOOKUP($C25,'ProvResponder deviceId'!$A$1:$C$20000,3,FALSE),"-")</f>
        <v>-</v>
      </c>
      <c r="L25" s="1" t="str">
        <f t="shared" si="0"/>
        <v>PRODTRUEYesNo-No-</v>
      </c>
      <c r="M25" s="1" t="str">
        <f t="shared" si="1"/>
        <v>PRODTRUEYesNo-Noother</v>
      </c>
      <c r="N25" s="1" t="str">
        <f>IF(ISBLANK($C25),"",IF(ISNA(VLOOKUP($L25,'result messages'!$H$3:$L$11,2,FALSE)),VLOOKUP($M25,'result messages'!$H$3:$L$11,2,FALSE),VLOOKUP($L25,'result messages'!$H$3:$L$11,2,FALSE)))</f>
        <v>異常なし。</v>
      </c>
      <c r="O25" s="1" t="str">
        <f>IF(ISBLANK($C25),"",IF(ISNA(VLOOKUP($L25,'result messages'!$H$3:$L$11,3,FALSE)),VLOOKUP($M25,'result messages'!$H$3:$L$11,3,FALSE),VLOOKUP($L25,'result messages'!$H$3:$L$11,3,FALSE)))</f>
        <v>Complete.</v>
      </c>
      <c r="P25" s="1" t="str">
        <f>IF(ISBLANK($C25),"",IF(ISNA(VLOOKUP($L25,'result messages'!$H$3:$L$11,4,FALSE)),VLOOKUP($M25,'result messages'!$H$3:$L$11,4,FALSE),VLOOKUP($L25,'result messages'!$H$3:$L$11,4,FALSE)))</f>
        <v>-</v>
      </c>
      <c r="Q25" s="1" t="str">
        <f>IF(ISBLANK($C25),"",IF(ISNA(VLOOKUP($L25,'result messages'!$H$3:$L$11,5,FALSE)),VLOOKUP($M25,'result messages'!$H$3:$L$11,5,FALSE),VLOOKUP($L25,'result messages'!$H$3:$L$11,5,FALSE)))</f>
        <v>-</v>
      </c>
    </row>
    <row r="26" spans="1:17" ht="13.25" customHeight="1">
      <c r="A26" s="1">
        <v>23</v>
      </c>
      <c r="B26" s="2" t="s">
        <v>69</v>
      </c>
      <c r="C26" s="1" t="s">
        <v>111</v>
      </c>
      <c r="D26" s="1" t="s">
        <v>252</v>
      </c>
      <c r="E26" s="7" t="s">
        <v>254</v>
      </c>
      <c r="F26" s="1" t="s">
        <v>253</v>
      </c>
      <c r="G26" s="1" t="str">
        <f>IF(ISNA(VLOOKUP($C26,'DTEN TCAP Linkage deviceId'!$A$1:$A$20000,1,FALSE)),"No","Yes")</f>
        <v>Yes</v>
      </c>
      <c r="H26" s="1" t="str">
        <f>IF(ISNA(VLOOKUP($C26,'Provisioning Requester'!$F$3:$H$20000,2,FALSE)),"No","Yes")</f>
        <v>No</v>
      </c>
      <c r="I26" s="1" t="str">
        <f>IF($H26="Yes",VLOOKUP($C26,'Provisioning Requester'!$F$3:$H$20000,3,FALSE),"-")</f>
        <v>-</v>
      </c>
      <c r="J26" s="1" t="str">
        <f>IF(OR(D26="SVCP", E26="TRUE"), "No", IF(ISNA(VLOOKUP($C26,'ProvResponder deviceId'!$A$1:$A$20000,1,FALSE)),"No","Yes"))</f>
        <v>No</v>
      </c>
      <c r="K26" s="1" t="str">
        <f>IF($J26="Yes",VLOOKUP($C26,'ProvResponder deviceId'!$A$1:$C$20000,3,FALSE),"-")</f>
        <v>-</v>
      </c>
      <c r="L26" s="1" t="str">
        <f t="shared" si="0"/>
        <v>PRODTRUEYesNo-No-</v>
      </c>
      <c r="M26" s="1" t="str">
        <f t="shared" si="1"/>
        <v>PRODTRUEYesNo-Noother</v>
      </c>
      <c r="N26" s="1" t="str">
        <f>IF(ISBLANK($C26),"",IF(ISNA(VLOOKUP($L26,'result messages'!$H$3:$L$11,2,FALSE)),VLOOKUP($M26,'result messages'!$H$3:$L$11,2,FALSE),VLOOKUP($L26,'result messages'!$H$3:$L$11,2,FALSE)))</f>
        <v>異常なし。</v>
      </c>
      <c r="O26" s="1" t="str">
        <f>IF(ISBLANK($C26),"",IF(ISNA(VLOOKUP($L26,'result messages'!$H$3:$L$11,3,FALSE)),VLOOKUP($M26,'result messages'!$H$3:$L$11,3,FALSE),VLOOKUP($L26,'result messages'!$H$3:$L$11,3,FALSE)))</f>
        <v>Complete.</v>
      </c>
      <c r="P26" s="1" t="str">
        <f>IF(ISBLANK($C26),"",IF(ISNA(VLOOKUP($L26,'result messages'!$H$3:$L$11,4,FALSE)),VLOOKUP($M26,'result messages'!$H$3:$L$11,4,FALSE),VLOOKUP($L26,'result messages'!$H$3:$L$11,4,FALSE)))</f>
        <v>-</v>
      </c>
      <c r="Q26" s="1" t="str">
        <f>IF(ISBLANK($C26),"",IF(ISNA(VLOOKUP($L26,'result messages'!$H$3:$L$11,5,FALSE)),VLOOKUP($M26,'result messages'!$H$3:$L$11,5,FALSE),VLOOKUP($L26,'result messages'!$H$3:$L$11,5,FALSE)))</f>
        <v>-</v>
      </c>
    </row>
    <row r="27" spans="1:17" ht="13.25" customHeight="1">
      <c r="A27" s="1">
        <v>24</v>
      </c>
      <c r="B27" s="2" t="s">
        <v>69</v>
      </c>
      <c r="C27" s="1" t="s">
        <v>112</v>
      </c>
      <c r="D27" s="1" t="s">
        <v>252</v>
      </c>
      <c r="E27" s="7" t="s">
        <v>254</v>
      </c>
      <c r="F27" s="1" t="s">
        <v>253</v>
      </c>
      <c r="G27" s="1" t="str">
        <f>IF(ISNA(VLOOKUP($C27,'DTEN TCAP Linkage deviceId'!$A$1:$A$20000,1,FALSE)),"No","Yes")</f>
        <v>Yes</v>
      </c>
      <c r="H27" s="1" t="str">
        <f>IF(ISNA(VLOOKUP($C27,'Provisioning Requester'!$F$3:$H$20000,2,FALSE)),"No","Yes")</f>
        <v>No</v>
      </c>
      <c r="I27" s="1" t="str">
        <f>IF($H27="Yes",VLOOKUP($C27,'Provisioning Requester'!$F$3:$H$20000,3,FALSE),"-")</f>
        <v>-</v>
      </c>
      <c r="J27" s="1" t="str">
        <f>IF(OR(D27="SVCP", E27="TRUE"), "No", IF(ISNA(VLOOKUP($C27,'ProvResponder deviceId'!$A$1:$A$20000,1,FALSE)),"No","Yes"))</f>
        <v>No</v>
      </c>
      <c r="K27" s="1" t="str">
        <f>IF($J27="Yes",VLOOKUP($C27,'ProvResponder deviceId'!$A$1:$C$20000,3,FALSE),"-")</f>
        <v>-</v>
      </c>
      <c r="L27" s="1" t="str">
        <f t="shared" si="0"/>
        <v>PRODTRUEYesNo-No-</v>
      </c>
      <c r="M27" s="1" t="str">
        <f t="shared" si="1"/>
        <v>PRODTRUEYesNo-Noother</v>
      </c>
      <c r="N27" s="1" t="str">
        <f>IF(ISBLANK($C27),"",IF(ISNA(VLOOKUP($L27,'result messages'!$H$3:$L$11,2,FALSE)),VLOOKUP($M27,'result messages'!$H$3:$L$11,2,FALSE),VLOOKUP($L27,'result messages'!$H$3:$L$11,2,FALSE)))</f>
        <v>異常なし。</v>
      </c>
      <c r="O27" s="1" t="str">
        <f>IF(ISBLANK($C27),"",IF(ISNA(VLOOKUP($L27,'result messages'!$H$3:$L$11,3,FALSE)),VLOOKUP($M27,'result messages'!$H$3:$L$11,3,FALSE),VLOOKUP($L27,'result messages'!$H$3:$L$11,3,FALSE)))</f>
        <v>Complete.</v>
      </c>
      <c r="P27" s="1" t="str">
        <f>IF(ISBLANK($C27),"",IF(ISNA(VLOOKUP($L27,'result messages'!$H$3:$L$11,4,FALSE)),VLOOKUP($M27,'result messages'!$H$3:$L$11,4,FALSE),VLOOKUP($L27,'result messages'!$H$3:$L$11,4,FALSE)))</f>
        <v>-</v>
      </c>
      <c r="Q27" s="1" t="str">
        <f>IF(ISBLANK($C27),"",IF(ISNA(VLOOKUP($L27,'result messages'!$H$3:$L$11,5,FALSE)),VLOOKUP($M27,'result messages'!$H$3:$L$11,5,FALSE),VLOOKUP($L27,'result messages'!$H$3:$L$11,5,FALSE)))</f>
        <v>-</v>
      </c>
    </row>
    <row r="28" spans="1:17" ht="13.25" customHeight="1">
      <c r="A28" s="1">
        <v>25</v>
      </c>
      <c r="B28" s="2" t="s">
        <v>69</v>
      </c>
      <c r="C28" s="1" t="s">
        <v>113</v>
      </c>
      <c r="D28" s="1" t="s">
        <v>252</v>
      </c>
      <c r="E28" s="7" t="s">
        <v>254</v>
      </c>
      <c r="F28" s="1" t="s">
        <v>253</v>
      </c>
      <c r="G28" s="1" t="str">
        <f>IF(ISNA(VLOOKUP($C28,'DTEN TCAP Linkage deviceId'!$A$1:$A$20000,1,FALSE)),"No","Yes")</f>
        <v>Yes</v>
      </c>
      <c r="H28" s="1" t="str">
        <f>IF(ISNA(VLOOKUP($C28,'Provisioning Requester'!$F$3:$H$20000,2,FALSE)),"No","Yes")</f>
        <v>No</v>
      </c>
      <c r="I28" s="1" t="str">
        <f>IF($H28="Yes",VLOOKUP($C28,'Provisioning Requester'!$F$3:$H$20000,3,FALSE),"-")</f>
        <v>-</v>
      </c>
      <c r="J28" s="1" t="str">
        <f>IF(OR(D28="SVCP", E28="TRUE"), "No", IF(ISNA(VLOOKUP($C28,'ProvResponder deviceId'!$A$1:$A$20000,1,FALSE)),"No","Yes"))</f>
        <v>No</v>
      </c>
      <c r="K28" s="1" t="str">
        <f>IF($J28="Yes",VLOOKUP($C28,'ProvResponder deviceId'!$A$1:$C$20000,3,FALSE),"-")</f>
        <v>-</v>
      </c>
      <c r="L28" s="1" t="str">
        <f t="shared" si="0"/>
        <v>PRODTRUEYesNo-No-</v>
      </c>
      <c r="M28" s="1" t="str">
        <f t="shared" si="1"/>
        <v>PRODTRUEYesNo-Noother</v>
      </c>
      <c r="N28" s="1" t="str">
        <f>IF(ISBLANK($C28),"",IF(ISNA(VLOOKUP($L28,'result messages'!$H$3:$L$11,2,FALSE)),VLOOKUP($M28,'result messages'!$H$3:$L$11,2,FALSE),VLOOKUP($L28,'result messages'!$H$3:$L$11,2,FALSE)))</f>
        <v>異常なし。</v>
      </c>
      <c r="O28" s="1" t="str">
        <f>IF(ISBLANK($C28),"",IF(ISNA(VLOOKUP($L28,'result messages'!$H$3:$L$11,3,FALSE)),VLOOKUP($M28,'result messages'!$H$3:$L$11,3,FALSE),VLOOKUP($L28,'result messages'!$H$3:$L$11,3,FALSE)))</f>
        <v>Complete.</v>
      </c>
      <c r="P28" s="1" t="str">
        <f>IF(ISBLANK($C28),"",IF(ISNA(VLOOKUP($L28,'result messages'!$H$3:$L$11,4,FALSE)),VLOOKUP($M28,'result messages'!$H$3:$L$11,4,FALSE),VLOOKUP($L28,'result messages'!$H$3:$L$11,4,FALSE)))</f>
        <v>-</v>
      </c>
      <c r="Q28" s="1" t="str">
        <f>IF(ISBLANK($C28),"",IF(ISNA(VLOOKUP($L28,'result messages'!$H$3:$L$11,5,FALSE)),VLOOKUP($M28,'result messages'!$H$3:$L$11,5,FALSE),VLOOKUP($L28,'result messages'!$H$3:$L$11,5,FALSE)))</f>
        <v>-</v>
      </c>
    </row>
    <row r="29" spans="1:17" ht="13.25" customHeight="1">
      <c r="A29" s="1">
        <v>26</v>
      </c>
      <c r="B29" s="2" t="s">
        <v>69</v>
      </c>
      <c r="C29" s="1" t="s">
        <v>114</v>
      </c>
      <c r="D29" s="1" t="s">
        <v>252</v>
      </c>
      <c r="E29" s="7" t="s">
        <v>254</v>
      </c>
      <c r="F29" s="1" t="s">
        <v>253</v>
      </c>
      <c r="G29" s="1" t="str">
        <f>IF(ISNA(VLOOKUP($C29,'DTEN TCAP Linkage deviceId'!$A$1:$A$20000,1,FALSE)),"No","Yes")</f>
        <v>Yes</v>
      </c>
      <c r="H29" s="1" t="str">
        <f>IF(ISNA(VLOOKUP($C29,'Provisioning Requester'!$F$3:$H$20000,2,FALSE)),"No","Yes")</f>
        <v>No</v>
      </c>
      <c r="I29" s="1" t="str">
        <f>IF($H29="Yes",VLOOKUP($C29,'Provisioning Requester'!$F$3:$H$20000,3,FALSE),"-")</f>
        <v>-</v>
      </c>
      <c r="J29" s="1" t="str">
        <f>IF(OR(D29="SVCP", E29="TRUE"), "No", IF(ISNA(VLOOKUP($C29,'ProvResponder deviceId'!$A$1:$A$20000,1,FALSE)),"No","Yes"))</f>
        <v>No</v>
      </c>
      <c r="K29" s="1" t="str">
        <f>IF($J29="Yes",VLOOKUP($C29,'ProvResponder deviceId'!$A$1:$C$20000,3,FALSE),"-")</f>
        <v>-</v>
      </c>
      <c r="L29" s="1" t="str">
        <f t="shared" si="0"/>
        <v>PRODTRUEYesNo-No-</v>
      </c>
      <c r="M29" s="1" t="str">
        <f t="shared" si="1"/>
        <v>PRODTRUEYesNo-Noother</v>
      </c>
      <c r="N29" s="1" t="str">
        <f>IF(ISBLANK($C29),"",IF(ISNA(VLOOKUP($L29,'result messages'!$H$3:$L$11,2,FALSE)),VLOOKUP($M29,'result messages'!$H$3:$L$11,2,FALSE),VLOOKUP($L29,'result messages'!$H$3:$L$11,2,FALSE)))</f>
        <v>異常なし。</v>
      </c>
      <c r="O29" s="1" t="str">
        <f>IF(ISBLANK($C29),"",IF(ISNA(VLOOKUP($L29,'result messages'!$H$3:$L$11,3,FALSE)),VLOOKUP($M29,'result messages'!$H$3:$L$11,3,FALSE),VLOOKUP($L29,'result messages'!$H$3:$L$11,3,FALSE)))</f>
        <v>Complete.</v>
      </c>
      <c r="P29" s="1" t="str">
        <f>IF(ISBLANK($C29),"",IF(ISNA(VLOOKUP($L29,'result messages'!$H$3:$L$11,4,FALSE)),VLOOKUP($M29,'result messages'!$H$3:$L$11,4,FALSE),VLOOKUP($L29,'result messages'!$H$3:$L$11,4,FALSE)))</f>
        <v>-</v>
      </c>
      <c r="Q29" s="1" t="str">
        <f>IF(ISBLANK($C29),"",IF(ISNA(VLOOKUP($L29,'result messages'!$H$3:$L$11,5,FALSE)),VLOOKUP($M29,'result messages'!$H$3:$L$11,5,FALSE),VLOOKUP($L29,'result messages'!$H$3:$L$11,5,FALSE)))</f>
        <v>-</v>
      </c>
    </row>
    <row r="30" spans="1:17" ht="13.25" customHeight="1">
      <c r="A30" s="1">
        <v>27</v>
      </c>
      <c r="B30" s="2" t="s">
        <v>69</v>
      </c>
      <c r="C30" s="1" t="s">
        <v>115</v>
      </c>
      <c r="D30" s="1" t="s">
        <v>252</v>
      </c>
      <c r="E30" s="7" t="s">
        <v>254</v>
      </c>
      <c r="F30" s="1" t="s">
        <v>253</v>
      </c>
      <c r="G30" s="1" t="str">
        <f>IF(ISNA(VLOOKUP($C30,'DTEN TCAP Linkage deviceId'!$A$1:$A$20000,1,FALSE)),"No","Yes")</f>
        <v>Yes</v>
      </c>
      <c r="H30" s="1" t="str">
        <f>IF(ISNA(VLOOKUP($C30,'Provisioning Requester'!$F$3:$H$20000,2,FALSE)),"No","Yes")</f>
        <v>No</v>
      </c>
      <c r="I30" s="1" t="str">
        <f>IF($H30="Yes",VLOOKUP($C30,'Provisioning Requester'!$F$3:$H$20000,3,FALSE),"-")</f>
        <v>-</v>
      </c>
      <c r="J30" s="1" t="str">
        <f>IF(OR(D30="SVCP", E30="TRUE"), "No", IF(ISNA(VLOOKUP($C30,'ProvResponder deviceId'!$A$1:$A$20000,1,FALSE)),"No","Yes"))</f>
        <v>No</v>
      </c>
      <c r="K30" s="1" t="str">
        <f>IF($J30="Yes",VLOOKUP($C30,'ProvResponder deviceId'!$A$1:$C$20000,3,FALSE),"-")</f>
        <v>-</v>
      </c>
      <c r="L30" s="1" t="str">
        <f t="shared" si="0"/>
        <v>PRODTRUEYesNo-No-</v>
      </c>
      <c r="M30" s="1" t="str">
        <f t="shared" si="1"/>
        <v>PRODTRUEYesNo-Noother</v>
      </c>
      <c r="N30" s="1" t="str">
        <f>IF(ISBLANK($C30),"",IF(ISNA(VLOOKUP($L30,'result messages'!$H$3:$L$11,2,FALSE)),VLOOKUP($M30,'result messages'!$H$3:$L$11,2,FALSE),VLOOKUP($L30,'result messages'!$H$3:$L$11,2,FALSE)))</f>
        <v>異常なし。</v>
      </c>
      <c r="O30" s="1" t="str">
        <f>IF(ISBLANK($C30),"",IF(ISNA(VLOOKUP($L30,'result messages'!$H$3:$L$11,3,FALSE)),VLOOKUP($M30,'result messages'!$H$3:$L$11,3,FALSE),VLOOKUP($L30,'result messages'!$H$3:$L$11,3,FALSE)))</f>
        <v>Complete.</v>
      </c>
      <c r="P30" s="1" t="str">
        <f>IF(ISBLANK($C30),"",IF(ISNA(VLOOKUP($L30,'result messages'!$H$3:$L$11,4,FALSE)),VLOOKUP($M30,'result messages'!$H$3:$L$11,4,FALSE),VLOOKUP($L30,'result messages'!$H$3:$L$11,4,FALSE)))</f>
        <v>-</v>
      </c>
      <c r="Q30" s="1" t="str">
        <f>IF(ISBLANK($C30),"",IF(ISNA(VLOOKUP($L30,'result messages'!$H$3:$L$11,5,FALSE)),VLOOKUP($M30,'result messages'!$H$3:$L$11,5,FALSE),VLOOKUP($L30,'result messages'!$H$3:$L$11,5,FALSE)))</f>
        <v>-</v>
      </c>
    </row>
    <row r="31" spans="1:17" ht="13.25" customHeight="1">
      <c r="A31" s="1">
        <v>28</v>
      </c>
      <c r="B31" s="2" t="s">
        <v>69</v>
      </c>
      <c r="C31" s="1" t="s">
        <v>116</v>
      </c>
      <c r="D31" s="1" t="s">
        <v>252</v>
      </c>
      <c r="E31" s="7" t="s">
        <v>254</v>
      </c>
      <c r="F31" s="1" t="s">
        <v>253</v>
      </c>
      <c r="G31" s="1" t="str">
        <f>IF(ISNA(VLOOKUP($C31,'DTEN TCAP Linkage deviceId'!$A$1:$A$20000,1,FALSE)),"No","Yes")</f>
        <v>Yes</v>
      </c>
      <c r="H31" s="1" t="str">
        <f>IF(ISNA(VLOOKUP($C31,'Provisioning Requester'!$F$3:$H$20000,2,FALSE)),"No","Yes")</f>
        <v>No</v>
      </c>
      <c r="I31" s="1" t="str">
        <f>IF($H31="Yes",VLOOKUP($C31,'Provisioning Requester'!$F$3:$H$20000,3,FALSE),"-")</f>
        <v>-</v>
      </c>
      <c r="J31" s="1" t="str">
        <f>IF(OR(D31="SVCP", E31="TRUE"), "No", IF(ISNA(VLOOKUP($C31,'ProvResponder deviceId'!$A$1:$A$20000,1,FALSE)),"No","Yes"))</f>
        <v>No</v>
      </c>
      <c r="K31" s="1" t="str">
        <f>IF($J31="Yes",VLOOKUP($C31,'ProvResponder deviceId'!$A$1:$C$20000,3,FALSE),"-")</f>
        <v>-</v>
      </c>
      <c r="L31" s="1" t="str">
        <f t="shared" si="0"/>
        <v>PRODTRUEYesNo-No-</v>
      </c>
      <c r="M31" s="1" t="str">
        <f t="shared" si="1"/>
        <v>PRODTRUEYesNo-Noother</v>
      </c>
      <c r="N31" s="1" t="str">
        <f>IF(ISBLANK($C31),"",IF(ISNA(VLOOKUP($L31,'result messages'!$H$3:$L$11,2,FALSE)),VLOOKUP($M31,'result messages'!$H$3:$L$11,2,FALSE),VLOOKUP($L31,'result messages'!$H$3:$L$11,2,FALSE)))</f>
        <v>異常なし。</v>
      </c>
      <c r="O31" s="1" t="str">
        <f>IF(ISBLANK($C31),"",IF(ISNA(VLOOKUP($L31,'result messages'!$H$3:$L$11,3,FALSE)),VLOOKUP($M31,'result messages'!$H$3:$L$11,3,FALSE),VLOOKUP($L31,'result messages'!$H$3:$L$11,3,FALSE)))</f>
        <v>Complete.</v>
      </c>
      <c r="P31" s="1" t="str">
        <f>IF(ISBLANK($C31),"",IF(ISNA(VLOOKUP($L31,'result messages'!$H$3:$L$11,4,FALSE)),VLOOKUP($M31,'result messages'!$H$3:$L$11,4,FALSE),VLOOKUP($L31,'result messages'!$H$3:$L$11,4,FALSE)))</f>
        <v>-</v>
      </c>
      <c r="Q31" s="1" t="str">
        <f>IF(ISBLANK($C31),"",IF(ISNA(VLOOKUP($L31,'result messages'!$H$3:$L$11,5,FALSE)),VLOOKUP($M31,'result messages'!$H$3:$L$11,5,FALSE),VLOOKUP($L31,'result messages'!$H$3:$L$11,5,FALSE)))</f>
        <v>-</v>
      </c>
    </row>
    <row r="32" spans="1:17" ht="13.25" customHeight="1">
      <c r="A32" s="1">
        <v>29</v>
      </c>
      <c r="B32" s="2" t="s">
        <v>69</v>
      </c>
      <c r="C32" s="1" t="s">
        <v>117</v>
      </c>
      <c r="D32" s="1" t="s">
        <v>252</v>
      </c>
      <c r="E32" s="7" t="s">
        <v>254</v>
      </c>
      <c r="F32" s="1" t="s">
        <v>253</v>
      </c>
      <c r="G32" s="1" t="str">
        <f>IF(ISNA(VLOOKUP($C32,'DTEN TCAP Linkage deviceId'!$A$1:$A$20000,1,FALSE)),"No","Yes")</f>
        <v>Yes</v>
      </c>
      <c r="H32" s="1" t="str">
        <f>IF(ISNA(VLOOKUP($C32,'Provisioning Requester'!$F$3:$H$20000,2,FALSE)),"No","Yes")</f>
        <v>No</v>
      </c>
      <c r="I32" s="1" t="str">
        <f>IF($H32="Yes",VLOOKUP($C32,'Provisioning Requester'!$F$3:$H$20000,3,FALSE),"-")</f>
        <v>-</v>
      </c>
      <c r="J32" s="1" t="str">
        <f>IF(OR(D32="SVCP", E32="TRUE"), "No", IF(ISNA(VLOOKUP($C32,'ProvResponder deviceId'!$A$1:$A$20000,1,FALSE)),"No","Yes"))</f>
        <v>No</v>
      </c>
      <c r="K32" s="1" t="str">
        <f>IF($J32="Yes",VLOOKUP($C32,'ProvResponder deviceId'!$A$1:$C$20000,3,FALSE),"-")</f>
        <v>-</v>
      </c>
      <c r="L32" s="1" t="str">
        <f t="shared" si="0"/>
        <v>PRODTRUEYesNo-No-</v>
      </c>
      <c r="M32" s="1" t="str">
        <f t="shared" si="1"/>
        <v>PRODTRUEYesNo-Noother</v>
      </c>
      <c r="N32" s="1" t="str">
        <f>IF(ISBLANK($C32),"",IF(ISNA(VLOOKUP($L32,'result messages'!$H$3:$L$11,2,FALSE)),VLOOKUP($M32,'result messages'!$H$3:$L$11,2,FALSE),VLOOKUP($L32,'result messages'!$H$3:$L$11,2,FALSE)))</f>
        <v>異常なし。</v>
      </c>
      <c r="O32" s="1" t="str">
        <f>IF(ISBLANK($C32),"",IF(ISNA(VLOOKUP($L32,'result messages'!$H$3:$L$11,3,FALSE)),VLOOKUP($M32,'result messages'!$H$3:$L$11,3,FALSE),VLOOKUP($L32,'result messages'!$H$3:$L$11,3,FALSE)))</f>
        <v>Complete.</v>
      </c>
      <c r="P32" s="1" t="str">
        <f>IF(ISBLANK($C32),"",IF(ISNA(VLOOKUP($L32,'result messages'!$H$3:$L$11,4,FALSE)),VLOOKUP($M32,'result messages'!$H$3:$L$11,4,FALSE),VLOOKUP($L32,'result messages'!$H$3:$L$11,4,FALSE)))</f>
        <v>-</v>
      </c>
      <c r="Q32" s="1" t="str">
        <f>IF(ISBLANK($C32),"",IF(ISNA(VLOOKUP($L32,'result messages'!$H$3:$L$11,5,FALSE)),VLOOKUP($M32,'result messages'!$H$3:$L$11,5,FALSE),VLOOKUP($L32,'result messages'!$H$3:$L$11,5,FALSE)))</f>
        <v>-</v>
      </c>
    </row>
    <row r="33" spans="1:17" ht="13.25" customHeight="1">
      <c r="A33" s="1">
        <v>30</v>
      </c>
      <c r="B33" s="2" t="s">
        <v>69</v>
      </c>
      <c r="C33" s="1" t="s">
        <v>118</v>
      </c>
      <c r="D33" s="1" t="s">
        <v>252</v>
      </c>
      <c r="E33" s="7" t="s">
        <v>254</v>
      </c>
      <c r="F33" s="1" t="s">
        <v>253</v>
      </c>
      <c r="G33" s="1" t="str">
        <f>IF(ISNA(VLOOKUP($C33,'DTEN TCAP Linkage deviceId'!$A$1:$A$20000,1,FALSE)),"No","Yes")</f>
        <v>Yes</v>
      </c>
      <c r="H33" s="1" t="str">
        <f>IF(ISNA(VLOOKUP($C33,'Provisioning Requester'!$F$3:$H$20000,2,FALSE)),"No","Yes")</f>
        <v>No</v>
      </c>
      <c r="I33" s="1" t="str">
        <f>IF($H33="Yes",VLOOKUP($C33,'Provisioning Requester'!$F$3:$H$20000,3,FALSE),"-")</f>
        <v>-</v>
      </c>
      <c r="J33" s="1" t="str">
        <f>IF(OR(D33="SVCP", E33="TRUE"), "No", IF(ISNA(VLOOKUP($C33,'ProvResponder deviceId'!$A$1:$A$20000,1,FALSE)),"No","Yes"))</f>
        <v>No</v>
      </c>
      <c r="K33" s="1" t="str">
        <f>IF($J33="Yes",VLOOKUP($C33,'ProvResponder deviceId'!$A$1:$C$20000,3,FALSE),"-")</f>
        <v>-</v>
      </c>
      <c r="L33" s="1" t="str">
        <f t="shared" si="0"/>
        <v>PRODTRUEYesNo-No-</v>
      </c>
      <c r="M33" s="1" t="str">
        <f t="shared" si="1"/>
        <v>PRODTRUEYesNo-Noother</v>
      </c>
      <c r="N33" s="1" t="str">
        <f>IF(ISBLANK($C33),"",IF(ISNA(VLOOKUP($L33,'result messages'!$H$3:$L$11,2,FALSE)),VLOOKUP($M33,'result messages'!$H$3:$L$11,2,FALSE),VLOOKUP($L33,'result messages'!$H$3:$L$11,2,FALSE)))</f>
        <v>異常なし。</v>
      </c>
      <c r="O33" s="1" t="str">
        <f>IF(ISBLANK($C33),"",IF(ISNA(VLOOKUP($L33,'result messages'!$H$3:$L$11,3,FALSE)),VLOOKUP($M33,'result messages'!$H$3:$L$11,3,FALSE),VLOOKUP($L33,'result messages'!$H$3:$L$11,3,FALSE)))</f>
        <v>Complete.</v>
      </c>
      <c r="P33" s="1" t="str">
        <f>IF(ISBLANK($C33),"",IF(ISNA(VLOOKUP($L33,'result messages'!$H$3:$L$11,4,FALSE)),VLOOKUP($M33,'result messages'!$H$3:$L$11,4,FALSE),VLOOKUP($L33,'result messages'!$H$3:$L$11,4,FALSE)))</f>
        <v>-</v>
      </c>
      <c r="Q33" s="1" t="str">
        <f>IF(ISBLANK($C33),"",IF(ISNA(VLOOKUP($L33,'result messages'!$H$3:$L$11,5,FALSE)),VLOOKUP($M33,'result messages'!$H$3:$L$11,5,FALSE),VLOOKUP($L33,'result messages'!$H$3:$L$11,5,FALSE)))</f>
        <v>-</v>
      </c>
    </row>
    <row r="34" spans="1:17" ht="13.25" customHeight="1">
      <c r="A34" s="1">
        <v>31</v>
      </c>
      <c r="B34" s="2" t="s">
        <v>69</v>
      </c>
      <c r="C34" s="1" t="s">
        <v>119</v>
      </c>
      <c r="D34" s="1" t="s">
        <v>252</v>
      </c>
      <c r="E34" s="7" t="s">
        <v>254</v>
      </c>
      <c r="F34" s="1" t="s">
        <v>253</v>
      </c>
      <c r="G34" s="1" t="str">
        <f>IF(ISNA(VLOOKUP($C34,'DTEN TCAP Linkage deviceId'!$A$1:$A$20000,1,FALSE)),"No","Yes")</f>
        <v>Yes</v>
      </c>
      <c r="H34" s="1" t="str">
        <f>IF(ISNA(VLOOKUP($C34,'Provisioning Requester'!$F$3:$H$20000,2,FALSE)),"No","Yes")</f>
        <v>No</v>
      </c>
      <c r="I34" s="1" t="str">
        <f>IF($H34="Yes",VLOOKUP($C34,'Provisioning Requester'!$F$3:$H$20000,3,FALSE),"-")</f>
        <v>-</v>
      </c>
      <c r="J34" s="1" t="str">
        <f>IF(OR(D34="SVCP", E34="TRUE"), "No", IF(ISNA(VLOOKUP($C34,'ProvResponder deviceId'!$A$1:$A$20000,1,FALSE)),"No","Yes"))</f>
        <v>No</v>
      </c>
      <c r="K34" s="1" t="str">
        <f>IF($J34="Yes",VLOOKUP($C34,'ProvResponder deviceId'!$A$1:$C$20000,3,FALSE),"-")</f>
        <v>-</v>
      </c>
      <c r="L34" s="1" t="str">
        <f t="shared" si="0"/>
        <v>PRODTRUEYesNo-No-</v>
      </c>
      <c r="M34" s="1" t="str">
        <f t="shared" si="1"/>
        <v>PRODTRUEYesNo-Noother</v>
      </c>
      <c r="N34" s="1" t="str">
        <f>IF(ISBLANK($C34),"",IF(ISNA(VLOOKUP($L34,'result messages'!$H$3:$L$11,2,FALSE)),VLOOKUP($M34,'result messages'!$H$3:$L$11,2,FALSE),VLOOKUP($L34,'result messages'!$H$3:$L$11,2,FALSE)))</f>
        <v>異常なし。</v>
      </c>
      <c r="O34" s="1" t="str">
        <f>IF(ISBLANK($C34),"",IF(ISNA(VLOOKUP($L34,'result messages'!$H$3:$L$11,3,FALSE)),VLOOKUP($M34,'result messages'!$H$3:$L$11,3,FALSE),VLOOKUP($L34,'result messages'!$H$3:$L$11,3,FALSE)))</f>
        <v>Complete.</v>
      </c>
      <c r="P34" s="1" t="str">
        <f>IF(ISBLANK($C34),"",IF(ISNA(VLOOKUP($L34,'result messages'!$H$3:$L$11,4,FALSE)),VLOOKUP($M34,'result messages'!$H$3:$L$11,4,FALSE),VLOOKUP($L34,'result messages'!$H$3:$L$11,4,FALSE)))</f>
        <v>-</v>
      </c>
      <c r="Q34" s="1" t="str">
        <f>IF(ISBLANK($C34),"",IF(ISNA(VLOOKUP($L34,'result messages'!$H$3:$L$11,5,FALSE)),VLOOKUP($M34,'result messages'!$H$3:$L$11,5,FALSE),VLOOKUP($L34,'result messages'!$H$3:$L$11,5,FALSE)))</f>
        <v>-</v>
      </c>
    </row>
    <row r="35" spans="1:17" ht="13.25" customHeight="1">
      <c r="A35" s="1">
        <v>32</v>
      </c>
      <c r="B35" s="2" t="s">
        <v>69</v>
      </c>
      <c r="C35" s="1" t="s">
        <v>120</v>
      </c>
      <c r="D35" s="1" t="s">
        <v>252</v>
      </c>
      <c r="E35" s="7" t="s">
        <v>254</v>
      </c>
      <c r="F35" s="1" t="s">
        <v>253</v>
      </c>
      <c r="G35" s="1" t="str">
        <f>IF(ISNA(VLOOKUP($C35,'DTEN TCAP Linkage deviceId'!$A$1:$A$20000,1,FALSE)),"No","Yes")</f>
        <v>Yes</v>
      </c>
      <c r="H35" s="1" t="str">
        <f>IF(ISNA(VLOOKUP($C35,'Provisioning Requester'!$F$3:$H$20000,2,FALSE)),"No","Yes")</f>
        <v>No</v>
      </c>
      <c r="I35" s="1" t="str">
        <f>IF($H35="Yes",VLOOKUP($C35,'Provisioning Requester'!$F$3:$H$20000,3,FALSE),"-")</f>
        <v>-</v>
      </c>
      <c r="J35" s="1" t="str">
        <f>IF(OR(D35="SVCP", E35="TRUE"), "No", IF(ISNA(VLOOKUP($C35,'ProvResponder deviceId'!$A$1:$A$20000,1,FALSE)),"No","Yes"))</f>
        <v>No</v>
      </c>
      <c r="K35" s="1" t="str">
        <f>IF($J35="Yes",VLOOKUP($C35,'ProvResponder deviceId'!$A$1:$C$20000,3,FALSE),"-")</f>
        <v>-</v>
      </c>
      <c r="L35" s="1" t="str">
        <f t="shared" si="0"/>
        <v>PRODTRUEYesNo-No-</v>
      </c>
      <c r="M35" s="1" t="str">
        <f t="shared" si="1"/>
        <v>PRODTRUEYesNo-Noother</v>
      </c>
      <c r="N35" s="1" t="str">
        <f>IF(ISBLANK($C35),"",IF(ISNA(VLOOKUP($L35,'result messages'!$H$3:$L$11,2,FALSE)),VLOOKUP($M35,'result messages'!$H$3:$L$11,2,FALSE),VLOOKUP($L35,'result messages'!$H$3:$L$11,2,FALSE)))</f>
        <v>異常なし。</v>
      </c>
      <c r="O35" s="1" t="str">
        <f>IF(ISBLANK($C35),"",IF(ISNA(VLOOKUP($L35,'result messages'!$H$3:$L$11,3,FALSE)),VLOOKUP($M35,'result messages'!$H$3:$L$11,3,FALSE),VLOOKUP($L35,'result messages'!$H$3:$L$11,3,FALSE)))</f>
        <v>Complete.</v>
      </c>
      <c r="P35" s="1" t="str">
        <f>IF(ISBLANK($C35),"",IF(ISNA(VLOOKUP($L35,'result messages'!$H$3:$L$11,4,FALSE)),VLOOKUP($M35,'result messages'!$H$3:$L$11,4,FALSE),VLOOKUP($L35,'result messages'!$H$3:$L$11,4,FALSE)))</f>
        <v>-</v>
      </c>
      <c r="Q35" s="1" t="str">
        <f>IF(ISBLANK($C35),"",IF(ISNA(VLOOKUP($L35,'result messages'!$H$3:$L$11,5,FALSE)),VLOOKUP($M35,'result messages'!$H$3:$L$11,5,FALSE),VLOOKUP($L35,'result messages'!$H$3:$L$11,5,FALSE)))</f>
        <v>-</v>
      </c>
    </row>
    <row r="36" spans="1:17" ht="13.25" customHeight="1">
      <c r="A36" s="1">
        <v>33</v>
      </c>
      <c r="B36" s="2" t="s">
        <v>69</v>
      </c>
      <c r="C36" s="1" t="s">
        <v>121</v>
      </c>
      <c r="D36" s="1" t="s">
        <v>252</v>
      </c>
      <c r="E36" s="7" t="s">
        <v>254</v>
      </c>
      <c r="F36" s="1" t="s">
        <v>253</v>
      </c>
      <c r="G36" s="1" t="str">
        <f>IF(ISNA(VLOOKUP($C36,'DTEN TCAP Linkage deviceId'!$A$1:$A$20000,1,FALSE)),"No","Yes")</f>
        <v>Yes</v>
      </c>
      <c r="H36" s="1" t="str">
        <f>IF(ISNA(VLOOKUP($C36,'Provisioning Requester'!$F$3:$H$20000,2,FALSE)),"No","Yes")</f>
        <v>No</v>
      </c>
      <c r="I36" s="1" t="str">
        <f>IF($H36="Yes",VLOOKUP($C36,'Provisioning Requester'!$F$3:$H$20000,3,FALSE),"-")</f>
        <v>-</v>
      </c>
      <c r="J36" s="1" t="str">
        <f>IF(OR(D36="SVCP", E36="TRUE"), "No", IF(ISNA(VLOOKUP($C36,'ProvResponder deviceId'!$A$1:$A$20000,1,FALSE)),"No","Yes"))</f>
        <v>No</v>
      </c>
      <c r="K36" s="1" t="str">
        <f>IF($J36="Yes",VLOOKUP($C36,'ProvResponder deviceId'!$A$1:$C$20000,3,FALSE),"-")</f>
        <v>-</v>
      </c>
      <c r="L36" s="1" t="str">
        <f t="shared" si="0"/>
        <v>PRODTRUEYesNo-No-</v>
      </c>
      <c r="M36" s="1" t="str">
        <f t="shared" si="1"/>
        <v>PRODTRUEYesNo-Noother</v>
      </c>
      <c r="N36" s="1" t="str">
        <f>IF(ISBLANK($C36),"",IF(ISNA(VLOOKUP($L36,'result messages'!$H$3:$L$11,2,FALSE)),VLOOKUP($M36,'result messages'!$H$3:$L$11,2,FALSE),VLOOKUP($L36,'result messages'!$H$3:$L$11,2,FALSE)))</f>
        <v>異常なし。</v>
      </c>
      <c r="O36" s="1" t="str">
        <f>IF(ISBLANK($C36),"",IF(ISNA(VLOOKUP($L36,'result messages'!$H$3:$L$11,3,FALSE)),VLOOKUP($M36,'result messages'!$H$3:$L$11,3,FALSE),VLOOKUP($L36,'result messages'!$H$3:$L$11,3,FALSE)))</f>
        <v>Complete.</v>
      </c>
      <c r="P36" s="1" t="str">
        <f>IF(ISBLANK($C36),"",IF(ISNA(VLOOKUP($L36,'result messages'!$H$3:$L$11,4,FALSE)),VLOOKUP($M36,'result messages'!$H$3:$L$11,4,FALSE),VLOOKUP($L36,'result messages'!$H$3:$L$11,4,FALSE)))</f>
        <v>-</v>
      </c>
      <c r="Q36" s="1" t="str">
        <f>IF(ISBLANK($C36),"",IF(ISNA(VLOOKUP($L36,'result messages'!$H$3:$L$11,5,FALSE)),VLOOKUP($M36,'result messages'!$H$3:$L$11,5,FALSE),VLOOKUP($L36,'result messages'!$H$3:$L$11,5,FALSE)))</f>
        <v>-</v>
      </c>
    </row>
    <row r="37" spans="1:17" ht="13.25" customHeight="1">
      <c r="A37" s="1">
        <v>34</v>
      </c>
      <c r="B37" s="2" t="s">
        <v>69</v>
      </c>
      <c r="C37" s="1" t="s">
        <v>122</v>
      </c>
      <c r="D37" s="1" t="s">
        <v>252</v>
      </c>
      <c r="E37" s="7" t="s">
        <v>254</v>
      </c>
      <c r="F37" s="1" t="s">
        <v>253</v>
      </c>
      <c r="G37" s="1" t="str">
        <f>IF(ISNA(VLOOKUP($C37,'DTEN TCAP Linkage deviceId'!$A$1:$A$20000,1,FALSE)),"No","Yes")</f>
        <v>Yes</v>
      </c>
      <c r="H37" s="1" t="str">
        <f>IF(ISNA(VLOOKUP($C37,'Provisioning Requester'!$F$3:$H$20000,2,FALSE)),"No","Yes")</f>
        <v>No</v>
      </c>
      <c r="I37" s="1" t="str">
        <f>IF($H37="Yes",VLOOKUP($C37,'Provisioning Requester'!$F$3:$H$20000,3,FALSE),"-")</f>
        <v>-</v>
      </c>
      <c r="J37" s="1" t="str">
        <f>IF(OR(D37="SVCP", E37="TRUE"), "No", IF(ISNA(VLOOKUP($C37,'ProvResponder deviceId'!$A$1:$A$20000,1,FALSE)),"No","Yes"))</f>
        <v>No</v>
      </c>
      <c r="K37" s="1" t="str">
        <f>IF($J37="Yes",VLOOKUP($C37,'ProvResponder deviceId'!$A$1:$C$20000,3,FALSE),"-")</f>
        <v>-</v>
      </c>
      <c r="L37" s="1" t="str">
        <f t="shared" si="0"/>
        <v>PRODTRUEYesNo-No-</v>
      </c>
      <c r="M37" s="1" t="str">
        <f t="shared" si="1"/>
        <v>PRODTRUEYesNo-Noother</v>
      </c>
      <c r="N37" s="1" t="str">
        <f>IF(ISBLANK($C37),"",IF(ISNA(VLOOKUP($L37,'result messages'!$H$3:$L$11,2,FALSE)),VLOOKUP($M37,'result messages'!$H$3:$L$11,2,FALSE),VLOOKUP($L37,'result messages'!$H$3:$L$11,2,FALSE)))</f>
        <v>異常なし。</v>
      </c>
      <c r="O37" s="1" t="str">
        <f>IF(ISBLANK($C37),"",IF(ISNA(VLOOKUP($L37,'result messages'!$H$3:$L$11,3,FALSE)),VLOOKUP($M37,'result messages'!$H$3:$L$11,3,FALSE),VLOOKUP($L37,'result messages'!$H$3:$L$11,3,FALSE)))</f>
        <v>Complete.</v>
      </c>
      <c r="P37" s="1" t="str">
        <f>IF(ISBLANK($C37),"",IF(ISNA(VLOOKUP($L37,'result messages'!$H$3:$L$11,4,FALSE)),VLOOKUP($M37,'result messages'!$H$3:$L$11,4,FALSE),VLOOKUP($L37,'result messages'!$H$3:$L$11,4,FALSE)))</f>
        <v>-</v>
      </c>
      <c r="Q37" s="1" t="str">
        <f>IF(ISBLANK($C37),"",IF(ISNA(VLOOKUP($L37,'result messages'!$H$3:$L$11,5,FALSE)),VLOOKUP($M37,'result messages'!$H$3:$L$11,5,FALSE),VLOOKUP($L37,'result messages'!$H$3:$L$11,5,FALSE)))</f>
        <v>-</v>
      </c>
    </row>
    <row r="38" spans="1:17" ht="13.25" customHeight="1">
      <c r="A38" s="1">
        <v>35</v>
      </c>
      <c r="B38" s="2" t="s">
        <v>69</v>
      </c>
      <c r="C38" s="1" t="s">
        <v>123</v>
      </c>
      <c r="D38" s="1" t="s">
        <v>252</v>
      </c>
      <c r="E38" s="7" t="s">
        <v>254</v>
      </c>
      <c r="F38" s="1" t="s">
        <v>253</v>
      </c>
      <c r="G38" s="1" t="str">
        <f>IF(ISNA(VLOOKUP($C38,'DTEN TCAP Linkage deviceId'!$A$1:$A$20000,1,FALSE)),"No","Yes")</f>
        <v>Yes</v>
      </c>
      <c r="H38" s="1" t="str">
        <f>IF(ISNA(VLOOKUP($C38,'Provisioning Requester'!$F$3:$H$20000,2,FALSE)),"No","Yes")</f>
        <v>No</v>
      </c>
      <c r="I38" s="1" t="str">
        <f>IF($H38="Yes",VLOOKUP($C38,'Provisioning Requester'!$F$3:$H$20000,3,FALSE),"-")</f>
        <v>-</v>
      </c>
      <c r="J38" s="1" t="str">
        <f>IF(OR(D38="SVCP", E38="TRUE"), "No", IF(ISNA(VLOOKUP($C38,'ProvResponder deviceId'!$A$1:$A$20000,1,FALSE)),"No","Yes"))</f>
        <v>No</v>
      </c>
      <c r="K38" s="1" t="str">
        <f>IF($J38="Yes",VLOOKUP($C38,'ProvResponder deviceId'!$A$1:$C$20000,3,FALSE),"-")</f>
        <v>-</v>
      </c>
      <c r="L38" s="1" t="str">
        <f t="shared" si="0"/>
        <v>PRODTRUEYesNo-No-</v>
      </c>
      <c r="M38" s="1" t="str">
        <f t="shared" si="1"/>
        <v>PRODTRUEYesNo-Noother</v>
      </c>
      <c r="N38" s="1" t="str">
        <f>IF(ISBLANK($C38),"",IF(ISNA(VLOOKUP($L38,'result messages'!$H$3:$L$11,2,FALSE)),VLOOKUP($M38,'result messages'!$H$3:$L$11,2,FALSE),VLOOKUP($L38,'result messages'!$H$3:$L$11,2,FALSE)))</f>
        <v>異常なし。</v>
      </c>
      <c r="O38" s="1" t="str">
        <f>IF(ISBLANK($C38),"",IF(ISNA(VLOOKUP($L38,'result messages'!$H$3:$L$11,3,FALSE)),VLOOKUP($M38,'result messages'!$H$3:$L$11,3,FALSE),VLOOKUP($L38,'result messages'!$H$3:$L$11,3,FALSE)))</f>
        <v>Complete.</v>
      </c>
      <c r="P38" s="1" t="str">
        <f>IF(ISBLANK($C38),"",IF(ISNA(VLOOKUP($L38,'result messages'!$H$3:$L$11,4,FALSE)),VLOOKUP($M38,'result messages'!$H$3:$L$11,4,FALSE),VLOOKUP($L38,'result messages'!$H$3:$L$11,4,FALSE)))</f>
        <v>-</v>
      </c>
      <c r="Q38" s="1" t="str">
        <f>IF(ISBLANK($C38),"",IF(ISNA(VLOOKUP($L38,'result messages'!$H$3:$L$11,5,FALSE)),VLOOKUP($M38,'result messages'!$H$3:$L$11,5,FALSE),VLOOKUP($L38,'result messages'!$H$3:$L$11,5,FALSE)))</f>
        <v>-</v>
      </c>
    </row>
    <row r="39" spans="1:17" ht="13.25" customHeight="1">
      <c r="A39" s="1">
        <v>36</v>
      </c>
      <c r="B39" s="2" t="s">
        <v>69</v>
      </c>
      <c r="C39" s="1" t="s">
        <v>124</v>
      </c>
      <c r="D39" s="1" t="s">
        <v>252</v>
      </c>
      <c r="E39" s="7" t="s">
        <v>254</v>
      </c>
      <c r="F39" s="1" t="s">
        <v>253</v>
      </c>
      <c r="G39" s="1" t="str">
        <f>IF(ISNA(VLOOKUP($C39,'DTEN TCAP Linkage deviceId'!$A$1:$A$20000,1,FALSE)),"No","Yes")</f>
        <v>Yes</v>
      </c>
      <c r="H39" s="1" t="str">
        <f>IF(ISNA(VLOOKUP($C39,'Provisioning Requester'!$F$3:$H$20000,2,FALSE)),"No","Yes")</f>
        <v>No</v>
      </c>
      <c r="I39" s="1" t="str">
        <f>IF($H39="Yes",VLOOKUP($C39,'Provisioning Requester'!$F$3:$H$20000,3,FALSE),"-")</f>
        <v>-</v>
      </c>
      <c r="J39" s="1" t="str">
        <f>IF(OR(D39="SVCP", E39="TRUE"), "No", IF(ISNA(VLOOKUP($C39,'ProvResponder deviceId'!$A$1:$A$20000,1,FALSE)),"No","Yes"))</f>
        <v>No</v>
      </c>
      <c r="K39" s="1" t="str">
        <f>IF($J39="Yes",VLOOKUP($C39,'ProvResponder deviceId'!$A$1:$C$20000,3,FALSE),"-")</f>
        <v>-</v>
      </c>
      <c r="L39" s="1" t="str">
        <f t="shared" si="0"/>
        <v>PRODTRUEYesNo-No-</v>
      </c>
      <c r="M39" s="1" t="str">
        <f t="shared" si="1"/>
        <v>PRODTRUEYesNo-Noother</v>
      </c>
      <c r="N39" s="1" t="str">
        <f>IF(ISBLANK($C39),"",IF(ISNA(VLOOKUP($L39,'result messages'!$H$3:$L$11,2,FALSE)),VLOOKUP($M39,'result messages'!$H$3:$L$11,2,FALSE),VLOOKUP($L39,'result messages'!$H$3:$L$11,2,FALSE)))</f>
        <v>異常なし。</v>
      </c>
      <c r="O39" s="1" t="str">
        <f>IF(ISBLANK($C39),"",IF(ISNA(VLOOKUP($L39,'result messages'!$H$3:$L$11,3,FALSE)),VLOOKUP($M39,'result messages'!$H$3:$L$11,3,FALSE),VLOOKUP($L39,'result messages'!$H$3:$L$11,3,FALSE)))</f>
        <v>Complete.</v>
      </c>
      <c r="P39" s="1" t="str">
        <f>IF(ISBLANK($C39),"",IF(ISNA(VLOOKUP($L39,'result messages'!$H$3:$L$11,4,FALSE)),VLOOKUP($M39,'result messages'!$H$3:$L$11,4,FALSE),VLOOKUP($L39,'result messages'!$H$3:$L$11,4,FALSE)))</f>
        <v>-</v>
      </c>
      <c r="Q39" s="1" t="str">
        <f>IF(ISBLANK($C39),"",IF(ISNA(VLOOKUP($L39,'result messages'!$H$3:$L$11,5,FALSE)),VLOOKUP($M39,'result messages'!$H$3:$L$11,5,FALSE),VLOOKUP($L39,'result messages'!$H$3:$L$11,5,FALSE)))</f>
        <v>-</v>
      </c>
    </row>
    <row r="40" spans="1:17" ht="13.25" customHeight="1">
      <c r="A40" s="1">
        <v>37</v>
      </c>
      <c r="B40" s="2" t="s">
        <v>69</v>
      </c>
      <c r="C40" s="1" t="s">
        <v>125</v>
      </c>
      <c r="D40" s="1" t="s">
        <v>252</v>
      </c>
      <c r="E40" s="7" t="s">
        <v>254</v>
      </c>
      <c r="F40" s="1" t="s">
        <v>253</v>
      </c>
      <c r="G40" s="1" t="str">
        <f>IF(ISNA(VLOOKUP($C40,'DTEN TCAP Linkage deviceId'!$A$1:$A$20000,1,FALSE)),"No","Yes")</f>
        <v>Yes</v>
      </c>
      <c r="H40" s="1" t="str">
        <f>IF(ISNA(VLOOKUP($C40,'Provisioning Requester'!$F$3:$H$20000,2,FALSE)),"No","Yes")</f>
        <v>No</v>
      </c>
      <c r="I40" s="1" t="str">
        <f>IF($H40="Yes",VLOOKUP($C40,'Provisioning Requester'!$F$3:$H$20000,3,FALSE),"-")</f>
        <v>-</v>
      </c>
      <c r="J40" s="1" t="str">
        <f>IF(OR(D40="SVCP", E40="TRUE"), "No", IF(ISNA(VLOOKUP($C40,'ProvResponder deviceId'!$A$1:$A$20000,1,FALSE)),"No","Yes"))</f>
        <v>No</v>
      </c>
      <c r="K40" s="1" t="str">
        <f>IF($J40="Yes",VLOOKUP($C40,'ProvResponder deviceId'!$A$1:$C$20000,3,FALSE),"-")</f>
        <v>-</v>
      </c>
      <c r="L40" s="1" t="str">
        <f t="shared" si="0"/>
        <v>PRODTRUEYesNo-No-</v>
      </c>
      <c r="M40" s="1" t="str">
        <f t="shared" si="1"/>
        <v>PRODTRUEYesNo-Noother</v>
      </c>
      <c r="N40" s="1" t="str">
        <f>IF(ISBLANK($C40),"",IF(ISNA(VLOOKUP($L40,'result messages'!$H$3:$L$11,2,FALSE)),VLOOKUP($M40,'result messages'!$H$3:$L$11,2,FALSE),VLOOKUP($L40,'result messages'!$H$3:$L$11,2,FALSE)))</f>
        <v>異常なし。</v>
      </c>
      <c r="O40" s="1" t="str">
        <f>IF(ISBLANK($C40),"",IF(ISNA(VLOOKUP($L40,'result messages'!$H$3:$L$11,3,FALSE)),VLOOKUP($M40,'result messages'!$H$3:$L$11,3,FALSE),VLOOKUP($L40,'result messages'!$H$3:$L$11,3,FALSE)))</f>
        <v>Complete.</v>
      </c>
      <c r="P40" s="1" t="str">
        <f>IF(ISBLANK($C40),"",IF(ISNA(VLOOKUP($L40,'result messages'!$H$3:$L$11,4,FALSE)),VLOOKUP($M40,'result messages'!$H$3:$L$11,4,FALSE),VLOOKUP($L40,'result messages'!$H$3:$L$11,4,FALSE)))</f>
        <v>-</v>
      </c>
      <c r="Q40" s="1" t="str">
        <f>IF(ISBLANK($C40),"",IF(ISNA(VLOOKUP($L40,'result messages'!$H$3:$L$11,5,FALSE)),VLOOKUP($M40,'result messages'!$H$3:$L$11,5,FALSE),VLOOKUP($L40,'result messages'!$H$3:$L$11,5,FALSE)))</f>
        <v>-</v>
      </c>
    </row>
    <row r="41" spans="1:17" ht="13.25" customHeight="1">
      <c r="A41" s="1">
        <v>38</v>
      </c>
      <c r="B41" s="2" t="s">
        <v>69</v>
      </c>
      <c r="C41" s="1" t="s">
        <v>126</v>
      </c>
      <c r="D41" s="1" t="s">
        <v>252</v>
      </c>
      <c r="E41" s="7" t="s">
        <v>254</v>
      </c>
      <c r="F41" s="1" t="s">
        <v>253</v>
      </c>
      <c r="G41" s="1" t="str">
        <f>IF(ISNA(VLOOKUP($C41,'DTEN TCAP Linkage deviceId'!$A$1:$A$20000,1,FALSE)),"No","Yes")</f>
        <v>Yes</v>
      </c>
      <c r="H41" s="1" t="str">
        <f>IF(ISNA(VLOOKUP($C41,'Provisioning Requester'!$F$3:$H$20000,2,FALSE)),"No","Yes")</f>
        <v>No</v>
      </c>
      <c r="I41" s="1" t="str">
        <f>IF($H41="Yes",VLOOKUP($C41,'Provisioning Requester'!$F$3:$H$20000,3,FALSE),"-")</f>
        <v>-</v>
      </c>
      <c r="J41" s="1" t="str">
        <f>IF(OR(D41="SVCP", E41="TRUE"), "No", IF(ISNA(VLOOKUP($C41,'ProvResponder deviceId'!$A$1:$A$20000,1,FALSE)),"No","Yes"))</f>
        <v>No</v>
      </c>
      <c r="K41" s="1" t="str">
        <f>IF($J41="Yes",VLOOKUP($C41,'ProvResponder deviceId'!$A$1:$C$20000,3,FALSE),"-")</f>
        <v>-</v>
      </c>
      <c r="L41" s="1" t="str">
        <f t="shared" si="0"/>
        <v>PRODTRUEYesNo-No-</v>
      </c>
      <c r="M41" s="1" t="str">
        <f t="shared" si="1"/>
        <v>PRODTRUEYesNo-Noother</v>
      </c>
      <c r="N41" s="1" t="str">
        <f>IF(ISBLANK($C41),"",IF(ISNA(VLOOKUP($L41,'result messages'!$H$3:$L$11,2,FALSE)),VLOOKUP($M41,'result messages'!$H$3:$L$11,2,FALSE),VLOOKUP($L41,'result messages'!$H$3:$L$11,2,FALSE)))</f>
        <v>異常なし。</v>
      </c>
      <c r="O41" s="1" t="str">
        <f>IF(ISBLANK($C41),"",IF(ISNA(VLOOKUP($L41,'result messages'!$H$3:$L$11,3,FALSE)),VLOOKUP($M41,'result messages'!$H$3:$L$11,3,FALSE),VLOOKUP($L41,'result messages'!$H$3:$L$11,3,FALSE)))</f>
        <v>Complete.</v>
      </c>
      <c r="P41" s="1" t="str">
        <f>IF(ISBLANK($C41),"",IF(ISNA(VLOOKUP($L41,'result messages'!$H$3:$L$11,4,FALSE)),VLOOKUP($M41,'result messages'!$H$3:$L$11,4,FALSE),VLOOKUP($L41,'result messages'!$H$3:$L$11,4,FALSE)))</f>
        <v>-</v>
      </c>
      <c r="Q41" s="1" t="str">
        <f>IF(ISBLANK($C41),"",IF(ISNA(VLOOKUP($L41,'result messages'!$H$3:$L$11,5,FALSE)),VLOOKUP($M41,'result messages'!$H$3:$L$11,5,FALSE),VLOOKUP($L41,'result messages'!$H$3:$L$11,5,FALSE)))</f>
        <v>-</v>
      </c>
    </row>
    <row r="42" spans="1:17" ht="13.25" customHeight="1">
      <c r="A42" s="1">
        <v>39</v>
      </c>
      <c r="B42" s="2" t="s">
        <v>69</v>
      </c>
      <c r="C42" s="1" t="s">
        <v>127</v>
      </c>
      <c r="D42" s="1" t="s">
        <v>252</v>
      </c>
      <c r="E42" s="7" t="s">
        <v>254</v>
      </c>
      <c r="F42" s="1" t="s">
        <v>253</v>
      </c>
      <c r="G42" s="1" t="str">
        <f>IF(ISNA(VLOOKUP($C42,'DTEN TCAP Linkage deviceId'!$A$1:$A$20000,1,FALSE)),"No","Yes")</f>
        <v>Yes</v>
      </c>
      <c r="H42" s="1" t="str">
        <f>IF(ISNA(VLOOKUP($C42,'Provisioning Requester'!$F$3:$H$20000,2,FALSE)),"No","Yes")</f>
        <v>No</v>
      </c>
      <c r="I42" s="1" t="str">
        <f>IF($H42="Yes",VLOOKUP($C42,'Provisioning Requester'!$F$3:$H$20000,3,FALSE),"-")</f>
        <v>-</v>
      </c>
      <c r="J42" s="1" t="str">
        <f>IF(OR(D42="SVCP", E42="TRUE"), "No", IF(ISNA(VLOOKUP($C42,'ProvResponder deviceId'!$A$1:$A$20000,1,FALSE)),"No","Yes"))</f>
        <v>No</v>
      </c>
      <c r="K42" s="1" t="str">
        <f>IF($J42="Yes",VLOOKUP($C42,'ProvResponder deviceId'!$A$1:$C$20000,3,FALSE),"-")</f>
        <v>-</v>
      </c>
      <c r="L42" s="1" t="str">
        <f t="shared" si="0"/>
        <v>PRODTRUEYesNo-No-</v>
      </c>
      <c r="M42" s="1" t="str">
        <f t="shared" si="1"/>
        <v>PRODTRUEYesNo-Noother</v>
      </c>
      <c r="N42" s="1" t="str">
        <f>IF(ISBLANK($C42),"",IF(ISNA(VLOOKUP($L42,'result messages'!$H$3:$L$11,2,FALSE)),VLOOKUP($M42,'result messages'!$H$3:$L$11,2,FALSE),VLOOKUP($L42,'result messages'!$H$3:$L$11,2,FALSE)))</f>
        <v>異常なし。</v>
      </c>
      <c r="O42" s="1" t="str">
        <f>IF(ISBLANK($C42),"",IF(ISNA(VLOOKUP($L42,'result messages'!$H$3:$L$11,3,FALSE)),VLOOKUP($M42,'result messages'!$H$3:$L$11,3,FALSE),VLOOKUP($L42,'result messages'!$H$3:$L$11,3,FALSE)))</f>
        <v>Complete.</v>
      </c>
      <c r="P42" s="1" t="str">
        <f>IF(ISBLANK($C42),"",IF(ISNA(VLOOKUP($L42,'result messages'!$H$3:$L$11,4,FALSE)),VLOOKUP($M42,'result messages'!$H$3:$L$11,4,FALSE),VLOOKUP($L42,'result messages'!$H$3:$L$11,4,FALSE)))</f>
        <v>-</v>
      </c>
      <c r="Q42" s="1" t="str">
        <f>IF(ISBLANK($C42),"",IF(ISNA(VLOOKUP($L42,'result messages'!$H$3:$L$11,5,FALSE)),VLOOKUP($M42,'result messages'!$H$3:$L$11,5,FALSE),VLOOKUP($L42,'result messages'!$H$3:$L$11,5,FALSE)))</f>
        <v>-</v>
      </c>
    </row>
    <row r="43" spans="1:17" ht="13.25" customHeight="1">
      <c r="A43" s="1">
        <v>40</v>
      </c>
      <c r="B43" s="2" t="s">
        <v>69</v>
      </c>
      <c r="C43" s="1" t="s">
        <v>128</v>
      </c>
      <c r="D43" s="1" t="s">
        <v>252</v>
      </c>
      <c r="E43" s="7" t="s">
        <v>254</v>
      </c>
      <c r="F43" s="1" t="s">
        <v>253</v>
      </c>
      <c r="G43" s="1" t="str">
        <f>IF(ISNA(VLOOKUP($C43,'DTEN TCAP Linkage deviceId'!$A$1:$A$20000,1,FALSE)),"No","Yes")</f>
        <v>Yes</v>
      </c>
      <c r="H43" s="1" t="str">
        <f>IF(ISNA(VLOOKUP($C43,'Provisioning Requester'!$F$3:$H$20000,2,FALSE)),"No","Yes")</f>
        <v>No</v>
      </c>
      <c r="I43" s="1" t="str">
        <f>IF($H43="Yes",VLOOKUP($C43,'Provisioning Requester'!$F$3:$H$20000,3,FALSE),"-")</f>
        <v>-</v>
      </c>
      <c r="J43" s="1" t="str">
        <f>IF(OR(D43="SVCP", E43="TRUE"), "No", IF(ISNA(VLOOKUP($C43,'ProvResponder deviceId'!$A$1:$A$20000,1,FALSE)),"No","Yes"))</f>
        <v>No</v>
      </c>
      <c r="K43" s="1" t="str">
        <f>IF($J43="Yes",VLOOKUP($C43,'ProvResponder deviceId'!$A$1:$C$20000,3,FALSE),"-")</f>
        <v>-</v>
      </c>
      <c r="L43" s="1" t="str">
        <f t="shared" si="0"/>
        <v>PRODTRUEYesNo-No-</v>
      </c>
      <c r="M43" s="1" t="str">
        <f t="shared" si="1"/>
        <v>PRODTRUEYesNo-Noother</v>
      </c>
      <c r="N43" s="1" t="str">
        <f>IF(ISBLANK($C43),"",IF(ISNA(VLOOKUP($L43,'result messages'!$H$3:$L$11,2,FALSE)),VLOOKUP($M43,'result messages'!$H$3:$L$11,2,FALSE),VLOOKUP($L43,'result messages'!$H$3:$L$11,2,FALSE)))</f>
        <v>異常なし。</v>
      </c>
      <c r="O43" s="1" t="str">
        <f>IF(ISBLANK($C43),"",IF(ISNA(VLOOKUP($L43,'result messages'!$H$3:$L$11,3,FALSE)),VLOOKUP($M43,'result messages'!$H$3:$L$11,3,FALSE),VLOOKUP($L43,'result messages'!$H$3:$L$11,3,FALSE)))</f>
        <v>Complete.</v>
      </c>
      <c r="P43" s="1" t="str">
        <f>IF(ISBLANK($C43),"",IF(ISNA(VLOOKUP($L43,'result messages'!$H$3:$L$11,4,FALSE)),VLOOKUP($M43,'result messages'!$H$3:$L$11,4,FALSE),VLOOKUP($L43,'result messages'!$H$3:$L$11,4,FALSE)))</f>
        <v>-</v>
      </c>
      <c r="Q43" s="1" t="str">
        <f>IF(ISBLANK($C43),"",IF(ISNA(VLOOKUP($L43,'result messages'!$H$3:$L$11,5,FALSE)),VLOOKUP($M43,'result messages'!$H$3:$L$11,5,FALSE),VLOOKUP($L43,'result messages'!$H$3:$L$11,5,FALSE)))</f>
        <v>-</v>
      </c>
    </row>
    <row r="44" spans="1:17" ht="13.25" customHeight="1">
      <c r="A44" s="1">
        <v>41</v>
      </c>
      <c r="B44" s="2" t="s">
        <v>69</v>
      </c>
      <c r="C44" s="1" t="s">
        <v>129</v>
      </c>
      <c r="D44" s="1" t="s">
        <v>252</v>
      </c>
      <c r="E44" s="7" t="s">
        <v>254</v>
      </c>
      <c r="F44" s="1" t="s">
        <v>253</v>
      </c>
      <c r="G44" s="1" t="str">
        <f>IF(ISNA(VLOOKUP($C44,'DTEN TCAP Linkage deviceId'!$A$1:$A$20000,1,FALSE)),"No","Yes")</f>
        <v>Yes</v>
      </c>
      <c r="H44" s="1" t="str">
        <f>IF(ISNA(VLOOKUP($C44,'Provisioning Requester'!$F$3:$H$20000,2,FALSE)),"No","Yes")</f>
        <v>No</v>
      </c>
      <c r="I44" s="1" t="str">
        <f>IF($H44="Yes",VLOOKUP($C44,'Provisioning Requester'!$F$3:$H$20000,3,FALSE),"-")</f>
        <v>-</v>
      </c>
      <c r="J44" s="1" t="str">
        <f>IF(OR(D44="SVCP", E44="TRUE"), "No", IF(ISNA(VLOOKUP($C44,'ProvResponder deviceId'!$A$1:$A$20000,1,FALSE)),"No","Yes"))</f>
        <v>No</v>
      </c>
      <c r="K44" s="1" t="str">
        <f>IF($J44="Yes",VLOOKUP($C44,'ProvResponder deviceId'!$A$1:$C$20000,3,FALSE),"-")</f>
        <v>-</v>
      </c>
      <c r="L44" s="1" t="str">
        <f t="shared" si="0"/>
        <v>PRODTRUEYesNo-No-</v>
      </c>
      <c r="M44" s="1" t="str">
        <f t="shared" si="1"/>
        <v>PRODTRUEYesNo-Noother</v>
      </c>
      <c r="N44" s="1" t="str">
        <f>IF(ISBLANK($C44),"",IF(ISNA(VLOOKUP($L44,'result messages'!$H$3:$L$11,2,FALSE)),VLOOKUP($M44,'result messages'!$H$3:$L$11,2,FALSE),VLOOKUP($L44,'result messages'!$H$3:$L$11,2,FALSE)))</f>
        <v>異常なし。</v>
      </c>
      <c r="O44" s="1" t="str">
        <f>IF(ISBLANK($C44),"",IF(ISNA(VLOOKUP($L44,'result messages'!$H$3:$L$11,3,FALSE)),VLOOKUP($M44,'result messages'!$H$3:$L$11,3,FALSE),VLOOKUP($L44,'result messages'!$H$3:$L$11,3,FALSE)))</f>
        <v>Complete.</v>
      </c>
      <c r="P44" s="1" t="str">
        <f>IF(ISBLANK($C44),"",IF(ISNA(VLOOKUP($L44,'result messages'!$H$3:$L$11,4,FALSE)),VLOOKUP($M44,'result messages'!$H$3:$L$11,4,FALSE),VLOOKUP($L44,'result messages'!$H$3:$L$11,4,FALSE)))</f>
        <v>-</v>
      </c>
      <c r="Q44" s="1" t="str">
        <f>IF(ISBLANK($C44),"",IF(ISNA(VLOOKUP($L44,'result messages'!$H$3:$L$11,5,FALSE)),VLOOKUP($M44,'result messages'!$H$3:$L$11,5,FALSE),VLOOKUP($L44,'result messages'!$H$3:$L$11,5,FALSE)))</f>
        <v>-</v>
      </c>
    </row>
    <row r="45" spans="1:17" ht="13.25" customHeight="1">
      <c r="A45" s="1">
        <v>42</v>
      </c>
      <c r="B45" s="2" t="s">
        <v>69</v>
      </c>
      <c r="C45" s="1" t="s">
        <v>130</v>
      </c>
      <c r="D45" s="1" t="s">
        <v>252</v>
      </c>
      <c r="E45" s="7" t="s">
        <v>254</v>
      </c>
      <c r="F45" s="1" t="s">
        <v>253</v>
      </c>
      <c r="G45" s="1" t="str">
        <f>IF(ISNA(VLOOKUP($C45,'DTEN TCAP Linkage deviceId'!$A$1:$A$20000,1,FALSE)),"No","Yes")</f>
        <v>Yes</v>
      </c>
      <c r="H45" s="1" t="str">
        <f>IF(ISNA(VLOOKUP($C45,'Provisioning Requester'!$F$3:$H$20000,2,FALSE)),"No","Yes")</f>
        <v>No</v>
      </c>
      <c r="I45" s="1" t="str">
        <f>IF($H45="Yes",VLOOKUP($C45,'Provisioning Requester'!$F$3:$H$20000,3,FALSE),"-")</f>
        <v>-</v>
      </c>
      <c r="J45" s="1" t="str">
        <f>IF(OR(D45="SVCP", E45="TRUE"), "No", IF(ISNA(VLOOKUP($C45,'ProvResponder deviceId'!$A$1:$A$20000,1,FALSE)),"No","Yes"))</f>
        <v>No</v>
      </c>
      <c r="K45" s="1" t="str">
        <f>IF($J45="Yes",VLOOKUP($C45,'ProvResponder deviceId'!$A$1:$C$20000,3,FALSE),"-")</f>
        <v>-</v>
      </c>
      <c r="L45" s="1" t="str">
        <f t="shared" si="0"/>
        <v>PRODTRUEYesNo-No-</v>
      </c>
      <c r="M45" s="1" t="str">
        <f t="shared" si="1"/>
        <v>PRODTRUEYesNo-Noother</v>
      </c>
      <c r="N45" s="1" t="str">
        <f>IF(ISBLANK($C45),"",IF(ISNA(VLOOKUP($L45,'result messages'!$H$3:$L$11,2,FALSE)),VLOOKUP($M45,'result messages'!$H$3:$L$11,2,FALSE),VLOOKUP($L45,'result messages'!$H$3:$L$11,2,FALSE)))</f>
        <v>異常なし。</v>
      </c>
      <c r="O45" s="1" t="str">
        <f>IF(ISBLANK($C45),"",IF(ISNA(VLOOKUP($L45,'result messages'!$H$3:$L$11,3,FALSE)),VLOOKUP($M45,'result messages'!$H$3:$L$11,3,FALSE),VLOOKUP($L45,'result messages'!$H$3:$L$11,3,FALSE)))</f>
        <v>Complete.</v>
      </c>
      <c r="P45" s="1" t="str">
        <f>IF(ISBLANK($C45),"",IF(ISNA(VLOOKUP($L45,'result messages'!$H$3:$L$11,4,FALSE)),VLOOKUP($M45,'result messages'!$H$3:$L$11,4,FALSE),VLOOKUP($L45,'result messages'!$H$3:$L$11,4,FALSE)))</f>
        <v>-</v>
      </c>
      <c r="Q45" s="1" t="str">
        <f>IF(ISBLANK($C45),"",IF(ISNA(VLOOKUP($L45,'result messages'!$H$3:$L$11,5,FALSE)),VLOOKUP($M45,'result messages'!$H$3:$L$11,5,FALSE),VLOOKUP($L45,'result messages'!$H$3:$L$11,5,FALSE)))</f>
        <v>-</v>
      </c>
    </row>
    <row r="46" spans="1:17" ht="13.25" customHeight="1">
      <c r="A46" s="1">
        <v>43</v>
      </c>
      <c r="B46" s="2" t="s">
        <v>69</v>
      </c>
      <c r="C46" s="1" t="s">
        <v>131</v>
      </c>
      <c r="D46" s="1" t="s">
        <v>252</v>
      </c>
      <c r="E46" s="7" t="s">
        <v>254</v>
      </c>
      <c r="F46" s="1" t="s">
        <v>253</v>
      </c>
      <c r="G46" s="1" t="str">
        <f>IF(ISNA(VLOOKUP($C46,'DTEN TCAP Linkage deviceId'!$A$1:$A$20000,1,FALSE)),"No","Yes")</f>
        <v>Yes</v>
      </c>
      <c r="H46" s="1" t="str">
        <f>IF(ISNA(VLOOKUP($C46,'Provisioning Requester'!$F$3:$H$20000,2,FALSE)),"No","Yes")</f>
        <v>No</v>
      </c>
      <c r="I46" s="1" t="str">
        <f>IF($H46="Yes",VLOOKUP($C46,'Provisioning Requester'!$F$3:$H$20000,3,FALSE),"-")</f>
        <v>-</v>
      </c>
      <c r="J46" s="1" t="str">
        <f>IF(OR(D46="SVCP", E46="TRUE"), "No", IF(ISNA(VLOOKUP($C46,'ProvResponder deviceId'!$A$1:$A$20000,1,FALSE)),"No","Yes"))</f>
        <v>No</v>
      </c>
      <c r="K46" s="1" t="str">
        <f>IF($J46="Yes",VLOOKUP($C46,'ProvResponder deviceId'!$A$1:$C$20000,3,FALSE),"-")</f>
        <v>-</v>
      </c>
      <c r="L46" s="1" t="str">
        <f t="shared" si="0"/>
        <v>PRODTRUEYesNo-No-</v>
      </c>
      <c r="M46" s="1" t="str">
        <f t="shared" si="1"/>
        <v>PRODTRUEYesNo-Noother</v>
      </c>
      <c r="N46" s="1" t="str">
        <f>IF(ISBLANK($C46),"",IF(ISNA(VLOOKUP($L46,'result messages'!$H$3:$L$11,2,FALSE)),VLOOKUP($M46,'result messages'!$H$3:$L$11,2,FALSE),VLOOKUP($L46,'result messages'!$H$3:$L$11,2,FALSE)))</f>
        <v>異常なし。</v>
      </c>
      <c r="O46" s="1" t="str">
        <f>IF(ISBLANK($C46),"",IF(ISNA(VLOOKUP($L46,'result messages'!$H$3:$L$11,3,FALSE)),VLOOKUP($M46,'result messages'!$H$3:$L$11,3,FALSE),VLOOKUP($L46,'result messages'!$H$3:$L$11,3,FALSE)))</f>
        <v>Complete.</v>
      </c>
      <c r="P46" s="1" t="str">
        <f>IF(ISBLANK($C46),"",IF(ISNA(VLOOKUP($L46,'result messages'!$H$3:$L$11,4,FALSE)),VLOOKUP($M46,'result messages'!$H$3:$L$11,4,FALSE),VLOOKUP($L46,'result messages'!$H$3:$L$11,4,FALSE)))</f>
        <v>-</v>
      </c>
      <c r="Q46" s="1" t="str">
        <f>IF(ISBLANK($C46),"",IF(ISNA(VLOOKUP($L46,'result messages'!$H$3:$L$11,5,FALSE)),VLOOKUP($M46,'result messages'!$H$3:$L$11,5,FALSE),VLOOKUP($L46,'result messages'!$H$3:$L$11,5,FALSE)))</f>
        <v>-</v>
      </c>
    </row>
    <row r="47" spans="1:17" ht="13.25" customHeight="1">
      <c r="A47" s="1">
        <v>44</v>
      </c>
      <c r="B47" s="2" t="s">
        <v>69</v>
      </c>
      <c r="C47" s="1" t="s">
        <v>132</v>
      </c>
      <c r="D47" s="1" t="s">
        <v>252</v>
      </c>
      <c r="E47" s="7" t="s">
        <v>254</v>
      </c>
      <c r="F47" s="1" t="s">
        <v>253</v>
      </c>
      <c r="G47" s="1" t="str">
        <f>IF(ISNA(VLOOKUP($C47,'DTEN TCAP Linkage deviceId'!$A$1:$A$20000,1,FALSE)),"No","Yes")</f>
        <v>Yes</v>
      </c>
      <c r="H47" s="1" t="str">
        <f>IF(ISNA(VLOOKUP($C47,'Provisioning Requester'!$F$3:$H$20000,2,FALSE)),"No","Yes")</f>
        <v>No</v>
      </c>
      <c r="I47" s="1" t="str">
        <f>IF($H47="Yes",VLOOKUP($C47,'Provisioning Requester'!$F$3:$H$20000,3,FALSE),"-")</f>
        <v>-</v>
      </c>
      <c r="J47" s="1" t="str">
        <f>IF(OR(D47="SVCP", E47="TRUE"), "No", IF(ISNA(VLOOKUP($C47,'ProvResponder deviceId'!$A$1:$A$20000,1,FALSE)),"No","Yes"))</f>
        <v>No</v>
      </c>
      <c r="K47" s="1" t="str">
        <f>IF($J47="Yes",VLOOKUP($C47,'ProvResponder deviceId'!$A$1:$C$20000,3,FALSE),"-")</f>
        <v>-</v>
      </c>
      <c r="L47" s="1" t="str">
        <f t="shared" si="0"/>
        <v>PRODTRUEYesNo-No-</v>
      </c>
      <c r="M47" s="1" t="str">
        <f t="shared" si="1"/>
        <v>PRODTRUEYesNo-Noother</v>
      </c>
      <c r="N47" s="1" t="str">
        <f>IF(ISBLANK($C47),"",IF(ISNA(VLOOKUP($L47,'result messages'!$H$3:$L$11,2,FALSE)),VLOOKUP($M47,'result messages'!$H$3:$L$11,2,FALSE),VLOOKUP($L47,'result messages'!$H$3:$L$11,2,FALSE)))</f>
        <v>異常なし。</v>
      </c>
      <c r="O47" s="1" t="str">
        <f>IF(ISBLANK($C47),"",IF(ISNA(VLOOKUP($L47,'result messages'!$H$3:$L$11,3,FALSE)),VLOOKUP($M47,'result messages'!$H$3:$L$11,3,FALSE),VLOOKUP($L47,'result messages'!$H$3:$L$11,3,FALSE)))</f>
        <v>Complete.</v>
      </c>
      <c r="P47" s="1" t="str">
        <f>IF(ISBLANK($C47),"",IF(ISNA(VLOOKUP($L47,'result messages'!$H$3:$L$11,4,FALSE)),VLOOKUP($M47,'result messages'!$H$3:$L$11,4,FALSE),VLOOKUP($L47,'result messages'!$H$3:$L$11,4,FALSE)))</f>
        <v>-</v>
      </c>
      <c r="Q47" s="1" t="str">
        <f>IF(ISBLANK($C47),"",IF(ISNA(VLOOKUP($L47,'result messages'!$H$3:$L$11,5,FALSE)),VLOOKUP($M47,'result messages'!$H$3:$L$11,5,FALSE),VLOOKUP($L47,'result messages'!$H$3:$L$11,5,FALSE)))</f>
        <v>-</v>
      </c>
    </row>
    <row r="48" spans="1:17" ht="13.25" customHeight="1">
      <c r="A48" s="1">
        <v>45</v>
      </c>
      <c r="B48" s="2" t="s">
        <v>69</v>
      </c>
      <c r="C48" s="1" t="s">
        <v>133</v>
      </c>
      <c r="D48" s="1" t="s">
        <v>252</v>
      </c>
      <c r="E48" s="7" t="s">
        <v>254</v>
      </c>
      <c r="F48" s="1" t="s">
        <v>253</v>
      </c>
      <c r="G48" s="1" t="str">
        <f>IF(ISNA(VLOOKUP($C48,'DTEN TCAP Linkage deviceId'!$A$1:$A$20000,1,FALSE)),"No","Yes")</f>
        <v>Yes</v>
      </c>
      <c r="H48" s="1" t="str">
        <f>IF(ISNA(VLOOKUP($C48,'Provisioning Requester'!$F$3:$H$20000,2,FALSE)),"No","Yes")</f>
        <v>No</v>
      </c>
      <c r="I48" s="1" t="str">
        <f>IF($H48="Yes",VLOOKUP($C48,'Provisioning Requester'!$F$3:$H$20000,3,FALSE),"-")</f>
        <v>-</v>
      </c>
      <c r="J48" s="1" t="str">
        <f>IF(OR(D48="SVCP", E48="TRUE"), "No", IF(ISNA(VLOOKUP($C48,'ProvResponder deviceId'!$A$1:$A$20000,1,FALSE)),"No","Yes"))</f>
        <v>No</v>
      </c>
      <c r="K48" s="1" t="str">
        <f>IF($J48="Yes",VLOOKUP($C48,'ProvResponder deviceId'!$A$1:$C$20000,3,FALSE),"-")</f>
        <v>-</v>
      </c>
      <c r="L48" s="1" t="str">
        <f t="shared" si="0"/>
        <v>PRODTRUEYesNo-No-</v>
      </c>
      <c r="M48" s="1" t="str">
        <f t="shared" si="1"/>
        <v>PRODTRUEYesNo-Noother</v>
      </c>
      <c r="N48" s="1" t="str">
        <f>IF(ISBLANK($C48),"",IF(ISNA(VLOOKUP($L48,'result messages'!$H$3:$L$11,2,FALSE)),VLOOKUP($M48,'result messages'!$H$3:$L$11,2,FALSE),VLOOKUP($L48,'result messages'!$H$3:$L$11,2,FALSE)))</f>
        <v>異常なし。</v>
      </c>
      <c r="O48" s="1" t="str">
        <f>IF(ISBLANK($C48),"",IF(ISNA(VLOOKUP($L48,'result messages'!$H$3:$L$11,3,FALSE)),VLOOKUP($M48,'result messages'!$H$3:$L$11,3,FALSE),VLOOKUP($L48,'result messages'!$H$3:$L$11,3,FALSE)))</f>
        <v>Complete.</v>
      </c>
      <c r="P48" s="1" t="str">
        <f>IF(ISBLANK($C48),"",IF(ISNA(VLOOKUP($L48,'result messages'!$H$3:$L$11,4,FALSE)),VLOOKUP($M48,'result messages'!$H$3:$L$11,4,FALSE),VLOOKUP($L48,'result messages'!$H$3:$L$11,4,FALSE)))</f>
        <v>-</v>
      </c>
      <c r="Q48" s="1" t="str">
        <f>IF(ISBLANK($C48),"",IF(ISNA(VLOOKUP($L48,'result messages'!$H$3:$L$11,5,FALSE)),VLOOKUP($M48,'result messages'!$H$3:$L$11,5,FALSE),VLOOKUP($L48,'result messages'!$H$3:$L$11,5,FALSE)))</f>
        <v>-</v>
      </c>
    </row>
    <row r="49" spans="1:17" ht="13.25" customHeight="1">
      <c r="A49" s="1">
        <v>46</v>
      </c>
      <c r="B49" s="2" t="s">
        <v>69</v>
      </c>
      <c r="C49" s="1" t="s">
        <v>134</v>
      </c>
      <c r="D49" s="1" t="s">
        <v>252</v>
      </c>
      <c r="E49" s="7" t="s">
        <v>254</v>
      </c>
      <c r="F49" s="1" t="s">
        <v>253</v>
      </c>
      <c r="G49" s="1" t="str">
        <f>IF(ISNA(VLOOKUP($C49,'DTEN TCAP Linkage deviceId'!$A$1:$A$20000,1,FALSE)),"No","Yes")</f>
        <v>Yes</v>
      </c>
      <c r="H49" s="1" t="str">
        <f>IF(ISNA(VLOOKUP($C49,'Provisioning Requester'!$F$3:$H$20000,2,FALSE)),"No","Yes")</f>
        <v>No</v>
      </c>
      <c r="I49" s="1" t="str">
        <f>IF($H49="Yes",VLOOKUP($C49,'Provisioning Requester'!$F$3:$H$20000,3,FALSE),"-")</f>
        <v>-</v>
      </c>
      <c r="J49" s="1" t="str">
        <f>IF(OR(D49="SVCP", E49="TRUE"), "No", IF(ISNA(VLOOKUP($C49,'ProvResponder deviceId'!$A$1:$A$20000,1,FALSE)),"No","Yes"))</f>
        <v>No</v>
      </c>
      <c r="K49" s="1" t="str">
        <f>IF($J49="Yes",VLOOKUP($C49,'ProvResponder deviceId'!$A$1:$C$20000,3,FALSE),"-")</f>
        <v>-</v>
      </c>
      <c r="L49" s="1" t="str">
        <f t="shared" si="0"/>
        <v>PRODTRUEYesNo-No-</v>
      </c>
      <c r="M49" s="1" t="str">
        <f t="shared" si="1"/>
        <v>PRODTRUEYesNo-Noother</v>
      </c>
      <c r="N49" s="1" t="str">
        <f>IF(ISBLANK($C49),"",IF(ISNA(VLOOKUP($L49,'result messages'!$H$3:$L$11,2,FALSE)),VLOOKUP($M49,'result messages'!$H$3:$L$11,2,FALSE),VLOOKUP($L49,'result messages'!$H$3:$L$11,2,FALSE)))</f>
        <v>異常なし。</v>
      </c>
      <c r="O49" s="1" t="str">
        <f>IF(ISBLANK($C49),"",IF(ISNA(VLOOKUP($L49,'result messages'!$H$3:$L$11,3,FALSE)),VLOOKUP($M49,'result messages'!$H$3:$L$11,3,FALSE),VLOOKUP($L49,'result messages'!$H$3:$L$11,3,FALSE)))</f>
        <v>Complete.</v>
      </c>
      <c r="P49" s="1" t="str">
        <f>IF(ISBLANK($C49),"",IF(ISNA(VLOOKUP($L49,'result messages'!$H$3:$L$11,4,FALSE)),VLOOKUP($M49,'result messages'!$H$3:$L$11,4,FALSE),VLOOKUP($L49,'result messages'!$H$3:$L$11,4,FALSE)))</f>
        <v>-</v>
      </c>
      <c r="Q49" s="1" t="str">
        <f>IF(ISBLANK($C49),"",IF(ISNA(VLOOKUP($L49,'result messages'!$H$3:$L$11,5,FALSE)),VLOOKUP($M49,'result messages'!$H$3:$L$11,5,FALSE),VLOOKUP($L49,'result messages'!$H$3:$L$11,5,FALSE)))</f>
        <v>-</v>
      </c>
    </row>
    <row r="50" spans="1:17" ht="13.25" customHeight="1">
      <c r="A50" s="1">
        <v>47</v>
      </c>
      <c r="B50" s="2" t="s">
        <v>69</v>
      </c>
      <c r="C50" s="1" t="s">
        <v>135</v>
      </c>
      <c r="D50" s="1" t="s">
        <v>252</v>
      </c>
      <c r="E50" s="7" t="s">
        <v>254</v>
      </c>
      <c r="F50" s="1" t="s">
        <v>253</v>
      </c>
      <c r="G50" s="1" t="str">
        <f>IF(ISNA(VLOOKUP($C50,'DTEN TCAP Linkage deviceId'!$A$1:$A$20000,1,FALSE)),"No","Yes")</f>
        <v>Yes</v>
      </c>
      <c r="H50" s="1" t="str">
        <f>IF(ISNA(VLOOKUP($C50,'Provisioning Requester'!$F$3:$H$20000,2,FALSE)),"No","Yes")</f>
        <v>No</v>
      </c>
      <c r="I50" s="1" t="str">
        <f>IF($H50="Yes",VLOOKUP($C50,'Provisioning Requester'!$F$3:$H$20000,3,FALSE),"-")</f>
        <v>-</v>
      </c>
      <c r="J50" s="1" t="str">
        <f>IF(OR(D50="SVCP", E50="TRUE"), "No", IF(ISNA(VLOOKUP($C50,'ProvResponder deviceId'!$A$1:$A$20000,1,FALSE)),"No","Yes"))</f>
        <v>No</v>
      </c>
      <c r="K50" s="1" t="str">
        <f>IF($J50="Yes",VLOOKUP($C50,'ProvResponder deviceId'!$A$1:$C$20000,3,FALSE),"-")</f>
        <v>-</v>
      </c>
      <c r="L50" s="1" t="str">
        <f t="shared" si="0"/>
        <v>PRODTRUEYesNo-No-</v>
      </c>
      <c r="M50" s="1" t="str">
        <f t="shared" si="1"/>
        <v>PRODTRUEYesNo-Noother</v>
      </c>
      <c r="N50" s="1" t="str">
        <f>IF(ISBLANK($C50),"",IF(ISNA(VLOOKUP($L50,'result messages'!$H$3:$L$11,2,FALSE)),VLOOKUP($M50,'result messages'!$H$3:$L$11,2,FALSE),VLOOKUP($L50,'result messages'!$H$3:$L$11,2,FALSE)))</f>
        <v>異常なし。</v>
      </c>
      <c r="O50" s="1" t="str">
        <f>IF(ISBLANK($C50),"",IF(ISNA(VLOOKUP($L50,'result messages'!$H$3:$L$11,3,FALSE)),VLOOKUP($M50,'result messages'!$H$3:$L$11,3,FALSE),VLOOKUP($L50,'result messages'!$H$3:$L$11,3,FALSE)))</f>
        <v>Complete.</v>
      </c>
      <c r="P50" s="1" t="str">
        <f>IF(ISBLANK($C50),"",IF(ISNA(VLOOKUP($L50,'result messages'!$H$3:$L$11,4,FALSE)),VLOOKUP($M50,'result messages'!$H$3:$L$11,4,FALSE),VLOOKUP($L50,'result messages'!$H$3:$L$11,4,FALSE)))</f>
        <v>-</v>
      </c>
      <c r="Q50" s="1" t="str">
        <f>IF(ISBLANK($C50),"",IF(ISNA(VLOOKUP($L50,'result messages'!$H$3:$L$11,5,FALSE)),VLOOKUP($M50,'result messages'!$H$3:$L$11,5,FALSE),VLOOKUP($L50,'result messages'!$H$3:$L$11,5,FALSE)))</f>
        <v>-</v>
      </c>
    </row>
    <row r="51" spans="1:17" ht="13.25" customHeight="1">
      <c r="A51" s="1">
        <v>48</v>
      </c>
      <c r="B51" s="2" t="s">
        <v>69</v>
      </c>
      <c r="C51" s="1" t="s">
        <v>136</v>
      </c>
      <c r="D51" s="1" t="s">
        <v>252</v>
      </c>
      <c r="E51" s="7" t="s">
        <v>254</v>
      </c>
      <c r="F51" s="1" t="s">
        <v>253</v>
      </c>
      <c r="G51" s="1" t="str">
        <f>IF(ISNA(VLOOKUP($C51,'DTEN TCAP Linkage deviceId'!$A$1:$A$20000,1,FALSE)),"No","Yes")</f>
        <v>Yes</v>
      </c>
      <c r="H51" s="1" t="str">
        <f>IF(ISNA(VLOOKUP($C51,'Provisioning Requester'!$F$3:$H$20000,2,FALSE)),"No","Yes")</f>
        <v>No</v>
      </c>
      <c r="I51" s="1" t="str">
        <f>IF($H51="Yes",VLOOKUP($C51,'Provisioning Requester'!$F$3:$H$20000,3,FALSE),"-")</f>
        <v>-</v>
      </c>
      <c r="J51" s="1" t="str">
        <f>IF(OR(D51="SVCP", E51="TRUE"), "No", IF(ISNA(VLOOKUP($C51,'ProvResponder deviceId'!$A$1:$A$20000,1,FALSE)),"No","Yes"))</f>
        <v>No</v>
      </c>
      <c r="K51" s="1" t="str">
        <f>IF($J51="Yes",VLOOKUP($C51,'ProvResponder deviceId'!$A$1:$C$20000,3,FALSE),"-")</f>
        <v>-</v>
      </c>
      <c r="L51" s="1" t="str">
        <f t="shared" si="0"/>
        <v>PRODTRUEYesNo-No-</v>
      </c>
      <c r="M51" s="1" t="str">
        <f t="shared" si="1"/>
        <v>PRODTRUEYesNo-Noother</v>
      </c>
      <c r="N51" s="1" t="str">
        <f>IF(ISBLANK($C51),"",IF(ISNA(VLOOKUP($L51,'result messages'!$H$3:$L$11,2,FALSE)),VLOOKUP($M51,'result messages'!$H$3:$L$11,2,FALSE),VLOOKUP($L51,'result messages'!$H$3:$L$11,2,FALSE)))</f>
        <v>異常なし。</v>
      </c>
      <c r="O51" s="1" t="str">
        <f>IF(ISBLANK($C51),"",IF(ISNA(VLOOKUP($L51,'result messages'!$H$3:$L$11,3,FALSE)),VLOOKUP($M51,'result messages'!$H$3:$L$11,3,FALSE),VLOOKUP($L51,'result messages'!$H$3:$L$11,3,FALSE)))</f>
        <v>Complete.</v>
      </c>
      <c r="P51" s="1" t="str">
        <f>IF(ISBLANK($C51),"",IF(ISNA(VLOOKUP($L51,'result messages'!$H$3:$L$11,4,FALSE)),VLOOKUP($M51,'result messages'!$H$3:$L$11,4,FALSE),VLOOKUP($L51,'result messages'!$H$3:$L$11,4,FALSE)))</f>
        <v>-</v>
      </c>
      <c r="Q51" s="1" t="str">
        <f>IF(ISBLANK($C51),"",IF(ISNA(VLOOKUP($L51,'result messages'!$H$3:$L$11,5,FALSE)),VLOOKUP($M51,'result messages'!$H$3:$L$11,5,FALSE),VLOOKUP($L51,'result messages'!$H$3:$L$11,5,FALSE)))</f>
        <v>-</v>
      </c>
    </row>
    <row r="52" spans="1:17" ht="13.25" customHeight="1">
      <c r="A52" s="1">
        <v>49</v>
      </c>
      <c r="B52" s="2" t="s">
        <v>69</v>
      </c>
      <c r="C52" s="1" t="s">
        <v>137</v>
      </c>
      <c r="D52" s="1" t="s">
        <v>252</v>
      </c>
      <c r="E52" s="7" t="s">
        <v>254</v>
      </c>
      <c r="F52" s="1" t="s">
        <v>253</v>
      </c>
      <c r="G52" s="1" t="str">
        <f>IF(ISNA(VLOOKUP($C52,'DTEN TCAP Linkage deviceId'!$A$1:$A$20000,1,FALSE)),"No","Yes")</f>
        <v>Yes</v>
      </c>
      <c r="H52" s="1" t="str">
        <f>IF(ISNA(VLOOKUP($C52,'Provisioning Requester'!$F$3:$H$20000,2,FALSE)),"No","Yes")</f>
        <v>No</v>
      </c>
      <c r="I52" s="1" t="str">
        <f>IF($H52="Yes",VLOOKUP($C52,'Provisioning Requester'!$F$3:$H$20000,3,FALSE),"-")</f>
        <v>-</v>
      </c>
      <c r="J52" s="1" t="str">
        <f>IF(OR(D52="SVCP", E52="TRUE"), "No", IF(ISNA(VLOOKUP($C52,'ProvResponder deviceId'!$A$1:$A$20000,1,FALSE)),"No","Yes"))</f>
        <v>No</v>
      </c>
      <c r="K52" s="1" t="str">
        <f>IF($J52="Yes",VLOOKUP($C52,'ProvResponder deviceId'!$A$1:$C$20000,3,FALSE),"-")</f>
        <v>-</v>
      </c>
      <c r="L52" s="1" t="str">
        <f t="shared" si="0"/>
        <v>PRODTRUEYesNo-No-</v>
      </c>
      <c r="M52" s="1" t="str">
        <f t="shared" si="1"/>
        <v>PRODTRUEYesNo-Noother</v>
      </c>
      <c r="N52" s="1" t="str">
        <f>IF(ISBLANK($C52),"",IF(ISNA(VLOOKUP($L52,'result messages'!$H$3:$L$11,2,FALSE)),VLOOKUP($M52,'result messages'!$H$3:$L$11,2,FALSE),VLOOKUP($L52,'result messages'!$H$3:$L$11,2,FALSE)))</f>
        <v>異常なし。</v>
      </c>
      <c r="O52" s="1" t="str">
        <f>IF(ISBLANK($C52),"",IF(ISNA(VLOOKUP($L52,'result messages'!$H$3:$L$11,3,FALSE)),VLOOKUP($M52,'result messages'!$H$3:$L$11,3,FALSE),VLOOKUP($L52,'result messages'!$H$3:$L$11,3,FALSE)))</f>
        <v>Complete.</v>
      </c>
      <c r="P52" s="1" t="str">
        <f>IF(ISBLANK($C52),"",IF(ISNA(VLOOKUP($L52,'result messages'!$H$3:$L$11,4,FALSE)),VLOOKUP($M52,'result messages'!$H$3:$L$11,4,FALSE),VLOOKUP($L52,'result messages'!$H$3:$L$11,4,FALSE)))</f>
        <v>-</v>
      </c>
      <c r="Q52" s="1" t="str">
        <f>IF(ISBLANK($C52),"",IF(ISNA(VLOOKUP($L52,'result messages'!$H$3:$L$11,5,FALSE)),VLOOKUP($M52,'result messages'!$H$3:$L$11,5,FALSE),VLOOKUP($L52,'result messages'!$H$3:$L$11,5,FALSE)))</f>
        <v>-</v>
      </c>
    </row>
    <row r="53" spans="1:17">
      <c r="A53" s="1">
        <v>50</v>
      </c>
      <c r="B53" s="2" t="s">
        <v>69</v>
      </c>
      <c r="C53" s="1" t="s">
        <v>138</v>
      </c>
      <c r="D53" s="1" t="s">
        <v>252</v>
      </c>
      <c r="E53" s="7" t="s">
        <v>254</v>
      </c>
      <c r="F53" s="1" t="s">
        <v>253</v>
      </c>
      <c r="G53" s="1" t="str">
        <f>IF(ISNA(VLOOKUP($C53,'DTEN TCAP Linkage deviceId'!$A$1:$A$20000,1,FALSE)),"No","Yes")</f>
        <v>Yes</v>
      </c>
      <c r="H53" s="1" t="str">
        <f>IF(ISNA(VLOOKUP($C53,'Provisioning Requester'!$F$3:$H$20000,2,FALSE)),"No","Yes")</f>
        <v>No</v>
      </c>
      <c r="I53" s="1" t="str">
        <f>IF($H53="Yes",VLOOKUP($C53,'Provisioning Requester'!$F$3:$H$20000,3,FALSE),"-")</f>
        <v>-</v>
      </c>
      <c r="J53" s="1" t="str">
        <f>IF(OR(D53="SVCP", E53="TRUE"), "No", IF(ISNA(VLOOKUP($C53,'ProvResponder deviceId'!$A$1:$A$20000,1,FALSE)),"No","Yes"))</f>
        <v>No</v>
      </c>
      <c r="K53" s="1" t="str">
        <f>IF($J53="Yes",VLOOKUP($C53,'ProvResponder deviceId'!$A$1:$C$20000,3,FALSE),"-")</f>
        <v>-</v>
      </c>
      <c r="L53" s="1" t="str">
        <f t="shared" si="0"/>
        <v>PRODTRUEYesNo-No-</v>
      </c>
      <c r="M53" s="1" t="str">
        <f t="shared" si="1"/>
        <v>PRODTRUEYesNo-Noother</v>
      </c>
      <c r="N53" s="1" t="str">
        <f>IF(ISBLANK($C53),"",IF(ISNA(VLOOKUP($L53,'result messages'!$H$3:$L$11,2,FALSE)),VLOOKUP($M53,'result messages'!$H$3:$L$11,2,FALSE),VLOOKUP($L53,'result messages'!$H$3:$L$11,2,FALSE)))</f>
        <v>異常なし。</v>
      </c>
      <c r="O53" s="1" t="str">
        <f>IF(ISBLANK($C53),"",IF(ISNA(VLOOKUP($L53,'result messages'!$H$3:$L$11,3,FALSE)),VLOOKUP($M53,'result messages'!$H$3:$L$11,3,FALSE),VLOOKUP($L53,'result messages'!$H$3:$L$11,3,FALSE)))</f>
        <v>Complete.</v>
      </c>
      <c r="P53" s="1" t="str">
        <f>IF(ISBLANK($C53),"",IF(ISNA(VLOOKUP($L53,'result messages'!$H$3:$L$11,4,FALSE)),VLOOKUP($M53,'result messages'!$H$3:$L$11,4,FALSE),VLOOKUP($L53,'result messages'!$H$3:$L$11,4,FALSE)))</f>
        <v>-</v>
      </c>
      <c r="Q53" s="1" t="str">
        <f>IF(ISBLANK($C53),"",IF(ISNA(VLOOKUP($L53,'result messages'!$H$3:$L$11,5,FALSE)),VLOOKUP($M53,'result messages'!$H$3:$L$11,5,FALSE),VLOOKUP($L53,'result messages'!$H$3:$L$11,5,FALSE)))</f>
        <v>-</v>
      </c>
    </row>
    <row r="54" spans="1:17">
      <c r="A54" s="1">
        <v>51</v>
      </c>
      <c r="B54" s="2" t="s">
        <v>69</v>
      </c>
      <c r="C54" s="1" t="s">
        <v>139</v>
      </c>
      <c r="D54" s="1" t="s">
        <v>252</v>
      </c>
      <c r="E54" s="7" t="s">
        <v>254</v>
      </c>
      <c r="F54" s="1" t="s">
        <v>253</v>
      </c>
      <c r="G54" s="1" t="str">
        <f>IF(ISNA(VLOOKUP($C54,'DTEN TCAP Linkage deviceId'!$A$1:$A$20000,1,FALSE)),"No","Yes")</f>
        <v>Yes</v>
      </c>
      <c r="H54" s="1" t="str">
        <f>IF(ISNA(VLOOKUP($C54,'Provisioning Requester'!$F$3:$H$20000,2,FALSE)),"No","Yes")</f>
        <v>No</v>
      </c>
      <c r="I54" s="1" t="str">
        <f>IF($H54="Yes",VLOOKUP($C54,'Provisioning Requester'!$F$3:$H$20000,3,FALSE),"-")</f>
        <v>-</v>
      </c>
      <c r="J54" s="1" t="str">
        <f>IF(OR(D54="SVCP", E54="TRUE"), "No", IF(ISNA(VLOOKUP($C54,'ProvResponder deviceId'!$A$1:$A$20000,1,FALSE)),"No","Yes"))</f>
        <v>No</v>
      </c>
      <c r="K54" s="1" t="str">
        <f>IF($J54="Yes",VLOOKUP($C54,'ProvResponder deviceId'!$A$1:$C$20000,3,FALSE),"-")</f>
        <v>-</v>
      </c>
      <c r="L54" s="1" t="str">
        <f t="shared" si="0"/>
        <v>PRODTRUEYesNo-No-</v>
      </c>
      <c r="M54" s="1" t="str">
        <f t="shared" si="1"/>
        <v>PRODTRUEYesNo-Noother</v>
      </c>
      <c r="N54" s="1" t="str">
        <f>IF(ISBLANK($C54),"",IF(ISNA(VLOOKUP($L54,'result messages'!$H$3:$L$11,2,FALSE)),VLOOKUP($M54,'result messages'!$H$3:$L$11,2,FALSE),VLOOKUP($L54,'result messages'!$H$3:$L$11,2,FALSE)))</f>
        <v>異常なし。</v>
      </c>
      <c r="O54" s="1" t="str">
        <f>IF(ISBLANK($C54),"",IF(ISNA(VLOOKUP($L54,'result messages'!$H$3:$L$11,3,FALSE)),VLOOKUP($M54,'result messages'!$H$3:$L$11,3,FALSE),VLOOKUP($L54,'result messages'!$H$3:$L$11,3,FALSE)))</f>
        <v>Complete.</v>
      </c>
      <c r="P54" s="1" t="str">
        <f>IF(ISBLANK($C54),"",IF(ISNA(VLOOKUP($L54,'result messages'!$H$3:$L$11,4,FALSE)),VLOOKUP($M54,'result messages'!$H$3:$L$11,4,FALSE),VLOOKUP($L54,'result messages'!$H$3:$L$11,4,FALSE)))</f>
        <v>-</v>
      </c>
      <c r="Q54" s="1" t="str">
        <f>IF(ISBLANK($C54),"",IF(ISNA(VLOOKUP($L54,'result messages'!$H$3:$L$11,5,FALSE)),VLOOKUP($M54,'result messages'!$H$3:$L$11,5,FALSE),VLOOKUP($L54,'result messages'!$H$3:$L$11,5,FALSE)))</f>
        <v>-</v>
      </c>
    </row>
    <row r="55" spans="1:17">
      <c r="A55" s="1">
        <v>52</v>
      </c>
      <c r="B55" s="2" t="s">
        <v>69</v>
      </c>
      <c r="C55" s="1" t="s">
        <v>140</v>
      </c>
      <c r="D55" s="1" t="s">
        <v>252</v>
      </c>
      <c r="E55" s="7" t="s">
        <v>254</v>
      </c>
      <c r="F55" s="1" t="s">
        <v>253</v>
      </c>
      <c r="G55" s="1" t="str">
        <f>IF(ISNA(VLOOKUP($C55,'DTEN TCAP Linkage deviceId'!$A$1:$A$20000,1,FALSE)),"No","Yes")</f>
        <v>Yes</v>
      </c>
      <c r="H55" s="1" t="str">
        <f>IF(ISNA(VLOOKUP($C55,'Provisioning Requester'!$F$3:$H$20000,2,FALSE)),"No","Yes")</f>
        <v>No</v>
      </c>
      <c r="I55" s="1" t="str">
        <f>IF($H55="Yes",VLOOKUP($C55,'Provisioning Requester'!$F$3:$H$20000,3,FALSE),"-")</f>
        <v>-</v>
      </c>
      <c r="J55" s="1" t="str">
        <f>IF(OR(D55="SVCP", E55="TRUE"), "No", IF(ISNA(VLOOKUP($C55,'ProvResponder deviceId'!$A$1:$A$20000,1,FALSE)),"No","Yes"))</f>
        <v>No</v>
      </c>
      <c r="K55" s="1" t="str">
        <f>IF($J55="Yes",VLOOKUP($C55,'ProvResponder deviceId'!$A$1:$C$20000,3,FALSE),"-")</f>
        <v>-</v>
      </c>
      <c r="L55" s="1" t="str">
        <f t="shared" si="0"/>
        <v>PRODTRUEYesNo-No-</v>
      </c>
      <c r="M55" s="1" t="str">
        <f t="shared" si="1"/>
        <v>PRODTRUEYesNo-Noother</v>
      </c>
      <c r="N55" s="1" t="str">
        <f>IF(ISBLANK($C55),"",IF(ISNA(VLOOKUP($L55,'result messages'!$H$3:$L$11,2,FALSE)),VLOOKUP($M55,'result messages'!$H$3:$L$11,2,FALSE),VLOOKUP($L55,'result messages'!$H$3:$L$11,2,FALSE)))</f>
        <v>異常なし。</v>
      </c>
      <c r="O55" s="1" t="str">
        <f>IF(ISBLANK($C55),"",IF(ISNA(VLOOKUP($L55,'result messages'!$H$3:$L$11,3,FALSE)),VLOOKUP($M55,'result messages'!$H$3:$L$11,3,FALSE),VLOOKUP($L55,'result messages'!$H$3:$L$11,3,FALSE)))</f>
        <v>Complete.</v>
      </c>
      <c r="P55" s="1" t="str">
        <f>IF(ISBLANK($C55),"",IF(ISNA(VLOOKUP($L55,'result messages'!$H$3:$L$11,4,FALSE)),VLOOKUP($M55,'result messages'!$H$3:$L$11,4,FALSE),VLOOKUP($L55,'result messages'!$H$3:$L$11,4,FALSE)))</f>
        <v>-</v>
      </c>
      <c r="Q55" s="1" t="str">
        <f>IF(ISBLANK($C55),"",IF(ISNA(VLOOKUP($L55,'result messages'!$H$3:$L$11,5,FALSE)),VLOOKUP($M55,'result messages'!$H$3:$L$11,5,FALSE),VLOOKUP($L55,'result messages'!$H$3:$L$11,5,FALSE)))</f>
        <v>-</v>
      </c>
    </row>
    <row r="56" spans="1:17">
      <c r="A56" s="1">
        <v>53</v>
      </c>
      <c r="B56" s="2" t="s">
        <v>69</v>
      </c>
      <c r="C56" s="1" t="s">
        <v>141</v>
      </c>
      <c r="D56" s="1" t="s">
        <v>252</v>
      </c>
      <c r="E56" s="7" t="s">
        <v>254</v>
      </c>
      <c r="F56" s="1" t="s">
        <v>253</v>
      </c>
      <c r="G56" s="1" t="str">
        <f>IF(ISNA(VLOOKUP($C56,'DTEN TCAP Linkage deviceId'!$A$1:$A$20000,1,FALSE)),"No","Yes")</f>
        <v>Yes</v>
      </c>
      <c r="H56" s="1" t="str">
        <f>IF(ISNA(VLOOKUP($C56,'Provisioning Requester'!$F$3:$H$20000,2,FALSE)),"No","Yes")</f>
        <v>No</v>
      </c>
      <c r="I56" s="1" t="str">
        <f>IF($H56="Yes",VLOOKUP($C56,'Provisioning Requester'!$F$3:$H$20000,3,FALSE),"-")</f>
        <v>-</v>
      </c>
      <c r="J56" s="1" t="str">
        <f>IF(OR(D56="SVCP", E56="TRUE"), "No", IF(ISNA(VLOOKUP($C56,'ProvResponder deviceId'!$A$1:$A$20000,1,FALSE)),"No","Yes"))</f>
        <v>No</v>
      </c>
      <c r="K56" s="1" t="str">
        <f>IF($J56="Yes",VLOOKUP($C56,'ProvResponder deviceId'!$A$1:$C$20000,3,FALSE),"-")</f>
        <v>-</v>
      </c>
      <c r="L56" s="1" t="str">
        <f t="shared" si="0"/>
        <v>PRODTRUEYesNo-No-</v>
      </c>
      <c r="M56" s="1" t="str">
        <f t="shared" si="1"/>
        <v>PRODTRUEYesNo-Noother</v>
      </c>
      <c r="N56" s="1" t="str">
        <f>IF(ISBLANK($C56),"",IF(ISNA(VLOOKUP($L56,'result messages'!$H$3:$L$11,2,FALSE)),VLOOKUP($M56,'result messages'!$H$3:$L$11,2,FALSE),VLOOKUP($L56,'result messages'!$H$3:$L$11,2,FALSE)))</f>
        <v>異常なし。</v>
      </c>
      <c r="O56" s="1" t="str">
        <f>IF(ISBLANK($C56),"",IF(ISNA(VLOOKUP($L56,'result messages'!$H$3:$L$11,3,FALSE)),VLOOKUP($M56,'result messages'!$H$3:$L$11,3,FALSE),VLOOKUP($L56,'result messages'!$H$3:$L$11,3,FALSE)))</f>
        <v>Complete.</v>
      </c>
      <c r="P56" s="1" t="str">
        <f>IF(ISBLANK($C56),"",IF(ISNA(VLOOKUP($L56,'result messages'!$H$3:$L$11,4,FALSE)),VLOOKUP($M56,'result messages'!$H$3:$L$11,4,FALSE),VLOOKUP($L56,'result messages'!$H$3:$L$11,4,FALSE)))</f>
        <v>-</v>
      </c>
      <c r="Q56" s="1" t="str">
        <f>IF(ISBLANK($C56),"",IF(ISNA(VLOOKUP($L56,'result messages'!$H$3:$L$11,5,FALSE)),VLOOKUP($M56,'result messages'!$H$3:$L$11,5,FALSE),VLOOKUP($L56,'result messages'!$H$3:$L$11,5,FALSE)))</f>
        <v>-</v>
      </c>
    </row>
    <row r="57" spans="1:17">
      <c r="A57" s="1">
        <v>54</v>
      </c>
      <c r="B57" s="2" t="s">
        <v>69</v>
      </c>
      <c r="C57" s="1" t="s">
        <v>142</v>
      </c>
      <c r="D57" s="1" t="s">
        <v>252</v>
      </c>
      <c r="E57" s="7" t="s">
        <v>254</v>
      </c>
      <c r="F57" s="1" t="s">
        <v>253</v>
      </c>
      <c r="G57" s="1" t="str">
        <f>IF(ISNA(VLOOKUP($C57,'DTEN TCAP Linkage deviceId'!$A$1:$A$20000,1,FALSE)),"No","Yes")</f>
        <v>Yes</v>
      </c>
      <c r="H57" s="1" t="str">
        <f>IF(ISNA(VLOOKUP($C57,'Provisioning Requester'!$F$3:$H$20000,2,FALSE)),"No","Yes")</f>
        <v>No</v>
      </c>
      <c r="I57" s="1" t="str">
        <f>IF($H57="Yes",VLOOKUP($C57,'Provisioning Requester'!$F$3:$H$20000,3,FALSE),"-")</f>
        <v>-</v>
      </c>
      <c r="J57" s="1" t="str">
        <f>IF(OR(D57="SVCP", E57="TRUE"), "No", IF(ISNA(VLOOKUP($C57,'ProvResponder deviceId'!$A$1:$A$20000,1,FALSE)),"No","Yes"))</f>
        <v>No</v>
      </c>
      <c r="K57" s="1" t="str">
        <f>IF($J57="Yes",VLOOKUP($C57,'ProvResponder deviceId'!$A$1:$C$20000,3,FALSE),"-")</f>
        <v>-</v>
      </c>
      <c r="L57" s="1" t="str">
        <f t="shared" si="0"/>
        <v>PRODTRUEYesNo-No-</v>
      </c>
      <c r="M57" s="1" t="str">
        <f t="shared" si="1"/>
        <v>PRODTRUEYesNo-Noother</v>
      </c>
      <c r="N57" s="1" t="str">
        <f>IF(ISBLANK($C57),"",IF(ISNA(VLOOKUP($L57,'result messages'!$H$3:$L$11,2,FALSE)),VLOOKUP($M57,'result messages'!$H$3:$L$11,2,FALSE),VLOOKUP($L57,'result messages'!$H$3:$L$11,2,FALSE)))</f>
        <v>異常なし。</v>
      </c>
      <c r="O57" s="1" t="str">
        <f>IF(ISBLANK($C57),"",IF(ISNA(VLOOKUP($L57,'result messages'!$H$3:$L$11,3,FALSE)),VLOOKUP($M57,'result messages'!$H$3:$L$11,3,FALSE),VLOOKUP($L57,'result messages'!$H$3:$L$11,3,FALSE)))</f>
        <v>Complete.</v>
      </c>
      <c r="P57" s="1" t="str">
        <f>IF(ISBLANK($C57),"",IF(ISNA(VLOOKUP($L57,'result messages'!$H$3:$L$11,4,FALSE)),VLOOKUP($M57,'result messages'!$H$3:$L$11,4,FALSE),VLOOKUP($L57,'result messages'!$H$3:$L$11,4,FALSE)))</f>
        <v>-</v>
      </c>
      <c r="Q57" s="1" t="str">
        <f>IF(ISBLANK($C57),"",IF(ISNA(VLOOKUP($L57,'result messages'!$H$3:$L$11,5,FALSE)),VLOOKUP($M57,'result messages'!$H$3:$L$11,5,FALSE),VLOOKUP($L57,'result messages'!$H$3:$L$11,5,FALSE)))</f>
        <v>-</v>
      </c>
    </row>
    <row r="58" spans="1:17">
      <c r="A58" s="1">
        <v>55</v>
      </c>
      <c r="B58" s="2" t="s">
        <v>69</v>
      </c>
      <c r="C58" s="1" t="s">
        <v>143</v>
      </c>
      <c r="D58" s="1" t="s">
        <v>252</v>
      </c>
      <c r="E58" s="7" t="s">
        <v>254</v>
      </c>
      <c r="F58" s="1" t="s">
        <v>253</v>
      </c>
      <c r="G58" s="1" t="str">
        <f>IF(ISNA(VLOOKUP($C58,'DTEN TCAP Linkage deviceId'!$A$1:$A$20000,1,FALSE)),"No","Yes")</f>
        <v>Yes</v>
      </c>
      <c r="H58" s="1" t="str">
        <f>IF(ISNA(VLOOKUP($C58,'Provisioning Requester'!$F$3:$H$20000,2,FALSE)),"No","Yes")</f>
        <v>No</v>
      </c>
      <c r="I58" s="1" t="str">
        <f>IF($H58="Yes",VLOOKUP($C58,'Provisioning Requester'!$F$3:$H$20000,3,FALSE),"-")</f>
        <v>-</v>
      </c>
      <c r="J58" s="1" t="str">
        <f>IF(OR(D58="SVCP", E58="TRUE"), "No", IF(ISNA(VLOOKUP($C58,'ProvResponder deviceId'!$A$1:$A$20000,1,FALSE)),"No","Yes"))</f>
        <v>No</v>
      </c>
      <c r="K58" s="1" t="str">
        <f>IF($J58="Yes",VLOOKUP($C58,'ProvResponder deviceId'!$A$1:$C$20000,3,FALSE),"-")</f>
        <v>-</v>
      </c>
      <c r="L58" s="1" t="str">
        <f t="shared" si="0"/>
        <v>PRODTRUEYesNo-No-</v>
      </c>
      <c r="M58" s="1" t="str">
        <f t="shared" si="1"/>
        <v>PRODTRUEYesNo-Noother</v>
      </c>
      <c r="N58" s="1" t="str">
        <f>IF(ISBLANK($C58),"",IF(ISNA(VLOOKUP($L58,'result messages'!$H$3:$L$11,2,FALSE)),VLOOKUP($M58,'result messages'!$H$3:$L$11,2,FALSE),VLOOKUP($L58,'result messages'!$H$3:$L$11,2,FALSE)))</f>
        <v>異常なし。</v>
      </c>
      <c r="O58" s="1" t="str">
        <f>IF(ISBLANK($C58),"",IF(ISNA(VLOOKUP($L58,'result messages'!$H$3:$L$11,3,FALSE)),VLOOKUP($M58,'result messages'!$H$3:$L$11,3,FALSE),VLOOKUP($L58,'result messages'!$H$3:$L$11,3,FALSE)))</f>
        <v>Complete.</v>
      </c>
      <c r="P58" s="1" t="str">
        <f>IF(ISBLANK($C58),"",IF(ISNA(VLOOKUP($L58,'result messages'!$H$3:$L$11,4,FALSE)),VLOOKUP($M58,'result messages'!$H$3:$L$11,4,FALSE),VLOOKUP($L58,'result messages'!$H$3:$L$11,4,FALSE)))</f>
        <v>-</v>
      </c>
      <c r="Q58" s="1" t="str">
        <f>IF(ISBLANK($C58),"",IF(ISNA(VLOOKUP($L58,'result messages'!$H$3:$L$11,5,FALSE)),VLOOKUP($M58,'result messages'!$H$3:$L$11,5,FALSE),VLOOKUP($L58,'result messages'!$H$3:$L$11,5,FALSE)))</f>
        <v>-</v>
      </c>
    </row>
    <row r="59" spans="1:17">
      <c r="A59" s="1">
        <v>56</v>
      </c>
      <c r="B59" s="2" t="s">
        <v>69</v>
      </c>
      <c r="C59" s="1" t="s">
        <v>144</v>
      </c>
      <c r="D59" s="1" t="s">
        <v>252</v>
      </c>
      <c r="E59" s="7" t="s">
        <v>254</v>
      </c>
      <c r="F59" s="1" t="s">
        <v>253</v>
      </c>
      <c r="G59" s="1" t="str">
        <f>IF(ISNA(VLOOKUP($C59,'DTEN TCAP Linkage deviceId'!$A$1:$A$20000,1,FALSE)),"No","Yes")</f>
        <v>Yes</v>
      </c>
      <c r="H59" s="1" t="str">
        <f>IF(ISNA(VLOOKUP($C59,'Provisioning Requester'!$F$3:$H$20000,2,FALSE)),"No","Yes")</f>
        <v>No</v>
      </c>
      <c r="I59" s="1" t="str">
        <f>IF($H59="Yes",VLOOKUP($C59,'Provisioning Requester'!$F$3:$H$20000,3,FALSE),"-")</f>
        <v>-</v>
      </c>
      <c r="J59" s="1" t="str">
        <f>IF(OR(D59="SVCP", E59="TRUE"), "No", IF(ISNA(VLOOKUP($C59,'ProvResponder deviceId'!$A$1:$A$20000,1,FALSE)),"No","Yes"))</f>
        <v>No</v>
      </c>
      <c r="K59" s="1" t="str">
        <f>IF($J59="Yes",VLOOKUP($C59,'ProvResponder deviceId'!$A$1:$C$20000,3,FALSE),"-")</f>
        <v>-</v>
      </c>
      <c r="L59" s="1" t="str">
        <f t="shared" si="0"/>
        <v>PRODTRUEYesNo-No-</v>
      </c>
      <c r="M59" s="1" t="str">
        <f t="shared" si="1"/>
        <v>PRODTRUEYesNo-Noother</v>
      </c>
      <c r="N59" s="1" t="str">
        <f>IF(ISBLANK($C59),"",IF(ISNA(VLOOKUP($L59,'result messages'!$H$3:$L$11,2,FALSE)),VLOOKUP($M59,'result messages'!$H$3:$L$11,2,FALSE),VLOOKUP($L59,'result messages'!$H$3:$L$11,2,FALSE)))</f>
        <v>異常なし。</v>
      </c>
      <c r="O59" s="1" t="str">
        <f>IF(ISBLANK($C59),"",IF(ISNA(VLOOKUP($L59,'result messages'!$H$3:$L$11,3,FALSE)),VLOOKUP($M59,'result messages'!$H$3:$L$11,3,FALSE),VLOOKUP($L59,'result messages'!$H$3:$L$11,3,FALSE)))</f>
        <v>Complete.</v>
      </c>
      <c r="P59" s="1" t="str">
        <f>IF(ISBLANK($C59),"",IF(ISNA(VLOOKUP($L59,'result messages'!$H$3:$L$11,4,FALSE)),VLOOKUP($M59,'result messages'!$H$3:$L$11,4,FALSE),VLOOKUP($L59,'result messages'!$H$3:$L$11,4,FALSE)))</f>
        <v>-</v>
      </c>
      <c r="Q59" s="1" t="str">
        <f>IF(ISBLANK($C59),"",IF(ISNA(VLOOKUP($L59,'result messages'!$H$3:$L$11,5,FALSE)),VLOOKUP($M59,'result messages'!$H$3:$L$11,5,FALSE),VLOOKUP($L59,'result messages'!$H$3:$L$11,5,FALSE)))</f>
        <v>-</v>
      </c>
    </row>
    <row r="60" spans="1:17">
      <c r="A60" s="1">
        <v>57</v>
      </c>
      <c r="B60" s="2" t="s">
        <v>69</v>
      </c>
      <c r="C60" s="1" t="s">
        <v>145</v>
      </c>
      <c r="D60" s="1" t="s">
        <v>252</v>
      </c>
      <c r="E60" s="7" t="s">
        <v>254</v>
      </c>
      <c r="F60" s="1" t="s">
        <v>253</v>
      </c>
      <c r="G60" s="1" t="str">
        <f>IF(ISNA(VLOOKUP($C60,'DTEN TCAP Linkage deviceId'!$A$1:$A$20000,1,FALSE)),"No","Yes")</f>
        <v>Yes</v>
      </c>
      <c r="H60" s="1" t="str">
        <f>IF(ISNA(VLOOKUP($C60,'Provisioning Requester'!$F$3:$H$20000,2,FALSE)),"No","Yes")</f>
        <v>No</v>
      </c>
      <c r="I60" s="1" t="str">
        <f>IF($H60="Yes",VLOOKUP($C60,'Provisioning Requester'!$F$3:$H$20000,3,FALSE),"-")</f>
        <v>-</v>
      </c>
      <c r="J60" s="1" t="str">
        <f>IF(OR(D60="SVCP", E60="TRUE"), "No", IF(ISNA(VLOOKUP($C60,'ProvResponder deviceId'!$A$1:$A$20000,1,FALSE)),"No","Yes"))</f>
        <v>No</v>
      </c>
      <c r="K60" s="1" t="str">
        <f>IF($J60="Yes",VLOOKUP($C60,'ProvResponder deviceId'!$A$1:$C$20000,3,FALSE),"-")</f>
        <v>-</v>
      </c>
      <c r="L60" s="1" t="str">
        <f t="shared" si="0"/>
        <v>PRODTRUEYesNo-No-</v>
      </c>
      <c r="M60" s="1" t="str">
        <f t="shared" si="1"/>
        <v>PRODTRUEYesNo-Noother</v>
      </c>
      <c r="N60" s="1" t="str">
        <f>IF(ISBLANK($C60),"",IF(ISNA(VLOOKUP($L60,'result messages'!$H$3:$L$11,2,FALSE)),VLOOKUP($M60,'result messages'!$H$3:$L$11,2,FALSE),VLOOKUP($L60,'result messages'!$H$3:$L$11,2,FALSE)))</f>
        <v>異常なし。</v>
      </c>
      <c r="O60" s="1" t="str">
        <f>IF(ISBLANK($C60),"",IF(ISNA(VLOOKUP($L60,'result messages'!$H$3:$L$11,3,FALSE)),VLOOKUP($M60,'result messages'!$H$3:$L$11,3,FALSE),VLOOKUP($L60,'result messages'!$H$3:$L$11,3,FALSE)))</f>
        <v>Complete.</v>
      </c>
      <c r="P60" s="1" t="str">
        <f>IF(ISBLANK($C60),"",IF(ISNA(VLOOKUP($L60,'result messages'!$H$3:$L$11,4,FALSE)),VLOOKUP($M60,'result messages'!$H$3:$L$11,4,FALSE),VLOOKUP($L60,'result messages'!$H$3:$L$11,4,FALSE)))</f>
        <v>-</v>
      </c>
      <c r="Q60" s="1" t="str">
        <f>IF(ISBLANK($C60),"",IF(ISNA(VLOOKUP($L60,'result messages'!$H$3:$L$11,5,FALSE)),VLOOKUP($M60,'result messages'!$H$3:$L$11,5,FALSE),VLOOKUP($L60,'result messages'!$H$3:$L$11,5,FALSE)))</f>
        <v>-</v>
      </c>
    </row>
    <row r="61" spans="1:17">
      <c r="A61" s="1">
        <v>58</v>
      </c>
      <c r="B61" s="2" t="s">
        <v>69</v>
      </c>
      <c r="C61" s="1" t="s">
        <v>146</v>
      </c>
      <c r="D61" s="1" t="s">
        <v>252</v>
      </c>
      <c r="E61" s="7" t="s">
        <v>254</v>
      </c>
      <c r="F61" s="1" t="s">
        <v>253</v>
      </c>
      <c r="G61" s="1" t="str">
        <f>IF(ISNA(VLOOKUP($C61,'DTEN TCAP Linkage deviceId'!$A$1:$A$20000,1,FALSE)),"No","Yes")</f>
        <v>Yes</v>
      </c>
      <c r="H61" s="1" t="str">
        <f>IF(ISNA(VLOOKUP($C61,'Provisioning Requester'!$F$3:$H$20000,2,FALSE)),"No","Yes")</f>
        <v>No</v>
      </c>
      <c r="I61" s="1" t="str">
        <f>IF($H61="Yes",VLOOKUP($C61,'Provisioning Requester'!$F$3:$H$20000,3,FALSE),"-")</f>
        <v>-</v>
      </c>
      <c r="J61" s="1" t="str">
        <f>IF(OR(D61="SVCP", E61="TRUE"), "No", IF(ISNA(VLOOKUP($C61,'ProvResponder deviceId'!$A$1:$A$20000,1,FALSE)),"No","Yes"))</f>
        <v>No</v>
      </c>
      <c r="K61" s="1" t="str">
        <f>IF($J61="Yes",VLOOKUP($C61,'ProvResponder deviceId'!$A$1:$C$20000,3,FALSE),"-")</f>
        <v>-</v>
      </c>
      <c r="L61" s="1" t="str">
        <f t="shared" si="0"/>
        <v>PRODTRUEYesNo-No-</v>
      </c>
      <c r="M61" s="1" t="str">
        <f t="shared" si="1"/>
        <v>PRODTRUEYesNo-Noother</v>
      </c>
      <c r="N61" s="1" t="str">
        <f>IF(ISBLANK($C61),"",IF(ISNA(VLOOKUP($L61,'result messages'!$H$3:$L$11,2,FALSE)),VLOOKUP($M61,'result messages'!$H$3:$L$11,2,FALSE),VLOOKUP($L61,'result messages'!$H$3:$L$11,2,FALSE)))</f>
        <v>異常なし。</v>
      </c>
      <c r="O61" s="1" t="str">
        <f>IF(ISBLANK($C61),"",IF(ISNA(VLOOKUP($L61,'result messages'!$H$3:$L$11,3,FALSE)),VLOOKUP($M61,'result messages'!$H$3:$L$11,3,FALSE),VLOOKUP($L61,'result messages'!$H$3:$L$11,3,FALSE)))</f>
        <v>Complete.</v>
      </c>
      <c r="P61" s="1" t="str">
        <f>IF(ISBLANK($C61),"",IF(ISNA(VLOOKUP($L61,'result messages'!$H$3:$L$11,4,FALSE)),VLOOKUP($M61,'result messages'!$H$3:$L$11,4,FALSE),VLOOKUP($L61,'result messages'!$H$3:$L$11,4,FALSE)))</f>
        <v>-</v>
      </c>
      <c r="Q61" s="1" t="str">
        <f>IF(ISBLANK($C61),"",IF(ISNA(VLOOKUP($L61,'result messages'!$H$3:$L$11,5,FALSE)),VLOOKUP($M61,'result messages'!$H$3:$L$11,5,FALSE),VLOOKUP($L61,'result messages'!$H$3:$L$11,5,FALSE)))</f>
        <v>-</v>
      </c>
    </row>
    <row r="62" spans="1:17">
      <c r="A62" s="1">
        <v>59</v>
      </c>
      <c r="B62" s="2" t="s">
        <v>69</v>
      </c>
      <c r="C62" s="1" t="s">
        <v>147</v>
      </c>
      <c r="D62" s="1" t="s">
        <v>252</v>
      </c>
      <c r="E62" s="7" t="s">
        <v>254</v>
      </c>
      <c r="F62" s="1" t="s">
        <v>253</v>
      </c>
      <c r="G62" s="1" t="str">
        <f>IF(ISNA(VLOOKUP($C62,'DTEN TCAP Linkage deviceId'!$A$1:$A$20000,1,FALSE)),"No","Yes")</f>
        <v>Yes</v>
      </c>
      <c r="H62" s="1" t="str">
        <f>IF(ISNA(VLOOKUP($C62,'Provisioning Requester'!$F$3:$H$20000,2,FALSE)),"No","Yes")</f>
        <v>No</v>
      </c>
      <c r="I62" s="1" t="str">
        <f>IF($H62="Yes",VLOOKUP($C62,'Provisioning Requester'!$F$3:$H$20000,3,FALSE),"-")</f>
        <v>-</v>
      </c>
      <c r="J62" s="1" t="str">
        <f>IF(OR(D62="SVCP", E62="TRUE"), "No", IF(ISNA(VLOOKUP($C62,'ProvResponder deviceId'!$A$1:$A$20000,1,FALSE)),"No","Yes"))</f>
        <v>No</v>
      </c>
      <c r="K62" s="1" t="str">
        <f>IF($J62="Yes",VLOOKUP($C62,'ProvResponder deviceId'!$A$1:$C$20000,3,FALSE),"-")</f>
        <v>-</v>
      </c>
      <c r="L62" s="1" t="str">
        <f t="shared" si="0"/>
        <v>PRODTRUEYesNo-No-</v>
      </c>
      <c r="M62" s="1" t="str">
        <f t="shared" si="1"/>
        <v>PRODTRUEYesNo-Noother</v>
      </c>
      <c r="N62" s="1" t="str">
        <f>IF(ISBLANK($C62),"",IF(ISNA(VLOOKUP($L62,'result messages'!$H$3:$L$11,2,FALSE)),VLOOKUP($M62,'result messages'!$H$3:$L$11,2,FALSE),VLOOKUP($L62,'result messages'!$H$3:$L$11,2,FALSE)))</f>
        <v>異常なし。</v>
      </c>
      <c r="O62" s="1" t="str">
        <f>IF(ISBLANK($C62),"",IF(ISNA(VLOOKUP($L62,'result messages'!$H$3:$L$11,3,FALSE)),VLOOKUP($M62,'result messages'!$H$3:$L$11,3,FALSE),VLOOKUP($L62,'result messages'!$H$3:$L$11,3,FALSE)))</f>
        <v>Complete.</v>
      </c>
      <c r="P62" s="1" t="str">
        <f>IF(ISBLANK($C62),"",IF(ISNA(VLOOKUP($L62,'result messages'!$H$3:$L$11,4,FALSE)),VLOOKUP($M62,'result messages'!$H$3:$L$11,4,FALSE),VLOOKUP($L62,'result messages'!$H$3:$L$11,4,FALSE)))</f>
        <v>-</v>
      </c>
      <c r="Q62" s="1" t="str">
        <f>IF(ISBLANK($C62),"",IF(ISNA(VLOOKUP($L62,'result messages'!$H$3:$L$11,5,FALSE)),VLOOKUP($M62,'result messages'!$H$3:$L$11,5,FALSE),VLOOKUP($L62,'result messages'!$H$3:$L$11,5,FALSE)))</f>
        <v>-</v>
      </c>
    </row>
    <row r="63" spans="1:17">
      <c r="A63" s="1">
        <v>60</v>
      </c>
      <c r="B63" s="2" t="s">
        <v>69</v>
      </c>
      <c r="C63" s="1" t="s">
        <v>148</v>
      </c>
      <c r="D63" s="1" t="s">
        <v>252</v>
      </c>
      <c r="E63" s="7" t="s">
        <v>254</v>
      </c>
      <c r="F63" s="1" t="s">
        <v>253</v>
      </c>
      <c r="G63" s="1" t="str">
        <f>IF(ISNA(VLOOKUP($C63,'DTEN TCAP Linkage deviceId'!$A$1:$A$20000,1,FALSE)),"No","Yes")</f>
        <v>Yes</v>
      </c>
      <c r="H63" s="1" t="str">
        <f>IF(ISNA(VLOOKUP($C63,'Provisioning Requester'!$F$3:$H$20000,2,FALSE)),"No","Yes")</f>
        <v>No</v>
      </c>
      <c r="I63" s="1" t="str">
        <f>IF($H63="Yes",VLOOKUP($C63,'Provisioning Requester'!$F$3:$H$20000,3,FALSE),"-")</f>
        <v>-</v>
      </c>
      <c r="J63" s="1" t="str">
        <f>IF(OR(D63="SVCP", E63="TRUE"), "No", IF(ISNA(VLOOKUP($C63,'ProvResponder deviceId'!$A$1:$A$20000,1,FALSE)),"No","Yes"))</f>
        <v>No</v>
      </c>
      <c r="K63" s="1" t="str">
        <f>IF($J63="Yes",VLOOKUP($C63,'ProvResponder deviceId'!$A$1:$C$20000,3,FALSE),"-")</f>
        <v>-</v>
      </c>
      <c r="L63" s="1" t="str">
        <f t="shared" si="0"/>
        <v>PRODTRUEYesNo-No-</v>
      </c>
      <c r="M63" s="1" t="str">
        <f t="shared" si="1"/>
        <v>PRODTRUEYesNo-Noother</v>
      </c>
      <c r="N63" s="1" t="str">
        <f>IF(ISBLANK($C63),"",IF(ISNA(VLOOKUP($L63,'result messages'!$H$3:$L$11,2,FALSE)),VLOOKUP($M63,'result messages'!$H$3:$L$11,2,FALSE),VLOOKUP($L63,'result messages'!$H$3:$L$11,2,FALSE)))</f>
        <v>異常なし。</v>
      </c>
      <c r="O63" s="1" t="str">
        <f>IF(ISBLANK($C63),"",IF(ISNA(VLOOKUP($L63,'result messages'!$H$3:$L$11,3,FALSE)),VLOOKUP($M63,'result messages'!$H$3:$L$11,3,FALSE),VLOOKUP($L63,'result messages'!$H$3:$L$11,3,FALSE)))</f>
        <v>Complete.</v>
      </c>
      <c r="P63" s="1" t="str">
        <f>IF(ISBLANK($C63),"",IF(ISNA(VLOOKUP($L63,'result messages'!$H$3:$L$11,4,FALSE)),VLOOKUP($M63,'result messages'!$H$3:$L$11,4,FALSE),VLOOKUP($L63,'result messages'!$H$3:$L$11,4,FALSE)))</f>
        <v>-</v>
      </c>
      <c r="Q63" s="1" t="str">
        <f>IF(ISBLANK($C63),"",IF(ISNA(VLOOKUP($L63,'result messages'!$H$3:$L$11,5,FALSE)),VLOOKUP($M63,'result messages'!$H$3:$L$11,5,FALSE),VLOOKUP($L63,'result messages'!$H$3:$L$11,5,FALSE)))</f>
        <v>-</v>
      </c>
    </row>
    <row r="64" spans="1:17">
      <c r="A64" s="1">
        <v>61</v>
      </c>
      <c r="B64" s="2" t="s">
        <v>69</v>
      </c>
      <c r="C64" s="1" t="s">
        <v>149</v>
      </c>
      <c r="D64" s="1" t="s">
        <v>252</v>
      </c>
      <c r="E64" s="7" t="s">
        <v>254</v>
      </c>
      <c r="F64" s="1" t="s">
        <v>253</v>
      </c>
      <c r="G64" s="1" t="str">
        <f>IF(ISNA(VLOOKUP($C64,'DTEN TCAP Linkage deviceId'!$A$1:$A$20000,1,FALSE)),"No","Yes")</f>
        <v>Yes</v>
      </c>
      <c r="H64" s="1" t="str">
        <f>IF(ISNA(VLOOKUP($C64,'Provisioning Requester'!$F$3:$H$20000,2,FALSE)),"No","Yes")</f>
        <v>No</v>
      </c>
      <c r="I64" s="1" t="str">
        <f>IF($H64="Yes",VLOOKUP($C64,'Provisioning Requester'!$F$3:$H$20000,3,FALSE),"-")</f>
        <v>-</v>
      </c>
      <c r="J64" s="1" t="str">
        <f>IF(OR(D64="SVCP", E64="TRUE"), "No", IF(ISNA(VLOOKUP($C64,'ProvResponder deviceId'!$A$1:$A$20000,1,FALSE)),"No","Yes"))</f>
        <v>No</v>
      </c>
      <c r="K64" s="1" t="str">
        <f>IF($J64="Yes",VLOOKUP($C64,'ProvResponder deviceId'!$A$1:$C$20000,3,FALSE),"-")</f>
        <v>-</v>
      </c>
      <c r="L64" s="1" t="str">
        <f t="shared" si="0"/>
        <v>PRODTRUEYesNo-No-</v>
      </c>
      <c r="M64" s="1" t="str">
        <f t="shared" si="1"/>
        <v>PRODTRUEYesNo-Noother</v>
      </c>
      <c r="N64" s="1" t="str">
        <f>IF(ISBLANK($C64),"",IF(ISNA(VLOOKUP($L64,'result messages'!$H$3:$L$11,2,FALSE)),VLOOKUP($M64,'result messages'!$H$3:$L$11,2,FALSE),VLOOKUP($L64,'result messages'!$H$3:$L$11,2,FALSE)))</f>
        <v>異常なし。</v>
      </c>
      <c r="O64" s="1" t="str">
        <f>IF(ISBLANK($C64),"",IF(ISNA(VLOOKUP($L64,'result messages'!$H$3:$L$11,3,FALSE)),VLOOKUP($M64,'result messages'!$H$3:$L$11,3,FALSE),VLOOKUP($L64,'result messages'!$H$3:$L$11,3,FALSE)))</f>
        <v>Complete.</v>
      </c>
      <c r="P64" s="1" t="str">
        <f>IF(ISBLANK($C64),"",IF(ISNA(VLOOKUP($L64,'result messages'!$H$3:$L$11,4,FALSE)),VLOOKUP($M64,'result messages'!$H$3:$L$11,4,FALSE),VLOOKUP($L64,'result messages'!$H$3:$L$11,4,FALSE)))</f>
        <v>-</v>
      </c>
      <c r="Q64" s="1" t="str">
        <f>IF(ISBLANK($C64),"",IF(ISNA(VLOOKUP($L64,'result messages'!$H$3:$L$11,5,FALSE)),VLOOKUP($M64,'result messages'!$H$3:$L$11,5,FALSE),VLOOKUP($L64,'result messages'!$H$3:$L$11,5,FALSE)))</f>
        <v>-</v>
      </c>
    </row>
    <row r="65" spans="1:17">
      <c r="A65" s="1">
        <v>62</v>
      </c>
      <c r="B65" s="2" t="s">
        <v>69</v>
      </c>
      <c r="C65" s="1" t="s">
        <v>150</v>
      </c>
      <c r="D65" s="1" t="s">
        <v>252</v>
      </c>
      <c r="E65" s="7" t="s">
        <v>254</v>
      </c>
      <c r="F65" s="1" t="s">
        <v>253</v>
      </c>
      <c r="G65" s="1" t="str">
        <f>IF(ISNA(VLOOKUP($C65,'DTEN TCAP Linkage deviceId'!$A$1:$A$20000,1,FALSE)),"No","Yes")</f>
        <v>Yes</v>
      </c>
      <c r="H65" s="1" t="str">
        <f>IF(ISNA(VLOOKUP($C65,'Provisioning Requester'!$F$3:$H$20000,2,FALSE)),"No","Yes")</f>
        <v>No</v>
      </c>
      <c r="I65" s="1" t="str">
        <f>IF($H65="Yes",VLOOKUP($C65,'Provisioning Requester'!$F$3:$H$20000,3,FALSE),"-")</f>
        <v>-</v>
      </c>
      <c r="J65" s="1" t="str">
        <f>IF(OR(D65="SVCP", E65="TRUE"), "No", IF(ISNA(VLOOKUP($C65,'ProvResponder deviceId'!$A$1:$A$20000,1,FALSE)),"No","Yes"))</f>
        <v>No</v>
      </c>
      <c r="K65" s="1" t="str">
        <f>IF($J65="Yes",VLOOKUP($C65,'ProvResponder deviceId'!$A$1:$C$20000,3,FALSE),"-")</f>
        <v>-</v>
      </c>
      <c r="L65" s="1" t="str">
        <f t="shared" si="0"/>
        <v>PRODTRUEYesNo-No-</v>
      </c>
      <c r="M65" s="1" t="str">
        <f t="shared" si="1"/>
        <v>PRODTRUEYesNo-Noother</v>
      </c>
      <c r="N65" s="1" t="str">
        <f>IF(ISBLANK($C65),"",IF(ISNA(VLOOKUP($L65,'result messages'!$H$3:$L$11,2,FALSE)),VLOOKUP($M65,'result messages'!$H$3:$L$11,2,FALSE),VLOOKUP($L65,'result messages'!$H$3:$L$11,2,FALSE)))</f>
        <v>異常なし。</v>
      </c>
      <c r="O65" s="1" t="str">
        <f>IF(ISBLANK($C65),"",IF(ISNA(VLOOKUP($L65,'result messages'!$H$3:$L$11,3,FALSE)),VLOOKUP($M65,'result messages'!$H$3:$L$11,3,FALSE),VLOOKUP($L65,'result messages'!$H$3:$L$11,3,FALSE)))</f>
        <v>Complete.</v>
      </c>
      <c r="P65" s="1" t="str">
        <f>IF(ISBLANK($C65),"",IF(ISNA(VLOOKUP($L65,'result messages'!$H$3:$L$11,4,FALSE)),VLOOKUP($M65,'result messages'!$H$3:$L$11,4,FALSE),VLOOKUP($L65,'result messages'!$H$3:$L$11,4,FALSE)))</f>
        <v>-</v>
      </c>
      <c r="Q65" s="1" t="str">
        <f>IF(ISBLANK($C65),"",IF(ISNA(VLOOKUP($L65,'result messages'!$H$3:$L$11,5,FALSE)),VLOOKUP($M65,'result messages'!$H$3:$L$11,5,FALSE),VLOOKUP($L65,'result messages'!$H$3:$L$11,5,FALSE)))</f>
        <v>-</v>
      </c>
    </row>
    <row r="66" spans="1:17">
      <c r="A66" s="1">
        <v>63</v>
      </c>
      <c r="B66" s="2" t="s">
        <v>69</v>
      </c>
      <c r="C66" s="1" t="s">
        <v>151</v>
      </c>
      <c r="D66" s="1" t="s">
        <v>252</v>
      </c>
      <c r="E66" s="7" t="s">
        <v>254</v>
      </c>
      <c r="F66" s="1" t="s">
        <v>253</v>
      </c>
      <c r="G66" s="1" t="str">
        <f>IF(ISNA(VLOOKUP($C66,'DTEN TCAP Linkage deviceId'!$A$1:$A$20000,1,FALSE)),"No","Yes")</f>
        <v>Yes</v>
      </c>
      <c r="H66" s="1" t="str">
        <f>IF(ISNA(VLOOKUP($C66,'Provisioning Requester'!$F$3:$H$20000,2,FALSE)),"No","Yes")</f>
        <v>No</v>
      </c>
      <c r="I66" s="1" t="str">
        <f>IF($H66="Yes",VLOOKUP($C66,'Provisioning Requester'!$F$3:$H$20000,3,FALSE),"-")</f>
        <v>-</v>
      </c>
      <c r="J66" s="1" t="str">
        <f>IF(OR(D66="SVCP", E66="TRUE"), "No", IF(ISNA(VLOOKUP($C66,'ProvResponder deviceId'!$A$1:$A$20000,1,FALSE)),"No","Yes"))</f>
        <v>No</v>
      </c>
      <c r="K66" s="1" t="str">
        <f>IF($J66="Yes",VLOOKUP($C66,'ProvResponder deviceId'!$A$1:$C$20000,3,FALSE),"-")</f>
        <v>-</v>
      </c>
      <c r="L66" s="1" t="str">
        <f t="shared" si="0"/>
        <v>PRODTRUEYesNo-No-</v>
      </c>
      <c r="M66" s="1" t="str">
        <f t="shared" si="1"/>
        <v>PRODTRUEYesNo-Noother</v>
      </c>
      <c r="N66" s="1" t="str">
        <f>IF(ISBLANK($C66),"",IF(ISNA(VLOOKUP($L66,'result messages'!$H$3:$L$11,2,FALSE)),VLOOKUP($M66,'result messages'!$H$3:$L$11,2,FALSE),VLOOKUP($L66,'result messages'!$H$3:$L$11,2,FALSE)))</f>
        <v>異常なし。</v>
      </c>
      <c r="O66" s="1" t="str">
        <f>IF(ISBLANK($C66),"",IF(ISNA(VLOOKUP($L66,'result messages'!$H$3:$L$11,3,FALSE)),VLOOKUP($M66,'result messages'!$H$3:$L$11,3,FALSE),VLOOKUP($L66,'result messages'!$H$3:$L$11,3,FALSE)))</f>
        <v>Complete.</v>
      </c>
      <c r="P66" s="1" t="str">
        <f>IF(ISBLANK($C66),"",IF(ISNA(VLOOKUP($L66,'result messages'!$H$3:$L$11,4,FALSE)),VLOOKUP($M66,'result messages'!$H$3:$L$11,4,FALSE),VLOOKUP($L66,'result messages'!$H$3:$L$11,4,FALSE)))</f>
        <v>-</v>
      </c>
      <c r="Q66" s="1" t="str">
        <f>IF(ISBLANK($C66),"",IF(ISNA(VLOOKUP($L66,'result messages'!$H$3:$L$11,5,FALSE)),VLOOKUP($M66,'result messages'!$H$3:$L$11,5,FALSE),VLOOKUP($L66,'result messages'!$H$3:$L$11,5,FALSE)))</f>
        <v>-</v>
      </c>
    </row>
    <row r="67" spans="1:17">
      <c r="A67" s="1">
        <v>64</v>
      </c>
      <c r="B67" s="2" t="s">
        <v>69</v>
      </c>
      <c r="C67" s="1" t="s">
        <v>152</v>
      </c>
      <c r="D67" s="1" t="s">
        <v>252</v>
      </c>
      <c r="E67" s="7" t="s">
        <v>254</v>
      </c>
      <c r="F67" s="1" t="s">
        <v>253</v>
      </c>
      <c r="G67" s="1" t="str">
        <f>IF(ISNA(VLOOKUP($C67,'DTEN TCAP Linkage deviceId'!$A$1:$A$20000,1,FALSE)),"No","Yes")</f>
        <v>Yes</v>
      </c>
      <c r="H67" s="1" t="str">
        <f>IF(ISNA(VLOOKUP($C67,'Provisioning Requester'!$F$3:$H$20000,2,FALSE)),"No","Yes")</f>
        <v>No</v>
      </c>
      <c r="I67" s="1" t="str">
        <f>IF($H67="Yes",VLOOKUP($C67,'Provisioning Requester'!$F$3:$H$20000,3,FALSE),"-")</f>
        <v>-</v>
      </c>
      <c r="J67" s="1" t="str">
        <f>IF(OR(D67="SVCP", E67="TRUE"), "No", IF(ISNA(VLOOKUP($C67,'ProvResponder deviceId'!$A$1:$A$20000,1,FALSE)),"No","Yes"))</f>
        <v>No</v>
      </c>
      <c r="K67" s="1" t="str">
        <f>IF($J67="Yes",VLOOKUP($C67,'ProvResponder deviceId'!$A$1:$C$20000,3,FALSE),"-")</f>
        <v>-</v>
      </c>
      <c r="L67" s="1" t="str">
        <f t="shared" si="0"/>
        <v>PRODTRUEYesNo-No-</v>
      </c>
      <c r="M67" s="1" t="str">
        <f t="shared" si="1"/>
        <v>PRODTRUEYesNo-Noother</v>
      </c>
      <c r="N67" s="1" t="str">
        <f>IF(ISBLANK($C67),"",IF(ISNA(VLOOKUP($L67,'result messages'!$H$3:$L$11,2,FALSE)),VLOOKUP($M67,'result messages'!$H$3:$L$11,2,FALSE),VLOOKUP($L67,'result messages'!$H$3:$L$11,2,FALSE)))</f>
        <v>異常なし。</v>
      </c>
      <c r="O67" s="1" t="str">
        <f>IF(ISBLANK($C67),"",IF(ISNA(VLOOKUP($L67,'result messages'!$H$3:$L$11,3,FALSE)),VLOOKUP($M67,'result messages'!$H$3:$L$11,3,FALSE),VLOOKUP($L67,'result messages'!$H$3:$L$11,3,FALSE)))</f>
        <v>Complete.</v>
      </c>
      <c r="P67" s="1" t="str">
        <f>IF(ISBLANK($C67),"",IF(ISNA(VLOOKUP($L67,'result messages'!$H$3:$L$11,4,FALSE)),VLOOKUP($M67,'result messages'!$H$3:$L$11,4,FALSE),VLOOKUP($L67,'result messages'!$H$3:$L$11,4,FALSE)))</f>
        <v>-</v>
      </c>
      <c r="Q67" s="1" t="str">
        <f>IF(ISBLANK($C67),"",IF(ISNA(VLOOKUP($L67,'result messages'!$H$3:$L$11,5,FALSE)),VLOOKUP($M67,'result messages'!$H$3:$L$11,5,FALSE),VLOOKUP($L67,'result messages'!$H$3:$L$11,5,FALSE)))</f>
        <v>-</v>
      </c>
    </row>
    <row r="68" spans="1:17">
      <c r="A68" s="1">
        <v>65</v>
      </c>
      <c r="B68" s="2" t="s">
        <v>69</v>
      </c>
      <c r="C68" s="1" t="s">
        <v>153</v>
      </c>
      <c r="D68" s="1" t="s">
        <v>252</v>
      </c>
      <c r="E68" s="7" t="s">
        <v>254</v>
      </c>
      <c r="F68" s="1" t="s">
        <v>253</v>
      </c>
      <c r="G68" s="1" t="str">
        <f>IF(ISNA(VLOOKUP($C68,'DTEN TCAP Linkage deviceId'!$A$1:$A$20000,1,FALSE)),"No","Yes")</f>
        <v>Yes</v>
      </c>
      <c r="H68" s="1" t="str">
        <f>IF(ISNA(VLOOKUP($C68,'Provisioning Requester'!$F$3:$H$20000,2,FALSE)),"No","Yes")</f>
        <v>No</v>
      </c>
      <c r="I68" s="1" t="str">
        <f>IF($H68="Yes",VLOOKUP($C68,'Provisioning Requester'!$F$3:$H$20000,3,FALSE),"-")</f>
        <v>-</v>
      </c>
      <c r="J68" s="1" t="str">
        <f>IF(OR(D68="SVCP", E68="TRUE"), "No", IF(ISNA(VLOOKUP($C68,'ProvResponder deviceId'!$A$1:$A$20000,1,FALSE)),"No","Yes"))</f>
        <v>No</v>
      </c>
      <c r="K68" s="1" t="str">
        <f>IF($J68="Yes",VLOOKUP($C68,'ProvResponder deviceId'!$A$1:$C$20000,3,FALSE),"-")</f>
        <v>-</v>
      </c>
      <c r="L68" s="1" t="str">
        <f t="shared" si="0"/>
        <v>PRODTRUEYesNo-No-</v>
      </c>
      <c r="M68" s="1" t="str">
        <f t="shared" si="1"/>
        <v>PRODTRUEYesNo-Noother</v>
      </c>
      <c r="N68" s="1" t="str">
        <f>IF(ISBLANK($C68),"",IF(ISNA(VLOOKUP($L68,'result messages'!$H$3:$L$11,2,FALSE)),VLOOKUP($M68,'result messages'!$H$3:$L$11,2,FALSE),VLOOKUP($L68,'result messages'!$H$3:$L$11,2,FALSE)))</f>
        <v>異常なし。</v>
      </c>
      <c r="O68" s="1" t="str">
        <f>IF(ISBLANK($C68),"",IF(ISNA(VLOOKUP($L68,'result messages'!$H$3:$L$11,3,FALSE)),VLOOKUP($M68,'result messages'!$H$3:$L$11,3,FALSE),VLOOKUP($L68,'result messages'!$H$3:$L$11,3,FALSE)))</f>
        <v>Complete.</v>
      </c>
      <c r="P68" s="1" t="str">
        <f>IF(ISBLANK($C68),"",IF(ISNA(VLOOKUP($L68,'result messages'!$H$3:$L$11,4,FALSE)),VLOOKUP($M68,'result messages'!$H$3:$L$11,4,FALSE),VLOOKUP($L68,'result messages'!$H$3:$L$11,4,FALSE)))</f>
        <v>-</v>
      </c>
      <c r="Q68" s="1" t="str">
        <f>IF(ISBLANK($C68),"",IF(ISNA(VLOOKUP($L68,'result messages'!$H$3:$L$11,5,FALSE)),VLOOKUP($M68,'result messages'!$H$3:$L$11,5,FALSE),VLOOKUP($L68,'result messages'!$H$3:$L$11,5,FALSE)))</f>
        <v>-</v>
      </c>
    </row>
    <row r="69" spans="1:17">
      <c r="A69" s="1">
        <v>66</v>
      </c>
      <c r="B69" s="2" t="s">
        <v>69</v>
      </c>
      <c r="C69" s="1" t="s">
        <v>154</v>
      </c>
      <c r="D69" s="1" t="s">
        <v>252</v>
      </c>
      <c r="E69" s="7" t="s">
        <v>254</v>
      </c>
      <c r="F69" s="1" t="s">
        <v>253</v>
      </c>
      <c r="G69" s="1" t="str">
        <f>IF(ISNA(VLOOKUP($C69,'DTEN TCAP Linkage deviceId'!$A$1:$A$20000,1,FALSE)),"No","Yes")</f>
        <v>Yes</v>
      </c>
      <c r="H69" s="1" t="str">
        <f>IF(ISNA(VLOOKUP($C69,'Provisioning Requester'!$F$3:$H$20000,2,FALSE)),"No","Yes")</f>
        <v>No</v>
      </c>
      <c r="I69" s="1" t="str">
        <f>IF($H69="Yes",VLOOKUP($C69,'Provisioning Requester'!$F$3:$H$20000,3,FALSE),"-")</f>
        <v>-</v>
      </c>
      <c r="J69" s="1" t="str">
        <f>IF(OR(D69="SVCP", E69="TRUE"), "No", IF(ISNA(VLOOKUP($C69,'ProvResponder deviceId'!$A$1:$A$20000,1,FALSE)),"No","Yes"))</f>
        <v>No</v>
      </c>
      <c r="K69" s="1" t="str">
        <f>IF($J69="Yes",VLOOKUP($C69,'ProvResponder deviceId'!$A$1:$C$20000,3,FALSE),"-")</f>
        <v>-</v>
      </c>
      <c r="L69" s="1" t="str">
        <f t="shared" ref="L69:L132" si="2">IF(ISBLANK($C69),"",$D69&amp;$E69&amp;$G69&amp;$H69&amp;$I69&amp;$J69&amp;$K69)</f>
        <v>PRODTRUEYesNo-No-</v>
      </c>
      <c r="M69" s="1" t="str">
        <f t="shared" ref="M69:M132" si="3">IF(ISBLANK($C69),"",$D69&amp;$E69&amp;$G69&amp;$H69&amp;$I69&amp;$J69&amp;"other")</f>
        <v>PRODTRUEYesNo-Noother</v>
      </c>
      <c r="N69" s="1" t="str">
        <f>IF(ISBLANK($C69),"",IF(ISNA(VLOOKUP($L69,'result messages'!$H$3:$L$11,2,FALSE)),VLOOKUP($M69,'result messages'!$H$3:$L$11,2,FALSE),VLOOKUP($L69,'result messages'!$H$3:$L$11,2,FALSE)))</f>
        <v>異常なし。</v>
      </c>
      <c r="O69" s="1" t="str">
        <f>IF(ISBLANK($C69),"",IF(ISNA(VLOOKUP($L69,'result messages'!$H$3:$L$11,3,FALSE)),VLOOKUP($M69,'result messages'!$H$3:$L$11,3,FALSE),VLOOKUP($L69,'result messages'!$H$3:$L$11,3,FALSE)))</f>
        <v>Complete.</v>
      </c>
      <c r="P69" s="1" t="str">
        <f>IF(ISBLANK($C69),"",IF(ISNA(VLOOKUP($L69,'result messages'!$H$3:$L$11,4,FALSE)),VLOOKUP($M69,'result messages'!$H$3:$L$11,4,FALSE),VLOOKUP($L69,'result messages'!$H$3:$L$11,4,FALSE)))</f>
        <v>-</v>
      </c>
      <c r="Q69" s="1" t="str">
        <f>IF(ISBLANK($C69),"",IF(ISNA(VLOOKUP($L69,'result messages'!$H$3:$L$11,5,FALSE)),VLOOKUP($M69,'result messages'!$H$3:$L$11,5,FALSE),VLOOKUP($L69,'result messages'!$H$3:$L$11,5,FALSE)))</f>
        <v>-</v>
      </c>
    </row>
    <row r="70" spans="1:17">
      <c r="A70" s="1">
        <v>67</v>
      </c>
      <c r="B70" s="2" t="s">
        <v>69</v>
      </c>
      <c r="C70" s="1" t="s">
        <v>155</v>
      </c>
      <c r="D70" s="1" t="s">
        <v>252</v>
      </c>
      <c r="E70" s="7" t="s">
        <v>254</v>
      </c>
      <c r="F70" s="1" t="s">
        <v>253</v>
      </c>
      <c r="G70" s="1" t="str">
        <f>IF(ISNA(VLOOKUP($C70,'DTEN TCAP Linkage deviceId'!$A$1:$A$20000,1,FALSE)),"No","Yes")</f>
        <v>Yes</v>
      </c>
      <c r="H70" s="1" t="str">
        <f>IF(ISNA(VLOOKUP($C70,'Provisioning Requester'!$F$3:$H$20000,2,FALSE)),"No","Yes")</f>
        <v>No</v>
      </c>
      <c r="I70" s="1" t="str">
        <f>IF($H70="Yes",VLOOKUP($C70,'Provisioning Requester'!$F$3:$H$20000,3,FALSE),"-")</f>
        <v>-</v>
      </c>
      <c r="J70" s="1" t="str">
        <f>IF(OR(D70="SVCP", E70="TRUE"), "No", IF(ISNA(VLOOKUP($C70,'ProvResponder deviceId'!$A$1:$A$20000,1,FALSE)),"No","Yes"))</f>
        <v>No</v>
      </c>
      <c r="K70" s="1" t="str">
        <f>IF($J70="Yes",VLOOKUP($C70,'ProvResponder deviceId'!$A$1:$C$20000,3,FALSE),"-")</f>
        <v>-</v>
      </c>
      <c r="L70" s="1" t="str">
        <f t="shared" si="2"/>
        <v>PRODTRUEYesNo-No-</v>
      </c>
      <c r="M70" s="1" t="str">
        <f t="shared" si="3"/>
        <v>PRODTRUEYesNo-Noother</v>
      </c>
      <c r="N70" s="1" t="str">
        <f>IF(ISBLANK($C70),"",IF(ISNA(VLOOKUP($L70,'result messages'!$H$3:$L$11,2,FALSE)),VLOOKUP($M70,'result messages'!$H$3:$L$11,2,FALSE),VLOOKUP($L70,'result messages'!$H$3:$L$11,2,FALSE)))</f>
        <v>異常なし。</v>
      </c>
      <c r="O70" s="1" t="str">
        <f>IF(ISBLANK($C70),"",IF(ISNA(VLOOKUP($L70,'result messages'!$H$3:$L$11,3,FALSE)),VLOOKUP($M70,'result messages'!$H$3:$L$11,3,FALSE),VLOOKUP($L70,'result messages'!$H$3:$L$11,3,FALSE)))</f>
        <v>Complete.</v>
      </c>
      <c r="P70" s="1" t="str">
        <f>IF(ISBLANK($C70),"",IF(ISNA(VLOOKUP($L70,'result messages'!$H$3:$L$11,4,FALSE)),VLOOKUP($M70,'result messages'!$H$3:$L$11,4,FALSE),VLOOKUP($L70,'result messages'!$H$3:$L$11,4,FALSE)))</f>
        <v>-</v>
      </c>
      <c r="Q70" s="1" t="str">
        <f>IF(ISBLANK($C70),"",IF(ISNA(VLOOKUP($L70,'result messages'!$H$3:$L$11,5,FALSE)),VLOOKUP($M70,'result messages'!$H$3:$L$11,5,FALSE),VLOOKUP($L70,'result messages'!$H$3:$L$11,5,FALSE)))</f>
        <v>-</v>
      </c>
    </row>
    <row r="71" spans="1:17">
      <c r="A71" s="1">
        <v>68</v>
      </c>
      <c r="B71" s="2" t="s">
        <v>69</v>
      </c>
      <c r="C71" s="1" t="s">
        <v>156</v>
      </c>
      <c r="D71" s="1" t="s">
        <v>252</v>
      </c>
      <c r="E71" s="7" t="s">
        <v>254</v>
      </c>
      <c r="F71" s="1" t="s">
        <v>253</v>
      </c>
      <c r="G71" s="1" t="str">
        <f>IF(ISNA(VLOOKUP($C71,'DTEN TCAP Linkage deviceId'!$A$1:$A$20000,1,FALSE)),"No","Yes")</f>
        <v>Yes</v>
      </c>
      <c r="H71" s="1" t="str">
        <f>IF(ISNA(VLOOKUP($C71,'Provisioning Requester'!$F$3:$H$20000,2,FALSE)),"No","Yes")</f>
        <v>No</v>
      </c>
      <c r="I71" s="1" t="str">
        <f>IF($H71="Yes",VLOOKUP($C71,'Provisioning Requester'!$F$3:$H$20000,3,FALSE),"-")</f>
        <v>-</v>
      </c>
      <c r="J71" s="1" t="str">
        <f>IF(OR(D71="SVCP", E71="TRUE"), "No", IF(ISNA(VLOOKUP($C71,'ProvResponder deviceId'!$A$1:$A$20000,1,FALSE)),"No","Yes"))</f>
        <v>No</v>
      </c>
      <c r="K71" s="1" t="str">
        <f>IF($J71="Yes",VLOOKUP($C71,'ProvResponder deviceId'!$A$1:$C$20000,3,FALSE),"-")</f>
        <v>-</v>
      </c>
      <c r="L71" s="1" t="str">
        <f t="shared" si="2"/>
        <v>PRODTRUEYesNo-No-</v>
      </c>
      <c r="M71" s="1" t="str">
        <f t="shared" si="3"/>
        <v>PRODTRUEYesNo-Noother</v>
      </c>
      <c r="N71" s="1" t="str">
        <f>IF(ISBLANK($C71),"",IF(ISNA(VLOOKUP($L71,'result messages'!$H$3:$L$11,2,FALSE)),VLOOKUP($M71,'result messages'!$H$3:$L$11,2,FALSE),VLOOKUP($L71,'result messages'!$H$3:$L$11,2,FALSE)))</f>
        <v>異常なし。</v>
      </c>
      <c r="O71" s="1" t="str">
        <f>IF(ISBLANK($C71),"",IF(ISNA(VLOOKUP($L71,'result messages'!$H$3:$L$11,3,FALSE)),VLOOKUP($M71,'result messages'!$H$3:$L$11,3,FALSE),VLOOKUP($L71,'result messages'!$H$3:$L$11,3,FALSE)))</f>
        <v>Complete.</v>
      </c>
      <c r="P71" s="1" t="str">
        <f>IF(ISBLANK($C71),"",IF(ISNA(VLOOKUP($L71,'result messages'!$H$3:$L$11,4,FALSE)),VLOOKUP($M71,'result messages'!$H$3:$L$11,4,FALSE),VLOOKUP($L71,'result messages'!$H$3:$L$11,4,FALSE)))</f>
        <v>-</v>
      </c>
      <c r="Q71" s="1" t="str">
        <f>IF(ISBLANK($C71),"",IF(ISNA(VLOOKUP($L71,'result messages'!$H$3:$L$11,5,FALSE)),VLOOKUP($M71,'result messages'!$H$3:$L$11,5,FALSE),VLOOKUP($L71,'result messages'!$H$3:$L$11,5,FALSE)))</f>
        <v>-</v>
      </c>
    </row>
    <row r="72" spans="1:17">
      <c r="A72" s="1">
        <v>69</v>
      </c>
      <c r="B72" s="2" t="s">
        <v>69</v>
      </c>
      <c r="C72" s="1" t="s">
        <v>157</v>
      </c>
      <c r="D72" s="1" t="s">
        <v>252</v>
      </c>
      <c r="E72" s="7" t="s">
        <v>254</v>
      </c>
      <c r="F72" s="1" t="s">
        <v>253</v>
      </c>
      <c r="G72" s="1" t="str">
        <f>IF(ISNA(VLOOKUP($C72,'DTEN TCAP Linkage deviceId'!$A$1:$A$20000,1,FALSE)),"No","Yes")</f>
        <v>Yes</v>
      </c>
      <c r="H72" s="1" t="str">
        <f>IF(ISNA(VLOOKUP($C72,'Provisioning Requester'!$F$3:$H$20000,2,FALSE)),"No","Yes")</f>
        <v>No</v>
      </c>
      <c r="I72" s="1" t="str">
        <f>IF($H72="Yes",VLOOKUP($C72,'Provisioning Requester'!$F$3:$H$20000,3,FALSE),"-")</f>
        <v>-</v>
      </c>
      <c r="J72" s="1" t="str">
        <f>IF(OR(D72="SVCP", E72="TRUE"), "No", IF(ISNA(VLOOKUP($C72,'ProvResponder deviceId'!$A$1:$A$20000,1,FALSE)),"No","Yes"))</f>
        <v>No</v>
      </c>
      <c r="K72" s="1" t="str">
        <f>IF($J72="Yes",VLOOKUP($C72,'ProvResponder deviceId'!$A$1:$C$20000,3,FALSE),"-")</f>
        <v>-</v>
      </c>
      <c r="L72" s="1" t="str">
        <f t="shared" si="2"/>
        <v>PRODTRUEYesNo-No-</v>
      </c>
      <c r="M72" s="1" t="str">
        <f t="shared" si="3"/>
        <v>PRODTRUEYesNo-Noother</v>
      </c>
      <c r="N72" s="1" t="str">
        <f>IF(ISBLANK($C72),"",IF(ISNA(VLOOKUP($L72,'result messages'!$H$3:$L$11,2,FALSE)),VLOOKUP($M72,'result messages'!$H$3:$L$11,2,FALSE),VLOOKUP($L72,'result messages'!$H$3:$L$11,2,FALSE)))</f>
        <v>異常なし。</v>
      </c>
      <c r="O72" s="1" t="str">
        <f>IF(ISBLANK($C72),"",IF(ISNA(VLOOKUP($L72,'result messages'!$H$3:$L$11,3,FALSE)),VLOOKUP($M72,'result messages'!$H$3:$L$11,3,FALSE),VLOOKUP($L72,'result messages'!$H$3:$L$11,3,FALSE)))</f>
        <v>Complete.</v>
      </c>
      <c r="P72" s="1" t="str">
        <f>IF(ISBLANK($C72),"",IF(ISNA(VLOOKUP($L72,'result messages'!$H$3:$L$11,4,FALSE)),VLOOKUP($M72,'result messages'!$H$3:$L$11,4,FALSE),VLOOKUP($L72,'result messages'!$H$3:$L$11,4,FALSE)))</f>
        <v>-</v>
      </c>
      <c r="Q72" s="1" t="str">
        <f>IF(ISBLANK($C72),"",IF(ISNA(VLOOKUP($L72,'result messages'!$H$3:$L$11,5,FALSE)),VLOOKUP($M72,'result messages'!$H$3:$L$11,5,FALSE),VLOOKUP($L72,'result messages'!$H$3:$L$11,5,FALSE)))</f>
        <v>-</v>
      </c>
    </row>
    <row r="73" spans="1:17">
      <c r="A73" s="1">
        <v>70</v>
      </c>
      <c r="B73" s="2" t="s">
        <v>69</v>
      </c>
      <c r="C73" s="1" t="s">
        <v>158</v>
      </c>
      <c r="D73" s="1" t="s">
        <v>252</v>
      </c>
      <c r="E73" s="7" t="s">
        <v>254</v>
      </c>
      <c r="F73" s="1" t="s">
        <v>253</v>
      </c>
      <c r="G73" s="1" t="str">
        <f>IF(ISNA(VLOOKUP($C73,'DTEN TCAP Linkage deviceId'!$A$1:$A$20000,1,FALSE)),"No","Yes")</f>
        <v>Yes</v>
      </c>
      <c r="H73" s="1" t="str">
        <f>IF(ISNA(VLOOKUP($C73,'Provisioning Requester'!$F$3:$H$20000,2,FALSE)),"No","Yes")</f>
        <v>No</v>
      </c>
      <c r="I73" s="1" t="str">
        <f>IF($H73="Yes",VLOOKUP($C73,'Provisioning Requester'!$F$3:$H$20000,3,FALSE),"-")</f>
        <v>-</v>
      </c>
      <c r="J73" s="1" t="str">
        <f>IF(OR(D73="SVCP", E73="TRUE"), "No", IF(ISNA(VLOOKUP($C73,'ProvResponder deviceId'!$A$1:$A$20000,1,FALSE)),"No","Yes"))</f>
        <v>No</v>
      </c>
      <c r="K73" s="1" t="str">
        <f>IF($J73="Yes",VLOOKUP($C73,'ProvResponder deviceId'!$A$1:$C$20000,3,FALSE),"-")</f>
        <v>-</v>
      </c>
      <c r="L73" s="1" t="str">
        <f t="shared" si="2"/>
        <v>PRODTRUEYesNo-No-</v>
      </c>
      <c r="M73" s="1" t="str">
        <f t="shared" si="3"/>
        <v>PRODTRUEYesNo-Noother</v>
      </c>
      <c r="N73" s="1" t="str">
        <f>IF(ISBLANK($C73),"",IF(ISNA(VLOOKUP($L73,'result messages'!$H$3:$L$11,2,FALSE)),VLOOKUP($M73,'result messages'!$H$3:$L$11,2,FALSE),VLOOKUP($L73,'result messages'!$H$3:$L$11,2,FALSE)))</f>
        <v>異常なし。</v>
      </c>
      <c r="O73" s="1" t="str">
        <f>IF(ISBLANK($C73),"",IF(ISNA(VLOOKUP($L73,'result messages'!$H$3:$L$11,3,FALSE)),VLOOKUP($M73,'result messages'!$H$3:$L$11,3,FALSE),VLOOKUP($L73,'result messages'!$H$3:$L$11,3,FALSE)))</f>
        <v>Complete.</v>
      </c>
      <c r="P73" s="1" t="str">
        <f>IF(ISBLANK($C73),"",IF(ISNA(VLOOKUP($L73,'result messages'!$H$3:$L$11,4,FALSE)),VLOOKUP($M73,'result messages'!$H$3:$L$11,4,FALSE),VLOOKUP($L73,'result messages'!$H$3:$L$11,4,FALSE)))</f>
        <v>-</v>
      </c>
      <c r="Q73" s="1" t="str">
        <f>IF(ISBLANK($C73),"",IF(ISNA(VLOOKUP($L73,'result messages'!$H$3:$L$11,5,FALSE)),VLOOKUP($M73,'result messages'!$H$3:$L$11,5,FALSE),VLOOKUP($L73,'result messages'!$H$3:$L$11,5,FALSE)))</f>
        <v>-</v>
      </c>
    </row>
    <row r="74" spans="1:17">
      <c r="A74" s="1">
        <v>71</v>
      </c>
      <c r="B74" s="2" t="s">
        <v>69</v>
      </c>
      <c r="C74" s="1" t="s">
        <v>159</v>
      </c>
      <c r="D74" s="1" t="s">
        <v>252</v>
      </c>
      <c r="E74" s="7" t="s">
        <v>254</v>
      </c>
      <c r="F74" s="1" t="s">
        <v>253</v>
      </c>
      <c r="G74" s="1" t="str">
        <f>IF(ISNA(VLOOKUP($C74,'DTEN TCAP Linkage deviceId'!$A$1:$A$20000,1,FALSE)),"No","Yes")</f>
        <v>Yes</v>
      </c>
      <c r="H74" s="1" t="str">
        <f>IF(ISNA(VLOOKUP($C74,'Provisioning Requester'!$F$3:$H$20000,2,FALSE)),"No","Yes")</f>
        <v>No</v>
      </c>
      <c r="I74" s="1" t="str">
        <f>IF($H74="Yes",VLOOKUP($C74,'Provisioning Requester'!$F$3:$H$20000,3,FALSE),"-")</f>
        <v>-</v>
      </c>
      <c r="J74" s="1" t="str">
        <f>IF(OR(D74="SVCP", E74="TRUE"), "No", IF(ISNA(VLOOKUP($C74,'ProvResponder deviceId'!$A$1:$A$20000,1,FALSE)),"No","Yes"))</f>
        <v>No</v>
      </c>
      <c r="K74" s="1" t="str">
        <f>IF($J74="Yes",VLOOKUP($C74,'ProvResponder deviceId'!$A$1:$C$20000,3,FALSE),"-")</f>
        <v>-</v>
      </c>
      <c r="L74" s="1" t="str">
        <f t="shared" si="2"/>
        <v>PRODTRUEYesNo-No-</v>
      </c>
      <c r="M74" s="1" t="str">
        <f t="shared" si="3"/>
        <v>PRODTRUEYesNo-Noother</v>
      </c>
      <c r="N74" s="1" t="str">
        <f>IF(ISBLANK($C74),"",IF(ISNA(VLOOKUP($L74,'result messages'!$H$3:$L$11,2,FALSE)),VLOOKUP($M74,'result messages'!$H$3:$L$11,2,FALSE),VLOOKUP($L74,'result messages'!$H$3:$L$11,2,FALSE)))</f>
        <v>異常なし。</v>
      </c>
      <c r="O74" s="1" t="str">
        <f>IF(ISBLANK($C74),"",IF(ISNA(VLOOKUP($L74,'result messages'!$H$3:$L$11,3,FALSE)),VLOOKUP($M74,'result messages'!$H$3:$L$11,3,FALSE),VLOOKUP($L74,'result messages'!$H$3:$L$11,3,FALSE)))</f>
        <v>Complete.</v>
      </c>
      <c r="P74" s="1" t="str">
        <f>IF(ISBLANK($C74),"",IF(ISNA(VLOOKUP($L74,'result messages'!$H$3:$L$11,4,FALSE)),VLOOKUP($M74,'result messages'!$H$3:$L$11,4,FALSE),VLOOKUP($L74,'result messages'!$H$3:$L$11,4,FALSE)))</f>
        <v>-</v>
      </c>
      <c r="Q74" s="1" t="str">
        <f>IF(ISBLANK($C74),"",IF(ISNA(VLOOKUP($L74,'result messages'!$H$3:$L$11,5,FALSE)),VLOOKUP($M74,'result messages'!$H$3:$L$11,5,FALSE),VLOOKUP($L74,'result messages'!$H$3:$L$11,5,FALSE)))</f>
        <v>-</v>
      </c>
    </row>
    <row r="75" spans="1:17">
      <c r="A75" s="1">
        <v>72</v>
      </c>
      <c r="B75" s="2" t="s">
        <v>69</v>
      </c>
      <c r="C75" s="1" t="s">
        <v>160</v>
      </c>
      <c r="D75" s="1" t="s">
        <v>252</v>
      </c>
      <c r="E75" s="7" t="s">
        <v>254</v>
      </c>
      <c r="F75" s="1" t="s">
        <v>253</v>
      </c>
      <c r="G75" s="1" t="str">
        <f>IF(ISNA(VLOOKUP($C75,'DTEN TCAP Linkage deviceId'!$A$1:$A$20000,1,FALSE)),"No","Yes")</f>
        <v>Yes</v>
      </c>
      <c r="H75" s="1" t="str">
        <f>IF(ISNA(VLOOKUP($C75,'Provisioning Requester'!$F$3:$H$20000,2,FALSE)),"No","Yes")</f>
        <v>No</v>
      </c>
      <c r="I75" s="1" t="str">
        <f>IF($H75="Yes",VLOOKUP($C75,'Provisioning Requester'!$F$3:$H$20000,3,FALSE),"-")</f>
        <v>-</v>
      </c>
      <c r="J75" s="1" t="str">
        <f>IF(OR(D75="SVCP", E75="TRUE"), "No", IF(ISNA(VLOOKUP($C75,'ProvResponder deviceId'!$A$1:$A$20000,1,FALSE)),"No","Yes"))</f>
        <v>No</v>
      </c>
      <c r="K75" s="1" t="str">
        <f>IF($J75="Yes",VLOOKUP($C75,'ProvResponder deviceId'!$A$1:$C$20000,3,FALSE),"-")</f>
        <v>-</v>
      </c>
      <c r="L75" s="1" t="str">
        <f t="shared" si="2"/>
        <v>PRODTRUEYesNo-No-</v>
      </c>
      <c r="M75" s="1" t="str">
        <f t="shared" si="3"/>
        <v>PRODTRUEYesNo-Noother</v>
      </c>
      <c r="N75" s="1" t="str">
        <f>IF(ISBLANK($C75),"",IF(ISNA(VLOOKUP($L75,'result messages'!$H$3:$L$11,2,FALSE)),VLOOKUP($M75,'result messages'!$H$3:$L$11,2,FALSE),VLOOKUP($L75,'result messages'!$H$3:$L$11,2,FALSE)))</f>
        <v>異常なし。</v>
      </c>
      <c r="O75" s="1" t="str">
        <f>IF(ISBLANK($C75),"",IF(ISNA(VLOOKUP($L75,'result messages'!$H$3:$L$11,3,FALSE)),VLOOKUP($M75,'result messages'!$H$3:$L$11,3,FALSE),VLOOKUP($L75,'result messages'!$H$3:$L$11,3,FALSE)))</f>
        <v>Complete.</v>
      </c>
      <c r="P75" s="1" t="str">
        <f>IF(ISBLANK($C75),"",IF(ISNA(VLOOKUP($L75,'result messages'!$H$3:$L$11,4,FALSE)),VLOOKUP($M75,'result messages'!$H$3:$L$11,4,FALSE),VLOOKUP($L75,'result messages'!$H$3:$L$11,4,FALSE)))</f>
        <v>-</v>
      </c>
      <c r="Q75" s="1" t="str">
        <f>IF(ISBLANK($C75),"",IF(ISNA(VLOOKUP($L75,'result messages'!$H$3:$L$11,5,FALSE)),VLOOKUP($M75,'result messages'!$H$3:$L$11,5,FALSE),VLOOKUP($L75,'result messages'!$H$3:$L$11,5,FALSE)))</f>
        <v>-</v>
      </c>
    </row>
    <row r="76" spans="1:17">
      <c r="A76" s="1">
        <v>73</v>
      </c>
      <c r="B76" s="2" t="s">
        <v>69</v>
      </c>
      <c r="C76" s="1" t="s">
        <v>161</v>
      </c>
      <c r="D76" s="1" t="s">
        <v>252</v>
      </c>
      <c r="E76" s="7" t="s">
        <v>254</v>
      </c>
      <c r="F76" s="1" t="s">
        <v>253</v>
      </c>
      <c r="G76" s="1" t="str">
        <f>IF(ISNA(VLOOKUP($C76,'DTEN TCAP Linkage deviceId'!$A$1:$A$20000,1,FALSE)),"No","Yes")</f>
        <v>Yes</v>
      </c>
      <c r="H76" s="1" t="str">
        <f>IF(ISNA(VLOOKUP($C76,'Provisioning Requester'!$F$3:$H$20000,2,FALSE)),"No","Yes")</f>
        <v>No</v>
      </c>
      <c r="I76" s="1" t="str">
        <f>IF($H76="Yes",VLOOKUP($C76,'Provisioning Requester'!$F$3:$H$20000,3,FALSE),"-")</f>
        <v>-</v>
      </c>
      <c r="J76" s="1" t="str">
        <f>IF(OR(D76="SVCP", E76="TRUE"), "No", IF(ISNA(VLOOKUP($C76,'ProvResponder deviceId'!$A$1:$A$20000,1,FALSE)),"No","Yes"))</f>
        <v>No</v>
      </c>
      <c r="K76" s="1" t="str">
        <f>IF($J76="Yes",VLOOKUP($C76,'ProvResponder deviceId'!$A$1:$C$20000,3,FALSE),"-")</f>
        <v>-</v>
      </c>
      <c r="L76" s="1" t="str">
        <f t="shared" si="2"/>
        <v>PRODTRUEYesNo-No-</v>
      </c>
      <c r="M76" s="1" t="str">
        <f t="shared" si="3"/>
        <v>PRODTRUEYesNo-Noother</v>
      </c>
      <c r="N76" s="1" t="str">
        <f>IF(ISBLANK($C76),"",IF(ISNA(VLOOKUP($L76,'result messages'!$H$3:$L$11,2,FALSE)),VLOOKUP($M76,'result messages'!$H$3:$L$11,2,FALSE),VLOOKUP($L76,'result messages'!$H$3:$L$11,2,FALSE)))</f>
        <v>異常なし。</v>
      </c>
      <c r="O76" s="1" t="str">
        <f>IF(ISBLANK($C76),"",IF(ISNA(VLOOKUP($L76,'result messages'!$H$3:$L$11,3,FALSE)),VLOOKUP($M76,'result messages'!$H$3:$L$11,3,FALSE),VLOOKUP($L76,'result messages'!$H$3:$L$11,3,FALSE)))</f>
        <v>Complete.</v>
      </c>
      <c r="P76" s="1" t="str">
        <f>IF(ISBLANK($C76),"",IF(ISNA(VLOOKUP($L76,'result messages'!$H$3:$L$11,4,FALSE)),VLOOKUP($M76,'result messages'!$H$3:$L$11,4,FALSE),VLOOKUP($L76,'result messages'!$H$3:$L$11,4,FALSE)))</f>
        <v>-</v>
      </c>
      <c r="Q76" s="1" t="str">
        <f>IF(ISBLANK($C76),"",IF(ISNA(VLOOKUP($L76,'result messages'!$H$3:$L$11,5,FALSE)),VLOOKUP($M76,'result messages'!$H$3:$L$11,5,FALSE),VLOOKUP($L76,'result messages'!$H$3:$L$11,5,FALSE)))</f>
        <v>-</v>
      </c>
    </row>
    <row r="77" spans="1:17">
      <c r="A77" s="1">
        <v>74</v>
      </c>
      <c r="B77" s="2" t="s">
        <v>69</v>
      </c>
      <c r="C77" s="1" t="s">
        <v>162</v>
      </c>
      <c r="D77" s="1" t="s">
        <v>252</v>
      </c>
      <c r="E77" s="7" t="s">
        <v>254</v>
      </c>
      <c r="F77" s="1" t="s">
        <v>253</v>
      </c>
      <c r="G77" s="1" t="str">
        <f>IF(ISNA(VLOOKUP($C77,'DTEN TCAP Linkage deviceId'!$A$1:$A$20000,1,FALSE)),"No","Yes")</f>
        <v>Yes</v>
      </c>
      <c r="H77" s="1" t="str">
        <f>IF(ISNA(VLOOKUP($C77,'Provisioning Requester'!$F$3:$H$20000,2,FALSE)),"No","Yes")</f>
        <v>No</v>
      </c>
      <c r="I77" s="1" t="str">
        <f>IF($H77="Yes",VLOOKUP($C77,'Provisioning Requester'!$F$3:$H$20000,3,FALSE),"-")</f>
        <v>-</v>
      </c>
      <c r="J77" s="1" t="str">
        <f>IF(OR(D77="SVCP", E77="TRUE"), "No", IF(ISNA(VLOOKUP($C77,'ProvResponder deviceId'!$A$1:$A$20000,1,FALSE)),"No","Yes"))</f>
        <v>No</v>
      </c>
      <c r="K77" s="1" t="str">
        <f>IF($J77="Yes",VLOOKUP($C77,'ProvResponder deviceId'!$A$1:$C$20000,3,FALSE),"-")</f>
        <v>-</v>
      </c>
      <c r="L77" s="1" t="str">
        <f t="shared" si="2"/>
        <v>PRODTRUEYesNo-No-</v>
      </c>
      <c r="M77" s="1" t="str">
        <f t="shared" si="3"/>
        <v>PRODTRUEYesNo-Noother</v>
      </c>
      <c r="N77" s="1" t="str">
        <f>IF(ISBLANK($C77),"",IF(ISNA(VLOOKUP($L77,'result messages'!$H$3:$L$11,2,FALSE)),VLOOKUP($M77,'result messages'!$H$3:$L$11,2,FALSE),VLOOKUP($L77,'result messages'!$H$3:$L$11,2,FALSE)))</f>
        <v>異常なし。</v>
      </c>
      <c r="O77" s="1" t="str">
        <f>IF(ISBLANK($C77),"",IF(ISNA(VLOOKUP($L77,'result messages'!$H$3:$L$11,3,FALSE)),VLOOKUP($M77,'result messages'!$H$3:$L$11,3,FALSE),VLOOKUP($L77,'result messages'!$H$3:$L$11,3,FALSE)))</f>
        <v>Complete.</v>
      </c>
      <c r="P77" s="1" t="str">
        <f>IF(ISBLANK($C77),"",IF(ISNA(VLOOKUP($L77,'result messages'!$H$3:$L$11,4,FALSE)),VLOOKUP($M77,'result messages'!$H$3:$L$11,4,FALSE),VLOOKUP($L77,'result messages'!$H$3:$L$11,4,FALSE)))</f>
        <v>-</v>
      </c>
      <c r="Q77" s="1" t="str">
        <f>IF(ISBLANK($C77),"",IF(ISNA(VLOOKUP($L77,'result messages'!$H$3:$L$11,5,FALSE)),VLOOKUP($M77,'result messages'!$H$3:$L$11,5,FALSE),VLOOKUP($L77,'result messages'!$H$3:$L$11,5,FALSE)))</f>
        <v>-</v>
      </c>
    </row>
    <row r="78" spans="1:17">
      <c r="A78" s="1">
        <v>75</v>
      </c>
      <c r="B78" s="2" t="s">
        <v>69</v>
      </c>
      <c r="C78" s="1" t="s">
        <v>163</v>
      </c>
      <c r="D78" s="1" t="s">
        <v>252</v>
      </c>
      <c r="E78" s="7" t="s">
        <v>254</v>
      </c>
      <c r="F78" s="1" t="s">
        <v>253</v>
      </c>
      <c r="G78" s="1" t="str">
        <f>IF(ISNA(VLOOKUP($C78,'DTEN TCAP Linkage deviceId'!$A$1:$A$20000,1,FALSE)),"No","Yes")</f>
        <v>Yes</v>
      </c>
      <c r="H78" s="1" t="str">
        <f>IF(ISNA(VLOOKUP($C78,'Provisioning Requester'!$F$3:$H$20000,2,FALSE)),"No","Yes")</f>
        <v>No</v>
      </c>
      <c r="I78" s="1" t="str">
        <f>IF($H78="Yes",VLOOKUP($C78,'Provisioning Requester'!$F$3:$H$20000,3,FALSE),"-")</f>
        <v>-</v>
      </c>
      <c r="J78" s="1" t="str">
        <f>IF(OR(D78="SVCP", E78="TRUE"), "No", IF(ISNA(VLOOKUP($C78,'ProvResponder deviceId'!$A$1:$A$20000,1,FALSE)),"No","Yes"))</f>
        <v>No</v>
      </c>
      <c r="K78" s="1" t="str">
        <f>IF($J78="Yes",VLOOKUP($C78,'ProvResponder deviceId'!$A$1:$C$20000,3,FALSE),"-")</f>
        <v>-</v>
      </c>
      <c r="L78" s="1" t="str">
        <f t="shared" si="2"/>
        <v>PRODTRUEYesNo-No-</v>
      </c>
      <c r="M78" s="1" t="str">
        <f t="shared" si="3"/>
        <v>PRODTRUEYesNo-Noother</v>
      </c>
      <c r="N78" s="1" t="str">
        <f>IF(ISBLANK($C78),"",IF(ISNA(VLOOKUP($L78,'result messages'!$H$3:$L$11,2,FALSE)),VLOOKUP($M78,'result messages'!$H$3:$L$11,2,FALSE),VLOOKUP($L78,'result messages'!$H$3:$L$11,2,FALSE)))</f>
        <v>異常なし。</v>
      </c>
      <c r="O78" s="1" t="str">
        <f>IF(ISBLANK($C78),"",IF(ISNA(VLOOKUP($L78,'result messages'!$H$3:$L$11,3,FALSE)),VLOOKUP($M78,'result messages'!$H$3:$L$11,3,FALSE),VLOOKUP($L78,'result messages'!$H$3:$L$11,3,FALSE)))</f>
        <v>Complete.</v>
      </c>
      <c r="P78" s="1" t="str">
        <f>IF(ISBLANK($C78),"",IF(ISNA(VLOOKUP($L78,'result messages'!$H$3:$L$11,4,FALSE)),VLOOKUP($M78,'result messages'!$H$3:$L$11,4,FALSE),VLOOKUP($L78,'result messages'!$H$3:$L$11,4,FALSE)))</f>
        <v>-</v>
      </c>
      <c r="Q78" s="1" t="str">
        <f>IF(ISBLANK($C78),"",IF(ISNA(VLOOKUP($L78,'result messages'!$H$3:$L$11,5,FALSE)),VLOOKUP($M78,'result messages'!$H$3:$L$11,5,FALSE),VLOOKUP($L78,'result messages'!$H$3:$L$11,5,FALSE)))</f>
        <v>-</v>
      </c>
    </row>
    <row r="79" spans="1:17">
      <c r="A79" s="1">
        <v>76</v>
      </c>
      <c r="B79" s="2" t="s">
        <v>69</v>
      </c>
      <c r="C79" s="1" t="s">
        <v>164</v>
      </c>
      <c r="D79" s="1" t="s">
        <v>252</v>
      </c>
      <c r="E79" s="7" t="s">
        <v>254</v>
      </c>
      <c r="F79" s="1" t="s">
        <v>253</v>
      </c>
      <c r="G79" s="1" t="str">
        <f>IF(ISNA(VLOOKUP($C79,'DTEN TCAP Linkage deviceId'!$A$1:$A$20000,1,FALSE)),"No","Yes")</f>
        <v>Yes</v>
      </c>
      <c r="H79" s="1" t="str">
        <f>IF(ISNA(VLOOKUP($C79,'Provisioning Requester'!$F$3:$H$20000,2,FALSE)),"No","Yes")</f>
        <v>No</v>
      </c>
      <c r="I79" s="1" t="str">
        <f>IF($H79="Yes",VLOOKUP($C79,'Provisioning Requester'!$F$3:$H$20000,3,FALSE),"-")</f>
        <v>-</v>
      </c>
      <c r="J79" s="1" t="str">
        <f>IF(OR(D79="SVCP", E79="TRUE"), "No", IF(ISNA(VLOOKUP($C79,'ProvResponder deviceId'!$A$1:$A$20000,1,FALSE)),"No","Yes"))</f>
        <v>No</v>
      </c>
      <c r="K79" s="1" t="str">
        <f>IF($J79="Yes",VLOOKUP($C79,'ProvResponder deviceId'!$A$1:$C$20000,3,FALSE),"-")</f>
        <v>-</v>
      </c>
      <c r="L79" s="1" t="str">
        <f t="shared" si="2"/>
        <v>PRODTRUEYesNo-No-</v>
      </c>
      <c r="M79" s="1" t="str">
        <f t="shared" si="3"/>
        <v>PRODTRUEYesNo-Noother</v>
      </c>
      <c r="N79" s="1" t="str">
        <f>IF(ISBLANK($C79),"",IF(ISNA(VLOOKUP($L79,'result messages'!$H$3:$L$11,2,FALSE)),VLOOKUP($M79,'result messages'!$H$3:$L$11,2,FALSE),VLOOKUP($L79,'result messages'!$H$3:$L$11,2,FALSE)))</f>
        <v>異常なし。</v>
      </c>
      <c r="O79" s="1" t="str">
        <f>IF(ISBLANK($C79),"",IF(ISNA(VLOOKUP($L79,'result messages'!$H$3:$L$11,3,FALSE)),VLOOKUP($M79,'result messages'!$H$3:$L$11,3,FALSE),VLOOKUP($L79,'result messages'!$H$3:$L$11,3,FALSE)))</f>
        <v>Complete.</v>
      </c>
      <c r="P79" s="1" t="str">
        <f>IF(ISBLANK($C79),"",IF(ISNA(VLOOKUP($L79,'result messages'!$H$3:$L$11,4,FALSE)),VLOOKUP($M79,'result messages'!$H$3:$L$11,4,FALSE),VLOOKUP($L79,'result messages'!$H$3:$L$11,4,FALSE)))</f>
        <v>-</v>
      </c>
      <c r="Q79" s="1" t="str">
        <f>IF(ISBLANK($C79),"",IF(ISNA(VLOOKUP($L79,'result messages'!$H$3:$L$11,5,FALSE)),VLOOKUP($M79,'result messages'!$H$3:$L$11,5,FALSE),VLOOKUP($L79,'result messages'!$H$3:$L$11,5,FALSE)))</f>
        <v>-</v>
      </c>
    </row>
    <row r="80" spans="1:17">
      <c r="A80" s="1">
        <v>77</v>
      </c>
      <c r="B80" s="2" t="s">
        <v>69</v>
      </c>
      <c r="C80" s="1" t="s">
        <v>165</v>
      </c>
      <c r="D80" s="1" t="s">
        <v>252</v>
      </c>
      <c r="E80" s="7" t="s">
        <v>254</v>
      </c>
      <c r="F80" s="1" t="s">
        <v>253</v>
      </c>
      <c r="G80" s="1" t="str">
        <f>IF(ISNA(VLOOKUP($C80,'DTEN TCAP Linkage deviceId'!$A$1:$A$20000,1,FALSE)),"No","Yes")</f>
        <v>Yes</v>
      </c>
      <c r="H80" s="1" t="str">
        <f>IF(ISNA(VLOOKUP($C80,'Provisioning Requester'!$F$3:$H$20000,2,FALSE)),"No","Yes")</f>
        <v>No</v>
      </c>
      <c r="I80" s="1" t="str">
        <f>IF($H80="Yes",VLOOKUP($C80,'Provisioning Requester'!$F$3:$H$20000,3,FALSE),"-")</f>
        <v>-</v>
      </c>
      <c r="J80" s="1" t="str">
        <f>IF(OR(D80="SVCP", E80="TRUE"), "No", IF(ISNA(VLOOKUP($C80,'ProvResponder deviceId'!$A$1:$A$20000,1,FALSE)),"No","Yes"))</f>
        <v>No</v>
      </c>
      <c r="K80" s="1" t="str">
        <f>IF($J80="Yes",VLOOKUP($C80,'ProvResponder deviceId'!$A$1:$C$20000,3,FALSE),"-")</f>
        <v>-</v>
      </c>
      <c r="L80" s="1" t="str">
        <f t="shared" si="2"/>
        <v>PRODTRUEYesNo-No-</v>
      </c>
      <c r="M80" s="1" t="str">
        <f t="shared" si="3"/>
        <v>PRODTRUEYesNo-Noother</v>
      </c>
      <c r="N80" s="1" t="str">
        <f>IF(ISBLANK($C80),"",IF(ISNA(VLOOKUP($L80,'result messages'!$H$3:$L$11,2,FALSE)),VLOOKUP($M80,'result messages'!$H$3:$L$11,2,FALSE),VLOOKUP($L80,'result messages'!$H$3:$L$11,2,FALSE)))</f>
        <v>異常なし。</v>
      </c>
      <c r="O80" s="1" t="str">
        <f>IF(ISBLANK($C80),"",IF(ISNA(VLOOKUP($L80,'result messages'!$H$3:$L$11,3,FALSE)),VLOOKUP($M80,'result messages'!$H$3:$L$11,3,FALSE),VLOOKUP($L80,'result messages'!$H$3:$L$11,3,FALSE)))</f>
        <v>Complete.</v>
      </c>
      <c r="P80" s="1" t="str">
        <f>IF(ISBLANK($C80),"",IF(ISNA(VLOOKUP($L80,'result messages'!$H$3:$L$11,4,FALSE)),VLOOKUP($M80,'result messages'!$H$3:$L$11,4,FALSE),VLOOKUP($L80,'result messages'!$H$3:$L$11,4,FALSE)))</f>
        <v>-</v>
      </c>
      <c r="Q80" s="1" t="str">
        <f>IF(ISBLANK($C80),"",IF(ISNA(VLOOKUP($L80,'result messages'!$H$3:$L$11,5,FALSE)),VLOOKUP($M80,'result messages'!$H$3:$L$11,5,FALSE),VLOOKUP($L80,'result messages'!$H$3:$L$11,5,FALSE)))</f>
        <v>-</v>
      </c>
    </row>
    <row r="81" spans="1:17">
      <c r="A81" s="1">
        <v>78</v>
      </c>
      <c r="B81" s="2" t="s">
        <v>69</v>
      </c>
      <c r="C81" s="1" t="s">
        <v>166</v>
      </c>
      <c r="D81" s="1" t="s">
        <v>252</v>
      </c>
      <c r="E81" s="7" t="s">
        <v>254</v>
      </c>
      <c r="F81" s="1" t="s">
        <v>253</v>
      </c>
      <c r="G81" s="1" t="str">
        <f>IF(ISNA(VLOOKUP($C81,'DTEN TCAP Linkage deviceId'!$A$1:$A$20000,1,FALSE)),"No","Yes")</f>
        <v>Yes</v>
      </c>
      <c r="H81" s="1" t="str">
        <f>IF(ISNA(VLOOKUP($C81,'Provisioning Requester'!$F$3:$H$20000,2,FALSE)),"No","Yes")</f>
        <v>No</v>
      </c>
      <c r="I81" s="1" t="str">
        <f>IF($H81="Yes",VLOOKUP($C81,'Provisioning Requester'!$F$3:$H$20000,3,FALSE),"-")</f>
        <v>-</v>
      </c>
      <c r="J81" s="1" t="str">
        <f>IF(OR(D81="SVCP", E81="TRUE"), "No", IF(ISNA(VLOOKUP($C81,'ProvResponder deviceId'!$A$1:$A$20000,1,FALSE)),"No","Yes"))</f>
        <v>No</v>
      </c>
      <c r="K81" s="1" t="str">
        <f>IF($J81="Yes",VLOOKUP($C81,'ProvResponder deviceId'!$A$1:$C$20000,3,FALSE),"-")</f>
        <v>-</v>
      </c>
      <c r="L81" s="1" t="str">
        <f t="shared" si="2"/>
        <v>PRODTRUEYesNo-No-</v>
      </c>
      <c r="M81" s="1" t="str">
        <f t="shared" si="3"/>
        <v>PRODTRUEYesNo-Noother</v>
      </c>
      <c r="N81" s="1" t="str">
        <f>IF(ISBLANK($C81),"",IF(ISNA(VLOOKUP($L81,'result messages'!$H$3:$L$11,2,FALSE)),VLOOKUP($M81,'result messages'!$H$3:$L$11,2,FALSE),VLOOKUP($L81,'result messages'!$H$3:$L$11,2,FALSE)))</f>
        <v>異常なし。</v>
      </c>
      <c r="O81" s="1" t="str">
        <f>IF(ISBLANK($C81),"",IF(ISNA(VLOOKUP($L81,'result messages'!$H$3:$L$11,3,FALSE)),VLOOKUP($M81,'result messages'!$H$3:$L$11,3,FALSE),VLOOKUP($L81,'result messages'!$H$3:$L$11,3,FALSE)))</f>
        <v>Complete.</v>
      </c>
      <c r="P81" s="1" t="str">
        <f>IF(ISBLANK($C81),"",IF(ISNA(VLOOKUP($L81,'result messages'!$H$3:$L$11,4,FALSE)),VLOOKUP($M81,'result messages'!$H$3:$L$11,4,FALSE),VLOOKUP($L81,'result messages'!$H$3:$L$11,4,FALSE)))</f>
        <v>-</v>
      </c>
      <c r="Q81" s="1" t="str">
        <f>IF(ISBLANK($C81),"",IF(ISNA(VLOOKUP($L81,'result messages'!$H$3:$L$11,5,FALSE)),VLOOKUP($M81,'result messages'!$H$3:$L$11,5,FALSE),VLOOKUP($L81,'result messages'!$H$3:$L$11,5,FALSE)))</f>
        <v>-</v>
      </c>
    </row>
    <row r="82" spans="1:17">
      <c r="A82" s="1">
        <v>79</v>
      </c>
      <c r="B82" s="2" t="s">
        <v>69</v>
      </c>
      <c r="C82" s="1" t="s">
        <v>167</v>
      </c>
      <c r="D82" s="1" t="s">
        <v>252</v>
      </c>
      <c r="E82" s="7" t="s">
        <v>254</v>
      </c>
      <c r="F82" s="1" t="s">
        <v>253</v>
      </c>
      <c r="G82" s="1" t="str">
        <f>IF(ISNA(VLOOKUP($C82,'DTEN TCAP Linkage deviceId'!$A$1:$A$20000,1,FALSE)),"No","Yes")</f>
        <v>Yes</v>
      </c>
      <c r="H82" s="1" t="str">
        <f>IF(ISNA(VLOOKUP($C82,'Provisioning Requester'!$F$3:$H$20000,2,FALSE)),"No","Yes")</f>
        <v>No</v>
      </c>
      <c r="I82" s="1" t="str">
        <f>IF($H82="Yes",VLOOKUP($C82,'Provisioning Requester'!$F$3:$H$20000,3,FALSE),"-")</f>
        <v>-</v>
      </c>
      <c r="J82" s="1" t="str">
        <f>IF(OR(D82="SVCP", E82="TRUE"), "No", IF(ISNA(VLOOKUP($C82,'ProvResponder deviceId'!$A$1:$A$20000,1,FALSE)),"No","Yes"))</f>
        <v>No</v>
      </c>
      <c r="K82" s="1" t="str">
        <f>IF($J82="Yes",VLOOKUP($C82,'ProvResponder deviceId'!$A$1:$C$20000,3,FALSE),"-")</f>
        <v>-</v>
      </c>
      <c r="L82" s="1" t="str">
        <f t="shared" si="2"/>
        <v>PRODTRUEYesNo-No-</v>
      </c>
      <c r="M82" s="1" t="str">
        <f t="shared" si="3"/>
        <v>PRODTRUEYesNo-Noother</v>
      </c>
      <c r="N82" s="1" t="str">
        <f>IF(ISBLANK($C82),"",IF(ISNA(VLOOKUP($L82,'result messages'!$H$3:$L$11,2,FALSE)),VLOOKUP($M82,'result messages'!$H$3:$L$11,2,FALSE),VLOOKUP($L82,'result messages'!$H$3:$L$11,2,FALSE)))</f>
        <v>異常なし。</v>
      </c>
      <c r="O82" s="1" t="str">
        <f>IF(ISBLANK($C82),"",IF(ISNA(VLOOKUP($L82,'result messages'!$H$3:$L$11,3,FALSE)),VLOOKUP($M82,'result messages'!$H$3:$L$11,3,FALSE),VLOOKUP($L82,'result messages'!$H$3:$L$11,3,FALSE)))</f>
        <v>Complete.</v>
      </c>
      <c r="P82" s="1" t="str">
        <f>IF(ISBLANK($C82),"",IF(ISNA(VLOOKUP($L82,'result messages'!$H$3:$L$11,4,FALSE)),VLOOKUP($M82,'result messages'!$H$3:$L$11,4,FALSE),VLOOKUP($L82,'result messages'!$H$3:$L$11,4,FALSE)))</f>
        <v>-</v>
      </c>
      <c r="Q82" s="1" t="str">
        <f>IF(ISBLANK($C82),"",IF(ISNA(VLOOKUP($L82,'result messages'!$H$3:$L$11,5,FALSE)),VLOOKUP($M82,'result messages'!$H$3:$L$11,5,FALSE),VLOOKUP($L82,'result messages'!$H$3:$L$11,5,FALSE)))</f>
        <v>-</v>
      </c>
    </row>
    <row r="83" spans="1:17">
      <c r="A83" s="1">
        <v>80</v>
      </c>
      <c r="B83" s="2" t="s">
        <v>69</v>
      </c>
      <c r="C83" s="1" t="s">
        <v>168</v>
      </c>
      <c r="D83" s="1" t="s">
        <v>252</v>
      </c>
      <c r="E83" s="7" t="s">
        <v>254</v>
      </c>
      <c r="F83" s="1" t="s">
        <v>253</v>
      </c>
      <c r="G83" s="1" t="str">
        <f>IF(ISNA(VLOOKUP($C83,'DTEN TCAP Linkage deviceId'!$A$1:$A$20000,1,FALSE)),"No","Yes")</f>
        <v>Yes</v>
      </c>
      <c r="H83" s="1" t="str">
        <f>IF(ISNA(VLOOKUP($C83,'Provisioning Requester'!$F$3:$H$20000,2,FALSE)),"No","Yes")</f>
        <v>No</v>
      </c>
      <c r="I83" s="1" t="str">
        <f>IF($H83="Yes",VLOOKUP($C83,'Provisioning Requester'!$F$3:$H$20000,3,FALSE),"-")</f>
        <v>-</v>
      </c>
      <c r="J83" s="1" t="str">
        <f>IF(OR(D83="SVCP", E83="TRUE"), "No", IF(ISNA(VLOOKUP($C83,'ProvResponder deviceId'!$A$1:$A$20000,1,FALSE)),"No","Yes"))</f>
        <v>No</v>
      </c>
      <c r="K83" s="1" t="str">
        <f>IF($J83="Yes",VLOOKUP($C83,'ProvResponder deviceId'!$A$1:$C$20000,3,FALSE),"-")</f>
        <v>-</v>
      </c>
      <c r="L83" s="1" t="str">
        <f t="shared" si="2"/>
        <v>PRODTRUEYesNo-No-</v>
      </c>
      <c r="M83" s="1" t="str">
        <f t="shared" si="3"/>
        <v>PRODTRUEYesNo-Noother</v>
      </c>
      <c r="N83" s="1" t="str">
        <f>IF(ISBLANK($C83),"",IF(ISNA(VLOOKUP($L83,'result messages'!$H$3:$L$11,2,FALSE)),VLOOKUP($M83,'result messages'!$H$3:$L$11,2,FALSE),VLOOKUP($L83,'result messages'!$H$3:$L$11,2,FALSE)))</f>
        <v>異常なし。</v>
      </c>
      <c r="O83" s="1" t="str">
        <f>IF(ISBLANK($C83),"",IF(ISNA(VLOOKUP($L83,'result messages'!$H$3:$L$11,3,FALSE)),VLOOKUP($M83,'result messages'!$H$3:$L$11,3,FALSE),VLOOKUP($L83,'result messages'!$H$3:$L$11,3,FALSE)))</f>
        <v>Complete.</v>
      </c>
      <c r="P83" s="1" t="str">
        <f>IF(ISBLANK($C83),"",IF(ISNA(VLOOKUP($L83,'result messages'!$H$3:$L$11,4,FALSE)),VLOOKUP($M83,'result messages'!$H$3:$L$11,4,FALSE),VLOOKUP($L83,'result messages'!$H$3:$L$11,4,FALSE)))</f>
        <v>-</v>
      </c>
      <c r="Q83" s="1" t="str">
        <f>IF(ISBLANK($C83),"",IF(ISNA(VLOOKUP($L83,'result messages'!$H$3:$L$11,5,FALSE)),VLOOKUP($M83,'result messages'!$H$3:$L$11,5,FALSE),VLOOKUP($L83,'result messages'!$H$3:$L$11,5,FALSE)))</f>
        <v>-</v>
      </c>
    </row>
    <row r="84" spans="1:17">
      <c r="A84" s="1">
        <v>81</v>
      </c>
      <c r="B84" s="2" t="s">
        <v>69</v>
      </c>
      <c r="C84" s="1" t="s">
        <v>169</v>
      </c>
      <c r="D84" s="1" t="s">
        <v>252</v>
      </c>
      <c r="E84" s="7" t="s">
        <v>254</v>
      </c>
      <c r="F84" s="1" t="s">
        <v>253</v>
      </c>
      <c r="G84" s="1" t="str">
        <f>IF(ISNA(VLOOKUP($C84,'DTEN TCAP Linkage deviceId'!$A$1:$A$20000,1,FALSE)),"No","Yes")</f>
        <v>Yes</v>
      </c>
      <c r="H84" s="1" t="str">
        <f>IF(ISNA(VLOOKUP($C84,'Provisioning Requester'!$F$3:$H$20000,2,FALSE)),"No","Yes")</f>
        <v>No</v>
      </c>
      <c r="I84" s="1" t="str">
        <f>IF($H84="Yes",VLOOKUP($C84,'Provisioning Requester'!$F$3:$H$20000,3,FALSE),"-")</f>
        <v>-</v>
      </c>
      <c r="J84" s="1" t="str">
        <f>IF(OR(D84="SVCP", E84="TRUE"), "No", IF(ISNA(VLOOKUP($C84,'ProvResponder deviceId'!$A$1:$A$20000,1,FALSE)),"No","Yes"))</f>
        <v>No</v>
      </c>
      <c r="K84" s="1" t="str">
        <f>IF($J84="Yes",VLOOKUP($C84,'ProvResponder deviceId'!$A$1:$C$20000,3,FALSE),"-")</f>
        <v>-</v>
      </c>
      <c r="L84" s="1" t="str">
        <f t="shared" si="2"/>
        <v>PRODTRUEYesNo-No-</v>
      </c>
      <c r="M84" s="1" t="str">
        <f t="shared" si="3"/>
        <v>PRODTRUEYesNo-Noother</v>
      </c>
      <c r="N84" s="1" t="str">
        <f>IF(ISBLANK($C84),"",IF(ISNA(VLOOKUP($L84,'result messages'!$H$3:$L$11,2,FALSE)),VLOOKUP($M84,'result messages'!$H$3:$L$11,2,FALSE),VLOOKUP($L84,'result messages'!$H$3:$L$11,2,FALSE)))</f>
        <v>異常なし。</v>
      </c>
      <c r="O84" s="1" t="str">
        <f>IF(ISBLANK($C84),"",IF(ISNA(VLOOKUP($L84,'result messages'!$H$3:$L$11,3,FALSE)),VLOOKUP($M84,'result messages'!$H$3:$L$11,3,FALSE),VLOOKUP($L84,'result messages'!$H$3:$L$11,3,FALSE)))</f>
        <v>Complete.</v>
      </c>
      <c r="P84" s="1" t="str">
        <f>IF(ISBLANK($C84),"",IF(ISNA(VLOOKUP($L84,'result messages'!$H$3:$L$11,4,FALSE)),VLOOKUP($M84,'result messages'!$H$3:$L$11,4,FALSE),VLOOKUP($L84,'result messages'!$H$3:$L$11,4,FALSE)))</f>
        <v>-</v>
      </c>
      <c r="Q84" s="1" t="str">
        <f>IF(ISBLANK($C84),"",IF(ISNA(VLOOKUP($L84,'result messages'!$H$3:$L$11,5,FALSE)),VLOOKUP($M84,'result messages'!$H$3:$L$11,5,FALSE),VLOOKUP($L84,'result messages'!$H$3:$L$11,5,FALSE)))</f>
        <v>-</v>
      </c>
    </row>
    <row r="85" spans="1:17">
      <c r="A85" s="1">
        <v>82</v>
      </c>
      <c r="B85" s="2" t="s">
        <v>69</v>
      </c>
      <c r="C85" s="1" t="s">
        <v>170</v>
      </c>
      <c r="D85" s="1" t="s">
        <v>252</v>
      </c>
      <c r="E85" s="7" t="s">
        <v>254</v>
      </c>
      <c r="F85" s="1" t="s">
        <v>253</v>
      </c>
      <c r="G85" s="1" t="str">
        <f>IF(ISNA(VLOOKUP($C85,'DTEN TCAP Linkage deviceId'!$A$1:$A$20000,1,FALSE)),"No","Yes")</f>
        <v>Yes</v>
      </c>
      <c r="H85" s="1" t="str">
        <f>IF(ISNA(VLOOKUP($C85,'Provisioning Requester'!$F$3:$H$20000,2,FALSE)),"No","Yes")</f>
        <v>No</v>
      </c>
      <c r="I85" s="1" t="str">
        <f>IF($H85="Yes",VLOOKUP($C85,'Provisioning Requester'!$F$3:$H$20000,3,FALSE),"-")</f>
        <v>-</v>
      </c>
      <c r="J85" s="1" t="str">
        <f>IF(OR(D85="SVCP", E85="TRUE"), "No", IF(ISNA(VLOOKUP($C85,'ProvResponder deviceId'!$A$1:$A$20000,1,FALSE)),"No","Yes"))</f>
        <v>No</v>
      </c>
      <c r="K85" s="1" t="str">
        <f>IF($J85="Yes",VLOOKUP($C85,'ProvResponder deviceId'!$A$1:$C$20000,3,FALSE),"-")</f>
        <v>-</v>
      </c>
      <c r="L85" s="1" t="str">
        <f t="shared" si="2"/>
        <v>PRODTRUEYesNo-No-</v>
      </c>
      <c r="M85" s="1" t="str">
        <f t="shared" si="3"/>
        <v>PRODTRUEYesNo-Noother</v>
      </c>
      <c r="N85" s="1" t="str">
        <f>IF(ISBLANK($C85),"",IF(ISNA(VLOOKUP($L85,'result messages'!$H$3:$L$11,2,FALSE)),VLOOKUP($M85,'result messages'!$H$3:$L$11,2,FALSE),VLOOKUP($L85,'result messages'!$H$3:$L$11,2,FALSE)))</f>
        <v>異常なし。</v>
      </c>
      <c r="O85" s="1" t="str">
        <f>IF(ISBLANK($C85),"",IF(ISNA(VLOOKUP($L85,'result messages'!$H$3:$L$11,3,FALSE)),VLOOKUP($M85,'result messages'!$H$3:$L$11,3,FALSE),VLOOKUP($L85,'result messages'!$H$3:$L$11,3,FALSE)))</f>
        <v>Complete.</v>
      </c>
      <c r="P85" s="1" t="str">
        <f>IF(ISBLANK($C85),"",IF(ISNA(VLOOKUP($L85,'result messages'!$H$3:$L$11,4,FALSE)),VLOOKUP($M85,'result messages'!$H$3:$L$11,4,FALSE),VLOOKUP($L85,'result messages'!$H$3:$L$11,4,FALSE)))</f>
        <v>-</v>
      </c>
      <c r="Q85" s="1" t="str">
        <f>IF(ISBLANK($C85),"",IF(ISNA(VLOOKUP($L85,'result messages'!$H$3:$L$11,5,FALSE)),VLOOKUP($M85,'result messages'!$H$3:$L$11,5,FALSE),VLOOKUP($L85,'result messages'!$H$3:$L$11,5,FALSE)))</f>
        <v>-</v>
      </c>
    </row>
    <row r="86" spans="1:17">
      <c r="A86" s="1">
        <v>83</v>
      </c>
      <c r="B86" s="2" t="s">
        <v>69</v>
      </c>
      <c r="C86" s="1" t="s">
        <v>171</v>
      </c>
      <c r="D86" s="1" t="s">
        <v>252</v>
      </c>
      <c r="E86" s="7" t="s">
        <v>254</v>
      </c>
      <c r="F86" s="1" t="s">
        <v>253</v>
      </c>
      <c r="G86" s="1" t="str">
        <f>IF(ISNA(VLOOKUP($C86,'DTEN TCAP Linkage deviceId'!$A$1:$A$20000,1,FALSE)),"No","Yes")</f>
        <v>Yes</v>
      </c>
      <c r="H86" s="1" t="str">
        <f>IF(ISNA(VLOOKUP($C86,'Provisioning Requester'!$F$3:$H$20000,2,FALSE)),"No","Yes")</f>
        <v>No</v>
      </c>
      <c r="I86" s="1" t="str">
        <f>IF($H86="Yes",VLOOKUP($C86,'Provisioning Requester'!$F$3:$H$20000,3,FALSE),"-")</f>
        <v>-</v>
      </c>
      <c r="J86" s="1" t="str">
        <f>IF(OR(D86="SVCP", E86="TRUE"), "No", IF(ISNA(VLOOKUP($C86,'ProvResponder deviceId'!$A$1:$A$20000,1,FALSE)),"No","Yes"))</f>
        <v>No</v>
      </c>
      <c r="K86" s="1" t="str">
        <f>IF($J86="Yes",VLOOKUP($C86,'ProvResponder deviceId'!$A$1:$C$20000,3,FALSE),"-")</f>
        <v>-</v>
      </c>
      <c r="L86" s="1" t="str">
        <f t="shared" si="2"/>
        <v>PRODTRUEYesNo-No-</v>
      </c>
      <c r="M86" s="1" t="str">
        <f t="shared" si="3"/>
        <v>PRODTRUEYesNo-Noother</v>
      </c>
      <c r="N86" s="1" t="str">
        <f>IF(ISBLANK($C86),"",IF(ISNA(VLOOKUP($L86,'result messages'!$H$3:$L$11,2,FALSE)),VLOOKUP($M86,'result messages'!$H$3:$L$11,2,FALSE),VLOOKUP($L86,'result messages'!$H$3:$L$11,2,FALSE)))</f>
        <v>異常なし。</v>
      </c>
      <c r="O86" s="1" t="str">
        <f>IF(ISBLANK($C86),"",IF(ISNA(VLOOKUP($L86,'result messages'!$H$3:$L$11,3,FALSE)),VLOOKUP($M86,'result messages'!$H$3:$L$11,3,FALSE),VLOOKUP($L86,'result messages'!$H$3:$L$11,3,FALSE)))</f>
        <v>Complete.</v>
      </c>
      <c r="P86" s="1" t="str">
        <f>IF(ISBLANK($C86),"",IF(ISNA(VLOOKUP($L86,'result messages'!$H$3:$L$11,4,FALSE)),VLOOKUP($M86,'result messages'!$H$3:$L$11,4,FALSE),VLOOKUP($L86,'result messages'!$H$3:$L$11,4,FALSE)))</f>
        <v>-</v>
      </c>
      <c r="Q86" s="1" t="str">
        <f>IF(ISBLANK($C86),"",IF(ISNA(VLOOKUP($L86,'result messages'!$H$3:$L$11,5,FALSE)),VLOOKUP($M86,'result messages'!$H$3:$L$11,5,FALSE),VLOOKUP($L86,'result messages'!$H$3:$L$11,5,FALSE)))</f>
        <v>-</v>
      </c>
    </row>
    <row r="87" spans="1:17">
      <c r="A87" s="1">
        <v>84</v>
      </c>
      <c r="B87" s="2" t="s">
        <v>69</v>
      </c>
      <c r="C87" s="1" t="s">
        <v>172</v>
      </c>
      <c r="D87" s="1" t="s">
        <v>252</v>
      </c>
      <c r="E87" s="7" t="s">
        <v>254</v>
      </c>
      <c r="F87" s="1" t="s">
        <v>253</v>
      </c>
      <c r="G87" s="1" t="str">
        <f>IF(ISNA(VLOOKUP($C87,'DTEN TCAP Linkage deviceId'!$A$1:$A$20000,1,FALSE)),"No","Yes")</f>
        <v>Yes</v>
      </c>
      <c r="H87" s="1" t="str">
        <f>IF(ISNA(VLOOKUP($C87,'Provisioning Requester'!$F$3:$H$20000,2,FALSE)),"No","Yes")</f>
        <v>No</v>
      </c>
      <c r="I87" s="1" t="str">
        <f>IF($H87="Yes",VLOOKUP($C87,'Provisioning Requester'!$F$3:$H$20000,3,FALSE),"-")</f>
        <v>-</v>
      </c>
      <c r="J87" s="1" t="str">
        <f>IF(OR(D87="SVCP", E87="TRUE"), "No", IF(ISNA(VLOOKUP($C87,'ProvResponder deviceId'!$A$1:$A$20000,1,FALSE)),"No","Yes"))</f>
        <v>No</v>
      </c>
      <c r="K87" s="1" t="str">
        <f>IF($J87="Yes",VLOOKUP($C87,'ProvResponder deviceId'!$A$1:$C$20000,3,FALSE),"-")</f>
        <v>-</v>
      </c>
      <c r="L87" s="1" t="str">
        <f t="shared" si="2"/>
        <v>PRODTRUEYesNo-No-</v>
      </c>
      <c r="M87" s="1" t="str">
        <f t="shared" si="3"/>
        <v>PRODTRUEYesNo-Noother</v>
      </c>
      <c r="N87" s="1" t="str">
        <f>IF(ISBLANK($C87),"",IF(ISNA(VLOOKUP($L87,'result messages'!$H$3:$L$11,2,FALSE)),VLOOKUP($M87,'result messages'!$H$3:$L$11,2,FALSE),VLOOKUP($L87,'result messages'!$H$3:$L$11,2,FALSE)))</f>
        <v>異常なし。</v>
      </c>
      <c r="O87" s="1" t="str">
        <f>IF(ISBLANK($C87),"",IF(ISNA(VLOOKUP($L87,'result messages'!$H$3:$L$11,3,FALSE)),VLOOKUP($M87,'result messages'!$H$3:$L$11,3,FALSE),VLOOKUP($L87,'result messages'!$H$3:$L$11,3,FALSE)))</f>
        <v>Complete.</v>
      </c>
      <c r="P87" s="1" t="str">
        <f>IF(ISBLANK($C87),"",IF(ISNA(VLOOKUP($L87,'result messages'!$H$3:$L$11,4,FALSE)),VLOOKUP($M87,'result messages'!$H$3:$L$11,4,FALSE),VLOOKUP($L87,'result messages'!$H$3:$L$11,4,FALSE)))</f>
        <v>-</v>
      </c>
      <c r="Q87" s="1" t="str">
        <f>IF(ISBLANK($C87),"",IF(ISNA(VLOOKUP($L87,'result messages'!$H$3:$L$11,5,FALSE)),VLOOKUP($M87,'result messages'!$H$3:$L$11,5,FALSE),VLOOKUP($L87,'result messages'!$H$3:$L$11,5,FALSE)))</f>
        <v>-</v>
      </c>
    </row>
    <row r="88" spans="1:17">
      <c r="A88" s="1">
        <v>85</v>
      </c>
      <c r="B88" s="2" t="s">
        <v>69</v>
      </c>
      <c r="C88" s="1" t="s">
        <v>173</v>
      </c>
      <c r="D88" s="1" t="s">
        <v>252</v>
      </c>
      <c r="E88" s="7" t="s">
        <v>254</v>
      </c>
      <c r="F88" s="1" t="s">
        <v>253</v>
      </c>
      <c r="G88" s="1" t="str">
        <f>IF(ISNA(VLOOKUP($C88,'DTEN TCAP Linkage deviceId'!$A$1:$A$20000,1,FALSE)),"No","Yes")</f>
        <v>Yes</v>
      </c>
      <c r="H88" s="1" t="str">
        <f>IF(ISNA(VLOOKUP($C88,'Provisioning Requester'!$F$3:$H$20000,2,FALSE)),"No","Yes")</f>
        <v>No</v>
      </c>
      <c r="I88" s="1" t="str">
        <f>IF($H88="Yes",VLOOKUP($C88,'Provisioning Requester'!$F$3:$H$20000,3,FALSE),"-")</f>
        <v>-</v>
      </c>
      <c r="J88" s="1" t="str">
        <f>IF(OR(D88="SVCP", E88="TRUE"), "No", IF(ISNA(VLOOKUP($C88,'ProvResponder deviceId'!$A$1:$A$20000,1,FALSE)),"No","Yes"))</f>
        <v>No</v>
      </c>
      <c r="K88" s="1" t="str">
        <f>IF($J88="Yes",VLOOKUP($C88,'ProvResponder deviceId'!$A$1:$C$20000,3,FALSE),"-")</f>
        <v>-</v>
      </c>
      <c r="L88" s="1" t="str">
        <f t="shared" si="2"/>
        <v>PRODTRUEYesNo-No-</v>
      </c>
      <c r="M88" s="1" t="str">
        <f t="shared" si="3"/>
        <v>PRODTRUEYesNo-Noother</v>
      </c>
      <c r="N88" s="1" t="str">
        <f>IF(ISBLANK($C88),"",IF(ISNA(VLOOKUP($L88,'result messages'!$H$3:$L$11,2,FALSE)),VLOOKUP($M88,'result messages'!$H$3:$L$11,2,FALSE),VLOOKUP($L88,'result messages'!$H$3:$L$11,2,FALSE)))</f>
        <v>異常なし。</v>
      </c>
      <c r="O88" s="1" t="str">
        <f>IF(ISBLANK($C88),"",IF(ISNA(VLOOKUP($L88,'result messages'!$H$3:$L$11,3,FALSE)),VLOOKUP($M88,'result messages'!$H$3:$L$11,3,FALSE),VLOOKUP($L88,'result messages'!$H$3:$L$11,3,FALSE)))</f>
        <v>Complete.</v>
      </c>
      <c r="P88" s="1" t="str">
        <f>IF(ISBLANK($C88),"",IF(ISNA(VLOOKUP($L88,'result messages'!$H$3:$L$11,4,FALSE)),VLOOKUP($M88,'result messages'!$H$3:$L$11,4,FALSE),VLOOKUP($L88,'result messages'!$H$3:$L$11,4,FALSE)))</f>
        <v>-</v>
      </c>
      <c r="Q88" s="1" t="str">
        <f>IF(ISBLANK($C88),"",IF(ISNA(VLOOKUP($L88,'result messages'!$H$3:$L$11,5,FALSE)),VLOOKUP($M88,'result messages'!$H$3:$L$11,5,FALSE),VLOOKUP($L88,'result messages'!$H$3:$L$11,5,FALSE)))</f>
        <v>-</v>
      </c>
    </row>
    <row r="89" spans="1:17">
      <c r="A89" s="1">
        <v>86</v>
      </c>
      <c r="B89" s="2" t="s">
        <v>69</v>
      </c>
      <c r="C89" s="1" t="s">
        <v>174</v>
      </c>
      <c r="D89" s="1" t="s">
        <v>252</v>
      </c>
      <c r="E89" s="7" t="s">
        <v>254</v>
      </c>
      <c r="F89" s="1" t="s">
        <v>253</v>
      </c>
      <c r="G89" s="1" t="str">
        <f>IF(ISNA(VLOOKUP($C89,'DTEN TCAP Linkage deviceId'!$A$1:$A$20000,1,FALSE)),"No","Yes")</f>
        <v>Yes</v>
      </c>
      <c r="H89" s="1" t="str">
        <f>IF(ISNA(VLOOKUP($C89,'Provisioning Requester'!$F$3:$H$20000,2,FALSE)),"No","Yes")</f>
        <v>No</v>
      </c>
      <c r="I89" s="1" t="str">
        <f>IF($H89="Yes",VLOOKUP($C89,'Provisioning Requester'!$F$3:$H$20000,3,FALSE),"-")</f>
        <v>-</v>
      </c>
      <c r="J89" s="1" t="str">
        <f>IF(OR(D89="SVCP", E89="TRUE"), "No", IF(ISNA(VLOOKUP($C89,'ProvResponder deviceId'!$A$1:$A$20000,1,FALSE)),"No","Yes"))</f>
        <v>No</v>
      </c>
      <c r="K89" s="1" t="str">
        <f>IF($J89="Yes",VLOOKUP($C89,'ProvResponder deviceId'!$A$1:$C$20000,3,FALSE),"-")</f>
        <v>-</v>
      </c>
      <c r="L89" s="1" t="str">
        <f t="shared" si="2"/>
        <v>PRODTRUEYesNo-No-</v>
      </c>
      <c r="M89" s="1" t="str">
        <f t="shared" si="3"/>
        <v>PRODTRUEYesNo-Noother</v>
      </c>
      <c r="N89" s="1" t="str">
        <f>IF(ISBLANK($C89),"",IF(ISNA(VLOOKUP($L89,'result messages'!$H$3:$L$11,2,FALSE)),VLOOKUP($M89,'result messages'!$H$3:$L$11,2,FALSE),VLOOKUP($L89,'result messages'!$H$3:$L$11,2,FALSE)))</f>
        <v>異常なし。</v>
      </c>
      <c r="O89" s="1" t="str">
        <f>IF(ISBLANK($C89),"",IF(ISNA(VLOOKUP($L89,'result messages'!$H$3:$L$11,3,FALSE)),VLOOKUP($M89,'result messages'!$H$3:$L$11,3,FALSE),VLOOKUP($L89,'result messages'!$H$3:$L$11,3,FALSE)))</f>
        <v>Complete.</v>
      </c>
      <c r="P89" s="1" t="str">
        <f>IF(ISBLANK($C89),"",IF(ISNA(VLOOKUP($L89,'result messages'!$H$3:$L$11,4,FALSE)),VLOOKUP($M89,'result messages'!$H$3:$L$11,4,FALSE),VLOOKUP($L89,'result messages'!$H$3:$L$11,4,FALSE)))</f>
        <v>-</v>
      </c>
      <c r="Q89" s="1" t="str">
        <f>IF(ISBLANK($C89),"",IF(ISNA(VLOOKUP($L89,'result messages'!$H$3:$L$11,5,FALSE)),VLOOKUP($M89,'result messages'!$H$3:$L$11,5,FALSE),VLOOKUP($L89,'result messages'!$H$3:$L$11,5,FALSE)))</f>
        <v>-</v>
      </c>
    </row>
    <row r="90" spans="1:17">
      <c r="A90" s="1">
        <v>87</v>
      </c>
      <c r="B90" s="2" t="s">
        <v>69</v>
      </c>
      <c r="C90" s="1" t="s">
        <v>175</v>
      </c>
      <c r="D90" s="1" t="s">
        <v>252</v>
      </c>
      <c r="E90" s="7" t="s">
        <v>254</v>
      </c>
      <c r="F90" s="1" t="s">
        <v>253</v>
      </c>
      <c r="G90" s="1" t="str">
        <f>IF(ISNA(VLOOKUP($C90,'DTEN TCAP Linkage deviceId'!$A$1:$A$20000,1,FALSE)),"No","Yes")</f>
        <v>Yes</v>
      </c>
      <c r="H90" s="1" t="str">
        <f>IF(ISNA(VLOOKUP($C90,'Provisioning Requester'!$F$3:$H$20000,2,FALSE)),"No","Yes")</f>
        <v>No</v>
      </c>
      <c r="I90" s="1" t="str">
        <f>IF($H90="Yes",VLOOKUP($C90,'Provisioning Requester'!$F$3:$H$20000,3,FALSE),"-")</f>
        <v>-</v>
      </c>
      <c r="J90" s="1" t="str">
        <f>IF(OR(D90="SVCP", E90="TRUE"), "No", IF(ISNA(VLOOKUP($C90,'ProvResponder deviceId'!$A$1:$A$20000,1,FALSE)),"No","Yes"))</f>
        <v>No</v>
      </c>
      <c r="K90" s="1" t="str">
        <f>IF($J90="Yes",VLOOKUP($C90,'ProvResponder deviceId'!$A$1:$C$20000,3,FALSE),"-")</f>
        <v>-</v>
      </c>
      <c r="L90" s="1" t="str">
        <f t="shared" si="2"/>
        <v>PRODTRUEYesNo-No-</v>
      </c>
      <c r="M90" s="1" t="str">
        <f t="shared" si="3"/>
        <v>PRODTRUEYesNo-Noother</v>
      </c>
      <c r="N90" s="1" t="str">
        <f>IF(ISBLANK($C90),"",IF(ISNA(VLOOKUP($L90,'result messages'!$H$3:$L$11,2,FALSE)),VLOOKUP($M90,'result messages'!$H$3:$L$11,2,FALSE),VLOOKUP($L90,'result messages'!$H$3:$L$11,2,FALSE)))</f>
        <v>異常なし。</v>
      </c>
      <c r="O90" s="1" t="str">
        <f>IF(ISBLANK($C90),"",IF(ISNA(VLOOKUP($L90,'result messages'!$H$3:$L$11,3,FALSE)),VLOOKUP($M90,'result messages'!$H$3:$L$11,3,FALSE),VLOOKUP($L90,'result messages'!$H$3:$L$11,3,FALSE)))</f>
        <v>Complete.</v>
      </c>
      <c r="P90" s="1" t="str">
        <f>IF(ISBLANK($C90),"",IF(ISNA(VLOOKUP($L90,'result messages'!$H$3:$L$11,4,FALSE)),VLOOKUP($M90,'result messages'!$H$3:$L$11,4,FALSE),VLOOKUP($L90,'result messages'!$H$3:$L$11,4,FALSE)))</f>
        <v>-</v>
      </c>
      <c r="Q90" s="1" t="str">
        <f>IF(ISBLANK($C90),"",IF(ISNA(VLOOKUP($L90,'result messages'!$H$3:$L$11,5,FALSE)),VLOOKUP($M90,'result messages'!$H$3:$L$11,5,FALSE),VLOOKUP($L90,'result messages'!$H$3:$L$11,5,FALSE)))</f>
        <v>-</v>
      </c>
    </row>
    <row r="91" spans="1:17">
      <c r="A91" s="1">
        <v>88</v>
      </c>
      <c r="B91" s="2" t="s">
        <v>69</v>
      </c>
      <c r="C91" s="1" t="s">
        <v>176</v>
      </c>
      <c r="D91" s="1" t="s">
        <v>252</v>
      </c>
      <c r="E91" s="7" t="s">
        <v>254</v>
      </c>
      <c r="F91" s="1" t="s">
        <v>253</v>
      </c>
      <c r="G91" s="1" t="str">
        <f>IF(ISNA(VLOOKUP($C91,'DTEN TCAP Linkage deviceId'!$A$1:$A$20000,1,FALSE)),"No","Yes")</f>
        <v>Yes</v>
      </c>
      <c r="H91" s="1" t="str">
        <f>IF(ISNA(VLOOKUP($C91,'Provisioning Requester'!$F$3:$H$20000,2,FALSE)),"No","Yes")</f>
        <v>No</v>
      </c>
      <c r="I91" s="1" t="str">
        <f>IF($H91="Yes",VLOOKUP($C91,'Provisioning Requester'!$F$3:$H$20000,3,FALSE),"-")</f>
        <v>-</v>
      </c>
      <c r="J91" s="1" t="str">
        <f>IF(OR(D91="SVCP", E91="TRUE"), "No", IF(ISNA(VLOOKUP($C91,'ProvResponder deviceId'!$A$1:$A$20000,1,FALSE)),"No","Yes"))</f>
        <v>No</v>
      </c>
      <c r="K91" s="1" t="str">
        <f>IF($J91="Yes",VLOOKUP($C91,'ProvResponder deviceId'!$A$1:$C$20000,3,FALSE),"-")</f>
        <v>-</v>
      </c>
      <c r="L91" s="1" t="str">
        <f t="shared" si="2"/>
        <v>PRODTRUEYesNo-No-</v>
      </c>
      <c r="M91" s="1" t="str">
        <f t="shared" si="3"/>
        <v>PRODTRUEYesNo-Noother</v>
      </c>
      <c r="N91" s="1" t="str">
        <f>IF(ISBLANK($C91),"",IF(ISNA(VLOOKUP($L91,'result messages'!$H$3:$L$11,2,FALSE)),VLOOKUP($M91,'result messages'!$H$3:$L$11,2,FALSE),VLOOKUP($L91,'result messages'!$H$3:$L$11,2,FALSE)))</f>
        <v>異常なし。</v>
      </c>
      <c r="O91" s="1" t="str">
        <f>IF(ISBLANK($C91),"",IF(ISNA(VLOOKUP($L91,'result messages'!$H$3:$L$11,3,FALSE)),VLOOKUP($M91,'result messages'!$H$3:$L$11,3,FALSE),VLOOKUP($L91,'result messages'!$H$3:$L$11,3,FALSE)))</f>
        <v>Complete.</v>
      </c>
      <c r="P91" s="1" t="str">
        <f>IF(ISBLANK($C91),"",IF(ISNA(VLOOKUP($L91,'result messages'!$H$3:$L$11,4,FALSE)),VLOOKUP($M91,'result messages'!$H$3:$L$11,4,FALSE),VLOOKUP($L91,'result messages'!$H$3:$L$11,4,FALSE)))</f>
        <v>-</v>
      </c>
      <c r="Q91" s="1" t="str">
        <f>IF(ISBLANK($C91),"",IF(ISNA(VLOOKUP($L91,'result messages'!$H$3:$L$11,5,FALSE)),VLOOKUP($M91,'result messages'!$H$3:$L$11,5,FALSE),VLOOKUP($L91,'result messages'!$H$3:$L$11,5,FALSE)))</f>
        <v>-</v>
      </c>
    </row>
    <row r="92" spans="1:17">
      <c r="A92" s="1">
        <v>89</v>
      </c>
      <c r="B92" s="2" t="s">
        <v>69</v>
      </c>
      <c r="C92" s="1" t="s">
        <v>177</v>
      </c>
      <c r="D92" s="1" t="s">
        <v>252</v>
      </c>
      <c r="E92" s="7" t="s">
        <v>254</v>
      </c>
      <c r="F92" s="1" t="s">
        <v>253</v>
      </c>
      <c r="G92" s="1" t="str">
        <f>IF(ISNA(VLOOKUP($C92,'DTEN TCAP Linkage deviceId'!$A$1:$A$20000,1,FALSE)),"No","Yes")</f>
        <v>Yes</v>
      </c>
      <c r="H92" s="1" t="str">
        <f>IF(ISNA(VLOOKUP($C92,'Provisioning Requester'!$F$3:$H$20000,2,FALSE)),"No","Yes")</f>
        <v>No</v>
      </c>
      <c r="I92" s="1" t="str">
        <f>IF($H92="Yes",VLOOKUP($C92,'Provisioning Requester'!$F$3:$H$20000,3,FALSE),"-")</f>
        <v>-</v>
      </c>
      <c r="J92" s="1" t="str">
        <f>IF(OR(D92="SVCP", E92="TRUE"), "No", IF(ISNA(VLOOKUP($C92,'ProvResponder deviceId'!$A$1:$A$20000,1,FALSE)),"No","Yes"))</f>
        <v>No</v>
      </c>
      <c r="K92" s="1" t="str">
        <f>IF($J92="Yes",VLOOKUP($C92,'ProvResponder deviceId'!$A$1:$C$20000,3,FALSE),"-")</f>
        <v>-</v>
      </c>
      <c r="L92" s="1" t="str">
        <f t="shared" si="2"/>
        <v>PRODTRUEYesNo-No-</v>
      </c>
      <c r="M92" s="1" t="str">
        <f t="shared" si="3"/>
        <v>PRODTRUEYesNo-Noother</v>
      </c>
      <c r="N92" s="1" t="str">
        <f>IF(ISBLANK($C92),"",IF(ISNA(VLOOKUP($L92,'result messages'!$H$3:$L$11,2,FALSE)),VLOOKUP($M92,'result messages'!$H$3:$L$11,2,FALSE),VLOOKUP($L92,'result messages'!$H$3:$L$11,2,FALSE)))</f>
        <v>異常なし。</v>
      </c>
      <c r="O92" s="1" t="str">
        <f>IF(ISBLANK($C92),"",IF(ISNA(VLOOKUP($L92,'result messages'!$H$3:$L$11,3,FALSE)),VLOOKUP($M92,'result messages'!$H$3:$L$11,3,FALSE),VLOOKUP($L92,'result messages'!$H$3:$L$11,3,FALSE)))</f>
        <v>Complete.</v>
      </c>
      <c r="P92" s="1" t="str">
        <f>IF(ISBLANK($C92),"",IF(ISNA(VLOOKUP($L92,'result messages'!$H$3:$L$11,4,FALSE)),VLOOKUP($M92,'result messages'!$H$3:$L$11,4,FALSE),VLOOKUP($L92,'result messages'!$H$3:$L$11,4,FALSE)))</f>
        <v>-</v>
      </c>
      <c r="Q92" s="1" t="str">
        <f>IF(ISBLANK($C92),"",IF(ISNA(VLOOKUP($L92,'result messages'!$H$3:$L$11,5,FALSE)),VLOOKUP($M92,'result messages'!$H$3:$L$11,5,FALSE),VLOOKUP($L92,'result messages'!$H$3:$L$11,5,FALSE)))</f>
        <v>-</v>
      </c>
    </row>
    <row r="93" spans="1:17">
      <c r="A93" s="1">
        <v>90</v>
      </c>
      <c r="B93" s="2" t="s">
        <v>69</v>
      </c>
      <c r="C93" s="1" t="s">
        <v>178</v>
      </c>
      <c r="D93" s="1" t="s">
        <v>252</v>
      </c>
      <c r="E93" s="7" t="s">
        <v>254</v>
      </c>
      <c r="F93" s="1" t="s">
        <v>253</v>
      </c>
      <c r="G93" s="1" t="str">
        <f>IF(ISNA(VLOOKUP($C93,'DTEN TCAP Linkage deviceId'!$A$1:$A$20000,1,FALSE)),"No","Yes")</f>
        <v>Yes</v>
      </c>
      <c r="H93" s="1" t="str">
        <f>IF(ISNA(VLOOKUP($C93,'Provisioning Requester'!$F$3:$H$20000,2,FALSE)),"No","Yes")</f>
        <v>No</v>
      </c>
      <c r="I93" s="1" t="str">
        <f>IF($H93="Yes",VLOOKUP($C93,'Provisioning Requester'!$F$3:$H$20000,3,FALSE),"-")</f>
        <v>-</v>
      </c>
      <c r="J93" s="1" t="str">
        <f>IF(OR(D93="SVCP", E93="TRUE"), "No", IF(ISNA(VLOOKUP($C93,'ProvResponder deviceId'!$A$1:$A$20000,1,FALSE)),"No","Yes"))</f>
        <v>No</v>
      </c>
      <c r="K93" s="1" t="str">
        <f>IF($J93="Yes",VLOOKUP($C93,'ProvResponder deviceId'!$A$1:$C$20000,3,FALSE),"-")</f>
        <v>-</v>
      </c>
      <c r="L93" s="1" t="str">
        <f t="shared" si="2"/>
        <v>PRODTRUEYesNo-No-</v>
      </c>
      <c r="M93" s="1" t="str">
        <f t="shared" si="3"/>
        <v>PRODTRUEYesNo-Noother</v>
      </c>
      <c r="N93" s="1" t="str">
        <f>IF(ISBLANK($C93),"",IF(ISNA(VLOOKUP($L93,'result messages'!$H$3:$L$11,2,FALSE)),VLOOKUP($M93,'result messages'!$H$3:$L$11,2,FALSE),VLOOKUP($L93,'result messages'!$H$3:$L$11,2,FALSE)))</f>
        <v>異常なし。</v>
      </c>
      <c r="O93" s="1" t="str">
        <f>IF(ISBLANK($C93),"",IF(ISNA(VLOOKUP($L93,'result messages'!$H$3:$L$11,3,FALSE)),VLOOKUP($M93,'result messages'!$H$3:$L$11,3,FALSE),VLOOKUP($L93,'result messages'!$H$3:$L$11,3,FALSE)))</f>
        <v>Complete.</v>
      </c>
      <c r="P93" s="1" t="str">
        <f>IF(ISBLANK($C93),"",IF(ISNA(VLOOKUP($L93,'result messages'!$H$3:$L$11,4,FALSE)),VLOOKUP($M93,'result messages'!$H$3:$L$11,4,FALSE),VLOOKUP($L93,'result messages'!$H$3:$L$11,4,FALSE)))</f>
        <v>-</v>
      </c>
      <c r="Q93" s="1" t="str">
        <f>IF(ISBLANK($C93),"",IF(ISNA(VLOOKUP($L93,'result messages'!$H$3:$L$11,5,FALSE)),VLOOKUP($M93,'result messages'!$H$3:$L$11,5,FALSE),VLOOKUP($L93,'result messages'!$H$3:$L$11,5,FALSE)))</f>
        <v>-</v>
      </c>
    </row>
    <row r="94" spans="1:17">
      <c r="A94" s="1">
        <v>91</v>
      </c>
      <c r="B94" s="2" t="s">
        <v>69</v>
      </c>
      <c r="C94" s="1" t="s">
        <v>179</v>
      </c>
      <c r="D94" s="1" t="s">
        <v>252</v>
      </c>
      <c r="E94" s="7" t="s">
        <v>254</v>
      </c>
      <c r="F94" s="1" t="s">
        <v>253</v>
      </c>
      <c r="G94" s="1" t="str">
        <f>IF(ISNA(VLOOKUP($C94,'DTEN TCAP Linkage deviceId'!$A$1:$A$20000,1,FALSE)),"No","Yes")</f>
        <v>Yes</v>
      </c>
      <c r="H94" s="1" t="str">
        <f>IF(ISNA(VLOOKUP($C94,'Provisioning Requester'!$F$3:$H$20000,2,FALSE)),"No","Yes")</f>
        <v>No</v>
      </c>
      <c r="I94" s="1" t="str">
        <f>IF($H94="Yes",VLOOKUP($C94,'Provisioning Requester'!$F$3:$H$20000,3,FALSE),"-")</f>
        <v>-</v>
      </c>
      <c r="J94" s="1" t="str">
        <f>IF(OR(D94="SVCP", E94="TRUE"), "No", IF(ISNA(VLOOKUP($C94,'ProvResponder deviceId'!$A$1:$A$20000,1,FALSE)),"No","Yes"))</f>
        <v>No</v>
      </c>
      <c r="K94" s="1" t="str">
        <f>IF($J94="Yes",VLOOKUP($C94,'ProvResponder deviceId'!$A$1:$C$20000,3,FALSE),"-")</f>
        <v>-</v>
      </c>
      <c r="L94" s="1" t="str">
        <f t="shared" si="2"/>
        <v>PRODTRUEYesNo-No-</v>
      </c>
      <c r="M94" s="1" t="str">
        <f t="shared" si="3"/>
        <v>PRODTRUEYesNo-Noother</v>
      </c>
      <c r="N94" s="1" t="str">
        <f>IF(ISBLANK($C94),"",IF(ISNA(VLOOKUP($L94,'result messages'!$H$3:$L$11,2,FALSE)),VLOOKUP($M94,'result messages'!$H$3:$L$11,2,FALSE),VLOOKUP($L94,'result messages'!$H$3:$L$11,2,FALSE)))</f>
        <v>異常なし。</v>
      </c>
      <c r="O94" s="1" t="str">
        <f>IF(ISBLANK($C94),"",IF(ISNA(VLOOKUP($L94,'result messages'!$H$3:$L$11,3,FALSE)),VLOOKUP($M94,'result messages'!$H$3:$L$11,3,FALSE),VLOOKUP($L94,'result messages'!$H$3:$L$11,3,FALSE)))</f>
        <v>Complete.</v>
      </c>
      <c r="P94" s="1" t="str">
        <f>IF(ISBLANK($C94),"",IF(ISNA(VLOOKUP($L94,'result messages'!$H$3:$L$11,4,FALSE)),VLOOKUP($M94,'result messages'!$H$3:$L$11,4,FALSE),VLOOKUP($L94,'result messages'!$H$3:$L$11,4,FALSE)))</f>
        <v>-</v>
      </c>
      <c r="Q94" s="1" t="str">
        <f>IF(ISBLANK($C94),"",IF(ISNA(VLOOKUP($L94,'result messages'!$H$3:$L$11,5,FALSE)),VLOOKUP($M94,'result messages'!$H$3:$L$11,5,FALSE),VLOOKUP($L94,'result messages'!$H$3:$L$11,5,FALSE)))</f>
        <v>-</v>
      </c>
    </row>
    <row r="95" spans="1:17">
      <c r="A95" s="1">
        <v>92</v>
      </c>
      <c r="B95" s="2" t="s">
        <v>69</v>
      </c>
      <c r="C95" s="1" t="s">
        <v>180</v>
      </c>
      <c r="D95" s="1" t="s">
        <v>252</v>
      </c>
      <c r="E95" s="7" t="s">
        <v>254</v>
      </c>
      <c r="F95" s="1" t="s">
        <v>253</v>
      </c>
      <c r="G95" s="1" t="str">
        <f>IF(ISNA(VLOOKUP($C95,'DTEN TCAP Linkage deviceId'!$A$1:$A$20000,1,FALSE)),"No","Yes")</f>
        <v>Yes</v>
      </c>
      <c r="H95" s="1" t="str">
        <f>IF(ISNA(VLOOKUP($C95,'Provisioning Requester'!$F$3:$H$20000,2,FALSE)),"No","Yes")</f>
        <v>No</v>
      </c>
      <c r="I95" s="1" t="str">
        <f>IF($H95="Yes",VLOOKUP($C95,'Provisioning Requester'!$F$3:$H$20000,3,FALSE),"-")</f>
        <v>-</v>
      </c>
      <c r="J95" s="1" t="str">
        <f>IF(OR(D95="SVCP", E95="TRUE"), "No", IF(ISNA(VLOOKUP($C95,'ProvResponder deviceId'!$A$1:$A$20000,1,FALSE)),"No","Yes"))</f>
        <v>No</v>
      </c>
      <c r="K95" s="1" t="str">
        <f>IF($J95="Yes",VLOOKUP($C95,'ProvResponder deviceId'!$A$1:$C$20000,3,FALSE),"-")</f>
        <v>-</v>
      </c>
      <c r="L95" s="1" t="str">
        <f t="shared" si="2"/>
        <v>PRODTRUEYesNo-No-</v>
      </c>
      <c r="M95" s="1" t="str">
        <f t="shared" si="3"/>
        <v>PRODTRUEYesNo-Noother</v>
      </c>
      <c r="N95" s="1" t="str">
        <f>IF(ISBLANK($C95),"",IF(ISNA(VLOOKUP($L95,'result messages'!$H$3:$L$11,2,FALSE)),VLOOKUP($M95,'result messages'!$H$3:$L$11,2,FALSE),VLOOKUP($L95,'result messages'!$H$3:$L$11,2,FALSE)))</f>
        <v>異常なし。</v>
      </c>
      <c r="O95" s="1" t="str">
        <f>IF(ISBLANK($C95),"",IF(ISNA(VLOOKUP($L95,'result messages'!$H$3:$L$11,3,FALSE)),VLOOKUP($M95,'result messages'!$H$3:$L$11,3,FALSE),VLOOKUP($L95,'result messages'!$H$3:$L$11,3,FALSE)))</f>
        <v>Complete.</v>
      </c>
      <c r="P95" s="1" t="str">
        <f>IF(ISBLANK($C95),"",IF(ISNA(VLOOKUP($L95,'result messages'!$H$3:$L$11,4,FALSE)),VLOOKUP($M95,'result messages'!$H$3:$L$11,4,FALSE),VLOOKUP($L95,'result messages'!$H$3:$L$11,4,FALSE)))</f>
        <v>-</v>
      </c>
      <c r="Q95" s="1" t="str">
        <f>IF(ISBLANK($C95),"",IF(ISNA(VLOOKUP($L95,'result messages'!$H$3:$L$11,5,FALSE)),VLOOKUP($M95,'result messages'!$H$3:$L$11,5,FALSE),VLOOKUP($L95,'result messages'!$H$3:$L$11,5,FALSE)))</f>
        <v>-</v>
      </c>
    </row>
    <row r="96" spans="1:17">
      <c r="A96" s="1">
        <v>93</v>
      </c>
      <c r="B96" s="2" t="s">
        <v>69</v>
      </c>
      <c r="C96" s="1" t="s">
        <v>181</v>
      </c>
      <c r="D96" s="1" t="s">
        <v>252</v>
      </c>
      <c r="E96" s="7" t="s">
        <v>254</v>
      </c>
      <c r="F96" s="1" t="s">
        <v>253</v>
      </c>
      <c r="G96" s="1" t="str">
        <f>IF(ISNA(VLOOKUP($C96,'DTEN TCAP Linkage deviceId'!$A$1:$A$20000,1,FALSE)),"No","Yes")</f>
        <v>Yes</v>
      </c>
      <c r="H96" s="1" t="str">
        <f>IF(ISNA(VLOOKUP($C96,'Provisioning Requester'!$F$3:$H$20000,2,FALSE)),"No","Yes")</f>
        <v>No</v>
      </c>
      <c r="I96" s="1" t="str">
        <f>IF($H96="Yes",VLOOKUP($C96,'Provisioning Requester'!$F$3:$H$20000,3,FALSE),"-")</f>
        <v>-</v>
      </c>
      <c r="J96" s="1" t="str">
        <f>IF(OR(D96="SVCP", E96="TRUE"), "No", IF(ISNA(VLOOKUP($C96,'ProvResponder deviceId'!$A$1:$A$20000,1,FALSE)),"No","Yes"))</f>
        <v>No</v>
      </c>
      <c r="K96" s="1" t="str">
        <f>IF($J96="Yes",VLOOKUP($C96,'ProvResponder deviceId'!$A$1:$C$20000,3,FALSE),"-")</f>
        <v>-</v>
      </c>
      <c r="L96" s="1" t="str">
        <f t="shared" si="2"/>
        <v>PRODTRUEYesNo-No-</v>
      </c>
      <c r="M96" s="1" t="str">
        <f t="shared" si="3"/>
        <v>PRODTRUEYesNo-Noother</v>
      </c>
      <c r="N96" s="1" t="str">
        <f>IF(ISBLANK($C96),"",IF(ISNA(VLOOKUP($L96,'result messages'!$H$3:$L$11,2,FALSE)),VLOOKUP($M96,'result messages'!$H$3:$L$11,2,FALSE),VLOOKUP($L96,'result messages'!$H$3:$L$11,2,FALSE)))</f>
        <v>異常なし。</v>
      </c>
      <c r="O96" s="1" t="str">
        <f>IF(ISBLANK($C96),"",IF(ISNA(VLOOKUP($L96,'result messages'!$H$3:$L$11,3,FALSE)),VLOOKUP($M96,'result messages'!$H$3:$L$11,3,FALSE),VLOOKUP($L96,'result messages'!$H$3:$L$11,3,FALSE)))</f>
        <v>Complete.</v>
      </c>
      <c r="P96" s="1" t="str">
        <f>IF(ISBLANK($C96),"",IF(ISNA(VLOOKUP($L96,'result messages'!$H$3:$L$11,4,FALSE)),VLOOKUP($M96,'result messages'!$H$3:$L$11,4,FALSE),VLOOKUP($L96,'result messages'!$H$3:$L$11,4,FALSE)))</f>
        <v>-</v>
      </c>
      <c r="Q96" s="1" t="str">
        <f>IF(ISBLANK($C96),"",IF(ISNA(VLOOKUP($L96,'result messages'!$H$3:$L$11,5,FALSE)),VLOOKUP($M96,'result messages'!$H$3:$L$11,5,FALSE),VLOOKUP($L96,'result messages'!$H$3:$L$11,5,FALSE)))</f>
        <v>-</v>
      </c>
    </row>
    <row r="97" spans="1:17">
      <c r="A97" s="1">
        <v>94</v>
      </c>
      <c r="B97" s="2" t="s">
        <v>69</v>
      </c>
      <c r="C97" s="1" t="s">
        <v>182</v>
      </c>
      <c r="D97" s="1" t="s">
        <v>252</v>
      </c>
      <c r="E97" s="7" t="s">
        <v>254</v>
      </c>
      <c r="F97" s="1" t="s">
        <v>253</v>
      </c>
      <c r="G97" s="1" t="str">
        <f>IF(ISNA(VLOOKUP($C97,'DTEN TCAP Linkage deviceId'!$A$1:$A$20000,1,FALSE)),"No","Yes")</f>
        <v>Yes</v>
      </c>
      <c r="H97" s="1" t="str">
        <f>IF(ISNA(VLOOKUP($C97,'Provisioning Requester'!$F$3:$H$20000,2,FALSE)),"No","Yes")</f>
        <v>No</v>
      </c>
      <c r="I97" s="1" t="str">
        <f>IF($H97="Yes",VLOOKUP($C97,'Provisioning Requester'!$F$3:$H$20000,3,FALSE),"-")</f>
        <v>-</v>
      </c>
      <c r="J97" s="1" t="str">
        <f>IF(OR(D97="SVCP", E97="TRUE"), "No", IF(ISNA(VLOOKUP($C97,'ProvResponder deviceId'!$A$1:$A$20000,1,FALSE)),"No","Yes"))</f>
        <v>No</v>
      </c>
      <c r="K97" s="1" t="str">
        <f>IF($J97="Yes",VLOOKUP($C97,'ProvResponder deviceId'!$A$1:$C$20000,3,FALSE),"-")</f>
        <v>-</v>
      </c>
      <c r="L97" s="1" t="str">
        <f t="shared" si="2"/>
        <v>PRODTRUEYesNo-No-</v>
      </c>
      <c r="M97" s="1" t="str">
        <f t="shared" si="3"/>
        <v>PRODTRUEYesNo-Noother</v>
      </c>
      <c r="N97" s="1" t="str">
        <f>IF(ISBLANK($C97),"",IF(ISNA(VLOOKUP($L97,'result messages'!$H$3:$L$11,2,FALSE)),VLOOKUP($M97,'result messages'!$H$3:$L$11,2,FALSE),VLOOKUP($L97,'result messages'!$H$3:$L$11,2,FALSE)))</f>
        <v>異常なし。</v>
      </c>
      <c r="O97" s="1" t="str">
        <f>IF(ISBLANK($C97),"",IF(ISNA(VLOOKUP($L97,'result messages'!$H$3:$L$11,3,FALSE)),VLOOKUP($M97,'result messages'!$H$3:$L$11,3,FALSE),VLOOKUP($L97,'result messages'!$H$3:$L$11,3,FALSE)))</f>
        <v>Complete.</v>
      </c>
      <c r="P97" s="1" t="str">
        <f>IF(ISBLANK($C97),"",IF(ISNA(VLOOKUP($L97,'result messages'!$H$3:$L$11,4,FALSE)),VLOOKUP($M97,'result messages'!$H$3:$L$11,4,FALSE),VLOOKUP($L97,'result messages'!$H$3:$L$11,4,FALSE)))</f>
        <v>-</v>
      </c>
      <c r="Q97" s="1" t="str">
        <f>IF(ISBLANK($C97),"",IF(ISNA(VLOOKUP($L97,'result messages'!$H$3:$L$11,5,FALSE)),VLOOKUP($M97,'result messages'!$H$3:$L$11,5,FALSE),VLOOKUP($L97,'result messages'!$H$3:$L$11,5,FALSE)))</f>
        <v>-</v>
      </c>
    </row>
    <row r="98" spans="1:17">
      <c r="A98" s="1">
        <v>95</v>
      </c>
      <c r="B98" s="2" t="s">
        <v>69</v>
      </c>
      <c r="C98" s="1" t="s">
        <v>183</v>
      </c>
      <c r="D98" s="1" t="s">
        <v>252</v>
      </c>
      <c r="E98" s="7" t="s">
        <v>254</v>
      </c>
      <c r="F98" s="1" t="s">
        <v>253</v>
      </c>
      <c r="G98" s="1" t="str">
        <f>IF(ISNA(VLOOKUP($C98,'DTEN TCAP Linkage deviceId'!$A$1:$A$20000,1,FALSE)),"No","Yes")</f>
        <v>Yes</v>
      </c>
      <c r="H98" s="1" t="str">
        <f>IF(ISNA(VLOOKUP($C98,'Provisioning Requester'!$F$3:$H$20000,2,FALSE)),"No","Yes")</f>
        <v>No</v>
      </c>
      <c r="I98" s="1" t="str">
        <f>IF($H98="Yes",VLOOKUP($C98,'Provisioning Requester'!$F$3:$H$20000,3,FALSE),"-")</f>
        <v>-</v>
      </c>
      <c r="J98" s="1" t="str">
        <f>IF(OR(D98="SVCP", E98="TRUE"), "No", IF(ISNA(VLOOKUP($C98,'ProvResponder deviceId'!$A$1:$A$20000,1,FALSE)),"No","Yes"))</f>
        <v>No</v>
      </c>
      <c r="K98" s="1" t="str">
        <f>IF($J98="Yes",VLOOKUP($C98,'ProvResponder deviceId'!$A$1:$C$20000,3,FALSE),"-")</f>
        <v>-</v>
      </c>
      <c r="L98" s="1" t="str">
        <f t="shared" si="2"/>
        <v>PRODTRUEYesNo-No-</v>
      </c>
      <c r="M98" s="1" t="str">
        <f t="shared" si="3"/>
        <v>PRODTRUEYesNo-Noother</v>
      </c>
      <c r="N98" s="1" t="str">
        <f>IF(ISBLANK($C98),"",IF(ISNA(VLOOKUP($L98,'result messages'!$H$3:$L$11,2,FALSE)),VLOOKUP($M98,'result messages'!$H$3:$L$11,2,FALSE),VLOOKUP($L98,'result messages'!$H$3:$L$11,2,FALSE)))</f>
        <v>異常なし。</v>
      </c>
      <c r="O98" s="1" t="str">
        <f>IF(ISBLANK($C98),"",IF(ISNA(VLOOKUP($L98,'result messages'!$H$3:$L$11,3,FALSE)),VLOOKUP($M98,'result messages'!$H$3:$L$11,3,FALSE),VLOOKUP($L98,'result messages'!$H$3:$L$11,3,FALSE)))</f>
        <v>Complete.</v>
      </c>
      <c r="P98" s="1" t="str">
        <f>IF(ISBLANK($C98),"",IF(ISNA(VLOOKUP($L98,'result messages'!$H$3:$L$11,4,FALSE)),VLOOKUP($M98,'result messages'!$H$3:$L$11,4,FALSE),VLOOKUP($L98,'result messages'!$H$3:$L$11,4,FALSE)))</f>
        <v>-</v>
      </c>
      <c r="Q98" s="1" t="str">
        <f>IF(ISBLANK($C98),"",IF(ISNA(VLOOKUP($L98,'result messages'!$H$3:$L$11,5,FALSE)),VLOOKUP($M98,'result messages'!$H$3:$L$11,5,FALSE),VLOOKUP($L98,'result messages'!$H$3:$L$11,5,FALSE)))</f>
        <v>-</v>
      </c>
    </row>
    <row r="99" spans="1:17">
      <c r="A99" s="1">
        <v>96</v>
      </c>
      <c r="B99" s="2" t="s">
        <v>69</v>
      </c>
      <c r="C99" s="1" t="s">
        <v>184</v>
      </c>
      <c r="D99" s="1" t="s">
        <v>252</v>
      </c>
      <c r="E99" s="7" t="s">
        <v>254</v>
      </c>
      <c r="F99" s="1" t="s">
        <v>253</v>
      </c>
      <c r="G99" s="1" t="str">
        <f>IF(ISNA(VLOOKUP($C99,'DTEN TCAP Linkage deviceId'!$A$1:$A$20000,1,FALSE)),"No","Yes")</f>
        <v>Yes</v>
      </c>
      <c r="H99" s="1" t="str">
        <f>IF(ISNA(VLOOKUP($C99,'Provisioning Requester'!$F$3:$H$20000,2,FALSE)),"No","Yes")</f>
        <v>No</v>
      </c>
      <c r="I99" s="1" t="str">
        <f>IF($H99="Yes",VLOOKUP($C99,'Provisioning Requester'!$F$3:$H$20000,3,FALSE),"-")</f>
        <v>-</v>
      </c>
      <c r="J99" s="1" t="str">
        <f>IF(OR(D99="SVCP", E99="TRUE"), "No", IF(ISNA(VLOOKUP($C99,'ProvResponder deviceId'!$A$1:$A$20000,1,FALSE)),"No","Yes"))</f>
        <v>No</v>
      </c>
      <c r="K99" s="1" t="str">
        <f>IF($J99="Yes",VLOOKUP($C99,'ProvResponder deviceId'!$A$1:$C$20000,3,FALSE),"-")</f>
        <v>-</v>
      </c>
      <c r="L99" s="1" t="str">
        <f t="shared" si="2"/>
        <v>PRODTRUEYesNo-No-</v>
      </c>
      <c r="M99" s="1" t="str">
        <f t="shared" si="3"/>
        <v>PRODTRUEYesNo-Noother</v>
      </c>
      <c r="N99" s="1" t="str">
        <f>IF(ISBLANK($C99),"",IF(ISNA(VLOOKUP($L99,'result messages'!$H$3:$L$11,2,FALSE)),VLOOKUP($M99,'result messages'!$H$3:$L$11,2,FALSE),VLOOKUP($L99,'result messages'!$H$3:$L$11,2,FALSE)))</f>
        <v>異常なし。</v>
      </c>
      <c r="O99" s="1" t="str">
        <f>IF(ISBLANK($C99),"",IF(ISNA(VLOOKUP($L99,'result messages'!$H$3:$L$11,3,FALSE)),VLOOKUP($M99,'result messages'!$H$3:$L$11,3,FALSE),VLOOKUP($L99,'result messages'!$H$3:$L$11,3,FALSE)))</f>
        <v>Complete.</v>
      </c>
      <c r="P99" s="1" t="str">
        <f>IF(ISBLANK($C99),"",IF(ISNA(VLOOKUP($L99,'result messages'!$H$3:$L$11,4,FALSE)),VLOOKUP($M99,'result messages'!$H$3:$L$11,4,FALSE),VLOOKUP($L99,'result messages'!$H$3:$L$11,4,FALSE)))</f>
        <v>-</v>
      </c>
      <c r="Q99" s="1" t="str">
        <f>IF(ISBLANK($C99),"",IF(ISNA(VLOOKUP($L99,'result messages'!$H$3:$L$11,5,FALSE)),VLOOKUP($M99,'result messages'!$H$3:$L$11,5,FALSE),VLOOKUP($L99,'result messages'!$H$3:$L$11,5,FALSE)))</f>
        <v>-</v>
      </c>
    </row>
    <row r="100" spans="1:17">
      <c r="A100" s="1">
        <v>97</v>
      </c>
      <c r="B100" s="2" t="s">
        <v>69</v>
      </c>
      <c r="C100" s="1" t="s">
        <v>185</v>
      </c>
      <c r="D100" s="1" t="s">
        <v>252</v>
      </c>
      <c r="E100" s="7" t="s">
        <v>254</v>
      </c>
      <c r="F100" s="1" t="s">
        <v>253</v>
      </c>
      <c r="G100" s="1" t="str">
        <f>IF(ISNA(VLOOKUP($C100,'DTEN TCAP Linkage deviceId'!$A$1:$A$20000,1,FALSE)),"No","Yes")</f>
        <v>Yes</v>
      </c>
      <c r="H100" s="1" t="str">
        <f>IF(ISNA(VLOOKUP($C100,'Provisioning Requester'!$F$3:$H$20000,2,FALSE)),"No","Yes")</f>
        <v>No</v>
      </c>
      <c r="I100" s="1" t="str">
        <f>IF($H100="Yes",VLOOKUP($C100,'Provisioning Requester'!$F$3:$H$20000,3,FALSE),"-")</f>
        <v>-</v>
      </c>
      <c r="J100" s="1" t="str">
        <f>IF(OR(D100="SVCP", E100="TRUE"), "No", IF(ISNA(VLOOKUP($C100,'ProvResponder deviceId'!$A$1:$A$20000,1,FALSE)),"No","Yes"))</f>
        <v>No</v>
      </c>
      <c r="K100" s="1" t="str">
        <f>IF($J100="Yes",VLOOKUP($C100,'ProvResponder deviceId'!$A$1:$C$20000,3,FALSE),"-")</f>
        <v>-</v>
      </c>
      <c r="L100" s="1" t="str">
        <f t="shared" si="2"/>
        <v>PRODTRUEYesNo-No-</v>
      </c>
      <c r="M100" s="1" t="str">
        <f t="shared" si="3"/>
        <v>PRODTRUEYesNo-Noother</v>
      </c>
      <c r="N100" s="1" t="str">
        <f>IF(ISBLANK($C100),"",IF(ISNA(VLOOKUP($L100,'result messages'!$H$3:$L$11,2,FALSE)),VLOOKUP($M100,'result messages'!$H$3:$L$11,2,FALSE),VLOOKUP($L100,'result messages'!$H$3:$L$11,2,FALSE)))</f>
        <v>異常なし。</v>
      </c>
      <c r="O100" s="1" t="str">
        <f>IF(ISBLANK($C100),"",IF(ISNA(VLOOKUP($L100,'result messages'!$H$3:$L$11,3,FALSE)),VLOOKUP($M100,'result messages'!$H$3:$L$11,3,FALSE),VLOOKUP($L100,'result messages'!$H$3:$L$11,3,FALSE)))</f>
        <v>Complete.</v>
      </c>
      <c r="P100" s="1" t="str">
        <f>IF(ISBLANK($C100),"",IF(ISNA(VLOOKUP($L100,'result messages'!$H$3:$L$11,4,FALSE)),VLOOKUP($M100,'result messages'!$H$3:$L$11,4,FALSE),VLOOKUP($L100,'result messages'!$H$3:$L$11,4,FALSE)))</f>
        <v>-</v>
      </c>
      <c r="Q100" s="1" t="str">
        <f>IF(ISBLANK($C100),"",IF(ISNA(VLOOKUP($L100,'result messages'!$H$3:$L$11,5,FALSE)),VLOOKUP($M100,'result messages'!$H$3:$L$11,5,FALSE),VLOOKUP($L100,'result messages'!$H$3:$L$11,5,FALSE)))</f>
        <v>-</v>
      </c>
    </row>
    <row r="101" spans="1:17">
      <c r="A101" s="1">
        <v>98</v>
      </c>
      <c r="B101" s="2" t="s">
        <v>69</v>
      </c>
      <c r="C101" s="1" t="s">
        <v>186</v>
      </c>
      <c r="D101" s="1" t="s">
        <v>252</v>
      </c>
      <c r="E101" s="7" t="s">
        <v>254</v>
      </c>
      <c r="F101" s="1" t="s">
        <v>253</v>
      </c>
      <c r="G101" s="1" t="str">
        <f>IF(ISNA(VLOOKUP($C101,'DTEN TCAP Linkage deviceId'!$A$1:$A$20000,1,FALSE)),"No","Yes")</f>
        <v>Yes</v>
      </c>
      <c r="H101" s="1" t="str">
        <f>IF(ISNA(VLOOKUP($C101,'Provisioning Requester'!$F$3:$H$20000,2,FALSE)),"No","Yes")</f>
        <v>No</v>
      </c>
      <c r="I101" s="1" t="str">
        <f>IF($H101="Yes",VLOOKUP($C101,'Provisioning Requester'!$F$3:$H$20000,3,FALSE),"-")</f>
        <v>-</v>
      </c>
      <c r="J101" s="1" t="str">
        <f>IF(OR(D101="SVCP", E101="TRUE"), "No", IF(ISNA(VLOOKUP($C101,'ProvResponder deviceId'!$A$1:$A$20000,1,FALSE)),"No","Yes"))</f>
        <v>No</v>
      </c>
      <c r="K101" s="1" t="str">
        <f>IF($J101="Yes",VLOOKUP($C101,'ProvResponder deviceId'!$A$1:$C$20000,3,FALSE),"-")</f>
        <v>-</v>
      </c>
      <c r="L101" s="1" t="str">
        <f t="shared" si="2"/>
        <v>PRODTRUEYesNo-No-</v>
      </c>
      <c r="M101" s="1" t="str">
        <f t="shared" si="3"/>
        <v>PRODTRUEYesNo-Noother</v>
      </c>
      <c r="N101" s="1" t="str">
        <f>IF(ISBLANK($C101),"",IF(ISNA(VLOOKUP($L101,'result messages'!$H$3:$L$11,2,FALSE)),VLOOKUP($M101,'result messages'!$H$3:$L$11,2,FALSE),VLOOKUP($L101,'result messages'!$H$3:$L$11,2,FALSE)))</f>
        <v>異常なし。</v>
      </c>
      <c r="O101" s="1" t="str">
        <f>IF(ISBLANK($C101),"",IF(ISNA(VLOOKUP($L101,'result messages'!$H$3:$L$11,3,FALSE)),VLOOKUP($M101,'result messages'!$H$3:$L$11,3,FALSE),VLOOKUP($L101,'result messages'!$H$3:$L$11,3,FALSE)))</f>
        <v>Complete.</v>
      </c>
      <c r="P101" s="1" t="str">
        <f>IF(ISBLANK($C101),"",IF(ISNA(VLOOKUP($L101,'result messages'!$H$3:$L$11,4,FALSE)),VLOOKUP($M101,'result messages'!$H$3:$L$11,4,FALSE),VLOOKUP($L101,'result messages'!$H$3:$L$11,4,FALSE)))</f>
        <v>-</v>
      </c>
      <c r="Q101" s="1" t="str">
        <f>IF(ISBLANK($C101),"",IF(ISNA(VLOOKUP($L101,'result messages'!$H$3:$L$11,5,FALSE)),VLOOKUP($M101,'result messages'!$H$3:$L$11,5,FALSE),VLOOKUP($L101,'result messages'!$H$3:$L$11,5,FALSE)))</f>
        <v>-</v>
      </c>
    </row>
    <row r="102" spans="1:17">
      <c r="A102" s="1">
        <v>99</v>
      </c>
      <c r="B102" s="2" t="s">
        <v>69</v>
      </c>
      <c r="C102" s="1" t="s">
        <v>187</v>
      </c>
      <c r="D102" s="1" t="s">
        <v>252</v>
      </c>
      <c r="E102" s="7" t="s">
        <v>254</v>
      </c>
      <c r="F102" s="1" t="s">
        <v>253</v>
      </c>
      <c r="G102" s="1" t="str">
        <f>IF(ISNA(VLOOKUP($C102,'DTEN TCAP Linkage deviceId'!$A$1:$A$20000,1,FALSE)),"No","Yes")</f>
        <v>Yes</v>
      </c>
      <c r="H102" s="1" t="str">
        <f>IF(ISNA(VLOOKUP($C102,'Provisioning Requester'!$F$3:$H$20000,2,FALSE)),"No","Yes")</f>
        <v>No</v>
      </c>
      <c r="I102" s="1" t="str">
        <f>IF($H102="Yes",VLOOKUP($C102,'Provisioning Requester'!$F$3:$H$20000,3,FALSE),"-")</f>
        <v>-</v>
      </c>
      <c r="J102" s="1" t="str">
        <f>IF(OR(D102="SVCP", E102="TRUE"), "No", IF(ISNA(VLOOKUP($C102,'ProvResponder deviceId'!$A$1:$A$20000,1,FALSE)),"No","Yes"))</f>
        <v>No</v>
      </c>
      <c r="K102" s="1" t="str">
        <f>IF($J102="Yes",VLOOKUP($C102,'ProvResponder deviceId'!$A$1:$C$20000,3,FALSE),"-")</f>
        <v>-</v>
      </c>
      <c r="L102" s="1" t="str">
        <f t="shared" si="2"/>
        <v>PRODTRUEYesNo-No-</v>
      </c>
      <c r="M102" s="1" t="str">
        <f t="shared" si="3"/>
        <v>PRODTRUEYesNo-Noother</v>
      </c>
      <c r="N102" s="1" t="str">
        <f>IF(ISBLANK($C102),"",IF(ISNA(VLOOKUP($L102,'result messages'!$H$3:$L$11,2,FALSE)),VLOOKUP($M102,'result messages'!$H$3:$L$11,2,FALSE),VLOOKUP($L102,'result messages'!$H$3:$L$11,2,FALSE)))</f>
        <v>異常なし。</v>
      </c>
      <c r="O102" s="1" t="str">
        <f>IF(ISBLANK($C102),"",IF(ISNA(VLOOKUP($L102,'result messages'!$H$3:$L$11,3,FALSE)),VLOOKUP($M102,'result messages'!$H$3:$L$11,3,FALSE),VLOOKUP($L102,'result messages'!$H$3:$L$11,3,FALSE)))</f>
        <v>Complete.</v>
      </c>
      <c r="P102" s="1" t="str">
        <f>IF(ISBLANK($C102),"",IF(ISNA(VLOOKUP($L102,'result messages'!$H$3:$L$11,4,FALSE)),VLOOKUP($M102,'result messages'!$H$3:$L$11,4,FALSE),VLOOKUP($L102,'result messages'!$H$3:$L$11,4,FALSE)))</f>
        <v>-</v>
      </c>
      <c r="Q102" s="1" t="str">
        <f>IF(ISBLANK($C102),"",IF(ISNA(VLOOKUP($L102,'result messages'!$H$3:$L$11,5,FALSE)),VLOOKUP($M102,'result messages'!$H$3:$L$11,5,FALSE),VLOOKUP($L102,'result messages'!$H$3:$L$11,5,FALSE)))</f>
        <v>-</v>
      </c>
    </row>
    <row r="103" spans="1:17">
      <c r="A103" s="1">
        <v>100</v>
      </c>
      <c r="B103" s="2" t="s">
        <v>69</v>
      </c>
      <c r="C103" s="1" t="s">
        <v>188</v>
      </c>
      <c r="D103" s="1" t="s">
        <v>252</v>
      </c>
      <c r="E103" s="7" t="s">
        <v>254</v>
      </c>
      <c r="F103" s="1" t="s">
        <v>253</v>
      </c>
      <c r="G103" s="1" t="str">
        <f>IF(ISNA(VLOOKUP($C103,'DTEN TCAP Linkage deviceId'!$A$1:$A$20000,1,FALSE)),"No","Yes")</f>
        <v>Yes</v>
      </c>
      <c r="H103" s="1" t="str">
        <f>IF(ISNA(VLOOKUP($C103,'Provisioning Requester'!$F$3:$H$20000,2,FALSE)),"No","Yes")</f>
        <v>No</v>
      </c>
      <c r="I103" s="1" t="str">
        <f>IF($H103="Yes",VLOOKUP($C103,'Provisioning Requester'!$F$3:$H$20000,3,FALSE),"-")</f>
        <v>-</v>
      </c>
      <c r="J103" s="1" t="str">
        <f>IF(OR(D103="SVCP", E103="TRUE"), "No", IF(ISNA(VLOOKUP($C103,'ProvResponder deviceId'!$A$1:$A$20000,1,FALSE)),"No","Yes"))</f>
        <v>No</v>
      </c>
      <c r="K103" s="1" t="str">
        <f>IF($J103="Yes",VLOOKUP($C103,'ProvResponder deviceId'!$A$1:$C$20000,3,FALSE),"-")</f>
        <v>-</v>
      </c>
      <c r="L103" s="1" t="str">
        <f t="shared" si="2"/>
        <v>PRODTRUEYesNo-No-</v>
      </c>
      <c r="M103" s="1" t="str">
        <f t="shared" si="3"/>
        <v>PRODTRUEYesNo-Noother</v>
      </c>
      <c r="N103" s="1" t="str">
        <f>IF(ISBLANK($C103),"",IF(ISNA(VLOOKUP($L103,'result messages'!$H$3:$L$11,2,FALSE)),VLOOKUP($M103,'result messages'!$H$3:$L$11,2,FALSE),VLOOKUP($L103,'result messages'!$H$3:$L$11,2,FALSE)))</f>
        <v>異常なし。</v>
      </c>
      <c r="O103" s="1" t="str">
        <f>IF(ISBLANK($C103),"",IF(ISNA(VLOOKUP($L103,'result messages'!$H$3:$L$11,3,FALSE)),VLOOKUP($M103,'result messages'!$H$3:$L$11,3,FALSE),VLOOKUP($L103,'result messages'!$H$3:$L$11,3,FALSE)))</f>
        <v>Complete.</v>
      </c>
      <c r="P103" s="1" t="str">
        <f>IF(ISBLANK($C103),"",IF(ISNA(VLOOKUP($L103,'result messages'!$H$3:$L$11,4,FALSE)),VLOOKUP($M103,'result messages'!$H$3:$L$11,4,FALSE),VLOOKUP($L103,'result messages'!$H$3:$L$11,4,FALSE)))</f>
        <v>-</v>
      </c>
      <c r="Q103" s="1" t="str">
        <f>IF(ISBLANK($C103),"",IF(ISNA(VLOOKUP($L103,'result messages'!$H$3:$L$11,5,FALSE)),VLOOKUP($M103,'result messages'!$H$3:$L$11,5,FALSE),VLOOKUP($L103,'result messages'!$H$3:$L$11,5,FALSE)))</f>
        <v>-</v>
      </c>
    </row>
    <row r="104" spans="1:17">
      <c r="A104" s="1">
        <v>101</v>
      </c>
      <c r="B104" s="2" t="s">
        <v>69</v>
      </c>
      <c r="C104" s="1" t="s">
        <v>189</v>
      </c>
      <c r="D104" s="1" t="s">
        <v>252</v>
      </c>
      <c r="E104" s="7" t="s">
        <v>254</v>
      </c>
      <c r="F104" s="1" t="s">
        <v>253</v>
      </c>
      <c r="G104" s="1" t="str">
        <f>IF(ISNA(VLOOKUP($C104,'DTEN TCAP Linkage deviceId'!$A$1:$A$20000,1,FALSE)),"No","Yes")</f>
        <v>Yes</v>
      </c>
      <c r="H104" s="1" t="str">
        <f>IF(ISNA(VLOOKUP($C104,'Provisioning Requester'!$F$3:$H$20000,2,FALSE)),"No","Yes")</f>
        <v>No</v>
      </c>
      <c r="I104" s="1" t="str">
        <f>IF($H104="Yes",VLOOKUP($C104,'Provisioning Requester'!$F$3:$H$20000,3,FALSE),"-")</f>
        <v>-</v>
      </c>
      <c r="J104" s="1" t="str">
        <f>IF(OR(D104="SVCP", E104="TRUE"), "No", IF(ISNA(VLOOKUP($C104,'ProvResponder deviceId'!$A$1:$A$20000,1,FALSE)),"No","Yes"))</f>
        <v>No</v>
      </c>
      <c r="K104" s="1" t="str">
        <f>IF($J104="Yes",VLOOKUP($C104,'ProvResponder deviceId'!$A$1:$C$20000,3,FALSE),"-")</f>
        <v>-</v>
      </c>
      <c r="L104" s="1" t="str">
        <f t="shared" si="2"/>
        <v>PRODTRUEYesNo-No-</v>
      </c>
      <c r="M104" s="1" t="str">
        <f t="shared" si="3"/>
        <v>PRODTRUEYesNo-Noother</v>
      </c>
      <c r="N104" s="1" t="str">
        <f>IF(ISBLANK($C104),"",IF(ISNA(VLOOKUP($L104,'result messages'!$H$3:$L$11,2,FALSE)),VLOOKUP($M104,'result messages'!$H$3:$L$11,2,FALSE),VLOOKUP($L104,'result messages'!$H$3:$L$11,2,FALSE)))</f>
        <v>異常なし。</v>
      </c>
      <c r="O104" s="1" t="str">
        <f>IF(ISBLANK($C104),"",IF(ISNA(VLOOKUP($L104,'result messages'!$H$3:$L$11,3,FALSE)),VLOOKUP($M104,'result messages'!$H$3:$L$11,3,FALSE),VLOOKUP($L104,'result messages'!$H$3:$L$11,3,FALSE)))</f>
        <v>Complete.</v>
      </c>
      <c r="P104" s="1" t="str">
        <f>IF(ISBLANK($C104),"",IF(ISNA(VLOOKUP($L104,'result messages'!$H$3:$L$11,4,FALSE)),VLOOKUP($M104,'result messages'!$H$3:$L$11,4,FALSE),VLOOKUP($L104,'result messages'!$H$3:$L$11,4,FALSE)))</f>
        <v>-</v>
      </c>
      <c r="Q104" s="1" t="str">
        <f>IF(ISBLANK($C104),"",IF(ISNA(VLOOKUP($L104,'result messages'!$H$3:$L$11,5,FALSE)),VLOOKUP($M104,'result messages'!$H$3:$L$11,5,FALSE),VLOOKUP($L104,'result messages'!$H$3:$L$11,5,FALSE)))</f>
        <v>-</v>
      </c>
    </row>
    <row r="105" spans="1:17">
      <c r="A105" s="1">
        <v>102</v>
      </c>
      <c r="B105" s="2" t="s">
        <v>69</v>
      </c>
      <c r="C105" s="1" t="s">
        <v>190</v>
      </c>
      <c r="D105" s="1" t="s">
        <v>252</v>
      </c>
      <c r="E105" s="7" t="s">
        <v>254</v>
      </c>
      <c r="F105" s="1" t="s">
        <v>253</v>
      </c>
      <c r="G105" s="1" t="str">
        <f>IF(ISNA(VLOOKUP($C105,'DTEN TCAP Linkage deviceId'!$A$1:$A$20000,1,FALSE)),"No","Yes")</f>
        <v>Yes</v>
      </c>
      <c r="H105" s="1" t="str">
        <f>IF(ISNA(VLOOKUP($C105,'Provisioning Requester'!$F$3:$H$20000,2,FALSE)),"No","Yes")</f>
        <v>No</v>
      </c>
      <c r="I105" s="1" t="str">
        <f>IF($H105="Yes",VLOOKUP($C105,'Provisioning Requester'!$F$3:$H$20000,3,FALSE),"-")</f>
        <v>-</v>
      </c>
      <c r="J105" s="1" t="str">
        <f>IF(OR(D105="SVCP", E105="TRUE"), "No", IF(ISNA(VLOOKUP($C105,'ProvResponder deviceId'!$A$1:$A$20000,1,FALSE)),"No","Yes"))</f>
        <v>No</v>
      </c>
      <c r="K105" s="1" t="str">
        <f>IF($J105="Yes",VLOOKUP($C105,'ProvResponder deviceId'!$A$1:$C$20000,3,FALSE),"-")</f>
        <v>-</v>
      </c>
      <c r="L105" s="1" t="str">
        <f t="shared" si="2"/>
        <v>PRODTRUEYesNo-No-</v>
      </c>
      <c r="M105" s="1" t="str">
        <f t="shared" si="3"/>
        <v>PRODTRUEYesNo-Noother</v>
      </c>
      <c r="N105" s="1" t="str">
        <f>IF(ISBLANK($C105),"",IF(ISNA(VLOOKUP($L105,'result messages'!$H$3:$L$11,2,FALSE)),VLOOKUP($M105,'result messages'!$H$3:$L$11,2,FALSE),VLOOKUP($L105,'result messages'!$H$3:$L$11,2,FALSE)))</f>
        <v>異常なし。</v>
      </c>
      <c r="O105" s="1" t="str">
        <f>IF(ISBLANK($C105),"",IF(ISNA(VLOOKUP($L105,'result messages'!$H$3:$L$11,3,FALSE)),VLOOKUP($M105,'result messages'!$H$3:$L$11,3,FALSE),VLOOKUP($L105,'result messages'!$H$3:$L$11,3,FALSE)))</f>
        <v>Complete.</v>
      </c>
      <c r="P105" s="1" t="str">
        <f>IF(ISBLANK($C105),"",IF(ISNA(VLOOKUP($L105,'result messages'!$H$3:$L$11,4,FALSE)),VLOOKUP($M105,'result messages'!$H$3:$L$11,4,FALSE),VLOOKUP($L105,'result messages'!$H$3:$L$11,4,FALSE)))</f>
        <v>-</v>
      </c>
      <c r="Q105" s="1" t="str">
        <f>IF(ISBLANK($C105),"",IF(ISNA(VLOOKUP($L105,'result messages'!$H$3:$L$11,5,FALSE)),VLOOKUP($M105,'result messages'!$H$3:$L$11,5,FALSE),VLOOKUP($L105,'result messages'!$H$3:$L$11,5,FALSE)))</f>
        <v>-</v>
      </c>
    </row>
    <row r="106" spans="1:17">
      <c r="A106" s="1">
        <v>103</v>
      </c>
      <c r="B106" s="2" t="s">
        <v>69</v>
      </c>
      <c r="C106" s="1" t="s">
        <v>191</v>
      </c>
      <c r="D106" s="1" t="s">
        <v>252</v>
      </c>
      <c r="E106" s="7" t="s">
        <v>254</v>
      </c>
      <c r="F106" s="1" t="s">
        <v>253</v>
      </c>
      <c r="G106" s="1" t="str">
        <f>IF(ISNA(VLOOKUP($C106,'DTEN TCAP Linkage deviceId'!$A$1:$A$20000,1,FALSE)),"No","Yes")</f>
        <v>Yes</v>
      </c>
      <c r="H106" s="1" t="str">
        <f>IF(ISNA(VLOOKUP($C106,'Provisioning Requester'!$F$3:$H$20000,2,FALSE)),"No","Yes")</f>
        <v>No</v>
      </c>
      <c r="I106" s="1" t="str">
        <f>IF($H106="Yes",VLOOKUP($C106,'Provisioning Requester'!$F$3:$H$20000,3,FALSE),"-")</f>
        <v>-</v>
      </c>
      <c r="J106" s="1" t="str">
        <f>IF(OR(D106="SVCP", E106="TRUE"), "No", IF(ISNA(VLOOKUP($C106,'ProvResponder deviceId'!$A$1:$A$20000,1,FALSE)),"No","Yes"))</f>
        <v>No</v>
      </c>
      <c r="K106" s="1" t="str">
        <f>IF($J106="Yes",VLOOKUP($C106,'ProvResponder deviceId'!$A$1:$C$20000,3,FALSE),"-")</f>
        <v>-</v>
      </c>
      <c r="L106" s="1" t="str">
        <f t="shared" si="2"/>
        <v>PRODTRUEYesNo-No-</v>
      </c>
      <c r="M106" s="1" t="str">
        <f t="shared" si="3"/>
        <v>PRODTRUEYesNo-Noother</v>
      </c>
      <c r="N106" s="1" t="str">
        <f>IF(ISBLANK($C106),"",IF(ISNA(VLOOKUP($L106,'result messages'!$H$3:$L$11,2,FALSE)),VLOOKUP($M106,'result messages'!$H$3:$L$11,2,FALSE),VLOOKUP($L106,'result messages'!$H$3:$L$11,2,FALSE)))</f>
        <v>異常なし。</v>
      </c>
      <c r="O106" s="1" t="str">
        <f>IF(ISBLANK($C106),"",IF(ISNA(VLOOKUP($L106,'result messages'!$H$3:$L$11,3,FALSE)),VLOOKUP($M106,'result messages'!$H$3:$L$11,3,FALSE),VLOOKUP($L106,'result messages'!$H$3:$L$11,3,FALSE)))</f>
        <v>Complete.</v>
      </c>
      <c r="P106" s="1" t="str">
        <f>IF(ISBLANK($C106),"",IF(ISNA(VLOOKUP($L106,'result messages'!$H$3:$L$11,4,FALSE)),VLOOKUP($M106,'result messages'!$H$3:$L$11,4,FALSE),VLOOKUP($L106,'result messages'!$H$3:$L$11,4,FALSE)))</f>
        <v>-</v>
      </c>
      <c r="Q106" s="1" t="str">
        <f>IF(ISBLANK($C106),"",IF(ISNA(VLOOKUP($L106,'result messages'!$H$3:$L$11,5,FALSE)),VLOOKUP($M106,'result messages'!$H$3:$L$11,5,FALSE),VLOOKUP($L106,'result messages'!$H$3:$L$11,5,FALSE)))</f>
        <v>-</v>
      </c>
    </row>
    <row r="107" spans="1:17">
      <c r="A107" s="1">
        <v>104</v>
      </c>
      <c r="B107" s="2" t="s">
        <v>69</v>
      </c>
      <c r="C107" s="1" t="s">
        <v>192</v>
      </c>
      <c r="D107" s="1" t="s">
        <v>252</v>
      </c>
      <c r="E107" s="7" t="s">
        <v>254</v>
      </c>
      <c r="F107" s="1" t="s">
        <v>253</v>
      </c>
      <c r="G107" s="1" t="str">
        <f>IF(ISNA(VLOOKUP($C107,'DTEN TCAP Linkage deviceId'!$A$1:$A$20000,1,FALSE)),"No","Yes")</f>
        <v>Yes</v>
      </c>
      <c r="H107" s="1" t="str">
        <f>IF(ISNA(VLOOKUP($C107,'Provisioning Requester'!$F$3:$H$20000,2,FALSE)),"No","Yes")</f>
        <v>No</v>
      </c>
      <c r="I107" s="1" t="str">
        <f>IF($H107="Yes",VLOOKUP($C107,'Provisioning Requester'!$F$3:$H$20000,3,FALSE),"-")</f>
        <v>-</v>
      </c>
      <c r="J107" s="1" t="str">
        <f>IF(OR(D107="SVCP", E107="TRUE"), "No", IF(ISNA(VLOOKUP($C107,'ProvResponder deviceId'!$A$1:$A$20000,1,FALSE)),"No","Yes"))</f>
        <v>No</v>
      </c>
      <c r="K107" s="1" t="str">
        <f>IF($J107="Yes",VLOOKUP($C107,'ProvResponder deviceId'!$A$1:$C$20000,3,FALSE),"-")</f>
        <v>-</v>
      </c>
      <c r="L107" s="1" t="str">
        <f t="shared" si="2"/>
        <v>PRODTRUEYesNo-No-</v>
      </c>
      <c r="M107" s="1" t="str">
        <f t="shared" si="3"/>
        <v>PRODTRUEYesNo-Noother</v>
      </c>
      <c r="N107" s="1" t="str">
        <f>IF(ISBLANK($C107),"",IF(ISNA(VLOOKUP($L107,'result messages'!$H$3:$L$11,2,FALSE)),VLOOKUP($M107,'result messages'!$H$3:$L$11,2,FALSE),VLOOKUP($L107,'result messages'!$H$3:$L$11,2,FALSE)))</f>
        <v>異常なし。</v>
      </c>
      <c r="O107" s="1" t="str">
        <f>IF(ISBLANK($C107),"",IF(ISNA(VLOOKUP($L107,'result messages'!$H$3:$L$11,3,FALSE)),VLOOKUP($M107,'result messages'!$H$3:$L$11,3,FALSE),VLOOKUP($L107,'result messages'!$H$3:$L$11,3,FALSE)))</f>
        <v>Complete.</v>
      </c>
      <c r="P107" s="1" t="str">
        <f>IF(ISBLANK($C107),"",IF(ISNA(VLOOKUP($L107,'result messages'!$H$3:$L$11,4,FALSE)),VLOOKUP($M107,'result messages'!$H$3:$L$11,4,FALSE),VLOOKUP($L107,'result messages'!$H$3:$L$11,4,FALSE)))</f>
        <v>-</v>
      </c>
      <c r="Q107" s="1" t="str">
        <f>IF(ISBLANK($C107),"",IF(ISNA(VLOOKUP($L107,'result messages'!$H$3:$L$11,5,FALSE)),VLOOKUP($M107,'result messages'!$H$3:$L$11,5,FALSE),VLOOKUP($L107,'result messages'!$H$3:$L$11,5,FALSE)))</f>
        <v>-</v>
      </c>
    </row>
    <row r="108" spans="1:17">
      <c r="A108" s="1">
        <v>105</v>
      </c>
      <c r="B108" s="2" t="s">
        <v>69</v>
      </c>
      <c r="C108" s="1" t="s">
        <v>193</v>
      </c>
      <c r="D108" s="1" t="s">
        <v>252</v>
      </c>
      <c r="E108" s="7" t="s">
        <v>254</v>
      </c>
      <c r="F108" s="1" t="s">
        <v>253</v>
      </c>
      <c r="G108" s="1" t="str">
        <f>IF(ISNA(VLOOKUP($C108,'DTEN TCAP Linkage deviceId'!$A$1:$A$20000,1,FALSE)),"No","Yes")</f>
        <v>Yes</v>
      </c>
      <c r="H108" s="1" t="str">
        <f>IF(ISNA(VLOOKUP($C108,'Provisioning Requester'!$F$3:$H$20000,2,FALSE)),"No","Yes")</f>
        <v>No</v>
      </c>
      <c r="I108" s="1" t="str">
        <f>IF($H108="Yes",VLOOKUP($C108,'Provisioning Requester'!$F$3:$H$20000,3,FALSE),"-")</f>
        <v>-</v>
      </c>
      <c r="J108" s="1" t="str">
        <f>IF(OR(D108="SVCP", E108="TRUE"), "No", IF(ISNA(VLOOKUP($C108,'ProvResponder deviceId'!$A$1:$A$20000,1,FALSE)),"No","Yes"))</f>
        <v>No</v>
      </c>
      <c r="K108" s="1" t="str">
        <f>IF($J108="Yes",VLOOKUP($C108,'ProvResponder deviceId'!$A$1:$C$20000,3,FALSE),"-")</f>
        <v>-</v>
      </c>
      <c r="L108" s="1" t="str">
        <f t="shared" si="2"/>
        <v>PRODTRUEYesNo-No-</v>
      </c>
      <c r="M108" s="1" t="str">
        <f t="shared" si="3"/>
        <v>PRODTRUEYesNo-Noother</v>
      </c>
      <c r="N108" s="1" t="str">
        <f>IF(ISBLANK($C108),"",IF(ISNA(VLOOKUP($L108,'result messages'!$H$3:$L$11,2,FALSE)),VLOOKUP($M108,'result messages'!$H$3:$L$11,2,FALSE),VLOOKUP($L108,'result messages'!$H$3:$L$11,2,FALSE)))</f>
        <v>異常なし。</v>
      </c>
      <c r="O108" s="1" t="str">
        <f>IF(ISBLANK($C108),"",IF(ISNA(VLOOKUP($L108,'result messages'!$H$3:$L$11,3,FALSE)),VLOOKUP($M108,'result messages'!$H$3:$L$11,3,FALSE),VLOOKUP($L108,'result messages'!$H$3:$L$11,3,FALSE)))</f>
        <v>Complete.</v>
      </c>
      <c r="P108" s="1" t="str">
        <f>IF(ISBLANK($C108),"",IF(ISNA(VLOOKUP($L108,'result messages'!$H$3:$L$11,4,FALSE)),VLOOKUP($M108,'result messages'!$H$3:$L$11,4,FALSE),VLOOKUP($L108,'result messages'!$H$3:$L$11,4,FALSE)))</f>
        <v>-</v>
      </c>
      <c r="Q108" s="1" t="str">
        <f>IF(ISBLANK($C108),"",IF(ISNA(VLOOKUP($L108,'result messages'!$H$3:$L$11,5,FALSE)),VLOOKUP($M108,'result messages'!$H$3:$L$11,5,FALSE),VLOOKUP($L108,'result messages'!$H$3:$L$11,5,FALSE)))</f>
        <v>-</v>
      </c>
    </row>
    <row r="109" spans="1:17">
      <c r="A109" s="1">
        <v>106</v>
      </c>
      <c r="B109" s="2" t="s">
        <v>69</v>
      </c>
      <c r="C109" s="1" t="s">
        <v>194</v>
      </c>
      <c r="D109" s="1" t="s">
        <v>252</v>
      </c>
      <c r="E109" s="7" t="s">
        <v>254</v>
      </c>
      <c r="F109" s="1" t="s">
        <v>253</v>
      </c>
      <c r="G109" s="1" t="str">
        <f>IF(ISNA(VLOOKUP($C109,'DTEN TCAP Linkage deviceId'!$A$1:$A$20000,1,FALSE)),"No","Yes")</f>
        <v>Yes</v>
      </c>
      <c r="H109" s="1" t="str">
        <f>IF(ISNA(VLOOKUP($C109,'Provisioning Requester'!$F$3:$H$20000,2,FALSE)),"No","Yes")</f>
        <v>No</v>
      </c>
      <c r="I109" s="1" t="str">
        <f>IF($H109="Yes",VLOOKUP($C109,'Provisioning Requester'!$F$3:$H$20000,3,FALSE),"-")</f>
        <v>-</v>
      </c>
      <c r="J109" s="1" t="str">
        <f>IF(OR(D109="SVCP", E109="TRUE"), "No", IF(ISNA(VLOOKUP($C109,'ProvResponder deviceId'!$A$1:$A$20000,1,FALSE)),"No","Yes"))</f>
        <v>No</v>
      </c>
      <c r="K109" s="1" t="str">
        <f>IF($J109="Yes",VLOOKUP($C109,'ProvResponder deviceId'!$A$1:$C$20000,3,FALSE),"-")</f>
        <v>-</v>
      </c>
      <c r="L109" s="1" t="str">
        <f t="shared" si="2"/>
        <v>PRODTRUEYesNo-No-</v>
      </c>
      <c r="M109" s="1" t="str">
        <f t="shared" si="3"/>
        <v>PRODTRUEYesNo-Noother</v>
      </c>
      <c r="N109" s="1" t="str">
        <f>IF(ISBLANK($C109),"",IF(ISNA(VLOOKUP($L109,'result messages'!$H$3:$L$11,2,FALSE)),VLOOKUP($M109,'result messages'!$H$3:$L$11,2,FALSE),VLOOKUP($L109,'result messages'!$H$3:$L$11,2,FALSE)))</f>
        <v>異常なし。</v>
      </c>
      <c r="O109" s="1" t="str">
        <f>IF(ISBLANK($C109),"",IF(ISNA(VLOOKUP($L109,'result messages'!$H$3:$L$11,3,FALSE)),VLOOKUP($M109,'result messages'!$H$3:$L$11,3,FALSE),VLOOKUP($L109,'result messages'!$H$3:$L$11,3,FALSE)))</f>
        <v>Complete.</v>
      </c>
      <c r="P109" s="1" t="str">
        <f>IF(ISBLANK($C109),"",IF(ISNA(VLOOKUP($L109,'result messages'!$H$3:$L$11,4,FALSE)),VLOOKUP($M109,'result messages'!$H$3:$L$11,4,FALSE),VLOOKUP($L109,'result messages'!$H$3:$L$11,4,FALSE)))</f>
        <v>-</v>
      </c>
      <c r="Q109" s="1" t="str">
        <f>IF(ISBLANK($C109),"",IF(ISNA(VLOOKUP($L109,'result messages'!$H$3:$L$11,5,FALSE)),VLOOKUP($M109,'result messages'!$H$3:$L$11,5,FALSE),VLOOKUP($L109,'result messages'!$H$3:$L$11,5,FALSE)))</f>
        <v>-</v>
      </c>
    </row>
    <row r="110" spans="1:17">
      <c r="A110" s="1">
        <v>107</v>
      </c>
      <c r="B110" s="2" t="s">
        <v>69</v>
      </c>
      <c r="C110" s="1" t="s">
        <v>195</v>
      </c>
      <c r="D110" s="1" t="s">
        <v>252</v>
      </c>
      <c r="E110" s="7" t="s">
        <v>254</v>
      </c>
      <c r="F110" s="1" t="s">
        <v>253</v>
      </c>
      <c r="G110" s="1" t="str">
        <f>IF(ISNA(VLOOKUP($C110,'DTEN TCAP Linkage deviceId'!$A$1:$A$20000,1,FALSE)),"No","Yes")</f>
        <v>Yes</v>
      </c>
      <c r="H110" s="1" t="str">
        <f>IF(ISNA(VLOOKUP($C110,'Provisioning Requester'!$F$3:$H$20000,2,FALSE)),"No","Yes")</f>
        <v>No</v>
      </c>
      <c r="I110" s="1" t="str">
        <f>IF($H110="Yes",VLOOKUP($C110,'Provisioning Requester'!$F$3:$H$20000,3,FALSE),"-")</f>
        <v>-</v>
      </c>
      <c r="J110" s="1" t="str">
        <f>IF(OR(D110="SVCP", E110="TRUE"), "No", IF(ISNA(VLOOKUP($C110,'ProvResponder deviceId'!$A$1:$A$20000,1,FALSE)),"No","Yes"))</f>
        <v>No</v>
      </c>
      <c r="K110" s="1" t="str">
        <f>IF($J110="Yes",VLOOKUP($C110,'ProvResponder deviceId'!$A$1:$C$20000,3,FALSE),"-")</f>
        <v>-</v>
      </c>
      <c r="L110" s="1" t="str">
        <f t="shared" si="2"/>
        <v>PRODTRUEYesNo-No-</v>
      </c>
      <c r="M110" s="1" t="str">
        <f t="shared" si="3"/>
        <v>PRODTRUEYesNo-Noother</v>
      </c>
      <c r="N110" s="1" t="str">
        <f>IF(ISBLANK($C110),"",IF(ISNA(VLOOKUP($L110,'result messages'!$H$3:$L$11,2,FALSE)),VLOOKUP($M110,'result messages'!$H$3:$L$11,2,FALSE),VLOOKUP($L110,'result messages'!$H$3:$L$11,2,FALSE)))</f>
        <v>異常なし。</v>
      </c>
      <c r="O110" s="1" t="str">
        <f>IF(ISBLANK($C110),"",IF(ISNA(VLOOKUP($L110,'result messages'!$H$3:$L$11,3,FALSE)),VLOOKUP($M110,'result messages'!$H$3:$L$11,3,FALSE),VLOOKUP($L110,'result messages'!$H$3:$L$11,3,FALSE)))</f>
        <v>Complete.</v>
      </c>
      <c r="P110" s="1" t="str">
        <f>IF(ISBLANK($C110),"",IF(ISNA(VLOOKUP($L110,'result messages'!$H$3:$L$11,4,FALSE)),VLOOKUP($M110,'result messages'!$H$3:$L$11,4,FALSE),VLOOKUP($L110,'result messages'!$H$3:$L$11,4,FALSE)))</f>
        <v>-</v>
      </c>
      <c r="Q110" s="1" t="str">
        <f>IF(ISBLANK($C110),"",IF(ISNA(VLOOKUP($L110,'result messages'!$H$3:$L$11,5,FALSE)),VLOOKUP($M110,'result messages'!$H$3:$L$11,5,FALSE),VLOOKUP($L110,'result messages'!$H$3:$L$11,5,FALSE)))</f>
        <v>-</v>
      </c>
    </row>
    <row r="111" spans="1:17">
      <c r="A111" s="1">
        <v>108</v>
      </c>
      <c r="B111" s="2" t="s">
        <v>69</v>
      </c>
      <c r="C111" s="1" t="s">
        <v>196</v>
      </c>
      <c r="D111" s="1" t="s">
        <v>252</v>
      </c>
      <c r="E111" s="7" t="s">
        <v>254</v>
      </c>
      <c r="F111" s="1" t="s">
        <v>253</v>
      </c>
      <c r="G111" s="1" t="str">
        <f>IF(ISNA(VLOOKUP($C111,'DTEN TCAP Linkage deviceId'!$A$1:$A$20000,1,FALSE)),"No","Yes")</f>
        <v>Yes</v>
      </c>
      <c r="H111" s="1" t="str">
        <f>IF(ISNA(VLOOKUP($C111,'Provisioning Requester'!$F$3:$H$20000,2,FALSE)),"No","Yes")</f>
        <v>No</v>
      </c>
      <c r="I111" s="1" t="str">
        <f>IF($H111="Yes",VLOOKUP($C111,'Provisioning Requester'!$F$3:$H$20000,3,FALSE),"-")</f>
        <v>-</v>
      </c>
      <c r="J111" s="1" t="str">
        <f>IF(OR(D111="SVCP", E111="TRUE"), "No", IF(ISNA(VLOOKUP($C111,'ProvResponder deviceId'!$A$1:$A$20000,1,FALSE)),"No","Yes"))</f>
        <v>No</v>
      </c>
      <c r="K111" s="1" t="str">
        <f>IF($J111="Yes",VLOOKUP($C111,'ProvResponder deviceId'!$A$1:$C$20000,3,FALSE),"-")</f>
        <v>-</v>
      </c>
      <c r="L111" s="1" t="str">
        <f t="shared" si="2"/>
        <v>PRODTRUEYesNo-No-</v>
      </c>
      <c r="M111" s="1" t="str">
        <f t="shared" si="3"/>
        <v>PRODTRUEYesNo-Noother</v>
      </c>
      <c r="N111" s="1" t="str">
        <f>IF(ISBLANK($C111),"",IF(ISNA(VLOOKUP($L111,'result messages'!$H$3:$L$11,2,FALSE)),VLOOKUP($M111,'result messages'!$H$3:$L$11,2,FALSE),VLOOKUP($L111,'result messages'!$H$3:$L$11,2,FALSE)))</f>
        <v>異常なし。</v>
      </c>
      <c r="O111" s="1" t="str">
        <f>IF(ISBLANK($C111),"",IF(ISNA(VLOOKUP($L111,'result messages'!$H$3:$L$11,3,FALSE)),VLOOKUP($M111,'result messages'!$H$3:$L$11,3,FALSE),VLOOKUP($L111,'result messages'!$H$3:$L$11,3,FALSE)))</f>
        <v>Complete.</v>
      </c>
      <c r="P111" s="1" t="str">
        <f>IF(ISBLANK($C111),"",IF(ISNA(VLOOKUP($L111,'result messages'!$H$3:$L$11,4,FALSE)),VLOOKUP($M111,'result messages'!$H$3:$L$11,4,FALSE),VLOOKUP($L111,'result messages'!$H$3:$L$11,4,FALSE)))</f>
        <v>-</v>
      </c>
      <c r="Q111" s="1" t="str">
        <f>IF(ISBLANK($C111),"",IF(ISNA(VLOOKUP($L111,'result messages'!$H$3:$L$11,5,FALSE)),VLOOKUP($M111,'result messages'!$H$3:$L$11,5,FALSE),VLOOKUP($L111,'result messages'!$H$3:$L$11,5,FALSE)))</f>
        <v>-</v>
      </c>
    </row>
    <row r="112" spans="1:17">
      <c r="A112" s="1">
        <v>109</v>
      </c>
      <c r="B112" s="2" t="s">
        <v>69</v>
      </c>
      <c r="C112" s="1" t="s">
        <v>197</v>
      </c>
      <c r="D112" s="1" t="s">
        <v>252</v>
      </c>
      <c r="E112" s="7" t="s">
        <v>254</v>
      </c>
      <c r="F112" s="1" t="s">
        <v>253</v>
      </c>
      <c r="G112" s="1" t="str">
        <f>IF(ISNA(VLOOKUP($C112,'DTEN TCAP Linkage deviceId'!$A$1:$A$20000,1,FALSE)),"No","Yes")</f>
        <v>Yes</v>
      </c>
      <c r="H112" s="1" t="str">
        <f>IF(ISNA(VLOOKUP($C112,'Provisioning Requester'!$F$3:$H$20000,2,FALSE)),"No","Yes")</f>
        <v>No</v>
      </c>
      <c r="I112" s="1" t="str">
        <f>IF($H112="Yes",VLOOKUP($C112,'Provisioning Requester'!$F$3:$H$20000,3,FALSE),"-")</f>
        <v>-</v>
      </c>
      <c r="J112" s="1" t="str">
        <f>IF(OR(D112="SVCP", E112="TRUE"), "No", IF(ISNA(VLOOKUP($C112,'ProvResponder deviceId'!$A$1:$A$20000,1,FALSE)),"No","Yes"))</f>
        <v>No</v>
      </c>
      <c r="K112" s="1" t="str">
        <f>IF($J112="Yes",VLOOKUP($C112,'ProvResponder deviceId'!$A$1:$C$20000,3,FALSE),"-")</f>
        <v>-</v>
      </c>
      <c r="L112" s="1" t="str">
        <f t="shared" si="2"/>
        <v>PRODTRUEYesNo-No-</v>
      </c>
      <c r="M112" s="1" t="str">
        <f t="shared" si="3"/>
        <v>PRODTRUEYesNo-Noother</v>
      </c>
      <c r="N112" s="1" t="str">
        <f>IF(ISBLANK($C112),"",IF(ISNA(VLOOKUP($L112,'result messages'!$H$3:$L$11,2,FALSE)),VLOOKUP($M112,'result messages'!$H$3:$L$11,2,FALSE),VLOOKUP($L112,'result messages'!$H$3:$L$11,2,FALSE)))</f>
        <v>異常なし。</v>
      </c>
      <c r="O112" s="1" t="str">
        <f>IF(ISBLANK($C112),"",IF(ISNA(VLOOKUP($L112,'result messages'!$H$3:$L$11,3,FALSE)),VLOOKUP($M112,'result messages'!$H$3:$L$11,3,FALSE),VLOOKUP($L112,'result messages'!$H$3:$L$11,3,FALSE)))</f>
        <v>Complete.</v>
      </c>
      <c r="P112" s="1" t="str">
        <f>IF(ISBLANK($C112),"",IF(ISNA(VLOOKUP($L112,'result messages'!$H$3:$L$11,4,FALSE)),VLOOKUP($M112,'result messages'!$H$3:$L$11,4,FALSE),VLOOKUP($L112,'result messages'!$H$3:$L$11,4,FALSE)))</f>
        <v>-</v>
      </c>
      <c r="Q112" s="1" t="str">
        <f>IF(ISBLANK($C112),"",IF(ISNA(VLOOKUP($L112,'result messages'!$H$3:$L$11,5,FALSE)),VLOOKUP($M112,'result messages'!$H$3:$L$11,5,FALSE),VLOOKUP($L112,'result messages'!$H$3:$L$11,5,FALSE)))</f>
        <v>-</v>
      </c>
    </row>
    <row r="113" spans="1:17">
      <c r="A113" s="1">
        <v>110</v>
      </c>
      <c r="B113" s="2" t="s">
        <v>69</v>
      </c>
      <c r="C113" s="1" t="s">
        <v>198</v>
      </c>
      <c r="D113" s="1" t="s">
        <v>252</v>
      </c>
      <c r="E113" s="7" t="s">
        <v>254</v>
      </c>
      <c r="F113" s="1" t="s">
        <v>253</v>
      </c>
      <c r="G113" s="1" t="str">
        <f>IF(ISNA(VLOOKUP($C113,'DTEN TCAP Linkage deviceId'!$A$1:$A$20000,1,FALSE)),"No","Yes")</f>
        <v>Yes</v>
      </c>
      <c r="H113" s="1" t="str">
        <f>IF(ISNA(VLOOKUP($C113,'Provisioning Requester'!$F$3:$H$20000,2,FALSE)),"No","Yes")</f>
        <v>No</v>
      </c>
      <c r="I113" s="1" t="str">
        <f>IF($H113="Yes",VLOOKUP($C113,'Provisioning Requester'!$F$3:$H$20000,3,FALSE),"-")</f>
        <v>-</v>
      </c>
      <c r="J113" s="1" t="str">
        <f>IF(OR(D113="SVCP", E113="TRUE"), "No", IF(ISNA(VLOOKUP($C113,'ProvResponder deviceId'!$A$1:$A$20000,1,FALSE)),"No","Yes"))</f>
        <v>No</v>
      </c>
      <c r="K113" s="1" t="str">
        <f>IF($J113="Yes",VLOOKUP($C113,'ProvResponder deviceId'!$A$1:$C$20000,3,FALSE),"-")</f>
        <v>-</v>
      </c>
      <c r="L113" s="1" t="str">
        <f t="shared" si="2"/>
        <v>PRODTRUEYesNo-No-</v>
      </c>
      <c r="M113" s="1" t="str">
        <f t="shared" si="3"/>
        <v>PRODTRUEYesNo-Noother</v>
      </c>
      <c r="N113" s="1" t="str">
        <f>IF(ISBLANK($C113),"",IF(ISNA(VLOOKUP($L113,'result messages'!$H$3:$L$11,2,FALSE)),VLOOKUP($M113,'result messages'!$H$3:$L$11,2,FALSE),VLOOKUP($L113,'result messages'!$H$3:$L$11,2,FALSE)))</f>
        <v>異常なし。</v>
      </c>
      <c r="O113" s="1" t="str">
        <f>IF(ISBLANK($C113),"",IF(ISNA(VLOOKUP($L113,'result messages'!$H$3:$L$11,3,FALSE)),VLOOKUP($M113,'result messages'!$H$3:$L$11,3,FALSE),VLOOKUP($L113,'result messages'!$H$3:$L$11,3,FALSE)))</f>
        <v>Complete.</v>
      </c>
      <c r="P113" s="1" t="str">
        <f>IF(ISBLANK($C113),"",IF(ISNA(VLOOKUP($L113,'result messages'!$H$3:$L$11,4,FALSE)),VLOOKUP($M113,'result messages'!$H$3:$L$11,4,FALSE),VLOOKUP($L113,'result messages'!$H$3:$L$11,4,FALSE)))</f>
        <v>-</v>
      </c>
      <c r="Q113" s="1" t="str">
        <f>IF(ISBLANK($C113),"",IF(ISNA(VLOOKUP($L113,'result messages'!$H$3:$L$11,5,FALSE)),VLOOKUP($M113,'result messages'!$H$3:$L$11,5,FALSE),VLOOKUP($L113,'result messages'!$H$3:$L$11,5,FALSE)))</f>
        <v>-</v>
      </c>
    </row>
    <row r="114" spans="1:17">
      <c r="A114" s="1">
        <v>111</v>
      </c>
      <c r="B114" s="2" t="s">
        <v>69</v>
      </c>
      <c r="C114" s="1" t="s">
        <v>199</v>
      </c>
      <c r="D114" s="1" t="s">
        <v>252</v>
      </c>
      <c r="E114" s="7" t="s">
        <v>254</v>
      </c>
      <c r="F114" s="1" t="s">
        <v>253</v>
      </c>
      <c r="G114" s="1" t="str">
        <f>IF(ISNA(VLOOKUP($C114,'DTEN TCAP Linkage deviceId'!$A$1:$A$20000,1,FALSE)),"No","Yes")</f>
        <v>Yes</v>
      </c>
      <c r="H114" s="1" t="str">
        <f>IF(ISNA(VLOOKUP($C114,'Provisioning Requester'!$F$3:$H$20000,2,FALSE)),"No","Yes")</f>
        <v>No</v>
      </c>
      <c r="I114" s="1" t="str">
        <f>IF($H114="Yes",VLOOKUP($C114,'Provisioning Requester'!$F$3:$H$20000,3,FALSE),"-")</f>
        <v>-</v>
      </c>
      <c r="J114" s="1" t="str">
        <f>IF(OR(D114="SVCP", E114="TRUE"), "No", IF(ISNA(VLOOKUP($C114,'ProvResponder deviceId'!$A$1:$A$20000,1,FALSE)),"No","Yes"))</f>
        <v>No</v>
      </c>
      <c r="K114" s="1" t="str">
        <f>IF($J114="Yes",VLOOKUP($C114,'ProvResponder deviceId'!$A$1:$C$20000,3,FALSE),"-")</f>
        <v>-</v>
      </c>
      <c r="L114" s="1" t="str">
        <f t="shared" si="2"/>
        <v>PRODTRUEYesNo-No-</v>
      </c>
      <c r="M114" s="1" t="str">
        <f t="shared" si="3"/>
        <v>PRODTRUEYesNo-Noother</v>
      </c>
      <c r="N114" s="1" t="str">
        <f>IF(ISBLANK($C114),"",IF(ISNA(VLOOKUP($L114,'result messages'!$H$3:$L$11,2,FALSE)),VLOOKUP($M114,'result messages'!$H$3:$L$11,2,FALSE),VLOOKUP($L114,'result messages'!$H$3:$L$11,2,FALSE)))</f>
        <v>異常なし。</v>
      </c>
      <c r="O114" s="1" t="str">
        <f>IF(ISBLANK($C114),"",IF(ISNA(VLOOKUP($L114,'result messages'!$H$3:$L$11,3,FALSE)),VLOOKUP($M114,'result messages'!$H$3:$L$11,3,FALSE),VLOOKUP($L114,'result messages'!$H$3:$L$11,3,FALSE)))</f>
        <v>Complete.</v>
      </c>
      <c r="P114" s="1" t="str">
        <f>IF(ISBLANK($C114),"",IF(ISNA(VLOOKUP($L114,'result messages'!$H$3:$L$11,4,FALSE)),VLOOKUP($M114,'result messages'!$H$3:$L$11,4,FALSE),VLOOKUP($L114,'result messages'!$H$3:$L$11,4,FALSE)))</f>
        <v>-</v>
      </c>
      <c r="Q114" s="1" t="str">
        <f>IF(ISBLANK($C114),"",IF(ISNA(VLOOKUP($L114,'result messages'!$H$3:$L$11,5,FALSE)),VLOOKUP($M114,'result messages'!$H$3:$L$11,5,FALSE),VLOOKUP($L114,'result messages'!$H$3:$L$11,5,FALSE)))</f>
        <v>-</v>
      </c>
    </row>
    <row r="115" spans="1:17">
      <c r="A115" s="1">
        <v>112</v>
      </c>
      <c r="B115" s="2" t="s">
        <v>69</v>
      </c>
      <c r="C115" s="1" t="s">
        <v>200</v>
      </c>
      <c r="D115" s="1" t="s">
        <v>252</v>
      </c>
      <c r="E115" s="7" t="s">
        <v>254</v>
      </c>
      <c r="F115" s="1" t="s">
        <v>253</v>
      </c>
      <c r="G115" s="1" t="str">
        <f>IF(ISNA(VLOOKUP($C115,'DTEN TCAP Linkage deviceId'!$A$1:$A$20000,1,FALSE)),"No","Yes")</f>
        <v>Yes</v>
      </c>
      <c r="H115" s="1" t="str">
        <f>IF(ISNA(VLOOKUP($C115,'Provisioning Requester'!$F$3:$H$20000,2,FALSE)),"No","Yes")</f>
        <v>No</v>
      </c>
      <c r="I115" s="1" t="str">
        <f>IF($H115="Yes",VLOOKUP($C115,'Provisioning Requester'!$F$3:$H$20000,3,FALSE),"-")</f>
        <v>-</v>
      </c>
      <c r="J115" s="1" t="str">
        <f>IF(OR(D115="SVCP", E115="TRUE"), "No", IF(ISNA(VLOOKUP($C115,'ProvResponder deviceId'!$A$1:$A$20000,1,FALSE)),"No","Yes"))</f>
        <v>No</v>
      </c>
      <c r="K115" s="1" t="str">
        <f>IF($J115="Yes",VLOOKUP($C115,'ProvResponder deviceId'!$A$1:$C$20000,3,FALSE),"-")</f>
        <v>-</v>
      </c>
      <c r="L115" s="1" t="str">
        <f t="shared" si="2"/>
        <v>PRODTRUEYesNo-No-</v>
      </c>
      <c r="M115" s="1" t="str">
        <f t="shared" si="3"/>
        <v>PRODTRUEYesNo-Noother</v>
      </c>
      <c r="N115" s="1" t="str">
        <f>IF(ISBLANK($C115),"",IF(ISNA(VLOOKUP($L115,'result messages'!$H$3:$L$11,2,FALSE)),VLOOKUP($M115,'result messages'!$H$3:$L$11,2,FALSE),VLOOKUP($L115,'result messages'!$H$3:$L$11,2,FALSE)))</f>
        <v>異常なし。</v>
      </c>
      <c r="O115" s="1" t="str">
        <f>IF(ISBLANK($C115),"",IF(ISNA(VLOOKUP($L115,'result messages'!$H$3:$L$11,3,FALSE)),VLOOKUP($M115,'result messages'!$H$3:$L$11,3,FALSE),VLOOKUP($L115,'result messages'!$H$3:$L$11,3,FALSE)))</f>
        <v>Complete.</v>
      </c>
      <c r="P115" s="1" t="str">
        <f>IF(ISBLANK($C115),"",IF(ISNA(VLOOKUP($L115,'result messages'!$H$3:$L$11,4,FALSE)),VLOOKUP($M115,'result messages'!$H$3:$L$11,4,FALSE),VLOOKUP($L115,'result messages'!$H$3:$L$11,4,FALSE)))</f>
        <v>-</v>
      </c>
      <c r="Q115" s="1" t="str">
        <f>IF(ISBLANK($C115),"",IF(ISNA(VLOOKUP($L115,'result messages'!$H$3:$L$11,5,FALSE)),VLOOKUP($M115,'result messages'!$H$3:$L$11,5,FALSE),VLOOKUP($L115,'result messages'!$H$3:$L$11,5,FALSE)))</f>
        <v>-</v>
      </c>
    </row>
    <row r="116" spans="1:17">
      <c r="A116" s="1">
        <v>113</v>
      </c>
      <c r="B116" s="2" t="s">
        <v>69</v>
      </c>
      <c r="C116" s="1" t="s">
        <v>201</v>
      </c>
      <c r="D116" s="1" t="s">
        <v>252</v>
      </c>
      <c r="E116" s="7" t="s">
        <v>254</v>
      </c>
      <c r="F116" s="1" t="s">
        <v>253</v>
      </c>
      <c r="G116" s="1" t="str">
        <f>IF(ISNA(VLOOKUP($C116,'DTEN TCAP Linkage deviceId'!$A$1:$A$20000,1,FALSE)),"No","Yes")</f>
        <v>Yes</v>
      </c>
      <c r="H116" s="1" t="str">
        <f>IF(ISNA(VLOOKUP($C116,'Provisioning Requester'!$F$3:$H$20000,2,FALSE)),"No","Yes")</f>
        <v>No</v>
      </c>
      <c r="I116" s="1" t="str">
        <f>IF($H116="Yes",VLOOKUP($C116,'Provisioning Requester'!$F$3:$H$20000,3,FALSE),"-")</f>
        <v>-</v>
      </c>
      <c r="J116" s="1" t="str">
        <f>IF(OR(D116="SVCP", E116="TRUE"), "No", IF(ISNA(VLOOKUP($C116,'ProvResponder deviceId'!$A$1:$A$20000,1,FALSE)),"No","Yes"))</f>
        <v>No</v>
      </c>
      <c r="K116" s="1" t="str">
        <f>IF($J116="Yes",VLOOKUP($C116,'ProvResponder deviceId'!$A$1:$C$20000,3,FALSE),"-")</f>
        <v>-</v>
      </c>
      <c r="L116" s="1" t="str">
        <f t="shared" si="2"/>
        <v>PRODTRUEYesNo-No-</v>
      </c>
      <c r="M116" s="1" t="str">
        <f t="shared" si="3"/>
        <v>PRODTRUEYesNo-Noother</v>
      </c>
      <c r="N116" s="1" t="str">
        <f>IF(ISBLANK($C116),"",IF(ISNA(VLOOKUP($L116,'result messages'!$H$3:$L$11,2,FALSE)),VLOOKUP($M116,'result messages'!$H$3:$L$11,2,FALSE),VLOOKUP($L116,'result messages'!$H$3:$L$11,2,FALSE)))</f>
        <v>異常なし。</v>
      </c>
      <c r="O116" s="1" t="str">
        <f>IF(ISBLANK($C116),"",IF(ISNA(VLOOKUP($L116,'result messages'!$H$3:$L$11,3,FALSE)),VLOOKUP($M116,'result messages'!$H$3:$L$11,3,FALSE),VLOOKUP($L116,'result messages'!$H$3:$L$11,3,FALSE)))</f>
        <v>Complete.</v>
      </c>
      <c r="P116" s="1" t="str">
        <f>IF(ISBLANK($C116),"",IF(ISNA(VLOOKUP($L116,'result messages'!$H$3:$L$11,4,FALSE)),VLOOKUP($M116,'result messages'!$H$3:$L$11,4,FALSE),VLOOKUP($L116,'result messages'!$H$3:$L$11,4,FALSE)))</f>
        <v>-</v>
      </c>
      <c r="Q116" s="1" t="str">
        <f>IF(ISBLANK($C116),"",IF(ISNA(VLOOKUP($L116,'result messages'!$H$3:$L$11,5,FALSE)),VLOOKUP($M116,'result messages'!$H$3:$L$11,5,FALSE),VLOOKUP($L116,'result messages'!$H$3:$L$11,5,FALSE)))</f>
        <v>-</v>
      </c>
    </row>
    <row r="117" spans="1:17">
      <c r="A117" s="1">
        <v>114</v>
      </c>
      <c r="B117" s="2" t="s">
        <v>69</v>
      </c>
      <c r="C117" s="1" t="s">
        <v>202</v>
      </c>
      <c r="D117" s="1" t="s">
        <v>252</v>
      </c>
      <c r="E117" s="7" t="s">
        <v>254</v>
      </c>
      <c r="F117" s="1" t="s">
        <v>253</v>
      </c>
      <c r="G117" s="1" t="str">
        <f>IF(ISNA(VLOOKUP($C117,'DTEN TCAP Linkage deviceId'!$A$1:$A$20000,1,FALSE)),"No","Yes")</f>
        <v>Yes</v>
      </c>
      <c r="H117" s="1" t="str">
        <f>IF(ISNA(VLOOKUP($C117,'Provisioning Requester'!$F$3:$H$20000,2,FALSE)),"No","Yes")</f>
        <v>No</v>
      </c>
      <c r="I117" s="1" t="str">
        <f>IF($H117="Yes",VLOOKUP($C117,'Provisioning Requester'!$F$3:$H$20000,3,FALSE),"-")</f>
        <v>-</v>
      </c>
      <c r="J117" s="1" t="str">
        <f>IF(OR(D117="SVCP", E117="TRUE"), "No", IF(ISNA(VLOOKUP($C117,'ProvResponder deviceId'!$A$1:$A$20000,1,FALSE)),"No","Yes"))</f>
        <v>No</v>
      </c>
      <c r="K117" s="1" t="str">
        <f>IF($J117="Yes",VLOOKUP($C117,'ProvResponder deviceId'!$A$1:$C$20000,3,FALSE),"-")</f>
        <v>-</v>
      </c>
      <c r="L117" s="1" t="str">
        <f t="shared" si="2"/>
        <v>PRODTRUEYesNo-No-</v>
      </c>
      <c r="M117" s="1" t="str">
        <f t="shared" si="3"/>
        <v>PRODTRUEYesNo-Noother</v>
      </c>
      <c r="N117" s="1" t="str">
        <f>IF(ISBLANK($C117),"",IF(ISNA(VLOOKUP($L117,'result messages'!$H$3:$L$11,2,FALSE)),VLOOKUP($M117,'result messages'!$H$3:$L$11,2,FALSE),VLOOKUP($L117,'result messages'!$H$3:$L$11,2,FALSE)))</f>
        <v>異常なし。</v>
      </c>
      <c r="O117" s="1" t="str">
        <f>IF(ISBLANK($C117),"",IF(ISNA(VLOOKUP($L117,'result messages'!$H$3:$L$11,3,FALSE)),VLOOKUP($M117,'result messages'!$H$3:$L$11,3,FALSE),VLOOKUP($L117,'result messages'!$H$3:$L$11,3,FALSE)))</f>
        <v>Complete.</v>
      </c>
      <c r="P117" s="1" t="str">
        <f>IF(ISBLANK($C117),"",IF(ISNA(VLOOKUP($L117,'result messages'!$H$3:$L$11,4,FALSE)),VLOOKUP($M117,'result messages'!$H$3:$L$11,4,FALSE),VLOOKUP($L117,'result messages'!$H$3:$L$11,4,FALSE)))</f>
        <v>-</v>
      </c>
      <c r="Q117" s="1" t="str">
        <f>IF(ISBLANK($C117),"",IF(ISNA(VLOOKUP($L117,'result messages'!$H$3:$L$11,5,FALSE)),VLOOKUP($M117,'result messages'!$H$3:$L$11,5,FALSE),VLOOKUP($L117,'result messages'!$H$3:$L$11,5,FALSE)))</f>
        <v>-</v>
      </c>
    </row>
    <row r="118" spans="1:17">
      <c r="A118" s="1">
        <v>115</v>
      </c>
      <c r="B118" s="2" t="s">
        <v>69</v>
      </c>
      <c r="C118" s="1" t="s">
        <v>203</v>
      </c>
      <c r="D118" s="1" t="s">
        <v>252</v>
      </c>
      <c r="E118" s="7" t="s">
        <v>254</v>
      </c>
      <c r="F118" s="1" t="s">
        <v>253</v>
      </c>
      <c r="G118" s="1" t="str">
        <f>IF(ISNA(VLOOKUP($C118,'DTEN TCAP Linkage deviceId'!$A$1:$A$20000,1,FALSE)),"No","Yes")</f>
        <v>Yes</v>
      </c>
      <c r="H118" s="1" t="str">
        <f>IF(ISNA(VLOOKUP($C118,'Provisioning Requester'!$F$3:$H$20000,2,FALSE)),"No","Yes")</f>
        <v>No</v>
      </c>
      <c r="I118" s="1" t="str">
        <f>IF($H118="Yes",VLOOKUP($C118,'Provisioning Requester'!$F$3:$H$20000,3,FALSE),"-")</f>
        <v>-</v>
      </c>
      <c r="J118" s="1" t="str">
        <f>IF(OR(D118="SVCP", E118="TRUE"), "No", IF(ISNA(VLOOKUP($C118,'ProvResponder deviceId'!$A$1:$A$20000,1,FALSE)),"No","Yes"))</f>
        <v>No</v>
      </c>
      <c r="K118" s="1" t="str">
        <f>IF($J118="Yes",VLOOKUP($C118,'ProvResponder deviceId'!$A$1:$C$20000,3,FALSE),"-")</f>
        <v>-</v>
      </c>
      <c r="L118" s="1" t="str">
        <f t="shared" si="2"/>
        <v>PRODTRUEYesNo-No-</v>
      </c>
      <c r="M118" s="1" t="str">
        <f t="shared" si="3"/>
        <v>PRODTRUEYesNo-Noother</v>
      </c>
      <c r="N118" s="1" t="str">
        <f>IF(ISBLANK($C118),"",IF(ISNA(VLOOKUP($L118,'result messages'!$H$3:$L$11,2,FALSE)),VLOOKUP($M118,'result messages'!$H$3:$L$11,2,FALSE),VLOOKUP($L118,'result messages'!$H$3:$L$11,2,FALSE)))</f>
        <v>異常なし。</v>
      </c>
      <c r="O118" s="1" t="str">
        <f>IF(ISBLANK($C118),"",IF(ISNA(VLOOKUP($L118,'result messages'!$H$3:$L$11,3,FALSE)),VLOOKUP($M118,'result messages'!$H$3:$L$11,3,FALSE),VLOOKUP($L118,'result messages'!$H$3:$L$11,3,FALSE)))</f>
        <v>Complete.</v>
      </c>
      <c r="P118" s="1" t="str">
        <f>IF(ISBLANK($C118),"",IF(ISNA(VLOOKUP($L118,'result messages'!$H$3:$L$11,4,FALSE)),VLOOKUP($M118,'result messages'!$H$3:$L$11,4,FALSE),VLOOKUP($L118,'result messages'!$H$3:$L$11,4,FALSE)))</f>
        <v>-</v>
      </c>
      <c r="Q118" s="1" t="str">
        <f>IF(ISBLANK($C118),"",IF(ISNA(VLOOKUP($L118,'result messages'!$H$3:$L$11,5,FALSE)),VLOOKUP($M118,'result messages'!$H$3:$L$11,5,FALSE),VLOOKUP($L118,'result messages'!$H$3:$L$11,5,FALSE)))</f>
        <v>-</v>
      </c>
    </row>
    <row r="119" spans="1:17">
      <c r="A119" s="1">
        <v>116</v>
      </c>
      <c r="B119" s="2" t="s">
        <v>69</v>
      </c>
      <c r="C119" s="1" t="s">
        <v>204</v>
      </c>
      <c r="D119" s="1" t="s">
        <v>252</v>
      </c>
      <c r="E119" s="7" t="s">
        <v>254</v>
      </c>
      <c r="F119" s="1" t="s">
        <v>253</v>
      </c>
      <c r="G119" s="1" t="str">
        <f>IF(ISNA(VLOOKUP($C119,'DTEN TCAP Linkage deviceId'!$A$1:$A$20000,1,FALSE)),"No","Yes")</f>
        <v>Yes</v>
      </c>
      <c r="H119" s="1" t="str">
        <f>IF(ISNA(VLOOKUP($C119,'Provisioning Requester'!$F$3:$H$20000,2,FALSE)),"No","Yes")</f>
        <v>No</v>
      </c>
      <c r="I119" s="1" t="str">
        <f>IF($H119="Yes",VLOOKUP($C119,'Provisioning Requester'!$F$3:$H$20000,3,FALSE),"-")</f>
        <v>-</v>
      </c>
      <c r="J119" s="1" t="str">
        <f>IF(OR(D119="SVCP", E119="TRUE"), "No", IF(ISNA(VLOOKUP($C119,'ProvResponder deviceId'!$A$1:$A$20000,1,FALSE)),"No","Yes"))</f>
        <v>No</v>
      </c>
      <c r="K119" s="1" t="str">
        <f>IF($J119="Yes",VLOOKUP($C119,'ProvResponder deviceId'!$A$1:$C$20000,3,FALSE),"-")</f>
        <v>-</v>
      </c>
      <c r="L119" s="1" t="str">
        <f t="shared" si="2"/>
        <v>PRODTRUEYesNo-No-</v>
      </c>
      <c r="M119" s="1" t="str">
        <f t="shared" si="3"/>
        <v>PRODTRUEYesNo-Noother</v>
      </c>
      <c r="N119" s="1" t="str">
        <f>IF(ISBLANK($C119),"",IF(ISNA(VLOOKUP($L119,'result messages'!$H$3:$L$11,2,FALSE)),VLOOKUP($M119,'result messages'!$H$3:$L$11,2,FALSE),VLOOKUP($L119,'result messages'!$H$3:$L$11,2,FALSE)))</f>
        <v>異常なし。</v>
      </c>
      <c r="O119" s="1" t="str">
        <f>IF(ISBLANK($C119),"",IF(ISNA(VLOOKUP($L119,'result messages'!$H$3:$L$11,3,FALSE)),VLOOKUP($M119,'result messages'!$H$3:$L$11,3,FALSE),VLOOKUP($L119,'result messages'!$H$3:$L$11,3,FALSE)))</f>
        <v>Complete.</v>
      </c>
      <c r="P119" s="1" t="str">
        <f>IF(ISBLANK($C119),"",IF(ISNA(VLOOKUP($L119,'result messages'!$H$3:$L$11,4,FALSE)),VLOOKUP($M119,'result messages'!$H$3:$L$11,4,FALSE),VLOOKUP($L119,'result messages'!$H$3:$L$11,4,FALSE)))</f>
        <v>-</v>
      </c>
      <c r="Q119" s="1" t="str">
        <f>IF(ISBLANK($C119),"",IF(ISNA(VLOOKUP($L119,'result messages'!$H$3:$L$11,5,FALSE)),VLOOKUP($M119,'result messages'!$H$3:$L$11,5,FALSE),VLOOKUP($L119,'result messages'!$H$3:$L$11,5,FALSE)))</f>
        <v>-</v>
      </c>
    </row>
    <row r="120" spans="1:17">
      <c r="A120" s="1">
        <v>117</v>
      </c>
      <c r="B120" s="2" t="s">
        <v>69</v>
      </c>
      <c r="C120" s="1" t="s">
        <v>205</v>
      </c>
      <c r="D120" s="1" t="s">
        <v>252</v>
      </c>
      <c r="E120" s="7" t="s">
        <v>254</v>
      </c>
      <c r="F120" s="1" t="s">
        <v>253</v>
      </c>
      <c r="G120" s="1" t="str">
        <f>IF(ISNA(VLOOKUP($C120,'DTEN TCAP Linkage deviceId'!$A$1:$A$20000,1,FALSE)),"No","Yes")</f>
        <v>Yes</v>
      </c>
      <c r="H120" s="1" t="str">
        <f>IF(ISNA(VLOOKUP($C120,'Provisioning Requester'!$F$3:$H$20000,2,FALSE)),"No","Yes")</f>
        <v>No</v>
      </c>
      <c r="I120" s="1" t="str">
        <f>IF($H120="Yes",VLOOKUP($C120,'Provisioning Requester'!$F$3:$H$20000,3,FALSE),"-")</f>
        <v>-</v>
      </c>
      <c r="J120" s="1" t="str">
        <f>IF(OR(D120="SVCP", E120="TRUE"), "No", IF(ISNA(VLOOKUP($C120,'ProvResponder deviceId'!$A$1:$A$20000,1,FALSE)),"No","Yes"))</f>
        <v>No</v>
      </c>
      <c r="K120" s="1" t="str">
        <f>IF($J120="Yes",VLOOKUP($C120,'ProvResponder deviceId'!$A$1:$C$20000,3,FALSE),"-")</f>
        <v>-</v>
      </c>
      <c r="L120" s="1" t="str">
        <f t="shared" si="2"/>
        <v>PRODTRUEYesNo-No-</v>
      </c>
      <c r="M120" s="1" t="str">
        <f t="shared" si="3"/>
        <v>PRODTRUEYesNo-Noother</v>
      </c>
      <c r="N120" s="1" t="str">
        <f>IF(ISBLANK($C120),"",IF(ISNA(VLOOKUP($L120,'result messages'!$H$3:$L$11,2,FALSE)),VLOOKUP($M120,'result messages'!$H$3:$L$11,2,FALSE),VLOOKUP($L120,'result messages'!$H$3:$L$11,2,FALSE)))</f>
        <v>異常なし。</v>
      </c>
      <c r="O120" s="1" t="str">
        <f>IF(ISBLANK($C120),"",IF(ISNA(VLOOKUP($L120,'result messages'!$H$3:$L$11,3,FALSE)),VLOOKUP($M120,'result messages'!$H$3:$L$11,3,FALSE),VLOOKUP($L120,'result messages'!$H$3:$L$11,3,FALSE)))</f>
        <v>Complete.</v>
      </c>
      <c r="P120" s="1" t="str">
        <f>IF(ISBLANK($C120),"",IF(ISNA(VLOOKUP($L120,'result messages'!$H$3:$L$11,4,FALSE)),VLOOKUP($M120,'result messages'!$H$3:$L$11,4,FALSE),VLOOKUP($L120,'result messages'!$H$3:$L$11,4,FALSE)))</f>
        <v>-</v>
      </c>
      <c r="Q120" s="1" t="str">
        <f>IF(ISBLANK($C120),"",IF(ISNA(VLOOKUP($L120,'result messages'!$H$3:$L$11,5,FALSE)),VLOOKUP($M120,'result messages'!$H$3:$L$11,5,FALSE),VLOOKUP($L120,'result messages'!$H$3:$L$11,5,FALSE)))</f>
        <v>-</v>
      </c>
    </row>
    <row r="121" spans="1:17">
      <c r="A121" s="1">
        <v>118</v>
      </c>
      <c r="B121" s="2" t="s">
        <v>69</v>
      </c>
      <c r="C121" s="1" t="s">
        <v>206</v>
      </c>
      <c r="D121" s="1" t="s">
        <v>252</v>
      </c>
      <c r="E121" s="7" t="s">
        <v>254</v>
      </c>
      <c r="F121" s="1" t="s">
        <v>253</v>
      </c>
      <c r="G121" s="1" t="str">
        <f>IF(ISNA(VLOOKUP($C121,'DTEN TCAP Linkage deviceId'!$A$1:$A$20000,1,FALSE)),"No","Yes")</f>
        <v>Yes</v>
      </c>
      <c r="H121" s="1" t="str">
        <f>IF(ISNA(VLOOKUP($C121,'Provisioning Requester'!$F$3:$H$20000,2,FALSE)),"No","Yes")</f>
        <v>No</v>
      </c>
      <c r="I121" s="1" t="str">
        <f>IF($H121="Yes",VLOOKUP($C121,'Provisioning Requester'!$F$3:$H$20000,3,FALSE),"-")</f>
        <v>-</v>
      </c>
      <c r="J121" s="1" t="str">
        <f>IF(OR(D121="SVCP", E121="TRUE"), "No", IF(ISNA(VLOOKUP($C121,'ProvResponder deviceId'!$A$1:$A$20000,1,FALSE)),"No","Yes"))</f>
        <v>No</v>
      </c>
      <c r="K121" s="1" t="str">
        <f>IF($J121="Yes",VLOOKUP($C121,'ProvResponder deviceId'!$A$1:$C$20000,3,FALSE),"-")</f>
        <v>-</v>
      </c>
      <c r="L121" s="1" t="str">
        <f t="shared" si="2"/>
        <v>PRODTRUEYesNo-No-</v>
      </c>
      <c r="M121" s="1" t="str">
        <f t="shared" si="3"/>
        <v>PRODTRUEYesNo-Noother</v>
      </c>
      <c r="N121" s="1" t="str">
        <f>IF(ISBLANK($C121),"",IF(ISNA(VLOOKUP($L121,'result messages'!$H$3:$L$11,2,FALSE)),VLOOKUP($M121,'result messages'!$H$3:$L$11,2,FALSE),VLOOKUP($L121,'result messages'!$H$3:$L$11,2,FALSE)))</f>
        <v>異常なし。</v>
      </c>
      <c r="O121" s="1" t="str">
        <f>IF(ISBLANK($C121),"",IF(ISNA(VLOOKUP($L121,'result messages'!$H$3:$L$11,3,FALSE)),VLOOKUP($M121,'result messages'!$H$3:$L$11,3,FALSE),VLOOKUP($L121,'result messages'!$H$3:$L$11,3,FALSE)))</f>
        <v>Complete.</v>
      </c>
      <c r="P121" s="1" t="str">
        <f>IF(ISBLANK($C121),"",IF(ISNA(VLOOKUP($L121,'result messages'!$H$3:$L$11,4,FALSE)),VLOOKUP($M121,'result messages'!$H$3:$L$11,4,FALSE),VLOOKUP($L121,'result messages'!$H$3:$L$11,4,FALSE)))</f>
        <v>-</v>
      </c>
      <c r="Q121" s="1" t="str">
        <f>IF(ISBLANK($C121),"",IF(ISNA(VLOOKUP($L121,'result messages'!$H$3:$L$11,5,FALSE)),VLOOKUP($M121,'result messages'!$H$3:$L$11,5,FALSE),VLOOKUP($L121,'result messages'!$H$3:$L$11,5,FALSE)))</f>
        <v>-</v>
      </c>
    </row>
    <row r="122" spans="1:17">
      <c r="A122" s="1">
        <v>119</v>
      </c>
      <c r="B122" s="2" t="s">
        <v>69</v>
      </c>
      <c r="C122" s="1" t="s">
        <v>207</v>
      </c>
      <c r="D122" s="1" t="s">
        <v>252</v>
      </c>
      <c r="E122" s="7" t="s">
        <v>254</v>
      </c>
      <c r="F122" s="1" t="s">
        <v>253</v>
      </c>
      <c r="G122" s="1" t="str">
        <f>IF(ISNA(VLOOKUP($C122,'DTEN TCAP Linkage deviceId'!$A$1:$A$20000,1,FALSE)),"No","Yes")</f>
        <v>Yes</v>
      </c>
      <c r="H122" s="1" t="str">
        <f>IF(ISNA(VLOOKUP($C122,'Provisioning Requester'!$F$3:$H$20000,2,FALSE)),"No","Yes")</f>
        <v>No</v>
      </c>
      <c r="I122" s="1" t="str">
        <f>IF($H122="Yes",VLOOKUP($C122,'Provisioning Requester'!$F$3:$H$20000,3,FALSE),"-")</f>
        <v>-</v>
      </c>
      <c r="J122" s="1" t="str">
        <f>IF(OR(D122="SVCP", E122="TRUE"), "No", IF(ISNA(VLOOKUP($C122,'ProvResponder deviceId'!$A$1:$A$20000,1,FALSE)),"No","Yes"))</f>
        <v>No</v>
      </c>
      <c r="K122" s="1" t="str">
        <f>IF($J122="Yes",VLOOKUP($C122,'ProvResponder deviceId'!$A$1:$C$20000,3,FALSE),"-")</f>
        <v>-</v>
      </c>
      <c r="L122" s="1" t="str">
        <f t="shared" si="2"/>
        <v>PRODTRUEYesNo-No-</v>
      </c>
      <c r="M122" s="1" t="str">
        <f t="shared" si="3"/>
        <v>PRODTRUEYesNo-Noother</v>
      </c>
      <c r="N122" s="1" t="str">
        <f>IF(ISBLANK($C122),"",IF(ISNA(VLOOKUP($L122,'result messages'!$H$3:$L$11,2,FALSE)),VLOOKUP($M122,'result messages'!$H$3:$L$11,2,FALSE),VLOOKUP($L122,'result messages'!$H$3:$L$11,2,FALSE)))</f>
        <v>異常なし。</v>
      </c>
      <c r="O122" s="1" t="str">
        <f>IF(ISBLANK($C122),"",IF(ISNA(VLOOKUP($L122,'result messages'!$H$3:$L$11,3,FALSE)),VLOOKUP($M122,'result messages'!$H$3:$L$11,3,FALSE),VLOOKUP($L122,'result messages'!$H$3:$L$11,3,FALSE)))</f>
        <v>Complete.</v>
      </c>
      <c r="P122" s="1" t="str">
        <f>IF(ISBLANK($C122),"",IF(ISNA(VLOOKUP($L122,'result messages'!$H$3:$L$11,4,FALSE)),VLOOKUP($M122,'result messages'!$H$3:$L$11,4,FALSE),VLOOKUP($L122,'result messages'!$H$3:$L$11,4,FALSE)))</f>
        <v>-</v>
      </c>
      <c r="Q122" s="1" t="str">
        <f>IF(ISBLANK($C122),"",IF(ISNA(VLOOKUP($L122,'result messages'!$H$3:$L$11,5,FALSE)),VLOOKUP($M122,'result messages'!$H$3:$L$11,5,FALSE),VLOOKUP($L122,'result messages'!$H$3:$L$11,5,FALSE)))</f>
        <v>-</v>
      </c>
    </row>
    <row r="123" spans="1:17">
      <c r="A123" s="1">
        <v>120</v>
      </c>
      <c r="B123" s="2" t="s">
        <v>69</v>
      </c>
      <c r="C123" s="1" t="s">
        <v>208</v>
      </c>
      <c r="D123" s="1" t="s">
        <v>252</v>
      </c>
      <c r="E123" s="7" t="s">
        <v>254</v>
      </c>
      <c r="F123" s="1" t="s">
        <v>253</v>
      </c>
      <c r="G123" s="1" t="str">
        <f>IF(ISNA(VLOOKUP($C123,'DTEN TCAP Linkage deviceId'!$A$1:$A$20000,1,FALSE)),"No","Yes")</f>
        <v>Yes</v>
      </c>
      <c r="H123" s="1" t="str">
        <f>IF(ISNA(VLOOKUP($C123,'Provisioning Requester'!$F$3:$H$20000,2,FALSE)),"No","Yes")</f>
        <v>No</v>
      </c>
      <c r="I123" s="1" t="str">
        <f>IF($H123="Yes",VLOOKUP($C123,'Provisioning Requester'!$F$3:$H$20000,3,FALSE),"-")</f>
        <v>-</v>
      </c>
      <c r="J123" s="1" t="str">
        <f>IF(OR(D123="SVCP", E123="TRUE"), "No", IF(ISNA(VLOOKUP($C123,'ProvResponder deviceId'!$A$1:$A$20000,1,FALSE)),"No","Yes"))</f>
        <v>No</v>
      </c>
      <c r="K123" s="1" t="str">
        <f>IF($J123="Yes",VLOOKUP($C123,'ProvResponder deviceId'!$A$1:$C$20000,3,FALSE),"-")</f>
        <v>-</v>
      </c>
      <c r="L123" s="1" t="str">
        <f t="shared" si="2"/>
        <v>PRODTRUEYesNo-No-</v>
      </c>
      <c r="M123" s="1" t="str">
        <f t="shared" si="3"/>
        <v>PRODTRUEYesNo-Noother</v>
      </c>
      <c r="N123" s="1" t="str">
        <f>IF(ISBLANK($C123),"",IF(ISNA(VLOOKUP($L123,'result messages'!$H$3:$L$11,2,FALSE)),VLOOKUP($M123,'result messages'!$H$3:$L$11,2,FALSE),VLOOKUP($L123,'result messages'!$H$3:$L$11,2,FALSE)))</f>
        <v>異常なし。</v>
      </c>
      <c r="O123" s="1" t="str">
        <f>IF(ISBLANK($C123),"",IF(ISNA(VLOOKUP($L123,'result messages'!$H$3:$L$11,3,FALSE)),VLOOKUP($M123,'result messages'!$H$3:$L$11,3,FALSE),VLOOKUP($L123,'result messages'!$H$3:$L$11,3,FALSE)))</f>
        <v>Complete.</v>
      </c>
      <c r="P123" s="1" t="str">
        <f>IF(ISBLANK($C123),"",IF(ISNA(VLOOKUP($L123,'result messages'!$H$3:$L$11,4,FALSE)),VLOOKUP($M123,'result messages'!$H$3:$L$11,4,FALSE),VLOOKUP($L123,'result messages'!$H$3:$L$11,4,FALSE)))</f>
        <v>-</v>
      </c>
      <c r="Q123" s="1" t="str">
        <f>IF(ISBLANK($C123),"",IF(ISNA(VLOOKUP($L123,'result messages'!$H$3:$L$11,5,FALSE)),VLOOKUP($M123,'result messages'!$H$3:$L$11,5,FALSE),VLOOKUP($L123,'result messages'!$H$3:$L$11,5,FALSE)))</f>
        <v>-</v>
      </c>
    </row>
    <row r="124" spans="1:17">
      <c r="A124" s="1">
        <v>121</v>
      </c>
      <c r="B124" s="2" t="s">
        <v>69</v>
      </c>
      <c r="C124" s="1" t="s">
        <v>209</v>
      </c>
      <c r="D124" s="1" t="s">
        <v>252</v>
      </c>
      <c r="E124" s="7" t="s">
        <v>254</v>
      </c>
      <c r="F124" s="1" t="s">
        <v>253</v>
      </c>
      <c r="G124" s="1" t="str">
        <f>IF(ISNA(VLOOKUP($C124,'DTEN TCAP Linkage deviceId'!$A$1:$A$20000,1,FALSE)),"No","Yes")</f>
        <v>Yes</v>
      </c>
      <c r="H124" s="1" t="str">
        <f>IF(ISNA(VLOOKUP($C124,'Provisioning Requester'!$F$3:$H$20000,2,FALSE)),"No","Yes")</f>
        <v>No</v>
      </c>
      <c r="I124" s="1" t="str">
        <f>IF($H124="Yes",VLOOKUP($C124,'Provisioning Requester'!$F$3:$H$20000,3,FALSE),"-")</f>
        <v>-</v>
      </c>
      <c r="J124" s="1" t="str">
        <f>IF(OR(D124="SVCP", E124="TRUE"), "No", IF(ISNA(VLOOKUP($C124,'ProvResponder deviceId'!$A$1:$A$20000,1,FALSE)),"No","Yes"))</f>
        <v>No</v>
      </c>
      <c r="K124" s="1" t="str">
        <f>IF($J124="Yes",VLOOKUP($C124,'ProvResponder deviceId'!$A$1:$C$20000,3,FALSE),"-")</f>
        <v>-</v>
      </c>
      <c r="L124" s="1" t="str">
        <f t="shared" si="2"/>
        <v>PRODTRUEYesNo-No-</v>
      </c>
      <c r="M124" s="1" t="str">
        <f t="shared" si="3"/>
        <v>PRODTRUEYesNo-Noother</v>
      </c>
      <c r="N124" s="1" t="str">
        <f>IF(ISBLANK($C124),"",IF(ISNA(VLOOKUP($L124,'result messages'!$H$3:$L$11,2,FALSE)),VLOOKUP($M124,'result messages'!$H$3:$L$11,2,FALSE),VLOOKUP($L124,'result messages'!$H$3:$L$11,2,FALSE)))</f>
        <v>異常なし。</v>
      </c>
      <c r="O124" s="1" t="str">
        <f>IF(ISBLANK($C124),"",IF(ISNA(VLOOKUP($L124,'result messages'!$H$3:$L$11,3,FALSE)),VLOOKUP($M124,'result messages'!$H$3:$L$11,3,FALSE),VLOOKUP($L124,'result messages'!$H$3:$L$11,3,FALSE)))</f>
        <v>Complete.</v>
      </c>
      <c r="P124" s="1" t="str">
        <f>IF(ISBLANK($C124),"",IF(ISNA(VLOOKUP($L124,'result messages'!$H$3:$L$11,4,FALSE)),VLOOKUP($M124,'result messages'!$H$3:$L$11,4,FALSE),VLOOKUP($L124,'result messages'!$H$3:$L$11,4,FALSE)))</f>
        <v>-</v>
      </c>
      <c r="Q124" s="1" t="str">
        <f>IF(ISBLANK($C124),"",IF(ISNA(VLOOKUP($L124,'result messages'!$H$3:$L$11,5,FALSE)),VLOOKUP($M124,'result messages'!$H$3:$L$11,5,FALSE),VLOOKUP($L124,'result messages'!$H$3:$L$11,5,FALSE)))</f>
        <v>-</v>
      </c>
    </row>
    <row r="125" spans="1:17">
      <c r="A125" s="1">
        <v>122</v>
      </c>
      <c r="B125" s="2" t="s">
        <v>69</v>
      </c>
      <c r="C125" s="1" t="s">
        <v>210</v>
      </c>
      <c r="D125" s="1" t="s">
        <v>252</v>
      </c>
      <c r="E125" s="7" t="s">
        <v>254</v>
      </c>
      <c r="F125" s="1" t="s">
        <v>253</v>
      </c>
      <c r="G125" s="1" t="str">
        <f>IF(ISNA(VLOOKUP($C125,'DTEN TCAP Linkage deviceId'!$A$1:$A$20000,1,FALSE)),"No","Yes")</f>
        <v>Yes</v>
      </c>
      <c r="H125" s="1" t="str">
        <f>IF(ISNA(VLOOKUP($C125,'Provisioning Requester'!$F$3:$H$20000,2,FALSE)),"No","Yes")</f>
        <v>No</v>
      </c>
      <c r="I125" s="1" t="str">
        <f>IF($H125="Yes",VLOOKUP($C125,'Provisioning Requester'!$F$3:$H$20000,3,FALSE),"-")</f>
        <v>-</v>
      </c>
      <c r="J125" s="1" t="str">
        <f>IF(OR(D125="SVCP", E125="TRUE"), "No", IF(ISNA(VLOOKUP($C125,'ProvResponder deviceId'!$A$1:$A$20000,1,FALSE)),"No","Yes"))</f>
        <v>No</v>
      </c>
      <c r="K125" s="1" t="str">
        <f>IF($J125="Yes",VLOOKUP($C125,'ProvResponder deviceId'!$A$1:$C$20000,3,FALSE),"-")</f>
        <v>-</v>
      </c>
      <c r="L125" s="1" t="str">
        <f t="shared" si="2"/>
        <v>PRODTRUEYesNo-No-</v>
      </c>
      <c r="M125" s="1" t="str">
        <f t="shared" si="3"/>
        <v>PRODTRUEYesNo-Noother</v>
      </c>
      <c r="N125" s="1" t="str">
        <f>IF(ISBLANK($C125),"",IF(ISNA(VLOOKUP($L125,'result messages'!$H$3:$L$11,2,FALSE)),VLOOKUP($M125,'result messages'!$H$3:$L$11,2,FALSE),VLOOKUP($L125,'result messages'!$H$3:$L$11,2,FALSE)))</f>
        <v>異常なし。</v>
      </c>
      <c r="O125" s="1" t="str">
        <f>IF(ISBLANK($C125),"",IF(ISNA(VLOOKUP($L125,'result messages'!$H$3:$L$11,3,FALSE)),VLOOKUP($M125,'result messages'!$H$3:$L$11,3,FALSE),VLOOKUP($L125,'result messages'!$H$3:$L$11,3,FALSE)))</f>
        <v>Complete.</v>
      </c>
      <c r="P125" s="1" t="str">
        <f>IF(ISBLANK($C125),"",IF(ISNA(VLOOKUP($L125,'result messages'!$H$3:$L$11,4,FALSE)),VLOOKUP($M125,'result messages'!$H$3:$L$11,4,FALSE),VLOOKUP($L125,'result messages'!$H$3:$L$11,4,FALSE)))</f>
        <v>-</v>
      </c>
      <c r="Q125" s="1" t="str">
        <f>IF(ISBLANK($C125),"",IF(ISNA(VLOOKUP($L125,'result messages'!$H$3:$L$11,5,FALSE)),VLOOKUP($M125,'result messages'!$H$3:$L$11,5,FALSE),VLOOKUP($L125,'result messages'!$H$3:$L$11,5,FALSE)))</f>
        <v>-</v>
      </c>
    </row>
    <row r="126" spans="1:17">
      <c r="A126" s="1">
        <v>123</v>
      </c>
      <c r="B126" s="2" t="s">
        <v>69</v>
      </c>
      <c r="C126" s="1" t="s">
        <v>211</v>
      </c>
      <c r="D126" s="1" t="s">
        <v>252</v>
      </c>
      <c r="E126" s="7" t="s">
        <v>254</v>
      </c>
      <c r="F126" s="1" t="s">
        <v>253</v>
      </c>
      <c r="G126" s="1" t="str">
        <f>IF(ISNA(VLOOKUP($C126,'DTEN TCAP Linkage deviceId'!$A$1:$A$20000,1,FALSE)),"No","Yes")</f>
        <v>Yes</v>
      </c>
      <c r="H126" s="1" t="str">
        <f>IF(ISNA(VLOOKUP($C126,'Provisioning Requester'!$F$3:$H$20000,2,FALSE)),"No","Yes")</f>
        <v>No</v>
      </c>
      <c r="I126" s="1" t="str">
        <f>IF($H126="Yes",VLOOKUP($C126,'Provisioning Requester'!$F$3:$H$20000,3,FALSE),"-")</f>
        <v>-</v>
      </c>
      <c r="J126" s="1" t="str">
        <f>IF(OR(D126="SVCP", E126="TRUE"), "No", IF(ISNA(VLOOKUP($C126,'ProvResponder deviceId'!$A$1:$A$20000,1,FALSE)),"No","Yes"))</f>
        <v>No</v>
      </c>
      <c r="K126" s="1" t="str">
        <f>IF($J126="Yes",VLOOKUP($C126,'ProvResponder deviceId'!$A$1:$C$20000,3,FALSE),"-")</f>
        <v>-</v>
      </c>
      <c r="L126" s="1" t="str">
        <f t="shared" si="2"/>
        <v>PRODTRUEYesNo-No-</v>
      </c>
      <c r="M126" s="1" t="str">
        <f t="shared" si="3"/>
        <v>PRODTRUEYesNo-Noother</v>
      </c>
      <c r="N126" s="1" t="str">
        <f>IF(ISBLANK($C126),"",IF(ISNA(VLOOKUP($L126,'result messages'!$H$3:$L$11,2,FALSE)),VLOOKUP($M126,'result messages'!$H$3:$L$11,2,FALSE),VLOOKUP($L126,'result messages'!$H$3:$L$11,2,FALSE)))</f>
        <v>異常なし。</v>
      </c>
      <c r="O126" s="1" t="str">
        <f>IF(ISBLANK($C126),"",IF(ISNA(VLOOKUP($L126,'result messages'!$H$3:$L$11,3,FALSE)),VLOOKUP($M126,'result messages'!$H$3:$L$11,3,FALSE),VLOOKUP($L126,'result messages'!$H$3:$L$11,3,FALSE)))</f>
        <v>Complete.</v>
      </c>
      <c r="P126" s="1" t="str">
        <f>IF(ISBLANK($C126),"",IF(ISNA(VLOOKUP($L126,'result messages'!$H$3:$L$11,4,FALSE)),VLOOKUP($M126,'result messages'!$H$3:$L$11,4,FALSE),VLOOKUP($L126,'result messages'!$H$3:$L$11,4,FALSE)))</f>
        <v>-</v>
      </c>
      <c r="Q126" s="1" t="str">
        <f>IF(ISBLANK($C126),"",IF(ISNA(VLOOKUP($L126,'result messages'!$H$3:$L$11,5,FALSE)),VLOOKUP($M126,'result messages'!$H$3:$L$11,5,FALSE),VLOOKUP($L126,'result messages'!$H$3:$L$11,5,FALSE)))</f>
        <v>-</v>
      </c>
    </row>
    <row r="127" spans="1:17">
      <c r="A127" s="1">
        <v>124</v>
      </c>
      <c r="B127" s="2" t="s">
        <v>69</v>
      </c>
      <c r="C127" s="1" t="s">
        <v>212</v>
      </c>
      <c r="D127" s="1" t="s">
        <v>252</v>
      </c>
      <c r="E127" s="7" t="s">
        <v>254</v>
      </c>
      <c r="F127" s="1" t="s">
        <v>253</v>
      </c>
      <c r="G127" s="1" t="str">
        <f>IF(ISNA(VLOOKUP($C127,'DTEN TCAP Linkage deviceId'!$A$1:$A$20000,1,FALSE)),"No","Yes")</f>
        <v>Yes</v>
      </c>
      <c r="H127" s="1" t="str">
        <f>IF(ISNA(VLOOKUP($C127,'Provisioning Requester'!$F$3:$H$20000,2,FALSE)),"No","Yes")</f>
        <v>No</v>
      </c>
      <c r="I127" s="1" t="str">
        <f>IF($H127="Yes",VLOOKUP($C127,'Provisioning Requester'!$F$3:$H$20000,3,FALSE),"-")</f>
        <v>-</v>
      </c>
      <c r="J127" s="1" t="str">
        <f>IF(OR(D127="SVCP", E127="TRUE"), "No", IF(ISNA(VLOOKUP($C127,'ProvResponder deviceId'!$A$1:$A$20000,1,FALSE)),"No","Yes"))</f>
        <v>No</v>
      </c>
      <c r="K127" s="1" t="str">
        <f>IF($J127="Yes",VLOOKUP($C127,'ProvResponder deviceId'!$A$1:$C$20000,3,FALSE),"-")</f>
        <v>-</v>
      </c>
      <c r="L127" s="1" t="str">
        <f t="shared" si="2"/>
        <v>PRODTRUEYesNo-No-</v>
      </c>
      <c r="M127" s="1" t="str">
        <f t="shared" si="3"/>
        <v>PRODTRUEYesNo-Noother</v>
      </c>
      <c r="N127" s="1" t="str">
        <f>IF(ISBLANK($C127),"",IF(ISNA(VLOOKUP($L127,'result messages'!$H$3:$L$11,2,FALSE)),VLOOKUP($M127,'result messages'!$H$3:$L$11,2,FALSE),VLOOKUP($L127,'result messages'!$H$3:$L$11,2,FALSE)))</f>
        <v>異常なし。</v>
      </c>
      <c r="O127" s="1" t="str">
        <f>IF(ISBLANK($C127),"",IF(ISNA(VLOOKUP($L127,'result messages'!$H$3:$L$11,3,FALSE)),VLOOKUP($M127,'result messages'!$H$3:$L$11,3,FALSE),VLOOKUP($L127,'result messages'!$H$3:$L$11,3,FALSE)))</f>
        <v>Complete.</v>
      </c>
      <c r="P127" s="1" t="str">
        <f>IF(ISBLANK($C127),"",IF(ISNA(VLOOKUP($L127,'result messages'!$H$3:$L$11,4,FALSE)),VLOOKUP($M127,'result messages'!$H$3:$L$11,4,FALSE),VLOOKUP($L127,'result messages'!$H$3:$L$11,4,FALSE)))</f>
        <v>-</v>
      </c>
      <c r="Q127" s="1" t="str">
        <f>IF(ISBLANK($C127),"",IF(ISNA(VLOOKUP($L127,'result messages'!$H$3:$L$11,5,FALSE)),VLOOKUP($M127,'result messages'!$H$3:$L$11,5,FALSE),VLOOKUP($L127,'result messages'!$H$3:$L$11,5,FALSE)))</f>
        <v>-</v>
      </c>
    </row>
    <row r="128" spans="1:17">
      <c r="A128" s="1">
        <v>125</v>
      </c>
      <c r="B128" s="2" t="s">
        <v>69</v>
      </c>
      <c r="C128" s="1" t="s">
        <v>213</v>
      </c>
      <c r="D128" s="1" t="s">
        <v>252</v>
      </c>
      <c r="E128" s="7" t="s">
        <v>254</v>
      </c>
      <c r="F128" s="1" t="s">
        <v>253</v>
      </c>
      <c r="G128" s="1" t="str">
        <f>IF(ISNA(VLOOKUP($C128,'DTEN TCAP Linkage deviceId'!$A$1:$A$20000,1,FALSE)),"No","Yes")</f>
        <v>Yes</v>
      </c>
      <c r="H128" s="1" t="str">
        <f>IF(ISNA(VLOOKUP($C128,'Provisioning Requester'!$F$3:$H$20000,2,FALSE)),"No","Yes")</f>
        <v>No</v>
      </c>
      <c r="I128" s="1" t="str">
        <f>IF($H128="Yes",VLOOKUP($C128,'Provisioning Requester'!$F$3:$H$20000,3,FALSE),"-")</f>
        <v>-</v>
      </c>
      <c r="J128" s="1" t="str">
        <f>IF(OR(D128="SVCP", E128="TRUE"), "No", IF(ISNA(VLOOKUP($C128,'ProvResponder deviceId'!$A$1:$A$20000,1,FALSE)),"No","Yes"))</f>
        <v>No</v>
      </c>
      <c r="K128" s="1" t="str">
        <f>IF($J128="Yes",VLOOKUP($C128,'ProvResponder deviceId'!$A$1:$C$20000,3,FALSE),"-")</f>
        <v>-</v>
      </c>
      <c r="L128" s="1" t="str">
        <f t="shared" si="2"/>
        <v>PRODTRUEYesNo-No-</v>
      </c>
      <c r="M128" s="1" t="str">
        <f t="shared" si="3"/>
        <v>PRODTRUEYesNo-Noother</v>
      </c>
      <c r="N128" s="1" t="str">
        <f>IF(ISBLANK($C128),"",IF(ISNA(VLOOKUP($L128,'result messages'!$H$3:$L$11,2,FALSE)),VLOOKUP($M128,'result messages'!$H$3:$L$11,2,FALSE),VLOOKUP($L128,'result messages'!$H$3:$L$11,2,FALSE)))</f>
        <v>異常なし。</v>
      </c>
      <c r="O128" s="1" t="str">
        <f>IF(ISBLANK($C128),"",IF(ISNA(VLOOKUP($L128,'result messages'!$H$3:$L$11,3,FALSE)),VLOOKUP($M128,'result messages'!$H$3:$L$11,3,FALSE),VLOOKUP($L128,'result messages'!$H$3:$L$11,3,FALSE)))</f>
        <v>Complete.</v>
      </c>
      <c r="P128" s="1" t="str">
        <f>IF(ISBLANK($C128),"",IF(ISNA(VLOOKUP($L128,'result messages'!$H$3:$L$11,4,FALSE)),VLOOKUP($M128,'result messages'!$H$3:$L$11,4,FALSE),VLOOKUP($L128,'result messages'!$H$3:$L$11,4,FALSE)))</f>
        <v>-</v>
      </c>
      <c r="Q128" s="1" t="str">
        <f>IF(ISBLANK($C128),"",IF(ISNA(VLOOKUP($L128,'result messages'!$H$3:$L$11,5,FALSE)),VLOOKUP($M128,'result messages'!$H$3:$L$11,5,FALSE),VLOOKUP($L128,'result messages'!$H$3:$L$11,5,FALSE)))</f>
        <v>-</v>
      </c>
    </row>
    <row r="129" spans="1:17">
      <c r="A129" s="1">
        <v>126</v>
      </c>
      <c r="B129" s="2" t="s">
        <v>69</v>
      </c>
      <c r="C129" s="1" t="s">
        <v>214</v>
      </c>
      <c r="D129" s="1" t="s">
        <v>252</v>
      </c>
      <c r="E129" s="7" t="s">
        <v>254</v>
      </c>
      <c r="F129" s="1" t="s">
        <v>253</v>
      </c>
      <c r="G129" s="1" t="str">
        <f>IF(ISNA(VLOOKUP($C129,'DTEN TCAP Linkage deviceId'!$A$1:$A$20000,1,FALSE)),"No","Yes")</f>
        <v>Yes</v>
      </c>
      <c r="H129" s="1" t="str">
        <f>IF(ISNA(VLOOKUP($C129,'Provisioning Requester'!$F$3:$H$20000,2,FALSE)),"No","Yes")</f>
        <v>No</v>
      </c>
      <c r="I129" s="1" t="str">
        <f>IF($H129="Yes",VLOOKUP($C129,'Provisioning Requester'!$F$3:$H$20000,3,FALSE),"-")</f>
        <v>-</v>
      </c>
      <c r="J129" s="1" t="str">
        <f>IF(OR(D129="SVCP", E129="TRUE"), "No", IF(ISNA(VLOOKUP($C129,'ProvResponder deviceId'!$A$1:$A$20000,1,FALSE)),"No","Yes"))</f>
        <v>No</v>
      </c>
      <c r="K129" s="1" t="str">
        <f>IF($J129="Yes",VLOOKUP($C129,'ProvResponder deviceId'!$A$1:$C$20000,3,FALSE),"-")</f>
        <v>-</v>
      </c>
      <c r="L129" s="1" t="str">
        <f t="shared" si="2"/>
        <v>PRODTRUEYesNo-No-</v>
      </c>
      <c r="M129" s="1" t="str">
        <f t="shared" si="3"/>
        <v>PRODTRUEYesNo-Noother</v>
      </c>
      <c r="N129" s="1" t="str">
        <f>IF(ISBLANK($C129),"",IF(ISNA(VLOOKUP($L129,'result messages'!$H$3:$L$11,2,FALSE)),VLOOKUP($M129,'result messages'!$H$3:$L$11,2,FALSE),VLOOKUP($L129,'result messages'!$H$3:$L$11,2,FALSE)))</f>
        <v>異常なし。</v>
      </c>
      <c r="O129" s="1" t="str">
        <f>IF(ISBLANK($C129),"",IF(ISNA(VLOOKUP($L129,'result messages'!$H$3:$L$11,3,FALSE)),VLOOKUP($M129,'result messages'!$H$3:$L$11,3,FALSE),VLOOKUP($L129,'result messages'!$H$3:$L$11,3,FALSE)))</f>
        <v>Complete.</v>
      </c>
      <c r="P129" s="1" t="str">
        <f>IF(ISBLANK($C129),"",IF(ISNA(VLOOKUP($L129,'result messages'!$H$3:$L$11,4,FALSE)),VLOOKUP($M129,'result messages'!$H$3:$L$11,4,FALSE),VLOOKUP($L129,'result messages'!$H$3:$L$11,4,FALSE)))</f>
        <v>-</v>
      </c>
      <c r="Q129" s="1" t="str">
        <f>IF(ISBLANK($C129),"",IF(ISNA(VLOOKUP($L129,'result messages'!$H$3:$L$11,5,FALSE)),VLOOKUP($M129,'result messages'!$H$3:$L$11,5,FALSE),VLOOKUP($L129,'result messages'!$H$3:$L$11,5,FALSE)))</f>
        <v>-</v>
      </c>
    </row>
    <row r="130" spans="1:17">
      <c r="A130" s="1">
        <v>127</v>
      </c>
      <c r="B130" s="2" t="s">
        <v>69</v>
      </c>
      <c r="C130" s="1" t="s">
        <v>215</v>
      </c>
      <c r="D130" s="1" t="s">
        <v>252</v>
      </c>
      <c r="E130" s="7" t="s">
        <v>254</v>
      </c>
      <c r="F130" s="1" t="s">
        <v>253</v>
      </c>
      <c r="G130" s="1" t="str">
        <f>IF(ISNA(VLOOKUP($C130,'DTEN TCAP Linkage deviceId'!$A$1:$A$20000,1,FALSE)),"No","Yes")</f>
        <v>Yes</v>
      </c>
      <c r="H130" s="1" t="str">
        <f>IF(ISNA(VLOOKUP($C130,'Provisioning Requester'!$F$3:$H$20000,2,FALSE)),"No","Yes")</f>
        <v>No</v>
      </c>
      <c r="I130" s="1" t="str">
        <f>IF($H130="Yes",VLOOKUP($C130,'Provisioning Requester'!$F$3:$H$20000,3,FALSE),"-")</f>
        <v>-</v>
      </c>
      <c r="J130" s="1" t="str">
        <f>IF(OR(D130="SVCP", E130="TRUE"), "No", IF(ISNA(VLOOKUP($C130,'ProvResponder deviceId'!$A$1:$A$20000,1,FALSE)),"No","Yes"))</f>
        <v>No</v>
      </c>
      <c r="K130" s="1" t="str">
        <f>IF($J130="Yes",VLOOKUP($C130,'ProvResponder deviceId'!$A$1:$C$20000,3,FALSE),"-")</f>
        <v>-</v>
      </c>
      <c r="L130" s="1" t="str">
        <f t="shared" si="2"/>
        <v>PRODTRUEYesNo-No-</v>
      </c>
      <c r="M130" s="1" t="str">
        <f t="shared" si="3"/>
        <v>PRODTRUEYesNo-Noother</v>
      </c>
      <c r="N130" s="1" t="str">
        <f>IF(ISBLANK($C130),"",IF(ISNA(VLOOKUP($L130,'result messages'!$H$3:$L$11,2,FALSE)),VLOOKUP($M130,'result messages'!$H$3:$L$11,2,FALSE),VLOOKUP($L130,'result messages'!$H$3:$L$11,2,FALSE)))</f>
        <v>異常なし。</v>
      </c>
      <c r="O130" s="1" t="str">
        <f>IF(ISBLANK($C130),"",IF(ISNA(VLOOKUP($L130,'result messages'!$H$3:$L$11,3,FALSE)),VLOOKUP($M130,'result messages'!$H$3:$L$11,3,FALSE),VLOOKUP($L130,'result messages'!$H$3:$L$11,3,FALSE)))</f>
        <v>Complete.</v>
      </c>
      <c r="P130" s="1" t="str">
        <f>IF(ISBLANK($C130),"",IF(ISNA(VLOOKUP($L130,'result messages'!$H$3:$L$11,4,FALSE)),VLOOKUP($M130,'result messages'!$H$3:$L$11,4,FALSE),VLOOKUP($L130,'result messages'!$H$3:$L$11,4,FALSE)))</f>
        <v>-</v>
      </c>
      <c r="Q130" s="1" t="str">
        <f>IF(ISBLANK($C130),"",IF(ISNA(VLOOKUP($L130,'result messages'!$H$3:$L$11,5,FALSE)),VLOOKUP($M130,'result messages'!$H$3:$L$11,5,FALSE),VLOOKUP($L130,'result messages'!$H$3:$L$11,5,FALSE)))</f>
        <v>-</v>
      </c>
    </row>
    <row r="131" spans="1:17">
      <c r="A131" s="1">
        <v>128</v>
      </c>
      <c r="B131" s="2" t="s">
        <v>69</v>
      </c>
      <c r="C131" s="1" t="s">
        <v>216</v>
      </c>
      <c r="D131" s="1" t="s">
        <v>252</v>
      </c>
      <c r="E131" s="7" t="s">
        <v>254</v>
      </c>
      <c r="F131" s="1" t="s">
        <v>253</v>
      </c>
      <c r="G131" s="1" t="str">
        <f>IF(ISNA(VLOOKUP($C131,'DTEN TCAP Linkage deviceId'!$A$1:$A$20000,1,FALSE)),"No","Yes")</f>
        <v>Yes</v>
      </c>
      <c r="H131" s="1" t="str">
        <f>IF(ISNA(VLOOKUP($C131,'Provisioning Requester'!$F$3:$H$20000,2,FALSE)),"No","Yes")</f>
        <v>No</v>
      </c>
      <c r="I131" s="1" t="str">
        <f>IF($H131="Yes",VLOOKUP($C131,'Provisioning Requester'!$F$3:$H$20000,3,FALSE),"-")</f>
        <v>-</v>
      </c>
      <c r="J131" s="1" t="str">
        <f>IF(OR(D131="SVCP", E131="TRUE"), "No", IF(ISNA(VLOOKUP($C131,'ProvResponder deviceId'!$A$1:$A$20000,1,FALSE)),"No","Yes"))</f>
        <v>No</v>
      </c>
      <c r="K131" s="1" t="str">
        <f>IF($J131="Yes",VLOOKUP($C131,'ProvResponder deviceId'!$A$1:$C$20000,3,FALSE),"-")</f>
        <v>-</v>
      </c>
      <c r="L131" s="1" t="str">
        <f t="shared" si="2"/>
        <v>PRODTRUEYesNo-No-</v>
      </c>
      <c r="M131" s="1" t="str">
        <f t="shared" si="3"/>
        <v>PRODTRUEYesNo-Noother</v>
      </c>
      <c r="N131" s="1" t="str">
        <f>IF(ISBLANK($C131),"",IF(ISNA(VLOOKUP($L131,'result messages'!$H$3:$L$11,2,FALSE)),VLOOKUP($M131,'result messages'!$H$3:$L$11,2,FALSE),VLOOKUP($L131,'result messages'!$H$3:$L$11,2,FALSE)))</f>
        <v>異常なし。</v>
      </c>
      <c r="O131" s="1" t="str">
        <f>IF(ISBLANK($C131),"",IF(ISNA(VLOOKUP($L131,'result messages'!$H$3:$L$11,3,FALSE)),VLOOKUP($M131,'result messages'!$H$3:$L$11,3,FALSE),VLOOKUP($L131,'result messages'!$H$3:$L$11,3,FALSE)))</f>
        <v>Complete.</v>
      </c>
      <c r="P131" s="1" t="str">
        <f>IF(ISBLANK($C131),"",IF(ISNA(VLOOKUP($L131,'result messages'!$H$3:$L$11,4,FALSE)),VLOOKUP($M131,'result messages'!$H$3:$L$11,4,FALSE),VLOOKUP($L131,'result messages'!$H$3:$L$11,4,FALSE)))</f>
        <v>-</v>
      </c>
      <c r="Q131" s="1" t="str">
        <f>IF(ISBLANK($C131),"",IF(ISNA(VLOOKUP($L131,'result messages'!$H$3:$L$11,5,FALSE)),VLOOKUP($M131,'result messages'!$H$3:$L$11,5,FALSE),VLOOKUP($L131,'result messages'!$H$3:$L$11,5,FALSE)))</f>
        <v>-</v>
      </c>
    </row>
    <row r="132" spans="1:17">
      <c r="A132" s="1">
        <v>129</v>
      </c>
      <c r="B132" s="2" t="s">
        <v>69</v>
      </c>
      <c r="C132" s="1" t="s">
        <v>217</v>
      </c>
      <c r="D132" s="1" t="s">
        <v>252</v>
      </c>
      <c r="E132" s="7" t="s">
        <v>254</v>
      </c>
      <c r="F132" s="1" t="s">
        <v>253</v>
      </c>
      <c r="G132" s="1" t="str">
        <f>IF(ISNA(VLOOKUP($C132,'DTEN TCAP Linkage deviceId'!$A$1:$A$20000,1,FALSE)),"No","Yes")</f>
        <v>Yes</v>
      </c>
      <c r="H132" s="1" t="str">
        <f>IF(ISNA(VLOOKUP($C132,'Provisioning Requester'!$F$3:$H$20000,2,FALSE)),"No","Yes")</f>
        <v>No</v>
      </c>
      <c r="I132" s="1" t="str">
        <f>IF($H132="Yes",VLOOKUP($C132,'Provisioning Requester'!$F$3:$H$20000,3,FALSE),"-")</f>
        <v>-</v>
      </c>
      <c r="J132" s="1" t="str">
        <f>IF(OR(D132="SVCP", E132="TRUE"), "No", IF(ISNA(VLOOKUP($C132,'ProvResponder deviceId'!$A$1:$A$20000,1,FALSE)),"No","Yes"))</f>
        <v>No</v>
      </c>
      <c r="K132" s="1" t="str">
        <f>IF($J132="Yes",VLOOKUP($C132,'ProvResponder deviceId'!$A$1:$C$20000,3,FALSE),"-")</f>
        <v>-</v>
      </c>
      <c r="L132" s="1" t="str">
        <f t="shared" si="2"/>
        <v>PRODTRUEYesNo-No-</v>
      </c>
      <c r="M132" s="1" t="str">
        <f t="shared" si="3"/>
        <v>PRODTRUEYesNo-Noother</v>
      </c>
      <c r="N132" s="1" t="str">
        <f>IF(ISBLANK($C132),"",IF(ISNA(VLOOKUP($L132,'result messages'!$H$3:$L$11,2,FALSE)),VLOOKUP($M132,'result messages'!$H$3:$L$11,2,FALSE),VLOOKUP($L132,'result messages'!$H$3:$L$11,2,FALSE)))</f>
        <v>異常なし。</v>
      </c>
      <c r="O132" s="1" t="str">
        <f>IF(ISBLANK($C132),"",IF(ISNA(VLOOKUP($L132,'result messages'!$H$3:$L$11,3,FALSE)),VLOOKUP($M132,'result messages'!$H$3:$L$11,3,FALSE),VLOOKUP($L132,'result messages'!$H$3:$L$11,3,FALSE)))</f>
        <v>Complete.</v>
      </c>
      <c r="P132" s="1" t="str">
        <f>IF(ISBLANK($C132),"",IF(ISNA(VLOOKUP($L132,'result messages'!$H$3:$L$11,4,FALSE)),VLOOKUP($M132,'result messages'!$H$3:$L$11,4,FALSE),VLOOKUP($L132,'result messages'!$H$3:$L$11,4,FALSE)))</f>
        <v>-</v>
      </c>
      <c r="Q132" s="1" t="str">
        <f>IF(ISBLANK($C132),"",IF(ISNA(VLOOKUP($L132,'result messages'!$H$3:$L$11,5,FALSE)),VLOOKUP($M132,'result messages'!$H$3:$L$11,5,FALSE),VLOOKUP($L132,'result messages'!$H$3:$L$11,5,FALSE)))</f>
        <v>-</v>
      </c>
    </row>
    <row r="133" spans="1:17">
      <c r="A133" s="1">
        <v>130</v>
      </c>
      <c r="B133" s="2" t="s">
        <v>69</v>
      </c>
      <c r="C133" s="1" t="s">
        <v>218</v>
      </c>
      <c r="D133" s="1" t="s">
        <v>252</v>
      </c>
      <c r="E133" s="7" t="s">
        <v>254</v>
      </c>
      <c r="F133" s="1" t="s">
        <v>253</v>
      </c>
      <c r="G133" s="1" t="str">
        <f>IF(ISNA(VLOOKUP($C133,'DTEN TCAP Linkage deviceId'!$A$1:$A$20000,1,FALSE)),"No","Yes")</f>
        <v>Yes</v>
      </c>
      <c r="H133" s="1" t="str">
        <f>IF(ISNA(VLOOKUP($C133,'Provisioning Requester'!$F$3:$H$20000,2,FALSE)),"No","Yes")</f>
        <v>No</v>
      </c>
      <c r="I133" s="1" t="str">
        <f>IF($H133="Yes",VLOOKUP($C133,'Provisioning Requester'!$F$3:$H$20000,3,FALSE),"-")</f>
        <v>-</v>
      </c>
      <c r="J133" s="1" t="str">
        <f>IF(OR(D133="SVCP", E133="TRUE"), "No", IF(ISNA(VLOOKUP($C133,'ProvResponder deviceId'!$A$1:$A$20000,1,FALSE)),"No","Yes"))</f>
        <v>No</v>
      </c>
      <c r="K133" s="1" t="str">
        <f>IF($J133="Yes",VLOOKUP($C133,'ProvResponder deviceId'!$A$1:$C$20000,3,FALSE),"-")</f>
        <v>-</v>
      </c>
      <c r="L133" s="1" t="str">
        <f t="shared" ref="L133:L196" si="4">IF(ISBLANK($C133),"",$D133&amp;$E133&amp;$G133&amp;$H133&amp;$I133&amp;$J133&amp;$K133)</f>
        <v>PRODTRUEYesNo-No-</v>
      </c>
      <c r="M133" s="1" t="str">
        <f t="shared" ref="M133:M196" si="5">IF(ISBLANK($C133),"",$D133&amp;$E133&amp;$G133&amp;$H133&amp;$I133&amp;$J133&amp;"other")</f>
        <v>PRODTRUEYesNo-Noother</v>
      </c>
      <c r="N133" s="1" t="str">
        <f>IF(ISBLANK($C133),"",IF(ISNA(VLOOKUP($L133,'result messages'!$H$3:$L$11,2,FALSE)),VLOOKUP($M133,'result messages'!$H$3:$L$11,2,FALSE),VLOOKUP($L133,'result messages'!$H$3:$L$11,2,FALSE)))</f>
        <v>異常なし。</v>
      </c>
      <c r="O133" s="1" t="str">
        <f>IF(ISBLANK($C133),"",IF(ISNA(VLOOKUP($L133,'result messages'!$H$3:$L$11,3,FALSE)),VLOOKUP($M133,'result messages'!$H$3:$L$11,3,FALSE),VLOOKUP($L133,'result messages'!$H$3:$L$11,3,FALSE)))</f>
        <v>Complete.</v>
      </c>
      <c r="P133" s="1" t="str">
        <f>IF(ISBLANK($C133),"",IF(ISNA(VLOOKUP($L133,'result messages'!$H$3:$L$11,4,FALSE)),VLOOKUP($M133,'result messages'!$H$3:$L$11,4,FALSE),VLOOKUP($L133,'result messages'!$H$3:$L$11,4,FALSE)))</f>
        <v>-</v>
      </c>
      <c r="Q133" s="1" t="str">
        <f>IF(ISBLANK($C133),"",IF(ISNA(VLOOKUP($L133,'result messages'!$H$3:$L$11,5,FALSE)),VLOOKUP($M133,'result messages'!$H$3:$L$11,5,FALSE),VLOOKUP($L133,'result messages'!$H$3:$L$11,5,FALSE)))</f>
        <v>-</v>
      </c>
    </row>
    <row r="134" spans="1:17">
      <c r="A134" s="1">
        <v>131</v>
      </c>
      <c r="B134" s="2" t="s">
        <v>69</v>
      </c>
      <c r="C134" s="1" t="s">
        <v>219</v>
      </c>
      <c r="D134" s="1" t="s">
        <v>252</v>
      </c>
      <c r="E134" s="7" t="s">
        <v>254</v>
      </c>
      <c r="F134" s="1" t="s">
        <v>253</v>
      </c>
      <c r="G134" s="1" t="str">
        <f>IF(ISNA(VLOOKUP($C134,'DTEN TCAP Linkage deviceId'!$A$1:$A$20000,1,FALSE)),"No","Yes")</f>
        <v>Yes</v>
      </c>
      <c r="H134" s="1" t="str">
        <f>IF(ISNA(VLOOKUP($C134,'Provisioning Requester'!$F$3:$H$20000,2,FALSE)),"No","Yes")</f>
        <v>No</v>
      </c>
      <c r="I134" s="1" t="str">
        <f>IF($H134="Yes",VLOOKUP($C134,'Provisioning Requester'!$F$3:$H$20000,3,FALSE),"-")</f>
        <v>-</v>
      </c>
      <c r="J134" s="1" t="str">
        <f>IF(OR(D134="SVCP", E134="TRUE"), "No", IF(ISNA(VLOOKUP($C134,'ProvResponder deviceId'!$A$1:$A$20000,1,FALSE)),"No","Yes"))</f>
        <v>No</v>
      </c>
      <c r="K134" s="1" t="str">
        <f>IF($J134="Yes",VLOOKUP($C134,'ProvResponder deviceId'!$A$1:$C$20000,3,FALSE),"-")</f>
        <v>-</v>
      </c>
      <c r="L134" s="1" t="str">
        <f t="shared" si="4"/>
        <v>PRODTRUEYesNo-No-</v>
      </c>
      <c r="M134" s="1" t="str">
        <f t="shared" si="5"/>
        <v>PRODTRUEYesNo-Noother</v>
      </c>
      <c r="N134" s="1" t="str">
        <f>IF(ISBLANK($C134),"",IF(ISNA(VLOOKUP($L134,'result messages'!$H$3:$L$11,2,FALSE)),VLOOKUP($M134,'result messages'!$H$3:$L$11,2,FALSE),VLOOKUP($L134,'result messages'!$H$3:$L$11,2,FALSE)))</f>
        <v>異常なし。</v>
      </c>
      <c r="O134" s="1" t="str">
        <f>IF(ISBLANK($C134),"",IF(ISNA(VLOOKUP($L134,'result messages'!$H$3:$L$11,3,FALSE)),VLOOKUP($M134,'result messages'!$H$3:$L$11,3,FALSE),VLOOKUP($L134,'result messages'!$H$3:$L$11,3,FALSE)))</f>
        <v>Complete.</v>
      </c>
      <c r="P134" s="1" t="str">
        <f>IF(ISBLANK($C134),"",IF(ISNA(VLOOKUP($L134,'result messages'!$H$3:$L$11,4,FALSE)),VLOOKUP($M134,'result messages'!$H$3:$L$11,4,FALSE),VLOOKUP($L134,'result messages'!$H$3:$L$11,4,FALSE)))</f>
        <v>-</v>
      </c>
      <c r="Q134" s="1" t="str">
        <f>IF(ISBLANK($C134),"",IF(ISNA(VLOOKUP($L134,'result messages'!$H$3:$L$11,5,FALSE)),VLOOKUP($M134,'result messages'!$H$3:$L$11,5,FALSE),VLOOKUP($L134,'result messages'!$H$3:$L$11,5,FALSE)))</f>
        <v>-</v>
      </c>
    </row>
    <row r="135" spans="1:17">
      <c r="A135" s="1">
        <v>132</v>
      </c>
      <c r="B135" s="2" t="s">
        <v>69</v>
      </c>
      <c r="C135" s="1" t="s">
        <v>220</v>
      </c>
      <c r="D135" s="1" t="s">
        <v>252</v>
      </c>
      <c r="E135" s="7" t="s">
        <v>254</v>
      </c>
      <c r="F135" s="1" t="s">
        <v>253</v>
      </c>
      <c r="G135" s="1" t="str">
        <f>IF(ISNA(VLOOKUP($C135,'DTEN TCAP Linkage deviceId'!$A$1:$A$20000,1,FALSE)),"No","Yes")</f>
        <v>Yes</v>
      </c>
      <c r="H135" s="1" t="str">
        <f>IF(ISNA(VLOOKUP($C135,'Provisioning Requester'!$F$3:$H$20000,2,FALSE)),"No","Yes")</f>
        <v>No</v>
      </c>
      <c r="I135" s="1" t="str">
        <f>IF($H135="Yes",VLOOKUP($C135,'Provisioning Requester'!$F$3:$H$20000,3,FALSE),"-")</f>
        <v>-</v>
      </c>
      <c r="J135" s="1" t="str">
        <f>IF(OR(D135="SVCP", E135="TRUE"), "No", IF(ISNA(VLOOKUP($C135,'ProvResponder deviceId'!$A$1:$A$20000,1,FALSE)),"No","Yes"))</f>
        <v>No</v>
      </c>
      <c r="K135" s="1" t="str">
        <f>IF($J135="Yes",VLOOKUP($C135,'ProvResponder deviceId'!$A$1:$C$20000,3,FALSE),"-")</f>
        <v>-</v>
      </c>
      <c r="L135" s="1" t="str">
        <f t="shared" si="4"/>
        <v>PRODTRUEYesNo-No-</v>
      </c>
      <c r="M135" s="1" t="str">
        <f t="shared" si="5"/>
        <v>PRODTRUEYesNo-Noother</v>
      </c>
      <c r="N135" s="1" t="str">
        <f>IF(ISBLANK($C135),"",IF(ISNA(VLOOKUP($L135,'result messages'!$H$3:$L$11,2,FALSE)),VLOOKUP($M135,'result messages'!$H$3:$L$11,2,FALSE),VLOOKUP($L135,'result messages'!$H$3:$L$11,2,FALSE)))</f>
        <v>異常なし。</v>
      </c>
      <c r="O135" s="1" t="str">
        <f>IF(ISBLANK($C135),"",IF(ISNA(VLOOKUP($L135,'result messages'!$H$3:$L$11,3,FALSE)),VLOOKUP($M135,'result messages'!$H$3:$L$11,3,FALSE),VLOOKUP($L135,'result messages'!$H$3:$L$11,3,FALSE)))</f>
        <v>Complete.</v>
      </c>
      <c r="P135" s="1" t="str">
        <f>IF(ISBLANK($C135),"",IF(ISNA(VLOOKUP($L135,'result messages'!$H$3:$L$11,4,FALSE)),VLOOKUP($M135,'result messages'!$H$3:$L$11,4,FALSE),VLOOKUP($L135,'result messages'!$H$3:$L$11,4,FALSE)))</f>
        <v>-</v>
      </c>
      <c r="Q135" s="1" t="str">
        <f>IF(ISBLANK($C135),"",IF(ISNA(VLOOKUP($L135,'result messages'!$H$3:$L$11,5,FALSE)),VLOOKUP($M135,'result messages'!$H$3:$L$11,5,FALSE),VLOOKUP($L135,'result messages'!$H$3:$L$11,5,FALSE)))</f>
        <v>-</v>
      </c>
    </row>
    <row r="136" spans="1:17">
      <c r="A136" s="1">
        <v>133</v>
      </c>
      <c r="B136" s="2" t="s">
        <v>69</v>
      </c>
      <c r="C136" s="1" t="s">
        <v>221</v>
      </c>
      <c r="D136" s="1" t="s">
        <v>252</v>
      </c>
      <c r="E136" s="7" t="s">
        <v>254</v>
      </c>
      <c r="F136" s="1" t="s">
        <v>253</v>
      </c>
      <c r="G136" s="1" t="str">
        <f>IF(ISNA(VLOOKUP($C136,'DTEN TCAP Linkage deviceId'!$A$1:$A$20000,1,FALSE)),"No","Yes")</f>
        <v>Yes</v>
      </c>
      <c r="H136" s="1" t="str">
        <f>IF(ISNA(VLOOKUP($C136,'Provisioning Requester'!$F$3:$H$20000,2,FALSE)),"No","Yes")</f>
        <v>No</v>
      </c>
      <c r="I136" s="1" t="str">
        <f>IF($H136="Yes",VLOOKUP($C136,'Provisioning Requester'!$F$3:$H$20000,3,FALSE),"-")</f>
        <v>-</v>
      </c>
      <c r="J136" s="1" t="str">
        <f>IF(OR(D136="SVCP", E136="TRUE"), "No", IF(ISNA(VLOOKUP($C136,'ProvResponder deviceId'!$A$1:$A$20000,1,FALSE)),"No","Yes"))</f>
        <v>No</v>
      </c>
      <c r="K136" s="1" t="str">
        <f>IF($J136="Yes",VLOOKUP($C136,'ProvResponder deviceId'!$A$1:$C$20000,3,FALSE),"-")</f>
        <v>-</v>
      </c>
      <c r="L136" s="1" t="str">
        <f t="shared" si="4"/>
        <v>PRODTRUEYesNo-No-</v>
      </c>
      <c r="M136" s="1" t="str">
        <f t="shared" si="5"/>
        <v>PRODTRUEYesNo-Noother</v>
      </c>
      <c r="N136" s="1" t="str">
        <f>IF(ISBLANK($C136),"",IF(ISNA(VLOOKUP($L136,'result messages'!$H$3:$L$11,2,FALSE)),VLOOKUP($M136,'result messages'!$H$3:$L$11,2,FALSE),VLOOKUP($L136,'result messages'!$H$3:$L$11,2,FALSE)))</f>
        <v>異常なし。</v>
      </c>
      <c r="O136" s="1" t="str">
        <f>IF(ISBLANK($C136),"",IF(ISNA(VLOOKUP($L136,'result messages'!$H$3:$L$11,3,FALSE)),VLOOKUP($M136,'result messages'!$H$3:$L$11,3,FALSE),VLOOKUP($L136,'result messages'!$H$3:$L$11,3,FALSE)))</f>
        <v>Complete.</v>
      </c>
      <c r="P136" s="1" t="str">
        <f>IF(ISBLANK($C136),"",IF(ISNA(VLOOKUP($L136,'result messages'!$H$3:$L$11,4,FALSE)),VLOOKUP($M136,'result messages'!$H$3:$L$11,4,FALSE),VLOOKUP($L136,'result messages'!$H$3:$L$11,4,FALSE)))</f>
        <v>-</v>
      </c>
      <c r="Q136" s="1" t="str">
        <f>IF(ISBLANK($C136),"",IF(ISNA(VLOOKUP($L136,'result messages'!$H$3:$L$11,5,FALSE)),VLOOKUP($M136,'result messages'!$H$3:$L$11,5,FALSE),VLOOKUP($L136,'result messages'!$H$3:$L$11,5,FALSE)))</f>
        <v>-</v>
      </c>
    </row>
    <row r="137" spans="1:17">
      <c r="A137" s="1">
        <v>134</v>
      </c>
      <c r="B137" s="2" t="s">
        <v>69</v>
      </c>
      <c r="C137" s="1" t="s">
        <v>222</v>
      </c>
      <c r="D137" s="1" t="s">
        <v>252</v>
      </c>
      <c r="E137" s="7" t="s">
        <v>254</v>
      </c>
      <c r="F137" s="1" t="s">
        <v>253</v>
      </c>
      <c r="G137" s="1" t="str">
        <f>IF(ISNA(VLOOKUP($C137,'DTEN TCAP Linkage deviceId'!$A$1:$A$20000,1,FALSE)),"No","Yes")</f>
        <v>Yes</v>
      </c>
      <c r="H137" s="1" t="str">
        <f>IF(ISNA(VLOOKUP($C137,'Provisioning Requester'!$F$3:$H$20000,2,FALSE)),"No","Yes")</f>
        <v>No</v>
      </c>
      <c r="I137" s="1" t="str">
        <f>IF($H137="Yes",VLOOKUP($C137,'Provisioning Requester'!$F$3:$H$20000,3,FALSE),"-")</f>
        <v>-</v>
      </c>
      <c r="J137" s="1" t="str">
        <f>IF(OR(D137="SVCP", E137="TRUE"), "No", IF(ISNA(VLOOKUP($C137,'ProvResponder deviceId'!$A$1:$A$20000,1,FALSE)),"No","Yes"))</f>
        <v>No</v>
      </c>
      <c r="K137" s="1" t="str">
        <f>IF($J137="Yes",VLOOKUP($C137,'ProvResponder deviceId'!$A$1:$C$20000,3,FALSE),"-")</f>
        <v>-</v>
      </c>
      <c r="L137" s="1" t="str">
        <f t="shared" si="4"/>
        <v>PRODTRUEYesNo-No-</v>
      </c>
      <c r="M137" s="1" t="str">
        <f t="shared" si="5"/>
        <v>PRODTRUEYesNo-Noother</v>
      </c>
      <c r="N137" s="1" t="str">
        <f>IF(ISBLANK($C137),"",IF(ISNA(VLOOKUP($L137,'result messages'!$H$3:$L$11,2,FALSE)),VLOOKUP($M137,'result messages'!$H$3:$L$11,2,FALSE),VLOOKUP($L137,'result messages'!$H$3:$L$11,2,FALSE)))</f>
        <v>異常なし。</v>
      </c>
      <c r="O137" s="1" t="str">
        <f>IF(ISBLANK($C137),"",IF(ISNA(VLOOKUP($L137,'result messages'!$H$3:$L$11,3,FALSE)),VLOOKUP($M137,'result messages'!$H$3:$L$11,3,FALSE),VLOOKUP($L137,'result messages'!$H$3:$L$11,3,FALSE)))</f>
        <v>Complete.</v>
      </c>
      <c r="P137" s="1" t="str">
        <f>IF(ISBLANK($C137),"",IF(ISNA(VLOOKUP($L137,'result messages'!$H$3:$L$11,4,FALSE)),VLOOKUP($M137,'result messages'!$H$3:$L$11,4,FALSE),VLOOKUP($L137,'result messages'!$H$3:$L$11,4,FALSE)))</f>
        <v>-</v>
      </c>
      <c r="Q137" s="1" t="str">
        <f>IF(ISBLANK($C137),"",IF(ISNA(VLOOKUP($L137,'result messages'!$H$3:$L$11,5,FALSE)),VLOOKUP($M137,'result messages'!$H$3:$L$11,5,FALSE),VLOOKUP($L137,'result messages'!$H$3:$L$11,5,FALSE)))</f>
        <v>-</v>
      </c>
    </row>
    <row r="138" spans="1:17">
      <c r="A138" s="1">
        <v>135</v>
      </c>
      <c r="B138" s="2" t="s">
        <v>69</v>
      </c>
      <c r="C138" s="1" t="s">
        <v>223</v>
      </c>
      <c r="D138" s="1" t="s">
        <v>252</v>
      </c>
      <c r="E138" s="7" t="s">
        <v>254</v>
      </c>
      <c r="F138" s="1" t="s">
        <v>253</v>
      </c>
      <c r="G138" s="1" t="str">
        <f>IF(ISNA(VLOOKUP($C138,'DTEN TCAP Linkage deviceId'!$A$1:$A$20000,1,FALSE)),"No","Yes")</f>
        <v>Yes</v>
      </c>
      <c r="H138" s="1" t="str">
        <f>IF(ISNA(VLOOKUP($C138,'Provisioning Requester'!$F$3:$H$20000,2,FALSE)),"No","Yes")</f>
        <v>No</v>
      </c>
      <c r="I138" s="1" t="str">
        <f>IF($H138="Yes",VLOOKUP($C138,'Provisioning Requester'!$F$3:$H$20000,3,FALSE),"-")</f>
        <v>-</v>
      </c>
      <c r="J138" s="1" t="str">
        <f>IF(OR(D138="SVCP", E138="TRUE"), "No", IF(ISNA(VLOOKUP($C138,'ProvResponder deviceId'!$A$1:$A$20000,1,FALSE)),"No","Yes"))</f>
        <v>No</v>
      </c>
      <c r="K138" s="1" t="str">
        <f>IF($J138="Yes",VLOOKUP($C138,'ProvResponder deviceId'!$A$1:$C$20000,3,FALSE),"-")</f>
        <v>-</v>
      </c>
      <c r="L138" s="1" t="str">
        <f t="shared" si="4"/>
        <v>PRODTRUEYesNo-No-</v>
      </c>
      <c r="M138" s="1" t="str">
        <f t="shared" si="5"/>
        <v>PRODTRUEYesNo-Noother</v>
      </c>
      <c r="N138" s="1" t="str">
        <f>IF(ISBLANK($C138),"",IF(ISNA(VLOOKUP($L138,'result messages'!$H$3:$L$11,2,FALSE)),VLOOKUP($M138,'result messages'!$H$3:$L$11,2,FALSE),VLOOKUP($L138,'result messages'!$H$3:$L$11,2,FALSE)))</f>
        <v>異常なし。</v>
      </c>
      <c r="O138" s="1" t="str">
        <f>IF(ISBLANK($C138),"",IF(ISNA(VLOOKUP($L138,'result messages'!$H$3:$L$11,3,FALSE)),VLOOKUP($M138,'result messages'!$H$3:$L$11,3,FALSE),VLOOKUP($L138,'result messages'!$H$3:$L$11,3,FALSE)))</f>
        <v>Complete.</v>
      </c>
      <c r="P138" s="1" t="str">
        <f>IF(ISBLANK($C138),"",IF(ISNA(VLOOKUP($L138,'result messages'!$H$3:$L$11,4,FALSE)),VLOOKUP($M138,'result messages'!$H$3:$L$11,4,FALSE),VLOOKUP($L138,'result messages'!$H$3:$L$11,4,FALSE)))</f>
        <v>-</v>
      </c>
      <c r="Q138" s="1" t="str">
        <f>IF(ISBLANK($C138),"",IF(ISNA(VLOOKUP($L138,'result messages'!$H$3:$L$11,5,FALSE)),VLOOKUP($M138,'result messages'!$H$3:$L$11,5,FALSE),VLOOKUP($L138,'result messages'!$H$3:$L$11,5,FALSE)))</f>
        <v>-</v>
      </c>
    </row>
    <row r="139" spans="1:17">
      <c r="A139" s="1">
        <v>136</v>
      </c>
      <c r="B139" s="2" t="s">
        <v>69</v>
      </c>
      <c r="C139" s="1" t="s">
        <v>224</v>
      </c>
      <c r="D139" s="1" t="s">
        <v>252</v>
      </c>
      <c r="E139" s="7" t="s">
        <v>254</v>
      </c>
      <c r="F139" s="1" t="s">
        <v>253</v>
      </c>
      <c r="G139" s="1" t="str">
        <f>IF(ISNA(VLOOKUP($C139,'DTEN TCAP Linkage deviceId'!$A$1:$A$20000,1,FALSE)),"No","Yes")</f>
        <v>Yes</v>
      </c>
      <c r="H139" s="1" t="str">
        <f>IF(ISNA(VLOOKUP($C139,'Provisioning Requester'!$F$3:$H$20000,2,FALSE)),"No","Yes")</f>
        <v>No</v>
      </c>
      <c r="I139" s="1" t="str">
        <f>IF($H139="Yes",VLOOKUP($C139,'Provisioning Requester'!$F$3:$H$20000,3,FALSE),"-")</f>
        <v>-</v>
      </c>
      <c r="J139" s="1" t="str">
        <f>IF(OR(D139="SVCP", E139="TRUE"), "No", IF(ISNA(VLOOKUP($C139,'ProvResponder deviceId'!$A$1:$A$20000,1,FALSE)),"No","Yes"))</f>
        <v>No</v>
      </c>
      <c r="K139" s="1" t="str">
        <f>IF($J139="Yes",VLOOKUP($C139,'ProvResponder deviceId'!$A$1:$C$20000,3,FALSE),"-")</f>
        <v>-</v>
      </c>
      <c r="L139" s="1" t="str">
        <f t="shared" si="4"/>
        <v>PRODTRUEYesNo-No-</v>
      </c>
      <c r="M139" s="1" t="str">
        <f t="shared" si="5"/>
        <v>PRODTRUEYesNo-Noother</v>
      </c>
      <c r="N139" s="1" t="str">
        <f>IF(ISBLANK($C139),"",IF(ISNA(VLOOKUP($L139,'result messages'!$H$3:$L$11,2,FALSE)),VLOOKUP($M139,'result messages'!$H$3:$L$11,2,FALSE),VLOOKUP($L139,'result messages'!$H$3:$L$11,2,FALSE)))</f>
        <v>異常なし。</v>
      </c>
      <c r="O139" s="1" t="str">
        <f>IF(ISBLANK($C139),"",IF(ISNA(VLOOKUP($L139,'result messages'!$H$3:$L$11,3,FALSE)),VLOOKUP($M139,'result messages'!$H$3:$L$11,3,FALSE),VLOOKUP($L139,'result messages'!$H$3:$L$11,3,FALSE)))</f>
        <v>Complete.</v>
      </c>
      <c r="P139" s="1" t="str">
        <f>IF(ISBLANK($C139),"",IF(ISNA(VLOOKUP($L139,'result messages'!$H$3:$L$11,4,FALSE)),VLOOKUP($M139,'result messages'!$H$3:$L$11,4,FALSE),VLOOKUP($L139,'result messages'!$H$3:$L$11,4,FALSE)))</f>
        <v>-</v>
      </c>
      <c r="Q139" s="1" t="str">
        <f>IF(ISBLANK($C139),"",IF(ISNA(VLOOKUP($L139,'result messages'!$H$3:$L$11,5,FALSE)),VLOOKUP($M139,'result messages'!$H$3:$L$11,5,FALSE),VLOOKUP($L139,'result messages'!$H$3:$L$11,5,FALSE)))</f>
        <v>-</v>
      </c>
    </row>
    <row r="140" spans="1:17">
      <c r="A140" s="1">
        <v>137</v>
      </c>
      <c r="B140" s="2" t="s">
        <v>69</v>
      </c>
      <c r="C140" s="1" t="s">
        <v>225</v>
      </c>
      <c r="D140" s="1" t="s">
        <v>252</v>
      </c>
      <c r="E140" s="7" t="s">
        <v>254</v>
      </c>
      <c r="F140" s="1" t="s">
        <v>253</v>
      </c>
      <c r="G140" s="1" t="str">
        <f>IF(ISNA(VLOOKUP($C140,'DTEN TCAP Linkage deviceId'!$A$1:$A$20000,1,FALSE)),"No","Yes")</f>
        <v>Yes</v>
      </c>
      <c r="H140" s="1" t="str">
        <f>IF(ISNA(VLOOKUP($C140,'Provisioning Requester'!$F$3:$H$20000,2,FALSE)),"No","Yes")</f>
        <v>No</v>
      </c>
      <c r="I140" s="1" t="str">
        <f>IF($H140="Yes",VLOOKUP($C140,'Provisioning Requester'!$F$3:$H$20000,3,FALSE),"-")</f>
        <v>-</v>
      </c>
      <c r="J140" s="1" t="str">
        <f>IF(OR(D140="SVCP", E140="TRUE"), "No", IF(ISNA(VLOOKUP($C140,'ProvResponder deviceId'!$A$1:$A$20000,1,FALSE)),"No","Yes"))</f>
        <v>No</v>
      </c>
      <c r="K140" s="1" t="str">
        <f>IF($J140="Yes",VLOOKUP($C140,'ProvResponder deviceId'!$A$1:$C$20000,3,FALSE),"-")</f>
        <v>-</v>
      </c>
      <c r="L140" s="1" t="str">
        <f t="shared" si="4"/>
        <v>PRODTRUEYesNo-No-</v>
      </c>
      <c r="M140" s="1" t="str">
        <f t="shared" si="5"/>
        <v>PRODTRUEYesNo-Noother</v>
      </c>
      <c r="N140" s="1" t="str">
        <f>IF(ISBLANK($C140),"",IF(ISNA(VLOOKUP($L140,'result messages'!$H$3:$L$11,2,FALSE)),VLOOKUP($M140,'result messages'!$H$3:$L$11,2,FALSE),VLOOKUP($L140,'result messages'!$H$3:$L$11,2,FALSE)))</f>
        <v>異常なし。</v>
      </c>
      <c r="O140" s="1" t="str">
        <f>IF(ISBLANK($C140),"",IF(ISNA(VLOOKUP($L140,'result messages'!$H$3:$L$11,3,FALSE)),VLOOKUP($M140,'result messages'!$H$3:$L$11,3,FALSE),VLOOKUP($L140,'result messages'!$H$3:$L$11,3,FALSE)))</f>
        <v>Complete.</v>
      </c>
      <c r="P140" s="1" t="str">
        <f>IF(ISBLANK($C140),"",IF(ISNA(VLOOKUP($L140,'result messages'!$H$3:$L$11,4,FALSE)),VLOOKUP($M140,'result messages'!$H$3:$L$11,4,FALSE),VLOOKUP($L140,'result messages'!$H$3:$L$11,4,FALSE)))</f>
        <v>-</v>
      </c>
      <c r="Q140" s="1" t="str">
        <f>IF(ISBLANK($C140),"",IF(ISNA(VLOOKUP($L140,'result messages'!$H$3:$L$11,5,FALSE)),VLOOKUP($M140,'result messages'!$H$3:$L$11,5,FALSE),VLOOKUP($L140,'result messages'!$H$3:$L$11,5,FALSE)))</f>
        <v>-</v>
      </c>
    </row>
    <row r="141" spans="1:17">
      <c r="A141" s="1">
        <v>138</v>
      </c>
      <c r="B141" s="2" t="s">
        <v>69</v>
      </c>
      <c r="C141" s="1" t="s">
        <v>226</v>
      </c>
      <c r="D141" s="1" t="s">
        <v>252</v>
      </c>
      <c r="E141" s="7" t="s">
        <v>254</v>
      </c>
      <c r="F141" s="1" t="s">
        <v>253</v>
      </c>
      <c r="G141" s="1" t="str">
        <f>IF(ISNA(VLOOKUP($C141,'DTEN TCAP Linkage deviceId'!$A$1:$A$20000,1,FALSE)),"No","Yes")</f>
        <v>Yes</v>
      </c>
      <c r="H141" s="1" t="str">
        <f>IF(ISNA(VLOOKUP($C141,'Provisioning Requester'!$F$3:$H$20000,2,FALSE)),"No","Yes")</f>
        <v>No</v>
      </c>
      <c r="I141" s="1" t="str">
        <f>IF($H141="Yes",VLOOKUP($C141,'Provisioning Requester'!$F$3:$H$20000,3,FALSE),"-")</f>
        <v>-</v>
      </c>
      <c r="J141" s="1" t="str">
        <f>IF(OR(D141="SVCP", E141="TRUE"), "No", IF(ISNA(VLOOKUP($C141,'ProvResponder deviceId'!$A$1:$A$20000,1,FALSE)),"No","Yes"))</f>
        <v>No</v>
      </c>
      <c r="K141" s="1" t="str">
        <f>IF($J141="Yes",VLOOKUP($C141,'ProvResponder deviceId'!$A$1:$C$20000,3,FALSE),"-")</f>
        <v>-</v>
      </c>
      <c r="L141" s="1" t="str">
        <f t="shared" si="4"/>
        <v>PRODTRUEYesNo-No-</v>
      </c>
      <c r="M141" s="1" t="str">
        <f t="shared" si="5"/>
        <v>PRODTRUEYesNo-Noother</v>
      </c>
      <c r="N141" s="1" t="str">
        <f>IF(ISBLANK($C141),"",IF(ISNA(VLOOKUP($L141,'result messages'!$H$3:$L$11,2,FALSE)),VLOOKUP($M141,'result messages'!$H$3:$L$11,2,FALSE),VLOOKUP($L141,'result messages'!$H$3:$L$11,2,FALSE)))</f>
        <v>異常なし。</v>
      </c>
      <c r="O141" s="1" t="str">
        <f>IF(ISBLANK($C141),"",IF(ISNA(VLOOKUP($L141,'result messages'!$H$3:$L$11,3,FALSE)),VLOOKUP($M141,'result messages'!$H$3:$L$11,3,FALSE),VLOOKUP($L141,'result messages'!$H$3:$L$11,3,FALSE)))</f>
        <v>Complete.</v>
      </c>
      <c r="P141" s="1" t="str">
        <f>IF(ISBLANK($C141),"",IF(ISNA(VLOOKUP($L141,'result messages'!$H$3:$L$11,4,FALSE)),VLOOKUP($M141,'result messages'!$H$3:$L$11,4,FALSE),VLOOKUP($L141,'result messages'!$H$3:$L$11,4,FALSE)))</f>
        <v>-</v>
      </c>
      <c r="Q141" s="1" t="str">
        <f>IF(ISBLANK($C141),"",IF(ISNA(VLOOKUP($L141,'result messages'!$H$3:$L$11,5,FALSE)),VLOOKUP($M141,'result messages'!$H$3:$L$11,5,FALSE),VLOOKUP($L141,'result messages'!$H$3:$L$11,5,FALSE)))</f>
        <v>-</v>
      </c>
    </row>
    <row r="142" spans="1:17">
      <c r="A142" s="1">
        <v>139</v>
      </c>
      <c r="B142" s="2" t="s">
        <v>69</v>
      </c>
      <c r="C142" s="1" t="s">
        <v>227</v>
      </c>
      <c r="D142" s="1" t="s">
        <v>252</v>
      </c>
      <c r="E142" s="7" t="s">
        <v>254</v>
      </c>
      <c r="F142" s="1" t="s">
        <v>253</v>
      </c>
      <c r="G142" s="1" t="str">
        <f>IF(ISNA(VLOOKUP($C142,'DTEN TCAP Linkage deviceId'!$A$1:$A$20000,1,FALSE)),"No","Yes")</f>
        <v>Yes</v>
      </c>
      <c r="H142" s="1" t="str">
        <f>IF(ISNA(VLOOKUP($C142,'Provisioning Requester'!$F$3:$H$20000,2,FALSE)),"No","Yes")</f>
        <v>No</v>
      </c>
      <c r="I142" s="1" t="str">
        <f>IF($H142="Yes",VLOOKUP($C142,'Provisioning Requester'!$F$3:$H$20000,3,FALSE),"-")</f>
        <v>-</v>
      </c>
      <c r="J142" s="1" t="str">
        <f>IF(OR(D142="SVCP", E142="TRUE"), "No", IF(ISNA(VLOOKUP($C142,'ProvResponder deviceId'!$A$1:$A$20000,1,FALSE)),"No","Yes"))</f>
        <v>No</v>
      </c>
      <c r="K142" s="1" t="str">
        <f>IF($J142="Yes",VLOOKUP($C142,'ProvResponder deviceId'!$A$1:$C$20000,3,FALSE),"-")</f>
        <v>-</v>
      </c>
      <c r="L142" s="1" t="str">
        <f t="shared" si="4"/>
        <v>PRODTRUEYesNo-No-</v>
      </c>
      <c r="M142" s="1" t="str">
        <f t="shared" si="5"/>
        <v>PRODTRUEYesNo-Noother</v>
      </c>
      <c r="N142" s="1" t="str">
        <f>IF(ISBLANK($C142),"",IF(ISNA(VLOOKUP($L142,'result messages'!$H$3:$L$11,2,FALSE)),VLOOKUP($M142,'result messages'!$H$3:$L$11,2,FALSE),VLOOKUP($L142,'result messages'!$H$3:$L$11,2,FALSE)))</f>
        <v>異常なし。</v>
      </c>
      <c r="O142" s="1" t="str">
        <f>IF(ISBLANK($C142),"",IF(ISNA(VLOOKUP($L142,'result messages'!$H$3:$L$11,3,FALSE)),VLOOKUP($M142,'result messages'!$H$3:$L$11,3,FALSE),VLOOKUP($L142,'result messages'!$H$3:$L$11,3,FALSE)))</f>
        <v>Complete.</v>
      </c>
      <c r="P142" s="1" t="str">
        <f>IF(ISBLANK($C142),"",IF(ISNA(VLOOKUP($L142,'result messages'!$H$3:$L$11,4,FALSE)),VLOOKUP($M142,'result messages'!$H$3:$L$11,4,FALSE),VLOOKUP($L142,'result messages'!$H$3:$L$11,4,FALSE)))</f>
        <v>-</v>
      </c>
      <c r="Q142" s="1" t="str">
        <f>IF(ISBLANK($C142),"",IF(ISNA(VLOOKUP($L142,'result messages'!$H$3:$L$11,5,FALSE)),VLOOKUP($M142,'result messages'!$H$3:$L$11,5,FALSE),VLOOKUP($L142,'result messages'!$H$3:$L$11,5,FALSE)))</f>
        <v>-</v>
      </c>
    </row>
    <row r="143" spans="1:17">
      <c r="A143" s="1">
        <v>140</v>
      </c>
      <c r="B143" s="2" t="s">
        <v>69</v>
      </c>
      <c r="C143" s="1" t="s">
        <v>228</v>
      </c>
      <c r="D143" s="1" t="s">
        <v>252</v>
      </c>
      <c r="E143" s="7" t="s">
        <v>254</v>
      </c>
      <c r="F143" s="1" t="s">
        <v>253</v>
      </c>
      <c r="G143" s="1" t="str">
        <f>IF(ISNA(VLOOKUP($C143,'DTEN TCAP Linkage deviceId'!$A$1:$A$20000,1,FALSE)),"No","Yes")</f>
        <v>Yes</v>
      </c>
      <c r="H143" s="1" t="str">
        <f>IF(ISNA(VLOOKUP($C143,'Provisioning Requester'!$F$3:$H$20000,2,FALSE)),"No","Yes")</f>
        <v>No</v>
      </c>
      <c r="I143" s="1" t="str">
        <f>IF($H143="Yes",VLOOKUP($C143,'Provisioning Requester'!$F$3:$H$20000,3,FALSE),"-")</f>
        <v>-</v>
      </c>
      <c r="J143" s="1" t="str">
        <f>IF(OR(D143="SVCP", E143="TRUE"), "No", IF(ISNA(VLOOKUP($C143,'ProvResponder deviceId'!$A$1:$A$20000,1,FALSE)),"No","Yes"))</f>
        <v>No</v>
      </c>
      <c r="K143" s="1" t="str">
        <f>IF($J143="Yes",VLOOKUP($C143,'ProvResponder deviceId'!$A$1:$C$20000,3,FALSE),"-")</f>
        <v>-</v>
      </c>
      <c r="L143" s="1" t="str">
        <f t="shared" si="4"/>
        <v>PRODTRUEYesNo-No-</v>
      </c>
      <c r="M143" s="1" t="str">
        <f t="shared" si="5"/>
        <v>PRODTRUEYesNo-Noother</v>
      </c>
      <c r="N143" s="1" t="str">
        <f>IF(ISBLANK($C143),"",IF(ISNA(VLOOKUP($L143,'result messages'!$H$3:$L$11,2,FALSE)),VLOOKUP($M143,'result messages'!$H$3:$L$11,2,FALSE),VLOOKUP($L143,'result messages'!$H$3:$L$11,2,FALSE)))</f>
        <v>異常なし。</v>
      </c>
      <c r="O143" s="1" t="str">
        <f>IF(ISBLANK($C143),"",IF(ISNA(VLOOKUP($L143,'result messages'!$H$3:$L$11,3,FALSE)),VLOOKUP($M143,'result messages'!$H$3:$L$11,3,FALSE),VLOOKUP($L143,'result messages'!$H$3:$L$11,3,FALSE)))</f>
        <v>Complete.</v>
      </c>
      <c r="P143" s="1" t="str">
        <f>IF(ISBLANK($C143),"",IF(ISNA(VLOOKUP($L143,'result messages'!$H$3:$L$11,4,FALSE)),VLOOKUP($M143,'result messages'!$H$3:$L$11,4,FALSE),VLOOKUP($L143,'result messages'!$H$3:$L$11,4,FALSE)))</f>
        <v>-</v>
      </c>
      <c r="Q143" s="1" t="str">
        <f>IF(ISBLANK($C143),"",IF(ISNA(VLOOKUP($L143,'result messages'!$H$3:$L$11,5,FALSE)),VLOOKUP($M143,'result messages'!$H$3:$L$11,5,FALSE),VLOOKUP($L143,'result messages'!$H$3:$L$11,5,FALSE)))</f>
        <v>-</v>
      </c>
    </row>
    <row r="144" spans="1:17">
      <c r="A144" s="1">
        <v>141</v>
      </c>
      <c r="B144" s="2" t="s">
        <v>69</v>
      </c>
      <c r="C144" s="1" t="s">
        <v>229</v>
      </c>
      <c r="D144" s="1" t="s">
        <v>252</v>
      </c>
      <c r="E144" s="7" t="s">
        <v>254</v>
      </c>
      <c r="F144" s="1" t="s">
        <v>253</v>
      </c>
      <c r="G144" s="1" t="str">
        <f>IF(ISNA(VLOOKUP($C144,'DTEN TCAP Linkage deviceId'!$A$1:$A$20000,1,FALSE)),"No","Yes")</f>
        <v>Yes</v>
      </c>
      <c r="H144" s="1" t="str">
        <f>IF(ISNA(VLOOKUP($C144,'Provisioning Requester'!$F$3:$H$20000,2,FALSE)),"No","Yes")</f>
        <v>No</v>
      </c>
      <c r="I144" s="1" t="str">
        <f>IF($H144="Yes",VLOOKUP($C144,'Provisioning Requester'!$F$3:$H$20000,3,FALSE),"-")</f>
        <v>-</v>
      </c>
      <c r="J144" s="1" t="str">
        <f>IF(OR(D144="SVCP", E144="TRUE"), "No", IF(ISNA(VLOOKUP($C144,'ProvResponder deviceId'!$A$1:$A$20000,1,FALSE)),"No","Yes"))</f>
        <v>No</v>
      </c>
      <c r="K144" s="1" t="str">
        <f>IF($J144="Yes",VLOOKUP($C144,'ProvResponder deviceId'!$A$1:$C$20000,3,FALSE),"-")</f>
        <v>-</v>
      </c>
      <c r="L144" s="1" t="str">
        <f t="shared" si="4"/>
        <v>PRODTRUEYesNo-No-</v>
      </c>
      <c r="M144" s="1" t="str">
        <f t="shared" si="5"/>
        <v>PRODTRUEYesNo-Noother</v>
      </c>
      <c r="N144" s="1" t="str">
        <f>IF(ISBLANK($C144),"",IF(ISNA(VLOOKUP($L144,'result messages'!$H$3:$L$11,2,FALSE)),VLOOKUP($M144,'result messages'!$H$3:$L$11,2,FALSE),VLOOKUP($L144,'result messages'!$H$3:$L$11,2,FALSE)))</f>
        <v>異常なし。</v>
      </c>
      <c r="O144" s="1" t="str">
        <f>IF(ISBLANK($C144),"",IF(ISNA(VLOOKUP($L144,'result messages'!$H$3:$L$11,3,FALSE)),VLOOKUP($M144,'result messages'!$H$3:$L$11,3,FALSE),VLOOKUP($L144,'result messages'!$H$3:$L$11,3,FALSE)))</f>
        <v>Complete.</v>
      </c>
      <c r="P144" s="1" t="str">
        <f>IF(ISBLANK($C144),"",IF(ISNA(VLOOKUP($L144,'result messages'!$H$3:$L$11,4,FALSE)),VLOOKUP($M144,'result messages'!$H$3:$L$11,4,FALSE),VLOOKUP($L144,'result messages'!$H$3:$L$11,4,FALSE)))</f>
        <v>-</v>
      </c>
      <c r="Q144" s="1" t="str">
        <f>IF(ISBLANK($C144),"",IF(ISNA(VLOOKUP($L144,'result messages'!$H$3:$L$11,5,FALSE)),VLOOKUP($M144,'result messages'!$H$3:$L$11,5,FALSE),VLOOKUP($L144,'result messages'!$H$3:$L$11,5,FALSE)))</f>
        <v>-</v>
      </c>
    </row>
    <row r="145" spans="1:17">
      <c r="A145" s="1">
        <v>142</v>
      </c>
      <c r="B145" s="2" t="s">
        <v>69</v>
      </c>
      <c r="C145" s="1" t="s">
        <v>230</v>
      </c>
      <c r="D145" s="1" t="s">
        <v>252</v>
      </c>
      <c r="E145" s="7" t="s">
        <v>254</v>
      </c>
      <c r="F145" s="1" t="s">
        <v>253</v>
      </c>
      <c r="G145" s="1" t="str">
        <f>IF(ISNA(VLOOKUP($C145,'DTEN TCAP Linkage deviceId'!$A$1:$A$20000,1,FALSE)),"No","Yes")</f>
        <v>Yes</v>
      </c>
      <c r="H145" s="1" t="str">
        <f>IF(ISNA(VLOOKUP($C145,'Provisioning Requester'!$F$3:$H$20000,2,FALSE)),"No","Yes")</f>
        <v>No</v>
      </c>
      <c r="I145" s="1" t="str">
        <f>IF($H145="Yes",VLOOKUP($C145,'Provisioning Requester'!$F$3:$H$20000,3,FALSE),"-")</f>
        <v>-</v>
      </c>
      <c r="J145" s="1" t="str">
        <f>IF(OR(D145="SVCP", E145="TRUE"), "No", IF(ISNA(VLOOKUP($C145,'ProvResponder deviceId'!$A$1:$A$20000,1,FALSE)),"No","Yes"))</f>
        <v>No</v>
      </c>
      <c r="K145" s="1" t="str">
        <f>IF($J145="Yes",VLOOKUP($C145,'ProvResponder deviceId'!$A$1:$C$20000,3,FALSE),"-")</f>
        <v>-</v>
      </c>
      <c r="L145" s="1" t="str">
        <f t="shared" si="4"/>
        <v>PRODTRUEYesNo-No-</v>
      </c>
      <c r="M145" s="1" t="str">
        <f t="shared" si="5"/>
        <v>PRODTRUEYesNo-Noother</v>
      </c>
      <c r="N145" s="1" t="str">
        <f>IF(ISBLANK($C145),"",IF(ISNA(VLOOKUP($L145,'result messages'!$H$3:$L$11,2,FALSE)),VLOOKUP($M145,'result messages'!$H$3:$L$11,2,FALSE),VLOOKUP($L145,'result messages'!$H$3:$L$11,2,FALSE)))</f>
        <v>異常なし。</v>
      </c>
      <c r="O145" s="1" t="str">
        <f>IF(ISBLANK($C145),"",IF(ISNA(VLOOKUP($L145,'result messages'!$H$3:$L$11,3,FALSE)),VLOOKUP($M145,'result messages'!$H$3:$L$11,3,FALSE),VLOOKUP($L145,'result messages'!$H$3:$L$11,3,FALSE)))</f>
        <v>Complete.</v>
      </c>
      <c r="P145" s="1" t="str">
        <f>IF(ISBLANK($C145),"",IF(ISNA(VLOOKUP($L145,'result messages'!$H$3:$L$11,4,FALSE)),VLOOKUP($M145,'result messages'!$H$3:$L$11,4,FALSE),VLOOKUP($L145,'result messages'!$H$3:$L$11,4,FALSE)))</f>
        <v>-</v>
      </c>
      <c r="Q145" s="1" t="str">
        <f>IF(ISBLANK($C145),"",IF(ISNA(VLOOKUP($L145,'result messages'!$H$3:$L$11,5,FALSE)),VLOOKUP($M145,'result messages'!$H$3:$L$11,5,FALSE),VLOOKUP($L145,'result messages'!$H$3:$L$11,5,FALSE)))</f>
        <v>-</v>
      </c>
    </row>
    <row r="146" spans="1:17">
      <c r="A146" s="1">
        <v>143</v>
      </c>
      <c r="B146" s="2" t="s">
        <v>69</v>
      </c>
      <c r="C146" s="1" t="s">
        <v>231</v>
      </c>
      <c r="D146" s="1" t="s">
        <v>252</v>
      </c>
      <c r="E146" s="7" t="s">
        <v>254</v>
      </c>
      <c r="F146" s="1" t="s">
        <v>253</v>
      </c>
      <c r="G146" s="1" t="str">
        <f>IF(ISNA(VLOOKUP($C146,'DTEN TCAP Linkage deviceId'!$A$1:$A$20000,1,FALSE)),"No","Yes")</f>
        <v>Yes</v>
      </c>
      <c r="H146" s="1" t="str">
        <f>IF(ISNA(VLOOKUP($C146,'Provisioning Requester'!$F$3:$H$20000,2,FALSE)),"No","Yes")</f>
        <v>No</v>
      </c>
      <c r="I146" s="1" t="str">
        <f>IF($H146="Yes",VLOOKUP($C146,'Provisioning Requester'!$F$3:$H$20000,3,FALSE),"-")</f>
        <v>-</v>
      </c>
      <c r="J146" s="1" t="str">
        <f>IF(OR(D146="SVCP", E146="TRUE"), "No", IF(ISNA(VLOOKUP($C146,'ProvResponder deviceId'!$A$1:$A$20000,1,FALSE)),"No","Yes"))</f>
        <v>No</v>
      </c>
      <c r="K146" s="1" t="str">
        <f>IF($J146="Yes",VLOOKUP($C146,'ProvResponder deviceId'!$A$1:$C$20000,3,FALSE),"-")</f>
        <v>-</v>
      </c>
      <c r="L146" s="1" t="str">
        <f t="shared" si="4"/>
        <v>PRODTRUEYesNo-No-</v>
      </c>
      <c r="M146" s="1" t="str">
        <f t="shared" si="5"/>
        <v>PRODTRUEYesNo-Noother</v>
      </c>
      <c r="N146" s="1" t="str">
        <f>IF(ISBLANK($C146),"",IF(ISNA(VLOOKUP($L146,'result messages'!$H$3:$L$11,2,FALSE)),VLOOKUP($M146,'result messages'!$H$3:$L$11,2,FALSE),VLOOKUP($L146,'result messages'!$H$3:$L$11,2,FALSE)))</f>
        <v>異常なし。</v>
      </c>
      <c r="O146" s="1" t="str">
        <f>IF(ISBLANK($C146),"",IF(ISNA(VLOOKUP($L146,'result messages'!$H$3:$L$11,3,FALSE)),VLOOKUP($M146,'result messages'!$H$3:$L$11,3,FALSE),VLOOKUP($L146,'result messages'!$H$3:$L$11,3,FALSE)))</f>
        <v>Complete.</v>
      </c>
      <c r="P146" s="1" t="str">
        <f>IF(ISBLANK($C146),"",IF(ISNA(VLOOKUP($L146,'result messages'!$H$3:$L$11,4,FALSE)),VLOOKUP($M146,'result messages'!$H$3:$L$11,4,FALSE),VLOOKUP($L146,'result messages'!$H$3:$L$11,4,FALSE)))</f>
        <v>-</v>
      </c>
      <c r="Q146" s="1" t="str">
        <f>IF(ISBLANK($C146),"",IF(ISNA(VLOOKUP($L146,'result messages'!$H$3:$L$11,5,FALSE)),VLOOKUP($M146,'result messages'!$H$3:$L$11,5,FALSE),VLOOKUP($L146,'result messages'!$H$3:$L$11,5,FALSE)))</f>
        <v>-</v>
      </c>
    </row>
    <row r="147" spans="1:17">
      <c r="A147" s="1">
        <v>144</v>
      </c>
      <c r="B147" s="2" t="s">
        <v>69</v>
      </c>
      <c r="C147" s="1" t="s">
        <v>232</v>
      </c>
      <c r="D147" s="1" t="s">
        <v>252</v>
      </c>
      <c r="E147" s="7" t="s">
        <v>254</v>
      </c>
      <c r="F147" s="1" t="s">
        <v>253</v>
      </c>
      <c r="G147" s="1" t="str">
        <f>IF(ISNA(VLOOKUP($C147,'DTEN TCAP Linkage deviceId'!$A$1:$A$20000,1,FALSE)),"No","Yes")</f>
        <v>Yes</v>
      </c>
      <c r="H147" s="1" t="str">
        <f>IF(ISNA(VLOOKUP($C147,'Provisioning Requester'!$F$3:$H$20000,2,FALSE)),"No","Yes")</f>
        <v>No</v>
      </c>
      <c r="I147" s="1" t="str">
        <f>IF($H147="Yes",VLOOKUP($C147,'Provisioning Requester'!$F$3:$H$20000,3,FALSE),"-")</f>
        <v>-</v>
      </c>
      <c r="J147" s="1" t="str">
        <f>IF(OR(D147="SVCP", E147="TRUE"), "No", IF(ISNA(VLOOKUP($C147,'ProvResponder deviceId'!$A$1:$A$20000,1,FALSE)),"No","Yes"))</f>
        <v>No</v>
      </c>
      <c r="K147" s="1" t="str">
        <f>IF($J147="Yes",VLOOKUP($C147,'ProvResponder deviceId'!$A$1:$C$20000,3,FALSE),"-")</f>
        <v>-</v>
      </c>
      <c r="L147" s="1" t="str">
        <f t="shared" si="4"/>
        <v>PRODTRUEYesNo-No-</v>
      </c>
      <c r="M147" s="1" t="str">
        <f t="shared" si="5"/>
        <v>PRODTRUEYesNo-Noother</v>
      </c>
      <c r="N147" s="1" t="str">
        <f>IF(ISBLANK($C147),"",IF(ISNA(VLOOKUP($L147,'result messages'!$H$3:$L$11,2,FALSE)),VLOOKUP($M147,'result messages'!$H$3:$L$11,2,FALSE),VLOOKUP($L147,'result messages'!$H$3:$L$11,2,FALSE)))</f>
        <v>異常なし。</v>
      </c>
      <c r="O147" s="1" t="str">
        <f>IF(ISBLANK($C147),"",IF(ISNA(VLOOKUP($L147,'result messages'!$H$3:$L$11,3,FALSE)),VLOOKUP($M147,'result messages'!$H$3:$L$11,3,FALSE),VLOOKUP($L147,'result messages'!$H$3:$L$11,3,FALSE)))</f>
        <v>Complete.</v>
      </c>
      <c r="P147" s="1" t="str">
        <f>IF(ISBLANK($C147),"",IF(ISNA(VLOOKUP($L147,'result messages'!$H$3:$L$11,4,FALSE)),VLOOKUP($M147,'result messages'!$H$3:$L$11,4,FALSE),VLOOKUP($L147,'result messages'!$H$3:$L$11,4,FALSE)))</f>
        <v>-</v>
      </c>
      <c r="Q147" s="1" t="str">
        <f>IF(ISBLANK($C147),"",IF(ISNA(VLOOKUP($L147,'result messages'!$H$3:$L$11,5,FALSE)),VLOOKUP($M147,'result messages'!$H$3:$L$11,5,FALSE),VLOOKUP($L147,'result messages'!$H$3:$L$11,5,FALSE)))</f>
        <v>-</v>
      </c>
    </row>
    <row r="148" spans="1:17">
      <c r="A148" s="1">
        <v>145</v>
      </c>
      <c r="B148" s="2" t="s">
        <v>69</v>
      </c>
      <c r="C148" s="1" t="s">
        <v>233</v>
      </c>
      <c r="D148" s="1" t="s">
        <v>252</v>
      </c>
      <c r="E148" s="7" t="s">
        <v>254</v>
      </c>
      <c r="F148" s="1" t="s">
        <v>253</v>
      </c>
      <c r="G148" s="1" t="str">
        <f>IF(ISNA(VLOOKUP($C148,'DTEN TCAP Linkage deviceId'!$A$1:$A$20000,1,FALSE)),"No","Yes")</f>
        <v>Yes</v>
      </c>
      <c r="H148" s="1" t="str">
        <f>IF(ISNA(VLOOKUP($C148,'Provisioning Requester'!$F$3:$H$20000,2,FALSE)),"No","Yes")</f>
        <v>No</v>
      </c>
      <c r="I148" s="1" t="str">
        <f>IF($H148="Yes",VLOOKUP($C148,'Provisioning Requester'!$F$3:$H$20000,3,FALSE),"-")</f>
        <v>-</v>
      </c>
      <c r="J148" s="1" t="str">
        <f>IF(OR(D148="SVCP", E148="TRUE"), "No", IF(ISNA(VLOOKUP($C148,'ProvResponder deviceId'!$A$1:$A$20000,1,FALSE)),"No","Yes"))</f>
        <v>No</v>
      </c>
      <c r="K148" s="1" t="str">
        <f>IF($J148="Yes",VLOOKUP($C148,'ProvResponder deviceId'!$A$1:$C$20000,3,FALSE),"-")</f>
        <v>-</v>
      </c>
      <c r="L148" s="1" t="str">
        <f t="shared" si="4"/>
        <v>PRODTRUEYesNo-No-</v>
      </c>
      <c r="M148" s="1" t="str">
        <f t="shared" si="5"/>
        <v>PRODTRUEYesNo-Noother</v>
      </c>
      <c r="N148" s="1" t="str">
        <f>IF(ISBLANK($C148),"",IF(ISNA(VLOOKUP($L148,'result messages'!$H$3:$L$11,2,FALSE)),VLOOKUP($M148,'result messages'!$H$3:$L$11,2,FALSE),VLOOKUP($L148,'result messages'!$H$3:$L$11,2,FALSE)))</f>
        <v>異常なし。</v>
      </c>
      <c r="O148" s="1" t="str">
        <f>IF(ISBLANK($C148),"",IF(ISNA(VLOOKUP($L148,'result messages'!$H$3:$L$11,3,FALSE)),VLOOKUP($M148,'result messages'!$H$3:$L$11,3,FALSE),VLOOKUP($L148,'result messages'!$H$3:$L$11,3,FALSE)))</f>
        <v>Complete.</v>
      </c>
      <c r="P148" s="1" t="str">
        <f>IF(ISBLANK($C148),"",IF(ISNA(VLOOKUP($L148,'result messages'!$H$3:$L$11,4,FALSE)),VLOOKUP($M148,'result messages'!$H$3:$L$11,4,FALSE),VLOOKUP($L148,'result messages'!$H$3:$L$11,4,FALSE)))</f>
        <v>-</v>
      </c>
      <c r="Q148" s="1" t="str">
        <f>IF(ISBLANK($C148),"",IF(ISNA(VLOOKUP($L148,'result messages'!$H$3:$L$11,5,FALSE)),VLOOKUP($M148,'result messages'!$H$3:$L$11,5,FALSE),VLOOKUP($L148,'result messages'!$H$3:$L$11,5,FALSE)))</f>
        <v>-</v>
      </c>
    </row>
    <row r="149" spans="1:17">
      <c r="A149" s="1">
        <v>146</v>
      </c>
      <c r="B149" s="2" t="s">
        <v>69</v>
      </c>
      <c r="C149" s="1" t="s">
        <v>234</v>
      </c>
      <c r="D149" s="1" t="s">
        <v>252</v>
      </c>
      <c r="E149" s="7" t="s">
        <v>254</v>
      </c>
      <c r="F149" s="1" t="s">
        <v>253</v>
      </c>
      <c r="G149" s="1" t="str">
        <f>IF(ISNA(VLOOKUP($C149,'DTEN TCAP Linkage deviceId'!$A$1:$A$20000,1,FALSE)),"No","Yes")</f>
        <v>Yes</v>
      </c>
      <c r="H149" s="1" t="str">
        <f>IF(ISNA(VLOOKUP($C149,'Provisioning Requester'!$F$3:$H$20000,2,FALSE)),"No","Yes")</f>
        <v>No</v>
      </c>
      <c r="I149" s="1" t="str">
        <f>IF($H149="Yes",VLOOKUP($C149,'Provisioning Requester'!$F$3:$H$20000,3,FALSE),"-")</f>
        <v>-</v>
      </c>
      <c r="J149" s="1" t="str">
        <f>IF(OR(D149="SVCP", E149="TRUE"), "No", IF(ISNA(VLOOKUP($C149,'ProvResponder deviceId'!$A$1:$A$20000,1,FALSE)),"No","Yes"))</f>
        <v>No</v>
      </c>
      <c r="K149" s="1" t="str">
        <f>IF($J149="Yes",VLOOKUP($C149,'ProvResponder deviceId'!$A$1:$C$20000,3,FALSE),"-")</f>
        <v>-</v>
      </c>
      <c r="L149" s="1" t="str">
        <f t="shared" si="4"/>
        <v>PRODTRUEYesNo-No-</v>
      </c>
      <c r="M149" s="1" t="str">
        <f t="shared" si="5"/>
        <v>PRODTRUEYesNo-Noother</v>
      </c>
      <c r="N149" s="1" t="str">
        <f>IF(ISBLANK($C149),"",IF(ISNA(VLOOKUP($L149,'result messages'!$H$3:$L$11,2,FALSE)),VLOOKUP($M149,'result messages'!$H$3:$L$11,2,FALSE),VLOOKUP($L149,'result messages'!$H$3:$L$11,2,FALSE)))</f>
        <v>異常なし。</v>
      </c>
      <c r="O149" s="1" t="str">
        <f>IF(ISBLANK($C149),"",IF(ISNA(VLOOKUP($L149,'result messages'!$H$3:$L$11,3,FALSE)),VLOOKUP($M149,'result messages'!$H$3:$L$11,3,FALSE),VLOOKUP($L149,'result messages'!$H$3:$L$11,3,FALSE)))</f>
        <v>Complete.</v>
      </c>
      <c r="P149" s="1" t="str">
        <f>IF(ISBLANK($C149),"",IF(ISNA(VLOOKUP($L149,'result messages'!$H$3:$L$11,4,FALSE)),VLOOKUP($M149,'result messages'!$H$3:$L$11,4,FALSE),VLOOKUP($L149,'result messages'!$H$3:$L$11,4,FALSE)))</f>
        <v>-</v>
      </c>
      <c r="Q149" s="1" t="str">
        <f>IF(ISBLANK($C149),"",IF(ISNA(VLOOKUP($L149,'result messages'!$H$3:$L$11,5,FALSE)),VLOOKUP($M149,'result messages'!$H$3:$L$11,5,FALSE),VLOOKUP($L149,'result messages'!$H$3:$L$11,5,FALSE)))</f>
        <v>-</v>
      </c>
    </row>
    <row r="150" spans="1:17">
      <c r="A150" s="1">
        <v>147</v>
      </c>
      <c r="B150" s="2" t="s">
        <v>69</v>
      </c>
      <c r="C150" s="1" t="s">
        <v>235</v>
      </c>
      <c r="D150" s="1" t="s">
        <v>252</v>
      </c>
      <c r="E150" s="7" t="s">
        <v>254</v>
      </c>
      <c r="F150" s="1" t="s">
        <v>253</v>
      </c>
      <c r="G150" s="1" t="str">
        <f>IF(ISNA(VLOOKUP($C150,'DTEN TCAP Linkage deviceId'!$A$1:$A$20000,1,FALSE)),"No","Yes")</f>
        <v>Yes</v>
      </c>
      <c r="H150" s="1" t="str">
        <f>IF(ISNA(VLOOKUP($C150,'Provisioning Requester'!$F$3:$H$20000,2,FALSE)),"No","Yes")</f>
        <v>No</v>
      </c>
      <c r="I150" s="1" t="str">
        <f>IF($H150="Yes",VLOOKUP($C150,'Provisioning Requester'!$F$3:$H$20000,3,FALSE),"-")</f>
        <v>-</v>
      </c>
      <c r="J150" s="1" t="str">
        <f>IF(OR(D150="SVCP", E150="TRUE"), "No", IF(ISNA(VLOOKUP($C150,'ProvResponder deviceId'!$A$1:$A$20000,1,FALSE)),"No","Yes"))</f>
        <v>No</v>
      </c>
      <c r="K150" s="1" t="str">
        <f>IF($J150="Yes",VLOOKUP($C150,'ProvResponder deviceId'!$A$1:$C$20000,3,FALSE),"-")</f>
        <v>-</v>
      </c>
      <c r="L150" s="1" t="str">
        <f t="shared" si="4"/>
        <v>PRODTRUEYesNo-No-</v>
      </c>
      <c r="M150" s="1" t="str">
        <f t="shared" si="5"/>
        <v>PRODTRUEYesNo-Noother</v>
      </c>
      <c r="N150" s="1" t="str">
        <f>IF(ISBLANK($C150),"",IF(ISNA(VLOOKUP($L150,'result messages'!$H$3:$L$11,2,FALSE)),VLOOKUP($M150,'result messages'!$H$3:$L$11,2,FALSE),VLOOKUP($L150,'result messages'!$H$3:$L$11,2,FALSE)))</f>
        <v>異常なし。</v>
      </c>
      <c r="O150" s="1" t="str">
        <f>IF(ISBLANK($C150),"",IF(ISNA(VLOOKUP($L150,'result messages'!$H$3:$L$11,3,FALSE)),VLOOKUP($M150,'result messages'!$H$3:$L$11,3,FALSE),VLOOKUP($L150,'result messages'!$H$3:$L$11,3,FALSE)))</f>
        <v>Complete.</v>
      </c>
      <c r="P150" s="1" t="str">
        <f>IF(ISBLANK($C150),"",IF(ISNA(VLOOKUP($L150,'result messages'!$H$3:$L$11,4,FALSE)),VLOOKUP($M150,'result messages'!$H$3:$L$11,4,FALSE),VLOOKUP($L150,'result messages'!$H$3:$L$11,4,FALSE)))</f>
        <v>-</v>
      </c>
      <c r="Q150" s="1" t="str">
        <f>IF(ISBLANK($C150),"",IF(ISNA(VLOOKUP($L150,'result messages'!$H$3:$L$11,5,FALSE)),VLOOKUP($M150,'result messages'!$H$3:$L$11,5,FALSE),VLOOKUP($L150,'result messages'!$H$3:$L$11,5,FALSE)))</f>
        <v>-</v>
      </c>
    </row>
    <row r="151" spans="1:17">
      <c r="A151" s="1">
        <v>148</v>
      </c>
      <c r="B151" s="2" t="s">
        <v>69</v>
      </c>
      <c r="C151" s="1" t="s">
        <v>236</v>
      </c>
      <c r="D151" s="1" t="s">
        <v>252</v>
      </c>
      <c r="E151" s="7" t="s">
        <v>254</v>
      </c>
      <c r="F151" s="1" t="s">
        <v>253</v>
      </c>
      <c r="G151" s="1" t="str">
        <f>IF(ISNA(VLOOKUP($C151,'DTEN TCAP Linkage deviceId'!$A$1:$A$20000,1,FALSE)),"No","Yes")</f>
        <v>Yes</v>
      </c>
      <c r="H151" s="1" t="str">
        <f>IF(ISNA(VLOOKUP($C151,'Provisioning Requester'!$F$3:$H$20000,2,FALSE)),"No","Yes")</f>
        <v>No</v>
      </c>
      <c r="I151" s="1" t="str">
        <f>IF($H151="Yes",VLOOKUP($C151,'Provisioning Requester'!$F$3:$H$20000,3,FALSE),"-")</f>
        <v>-</v>
      </c>
      <c r="J151" s="1" t="str">
        <f>IF(OR(D151="SVCP", E151="TRUE"), "No", IF(ISNA(VLOOKUP($C151,'ProvResponder deviceId'!$A$1:$A$20000,1,FALSE)),"No","Yes"))</f>
        <v>No</v>
      </c>
      <c r="K151" s="1" t="str">
        <f>IF($J151="Yes",VLOOKUP($C151,'ProvResponder deviceId'!$A$1:$C$20000,3,FALSE),"-")</f>
        <v>-</v>
      </c>
      <c r="L151" s="1" t="str">
        <f t="shared" si="4"/>
        <v>PRODTRUEYesNo-No-</v>
      </c>
      <c r="M151" s="1" t="str">
        <f t="shared" si="5"/>
        <v>PRODTRUEYesNo-Noother</v>
      </c>
      <c r="N151" s="1" t="str">
        <f>IF(ISBLANK($C151),"",IF(ISNA(VLOOKUP($L151,'result messages'!$H$3:$L$11,2,FALSE)),VLOOKUP($M151,'result messages'!$H$3:$L$11,2,FALSE),VLOOKUP($L151,'result messages'!$H$3:$L$11,2,FALSE)))</f>
        <v>異常なし。</v>
      </c>
      <c r="O151" s="1" t="str">
        <f>IF(ISBLANK($C151),"",IF(ISNA(VLOOKUP($L151,'result messages'!$H$3:$L$11,3,FALSE)),VLOOKUP($M151,'result messages'!$H$3:$L$11,3,FALSE),VLOOKUP($L151,'result messages'!$H$3:$L$11,3,FALSE)))</f>
        <v>Complete.</v>
      </c>
      <c r="P151" s="1" t="str">
        <f>IF(ISBLANK($C151),"",IF(ISNA(VLOOKUP($L151,'result messages'!$H$3:$L$11,4,FALSE)),VLOOKUP($M151,'result messages'!$H$3:$L$11,4,FALSE),VLOOKUP($L151,'result messages'!$H$3:$L$11,4,FALSE)))</f>
        <v>-</v>
      </c>
      <c r="Q151" s="1" t="str">
        <f>IF(ISBLANK($C151),"",IF(ISNA(VLOOKUP($L151,'result messages'!$H$3:$L$11,5,FALSE)),VLOOKUP($M151,'result messages'!$H$3:$L$11,5,FALSE),VLOOKUP($L151,'result messages'!$H$3:$L$11,5,FALSE)))</f>
        <v>-</v>
      </c>
    </row>
    <row r="152" spans="1:17">
      <c r="A152" s="1">
        <v>149</v>
      </c>
      <c r="B152" s="2" t="s">
        <v>69</v>
      </c>
      <c r="C152" s="1" t="s">
        <v>237</v>
      </c>
      <c r="D152" s="1" t="s">
        <v>252</v>
      </c>
      <c r="E152" s="7" t="s">
        <v>254</v>
      </c>
      <c r="F152" s="1" t="s">
        <v>253</v>
      </c>
      <c r="G152" s="1" t="str">
        <f>IF(ISNA(VLOOKUP($C152,'DTEN TCAP Linkage deviceId'!$A$1:$A$20000,1,FALSE)),"No","Yes")</f>
        <v>Yes</v>
      </c>
      <c r="H152" s="1" t="str">
        <f>IF(ISNA(VLOOKUP($C152,'Provisioning Requester'!$F$3:$H$20000,2,FALSE)),"No","Yes")</f>
        <v>No</v>
      </c>
      <c r="I152" s="1" t="str">
        <f>IF($H152="Yes",VLOOKUP($C152,'Provisioning Requester'!$F$3:$H$20000,3,FALSE),"-")</f>
        <v>-</v>
      </c>
      <c r="J152" s="1" t="str">
        <f>IF(OR(D152="SVCP", E152="TRUE"), "No", IF(ISNA(VLOOKUP($C152,'ProvResponder deviceId'!$A$1:$A$20000,1,FALSE)),"No","Yes"))</f>
        <v>No</v>
      </c>
      <c r="K152" s="1" t="str">
        <f>IF($J152="Yes",VLOOKUP($C152,'ProvResponder deviceId'!$A$1:$C$20000,3,FALSE),"-")</f>
        <v>-</v>
      </c>
      <c r="L152" s="1" t="str">
        <f t="shared" si="4"/>
        <v>PRODTRUEYesNo-No-</v>
      </c>
      <c r="M152" s="1" t="str">
        <f t="shared" si="5"/>
        <v>PRODTRUEYesNo-Noother</v>
      </c>
      <c r="N152" s="1" t="str">
        <f>IF(ISBLANK($C152),"",IF(ISNA(VLOOKUP($L152,'result messages'!$H$3:$L$11,2,FALSE)),VLOOKUP($M152,'result messages'!$H$3:$L$11,2,FALSE),VLOOKUP($L152,'result messages'!$H$3:$L$11,2,FALSE)))</f>
        <v>異常なし。</v>
      </c>
      <c r="O152" s="1" t="str">
        <f>IF(ISBLANK($C152),"",IF(ISNA(VLOOKUP($L152,'result messages'!$H$3:$L$11,3,FALSE)),VLOOKUP($M152,'result messages'!$H$3:$L$11,3,FALSE),VLOOKUP($L152,'result messages'!$H$3:$L$11,3,FALSE)))</f>
        <v>Complete.</v>
      </c>
      <c r="P152" s="1" t="str">
        <f>IF(ISBLANK($C152),"",IF(ISNA(VLOOKUP($L152,'result messages'!$H$3:$L$11,4,FALSE)),VLOOKUP($M152,'result messages'!$H$3:$L$11,4,FALSE),VLOOKUP($L152,'result messages'!$H$3:$L$11,4,FALSE)))</f>
        <v>-</v>
      </c>
      <c r="Q152" s="1" t="str">
        <f>IF(ISBLANK($C152),"",IF(ISNA(VLOOKUP($L152,'result messages'!$H$3:$L$11,5,FALSE)),VLOOKUP($M152,'result messages'!$H$3:$L$11,5,FALSE),VLOOKUP($L152,'result messages'!$H$3:$L$11,5,FALSE)))</f>
        <v>-</v>
      </c>
    </row>
    <row r="153" spans="1:17">
      <c r="A153" s="1">
        <v>150</v>
      </c>
      <c r="B153" s="2" t="s">
        <v>69</v>
      </c>
      <c r="C153" s="1" t="s">
        <v>238</v>
      </c>
      <c r="D153" s="1" t="s">
        <v>252</v>
      </c>
      <c r="E153" s="7" t="s">
        <v>254</v>
      </c>
      <c r="F153" s="1" t="s">
        <v>253</v>
      </c>
      <c r="G153" s="1" t="str">
        <f>IF(ISNA(VLOOKUP($C153,'DTEN TCAP Linkage deviceId'!$A$1:$A$20000,1,FALSE)),"No","Yes")</f>
        <v>Yes</v>
      </c>
      <c r="H153" s="1" t="str">
        <f>IF(ISNA(VLOOKUP($C153,'Provisioning Requester'!$F$3:$H$20000,2,FALSE)),"No","Yes")</f>
        <v>No</v>
      </c>
      <c r="I153" s="1" t="str">
        <f>IF($H153="Yes",VLOOKUP($C153,'Provisioning Requester'!$F$3:$H$20000,3,FALSE),"-")</f>
        <v>-</v>
      </c>
      <c r="J153" s="1" t="str">
        <f>IF(OR(D153="SVCP", E153="TRUE"), "No", IF(ISNA(VLOOKUP($C153,'ProvResponder deviceId'!$A$1:$A$20000,1,FALSE)),"No","Yes"))</f>
        <v>No</v>
      </c>
      <c r="K153" s="1" t="str">
        <f>IF($J153="Yes",VLOOKUP($C153,'ProvResponder deviceId'!$A$1:$C$20000,3,FALSE),"-")</f>
        <v>-</v>
      </c>
      <c r="L153" s="1" t="str">
        <f t="shared" si="4"/>
        <v>PRODTRUEYesNo-No-</v>
      </c>
      <c r="M153" s="1" t="str">
        <f t="shared" si="5"/>
        <v>PRODTRUEYesNo-Noother</v>
      </c>
      <c r="N153" s="1" t="str">
        <f>IF(ISBLANK($C153),"",IF(ISNA(VLOOKUP($L153,'result messages'!$H$3:$L$11,2,FALSE)),VLOOKUP($M153,'result messages'!$H$3:$L$11,2,FALSE),VLOOKUP($L153,'result messages'!$H$3:$L$11,2,FALSE)))</f>
        <v>異常なし。</v>
      </c>
      <c r="O153" s="1" t="str">
        <f>IF(ISBLANK($C153),"",IF(ISNA(VLOOKUP($L153,'result messages'!$H$3:$L$11,3,FALSE)),VLOOKUP($M153,'result messages'!$H$3:$L$11,3,FALSE),VLOOKUP($L153,'result messages'!$H$3:$L$11,3,FALSE)))</f>
        <v>Complete.</v>
      </c>
      <c r="P153" s="1" t="str">
        <f>IF(ISBLANK($C153),"",IF(ISNA(VLOOKUP($L153,'result messages'!$H$3:$L$11,4,FALSE)),VLOOKUP($M153,'result messages'!$H$3:$L$11,4,FALSE),VLOOKUP($L153,'result messages'!$H$3:$L$11,4,FALSE)))</f>
        <v>-</v>
      </c>
      <c r="Q153" s="1" t="str">
        <f>IF(ISBLANK($C153),"",IF(ISNA(VLOOKUP($L153,'result messages'!$H$3:$L$11,5,FALSE)),VLOOKUP($M153,'result messages'!$H$3:$L$11,5,FALSE),VLOOKUP($L153,'result messages'!$H$3:$L$11,5,FALSE)))</f>
        <v>-</v>
      </c>
    </row>
    <row r="154" spans="1:17">
      <c r="A154" s="1">
        <v>151</v>
      </c>
      <c r="B154" s="2" t="s">
        <v>69</v>
      </c>
      <c r="C154" s="1" t="s">
        <v>239</v>
      </c>
      <c r="D154" s="1" t="s">
        <v>252</v>
      </c>
      <c r="E154" s="7" t="s">
        <v>254</v>
      </c>
      <c r="F154" s="1" t="s">
        <v>253</v>
      </c>
      <c r="G154" s="1" t="str">
        <f>IF(ISNA(VLOOKUP($C154,'DTEN TCAP Linkage deviceId'!$A$1:$A$20000,1,FALSE)),"No","Yes")</f>
        <v>Yes</v>
      </c>
      <c r="H154" s="1" t="str">
        <f>IF(ISNA(VLOOKUP($C154,'Provisioning Requester'!$F$3:$H$20000,2,FALSE)),"No","Yes")</f>
        <v>No</v>
      </c>
      <c r="I154" s="1" t="str">
        <f>IF($H154="Yes",VLOOKUP($C154,'Provisioning Requester'!$F$3:$H$20000,3,FALSE),"-")</f>
        <v>-</v>
      </c>
      <c r="J154" s="1" t="str">
        <f>IF(OR(D154="SVCP", E154="TRUE"), "No", IF(ISNA(VLOOKUP($C154,'ProvResponder deviceId'!$A$1:$A$20000,1,FALSE)),"No","Yes"))</f>
        <v>No</v>
      </c>
      <c r="K154" s="1" t="str">
        <f>IF($J154="Yes",VLOOKUP($C154,'ProvResponder deviceId'!$A$1:$C$20000,3,FALSE),"-")</f>
        <v>-</v>
      </c>
      <c r="L154" s="1" t="str">
        <f t="shared" si="4"/>
        <v>PRODTRUEYesNo-No-</v>
      </c>
      <c r="M154" s="1" t="str">
        <f t="shared" si="5"/>
        <v>PRODTRUEYesNo-Noother</v>
      </c>
      <c r="N154" s="1" t="str">
        <f>IF(ISBLANK($C154),"",IF(ISNA(VLOOKUP($L154,'result messages'!$H$3:$L$11,2,FALSE)),VLOOKUP($M154,'result messages'!$H$3:$L$11,2,FALSE),VLOOKUP($L154,'result messages'!$H$3:$L$11,2,FALSE)))</f>
        <v>異常なし。</v>
      </c>
      <c r="O154" s="1" t="str">
        <f>IF(ISBLANK($C154),"",IF(ISNA(VLOOKUP($L154,'result messages'!$H$3:$L$11,3,FALSE)),VLOOKUP($M154,'result messages'!$H$3:$L$11,3,FALSE),VLOOKUP($L154,'result messages'!$H$3:$L$11,3,FALSE)))</f>
        <v>Complete.</v>
      </c>
      <c r="P154" s="1" t="str">
        <f>IF(ISBLANK($C154),"",IF(ISNA(VLOOKUP($L154,'result messages'!$H$3:$L$11,4,FALSE)),VLOOKUP($M154,'result messages'!$H$3:$L$11,4,FALSE),VLOOKUP($L154,'result messages'!$H$3:$L$11,4,FALSE)))</f>
        <v>-</v>
      </c>
      <c r="Q154" s="1" t="str">
        <f>IF(ISBLANK($C154),"",IF(ISNA(VLOOKUP($L154,'result messages'!$H$3:$L$11,5,FALSE)),VLOOKUP($M154,'result messages'!$H$3:$L$11,5,FALSE),VLOOKUP($L154,'result messages'!$H$3:$L$11,5,FALSE)))</f>
        <v>-</v>
      </c>
    </row>
    <row r="155" spans="1:17">
      <c r="A155" s="1">
        <v>152</v>
      </c>
      <c r="B155" s="2" t="s">
        <v>69</v>
      </c>
      <c r="C155" s="1" t="s">
        <v>240</v>
      </c>
      <c r="D155" s="1" t="s">
        <v>252</v>
      </c>
      <c r="E155" s="7" t="s">
        <v>254</v>
      </c>
      <c r="F155" s="1" t="s">
        <v>253</v>
      </c>
      <c r="G155" s="1" t="str">
        <f>IF(ISNA(VLOOKUP($C155,'DTEN TCAP Linkage deviceId'!$A$1:$A$20000,1,FALSE)),"No","Yes")</f>
        <v>Yes</v>
      </c>
      <c r="H155" s="1" t="str">
        <f>IF(ISNA(VLOOKUP($C155,'Provisioning Requester'!$F$3:$H$20000,2,FALSE)),"No","Yes")</f>
        <v>No</v>
      </c>
      <c r="I155" s="1" t="str">
        <f>IF($H155="Yes",VLOOKUP($C155,'Provisioning Requester'!$F$3:$H$20000,3,FALSE),"-")</f>
        <v>-</v>
      </c>
      <c r="J155" s="1" t="str">
        <f>IF(OR(D155="SVCP", E155="TRUE"), "No", IF(ISNA(VLOOKUP($C155,'ProvResponder deviceId'!$A$1:$A$20000,1,FALSE)),"No","Yes"))</f>
        <v>No</v>
      </c>
      <c r="K155" s="1" t="str">
        <f>IF($J155="Yes",VLOOKUP($C155,'ProvResponder deviceId'!$A$1:$C$20000,3,FALSE),"-")</f>
        <v>-</v>
      </c>
      <c r="L155" s="1" t="str">
        <f t="shared" si="4"/>
        <v>PRODTRUEYesNo-No-</v>
      </c>
      <c r="M155" s="1" t="str">
        <f t="shared" si="5"/>
        <v>PRODTRUEYesNo-Noother</v>
      </c>
      <c r="N155" s="1" t="str">
        <f>IF(ISBLANK($C155),"",IF(ISNA(VLOOKUP($L155,'result messages'!$H$3:$L$11,2,FALSE)),VLOOKUP($M155,'result messages'!$H$3:$L$11,2,FALSE),VLOOKUP($L155,'result messages'!$H$3:$L$11,2,FALSE)))</f>
        <v>異常なし。</v>
      </c>
      <c r="O155" s="1" t="str">
        <f>IF(ISBLANK($C155),"",IF(ISNA(VLOOKUP($L155,'result messages'!$H$3:$L$11,3,FALSE)),VLOOKUP($M155,'result messages'!$H$3:$L$11,3,FALSE),VLOOKUP($L155,'result messages'!$H$3:$L$11,3,FALSE)))</f>
        <v>Complete.</v>
      </c>
      <c r="P155" s="1" t="str">
        <f>IF(ISBLANK($C155),"",IF(ISNA(VLOOKUP($L155,'result messages'!$H$3:$L$11,4,FALSE)),VLOOKUP($M155,'result messages'!$H$3:$L$11,4,FALSE),VLOOKUP($L155,'result messages'!$H$3:$L$11,4,FALSE)))</f>
        <v>-</v>
      </c>
      <c r="Q155" s="1" t="str">
        <f>IF(ISBLANK($C155),"",IF(ISNA(VLOOKUP($L155,'result messages'!$H$3:$L$11,5,FALSE)),VLOOKUP($M155,'result messages'!$H$3:$L$11,5,FALSE),VLOOKUP($L155,'result messages'!$H$3:$L$11,5,FALSE)))</f>
        <v>-</v>
      </c>
    </row>
    <row r="156" spans="1:17">
      <c r="A156" s="1">
        <v>153</v>
      </c>
      <c r="B156" s="2" t="s">
        <v>69</v>
      </c>
      <c r="C156" s="1" t="s">
        <v>241</v>
      </c>
      <c r="D156" s="1" t="s">
        <v>252</v>
      </c>
      <c r="E156" s="7" t="s">
        <v>254</v>
      </c>
      <c r="F156" s="1" t="s">
        <v>253</v>
      </c>
      <c r="G156" s="1" t="str">
        <f>IF(ISNA(VLOOKUP($C156,'DTEN TCAP Linkage deviceId'!$A$1:$A$20000,1,FALSE)),"No","Yes")</f>
        <v>Yes</v>
      </c>
      <c r="H156" s="1" t="str">
        <f>IF(ISNA(VLOOKUP($C156,'Provisioning Requester'!$F$3:$H$20000,2,FALSE)),"No","Yes")</f>
        <v>No</v>
      </c>
      <c r="I156" s="1" t="str">
        <f>IF($H156="Yes",VLOOKUP($C156,'Provisioning Requester'!$F$3:$H$20000,3,FALSE),"-")</f>
        <v>-</v>
      </c>
      <c r="J156" s="1" t="str">
        <f>IF(OR(D156="SVCP", E156="TRUE"), "No", IF(ISNA(VLOOKUP($C156,'ProvResponder deviceId'!$A$1:$A$20000,1,FALSE)),"No","Yes"))</f>
        <v>No</v>
      </c>
      <c r="K156" s="1" t="str">
        <f>IF($J156="Yes",VLOOKUP($C156,'ProvResponder deviceId'!$A$1:$C$20000,3,FALSE),"-")</f>
        <v>-</v>
      </c>
      <c r="L156" s="1" t="str">
        <f t="shared" si="4"/>
        <v>PRODTRUEYesNo-No-</v>
      </c>
      <c r="M156" s="1" t="str">
        <f t="shared" si="5"/>
        <v>PRODTRUEYesNo-Noother</v>
      </c>
      <c r="N156" s="1" t="str">
        <f>IF(ISBLANK($C156),"",IF(ISNA(VLOOKUP($L156,'result messages'!$H$3:$L$11,2,FALSE)),VLOOKUP($M156,'result messages'!$H$3:$L$11,2,FALSE),VLOOKUP($L156,'result messages'!$H$3:$L$11,2,FALSE)))</f>
        <v>異常なし。</v>
      </c>
      <c r="O156" s="1" t="str">
        <f>IF(ISBLANK($C156),"",IF(ISNA(VLOOKUP($L156,'result messages'!$H$3:$L$11,3,FALSE)),VLOOKUP($M156,'result messages'!$H$3:$L$11,3,FALSE),VLOOKUP($L156,'result messages'!$H$3:$L$11,3,FALSE)))</f>
        <v>Complete.</v>
      </c>
      <c r="P156" s="1" t="str">
        <f>IF(ISBLANK($C156),"",IF(ISNA(VLOOKUP($L156,'result messages'!$H$3:$L$11,4,FALSE)),VLOOKUP($M156,'result messages'!$H$3:$L$11,4,FALSE),VLOOKUP($L156,'result messages'!$H$3:$L$11,4,FALSE)))</f>
        <v>-</v>
      </c>
      <c r="Q156" s="1" t="str">
        <f>IF(ISBLANK($C156),"",IF(ISNA(VLOOKUP($L156,'result messages'!$H$3:$L$11,5,FALSE)),VLOOKUP($M156,'result messages'!$H$3:$L$11,5,FALSE),VLOOKUP($L156,'result messages'!$H$3:$L$11,5,FALSE)))</f>
        <v>-</v>
      </c>
    </row>
    <row r="157" spans="1:17">
      <c r="A157" s="1">
        <v>154</v>
      </c>
      <c r="B157" s="2" t="s">
        <v>69</v>
      </c>
      <c r="C157" s="1" t="s">
        <v>242</v>
      </c>
      <c r="D157" s="1" t="s">
        <v>252</v>
      </c>
      <c r="E157" s="7" t="s">
        <v>254</v>
      </c>
      <c r="F157" s="1" t="s">
        <v>253</v>
      </c>
      <c r="G157" s="1" t="str">
        <f>IF(ISNA(VLOOKUP($C157,'DTEN TCAP Linkage deviceId'!$A$1:$A$20000,1,FALSE)),"No","Yes")</f>
        <v>Yes</v>
      </c>
      <c r="H157" s="1" t="str">
        <f>IF(ISNA(VLOOKUP($C157,'Provisioning Requester'!$F$3:$H$20000,2,FALSE)),"No","Yes")</f>
        <v>No</v>
      </c>
      <c r="I157" s="1" t="str">
        <f>IF($H157="Yes",VLOOKUP($C157,'Provisioning Requester'!$F$3:$H$20000,3,FALSE),"-")</f>
        <v>-</v>
      </c>
      <c r="J157" s="1" t="str">
        <f>IF(OR(D157="SVCP", E157="TRUE"), "No", IF(ISNA(VLOOKUP($C157,'ProvResponder deviceId'!$A$1:$A$20000,1,FALSE)),"No","Yes"))</f>
        <v>No</v>
      </c>
      <c r="K157" s="1" t="str">
        <f>IF($J157="Yes",VLOOKUP($C157,'ProvResponder deviceId'!$A$1:$C$20000,3,FALSE),"-")</f>
        <v>-</v>
      </c>
      <c r="L157" s="1" t="str">
        <f t="shared" si="4"/>
        <v>PRODTRUEYesNo-No-</v>
      </c>
      <c r="M157" s="1" t="str">
        <f t="shared" si="5"/>
        <v>PRODTRUEYesNo-Noother</v>
      </c>
      <c r="N157" s="1" t="str">
        <f>IF(ISBLANK($C157),"",IF(ISNA(VLOOKUP($L157,'result messages'!$H$3:$L$11,2,FALSE)),VLOOKUP($M157,'result messages'!$H$3:$L$11,2,FALSE),VLOOKUP($L157,'result messages'!$H$3:$L$11,2,FALSE)))</f>
        <v>異常なし。</v>
      </c>
      <c r="O157" s="1" t="str">
        <f>IF(ISBLANK($C157),"",IF(ISNA(VLOOKUP($L157,'result messages'!$H$3:$L$11,3,FALSE)),VLOOKUP($M157,'result messages'!$H$3:$L$11,3,FALSE),VLOOKUP($L157,'result messages'!$H$3:$L$11,3,FALSE)))</f>
        <v>Complete.</v>
      </c>
      <c r="P157" s="1" t="str">
        <f>IF(ISBLANK($C157),"",IF(ISNA(VLOOKUP($L157,'result messages'!$H$3:$L$11,4,FALSE)),VLOOKUP($M157,'result messages'!$H$3:$L$11,4,FALSE),VLOOKUP($L157,'result messages'!$H$3:$L$11,4,FALSE)))</f>
        <v>-</v>
      </c>
      <c r="Q157" s="1" t="str">
        <f>IF(ISBLANK($C157),"",IF(ISNA(VLOOKUP($L157,'result messages'!$H$3:$L$11,5,FALSE)),VLOOKUP($M157,'result messages'!$H$3:$L$11,5,FALSE),VLOOKUP($L157,'result messages'!$H$3:$L$11,5,FALSE)))</f>
        <v>-</v>
      </c>
    </row>
    <row r="158" spans="1:17">
      <c r="A158" s="1">
        <v>155</v>
      </c>
      <c r="B158" s="2" t="s">
        <v>69</v>
      </c>
      <c r="C158" s="1" t="s">
        <v>243</v>
      </c>
      <c r="D158" s="1" t="s">
        <v>252</v>
      </c>
      <c r="E158" s="7" t="s">
        <v>254</v>
      </c>
      <c r="F158" s="1" t="s">
        <v>253</v>
      </c>
      <c r="G158" s="1" t="str">
        <f>IF(ISNA(VLOOKUP($C158,'DTEN TCAP Linkage deviceId'!$A$1:$A$20000,1,FALSE)),"No","Yes")</f>
        <v>Yes</v>
      </c>
      <c r="H158" s="1" t="str">
        <f>IF(ISNA(VLOOKUP($C158,'Provisioning Requester'!$F$3:$H$20000,2,FALSE)),"No","Yes")</f>
        <v>No</v>
      </c>
      <c r="I158" s="1" t="str">
        <f>IF($H158="Yes",VLOOKUP($C158,'Provisioning Requester'!$F$3:$H$20000,3,FALSE),"-")</f>
        <v>-</v>
      </c>
      <c r="J158" s="1" t="str">
        <f>IF(OR(D158="SVCP", E158="TRUE"), "No", IF(ISNA(VLOOKUP($C158,'ProvResponder deviceId'!$A$1:$A$20000,1,FALSE)),"No","Yes"))</f>
        <v>No</v>
      </c>
      <c r="K158" s="1" t="str">
        <f>IF($J158="Yes",VLOOKUP($C158,'ProvResponder deviceId'!$A$1:$C$20000,3,FALSE),"-")</f>
        <v>-</v>
      </c>
      <c r="L158" s="1" t="str">
        <f t="shared" si="4"/>
        <v>PRODTRUEYesNo-No-</v>
      </c>
      <c r="M158" s="1" t="str">
        <f t="shared" si="5"/>
        <v>PRODTRUEYesNo-Noother</v>
      </c>
      <c r="N158" s="1" t="str">
        <f>IF(ISBLANK($C158),"",IF(ISNA(VLOOKUP($L158,'result messages'!$H$3:$L$11,2,FALSE)),VLOOKUP($M158,'result messages'!$H$3:$L$11,2,FALSE),VLOOKUP($L158,'result messages'!$H$3:$L$11,2,FALSE)))</f>
        <v>異常なし。</v>
      </c>
      <c r="O158" s="1" t="str">
        <f>IF(ISBLANK($C158),"",IF(ISNA(VLOOKUP($L158,'result messages'!$H$3:$L$11,3,FALSE)),VLOOKUP($M158,'result messages'!$H$3:$L$11,3,FALSE),VLOOKUP($L158,'result messages'!$H$3:$L$11,3,FALSE)))</f>
        <v>Complete.</v>
      </c>
      <c r="P158" s="1" t="str">
        <f>IF(ISBLANK($C158),"",IF(ISNA(VLOOKUP($L158,'result messages'!$H$3:$L$11,4,FALSE)),VLOOKUP($M158,'result messages'!$H$3:$L$11,4,FALSE),VLOOKUP($L158,'result messages'!$H$3:$L$11,4,FALSE)))</f>
        <v>-</v>
      </c>
      <c r="Q158" s="1" t="str">
        <f>IF(ISBLANK($C158),"",IF(ISNA(VLOOKUP($L158,'result messages'!$H$3:$L$11,5,FALSE)),VLOOKUP($M158,'result messages'!$H$3:$L$11,5,FALSE),VLOOKUP($L158,'result messages'!$H$3:$L$11,5,FALSE)))</f>
        <v>-</v>
      </c>
    </row>
    <row r="159" spans="1:17">
      <c r="A159" s="1">
        <v>156</v>
      </c>
      <c r="B159" s="2" t="s">
        <v>69</v>
      </c>
      <c r="C159" s="1" t="s">
        <v>244</v>
      </c>
      <c r="D159" s="1" t="s">
        <v>252</v>
      </c>
      <c r="E159" s="7" t="s">
        <v>254</v>
      </c>
      <c r="F159" s="1" t="s">
        <v>253</v>
      </c>
      <c r="G159" s="1" t="str">
        <f>IF(ISNA(VLOOKUP($C159,'DTEN TCAP Linkage deviceId'!$A$1:$A$20000,1,FALSE)),"No","Yes")</f>
        <v>Yes</v>
      </c>
      <c r="H159" s="1" t="str">
        <f>IF(ISNA(VLOOKUP($C159,'Provisioning Requester'!$F$3:$H$20000,2,FALSE)),"No","Yes")</f>
        <v>No</v>
      </c>
      <c r="I159" s="1" t="str">
        <f>IF($H159="Yes",VLOOKUP($C159,'Provisioning Requester'!$F$3:$H$20000,3,FALSE),"-")</f>
        <v>-</v>
      </c>
      <c r="J159" s="1" t="str">
        <f>IF(OR(D159="SVCP", E159="TRUE"), "No", IF(ISNA(VLOOKUP($C159,'ProvResponder deviceId'!$A$1:$A$20000,1,FALSE)),"No","Yes"))</f>
        <v>No</v>
      </c>
      <c r="K159" s="1" t="str">
        <f>IF($J159="Yes",VLOOKUP($C159,'ProvResponder deviceId'!$A$1:$C$20000,3,FALSE),"-")</f>
        <v>-</v>
      </c>
      <c r="L159" s="1" t="str">
        <f t="shared" si="4"/>
        <v>PRODTRUEYesNo-No-</v>
      </c>
      <c r="M159" s="1" t="str">
        <f t="shared" si="5"/>
        <v>PRODTRUEYesNo-Noother</v>
      </c>
      <c r="N159" s="1" t="str">
        <f>IF(ISBLANK($C159),"",IF(ISNA(VLOOKUP($L159,'result messages'!$H$3:$L$11,2,FALSE)),VLOOKUP($M159,'result messages'!$H$3:$L$11,2,FALSE),VLOOKUP($L159,'result messages'!$H$3:$L$11,2,FALSE)))</f>
        <v>異常なし。</v>
      </c>
      <c r="O159" s="1" t="str">
        <f>IF(ISBLANK($C159),"",IF(ISNA(VLOOKUP($L159,'result messages'!$H$3:$L$11,3,FALSE)),VLOOKUP($M159,'result messages'!$H$3:$L$11,3,FALSE),VLOOKUP($L159,'result messages'!$H$3:$L$11,3,FALSE)))</f>
        <v>Complete.</v>
      </c>
      <c r="P159" s="1" t="str">
        <f>IF(ISBLANK($C159),"",IF(ISNA(VLOOKUP($L159,'result messages'!$H$3:$L$11,4,FALSE)),VLOOKUP($M159,'result messages'!$H$3:$L$11,4,FALSE),VLOOKUP($L159,'result messages'!$H$3:$L$11,4,FALSE)))</f>
        <v>-</v>
      </c>
      <c r="Q159" s="1" t="str">
        <f>IF(ISBLANK($C159),"",IF(ISNA(VLOOKUP($L159,'result messages'!$H$3:$L$11,5,FALSE)),VLOOKUP($M159,'result messages'!$H$3:$L$11,5,FALSE),VLOOKUP($L159,'result messages'!$H$3:$L$11,5,FALSE)))</f>
        <v>-</v>
      </c>
    </row>
    <row r="160" spans="1:17">
      <c r="A160" s="1">
        <v>157</v>
      </c>
      <c r="B160" s="2" t="s">
        <v>69</v>
      </c>
      <c r="C160" s="1" t="s">
        <v>245</v>
      </c>
      <c r="D160" s="1" t="s">
        <v>252</v>
      </c>
      <c r="E160" s="7" t="s">
        <v>254</v>
      </c>
      <c r="F160" s="1" t="s">
        <v>253</v>
      </c>
      <c r="G160" s="1" t="str">
        <f>IF(ISNA(VLOOKUP($C160,'DTEN TCAP Linkage deviceId'!$A$1:$A$20000,1,FALSE)),"No","Yes")</f>
        <v>Yes</v>
      </c>
      <c r="H160" s="1" t="str">
        <f>IF(ISNA(VLOOKUP($C160,'Provisioning Requester'!$F$3:$H$20000,2,FALSE)),"No","Yes")</f>
        <v>No</v>
      </c>
      <c r="I160" s="1" t="str">
        <f>IF($H160="Yes",VLOOKUP($C160,'Provisioning Requester'!$F$3:$H$20000,3,FALSE),"-")</f>
        <v>-</v>
      </c>
      <c r="J160" s="1" t="str">
        <f>IF(OR(D160="SVCP", E160="TRUE"), "No", IF(ISNA(VLOOKUP($C160,'ProvResponder deviceId'!$A$1:$A$20000,1,FALSE)),"No","Yes"))</f>
        <v>No</v>
      </c>
      <c r="K160" s="1" t="str">
        <f>IF($J160="Yes",VLOOKUP($C160,'ProvResponder deviceId'!$A$1:$C$20000,3,FALSE),"-")</f>
        <v>-</v>
      </c>
      <c r="L160" s="1" t="str">
        <f t="shared" si="4"/>
        <v>PRODTRUEYesNo-No-</v>
      </c>
      <c r="M160" s="1" t="str">
        <f t="shared" si="5"/>
        <v>PRODTRUEYesNo-Noother</v>
      </c>
      <c r="N160" s="1" t="str">
        <f>IF(ISBLANK($C160),"",IF(ISNA(VLOOKUP($L160,'result messages'!$H$3:$L$11,2,FALSE)),VLOOKUP($M160,'result messages'!$H$3:$L$11,2,FALSE),VLOOKUP($L160,'result messages'!$H$3:$L$11,2,FALSE)))</f>
        <v>異常なし。</v>
      </c>
      <c r="O160" s="1" t="str">
        <f>IF(ISBLANK($C160),"",IF(ISNA(VLOOKUP($L160,'result messages'!$H$3:$L$11,3,FALSE)),VLOOKUP($M160,'result messages'!$H$3:$L$11,3,FALSE),VLOOKUP($L160,'result messages'!$H$3:$L$11,3,FALSE)))</f>
        <v>Complete.</v>
      </c>
      <c r="P160" s="1" t="str">
        <f>IF(ISBLANK($C160),"",IF(ISNA(VLOOKUP($L160,'result messages'!$H$3:$L$11,4,FALSE)),VLOOKUP($M160,'result messages'!$H$3:$L$11,4,FALSE),VLOOKUP($L160,'result messages'!$H$3:$L$11,4,FALSE)))</f>
        <v>-</v>
      </c>
      <c r="Q160" s="1" t="str">
        <f>IF(ISBLANK($C160),"",IF(ISNA(VLOOKUP($L160,'result messages'!$H$3:$L$11,5,FALSE)),VLOOKUP($M160,'result messages'!$H$3:$L$11,5,FALSE),VLOOKUP($L160,'result messages'!$H$3:$L$11,5,FALSE)))</f>
        <v>-</v>
      </c>
    </row>
    <row r="161" spans="1:17">
      <c r="A161" s="1">
        <v>158</v>
      </c>
      <c r="B161" s="2" t="s">
        <v>69</v>
      </c>
      <c r="C161" s="1" t="s">
        <v>246</v>
      </c>
      <c r="D161" s="1" t="s">
        <v>252</v>
      </c>
      <c r="E161" s="7" t="s">
        <v>254</v>
      </c>
      <c r="F161" s="1" t="s">
        <v>253</v>
      </c>
      <c r="G161" s="1" t="str">
        <f>IF(ISNA(VLOOKUP($C161,'DTEN TCAP Linkage deviceId'!$A$1:$A$20000,1,FALSE)),"No","Yes")</f>
        <v>Yes</v>
      </c>
      <c r="H161" s="1" t="str">
        <f>IF(ISNA(VLOOKUP($C161,'Provisioning Requester'!$F$3:$H$20000,2,FALSE)),"No","Yes")</f>
        <v>No</v>
      </c>
      <c r="I161" s="1" t="str">
        <f>IF($H161="Yes",VLOOKUP($C161,'Provisioning Requester'!$F$3:$H$20000,3,FALSE),"-")</f>
        <v>-</v>
      </c>
      <c r="J161" s="1" t="str">
        <f>IF(OR(D161="SVCP", E161="TRUE"), "No", IF(ISNA(VLOOKUP($C161,'ProvResponder deviceId'!$A$1:$A$20000,1,FALSE)),"No","Yes"))</f>
        <v>No</v>
      </c>
      <c r="K161" s="1" t="str">
        <f>IF($J161="Yes",VLOOKUP($C161,'ProvResponder deviceId'!$A$1:$C$20000,3,FALSE),"-")</f>
        <v>-</v>
      </c>
      <c r="L161" s="1" t="str">
        <f t="shared" si="4"/>
        <v>PRODTRUEYesNo-No-</v>
      </c>
      <c r="M161" s="1" t="str">
        <f t="shared" si="5"/>
        <v>PRODTRUEYesNo-Noother</v>
      </c>
      <c r="N161" s="1" t="str">
        <f>IF(ISBLANK($C161),"",IF(ISNA(VLOOKUP($L161,'result messages'!$H$3:$L$11,2,FALSE)),VLOOKUP($M161,'result messages'!$H$3:$L$11,2,FALSE),VLOOKUP($L161,'result messages'!$H$3:$L$11,2,FALSE)))</f>
        <v>異常なし。</v>
      </c>
      <c r="O161" s="1" t="str">
        <f>IF(ISBLANK($C161),"",IF(ISNA(VLOOKUP($L161,'result messages'!$H$3:$L$11,3,FALSE)),VLOOKUP($M161,'result messages'!$H$3:$L$11,3,FALSE),VLOOKUP($L161,'result messages'!$H$3:$L$11,3,FALSE)))</f>
        <v>Complete.</v>
      </c>
      <c r="P161" s="1" t="str">
        <f>IF(ISBLANK($C161),"",IF(ISNA(VLOOKUP($L161,'result messages'!$H$3:$L$11,4,FALSE)),VLOOKUP($M161,'result messages'!$H$3:$L$11,4,FALSE),VLOOKUP($L161,'result messages'!$H$3:$L$11,4,FALSE)))</f>
        <v>-</v>
      </c>
      <c r="Q161" s="1" t="str">
        <f>IF(ISBLANK($C161),"",IF(ISNA(VLOOKUP($L161,'result messages'!$H$3:$L$11,5,FALSE)),VLOOKUP($M161,'result messages'!$H$3:$L$11,5,FALSE),VLOOKUP($L161,'result messages'!$H$3:$L$11,5,FALSE)))</f>
        <v>-</v>
      </c>
    </row>
    <row r="162" spans="1:17">
      <c r="A162" s="1">
        <v>159</v>
      </c>
      <c r="B162" s="2" t="s">
        <v>69</v>
      </c>
      <c r="C162" s="1" t="s">
        <v>247</v>
      </c>
      <c r="D162" s="1" t="s">
        <v>252</v>
      </c>
      <c r="E162" s="7" t="s">
        <v>254</v>
      </c>
      <c r="F162" s="1" t="s">
        <v>253</v>
      </c>
      <c r="G162" s="1" t="str">
        <f>IF(ISNA(VLOOKUP($C162,'DTEN TCAP Linkage deviceId'!$A$1:$A$20000,1,FALSE)),"No","Yes")</f>
        <v>Yes</v>
      </c>
      <c r="H162" s="1" t="str">
        <f>IF(ISNA(VLOOKUP($C162,'Provisioning Requester'!$F$3:$H$20000,2,FALSE)),"No","Yes")</f>
        <v>No</v>
      </c>
      <c r="I162" s="1" t="str">
        <f>IF($H162="Yes",VLOOKUP($C162,'Provisioning Requester'!$F$3:$H$20000,3,FALSE),"-")</f>
        <v>-</v>
      </c>
      <c r="J162" s="1" t="str">
        <f>IF(OR(D162="SVCP", E162="TRUE"), "No", IF(ISNA(VLOOKUP($C162,'ProvResponder deviceId'!$A$1:$A$20000,1,FALSE)),"No","Yes"))</f>
        <v>No</v>
      </c>
      <c r="K162" s="1" t="str">
        <f>IF($J162="Yes",VLOOKUP($C162,'ProvResponder deviceId'!$A$1:$C$20000,3,FALSE),"-")</f>
        <v>-</v>
      </c>
      <c r="L162" s="1" t="str">
        <f t="shared" si="4"/>
        <v>PRODTRUEYesNo-No-</v>
      </c>
      <c r="M162" s="1" t="str">
        <f t="shared" si="5"/>
        <v>PRODTRUEYesNo-Noother</v>
      </c>
      <c r="N162" s="1" t="str">
        <f>IF(ISBLANK($C162),"",IF(ISNA(VLOOKUP($L162,'result messages'!$H$3:$L$11,2,FALSE)),VLOOKUP($M162,'result messages'!$H$3:$L$11,2,FALSE),VLOOKUP($L162,'result messages'!$H$3:$L$11,2,FALSE)))</f>
        <v>異常なし。</v>
      </c>
      <c r="O162" s="1" t="str">
        <f>IF(ISBLANK($C162),"",IF(ISNA(VLOOKUP($L162,'result messages'!$H$3:$L$11,3,FALSE)),VLOOKUP($M162,'result messages'!$H$3:$L$11,3,FALSE),VLOOKUP($L162,'result messages'!$H$3:$L$11,3,FALSE)))</f>
        <v>Complete.</v>
      </c>
      <c r="P162" s="1" t="str">
        <f>IF(ISBLANK($C162),"",IF(ISNA(VLOOKUP($L162,'result messages'!$H$3:$L$11,4,FALSE)),VLOOKUP($M162,'result messages'!$H$3:$L$11,4,FALSE),VLOOKUP($L162,'result messages'!$H$3:$L$11,4,FALSE)))</f>
        <v>-</v>
      </c>
      <c r="Q162" s="1" t="str">
        <f>IF(ISBLANK($C162),"",IF(ISNA(VLOOKUP($L162,'result messages'!$H$3:$L$11,5,FALSE)),VLOOKUP($M162,'result messages'!$H$3:$L$11,5,FALSE),VLOOKUP($L162,'result messages'!$H$3:$L$11,5,FALSE)))</f>
        <v>-</v>
      </c>
    </row>
    <row r="163" spans="1:17">
      <c r="A163" s="1">
        <v>160</v>
      </c>
      <c r="B163" s="2" t="s">
        <v>69</v>
      </c>
      <c r="C163" s="1" t="s">
        <v>248</v>
      </c>
      <c r="D163" s="1" t="s">
        <v>252</v>
      </c>
      <c r="E163" s="7" t="s">
        <v>254</v>
      </c>
      <c r="F163" s="1" t="s">
        <v>253</v>
      </c>
      <c r="G163" s="1" t="str">
        <f>IF(ISNA(VLOOKUP($C163,'DTEN TCAP Linkage deviceId'!$A$1:$A$20000,1,FALSE)),"No","Yes")</f>
        <v>Yes</v>
      </c>
      <c r="H163" s="1" t="str">
        <f>IF(ISNA(VLOOKUP($C163,'Provisioning Requester'!$F$3:$H$20000,2,FALSE)),"No","Yes")</f>
        <v>No</v>
      </c>
      <c r="I163" s="1" t="str">
        <f>IF($H163="Yes",VLOOKUP($C163,'Provisioning Requester'!$F$3:$H$20000,3,FALSE),"-")</f>
        <v>-</v>
      </c>
      <c r="J163" s="1" t="str">
        <f>IF(OR(D163="SVCP", E163="TRUE"), "No", IF(ISNA(VLOOKUP($C163,'ProvResponder deviceId'!$A$1:$A$20000,1,FALSE)),"No","Yes"))</f>
        <v>No</v>
      </c>
      <c r="K163" s="1" t="str">
        <f>IF($J163="Yes",VLOOKUP($C163,'ProvResponder deviceId'!$A$1:$C$20000,3,FALSE),"-")</f>
        <v>-</v>
      </c>
      <c r="L163" s="1" t="str">
        <f t="shared" si="4"/>
        <v>PRODTRUEYesNo-No-</v>
      </c>
      <c r="M163" s="1" t="str">
        <f t="shared" si="5"/>
        <v>PRODTRUEYesNo-Noother</v>
      </c>
      <c r="N163" s="1" t="str">
        <f>IF(ISBLANK($C163),"",IF(ISNA(VLOOKUP($L163,'result messages'!$H$3:$L$11,2,FALSE)),VLOOKUP($M163,'result messages'!$H$3:$L$11,2,FALSE),VLOOKUP($L163,'result messages'!$H$3:$L$11,2,FALSE)))</f>
        <v>異常なし。</v>
      </c>
      <c r="O163" s="1" t="str">
        <f>IF(ISBLANK($C163),"",IF(ISNA(VLOOKUP($L163,'result messages'!$H$3:$L$11,3,FALSE)),VLOOKUP($M163,'result messages'!$H$3:$L$11,3,FALSE),VLOOKUP($L163,'result messages'!$H$3:$L$11,3,FALSE)))</f>
        <v>Complete.</v>
      </c>
      <c r="P163" s="1" t="str">
        <f>IF(ISBLANK($C163),"",IF(ISNA(VLOOKUP($L163,'result messages'!$H$3:$L$11,4,FALSE)),VLOOKUP($M163,'result messages'!$H$3:$L$11,4,FALSE),VLOOKUP($L163,'result messages'!$H$3:$L$11,4,FALSE)))</f>
        <v>-</v>
      </c>
      <c r="Q163" s="1" t="str">
        <f>IF(ISBLANK($C163),"",IF(ISNA(VLOOKUP($L163,'result messages'!$H$3:$L$11,5,FALSE)),VLOOKUP($M163,'result messages'!$H$3:$L$11,5,FALSE),VLOOKUP($L163,'result messages'!$H$3:$L$11,5,FALSE)))</f>
        <v>-</v>
      </c>
    </row>
    <row r="164" spans="1:17">
      <c r="A164" s="1">
        <v>161</v>
      </c>
      <c r="B164" s="2" t="s">
        <v>69</v>
      </c>
      <c r="C164" s="1" t="s">
        <v>249</v>
      </c>
      <c r="D164" s="1" t="s">
        <v>252</v>
      </c>
      <c r="E164" s="7" t="s">
        <v>254</v>
      </c>
      <c r="F164" s="1" t="s">
        <v>253</v>
      </c>
      <c r="G164" s="1" t="str">
        <f>IF(ISNA(VLOOKUP($C164,'DTEN TCAP Linkage deviceId'!$A$1:$A$20000,1,FALSE)),"No","Yes")</f>
        <v>Yes</v>
      </c>
      <c r="H164" s="1" t="str">
        <f>IF(ISNA(VLOOKUP($C164,'Provisioning Requester'!$F$3:$H$20000,2,FALSE)),"No","Yes")</f>
        <v>No</v>
      </c>
      <c r="I164" s="1" t="str">
        <f>IF($H164="Yes",VLOOKUP($C164,'Provisioning Requester'!$F$3:$H$20000,3,FALSE),"-")</f>
        <v>-</v>
      </c>
      <c r="J164" s="1" t="str">
        <f>IF(OR(D164="SVCP", E164="TRUE"), "No", IF(ISNA(VLOOKUP($C164,'ProvResponder deviceId'!$A$1:$A$20000,1,FALSE)),"No","Yes"))</f>
        <v>No</v>
      </c>
      <c r="K164" s="1" t="str">
        <f>IF($J164="Yes",VLOOKUP($C164,'ProvResponder deviceId'!$A$1:$C$20000,3,FALSE),"-")</f>
        <v>-</v>
      </c>
      <c r="L164" s="1" t="str">
        <f t="shared" si="4"/>
        <v>PRODTRUEYesNo-No-</v>
      </c>
      <c r="M164" s="1" t="str">
        <f t="shared" si="5"/>
        <v>PRODTRUEYesNo-Noother</v>
      </c>
      <c r="N164" s="1" t="str">
        <f>IF(ISBLANK($C164),"",IF(ISNA(VLOOKUP($L164,'result messages'!$H$3:$L$11,2,FALSE)),VLOOKUP($M164,'result messages'!$H$3:$L$11,2,FALSE),VLOOKUP($L164,'result messages'!$H$3:$L$11,2,FALSE)))</f>
        <v>異常なし。</v>
      </c>
      <c r="O164" s="1" t="str">
        <f>IF(ISBLANK($C164),"",IF(ISNA(VLOOKUP($L164,'result messages'!$H$3:$L$11,3,FALSE)),VLOOKUP($M164,'result messages'!$H$3:$L$11,3,FALSE),VLOOKUP($L164,'result messages'!$H$3:$L$11,3,FALSE)))</f>
        <v>Complete.</v>
      </c>
      <c r="P164" s="1" t="str">
        <f>IF(ISBLANK($C164),"",IF(ISNA(VLOOKUP($L164,'result messages'!$H$3:$L$11,4,FALSE)),VLOOKUP($M164,'result messages'!$H$3:$L$11,4,FALSE),VLOOKUP($L164,'result messages'!$H$3:$L$11,4,FALSE)))</f>
        <v>-</v>
      </c>
      <c r="Q164" s="1" t="str">
        <f>IF(ISBLANK($C164),"",IF(ISNA(VLOOKUP($L164,'result messages'!$H$3:$L$11,5,FALSE)),VLOOKUP($M164,'result messages'!$H$3:$L$11,5,FALSE),VLOOKUP($L164,'result messages'!$H$3:$L$11,5,FALSE)))</f>
        <v>-</v>
      </c>
    </row>
    <row r="165" spans="1:17">
      <c r="A165" s="1">
        <v>162</v>
      </c>
      <c r="B165" s="2" t="s">
        <v>69</v>
      </c>
      <c r="C165" s="1" t="s">
        <v>250</v>
      </c>
      <c r="D165" s="1" t="s">
        <v>252</v>
      </c>
      <c r="E165" s="7" t="s">
        <v>254</v>
      </c>
      <c r="F165" s="1" t="s">
        <v>253</v>
      </c>
      <c r="G165" s="1" t="str">
        <f>IF(ISNA(VLOOKUP($C165,'DTEN TCAP Linkage deviceId'!$A$1:$A$20000,1,FALSE)),"No","Yes")</f>
        <v>Yes</v>
      </c>
      <c r="H165" s="1" t="str">
        <f>IF(ISNA(VLOOKUP($C165,'Provisioning Requester'!$F$3:$H$20000,2,FALSE)),"No","Yes")</f>
        <v>No</v>
      </c>
      <c r="I165" s="1" t="str">
        <f>IF($H165="Yes",VLOOKUP($C165,'Provisioning Requester'!$F$3:$H$20000,3,FALSE),"-")</f>
        <v>-</v>
      </c>
      <c r="J165" s="1" t="str">
        <f>IF(OR(D165="SVCP", E165="TRUE"), "No", IF(ISNA(VLOOKUP($C165,'ProvResponder deviceId'!$A$1:$A$20000,1,FALSE)),"No","Yes"))</f>
        <v>No</v>
      </c>
      <c r="K165" s="1" t="str">
        <f>IF($J165="Yes",VLOOKUP($C165,'ProvResponder deviceId'!$A$1:$C$20000,3,FALSE),"-")</f>
        <v>-</v>
      </c>
      <c r="L165" s="1" t="str">
        <f t="shared" si="4"/>
        <v>PRODTRUEYesNo-No-</v>
      </c>
      <c r="M165" s="1" t="str">
        <f t="shared" si="5"/>
        <v>PRODTRUEYesNo-Noother</v>
      </c>
      <c r="N165" s="1" t="str">
        <f>IF(ISBLANK($C165),"",IF(ISNA(VLOOKUP($L165,'result messages'!$H$3:$L$11,2,FALSE)),VLOOKUP($M165,'result messages'!$H$3:$L$11,2,FALSE),VLOOKUP($L165,'result messages'!$H$3:$L$11,2,FALSE)))</f>
        <v>異常なし。</v>
      </c>
      <c r="O165" s="1" t="str">
        <f>IF(ISBLANK($C165),"",IF(ISNA(VLOOKUP($L165,'result messages'!$H$3:$L$11,3,FALSE)),VLOOKUP($M165,'result messages'!$H$3:$L$11,3,FALSE),VLOOKUP($L165,'result messages'!$H$3:$L$11,3,FALSE)))</f>
        <v>Complete.</v>
      </c>
      <c r="P165" s="1" t="str">
        <f>IF(ISBLANK($C165),"",IF(ISNA(VLOOKUP($L165,'result messages'!$H$3:$L$11,4,FALSE)),VLOOKUP($M165,'result messages'!$H$3:$L$11,4,FALSE),VLOOKUP($L165,'result messages'!$H$3:$L$11,4,FALSE)))</f>
        <v>-</v>
      </c>
      <c r="Q165" s="1" t="str">
        <f>IF(ISBLANK($C165),"",IF(ISNA(VLOOKUP($L165,'result messages'!$H$3:$L$11,5,FALSE)),VLOOKUP($M165,'result messages'!$H$3:$L$11,5,FALSE),VLOOKUP($L165,'result messages'!$H$3:$L$11,5,FALSE)))</f>
        <v>-</v>
      </c>
    </row>
    <row r="166" spans="1:17">
      <c r="A166" s="1">
        <v>163</v>
      </c>
      <c r="B166" s="2" t="s">
        <v>69</v>
      </c>
      <c r="C166" s="1" t="s">
        <v>251</v>
      </c>
      <c r="D166" s="1" t="s">
        <v>252</v>
      </c>
      <c r="E166" s="7" t="s">
        <v>254</v>
      </c>
      <c r="F166" s="1" t="s">
        <v>253</v>
      </c>
      <c r="G166" s="1" t="str">
        <f>IF(ISNA(VLOOKUP($C166,'DTEN TCAP Linkage deviceId'!$A$1:$A$20000,1,FALSE)),"No","Yes")</f>
        <v>Yes</v>
      </c>
      <c r="H166" s="1" t="str">
        <f>IF(ISNA(VLOOKUP($C166,'Provisioning Requester'!$F$3:$H$20000,2,FALSE)),"No","Yes")</f>
        <v>No</v>
      </c>
      <c r="I166" s="1" t="str">
        <f>IF($H166="Yes",VLOOKUP($C166,'Provisioning Requester'!$F$3:$H$20000,3,FALSE),"-")</f>
        <v>-</v>
      </c>
      <c r="J166" s="1" t="str">
        <f>IF(OR(D166="SVCP", E166="TRUE"), "No", IF(ISNA(VLOOKUP($C166,'ProvResponder deviceId'!$A$1:$A$20000,1,FALSE)),"No","Yes"))</f>
        <v>No</v>
      </c>
      <c r="K166" s="1" t="str">
        <f>IF($J166="Yes",VLOOKUP($C166,'ProvResponder deviceId'!$A$1:$C$20000,3,FALSE),"-")</f>
        <v>-</v>
      </c>
      <c r="L166" s="1" t="str">
        <f t="shared" si="4"/>
        <v>PRODTRUEYesNo-No-</v>
      </c>
      <c r="M166" s="1" t="str">
        <f t="shared" si="5"/>
        <v>PRODTRUEYesNo-Noother</v>
      </c>
      <c r="N166" s="1" t="str">
        <f>IF(ISBLANK($C166),"",IF(ISNA(VLOOKUP($L166,'result messages'!$H$3:$L$11,2,FALSE)),VLOOKUP($M166,'result messages'!$H$3:$L$11,2,FALSE),VLOOKUP($L166,'result messages'!$H$3:$L$11,2,FALSE)))</f>
        <v>異常なし。</v>
      </c>
      <c r="O166" s="1" t="str">
        <f>IF(ISBLANK($C166),"",IF(ISNA(VLOOKUP($L166,'result messages'!$H$3:$L$11,3,FALSE)),VLOOKUP($M166,'result messages'!$H$3:$L$11,3,FALSE),VLOOKUP($L166,'result messages'!$H$3:$L$11,3,FALSE)))</f>
        <v>Complete.</v>
      </c>
      <c r="P166" s="1" t="str">
        <f>IF(ISBLANK($C166),"",IF(ISNA(VLOOKUP($L166,'result messages'!$H$3:$L$11,4,FALSE)),VLOOKUP($M166,'result messages'!$H$3:$L$11,4,FALSE),VLOOKUP($L166,'result messages'!$H$3:$L$11,4,FALSE)))</f>
        <v>-</v>
      </c>
      <c r="Q166" s="1" t="str">
        <f>IF(ISBLANK($C166),"",IF(ISNA(VLOOKUP($L166,'result messages'!$H$3:$L$11,5,FALSE)),VLOOKUP($M166,'result messages'!$H$3:$L$11,5,FALSE),VLOOKUP($L166,'result messages'!$H$3:$L$11,5,FALSE)))</f>
        <v>-</v>
      </c>
    </row>
    <row r="167" spans="1:17">
      <c r="A167" s="1">
        <v>164</v>
      </c>
      <c r="B167" s="2"/>
      <c r="C167" s="1"/>
      <c r="D167" s="1"/>
      <c r="E167" s="7"/>
      <c r="F167" s="1"/>
      <c r="G167" s="1" t="str">
        <f>IF(ISNA(VLOOKUP($C167,'DTEN TCAP Linkage deviceId'!$A$1:$A$20000,1,FALSE)),"No","Yes")</f>
        <v>No</v>
      </c>
      <c r="H167" s="1" t="str">
        <f>IF(ISNA(VLOOKUP($C167,'Provisioning Requester'!$F$3:$H$20000,2,FALSE)),"No","Yes")</f>
        <v>No</v>
      </c>
      <c r="I167" s="1" t="str">
        <f>IF($H167="Yes",VLOOKUP($C167,'Provisioning Requester'!$F$3:$H$20000,3,FALSE),"-")</f>
        <v>-</v>
      </c>
      <c r="J167" s="1" t="str">
        <f>IF(OR(D167="SVCP", E167="TRUE"), "No", IF(ISNA(VLOOKUP($C167,'ProvResponder deviceId'!$A$1:$A$20000,1,FALSE)),"No","Yes"))</f>
        <v>No</v>
      </c>
      <c r="K167" s="1" t="str">
        <f>IF($J167="Yes",VLOOKUP($C167,'ProvResponder deviceId'!$A$1:$C$20000,3,FALSE),"-")</f>
        <v>-</v>
      </c>
      <c r="L167" s="1" t="str">
        <f t="shared" si="4"/>
        <v/>
      </c>
      <c r="M167" s="1" t="str">
        <f t="shared" si="5"/>
        <v/>
      </c>
      <c r="N167" s="1" t="str">
        <f>IF(ISBLANK($C167),"",IF(ISNA(VLOOKUP($L167,'result messages'!$H$3:$L$11,2,FALSE)),VLOOKUP($M167,'result messages'!$H$3:$L$11,2,FALSE),VLOOKUP($L167,'result messages'!$H$3:$L$11,2,FALSE)))</f>
        <v/>
      </c>
      <c r="O167" s="1" t="str">
        <f>IF(ISBLANK($C167),"",IF(ISNA(VLOOKUP($L167,'result messages'!$H$3:$L$11,3,FALSE)),VLOOKUP($M167,'result messages'!$H$3:$L$11,3,FALSE),VLOOKUP($L167,'result messages'!$H$3:$L$11,3,FALSE)))</f>
        <v/>
      </c>
      <c r="P167" s="1" t="str">
        <f>IF(ISBLANK($C167),"",IF(ISNA(VLOOKUP($L167,'result messages'!$H$3:$L$11,4,FALSE)),VLOOKUP($M167,'result messages'!$H$3:$L$11,4,FALSE),VLOOKUP($L167,'result messages'!$H$3:$L$11,4,FALSE)))</f>
        <v/>
      </c>
      <c r="Q167" s="1" t="str">
        <f>IF(ISBLANK($C167),"",IF(ISNA(VLOOKUP($L167,'result messages'!$H$3:$L$11,5,FALSE)),VLOOKUP($M167,'result messages'!$H$3:$L$11,5,FALSE),VLOOKUP($L167,'result messages'!$H$3:$L$11,5,FALSE)))</f>
        <v/>
      </c>
    </row>
    <row r="168" spans="1:17">
      <c r="A168" s="1">
        <v>165</v>
      </c>
      <c r="B168" s="2"/>
      <c r="C168" s="1"/>
      <c r="D168" s="1"/>
      <c r="E168" s="7"/>
      <c r="F168" s="1"/>
      <c r="G168" s="1" t="str">
        <f>IF(ISNA(VLOOKUP($C168,'DTEN TCAP Linkage deviceId'!$A$1:$A$20000,1,FALSE)),"No","Yes")</f>
        <v>No</v>
      </c>
      <c r="H168" s="1" t="str">
        <f>IF(ISNA(VLOOKUP($C168,'Provisioning Requester'!$F$3:$H$20000,2,FALSE)),"No","Yes")</f>
        <v>No</v>
      </c>
      <c r="I168" s="1" t="str">
        <f>IF($H168="Yes",VLOOKUP($C168,'Provisioning Requester'!$F$3:$H$20000,3,FALSE),"-")</f>
        <v>-</v>
      </c>
      <c r="J168" s="1" t="str">
        <f>IF(OR(D168="SVCP", E168="TRUE"), "No", IF(ISNA(VLOOKUP($C168,'ProvResponder deviceId'!$A$1:$A$20000,1,FALSE)),"No","Yes"))</f>
        <v>No</v>
      </c>
      <c r="K168" s="1" t="str">
        <f>IF($J168="Yes",VLOOKUP($C168,'ProvResponder deviceId'!$A$1:$C$20000,3,FALSE),"-")</f>
        <v>-</v>
      </c>
      <c r="L168" s="1" t="str">
        <f t="shared" si="4"/>
        <v/>
      </c>
      <c r="M168" s="1" t="str">
        <f t="shared" si="5"/>
        <v/>
      </c>
      <c r="N168" s="1" t="str">
        <f>IF(ISBLANK($C168),"",IF(ISNA(VLOOKUP($L168,'result messages'!$H$3:$L$11,2,FALSE)),VLOOKUP($M168,'result messages'!$H$3:$L$11,2,FALSE),VLOOKUP($L168,'result messages'!$H$3:$L$11,2,FALSE)))</f>
        <v/>
      </c>
      <c r="O168" s="1" t="str">
        <f>IF(ISBLANK($C168),"",IF(ISNA(VLOOKUP($L168,'result messages'!$H$3:$L$11,3,FALSE)),VLOOKUP($M168,'result messages'!$H$3:$L$11,3,FALSE),VLOOKUP($L168,'result messages'!$H$3:$L$11,3,FALSE)))</f>
        <v/>
      </c>
      <c r="P168" s="1" t="str">
        <f>IF(ISBLANK($C168),"",IF(ISNA(VLOOKUP($L168,'result messages'!$H$3:$L$11,4,FALSE)),VLOOKUP($M168,'result messages'!$H$3:$L$11,4,FALSE),VLOOKUP($L168,'result messages'!$H$3:$L$11,4,FALSE)))</f>
        <v/>
      </c>
      <c r="Q168" s="1" t="str">
        <f>IF(ISBLANK($C168),"",IF(ISNA(VLOOKUP($L168,'result messages'!$H$3:$L$11,5,FALSE)),VLOOKUP($M168,'result messages'!$H$3:$L$11,5,FALSE),VLOOKUP($L168,'result messages'!$H$3:$L$11,5,FALSE)))</f>
        <v/>
      </c>
    </row>
    <row r="169" spans="1:17">
      <c r="A169" s="1">
        <v>166</v>
      </c>
      <c r="B169" s="2"/>
      <c r="C169" s="1"/>
      <c r="D169" s="1"/>
      <c r="E169" s="7"/>
      <c r="F169" s="1"/>
      <c r="G169" s="1" t="str">
        <f>IF(ISNA(VLOOKUP($C169,'DTEN TCAP Linkage deviceId'!$A$1:$A$20000,1,FALSE)),"No","Yes")</f>
        <v>No</v>
      </c>
      <c r="H169" s="1" t="str">
        <f>IF(ISNA(VLOOKUP($C169,'Provisioning Requester'!$F$3:$H$20000,2,FALSE)),"No","Yes")</f>
        <v>No</v>
      </c>
      <c r="I169" s="1" t="str">
        <f>IF($H169="Yes",VLOOKUP($C169,'Provisioning Requester'!$F$3:$H$20000,3,FALSE),"-")</f>
        <v>-</v>
      </c>
      <c r="J169" s="1" t="str">
        <f>IF(OR(D169="SVCP", E169="TRUE"), "No", IF(ISNA(VLOOKUP($C169,'ProvResponder deviceId'!$A$1:$A$20000,1,FALSE)),"No","Yes"))</f>
        <v>No</v>
      </c>
      <c r="K169" s="1" t="str">
        <f>IF($J169="Yes",VLOOKUP($C169,'ProvResponder deviceId'!$A$1:$C$20000,3,FALSE),"-")</f>
        <v>-</v>
      </c>
      <c r="L169" s="1" t="str">
        <f t="shared" si="4"/>
        <v/>
      </c>
      <c r="M169" s="1" t="str">
        <f t="shared" si="5"/>
        <v/>
      </c>
      <c r="N169" s="1" t="str">
        <f>IF(ISBLANK($C169),"",IF(ISNA(VLOOKUP($L169,'result messages'!$H$3:$L$11,2,FALSE)),VLOOKUP($M169,'result messages'!$H$3:$L$11,2,FALSE),VLOOKUP($L169,'result messages'!$H$3:$L$11,2,FALSE)))</f>
        <v/>
      </c>
      <c r="O169" s="1" t="str">
        <f>IF(ISBLANK($C169),"",IF(ISNA(VLOOKUP($L169,'result messages'!$H$3:$L$11,3,FALSE)),VLOOKUP($M169,'result messages'!$H$3:$L$11,3,FALSE),VLOOKUP($L169,'result messages'!$H$3:$L$11,3,FALSE)))</f>
        <v/>
      </c>
      <c r="P169" s="1" t="str">
        <f>IF(ISBLANK($C169),"",IF(ISNA(VLOOKUP($L169,'result messages'!$H$3:$L$11,4,FALSE)),VLOOKUP($M169,'result messages'!$H$3:$L$11,4,FALSE),VLOOKUP($L169,'result messages'!$H$3:$L$11,4,FALSE)))</f>
        <v/>
      </c>
      <c r="Q169" s="1" t="str">
        <f>IF(ISBLANK($C169),"",IF(ISNA(VLOOKUP($L169,'result messages'!$H$3:$L$11,5,FALSE)),VLOOKUP($M169,'result messages'!$H$3:$L$11,5,FALSE),VLOOKUP($L169,'result messages'!$H$3:$L$11,5,FALSE)))</f>
        <v/>
      </c>
    </row>
    <row r="170" spans="1:17">
      <c r="A170" s="1">
        <v>167</v>
      </c>
      <c r="B170" s="2"/>
      <c r="C170" s="1"/>
      <c r="D170" s="1"/>
      <c r="E170" s="7"/>
      <c r="F170" s="1"/>
      <c r="G170" s="1" t="str">
        <f>IF(ISNA(VLOOKUP($C170,'DTEN TCAP Linkage deviceId'!$A$1:$A$20000,1,FALSE)),"No","Yes")</f>
        <v>No</v>
      </c>
      <c r="H170" s="1" t="str">
        <f>IF(ISNA(VLOOKUP($C170,'Provisioning Requester'!$F$3:$H$20000,2,FALSE)),"No","Yes")</f>
        <v>No</v>
      </c>
      <c r="I170" s="1" t="str">
        <f>IF($H170="Yes",VLOOKUP($C170,'Provisioning Requester'!$F$3:$H$20000,3,FALSE),"-")</f>
        <v>-</v>
      </c>
      <c r="J170" s="1" t="str">
        <f>IF(OR(D170="SVCP", E170="TRUE"), "No", IF(ISNA(VLOOKUP($C170,'ProvResponder deviceId'!$A$1:$A$20000,1,FALSE)),"No","Yes"))</f>
        <v>No</v>
      </c>
      <c r="K170" s="1" t="str">
        <f>IF($J170="Yes",VLOOKUP($C170,'ProvResponder deviceId'!$A$1:$C$20000,3,FALSE),"-")</f>
        <v>-</v>
      </c>
      <c r="L170" s="1" t="str">
        <f t="shared" si="4"/>
        <v/>
      </c>
      <c r="M170" s="1" t="str">
        <f t="shared" si="5"/>
        <v/>
      </c>
      <c r="N170" s="1" t="str">
        <f>IF(ISBLANK($C170),"",IF(ISNA(VLOOKUP($L170,'result messages'!$H$3:$L$11,2,FALSE)),VLOOKUP($M170,'result messages'!$H$3:$L$11,2,FALSE),VLOOKUP($L170,'result messages'!$H$3:$L$11,2,FALSE)))</f>
        <v/>
      </c>
      <c r="O170" s="1" t="str">
        <f>IF(ISBLANK($C170),"",IF(ISNA(VLOOKUP($L170,'result messages'!$H$3:$L$11,3,FALSE)),VLOOKUP($M170,'result messages'!$H$3:$L$11,3,FALSE),VLOOKUP($L170,'result messages'!$H$3:$L$11,3,FALSE)))</f>
        <v/>
      </c>
      <c r="P170" s="1" t="str">
        <f>IF(ISBLANK($C170),"",IF(ISNA(VLOOKUP($L170,'result messages'!$H$3:$L$11,4,FALSE)),VLOOKUP($M170,'result messages'!$H$3:$L$11,4,FALSE),VLOOKUP($L170,'result messages'!$H$3:$L$11,4,FALSE)))</f>
        <v/>
      </c>
      <c r="Q170" s="1" t="str">
        <f>IF(ISBLANK($C170),"",IF(ISNA(VLOOKUP($L170,'result messages'!$H$3:$L$11,5,FALSE)),VLOOKUP($M170,'result messages'!$H$3:$L$11,5,FALSE),VLOOKUP($L170,'result messages'!$H$3:$L$11,5,FALSE)))</f>
        <v/>
      </c>
    </row>
    <row r="171" spans="1:17">
      <c r="A171" s="1">
        <v>168</v>
      </c>
      <c r="B171" s="2"/>
      <c r="C171" s="1"/>
      <c r="D171" s="1"/>
      <c r="E171" s="7"/>
      <c r="F171" s="1"/>
      <c r="G171" s="1" t="str">
        <f>IF(ISNA(VLOOKUP($C171,'DTEN TCAP Linkage deviceId'!$A$1:$A$20000,1,FALSE)),"No","Yes")</f>
        <v>No</v>
      </c>
      <c r="H171" s="1" t="str">
        <f>IF(ISNA(VLOOKUP($C171,'Provisioning Requester'!$F$3:$H$20000,2,FALSE)),"No","Yes")</f>
        <v>No</v>
      </c>
      <c r="I171" s="1" t="str">
        <f>IF($H171="Yes",VLOOKUP($C171,'Provisioning Requester'!$F$3:$H$20000,3,FALSE),"-")</f>
        <v>-</v>
      </c>
      <c r="J171" s="1" t="str">
        <f>IF(OR(D171="SVCP", E171="TRUE"), "No", IF(ISNA(VLOOKUP($C171,'ProvResponder deviceId'!$A$1:$A$20000,1,FALSE)),"No","Yes"))</f>
        <v>No</v>
      </c>
      <c r="K171" s="1" t="str">
        <f>IF($J171="Yes",VLOOKUP($C171,'ProvResponder deviceId'!$A$1:$C$20000,3,FALSE),"-")</f>
        <v>-</v>
      </c>
      <c r="L171" s="1" t="str">
        <f t="shared" si="4"/>
        <v/>
      </c>
      <c r="M171" s="1" t="str">
        <f t="shared" si="5"/>
        <v/>
      </c>
      <c r="N171" s="1" t="str">
        <f>IF(ISBLANK($C171),"",IF(ISNA(VLOOKUP($L171,'result messages'!$H$3:$L$11,2,FALSE)),VLOOKUP($M171,'result messages'!$H$3:$L$11,2,FALSE),VLOOKUP($L171,'result messages'!$H$3:$L$11,2,FALSE)))</f>
        <v/>
      </c>
      <c r="O171" s="1" t="str">
        <f>IF(ISBLANK($C171),"",IF(ISNA(VLOOKUP($L171,'result messages'!$H$3:$L$11,3,FALSE)),VLOOKUP($M171,'result messages'!$H$3:$L$11,3,FALSE),VLOOKUP($L171,'result messages'!$H$3:$L$11,3,FALSE)))</f>
        <v/>
      </c>
      <c r="P171" s="1" t="str">
        <f>IF(ISBLANK($C171),"",IF(ISNA(VLOOKUP($L171,'result messages'!$H$3:$L$11,4,FALSE)),VLOOKUP($M171,'result messages'!$H$3:$L$11,4,FALSE),VLOOKUP($L171,'result messages'!$H$3:$L$11,4,FALSE)))</f>
        <v/>
      </c>
      <c r="Q171" s="1" t="str">
        <f>IF(ISBLANK($C171),"",IF(ISNA(VLOOKUP($L171,'result messages'!$H$3:$L$11,5,FALSE)),VLOOKUP($M171,'result messages'!$H$3:$L$11,5,FALSE),VLOOKUP($L171,'result messages'!$H$3:$L$11,5,FALSE)))</f>
        <v/>
      </c>
    </row>
    <row r="172" spans="1:17">
      <c r="A172" s="1">
        <v>169</v>
      </c>
      <c r="B172" s="2"/>
      <c r="C172" s="1"/>
      <c r="D172" s="1"/>
      <c r="E172" s="7"/>
      <c r="F172" s="1"/>
      <c r="G172" s="1" t="str">
        <f>IF(ISNA(VLOOKUP($C172,'DTEN TCAP Linkage deviceId'!$A$1:$A$20000,1,FALSE)),"No","Yes")</f>
        <v>No</v>
      </c>
      <c r="H172" s="1" t="str">
        <f>IF(ISNA(VLOOKUP($C172,'Provisioning Requester'!$F$3:$H$20000,2,FALSE)),"No","Yes")</f>
        <v>No</v>
      </c>
      <c r="I172" s="1" t="str">
        <f>IF($H172="Yes",VLOOKUP($C172,'Provisioning Requester'!$F$3:$H$20000,3,FALSE),"-")</f>
        <v>-</v>
      </c>
      <c r="J172" s="1" t="str">
        <f>IF(OR(D172="SVCP", E172="TRUE"), "No", IF(ISNA(VLOOKUP($C172,'ProvResponder deviceId'!$A$1:$A$20000,1,FALSE)),"No","Yes"))</f>
        <v>No</v>
      </c>
      <c r="K172" s="1" t="str">
        <f>IF($J172="Yes",VLOOKUP($C172,'ProvResponder deviceId'!$A$1:$C$20000,3,FALSE),"-")</f>
        <v>-</v>
      </c>
      <c r="L172" s="1" t="str">
        <f t="shared" si="4"/>
        <v/>
      </c>
      <c r="M172" s="1" t="str">
        <f t="shared" si="5"/>
        <v/>
      </c>
      <c r="N172" s="1" t="str">
        <f>IF(ISBLANK($C172),"",IF(ISNA(VLOOKUP($L172,'result messages'!$H$3:$L$11,2,FALSE)),VLOOKUP($M172,'result messages'!$H$3:$L$11,2,FALSE),VLOOKUP($L172,'result messages'!$H$3:$L$11,2,FALSE)))</f>
        <v/>
      </c>
      <c r="O172" s="1" t="str">
        <f>IF(ISBLANK($C172),"",IF(ISNA(VLOOKUP($L172,'result messages'!$H$3:$L$11,3,FALSE)),VLOOKUP($M172,'result messages'!$H$3:$L$11,3,FALSE),VLOOKUP($L172,'result messages'!$H$3:$L$11,3,FALSE)))</f>
        <v/>
      </c>
      <c r="P172" s="1" t="str">
        <f>IF(ISBLANK($C172),"",IF(ISNA(VLOOKUP($L172,'result messages'!$H$3:$L$11,4,FALSE)),VLOOKUP($M172,'result messages'!$H$3:$L$11,4,FALSE),VLOOKUP($L172,'result messages'!$H$3:$L$11,4,FALSE)))</f>
        <v/>
      </c>
      <c r="Q172" s="1" t="str">
        <f>IF(ISBLANK($C172),"",IF(ISNA(VLOOKUP($L172,'result messages'!$H$3:$L$11,5,FALSE)),VLOOKUP($M172,'result messages'!$H$3:$L$11,5,FALSE),VLOOKUP($L172,'result messages'!$H$3:$L$11,5,FALSE)))</f>
        <v/>
      </c>
    </row>
    <row r="173" spans="1:17">
      <c r="A173" s="1">
        <v>170</v>
      </c>
      <c r="B173" s="2"/>
      <c r="C173" s="1"/>
      <c r="D173" s="1"/>
      <c r="E173" s="7"/>
      <c r="F173" s="1"/>
      <c r="G173" s="1" t="str">
        <f>IF(ISNA(VLOOKUP($C173,'DTEN TCAP Linkage deviceId'!$A$1:$A$20000,1,FALSE)),"No","Yes")</f>
        <v>No</v>
      </c>
      <c r="H173" s="1" t="str">
        <f>IF(ISNA(VLOOKUP($C173,'Provisioning Requester'!$F$3:$H$20000,2,FALSE)),"No","Yes")</f>
        <v>No</v>
      </c>
      <c r="I173" s="1" t="str">
        <f>IF($H173="Yes",VLOOKUP($C173,'Provisioning Requester'!$F$3:$H$20000,3,FALSE),"-")</f>
        <v>-</v>
      </c>
      <c r="J173" s="1" t="str">
        <f>IF(OR(D173="SVCP", E173="TRUE"), "No", IF(ISNA(VLOOKUP($C173,'ProvResponder deviceId'!$A$1:$A$20000,1,FALSE)),"No","Yes"))</f>
        <v>No</v>
      </c>
      <c r="K173" s="1" t="str">
        <f>IF($J173="Yes",VLOOKUP($C173,'ProvResponder deviceId'!$A$1:$C$20000,3,FALSE),"-")</f>
        <v>-</v>
      </c>
      <c r="L173" s="1" t="str">
        <f t="shared" si="4"/>
        <v/>
      </c>
      <c r="M173" s="1" t="str">
        <f t="shared" si="5"/>
        <v/>
      </c>
      <c r="N173" s="1" t="str">
        <f>IF(ISBLANK($C173),"",IF(ISNA(VLOOKUP($L173,'result messages'!$H$3:$L$11,2,FALSE)),VLOOKUP($M173,'result messages'!$H$3:$L$11,2,FALSE),VLOOKUP($L173,'result messages'!$H$3:$L$11,2,FALSE)))</f>
        <v/>
      </c>
      <c r="O173" s="1" t="str">
        <f>IF(ISBLANK($C173),"",IF(ISNA(VLOOKUP($L173,'result messages'!$H$3:$L$11,3,FALSE)),VLOOKUP($M173,'result messages'!$H$3:$L$11,3,FALSE),VLOOKUP($L173,'result messages'!$H$3:$L$11,3,FALSE)))</f>
        <v/>
      </c>
      <c r="P173" s="1" t="str">
        <f>IF(ISBLANK($C173),"",IF(ISNA(VLOOKUP($L173,'result messages'!$H$3:$L$11,4,FALSE)),VLOOKUP($M173,'result messages'!$H$3:$L$11,4,FALSE),VLOOKUP($L173,'result messages'!$H$3:$L$11,4,FALSE)))</f>
        <v/>
      </c>
      <c r="Q173" s="1" t="str">
        <f>IF(ISBLANK($C173),"",IF(ISNA(VLOOKUP($L173,'result messages'!$H$3:$L$11,5,FALSE)),VLOOKUP($M173,'result messages'!$H$3:$L$11,5,FALSE),VLOOKUP($L173,'result messages'!$H$3:$L$11,5,FALSE)))</f>
        <v/>
      </c>
    </row>
    <row r="174" spans="1:17">
      <c r="A174" s="1">
        <v>171</v>
      </c>
      <c r="B174" s="2"/>
      <c r="C174" s="1"/>
      <c r="D174" s="1"/>
      <c r="E174" s="7"/>
      <c r="F174" s="1"/>
      <c r="G174" s="1" t="str">
        <f>IF(ISNA(VLOOKUP($C174,'DTEN TCAP Linkage deviceId'!$A$1:$A$20000,1,FALSE)),"No","Yes")</f>
        <v>No</v>
      </c>
      <c r="H174" s="1" t="str">
        <f>IF(ISNA(VLOOKUP($C174,'Provisioning Requester'!$F$3:$H$20000,2,FALSE)),"No","Yes")</f>
        <v>No</v>
      </c>
      <c r="I174" s="1" t="str">
        <f>IF($H174="Yes",VLOOKUP($C174,'Provisioning Requester'!$F$3:$H$20000,3,FALSE),"-")</f>
        <v>-</v>
      </c>
      <c r="J174" s="1" t="str">
        <f>IF(OR(D174="SVCP", E174="TRUE"), "No", IF(ISNA(VLOOKUP($C174,'ProvResponder deviceId'!$A$1:$A$20000,1,FALSE)),"No","Yes"))</f>
        <v>No</v>
      </c>
      <c r="K174" s="1" t="str">
        <f>IF($J174="Yes",VLOOKUP($C174,'ProvResponder deviceId'!$A$1:$C$20000,3,FALSE),"-")</f>
        <v>-</v>
      </c>
      <c r="L174" s="1" t="str">
        <f t="shared" si="4"/>
        <v/>
      </c>
      <c r="M174" s="1" t="str">
        <f t="shared" si="5"/>
        <v/>
      </c>
      <c r="N174" s="1" t="str">
        <f>IF(ISBLANK($C174),"",IF(ISNA(VLOOKUP($L174,'result messages'!$H$3:$L$11,2,FALSE)),VLOOKUP($M174,'result messages'!$H$3:$L$11,2,FALSE),VLOOKUP($L174,'result messages'!$H$3:$L$11,2,FALSE)))</f>
        <v/>
      </c>
      <c r="O174" s="1" t="str">
        <f>IF(ISBLANK($C174),"",IF(ISNA(VLOOKUP($L174,'result messages'!$H$3:$L$11,3,FALSE)),VLOOKUP($M174,'result messages'!$H$3:$L$11,3,FALSE),VLOOKUP($L174,'result messages'!$H$3:$L$11,3,FALSE)))</f>
        <v/>
      </c>
      <c r="P174" s="1" t="str">
        <f>IF(ISBLANK($C174),"",IF(ISNA(VLOOKUP($L174,'result messages'!$H$3:$L$11,4,FALSE)),VLOOKUP($M174,'result messages'!$H$3:$L$11,4,FALSE),VLOOKUP($L174,'result messages'!$H$3:$L$11,4,FALSE)))</f>
        <v/>
      </c>
      <c r="Q174" s="1" t="str">
        <f>IF(ISBLANK($C174),"",IF(ISNA(VLOOKUP($L174,'result messages'!$H$3:$L$11,5,FALSE)),VLOOKUP($M174,'result messages'!$H$3:$L$11,5,FALSE),VLOOKUP($L174,'result messages'!$H$3:$L$11,5,FALSE)))</f>
        <v/>
      </c>
    </row>
    <row r="175" spans="1:17">
      <c r="A175" s="1">
        <v>172</v>
      </c>
      <c r="B175" s="2"/>
      <c r="C175" s="1"/>
      <c r="D175" s="1"/>
      <c r="E175" s="7"/>
      <c r="F175" s="1"/>
      <c r="G175" s="1" t="str">
        <f>IF(ISNA(VLOOKUP($C175,'DTEN TCAP Linkage deviceId'!$A$1:$A$20000,1,FALSE)),"No","Yes")</f>
        <v>No</v>
      </c>
      <c r="H175" s="1" t="str">
        <f>IF(ISNA(VLOOKUP($C175,'Provisioning Requester'!$F$3:$H$20000,2,FALSE)),"No","Yes")</f>
        <v>No</v>
      </c>
      <c r="I175" s="1" t="str">
        <f>IF($H175="Yes",VLOOKUP($C175,'Provisioning Requester'!$F$3:$H$20000,3,FALSE),"-")</f>
        <v>-</v>
      </c>
      <c r="J175" s="1" t="str">
        <f>IF(OR(D175="SVCP", E175="TRUE"), "No", IF(ISNA(VLOOKUP($C175,'ProvResponder deviceId'!$A$1:$A$20000,1,FALSE)),"No","Yes"))</f>
        <v>No</v>
      </c>
      <c r="K175" s="1" t="str">
        <f>IF($J175="Yes",VLOOKUP($C175,'ProvResponder deviceId'!$A$1:$C$20000,3,FALSE),"-")</f>
        <v>-</v>
      </c>
      <c r="L175" s="1" t="str">
        <f t="shared" si="4"/>
        <v/>
      </c>
      <c r="M175" s="1" t="str">
        <f t="shared" si="5"/>
        <v/>
      </c>
      <c r="N175" s="1" t="str">
        <f>IF(ISBLANK($C175),"",IF(ISNA(VLOOKUP($L175,'result messages'!$H$3:$L$11,2,FALSE)),VLOOKUP($M175,'result messages'!$H$3:$L$11,2,FALSE),VLOOKUP($L175,'result messages'!$H$3:$L$11,2,FALSE)))</f>
        <v/>
      </c>
      <c r="O175" s="1" t="str">
        <f>IF(ISBLANK($C175),"",IF(ISNA(VLOOKUP($L175,'result messages'!$H$3:$L$11,3,FALSE)),VLOOKUP($M175,'result messages'!$H$3:$L$11,3,FALSE),VLOOKUP($L175,'result messages'!$H$3:$L$11,3,FALSE)))</f>
        <v/>
      </c>
      <c r="P175" s="1" t="str">
        <f>IF(ISBLANK($C175),"",IF(ISNA(VLOOKUP($L175,'result messages'!$H$3:$L$11,4,FALSE)),VLOOKUP($M175,'result messages'!$H$3:$L$11,4,FALSE),VLOOKUP($L175,'result messages'!$H$3:$L$11,4,FALSE)))</f>
        <v/>
      </c>
      <c r="Q175" s="1" t="str">
        <f>IF(ISBLANK($C175),"",IF(ISNA(VLOOKUP($L175,'result messages'!$H$3:$L$11,5,FALSE)),VLOOKUP($M175,'result messages'!$H$3:$L$11,5,FALSE),VLOOKUP($L175,'result messages'!$H$3:$L$11,5,FALSE)))</f>
        <v/>
      </c>
    </row>
    <row r="176" spans="1:17">
      <c r="A176" s="1">
        <v>173</v>
      </c>
      <c r="B176" s="2"/>
      <c r="C176" s="1"/>
      <c r="D176" s="1"/>
      <c r="E176" s="7"/>
      <c r="F176" s="1"/>
      <c r="G176" s="1" t="str">
        <f>IF(ISNA(VLOOKUP($C176,'DTEN TCAP Linkage deviceId'!$A$1:$A$20000,1,FALSE)),"No","Yes")</f>
        <v>No</v>
      </c>
      <c r="H176" s="1" t="str">
        <f>IF(ISNA(VLOOKUP($C176,'Provisioning Requester'!$F$3:$H$20000,2,FALSE)),"No","Yes")</f>
        <v>No</v>
      </c>
      <c r="I176" s="1" t="str">
        <f>IF($H176="Yes",VLOOKUP($C176,'Provisioning Requester'!$F$3:$H$20000,3,FALSE),"-")</f>
        <v>-</v>
      </c>
      <c r="J176" s="1" t="str">
        <f>IF(OR(D176="SVCP", E176="TRUE"), "No", IF(ISNA(VLOOKUP($C176,'ProvResponder deviceId'!$A$1:$A$20000,1,FALSE)),"No","Yes"))</f>
        <v>No</v>
      </c>
      <c r="K176" s="1" t="str">
        <f>IF($J176="Yes",VLOOKUP($C176,'ProvResponder deviceId'!$A$1:$C$20000,3,FALSE),"-")</f>
        <v>-</v>
      </c>
      <c r="L176" s="1" t="str">
        <f t="shared" si="4"/>
        <v/>
      </c>
      <c r="M176" s="1" t="str">
        <f t="shared" si="5"/>
        <v/>
      </c>
      <c r="N176" s="1" t="str">
        <f>IF(ISBLANK($C176),"",IF(ISNA(VLOOKUP($L176,'result messages'!$H$3:$L$11,2,FALSE)),VLOOKUP($M176,'result messages'!$H$3:$L$11,2,FALSE),VLOOKUP($L176,'result messages'!$H$3:$L$11,2,FALSE)))</f>
        <v/>
      </c>
      <c r="O176" s="1" t="str">
        <f>IF(ISBLANK($C176),"",IF(ISNA(VLOOKUP($L176,'result messages'!$H$3:$L$11,3,FALSE)),VLOOKUP($M176,'result messages'!$H$3:$L$11,3,FALSE),VLOOKUP($L176,'result messages'!$H$3:$L$11,3,FALSE)))</f>
        <v/>
      </c>
      <c r="P176" s="1" t="str">
        <f>IF(ISBLANK($C176),"",IF(ISNA(VLOOKUP($L176,'result messages'!$H$3:$L$11,4,FALSE)),VLOOKUP($M176,'result messages'!$H$3:$L$11,4,FALSE),VLOOKUP($L176,'result messages'!$H$3:$L$11,4,FALSE)))</f>
        <v/>
      </c>
      <c r="Q176" s="1" t="str">
        <f>IF(ISBLANK($C176),"",IF(ISNA(VLOOKUP($L176,'result messages'!$H$3:$L$11,5,FALSE)),VLOOKUP($M176,'result messages'!$H$3:$L$11,5,FALSE),VLOOKUP($L176,'result messages'!$H$3:$L$11,5,FALSE)))</f>
        <v/>
      </c>
    </row>
    <row r="177" spans="1:17">
      <c r="A177" s="1">
        <v>174</v>
      </c>
      <c r="B177" s="2"/>
      <c r="C177" s="1"/>
      <c r="D177" s="1"/>
      <c r="E177" s="7"/>
      <c r="F177" s="1"/>
      <c r="G177" s="1" t="str">
        <f>IF(ISNA(VLOOKUP($C177,'DTEN TCAP Linkage deviceId'!$A$1:$A$20000,1,FALSE)),"No","Yes")</f>
        <v>No</v>
      </c>
      <c r="H177" s="1" t="str">
        <f>IF(ISNA(VLOOKUP($C177,'Provisioning Requester'!$F$3:$H$20000,2,FALSE)),"No","Yes")</f>
        <v>No</v>
      </c>
      <c r="I177" s="1" t="str">
        <f>IF($H177="Yes",VLOOKUP($C177,'Provisioning Requester'!$F$3:$H$20000,3,FALSE),"-")</f>
        <v>-</v>
      </c>
      <c r="J177" s="1" t="str">
        <f>IF(OR(D177="SVCP", E177="TRUE"), "No", IF(ISNA(VLOOKUP($C177,'ProvResponder deviceId'!$A$1:$A$20000,1,FALSE)),"No","Yes"))</f>
        <v>No</v>
      </c>
      <c r="K177" s="1" t="str">
        <f>IF($J177="Yes",VLOOKUP($C177,'ProvResponder deviceId'!$A$1:$C$20000,3,FALSE),"-")</f>
        <v>-</v>
      </c>
      <c r="L177" s="1" t="str">
        <f t="shared" si="4"/>
        <v/>
      </c>
      <c r="M177" s="1" t="str">
        <f t="shared" si="5"/>
        <v/>
      </c>
      <c r="N177" s="1" t="str">
        <f>IF(ISBLANK($C177),"",IF(ISNA(VLOOKUP($L177,'result messages'!$H$3:$L$11,2,FALSE)),VLOOKUP($M177,'result messages'!$H$3:$L$11,2,FALSE),VLOOKUP($L177,'result messages'!$H$3:$L$11,2,FALSE)))</f>
        <v/>
      </c>
      <c r="O177" s="1" t="str">
        <f>IF(ISBLANK($C177),"",IF(ISNA(VLOOKUP($L177,'result messages'!$H$3:$L$11,3,FALSE)),VLOOKUP($M177,'result messages'!$H$3:$L$11,3,FALSE),VLOOKUP($L177,'result messages'!$H$3:$L$11,3,FALSE)))</f>
        <v/>
      </c>
      <c r="P177" s="1" t="str">
        <f>IF(ISBLANK($C177),"",IF(ISNA(VLOOKUP($L177,'result messages'!$H$3:$L$11,4,FALSE)),VLOOKUP($M177,'result messages'!$H$3:$L$11,4,FALSE),VLOOKUP($L177,'result messages'!$H$3:$L$11,4,FALSE)))</f>
        <v/>
      </c>
      <c r="Q177" s="1" t="str">
        <f>IF(ISBLANK($C177),"",IF(ISNA(VLOOKUP($L177,'result messages'!$H$3:$L$11,5,FALSE)),VLOOKUP($M177,'result messages'!$H$3:$L$11,5,FALSE),VLOOKUP($L177,'result messages'!$H$3:$L$11,5,FALSE)))</f>
        <v/>
      </c>
    </row>
    <row r="178" spans="1:17">
      <c r="A178" s="1">
        <v>175</v>
      </c>
      <c r="B178" s="2"/>
      <c r="C178" s="1"/>
      <c r="D178" s="1"/>
      <c r="E178" s="7"/>
      <c r="F178" s="1"/>
      <c r="G178" s="1" t="str">
        <f>IF(ISNA(VLOOKUP($C178,'DTEN TCAP Linkage deviceId'!$A$1:$A$20000,1,FALSE)),"No","Yes")</f>
        <v>No</v>
      </c>
      <c r="H178" s="1" t="str">
        <f>IF(ISNA(VLOOKUP($C178,'Provisioning Requester'!$F$3:$H$20000,2,FALSE)),"No","Yes")</f>
        <v>No</v>
      </c>
      <c r="I178" s="1" t="str">
        <f>IF($H178="Yes",VLOOKUP($C178,'Provisioning Requester'!$F$3:$H$20000,3,FALSE),"-")</f>
        <v>-</v>
      </c>
      <c r="J178" s="1" t="str">
        <f>IF(OR(D178="SVCP", E178="TRUE"), "No", IF(ISNA(VLOOKUP($C178,'ProvResponder deviceId'!$A$1:$A$20000,1,FALSE)),"No","Yes"))</f>
        <v>No</v>
      </c>
      <c r="K178" s="1" t="str">
        <f>IF($J178="Yes",VLOOKUP($C178,'ProvResponder deviceId'!$A$1:$C$20000,3,FALSE),"-")</f>
        <v>-</v>
      </c>
      <c r="L178" s="1" t="str">
        <f t="shared" si="4"/>
        <v/>
      </c>
      <c r="M178" s="1" t="str">
        <f t="shared" si="5"/>
        <v/>
      </c>
      <c r="N178" s="1" t="str">
        <f>IF(ISBLANK($C178),"",IF(ISNA(VLOOKUP($L178,'result messages'!$H$3:$L$11,2,FALSE)),VLOOKUP($M178,'result messages'!$H$3:$L$11,2,FALSE),VLOOKUP($L178,'result messages'!$H$3:$L$11,2,FALSE)))</f>
        <v/>
      </c>
      <c r="O178" s="1" t="str">
        <f>IF(ISBLANK($C178),"",IF(ISNA(VLOOKUP($L178,'result messages'!$H$3:$L$11,3,FALSE)),VLOOKUP($M178,'result messages'!$H$3:$L$11,3,FALSE),VLOOKUP($L178,'result messages'!$H$3:$L$11,3,FALSE)))</f>
        <v/>
      </c>
      <c r="P178" s="1" t="str">
        <f>IF(ISBLANK($C178),"",IF(ISNA(VLOOKUP($L178,'result messages'!$H$3:$L$11,4,FALSE)),VLOOKUP($M178,'result messages'!$H$3:$L$11,4,FALSE),VLOOKUP($L178,'result messages'!$H$3:$L$11,4,FALSE)))</f>
        <v/>
      </c>
      <c r="Q178" s="1" t="str">
        <f>IF(ISBLANK($C178),"",IF(ISNA(VLOOKUP($L178,'result messages'!$H$3:$L$11,5,FALSE)),VLOOKUP($M178,'result messages'!$H$3:$L$11,5,FALSE),VLOOKUP($L178,'result messages'!$H$3:$L$11,5,FALSE)))</f>
        <v/>
      </c>
    </row>
    <row r="179" spans="1:17">
      <c r="A179" s="1">
        <v>176</v>
      </c>
      <c r="B179" s="2"/>
      <c r="C179" s="1"/>
      <c r="D179" s="1"/>
      <c r="E179" s="7"/>
      <c r="F179" s="1"/>
      <c r="G179" s="1" t="str">
        <f>IF(ISNA(VLOOKUP($C179,'DTEN TCAP Linkage deviceId'!$A$1:$A$20000,1,FALSE)),"No","Yes")</f>
        <v>No</v>
      </c>
      <c r="H179" s="1" t="str">
        <f>IF(ISNA(VLOOKUP($C179,'Provisioning Requester'!$F$3:$H$20000,2,FALSE)),"No","Yes")</f>
        <v>No</v>
      </c>
      <c r="I179" s="1" t="str">
        <f>IF($H179="Yes",VLOOKUP($C179,'Provisioning Requester'!$F$3:$H$20000,3,FALSE),"-")</f>
        <v>-</v>
      </c>
      <c r="J179" s="1" t="str">
        <f>IF(OR(D179="SVCP", E179="TRUE"), "No", IF(ISNA(VLOOKUP($C179,'ProvResponder deviceId'!$A$1:$A$20000,1,FALSE)),"No","Yes"))</f>
        <v>No</v>
      </c>
      <c r="K179" s="1" t="str">
        <f>IF($J179="Yes",VLOOKUP($C179,'ProvResponder deviceId'!$A$1:$C$20000,3,FALSE),"-")</f>
        <v>-</v>
      </c>
      <c r="L179" s="1" t="str">
        <f t="shared" si="4"/>
        <v/>
      </c>
      <c r="M179" s="1" t="str">
        <f t="shared" si="5"/>
        <v/>
      </c>
      <c r="N179" s="1" t="str">
        <f>IF(ISBLANK($C179),"",IF(ISNA(VLOOKUP($L179,'result messages'!$H$3:$L$11,2,FALSE)),VLOOKUP($M179,'result messages'!$H$3:$L$11,2,FALSE),VLOOKUP($L179,'result messages'!$H$3:$L$11,2,FALSE)))</f>
        <v/>
      </c>
      <c r="O179" s="1" t="str">
        <f>IF(ISBLANK($C179),"",IF(ISNA(VLOOKUP($L179,'result messages'!$H$3:$L$11,3,FALSE)),VLOOKUP($M179,'result messages'!$H$3:$L$11,3,FALSE),VLOOKUP($L179,'result messages'!$H$3:$L$11,3,FALSE)))</f>
        <v/>
      </c>
      <c r="P179" s="1" t="str">
        <f>IF(ISBLANK($C179),"",IF(ISNA(VLOOKUP($L179,'result messages'!$H$3:$L$11,4,FALSE)),VLOOKUP($M179,'result messages'!$H$3:$L$11,4,FALSE),VLOOKUP($L179,'result messages'!$H$3:$L$11,4,FALSE)))</f>
        <v/>
      </c>
      <c r="Q179" s="1" t="str">
        <f>IF(ISBLANK($C179),"",IF(ISNA(VLOOKUP($L179,'result messages'!$H$3:$L$11,5,FALSE)),VLOOKUP($M179,'result messages'!$H$3:$L$11,5,FALSE),VLOOKUP($L179,'result messages'!$H$3:$L$11,5,FALSE)))</f>
        <v/>
      </c>
    </row>
    <row r="180" spans="1:17">
      <c r="A180" s="1">
        <v>177</v>
      </c>
      <c r="B180" s="2"/>
      <c r="C180" s="1"/>
      <c r="D180" s="1"/>
      <c r="E180" s="7"/>
      <c r="F180" s="1"/>
      <c r="G180" s="1" t="str">
        <f>IF(ISNA(VLOOKUP($C180,'DTEN TCAP Linkage deviceId'!$A$1:$A$20000,1,FALSE)),"No","Yes")</f>
        <v>No</v>
      </c>
      <c r="H180" s="1" t="str">
        <f>IF(ISNA(VLOOKUP($C180,'Provisioning Requester'!$F$3:$H$20000,2,FALSE)),"No","Yes")</f>
        <v>No</v>
      </c>
      <c r="I180" s="1" t="str">
        <f>IF($H180="Yes",VLOOKUP($C180,'Provisioning Requester'!$F$3:$H$20000,3,FALSE),"-")</f>
        <v>-</v>
      </c>
      <c r="J180" s="1" t="str">
        <f>IF(OR(D180="SVCP", E180="TRUE"), "No", IF(ISNA(VLOOKUP($C180,'ProvResponder deviceId'!$A$1:$A$20000,1,FALSE)),"No","Yes"))</f>
        <v>No</v>
      </c>
      <c r="K180" s="1" t="str">
        <f>IF($J180="Yes",VLOOKUP($C180,'ProvResponder deviceId'!$A$1:$C$20000,3,FALSE),"-")</f>
        <v>-</v>
      </c>
      <c r="L180" s="1" t="str">
        <f t="shared" si="4"/>
        <v/>
      </c>
      <c r="M180" s="1" t="str">
        <f t="shared" si="5"/>
        <v/>
      </c>
      <c r="N180" s="1" t="str">
        <f>IF(ISBLANK($C180),"",IF(ISNA(VLOOKUP($L180,'result messages'!$H$3:$L$11,2,FALSE)),VLOOKUP($M180,'result messages'!$H$3:$L$11,2,FALSE),VLOOKUP($L180,'result messages'!$H$3:$L$11,2,FALSE)))</f>
        <v/>
      </c>
      <c r="O180" s="1" t="str">
        <f>IF(ISBLANK($C180),"",IF(ISNA(VLOOKUP($L180,'result messages'!$H$3:$L$11,3,FALSE)),VLOOKUP($M180,'result messages'!$H$3:$L$11,3,FALSE),VLOOKUP($L180,'result messages'!$H$3:$L$11,3,FALSE)))</f>
        <v/>
      </c>
      <c r="P180" s="1" t="str">
        <f>IF(ISBLANK($C180),"",IF(ISNA(VLOOKUP($L180,'result messages'!$H$3:$L$11,4,FALSE)),VLOOKUP($M180,'result messages'!$H$3:$L$11,4,FALSE),VLOOKUP($L180,'result messages'!$H$3:$L$11,4,FALSE)))</f>
        <v/>
      </c>
      <c r="Q180" s="1" t="str">
        <f>IF(ISBLANK($C180),"",IF(ISNA(VLOOKUP($L180,'result messages'!$H$3:$L$11,5,FALSE)),VLOOKUP($M180,'result messages'!$H$3:$L$11,5,FALSE),VLOOKUP($L180,'result messages'!$H$3:$L$11,5,FALSE)))</f>
        <v/>
      </c>
    </row>
    <row r="181" spans="1:17">
      <c r="A181" s="1">
        <v>178</v>
      </c>
      <c r="B181" s="2"/>
      <c r="C181" s="1"/>
      <c r="D181" s="1"/>
      <c r="E181" s="7"/>
      <c r="F181" s="1"/>
      <c r="G181" s="1" t="str">
        <f>IF(ISNA(VLOOKUP($C181,'DTEN TCAP Linkage deviceId'!$A$1:$A$20000,1,FALSE)),"No","Yes")</f>
        <v>No</v>
      </c>
      <c r="H181" s="1" t="str">
        <f>IF(ISNA(VLOOKUP($C181,'Provisioning Requester'!$F$3:$H$20000,2,FALSE)),"No","Yes")</f>
        <v>No</v>
      </c>
      <c r="I181" s="1" t="str">
        <f>IF($H181="Yes",VLOOKUP($C181,'Provisioning Requester'!$F$3:$H$20000,3,FALSE),"-")</f>
        <v>-</v>
      </c>
      <c r="J181" s="1" t="str">
        <f>IF(OR(D181="SVCP", E181="TRUE"), "No", IF(ISNA(VLOOKUP($C181,'ProvResponder deviceId'!$A$1:$A$20000,1,FALSE)),"No","Yes"))</f>
        <v>No</v>
      </c>
      <c r="K181" s="1" t="str">
        <f>IF($J181="Yes",VLOOKUP($C181,'ProvResponder deviceId'!$A$1:$C$20000,3,FALSE),"-")</f>
        <v>-</v>
      </c>
      <c r="L181" s="1" t="str">
        <f t="shared" si="4"/>
        <v/>
      </c>
      <c r="M181" s="1" t="str">
        <f t="shared" si="5"/>
        <v/>
      </c>
      <c r="N181" s="1" t="str">
        <f>IF(ISBLANK($C181),"",IF(ISNA(VLOOKUP($L181,'result messages'!$H$3:$L$11,2,FALSE)),VLOOKUP($M181,'result messages'!$H$3:$L$11,2,FALSE),VLOOKUP($L181,'result messages'!$H$3:$L$11,2,FALSE)))</f>
        <v/>
      </c>
      <c r="O181" s="1" t="str">
        <f>IF(ISBLANK($C181),"",IF(ISNA(VLOOKUP($L181,'result messages'!$H$3:$L$11,3,FALSE)),VLOOKUP($M181,'result messages'!$H$3:$L$11,3,FALSE),VLOOKUP($L181,'result messages'!$H$3:$L$11,3,FALSE)))</f>
        <v/>
      </c>
      <c r="P181" s="1" t="str">
        <f>IF(ISBLANK($C181),"",IF(ISNA(VLOOKUP($L181,'result messages'!$H$3:$L$11,4,FALSE)),VLOOKUP($M181,'result messages'!$H$3:$L$11,4,FALSE),VLOOKUP($L181,'result messages'!$H$3:$L$11,4,FALSE)))</f>
        <v/>
      </c>
      <c r="Q181" s="1" t="str">
        <f>IF(ISBLANK($C181),"",IF(ISNA(VLOOKUP($L181,'result messages'!$H$3:$L$11,5,FALSE)),VLOOKUP($M181,'result messages'!$H$3:$L$11,5,FALSE),VLOOKUP($L181,'result messages'!$H$3:$L$11,5,FALSE)))</f>
        <v/>
      </c>
    </row>
    <row r="182" spans="1:17">
      <c r="A182" s="1">
        <v>179</v>
      </c>
      <c r="B182" s="2"/>
      <c r="C182" s="1"/>
      <c r="D182" s="1"/>
      <c r="E182" s="7"/>
      <c r="F182" s="1"/>
      <c r="G182" s="1" t="str">
        <f>IF(ISNA(VLOOKUP($C182,'DTEN TCAP Linkage deviceId'!$A$1:$A$20000,1,FALSE)),"No","Yes")</f>
        <v>No</v>
      </c>
      <c r="H182" s="1" t="str">
        <f>IF(ISNA(VLOOKUP($C182,'Provisioning Requester'!$F$3:$H$20000,2,FALSE)),"No","Yes")</f>
        <v>No</v>
      </c>
      <c r="I182" s="1" t="str">
        <f>IF($H182="Yes",VLOOKUP($C182,'Provisioning Requester'!$F$3:$H$20000,3,FALSE),"-")</f>
        <v>-</v>
      </c>
      <c r="J182" s="1" t="str">
        <f>IF(OR(D182="SVCP", E182="TRUE"), "No", IF(ISNA(VLOOKUP($C182,'ProvResponder deviceId'!$A$1:$A$20000,1,FALSE)),"No","Yes"))</f>
        <v>No</v>
      </c>
      <c r="K182" s="1" t="str">
        <f>IF($J182="Yes",VLOOKUP($C182,'ProvResponder deviceId'!$A$1:$C$20000,3,FALSE),"-")</f>
        <v>-</v>
      </c>
      <c r="L182" s="1" t="str">
        <f t="shared" si="4"/>
        <v/>
      </c>
      <c r="M182" s="1" t="str">
        <f t="shared" si="5"/>
        <v/>
      </c>
      <c r="N182" s="1" t="str">
        <f>IF(ISBLANK($C182),"",IF(ISNA(VLOOKUP($L182,'result messages'!$H$3:$L$11,2,FALSE)),VLOOKUP($M182,'result messages'!$H$3:$L$11,2,FALSE),VLOOKUP($L182,'result messages'!$H$3:$L$11,2,FALSE)))</f>
        <v/>
      </c>
      <c r="O182" s="1" t="str">
        <f>IF(ISBLANK($C182),"",IF(ISNA(VLOOKUP($L182,'result messages'!$H$3:$L$11,3,FALSE)),VLOOKUP($M182,'result messages'!$H$3:$L$11,3,FALSE),VLOOKUP($L182,'result messages'!$H$3:$L$11,3,FALSE)))</f>
        <v/>
      </c>
      <c r="P182" s="1" t="str">
        <f>IF(ISBLANK($C182),"",IF(ISNA(VLOOKUP($L182,'result messages'!$H$3:$L$11,4,FALSE)),VLOOKUP($M182,'result messages'!$H$3:$L$11,4,FALSE),VLOOKUP($L182,'result messages'!$H$3:$L$11,4,FALSE)))</f>
        <v/>
      </c>
      <c r="Q182" s="1" t="str">
        <f>IF(ISBLANK($C182),"",IF(ISNA(VLOOKUP($L182,'result messages'!$H$3:$L$11,5,FALSE)),VLOOKUP($M182,'result messages'!$H$3:$L$11,5,FALSE),VLOOKUP($L182,'result messages'!$H$3:$L$11,5,FALSE)))</f>
        <v/>
      </c>
    </row>
    <row r="183" spans="1:17">
      <c r="A183" s="1">
        <v>180</v>
      </c>
      <c r="B183" s="2"/>
      <c r="C183" s="1"/>
      <c r="D183" s="1"/>
      <c r="E183" s="7"/>
      <c r="F183" s="1"/>
      <c r="G183" s="1" t="str">
        <f>IF(ISNA(VLOOKUP($C183,'DTEN TCAP Linkage deviceId'!$A$1:$A$20000,1,FALSE)),"No","Yes")</f>
        <v>No</v>
      </c>
      <c r="H183" s="1" t="str">
        <f>IF(ISNA(VLOOKUP($C183,'Provisioning Requester'!$F$3:$H$20000,2,FALSE)),"No","Yes")</f>
        <v>No</v>
      </c>
      <c r="I183" s="1" t="str">
        <f>IF($H183="Yes",VLOOKUP($C183,'Provisioning Requester'!$F$3:$H$20000,3,FALSE),"-")</f>
        <v>-</v>
      </c>
      <c r="J183" s="1" t="str">
        <f>IF(OR(D183="SVCP", E183="TRUE"), "No", IF(ISNA(VLOOKUP($C183,'ProvResponder deviceId'!$A$1:$A$20000,1,FALSE)),"No","Yes"))</f>
        <v>No</v>
      </c>
      <c r="K183" s="1" t="str">
        <f>IF($J183="Yes",VLOOKUP($C183,'ProvResponder deviceId'!$A$1:$C$20000,3,FALSE),"-")</f>
        <v>-</v>
      </c>
      <c r="L183" s="1" t="str">
        <f t="shared" si="4"/>
        <v/>
      </c>
      <c r="M183" s="1" t="str">
        <f t="shared" si="5"/>
        <v/>
      </c>
      <c r="N183" s="1" t="str">
        <f>IF(ISBLANK($C183),"",IF(ISNA(VLOOKUP($L183,'result messages'!$H$3:$L$11,2,FALSE)),VLOOKUP($M183,'result messages'!$H$3:$L$11,2,FALSE),VLOOKUP($L183,'result messages'!$H$3:$L$11,2,FALSE)))</f>
        <v/>
      </c>
      <c r="O183" s="1" t="str">
        <f>IF(ISBLANK($C183),"",IF(ISNA(VLOOKUP($L183,'result messages'!$H$3:$L$11,3,FALSE)),VLOOKUP($M183,'result messages'!$H$3:$L$11,3,FALSE),VLOOKUP($L183,'result messages'!$H$3:$L$11,3,FALSE)))</f>
        <v/>
      </c>
      <c r="P183" s="1" t="str">
        <f>IF(ISBLANK($C183),"",IF(ISNA(VLOOKUP($L183,'result messages'!$H$3:$L$11,4,FALSE)),VLOOKUP($M183,'result messages'!$H$3:$L$11,4,FALSE),VLOOKUP($L183,'result messages'!$H$3:$L$11,4,FALSE)))</f>
        <v/>
      </c>
      <c r="Q183" s="1" t="str">
        <f>IF(ISBLANK($C183),"",IF(ISNA(VLOOKUP($L183,'result messages'!$H$3:$L$11,5,FALSE)),VLOOKUP($M183,'result messages'!$H$3:$L$11,5,FALSE),VLOOKUP($L183,'result messages'!$H$3:$L$11,5,FALSE)))</f>
        <v/>
      </c>
    </row>
    <row r="184" spans="1:17">
      <c r="A184" s="1">
        <v>181</v>
      </c>
      <c r="B184" s="2"/>
      <c r="C184" s="1"/>
      <c r="D184" s="1"/>
      <c r="E184" s="7"/>
      <c r="F184" s="1"/>
      <c r="G184" s="1" t="str">
        <f>IF(ISNA(VLOOKUP($C184,'DTEN TCAP Linkage deviceId'!$A$1:$A$20000,1,FALSE)),"No","Yes")</f>
        <v>No</v>
      </c>
      <c r="H184" s="1" t="str">
        <f>IF(ISNA(VLOOKUP($C184,'Provisioning Requester'!$F$3:$H$20000,2,FALSE)),"No","Yes")</f>
        <v>No</v>
      </c>
      <c r="I184" s="1" t="str">
        <f>IF($H184="Yes",VLOOKUP($C184,'Provisioning Requester'!$F$3:$H$20000,3,FALSE),"-")</f>
        <v>-</v>
      </c>
      <c r="J184" s="1" t="str">
        <f>IF(OR(D184="SVCP", E184="TRUE"), "No", IF(ISNA(VLOOKUP($C184,'ProvResponder deviceId'!$A$1:$A$20000,1,FALSE)),"No","Yes"))</f>
        <v>No</v>
      </c>
      <c r="K184" s="1" t="str">
        <f>IF($J184="Yes",VLOOKUP($C184,'ProvResponder deviceId'!$A$1:$C$20000,3,FALSE),"-")</f>
        <v>-</v>
      </c>
      <c r="L184" s="1" t="str">
        <f t="shared" si="4"/>
        <v/>
      </c>
      <c r="M184" s="1" t="str">
        <f t="shared" si="5"/>
        <v/>
      </c>
      <c r="N184" s="1" t="str">
        <f>IF(ISBLANK($C184),"",IF(ISNA(VLOOKUP($L184,'result messages'!$H$3:$L$11,2,FALSE)),VLOOKUP($M184,'result messages'!$H$3:$L$11,2,FALSE),VLOOKUP($L184,'result messages'!$H$3:$L$11,2,FALSE)))</f>
        <v/>
      </c>
      <c r="O184" s="1" t="str">
        <f>IF(ISBLANK($C184),"",IF(ISNA(VLOOKUP($L184,'result messages'!$H$3:$L$11,3,FALSE)),VLOOKUP($M184,'result messages'!$H$3:$L$11,3,FALSE),VLOOKUP($L184,'result messages'!$H$3:$L$11,3,FALSE)))</f>
        <v/>
      </c>
      <c r="P184" s="1" t="str">
        <f>IF(ISBLANK($C184),"",IF(ISNA(VLOOKUP($L184,'result messages'!$H$3:$L$11,4,FALSE)),VLOOKUP($M184,'result messages'!$H$3:$L$11,4,FALSE),VLOOKUP($L184,'result messages'!$H$3:$L$11,4,FALSE)))</f>
        <v/>
      </c>
      <c r="Q184" s="1" t="str">
        <f>IF(ISBLANK($C184),"",IF(ISNA(VLOOKUP($L184,'result messages'!$H$3:$L$11,5,FALSE)),VLOOKUP($M184,'result messages'!$H$3:$L$11,5,FALSE),VLOOKUP($L184,'result messages'!$H$3:$L$11,5,FALSE)))</f>
        <v/>
      </c>
    </row>
    <row r="185" spans="1:17">
      <c r="A185" s="1">
        <v>182</v>
      </c>
      <c r="B185" s="2"/>
      <c r="C185" s="1"/>
      <c r="D185" s="1"/>
      <c r="E185" s="7"/>
      <c r="F185" s="1"/>
      <c r="G185" s="1" t="str">
        <f>IF(ISNA(VLOOKUP($C185,'DTEN TCAP Linkage deviceId'!$A$1:$A$20000,1,FALSE)),"No","Yes")</f>
        <v>No</v>
      </c>
      <c r="H185" s="1" t="str">
        <f>IF(ISNA(VLOOKUP($C185,'Provisioning Requester'!$F$3:$H$20000,2,FALSE)),"No","Yes")</f>
        <v>No</v>
      </c>
      <c r="I185" s="1" t="str">
        <f>IF($H185="Yes",VLOOKUP($C185,'Provisioning Requester'!$F$3:$H$20000,3,FALSE),"-")</f>
        <v>-</v>
      </c>
      <c r="J185" s="1" t="str">
        <f>IF(OR(D185="SVCP", E185="TRUE"), "No", IF(ISNA(VLOOKUP($C185,'ProvResponder deviceId'!$A$1:$A$20000,1,FALSE)),"No","Yes"))</f>
        <v>No</v>
      </c>
      <c r="K185" s="1" t="str">
        <f>IF($J185="Yes",VLOOKUP($C185,'ProvResponder deviceId'!$A$1:$C$20000,3,FALSE),"-")</f>
        <v>-</v>
      </c>
      <c r="L185" s="1" t="str">
        <f t="shared" si="4"/>
        <v/>
      </c>
      <c r="M185" s="1" t="str">
        <f t="shared" si="5"/>
        <v/>
      </c>
      <c r="N185" s="1" t="str">
        <f>IF(ISBLANK($C185),"",IF(ISNA(VLOOKUP($L185,'result messages'!$H$3:$L$11,2,FALSE)),VLOOKUP($M185,'result messages'!$H$3:$L$11,2,FALSE),VLOOKUP($L185,'result messages'!$H$3:$L$11,2,FALSE)))</f>
        <v/>
      </c>
      <c r="O185" s="1" t="str">
        <f>IF(ISBLANK($C185),"",IF(ISNA(VLOOKUP($L185,'result messages'!$H$3:$L$11,3,FALSE)),VLOOKUP($M185,'result messages'!$H$3:$L$11,3,FALSE),VLOOKUP($L185,'result messages'!$H$3:$L$11,3,FALSE)))</f>
        <v/>
      </c>
      <c r="P185" s="1" t="str">
        <f>IF(ISBLANK($C185),"",IF(ISNA(VLOOKUP($L185,'result messages'!$H$3:$L$11,4,FALSE)),VLOOKUP($M185,'result messages'!$H$3:$L$11,4,FALSE),VLOOKUP($L185,'result messages'!$H$3:$L$11,4,FALSE)))</f>
        <v/>
      </c>
      <c r="Q185" s="1" t="str">
        <f>IF(ISBLANK($C185),"",IF(ISNA(VLOOKUP($L185,'result messages'!$H$3:$L$11,5,FALSE)),VLOOKUP($M185,'result messages'!$H$3:$L$11,5,FALSE),VLOOKUP($L185,'result messages'!$H$3:$L$11,5,FALSE)))</f>
        <v/>
      </c>
    </row>
    <row r="186" spans="1:17">
      <c r="A186" s="1">
        <v>183</v>
      </c>
      <c r="B186" s="2"/>
      <c r="C186" s="1"/>
      <c r="D186" s="1"/>
      <c r="E186" s="7"/>
      <c r="F186" s="1"/>
      <c r="G186" s="1" t="str">
        <f>IF(ISNA(VLOOKUP($C186,'DTEN TCAP Linkage deviceId'!$A$1:$A$20000,1,FALSE)),"No","Yes")</f>
        <v>No</v>
      </c>
      <c r="H186" s="1" t="str">
        <f>IF(ISNA(VLOOKUP($C186,'Provisioning Requester'!$F$3:$H$20000,2,FALSE)),"No","Yes")</f>
        <v>No</v>
      </c>
      <c r="I186" s="1" t="str">
        <f>IF($H186="Yes",VLOOKUP($C186,'Provisioning Requester'!$F$3:$H$20000,3,FALSE),"-")</f>
        <v>-</v>
      </c>
      <c r="J186" s="1" t="str">
        <f>IF(OR(D186="SVCP", E186="TRUE"), "No", IF(ISNA(VLOOKUP($C186,'ProvResponder deviceId'!$A$1:$A$20000,1,FALSE)),"No","Yes"))</f>
        <v>No</v>
      </c>
      <c r="K186" s="1" t="str">
        <f>IF($J186="Yes",VLOOKUP($C186,'ProvResponder deviceId'!$A$1:$C$20000,3,FALSE),"-")</f>
        <v>-</v>
      </c>
      <c r="L186" s="1" t="str">
        <f t="shared" si="4"/>
        <v/>
      </c>
      <c r="M186" s="1" t="str">
        <f t="shared" si="5"/>
        <v/>
      </c>
      <c r="N186" s="1" t="str">
        <f>IF(ISBLANK($C186),"",IF(ISNA(VLOOKUP($L186,'result messages'!$H$3:$L$11,2,FALSE)),VLOOKUP($M186,'result messages'!$H$3:$L$11,2,FALSE),VLOOKUP($L186,'result messages'!$H$3:$L$11,2,FALSE)))</f>
        <v/>
      </c>
      <c r="O186" s="1" t="str">
        <f>IF(ISBLANK($C186),"",IF(ISNA(VLOOKUP($L186,'result messages'!$H$3:$L$11,3,FALSE)),VLOOKUP($M186,'result messages'!$H$3:$L$11,3,FALSE),VLOOKUP($L186,'result messages'!$H$3:$L$11,3,FALSE)))</f>
        <v/>
      </c>
      <c r="P186" s="1" t="str">
        <f>IF(ISBLANK($C186),"",IF(ISNA(VLOOKUP($L186,'result messages'!$H$3:$L$11,4,FALSE)),VLOOKUP($M186,'result messages'!$H$3:$L$11,4,FALSE),VLOOKUP($L186,'result messages'!$H$3:$L$11,4,FALSE)))</f>
        <v/>
      </c>
      <c r="Q186" s="1" t="str">
        <f>IF(ISBLANK($C186),"",IF(ISNA(VLOOKUP($L186,'result messages'!$H$3:$L$11,5,FALSE)),VLOOKUP($M186,'result messages'!$H$3:$L$11,5,FALSE),VLOOKUP($L186,'result messages'!$H$3:$L$11,5,FALSE)))</f>
        <v/>
      </c>
    </row>
    <row r="187" spans="1:17">
      <c r="A187" s="1">
        <v>184</v>
      </c>
      <c r="B187" s="2"/>
      <c r="C187" s="1"/>
      <c r="D187" s="1"/>
      <c r="E187" s="7"/>
      <c r="F187" s="1"/>
      <c r="G187" s="1" t="str">
        <f>IF(ISNA(VLOOKUP($C187,'DTEN TCAP Linkage deviceId'!$A$1:$A$20000,1,FALSE)),"No","Yes")</f>
        <v>No</v>
      </c>
      <c r="H187" s="1" t="str">
        <f>IF(ISNA(VLOOKUP($C187,'Provisioning Requester'!$F$3:$H$20000,2,FALSE)),"No","Yes")</f>
        <v>No</v>
      </c>
      <c r="I187" s="1" t="str">
        <f>IF($H187="Yes",VLOOKUP($C187,'Provisioning Requester'!$F$3:$H$20000,3,FALSE),"-")</f>
        <v>-</v>
      </c>
      <c r="J187" s="1" t="str">
        <f>IF(OR(D187="SVCP", E187="TRUE"), "No", IF(ISNA(VLOOKUP($C187,'ProvResponder deviceId'!$A$1:$A$20000,1,FALSE)),"No","Yes"))</f>
        <v>No</v>
      </c>
      <c r="K187" s="1" t="str">
        <f>IF($J187="Yes",VLOOKUP($C187,'ProvResponder deviceId'!$A$1:$C$20000,3,FALSE),"-")</f>
        <v>-</v>
      </c>
      <c r="L187" s="1" t="str">
        <f t="shared" si="4"/>
        <v/>
      </c>
      <c r="M187" s="1" t="str">
        <f t="shared" si="5"/>
        <v/>
      </c>
      <c r="N187" s="1" t="str">
        <f>IF(ISBLANK($C187),"",IF(ISNA(VLOOKUP($L187,'result messages'!$H$3:$L$11,2,FALSE)),VLOOKUP($M187,'result messages'!$H$3:$L$11,2,FALSE),VLOOKUP($L187,'result messages'!$H$3:$L$11,2,FALSE)))</f>
        <v/>
      </c>
      <c r="O187" s="1" t="str">
        <f>IF(ISBLANK($C187),"",IF(ISNA(VLOOKUP($L187,'result messages'!$H$3:$L$11,3,FALSE)),VLOOKUP($M187,'result messages'!$H$3:$L$11,3,FALSE),VLOOKUP($L187,'result messages'!$H$3:$L$11,3,FALSE)))</f>
        <v/>
      </c>
      <c r="P187" s="1" t="str">
        <f>IF(ISBLANK($C187),"",IF(ISNA(VLOOKUP($L187,'result messages'!$H$3:$L$11,4,FALSE)),VLOOKUP($M187,'result messages'!$H$3:$L$11,4,FALSE),VLOOKUP($L187,'result messages'!$H$3:$L$11,4,FALSE)))</f>
        <v/>
      </c>
      <c r="Q187" s="1" t="str">
        <f>IF(ISBLANK($C187),"",IF(ISNA(VLOOKUP($L187,'result messages'!$H$3:$L$11,5,FALSE)),VLOOKUP($M187,'result messages'!$H$3:$L$11,5,FALSE),VLOOKUP($L187,'result messages'!$H$3:$L$11,5,FALSE)))</f>
        <v/>
      </c>
    </row>
    <row r="188" spans="1:17">
      <c r="A188" s="1">
        <v>185</v>
      </c>
      <c r="B188" s="2"/>
      <c r="C188" s="1"/>
      <c r="D188" s="1"/>
      <c r="E188" s="7"/>
      <c r="F188" s="1"/>
      <c r="G188" s="1" t="str">
        <f>IF(ISNA(VLOOKUP($C188,'DTEN TCAP Linkage deviceId'!$A$1:$A$20000,1,FALSE)),"No","Yes")</f>
        <v>No</v>
      </c>
      <c r="H188" s="1" t="str">
        <f>IF(ISNA(VLOOKUP($C188,'Provisioning Requester'!$F$3:$H$20000,2,FALSE)),"No","Yes")</f>
        <v>No</v>
      </c>
      <c r="I188" s="1" t="str">
        <f>IF($H188="Yes",VLOOKUP($C188,'Provisioning Requester'!$F$3:$H$20000,3,FALSE),"-")</f>
        <v>-</v>
      </c>
      <c r="J188" s="1" t="str">
        <f>IF(OR(D188="SVCP", E188="TRUE"), "No", IF(ISNA(VLOOKUP($C188,'ProvResponder deviceId'!$A$1:$A$20000,1,FALSE)),"No","Yes"))</f>
        <v>No</v>
      </c>
      <c r="K188" s="1" t="str">
        <f>IF($J188="Yes",VLOOKUP($C188,'ProvResponder deviceId'!$A$1:$C$20000,3,FALSE),"-")</f>
        <v>-</v>
      </c>
      <c r="L188" s="1" t="str">
        <f t="shared" si="4"/>
        <v/>
      </c>
      <c r="M188" s="1" t="str">
        <f t="shared" si="5"/>
        <v/>
      </c>
      <c r="N188" s="1" t="str">
        <f>IF(ISBLANK($C188),"",IF(ISNA(VLOOKUP($L188,'result messages'!$H$3:$L$11,2,FALSE)),VLOOKUP($M188,'result messages'!$H$3:$L$11,2,FALSE),VLOOKUP($L188,'result messages'!$H$3:$L$11,2,FALSE)))</f>
        <v/>
      </c>
      <c r="O188" s="1" t="str">
        <f>IF(ISBLANK($C188),"",IF(ISNA(VLOOKUP($L188,'result messages'!$H$3:$L$11,3,FALSE)),VLOOKUP($M188,'result messages'!$H$3:$L$11,3,FALSE),VLOOKUP($L188,'result messages'!$H$3:$L$11,3,FALSE)))</f>
        <v/>
      </c>
      <c r="P188" s="1" t="str">
        <f>IF(ISBLANK($C188),"",IF(ISNA(VLOOKUP($L188,'result messages'!$H$3:$L$11,4,FALSE)),VLOOKUP($M188,'result messages'!$H$3:$L$11,4,FALSE),VLOOKUP($L188,'result messages'!$H$3:$L$11,4,FALSE)))</f>
        <v/>
      </c>
      <c r="Q188" s="1" t="str">
        <f>IF(ISBLANK($C188),"",IF(ISNA(VLOOKUP($L188,'result messages'!$H$3:$L$11,5,FALSE)),VLOOKUP($M188,'result messages'!$H$3:$L$11,5,FALSE),VLOOKUP($L188,'result messages'!$H$3:$L$11,5,FALSE)))</f>
        <v/>
      </c>
    </row>
    <row r="189" spans="1:17">
      <c r="A189" s="1">
        <v>186</v>
      </c>
      <c r="B189" s="2"/>
      <c r="C189" s="1"/>
      <c r="D189" s="1"/>
      <c r="E189" s="7"/>
      <c r="F189" s="1"/>
      <c r="G189" s="1" t="str">
        <f>IF(ISNA(VLOOKUP($C189,'DTEN TCAP Linkage deviceId'!$A$1:$A$20000,1,FALSE)),"No","Yes")</f>
        <v>No</v>
      </c>
      <c r="H189" s="1" t="str">
        <f>IF(ISNA(VLOOKUP($C189,'Provisioning Requester'!$F$3:$H$20000,2,FALSE)),"No","Yes")</f>
        <v>No</v>
      </c>
      <c r="I189" s="1" t="str">
        <f>IF($H189="Yes",VLOOKUP($C189,'Provisioning Requester'!$F$3:$H$20000,3,FALSE),"-")</f>
        <v>-</v>
      </c>
      <c r="J189" s="1" t="str">
        <f>IF(OR(D189="SVCP", E189="TRUE"), "No", IF(ISNA(VLOOKUP($C189,'ProvResponder deviceId'!$A$1:$A$20000,1,FALSE)),"No","Yes"))</f>
        <v>No</v>
      </c>
      <c r="K189" s="1" t="str">
        <f>IF($J189="Yes",VLOOKUP($C189,'ProvResponder deviceId'!$A$1:$C$20000,3,FALSE),"-")</f>
        <v>-</v>
      </c>
      <c r="L189" s="1" t="str">
        <f t="shared" si="4"/>
        <v/>
      </c>
      <c r="M189" s="1" t="str">
        <f t="shared" si="5"/>
        <v/>
      </c>
      <c r="N189" s="1" t="str">
        <f>IF(ISBLANK($C189),"",IF(ISNA(VLOOKUP($L189,'result messages'!$H$3:$L$11,2,FALSE)),VLOOKUP($M189,'result messages'!$H$3:$L$11,2,FALSE),VLOOKUP($L189,'result messages'!$H$3:$L$11,2,FALSE)))</f>
        <v/>
      </c>
      <c r="O189" s="1" t="str">
        <f>IF(ISBLANK($C189),"",IF(ISNA(VLOOKUP($L189,'result messages'!$H$3:$L$11,3,FALSE)),VLOOKUP($M189,'result messages'!$H$3:$L$11,3,FALSE),VLOOKUP($L189,'result messages'!$H$3:$L$11,3,FALSE)))</f>
        <v/>
      </c>
      <c r="P189" s="1" t="str">
        <f>IF(ISBLANK($C189),"",IF(ISNA(VLOOKUP($L189,'result messages'!$H$3:$L$11,4,FALSE)),VLOOKUP($M189,'result messages'!$H$3:$L$11,4,FALSE),VLOOKUP($L189,'result messages'!$H$3:$L$11,4,FALSE)))</f>
        <v/>
      </c>
      <c r="Q189" s="1" t="str">
        <f>IF(ISBLANK($C189),"",IF(ISNA(VLOOKUP($L189,'result messages'!$H$3:$L$11,5,FALSE)),VLOOKUP($M189,'result messages'!$H$3:$L$11,5,FALSE),VLOOKUP($L189,'result messages'!$H$3:$L$11,5,FALSE)))</f>
        <v/>
      </c>
    </row>
    <row r="190" spans="1:17">
      <c r="A190" s="1">
        <v>187</v>
      </c>
      <c r="B190" s="2"/>
      <c r="C190" s="1"/>
      <c r="D190" s="1"/>
      <c r="E190" s="7"/>
      <c r="F190" s="1"/>
      <c r="G190" s="1" t="str">
        <f>IF(ISNA(VLOOKUP($C190,'DTEN TCAP Linkage deviceId'!$A$1:$A$20000,1,FALSE)),"No","Yes")</f>
        <v>No</v>
      </c>
      <c r="H190" s="1" t="str">
        <f>IF(ISNA(VLOOKUP($C190,'Provisioning Requester'!$F$3:$H$20000,2,FALSE)),"No","Yes")</f>
        <v>No</v>
      </c>
      <c r="I190" s="1" t="str">
        <f>IF($H190="Yes",VLOOKUP($C190,'Provisioning Requester'!$F$3:$H$20000,3,FALSE),"-")</f>
        <v>-</v>
      </c>
      <c r="J190" s="1" t="str">
        <f>IF(OR(D190="SVCP", E190="TRUE"), "No", IF(ISNA(VLOOKUP($C190,'ProvResponder deviceId'!$A$1:$A$20000,1,FALSE)),"No","Yes"))</f>
        <v>No</v>
      </c>
      <c r="K190" s="1" t="str">
        <f>IF($J190="Yes",VLOOKUP($C190,'ProvResponder deviceId'!$A$1:$C$20000,3,FALSE),"-")</f>
        <v>-</v>
      </c>
      <c r="L190" s="1" t="str">
        <f t="shared" si="4"/>
        <v/>
      </c>
      <c r="M190" s="1" t="str">
        <f t="shared" si="5"/>
        <v/>
      </c>
      <c r="N190" s="1" t="str">
        <f>IF(ISBLANK($C190),"",IF(ISNA(VLOOKUP($L190,'result messages'!$H$3:$L$11,2,FALSE)),VLOOKUP($M190,'result messages'!$H$3:$L$11,2,FALSE),VLOOKUP($L190,'result messages'!$H$3:$L$11,2,FALSE)))</f>
        <v/>
      </c>
      <c r="O190" s="1" t="str">
        <f>IF(ISBLANK($C190),"",IF(ISNA(VLOOKUP($L190,'result messages'!$H$3:$L$11,3,FALSE)),VLOOKUP($M190,'result messages'!$H$3:$L$11,3,FALSE),VLOOKUP($L190,'result messages'!$H$3:$L$11,3,FALSE)))</f>
        <v/>
      </c>
      <c r="P190" s="1" t="str">
        <f>IF(ISBLANK($C190),"",IF(ISNA(VLOOKUP($L190,'result messages'!$H$3:$L$11,4,FALSE)),VLOOKUP($M190,'result messages'!$H$3:$L$11,4,FALSE),VLOOKUP($L190,'result messages'!$H$3:$L$11,4,FALSE)))</f>
        <v/>
      </c>
      <c r="Q190" s="1" t="str">
        <f>IF(ISBLANK($C190),"",IF(ISNA(VLOOKUP($L190,'result messages'!$H$3:$L$11,5,FALSE)),VLOOKUP($M190,'result messages'!$H$3:$L$11,5,FALSE),VLOOKUP($L190,'result messages'!$H$3:$L$11,5,FALSE)))</f>
        <v/>
      </c>
    </row>
    <row r="191" spans="1:17">
      <c r="A191" s="1">
        <v>188</v>
      </c>
      <c r="B191" s="2"/>
      <c r="C191" s="1"/>
      <c r="D191" s="1"/>
      <c r="E191" s="7"/>
      <c r="F191" s="1"/>
      <c r="G191" s="1" t="str">
        <f>IF(ISNA(VLOOKUP($C191,'DTEN TCAP Linkage deviceId'!$A$1:$A$20000,1,FALSE)),"No","Yes")</f>
        <v>No</v>
      </c>
      <c r="H191" s="1" t="str">
        <f>IF(ISNA(VLOOKUP($C191,'Provisioning Requester'!$F$3:$H$20000,2,FALSE)),"No","Yes")</f>
        <v>No</v>
      </c>
      <c r="I191" s="1" t="str">
        <f>IF($H191="Yes",VLOOKUP($C191,'Provisioning Requester'!$F$3:$H$20000,3,FALSE),"-")</f>
        <v>-</v>
      </c>
      <c r="J191" s="1" t="str">
        <f>IF(OR(D191="SVCP", E191="TRUE"), "No", IF(ISNA(VLOOKUP($C191,'ProvResponder deviceId'!$A$1:$A$20000,1,FALSE)),"No","Yes"))</f>
        <v>No</v>
      </c>
      <c r="K191" s="1" t="str">
        <f>IF($J191="Yes",VLOOKUP($C191,'ProvResponder deviceId'!$A$1:$C$20000,3,FALSE),"-")</f>
        <v>-</v>
      </c>
      <c r="L191" s="1" t="str">
        <f t="shared" si="4"/>
        <v/>
      </c>
      <c r="M191" s="1" t="str">
        <f t="shared" si="5"/>
        <v/>
      </c>
      <c r="N191" s="1" t="str">
        <f>IF(ISBLANK($C191),"",IF(ISNA(VLOOKUP($L191,'result messages'!$H$3:$L$11,2,FALSE)),VLOOKUP($M191,'result messages'!$H$3:$L$11,2,FALSE),VLOOKUP($L191,'result messages'!$H$3:$L$11,2,FALSE)))</f>
        <v/>
      </c>
      <c r="O191" s="1" t="str">
        <f>IF(ISBLANK($C191),"",IF(ISNA(VLOOKUP($L191,'result messages'!$H$3:$L$11,3,FALSE)),VLOOKUP($M191,'result messages'!$H$3:$L$11,3,FALSE),VLOOKUP($L191,'result messages'!$H$3:$L$11,3,FALSE)))</f>
        <v/>
      </c>
      <c r="P191" s="1" t="str">
        <f>IF(ISBLANK($C191),"",IF(ISNA(VLOOKUP($L191,'result messages'!$H$3:$L$11,4,FALSE)),VLOOKUP($M191,'result messages'!$H$3:$L$11,4,FALSE),VLOOKUP($L191,'result messages'!$H$3:$L$11,4,FALSE)))</f>
        <v/>
      </c>
      <c r="Q191" s="1" t="str">
        <f>IF(ISBLANK($C191),"",IF(ISNA(VLOOKUP($L191,'result messages'!$H$3:$L$11,5,FALSE)),VLOOKUP($M191,'result messages'!$H$3:$L$11,5,FALSE),VLOOKUP($L191,'result messages'!$H$3:$L$11,5,FALSE)))</f>
        <v/>
      </c>
    </row>
    <row r="192" spans="1:17">
      <c r="A192" s="1">
        <v>189</v>
      </c>
      <c r="B192" s="2"/>
      <c r="C192" s="1"/>
      <c r="D192" s="1"/>
      <c r="E192" s="7"/>
      <c r="F192" s="1"/>
      <c r="G192" s="1" t="str">
        <f>IF(ISNA(VLOOKUP($C192,'DTEN TCAP Linkage deviceId'!$A$1:$A$20000,1,FALSE)),"No","Yes")</f>
        <v>No</v>
      </c>
      <c r="H192" s="1" t="str">
        <f>IF(ISNA(VLOOKUP($C192,'Provisioning Requester'!$F$3:$H$20000,2,FALSE)),"No","Yes")</f>
        <v>No</v>
      </c>
      <c r="I192" s="1" t="str">
        <f>IF($H192="Yes",VLOOKUP($C192,'Provisioning Requester'!$F$3:$H$20000,3,FALSE),"-")</f>
        <v>-</v>
      </c>
      <c r="J192" s="1" t="str">
        <f>IF(OR(D192="SVCP", E192="TRUE"), "No", IF(ISNA(VLOOKUP($C192,'ProvResponder deviceId'!$A$1:$A$20000,1,FALSE)),"No","Yes"))</f>
        <v>No</v>
      </c>
      <c r="K192" s="1" t="str">
        <f>IF($J192="Yes",VLOOKUP($C192,'ProvResponder deviceId'!$A$1:$C$20000,3,FALSE),"-")</f>
        <v>-</v>
      </c>
      <c r="L192" s="1" t="str">
        <f t="shared" si="4"/>
        <v/>
      </c>
      <c r="M192" s="1" t="str">
        <f t="shared" si="5"/>
        <v/>
      </c>
      <c r="N192" s="1" t="str">
        <f>IF(ISBLANK($C192),"",IF(ISNA(VLOOKUP($L192,'result messages'!$H$3:$L$11,2,FALSE)),VLOOKUP($M192,'result messages'!$H$3:$L$11,2,FALSE),VLOOKUP($L192,'result messages'!$H$3:$L$11,2,FALSE)))</f>
        <v/>
      </c>
      <c r="O192" s="1" t="str">
        <f>IF(ISBLANK($C192),"",IF(ISNA(VLOOKUP($L192,'result messages'!$H$3:$L$11,3,FALSE)),VLOOKUP($M192,'result messages'!$H$3:$L$11,3,FALSE),VLOOKUP($L192,'result messages'!$H$3:$L$11,3,FALSE)))</f>
        <v/>
      </c>
      <c r="P192" s="1" t="str">
        <f>IF(ISBLANK($C192),"",IF(ISNA(VLOOKUP($L192,'result messages'!$H$3:$L$11,4,FALSE)),VLOOKUP($M192,'result messages'!$H$3:$L$11,4,FALSE),VLOOKUP($L192,'result messages'!$H$3:$L$11,4,FALSE)))</f>
        <v/>
      </c>
      <c r="Q192" s="1" t="str">
        <f>IF(ISBLANK($C192),"",IF(ISNA(VLOOKUP($L192,'result messages'!$H$3:$L$11,5,FALSE)),VLOOKUP($M192,'result messages'!$H$3:$L$11,5,FALSE),VLOOKUP($L192,'result messages'!$H$3:$L$11,5,FALSE)))</f>
        <v/>
      </c>
    </row>
    <row r="193" spans="1:17">
      <c r="A193" s="1">
        <v>190</v>
      </c>
      <c r="B193" s="2"/>
      <c r="C193" s="1"/>
      <c r="D193" s="1"/>
      <c r="E193" s="7"/>
      <c r="F193" s="1"/>
      <c r="G193" s="1" t="str">
        <f>IF(ISNA(VLOOKUP($C193,'DTEN TCAP Linkage deviceId'!$A$1:$A$20000,1,FALSE)),"No","Yes")</f>
        <v>No</v>
      </c>
      <c r="H193" s="1" t="str">
        <f>IF(ISNA(VLOOKUP($C193,'Provisioning Requester'!$F$3:$H$20000,2,FALSE)),"No","Yes")</f>
        <v>No</v>
      </c>
      <c r="I193" s="1" t="str">
        <f>IF($H193="Yes",VLOOKUP($C193,'Provisioning Requester'!$F$3:$H$20000,3,FALSE),"-")</f>
        <v>-</v>
      </c>
      <c r="J193" s="1" t="str">
        <f>IF(OR(D193="SVCP", E193="TRUE"), "No", IF(ISNA(VLOOKUP($C193,'ProvResponder deviceId'!$A$1:$A$20000,1,FALSE)),"No","Yes"))</f>
        <v>No</v>
      </c>
      <c r="K193" s="1" t="str">
        <f>IF($J193="Yes",VLOOKUP($C193,'ProvResponder deviceId'!$A$1:$C$20000,3,FALSE),"-")</f>
        <v>-</v>
      </c>
      <c r="L193" s="1" t="str">
        <f t="shared" si="4"/>
        <v/>
      </c>
      <c r="M193" s="1" t="str">
        <f t="shared" si="5"/>
        <v/>
      </c>
      <c r="N193" s="1" t="str">
        <f>IF(ISBLANK($C193),"",IF(ISNA(VLOOKUP($L193,'result messages'!$H$3:$L$11,2,FALSE)),VLOOKUP($M193,'result messages'!$H$3:$L$11,2,FALSE),VLOOKUP($L193,'result messages'!$H$3:$L$11,2,FALSE)))</f>
        <v/>
      </c>
      <c r="O193" s="1" t="str">
        <f>IF(ISBLANK($C193),"",IF(ISNA(VLOOKUP($L193,'result messages'!$H$3:$L$11,3,FALSE)),VLOOKUP($M193,'result messages'!$H$3:$L$11,3,FALSE),VLOOKUP($L193,'result messages'!$H$3:$L$11,3,FALSE)))</f>
        <v/>
      </c>
      <c r="P193" s="1" t="str">
        <f>IF(ISBLANK($C193),"",IF(ISNA(VLOOKUP($L193,'result messages'!$H$3:$L$11,4,FALSE)),VLOOKUP($M193,'result messages'!$H$3:$L$11,4,FALSE),VLOOKUP($L193,'result messages'!$H$3:$L$11,4,FALSE)))</f>
        <v/>
      </c>
      <c r="Q193" s="1" t="str">
        <f>IF(ISBLANK($C193),"",IF(ISNA(VLOOKUP($L193,'result messages'!$H$3:$L$11,5,FALSE)),VLOOKUP($M193,'result messages'!$H$3:$L$11,5,FALSE),VLOOKUP($L193,'result messages'!$H$3:$L$11,5,FALSE)))</f>
        <v/>
      </c>
    </row>
    <row r="194" spans="1:17">
      <c r="A194" s="1">
        <v>191</v>
      </c>
      <c r="B194" s="2"/>
      <c r="C194" s="1"/>
      <c r="D194" s="1"/>
      <c r="E194" s="7"/>
      <c r="F194" s="1"/>
      <c r="G194" s="1" t="str">
        <f>IF(ISNA(VLOOKUP($C194,'DTEN TCAP Linkage deviceId'!$A$1:$A$20000,1,FALSE)),"No","Yes")</f>
        <v>No</v>
      </c>
      <c r="H194" s="1" t="str">
        <f>IF(ISNA(VLOOKUP($C194,'Provisioning Requester'!$F$3:$H$20000,2,FALSE)),"No","Yes")</f>
        <v>No</v>
      </c>
      <c r="I194" s="1" t="str">
        <f>IF($H194="Yes",VLOOKUP($C194,'Provisioning Requester'!$F$3:$H$20000,3,FALSE),"-")</f>
        <v>-</v>
      </c>
      <c r="J194" s="1" t="str">
        <f>IF(OR(D194="SVCP", E194="TRUE"), "No", IF(ISNA(VLOOKUP($C194,'ProvResponder deviceId'!$A$1:$A$20000,1,FALSE)),"No","Yes"))</f>
        <v>No</v>
      </c>
      <c r="K194" s="1" t="str">
        <f>IF($J194="Yes",VLOOKUP($C194,'ProvResponder deviceId'!$A$1:$C$20000,3,FALSE),"-")</f>
        <v>-</v>
      </c>
      <c r="L194" s="1" t="str">
        <f t="shared" si="4"/>
        <v/>
      </c>
      <c r="M194" s="1" t="str">
        <f t="shared" si="5"/>
        <v/>
      </c>
      <c r="N194" s="1" t="str">
        <f>IF(ISBLANK($C194),"",IF(ISNA(VLOOKUP($L194,'result messages'!$H$3:$L$11,2,FALSE)),VLOOKUP($M194,'result messages'!$H$3:$L$11,2,FALSE),VLOOKUP($L194,'result messages'!$H$3:$L$11,2,FALSE)))</f>
        <v/>
      </c>
      <c r="O194" s="1" t="str">
        <f>IF(ISBLANK($C194),"",IF(ISNA(VLOOKUP($L194,'result messages'!$H$3:$L$11,3,FALSE)),VLOOKUP($M194,'result messages'!$H$3:$L$11,3,FALSE),VLOOKUP($L194,'result messages'!$H$3:$L$11,3,FALSE)))</f>
        <v/>
      </c>
      <c r="P194" s="1" t="str">
        <f>IF(ISBLANK($C194),"",IF(ISNA(VLOOKUP($L194,'result messages'!$H$3:$L$11,4,FALSE)),VLOOKUP($M194,'result messages'!$H$3:$L$11,4,FALSE),VLOOKUP($L194,'result messages'!$H$3:$L$11,4,FALSE)))</f>
        <v/>
      </c>
      <c r="Q194" s="1" t="str">
        <f>IF(ISBLANK($C194),"",IF(ISNA(VLOOKUP($L194,'result messages'!$H$3:$L$11,5,FALSE)),VLOOKUP($M194,'result messages'!$H$3:$L$11,5,FALSE),VLOOKUP($L194,'result messages'!$H$3:$L$11,5,FALSE)))</f>
        <v/>
      </c>
    </row>
    <row r="195" spans="1:17">
      <c r="A195" s="1">
        <v>192</v>
      </c>
      <c r="B195" s="2"/>
      <c r="C195" s="1"/>
      <c r="D195" s="1"/>
      <c r="E195" s="7"/>
      <c r="F195" s="1"/>
      <c r="G195" s="1" t="str">
        <f>IF(ISNA(VLOOKUP($C195,'DTEN TCAP Linkage deviceId'!$A$1:$A$20000,1,FALSE)),"No","Yes")</f>
        <v>No</v>
      </c>
      <c r="H195" s="1" t="str">
        <f>IF(ISNA(VLOOKUP($C195,'Provisioning Requester'!$F$3:$H$20000,2,FALSE)),"No","Yes")</f>
        <v>No</v>
      </c>
      <c r="I195" s="1" t="str">
        <f>IF($H195="Yes",VLOOKUP($C195,'Provisioning Requester'!$F$3:$H$20000,3,FALSE),"-")</f>
        <v>-</v>
      </c>
      <c r="J195" s="1" t="str">
        <f>IF(OR(D195="SVCP", E195="TRUE"), "No", IF(ISNA(VLOOKUP($C195,'ProvResponder deviceId'!$A$1:$A$20000,1,FALSE)),"No","Yes"))</f>
        <v>No</v>
      </c>
      <c r="K195" s="1" t="str">
        <f>IF($J195="Yes",VLOOKUP($C195,'ProvResponder deviceId'!$A$1:$C$20000,3,FALSE),"-")</f>
        <v>-</v>
      </c>
      <c r="L195" s="1" t="str">
        <f t="shared" si="4"/>
        <v/>
      </c>
      <c r="M195" s="1" t="str">
        <f t="shared" si="5"/>
        <v/>
      </c>
      <c r="N195" s="1" t="str">
        <f>IF(ISBLANK($C195),"",IF(ISNA(VLOOKUP($L195,'result messages'!$H$3:$L$11,2,FALSE)),VLOOKUP($M195,'result messages'!$H$3:$L$11,2,FALSE),VLOOKUP($L195,'result messages'!$H$3:$L$11,2,FALSE)))</f>
        <v/>
      </c>
      <c r="O195" s="1" t="str">
        <f>IF(ISBLANK($C195),"",IF(ISNA(VLOOKUP($L195,'result messages'!$H$3:$L$11,3,FALSE)),VLOOKUP($M195,'result messages'!$H$3:$L$11,3,FALSE),VLOOKUP($L195,'result messages'!$H$3:$L$11,3,FALSE)))</f>
        <v/>
      </c>
      <c r="P195" s="1" t="str">
        <f>IF(ISBLANK($C195),"",IF(ISNA(VLOOKUP($L195,'result messages'!$H$3:$L$11,4,FALSE)),VLOOKUP($M195,'result messages'!$H$3:$L$11,4,FALSE),VLOOKUP($L195,'result messages'!$H$3:$L$11,4,FALSE)))</f>
        <v/>
      </c>
      <c r="Q195" s="1" t="str">
        <f>IF(ISBLANK($C195),"",IF(ISNA(VLOOKUP($L195,'result messages'!$H$3:$L$11,5,FALSE)),VLOOKUP($M195,'result messages'!$H$3:$L$11,5,FALSE),VLOOKUP($L195,'result messages'!$H$3:$L$11,5,FALSE)))</f>
        <v/>
      </c>
    </row>
    <row r="196" spans="1:17">
      <c r="A196" s="1">
        <v>193</v>
      </c>
      <c r="B196" s="2"/>
      <c r="C196" s="1"/>
      <c r="D196" s="1"/>
      <c r="E196" s="7"/>
      <c r="F196" s="1"/>
      <c r="G196" s="1" t="str">
        <f>IF(ISNA(VLOOKUP($C196,'DTEN TCAP Linkage deviceId'!$A$1:$A$20000,1,FALSE)),"No","Yes")</f>
        <v>No</v>
      </c>
      <c r="H196" s="1" t="str">
        <f>IF(ISNA(VLOOKUP($C196,'Provisioning Requester'!$F$3:$H$20000,2,FALSE)),"No","Yes")</f>
        <v>No</v>
      </c>
      <c r="I196" s="1" t="str">
        <f>IF($H196="Yes",VLOOKUP($C196,'Provisioning Requester'!$F$3:$H$20000,3,FALSE),"-")</f>
        <v>-</v>
      </c>
      <c r="J196" s="1" t="str">
        <f>IF(OR(D196="SVCP", E196="TRUE"), "No", IF(ISNA(VLOOKUP($C196,'ProvResponder deviceId'!$A$1:$A$20000,1,FALSE)),"No","Yes"))</f>
        <v>No</v>
      </c>
      <c r="K196" s="1" t="str">
        <f>IF($J196="Yes",VLOOKUP($C196,'ProvResponder deviceId'!$A$1:$C$20000,3,FALSE),"-")</f>
        <v>-</v>
      </c>
      <c r="L196" s="1" t="str">
        <f t="shared" si="4"/>
        <v/>
      </c>
      <c r="M196" s="1" t="str">
        <f t="shared" si="5"/>
        <v/>
      </c>
      <c r="N196" s="1" t="str">
        <f>IF(ISBLANK($C196),"",IF(ISNA(VLOOKUP($L196,'result messages'!$H$3:$L$11,2,FALSE)),VLOOKUP($M196,'result messages'!$H$3:$L$11,2,FALSE),VLOOKUP($L196,'result messages'!$H$3:$L$11,2,FALSE)))</f>
        <v/>
      </c>
      <c r="O196" s="1" t="str">
        <f>IF(ISBLANK($C196),"",IF(ISNA(VLOOKUP($L196,'result messages'!$H$3:$L$11,3,FALSE)),VLOOKUP($M196,'result messages'!$H$3:$L$11,3,FALSE),VLOOKUP($L196,'result messages'!$H$3:$L$11,3,FALSE)))</f>
        <v/>
      </c>
      <c r="P196" s="1" t="str">
        <f>IF(ISBLANK($C196),"",IF(ISNA(VLOOKUP($L196,'result messages'!$H$3:$L$11,4,FALSE)),VLOOKUP($M196,'result messages'!$H$3:$L$11,4,FALSE),VLOOKUP($L196,'result messages'!$H$3:$L$11,4,FALSE)))</f>
        <v/>
      </c>
      <c r="Q196" s="1" t="str">
        <f>IF(ISBLANK($C196),"",IF(ISNA(VLOOKUP($L196,'result messages'!$H$3:$L$11,5,FALSE)),VLOOKUP($M196,'result messages'!$H$3:$L$11,5,FALSE),VLOOKUP($L196,'result messages'!$H$3:$L$11,5,FALSE)))</f>
        <v/>
      </c>
    </row>
    <row r="197" spans="1:17">
      <c r="A197" s="1">
        <v>194</v>
      </c>
      <c r="B197" s="2"/>
      <c r="C197" s="1"/>
      <c r="D197" s="1"/>
      <c r="E197" s="7"/>
      <c r="F197" s="1"/>
      <c r="G197" s="1" t="str">
        <f>IF(ISNA(VLOOKUP($C197,'DTEN TCAP Linkage deviceId'!$A$1:$A$20000,1,FALSE)),"No","Yes")</f>
        <v>No</v>
      </c>
      <c r="H197" s="1" t="str">
        <f>IF(ISNA(VLOOKUP($C197,'Provisioning Requester'!$F$3:$H$20000,2,FALSE)),"No","Yes")</f>
        <v>No</v>
      </c>
      <c r="I197" s="1" t="str">
        <f>IF($H197="Yes",VLOOKUP($C197,'Provisioning Requester'!$F$3:$H$20000,3,FALSE),"-")</f>
        <v>-</v>
      </c>
      <c r="J197" s="1" t="str">
        <f>IF(OR(D197="SVCP", E197="TRUE"), "No", IF(ISNA(VLOOKUP($C197,'ProvResponder deviceId'!$A$1:$A$20000,1,FALSE)),"No","Yes"))</f>
        <v>No</v>
      </c>
      <c r="K197" s="1" t="str">
        <f>IF($J197="Yes",VLOOKUP($C197,'ProvResponder deviceId'!$A$1:$C$20000,3,FALSE),"-")</f>
        <v>-</v>
      </c>
      <c r="L197" s="1" t="str">
        <f t="shared" ref="L197:L260" si="6">IF(ISBLANK($C197),"",$D197&amp;$E197&amp;$G197&amp;$H197&amp;$I197&amp;$J197&amp;$K197)</f>
        <v/>
      </c>
      <c r="M197" s="1" t="str">
        <f t="shared" ref="M197:M260" si="7">IF(ISBLANK($C197),"",$D197&amp;$E197&amp;$G197&amp;$H197&amp;$I197&amp;$J197&amp;"other")</f>
        <v/>
      </c>
      <c r="N197" s="1" t="str">
        <f>IF(ISBLANK($C197),"",IF(ISNA(VLOOKUP($L197,'result messages'!$H$3:$L$11,2,FALSE)),VLOOKUP($M197,'result messages'!$H$3:$L$11,2,FALSE),VLOOKUP($L197,'result messages'!$H$3:$L$11,2,FALSE)))</f>
        <v/>
      </c>
      <c r="O197" s="1" t="str">
        <f>IF(ISBLANK($C197),"",IF(ISNA(VLOOKUP($L197,'result messages'!$H$3:$L$11,3,FALSE)),VLOOKUP($M197,'result messages'!$H$3:$L$11,3,FALSE),VLOOKUP($L197,'result messages'!$H$3:$L$11,3,FALSE)))</f>
        <v/>
      </c>
      <c r="P197" s="1" t="str">
        <f>IF(ISBLANK($C197),"",IF(ISNA(VLOOKUP($L197,'result messages'!$H$3:$L$11,4,FALSE)),VLOOKUP($M197,'result messages'!$H$3:$L$11,4,FALSE),VLOOKUP($L197,'result messages'!$H$3:$L$11,4,FALSE)))</f>
        <v/>
      </c>
      <c r="Q197" s="1" t="str">
        <f>IF(ISBLANK($C197),"",IF(ISNA(VLOOKUP($L197,'result messages'!$H$3:$L$11,5,FALSE)),VLOOKUP($M197,'result messages'!$H$3:$L$11,5,FALSE),VLOOKUP($L197,'result messages'!$H$3:$L$11,5,FALSE)))</f>
        <v/>
      </c>
    </row>
    <row r="198" spans="1:17">
      <c r="A198" s="1">
        <v>195</v>
      </c>
      <c r="B198" s="2"/>
      <c r="C198" s="1"/>
      <c r="D198" s="1"/>
      <c r="E198" s="7"/>
      <c r="F198" s="1"/>
      <c r="G198" s="1" t="str">
        <f>IF(ISNA(VLOOKUP($C198,'DTEN TCAP Linkage deviceId'!$A$1:$A$20000,1,FALSE)),"No","Yes")</f>
        <v>No</v>
      </c>
      <c r="H198" s="1" t="str">
        <f>IF(ISNA(VLOOKUP($C198,'Provisioning Requester'!$F$3:$H$20000,2,FALSE)),"No","Yes")</f>
        <v>No</v>
      </c>
      <c r="I198" s="1" t="str">
        <f>IF($H198="Yes",VLOOKUP($C198,'Provisioning Requester'!$F$3:$H$20000,3,FALSE),"-")</f>
        <v>-</v>
      </c>
      <c r="J198" s="1" t="str">
        <f>IF(OR(D198="SVCP", E198="TRUE"), "No", IF(ISNA(VLOOKUP($C198,'ProvResponder deviceId'!$A$1:$A$20000,1,FALSE)),"No","Yes"))</f>
        <v>No</v>
      </c>
      <c r="K198" s="1" t="str">
        <f>IF($J198="Yes",VLOOKUP($C198,'ProvResponder deviceId'!$A$1:$C$20000,3,FALSE),"-")</f>
        <v>-</v>
      </c>
      <c r="L198" s="1" t="str">
        <f t="shared" si="6"/>
        <v/>
      </c>
      <c r="M198" s="1" t="str">
        <f t="shared" si="7"/>
        <v/>
      </c>
      <c r="N198" s="1" t="str">
        <f>IF(ISBLANK($C198),"",IF(ISNA(VLOOKUP($L198,'result messages'!$H$3:$L$11,2,FALSE)),VLOOKUP($M198,'result messages'!$H$3:$L$11,2,FALSE),VLOOKUP($L198,'result messages'!$H$3:$L$11,2,FALSE)))</f>
        <v/>
      </c>
      <c r="O198" s="1" t="str">
        <f>IF(ISBLANK($C198),"",IF(ISNA(VLOOKUP($L198,'result messages'!$H$3:$L$11,3,FALSE)),VLOOKUP($M198,'result messages'!$H$3:$L$11,3,FALSE),VLOOKUP($L198,'result messages'!$H$3:$L$11,3,FALSE)))</f>
        <v/>
      </c>
      <c r="P198" s="1" t="str">
        <f>IF(ISBLANK($C198),"",IF(ISNA(VLOOKUP($L198,'result messages'!$H$3:$L$11,4,FALSE)),VLOOKUP($M198,'result messages'!$H$3:$L$11,4,FALSE),VLOOKUP($L198,'result messages'!$H$3:$L$11,4,FALSE)))</f>
        <v/>
      </c>
      <c r="Q198" s="1" t="str">
        <f>IF(ISBLANK($C198),"",IF(ISNA(VLOOKUP($L198,'result messages'!$H$3:$L$11,5,FALSE)),VLOOKUP($M198,'result messages'!$H$3:$L$11,5,FALSE),VLOOKUP($L198,'result messages'!$H$3:$L$11,5,FALSE)))</f>
        <v/>
      </c>
    </row>
    <row r="199" spans="1:17">
      <c r="A199" s="1">
        <v>196</v>
      </c>
      <c r="B199" s="2"/>
      <c r="C199" s="1"/>
      <c r="D199" s="1"/>
      <c r="E199" s="7"/>
      <c r="F199" s="1"/>
      <c r="G199" s="1" t="str">
        <f>IF(ISNA(VLOOKUP($C199,'DTEN TCAP Linkage deviceId'!$A$1:$A$20000,1,FALSE)),"No","Yes")</f>
        <v>No</v>
      </c>
      <c r="H199" s="1" t="str">
        <f>IF(ISNA(VLOOKUP($C199,'Provisioning Requester'!$F$3:$H$20000,2,FALSE)),"No","Yes")</f>
        <v>No</v>
      </c>
      <c r="I199" s="1" t="str">
        <f>IF($H199="Yes",VLOOKUP($C199,'Provisioning Requester'!$F$3:$H$20000,3,FALSE),"-")</f>
        <v>-</v>
      </c>
      <c r="J199" s="1" t="str">
        <f>IF(OR(D199="SVCP", E199="TRUE"), "No", IF(ISNA(VLOOKUP($C199,'ProvResponder deviceId'!$A$1:$A$20000,1,FALSE)),"No","Yes"))</f>
        <v>No</v>
      </c>
      <c r="K199" s="1" t="str">
        <f>IF($J199="Yes",VLOOKUP($C199,'ProvResponder deviceId'!$A$1:$C$20000,3,FALSE),"-")</f>
        <v>-</v>
      </c>
      <c r="L199" s="1" t="str">
        <f t="shared" si="6"/>
        <v/>
      </c>
      <c r="M199" s="1" t="str">
        <f t="shared" si="7"/>
        <v/>
      </c>
      <c r="N199" s="1" t="str">
        <f>IF(ISBLANK($C199),"",IF(ISNA(VLOOKUP($L199,'result messages'!$H$3:$L$11,2,FALSE)),VLOOKUP($M199,'result messages'!$H$3:$L$11,2,FALSE),VLOOKUP($L199,'result messages'!$H$3:$L$11,2,FALSE)))</f>
        <v/>
      </c>
      <c r="O199" s="1" t="str">
        <f>IF(ISBLANK($C199),"",IF(ISNA(VLOOKUP($L199,'result messages'!$H$3:$L$11,3,FALSE)),VLOOKUP($M199,'result messages'!$H$3:$L$11,3,FALSE),VLOOKUP($L199,'result messages'!$H$3:$L$11,3,FALSE)))</f>
        <v/>
      </c>
      <c r="P199" s="1" t="str">
        <f>IF(ISBLANK($C199),"",IF(ISNA(VLOOKUP($L199,'result messages'!$H$3:$L$11,4,FALSE)),VLOOKUP($M199,'result messages'!$H$3:$L$11,4,FALSE),VLOOKUP($L199,'result messages'!$H$3:$L$11,4,FALSE)))</f>
        <v/>
      </c>
      <c r="Q199" s="1" t="str">
        <f>IF(ISBLANK($C199),"",IF(ISNA(VLOOKUP($L199,'result messages'!$H$3:$L$11,5,FALSE)),VLOOKUP($M199,'result messages'!$H$3:$L$11,5,FALSE),VLOOKUP($L199,'result messages'!$H$3:$L$11,5,FALSE)))</f>
        <v/>
      </c>
    </row>
    <row r="200" spans="1:17">
      <c r="A200" s="1">
        <v>197</v>
      </c>
      <c r="B200" s="2"/>
      <c r="C200" s="1"/>
      <c r="D200" s="1"/>
      <c r="E200" s="7"/>
      <c r="F200" s="1"/>
      <c r="G200" s="1" t="str">
        <f>IF(ISNA(VLOOKUP($C200,'DTEN TCAP Linkage deviceId'!$A$1:$A$20000,1,FALSE)),"No","Yes")</f>
        <v>No</v>
      </c>
      <c r="H200" s="1" t="str">
        <f>IF(ISNA(VLOOKUP($C200,'Provisioning Requester'!$F$3:$H$20000,2,FALSE)),"No","Yes")</f>
        <v>No</v>
      </c>
      <c r="I200" s="1" t="str">
        <f>IF($H200="Yes",VLOOKUP($C200,'Provisioning Requester'!$F$3:$H$20000,3,FALSE),"-")</f>
        <v>-</v>
      </c>
      <c r="J200" s="1" t="str">
        <f>IF(OR(D200="SVCP", E200="TRUE"), "No", IF(ISNA(VLOOKUP($C200,'ProvResponder deviceId'!$A$1:$A$20000,1,FALSE)),"No","Yes"))</f>
        <v>No</v>
      </c>
      <c r="K200" s="1" t="str">
        <f>IF($J200="Yes",VLOOKUP($C200,'ProvResponder deviceId'!$A$1:$C$20000,3,FALSE),"-")</f>
        <v>-</v>
      </c>
      <c r="L200" s="1" t="str">
        <f t="shared" si="6"/>
        <v/>
      </c>
      <c r="M200" s="1" t="str">
        <f t="shared" si="7"/>
        <v/>
      </c>
      <c r="N200" s="1" t="str">
        <f>IF(ISBLANK($C200),"",IF(ISNA(VLOOKUP($L200,'result messages'!$H$3:$L$11,2,FALSE)),VLOOKUP($M200,'result messages'!$H$3:$L$11,2,FALSE),VLOOKUP($L200,'result messages'!$H$3:$L$11,2,FALSE)))</f>
        <v/>
      </c>
      <c r="O200" s="1" t="str">
        <f>IF(ISBLANK($C200),"",IF(ISNA(VLOOKUP($L200,'result messages'!$H$3:$L$11,3,FALSE)),VLOOKUP($M200,'result messages'!$H$3:$L$11,3,FALSE),VLOOKUP($L200,'result messages'!$H$3:$L$11,3,FALSE)))</f>
        <v/>
      </c>
      <c r="P200" s="1" t="str">
        <f>IF(ISBLANK($C200),"",IF(ISNA(VLOOKUP($L200,'result messages'!$H$3:$L$11,4,FALSE)),VLOOKUP($M200,'result messages'!$H$3:$L$11,4,FALSE),VLOOKUP($L200,'result messages'!$H$3:$L$11,4,FALSE)))</f>
        <v/>
      </c>
      <c r="Q200" s="1" t="str">
        <f>IF(ISBLANK($C200),"",IF(ISNA(VLOOKUP($L200,'result messages'!$H$3:$L$11,5,FALSE)),VLOOKUP($M200,'result messages'!$H$3:$L$11,5,FALSE),VLOOKUP($L200,'result messages'!$H$3:$L$11,5,FALSE)))</f>
        <v/>
      </c>
    </row>
    <row r="201" spans="1:17">
      <c r="A201" s="1">
        <v>198</v>
      </c>
      <c r="B201" s="2"/>
      <c r="C201" s="1"/>
      <c r="D201" s="1"/>
      <c r="E201" s="7"/>
      <c r="F201" s="1"/>
      <c r="G201" s="1" t="str">
        <f>IF(ISNA(VLOOKUP($C201,'DTEN TCAP Linkage deviceId'!$A$1:$A$20000,1,FALSE)),"No","Yes")</f>
        <v>No</v>
      </c>
      <c r="H201" s="1" t="str">
        <f>IF(ISNA(VLOOKUP($C201,'Provisioning Requester'!$F$3:$H$20000,2,FALSE)),"No","Yes")</f>
        <v>No</v>
      </c>
      <c r="I201" s="1" t="str">
        <f>IF($H201="Yes",VLOOKUP($C201,'Provisioning Requester'!$F$3:$H$20000,3,FALSE),"-")</f>
        <v>-</v>
      </c>
      <c r="J201" s="1" t="str">
        <f>IF(OR(D201="SVCP", E201="TRUE"), "No", IF(ISNA(VLOOKUP($C201,'ProvResponder deviceId'!$A$1:$A$20000,1,FALSE)),"No","Yes"))</f>
        <v>No</v>
      </c>
      <c r="K201" s="1" t="str">
        <f>IF($J201="Yes",VLOOKUP($C201,'ProvResponder deviceId'!$A$1:$C$20000,3,FALSE),"-")</f>
        <v>-</v>
      </c>
      <c r="L201" s="1" t="str">
        <f t="shared" si="6"/>
        <v/>
      </c>
      <c r="M201" s="1" t="str">
        <f t="shared" si="7"/>
        <v/>
      </c>
      <c r="N201" s="1" t="str">
        <f>IF(ISBLANK($C201),"",IF(ISNA(VLOOKUP($L201,'result messages'!$H$3:$L$11,2,FALSE)),VLOOKUP($M201,'result messages'!$H$3:$L$11,2,FALSE),VLOOKUP($L201,'result messages'!$H$3:$L$11,2,FALSE)))</f>
        <v/>
      </c>
      <c r="O201" s="1" t="str">
        <f>IF(ISBLANK($C201),"",IF(ISNA(VLOOKUP($L201,'result messages'!$H$3:$L$11,3,FALSE)),VLOOKUP($M201,'result messages'!$H$3:$L$11,3,FALSE),VLOOKUP($L201,'result messages'!$H$3:$L$11,3,FALSE)))</f>
        <v/>
      </c>
      <c r="P201" s="1" t="str">
        <f>IF(ISBLANK($C201),"",IF(ISNA(VLOOKUP($L201,'result messages'!$H$3:$L$11,4,FALSE)),VLOOKUP($M201,'result messages'!$H$3:$L$11,4,FALSE),VLOOKUP($L201,'result messages'!$H$3:$L$11,4,FALSE)))</f>
        <v/>
      </c>
      <c r="Q201" s="1" t="str">
        <f>IF(ISBLANK($C201),"",IF(ISNA(VLOOKUP($L201,'result messages'!$H$3:$L$11,5,FALSE)),VLOOKUP($M201,'result messages'!$H$3:$L$11,5,FALSE),VLOOKUP($L201,'result messages'!$H$3:$L$11,5,FALSE)))</f>
        <v/>
      </c>
    </row>
    <row r="202" spans="1:17">
      <c r="A202" s="1">
        <v>199</v>
      </c>
      <c r="B202" s="2"/>
      <c r="C202" s="1"/>
      <c r="D202" s="1"/>
      <c r="E202" s="7"/>
      <c r="F202" s="1"/>
      <c r="G202" s="1" t="str">
        <f>IF(ISNA(VLOOKUP($C202,'DTEN TCAP Linkage deviceId'!$A$1:$A$20000,1,FALSE)),"No","Yes")</f>
        <v>No</v>
      </c>
      <c r="H202" s="1" t="str">
        <f>IF(ISNA(VLOOKUP($C202,'Provisioning Requester'!$F$3:$H$20000,2,FALSE)),"No","Yes")</f>
        <v>No</v>
      </c>
      <c r="I202" s="1" t="str">
        <f>IF($H202="Yes",VLOOKUP($C202,'Provisioning Requester'!$F$3:$H$20000,3,FALSE),"-")</f>
        <v>-</v>
      </c>
      <c r="J202" s="1" t="str">
        <f>IF(OR(D202="SVCP", E202="TRUE"), "No", IF(ISNA(VLOOKUP($C202,'ProvResponder deviceId'!$A$1:$A$20000,1,FALSE)),"No","Yes"))</f>
        <v>No</v>
      </c>
      <c r="K202" s="1" t="str">
        <f>IF($J202="Yes",VLOOKUP($C202,'ProvResponder deviceId'!$A$1:$C$20000,3,FALSE),"-")</f>
        <v>-</v>
      </c>
      <c r="L202" s="1" t="str">
        <f t="shared" si="6"/>
        <v/>
      </c>
      <c r="M202" s="1" t="str">
        <f t="shared" si="7"/>
        <v/>
      </c>
      <c r="N202" s="1" t="str">
        <f>IF(ISBLANK($C202),"",IF(ISNA(VLOOKUP($L202,'result messages'!$H$3:$L$11,2,FALSE)),VLOOKUP($M202,'result messages'!$H$3:$L$11,2,FALSE),VLOOKUP($L202,'result messages'!$H$3:$L$11,2,FALSE)))</f>
        <v/>
      </c>
      <c r="O202" s="1" t="str">
        <f>IF(ISBLANK($C202),"",IF(ISNA(VLOOKUP($L202,'result messages'!$H$3:$L$11,3,FALSE)),VLOOKUP($M202,'result messages'!$H$3:$L$11,3,FALSE),VLOOKUP($L202,'result messages'!$H$3:$L$11,3,FALSE)))</f>
        <v/>
      </c>
      <c r="P202" s="1" t="str">
        <f>IF(ISBLANK($C202),"",IF(ISNA(VLOOKUP($L202,'result messages'!$H$3:$L$11,4,FALSE)),VLOOKUP($M202,'result messages'!$H$3:$L$11,4,FALSE),VLOOKUP($L202,'result messages'!$H$3:$L$11,4,FALSE)))</f>
        <v/>
      </c>
      <c r="Q202" s="1" t="str">
        <f>IF(ISBLANK($C202),"",IF(ISNA(VLOOKUP($L202,'result messages'!$H$3:$L$11,5,FALSE)),VLOOKUP($M202,'result messages'!$H$3:$L$11,5,FALSE),VLOOKUP($L202,'result messages'!$H$3:$L$11,5,FALSE)))</f>
        <v/>
      </c>
    </row>
    <row r="203" spans="1:17">
      <c r="A203" s="1">
        <v>200</v>
      </c>
      <c r="B203" s="2"/>
      <c r="C203" s="1"/>
      <c r="D203" s="1"/>
      <c r="E203" s="7"/>
      <c r="F203" s="1"/>
      <c r="G203" s="1" t="str">
        <f>IF(ISNA(VLOOKUP($C203,'DTEN TCAP Linkage deviceId'!$A$1:$A$20000,1,FALSE)),"No","Yes")</f>
        <v>No</v>
      </c>
      <c r="H203" s="1" t="str">
        <f>IF(ISNA(VLOOKUP($C203,'Provisioning Requester'!$F$3:$H$20000,2,FALSE)),"No","Yes")</f>
        <v>No</v>
      </c>
      <c r="I203" s="1" t="str">
        <f>IF($H203="Yes",VLOOKUP($C203,'Provisioning Requester'!$F$3:$H$20000,3,FALSE),"-")</f>
        <v>-</v>
      </c>
      <c r="J203" s="1" t="str">
        <f>IF(OR(D203="SVCP", E203="TRUE"), "No", IF(ISNA(VLOOKUP($C203,'ProvResponder deviceId'!$A$1:$A$20000,1,FALSE)),"No","Yes"))</f>
        <v>No</v>
      </c>
      <c r="K203" s="1" t="str">
        <f>IF($J203="Yes",VLOOKUP($C203,'ProvResponder deviceId'!$A$1:$C$20000,3,FALSE),"-")</f>
        <v>-</v>
      </c>
      <c r="L203" s="1" t="str">
        <f t="shared" si="6"/>
        <v/>
      </c>
      <c r="M203" s="1" t="str">
        <f t="shared" si="7"/>
        <v/>
      </c>
      <c r="N203" s="1" t="str">
        <f>IF(ISBLANK($C203),"",IF(ISNA(VLOOKUP($L203,'result messages'!$H$3:$L$11,2,FALSE)),VLOOKUP($M203,'result messages'!$H$3:$L$11,2,FALSE),VLOOKUP($L203,'result messages'!$H$3:$L$11,2,FALSE)))</f>
        <v/>
      </c>
      <c r="O203" s="1" t="str">
        <f>IF(ISBLANK($C203),"",IF(ISNA(VLOOKUP($L203,'result messages'!$H$3:$L$11,3,FALSE)),VLOOKUP($M203,'result messages'!$H$3:$L$11,3,FALSE),VLOOKUP($L203,'result messages'!$H$3:$L$11,3,FALSE)))</f>
        <v/>
      </c>
      <c r="P203" s="1" t="str">
        <f>IF(ISBLANK($C203),"",IF(ISNA(VLOOKUP($L203,'result messages'!$H$3:$L$11,4,FALSE)),VLOOKUP($M203,'result messages'!$H$3:$L$11,4,FALSE),VLOOKUP($L203,'result messages'!$H$3:$L$11,4,FALSE)))</f>
        <v/>
      </c>
      <c r="Q203" s="1" t="str">
        <f>IF(ISBLANK($C203),"",IF(ISNA(VLOOKUP($L203,'result messages'!$H$3:$L$11,5,FALSE)),VLOOKUP($M203,'result messages'!$H$3:$L$11,5,FALSE),VLOOKUP($L203,'result messages'!$H$3:$L$11,5,FALSE)))</f>
        <v/>
      </c>
    </row>
    <row r="204" spans="1:17">
      <c r="A204" s="1">
        <v>201</v>
      </c>
      <c r="B204" s="2"/>
      <c r="C204" s="1"/>
      <c r="D204" s="1"/>
      <c r="E204" s="7"/>
      <c r="F204" s="1"/>
      <c r="G204" s="1" t="str">
        <f>IF(ISNA(VLOOKUP($C204,'DTEN TCAP Linkage deviceId'!$A$1:$A$20000,1,FALSE)),"No","Yes")</f>
        <v>No</v>
      </c>
      <c r="H204" s="1" t="str">
        <f>IF(ISNA(VLOOKUP($C204,'Provisioning Requester'!$F$3:$H$20000,2,FALSE)),"No","Yes")</f>
        <v>No</v>
      </c>
      <c r="I204" s="1" t="str">
        <f>IF($H204="Yes",VLOOKUP($C204,'Provisioning Requester'!$F$3:$H$20000,3,FALSE),"-")</f>
        <v>-</v>
      </c>
      <c r="J204" s="1" t="str">
        <f>IF(OR(D204="SVCP", E204="TRUE"), "No", IF(ISNA(VLOOKUP($C204,'ProvResponder deviceId'!$A$1:$A$20000,1,FALSE)),"No","Yes"))</f>
        <v>No</v>
      </c>
      <c r="K204" s="1" t="str">
        <f>IF($J204="Yes",VLOOKUP($C204,'ProvResponder deviceId'!$A$1:$C$20000,3,FALSE),"-")</f>
        <v>-</v>
      </c>
      <c r="L204" s="1" t="str">
        <f t="shared" si="6"/>
        <v/>
      </c>
      <c r="M204" s="1" t="str">
        <f t="shared" si="7"/>
        <v/>
      </c>
      <c r="N204" s="1" t="str">
        <f>IF(ISBLANK($C204),"",IF(ISNA(VLOOKUP($L204,'result messages'!$H$3:$L$11,2,FALSE)),VLOOKUP($M204,'result messages'!$H$3:$L$11,2,FALSE),VLOOKUP($L204,'result messages'!$H$3:$L$11,2,FALSE)))</f>
        <v/>
      </c>
      <c r="O204" s="1" t="str">
        <f>IF(ISBLANK($C204),"",IF(ISNA(VLOOKUP($L204,'result messages'!$H$3:$L$11,3,FALSE)),VLOOKUP($M204,'result messages'!$H$3:$L$11,3,FALSE),VLOOKUP($L204,'result messages'!$H$3:$L$11,3,FALSE)))</f>
        <v/>
      </c>
      <c r="P204" s="1" t="str">
        <f>IF(ISBLANK($C204),"",IF(ISNA(VLOOKUP($L204,'result messages'!$H$3:$L$11,4,FALSE)),VLOOKUP($M204,'result messages'!$H$3:$L$11,4,FALSE),VLOOKUP($L204,'result messages'!$H$3:$L$11,4,FALSE)))</f>
        <v/>
      </c>
      <c r="Q204" s="1" t="str">
        <f>IF(ISBLANK($C204),"",IF(ISNA(VLOOKUP($L204,'result messages'!$H$3:$L$11,5,FALSE)),VLOOKUP($M204,'result messages'!$H$3:$L$11,5,FALSE),VLOOKUP($L204,'result messages'!$H$3:$L$11,5,FALSE)))</f>
        <v/>
      </c>
    </row>
    <row r="205" spans="1:17">
      <c r="A205" s="1">
        <v>202</v>
      </c>
      <c r="B205" s="2"/>
      <c r="C205" s="1"/>
      <c r="D205" s="1"/>
      <c r="E205" s="7"/>
      <c r="F205" s="1"/>
      <c r="G205" s="1" t="str">
        <f>IF(ISNA(VLOOKUP($C205,'DTEN TCAP Linkage deviceId'!$A$1:$A$20000,1,FALSE)),"No","Yes")</f>
        <v>No</v>
      </c>
      <c r="H205" s="1" t="str">
        <f>IF(ISNA(VLOOKUP($C205,'Provisioning Requester'!$F$3:$H$20000,2,FALSE)),"No","Yes")</f>
        <v>No</v>
      </c>
      <c r="I205" s="1" t="str">
        <f>IF($H205="Yes",VLOOKUP($C205,'Provisioning Requester'!$F$3:$H$20000,3,FALSE),"-")</f>
        <v>-</v>
      </c>
      <c r="J205" s="1" t="str">
        <f>IF(OR(D205="SVCP", E205="TRUE"), "No", IF(ISNA(VLOOKUP($C205,'ProvResponder deviceId'!$A$1:$A$20000,1,FALSE)),"No","Yes"))</f>
        <v>No</v>
      </c>
      <c r="K205" s="1" t="str">
        <f>IF($J205="Yes",VLOOKUP($C205,'ProvResponder deviceId'!$A$1:$C$20000,3,FALSE),"-")</f>
        <v>-</v>
      </c>
      <c r="L205" s="1" t="str">
        <f t="shared" si="6"/>
        <v/>
      </c>
      <c r="M205" s="1" t="str">
        <f t="shared" si="7"/>
        <v/>
      </c>
      <c r="N205" s="1" t="str">
        <f>IF(ISBLANK($C205),"",IF(ISNA(VLOOKUP($L205,'result messages'!$H$3:$L$11,2,FALSE)),VLOOKUP($M205,'result messages'!$H$3:$L$11,2,FALSE),VLOOKUP($L205,'result messages'!$H$3:$L$11,2,FALSE)))</f>
        <v/>
      </c>
      <c r="O205" s="1" t="str">
        <f>IF(ISBLANK($C205),"",IF(ISNA(VLOOKUP($L205,'result messages'!$H$3:$L$11,3,FALSE)),VLOOKUP($M205,'result messages'!$H$3:$L$11,3,FALSE),VLOOKUP($L205,'result messages'!$H$3:$L$11,3,FALSE)))</f>
        <v/>
      </c>
      <c r="P205" s="1" t="str">
        <f>IF(ISBLANK($C205),"",IF(ISNA(VLOOKUP($L205,'result messages'!$H$3:$L$11,4,FALSE)),VLOOKUP($M205,'result messages'!$H$3:$L$11,4,FALSE),VLOOKUP($L205,'result messages'!$H$3:$L$11,4,FALSE)))</f>
        <v/>
      </c>
      <c r="Q205" s="1" t="str">
        <f>IF(ISBLANK($C205),"",IF(ISNA(VLOOKUP($L205,'result messages'!$H$3:$L$11,5,FALSE)),VLOOKUP($M205,'result messages'!$H$3:$L$11,5,FALSE),VLOOKUP($L205,'result messages'!$H$3:$L$11,5,FALSE)))</f>
        <v/>
      </c>
    </row>
    <row r="206" spans="1:17">
      <c r="A206" s="1">
        <v>203</v>
      </c>
      <c r="B206" s="2"/>
      <c r="C206" s="1"/>
      <c r="D206" s="1"/>
      <c r="E206" s="7"/>
      <c r="F206" s="1"/>
      <c r="G206" s="1" t="str">
        <f>IF(ISNA(VLOOKUP($C206,'DTEN TCAP Linkage deviceId'!$A$1:$A$20000,1,FALSE)),"No","Yes")</f>
        <v>No</v>
      </c>
      <c r="H206" s="1" t="str">
        <f>IF(ISNA(VLOOKUP($C206,'Provisioning Requester'!$F$3:$H$20000,2,FALSE)),"No","Yes")</f>
        <v>No</v>
      </c>
      <c r="I206" s="1" t="str">
        <f>IF($H206="Yes",VLOOKUP($C206,'Provisioning Requester'!$F$3:$H$20000,3,FALSE),"-")</f>
        <v>-</v>
      </c>
      <c r="J206" s="1" t="str">
        <f>IF(OR(D206="SVCP", E206="TRUE"), "No", IF(ISNA(VLOOKUP($C206,'ProvResponder deviceId'!$A$1:$A$20000,1,FALSE)),"No","Yes"))</f>
        <v>No</v>
      </c>
      <c r="K206" s="1" t="str">
        <f>IF($J206="Yes",VLOOKUP($C206,'ProvResponder deviceId'!$A$1:$C$20000,3,FALSE),"-")</f>
        <v>-</v>
      </c>
      <c r="L206" s="1" t="str">
        <f t="shared" si="6"/>
        <v/>
      </c>
      <c r="M206" s="1" t="str">
        <f t="shared" si="7"/>
        <v/>
      </c>
      <c r="N206" s="1" t="str">
        <f>IF(ISBLANK($C206),"",IF(ISNA(VLOOKUP($L206,'result messages'!$H$3:$L$11,2,FALSE)),VLOOKUP($M206,'result messages'!$H$3:$L$11,2,FALSE),VLOOKUP($L206,'result messages'!$H$3:$L$11,2,FALSE)))</f>
        <v/>
      </c>
      <c r="O206" s="1" t="str">
        <f>IF(ISBLANK($C206),"",IF(ISNA(VLOOKUP($L206,'result messages'!$H$3:$L$11,3,FALSE)),VLOOKUP($M206,'result messages'!$H$3:$L$11,3,FALSE),VLOOKUP($L206,'result messages'!$H$3:$L$11,3,FALSE)))</f>
        <v/>
      </c>
      <c r="P206" s="1" t="str">
        <f>IF(ISBLANK($C206),"",IF(ISNA(VLOOKUP($L206,'result messages'!$H$3:$L$11,4,FALSE)),VLOOKUP($M206,'result messages'!$H$3:$L$11,4,FALSE),VLOOKUP($L206,'result messages'!$H$3:$L$11,4,FALSE)))</f>
        <v/>
      </c>
      <c r="Q206" s="1" t="str">
        <f>IF(ISBLANK($C206),"",IF(ISNA(VLOOKUP($L206,'result messages'!$H$3:$L$11,5,FALSE)),VLOOKUP($M206,'result messages'!$H$3:$L$11,5,FALSE),VLOOKUP($L206,'result messages'!$H$3:$L$11,5,FALSE)))</f>
        <v/>
      </c>
    </row>
    <row r="207" spans="1:17">
      <c r="A207" s="1">
        <v>204</v>
      </c>
      <c r="B207" s="2"/>
      <c r="C207" s="1"/>
      <c r="D207" s="1"/>
      <c r="E207" s="7"/>
      <c r="F207" s="1"/>
      <c r="G207" s="1" t="str">
        <f>IF(ISNA(VLOOKUP($C207,'DTEN TCAP Linkage deviceId'!$A$1:$A$20000,1,FALSE)),"No","Yes")</f>
        <v>No</v>
      </c>
      <c r="H207" s="1" t="str">
        <f>IF(ISNA(VLOOKUP($C207,'Provisioning Requester'!$F$3:$H$20000,2,FALSE)),"No","Yes")</f>
        <v>No</v>
      </c>
      <c r="I207" s="1" t="str">
        <f>IF($H207="Yes",VLOOKUP($C207,'Provisioning Requester'!$F$3:$H$20000,3,FALSE),"-")</f>
        <v>-</v>
      </c>
      <c r="J207" s="1" t="str">
        <f>IF(OR(D207="SVCP", E207="TRUE"), "No", IF(ISNA(VLOOKUP($C207,'ProvResponder deviceId'!$A$1:$A$20000,1,FALSE)),"No","Yes"))</f>
        <v>No</v>
      </c>
      <c r="K207" s="1" t="str">
        <f>IF($J207="Yes",VLOOKUP($C207,'ProvResponder deviceId'!$A$1:$C$20000,3,FALSE),"-")</f>
        <v>-</v>
      </c>
      <c r="L207" s="1" t="str">
        <f t="shared" si="6"/>
        <v/>
      </c>
      <c r="M207" s="1" t="str">
        <f t="shared" si="7"/>
        <v/>
      </c>
      <c r="N207" s="1" t="str">
        <f>IF(ISBLANK($C207),"",IF(ISNA(VLOOKUP($L207,'result messages'!$H$3:$L$11,2,FALSE)),VLOOKUP($M207,'result messages'!$H$3:$L$11,2,FALSE),VLOOKUP($L207,'result messages'!$H$3:$L$11,2,FALSE)))</f>
        <v/>
      </c>
      <c r="O207" s="1" t="str">
        <f>IF(ISBLANK($C207),"",IF(ISNA(VLOOKUP($L207,'result messages'!$H$3:$L$11,3,FALSE)),VLOOKUP($M207,'result messages'!$H$3:$L$11,3,FALSE),VLOOKUP($L207,'result messages'!$H$3:$L$11,3,FALSE)))</f>
        <v/>
      </c>
      <c r="P207" s="1" t="str">
        <f>IF(ISBLANK($C207),"",IF(ISNA(VLOOKUP($L207,'result messages'!$H$3:$L$11,4,FALSE)),VLOOKUP($M207,'result messages'!$H$3:$L$11,4,FALSE),VLOOKUP($L207,'result messages'!$H$3:$L$11,4,FALSE)))</f>
        <v/>
      </c>
      <c r="Q207" s="1" t="str">
        <f>IF(ISBLANK($C207),"",IF(ISNA(VLOOKUP($L207,'result messages'!$H$3:$L$11,5,FALSE)),VLOOKUP($M207,'result messages'!$H$3:$L$11,5,FALSE),VLOOKUP($L207,'result messages'!$H$3:$L$11,5,FALSE)))</f>
        <v/>
      </c>
    </row>
    <row r="208" spans="1:17">
      <c r="A208" s="1">
        <v>205</v>
      </c>
      <c r="B208" s="2"/>
      <c r="C208" s="1"/>
      <c r="D208" s="1"/>
      <c r="E208" s="7"/>
      <c r="F208" s="1"/>
      <c r="G208" s="1" t="str">
        <f>IF(ISNA(VLOOKUP($C208,'DTEN TCAP Linkage deviceId'!$A$1:$A$20000,1,FALSE)),"No","Yes")</f>
        <v>No</v>
      </c>
      <c r="H208" s="1" t="str">
        <f>IF(ISNA(VLOOKUP($C208,'Provisioning Requester'!$F$3:$H$20000,2,FALSE)),"No","Yes")</f>
        <v>No</v>
      </c>
      <c r="I208" s="1" t="str">
        <f>IF($H208="Yes",VLOOKUP($C208,'Provisioning Requester'!$F$3:$H$20000,3,FALSE),"-")</f>
        <v>-</v>
      </c>
      <c r="J208" s="1" t="str">
        <f>IF(OR(D208="SVCP", E208="TRUE"), "No", IF(ISNA(VLOOKUP($C208,'ProvResponder deviceId'!$A$1:$A$20000,1,FALSE)),"No","Yes"))</f>
        <v>No</v>
      </c>
      <c r="K208" s="1" t="str">
        <f>IF($J208="Yes",VLOOKUP($C208,'ProvResponder deviceId'!$A$1:$C$20000,3,FALSE),"-")</f>
        <v>-</v>
      </c>
      <c r="L208" s="1" t="str">
        <f t="shared" si="6"/>
        <v/>
      </c>
      <c r="M208" s="1" t="str">
        <f t="shared" si="7"/>
        <v/>
      </c>
      <c r="N208" s="1" t="str">
        <f>IF(ISBLANK($C208),"",IF(ISNA(VLOOKUP($L208,'result messages'!$H$3:$L$11,2,FALSE)),VLOOKUP($M208,'result messages'!$H$3:$L$11,2,FALSE),VLOOKUP($L208,'result messages'!$H$3:$L$11,2,FALSE)))</f>
        <v/>
      </c>
      <c r="O208" s="1" t="str">
        <f>IF(ISBLANK($C208),"",IF(ISNA(VLOOKUP($L208,'result messages'!$H$3:$L$11,3,FALSE)),VLOOKUP($M208,'result messages'!$H$3:$L$11,3,FALSE),VLOOKUP($L208,'result messages'!$H$3:$L$11,3,FALSE)))</f>
        <v/>
      </c>
      <c r="P208" s="1" t="str">
        <f>IF(ISBLANK($C208),"",IF(ISNA(VLOOKUP($L208,'result messages'!$H$3:$L$11,4,FALSE)),VLOOKUP($M208,'result messages'!$H$3:$L$11,4,FALSE),VLOOKUP($L208,'result messages'!$H$3:$L$11,4,FALSE)))</f>
        <v/>
      </c>
      <c r="Q208" s="1" t="str">
        <f>IF(ISBLANK($C208),"",IF(ISNA(VLOOKUP($L208,'result messages'!$H$3:$L$11,5,FALSE)),VLOOKUP($M208,'result messages'!$H$3:$L$11,5,FALSE),VLOOKUP($L208,'result messages'!$H$3:$L$11,5,FALSE)))</f>
        <v/>
      </c>
    </row>
    <row r="209" spans="1:17">
      <c r="A209" s="1">
        <v>206</v>
      </c>
      <c r="B209" s="2"/>
      <c r="C209" s="1"/>
      <c r="D209" s="1"/>
      <c r="E209" s="7"/>
      <c r="F209" s="1"/>
      <c r="G209" s="1" t="str">
        <f>IF(ISNA(VLOOKUP($C209,'DTEN TCAP Linkage deviceId'!$A$1:$A$20000,1,FALSE)),"No","Yes")</f>
        <v>No</v>
      </c>
      <c r="H209" s="1" t="str">
        <f>IF(ISNA(VLOOKUP($C209,'Provisioning Requester'!$F$3:$H$20000,2,FALSE)),"No","Yes")</f>
        <v>No</v>
      </c>
      <c r="I209" s="1" t="str">
        <f>IF($H209="Yes",VLOOKUP($C209,'Provisioning Requester'!$F$3:$H$20000,3,FALSE),"-")</f>
        <v>-</v>
      </c>
      <c r="J209" s="1" t="str">
        <f>IF(OR(D209="SVCP", E209="TRUE"), "No", IF(ISNA(VLOOKUP($C209,'ProvResponder deviceId'!$A$1:$A$20000,1,FALSE)),"No","Yes"))</f>
        <v>No</v>
      </c>
      <c r="K209" s="1" t="str">
        <f>IF($J209="Yes",VLOOKUP($C209,'ProvResponder deviceId'!$A$1:$C$20000,3,FALSE),"-")</f>
        <v>-</v>
      </c>
      <c r="L209" s="1" t="str">
        <f t="shared" si="6"/>
        <v/>
      </c>
      <c r="M209" s="1" t="str">
        <f t="shared" si="7"/>
        <v/>
      </c>
      <c r="N209" s="1" t="str">
        <f>IF(ISBLANK($C209),"",IF(ISNA(VLOOKUP($L209,'result messages'!$H$3:$L$11,2,FALSE)),VLOOKUP($M209,'result messages'!$H$3:$L$11,2,FALSE),VLOOKUP($L209,'result messages'!$H$3:$L$11,2,FALSE)))</f>
        <v/>
      </c>
      <c r="O209" s="1" t="str">
        <f>IF(ISBLANK($C209),"",IF(ISNA(VLOOKUP($L209,'result messages'!$H$3:$L$11,3,FALSE)),VLOOKUP($M209,'result messages'!$H$3:$L$11,3,FALSE),VLOOKUP($L209,'result messages'!$H$3:$L$11,3,FALSE)))</f>
        <v/>
      </c>
      <c r="P209" s="1" t="str">
        <f>IF(ISBLANK($C209),"",IF(ISNA(VLOOKUP($L209,'result messages'!$H$3:$L$11,4,FALSE)),VLOOKUP($M209,'result messages'!$H$3:$L$11,4,FALSE),VLOOKUP($L209,'result messages'!$H$3:$L$11,4,FALSE)))</f>
        <v/>
      </c>
      <c r="Q209" s="1" t="str">
        <f>IF(ISBLANK($C209),"",IF(ISNA(VLOOKUP($L209,'result messages'!$H$3:$L$11,5,FALSE)),VLOOKUP($M209,'result messages'!$H$3:$L$11,5,FALSE),VLOOKUP($L209,'result messages'!$H$3:$L$11,5,FALSE)))</f>
        <v/>
      </c>
    </row>
    <row r="210" spans="1:17">
      <c r="A210" s="1">
        <v>207</v>
      </c>
      <c r="B210" s="2"/>
      <c r="C210" s="1"/>
      <c r="D210" s="1"/>
      <c r="E210" s="7"/>
      <c r="F210" s="1"/>
      <c r="G210" s="1" t="str">
        <f>IF(ISNA(VLOOKUP($C210,'DTEN TCAP Linkage deviceId'!$A$1:$A$20000,1,FALSE)),"No","Yes")</f>
        <v>No</v>
      </c>
      <c r="H210" s="1" t="str">
        <f>IF(ISNA(VLOOKUP($C210,'Provisioning Requester'!$F$3:$H$20000,2,FALSE)),"No","Yes")</f>
        <v>No</v>
      </c>
      <c r="I210" s="1" t="str">
        <f>IF($H210="Yes",VLOOKUP($C210,'Provisioning Requester'!$F$3:$H$20000,3,FALSE),"-")</f>
        <v>-</v>
      </c>
      <c r="J210" s="1" t="str">
        <f>IF(OR(D210="SVCP", E210="TRUE"), "No", IF(ISNA(VLOOKUP($C210,'ProvResponder deviceId'!$A$1:$A$20000,1,FALSE)),"No","Yes"))</f>
        <v>No</v>
      </c>
      <c r="K210" s="1" t="str">
        <f>IF($J210="Yes",VLOOKUP($C210,'ProvResponder deviceId'!$A$1:$C$20000,3,FALSE),"-")</f>
        <v>-</v>
      </c>
      <c r="L210" s="1" t="str">
        <f t="shared" si="6"/>
        <v/>
      </c>
      <c r="M210" s="1" t="str">
        <f t="shared" si="7"/>
        <v/>
      </c>
      <c r="N210" s="1" t="str">
        <f>IF(ISBLANK($C210),"",IF(ISNA(VLOOKUP($L210,'result messages'!$H$3:$L$11,2,FALSE)),VLOOKUP($M210,'result messages'!$H$3:$L$11,2,FALSE),VLOOKUP($L210,'result messages'!$H$3:$L$11,2,FALSE)))</f>
        <v/>
      </c>
      <c r="O210" s="1" t="str">
        <f>IF(ISBLANK($C210),"",IF(ISNA(VLOOKUP($L210,'result messages'!$H$3:$L$11,3,FALSE)),VLOOKUP($M210,'result messages'!$H$3:$L$11,3,FALSE),VLOOKUP($L210,'result messages'!$H$3:$L$11,3,FALSE)))</f>
        <v/>
      </c>
      <c r="P210" s="1" t="str">
        <f>IF(ISBLANK($C210),"",IF(ISNA(VLOOKUP($L210,'result messages'!$H$3:$L$11,4,FALSE)),VLOOKUP($M210,'result messages'!$H$3:$L$11,4,FALSE),VLOOKUP($L210,'result messages'!$H$3:$L$11,4,FALSE)))</f>
        <v/>
      </c>
      <c r="Q210" s="1" t="str">
        <f>IF(ISBLANK($C210),"",IF(ISNA(VLOOKUP($L210,'result messages'!$H$3:$L$11,5,FALSE)),VLOOKUP($M210,'result messages'!$H$3:$L$11,5,FALSE),VLOOKUP($L210,'result messages'!$H$3:$L$11,5,FALSE)))</f>
        <v/>
      </c>
    </row>
    <row r="211" spans="1:17">
      <c r="A211" s="1">
        <v>208</v>
      </c>
      <c r="B211" s="2"/>
      <c r="C211" s="1"/>
      <c r="D211" s="1"/>
      <c r="E211" s="7"/>
      <c r="F211" s="1"/>
      <c r="G211" s="1" t="str">
        <f>IF(ISNA(VLOOKUP($C211,'DTEN TCAP Linkage deviceId'!$A$1:$A$20000,1,FALSE)),"No","Yes")</f>
        <v>No</v>
      </c>
      <c r="H211" s="1" t="str">
        <f>IF(ISNA(VLOOKUP($C211,'Provisioning Requester'!$F$3:$H$20000,2,FALSE)),"No","Yes")</f>
        <v>No</v>
      </c>
      <c r="I211" s="1" t="str">
        <f>IF($H211="Yes",VLOOKUP($C211,'Provisioning Requester'!$F$3:$H$20000,3,FALSE),"-")</f>
        <v>-</v>
      </c>
      <c r="J211" s="1" t="str">
        <f>IF(OR(D211="SVCP", E211="TRUE"), "No", IF(ISNA(VLOOKUP($C211,'ProvResponder deviceId'!$A$1:$A$20000,1,FALSE)),"No","Yes"))</f>
        <v>No</v>
      </c>
      <c r="K211" s="1" t="str">
        <f>IF($J211="Yes",VLOOKUP($C211,'ProvResponder deviceId'!$A$1:$C$20000,3,FALSE),"-")</f>
        <v>-</v>
      </c>
      <c r="L211" s="1" t="str">
        <f t="shared" si="6"/>
        <v/>
      </c>
      <c r="M211" s="1" t="str">
        <f t="shared" si="7"/>
        <v/>
      </c>
      <c r="N211" s="1" t="str">
        <f>IF(ISBLANK($C211),"",IF(ISNA(VLOOKUP($L211,'result messages'!$H$3:$L$11,2,FALSE)),VLOOKUP($M211,'result messages'!$H$3:$L$11,2,FALSE),VLOOKUP($L211,'result messages'!$H$3:$L$11,2,FALSE)))</f>
        <v/>
      </c>
      <c r="O211" s="1" t="str">
        <f>IF(ISBLANK($C211),"",IF(ISNA(VLOOKUP($L211,'result messages'!$H$3:$L$11,3,FALSE)),VLOOKUP($M211,'result messages'!$H$3:$L$11,3,FALSE),VLOOKUP($L211,'result messages'!$H$3:$L$11,3,FALSE)))</f>
        <v/>
      </c>
      <c r="P211" s="1" t="str">
        <f>IF(ISBLANK($C211),"",IF(ISNA(VLOOKUP($L211,'result messages'!$H$3:$L$11,4,FALSE)),VLOOKUP($M211,'result messages'!$H$3:$L$11,4,FALSE),VLOOKUP($L211,'result messages'!$H$3:$L$11,4,FALSE)))</f>
        <v/>
      </c>
      <c r="Q211" s="1" t="str">
        <f>IF(ISBLANK($C211),"",IF(ISNA(VLOOKUP($L211,'result messages'!$H$3:$L$11,5,FALSE)),VLOOKUP($M211,'result messages'!$H$3:$L$11,5,FALSE),VLOOKUP($L211,'result messages'!$H$3:$L$11,5,FALSE)))</f>
        <v/>
      </c>
    </row>
    <row r="212" spans="1:17">
      <c r="A212" s="1">
        <v>209</v>
      </c>
      <c r="B212" s="2"/>
      <c r="C212" s="1"/>
      <c r="D212" s="1"/>
      <c r="E212" s="7"/>
      <c r="F212" s="1"/>
      <c r="G212" s="1" t="str">
        <f>IF(ISNA(VLOOKUP($C212,'DTEN TCAP Linkage deviceId'!$A$1:$A$20000,1,FALSE)),"No","Yes")</f>
        <v>No</v>
      </c>
      <c r="H212" s="1" t="str">
        <f>IF(ISNA(VLOOKUP($C212,'Provisioning Requester'!$F$3:$H$20000,2,FALSE)),"No","Yes")</f>
        <v>No</v>
      </c>
      <c r="I212" s="1" t="str">
        <f>IF($H212="Yes",VLOOKUP($C212,'Provisioning Requester'!$F$3:$H$20000,3,FALSE),"-")</f>
        <v>-</v>
      </c>
      <c r="J212" s="1" t="str">
        <f>IF(OR(D212="SVCP", E212="TRUE"), "No", IF(ISNA(VLOOKUP($C212,'ProvResponder deviceId'!$A$1:$A$20000,1,FALSE)),"No","Yes"))</f>
        <v>No</v>
      </c>
      <c r="K212" s="1" t="str">
        <f>IF($J212="Yes",VLOOKUP($C212,'ProvResponder deviceId'!$A$1:$C$20000,3,FALSE),"-")</f>
        <v>-</v>
      </c>
      <c r="L212" s="1" t="str">
        <f t="shared" si="6"/>
        <v/>
      </c>
      <c r="M212" s="1" t="str">
        <f t="shared" si="7"/>
        <v/>
      </c>
      <c r="N212" s="1" t="str">
        <f>IF(ISBLANK($C212),"",IF(ISNA(VLOOKUP($L212,'result messages'!$H$3:$L$11,2,FALSE)),VLOOKUP($M212,'result messages'!$H$3:$L$11,2,FALSE),VLOOKUP($L212,'result messages'!$H$3:$L$11,2,FALSE)))</f>
        <v/>
      </c>
      <c r="O212" s="1" t="str">
        <f>IF(ISBLANK($C212),"",IF(ISNA(VLOOKUP($L212,'result messages'!$H$3:$L$11,3,FALSE)),VLOOKUP($M212,'result messages'!$H$3:$L$11,3,FALSE),VLOOKUP($L212,'result messages'!$H$3:$L$11,3,FALSE)))</f>
        <v/>
      </c>
      <c r="P212" s="1" t="str">
        <f>IF(ISBLANK($C212),"",IF(ISNA(VLOOKUP($L212,'result messages'!$H$3:$L$11,4,FALSE)),VLOOKUP($M212,'result messages'!$H$3:$L$11,4,FALSE),VLOOKUP($L212,'result messages'!$H$3:$L$11,4,FALSE)))</f>
        <v/>
      </c>
      <c r="Q212" s="1" t="str">
        <f>IF(ISBLANK($C212),"",IF(ISNA(VLOOKUP($L212,'result messages'!$H$3:$L$11,5,FALSE)),VLOOKUP($M212,'result messages'!$H$3:$L$11,5,FALSE),VLOOKUP($L212,'result messages'!$H$3:$L$11,5,FALSE)))</f>
        <v/>
      </c>
    </row>
    <row r="213" spans="1:17">
      <c r="A213" s="1">
        <v>210</v>
      </c>
      <c r="B213" s="2"/>
      <c r="C213" s="1"/>
      <c r="D213" s="1"/>
      <c r="E213" s="7"/>
      <c r="F213" s="1"/>
      <c r="G213" s="1" t="str">
        <f>IF(ISNA(VLOOKUP($C213,'DTEN TCAP Linkage deviceId'!$A$1:$A$20000,1,FALSE)),"No","Yes")</f>
        <v>No</v>
      </c>
      <c r="H213" s="1" t="str">
        <f>IF(ISNA(VLOOKUP($C213,'Provisioning Requester'!$F$3:$H$20000,2,FALSE)),"No","Yes")</f>
        <v>No</v>
      </c>
      <c r="I213" s="1" t="str">
        <f>IF($H213="Yes",VLOOKUP($C213,'Provisioning Requester'!$F$3:$H$20000,3,FALSE),"-")</f>
        <v>-</v>
      </c>
      <c r="J213" s="1" t="str">
        <f>IF(OR(D213="SVCP", E213="TRUE"), "No", IF(ISNA(VLOOKUP($C213,'ProvResponder deviceId'!$A$1:$A$20000,1,FALSE)),"No","Yes"))</f>
        <v>No</v>
      </c>
      <c r="K213" s="1" t="str">
        <f>IF($J213="Yes",VLOOKUP($C213,'ProvResponder deviceId'!$A$1:$C$20000,3,FALSE),"-")</f>
        <v>-</v>
      </c>
      <c r="L213" s="1" t="str">
        <f t="shared" si="6"/>
        <v/>
      </c>
      <c r="M213" s="1" t="str">
        <f t="shared" si="7"/>
        <v/>
      </c>
      <c r="N213" s="1" t="str">
        <f>IF(ISBLANK($C213),"",IF(ISNA(VLOOKUP($L213,'result messages'!$H$3:$L$11,2,FALSE)),VLOOKUP($M213,'result messages'!$H$3:$L$11,2,FALSE),VLOOKUP($L213,'result messages'!$H$3:$L$11,2,FALSE)))</f>
        <v/>
      </c>
      <c r="O213" s="1" t="str">
        <f>IF(ISBLANK($C213),"",IF(ISNA(VLOOKUP($L213,'result messages'!$H$3:$L$11,3,FALSE)),VLOOKUP($M213,'result messages'!$H$3:$L$11,3,FALSE),VLOOKUP($L213,'result messages'!$H$3:$L$11,3,FALSE)))</f>
        <v/>
      </c>
      <c r="P213" s="1" t="str">
        <f>IF(ISBLANK($C213),"",IF(ISNA(VLOOKUP($L213,'result messages'!$H$3:$L$11,4,FALSE)),VLOOKUP($M213,'result messages'!$H$3:$L$11,4,FALSE),VLOOKUP($L213,'result messages'!$H$3:$L$11,4,FALSE)))</f>
        <v/>
      </c>
      <c r="Q213" s="1" t="str">
        <f>IF(ISBLANK($C213),"",IF(ISNA(VLOOKUP($L213,'result messages'!$H$3:$L$11,5,FALSE)),VLOOKUP($M213,'result messages'!$H$3:$L$11,5,FALSE),VLOOKUP($L213,'result messages'!$H$3:$L$11,5,FALSE)))</f>
        <v/>
      </c>
    </row>
    <row r="214" spans="1:17">
      <c r="A214" s="1">
        <v>211</v>
      </c>
      <c r="B214" s="2"/>
      <c r="C214" s="1"/>
      <c r="D214" s="1"/>
      <c r="E214" s="7"/>
      <c r="F214" s="1"/>
      <c r="G214" s="1" t="str">
        <f>IF(ISNA(VLOOKUP($C214,'DTEN TCAP Linkage deviceId'!$A$1:$A$20000,1,FALSE)),"No","Yes")</f>
        <v>No</v>
      </c>
      <c r="H214" s="1" t="str">
        <f>IF(ISNA(VLOOKUP($C214,'Provisioning Requester'!$F$3:$H$20000,2,FALSE)),"No","Yes")</f>
        <v>No</v>
      </c>
      <c r="I214" s="1" t="str">
        <f>IF($H214="Yes",VLOOKUP($C214,'Provisioning Requester'!$F$3:$H$20000,3,FALSE),"-")</f>
        <v>-</v>
      </c>
      <c r="J214" s="1" t="str">
        <f>IF(OR(D214="SVCP", E214="TRUE"), "No", IF(ISNA(VLOOKUP($C214,'ProvResponder deviceId'!$A$1:$A$20000,1,FALSE)),"No","Yes"))</f>
        <v>No</v>
      </c>
      <c r="K214" s="1" t="str">
        <f>IF($J214="Yes",VLOOKUP($C214,'ProvResponder deviceId'!$A$1:$C$20000,3,FALSE),"-")</f>
        <v>-</v>
      </c>
      <c r="L214" s="1" t="str">
        <f t="shared" si="6"/>
        <v/>
      </c>
      <c r="M214" s="1" t="str">
        <f t="shared" si="7"/>
        <v/>
      </c>
      <c r="N214" s="1" t="str">
        <f>IF(ISBLANK($C214),"",IF(ISNA(VLOOKUP($L214,'result messages'!$H$3:$L$11,2,FALSE)),VLOOKUP($M214,'result messages'!$H$3:$L$11,2,FALSE),VLOOKUP($L214,'result messages'!$H$3:$L$11,2,FALSE)))</f>
        <v/>
      </c>
      <c r="O214" s="1" t="str">
        <f>IF(ISBLANK($C214),"",IF(ISNA(VLOOKUP($L214,'result messages'!$H$3:$L$11,3,FALSE)),VLOOKUP($M214,'result messages'!$H$3:$L$11,3,FALSE),VLOOKUP($L214,'result messages'!$H$3:$L$11,3,FALSE)))</f>
        <v/>
      </c>
      <c r="P214" s="1" t="str">
        <f>IF(ISBLANK($C214),"",IF(ISNA(VLOOKUP($L214,'result messages'!$H$3:$L$11,4,FALSE)),VLOOKUP($M214,'result messages'!$H$3:$L$11,4,FALSE),VLOOKUP($L214,'result messages'!$H$3:$L$11,4,FALSE)))</f>
        <v/>
      </c>
      <c r="Q214" s="1" t="str">
        <f>IF(ISBLANK($C214),"",IF(ISNA(VLOOKUP($L214,'result messages'!$H$3:$L$11,5,FALSE)),VLOOKUP($M214,'result messages'!$H$3:$L$11,5,FALSE),VLOOKUP($L214,'result messages'!$H$3:$L$11,5,FALSE)))</f>
        <v/>
      </c>
    </row>
    <row r="215" spans="1:17">
      <c r="A215" s="1">
        <v>212</v>
      </c>
      <c r="B215" s="2"/>
      <c r="C215" s="1"/>
      <c r="D215" s="1"/>
      <c r="E215" s="7"/>
      <c r="F215" s="1"/>
      <c r="G215" s="1" t="str">
        <f>IF(ISNA(VLOOKUP($C215,'DTEN TCAP Linkage deviceId'!$A$1:$A$20000,1,FALSE)),"No","Yes")</f>
        <v>No</v>
      </c>
      <c r="H215" s="1" t="str">
        <f>IF(ISNA(VLOOKUP($C215,'Provisioning Requester'!$F$3:$H$20000,2,FALSE)),"No","Yes")</f>
        <v>No</v>
      </c>
      <c r="I215" s="1" t="str">
        <f>IF($H215="Yes",VLOOKUP($C215,'Provisioning Requester'!$F$3:$H$20000,3,FALSE),"-")</f>
        <v>-</v>
      </c>
      <c r="J215" s="1" t="str">
        <f>IF(OR(D215="SVCP", E215="TRUE"), "No", IF(ISNA(VLOOKUP($C215,'ProvResponder deviceId'!$A$1:$A$20000,1,FALSE)),"No","Yes"))</f>
        <v>No</v>
      </c>
      <c r="K215" s="1" t="str">
        <f>IF($J215="Yes",VLOOKUP($C215,'ProvResponder deviceId'!$A$1:$C$20000,3,FALSE),"-")</f>
        <v>-</v>
      </c>
      <c r="L215" s="1" t="str">
        <f t="shared" si="6"/>
        <v/>
      </c>
      <c r="M215" s="1" t="str">
        <f t="shared" si="7"/>
        <v/>
      </c>
      <c r="N215" s="1" t="str">
        <f>IF(ISBLANK($C215),"",IF(ISNA(VLOOKUP($L215,'result messages'!$H$3:$L$11,2,FALSE)),VLOOKUP($M215,'result messages'!$H$3:$L$11,2,FALSE),VLOOKUP($L215,'result messages'!$H$3:$L$11,2,FALSE)))</f>
        <v/>
      </c>
      <c r="O215" s="1" t="str">
        <f>IF(ISBLANK($C215),"",IF(ISNA(VLOOKUP($L215,'result messages'!$H$3:$L$11,3,FALSE)),VLOOKUP($M215,'result messages'!$H$3:$L$11,3,FALSE),VLOOKUP($L215,'result messages'!$H$3:$L$11,3,FALSE)))</f>
        <v/>
      </c>
      <c r="P215" s="1" t="str">
        <f>IF(ISBLANK($C215),"",IF(ISNA(VLOOKUP($L215,'result messages'!$H$3:$L$11,4,FALSE)),VLOOKUP($M215,'result messages'!$H$3:$L$11,4,FALSE),VLOOKUP($L215,'result messages'!$H$3:$L$11,4,FALSE)))</f>
        <v/>
      </c>
      <c r="Q215" s="1" t="str">
        <f>IF(ISBLANK($C215),"",IF(ISNA(VLOOKUP($L215,'result messages'!$H$3:$L$11,5,FALSE)),VLOOKUP($M215,'result messages'!$H$3:$L$11,5,FALSE),VLOOKUP($L215,'result messages'!$H$3:$L$11,5,FALSE)))</f>
        <v/>
      </c>
    </row>
    <row r="216" spans="1:17">
      <c r="A216" s="1">
        <v>213</v>
      </c>
      <c r="B216" s="2"/>
      <c r="C216" s="1"/>
      <c r="D216" s="1"/>
      <c r="E216" s="7"/>
      <c r="F216" s="1"/>
      <c r="G216" s="1" t="str">
        <f>IF(ISNA(VLOOKUP($C216,'DTEN TCAP Linkage deviceId'!$A$1:$A$20000,1,FALSE)),"No","Yes")</f>
        <v>No</v>
      </c>
      <c r="H216" s="1" t="str">
        <f>IF(ISNA(VLOOKUP($C216,'Provisioning Requester'!$F$3:$H$20000,2,FALSE)),"No","Yes")</f>
        <v>No</v>
      </c>
      <c r="I216" s="1" t="str">
        <f>IF($H216="Yes",VLOOKUP($C216,'Provisioning Requester'!$F$3:$H$20000,3,FALSE),"-")</f>
        <v>-</v>
      </c>
      <c r="J216" s="1" t="str">
        <f>IF(OR(D216="SVCP", E216="TRUE"), "No", IF(ISNA(VLOOKUP($C216,'ProvResponder deviceId'!$A$1:$A$20000,1,FALSE)),"No","Yes"))</f>
        <v>No</v>
      </c>
      <c r="K216" s="1" t="str">
        <f>IF($J216="Yes",VLOOKUP($C216,'ProvResponder deviceId'!$A$1:$C$20000,3,FALSE),"-")</f>
        <v>-</v>
      </c>
      <c r="L216" s="1" t="str">
        <f t="shared" si="6"/>
        <v/>
      </c>
      <c r="M216" s="1" t="str">
        <f t="shared" si="7"/>
        <v/>
      </c>
      <c r="N216" s="1" t="str">
        <f>IF(ISBLANK($C216),"",IF(ISNA(VLOOKUP($L216,'result messages'!$H$3:$L$11,2,FALSE)),VLOOKUP($M216,'result messages'!$H$3:$L$11,2,FALSE),VLOOKUP($L216,'result messages'!$H$3:$L$11,2,FALSE)))</f>
        <v/>
      </c>
      <c r="O216" s="1" t="str">
        <f>IF(ISBLANK($C216),"",IF(ISNA(VLOOKUP($L216,'result messages'!$H$3:$L$11,3,FALSE)),VLOOKUP($M216,'result messages'!$H$3:$L$11,3,FALSE),VLOOKUP($L216,'result messages'!$H$3:$L$11,3,FALSE)))</f>
        <v/>
      </c>
      <c r="P216" s="1" t="str">
        <f>IF(ISBLANK($C216),"",IF(ISNA(VLOOKUP($L216,'result messages'!$H$3:$L$11,4,FALSE)),VLOOKUP($M216,'result messages'!$H$3:$L$11,4,FALSE),VLOOKUP($L216,'result messages'!$H$3:$L$11,4,FALSE)))</f>
        <v/>
      </c>
      <c r="Q216" s="1" t="str">
        <f>IF(ISBLANK($C216),"",IF(ISNA(VLOOKUP($L216,'result messages'!$H$3:$L$11,5,FALSE)),VLOOKUP($M216,'result messages'!$H$3:$L$11,5,FALSE),VLOOKUP($L216,'result messages'!$H$3:$L$11,5,FALSE)))</f>
        <v/>
      </c>
    </row>
    <row r="217" spans="1:17">
      <c r="A217" s="1">
        <v>214</v>
      </c>
      <c r="B217" s="2"/>
      <c r="C217" s="1"/>
      <c r="D217" s="1"/>
      <c r="E217" s="7"/>
      <c r="F217" s="1"/>
      <c r="G217" s="1" t="str">
        <f>IF(ISNA(VLOOKUP($C217,'DTEN TCAP Linkage deviceId'!$A$1:$A$20000,1,FALSE)),"No","Yes")</f>
        <v>No</v>
      </c>
      <c r="H217" s="1" t="str">
        <f>IF(ISNA(VLOOKUP($C217,'Provisioning Requester'!$F$3:$H$20000,2,FALSE)),"No","Yes")</f>
        <v>No</v>
      </c>
      <c r="I217" s="1" t="str">
        <f>IF($H217="Yes",VLOOKUP($C217,'Provisioning Requester'!$F$3:$H$20000,3,FALSE),"-")</f>
        <v>-</v>
      </c>
      <c r="J217" s="1" t="str">
        <f>IF(OR(D217="SVCP", E217="TRUE"), "No", IF(ISNA(VLOOKUP($C217,'ProvResponder deviceId'!$A$1:$A$20000,1,FALSE)),"No","Yes"))</f>
        <v>No</v>
      </c>
      <c r="K217" s="1" t="str">
        <f>IF($J217="Yes",VLOOKUP($C217,'ProvResponder deviceId'!$A$1:$C$20000,3,FALSE),"-")</f>
        <v>-</v>
      </c>
      <c r="L217" s="1" t="str">
        <f t="shared" si="6"/>
        <v/>
      </c>
      <c r="M217" s="1" t="str">
        <f t="shared" si="7"/>
        <v/>
      </c>
      <c r="N217" s="1" t="str">
        <f>IF(ISBLANK($C217),"",IF(ISNA(VLOOKUP($L217,'result messages'!$H$3:$L$11,2,FALSE)),VLOOKUP($M217,'result messages'!$H$3:$L$11,2,FALSE),VLOOKUP($L217,'result messages'!$H$3:$L$11,2,FALSE)))</f>
        <v/>
      </c>
      <c r="O217" s="1" t="str">
        <f>IF(ISBLANK($C217),"",IF(ISNA(VLOOKUP($L217,'result messages'!$H$3:$L$11,3,FALSE)),VLOOKUP($M217,'result messages'!$H$3:$L$11,3,FALSE),VLOOKUP($L217,'result messages'!$H$3:$L$11,3,FALSE)))</f>
        <v/>
      </c>
      <c r="P217" s="1" t="str">
        <f>IF(ISBLANK($C217),"",IF(ISNA(VLOOKUP($L217,'result messages'!$H$3:$L$11,4,FALSE)),VLOOKUP($M217,'result messages'!$H$3:$L$11,4,FALSE),VLOOKUP($L217,'result messages'!$H$3:$L$11,4,FALSE)))</f>
        <v/>
      </c>
      <c r="Q217" s="1" t="str">
        <f>IF(ISBLANK($C217),"",IF(ISNA(VLOOKUP($L217,'result messages'!$H$3:$L$11,5,FALSE)),VLOOKUP($M217,'result messages'!$H$3:$L$11,5,FALSE),VLOOKUP($L217,'result messages'!$H$3:$L$11,5,FALSE)))</f>
        <v/>
      </c>
    </row>
    <row r="218" spans="1:17">
      <c r="A218" s="1">
        <v>215</v>
      </c>
      <c r="B218" s="2"/>
      <c r="C218" s="1"/>
      <c r="D218" s="1"/>
      <c r="E218" s="7"/>
      <c r="F218" s="1"/>
      <c r="G218" s="1" t="str">
        <f>IF(ISNA(VLOOKUP($C218,'DTEN TCAP Linkage deviceId'!$A$1:$A$20000,1,FALSE)),"No","Yes")</f>
        <v>No</v>
      </c>
      <c r="H218" s="1" t="str">
        <f>IF(ISNA(VLOOKUP($C218,'Provisioning Requester'!$F$3:$H$20000,2,FALSE)),"No","Yes")</f>
        <v>No</v>
      </c>
      <c r="I218" s="1" t="str">
        <f>IF($H218="Yes",VLOOKUP($C218,'Provisioning Requester'!$F$3:$H$20000,3,FALSE),"-")</f>
        <v>-</v>
      </c>
      <c r="J218" s="1" t="str">
        <f>IF(OR(D218="SVCP", E218="TRUE"), "No", IF(ISNA(VLOOKUP($C218,'ProvResponder deviceId'!$A$1:$A$20000,1,FALSE)),"No","Yes"))</f>
        <v>No</v>
      </c>
      <c r="K218" s="1" t="str">
        <f>IF($J218="Yes",VLOOKUP($C218,'ProvResponder deviceId'!$A$1:$C$20000,3,FALSE),"-")</f>
        <v>-</v>
      </c>
      <c r="L218" s="1" t="str">
        <f t="shared" si="6"/>
        <v/>
      </c>
      <c r="M218" s="1" t="str">
        <f t="shared" si="7"/>
        <v/>
      </c>
      <c r="N218" s="1" t="str">
        <f>IF(ISBLANK($C218),"",IF(ISNA(VLOOKUP($L218,'result messages'!$H$3:$L$11,2,FALSE)),VLOOKUP($M218,'result messages'!$H$3:$L$11,2,FALSE),VLOOKUP($L218,'result messages'!$H$3:$L$11,2,FALSE)))</f>
        <v/>
      </c>
      <c r="O218" s="1" t="str">
        <f>IF(ISBLANK($C218),"",IF(ISNA(VLOOKUP($L218,'result messages'!$H$3:$L$11,3,FALSE)),VLOOKUP($M218,'result messages'!$H$3:$L$11,3,FALSE),VLOOKUP($L218,'result messages'!$H$3:$L$11,3,FALSE)))</f>
        <v/>
      </c>
      <c r="P218" s="1" t="str">
        <f>IF(ISBLANK($C218),"",IF(ISNA(VLOOKUP($L218,'result messages'!$H$3:$L$11,4,FALSE)),VLOOKUP($M218,'result messages'!$H$3:$L$11,4,FALSE),VLOOKUP($L218,'result messages'!$H$3:$L$11,4,FALSE)))</f>
        <v/>
      </c>
      <c r="Q218" s="1" t="str">
        <f>IF(ISBLANK($C218),"",IF(ISNA(VLOOKUP($L218,'result messages'!$H$3:$L$11,5,FALSE)),VLOOKUP($M218,'result messages'!$H$3:$L$11,5,FALSE),VLOOKUP($L218,'result messages'!$H$3:$L$11,5,FALSE)))</f>
        <v/>
      </c>
    </row>
    <row r="219" spans="1:17">
      <c r="A219" s="1">
        <v>216</v>
      </c>
      <c r="B219" s="2"/>
      <c r="C219" s="1"/>
      <c r="D219" s="1"/>
      <c r="E219" s="7"/>
      <c r="F219" s="1"/>
      <c r="G219" s="1" t="str">
        <f>IF(ISNA(VLOOKUP($C219,'DTEN TCAP Linkage deviceId'!$A$1:$A$20000,1,FALSE)),"No","Yes")</f>
        <v>No</v>
      </c>
      <c r="H219" s="1" t="str">
        <f>IF(ISNA(VLOOKUP($C219,'Provisioning Requester'!$F$3:$H$20000,2,FALSE)),"No","Yes")</f>
        <v>No</v>
      </c>
      <c r="I219" s="1" t="str">
        <f>IF($H219="Yes",VLOOKUP($C219,'Provisioning Requester'!$F$3:$H$20000,3,FALSE),"-")</f>
        <v>-</v>
      </c>
      <c r="J219" s="1" t="str">
        <f>IF(OR(D219="SVCP", E219="TRUE"), "No", IF(ISNA(VLOOKUP($C219,'ProvResponder deviceId'!$A$1:$A$20000,1,FALSE)),"No","Yes"))</f>
        <v>No</v>
      </c>
      <c r="K219" s="1" t="str">
        <f>IF($J219="Yes",VLOOKUP($C219,'ProvResponder deviceId'!$A$1:$C$20000,3,FALSE),"-")</f>
        <v>-</v>
      </c>
      <c r="L219" s="1" t="str">
        <f t="shared" si="6"/>
        <v/>
      </c>
      <c r="M219" s="1" t="str">
        <f t="shared" si="7"/>
        <v/>
      </c>
      <c r="N219" s="1" t="str">
        <f>IF(ISBLANK($C219),"",IF(ISNA(VLOOKUP($L219,'result messages'!$H$3:$L$11,2,FALSE)),VLOOKUP($M219,'result messages'!$H$3:$L$11,2,FALSE),VLOOKUP($L219,'result messages'!$H$3:$L$11,2,FALSE)))</f>
        <v/>
      </c>
      <c r="O219" s="1" t="str">
        <f>IF(ISBLANK($C219),"",IF(ISNA(VLOOKUP($L219,'result messages'!$H$3:$L$11,3,FALSE)),VLOOKUP($M219,'result messages'!$H$3:$L$11,3,FALSE),VLOOKUP($L219,'result messages'!$H$3:$L$11,3,FALSE)))</f>
        <v/>
      </c>
      <c r="P219" s="1" t="str">
        <f>IF(ISBLANK($C219),"",IF(ISNA(VLOOKUP($L219,'result messages'!$H$3:$L$11,4,FALSE)),VLOOKUP($M219,'result messages'!$H$3:$L$11,4,FALSE),VLOOKUP($L219,'result messages'!$H$3:$L$11,4,FALSE)))</f>
        <v/>
      </c>
      <c r="Q219" s="1" t="str">
        <f>IF(ISBLANK($C219),"",IF(ISNA(VLOOKUP($L219,'result messages'!$H$3:$L$11,5,FALSE)),VLOOKUP($M219,'result messages'!$H$3:$L$11,5,FALSE),VLOOKUP($L219,'result messages'!$H$3:$L$11,5,FALSE)))</f>
        <v/>
      </c>
    </row>
    <row r="220" spans="1:17">
      <c r="A220" s="1">
        <v>217</v>
      </c>
      <c r="B220" s="2"/>
      <c r="C220" s="1"/>
      <c r="D220" s="1"/>
      <c r="E220" s="7"/>
      <c r="F220" s="1"/>
      <c r="G220" s="1" t="str">
        <f>IF(ISNA(VLOOKUP($C220,'DTEN TCAP Linkage deviceId'!$A$1:$A$20000,1,FALSE)),"No","Yes")</f>
        <v>No</v>
      </c>
      <c r="H220" s="1" t="str">
        <f>IF(ISNA(VLOOKUP($C220,'Provisioning Requester'!$F$3:$H$20000,2,FALSE)),"No","Yes")</f>
        <v>No</v>
      </c>
      <c r="I220" s="1" t="str">
        <f>IF($H220="Yes",VLOOKUP($C220,'Provisioning Requester'!$F$3:$H$20000,3,FALSE),"-")</f>
        <v>-</v>
      </c>
      <c r="J220" s="1" t="str">
        <f>IF(OR(D220="SVCP", E220="TRUE"), "No", IF(ISNA(VLOOKUP($C220,'ProvResponder deviceId'!$A$1:$A$20000,1,FALSE)),"No","Yes"))</f>
        <v>No</v>
      </c>
      <c r="K220" s="1" t="str">
        <f>IF($J220="Yes",VLOOKUP($C220,'ProvResponder deviceId'!$A$1:$C$20000,3,FALSE),"-")</f>
        <v>-</v>
      </c>
      <c r="L220" s="1" t="str">
        <f t="shared" si="6"/>
        <v/>
      </c>
      <c r="M220" s="1" t="str">
        <f t="shared" si="7"/>
        <v/>
      </c>
      <c r="N220" s="1" t="str">
        <f>IF(ISBLANK($C220),"",IF(ISNA(VLOOKUP($L220,'result messages'!$H$3:$L$11,2,FALSE)),VLOOKUP($M220,'result messages'!$H$3:$L$11,2,FALSE),VLOOKUP($L220,'result messages'!$H$3:$L$11,2,FALSE)))</f>
        <v/>
      </c>
      <c r="O220" s="1" t="str">
        <f>IF(ISBLANK($C220),"",IF(ISNA(VLOOKUP($L220,'result messages'!$H$3:$L$11,3,FALSE)),VLOOKUP($M220,'result messages'!$H$3:$L$11,3,FALSE),VLOOKUP($L220,'result messages'!$H$3:$L$11,3,FALSE)))</f>
        <v/>
      </c>
      <c r="P220" s="1" t="str">
        <f>IF(ISBLANK($C220),"",IF(ISNA(VLOOKUP($L220,'result messages'!$H$3:$L$11,4,FALSE)),VLOOKUP($M220,'result messages'!$H$3:$L$11,4,FALSE),VLOOKUP($L220,'result messages'!$H$3:$L$11,4,FALSE)))</f>
        <v/>
      </c>
      <c r="Q220" s="1" t="str">
        <f>IF(ISBLANK($C220),"",IF(ISNA(VLOOKUP($L220,'result messages'!$H$3:$L$11,5,FALSE)),VLOOKUP($M220,'result messages'!$H$3:$L$11,5,FALSE),VLOOKUP($L220,'result messages'!$H$3:$L$11,5,FALSE)))</f>
        <v/>
      </c>
    </row>
    <row r="221" spans="1:17">
      <c r="A221" s="1">
        <v>218</v>
      </c>
      <c r="B221" s="2"/>
      <c r="C221" s="1"/>
      <c r="D221" s="1"/>
      <c r="E221" s="7"/>
      <c r="F221" s="1"/>
      <c r="G221" s="1" t="str">
        <f>IF(ISNA(VLOOKUP($C221,'DTEN TCAP Linkage deviceId'!$A$1:$A$20000,1,FALSE)),"No","Yes")</f>
        <v>No</v>
      </c>
      <c r="H221" s="1" t="str">
        <f>IF(ISNA(VLOOKUP($C221,'Provisioning Requester'!$F$3:$H$20000,2,FALSE)),"No","Yes")</f>
        <v>No</v>
      </c>
      <c r="I221" s="1" t="str">
        <f>IF($H221="Yes",VLOOKUP($C221,'Provisioning Requester'!$F$3:$H$20000,3,FALSE),"-")</f>
        <v>-</v>
      </c>
      <c r="J221" s="1" t="str">
        <f>IF(OR(D221="SVCP", E221="TRUE"), "No", IF(ISNA(VLOOKUP($C221,'ProvResponder deviceId'!$A$1:$A$20000,1,FALSE)),"No","Yes"))</f>
        <v>No</v>
      </c>
      <c r="K221" s="1" t="str">
        <f>IF($J221="Yes",VLOOKUP($C221,'ProvResponder deviceId'!$A$1:$C$20000,3,FALSE),"-")</f>
        <v>-</v>
      </c>
      <c r="L221" s="1" t="str">
        <f t="shared" si="6"/>
        <v/>
      </c>
      <c r="M221" s="1" t="str">
        <f t="shared" si="7"/>
        <v/>
      </c>
      <c r="N221" s="1" t="str">
        <f>IF(ISBLANK($C221),"",IF(ISNA(VLOOKUP($L221,'result messages'!$H$3:$L$11,2,FALSE)),VLOOKUP($M221,'result messages'!$H$3:$L$11,2,FALSE),VLOOKUP($L221,'result messages'!$H$3:$L$11,2,FALSE)))</f>
        <v/>
      </c>
      <c r="O221" s="1" t="str">
        <f>IF(ISBLANK($C221),"",IF(ISNA(VLOOKUP($L221,'result messages'!$H$3:$L$11,3,FALSE)),VLOOKUP($M221,'result messages'!$H$3:$L$11,3,FALSE),VLOOKUP($L221,'result messages'!$H$3:$L$11,3,FALSE)))</f>
        <v/>
      </c>
      <c r="P221" s="1" t="str">
        <f>IF(ISBLANK($C221),"",IF(ISNA(VLOOKUP($L221,'result messages'!$H$3:$L$11,4,FALSE)),VLOOKUP($M221,'result messages'!$H$3:$L$11,4,FALSE),VLOOKUP($L221,'result messages'!$H$3:$L$11,4,FALSE)))</f>
        <v/>
      </c>
      <c r="Q221" s="1" t="str">
        <f>IF(ISBLANK($C221),"",IF(ISNA(VLOOKUP($L221,'result messages'!$H$3:$L$11,5,FALSE)),VLOOKUP($M221,'result messages'!$H$3:$L$11,5,FALSE),VLOOKUP($L221,'result messages'!$H$3:$L$11,5,FALSE)))</f>
        <v/>
      </c>
    </row>
    <row r="222" spans="1:17">
      <c r="A222" s="1">
        <v>219</v>
      </c>
      <c r="B222" s="2"/>
      <c r="C222" s="1"/>
      <c r="D222" s="1"/>
      <c r="E222" s="7"/>
      <c r="F222" s="1"/>
      <c r="G222" s="1" t="str">
        <f>IF(ISNA(VLOOKUP($C222,'DTEN TCAP Linkage deviceId'!$A$1:$A$20000,1,FALSE)),"No","Yes")</f>
        <v>No</v>
      </c>
      <c r="H222" s="1" t="str">
        <f>IF(ISNA(VLOOKUP($C222,'Provisioning Requester'!$F$3:$H$20000,2,FALSE)),"No","Yes")</f>
        <v>No</v>
      </c>
      <c r="I222" s="1" t="str">
        <f>IF($H222="Yes",VLOOKUP($C222,'Provisioning Requester'!$F$3:$H$20000,3,FALSE),"-")</f>
        <v>-</v>
      </c>
      <c r="J222" s="1" t="str">
        <f>IF(OR(D222="SVCP", E222="TRUE"), "No", IF(ISNA(VLOOKUP($C222,'ProvResponder deviceId'!$A$1:$A$20000,1,FALSE)),"No","Yes"))</f>
        <v>No</v>
      </c>
      <c r="K222" s="1" t="str">
        <f>IF($J222="Yes",VLOOKUP($C222,'ProvResponder deviceId'!$A$1:$C$20000,3,FALSE),"-")</f>
        <v>-</v>
      </c>
      <c r="L222" s="1" t="str">
        <f t="shared" si="6"/>
        <v/>
      </c>
      <c r="M222" s="1" t="str">
        <f t="shared" si="7"/>
        <v/>
      </c>
      <c r="N222" s="1" t="str">
        <f>IF(ISBLANK($C222),"",IF(ISNA(VLOOKUP($L222,'result messages'!$H$3:$L$11,2,FALSE)),VLOOKUP($M222,'result messages'!$H$3:$L$11,2,FALSE),VLOOKUP($L222,'result messages'!$H$3:$L$11,2,FALSE)))</f>
        <v/>
      </c>
      <c r="O222" s="1" t="str">
        <f>IF(ISBLANK($C222),"",IF(ISNA(VLOOKUP($L222,'result messages'!$H$3:$L$11,3,FALSE)),VLOOKUP($M222,'result messages'!$H$3:$L$11,3,FALSE),VLOOKUP($L222,'result messages'!$H$3:$L$11,3,FALSE)))</f>
        <v/>
      </c>
      <c r="P222" s="1" t="str">
        <f>IF(ISBLANK($C222),"",IF(ISNA(VLOOKUP($L222,'result messages'!$H$3:$L$11,4,FALSE)),VLOOKUP($M222,'result messages'!$H$3:$L$11,4,FALSE),VLOOKUP($L222,'result messages'!$H$3:$L$11,4,FALSE)))</f>
        <v/>
      </c>
      <c r="Q222" s="1" t="str">
        <f>IF(ISBLANK($C222),"",IF(ISNA(VLOOKUP($L222,'result messages'!$H$3:$L$11,5,FALSE)),VLOOKUP($M222,'result messages'!$H$3:$L$11,5,FALSE),VLOOKUP($L222,'result messages'!$H$3:$L$11,5,FALSE)))</f>
        <v/>
      </c>
    </row>
    <row r="223" spans="1:17">
      <c r="A223" s="1">
        <v>220</v>
      </c>
      <c r="B223" s="2"/>
      <c r="C223" s="1"/>
      <c r="D223" s="1"/>
      <c r="E223" s="7"/>
      <c r="F223" s="1"/>
      <c r="G223" s="1" t="str">
        <f>IF(ISNA(VLOOKUP($C223,'DTEN TCAP Linkage deviceId'!$A$1:$A$20000,1,FALSE)),"No","Yes")</f>
        <v>No</v>
      </c>
      <c r="H223" s="1" t="str">
        <f>IF(ISNA(VLOOKUP($C223,'Provisioning Requester'!$F$3:$H$20000,2,FALSE)),"No","Yes")</f>
        <v>No</v>
      </c>
      <c r="I223" s="1" t="str">
        <f>IF($H223="Yes",VLOOKUP($C223,'Provisioning Requester'!$F$3:$H$20000,3,FALSE),"-")</f>
        <v>-</v>
      </c>
      <c r="J223" s="1" t="str">
        <f>IF(OR(D223="SVCP", E223="TRUE"), "No", IF(ISNA(VLOOKUP($C223,'ProvResponder deviceId'!$A$1:$A$20000,1,FALSE)),"No","Yes"))</f>
        <v>No</v>
      </c>
      <c r="K223" s="1" t="str">
        <f>IF($J223="Yes",VLOOKUP($C223,'ProvResponder deviceId'!$A$1:$C$20000,3,FALSE),"-")</f>
        <v>-</v>
      </c>
      <c r="L223" s="1" t="str">
        <f t="shared" si="6"/>
        <v/>
      </c>
      <c r="M223" s="1" t="str">
        <f t="shared" si="7"/>
        <v/>
      </c>
      <c r="N223" s="1" t="str">
        <f>IF(ISBLANK($C223),"",IF(ISNA(VLOOKUP($L223,'result messages'!$H$3:$L$11,2,FALSE)),VLOOKUP($M223,'result messages'!$H$3:$L$11,2,FALSE),VLOOKUP($L223,'result messages'!$H$3:$L$11,2,FALSE)))</f>
        <v/>
      </c>
      <c r="O223" s="1" t="str">
        <f>IF(ISBLANK($C223),"",IF(ISNA(VLOOKUP($L223,'result messages'!$H$3:$L$11,3,FALSE)),VLOOKUP($M223,'result messages'!$H$3:$L$11,3,FALSE),VLOOKUP($L223,'result messages'!$H$3:$L$11,3,FALSE)))</f>
        <v/>
      </c>
      <c r="P223" s="1" t="str">
        <f>IF(ISBLANK($C223),"",IF(ISNA(VLOOKUP($L223,'result messages'!$H$3:$L$11,4,FALSE)),VLOOKUP($M223,'result messages'!$H$3:$L$11,4,FALSE),VLOOKUP($L223,'result messages'!$H$3:$L$11,4,FALSE)))</f>
        <v/>
      </c>
      <c r="Q223" s="1" t="str">
        <f>IF(ISBLANK($C223),"",IF(ISNA(VLOOKUP($L223,'result messages'!$H$3:$L$11,5,FALSE)),VLOOKUP($M223,'result messages'!$H$3:$L$11,5,FALSE),VLOOKUP($L223,'result messages'!$H$3:$L$11,5,FALSE)))</f>
        <v/>
      </c>
    </row>
    <row r="224" spans="1:17">
      <c r="A224" s="1">
        <v>221</v>
      </c>
      <c r="B224" s="2"/>
      <c r="C224" s="1"/>
      <c r="D224" s="1"/>
      <c r="E224" s="7"/>
      <c r="F224" s="1"/>
      <c r="G224" s="1" t="str">
        <f>IF(ISNA(VLOOKUP($C224,'DTEN TCAP Linkage deviceId'!$A$1:$A$20000,1,FALSE)),"No","Yes")</f>
        <v>No</v>
      </c>
      <c r="H224" s="1" t="str">
        <f>IF(ISNA(VLOOKUP($C224,'Provisioning Requester'!$F$3:$H$20000,2,FALSE)),"No","Yes")</f>
        <v>No</v>
      </c>
      <c r="I224" s="1" t="str">
        <f>IF($H224="Yes",VLOOKUP($C224,'Provisioning Requester'!$F$3:$H$20000,3,FALSE),"-")</f>
        <v>-</v>
      </c>
      <c r="J224" s="1" t="str">
        <f>IF(OR(D224="SVCP", E224="TRUE"), "No", IF(ISNA(VLOOKUP($C224,'ProvResponder deviceId'!$A$1:$A$20000,1,FALSE)),"No","Yes"))</f>
        <v>No</v>
      </c>
      <c r="K224" s="1" t="str">
        <f>IF($J224="Yes",VLOOKUP($C224,'ProvResponder deviceId'!$A$1:$C$20000,3,FALSE),"-")</f>
        <v>-</v>
      </c>
      <c r="L224" s="1" t="str">
        <f t="shared" si="6"/>
        <v/>
      </c>
      <c r="M224" s="1" t="str">
        <f t="shared" si="7"/>
        <v/>
      </c>
      <c r="N224" s="1" t="str">
        <f>IF(ISBLANK($C224),"",IF(ISNA(VLOOKUP($L224,'result messages'!$H$3:$L$11,2,FALSE)),VLOOKUP($M224,'result messages'!$H$3:$L$11,2,FALSE),VLOOKUP($L224,'result messages'!$H$3:$L$11,2,FALSE)))</f>
        <v/>
      </c>
      <c r="O224" s="1" t="str">
        <f>IF(ISBLANK($C224),"",IF(ISNA(VLOOKUP($L224,'result messages'!$H$3:$L$11,3,FALSE)),VLOOKUP($M224,'result messages'!$H$3:$L$11,3,FALSE),VLOOKUP($L224,'result messages'!$H$3:$L$11,3,FALSE)))</f>
        <v/>
      </c>
      <c r="P224" s="1" t="str">
        <f>IF(ISBLANK($C224),"",IF(ISNA(VLOOKUP($L224,'result messages'!$H$3:$L$11,4,FALSE)),VLOOKUP($M224,'result messages'!$H$3:$L$11,4,FALSE),VLOOKUP($L224,'result messages'!$H$3:$L$11,4,FALSE)))</f>
        <v/>
      </c>
      <c r="Q224" s="1" t="str">
        <f>IF(ISBLANK($C224),"",IF(ISNA(VLOOKUP($L224,'result messages'!$H$3:$L$11,5,FALSE)),VLOOKUP($M224,'result messages'!$H$3:$L$11,5,FALSE),VLOOKUP($L224,'result messages'!$H$3:$L$11,5,FALSE)))</f>
        <v/>
      </c>
    </row>
    <row r="225" spans="1:17">
      <c r="A225" s="1">
        <v>222</v>
      </c>
      <c r="B225" s="2"/>
      <c r="C225" s="1"/>
      <c r="D225" s="1"/>
      <c r="E225" s="7"/>
      <c r="F225" s="1"/>
      <c r="G225" s="1" t="str">
        <f>IF(ISNA(VLOOKUP($C225,'DTEN TCAP Linkage deviceId'!$A$1:$A$20000,1,FALSE)),"No","Yes")</f>
        <v>No</v>
      </c>
      <c r="H225" s="1" t="str">
        <f>IF(ISNA(VLOOKUP($C225,'Provisioning Requester'!$F$3:$H$20000,2,FALSE)),"No","Yes")</f>
        <v>No</v>
      </c>
      <c r="I225" s="1" t="str">
        <f>IF($H225="Yes",VLOOKUP($C225,'Provisioning Requester'!$F$3:$H$20000,3,FALSE),"-")</f>
        <v>-</v>
      </c>
      <c r="J225" s="1" t="str">
        <f>IF(OR(D225="SVCP", E225="TRUE"), "No", IF(ISNA(VLOOKUP($C225,'ProvResponder deviceId'!$A$1:$A$20000,1,FALSE)),"No","Yes"))</f>
        <v>No</v>
      </c>
      <c r="K225" s="1" t="str">
        <f>IF($J225="Yes",VLOOKUP($C225,'ProvResponder deviceId'!$A$1:$C$20000,3,FALSE),"-")</f>
        <v>-</v>
      </c>
      <c r="L225" s="1" t="str">
        <f t="shared" si="6"/>
        <v/>
      </c>
      <c r="M225" s="1" t="str">
        <f t="shared" si="7"/>
        <v/>
      </c>
      <c r="N225" s="1" t="str">
        <f>IF(ISBLANK($C225),"",IF(ISNA(VLOOKUP($L225,'result messages'!$H$3:$L$11,2,FALSE)),VLOOKUP($M225,'result messages'!$H$3:$L$11,2,FALSE),VLOOKUP($L225,'result messages'!$H$3:$L$11,2,FALSE)))</f>
        <v/>
      </c>
      <c r="O225" s="1" t="str">
        <f>IF(ISBLANK($C225),"",IF(ISNA(VLOOKUP($L225,'result messages'!$H$3:$L$11,3,FALSE)),VLOOKUP($M225,'result messages'!$H$3:$L$11,3,FALSE),VLOOKUP($L225,'result messages'!$H$3:$L$11,3,FALSE)))</f>
        <v/>
      </c>
      <c r="P225" s="1" t="str">
        <f>IF(ISBLANK($C225),"",IF(ISNA(VLOOKUP($L225,'result messages'!$H$3:$L$11,4,FALSE)),VLOOKUP($M225,'result messages'!$H$3:$L$11,4,FALSE),VLOOKUP($L225,'result messages'!$H$3:$L$11,4,FALSE)))</f>
        <v/>
      </c>
      <c r="Q225" s="1" t="str">
        <f>IF(ISBLANK($C225),"",IF(ISNA(VLOOKUP($L225,'result messages'!$H$3:$L$11,5,FALSE)),VLOOKUP($M225,'result messages'!$H$3:$L$11,5,FALSE),VLOOKUP($L225,'result messages'!$H$3:$L$11,5,FALSE)))</f>
        <v/>
      </c>
    </row>
    <row r="226" spans="1:17">
      <c r="A226" s="1">
        <v>223</v>
      </c>
      <c r="B226" s="2"/>
      <c r="C226" s="1"/>
      <c r="D226" s="1"/>
      <c r="E226" s="7"/>
      <c r="F226" s="1"/>
      <c r="G226" s="1" t="str">
        <f>IF(ISNA(VLOOKUP($C226,'DTEN TCAP Linkage deviceId'!$A$1:$A$20000,1,FALSE)),"No","Yes")</f>
        <v>No</v>
      </c>
      <c r="H226" s="1" t="str">
        <f>IF(ISNA(VLOOKUP($C226,'Provisioning Requester'!$F$3:$H$20000,2,FALSE)),"No","Yes")</f>
        <v>No</v>
      </c>
      <c r="I226" s="1" t="str">
        <f>IF($H226="Yes",VLOOKUP($C226,'Provisioning Requester'!$F$3:$H$20000,3,FALSE),"-")</f>
        <v>-</v>
      </c>
      <c r="J226" s="1" t="str">
        <f>IF(OR(D226="SVCP", E226="TRUE"), "No", IF(ISNA(VLOOKUP($C226,'ProvResponder deviceId'!$A$1:$A$20000,1,FALSE)),"No","Yes"))</f>
        <v>No</v>
      </c>
      <c r="K226" s="1" t="str">
        <f>IF($J226="Yes",VLOOKUP($C226,'ProvResponder deviceId'!$A$1:$C$20000,3,FALSE),"-")</f>
        <v>-</v>
      </c>
      <c r="L226" s="1" t="str">
        <f t="shared" si="6"/>
        <v/>
      </c>
      <c r="M226" s="1" t="str">
        <f t="shared" si="7"/>
        <v/>
      </c>
      <c r="N226" s="1" t="str">
        <f>IF(ISBLANK($C226),"",IF(ISNA(VLOOKUP($L226,'result messages'!$H$3:$L$11,2,FALSE)),VLOOKUP($M226,'result messages'!$H$3:$L$11,2,FALSE),VLOOKUP($L226,'result messages'!$H$3:$L$11,2,FALSE)))</f>
        <v/>
      </c>
      <c r="O226" s="1" t="str">
        <f>IF(ISBLANK($C226),"",IF(ISNA(VLOOKUP($L226,'result messages'!$H$3:$L$11,3,FALSE)),VLOOKUP($M226,'result messages'!$H$3:$L$11,3,FALSE),VLOOKUP($L226,'result messages'!$H$3:$L$11,3,FALSE)))</f>
        <v/>
      </c>
      <c r="P226" s="1" t="str">
        <f>IF(ISBLANK($C226),"",IF(ISNA(VLOOKUP($L226,'result messages'!$H$3:$L$11,4,FALSE)),VLOOKUP($M226,'result messages'!$H$3:$L$11,4,FALSE),VLOOKUP($L226,'result messages'!$H$3:$L$11,4,FALSE)))</f>
        <v/>
      </c>
      <c r="Q226" s="1" t="str">
        <f>IF(ISBLANK($C226),"",IF(ISNA(VLOOKUP($L226,'result messages'!$H$3:$L$11,5,FALSE)),VLOOKUP($M226,'result messages'!$H$3:$L$11,5,FALSE),VLOOKUP($L226,'result messages'!$H$3:$L$11,5,FALSE)))</f>
        <v/>
      </c>
    </row>
    <row r="227" spans="1:17">
      <c r="A227" s="1">
        <v>224</v>
      </c>
      <c r="B227" s="2"/>
      <c r="C227" s="1"/>
      <c r="D227" s="1"/>
      <c r="E227" s="7"/>
      <c r="F227" s="1"/>
      <c r="G227" s="1" t="str">
        <f>IF(ISNA(VLOOKUP($C227,'DTEN TCAP Linkage deviceId'!$A$1:$A$20000,1,FALSE)),"No","Yes")</f>
        <v>No</v>
      </c>
      <c r="H227" s="1" t="str">
        <f>IF(ISNA(VLOOKUP($C227,'Provisioning Requester'!$F$3:$H$20000,2,FALSE)),"No","Yes")</f>
        <v>No</v>
      </c>
      <c r="I227" s="1" t="str">
        <f>IF($H227="Yes",VLOOKUP($C227,'Provisioning Requester'!$F$3:$H$20000,3,FALSE),"-")</f>
        <v>-</v>
      </c>
      <c r="J227" s="1" t="str">
        <f>IF(OR(D227="SVCP", E227="TRUE"), "No", IF(ISNA(VLOOKUP($C227,'ProvResponder deviceId'!$A$1:$A$20000,1,FALSE)),"No","Yes"))</f>
        <v>No</v>
      </c>
      <c r="K227" s="1" t="str">
        <f>IF($J227="Yes",VLOOKUP($C227,'ProvResponder deviceId'!$A$1:$C$20000,3,FALSE),"-")</f>
        <v>-</v>
      </c>
      <c r="L227" s="1" t="str">
        <f t="shared" si="6"/>
        <v/>
      </c>
      <c r="M227" s="1" t="str">
        <f t="shared" si="7"/>
        <v/>
      </c>
      <c r="N227" s="1" t="str">
        <f>IF(ISBLANK($C227),"",IF(ISNA(VLOOKUP($L227,'result messages'!$H$3:$L$11,2,FALSE)),VLOOKUP($M227,'result messages'!$H$3:$L$11,2,FALSE),VLOOKUP($L227,'result messages'!$H$3:$L$11,2,FALSE)))</f>
        <v/>
      </c>
      <c r="O227" s="1" t="str">
        <f>IF(ISBLANK($C227),"",IF(ISNA(VLOOKUP($L227,'result messages'!$H$3:$L$11,3,FALSE)),VLOOKUP($M227,'result messages'!$H$3:$L$11,3,FALSE),VLOOKUP($L227,'result messages'!$H$3:$L$11,3,FALSE)))</f>
        <v/>
      </c>
      <c r="P227" s="1" t="str">
        <f>IF(ISBLANK($C227),"",IF(ISNA(VLOOKUP($L227,'result messages'!$H$3:$L$11,4,FALSE)),VLOOKUP($M227,'result messages'!$H$3:$L$11,4,FALSE),VLOOKUP($L227,'result messages'!$H$3:$L$11,4,FALSE)))</f>
        <v/>
      </c>
      <c r="Q227" s="1" t="str">
        <f>IF(ISBLANK($C227),"",IF(ISNA(VLOOKUP($L227,'result messages'!$H$3:$L$11,5,FALSE)),VLOOKUP($M227,'result messages'!$H$3:$L$11,5,FALSE),VLOOKUP($L227,'result messages'!$H$3:$L$11,5,FALSE)))</f>
        <v/>
      </c>
    </row>
    <row r="228" spans="1:17">
      <c r="A228" s="1">
        <v>225</v>
      </c>
      <c r="B228" s="2"/>
      <c r="C228" s="1"/>
      <c r="D228" s="1"/>
      <c r="E228" s="7"/>
      <c r="F228" s="1"/>
      <c r="G228" s="1" t="str">
        <f>IF(ISNA(VLOOKUP($C228,'DTEN TCAP Linkage deviceId'!$A$1:$A$20000,1,FALSE)),"No","Yes")</f>
        <v>No</v>
      </c>
      <c r="H228" s="1" t="str">
        <f>IF(ISNA(VLOOKUP($C228,'Provisioning Requester'!$F$3:$H$20000,2,FALSE)),"No","Yes")</f>
        <v>No</v>
      </c>
      <c r="I228" s="1" t="str">
        <f>IF($H228="Yes",VLOOKUP($C228,'Provisioning Requester'!$F$3:$H$20000,3,FALSE),"-")</f>
        <v>-</v>
      </c>
      <c r="J228" s="1" t="str">
        <f>IF(OR(D228="SVCP", E228="TRUE"), "No", IF(ISNA(VLOOKUP($C228,'ProvResponder deviceId'!$A$1:$A$20000,1,FALSE)),"No","Yes"))</f>
        <v>No</v>
      </c>
      <c r="K228" s="1" t="str">
        <f>IF($J228="Yes",VLOOKUP($C228,'ProvResponder deviceId'!$A$1:$C$20000,3,FALSE),"-")</f>
        <v>-</v>
      </c>
      <c r="L228" s="1" t="str">
        <f t="shared" si="6"/>
        <v/>
      </c>
      <c r="M228" s="1" t="str">
        <f t="shared" si="7"/>
        <v/>
      </c>
      <c r="N228" s="1" t="str">
        <f>IF(ISBLANK($C228),"",IF(ISNA(VLOOKUP($L228,'result messages'!$H$3:$L$11,2,FALSE)),VLOOKUP($M228,'result messages'!$H$3:$L$11,2,FALSE),VLOOKUP($L228,'result messages'!$H$3:$L$11,2,FALSE)))</f>
        <v/>
      </c>
      <c r="O228" s="1" t="str">
        <f>IF(ISBLANK($C228),"",IF(ISNA(VLOOKUP($L228,'result messages'!$H$3:$L$11,3,FALSE)),VLOOKUP($M228,'result messages'!$H$3:$L$11,3,FALSE),VLOOKUP($L228,'result messages'!$H$3:$L$11,3,FALSE)))</f>
        <v/>
      </c>
      <c r="P228" s="1" t="str">
        <f>IF(ISBLANK($C228),"",IF(ISNA(VLOOKUP($L228,'result messages'!$H$3:$L$11,4,FALSE)),VLOOKUP($M228,'result messages'!$H$3:$L$11,4,FALSE),VLOOKUP($L228,'result messages'!$H$3:$L$11,4,FALSE)))</f>
        <v/>
      </c>
      <c r="Q228" s="1" t="str">
        <f>IF(ISBLANK($C228),"",IF(ISNA(VLOOKUP($L228,'result messages'!$H$3:$L$11,5,FALSE)),VLOOKUP($M228,'result messages'!$H$3:$L$11,5,FALSE),VLOOKUP($L228,'result messages'!$H$3:$L$11,5,FALSE)))</f>
        <v/>
      </c>
    </row>
    <row r="229" spans="1:17">
      <c r="A229" s="1">
        <v>226</v>
      </c>
      <c r="B229" s="2"/>
      <c r="C229" s="1"/>
      <c r="D229" s="1"/>
      <c r="E229" s="7"/>
      <c r="F229" s="1"/>
      <c r="G229" s="1" t="str">
        <f>IF(ISNA(VLOOKUP($C229,'DTEN TCAP Linkage deviceId'!$A$1:$A$20000,1,FALSE)),"No","Yes")</f>
        <v>No</v>
      </c>
      <c r="H229" s="1" t="str">
        <f>IF(ISNA(VLOOKUP($C229,'Provisioning Requester'!$F$3:$H$20000,2,FALSE)),"No","Yes")</f>
        <v>No</v>
      </c>
      <c r="I229" s="1" t="str">
        <f>IF($H229="Yes",VLOOKUP($C229,'Provisioning Requester'!$F$3:$H$20000,3,FALSE),"-")</f>
        <v>-</v>
      </c>
      <c r="J229" s="1" t="str">
        <f>IF(OR(D229="SVCP", E229="TRUE"), "No", IF(ISNA(VLOOKUP($C229,'ProvResponder deviceId'!$A$1:$A$20000,1,FALSE)),"No","Yes"))</f>
        <v>No</v>
      </c>
      <c r="K229" s="1" t="str">
        <f>IF($J229="Yes",VLOOKUP($C229,'ProvResponder deviceId'!$A$1:$C$20000,3,FALSE),"-")</f>
        <v>-</v>
      </c>
      <c r="L229" s="1" t="str">
        <f t="shared" si="6"/>
        <v/>
      </c>
      <c r="M229" s="1" t="str">
        <f t="shared" si="7"/>
        <v/>
      </c>
      <c r="N229" s="1" t="str">
        <f>IF(ISBLANK($C229),"",IF(ISNA(VLOOKUP($L229,'result messages'!$H$3:$L$11,2,FALSE)),VLOOKUP($M229,'result messages'!$H$3:$L$11,2,FALSE),VLOOKUP($L229,'result messages'!$H$3:$L$11,2,FALSE)))</f>
        <v/>
      </c>
      <c r="O229" s="1" t="str">
        <f>IF(ISBLANK($C229),"",IF(ISNA(VLOOKUP($L229,'result messages'!$H$3:$L$11,3,FALSE)),VLOOKUP($M229,'result messages'!$H$3:$L$11,3,FALSE),VLOOKUP($L229,'result messages'!$H$3:$L$11,3,FALSE)))</f>
        <v/>
      </c>
      <c r="P229" s="1" t="str">
        <f>IF(ISBLANK($C229),"",IF(ISNA(VLOOKUP($L229,'result messages'!$H$3:$L$11,4,FALSE)),VLOOKUP($M229,'result messages'!$H$3:$L$11,4,FALSE),VLOOKUP($L229,'result messages'!$H$3:$L$11,4,FALSE)))</f>
        <v/>
      </c>
      <c r="Q229" s="1" t="str">
        <f>IF(ISBLANK($C229),"",IF(ISNA(VLOOKUP($L229,'result messages'!$H$3:$L$11,5,FALSE)),VLOOKUP($M229,'result messages'!$H$3:$L$11,5,FALSE),VLOOKUP($L229,'result messages'!$H$3:$L$11,5,FALSE)))</f>
        <v/>
      </c>
    </row>
    <row r="230" spans="1:17">
      <c r="A230" s="1">
        <v>227</v>
      </c>
      <c r="B230" s="2"/>
      <c r="C230" s="1"/>
      <c r="D230" s="1"/>
      <c r="E230" s="7"/>
      <c r="F230" s="1"/>
      <c r="G230" s="1" t="str">
        <f>IF(ISNA(VLOOKUP($C230,'DTEN TCAP Linkage deviceId'!$A$1:$A$20000,1,FALSE)),"No","Yes")</f>
        <v>No</v>
      </c>
      <c r="H230" s="1" t="str">
        <f>IF(ISNA(VLOOKUP($C230,'Provisioning Requester'!$F$3:$H$20000,2,FALSE)),"No","Yes")</f>
        <v>No</v>
      </c>
      <c r="I230" s="1" t="str">
        <f>IF($H230="Yes",VLOOKUP($C230,'Provisioning Requester'!$F$3:$H$20000,3,FALSE),"-")</f>
        <v>-</v>
      </c>
      <c r="J230" s="1" t="str">
        <f>IF(OR(D230="SVCP", E230="TRUE"), "No", IF(ISNA(VLOOKUP($C230,'ProvResponder deviceId'!$A$1:$A$20000,1,FALSE)),"No","Yes"))</f>
        <v>No</v>
      </c>
      <c r="K230" s="1" t="str">
        <f>IF($J230="Yes",VLOOKUP($C230,'ProvResponder deviceId'!$A$1:$C$20000,3,FALSE),"-")</f>
        <v>-</v>
      </c>
      <c r="L230" s="1" t="str">
        <f t="shared" si="6"/>
        <v/>
      </c>
      <c r="M230" s="1" t="str">
        <f t="shared" si="7"/>
        <v/>
      </c>
      <c r="N230" s="1" t="str">
        <f>IF(ISBLANK($C230),"",IF(ISNA(VLOOKUP($L230,'result messages'!$H$3:$L$11,2,FALSE)),VLOOKUP($M230,'result messages'!$H$3:$L$11,2,FALSE),VLOOKUP($L230,'result messages'!$H$3:$L$11,2,FALSE)))</f>
        <v/>
      </c>
      <c r="O230" s="1" t="str">
        <f>IF(ISBLANK($C230),"",IF(ISNA(VLOOKUP($L230,'result messages'!$H$3:$L$11,3,FALSE)),VLOOKUP($M230,'result messages'!$H$3:$L$11,3,FALSE),VLOOKUP($L230,'result messages'!$H$3:$L$11,3,FALSE)))</f>
        <v/>
      </c>
      <c r="P230" s="1" t="str">
        <f>IF(ISBLANK($C230),"",IF(ISNA(VLOOKUP($L230,'result messages'!$H$3:$L$11,4,FALSE)),VLOOKUP($M230,'result messages'!$H$3:$L$11,4,FALSE),VLOOKUP($L230,'result messages'!$H$3:$L$11,4,FALSE)))</f>
        <v/>
      </c>
      <c r="Q230" s="1" t="str">
        <f>IF(ISBLANK($C230),"",IF(ISNA(VLOOKUP($L230,'result messages'!$H$3:$L$11,5,FALSE)),VLOOKUP($M230,'result messages'!$H$3:$L$11,5,FALSE),VLOOKUP($L230,'result messages'!$H$3:$L$11,5,FALSE)))</f>
        <v/>
      </c>
    </row>
    <row r="231" spans="1:17">
      <c r="A231" s="1">
        <v>228</v>
      </c>
      <c r="B231" s="2"/>
      <c r="C231" s="1"/>
      <c r="D231" s="1"/>
      <c r="E231" s="7"/>
      <c r="F231" s="1"/>
      <c r="G231" s="1" t="str">
        <f>IF(ISNA(VLOOKUP($C231,'DTEN TCAP Linkage deviceId'!$A$1:$A$20000,1,FALSE)),"No","Yes")</f>
        <v>No</v>
      </c>
      <c r="H231" s="1" t="str">
        <f>IF(ISNA(VLOOKUP($C231,'Provisioning Requester'!$F$3:$H$20000,2,FALSE)),"No","Yes")</f>
        <v>No</v>
      </c>
      <c r="I231" s="1" t="str">
        <f>IF($H231="Yes",VLOOKUP($C231,'Provisioning Requester'!$F$3:$H$20000,3,FALSE),"-")</f>
        <v>-</v>
      </c>
      <c r="J231" s="1" t="str">
        <f>IF(OR(D231="SVCP", E231="TRUE"), "No", IF(ISNA(VLOOKUP($C231,'ProvResponder deviceId'!$A$1:$A$20000,1,FALSE)),"No","Yes"))</f>
        <v>No</v>
      </c>
      <c r="K231" s="1" t="str">
        <f>IF($J231="Yes",VLOOKUP($C231,'ProvResponder deviceId'!$A$1:$C$20000,3,FALSE),"-")</f>
        <v>-</v>
      </c>
      <c r="L231" s="1" t="str">
        <f t="shared" si="6"/>
        <v/>
      </c>
      <c r="M231" s="1" t="str">
        <f t="shared" si="7"/>
        <v/>
      </c>
      <c r="N231" s="1" t="str">
        <f>IF(ISBLANK($C231),"",IF(ISNA(VLOOKUP($L231,'result messages'!$H$3:$L$11,2,FALSE)),VLOOKUP($M231,'result messages'!$H$3:$L$11,2,FALSE),VLOOKUP($L231,'result messages'!$H$3:$L$11,2,FALSE)))</f>
        <v/>
      </c>
      <c r="O231" s="1" t="str">
        <f>IF(ISBLANK($C231),"",IF(ISNA(VLOOKUP($L231,'result messages'!$H$3:$L$11,3,FALSE)),VLOOKUP($M231,'result messages'!$H$3:$L$11,3,FALSE),VLOOKUP($L231,'result messages'!$H$3:$L$11,3,FALSE)))</f>
        <v/>
      </c>
      <c r="P231" s="1" t="str">
        <f>IF(ISBLANK($C231),"",IF(ISNA(VLOOKUP($L231,'result messages'!$H$3:$L$11,4,FALSE)),VLOOKUP($M231,'result messages'!$H$3:$L$11,4,FALSE),VLOOKUP($L231,'result messages'!$H$3:$L$11,4,FALSE)))</f>
        <v/>
      </c>
      <c r="Q231" s="1" t="str">
        <f>IF(ISBLANK($C231),"",IF(ISNA(VLOOKUP($L231,'result messages'!$H$3:$L$11,5,FALSE)),VLOOKUP($M231,'result messages'!$H$3:$L$11,5,FALSE),VLOOKUP($L231,'result messages'!$H$3:$L$11,5,FALSE)))</f>
        <v/>
      </c>
    </row>
    <row r="232" spans="1:17">
      <c r="A232" s="1">
        <v>229</v>
      </c>
      <c r="B232" s="2"/>
      <c r="C232" s="1"/>
      <c r="D232" s="1"/>
      <c r="E232" s="7"/>
      <c r="F232" s="1"/>
      <c r="G232" s="1" t="str">
        <f>IF(ISNA(VLOOKUP($C232,'DTEN TCAP Linkage deviceId'!$A$1:$A$20000,1,FALSE)),"No","Yes")</f>
        <v>No</v>
      </c>
      <c r="H232" s="1" t="str">
        <f>IF(ISNA(VLOOKUP($C232,'Provisioning Requester'!$F$3:$H$20000,2,FALSE)),"No","Yes")</f>
        <v>No</v>
      </c>
      <c r="I232" s="1" t="str">
        <f>IF($H232="Yes",VLOOKUP($C232,'Provisioning Requester'!$F$3:$H$20000,3,FALSE),"-")</f>
        <v>-</v>
      </c>
      <c r="J232" s="1" t="str">
        <f>IF(OR(D232="SVCP", E232="TRUE"), "No", IF(ISNA(VLOOKUP($C232,'ProvResponder deviceId'!$A$1:$A$20000,1,FALSE)),"No","Yes"))</f>
        <v>No</v>
      </c>
      <c r="K232" s="1" t="str">
        <f>IF($J232="Yes",VLOOKUP($C232,'ProvResponder deviceId'!$A$1:$C$20000,3,FALSE),"-")</f>
        <v>-</v>
      </c>
      <c r="L232" s="1" t="str">
        <f t="shared" si="6"/>
        <v/>
      </c>
      <c r="M232" s="1" t="str">
        <f t="shared" si="7"/>
        <v/>
      </c>
      <c r="N232" s="1" t="str">
        <f>IF(ISBLANK($C232),"",IF(ISNA(VLOOKUP($L232,'result messages'!$H$3:$L$11,2,FALSE)),VLOOKUP($M232,'result messages'!$H$3:$L$11,2,FALSE),VLOOKUP($L232,'result messages'!$H$3:$L$11,2,FALSE)))</f>
        <v/>
      </c>
      <c r="O232" s="1" t="str">
        <f>IF(ISBLANK($C232),"",IF(ISNA(VLOOKUP($L232,'result messages'!$H$3:$L$11,3,FALSE)),VLOOKUP($M232,'result messages'!$H$3:$L$11,3,FALSE),VLOOKUP($L232,'result messages'!$H$3:$L$11,3,FALSE)))</f>
        <v/>
      </c>
      <c r="P232" s="1" t="str">
        <f>IF(ISBLANK($C232),"",IF(ISNA(VLOOKUP($L232,'result messages'!$H$3:$L$11,4,FALSE)),VLOOKUP($M232,'result messages'!$H$3:$L$11,4,FALSE),VLOOKUP($L232,'result messages'!$H$3:$L$11,4,FALSE)))</f>
        <v/>
      </c>
      <c r="Q232" s="1" t="str">
        <f>IF(ISBLANK($C232),"",IF(ISNA(VLOOKUP($L232,'result messages'!$H$3:$L$11,5,FALSE)),VLOOKUP($M232,'result messages'!$H$3:$L$11,5,FALSE),VLOOKUP($L232,'result messages'!$H$3:$L$11,5,FALSE)))</f>
        <v/>
      </c>
    </row>
    <row r="233" spans="1:17">
      <c r="A233" s="1">
        <v>230</v>
      </c>
      <c r="B233" s="2"/>
      <c r="C233" s="1"/>
      <c r="D233" s="1"/>
      <c r="E233" s="7"/>
      <c r="F233" s="1"/>
      <c r="G233" s="1" t="str">
        <f>IF(ISNA(VLOOKUP($C233,'DTEN TCAP Linkage deviceId'!$A$1:$A$20000,1,FALSE)),"No","Yes")</f>
        <v>No</v>
      </c>
      <c r="H233" s="1" t="str">
        <f>IF(ISNA(VLOOKUP($C233,'Provisioning Requester'!$F$3:$H$20000,2,FALSE)),"No","Yes")</f>
        <v>No</v>
      </c>
      <c r="I233" s="1" t="str">
        <f>IF($H233="Yes",VLOOKUP($C233,'Provisioning Requester'!$F$3:$H$20000,3,FALSE),"-")</f>
        <v>-</v>
      </c>
      <c r="J233" s="1" t="str">
        <f>IF(OR(D233="SVCP", E233="TRUE"), "No", IF(ISNA(VLOOKUP($C233,'ProvResponder deviceId'!$A$1:$A$20000,1,FALSE)),"No","Yes"))</f>
        <v>No</v>
      </c>
      <c r="K233" s="1" t="str">
        <f>IF($J233="Yes",VLOOKUP($C233,'ProvResponder deviceId'!$A$1:$C$20000,3,FALSE),"-")</f>
        <v>-</v>
      </c>
      <c r="L233" s="1" t="str">
        <f t="shared" si="6"/>
        <v/>
      </c>
      <c r="M233" s="1" t="str">
        <f t="shared" si="7"/>
        <v/>
      </c>
      <c r="N233" s="1" t="str">
        <f>IF(ISBLANK($C233),"",IF(ISNA(VLOOKUP($L233,'result messages'!$H$3:$L$11,2,FALSE)),VLOOKUP($M233,'result messages'!$H$3:$L$11,2,FALSE),VLOOKUP($L233,'result messages'!$H$3:$L$11,2,FALSE)))</f>
        <v/>
      </c>
      <c r="O233" s="1" t="str">
        <f>IF(ISBLANK($C233),"",IF(ISNA(VLOOKUP($L233,'result messages'!$H$3:$L$11,3,FALSE)),VLOOKUP($M233,'result messages'!$H$3:$L$11,3,FALSE),VLOOKUP($L233,'result messages'!$H$3:$L$11,3,FALSE)))</f>
        <v/>
      </c>
      <c r="P233" s="1" t="str">
        <f>IF(ISBLANK($C233),"",IF(ISNA(VLOOKUP($L233,'result messages'!$H$3:$L$11,4,FALSE)),VLOOKUP($M233,'result messages'!$H$3:$L$11,4,FALSE),VLOOKUP($L233,'result messages'!$H$3:$L$11,4,FALSE)))</f>
        <v/>
      </c>
      <c r="Q233" s="1" t="str">
        <f>IF(ISBLANK($C233),"",IF(ISNA(VLOOKUP($L233,'result messages'!$H$3:$L$11,5,FALSE)),VLOOKUP($M233,'result messages'!$H$3:$L$11,5,FALSE),VLOOKUP($L233,'result messages'!$H$3:$L$11,5,FALSE)))</f>
        <v/>
      </c>
    </row>
    <row r="234" spans="1:17">
      <c r="A234" s="1">
        <v>231</v>
      </c>
      <c r="B234" s="2"/>
      <c r="C234" s="1"/>
      <c r="D234" s="1"/>
      <c r="E234" s="7"/>
      <c r="F234" s="1"/>
      <c r="G234" s="1" t="str">
        <f>IF(ISNA(VLOOKUP($C234,'DTEN TCAP Linkage deviceId'!$A$1:$A$20000,1,FALSE)),"No","Yes")</f>
        <v>No</v>
      </c>
      <c r="H234" s="1" t="str">
        <f>IF(ISNA(VLOOKUP($C234,'Provisioning Requester'!$F$3:$H$20000,2,FALSE)),"No","Yes")</f>
        <v>No</v>
      </c>
      <c r="I234" s="1" t="str">
        <f>IF($H234="Yes",VLOOKUP($C234,'Provisioning Requester'!$F$3:$H$20000,3,FALSE),"-")</f>
        <v>-</v>
      </c>
      <c r="J234" s="1" t="str">
        <f>IF(OR(D234="SVCP", E234="TRUE"), "No", IF(ISNA(VLOOKUP($C234,'ProvResponder deviceId'!$A$1:$A$20000,1,FALSE)),"No","Yes"))</f>
        <v>No</v>
      </c>
      <c r="K234" s="1" t="str">
        <f>IF($J234="Yes",VLOOKUP($C234,'ProvResponder deviceId'!$A$1:$C$20000,3,FALSE),"-")</f>
        <v>-</v>
      </c>
      <c r="L234" s="1" t="str">
        <f t="shared" si="6"/>
        <v/>
      </c>
      <c r="M234" s="1" t="str">
        <f t="shared" si="7"/>
        <v/>
      </c>
      <c r="N234" s="1" t="str">
        <f>IF(ISBLANK($C234),"",IF(ISNA(VLOOKUP($L234,'result messages'!$H$3:$L$11,2,FALSE)),VLOOKUP($M234,'result messages'!$H$3:$L$11,2,FALSE),VLOOKUP($L234,'result messages'!$H$3:$L$11,2,FALSE)))</f>
        <v/>
      </c>
      <c r="O234" s="1" t="str">
        <f>IF(ISBLANK($C234),"",IF(ISNA(VLOOKUP($L234,'result messages'!$H$3:$L$11,3,FALSE)),VLOOKUP($M234,'result messages'!$H$3:$L$11,3,FALSE),VLOOKUP($L234,'result messages'!$H$3:$L$11,3,FALSE)))</f>
        <v/>
      </c>
      <c r="P234" s="1" t="str">
        <f>IF(ISBLANK($C234),"",IF(ISNA(VLOOKUP($L234,'result messages'!$H$3:$L$11,4,FALSE)),VLOOKUP($M234,'result messages'!$H$3:$L$11,4,FALSE),VLOOKUP($L234,'result messages'!$H$3:$L$11,4,FALSE)))</f>
        <v/>
      </c>
      <c r="Q234" s="1" t="str">
        <f>IF(ISBLANK($C234),"",IF(ISNA(VLOOKUP($L234,'result messages'!$H$3:$L$11,5,FALSE)),VLOOKUP($M234,'result messages'!$H$3:$L$11,5,FALSE),VLOOKUP($L234,'result messages'!$H$3:$L$11,5,FALSE)))</f>
        <v/>
      </c>
    </row>
    <row r="235" spans="1:17">
      <c r="A235" s="1">
        <v>232</v>
      </c>
      <c r="B235" s="2"/>
      <c r="C235" s="1"/>
      <c r="D235" s="1"/>
      <c r="E235" s="7"/>
      <c r="F235" s="1"/>
      <c r="G235" s="1" t="str">
        <f>IF(ISNA(VLOOKUP($C235,'DTEN TCAP Linkage deviceId'!$A$1:$A$20000,1,FALSE)),"No","Yes")</f>
        <v>No</v>
      </c>
      <c r="H235" s="1" t="str">
        <f>IF(ISNA(VLOOKUP($C235,'Provisioning Requester'!$F$3:$H$20000,2,FALSE)),"No","Yes")</f>
        <v>No</v>
      </c>
      <c r="I235" s="1" t="str">
        <f>IF($H235="Yes",VLOOKUP($C235,'Provisioning Requester'!$F$3:$H$20000,3,FALSE),"-")</f>
        <v>-</v>
      </c>
      <c r="J235" s="1" t="str">
        <f>IF(OR(D235="SVCP", E235="TRUE"), "No", IF(ISNA(VLOOKUP($C235,'ProvResponder deviceId'!$A$1:$A$20000,1,FALSE)),"No","Yes"))</f>
        <v>No</v>
      </c>
      <c r="K235" s="1" t="str">
        <f>IF($J235="Yes",VLOOKUP($C235,'ProvResponder deviceId'!$A$1:$C$20000,3,FALSE),"-")</f>
        <v>-</v>
      </c>
      <c r="L235" s="1" t="str">
        <f t="shared" si="6"/>
        <v/>
      </c>
      <c r="M235" s="1" t="str">
        <f t="shared" si="7"/>
        <v/>
      </c>
      <c r="N235" s="1" t="str">
        <f>IF(ISBLANK($C235),"",IF(ISNA(VLOOKUP($L235,'result messages'!$H$3:$L$11,2,FALSE)),VLOOKUP($M235,'result messages'!$H$3:$L$11,2,FALSE),VLOOKUP($L235,'result messages'!$H$3:$L$11,2,FALSE)))</f>
        <v/>
      </c>
      <c r="O235" s="1" t="str">
        <f>IF(ISBLANK($C235),"",IF(ISNA(VLOOKUP($L235,'result messages'!$H$3:$L$11,3,FALSE)),VLOOKUP($M235,'result messages'!$H$3:$L$11,3,FALSE),VLOOKUP($L235,'result messages'!$H$3:$L$11,3,FALSE)))</f>
        <v/>
      </c>
      <c r="P235" s="1" t="str">
        <f>IF(ISBLANK($C235),"",IF(ISNA(VLOOKUP($L235,'result messages'!$H$3:$L$11,4,FALSE)),VLOOKUP($M235,'result messages'!$H$3:$L$11,4,FALSE),VLOOKUP($L235,'result messages'!$H$3:$L$11,4,FALSE)))</f>
        <v/>
      </c>
      <c r="Q235" s="1" t="str">
        <f>IF(ISBLANK($C235),"",IF(ISNA(VLOOKUP($L235,'result messages'!$H$3:$L$11,5,FALSE)),VLOOKUP($M235,'result messages'!$H$3:$L$11,5,FALSE),VLOOKUP($L235,'result messages'!$H$3:$L$11,5,FALSE)))</f>
        <v/>
      </c>
    </row>
    <row r="236" spans="1:17">
      <c r="A236" s="1">
        <v>233</v>
      </c>
      <c r="B236" s="2"/>
      <c r="C236" s="1"/>
      <c r="D236" s="1"/>
      <c r="E236" s="7"/>
      <c r="F236" s="1"/>
      <c r="G236" s="1" t="str">
        <f>IF(ISNA(VLOOKUP($C236,'DTEN TCAP Linkage deviceId'!$A$1:$A$20000,1,FALSE)),"No","Yes")</f>
        <v>No</v>
      </c>
      <c r="H236" s="1" t="str">
        <f>IF(ISNA(VLOOKUP($C236,'Provisioning Requester'!$F$3:$H$20000,2,FALSE)),"No","Yes")</f>
        <v>No</v>
      </c>
      <c r="I236" s="1" t="str">
        <f>IF($H236="Yes",VLOOKUP($C236,'Provisioning Requester'!$F$3:$H$20000,3,FALSE),"-")</f>
        <v>-</v>
      </c>
      <c r="J236" s="1" t="str">
        <f>IF(OR(D236="SVCP", E236="TRUE"), "No", IF(ISNA(VLOOKUP($C236,'ProvResponder deviceId'!$A$1:$A$20000,1,FALSE)),"No","Yes"))</f>
        <v>No</v>
      </c>
      <c r="K236" s="1" t="str">
        <f>IF($J236="Yes",VLOOKUP($C236,'ProvResponder deviceId'!$A$1:$C$20000,3,FALSE),"-")</f>
        <v>-</v>
      </c>
      <c r="L236" s="1" t="str">
        <f t="shared" si="6"/>
        <v/>
      </c>
      <c r="M236" s="1" t="str">
        <f t="shared" si="7"/>
        <v/>
      </c>
      <c r="N236" s="1" t="str">
        <f>IF(ISBLANK($C236),"",IF(ISNA(VLOOKUP($L236,'result messages'!$H$3:$L$11,2,FALSE)),VLOOKUP($M236,'result messages'!$H$3:$L$11,2,FALSE),VLOOKUP($L236,'result messages'!$H$3:$L$11,2,FALSE)))</f>
        <v/>
      </c>
      <c r="O236" s="1" t="str">
        <f>IF(ISBLANK($C236),"",IF(ISNA(VLOOKUP($L236,'result messages'!$H$3:$L$11,3,FALSE)),VLOOKUP($M236,'result messages'!$H$3:$L$11,3,FALSE),VLOOKUP($L236,'result messages'!$H$3:$L$11,3,FALSE)))</f>
        <v/>
      </c>
      <c r="P236" s="1" t="str">
        <f>IF(ISBLANK($C236),"",IF(ISNA(VLOOKUP($L236,'result messages'!$H$3:$L$11,4,FALSE)),VLOOKUP($M236,'result messages'!$H$3:$L$11,4,FALSE),VLOOKUP($L236,'result messages'!$H$3:$L$11,4,FALSE)))</f>
        <v/>
      </c>
      <c r="Q236" s="1" t="str">
        <f>IF(ISBLANK($C236),"",IF(ISNA(VLOOKUP($L236,'result messages'!$H$3:$L$11,5,FALSE)),VLOOKUP($M236,'result messages'!$H$3:$L$11,5,FALSE),VLOOKUP($L236,'result messages'!$H$3:$L$11,5,FALSE)))</f>
        <v/>
      </c>
    </row>
    <row r="237" spans="1:17">
      <c r="A237" s="1">
        <v>234</v>
      </c>
      <c r="B237" s="2"/>
      <c r="C237" s="1"/>
      <c r="D237" s="1"/>
      <c r="E237" s="7"/>
      <c r="F237" s="1"/>
      <c r="G237" s="1" t="str">
        <f>IF(ISNA(VLOOKUP($C237,'DTEN TCAP Linkage deviceId'!$A$1:$A$20000,1,FALSE)),"No","Yes")</f>
        <v>No</v>
      </c>
      <c r="H237" s="1" t="str">
        <f>IF(ISNA(VLOOKUP($C237,'Provisioning Requester'!$F$3:$H$20000,2,FALSE)),"No","Yes")</f>
        <v>No</v>
      </c>
      <c r="I237" s="1" t="str">
        <f>IF($H237="Yes",VLOOKUP($C237,'Provisioning Requester'!$F$3:$H$20000,3,FALSE),"-")</f>
        <v>-</v>
      </c>
      <c r="J237" s="1" t="str">
        <f>IF(OR(D237="SVCP", E237="TRUE"), "No", IF(ISNA(VLOOKUP($C237,'ProvResponder deviceId'!$A$1:$A$20000,1,FALSE)),"No","Yes"))</f>
        <v>No</v>
      </c>
      <c r="K237" s="1" t="str">
        <f>IF($J237="Yes",VLOOKUP($C237,'ProvResponder deviceId'!$A$1:$C$20000,3,FALSE),"-")</f>
        <v>-</v>
      </c>
      <c r="L237" s="1" t="str">
        <f t="shared" si="6"/>
        <v/>
      </c>
      <c r="M237" s="1" t="str">
        <f t="shared" si="7"/>
        <v/>
      </c>
      <c r="N237" s="1" t="str">
        <f>IF(ISBLANK($C237),"",IF(ISNA(VLOOKUP($L237,'result messages'!$H$3:$L$11,2,FALSE)),VLOOKUP($M237,'result messages'!$H$3:$L$11,2,FALSE),VLOOKUP($L237,'result messages'!$H$3:$L$11,2,FALSE)))</f>
        <v/>
      </c>
      <c r="O237" s="1" t="str">
        <f>IF(ISBLANK($C237),"",IF(ISNA(VLOOKUP($L237,'result messages'!$H$3:$L$11,3,FALSE)),VLOOKUP($M237,'result messages'!$H$3:$L$11,3,FALSE),VLOOKUP($L237,'result messages'!$H$3:$L$11,3,FALSE)))</f>
        <v/>
      </c>
      <c r="P237" s="1" t="str">
        <f>IF(ISBLANK($C237),"",IF(ISNA(VLOOKUP($L237,'result messages'!$H$3:$L$11,4,FALSE)),VLOOKUP($M237,'result messages'!$H$3:$L$11,4,FALSE),VLOOKUP($L237,'result messages'!$H$3:$L$11,4,FALSE)))</f>
        <v/>
      </c>
      <c r="Q237" s="1" t="str">
        <f>IF(ISBLANK($C237),"",IF(ISNA(VLOOKUP($L237,'result messages'!$H$3:$L$11,5,FALSE)),VLOOKUP($M237,'result messages'!$H$3:$L$11,5,FALSE),VLOOKUP($L237,'result messages'!$H$3:$L$11,5,FALSE)))</f>
        <v/>
      </c>
    </row>
    <row r="238" spans="1:17">
      <c r="A238" s="1">
        <v>235</v>
      </c>
      <c r="B238" s="2"/>
      <c r="C238" s="1"/>
      <c r="D238" s="1"/>
      <c r="E238" s="7"/>
      <c r="F238" s="1"/>
      <c r="G238" s="1" t="str">
        <f>IF(ISNA(VLOOKUP($C238,'DTEN TCAP Linkage deviceId'!$A$1:$A$20000,1,FALSE)),"No","Yes")</f>
        <v>No</v>
      </c>
      <c r="H238" s="1" t="str">
        <f>IF(ISNA(VLOOKUP($C238,'Provisioning Requester'!$F$3:$H$20000,2,FALSE)),"No","Yes")</f>
        <v>No</v>
      </c>
      <c r="I238" s="1" t="str">
        <f>IF($H238="Yes",VLOOKUP($C238,'Provisioning Requester'!$F$3:$H$20000,3,FALSE),"-")</f>
        <v>-</v>
      </c>
      <c r="J238" s="1" t="str">
        <f>IF(OR(D238="SVCP", E238="TRUE"), "No", IF(ISNA(VLOOKUP($C238,'ProvResponder deviceId'!$A$1:$A$20000,1,FALSE)),"No","Yes"))</f>
        <v>No</v>
      </c>
      <c r="K238" s="1" t="str">
        <f>IF($J238="Yes",VLOOKUP($C238,'ProvResponder deviceId'!$A$1:$C$20000,3,FALSE),"-")</f>
        <v>-</v>
      </c>
      <c r="L238" s="1" t="str">
        <f t="shared" si="6"/>
        <v/>
      </c>
      <c r="M238" s="1" t="str">
        <f t="shared" si="7"/>
        <v/>
      </c>
      <c r="N238" s="1" t="str">
        <f>IF(ISBLANK($C238),"",IF(ISNA(VLOOKUP($L238,'result messages'!$H$3:$L$11,2,FALSE)),VLOOKUP($M238,'result messages'!$H$3:$L$11,2,FALSE),VLOOKUP($L238,'result messages'!$H$3:$L$11,2,FALSE)))</f>
        <v/>
      </c>
      <c r="O238" s="1" t="str">
        <f>IF(ISBLANK($C238),"",IF(ISNA(VLOOKUP($L238,'result messages'!$H$3:$L$11,3,FALSE)),VLOOKUP($M238,'result messages'!$H$3:$L$11,3,FALSE),VLOOKUP($L238,'result messages'!$H$3:$L$11,3,FALSE)))</f>
        <v/>
      </c>
      <c r="P238" s="1" t="str">
        <f>IF(ISBLANK($C238),"",IF(ISNA(VLOOKUP($L238,'result messages'!$H$3:$L$11,4,FALSE)),VLOOKUP($M238,'result messages'!$H$3:$L$11,4,FALSE),VLOOKUP($L238,'result messages'!$H$3:$L$11,4,FALSE)))</f>
        <v/>
      </c>
      <c r="Q238" s="1" t="str">
        <f>IF(ISBLANK($C238),"",IF(ISNA(VLOOKUP($L238,'result messages'!$H$3:$L$11,5,FALSE)),VLOOKUP($M238,'result messages'!$H$3:$L$11,5,FALSE),VLOOKUP($L238,'result messages'!$H$3:$L$11,5,FALSE)))</f>
        <v/>
      </c>
    </row>
    <row r="239" spans="1:17">
      <c r="A239" s="1">
        <v>236</v>
      </c>
      <c r="B239" s="2"/>
      <c r="C239" s="1"/>
      <c r="D239" s="1"/>
      <c r="E239" s="7"/>
      <c r="F239" s="1"/>
      <c r="G239" s="1" t="str">
        <f>IF(ISNA(VLOOKUP($C239,'DTEN TCAP Linkage deviceId'!$A$1:$A$20000,1,FALSE)),"No","Yes")</f>
        <v>No</v>
      </c>
      <c r="H239" s="1" t="str">
        <f>IF(ISNA(VLOOKUP($C239,'Provisioning Requester'!$F$3:$H$20000,2,FALSE)),"No","Yes")</f>
        <v>No</v>
      </c>
      <c r="I239" s="1" t="str">
        <f>IF($H239="Yes",VLOOKUP($C239,'Provisioning Requester'!$F$3:$H$20000,3,FALSE),"-")</f>
        <v>-</v>
      </c>
      <c r="J239" s="1" t="str">
        <f>IF(OR(D239="SVCP", E239="TRUE"), "No", IF(ISNA(VLOOKUP($C239,'ProvResponder deviceId'!$A$1:$A$20000,1,FALSE)),"No","Yes"))</f>
        <v>No</v>
      </c>
      <c r="K239" s="1" t="str">
        <f>IF($J239="Yes",VLOOKUP($C239,'ProvResponder deviceId'!$A$1:$C$20000,3,FALSE),"-")</f>
        <v>-</v>
      </c>
      <c r="L239" s="1" t="str">
        <f t="shared" si="6"/>
        <v/>
      </c>
      <c r="M239" s="1" t="str">
        <f t="shared" si="7"/>
        <v/>
      </c>
      <c r="N239" s="1" t="str">
        <f>IF(ISBLANK($C239),"",IF(ISNA(VLOOKUP($L239,'result messages'!$H$3:$L$11,2,FALSE)),VLOOKUP($M239,'result messages'!$H$3:$L$11,2,FALSE),VLOOKUP($L239,'result messages'!$H$3:$L$11,2,FALSE)))</f>
        <v/>
      </c>
      <c r="O239" s="1" t="str">
        <f>IF(ISBLANK($C239),"",IF(ISNA(VLOOKUP($L239,'result messages'!$H$3:$L$11,3,FALSE)),VLOOKUP($M239,'result messages'!$H$3:$L$11,3,FALSE),VLOOKUP($L239,'result messages'!$H$3:$L$11,3,FALSE)))</f>
        <v/>
      </c>
      <c r="P239" s="1" t="str">
        <f>IF(ISBLANK($C239),"",IF(ISNA(VLOOKUP($L239,'result messages'!$H$3:$L$11,4,FALSE)),VLOOKUP($M239,'result messages'!$H$3:$L$11,4,FALSE),VLOOKUP($L239,'result messages'!$H$3:$L$11,4,FALSE)))</f>
        <v/>
      </c>
      <c r="Q239" s="1" t="str">
        <f>IF(ISBLANK($C239),"",IF(ISNA(VLOOKUP($L239,'result messages'!$H$3:$L$11,5,FALSE)),VLOOKUP($M239,'result messages'!$H$3:$L$11,5,FALSE),VLOOKUP($L239,'result messages'!$H$3:$L$11,5,FALSE)))</f>
        <v/>
      </c>
    </row>
    <row r="240" spans="1:17">
      <c r="A240" s="1">
        <v>237</v>
      </c>
      <c r="B240" s="2"/>
      <c r="C240" s="1"/>
      <c r="D240" s="1"/>
      <c r="E240" s="7"/>
      <c r="F240" s="1"/>
      <c r="G240" s="1" t="str">
        <f>IF(ISNA(VLOOKUP($C240,'DTEN TCAP Linkage deviceId'!$A$1:$A$20000,1,FALSE)),"No","Yes")</f>
        <v>No</v>
      </c>
      <c r="H240" s="1" t="str">
        <f>IF(ISNA(VLOOKUP($C240,'Provisioning Requester'!$F$3:$H$20000,2,FALSE)),"No","Yes")</f>
        <v>No</v>
      </c>
      <c r="I240" s="1" t="str">
        <f>IF($H240="Yes",VLOOKUP($C240,'Provisioning Requester'!$F$3:$H$20000,3,FALSE),"-")</f>
        <v>-</v>
      </c>
      <c r="J240" s="1" t="str">
        <f>IF(OR(D240="SVCP", E240="TRUE"), "No", IF(ISNA(VLOOKUP($C240,'ProvResponder deviceId'!$A$1:$A$20000,1,FALSE)),"No","Yes"))</f>
        <v>No</v>
      </c>
      <c r="K240" s="1" t="str">
        <f>IF($J240="Yes",VLOOKUP($C240,'ProvResponder deviceId'!$A$1:$C$20000,3,FALSE),"-")</f>
        <v>-</v>
      </c>
      <c r="L240" s="1" t="str">
        <f t="shared" si="6"/>
        <v/>
      </c>
      <c r="M240" s="1" t="str">
        <f t="shared" si="7"/>
        <v/>
      </c>
      <c r="N240" s="1" t="str">
        <f>IF(ISBLANK($C240),"",IF(ISNA(VLOOKUP($L240,'result messages'!$H$3:$L$11,2,FALSE)),VLOOKUP($M240,'result messages'!$H$3:$L$11,2,FALSE),VLOOKUP($L240,'result messages'!$H$3:$L$11,2,FALSE)))</f>
        <v/>
      </c>
      <c r="O240" s="1" t="str">
        <f>IF(ISBLANK($C240),"",IF(ISNA(VLOOKUP($L240,'result messages'!$H$3:$L$11,3,FALSE)),VLOOKUP($M240,'result messages'!$H$3:$L$11,3,FALSE),VLOOKUP($L240,'result messages'!$H$3:$L$11,3,FALSE)))</f>
        <v/>
      </c>
      <c r="P240" s="1" t="str">
        <f>IF(ISBLANK($C240),"",IF(ISNA(VLOOKUP($L240,'result messages'!$H$3:$L$11,4,FALSE)),VLOOKUP($M240,'result messages'!$H$3:$L$11,4,FALSE),VLOOKUP($L240,'result messages'!$H$3:$L$11,4,FALSE)))</f>
        <v/>
      </c>
      <c r="Q240" s="1" t="str">
        <f>IF(ISBLANK($C240),"",IF(ISNA(VLOOKUP($L240,'result messages'!$H$3:$L$11,5,FALSE)),VLOOKUP($M240,'result messages'!$H$3:$L$11,5,FALSE),VLOOKUP($L240,'result messages'!$H$3:$L$11,5,FALSE)))</f>
        <v/>
      </c>
    </row>
    <row r="241" spans="1:17">
      <c r="A241" s="1">
        <v>238</v>
      </c>
      <c r="B241" s="2"/>
      <c r="C241" s="1"/>
      <c r="D241" s="1"/>
      <c r="E241" s="7"/>
      <c r="F241" s="1"/>
      <c r="G241" s="1" t="str">
        <f>IF(ISNA(VLOOKUP($C241,'DTEN TCAP Linkage deviceId'!$A$1:$A$20000,1,FALSE)),"No","Yes")</f>
        <v>No</v>
      </c>
      <c r="H241" s="1" t="str">
        <f>IF(ISNA(VLOOKUP($C241,'Provisioning Requester'!$F$3:$H$20000,2,FALSE)),"No","Yes")</f>
        <v>No</v>
      </c>
      <c r="I241" s="1" t="str">
        <f>IF($H241="Yes",VLOOKUP($C241,'Provisioning Requester'!$F$3:$H$20000,3,FALSE),"-")</f>
        <v>-</v>
      </c>
      <c r="J241" s="1" t="str">
        <f>IF(OR(D241="SVCP", E241="TRUE"), "No", IF(ISNA(VLOOKUP($C241,'ProvResponder deviceId'!$A$1:$A$20000,1,FALSE)),"No","Yes"))</f>
        <v>No</v>
      </c>
      <c r="K241" s="1" t="str">
        <f>IF($J241="Yes",VLOOKUP($C241,'ProvResponder deviceId'!$A$1:$C$20000,3,FALSE),"-")</f>
        <v>-</v>
      </c>
      <c r="L241" s="1" t="str">
        <f t="shared" si="6"/>
        <v/>
      </c>
      <c r="M241" s="1" t="str">
        <f t="shared" si="7"/>
        <v/>
      </c>
      <c r="N241" s="1" t="str">
        <f>IF(ISBLANK($C241),"",IF(ISNA(VLOOKUP($L241,'result messages'!$H$3:$L$11,2,FALSE)),VLOOKUP($M241,'result messages'!$H$3:$L$11,2,FALSE),VLOOKUP($L241,'result messages'!$H$3:$L$11,2,FALSE)))</f>
        <v/>
      </c>
      <c r="O241" s="1" t="str">
        <f>IF(ISBLANK($C241),"",IF(ISNA(VLOOKUP($L241,'result messages'!$H$3:$L$11,3,FALSE)),VLOOKUP($M241,'result messages'!$H$3:$L$11,3,FALSE),VLOOKUP($L241,'result messages'!$H$3:$L$11,3,FALSE)))</f>
        <v/>
      </c>
      <c r="P241" s="1" t="str">
        <f>IF(ISBLANK($C241),"",IF(ISNA(VLOOKUP($L241,'result messages'!$H$3:$L$11,4,FALSE)),VLOOKUP($M241,'result messages'!$H$3:$L$11,4,FALSE),VLOOKUP($L241,'result messages'!$H$3:$L$11,4,FALSE)))</f>
        <v/>
      </c>
      <c r="Q241" s="1" t="str">
        <f>IF(ISBLANK($C241),"",IF(ISNA(VLOOKUP($L241,'result messages'!$H$3:$L$11,5,FALSE)),VLOOKUP($M241,'result messages'!$H$3:$L$11,5,FALSE),VLOOKUP($L241,'result messages'!$H$3:$L$11,5,FALSE)))</f>
        <v/>
      </c>
    </row>
    <row r="242" spans="1:17">
      <c r="A242" s="1">
        <v>239</v>
      </c>
      <c r="B242" s="2"/>
      <c r="C242" s="1"/>
      <c r="D242" s="1"/>
      <c r="E242" s="7"/>
      <c r="F242" s="1"/>
      <c r="G242" s="1" t="str">
        <f>IF(ISNA(VLOOKUP($C242,'DTEN TCAP Linkage deviceId'!$A$1:$A$20000,1,FALSE)),"No","Yes")</f>
        <v>No</v>
      </c>
      <c r="H242" s="1" t="str">
        <f>IF(ISNA(VLOOKUP($C242,'Provisioning Requester'!$F$3:$H$20000,2,FALSE)),"No","Yes")</f>
        <v>No</v>
      </c>
      <c r="I242" s="1" t="str">
        <f>IF($H242="Yes",VLOOKUP($C242,'Provisioning Requester'!$F$3:$H$20000,3,FALSE),"-")</f>
        <v>-</v>
      </c>
      <c r="J242" s="1" t="str">
        <f>IF(OR(D242="SVCP", E242="TRUE"), "No", IF(ISNA(VLOOKUP($C242,'ProvResponder deviceId'!$A$1:$A$20000,1,FALSE)),"No","Yes"))</f>
        <v>No</v>
      </c>
      <c r="K242" s="1" t="str">
        <f>IF($J242="Yes",VLOOKUP($C242,'ProvResponder deviceId'!$A$1:$C$20000,3,FALSE),"-")</f>
        <v>-</v>
      </c>
      <c r="L242" s="1" t="str">
        <f t="shared" si="6"/>
        <v/>
      </c>
      <c r="M242" s="1" t="str">
        <f t="shared" si="7"/>
        <v/>
      </c>
      <c r="N242" s="1" t="str">
        <f>IF(ISBLANK($C242),"",IF(ISNA(VLOOKUP($L242,'result messages'!$H$3:$L$11,2,FALSE)),VLOOKUP($M242,'result messages'!$H$3:$L$11,2,FALSE),VLOOKUP($L242,'result messages'!$H$3:$L$11,2,FALSE)))</f>
        <v/>
      </c>
      <c r="O242" s="1" t="str">
        <f>IF(ISBLANK($C242),"",IF(ISNA(VLOOKUP($L242,'result messages'!$H$3:$L$11,3,FALSE)),VLOOKUP($M242,'result messages'!$H$3:$L$11,3,FALSE),VLOOKUP($L242,'result messages'!$H$3:$L$11,3,FALSE)))</f>
        <v/>
      </c>
      <c r="P242" s="1" t="str">
        <f>IF(ISBLANK($C242),"",IF(ISNA(VLOOKUP($L242,'result messages'!$H$3:$L$11,4,FALSE)),VLOOKUP($M242,'result messages'!$H$3:$L$11,4,FALSE),VLOOKUP($L242,'result messages'!$H$3:$L$11,4,FALSE)))</f>
        <v/>
      </c>
      <c r="Q242" s="1" t="str">
        <f>IF(ISBLANK($C242),"",IF(ISNA(VLOOKUP($L242,'result messages'!$H$3:$L$11,5,FALSE)),VLOOKUP($M242,'result messages'!$H$3:$L$11,5,FALSE),VLOOKUP($L242,'result messages'!$H$3:$L$11,5,FALSE)))</f>
        <v/>
      </c>
    </row>
    <row r="243" spans="1:17">
      <c r="A243" s="1">
        <v>240</v>
      </c>
      <c r="B243" s="2"/>
      <c r="C243" s="1"/>
      <c r="D243" s="1"/>
      <c r="E243" s="7"/>
      <c r="F243" s="1"/>
      <c r="G243" s="1" t="str">
        <f>IF(ISNA(VLOOKUP($C243,'DTEN TCAP Linkage deviceId'!$A$1:$A$20000,1,FALSE)),"No","Yes")</f>
        <v>No</v>
      </c>
      <c r="H243" s="1" t="str">
        <f>IF(ISNA(VLOOKUP($C243,'Provisioning Requester'!$F$3:$H$20000,2,FALSE)),"No","Yes")</f>
        <v>No</v>
      </c>
      <c r="I243" s="1" t="str">
        <f>IF($H243="Yes",VLOOKUP($C243,'Provisioning Requester'!$F$3:$H$20000,3,FALSE),"-")</f>
        <v>-</v>
      </c>
      <c r="J243" s="1" t="str">
        <f>IF(OR(D243="SVCP", E243="TRUE"), "No", IF(ISNA(VLOOKUP($C243,'ProvResponder deviceId'!$A$1:$A$20000,1,FALSE)),"No","Yes"))</f>
        <v>No</v>
      </c>
      <c r="K243" s="1" t="str">
        <f>IF($J243="Yes",VLOOKUP($C243,'ProvResponder deviceId'!$A$1:$C$20000,3,FALSE),"-")</f>
        <v>-</v>
      </c>
      <c r="L243" s="1" t="str">
        <f t="shared" si="6"/>
        <v/>
      </c>
      <c r="M243" s="1" t="str">
        <f t="shared" si="7"/>
        <v/>
      </c>
      <c r="N243" s="1" t="str">
        <f>IF(ISBLANK($C243),"",IF(ISNA(VLOOKUP($L243,'result messages'!$H$3:$L$11,2,FALSE)),VLOOKUP($M243,'result messages'!$H$3:$L$11,2,FALSE),VLOOKUP($L243,'result messages'!$H$3:$L$11,2,FALSE)))</f>
        <v/>
      </c>
      <c r="O243" s="1" t="str">
        <f>IF(ISBLANK($C243),"",IF(ISNA(VLOOKUP($L243,'result messages'!$H$3:$L$11,3,FALSE)),VLOOKUP($M243,'result messages'!$H$3:$L$11,3,FALSE),VLOOKUP($L243,'result messages'!$H$3:$L$11,3,FALSE)))</f>
        <v/>
      </c>
      <c r="P243" s="1" t="str">
        <f>IF(ISBLANK($C243),"",IF(ISNA(VLOOKUP($L243,'result messages'!$H$3:$L$11,4,FALSE)),VLOOKUP($M243,'result messages'!$H$3:$L$11,4,FALSE),VLOOKUP($L243,'result messages'!$H$3:$L$11,4,FALSE)))</f>
        <v/>
      </c>
      <c r="Q243" s="1" t="str">
        <f>IF(ISBLANK($C243),"",IF(ISNA(VLOOKUP($L243,'result messages'!$H$3:$L$11,5,FALSE)),VLOOKUP($M243,'result messages'!$H$3:$L$11,5,FALSE),VLOOKUP($L243,'result messages'!$H$3:$L$11,5,FALSE)))</f>
        <v/>
      </c>
    </row>
    <row r="244" spans="1:17">
      <c r="A244" s="1">
        <v>241</v>
      </c>
      <c r="B244" s="2"/>
      <c r="C244" s="1"/>
      <c r="D244" s="1"/>
      <c r="E244" s="7"/>
      <c r="F244" s="1"/>
      <c r="G244" s="1" t="str">
        <f>IF(ISNA(VLOOKUP($C244,'DTEN TCAP Linkage deviceId'!$A$1:$A$20000,1,FALSE)),"No","Yes")</f>
        <v>No</v>
      </c>
      <c r="H244" s="1" t="str">
        <f>IF(ISNA(VLOOKUP($C244,'Provisioning Requester'!$F$3:$H$20000,2,FALSE)),"No","Yes")</f>
        <v>No</v>
      </c>
      <c r="I244" s="1" t="str">
        <f>IF($H244="Yes",VLOOKUP($C244,'Provisioning Requester'!$F$3:$H$20000,3,FALSE),"-")</f>
        <v>-</v>
      </c>
      <c r="J244" s="1" t="str">
        <f>IF(OR(D244="SVCP", E244="TRUE"), "No", IF(ISNA(VLOOKUP($C244,'ProvResponder deviceId'!$A$1:$A$20000,1,FALSE)),"No","Yes"))</f>
        <v>No</v>
      </c>
      <c r="K244" s="1" t="str">
        <f>IF($J244="Yes",VLOOKUP($C244,'ProvResponder deviceId'!$A$1:$C$20000,3,FALSE),"-")</f>
        <v>-</v>
      </c>
      <c r="L244" s="1" t="str">
        <f t="shared" si="6"/>
        <v/>
      </c>
      <c r="M244" s="1" t="str">
        <f t="shared" si="7"/>
        <v/>
      </c>
      <c r="N244" s="1" t="str">
        <f>IF(ISBLANK($C244),"",IF(ISNA(VLOOKUP($L244,'result messages'!$H$3:$L$11,2,FALSE)),VLOOKUP($M244,'result messages'!$H$3:$L$11,2,FALSE),VLOOKUP($L244,'result messages'!$H$3:$L$11,2,FALSE)))</f>
        <v/>
      </c>
      <c r="O244" s="1" t="str">
        <f>IF(ISBLANK($C244),"",IF(ISNA(VLOOKUP($L244,'result messages'!$H$3:$L$11,3,FALSE)),VLOOKUP($M244,'result messages'!$H$3:$L$11,3,FALSE),VLOOKUP($L244,'result messages'!$H$3:$L$11,3,FALSE)))</f>
        <v/>
      </c>
      <c r="P244" s="1" t="str">
        <f>IF(ISBLANK($C244),"",IF(ISNA(VLOOKUP($L244,'result messages'!$H$3:$L$11,4,FALSE)),VLOOKUP($M244,'result messages'!$H$3:$L$11,4,FALSE),VLOOKUP($L244,'result messages'!$H$3:$L$11,4,FALSE)))</f>
        <v/>
      </c>
      <c r="Q244" s="1" t="str">
        <f>IF(ISBLANK($C244),"",IF(ISNA(VLOOKUP($L244,'result messages'!$H$3:$L$11,5,FALSE)),VLOOKUP($M244,'result messages'!$H$3:$L$11,5,FALSE),VLOOKUP($L244,'result messages'!$H$3:$L$11,5,FALSE)))</f>
        <v/>
      </c>
    </row>
    <row r="245" spans="1:17">
      <c r="A245" s="1">
        <v>242</v>
      </c>
      <c r="B245" s="2"/>
      <c r="C245" s="1"/>
      <c r="D245" s="1"/>
      <c r="E245" s="7"/>
      <c r="F245" s="1"/>
      <c r="G245" s="1" t="str">
        <f>IF(ISNA(VLOOKUP($C245,'DTEN TCAP Linkage deviceId'!$A$1:$A$20000,1,FALSE)),"No","Yes")</f>
        <v>No</v>
      </c>
      <c r="H245" s="1" t="str">
        <f>IF(ISNA(VLOOKUP($C245,'Provisioning Requester'!$F$3:$H$20000,2,FALSE)),"No","Yes")</f>
        <v>No</v>
      </c>
      <c r="I245" s="1" t="str">
        <f>IF($H245="Yes",VLOOKUP($C245,'Provisioning Requester'!$F$3:$H$20000,3,FALSE),"-")</f>
        <v>-</v>
      </c>
      <c r="J245" s="1" t="str">
        <f>IF(OR(D245="SVCP", E245="TRUE"), "No", IF(ISNA(VLOOKUP($C245,'ProvResponder deviceId'!$A$1:$A$20000,1,FALSE)),"No","Yes"))</f>
        <v>No</v>
      </c>
      <c r="K245" s="1" t="str">
        <f>IF($J245="Yes",VLOOKUP($C245,'ProvResponder deviceId'!$A$1:$C$20000,3,FALSE),"-")</f>
        <v>-</v>
      </c>
      <c r="L245" s="1" t="str">
        <f t="shared" si="6"/>
        <v/>
      </c>
      <c r="M245" s="1" t="str">
        <f t="shared" si="7"/>
        <v/>
      </c>
      <c r="N245" s="1" t="str">
        <f>IF(ISBLANK($C245),"",IF(ISNA(VLOOKUP($L245,'result messages'!$H$3:$L$11,2,FALSE)),VLOOKUP($M245,'result messages'!$H$3:$L$11,2,FALSE),VLOOKUP($L245,'result messages'!$H$3:$L$11,2,FALSE)))</f>
        <v/>
      </c>
      <c r="O245" s="1" t="str">
        <f>IF(ISBLANK($C245),"",IF(ISNA(VLOOKUP($L245,'result messages'!$H$3:$L$11,3,FALSE)),VLOOKUP($M245,'result messages'!$H$3:$L$11,3,FALSE),VLOOKUP($L245,'result messages'!$H$3:$L$11,3,FALSE)))</f>
        <v/>
      </c>
      <c r="P245" s="1" t="str">
        <f>IF(ISBLANK($C245),"",IF(ISNA(VLOOKUP($L245,'result messages'!$H$3:$L$11,4,FALSE)),VLOOKUP($M245,'result messages'!$H$3:$L$11,4,FALSE),VLOOKUP($L245,'result messages'!$H$3:$L$11,4,FALSE)))</f>
        <v/>
      </c>
      <c r="Q245" s="1" t="str">
        <f>IF(ISBLANK($C245),"",IF(ISNA(VLOOKUP($L245,'result messages'!$H$3:$L$11,5,FALSE)),VLOOKUP($M245,'result messages'!$H$3:$L$11,5,FALSE),VLOOKUP($L245,'result messages'!$H$3:$L$11,5,FALSE)))</f>
        <v/>
      </c>
    </row>
    <row r="246" spans="1:17">
      <c r="A246" s="1">
        <v>243</v>
      </c>
      <c r="B246" s="2"/>
      <c r="C246" s="1"/>
      <c r="D246" s="1"/>
      <c r="E246" s="7"/>
      <c r="F246" s="1"/>
      <c r="G246" s="1" t="str">
        <f>IF(ISNA(VLOOKUP($C246,'DTEN TCAP Linkage deviceId'!$A$1:$A$20000,1,FALSE)),"No","Yes")</f>
        <v>No</v>
      </c>
      <c r="H246" s="1" t="str">
        <f>IF(ISNA(VLOOKUP($C246,'Provisioning Requester'!$F$3:$H$20000,2,FALSE)),"No","Yes")</f>
        <v>No</v>
      </c>
      <c r="I246" s="1" t="str">
        <f>IF($H246="Yes",VLOOKUP($C246,'Provisioning Requester'!$F$3:$H$20000,3,FALSE),"-")</f>
        <v>-</v>
      </c>
      <c r="J246" s="1" t="str">
        <f>IF(OR(D246="SVCP", E246="TRUE"), "No", IF(ISNA(VLOOKUP($C246,'ProvResponder deviceId'!$A$1:$A$20000,1,FALSE)),"No","Yes"))</f>
        <v>No</v>
      </c>
      <c r="K246" s="1" t="str">
        <f>IF($J246="Yes",VLOOKUP($C246,'ProvResponder deviceId'!$A$1:$C$20000,3,FALSE),"-")</f>
        <v>-</v>
      </c>
      <c r="L246" s="1" t="str">
        <f t="shared" si="6"/>
        <v/>
      </c>
      <c r="M246" s="1" t="str">
        <f t="shared" si="7"/>
        <v/>
      </c>
      <c r="N246" s="1" t="str">
        <f>IF(ISBLANK($C246),"",IF(ISNA(VLOOKUP($L246,'result messages'!$H$3:$L$11,2,FALSE)),VLOOKUP($M246,'result messages'!$H$3:$L$11,2,FALSE),VLOOKUP($L246,'result messages'!$H$3:$L$11,2,FALSE)))</f>
        <v/>
      </c>
      <c r="O246" s="1" t="str">
        <f>IF(ISBLANK($C246),"",IF(ISNA(VLOOKUP($L246,'result messages'!$H$3:$L$11,3,FALSE)),VLOOKUP($M246,'result messages'!$H$3:$L$11,3,FALSE),VLOOKUP($L246,'result messages'!$H$3:$L$11,3,FALSE)))</f>
        <v/>
      </c>
      <c r="P246" s="1" t="str">
        <f>IF(ISBLANK($C246),"",IF(ISNA(VLOOKUP($L246,'result messages'!$H$3:$L$11,4,FALSE)),VLOOKUP($M246,'result messages'!$H$3:$L$11,4,FALSE),VLOOKUP($L246,'result messages'!$H$3:$L$11,4,FALSE)))</f>
        <v/>
      </c>
      <c r="Q246" s="1" t="str">
        <f>IF(ISBLANK($C246),"",IF(ISNA(VLOOKUP($L246,'result messages'!$H$3:$L$11,5,FALSE)),VLOOKUP($M246,'result messages'!$H$3:$L$11,5,FALSE),VLOOKUP($L246,'result messages'!$H$3:$L$11,5,FALSE)))</f>
        <v/>
      </c>
    </row>
    <row r="247" spans="1:17">
      <c r="A247" s="1">
        <v>244</v>
      </c>
      <c r="B247" s="2"/>
      <c r="C247" s="1"/>
      <c r="D247" s="1"/>
      <c r="E247" s="7"/>
      <c r="F247" s="1"/>
      <c r="G247" s="1" t="str">
        <f>IF(ISNA(VLOOKUP($C247,'DTEN TCAP Linkage deviceId'!$A$1:$A$20000,1,FALSE)),"No","Yes")</f>
        <v>No</v>
      </c>
      <c r="H247" s="1" t="str">
        <f>IF(ISNA(VLOOKUP($C247,'Provisioning Requester'!$F$3:$H$20000,2,FALSE)),"No","Yes")</f>
        <v>No</v>
      </c>
      <c r="I247" s="1" t="str">
        <f>IF($H247="Yes",VLOOKUP($C247,'Provisioning Requester'!$F$3:$H$20000,3,FALSE),"-")</f>
        <v>-</v>
      </c>
      <c r="J247" s="1" t="str">
        <f>IF(OR(D247="SVCP", E247="TRUE"), "No", IF(ISNA(VLOOKUP($C247,'ProvResponder deviceId'!$A$1:$A$20000,1,FALSE)),"No","Yes"))</f>
        <v>No</v>
      </c>
      <c r="K247" s="1" t="str">
        <f>IF($J247="Yes",VLOOKUP($C247,'ProvResponder deviceId'!$A$1:$C$20000,3,FALSE),"-")</f>
        <v>-</v>
      </c>
      <c r="L247" s="1" t="str">
        <f t="shared" si="6"/>
        <v/>
      </c>
      <c r="M247" s="1" t="str">
        <f t="shared" si="7"/>
        <v/>
      </c>
      <c r="N247" s="1" t="str">
        <f>IF(ISBLANK($C247),"",IF(ISNA(VLOOKUP($L247,'result messages'!$H$3:$L$11,2,FALSE)),VLOOKUP($M247,'result messages'!$H$3:$L$11,2,FALSE),VLOOKUP($L247,'result messages'!$H$3:$L$11,2,FALSE)))</f>
        <v/>
      </c>
      <c r="O247" s="1" t="str">
        <f>IF(ISBLANK($C247),"",IF(ISNA(VLOOKUP($L247,'result messages'!$H$3:$L$11,3,FALSE)),VLOOKUP($M247,'result messages'!$H$3:$L$11,3,FALSE),VLOOKUP($L247,'result messages'!$H$3:$L$11,3,FALSE)))</f>
        <v/>
      </c>
      <c r="P247" s="1" t="str">
        <f>IF(ISBLANK($C247),"",IF(ISNA(VLOOKUP($L247,'result messages'!$H$3:$L$11,4,FALSE)),VLOOKUP($M247,'result messages'!$H$3:$L$11,4,FALSE),VLOOKUP($L247,'result messages'!$H$3:$L$11,4,FALSE)))</f>
        <v/>
      </c>
      <c r="Q247" s="1" t="str">
        <f>IF(ISBLANK($C247),"",IF(ISNA(VLOOKUP($L247,'result messages'!$H$3:$L$11,5,FALSE)),VLOOKUP($M247,'result messages'!$H$3:$L$11,5,FALSE),VLOOKUP($L247,'result messages'!$H$3:$L$11,5,FALSE)))</f>
        <v/>
      </c>
    </row>
    <row r="248" spans="1:17">
      <c r="A248" s="1">
        <v>245</v>
      </c>
      <c r="B248" s="2"/>
      <c r="C248" s="1"/>
      <c r="D248" s="1"/>
      <c r="E248" s="7"/>
      <c r="F248" s="1"/>
      <c r="G248" s="1" t="str">
        <f>IF(ISNA(VLOOKUP($C248,'DTEN TCAP Linkage deviceId'!$A$1:$A$20000,1,FALSE)),"No","Yes")</f>
        <v>No</v>
      </c>
      <c r="H248" s="1" t="str">
        <f>IF(ISNA(VLOOKUP($C248,'Provisioning Requester'!$F$3:$H$20000,2,FALSE)),"No","Yes")</f>
        <v>No</v>
      </c>
      <c r="I248" s="1" t="str">
        <f>IF($H248="Yes",VLOOKUP($C248,'Provisioning Requester'!$F$3:$H$20000,3,FALSE),"-")</f>
        <v>-</v>
      </c>
      <c r="J248" s="1" t="str">
        <f>IF(OR(D248="SVCP", E248="TRUE"), "No", IF(ISNA(VLOOKUP($C248,'ProvResponder deviceId'!$A$1:$A$20000,1,FALSE)),"No","Yes"))</f>
        <v>No</v>
      </c>
      <c r="K248" s="1" t="str">
        <f>IF($J248="Yes",VLOOKUP($C248,'ProvResponder deviceId'!$A$1:$C$20000,3,FALSE),"-")</f>
        <v>-</v>
      </c>
      <c r="L248" s="1" t="str">
        <f t="shared" si="6"/>
        <v/>
      </c>
      <c r="M248" s="1" t="str">
        <f t="shared" si="7"/>
        <v/>
      </c>
      <c r="N248" s="1" t="str">
        <f>IF(ISBLANK($C248),"",IF(ISNA(VLOOKUP($L248,'result messages'!$H$3:$L$11,2,FALSE)),VLOOKUP($M248,'result messages'!$H$3:$L$11,2,FALSE),VLOOKUP($L248,'result messages'!$H$3:$L$11,2,FALSE)))</f>
        <v/>
      </c>
      <c r="O248" s="1" t="str">
        <f>IF(ISBLANK($C248),"",IF(ISNA(VLOOKUP($L248,'result messages'!$H$3:$L$11,3,FALSE)),VLOOKUP($M248,'result messages'!$H$3:$L$11,3,FALSE),VLOOKUP($L248,'result messages'!$H$3:$L$11,3,FALSE)))</f>
        <v/>
      </c>
      <c r="P248" s="1" t="str">
        <f>IF(ISBLANK($C248),"",IF(ISNA(VLOOKUP($L248,'result messages'!$H$3:$L$11,4,FALSE)),VLOOKUP($M248,'result messages'!$H$3:$L$11,4,FALSE),VLOOKUP($L248,'result messages'!$H$3:$L$11,4,FALSE)))</f>
        <v/>
      </c>
      <c r="Q248" s="1" t="str">
        <f>IF(ISBLANK($C248),"",IF(ISNA(VLOOKUP($L248,'result messages'!$H$3:$L$11,5,FALSE)),VLOOKUP($M248,'result messages'!$H$3:$L$11,5,FALSE),VLOOKUP($L248,'result messages'!$H$3:$L$11,5,FALSE)))</f>
        <v/>
      </c>
    </row>
    <row r="249" spans="1:17">
      <c r="A249" s="1">
        <v>246</v>
      </c>
      <c r="B249" s="2"/>
      <c r="C249" s="1"/>
      <c r="D249" s="1"/>
      <c r="E249" s="7"/>
      <c r="F249" s="1"/>
      <c r="G249" s="1" t="str">
        <f>IF(ISNA(VLOOKUP($C249,'DTEN TCAP Linkage deviceId'!$A$1:$A$20000,1,FALSE)),"No","Yes")</f>
        <v>No</v>
      </c>
      <c r="H249" s="1" t="str">
        <f>IF(ISNA(VLOOKUP($C249,'Provisioning Requester'!$F$3:$H$20000,2,FALSE)),"No","Yes")</f>
        <v>No</v>
      </c>
      <c r="I249" s="1" t="str">
        <f>IF($H249="Yes",VLOOKUP($C249,'Provisioning Requester'!$F$3:$H$20000,3,FALSE),"-")</f>
        <v>-</v>
      </c>
      <c r="J249" s="1" t="str">
        <f>IF(OR(D249="SVCP", E249="TRUE"), "No", IF(ISNA(VLOOKUP($C249,'ProvResponder deviceId'!$A$1:$A$20000,1,FALSE)),"No","Yes"))</f>
        <v>No</v>
      </c>
      <c r="K249" s="1" t="str">
        <f>IF($J249="Yes",VLOOKUP($C249,'ProvResponder deviceId'!$A$1:$C$20000,3,FALSE),"-")</f>
        <v>-</v>
      </c>
      <c r="L249" s="1" t="str">
        <f t="shared" si="6"/>
        <v/>
      </c>
      <c r="M249" s="1" t="str">
        <f t="shared" si="7"/>
        <v/>
      </c>
      <c r="N249" s="1" t="str">
        <f>IF(ISBLANK($C249),"",IF(ISNA(VLOOKUP($L249,'result messages'!$H$3:$L$11,2,FALSE)),VLOOKUP($M249,'result messages'!$H$3:$L$11,2,FALSE),VLOOKUP($L249,'result messages'!$H$3:$L$11,2,FALSE)))</f>
        <v/>
      </c>
      <c r="O249" s="1" t="str">
        <f>IF(ISBLANK($C249),"",IF(ISNA(VLOOKUP($L249,'result messages'!$H$3:$L$11,3,FALSE)),VLOOKUP($M249,'result messages'!$H$3:$L$11,3,FALSE),VLOOKUP($L249,'result messages'!$H$3:$L$11,3,FALSE)))</f>
        <v/>
      </c>
      <c r="P249" s="1" t="str">
        <f>IF(ISBLANK($C249),"",IF(ISNA(VLOOKUP($L249,'result messages'!$H$3:$L$11,4,FALSE)),VLOOKUP($M249,'result messages'!$H$3:$L$11,4,FALSE),VLOOKUP($L249,'result messages'!$H$3:$L$11,4,FALSE)))</f>
        <v/>
      </c>
      <c r="Q249" s="1" t="str">
        <f>IF(ISBLANK($C249),"",IF(ISNA(VLOOKUP($L249,'result messages'!$H$3:$L$11,5,FALSE)),VLOOKUP($M249,'result messages'!$H$3:$L$11,5,FALSE),VLOOKUP($L249,'result messages'!$H$3:$L$11,5,FALSE)))</f>
        <v/>
      </c>
    </row>
    <row r="250" spans="1:17">
      <c r="A250" s="1">
        <v>247</v>
      </c>
      <c r="B250" s="2"/>
      <c r="C250" s="1"/>
      <c r="D250" s="1"/>
      <c r="E250" s="7"/>
      <c r="F250" s="1"/>
      <c r="G250" s="1" t="str">
        <f>IF(ISNA(VLOOKUP($C250,'DTEN TCAP Linkage deviceId'!$A$1:$A$20000,1,FALSE)),"No","Yes")</f>
        <v>No</v>
      </c>
      <c r="H250" s="1" t="str">
        <f>IF(ISNA(VLOOKUP($C250,'Provisioning Requester'!$F$3:$H$20000,2,FALSE)),"No","Yes")</f>
        <v>No</v>
      </c>
      <c r="I250" s="1" t="str">
        <f>IF($H250="Yes",VLOOKUP($C250,'Provisioning Requester'!$F$3:$H$20000,3,FALSE),"-")</f>
        <v>-</v>
      </c>
      <c r="J250" s="1" t="str">
        <f>IF(OR(D250="SVCP", E250="TRUE"), "No", IF(ISNA(VLOOKUP($C250,'ProvResponder deviceId'!$A$1:$A$20000,1,FALSE)),"No","Yes"))</f>
        <v>No</v>
      </c>
      <c r="K250" s="1" t="str">
        <f>IF($J250="Yes",VLOOKUP($C250,'ProvResponder deviceId'!$A$1:$C$20000,3,FALSE),"-")</f>
        <v>-</v>
      </c>
      <c r="L250" s="1" t="str">
        <f t="shared" si="6"/>
        <v/>
      </c>
      <c r="M250" s="1" t="str">
        <f t="shared" si="7"/>
        <v/>
      </c>
      <c r="N250" s="1" t="str">
        <f>IF(ISBLANK($C250),"",IF(ISNA(VLOOKUP($L250,'result messages'!$H$3:$L$11,2,FALSE)),VLOOKUP($M250,'result messages'!$H$3:$L$11,2,FALSE),VLOOKUP($L250,'result messages'!$H$3:$L$11,2,FALSE)))</f>
        <v/>
      </c>
      <c r="O250" s="1" t="str">
        <f>IF(ISBLANK($C250),"",IF(ISNA(VLOOKUP($L250,'result messages'!$H$3:$L$11,3,FALSE)),VLOOKUP($M250,'result messages'!$H$3:$L$11,3,FALSE),VLOOKUP($L250,'result messages'!$H$3:$L$11,3,FALSE)))</f>
        <v/>
      </c>
      <c r="P250" s="1" t="str">
        <f>IF(ISBLANK($C250),"",IF(ISNA(VLOOKUP($L250,'result messages'!$H$3:$L$11,4,FALSE)),VLOOKUP($M250,'result messages'!$H$3:$L$11,4,FALSE),VLOOKUP($L250,'result messages'!$H$3:$L$11,4,FALSE)))</f>
        <v/>
      </c>
      <c r="Q250" s="1" t="str">
        <f>IF(ISBLANK($C250),"",IF(ISNA(VLOOKUP($L250,'result messages'!$H$3:$L$11,5,FALSE)),VLOOKUP($M250,'result messages'!$H$3:$L$11,5,FALSE),VLOOKUP($L250,'result messages'!$H$3:$L$11,5,FALSE)))</f>
        <v/>
      </c>
    </row>
    <row r="251" spans="1:17">
      <c r="A251" s="1">
        <v>248</v>
      </c>
      <c r="B251" s="2"/>
      <c r="C251" s="1"/>
      <c r="D251" s="1"/>
      <c r="E251" s="7"/>
      <c r="F251" s="1"/>
      <c r="G251" s="1" t="str">
        <f>IF(ISNA(VLOOKUP($C251,'DTEN TCAP Linkage deviceId'!$A$1:$A$20000,1,FALSE)),"No","Yes")</f>
        <v>No</v>
      </c>
      <c r="H251" s="1" t="str">
        <f>IF(ISNA(VLOOKUP($C251,'Provisioning Requester'!$F$3:$H$20000,2,FALSE)),"No","Yes")</f>
        <v>No</v>
      </c>
      <c r="I251" s="1" t="str">
        <f>IF($H251="Yes",VLOOKUP($C251,'Provisioning Requester'!$F$3:$H$20000,3,FALSE),"-")</f>
        <v>-</v>
      </c>
      <c r="J251" s="1" t="str">
        <f>IF(OR(D251="SVCP", E251="TRUE"), "No", IF(ISNA(VLOOKUP($C251,'ProvResponder deviceId'!$A$1:$A$20000,1,FALSE)),"No","Yes"))</f>
        <v>No</v>
      </c>
      <c r="K251" s="1" t="str">
        <f>IF($J251="Yes",VLOOKUP($C251,'ProvResponder deviceId'!$A$1:$C$20000,3,FALSE),"-")</f>
        <v>-</v>
      </c>
      <c r="L251" s="1" t="str">
        <f t="shared" si="6"/>
        <v/>
      </c>
      <c r="M251" s="1" t="str">
        <f t="shared" si="7"/>
        <v/>
      </c>
      <c r="N251" s="1" t="str">
        <f>IF(ISBLANK($C251),"",IF(ISNA(VLOOKUP($L251,'result messages'!$H$3:$L$11,2,FALSE)),VLOOKUP($M251,'result messages'!$H$3:$L$11,2,FALSE),VLOOKUP($L251,'result messages'!$H$3:$L$11,2,FALSE)))</f>
        <v/>
      </c>
      <c r="O251" s="1" t="str">
        <f>IF(ISBLANK($C251),"",IF(ISNA(VLOOKUP($L251,'result messages'!$H$3:$L$11,3,FALSE)),VLOOKUP($M251,'result messages'!$H$3:$L$11,3,FALSE),VLOOKUP($L251,'result messages'!$H$3:$L$11,3,FALSE)))</f>
        <v/>
      </c>
      <c r="P251" s="1" t="str">
        <f>IF(ISBLANK($C251),"",IF(ISNA(VLOOKUP($L251,'result messages'!$H$3:$L$11,4,FALSE)),VLOOKUP($M251,'result messages'!$H$3:$L$11,4,FALSE),VLOOKUP($L251,'result messages'!$H$3:$L$11,4,FALSE)))</f>
        <v/>
      </c>
      <c r="Q251" s="1" t="str">
        <f>IF(ISBLANK($C251),"",IF(ISNA(VLOOKUP($L251,'result messages'!$H$3:$L$11,5,FALSE)),VLOOKUP($M251,'result messages'!$H$3:$L$11,5,FALSE),VLOOKUP($L251,'result messages'!$H$3:$L$11,5,FALSE)))</f>
        <v/>
      </c>
    </row>
    <row r="252" spans="1:17">
      <c r="A252" s="1">
        <v>249</v>
      </c>
      <c r="B252" s="2"/>
      <c r="C252" s="1"/>
      <c r="D252" s="1"/>
      <c r="E252" s="7"/>
      <c r="F252" s="1"/>
      <c r="G252" s="1" t="str">
        <f>IF(ISNA(VLOOKUP($C252,'DTEN TCAP Linkage deviceId'!$A$1:$A$20000,1,FALSE)),"No","Yes")</f>
        <v>No</v>
      </c>
      <c r="H252" s="1" t="str">
        <f>IF(ISNA(VLOOKUP($C252,'Provisioning Requester'!$F$3:$H$20000,2,FALSE)),"No","Yes")</f>
        <v>No</v>
      </c>
      <c r="I252" s="1" t="str">
        <f>IF($H252="Yes",VLOOKUP($C252,'Provisioning Requester'!$F$3:$H$20000,3,FALSE),"-")</f>
        <v>-</v>
      </c>
      <c r="J252" s="1" t="str">
        <f>IF(OR(D252="SVCP", E252="TRUE"), "No", IF(ISNA(VLOOKUP($C252,'ProvResponder deviceId'!$A$1:$A$20000,1,FALSE)),"No","Yes"))</f>
        <v>No</v>
      </c>
      <c r="K252" s="1" t="str">
        <f>IF($J252="Yes",VLOOKUP($C252,'ProvResponder deviceId'!$A$1:$C$20000,3,FALSE),"-")</f>
        <v>-</v>
      </c>
      <c r="L252" s="1" t="str">
        <f t="shared" si="6"/>
        <v/>
      </c>
      <c r="M252" s="1" t="str">
        <f t="shared" si="7"/>
        <v/>
      </c>
      <c r="N252" s="1" t="str">
        <f>IF(ISBLANK($C252),"",IF(ISNA(VLOOKUP($L252,'result messages'!$H$3:$L$11,2,FALSE)),VLOOKUP($M252,'result messages'!$H$3:$L$11,2,FALSE),VLOOKUP($L252,'result messages'!$H$3:$L$11,2,FALSE)))</f>
        <v/>
      </c>
      <c r="O252" s="1" t="str">
        <f>IF(ISBLANK($C252),"",IF(ISNA(VLOOKUP($L252,'result messages'!$H$3:$L$11,3,FALSE)),VLOOKUP($M252,'result messages'!$H$3:$L$11,3,FALSE),VLOOKUP($L252,'result messages'!$H$3:$L$11,3,FALSE)))</f>
        <v/>
      </c>
      <c r="P252" s="1" t="str">
        <f>IF(ISBLANK($C252),"",IF(ISNA(VLOOKUP($L252,'result messages'!$H$3:$L$11,4,FALSE)),VLOOKUP($M252,'result messages'!$H$3:$L$11,4,FALSE),VLOOKUP($L252,'result messages'!$H$3:$L$11,4,FALSE)))</f>
        <v/>
      </c>
      <c r="Q252" s="1" t="str">
        <f>IF(ISBLANK($C252),"",IF(ISNA(VLOOKUP($L252,'result messages'!$H$3:$L$11,5,FALSE)),VLOOKUP($M252,'result messages'!$H$3:$L$11,5,FALSE),VLOOKUP($L252,'result messages'!$H$3:$L$11,5,FALSE)))</f>
        <v/>
      </c>
    </row>
    <row r="253" spans="1:17">
      <c r="A253" s="1">
        <v>250</v>
      </c>
      <c r="B253" s="2"/>
      <c r="C253" s="1"/>
      <c r="D253" s="1"/>
      <c r="E253" s="7"/>
      <c r="F253" s="1"/>
      <c r="G253" s="1" t="str">
        <f>IF(ISNA(VLOOKUP($C253,'DTEN TCAP Linkage deviceId'!$A$1:$A$20000,1,FALSE)),"No","Yes")</f>
        <v>No</v>
      </c>
      <c r="H253" s="1" t="str">
        <f>IF(ISNA(VLOOKUP($C253,'Provisioning Requester'!$F$3:$H$20000,2,FALSE)),"No","Yes")</f>
        <v>No</v>
      </c>
      <c r="I253" s="1" t="str">
        <f>IF($H253="Yes",VLOOKUP($C253,'Provisioning Requester'!$F$3:$H$20000,3,FALSE),"-")</f>
        <v>-</v>
      </c>
      <c r="J253" s="1" t="str">
        <f>IF(OR(D253="SVCP", E253="TRUE"), "No", IF(ISNA(VLOOKUP($C253,'ProvResponder deviceId'!$A$1:$A$20000,1,FALSE)),"No","Yes"))</f>
        <v>No</v>
      </c>
      <c r="K253" s="1" t="str">
        <f>IF($J253="Yes",VLOOKUP($C253,'ProvResponder deviceId'!$A$1:$C$20000,3,FALSE),"-")</f>
        <v>-</v>
      </c>
      <c r="L253" s="1" t="str">
        <f t="shared" si="6"/>
        <v/>
      </c>
      <c r="M253" s="1" t="str">
        <f t="shared" si="7"/>
        <v/>
      </c>
      <c r="N253" s="1" t="str">
        <f>IF(ISBLANK($C253),"",IF(ISNA(VLOOKUP($L253,'result messages'!$H$3:$L$11,2,FALSE)),VLOOKUP($M253,'result messages'!$H$3:$L$11,2,FALSE),VLOOKUP($L253,'result messages'!$H$3:$L$11,2,FALSE)))</f>
        <v/>
      </c>
      <c r="O253" s="1" t="str">
        <f>IF(ISBLANK($C253),"",IF(ISNA(VLOOKUP($L253,'result messages'!$H$3:$L$11,3,FALSE)),VLOOKUP($M253,'result messages'!$H$3:$L$11,3,FALSE),VLOOKUP($L253,'result messages'!$H$3:$L$11,3,FALSE)))</f>
        <v/>
      </c>
      <c r="P253" s="1" t="str">
        <f>IF(ISBLANK($C253),"",IF(ISNA(VLOOKUP($L253,'result messages'!$H$3:$L$11,4,FALSE)),VLOOKUP($M253,'result messages'!$H$3:$L$11,4,FALSE),VLOOKUP($L253,'result messages'!$H$3:$L$11,4,FALSE)))</f>
        <v/>
      </c>
      <c r="Q253" s="1" t="str">
        <f>IF(ISBLANK($C253),"",IF(ISNA(VLOOKUP($L253,'result messages'!$H$3:$L$11,5,FALSE)),VLOOKUP($M253,'result messages'!$H$3:$L$11,5,FALSE),VLOOKUP($L253,'result messages'!$H$3:$L$11,5,FALSE)))</f>
        <v/>
      </c>
    </row>
    <row r="254" spans="1:17">
      <c r="A254" s="1">
        <v>251</v>
      </c>
      <c r="B254" s="2"/>
      <c r="C254" s="1"/>
      <c r="D254" s="1"/>
      <c r="E254" s="7"/>
      <c r="F254" s="1"/>
      <c r="G254" s="1" t="str">
        <f>IF(ISNA(VLOOKUP($C254,'DTEN TCAP Linkage deviceId'!$A$1:$A$20000,1,FALSE)),"No","Yes")</f>
        <v>No</v>
      </c>
      <c r="H254" s="1" t="str">
        <f>IF(ISNA(VLOOKUP($C254,'Provisioning Requester'!$F$3:$H$20000,2,FALSE)),"No","Yes")</f>
        <v>No</v>
      </c>
      <c r="I254" s="1" t="str">
        <f>IF($H254="Yes",VLOOKUP($C254,'Provisioning Requester'!$F$3:$H$20000,3,FALSE),"-")</f>
        <v>-</v>
      </c>
      <c r="J254" s="1" t="str">
        <f>IF(OR(D254="SVCP", E254="TRUE"), "No", IF(ISNA(VLOOKUP($C254,'ProvResponder deviceId'!$A$1:$A$20000,1,FALSE)),"No","Yes"))</f>
        <v>No</v>
      </c>
      <c r="K254" s="1" t="str">
        <f>IF($J254="Yes",VLOOKUP($C254,'ProvResponder deviceId'!$A$1:$C$20000,3,FALSE),"-")</f>
        <v>-</v>
      </c>
      <c r="L254" s="1" t="str">
        <f t="shared" si="6"/>
        <v/>
      </c>
      <c r="M254" s="1" t="str">
        <f t="shared" si="7"/>
        <v/>
      </c>
      <c r="N254" s="1" t="str">
        <f>IF(ISBLANK($C254),"",IF(ISNA(VLOOKUP($L254,'result messages'!$H$3:$L$11,2,FALSE)),VLOOKUP($M254,'result messages'!$H$3:$L$11,2,FALSE),VLOOKUP($L254,'result messages'!$H$3:$L$11,2,FALSE)))</f>
        <v/>
      </c>
      <c r="O254" s="1" t="str">
        <f>IF(ISBLANK($C254),"",IF(ISNA(VLOOKUP($L254,'result messages'!$H$3:$L$11,3,FALSE)),VLOOKUP($M254,'result messages'!$H$3:$L$11,3,FALSE),VLOOKUP($L254,'result messages'!$H$3:$L$11,3,FALSE)))</f>
        <v/>
      </c>
      <c r="P254" s="1" t="str">
        <f>IF(ISBLANK($C254),"",IF(ISNA(VLOOKUP($L254,'result messages'!$H$3:$L$11,4,FALSE)),VLOOKUP($M254,'result messages'!$H$3:$L$11,4,FALSE),VLOOKUP($L254,'result messages'!$H$3:$L$11,4,FALSE)))</f>
        <v/>
      </c>
      <c r="Q254" s="1" t="str">
        <f>IF(ISBLANK($C254),"",IF(ISNA(VLOOKUP($L254,'result messages'!$H$3:$L$11,5,FALSE)),VLOOKUP($M254,'result messages'!$H$3:$L$11,5,FALSE),VLOOKUP($L254,'result messages'!$H$3:$L$11,5,FALSE)))</f>
        <v/>
      </c>
    </row>
    <row r="255" spans="1:17">
      <c r="A255" s="1">
        <v>252</v>
      </c>
      <c r="B255" s="2"/>
      <c r="C255" s="1"/>
      <c r="D255" s="1"/>
      <c r="E255" s="7"/>
      <c r="F255" s="1"/>
      <c r="G255" s="1" t="str">
        <f>IF(ISNA(VLOOKUP($C255,'DTEN TCAP Linkage deviceId'!$A$1:$A$20000,1,FALSE)),"No","Yes")</f>
        <v>No</v>
      </c>
      <c r="H255" s="1" t="str">
        <f>IF(ISNA(VLOOKUP($C255,'Provisioning Requester'!$F$3:$H$20000,2,FALSE)),"No","Yes")</f>
        <v>No</v>
      </c>
      <c r="I255" s="1" t="str">
        <f>IF($H255="Yes",VLOOKUP($C255,'Provisioning Requester'!$F$3:$H$20000,3,FALSE),"-")</f>
        <v>-</v>
      </c>
      <c r="J255" s="1" t="str">
        <f>IF(OR(D255="SVCP", E255="TRUE"), "No", IF(ISNA(VLOOKUP($C255,'ProvResponder deviceId'!$A$1:$A$20000,1,FALSE)),"No","Yes"))</f>
        <v>No</v>
      </c>
      <c r="K255" s="1" t="str">
        <f>IF($J255="Yes",VLOOKUP($C255,'ProvResponder deviceId'!$A$1:$C$20000,3,FALSE),"-")</f>
        <v>-</v>
      </c>
      <c r="L255" s="1" t="str">
        <f t="shared" si="6"/>
        <v/>
      </c>
      <c r="M255" s="1" t="str">
        <f t="shared" si="7"/>
        <v/>
      </c>
      <c r="N255" s="1" t="str">
        <f>IF(ISBLANK($C255),"",IF(ISNA(VLOOKUP($L255,'result messages'!$H$3:$L$11,2,FALSE)),VLOOKUP($M255,'result messages'!$H$3:$L$11,2,FALSE),VLOOKUP($L255,'result messages'!$H$3:$L$11,2,FALSE)))</f>
        <v/>
      </c>
      <c r="O255" s="1" t="str">
        <f>IF(ISBLANK($C255),"",IF(ISNA(VLOOKUP($L255,'result messages'!$H$3:$L$11,3,FALSE)),VLOOKUP($M255,'result messages'!$H$3:$L$11,3,FALSE),VLOOKUP($L255,'result messages'!$H$3:$L$11,3,FALSE)))</f>
        <v/>
      </c>
      <c r="P255" s="1" t="str">
        <f>IF(ISBLANK($C255),"",IF(ISNA(VLOOKUP($L255,'result messages'!$H$3:$L$11,4,FALSE)),VLOOKUP($M255,'result messages'!$H$3:$L$11,4,FALSE),VLOOKUP($L255,'result messages'!$H$3:$L$11,4,FALSE)))</f>
        <v/>
      </c>
      <c r="Q255" s="1" t="str">
        <f>IF(ISBLANK($C255),"",IF(ISNA(VLOOKUP($L255,'result messages'!$H$3:$L$11,5,FALSE)),VLOOKUP($M255,'result messages'!$H$3:$L$11,5,FALSE),VLOOKUP($L255,'result messages'!$H$3:$L$11,5,FALSE)))</f>
        <v/>
      </c>
    </row>
    <row r="256" spans="1:17">
      <c r="A256" s="1">
        <v>253</v>
      </c>
      <c r="B256" s="2"/>
      <c r="C256" s="1"/>
      <c r="D256" s="1"/>
      <c r="E256" s="7"/>
      <c r="F256" s="1"/>
      <c r="G256" s="1" t="str">
        <f>IF(ISNA(VLOOKUP($C256,'DTEN TCAP Linkage deviceId'!$A$1:$A$20000,1,FALSE)),"No","Yes")</f>
        <v>No</v>
      </c>
      <c r="H256" s="1" t="str">
        <f>IF(ISNA(VLOOKUP($C256,'Provisioning Requester'!$F$3:$H$20000,2,FALSE)),"No","Yes")</f>
        <v>No</v>
      </c>
      <c r="I256" s="1" t="str">
        <f>IF($H256="Yes",VLOOKUP($C256,'Provisioning Requester'!$F$3:$H$20000,3,FALSE),"-")</f>
        <v>-</v>
      </c>
      <c r="J256" s="1" t="str">
        <f>IF(OR(D256="SVCP", E256="TRUE"), "No", IF(ISNA(VLOOKUP($C256,'ProvResponder deviceId'!$A$1:$A$20000,1,FALSE)),"No","Yes"))</f>
        <v>No</v>
      </c>
      <c r="K256" s="1" t="str">
        <f>IF($J256="Yes",VLOOKUP($C256,'ProvResponder deviceId'!$A$1:$C$20000,3,FALSE),"-")</f>
        <v>-</v>
      </c>
      <c r="L256" s="1" t="str">
        <f t="shared" si="6"/>
        <v/>
      </c>
      <c r="M256" s="1" t="str">
        <f t="shared" si="7"/>
        <v/>
      </c>
      <c r="N256" s="1" t="str">
        <f>IF(ISBLANK($C256),"",IF(ISNA(VLOOKUP($L256,'result messages'!$H$3:$L$11,2,FALSE)),VLOOKUP($M256,'result messages'!$H$3:$L$11,2,FALSE),VLOOKUP($L256,'result messages'!$H$3:$L$11,2,FALSE)))</f>
        <v/>
      </c>
      <c r="O256" s="1" t="str">
        <f>IF(ISBLANK($C256),"",IF(ISNA(VLOOKUP($L256,'result messages'!$H$3:$L$11,3,FALSE)),VLOOKUP($M256,'result messages'!$H$3:$L$11,3,FALSE),VLOOKUP($L256,'result messages'!$H$3:$L$11,3,FALSE)))</f>
        <v/>
      </c>
      <c r="P256" s="1" t="str">
        <f>IF(ISBLANK($C256),"",IF(ISNA(VLOOKUP($L256,'result messages'!$H$3:$L$11,4,FALSE)),VLOOKUP($M256,'result messages'!$H$3:$L$11,4,FALSE),VLOOKUP($L256,'result messages'!$H$3:$L$11,4,FALSE)))</f>
        <v/>
      </c>
      <c r="Q256" s="1" t="str">
        <f>IF(ISBLANK($C256),"",IF(ISNA(VLOOKUP($L256,'result messages'!$H$3:$L$11,5,FALSE)),VLOOKUP($M256,'result messages'!$H$3:$L$11,5,FALSE),VLOOKUP($L256,'result messages'!$H$3:$L$11,5,FALSE)))</f>
        <v/>
      </c>
    </row>
    <row r="257" spans="1:17">
      <c r="A257" s="1">
        <v>254</v>
      </c>
      <c r="B257" s="2"/>
      <c r="C257" s="1"/>
      <c r="D257" s="1"/>
      <c r="E257" s="7"/>
      <c r="F257" s="1"/>
      <c r="G257" s="1" t="str">
        <f>IF(ISNA(VLOOKUP($C257,'DTEN TCAP Linkage deviceId'!$A$1:$A$20000,1,FALSE)),"No","Yes")</f>
        <v>No</v>
      </c>
      <c r="H257" s="1" t="str">
        <f>IF(ISNA(VLOOKUP($C257,'Provisioning Requester'!$F$3:$H$20000,2,FALSE)),"No","Yes")</f>
        <v>No</v>
      </c>
      <c r="I257" s="1" t="str">
        <f>IF($H257="Yes",VLOOKUP($C257,'Provisioning Requester'!$F$3:$H$20000,3,FALSE),"-")</f>
        <v>-</v>
      </c>
      <c r="J257" s="1" t="str">
        <f>IF(OR(D257="SVCP", E257="TRUE"), "No", IF(ISNA(VLOOKUP($C257,'ProvResponder deviceId'!$A$1:$A$20000,1,FALSE)),"No","Yes"))</f>
        <v>No</v>
      </c>
      <c r="K257" s="1" t="str">
        <f>IF($J257="Yes",VLOOKUP($C257,'ProvResponder deviceId'!$A$1:$C$20000,3,FALSE),"-")</f>
        <v>-</v>
      </c>
      <c r="L257" s="1" t="str">
        <f t="shared" si="6"/>
        <v/>
      </c>
      <c r="M257" s="1" t="str">
        <f t="shared" si="7"/>
        <v/>
      </c>
      <c r="N257" s="1" t="str">
        <f>IF(ISBLANK($C257),"",IF(ISNA(VLOOKUP($L257,'result messages'!$H$3:$L$11,2,FALSE)),VLOOKUP($M257,'result messages'!$H$3:$L$11,2,FALSE),VLOOKUP($L257,'result messages'!$H$3:$L$11,2,FALSE)))</f>
        <v/>
      </c>
      <c r="O257" s="1" t="str">
        <f>IF(ISBLANK($C257),"",IF(ISNA(VLOOKUP($L257,'result messages'!$H$3:$L$11,3,FALSE)),VLOOKUP($M257,'result messages'!$H$3:$L$11,3,FALSE),VLOOKUP($L257,'result messages'!$H$3:$L$11,3,FALSE)))</f>
        <v/>
      </c>
      <c r="P257" s="1" t="str">
        <f>IF(ISBLANK($C257),"",IF(ISNA(VLOOKUP($L257,'result messages'!$H$3:$L$11,4,FALSE)),VLOOKUP($M257,'result messages'!$H$3:$L$11,4,FALSE),VLOOKUP($L257,'result messages'!$H$3:$L$11,4,FALSE)))</f>
        <v/>
      </c>
      <c r="Q257" s="1" t="str">
        <f>IF(ISBLANK($C257),"",IF(ISNA(VLOOKUP($L257,'result messages'!$H$3:$L$11,5,FALSE)),VLOOKUP($M257,'result messages'!$H$3:$L$11,5,FALSE),VLOOKUP($L257,'result messages'!$H$3:$L$11,5,FALSE)))</f>
        <v/>
      </c>
    </row>
    <row r="258" spans="1:17">
      <c r="A258" s="1">
        <v>255</v>
      </c>
      <c r="B258" s="2"/>
      <c r="C258" s="1"/>
      <c r="D258" s="1"/>
      <c r="E258" s="7"/>
      <c r="F258" s="1"/>
      <c r="G258" s="1" t="str">
        <f>IF(ISNA(VLOOKUP($C258,'DTEN TCAP Linkage deviceId'!$A$1:$A$20000,1,FALSE)),"No","Yes")</f>
        <v>No</v>
      </c>
      <c r="H258" s="1" t="str">
        <f>IF(ISNA(VLOOKUP($C258,'Provisioning Requester'!$F$3:$H$20000,2,FALSE)),"No","Yes")</f>
        <v>No</v>
      </c>
      <c r="I258" s="1" t="str">
        <f>IF($H258="Yes",VLOOKUP($C258,'Provisioning Requester'!$F$3:$H$20000,3,FALSE),"-")</f>
        <v>-</v>
      </c>
      <c r="J258" s="1" t="str">
        <f>IF(OR(D258="SVCP", E258="TRUE"), "No", IF(ISNA(VLOOKUP($C258,'ProvResponder deviceId'!$A$1:$A$20000,1,FALSE)),"No","Yes"))</f>
        <v>No</v>
      </c>
      <c r="K258" s="1" t="str">
        <f>IF($J258="Yes",VLOOKUP($C258,'ProvResponder deviceId'!$A$1:$C$20000,3,FALSE),"-")</f>
        <v>-</v>
      </c>
      <c r="L258" s="1" t="str">
        <f t="shared" si="6"/>
        <v/>
      </c>
      <c r="M258" s="1" t="str">
        <f t="shared" si="7"/>
        <v/>
      </c>
      <c r="N258" s="1" t="str">
        <f>IF(ISBLANK($C258),"",IF(ISNA(VLOOKUP($L258,'result messages'!$H$3:$L$11,2,FALSE)),VLOOKUP($M258,'result messages'!$H$3:$L$11,2,FALSE),VLOOKUP($L258,'result messages'!$H$3:$L$11,2,FALSE)))</f>
        <v/>
      </c>
      <c r="O258" s="1" t="str">
        <f>IF(ISBLANK($C258),"",IF(ISNA(VLOOKUP($L258,'result messages'!$H$3:$L$11,3,FALSE)),VLOOKUP($M258,'result messages'!$H$3:$L$11,3,FALSE),VLOOKUP($L258,'result messages'!$H$3:$L$11,3,FALSE)))</f>
        <v/>
      </c>
      <c r="P258" s="1" t="str">
        <f>IF(ISBLANK($C258),"",IF(ISNA(VLOOKUP($L258,'result messages'!$H$3:$L$11,4,FALSE)),VLOOKUP($M258,'result messages'!$H$3:$L$11,4,FALSE),VLOOKUP($L258,'result messages'!$H$3:$L$11,4,FALSE)))</f>
        <v/>
      </c>
      <c r="Q258" s="1" t="str">
        <f>IF(ISBLANK($C258),"",IF(ISNA(VLOOKUP($L258,'result messages'!$H$3:$L$11,5,FALSE)),VLOOKUP($M258,'result messages'!$H$3:$L$11,5,FALSE),VLOOKUP($L258,'result messages'!$H$3:$L$11,5,FALSE)))</f>
        <v/>
      </c>
    </row>
    <row r="259" spans="1:17">
      <c r="A259" s="1">
        <v>256</v>
      </c>
      <c r="B259" s="2"/>
      <c r="C259" s="1"/>
      <c r="D259" s="1"/>
      <c r="E259" s="7"/>
      <c r="F259" s="1"/>
      <c r="G259" s="1" t="str">
        <f>IF(ISNA(VLOOKUP($C259,'DTEN TCAP Linkage deviceId'!$A$1:$A$20000,1,FALSE)),"No","Yes")</f>
        <v>No</v>
      </c>
      <c r="H259" s="1" t="str">
        <f>IF(ISNA(VLOOKUP($C259,'Provisioning Requester'!$F$3:$H$20000,2,FALSE)),"No","Yes")</f>
        <v>No</v>
      </c>
      <c r="I259" s="1" t="str">
        <f>IF($H259="Yes",VLOOKUP($C259,'Provisioning Requester'!$F$3:$H$20000,3,FALSE),"-")</f>
        <v>-</v>
      </c>
      <c r="J259" s="1" t="str">
        <f>IF(OR(D259="SVCP", E259="TRUE"), "No", IF(ISNA(VLOOKUP($C259,'ProvResponder deviceId'!$A$1:$A$20000,1,FALSE)),"No","Yes"))</f>
        <v>No</v>
      </c>
      <c r="K259" s="1" t="str">
        <f>IF($J259="Yes",VLOOKUP($C259,'ProvResponder deviceId'!$A$1:$C$20000,3,FALSE),"-")</f>
        <v>-</v>
      </c>
      <c r="L259" s="1" t="str">
        <f t="shared" si="6"/>
        <v/>
      </c>
      <c r="M259" s="1" t="str">
        <f t="shared" si="7"/>
        <v/>
      </c>
      <c r="N259" s="1" t="str">
        <f>IF(ISBLANK($C259),"",IF(ISNA(VLOOKUP($L259,'result messages'!$H$3:$L$11,2,FALSE)),VLOOKUP($M259,'result messages'!$H$3:$L$11,2,FALSE),VLOOKUP($L259,'result messages'!$H$3:$L$11,2,FALSE)))</f>
        <v/>
      </c>
      <c r="O259" s="1" t="str">
        <f>IF(ISBLANK($C259),"",IF(ISNA(VLOOKUP($L259,'result messages'!$H$3:$L$11,3,FALSE)),VLOOKUP($M259,'result messages'!$H$3:$L$11,3,FALSE),VLOOKUP($L259,'result messages'!$H$3:$L$11,3,FALSE)))</f>
        <v/>
      </c>
      <c r="P259" s="1" t="str">
        <f>IF(ISBLANK($C259),"",IF(ISNA(VLOOKUP($L259,'result messages'!$H$3:$L$11,4,FALSE)),VLOOKUP($M259,'result messages'!$H$3:$L$11,4,FALSE),VLOOKUP($L259,'result messages'!$H$3:$L$11,4,FALSE)))</f>
        <v/>
      </c>
      <c r="Q259" s="1" t="str">
        <f>IF(ISBLANK($C259),"",IF(ISNA(VLOOKUP($L259,'result messages'!$H$3:$L$11,5,FALSE)),VLOOKUP($M259,'result messages'!$H$3:$L$11,5,FALSE),VLOOKUP($L259,'result messages'!$H$3:$L$11,5,FALSE)))</f>
        <v/>
      </c>
    </row>
    <row r="260" spans="1:17">
      <c r="A260" s="1">
        <v>257</v>
      </c>
      <c r="B260" s="2"/>
      <c r="C260" s="1"/>
      <c r="D260" s="1"/>
      <c r="E260" s="7"/>
      <c r="F260" s="1"/>
      <c r="G260" s="1" t="str">
        <f>IF(ISNA(VLOOKUP($C260,'DTEN TCAP Linkage deviceId'!$A$1:$A$20000,1,FALSE)),"No","Yes")</f>
        <v>No</v>
      </c>
      <c r="H260" s="1" t="str">
        <f>IF(ISNA(VLOOKUP($C260,'Provisioning Requester'!$F$3:$H$20000,2,FALSE)),"No","Yes")</f>
        <v>No</v>
      </c>
      <c r="I260" s="1" t="str">
        <f>IF($H260="Yes",VLOOKUP($C260,'Provisioning Requester'!$F$3:$H$20000,3,FALSE),"-")</f>
        <v>-</v>
      </c>
      <c r="J260" s="1" t="str">
        <f>IF(OR(D260="SVCP", E260="TRUE"), "No", IF(ISNA(VLOOKUP($C260,'ProvResponder deviceId'!$A$1:$A$20000,1,FALSE)),"No","Yes"))</f>
        <v>No</v>
      </c>
      <c r="K260" s="1" t="str">
        <f>IF($J260="Yes",VLOOKUP($C260,'ProvResponder deviceId'!$A$1:$C$20000,3,FALSE),"-")</f>
        <v>-</v>
      </c>
      <c r="L260" s="1" t="str">
        <f t="shared" si="6"/>
        <v/>
      </c>
      <c r="M260" s="1" t="str">
        <f t="shared" si="7"/>
        <v/>
      </c>
      <c r="N260" s="1" t="str">
        <f>IF(ISBLANK($C260),"",IF(ISNA(VLOOKUP($L260,'result messages'!$H$3:$L$11,2,FALSE)),VLOOKUP($M260,'result messages'!$H$3:$L$11,2,FALSE),VLOOKUP($L260,'result messages'!$H$3:$L$11,2,FALSE)))</f>
        <v/>
      </c>
      <c r="O260" s="1" t="str">
        <f>IF(ISBLANK($C260),"",IF(ISNA(VLOOKUP($L260,'result messages'!$H$3:$L$11,3,FALSE)),VLOOKUP($M260,'result messages'!$H$3:$L$11,3,FALSE),VLOOKUP($L260,'result messages'!$H$3:$L$11,3,FALSE)))</f>
        <v/>
      </c>
      <c r="P260" s="1" t="str">
        <f>IF(ISBLANK($C260),"",IF(ISNA(VLOOKUP($L260,'result messages'!$H$3:$L$11,4,FALSE)),VLOOKUP($M260,'result messages'!$H$3:$L$11,4,FALSE),VLOOKUP($L260,'result messages'!$H$3:$L$11,4,FALSE)))</f>
        <v/>
      </c>
      <c r="Q260" s="1" t="str">
        <f>IF(ISBLANK($C260),"",IF(ISNA(VLOOKUP($L260,'result messages'!$H$3:$L$11,5,FALSE)),VLOOKUP($M260,'result messages'!$H$3:$L$11,5,FALSE),VLOOKUP($L260,'result messages'!$H$3:$L$11,5,FALSE)))</f>
        <v/>
      </c>
    </row>
    <row r="261" spans="1:17">
      <c r="A261" s="1">
        <v>258</v>
      </c>
      <c r="B261" s="2"/>
      <c r="C261" s="1"/>
      <c r="D261" s="1"/>
      <c r="E261" s="7"/>
      <c r="F261" s="1"/>
      <c r="G261" s="1" t="str">
        <f>IF(ISNA(VLOOKUP($C261,'DTEN TCAP Linkage deviceId'!$A$1:$A$20000,1,FALSE)),"No","Yes")</f>
        <v>No</v>
      </c>
      <c r="H261" s="1" t="str">
        <f>IF(ISNA(VLOOKUP($C261,'Provisioning Requester'!$F$3:$H$20000,2,FALSE)),"No","Yes")</f>
        <v>No</v>
      </c>
      <c r="I261" s="1" t="str">
        <f>IF($H261="Yes",VLOOKUP($C261,'Provisioning Requester'!$F$3:$H$20000,3,FALSE),"-")</f>
        <v>-</v>
      </c>
      <c r="J261" s="1" t="str">
        <f>IF(OR(D261="SVCP", E261="TRUE"), "No", IF(ISNA(VLOOKUP($C261,'ProvResponder deviceId'!$A$1:$A$20000,1,FALSE)),"No","Yes"))</f>
        <v>No</v>
      </c>
      <c r="K261" s="1" t="str">
        <f>IF($J261="Yes",VLOOKUP($C261,'ProvResponder deviceId'!$A$1:$C$20000,3,FALSE),"-")</f>
        <v>-</v>
      </c>
      <c r="L261" s="1" t="str">
        <f t="shared" ref="L261:L324" si="8">IF(ISBLANK($C261),"",$D261&amp;$E261&amp;$G261&amp;$H261&amp;$I261&amp;$J261&amp;$K261)</f>
        <v/>
      </c>
      <c r="M261" s="1" t="str">
        <f t="shared" ref="M261:M324" si="9">IF(ISBLANK($C261),"",$D261&amp;$E261&amp;$G261&amp;$H261&amp;$I261&amp;$J261&amp;"other")</f>
        <v/>
      </c>
      <c r="N261" s="1" t="str">
        <f>IF(ISBLANK($C261),"",IF(ISNA(VLOOKUP($L261,'result messages'!$H$3:$L$11,2,FALSE)),VLOOKUP($M261,'result messages'!$H$3:$L$11,2,FALSE),VLOOKUP($L261,'result messages'!$H$3:$L$11,2,FALSE)))</f>
        <v/>
      </c>
      <c r="O261" s="1" t="str">
        <f>IF(ISBLANK($C261),"",IF(ISNA(VLOOKUP($L261,'result messages'!$H$3:$L$11,3,FALSE)),VLOOKUP($M261,'result messages'!$H$3:$L$11,3,FALSE),VLOOKUP($L261,'result messages'!$H$3:$L$11,3,FALSE)))</f>
        <v/>
      </c>
      <c r="P261" s="1" t="str">
        <f>IF(ISBLANK($C261),"",IF(ISNA(VLOOKUP($L261,'result messages'!$H$3:$L$11,4,FALSE)),VLOOKUP($M261,'result messages'!$H$3:$L$11,4,FALSE),VLOOKUP($L261,'result messages'!$H$3:$L$11,4,FALSE)))</f>
        <v/>
      </c>
      <c r="Q261" s="1" t="str">
        <f>IF(ISBLANK($C261),"",IF(ISNA(VLOOKUP($L261,'result messages'!$H$3:$L$11,5,FALSE)),VLOOKUP($M261,'result messages'!$H$3:$L$11,5,FALSE),VLOOKUP($L261,'result messages'!$H$3:$L$11,5,FALSE)))</f>
        <v/>
      </c>
    </row>
    <row r="262" spans="1:17">
      <c r="A262" s="1">
        <v>259</v>
      </c>
      <c r="B262" s="2"/>
      <c r="C262" s="1"/>
      <c r="D262" s="1"/>
      <c r="E262" s="7"/>
      <c r="F262" s="1"/>
      <c r="G262" s="1" t="str">
        <f>IF(ISNA(VLOOKUP($C262,'DTEN TCAP Linkage deviceId'!$A$1:$A$20000,1,FALSE)),"No","Yes")</f>
        <v>No</v>
      </c>
      <c r="H262" s="1" t="str">
        <f>IF(ISNA(VLOOKUP($C262,'Provisioning Requester'!$F$3:$H$20000,2,FALSE)),"No","Yes")</f>
        <v>No</v>
      </c>
      <c r="I262" s="1" t="str">
        <f>IF($H262="Yes",VLOOKUP($C262,'Provisioning Requester'!$F$3:$H$20000,3,FALSE),"-")</f>
        <v>-</v>
      </c>
      <c r="J262" s="1" t="str">
        <f>IF(OR(D262="SVCP", E262="TRUE"), "No", IF(ISNA(VLOOKUP($C262,'ProvResponder deviceId'!$A$1:$A$20000,1,FALSE)),"No","Yes"))</f>
        <v>No</v>
      </c>
      <c r="K262" s="1" t="str">
        <f>IF($J262="Yes",VLOOKUP($C262,'ProvResponder deviceId'!$A$1:$C$20000,3,FALSE),"-")</f>
        <v>-</v>
      </c>
      <c r="L262" s="1" t="str">
        <f t="shared" si="8"/>
        <v/>
      </c>
      <c r="M262" s="1" t="str">
        <f t="shared" si="9"/>
        <v/>
      </c>
      <c r="N262" s="1" t="str">
        <f>IF(ISBLANK($C262),"",IF(ISNA(VLOOKUP($L262,'result messages'!$H$3:$L$11,2,FALSE)),VLOOKUP($M262,'result messages'!$H$3:$L$11,2,FALSE),VLOOKUP($L262,'result messages'!$H$3:$L$11,2,FALSE)))</f>
        <v/>
      </c>
      <c r="O262" s="1" t="str">
        <f>IF(ISBLANK($C262),"",IF(ISNA(VLOOKUP($L262,'result messages'!$H$3:$L$11,3,FALSE)),VLOOKUP($M262,'result messages'!$H$3:$L$11,3,FALSE),VLOOKUP($L262,'result messages'!$H$3:$L$11,3,FALSE)))</f>
        <v/>
      </c>
      <c r="P262" s="1" t="str">
        <f>IF(ISBLANK($C262),"",IF(ISNA(VLOOKUP($L262,'result messages'!$H$3:$L$11,4,FALSE)),VLOOKUP($M262,'result messages'!$H$3:$L$11,4,FALSE),VLOOKUP($L262,'result messages'!$H$3:$L$11,4,FALSE)))</f>
        <v/>
      </c>
      <c r="Q262" s="1" t="str">
        <f>IF(ISBLANK($C262),"",IF(ISNA(VLOOKUP($L262,'result messages'!$H$3:$L$11,5,FALSE)),VLOOKUP($M262,'result messages'!$H$3:$L$11,5,FALSE),VLOOKUP($L262,'result messages'!$H$3:$L$11,5,FALSE)))</f>
        <v/>
      </c>
    </row>
    <row r="263" spans="1:17">
      <c r="A263" s="1">
        <v>260</v>
      </c>
      <c r="B263" s="2"/>
      <c r="C263" s="1"/>
      <c r="D263" s="1"/>
      <c r="E263" s="7"/>
      <c r="F263" s="1"/>
      <c r="G263" s="1" t="str">
        <f>IF(ISNA(VLOOKUP($C263,'DTEN TCAP Linkage deviceId'!$A$1:$A$20000,1,FALSE)),"No","Yes")</f>
        <v>No</v>
      </c>
      <c r="H263" s="1" t="str">
        <f>IF(ISNA(VLOOKUP($C263,'Provisioning Requester'!$F$3:$H$20000,2,FALSE)),"No","Yes")</f>
        <v>No</v>
      </c>
      <c r="I263" s="1" t="str">
        <f>IF($H263="Yes",VLOOKUP($C263,'Provisioning Requester'!$F$3:$H$20000,3,FALSE),"-")</f>
        <v>-</v>
      </c>
      <c r="J263" s="1" t="str">
        <f>IF(OR(D263="SVCP", E263="TRUE"), "No", IF(ISNA(VLOOKUP($C263,'ProvResponder deviceId'!$A$1:$A$20000,1,FALSE)),"No","Yes"))</f>
        <v>No</v>
      </c>
      <c r="K263" s="1" t="str">
        <f>IF($J263="Yes",VLOOKUP($C263,'ProvResponder deviceId'!$A$1:$C$20000,3,FALSE),"-")</f>
        <v>-</v>
      </c>
      <c r="L263" s="1" t="str">
        <f t="shared" si="8"/>
        <v/>
      </c>
      <c r="M263" s="1" t="str">
        <f t="shared" si="9"/>
        <v/>
      </c>
      <c r="N263" s="1" t="str">
        <f>IF(ISBLANK($C263),"",IF(ISNA(VLOOKUP($L263,'result messages'!$H$3:$L$11,2,FALSE)),VLOOKUP($M263,'result messages'!$H$3:$L$11,2,FALSE),VLOOKUP($L263,'result messages'!$H$3:$L$11,2,FALSE)))</f>
        <v/>
      </c>
      <c r="O263" s="1" t="str">
        <f>IF(ISBLANK($C263),"",IF(ISNA(VLOOKUP($L263,'result messages'!$H$3:$L$11,3,FALSE)),VLOOKUP($M263,'result messages'!$H$3:$L$11,3,FALSE),VLOOKUP($L263,'result messages'!$H$3:$L$11,3,FALSE)))</f>
        <v/>
      </c>
      <c r="P263" s="1" t="str">
        <f>IF(ISBLANK($C263),"",IF(ISNA(VLOOKUP($L263,'result messages'!$H$3:$L$11,4,FALSE)),VLOOKUP($M263,'result messages'!$H$3:$L$11,4,FALSE),VLOOKUP($L263,'result messages'!$H$3:$L$11,4,FALSE)))</f>
        <v/>
      </c>
      <c r="Q263" s="1" t="str">
        <f>IF(ISBLANK($C263),"",IF(ISNA(VLOOKUP($L263,'result messages'!$H$3:$L$11,5,FALSE)),VLOOKUP($M263,'result messages'!$H$3:$L$11,5,FALSE),VLOOKUP($L263,'result messages'!$H$3:$L$11,5,FALSE)))</f>
        <v/>
      </c>
    </row>
    <row r="264" spans="1:17">
      <c r="A264" s="1">
        <v>261</v>
      </c>
      <c r="B264" s="2"/>
      <c r="C264" s="1"/>
      <c r="D264" s="1"/>
      <c r="E264" s="7"/>
      <c r="F264" s="1"/>
      <c r="G264" s="1" t="str">
        <f>IF(ISNA(VLOOKUP($C264,'DTEN TCAP Linkage deviceId'!$A$1:$A$20000,1,FALSE)),"No","Yes")</f>
        <v>No</v>
      </c>
      <c r="H264" s="1" t="str">
        <f>IF(ISNA(VLOOKUP($C264,'Provisioning Requester'!$F$3:$H$20000,2,FALSE)),"No","Yes")</f>
        <v>No</v>
      </c>
      <c r="I264" s="1" t="str">
        <f>IF($H264="Yes",VLOOKUP($C264,'Provisioning Requester'!$F$3:$H$20000,3,FALSE),"-")</f>
        <v>-</v>
      </c>
      <c r="J264" s="1" t="str">
        <f>IF(OR(D264="SVCP", E264="TRUE"), "No", IF(ISNA(VLOOKUP($C264,'ProvResponder deviceId'!$A$1:$A$20000,1,FALSE)),"No","Yes"))</f>
        <v>No</v>
      </c>
      <c r="K264" s="1" t="str">
        <f>IF($J264="Yes",VLOOKUP($C264,'ProvResponder deviceId'!$A$1:$C$20000,3,FALSE),"-")</f>
        <v>-</v>
      </c>
      <c r="L264" s="1" t="str">
        <f t="shared" si="8"/>
        <v/>
      </c>
      <c r="M264" s="1" t="str">
        <f t="shared" si="9"/>
        <v/>
      </c>
      <c r="N264" s="1" t="str">
        <f>IF(ISBLANK($C264),"",IF(ISNA(VLOOKUP($L264,'result messages'!$H$3:$L$11,2,FALSE)),VLOOKUP($M264,'result messages'!$H$3:$L$11,2,FALSE),VLOOKUP($L264,'result messages'!$H$3:$L$11,2,FALSE)))</f>
        <v/>
      </c>
      <c r="O264" s="1" t="str">
        <f>IF(ISBLANK($C264),"",IF(ISNA(VLOOKUP($L264,'result messages'!$H$3:$L$11,3,FALSE)),VLOOKUP($M264,'result messages'!$H$3:$L$11,3,FALSE),VLOOKUP($L264,'result messages'!$H$3:$L$11,3,FALSE)))</f>
        <v/>
      </c>
      <c r="P264" s="1" t="str">
        <f>IF(ISBLANK($C264),"",IF(ISNA(VLOOKUP($L264,'result messages'!$H$3:$L$11,4,FALSE)),VLOOKUP($M264,'result messages'!$H$3:$L$11,4,FALSE),VLOOKUP($L264,'result messages'!$H$3:$L$11,4,FALSE)))</f>
        <v/>
      </c>
      <c r="Q264" s="1" t="str">
        <f>IF(ISBLANK($C264),"",IF(ISNA(VLOOKUP($L264,'result messages'!$H$3:$L$11,5,FALSE)),VLOOKUP($M264,'result messages'!$H$3:$L$11,5,FALSE),VLOOKUP($L264,'result messages'!$H$3:$L$11,5,FALSE)))</f>
        <v/>
      </c>
    </row>
    <row r="265" spans="1:17">
      <c r="A265" s="1">
        <v>262</v>
      </c>
      <c r="B265" s="2"/>
      <c r="C265" s="1"/>
      <c r="D265" s="1"/>
      <c r="E265" s="7"/>
      <c r="F265" s="1"/>
      <c r="G265" s="1" t="str">
        <f>IF(ISNA(VLOOKUP($C265,'DTEN TCAP Linkage deviceId'!$A$1:$A$20000,1,FALSE)),"No","Yes")</f>
        <v>No</v>
      </c>
      <c r="H265" s="1" t="str">
        <f>IF(ISNA(VLOOKUP($C265,'Provisioning Requester'!$F$3:$H$20000,2,FALSE)),"No","Yes")</f>
        <v>No</v>
      </c>
      <c r="I265" s="1" t="str">
        <f>IF($H265="Yes",VLOOKUP($C265,'Provisioning Requester'!$F$3:$H$20000,3,FALSE),"-")</f>
        <v>-</v>
      </c>
      <c r="J265" s="1" t="str">
        <f>IF(OR(D265="SVCP", E265="TRUE"), "No", IF(ISNA(VLOOKUP($C265,'ProvResponder deviceId'!$A$1:$A$20000,1,FALSE)),"No","Yes"))</f>
        <v>No</v>
      </c>
      <c r="K265" s="1" t="str">
        <f>IF($J265="Yes",VLOOKUP($C265,'ProvResponder deviceId'!$A$1:$C$20000,3,FALSE),"-")</f>
        <v>-</v>
      </c>
      <c r="L265" s="1" t="str">
        <f t="shared" si="8"/>
        <v/>
      </c>
      <c r="M265" s="1" t="str">
        <f t="shared" si="9"/>
        <v/>
      </c>
      <c r="N265" s="1" t="str">
        <f>IF(ISBLANK($C265),"",IF(ISNA(VLOOKUP($L265,'result messages'!$H$3:$L$11,2,FALSE)),VLOOKUP($M265,'result messages'!$H$3:$L$11,2,FALSE),VLOOKUP($L265,'result messages'!$H$3:$L$11,2,FALSE)))</f>
        <v/>
      </c>
      <c r="O265" s="1" t="str">
        <f>IF(ISBLANK($C265),"",IF(ISNA(VLOOKUP($L265,'result messages'!$H$3:$L$11,3,FALSE)),VLOOKUP($M265,'result messages'!$H$3:$L$11,3,FALSE),VLOOKUP($L265,'result messages'!$H$3:$L$11,3,FALSE)))</f>
        <v/>
      </c>
      <c r="P265" s="1" t="str">
        <f>IF(ISBLANK($C265),"",IF(ISNA(VLOOKUP($L265,'result messages'!$H$3:$L$11,4,FALSE)),VLOOKUP($M265,'result messages'!$H$3:$L$11,4,FALSE),VLOOKUP($L265,'result messages'!$H$3:$L$11,4,FALSE)))</f>
        <v/>
      </c>
      <c r="Q265" s="1" t="str">
        <f>IF(ISBLANK($C265),"",IF(ISNA(VLOOKUP($L265,'result messages'!$H$3:$L$11,5,FALSE)),VLOOKUP($M265,'result messages'!$H$3:$L$11,5,FALSE),VLOOKUP($L265,'result messages'!$H$3:$L$11,5,FALSE)))</f>
        <v/>
      </c>
    </row>
    <row r="266" spans="1:17">
      <c r="A266" s="1">
        <v>263</v>
      </c>
      <c r="B266" s="2"/>
      <c r="C266" s="1"/>
      <c r="D266" s="1"/>
      <c r="E266" s="7"/>
      <c r="F266" s="1"/>
      <c r="G266" s="1" t="str">
        <f>IF(ISNA(VLOOKUP($C266,'DTEN TCAP Linkage deviceId'!$A$1:$A$20000,1,FALSE)),"No","Yes")</f>
        <v>No</v>
      </c>
      <c r="H266" s="1" t="str">
        <f>IF(ISNA(VLOOKUP($C266,'Provisioning Requester'!$F$3:$H$20000,2,FALSE)),"No","Yes")</f>
        <v>No</v>
      </c>
      <c r="I266" s="1" t="str">
        <f>IF($H266="Yes",VLOOKUP($C266,'Provisioning Requester'!$F$3:$H$20000,3,FALSE),"-")</f>
        <v>-</v>
      </c>
      <c r="J266" s="1" t="str">
        <f>IF(OR(D266="SVCP", E266="TRUE"), "No", IF(ISNA(VLOOKUP($C266,'ProvResponder deviceId'!$A$1:$A$20000,1,FALSE)),"No","Yes"))</f>
        <v>No</v>
      </c>
      <c r="K266" s="1" t="str">
        <f>IF($J266="Yes",VLOOKUP($C266,'ProvResponder deviceId'!$A$1:$C$20000,3,FALSE),"-")</f>
        <v>-</v>
      </c>
      <c r="L266" s="1" t="str">
        <f t="shared" si="8"/>
        <v/>
      </c>
      <c r="M266" s="1" t="str">
        <f t="shared" si="9"/>
        <v/>
      </c>
      <c r="N266" s="1" t="str">
        <f>IF(ISBLANK($C266),"",IF(ISNA(VLOOKUP($L266,'result messages'!$H$3:$L$11,2,FALSE)),VLOOKUP($M266,'result messages'!$H$3:$L$11,2,FALSE),VLOOKUP($L266,'result messages'!$H$3:$L$11,2,FALSE)))</f>
        <v/>
      </c>
      <c r="O266" s="1" t="str">
        <f>IF(ISBLANK($C266),"",IF(ISNA(VLOOKUP($L266,'result messages'!$H$3:$L$11,3,FALSE)),VLOOKUP($M266,'result messages'!$H$3:$L$11,3,FALSE),VLOOKUP($L266,'result messages'!$H$3:$L$11,3,FALSE)))</f>
        <v/>
      </c>
      <c r="P266" s="1" t="str">
        <f>IF(ISBLANK($C266),"",IF(ISNA(VLOOKUP($L266,'result messages'!$H$3:$L$11,4,FALSE)),VLOOKUP($M266,'result messages'!$H$3:$L$11,4,FALSE),VLOOKUP($L266,'result messages'!$H$3:$L$11,4,FALSE)))</f>
        <v/>
      </c>
      <c r="Q266" s="1" t="str">
        <f>IF(ISBLANK($C266),"",IF(ISNA(VLOOKUP($L266,'result messages'!$H$3:$L$11,5,FALSE)),VLOOKUP($M266,'result messages'!$H$3:$L$11,5,FALSE),VLOOKUP($L266,'result messages'!$H$3:$L$11,5,FALSE)))</f>
        <v/>
      </c>
    </row>
    <row r="267" spans="1:17">
      <c r="A267" s="1">
        <v>264</v>
      </c>
      <c r="B267" s="2"/>
      <c r="C267" s="1"/>
      <c r="D267" s="1"/>
      <c r="E267" s="7"/>
      <c r="F267" s="1"/>
      <c r="G267" s="1" t="str">
        <f>IF(ISNA(VLOOKUP($C267,'DTEN TCAP Linkage deviceId'!$A$1:$A$20000,1,FALSE)),"No","Yes")</f>
        <v>No</v>
      </c>
      <c r="H267" s="1" t="str">
        <f>IF(ISNA(VLOOKUP($C267,'Provisioning Requester'!$F$3:$H$20000,2,FALSE)),"No","Yes")</f>
        <v>No</v>
      </c>
      <c r="I267" s="1" t="str">
        <f>IF($H267="Yes",VLOOKUP($C267,'Provisioning Requester'!$F$3:$H$20000,3,FALSE),"-")</f>
        <v>-</v>
      </c>
      <c r="J267" s="1" t="str">
        <f>IF(OR(D267="SVCP", E267="TRUE"), "No", IF(ISNA(VLOOKUP($C267,'ProvResponder deviceId'!$A$1:$A$20000,1,FALSE)),"No","Yes"))</f>
        <v>No</v>
      </c>
      <c r="K267" s="1" t="str">
        <f>IF($J267="Yes",VLOOKUP($C267,'ProvResponder deviceId'!$A$1:$C$20000,3,FALSE),"-")</f>
        <v>-</v>
      </c>
      <c r="L267" s="1" t="str">
        <f t="shared" si="8"/>
        <v/>
      </c>
      <c r="M267" s="1" t="str">
        <f t="shared" si="9"/>
        <v/>
      </c>
      <c r="N267" s="1" t="str">
        <f>IF(ISBLANK($C267),"",IF(ISNA(VLOOKUP($L267,'result messages'!$H$3:$L$11,2,FALSE)),VLOOKUP($M267,'result messages'!$H$3:$L$11,2,FALSE),VLOOKUP($L267,'result messages'!$H$3:$L$11,2,FALSE)))</f>
        <v/>
      </c>
      <c r="O267" s="1" t="str">
        <f>IF(ISBLANK($C267),"",IF(ISNA(VLOOKUP($L267,'result messages'!$H$3:$L$11,3,FALSE)),VLOOKUP($M267,'result messages'!$H$3:$L$11,3,FALSE),VLOOKUP($L267,'result messages'!$H$3:$L$11,3,FALSE)))</f>
        <v/>
      </c>
      <c r="P267" s="1" t="str">
        <f>IF(ISBLANK($C267),"",IF(ISNA(VLOOKUP($L267,'result messages'!$H$3:$L$11,4,FALSE)),VLOOKUP($M267,'result messages'!$H$3:$L$11,4,FALSE),VLOOKUP($L267,'result messages'!$H$3:$L$11,4,FALSE)))</f>
        <v/>
      </c>
      <c r="Q267" s="1" t="str">
        <f>IF(ISBLANK($C267),"",IF(ISNA(VLOOKUP($L267,'result messages'!$H$3:$L$11,5,FALSE)),VLOOKUP($M267,'result messages'!$H$3:$L$11,5,FALSE),VLOOKUP($L267,'result messages'!$H$3:$L$11,5,FALSE)))</f>
        <v/>
      </c>
    </row>
    <row r="268" spans="1:17">
      <c r="A268" s="1">
        <v>265</v>
      </c>
      <c r="B268" s="2"/>
      <c r="C268" s="1"/>
      <c r="D268" s="1"/>
      <c r="E268" s="7"/>
      <c r="F268" s="1"/>
      <c r="G268" s="1" t="str">
        <f>IF(ISNA(VLOOKUP($C268,'DTEN TCAP Linkage deviceId'!$A$1:$A$20000,1,FALSE)),"No","Yes")</f>
        <v>No</v>
      </c>
      <c r="H268" s="1" t="str">
        <f>IF(ISNA(VLOOKUP($C268,'Provisioning Requester'!$F$3:$H$20000,2,FALSE)),"No","Yes")</f>
        <v>No</v>
      </c>
      <c r="I268" s="1" t="str">
        <f>IF($H268="Yes",VLOOKUP($C268,'Provisioning Requester'!$F$3:$H$20000,3,FALSE),"-")</f>
        <v>-</v>
      </c>
      <c r="J268" s="1" t="str">
        <f>IF(OR(D268="SVCP", E268="TRUE"), "No", IF(ISNA(VLOOKUP($C268,'ProvResponder deviceId'!$A$1:$A$20000,1,FALSE)),"No","Yes"))</f>
        <v>No</v>
      </c>
      <c r="K268" s="1" t="str">
        <f>IF($J268="Yes",VLOOKUP($C268,'ProvResponder deviceId'!$A$1:$C$20000,3,FALSE),"-")</f>
        <v>-</v>
      </c>
      <c r="L268" s="1" t="str">
        <f t="shared" si="8"/>
        <v/>
      </c>
      <c r="M268" s="1" t="str">
        <f t="shared" si="9"/>
        <v/>
      </c>
      <c r="N268" s="1" t="str">
        <f>IF(ISBLANK($C268),"",IF(ISNA(VLOOKUP($L268,'result messages'!$H$3:$L$11,2,FALSE)),VLOOKUP($M268,'result messages'!$H$3:$L$11,2,FALSE),VLOOKUP($L268,'result messages'!$H$3:$L$11,2,FALSE)))</f>
        <v/>
      </c>
      <c r="O268" s="1" t="str">
        <f>IF(ISBLANK($C268),"",IF(ISNA(VLOOKUP($L268,'result messages'!$H$3:$L$11,3,FALSE)),VLOOKUP($M268,'result messages'!$H$3:$L$11,3,FALSE),VLOOKUP($L268,'result messages'!$H$3:$L$11,3,FALSE)))</f>
        <v/>
      </c>
      <c r="P268" s="1" t="str">
        <f>IF(ISBLANK($C268),"",IF(ISNA(VLOOKUP($L268,'result messages'!$H$3:$L$11,4,FALSE)),VLOOKUP($M268,'result messages'!$H$3:$L$11,4,FALSE),VLOOKUP($L268,'result messages'!$H$3:$L$11,4,FALSE)))</f>
        <v/>
      </c>
      <c r="Q268" s="1" t="str">
        <f>IF(ISBLANK($C268),"",IF(ISNA(VLOOKUP($L268,'result messages'!$H$3:$L$11,5,FALSE)),VLOOKUP($M268,'result messages'!$H$3:$L$11,5,FALSE),VLOOKUP($L268,'result messages'!$H$3:$L$11,5,FALSE)))</f>
        <v/>
      </c>
    </row>
    <row r="269" spans="1:17">
      <c r="A269" s="1">
        <v>266</v>
      </c>
      <c r="B269" s="2"/>
      <c r="C269" s="1"/>
      <c r="D269" s="1"/>
      <c r="E269" s="7"/>
      <c r="F269" s="1"/>
      <c r="G269" s="1" t="str">
        <f>IF(ISNA(VLOOKUP($C269,'DTEN TCAP Linkage deviceId'!$A$1:$A$20000,1,FALSE)),"No","Yes")</f>
        <v>No</v>
      </c>
      <c r="H269" s="1" t="str">
        <f>IF(ISNA(VLOOKUP($C269,'Provisioning Requester'!$F$3:$H$20000,2,FALSE)),"No","Yes")</f>
        <v>No</v>
      </c>
      <c r="I269" s="1" t="str">
        <f>IF($H269="Yes",VLOOKUP($C269,'Provisioning Requester'!$F$3:$H$20000,3,FALSE),"-")</f>
        <v>-</v>
      </c>
      <c r="J269" s="1" t="str">
        <f>IF(OR(D269="SVCP", E269="TRUE"), "No", IF(ISNA(VLOOKUP($C269,'ProvResponder deviceId'!$A$1:$A$20000,1,FALSE)),"No","Yes"))</f>
        <v>No</v>
      </c>
      <c r="K269" s="1" t="str">
        <f>IF($J269="Yes",VLOOKUP($C269,'ProvResponder deviceId'!$A$1:$C$20000,3,FALSE),"-")</f>
        <v>-</v>
      </c>
      <c r="L269" s="1" t="str">
        <f t="shared" si="8"/>
        <v/>
      </c>
      <c r="M269" s="1" t="str">
        <f t="shared" si="9"/>
        <v/>
      </c>
      <c r="N269" s="1" t="str">
        <f>IF(ISBLANK($C269),"",IF(ISNA(VLOOKUP($L269,'result messages'!$H$3:$L$11,2,FALSE)),VLOOKUP($M269,'result messages'!$H$3:$L$11,2,FALSE),VLOOKUP($L269,'result messages'!$H$3:$L$11,2,FALSE)))</f>
        <v/>
      </c>
      <c r="O269" s="1" t="str">
        <f>IF(ISBLANK($C269),"",IF(ISNA(VLOOKUP($L269,'result messages'!$H$3:$L$11,3,FALSE)),VLOOKUP($M269,'result messages'!$H$3:$L$11,3,FALSE),VLOOKUP($L269,'result messages'!$H$3:$L$11,3,FALSE)))</f>
        <v/>
      </c>
      <c r="P269" s="1" t="str">
        <f>IF(ISBLANK($C269),"",IF(ISNA(VLOOKUP($L269,'result messages'!$H$3:$L$11,4,FALSE)),VLOOKUP($M269,'result messages'!$H$3:$L$11,4,FALSE),VLOOKUP($L269,'result messages'!$H$3:$L$11,4,FALSE)))</f>
        <v/>
      </c>
      <c r="Q269" s="1" t="str">
        <f>IF(ISBLANK($C269),"",IF(ISNA(VLOOKUP($L269,'result messages'!$H$3:$L$11,5,FALSE)),VLOOKUP($M269,'result messages'!$H$3:$L$11,5,FALSE),VLOOKUP($L269,'result messages'!$H$3:$L$11,5,FALSE)))</f>
        <v/>
      </c>
    </row>
    <row r="270" spans="1:17">
      <c r="A270" s="1">
        <v>267</v>
      </c>
      <c r="B270" s="2"/>
      <c r="C270" s="1"/>
      <c r="D270" s="1"/>
      <c r="E270" s="7"/>
      <c r="F270" s="1"/>
      <c r="G270" s="1" t="str">
        <f>IF(ISNA(VLOOKUP($C270,'DTEN TCAP Linkage deviceId'!$A$1:$A$20000,1,FALSE)),"No","Yes")</f>
        <v>No</v>
      </c>
      <c r="H270" s="1" t="str">
        <f>IF(ISNA(VLOOKUP($C270,'Provisioning Requester'!$F$3:$H$20000,2,FALSE)),"No","Yes")</f>
        <v>No</v>
      </c>
      <c r="I270" s="1" t="str">
        <f>IF($H270="Yes",VLOOKUP($C270,'Provisioning Requester'!$F$3:$H$20000,3,FALSE),"-")</f>
        <v>-</v>
      </c>
      <c r="J270" s="1" t="str">
        <f>IF(OR(D270="SVCP", E270="TRUE"), "No", IF(ISNA(VLOOKUP($C270,'ProvResponder deviceId'!$A$1:$A$20000,1,FALSE)),"No","Yes"))</f>
        <v>No</v>
      </c>
      <c r="K270" s="1" t="str">
        <f>IF($J270="Yes",VLOOKUP($C270,'ProvResponder deviceId'!$A$1:$C$20000,3,FALSE),"-")</f>
        <v>-</v>
      </c>
      <c r="L270" s="1" t="str">
        <f t="shared" si="8"/>
        <v/>
      </c>
      <c r="M270" s="1" t="str">
        <f t="shared" si="9"/>
        <v/>
      </c>
      <c r="N270" s="1" t="str">
        <f>IF(ISBLANK($C270),"",IF(ISNA(VLOOKUP($L270,'result messages'!$H$3:$L$11,2,FALSE)),VLOOKUP($M270,'result messages'!$H$3:$L$11,2,FALSE),VLOOKUP($L270,'result messages'!$H$3:$L$11,2,FALSE)))</f>
        <v/>
      </c>
      <c r="O270" s="1" t="str">
        <f>IF(ISBLANK($C270),"",IF(ISNA(VLOOKUP($L270,'result messages'!$H$3:$L$11,3,FALSE)),VLOOKUP($M270,'result messages'!$H$3:$L$11,3,FALSE),VLOOKUP($L270,'result messages'!$H$3:$L$11,3,FALSE)))</f>
        <v/>
      </c>
      <c r="P270" s="1" t="str">
        <f>IF(ISBLANK($C270),"",IF(ISNA(VLOOKUP($L270,'result messages'!$H$3:$L$11,4,FALSE)),VLOOKUP($M270,'result messages'!$H$3:$L$11,4,FALSE),VLOOKUP($L270,'result messages'!$H$3:$L$11,4,FALSE)))</f>
        <v/>
      </c>
      <c r="Q270" s="1" t="str">
        <f>IF(ISBLANK($C270),"",IF(ISNA(VLOOKUP($L270,'result messages'!$H$3:$L$11,5,FALSE)),VLOOKUP($M270,'result messages'!$H$3:$L$11,5,FALSE),VLOOKUP($L270,'result messages'!$H$3:$L$11,5,FALSE)))</f>
        <v/>
      </c>
    </row>
    <row r="271" spans="1:17">
      <c r="A271" s="1">
        <v>268</v>
      </c>
      <c r="B271" s="2"/>
      <c r="C271" s="1"/>
      <c r="D271" s="1"/>
      <c r="E271" s="7"/>
      <c r="F271" s="1"/>
      <c r="G271" s="1" t="str">
        <f>IF(ISNA(VLOOKUP($C271,'DTEN TCAP Linkage deviceId'!$A$1:$A$20000,1,FALSE)),"No","Yes")</f>
        <v>No</v>
      </c>
      <c r="H271" s="1" t="str">
        <f>IF(ISNA(VLOOKUP($C271,'Provisioning Requester'!$F$3:$H$20000,2,FALSE)),"No","Yes")</f>
        <v>No</v>
      </c>
      <c r="I271" s="1" t="str">
        <f>IF($H271="Yes",VLOOKUP($C271,'Provisioning Requester'!$F$3:$H$20000,3,FALSE),"-")</f>
        <v>-</v>
      </c>
      <c r="J271" s="1" t="str">
        <f>IF(OR(D271="SVCP", E271="TRUE"), "No", IF(ISNA(VLOOKUP($C271,'ProvResponder deviceId'!$A$1:$A$20000,1,FALSE)),"No","Yes"))</f>
        <v>No</v>
      </c>
      <c r="K271" s="1" t="str">
        <f>IF($J271="Yes",VLOOKUP($C271,'ProvResponder deviceId'!$A$1:$C$20000,3,FALSE),"-")</f>
        <v>-</v>
      </c>
      <c r="L271" s="1" t="str">
        <f t="shared" si="8"/>
        <v/>
      </c>
      <c r="M271" s="1" t="str">
        <f t="shared" si="9"/>
        <v/>
      </c>
      <c r="N271" s="1" t="str">
        <f>IF(ISBLANK($C271),"",IF(ISNA(VLOOKUP($L271,'result messages'!$H$3:$L$11,2,FALSE)),VLOOKUP($M271,'result messages'!$H$3:$L$11,2,FALSE),VLOOKUP($L271,'result messages'!$H$3:$L$11,2,FALSE)))</f>
        <v/>
      </c>
      <c r="O271" s="1" t="str">
        <f>IF(ISBLANK($C271),"",IF(ISNA(VLOOKUP($L271,'result messages'!$H$3:$L$11,3,FALSE)),VLOOKUP($M271,'result messages'!$H$3:$L$11,3,FALSE),VLOOKUP($L271,'result messages'!$H$3:$L$11,3,FALSE)))</f>
        <v/>
      </c>
      <c r="P271" s="1" t="str">
        <f>IF(ISBLANK($C271),"",IF(ISNA(VLOOKUP($L271,'result messages'!$H$3:$L$11,4,FALSE)),VLOOKUP($M271,'result messages'!$H$3:$L$11,4,FALSE),VLOOKUP($L271,'result messages'!$H$3:$L$11,4,FALSE)))</f>
        <v/>
      </c>
      <c r="Q271" s="1" t="str">
        <f>IF(ISBLANK($C271),"",IF(ISNA(VLOOKUP($L271,'result messages'!$H$3:$L$11,5,FALSE)),VLOOKUP($M271,'result messages'!$H$3:$L$11,5,FALSE),VLOOKUP($L271,'result messages'!$H$3:$L$11,5,FALSE)))</f>
        <v/>
      </c>
    </row>
    <row r="272" spans="1:17">
      <c r="A272" s="1">
        <v>269</v>
      </c>
      <c r="B272" s="2"/>
      <c r="C272" s="1"/>
      <c r="D272" s="1"/>
      <c r="E272" s="7"/>
      <c r="F272" s="1"/>
      <c r="G272" s="1" t="str">
        <f>IF(ISNA(VLOOKUP($C272,'DTEN TCAP Linkage deviceId'!$A$1:$A$20000,1,FALSE)),"No","Yes")</f>
        <v>No</v>
      </c>
      <c r="H272" s="1" t="str">
        <f>IF(ISNA(VLOOKUP($C272,'Provisioning Requester'!$F$3:$H$20000,2,FALSE)),"No","Yes")</f>
        <v>No</v>
      </c>
      <c r="I272" s="1" t="str">
        <f>IF($H272="Yes",VLOOKUP($C272,'Provisioning Requester'!$F$3:$H$20000,3,FALSE),"-")</f>
        <v>-</v>
      </c>
      <c r="J272" s="1" t="str">
        <f>IF(OR(D272="SVCP", E272="TRUE"), "No", IF(ISNA(VLOOKUP($C272,'ProvResponder deviceId'!$A$1:$A$20000,1,FALSE)),"No","Yes"))</f>
        <v>No</v>
      </c>
      <c r="K272" s="1" t="str">
        <f>IF($J272="Yes",VLOOKUP($C272,'ProvResponder deviceId'!$A$1:$C$20000,3,FALSE),"-")</f>
        <v>-</v>
      </c>
      <c r="L272" s="1" t="str">
        <f t="shared" si="8"/>
        <v/>
      </c>
      <c r="M272" s="1" t="str">
        <f t="shared" si="9"/>
        <v/>
      </c>
      <c r="N272" s="1" t="str">
        <f>IF(ISBLANK($C272),"",IF(ISNA(VLOOKUP($L272,'result messages'!$H$3:$L$11,2,FALSE)),VLOOKUP($M272,'result messages'!$H$3:$L$11,2,FALSE),VLOOKUP($L272,'result messages'!$H$3:$L$11,2,FALSE)))</f>
        <v/>
      </c>
      <c r="O272" s="1" t="str">
        <f>IF(ISBLANK($C272),"",IF(ISNA(VLOOKUP($L272,'result messages'!$H$3:$L$11,3,FALSE)),VLOOKUP($M272,'result messages'!$H$3:$L$11,3,FALSE),VLOOKUP($L272,'result messages'!$H$3:$L$11,3,FALSE)))</f>
        <v/>
      </c>
      <c r="P272" s="1" t="str">
        <f>IF(ISBLANK($C272),"",IF(ISNA(VLOOKUP($L272,'result messages'!$H$3:$L$11,4,FALSE)),VLOOKUP($M272,'result messages'!$H$3:$L$11,4,FALSE),VLOOKUP($L272,'result messages'!$H$3:$L$11,4,FALSE)))</f>
        <v/>
      </c>
      <c r="Q272" s="1" t="str">
        <f>IF(ISBLANK($C272),"",IF(ISNA(VLOOKUP($L272,'result messages'!$H$3:$L$11,5,FALSE)),VLOOKUP($M272,'result messages'!$H$3:$L$11,5,FALSE),VLOOKUP($L272,'result messages'!$H$3:$L$11,5,FALSE)))</f>
        <v/>
      </c>
    </row>
    <row r="273" spans="1:17">
      <c r="A273" s="1">
        <v>270</v>
      </c>
      <c r="B273" s="2"/>
      <c r="C273" s="1"/>
      <c r="D273" s="1"/>
      <c r="E273" s="7"/>
      <c r="F273" s="1"/>
      <c r="G273" s="1" t="str">
        <f>IF(ISNA(VLOOKUP($C273,'DTEN TCAP Linkage deviceId'!$A$1:$A$20000,1,FALSE)),"No","Yes")</f>
        <v>No</v>
      </c>
      <c r="H273" s="1" t="str">
        <f>IF(ISNA(VLOOKUP($C273,'Provisioning Requester'!$F$3:$H$20000,2,FALSE)),"No","Yes")</f>
        <v>No</v>
      </c>
      <c r="I273" s="1" t="str">
        <f>IF($H273="Yes",VLOOKUP($C273,'Provisioning Requester'!$F$3:$H$20000,3,FALSE),"-")</f>
        <v>-</v>
      </c>
      <c r="J273" s="1" t="str">
        <f>IF(OR(D273="SVCP", E273="TRUE"), "No", IF(ISNA(VLOOKUP($C273,'ProvResponder deviceId'!$A$1:$A$20000,1,FALSE)),"No","Yes"))</f>
        <v>No</v>
      </c>
      <c r="K273" s="1" t="str">
        <f>IF($J273="Yes",VLOOKUP($C273,'ProvResponder deviceId'!$A$1:$C$20000,3,FALSE),"-")</f>
        <v>-</v>
      </c>
      <c r="L273" s="1" t="str">
        <f t="shared" si="8"/>
        <v/>
      </c>
      <c r="M273" s="1" t="str">
        <f t="shared" si="9"/>
        <v/>
      </c>
      <c r="N273" s="1" t="str">
        <f>IF(ISBLANK($C273),"",IF(ISNA(VLOOKUP($L273,'result messages'!$H$3:$L$11,2,FALSE)),VLOOKUP($M273,'result messages'!$H$3:$L$11,2,FALSE),VLOOKUP($L273,'result messages'!$H$3:$L$11,2,FALSE)))</f>
        <v/>
      </c>
      <c r="O273" s="1" t="str">
        <f>IF(ISBLANK($C273),"",IF(ISNA(VLOOKUP($L273,'result messages'!$H$3:$L$11,3,FALSE)),VLOOKUP($M273,'result messages'!$H$3:$L$11,3,FALSE),VLOOKUP($L273,'result messages'!$H$3:$L$11,3,FALSE)))</f>
        <v/>
      </c>
      <c r="P273" s="1" t="str">
        <f>IF(ISBLANK($C273),"",IF(ISNA(VLOOKUP($L273,'result messages'!$H$3:$L$11,4,FALSE)),VLOOKUP($M273,'result messages'!$H$3:$L$11,4,FALSE),VLOOKUP($L273,'result messages'!$H$3:$L$11,4,FALSE)))</f>
        <v/>
      </c>
      <c r="Q273" s="1" t="str">
        <f>IF(ISBLANK($C273),"",IF(ISNA(VLOOKUP($L273,'result messages'!$H$3:$L$11,5,FALSE)),VLOOKUP($M273,'result messages'!$H$3:$L$11,5,FALSE),VLOOKUP($L273,'result messages'!$H$3:$L$11,5,FALSE)))</f>
        <v/>
      </c>
    </row>
    <row r="274" spans="1:17">
      <c r="A274" s="1">
        <v>271</v>
      </c>
      <c r="B274" s="2"/>
      <c r="C274" s="1"/>
      <c r="D274" s="1"/>
      <c r="E274" s="7"/>
      <c r="F274" s="1"/>
      <c r="G274" s="1" t="str">
        <f>IF(ISNA(VLOOKUP($C274,'DTEN TCAP Linkage deviceId'!$A$1:$A$20000,1,FALSE)),"No","Yes")</f>
        <v>No</v>
      </c>
      <c r="H274" s="1" t="str">
        <f>IF(ISNA(VLOOKUP($C274,'Provisioning Requester'!$F$3:$H$20000,2,FALSE)),"No","Yes")</f>
        <v>No</v>
      </c>
      <c r="I274" s="1" t="str">
        <f>IF($H274="Yes",VLOOKUP($C274,'Provisioning Requester'!$F$3:$H$20000,3,FALSE),"-")</f>
        <v>-</v>
      </c>
      <c r="J274" s="1" t="str">
        <f>IF(OR(D274="SVCP", E274="TRUE"), "No", IF(ISNA(VLOOKUP($C274,'ProvResponder deviceId'!$A$1:$A$20000,1,FALSE)),"No","Yes"))</f>
        <v>No</v>
      </c>
      <c r="K274" s="1" t="str">
        <f>IF($J274="Yes",VLOOKUP($C274,'ProvResponder deviceId'!$A$1:$C$20000,3,FALSE),"-")</f>
        <v>-</v>
      </c>
      <c r="L274" s="1" t="str">
        <f t="shared" si="8"/>
        <v/>
      </c>
      <c r="M274" s="1" t="str">
        <f t="shared" si="9"/>
        <v/>
      </c>
      <c r="N274" s="1" t="str">
        <f>IF(ISBLANK($C274),"",IF(ISNA(VLOOKUP($L274,'result messages'!$H$3:$L$11,2,FALSE)),VLOOKUP($M274,'result messages'!$H$3:$L$11,2,FALSE),VLOOKUP($L274,'result messages'!$H$3:$L$11,2,FALSE)))</f>
        <v/>
      </c>
      <c r="O274" s="1" t="str">
        <f>IF(ISBLANK($C274),"",IF(ISNA(VLOOKUP($L274,'result messages'!$H$3:$L$11,3,FALSE)),VLOOKUP($M274,'result messages'!$H$3:$L$11,3,FALSE),VLOOKUP($L274,'result messages'!$H$3:$L$11,3,FALSE)))</f>
        <v/>
      </c>
      <c r="P274" s="1" t="str">
        <f>IF(ISBLANK($C274),"",IF(ISNA(VLOOKUP($L274,'result messages'!$H$3:$L$11,4,FALSE)),VLOOKUP($M274,'result messages'!$H$3:$L$11,4,FALSE),VLOOKUP($L274,'result messages'!$H$3:$L$11,4,FALSE)))</f>
        <v/>
      </c>
      <c r="Q274" s="1" t="str">
        <f>IF(ISBLANK($C274),"",IF(ISNA(VLOOKUP($L274,'result messages'!$H$3:$L$11,5,FALSE)),VLOOKUP($M274,'result messages'!$H$3:$L$11,5,FALSE),VLOOKUP($L274,'result messages'!$H$3:$L$11,5,FALSE)))</f>
        <v/>
      </c>
    </row>
    <row r="275" spans="1:17">
      <c r="A275" s="1">
        <v>272</v>
      </c>
      <c r="B275" s="2"/>
      <c r="C275" s="1"/>
      <c r="D275" s="1"/>
      <c r="E275" s="7"/>
      <c r="F275" s="1"/>
      <c r="G275" s="1" t="str">
        <f>IF(ISNA(VLOOKUP($C275,'DTEN TCAP Linkage deviceId'!$A$1:$A$20000,1,FALSE)),"No","Yes")</f>
        <v>No</v>
      </c>
      <c r="H275" s="1" t="str">
        <f>IF(ISNA(VLOOKUP($C275,'Provisioning Requester'!$F$3:$H$20000,2,FALSE)),"No","Yes")</f>
        <v>No</v>
      </c>
      <c r="I275" s="1" t="str">
        <f>IF($H275="Yes",VLOOKUP($C275,'Provisioning Requester'!$F$3:$H$20000,3,FALSE),"-")</f>
        <v>-</v>
      </c>
      <c r="J275" s="1" t="str">
        <f>IF(OR(D275="SVCP", E275="TRUE"), "No", IF(ISNA(VLOOKUP($C275,'ProvResponder deviceId'!$A$1:$A$20000,1,FALSE)),"No","Yes"))</f>
        <v>No</v>
      </c>
      <c r="K275" s="1" t="str">
        <f>IF($J275="Yes",VLOOKUP($C275,'ProvResponder deviceId'!$A$1:$C$20000,3,FALSE),"-")</f>
        <v>-</v>
      </c>
      <c r="L275" s="1" t="str">
        <f t="shared" si="8"/>
        <v/>
      </c>
      <c r="M275" s="1" t="str">
        <f t="shared" si="9"/>
        <v/>
      </c>
      <c r="N275" s="1" t="str">
        <f>IF(ISBLANK($C275),"",IF(ISNA(VLOOKUP($L275,'result messages'!$H$3:$L$11,2,FALSE)),VLOOKUP($M275,'result messages'!$H$3:$L$11,2,FALSE),VLOOKUP($L275,'result messages'!$H$3:$L$11,2,FALSE)))</f>
        <v/>
      </c>
      <c r="O275" s="1" t="str">
        <f>IF(ISBLANK($C275),"",IF(ISNA(VLOOKUP($L275,'result messages'!$H$3:$L$11,3,FALSE)),VLOOKUP($M275,'result messages'!$H$3:$L$11,3,FALSE),VLOOKUP($L275,'result messages'!$H$3:$L$11,3,FALSE)))</f>
        <v/>
      </c>
      <c r="P275" s="1" t="str">
        <f>IF(ISBLANK($C275),"",IF(ISNA(VLOOKUP($L275,'result messages'!$H$3:$L$11,4,FALSE)),VLOOKUP($M275,'result messages'!$H$3:$L$11,4,FALSE),VLOOKUP($L275,'result messages'!$H$3:$L$11,4,FALSE)))</f>
        <v/>
      </c>
      <c r="Q275" s="1" t="str">
        <f>IF(ISBLANK($C275),"",IF(ISNA(VLOOKUP($L275,'result messages'!$H$3:$L$11,5,FALSE)),VLOOKUP($M275,'result messages'!$H$3:$L$11,5,FALSE),VLOOKUP($L275,'result messages'!$H$3:$L$11,5,FALSE)))</f>
        <v/>
      </c>
    </row>
    <row r="276" spans="1:17">
      <c r="A276" s="1">
        <v>273</v>
      </c>
      <c r="B276" s="2"/>
      <c r="C276" s="1"/>
      <c r="D276" s="1"/>
      <c r="E276" s="7"/>
      <c r="F276" s="1"/>
      <c r="G276" s="1" t="str">
        <f>IF(ISNA(VLOOKUP($C276,'DTEN TCAP Linkage deviceId'!$A$1:$A$20000,1,FALSE)),"No","Yes")</f>
        <v>No</v>
      </c>
      <c r="H276" s="1" t="str">
        <f>IF(ISNA(VLOOKUP($C276,'Provisioning Requester'!$F$3:$H$20000,2,FALSE)),"No","Yes")</f>
        <v>No</v>
      </c>
      <c r="I276" s="1" t="str">
        <f>IF($H276="Yes",VLOOKUP($C276,'Provisioning Requester'!$F$3:$H$20000,3,FALSE),"-")</f>
        <v>-</v>
      </c>
      <c r="J276" s="1" t="str">
        <f>IF(OR(D276="SVCP", E276="TRUE"), "No", IF(ISNA(VLOOKUP($C276,'ProvResponder deviceId'!$A$1:$A$20000,1,FALSE)),"No","Yes"))</f>
        <v>No</v>
      </c>
      <c r="K276" s="1" t="str">
        <f>IF($J276="Yes",VLOOKUP($C276,'ProvResponder deviceId'!$A$1:$C$20000,3,FALSE),"-")</f>
        <v>-</v>
      </c>
      <c r="L276" s="1" t="str">
        <f t="shared" si="8"/>
        <v/>
      </c>
      <c r="M276" s="1" t="str">
        <f t="shared" si="9"/>
        <v/>
      </c>
      <c r="N276" s="1" t="str">
        <f>IF(ISBLANK($C276),"",IF(ISNA(VLOOKUP($L276,'result messages'!$H$3:$L$11,2,FALSE)),VLOOKUP($M276,'result messages'!$H$3:$L$11,2,FALSE),VLOOKUP($L276,'result messages'!$H$3:$L$11,2,FALSE)))</f>
        <v/>
      </c>
      <c r="O276" s="1" t="str">
        <f>IF(ISBLANK($C276),"",IF(ISNA(VLOOKUP($L276,'result messages'!$H$3:$L$11,3,FALSE)),VLOOKUP($M276,'result messages'!$H$3:$L$11,3,FALSE),VLOOKUP($L276,'result messages'!$H$3:$L$11,3,FALSE)))</f>
        <v/>
      </c>
      <c r="P276" s="1" t="str">
        <f>IF(ISBLANK($C276),"",IF(ISNA(VLOOKUP($L276,'result messages'!$H$3:$L$11,4,FALSE)),VLOOKUP($M276,'result messages'!$H$3:$L$11,4,FALSE),VLOOKUP($L276,'result messages'!$H$3:$L$11,4,FALSE)))</f>
        <v/>
      </c>
      <c r="Q276" s="1" t="str">
        <f>IF(ISBLANK($C276),"",IF(ISNA(VLOOKUP($L276,'result messages'!$H$3:$L$11,5,FALSE)),VLOOKUP($M276,'result messages'!$H$3:$L$11,5,FALSE),VLOOKUP($L276,'result messages'!$H$3:$L$11,5,FALSE)))</f>
        <v/>
      </c>
    </row>
    <row r="277" spans="1:17">
      <c r="A277" s="1">
        <v>274</v>
      </c>
      <c r="B277" s="2"/>
      <c r="C277" s="1"/>
      <c r="D277" s="1"/>
      <c r="E277" s="7"/>
      <c r="F277" s="1"/>
      <c r="G277" s="1" t="str">
        <f>IF(ISNA(VLOOKUP($C277,'DTEN TCAP Linkage deviceId'!$A$1:$A$20000,1,FALSE)),"No","Yes")</f>
        <v>No</v>
      </c>
      <c r="H277" s="1" t="str">
        <f>IF(ISNA(VLOOKUP($C277,'Provisioning Requester'!$F$3:$H$20000,2,FALSE)),"No","Yes")</f>
        <v>No</v>
      </c>
      <c r="I277" s="1" t="str">
        <f>IF($H277="Yes",VLOOKUP($C277,'Provisioning Requester'!$F$3:$H$20000,3,FALSE),"-")</f>
        <v>-</v>
      </c>
      <c r="J277" s="1" t="str">
        <f>IF(OR(D277="SVCP", E277="TRUE"), "No", IF(ISNA(VLOOKUP($C277,'ProvResponder deviceId'!$A$1:$A$20000,1,FALSE)),"No","Yes"))</f>
        <v>No</v>
      </c>
      <c r="K277" s="1" t="str">
        <f>IF($J277="Yes",VLOOKUP($C277,'ProvResponder deviceId'!$A$1:$C$20000,3,FALSE),"-")</f>
        <v>-</v>
      </c>
      <c r="L277" s="1" t="str">
        <f t="shared" si="8"/>
        <v/>
      </c>
      <c r="M277" s="1" t="str">
        <f t="shared" si="9"/>
        <v/>
      </c>
      <c r="N277" s="1" t="str">
        <f>IF(ISBLANK($C277),"",IF(ISNA(VLOOKUP($L277,'result messages'!$H$3:$L$11,2,FALSE)),VLOOKUP($M277,'result messages'!$H$3:$L$11,2,FALSE),VLOOKUP($L277,'result messages'!$H$3:$L$11,2,FALSE)))</f>
        <v/>
      </c>
      <c r="O277" s="1" t="str">
        <f>IF(ISBLANK($C277),"",IF(ISNA(VLOOKUP($L277,'result messages'!$H$3:$L$11,3,FALSE)),VLOOKUP($M277,'result messages'!$H$3:$L$11,3,FALSE),VLOOKUP($L277,'result messages'!$H$3:$L$11,3,FALSE)))</f>
        <v/>
      </c>
      <c r="P277" s="1" t="str">
        <f>IF(ISBLANK($C277),"",IF(ISNA(VLOOKUP($L277,'result messages'!$H$3:$L$11,4,FALSE)),VLOOKUP($M277,'result messages'!$H$3:$L$11,4,FALSE),VLOOKUP($L277,'result messages'!$H$3:$L$11,4,FALSE)))</f>
        <v/>
      </c>
      <c r="Q277" s="1" t="str">
        <f>IF(ISBLANK($C277),"",IF(ISNA(VLOOKUP($L277,'result messages'!$H$3:$L$11,5,FALSE)),VLOOKUP($M277,'result messages'!$H$3:$L$11,5,FALSE),VLOOKUP($L277,'result messages'!$H$3:$L$11,5,FALSE)))</f>
        <v/>
      </c>
    </row>
    <row r="278" spans="1:17">
      <c r="A278" s="1">
        <v>275</v>
      </c>
      <c r="B278" s="2"/>
      <c r="C278" s="1"/>
      <c r="D278" s="1"/>
      <c r="E278" s="7"/>
      <c r="F278" s="1"/>
      <c r="G278" s="1" t="str">
        <f>IF(ISNA(VLOOKUP($C278,'DTEN TCAP Linkage deviceId'!$A$1:$A$20000,1,FALSE)),"No","Yes")</f>
        <v>No</v>
      </c>
      <c r="H278" s="1" t="str">
        <f>IF(ISNA(VLOOKUP($C278,'Provisioning Requester'!$F$3:$H$20000,2,FALSE)),"No","Yes")</f>
        <v>No</v>
      </c>
      <c r="I278" s="1" t="str">
        <f>IF($H278="Yes",VLOOKUP($C278,'Provisioning Requester'!$F$3:$H$20000,3,FALSE),"-")</f>
        <v>-</v>
      </c>
      <c r="J278" s="1" t="str">
        <f>IF(OR(D278="SVCP", E278="TRUE"), "No", IF(ISNA(VLOOKUP($C278,'ProvResponder deviceId'!$A$1:$A$20000,1,FALSE)),"No","Yes"))</f>
        <v>No</v>
      </c>
      <c r="K278" s="1" t="str">
        <f>IF($J278="Yes",VLOOKUP($C278,'ProvResponder deviceId'!$A$1:$C$20000,3,FALSE),"-")</f>
        <v>-</v>
      </c>
      <c r="L278" s="1" t="str">
        <f t="shared" si="8"/>
        <v/>
      </c>
      <c r="M278" s="1" t="str">
        <f t="shared" si="9"/>
        <v/>
      </c>
      <c r="N278" s="1" t="str">
        <f>IF(ISBLANK($C278),"",IF(ISNA(VLOOKUP($L278,'result messages'!$H$3:$L$11,2,FALSE)),VLOOKUP($M278,'result messages'!$H$3:$L$11,2,FALSE),VLOOKUP($L278,'result messages'!$H$3:$L$11,2,FALSE)))</f>
        <v/>
      </c>
      <c r="O278" s="1" t="str">
        <f>IF(ISBLANK($C278),"",IF(ISNA(VLOOKUP($L278,'result messages'!$H$3:$L$11,3,FALSE)),VLOOKUP($M278,'result messages'!$H$3:$L$11,3,FALSE),VLOOKUP($L278,'result messages'!$H$3:$L$11,3,FALSE)))</f>
        <v/>
      </c>
      <c r="P278" s="1" t="str">
        <f>IF(ISBLANK($C278),"",IF(ISNA(VLOOKUP($L278,'result messages'!$H$3:$L$11,4,FALSE)),VLOOKUP($M278,'result messages'!$H$3:$L$11,4,FALSE),VLOOKUP($L278,'result messages'!$H$3:$L$11,4,FALSE)))</f>
        <v/>
      </c>
      <c r="Q278" s="1" t="str">
        <f>IF(ISBLANK($C278),"",IF(ISNA(VLOOKUP($L278,'result messages'!$H$3:$L$11,5,FALSE)),VLOOKUP($M278,'result messages'!$H$3:$L$11,5,FALSE),VLOOKUP($L278,'result messages'!$H$3:$L$11,5,FALSE)))</f>
        <v/>
      </c>
    </row>
    <row r="279" spans="1:17">
      <c r="A279" s="1">
        <v>276</v>
      </c>
      <c r="B279" s="2"/>
      <c r="C279" s="1"/>
      <c r="D279" s="1"/>
      <c r="E279" s="7"/>
      <c r="F279" s="1"/>
      <c r="G279" s="1" t="str">
        <f>IF(ISNA(VLOOKUP($C279,'DTEN TCAP Linkage deviceId'!$A$1:$A$20000,1,FALSE)),"No","Yes")</f>
        <v>No</v>
      </c>
      <c r="H279" s="1" t="str">
        <f>IF(ISNA(VLOOKUP($C279,'Provisioning Requester'!$F$3:$H$20000,2,FALSE)),"No","Yes")</f>
        <v>No</v>
      </c>
      <c r="I279" s="1" t="str">
        <f>IF($H279="Yes",VLOOKUP($C279,'Provisioning Requester'!$F$3:$H$20000,3,FALSE),"-")</f>
        <v>-</v>
      </c>
      <c r="J279" s="1" t="str">
        <f>IF(OR(D279="SVCP", E279="TRUE"), "No", IF(ISNA(VLOOKUP($C279,'ProvResponder deviceId'!$A$1:$A$20000,1,FALSE)),"No","Yes"))</f>
        <v>No</v>
      </c>
      <c r="K279" s="1" t="str">
        <f>IF($J279="Yes",VLOOKUP($C279,'ProvResponder deviceId'!$A$1:$C$20000,3,FALSE),"-")</f>
        <v>-</v>
      </c>
      <c r="L279" s="1" t="str">
        <f t="shared" si="8"/>
        <v/>
      </c>
      <c r="M279" s="1" t="str">
        <f t="shared" si="9"/>
        <v/>
      </c>
      <c r="N279" s="1" t="str">
        <f>IF(ISBLANK($C279),"",IF(ISNA(VLOOKUP($L279,'result messages'!$H$3:$L$11,2,FALSE)),VLOOKUP($M279,'result messages'!$H$3:$L$11,2,FALSE),VLOOKUP($L279,'result messages'!$H$3:$L$11,2,FALSE)))</f>
        <v/>
      </c>
      <c r="O279" s="1" t="str">
        <f>IF(ISBLANK($C279),"",IF(ISNA(VLOOKUP($L279,'result messages'!$H$3:$L$11,3,FALSE)),VLOOKUP($M279,'result messages'!$H$3:$L$11,3,FALSE),VLOOKUP($L279,'result messages'!$H$3:$L$11,3,FALSE)))</f>
        <v/>
      </c>
      <c r="P279" s="1" t="str">
        <f>IF(ISBLANK($C279),"",IF(ISNA(VLOOKUP($L279,'result messages'!$H$3:$L$11,4,FALSE)),VLOOKUP($M279,'result messages'!$H$3:$L$11,4,FALSE),VLOOKUP($L279,'result messages'!$H$3:$L$11,4,FALSE)))</f>
        <v/>
      </c>
      <c r="Q279" s="1" t="str">
        <f>IF(ISBLANK($C279),"",IF(ISNA(VLOOKUP($L279,'result messages'!$H$3:$L$11,5,FALSE)),VLOOKUP($M279,'result messages'!$H$3:$L$11,5,FALSE),VLOOKUP($L279,'result messages'!$H$3:$L$11,5,FALSE)))</f>
        <v/>
      </c>
    </row>
    <row r="280" spans="1:17">
      <c r="A280" s="1">
        <v>277</v>
      </c>
      <c r="B280" s="2"/>
      <c r="C280" s="1"/>
      <c r="D280" s="1"/>
      <c r="E280" s="7"/>
      <c r="F280" s="1"/>
      <c r="G280" s="1" t="str">
        <f>IF(ISNA(VLOOKUP($C280,'DTEN TCAP Linkage deviceId'!$A$1:$A$20000,1,FALSE)),"No","Yes")</f>
        <v>No</v>
      </c>
      <c r="H280" s="1" t="str">
        <f>IF(ISNA(VLOOKUP($C280,'Provisioning Requester'!$F$3:$H$20000,2,FALSE)),"No","Yes")</f>
        <v>No</v>
      </c>
      <c r="I280" s="1" t="str">
        <f>IF($H280="Yes",VLOOKUP($C280,'Provisioning Requester'!$F$3:$H$20000,3,FALSE),"-")</f>
        <v>-</v>
      </c>
      <c r="J280" s="1" t="str">
        <f>IF(OR(D280="SVCP", E280="TRUE"), "No", IF(ISNA(VLOOKUP($C280,'ProvResponder deviceId'!$A$1:$A$20000,1,FALSE)),"No","Yes"))</f>
        <v>No</v>
      </c>
      <c r="K280" s="1" t="str">
        <f>IF($J280="Yes",VLOOKUP($C280,'ProvResponder deviceId'!$A$1:$C$20000,3,FALSE),"-")</f>
        <v>-</v>
      </c>
      <c r="L280" s="1" t="str">
        <f t="shared" si="8"/>
        <v/>
      </c>
      <c r="M280" s="1" t="str">
        <f t="shared" si="9"/>
        <v/>
      </c>
      <c r="N280" s="1" t="str">
        <f>IF(ISBLANK($C280),"",IF(ISNA(VLOOKUP($L280,'result messages'!$H$3:$L$11,2,FALSE)),VLOOKUP($M280,'result messages'!$H$3:$L$11,2,FALSE),VLOOKUP($L280,'result messages'!$H$3:$L$11,2,FALSE)))</f>
        <v/>
      </c>
      <c r="O280" s="1" t="str">
        <f>IF(ISBLANK($C280),"",IF(ISNA(VLOOKUP($L280,'result messages'!$H$3:$L$11,3,FALSE)),VLOOKUP($M280,'result messages'!$H$3:$L$11,3,FALSE),VLOOKUP($L280,'result messages'!$H$3:$L$11,3,FALSE)))</f>
        <v/>
      </c>
      <c r="P280" s="1" t="str">
        <f>IF(ISBLANK($C280),"",IF(ISNA(VLOOKUP($L280,'result messages'!$H$3:$L$11,4,FALSE)),VLOOKUP($M280,'result messages'!$H$3:$L$11,4,FALSE),VLOOKUP($L280,'result messages'!$H$3:$L$11,4,FALSE)))</f>
        <v/>
      </c>
      <c r="Q280" s="1" t="str">
        <f>IF(ISBLANK($C280),"",IF(ISNA(VLOOKUP($L280,'result messages'!$H$3:$L$11,5,FALSE)),VLOOKUP($M280,'result messages'!$H$3:$L$11,5,FALSE),VLOOKUP($L280,'result messages'!$H$3:$L$11,5,FALSE)))</f>
        <v/>
      </c>
    </row>
    <row r="281" spans="1:17">
      <c r="A281" s="1">
        <v>278</v>
      </c>
      <c r="B281" s="2"/>
      <c r="C281" s="1"/>
      <c r="D281" s="1"/>
      <c r="E281" s="7"/>
      <c r="F281" s="1"/>
      <c r="G281" s="1" t="str">
        <f>IF(ISNA(VLOOKUP($C281,'DTEN TCAP Linkage deviceId'!$A$1:$A$20000,1,FALSE)),"No","Yes")</f>
        <v>No</v>
      </c>
      <c r="H281" s="1" t="str">
        <f>IF(ISNA(VLOOKUP($C281,'Provisioning Requester'!$F$3:$H$20000,2,FALSE)),"No","Yes")</f>
        <v>No</v>
      </c>
      <c r="I281" s="1" t="str">
        <f>IF($H281="Yes",VLOOKUP($C281,'Provisioning Requester'!$F$3:$H$20000,3,FALSE),"-")</f>
        <v>-</v>
      </c>
      <c r="J281" s="1" t="str">
        <f>IF(OR(D281="SVCP", E281="TRUE"), "No", IF(ISNA(VLOOKUP($C281,'ProvResponder deviceId'!$A$1:$A$20000,1,FALSE)),"No","Yes"))</f>
        <v>No</v>
      </c>
      <c r="K281" s="1" t="str">
        <f>IF($J281="Yes",VLOOKUP($C281,'ProvResponder deviceId'!$A$1:$C$20000,3,FALSE),"-")</f>
        <v>-</v>
      </c>
      <c r="L281" s="1" t="str">
        <f t="shared" si="8"/>
        <v/>
      </c>
      <c r="M281" s="1" t="str">
        <f t="shared" si="9"/>
        <v/>
      </c>
      <c r="N281" s="1" t="str">
        <f>IF(ISBLANK($C281),"",IF(ISNA(VLOOKUP($L281,'result messages'!$H$3:$L$11,2,FALSE)),VLOOKUP($M281,'result messages'!$H$3:$L$11,2,FALSE),VLOOKUP($L281,'result messages'!$H$3:$L$11,2,FALSE)))</f>
        <v/>
      </c>
      <c r="O281" s="1" t="str">
        <f>IF(ISBLANK($C281),"",IF(ISNA(VLOOKUP($L281,'result messages'!$H$3:$L$11,3,FALSE)),VLOOKUP($M281,'result messages'!$H$3:$L$11,3,FALSE),VLOOKUP($L281,'result messages'!$H$3:$L$11,3,FALSE)))</f>
        <v/>
      </c>
      <c r="P281" s="1" t="str">
        <f>IF(ISBLANK($C281),"",IF(ISNA(VLOOKUP($L281,'result messages'!$H$3:$L$11,4,FALSE)),VLOOKUP($M281,'result messages'!$H$3:$L$11,4,FALSE),VLOOKUP($L281,'result messages'!$H$3:$L$11,4,FALSE)))</f>
        <v/>
      </c>
      <c r="Q281" s="1" t="str">
        <f>IF(ISBLANK($C281),"",IF(ISNA(VLOOKUP($L281,'result messages'!$H$3:$L$11,5,FALSE)),VLOOKUP($M281,'result messages'!$H$3:$L$11,5,FALSE),VLOOKUP($L281,'result messages'!$H$3:$L$11,5,FALSE)))</f>
        <v/>
      </c>
    </row>
    <row r="282" spans="1:17">
      <c r="A282" s="1">
        <v>279</v>
      </c>
      <c r="B282" s="2"/>
      <c r="C282" s="1"/>
      <c r="D282" s="1"/>
      <c r="E282" s="7"/>
      <c r="F282" s="1"/>
      <c r="G282" s="1" t="str">
        <f>IF(ISNA(VLOOKUP($C282,'DTEN TCAP Linkage deviceId'!$A$1:$A$20000,1,FALSE)),"No","Yes")</f>
        <v>No</v>
      </c>
      <c r="H282" s="1" t="str">
        <f>IF(ISNA(VLOOKUP($C282,'Provisioning Requester'!$F$3:$H$20000,2,FALSE)),"No","Yes")</f>
        <v>No</v>
      </c>
      <c r="I282" s="1" t="str">
        <f>IF($H282="Yes",VLOOKUP($C282,'Provisioning Requester'!$F$3:$H$20000,3,FALSE),"-")</f>
        <v>-</v>
      </c>
      <c r="J282" s="1" t="str">
        <f>IF(OR(D282="SVCP", E282="TRUE"), "No", IF(ISNA(VLOOKUP($C282,'ProvResponder deviceId'!$A$1:$A$20000,1,FALSE)),"No","Yes"))</f>
        <v>No</v>
      </c>
      <c r="K282" s="1" t="str">
        <f>IF($J282="Yes",VLOOKUP($C282,'ProvResponder deviceId'!$A$1:$C$20000,3,FALSE),"-")</f>
        <v>-</v>
      </c>
      <c r="L282" s="1" t="str">
        <f t="shared" si="8"/>
        <v/>
      </c>
      <c r="M282" s="1" t="str">
        <f t="shared" si="9"/>
        <v/>
      </c>
      <c r="N282" s="1" t="str">
        <f>IF(ISBLANK($C282),"",IF(ISNA(VLOOKUP($L282,'result messages'!$H$3:$L$11,2,FALSE)),VLOOKUP($M282,'result messages'!$H$3:$L$11,2,FALSE),VLOOKUP($L282,'result messages'!$H$3:$L$11,2,FALSE)))</f>
        <v/>
      </c>
      <c r="O282" s="1" t="str">
        <f>IF(ISBLANK($C282),"",IF(ISNA(VLOOKUP($L282,'result messages'!$H$3:$L$11,3,FALSE)),VLOOKUP($M282,'result messages'!$H$3:$L$11,3,FALSE),VLOOKUP($L282,'result messages'!$H$3:$L$11,3,FALSE)))</f>
        <v/>
      </c>
      <c r="P282" s="1" t="str">
        <f>IF(ISBLANK($C282),"",IF(ISNA(VLOOKUP($L282,'result messages'!$H$3:$L$11,4,FALSE)),VLOOKUP($M282,'result messages'!$H$3:$L$11,4,FALSE),VLOOKUP($L282,'result messages'!$H$3:$L$11,4,FALSE)))</f>
        <v/>
      </c>
      <c r="Q282" s="1" t="str">
        <f>IF(ISBLANK($C282),"",IF(ISNA(VLOOKUP($L282,'result messages'!$H$3:$L$11,5,FALSE)),VLOOKUP($M282,'result messages'!$H$3:$L$11,5,FALSE),VLOOKUP($L282,'result messages'!$H$3:$L$11,5,FALSE)))</f>
        <v/>
      </c>
    </row>
    <row r="283" spans="1:17">
      <c r="A283" s="1">
        <v>280</v>
      </c>
      <c r="B283" s="2"/>
      <c r="C283" s="1"/>
      <c r="D283" s="1"/>
      <c r="E283" s="7"/>
      <c r="F283" s="1"/>
      <c r="G283" s="1" t="str">
        <f>IF(ISNA(VLOOKUP($C283,'DTEN TCAP Linkage deviceId'!$A$1:$A$20000,1,FALSE)),"No","Yes")</f>
        <v>No</v>
      </c>
      <c r="H283" s="1" t="str">
        <f>IF(ISNA(VLOOKUP($C283,'Provisioning Requester'!$F$3:$H$20000,2,FALSE)),"No","Yes")</f>
        <v>No</v>
      </c>
      <c r="I283" s="1" t="str">
        <f>IF($H283="Yes",VLOOKUP($C283,'Provisioning Requester'!$F$3:$H$20000,3,FALSE),"-")</f>
        <v>-</v>
      </c>
      <c r="J283" s="1" t="str">
        <f>IF(OR(D283="SVCP", E283="TRUE"), "No", IF(ISNA(VLOOKUP($C283,'ProvResponder deviceId'!$A$1:$A$20000,1,FALSE)),"No","Yes"))</f>
        <v>No</v>
      </c>
      <c r="K283" s="1" t="str">
        <f>IF($J283="Yes",VLOOKUP($C283,'ProvResponder deviceId'!$A$1:$C$20000,3,FALSE),"-")</f>
        <v>-</v>
      </c>
      <c r="L283" s="1" t="str">
        <f t="shared" si="8"/>
        <v/>
      </c>
      <c r="M283" s="1" t="str">
        <f t="shared" si="9"/>
        <v/>
      </c>
      <c r="N283" s="1" t="str">
        <f>IF(ISBLANK($C283),"",IF(ISNA(VLOOKUP($L283,'result messages'!$H$3:$L$11,2,FALSE)),VLOOKUP($M283,'result messages'!$H$3:$L$11,2,FALSE),VLOOKUP($L283,'result messages'!$H$3:$L$11,2,FALSE)))</f>
        <v/>
      </c>
      <c r="O283" s="1" t="str">
        <f>IF(ISBLANK($C283),"",IF(ISNA(VLOOKUP($L283,'result messages'!$H$3:$L$11,3,FALSE)),VLOOKUP($M283,'result messages'!$H$3:$L$11,3,FALSE),VLOOKUP($L283,'result messages'!$H$3:$L$11,3,FALSE)))</f>
        <v/>
      </c>
      <c r="P283" s="1" t="str">
        <f>IF(ISBLANK($C283),"",IF(ISNA(VLOOKUP($L283,'result messages'!$H$3:$L$11,4,FALSE)),VLOOKUP($M283,'result messages'!$H$3:$L$11,4,FALSE),VLOOKUP($L283,'result messages'!$H$3:$L$11,4,FALSE)))</f>
        <v/>
      </c>
      <c r="Q283" s="1" t="str">
        <f>IF(ISBLANK($C283),"",IF(ISNA(VLOOKUP($L283,'result messages'!$H$3:$L$11,5,FALSE)),VLOOKUP($M283,'result messages'!$H$3:$L$11,5,FALSE),VLOOKUP($L283,'result messages'!$H$3:$L$11,5,FALSE)))</f>
        <v/>
      </c>
    </row>
    <row r="284" spans="1:17">
      <c r="A284" s="1">
        <v>281</v>
      </c>
      <c r="B284" s="2"/>
      <c r="C284" s="1"/>
      <c r="D284" s="1"/>
      <c r="E284" s="7"/>
      <c r="F284" s="1"/>
      <c r="G284" s="1" t="str">
        <f>IF(ISNA(VLOOKUP($C284,'DTEN TCAP Linkage deviceId'!$A$1:$A$20000,1,FALSE)),"No","Yes")</f>
        <v>No</v>
      </c>
      <c r="H284" s="1" t="str">
        <f>IF(ISNA(VLOOKUP($C284,'Provisioning Requester'!$F$3:$H$20000,2,FALSE)),"No","Yes")</f>
        <v>No</v>
      </c>
      <c r="I284" s="1" t="str">
        <f>IF($H284="Yes",VLOOKUP($C284,'Provisioning Requester'!$F$3:$H$20000,3,FALSE),"-")</f>
        <v>-</v>
      </c>
      <c r="J284" s="1" t="str">
        <f>IF(OR(D284="SVCP", E284="TRUE"), "No", IF(ISNA(VLOOKUP($C284,'ProvResponder deviceId'!$A$1:$A$20000,1,FALSE)),"No","Yes"))</f>
        <v>No</v>
      </c>
      <c r="K284" s="1" t="str">
        <f>IF($J284="Yes",VLOOKUP($C284,'ProvResponder deviceId'!$A$1:$C$20000,3,FALSE),"-")</f>
        <v>-</v>
      </c>
      <c r="L284" s="1" t="str">
        <f t="shared" si="8"/>
        <v/>
      </c>
      <c r="M284" s="1" t="str">
        <f t="shared" si="9"/>
        <v/>
      </c>
      <c r="N284" s="1" t="str">
        <f>IF(ISBLANK($C284),"",IF(ISNA(VLOOKUP($L284,'result messages'!$H$3:$L$11,2,FALSE)),VLOOKUP($M284,'result messages'!$H$3:$L$11,2,FALSE),VLOOKUP($L284,'result messages'!$H$3:$L$11,2,FALSE)))</f>
        <v/>
      </c>
      <c r="O284" s="1" t="str">
        <f>IF(ISBLANK($C284),"",IF(ISNA(VLOOKUP($L284,'result messages'!$H$3:$L$11,3,FALSE)),VLOOKUP($M284,'result messages'!$H$3:$L$11,3,FALSE),VLOOKUP($L284,'result messages'!$H$3:$L$11,3,FALSE)))</f>
        <v/>
      </c>
      <c r="P284" s="1" t="str">
        <f>IF(ISBLANK($C284),"",IF(ISNA(VLOOKUP($L284,'result messages'!$H$3:$L$11,4,FALSE)),VLOOKUP($M284,'result messages'!$H$3:$L$11,4,FALSE),VLOOKUP($L284,'result messages'!$H$3:$L$11,4,FALSE)))</f>
        <v/>
      </c>
      <c r="Q284" s="1" t="str">
        <f>IF(ISBLANK($C284),"",IF(ISNA(VLOOKUP($L284,'result messages'!$H$3:$L$11,5,FALSE)),VLOOKUP($M284,'result messages'!$H$3:$L$11,5,FALSE),VLOOKUP($L284,'result messages'!$H$3:$L$11,5,FALSE)))</f>
        <v/>
      </c>
    </row>
    <row r="285" spans="1:17">
      <c r="A285" s="1">
        <v>282</v>
      </c>
      <c r="B285" s="2"/>
      <c r="C285" s="1"/>
      <c r="D285" s="1"/>
      <c r="E285" s="7"/>
      <c r="F285" s="1"/>
      <c r="G285" s="1" t="str">
        <f>IF(ISNA(VLOOKUP($C285,'DTEN TCAP Linkage deviceId'!$A$1:$A$20000,1,FALSE)),"No","Yes")</f>
        <v>No</v>
      </c>
      <c r="H285" s="1" t="str">
        <f>IF(ISNA(VLOOKUP($C285,'Provisioning Requester'!$F$3:$H$20000,2,FALSE)),"No","Yes")</f>
        <v>No</v>
      </c>
      <c r="I285" s="1" t="str">
        <f>IF($H285="Yes",VLOOKUP($C285,'Provisioning Requester'!$F$3:$H$20000,3,FALSE),"-")</f>
        <v>-</v>
      </c>
      <c r="J285" s="1" t="str">
        <f>IF(OR(D285="SVCP", E285="TRUE"), "No", IF(ISNA(VLOOKUP($C285,'ProvResponder deviceId'!$A$1:$A$20000,1,FALSE)),"No","Yes"))</f>
        <v>No</v>
      </c>
      <c r="K285" s="1" t="str">
        <f>IF($J285="Yes",VLOOKUP($C285,'ProvResponder deviceId'!$A$1:$C$20000,3,FALSE),"-")</f>
        <v>-</v>
      </c>
      <c r="L285" s="1" t="str">
        <f t="shared" si="8"/>
        <v/>
      </c>
      <c r="M285" s="1" t="str">
        <f t="shared" si="9"/>
        <v/>
      </c>
      <c r="N285" s="1" t="str">
        <f>IF(ISBLANK($C285),"",IF(ISNA(VLOOKUP($L285,'result messages'!$H$3:$L$11,2,FALSE)),VLOOKUP($M285,'result messages'!$H$3:$L$11,2,FALSE),VLOOKUP($L285,'result messages'!$H$3:$L$11,2,FALSE)))</f>
        <v/>
      </c>
      <c r="O285" s="1" t="str">
        <f>IF(ISBLANK($C285),"",IF(ISNA(VLOOKUP($L285,'result messages'!$H$3:$L$11,3,FALSE)),VLOOKUP($M285,'result messages'!$H$3:$L$11,3,FALSE),VLOOKUP($L285,'result messages'!$H$3:$L$11,3,FALSE)))</f>
        <v/>
      </c>
      <c r="P285" s="1" t="str">
        <f>IF(ISBLANK($C285),"",IF(ISNA(VLOOKUP($L285,'result messages'!$H$3:$L$11,4,FALSE)),VLOOKUP($M285,'result messages'!$H$3:$L$11,4,FALSE),VLOOKUP($L285,'result messages'!$H$3:$L$11,4,FALSE)))</f>
        <v/>
      </c>
      <c r="Q285" s="1" t="str">
        <f>IF(ISBLANK($C285),"",IF(ISNA(VLOOKUP($L285,'result messages'!$H$3:$L$11,5,FALSE)),VLOOKUP($M285,'result messages'!$H$3:$L$11,5,FALSE),VLOOKUP($L285,'result messages'!$H$3:$L$11,5,FALSE)))</f>
        <v/>
      </c>
    </row>
    <row r="286" spans="1:17">
      <c r="A286" s="1">
        <v>283</v>
      </c>
      <c r="B286" s="2"/>
      <c r="C286" s="1"/>
      <c r="D286" s="1"/>
      <c r="E286" s="7"/>
      <c r="F286" s="1"/>
      <c r="G286" s="1" t="str">
        <f>IF(ISNA(VLOOKUP($C286,'DTEN TCAP Linkage deviceId'!$A$1:$A$20000,1,FALSE)),"No","Yes")</f>
        <v>No</v>
      </c>
      <c r="H286" s="1" t="str">
        <f>IF(ISNA(VLOOKUP($C286,'Provisioning Requester'!$F$3:$H$20000,2,FALSE)),"No","Yes")</f>
        <v>No</v>
      </c>
      <c r="I286" s="1" t="str">
        <f>IF($H286="Yes",VLOOKUP($C286,'Provisioning Requester'!$F$3:$H$20000,3,FALSE),"-")</f>
        <v>-</v>
      </c>
      <c r="J286" s="1" t="str">
        <f>IF(OR(D286="SVCP", E286="TRUE"), "No", IF(ISNA(VLOOKUP($C286,'ProvResponder deviceId'!$A$1:$A$20000,1,FALSE)),"No","Yes"))</f>
        <v>No</v>
      </c>
      <c r="K286" s="1" t="str">
        <f>IF($J286="Yes",VLOOKUP($C286,'ProvResponder deviceId'!$A$1:$C$20000,3,FALSE),"-")</f>
        <v>-</v>
      </c>
      <c r="L286" s="1" t="str">
        <f t="shared" si="8"/>
        <v/>
      </c>
      <c r="M286" s="1" t="str">
        <f t="shared" si="9"/>
        <v/>
      </c>
      <c r="N286" s="1" t="str">
        <f>IF(ISBLANK($C286),"",IF(ISNA(VLOOKUP($L286,'result messages'!$H$3:$L$11,2,FALSE)),VLOOKUP($M286,'result messages'!$H$3:$L$11,2,FALSE),VLOOKUP($L286,'result messages'!$H$3:$L$11,2,FALSE)))</f>
        <v/>
      </c>
      <c r="O286" s="1" t="str">
        <f>IF(ISBLANK($C286),"",IF(ISNA(VLOOKUP($L286,'result messages'!$H$3:$L$11,3,FALSE)),VLOOKUP($M286,'result messages'!$H$3:$L$11,3,FALSE),VLOOKUP($L286,'result messages'!$H$3:$L$11,3,FALSE)))</f>
        <v/>
      </c>
      <c r="P286" s="1" t="str">
        <f>IF(ISBLANK($C286),"",IF(ISNA(VLOOKUP($L286,'result messages'!$H$3:$L$11,4,FALSE)),VLOOKUP($M286,'result messages'!$H$3:$L$11,4,FALSE),VLOOKUP($L286,'result messages'!$H$3:$L$11,4,FALSE)))</f>
        <v/>
      </c>
      <c r="Q286" s="1" t="str">
        <f>IF(ISBLANK($C286),"",IF(ISNA(VLOOKUP($L286,'result messages'!$H$3:$L$11,5,FALSE)),VLOOKUP($M286,'result messages'!$H$3:$L$11,5,FALSE),VLOOKUP($L286,'result messages'!$H$3:$L$11,5,FALSE)))</f>
        <v/>
      </c>
    </row>
    <row r="287" spans="1:17">
      <c r="A287" s="1">
        <v>284</v>
      </c>
      <c r="B287" s="2"/>
      <c r="C287" s="1"/>
      <c r="D287" s="1"/>
      <c r="E287" s="7"/>
      <c r="F287" s="1"/>
      <c r="G287" s="1" t="str">
        <f>IF(ISNA(VLOOKUP($C287,'DTEN TCAP Linkage deviceId'!$A$1:$A$20000,1,FALSE)),"No","Yes")</f>
        <v>No</v>
      </c>
      <c r="H287" s="1" t="str">
        <f>IF(ISNA(VLOOKUP($C287,'Provisioning Requester'!$F$3:$H$20000,2,FALSE)),"No","Yes")</f>
        <v>No</v>
      </c>
      <c r="I287" s="1" t="str">
        <f>IF($H287="Yes",VLOOKUP($C287,'Provisioning Requester'!$F$3:$H$20000,3,FALSE),"-")</f>
        <v>-</v>
      </c>
      <c r="J287" s="1" t="str">
        <f>IF(OR(D287="SVCP", E287="TRUE"), "No", IF(ISNA(VLOOKUP($C287,'ProvResponder deviceId'!$A$1:$A$20000,1,FALSE)),"No","Yes"))</f>
        <v>No</v>
      </c>
      <c r="K287" s="1" t="str">
        <f>IF($J287="Yes",VLOOKUP($C287,'ProvResponder deviceId'!$A$1:$C$20000,3,FALSE),"-")</f>
        <v>-</v>
      </c>
      <c r="L287" s="1" t="str">
        <f t="shared" si="8"/>
        <v/>
      </c>
      <c r="M287" s="1" t="str">
        <f t="shared" si="9"/>
        <v/>
      </c>
      <c r="N287" s="1" t="str">
        <f>IF(ISBLANK($C287),"",IF(ISNA(VLOOKUP($L287,'result messages'!$H$3:$L$11,2,FALSE)),VLOOKUP($M287,'result messages'!$H$3:$L$11,2,FALSE),VLOOKUP($L287,'result messages'!$H$3:$L$11,2,FALSE)))</f>
        <v/>
      </c>
      <c r="O287" s="1" t="str">
        <f>IF(ISBLANK($C287),"",IF(ISNA(VLOOKUP($L287,'result messages'!$H$3:$L$11,3,FALSE)),VLOOKUP($M287,'result messages'!$H$3:$L$11,3,FALSE),VLOOKUP($L287,'result messages'!$H$3:$L$11,3,FALSE)))</f>
        <v/>
      </c>
      <c r="P287" s="1" t="str">
        <f>IF(ISBLANK($C287),"",IF(ISNA(VLOOKUP($L287,'result messages'!$H$3:$L$11,4,FALSE)),VLOOKUP($M287,'result messages'!$H$3:$L$11,4,FALSE),VLOOKUP($L287,'result messages'!$H$3:$L$11,4,FALSE)))</f>
        <v/>
      </c>
      <c r="Q287" s="1" t="str">
        <f>IF(ISBLANK($C287),"",IF(ISNA(VLOOKUP($L287,'result messages'!$H$3:$L$11,5,FALSE)),VLOOKUP($M287,'result messages'!$H$3:$L$11,5,FALSE),VLOOKUP($L287,'result messages'!$H$3:$L$11,5,FALSE)))</f>
        <v/>
      </c>
    </row>
    <row r="288" spans="1:17">
      <c r="A288" s="1">
        <v>285</v>
      </c>
      <c r="B288" s="2"/>
      <c r="C288" s="1"/>
      <c r="D288" s="1"/>
      <c r="E288" s="7"/>
      <c r="F288" s="1"/>
      <c r="G288" s="1" t="str">
        <f>IF(ISNA(VLOOKUP($C288,'DTEN TCAP Linkage deviceId'!$A$1:$A$20000,1,FALSE)),"No","Yes")</f>
        <v>No</v>
      </c>
      <c r="H288" s="1" t="str">
        <f>IF(ISNA(VLOOKUP($C288,'Provisioning Requester'!$F$3:$H$20000,2,FALSE)),"No","Yes")</f>
        <v>No</v>
      </c>
      <c r="I288" s="1" t="str">
        <f>IF($H288="Yes",VLOOKUP($C288,'Provisioning Requester'!$F$3:$H$20000,3,FALSE),"-")</f>
        <v>-</v>
      </c>
      <c r="J288" s="1" t="str">
        <f>IF(OR(D288="SVCP", E288="TRUE"), "No", IF(ISNA(VLOOKUP($C288,'ProvResponder deviceId'!$A$1:$A$20000,1,FALSE)),"No","Yes"))</f>
        <v>No</v>
      </c>
      <c r="K288" s="1" t="str">
        <f>IF($J288="Yes",VLOOKUP($C288,'ProvResponder deviceId'!$A$1:$C$20000,3,FALSE),"-")</f>
        <v>-</v>
      </c>
      <c r="L288" s="1" t="str">
        <f t="shared" si="8"/>
        <v/>
      </c>
      <c r="M288" s="1" t="str">
        <f t="shared" si="9"/>
        <v/>
      </c>
      <c r="N288" s="1" t="str">
        <f>IF(ISBLANK($C288),"",IF(ISNA(VLOOKUP($L288,'result messages'!$H$3:$L$11,2,FALSE)),VLOOKUP($M288,'result messages'!$H$3:$L$11,2,FALSE),VLOOKUP($L288,'result messages'!$H$3:$L$11,2,FALSE)))</f>
        <v/>
      </c>
      <c r="O288" s="1" t="str">
        <f>IF(ISBLANK($C288),"",IF(ISNA(VLOOKUP($L288,'result messages'!$H$3:$L$11,3,FALSE)),VLOOKUP($M288,'result messages'!$H$3:$L$11,3,FALSE),VLOOKUP($L288,'result messages'!$H$3:$L$11,3,FALSE)))</f>
        <v/>
      </c>
      <c r="P288" s="1" t="str">
        <f>IF(ISBLANK($C288),"",IF(ISNA(VLOOKUP($L288,'result messages'!$H$3:$L$11,4,FALSE)),VLOOKUP($M288,'result messages'!$H$3:$L$11,4,FALSE),VLOOKUP($L288,'result messages'!$H$3:$L$11,4,FALSE)))</f>
        <v/>
      </c>
      <c r="Q288" s="1" t="str">
        <f>IF(ISBLANK($C288),"",IF(ISNA(VLOOKUP($L288,'result messages'!$H$3:$L$11,5,FALSE)),VLOOKUP($M288,'result messages'!$H$3:$L$11,5,FALSE),VLOOKUP($L288,'result messages'!$H$3:$L$11,5,FALSE)))</f>
        <v/>
      </c>
    </row>
    <row r="289" spans="1:17">
      <c r="A289" s="1">
        <v>286</v>
      </c>
      <c r="B289" s="2"/>
      <c r="C289" s="1"/>
      <c r="D289" s="1"/>
      <c r="E289" s="7"/>
      <c r="F289" s="1"/>
      <c r="G289" s="1" t="str">
        <f>IF(ISNA(VLOOKUP($C289,'DTEN TCAP Linkage deviceId'!$A$1:$A$20000,1,FALSE)),"No","Yes")</f>
        <v>No</v>
      </c>
      <c r="H289" s="1" t="str">
        <f>IF(ISNA(VLOOKUP($C289,'Provisioning Requester'!$F$3:$H$20000,2,FALSE)),"No","Yes")</f>
        <v>No</v>
      </c>
      <c r="I289" s="1" t="str">
        <f>IF($H289="Yes",VLOOKUP($C289,'Provisioning Requester'!$F$3:$H$20000,3,FALSE),"-")</f>
        <v>-</v>
      </c>
      <c r="J289" s="1" t="str">
        <f>IF(OR(D289="SVCP", E289="TRUE"), "No", IF(ISNA(VLOOKUP($C289,'ProvResponder deviceId'!$A$1:$A$20000,1,FALSE)),"No","Yes"))</f>
        <v>No</v>
      </c>
      <c r="K289" s="1" t="str">
        <f>IF($J289="Yes",VLOOKUP($C289,'ProvResponder deviceId'!$A$1:$C$20000,3,FALSE),"-")</f>
        <v>-</v>
      </c>
      <c r="L289" s="1" t="str">
        <f t="shared" si="8"/>
        <v/>
      </c>
      <c r="M289" s="1" t="str">
        <f t="shared" si="9"/>
        <v/>
      </c>
      <c r="N289" s="1" t="str">
        <f>IF(ISBLANK($C289),"",IF(ISNA(VLOOKUP($L289,'result messages'!$H$3:$L$11,2,FALSE)),VLOOKUP($M289,'result messages'!$H$3:$L$11,2,FALSE),VLOOKUP($L289,'result messages'!$H$3:$L$11,2,FALSE)))</f>
        <v/>
      </c>
      <c r="O289" s="1" t="str">
        <f>IF(ISBLANK($C289),"",IF(ISNA(VLOOKUP($L289,'result messages'!$H$3:$L$11,3,FALSE)),VLOOKUP($M289,'result messages'!$H$3:$L$11,3,FALSE),VLOOKUP($L289,'result messages'!$H$3:$L$11,3,FALSE)))</f>
        <v/>
      </c>
      <c r="P289" s="1" t="str">
        <f>IF(ISBLANK($C289),"",IF(ISNA(VLOOKUP($L289,'result messages'!$H$3:$L$11,4,FALSE)),VLOOKUP($M289,'result messages'!$H$3:$L$11,4,FALSE),VLOOKUP($L289,'result messages'!$H$3:$L$11,4,FALSE)))</f>
        <v/>
      </c>
      <c r="Q289" s="1" t="str">
        <f>IF(ISBLANK($C289),"",IF(ISNA(VLOOKUP($L289,'result messages'!$H$3:$L$11,5,FALSE)),VLOOKUP($M289,'result messages'!$H$3:$L$11,5,FALSE),VLOOKUP($L289,'result messages'!$H$3:$L$11,5,FALSE)))</f>
        <v/>
      </c>
    </row>
    <row r="290" spans="1:17">
      <c r="A290" s="1">
        <v>287</v>
      </c>
      <c r="B290" s="2"/>
      <c r="C290" s="1"/>
      <c r="D290" s="1"/>
      <c r="E290" s="7"/>
      <c r="F290" s="1"/>
      <c r="G290" s="1" t="str">
        <f>IF(ISNA(VLOOKUP($C290,'DTEN TCAP Linkage deviceId'!$A$1:$A$20000,1,FALSE)),"No","Yes")</f>
        <v>No</v>
      </c>
      <c r="H290" s="1" t="str">
        <f>IF(ISNA(VLOOKUP($C290,'Provisioning Requester'!$F$3:$H$20000,2,FALSE)),"No","Yes")</f>
        <v>No</v>
      </c>
      <c r="I290" s="1" t="str">
        <f>IF($H290="Yes",VLOOKUP($C290,'Provisioning Requester'!$F$3:$H$20000,3,FALSE),"-")</f>
        <v>-</v>
      </c>
      <c r="J290" s="1" t="str">
        <f>IF(OR(D290="SVCP", E290="TRUE"), "No", IF(ISNA(VLOOKUP($C290,'ProvResponder deviceId'!$A$1:$A$20000,1,FALSE)),"No","Yes"))</f>
        <v>No</v>
      </c>
      <c r="K290" s="1" t="str">
        <f>IF($J290="Yes",VLOOKUP($C290,'ProvResponder deviceId'!$A$1:$C$20000,3,FALSE),"-")</f>
        <v>-</v>
      </c>
      <c r="L290" s="1" t="str">
        <f t="shared" si="8"/>
        <v/>
      </c>
      <c r="M290" s="1" t="str">
        <f t="shared" si="9"/>
        <v/>
      </c>
      <c r="N290" s="1" t="str">
        <f>IF(ISBLANK($C290),"",IF(ISNA(VLOOKUP($L290,'result messages'!$H$3:$L$11,2,FALSE)),VLOOKUP($M290,'result messages'!$H$3:$L$11,2,FALSE),VLOOKUP($L290,'result messages'!$H$3:$L$11,2,FALSE)))</f>
        <v/>
      </c>
      <c r="O290" s="1" t="str">
        <f>IF(ISBLANK($C290),"",IF(ISNA(VLOOKUP($L290,'result messages'!$H$3:$L$11,3,FALSE)),VLOOKUP($M290,'result messages'!$H$3:$L$11,3,FALSE),VLOOKUP($L290,'result messages'!$H$3:$L$11,3,FALSE)))</f>
        <v/>
      </c>
      <c r="P290" s="1" t="str">
        <f>IF(ISBLANK($C290),"",IF(ISNA(VLOOKUP($L290,'result messages'!$H$3:$L$11,4,FALSE)),VLOOKUP($M290,'result messages'!$H$3:$L$11,4,FALSE),VLOOKUP($L290,'result messages'!$H$3:$L$11,4,FALSE)))</f>
        <v/>
      </c>
      <c r="Q290" s="1" t="str">
        <f>IF(ISBLANK($C290),"",IF(ISNA(VLOOKUP($L290,'result messages'!$H$3:$L$11,5,FALSE)),VLOOKUP($M290,'result messages'!$H$3:$L$11,5,FALSE),VLOOKUP($L290,'result messages'!$H$3:$L$11,5,FALSE)))</f>
        <v/>
      </c>
    </row>
    <row r="291" spans="1:17">
      <c r="A291" s="1">
        <v>288</v>
      </c>
      <c r="B291" s="2"/>
      <c r="C291" s="1"/>
      <c r="D291" s="1"/>
      <c r="E291" s="7"/>
      <c r="F291" s="1"/>
      <c r="G291" s="1" t="str">
        <f>IF(ISNA(VLOOKUP($C291,'DTEN TCAP Linkage deviceId'!$A$1:$A$20000,1,FALSE)),"No","Yes")</f>
        <v>No</v>
      </c>
      <c r="H291" s="1" t="str">
        <f>IF(ISNA(VLOOKUP($C291,'Provisioning Requester'!$F$3:$H$20000,2,FALSE)),"No","Yes")</f>
        <v>No</v>
      </c>
      <c r="I291" s="1" t="str">
        <f>IF($H291="Yes",VLOOKUP($C291,'Provisioning Requester'!$F$3:$H$20000,3,FALSE),"-")</f>
        <v>-</v>
      </c>
      <c r="J291" s="1" t="str">
        <f>IF(OR(D291="SVCP", E291="TRUE"), "No", IF(ISNA(VLOOKUP($C291,'ProvResponder deviceId'!$A$1:$A$20000,1,FALSE)),"No","Yes"))</f>
        <v>No</v>
      </c>
      <c r="K291" s="1" t="str">
        <f>IF($J291="Yes",VLOOKUP($C291,'ProvResponder deviceId'!$A$1:$C$20000,3,FALSE),"-")</f>
        <v>-</v>
      </c>
      <c r="L291" s="1" t="str">
        <f t="shared" si="8"/>
        <v/>
      </c>
      <c r="M291" s="1" t="str">
        <f t="shared" si="9"/>
        <v/>
      </c>
      <c r="N291" s="1" t="str">
        <f>IF(ISBLANK($C291),"",IF(ISNA(VLOOKUP($L291,'result messages'!$H$3:$L$11,2,FALSE)),VLOOKUP($M291,'result messages'!$H$3:$L$11,2,FALSE),VLOOKUP($L291,'result messages'!$H$3:$L$11,2,FALSE)))</f>
        <v/>
      </c>
      <c r="O291" s="1" t="str">
        <f>IF(ISBLANK($C291),"",IF(ISNA(VLOOKUP($L291,'result messages'!$H$3:$L$11,3,FALSE)),VLOOKUP($M291,'result messages'!$H$3:$L$11,3,FALSE),VLOOKUP($L291,'result messages'!$H$3:$L$11,3,FALSE)))</f>
        <v/>
      </c>
      <c r="P291" s="1" t="str">
        <f>IF(ISBLANK($C291),"",IF(ISNA(VLOOKUP($L291,'result messages'!$H$3:$L$11,4,FALSE)),VLOOKUP($M291,'result messages'!$H$3:$L$11,4,FALSE),VLOOKUP($L291,'result messages'!$H$3:$L$11,4,FALSE)))</f>
        <v/>
      </c>
      <c r="Q291" s="1" t="str">
        <f>IF(ISBLANK($C291),"",IF(ISNA(VLOOKUP($L291,'result messages'!$H$3:$L$11,5,FALSE)),VLOOKUP($M291,'result messages'!$H$3:$L$11,5,FALSE),VLOOKUP($L291,'result messages'!$H$3:$L$11,5,FALSE)))</f>
        <v/>
      </c>
    </row>
    <row r="292" spans="1:17">
      <c r="A292" s="1">
        <v>289</v>
      </c>
      <c r="B292" s="2"/>
      <c r="C292" s="1"/>
      <c r="D292" s="1"/>
      <c r="E292" s="7"/>
      <c r="F292" s="1"/>
      <c r="G292" s="1" t="str">
        <f>IF(ISNA(VLOOKUP($C292,'DTEN TCAP Linkage deviceId'!$A$1:$A$20000,1,FALSE)),"No","Yes")</f>
        <v>No</v>
      </c>
      <c r="H292" s="1" t="str">
        <f>IF(ISNA(VLOOKUP($C292,'Provisioning Requester'!$F$3:$H$20000,2,FALSE)),"No","Yes")</f>
        <v>No</v>
      </c>
      <c r="I292" s="1" t="str">
        <f>IF($H292="Yes",VLOOKUP($C292,'Provisioning Requester'!$F$3:$H$20000,3,FALSE),"-")</f>
        <v>-</v>
      </c>
      <c r="J292" s="1" t="str">
        <f>IF(OR(D292="SVCP", E292="TRUE"), "No", IF(ISNA(VLOOKUP($C292,'ProvResponder deviceId'!$A$1:$A$20000,1,FALSE)),"No","Yes"))</f>
        <v>No</v>
      </c>
      <c r="K292" s="1" t="str">
        <f>IF($J292="Yes",VLOOKUP($C292,'ProvResponder deviceId'!$A$1:$C$20000,3,FALSE),"-")</f>
        <v>-</v>
      </c>
      <c r="L292" s="1" t="str">
        <f t="shared" si="8"/>
        <v/>
      </c>
      <c r="M292" s="1" t="str">
        <f t="shared" si="9"/>
        <v/>
      </c>
      <c r="N292" s="1" t="str">
        <f>IF(ISBLANK($C292),"",IF(ISNA(VLOOKUP($L292,'result messages'!$H$3:$L$11,2,FALSE)),VLOOKUP($M292,'result messages'!$H$3:$L$11,2,FALSE),VLOOKUP($L292,'result messages'!$H$3:$L$11,2,FALSE)))</f>
        <v/>
      </c>
      <c r="O292" s="1" t="str">
        <f>IF(ISBLANK($C292),"",IF(ISNA(VLOOKUP($L292,'result messages'!$H$3:$L$11,3,FALSE)),VLOOKUP($M292,'result messages'!$H$3:$L$11,3,FALSE),VLOOKUP($L292,'result messages'!$H$3:$L$11,3,FALSE)))</f>
        <v/>
      </c>
      <c r="P292" s="1" t="str">
        <f>IF(ISBLANK($C292),"",IF(ISNA(VLOOKUP($L292,'result messages'!$H$3:$L$11,4,FALSE)),VLOOKUP($M292,'result messages'!$H$3:$L$11,4,FALSE),VLOOKUP($L292,'result messages'!$H$3:$L$11,4,FALSE)))</f>
        <v/>
      </c>
      <c r="Q292" s="1" t="str">
        <f>IF(ISBLANK($C292),"",IF(ISNA(VLOOKUP($L292,'result messages'!$H$3:$L$11,5,FALSE)),VLOOKUP($M292,'result messages'!$H$3:$L$11,5,FALSE),VLOOKUP($L292,'result messages'!$H$3:$L$11,5,FALSE)))</f>
        <v/>
      </c>
    </row>
    <row r="293" spans="1:17">
      <c r="A293" s="1">
        <v>290</v>
      </c>
      <c r="B293" s="2"/>
      <c r="C293" s="1"/>
      <c r="D293" s="1"/>
      <c r="E293" s="7"/>
      <c r="F293" s="1"/>
      <c r="G293" s="1" t="str">
        <f>IF(ISNA(VLOOKUP($C293,'DTEN TCAP Linkage deviceId'!$A$1:$A$20000,1,FALSE)),"No","Yes")</f>
        <v>No</v>
      </c>
      <c r="H293" s="1" t="str">
        <f>IF(ISNA(VLOOKUP($C293,'Provisioning Requester'!$F$3:$H$20000,2,FALSE)),"No","Yes")</f>
        <v>No</v>
      </c>
      <c r="I293" s="1" t="str">
        <f>IF($H293="Yes",VLOOKUP($C293,'Provisioning Requester'!$F$3:$H$20000,3,FALSE),"-")</f>
        <v>-</v>
      </c>
      <c r="J293" s="1" t="str">
        <f>IF(OR(D293="SVCP", E293="TRUE"), "No", IF(ISNA(VLOOKUP($C293,'ProvResponder deviceId'!$A$1:$A$20000,1,FALSE)),"No","Yes"))</f>
        <v>No</v>
      </c>
      <c r="K293" s="1" t="str">
        <f>IF($J293="Yes",VLOOKUP($C293,'ProvResponder deviceId'!$A$1:$C$20000,3,FALSE),"-")</f>
        <v>-</v>
      </c>
      <c r="L293" s="1" t="str">
        <f t="shared" si="8"/>
        <v/>
      </c>
      <c r="M293" s="1" t="str">
        <f t="shared" si="9"/>
        <v/>
      </c>
      <c r="N293" s="1" t="str">
        <f>IF(ISBLANK($C293),"",IF(ISNA(VLOOKUP($L293,'result messages'!$H$3:$L$11,2,FALSE)),VLOOKUP($M293,'result messages'!$H$3:$L$11,2,FALSE),VLOOKUP($L293,'result messages'!$H$3:$L$11,2,FALSE)))</f>
        <v/>
      </c>
      <c r="O293" s="1" t="str">
        <f>IF(ISBLANK($C293),"",IF(ISNA(VLOOKUP($L293,'result messages'!$H$3:$L$11,3,FALSE)),VLOOKUP($M293,'result messages'!$H$3:$L$11,3,FALSE),VLOOKUP($L293,'result messages'!$H$3:$L$11,3,FALSE)))</f>
        <v/>
      </c>
      <c r="P293" s="1" t="str">
        <f>IF(ISBLANK($C293),"",IF(ISNA(VLOOKUP($L293,'result messages'!$H$3:$L$11,4,FALSE)),VLOOKUP($M293,'result messages'!$H$3:$L$11,4,FALSE),VLOOKUP($L293,'result messages'!$H$3:$L$11,4,FALSE)))</f>
        <v/>
      </c>
      <c r="Q293" s="1" t="str">
        <f>IF(ISBLANK($C293),"",IF(ISNA(VLOOKUP($L293,'result messages'!$H$3:$L$11,5,FALSE)),VLOOKUP($M293,'result messages'!$H$3:$L$11,5,FALSE),VLOOKUP($L293,'result messages'!$H$3:$L$11,5,FALSE)))</f>
        <v/>
      </c>
    </row>
    <row r="294" spans="1:17">
      <c r="A294" s="1">
        <v>291</v>
      </c>
      <c r="B294" s="2"/>
      <c r="C294" s="1"/>
      <c r="D294" s="1"/>
      <c r="E294" s="7"/>
      <c r="F294" s="1"/>
      <c r="G294" s="1" t="str">
        <f>IF(ISNA(VLOOKUP($C294,'DTEN TCAP Linkage deviceId'!$A$1:$A$20000,1,FALSE)),"No","Yes")</f>
        <v>No</v>
      </c>
      <c r="H294" s="1" t="str">
        <f>IF(ISNA(VLOOKUP($C294,'Provisioning Requester'!$F$3:$H$20000,2,FALSE)),"No","Yes")</f>
        <v>No</v>
      </c>
      <c r="I294" s="1" t="str">
        <f>IF($H294="Yes",VLOOKUP($C294,'Provisioning Requester'!$F$3:$H$20000,3,FALSE),"-")</f>
        <v>-</v>
      </c>
      <c r="J294" s="1" t="str">
        <f>IF(OR(D294="SVCP", E294="TRUE"), "No", IF(ISNA(VLOOKUP($C294,'ProvResponder deviceId'!$A$1:$A$20000,1,FALSE)),"No","Yes"))</f>
        <v>No</v>
      </c>
      <c r="K294" s="1" t="str">
        <f>IF($J294="Yes",VLOOKUP($C294,'ProvResponder deviceId'!$A$1:$C$20000,3,FALSE),"-")</f>
        <v>-</v>
      </c>
      <c r="L294" s="1" t="str">
        <f t="shared" si="8"/>
        <v/>
      </c>
      <c r="M294" s="1" t="str">
        <f t="shared" si="9"/>
        <v/>
      </c>
      <c r="N294" s="1" t="str">
        <f>IF(ISBLANK($C294),"",IF(ISNA(VLOOKUP($L294,'result messages'!$H$3:$L$11,2,FALSE)),VLOOKUP($M294,'result messages'!$H$3:$L$11,2,FALSE),VLOOKUP($L294,'result messages'!$H$3:$L$11,2,FALSE)))</f>
        <v/>
      </c>
      <c r="O294" s="1" t="str">
        <f>IF(ISBLANK($C294),"",IF(ISNA(VLOOKUP($L294,'result messages'!$H$3:$L$11,3,FALSE)),VLOOKUP($M294,'result messages'!$H$3:$L$11,3,FALSE),VLOOKUP($L294,'result messages'!$H$3:$L$11,3,FALSE)))</f>
        <v/>
      </c>
      <c r="P294" s="1" t="str">
        <f>IF(ISBLANK($C294),"",IF(ISNA(VLOOKUP($L294,'result messages'!$H$3:$L$11,4,FALSE)),VLOOKUP($M294,'result messages'!$H$3:$L$11,4,FALSE),VLOOKUP($L294,'result messages'!$H$3:$L$11,4,FALSE)))</f>
        <v/>
      </c>
      <c r="Q294" s="1" t="str">
        <f>IF(ISBLANK($C294),"",IF(ISNA(VLOOKUP($L294,'result messages'!$H$3:$L$11,5,FALSE)),VLOOKUP($M294,'result messages'!$H$3:$L$11,5,FALSE),VLOOKUP($L294,'result messages'!$H$3:$L$11,5,FALSE)))</f>
        <v/>
      </c>
    </row>
    <row r="295" spans="1:17">
      <c r="A295" s="1">
        <v>292</v>
      </c>
      <c r="B295" s="2"/>
      <c r="C295" s="1"/>
      <c r="D295" s="1"/>
      <c r="E295" s="7"/>
      <c r="F295" s="1"/>
      <c r="G295" s="1" t="str">
        <f>IF(ISNA(VLOOKUP($C295,'DTEN TCAP Linkage deviceId'!$A$1:$A$20000,1,FALSE)),"No","Yes")</f>
        <v>No</v>
      </c>
      <c r="H295" s="1" t="str">
        <f>IF(ISNA(VLOOKUP($C295,'Provisioning Requester'!$F$3:$H$20000,2,FALSE)),"No","Yes")</f>
        <v>No</v>
      </c>
      <c r="I295" s="1" t="str">
        <f>IF($H295="Yes",VLOOKUP($C295,'Provisioning Requester'!$F$3:$H$20000,3,FALSE),"-")</f>
        <v>-</v>
      </c>
      <c r="J295" s="1" t="str">
        <f>IF(OR(D295="SVCP", E295="TRUE"), "No", IF(ISNA(VLOOKUP($C295,'ProvResponder deviceId'!$A$1:$A$20000,1,FALSE)),"No","Yes"))</f>
        <v>No</v>
      </c>
      <c r="K295" s="1" t="str">
        <f>IF($J295="Yes",VLOOKUP($C295,'ProvResponder deviceId'!$A$1:$C$20000,3,FALSE),"-")</f>
        <v>-</v>
      </c>
      <c r="L295" s="1" t="str">
        <f t="shared" si="8"/>
        <v/>
      </c>
      <c r="M295" s="1" t="str">
        <f t="shared" si="9"/>
        <v/>
      </c>
      <c r="N295" s="1" t="str">
        <f>IF(ISBLANK($C295),"",IF(ISNA(VLOOKUP($L295,'result messages'!$H$3:$L$11,2,FALSE)),VLOOKUP($M295,'result messages'!$H$3:$L$11,2,FALSE),VLOOKUP($L295,'result messages'!$H$3:$L$11,2,FALSE)))</f>
        <v/>
      </c>
      <c r="O295" s="1" t="str">
        <f>IF(ISBLANK($C295),"",IF(ISNA(VLOOKUP($L295,'result messages'!$H$3:$L$11,3,FALSE)),VLOOKUP($M295,'result messages'!$H$3:$L$11,3,FALSE),VLOOKUP($L295,'result messages'!$H$3:$L$11,3,FALSE)))</f>
        <v/>
      </c>
      <c r="P295" s="1" t="str">
        <f>IF(ISBLANK($C295),"",IF(ISNA(VLOOKUP($L295,'result messages'!$H$3:$L$11,4,FALSE)),VLOOKUP($M295,'result messages'!$H$3:$L$11,4,FALSE),VLOOKUP($L295,'result messages'!$H$3:$L$11,4,FALSE)))</f>
        <v/>
      </c>
      <c r="Q295" s="1" t="str">
        <f>IF(ISBLANK($C295),"",IF(ISNA(VLOOKUP($L295,'result messages'!$H$3:$L$11,5,FALSE)),VLOOKUP($M295,'result messages'!$H$3:$L$11,5,FALSE),VLOOKUP($L295,'result messages'!$H$3:$L$11,5,FALSE)))</f>
        <v/>
      </c>
    </row>
    <row r="296" spans="1:17">
      <c r="A296" s="1">
        <v>293</v>
      </c>
      <c r="B296" s="2"/>
      <c r="C296" s="1"/>
      <c r="D296" s="1"/>
      <c r="E296" s="7"/>
      <c r="F296" s="1"/>
      <c r="G296" s="1" t="str">
        <f>IF(ISNA(VLOOKUP($C296,'DTEN TCAP Linkage deviceId'!$A$1:$A$20000,1,FALSE)),"No","Yes")</f>
        <v>No</v>
      </c>
      <c r="H296" s="1" t="str">
        <f>IF(ISNA(VLOOKUP($C296,'Provisioning Requester'!$F$3:$H$20000,2,FALSE)),"No","Yes")</f>
        <v>No</v>
      </c>
      <c r="I296" s="1" t="str">
        <f>IF($H296="Yes",VLOOKUP($C296,'Provisioning Requester'!$F$3:$H$20000,3,FALSE),"-")</f>
        <v>-</v>
      </c>
      <c r="J296" s="1" t="str">
        <f>IF(OR(D296="SVCP", E296="TRUE"), "No", IF(ISNA(VLOOKUP($C296,'ProvResponder deviceId'!$A$1:$A$20000,1,FALSE)),"No","Yes"))</f>
        <v>No</v>
      </c>
      <c r="K296" s="1" t="str">
        <f>IF($J296="Yes",VLOOKUP($C296,'ProvResponder deviceId'!$A$1:$C$20000,3,FALSE),"-")</f>
        <v>-</v>
      </c>
      <c r="L296" s="1" t="str">
        <f t="shared" si="8"/>
        <v/>
      </c>
      <c r="M296" s="1" t="str">
        <f t="shared" si="9"/>
        <v/>
      </c>
      <c r="N296" s="1" t="str">
        <f>IF(ISBLANK($C296),"",IF(ISNA(VLOOKUP($L296,'result messages'!$H$3:$L$11,2,FALSE)),VLOOKUP($M296,'result messages'!$H$3:$L$11,2,FALSE),VLOOKUP($L296,'result messages'!$H$3:$L$11,2,FALSE)))</f>
        <v/>
      </c>
      <c r="O296" s="1" t="str">
        <f>IF(ISBLANK($C296),"",IF(ISNA(VLOOKUP($L296,'result messages'!$H$3:$L$11,3,FALSE)),VLOOKUP($M296,'result messages'!$H$3:$L$11,3,FALSE),VLOOKUP($L296,'result messages'!$H$3:$L$11,3,FALSE)))</f>
        <v/>
      </c>
      <c r="P296" s="1" t="str">
        <f>IF(ISBLANK($C296),"",IF(ISNA(VLOOKUP($L296,'result messages'!$H$3:$L$11,4,FALSE)),VLOOKUP($M296,'result messages'!$H$3:$L$11,4,FALSE),VLOOKUP($L296,'result messages'!$H$3:$L$11,4,FALSE)))</f>
        <v/>
      </c>
      <c r="Q296" s="1" t="str">
        <f>IF(ISBLANK($C296),"",IF(ISNA(VLOOKUP($L296,'result messages'!$H$3:$L$11,5,FALSE)),VLOOKUP($M296,'result messages'!$H$3:$L$11,5,FALSE),VLOOKUP($L296,'result messages'!$H$3:$L$11,5,FALSE)))</f>
        <v/>
      </c>
    </row>
    <row r="297" spans="1:17">
      <c r="A297" s="1">
        <v>294</v>
      </c>
      <c r="B297" s="2"/>
      <c r="C297" s="1"/>
      <c r="D297" s="1"/>
      <c r="E297" s="7"/>
      <c r="F297" s="1"/>
      <c r="G297" s="1" t="str">
        <f>IF(ISNA(VLOOKUP($C297,'DTEN TCAP Linkage deviceId'!$A$1:$A$20000,1,FALSE)),"No","Yes")</f>
        <v>No</v>
      </c>
      <c r="H297" s="1" t="str">
        <f>IF(ISNA(VLOOKUP($C297,'Provisioning Requester'!$F$3:$H$20000,2,FALSE)),"No","Yes")</f>
        <v>No</v>
      </c>
      <c r="I297" s="1" t="str">
        <f>IF($H297="Yes",VLOOKUP($C297,'Provisioning Requester'!$F$3:$H$20000,3,FALSE),"-")</f>
        <v>-</v>
      </c>
      <c r="J297" s="1" t="str">
        <f>IF(OR(D297="SVCP", E297="TRUE"), "No", IF(ISNA(VLOOKUP($C297,'ProvResponder deviceId'!$A$1:$A$20000,1,FALSE)),"No","Yes"))</f>
        <v>No</v>
      </c>
      <c r="K297" s="1" t="str">
        <f>IF($J297="Yes",VLOOKUP($C297,'ProvResponder deviceId'!$A$1:$C$20000,3,FALSE),"-")</f>
        <v>-</v>
      </c>
      <c r="L297" s="1" t="str">
        <f t="shared" si="8"/>
        <v/>
      </c>
      <c r="M297" s="1" t="str">
        <f t="shared" si="9"/>
        <v/>
      </c>
      <c r="N297" s="1" t="str">
        <f>IF(ISBLANK($C297),"",IF(ISNA(VLOOKUP($L297,'result messages'!$H$3:$L$11,2,FALSE)),VLOOKUP($M297,'result messages'!$H$3:$L$11,2,FALSE),VLOOKUP($L297,'result messages'!$H$3:$L$11,2,FALSE)))</f>
        <v/>
      </c>
      <c r="O297" s="1" t="str">
        <f>IF(ISBLANK($C297),"",IF(ISNA(VLOOKUP($L297,'result messages'!$H$3:$L$11,3,FALSE)),VLOOKUP($M297,'result messages'!$H$3:$L$11,3,FALSE),VLOOKUP($L297,'result messages'!$H$3:$L$11,3,FALSE)))</f>
        <v/>
      </c>
      <c r="P297" s="1" t="str">
        <f>IF(ISBLANK($C297),"",IF(ISNA(VLOOKUP($L297,'result messages'!$H$3:$L$11,4,FALSE)),VLOOKUP($M297,'result messages'!$H$3:$L$11,4,FALSE),VLOOKUP($L297,'result messages'!$H$3:$L$11,4,FALSE)))</f>
        <v/>
      </c>
      <c r="Q297" s="1" t="str">
        <f>IF(ISBLANK($C297),"",IF(ISNA(VLOOKUP($L297,'result messages'!$H$3:$L$11,5,FALSE)),VLOOKUP($M297,'result messages'!$H$3:$L$11,5,FALSE),VLOOKUP($L297,'result messages'!$H$3:$L$11,5,FALSE)))</f>
        <v/>
      </c>
    </row>
    <row r="298" spans="1:17">
      <c r="A298" s="1">
        <v>295</v>
      </c>
      <c r="B298" s="2"/>
      <c r="C298" s="1"/>
      <c r="D298" s="1"/>
      <c r="E298" s="7"/>
      <c r="F298" s="1"/>
      <c r="G298" s="1" t="str">
        <f>IF(ISNA(VLOOKUP($C298,'DTEN TCAP Linkage deviceId'!$A$1:$A$20000,1,FALSE)),"No","Yes")</f>
        <v>No</v>
      </c>
      <c r="H298" s="1" t="str">
        <f>IF(ISNA(VLOOKUP($C298,'Provisioning Requester'!$F$3:$H$20000,2,FALSE)),"No","Yes")</f>
        <v>No</v>
      </c>
      <c r="I298" s="1" t="str">
        <f>IF($H298="Yes",VLOOKUP($C298,'Provisioning Requester'!$F$3:$H$20000,3,FALSE),"-")</f>
        <v>-</v>
      </c>
      <c r="J298" s="1" t="str">
        <f>IF(OR(D298="SVCP", E298="TRUE"), "No", IF(ISNA(VLOOKUP($C298,'ProvResponder deviceId'!$A$1:$A$20000,1,FALSE)),"No","Yes"))</f>
        <v>No</v>
      </c>
      <c r="K298" s="1" t="str">
        <f>IF($J298="Yes",VLOOKUP($C298,'ProvResponder deviceId'!$A$1:$C$20000,3,FALSE),"-")</f>
        <v>-</v>
      </c>
      <c r="L298" s="1" t="str">
        <f t="shared" si="8"/>
        <v/>
      </c>
      <c r="M298" s="1" t="str">
        <f t="shared" si="9"/>
        <v/>
      </c>
      <c r="N298" s="1" t="str">
        <f>IF(ISBLANK($C298),"",IF(ISNA(VLOOKUP($L298,'result messages'!$H$3:$L$11,2,FALSE)),VLOOKUP($M298,'result messages'!$H$3:$L$11,2,FALSE),VLOOKUP($L298,'result messages'!$H$3:$L$11,2,FALSE)))</f>
        <v/>
      </c>
      <c r="O298" s="1" t="str">
        <f>IF(ISBLANK($C298),"",IF(ISNA(VLOOKUP($L298,'result messages'!$H$3:$L$11,3,FALSE)),VLOOKUP($M298,'result messages'!$H$3:$L$11,3,FALSE),VLOOKUP($L298,'result messages'!$H$3:$L$11,3,FALSE)))</f>
        <v/>
      </c>
      <c r="P298" s="1" t="str">
        <f>IF(ISBLANK($C298),"",IF(ISNA(VLOOKUP($L298,'result messages'!$H$3:$L$11,4,FALSE)),VLOOKUP($M298,'result messages'!$H$3:$L$11,4,FALSE),VLOOKUP($L298,'result messages'!$H$3:$L$11,4,FALSE)))</f>
        <v/>
      </c>
      <c r="Q298" s="1" t="str">
        <f>IF(ISBLANK($C298),"",IF(ISNA(VLOOKUP($L298,'result messages'!$H$3:$L$11,5,FALSE)),VLOOKUP($M298,'result messages'!$H$3:$L$11,5,FALSE),VLOOKUP($L298,'result messages'!$H$3:$L$11,5,FALSE)))</f>
        <v/>
      </c>
    </row>
    <row r="299" spans="1:17">
      <c r="A299" s="1">
        <v>296</v>
      </c>
      <c r="B299" s="2"/>
      <c r="C299" s="1"/>
      <c r="D299" s="1"/>
      <c r="E299" s="7"/>
      <c r="F299" s="1"/>
      <c r="G299" s="1" t="str">
        <f>IF(ISNA(VLOOKUP($C299,'DTEN TCAP Linkage deviceId'!$A$1:$A$20000,1,FALSE)),"No","Yes")</f>
        <v>No</v>
      </c>
      <c r="H299" s="1" t="str">
        <f>IF(ISNA(VLOOKUP($C299,'Provisioning Requester'!$F$3:$H$20000,2,FALSE)),"No","Yes")</f>
        <v>No</v>
      </c>
      <c r="I299" s="1" t="str">
        <f>IF($H299="Yes",VLOOKUP($C299,'Provisioning Requester'!$F$3:$H$20000,3,FALSE),"-")</f>
        <v>-</v>
      </c>
      <c r="J299" s="1" t="str">
        <f>IF(OR(D299="SVCP", E299="TRUE"), "No", IF(ISNA(VLOOKUP($C299,'ProvResponder deviceId'!$A$1:$A$20000,1,FALSE)),"No","Yes"))</f>
        <v>No</v>
      </c>
      <c r="K299" s="1" t="str">
        <f>IF($J299="Yes",VLOOKUP($C299,'ProvResponder deviceId'!$A$1:$C$20000,3,FALSE),"-")</f>
        <v>-</v>
      </c>
      <c r="L299" s="1" t="str">
        <f t="shared" si="8"/>
        <v/>
      </c>
      <c r="M299" s="1" t="str">
        <f t="shared" si="9"/>
        <v/>
      </c>
      <c r="N299" s="1" t="str">
        <f>IF(ISBLANK($C299),"",IF(ISNA(VLOOKUP($L299,'result messages'!$H$3:$L$11,2,FALSE)),VLOOKUP($M299,'result messages'!$H$3:$L$11,2,FALSE),VLOOKUP($L299,'result messages'!$H$3:$L$11,2,FALSE)))</f>
        <v/>
      </c>
      <c r="O299" s="1" t="str">
        <f>IF(ISBLANK($C299),"",IF(ISNA(VLOOKUP($L299,'result messages'!$H$3:$L$11,3,FALSE)),VLOOKUP($M299,'result messages'!$H$3:$L$11,3,FALSE),VLOOKUP($L299,'result messages'!$H$3:$L$11,3,FALSE)))</f>
        <v/>
      </c>
      <c r="P299" s="1" t="str">
        <f>IF(ISBLANK($C299),"",IF(ISNA(VLOOKUP($L299,'result messages'!$H$3:$L$11,4,FALSE)),VLOOKUP($M299,'result messages'!$H$3:$L$11,4,FALSE),VLOOKUP($L299,'result messages'!$H$3:$L$11,4,FALSE)))</f>
        <v/>
      </c>
      <c r="Q299" s="1" t="str">
        <f>IF(ISBLANK($C299),"",IF(ISNA(VLOOKUP($L299,'result messages'!$H$3:$L$11,5,FALSE)),VLOOKUP($M299,'result messages'!$H$3:$L$11,5,FALSE),VLOOKUP($L299,'result messages'!$H$3:$L$11,5,FALSE)))</f>
        <v/>
      </c>
    </row>
    <row r="300" spans="1:17">
      <c r="A300" s="1">
        <v>297</v>
      </c>
      <c r="B300" s="2"/>
      <c r="C300" s="1"/>
      <c r="D300" s="1"/>
      <c r="E300" s="7"/>
      <c r="F300" s="1"/>
      <c r="G300" s="1" t="str">
        <f>IF(ISNA(VLOOKUP($C300,'DTEN TCAP Linkage deviceId'!$A$1:$A$20000,1,FALSE)),"No","Yes")</f>
        <v>No</v>
      </c>
      <c r="H300" s="1" t="str">
        <f>IF(ISNA(VLOOKUP($C300,'Provisioning Requester'!$F$3:$H$20000,2,FALSE)),"No","Yes")</f>
        <v>No</v>
      </c>
      <c r="I300" s="1" t="str">
        <f>IF($H300="Yes",VLOOKUP($C300,'Provisioning Requester'!$F$3:$H$20000,3,FALSE),"-")</f>
        <v>-</v>
      </c>
      <c r="J300" s="1" t="str">
        <f>IF(OR(D300="SVCP", E300="TRUE"), "No", IF(ISNA(VLOOKUP($C300,'ProvResponder deviceId'!$A$1:$A$20000,1,FALSE)),"No","Yes"))</f>
        <v>No</v>
      </c>
      <c r="K300" s="1" t="str">
        <f>IF($J300="Yes",VLOOKUP($C300,'ProvResponder deviceId'!$A$1:$C$20000,3,FALSE),"-")</f>
        <v>-</v>
      </c>
      <c r="L300" s="1" t="str">
        <f t="shared" si="8"/>
        <v/>
      </c>
      <c r="M300" s="1" t="str">
        <f t="shared" si="9"/>
        <v/>
      </c>
      <c r="N300" s="1" t="str">
        <f>IF(ISBLANK($C300),"",IF(ISNA(VLOOKUP($L300,'result messages'!$H$3:$L$11,2,FALSE)),VLOOKUP($M300,'result messages'!$H$3:$L$11,2,FALSE),VLOOKUP($L300,'result messages'!$H$3:$L$11,2,FALSE)))</f>
        <v/>
      </c>
      <c r="O300" s="1" t="str">
        <f>IF(ISBLANK($C300),"",IF(ISNA(VLOOKUP($L300,'result messages'!$H$3:$L$11,3,FALSE)),VLOOKUP($M300,'result messages'!$H$3:$L$11,3,FALSE),VLOOKUP($L300,'result messages'!$H$3:$L$11,3,FALSE)))</f>
        <v/>
      </c>
      <c r="P300" s="1" t="str">
        <f>IF(ISBLANK($C300),"",IF(ISNA(VLOOKUP($L300,'result messages'!$H$3:$L$11,4,FALSE)),VLOOKUP($M300,'result messages'!$H$3:$L$11,4,FALSE),VLOOKUP($L300,'result messages'!$H$3:$L$11,4,FALSE)))</f>
        <v/>
      </c>
      <c r="Q300" s="1" t="str">
        <f>IF(ISBLANK($C300),"",IF(ISNA(VLOOKUP($L300,'result messages'!$H$3:$L$11,5,FALSE)),VLOOKUP($M300,'result messages'!$H$3:$L$11,5,FALSE),VLOOKUP($L300,'result messages'!$H$3:$L$11,5,FALSE)))</f>
        <v/>
      </c>
    </row>
    <row r="301" spans="1:17">
      <c r="A301" s="1">
        <v>298</v>
      </c>
      <c r="B301" s="2"/>
      <c r="C301" s="1"/>
      <c r="D301" s="1"/>
      <c r="E301" s="7"/>
      <c r="F301" s="1"/>
      <c r="G301" s="1" t="str">
        <f>IF(ISNA(VLOOKUP($C301,'DTEN TCAP Linkage deviceId'!$A$1:$A$20000,1,FALSE)),"No","Yes")</f>
        <v>No</v>
      </c>
      <c r="H301" s="1" t="str">
        <f>IF(ISNA(VLOOKUP($C301,'Provisioning Requester'!$F$3:$H$20000,2,FALSE)),"No","Yes")</f>
        <v>No</v>
      </c>
      <c r="I301" s="1" t="str">
        <f>IF($H301="Yes",VLOOKUP($C301,'Provisioning Requester'!$F$3:$H$20000,3,FALSE),"-")</f>
        <v>-</v>
      </c>
      <c r="J301" s="1" t="str">
        <f>IF(OR(D301="SVCP", E301="TRUE"), "No", IF(ISNA(VLOOKUP($C301,'ProvResponder deviceId'!$A$1:$A$20000,1,FALSE)),"No","Yes"))</f>
        <v>No</v>
      </c>
      <c r="K301" s="1" t="str">
        <f>IF($J301="Yes",VLOOKUP($C301,'ProvResponder deviceId'!$A$1:$C$20000,3,FALSE),"-")</f>
        <v>-</v>
      </c>
      <c r="L301" s="1" t="str">
        <f t="shared" si="8"/>
        <v/>
      </c>
      <c r="M301" s="1" t="str">
        <f t="shared" si="9"/>
        <v/>
      </c>
      <c r="N301" s="1" t="str">
        <f>IF(ISBLANK($C301),"",IF(ISNA(VLOOKUP($L301,'result messages'!$H$3:$L$11,2,FALSE)),VLOOKUP($M301,'result messages'!$H$3:$L$11,2,FALSE),VLOOKUP($L301,'result messages'!$H$3:$L$11,2,FALSE)))</f>
        <v/>
      </c>
      <c r="O301" s="1" t="str">
        <f>IF(ISBLANK($C301),"",IF(ISNA(VLOOKUP($L301,'result messages'!$H$3:$L$11,3,FALSE)),VLOOKUP($M301,'result messages'!$H$3:$L$11,3,FALSE),VLOOKUP($L301,'result messages'!$H$3:$L$11,3,FALSE)))</f>
        <v/>
      </c>
      <c r="P301" s="1" t="str">
        <f>IF(ISBLANK($C301),"",IF(ISNA(VLOOKUP($L301,'result messages'!$H$3:$L$11,4,FALSE)),VLOOKUP($M301,'result messages'!$H$3:$L$11,4,FALSE),VLOOKUP($L301,'result messages'!$H$3:$L$11,4,FALSE)))</f>
        <v/>
      </c>
      <c r="Q301" s="1" t="str">
        <f>IF(ISBLANK($C301),"",IF(ISNA(VLOOKUP($L301,'result messages'!$H$3:$L$11,5,FALSE)),VLOOKUP($M301,'result messages'!$H$3:$L$11,5,FALSE),VLOOKUP($L301,'result messages'!$H$3:$L$11,5,FALSE)))</f>
        <v/>
      </c>
    </row>
    <row r="302" spans="1:17">
      <c r="A302" s="1">
        <v>299</v>
      </c>
      <c r="B302" s="2"/>
      <c r="C302" s="1"/>
      <c r="D302" s="1"/>
      <c r="E302" s="7"/>
      <c r="F302" s="1"/>
      <c r="G302" s="1" t="str">
        <f>IF(ISNA(VLOOKUP($C302,'DTEN TCAP Linkage deviceId'!$A$1:$A$20000,1,FALSE)),"No","Yes")</f>
        <v>No</v>
      </c>
      <c r="H302" s="1" t="str">
        <f>IF(ISNA(VLOOKUP($C302,'Provisioning Requester'!$F$3:$H$20000,2,FALSE)),"No","Yes")</f>
        <v>No</v>
      </c>
      <c r="I302" s="1" t="str">
        <f>IF($H302="Yes",VLOOKUP($C302,'Provisioning Requester'!$F$3:$H$20000,3,FALSE),"-")</f>
        <v>-</v>
      </c>
      <c r="J302" s="1" t="str">
        <f>IF(OR(D302="SVCP", E302="TRUE"), "No", IF(ISNA(VLOOKUP($C302,'ProvResponder deviceId'!$A$1:$A$20000,1,FALSE)),"No","Yes"))</f>
        <v>No</v>
      </c>
      <c r="K302" s="1" t="str">
        <f>IF($J302="Yes",VLOOKUP($C302,'ProvResponder deviceId'!$A$1:$C$20000,3,FALSE),"-")</f>
        <v>-</v>
      </c>
      <c r="L302" s="1" t="str">
        <f t="shared" si="8"/>
        <v/>
      </c>
      <c r="M302" s="1" t="str">
        <f t="shared" si="9"/>
        <v/>
      </c>
      <c r="N302" s="1" t="str">
        <f>IF(ISBLANK($C302),"",IF(ISNA(VLOOKUP($L302,'result messages'!$H$3:$L$11,2,FALSE)),VLOOKUP($M302,'result messages'!$H$3:$L$11,2,FALSE),VLOOKUP($L302,'result messages'!$H$3:$L$11,2,FALSE)))</f>
        <v/>
      </c>
      <c r="O302" s="1" t="str">
        <f>IF(ISBLANK($C302),"",IF(ISNA(VLOOKUP($L302,'result messages'!$H$3:$L$11,3,FALSE)),VLOOKUP($M302,'result messages'!$H$3:$L$11,3,FALSE),VLOOKUP($L302,'result messages'!$H$3:$L$11,3,FALSE)))</f>
        <v/>
      </c>
      <c r="P302" s="1" t="str">
        <f>IF(ISBLANK($C302),"",IF(ISNA(VLOOKUP($L302,'result messages'!$H$3:$L$11,4,FALSE)),VLOOKUP($M302,'result messages'!$H$3:$L$11,4,FALSE),VLOOKUP($L302,'result messages'!$H$3:$L$11,4,FALSE)))</f>
        <v/>
      </c>
      <c r="Q302" s="1" t="str">
        <f>IF(ISBLANK($C302),"",IF(ISNA(VLOOKUP($L302,'result messages'!$H$3:$L$11,5,FALSE)),VLOOKUP($M302,'result messages'!$H$3:$L$11,5,FALSE),VLOOKUP($L302,'result messages'!$H$3:$L$11,5,FALSE)))</f>
        <v/>
      </c>
    </row>
    <row r="303" spans="1:17">
      <c r="A303" s="1">
        <v>300</v>
      </c>
      <c r="B303" s="2"/>
      <c r="C303" s="1"/>
      <c r="D303" s="1"/>
      <c r="E303" s="7"/>
      <c r="F303" s="1"/>
      <c r="G303" s="1" t="str">
        <f>IF(ISNA(VLOOKUP($C303,'DTEN TCAP Linkage deviceId'!$A$1:$A$20000,1,FALSE)),"No","Yes")</f>
        <v>No</v>
      </c>
      <c r="H303" s="1" t="str">
        <f>IF(ISNA(VLOOKUP($C303,'Provisioning Requester'!$F$3:$H$20000,2,FALSE)),"No","Yes")</f>
        <v>No</v>
      </c>
      <c r="I303" s="1" t="str">
        <f>IF($H303="Yes",VLOOKUP($C303,'Provisioning Requester'!$F$3:$H$20000,3,FALSE),"-")</f>
        <v>-</v>
      </c>
      <c r="J303" s="1" t="str">
        <f>IF(OR(D303="SVCP", E303="TRUE"), "No", IF(ISNA(VLOOKUP($C303,'ProvResponder deviceId'!$A$1:$A$20000,1,FALSE)),"No","Yes"))</f>
        <v>No</v>
      </c>
      <c r="K303" s="1" t="str">
        <f>IF($J303="Yes",VLOOKUP($C303,'ProvResponder deviceId'!$A$1:$C$20000,3,FALSE),"-")</f>
        <v>-</v>
      </c>
      <c r="L303" s="1" t="str">
        <f t="shared" si="8"/>
        <v/>
      </c>
      <c r="M303" s="1" t="str">
        <f t="shared" si="9"/>
        <v/>
      </c>
      <c r="N303" s="1" t="str">
        <f>IF(ISBLANK($C303),"",IF(ISNA(VLOOKUP($L303,'result messages'!$H$3:$L$11,2,FALSE)),VLOOKUP($M303,'result messages'!$H$3:$L$11,2,FALSE),VLOOKUP($L303,'result messages'!$H$3:$L$11,2,FALSE)))</f>
        <v/>
      </c>
      <c r="O303" s="1" t="str">
        <f>IF(ISBLANK($C303),"",IF(ISNA(VLOOKUP($L303,'result messages'!$H$3:$L$11,3,FALSE)),VLOOKUP($M303,'result messages'!$H$3:$L$11,3,FALSE),VLOOKUP($L303,'result messages'!$H$3:$L$11,3,FALSE)))</f>
        <v/>
      </c>
      <c r="P303" s="1" t="str">
        <f>IF(ISBLANK($C303),"",IF(ISNA(VLOOKUP($L303,'result messages'!$H$3:$L$11,4,FALSE)),VLOOKUP($M303,'result messages'!$H$3:$L$11,4,FALSE),VLOOKUP($L303,'result messages'!$H$3:$L$11,4,FALSE)))</f>
        <v/>
      </c>
      <c r="Q303" s="1" t="str">
        <f>IF(ISBLANK($C303),"",IF(ISNA(VLOOKUP($L303,'result messages'!$H$3:$L$11,5,FALSE)),VLOOKUP($M303,'result messages'!$H$3:$L$11,5,FALSE),VLOOKUP($L303,'result messages'!$H$3:$L$11,5,FALSE)))</f>
        <v/>
      </c>
    </row>
    <row r="304" spans="1:17">
      <c r="A304" s="1">
        <v>301</v>
      </c>
      <c r="B304" s="2"/>
      <c r="C304" s="1"/>
      <c r="D304" s="1"/>
      <c r="E304" s="7"/>
      <c r="F304" s="1"/>
      <c r="G304" s="1" t="str">
        <f>IF(ISNA(VLOOKUP($C304,'DTEN TCAP Linkage deviceId'!$A$1:$A$20000,1,FALSE)),"No","Yes")</f>
        <v>No</v>
      </c>
      <c r="H304" s="1" t="str">
        <f>IF(ISNA(VLOOKUP($C304,'Provisioning Requester'!$F$3:$H$20000,2,FALSE)),"No","Yes")</f>
        <v>No</v>
      </c>
      <c r="I304" s="1" t="str">
        <f>IF($H304="Yes",VLOOKUP($C304,'Provisioning Requester'!$F$3:$H$20000,3,FALSE),"-")</f>
        <v>-</v>
      </c>
      <c r="J304" s="1" t="str">
        <f>IF(OR(D304="SVCP", E304="TRUE"), "No", IF(ISNA(VLOOKUP($C304,'ProvResponder deviceId'!$A$1:$A$20000,1,FALSE)),"No","Yes"))</f>
        <v>No</v>
      </c>
      <c r="K304" s="1" t="str">
        <f>IF($J304="Yes",VLOOKUP($C304,'ProvResponder deviceId'!$A$1:$C$20000,3,FALSE),"-")</f>
        <v>-</v>
      </c>
      <c r="L304" s="1" t="str">
        <f t="shared" si="8"/>
        <v/>
      </c>
      <c r="M304" s="1" t="str">
        <f t="shared" si="9"/>
        <v/>
      </c>
      <c r="N304" s="1" t="str">
        <f>IF(ISBLANK($C304),"",IF(ISNA(VLOOKUP($L304,'result messages'!$H$3:$L$11,2,FALSE)),VLOOKUP($M304,'result messages'!$H$3:$L$11,2,FALSE),VLOOKUP($L304,'result messages'!$H$3:$L$11,2,FALSE)))</f>
        <v/>
      </c>
      <c r="O304" s="1" t="str">
        <f>IF(ISBLANK($C304),"",IF(ISNA(VLOOKUP($L304,'result messages'!$H$3:$L$11,3,FALSE)),VLOOKUP($M304,'result messages'!$H$3:$L$11,3,FALSE),VLOOKUP($L304,'result messages'!$H$3:$L$11,3,FALSE)))</f>
        <v/>
      </c>
      <c r="P304" s="1" t="str">
        <f>IF(ISBLANK($C304),"",IF(ISNA(VLOOKUP($L304,'result messages'!$H$3:$L$11,4,FALSE)),VLOOKUP($M304,'result messages'!$H$3:$L$11,4,FALSE),VLOOKUP($L304,'result messages'!$H$3:$L$11,4,FALSE)))</f>
        <v/>
      </c>
      <c r="Q304" s="1" t="str">
        <f>IF(ISBLANK($C304),"",IF(ISNA(VLOOKUP($L304,'result messages'!$H$3:$L$11,5,FALSE)),VLOOKUP($M304,'result messages'!$H$3:$L$11,5,FALSE),VLOOKUP($L304,'result messages'!$H$3:$L$11,5,FALSE)))</f>
        <v/>
      </c>
    </row>
    <row r="305" spans="1:17">
      <c r="A305" s="1">
        <v>302</v>
      </c>
      <c r="B305" s="2"/>
      <c r="C305" s="1"/>
      <c r="D305" s="1"/>
      <c r="E305" s="7"/>
      <c r="F305" s="1"/>
      <c r="G305" s="1" t="str">
        <f>IF(ISNA(VLOOKUP($C305,'DTEN TCAP Linkage deviceId'!$A$1:$A$20000,1,FALSE)),"No","Yes")</f>
        <v>No</v>
      </c>
      <c r="H305" s="1" t="str">
        <f>IF(ISNA(VLOOKUP($C305,'Provisioning Requester'!$F$3:$H$20000,2,FALSE)),"No","Yes")</f>
        <v>No</v>
      </c>
      <c r="I305" s="1" t="str">
        <f>IF($H305="Yes",VLOOKUP($C305,'Provisioning Requester'!$F$3:$H$20000,3,FALSE),"-")</f>
        <v>-</v>
      </c>
      <c r="J305" s="1" t="str">
        <f>IF(OR(D305="SVCP", E305="TRUE"), "No", IF(ISNA(VLOOKUP($C305,'ProvResponder deviceId'!$A$1:$A$20000,1,FALSE)),"No","Yes"))</f>
        <v>No</v>
      </c>
      <c r="K305" s="1" t="str">
        <f>IF($J305="Yes",VLOOKUP($C305,'ProvResponder deviceId'!$A$1:$C$20000,3,FALSE),"-")</f>
        <v>-</v>
      </c>
      <c r="L305" s="1" t="str">
        <f t="shared" si="8"/>
        <v/>
      </c>
      <c r="M305" s="1" t="str">
        <f t="shared" si="9"/>
        <v/>
      </c>
      <c r="N305" s="1" t="str">
        <f>IF(ISBLANK($C305),"",IF(ISNA(VLOOKUP($L305,'result messages'!$H$3:$L$11,2,FALSE)),VLOOKUP($M305,'result messages'!$H$3:$L$11,2,FALSE),VLOOKUP($L305,'result messages'!$H$3:$L$11,2,FALSE)))</f>
        <v/>
      </c>
      <c r="O305" s="1" t="str">
        <f>IF(ISBLANK($C305),"",IF(ISNA(VLOOKUP($L305,'result messages'!$H$3:$L$11,3,FALSE)),VLOOKUP($M305,'result messages'!$H$3:$L$11,3,FALSE),VLOOKUP($L305,'result messages'!$H$3:$L$11,3,FALSE)))</f>
        <v/>
      </c>
      <c r="P305" s="1" t="str">
        <f>IF(ISBLANK($C305),"",IF(ISNA(VLOOKUP($L305,'result messages'!$H$3:$L$11,4,FALSE)),VLOOKUP($M305,'result messages'!$H$3:$L$11,4,FALSE),VLOOKUP($L305,'result messages'!$H$3:$L$11,4,FALSE)))</f>
        <v/>
      </c>
      <c r="Q305" s="1" t="str">
        <f>IF(ISBLANK($C305),"",IF(ISNA(VLOOKUP($L305,'result messages'!$H$3:$L$11,5,FALSE)),VLOOKUP($M305,'result messages'!$H$3:$L$11,5,FALSE),VLOOKUP($L305,'result messages'!$H$3:$L$11,5,FALSE)))</f>
        <v/>
      </c>
    </row>
    <row r="306" spans="1:17">
      <c r="A306" s="1">
        <v>303</v>
      </c>
      <c r="B306" s="2"/>
      <c r="C306" s="1"/>
      <c r="D306" s="1"/>
      <c r="E306" s="7"/>
      <c r="F306" s="1"/>
      <c r="G306" s="1" t="str">
        <f>IF(ISNA(VLOOKUP($C306,'DTEN TCAP Linkage deviceId'!$A$1:$A$20000,1,FALSE)),"No","Yes")</f>
        <v>No</v>
      </c>
      <c r="H306" s="1" t="str">
        <f>IF(ISNA(VLOOKUP($C306,'Provisioning Requester'!$F$3:$H$20000,2,FALSE)),"No","Yes")</f>
        <v>No</v>
      </c>
      <c r="I306" s="1" t="str">
        <f>IF($H306="Yes",VLOOKUP($C306,'Provisioning Requester'!$F$3:$H$20000,3,FALSE),"-")</f>
        <v>-</v>
      </c>
      <c r="J306" s="1" t="str">
        <f>IF(OR(D306="SVCP", E306="TRUE"), "No", IF(ISNA(VLOOKUP($C306,'ProvResponder deviceId'!$A$1:$A$20000,1,FALSE)),"No","Yes"))</f>
        <v>No</v>
      </c>
      <c r="K306" s="1" t="str">
        <f>IF($J306="Yes",VLOOKUP($C306,'ProvResponder deviceId'!$A$1:$C$20000,3,FALSE),"-")</f>
        <v>-</v>
      </c>
      <c r="L306" s="1" t="str">
        <f t="shared" si="8"/>
        <v/>
      </c>
      <c r="M306" s="1" t="str">
        <f t="shared" si="9"/>
        <v/>
      </c>
      <c r="N306" s="1" t="str">
        <f>IF(ISBLANK($C306),"",IF(ISNA(VLOOKUP($L306,'result messages'!$H$3:$L$11,2,FALSE)),VLOOKUP($M306,'result messages'!$H$3:$L$11,2,FALSE),VLOOKUP($L306,'result messages'!$H$3:$L$11,2,FALSE)))</f>
        <v/>
      </c>
      <c r="O306" s="1" t="str">
        <f>IF(ISBLANK($C306),"",IF(ISNA(VLOOKUP($L306,'result messages'!$H$3:$L$11,3,FALSE)),VLOOKUP($M306,'result messages'!$H$3:$L$11,3,FALSE),VLOOKUP($L306,'result messages'!$H$3:$L$11,3,FALSE)))</f>
        <v/>
      </c>
      <c r="P306" s="1" t="str">
        <f>IF(ISBLANK($C306),"",IF(ISNA(VLOOKUP($L306,'result messages'!$H$3:$L$11,4,FALSE)),VLOOKUP($M306,'result messages'!$H$3:$L$11,4,FALSE),VLOOKUP($L306,'result messages'!$H$3:$L$11,4,FALSE)))</f>
        <v/>
      </c>
      <c r="Q306" s="1" t="str">
        <f>IF(ISBLANK($C306),"",IF(ISNA(VLOOKUP($L306,'result messages'!$H$3:$L$11,5,FALSE)),VLOOKUP($M306,'result messages'!$H$3:$L$11,5,FALSE),VLOOKUP($L306,'result messages'!$H$3:$L$11,5,FALSE)))</f>
        <v/>
      </c>
    </row>
    <row r="307" spans="1:17">
      <c r="A307" s="1">
        <v>304</v>
      </c>
      <c r="B307" s="2"/>
      <c r="C307" s="1"/>
      <c r="D307" s="1"/>
      <c r="E307" s="7"/>
      <c r="F307" s="1"/>
      <c r="G307" s="1" t="str">
        <f>IF(ISNA(VLOOKUP($C307,'DTEN TCAP Linkage deviceId'!$A$1:$A$20000,1,FALSE)),"No","Yes")</f>
        <v>No</v>
      </c>
      <c r="H307" s="1" t="str">
        <f>IF(ISNA(VLOOKUP($C307,'Provisioning Requester'!$F$3:$H$20000,2,FALSE)),"No","Yes")</f>
        <v>No</v>
      </c>
      <c r="I307" s="1" t="str">
        <f>IF($H307="Yes",VLOOKUP($C307,'Provisioning Requester'!$F$3:$H$20000,3,FALSE),"-")</f>
        <v>-</v>
      </c>
      <c r="J307" s="1" t="str">
        <f>IF(OR(D307="SVCP", E307="TRUE"), "No", IF(ISNA(VLOOKUP($C307,'ProvResponder deviceId'!$A$1:$A$20000,1,FALSE)),"No","Yes"))</f>
        <v>No</v>
      </c>
      <c r="K307" s="1" t="str">
        <f>IF($J307="Yes",VLOOKUP($C307,'ProvResponder deviceId'!$A$1:$C$20000,3,FALSE),"-")</f>
        <v>-</v>
      </c>
      <c r="L307" s="1" t="str">
        <f t="shared" si="8"/>
        <v/>
      </c>
      <c r="M307" s="1" t="str">
        <f t="shared" si="9"/>
        <v/>
      </c>
      <c r="N307" s="1" t="str">
        <f>IF(ISBLANK($C307),"",IF(ISNA(VLOOKUP($L307,'result messages'!$H$3:$L$11,2,FALSE)),VLOOKUP($M307,'result messages'!$H$3:$L$11,2,FALSE),VLOOKUP($L307,'result messages'!$H$3:$L$11,2,FALSE)))</f>
        <v/>
      </c>
      <c r="O307" s="1" t="str">
        <f>IF(ISBLANK($C307),"",IF(ISNA(VLOOKUP($L307,'result messages'!$H$3:$L$11,3,FALSE)),VLOOKUP($M307,'result messages'!$H$3:$L$11,3,FALSE),VLOOKUP($L307,'result messages'!$H$3:$L$11,3,FALSE)))</f>
        <v/>
      </c>
      <c r="P307" s="1" t="str">
        <f>IF(ISBLANK($C307),"",IF(ISNA(VLOOKUP($L307,'result messages'!$H$3:$L$11,4,FALSE)),VLOOKUP($M307,'result messages'!$H$3:$L$11,4,FALSE),VLOOKUP($L307,'result messages'!$H$3:$L$11,4,FALSE)))</f>
        <v/>
      </c>
      <c r="Q307" s="1" t="str">
        <f>IF(ISBLANK($C307),"",IF(ISNA(VLOOKUP($L307,'result messages'!$H$3:$L$11,5,FALSE)),VLOOKUP($M307,'result messages'!$H$3:$L$11,5,FALSE),VLOOKUP($L307,'result messages'!$H$3:$L$11,5,FALSE)))</f>
        <v/>
      </c>
    </row>
    <row r="308" spans="1:17">
      <c r="A308" s="1">
        <v>305</v>
      </c>
      <c r="B308" s="2"/>
      <c r="C308" s="1"/>
      <c r="D308" s="1"/>
      <c r="E308" s="7"/>
      <c r="F308" s="1"/>
      <c r="G308" s="1" t="str">
        <f>IF(ISNA(VLOOKUP($C308,'DTEN TCAP Linkage deviceId'!$A$1:$A$20000,1,FALSE)),"No","Yes")</f>
        <v>No</v>
      </c>
      <c r="H308" s="1" t="str">
        <f>IF(ISNA(VLOOKUP($C308,'Provisioning Requester'!$F$3:$H$20000,2,FALSE)),"No","Yes")</f>
        <v>No</v>
      </c>
      <c r="I308" s="1" t="str">
        <f>IF($H308="Yes",VLOOKUP($C308,'Provisioning Requester'!$F$3:$H$20000,3,FALSE),"-")</f>
        <v>-</v>
      </c>
      <c r="J308" s="1" t="str">
        <f>IF(OR(D308="SVCP", E308="TRUE"), "No", IF(ISNA(VLOOKUP($C308,'ProvResponder deviceId'!$A$1:$A$20000,1,FALSE)),"No","Yes"))</f>
        <v>No</v>
      </c>
      <c r="K308" s="1" t="str">
        <f>IF($J308="Yes",VLOOKUP($C308,'ProvResponder deviceId'!$A$1:$C$20000,3,FALSE),"-")</f>
        <v>-</v>
      </c>
      <c r="L308" s="1" t="str">
        <f t="shared" si="8"/>
        <v/>
      </c>
      <c r="M308" s="1" t="str">
        <f t="shared" si="9"/>
        <v/>
      </c>
      <c r="N308" s="1" t="str">
        <f>IF(ISBLANK($C308),"",IF(ISNA(VLOOKUP($L308,'result messages'!$H$3:$L$11,2,FALSE)),VLOOKUP($M308,'result messages'!$H$3:$L$11,2,FALSE),VLOOKUP($L308,'result messages'!$H$3:$L$11,2,FALSE)))</f>
        <v/>
      </c>
      <c r="O308" s="1" t="str">
        <f>IF(ISBLANK($C308),"",IF(ISNA(VLOOKUP($L308,'result messages'!$H$3:$L$11,3,FALSE)),VLOOKUP($M308,'result messages'!$H$3:$L$11,3,FALSE),VLOOKUP($L308,'result messages'!$H$3:$L$11,3,FALSE)))</f>
        <v/>
      </c>
      <c r="P308" s="1" t="str">
        <f>IF(ISBLANK($C308),"",IF(ISNA(VLOOKUP($L308,'result messages'!$H$3:$L$11,4,FALSE)),VLOOKUP($M308,'result messages'!$H$3:$L$11,4,FALSE),VLOOKUP($L308,'result messages'!$H$3:$L$11,4,FALSE)))</f>
        <v/>
      </c>
      <c r="Q308" s="1" t="str">
        <f>IF(ISBLANK($C308),"",IF(ISNA(VLOOKUP($L308,'result messages'!$H$3:$L$11,5,FALSE)),VLOOKUP($M308,'result messages'!$H$3:$L$11,5,FALSE),VLOOKUP($L308,'result messages'!$H$3:$L$11,5,FALSE)))</f>
        <v/>
      </c>
    </row>
    <row r="309" spans="1:17">
      <c r="A309" s="1">
        <v>306</v>
      </c>
      <c r="B309" s="2"/>
      <c r="C309" s="1"/>
      <c r="D309" s="1"/>
      <c r="E309" s="7"/>
      <c r="F309" s="1"/>
      <c r="G309" s="1" t="str">
        <f>IF(ISNA(VLOOKUP($C309,'DTEN TCAP Linkage deviceId'!$A$1:$A$20000,1,FALSE)),"No","Yes")</f>
        <v>No</v>
      </c>
      <c r="H309" s="1" t="str">
        <f>IF(ISNA(VLOOKUP($C309,'Provisioning Requester'!$F$3:$H$20000,2,FALSE)),"No","Yes")</f>
        <v>No</v>
      </c>
      <c r="I309" s="1" t="str">
        <f>IF($H309="Yes",VLOOKUP($C309,'Provisioning Requester'!$F$3:$H$20000,3,FALSE),"-")</f>
        <v>-</v>
      </c>
      <c r="J309" s="1" t="str">
        <f>IF(OR(D309="SVCP", E309="TRUE"), "No", IF(ISNA(VLOOKUP($C309,'ProvResponder deviceId'!$A$1:$A$20000,1,FALSE)),"No","Yes"))</f>
        <v>No</v>
      </c>
      <c r="K309" s="1" t="str">
        <f>IF($J309="Yes",VLOOKUP($C309,'ProvResponder deviceId'!$A$1:$C$20000,3,FALSE),"-")</f>
        <v>-</v>
      </c>
      <c r="L309" s="1" t="str">
        <f t="shared" si="8"/>
        <v/>
      </c>
      <c r="M309" s="1" t="str">
        <f t="shared" si="9"/>
        <v/>
      </c>
      <c r="N309" s="1" t="str">
        <f>IF(ISBLANK($C309),"",IF(ISNA(VLOOKUP($L309,'result messages'!$H$3:$L$11,2,FALSE)),VLOOKUP($M309,'result messages'!$H$3:$L$11,2,FALSE),VLOOKUP($L309,'result messages'!$H$3:$L$11,2,FALSE)))</f>
        <v/>
      </c>
      <c r="O309" s="1" t="str">
        <f>IF(ISBLANK($C309),"",IF(ISNA(VLOOKUP($L309,'result messages'!$H$3:$L$11,3,FALSE)),VLOOKUP($M309,'result messages'!$H$3:$L$11,3,FALSE),VLOOKUP($L309,'result messages'!$H$3:$L$11,3,FALSE)))</f>
        <v/>
      </c>
      <c r="P309" s="1" t="str">
        <f>IF(ISBLANK($C309),"",IF(ISNA(VLOOKUP($L309,'result messages'!$H$3:$L$11,4,FALSE)),VLOOKUP($M309,'result messages'!$H$3:$L$11,4,FALSE),VLOOKUP($L309,'result messages'!$H$3:$L$11,4,FALSE)))</f>
        <v/>
      </c>
      <c r="Q309" s="1" t="str">
        <f>IF(ISBLANK($C309),"",IF(ISNA(VLOOKUP($L309,'result messages'!$H$3:$L$11,5,FALSE)),VLOOKUP($M309,'result messages'!$H$3:$L$11,5,FALSE),VLOOKUP($L309,'result messages'!$H$3:$L$11,5,FALSE)))</f>
        <v/>
      </c>
    </row>
    <row r="310" spans="1:17">
      <c r="A310" s="1">
        <v>307</v>
      </c>
      <c r="B310" s="2"/>
      <c r="C310" s="1"/>
      <c r="D310" s="1"/>
      <c r="E310" s="7"/>
      <c r="F310" s="1"/>
      <c r="G310" s="1" t="str">
        <f>IF(ISNA(VLOOKUP($C310,'DTEN TCAP Linkage deviceId'!$A$1:$A$20000,1,FALSE)),"No","Yes")</f>
        <v>No</v>
      </c>
      <c r="H310" s="1" t="str">
        <f>IF(ISNA(VLOOKUP($C310,'Provisioning Requester'!$F$3:$H$20000,2,FALSE)),"No","Yes")</f>
        <v>No</v>
      </c>
      <c r="I310" s="1" t="str">
        <f>IF($H310="Yes",VLOOKUP($C310,'Provisioning Requester'!$F$3:$H$20000,3,FALSE),"-")</f>
        <v>-</v>
      </c>
      <c r="J310" s="1" t="str">
        <f>IF(OR(D310="SVCP", E310="TRUE"), "No", IF(ISNA(VLOOKUP($C310,'ProvResponder deviceId'!$A$1:$A$20000,1,FALSE)),"No","Yes"))</f>
        <v>No</v>
      </c>
      <c r="K310" s="1" t="str">
        <f>IF($J310="Yes",VLOOKUP($C310,'ProvResponder deviceId'!$A$1:$C$20000,3,FALSE),"-")</f>
        <v>-</v>
      </c>
      <c r="L310" s="1" t="str">
        <f t="shared" si="8"/>
        <v/>
      </c>
      <c r="M310" s="1" t="str">
        <f t="shared" si="9"/>
        <v/>
      </c>
      <c r="N310" s="1" t="str">
        <f>IF(ISBLANK($C310),"",IF(ISNA(VLOOKUP($L310,'result messages'!$H$3:$L$11,2,FALSE)),VLOOKUP($M310,'result messages'!$H$3:$L$11,2,FALSE),VLOOKUP($L310,'result messages'!$H$3:$L$11,2,FALSE)))</f>
        <v/>
      </c>
      <c r="O310" s="1" t="str">
        <f>IF(ISBLANK($C310),"",IF(ISNA(VLOOKUP($L310,'result messages'!$H$3:$L$11,3,FALSE)),VLOOKUP($M310,'result messages'!$H$3:$L$11,3,FALSE),VLOOKUP($L310,'result messages'!$H$3:$L$11,3,FALSE)))</f>
        <v/>
      </c>
      <c r="P310" s="1" t="str">
        <f>IF(ISBLANK($C310),"",IF(ISNA(VLOOKUP($L310,'result messages'!$H$3:$L$11,4,FALSE)),VLOOKUP($M310,'result messages'!$H$3:$L$11,4,FALSE),VLOOKUP($L310,'result messages'!$H$3:$L$11,4,FALSE)))</f>
        <v/>
      </c>
      <c r="Q310" s="1" t="str">
        <f>IF(ISBLANK($C310),"",IF(ISNA(VLOOKUP($L310,'result messages'!$H$3:$L$11,5,FALSE)),VLOOKUP($M310,'result messages'!$H$3:$L$11,5,FALSE),VLOOKUP($L310,'result messages'!$H$3:$L$11,5,FALSE)))</f>
        <v/>
      </c>
    </row>
    <row r="311" spans="1:17">
      <c r="A311" s="1">
        <v>308</v>
      </c>
      <c r="B311" s="2"/>
      <c r="C311" s="1"/>
      <c r="D311" s="1"/>
      <c r="E311" s="7"/>
      <c r="F311" s="1"/>
      <c r="G311" s="1" t="str">
        <f>IF(ISNA(VLOOKUP($C311,'DTEN TCAP Linkage deviceId'!$A$1:$A$20000,1,FALSE)),"No","Yes")</f>
        <v>No</v>
      </c>
      <c r="H311" s="1" t="str">
        <f>IF(ISNA(VLOOKUP($C311,'Provisioning Requester'!$F$3:$H$20000,2,FALSE)),"No","Yes")</f>
        <v>No</v>
      </c>
      <c r="I311" s="1" t="str">
        <f>IF($H311="Yes",VLOOKUP($C311,'Provisioning Requester'!$F$3:$H$20000,3,FALSE),"-")</f>
        <v>-</v>
      </c>
      <c r="J311" s="1" t="str">
        <f>IF(OR(D311="SVCP", E311="TRUE"), "No", IF(ISNA(VLOOKUP($C311,'ProvResponder deviceId'!$A$1:$A$20000,1,FALSE)),"No","Yes"))</f>
        <v>No</v>
      </c>
      <c r="K311" s="1" t="str">
        <f>IF($J311="Yes",VLOOKUP($C311,'ProvResponder deviceId'!$A$1:$C$20000,3,FALSE),"-")</f>
        <v>-</v>
      </c>
      <c r="L311" s="1" t="str">
        <f t="shared" si="8"/>
        <v/>
      </c>
      <c r="M311" s="1" t="str">
        <f t="shared" si="9"/>
        <v/>
      </c>
      <c r="N311" s="1" t="str">
        <f>IF(ISBLANK($C311),"",IF(ISNA(VLOOKUP($L311,'result messages'!$H$3:$L$11,2,FALSE)),VLOOKUP($M311,'result messages'!$H$3:$L$11,2,FALSE),VLOOKUP($L311,'result messages'!$H$3:$L$11,2,FALSE)))</f>
        <v/>
      </c>
      <c r="O311" s="1" t="str">
        <f>IF(ISBLANK($C311),"",IF(ISNA(VLOOKUP($L311,'result messages'!$H$3:$L$11,3,FALSE)),VLOOKUP($M311,'result messages'!$H$3:$L$11,3,FALSE),VLOOKUP($L311,'result messages'!$H$3:$L$11,3,FALSE)))</f>
        <v/>
      </c>
      <c r="P311" s="1" t="str">
        <f>IF(ISBLANK($C311),"",IF(ISNA(VLOOKUP($L311,'result messages'!$H$3:$L$11,4,FALSE)),VLOOKUP($M311,'result messages'!$H$3:$L$11,4,FALSE),VLOOKUP($L311,'result messages'!$H$3:$L$11,4,FALSE)))</f>
        <v/>
      </c>
      <c r="Q311" s="1" t="str">
        <f>IF(ISBLANK($C311),"",IF(ISNA(VLOOKUP($L311,'result messages'!$H$3:$L$11,5,FALSE)),VLOOKUP($M311,'result messages'!$H$3:$L$11,5,FALSE),VLOOKUP($L311,'result messages'!$H$3:$L$11,5,FALSE)))</f>
        <v/>
      </c>
    </row>
    <row r="312" spans="1:17">
      <c r="A312" s="1">
        <v>309</v>
      </c>
      <c r="B312" s="2"/>
      <c r="C312" s="1"/>
      <c r="D312" s="1"/>
      <c r="E312" s="7"/>
      <c r="F312" s="1"/>
      <c r="G312" s="1" t="str">
        <f>IF(ISNA(VLOOKUP($C312,'DTEN TCAP Linkage deviceId'!$A$1:$A$20000,1,FALSE)),"No","Yes")</f>
        <v>No</v>
      </c>
      <c r="H312" s="1" t="str">
        <f>IF(ISNA(VLOOKUP($C312,'Provisioning Requester'!$F$3:$H$20000,2,FALSE)),"No","Yes")</f>
        <v>No</v>
      </c>
      <c r="I312" s="1" t="str">
        <f>IF($H312="Yes",VLOOKUP($C312,'Provisioning Requester'!$F$3:$H$20000,3,FALSE),"-")</f>
        <v>-</v>
      </c>
      <c r="J312" s="1" t="str">
        <f>IF(OR(D312="SVCP", E312="TRUE"), "No", IF(ISNA(VLOOKUP($C312,'ProvResponder deviceId'!$A$1:$A$20000,1,FALSE)),"No","Yes"))</f>
        <v>No</v>
      </c>
      <c r="K312" s="1" t="str">
        <f>IF($J312="Yes",VLOOKUP($C312,'ProvResponder deviceId'!$A$1:$C$20000,3,FALSE),"-")</f>
        <v>-</v>
      </c>
      <c r="L312" s="1" t="str">
        <f t="shared" si="8"/>
        <v/>
      </c>
      <c r="M312" s="1" t="str">
        <f t="shared" si="9"/>
        <v/>
      </c>
      <c r="N312" s="1" t="str">
        <f>IF(ISBLANK($C312),"",IF(ISNA(VLOOKUP($L312,'result messages'!$H$3:$L$11,2,FALSE)),VLOOKUP($M312,'result messages'!$H$3:$L$11,2,FALSE),VLOOKUP($L312,'result messages'!$H$3:$L$11,2,FALSE)))</f>
        <v/>
      </c>
      <c r="O312" s="1" t="str">
        <f>IF(ISBLANK($C312),"",IF(ISNA(VLOOKUP($L312,'result messages'!$H$3:$L$11,3,FALSE)),VLOOKUP($M312,'result messages'!$H$3:$L$11,3,FALSE),VLOOKUP($L312,'result messages'!$H$3:$L$11,3,FALSE)))</f>
        <v/>
      </c>
      <c r="P312" s="1" t="str">
        <f>IF(ISBLANK($C312),"",IF(ISNA(VLOOKUP($L312,'result messages'!$H$3:$L$11,4,FALSE)),VLOOKUP($M312,'result messages'!$H$3:$L$11,4,FALSE),VLOOKUP($L312,'result messages'!$H$3:$L$11,4,FALSE)))</f>
        <v/>
      </c>
      <c r="Q312" s="1" t="str">
        <f>IF(ISBLANK($C312),"",IF(ISNA(VLOOKUP($L312,'result messages'!$H$3:$L$11,5,FALSE)),VLOOKUP($M312,'result messages'!$H$3:$L$11,5,FALSE),VLOOKUP($L312,'result messages'!$H$3:$L$11,5,FALSE)))</f>
        <v/>
      </c>
    </row>
    <row r="313" spans="1:17">
      <c r="A313" s="1">
        <v>310</v>
      </c>
      <c r="B313" s="2"/>
      <c r="C313" s="1"/>
      <c r="D313" s="1"/>
      <c r="E313" s="7"/>
      <c r="F313" s="1"/>
      <c r="G313" s="1" t="str">
        <f>IF(ISNA(VLOOKUP($C313,'DTEN TCAP Linkage deviceId'!$A$1:$A$20000,1,FALSE)),"No","Yes")</f>
        <v>No</v>
      </c>
      <c r="H313" s="1" t="str">
        <f>IF(ISNA(VLOOKUP($C313,'Provisioning Requester'!$F$3:$H$20000,2,FALSE)),"No","Yes")</f>
        <v>No</v>
      </c>
      <c r="I313" s="1" t="str">
        <f>IF($H313="Yes",VLOOKUP($C313,'Provisioning Requester'!$F$3:$H$20000,3,FALSE),"-")</f>
        <v>-</v>
      </c>
      <c r="J313" s="1" t="str">
        <f>IF(OR(D313="SVCP", E313="TRUE"), "No", IF(ISNA(VLOOKUP($C313,'ProvResponder deviceId'!$A$1:$A$20000,1,FALSE)),"No","Yes"))</f>
        <v>No</v>
      </c>
      <c r="K313" s="1" t="str">
        <f>IF($J313="Yes",VLOOKUP($C313,'ProvResponder deviceId'!$A$1:$C$20000,3,FALSE),"-")</f>
        <v>-</v>
      </c>
      <c r="L313" s="1" t="str">
        <f t="shared" si="8"/>
        <v/>
      </c>
      <c r="M313" s="1" t="str">
        <f t="shared" si="9"/>
        <v/>
      </c>
      <c r="N313" s="1" t="str">
        <f>IF(ISBLANK($C313),"",IF(ISNA(VLOOKUP($L313,'result messages'!$H$3:$L$11,2,FALSE)),VLOOKUP($M313,'result messages'!$H$3:$L$11,2,FALSE),VLOOKUP($L313,'result messages'!$H$3:$L$11,2,FALSE)))</f>
        <v/>
      </c>
      <c r="O313" s="1" t="str">
        <f>IF(ISBLANK($C313),"",IF(ISNA(VLOOKUP($L313,'result messages'!$H$3:$L$11,3,FALSE)),VLOOKUP($M313,'result messages'!$H$3:$L$11,3,FALSE),VLOOKUP($L313,'result messages'!$H$3:$L$11,3,FALSE)))</f>
        <v/>
      </c>
      <c r="P313" s="1" t="str">
        <f>IF(ISBLANK($C313),"",IF(ISNA(VLOOKUP($L313,'result messages'!$H$3:$L$11,4,FALSE)),VLOOKUP($M313,'result messages'!$H$3:$L$11,4,FALSE),VLOOKUP($L313,'result messages'!$H$3:$L$11,4,FALSE)))</f>
        <v/>
      </c>
      <c r="Q313" s="1" t="str">
        <f>IF(ISBLANK($C313),"",IF(ISNA(VLOOKUP($L313,'result messages'!$H$3:$L$11,5,FALSE)),VLOOKUP($M313,'result messages'!$H$3:$L$11,5,FALSE),VLOOKUP($L313,'result messages'!$H$3:$L$11,5,FALSE)))</f>
        <v/>
      </c>
    </row>
    <row r="314" spans="1:17">
      <c r="A314" s="1">
        <v>311</v>
      </c>
      <c r="B314" s="2"/>
      <c r="C314" s="1"/>
      <c r="D314" s="1"/>
      <c r="E314" s="7"/>
      <c r="F314" s="1"/>
      <c r="G314" s="1" t="str">
        <f>IF(ISNA(VLOOKUP($C314,'DTEN TCAP Linkage deviceId'!$A$1:$A$20000,1,FALSE)),"No","Yes")</f>
        <v>No</v>
      </c>
      <c r="H314" s="1" t="str">
        <f>IF(ISNA(VLOOKUP($C314,'Provisioning Requester'!$F$3:$H$20000,2,FALSE)),"No","Yes")</f>
        <v>No</v>
      </c>
      <c r="I314" s="1" t="str">
        <f>IF($H314="Yes",VLOOKUP($C314,'Provisioning Requester'!$F$3:$H$20000,3,FALSE),"-")</f>
        <v>-</v>
      </c>
      <c r="J314" s="1" t="str">
        <f>IF(OR(D314="SVCP", E314="TRUE"), "No", IF(ISNA(VLOOKUP($C314,'ProvResponder deviceId'!$A$1:$A$20000,1,FALSE)),"No","Yes"))</f>
        <v>No</v>
      </c>
      <c r="K314" s="1" t="str">
        <f>IF($J314="Yes",VLOOKUP($C314,'ProvResponder deviceId'!$A$1:$C$20000,3,FALSE),"-")</f>
        <v>-</v>
      </c>
      <c r="L314" s="1" t="str">
        <f t="shared" si="8"/>
        <v/>
      </c>
      <c r="M314" s="1" t="str">
        <f t="shared" si="9"/>
        <v/>
      </c>
      <c r="N314" s="1" t="str">
        <f>IF(ISBLANK($C314),"",IF(ISNA(VLOOKUP($L314,'result messages'!$H$3:$L$11,2,FALSE)),VLOOKUP($M314,'result messages'!$H$3:$L$11,2,FALSE),VLOOKUP($L314,'result messages'!$H$3:$L$11,2,FALSE)))</f>
        <v/>
      </c>
      <c r="O314" s="1" t="str">
        <f>IF(ISBLANK($C314),"",IF(ISNA(VLOOKUP($L314,'result messages'!$H$3:$L$11,3,FALSE)),VLOOKUP($M314,'result messages'!$H$3:$L$11,3,FALSE),VLOOKUP($L314,'result messages'!$H$3:$L$11,3,FALSE)))</f>
        <v/>
      </c>
      <c r="P314" s="1" t="str">
        <f>IF(ISBLANK($C314),"",IF(ISNA(VLOOKUP($L314,'result messages'!$H$3:$L$11,4,FALSE)),VLOOKUP($M314,'result messages'!$H$3:$L$11,4,FALSE),VLOOKUP($L314,'result messages'!$H$3:$L$11,4,FALSE)))</f>
        <v/>
      </c>
      <c r="Q314" s="1" t="str">
        <f>IF(ISBLANK($C314),"",IF(ISNA(VLOOKUP($L314,'result messages'!$H$3:$L$11,5,FALSE)),VLOOKUP($M314,'result messages'!$H$3:$L$11,5,FALSE),VLOOKUP($L314,'result messages'!$H$3:$L$11,5,FALSE)))</f>
        <v/>
      </c>
    </row>
    <row r="315" spans="1:17">
      <c r="A315" s="1">
        <v>312</v>
      </c>
      <c r="B315" s="2"/>
      <c r="C315" s="1"/>
      <c r="D315" s="1"/>
      <c r="E315" s="7"/>
      <c r="F315" s="1"/>
      <c r="G315" s="1" t="str">
        <f>IF(ISNA(VLOOKUP($C315,'DTEN TCAP Linkage deviceId'!$A$1:$A$20000,1,FALSE)),"No","Yes")</f>
        <v>No</v>
      </c>
      <c r="H315" s="1" t="str">
        <f>IF(ISNA(VLOOKUP($C315,'Provisioning Requester'!$F$3:$H$20000,2,FALSE)),"No","Yes")</f>
        <v>No</v>
      </c>
      <c r="I315" s="1" t="str">
        <f>IF($H315="Yes",VLOOKUP($C315,'Provisioning Requester'!$F$3:$H$20000,3,FALSE),"-")</f>
        <v>-</v>
      </c>
      <c r="J315" s="1" t="str">
        <f>IF(OR(D315="SVCP", E315="TRUE"), "No", IF(ISNA(VLOOKUP($C315,'ProvResponder deviceId'!$A$1:$A$20000,1,FALSE)),"No","Yes"))</f>
        <v>No</v>
      </c>
      <c r="K315" s="1" t="str">
        <f>IF($J315="Yes",VLOOKUP($C315,'ProvResponder deviceId'!$A$1:$C$20000,3,FALSE),"-")</f>
        <v>-</v>
      </c>
      <c r="L315" s="1" t="str">
        <f t="shared" si="8"/>
        <v/>
      </c>
      <c r="M315" s="1" t="str">
        <f t="shared" si="9"/>
        <v/>
      </c>
      <c r="N315" s="1" t="str">
        <f>IF(ISBLANK($C315),"",IF(ISNA(VLOOKUP($L315,'result messages'!$H$3:$L$11,2,FALSE)),VLOOKUP($M315,'result messages'!$H$3:$L$11,2,FALSE),VLOOKUP($L315,'result messages'!$H$3:$L$11,2,FALSE)))</f>
        <v/>
      </c>
      <c r="O315" s="1" t="str">
        <f>IF(ISBLANK($C315),"",IF(ISNA(VLOOKUP($L315,'result messages'!$H$3:$L$11,3,FALSE)),VLOOKUP($M315,'result messages'!$H$3:$L$11,3,FALSE),VLOOKUP($L315,'result messages'!$H$3:$L$11,3,FALSE)))</f>
        <v/>
      </c>
      <c r="P315" s="1" t="str">
        <f>IF(ISBLANK($C315),"",IF(ISNA(VLOOKUP($L315,'result messages'!$H$3:$L$11,4,FALSE)),VLOOKUP($M315,'result messages'!$H$3:$L$11,4,FALSE),VLOOKUP($L315,'result messages'!$H$3:$L$11,4,FALSE)))</f>
        <v/>
      </c>
      <c r="Q315" s="1" t="str">
        <f>IF(ISBLANK($C315),"",IF(ISNA(VLOOKUP($L315,'result messages'!$H$3:$L$11,5,FALSE)),VLOOKUP($M315,'result messages'!$H$3:$L$11,5,FALSE),VLOOKUP($L315,'result messages'!$H$3:$L$11,5,FALSE)))</f>
        <v/>
      </c>
    </row>
    <row r="316" spans="1:17">
      <c r="A316" s="1">
        <v>313</v>
      </c>
      <c r="B316" s="2"/>
      <c r="C316" s="1"/>
      <c r="D316" s="1"/>
      <c r="E316" s="7"/>
      <c r="F316" s="1"/>
      <c r="G316" s="1" t="str">
        <f>IF(ISNA(VLOOKUP($C316,'DTEN TCAP Linkage deviceId'!$A$1:$A$20000,1,FALSE)),"No","Yes")</f>
        <v>No</v>
      </c>
      <c r="H316" s="1" t="str">
        <f>IF(ISNA(VLOOKUP($C316,'Provisioning Requester'!$F$3:$H$20000,2,FALSE)),"No","Yes")</f>
        <v>No</v>
      </c>
      <c r="I316" s="1" t="str">
        <f>IF($H316="Yes",VLOOKUP($C316,'Provisioning Requester'!$F$3:$H$20000,3,FALSE),"-")</f>
        <v>-</v>
      </c>
      <c r="J316" s="1" t="str">
        <f>IF(OR(D316="SVCP", E316="TRUE"), "No", IF(ISNA(VLOOKUP($C316,'ProvResponder deviceId'!$A$1:$A$20000,1,FALSE)),"No","Yes"))</f>
        <v>No</v>
      </c>
      <c r="K316" s="1" t="str">
        <f>IF($J316="Yes",VLOOKUP($C316,'ProvResponder deviceId'!$A$1:$C$20000,3,FALSE),"-")</f>
        <v>-</v>
      </c>
      <c r="L316" s="1" t="str">
        <f t="shared" si="8"/>
        <v/>
      </c>
      <c r="M316" s="1" t="str">
        <f t="shared" si="9"/>
        <v/>
      </c>
      <c r="N316" s="1" t="str">
        <f>IF(ISBLANK($C316),"",IF(ISNA(VLOOKUP($L316,'result messages'!$H$3:$L$11,2,FALSE)),VLOOKUP($M316,'result messages'!$H$3:$L$11,2,FALSE),VLOOKUP($L316,'result messages'!$H$3:$L$11,2,FALSE)))</f>
        <v/>
      </c>
      <c r="O316" s="1" t="str">
        <f>IF(ISBLANK($C316),"",IF(ISNA(VLOOKUP($L316,'result messages'!$H$3:$L$11,3,FALSE)),VLOOKUP($M316,'result messages'!$H$3:$L$11,3,FALSE),VLOOKUP($L316,'result messages'!$H$3:$L$11,3,FALSE)))</f>
        <v/>
      </c>
      <c r="P316" s="1" t="str">
        <f>IF(ISBLANK($C316),"",IF(ISNA(VLOOKUP($L316,'result messages'!$H$3:$L$11,4,FALSE)),VLOOKUP($M316,'result messages'!$H$3:$L$11,4,FALSE),VLOOKUP($L316,'result messages'!$H$3:$L$11,4,FALSE)))</f>
        <v/>
      </c>
      <c r="Q316" s="1" t="str">
        <f>IF(ISBLANK($C316),"",IF(ISNA(VLOOKUP($L316,'result messages'!$H$3:$L$11,5,FALSE)),VLOOKUP($M316,'result messages'!$H$3:$L$11,5,FALSE),VLOOKUP($L316,'result messages'!$H$3:$L$11,5,FALSE)))</f>
        <v/>
      </c>
    </row>
    <row r="317" spans="1:17">
      <c r="A317" s="1">
        <v>314</v>
      </c>
      <c r="B317" s="2"/>
      <c r="C317" s="1"/>
      <c r="D317" s="1"/>
      <c r="E317" s="7"/>
      <c r="F317" s="1"/>
      <c r="G317" s="1" t="str">
        <f>IF(ISNA(VLOOKUP($C317,'DTEN TCAP Linkage deviceId'!$A$1:$A$20000,1,FALSE)),"No","Yes")</f>
        <v>No</v>
      </c>
      <c r="H317" s="1" t="str">
        <f>IF(ISNA(VLOOKUP($C317,'Provisioning Requester'!$F$3:$H$20000,2,FALSE)),"No","Yes")</f>
        <v>No</v>
      </c>
      <c r="I317" s="1" t="str">
        <f>IF($H317="Yes",VLOOKUP($C317,'Provisioning Requester'!$F$3:$H$20000,3,FALSE),"-")</f>
        <v>-</v>
      </c>
      <c r="J317" s="1" t="str">
        <f>IF(OR(D317="SVCP", E317="TRUE"), "No", IF(ISNA(VLOOKUP($C317,'ProvResponder deviceId'!$A$1:$A$20000,1,FALSE)),"No","Yes"))</f>
        <v>No</v>
      </c>
      <c r="K317" s="1" t="str">
        <f>IF($J317="Yes",VLOOKUP($C317,'ProvResponder deviceId'!$A$1:$C$20000,3,FALSE),"-")</f>
        <v>-</v>
      </c>
      <c r="L317" s="1" t="str">
        <f t="shared" si="8"/>
        <v/>
      </c>
      <c r="M317" s="1" t="str">
        <f t="shared" si="9"/>
        <v/>
      </c>
      <c r="N317" s="1" t="str">
        <f>IF(ISBLANK($C317),"",IF(ISNA(VLOOKUP($L317,'result messages'!$H$3:$L$11,2,FALSE)),VLOOKUP($M317,'result messages'!$H$3:$L$11,2,FALSE),VLOOKUP($L317,'result messages'!$H$3:$L$11,2,FALSE)))</f>
        <v/>
      </c>
      <c r="O317" s="1" t="str">
        <f>IF(ISBLANK($C317),"",IF(ISNA(VLOOKUP($L317,'result messages'!$H$3:$L$11,3,FALSE)),VLOOKUP($M317,'result messages'!$H$3:$L$11,3,FALSE),VLOOKUP($L317,'result messages'!$H$3:$L$11,3,FALSE)))</f>
        <v/>
      </c>
      <c r="P317" s="1" t="str">
        <f>IF(ISBLANK($C317),"",IF(ISNA(VLOOKUP($L317,'result messages'!$H$3:$L$11,4,FALSE)),VLOOKUP($M317,'result messages'!$H$3:$L$11,4,FALSE),VLOOKUP($L317,'result messages'!$H$3:$L$11,4,FALSE)))</f>
        <v/>
      </c>
      <c r="Q317" s="1" t="str">
        <f>IF(ISBLANK($C317),"",IF(ISNA(VLOOKUP($L317,'result messages'!$H$3:$L$11,5,FALSE)),VLOOKUP($M317,'result messages'!$H$3:$L$11,5,FALSE),VLOOKUP($L317,'result messages'!$H$3:$L$11,5,FALSE)))</f>
        <v/>
      </c>
    </row>
    <row r="318" spans="1:17">
      <c r="A318" s="1">
        <v>315</v>
      </c>
      <c r="B318" s="2"/>
      <c r="C318" s="1"/>
      <c r="D318" s="1"/>
      <c r="E318" s="7"/>
      <c r="F318" s="1"/>
      <c r="G318" s="1" t="str">
        <f>IF(ISNA(VLOOKUP($C318,'DTEN TCAP Linkage deviceId'!$A$1:$A$20000,1,FALSE)),"No","Yes")</f>
        <v>No</v>
      </c>
      <c r="H318" s="1" t="str">
        <f>IF(ISNA(VLOOKUP($C318,'Provisioning Requester'!$F$3:$H$20000,2,FALSE)),"No","Yes")</f>
        <v>No</v>
      </c>
      <c r="I318" s="1" t="str">
        <f>IF($H318="Yes",VLOOKUP($C318,'Provisioning Requester'!$F$3:$H$20000,3,FALSE),"-")</f>
        <v>-</v>
      </c>
      <c r="J318" s="1" t="str">
        <f>IF(OR(D318="SVCP", E318="TRUE"), "No", IF(ISNA(VLOOKUP($C318,'ProvResponder deviceId'!$A$1:$A$20000,1,FALSE)),"No","Yes"))</f>
        <v>No</v>
      </c>
      <c r="K318" s="1" t="str">
        <f>IF($J318="Yes",VLOOKUP($C318,'ProvResponder deviceId'!$A$1:$C$20000,3,FALSE),"-")</f>
        <v>-</v>
      </c>
      <c r="L318" s="1" t="str">
        <f t="shared" si="8"/>
        <v/>
      </c>
      <c r="M318" s="1" t="str">
        <f t="shared" si="9"/>
        <v/>
      </c>
      <c r="N318" s="1" t="str">
        <f>IF(ISBLANK($C318),"",IF(ISNA(VLOOKUP($L318,'result messages'!$H$3:$L$11,2,FALSE)),VLOOKUP($M318,'result messages'!$H$3:$L$11,2,FALSE),VLOOKUP($L318,'result messages'!$H$3:$L$11,2,FALSE)))</f>
        <v/>
      </c>
      <c r="O318" s="1" t="str">
        <f>IF(ISBLANK($C318),"",IF(ISNA(VLOOKUP($L318,'result messages'!$H$3:$L$11,3,FALSE)),VLOOKUP($M318,'result messages'!$H$3:$L$11,3,FALSE),VLOOKUP($L318,'result messages'!$H$3:$L$11,3,FALSE)))</f>
        <v/>
      </c>
      <c r="P318" s="1" t="str">
        <f>IF(ISBLANK($C318),"",IF(ISNA(VLOOKUP($L318,'result messages'!$H$3:$L$11,4,FALSE)),VLOOKUP($M318,'result messages'!$H$3:$L$11,4,FALSE),VLOOKUP($L318,'result messages'!$H$3:$L$11,4,FALSE)))</f>
        <v/>
      </c>
      <c r="Q318" s="1" t="str">
        <f>IF(ISBLANK($C318),"",IF(ISNA(VLOOKUP($L318,'result messages'!$H$3:$L$11,5,FALSE)),VLOOKUP($M318,'result messages'!$H$3:$L$11,5,FALSE),VLOOKUP($L318,'result messages'!$H$3:$L$11,5,FALSE)))</f>
        <v/>
      </c>
    </row>
    <row r="319" spans="1:17">
      <c r="A319" s="1">
        <v>316</v>
      </c>
      <c r="B319" s="2"/>
      <c r="C319" s="1"/>
      <c r="D319" s="1"/>
      <c r="E319" s="7"/>
      <c r="F319" s="1"/>
      <c r="G319" s="1" t="str">
        <f>IF(ISNA(VLOOKUP($C319,'DTEN TCAP Linkage deviceId'!$A$1:$A$20000,1,FALSE)),"No","Yes")</f>
        <v>No</v>
      </c>
      <c r="H319" s="1" t="str">
        <f>IF(ISNA(VLOOKUP($C319,'Provisioning Requester'!$F$3:$H$20000,2,FALSE)),"No","Yes")</f>
        <v>No</v>
      </c>
      <c r="I319" s="1" t="str">
        <f>IF($H319="Yes",VLOOKUP($C319,'Provisioning Requester'!$F$3:$H$20000,3,FALSE),"-")</f>
        <v>-</v>
      </c>
      <c r="J319" s="1" t="str">
        <f>IF(OR(D319="SVCP", E319="TRUE"), "No", IF(ISNA(VLOOKUP($C319,'ProvResponder deviceId'!$A$1:$A$20000,1,FALSE)),"No","Yes"))</f>
        <v>No</v>
      </c>
      <c r="K319" s="1" t="str">
        <f>IF($J319="Yes",VLOOKUP($C319,'ProvResponder deviceId'!$A$1:$C$20000,3,FALSE),"-")</f>
        <v>-</v>
      </c>
      <c r="L319" s="1" t="str">
        <f t="shared" si="8"/>
        <v/>
      </c>
      <c r="M319" s="1" t="str">
        <f t="shared" si="9"/>
        <v/>
      </c>
      <c r="N319" s="1" t="str">
        <f>IF(ISBLANK($C319),"",IF(ISNA(VLOOKUP($L319,'result messages'!$H$3:$L$11,2,FALSE)),VLOOKUP($M319,'result messages'!$H$3:$L$11,2,FALSE),VLOOKUP($L319,'result messages'!$H$3:$L$11,2,FALSE)))</f>
        <v/>
      </c>
      <c r="O319" s="1" t="str">
        <f>IF(ISBLANK($C319),"",IF(ISNA(VLOOKUP($L319,'result messages'!$H$3:$L$11,3,FALSE)),VLOOKUP($M319,'result messages'!$H$3:$L$11,3,FALSE),VLOOKUP($L319,'result messages'!$H$3:$L$11,3,FALSE)))</f>
        <v/>
      </c>
      <c r="P319" s="1" t="str">
        <f>IF(ISBLANK($C319),"",IF(ISNA(VLOOKUP($L319,'result messages'!$H$3:$L$11,4,FALSE)),VLOOKUP($M319,'result messages'!$H$3:$L$11,4,FALSE),VLOOKUP($L319,'result messages'!$H$3:$L$11,4,FALSE)))</f>
        <v/>
      </c>
      <c r="Q319" s="1" t="str">
        <f>IF(ISBLANK($C319),"",IF(ISNA(VLOOKUP($L319,'result messages'!$H$3:$L$11,5,FALSE)),VLOOKUP($M319,'result messages'!$H$3:$L$11,5,FALSE),VLOOKUP($L319,'result messages'!$H$3:$L$11,5,FALSE)))</f>
        <v/>
      </c>
    </row>
    <row r="320" spans="1:17">
      <c r="A320" s="1">
        <v>317</v>
      </c>
      <c r="B320" s="2"/>
      <c r="C320" s="1"/>
      <c r="D320" s="1"/>
      <c r="E320" s="7"/>
      <c r="F320" s="1"/>
      <c r="G320" s="1" t="str">
        <f>IF(ISNA(VLOOKUP($C320,'DTEN TCAP Linkage deviceId'!$A$1:$A$20000,1,FALSE)),"No","Yes")</f>
        <v>No</v>
      </c>
      <c r="H320" s="1" t="str">
        <f>IF(ISNA(VLOOKUP($C320,'Provisioning Requester'!$F$3:$H$20000,2,FALSE)),"No","Yes")</f>
        <v>No</v>
      </c>
      <c r="I320" s="1" t="str">
        <f>IF($H320="Yes",VLOOKUP($C320,'Provisioning Requester'!$F$3:$H$20000,3,FALSE),"-")</f>
        <v>-</v>
      </c>
      <c r="J320" s="1" t="str">
        <f>IF(OR(D320="SVCP", E320="TRUE"), "No", IF(ISNA(VLOOKUP($C320,'ProvResponder deviceId'!$A$1:$A$20000,1,FALSE)),"No","Yes"))</f>
        <v>No</v>
      </c>
      <c r="K320" s="1" t="str">
        <f>IF($J320="Yes",VLOOKUP($C320,'ProvResponder deviceId'!$A$1:$C$20000,3,FALSE),"-")</f>
        <v>-</v>
      </c>
      <c r="L320" s="1" t="str">
        <f t="shared" si="8"/>
        <v/>
      </c>
      <c r="M320" s="1" t="str">
        <f t="shared" si="9"/>
        <v/>
      </c>
      <c r="N320" s="1" t="str">
        <f>IF(ISBLANK($C320),"",IF(ISNA(VLOOKUP($L320,'result messages'!$H$3:$L$11,2,FALSE)),VLOOKUP($M320,'result messages'!$H$3:$L$11,2,FALSE),VLOOKUP($L320,'result messages'!$H$3:$L$11,2,FALSE)))</f>
        <v/>
      </c>
      <c r="O320" s="1" t="str">
        <f>IF(ISBLANK($C320),"",IF(ISNA(VLOOKUP($L320,'result messages'!$H$3:$L$11,3,FALSE)),VLOOKUP($M320,'result messages'!$H$3:$L$11,3,FALSE),VLOOKUP($L320,'result messages'!$H$3:$L$11,3,FALSE)))</f>
        <v/>
      </c>
      <c r="P320" s="1" t="str">
        <f>IF(ISBLANK($C320),"",IF(ISNA(VLOOKUP($L320,'result messages'!$H$3:$L$11,4,FALSE)),VLOOKUP($M320,'result messages'!$H$3:$L$11,4,FALSE),VLOOKUP($L320,'result messages'!$H$3:$L$11,4,FALSE)))</f>
        <v/>
      </c>
      <c r="Q320" s="1" t="str">
        <f>IF(ISBLANK($C320),"",IF(ISNA(VLOOKUP($L320,'result messages'!$H$3:$L$11,5,FALSE)),VLOOKUP($M320,'result messages'!$H$3:$L$11,5,FALSE),VLOOKUP($L320,'result messages'!$H$3:$L$11,5,FALSE)))</f>
        <v/>
      </c>
    </row>
    <row r="321" spans="1:17">
      <c r="A321" s="1">
        <v>318</v>
      </c>
      <c r="B321" s="2"/>
      <c r="C321" s="1"/>
      <c r="D321" s="1"/>
      <c r="E321" s="7"/>
      <c r="F321" s="1"/>
      <c r="G321" s="1" t="str">
        <f>IF(ISNA(VLOOKUP($C321,'DTEN TCAP Linkage deviceId'!$A$1:$A$20000,1,FALSE)),"No","Yes")</f>
        <v>No</v>
      </c>
      <c r="H321" s="1" t="str">
        <f>IF(ISNA(VLOOKUP($C321,'Provisioning Requester'!$F$3:$H$20000,2,FALSE)),"No","Yes")</f>
        <v>No</v>
      </c>
      <c r="I321" s="1" t="str">
        <f>IF($H321="Yes",VLOOKUP($C321,'Provisioning Requester'!$F$3:$H$20000,3,FALSE),"-")</f>
        <v>-</v>
      </c>
      <c r="J321" s="1" t="str">
        <f>IF(OR(D321="SVCP", E321="TRUE"), "No", IF(ISNA(VLOOKUP($C321,'ProvResponder deviceId'!$A$1:$A$20000,1,FALSE)),"No","Yes"))</f>
        <v>No</v>
      </c>
      <c r="K321" s="1" t="str">
        <f>IF($J321="Yes",VLOOKUP($C321,'ProvResponder deviceId'!$A$1:$C$20000,3,FALSE),"-")</f>
        <v>-</v>
      </c>
      <c r="L321" s="1" t="str">
        <f t="shared" si="8"/>
        <v/>
      </c>
      <c r="M321" s="1" t="str">
        <f t="shared" si="9"/>
        <v/>
      </c>
      <c r="N321" s="1" t="str">
        <f>IF(ISBLANK($C321),"",IF(ISNA(VLOOKUP($L321,'result messages'!$H$3:$L$11,2,FALSE)),VLOOKUP($M321,'result messages'!$H$3:$L$11,2,FALSE),VLOOKUP($L321,'result messages'!$H$3:$L$11,2,FALSE)))</f>
        <v/>
      </c>
      <c r="O321" s="1" t="str">
        <f>IF(ISBLANK($C321),"",IF(ISNA(VLOOKUP($L321,'result messages'!$H$3:$L$11,3,FALSE)),VLOOKUP($M321,'result messages'!$H$3:$L$11,3,FALSE),VLOOKUP($L321,'result messages'!$H$3:$L$11,3,FALSE)))</f>
        <v/>
      </c>
      <c r="P321" s="1" t="str">
        <f>IF(ISBLANK($C321),"",IF(ISNA(VLOOKUP($L321,'result messages'!$H$3:$L$11,4,FALSE)),VLOOKUP($M321,'result messages'!$H$3:$L$11,4,FALSE),VLOOKUP($L321,'result messages'!$H$3:$L$11,4,FALSE)))</f>
        <v/>
      </c>
      <c r="Q321" s="1" t="str">
        <f>IF(ISBLANK($C321),"",IF(ISNA(VLOOKUP($L321,'result messages'!$H$3:$L$11,5,FALSE)),VLOOKUP($M321,'result messages'!$H$3:$L$11,5,FALSE),VLOOKUP($L321,'result messages'!$H$3:$L$11,5,FALSE)))</f>
        <v/>
      </c>
    </row>
    <row r="322" spans="1:17">
      <c r="A322" s="1">
        <v>319</v>
      </c>
      <c r="B322" s="2"/>
      <c r="C322" s="1"/>
      <c r="D322" s="1"/>
      <c r="E322" s="7"/>
      <c r="F322" s="1"/>
      <c r="G322" s="1" t="str">
        <f>IF(ISNA(VLOOKUP($C322,'DTEN TCAP Linkage deviceId'!$A$1:$A$20000,1,FALSE)),"No","Yes")</f>
        <v>No</v>
      </c>
      <c r="H322" s="1" t="str">
        <f>IF(ISNA(VLOOKUP($C322,'Provisioning Requester'!$F$3:$H$20000,2,FALSE)),"No","Yes")</f>
        <v>No</v>
      </c>
      <c r="I322" s="1" t="str">
        <f>IF($H322="Yes",VLOOKUP($C322,'Provisioning Requester'!$F$3:$H$20000,3,FALSE),"-")</f>
        <v>-</v>
      </c>
      <c r="J322" s="1" t="str">
        <f>IF(OR(D322="SVCP", E322="TRUE"), "No", IF(ISNA(VLOOKUP($C322,'ProvResponder deviceId'!$A$1:$A$20000,1,FALSE)),"No","Yes"))</f>
        <v>No</v>
      </c>
      <c r="K322" s="1" t="str">
        <f>IF($J322="Yes",VLOOKUP($C322,'ProvResponder deviceId'!$A$1:$C$20000,3,FALSE),"-")</f>
        <v>-</v>
      </c>
      <c r="L322" s="1" t="str">
        <f t="shared" si="8"/>
        <v/>
      </c>
      <c r="M322" s="1" t="str">
        <f t="shared" si="9"/>
        <v/>
      </c>
      <c r="N322" s="1" t="str">
        <f>IF(ISBLANK($C322),"",IF(ISNA(VLOOKUP($L322,'result messages'!$H$3:$L$11,2,FALSE)),VLOOKUP($M322,'result messages'!$H$3:$L$11,2,FALSE),VLOOKUP($L322,'result messages'!$H$3:$L$11,2,FALSE)))</f>
        <v/>
      </c>
      <c r="O322" s="1" t="str">
        <f>IF(ISBLANK($C322),"",IF(ISNA(VLOOKUP($L322,'result messages'!$H$3:$L$11,3,FALSE)),VLOOKUP($M322,'result messages'!$H$3:$L$11,3,FALSE),VLOOKUP($L322,'result messages'!$H$3:$L$11,3,FALSE)))</f>
        <v/>
      </c>
      <c r="P322" s="1" t="str">
        <f>IF(ISBLANK($C322),"",IF(ISNA(VLOOKUP($L322,'result messages'!$H$3:$L$11,4,FALSE)),VLOOKUP($M322,'result messages'!$H$3:$L$11,4,FALSE),VLOOKUP($L322,'result messages'!$H$3:$L$11,4,FALSE)))</f>
        <v/>
      </c>
      <c r="Q322" s="1" t="str">
        <f>IF(ISBLANK($C322),"",IF(ISNA(VLOOKUP($L322,'result messages'!$H$3:$L$11,5,FALSE)),VLOOKUP($M322,'result messages'!$H$3:$L$11,5,FALSE),VLOOKUP($L322,'result messages'!$H$3:$L$11,5,FALSE)))</f>
        <v/>
      </c>
    </row>
    <row r="323" spans="1:17">
      <c r="A323" s="1">
        <v>320</v>
      </c>
      <c r="B323" s="2"/>
      <c r="C323" s="1"/>
      <c r="D323" s="1"/>
      <c r="E323" s="7"/>
      <c r="F323" s="1"/>
      <c r="G323" s="1" t="str">
        <f>IF(ISNA(VLOOKUP($C323,'DTEN TCAP Linkage deviceId'!$A$1:$A$20000,1,FALSE)),"No","Yes")</f>
        <v>No</v>
      </c>
      <c r="H323" s="1" t="str">
        <f>IF(ISNA(VLOOKUP($C323,'Provisioning Requester'!$F$3:$H$20000,2,FALSE)),"No","Yes")</f>
        <v>No</v>
      </c>
      <c r="I323" s="1" t="str">
        <f>IF($H323="Yes",VLOOKUP($C323,'Provisioning Requester'!$F$3:$H$20000,3,FALSE),"-")</f>
        <v>-</v>
      </c>
      <c r="J323" s="1" t="str">
        <f>IF(OR(D323="SVCP", E323="TRUE"), "No", IF(ISNA(VLOOKUP($C323,'ProvResponder deviceId'!$A$1:$A$20000,1,FALSE)),"No","Yes"))</f>
        <v>No</v>
      </c>
      <c r="K323" s="1" t="str">
        <f>IF($J323="Yes",VLOOKUP($C323,'ProvResponder deviceId'!$A$1:$C$20000,3,FALSE),"-")</f>
        <v>-</v>
      </c>
      <c r="L323" s="1" t="str">
        <f t="shared" si="8"/>
        <v/>
      </c>
      <c r="M323" s="1" t="str">
        <f t="shared" si="9"/>
        <v/>
      </c>
      <c r="N323" s="1" t="str">
        <f>IF(ISBLANK($C323),"",IF(ISNA(VLOOKUP($L323,'result messages'!$H$3:$L$11,2,FALSE)),VLOOKUP($M323,'result messages'!$H$3:$L$11,2,FALSE),VLOOKUP($L323,'result messages'!$H$3:$L$11,2,FALSE)))</f>
        <v/>
      </c>
      <c r="O323" s="1" t="str">
        <f>IF(ISBLANK($C323),"",IF(ISNA(VLOOKUP($L323,'result messages'!$H$3:$L$11,3,FALSE)),VLOOKUP($M323,'result messages'!$H$3:$L$11,3,FALSE),VLOOKUP($L323,'result messages'!$H$3:$L$11,3,FALSE)))</f>
        <v/>
      </c>
      <c r="P323" s="1" t="str">
        <f>IF(ISBLANK($C323),"",IF(ISNA(VLOOKUP($L323,'result messages'!$H$3:$L$11,4,FALSE)),VLOOKUP($M323,'result messages'!$H$3:$L$11,4,FALSE),VLOOKUP($L323,'result messages'!$H$3:$L$11,4,FALSE)))</f>
        <v/>
      </c>
      <c r="Q323" s="1" t="str">
        <f>IF(ISBLANK($C323),"",IF(ISNA(VLOOKUP($L323,'result messages'!$H$3:$L$11,5,FALSE)),VLOOKUP($M323,'result messages'!$H$3:$L$11,5,FALSE),VLOOKUP($L323,'result messages'!$H$3:$L$11,5,FALSE)))</f>
        <v/>
      </c>
    </row>
    <row r="324" spans="1:17">
      <c r="A324" s="1">
        <v>321</v>
      </c>
      <c r="B324" s="2"/>
      <c r="C324" s="1"/>
      <c r="D324" s="1"/>
      <c r="E324" s="7"/>
      <c r="F324" s="1"/>
      <c r="G324" s="1" t="str">
        <f>IF(ISNA(VLOOKUP($C324,'DTEN TCAP Linkage deviceId'!$A$1:$A$20000,1,FALSE)),"No","Yes")</f>
        <v>No</v>
      </c>
      <c r="H324" s="1" t="str">
        <f>IF(ISNA(VLOOKUP($C324,'Provisioning Requester'!$F$3:$H$20000,2,FALSE)),"No","Yes")</f>
        <v>No</v>
      </c>
      <c r="I324" s="1" t="str">
        <f>IF($H324="Yes",VLOOKUP($C324,'Provisioning Requester'!$F$3:$H$20000,3,FALSE),"-")</f>
        <v>-</v>
      </c>
      <c r="J324" s="1" t="str">
        <f>IF(OR(D324="SVCP", E324="TRUE"), "No", IF(ISNA(VLOOKUP($C324,'ProvResponder deviceId'!$A$1:$A$20000,1,FALSE)),"No","Yes"))</f>
        <v>No</v>
      </c>
      <c r="K324" s="1" t="str">
        <f>IF($J324="Yes",VLOOKUP($C324,'ProvResponder deviceId'!$A$1:$C$20000,3,FALSE),"-")</f>
        <v>-</v>
      </c>
      <c r="L324" s="1" t="str">
        <f t="shared" si="8"/>
        <v/>
      </c>
      <c r="M324" s="1" t="str">
        <f t="shared" si="9"/>
        <v/>
      </c>
      <c r="N324" s="1" t="str">
        <f>IF(ISBLANK($C324),"",IF(ISNA(VLOOKUP($L324,'result messages'!$H$3:$L$11,2,FALSE)),VLOOKUP($M324,'result messages'!$H$3:$L$11,2,FALSE),VLOOKUP($L324,'result messages'!$H$3:$L$11,2,FALSE)))</f>
        <v/>
      </c>
      <c r="O324" s="1" t="str">
        <f>IF(ISBLANK($C324),"",IF(ISNA(VLOOKUP($L324,'result messages'!$H$3:$L$11,3,FALSE)),VLOOKUP($M324,'result messages'!$H$3:$L$11,3,FALSE),VLOOKUP($L324,'result messages'!$H$3:$L$11,3,FALSE)))</f>
        <v/>
      </c>
      <c r="P324" s="1" t="str">
        <f>IF(ISBLANK($C324),"",IF(ISNA(VLOOKUP($L324,'result messages'!$H$3:$L$11,4,FALSE)),VLOOKUP($M324,'result messages'!$H$3:$L$11,4,FALSE),VLOOKUP($L324,'result messages'!$H$3:$L$11,4,FALSE)))</f>
        <v/>
      </c>
      <c r="Q324" s="1" t="str">
        <f>IF(ISBLANK($C324),"",IF(ISNA(VLOOKUP($L324,'result messages'!$H$3:$L$11,5,FALSE)),VLOOKUP($M324,'result messages'!$H$3:$L$11,5,FALSE),VLOOKUP($L324,'result messages'!$H$3:$L$11,5,FALSE)))</f>
        <v/>
      </c>
    </row>
    <row r="325" spans="1:17">
      <c r="A325" s="1">
        <v>322</v>
      </c>
      <c r="B325" s="2"/>
      <c r="C325" s="1"/>
      <c r="D325" s="1"/>
      <c r="E325" s="7"/>
      <c r="F325" s="1"/>
      <c r="G325" s="1" t="str">
        <f>IF(ISNA(VLOOKUP($C325,'DTEN TCAP Linkage deviceId'!$A$1:$A$20000,1,FALSE)),"No","Yes")</f>
        <v>No</v>
      </c>
      <c r="H325" s="1" t="str">
        <f>IF(ISNA(VLOOKUP($C325,'Provisioning Requester'!$F$3:$H$20000,2,FALSE)),"No","Yes")</f>
        <v>No</v>
      </c>
      <c r="I325" s="1" t="str">
        <f>IF($H325="Yes",VLOOKUP($C325,'Provisioning Requester'!$F$3:$H$20000,3,FALSE),"-")</f>
        <v>-</v>
      </c>
      <c r="J325" s="1" t="str">
        <f>IF(OR(D325="SVCP", E325="TRUE"), "No", IF(ISNA(VLOOKUP($C325,'ProvResponder deviceId'!$A$1:$A$20000,1,FALSE)),"No","Yes"))</f>
        <v>No</v>
      </c>
      <c r="K325" s="1" t="str">
        <f>IF($J325="Yes",VLOOKUP($C325,'ProvResponder deviceId'!$A$1:$C$20000,3,FALSE),"-")</f>
        <v>-</v>
      </c>
      <c r="L325" s="1" t="str">
        <f t="shared" ref="L325:L388" si="10">IF(ISBLANK($C325),"",$D325&amp;$E325&amp;$G325&amp;$H325&amp;$I325&amp;$J325&amp;$K325)</f>
        <v/>
      </c>
      <c r="M325" s="1" t="str">
        <f t="shared" ref="M325:M388" si="11">IF(ISBLANK($C325),"",$D325&amp;$E325&amp;$G325&amp;$H325&amp;$I325&amp;$J325&amp;"other")</f>
        <v/>
      </c>
      <c r="N325" s="1" t="str">
        <f>IF(ISBLANK($C325),"",IF(ISNA(VLOOKUP($L325,'result messages'!$H$3:$L$11,2,FALSE)),VLOOKUP($M325,'result messages'!$H$3:$L$11,2,FALSE),VLOOKUP($L325,'result messages'!$H$3:$L$11,2,FALSE)))</f>
        <v/>
      </c>
      <c r="O325" s="1" t="str">
        <f>IF(ISBLANK($C325),"",IF(ISNA(VLOOKUP($L325,'result messages'!$H$3:$L$11,3,FALSE)),VLOOKUP($M325,'result messages'!$H$3:$L$11,3,FALSE),VLOOKUP($L325,'result messages'!$H$3:$L$11,3,FALSE)))</f>
        <v/>
      </c>
      <c r="P325" s="1" t="str">
        <f>IF(ISBLANK($C325),"",IF(ISNA(VLOOKUP($L325,'result messages'!$H$3:$L$11,4,FALSE)),VLOOKUP($M325,'result messages'!$H$3:$L$11,4,FALSE),VLOOKUP($L325,'result messages'!$H$3:$L$11,4,FALSE)))</f>
        <v/>
      </c>
      <c r="Q325" s="1" t="str">
        <f>IF(ISBLANK($C325),"",IF(ISNA(VLOOKUP($L325,'result messages'!$H$3:$L$11,5,FALSE)),VLOOKUP($M325,'result messages'!$H$3:$L$11,5,FALSE),VLOOKUP($L325,'result messages'!$H$3:$L$11,5,FALSE)))</f>
        <v/>
      </c>
    </row>
    <row r="326" spans="1:17">
      <c r="A326" s="1">
        <v>323</v>
      </c>
      <c r="B326" s="2"/>
      <c r="C326" s="1"/>
      <c r="D326" s="1"/>
      <c r="E326" s="7"/>
      <c r="F326" s="1"/>
      <c r="G326" s="1" t="str">
        <f>IF(ISNA(VLOOKUP($C326,'DTEN TCAP Linkage deviceId'!$A$1:$A$20000,1,FALSE)),"No","Yes")</f>
        <v>No</v>
      </c>
      <c r="H326" s="1" t="str">
        <f>IF(ISNA(VLOOKUP($C326,'Provisioning Requester'!$F$3:$H$20000,2,FALSE)),"No","Yes")</f>
        <v>No</v>
      </c>
      <c r="I326" s="1" t="str">
        <f>IF($H326="Yes",VLOOKUP($C326,'Provisioning Requester'!$F$3:$H$20000,3,FALSE),"-")</f>
        <v>-</v>
      </c>
      <c r="J326" s="1" t="str">
        <f>IF(OR(D326="SVCP", E326="TRUE"), "No", IF(ISNA(VLOOKUP($C326,'ProvResponder deviceId'!$A$1:$A$20000,1,FALSE)),"No","Yes"))</f>
        <v>No</v>
      </c>
      <c r="K326" s="1" t="str">
        <f>IF($J326="Yes",VLOOKUP($C326,'ProvResponder deviceId'!$A$1:$C$20000,3,FALSE),"-")</f>
        <v>-</v>
      </c>
      <c r="L326" s="1" t="str">
        <f t="shared" si="10"/>
        <v/>
      </c>
      <c r="M326" s="1" t="str">
        <f t="shared" si="11"/>
        <v/>
      </c>
      <c r="N326" s="1" t="str">
        <f>IF(ISBLANK($C326),"",IF(ISNA(VLOOKUP($L326,'result messages'!$H$3:$L$11,2,FALSE)),VLOOKUP($M326,'result messages'!$H$3:$L$11,2,FALSE),VLOOKUP($L326,'result messages'!$H$3:$L$11,2,FALSE)))</f>
        <v/>
      </c>
      <c r="O326" s="1" t="str">
        <f>IF(ISBLANK($C326),"",IF(ISNA(VLOOKUP($L326,'result messages'!$H$3:$L$11,3,FALSE)),VLOOKUP($M326,'result messages'!$H$3:$L$11,3,FALSE),VLOOKUP($L326,'result messages'!$H$3:$L$11,3,FALSE)))</f>
        <v/>
      </c>
      <c r="P326" s="1" t="str">
        <f>IF(ISBLANK($C326),"",IF(ISNA(VLOOKUP($L326,'result messages'!$H$3:$L$11,4,FALSE)),VLOOKUP($M326,'result messages'!$H$3:$L$11,4,FALSE),VLOOKUP($L326,'result messages'!$H$3:$L$11,4,FALSE)))</f>
        <v/>
      </c>
      <c r="Q326" s="1" t="str">
        <f>IF(ISBLANK($C326),"",IF(ISNA(VLOOKUP($L326,'result messages'!$H$3:$L$11,5,FALSE)),VLOOKUP($M326,'result messages'!$H$3:$L$11,5,FALSE),VLOOKUP($L326,'result messages'!$H$3:$L$11,5,FALSE)))</f>
        <v/>
      </c>
    </row>
    <row r="327" spans="1:17">
      <c r="A327" s="1">
        <v>324</v>
      </c>
      <c r="B327" s="2"/>
      <c r="C327" s="1"/>
      <c r="D327" s="1"/>
      <c r="E327" s="7"/>
      <c r="F327" s="1"/>
      <c r="G327" s="1" t="str">
        <f>IF(ISNA(VLOOKUP($C327,'DTEN TCAP Linkage deviceId'!$A$1:$A$20000,1,FALSE)),"No","Yes")</f>
        <v>No</v>
      </c>
      <c r="H327" s="1" t="str">
        <f>IF(ISNA(VLOOKUP($C327,'Provisioning Requester'!$F$3:$H$20000,2,FALSE)),"No","Yes")</f>
        <v>No</v>
      </c>
      <c r="I327" s="1" t="str">
        <f>IF($H327="Yes",VLOOKUP($C327,'Provisioning Requester'!$F$3:$H$20000,3,FALSE),"-")</f>
        <v>-</v>
      </c>
      <c r="J327" s="1" t="str">
        <f>IF(OR(D327="SVCP", E327="TRUE"), "No", IF(ISNA(VLOOKUP($C327,'ProvResponder deviceId'!$A$1:$A$20000,1,FALSE)),"No","Yes"))</f>
        <v>No</v>
      </c>
      <c r="K327" s="1" t="str">
        <f>IF($J327="Yes",VLOOKUP($C327,'ProvResponder deviceId'!$A$1:$C$20000,3,FALSE),"-")</f>
        <v>-</v>
      </c>
      <c r="L327" s="1" t="str">
        <f t="shared" si="10"/>
        <v/>
      </c>
      <c r="M327" s="1" t="str">
        <f t="shared" si="11"/>
        <v/>
      </c>
      <c r="N327" s="1" t="str">
        <f>IF(ISBLANK($C327),"",IF(ISNA(VLOOKUP($L327,'result messages'!$H$3:$L$11,2,FALSE)),VLOOKUP($M327,'result messages'!$H$3:$L$11,2,FALSE),VLOOKUP($L327,'result messages'!$H$3:$L$11,2,FALSE)))</f>
        <v/>
      </c>
      <c r="O327" s="1" t="str">
        <f>IF(ISBLANK($C327),"",IF(ISNA(VLOOKUP($L327,'result messages'!$H$3:$L$11,3,FALSE)),VLOOKUP($M327,'result messages'!$H$3:$L$11,3,FALSE),VLOOKUP($L327,'result messages'!$H$3:$L$11,3,FALSE)))</f>
        <v/>
      </c>
      <c r="P327" s="1" t="str">
        <f>IF(ISBLANK($C327),"",IF(ISNA(VLOOKUP($L327,'result messages'!$H$3:$L$11,4,FALSE)),VLOOKUP($M327,'result messages'!$H$3:$L$11,4,FALSE),VLOOKUP($L327,'result messages'!$H$3:$L$11,4,FALSE)))</f>
        <v/>
      </c>
      <c r="Q327" s="1" t="str">
        <f>IF(ISBLANK($C327),"",IF(ISNA(VLOOKUP($L327,'result messages'!$H$3:$L$11,5,FALSE)),VLOOKUP($M327,'result messages'!$H$3:$L$11,5,FALSE),VLOOKUP($L327,'result messages'!$H$3:$L$11,5,FALSE)))</f>
        <v/>
      </c>
    </row>
    <row r="328" spans="1:17">
      <c r="A328" s="1">
        <v>325</v>
      </c>
      <c r="B328" s="2"/>
      <c r="C328" s="1"/>
      <c r="D328" s="1"/>
      <c r="E328" s="7"/>
      <c r="F328" s="1"/>
      <c r="G328" s="1" t="str">
        <f>IF(ISNA(VLOOKUP($C328,'DTEN TCAP Linkage deviceId'!$A$1:$A$20000,1,FALSE)),"No","Yes")</f>
        <v>No</v>
      </c>
      <c r="H328" s="1" t="str">
        <f>IF(ISNA(VLOOKUP($C328,'Provisioning Requester'!$F$3:$H$20000,2,FALSE)),"No","Yes")</f>
        <v>No</v>
      </c>
      <c r="I328" s="1" t="str">
        <f>IF($H328="Yes",VLOOKUP($C328,'Provisioning Requester'!$F$3:$H$20000,3,FALSE),"-")</f>
        <v>-</v>
      </c>
      <c r="J328" s="1" t="str">
        <f>IF(OR(D328="SVCP", E328="TRUE"), "No", IF(ISNA(VLOOKUP($C328,'ProvResponder deviceId'!$A$1:$A$20000,1,FALSE)),"No","Yes"))</f>
        <v>No</v>
      </c>
      <c r="K328" s="1" t="str">
        <f>IF($J328="Yes",VLOOKUP($C328,'ProvResponder deviceId'!$A$1:$C$20000,3,FALSE),"-")</f>
        <v>-</v>
      </c>
      <c r="L328" s="1" t="str">
        <f t="shared" si="10"/>
        <v/>
      </c>
      <c r="M328" s="1" t="str">
        <f t="shared" si="11"/>
        <v/>
      </c>
      <c r="N328" s="1" t="str">
        <f>IF(ISBLANK($C328),"",IF(ISNA(VLOOKUP($L328,'result messages'!$H$3:$L$11,2,FALSE)),VLOOKUP($M328,'result messages'!$H$3:$L$11,2,FALSE),VLOOKUP($L328,'result messages'!$H$3:$L$11,2,FALSE)))</f>
        <v/>
      </c>
      <c r="O328" s="1" t="str">
        <f>IF(ISBLANK($C328),"",IF(ISNA(VLOOKUP($L328,'result messages'!$H$3:$L$11,3,FALSE)),VLOOKUP($M328,'result messages'!$H$3:$L$11,3,FALSE),VLOOKUP($L328,'result messages'!$H$3:$L$11,3,FALSE)))</f>
        <v/>
      </c>
      <c r="P328" s="1" t="str">
        <f>IF(ISBLANK($C328),"",IF(ISNA(VLOOKUP($L328,'result messages'!$H$3:$L$11,4,FALSE)),VLOOKUP($M328,'result messages'!$H$3:$L$11,4,FALSE),VLOOKUP($L328,'result messages'!$H$3:$L$11,4,FALSE)))</f>
        <v/>
      </c>
      <c r="Q328" s="1" t="str">
        <f>IF(ISBLANK($C328),"",IF(ISNA(VLOOKUP($L328,'result messages'!$H$3:$L$11,5,FALSE)),VLOOKUP($M328,'result messages'!$H$3:$L$11,5,FALSE),VLOOKUP($L328,'result messages'!$H$3:$L$11,5,FALSE)))</f>
        <v/>
      </c>
    </row>
    <row r="329" spans="1:17">
      <c r="A329" s="1">
        <v>326</v>
      </c>
      <c r="B329" s="2"/>
      <c r="C329" s="1"/>
      <c r="D329" s="1"/>
      <c r="E329" s="7"/>
      <c r="F329" s="1"/>
      <c r="G329" s="1" t="str">
        <f>IF(ISNA(VLOOKUP($C329,'DTEN TCAP Linkage deviceId'!$A$1:$A$20000,1,FALSE)),"No","Yes")</f>
        <v>No</v>
      </c>
      <c r="H329" s="1" t="str">
        <f>IF(ISNA(VLOOKUP($C329,'Provisioning Requester'!$F$3:$H$20000,2,FALSE)),"No","Yes")</f>
        <v>No</v>
      </c>
      <c r="I329" s="1" t="str">
        <f>IF($H329="Yes",VLOOKUP($C329,'Provisioning Requester'!$F$3:$H$20000,3,FALSE),"-")</f>
        <v>-</v>
      </c>
      <c r="J329" s="1" t="str">
        <f>IF(OR(D329="SVCP", E329="TRUE"), "No", IF(ISNA(VLOOKUP($C329,'ProvResponder deviceId'!$A$1:$A$20000,1,FALSE)),"No","Yes"))</f>
        <v>No</v>
      </c>
      <c r="K329" s="1" t="str">
        <f>IF($J329="Yes",VLOOKUP($C329,'ProvResponder deviceId'!$A$1:$C$20000,3,FALSE),"-")</f>
        <v>-</v>
      </c>
      <c r="L329" s="1" t="str">
        <f t="shared" si="10"/>
        <v/>
      </c>
      <c r="M329" s="1" t="str">
        <f t="shared" si="11"/>
        <v/>
      </c>
      <c r="N329" s="1" t="str">
        <f>IF(ISBLANK($C329),"",IF(ISNA(VLOOKUP($L329,'result messages'!$H$3:$L$11,2,FALSE)),VLOOKUP($M329,'result messages'!$H$3:$L$11,2,FALSE),VLOOKUP($L329,'result messages'!$H$3:$L$11,2,FALSE)))</f>
        <v/>
      </c>
      <c r="O329" s="1" t="str">
        <f>IF(ISBLANK($C329),"",IF(ISNA(VLOOKUP($L329,'result messages'!$H$3:$L$11,3,FALSE)),VLOOKUP($M329,'result messages'!$H$3:$L$11,3,FALSE),VLOOKUP($L329,'result messages'!$H$3:$L$11,3,FALSE)))</f>
        <v/>
      </c>
      <c r="P329" s="1" t="str">
        <f>IF(ISBLANK($C329),"",IF(ISNA(VLOOKUP($L329,'result messages'!$H$3:$L$11,4,FALSE)),VLOOKUP($M329,'result messages'!$H$3:$L$11,4,FALSE),VLOOKUP($L329,'result messages'!$H$3:$L$11,4,FALSE)))</f>
        <v/>
      </c>
      <c r="Q329" s="1" t="str">
        <f>IF(ISBLANK($C329),"",IF(ISNA(VLOOKUP($L329,'result messages'!$H$3:$L$11,5,FALSE)),VLOOKUP($M329,'result messages'!$H$3:$L$11,5,FALSE),VLOOKUP($L329,'result messages'!$H$3:$L$11,5,FALSE)))</f>
        <v/>
      </c>
    </row>
    <row r="330" spans="1:17">
      <c r="A330" s="1">
        <v>327</v>
      </c>
      <c r="B330" s="2"/>
      <c r="C330" s="1"/>
      <c r="D330" s="1"/>
      <c r="E330" s="7"/>
      <c r="F330" s="1"/>
      <c r="G330" s="1" t="str">
        <f>IF(ISNA(VLOOKUP($C330,'DTEN TCAP Linkage deviceId'!$A$1:$A$20000,1,FALSE)),"No","Yes")</f>
        <v>No</v>
      </c>
      <c r="H330" s="1" t="str">
        <f>IF(ISNA(VLOOKUP($C330,'Provisioning Requester'!$F$3:$H$20000,2,FALSE)),"No","Yes")</f>
        <v>No</v>
      </c>
      <c r="I330" s="1" t="str">
        <f>IF($H330="Yes",VLOOKUP($C330,'Provisioning Requester'!$F$3:$H$20000,3,FALSE),"-")</f>
        <v>-</v>
      </c>
      <c r="J330" s="1" t="str">
        <f>IF(OR(D330="SVCP", E330="TRUE"), "No", IF(ISNA(VLOOKUP($C330,'ProvResponder deviceId'!$A$1:$A$20000,1,FALSE)),"No","Yes"))</f>
        <v>No</v>
      </c>
      <c r="K330" s="1" t="str">
        <f>IF($J330="Yes",VLOOKUP($C330,'ProvResponder deviceId'!$A$1:$C$20000,3,FALSE),"-")</f>
        <v>-</v>
      </c>
      <c r="L330" s="1" t="str">
        <f t="shared" si="10"/>
        <v/>
      </c>
      <c r="M330" s="1" t="str">
        <f t="shared" si="11"/>
        <v/>
      </c>
      <c r="N330" s="1" t="str">
        <f>IF(ISBLANK($C330),"",IF(ISNA(VLOOKUP($L330,'result messages'!$H$3:$L$11,2,FALSE)),VLOOKUP($M330,'result messages'!$H$3:$L$11,2,FALSE),VLOOKUP($L330,'result messages'!$H$3:$L$11,2,FALSE)))</f>
        <v/>
      </c>
      <c r="O330" s="1" t="str">
        <f>IF(ISBLANK($C330),"",IF(ISNA(VLOOKUP($L330,'result messages'!$H$3:$L$11,3,FALSE)),VLOOKUP($M330,'result messages'!$H$3:$L$11,3,FALSE),VLOOKUP($L330,'result messages'!$H$3:$L$11,3,FALSE)))</f>
        <v/>
      </c>
      <c r="P330" s="1" t="str">
        <f>IF(ISBLANK($C330),"",IF(ISNA(VLOOKUP($L330,'result messages'!$H$3:$L$11,4,FALSE)),VLOOKUP($M330,'result messages'!$H$3:$L$11,4,FALSE),VLOOKUP($L330,'result messages'!$H$3:$L$11,4,FALSE)))</f>
        <v/>
      </c>
      <c r="Q330" s="1" t="str">
        <f>IF(ISBLANK($C330),"",IF(ISNA(VLOOKUP($L330,'result messages'!$H$3:$L$11,5,FALSE)),VLOOKUP($M330,'result messages'!$H$3:$L$11,5,FALSE),VLOOKUP($L330,'result messages'!$H$3:$L$11,5,FALSE)))</f>
        <v/>
      </c>
    </row>
    <row r="331" spans="1:17">
      <c r="A331" s="1">
        <v>328</v>
      </c>
      <c r="B331" s="2"/>
      <c r="C331" s="1"/>
      <c r="D331" s="1"/>
      <c r="E331" s="7"/>
      <c r="F331" s="1"/>
      <c r="G331" s="1" t="str">
        <f>IF(ISNA(VLOOKUP($C331,'DTEN TCAP Linkage deviceId'!$A$1:$A$20000,1,FALSE)),"No","Yes")</f>
        <v>No</v>
      </c>
      <c r="H331" s="1" t="str">
        <f>IF(ISNA(VLOOKUP($C331,'Provisioning Requester'!$F$3:$H$20000,2,FALSE)),"No","Yes")</f>
        <v>No</v>
      </c>
      <c r="I331" s="1" t="str">
        <f>IF($H331="Yes",VLOOKUP($C331,'Provisioning Requester'!$F$3:$H$20000,3,FALSE),"-")</f>
        <v>-</v>
      </c>
      <c r="J331" s="1" t="str">
        <f>IF(OR(D331="SVCP", E331="TRUE"), "No", IF(ISNA(VLOOKUP($C331,'ProvResponder deviceId'!$A$1:$A$20000,1,FALSE)),"No","Yes"))</f>
        <v>No</v>
      </c>
      <c r="K331" s="1" t="str">
        <f>IF($J331="Yes",VLOOKUP($C331,'ProvResponder deviceId'!$A$1:$C$20000,3,FALSE),"-")</f>
        <v>-</v>
      </c>
      <c r="L331" s="1" t="str">
        <f t="shared" si="10"/>
        <v/>
      </c>
      <c r="M331" s="1" t="str">
        <f t="shared" si="11"/>
        <v/>
      </c>
      <c r="N331" s="1" t="str">
        <f>IF(ISBLANK($C331),"",IF(ISNA(VLOOKUP($L331,'result messages'!$H$3:$L$11,2,FALSE)),VLOOKUP($M331,'result messages'!$H$3:$L$11,2,FALSE),VLOOKUP($L331,'result messages'!$H$3:$L$11,2,FALSE)))</f>
        <v/>
      </c>
      <c r="O331" s="1" t="str">
        <f>IF(ISBLANK($C331),"",IF(ISNA(VLOOKUP($L331,'result messages'!$H$3:$L$11,3,FALSE)),VLOOKUP($M331,'result messages'!$H$3:$L$11,3,FALSE),VLOOKUP($L331,'result messages'!$H$3:$L$11,3,FALSE)))</f>
        <v/>
      </c>
      <c r="P331" s="1" t="str">
        <f>IF(ISBLANK($C331),"",IF(ISNA(VLOOKUP($L331,'result messages'!$H$3:$L$11,4,FALSE)),VLOOKUP($M331,'result messages'!$H$3:$L$11,4,FALSE),VLOOKUP($L331,'result messages'!$H$3:$L$11,4,FALSE)))</f>
        <v/>
      </c>
      <c r="Q331" s="1" t="str">
        <f>IF(ISBLANK($C331),"",IF(ISNA(VLOOKUP($L331,'result messages'!$H$3:$L$11,5,FALSE)),VLOOKUP($M331,'result messages'!$H$3:$L$11,5,FALSE),VLOOKUP($L331,'result messages'!$H$3:$L$11,5,FALSE)))</f>
        <v/>
      </c>
    </row>
    <row r="332" spans="1:17">
      <c r="A332" s="1">
        <v>329</v>
      </c>
      <c r="B332" s="2"/>
      <c r="C332" s="1"/>
      <c r="D332" s="1"/>
      <c r="E332" s="7"/>
      <c r="F332" s="1"/>
      <c r="G332" s="1" t="str">
        <f>IF(ISNA(VLOOKUP($C332,'DTEN TCAP Linkage deviceId'!$A$1:$A$20000,1,FALSE)),"No","Yes")</f>
        <v>No</v>
      </c>
      <c r="H332" s="1" t="str">
        <f>IF(ISNA(VLOOKUP($C332,'Provisioning Requester'!$F$3:$H$20000,2,FALSE)),"No","Yes")</f>
        <v>No</v>
      </c>
      <c r="I332" s="1" t="str">
        <f>IF($H332="Yes",VLOOKUP($C332,'Provisioning Requester'!$F$3:$H$20000,3,FALSE),"-")</f>
        <v>-</v>
      </c>
      <c r="J332" s="1" t="str">
        <f>IF(OR(D332="SVCP", E332="TRUE"), "No", IF(ISNA(VLOOKUP($C332,'ProvResponder deviceId'!$A$1:$A$20000,1,FALSE)),"No","Yes"))</f>
        <v>No</v>
      </c>
      <c r="K332" s="1" t="str">
        <f>IF($J332="Yes",VLOOKUP($C332,'ProvResponder deviceId'!$A$1:$C$20000,3,FALSE),"-")</f>
        <v>-</v>
      </c>
      <c r="L332" s="1" t="str">
        <f t="shared" si="10"/>
        <v/>
      </c>
      <c r="M332" s="1" t="str">
        <f t="shared" si="11"/>
        <v/>
      </c>
      <c r="N332" s="1" t="str">
        <f>IF(ISBLANK($C332),"",IF(ISNA(VLOOKUP($L332,'result messages'!$H$3:$L$11,2,FALSE)),VLOOKUP($M332,'result messages'!$H$3:$L$11,2,FALSE),VLOOKUP($L332,'result messages'!$H$3:$L$11,2,FALSE)))</f>
        <v/>
      </c>
      <c r="O332" s="1" t="str">
        <f>IF(ISBLANK($C332),"",IF(ISNA(VLOOKUP($L332,'result messages'!$H$3:$L$11,3,FALSE)),VLOOKUP($M332,'result messages'!$H$3:$L$11,3,FALSE),VLOOKUP($L332,'result messages'!$H$3:$L$11,3,FALSE)))</f>
        <v/>
      </c>
      <c r="P332" s="1" t="str">
        <f>IF(ISBLANK($C332),"",IF(ISNA(VLOOKUP($L332,'result messages'!$H$3:$L$11,4,FALSE)),VLOOKUP($M332,'result messages'!$H$3:$L$11,4,FALSE),VLOOKUP($L332,'result messages'!$H$3:$L$11,4,FALSE)))</f>
        <v/>
      </c>
      <c r="Q332" s="1" t="str">
        <f>IF(ISBLANK($C332),"",IF(ISNA(VLOOKUP($L332,'result messages'!$H$3:$L$11,5,FALSE)),VLOOKUP($M332,'result messages'!$H$3:$L$11,5,FALSE),VLOOKUP($L332,'result messages'!$H$3:$L$11,5,FALSE)))</f>
        <v/>
      </c>
    </row>
    <row r="333" spans="1:17">
      <c r="A333" s="1">
        <v>330</v>
      </c>
      <c r="B333" s="2"/>
      <c r="C333" s="1"/>
      <c r="D333" s="1"/>
      <c r="E333" s="7"/>
      <c r="F333" s="1"/>
      <c r="G333" s="1" t="str">
        <f>IF(ISNA(VLOOKUP($C333,'DTEN TCAP Linkage deviceId'!$A$1:$A$20000,1,FALSE)),"No","Yes")</f>
        <v>No</v>
      </c>
      <c r="H333" s="1" t="str">
        <f>IF(ISNA(VLOOKUP($C333,'Provisioning Requester'!$F$3:$H$20000,2,FALSE)),"No","Yes")</f>
        <v>No</v>
      </c>
      <c r="I333" s="1" t="str">
        <f>IF($H333="Yes",VLOOKUP($C333,'Provisioning Requester'!$F$3:$H$20000,3,FALSE),"-")</f>
        <v>-</v>
      </c>
      <c r="J333" s="1" t="str">
        <f>IF(OR(D333="SVCP", E333="TRUE"), "No", IF(ISNA(VLOOKUP($C333,'ProvResponder deviceId'!$A$1:$A$20000,1,FALSE)),"No","Yes"))</f>
        <v>No</v>
      </c>
      <c r="K333" s="1" t="str">
        <f>IF($J333="Yes",VLOOKUP($C333,'ProvResponder deviceId'!$A$1:$C$20000,3,FALSE),"-")</f>
        <v>-</v>
      </c>
      <c r="L333" s="1" t="str">
        <f t="shared" si="10"/>
        <v/>
      </c>
      <c r="M333" s="1" t="str">
        <f t="shared" si="11"/>
        <v/>
      </c>
      <c r="N333" s="1" t="str">
        <f>IF(ISBLANK($C333),"",IF(ISNA(VLOOKUP($L333,'result messages'!$H$3:$L$11,2,FALSE)),VLOOKUP($M333,'result messages'!$H$3:$L$11,2,FALSE),VLOOKUP($L333,'result messages'!$H$3:$L$11,2,FALSE)))</f>
        <v/>
      </c>
      <c r="O333" s="1" t="str">
        <f>IF(ISBLANK($C333),"",IF(ISNA(VLOOKUP($L333,'result messages'!$H$3:$L$11,3,FALSE)),VLOOKUP($M333,'result messages'!$H$3:$L$11,3,FALSE),VLOOKUP($L333,'result messages'!$H$3:$L$11,3,FALSE)))</f>
        <v/>
      </c>
      <c r="P333" s="1" t="str">
        <f>IF(ISBLANK($C333),"",IF(ISNA(VLOOKUP($L333,'result messages'!$H$3:$L$11,4,FALSE)),VLOOKUP($M333,'result messages'!$H$3:$L$11,4,FALSE),VLOOKUP($L333,'result messages'!$H$3:$L$11,4,FALSE)))</f>
        <v/>
      </c>
      <c r="Q333" s="1" t="str">
        <f>IF(ISBLANK($C333),"",IF(ISNA(VLOOKUP($L333,'result messages'!$H$3:$L$11,5,FALSE)),VLOOKUP($M333,'result messages'!$H$3:$L$11,5,FALSE),VLOOKUP($L333,'result messages'!$H$3:$L$11,5,FALSE)))</f>
        <v/>
      </c>
    </row>
    <row r="334" spans="1:17">
      <c r="A334" s="1">
        <v>331</v>
      </c>
      <c r="B334" s="2"/>
      <c r="C334" s="1"/>
      <c r="D334" s="1"/>
      <c r="E334" s="7"/>
      <c r="F334" s="1"/>
      <c r="G334" s="1" t="str">
        <f>IF(ISNA(VLOOKUP($C334,'DTEN TCAP Linkage deviceId'!$A$1:$A$20000,1,FALSE)),"No","Yes")</f>
        <v>No</v>
      </c>
      <c r="H334" s="1" t="str">
        <f>IF(ISNA(VLOOKUP($C334,'Provisioning Requester'!$F$3:$H$20000,2,FALSE)),"No","Yes")</f>
        <v>No</v>
      </c>
      <c r="I334" s="1" t="str">
        <f>IF($H334="Yes",VLOOKUP($C334,'Provisioning Requester'!$F$3:$H$20000,3,FALSE),"-")</f>
        <v>-</v>
      </c>
      <c r="J334" s="1" t="str">
        <f>IF(OR(D334="SVCP", E334="TRUE"), "No", IF(ISNA(VLOOKUP($C334,'ProvResponder deviceId'!$A$1:$A$20000,1,FALSE)),"No","Yes"))</f>
        <v>No</v>
      </c>
      <c r="K334" s="1" t="str">
        <f>IF($J334="Yes",VLOOKUP($C334,'ProvResponder deviceId'!$A$1:$C$20000,3,FALSE),"-")</f>
        <v>-</v>
      </c>
      <c r="L334" s="1" t="str">
        <f t="shared" si="10"/>
        <v/>
      </c>
      <c r="M334" s="1" t="str">
        <f t="shared" si="11"/>
        <v/>
      </c>
      <c r="N334" s="1" t="str">
        <f>IF(ISBLANK($C334),"",IF(ISNA(VLOOKUP($L334,'result messages'!$H$3:$L$11,2,FALSE)),VLOOKUP($M334,'result messages'!$H$3:$L$11,2,FALSE),VLOOKUP($L334,'result messages'!$H$3:$L$11,2,FALSE)))</f>
        <v/>
      </c>
      <c r="O334" s="1" t="str">
        <f>IF(ISBLANK($C334),"",IF(ISNA(VLOOKUP($L334,'result messages'!$H$3:$L$11,3,FALSE)),VLOOKUP($M334,'result messages'!$H$3:$L$11,3,FALSE),VLOOKUP($L334,'result messages'!$H$3:$L$11,3,FALSE)))</f>
        <v/>
      </c>
      <c r="P334" s="1" t="str">
        <f>IF(ISBLANK($C334),"",IF(ISNA(VLOOKUP($L334,'result messages'!$H$3:$L$11,4,FALSE)),VLOOKUP($M334,'result messages'!$H$3:$L$11,4,FALSE),VLOOKUP($L334,'result messages'!$H$3:$L$11,4,FALSE)))</f>
        <v/>
      </c>
      <c r="Q334" s="1" t="str">
        <f>IF(ISBLANK($C334),"",IF(ISNA(VLOOKUP($L334,'result messages'!$H$3:$L$11,5,FALSE)),VLOOKUP($M334,'result messages'!$H$3:$L$11,5,FALSE),VLOOKUP($L334,'result messages'!$H$3:$L$11,5,FALSE)))</f>
        <v/>
      </c>
    </row>
    <row r="335" spans="1:17">
      <c r="A335" s="1">
        <v>332</v>
      </c>
      <c r="B335" s="2"/>
      <c r="C335" s="1"/>
      <c r="D335" s="1"/>
      <c r="E335" s="7"/>
      <c r="F335" s="1"/>
      <c r="G335" s="1" t="str">
        <f>IF(ISNA(VLOOKUP($C335,'DTEN TCAP Linkage deviceId'!$A$1:$A$20000,1,FALSE)),"No","Yes")</f>
        <v>No</v>
      </c>
      <c r="H335" s="1" t="str">
        <f>IF(ISNA(VLOOKUP($C335,'Provisioning Requester'!$F$3:$H$20000,2,FALSE)),"No","Yes")</f>
        <v>No</v>
      </c>
      <c r="I335" s="1" t="str">
        <f>IF($H335="Yes",VLOOKUP($C335,'Provisioning Requester'!$F$3:$H$20000,3,FALSE),"-")</f>
        <v>-</v>
      </c>
      <c r="J335" s="1" t="str">
        <f>IF(OR(D335="SVCP", E335="TRUE"), "No", IF(ISNA(VLOOKUP($C335,'ProvResponder deviceId'!$A$1:$A$20000,1,FALSE)),"No","Yes"))</f>
        <v>No</v>
      </c>
      <c r="K335" s="1" t="str">
        <f>IF($J335="Yes",VLOOKUP($C335,'ProvResponder deviceId'!$A$1:$C$20000,3,FALSE),"-")</f>
        <v>-</v>
      </c>
      <c r="L335" s="1" t="str">
        <f t="shared" si="10"/>
        <v/>
      </c>
      <c r="M335" s="1" t="str">
        <f t="shared" si="11"/>
        <v/>
      </c>
      <c r="N335" s="1" t="str">
        <f>IF(ISBLANK($C335),"",IF(ISNA(VLOOKUP($L335,'result messages'!$H$3:$L$11,2,FALSE)),VLOOKUP($M335,'result messages'!$H$3:$L$11,2,FALSE),VLOOKUP($L335,'result messages'!$H$3:$L$11,2,FALSE)))</f>
        <v/>
      </c>
      <c r="O335" s="1" t="str">
        <f>IF(ISBLANK($C335),"",IF(ISNA(VLOOKUP($L335,'result messages'!$H$3:$L$11,3,FALSE)),VLOOKUP($M335,'result messages'!$H$3:$L$11,3,FALSE),VLOOKUP($L335,'result messages'!$H$3:$L$11,3,FALSE)))</f>
        <v/>
      </c>
      <c r="P335" s="1" t="str">
        <f>IF(ISBLANK($C335),"",IF(ISNA(VLOOKUP($L335,'result messages'!$H$3:$L$11,4,FALSE)),VLOOKUP($M335,'result messages'!$H$3:$L$11,4,FALSE),VLOOKUP($L335,'result messages'!$H$3:$L$11,4,FALSE)))</f>
        <v/>
      </c>
      <c r="Q335" s="1" t="str">
        <f>IF(ISBLANK($C335),"",IF(ISNA(VLOOKUP($L335,'result messages'!$H$3:$L$11,5,FALSE)),VLOOKUP($M335,'result messages'!$H$3:$L$11,5,FALSE),VLOOKUP($L335,'result messages'!$H$3:$L$11,5,FALSE)))</f>
        <v/>
      </c>
    </row>
    <row r="336" spans="1:17">
      <c r="A336" s="1">
        <v>333</v>
      </c>
      <c r="B336" s="2"/>
      <c r="C336" s="1"/>
      <c r="D336" s="1"/>
      <c r="E336" s="7"/>
      <c r="F336" s="1"/>
      <c r="G336" s="1" t="str">
        <f>IF(ISNA(VLOOKUP($C336,'DTEN TCAP Linkage deviceId'!$A$1:$A$20000,1,FALSE)),"No","Yes")</f>
        <v>No</v>
      </c>
      <c r="H336" s="1" t="str">
        <f>IF(ISNA(VLOOKUP($C336,'Provisioning Requester'!$F$3:$H$20000,2,FALSE)),"No","Yes")</f>
        <v>No</v>
      </c>
      <c r="I336" s="1" t="str">
        <f>IF($H336="Yes",VLOOKUP($C336,'Provisioning Requester'!$F$3:$H$20000,3,FALSE),"-")</f>
        <v>-</v>
      </c>
      <c r="J336" s="1" t="str">
        <f>IF(OR(D336="SVCP", E336="TRUE"), "No", IF(ISNA(VLOOKUP($C336,'ProvResponder deviceId'!$A$1:$A$20000,1,FALSE)),"No","Yes"))</f>
        <v>No</v>
      </c>
      <c r="K336" s="1" t="str">
        <f>IF($J336="Yes",VLOOKUP($C336,'ProvResponder deviceId'!$A$1:$C$20000,3,FALSE),"-")</f>
        <v>-</v>
      </c>
      <c r="L336" s="1" t="str">
        <f t="shared" si="10"/>
        <v/>
      </c>
      <c r="M336" s="1" t="str">
        <f t="shared" si="11"/>
        <v/>
      </c>
      <c r="N336" s="1" t="str">
        <f>IF(ISBLANK($C336),"",IF(ISNA(VLOOKUP($L336,'result messages'!$H$3:$L$11,2,FALSE)),VLOOKUP($M336,'result messages'!$H$3:$L$11,2,FALSE),VLOOKUP($L336,'result messages'!$H$3:$L$11,2,FALSE)))</f>
        <v/>
      </c>
      <c r="O336" s="1" t="str">
        <f>IF(ISBLANK($C336),"",IF(ISNA(VLOOKUP($L336,'result messages'!$H$3:$L$11,3,FALSE)),VLOOKUP($M336,'result messages'!$H$3:$L$11,3,FALSE),VLOOKUP($L336,'result messages'!$H$3:$L$11,3,FALSE)))</f>
        <v/>
      </c>
      <c r="P336" s="1" t="str">
        <f>IF(ISBLANK($C336),"",IF(ISNA(VLOOKUP($L336,'result messages'!$H$3:$L$11,4,FALSE)),VLOOKUP($M336,'result messages'!$H$3:$L$11,4,FALSE),VLOOKUP($L336,'result messages'!$H$3:$L$11,4,FALSE)))</f>
        <v/>
      </c>
      <c r="Q336" s="1" t="str">
        <f>IF(ISBLANK($C336),"",IF(ISNA(VLOOKUP($L336,'result messages'!$H$3:$L$11,5,FALSE)),VLOOKUP($M336,'result messages'!$H$3:$L$11,5,FALSE),VLOOKUP($L336,'result messages'!$H$3:$L$11,5,FALSE)))</f>
        <v/>
      </c>
    </row>
    <row r="337" spans="1:17">
      <c r="A337" s="1">
        <v>334</v>
      </c>
      <c r="B337" s="2"/>
      <c r="C337" s="1"/>
      <c r="D337" s="1"/>
      <c r="E337" s="7"/>
      <c r="F337" s="1"/>
      <c r="G337" s="1" t="str">
        <f>IF(ISNA(VLOOKUP($C337,'DTEN TCAP Linkage deviceId'!$A$1:$A$20000,1,FALSE)),"No","Yes")</f>
        <v>No</v>
      </c>
      <c r="H337" s="1" t="str">
        <f>IF(ISNA(VLOOKUP($C337,'Provisioning Requester'!$F$3:$H$20000,2,FALSE)),"No","Yes")</f>
        <v>No</v>
      </c>
      <c r="I337" s="1" t="str">
        <f>IF($H337="Yes",VLOOKUP($C337,'Provisioning Requester'!$F$3:$H$20000,3,FALSE),"-")</f>
        <v>-</v>
      </c>
      <c r="J337" s="1" t="str">
        <f>IF(OR(D337="SVCP", E337="TRUE"), "No", IF(ISNA(VLOOKUP($C337,'ProvResponder deviceId'!$A$1:$A$20000,1,FALSE)),"No","Yes"))</f>
        <v>No</v>
      </c>
      <c r="K337" s="1" t="str">
        <f>IF($J337="Yes",VLOOKUP($C337,'ProvResponder deviceId'!$A$1:$C$20000,3,FALSE),"-")</f>
        <v>-</v>
      </c>
      <c r="L337" s="1" t="str">
        <f t="shared" si="10"/>
        <v/>
      </c>
      <c r="M337" s="1" t="str">
        <f t="shared" si="11"/>
        <v/>
      </c>
      <c r="N337" s="1" t="str">
        <f>IF(ISBLANK($C337),"",IF(ISNA(VLOOKUP($L337,'result messages'!$H$3:$L$11,2,FALSE)),VLOOKUP($M337,'result messages'!$H$3:$L$11,2,FALSE),VLOOKUP($L337,'result messages'!$H$3:$L$11,2,FALSE)))</f>
        <v/>
      </c>
      <c r="O337" s="1" t="str">
        <f>IF(ISBLANK($C337),"",IF(ISNA(VLOOKUP($L337,'result messages'!$H$3:$L$11,3,FALSE)),VLOOKUP($M337,'result messages'!$H$3:$L$11,3,FALSE),VLOOKUP($L337,'result messages'!$H$3:$L$11,3,FALSE)))</f>
        <v/>
      </c>
      <c r="P337" s="1" t="str">
        <f>IF(ISBLANK($C337),"",IF(ISNA(VLOOKUP($L337,'result messages'!$H$3:$L$11,4,FALSE)),VLOOKUP($M337,'result messages'!$H$3:$L$11,4,FALSE),VLOOKUP($L337,'result messages'!$H$3:$L$11,4,FALSE)))</f>
        <v/>
      </c>
      <c r="Q337" s="1" t="str">
        <f>IF(ISBLANK($C337),"",IF(ISNA(VLOOKUP($L337,'result messages'!$H$3:$L$11,5,FALSE)),VLOOKUP($M337,'result messages'!$H$3:$L$11,5,FALSE),VLOOKUP($L337,'result messages'!$H$3:$L$11,5,FALSE)))</f>
        <v/>
      </c>
    </row>
    <row r="338" spans="1:17">
      <c r="A338" s="1">
        <v>335</v>
      </c>
      <c r="B338" s="2"/>
      <c r="C338" s="1"/>
      <c r="D338" s="1"/>
      <c r="E338" s="7"/>
      <c r="F338" s="1"/>
      <c r="G338" s="1" t="str">
        <f>IF(ISNA(VLOOKUP($C338,'DTEN TCAP Linkage deviceId'!$A$1:$A$20000,1,FALSE)),"No","Yes")</f>
        <v>No</v>
      </c>
      <c r="H338" s="1" t="str">
        <f>IF(ISNA(VLOOKUP($C338,'Provisioning Requester'!$F$3:$H$20000,2,FALSE)),"No","Yes")</f>
        <v>No</v>
      </c>
      <c r="I338" s="1" t="str">
        <f>IF($H338="Yes",VLOOKUP($C338,'Provisioning Requester'!$F$3:$H$20000,3,FALSE),"-")</f>
        <v>-</v>
      </c>
      <c r="J338" s="1" t="str">
        <f>IF(OR(D338="SVCP", E338="TRUE"), "No", IF(ISNA(VLOOKUP($C338,'ProvResponder deviceId'!$A$1:$A$20000,1,FALSE)),"No","Yes"))</f>
        <v>No</v>
      </c>
      <c r="K338" s="1" t="str">
        <f>IF($J338="Yes",VLOOKUP($C338,'ProvResponder deviceId'!$A$1:$C$20000,3,FALSE),"-")</f>
        <v>-</v>
      </c>
      <c r="L338" s="1" t="str">
        <f t="shared" si="10"/>
        <v/>
      </c>
      <c r="M338" s="1" t="str">
        <f t="shared" si="11"/>
        <v/>
      </c>
      <c r="N338" s="1" t="str">
        <f>IF(ISBLANK($C338),"",IF(ISNA(VLOOKUP($L338,'result messages'!$H$3:$L$11,2,FALSE)),VLOOKUP($M338,'result messages'!$H$3:$L$11,2,FALSE),VLOOKUP($L338,'result messages'!$H$3:$L$11,2,FALSE)))</f>
        <v/>
      </c>
      <c r="O338" s="1" t="str">
        <f>IF(ISBLANK($C338),"",IF(ISNA(VLOOKUP($L338,'result messages'!$H$3:$L$11,3,FALSE)),VLOOKUP($M338,'result messages'!$H$3:$L$11,3,FALSE),VLOOKUP($L338,'result messages'!$H$3:$L$11,3,FALSE)))</f>
        <v/>
      </c>
      <c r="P338" s="1" t="str">
        <f>IF(ISBLANK($C338),"",IF(ISNA(VLOOKUP($L338,'result messages'!$H$3:$L$11,4,FALSE)),VLOOKUP($M338,'result messages'!$H$3:$L$11,4,FALSE),VLOOKUP($L338,'result messages'!$H$3:$L$11,4,FALSE)))</f>
        <v/>
      </c>
      <c r="Q338" s="1" t="str">
        <f>IF(ISBLANK($C338),"",IF(ISNA(VLOOKUP($L338,'result messages'!$H$3:$L$11,5,FALSE)),VLOOKUP($M338,'result messages'!$H$3:$L$11,5,FALSE),VLOOKUP($L338,'result messages'!$H$3:$L$11,5,FALSE)))</f>
        <v/>
      </c>
    </row>
    <row r="339" spans="1:17">
      <c r="A339" s="1">
        <v>336</v>
      </c>
      <c r="B339" s="2"/>
      <c r="C339" s="1"/>
      <c r="D339" s="1"/>
      <c r="E339" s="7"/>
      <c r="F339" s="1"/>
      <c r="G339" s="1" t="str">
        <f>IF(ISNA(VLOOKUP($C339,'DTEN TCAP Linkage deviceId'!$A$1:$A$20000,1,FALSE)),"No","Yes")</f>
        <v>No</v>
      </c>
      <c r="H339" s="1" t="str">
        <f>IF(ISNA(VLOOKUP($C339,'Provisioning Requester'!$F$3:$H$20000,2,FALSE)),"No","Yes")</f>
        <v>No</v>
      </c>
      <c r="I339" s="1" t="str">
        <f>IF($H339="Yes",VLOOKUP($C339,'Provisioning Requester'!$F$3:$H$20000,3,FALSE),"-")</f>
        <v>-</v>
      </c>
      <c r="J339" s="1" t="str">
        <f>IF(OR(D339="SVCP", E339="TRUE"), "No", IF(ISNA(VLOOKUP($C339,'ProvResponder deviceId'!$A$1:$A$20000,1,FALSE)),"No","Yes"))</f>
        <v>No</v>
      </c>
      <c r="K339" s="1" t="str">
        <f>IF($J339="Yes",VLOOKUP($C339,'ProvResponder deviceId'!$A$1:$C$20000,3,FALSE),"-")</f>
        <v>-</v>
      </c>
      <c r="L339" s="1" t="str">
        <f t="shared" si="10"/>
        <v/>
      </c>
      <c r="M339" s="1" t="str">
        <f t="shared" si="11"/>
        <v/>
      </c>
      <c r="N339" s="1" t="str">
        <f>IF(ISBLANK($C339),"",IF(ISNA(VLOOKUP($L339,'result messages'!$H$3:$L$11,2,FALSE)),VLOOKUP($M339,'result messages'!$H$3:$L$11,2,FALSE),VLOOKUP($L339,'result messages'!$H$3:$L$11,2,FALSE)))</f>
        <v/>
      </c>
      <c r="O339" s="1" t="str">
        <f>IF(ISBLANK($C339),"",IF(ISNA(VLOOKUP($L339,'result messages'!$H$3:$L$11,3,FALSE)),VLOOKUP($M339,'result messages'!$H$3:$L$11,3,FALSE),VLOOKUP($L339,'result messages'!$H$3:$L$11,3,FALSE)))</f>
        <v/>
      </c>
      <c r="P339" s="1" t="str">
        <f>IF(ISBLANK($C339),"",IF(ISNA(VLOOKUP($L339,'result messages'!$H$3:$L$11,4,FALSE)),VLOOKUP($M339,'result messages'!$H$3:$L$11,4,FALSE),VLOOKUP($L339,'result messages'!$H$3:$L$11,4,FALSE)))</f>
        <v/>
      </c>
      <c r="Q339" s="1" t="str">
        <f>IF(ISBLANK($C339),"",IF(ISNA(VLOOKUP($L339,'result messages'!$H$3:$L$11,5,FALSE)),VLOOKUP($M339,'result messages'!$H$3:$L$11,5,FALSE),VLOOKUP($L339,'result messages'!$H$3:$L$11,5,FALSE)))</f>
        <v/>
      </c>
    </row>
    <row r="340" spans="1:17">
      <c r="A340" s="1">
        <v>337</v>
      </c>
      <c r="B340" s="2"/>
      <c r="C340" s="1"/>
      <c r="D340" s="1"/>
      <c r="E340" s="7"/>
      <c r="F340" s="1"/>
      <c r="G340" s="1" t="str">
        <f>IF(ISNA(VLOOKUP($C340,'DTEN TCAP Linkage deviceId'!$A$1:$A$20000,1,FALSE)),"No","Yes")</f>
        <v>No</v>
      </c>
      <c r="H340" s="1" t="str">
        <f>IF(ISNA(VLOOKUP($C340,'Provisioning Requester'!$F$3:$H$20000,2,FALSE)),"No","Yes")</f>
        <v>No</v>
      </c>
      <c r="I340" s="1" t="str">
        <f>IF($H340="Yes",VLOOKUP($C340,'Provisioning Requester'!$F$3:$H$20000,3,FALSE),"-")</f>
        <v>-</v>
      </c>
      <c r="J340" s="1" t="str">
        <f>IF(OR(D340="SVCP", E340="TRUE"), "No", IF(ISNA(VLOOKUP($C340,'ProvResponder deviceId'!$A$1:$A$20000,1,FALSE)),"No","Yes"))</f>
        <v>No</v>
      </c>
      <c r="K340" s="1" t="str">
        <f>IF($J340="Yes",VLOOKUP($C340,'ProvResponder deviceId'!$A$1:$C$20000,3,FALSE),"-")</f>
        <v>-</v>
      </c>
      <c r="L340" s="1" t="str">
        <f t="shared" si="10"/>
        <v/>
      </c>
      <c r="M340" s="1" t="str">
        <f t="shared" si="11"/>
        <v/>
      </c>
      <c r="N340" s="1" t="str">
        <f>IF(ISBLANK($C340),"",IF(ISNA(VLOOKUP($L340,'result messages'!$H$3:$L$11,2,FALSE)),VLOOKUP($M340,'result messages'!$H$3:$L$11,2,FALSE),VLOOKUP($L340,'result messages'!$H$3:$L$11,2,FALSE)))</f>
        <v/>
      </c>
      <c r="O340" s="1" t="str">
        <f>IF(ISBLANK($C340),"",IF(ISNA(VLOOKUP($L340,'result messages'!$H$3:$L$11,3,FALSE)),VLOOKUP($M340,'result messages'!$H$3:$L$11,3,FALSE),VLOOKUP($L340,'result messages'!$H$3:$L$11,3,FALSE)))</f>
        <v/>
      </c>
      <c r="P340" s="1" t="str">
        <f>IF(ISBLANK($C340),"",IF(ISNA(VLOOKUP($L340,'result messages'!$H$3:$L$11,4,FALSE)),VLOOKUP($M340,'result messages'!$H$3:$L$11,4,FALSE),VLOOKUP($L340,'result messages'!$H$3:$L$11,4,FALSE)))</f>
        <v/>
      </c>
      <c r="Q340" s="1" t="str">
        <f>IF(ISBLANK($C340),"",IF(ISNA(VLOOKUP($L340,'result messages'!$H$3:$L$11,5,FALSE)),VLOOKUP($M340,'result messages'!$H$3:$L$11,5,FALSE),VLOOKUP($L340,'result messages'!$H$3:$L$11,5,FALSE)))</f>
        <v/>
      </c>
    </row>
    <row r="341" spans="1:17">
      <c r="A341" s="1">
        <v>338</v>
      </c>
      <c r="B341" s="2"/>
      <c r="C341" s="1"/>
      <c r="D341" s="1"/>
      <c r="E341" s="7"/>
      <c r="F341" s="1"/>
      <c r="G341" s="1" t="str">
        <f>IF(ISNA(VLOOKUP($C341,'DTEN TCAP Linkage deviceId'!$A$1:$A$20000,1,FALSE)),"No","Yes")</f>
        <v>No</v>
      </c>
      <c r="H341" s="1" t="str">
        <f>IF(ISNA(VLOOKUP($C341,'Provisioning Requester'!$F$3:$H$20000,2,FALSE)),"No","Yes")</f>
        <v>No</v>
      </c>
      <c r="I341" s="1" t="str">
        <f>IF($H341="Yes",VLOOKUP($C341,'Provisioning Requester'!$F$3:$H$20000,3,FALSE),"-")</f>
        <v>-</v>
      </c>
      <c r="J341" s="1" t="str">
        <f>IF(OR(D341="SVCP", E341="TRUE"), "No", IF(ISNA(VLOOKUP($C341,'ProvResponder deviceId'!$A$1:$A$20000,1,FALSE)),"No","Yes"))</f>
        <v>No</v>
      </c>
      <c r="K341" s="1" t="str">
        <f>IF($J341="Yes",VLOOKUP($C341,'ProvResponder deviceId'!$A$1:$C$20000,3,FALSE),"-")</f>
        <v>-</v>
      </c>
      <c r="L341" s="1" t="str">
        <f t="shared" si="10"/>
        <v/>
      </c>
      <c r="M341" s="1" t="str">
        <f t="shared" si="11"/>
        <v/>
      </c>
      <c r="N341" s="1" t="str">
        <f>IF(ISBLANK($C341),"",IF(ISNA(VLOOKUP($L341,'result messages'!$H$3:$L$11,2,FALSE)),VLOOKUP($M341,'result messages'!$H$3:$L$11,2,FALSE),VLOOKUP($L341,'result messages'!$H$3:$L$11,2,FALSE)))</f>
        <v/>
      </c>
      <c r="O341" s="1" t="str">
        <f>IF(ISBLANK($C341),"",IF(ISNA(VLOOKUP($L341,'result messages'!$H$3:$L$11,3,FALSE)),VLOOKUP($M341,'result messages'!$H$3:$L$11,3,FALSE),VLOOKUP($L341,'result messages'!$H$3:$L$11,3,FALSE)))</f>
        <v/>
      </c>
      <c r="P341" s="1" t="str">
        <f>IF(ISBLANK($C341),"",IF(ISNA(VLOOKUP($L341,'result messages'!$H$3:$L$11,4,FALSE)),VLOOKUP($M341,'result messages'!$H$3:$L$11,4,FALSE),VLOOKUP($L341,'result messages'!$H$3:$L$11,4,FALSE)))</f>
        <v/>
      </c>
      <c r="Q341" s="1" t="str">
        <f>IF(ISBLANK($C341),"",IF(ISNA(VLOOKUP($L341,'result messages'!$H$3:$L$11,5,FALSE)),VLOOKUP($M341,'result messages'!$H$3:$L$11,5,FALSE),VLOOKUP($L341,'result messages'!$H$3:$L$11,5,FALSE)))</f>
        <v/>
      </c>
    </row>
    <row r="342" spans="1:17">
      <c r="A342" s="1">
        <v>339</v>
      </c>
      <c r="B342" s="2"/>
      <c r="C342" s="1"/>
      <c r="D342" s="1"/>
      <c r="E342" s="7"/>
      <c r="F342" s="1"/>
      <c r="G342" s="1" t="str">
        <f>IF(ISNA(VLOOKUP($C342,'DTEN TCAP Linkage deviceId'!$A$1:$A$20000,1,FALSE)),"No","Yes")</f>
        <v>No</v>
      </c>
      <c r="H342" s="1" t="str">
        <f>IF(ISNA(VLOOKUP($C342,'Provisioning Requester'!$F$3:$H$20000,2,FALSE)),"No","Yes")</f>
        <v>No</v>
      </c>
      <c r="I342" s="1" t="str">
        <f>IF($H342="Yes",VLOOKUP($C342,'Provisioning Requester'!$F$3:$H$20000,3,FALSE),"-")</f>
        <v>-</v>
      </c>
      <c r="J342" s="1" t="str">
        <f>IF(OR(D342="SVCP", E342="TRUE"), "No", IF(ISNA(VLOOKUP($C342,'ProvResponder deviceId'!$A$1:$A$20000,1,FALSE)),"No","Yes"))</f>
        <v>No</v>
      </c>
      <c r="K342" s="1" t="str">
        <f>IF($J342="Yes",VLOOKUP($C342,'ProvResponder deviceId'!$A$1:$C$20000,3,FALSE),"-")</f>
        <v>-</v>
      </c>
      <c r="L342" s="1" t="str">
        <f t="shared" si="10"/>
        <v/>
      </c>
      <c r="M342" s="1" t="str">
        <f t="shared" si="11"/>
        <v/>
      </c>
      <c r="N342" s="1" t="str">
        <f>IF(ISBLANK($C342),"",IF(ISNA(VLOOKUP($L342,'result messages'!$H$3:$L$11,2,FALSE)),VLOOKUP($M342,'result messages'!$H$3:$L$11,2,FALSE),VLOOKUP($L342,'result messages'!$H$3:$L$11,2,FALSE)))</f>
        <v/>
      </c>
      <c r="O342" s="1" t="str">
        <f>IF(ISBLANK($C342),"",IF(ISNA(VLOOKUP($L342,'result messages'!$H$3:$L$11,3,FALSE)),VLOOKUP($M342,'result messages'!$H$3:$L$11,3,FALSE),VLOOKUP($L342,'result messages'!$H$3:$L$11,3,FALSE)))</f>
        <v/>
      </c>
      <c r="P342" s="1" t="str">
        <f>IF(ISBLANK($C342),"",IF(ISNA(VLOOKUP($L342,'result messages'!$H$3:$L$11,4,FALSE)),VLOOKUP($M342,'result messages'!$H$3:$L$11,4,FALSE),VLOOKUP($L342,'result messages'!$H$3:$L$11,4,FALSE)))</f>
        <v/>
      </c>
      <c r="Q342" s="1" t="str">
        <f>IF(ISBLANK($C342),"",IF(ISNA(VLOOKUP($L342,'result messages'!$H$3:$L$11,5,FALSE)),VLOOKUP($M342,'result messages'!$H$3:$L$11,5,FALSE),VLOOKUP($L342,'result messages'!$H$3:$L$11,5,FALSE)))</f>
        <v/>
      </c>
    </row>
    <row r="343" spans="1:17">
      <c r="A343" s="1">
        <v>340</v>
      </c>
      <c r="B343" s="2"/>
      <c r="C343" s="1"/>
      <c r="D343" s="1"/>
      <c r="E343" s="7"/>
      <c r="F343" s="1"/>
      <c r="G343" s="1" t="str">
        <f>IF(ISNA(VLOOKUP($C343,'DTEN TCAP Linkage deviceId'!$A$1:$A$20000,1,FALSE)),"No","Yes")</f>
        <v>No</v>
      </c>
      <c r="H343" s="1" t="str">
        <f>IF(ISNA(VLOOKUP($C343,'Provisioning Requester'!$F$3:$H$20000,2,FALSE)),"No","Yes")</f>
        <v>No</v>
      </c>
      <c r="I343" s="1" t="str">
        <f>IF($H343="Yes",VLOOKUP($C343,'Provisioning Requester'!$F$3:$H$20000,3,FALSE),"-")</f>
        <v>-</v>
      </c>
      <c r="J343" s="1" t="str">
        <f>IF(OR(D343="SVCP", E343="TRUE"), "No", IF(ISNA(VLOOKUP($C343,'ProvResponder deviceId'!$A$1:$A$20000,1,FALSE)),"No","Yes"))</f>
        <v>No</v>
      </c>
      <c r="K343" s="1" t="str">
        <f>IF($J343="Yes",VLOOKUP($C343,'ProvResponder deviceId'!$A$1:$C$20000,3,FALSE),"-")</f>
        <v>-</v>
      </c>
      <c r="L343" s="1" t="str">
        <f t="shared" si="10"/>
        <v/>
      </c>
      <c r="M343" s="1" t="str">
        <f t="shared" si="11"/>
        <v/>
      </c>
      <c r="N343" s="1" t="str">
        <f>IF(ISBLANK($C343),"",IF(ISNA(VLOOKUP($L343,'result messages'!$H$3:$L$11,2,FALSE)),VLOOKUP($M343,'result messages'!$H$3:$L$11,2,FALSE),VLOOKUP($L343,'result messages'!$H$3:$L$11,2,FALSE)))</f>
        <v/>
      </c>
      <c r="O343" s="1" t="str">
        <f>IF(ISBLANK($C343),"",IF(ISNA(VLOOKUP($L343,'result messages'!$H$3:$L$11,3,FALSE)),VLOOKUP($M343,'result messages'!$H$3:$L$11,3,FALSE),VLOOKUP($L343,'result messages'!$H$3:$L$11,3,FALSE)))</f>
        <v/>
      </c>
      <c r="P343" s="1" t="str">
        <f>IF(ISBLANK($C343),"",IF(ISNA(VLOOKUP($L343,'result messages'!$H$3:$L$11,4,FALSE)),VLOOKUP($M343,'result messages'!$H$3:$L$11,4,FALSE),VLOOKUP($L343,'result messages'!$H$3:$L$11,4,FALSE)))</f>
        <v/>
      </c>
      <c r="Q343" s="1" t="str">
        <f>IF(ISBLANK($C343),"",IF(ISNA(VLOOKUP($L343,'result messages'!$H$3:$L$11,5,FALSE)),VLOOKUP($M343,'result messages'!$H$3:$L$11,5,FALSE),VLOOKUP($L343,'result messages'!$H$3:$L$11,5,FALSE)))</f>
        <v/>
      </c>
    </row>
    <row r="344" spans="1:17">
      <c r="A344" s="1">
        <v>341</v>
      </c>
      <c r="B344" s="2"/>
      <c r="C344" s="1"/>
      <c r="D344" s="1"/>
      <c r="E344" s="7"/>
      <c r="F344" s="1"/>
      <c r="G344" s="1" t="str">
        <f>IF(ISNA(VLOOKUP($C344,'DTEN TCAP Linkage deviceId'!$A$1:$A$20000,1,FALSE)),"No","Yes")</f>
        <v>No</v>
      </c>
      <c r="H344" s="1" t="str">
        <f>IF(ISNA(VLOOKUP($C344,'Provisioning Requester'!$F$3:$H$20000,2,FALSE)),"No","Yes")</f>
        <v>No</v>
      </c>
      <c r="I344" s="1" t="str">
        <f>IF($H344="Yes",VLOOKUP($C344,'Provisioning Requester'!$F$3:$H$20000,3,FALSE),"-")</f>
        <v>-</v>
      </c>
      <c r="J344" s="1" t="str">
        <f>IF(OR(D344="SVCP", E344="TRUE"), "No", IF(ISNA(VLOOKUP($C344,'ProvResponder deviceId'!$A$1:$A$20000,1,FALSE)),"No","Yes"))</f>
        <v>No</v>
      </c>
      <c r="K344" s="1" t="str">
        <f>IF($J344="Yes",VLOOKUP($C344,'ProvResponder deviceId'!$A$1:$C$20000,3,FALSE),"-")</f>
        <v>-</v>
      </c>
      <c r="L344" s="1" t="str">
        <f t="shared" si="10"/>
        <v/>
      </c>
      <c r="M344" s="1" t="str">
        <f t="shared" si="11"/>
        <v/>
      </c>
      <c r="N344" s="1" t="str">
        <f>IF(ISBLANK($C344),"",IF(ISNA(VLOOKUP($L344,'result messages'!$H$3:$L$11,2,FALSE)),VLOOKUP($M344,'result messages'!$H$3:$L$11,2,FALSE),VLOOKUP($L344,'result messages'!$H$3:$L$11,2,FALSE)))</f>
        <v/>
      </c>
      <c r="O344" s="1" t="str">
        <f>IF(ISBLANK($C344),"",IF(ISNA(VLOOKUP($L344,'result messages'!$H$3:$L$11,3,FALSE)),VLOOKUP($M344,'result messages'!$H$3:$L$11,3,FALSE),VLOOKUP($L344,'result messages'!$H$3:$L$11,3,FALSE)))</f>
        <v/>
      </c>
      <c r="P344" s="1" t="str">
        <f>IF(ISBLANK($C344),"",IF(ISNA(VLOOKUP($L344,'result messages'!$H$3:$L$11,4,FALSE)),VLOOKUP($M344,'result messages'!$H$3:$L$11,4,FALSE),VLOOKUP($L344,'result messages'!$H$3:$L$11,4,FALSE)))</f>
        <v/>
      </c>
      <c r="Q344" s="1" t="str">
        <f>IF(ISBLANK($C344),"",IF(ISNA(VLOOKUP($L344,'result messages'!$H$3:$L$11,5,FALSE)),VLOOKUP($M344,'result messages'!$H$3:$L$11,5,FALSE),VLOOKUP($L344,'result messages'!$H$3:$L$11,5,FALSE)))</f>
        <v/>
      </c>
    </row>
    <row r="345" spans="1:17">
      <c r="A345" s="1">
        <v>342</v>
      </c>
      <c r="B345" s="2"/>
      <c r="C345" s="1"/>
      <c r="D345" s="1"/>
      <c r="E345" s="7"/>
      <c r="F345" s="1"/>
      <c r="G345" s="1" t="str">
        <f>IF(ISNA(VLOOKUP($C345,'DTEN TCAP Linkage deviceId'!$A$1:$A$20000,1,FALSE)),"No","Yes")</f>
        <v>No</v>
      </c>
      <c r="H345" s="1" t="str">
        <f>IF(ISNA(VLOOKUP($C345,'Provisioning Requester'!$F$3:$H$20000,2,FALSE)),"No","Yes")</f>
        <v>No</v>
      </c>
      <c r="I345" s="1" t="str">
        <f>IF($H345="Yes",VLOOKUP($C345,'Provisioning Requester'!$F$3:$H$20000,3,FALSE),"-")</f>
        <v>-</v>
      </c>
      <c r="J345" s="1" t="str">
        <f>IF(OR(D345="SVCP", E345="TRUE"), "No", IF(ISNA(VLOOKUP($C345,'ProvResponder deviceId'!$A$1:$A$20000,1,FALSE)),"No","Yes"))</f>
        <v>No</v>
      </c>
      <c r="K345" s="1" t="str">
        <f>IF($J345="Yes",VLOOKUP($C345,'ProvResponder deviceId'!$A$1:$C$20000,3,FALSE),"-")</f>
        <v>-</v>
      </c>
      <c r="L345" s="1" t="str">
        <f t="shared" si="10"/>
        <v/>
      </c>
      <c r="M345" s="1" t="str">
        <f t="shared" si="11"/>
        <v/>
      </c>
      <c r="N345" s="1" t="str">
        <f>IF(ISBLANK($C345),"",IF(ISNA(VLOOKUP($L345,'result messages'!$H$3:$L$11,2,FALSE)),VLOOKUP($M345,'result messages'!$H$3:$L$11,2,FALSE),VLOOKUP($L345,'result messages'!$H$3:$L$11,2,FALSE)))</f>
        <v/>
      </c>
      <c r="O345" s="1" t="str">
        <f>IF(ISBLANK($C345),"",IF(ISNA(VLOOKUP($L345,'result messages'!$H$3:$L$11,3,FALSE)),VLOOKUP($M345,'result messages'!$H$3:$L$11,3,FALSE),VLOOKUP($L345,'result messages'!$H$3:$L$11,3,FALSE)))</f>
        <v/>
      </c>
      <c r="P345" s="1" t="str">
        <f>IF(ISBLANK($C345),"",IF(ISNA(VLOOKUP($L345,'result messages'!$H$3:$L$11,4,FALSE)),VLOOKUP($M345,'result messages'!$H$3:$L$11,4,FALSE),VLOOKUP($L345,'result messages'!$H$3:$L$11,4,FALSE)))</f>
        <v/>
      </c>
      <c r="Q345" s="1" t="str">
        <f>IF(ISBLANK($C345),"",IF(ISNA(VLOOKUP($L345,'result messages'!$H$3:$L$11,5,FALSE)),VLOOKUP($M345,'result messages'!$H$3:$L$11,5,FALSE),VLOOKUP($L345,'result messages'!$H$3:$L$11,5,FALSE)))</f>
        <v/>
      </c>
    </row>
    <row r="346" spans="1:17">
      <c r="A346" s="1">
        <v>343</v>
      </c>
      <c r="B346" s="2"/>
      <c r="C346" s="1"/>
      <c r="D346" s="1"/>
      <c r="E346" s="7"/>
      <c r="F346" s="1"/>
      <c r="G346" s="1" t="str">
        <f>IF(ISNA(VLOOKUP($C346,'DTEN TCAP Linkage deviceId'!$A$1:$A$20000,1,FALSE)),"No","Yes")</f>
        <v>No</v>
      </c>
      <c r="H346" s="1" t="str">
        <f>IF(ISNA(VLOOKUP($C346,'Provisioning Requester'!$F$3:$H$20000,2,FALSE)),"No","Yes")</f>
        <v>No</v>
      </c>
      <c r="I346" s="1" t="str">
        <f>IF($H346="Yes",VLOOKUP($C346,'Provisioning Requester'!$F$3:$H$20000,3,FALSE),"-")</f>
        <v>-</v>
      </c>
      <c r="J346" s="1" t="str">
        <f>IF(OR(D346="SVCP", E346="TRUE"), "No", IF(ISNA(VLOOKUP($C346,'ProvResponder deviceId'!$A$1:$A$20000,1,FALSE)),"No","Yes"))</f>
        <v>No</v>
      </c>
      <c r="K346" s="1" t="str">
        <f>IF($J346="Yes",VLOOKUP($C346,'ProvResponder deviceId'!$A$1:$C$20000,3,FALSE),"-")</f>
        <v>-</v>
      </c>
      <c r="L346" s="1" t="str">
        <f t="shared" si="10"/>
        <v/>
      </c>
      <c r="M346" s="1" t="str">
        <f t="shared" si="11"/>
        <v/>
      </c>
      <c r="N346" s="1" t="str">
        <f>IF(ISBLANK($C346),"",IF(ISNA(VLOOKUP($L346,'result messages'!$H$3:$L$11,2,FALSE)),VLOOKUP($M346,'result messages'!$H$3:$L$11,2,FALSE),VLOOKUP($L346,'result messages'!$H$3:$L$11,2,FALSE)))</f>
        <v/>
      </c>
      <c r="O346" s="1" t="str">
        <f>IF(ISBLANK($C346),"",IF(ISNA(VLOOKUP($L346,'result messages'!$H$3:$L$11,3,FALSE)),VLOOKUP($M346,'result messages'!$H$3:$L$11,3,FALSE),VLOOKUP($L346,'result messages'!$H$3:$L$11,3,FALSE)))</f>
        <v/>
      </c>
      <c r="P346" s="1" t="str">
        <f>IF(ISBLANK($C346),"",IF(ISNA(VLOOKUP($L346,'result messages'!$H$3:$L$11,4,FALSE)),VLOOKUP($M346,'result messages'!$H$3:$L$11,4,FALSE),VLOOKUP($L346,'result messages'!$H$3:$L$11,4,FALSE)))</f>
        <v/>
      </c>
      <c r="Q346" s="1" t="str">
        <f>IF(ISBLANK($C346),"",IF(ISNA(VLOOKUP($L346,'result messages'!$H$3:$L$11,5,FALSE)),VLOOKUP($M346,'result messages'!$H$3:$L$11,5,FALSE),VLOOKUP($L346,'result messages'!$H$3:$L$11,5,FALSE)))</f>
        <v/>
      </c>
    </row>
    <row r="347" spans="1:17">
      <c r="A347" s="1">
        <v>344</v>
      </c>
      <c r="B347" s="2"/>
      <c r="C347" s="1"/>
      <c r="D347" s="1"/>
      <c r="E347" s="7"/>
      <c r="F347" s="1"/>
      <c r="G347" s="1" t="str">
        <f>IF(ISNA(VLOOKUP($C347,'DTEN TCAP Linkage deviceId'!$A$1:$A$20000,1,FALSE)),"No","Yes")</f>
        <v>No</v>
      </c>
      <c r="H347" s="1" t="str">
        <f>IF(ISNA(VLOOKUP($C347,'Provisioning Requester'!$F$3:$H$20000,2,FALSE)),"No","Yes")</f>
        <v>No</v>
      </c>
      <c r="I347" s="1" t="str">
        <f>IF($H347="Yes",VLOOKUP($C347,'Provisioning Requester'!$F$3:$H$20000,3,FALSE),"-")</f>
        <v>-</v>
      </c>
      <c r="J347" s="1" t="str">
        <f>IF(OR(D347="SVCP", E347="TRUE"), "No", IF(ISNA(VLOOKUP($C347,'ProvResponder deviceId'!$A$1:$A$20000,1,FALSE)),"No","Yes"))</f>
        <v>No</v>
      </c>
      <c r="K347" s="1" t="str">
        <f>IF($J347="Yes",VLOOKUP($C347,'ProvResponder deviceId'!$A$1:$C$20000,3,FALSE),"-")</f>
        <v>-</v>
      </c>
      <c r="L347" s="1" t="str">
        <f t="shared" si="10"/>
        <v/>
      </c>
      <c r="M347" s="1" t="str">
        <f t="shared" si="11"/>
        <v/>
      </c>
      <c r="N347" s="1" t="str">
        <f>IF(ISBLANK($C347),"",IF(ISNA(VLOOKUP($L347,'result messages'!$H$3:$L$11,2,FALSE)),VLOOKUP($M347,'result messages'!$H$3:$L$11,2,FALSE),VLOOKUP($L347,'result messages'!$H$3:$L$11,2,FALSE)))</f>
        <v/>
      </c>
      <c r="O347" s="1" t="str">
        <f>IF(ISBLANK($C347),"",IF(ISNA(VLOOKUP($L347,'result messages'!$H$3:$L$11,3,FALSE)),VLOOKUP($M347,'result messages'!$H$3:$L$11,3,FALSE),VLOOKUP($L347,'result messages'!$H$3:$L$11,3,FALSE)))</f>
        <v/>
      </c>
      <c r="P347" s="1" t="str">
        <f>IF(ISBLANK($C347),"",IF(ISNA(VLOOKUP($L347,'result messages'!$H$3:$L$11,4,FALSE)),VLOOKUP($M347,'result messages'!$H$3:$L$11,4,FALSE),VLOOKUP($L347,'result messages'!$H$3:$L$11,4,FALSE)))</f>
        <v/>
      </c>
      <c r="Q347" s="1" t="str">
        <f>IF(ISBLANK($C347),"",IF(ISNA(VLOOKUP($L347,'result messages'!$H$3:$L$11,5,FALSE)),VLOOKUP($M347,'result messages'!$H$3:$L$11,5,FALSE),VLOOKUP($L347,'result messages'!$H$3:$L$11,5,FALSE)))</f>
        <v/>
      </c>
    </row>
    <row r="348" spans="1:17">
      <c r="A348" s="1">
        <v>345</v>
      </c>
      <c r="B348" s="2"/>
      <c r="C348" s="1"/>
      <c r="D348" s="1"/>
      <c r="E348" s="7"/>
      <c r="F348" s="1"/>
      <c r="G348" s="1" t="str">
        <f>IF(ISNA(VLOOKUP($C348,'DTEN TCAP Linkage deviceId'!$A$1:$A$20000,1,FALSE)),"No","Yes")</f>
        <v>No</v>
      </c>
      <c r="H348" s="1" t="str">
        <f>IF(ISNA(VLOOKUP($C348,'Provisioning Requester'!$F$3:$H$20000,2,FALSE)),"No","Yes")</f>
        <v>No</v>
      </c>
      <c r="I348" s="1" t="str">
        <f>IF($H348="Yes",VLOOKUP($C348,'Provisioning Requester'!$F$3:$H$20000,3,FALSE),"-")</f>
        <v>-</v>
      </c>
      <c r="J348" s="1" t="str">
        <f>IF(OR(D348="SVCP", E348="TRUE"), "No", IF(ISNA(VLOOKUP($C348,'ProvResponder deviceId'!$A$1:$A$20000,1,FALSE)),"No","Yes"))</f>
        <v>No</v>
      </c>
      <c r="K348" s="1" t="str">
        <f>IF($J348="Yes",VLOOKUP($C348,'ProvResponder deviceId'!$A$1:$C$20000,3,FALSE),"-")</f>
        <v>-</v>
      </c>
      <c r="L348" s="1" t="str">
        <f t="shared" si="10"/>
        <v/>
      </c>
      <c r="M348" s="1" t="str">
        <f t="shared" si="11"/>
        <v/>
      </c>
      <c r="N348" s="1" t="str">
        <f>IF(ISBLANK($C348),"",IF(ISNA(VLOOKUP($L348,'result messages'!$H$3:$L$11,2,FALSE)),VLOOKUP($M348,'result messages'!$H$3:$L$11,2,FALSE),VLOOKUP($L348,'result messages'!$H$3:$L$11,2,FALSE)))</f>
        <v/>
      </c>
      <c r="O348" s="1" t="str">
        <f>IF(ISBLANK($C348),"",IF(ISNA(VLOOKUP($L348,'result messages'!$H$3:$L$11,3,FALSE)),VLOOKUP($M348,'result messages'!$H$3:$L$11,3,FALSE),VLOOKUP($L348,'result messages'!$H$3:$L$11,3,FALSE)))</f>
        <v/>
      </c>
      <c r="P348" s="1" t="str">
        <f>IF(ISBLANK($C348),"",IF(ISNA(VLOOKUP($L348,'result messages'!$H$3:$L$11,4,FALSE)),VLOOKUP($M348,'result messages'!$H$3:$L$11,4,FALSE),VLOOKUP($L348,'result messages'!$H$3:$L$11,4,FALSE)))</f>
        <v/>
      </c>
      <c r="Q348" s="1" t="str">
        <f>IF(ISBLANK($C348),"",IF(ISNA(VLOOKUP($L348,'result messages'!$H$3:$L$11,5,FALSE)),VLOOKUP($M348,'result messages'!$H$3:$L$11,5,FALSE),VLOOKUP($L348,'result messages'!$H$3:$L$11,5,FALSE)))</f>
        <v/>
      </c>
    </row>
    <row r="349" spans="1:17">
      <c r="A349" s="1">
        <v>346</v>
      </c>
      <c r="B349" s="2"/>
      <c r="C349" s="1"/>
      <c r="D349" s="1"/>
      <c r="E349" s="7"/>
      <c r="F349" s="1"/>
      <c r="G349" s="1" t="str">
        <f>IF(ISNA(VLOOKUP($C349,'DTEN TCAP Linkage deviceId'!$A$1:$A$20000,1,FALSE)),"No","Yes")</f>
        <v>No</v>
      </c>
      <c r="H349" s="1" t="str">
        <f>IF(ISNA(VLOOKUP($C349,'Provisioning Requester'!$F$3:$H$20000,2,FALSE)),"No","Yes")</f>
        <v>No</v>
      </c>
      <c r="I349" s="1" t="str">
        <f>IF($H349="Yes",VLOOKUP($C349,'Provisioning Requester'!$F$3:$H$20000,3,FALSE),"-")</f>
        <v>-</v>
      </c>
      <c r="J349" s="1" t="str">
        <f>IF(OR(D349="SVCP", E349="TRUE"), "No", IF(ISNA(VLOOKUP($C349,'ProvResponder deviceId'!$A$1:$A$20000,1,FALSE)),"No","Yes"))</f>
        <v>No</v>
      </c>
      <c r="K349" s="1" t="str">
        <f>IF($J349="Yes",VLOOKUP($C349,'ProvResponder deviceId'!$A$1:$C$20000,3,FALSE),"-")</f>
        <v>-</v>
      </c>
      <c r="L349" s="1" t="str">
        <f t="shared" si="10"/>
        <v/>
      </c>
      <c r="M349" s="1" t="str">
        <f t="shared" si="11"/>
        <v/>
      </c>
      <c r="N349" s="1" t="str">
        <f>IF(ISBLANK($C349),"",IF(ISNA(VLOOKUP($L349,'result messages'!$H$3:$L$11,2,FALSE)),VLOOKUP($M349,'result messages'!$H$3:$L$11,2,FALSE),VLOOKUP($L349,'result messages'!$H$3:$L$11,2,FALSE)))</f>
        <v/>
      </c>
      <c r="O349" s="1" t="str">
        <f>IF(ISBLANK($C349),"",IF(ISNA(VLOOKUP($L349,'result messages'!$H$3:$L$11,3,FALSE)),VLOOKUP($M349,'result messages'!$H$3:$L$11,3,FALSE),VLOOKUP($L349,'result messages'!$H$3:$L$11,3,FALSE)))</f>
        <v/>
      </c>
      <c r="P349" s="1" t="str">
        <f>IF(ISBLANK($C349),"",IF(ISNA(VLOOKUP($L349,'result messages'!$H$3:$L$11,4,FALSE)),VLOOKUP($M349,'result messages'!$H$3:$L$11,4,FALSE),VLOOKUP($L349,'result messages'!$H$3:$L$11,4,FALSE)))</f>
        <v/>
      </c>
      <c r="Q349" s="1" t="str">
        <f>IF(ISBLANK($C349),"",IF(ISNA(VLOOKUP($L349,'result messages'!$H$3:$L$11,5,FALSE)),VLOOKUP($M349,'result messages'!$H$3:$L$11,5,FALSE),VLOOKUP($L349,'result messages'!$H$3:$L$11,5,FALSE)))</f>
        <v/>
      </c>
    </row>
    <row r="350" spans="1:17">
      <c r="A350" s="1">
        <v>347</v>
      </c>
      <c r="B350" s="2"/>
      <c r="C350" s="1"/>
      <c r="D350" s="1"/>
      <c r="E350" s="7"/>
      <c r="F350" s="1"/>
      <c r="G350" s="1" t="str">
        <f>IF(ISNA(VLOOKUP($C350,'DTEN TCAP Linkage deviceId'!$A$1:$A$20000,1,FALSE)),"No","Yes")</f>
        <v>No</v>
      </c>
      <c r="H350" s="1" t="str">
        <f>IF(ISNA(VLOOKUP($C350,'Provisioning Requester'!$F$3:$H$20000,2,FALSE)),"No","Yes")</f>
        <v>No</v>
      </c>
      <c r="I350" s="1" t="str">
        <f>IF($H350="Yes",VLOOKUP($C350,'Provisioning Requester'!$F$3:$H$20000,3,FALSE),"-")</f>
        <v>-</v>
      </c>
      <c r="J350" s="1" t="str">
        <f>IF(OR(D350="SVCP", E350="TRUE"), "No", IF(ISNA(VLOOKUP($C350,'ProvResponder deviceId'!$A$1:$A$20000,1,FALSE)),"No","Yes"))</f>
        <v>No</v>
      </c>
      <c r="K350" s="1" t="str">
        <f>IF($J350="Yes",VLOOKUP($C350,'ProvResponder deviceId'!$A$1:$C$20000,3,FALSE),"-")</f>
        <v>-</v>
      </c>
      <c r="L350" s="1" t="str">
        <f t="shared" si="10"/>
        <v/>
      </c>
      <c r="M350" s="1" t="str">
        <f t="shared" si="11"/>
        <v/>
      </c>
      <c r="N350" s="1" t="str">
        <f>IF(ISBLANK($C350),"",IF(ISNA(VLOOKUP($L350,'result messages'!$H$3:$L$11,2,FALSE)),VLOOKUP($M350,'result messages'!$H$3:$L$11,2,FALSE),VLOOKUP($L350,'result messages'!$H$3:$L$11,2,FALSE)))</f>
        <v/>
      </c>
      <c r="O350" s="1" t="str">
        <f>IF(ISBLANK($C350),"",IF(ISNA(VLOOKUP($L350,'result messages'!$H$3:$L$11,3,FALSE)),VLOOKUP($M350,'result messages'!$H$3:$L$11,3,FALSE),VLOOKUP($L350,'result messages'!$H$3:$L$11,3,FALSE)))</f>
        <v/>
      </c>
      <c r="P350" s="1" t="str">
        <f>IF(ISBLANK($C350),"",IF(ISNA(VLOOKUP($L350,'result messages'!$H$3:$L$11,4,FALSE)),VLOOKUP($M350,'result messages'!$H$3:$L$11,4,FALSE),VLOOKUP($L350,'result messages'!$H$3:$L$11,4,FALSE)))</f>
        <v/>
      </c>
      <c r="Q350" s="1" t="str">
        <f>IF(ISBLANK($C350),"",IF(ISNA(VLOOKUP($L350,'result messages'!$H$3:$L$11,5,FALSE)),VLOOKUP($M350,'result messages'!$H$3:$L$11,5,FALSE),VLOOKUP($L350,'result messages'!$H$3:$L$11,5,FALSE)))</f>
        <v/>
      </c>
    </row>
    <row r="351" spans="1:17">
      <c r="A351" s="1">
        <v>348</v>
      </c>
      <c r="B351" s="2"/>
      <c r="C351" s="1"/>
      <c r="D351" s="1"/>
      <c r="E351" s="7"/>
      <c r="F351" s="1"/>
      <c r="G351" s="1" t="str">
        <f>IF(ISNA(VLOOKUP($C351,'DTEN TCAP Linkage deviceId'!$A$1:$A$20000,1,FALSE)),"No","Yes")</f>
        <v>No</v>
      </c>
      <c r="H351" s="1" t="str">
        <f>IF(ISNA(VLOOKUP($C351,'Provisioning Requester'!$F$3:$H$20000,2,FALSE)),"No","Yes")</f>
        <v>No</v>
      </c>
      <c r="I351" s="1" t="str">
        <f>IF($H351="Yes",VLOOKUP($C351,'Provisioning Requester'!$F$3:$H$20000,3,FALSE),"-")</f>
        <v>-</v>
      </c>
      <c r="J351" s="1" t="str">
        <f>IF(OR(D351="SVCP", E351="TRUE"), "No", IF(ISNA(VLOOKUP($C351,'ProvResponder deviceId'!$A$1:$A$20000,1,FALSE)),"No","Yes"))</f>
        <v>No</v>
      </c>
      <c r="K351" s="1" t="str">
        <f>IF($J351="Yes",VLOOKUP($C351,'ProvResponder deviceId'!$A$1:$C$20000,3,FALSE),"-")</f>
        <v>-</v>
      </c>
      <c r="L351" s="1" t="str">
        <f t="shared" si="10"/>
        <v/>
      </c>
      <c r="M351" s="1" t="str">
        <f t="shared" si="11"/>
        <v/>
      </c>
      <c r="N351" s="1" t="str">
        <f>IF(ISBLANK($C351),"",IF(ISNA(VLOOKUP($L351,'result messages'!$H$3:$L$11,2,FALSE)),VLOOKUP($M351,'result messages'!$H$3:$L$11,2,FALSE),VLOOKUP($L351,'result messages'!$H$3:$L$11,2,FALSE)))</f>
        <v/>
      </c>
      <c r="O351" s="1" t="str">
        <f>IF(ISBLANK($C351),"",IF(ISNA(VLOOKUP($L351,'result messages'!$H$3:$L$11,3,FALSE)),VLOOKUP($M351,'result messages'!$H$3:$L$11,3,FALSE),VLOOKUP($L351,'result messages'!$H$3:$L$11,3,FALSE)))</f>
        <v/>
      </c>
      <c r="P351" s="1" t="str">
        <f>IF(ISBLANK($C351),"",IF(ISNA(VLOOKUP($L351,'result messages'!$H$3:$L$11,4,FALSE)),VLOOKUP($M351,'result messages'!$H$3:$L$11,4,FALSE),VLOOKUP($L351,'result messages'!$H$3:$L$11,4,FALSE)))</f>
        <v/>
      </c>
      <c r="Q351" s="1" t="str">
        <f>IF(ISBLANK($C351),"",IF(ISNA(VLOOKUP($L351,'result messages'!$H$3:$L$11,5,FALSE)),VLOOKUP($M351,'result messages'!$H$3:$L$11,5,FALSE),VLOOKUP($L351,'result messages'!$H$3:$L$11,5,FALSE)))</f>
        <v/>
      </c>
    </row>
    <row r="352" spans="1:17">
      <c r="A352" s="1">
        <v>349</v>
      </c>
      <c r="B352" s="2"/>
      <c r="C352" s="1"/>
      <c r="D352" s="1"/>
      <c r="E352" s="7"/>
      <c r="F352" s="1"/>
      <c r="G352" s="1" t="str">
        <f>IF(ISNA(VLOOKUP($C352,'DTEN TCAP Linkage deviceId'!$A$1:$A$20000,1,FALSE)),"No","Yes")</f>
        <v>No</v>
      </c>
      <c r="H352" s="1" t="str">
        <f>IF(ISNA(VLOOKUP($C352,'Provisioning Requester'!$F$3:$H$20000,2,FALSE)),"No","Yes")</f>
        <v>No</v>
      </c>
      <c r="I352" s="1" t="str">
        <f>IF($H352="Yes",VLOOKUP($C352,'Provisioning Requester'!$F$3:$H$20000,3,FALSE),"-")</f>
        <v>-</v>
      </c>
      <c r="J352" s="1" t="str">
        <f>IF(OR(D352="SVCP", E352="TRUE"), "No", IF(ISNA(VLOOKUP($C352,'ProvResponder deviceId'!$A$1:$A$20000,1,FALSE)),"No","Yes"))</f>
        <v>No</v>
      </c>
      <c r="K352" s="1" t="str">
        <f>IF($J352="Yes",VLOOKUP($C352,'ProvResponder deviceId'!$A$1:$C$20000,3,FALSE),"-")</f>
        <v>-</v>
      </c>
      <c r="L352" s="1" t="str">
        <f t="shared" si="10"/>
        <v/>
      </c>
      <c r="M352" s="1" t="str">
        <f t="shared" si="11"/>
        <v/>
      </c>
      <c r="N352" s="1" t="str">
        <f>IF(ISBLANK($C352),"",IF(ISNA(VLOOKUP($L352,'result messages'!$H$3:$L$11,2,FALSE)),VLOOKUP($M352,'result messages'!$H$3:$L$11,2,FALSE),VLOOKUP($L352,'result messages'!$H$3:$L$11,2,FALSE)))</f>
        <v/>
      </c>
      <c r="O352" s="1" t="str">
        <f>IF(ISBLANK($C352),"",IF(ISNA(VLOOKUP($L352,'result messages'!$H$3:$L$11,3,FALSE)),VLOOKUP($M352,'result messages'!$H$3:$L$11,3,FALSE),VLOOKUP($L352,'result messages'!$H$3:$L$11,3,FALSE)))</f>
        <v/>
      </c>
      <c r="P352" s="1" t="str">
        <f>IF(ISBLANK($C352),"",IF(ISNA(VLOOKUP($L352,'result messages'!$H$3:$L$11,4,FALSE)),VLOOKUP($M352,'result messages'!$H$3:$L$11,4,FALSE),VLOOKUP($L352,'result messages'!$H$3:$L$11,4,FALSE)))</f>
        <v/>
      </c>
      <c r="Q352" s="1" t="str">
        <f>IF(ISBLANK($C352),"",IF(ISNA(VLOOKUP($L352,'result messages'!$H$3:$L$11,5,FALSE)),VLOOKUP($M352,'result messages'!$H$3:$L$11,5,FALSE),VLOOKUP($L352,'result messages'!$H$3:$L$11,5,FALSE)))</f>
        <v/>
      </c>
    </row>
    <row r="353" spans="1:17">
      <c r="A353" s="1">
        <v>350</v>
      </c>
      <c r="B353" s="2"/>
      <c r="C353" s="1"/>
      <c r="D353" s="1"/>
      <c r="E353" s="7"/>
      <c r="F353" s="1"/>
      <c r="G353" s="1" t="str">
        <f>IF(ISNA(VLOOKUP($C353,'DTEN TCAP Linkage deviceId'!$A$1:$A$20000,1,FALSE)),"No","Yes")</f>
        <v>No</v>
      </c>
      <c r="H353" s="1" t="str">
        <f>IF(ISNA(VLOOKUP($C353,'Provisioning Requester'!$F$3:$H$20000,2,FALSE)),"No","Yes")</f>
        <v>No</v>
      </c>
      <c r="I353" s="1" t="str">
        <f>IF($H353="Yes",VLOOKUP($C353,'Provisioning Requester'!$F$3:$H$20000,3,FALSE),"-")</f>
        <v>-</v>
      </c>
      <c r="J353" s="1" t="str">
        <f>IF(OR(D353="SVCP", E353="TRUE"), "No", IF(ISNA(VLOOKUP($C353,'ProvResponder deviceId'!$A$1:$A$20000,1,FALSE)),"No","Yes"))</f>
        <v>No</v>
      </c>
      <c r="K353" s="1" t="str">
        <f>IF($J353="Yes",VLOOKUP($C353,'ProvResponder deviceId'!$A$1:$C$20000,3,FALSE),"-")</f>
        <v>-</v>
      </c>
      <c r="L353" s="1" t="str">
        <f t="shared" si="10"/>
        <v/>
      </c>
      <c r="M353" s="1" t="str">
        <f t="shared" si="11"/>
        <v/>
      </c>
      <c r="N353" s="1" t="str">
        <f>IF(ISBLANK($C353),"",IF(ISNA(VLOOKUP($L353,'result messages'!$H$3:$L$11,2,FALSE)),VLOOKUP($M353,'result messages'!$H$3:$L$11,2,FALSE),VLOOKUP($L353,'result messages'!$H$3:$L$11,2,FALSE)))</f>
        <v/>
      </c>
      <c r="O353" s="1" t="str">
        <f>IF(ISBLANK($C353),"",IF(ISNA(VLOOKUP($L353,'result messages'!$H$3:$L$11,3,FALSE)),VLOOKUP($M353,'result messages'!$H$3:$L$11,3,FALSE),VLOOKUP($L353,'result messages'!$H$3:$L$11,3,FALSE)))</f>
        <v/>
      </c>
      <c r="P353" s="1" t="str">
        <f>IF(ISBLANK($C353),"",IF(ISNA(VLOOKUP($L353,'result messages'!$H$3:$L$11,4,FALSE)),VLOOKUP($M353,'result messages'!$H$3:$L$11,4,FALSE),VLOOKUP($L353,'result messages'!$H$3:$L$11,4,FALSE)))</f>
        <v/>
      </c>
      <c r="Q353" s="1" t="str">
        <f>IF(ISBLANK($C353),"",IF(ISNA(VLOOKUP($L353,'result messages'!$H$3:$L$11,5,FALSE)),VLOOKUP($M353,'result messages'!$H$3:$L$11,5,FALSE),VLOOKUP($L353,'result messages'!$H$3:$L$11,5,FALSE)))</f>
        <v/>
      </c>
    </row>
    <row r="354" spans="1:17">
      <c r="A354" s="1">
        <v>351</v>
      </c>
      <c r="B354" s="2"/>
      <c r="C354" s="1"/>
      <c r="D354" s="1"/>
      <c r="E354" s="7"/>
      <c r="F354" s="1"/>
      <c r="G354" s="1" t="str">
        <f>IF(ISNA(VLOOKUP($C354,'DTEN TCAP Linkage deviceId'!$A$1:$A$20000,1,FALSE)),"No","Yes")</f>
        <v>No</v>
      </c>
      <c r="H354" s="1" t="str">
        <f>IF(ISNA(VLOOKUP($C354,'Provisioning Requester'!$F$3:$H$20000,2,FALSE)),"No","Yes")</f>
        <v>No</v>
      </c>
      <c r="I354" s="1" t="str">
        <f>IF($H354="Yes",VLOOKUP($C354,'Provisioning Requester'!$F$3:$H$20000,3,FALSE),"-")</f>
        <v>-</v>
      </c>
      <c r="J354" s="1" t="str">
        <f>IF(OR(D354="SVCP", E354="TRUE"), "No", IF(ISNA(VLOOKUP($C354,'ProvResponder deviceId'!$A$1:$A$20000,1,FALSE)),"No","Yes"))</f>
        <v>No</v>
      </c>
      <c r="K354" s="1" t="str">
        <f>IF($J354="Yes",VLOOKUP($C354,'ProvResponder deviceId'!$A$1:$C$20000,3,FALSE),"-")</f>
        <v>-</v>
      </c>
      <c r="L354" s="1" t="str">
        <f t="shared" si="10"/>
        <v/>
      </c>
      <c r="M354" s="1" t="str">
        <f t="shared" si="11"/>
        <v/>
      </c>
      <c r="N354" s="1" t="str">
        <f>IF(ISBLANK($C354),"",IF(ISNA(VLOOKUP($L354,'result messages'!$H$3:$L$11,2,FALSE)),VLOOKUP($M354,'result messages'!$H$3:$L$11,2,FALSE),VLOOKUP($L354,'result messages'!$H$3:$L$11,2,FALSE)))</f>
        <v/>
      </c>
      <c r="O354" s="1" t="str">
        <f>IF(ISBLANK($C354),"",IF(ISNA(VLOOKUP($L354,'result messages'!$H$3:$L$11,3,FALSE)),VLOOKUP($M354,'result messages'!$H$3:$L$11,3,FALSE),VLOOKUP($L354,'result messages'!$H$3:$L$11,3,FALSE)))</f>
        <v/>
      </c>
      <c r="P354" s="1" t="str">
        <f>IF(ISBLANK($C354),"",IF(ISNA(VLOOKUP($L354,'result messages'!$H$3:$L$11,4,FALSE)),VLOOKUP($M354,'result messages'!$H$3:$L$11,4,FALSE),VLOOKUP($L354,'result messages'!$H$3:$L$11,4,FALSE)))</f>
        <v/>
      </c>
      <c r="Q354" s="1" t="str">
        <f>IF(ISBLANK($C354),"",IF(ISNA(VLOOKUP($L354,'result messages'!$H$3:$L$11,5,FALSE)),VLOOKUP($M354,'result messages'!$H$3:$L$11,5,FALSE),VLOOKUP($L354,'result messages'!$H$3:$L$11,5,FALSE)))</f>
        <v/>
      </c>
    </row>
    <row r="355" spans="1:17">
      <c r="A355" s="1">
        <v>352</v>
      </c>
      <c r="B355" s="2"/>
      <c r="C355" s="1"/>
      <c r="D355" s="1"/>
      <c r="E355" s="7"/>
      <c r="F355" s="1"/>
      <c r="G355" s="1" t="str">
        <f>IF(ISNA(VLOOKUP($C355,'DTEN TCAP Linkage deviceId'!$A$1:$A$20000,1,FALSE)),"No","Yes")</f>
        <v>No</v>
      </c>
      <c r="H355" s="1" t="str">
        <f>IF(ISNA(VLOOKUP($C355,'Provisioning Requester'!$F$3:$H$20000,2,FALSE)),"No","Yes")</f>
        <v>No</v>
      </c>
      <c r="I355" s="1" t="str">
        <f>IF($H355="Yes",VLOOKUP($C355,'Provisioning Requester'!$F$3:$H$20000,3,FALSE),"-")</f>
        <v>-</v>
      </c>
      <c r="J355" s="1" t="str">
        <f>IF(OR(D355="SVCP", E355="TRUE"), "No", IF(ISNA(VLOOKUP($C355,'ProvResponder deviceId'!$A$1:$A$20000,1,FALSE)),"No","Yes"))</f>
        <v>No</v>
      </c>
      <c r="K355" s="1" t="str">
        <f>IF($J355="Yes",VLOOKUP($C355,'ProvResponder deviceId'!$A$1:$C$20000,3,FALSE),"-")</f>
        <v>-</v>
      </c>
      <c r="L355" s="1" t="str">
        <f t="shared" si="10"/>
        <v/>
      </c>
      <c r="M355" s="1" t="str">
        <f t="shared" si="11"/>
        <v/>
      </c>
      <c r="N355" s="1" t="str">
        <f>IF(ISBLANK($C355),"",IF(ISNA(VLOOKUP($L355,'result messages'!$H$3:$L$11,2,FALSE)),VLOOKUP($M355,'result messages'!$H$3:$L$11,2,FALSE),VLOOKUP($L355,'result messages'!$H$3:$L$11,2,FALSE)))</f>
        <v/>
      </c>
      <c r="O355" s="1" t="str">
        <f>IF(ISBLANK($C355),"",IF(ISNA(VLOOKUP($L355,'result messages'!$H$3:$L$11,3,FALSE)),VLOOKUP($M355,'result messages'!$H$3:$L$11,3,FALSE),VLOOKUP($L355,'result messages'!$H$3:$L$11,3,FALSE)))</f>
        <v/>
      </c>
      <c r="P355" s="1" t="str">
        <f>IF(ISBLANK($C355),"",IF(ISNA(VLOOKUP($L355,'result messages'!$H$3:$L$11,4,FALSE)),VLOOKUP($M355,'result messages'!$H$3:$L$11,4,FALSE),VLOOKUP($L355,'result messages'!$H$3:$L$11,4,FALSE)))</f>
        <v/>
      </c>
      <c r="Q355" s="1" t="str">
        <f>IF(ISBLANK($C355),"",IF(ISNA(VLOOKUP($L355,'result messages'!$H$3:$L$11,5,FALSE)),VLOOKUP($M355,'result messages'!$H$3:$L$11,5,FALSE),VLOOKUP($L355,'result messages'!$H$3:$L$11,5,FALSE)))</f>
        <v/>
      </c>
    </row>
    <row r="356" spans="1:17">
      <c r="A356" s="1">
        <v>353</v>
      </c>
      <c r="B356" s="2"/>
      <c r="C356" s="1"/>
      <c r="D356" s="1"/>
      <c r="E356" s="7"/>
      <c r="F356" s="1"/>
      <c r="G356" s="1" t="str">
        <f>IF(ISNA(VLOOKUP($C356,'DTEN TCAP Linkage deviceId'!$A$1:$A$20000,1,FALSE)),"No","Yes")</f>
        <v>No</v>
      </c>
      <c r="H356" s="1" t="str">
        <f>IF(ISNA(VLOOKUP($C356,'Provisioning Requester'!$F$3:$H$20000,2,FALSE)),"No","Yes")</f>
        <v>No</v>
      </c>
      <c r="I356" s="1" t="str">
        <f>IF($H356="Yes",VLOOKUP($C356,'Provisioning Requester'!$F$3:$H$20000,3,FALSE),"-")</f>
        <v>-</v>
      </c>
      <c r="J356" s="1" t="str">
        <f>IF(OR(D356="SVCP", E356="TRUE"), "No", IF(ISNA(VLOOKUP($C356,'ProvResponder deviceId'!$A$1:$A$20000,1,FALSE)),"No","Yes"))</f>
        <v>No</v>
      </c>
      <c r="K356" s="1" t="str">
        <f>IF($J356="Yes",VLOOKUP($C356,'ProvResponder deviceId'!$A$1:$C$20000,3,FALSE),"-")</f>
        <v>-</v>
      </c>
      <c r="L356" s="1" t="str">
        <f t="shared" si="10"/>
        <v/>
      </c>
      <c r="M356" s="1" t="str">
        <f t="shared" si="11"/>
        <v/>
      </c>
      <c r="N356" s="1" t="str">
        <f>IF(ISBLANK($C356),"",IF(ISNA(VLOOKUP($L356,'result messages'!$H$3:$L$11,2,FALSE)),VLOOKUP($M356,'result messages'!$H$3:$L$11,2,FALSE),VLOOKUP($L356,'result messages'!$H$3:$L$11,2,FALSE)))</f>
        <v/>
      </c>
      <c r="O356" s="1" t="str">
        <f>IF(ISBLANK($C356),"",IF(ISNA(VLOOKUP($L356,'result messages'!$H$3:$L$11,3,FALSE)),VLOOKUP($M356,'result messages'!$H$3:$L$11,3,FALSE),VLOOKUP($L356,'result messages'!$H$3:$L$11,3,FALSE)))</f>
        <v/>
      </c>
      <c r="P356" s="1" t="str">
        <f>IF(ISBLANK($C356),"",IF(ISNA(VLOOKUP($L356,'result messages'!$H$3:$L$11,4,FALSE)),VLOOKUP($M356,'result messages'!$H$3:$L$11,4,FALSE),VLOOKUP($L356,'result messages'!$H$3:$L$11,4,FALSE)))</f>
        <v/>
      </c>
      <c r="Q356" s="1" t="str">
        <f>IF(ISBLANK($C356),"",IF(ISNA(VLOOKUP($L356,'result messages'!$H$3:$L$11,5,FALSE)),VLOOKUP($M356,'result messages'!$H$3:$L$11,5,FALSE),VLOOKUP($L356,'result messages'!$H$3:$L$11,5,FALSE)))</f>
        <v/>
      </c>
    </row>
    <row r="357" spans="1:17">
      <c r="A357" s="1">
        <v>354</v>
      </c>
      <c r="B357" s="2"/>
      <c r="C357" s="1"/>
      <c r="D357" s="1"/>
      <c r="E357" s="7"/>
      <c r="F357" s="1"/>
      <c r="G357" s="1" t="str">
        <f>IF(ISNA(VLOOKUP($C357,'DTEN TCAP Linkage deviceId'!$A$1:$A$20000,1,FALSE)),"No","Yes")</f>
        <v>No</v>
      </c>
      <c r="H357" s="1" t="str">
        <f>IF(ISNA(VLOOKUP($C357,'Provisioning Requester'!$F$3:$H$20000,2,FALSE)),"No","Yes")</f>
        <v>No</v>
      </c>
      <c r="I357" s="1" t="str">
        <f>IF($H357="Yes",VLOOKUP($C357,'Provisioning Requester'!$F$3:$H$20000,3,FALSE),"-")</f>
        <v>-</v>
      </c>
      <c r="J357" s="1" t="str">
        <f>IF(OR(D357="SVCP", E357="TRUE"), "No", IF(ISNA(VLOOKUP($C357,'ProvResponder deviceId'!$A$1:$A$20000,1,FALSE)),"No","Yes"))</f>
        <v>No</v>
      </c>
      <c r="K357" s="1" t="str">
        <f>IF($J357="Yes",VLOOKUP($C357,'ProvResponder deviceId'!$A$1:$C$20000,3,FALSE),"-")</f>
        <v>-</v>
      </c>
      <c r="L357" s="1" t="str">
        <f t="shared" si="10"/>
        <v/>
      </c>
      <c r="M357" s="1" t="str">
        <f t="shared" si="11"/>
        <v/>
      </c>
      <c r="N357" s="1" t="str">
        <f>IF(ISBLANK($C357),"",IF(ISNA(VLOOKUP($L357,'result messages'!$H$3:$L$11,2,FALSE)),VLOOKUP($M357,'result messages'!$H$3:$L$11,2,FALSE),VLOOKUP($L357,'result messages'!$H$3:$L$11,2,FALSE)))</f>
        <v/>
      </c>
      <c r="O357" s="1" t="str">
        <f>IF(ISBLANK($C357),"",IF(ISNA(VLOOKUP($L357,'result messages'!$H$3:$L$11,3,FALSE)),VLOOKUP($M357,'result messages'!$H$3:$L$11,3,FALSE),VLOOKUP($L357,'result messages'!$H$3:$L$11,3,FALSE)))</f>
        <v/>
      </c>
      <c r="P357" s="1" t="str">
        <f>IF(ISBLANK($C357),"",IF(ISNA(VLOOKUP($L357,'result messages'!$H$3:$L$11,4,FALSE)),VLOOKUP($M357,'result messages'!$H$3:$L$11,4,FALSE),VLOOKUP($L357,'result messages'!$H$3:$L$11,4,FALSE)))</f>
        <v/>
      </c>
      <c r="Q357" s="1" t="str">
        <f>IF(ISBLANK($C357),"",IF(ISNA(VLOOKUP($L357,'result messages'!$H$3:$L$11,5,FALSE)),VLOOKUP($M357,'result messages'!$H$3:$L$11,5,FALSE),VLOOKUP($L357,'result messages'!$H$3:$L$11,5,FALSE)))</f>
        <v/>
      </c>
    </row>
    <row r="358" spans="1:17">
      <c r="A358" s="1">
        <v>355</v>
      </c>
      <c r="B358" s="2"/>
      <c r="C358" s="1"/>
      <c r="D358" s="1"/>
      <c r="E358" s="7"/>
      <c r="F358" s="1"/>
      <c r="G358" s="1" t="str">
        <f>IF(ISNA(VLOOKUP($C358,'DTEN TCAP Linkage deviceId'!$A$1:$A$20000,1,FALSE)),"No","Yes")</f>
        <v>No</v>
      </c>
      <c r="H358" s="1" t="str">
        <f>IF(ISNA(VLOOKUP($C358,'Provisioning Requester'!$F$3:$H$20000,2,FALSE)),"No","Yes")</f>
        <v>No</v>
      </c>
      <c r="I358" s="1" t="str">
        <f>IF($H358="Yes",VLOOKUP($C358,'Provisioning Requester'!$F$3:$H$20000,3,FALSE),"-")</f>
        <v>-</v>
      </c>
      <c r="J358" s="1" t="str">
        <f>IF(OR(D358="SVCP", E358="TRUE"), "No", IF(ISNA(VLOOKUP($C358,'ProvResponder deviceId'!$A$1:$A$20000,1,FALSE)),"No","Yes"))</f>
        <v>No</v>
      </c>
      <c r="K358" s="1" t="str">
        <f>IF($J358="Yes",VLOOKUP($C358,'ProvResponder deviceId'!$A$1:$C$20000,3,FALSE),"-")</f>
        <v>-</v>
      </c>
      <c r="L358" s="1" t="str">
        <f t="shared" si="10"/>
        <v/>
      </c>
      <c r="M358" s="1" t="str">
        <f t="shared" si="11"/>
        <v/>
      </c>
      <c r="N358" s="1" t="str">
        <f>IF(ISBLANK($C358),"",IF(ISNA(VLOOKUP($L358,'result messages'!$H$3:$L$11,2,FALSE)),VLOOKUP($M358,'result messages'!$H$3:$L$11,2,FALSE),VLOOKUP($L358,'result messages'!$H$3:$L$11,2,FALSE)))</f>
        <v/>
      </c>
      <c r="O358" s="1" t="str">
        <f>IF(ISBLANK($C358),"",IF(ISNA(VLOOKUP($L358,'result messages'!$H$3:$L$11,3,FALSE)),VLOOKUP($M358,'result messages'!$H$3:$L$11,3,FALSE),VLOOKUP($L358,'result messages'!$H$3:$L$11,3,FALSE)))</f>
        <v/>
      </c>
      <c r="P358" s="1" t="str">
        <f>IF(ISBLANK($C358),"",IF(ISNA(VLOOKUP($L358,'result messages'!$H$3:$L$11,4,FALSE)),VLOOKUP($M358,'result messages'!$H$3:$L$11,4,FALSE),VLOOKUP($L358,'result messages'!$H$3:$L$11,4,FALSE)))</f>
        <v/>
      </c>
      <c r="Q358" s="1" t="str">
        <f>IF(ISBLANK($C358),"",IF(ISNA(VLOOKUP($L358,'result messages'!$H$3:$L$11,5,FALSE)),VLOOKUP($M358,'result messages'!$H$3:$L$11,5,FALSE),VLOOKUP($L358,'result messages'!$H$3:$L$11,5,FALSE)))</f>
        <v/>
      </c>
    </row>
    <row r="359" spans="1:17">
      <c r="A359" s="1">
        <v>356</v>
      </c>
      <c r="B359" s="2"/>
      <c r="C359" s="1"/>
      <c r="D359" s="1"/>
      <c r="E359" s="7"/>
      <c r="F359" s="1"/>
      <c r="G359" s="1" t="str">
        <f>IF(ISNA(VLOOKUP($C359,'DTEN TCAP Linkage deviceId'!$A$1:$A$20000,1,FALSE)),"No","Yes")</f>
        <v>No</v>
      </c>
      <c r="H359" s="1" t="str">
        <f>IF(ISNA(VLOOKUP($C359,'Provisioning Requester'!$F$3:$H$20000,2,FALSE)),"No","Yes")</f>
        <v>No</v>
      </c>
      <c r="I359" s="1" t="str">
        <f>IF($H359="Yes",VLOOKUP($C359,'Provisioning Requester'!$F$3:$H$20000,3,FALSE),"-")</f>
        <v>-</v>
      </c>
      <c r="J359" s="1" t="str">
        <f>IF(OR(D359="SVCP", E359="TRUE"), "No", IF(ISNA(VLOOKUP($C359,'ProvResponder deviceId'!$A$1:$A$20000,1,FALSE)),"No","Yes"))</f>
        <v>No</v>
      </c>
      <c r="K359" s="1" t="str">
        <f>IF($J359="Yes",VLOOKUP($C359,'ProvResponder deviceId'!$A$1:$C$20000,3,FALSE),"-")</f>
        <v>-</v>
      </c>
      <c r="L359" s="1" t="str">
        <f t="shared" si="10"/>
        <v/>
      </c>
      <c r="M359" s="1" t="str">
        <f t="shared" si="11"/>
        <v/>
      </c>
      <c r="N359" s="1" t="str">
        <f>IF(ISBLANK($C359),"",IF(ISNA(VLOOKUP($L359,'result messages'!$H$3:$L$11,2,FALSE)),VLOOKUP($M359,'result messages'!$H$3:$L$11,2,FALSE),VLOOKUP($L359,'result messages'!$H$3:$L$11,2,FALSE)))</f>
        <v/>
      </c>
      <c r="O359" s="1" t="str">
        <f>IF(ISBLANK($C359),"",IF(ISNA(VLOOKUP($L359,'result messages'!$H$3:$L$11,3,FALSE)),VLOOKUP($M359,'result messages'!$H$3:$L$11,3,FALSE),VLOOKUP($L359,'result messages'!$H$3:$L$11,3,FALSE)))</f>
        <v/>
      </c>
      <c r="P359" s="1" t="str">
        <f>IF(ISBLANK($C359),"",IF(ISNA(VLOOKUP($L359,'result messages'!$H$3:$L$11,4,FALSE)),VLOOKUP($M359,'result messages'!$H$3:$L$11,4,FALSE),VLOOKUP($L359,'result messages'!$H$3:$L$11,4,FALSE)))</f>
        <v/>
      </c>
      <c r="Q359" s="1" t="str">
        <f>IF(ISBLANK($C359),"",IF(ISNA(VLOOKUP($L359,'result messages'!$H$3:$L$11,5,FALSE)),VLOOKUP($M359,'result messages'!$H$3:$L$11,5,FALSE),VLOOKUP($L359,'result messages'!$H$3:$L$11,5,FALSE)))</f>
        <v/>
      </c>
    </row>
    <row r="360" spans="1:17">
      <c r="A360" s="1">
        <v>357</v>
      </c>
      <c r="B360" s="2"/>
      <c r="C360" s="1"/>
      <c r="D360" s="1"/>
      <c r="E360" s="7"/>
      <c r="F360" s="1"/>
      <c r="G360" s="1" t="str">
        <f>IF(ISNA(VLOOKUP($C360,'DTEN TCAP Linkage deviceId'!$A$1:$A$20000,1,FALSE)),"No","Yes")</f>
        <v>No</v>
      </c>
      <c r="H360" s="1" t="str">
        <f>IF(ISNA(VLOOKUP($C360,'Provisioning Requester'!$F$3:$H$20000,2,FALSE)),"No","Yes")</f>
        <v>No</v>
      </c>
      <c r="I360" s="1" t="str">
        <f>IF($H360="Yes",VLOOKUP($C360,'Provisioning Requester'!$F$3:$H$20000,3,FALSE),"-")</f>
        <v>-</v>
      </c>
      <c r="J360" s="1" t="str">
        <f>IF(OR(D360="SVCP", E360="TRUE"), "No", IF(ISNA(VLOOKUP($C360,'ProvResponder deviceId'!$A$1:$A$20000,1,FALSE)),"No","Yes"))</f>
        <v>No</v>
      </c>
      <c r="K360" s="1" t="str">
        <f>IF($J360="Yes",VLOOKUP($C360,'ProvResponder deviceId'!$A$1:$C$20000,3,FALSE),"-")</f>
        <v>-</v>
      </c>
      <c r="L360" s="1" t="str">
        <f t="shared" si="10"/>
        <v/>
      </c>
      <c r="M360" s="1" t="str">
        <f t="shared" si="11"/>
        <v/>
      </c>
      <c r="N360" s="1" t="str">
        <f>IF(ISBLANK($C360),"",IF(ISNA(VLOOKUP($L360,'result messages'!$H$3:$L$11,2,FALSE)),VLOOKUP($M360,'result messages'!$H$3:$L$11,2,FALSE),VLOOKUP($L360,'result messages'!$H$3:$L$11,2,FALSE)))</f>
        <v/>
      </c>
      <c r="O360" s="1" t="str">
        <f>IF(ISBLANK($C360),"",IF(ISNA(VLOOKUP($L360,'result messages'!$H$3:$L$11,3,FALSE)),VLOOKUP($M360,'result messages'!$H$3:$L$11,3,FALSE),VLOOKUP($L360,'result messages'!$H$3:$L$11,3,FALSE)))</f>
        <v/>
      </c>
      <c r="P360" s="1" t="str">
        <f>IF(ISBLANK($C360),"",IF(ISNA(VLOOKUP($L360,'result messages'!$H$3:$L$11,4,FALSE)),VLOOKUP($M360,'result messages'!$H$3:$L$11,4,FALSE),VLOOKUP($L360,'result messages'!$H$3:$L$11,4,FALSE)))</f>
        <v/>
      </c>
      <c r="Q360" s="1" t="str">
        <f>IF(ISBLANK($C360),"",IF(ISNA(VLOOKUP($L360,'result messages'!$H$3:$L$11,5,FALSE)),VLOOKUP($M360,'result messages'!$H$3:$L$11,5,FALSE),VLOOKUP($L360,'result messages'!$H$3:$L$11,5,FALSE)))</f>
        <v/>
      </c>
    </row>
    <row r="361" spans="1:17">
      <c r="A361" s="1">
        <v>358</v>
      </c>
      <c r="B361" s="2"/>
      <c r="C361" s="1"/>
      <c r="D361" s="1"/>
      <c r="E361" s="7"/>
      <c r="F361" s="1"/>
      <c r="G361" s="1" t="str">
        <f>IF(ISNA(VLOOKUP($C361,'DTEN TCAP Linkage deviceId'!$A$1:$A$20000,1,FALSE)),"No","Yes")</f>
        <v>No</v>
      </c>
      <c r="H361" s="1" t="str">
        <f>IF(ISNA(VLOOKUP($C361,'Provisioning Requester'!$F$3:$H$20000,2,FALSE)),"No","Yes")</f>
        <v>No</v>
      </c>
      <c r="I361" s="1" t="str">
        <f>IF($H361="Yes",VLOOKUP($C361,'Provisioning Requester'!$F$3:$H$20000,3,FALSE),"-")</f>
        <v>-</v>
      </c>
      <c r="J361" s="1" t="str">
        <f>IF(OR(D361="SVCP", E361="TRUE"), "No", IF(ISNA(VLOOKUP($C361,'ProvResponder deviceId'!$A$1:$A$20000,1,FALSE)),"No","Yes"))</f>
        <v>No</v>
      </c>
      <c r="K361" s="1" t="str">
        <f>IF($J361="Yes",VLOOKUP($C361,'ProvResponder deviceId'!$A$1:$C$20000,3,FALSE),"-")</f>
        <v>-</v>
      </c>
      <c r="L361" s="1" t="str">
        <f t="shared" si="10"/>
        <v/>
      </c>
      <c r="M361" s="1" t="str">
        <f t="shared" si="11"/>
        <v/>
      </c>
      <c r="N361" s="1" t="str">
        <f>IF(ISBLANK($C361),"",IF(ISNA(VLOOKUP($L361,'result messages'!$H$3:$L$11,2,FALSE)),VLOOKUP($M361,'result messages'!$H$3:$L$11,2,FALSE),VLOOKUP($L361,'result messages'!$H$3:$L$11,2,FALSE)))</f>
        <v/>
      </c>
      <c r="O361" s="1" t="str">
        <f>IF(ISBLANK($C361),"",IF(ISNA(VLOOKUP($L361,'result messages'!$H$3:$L$11,3,FALSE)),VLOOKUP($M361,'result messages'!$H$3:$L$11,3,FALSE),VLOOKUP($L361,'result messages'!$H$3:$L$11,3,FALSE)))</f>
        <v/>
      </c>
      <c r="P361" s="1" t="str">
        <f>IF(ISBLANK($C361),"",IF(ISNA(VLOOKUP($L361,'result messages'!$H$3:$L$11,4,FALSE)),VLOOKUP($M361,'result messages'!$H$3:$L$11,4,FALSE),VLOOKUP($L361,'result messages'!$H$3:$L$11,4,FALSE)))</f>
        <v/>
      </c>
      <c r="Q361" s="1" t="str">
        <f>IF(ISBLANK($C361),"",IF(ISNA(VLOOKUP($L361,'result messages'!$H$3:$L$11,5,FALSE)),VLOOKUP($M361,'result messages'!$H$3:$L$11,5,FALSE),VLOOKUP($L361,'result messages'!$H$3:$L$11,5,FALSE)))</f>
        <v/>
      </c>
    </row>
    <row r="362" spans="1:17">
      <c r="A362" s="1">
        <v>359</v>
      </c>
      <c r="B362" s="2"/>
      <c r="C362" s="1"/>
      <c r="D362" s="1"/>
      <c r="E362" s="7"/>
      <c r="F362" s="1"/>
      <c r="G362" s="1" t="str">
        <f>IF(ISNA(VLOOKUP($C362,'DTEN TCAP Linkage deviceId'!$A$1:$A$20000,1,FALSE)),"No","Yes")</f>
        <v>No</v>
      </c>
      <c r="H362" s="1" t="str">
        <f>IF(ISNA(VLOOKUP($C362,'Provisioning Requester'!$F$3:$H$20000,2,FALSE)),"No","Yes")</f>
        <v>No</v>
      </c>
      <c r="I362" s="1" t="str">
        <f>IF($H362="Yes",VLOOKUP($C362,'Provisioning Requester'!$F$3:$H$20000,3,FALSE),"-")</f>
        <v>-</v>
      </c>
      <c r="J362" s="1" t="str">
        <f>IF(OR(D362="SVCP", E362="TRUE"), "No", IF(ISNA(VLOOKUP($C362,'ProvResponder deviceId'!$A$1:$A$20000,1,FALSE)),"No","Yes"))</f>
        <v>No</v>
      </c>
      <c r="K362" s="1" t="str">
        <f>IF($J362="Yes",VLOOKUP($C362,'ProvResponder deviceId'!$A$1:$C$20000,3,FALSE),"-")</f>
        <v>-</v>
      </c>
      <c r="L362" s="1" t="str">
        <f t="shared" si="10"/>
        <v/>
      </c>
      <c r="M362" s="1" t="str">
        <f t="shared" si="11"/>
        <v/>
      </c>
      <c r="N362" s="1" t="str">
        <f>IF(ISBLANK($C362),"",IF(ISNA(VLOOKUP($L362,'result messages'!$H$3:$L$11,2,FALSE)),VLOOKUP($M362,'result messages'!$H$3:$L$11,2,FALSE),VLOOKUP($L362,'result messages'!$H$3:$L$11,2,FALSE)))</f>
        <v/>
      </c>
      <c r="O362" s="1" t="str">
        <f>IF(ISBLANK($C362),"",IF(ISNA(VLOOKUP($L362,'result messages'!$H$3:$L$11,3,FALSE)),VLOOKUP($M362,'result messages'!$H$3:$L$11,3,FALSE),VLOOKUP($L362,'result messages'!$H$3:$L$11,3,FALSE)))</f>
        <v/>
      </c>
      <c r="P362" s="1" t="str">
        <f>IF(ISBLANK($C362),"",IF(ISNA(VLOOKUP($L362,'result messages'!$H$3:$L$11,4,FALSE)),VLOOKUP($M362,'result messages'!$H$3:$L$11,4,FALSE),VLOOKUP($L362,'result messages'!$H$3:$L$11,4,FALSE)))</f>
        <v/>
      </c>
      <c r="Q362" s="1" t="str">
        <f>IF(ISBLANK($C362),"",IF(ISNA(VLOOKUP($L362,'result messages'!$H$3:$L$11,5,FALSE)),VLOOKUP($M362,'result messages'!$H$3:$L$11,5,FALSE),VLOOKUP($L362,'result messages'!$H$3:$L$11,5,FALSE)))</f>
        <v/>
      </c>
    </row>
    <row r="363" spans="1:17">
      <c r="A363" s="1">
        <v>360</v>
      </c>
      <c r="B363" s="2"/>
      <c r="C363" s="1"/>
      <c r="D363" s="1"/>
      <c r="E363" s="7"/>
      <c r="F363" s="1"/>
      <c r="G363" s="1" t="str">
        <f>IF(ISNA(VLOOKUP($C363,'DTEN TCAP Linkage deviceId'!$A$1:$A$20000,1,FALSE)),"No","Yes")</f>
        <v>No</v>
      </c>
      <c r="H363" s="1" t="str">
        <f>IF(ISNA(VLOOKUP($C363,'Provisioning Requester'!$F$3:$H$20000,2,FALSE)),"No","Yes")</f>
        <v>No</v>
      </c>
      <c r="I363" s="1" t="str">
        <f>IF($H363="Yes",VLOOKUP($C363,'Provisioning Requester'!$F$3:$H$20000,3,FALSE),"-")</f>
        <v>-</v>
      </c>
      <c r="J363" s="1" t="str">
        <f>IF(OR(D363="SVCP", E363="TRUE"), "No", IF(ISNA(VLOOKUP($C363,'ProvResponder deviceId'!$A$1:$A$20000,1,FALSE)),"No","Yes"))</f>
        <v>No</v>
      </c>
      <c r="K363" s="1" t="str">
        <f>IF($J363="Yes",VLOOKUP($C363,'ProvResponder deviceId'!$A$1:$C$20000,3,FALSE),"-")</f>
        <v>-</v>
      </c>
      <c r="L363" s="1" t="str">
        <f t="shared" si="10"/>
        <v/>
      </c>
      <c r="M363" s="1" t="str">
        <f t="shared" si="11"/>
        <v/>
      </c>
      <c r="N363" s="1" t="str">
        <f>IF(ISBLANK($C363),"",IF(ISNA(VLOOKUP($L363,'result messages'!$H$3:$L$11,2,FALSE)),VLOOKUP($M363,'result messages'!$H$3:$L$11,2,FALSE),VLOOKUP($L363,'result messages'!$H$3:$L$11,2,FALSE)))</f>
        <v/>
      </c>
      <c r="O363" s="1" t="str">
        <f>IF(ISBLANK($C363),"",IF(ISNA(VLOOKUP($L363,'result messages'!$H$3:$L$11,3,FALSE)),VLOOKUP($M363,'result messages'!$H$3:$L$11,3,FALSE),VLOOKUP($L363,'result messages'!$H$3:$L$11,3,FALSE)))</f>
        <v/>
      </c>
      <c r="P363" s="1" t="str">
        <f>IF(ISBLANK($C363),"",IF(ISNA(VLOOKUP($L363,'result messages'!$H$3:$L$11,4,FALSE)),VLOOKUP($M363,'result messages'!$H$3:$L$11,4,FALSE),VLOOKUP($L363,'result messages'!$H$3:$L$11,4,FALSE)))</f>
        <v/>
      </c>
      <c r="Q363" s="1" t="str">
        <f>IF(ISBLANK($C363),"",IF(ISNA(VLOOKUP($L363,'result messages'!$H$3:$L$11,5,FALSE)),VLOOKUP($M363,'result messages'!$H$3:$L$11,5,FALSE),VLOOKUP($L363,'result messages'!$H$3:$L$11,5,FALSE)))</f>
        <v/>
      </c>
    </row>
    <row r="364" spans="1:17">
      <c r="A364" s="1">
        <v>361</v>
      </c>
      <c r="B364" s="2"/>
      <c r="C364" s="1"/>
      <c r="D364" s="1"/>
      <c r="E364" s="7"/>
      <c r="F364" s="1"/>
      <c r="G364" s="1" t="str">
        <f>IF(ISNA(VLOOKUP($C364,'DTEN TCAP Linkage deviceId'!$A$1:$A$20000,1,FALSE)),"No","Yes")</f>
        <v>No</v>
      </c>
      <c r="H364" s="1" t="str">
        <f>IF(ISNA(VLOOKUP($C364,'Provisioning Requester'!$F$3:$H$20000,2,FALSE)),"No","Yes")</f>
        <v>No</v>
      </c>
      <c r="I364" s="1" t="str">
        <f>IF($H364="Yes",VLOOKUP($C364,'Provisioning Requester'!$F$3:$H$20000,3,FALSE),"-")</f>
        <v>-</v>
      </c>
      <c r="J364" s="1" t="str">
        <f>IF(OR(D364="SVCP", E364="TRUE"), "No", IF(ISNA(VLOOKUP($C364,'ProvResponder deviceId'!$A$1:$A$20000,1,FALSE)),"No","Yes"))</f>
        <v>No</v>
      </c>
      <c r="K364" s="1" t="str">
        <f>IF($J364="Yes",VLOOKUP($C364,'ProvResponder deviceId'!$A$1:$C$20000,3,FALSE),"-")</f>
        <v>-</v>
      </c>
      <c r="L364" s="1" t="str">
        <f t="shared" si="10"/>
        <v/>
      </c>
      <c r="M364" s="1" t="str">
        <f t="shared" si="11"/>
        <v/>
      </c>
      <c r="N364" s="1" t="str">
        <f>IF(ISBLANK($C364),"",IF(ISNA(VLOOKUP($L364,'result messages'!$H$3:$L$11,2,FALSE)),VLOOKUP($M364,'result messages'!$H$3:$L$11,2,FALSE),VLOOKUP($L364,'result messages'!$H$3:$L$11,2,FALSE)))</f>
        <v/>
      </c>
      <c r="O364" s="1" t="str">
        <f>IF(ISBLANK($C364),"",IF(ISNA(VLOOKUP($L364,'result messages'!$H$3:$L$11,3,FALSE)),VLOOKUP($M364,'result messages'!$H$3:$L$11,3,FALSE),VLOOKUP($L364,'result messages'!$H$3:$L$11,3,FALSE)))</f>
        <v/>
      </c>
      <c r="P364" s="1" t="str">
        <f>IF(ISBLANK($C364),"",IF(ISNA(VLOOKUP($L364,'result messages'!$H$3:$L$11,4,FALSE)),VLOOKUP($M364,'result messages'!$H$3:$L$11,4,FALSE),VLOOKUP($L364,'result messages'!$H$3:$L$11,4,FALSE)))</f>
        <v/>
      </c>
      <c r="Q364" s="1" t="str">
        <f>IF(ISBLANK($C364),"",IF(ISNA(VLOOKUP($L364,'result messages'!$H$3:$L$11,5,FALSE)),VLOOKUP($M364,'result messages'!$H$3:$L$11,5,FALSE),VLOOKUP($L364,'result messages'!$H$3:$L$11,5,FALSE)))</f>
        <v/>
      </c>
    </row>
    <row r="365" spans="1:17">
      <c r="A365" s="1">
        <v>362</v>
      </c>
      <c r="B365" s="2"/>
      <c r="C365" s="1"/>
      <c r="D365" s="1"/>
      <c r="E365" s="7"/>
      <c r="F365" s="1"/>
      <c r="G365" s="1" t="str">
        <f>IF(ISNA(VLOOKUP($C365,'DTEN TCAP Linkage deviceId'!$A$1:$A$20000,1,FALSE)),"No","Yes")</f>
        <v>No</v>
      </c>
      <c r="H365" s="1" t="str">
        <f>IF(ISNA(VLOOKUP($C365,'Provisioning Requester'!$F$3:$H$20000,2,FALSE)),"No","Yes")</f>
        <v>No</v>
      </c>
      <c r="I365" s="1" t="str">
        <f>IF($H365="Yes",VLOOKUP($C365,'Provisioning Requester'!$F$3:$H$20000,3,FALSE),"-")</f>
        <v>-</v>
      </c>
      <c r="J365" s="1" t="str">
        <f>IF(OR(D365="SVCP", E365="TRUE"), "No", IF(ISNA(VLOOKUP($C365,'ProvResponder deviceId'!$A$1:$A$20000,1,FALSE)),"No","Yes"))</f>
        <v>No</v>
      </c>
      <c r="K365" s="1" t="str">
        <f>IF($J365="Yes",VLOOKUP($C365,'ProvResponder deviceId'!$A$1:$C$20000,3,FALSE),"-")</f>
        <v>-</v>
      </c>
      <c r="L365" s="1" t="str">
        <f t="shared" si="10"/>
        <v/>
      </c>
      <c r="M365" s="1" t="str">
        <f t="shared" si="11"/>
        <v/>
      </c>
      <c r="N365" s="1" t="str">
        <f>IF(ISBLANK($C365),"",IF(ISNA(VLOOKUP($L365,'result messages'!$H$3:$L$11,2,FALSE)),VLOOKUP($M365,'result messages'!$H$3:$L$11,2,FALSE),VLOOKUP($L365,'result messages'!$H$3:$L$11,2,FALSE)))</f>
        <v/>
      </c>
      <c r="O365" s="1" t="str">
        <f>IF(ISBLANK($C365),"",IF(ISNA(VLOOKUP($L365,'result messages'!$H$3:$L$11,3,FALSE)),VLOOKUP($M365,'result messages'!$H$3:$L$11,3,FALSE),VLOOKUP($L365,'result messages'!$H$3:$L$11,3,FALSE)))</f>
        <v/>
      </c>
      <c r="P365" s="1" t="str">
        <f>IF(ISBLANK($C365),"",IF(ISNA(VLOOKUP($L365,'result messages'!$H$3:$L$11,4,FALSE)),VLOOKUP($M365,'result messages'!$H$3:$L$11,4,FALSE),VLOOKUP($L365,'result messages'!$H$3:$L$11,4,FALSE)))</f>
        <v/>
      </c>
      <c r="Q365" s="1" t="str">
        <f>IF(ISBLANK($C365),"",IF(ISNA(VLOOKUP($L365,'result messages'!$H$3:$L$11,5,FALSE)),VLOOKUP($M365,'result messages'!$H$3:$L$11,5,FALSE),VLOOKUP($L365,'result messages'!$H$3:$L$11,5,FALSE)))</f>
        <v/>
      </c>
    </row>
    <row r="366" spans="1:17">
      <c r="A366" s="1">
        <v>363</v>
      </c>
      <c r="B366" s="2"/>
      <c r="C366" s="1"/>
      <c r="D366" s="1"/>
      <c r="E366" s="7"/>
      <c r="F366" s="1"/>
      <c r="G366" s="1" t="str">
        <f>IF(ISNA(VLOOKUP($C366,'DTEN TCAP Linkage deviceId'!$A$1:$A$20000,1,FALSE)),"No","Yes")</f>
        <v>No</v>
      </c>
      <c r="H366" s="1" t="str">
        <f>IF(ISNA(VLOOKUP($C366,'Provisioning Requester'!$F$3:$H$20000,2,FALSE)),"No","Yes")</f>
        <v>No</v>
      </c>
      <c r="I366" s="1" t="str">
        <f>IF($H366="Yes",VLOOKUP($C366,'Provisioning Requester'!$F$3:$H$20000,3,FALSE),"-")</f>
        <v>-</v>
      </c>
      <c r="J366" s="1" t="str">
        <f>IF(OR(D366="SVCP", E366="TRUE"), "No", IF(ISNA(VLOOKUP($C366,'ProvResponder deviceId'!$A$1:$A$20000,1,FALSE)),"No","Yes"))</f>
        <v>No</v>
      </c>
      <c r="K366" s="1" t="str">
        <f>IF($J366="Yes",VLOOKUP($C366,'ProvResponder deviceId'!$A$1:$C$20000,3,FALSE),"-")</f>
        <v>-</v>
      </c>
      <c r="L366" s="1" t="str">
        <f t="shared" si="10"/>
        <v/>
      </c>
      <c r="M366" s="1" t="str">
        <f t="shared" si="11"/>
        <v/>
      </c>
      <c r="N366" s="1" t="str">
        <f>IF(ISBLANK($C366),"",IF(ISNA(VLOOKUP($L366,'result messages'!$H$3:$L$11,2,FALSE)),VLOOKUP($M366,'result messages'!$H$3:$L$11,2,FALSE),VLOOKUP($L366,'result messages'!$H$3:$L$11,2,FALSE)))</f>
        <v/>
      </c>
      <c r="O366" s="1" t="str">
        <f>IF(ISBLANK($C366),"",IF(ISNA(VLOOKUP($L366,'result messages'!$H$3:$L$11,3,FALSE)),VLOOKUP($M366,'result messages'!$H$3:$L$11,3,FALSE),VLOOKUP($L366,'result messages'!$H$3:$L$11,3,FALSE)))</f>
        <v/>
      </c>
      <c r="P366" s="1" t="str">
        <f>IF(ISBLANK($C366),"",IF(ISNA(VLOOKUP($L366,'result messages'!$H$3:$L$11,4,FALSE)),VLOOKUP($M366,'result messages'!$H$3:$L$11,4,FALSE),VLOOKUP($L366,'result messages'!$H$3:$L$11,4,FALSE)))</f>
        <v/>
      </c>
      <c r="Q366" s="1" t="str">
        <f>IF(ISBLANK($C366),"",IF(ISNA(VLOOKUP($L366,'result messages'!$H$3:$L$11,5,FALSE)),VLOOKUP($M366,'result messages'!$H$3:$L$11,5,FALSE),VLOOKUP($L366,'result messages'!$H$3:$L$11,5,FALSE)))</f>
        <v/>
      </c>
    </row>
    <row r="367" spans="1:17">
      <c r="A367" s="1">
        <v>364</v>
      </c>
      <c r="B367" s="2"/>
      <c r="C367" s="1"/>
      <c r="D367" s="1"/>
      <c r="E367" s="7"/>
      <c r="F367" s="1"/>
      <c r="G367" s="1" t="str">
        <f>IF(ISNA(VLOOKUP($C367,'DTEN TCAP Linkage deviceId'!$A$1:$A$20000,1,FALSE)),"No","Yes")</f>
        <v>No</v>
      </c>
      <c r="H367" s="1" t="str">
        <f>IF(ISNA(VLOOKUP($C367,'Provisioning Requester'!$F$3:$H$20000,2,FALSE)),"No","Yes")</f>
        <v>No</v>
      </c>
      <c r="I367" s="1" t="str">
        <f>IF($H367="Yes",VLOOKUP($C367,'Provisioning Requester'!$F$3:$H$20000,3,FALSE),"-")</f>
        <v>-</v>
      </c>
      <c r="J367" s="1" t="str">
        <f>IF(OR(D367="SVCP", E367="TRUE"), "No", IF(ISNA(VLOOKUP($C367,'ProvResponder deviceId'!$A$1:$A$20000,1,FALSE)),"No","Yes"))</f>
        <v>No</v>
      </c>
      <c r="K367" s="1" t="str">
        <f>IF($J367="Yes",VLOOKUP($C367,'ProvResponder deviceId'!$A$1:$C$20000,3,FALSE),"-")</f>
        <v>-</v>
      </c>
      <c r="L367" s="1" t="str">
        <f t="shared" si="10"/>
        <v/>
      </c>
      <c r="M367" s="1" t="str">
        <f t="shared" si="11"/>
        <v/>
      </c>
      <c r="N367" s="1" t="str">
        <f>IF(ISBLANK($C367),"",IF(ISNA(VLOOKUP($L367,'result messages'!$H$3:$L$11,2,FALSE)),VLOOKUP($M367,'result messages'!$H$3:$L$11,2,FALSE),VLOOKUP($L367,'result messages'!$H$3:$L$11,2,FALSE)))</f>
        <v/>
      </c>
      <c r="O367" s="1" t="str">
        <f>IF(ISBLANK($C367),"",IF(ISNA(VLOOKUP($L367,'result messages'!$H$3:$L$11,3,FALSE)),VLOOKUP($M367,'result messages'!$H$3:$L$11,3,FALSE),VLOOKUP($L367,'result messages'!$H$3:$L$11,3,FALSE)))</f>
        <v/>
      </c>
      <c r="P367" s="1" t="str">
        <f>IF(ISBLANK($C367),"",IF(ISNA(VLOOKUP($L367,'result messages'!$H$3:$L$11,4,FALSE)),VLOOKUP($M367,'result messages'!$H$3:$L$11,4,FALSE),VLOOKUP($L367,'result messages'!$H$3:$L$11,4,FALSE)))</f>
        <v/>
      </c>
      <c r="Q367" s="1" t="str">
        <f>IF(ISBLANK($C367),"",IF(ISNA(VLOOKUP($L367,'result messages'!$H$3:$L$11,5,FALSE)),VLOOKUP($M367,'result messages'!$H$3:$L$11,5,FALSE),VLOOKUP($L367,'result messages'!$H$3:$L$11,5,FALSE)))</f>
        <v/>
      </c>
    </row>
    <row r="368" spans="1:17">
      <c r="A368" s="1">
        <v>365</v>
      </c>
      <c r="B368" s="2"/>
      <c r="C368" s="1"/>
      <c r="D368" s="1"/>
      <c r="E368" s="7"/>
      <c r="F368" s="1"/>
      <c r="G368" s="1" t="str">
        <f>IF(ISNA(VLOOKUP($C368,'DTEN TCAP Linkage deviceId'!$A$1:$A$20000,1,FALSE)),"No","Yes")</f>
        <v>No</v>
      </c>
      <c r="H368" s="1" t="str">
        <f>IF(ISNA(VLOOKUP($C368,'Provisioning Requester'!$F$3:$H$20000,2,FALSE)),"No","Yes")</f>
        <v>No</v>
      </c>
      <c r="I368" s="1" t="str">
        <f>IF($H368="Yes",VLOOKUP($C368,'Provisioning Requester'!$F$3:$H$20000,3,FALSE),"-")</f>
        <v>-</v>
      </c>
      <c r="J368" s="1" t="str">
        <f>IF(OR(D368="SVCP", E368="TRUE"), "No", IF(ISNA(VLOOKUP($C368,'ProvResponder deviceId'!$A$1:$A$20000,1,FALSE)),"No","Yes"))</f>
        <v>No</v>
      </c>
      <c r="K368" s="1" t="str">
        <f>IF($J368="Yes",VLOOKUP($C368,'ProvResponder deviceId'!$A$1:$C$20000,3,FALSE),"-")</f>
        <v>-</v>
      </c>
      <c r="L368" s="1" t="str">
        <f t="shared" si="10"/>
        <v/>
      </c>
      <c r="M368" s="1" t="str">
        <f t="shared" si="11"/>
        <v/>
      </c>
      <c r="N368" s="1" t="str">
        <f>IF(ISBLANK($C368),"",IF(ISNA(VLOOKUP($L368,'result messages'!$H$3:$L$11,2,FALSE)),VLOOKUP($M368,'result messages'!$H$3:$L$11,2,FALSE),VLOOKUP($L368,'result messages'!$H$3:$L$11,2,FALSE)))</f>
        <v/>
      </c>
      <c r="O368" s="1" t="str">
        <f>IF(ISBLANK($C368),"",IF(ISNA(VLOOKUP($L368,'result messages'!$H$3:$L$11,3,FALSE)),VLOOKUP($M368,'result messages'!$H$3:$L$11,3,FALSE),VLOOKUP($L368,'result messages'!$H$3:$L$11,3,FALSE)))</f>
        <v/>
      </c>
      <c r="P368" s="1" t="str">
        <f>IF(ISBLANK($C368),"",IF(ISNA(VLOOKUP($L368,'result messages'!$H$3:$L$11,4,FALSE)),VLOOKUP($M368,'result messages'!$H$3:$L$11,4,FALSE),VLOOKUP($L368,'result messages'!$H$3:$L$11,4,FALSE)))</f>
        <v/>
      </c>
      <c r="Q368" s="1" t="str">
        <f>IF(ISBLANK($C368),"",IF(ISNA(VLOOKUP($L368,'result messages'!$H$3:$L$11,5,FALSE)),VLOOKUP($M368,'result messages'!$H$3:$L$11,5,FALSE),VLOOKUP($L368,'result messages'!$H$3:$L$11,5,FALSE)))</f>
        <v/>
      </c>
    </row>
    <row r="369" spans="1:17">
      <c r="A369" s="1">
        <v>366</v>
      </c>
      <c r="B369" s="2"/>
      <c r="C369" s="1"/>
      <c r="D369" s="1"/>
      <c r="E369" s="7"/>
      <c r="F369" s="1"/>
      <c r="G369" s="1" t="str">
        <f>IF(ISNA(VLOOKUP($C369,'DTEN TCAP Linkage deviceId'!$A$1:$A$20000,1,FALSE)),"No","Yes")</f>
        <v>No</v>
      </c>
      <c r="H369" s="1" t="str">
        <f>IF(ISNA(VLOOKUP($C369,'Provisioning Requester'!$F$3:$H$20000,2,FALSE)),"No","Yes")</f>
        <v>No</v>
      </c>
      <c r="I369" s="1" t="str">
        <f>IF($H369="Yes",VLOOKUP($C369,'Provisioning Requester'!$F$3:$H$20000,3,FALSE),"-")</f>
        <v>-</v>
      </c>
      <c r="J369" s="1" t="str">
        <f>IF(OR(D369="SVCP", E369="TRUE"), "No", IF(ISNA(VLOOKUP($C369,'ProvResponder deviceId'!$A$1:$A$20000,1,FALSE)),"No","Yes"))</f>
        <v>No</v>
      </c>
      <c r="K369" s="1" t="str">
        <f>IF($J369="Yes",VLOOKUP($C369,'ProvResponder deviceId'!$A$1:$C$20000,3,FALSE),"-")</f>
        <v>-</v>
      </c>
      <c r="L369" s="1" t="str">
        <f t="shared" si="10"/>
        <v/>
      </c>
      <c r="M369" s="1" t="str">
        <f t="shared" si="11"/>
        <v/>
      </c>
      <c r="N369" s="1" t="str">
        <f>IF(ISBLANK($C369),"",IF(ISNA(VLOOKUP($L369,'result messages'!$H$3:$L$11,2,FALSE)),VLOOKUP($M369,'result messages'!$H$3:$L$11,2,FALSE),VLOOKUP($L369,'result messages'!$H$3:$L$11,2,FALSE)))</f>
        <v/>
      </c>
      <c r="O369" s="1" t="str">
        <f>IF(ISBLANK($C369),"",IF(ISNA(VLOOKUP($L369,'result messages'!$H$3:$L$11,3,FALSE)),VLOOKUP($M369,'result messages'!$H$3:$L$11,3,FALSE),VLOOKUP($L369,'result messages'!$H$3:$L$11,3,FALSE)))</f>
        <v/>
      </c>
      <c r="P369" s="1" t="str">
        <f>IF(ISBLANK($C369),"",IF(ISNA(VLOOKUP($L369,'result messages'!$H$3:$L$11,4,FALSE)),VLOOKUP($M369,'result messages'!$H$3:$L$11,4,FALSE),VLOOKUP($L369,'result messages'!$H$3:$L$11,4,FALSE)))</f>
        <v/>
      </c>
      <c r="Q369" s="1" t="str">
        <f>IF(ISBLANK($C369),"",IF(ISNA(VLOOKUP($L369,'result messages'!$H$3:$L$11,5,FALSE)),VLOOKUP($M369,'result messages'!$H$3:$L$11,5,FALSE),VLOOKUP($L369,'result messages'!$H$3:$L$11,5,FALSE)))</f>
        <v/>
      </c>
    </row>
    <row r="370" spans="1:17">
      <c r="A370" s="1">
        <v>367</v>
      </c>
      <c r="B370" s="2"/>
      <c r="C370" s="1"/>
      <c r="D370" s="1"/>
      <c r="E370" s="7"/>
      <c r="F370" s="1"/>
      <c r="G370" s="1" t="str">
        <f>IF(ISNA(VLOOKUP($C370,'DTEN TCAP Linkage deviceId'!$A$1:$A$20000,1,FALSE)),"No","Yes")</f>
        <v>No</v>
      </c>
      <c r="H370" s="1" t="str">
        <f>IF(ISNA(VLOOKUP($C370,'Provisioning Requester'!$F$3:$H$20000,2,FALSE)),"No","Yes")</f>
        <v>No</v>
      </c>
      <c r="I370" s="1" t="str">
        <f>IF($H370="Yes",VLOOKUP($C370,'Provisioning Requester'!$F$3:$H$20000,3,FALSE),"-")</f>
        <v>-</v>
      </c>
      <c r="J370" s="1" t="str">
        <f>IF(OR(D370="SVCP", E370="TRUE"), "No", IF(ISNA(VLOOKUP($C370,'ProvResponder deviceId'!$A$1:$A$20000,1,FALSE)),"No","Yes"))</f>
        <v>No</v>
      </c>
      <c r="K370" s="1" t="str">
        <f>IF($J370="Yes",VLOOKUP($C370,'ProvResponder deviceId'!$A$1:$C$20000,3,FALSE),"-")</f>
        <v>-</v>
      </c>
      <c r="L370" s="1" t="str">
        <f t="shared" si="10"/>
        <v/>
      </c>
      <c r="M370" s="1" t="str">
        <f t="shared" si="11"/>
        <v/>
      </c>
      <c r="N370" s="1" t="str">
        <f>IF(ISBLANK($C370),"",IF(ISNA(VLOOKUP($L370,'result messages'!$H$3:$L$11,2,FALSE)),VLOOKUP($M370,'result messages'!$H$3:$L$11,2,FALSE),VLOOKUP($L370,'result messages'!$H$3:$L$11,2,FALSE)))</f>
        <v/>
      </c>
      <c r="O370" s="1" t="str">
        <f>IF(ISBLANK($C370),"",IF(ISNA(VLOOKUP($L370,'result messages'!$H$3:$L$11,3,FALSE)),VLOOKUP($M370,'result messages'!$H$3:$L$11,3,FALSE),VLOOKUP($L370,'result messages'!$H$3:$L$11,3,FALSE)))</f>
        <v/>
      </c>
      <c r="P370" s="1" t="str">
        <f>IF(ISBLANK($C370),"",IF(ISNA(VLOOKUP($L370,'result messages'!$H$3:$L$11,4,FALSE)),VLOOKUP($M370,'result messages'!$H$3:$L$11,4,FALSE),VLOOKUP($L370,'result messages'!$H$3:$L$11,4,FALSE)))</f>
        <v/>
      </c>
      <c r="Q370" s="1" t="str">
        <f>IF(ISBLANK($C370),"",IF(ISNA(VLOOKUP($L370,'result messages'!$H$3:$L$11,5,FALSE)),VLOOKUP($M370,'result messages'!$H$3:$L$11,5,FALSE),VLOOKUP($L370,'result messages'!$H$3:$L$11,5,FALSE)))</f>
        <v/>
      </c>
    </row>
    <row r="371" spans="1:17">
      <c r="A371" s="1">
        <v>368</v>
      </c>
      <c r="B371" s="2"/>
      <c r="C371" s="1"/>
      <c r="D371" s="1"/>
      <c r="E371" s="7"/>
      <c r="F371" s="1"/>
      <c r="G371" s="1" t="str">
        <f>IF(ISNA(VLOOKUP($C371,'DTEN TCAP Linkage deviceId'!$A$1:$A$20000,1,FALSE)),"No","Yes")</f>
        <v>No</v>
      </c>
      <c r="H371" s="1" t="str">
        <f>IF(ISNA(VLOOKUP($C371,'Provisioning Requester'!$F$3:$H$20000,2,FALSE)),"No","Yes")</f>
        <v>No</v>
      </c>
      <c r="I371" s="1" t="str">
        <f>IF($H371="Yes",VLOOKUP($C371,'Provisioning Requester'!$F$3:$H$20000,3,FALSE),"-")</f>
        <v>-</v>
      </c>
      <c r="J371" s="1" t="str">
        <f>IF(OR(D371="SVCP", E371="TRUE"), "No", IF(ISNA(VLOOKUP($C371,'ProvResponder deviceId'!$A$1:$A$20000,1,FALSE)),"No","Yes"))</f>
        <v>No</v>
      </c>
      <c r="K371" s="1" t="str">
        <f>IF($J371="Yes",VLOOKUP($C371,'ProvResponder deviceId'!$A$1:$C$20000,3,FALSE),"-")</f>
        <v>-</v>
      </c>
      <c r="L371" s="1" t="str">
        <f t="shared" si="10"/>
        <v/>
      </c>
      <c r="M371" s="1" t="str">
        <f t="shared" si="11"/>
        <v/>
      </c>
      <c r="N371" s="1" t="str">
        <f>IF(ISBLANK($C371),"",IF(ISNA(VLOOKUP($L371,'result messages'!$H$3:$L$11,2,FALSE)),VLOOKUP($M371,'result messages'!$H$3:$L$11,2,FALSE),VLOOKUP($L371,'result messages'!$H$3:$L$11,2,FALSE)))</f>
        <v/>
      </c>
      <c r="O371" s="1" t="str">
        <f>IF(ISBLANK($C371),"",IF(ISNA(VLOOKUP($L371,'result messages'!$H$3:$L$11,3,FALSE)),VLOOKUP($M371,'result messages'!$H$3:$L$11,3,FALSE),VLOOKUP($L371,'result messages'!$H$3:$L$11,3,FALSE)))</f>
        <v/>
      </c>
      <c r="P371" s="1" t="str">
        <f>IF(ISBLANK($C371),"",IF(ISNA(VLOOKUP($L371,'result messages'!$H$3:$L$11,4,FALSE)),VLOOKUP($M371,'result messages'!$H$3:$L$11,4,FALSE),VLOOKUP($L371,'result messages'!$H$3:$L$11,4,FALSE)))</f>
        <v/>
      </c>
      <c r="Q371" s="1" t="str">
        <f>IF(ISBLANK($C371),"",IF(ISNA(VLOOKUP($L371,'result messages'!$H$3:$L$11,5,FALSE)),VLOOKUP($M371,'result messages'!$H$3:$L$11,5,FALSE),VLOOKUP($L371,'result messages'!$H$3:$L$11,5,FALSE)))</f>
        <v/>
      </c>
    </row>
    <row r="372" spans="1:17">
      <c r="A372" s="1">
        <v>369</v>
      </c>
      <c r="B372" s="2"/>
      <c r="C372" s="1"/>
      <c r="D372" s="1"/>
      <c r="E372" s="7"/>
      <c r="F372" s="1"/>
      <c r="G372" s="1" t="str">
        <f>IF(ISNA(VLOOKUP($C372,'DTEN TCAP Linkage deviceId'!$A$1:$A$20000,1,FALSE)),"No","Yes")</f>
        <v>No</v>
      </c>
      <c r="H372" s="1" t="str">
        <f>IF(ISNA(VLOOKUP($C372,'Provisioning Requester'!$F$3:$H$20000,2,FALSE)),"No","Yes")</f>
        <v>No</v>
      </c>
      <c r="I372" s="1" t="str">
        <f>IF($H372="Yes",VLOOKUP($C372,'Provisioning Requester'!$F$3:$H$20000,3,FALSE),"-")</f>
        <v>-</v>
      </c>
      <c r="J372" s="1" t="str">
        <f>IF(OR(D372="SVCP", E372="TRUE"), "No", IF(ISNA(VLOOKUP($C372,'ProvResponder deviceId'!$A$1:$A$20000,1,FALSE)),"No","Yes"))</f>
        <v>No</v>
      </c>
      <c r="K372" s="1" t="str">
        <f>IF($J372="Yes",VLOOKUP($C372,'ProvResponder deviceId'!$A$1:$C$20000,3,FALSE),"-")</f>
        <v>-</v>
      </c>
      <c r="L372" s="1" t="str">
        <f t="shared" si="10"/>
        <v/>
      </c>
      <c r="M372" s="1" t="str">
        <f t="shared" si="11"/>
        <v/>
      </c>
      <c r="N372" s="1" t="str">
        <f>IF(ISBLANK($C372),"",IF(ISNA(VLOOKUP($L372,'result messages'!$H$3:$L$11,2,FALSE)),VLOOKUP($M372,'result messages'!$H$3:$L$11,2,FALSE),VLOOKUP($L372,'result messages'!$H$3:$L$11,2,FALSE)))</f>
        <v/>
      </c>
      <c r="O372" s="1" t="str">
        <f>IF(ISBLANK($C372),"",IF(ISNA(VLOOKUP($L372,'result messages'!$H$3:$L$11,3,FALSE)),VLOOKUP($M372,'result messages'!$H$3:$L$11,3,FALSE),VLOOKUP($L372,'result messages'!$H$3:$L$11,3,FALSE)))</f>
        <v/>
      </c>
      <c r="P372" s="1" t="str">
        <f>IF(ISBLANK($C372),"",IF(ISNA(VLOOKUP($L372,'result messages'!$H$3:$L$11,4,FALSE)),VLOOKUP($M372,'result messages'!$H$3:$L$11,4,FALSE),VLOOKUP($L372,'result messages'!$H$3:$L$11,4,FALSE)))</f>
        <v/>
      </c>
      <c r="Q372" s="1" t="str">
        <f>IF(ISBLANK($C372),"",IF(ISNA(VLOOKUP($L372,'result messages'!$H$3:$L$11,5,FALSE)),VLOOKUP($M372,'result messages'!$H$3:$L$11,5,FALSE),VLOOKUP($L372,'result messages'!$H$3:$L$11,5,FALSE)))</f>
        <v/>
      </c>
    </row>
    <row r="373" spans="1:17">
      <c r="A373" s="1">
        <v>370</v>
      </c>
      <c r="B373" s="2"/>
      <c r="C373" s="1"/>
      <c r="D373" s="1"/>
      <c r="E373" s="7"/>
      <c r="F373" s="1"/>
      <c r="G373" s="1" t="str">
        <f>IF(ISNA(VLOOKUP($C373,'DTEN TCAP Linkage deviceId'!$A$1:$A$20000,1,FALSE)),"No","Yes")</f>
        <v>No</v>
      </c>
      <c r="H373" s="1" t="str">
        <f>IF(ISNA(VLOOKUP($C373,'Provisioning Requester'!$F$3:$H$20000,2,FALSE)),"No","Yes")</f>
        <v>No</v>
      </c>
      <c r="I373" s="1" t="str">
        <f>IF($H373="Yes",VLOOKUP($C373,'Provisioning Requester'!$F$3:$H$20000,3,FALSE),"-")</f>
        <v>-</v>
      </c>
      <c r="J373" s="1" t="str">
        <f>IF(OR(D373="SVCP", E373="TRUE"), "No", IF(ISNA(VLOOKUP($C373,'ProvResponder deviceId'!$A$1:$A$20000,1,FALSE)),"No","Yes"))</f>
        <v>No</v>
      </c>
      <c r="K373" s="1" t="str">
        <f>IF($J373="Yes",VLOOKUP($C373,'ProvResponder deviceId'!$A$1:$C$20000,3,FALSE),"-")</f>
        <v>-</v>
      </c>
      <c r="L373" s="1" t="str">
        <f t="shared" si="10"/>
        <v/>
      </c>
      <c r="M373" s="1" t="str">
        <f t="shared" si="11"/>
        <v/>
      </c>
      <c r="N373" s="1" t="str">
        <f>IF(ISBLANK($C373),"",IF(ISNA(VLOOKUP($L373,'result messages'!$H$3:$L$11,2,FALSE)),VLOOKUP($M373,'result messages'!$H$3:$L$11,2,FALSE),VLOOKUP($L373,'result messages'!$H$3:$L$11,2,FALSE)))</f>
        <v/>
      </c>
      <c r="O373" s="1" t="str">
        <f>IF(ISBLANK($C373),"",IF(ISNA(VLOOKUP($L373,'result messages'!$H$3:$L$11,3,FALSE)),VLOOKUP($M373,'result messages'!$H$3:$L$11,3,FALSE),VLOOKUP($L373,'result messages'!$H$3:$L$11,3,FALSE)))</f>
        <v/>
      </c>
      <c r="P373" s="1" t="str">
        <f>IF(ISBLANK($C373),"",IF(ISNA(VLOOKUP($L373,'result messages'!$H$3:$L$11,4,FALSE)),VLOOKUP($M373,'result messages'!$H$3:$L$11,4,FALSE),VLOOKUP($L373,'result messages'!$H$3:$L$11,4,FALSE)))</f>
        <v/>
      </c>
      <c r="Q373" s="1" t="str">
        <f>IF(ISBLANK($C373),"",IF(ISNA(VLOOKUP($L373,'result messages'!$H$3:$L$11,5,FALSE)),VLOOKUP($M373,'result messages'!$H$3:$L$11,5,FALSE),VLOOKUP($L373,'result messages'!$H$3:$L$11,5,FALSE)))</f>
        <v/>
      </c>
    </row>
    <row r="374" spans="1:17">
      <c r="A374" s="1">
        <v>371</v>
      </c>
      <c r="B374" s="2"/>
      <c r="C374" s="1"/>
      <c r="D374" s="1"/>
      <c r="E374" s="7"/>
      <c r="F374" s="1"/>
      <c r="G374" s="1" t="str">
        <f>IF(ISNA(VLOOKUP($C374,'DTEN TCAP Linkage deviceId'!$A$1:$A$20000,1,FALSE)),"No","Yes")</f>
        <v>No</v>
      </c>
      <c r="H374" s="1" t="str">
        <f>IF(ISNA(VLOOKUP($C374,'Provisioning Requester'!$F$3:$H$20000,2,FALSE)),"No","Yes")</f>
        <v>No</v>
      </c>
      <c r="I374" s="1" t="str">
        <f>IF($H374="Yes",VLOOKUP($C374,'Provisioning Requester'!$F$3:$H$20000,3,FALSE),"-")</f>
        <v>-</v>
      </c>
      <c r="J374" s="1" t="str">
        <f>IF(OR(D374="SVCP", E374="TRUE"), "No", IF(ISNA(VLOOKUP($C374,'ProvResponder deviceId'!$A$1:$A$20000,1,FALSE)),"No","Yes"))</f>
        <v>No</v>
      </c>
      <c r="K374" s="1" t="str">
        <f>IF($J374="Yes",VLOOKUP($C374,'ProvResponder deviceId'!$A$1:$C$20000,3,FALSE),"-")</f>
        <v>-</v>
      </c>
      <c r="L374" s="1" t="str">
        <f t="shared" si="10"/>
        <v/>
      </c>
      <c r="M374" s="1" t="str">
        <f t="shared" si="11"/>
        <v/>
      </c>
      <c r="N374" s="1" t="str">
        <f>IF(ISBLANK($C374),"",IF(ISNA(VLOOKUP($L374,'result messages'!$H$3:$L$11,2,FALSE)),VLOOKUP($M374,'result messages'!$H$3:$L$11,2,FALSE),VLOOKUP($L374,'result messages'!$H$3:$L$11,2,FALSE)))</f>
        <v/>
      </c>
      <c r="O374" s="1" t="str">
        <f>IF(ISBLANK($C374),"",IF(ISNA(VLOOKUP($L374,'result messages'!$H$3:$L$11,3,FALSE)),VLOOKUP($M374,'result messages'!$H$3:$L$11,3,FALSE),VLOOKUP($L374,'result messages'!$H$3:$L$11,3,FALSE)))</f>
        <v/>
      </c>
      <c r="P374" s="1" t="str">
        <f>IF(ISBLANK($C374),"",IF(ISNA(VLOOKUP($L374,'result messages'!$H$3:$L$11,4,FALSE)),VLOOKUP($M374,'result messages'!$H$3:$L$11,4,FALSE),VLOOKUP($L374,'result messages'!$H$3:$L$11,4,FALSE)))</f>
        <v/>
      </c>
      <c r="Q374" s="1" t="str">
        <f>IF(ISBLANK($C374),"",IF(ISNA(VLOOKUP($L374,'result messages'!$H$3:$L$11,5,FALSE)),VLOOKUP($M374,'result messages'!$H$3:$L$11,5,FALSE),VLOOKUP($L374,'result messages'!$H$3:$L$11,5,FALSE)))</f>
        <v/>
      </c>
    </row>
    <row r="375" spans="1:17">
      <c r="A375" s="1">
        <v>372</v>
      </c>
      <c r="B375" s="2"/>
      <c r="C375" s="1"/>
      <c r="D375" s="1"/>
      <c r="E375" s="7"/>
      <c r="F375" s="1"/>
      <c r="G375" s="1" t="str">
        <f>IF(ISNA(VLOOKUP($C375,'DTEN TCAP Linkage deviceId'!$A$1:$A$20000,1,FALSE)),"No","Yes")</f>
        <v>No</v>
      </c>
      <c r="H375" s="1" t="str">
        <f>IF(ISNA(VLOOKUP($C375,'Provisioning Requester'!$F$3:$H$20000,2,FALSE)),"No","Yes")</f>
        <v>No</v>
      </c>
      <c r="I375" s="1" t="str">
        <f>IF($H375="Yes",VLOOKUP($C375,'Provisioning Requester'!$F$3:$H$20000,3,FALSE),"-")</f>
        <v>-</v>
      </c>
      <c r="J375" s="1" t="str">
        <f>IF(OR(D375="SVCP", E375="TRUE"), "No", IF(ISNA(VLOOKUP($C375,'ProvResponder deviceId'!$A$1:$A$20000,1,FALSE)),"No","Yes"))</f>
        <v>No</v>
      </c>
      <c r="K375" s="1" t="str">
        <f>IF($J375="Yes",VLOOKUP($C375,'ProvResponder deviceId'!$A$1:$C$20000,3,FALSE),"-")</f>
        <v>-</v>
      </c>
      <c r="L375" s="1" t="str">
        <f t="shared" si="10"/>
        <v/>
      </c>
      <c r="M375" s="1" t="str">
        <f t="shared" si="11"/>
        <v/>
      </c>
      <c r="N375" s="1" t="str">
        <f>IF(ISBLANK($C375),"",IF(ISNA(VLOOKUP($L375,'result messages'!$H$3:$L$11,2,FALSE)),VLOOKUP($M375,'result messages'!$H$3:$L$11,2,FALSE),VLOOKUP($L375,'result messages'!$H$3:$L$11,2,FALSE)))</f>
        <v/>
      </c>
      <c r="O375" s="1" t="str">
        <f>IF(ISBLANK($C375),"",IF(ISNA(VLOOKUP($L375,'result messages'!$H$3:$L$11,3,FALSE)),VLOOKUP($M375,'result messages'!$H$3:$L$11,3,FALSE),VLOOKUP($L375,'result messages'!$H$3:$L$11,3,FALSE)))</f>
        <v/>
      </c>
      <c r="P375" s="1" t="str">
        <f>IF(ISBLANK($C375),"",IF(ISNA(VLOOKUP($L375,'result messages'!$H$3:$L$11,4,FALSE)),VLOOKUP($M375,'result messages'!$H$3:$L$11,4,FALSE),VLOOKUP($L375,'result messages'!$H$3:$L$11,4,FALSE)))</f>
        <v/>
      </c>
      <c r="Q375" s="1" t="str">
        <f>IF(ISBLANK($C375),"",IF(ISNA(VLOOKUP($L375,'result messages'!$H$3:$L$11,5,FALSE)),VLOOKUP($M375,'result messages'!$H$3:$L$11,5,FALSE),VLOOKUP($L375,'result messages'!$H$3:$L$11,5,FALSE)))</f>
        <v/>
      </c>
    </row>
    <row r="376" spans="1:17">
      <c r="A376" s="1">
        <v>373</v>
      </c>
      <c r="B376" s="2"/>
      <c r="C376" s="1"/>
      <c r="D376" s="1"/>
      <c r="E376" s="7"/>
      <c r="F376" s="1"/>
      <c r="G376" s="1" t="str">
        <f>IF(ISNA(VLOOKUP($C376,'DTEN TCAP Linkage deviceId'!$A$1:$A$20000,1,FALSE)),"No","Yes")</f>
        <v>No</v>
      </c>
      <c r="H376" s="1" t="str">
        <f>IF(ISNA(VLOOKUP($C376,'Provisioning Requester'!$F$3:$H$20000,2,FALSE)),"No","Yes")</f>
        <v>No</v>
      </c>
      <c r="I376" s="1" t="str">
        <f>IF($H376="Yes",VLOOKUP($C376,'Provisioning Requester'!$F$3:$H$20000,3,FALSE),"-")</f>
        <v>-</v>
      </c>
      <c r="J376" s="1" t="str">
        <f>IF(OR(D376="SVCP", E376="TRUE"), "No", IF(ISNA(VLOOKUP($C376,'ProvResponder deviceId'!$A$1:$A$20000,1,FALSE)),"No","Yes"))</f>
        <v>No</v>
      </c>
      <c r="K376" s="1" t="str">
        <f>IF($J376="Yes",VLOOKUP($C376,'ProvResponder deviceId'!$A$1:$C$20000,3,FALSE),"-")</f>
        <v>-</v>
      </c>
      <c r="L376" s="1" t="str">
        <f t="shared" si="10"/>
        <v/>
      </c>
      <c r="M376" s="1" t="str">
        <f t="shared" si="11"/>
        <v/>
      </c>
      <c r="N376" s="1" t="str">
        <f>IF(ISBLANK($C376),"",IF(ISNA(VLOOKUP($L376,'result messages'!$H$3:$L$11,2,FALSE)),VLOOKUP($M376,'result messages'!$H$3:$L$11,2,FALSE),VLOOKUP($L376,'result messages'!$H$3:$L$11,2,FALSE)))</f>
        <v/>
      </c>
      <c r="O376" s="1" t="str">
        <f>IF(ISBLANK($C376),"",IF(ISNA(VLOOKUP($L376,'result messages'!$H$3:$L$11,3,FALSE)),VLOOKUP($M376,'result messages'!$H$3:$L$11,3,FALSE),VLOOKUP($L376,'result messages'!$H$3:$L$11,3,FALSE)))</f>
        <v/>
      </c>
      <c r="P376" s="1" t="str">
        <f>IF(ISBLANK($C376),"",IF(ISNA(VLOOKUP($L376,'result messages'!$H$3:$L$11,4,FALSE)),VLOOKUP($M376,'result messages'!$H$3:$L$11,4,FALSE),VLOOKUP($L376,'result messages'!$H$3:$L$11,4,FALSE)))</f>
        <v/>
      </c>
      <c r="Q376" s="1" t="str">
        <f>IF(ISBLANK($C376),"",IF(ISNA(VLOOKUP($L376,'result messages'!$H$3:$L$11,5,FALSE)),VLOOKUP($M376,'result messages'!$H$3:$L$11,5,FALSE),VLOOKUP($L376,'result messages'!$H$3:$L$11,5,FALSE)))</f>
        <v/>
      </c>
    </row>
    <row r="377" spans="1:17">
      <c r="A377" s="1">
        <v>374</v>
      </c>
      <c r="B377" s="2"/>
      <c r="C377" s="1"/>
      <c r="D377" s="1"/>
      <c r="E377" s="7"/>
      <c r="F377" s="1"/>
      <c r="G377" s="1" t="str">
        <f>IF(ISNA(VLOOKUP($C377,'DTEN TCAP Linkage deviceId'!$A$1:$A$20000,1,FALSE)),"No","Yes")</f>
        <v>No</v>
      </c>
      <c r="H377" s="1" t="str">
        <f>IF(ISNA(VLOOKUP($C377,'Provisioning Requester'!$F$3:$H$20000,2,FALSE)),"No","Yes")</f>
        <v>No</v>
      </c>
      <c r="I377" s="1" t="str">
        <f>IF($H377="Yes",VLOOKUP($C377,'Provisioning Requester'!$F$3:$H$20000,3,FALSE),"-")</f>
        <v>-</v>
      </c>
      <c r="J377" s="1" t="str">
        <f>IF(OR(D377="SVCP", E377="TRUE"), "No", IF(ISNA(VLOOKUP($C377,'ProvResponder deviceId'!$A$1:$A$20000,1,FALSE)),"No","Yes"))</f>
        <v>No</v>
      </c>
      <c r="K377" s="1" t="str">
        <f>IF($J377="Yes",VLOOKUP($C377,'ProvResponder deviceId'!$A$1:$C$20000,3,FALSE),"-")</f>
        <v>-</v>
      </c>
      <c r="L377" s="1" t="str">
        <f t="shared" si="10"/>
        <v/>
      </c>
      <c r="M377" s="1" t="str">
        <f t="shared" si="11"/>
        <v/>
      </c>
      <c r="N377" s="1" t="str">
        <f>IF(ISBLANK($C377),"",IF(ISNA(VLOOKUP($L377,'result messages'!$H$3:$L$11,2,FALSE)),VLOOKUP($M377,'result messages'!$H$3:$L$11,2,FALSE),VLOOKUP($L377,'result messages'!$H$3:$L$11,2,FALSE)))</f>
        <v/>
      </c>
      <c r="O377" s="1" t="str">
        <f>IF(ISBLANK($C377),"",IF(ISNA(VLOOKUP($L377,'result messages'!$H$3:$L$11,3,FALSE)),VLOOKUP($M377,'result messages'!$H$3:$L$11,3,FALSE),VLOOKUP($L377,'result messages'!$H$3:$L$11,3,FALSE)))</f>
        <v/>
      </c>
      <c r="P377" s="1" t="str">
        <f>IF(ISBLANK($C377),"",IF(ISNA(VLOOKUP($L377,'result messages'!$H$3:$L$11,4,FALSE)),VLOOKUP($M377,'result messages'!$H$3:$L$11,4,FALSE),VLOOKUP($L377,'result messages'!$H$3:$L$11,4,FALSE)))</f>
        <v/>
      </c>
      <c r="Q377" s="1" t="str">
        <f>IF(ISBLANK($C377),"",IF(ISNA(VLOOKUP($L377,'result messages'!$H$3:$L$11,5,FALSE)),VLOOKUP($M377,'result messages'!$H$3:$L$11,5,FALSE),VLOOKUP($L377,'result messages'!$H$3:$L$11,5,FALSE)))</f>
        <v/>
      </c>
    </row>
    <row r="378" spans="1:17">
      <c r="A378" s="1">
        <v>375</v>
      </c>
      <c r="B378" s="2"/>
      <c r="C378" s="1"/>
      <c r="D378" s="1"/>
      <c r="E378" s="7"/>
      <c r="F378" s="1"/>
      <c r="G378" s="1" t="str">
        <f>IF(ISNA(VLOOKUP($C378,'DTEN TCAP Linkage deviceId'!$A$1:$A$20000,1,FALSE)),"No","Yes")</f>
        <v>No</v>
      </c>
      <c r="H378" s="1" t="str">
        <f>IF(ISNA(VLOOKUP($C378,'Provisioning Requester'!$F$3:$H$20000,2,FALSE)),"No","Yes")</f>
        <v>No</v>
      </c>
      <c r="I378" s="1" t="str">
        <f>IF($H378="Yes",VLOOKUP($C378,'Provisioning Requester'!$F$3:$H$20000,3,FALSE),"-")</f>
        <v>-</v>
      </c>
      <c r="J378" s="1" t="str">
        <f>IF(OR(D378="SVCP", E378="TRUE"), "No", IF(ISNA(VLOOKUP($C378,'ProvResponder deviceId'!$A$1:$A$20000,1,FALSE)),"No","Yes"))</f>
        <v>No</v>
      </c>
      <c r="K378" s="1" t="str">
        <f>IF($J378="Yes",VLOOKUP($C378,'ProvResponder deviceId'!$A$1:$C$20000,3,FALSE),"-")</f>
        <v>-</v>
      </c>
      <c r="L378" s="1" t="str">
        <f t="shared" si="10"/>
        <v/>
      </c>
      <c r="M378" s="1" t="str">
        <f t="shared" si="11"/>
        <v/>
      </c>
      <c r="N378" s="1" t="str">
        <f>IF(ISBLANK($C378),"",IF(ISNA(VLOOKUP($L378,'result messages'!$H$3:$L$11,2,FALSE)),VLOOKUP($M378,'result messages'!$H$3:$L$11,2,FALSE),VLOOKUP($L378,'result messages'!$H$3:$L$11,2,FALSE)))</f>
        <v/>
      </c>
      <c r="O378" s="1" t="str">
        <f>IF(ISBLANK($C378),"",IF(ISNA(VLOOKUP($L378,'result messages'!$H$3:$L$11,3,FALSE)),VLOOKUP($M378,'result messages'!$H$3:$L$11,3,FALSE),VLOOKUP($L378,'result messages'!$H$3:$L$11,3,FALSE)))</f>
        <v/>
      </c>
      <c r="P378" s="1" t="str">
        <f>IF(ISBLANK($C378),"",IF(ISNA(VLOOKUP($L378,'result messages'!$H$3:$L$11,4,FALSE)),VLOOKUP($M378,'result messages'!$H$3:$L$11,4,FALSE),VLOOKUP($L378,'result messages'!$H$3:$L$11,4,FALSE)))</f>
        <v/>
      </c>
      <c r="Q378" s="1" t="str">
        <f>IF(ISBLANK($C378),"",IF(ISNA(VLOOKUP($L378,'result messages'!$H$3:$L$11,5,FALSE)),VLOOKUP($M378,'result messages'!$H$3:$L$11,5,FALSE),VLOOKUP($L378,'result messages'!$H$3:$L$11,5,FALSE)))</f>
        <v/>
      </c>
    </row>
    <row r="379" spans="1:17">
      <c r="A379" s="1">
        <v>376</v>
      </c>
      <c r="B379" s="2"/>
      <c r="C379" s="1"/>
      <c r="D379" s="1"/>
      <c r="E379" s="7"/>
      <c r="F379" s="1"/>
      <c r="G379" s="1" t="str">
        <f>IF(ISNA(VLOOKUP($C379,'DTEN TCAP Linkage deviceId'!$A$1:$A$20000,1,FALSE)),"No","Yes")</f>
        <v>No</v>
      </c>
      <c r="H379" s="1" t="str">
        <f>IF(ISNA(VLOOKUP($C379,'Provisioning Requester'!$F$3:$H$20000,2,FALSE)),"No","Yes")</f>
        <v>No</v>
      </c>
      <c r="I379" s="1" t="str">
        <f>IF($H379="Yes",VLOOKUP($C379,'Provisioning Requester'!$F$3:$H$20000,3,FALSE),"-")</f>
        <v>-</v>
      </c>
      <c r="J379" s="1" t="str">
        <f>IF(OR(D379="SVCP", E379="TRUE"), "No", IF(ISNA(VLOOKUP($C379,'ProvResponder deviceId'!$A$1:$A$20000,1,FALSE)),"No","Yes"))</f>
        <v>No</v>
      </c>
      <c r="K379" s="1" t="str">
        <f>IF($J379="Yes",VLOOKUP($C379,'ProvResponder deviceId'!$A$1:$C$20000,3,FALSE),"-")</f>
        <v>-</v>
      </c>
      <c r="L379" s="1" t="str">
        <f t="shared" si="10"/>
        <v/>
      </c>
      <c r="M379" s="1" t="str">
        <f t="shared" si="11"/>
        <v/>
      </c>
      <c r="N379" s="1" t="str">
        <f>IF(ISBLANK($C379),"",IF(ISNA(VLOOKUP($L379,'result messages'!$H$3:$L$11,2,FALSE)),VLOOKUP($M379,'result messages'!$H$3:$L$11,2,FALSE),VLOOKUP($L379,'result messages'!$H$3:$L$11,2,FALSE)))</f>
        <v/>
      </c>
      <c r="O379" s="1" t="str">
        <f>IF(ISBLANK($C379),"",IF(ISNA(VLOOKUP($L379,'result messages'!$H$3:$L$11,3,FALSE)),VLOOKUP($M379,'result messages'!$H$3:$L$11,3,FALSE),VLOOKUP($L379,'result messages'!$H$3:$L$11,3,FALSE)))</f>
        <v/>
      </c>
      <c r="P379" s="1" t="str">
        <f>IF(ISBLANK($C379),"",IF(ISNA(VLOOKUP($L379,'result messages'!$H$3:$L$11,4,FALSE)),VLOOKUP($M379,'result messages'!$H$3:$L$11,4,FALSE),VLOOKUP($L379,'result messages'!$H$3:$L$11,4,FALSE)))</f>
        <v/>
      </c>
      <c r="Q379" s="1" t="str">
        <f>IF(ISBLANK($C379),"",IF(ISNA(VLOOKUP($L379,'result messages'!$H$3:$L$11,5,FALSE)),VLOOKUP($M379,'result messages'!$H$3:$L$11,5,FALSE),VLOOKUP($L379,'result messages'!$H$3:$L$11,5,FALSE)))</f>
        <v/>
      </c>
    </row>
    <row r="380" spans="1:17">
      <c r="A380" s="1">
        <v>377</v>
      </c>
      <c r="B380" s="2"/>
      <c r="C380" s="1"/>
      <c r="D380" s="1"/>
      <c r="E380" s="7"/>
      <c r="F380" s="1"/>
      <c r="G380" s="1" t="str">
        <f>IF(ISNA(VLOOKUP($C380,'DTEN TCAP Linkage deviceId'!$A$1:$A$20000,1,FALSE)),"No","Yes")</f>
        <v>No</v>
      </c>
      <c r="H380" s="1" t="str">
        <f>IF(ISNA(VLOOKUP($C380,'Provisioning Requester'!$F$3:$H$20000,2,FALSE)),"No","Yes")</f>
        <v>No</v>
      </c>
      <c r="I380" s="1" t="str">
        <f>IF($H380="Yes",VLOOKUP($C380,'Provisioning Requester'!$F$3:$H$20000,3,FALSE),"-")</f>
        <v>-</v>
      </c>
      <c r="J380" s="1" t="str">
        <f>IF(OR(D380="SVCP", E380="TRUE"), "No", IF(ISNA(VLOOKUP($C380,'ProvResponder deviceId'!$A$1:$A$20000,1,FALSE)),"No","Yes"))</f>
        <v>No</v>
      </c>
      <c r="K380" s="1" t="str">
        <f>IF($J380="Yes",VLOOKUP($C380,'ProvResponder deviceId'!$A$1:$C$20000,3,FALSE),"-")</f>
        <v>-</v>
      </c>
      <c r="L380" s="1" t="str">
        <f t="shared" si="10"/>
        <v/>
      </c>
      <c r="M380" s="1" t="str">
        <f t="shared" si="11"/>
        <v/>
      </c>
      <c r="N380" s="1" t="str">
        <f>IF(ISBLANK($C380),"",IF(ISNA(VLOOKUP($L380,'result messages'!$H$3:$L$11,2,FALSE)),VLOOKUP($M380,'result messages'!$H$3:$L$11,2,FALSE),VLOOKUP($L380,'result messages'!$H$3:$L$11,2,FALSE)))</f>
        <v/>
      </c>
      <c r="O380" s="1" t="str">
        <f>IF(ISBLANK($C380),"",IF(ISNA(VLOOKUP($L380,'result messages'!$H$3:$L$11,3,FALSE)),VLOOKUP($M380,'result messages'!$H$3:$L$11,3,FALSE),VLOOKUP($L380,'result messages'!$H$3:$L$11,3,FALSE)))</f>
        <v/>
      </c>
      <c r="P380" s="1" t="str">
        <f>IF(ISBLANK($C380),"",IF(ISNA(VLOOKUP($L380,'result messages'!$H$3:$L$11,4,FALSE)),VLOOKUP($M380,'result messages'!$H$3:$L$11,4,FALSE),VLOOKUP($L380,'result messages'!$H$3:$L$11,4,FALSE)))</f>
        <v/>
      </c>
      <c r="Q380" s="1" t="str">
        <f>IF(ISBLANK($C380),"",IF(ISNA(VLOOKUP($L380,'result messages'!$H$3:$L$11,5,FALSE)),VLOOKUP($M380,'result messages'!$H$3:$L$11,5,FALSE),VLOOKUP($L380,'result messages'!$H$3:$L$11,5,FALSE)))</f>
        <v/>
      </c>
    </row>
    <row r="381" spans="1:17">
      <c r="A381" s="1">
        <v>378</v>
      </c>
      <c r="B381" s="2"/>
      <c r="C381" s="1"/>
      <c r="D381" s="1"/>
      <c r="E381" s="7"/>
      <c r="F381" s="1"/>
      <c r="G381" s="1" t="str">
        <f>IF(ISNA(VLOOKUP($C381,'DTEN TCAP Linkage deviceId'!$A$1:$A$20000,1,FALSE)),"No","Yes")</f>
        <v>No</v>
      </c>
      <c r="H381" s="1" t="str">
        <f>IF(ISNA(VLOOKUP($C381,'Provisioning Requester'!$F$3:$H$20000,2,FALSE)),"No","Yes")</f>
        <v>No</v>
      </c>
      <c r="I381" s="1" t="str">
        <f>IF($H381="Yes",VLOOKUP($C381,'Provisioning Requester'!$F$3:$H$20000,3,FALSE),"-")</f>
        <v>-</v>
      </c>
      <c r="J381" s="1" t="str">
        <f>IF(OR(D381="SVCP", E381="TRUE"), "No", IF(ISNA(VLOOKUP($C381,'ProvResponder deviceId'!$A$1:$A$20000,1,FALSE)),"No","Yes"))</f>
        <v>No</v>
      </c>
      <c r="K381" s="1" t="str">
        <f>IF($J381="Yes",VLOOKUP($C381,'ProvResponder deviceId'!$A$1:$C$20000,3,FALSE),"-")</f>
        <v>-</v>
      </c>
      <c r="L381" s="1" t="str">
        <f t="shared" si="10"/>
        <v/>
      </c>
      <c r="M381" s="1" t="str">
        <f t="shared" si="11"/>
        <v/>
      </c>
      <c r="N381" s="1" t="str">
        <f>IF(ISBLANK($C381),"",IF(ISNA(VLOOKUP($L381,'result messages'!$H$3:$L$11,2,FALSE)),VLOOKUP($M381,'result messages'!$H$3:$L$11,2,FALSE),VLOOKUP($L381,'result messages'!$H$3:$L$11,2,FALSE)))</f>
        <v/>
      </c>
      <c r="O381" s="1" t="str">
        <f>IF(ISBLANK($C381),"",IF(ISNA(VLOOKUP($L381,'result messages'!$H$3:$L$11,3,FALSE)),VLOOKUP($M381,'result messages'!$H$3:$L$11,3,FALSE),VLOOKUP($L381,'result messages'!$H$3:$L$11,3,FALSE)))</f>
        <v/>
      </c>
      <c r="P381" s="1" t="str">
        <f>IF(ISBLANK($C381),"",IF(ISNA(VLOOKUP($L381,'result messages'!$H$3:$L$11,4,FALSE)),VLOOKUP($M381,'result messages'!$H$3:$L$11,4,FALSE),VLOOKUP($L381,'result messages'!$H$3:$L$11,4,FALSE)))</f>
        <v/>
      </c>
      <c r="Q381" s="1" t="str">
        <f>IF(ISBLANK($C381),"",IF(ISNA(VLOOKUP($L381,'result messages'!$H$3:$L$11,5,FALSE)),VLOOKUP($M381,'result messages'!$H$3:$L$11,5,FALSE),VLOOKUP($L381,'result messages'!$H$3:$L$11,5,FALSE)))</f>
        <v/>
      </c>
    </row>
    <row r="382" spans="1:17">
      <c r="A382" s="1">
        <v>379</v>
      </c>
      <c r="B382" s="2"/>
      <c r="C382" s="1"/>
      <c r="D382" s="1"/>
      <c r="E382" s="7"/>
      <c r="F382" s="1"/>
      <c r="G382" s="1" t="str">
        <f>IF(ISNA(VLOOKUP($C382,'DTEN TCAP Linkage deviceId'!$A$1:$A$20000,1,FALSE)),"No","Yes")</f>
        <v>No</v>
      </c>
      <c r="H382" s="1" t="str">
        <f>IF(ISNA(VLOOKUP($C382,'Provisioning Requester'!$F$3:$H$20000,2,FALSE)),"No","Yes")</f>
        <v>No</v>
      </c>
      <c r="I382" s="1" t="str">
        <f>IF($H382="Yes",VLOOKUP($C382,'Provisioning Requester'!$F$3:$H$20000,3,FALSE),"-")</f>
        <v>-</v>
      </c>
      <c r="J382" s="1" t="str">
        <f>IF(OR(D382="SVCP", E382="TRUE"), "No", IF(ISNA(VLOOKUP($C382,'ProvResponder deviceId'!$A$1:$A$20000,1,FALSE)),"No","Yes"))</f>
        <v>No</v>
      </c>
      <c r="K382" s="1" t="str">
        <f>IF($J382="Yes",VLOOKUP($C382,'ProvResponder deviceId'!$A$1:$C$20000,3,FALSE),"-")</f>
        <v>-</v>
      </c>
      <c r="L382" s="1" t="str">
        <f t="shared" si="10"/>
        <v/>
      </c>
      <c r="M382" s="1" t="str">
        <f t="shared" si="11"/>
        <v/>
      </c>
      <c r="N382" s="1" t="str">
        <f>IF(ISBLANK($C382),"",IF(ISNA(VLOOKUP($L382,'result messages'!$H$3:$L$11,2,FALSE)),VLOOKUP($M382,'result messages'!$H$3:$L$11,2,FALSE),VLOOKUP($L382,'result messages'!$H$3:$L$11,2,FALSE)))</f>
        <v/>
      </c>
      <c r="O382" s="1" t="str">
        <f>IF(ISBLANK($C382),"",IF(ISNA(VLOOKUP($L382,'result messages'!$H$3:$L$11,3,FALSE)),VLOOKUP($M382,'result messages'!$H$3:$L$11,3,FALSE),VLOOKUP($L382,'result messages'!$H$3:$L$11,3,FALSE)))</f>
        <v/>
      </c>
      <c r="P382" s="1" t="str">
        <f>IF(ISBLANK($C382),"",IF(ISNA(VLOOKUP($L382,'result messages'!$H$3:$L$11,4,FALSE)),VLOOKUP($M382,'result messages'!$H$3:$L$11,4,FALSE),VLOOKUP($L382,'result messages'!$H$3:$L$11,4,FALSE)))</f>
        <v/>
      </c>
      <c r="Q382" s="1" t="str">
        <f>IF(ISBLANK($C382),"",IF(ISNA(VLOOKUP($L382,'result messages'!$H$3:$L$11,5,FALSE)),VLOOKUP($M382,'result messages'!$H$3:$L$11,5,FALSE),VLOOKUP($L382,'result messages'!$H$3:$L$11,5,FALSE)))</f>
        <v/>
      </c>
    </row>
    <row r="383" spans="1:17">
      <c r="A383" s="1">
        <v>380</v>
      </c>
      <c r="B383" s="2"/>
      <c r="C383" s="1"/>
      <c r="D383" s="1"/>
      <c r="E383" s="7"/>
      <c r="F383" s="1"/>
      <c r="G383" s="1" t="str">
        <f>IF(ISNA(VLOOKUP($C383,'DTEN TCAP Linkage deviceId'!$A$1:$A$20000,1,FALSE)),"No","Yes")</f>
        <v>No</v>
      </c>
      <c r="H383" s="1" t="str">
        <f>IF(ISNA(VLOOKUP($C383,'Provisioning Requester'!$F$3:$H$20000,2,FALSE)),"No","Yes")</f>
        <v>No</v>
      </c>
      <c r="I383" s="1" t="str">
        <f>IF($H383="Yes",VLOOKUP($C383,'Provisioning Requester'!$F$3:$H$20000,3,FALSE),"-")</f>
        <v>-</v>
      </c>
      <c r="J383" s="1" t="str">
        <f>IF(OR(D383="SVCP", E383="TRUE"), "No", IF(ISNA(VLOOKUP($C383,'ProvResponder deviceId'!$A$1:$A$20000,1,FALSE)),"No","Yes"))</f>
        <v>No</v>
      </c>
      <c r="K383" s="1" t="str">
        <f>IF($J383="Yes",VLOOKUP($C383,'ProvResponder deviceId'!$A$1:$C$20000,3,FALSE),"-")</f>
        <v>-</v>
      </c>
      <c r="L383" s="1" t="str">
        <f t="shared" si="10"/>
        <v/>
      </c>
      <c r="M383" s="1" t="str">
        <f t="shared" si="11"/>
        <v/>
      </c>
      <c r="N383" s="1" t="str">
        <f>IF(ISBLANK($C383),"",IF(ISNA(VLOOKUP($L383,'result messages'!$H$3:$L$11,2,FALSE)),VLOOKUP($M383,'result messages'!$H$3:$L$11,2,FALSE),VLOOKUP($L383,'result messages'!$H$3:$L$11,2,FALSE)))</f>
        <v/>
      </c>
      <c r="O383" s="1" t="str">
        <f>IF(ISBLANK($C383),"",IF(ISNA(VLOOKUP($L383,'result messages'!$H$3:$L$11,3,FALSE)),VLOOKUP($M383,'result messages'!$H$3:$L$11,3,FALSE),VLOOKUP($L383,'result messages'!$H$3:$L$11,3,FALSE)))</f>
        <v/>
      </c>
      <c r="P383" s="1" t="str">
        <f>IF(ISBLANK($C383),"",IF(ISNA(VLOOKUP($L383,'result messages'!$H$3:$L$11,4,FALSE)),VLOOKUP($M383,'result messages'!$H$3:$L$11,4,FALSE),VLOOKUP($L383,'result messages'!$H$3:$L$11,4,FALSE)))</f>
        <v/>
      </c>
      <c r="Q383" s="1" t="str">
        <f>IF(ISBLANK($C383),"",IF(ISNA(VLOOKUP($L383,'result messages'!$H$3:$L$11,5,FALSE)),VLOOKUP($M383,'result messages'!$H$3:$L$11,5,FALSE),VLOOKUP($L383,'result messages'!$H$3:$L$11,5,FALSE)))</f>
        <v/>
      </c>
    </row>
    <row r="384" spans="1:17">
      <c r="A384" s="1">
        <v>381</v>
      </c>
      <c r="B384" s="2"/>
      <c r="C384" s="1"/>
      <c r="D384" s="1"/>
      <c r="E384" s="7"/>
      <c r="F384" s="1"/>
      <c r="G384" s="1" t="str">
        <f>IF(ISNA(VLOOKUP($C384,'DTEN TCAP Linkage deviceId'!$A$1:$A$20000,1,FALSE)),"No","Yes")</f>
        <v>No</v>
      </c>
      <c r="H384" s="1" t="str">
        <f>IF(ISNA(VLOOKUP($C384,'Provisioning Requester'!$F$3:$H$20000,2,FALSE)),"No","Yes")</f>
        <v>No</v>
      </c>
      <c r="I384" s="1" t="str">
        <f>IF($H384="Yes",VLOOKUP($C384,'Provisioning Requester'!$F$3:$H$20000,3,FALSE),"-")</f>
        <v>-</v>
      </c>
      <c r="J384" s="1" t="str">
        <f>IF(OR(D384="SVCP", E384="TRUE"), "No", IF(ISNA(VLOOKUP($C384,'ProvResponder deviceId'!$A$1:$A$20000,1,FALSE)),"No","Yes"))</f>
        <v>No</v>
      </c>
      <c r="K384" s="1" t="str">
        <f>IF($J384="Yes",VLOOKUP($C384,'ProvResponder deviceId'!$A$1:$C$20000,3,FALSE),"-")</f>
        <v>-</v>
      </c>
      <c r="L384" s="1" t="str">
        <f t="shared" si="10"/>
        <v/>
      </c>
      <c r="M384" s="1" t="str">
        <f t="shared" si="11"/>
        <v/>
      </c>
      <c r="N384" s="1" t="str">
        <f>IF(ISBLANK($C384),"",IF(ISNA(VLOOKUP($L384,'result messages'!$H$3:$L$11,2,FALSE)),VLOOKUP($M384,'result messages'!$H$3:$L$11,2,FALSE),VLOOKUP($L384,'result messages'!$H$3:$L$11,2,FALSE)))</f>
        <v/>
      </c>
      <c r="O384" s="1" t="str">
        <f>IF(ISBLANK($C384),"",IF(ISNA(VLOOKUP($L384,'result messages'!$H$3:$L$11,3,FALSE)),VLOOKUP($M384,'result messages'!$H$3:$L$11,3,FALSE),VLOOKUP($L384,'result messages'!$H$3:$L$11,3,FALSE)))</f>
        <v/>
      </c>
      <c r="P384" s="1" t="str">
        <f>IF(ISBLANK($C384),"",IF(ISNA(VLOOKUP($L384,'result messages'!$H$3:$L$11,4,FALSE)),VLOOKUP($M384,'result messages'!$H$3:$L$11,4,FALSE),VLOOKUP($L384,'result messages'!$H$3:$L$11,4,FALSE)))</f>
        <v/>
      </c>
      <c r="Q384" s="1" t="str">
        <f>IF(ISBLANK($C384),"",IF(ISNA(VLOOKUP($L384,'result messages'!$H$3:$L$11,5,FALSE)),VLOOKUP($M384,'result messages'!$H$3:$L$11,5,FALSE),VLOOKUP($L384,'result messages'!$H$3:$L$11,5,FALSE)))</f>
        <v/>
      </c>
    </row>
    <row r="385" spans="1:17">
      <c r="A385" s="1">
        <v>382</v>
      </c>
      <c r="B385" s="2"/>
      <c r="C385" s="1"/>
      <c r="D385" s="1"/>
      <c r="E385" s="7"/>
      <c r="F385" s="1"/>
      <c r="G385" s="1" t="str">
        <f>IF(ISNA(VLOOKUP($C385,'DTEN TCAP Linkage deviceId'!$A$1:$A$20000,1,FALSE)),"No","Yes")</f>
        <v>No</v>
      </c>
      <c r="H385" s="1" t="str">
        <f>IF(ISNA(VLOOKUP($C385,'Provisioning Requester'!$F$3:$H$20000,2,FALSE)),"No","Yes")</f>
        <v>No</v>
      </c>
      <c r="I385" s="1" t="str">
        <f>IF($H385="Yes",VLOOKUP($C385,'Provisioning Requester'!$F$3:$H$20000,3,FALSE),"-")</f>
        <v>-</v>
      </c>
      <c r="J385" s="1" t="str">
        <f>IF(OR(D385="SVCP", E385="TRUE"), "No", IF(ISNA(VLOOKUP($C385,'ProvResponder deviceId'!$A$1:$A$20000,1,FALSE)),"No","Yes"))</f>
        <v>No</v>
      </c>
      <c r="K385" s="1" t="str">
        <f>IF($J385="Yes",VLOOKUP($C385,'ProvResponder deviceId'!$A$1:$C$20000,3,FALSE),"-")</f>
        <v>-</v>
      </c>
      <c r="L385" s="1" t="str">
        <f t="shared" si="10"/>
        <v/>
      </c>
      <c r="M385" s="1" t="str">
        <f t="shared" si="11"/>
        <v/>
      </c>
      <c r="N385" s="1" t="str">
        <f>IF(ISBLANK($C385),"",IF(ISNA(VLOOKUP($L385,'result messages'!$H$3:$L$11,2,FALSE)),VLOOKUP($M385,'result messages'!$H$3:$L$11,2,FALSE),VLOOKUP($L385,'result messages'!$H$3:$L$11,2,FALSE)))</f>
        <v/>
      </c>
      <c r="O385" s="1" t="str">
        <f>IF(ISBLANK($C385),"",IF(ISNA(VLOOKUP($L385,'result messages'!$H$3:$L$11,3,FALSE)),VLOOKUP($M385,'result messages'!$H$3:$L$11,3,FALSE),VLOOKUP($L385,'result messages'!$H$3:$L$11,3,FALSE)))</f>
        <v/>
      </c>
      <c r="P385" s="1" t="str">
        <f>IF(ISBLANK($C385),"",IF(ISNA(VLOOKUP($L385,'result messages'!$H$3:$L$11,4,FALSE)),VLOOKUP($M385,'result messages'!$H$3:$L$11,4,FALSE),VLOOKUP($L385,'result messages'!$H$3:$L$11,4,FALSE)))</f>
        <v/>
      </c>
      <c r="Q385" s="1" t="str">
        <f>IF(ISBLANK($C385),"",IF(ISNA(VLOOKUP($L385,'result messages'!$H$3:$L$11,5,FALSE)),VLOOKUP($M385,'result messages'!$H$3:$L$11,5,FALSE),VLOOKUP($L385,'result messages'!$H$3:$L$11,5,FALSE)))</f>
        <v/>
      </c>
    </row>
    <row r="386" spans="1:17">
      <c r="A386" s="1">
        <v>383</v>
      </c>
      <c r="B386" s="2"/>
      <c r="C386" s="1"/>
      <c r="D386" s="1"/>
      <c r="E386" s="7"/>
      <c r="F386" s="1"/>
      <c r="G386" s="1" t="str">
        <f>IF(ISNA(VLOOKUP($C386,'DTEN TCAP Linkage deviceId'!$A$1:$A$20000,1,FALSE)),"No","Yes")</f>
        <v>No</v>
      </c>
      <c r="H386" s="1" t="str">
        <f>IF(ISNA(VLOOKUP($C386,'Provisioning Requester'!$F$3:$H$20000,2,FALSE)),"No","Yes")</f>
        <v>No</v>
      </c>
      <c r="I386" s="1" t="str">
        <f>IF($H386="Yes",VLOOKUP($C386,'Provisioning Requester'!$F$3:$H$20000,3,FALSE),"-")</f>
        <v>-</v>
      </c>
      <c r="J386" s="1" t="str">
        <f>IF(OR(D386="SVCP", E386="TRUE"), "No", IF(ISNA(VLOOKUP($C386,'ProvResponder deviceId'!$A$1:$A$20000,1,FALSE)),"No","Yes"))</f>
        <v>No</v>
      </c>
      <c r="K386" s="1" t="str">
        <f>IF($J386="Yes",VLOOKUP($C386,'ProvResponder deviceId'!$A$1:$C$20000,3,FALSE),"-")</f>
        <v>-</v>
      </c>
      <c r="L386" s="1" t="str">
        <f t="shared" si="10"/>
        <v/>
      </c>
      <c r="M386" s="1" t="str">
        <f t="shared" si="11"/>
        <v/>
      </c>
      <c r="N386" s="1" t="str">
        <f>IF(ISBLANK($C386),"",IF(ISNA(VLOOKUP($L386,'result messages'!$H$3:$L$11,2,FALSE)),VLOOKUP($M386,'result messages'!$H$3:$L$11,2,FALSE),VLOOKUP($L386,'result messages'!$H$3:$L$11,2,FALSE)))</f>
        <v/>
      </c>
      <c r="O386" s="1" t="str">
        <f>IF(ISBLANK($C386),"",IF(ISNA(VLOOKUP($L386,'result messages'!$H$3:$L$11,3,FALSE)),VLOOKUP($M386,'result messages'!$H$3:$L$11,3,FALSE),VLOOKUP($L386,'result messages'!$H$3:$L$11,3,FALSE)))</f>
        <v/>
      </c>
      <c r="P386" s="1" t="str">
        <f>IF(ISBLANK($C386),"",IF(ISNA(VLOOKUP($L386,'result messages'!$H$3:$L$11,4,FALSE)),VLOOKUP($M386,'result messages'!$H$3:$L$11,4,FALSE),VLOOKUP($L386,'result messages'!$H$3:$L$11,4,FALSE)))</f>
        <v/>
      </c>
      <c r="Q386" s="1" t="str">
        <f>IF(ISBLANK($C386),"",IF(ISNA(VLOOKUP($L386,'result messages'!$H$3:$L$11,5,FALSE)),VLOOKUP($M386,'result messages'!$H$3:$L$11,5,FALSE),VLOOKUP($L386,'result messages'!$H$3:$L$11,5,FALSE)))</f>
        <v/>
      </c>
    </row>
    <row r="387" spans="1:17">
      <c r="A387" s="1">
        <v>384</v>
      </c>
      <c r="B387" s="2"/>
      <c r="C387" s="1"/>
      <c r="D387" s="1"/>
      <c r="E387" s="7"/>
      <c r="F387" s="1"/>
      <c r="G387" s="1" t="str">
        <f>IF(ISNA(VLOOKUP($C387,'DTEN TCAP Linkage deviceId'!$A$1:$A$20000,1,FALSE)),"No","Yes")</f>
        <v>No</v>
      </c>
      <c r="H387" s="1" t="str">
        <f>IF(ISNA(VLOOKUP($C387,'Provisioning Requester'!$F$3:$H$20000,2,FALSE)),"No","Yes")</f>
        <v>No</v>
      </c>
      <c r="I387" s="1" t="str">
        <f>IF($H387="Yes",VLOOKUP($C387,'Provisioning Requester'!$F$3:$H$20000,3,FALSE),"-")</f>
        <v>-</v>
      </c>
      <c r="J387" s="1" t="str">
        <f>IF(OR(D387="SVCP", E387="TRUE"), "No", IF(ISNA(VLOOKUP($C387,'ProvResponder deviceId'!$A$1:$A$20000,1,FALSE)),"No","Yes"))</f>
        <v>No</v>
      </c>
      <c r="K387" s="1" t="str">
        <f>IF($J387="Yes",VLOOKUP($C387,'ProvResponder deviceId'!$A$1:$C$20000,3,FALSE),"-")</f>
        <v>-</v>
      </c>
      <c r="L387" s="1" t="str">
        <f t="shared" si="10"/>
        <v/>
      </c>
      <c r="M387" s="1" t="str">
        <f t="shared" si="11"/>
        <v/>
      </c>
      <c r="N387" s="1" t="str">
        <f>IF(ISBLANK($C387),"",IF(ISNA(VLOOKUP($L387,'result messages'!$H$3:$L$11,2,FALSE)),VLOOKUP($M387,'result messages'!$H$3:$L$11,2,FALSE),VLOOKUP($L387,'result messages'!$H$3:$L$11,2,FALSE)))</f>
        <v/>
      </c>
      <c r="O387" s="1" t="str">
        <f>IF(ISBLANK($C387),"",IF(ISNA(VLOOKUP($L387,'result messages'!$H$3:$L$11,3,FALSE)),VLOOKUP($M387,'result messages'!$H$3:$L$11,3,FALSE),VLOOKUP($L387,'result messages'!$H$3:$L$11,3,FALSE)))</f>
        <v/>
      </c>
      <c r="P387" s="1" t="str">
        <f>IF(ISBLANK($C387),"",IF(ISNA(VLOOKUP($L387,'result messages'!$H$3:$L$11,4,FALSE)),VLOOKUP($M387,'result messages'!$H$3:$L$11,4,FALSE),VLOOKUP($L387,'result messages'!$H$3:$L$11,4,FALSE)))</f>
        <v/>
      </c>
      <c r="Q387" s="1" t="str">
        <f>IF(ISBLANK($C387),"",IF(ISNA(VLOOKUP($L387,'result messages'!$H$3:$L$11,5,FALSE)),VLOOKUP($M387,'result messages'!$H$3:$L$11,5,FALSE),VLOOKUP($L387,'result messages'!$H$3:$L$11,5,FALSE)))</f>
        <v/>
      </c>
    </row>
    <row r="388" spans="1:17">
      <c r="A388" s="1">
        <v>385</v>
      </c>
      <c r="B388" s="2"/>
      <c r="C388" s="1"/>
      <c r="D388" s="1"/>
      <c r="E388" s="7"/>
      <c r="F388" s="1"/>
      <c r="G388" s="1" t="str">
        <f>IF(ISNA(VLOOKUP($C388,'DTEN TCAP Linkage deviceId'!$A$1:$A$20000,1,FALSE)),"No","Yes")</f>
        <v>No</v>
      </c>
      <c r="H388" s="1" t="str">
        <f>IF(ISNA(VLOOKUP($C388,'Provisioning Requester'!$F$3:$H$20000,2,FALSE)),"No","Yes")</f>
        <v>No</v>
      </c>
      <c r="I388" s="1" t="str">
        <f>IF($H388="Yes",VLOOKUP($C388,'Provisioning Requester'!$F$3:$H$20000,3,FALSE),"-")</f>
        <v>-</v>
      </c>
      <c r="J388" s="1" t="str">
        <f>IF(OR(D388="SVCP", E388="TRUE"), "No", IF(ISNA(VLOOKUP($C388,'ProvResponder deviceId'!$A$1:$A$20000,1,FALSE)),"No","Yes"))</f>
        <v>No</v>
      </c>
      <c r="K388" s="1" t="str">
        <f>IF($J388="Yes",VLOOKUP($C388,'ProvResponder deviceId'!$A$1:$C$20000,3,FALSE),"-")</f>
        <v>-</v>
      </c>
      <c r="L388" s="1" t="str">
        <f t="shared" si="10"/>
        <v/>
      </c>
      <c r="M388" s="1" t="str">
        <f t="shared" si="11"/>
        <v/>
      </c>
      <c r="N388" s="1" t="str">
        <f>IF(ISBLANK($C388),"",IF(ISNA(VLOOKUP($L388,'result messages'!$H$3:$L$11,2,FALSE)),VLOOKUP($M388,'result messages'!$H$3:$L$11,2,FALSE),VLOOKUP($L388,'result messages'!$H$3:$L$11,2,FALSE)))</f>
        <v/>
      </c>
      <c r="O388" s="1" t="str">
        <f>IF(ISBLANK($C388),"",IF(ISNA(VLOOKUP($L388,'result messages'!$H$3:$L$11,3,FALSE)),VLOOKUP($M388,'result messages'!$H$3:$L$11,3,FALSE),VLOOKUP($L388,'result messages'!$H$3:$L$11,3,FALSE)))</f>
        <v/>
      </c>
      <c r="P388" s="1" t="str">
        <f>IF(ISBLANK($C388),"",IF(ISNA(VLOOKUP($L388,'result messages'!$H$3:$L$11,4,FALSE)),VLOOKUP($M388,'result messages'!$H$3:$L$11,4,FALSE),VLOOKUP($L388,'result messages'!$H$3:$L$11,4,FALSE)))</f>
        <v/>
      </c>
      <c r="Q388" s="1" t="str">
        <f>IF(ISBLANK($C388),"",IF(ISNA(VLOOKUP($L388,'result messages'!$H$3:$L$11,5,FALSE)),VLOOKUP($M388,'result messages'!$H$3:$L$11,5,FALSE),VLOOKUP($L388,'result messages'!$H$3:$L$11,5,FALSE)))</f>
        <v/>
      </c>
    </row>
    <row r="389" spans="1:17">
      <c r="A389" s="1">
        <v>386</v>
      </c>
      <c r="B389" s="2"/>
      <c r="C389" s="1"/>
      <c r="D389" s="1"/>
      <c r="E389" s="7"/>
      <c r="F389" s="1"/>
      <c r="G389" s="1" t="str">
        <f>IF(ISNA(VLOOKUP($C389,'DTEN TCAP Linkage deviceId'!$A$1:$A$20000,1,FALSE)),"No","Yes")</f>
        <v>No</v>
      </c>
      <c r="H389" s="1" t="str">
        <f>IF(ISNA(VLOOKUP($C389,'Provisioning Requester'!$F$3:$H$20000,2,FALSE)),"No","Yes")</f>
        <v>No</v>
      </c>
      <c r="I389" s="1" t="str">
        <f>IF($H389="Yes",VLOOKUP($C389,'Provisioning Requester'!$F$3:$H$20000,3,FALSE),"-")</f>
        <v>-</v>
      </c>
      <c r="J389" s="1" t="str">
        <f>IF(OR(D389="SVCP", E389="TRUE"), "No", IF(ISNA(VLOOKUP($C389,'ProvResponder deviceId'!$A$1:$A$20000,1,FALSE)),"No","Yes"))</f>
        <v>No</v>
      </c>
      <c r="K389" s="1" t="str">
        <f>IF($J389="Yes",VLOOKUP($C389,'ProvResponder deviceId'!$A$1:$C$20000,3,FALSE),"-")</f>
        <v>-</v>
      </c>
      <c r="L389" s="1" t="str">
        <f t="shared" ref="L389:L452" si="12">IF(ISBLANK($C389),"",$D389&amp;$E389&amp;$G389&amp;$H389&amp;$I389&amp;$J389&amp;$K389)</f>
        <v/>
      </c>
      <c r="M389" s="1" t="str">
        <f t="shared" ref="M389:M452" si="13">IF(ISBLANK($C389),"",$D389&amp;$E389&amp;$G389&amp;$H389&amp;$I389&amp;$J389&amp;"other")</f>
        <v/>
      </c>
      <c r="N389" s="1" t="str">
        <f>IF(ISBLANK($C389),"",IF(ISNA(VLOOKUP($L389,'result messages'!$H$3:$L$11,2,FALSE)),VLOOKUP($M389,'result messages'!$H$3:$L$11,2,FALSE),VLOOKUP($L389,'result messages'!$H$3:$L$11,2,FALSE)))</f>
        <v/>
      </c>
      <c r="O389" s="1" t="str">
        <f>IF(ISBLANK($C389),"",IF(ISNA(VLOOKUP($L389,'result messages'!$H$3:$L$11,3,FALSE)),VLOOKUP($M389,'result messages'!$H$3:$L$11,3,FALSE),VLOOKUP($L389,'result messages'!$H$3:$L$11,3,FALSE)))</f>
        <v/>
      </c>
      <c r="P389" s="1" t="str">
        <f>IF(ISBLANK($C389),"",IF(ISNA(VLOOKUP($L389,'result messages'!$H$3:$L$11,4,FALSE)),VLOOKUP($M389,'result messages'!$H$3:$L$11,4,FALSE),VLOOKUP($L389,'result messages'!$H$3:$L$11,4,FALSE)))</f>
        <v/>
      </c>
      <c r="Q389" s="1" t="str">
        <f>IF(ISBLANK($C389),"",IF(ISNA(VLOOKUP($L389,'result messages'!$H$3:$L$11,5,FALSE)),VLOOKUP($M389,'result messages'!$H$3:$L$11,5,FALSE),VLOOKUP($L389,'result messages'!$H$3:$L$11,5,FALSE)))</f>
        <v/>
      </c>
    </row>
    <row r="390" spans="1:17">
      <c r="A390" s="1">
        <v>387</v>
      </c>
      <c r="B390" s="2"/>
      <c r="C390" s="1"/>
      <c r="D390" s="1"/>
      <c r="E390" s="7"/>
      <c r="F390" s="1"/>
      <c r="G390" s="1" t="str">
        <f>IF(ISNA(VLOOKUP($C390,'DTEN TCAP Linkage deviceId'!$A$1:$A$20000,1,FALSE)),"No","Yes")</f>
        <v>No</v>
      </c>
      <c r="H390" s="1" t="str">
        <f>IF(ISNA(VLOOKUP($C390,'Provisioning Requester'!$F$3:$H$20000,2,FALSE)),"No","Yes")</f>
        <v>No</v>
      </c>
      <c r="I390" s="1" t="str">
        <f>IF($H390="Yes",VLOOKUP($C390,'Provisioning Requester'!$F$3:$H$20000,3,FALSE),"-")</f>
        <v>-</v>
      </c>
      <c r="J390" s="1" t="str">
        <f>IF(OR(D390="SVCP", E390="TRUE"), "No", IF(ISNA(VLOOKUP($C390,'ProvResponder deviceId'!$A$1:$A$20000,1,FALSE)),"No","Yes"))</f>
        <v>No</v>
      </c>
      <c r="K390" s="1" t="str">
        <f>IF($J390="Yes",VLOOKUP($C390,'ProvResponder deviceId'!$A$1:$C$20000,3,FALSE),"-")</f>
        <v>-</v>
      </c>
      <c r="L390" s="1" t="str">
        <f t="shared" si="12"/>
        <v/>
      </c>
      <c r="M390" s="1" t="str">
        <f t="shared" si="13"/>
        <v/>
      </c>
      <c r="N390" s="1" t="str">
        <f>IF(ISBLANK($C390),"",IF(ISNA(VLOOKUP($L390,'result messages'!$H$3:$L$11,2,FALSE)),VLOOKUP($M390,'result messages'!$H$3:$L$11,2,FALSE),VLOOKUP($L390,'result messages'!$H$3:$L$11,2,FALSE)))</f>
        <v/>
      </c>
      <c r="O390" s="1" t="str">
        <f>IF(ISBLANK($C390),"",IF(ISNA(VLOOKUP($L390,'result messages'!$H$3:$L$11,3,FALSE)),VLOOKUP($M390,'result messages'!$H$3:$L$11,3,FALSE),VLOOKUP($L390,'result messages'!$H$3:$L$11,3,FALSE)))</f>
        <v/>
      </c>
      <c r="P390" s="1" t="str">
        <f>IF(ISBLANK($C390),"",IF(ISNA(VLOOKUP($L390,'result messages'!$H$3:$L$11,4,FALSE)),VLOOKUP($M390,'result messages'!$H$3:$L$11,4,FALSE),VLOOKUP($L390,'result messages'!$H$3:$L$11,4,FALSE)))</f>
        <v/>
      </c>
      <c r="Q390" s="1" t="str">
        <f>IF(ISBLANK($C390),"",IF(ISNA(VLOOKUP($L390,'result messages'!$H$3:$L$11,5,FALSE)),VLOOKUP($M390,'result messages'!$H$3:$L$11,5,FALSE),VLOOKUP($L390,'result messages'!$H$3:$L$11,5,FALSE)))</f>
        <v/>
      </c>
    </row>
    <row r="391" spans="1:17">
      <c r="A391" s="1">
        <v>388</v>
      </c>
      <c r="B391" s="2"/>
      <c r="C391" s="1"/>
      <c r="D391" s="1"/>
      <c r="E391" s="7"/>
      <c r="F391" s="1"/>
      <c r="G391" s="1" t="str">
        <f>IF(ISNA(VLOOKUP($C391,'DTEN TCAP Linkage deviceId'!$A$1:$A$20000,1,FALSE)),"No","Yes")</f>
        <v>No</v>
      </c>
      <c r="H391" s="1" t="str">
        <f>IF(ISNA(VLOOKUP($C391,'Provisioning Requester'!$F$3:$H$20000,2,FALSE)),"No","Yes")</f>
        <v>No</v>
      </c>
      <c r="I391" s="1" t="str">
        <f>IF($H391="Yes",VLOOKUP($C391,'Provisioning Requester'!$F$3:$H$20000,3,FALSE),"-")</f>
        <v>-</v>
      </c>
      <c r="J391" s="1" t="str">
        <f>IF(OR(D391="SVCP", E391="TRUE"), "No", IF(ISNA(VLOOKUP($C391,'ProvResponder deviceId'!$A$1:$A$20000,1,FALSE)),"No","Yes"))</f>
        <v>No</v>
      </c>
      <c r="K391" s="1" t="str">
        <f>IF($J391="Yes",VLOOKUP($C391,'ProvResponder deviceId'!$A$1:$C$20000,3,FALSE),"-")</f>
        <v>-</v>
      </c>
      <c r="L391" s="1" t="str">
        <f t="shared" si="12"/>
        <v/>
      </c>
      <c r="M391" s="1" t="str">
        <f t="shared" si="13"/>
        <v/>
      </c>
      <c r="N391" s="1" t="str">
        <f>IF(ISBLANK($C391),"",IF(ISNA(VLOOKUP($L391,'result messages'!$H$3:$L$11,2,FALSE)),VLOOKUP($M391,'result messages'!$H$3:$L$11,2,FALSE),VLOOKUP($L391,'result messages'!$H$3:$L$11,2,FALSE)))</f>
        <v/>
      </c>
      <c r="O391" s="1" t="str">
        <f>IF(ISBLANK($C391),"",IF(ISNA(VLOOKUP($L391,'result messages'!$H$3:$L$11,3,FALSE)),VLOOKUP($M391,'result messages'!$H$3:$L$11,3,FALSE),VLOOKUP($L391,'result messages'!$H$3:$L$11,3,FALSE)))</f>
        <v/>
      </c>
      <c r="P391" s="1" t="str">
        <f>IF(ISBLANK($C391),"",IF(ISNA(VLOOKUP($L391,'result messages'!$H$3:$L$11,4,FALSE)),VLOOKUP($M391,'result messages'!$H$3:$L$11,4,FALSE),VLOOKUP($L391,'result messages'!$H$3:$L$11,4,FALSE)))</f>
        <v/>
      </c>
      <c r="Q391" s="1" t="str">
        <f>IF(ISBLANK($C391),"",IF(ISNA(VLOOKUP($L391,'result messages'!$H$3:$L$11,5,FALSE)),VLOOKUP($M391,'result messages'!$H$3:$L$11,5,FALSE),VLOOKUP($L391,'result messages'!$H$3:$L$11,5,FALSE)))</f>
        <v/>
      </c>
    </row>
    <row r="392" spans="1:17">
      <c r="A392" s="1">
        <v>389</v>
      </c>
      <c r="B392" s="2"/>
      <c r="C392" s="1"/>
      <c r="D392" s="1"/>
      <c r="E392" s="7"/>
      <c r="F392" s="1"/>
      <c r="G392" s="1" t="str">
        <f>IF(ISNA(VLOOKUP($C392,'DTEN TCAP Linkage deviceId'!$A$1:$A$20000,1,FALSE)),"No","Yes")</f>
        <v>No</v>
      </c>
      <c r="H392" s="1" t="str">
        <f>IF(ISNA(VLOOKUP($C392,'Provisioning Requester'!$F$3:$H$20000,2,FALSE)),"No","Yes")</f>
        <v>No</v>
      </c>
      <c r="I392" s="1" t="str">
        <f>IF($H392="Yes",VLOOKUP($C392,'Provisioning Requester'!$F$3:$H$20000,3,FALSE),"-")</f>
        <v>-</v>
      </c>
      <c r="J392" s="1" t="str">
        <f>IF(OR(D392="SVCP", E392="TRUE"), "No", IF(ISNA(VLOOKUP($C392,'ProvResponder deviceId'!$A$1:$A$20000,1,FALSE)),"No","Yes"))</f>
        <v>No</v>
      </c>
      <c r="K392" s="1" t="str">
        <f>IF($J392="Yes",VLOOKUP($C392,'ProvResponder deviceId'!$A$1:$C$20000,3,FALSE),"-")</f>
        <v>-</v>
      </c>
      <c r="L392" s="1" t="str">
        <f t="shared" si="12"/>
        <v/>
      </c>
      <c r="M392" s="1" t="str">
        <f t="shared" si="13"/>
        <v/>
      </c>
      <c r="N392" s="1" t="str">
        <f>IF(ISBLANK($C392),"",IF(ISNA(VLOOKUP($L392,'result messages'!$H$3:$L$11,2,FALSE)),VLOOKUP($M392,'result messages'!$H$3:$L$11,2,FALSE),VLOOKUP($L392,'result messages'!$H$3:$L$11,2,FALSE)))</f>
        <v/>
      </c>
      <c r="O392" s="1" t="str">
        <f>IF(ISBLANK($C392),"",IF(ISNA(VLOOKUP($L392,'result messages'!$H$3:$L$11,3,FALSE)),VLOOKUP($M392,'result messages'!$H$3:$L$11,3,FALSE),VLOOKUP($L392,'result messages'!$H$3:$L$11,3,FALSE)))</f>
        <v/>
      </c>
      <c r="P392" s="1" t="str">
        <f>IF(ISBLANK($C392),"",IF(ISNA(VLOOKUP($L392,'result messages'!$H$3:$L$11,4,FALSE)),VLOOKUP($M392,'result messages'!$H$3:$L$11,4,FALSE),VLOOKUP($L392,'result messages'!$H$3:$L$11,4,FALSE)))</f>
        <v/>
      </c>
      <c r="Q392" s="1" t="str">
        <f>IF(ISBLANK($C392),"",IF(ISNA(VLOOKUP($L392,'result messages'!$H$3:$L$11,5,FALSE)),VLOOKUP($M392,'result messages'!$H$3:$L$11,5,FALSE),VLOOKUP($L392,'result messages'!$H$3:$L$11,5,FALSE)))</f>
        <v/>
      </c>
    </row>
    <row r="393" spans="1:17">
      <c r="A393" s="1">
        <v>390</v>
      </c>
      <c r="B393" s="2"/>
      <c r="C393" s="1"/>
      <c r="D393" s="1"/>
      <c r="E393" s="7"/>
      <c r="F393" s="1"/>
      <c r="G393" s="1" t="str">
        <f>IF(ISNA(VLOOKUP($C393,'DTEN TCAP Linkage deviceId'!$A$1:$A$20000,1,FALSE)),"No","Yes")</f>
        <v>No</v>
      </c>
      <c r="H393" s="1" t="str">
        <f>IF(ISNA(VLOOKUP($C393,'Provisioning Requester'!$F$3:$H$20000,2,FALSE)),"No","Yes")</f>
        <v>No</v>
      </c>
      <c r="I393" s="1" t="str">
        <f>IF($H393="Yes",VLOOKUP($C393,'Provisioning Requester'!$F$3:$H$20000,3,FALSE),"-")</f>
        <v>-</v>
      </c>
      <c r="J393" s="1" t="str">
        <f>IF(OR(D393="SVCP", E393="TRUE"), "No", IF(ISNA(VLOOKUP($C393,'ProvResponder deviceId'!$A$1:$A$20000,1,FALSE)),"No","Yes"))</f>
        <v>No</v>
      </c>
      <c r="K393" s="1" t="str">
        <f>IF($J393="Yes",VLOOKUP($C393,'ProvResponder deviceId'!$A$1:$C$20000,3,FALSE),"-")</f>
        <v>-</v>
      </c>
      <c r="L393" s="1" t="str">
        <f t="shared" si="12"/>
        <v/>
      </c>
      <c r="M393" s="1" t="str">
        <f t="shared" si="13"/>
        <v/>
      </c>
      <c r="N393" s="1" t="str">
        <f>IF(ISBLANK($C393),"",IF(ISNA(VLOOKUP($L393,'result messages'!$H$3:$L$11,2,FALSE)),VLOOKUP($M393,'result messages'!$H$3:$L$11,2,FALSE),VLOOKUP($L393,'result messages'!$H$3:$L$11,2,FALSE)))</f>
        <v/>
      </c>
      <c r="O393" s="1" t="str">
        <f>IF(ISBLANK($C393),"",IF(ISNA(VLOOKUP($L393,'result messages'!$H$3:$L$11,3,FALSE)),VLOOKUP($M393,'result messages'!$H$3:$L$11,3,FALSE),VLOOKUP($L393,'result messages'!$H$3:$L$11,3,FALSE)))</f>
        <v/>
      </c>
      <c r="P393" s="1" t="str">
        <f>IF(ISBLANK($C393),"",IF(ISNA(VLOOKUP($L393,'result messages'!$H$3:$L$11,4,FALSE)),VLOOKUP($M393,'result messages'!$H$3:$L$11,4,FALSE),VLOOKUP($L393,'result messages'!$H$3:$L$11,4,FALSE)))</f>
        <v/>
      </c>
      <c r="Q393" s="1" t="str">
        <f>IF(ISBLANK($C393),"",IF(ISNA(VLOOKUP($L393,'result messages'!$H$3:$L$11,5,FALSE)),VLOOKUP($M393,'result messages'!$H$3:$L$11,5,FALSE),VLOOKUP($L393,'result messages'!$H$3:$L$11,5,FALSE)))</f>
        <v/>
      </c>
    </row>
    <row r="394" spans="1:17">
      <c r="A394" s="1">
        <v>391</v>
      </c>
      <c r="B394" s="2"/>
      <c r="C394" s="1"/>
      <c r="D394" s="1"/>
      <c r="E394" s="7"/>
      <c r="F394" s="1"/>
      <c r="G394" s="1" t="str">
        <f>IF(ISNA(VLOOKUP($C394,'DTEN TCAP Linkage deviceId'!$A$1:$A$20000,1,FALSE)),"No","Yes")</f>
        <v>No</v>
      </c>
      <c r="H394" s="1" t="str">
        <f>IF(ISNA(VLOOKUP($C394,'Provisioning Requester'!$F$3:$H$20000,2,FALSE)),"No","Yes")</f>
        <v>No</v>
      </c>
      <c r="I394" s="1" t="str">
        <f>IF($H394="Yes",VLOOKUP($C394,'Provisioning Requester'!$F$3:$H$20000,3,FALSE),"-")</f>
        <v>-</v>
      </c>
      <c r="J394" s="1" t="str">
        <f>IF(OR(D394="SVCP", E394="TRUE"), "No", IF(ISNA(VLOOKUP($C394,'ProvResponder deviceId'!$A$1:$A$20000,1,FALSE)),"No","Yes"))</f>
        <v>No</v>
      </c>
      <c r="K394" s="1" t="str">
        <f>IF($J394="Yes",VLOOKUP($C394,'ProvResponder deviceId'!$A$1:$C$20000,3,FALSE),"-")</f>
        <v>-</v>
      </c>
      <c r="L394" s="1" t="str">
        <f t="shared" si="12"/>
        <v/>
      </c>
      <c r="M394" s="1" t="str">
        <f t="shared" si="13"/>
        <v/>
      </c>
      <c r="N394" s="1" t="str">
        <f>IF(ISBLANK($C394),"",IF(ISNA(VLOOKUP($L394,'result messages'!$H$3:$L$11,2,FALSE)),VLOOKUP($M394,'result messages'!$H$3:$L$11,2,FALSE),VLOOKUP($L394,'result messages'!$H$3:$L$11,2,FALSE)))</f>
        <v/>
      </c>
      <c r="O394" s="1" t="str">
        <f>IF(ISBLANK($C394),"",IF(ISNA(VLOOKUP($L394,'result messages'!$H$3:$L$11,3,FALSE)),VLOOKUP($M394,'result messages'!$H$3:$L$11,3,FALSE),VLOOKUP($L394,'result messages'!$H$3:$L$11,3,FALSE)))</f>
        <v/>
      </c>
      <c r="P394" s="1" t="str">
        <f>IF(ISBLANK($C394),"",IF(ISNA(VLOOKUP($L394,'result messages'!$H$3:$L$11,4,FALSE)),VLOOKUP($M394,'result messages'!$H$3:$L$11,4,FALSE),VLOOKUP($L394,'result messages'!$H$3:$L$11,4,FALSE)))</f>
        <v/>
      </c>
      <c r="Q394" s="1" t="str">
        <f>IF(ISBLANK($C394),"",IF(ISNA(VLOOKUP($L394,'result messages'!$H$3:$L$11,5,FALSE)),VLOOKUP($M394,'result messages'!$H$3:$L$11,5,FALSE),VLOOKUP($L394,'result messages'!$H$3:$L$11,5,FALSE)))</f>
        <v/>
      </c>
    </row>
    <row r="395" spans="1:17">
      <c r="A395" s="1">
        <v>392</v>
      </c>
      <c r="B395" s="2"/>
      <c r="C395" s="1"/>
      <c r="D395" s="1"/>
      <c r="E395" s="7"/>
      <c r="F395" s="1"/>
      <c r="G395" s="1" t="str">
        <f>IF(ISNA(VLOOKUP($C395,'DTEN TCAP Linkage deviceId'!$A$1:$A$20000,1,FALSE)),"No","Yes")</f>
        <v>No</v>
      </c>
      <c r="H395" s="1" t="str">
        <f>IF(ISNA(VLOOKUP($C395,'Provisioning Requester'!$F$3:$H$20000,2,FALSE)),"No","Yes")</f>
        <v>No</v>
      </c>
      <c r="I395" s="1" t="str">
        <f>IF($H395="Yes",VLOOKUP($C395,'Provisioning Requester'!$F$3:$H$20000,3,FALSE),"-")</f>
        <v>-</v>
      </c>
      <c r="J395" s="1" t="str">
        <f>IF(OR(D395="SVCP", E395="TRUE"), "No", IF(ISNA(VLOOKUP($C395,'ProvResponder deviceId'!$A$1:$A$20000,1,FALSE)),"No","Yes"))</f>
        <v>No</v>
      </c>
      <c r="K395" s="1" t="str">
        <f>IF($J395="Yes",VLOOKUP($C395,'ProvResponder deviceId'!$A$1:$C$20000,3,FALSE),"-")</f>
        <v>-</v>
      </c>
      <c r="L395" s="1" t="str">
        <f t="shared" si="12"/>
        <v/>
      </c>
      <c r="M395" s="1" t="str">
        <f t="shared" si="13"/>
        <v/>
      </c>
      <c r="N395" s="1" t="str">
        <f>IF(ISBLANK($C395),"",IF(ISNA(VLOOKUP($L395,'result messages'!$H$3:$L$11,2,FALSE)),VLOOKUP($M395,'result messages'!$H$3:$L$11,2,FALSE),VLOOKUP($L395,'result messages'!$H$3:$L$11,2,FALSE)))</f>
        <v/>
      </c>
      <c r="O395" s="1" t="str">
        <f>IF(ISBLANK($C395),"",IF(ISNA(VLOOKUP($L395,'result messages'!$H$3:$L$11,3,FALSE)),VLOOKUP($M395,'result messages'!$H$3:$L$11,3,FALSE),VLOOKUP($L395,'result messages'!$H$3:$L$11,3,FALSE)))</f>
        <v/>
      </c>
      <c r="P395" s="1" t="str">
        <f>IF(ISBLANK($C395),"",IF(ISNA(VLOOKUP($L395,'result messages'!$H$3:$L$11,4,FALSE)),VLOOKUP($M395,'result messages'!$H$3:$L$11,4,FALSE),VLOOKUP($L395,'result messages'!$H$3:$L$11,4,FALSE)))</f>
        <v/>
      </c>
      <c r="Q395" s="1" t="str">
        <f>IF(ISBLANK($C395),"",IF(ISNA(VLOOKUP($L395,'result messages'!$H$3:$L$11,5,FALSE)),VLOOKUP($M395,'result messages'!$H$3:$L$11,5,FALSE),VLOOKUP($L395,'result messages'!$H$3:$L$11,5,FALSE)))</f>
        <v/>
      </c>
    </row>
    <row r="396" spans="1:17">
      <c r="A396" s="1">
        <v>393</v>
      </c>
      <c r="B396" s="2"/>
      <c r="C396" s="1"/>
      <c r="D396" s="1"/>
      <c r="E396" s="7"/>
      <c r="F396" s="1"/>
      <c r="G396" s="1" t="str">
        <f>IF(ISNA(VLOOKUP($C396,'DTEN TCAP Linkage deviceId'!$A$1:$A$20000,1,FALSE)),"No","Yes")</f>
        <v>No</v>
      </c>
      <c r="H396" s="1" t="str">
        <f>IF(ISNA(VLOOKUP($C396,'Provisioning Requester'!$F$3:$H$20000,2,FALSE)),"No","Yes")</f>
        <v>No</v>
      </c>
      <c r="I396" s="1" t="str">
        <f>IF($H396="Yes",VLOOKUP($C396,'Provisioning Requester'!$F$3:$H$20000,3,FALSE),"-")</f>
        <v>-</v>
      </c>
      <c r="J396" s="1" t="str">
        <f>IF(OR(D396="SVCP", E396="TRUE"), "No", IF(ISNA(VLOOKUP($C396,'ProvResponder deviceId'!$A$1:$A$20000,1,FALSE)),"No","Yes"))</f>
        <v>No</v>
      </c>
      <c r="K396" s="1" t="str">
        <f>IF($J396="Yes",VLOOKUP($C396,'ProvResponder deviceId'!$A$1:$C$20000,3,FALSE),"-")</f>
        <v>-</v>
      </c>
      <c r="L396" s="1" t="str">
        <f t="shared" si="12"/>
        <v/>
      </c>
      <c r="M396" s="1" t="str">
        <f t="shared" si="13"/>
        <v/>
      </c>
      <c r="N396" s="1" t="str">
        <f>IF(ISBLANK($C396),"",IF(ISNA(VLOOKUP($L396,'result messages'!$H$3:$L$11,2,FALSE)),VLOOKUP($M396,'result messages'!$H$3:$L$11,2,FALSE),VLOOKUP($L396,'result messages'!$H$3:$L$11,2,FALSE)))</f>
        <v/>
      </c>
      <c r="O396" s="1" t="str">
        <f>IF(ISBLANK($C396),"",IF(ISNA(VLOOKUP($L396,'result messages'!$H$3:$L$11,3,FALSE)),VLOOKUP($M396,'result messages'!$H$3:$L$11,3,FALSE),VLOOKUP($L396,'result messages'!$H$3:$L$11,3,FALSE)))</f>
        <v/>
      </c>
      <c r="P396" s="1" t="str">
        <f>IF(ISBLANK($C396),"",IF(ISNA(VLOOKUP($L396,'result messages'!$H$3:$L$11,4,FALSE)),VLOOKUP($M396,'result messages'!$H$3:$L$11,4,FALSE),VLOOKUP($L396,'result messages'!$H$3:$L$11,4,FALSE)))</f>
        <v/>
      </c>
      <c r="Q396" s="1" t="str">
        <f>IF(ISBLANK($C396),"",IF(ISNA(VLOOKUP($L396,'result messages'!$H$3:$L$11,5,FALSE)),VLOOKUP($M396,'result messages'!$H$3:$L$11,5,FALSE),VLOOKUP($L396,'result messages'!$H$3:$L$11,5,FALSE)))</f>
        <v/>
      </c>
    </row>
    <row r="397" spans="1:17">
      <c r="A397" s="1">
        <v>394</v>
      </c>
      <c r="B397" s="2"/>
      <c r="C397" s="1"/>
      <c r="D397" s="1"/>
      <c r="E397" s="7"/>
      <c r="F397" s="1"/>
      <c r="G397" s="1" t="str">
        <f>IF(ISNA(VLOOKUP($C397,'DTEN TCAP Linkage deviceId'!$A$1:$A$20000,1,FALSE)),"No","Yes")</f>
        <v>No</v>
      </c>
      <c r="H397" s="1" t="str">
        <f>IF(ISNA(VLOOKUP($C397,'Provisioning Requester'!$F$3:$H$20000,2,FALSE)),"No","Yes")</f>
        <v>No</v>
      </c>
      <c r="I397" s="1" t="str">
        <f>IF($H397="Yes",VLOOKUP($C397,'Provisioning Requester'!$F$3:$H$20000,3,FALSE),"-")</f>
        <v>-</v>
      </c>
      <c r="J397" s="1" t="str">
        <f>IF(OR(D397="SVCP", E397="TRUE"), "No", IF(ISNA(VLOOKUP($C397,'ProvResponder deviceId'!$A$1:$A$20000,1,FALSE)),"No","Yes"))</f>
        <v>No</v>
      </c>
      <c r="K397" s="1" t="str">
        <f>IF($J397="Yes",VLOOKUP($C397,'ProvResponder deviceId'!$A$1:$C$20000,3,FALSE),"-")</f>
        <v>-</v>
      </c>
      <c r="L397" s="1" t="str">
        <f t="shared" si="12"/>
        <v/>
      </c>
      <c r="M397" s="1" t="str">
        <f t="shared" si="13"/>
        <v/>
      </c>
      <c r="N397" s="1" t="str">
        <f>IF(ISBLANK($C397),"",IF(ISNA(VLOOKUP($L397,'result messages'!$H$3:$L$11,2,FALSE)),VLOOKUP($M397,'result messages'!$H$3:$L$11,2,FALSE),VLOOKUP($L397,'result messages'!$H$3:$L$11,2,FALSE)))</f>
        <v/>
      </c>
      <c r="O397" s="1" t="str">
        <f>IF(ISBLANK($C397),"",IF(ISNA(VLOOKUP($L397,'result messages'!$H$3:$L$11,3,FALSE)),VLOOKUP($M397,'result messages'!$H$3:$L$11,3,FALSE),VLOOKUP($L397,'result messages'!$H$3:$L$11,3,FALSE)))</f>
        <v/>
      </c>
      <c r="P397" s="1" t="str">
        <f>IF(ISBLANK($C397),"",IF(ISNA(VLOOKUP($L397,'result messages'!$H$3:$L$11,4,FALSE)),VLOOKUP($M397,'result messages'!$H$3:$L$11,4,FALSE),VLOOKUP($L397,'result messages'!$H$3:$L$11,4,FALSE)))</f>
        <v/>
      </c>
      <c r="Q397" s="1" t="str">
        <f>IF(ISBLANK($C397),"",IF(ISNA(VLOOKUP($L397,'result messages'!$H$3:$L$11,5,FALSE)),VLOOKUP($M397,'result messages'!$H$3:$L$11,5,FALSE),VLOOKUP($L397,'result messages'!$H$3:$L$11,5,FALSE)))</f>
        <v/>
      </c>
    </row>
    <row r="398" spans="1:17">
      <c r="A398" s="1">
        <v>395</v>
      </c>
      <c r="B398" s="2"/>
      <c r="C398" s="1"/>
      <c r="D398" s="1"/>
      <c r="E398" s="7"/>
      <c r="F398" s="1"/>
      <c r="G398" s="1" t="str">
        <f>IF(ISNA(VLOOKUP($C398,'DTEN TCAP Linkage deviceId'!$A$1:$A$20000,1,FALSE)),"No","Yes")</f>
        <v>No</v>
      </c>
      <c r="H398" s="1" t="str">
        <f>IF(ISNA(VLOOKUP($C398,'Provisioning Requester'!$F$3:$H$20000,2,FALSE)),"No","Yes")</f>
        <v>No</v>
      </c>
      <c r="I398" s="1" t="str">
        <f>IF($H398="Yes",VLOOKUP($C398,'Provisioning Requester'!$F$3:$H$20000,3,FALSE),"-")</f>
        <v>-</v>
      </c>
      <c r="J398" s="1" t="str">
        <f>IF(OR(D398="SVCP", E398="TRUE"), "No", IF(ISNA(VLOOKUP($C398,'ProvResponder deviceId'!$A$1:$A$20000,1,FALSE)),"No","Yes"))</f>
        <v>No</v>
      </c>
      <c r="K398" s="1" t="str">
        <f>IF($J398="Yes",VLOOKUP($C398,'ProvResponder deviceId'!$A$1:$C$20000,3,FALSE),"-")</f>
        <v>-</v>
      </c>
      <c r="L398" s="1" t="str">
        <f t="shared" si="12"/>
        <v/>
      </c>
      <c r="M398" s="1" t="str">
        <f t="shared" si="13"/>
        <v/>
      </c>
      <c r="N398" s="1" t="str">
        <f>IF(ISBLANK($C398),"",IF(ISNA(VLOOKUP($L398,'result messages'!$H$3:$L$11,2,FALSE)),VLOOKUP($M398,'result messages'!$H$3:$L$11,2,FALSE),VLOOKUP($L398,'result messages'!$H$3:$L$11,2,FALSE)))</f>
        <v/>
      </c>
      <c r="O398" s="1" t="str">
        <f>IF(ISBLANK($C398),"",IF(ISNA(VLOOKUP($L398,'result messages'!$H$3:$L$11,3,FALSE)),VLOOKUP($M398,'result messages'!$H$3:$L$11,3,FALSE),VLOOKUP($L398,'result messages'!$H$3:$L$11,3,FALSE)))</f>
        <v/>
      </c>
      <c r="P398" s="1" t="str">
        <f>IF(ISBLANK($C398),"",IF(ISNA(VLOOKUP($L398,'result messages'!$H$3:$L$11,4,FALSE)),VLOOKUP($M398,'result messages'!$H$3:$L$11,4,FALSE),VLOOKUP($L398,'result messages'!$H$3:$L$11,4,FALSE)))</f>
        <v/>
      </c>
      <c r="Q398" s="1" t="str">
        <f>IF(ISBLANK($C398),"",IF(ISNA(VLOOKUP($L398,'result messages'!$H$3:$L$11,5,FALSE)),VLOOKUP($M398,'result messages'!$H$3:$L$11,5,FALSE),VLOOKUP($L398,'result messages'!$H$3:$L$11,5,FALSE)))</f>
        <v/>
      </c>
    </row>
    <row r="399" spans="1:17">
      <c r="A399" s="1">
        <v>396</v>
      </c>
      <c r="B399" s="2"/>
      <c r="C399" s="1"/>
      <c r="D399" s="1"/>
      <c r="E399" s="7"/>
      <c r="F399" s="1"/>
      <c r="G399" s="1" t="str">
        <f>IF(ISNA(VLOOKUP($C399,'DTEN TCAP Linkage deviceId'!$A$1:$A$20000,1,FALSE)),"No","Yes")</f>
        <v>No</v>
      </c>
      <c r="H399" s="1" t="str">
        <f>IF(ISNA(VLOOKUP($C399,'Provisioning Requester'!$F$3:$H$20000,2,FALSE)),"No","Yes")</f>
        <v>No</v>
      </c>
      <c r="I399" s="1" t="str">
        <f>IF($H399="Yes",VLOOKUP($C399,'Provisioning Requester'!$F$3:$H$20000,3,FALSE),"-")</f>
        <v>-</v>
      </c>
      <c r="J399" s="1" t="str">
        <f>IF(OR(D399="SVCP", E399="TRUE"), "No", IF(ISNA(VLOOKUP($C399,'ProvResponder deviceId'!$A$1:$A$20000,1,FALSE)),"No","Yes"))</f>
        <v>No</v>
      </c>
      <c r="K399" s="1" t="str">
        <f>IF($J399="Yes",VLOOKUP($C399,'ProvResponder deviceId'!$A$1:$C$20000,3,FALSE),"-")</f>
        <v>-</v>
      </c>
      <c r="L399" s="1" t="str">
        <f t="shared" si="12"/>
        <v/>
      </c>
      <c r="M399" s="1" t="str">
        <f t="shared" si="13"/>
        <v/>
      </c>
      <c r="N399" s="1" t="str">
        <f>IF(ISBLANK($C399),"",IF(ISNA(VLOOKUP($L399,'result messages'!$H$3:$L$11,2,FALSE)),VLOOKUP($M399,'result messages'!$H$3:$L$11,2,FALSE),VLOOKUP($L399,'result messages'!$H$3:$L$11,2,FALSE)))</f>
        <v/>
      </c>
      <c r="O399" s="1" t="str">
        <f>IF(ISBLANK($C399),"",IF(ISNA(VLOOKUP($L399,'result messages'!$H$3:$L$11,3,FALSE)),VLOOKUP($M399,'result messages'!$H$3:$L$11,3,FALSE),VLOOKUP($L399,'result messages'!$H$3:$L$11,3,FALSE)))</f>
        <v/>
      </c>
      <c r="P399" s="1" t="str">
        <f>IF(ISBLANK($C399),"",IF(ISNA(VLOOKUP($L399,'result messages'!$H$3:$L$11,4,FALSE)),VLOOKUP($M399,'result messages'!$H$3:$L$11,4,FALSE),VLOOKUP($L399,'result messages'!$H$3:$L$11,4,FALSE)))</f>
        <v/>
      </c>
      <c r="Q399" s="1" t="str">
        <f>IF(ISBLANK($C399),"",IF(ISNA(VLOOKUP($L399,'result messages'!$H$3:$L$11,5,FALSE)),VLOOKUP($M399,'result messages'!$H$3:$L$11,5,FALSE),VLOOKUP($L399,'result messages'!$H$3:$L$11,5,FALSE)))</f>
        <v/>
      </c>
    </row>
    <row r="400" spans="1:17">
      <c r="A400" s="1">
        <v>397</v>
      </c>
      <c r="B400" s="2"/>
      <c r="C400" s="1"/>
      <c r="D400" s="1"/>
      <c r="E400" s="7"/>
      <c r="F400" s="1"/>
      <c r="G400" s="1" t="str">
        <f>IF(ISNA(VLOOKUP($C400,'DTEN TCAP Linkage deviceId'!$A$1:$A$20000,1,FALSE)),"No","Yes")</f>
        <v>No</v>
      </c>
      <c r="H400" s="1" t="str">
        <f>IF(ISNA(VLOOKUP($C400,'Provisioning Requester'!$F$3:$H$20000,2,FALSE)),"No","Yes")</f>
        <v>No</v>
      </c>
      <c r="I400" s="1" t="str">
        <f>IF($H400="Yes",VLOOKUP($C400,'Provisioning Requester'!$F$3:$H$20000,3,FALSE),"-")</f>
        <v>-</v>
      </c>
      <c r="J400" s="1" t="str">
        <f>IF(OR(D400="SVCP", E400="TRUE"), "No", IF(ISNA(VLOOKUP($C400,'ProvResponder deviceId'!$A$1:$A$20000,1,FALSE)),"No","Yes"))</f>
        <v>No</v>
      </c>
      <c r="K400" s="1" t="str">
        <f>IF($J400="Yes",VLOOKUP($C400,'ProvResponder deviceId'!$A$1:$C$20000,3,FALSE),"-")</f>
        <v>-</v>
      </c>
      <c r="L400" s="1" t="str">
        <f t="shared" si="12"/>
        <v/>
      </c>
      <c r="M400" s="1" t="str">
        <f t="shared" si="13"/>
        <v/>
      </c>
      <c r="N400" s="1" t="str">
        <f>IF(ISBLANK($C400),"",IF(ISNA(VLOOKUP($L400,'result messages'!$H$3:$L$11,2,FALSE)),VLOOKUP($M400,'result messages'!$H$3:$L$11,2,FALSE),VLOOKUP($L400,'result messages'!$H$3:$L$11,2,FALSE)))</f>
        <v/>
      </c>
      <c r="O400" s="1" t="str">
        <f>IF(ISBLANK($C400),"",IF(ISNA(VLOOKUP($L400,'result messages'!$H$3:$L$11,3,FALSE)),VLOOKUP($M400,'result messages'!$H$3:$L$11,3,FALSE),VLOOKUP($L400,'result messages'!$H$3:$L$11,3,FALSE)))</f>
        <v/>
      </c>
      <c r="P400" s="1" t="str">
        <f>IF(ISBLANK($C400),"",IF(ISNA(VLOOKUP($L400,'result messages'!$H$3:$L$11,4,FALSE)),VLOOKUP($M400,'result messages'!$H$3:$L$11,4,FALSE),VLOOKUP($L400,'result messages'!$H$3:$L$11,4,FALSE)))</f>
        <v/>
      </c>
      <c r="Q400" s="1" t="str">
        <f>IF(ISBLANK($C400),"",IF(ISNA(VLOOKUP($L400,'result messages'!$H$3:$L$11,5,FALSE)),VLOOKUP($M400,'result messages'!$H$3:$L$11,5,FALSE),VLOOKUP($L400,'result messages'!$H$3:$L$11,5,FALSE)))</f>
        <v/>
      </c>
    </row>
    <row r="401" spans="1:17">
      <c r="A401" s="1">
        <v>398</v>
      </c>
      <c r="B401" s="2"/>
      <c r="C401" s="1"/>
      <c r="D401" s="1"/>
      <c r="E401" s="7"/>
      <c r="F401" s="1"/>
      <c r="G401" s="1" t="str">
        <f>IF(ISNA(VLOOKUP($C401,'DTEN TCAP Linkage deviceId'!$A$1:$A$20000,1,FALSE)),"No","Yes")</f>
        <v>No</v>
      </c>
      <c r="H401" s="1" t="str">
        <f>IF(ISNA(VLOOKUP($C401,'Provisioning Requester'!$F$3:$H$20000,2,FALSE)),"No","Yes")</f>
        <v>No</v>
      </c>
      <c r="I401" s="1" t="str">
        <f>IF($H401="Yes",VLOOKUP($C401,'Provisioning Requester'!$F$3:$H$20000,3,FALSE),"-")</f>
        <v>-</v>
      </c>
      <c r="J401" s="1" t="str">
        <f>IF(OR(D401="SVCP", E401="TRUE"), "No", IF(ISNA(VLOOKUP($C401,'ProvResponder deviceId'!$A$1:$A$20000,1,FALSE)),"No","Yes"))</f>
        <v>No</v>
      </c>
      <c r="K401" s="1" t="str">
        <f>IF($J401="Yes",VLOOKUP($C401,'ProvResponder deviceId'!$A$1:$C$20000,3,FALSE),"-")</f>
        <v>-</v>
      </c>
      <c r="L401" s="1" t="str">
        <f t="shared" si="12"/>
        <v/>
      </c>
      <c r="M401" s="1" t="str">
        <f t="shared" si="13"/>
        <v/>
      </c>
      <c r="N401" s="1" t="str">
        <f>IF(ISBLANK($C401),"",IF(ISNA(VLOOKUP($L401,'result messages'!$H$3:$L$11,2,FALSE)),VLOOKUP($M401,'result messages'!$H$3:$L$11,2,FALSE),VLOOKUP($L401,'result messages'!$H$3:$L$11,2,FALSE)))</f>
        <v/>
      </c>
      <c r="O401" s="1" t="str">
        <f>IF(ISBLANK($C401),"",IF(ISNA(VLOOKUP($L401,'result messages'!$H$3:$L$11,3,FALSE)),VLOOKUP($M401,'result messages'!$H$3:$L$11,3,FALSE),VLOOKUP($L401,'result messages'!$H$3:$L$11,3,FALSE)))</f>
        <v/>
      </c>
      <c r="P401" s="1" t="str">
        <f>IF(ISBLANK($C401),"",IF(ISNA(VLOOKUP($L401,'result messages'!$H$3:$L$11,4,FALSE)),VLOOKUP($M401,'result messages'!$H$3:$L$11,4,FALSE),VLOOKUP($L401,'result messages'!$H$3:$L$11,4,FALSE)))</f>
        <v/>
      </c>
      <c r="Q401" s="1" t="str">
        <f>IF(ISBLANK($C401),"",IF(ISNA(VLOOKUP($L401,'result messages'!$H$3:$L$11,5,FALSE)),VLOOKUP($M401,'result messages'!$H$3:$L$11,5,FALSE),VLOOKUP($L401,'result messages'!$H$3:$L$11,5,FALSE)))</f>
        <v/>
      </c>
    </row>
    <row r="402" spans="1:17">
      <c r="A402" s="1">
        <v>399</v>
      </c>
      <c r="B402" s="2"/>
      <c r="C402" s="1"/>
      <c r="D402" s="1"/>
      <c r="E402" s="7"/>
      <c r="F402" s="1"/>
      <c r="G402" s="1" t="str">
        <f>IF(ISNA(VLOOKUP($C402,'DTEN TCAP Linkage deviceId'!$A$1:$A$20000,1,FALSE)),"No","Yes")</f>
        <v>No</v>
      </c>
      <c r="H402" s="1" t="str">
        <f>IF(ISNA(VLOOKUP($C402,'Provisioning Requester'!$F$3:$H$20000,2,FALSE)),"No","Yes")</f>
        <v>No</v>
      </c>
      <c r="I402" s="1" t="str">
        <f>IF($H402="Yes",VLOOKUP($C402,'Provisioning Requester'!$F$3:$H$20000,3,FALSE),"-")</f>
        <v>-</v>
      </c>
      <c r="J402" s="1" t="str">
        <f>IF(OR(D402="SVCP", E402="TRUE"), "No", IF(ISNA(VLOOKUP($C402,'ProvResponder deviceId'!$A$1:$A$20000,1,FALSE)),"No","Yes"))</f>
        <v>No</v>
      </c>
      <c r="K402" s="1" t="str">
        <f>IF($J402="Yes",VLOOKUP($C402,'ProvResponder deviceId'!$A$1:$C$20000,3,FALSE),"-")</f>
        <v>-</v>
      </c>
      <c r="L402" s="1" t="str">
        <f t="shared" si="12"/>
        <v/>
      </c>
      <c r="M402" s="1" t="str">
        <f t="shared" si="13"/>
        <v/>
      </c>
      <c r="N402" s="1" t="str">
        <f>IF(ISBLANK($C402),"",IF(ISNA(VLOOKUP($L402,'result messages'!$H$3:$L$11,2,FALSE)),VLOOKUP($M402,'result messages'!$H$3:$L$11,2,FALSE),VLOOKUP($L402,'result messages'!$H$3:$L$11,2,FALSE)))</f>
        <v/>
      </c>
      <c r="O402" s="1" t="str">
        <f>IF(ISBLANK($C402),"",IF(ISNA(VLOOKUP($L402,'result messages'!$H$3:$L$11,3,FALSE)),VLOOKUP($M402,'result messages'!$H$3:$L$11,3,FALSE),VLOOKUP($L402,'result messages'!$H$3:$L$11,3,FALSE)))</f>
        <v/>
      </c>
      <c r="P402" s="1" t="str">
        <f>IF(ISBLANK($C402),"",IF(ISNA(VLOOKUP($L402,'result messages'!$H$3:$L$11,4,FALSE)),VLOOKUP($M402,'result messages'!$H$3:$L$11,4,FALSE),VLOOKUP($L402,'result messages'!$H$3:$L$11,4,FALSE)))</f>
        <v/>
      </c>
      <c r="Q402" s="1" t="str">
        <f>IF(ISBLANK($C402),"",IF(ISNA(VLOOKUP($L402,'result messages'!$H$3:$L$11,5,FALSE)),VLOOKUP($M402,'result messages'!$H$3:$L$11,5,FALSE),VLOOKUP($L402,'result messages'!$H$3:$L$11,5,FALSE)))</f>
        <v/>
      </c>
    </row>
    <row r="403" spans="1:17">
      <c r="A403" s="1">
        <v>400</v>
      </c>
      <c r="B403" s="2"/>
      <c r="C403" s="1"/>
      <c r="D403" s="1"/>
      <c r="E403" s="7"/>
      <c r="F403" s="1"/>
      <c r="G403" s="1" t="str">
        <f>IF(ISNA(VLOOKUP($C403,'DTEN TCAP Linkage deviceId'!$A$1:$A$20000,1,FALSE)),"No","Yes")</f>
        <v>No</v>
      </c>
      <c r="H403" s="1" t="str">
        <f>IF(ISNA(VLOOKUP($C403,'Provisioning Requester'!$F$3:$H$20000,2,FALSE)),"No","Yes")</f>
        <v>No</v>
      </c>
      <c r="I403" s="1" t="str">
        <f>IF($H403="Yes",VLOOKUP($C403,'Provisioning Requester'!$F$3:$H$20000,3,FALSE),"-")</f>
        <v>-</v>
      </c>
      <c r="J403" s="1" t="str">
        <f>IF(OR(D403="SVCP", E403="TRUE"), "No", IF(ISNA(VLOOKUP($C403,'ProvResponder deviceId'!$A$1:$A$20000,1,FALSE)),"No","Yes"))</f>
        <v>No</v>
      </c>
      <c r="K403" s="1" t="str">
        <f>IF($J403="Yes",VLOOKUP($C403,'ProvResponder deviceId'!$A$1:$C$20000,3,FALSE),"-")</f>
        <v>-</v>
      </c>
      <c r="L403" s="1" t="str">
        <f t="shared" si="12"/>
        <v/>
      </c>
      <c r="M403" s="1" t="str">
        <f t="shared" si="13"/>
        <v/>
      </c>
      <c r="N403" s="1" t="str">
        <f>IF(ISBLANK($C403),"",IF(ISNA(VLOOKUP($L403,'result messages'!$H$3:$L$11,2,FALSE)),VLOOKUP($M403,'result messages'!$H$3:$L$11,2,FALSE),VLOOKUP($L403,'result messages'!$H$3:$L$11,2,FALSE)))</f>
        <v/>
      </c>
      <c r="O403" s="1" t="str">
        <f>IF(ISBLANK($C403),"",IF(ISNA(VLOOKUP($L403,'result messages'!$H$3:$L$11,3,FALSE)),VLOOKUP($M403,'result messages'!$H$3:$L$11,3,FALSE),VLOOKUP($L403,'result messages'!$H$3:$L$11,3,FALSE)))</f>
        <v/>
      </c>
      <c r="P403" s="1" t="str">
        <f>IF(ISBLANK($C403),"",IF(ISNA(VLOOKUP($L403,'result messages'!$H$3:$L$11,4,FALSE)),VLOOKUP($M403,'result messages'!$H$3:$L$11,4,FALSE),VLOOKUP($L403,'result messages'!$H$3:$L$11,4,FALSE)))</f>
        <v/>
      </c>
      <c r="Q403" s="1" t="str">
        <f>IF(ISBLANK($C403),"",IF(ISNA(VLOOKUP($L403,'result messages'!$H$3:$L$11,5,FALSE)),VLOOKUP($M403,'result messages'!$H$3:$L$11,5,FALSE),VLOOKUP($L403,'result messages'!$H$3:$L$11,5,FALSE)))</f>
        <v/>
      </c>
    </row>
    <row r="404" spans="1:17">
      <c r="A404" s="1">
        <v>401</v>
      </c>
      <c r="B404" s="4"/>
      <c r="C404" s="1"/>
      <c r="D404" s="1"/>
      <c r="E404" s="7"/>
      <c r="F404" s="1"/>
      <c r="G404" s="1" t="str">
        <f>IF(ISNA(VLOOKUP($C404,'DTEN TCAP Linkage deviceId'!$A$1:$A$20000,1,FALSE)),"No","Yes")</f>
        <v>No</v>
      </c>
      <c r="H404" s="1" t="str">
        <f>IF(ISNA(VLOOKUP($C404,'Provisioning Requester'!$F$3:$H$20000,2,FALSE)),"No","Yes")</f>
        <v>No</v>
      </c>
      <c r="I404" s="1" t="str">
        <f>IF($H404="Yes",VLOOKUP($C404,'Provisioning Requester'!$F$3:$H$20000,3,FALSE),"-")</f>
        <v>-</v>
      </c>
      <c r="J404" s="1" t="str">
        <f>IF(OR(D404="SVCP", E404="TRUE"), "No", IF(ISNA(VLOOKUP($C404,'ProvResponder deviceId'!$A$1:$A$20000,1,FALSE)),"No","Yes"))</f>
        <v>No</v>
      </c>
      <c r="K404" s="1" t="str">
        <f>IF($J404="Yes",VLOOKUP($C404,'ProvResponder deviceId'!$A$1:$C$20000,3,FALSE),"-")</f>
        <v>-</v>
      </c>
      <c r="L404" s="1" t="str">
        <f t="shared" si="12"/>
        <v/>
      </c>
      <c r="M404" s="1" t="str">
        <f t="shared" si="13"/>
        <v/>
      </c>
      <c r="N404" s="1" t="str">
        <f>IF(ISBLANK($C404),"",IF(ISNA(VLOOKUP($L404,'result messages'!$H$3:$L$11,2,FALSE)),VLOOKUP($M404,'result messages'!$H$3:$L$11,2,FALSE),VLOOKUP($L404,'result messages'!$H$3:$L$11,2,FALSE)))</f>
        <v/>
      </c>
      <c r="O404" s="1" t="str">
        <f>IF(ISBLANK($C404),"",IF(ISNA(VLOOKUP($L404,'result messages'!$H$3:$L$11,3,FALSE)),VLOOKUP($M404,'result messages'!$H$3:$L$11,3,FALSE),VLOOKUP($L404,'result messages'!$H$3:$L$11,3,FALSE)))</f>
        <v/>
      </c>
      <c r="P404" s="1" t="str">
        <f>IF(ISBLANK($C404),"",IF(ISNA(VLOOKUP($L404,'result messages'!$H$3:$L$11,4,FALSE)),VLOOKUP($M404,'result messages'!$H$3:$L$11,4,FALSE),VLOOKUP($L404,'result messages'!$H$3:$L$11,4,FALSE)))</f>
        <v/>
      </c>
      <c r="Q404" s="1" t="str">
        <f>IF(ISBLANK($C404),"",IF(ISNA(VLOOKUP($L404,'result messages'!$H$3:$L$11,5,FALSE)),VLOOKUP($M404,'result messages'!$H$3:$L$11,5,FALSE),VLOOKUP($L404,'result messages'!$H$3:$L$11,5,FALSE)))</f>
        <v/>
      </c>
    </row>
    <row r="405" spans="1:17">
      <c r="A405" s="1">
        <v>402</v>
      </c>
      <c r="B405" s="4"/>
      <c r="C405" s="1"/>
      <c r="D405" s="1"/>
      <c r="E405" s="7"/>
      <c r="F405" s="1"/>
      <c r="G405" s="1" t="str">
        <f>IF(ISNA(VLOOKUP($C405,'DTEN TCAP Linkage deviceId'!$A$1:$A$20000,1,FALSE)),"No","Yes")</f>
        <v>No</v>
      </c>
      <c r="H405" s="1" t="str">
        <f>IF(ISNA(VLOOKUP($C405,'Provisioning Requester'!$F$3:$H$20000,2,FALSE)),"No","Yes")</f>
        <v>No</v>
      </c>
      <c r="I405" s="1" t="str">
        <f>IF($H405="Yes",VLOOKUP($C405,'Provisioning Requester'!$F$3:$H$20000,3,FALSE),"-")</f>
        <v>-</v>
      </c>
      <c r="J405" s="1" t="str">
        <f>IF(OR(D405="SVCP", E405="TRUE"), "No", IF(ISNA(VLOOKUP($C405,'ProvResponder deviceId'!$A$1:$A$20000,1,FALSE)),"No","Yes"))</f>
        <v>No</v>
      </c>
      <c r="K405" s="1" t="str">
        <f>IF($J405="Yes",VLOOKUP($C405,'ProvResponder deviceId'!$A$1:$C$20000,3,FALSE),"-")</f>
        <v>-</v>
      </c>
      <c r="L405" s="1" t="str">
        <f t="shared" si="12"/>
        <v/>
      </c>
      <c r="M405" s="1" t="str">
        <f t="shared" si="13"/>
        <v/>
      </c>
      <c r="N405" s="1" t="str">
        <f>IF(ISBLANK($C405),"",IF(ISNA(VLOOKUP($L405,'result messages'!$H$3:$L$11,2,FALSE)),VLOOKUP($M405,'result messages'!$H$3:$L$11,2,FALSE),VLOOKUP($L405,'result messages'!$H$3:$L$11,2,FALSE)))</f>
        <v/>
      </c>
      <c r="O405" s="1" t="str">
        <f>IF(ISBLANK($C405),"",IF(ISNA(VLOOKUP($L405,'result messages'!$H$3:$L$11,3,FALSE)),VLOOKUP($M405,'result messages'!$H$3:$L$11,3,FALSE),VLOOKUP($L405,'result messages'!$H$3:$L$11,3,FALSE)))</f>
        <v/>
      </c>
      <c r="P405" s="1" t="str">
        <f>IF(ISBLANK($C405),"",IF(ISNA(VLOOKUP($L405,'result messages'!$H$3:$L$11,4,FALSE)),VLOOKUP($M405,'result messages'!$H$3:$L$11,4,FALSE),VLOOKUP($L405,'result messages'!$H$3:$L$11,4,FALSE)))</f>
        <v/>
      </c>
      <c r="Q405" s="1" t="str">
        <f>IF(ISBLANK($C405),"",IF(ISNA(VLOOKUP($L405,'result messages'!$H$3:$L$11,5,FALSE)),VLOOKUP($M405,'result messages'!$H$3:$L$11,5,FALSE),VLOOKUP($L405,'result messages'!$H$3:$L$11,5,FALSE)))</f>
        <v/>
      </c>
    </row>
    <row r="406" spans="1:17">
      <c r="A406" s="1">
        <v>403</v>
      </c>
      <c r="B406" s="4"/>
      <c r="C406" s="1"/>
      <c r="D406" s="1"/>
      <c r="E406" s="7"/>
      <c r="F406" s="1"/>
      <c r="G406" s="1" t="str">
        <f>IF(ISNA(VLOOKUP($C406,'DTEN TCAP Linkage deviceId'!$A$1:$A$20000,1,FALSE)),"No","Yes")</f>
        <v>No</v>
      </c>
      <c r="H406" s="1" t="str">
        <f>IF(ISNA(VLOOKUP($C406,'Provisioning Requester'!$F$3:$H$20000,2,FALSE)),"No","Yes")</f>
        <v>No</v>
      </c>
      <c r="I406" s="1" t="str">
        <f>IF($H406="Yes",VLOOKUP($C406,'Provisioning Requester'!$F$3:$H$20000,3,FALSE),"-")</f>
        <v>-</v>
      </c>
      <c r="J406" s="1" t="str">
        <f>IF(OR(D406="SVCP", E406="TRUE"), "No", IF(ISNA(VLOOKUP($C406,'ProvResponder deviceId'!$A$1:$A$20000,1,FALSE)),"No","Yes"))</f>
        <v>No</v>
      </c>
      <c r="K406" s="1" t="str">
        <f>IF($J406="Yes",VLOOKUP($C406,'ProvResponder deviceId'!$A$1:$C$20000,3,FALSE),"-")</f>
        <v>-</v>
      </c>
      <c r="L406" s="1" t="str">
        <f t="shared" si="12"/>
        <v/>
      </c>
      <c r="M406" s="1" t="str">
        <f t="shared" si="13"/>
        <v/>
      </c>
      <c r="N406" s="1" t="str">
        <f>IF(ISBLANK($C406),"",IF(ISNA(VLOOKUP($L406,'result messages'!$H$3:$L$11,2,FALSE)),VLOOKUP($M406,'result messages'!$H$3:$L$11,2,FALSE),VLOOKUP($L406,'result messages'!$H$3:$L$11,2,FALSE)))</f>
        <v/>
      </c>
      <c r="O406" s="1" t="str">
        <f>IF(ISBLANK($C406),"",IF(ISNA(VLOOKUP($L406,'result messages'!$H$3:$L$11,3,FALSE)),VLOOKUP($M406,'result messages'!$H$3:$L$11,3,FALSE),VLOOKUP($L406,'result messages'!$H$3:$L$11,3,FALSE)))</f>
        <v/>
      </c>
      <c r="P406" s="1" t="str">
        <f>IF(ISBLANK($C406),"",IF(ISNA(VLOOKUP($L406,'result messages'!$H$3:$L$11,4,FALSE)),VLOOKUP($M406,'result messages'!$H$3:$L$11,4,FALSE),VLOOKUP($L406,'result messages'!$H$3:$L$11,4,FALSE)))</f>
        <v/>
      </c>
      <c r="Q406" s="1" t="str">
        <f>IF(ISBLANK($C406),"",IF(ISNA(VLOOKUP($L406,'result messages'!$H$3:$L$11,5,FALSE)),VLOOKUP($M406,'result messages'!$H$3:$L$11,5,FALSE),VLOOKUP($L406,'result messages'!$H$3:$L$11,5,FALSE)))</f>
        <v/>
      </c>
    </row>
    <row r="407" spans="1:17">
      <c r="A407" s="1">
        <v>404</v>
      </c>
      <c r="B407" s="4"/>
      <c r="C407" s="1"/>
      <c r="D407" s="1"/>
      <c r="E407" s="7"/>
      <c r="F407" s="1"/>
      <c r="G407" s="1" t="str">
        <f>IF(ISNA(VLOOKUP($C407,'DTEN TCAP Linkage deviceId'!$A$1:$A$20000,1,FALSE)),"No","Yes")</f>
        <v>No</v>
      </c>
      <c r="H407" s="1" t="str">
        <f>IF(ISNA(VLOOKUP($C407,'Provisioning Requester'!$F$3:$H$20000,2,FALSE)),"No","Yes")</f>
        <v>No</v>
      </c>
      <c r="I407" s="1" t="str">
        <f>IF($H407="Yes",VLOOKUP($C407,'Provisioning Requester'!$F$3:$H$20000,3,FALSE),"-")</f>
        <v>-</v>
      </c>
      <c r="J407" s="1" t="str">
        <f>IF(OR(D407="SVCP", E407="TRUE"), "No", IF(ISNA(VLOOKUP($C407,'ProvResponder deviceId'!$A$1:$A$20000,1,FALSE)),"No","Yes"))</f>
        <v>No</v>
      </c>
      <c r="K407" s="1" t="str">
        <f>IF($J407="Yes",VLOOKUP($C407,'ProvResponder deviceId'!$A$1:$C$20000,3,FALSE),"-")</f>
        <v>-</v>
      </c>
      <c r="L407" s="1" t="str">
        <f t="shared" si="12"/>
        <v/>
      </c>
      <c r="M407" s="1" t="str">
        <f t="shared" si="13"/>
        <v/>
      </c>
      <c r="N407" s="1" t="str">
        <f>IF(ISBLANK($C407),"",IF(ISNA(VLOOKUP($L407,'result messages'!$H$3:$L$11,2,FALSE)),VLOOKUP($M407,'result messages'!$H$3:$L$11,2,FALSE),VLOOKUP($L407,'result messages'!$H$3:$L$11,2,FALSE)))</f>
        <v/>
      </c>
      <c r="O407" s="1" t="str">
        <f>IF(ISBLANK($C407),"",IF(ISNA(VLOOKUP($L407,'result messages'!$H$3:$L$11,3,FALSE)),VLOOKUP($M407,'result messages'!$H$3:$L$11,3,FALSE),VLOOKUP($L407,'result messages'!$H$3:$L$11,3,FALSE)))</f>
        <v/>
      </c>
      <c r="P407" s="1" t="str">
        <f>IF(ISBLANK($C407),"",IF(ISNA(VLOOKUP($L407,'result messages'!$H$3:$L$11,4,FALSE)),VLOOKUP($M407,'result messages'!$H$3:$L$11,4,FALSE),VLOOKUP($L407,'result messages'!$H$3:$L$11,4,FALSE)))</f>
        <v/>
      </c>
      <c r="Q407" s="1" t="str">
        <f>IF(ISBLANK($C407),"",IF(ISNA(VLOOKUP($L407,'result messages'!$H$3:$L$11,5,FALSE)),VLOOKUP($M407,'result messages'!$H$3:$L$11,5,FALSE),VLOOKUP($L407,'result messages'!$H$3:$L$11,5,FALSE)))</f>
        <v/>
      </c>
    </row>
    <row r="408" spans="1:17">
      <c r="A408" s="1">
        <v>405</v>
      </c>
      <c r="B408" s="4"/>
      <c r="C408" s="1"/>
      <c r="D408" s="1"/>
      <c r="E408" s="7"/>
      <c r="F408" s="1"/>
      <c r="G408" s="1" t="str">
        <f>IF(ISNA(VLOOKUP($C408,'DTEN TCAP Linkage deviceId'!$A$1:$A$20000,1,FALSE)),"No","Yes")</f>
        <v>No</v>
      </c>
      <c r="H408" s="1" t="str">
        <f>IF(ISNA(VLOOKUP($C408,'Provisioning Requester'!$F$3:$H$20000,2,FALSE)),"No","Yes")</f>
        <v>No</v>
      </c>
      <c r="I408" s="1" t="str">
        <f>IF($H408="Yes",VLOOKUP($C408,'Provisioning Requester'!$F$3:$H$20000,3,FALSE),"-")</f>
        <v>-</v>
      </c>
      <c r="J408" s="1" t="str">
        <f>IF(OR(D408="SVCP", E408="TRUE"), "No", IF(ISNA(VLOOKUP($C408,'ProvResponder deviceId'!$A$1:$A$20000,1,FALSE)),"No","Yes"))</f>
        <v>No</v>
      </c>
      <c r="K408" s="1" t="str">
        <f>IF($J408="Yes",VLOOKUP($C408,'ProvResponder deviceId'!$A$1:$C$20000,3,FALSE),"-")</f>
        <v>-</v>
      </c>
      <c r="L408" s="1" t="str">
        <f t="shared" si="12"/>
        <v/>
      </c>
      <c r="M408" s="1" t="str">
        <f t="shared" si="13"/>
        <v/>
      </c>
      <c r="N408" s="1" t="str">
        <f>IF(ISBLANK($C408),"",IF(ISNA(VLOOKUP($L408,'result messages'!$H$3:$L$11,2,FALSE)),VLOOKUP($M408,'result messages'!$H$3:$L$11,2,FALSE),VLOOKUP($L408,'result messages'!$H$3:$L$11,2,FALSE)))</f>
        <v/>
      </c>
      <c r="O408" s="1" t="str">
        <f>IF(ISBLANK($C408),"",IF(ISNA(VLOOKUP($L408,'result messages'!$H$3:$L$11,3,FALSE)),VLOOKUP($M408,'result messages'!$H$3:$L$11,3,FALSE),VLOOKUP($L408,'result messages'!$H$3:$L$11,3,FALSE)))</f>
        <v/>
      </c>
      <c r="P408" s="1" t="str">
        <f>IF(ISBLANK($C408),"",IF(ISNA(VLOOKUP($L408,'result messages'!$H$3:$L$11,4,FALSE)),VLOOKUP($M408,'result messages'!$H$3:$L$11,4,FALSE),VLOOKUP($L408,'result messages'!$H$3:$L$11,4,FALSE)))</f>
        <v/>
      </c>
      <c r="Q408" s="1" t="str">
        <f>IF(ISBLANK($C408),"",IF(ISNA(VLOOKUP($L408,'result messages'!$H$3:$L$11,5,FALSE)),VLOOKUP($M408,'result messages'!$H$3:$L$11,5,FALSE),VLOOKUP($L408,'result messages'!$H$3:$L$11,5,FALSE)))</f>
        <v/>
      </c>
    </row>
    <row r="409" spans="1:17">
      <c r="A409" s="1">
        <v>406</v>
      </c>
      <c r="B409" s="4"/>
      <c r="C409" s="1"/>
      <c r="D409" s="1"/>
      <c r="E409" s="7"/>
      <c r="F409" s="1"/>
      <c r="G409" s="1" t="str">
        <f>IF(ISNA(VLOOKUP($C409,'DTEN TCAP Linkage deviceId'!$A$1:$A$20000,1,FALSE)),"No","Yes")</f>
        <v>No</v>
      </c>
      <c r="H409" s="1" t="str">
        <f>IF(ISNA(VLOOKUP($C409,'Provisioning Requester'!$F$3:$H$20000,2,FALSE)),"No","Yes")</f>
        <v>No</v>
      </c>
      <c r="I409" s="1" t="str">
        <f>IF($H409="Yes",VLOOKUP($C409,'Provisioning Requester'!$F$3:$H$20000,3,FALSE),"-")</f>
        <v>-</v>
      </c>
      <c r="J409" s="1" t="str">
        <f>IF(OR(D409="SVCP", E409="TRUE"), "No", IF(ISNA(VLOOKUP($C409,'ProvResponder deviceId'!$A$1:$A$20000,1,FALSE)),"No","Yes"))</f>
        <v>No</v>
      </c>
      <c r="K409" s="1" t="str">
        <f>IF($J409="Yes",VLOOKUP($C409,'ProvResponder deviceId'!$A$1:$C$20000,3,FALSE),"-")</f>
        <v>-</v>
      </c>
      <c r="L409" s="1" t="str">
        <f t="shared" si="12"/>
        <v/>
      </c>
      <c r="M409" s="1" t="str">
        <f t="shared" si="13"/>
        <v/>
      </c>
      <c r="N409" s="1" t="str">
        <f>IF(ISBLANK($C409),"",IF(ISNA(VLOOKUP($L409,'result messages'!$H$3:$L$11,2,FALSE)),VLOOKUP($M409,'result messages'!$H$3:$L$11,2,FALSE),VLOOKUP($L409,'result messages'!$H$3:$L$11,2,FALSE)))</f>
        <v/>
      </c>
      <c r="O409" s="1" t="str">
        <f>IF(ISBLANK($C409),"",IF(ISNA(VLOOKUP($L409,'result messages'!$H$3:$L$11,3,FALSE)),VLOOKUP($M409,'result messages'!$H$3:$L$11,3,FALSE),VLOOKUP($L409,'result messages'!$H$3:$L$11,3,FALSE)))</f>
        <v/>
      </c>
      <c r="P409" s="1" t="str">
        <f>IF(ISBLANK($C409),"",IF(ISNA(VLOOKUP($L409,'result messages'!$H$3:$L$11,4,FALSE)),VLOOKUP($M409,'result messages'!$H$3:$L$11,4,FALSE),VLOOKUP($L409,'result messages'!$H$3:$L$11,4,FALSE)))</f>
        <v/>
      </c>
      <c r="Q409" s="1" t="str">
        <f>IF(ISBLANK($C409),"",IF(ISNA(VLOOKUP($L409,'result messages'!$H$3:$L$11,5,FALSE)),VLOOKUP($M409,'result messages'!$H$3:$L$11,5,FALSE),VLOOKUP($L409,'result messages'!$H$3:$L$11,5,FALSE)))</f>
        <v/>
      </c>
    </row>
    <row r="410" spans="1:17">
      <c r="A410" s="1">
        <v>407</v>
      </c>
      <c r="B410" s="4"/>
      <c r="C410" s="1"/>
      <c r="D410" s="1"/>
      <c r="E410" s="7"/>
      <c r="F410" s="1"/>
      <c r="G410" s="1" t="str">
        <f>IF(ISNA(VLOOKUP($C410,'DTEN TCAP Linkage deviceId'!$A$1:$A$20000,1,FALSE)),"No","Yes")</f>
        <v>No</v>
      </c>
      <c r="H410" s="1" t="str">
        <f>IF(ISNA(VLOOKUP($C410,'Provisioning Requester'!$F$3:$H$20000,2,FALSE)),"No","Yes")</f>
        <v>No</v>
      </c>
      <c r="I410" s="1" t="str">
        <f>IF($H410="Yes",VLOOKUP($C410,'Provisioning Requester'!$F$3:$H$20000,3,FALSE),"-")</f>
        <v>-</v>
      </c>
      <c r="J410" s="1" t="str">
        <f>IF(OR(D410="SVCP", E410="TRUE"), "No", IF(ISNA(VLOOKUP($C410,'ProvResponder deviceId'!$A$1:$A$20000,1,FALSE)),"No","Yes"))</f>
        <v>No</v>
      </c>
      <c r="K410" s="1" t="str">
        <f>IF($J410="Yes",VLOOKUP($C410,'ProvResponder deviceId'!$A$1:$C$20000,3,FALSE),"-")</f>
        <v>-</v>
      </c>
      <c r="L410" s="1" t="str">
        <f t="shared" si="12"/>
        <v/>
      </c>
      <c r="M410" s="1" t="str">
        <f t="shared" si="13"/>
        <v/>
      </c>
      <c r="N410" s="1" t="str">
        <f>IF(ISBLANK($C410),"",IF(ISNA(VLOOKUP($L410,'result messages'!$H$3:$L$11,2,FALSE)),VLOOKUP($M410,'result messages'!$H$3:$L$11,2,FALSE),VLOOKUP($L410,'result messages'!$H$3:$L$11,2,FALSE)))</f>
        <v/>
      </c>
      <c r="O410" s="1" t="str">
        <f>IF(ISBLANK($C410),"",IF(ISNA(VLOOKUP($L410,'result messages'!$H$3:$L$11,3,FALSE)),VLOOKUP($M410,'result messages'!$H$3:$L$11,3,FALSE),VLOOKUP($L410,'result messages'!$H$3:$L$11,3,FALSE)))</f>
        <v/>
      </c>
      <c r="P410" s="1" t="str">
        <f>IF(ISBLANK($C410),"",IF(ISNA(VLOOKUP($L410,'result messages'!$H$3:$L$11,4,FALSE)),VLOOKUP($M410,'result messages'!$H$3:$L$11,4,FALSE),VLOOKUP($L410,'result messages'!$H$3:$L$11,4,FALSE)))</f>
        <v/>
      </c>
      <c r="Q410" s="1" t="str">
        <f>IF(ISBLANK($C410),"",IF(ISNA(VLOOKUP($L410,'result messages'!$H$3:$L$11,5,FALSE)),VLOOKUP($M410,'result messages'!$H$3:$L$11,5,FALSE),VLOOKUP($L410,'result messages'!$H$3:$L$11,5,FALSE)))</f>
        <v/>
      </c>
    </row>
    <row r="411" spans="1:17">
      <c r="A411" s="1">
        <v>408</v>
      </c>
      <c r="B411" s="4"/>
      <c r="C411" s="1"/>
      <c r="D411" s="1"/>
      <c r="E411" s="7"/>
      <c r="F411" s="1"/>
      <c r="G411" s="1" t="str">
        <f>IF(ISNA(VLOOKUP($C411,'DTEN TCAP Linkage deviceId'!$A$1:$A$20000,1,FALSE)),"No","Yes")</f>
        <v>No</v>
      </c>
      <c r="H411" s="1" t="str">
        <f>IF(ISNA(VLOOKUP($C411,'Provisioning Requester'!$F$3:$H$20000,2,FALSE)),"No","Yes")</f>
        <v>No</v>
      </c>
      <c r="I411" s="1" t="str">
        <f>IF($H411="Yes",VLOOKUP($C411,'Provisioning Requester'!$F$3:$H$20000,3,FALSE),"-")</f>
        <v>-</v>
      </c>
      <c r="J411" s="1" t="str">
        <f>IF(OR(D411="SVCP", E411="TRUE"), "No", IF(ISNA(VLOOKUP($C411,'ProvResponder deviceId'!$A$1:$A$20000,1,FALSE)),"No","Yes"))</f>
        <v>No</v>
      </c>
      <c r="K411" s="1" t="str">
        <f>IF($J411="Yes",VLOOKUP($C411,'ProvResponder deviceId'!$A$1:$C$20000,3,FALSE),"-")</f>
        <v>-</v>
      </c>
      <c r="L411" s="1" t="str">
        <f t="shared" si="12"/>
        <v/>
      </c>
      <c r="M411" s="1" t="str">
        <f t="shared" si="13"/>
        <v/>
      </c>
      <c r="N411" s="1" t="str">
        <f>IF(ISBLANK($C411),"",IF(ISNA(VLOOKUP($L411,'result messages'!$H$3:$L$11,2,FALSE)),VLOOKUP($M411,'result messages'!$H$3:$L$11,2,FALSE),VLOOKUP($L411,'result messages'!$H$3:$L$11,2,FALSE)))</f>
        <v/>
      </c>
      <c r="O411" s="1" t="str">
        <f>IF(ISBLANK($C411),"",IF(ISNA(VLOOKUP($L411,'result messages'!$H$3:$L$11,3,FALSE)),VLOOKUP($M411,'result messages'!$H$3:$L$11,3,FALSE),VLOOKUP($L411,'result messages'!$H$3:$L$11,3,FALSE)))</f>
        <v/>
      </c>
      <c r="P411" s="1" t="str">
        <f>IF(ISBLANK($C411),"",IF(ISNA(VLOOKUP($L411,'result messages'!$H$3:$L$11,4,FALSE)),VLOOKUP($M411,'result messages'!$H$3:$L$11,4,FALSE),VLOOKUP($L411,'result messages'!$H$3:$L$11,4,FALSE)))</f>
        <v/>
      </c>
      <c r="Q411" s="1" t="str">
        <f>IF(ISBLANK($C411),"",IF(ISNA(VLOOKUP($L411,'result messages'!$H$3:$L$11,5,FALSE)),VLOOKUP($M411,'result messages'!$H$3:$L$11,5,FALSE),VLOOKUP($L411,'result messages'!$H$3:$L$11,5,FALSE)))</f>
        <v/>
      </c>
    </row>
    <row r="412" spans="1:17">
      <c r="A412" s="1">
        <v>409</v>
      </c>
      <c r="B412" s="4"/>
      <c r="C412" s="1"/>
      <c r="D412" s="1"/>
      <c r="E412" s="7"/>
      <c r="F412" s="1"/>
      <c r="G412" s="1" t="str">
        <f>IF(ISNA(VLOOKUP($C412,'DTEN TCAP Linkage deviceId'!$A$1:$A$20000,1,FALSE)),"No","Yes")</f>
        <v>No</v>
      </c>
      <c r="H412" s="1" t="str">
        <f>IF(ISNA(VLOOKUP($C412,'Provisioning Requester'!$F$3:$H$20000,2,FALSE)),"No","Yes")</f>
        <v>No</v>
      </c>
      <c r="I412" s="1" t="str">
        <f>IF($H412="Yes",VLOOKUP($C412,'Provisioning Requester'!$F$3:$H$20000,3,FALSE),"-")</f>
        <v>-</v>
      </c>
      <c r="J412" s="1" t="str">
        <f>IF(OR(D412="SVCP", E412="TRUE"), "No", IF(ISNA(VLOOKUP($C412,'ProvResponder deviceId'!$A$1:$A$20000,1,FALSE)),"No","Yes"))</f>
        <v>No</v>
      </c>
      <c r="K412" s="1" t="str">
        <f>IF($J412="Yes",VLOOKUP($C412,'ProvResponder deviceId'!$A$1:$C$20000,3,FALSE),"-")</f>
        <v>-</v>
      </c>
      <c r="L412" s="1" t="str">
        <f t="shared" si="12"/>
        <v/>
      </c>
      <c r="M412" s="1" t="str">
        <f t="shared" si="13"/>
        <v/>
      </c>
      <c r="N412" s="1" t="str">
        <f>IF(ISBLANK($C412),"",IF(ISNA(VLOOKUP($L412,'result messages'!$H$3:$L$11,2,FALSE)),VLOOKUP($M412,'result messages'!$H$3:$L$11,2,FALSE),VLOOKUP($L412,'result messages'!$H$3:$L$11,2,FALSE)))</f>
        <v/>
      </c>
      <c r="O412" s="1" t="str">
        <f>IF(ISBLANK($C412),"",IF(ISNA(VLOOKUP($L412,'result messages'!$H$3:$L$11,3,FALSE)),VLOOKUP($M412,'result messages'!$H$3:$L$11,3,FALSE),VLOOKUP($L412,'result messages'!$H$3:$L$11,3,FALSE)))</f>
        <v/>
      </c>
      <c r="P412" s="1" t="str">
        <f>IF(ISBLANK($C412),"",IF(ISNA(VLOOKUP($L412,'result messages'!$H$3:$L$11,4,FALSE)),VLOOKUP($M412,'result messages'!$H$3:$L$11,4,FALSE),VLOOKUP($L412,'result messages'!$H$3:$L$11,4,FALSE)))</f>
        <v/>
      </c>
      <c r="Q412" s="1" t="str">
        <f>IF(ISBLANK($C412),"",IF(ISNA(VLOOKUP($L412,'result messages'!$H$3:$L$11,5,FALSE)),VLOOKUP($M412,'result messages'!$H$3:$L$11,5,FALSE),VLOOKUP($L412,'result messages'!$H$3:$L$11,5,FALSE)))</f>
        <v/>
      </c>
    </row>
    <row r="413" spans="1:17">
      <c r="A413" s="1">
        <v>410</v>
      </c>
      <c r="B413" s="4"/>
      <c r="C413" s="1"/>
      <c r="D413" s="1"/>
      <c r="E413" s="7"/>
      <c r="F413" s="1"/>
      <c r="G413" s="1" t="str">
        <f>IF(ISNA(VLOOKUP($C413,'DTEN TCAP Linkage deviceId'!$A$1:$A$20000,1,FALSE)),"No","Yes")</f>
        <v>No</v>
      </c>
      <c r="H413" s="1" t="str">
        <f>IF(ISNA(VLOOKUP($C413,'Provisioning Requester'!$F$3:$H$20000,2,FALSE)),"No","Yes")</f>
        <v>No</v>
      </c>
      <c r="I413" s="1" t="str">
        <f>IF($H413="Yes",VLOOKUP($C413,'Provisioning Requester'!$F$3:$H$20000,3,FALSE),"-")</f>
        <v>-</v>
      </c>
      <c r="J413" s="1" t="str">
        <f>IF(OR(D413="SVCP", E413="TRUE"), "No", IF(ISNA(VLOOKUP($C413,'ProvResponder deviceId'!$A$1:$A$20000,1,FALSE)),"No","Yes"))</f>
        <v>No</v>
      </c>
      <c r="K413" s="1" t="str">
        <f>IF($J413="Yes",VLOOKUP($C413,'ProvResponder deviceId'!$A$1:$C$20000,3,FALSE),"-")</f>
        <v>-</v>
      </c>
      <c r="L413" s="1" t="str">
        <f t="shared" si="12"/>
        <v/>
      </c>
      <c r="M413" s="1" t="str">
        <f t="shared" si="13"/>
        <v/>
      </c>
      <c r="N413" s="1" t="str">
        <f>IF(ISBLANK($C413),"",IF(ISNA(VLOOKUP($L413,'result messages'!$H$3:$L$11,2,FALSE)),VLOOKUP($M413,'result messages'!$H$3:$L$11,2,FALSE),VLOOKUP($L413,'result messages'!$H$3:$L$11,2,FALSE)))</f>
        <v/>
      </c>
      <c r="O413" s="1" t="str">
        <f>IF(ISBLANK($C413),"",IF(ISNA(VLOOKUP($L413,'result messages'!$H$3:$L$11,3,FALSE)),VLOOKUP($M413,'result messages'!$H$3:$L$11,3,FALSE),VLOOKUP($L413,'result messages'!$H$3:$L$11,3,FALSE)))</f>
        <v/>
      </c>
      <c r="P413" s="1" t="str">
        <f>IF(ISBLANK($C413),"",IF(ISNA(VLOOKUP($L413,'result messages'!$H$3:$L$11,4,FALSE)),VLOOKUP($M413,'result messages'!$H$3:$L$11,4,FALSE),VLOOKUP($L413,'result messages'!$H$3:$L$11,4,FALSE)))</f>
        <v/>
      </c>
      <c r="Q413" s="1" t="str">
        <f>IF(ISBLANK($C413),"",IF(ISNA(VLOOKUP($L413,'result messages'!$H$3:$L$11,5,FALSE)),VLOOKUP($M413,'result messages'!$H$3:$L$11,5,FALSE),VLOOKUP($L413,'result messages'!$H$3:$L$11,5,FALSE)))</f>
        <v/>
      </c>
    </row>
    <row r="414" spans="1:17">
      <c r="A414" s="1">
        <v>411</v>
      </c>
      <c r="B414" s="4"/>
      <c r="C414" s="1"/>
      <c r="D414" s="1"/>
      <c r="E414" s="7"/>
      <c r="F414" s="1"/>
      <c r="G414" s="1" t="str">
        <f>IF(ISNA(VLOOKUP($C414,'DTEN TCAP Linkage deviceId'!$A$1:$A$20000,1,FALSE)),"No","Yes")</f>
        <v>No</v>
      </c>
      <c r="H414" s="1" t="str">
        <f>IF(ISNA(VLOOKUP($C414,'Provisioning Requester'!$F$3:$H$20000,2,FALSE)),"No","Yes")</f>
        <v>No</v>
      </c>
      <c r="I414" s="1" t="str">
        <f>IF($H414="Yes",VLOOKUP($C414,'Provisioning Requester'!$F$3:$H$20000,3,FALSE),"-")</f>
        <v>-</v>
      </c>
      <c r="J414" s="1" t="str">
        <f>IF(OR(D414="SVCP", E414="TRUE"), "No", IF(ISNA(VLOOKUP($C414,'ProvResponder deviceId'!$A$1:$A$20000,1,FALSE)),"No","Yes"))</f>
        <v>No</v>
      </c>
      <c r="K414" s="1" t="str">
        <f>IF($J414="Yes",VLOOKUP($C414,'ProvResponder deviceId'!$A$1:$C$20000,3,FALSE),"-")</f>
        <v>-</v>
      </c>
      <c r="L414" s="1" t="str">
        <f t="shared" si="12"/>
        <v/>
      </c>
      <c r="M414" s="1" t="str">
        <f t="shared" si="13"/>
        <v/>
      </c>
      <c r="N414" s="1" t="str">
        <f>IF(ISBLANK($C414),"",IF(ISNA(VLOOKUP($L414,'result messages'!$H$3:$L$11,2,FALSE)),VLOOKUP($M414,'result messages'!$H$3:$L$11,2,FALSE),VLOOKUP($L414,'result messages'!$H$3:$L$11,2,FALSE)))</f>
        <v/>
      </c>
      <c r="O414" s="1" t="str">
        <f>IF(ISBLANK($C414),"",IF(ISNA(VLOOKUP($L414,'result messages'!$H$3:$L$11,3,FALSE)),VLOOKUP($M414,'result messages'!$H$3:$L$11,3,FALSE),VLOOKUP($L414,'result messages'!$H$3:$L$11,3,FALSE)))</f>
        <v/>
      </c>
      <c r="P414" s="1" t="str">
        <f>IF(ISBLANK($C414),"",IF(ISNA(VLOOKUP($L414,'result messages'!$H$3:$L$11,4,FALSE)),VLOOKUP($M414,'result messages'!$H$3:$L$11,4,FALSE),VLOOKUP($L414,'result messages'!$H$3:$L$11,4,FALSE)))</f>
        <v/>
      </c>
      <c r="Q414" s="1" t="str">
        <f>IF(ISBLANK($C414),"",IF(ISNA(VLOOKUP($L414,'result messages'!$H$3:$L$11,5,FALSE)),VLOOKUP($M414,'result messages'!$H$3:$L$11,5,FALSE),VLOOKUP($L414,'result messages'!$H$3:$L$11,5,FALSE)))</f>
        <v/>
      </c>
    </row>
    <row r="415" spans="1:17">
      <c r="A415" s="1">
        <v>412</v>
      </c>
      <c r="B415" s="4"/>
      <c r="C415" s="1"/>
      <c r="D415" s="1"/>
      <c r="E415" s="7"/>
      <c r="F415" s="1"/>
      <c r="G415" s="1" t="str">
        <f>IF(ISNA(VLOOKUP($C415,'DTEN TCAP Linkage deviceId'!$A$1:$A$20000,1,FALSE)),"No","Yes")</f>
        <v>No</v>
      </c>
      <c r="H415" s="1" t="str">
        <f>IF(ISNA(VLOOKUP($C415,'Provisioning Requester'!$F$3:$H$20000,2,FALSE)),"No","Yes")</f>
        <v>No</v>
      </c>
      <c r="I415" s="1" t="str">
        <f>IF($H415="Yes",VLOOKUP($C415,'Provisioning Requester'!$F$3:$H$20000,3,FALSE),"-")</f>
        <v>-</v>
      </c>
      <c r="J415" s="1" t="str">
        <f>IF(OR(D415="SVCP", E415="TRUE"), "No", IF(ISNA(VLOOKUP($C415,'ProvResponder deviceId'!$A$1:$A$20000,1,FALSE)),"No","Yes"))</f>
        <v>No</v>
      </c>
      <c r="K415" s="1" t="str">
        <f>IF($J415="Yes",VLOOKUP($C415,'ProvResponder deviceId'!$A$1:$C$20000,3,FALSE),"-")</f>
        <v>-</v>
      </c>
      <c r="L415" s="1" t="str">
        <f t="shared" si="12"/>
        <v/>
      </c>
      <c r="M415" s="1" t="str">
        <f t="shared" si="13"/>
        <v/>
      </c>
      <c r="N415" s="1" t="str">
        <f>IF(ISBLANK($C415),"",IF(ISNA(VLOOKUP($L415,'result messages'!$H$3:$L$11,2,FALSE)),VLOOKUP($M415,'result messages'!$H$3:$L$11,2,FALSE),VLOOKUP($L415,'result messages'!$H$3:$L$11,2,FALSE)))</f>
        <v/>
      </c>
      <c r="O415" s="1" t="str">
        <f>IF(ISBLANK($C415),"",IF(ISNA(VLOOKUP($L415,'result messages'!$H$3:$L$11,3,FALSE)),VLOOKUP($M415,'result messages'!$H$3:$L$11,3,FALSE),VLOOKUP($L415,'result messages'!$H$3:$L$11,3,FALSE)))</f>
        <v/>
      </c>
      <c r="P415" s="1" t="str">
        <f>IF(ISBLANK($C415),"",IF(ISNA(VLOOKUP($L415,'result messages'!$H$3:$L$11,4,FALSE)),VLOOKUP($M415,'result messages'!$H$3:$L$11,4,FALSE),VLOOKUP($L415,'result messages'!$H$3:$L$11,4,FALSE)))</f>
        <v/>
      </c>
      <c r="Q415" s="1" t="str">
        <f>IF(ISBLANK($C415),"",IF(ISNA(VLOOKUP($L415,'result messages'!$H$3:$L$11,5,FALSE)),VLOOKUP($M415,'result messages'!$H$3:$L$11,5,FALSE),VLOOKUP($L415,'result messages'!$H$3:$L$11,5,FALSE)))</f>
        <v/>
      </c>
    </row>
    <row r="416" spans="1:17">
      <c r="A416" s="1">
        <v>413</v>
      </c>
      <c r="B416" s="4"/>
      <c r="C416" s="1"/>
      <c r="D416" s="1"/>
      <c r="E416" s="7"/>
      <c r="F416" s="1"/>
      <c r="G416" s="1" t="str">
        <f>IF(ISNA(VLOOKUP($C416,'DTEN TCAP Linkage deviceId'!$A$1:$A$20000,1,FALSE)),"No","Yes")</f>
        <v>No</v>
      </c>
      <c r="H416" s="1" t="str">
        <f>IF(ISNA(VLOOKUP($C416,'Provisioning Requester'!$F$3:$H$20000,2,FALSE)),"No","Yes")</f>
        <v>No</v>
      </c>
      <c r="I416" s="1" t="str">
        <f>IF($H416="Yes",VLOOKUP($C416,'Provisioning Requester'!$F$3:$H$20000,3,FALSE),"-")</f>
        <v>-</v>
      </c>
      <c r="J416" s="1" t="str">
        <f>IF(OR(D416="SVCP", E416="TRUE"), "No", IF(ISNA(VLOOKUP($C416,'ProvResponder deviceId'!$A$1:$A$20000,1,FALSE)),"No","Yes"))</f>
        <v>No</v>
      </c>
      <c r="K416" s="1" t="str">
        <f>IF($J416="Yes",VLOOKUP($C416,'ProvResponder deviceId'!$A$1:$C$20000,3,FALSE),"-")</f>
        <v>-</v>
      </c>
      <c r="L416" s="1" t="str">
        <f t="shared" si="12"/>
        <v/>
      </c>
      <c r="M416" s="1" t="str">
        <f t="shared" si="13"/>
        <v/>
      </c>
      <c r="N416" s="1" t="str">
        <f>IF(ISBLANK($C416),"",IF(ISNA(VLOOKUP($L416,'result messages'!$H$3:$L$11,2,FALSE)),VLOOKUP($M416,'result messages'!$H$3:$L$11,2,FALSE),VLOOKUP($L416,'result messages'!$H$3:$L$11,2,FALSE)))</f>
        <v/>
      </c>
      <c r="O416" s="1" t="str">
        <f>IF(ISBLANK($C416),"",IF(ISNA(VLOOKUP($L416,'result messages'!$H$3:$L$11,3,FALSE)),VLOOKUP($M416,'result messages'!$H$3:$L$11,3,FALSE),VLOOKUP($L416,'result messages'!$H$3:$L$11,3,FALSE)))</f>
        <v/>
      </c>
      <c r="P416" s="1" t="str">
        <f>IF(ISBLANK($C416),"",IF(ISNA(VLOOKUP($L416,'result messages'!$H$3:$L$11,4,FALSE)),VLOOKUP($M416,'result messages'!$H$3:$L$11,4,FALSE),VLOOKUP($L416,'result messages'!$H$3:$L$11,4,FALSE)))</f>
        <v/>
      </c>
      <c r="Q416" s="1" t="str">
        <f>IF(ISBLANK($C416),"",IF(ISNA(VLOOKUP($L416,'result messages'!$H$3:$L$11,5,FALSE)),VLOOKUP($M416,'result messages'!$H$3:$L$11,5,FALSE),VLOOKUP($L416,'result messages'!$H$3:$L$11,5,FALSE)))</f>
        <v/>
      </c>
    </row>
    <row r="417" spans="1:17">
      <c r="A417" s="1">
        <v>414</v>
      </c>
      <c r="B417" s="4"/>
      <c r="C417" s="1"/>
      <c r="D417" s="1"/>
      <c r="E417" s="7"/>
      <c r="F417" s="1"/>
      <c r="G417" s="1" t="str">
        <f>IF(ISNA(VLOOKUP($C417,'DTEN TCAP Linkage deviceId'!$A$1:$A$20000,1,FALSE)),"No","Yes")</f>
        <v>No</v>
      </c>
      <c r="H417" s="1" t="str">
        <f>IF(ISNA(VLOOKUP($C417,'Provisioning Requester'!$F$3:$H$20000,2,FALSE)),"No","Yes")</f>
        <v>No</v>
      </c>
      <c r="I417" s="1" t="str">
        <f>IF($H417="Yes",VLOOKUP($C417,'Provisioning Requester'!$F$3:$H$20000,3,FALSE),"-")</f>
        <v>-</v>
      </c>
      <c r="J417" s="1" t="str">
        <f>IF(OR(D417="SVCP", E417="TRUE"), "No", IF(ISNA(VLOOKUP($C417,'ProvResponder deviceId'!$A$1:$A$20000,1,FALSE)),"No","Yes"))</f>
        <v>No</v>
      </c>
      <c r="K417" s="1" t="str">
        <f>IF($J417="Yes",VLOOKUP($C417,'ProvResponder deviceId'!$A$1:$C$20000,3,FALSE),"-")</f>
        <v>-</v>
      </c>
      <c r="L417" s="1" t="str">
        <f t="shared" si="12"/>
        <v/>
      </c>
      <c r="M417" s="1" t="str">
        <f t="shared" si="13"/>
        <v/>
      </c>
      <c r="N417" s="1" t="str">
        <f>IF(ISBLANK($C417),"",IF(ISNA(VLOOKUP($L417,'result messages'!$H$3:$L$11,2,FALSE)),VLOOKUP($M417,'result messages'!$H$3:$L$11,2,FALSE),VLOOKUP($L417,'result messages'!$H$3:$L$11,2,FALSE)))</f>
        <v/>
      </c>
      <c r="O417" s="1" t="str">
        <f>IF(ISBLANK($C417),"",IF(ISNA(VLOOKUP($L417,'result messages'!$H$3:$L$11,3,FALSE)),VLOOKUP($M417,'result messages'!$H$3:$L$11,3,FALSE),VLOOKUP($L417,'result messages'!$H$3:$L$11,3,FALSE)))</f>
        <v/>
      </c>
      <c r="P417" s="1" t="str">
        <f>IF(ISBLANK($C417),"",IF(ISNA(VLOOKUP($L417,'result messages'!$H$3:$L$11,4,FALSE)),VLOOKUP($M417,'result messages'!$H$3:$L$11,4,FALSE),VLOOKUP($L417,'result messages'!$H$3:$L$11,4,FALSE)))</f>
        <v/>
      </c>
      <c r="Q417" s="1" t="str">
        <f>IF(ISBLANK($C417),"",IF(ISNA(VLOOKUP($L417,'result messages'!$H$3:$L$11,5,FALSE)),VLOOKUP($M417,'result messages'!$H$3:$L$11,5,FALSE),VLOOKUP($L417,'result messages'!$H$3:$L$11,5,FALSE)))</f>
        <v/>
      </c>
    </row>
    <row r="418" spans="1:17">
      <c r="A418" s="1">
        <v>415</v>
      </c>
      <c r="B418" s="4"/>
      <c r="C418" s="1"/>
      <c r="D418" s="1"/>
      <c r="E418" s="7"/>
      <c r="F418" s="1"/>
      <c r="G418" s="1" t="str">
        <f>IF(ISNA(VLOOKUP($C418,'DTEN TCAP Linkage deviceId'!$A$1:$A$20000,1,FALSE)),"No","Yes")</f>
        <v>No</v>
      </c>
      <c r="H418" s="1" t="str">
        <f>IF(ISNA(VLOOKUP($C418,'Provisioning Requester'!$F$3:$H$20000,2,FALSE)),"No","Yes")</f>
        <v>No</v>
      </c>
      <c r="I418" s="1" t="str">
        <f>IF($H418="Yes",VLOOKUP($C418,'Provisioning Requester'!$F$3:$H$20000,3,FALSE),"-")</f>
        <v>-</v>
      </c>
      <c r="J418" s="1" t="str">
        <f>IF(OR(D418="SVCP", E418="TRUE"), "No", IF(ISNA(VLOOKUP($C418,'ProvResponder deviceId'!$A$1:$A$20000,1,FALSE)),"No","Yes"))</f>
        <v>No</v>
      </c>
      <c r="K418" s="1" t="str">
        <f>IF($J418="Yes",VLOOKUP($C418,'ProvResponder deviceId'!$A$1:$C$20000,3,FALSE),"-")</f>
        <v>-</v>
      </c>
      <c r="L418" s="1" t="str">
        <f t="shared" si="12"/>
        <v/>
      </c>
      <c r="M418" s="1" t="str">
        <f t="shared" si="13"/>
        <v/>
      </c>
      <c r="N418" s="1" t="str">
        <f>IF(ISBLANK($C418),"",IF(ISNA(VLOOKUP($L418,'result messages'!$H$3:$L$11,2,FALSE)),VLOOKUP($M418,'result messages'!$H$3:$L$11,2,FALSE),VLOOKUP($L418,'result messages'!$H$3:$L$11,2,FALSE)))</f>
        <v/>
      </c>
      <c r="O418" s="1" t="str">
        <f>IF(ISBLANK($C418),"",IF(ISNA(VLOOKUP($L418,'result messages'!$H$3:$L$11,3,FALSE)),VLOOKUP($M418,'result messages'!$H$3:$L$11,3,FALSE),VLOOKUP($L418,'result messages'!$H$3:$L$11,3,FALSE)))</f>
        <v/>
      </c>
      <c r="P418" s="1" t="str">
        <f>IF(ISBLANK($C418),"",IF(ISNA(VLOOKUP($L418,'result messages'!$H$3:$L$11,4,FALSE)),VLOOKUP($M418,'result messages'!$H$3:$L$11,4,FALSE),VLOOKUP($L418,'result messages'!$H$3:$L$11,4,FALSE)))</f>
        <v/>
      </c>
      <c r="Q418" s="1" t="str">
        <f>IF(ISBLANK($C418),"",IF(ISNA(VLOOKUP($L418,'result messages'!$H$3:$L$11,5,FALSE)),VLOOKUP($M418,'result messages'!$H$3:$L$11,5,FALSE),VLOOKUP($L418,'result messages'!$H$3:$L$11,5,FALSE)))</f>
        <v/>
      </c>
    </row>
    <row r="419" spans="1:17">
      <c r="A419" s="1">
        <v>416</v>
      </c>
      <c r="B419" s="4"/>
      <c r="C419" s="1"/>
      <c r="D419" s="1"/>
      <c r="E419" s="7"/>
      <c r="F419" s="1"/>
      <c r="G419" s="1" t="str">
        <f>IF(ISNA(VLOOKUP($C419,'DTEN TCAP Linkage deviceId'!$A$1:$A$20000,1,FALSE)),"No","Yes")</f>
        <v>No</v>
      </c>
      <c r="H419" s="1" t="str">
        <f>IF(ISNA(VLOOKUP($C419,'Provisioning Requester'!$F$3:$H$20000,2,FALSE)),"No","Yes")</f>
        <v>No</v>
      </c>
      <c r="I419" s="1" t="str">
        <f>IF($H419="Yes",VLOOKUP($C419,'Provisioning Requester'!$F$3:$H$20000,3,FALSE),"-")</f>
        <v>-</v>
      </c>
      <c r="J419" s="1" t="str">
        <f>IF(OR(D419="SVCP", E419="TRUE"), "No", IF(ISNA(VLOOKUP($C419,'ProvResponder deviceId'!$A$1:$A$20000,1,FALSE)),"No","Yes"))</f>
        <v>No</v>
      </c>
      <c r="K419" s="1" t="str">
        <f>IF($J419="Yes",VLOOKUP($C419,'ProvResponder deviceId'!$A$1:$C$20000,3,FALSE),"-")</f>
        <v>-</v>
      </c>
      <c r="L419" s="1" t="str">
        <f t="shared" si="12"/>
        <v/>
      </c>
      <c r="M419" s="1" t="str">
        <f t="shared" si="13"/>
        <v/>
      </c>
      <c r="N419" s="1" t="str">
        <f>IF(ISBLANK($C419),"",IF(ISNA(VLOOKUP($L419,'result messages'!$H$3:$L$11,2,FALSE)),VLOOKUP($M419,'result messages'!$H$3:$L$11,2,FALSE),VLOOKUP($L419,'result messages'!$H$3:$L$11,2,FALSE)))</f>
        <v/>
      </c>
      <c r="O419" s="1" t="str">
        <f>IF(ISBLANK($C419),"",IF(ISNA(VLOOKUP($L419,'result messages'!$H$3:$L$11,3,FALSE)),VLOOKUP($M419,'result messages'!$H$3:$L$11,3,FALSE),VLOOKUP($L419,'result messages'!$H$3:$L$11,3,FALSE)))</f>
        <v/>
      </c>
      <c r="P419" s="1" t="str">
        <f>IF(ISBLANK($C419),"",IF(ISNA(VLOOKUP($L419,'result messages'!$H$3:$L$11,4,FALSE)),VLOOKUP($M419,'result messages'!$H$3:$L$11,4,FALSE),VLOOKUP($L419,'result messages'!$H$3:$L$11,4,FALSE)))</f>
        <v/>
      </c>
      <c r="Q419" s="1" t="str">
        <f>IF(ISBLANK($C419),"",IF(ISNA(VLOOKUP($L419,'result messages'!$H$3:$L$11,5,FALSE)),VLOOKUP($M419,'result messages'!$H$3:$L$11,5,FALSE),VLOOKUP($L419,'result messages'!$H$3:$L$11,5,FALSE)))</f>
        <v/>
      </c>
    </row>
    <row r="420" spans="1:17">
      <c r="A420" s="1">
        <v>417</v>
      </c>
      <c r="B420" s="4"/>
      <c r="C420" s="1"/>
      <c r="D420" s="1"/>
      <c r="E420" s="7"/>
      <c r="F420" s="1"/>
      <c r="G420" s="1" t="str">
        <f>IF(ISNA(VLOOKUP($C420,'DTEN TCAP Linkage deviceId'!$A$1:$A$20000,1,FALSE)),"No","Yes")</f>
        <v>No</v>
      </c>
      <c r="H420" s="1" t="str">
        <f>IF(ISNA(VLOOKUP($C420,'Provisioning Requester'!$F$3:$H$20000,2,FALSE)),"No","Yes")</f>
        <v>No</v>
      </c>
      <c r="I420" s="1" t="str">
        <f>IF($H420="Yes",VLOOKUP($C420,'Provisioning Requester'!$F$3:$H$20000,3,FALSE),"-")</f>
        <v>-</v>
      </c>
      <c r="J420" s="1" t="str">
        <f>IF(OR(D420="SVCP", E420="TRUE"), "No", IF(ISNA(VLOOKUP($C420,'ProvResponder deviceId'!$A$1:$A$20000,1,FALSE)),"No","Yes"))</f>
        <v>No</v>
      </c>
      <c r="K420" s="1" t="str">
        <f>IF($J420="Yes",VLOOKUP($C420,'ProvResponder deviceId'!$A$1:$C$20000,3,FALSE),"-")</f>
        <v>-</v>
      </c>
      <c r="L420" s="1" t="str">
        <f t="shared" si="12"/>
        <v/>
      </c>
      <c r="M420" s="1" t="str">
        <f t="shared" si="13"/>
        <v/>
      </c>
      <c r="N420" s="1" t="str">
        <f>IF(ISBLANK($C420),"",IF(ISNA(VLOOKUP($L420,'result messages'!$H$3:$L$11,2,FALSE)),VLOOKUP($M420,'result messages'!$H$3:$L$11,2,FALSE),VLOOKUP($L420,'result messages'!$H$3:$L$11,2,FALSE)))</f>
        <v/>
      </c>
      <c r="O420" s="1" t="str">
        <f>IF(ISBLANK($C420),"",IF(ISNA(VLOOKUP($L420,'result messages'!$H$3:$L$11,3,FALSE)),VLOOKUP($M420,'result messages'!$H$3:$L$11,3,FALSE),VLOOKUP($L420,'result messages'!$H$3:$L$11,3,FALSE)))</f>
        <v/>
      </c>
      <c r="P420" s="1" t="str">
        <f>IF(ISBLANK($C420),"",IF(ISNA(VLOOKUP($L420,'result messages'!$H$3:$L$11,4,FALSE)),VLOOKUP($M420,'result messages'!$H$3:$L$11,4,FALSE),VLOOKUP($L420,'result messages'!$H$3:$L$11,4,FALSE)))</f>
        <v/>
      </c>
      <c r="Q420" s="1" t="str">
        <f>IF(ISBLANK($C420),"",IF(ISNA(VLOOKUP($L420,'result messages'!$H$3:$L$11,5,FALSE)),VLOOKUP($M420,'result messages'!$H$3:$L$11,5,FALSE),VLOOKUP($L420,'result messages'!$H$3:$L$11,5,FALSE)))</f>
        <v/>
      </c>
    </row>
    <row r="421" spans="1:17">
      <c r="A421" s="1">
        <v>418</v>
      </c>
      <c r="B421" s="4"/>
      <c r="C421" s="1"/>
      <c r="D421" s="1"/>
      <c r="E421" s="7"/>
      <c r="F421" s="1"/>
      <c r="G421" s="1" t="str">
        <f>IF(ISNA(VLOOKUP($C421,'DTEN TCAP Linkage deviceId'!$A$1:$A$20000,1,FALSE)),"No","Yes")</f>
        <v>No</v>
      </c>
      <c r="H421" s="1" t="str">
        <f>IF(ISNA(VLOOKUP($C421,'Provisioning Requester'!$F$3:$H$20000,2,FALSE)),"No","Yes")</f>
        <v>No</v>
      </c>
      <c r="I421" s="1" t="str">
        <f>IF($H421="Yes",VLOOKUP($C421,'Provisioning Requester'!$F$3:$H$20000,3,FALSE),"-")</f>
        <v>-</v>
      </c>
      <c r="J421" s="1" t="str">
        <f>IF(OR(D421="SVCP", E421="TRUE"), "No", IF(ISNA(VLOOKUP($C421,'ProvResponder deviceId'!$A$1:$A$20000,1,FALSE)),"No","Yes"))</f>
        <v>No</v>
      </c>
      <c r="K421" s="1" t="str">
        <f>IF($J421="Yes",VLOOKUP($C421,'ProvResponder deviceId'!$A$1:$C$20000,3,FALSE),"-")</f>
        <v>-</v>
      </c>
      <c r="L421" s="1" t="str">
        <f t="shared" si="12"/>
        <v/>
      </c>
      <c r="M421" s="1" t="str">
        <f t="shared" si="13"/>
        <v/>
      </c>
      <c r="N421" s="1" t="str">
        <f>IF(ISBLANK($C421),"",IF(ISNA(VLOOKUP($L421,'result messages'!$H$3:$L$11,2,FALSE)),VLOOKUP($M421,'result messages'!$H$3:$L$11,2,FALSE),VLOOKUP($L421,'result messages'!$H$3:$L$11,2,FALSE)))</f>
        <v/>
      </c>
      <c r="O421" s="1" t="str">
        <f>IF(ISBLANK($C421),"",IF(ISNA(VLOOKUP($L421,'result messages'!$H$3:$L$11,3,FALSE)),VLOOKUP($M421,'result messages'!$H$3:$L$11,3,FALSE),VLOOKUP($L421,'result messages'!$H$3:$L$11,3,FALSE)))</f>
        <v/>
      </c>
      <c r="P421" s="1" t="str">
        <f>IF(ISBLANK($C421),"",IF(ISNA(VLOOKUP($L421,'result messages'!$H$3:$L$11,4,FALSE)),VLOOKUP($M421,'result messages'!$H$3:$L$11,4,FALSE),VLOOKUP($L421,'result messages'!$H$3:$L$11,4,FALSE)))</f>
        <v/>
      </c>
      <c r="Q421" s="1" t="str">
        <f>IF(ISBLANK($C421),"",IF(ISNA(VLOOKUP($L421,'result messages'!$H$3:$L$11,5,FALSE)),VLOOKUP($M421,'result messages'!$H$3:$L$11,5,FALSE),VLOOKUP($L421,'result messages'!$H$3:$L$11,5,FALSE)))</f>
        <v/>
      </c>
    </row>
    <row r="422" spans="1:17">
      <c r="A422" s="1">
        <v>419</v>
      </c>
      <c r="B422" s="4"/>
      <c r="C422" s="1"/>
      <c r="D422" s="1"/>
      <c r="E422" s="7"/>
      <c r="F422" s="1"/>
      <c r="G422" s="1" t="str">
        <f>IF(ISNA(VLOOKUP($C422,'DTEN TCAP Linkage deviceId'!$A$1:$A$20000,1,FALSE)),"No","Yes")</f>
        <v>No</v>
      </c>
      <c r="H422" s="1" t="str">
        <f>IF(ISNA(VLOOKUP($C422,'Provisioning Requester'!$F$3:$H$20000,2,FALSE)),"No","Yes")</f>
        <v>No</v>
      </c>
      <c r="I422" s="1" t="str">
        <f>IF($H422="Yes",VLOOKUP($C422,'Provisioning Requester'!$F$3:$H$20000,3,FALSE),"-")</f>
        <v>-</v>
      </c>
      <c r="J422" s="1" t="str">
        <f>IF(OR(D422="SVCP", E422="TRUE"), "No", IF(ISNA(VLOOKUP($C422,'ProvResponder deviceId'!$A$1:$A$20000,1,FALSE)),"No","Yes"))</f>
        <v>No</v>
      </c>
      <c r="K422" s="1" t="str">
        <f>IF($J422="Yes",VLOOKUP($C422,'ProvResponder deviceId'!$A$1:$C$20000,3,FALSE),"-")</f>
        <v>-</v>
      </c>
      <c r="L422" s="1" t="str">
        <f t="shared" si="12"/>
        <v/>
      </c>
      <c r="M422" s="1" t="str">
        <f t="shared" si="13"/>
        <v/>
      </c>
      <c r="N422" s="1" t="str">
        <f>IF(ISBLANK($C422),"",IF(ISNA(VLOOKUP($L422,'result messages'!$H$3:$L$11,2,FALSE)),VLOOKUP($M422,'result messages'!$H$3:$L$11,2,FALSE),VLOOKUP($L422,'result messages'!$H$3:$L$11,2,FALSE)))</f>
        <v/>
      </c>
      <c r="O422" s="1" t="str">
        <f>IF(ISBLANK($C422),"",IF(ISNA(VLOOKUP($L422,'result messages'!$H$3:$L$11,3,FALSE)),VLOOKUP($M422,'result messages'!$H$3:$L$11,3,FALSE),VLOOKUP($L422,'result messages'!$H$3:$L$11,3,FALSE)))</f>
        <v/>
      </c>
      <c r="P422" s="1" t="str">
        <f>IF(ISBLANK($C422),"",IF(ISNA(VLOOKUP($L422,'result messages'!$H$3:$L$11,4,FALSE)),VLOOKUP($M422,'result messages'!$H$3:$L$11,4,FALSE),VLOOKUP($L422,'result messages'!$H$3:$L$11,4,FALSE)))</f>
        <v/>
      </c>
      <c r="Q422" s="1" t="str">
        <f>IF(ISBLANK($C422),"",IF(ISNA(VLOOKUP($L422,'result messages'!$H$3:$L$11,5,FALSE)),VLOOKUP($M422,'result messages'!$H$3:$L$11,5,FALSE),VLOOKUP($L422,'result messages'!$H$3:$L$11,5,FALSE)))</f>
        <v/>
      </c>
    </row>
    <row r="423" spans="1:17">
      <c r="A423" s="1">
        <v>420</v>
      </c>
      <c r="B423" s="4"/>
      <c r="C423" s="1"/>
      <c r="D423" s="1"/>
      <c r="E423" s="7"/>
      <c r="F423" s="1"/>
      <c r="G423" s="1" t="str">
        <f>IF(ISNA(VLOOKUP($C423,'DTEN TCAP Linkage deviceId'!$A$1:$A$20000,1,FALSE)),"No","Yes")</f>
        <v>No</v>
      </c>
      <c r="H423" s="1" t="str">
        <f>IF(ISNA(VLOOKUP($C423,'Provisioning Requester'!$F$3:$H$20000,2,FALSE)),"No","Yes")</f>
        <v>No</v>
      </c>
      <c r="I423" s="1" t="str">
        <f>IF($H423="Yes",VLOOKUP($C423,'Provisioning Requester'!$F$3:$H$20000,3,FALSE),"-")</f>
        <v>-</v>
      </c>
      <c r="J423" s="1" t="str">
        <f>IF(OR(D423="SVCP", E423="TRUE"), "No", IF(ISNA(VLOOKUP($C423,'ProvResponder deviceId'!$A$1:$A$20000,1,FALSE)),"No","Yes"))</f>
        <v>No</v>
      </c>
      <c r="K423" s="1" t="str">
        <f>IF($J423="Yes",VLOOKUP($C423,'ProvResponder deviceId'!$A$1:$C$20000,3,FALSE),"-")</f>
        <v>-</v>
      </c>
      <c r="L423" s="1" t="str">
        <f t="shared" si="12"/>
        <v/>
      </c>
      <c r="M423" s="1" t="str">
        <f t="shared" si="13"/>
        <v/>
      </c>
      <c r="N423" s="1" t="str">
        <f>IF(ISBLANK($C423),"",IF(ISNA(VLOOKUP($L423,'result messages'!$H$3:$L$11,2,FALSE)),VLOOKUP($M423,'result messages'!$H$3:$L$11,2,FALSE),VLOOKUP($L423,'result messages'!$H$3:$L$11,2,FALSE)))</f>
        <v/>
      </c>
      <c r="O423" s="1" t="str">
        <f>IF(ISBLANK($C423),"",IF(ISNA(VLOOKUP($L423,'result messages'!$H$3:$L$11,3,FALSE)),VLOOKUP($M423,'result messages'!$H$3:$L$11,3,FALSE),VLOOKUP($L423,'result messages'!$H$3:$L$11,3,FALSE)))</f>
        <v/>
      </c>
      <c r="P423" s="1" t="str">
        <f>IF(ISBLANK($C423),"",IF(ISNA(VLOOKUP($L423,'result messages'!$H$3:$L$11,4,FALSE)),VLOOKUP($M423,'result messages'!$H$3:$L$11,4,FALSE),VLOOKUP($L423,'result messages'!$H$3:$L$11,4,FALSE)))</f>
        <v/>
      </c>
      <c r="Q423" s="1" t="str">
        <f>IF(ISBLANK($C423),"",IF(ISNA(VLOOKUP($L423,'result messages'!$H$3:$L$11,5,FALSE)),VLOOKUP($M423,'result messages'!$H$3:$L$11,5,FALSE),VLOOKUP($L423,'result messages'!$H$3:$L$11,5,FALSE)))</f>
        <v/>
      </c>
    </row>
    <row r="424" spans="1:17">
      <c r="A424" s="1">
        <v>421</v>
      </c>
      <c r="B424" s="4"/>
      <c r="C424" s="1"/>
      <c r="D424" s="1"/>
      <c r="E424" s="7"/>
      <c r="F424" s="1"/>
      <c r="G424" s="1" t="str">
        <f>IF(ISNA(VLOOKUP($C424,'DTEN TCAP Linkage deviceId'!$A$1:$A$20000,1,FALSE)),"No","Yes")</f>
        <v>No</v>
      </c>
      <c r="H424" s="1" t="str">
        <f>IF(ISNA(VLOOKUP($C424,'Provisioning Requester'!$F$3:$H$20000,2,FALSE)),"No","Yes")</f>
        <v>No</v>
      </c>
      <c r="I424" s="1" t="str">
        <f>IF($H424="Yes",VLOOKUP($C424,'Provisioning Requester'!$F$3:$H$20000,3,FALSE),"-")</f>
        <v>-</v>
      </c>
      <c r="J424" s="1" t="str">
        <f>IF(OR(D424="SVCP", E424="TRUE"), "No", IF(ISNA(VLOOKUP($C424,'ProvResponder deviceId'!$A$1:$A$20000,1,FALSE)),"No","Yes"))</f>
        <v>No</v>
      </c>
      <c r="K424" s="1" t="str">
        <f>IF($J424="Yes",VLOOKUP($C424,'ProvResponder deviceId'!$A$1:$C$20000,3,FALSE),"-")</f>
        <v>-</v>
      </c>
      <c r="L424" s="1" t="str">
        <f t="shared" si="12"/>
        <v/>
      </c>
      <c r="M424" s="1" t="str">
        <f t="shared" si="13"/>
        <v/>
      </c>
      <c r="N424" s="1" t="str">
        <f>IF(ISBLANK($C424),"",IF(ISNA(VLOOKUP($L424,'result messages'!$H$3:$L$11,2,FALSE)),VLOOKUP($M424,'result messages'!$H$3:$L$11,2,FALSE),VLOOKUP($L424,'result messages'!$H$3:$L$11,2,FALSE)))</f>
        <v/>
      </c>
      <c r="O424" s="1" t="str">
        <f>IF(ISBLANK($C424),"",IF(ISNA(VLOOKUP($L424,'result messages'!$H$3:$L$11,3,FALSE)),VLOOKUP($M424,'result messages'!$H$3:$L$11,3,FALSE),VLOOKUP($L424,'result messages'!$H$3:$L$11,3,FALSE)))</f>
        <v/>
      </c>
      <c r="P424" s="1" t="str">
        <f>IF(ISBLANK($C424),"",IF(ISNA(VLOOKUP($L424,'result messages'!$H$3:$L$11,4,FALSE)),VLOOKUP($M424,'result messages'!$H$3:$L$11,4,FALSE),VLOOKUP($L424,'result messages'!$H$3:$L$11,4,FALSE)))</f>
        <v/>
      </c>
      <c r="Q424" s="1" t="str">
        <f>IF(ISBLANK($C424),"",IF(ISNA(VLOOKUP($L424,'result messages'!$H$3:$L$11,5,FALSE)),VLOOKUP($M424,'result messages'!$H$3:$L$11,5,FALSE),VLOOKUP($L424,'result messages'!$H$3:$L$11,5,FALSE)))</f>
        <v/>
      </c>
    </row>
    <row r="425" spans="1:17">
      <c r="A425" s="1">
        <v>422</v>
      </c>
      <c r="B425" s="4"/>
      <c r="C425" s="1"/>
      <c r="D425" s="1"/>
      <c r="E425" s="7"/>
      <c r="F425" s="1"/>
      <c r="G425" s="1" t="str">
        <f>IF(ISNA(VLOOKUP($C425,'DTEN TCAP Linkage deviceId'!$A$1:$A$20000,1,FALSE)),"No","Yes")</f>
        <v>No</v>
      </c>
      <c r="H425" s="1" t="str">
        <f>IF(ISNA(VLOOKUP($C425,'Provisioning Requester'!$F$3:$H$20000,2,FALSE)),"No","Yes")</f>
        <v>No</v>
      </c>
      <c r="I425" s="1" t="str">
        <f>IF($H425="Yes",VLOOKUP($C425,'Provisioning Requester'!$F$3:$H$20000,3,FALSE),"-")</f>
        <v>-</v>
      </c>
      <c r="J425" s="1" t="str">
        <f>IF(OR(D425="SVCP", E425="TRUE"), "No", IF(ISNA(VLOOKUP($C425,'ProvResponder deviceId'!$A$1:$A$20000,1,FALSE)),"No","Yes"))</f>
        <v>No</v>
      </c>
      <c r="K425" s="1" t="str">
        <f>IF($J425="Yes",VLOOKUP($C425,'ProvResponder deviceId'!$A$1:$C$20000,3,FALSE),"-")</f>
        <v>-</v>
      </c>
      <c r="L425" s="1" t="str">
        <f t="shared" si="12"/>
        <v/>
      </c>
      <c r="M425" s="1" t="str">
        <f t="shared" si="13"/>
        <v/>
      </c>
      <c r="N425" s="1" t="str">
        <f>IF(ISBLANK($C425),"",IF(ISNA(VLOOKUP($L425,'result messages'!$H$3:$L$11,2,FALSE)),VLOOKUP($M425,'result messages'!$H$3:$L$11,2,FALSE),VLOOKUP($L425,'result messages'!$H$3:$L$11,2,FALSE)))</f>
        <v/>
      </c>
      <c r="O425" s="1" t="str">
        <f>IF(ISBLANK($C425),"",IF(ISNA(VLOOKUP($L425,'result messages'!$H$3:$L$11,3,FALSE)),VLOOKUP($M425,'result messages'!$H$3:$L$11,3,FALSE),VLOOKUP($L425,'result messages'!$H$3:$L$11,3,FALSE)))</f>
        <v/>
      </c>
      <c r="P425" s="1" t="str">
        <f>IF(ISBLANK($C425),"",IF(ISNA(VLOOKUP($L425,'result messages'!$H$3:$L$11,4,FALSE)),VLOOKUP($M425,'result messages'!$H$3:$L$11,4,FALSE),VLOOKUP($L425,'result messages'!$H$3:$L$11,4,FALSE)))</f>
        <v/>
      </c>
      <c r="Q425" s="1" t="str">
        <f>IF(ISBLANK($C425),"",IF(ISNA(VLOOKUP($L425,'result messages'!$H$3:$L$11,5,FALSE)),VLOOKUP($M425,'result messages'!$H$3:$L$11,5,FALSE),VLOOKUP($L425,'result messages'!$H$3:$L$11,5,FALSE)))</f>
        <v/>
      </c>
    </row>
    <row r="426" spans="1:17">
      <c r="A426" s="1">
        <v>423</v>
      </c>
      <c r="B426" s="4"/>
      <c r="C426" s="1"/>
      <c r="D426" s="1"/>
      <c r="E426" s="7"/>
      <c r="F426" s="1"/>
      <c r="G426" s="1" t="str">
        <f>IF(ISNA(VLOOKUP($C426,'DTEN TCAP Linkage deviceId'!$A$1:$A$20000,1,FALSE)),"No","Yes")</f>
        <v>No</v>
      </c>
      <c r="H426" s="1" t="str">
        <f>IF(ISNA(VLOOKUP($C426,'Provisioning Requester'!$F$3:$H$20000,2,FALSE)),"No","Yes")</f>
        <v>No</v>
      </c>
      <c r="I426" s="1" t="str">
        <f>IF($H426="Yes",VLOOKUP($C426,'Provisioning Requester'!$F$3:$H$20000,3,FALSE),"-")</f>
        <v>-</v>
      </c>
      <c r="J426" s="1" t="str">
        <f>IF(OR(D426="SVCP", E426="TRUE"), "No", IF(ISNA(VLOOKUP($C426,'ProvResponder deviceId'!$A$1:$A$20000,1,FALSE)),"No","Yes"))</f>
        <v>No</v>
      </c>
      <c r="K426" s="1" t="str">
        <f>IF($J426="Yes",VLOOKUP($C426,'ProvResponder deviceId'!$A$1:$C$20000,3,FALSE),"-")</f>
        <v>-</v>
      </c>
      <c r="L426" s="1" t="str">
        <f t="shared" si="12"/>
        <v/>
      </c>
      <c r="M426" s="1" t="str">
        <f t="shared" si="13"/>
        <v/>
      </c>
      <c r="N426" s="1" t="str">
        <f>IF(ISBLANK($C426),"",IF(ISNA(VLOOKUP($L426,'result messages'!$H$3:$L$11,2,FALSE)),VLOOKUP($M426,'result messages'!$H$3:$L$11,2,FALSE),VLOOKUP($L426,'result messages'!$H$3:$L$11,2,FALSE)))</f>
        <v/>
      </c>
      <c r="O426" s="1" t="str">
        <f>IF(ISBLANK($C426),"",IF(ISNA(VLOOKUP($L426,'result messages'!$H$3:$L$11,3,FALSE)),VLOOKUP($M426,'result messages'!$H$3:$L$11,3,FALSE),VLOOKUP($L426,'result messages'!$H$3:$L$11,3,FALSE)))</f>
        <v/>
      </c>
      <c r="P426" s="1" t="str">
        <f>IF(ISBLANK($C426),"",IF(ISNA(VLOOKUP($L426,'result messages'!$H$3:$L$11,4,FALSE)),VLOOKUP($M426,'result messages'!$H$3:$L$11,4,FALSE),VLOOKUP($L426,'result messages'!$H$3:$L$11,4,FALSE)))</f>
        <v/>
      </c>
      <c r="Q426" s="1" t="str">
        <f>IF(ISBLANK($C426),"",IF(ISNA(VLOOKUP($L426,'result messages'!$H$3:$L$11,5,FALSE)),VLOOKUP($M426,'result messages'!$H$3:$L$11,5,FALSE),VLOOKUP($L426,'result messages'!$H$3:$L$11,5,FALSE)))</f>
        <v/>
      </c>
    </row>
    <row r="427" spans="1:17">
      <c r="A427" s="1">
        <v>424</v>
      </c>
      <c r="B427" s="4"/>
      <c r="C427" s="1"/>
      <c r="D427" s="1"/>
      <c r="E427" s="7"/>
      <c r="F427" s="1"/>
      <c r="G427" s="1" t="str">
        <f>IF(ISNA(VLOOKUP($C427,'DTEN TCAP Linkage deviceId'!$A$1:$A$20000,1,FALSE)),"No","Yes")</f>
        <v>No</v>
      </c>
      <c r="H427" s="1" t="str">
        <f>IF(ISNA(VLOOKUP($C427,'Provisioning Requester'!$F$3:$H$20000,2,FALSE)),"No","Yes")</f>
        <v>No</v>
      </c>
      <c r="I427" s="1" t="str">
        <f>IF($H427="Yes",VLOOKUP($C427,'Provisioning Requester'!$F$3:$H$20000,3,FALSE),"-")</f>
        <v>-</v>
      </c>
      <c r="J427" s="1" t="str">
        <f>IF(OR(D427="SVCP", E427="TRUE"), "No", IF(ISNA(VLOOKUP($C427,'ProvResponder deviceId'!$A$1:$A$20000,1,FALSE)),"No","Yes"))</f>
        <v>No</v>
      </c>
      <c r="K427" s="1" t="str">
        <f>IF($J427="Yes",VLOOKUP($C427,'ProvResponder deviceId'!$A$1:$C$20000,3,FALSE),"-")</f>
        <v>-</v>
      </c>
      <c r="L427" s="1" t="str">
        <f t="shared" si="12"/>
        <v/>
      </c>
      <c r="M427" s="1" t="str">
        <f t="shared" si="13"/>
        <v/>
      </c>
      <c r="N427" s="1" t="str">
        <f>IF(ISBLANK($C427),"",IF(ISNA(VLOOKUP($L427,'result messages'!$H$3:$L$11,2,FALSE)),VLOOKUP($M427,'result messages'!$H$3:$L$11,2,FALSE),VLOOKUP($L427,'result messages'!$H$3:$L$11,2,FALSE)))</f>
        <v/>
      </c>
      <c r="O427" s="1" t="str">
        <f>IF(ISBLANK($C427),"",IF(ISNA(VLOOKUP($L427,'result messages'!$H$3:$L$11,3,FALSE)),VLOOKUP($M427,'result messages'!$H$3:$L$11,3,FALSE),VLOOKUP($L427,'result messages'!$H$3:$L$11,3,FALSE)))</f>
        <v/>
      </c>
      <c r="P427" s="1" t="str">
        <f>IF(ISBLANK($C427),"",IF(ISNA(VLOOKUP($L427,'result messages'!$H$3:$L$11,4,FALSE)),VLOOKUP($M427,'result messages'!$H$3:$L$11,4,FALSE),VLOOKUP($L427,'result messages'!$H$3:$L$11,4,FALSE)))</f>
        <v/>
      </c>
      <c r="Q427" s="1" t="str">
        <f>IF(ISBLANK($C427),"",IF(ISNA(VLOOKUP($L427,'result messages'!$H$3:$L$11,5,FALSE)),VLOOKUP($M427,'result messages'!$H$3:$L$11,5,FALSE),VLOOKUP($L427,'result messages'!$H$3:$L$11,5,FALSE)))</f>
        <v/>
      </c>
    </row>
    <row r="428" spans="1:17">
      <c r="A428" s="1">
        <v>425</v>
      </c>
      <c r="B428" s="4"/>
      <c r="C428" s="1"/>
      <c r="D428" s="1"/>
      <c r="E428" s="7"/>
      <c r="F428" s="1"/>
      <c r="G428" s="1" t="str">
        <f>IF(ISNA(VLOOKUP($C428,'DTEN TCAP Linkage deviceId'!$A$1:$A$20000,1,FALSE)),"No","Yes")</f>
        <v>No</v>
      </c>
      <c r="H428" s="1" t="str">
        <f>IF(ISNA(VLOOKUP($C428,'Provisioning Requester'!$F$3:$H$20000,2,FALSE)),"No","Yes")</f>
        <v>No</v>
      </c>
      <c r="I428" s="1" t="str">
        <f>IF($H428="Yes",VLOOKUP($C428,'Provisioning Requester'!$F$3:$H$20000,3,FALSE),"-")</f>
        <v>-</v>
      </c>
      <c r="J428" s="1" t="str">
        <f>IF(OR(D428="SVCP", E428="TRUE"), "No", IF(ISNA(VLOOKUP($C428,'ProvResponder deviceId'!$A$1:$A$20000,1,FALSE)),"No","Yes"))</f>
        <v>No</v>
      </c>
      <c r="K428" s="1" t="str">
        <f>IF($J428="Yes",VLOOKUP($C428,'ProvResponder deviceId'!$A$1:$C$20000,3,FALSE),"-")</f>
        <v>-</v>
      </c>
      <c r="L428" s="1" t="str">
        <f t="shared" si="12"/>
        <v/>
      </c>
      <c r="M428" s="1" t="str">
        <f t="shared" si="13"/>
        <v/>
      </c>
      <c r="N428" s="1" t="str">
        <f>IF(ISBLANK($C428),"",IF(ISNA(VLOOKUP($L428,'result messages'!$H$3:$L$11,2,FALSE)),VLOOKUP($M428,'result messages'!$H$3:$L$11,2,FALSE),VLOOKUP($L428,'result messages'!$H$3:$L$11,2,FALSE)))</f>
        <v/>
      </c>
      <c r="O428" s="1" t="str">
        <f>IF(ISBLANK($C428),"",IF(ISNA(VLOOKUP($L428,'result messages'!$H$3:$L$11,3,FALSE)),VLOOKUP($M428,'result messages'!$H$3:$L$11,3,FALSE),VLOOKUP($L428,'result messages'!$H$3:$L$11,3,FALSE)))</f>
        <v/>
      </c>
      <c r="P428" s="1" t="str">
        <f>IF(ISBLANK($C428),"",IF(ISNA(VLOOKUP($L428,'result messages'!$H$3:$L$11,4,FALSE)),VLOOKUP($M428,'result messages'!$H$3:$L$11,4,FALSE),VLOOKUP($L428,'result messages'!$H$3:$L$11,4,FALSE)))</f>
        <v/>
      </c>
      <c r="Q428" s="1" t="str">
        <f>IF(ISBLANK($C428),"",IF(ISNA(VLOOKUP($L428,'result messages'!$H$3:$L$11,5,FALSE)),VLOOKUP($M428,'result messages'!$H$3:$L$11,5,FALSE),VLOOKUP($L428,'result messages'!$H$3:$L$11,5,FALSE)))</f>
        <v/>
      </c>
    </row>
    <row r="429" spans="1:17">
      <c r="A429" s="1">
        <v>426</v>
      </c>
      <c r="B429" s="4"/>
      <c r="C429" s="1"/>
      <c r="D429" s="1"/>
      <c r="E429" s="7"/>
      <c r="F429" s="1"/>
      <c r="G429" s="1" t="str">
        <f>IF(ISNA(VLOOKUP($C429,'DTEN TCAP Linkage deviceId'!$A$1:$A$20000,1,FALSE)),"No","Yes")</f>
        <v>No</v>
      </c>
      <c r="H429" s="1" t="str">
        <f>IF(ISNA(VLOOKUP($C429,'Provisioning Requester'!$F$3:$H$20000,2,FALSE)),"No","Yes")</f>
        <v>No</v>
      </c>
      <c r="I429" s="1" t="str">
        <f>IF($H429="Yes",VLOOKUP($C429,'Provisioning Requester'!$F$3:$H$20000,3,FALSE),"-")</f>
        <v>-</v>
      </c>
      <c r="J429" s="1" t="str">
        <f>IF(OR(D429="SVCP", E429="TRUE"), "No", IF(ISNA(VLOOKUP($C429,'ProvResponder deviceId'!$A$1:$A$20000,1,FALSE)),"No","Yes"))</f>
        <v>No</v>
      </c>
      <c r="K429" s="1" t="str">
        <f>IF($J429="Yes",VLOOKUP($C429,'ProvResponder deviceId'!$A$1:$C$20000,3,FALSE),"-")</f>
        <v>-</v>
      </c>
      <c r="L429" s="1" t="str">
        <f t="shared" si="12"/>
        <v/>
      </c>
      <c r="M429" s="1" t="str">
        <f t="shared" si="13"/>
        <v/>
      </c>
      <c r="N429" s="1" t="str">
        <f>IF(ISBLANK($C429),"",IF(ISNA(VLOOKUP($L429,'result messages'!$H$3:$L$11,2,FALSE)),VLOOKUP($M429,'result messages'!$H$3:$L$11,2,FALSE),VLOOKUP($L429,'result messages'!$H$3:$L$11,2,FALSE)))</f>
        <v/>
      </c>
      <c r="O429" s="1" t="str">
        <f>IF(ISBLANK($C429),"",IF(ISNA(VLOOKUP($L429,'result messages'!$H$3:$L$11,3,FALSE)),VLOOKUP($M429,'result messages'!$H$3:$L$11,3,FALSE),VLOOKUP($L429,'result messages'!$H$3:$L$11,3,FALSE)))</f>
        <v/>
      </c>
      <c r="P429" s="1" t="str">
        <f>IF(ISBLANK($C429),"",IF(ISNA(VLOOKUP($L429,'result messages'!$H$3:$L$11,4,FALSE)),VLOOKUP($M429,'result messages'!$H$3:$L$11,4,FALSE),VLOOKUP($L429,'result messages'!$H$3:$L$11,4,FALSE)))</f>
        <v/>
      </c>
      <c r="Q429" s="1" t="str">
        <f>IF(ISBLANK($C429),"",IF(ISNA(VLOOKUP($L429,'result messages'!$H$3:$L$11,5,FALSE)),VLOOKUP($M429,'result messages'!$H$3:$L$11,5,FALSE),VLOOKUP($L429,'result messages'!$H$3:$L$11,5,FALSE)))</f>
        <v/>
      </c>
    </row>
    <row r="430" spans="1:17">
      <c r="A430" s="1">
        <v>427</v>
      </c>
      <c r="B430" s="4"/>
      <c r="C430" s="1"/>
      <c r="D430" s="1"/>
      <c r="E430" s="7"/>
      <c r="F430" s="1"/>
      <c r="G430" s="1" t="str">
        <f>IF(ISNA(VLOOKUP($C430,'DTEN TCAP Linkage deviceId'!$A$1:$A$20000,1,FALSE)),"No","Yes")</f>
        <v>No</v>
      </c>
      <c r="H430" s="1" t="str">
        <f>IF(ISNA(VLOOKUP($C430,'Provisioning Requester'!$F$3:$H$20000,2,FALSE)),"No","Yes")</f>
        <v>No</v>
      </c>
      <c r="I430" s="1" t="str">
        <f>IF($H430="Yes",VLOOKUP($C430,'Provisioning Requester'!$F$3:$H$20000,3,FALSE),"-")</f>
        <v>-</v>
      </c>
      <c r="J430" s="1" t="str">
        <f>IF(OR(D430="SVCP", E430="TRUE"), "No", IF(ISNA(VLOOKUP($C430,'ProvResponder deviceId'!$A$1:$A$20000,1,FALSE)),"No","Yes"))</f>
        <v>No</v>
      </c>
      <c r="K430" s="1" t="str">
        <f>IF($J430="Yes",VLOOKUP($C430,'ProvResponder deviceId'!$A$1:$C$20000,3,FALSE),"-")</f>
        <v>-</v>
      </c>
      <c r="L430" s="1" t="str">
        <f t="shared" si="12"/>
        <v/>
      </c>
      <c r="M430" s="1" t="str">
        <f t="shared" si="13"/>
        <v/>
      </c>
      <c r="N430" s="1" t="str">
        <f>IF(ISBLANK($C430),"",IF(ISNA(VLOOKUP($L430,'result messages'!$H$3:$L$11,2,FALSE)),VLOOKUP($M430,'result messages'!$H$3:$L$11,2,FALSE),VLOOKUP($L430,'result messages'!$H$3:$L$11,2,FALSE)))</f>
        <v/>
      </c>
      <c r="O430" s="1" t="str">
        <f>IF(ISBLANK($C430),"",IF(ISNA(VLOOKUP($L430,'result messages'!$H$3:$L$11,3,FALSE)),VLOOKUP($M430,'result messages'!$H$3:$L$11,3,FALSE),VLOOKUP($L430,'result messages'!$H$3:$L$11,3,FALSE)))</f>
        <v/>
      </c>
      <c r="P430" s="1" t="str">
        <f>IF(ISBLANK($C430),"",IF(ISNA(VLOOKUP($L430,'result messages'!$H$3:$L$11,4,FALSE)),VLOOKUP($M430,'result messages'!$H$3:$L$11,4,FALSE),VLOOKUP($L430,'result messages'!$H$3:$L$11,4,FALSE)))</f>
        <v/>
      </c>
      <c r="Q430" s="1" t="str">
        <f>IF(ISBLANK($C430),"",IF(ISNA(VLOOKUP($L430,'result messages'!$H$3:$L$11,5,FALSE)),VLOOKUP($M430,'result messages'!$H$3:$L$11,5,FALSE),VLOOKUP($L430,'result messages'!$H$3:$L$11,5,FALSE)))</f>
        <v/>
      </c>
    </row>
    <row r="431" spans="1:17">
      <c r="A431" s="1">
        <v>428</v>
      </c>
      <c r="B431" s="4"/>
      <c r="C431" s="1"/>
      <c r="D431" s="1"/>
      <c r="E431" s="7"/>
      <c r="F431" s="1"/>
      <c r="G431" s="1" t="str">
        <f>IF(ISNA(VLOOKUP($C431,'DTEN TCAP Linkage deviceId'!$A$1:$A$20000,1,FALSE)),"No","Yes")</f>
        <v>No</v>
      </c>
      <c r="H431" s="1" t="str">
        <f>IF(ISNA(VLOOKUP($C431,'Provisioning Requester'!$F$3:$H$20000,2,FALSE)),"No","Yes")</f>
        <v>No</v>
      </c>
      <c r="I431" s="1" t="str">
        <f>IF($H431="Yes",VLOOKUP($C431,'Provisioning Requester'!$F$3:$H$20000,3,FALSE),"-")</f>
        <v>-</v>
      </c>
      <c r="J431" s="1" t="str">
        <f>IF(OR(D431="SVCP", E431="TRUE"), "No", IF(ISNA(VLOOKUP($C431,'ProvResponder deviceId'!$A$1:$A$20000,1,FALSE)),"No","Yes"))</f>
        <v>No</v>
      </c>
      <c r="K431" s="1" t="str">
        <f>IF($J431="Yes",VLOOKUP($C431,'ProvResponder deviceId'!$A$1:$C$20000,3,FALSE),"-")</f>
        <v>-</v>
      </c>
      <c r="L431" s="1" t="str">
        <f t="shared" si="12"/>
        <v/>
      </c>
      <c r="M431" s="1" t="str">
        <f t="shared" si="13"/>
        <v/>
      </c>
      <c r="N431" s="1" t="str">
        <f>IF(ISBLANK($C431),"",IF(ISNA(VLOOKUP($L431,'result messages'!$H$3:$L$11,2,FALSE)),VLOOKUP($M431,'result messages'!$H$3:$L$11,2,FALSE),VLOOKUP($L431,'result messages'!$H$3:$L$11,2,FALSE)))</f>
        <v/>
      </c>
      <c r="O431" s="1" t="str">
        <f>IF(ISBLANK($C431),"",IF(ISNA(VLOOKUP($L431,'result messages'!$H$3:$L$11,3,FALSE)),VLOOKUP($M431,'result messages'!$H$3:$L$11,3,FALSE),VLOOKUP($L431,'result messages'!$H$3:$L$11,3,FALSE)))</f>
        <v/>
      </c>
      <c r="P431" s="1" t="str">
        <f>IF(ISBLANK($C431),"",IF(ISNA(VLOOKUP($L431,'result messages'!$H$3:$L$11,4,FALSE)),VLOOKUP($M431,'result messages'!$H$3:$L$11,4,FALSE),VLOOKUP($L431,'result messages'!$H$3:$L$11,4,FALSE)))</f>
        <v/>
      </c>
      <c r="Q431" s="1" t="str">
        <f>IF(ISBLANK($C431),"",IF(ISNA(VLOOKUP($L431,'result messages'!$H$3:$L$11,5,FALSE)),VLOOKUP($M431,'result messages'!$H$3:$L$11,5,FALSE),VLOOKUP($L431,'result messages'!$H$3:$L$11,5,FALSE)))</f>
        <v/>
      </c>
    </row>
    <row r="432" spans="1:17">
      <c r="A432" s="1">
        <v>429</v>
      </c>
      <c r="B432" s="4"/>
      <c r="C432" s="1"/>
      <c r="D432" s="1"/>
      <c r="E432" s="7"/>
      <c r="F432" s="1"/>
      <c r="G432" s="1" t="str">
        <f>IF(ISNA(VLOOKUP($C432,'DTEN TCAP Linkage deviceId'!$A$1:$A$20000,1,FALSE)),"No","Yes")</f>
        <v>No</v>
      </c>
      <c r="H432" s="1" t="str">
        <f>IF(ISNA(VLOOKUP($C432,'Provisioning Requester'!$F$3:$H$20000,2,FALSE)),"No","Yes")</f>
        <v>No</v>
      </c>
      <c r="I432" s="1" t="str">
        <f>IF($H432="Yes",VLOOKUP($C432,'Provisioning Requester'!$F$3:$H$20000,3,FALSE),"-")</f>
        <v>-</v>
      </c>
      <c r="J432" s="1" t="str">
        <f>IF(OR(D432="SVCP", E432="TRUE"), "No", IF(ISNA(VLOOKUP($C432,'ProvResponder deviceId'!$A$1:$A$20000,1,FALSE)),"No","Yes"))</f>
        <v>No</v>
      </c>
      <c r="K432" s="1" t="str">
        <f>IF($J432="Yes",VLOOKUP($C432,'ProvResponder deviceId'!$A$1:$C$20000,3,FALSE),"-")</f>
        <v>-</v>
      </c>
      <c r="L432" s="1" t="str">
        <f t="shared" si="12"/>
        <v/>
      </c>
      <c r="M432" s="1" t="str">
        <f t="shared" si="13"/>
        <v/>
      </c>
      <c r="N432" s="1" t="str">
        <f>IF(ISBLANK($C432),"",IF(ISNA(VLOOKUP($L432,'result messages'!$H$3:$L$11,2,FALSE)),VLOOKUP($M432,'result messages'!$H$3:$L$11,2,FALSE),VLOOKUP($L432,'result messages'!$H$3:$L$11,2,FALSE)))</f>
        <v/>
      </c>
      <c r="O432" s="1" t="str">
        <f>IF(ISBLANK($C432),"",IF(ISNA(VLOOKUP($L432,'result messages'!$H$3:$L$11,3,FALSE)),VLOOKUP($M432,'result messages'!$H$3:$L$11,3,FALSE),VLOOKUP($L432,'result messages'!$H$3:$L$11,3,FALSE)))</f>
        <v/>
      </c>
      <c r="P432" s="1" t="str">
        <f>IF(ISBLANK($C432),"",IF(ISNA(VLOOKUP($L432,'result messages'!$H$3:$L$11,4,FALSE)),VLOOKUP($M432,'result messages'!$H$3:$L$11,4,FALSE),VLOOKUP($L432,'result messages'!$H$3:$L$11,4,FALSE)))</f>
        <v/>
      </c>
      <c r="Q432" s="1" t="str">
        <f>IF(ISBLANK($C432),"",IF(ISNA(VLOOKUP($L432,'result messages'!$H$3:$L$11,5,FALSE)),VLOOKUP($M432,'result messages'!$H$3:$L$11,5,FALSE),VLOOKUP($L432,'result messages'!$H$3:$L$11,5,FALSE)))</f>
        <v/>
      </c>
    </row>
    <row r="433" spans="1:17">
      <c r="A433" s="1">
        <v>430</v>
      </c>
      <c r="B433" s="4"/>
      <c r="C433" s="1"/>
      <c r="D433" s="1"/>
      <c r="E433" s="7"/>
      <c r="F433" s="1"/>
      <c r="G433" s="1" t="str">
        <f>IF(ISNA(VLOOKUP($C433,'DTEN TCAP Linkage deviceId'!$A$1:$A$20000,1,FALSE)),"No","Yes")</f>
        <v>No</v>
      </c>
      <c r="H433" s="1" t="str">
        <f>IF(ISNA(VLOOKUP($C433,'Provisioning Requester'!$F$3:$H$20000,2,FALSE)),"No","Yes")</f>
        <v>No</v>
      </c>
      <c r="I433" s="1" t="str">
        <f>IF($H433="Yes",VLOOKUP($C433,'Provisioning Requester'!$F$3:$H$20000,3,FALSE),"-")</f>
        <v>-</v>
      </c>
      <c r="J433" s="1" t="str">
        <f>IF(OR(D433="SVCP", E433="TRUE"), "No", IF(ISNA(VLOOKUP($C433,'ProvResponder deviceId'!$A$1:$A$20000,1,FALSE)),"No","Yes"))</f>
        <v>No</v>
      </c>
      <c r="K433" s="1" t="str">
        <f>IF($J433="Yes",VLOOKUP($C433,'ProvResponder deviceId'!$A$1:$C$20000,3,FALSE),"-")</f>
        <v>-</v>
      </c>
      <c r="L433" s="1" t="str">
        <f t="shared" si="12"/>
        <v/>
      </c>
      <c r="M433" s="1" t="str">
        <f t="shared" si="13"/>
        <v/>
      </c>
      <c r="N433" s="1" t="str">
        <f>IF(ISBLANK($C433),"",IF(ISNA(VLOOKUP($L433,'result messages'!$H$3:$L$11,2,FALSE)),VLOOKUP($M433,'result messages'!$H$3:$L$11,2,FALSE),VLOOKUP($L433,'result messages'!$H$3:$L$11,2,FALSE)))</f>
        <v/>
      </c>
      <c r="O433" s="1" t="str">
        <f>IF(ISBLANK($C433),"",IF(ISNA(VLOOKUP($L433,'result messages'!$H$3:$L$11,3,FALSE)),VLOOKUP($M433,'result messages'!$H$3:$L$11,3,FALSE),VLOOKUP($L433,'result messages'!$H$3:$L$11,3,FALSE)))</f>
        <v/>
      </c>
      <c r="P433" s="1" t="str">
        <f>IF(ISBLANK($C433),"",IF(ISNA(VLOOKUP($L433,'result messages'!$H$3:$L$11,4,FALSE)),VLOOKUP($M433,'result messages'!$H$3:$L$11,4,FALSE),VLOOKUP($L433,'result messages'!$H$3:$L$11,4,FALSE)))</f>
        <v/>
      </c>
      <c r="Q433" s="1" t="str">
        <f>IF(ISBLANK($C433),"",IF(ISNA(VLOOKUP($L433,'result messages'!$H$3:$L$11,5,FALSE)),VLOOKUP($M433,'result messages'!$H$3:$L$11,5,FALSE),VLOOKUP($L433,'result messages'!$H$3:$L$11,5,FALSE)))</f>
        <v/>
      </c>
    </row>
    <row r="434" spans="1:17">
      <c r="A434" s="1">
        <v>431</v>
      </c>
      <c r="B434" s="4"/>
      <c r="C434" s="1"/>
      <c r="D434" s="1"/>
      <c r="E434" s="7"/>
      <c r="F434" s="1"/>
      <c r="G434" s="1" t="str">
        <f>IF(ISNA(VLOOKUP($C434,'DTEN TCAP Linkage deviceId'!$A$1:$A$20000,1,FALSE)),"No","Yes")</f>
        <v>No</v>
      </c>
      <c r="H434" s="1" t="str">
        <f>IF(ISNA(VLOOKUP($C434,'Provisioning Requester'!$F$3:$H$20000,2,FALSE)),"No","Yes")</f>
        <v>No</v>
      </c>
      <c r="I434" s="1" t="str">
        <f>IF($H434="Yes",VLOOKUP($C434,'Provisioning Requester'!$F$3:$H$20000,3,FALSE),"-")</f>
        <v>-</v>
      </c>
      <c r="J434" s="1" t="str">
        <f>IF(OR(D434="SVCP", E434="TRUE"), "No", IF(ISNA(VLOOKUP($C434,'ProvResponder deviceId'!$A$1:$A$20000,1,FALSE)),"No","Yes"))</f>
        <v>No</v>
      </c>
      <c r="K434" s="1" t="str">
        <f>IF($J434="Yes",VLOOKUP($C434,'ProvResponder deviceId'!$A$1:$C$20000,3,FALSE),"-")</f>
        <v>-</v>
      </c>
      <c r="L434" s="1" t="str">
        <f t="shared" si="12"/>
        <v/>
      </c>
      <c r="M434" s="1" t="str">
        <f t="shared" si="13"/>
        <v/>
      </c>
      <c r="N434" s="1" t="str">
        <f>IF(ISBLANK($C434),"",IF(ISNA(VLOOKUP($L434,'result messages'!$H$3:$L$11,2,FALSE)),VLOOKUP($M434,'result messages'!$H$3:$L$11,2,FALSE),VLOOKUP($L434,'result messages'!$H$3:$L$11,2,FALSE)))</f>
        <v/>
      </c>
      <c r="O434" s="1" t="str">
        <f>IF(ISBLANK($C434),"",IF(ISNA(VLOOKUP($L434,'result messages'!$H$3:$L$11,3,FALSE)),VLOOKUP($M434,'result messages'!$H$3:$L$11,3,FALSE),VLOOKUP($L434,'result messages'!$H$3:$L$11,3,FALSE)))</f>
        <v/>
      </c>
      <c r="P434" s="1" t="str">
        <f>IF(ISBLANK($C434),"",IF(ISNA(VLOOKUP($L434,'result messages'!$H$3:$L$11,4,FALSE)),VLOOKUP($M434,'result messages'!$H$3:$L$11,4,FALSE),VLOOKUP($L434,'result messages'!$H$3:$L$11,4,FALSE)))</f>
        <v/>
      </c>
      <c r="Q434" s="1" t="str">
        <f>IF(ISBLANK($C434),"",IF(ISNA(VLOOKUP($L434,'result messages'!$H$3:$L$11,5,FALSE)),VLOOKUP($M434,'result messages'!$H$3:$L$11,5,FALSE),VLOOKUP($L434,'result messages'!$H$3:$L$11,5,FALSE)))</f>
        <v/>
      </c>
    </row>
    <row r="435" spans="1:17">
      <c r="A435" s="1">
        <v>432</v>
      </c>
      <c r="B435" s="4"/>
      <c r="C435" s="1"/>
      <c r="D435" s="1"/>
      <c r="E435" s="7"/>
      <c r="F435" s="1"/>
      <c r="G435" s="1" t="str">
        <f>IF(ISNA(VLOOKUP($C435,'DTEN TCAP Linkage deviceId'!$A$1:$A$20000,1,FALSE)),"No","Yes")</f>
        <v>No</v>
      </c>
      <c r="H435" s="1" t="str">
        <f>IF(ISNA(VLOOKUP($C435,'Provisioning Requester'!$F$3:$H$20000,2,FALSE)),"No","Yes")</f>
        <v>No</v>
      </c>
      <c r="I435" s="1" t="str">
        <f>IF($H435="Yes",VLOOKUP($C435,'Provisioning Requester'!$F$3:$H$20000,3,FALSE),"-")</f>
        <v>-</v>
      </c>
      <c r="J435" s="1" t="str">
        <f>IF(OR(D435="SVCP", E435="TRUE"), "No", IF(ISNA(VLOOKUP($C435,'ProvResponder deviceId'!$A$1:$A$20000,1,FALSE)),"No","Yes"))</f>
        <v>No</v>
      </c>
      <c r="K435" s="1" t="str">
        <f>IF($J435="Yes",VLOOKUP($C435,'ProvResponder deviceId'!$A$1:$C$20000,3,FALSE),"-")</f>
        <v>-</v>
      </c>
      <c r="L435" s="1" t="str">
        <f t="shared" si="12"/>
        <v/>
      </c>
      <c r="M435" s="1" t="str">
        <f t="shared" si="13"/>
        <v/>
      </c>
      <c r="N435" s="1" t="str">
        <f>IF(ISBLANK($C435),"",IF(ISNA(VLOOKUP($L435,'result messages'!$H$3:$L$11,2,FALSE)),VLOOKUP($M435,'result messages'!$H$3:$L$11,2,FALSE),VLOOKUP($L435,'result messages'!$H$3:$L$11,2,FALSE)))</f>
        <v/>
      </c>
      <c r="O435" s="1" t="str">
        <f>IF(ISBLANK($C435),"",IF(ISNA(VLOOKUP($L435,'result messages'!$H$3:$L$11,3,FALSE)),VLOOKUP($M435,'result messages'!$H$3:$L$11,3,FALSE),VLOOKUP($L435,'result messages'!$H$3:$L$11,3,FALSE)))</f>
        <v/>
      </c>
      <c r="P435" s="1" t="str">
        <f>IF(ISBLANK($C435),"",IF(ISNA(VLOOKUP($L435,'result messages'!$H$3:$L$11,4,FALSE)),VLOOKUP($M435,'result messages'!$H$3:$L$11,4,FALSE),VLOOKUP($L435,'result messages'!$H$3:$L$11,4,FALSE)))</f>
        <v/>
      </c>
      <c r="Q435" s="1" t="str">
        <f>IF(ISBLANK($C435),"",IF(ISNA(VLOOKUP($L435,'result messages'!$H$3:$L$11,5,FALSE)),VLOOKUP($M435,'result messages'!$H$3:$L$11,5,FALSE),VLOOKUP($L435,'result messages'!$H$3:$L$11,5,FALSE)))</f>
        <v/>
      </c>
    </row>
    <row r="436" spans="1:17">
      <c r="A436" s="1">
        <v>433</v>
      </c>
      <c r="B436" s="4"/>
      <c r="C436" s="1"/>
      <c r="D436" s="1"/>
      <c r="E436" s="7"/>
      <c r="F436" s="1"/>
      <c r="G436" s="1" t="str">
        <f>IF(ISNA(VLOOKUP($C436,'DTEN TCAP Linkage deviceId'!$A$1:$A$20000,1,FALSE)),"No","Yes")</f>
        <v>No</v>
      </c>
      <c r="H436" s="1" t="str">
        <f>IF(ISNA(VLOOKUP($C436,'Provisioning Requester'!$F$3:$H$20000,2,FALSE)),"No","Yes")</f>
        <v>No</v>
      </c>
      <c r="I436" s="1" t="str">
        <f>IF($H436="Yes",VLOOKUP($C436,'Provisioning Requester'!$F$3:$H$20000,3,FALSE),"-")</f>
        <v>-</v>
      </c>
      <c r="J436" s="1" t="str">
        <f>IF(OR(D436="SVCP", E436="TRUE"), "No", IF(ISNA(VLOOKUP($C436,'ProvResponder deviceId'!$A$1:$A$20000,1,FALSE)),"No","Yes"))</f>
        <v>No</v>
      </c>
      <c r="K436" s="1" t="str">
        <f>IF($J436="Yes",VLOOKUP($C436,'ProvResponder deviceId'!$A$1:$C$20000,3,FALSE),"-")</f>
        <v>-</v>
      </c>
      <c r="L436" s="1" t="str">
        <f t="shared" si="12"/>
        <v/>
      </c>
      <c r="M436" s="1" t="str">
        <f t="shared" si="13"/>
        <v/>
      </c>
      <c r="N436" s="1" t="str">
        <f>IF(ISBLANK($C436),"",IF(ISNA(VLOOKUP($L436,'result messages'!$H$3:$L$11,2,FALSE)),VLOOKUP($M436,'result messages'!$H$3:$L$11,2,FALSE),VLOOKUP($L436,'result messages'!$H$3:$L$11,2,FALSE)))</f>
        <v/>
      </c>
      <c r="O436" s="1" t="str">
        <f>IF(ISBLANK($C436),"",IF(ISNA(VLOOKUP($L436,'result messages'!$H$3:$L$11,3,FALSE)),VLOOKUP($M436,'result messages'!$H$3:$L$11,3,FALSE),VLOOKUP($L436,'result messages'!$H$3:$L$11,3,FALSE)))</f>
        <v/>
      </c>
      <c r="P436" s="1" t="str">
        <f>IF(ISBLANK($C436),"",IF(ISNA(VLOOKUP($L436,'result messages'!$H$3:$L$11,4,FALSE)),VLOOKUP($M436,'result messages'!$H$3:$L$11,4,FALSE),VLOOKUP($L436,'result messages'!$H$3:$L$11,4,FALSE)))</f>
        <v/>
      </c>
      <c r="Q436" s="1" t="str">
        <f>IF(ISBLANK($C436),"",IF(ISNA(VLOOKUP($L436,'result messages'!$H$3:$L$11,5,FALSE)),VLOOKUP($M436,'result messages'!$H$3:$L$11,5,FALSE),VLOOKUP($L436,'result messages'!$H$3:$L$11,5,FALSE)))</f>
        <v/>
      </c>
    </row>
    <row r="437" spans="1:17">
      <c r="A437" s="1">
        <v>434</v>
      </c>
      <c r="B437" s="4"/>
      <c r="C437" s="1"/>
      <c r="D437" s="1"/>
      <c r="E437" s="7"/>
      <c r="F437" s="1"/>
      <c r="G437" s="1" t="str">
        <f>IF(ISNA(VLOOKUP($C437,'DTEN TCAP Linkage deviceId'!$A$1:$A$20000,1,FALSE)),"No","Yes")</f>
        <v>No</v>
      </c>
      <c r="H437" s="1" t="str">
        <f>IF(ISNA(VLOOKUP($C437,'Provisioning Requester'!$F$3:$H$20000,2,FALSE)),"No","Yes")</f>
        <v>No</v>
      </c>
      <c r="I437" s="1" t="str">
        <f>IF($H437="Yes",VLOOKUP($C437,'Provisioning Requester'!$F$3:$H$20000,3,FALSE),"-")</f>
        <v>-</v>
      </c>
      <c r="J437" s="1" t="str">
        <f>IF(OR(D437="SVCP", E437="TRUE"), "No", IF(ISNA(VLOOKUP($C437,'ProvResponder deviceId'!$A$1:$A$20000,1,FALSE)),"No","Yes"))</f>
        <v>No</v>
      </c>
      <c r="K437" s="1" t="str">
        <f>IF($J437="Yes",VLOOKUP($C437,'ProvResponder deviceId'!$A$1:$C$20000,3,FALSE),"-")</f>
        <v>-</v>
      </c>
      <c r="L437" s="1" t="str">
        <f t="shared" si="12"/>
        <v/>
      </c>
      <c r="M437" s="1" t="str">
        <f t="shared" si="13"/>
        <v/>
      </c>
      <c r="N437" s="1" t="str">
        <f>IF(ISBLANK($C437),"",IF(ISNA(VLOOKUP($L437,'result messages'!$H$3:$L$11,2,FALSE)),VLOOKUP($M437,'result messages'!$H$3:$L$11,2,FALSE),VLOOKUP($L437,'result messages'!$H$3:$L$11,2,FALSE)))</f>
        <v/>
      </c>
      <c r="O437" s="1" t="str">
        <f>IF(ISBLANK($C437),"",IF(ISNA(VLOOKUP($L437,'result messages'!$H$3:$L$11,3,FALSE)),VLOOKUP($M437,'result messages'!$H$3:$L$11,3,FALSE),VLOOKUP($L437,'result messages'!$H$3:$L$11,3,FALSE)))</f>
        <v/>
      </c>
      <c r="P437" s="1" t="str">
        <f>IF(ISBLANK($C437),"",IF(ISNA(VLOOKUP($L437,'result messages'!$H$3:$L$11,4,FALSE)),VLOOKUP($M437,'result messages'!$H$3:$L$11,4,FALSE),VLOOKUP($L437,'result messages'!$H$3:$L$11,4,FALSE)))</f>
        <v/>
      </c>
      <c r="Q437" s="1" t="str">
        <f>IF(ISBLANK($C437),"",IF(ISNA(VLOOKUP($L437,'result messages'!$H$3:$L$11,5,FALSE)),VLOOKUP($M437,'result messages'!$H$3:$L$11,5,FALSE),VLOOKUP($L437,'result messages'!$H$3:$L$11,5,FALSE)))</f>
        <v/>
      </c>
    </row>
    <row r="438" spans="1:17">
      <c r="A438" s="1">
        <v>435</v>
      </c>
      <c r="B438" s="4"/>
      <c r="C438" s="1"/>
      <c r="D438" s="1"/>
      <c r="E438" s="7"/>
      <c r="F438" s="1"/>
      <c r="G438" s="1" t="str">
        <f>IF(ISNA(VLOOKUP($C438,'DTEN TCAP Linkage deviceId'!$A$1:$A$20000,1,FALSE)),"No","Yes")</f>
        <v>No</v>
      </c>
      <c r="H438" s="1" t="str">
        <f>IF(ISNA(VLOOKUP($C438,'Provisioning Requester'!$F$3:$H$20000,2,FALSE)),"No","Yes")</f>
        <v>No</v>
      </c>
      <c r="I438" s="1" t="str">
        <f>IF($H438="Yes",VLOOKUP($C438,'Provisioning Requester'!$F$3:$H$20000,3,FALSE),"-")</f>
        <v>-</v>
      </c>
      <c r="J438" s="1" t="str">
        <f>IF(OR(D438="SVCP", E438="TRUE"), "No", IF(ISNA(VLOOKUP($C438,'ProvResponder deviceId'!$A$1:$A$20000,1,FALSE)),"No","Yes"))</f>
        <v>No</v>
      </c>
      <c r="K438" s="1" t="str">
        <f>IF($J438="Yes",VLOOKUP($C438,'ProvResponder deviceId'!$A$1:$C$20000,3,FALSE),"-")</f>
        <v>-</v>
      </c>
      <c r="L438" s="1" t="str">
        <f t="shared" si="12"/>
        <v/>
      </c>
      <c r="M438" s="1" t="str">
        <f t="shared" si="13"/>
        <v/>
      </c>
      <c r="N438" s="1" t="str">
        <f>IF(ISBLANK($C438),"",IF(ISNA(VLOOKUP($L438,'result messages'!$H$3:$L$11,2,FALSE)),VLOOKUP($M438,'result messages'!$H$3:$L$11,2,FALSE),VLOOKUP($L438,'result messages'!$H$3:$L$11,2,FALSE)))</f>
        <v/>
      </c>
      <c r="O438" s="1" t="str">
        <f>IF(ISBLANK($C438),"",IF(ISNA(VLOOKUP($L438,'result messages'!$H$3:$L$11,3,FALSE)),VLOOKUP($M438,'result messages'!$H$3:$L$11,3,FALSE),VLOOKUP($L438,'result messages'!$H$3:$L$11,3,FALSE)))</f>
        <v/>
      </c>
      <c r="P438" s="1" t="str">
        <f>IF(ISBLANK($C438),"",IF(ISNA(VLOOKUP($L438,'result messages'!$H$3:$L$11,4,FALSE)),VLOOKUP($M438,'result messages'!$H$3:$L$11,4,FALSE),VLOOKUP($L438,'result messages'!$H$3:$L$11,4,FALSE)))</f>
        <v/>
      </c>
      <c r="Q438" s="1" t="str">
        <f>IF(ISBLANK($C438),"",IF(ISNA(VLOOKUP($L438,'result messages'!$H$3:$L$11,5,FALSE)),VLOOKUP($M438,'result messages'!$H$3:$L$11,5,FALSE),VLOOKUP($L438,'result messages'!$H$3:$L$11,5,FALSE)))</f>
        <v/>
      </c>
    </row>
    <row r="439" spans="1:17">
      <c r="A439" s="1">
        <v>436</v>
      </c>
      <c r="B439" s="4"/>
      <c r="C439" s="1"/>
      <c r="D439" s="1"/>
      <c r="E439" s="7"/>
      <c r="F439" s="1"/>
      <c r="G439" s="1" t="str">
        <f>IF(ISNA(VLOOKUP($C439,'DTEN TCAP Linkage deviceId'!$A$1:$A$20000,1,FALSE)),"No","Yes")</f>
        <v>No</v>
      </c>
      <c r="H439" s="1" t="str">
        <f>IF(ISNA(VLOOKUP($C439,'Provisioning Requester'!$F$3:$H$20000,2,FALSE)),"No","Yes")</f>
        <v>No</v>
      </c>
      <c r="I439" s="1" t="str">
        <f>IF($H439="Yes",VLOOKUP($C439,'Provisioning Requester'!$F$3:$H$20000,3,FALSE),"-")</f>
        <v>-</v>
      </c>
      <c r="J439" s="1" t="str">
        <f>IF(OR(D439="SVCP", E439="TRUE"), "No", IF(ISNA(VLOOKUP($C439,'ProvResponder deviceId'!$A$1:$A$20000,1,FALSE)),"No","Yes"))</f>
        <v>No</v>
      </c>
      <c r="K439" s="1" t="str">
        <f>IF($J439="Yes",VLOOKUP($C439,'ProvResponder deviceId'!$A$1:$C$20000,3,FALSE),"-")</f>
        <v>-</v>
      </c>
      <c r="L439" s="1" t="str">
        <f t="shared" si="12"/>
        <v/>
      </c>
      <c r="M439" s="1" t="str">
        <f t="shared" si="13"/>
        <v/>
      </c>
      <c r="N439" s="1" t="str">
        <f>IF(ISBLANK($C439),"",IF(ISNA(VLOOKUP($L439,'result messages'!$H$3:$L$11,2,FALSE)),VLOOKUP($M439,'result messages'!$H$3:$L$11,2,FALSE),VLOOKUP($L439,'result messages'!$H$3:$L$11,2,FALSE)))</f>
        <v/>
      </c>
      <c r="O439" s="1" t="str">
        <f>IF(ISBLANK($C439),"",IF(ISNA(VLOOKUP($L439,'result messages'!$H$3:$L$11,3,FALSE)),VLOOKUP($M439,'result messages'!$H$3:$L$11,3,FALSE),VLOOKUP($L439,'result messages'!$H$3:$L$11,3,FALSE)))</f>
        <v/>
      </c>
      <c r="P439" s="1" t="str">
        <f>IF(ISBLANK($C439),"",IF(ISNA(VLOOKUP($L439,'result messages'!$H$3:$L$11,4,FALSE)),VLOOKUP($M439,'result messages'!$H$3:$L$11,4,FALSE),VLOOKUP($L439,'result messages'!$H$3:$L$11,4,FALSE)))</f>
        <v/>
      </c>
      <c r="Q439" s="1" t="str">
        <f>IF(ISBLANK($C439),"",IF(ISNA(VLOOKUP($L439,'result messages'!$H$3:$L$11,5,FALSE)),VLOOKUP($M439,'result messages'!$H$3:$L$11,5,FALSE),VLOOKUP($L439,'result messages'!$H$3:$L$11,5,FALSE)))</f>
        <v/>
      </c>
    </row>
    <row r="440" spans="1:17">
      <c r="A440" s="1">
        <v>437</v>
      </c>
      <c r="B440" s="4"/>
      <c r="C440" s="1"/>
      <c r="D440" s="1"/>
      <c r="E440" s="7"/>
      <c r="F440" s="1"/>
      <c r="G440" s="1" t="str">
        <f>IF(ISNA(VLOOKUP($C440,'DTEN TCAP Linkage deviceId'!$A$1:$A$20000,1,FALSE)),"No","Yes")</f>
        <v>No</v>
      </c>
      <c r="H440" s="1" t="str">
        <f>IF(ISNA(VLOOKUP($C440,'Provisioning Requester'!$F$3:$H$20000,2,FALSE)),"No","Yes")</f>
        <v>No</v>
      </c>
      <c r="I440" s="1" t="str">
        <f>IF($H440="Yes",VLOOKUP($C440,'Provisioning Requester'!$F$3:$H$20000,3,FALSE),"-")</f>
        <v>-</v>
      </c>
      <c r="J440" s="1" t="str">
        <f>IF(OR(D440="SVCP", E440="TRUE"), "No", IF(ISNA(VLOOKUP($C440,'ProvResponder deviceId'!$A$1:$A$20000,1,FALSE)),"No","Yes"))</f>
        <v>No</v>
      </c>
      <c r="K440" s="1" t="str">
        <f>IF($J440="Yes",VLOOKUP($C440,'ProvResponder deviceId'!$A$1:$C$20000,3,FALSE),"-")</f>
        <v>-</v>
      </c>
      <c r="L440" s="1" t="str">
        <f t="shared" si="12"/>
        <v/>
      </c>
      <c r="M440" s="1" t="str">
        <f t="shared" si="13"/>
        <v/>
      </c>
      <c r="N440" s="1" t="str">
        <f>IF(ISBLANK($C440),"",IF(ISNA(VLOOKUP($L440,'result messages'!$H$3:$L$11,2,FALSE)),VLOOKUP($M440,'result messages'!$H$3:$L$11,2,FALSE),VLOOKUP($L440,'result messages'!$H$3:$L$11,2,FALSE)))</f>
        <v/>
      </c>
      <c r="O440" s="1" t="str">
        <f>IF(ISBLANK($C440),"",IF(ISNA(VLOOKUP($L440,'result messages'!$H$3:$L$11,3,FALSE)),VLOOKUP($M440,'result messages'!$H$3:$L$11,3,FALSE),VLOOKUP($L440,'result messages'!$H$3:$L$11,3,FALSE)))</f>
        <v/>
      </c>
      <c r="P440" s="1" t="str">
        <f>IF(ISBLANK($C440),"",IF(ISNA(VLOOKUP($L440,'result messages'!$H$3:$L$11,4,FALSE)),VLOOKUP($M440,'result messages'!$H$3:$L$11,4,FALSE),VLOOKUP($L440,'result messages'!$H$3:$L$11,4,FALSE)))</f>
        <v/>
      </c>
      <c r="Q440" s="1" t="str">
        <f>IF(ISBLANK($C440),"",IF(ISNA(VLOOKUP($L440,'result messages'!$H$3:$L$11,5,FALSE)),VLOOKUP($M440,'result messages'!$H$3:$L$11,5,FALSE),VLOOKUP($L440,'result messages'!$H$3:$L$11,5,FALSE)))</f>
        <v/>
      </c>
    </row>
    <row r="441" spans="1:17">
      <c r="A441" s="1">
        <v>438</v>
      </c>
      <c r="B441" s="4"/>
      <c r="C441" s="1"/>
      <c r="D441" s="1"/>
      <c r="E441" s="7"/>
      <c r="F441" s="1"/>
      <c r="G441" s="1" t="str">
        <f>IF(ISNA(VLOOKUP($C441,'DTEN TCAP Linkage deviceId'!$A$1:$A$20000,1,FALSE)),"No","Yes")</f>
        <v>No</v>
      </c>
      <c r="H441" s="1" t="str">
        <f>IF(ISNA(VLOOKUP($C441,'Provisioning Requester'!$F$3:$H$20000,2,FALSE)),"No","Yes")</f>
        <v>No</v>
      </c>
      <c r="I441" s="1" t="str">
        <f>IF($H441="Yes",VLOOKUP($C441,'Provisioning Requester'!$F$3:$H$20000,3,FALSE),"-")</f>
        <v>-</v>
      </c>
      <c r="J441" s="1" t="str">
        <f>IF(OR(D441="SVCP", E441="TRUE"), "No", IF(ISNA(VLOOKUP($C441,'ProvResponder deviceId'!$A$1:$A$20000,1,FALSE)),"No","Yes"))</f>
        <v>No</v>
      </c>
      <c r="K441" s="1" t="str">
        <f>IF($J441="Yes",VLOOKUP($C441,'ProvResponder deviceId'!$A$1:$C$20000,3,FALSE),"-")</f>
        <v>-</v>
      </c>
      <c r="L441" s="1" t="str">
        <f t="shared" si="12"/>
        <v/>
      </c>
      <c r="M441" s="1" t="str">
        <f t="shared" si="13"/>
        <v/>
      </c>
      <c r="N441" s="1" t="str">
        <f>IF(ISBLANK($C441),"",IF(ISNA(VLOOKUP($L441,'result messages'!$H$3:$L$11,2,FALSE)),VLOOKUP($M441,'result messages'!$H$3:$L$11,2,FALSE),VLOOKUP($L441,'result messages'!$H$3:$L$11,2,FALSE)))</f>
        <v/>
      </c>
      <c r="O441" s="1" t="str">
        <f>IF(ISBLANK($C441),"",IF(ISNA(VLOOKUP($L441,'result messages'!$H$3:$L$11,3,FALSE)),VLOOKUP($M441,'result messages'!$H$3:$L$11,3,FALSE),VLOOKUP($L441,'result messages'!$H$3:$L$11,3,FALSE)))</f>
        <v/>
      </c>
      <c r="P441" s="1" t="str">
        <f>IF(ISBLANK($C441),"",IF(ISNA(VLOOKUP($L441,'result messages'!$H$3:$L$11,4,FALSE)),VLOOKUP($M441,'result messages'!$H$3:$L$11,4,FALSE),VLOOKUP($L441,'result messages'!$H$3:$L$11,4,FALSE)))</f>
        <v/>
      </c>
      <c r="Q441" s="1" t="str">
        <f>IF(ISBLANK($C441),"",IF(ISNA(VLOOKUP($L441,'result messages'!$H$3:$L$11,5,FALSE)),VLOOKUP($M441,'result messages'!$H$3:$L$11,5,FALSE),VLOOKUP($L441,'result messages'!$H$3:$L$11,5,FALSE)))</f>
        <v/>
      </c>
    </row>
    <row r="442" spans="1:17">
      <c r="A442" s="1">
        <v>439</v>
      </c>
      <c r="B442" s="4"/>
      <c r="C442" s="1"/>
      <c r="D442" s="1"/>
      <c r="E442" s="7"/>
      <c r="F442" s="1"/>
      <c r="G442" s="1" t="str">
        <f>IF(ISNA(VLOOKUP($C442,'DTEN TCAP Linkage deviceId'!$A$1:$A$20000,1,FALSE)),"No","Yes")</f>
        <v>No</v>
      </c>
      <c r="H442" s="1" t="str">
        <f>IF(ISNA(VLOOKUP($C442,'Provisioning Requester'!$F$3:$H$20000,2,FALSE)),"No","Yes")</f>
        <v>No</v>
      </c>
      <c r="I442" s="1" t="str">
        <f>IF($H442="Yes",VLOOKUP($C442,'Provisioning Requester'!$F$3:$H$20000,3,FALSE),"-")</f>
        <v>-</v>
      </c>
      <c r="J442" s="1" t="str">
        <f>IF(OR(D442="SVCP", E442="TRUE"), "No", IF(ISNA(VLOOKUP($C442,'ProvResponder deviceId'!$A$1:$A$20000,1,FALSE)),"No","Yes"))</f>
        <v>No</v>
      </c>
      <c r="K442" s="1" t="str">
        <f>IF($J442="Yes",VLOOKUP($C442,'ProvResponder deviceId'!$A$1:$C$20000,3,FALSE),"-")</f>
        <v>-</v>
      </c>
      <c r="L442" s="1" t="str">
        <f t="shared" si="12"/>
        <v/>
      </c>
      <c r="M442" s="1" t="str">
        <f t="shared" si="13"/>
        <v/>
      </c>
      <c r="N442" s="1" t="str">
        <f>IF(ISBLANK($C442),"",IF(ISNA(VLOOKUP($L442,'result messages'!$H$3:$L$11,2,FALSE)),VLOOKUP($M442,'result messages'!$H$3:$L$11,2,FALSE),VLOOKUP($L442,'result messages'!$H$3:$L$11,2,FALSE)))</f>
        <v/>
      </c>
      <c r="O442" s="1" t="str">
        <f>IF(ISBLANK($C442),"",IF(ISNA(VLOOKUP($L442,'result messages'!$H$3:$L$11,3,FALSE)),VLOOKUP($M442,'result messages'!$H$3:$L$11,3,FALSE),VLOOKUP($L442,'result messages'!$H$3:$L$11,3,FALSE)))</f>
        <v/>
      </c>
      <c r="P442" s="1" t="str">
        <f>IF(ISBLANK($C442),"",IF(ISNA(VLOOKUP($L442,'result messages'!$H$3:$L$11,4,FALSE)),VLOOKUP($M442,'result messages'!$H$3:$L$11,4,FALSE),VLOOKUP($L442,'result messages'!$H$3:$L$11,4,FALSE)))</f>
        <v/>
      </c>
      <c r="Q442" s="1" t="str">
        <f>IF(ISBLANK($C442),"",IF(ISNA(VLOOKUP($L442,'result messages'!$H$3:$L$11,5,FALSE)),VLOOKUP($M442,'result messages'!$H$3:$L$11,5,FALSE),VLOOKUP($L442,'result messages'!$H$3:$L$11,5,FALSE)))</f>
        <v/>
      </c>
    </row>
    <row r="443" spans="1:17">
      <c r="A443" s="1">
        <v>440</v>
      </c>
      <c r="B443" s="4"/>
      <c r="C443" s="1"/>
      <c r="D443" s="1"/>
      <c r="E443" s="7"/>
      <c r="F443" s="1"/>
      <c r="G443" s="1" t="str">
        <f>IF(ISNA(VLOOKUP($C443,'DTEN TCAP Linkage deviceId'!$A$1:$A$20000,1,FALSE)),"No","Yes")</f>
        <v>No</v>
      </c>
      <c r="H443" s="1" t="str">
        <f>IF(ISNA(VLOOKUP($C443,'Provisioning Requester'!$F$3:$H$20000,2,FALSE)),"No","Yes")</f>
        <v>No</v>
      </c>
      <c r="I443" s="1" t="str">
        <f>IF($H443="Yes",VLOOKUP($C443,'Provisioning Requester'!$F$3:$H$20000,3,FALSE),"-")</f>
        <v>-</v>
      </c>
      <c r="J443" s="1" t="str">
        <f>IF(OR(D443="SVCP", E443="TRUE"), "No", IF(ISNA(VLOOKUP($C443,'ProvResponder deviceId'!$A$1:$A$20000,1,FALSE)),"No","Yes"))</f>
        <v>No</v>
      </c>
      <c r="K443" s="1" t="str">
        <f>IF($J443="Yes",VLOOKUP($C443,'ProvResponder deviceId'!$A$1:$C$20000,3,FALSE),"-")</f>
        <v>-</v>
      </c>
      <c r="L443" s="1" t="str">
        <f t="shared" si="12"/>
        <v/>
      </c>
      <c r="M443" s="1" t="str">
        <f t="shared" si="13"/>
        <v/>
      </c>
      <c r="N443" s="1" t="str">
        <f>IF(ISBLANK($C443),"",IF(ISNA(VLOOKUP($L443,'result messages'!$H$3:$L$11,2,FALSE)),VLOOKUP($M443,'result messages'!$H$3:$L$11,2,FALSE),VLOOKUP($L443,'result messages'!$H$3:$L$11,2,FALSE)))</f>
        <v/>
      </c>
      <c r="O443" s="1" t="str">
        <f>IF(ISBLANK($C443),"",IF(ISNA(VLOOKUP($L443,'result messages'!$H$3:$L$11,3,FALSE)),VLOOKUP($M443,'result messages'!$H$3:$L$11,3,FALSE),VLOOKUP($L443,'result messages'!$H$3:$L$11,3,FALSE)))</f>
        <v/>
      </c>
      <c r="P443" s="1" t="str">
        <f>IF(ISBLANK($C443),"",IF(ISNA(VLOOKUP($L443,'result messages'!$H$3:$L$11,4,FALSE)),VLOOKUP($M443,'result messages'!$H$3:$L$11,4,FALSE),VLOOKUP($L443,'result messages'!$H$3:$L$11,4,FALSE)))</f>
        <v/>
      </c>
      <c r="Q443" s="1" t="str">
        <f>IF(ISBLANK($C443),"",IF(ISNA(VLOOKUP($L443,'result messages'!$H$3:$L$11,5,FALSE)),VLOOKUP($M443,'result messages'!$H$3:$L$11,5,FALSE),VLOOKUP($L443,'result messages'!$H$3:$L$11,5,FALSE)))</f>
        <v/>
      </c>
    </row>
    <row r="444" spans="1:17">
      <c r="A444" s="1">
        <v>441</v>
      </c>
      <c r="B444" s="4"/>
      <c r="C444" s="1"/>
      <c r="D444" s="1"/>
      <c r="E444" s="7"/>
      <c r="F444" s="1"/>
      <c r="G444" s="1" t="str">
        <f>IF(ISNA(VLOOKUP($C444,'DTEN TCAP Linkage deviceId'!$A$1:$A$20000,1,FALSE)),"No","Yes")</f>
        <v>No</v>
      </c>
      <c r="H444" s="1" t="str">
        <f>IF(ISNA(VLOOKUP($C444,'Provisioning Requester'!$F$3:$H$20000,2,FALSE)),"No","Yes")</f>
        <v>No</v>
      </c>
      <c r="I444" s="1" t="str">
        <f>IF($H444="Yes",VLOOKUP($C444,'Provisioning Requester'!$F$3:$H$20000,3,FALSE),"-")</f>
        <v>-</v>
      </c>
      <c r="J444" s="1" t="str">
        <f>IF(OR(D444="SVCP", E444="TRUE"), "No", IF(ISNA(VLOOKUP($C444,'ProvResponder deviceId'!$A$1:$A$20000,1,FALSE)),"No","Yes"))</f>
        <v>No</v>
      </c>
      <c r="K444" s="1" t="str">
        <f>IF($J444="Yes",VLOOKUP($C444,'ProvResponder deviceId'!$A$1:$C$20000,3,FALSE),"-")</f>
        <v>-</v>
      </c>
      <c r="L444" s="1" t="str">
        <f t="shared" si="12"/>
        <v/>
      </c>
      <c r="M444" s="1" t="str">
        <f t="shared" si="13"/>
        <v/>
      </c>
      <c r="N444" s="1" t="str">
        <f>IF(ISBLANK($C444),"",IF(ISNA(VLOOKUP($L444,'result messages'!$H$3:$L$11,2,FALSE)),VLOOKUP($M444,'result messages'!$H$3:$L$11,2,FALSE),VLOOKUP($L444,'result messages'!$H$3:$L$11,2,FALSE)))</f>
        <v/>
      </c>
      <c r="O444" s="1" t="str">
        <f>IF(ISBLANK($C444),"",IF(ISNA(VLOOKUP($L444,'result messages'!$H$3:$L$11,3,FALSE)),VLOOKUP($M444,'result messages'!$H$3:$L$11,3,FALSE),VLOOKUP($L444,'result messages'!$H$3:$L$11,3,FALSE)))</f>
        <v/>
      </c>
      <c r="P444" s="1" t="str">
        <f>IF(ISBLANK($C444),"",IF(ISNA(VLOOKUP($L444,'result messages'!$H$3:$L$11,4,FALSE)),VLOOKUP($M444,'result messages'!$H$3:$L$11,4,FALSE),VLOOKUP($L444,'result messages'!$H$3:$L$11,4,FALSE)))</f>
        <v/>
      </c>
      <c r="Q444" s="1" t="str">
        <f>IF(ISBLANK($C444),"",IF(ISNA(VLOOKUP($L444,'result messages'!$H$3:$L$11,5,FALSE)),VLOOKUP($M444,'result messages'!$H$3:$L$11,5,FALSE),VLOOKUP($L444,'result messages'!$H$3:$L$11,5,FALSE)))</f>
        <v/>
      </c>
    </row>
    <row r="445" spans="1:17">
      <c r="A445" s="1">
        <v>442</v>
      </c>
      <c r="B445" s="4"/>
      <c r="C445" s="1"/>
      <c r="D445" s="1"/>
      <c r="E445" s="7"/>
      <c r="F445" s="1"/>
      <c r="G445" s="1" t="str">
        <f>IF(ISNA(VLOOKUP($C445,'DTEN TCAP Linkage deviceId'!$A$1:$A$20000,1,FALSE)),"No","Yes")</f>
        <v>No</v>
      </c>
      <c r="H445" s="1" t="str">
        <f>IF(ISNA(VLOOKUP($C445,'Provisioning Requester'!$F$3:$H$20000,2,FALSE)),"No","Yes")</f>
        <v>No</v>
      </c>
      <c r="I445" s="1" t="str">
        <f>IF($H445="Yes",VLOOKUP($C445,'Provisioning Requester'!$F$3:$H$20000,3,FALSE),"-")</f>
        <v>-</v>
      </c>
      <c r="J445" s="1" t="str">
        <f>IF(OR(D445="SVCP", E445="TRUE"), "No", IF(ISNA(VLOOKUP($C445,'ProvResponder deviceId'!$A$1:$A$20000,1,FALSE)),"No","Yes"))</f>
        <v>No</v>
      </c>
      <c r="K445" s="1" t="str">
        <f>IF($J445="Yes",VLOOKUP($C445,'ProvResponder deviceId'!$A$1:$C$20000,3,FALSE),"-")</f>
        <v>-</v>
      </c>
      <c r="L445" s="1" t="str">
        <f t="shared" si="12"/>
        <v/>
      </c>
      <c r="M445" s="1" t="str">
        <f t="shared" si="13"/>
        <v/>
      </c>
      <c r="N445" s="1" t="str">
        <f>IF(ISBLANK($C445),"",IF(ISNA(VLOOKUP($L445,'result messages'!$H$3:$L$11,2,FALSE)),VLOOKUP($M445,'result messages'!$H$3:$L$11,2,FALSE),VLOOKUP($L445,'result messages'!$H$3:$L$11,2,FALSE)))</f>
        <v/>
      </c>
      <c r="O445" s="1" t="str">
        <f>IF(ISBLANK($C445),"",IF(ISNA(VLOOKUP($L445,'result messages'!$H$3:$L$11,3,FALSE)),VLOOKUP($M445,'result messages'!$H$3:$L$11,3,FALSE),VLOOKUP($L445,'result messages'!$H$3:$L$11,3,FALSE)))</f>
        <v/>
      </c>
      <c r="P445" s="1" t="str">
        <f>IF(ISBLANK($C445),"",IF(ISNA(VLOOKUP($L445,'result messages'!$H$3:$L$11,4,FALSE)),VLOOKUP($M445,'result messages'!$H$3:$L$11,4,FALSE),VLOOKUP($L445,'result messages'!$H$3:$L$11,4,FALSE)))</f>
        <v/>
      </c>
      <c r="Q445" s="1" t="str">
        <f>IF(ISBLANK($C445),"",IF(ISNA(VLOOKUP($L445,'result messages'!$H$3:$L$11,5,FALSE)),VLOOKUP($M445,'result messages'!$H$3:$L$11,5,FALSE),VLOOKUP($L445,'result messages'!$H$3:$L$11,5,FALSE)))</f>
        <v/>
      </c>
    </row>
    <row r="446" spans="1:17">
      <c r="A446" s="1">
        <v>443</v>
      </c>
      <c r="B446" s="4"/>
      <c r="C446" s="1"/>
      <c r="D446" s="1"/>
      <c r="E446" s="7"/>
      <c r="F446" s="1"/>
      <c r="G446" s="1" t="str">
        <f>IF(ISNA(VLOOKUP($C446,'DTEN TCAP Linkage deviceId'!$A$1:$A$20000,1,FALSE)),"No","Yes")</f>
        <v>No</v>
      </c>
      <c r="H446" s="1" t="str">
        <f>IF(ISNA(VLOOKUP($C446,'Provisioning Requester'!$F$3:$H$20000,2,FALSE)),"No","Yes")</f>
        <v>No</v>
      </c>
      <c r="I446" s="1" t="str">
        <f>IF($H446="Yes",VLOOKUP($C446,'Provisioning Requester'!$F$3:$H$20000,3,FALSE),"-")</f>
        <v>-</v>
      </c>
      <c r="J446" s="1" t="str">
        <f>IF(OR(D446="SVCP", E446="TRUE"), "No", IF(ISNA(VLOOKUP($C446,'ProvResponder deviceId'!$A$1:$A$20000,1,FALSE)),"No","Yes"))</f>
        <v>No</v>
      </c>
      <c r="K446" s="1" t="str">
        <f>IF($J446="Yes",VLOOKUP($C446,'ProvResponder deviceId'!$A$1:$C$20000,3,FALSE),"-")</f>
        <v>-</v>
      </c>
      <c r="L446" s="1" t="str">
        <f t="shared" si="12"/>
        <v/>
      </c>
      <c r="M446" s="1" t="str">
        <f t="shared" si="13"/>
        <v/>
      </c>
      <c r="N446" s="1" t="str">
        <f>IF(ISBLANK($C446),"",IF(ISNA(VLOOKUP($L446,'result messages'!$H$3:$L$11,2,FALSE)),VLOOKUP($M446,'result messages'!$H$3:$L$11,2,FALSE),VLOOKUP($L446,'result messages'!$H$3:$L$11,2,FALSE)))</f>
        <v/>
      </c>
      <c r="O446" s="1" t="str">
        <f>IF(ISBLANK($C446),"",IF(ISNA(VLOOKUP($L446,'result messages'!$H$3:$L$11,3,FALSE)),VLOOKUP($M446,'result messages'!$H$3:$L$11,3,FALSE),VLOOKUP($L446,'result messages'!$H$3:$L$11,3,FALSE)))</f>
        <v/>
      </c>
      <c r="P446" s="1" t="str">
        <f>IF(ISBLANK($C446),"",IF(ISNA(VLOOKUP($L446,'result messages'!$H$3:$L$11,4,FALSE)),VLOOKUP($M446,'result messages'!$H$3:$L$11,4,FALSE),VLOOKUP($L446,'result messages'!$H$3:$L$11,4,FALSE)))</f>
        <v/>
      </c>
      <c r="Q446" s="1" t="str">
        <f>IF(ISBLANK($C446),"",IF(ISNA(VLOOKUP($L446,'result messages'!$H$3:$L$11,5,FALSE)),VLOOKUP($M446,'result messages'!$H$3:$L$11,5,FALSE),VLOOKUP($L446,'result messages'!$H$3:$L$11,5,FALSE)))</f>
        <v/>
      </c>
    </row>
    <row r="447" spans="1:17">
      <c r="A447" s="1">
        <v>444</v>
      </c>
      <c r="B447" s="4"/>
      <c r="C447" s="1"/>
      <c r="D447" s="1"/>
      <c r="E447" s="7"/>
      <c r="F447" s="1"/>
      <c r="G447" s="1" t="str">
        <f>IF(ISNA(VLOOKUP($C447,'DTEN TCAP Linkage deviceId'!$A$1:$A$20000,1,FALSE)),"No","Yes")</f>
        <v>No</v>
      </c>
      <c r="H447" s="1" t="str">
        <f>IF(ISNA(VLOOKUP($C447,'Provisioning Requester'!$F$3:$H$20000,2,FALSE)),"No","Yes")</f>
        <v>No</v>
      </c>
      <c r="I447" s="1" t="str">
        <f>IF($H447="Yes",VLOOKUP($C447,'Provisioning Requester'!$F$3:$H$20000,3,FALSE),"-")</f>
        <v>-</v>
      </c>
      <c r="J447" s="1" t="str">
        <f>IF(OR(D447="SVCP", E447="TRUE"), "No", IF(ISNA(VLOOKUP($C447,'ProvResponder deviceId'!$A$1:$A$20000,1,FALSE)),"No","Yes"))</f>
        <v>No</v>
      </c>
      <c r="K447" s="1" t="str">
        <f>IF($J447="Yes",VLOOKUP($C447,'ProvResponder deviceId'!$A$1:$C$20000,3,FALSE),"-")</f>
        <v>-</v>
      </c>
      <c r="L447" s="1" t="str">
        <f t="shared" si="12"/>
        <v/>
      </c>
      <c r="M447" s="1" t="str">
        <f t="shared" si="13"/>
        <v/>
      </c>
      <c r="N447" s="1" t="str">
        <f>IF(ISBLANK($C447),"",IF(ISNA(VLOOKUP($L447,'result messages'!$H$3:$L$11,2,FALSE)),VLOOKUP($M447,'result messages'!$H$3:$L$11,2,FALSE),VLOOKUP($L447,'result messages'!$H$3:$L$11,2,FALSE)))</f>
        <v/>
      </c>
      <c r="O447" s="1" t="str">
        <f>IF(ISBLANK($C447),"",IF(ISNA(VLOOKUP($L447,'result messages'!$H$3:$L$11,3,FALSE)),VLOOKUP($M447,'result messages'!$H$3:$L$11,3,FALSE),VLOOKUP($L447,'result messages'!$H$3:$L$11,3,FALSE)))</f>
        <v/>
      </c>
      <c r="P447" s="1" t="str">
        <f>IF(ISBLANK($C447),"",IF(ISNA(VLOOKUP($L447,'result messages'!$H$3:$L$11,4,FALSE)),VLOOKUP($M447,'result messages'!$H$3:$L$11,4,FALSE),VLOOKUP($L447,'result messages'!$H$3:$L$11,4,FALSE)))</f>
        <v/>
      </c>
      <c r="Q447" s="1" t="str">
        <f>IF(ISBLANK($C447),"",IF(ISNA(VLOOKUP($L447,'result messages'!$H$3:$L$11,5,FALSE)),VLOOKUP($M447,'result messages'!$H$3:$L$11,5,FALSE),VLOOKUP($L447,'result messages'!$H$3:$L$11,5,FALSE)))</f>
        <v/>
      </c>
    </row>
    <row r="448" spans="1:17">
      <c r="A448" s="1">
        <v>445</v>
      </c>
      <c r="B448" s="4"/>
      <c r="C448" s="1"/>
      <c r="D448" s="1"/>
      <c r="E448" s="7"/>
      <c r="F448" s="1"/>
      <c r="G448" s="1" t="str">
        <f>IF(ISNA(VLOOKUP($C448,'DTEN TCAP Linkage deviceId'!$A$1:$A$20000,1,FALSE)),"No","Yes")</f>
        <v>No</v>
      </c>
      <c r="H448" s="1" t="str">
        <f>IF(ISNA(VLOOKUP($C448,'Provisioning Requester'!$F$3:$H$20000,2,FALSE)),"No","Yes")</f>
        <v>No</v>
      </c>
      <c r="I448" s="1" t="str">
        <f>IF($H448="Yes",VLOOKUP($C448,'Provisioning Requester'!$F$3:$H$20000,3,FALSE),"-")</f>
        <v>-</v>
      </c>
      <c r="J448" s="1" t="str">
        <f>IF(OR(D448="SVCP", E448="TRUE"), "No", IF(ISNA(VLOOKUP($C448,'ProvResponder deviceId'!$A$1:$A$20000,1,FALSE)),"No","Yes"))</f>
        <v>No</v>
      </c>
      <c r="K448" s="1" t="str">
        <f>IF($J448="Yes",VLOOKUP($C448,'ProvResponder deviceId'!$A$1:$C$20000,3,FALSE),"-")</f>
        <v>-</v>
      </c>
      <c r="L448" s="1" t="str">
        <f t="shared" si="12"/>
        <v/>
      </c>
      <c r="M448" s="1" t="str">
        <f t="shared" si="13"/>
        <v/>
      </c>
      <c r="N448" s="1" t="str">
        <f>IF(ISBLANK($C448),"",IF(ISNA(VLOOKUP($L448,'result messages'!$H$3:$L$11,2,FALSE)),VLOOKUP($M448,'result messages'!$H$3:$L$11,2,FALSE),VLOOKUP($L448,'result messages'!$H$3:$L$11,2,FALSE)))</f>
        <v/>
      </c>
      <c r="O448" s="1" t="str">
        <f>IF(ISBLANK($C448),"",IF(ISNA(VLOOKUP($L448,'result messages'!$H$3:$L$11,3,FALSE)),VLOOKUP($M448,'result messages'!$H$3:$L$11,3,FALSE),VLOOKUP($L448,'result messages'!$H$3:$L$11,3,FALSE)))</f>
        <v/>
      </c>
      <c r="P448" s="1" t="str">
        <f>IF(ISBLANK($C448),"",IF(ISNA(VLOOKUP($L448,'result messages'!$H$3:$L$11,4,FALSE)),VLOOKUP($M448,'result messages'!$H$3:$L$11,4,FALSE),VLOOKUP($L448,'result messages'!$H$3:$L$11,4,FALSE)))</f>
        <v/>
      </c>
      <c r="Q448" s="1" t="str">
        <f>IF(ISBLANK($C448),"",IF(ISNA(VLOOKUP($L448,'result messages'!$H$3:$L$11,5,FALSE)),VLOOKUP($M448,'result messages'!$H$3:$L$11,5,FALSE),VLOOKUP($L448,'result messages'!$H$3:$L$11,5,FALSE)))</f>
        <v/>
      </c>
    </row>
    <row r="449" spans="1:17">
      <c r="A449" s="1">
        <v>446</v>
      </c>
      <c r="B449" s="4"/>
      <c r="C449" s="1"/>
      <c r="D449" s="1"/>
      <c r="E449" s="7"/>
      <c r="F449" s="1"/>
      <c r="G449" s="1" t="str">
        <f>IF(ISNA(VLOOKUP($C449,'DTEN TCAP Linkage deviceId'!$A$1:$A$20000,1,FALSE)),"No","Yes")</f>
        <v>No</v>
      </c>
      <c r="H449" s="1" t="str">
        <f>IF(ISNA(VLOOKUP($C449,'Provisioning Requester'!$F$3:$H$20000,2,FALSE)),"No","Yes")</f>
        <v>No</v>
      </c>
      <c r="I449" s="1" t="str">
        <f>IF($H449="Yes",VLOOKUP($C449,'Provisioning Requester'!$F$3:$H$20000,3,FALSE),"-")</f>
        <v>-</v>
      </c>
      <c r="J449" s="1" t="str">
        <f>IF(OR(D449="SVCP", E449="TRUE"), "No", IF(ISNA(VLOOKUP($C449,'ProvResponder deviceId'!$A$1:$A$20000,1,FALSE)),"No","Yes"))</f>
        <v>No</v>
      </c>
      <c r="K449" s="1" t="str">
        <f>IF($J449="Yes",VLOOKUP($C449,'ProvResponder deviceId'!$A$1:$C$20000,3,FALSE),"-")</f>
        <v>-</v>
      </c>
      <c r="L449" s="1" t="str">
        <f t="shared" si="12"/>
        <v/>
      </c>
      <c r="M449" s="1" t="str">
        <f t="shared" si="13"/>
        <v/>
      </c>
      <c r="N449" s="1" t="str">
        <f>IF(ISBLANK($C449),"",IF(ISNA(VLOOKUP($L449,'result messages'!$H$3:$L$11,2,FALSE)),VLOOKUP($M449,'result messages'!$H$3:$L$11,2,FALSE),VLOOKUP($L449,'result messages'!$H$3:$L$11,2,FALSE)))</f>
        <v/>
      </c>
      <c r="O449" s="1" t="str">
        <f>IF(ISBLANK($C449),"",IF(ISNA(VLOOKUP($L449,'result messages'!$H$3:$L$11,3,FALSE)),VLOOKUP($M449,'result messages'!$H$3:$L$11,3,FALSE),VLOOKUP($L449,'result messages'!$H$3:$L$11,3,FALSE)))</f>
        <v/>
      </c>
      <c r="P449" s="1" t="str">
        <f>IF(ISBLANK($C449),"",IF(ISNA(VLOOKUP($L449,'result messages'!$H$3:$L$11,4,FALSE)),VLOOKUP($M449,'result messages'!$H$3:$L$11,4,FALSE),VLOOKUP($L449,'result messages'!$H$3:$L$11,4,FALSE)))</f>
        <v/>
      </c>
      <c r="Q449" s="1" t="str">
        <f>IF(ISBLANK($C449),"",IF(ISNA(VLOOKUP($L449,'result messages'!$H$3:$L$11,5,FALSE)),VLOOKUP($M449,'result messages'!$H$3:$L$11,5,FALSE),VLOOKUP($L449,'result messages'!$H$3:$L$11,5,FALSE)))</f>
        <v/>
      </c>
    </row>
    <row r="450" spans="1:17">
      <c r="A450" s="1">
        <v>447</v>
      </c>
      <c r="B450" s="4"/>
      <c r="C450" s="1"/>
      <c r="D450" s="1"/>
      <c r="E450" s="7"/>
      <c r="F450" s="1"/>
      <c r="G450" s="1" t="str">
        <f>IF(ISNA(VLOOKUP($C450,'DTEN TCAP Linkage deviceId'!$A$1:$A$20000,1,FALSE)),"No","Yes")</f>
        <v>No</v>
      </c>
      <c r="H450" s="1" t="str">
        <f>IF(ISNA(VLOOKUP($C450,'Provisioning Requester'!$F$3:$H$20000,2,FALSE)),"No","Yes")</f>
        <v>No</v>
      </c>
      <c r="I450" s="1" t="str">
        <f>IF($H450="Yes",VLOOKUP($C450,'Provisioning Requester'!$F$3:$H$20000,3,FALSE),"-")</f>
        <v>-</v>
      </c>
      <c r="J450" s="1" t="str">
        <f>IF(OR(D450="SVCP", E450="TRUE"), "No", IF(ISNA(VLOOKUP($C450,'ProvResponder deviceId'!$A$1:$A$20000,1,FALSE)),"No","Yes"))</f>
        <v>No</v>
      </c>
      <c r="K450" s="1" t="str">
        <f>IF($J450="Yes",VLOOKUP($C450,'ProvResponder deviceId'!$A$1:$C$20000,3,FALSE),"-")</f>
        <v>-</v>
      </c>
      <c r="L450" s="1" t="str">
        <f t="shared" si="12"/>
        <v/>
      </c>
      <c r="M450" s="1" t="str">
        <f t="shared" si="13"/>
        <v/>
      </c>
      <c r="N450" s="1" t="str">
        <f>IF(ISBLANK($C450),"",IF(ISNA(VLOOKUP($L450,'result messages'!$H$3:$L$11,2,FALSE)),VLOOKUP($M450,'result messages'!$H$3:$L$11,2,FALSE),VLOOKUP($L450,'result messages'!$H$3:$L$11,2,FALSE)))</f>
        <v/>
      </c>
      <c r="O450" s="1" t="str">
        <f>IF(ISBLANK($C450),"",IF(ISNA(VLOOKUP($L450,'result messages'!$H$3:$L$11,3,FALSE)),VLOOKUP($M450,'result messages'!$H$3:$L$11,3,FALSE),VLOOKUP($L450,'result messages'!$H$3:$L$11,3,FALSE)))</f>
        <v/>
      </c>
      <c r="P450" s="1" t="str">
        <f>IF(ISBLANK($C450),"",IF(ISNA(VLOOKUP($L450,'result messages'!$H$3:$L$11,4,FALSE)),VLOOKUP($M450,'result messages'!$H$3:$L$11,4,FALSE),VLOOKUP($L450,'result messages'!$H$3:$L$11,4,FALSE)))</f>
        <v/>
      </c>
      <c r="Q450" s="1" t="str">
        <f>IF(ISBLANK($C450),"",IF(ISNA(VLOOKUP($L450,'result messages'!$H$3:$L$11,5,FALSE)),VLOOKUP($M450,'result messages'!$H$3:$L$11,5,FALSE),VLOOKUP($L450,'result messages'!$H$3:$L$11,5,FALSE)))</f>
        <v/>
      </c>
    </row>
    <row r="451" spans="1:17">
      <c r="A451" s="1">
        <v>448</v>
      </c>
      <c r="B451" s="4"/>
      <c r="C451" s="1"/>
      <c r="D451" s="1"/>
      <c r="E451" s="7"/>
      <c r="F451" s="1"/>
      <c r="G451" s="1" t="str">
        <f>IF(ISNA(VLOOKUP($C451,'DTEN TCAP Linkage deviceId'!$A$1:$A$20000,1,FALSE)),"No","Yes")</f>
        <v>No</v>
      </c>
      <c r="H451" s="1" t="str">
        <f>IF(ISNA(VLOOKUP($C451,'Provisioning Requester'!$F$3:$H$20000,2,FALSE)),"No","Yes")</f>
        <v>No</v>
      </c>
      <c r="I451" s="1" t="str">
        <f>IF($H451="Yes",VLOOKUP($C451,'Provisioning Requester'!$F$3:$H$20000,3,FALSE),"-")</f>
        <v>-</v>
      </c>
      <c r="J451" s="1" t="str">
        <f>IF(OR(D451="SVCP", E451="TRUE"), "No", IF(ISNA(VLOOKUP($C451,'ProvResponder deviceId'!$A$1:$A$20000,1,FALSE)),"No","Yes"))</f>
        <v>No</v>
      </c>
      <c r="K451" s="1" t="str">
        <f>IF($J451="Yes",VLOOKUP($C451,'ProvResponder deviceId'!$A$1:$C$20000,3,FALSE),"-")</f>
        <v>-</v>
      </c>
      <c r="L451" s="1" t="str">
        <f t="shared" si="12"/>
        <v/>
      </c>
      <c r="M451" s="1" t="str">
        <f t="shared" si="13"/>
        <v/>
      </c>
      <c r="N451" s="1" t="str">
        <f>IF(ISBLANK($C451),"",IF(ISNA(VLOOKUP($L451,'result messages'!$H$3:$L$11,2,FALSE)),VLOOKUP($M451,'result messages'!$H$3:$L$11,2,FALSE),VLOOKUP($L451,'result messages'!$H$3:$L$11,2,FALSE)))</f>
        <v/>
      </c>
      <c r="O451" s="1" t="str">
        <f>IF(ISBLANK($C451),"",IF(ISNA(VLOOKUP($L451,'result messages'!$H$3:$L$11,3,FALSE)),VLOOKUP($M451,'result messages'!$H$3:$L$11,3,FALSE),VLOOKUP($L451,'result messages'!$H$3:$L$11,3,FALSE)))</f>
        <v/>
      </c>
      <c r="P451" s="1" t="str">
        <f>IF(ISBLANK($C451),"",IF(ISNA(VLOOKUP($L451,'result messages'!$H$3:$L$11,4,FALSE)),VLOOKUP($M451,'result messages'!$H$3:$L$11,4,FALSE),VLOOKUP($L451,'result messages'!$H$3:$L$11,4,FALSE)))</f>
        <v/>
      </c>
      <c r="Q451" s="1" t="str">
        <f>IF(ISBLANK($C451),"",IF(ISNA(VLOOKUP($L451,'result messages'!$H$3:$L$11,5,FALSE)),VLOOKUP($M451,'result messages'!$H$3:$L$11,5,FALSE),VLOOKUP($L451,'result messages'!$H$3:$L$11,5,FALSE)))</f>
        <v/>
      </c>
    </row>
    <row r="452" spans="1:17">
      <c r="A452" s="1">
        <v>449</v>
      </c>
      <c r="B452" s="4"/>
      <c r="C452" s="1"/>
      <c r="D452" s="1"/>
      <c r="E452" s="7"/>
      <c r="F452" s="1"/>
      <c r="G452" s="1" t="str">
        <f>IF(ISNA(VLOOKUP($C452,'DTEN TCAP Linkage deviceId'!$A$1:$A$20000,1,FALSE)),"No","Yes")</f>
        <v>No</v>
      </c>
      <c r="H452" s="1" t="str">
        <f>IF(ISNA(VLOOKUP($C452,'Provisioning Requester'!$F$3:$H$20000,2,FALSE)),"No","Yes")</f>
        <v>No</v>
      </c>
      <c r="I452" s="1" t="str">
        <f>IF($H452="Yes",VLOOKUP($C452,'Provisioning Requester'!$F$3:$H$20000,3,FALSE),"-")</f>
        <v>-</v>
      </c>
      <c r="J452" s="1" t="str">
        <f>IF(OR(D452="SVCP", E452="TRUE"), "No", IF(ISNA(VLOOKUP($C452,'ProvResponder deviceId'!$A$1:$A$20000,1,FALSE)),"No","Yes"))</f>
        <v>No</v>
      </c>
      <c r="K452" s="1" t="str">
        <f>IF($J452="Yes",VLOOKUP($C452,'ProvResponder deviceId'!$A$1:$C$20000,3,FALSE),"-")</f>
        <v>-</v>
      </c>
      <c r="L452" s="1" t="str">
        <f t="shared" si="12"/>
        <v/>
      </c>
      <c r="M452" s="1" t="str">
        <f t="shared" si="13"/>
        <v/>
      </c>
      <c r="N452" s="1" t="str">
        <f>IF(ISBLANK($C452),"",IF(ISNA(VLOOKUP($L452,'result messages'!$H$3:$L$11,2,FALSE)),VLOOKUP($M452,'result messages'!$H$3:$L$11,2,FALSE),VLOOKUP($L452,'result messages'!$H$3:$L$11,2,FALSE)))</f>
        <v/>
      </c>
      <c r="O452" s="1" t="str">
        <f>IF(ISBLANK($C452),"",IF(ISNA(VLOOKUP($L452,'result messages'!$H$3:$L$11,3,FALSE)),VLOOKUP($M452,'result messages'!$H$3:$L$11,3,FALSE),VLOOKUP($L452,'result messages'!$H$3:$L$11,3,FALSE)))</f>
        <v/>
      </c>
      <c r="P452" s="1" t="str">
        <f>IF(ISBLANK($C452),"",IF(ISNA(VLOOKUP($L452,'result messages'!$H$3:$L$11,4,FALSE)),VLOOKUP($M452,'result messages'!$H$3:$L$11,4,FALSE),VLOOKUP($L452,'result messages'!$H$3:$L$11,4,FALSE)))</f>
        <v/>
      </c>
      <c r="Q452" s="1" t="str">
        <f>IF(ISBLANK($C452),"",IF(ISNA(VLOOKUP($L452,'result messages'!$H$3:$L$11,5,FALSE)),VLOOKUP($M452,'result messages'!$H$3:$L$11,5,FALSE),VLOOKUP($L452,'result messages'!$H$3:$L$11,5,FALSE)))</f>
        <v/>
      </c>
    </row>
    <row r="453" spans="1:17">
      <c r="A453" s="1">
        <v>450</v>
      </c>
      <c r="B453" s="4"/>
      <c r="C453" s="1"/>
      <c r="D453" s="1"/>
      <c r="E453" s="7"/>
      <c r="F453" s="1"/>
      <c r="G453" s="1" t="str">
        <f>IF(ISNA(VLOOKUP($C453,'DTEN TCAP Linkage deviceId'!$A$1:$A$20000,1,FALSE)),"No","Yes")</f>
        <v>No</v>
      </c>
      <c r="H453" s="1" t="str">
        <f>IF(ISNA(VLOOKUP($C453,'Provisioning Requester'!$F$3:$H$20000,2,FALSE)),"No","Yes")</f>
        <v>No</v>
      </c>
      <c r="I453" s="1" t="str">
        <f>IF($H453="Yes",VLOOKUP($C453,'Provisioning Requester'!$F$3:$H$20000,3,FALSE),"-")</f>
        <v>-</v>
      </c>
      <c r="J453" s="1" t="str">
        <f>IF(OR(D453="SVCP", E453="TRUE"), "No", IF(ISNA(VLOOKUP($C453,'ProvResponder deviceId'!$A$1:$A$20000,1,FALSE)),"No","Yes"))</f>
        <v>No</v>
      </c>
      <c r="K453" s="1" t="str">
        <f>IF($J453="Yes",VLOOKUP($C453,'ProvResponder deviceId'!$A$1:$C$20000,3,FALSE),"-")</f>
        <v>-</v>
      </c>
      <c r="L453" s="1" t="str">
        <f t="shared" ref="L453:L516" si="14">IF(ISBLANK($C453),"",$D453&amp;$E453&amp;$G453&amp;$H453&amp;$I453&amp;$J453&amp;$K453)</f>
        <v/>
      </c>
      <c r="M453" s="1" t="str">
        <f t="shared" ref="M453:M516" si="15">IF(ISBLANK($C453),"",$D453&amp;$E453&amp;$G453&amp;$H453&amp;$I453&amp;$J453&amp;"other")</f>
        <v/>
      </c>
      <c r="N453" s="1" t="str">
        <f>IF(ISBLANK($C453),"",IF(ISNA(VLOOKUP($L453,'result messages'!$H$3:$L$11,2,FALSE)),VLOOKUP($M453,'result messages'!$H$3:$L$11,2,FALSE),VLOOKUP($L453,'result messages'!$H$3:$L$11,2,FALSE)))</f>
        <v/>
      </c>
      <c r="O453" s="1" t="str">
        <f>IF(ISBLANK($C453),"",IF(ISNA(VLOOKUP($L453,'result messages'!$H$3:$L$11,3,FALSE)),VLOOKUP($M453,'result messages'!$H$3:$L$11,3,FALSE),VLOOKUP($L453,'result messages'!$H$3:$L$11,3,FALSE)))</f>
        <v/>
      </c>
      <c r="P453" s="1" t="str">
        <f>IF(ISBLANK($C453),"",IF(ISNA(VLOOKUP($L453,'result messages'!$H$3:$L$11,4,FALSE)),VLOOKUP($M453,'result messages'!$H$3:$L$11,4,FALSE),VLOOKUP($L453,'result messages'!$H$3:$L$11,4,FALSE)))</f>
        <v/>
      </c>
      <c r="Q453" s="1" t="str">
        <f>IF(ISBLANK($C453),"",IF(ISNA(VLOOKUP($L453,'result messages'!$H$3:$L$11,5,FALSE)),VLOOKUP($M453,'result messages'!$H$3:$L$11,5,FALSE),VLOOKUP($L453,'result messages'!$H$3:$L$11,5,FALSE)))</f>
        <v/>
      </c>
    </row>
    <row r="454" spans="1:17">
      <c r="A454" s="1">
        <v>451</v>
      </c>
      <c r="B454" s="4"/>
      <c r="C454" s="1"/>
      <c r="D454" s="1"/>
      <c r="E454" s="7"/>
      <c r="F454" s="1"/>
      <c r="G454" s="1" t="str">
        <f>IF(ISNA(VLOOKUP($C454,'DTEN TCAP Linkage deviceId'!$A$1:$A$20000,1,FALSE)),"No","Yes")</f>
        <v>No</v>
      </c>
      <c r="H454" s="1" t="str">
        <f>IF(ISNA(VLOOKUP($C454,'Provisioning Requester'!$F$3:$H$20000,2,FALSE)),"No","Yes")</f>
        <v>No</v>
      </c>
      <c r="I454" s="1" t="str">
        <f>IF($H454="Yes",VLOOKUP($C454,'Provisioning Requester'!$F$3:$H$20000,3,FALSE),"-")</f>
        <v>-</v>
      </c>
      <c r="J454" s="1" t="str">
        <f>IF(OR(D454="SVCP", E454="TRUE"), "No", IF(ISNA(VLOOKUP($C454,'ProvResponder deviceId'!$A$1:$A$20000,1,FALSE)),"No","Yes"))</f>
        <v>No</v>
      </c>
      <c r="K454" s="1" t="str">
        <f>IF($J454="Yes",VLOOKUP($C454,'ProvResponder deviceId'!$A$1:$C$20000,3,FALSE),"-")</f>
        <v>-</v>
      </c>
      <c r="L454" s="1" t="str">
        <f t="shared" si="14"/>
        <v/>
      </c>
      <c r="M454" s="1" t="str">
        <f t="shared" si="15"/>
        <v/>
      </c>
      <c r="N454" s="1" t="str">
        <f>IF(ISBLANK($C454),"",IF(ISNA(VLOOKUP($L454,'result messages'!$H$3:$L$11,2,FALSE)),VLOOKUP($M454,'result messages'!$H$3:$L$11,2,FALSE),VLOOKUP($L454,'result messages'!$H$3:$L$11,2,FALSE)))</f>
        <v/>
      </c>
      <c r="O454" s="1" t="str">
        <f>IF(ISBLANK($C454),"",IF(ISNA(VLOOKUP($L454,'result messages'!$H$3:$L$11,3,FALSE)),VLOOKUP($M454,'result messages'!$H$3:$L$11,3,FALSE),VLOOKUP($L454,'result messages'!$H$3:$L$11,3,FALSE)))</f>
        <v/>
      </c>
      <c r="P454" s="1" t="str">
        <f>IF(ISBLANK($C454),"",IF(ISNA(VLOOKUP($L454,'result messages'!$H$3:$L$11,4,FALSE)),VLOOKUP($M454,'result messages'!$H$3:$L$11,4,FALSE),VLOOKUP($L454,'result messages'!$H$3:$L$11,4,FALSE)))</f>
        <v/>
      </c>
      <c r="Q454" s="1" t="str">
        <f>IF(ISBLANK($C454),"",IF(ISNA(VLOOKUP($L454,'result messages'!$H$3:$L$11,5,FALSE)),VLOOKUP($M454,'result messages'!$H$3:$L$11,5,FALSE),VLOOKUP($L454,'result messages'!$H$3:$L$11,5,FALSE)))</f>
        <v/>
      </c>
    </row>
    <row r="455" spans="1:17">
      <c r="A455" s="1">
        <v>452</v>
      </c>
      <c r="B455" s="4"/>
      <c r="C455" s="1"/>
      <c r="D455" s="1"/>
      <c r="E455" s="7"/>
      <c r="F455" s="1"/>
      <c r="G455" s="1" t="str">
        <f>IF(ISNA(VLOOKUP($C455,'DTEN TCAP Linkage deviceId'!$A$1:$A$20000,1,FALSE)),"No","Yes")</f>
        <v>No</v>
      </c>
      <c r="H455" s="1" t="str">
        <f>IF(ISNA(VLOOKUP($C455,'Provisioning Requester'!$F$3:$H$20000,2,FALSE)),"No","Yes")</f>
        <v>No</v>
      </c>
      <c r="I455" s="1" t="str">
        <f>IF($H455="Yes",VLOOKUP($C455,'Provisioning Requester'!$F$3:$H$20000,3,FALSE),"-")</f>
        <v>-</v>
      </c>
      <c r="J455" s="1" t="str">
        <f>IF(OR(D455="SVCP", E455="TRUE"), "No", IF(ISNA(VLOOKUP($C455,'ProvResponder deviceId'!$A$1:$A$20000,1,FALSE)),"No","Yes"))</f>
        <v>No</v>
      </c>
      <c r="K455" s="1" t="str">
        <f>IF($J455="Yes",VLOOKUP($C455,'ProvResponder deviceId'!$A$1:$C$20000,3,FALSE),"-")</f>
        <v>-</v>
      </c>
      <c r="L455" s="1" t="str">
        <f t="shared" si="14"/>
        <v/>
      </c>
      <c r="M455" s="1" t="str">
        <f t="shared" si="15"/>
        <v/>
      </c>
      <c r="N455" s="1" t="str">
        <f>IF(ISBLANK($C455),"",IF(ISNA(VLOOKUP($L455,'result messages'!$H$3:$L$11,2,FALSE)),VLOOKUP($M455,'result messages'!$H$3:$L$11,2,FALSE),VLOOKUP($L455,'result messages'!$H$3:$L$11,2,FALSE)))</f>
        <v/>
      </c>
      <c r="O455" s="1" t="str">
        <f>IF(ISBLANK($C455),"",IF(ISNA(VLOOKUP($L455,'result messages'!$H$3:$L$11,3,FALSE)),VLOOKUP($M455,'result messages'!$H$3:$L$11,3,FALSE),VLOOKUP($L455,'result messages'!$H$3:$L$11,3,FALSE)))</f>
        <v/>
      </c>
      <c r="P455" s="1" t="str">
        <f>IF(ISBLANK($C455),"",IF(ISNA(VLOOKUP($L455,'result messages'!$H$3:$L$11,4,FALSE)),VLOOKUP($M455,'result messages'!$H$3:$L$11,4,FALSE),VLOOKUP($L455,'result messages'!$H$3:$L$11,4,FALSE)))</f>
        <v/>
      </c>
      <c r="Q455" s="1" t="str">
        <f>IF(ISBLANK($C455),"",IF(ISNA(VLOOKUP($L455,'result messages'!$H$3:$L$11,5,FALSE)),VLOOKUP($M455,'result messages'!$H$3:$L$11,5,FALSE),VLOOKUP($L455,'result messages'!$H$3:$L$11,5,FALSE)))</f>
        <v/>
      </c>
    </row>
    <row r="456" spans="1:17">
      <c r="A456" s="1">
        <v>453</v>
      </c>
      <c r="B456" s="4"/>
      <c r="C456" s="1"/>
      <c r="D456" s="1"/>
      <c r="E456" s="7"/>
      <c r="F456" s="1"/>
      <c r="G456" s="1" t="str">
        <f>IF(ISNA(VLOOKUP($C456,'DTEN TCAP Linkage deviceId'!$A$1:$A$20000,1,FALSE)),"No","Yes")</f>
        <v>No</v>
      </c>
      <c r="H456" s="1" t="str">
        <f>IF(ISNA(VLOOKUP($C456,'Provisioning Requester'!$F$3:$H$20000,2,FALSE)),"No","Yes")</f>
        <v>No</v>
      </c>
      <c r="I456" s="1" t="str">
        <f>IF($H456="Yes",VLOOKUP($C456,'Provisioning Requester'!$F$3:$H$20000,3,FALSE),"-")</f>
        <v>-</v>
      </c>
      <c r="J456" s="1" t="str">
        <f>IF(OR(D456="SVCP", E456="TRUE"), "No", IF(ISNA(VLOOKUP($C456,'ProvResponder deviceId'!$A$1:$A$20000,1,FALSE)),"No","Yes"))</f>
        <v>No</v>
      </c>
      <c r="K456" s="1" t="str">
        <f>IF($J456="Yes",VLOOKUP($C456,'ProvResponder deviceId'!$A$1:$C$20000,3,FALSE),"-")</f>
        <v>-</v>
      </c>
      <c r="L456" s="1" t="str">
        <f t="shared" si="14"/>
        <v/>
      </c>
      <c r="M456" s="1" t="str">
        <f t="shared" si="15"/>
        <v/>
      </c>
      <c r="N456" s="1" t="str">
        <f>IF(ISBLANK($C456),"",IF(ISNA(VLOOKUP($L456,'result messages'!$H$3:$L$11,2,FALSE)),VLOOKUP($M456,'result messages'!$H$3:$L$11,2,FALSE),VLOOKUP($L456,'result messages'!$H$3:$L$11,2,FALSE)))</f>
        <v/>
      </c>
      <c r="O456" s="1" t="str">
        <f>IF(ISBLANK($C456),"",IF(ISNA(VLOOKUP($L456,'result messages'!$H$3:$L$11,3,FALSE)),VLOOKUP($M456,'result messages'!$H$3:$L$11,3,FALSE),VLOOKUP($L456,'result messages'!$H$3:$L$11,3,FALSE)))</f>
        <v/>
      </c>
      <c r="P456" s="1" t="str">
        <f>IF(ISBLANK($C456),"",IF(ISNA(VLOOKUP($L456,'result messages'!$H$3:$L$11,4,FALSE)),VLOOKUP($M456,'result messages'!$H$3:$L$11,4,FALSE),VLOOKUP($L456,'result messages'!$H$3:$L$11,4,FALSE)))</f>
        <v/>
      </c>
      <c r="Q456" s="1" t="str">
        <f>IF(ISBLANK($C456),"",IF(ISNA(VLOOKUP($L456,'result messages'!$H$3:$L$11,5,FALSE)),VLOOKUP($M456,'result messages'!$H$3:$L$11,5,FALSE),VLOOKUP($L456,'result messages'!$H$3:$L$11,5,FALSE)))</f>
        <v/>
      </c>
    </row>
    <row r="457" spans="1:17">
      <c r="A457" s="1">
        <v>454</v>
      </c>
      <c r="B457" s="4"/>
      <c r="C457" s="1"/>
      <c r="D457" s="1"/>
      <c r="E457" s="7"/>
      <c r="F457" s="1"/>
      <c r="G457" s="1" t="str">
        <f>IF(ISNA(VLOOKUP($C457,'DTEN TCAP Linkage deviceId'!$A$1:$A$20000,1,FALSE)),"No","Yes")</f>
        <v>No</v>
      </c>
      <c r="H457" s="1" t="str">
        <f>IF(ISNA(VLOOKUP($C457,'Provisioning Requester'!$F$3:$H$20000,2,FALSE)),"No","Yes")</f>
        <v>No</v>
      </c>
      <c r="I457" s="1" t="str">
        <f>IF($H457="Yes",VLOOKUP($C457,'Provisioning Requester'!$F$3:$H$20000,3,FALSE),"-")</f>
        <v>-</v>
      </c>
      <c r="J457" s="1" t="str">
        <f>IF(OR(D457="SVCP", E457="TRUE"), "No", IF(ISNA(VLOOKUP($C457,'ProvResponder deviceId'!$A$1:$A$20000,1,FALSE)),"No","Yes"))</f>
        <v>No</v>
      </c>
      <c r="K457" s="1" t="str">
        <f>IF($J457="Yes",VLOOKUP($C457,'ProvResponder deviceId'!$A$1:$C$20000,3,FALSE),"-")</f>
        <v>-</v>
      </c>
      <c r="L457" s="1" t="str">
        <f t="shared" si="14"/>
        <v/>
      </c>
      <c r="M457" s="1" t="str">
        <f t="shared" si="15"/>
        <v/>
      </c>
      <c r="N457" s="1" t="str">
        <f>IF(ISBLANK($C457),"",IF(ISNA(VLOOKUP($L457,'result messages'!$H$3:$L$11,2,FALSE)),VLOOKUP($M457,'result messages'!$H$3:$L$11,2,FALSE),VLOOKUP($L457,'result messages'!$H$3:$L$11,2,FALSE)))</f>
        <v/>
      </c>
      <c r="O457" s="1" t="str">
        <f>IF(ISBLANK($C457),"",IF(ISNA(VLOOKUP($L457,'result messages'!$H$3:$L$11,3,FALSE)),VLOOKUP($M457,'result messages'!$H$3:$L$11,3,FALSE),VLOOKUP($L457,'result messages'!$H$3:$L$11,3,FALSE)))</f>
        <v/>
      </c>
      <c r="P457" s="1" t="str">
        <f>IF(ISBLANK($C457),"",IF(ISNA(VLOOKUP($L457,'result messages'!$H$3:$L$11,4,FALSE)),VLOOKUP($M457,'result messages'!$H$3:$L$11,4,FALSE),VLOOKUP($L457,'result messages'!$H$3:$L$11,4,FALSE)))</f>
        <v/>
      </c>
      <c r="Q457" s="1" t="str">
        <f>IF(ISBLANK($C457),"",IF(ISNA(VLOOKUP($L457,'result messages'!$H$3:$L$11,5,FALSE)),VLOOKUP($M457,'result messages'!$H$3:$L$11,5,FALSE),VLOOKUP($L457,'result messages'!$H$3:$L$11,5,FALSE)))</f>
        <v/>
      </c>
    </row>
    <row r="458" spans="1:17">
      <c r="A458" s="1">
        <v>455</v>
      </c>
      <c r="B458" s="4"/>
      <c r="C458" s="1"/>
      <c r="D458" s="1"/>
      <c r="E458" s="7"/>
      <c r="F458" s="1"/>
      <c r="G458" s="1" t="str">
        <f>IF(ISNA(VLOOKUP($C458,'DTEN TCAP Linkage deviceId'!$A$1:$A$20000,1,FALSE)),"No","Yes")</f>
        <v>No</v>
      </c>
      <c r="H458" s="1" t="str">
        <f>IF(ISNA(VLOOKUP($C458,'Provisioning Requester'!$F$3:$H$20000,2,FALSE)),"No","Yes")</f>
        <v>No</v>
      </c>
      <c r="I458" s="1" t="str">
        <f>IF($H458="Yes",VLOOKUP($C458,'Provisioning Requester'!$F$3:$H$20000,3,FALSE),"-")</f>
        <v>-</v>
      </c>
      <c r="J458" s="1" t="str">
        <f>IF(OR(D458="SVCP", E458="TRUE"), "No", IF(ISNA(VLOOKUP($C458,'ProvResponder deviceId'!$A$1:$A$20000,1,FALSE)),"No","Yes"))</f>
        <v>No</v>
      </c>
      <c r="K458" s="1" t="str">
        <f>IF($J458="Yes",VLOOKUP($C458,'ProvResponder deviceId'!$A$1:$C$20000,3,FALSE),"-")</f>
        <v>-</v>
      </c>
      <c r="L458" s="1" t="str">
        <f t="shared" si="14"/>
        <v/>
      </c>
      <c r="M458" s="1" t="str">
        <f t="shared" si="15"/>
        <v/>
      </c>
      <c r="N458" s="1" t="str">
        <f>IF(ISBLANK($C458),"",IF(ISNA(VLOOKUP($L458,'result messages'!$H$3:$L$11,2,FALSE)),VLOOKUP($M458,'result messages'!$H$3:$L$11,2,FALSE),VLOOKUP($L458,'result messages'!$H$3:$L$11,2,FALSE)))</f>
        <v/>
      </c>
      <c r="O458" s="1" t="str">
        <f>IF(ISBLANK($C458),"",IF(ISNA(VLOOKUP($L458,'result messages'!$H$3:$L$11,3,FALSE)),VLOOKUP($M458,'result messages'!$H$3:$L$11,3,FALSE),VLOOKUP($L458,'result messages'!$H$3:$L$11,3,FALSE)))</f>
        <v/>
      </c>
      <c r="P458" s="1" t="str">
        <f>IF(ISBLANK($C458),"",IF(ISNA(VLOOKUP($L458,'result messages'!$H$3:$L$11,4,FALSE)),VLOOKUP($M458,'result messages'!$H$3:$L$11,4,FALSE),VLOOKUP($L458,'result messages'!$H$3:$L$11,4,FALSE)))</f>
        <v/>
      </c>
      <c r="Q458" s="1" t="str">
        <f>IF(ISBLANK($C458),"",IF(ISNA(VLOOKUP($L458,'result messages'!$H$3:$L$11,5,FALSE)),VLOOKUP($M458,'result messages'!$H$3:$L$11,5,FALSE),VLOOKUP($L458,'result messages'!$H$3:$L$11,5,FALSE)))</f>
        <v/>
      </c>
    </row>
    <row r="459" spans="1:17">
      <c r="A459" s="1">
        <v>456</v>
      </c>
      <c r="B459" s="4"/>
      <c r="C459" s="1"/>
      <c r="D459" s="1"/>
      <c r="E459" s="7"/>
      <c r="F459" s="1"/>
      <c r="G459" s="1" t="str">
        <f>IF(ISNA(VLOOKUP($C459,'DTEN TCAP Linkage deviceId'!$A$1:$A$20000,1,FALSE)),"No","Yes")</f>
        <v>No</v>
      </c>
      <c r="H459" s="1" t="str">
        <f>IF(ISNA(VLOOKUP($C459,'Provisioning Requester'!$F$3:$H$20000,2,FALSE)),"No","Yes")</f>
        <v>No</v>
      </c>
      <c r="I459" s="1" t="str">
        <f>IF($H459="Yes",VLOOKUP($C459,'Provisioning Requester'!$F$3:$H$20000,3,FALSE),"-")</f>
        <v>-</v>
      </c>
      <c r="J459" s="1" t="str">
        <f>IF(OR(D459="SVCP", E459="TRUE"), "No", IF(ISNA(VLOOKUP($C459,'ProvResponder deviceId'!$A$1:$A$20000,1,FALSE)),"No","Yes"))</f>
        <v>No</v>
      </c>
      <c r="K459" s="1" t="str">
        <f>IF($J459="Yes",VLOOKUP($C459,'ProvResponder deviceId'!$A$1:$C$20000,3,FALSE),"-")</f>
        <v>-</v>
      </c>
      <c r="L459" s="1" t="str">
        <f t="shared" si="14"/>
        <v/>
      </c>
      <c r="M459" s="1" t="str">
        <f t="shared" si="15"/>
        <v/>
      </c>
      <c r="N459" s="1" t="str">
        <f>IF(ISBLANK($C459),"",IF(ISNA(VLOOKUP($L459,'result messages'!$H$3:$L$11,2,FALSE)),VLOOKUP($M459,'result messages'!$H$3:$L$11,2,FALSE),VLOOKUP($L459,'result messages'!$H$3:$L$11,2,FALSE)))</f>
        <v/>
      </c>
      <c r="O459" s="1" t="str">
        <f>IF(ISBLANK($C459),"",IF(ISNA(VLOOKUP($L459,'result messages'!$H$3:$L$11,3,FALSE)),VLOOKUP($M459,'result messages'!$H$3:$L$11,3,FALSE),VLOOKUP($L459,'result messages'!$H$3:$L$11,3,FALSE)))</f>
        <v/>
      </c>
      <c r="P459" s="1" t="str">
        <f>IF(ISBLANK($C459),"",IF(ISNA(VLOOKUP($L459,'result messages'!$H$3:$L$11,4,FALSE)),VLOOKUP($M459,'result messages'!$H$3:$L$11,4,FALSE),VLOOKUP($L459,'result messages'!$H$3:$L$11,4,FALSE)))</f>
        <v/>
      </c>
      <c r="Q459" s="1" t="str">
        <f>IF(ISBLANK($C459),"",IF(ISNA(VLOOKUP($L459,'result messages'!$H$3:$L$11,5,FALSE)),VLOOKUP($M459,'result messages'!$H$3:$L$11,5,FALSE),VLOOKUP($L459,'result messages'!$H$3:$L$11,5,FALSE)))</f>
        <v/>
      </c>
    </row>
    <row r="460" spans="1:17">
      <c r="A460" s="1">
        <v>457</v>
      </c>
      <c r="B460" s="4"/>
      <c r="C460" s="1"/>
      <c r="D460" s="1"/>
      <c r="E460" s="7"/>
      <c r="F460" s="1"/>
      <c r="G460" s="1" t="str">
        <f>IF(ISNA(VLOOKUP($C460,'DTEN TCAP Linkage deviceId'!$A$1:$A$20000,1,FALSE)),"No","Yes")</f>
        <v>No</v>
      </c>
      <c r="H460" s="1" t="str">
        <f>IF(ISNA(VLOOKUP($C460,'Provisioning Requester'!$F$3:$H$20000,2,FALSE)),"No","Yes")</f>
        <v>No</v>
      </c>
      <c r="I460" s="1" t="str">
        <f>IF($H460="Yes",VLOOKUP($C460,'Provisioning Requester'!$F$3:$H$20000,3,FALSE),"-")</f>
        <v>-</v>
      </c>
      <c r="J460" s="1" t="str">
        <f>IF(OR(D460="SVCP", E460="TRUE"), "No", IF(ISNA(VLOOKUP($C460,'ProvResponder deviceId'!$A$1:$A$20000,1,FALSE)),"No","Yes"))</f>
        <v>No</v>
      </c>
      <c r="K460" s="1" t="str">
        <f>IF($J460="Yes",VLOOKUP($C460,'ProvResponder deviceId'!$A$1:$C$20000,3,FALSE),"-")</f>
        <v>-</v>
      </c>
      <c r="L460" s="1" t="str">
        <f t="shared" si="14"/>
        <v/>
      </c>
      <c r="M460" s="1" t="str">
        <f t="shared" si="15"/>
        <v/>
      </c>
      <c r="N460" s="1" t="str">
        <f>IF(ISBLANK($C460),"",IF(ISNA(VLOOKUP($L460,'result messages'!$H$3:$L$11,2,FALSE)),VLOOKUP($M460,'result messages'!$H$3:$L$11,2,FALSE),VLOOKUP($L460,'result messages'!$H$3:$L$11,2,FALSE)))</f>
        <v/>
      </c>
      <c r="O460" s="1" t="str">
        <f>IF(ISBLANK($C460),"",IF(ISNA(VLOOKUP($L460,'result messages'!$H$3:$L$11,3,FALSE)),VLOOKUP($M460,'result messages'!$H$3:$L$11,3,FALSE),VLOOKUP($L460,'result messages'!$H$3:$L$11,3,FALSE)))</f>
        <v/>
      </c>
      <c r="P460" s="1" t="str">
        <f>IF(ISBLANK($C460),"",IF(ISNA(VLOOKUP($L460,'result messages'!$H$3:$L$11,4,FALSE)),VLOOKUP($M460,'result messages'!$H$3:$L$11,4,FALSE),VLOOKUP($L460,'result messages'!$H$3:$L$11,4,FALSE)))</f>
        <v/>
      </c>
      <c r="Q460" s="1" t="str">
        <f>IF(ISBLANK($C460),"",IF(ISNA(VLOOKUP($L460,'result messages'!$H$3:$L$11,5,FALSE)),VLOOKUP($M460,'result messages'!$H$3:$L$11,5,FALSE),VLOOKUP($L460,'result messages'!$H$3:$L$11,5,FALSE)))</f>
        <v/>
      </c>
    </row>
    <row r="461" spans="1:17">
      <c r="A461" s="1">
        <v>458</v>
      </c>
      <c r="B461" s="4"/>
      <c r="C461" s="1"/>
      <c r="D461" s="1"/>
      <c r="E461" s="7"/>
      <c r="F461" s="1"/>
      <c r="G461" s="1" t="str">
        <f>IF(ISNA(VLOOKUP($C461,'DTEN TCAP Linkage deviceId'!$A$1:$A$20000,1,FALSE)),"No","Yes")</f>
        <v>No</v>
      </c>
      <c r="H461" s="1" t="str">
        <f>IF(ISNA(VLOOKUP($C461,'Provisioning Requester'!$F$3:$H$20000,2,FALSE)),"No","Yes")</f>
        <v>No</v>
      </c>
      <c r="I461" s="1" t="str">
        <f>IF($H461="Yes",VLOOKUP($C461,'Provisioning Requester'!$F$3:$H$20000,3,FALSE),"-")</f>
        <v>-</v>
      </c>
      <c r="J461" s="1" t="str">
        <f>IF(OR(D461="SVCP", E461="TRUE"), "No", IF(ISNA(VLOOKUP($C461,'ProvResponder deviceId'!$A$1:$A$20000,1,FALSE)),"No","Yes"))</f>
        <v>No</v>
      </c>
      <c r="K461" s="1" t="str">
        <f>IF($J461="Yes",VLOOKUP($C461,'ProvResponder deviceId'!$A$1:$C$20000,3,FALSE),"-")</f>
        <v>-</v>
      </c>
      <c r="L461" s="1" t="str">
        <f t="shared" si="14"/>
        <v/>
      </c>
      <c r="M461" s="1" t="str">
        <f t="shared" si="15"/>
        <v/>
      </c>
      <c r="N461" s="1" t="str">
        <f>IF(ISBLANK($C461),"",IF(ISNA(VLOOKUP($L461,'result messages'!$H$3:$L$11,2,FALSE)),VLOOKUP($M461,'result messages'!$H$3:$L$11,2,FALSE),VLOOKUP($L461,'result messages'!$H$3:$L$11,2,FALSE)))</f>
        <v/>
      </c>
      <c r="O461" s="1" t="str">
        <f>IF(ISBLANK($C461),"",IF(ISNA(VLOOKUP($L461,'result messages'!$H$3:$L$11,3,FALSE)),VLOOKUP($M461,'result messages'!$H$3:$L$11,3,FALSE),VLOOKUP($L461,'result messages'!$H$3:$L$11,3,FALSE)))</f>
        <v/>
      </c>
      <c r="P461" s="1" t="str">
        <f>IF(ISBLANK($C461),"",IF(ISNA(VLOOKUP($L461,'result messages'!$H$3:$L$11,4,FALSE)),VLOOKUP($M461,'result messages'!$H$3:$L$11,4,FALSE),VLOOKUP($L461,'result messages'!$H$3:$L$11,4,FALSE)))</f>
        <v/>
      </c>
      <c r="Q461" s="1" t="str">
        <f>IF(ISBLANK($C461),"",IF(ISNA(VLOOKUP($L461,'result messages'!$H$3:$L$11,5,FALSE)),VLOOKUP($M461,'result messages'!$H$3:$L$11,5,FALSE),VLOOKUP($L461,'result messages'!$H$3:$L$11,5,FALSE)))</f>
        <v/>
      </c>
    </row>
    <row r="462" spans="1:17">
      <c r="A462" s="1">
        <v>459</v>
      </c>
      <c r="B462" s="4"/>
      <c r="C462" s="1"/>
      <c r="D462" s="1"/>
      <c r="E462" s="7"/>
      <c r="F462" s="1"/>
      <c r="G462" s="1" t="str">
        <f>IF(ISNA(VLOOKUP($C462,'DTEN TCAP Linkage deviceId'!$A$1:$A$20000,1,FALSE)),"No","Yes")</f>
        <v>No</v>
      </c>
      <c r="H462" s="1" t="str">
        <f>IF(ISNA(VLOOKUP($C462,'Provisioning Requester'!$F$3:$H$20000,2,FALSE)),"No","Yes")</f>
        <v>No</v>
      </c>
      <c r="I462" s="1" t="str">
        <f>IF($H462="Yes",VLOOKUP($C462,'Provisioning Requester'!$F$3:$H$20000,3,FALSE),"-")</f>
        <v>-</v>
      </c>
      <c r="J462" s="1" t="str">
        <f>IF(OR(D462="SVCP", E462="TRUE"), "No", IF(ISNA(VLOOKUP($C462,'ProvResponder deviceId'!$A$1:$A$20000,1,FALSE)),"No","Yes"))</f>
        <v>No</v>
      </c>
      <c r="K462" s="1" t="str">
        <f>IF($J462="Yes",VLOOKUP($C462,'ProvResponder deviceId'!$A$1:$C$20000,3,FALSE),"-")</f>
        <v>-</v>
      </c>
      <c r="L462" s="1" t="str">
        <f t="shared" si="14"/>
        <v/>
      </c>
      <c r="M462" s="1" t="str">
        <f t="shared" si="15"/>
        <v/>
      </c>
      <c r="N462" s="1" t="str">
        <f>IF(ISBLANK($C462),"",IF(ISNA(VLOOKUP($L462,'result messages'!$H$3:$L$11,2,FALSE)),VLOOKUP($M462,'result messages'!$H$3:$L$11,2,FALSE),VLOOKUP($L462,'result messages'!$H$3:$L$11,2,FALSE)))</f>
        <v/>
      </c>
      <c r="O462" s="1" t="str">
        <f>IF(ISBLANK($C462),"",IF(ISNA(VLOOKUP($L462,'result messages'!$H$3:$L$11,3,FALSE)),VLOOKUP($M462,'result messages'!$H$3:$L$11,3,FALSE),VLOOKUP($L462,'result messages'!$H$3:$L$11,3,FALSE)))</f>
        <v/>
      </c>
      <c r="P462" s="1" t="str">
        <f>IF(ISBLANK($C462),"",IF(ISNA(VLOOKUP($L462,'result messages'!$H$3:$L$11,4,FALSE)),VLOOKUP($M462,'result messages'!$H$3:$L$11,4,FALSE),VLOOKUP($L462,'result messages'!$H$3:$L$11,4,FALSE)))</f>
        <v/>
      </c>
      <c r="Q462" s="1" t="str">
        <f>IF(ISBLANK($C462),"",IF(ISNA(VLOOKUP($L462,'result messages'!$H$3:$L$11,5,FALSE)),VLOOKUP($M462,'result messages'!$H$3:$L$11,5,FALSE),VLOOKUP($L462,'result messages'!$H$3:$L$11,5,FALSE)))</f>
        <v/>
      </c>
    </row>
    <row r="463" spans="1:17">
      <c r="A463" s="1">
        <v>460</v>
      </c>
      <c r="B463" s="4"/>
      <c r="C463" s="1"/>
      <c r="D463" s="1"/>
      <c r="E463" s="7"/>
      <c r="F463" s="1"/>
      <c r="G463" s="1" t="str">
        <f>IF(ISNA(VLOOKUP($C463,'DTEN TCAP Linkage deviceId'!$A$1:$A$20000,1,FALSE)),"No","Yes")</f>
        <v>No</v>
      </c>
      <c r="H463" s="1" t="str">
        <f>IF(ISNA(VLOOKUP($C463,'Provisioning Requester'!$F$3:$H$20000,2,FALSE)),"No","Yes")</f>
        <v>No</v>
      </c>
      <c r="I463" s="1" t="str">
        <f>IF($H463="Yes",VLOOKUP($C463,'Provisioning Requester'!$F$3:$H$20000,3,FALSE),"-")</f>
        <v>-</v>
      </c>
      <c r="J463" s="1" t="str">
        <f>IF(OR(D463="SVCP", E463="TRUE"), "No", IF(ISNA(VLOOKUP($C463,'ProvResponder deviceId'!$A$1:$A$20000,1,FALSE)),"No","Yes"))</f>
        <v>No</v>
      </c>
      <c r="K463" s="1" t="str">
        <f>IF($J463="Yes",VLOOKUP($C463,'ProvResponder deviceId'!$A$1:$C$20000,3,FALSE),"-")</f>
        <v>-</v>
      </c>
      <c r="L463" s="1" t="str">
        <f t="shared" si="14"/>
        <v/>
      </c>
      <c r="M463" s="1" t="str">
        <f t="shared" si="15"/>
        <v/>
      </c>
      <c r="N463" s="1" t="str">
        <f>IF(ISBLANK($C463),"",IF(ISNA(VLOOKUP($L463,'result messages'!$H$3:$L$11,2,FALSE)),VLOOKUP($M463,'result messages'!$H$3:$L$11,2,FALSE),VLOOKUP($L463,'result messages'!$H$3:$L$11,2,FALSE)))</f>
        <v/>
      </c>
      <c r="O463" s="1" t="str">
        <f>IF(ISBLANK($C463),"",IF(ISNA(VLOOKUP($L463,'result messages'!$H$3:$L$11,3,FALSE)),VLOOKUP($M463,'result messages'!$H$3:$L$11,3,FALSE),VLOOKUP($L463,'result messages'!$H$3:$L$11,3,FALSE)))</f>
        <v/>
      </c>
      <c r="P463" s="1" t="str">
        <f>IF(ISBLANK($C463),"",IF(ISNA(VLOOKUP($L463,'result messages'!$H$3:$L$11,4,FALSE)),VLOOKUP($M463,'result messages'!$H$3:$L$11,4,FALSE),VLOOKUP($L463,'result messages'!$H$3:$L$11,4,FALSE)))</f>
        <v/>
      </c>
      <c r="Q463" s="1" t="str">
        <f>IF(ISBLANK($C463),"",IF(ISNA(VLOOKUP($L463,'result messages'!$H$3:$L$11,5,FALSE)),VLOOKUP($M463,'result messages'!$H$3:$L$11,5,FALSE),VLOOKUP($L463,'result messages'!$H$3:$L$11,5,FALSE)))</f>
        <v/>
      </c>
    </row>
    <row r="464" spans="1:17">
      <c r="A464" s="1">
        <v>461</v>
      </c>
      <c r="B464" s="4"/>
      <c r="C464" s="1"/>
      <c r="D464" s="1"/>
      <c r="E464" s="7"/>
      <c r="F464" s="1"/>
      <c r="G464" s="1" t="str">
        <f>IF(ISNA(VLOOKUP($C464,'DTEN TCAP Linkage deviceId'!$A$1:$A$20000,1,FALSE)),"No","Yes")</f>
        <v>No</v>
      </c>
      <c r="H464" s="1" t="str">
        <f>IF(ISNA(VLOOKUP($C464,'Provisioning Requester'!$F$3:$H$20000,2,FALSE)),"No","Yes")</f>
        <v>No</v>
      </c>
      <c r="I464" s="1" t="str">
        <f>IF($H464="Yes",VLOOKUP($C464,'Provisioning Requester'!$F$3:$H$20000,3,FALSE),"-")</f>
        <v>-</v>
      </c>
      <c r="J464" s="1" t="str">
        <f>IF(OR(D464="SVCP", E464="TRUE"), "No", IF(ISNA(VLOOKUP($C464,'ProvResponder deviceId'!$A$1:$A$20000,1,FALSE)),"No","Yes"))</f>
        <v>No</v>
      </c>
      <c r="K464" s="1" t="str">
        <f>IF($J464="Yes",VLOOKUP($C464,'ProvResponder deviceId'!$A$1:$C$20000,3,FALSE),"-")</f>
        <v>-</v>
      </c>
      <c r="L464" s="1" t="str">
        <f t="shared" si="14"/>
        <v/>
      </c>
      <c r="M464" s="1" t="str">
        <f t="shared" si="15"/>
        <v/>
      </c>
      <c r="N464" s="1" t="str">
        <f>IF(ISBLANK($C464),"",IF(ISNA(VLOOKUP($L464,'result messages'!$H$3:$L$11,2,FALSE)),VLOOKUP($M464,'result messages'!$H$3:$L$11,2,FALSE),VLOOKUP($L464,'result messages'!$H$3:$L$11,2,FALSE)))</f>
        <v/>
      </c>
      <c r="O464" s="1" t="str">
        <f>IF(ISBLANK($C464),"",IF(ISNA(VLOOKUP($L464,'result messages'!$H$3:$L$11,3,FALSE)),VLOOKUP($M464,'result messages'!$H$3:$L$11,3,FALSE),VLOOKUP($L464,'result messages'!$H$3:$L$11,3,FALSE)))</f>
        <v/>
      </c>
      <c r="P464" s="1" t="str">
        <f>IF(ISBLANK($C464),"",IF(ISNA(VLOOKUP($L464,'result messages'!$H$3:$L$11,4,FALSE)),VLOOKUP($M464,'result messages'!$H$3:$L$11,4,FALSE),VLOOKUP($L464,'result messages'!$H$3:$L$11,4,FALSE)))</f>
        <v/>
      </c>
      <c r="Q464" s="1" t="str">
        <f>IF(ISBLANK($C464),"",IF(ISNA(VLOOKUP($L464,'result messages'!$H$3:$L$11,5,FALSE)),VLOOKUP($M464,'result messages'!$H$3:$L$11,5,FALSE),VLOOKUP($L464,'result messages'!$H$3:$L$11,5,FALSE)))</f>
        <v/>
      </c>
    </row>
    <row r="465" spans="1:17">
      <c r="A465" s="1">
        <v>462</v>
      </c>
      <c r="B465" s="4"/>
      <c r="C465" s="1"/>
      <c r="D465" s="1"/>
      <c r="E465" s="7"/>
      <c r="F465" s="1"/>
      <c r="G465" s="1" t="str">
        <f>IF(ISNA(VLOOKUP($C465,'DTEN TCAP Linkage deviceId'!$A$1:$A$20000,1,FALSE)),"No","Yes")</f>
        <v>No</v>
      </c>
      <c r="H465" s="1" t="str">
        <f>IF(ISNA(VLOOKUP($C465,'Provisioning Requester'!$F$3:$H$20000,2,FALSE)),"No","Yes")</f>
        <v>No</v>
      </c>
      <c r="I465" s="1" t="str">
        <f>IF($H465="Yes",VLOOKUP($C465,'Provisioning Requester'!$F$3:$H$20000,3,FALSE),"-")</f>
        <v>-</v>
      </c>
      <c r="J465" s="1" t="str">
        <f>IF(OR(D465="SVCP", E465="TRUE"), "No", IF(ISNA(VLOOKUP($C465,'ProvResponder deviceId'!$A$1:$A$20000,1,FALSE)),"No","Yes"))</f>
        <v>No</v>
      </c>
      <c r="K465" s="1" t="str">
        <f>IF($J465="Yes",VLOOKUP($C465,'ProvResponder deviceId'!$A$1:$C$20000,3,FALSE),"-")</f>
        <v>-</v>
      </c>
      <c r="L465" s="1" t="str">
        <f t="shared" si="14"/>
        <v/>
      </c>
      <c r="M465" s="1" t="str">
        <f t="shared" si="15"/>
        <v/>
      </c>
      <c r="N465" s="1" t="str">
        <f>IF(ISBLANK($C465),"",IF(ISNA(VLOOKUP($L465,'result messages'!$H$3:$L$11,2,FALSE)),VLOOKUP($M465,'result messages'!$H$3:$L$11,2,FALSE),VLOOKUP($L465,'result messages'!$H$3:$L$11,2,FALSE)))</f>
        <v/>
      </c>
      <c r="O465" s="1" t="str">
        <f>IF(ISBLANK($C465),"",IF(ISNA(VLOOKUP($L465,'result messages'!$H$3:$L$11,3,FALSE)),VLOOKUP($M465,'result messages'!$H$3:$L$11,3,FALSE),VLOOKUP($L465,'result messages'!$H$3:$L$11,3,FALSE)))</f>
        <v/>
      </c>
      <c r="P465" s="1" t="str">
        <f>IF(ISBLANK($C465),"",IF(ISNA(VLOOKUP($L465,'result messages'!$H$3:$L$11,4,FALSE)),VLOOKUP($M465,'result messages'!$H$3:$L$11,4,FALSE),VLOOKUP($L465,'result messages'!$H$3:$L$11,4,FALSE)))</f>
        <v/>
      </c>
      <c r="Q465" s="1" t="str">
        <f>IF(ISBLANK($C465),"",IF(ISNA(VLOOKUP($L465,'result messages'!$H$3:$L$11,5,FALSE)),VLOOKUP($M465,'result messages'!$H$3:$L$11,5,FALSE),VLOOKUP($L465,'result messages'!$H$3:$L$11,5,FALSE)))</f>
        <v/>
      </c>
    </row>
    <row r="466" spans="1:17">
      <c r="A466" s="1">
        <v>463</v>
      </c>
      <c r="B466" s="4"/>
      <c r="C466" s="1"/>
      <c r="D466" s="1"/>
      <c r="E466" s="7"/>
      <c r="F466" s="1"/>
      <c r="G466" s="1" t="str">
        <f>IF(ISNA(VLOOKUP($C466,'DTEN TCAP Linkage deviceId'!$A$1:$A$20000,1,FALSE)),"No","Yes")</f>
        <v>No</v>
      </c>
      <c r="H466" s="1" t="str">
        <f>IF(ISNA(VLOOKUP($C466,'Provisioning Requester'!$F$3:$H$20000,2,FALSE)),"No","Yes")</f>
        <v>No</v>
      </c>
      <c r="I466" s="1" t="str">
        <f>IF($H466="Yes",VLOOKUP($C466,'Provisioning Requester'!$F$3:$H$20000,3,FALSE),"-")</f>
        <v>-</v>
      </c>
      <c r="J466" s="1" t="str">
        <f>IF(OR(D466="SVCP", E466="TRUE"), "No", IF(ISNA(VLOOKUP($C466,'ProvResponder deviceId'!$A$1:$A$20000,1,FALSE)),"No","Yes"))</f>
        <v>No</v>
      </c>
      <c r="K466" s="1" t="str">
        <f>IF($J466="Yes",VLOOKUP($C466,'ProvResponder deviceId'!$A$1:$C$20000,3,FALSE),"-")</f>
        <v>-</v>
      </c>
      <c r="L466" s="1" t="str">
        <f t="shared" si="14"/>
        <v/>
      </c>
      <c r="M466" s="1" t="str">
        <f t="shared" si="15"/>
        <v/>
      </c>
      <c r="N466" s="1" t="str">
        <f>IF(ISBLANK($C466),"",IF(ISNA(VLOOKUP($L466,'result messages'!$H$3:$L$11,2,FALSE)),VLOOKUP($M466,'result messages'!$H$3:$L$11,2,FALSE),VLOOKUP($L466,'result messages'!$H$3:$L$11,2,FALSE)))</f>
        <v/>
      </c>
      <c r="O466" s="1" t="str">
        <f>IF(ISBLANK($C466),"",IF(ISNA(VLOOKUP($L466,'result messages'!$H$3:$L$11,3,FALSE)),VLOOKUP($M466,'result messages'!$H$3:$L$11,3,FALSE),VLOOKUP($L466,'result messages'!$H$3:$L$11,3,FALSE)))</f>
        <v/>
      </c>
      <c r="P466" s="1" t="str">
        <f>IF(ISBLANK($C466),"",IF(ISNA(VLOOKUP($L466,'result messages'!$H$3:$L$11,4,FALSE)),VLOOKUP($M466,'result messages'!$H$3:$L$11,4,FALSE),VLOOKUP($L466,'result messages'!$H$3:$L$11,4,FALSE)))</f>
        <v/>
      </c>
      <c r="Q466" s="1" t="str">
        <f>IF(ISBLANK($C466),"",IF(ISNA(VLOOKUP($L466,'result messages'!$H$3:$L$11,5,FALSE)),VLOOKUP($M466,'result messages'!$H$3:$L$11,5,FALSE),VLOOKUP($L466,'result messages'!$H$3:$L$11,5,FALSE)))</f>
        <v/>
      </c>
    </row>
    <row r="467" spans="1:17">
      <c r="A467" s="1">
        <v>464</v>
      </c>
      <c r="B467" s="4"/>
      <c r="C467" s="1"/>
      <c r="D467" s="1"/>
      <c r="E467" s="7"/>
      <c r="F467" s="1"/>
      <c r="G467" s="1" t="str">
        <f>IF(ISNA(VLOOKUP($C467,'DTEN TCAP Linkage deviceId'!$A$1:$A$20000,1,FALSE)),"No","Yes")</f>
        <v>No</v>
      </c>
      <c r="H467" s="1" t="str">
        <f>IF(ISNA(VLOOKUP($C467,'Provisioning Requester'!$F$3:$H$20000,2,FALSE)),"No","Yes")</f>
        <v>No</v>
      </c>
      <c r="I467" s="1" t="str">
        <f>IF($H467="Yes",VLOOKUP($C467,'Provisioning Requester'!$F$3:$H$20000,3,FALSE),"-")</f>
        <v>-</v>
      </c>
      <c r="J467" s="1" t="str">
        <f>IF(OR(D467="SVCP", E467="TRUE"), "No", IF(ISNA(VLOOKUP($C467,'ProvResponder deviceId'!$A$1:$A$20000,1,FALSE)),"No","Yes"))</f>
        <v>No</v>
      </c>
      <c r="K467" s="1" t="str">
        <f>IF($J467="Yes",VLOOKUP($C467,'ProvResponder deviceId'!$A$1:$C$20000,3,FALSE),"-")</f>
        <v>-</v>
      </c>
      <c r="L467" s="1" t="str">
        <f t="shared" si="14"/>
        <v/>
      </c>
      <c r="M467" s="1" t="str">
        <f t="shared" si="15"/>
        <v/>
      </c>
      <c r="N467" s="1" t="str">
        <f>IF(ISBLANK($C467),"",IF(ISNA(VLOOKUP($L467,'result messages'!$H$3:$L$11,2,FALSE)),VLOOKUP($M467,'result messages'!$H$3:$L$11,2,FALSE),VLOOKUP($L467,'result messages'!$H$3:$L$11,2,FALSE)))</f>
        <v/>
      </c>
      <c r="O467" s="1" t="str">
        <f>IF(ISBLANK($C467),"",IF(ISNA(VLOOKUP($L467,'result messages'!$H$3:$L$11,3,FALSE)),VLOOKUP($M467,'result messages'!$H$3:$L$11,3,FALSE),VLOOKUP($L467,'result messages'!$H$3:$L$11,3,FALSE)))</f>
        <v/>
      </c>
      <c r="P467" s="1" t="str">
        <f>IF(ISBLANK($C467),"",IF(ISNA(VLOOKUP($L467,'result messages'!$H$3:$L$11,4,FALSE)),VLOOKUP($M467,'result messages'!$H$3:$L$11,4,FALSE),VLOOKUP($L467,'result messages'!$H$3:$L$11,4,FALSE)))</f>
        <v/>
      </c>
      <c r="Q467" s="1" t="str">
        <f>IF(ISBLANK($C467),"",IF(ISNA(VLOOKUP($L467,'result messages'!$H$3:$L$11,5,FALSE)),VLOOKUP($M467,'result messages'!$H$3:$L$11,5,FALSE),VLOOKUP($L467,'result messages'!$H$3:$L$11,5,FALSE)))</f>
        <v/>
      </c>
    </row>
    <row r="468" spans="1:17">
      <c r="A468" s="1">
        <v>465</v>
      </c>
      <c r="B468" s="4"/>
      <c r="C468" s="1"/>
      <c r="D468" s="1"/>
      <c r="E468" s="7"/>
      <c r="F468" s="1"/>
      <c r="G468" s="1" t="str">
        <f>IF(ISNA(VLOOKUP($C468,'DTEN TCAP Linkage deviceId'!$A$1:$A$20000,1,FALSE)),"No","Yes")</f>
        <v>No</v>
      </c>
      <c r="H468" s="1" t="str">
        <f>IF(ISNA(VLOOKUP($C468,'Provisioning Requester'!$F$3:$H$20000,2,FALSE)),"No","Yes")</f>
        <v>No</v>
      </c>
      <c r="I468" s="1" t="str">
        <f>IF($H468="Yes",VLOOKUP($C468,'Provisioning Requester'!$F$3:$H$20000,3,FALSE),"-")</f>
        <v>-</v>
      </c>
      <c r="J468" s="1" t="str">
        <f>IF(OR(D468="SVCP", E468="TRUE"), "No", IF(ISNA(VLOOKUP($C468,'ProvResponder deviceId'!$A$1:$A$20000,1,FALSE)),"No","Yes"))</f>
        <v>No</v>
      </c>
      <c r="K468" s="1" t="str">
        <f>IF($J468="Yes",VLOOKUP($C468,'ProvResponder deviceId'!$A$1:$C$20000,3,FALSE),"-")</f>
        <v>-</v>
      </c>
      <c r="L468" s="1" t="str">
        <f t="shared" si="14"/>
        <v/>
      </c>
      <c r="M468" s="1" t="str">
        <f t="shared" si="15"/>
        <v/>
      </c>
      <c r="N468" s="1" t="str">
        <f>IF(ISBLANK($C468),"",IF(ISNA(VLOOKUP($L468,'result messages'!$H$3:$L$11,2,FALSE)),VLOOKUP($M468,'result messages'!$H$3:$L$11,2,FALSE),VLOOKUP($L468,'result messages'!$H$3:$L$11,2,FALSE)))</f>
        <v/>
      </c>
      <c r="O468" s="1" t="str">
        <f>IF(ISBLANK($C468),"",IF(ISNA(VLOOKUP($L468,'result messages'!$H$3:$L$11,3,FALSE)),VLOOKUP($M468,'result messages'!$H$3:$L$11,3,FALSE),VLOOKUP($L468,'result messages'!$H$3:$L$11,3,FALSE)))</f>
        <v/>
      </c>
      <c r="P468" s="1" t="str">
        <f>IF(ISBLANK($C468),"",IF(ISNA(VLOOKUP($L468,'result messages'!$H$3:$L$11,4,FALSE)),VLOOKUP($M468,'result messages'!$H$3:$L$11,4,FALSE),VLOOKUP($L468,'result messages'!$H$3:$L$11,4,FALSE)))</f>
        <v/>
      </c>
      <c r="Q468" s="1" t="str">
        <f>IF(ISBLANK($C468),"",IF(ISNA(VLOOKUP($L468,'result messages'!$H$3:$L$11,5,FALSE)),VLOOKUP($M468,'result messages'!$H$3:$L$11,5,FALSE),VLOOKUP($L468,'result messages'!$H$3:$L$11,5,FALSE)))</f>
        <v/>
      </c>
    </row>
    <row r="469" spans="1:17">
      <c r="A469" s="1">
        <v>466</v>
      </c>
      <c r="B469" s="4"/>
      <c r="C469" s="1"/>
      <c r="D469" s="1"/>
      <c r="E469" s="7"/>
      <c r="F469" s="1"/>
      <c r="G469" s="1" t="str">
        <f>IF(ISNA(VLOOKUP($C469,'DTEN TCAP Linkage deviceId'!$A$1:$A$20000,1,FALSE)),"No","Yes")</f>
        <v>No</v>
      </c>
      <c r="H469" s="1" t="str">
        <f>IF(ISNA(VLOOKUP($C469,'Provisioning Requester'!$F$3:$H$20000,2,FALSE)),"No","Yes")</f>
        <v>No</v>
      </c>
      <c r="I469" s="1" t="str">
        <f>IF($H469="Yes",VLOOKUP($C469,'Provisioning Requester'!$F$3:$H$20000,3,FALSE),"-")</f>
        <v>-</v>
      </c>
      <c r="J469" s="1" t="str">
        <f>IF(OR(D469="SVCP", E469="TRUE"), "No", IF(ISNA(VLOOKUP($C469,'ProvResponder deviceId'!$A$1:$A$20000,1,FALSE)),"No","Yes"))</f>
        <v>No</v>
      </c>
      <c r="K469" s="1" t="str">
        <f>IF($J469="Yes",VLOOKUP($C469,'ProvResponder deviceId'!$A$1:$C$20000,3,FALSE),"-")</f>
        <v>-</v>
      </c>
      <c r="L469" s="1" t="str">
        <f t="shared" si="14"/>
        <v/>
      </c>
      <c r="M469" s="1" t="str">
        <f t="shared" si="15"/>
        <v/>
      </c>
      <c r="N469" s="1" t="str">
        <f>IF(ISBLANK($C469),"",IF(ISNA(VLOOKUP($L469,'result messages'!$H$3:$L$11,2,FALSE)),VLOOKUP($M469,'result messages'!$H$3:$L$11,2,FALSE),VLOOKUP($L469,'result messages'!$H$3:$L$11,2,FALSE)))</f>
        <v/>
      </c>
      <c r="O469" s="1" t="str">
        <f>IF(ISBLANK($C469),"",IF(ISNA(VLOOKUP($L469,'result messages'!$H$3:$L$11,3,FALSE)),VLOOKUP($M469,'result messages'!$H$3:$L$11,3,FALSE),VLOOKUP($L469,'result messages'!$H$3:$L$11,3,FALSE)))</f>
        <v/>
      </c>
      <c r="P469" s="1" t="str">
        <f>IF(ISBLANK($C469),"",IF(ISNA(VLOOKUP($L469,'result messages'!$H$3:$L$11,4,FALSE)),VLOOKUP($M469,'result messages'!$H$3:$L$11,4,FALSE),VLOOKUP($L469,'result messages'!$H$3:$L$11,4,FALSE)))</f>
        <v/>
      </c>
      <c r="Q469" s="1" t="str">
        <f>IF(ISBLANK($C469),"",IF(ISNA(VLOOKUP($L469,'result messages'!$H$3:$L$11,5,FALSE)),VLOOKUP($M469,'result messages'!$H$3:$L$11,5,FALSE),VLOOKUP($L469,'result messages'!$H$3:$L$11,5,FALSE)))</f>
        <v/>
      </c>
    </row>
    <row r="470" spans="1:17">
      <c r="A470" s="1">
        <v>467</v>
      </c>
      <c r="B470" s="4"/>
      <c r="C470" s="1"/>
      <c r="D470" s="1"/>
      <c r="E470" s="7"/>
      <c r="F470" s="1"/>
      <c r="G470" s="1" t="str">
        <f>IF(ISNA(VLOOKUP($C470,'DTEN TCAP Linkage deviceId'!$A$1:$A$20000,1,FALSE)),"No","Yes")</f>
        <v>No</v>
      </c>
      <c r="H470" s="1" t="str">
        <f>IF(ISNA(VLOOKUP($C470,'Provisioning Requester'!$F$3:$H$20000,2,FALSE)),"No","Yes")</f>
        <v>No</v>
      </c>
      <c r="I470" s="1" t="str">
        <f>IF($H470="Yes",VLOOKUP($C470,'Provisioning Requester'!$F$3:$H$20000,3,FALSE),"-")</f>
        <v>-</v>
      </c>
      <c r="J470" s="1" t="str">
        <f>IF(OR(D470="SVCP", E470="TRUE"), "No", IF(ISNA(VLOOKUP($C470,'ProvResponder deviceId'!$A$1:$A$20000,1,FALSE)),"No","Yes"))</f>
        <v>No</v>
      </c>
      <c r="K470" s="1" t="str">
        <f>IF($J470="Yes",VLOOKUP($C470,'ProvResponder deviceId'!$A$1:$C$20000,3,FALSE),"-")</f>
        <v>-</v>
      </c>
      <c r="L470" s="1" t="str">
        <f t="shared" si="14"/>
        <v/>
      </c>
      <c r="M470" s="1" t="str">
        <f t="shared" si="15"/>
        <v/>
      </c>
      <c r="N470" s="1" t="str">
        <f>IF(ISBLANK($C470),"",IF(ISNA(VLOOKUP($L470,'result messages'!$H$3:$L$11,2,FALSE)),VLOOKUP($M470,'result messages'!$H$3:$L$11,2,FALSE),VLOOKUP($L470,'result messages'!$H$3:$L$11,2,FALSE)))</f>
        <v/>
      </c>
      <c r="O470" s="1" t="str">
        <f>IF(ISBLANK($C470),"",IF(ISNA(VLOOKUP($L470,'result messages'!$H$3:$L$11,3,FALSE)),VLOOKUP($M470,'result messages'!$H$3:$L$11,3,FALSE),VLOOKUP($L470,'result messages'!$H$3:$L$11,3,FALSE)))</f>
        <v/>
      </c>
      <c r="P470" s="1" t="str">
        <f>IF(ISBLANK($C470),"",IF(ISNA(VLOOKUP($L470,'result messages'!$H$3:$L$11,4,FALSE)),VLOOKUP($M470,'result messages'!$H$3:$L$11,4,FALSE),VLOOKUP($L470,'result messages'!$H$3:$L$11,4,FALSE)))</f>
        <v/>
      </c>
      <c r="Q470" s="1" t="str">
        <f>IF(ISBLANK($C470),"",IF(ISNA(VLOOKUP($L470,'result messages'!$H$3:$L$11,5,FALSE)),VLOOKUP($M470,'result messages'!$H$3:$L$11,5,FALSE),VLOOKUP($L470,'result messages'!$H$3:$L$11,5,FALSE)))</f>
        <v/>
      </c>
    </row>
    <row r="471" spans="1:17">
      <c r="A471" s="1">
        <v>468</v>
      </c>
      <c r="B471" s="4"/>
      <c r="C471" s="1"/>
      <c r="D471" s="1"/>
      <c r="E471" s="7"/>
      <c r="F471" s="1"/>
      <c r="G471" s="1" t="str">
        <f>IF(ISNA(VLOOKUP($C471,'DTEN TCAP Linkage deviceId'!$A$1:$A$20000,1,FALSE)),"No","Yes")</f>
        <v>No</v>
      </c>
      <c r="H471" s="1" t="str">
        <f>IF(ISNA(VLOOKUP($C471,'Provisioning Requester'!$F$3:$H$20000,2,FALSE)),"No","Yes")</f>
        <v>No</v>
      </c>
      <c r="I471" s="1" t="str">
        <f>IF($H471="Yes",VLOOKUP($C471,'Provisioning Requester'!$F$3:$H$20000,3,FALSE),"-")</f>
        <v>-</v>
      </c>
      <c r="J471" s="1" t="str">
        <f>IF(OR(D471="SVCP", E471="TRUE"), "No", IF(ISNA(VLOOKUP($C471,'ProvResponder deviceId'!$A$1:$A$20000,1,FALSE)),"No","Yes"))</f>
        <v>No</v>
      </c>
      <c r="K471" s="1" t="str">
        <f>IF($J471="Yes",VLOOKUP($C471,'ProvResponder deviceId'!$A$1:$C$20000,3,FALSE),"-")</f>
        <v>-</v>
      </c>
      <c r="L471" s="1" t="str">
        <f t="shared" si="14"/>
        <v/>
      </c>
      <c r="M471" s="1" t="str">
        <f t="shared" si="15"/>
        <v/>
      </c>
      <c r="N471" s="1" t="str">
        <f>IF(ISBLANK($C471),"",IF(ISNA(VLOOKUP($L471,'result messages'!$H$3:$L$11,2,FALSE)),VLOOKUP($M471,'result messages'!$H$3:$L$11,2,FALSE),VLOOKUP($L471,'result messages'!$H$3:$L$11,2,FALSE)))</f>
        <v/>
      </c>
      <c r="O471" s="1" t="str">
        <f>IF(ISBLANK($C471),"",IF(ISNA(VLOOKUP($L471,'result messages'!$H$3:$L$11,3,FALSE)),VLOOKUP($M471,'result messages'!$H$3:$L$11,3,FALSE),VLOOKUP($L471,'result messages'!$H$3:$L$11,3,FALSE)))</f>
        <v/>
      </c>
      <c r="P471" s="1" t="str">
        <f>IF(ISBLANK($C471),"",IF(ISNA(VLOOKUP($L471,'result messages'!$H$3:$L$11,4,FALSE)),VLOOKUP($M471,'result messages'!$H$3:$L$11,4,FALSE),VLOOKUP($L471,'result messages'!$H$3:$L$11,4,FALSE)))</f>
        <v/>
      </c>
      <c r="Q471" s="1" t="str">
        <f>IF(ISBLANK($C471),"",IF(ISNA(VLOOKUP($L471,'result messages'!$H$3:$L$11,5,FALSE)),VLOOKUP($M471,'result messages'!$H$3:$L$11,5,FALSE),VLOOKUP($L471,'result messages'!$H$3:$L$11,5,FALSE)))</f>
        <v/>
      </c>
    </row>
    <row r="472" spans="1:17">
      <c r="A472" s="1">
        <v>469</v>
      </c>
      <c r="B472" s="4"/>
      <c r="C472" s="1"/>
      <c r="D472" s="1"/>
      <c r="E472" s="7"/>
      <c r="F472" s="1"/>
      <c r="G472" s="1" t="str">
        <f>IF(ISNA(VLOOKUP($C472,'DTEN TCAP Linkage deviceId'!$A$1:$A$20000,1,FALSE)),"No","Yes")</f>
        <v>No</v>
      </c>
      <c r="H472" s="1" t="str">
        <f>IF(ISNA(VLOOKUP($C472,'Provisioning Requester'!$F$3:$H$20000,2,FALSE)),"No","Yes")</f>
        <v>No</v>
      </c>
      <c r="I472" s="1" t="str">
        <f>IF($H472="Yes",VLOOKUP($C472,'Provisioning Requester'!$F$3:$H$20000,3,FALSE),"-")</f>
        <v>-</v>
      </c>
      <c r="J472" s="1" t="str">
        <f>IF(OR(D472="SVCP", E472="TRUE"), "No", IF(ISNA(VLOOKUP($C472,'ProvResponder deviceId'!$A$1:$A$20000,1,FALSE)),"No","Yes"))</f>
        <v>No</v>
      </c>
      <c r="K472" s="1" t="str">
        <f>IF($J472="Yes",VLOOKUP($C472,'ProvResponder deviceId'!$A$1:$C$20000,3,FALSE),"-")</f>
        <v>-</v>
      </c>
      <c r="L472" s="1" t="str">
        <f t="shared" si="14"/>
        <v/>
      </c>
      <c r="M472" s="1" t="str">
        <f t="shared" si="15"/>
        <v/>
      </c>
      <c r="N472" s="1" t="str">
        <f>IF(ISBLANK($C472),"",IF(ISNA(VLOOKUP($L472,'result messages'!$H$3:$L$11,2,FALSE)),VLOOKUP($M472,'result messages'!$H$3:$L$11,2,FALSE),VLOOKUP($L472,'result messages'!$H$3:$L$11,2,FALSE)))</f>
        <v/>
      </c>
      <c r="O472" s="1" t="str">
        <f>IF(ISBLANK($C472),"",IF(ISNA(VLOOKUP($L472,'result messages'!$H$3:$L$11,3,FALSE)),VLOOKUP($M472,'result messages'!$H$3:$L$11,3,FALSE),VLOOKUP($L472,'result messages'!$H$3:$L$11,3,FALSE)))</f>
        <v/>
      </c>
      <c r="P472" s="1" t="str">
        <f>IF(ISBLANK($C472),"",IF(ISNA(VLOOKUP($L472,'result messages'!$H$3:$L$11,4,FALSE)),VLOOKUP($M472,'result messages'!$H$3:$L$11,4,FALSE),VLOOKUP($L472,'result messages'!$H$3:$L$11,4,FALSE)))</f>
        <v/>
      </c>
      <c r="Q472" s="1" t="str">
        <f>IF(ISBLANK($C472),"",IF(ISNA(VLOOKUP($L472,'result messages'!$H$3:$L$11,5,FALSE)),VLOOKUP($M472,'result messages'!$H$3:$L$11,5,FALSE),VLOOKUP($L472,'result messages'!$H$3:$L$11,5,FALSE)))</f>
        <v/>
      </c>
    </row>
    <row r="473" spans="1:17">
      <c r="A473" s="1">
        <v>470</v>
      </c>
      <c r="B473" s="4"/>
      <c r="C473" s="1"/>
      <c r="D473" s="1"/>
      <c r="E473" s="7"/>
      <c r="F473" s="1"/>
      <c r="G473" s="1" t="str">
        <f>IF(ISNA(VLOOKUP($C473,'DTEN TCAP Linkage deviceId'!$A$1:$A$20000,1,FALSE)),"No","Yes")</f>
        <v>No</v>
      </c>
      <c r="H473" s="1" t="str">
        <f>IF(ISNA(VLOOKUP($C473,'Provisioning Requester'!$F$3:$H$20000,2,FALSE)),"No","Yes")</f>
        <v>No</v>
      </c>
      <c r="I473" s="1" t="str">
        <f>IF($H473="Yes",VLOOKUP($C473,'Provisioning Requester'!$F$3:$H$20000,3,FALSE),"-")</f>
        <v>-</v>
      </c>
      <c r="J473" s="1" t="str">
        <f>IF(OR(D473="SVCP", E473="TRUE"), "No", IF(ISNA(VLOOKUP($C473,'ProvResponder deviceId'!$A$1:$A$20000,1,FALSE)),"No","Yes"))</f>
        <v>No</v>
      </c>
      <c r="K473" s="1" t="str">
        <f>IF($J473="Yes",VLOOKUP($C473,'ProvResponder deviceId'!$A$1:$C$20000,3,FALSE),"-")</f>
        <v>-</v>
      </c>
      <c r="L473" s="1" t="str">
        <f t="shared" si="14"/>
        <v/>
      </c>
      <c r="M473" s="1" t="str">
        <f t="shared" si="15"/>
        <v/>
      </c>
      <c r="N473" s="1" t="str">
        <f>IF(ISBLANK($C473),"",IF(ISNA(VLOOKUP($L473,'result messages'!$H$3:$L$11,2,FALSE)),VLOOKUP($M473,'result messages'!$H$3:$L$11,2,FALSE),VLOOKUP($L473,'result messages'!$H$3:$L$11,2,FALSE)))</f>
        <v/>
      </c>
      <c r="O473" s="1" t="str">
        <f>IF(ISBLANK($C473),"",IF(ISNA(VLOOKUP($L473,'result messages'!$H$3:$L$11,3,FALSE)),VLOOKUP($M473,'result messages'!$H$3:$L$11,3,FALSE),VLOOKUP($L473,'result messages'!$H$3:$L$11,3,FALSE)))</f>
        <v/>
      </c>
      <c r="P473" s="1" t="str">
        <f>IF(ISBLANK($C473),"",IF(ISNA(VLOOKUP($L473,'result messages'!$H$3:$L$11,4,FALSE)),VLOOKUP($M473,'result messages'!$H$3:$L$11,4,FALSE),VLOOKUP($L473,'result messages'!$H$3:$L$11,4,FALSE)))</f>
        <v/>
      </c>
      <c r="Q473" s="1" t="str">
        <f>IF(ISBLANK($C473),"",IF(ISNA(VLOOKUP($L473,'result messages'!$H$3:$L$11,5,FALSE)),VLOOKUP($M473,'result messages'!$H$3:$L$11,5,FALSE),VLOOKUP($L473,'result messages'!$H$3:$L$11,5,FALSE)))</f>
        <v/>
      </c>
    </row>
    <row r="474" spans="1:17">
      <c r="A474" s="1">
        <v>471</v>
      </c>
      <c r="B474" s="4"/>
      <c r="C474" s="1"/>
      <c r="D474" s="1"/>
      <c r="E474" s="7"/>
      <c r="F474" s="1"/>
      <c r="G474" s="1" t="str">
        <f>IF(ISNA(VLOOKUP($C474,'DTEN TCAP Linkage deviceId'!$A$1:$A$20000,1,FALSE)),"No","Yes")</f>
        <v>No</v>
      </c>
      <c r="H474" s="1" t="str">
        <f>IF(ISNA(VLOOKUP($C474,'Provisioning Requester'!$F$3:$H$20000,2,FALSE)),"No","Yes")</f>
        <v>No</v>
      </c>
      <c r="I474" s="1" t="str">
        <f>IF($H474="Yes",VLOOKUP($C474,'Provisioning Requester'!$F$3:$H$20000,3,FALSE),"-")</f>
        <v>-</v>
      </c>
      <c r="J474" s="1" t="str">
        <f>IF(OR(D474="SVCP", E474="TRUE"), "No", IF(ISNA(VLOOKUP($C474,'ProvResponder deviceId'!$A$1:$A$20000,1,FALSE)),"No","Yes"))</f>
        <v>No</v>
      </c>
      <c r="K474" s="1" t="str">
        <f>IF($J474="Yes",VLOOKUP($C474,'ProvResponder deviceId'!$A$1:$C$20000,3,FALSE),"-")</f>
        <v>-</v>
      </c>
      <c r="L474" s="1" t="str">
        <f t="shared" si="14"/>
        <v/>
      </c>
      <c r="M474" s="1" t="str">
        <f t="shared" si="15"/>
        <v/>
      </c>
      <c r="N474" s="1" t="str">
        <f>IF(ISBLANK($C474),"",IF(ISNA(VLOOKUP($L474,'result messages'!$H$3:$L$11,2,FALSE)),VLOOKUP($M474,'result messages'!$H$3:$L$11,2,FALSE),VLOOKUP($L474,'result messages'!$H$3:$L$11,2,FALSE)))</f>
        <v/>
      </c>
      <c r="O474" s="1" t="str">
        <f>IF(ISBLANK($C474),"",IF(ISNA(VLOOKUP($L474,'result messages'!$H$3:$L$11,3,FALSE)),VLOOKUP($M474,'result messages'!$H$3:$L$11,3,FALSE),VLOOKUP($L474,'result messages'!$H$3:$L$11,3,FALSE)))</f>
        <v/>
      </c>
      <c r="P474" s="1" t="str">
        <f>IF(ISBLANK($C474),"",IF(ISNA(VLOOKUP($L474,'result messages'!$H$3:$L$11,4,FALSE)),VLOOKUP($M474,'result messages'!$H$3:$L$11,4,FALSE),VLOOKUP($L474,'result messages'!$H$3:$L$11,4,FALSE)))</f>
        <v/>
      </c>
      <c r="Q474" s="1" t="str">
        <f>IF(ISBLANK($C474),"",IF(ISNA(VLOOKUP($L474,'result messages'!$H$3:$L$11,5,FALSE)),VLOOKUP($M474,'result messages'!$H$3:$L$11,5,FALSE),VLOOKUP($L474,'result messages'!$H$3:$L$11,5,FALSE)))</f>
        <v/>
      </c>
    </row>
    <row r="475" spans="1:17">
      <c r="A475" s="1">
        <v>472</v>
      </c>
      <c r="B475" s="4"/>
      <c r="C475" s="1"/>
      <c r="D475" s="1"/>
      <c r="E475" s="7"/>
      <c r="F475" s="1"/>
      <c r="G475" s="1" t="str">
        <f>IF(ISNA(VLOOKUP($C475,'DTEN TCAP Linkage deviceId'!$A$1:$A$20000,1,FALSE)),"No","Yes")</f>
        <v>No</v>
      </c>
      <c r="H475" s="1" t="str">
        <f>IF(ISNA(VLOOKUP($C475,'Provisioning Requester'!$F$3:$H$20000,2,FALSE)),"No","Yes")</f>
        <v>No</v>
      </c>
      <c r="I475" s="1" t="str">
        <f>IF($H475="Yes",VLOOKUP($C475,'Provisioning Requester'!$F$3:$H$20000,3,FALSE),"-")</f>
        <v>-</v>
      </c>
      <c r="J475" s="1" t="str">
        <f>IF(OR(D475="SVCP", E475="TRUE"), "No", IF(ISNA(VLOOKUP($C475,'ProvResponder deviceId'!$A$1:$A$20000,1,FALSE)),"No","Yes"))</f>
        <v>No</v>
      </c>
      <c r="K475" s="1" t="str">
        <f>IF($J475="Yes",VLOOKUP($C475,'ProvResponder deviceId'!$A$1:$C$20000,3,FALSE),"-")</f>
        <v>-</v>
      </c>
      <c r="L475" s="1" t="str">
        <f t="shared" si="14"/>
        <v/>
      </c>
      <c r="M475" s="1" t="str">
        <f t="shared" si="15"/>
        <v/>
      </c>
      <c r="N475" s="1" t="str">
        <f>IF(ISBLANK($C475),"",IF(ISNA(VLOOKUP($L475,'result messages'!$H$3:$L$11,2,FALSE)),VLOOKUP($M475,'result messages'!$H$3:$L$11,2,FALSE),VLOOKUP($L475,'result messages'!$H$3:$L$11,2,FALSE)))</f>
        <v/>
      </c>
      <c r="O475" s="1" t="str">
        <f>IF(ISBLANK($C475),"",IF(ISNA(VLOOKUP($L475,'result messages'!$H$3:$L$11,3,FALSE)),VLOOKUP($M475,'result messages'!$H$3:$L$11,3,FALSE),VLOOKUP($L475,'result messages'!$H$3:$L$11,3,FALSE)))</f>
        <v/>
      </c>
      <c r="P475" s="1" t="str">
        <f>IF(ISBLANK($C475),"",IF(ISNA(VLOOKUP($L475,'result messages'!$H$3:$L$11,4,FALSE)),VLOOKUP($M475,'result messages'!$H$3:$L$11,4,FALSE),VLOOKUP($L475,'result messages'!$H$3:$L$11,4,FALSE)))</f>
        <v/>
      </c>
      <c r="Q475" s="1" t="str">
        <f>IF(ISBLANK($C475),"",IF(ISNA(VLOOKUP($L475,'result messages'!$H$3:$L$11,5,FALSE)),VLOOKUP($M475,'result messages'!$H$3:$L$11,5,FALSE),VLOOKUP($L475,'result messages'!$H$3:$L$11,5,FALSE)))</f>
        <v/>
      </c>
    </row>
    <row r="476" spans="1:17">
      <c r="A476" s="1">
        <v>473</v>
      </c>
      <c r="B476" s="4"/>
      <c r="C476" s="1"/>
      <c r="D476" s="1"/>
      <c r="E476" s="7"/>
      <c r="F476" s="1"/>
      <c r="G476" s="1" t="str">
        <f>IF(ISNA(VLOOKUP($C476,'DTEN TCAP Linkage deviceId'!$A$1:$A$20000,1,FALSE)),"No","Yes")</f>
        <v>No</v>
      </c>
      <c r="H476" s="1" t="str">
        <f>IF(ISNA(VLOOKUP($C476,'Provisioning Requester'!$F$3:$H$20000,2,FALSE)),"No","Yes")</f>
        <v>No</v>
      </c>
      <c r="I476" s="1" t="str">
        <f>IF($H476="Yes",VLOOKUP($C476,'Provisioning Requester'!$F$3:$H$20000,3,FALSE),"-")</f>
        <v>-</v>
      </c>
      <c r="J476" s="1" t="str">
        <f>IF(OR(D476="SVCP", E476="TRUE"), "No", IF(ISNA(VLOOKUP($C476,'ProvResponder deviceId'!$A$1:$A$20000,1,FALSE)),"No","Yes"))</f>
        <v>No</v>
      </c>
      <c r="K476" s="1" t="str">
        <f>IF($J476="Yes",VLOOKUP($C476,'ProvResponder deviceId'!$A$1:$C$20000,3,FALSE),"-")</f>
        <v>-</v>
      </c>
      <c r="L476" s="1" t="str">
        <f t="shared" si="14"/>
        <v/>
      </c>
      <c r="M476" s="1" t="str">
        <f t="shared" si="15"/>
        <v/>
      </c>
      <c r="N476" s="1" t="str">
        <f>IF(ISBLANK($C476),"",IF(ISNA(VLOOKUP($L476,'result messages'!$H$3:$L$11,2,FALSE)),VLOOKUP($M476,'result messages'!$H$3:$L$11,2,FALSE),VLOOKUP($L476,'result messages'!$H$3:$L$11,2,FALSE)))</f>
        <v/>
      </c>
      <c r="O476" s="1" t="str">
        <f>IF(ISBLANK($C476),"",IF(ISNA(VLOOKUP($L476,'result messages'!$H$3:$L$11,3,FALSE)),VLOOKUP($M476,'result messages'!$H$3:$L$11,3,FALSE),VLOOKUP($L476,'result messages'!$H$3:$L$11,3,FALSE)))</f>
        <v/>
      </c>
      <c r="P476" s="1" t="str">
        <f>IF(ISBLANK($C476),"",IF(ISNA(VLOOKUP($L476,'result messages'!$H$3:$L$11,4,FALSE)),VLOOKUP($M476,'result messages'!$H$3:$L$11,4,FALSE),VLOOKUP($L476,'result messages'!$H$3:$L$11,4,FALSE)))</f>
        <v/>
      </c>
      <c r="Q476" s="1" t="str">
        <f>IF(ISBLANK($C476),"",IF(ISNA(VLOOKUP($L476,'result messages'!$H$3:$L$11,5,FALSE)),VLOOKUP($M476,'result messages'!$H$3:$L$11,5,FALSE),VLOOKUP($L476,'result messages'!$H$3:$L$11,5,FALSE)))</f>
        <v/>
      </c>
    </row>
    <row r="477" spans="1:17">
      <c r="A477" s="1">
        <v>474</v>
      </c>
      <c r="B477" s="4"/>
      <c r="C477" s="1"/>
      <c r="D477" s="1"/>
      <c r="E477" s="7"/>
      <c r="F477" s="1"/>
      <c r="G477" s="1" t="str">
        <f>IF(ISNA(VLOOKUP($C477,'DTEN TCAP Linkage deviceId'!$A$1:$A$20000,1,FALSE)),"No","Yes")</f>
        <v>No</v>
      </c>
      <c r="H477" s="1" t="str">
        <f>IF(ISNA(VLOOKUP($C477,'Provisioning Requester'!$F$3:$H$20000,2,FALSE)),"No","Yes")</f>
        <v>No</v>
      </c>
      <c r="I477" s="1" t="str">
        <f>IF($H477="Yes",VLOOKUP($C477,'Provisioning Requester'!$F$3:$H$20000,3,FALSE),"-")</f>
        <v>-</v>
      </c>
      <c r="J477" s="1" t="str">
        <f>IF(OR(D477="SVCP", E477="TRUE"), "No", IF(ISNA(VLOOKUP($C477,'ProvResponder deviceId'!$A$1:$A$20000,1,FALSE)),"No","Yes"))</f>
        <v>No</v>
      </c>
      <c r="K477" s="1" t="str">
        <f>IF($J477="Yes",VLOOKUP($C477,'ProvResponder deviceId'!$A$1:$C$20000,3,FALSE),"-")</f>
        <v>-</v>
      </c>
      <c r="L477" s="1" t="str">
        <f t="shared" si="14"/>
        <v/>
      </c>
      <c r="M477" s="1" t="str">
        <f t="shared" si="15"/>
        <v/>
      </c>
      <c r="N477" s="1" t="str">
        <f>IF(ISBLANK($C477),"",IF(ISNA(VLOOKUP($L477,'result messages'!$H$3:$L$11,2,FALSE)),VLOOKUP($M477,'result messages'!$H$3:$L$11,2,FALSE),VLOOKUP($L477,'result messages'!$H$3:$L$11,2,FALSE)))</f>
        <v/>
      </c>
      <c r="O477" s="1" t="str">
        <f>IF(ISBLANK($C477),"",IF(ISNA(VLOOKUP($L477,'result messages'!$H$3:$L$11,3,FALSE)),VLOOKUP($M477,'result messages'!$H$3:$L$11,3,FALSE),VLOOKUP($L477,'result messages'!$H$3:$L$11,3,FALSE)))</f>
        <v/>
      </c>
      <c r="P477" s="1" t="str">
        <f>IF(ISBLANK($C477),"",IF(ISNA(VLOOKUP($L477,'result messages'!$H$3:$L$11,4,FALSE)),VLOOKUP($M477,'result messages'!$H$3:$L$11,4,FALSE),VLOOKUP($L477,'result messages'!$H$3:$L$11,4,FALSE)))</f>
        <v/>
      </c>
      <c r="Q477" s="1" t="str">
        <f>IF(ISBLANK($C477),"",IF(ISNA(VLOOKUP($L477,'result messages'!$H$3:$L$11,5,FALSE)),VLOOKUP($M477,'result messages'!$H$3:$L$11,5,FALSE),VLOOKUP($L477,'result messages'!$H$3:$L$11,5,FALSE)))</f>
        <v/>
      </c>
    </row>
    <row r="478" spans="1:17">
      <c r="A478" s="1">
        <v>475</v>
      </c>
      <c r="B478" s="4"/>
      <c r="C478" s="1"/>
      <c r="D478" s="1"/>
      <c r="E478" s="7"/>
      <c r="F478" s="1"/>
      <c r="G478" s="1" t="str">
        <f>IF(ISNA(VLOOKUP($C478,'DTEN TCAP Linkage deviceId'!$A$1:$A$20000,1,FALSE)),"No","Yes")</f>
        <v>No</v>
      </c>
      <c r="H478" s="1" t="str">
        <f>IF(ISNA(VLOOKUP($C478,'Provisioning Requester'!$F$3:$H$20000,2,FALSE)),"No","Yes")</f>
        <v>No</v>
      </c>
      <c r="I478" s="1" t="str">
        <f>IF($H478="Yes",VLOOKUP($C478,'Provisioning Requester'!$F$3:$H$20000,3,FALSE),"-")</f>
        <v>-</v>
      </c>
      <c r="J478" s="1" t="str">
        <f>IF(OR(D478="SVCP", E478="TRUE"), "No", IF(ISNA(VLOOKUP($C478,'ProvResponder deviceId'!$A$1:$A$20000,1,FALSE)),"No","Yes"))</f>
        <v>No</v>
      </c>
      <c r="K478" s="1" t="str">
        <f>IF($J478="Yes",VLOOKUP($C478,'ProvResponder deviceId'!$A$1:$C$20000,3,FALSE),"-")</f>
        <v>-</v>
      </c>
      <c r="L478" s="1" t="str">
        <f t="shared" si="14"/>
        <v/>
      </c>
      <c r="M478" s="1" t="str">
        <f t="shared" si="15"/>
        <v/>
      </c>
      <c r="N478" s="1" t="str">
        <f>IF(ISBLANK($C478),"",IF(ISNA(VLOOKUP($L478,'result messages'!$H$3:$L$11,2,FALSE)),VLOOKUP($M478,'result messages'!$H$3:$L$11,2,FALSE),VLOOKUP($L478,'result messages'!$H$3:$L$11,2,FALSE)))</f>
        <v/>
      </c>
      <c r="O478" s="1" t="str">
        <f>IF(ISBLANK($C478),"",IF(ISNA(VLOOKUP($L478,'result messages'!$H$3:$L$11,3,FALSE)),VLOOKUP($M478,'result messages'!$H$3:$L$11,3,FALSE),VLOOKUP($L478,'result messages'!$H$3:$L$11,3,FALSE)))</f>
        <v/>
      </c>
      <c r="P478" s="1" t="str">
        <f>IF(ISBLANK($C478),"",IF(ISNA(VLOOKUP($L478,'result messages'!$H$3:$L$11,4,FALSE)),VLOOKUP($M478,'result messages'!$H$3:$L$11,4,FALSE),VLOOKUP($L478,'result messages'!$H$3:$L$11,4,FALSE)))</f>
        <v/>
      </c>
      <c r="Q478" s="1" t="str">
        <f>IF(ISBLANK($C478),"",IF(ISNA(VLOOKUP($L478,'result messages'!$H$3:$L$11,5,FALSE)),VLOOKUP($M478,'result messages'!$H$3:$L$11,5,FALSE),VLOOKUP($L478,'result messages'!$H$3:$L$11,5,FALSE)))</f>
        <v/>
      </c>
    </row>
    <row r="479" spans="1:17">
      <c r="A479" s="1">
        <v>476</v>
      </c>
      <c r="B479" s="4"/>
      <c r="C479" s="1"/>
      <c r="D479" s="1"/>
      <c r="E479" s="7"/>
      <c r="F479" s="1"/>
      <c r="G479" s="1" t="str">
        <f>IF(ISNA(VLOOKUP($C479,'DTEN TCAP Linkage deviceId'!$A$1:$A$20000,1,FALSE)),"No","Yes")</f>
        <v>No</v>
      </c>
      <c r="H479" s="1" t="str">
        <f>IF(ISNA(VLOOKUP($C479,'Provisioning Requester'!$F$3:$H$20000,2,FALSE)),"No","Yes")</f>
        <v>No</v>
      </c>
      <c r="I479" s="1" t="str">
        <f>IF($H479="Yes",VLOOKUP($C479,'Provisioning Requester'!$F$3:$H$20000,3,FALSE),"-")</f>
        <v>-</v>
      </c>
      <c r="J479" s="1" t="str">
        <f>IF(OR(D479="SVCP", E479="TRUE"), "No", IF(ISNA(VLOOKUP($C479,'ProvResponder deviceId'!$A$1:$A$20000,1,FALSE)),"No","Yes"))</f>
        <v>No</v>
      </c>
      <c r="K479" s="1" t="str">
        <f>IF($J479="Yes",VLOOKUP($C479,'ProvResponder deviceId'!$A$1:$C$20000,3,FALSE),"-")</f>
        <v>-</v>
      </c>
      <c r="L479" s="1" t="str">
        <f t="shared" si="14"/>
        <v/>
      </c>
      <c r="M479" s="1" t="str">
        <f t="shared" si="15"/>
        <v/>
      </c>
      <c r="N479" s="1" t="str">
        <f>IF(ISBLANK($C479),"",IF(ISNA(VLOOKUP($L479,'result messages'!$H$3:$L$11,2,FALSE)),VLOOKUP($M479,'result messages'!$H$3:$L$11,2,FALSE),VLOOKUP($L479,'result messages'!$H$3:$L$11,2,FALSE)))</f>
        <v/>
      </c>
      <c r="O479" s="1" t="str">
        <f>IF(ISBLANK($C479),"",IF(ISNA(VLOOKUP($L479,'result messages'!$H$3:$L$11,3,FALSE)),VLOOKUP($M479,'result messages'!$H$3:$L$11,3,FALSE),VLOOKUP($L479,'result messages'!$H$3:$L$11,3,FALSE)))</f>
        <v/>
      </c>
      <c r="P479" s="1" t="str">
        <f>IF(ISBLANK($C479),"",IF(ISNA(VLOOKUP($L479,'result messages'!$H$3:$L$11,4,FALSE)),VLOOKUP($M479,'result messages'!$H$3:$L$11,4,FALSE),VLOOKUP($L479,'result messages'!$H$3:$L$11,4,FALSE)))</f>
        <v/>
      </c>
      <c r="Q479" s="1" t="str">
        <f>IF(ISBLANK($C479),"",IF(ISNA(VLOOKUP($L479,'result messages'!$H$3:$L$11,5,FALSE)),VLOOKUP($M479,'result messages'!$H$3:$L$11,5,FALSE),VLOOKUP($L479,'result messages'!$H$3:$L$11,5,FALSE)))</f>
        <v/>
      </c>
    </row>
    <row r="480" spans="1:17">
      <c r="A480" s="1">
        <v>477</v>
      </c>
      <c r="B480" s="4"/>
      <c r="C480" s="1"/>
      <c r="D480" s="1"/>
      <c r="E480" s="7"/>
      <c r="F480" s="1"/>
      <c r="G480" s="1" t="str">
        <f>IF(ISNA(VLOOKUP($C480,'DTEN TCAP Linkage deviceId'!$A$1:$A$20000,1,FALSE)),"No","Yes")</f>
        <v>No</v>
      </c>
      <c r="H480" s="1" t="str">
        <f>IF(ISNA(VLOOKUP($C480,'Provisioning Requester'!$F$3:$H$20000,2,FALSE)),"No","Yes")</f>
        <v>No</v>
      </c>
      <c r="I480" s="1" t="str">
        <f>IF($H480="Yes",VLOOKUP($C480,'Provisioning Requester'!$F$3:$H$20000,3,FALSE),"-")</f>
        <v>-</v>
      </c>
      <c r="J480" s="1" t="str">
        <f>IF(OR(D480="SVCP", E480="TRUE"), "No", IF(ISNA(VLOOKUP($C480,'ProvResponder deviceId'!$A$1:$A$20000,1,FALSE)),"No","Yes"))</f>
        <v>No</v>
      </c>
      <c r="K480" s="1" t="str">
        <f>IF($J480="Yes",VLOOKUP($C480,'ProvResponder deviceId'!$A$1:$C$20000,3,FALSE),"-")</f>
        <v>-</v>
      </c>
      <c r="L480" s="1" t="str">
        <f t="shared" si="14"/>
        <v/>
      </c>
      <c r="M480" s="1" t="str">
        <f t="shared" si="15"/>
        <v/>
      </c>
      <c r="N480" s="1" t="str">
        <f>IF(ISBLANK($C480),"",IF(ISNA(VLOOKUP($L480,'result messages'!$H$3:$L$11,2,FALSE)),VLOOKUP($M480,'result messages'!$H$3:$L$11,2,FALSE),VLOOKUP($L480,'result messages'!$H$3:$L$11,2,FALSE)))</f>
        <v/>
      </c>
      <c r="O480" s="1" t="str">
        <f>IF(ISBLANK($C480),"",IF(ISNA(VLOOKUP($L480,'result messages'!$H$3:$L$11,3,FALSE)),VLOOKUP($M480,'result messages'!$H$3:$L$11,3,FALSE),VLOOKUP($L480,'result messages'!$H$3:$L$11,3,FALSE)))</f>
        <v/>
      </c>
      <c r="P480" s="1" t="str">
        <f>IF(ISBLANK($C480),"",IF(ISNA(VLOOKUP($L480,'result messages'!$H$3:$L$11,4,FALSE)),VLOOKUP($M480,'result messages'!$H$3:$L$11,4,FALSE),VLOOKUP($L480,'result messages'!$H$3:$L$11,4,FALSE)))</f>
        <v/>
      </c>
      <c r="Q480" s="1" t="str">
        <f>IF(ISBLANK($C480),"",IF(ISNA(VLOOKUP($L480,'result messages'!$H$3:$L$11,5,FALSE)),VLOOKUP($M480,'result messages'!$H$3:$L$11,5,FALSE),VLOOKUP($L480,'result messages'!$H$3:$L$11,5,FALSE)))</f>
        <v/>
      </c>
    </row>
    <row r="481" spans="1:17">
      <c r="A481" s="1">
        <v>478</v>
      </c>
      <c r="B481" s="4"/>
      <c r="C481" s="1"/>
      <c r="D481" s="1"/>
      <c r="E481" s="7"/>
      <c r="F481" s="1"/>
      <c r="G481" s="1" t="str">
        <f>IF(ISNA(VLOOKUP($C481,'DTEN TCAP Linkage deviceId'!$A$1:$A$20000,1,FALSE)),"No","Yes")</f>
        <v>No</v>
      </c>
      <c r="H481" s="1" t="str">
        <f>IF(ISNA(VLOOKUP($C481,'Provisioning Requester'!$F$3:$H$20000,2,FALSE)),"No","Yes")</f>
        <v>No</v>
      </c>
      <c r="I481" s="1" t="str">
        <f>IF($H481="Yes",VLOOKUP($C481,'Provisioning Requester'!$F$3:$H$20000,3,FALSE),"-")</f>
        <v>-</v>
      </c>
      <c r="J481" s="1" t="str">
        <f>IF(OR(D481="SVCP", E481="TRUE"), "No", IF(ISNA(VLOOKUP($C481,'ProvResponder deviceId'!$A$1:$A$20000,1,FALSE)),"No","Yes"))</f>
        <v>No</v>
      </c>
      <c r="K481" s="1" t="str">
        <f>IF($J481="Yes",VLOOKUP($C481,'ProvResponder deviceId'!$A$1:$C$20000,3,FALSE),"-")</f>
        <v>-</v>
      </c>
      <c r="L481" s="1" t="str">
        <f t="shared" si="14"/>
        <v/>
      </c>
      <c r="M481" s="1" t="str">
        <f t="shared" si="15"/>
        <v/>
      </c>
      <c r="N481" s="1" t="str">
        <f>IF(ISBLANK($C481),"",IF(ISNA(VLOOKUP($L481,'result messages'!$H$3:$L$11,2,FALSE)),VLOOKUP($M481,'result messages'!$H$3:$L$11,2,FALSE),VLOOKUP($L481,'result messages'!$H$3:$L$11,2,FALSE)))</f>
        <v/>
      </c>
      <c r="O481" s="1" t="str">
        <f>IF(ISBLANK($C481),"",IF(ISNA(VLOOKUP($L481,'result messages'!$H$3:$L$11,3,FALSE)),VLOOKUP($M481,'result messages'!$H$3:$L$11,3,FALSE),VLOOKUP($L481,'result messages'!$H$3:$L$11,3,FALSE)))</f>
        <v/>
      </c>
      <c r="P481" s="1" t="str">
        <f>IF(ISBLANK($C481),"",IF(ISNA(VLOOKUP($L481,'result messages'!$H$3:$L$11,4,FALSE)),VLOOKUP($M481,'result messages'!$H$3:$L$11,4,FALSE),VLOOKUP($L481,'result messages'!$H$3:$L$11,4,FALSE)))</f>
        <v/>
      </c>
      <c r="Q481" s="1" t="str">
        <f>IF(ISBLANK($C481),"",IF(ISNA(VLOOKUP($L481,'result messages'!$H$3:$L$11,5,FALSE)),VLOOKUP($M481,'result messages'!$H$3:$L$11,5,FALSE),VLOOKUP($L481,'result messages'!$H$3:$L$11,5,FALSE)))</f>
        <v/>
      </c>
    </row>
    <row r="482" spans="1:17">
      <c r="A482" s="1">
        <v>479</v>
      </c>
      <c r="B482" s="4"/>
      <c r="C482" s="1"/>
      <c r="D482" s="1"/>
      <c r="E482" s="7"/>
      <c r="F482" s="1"/>
      <c r="G482" s="1" t="str">
        <f>IF(ISNA(VLOOKUP($C482,'DTEN TCAP Linkage deviceId'!$A$1:$A$20000,1,FALSE)),"No","Yes")</f>
        <v>No</v>
      </c>
      <c r="H482" s="1" t="str">
        <f>IF(ISNA(VLOOKUP($C482,'Provisioning Requester'!$F$3:$H$20000,2,FALSE)),"No","Yes")</f>
        <v>No</v>
      </c>
      <c r="I482" s="1" t="str">
        <f>IF($H482="Yes",VLOOKUP($C482,'Provisioning Requester'!$F$3:$H$20000,3,FALSE),"-")</f>
        <v>-</v>
      </c>
      <c r="J482" s="1" t="str">
        <f>IF(OR(D482="SVCP", E482="TRUE"), "No", IF(ISNA(VLOOKUP($C482,'ProvResponder deviceId'!$A$1:$A$20000,1,FALSE)),"No","Yes"))</f>
        <v>No</v>
      </c>
      <c r="K482" s="1" t="str">
        <f>IF($J482="Yes",VLOOKUP($C482,'ProvResponder deviceId'!$A$1:$C$20000,3,FALSE),"-")</f>
        <v>-</v>
      </c>
      <c r="L482" s="1" t="str">
        <f t="shared" si="14"/>
        <v/>
      </c>
      <c r="M482" s="1" t="str">
        <f t="shared" si="15"/>
        <v/>
      </c>
      <c r="N482" s="1" t="str">
        <f>IF(ISBLANK($C482),"",IF(ISNA(VLOOKUP($L482,'result messages'!$H$3:$L$11,2,FALSE)),VLOOKUP($M482,'result messages'!$H$3:$L$11,2,FALSE),VLOOKUP($L482,'result messages'!$H$3:$L$11,2,FALSE)))</f>
        <v/>
      </c>
      <c r="O482" s="1" t="str">
        <f>IF(ISBLANK($C482),"",IF(ISNA(VLOOKUP($L482,'result messages'!$H$3:$L$11,3,FALSE)),VLOOKUP($M482,'result messages'!$H$3:$L$11,3,FALSE),VLOOKUP($L482,'result messages'!$H$3:$L$11,3,FALSE)))</f>
        <v/>
      </c>
      <c r="P482" s="1" t="str">
        <f>IF(ISBLANK($C482),"",IF(ISNA(VLOOKUP($L482,'result messages'!$H$3:$L$11,4,FALSE)),VLOOKUP($M482,'result messages'!$H$3:$L$11,4,FALSE),VLOOKUP($L482,'result messages'!$H$3:$L$11,4,FALSE)))</f>
        <v/>
      </c>
      <c r="Q482" s="1" t="str">
        <f>IF(ISBLANK($C482),"",IF(ISNA(VLOOKUP($L482,'result messages'!$H$3:$L$11,5,FALSE)),VLOOKUP($M482,'result messages'!$H$3:$L$11,5,FALSE),VLOOKUP($L482,'result messages'!$H$3:$L$11,5,FALSE)))</f>
        <v/>
      </c>
    </row>
    <row r="483" spans="1:17">
      <c r="A483" s="1">
        <v>480</v>
      </c>
      <c r="B483" s="4"/>
      <c r="C483" s="1"/>
      <c r="D483" s="1"/>
      <c r="E483" s="7"/>
      <c r="F483" s="1"/>
      <c r="G483" s="1" t="str">
        <f>IF(ISNA(VLOOKUP($C483,'DTEN TCAP Linkage deviceId'!$A$1:$A$20000,1,FALSE)),"No","Yes")</f>
        <v>No</v>
      </c>
      <c r="H483" s="1" t="str">
        <f>IF(ISNA(VLOOKUP($C483,'Provisioning Requester'!$F$3:$H$20000,2,FALSE)),"No","Yes")</f>
        <v>No</v>
      </c>
      <c r="I483" s="1" t="str">
        <f>IF($H483="Yes",VLOOKUP($C483,'Provisioning Requester'!$F$3:$H$20000,3,FALSE),"-")</f>
        <v>-</v>
      </c>
      <c r="J483" s="1" t="str">
        <f>IF(OR(D483="SVCP", E483="TRUE"), "No", IF(ISNA(VLOOKUP($C483,'ProvResponder deviceId'!$A$1:$A$20000,1,FALSE)),"No","Yes"))</f>
        <v>No</v>
      </c>
      <c r="K483" s="1" t="str">
        <f>IF($J483="Yes",VLOOKUP($C483,'ProvResponder deviceId'!$A$1:$C$20000,3,FALSE),"-")</f>
        <v>-</v>
      </c>
      <c r="L483" s="1" t="str">
        <f t="shared" si="14"/>
        <v/>
      </c>
      <c r="M483" s="1" t="str">
        <f t="shared" si="15"/>
        <v/>
      </c>
      <c r="N483" s="1" t="str">
        <f>IF(ISBLANK($C483),"",IF(ISNA(VLOOKUP($L483,'result messages'!$H$3:$L$11,2,FALSE)),VLOOKUP($M483,'result messages'!$H$3:$L$11,2,FALSE),VLOOKUP($L483,'result messages'!$H$3:$L$11,2,FALSE)))</f>
        <v/>
      </c>
      <c r="O483" s="1" t="str">
        <f>IF(ISBLANK($C483),"",IF(ISNA(VLOOKUP($L483,'result messages'!$H$3:$L$11,3,FALSE)),VLOOKUP($M483,'result messages'!$H$3:$L$11,3,FALSE),VLOOKUP($L483,'result messages'!$H$3:$L$11,3,FALSE)))</f>
        <v/>
      </c>
      <c r="P483" s="1" t="str">
        <f>IF(ISBLANK($C483),"",IF(ISNA(VLOOKUP($L483,'result messages'!$H$3:$L$11,4,FALSE)),VLOOKUP($M483,'result messages'!$H$3:$L$11,4,FALSE),VLOOKUP($L483,'result messages'!$H$3:$L$11,4,FALSE)))</f>
        <v/>
      </c>
      <c r="Q483" s="1" t="str">
        <f>IF(ISBLANK($C483),"",IF(ISNA(VLOOKUP($L483,'result messages'!$H$3:$L$11,5,FALSE)),VLOOKUP($M483,'result messages'!$H$3:$L$11,5,FALSE),VLOOKUP($L483,'result messages'!$H$3:$L$11,5,FALSE)))</f>
        <v/>
      </c>
    </row>
    <row r="484" spans="1:17">
      <c r="A484" s="1">
        <v>481</v>
      </c>
      <c r="B484" s="4"/>
      <c r="C484" s="1"/>
      <c r="D484" s="1"/>
      <c r="E484" s="7"/>
      <c r="F484" s="1"/>
      <c r="G484" s="1" t="str">
        <f>IF(ISNA(VLOOKUP($C484,'DTEN TCAP Linkage deviceId'!$A$1:$A$20000,1,FALSE)),"No","Yes")</f>
        <v>No</v>
      </c>
      <c r="H484" s="1" t="str">
        <f>IF(ISNA(VLOOKUP($C484,'Provisioning Requester'!$F$3:$H$20000,2,FALSE)),"No","Yes")</f>
        <v>No</v>
      </c>
      <c r="I484" s="1" t="str">
        <f>IF($H484="Yes",VLOOKUP($C484,'Provisioning Requester'!$F$3:$H$20000,3,FALSE),"-")</f>
        <v>-</v>
      </c>
      <c r="J484" s="1" t="str">
        <f>IF(OR(D484="SVCP", E484="TRUE"), "No", IF(ISNA(VLOOKUP($C484,'ProvResponder deviceId'!$A$1:$A$20000,1,FALSE)),"No","Yes"))</f>
        <v>No</v>
      </c>
      <c r="K484" s="1" t="str">
        <f>IF($J484="Yes",VLOOKUP($C484,'ProvResponder deviceId'!$A$1:$C$20000,3,FALSE),"-")</f>
        <v>-</v>
      </c>
      <c r="L484" s="1" t="str">
        <f t="shared" si="14"/>
        <v/>
      </c>
      <c r="M484" s="1" t="str">
        <f t="shared" si="15"/>
        <v/>
      </c>
      <c r="N484" s="1" t="str">
        <f>IF(ISBLANK($C484),"",IF(ISNA(VLOOKUP($L484,'result messages'!$H$3:$L$11,2,FALSE)),VLOOKUP($M484,'result messages'!$H$3:$L$11,2,FALSE),VLOOKUP($L484,'result messages'!$H$3:$L$11,2,FALSE)))</f>
        <v/>
      </c>
      <c r="O484" s="1" t="str">
        <f>IF(ISBLANK($C484),"",IF(ISNA(VLOOKUP($L484,'result messages'!$H$3:$L$11,3,FALSE)),VLOOKUP($M484,'result messages'!$H$3:$L$11,3,FALSE),VLOOKUP($L484,'result messages'!$H$3:$L$11,3,FALSE)))</f>
        <v/>
      </c>
      <c r="P484" s="1" t="str">
        <f>IF(ISBLANK($C484),"",IF(ISNA(VLOOKUP($L484,'result messages'!$H$3:$L$11,4,FALSE)),VLOOKUP($M484,'result messages'!$H$3:$L$11,4,FALSE),VLOOKUP($L484,'result messages'!$H$3:$L$11,4,FALSE)))</f>
        <v/>
      </c>
      <c r="Q484" s="1" t="str">
        <f>IF(ISBLANK($C484),"",IF(ISNA(VLOOKUP($L484,'result messages'!$H$3:$L$11,5,FALSE)),VLOOKUP($M484,'result messages'!$H$3:$L$11,5,FALSE),VLOOKUP($L484,'result messages'!$H$3:$L$11,5,FALSE)))</f>
        <v/>
      </c>
    </row>
    <row r="485" spans="1:17">
      <c r="A485" s="1">
        <v>482</v>
      </c>
      <c r="B485" s="4"/>
      <c r="C485" s="1"/>
      <c r="D485" s="1"/>
      <c r="E485" s="7"/>
      <c r="F485" s="1"/>
      <c r="G485" s="1" t="str">
        <f>IF(ISNA(VLOOKUP($C485,'DTEN TCAP Linkage deviceId'!$A$1:$A$20000,1,FALSE)),"No","Yes")</f>
        <v>No</v>
      </c>
      <c r="H485" s="1" t="str">
        <f>IF(ISNA(VLOOKUP($C485,'Provisioning Requester'!$F$3:$H$20000,2,FALSE)),"No","Yes")</f>
        <v>No</v>
      </c>
      <c r="I485" s="1" t="str">
        <f>IF($H485="Yes",VLOOKUP($C485,'Provisioning Requester'!$F$3:$H$20000,3,FALSE),"-")</f>
        <v>-</v>
      </c>
      <c r="J485" s="1" t="str">
        <f>IF(OR(D485="SVCP", E485="TRUE"), "No", IF(ISNA(VLOOKUP($C485,'ProvResponder deviceId'!$A$1:$A$20000,1,FALSE)),"No","Yes"))</f>
        <v>No</v>
      </c>
      <c r="K485" s="1" t="str">
        <f>IF($J485="Yes",VLOOKUP($C485,'ProvResponder deviceId'!$A$1:$C$20000,3,FALSE),"-")</f>
        <v>-</v>
      </c>
      <c r="L485" s="1" t="str">
        <f t="shared" si="14"/>
        <v/>
      </c>
      <c r="M485" s="1" t="str">
        <f t="shared" si="15"/>
        <v/>
      </c>
      <c r="N485" s="1" t="str">
        <f>IF(ISBLANK($C485),"",IF(ISNA(VLOOKUP($L485,'result messages'!$H$3:$L$11,2,FALSE)),VLOOKUP($M485,'result messages'!$H$3:$L$11,2,FALSE),VLOOKUP($L485,'result messages'!$H$3:$L$11,2,FALSE)))</f>
        <v/>
      </c>
      <c r="O485" s="1" t="str">
        <f>IF(ISBLANK($C485),"",IF(ISNA(VLOOKUP($L485,'result messages'!$H$3:$L$11,3,FALSE)),VLOOKUP($M485,'result messages'!$H$3:$L$11,3,FALSE),VLOOKUP($L485,'result messages'!$H$3:$L$11,3,FALSE)))</f>
        <v/>
      </c>
      <c r="P485" s="1" t="str">
        <f>IF(ISBLANK($C485),"",IF(ISNA(VLOOKUP($L485,'result messages'!$H$3:$L$11,4,FALSE)),VLOOKUP($M485,'result messages'!$H$3:$L$11,4,FALSE),VLOOKUP($L485,'result messages'!$H$3:$L$11,4,FALSE)))</f>
        <v/>
      </c>
      <c r="Q485" s="1" t="str">
        <f>IF(ISBLANK($C485),"",IF(ISNA(VLOOKUP($L485,'result messages'!$H$3:$L$11,5,FALSE)),VLOOKUP($M485,'result messages'!$H$3:$L$11,5,FALSE),VLOOKUP($L485,'result messages'!$H$3:$L$11,5,FALSE)))</f>
        <v/>
      </c>
    </row>
    <row r="486" spans="1:17">
      <c r="A486" s="1">
        <v>483</v>
      </c>
      <c r="B486" s="4"/>
      <c r="C486" s="1"/>
      <c r="D486" s="1"/>
      <c r="E486" s="7"/>
      <c r="F486" s="1"/>
      <c r="G486" s="1" t="str">
        <f>IF(ISNA(VLOOKUP($C486,'DTEN TCAP Linkage deviceId'!$A$1:$A$20000,1,FALSE)),"No","Yes")</f>
        <v>No</v>
      </c>
      <c r="H486" s="1" t="str">
        <f>IF(ISNA(VLOOKUP($C486,'Provisioning Requester'!$F$3:$H$20000,2,FALSE)),"No","Yes")</f>
        <v>No</v>
      </c>
      <c r="I486" s="1" t="str">
        <f>IF($H486="Yes",VLOOKUP($C486,'Provisioning Requester'!$F$3:$H$20000,3,FALSE),"-")</f>
        <v>-</v>
      </c>
      <c r="J486" s="1" t="str">
        <f>IF(OR(D486="SVCP", E486="TRUE"), "No", IF(ISNA(VLOOKUP($C486,'ProvResponder deviceId'!$A$1:$A$20000,1,FALSE)),"No","Yes"))</f>
        <v>No</v>
      </c>
      <c r="K486" s="1" t="str">
        <f>IF($J486="Yes",VLOOKUP($C486,'ProvResponder deviceId'!$A$1:$C$20000,3,FALSE),"-")</f>
        <v>-</v>
      </c>
      <c r="L486" s="1" t="str">
        <f t="shared" si="14"/>
        <v/>
      </c>
      <c r="M486" s="1" t="str">
        <f t="shared" si="15"/>
        <v/>
      </c>
      <c r="N486" s="1" t="str">
        <f>IF(ISBLANK($C486),"",IF(ISNA(VLOOKUP($L486,'result messages'!$H$3:$L$11,2,FALSE)),VLOOKUP($M486,'result messages'!$H$3:$L$11,2,FALSE),VLOOKUP($L486,'result messages'!$H$3:$L$11,2,FALSE)))</f>
        <v/>
      </c>
      <c r="O486" s="1" t="str">
        <f>IF(ISBLANK($C486),"",IF(ISNA(VLOOKUP($L486,'result messages'!$H$3:$L$11,3,FALSE)),VLOOKUP($M486,'result messages'!$H$3:$L$11,3,FALSE),VLOOKUP($L486,'result messages'!$H$3:$L$11,3,FALSE)))</f>
        <v/>
      </c>
      <c r="P486" s="1" t="str">
        <f>IF(ISBLANK($C486),"",IF(ISNA(VLOOKUP($L486,'result messages'!$H$3:$L$11,4,FALSE)),VLOOKUP($M486,'result messages'!$H$3:$L$11,4,FALSE),VLOOKUP($L486,'result messages'!$H$3:$L$11,4,FALSE)))</f>
        <v/>
      </c>
      <c r="Q486" s="1" t="str">
        <f>IF(ISBLANK($C486),"",IF(ISNA(VLOOKUP($L486,'result messages'!$H$3:$L$11,5,FALSE)),VLOOKUP($M486,'result messages'!$H$3:$L$11,5,FALSE),VLOOKUP($L486,'result messages'!$H$3:$L$11,5,FALSE)))</f>
        <v/>
      </c>
    </row>
    <row r="487" spans="1:17">
      <c r="A487" s="1">
        <v>484</v>
      </c>
      <c r="B487" s="4"/>
      <c r="C487" s="1"/>
      <c r="D487" s="1"/>
      <c r="E487" s="7"/>
      <c r="F487" s="1"/>
      <c r="G487" s="1" t="str">
        <f>IF(ISNA(VLOOKUP($C487,'DTEN TCAP Linkage deviceId'!$A$1:$A$20000,1,FALSE)),"No","Yes")</f>
        <v>No</v>
      </c>
      <c r="H487" s="1" t="str">
        <f>IF(ISNA(VLOOKUP($C487,'Provisioning Requester'!$F$3:$H$20000,2,FALSE)),"No","Yes")</f>
        <v>No</v>
      </c>
      <c r="I487" s="1" t="str">
        <f>IF($H487="Yes",VLOOKUP($C487,'Provisioning Requester'!$F$3:$H$20000,3,FALSE),"-")</f>
        <v>-</v>
      </c>
      <c r="J487" s="1" t="str">
        <f>IF(OR(D487="SVCP", E487="TRUE"), "No", IF(ISNA(VLOOKUP($C487,'ProvResponder deviceId'!$A$1:$A$20000,1,FALSE)),"No","Yes"))</f>
        <v>No</v>
      </c>
      <c r="K487" s="1" t="str">
        <f>IF($J487="Yes",VLOOKUP($C487,'ProvResponder deviceId'!$A$1:$C$20000,3,FALSE),"-")</f>
        <v>-</v>
      </c>
      <c r="L487" s="1" t="str">
        <f t="shared" si="14"/>
        <v/>
      </c>
      <c r="M487" s="1" t="str">
        <f t="shared" si="15"/>
        <v/>
      </c>
      <c r="N487" s="1" t="str">
        <f>IF(ISBLANK($C487),"",IF(ISNA(VLOOKUP($L487,'result messages'!$H$3:$L$11,2,FALSE)),VLOOKUP($M487,'result messages'!$H$3:$L$11,2,FALSE),VLOOKUP($L487,'result messages'!$H$3:$L$11,2,FALSE)))</f>
        <v/>
      </c>
      <c r="O487" s="1" t="str">
        <f>IF(ISBLANK($C487),"",IF(ISNA(VLOOKUP($L487,'result messages'!$H$3:$L$11,3,FALSE)),VLOOKUP($M487,'result messages'!$H$3:$L$11,3,FALSE),VLOOKUP($L487,'result messages'!$H$3:$L$11,3,FALSE)))</f>
        <v/>
      </c>
      <c r="P487" s="1" t="str">
        <f>IF(ISBLANK($C487),"",IF(ISNA(VLOOKUP($L487,'result messages'!$H$3:$L$11,4,FALSE)),VLOOKUP($M487,'result messages'!$H$3:$L$11,4,FALSE),VLOOKUP($L487,'result messages'!$H$3:$L$11,4,FALSE)))</f>
        <v/>
      </c>
      <c r="Q487" s="1" t="str">
        <f>IF(ISBLANK($C487),"",IF(ISNA(VLOOKUP($L487,'result messages'!$H$3:$L$11,5,FALSE)),VLOOKUP($M487,'result messages'!$H$3:$L$11,5,FALSE),VLOOKUP($L487,'result messages'!$H$3:$L$11,5,FALSE)))</f>
        <v/>
      </c>
    </row>
    <row r="488" spans="1:17">
      <c r="A488" s="1">
        <v>485</v>
      </c>
      <c r="B488" s="4"/>
      <c r="C488" s="1"/>
      <c r="D488" s="1"/>
      <c r="E488" s="7"/>
      <c r="F488" s="1"/>
      <c r="G488" s="1" t="str">
        <f>IF(ISNA(VLOOKUP($C488,'DTEN TCAP Linkage deviceId'!$A$1:$A$20000,1,FALSE)),"No","Yes")</f>
        <v>No</v>
      </c>
      <c r="H488" s="1" t="str">
        <f>IF(ISNA(VLOOKUP($C488,'Provisioning Requester'!$F$3:$H$20000,2,FALSE)),"No","Yes")</f>
        <v>No</v>
      </c>
      <c r="I488" s="1" t="str">
        <f>IF($H488="Yes",VLOOKUP($C488,'Provisioning Requester'!$F$3:$H$20000,3,FALSE),"-")</f>
        <v>-</v>
      </c>
      <c r="J488" s="1" t="str">
        <f>IF(OR(D488="SVCP", E488="TRUE"), "No", IF(ISNA(VLOOKUP($C488,'ProvResponder deviceId'!$A$1:$A$20000,1,FALSE)),"No","Yes"))</f>
        <v>No</v>
      </c>
      <c r="K488" s="1" t="str">
        <f>IF($J488="Yes",VLOOKUP($C488,'ProvResponder deviceId'!$A$1:$C$20000,3,FALSE),"-")</f>
        <v>-</v>
      </c>
      <c r="L488" s="1" t="str">
        <f t="shared" si="14"/>
        <v/>
      </c>
      <c r="M488" s="1" t="str">
        <f t="shared" si="15"/>
        <v/>
      </c>
      <c r="N488" s="1" t="str">
        <f>IF(ISBLANK($C488),"",IF(ISNA(VLOOKUP($L488,'result messages'!$H$3:$L$11,2,FALSE)),VLOOKUP($M488,'result messages'!$H$3:$L$11,2,FALSE),VLOOKUP($L488,'result messages'!$H$3:$L$11,2,FALSE)))</f>
        <v/>
      </c>
      <c r="O488" s="1" t="str">
        <f>IF(ISBLANK($C488),"",IF(ISNA(VLOOKUP($L488,'result messages'!$H$3:$L$11,3,FALSE)),VLOOKUP($M488,'result messages'!$H$3:$L$11,3,FALSE),VLOOKUP($L488,'result messages'!$H$3:$L$11,3,FALSE)))</f>
        <v/>
      </c>
      <c r="P488" s="1" t="str">
        <f>IF(ISBLANK($C488),"",IF(ISNA(VLOOKUP($L488,'result messages'!$H$3:$L$11,4,FALSE)),VLOOKUP($M488,'result messages'!$H$3:$L$11,4,FALSE),VLOOKUP($L488,'result messages'!$H$3:$L$11,4,FALSE)))</f>
        <v/>
      </c>
      <c r="Q488" s="1" t="str">
        <f>IF(ISBLANK($C488),"",IF(ISNA(VLOOKUP($L488,'result messages'!$H$3:$L$11,5,FALSE)),VLOOKUP($M488,'result messages'!$H$3:$L$11,5,FALSE),VLOOKUP($L488,'result messages'!$H$3:$L$11,5,FALSE)))</f>
        <v/>
      </c>
    </row>
    <row r="489" spans="1:17">
      <c r="A489" s="1">
        <v>486</v>
      </c>
      <c r="B489" s="4"/>
      <c r="C489" s="1"/>
      <c r="D489" s="1"/>
      <c r="E489" s="7"/>
      <c r="F489" s="1"/>
      <c r="G489" s="1" t="str">
        <f>IF(ISNA(VLOOKUP($C489,'DTEN TCAP Linkage deviceId'!$A$1:$A$20000,1,FALSE)),"No","Yes")</f>
        <v>No</v>
      </c>
      <c r="H489" s="1" t="str">
        <f>IF(ISNA(VLOOKUP($C489,'Provisioning Requester'!$F$3:$H$20000,2,FALSE)),"No","Yes")</f>
        <v>No</v>
      </c>
      <c r="I489" s="1" t="str">
        <f>IF($H489="Yes",VLOOKUP($C489,'Provisioning Requester'!$F$3:$H$20000,3,FALSE),"-")</f>
        <v>-</v>
      </c>
      <c r="J489" s="1" t="str">
        <f>IF(OR(D489="SVCP", E489="TRUE"), "No", IF(ISNA(VLOOKUP($C489,'ProvResponder deviceId'!$A$1:$A$20000,1,FALSE)),"No","Yes"))</f>
        <v>No</v>
      </c>
      <c r="K489" s="1" t="str">
        <f>IF($J489="Yes",VLOOKUP($C489,'ProvResponder deviceId'!$A$1:$C$20000,3,FALSE),"-")</f>
        <v>-</v>
      </c>
      <c r="L489" s="1" t="str">
        <f t="shared" si="14"/>
        <v/>
      </c>
      <c r="M489" s="1" t="str">
        <f t="shared" si="15"/>
        <v/>
      </c>
      <c r="N489" s="1" t="str">
        <f>IF(ISBLANK($C489),"",IF(ISNA(VLOOKUP($L489,'result messages'!$H$3:$L$11,2,FALSE)),VLOOKUP($M489,'result messages'!$H$3:$L$11,2,FALSE),VLOOKUP($L489,'result messages'!$H$3:$L$11,2,FALSE)))</f>
        <v/>
      </c>
      <c r="O489" s="1" t="str">
        <f>IF(ISBLANK($C489),"",IF(ISNA(VLOOKUP($L489,'result messages'!$H$3:$L$11,3,FALSE)),VLOOKUP($M489,'result messages'!$H$3:$L$11,3,FALSE),VLOOKUP($L489,'result messages'!$H$3:$L$11,3,FALSE)))</f>
        <v/>
      </c>
      <c r="P489" s="1" t="str">
        <f>IF(ISBLANK($C489),"",IF(ISNA(VLOOKUP($L489,'result messages'!$H$3:$L$11,4,FALSE)),VLOOKUP($M489,'result messages'!$H$3:$L$11,4,FALSE),VLOOKUP($L489,'result messages'!$H$3:$L$11,4,FALSE)))</f>
        <v/>
      </c>
      <c r="Q489" s="1" t="str">
        <f>IF(ISBLANK($C489),"",IF(ISNA(VLOOKUP($L489,'result messages'!$H$3:$L$11,5,FALSE)),VLOOKUP($M489,'result messages'!$H$3:$L$11,5,FALSE),VLOOKUP($L489,'result messages'!$H$3:$L$11,5,FALSE)))</f>
        <v/>
      </c>
    </row>
    <row r="490" spans="1:17">
      <c r="A490" s="1">
        <v>487</v>
      </c>
      <c r="B490" s="4"/>
      <c r="C490" s="1"/>
      <c r="D490" s="1"/>
      <c r="E490" s="7"/>
      <c r="F490" s="1"/>
      <c r="G490" s="1" t="str">
        <f>IF(ISNA(VLOOKUP($C490,'DTEN TCAP Linkage deviceId'!$A$1:$A$20000,1,FALSE)),"No","Yes")</f>
        <v>No</v>
      </c>
      <c r="H490" s="1" t="str">
        <f>IF(ISNA(VLOOKUP($C490,'Provisioning Requester'!$F$3:$H$20000,2,FALSE)),"No","Yes")</f>
        <v>No</v>
      </c>
      <c r="I490" s="1" t="str">
        <f>IF($H490="Yes",VLOOKUP($C490,'Provisioning Requester'!$F$3:$H$20000,3,FALSE),"-")</f>
        <v>-</v>
      </c>
      <c r="J490" s="1" t="str">
        <f>IF(OR(D490="SVCP", E490="TRUE"), "No", IF(ISNA(VLOOKUP($C490,'ProvResponder deviceId'!$A$1:$A$20000,1,FALSE)),"No","Yes"))</f>
        <v>No</v>
      </c>
      <c r="K490" s="1" t="str">
        <f>IF($J490="Yes",VLOOKUP($C490,'ProvResponder deviceId'!$A$1:$C$20000,3,FALSE),"-")</f>
        <v>-</v>
      </c>
      <c r="L490" s="1" t="str">
        <f t="shared" si="14"/>
        <v/>
      </c>
      <c r="M490" s="1" t="str">
        <f t="shared" si="15"/>
        <v/>
      </c>
      <c r="N490" s="1" t="str">
        <f>IF(ISBLANK($C490),"",IF(ISNA(VLOOKUP($L490,'result messages'!$H$3:$L$11,2,FALSE)),VLOOKUP($M490,'result messages'!$H$3:$L$11,2,FALSE),VLOOKUP($L490,'result messages'!$H$3:$L$11,2,FALSE)))</f>
        <v/>
      </c>
      <c r="O490" s="1" t="str">
        <f>IF(ISBLANK($C490),"",IF(ISNA(VLOOKUP($L490,'result messages'!$H$3:$L$11,3,FALSE)),VLOOKUP($M490,'result messages'!$H$3:$L$11,3,FALSE),VLOOKUP($L490,'result messages'!$H$3:$L$11,3,FALSE)))</f>
        <v/>
      </c>
      <c r="P490" s="1" t="str">
        <f>IF(ISBLANK($C490),"",IF(ISNA(VLOOKUP($L490,'result messages'!$H$3:$L$11,4,FALSE)),VLOOKUP($M490,'result messages'!$H$3:$L$11,4,FALSE),VLOOKUP($L490,'result messages'!$H$3:$L$11,4,FALSE)))</f>
        <v/>
      </c>
      <c r="Q490" s="1" t="str">
        <f>IF(ISBLANK($C490),"",IF(ISNA(VLOOKUP($L490,'result messages'!$H$3:$L$11,5,FALSE)),VLOOKUP($M490,'result messages'!$H$3:$L$11,5,FALSE),VLOOKUP($L490,'result messages'!$H$3:$L$11,5,FALSE)))</f>
        <v/>
      </c>
    </row>
    <row r="491" spans="1:17">
      <c r="A491" s="1">
        <v>488</v>
      </c>
      <c r="B491" s="4"/>
      <c r="C491" s="1"/>
      <c r="D491" s="1"/>
      <c r="E491" s="7"/>
      <c r="F491" s="1"/>
      <c r="G491" s="1" t="str">
        <f>IF(ISNA(VLOOKUP($C491,'DTEN TCAP Linkage deviceId'!$A$1:$A$20000,1,FALSE)),"No","Yes")</f>
        <v>No</v>
      </c>
      <c r="H491" s="1" t="str">
        <f>IF(ISNA(VLOOKUP($C491,'Provisioning Requester'!$F$3:$H$20000,2,FALSE)),"No","Yes")</f>
        <v>No</v>
      </c>
      <c r="I491" s="1" t="str">
        <f>IF($H491="Yes",VLOOKUP($C491,'Provisioning Requester'!$F$3:$H$20000,3,FALSE),"-")</f>
        <v>-</v>
      </c>
      <c r="J491" s="1" t="str">
        <f>IF(OR(D491="SVCP", E491="TRUE"), "No", IF(ISNA(VLOOKUP($C491,'ProvResponder deviceId'!$A$1:$A$20000,1,FALSE)),"No","Yes"))</f>
        <v>No</v>
      </c>
      <c r="K491" s="1" t="str">
        <f>IF($J491="Yes",VLOOKUP($C491,'ProvResponder deviceId'!$A$1:$C$20000,3,FALSE),"-")</f>
        <v>-</v>
      </c>
      <c r="L491" s="1" t="str">
        <f t="shared" si="14"/>
        <v/>
      </c>
      <c r="M491" s="1" t="str">
        <f t="shared" si="15"/>
        <v/>
      </c>
      <c r="N491" s="1" t="str">
        <f>IF(ISBLANK($C491),"",IF(ISNA(VLOOKUP($L491,'result messages'!$H$3:$L$11,2,FALSE)),VLOOKUP($M491,'result messages'!$H$3:$L$11,2,FALSE),VLOOKUP($L491,'result messages'!$H$3:$L$11,2,FALSE)))</f>
        <v/>
      </c>
      <c r="O491" s="1" t="str">
        <f>IF(ISBLANK($C491),"",IF(ISNA(VLOOKUP($L491,'result messages'!$H$3:$L$11,3,FALSE)),VLOOKUP($M491,'result messages'!$H$3:$L$11,3,FALSE),VLOOKUP($L491,'result messages'!$H$3:$L$11,3,FALSE)))</f>
        <v/>
      </c>
      <c r="P491" s="1" t="str">
        <f>IF(ISBLANK($C491),"",IF(ISNA(VLOOKUP($L491,'result messages'!$H$3:$L$11,4,FALSE)),VLOOKUP($M491,'result messages'!$H$3:$L$11,4,FALSE),VLOOKUP($L491,'result messages'!$H$3:$L$11,4,FALSE)))</f>
        <v/>
      </c>
      <c r="Q491" s="1" t="str">
        <f>IF(ISBLANK($C491),"",IF(ISNA(VLOOKUP($L491,'result messages'!$H$3:$L$11,5,FALSE)),VLOOKUP($M491,'result messages'!$H$3:$L$11,5,FALSE),VLOOKUP($L491,'result messages'!$H$3:$L$11,5,FALSE)))</f>
        <v/>
      </c>
    </row>
    <row r="492" spans="1:17">
      <c r="A492" s="1">
        <v>489</v>
      </c>
      <c r="B492" s="4"/>
      <c r="C492" s="1"/>
      <c r="D492" s="1"/>
      <c r="E492" s="7"/>
      <c r="F492" s="1"/>
      <c r="G492" s="1" t="str">
        <f>IF(ISNA(VLOOKUP($C492,'DTEN TCAP Linkage deviceId'!$A$1:$A$20000,1,FALSE)),"No","Yes")</f>
        <v>No</v>
      </c>
      <c r="H492" s="1" t="str">
        <f>IF(ISNA(VLOOKUP($C492,'Provisioning Requester'!$F$3:$H$20000,2,FALSE)),"No","Yes")</f>
        <v>No</v>
      </c>
      <c r="I492" s="1" t="str">
        <f>IF($H492="Yes",VLOOKUP($C492,'Provisioning Requester'!$F$3:$H$20000,3,FALSE),"-")</f>
        <v>-</v>
      </c>
      <c r="J492" s="1" t="str">
        <f>IF(OR(D492="SVCP", E492="TRUE"), "No", IF(ISNA(VLOOKUP($C492,'ProvResponder deviceId'!$A$1:$A$20000,1,FALSE)),"No","Yes"))</f>
        <v>No</v>
      </c>
      <c r="K492" s="1" t="str">
        <f>IF($J492="Yes",VLOOKUP($C492,'ProvResponder deviceId'!$A$1:$C$20000,3,FALSE),"-")</f>
        <v>-</v>
      </c>
      <c r="L492" s="1" t="str">
        <f t="shared" si="14"/>
        <v/>
      </c>
      <c r="M492" s="1" t="str">
        <f t="shared" si="15"/>
        <v/>
      </c>
      <c r="N492" s="1" t="str">
        <f>IF(ISBLANK($C492),"",IF(ISNA(VLOOKUP($L492,'result messages'!$H$3:$L$11,2,FALSE)),VLOOKUP($M492,'result messages'!$H$3:$L$11,2,FALSE),VLOOKUP($L492,'result messages'!$H$3:$L$11,2,FALSE)))</f>
        <v/>
      </c>
      <c r="O492" s="1" t="str">
        <f>IF(ISBLANK($C492),"",IF(ISNA(VLOOKUP($L492,'result messages'!$H$3:$L$11,3,FALSE)),VLOOKUP($M492,'result messages'!$H$3:$L$11,3,FALSE),VLOOKUP($L492,'result messages'!$H$3:$L$11,3,FALSE)))</f>
        <v/>
      </c>
      <c r="P492" s="1" t="str">
        <f>IF(ISBLANK($C492),"",IF(ISNA(VLOOKUP($L492,'result messages'!$H$3:$L$11,4,FALSE)),VLOOKUP($M492,'result messages'!$H$3:$L$11,4,FALSE),VLOOKUP($L492,'result messages'!$H$3:$L$11,4,FALSE)))</f>
        <v/>
      </c>
      <c r="Q492" s="1" t="str">
        <f>IF(ISBLANK($C492),"",IF(ISNA(VLOOKUP($L492,'result messages'!$H$3:$L$11,5,FALSE)),VLOOKUP($M492,'result messages'!$H$3:$L$11,5,FALSE),VLOOKUP($L492,'result messages'!$H$3:$L$11,5,FALSE)))</f>
        <v/>
      </c>
    </row>
    <row r="493" spans="1:17">
      <c r="A493" s="1">
        <v>490</v>
      </c>
      <c r="B493" s="4"/>
      <c r="C493" s="1"/>
      <c r="D493" s="1"/>
      <c r="E493" s="7"/>
      <c r="F493" s="1"/>
      <c r="G493" s="1" t="str">
        <f>IF(ISNA(VLOOKUP($C493,'DTEN TCAP Linkage deviceId'!$A$1:$A$20000,1,FALSE)),"No","Yes")</f>
        <v>No</v>
      </c>
      <c r="H493" s="1" t="str">
        <f>IF(ISNA(VLOOKUP($C493,'Provisioning Requester'!$F$3:$H$20000,2,FALSE)),"No","Yes")</f>
        <v>No</v>
      </c>
      <c r="I493" s="1" t="str">
        <f>IF($H493="Yes",VLOOKUP($C493,'Provisioning Requester'!$F$3:$H$20000,3,FALSE),"-")</f>
        <v>-</v>
      </c>
      <c r="J493" s="1" t="str">
        <f>IF(OR(D493="SVCP", E493="TRUE"), "No", IF(ISNA(VLOOKUP($C493,'ProvResponder deviceId'!$A$1:$A$20000,1,FALSE)),"No","Yes"))</f>
        <v>No</v>
      </c>
      <c r="K493" s="1" t="str">
        <f>IF($J493="Yes",VLOOKUP($C493,'ProvResponder deviceId'!$A$1:$C$20000,3,FALSE),"-")</f>
        <v>-</v>
      </c>
      <c r="L493" s="1" t="str">
        <f t="shared" si="14"/>
        <v/>
      </c>
      <c r="M493" s="1" t="str">
        <f t="shared" si="15"/>
        <v/>
      </c>
      <c r="N493" s="1" t="str">
        <f>IF(ISBLANK($C493),"",IF(ISNA(VLOOKUP($L493,'result messages'!$H$3:$L$11,2,FALSE)),VLOOKUP($M493,'result messages'!$H$3:$L$11,2,FALSE),VLOOKUP($L493,'result messages'!$H$3:$L$11,2,FALSE)))</f>
        <v/>
      </c>
      <c r="O493" s="1" t="str">
        <f>IF(ISBLANK($C493),"",IF(ISNA(VLOOKUP($L493,'result messages'!$H$3:$L$11,3,FALSE)),VLOOKUP($M493,'result messages'!$H$3:$L$11,3,FALSE),VLOOKUP($L493,'result messages'!$H$3:$L$11,3,FALSE)))</f>
        <v/>
      </c>
      <c r="P493" s="1" t="str">
        <f>IF(ISBLANK($C493),"",IF(ISNA(VLOOKUP($L493,'result messages'!$H$3:$L$11,4,FALSE)),VLOOKUP($M493,'result messages'!$H$3:$L$11,4,FALSE),VLOOKUP($L493,'result messages'!$H$3:$L$11,4,FALSE)))</f>
        <v/>
      </c>
      <c r="Q493" s="1" t="str">
        <f>IF(ISBLANK($C493),"",IF(ISNA(VLOOKUP($L493,'result messages'!$H$3:$L$11,5,FALSE)),VLOOKUP($M493,'result messages'!$H$3:$L$11,5,FALSE),VLOOKUP($L493,'result messages'!$H$3:$L$11,5,FALSE)))</f>
        <v/>
      </c>
    </row>
    <row r="494" spans="1:17">
      <c r="A494" s="1">
        <v>491</v>
      </c>
      <c r="B494" s="4"/>
      <c r="C494" s="1"/>
      <c r="D494" s="1"/>
      <c r="E494" s="7"/>
      <c r="F494" s="1"/>
      <c r="G494" s="1" t="str">
        <f>IF(ISNA(VLOOKUP($C494,'DTEN TCAP Linkage deviceId'!$A$1:$A$20000,1,FALSE)),"No","Yes")</f>
        <v>No</v>
      </c>
      <c r="H494" s="1" t="str">
        <f>IF(ISNA(VLOOKUP($C494,'Provisioning Requester'!$F$3:$H$20000,2,FALSE)),"No","Yes")</f>
        <v>No</v>
      </c>
      <c r="I494" s="1" t="str">
        <f>IF($H494="Yes",VLOOKUP($C494,'Provisioning Requester'!$F$3:$H$20000,3,FALSE),"-")</f>
        <v>-</v>
      </c>
      <c r="J494" s="1" t="str">
        <f>IF(OR(D494="SVCP", E494="TRUE"), "No", IF(ISNA(VLOOKUP($C494,'ProvResponder deviceId'!$A$1:$A$20000,1,FALSE)),"No","Yes"))</f>
        <v>No</v>
      </c>
      <c r="K494" s="1" t="str">
        <f>IF($J494="Yes",VLOOKUP($C494,'ProvResponder deviceId'!$A$1:$C$20000,3,FALSE),"-")</f>
        <v>-</v>
      </c>
      <c r="L494" s="1" t="str">
        <f t="shared" si="14"/>
        <v/>
      </c>
      <c r="M494" s="1" t="str">
        <f t="shared" si="15"/>
        <v/>
      </c>
      <c r="N494" s="1" t="str">
        <f>IF(ISBLANK($C494),"",IF(ISNA(VLOOKUP($L494,'result messages'!$H$3:$L$11,2,FALSE)),VLOOKUP($M494,'result messages'!$H$3:$L$11,2,FALSE),VLOOKUP($L494,'result messages'!$H$3:$L$11,2,FALSE)))</f>
        <v/>
      </c>
      <c r="O494" s="1" t="str">
        <f>IF(ISBLANK($C494),"",IF(ISNA(VLOOKUP($L494,'result messages'!$H$3:$L$11,3,FALSE)),VLOOKUP($M494,'result messages'!$H$3:$L$11,3,FALSE),VLOOKUP($L494,'result messages'!$H$3:$L$11,3,FALSE)))</f>
        <v/>
      </c>
      <c r="P494" s="1" t="str">
        <f>IF(ISBLANK($C494),"",IF(ISNA(VLOOKUP($L494,'result messages'!$H$3:$L$11,4,FALSE)),VLOOKUP($M494,'result messages'!$H$3:$L$11,4,FALSE),VLOOKUP($L494,'result messages'!$H$3:$L$11,4,FALSE)))</f>
        <v/>
      </c>
      <c r="Q494" s="1" t="str">
        <f>IF(ISBLANK($C494),"",IF(ISNA(VLOOKUP($L494,'result messages'!$H$3:$L$11,5,FALSE)),VLOOKUP($M494,'result messages'!$H$3:$L$11,5,FALSE),VLOOKUP($L494,'result messages'!$H$3:$L$11,5,FALSE)))</f>
        <v/>
      </c>
    </row>
    <row r="495" spans="1:17">
      <c r="A495" s="1">
        <v>492</v>
      </c>
      <c r="B495" s="4"/>
      <c r="C495" s="1"/>
      <c r="D495" s="1"/>
      <c r="E495" s="7"/>
      <c r="F495" s="1"/>
      <c r="G495" s="1" t="str">
        <f>IF(ISNA(VLOOKUP($C495,'DTEN TCAP Linkage deviceId'!$A$1:$A$20000,1,FALSE)),"No","Yes")</f>
        <v>No</v>
      </c>
      <c r="H495" s="1" t="str">
        <f>IF(ISNA(VLOOKUP($C495,'Provisioning Requester'!$F$3:$H$20000,2,FALSE)),"No","Yes")</f>
        <v>No</v>
      </c>
      <c r="I495" s="1" t="str">
        <f>IF($H495="Yes",VLOOKUP($C495,'Provisioning Requester'!$F$3:$H$20000,3,FALSE),"-")</f>
        <v>-</v>
      </c>
      <c r="J495" s="1" t="str">
        <f>IF(OR(D495="SVCP", E495="TRUE"), "No", IF(ISNA(VLOOKUP($C495,'ProvResponder deviceId'!$A$1:$A$20000,1,FALSE)),"No","Yes"))</f>
        <v>No</v>
      </c>
      <c r="K495" s="1" t="str">
        <f>IF($J495="Yes",VLOOKUP($C495,'ProvResponder deviceId'!$A$1:$C$20000,3,FALSE),"-")</f>
        <v>-</v>
      </c>
      <c r="L495" s="1" t="str">
        <f t="shared" si="14"/>
        <v/>
      </c>
      <c r="M495" s="1" t="str">
        <f t="shared" si="15"/>
        <v/>
      </c>
      <c r="N495" s="1" t="str">
        <f>IF(ISBLANK($C495),"",IF(ISNA(VLOOKUP($L495,'result messages'!$H$3:$L$11,2,FALSE)),VLOOKUP($M495,'result messages'!$H$3:$L$11,2,FALSE),VLOOKUP($L495,'result messages'!$H$3:$L$11,2,FALSE)))</f>
        <v/>
      </c>
      <c r="O495" s="1" t="str">
        <f>IF(ISBLANK($C495),"",IF(ISNA(VLOOKUP($L495,'result messages'!$H$3:$L$11,3,FALSE)),VLOOKUP($M495,'result messages'!$H$3:$L$11,3,FALSE),VLOOKUP($L495,'result messages'!$H$3:$L$11,3,FALSE)))</f>
        <v/>
      </c>
      <c r="P495" s="1" t="str">
        <f>IF(ISBLANK($C495),"",IF(ISNA(VLOOKUP($L495,'result messages'!$H$3:$L$11,4,FALSE)),VLOOKUP($M495,'result messages'!$H$3:$L$11,4,FALSE),VLOOKUP($L495,'result messages'!$H$3:$L$11,4,FALSE)))</f>
        <v/>
      </c>
      <c r="Q495" s="1" t="str">
        <f>IF(ISBLANK($C495),"",IF(ISNA(VLOOKUP($L495,'result messages'!$H$3:$L$11,5,FALSE)),VLOOKUP($M495,'result messages'!$H$3:$L$11,5,FALSE),VLOOKUP($L495,'result messages'!$H$3:$L$11,5,FALSE)))</f>
        <v/>
      </c>
    </row>
    <row r="496" spans="1:17">
      <c r="A496" s="1">
        <v>493</v>
      </c>
      <c r="B496" s="4"/>
      <c r="C496" s="1"/>
      <c r="D496" s="1"/>
      <c r="E496" s="7"/>
      <c r="F496" s="1"/>
      <c r="G496" s="1" t="str">
        <f>IF(ISNA(VLOOKUP($C496,'DTEN TCAP Linkage deviceId'!$A$1:$A$20000,1,FALSE)),"No","Yes")</f>
        <v>No</v>
      </c>
      <c r="H496" s="1" t="str">
        <f>IF(ISNA(VLOOKUP($C496,'Provisioning Requester'!$F$3:$H$20000,2,FALSE)),"No","Yes")</f>
        <v>No</v>
      </c>
      <c r="I496" s="1" t="str">
        <f>IF($H496="Yes",VLOOKUP($C496,'Provisioning Requester'!$F$3:$H$20000,3,FALSE),"-")</f>
        <v>-</v>
      </c>
      <c r="J496" s="1" t="str">
        <f>IF(OR(D496="SVCP", E496="TRUE"), "No", IF(ISNA(VLOOKUP($C496,'ProvResponder deviceId'!$A$1:$A$20000,1,FALSE)),"No","Yes"))</f>
        <v>No</v>
      </c>
      <c r="K496" s="1" t="str">
        <f>IF($J496="Yes",VLOOKUP($C496,'ProvResponder deviceId'!$A$1:$C$20000,3,FALSE),"-")</f>
        <v>-</v>
      </c>
      <c r="L496" s="1" t="str">
        <f t="shared" si="14"/>
        <v/>
      </c>
      <c r="M496" s="1" t="str">
        <f t="shared" si="15"/>
        <v/>
      </c>
      <c r="N496" s="1" t="str">
        <f>IF(ISBLANK($C496),"",IF(ISNA(VLOOKUP($L496,'result messages'!$H$3:$L$11,2,FALSE)),VLOOKUP($M496,'result messages'!$H$3:$L$11,2,FALSE),VLOOKUP($L496,'result messages'!$H$3:$L$11,2,FALSE)))</f>
        <v/>
      </c>
      <c r="O496" s="1" t="str">
        <f>IF(ISBLANK($C496),"",IF(ISNA(VLOOKUP($L496,'result messages'!$H$3:$L$11,3,FALSE)),VLOOKUP($M496,'result messages'!$H$3:$L$11,3,FALSE),VLOOKUP($L496,'result messages'!$H$3:$L$11,3,FALSE)))</f>
        <v/>
      </c>
      <c r="P496" s="1" t="str">
        <f>IF(ISBLANK($C496),"",IF(ISNA(VLOOKUP($L496,'result messages'!$H$3:$L$11,4,FALSE)),VLOOKUP($M496,'result messages'!$H$3:$L$11,4,FALSE),VLOOKUP($L496,'result messages'!$H$3:$L$11,4,FALSE)))</f>
        <v/>
      </c>
      <c r="Q496" s="1" t="str">
        <f>IF(ISBLANK($C496),"",IF(ISNA(VLOOKUP($L496,'result messages'!$H$3:$L$11,5,FALSE)),VLOOKUP($M496,'result messages'!$H$3:$L$11,5,FALSE),VLOOKUP($L496,'result messages'!$H$3:$L$11,5,FALSE)))</f>
        <v/>
      </c>
    </row>
    <row r="497" spans="1:17">
      <c r="A497" s="1">
        <v>494</v>
      </c>
      <c r="B497" s="4"/>
      <c r="C497" s="1"/>
      <c r="D497" s="1"/>
      <c r="E497" s="7"/>
      <c r="F497" s="1"/>
      <c r="G497" s="1" t="str">
        <f>IF(ISNA(VLOOKUP($C497,'DTEN TCAP Linkage deviceId'!$A$1:$A$20000,1,FALSE)),"No","Yes")</f>
        <v>No</v>
      </c>
      <c r="H497" s="1" t="str">
        <f>IF(ISNA(VLOOKUP($C497,'Provisioning Requester'!$F$3:$H$20000,2,FALSE)),"No","Yes")</f>
        <v>No</v>
      </c>
      <c r="I497" s="1" t="str">
        <f>IF($H497="Yes",VLOOKUP($C497,'Provisioning Requester'!$F$3:$H$20000,3,FALSE),"-")</f>
        <v>-</v>
      </c>
      <c r="J497" s="1" t="str">
        <f>IF(OR(D497="SVCP", E497="TRUE"), "No", IF(ISNA(VLOOKUP($C497,'ProvResponder deviceId'!$A$1:$A$20000,1,FALSE)),"No","Yes"))</f>
        <v>No</v>
      </c>
      <c r="K497" s="1" t="str">
        <f>IF($J497="Yes",VLOOKUP($C497,'ProvResponder deviceId'!$A$1:$C$20000,3,FALSE),"-")</f>
        <v>-</v>
      </c>
      <c r="L497" s="1" t="str">
        <f t="shared" si="14"/>
        <v/>
      </c>
      <c r="M497" s="1" t="str">
        <f t="shared" si="15"/>
        <v/>
      </c>
      <c r="N497" s="1" t="str">
        <f>IF(ISBLANK($C497),"",IF(ISNA(VLOOKUP($L497,'result messages'!$H$3:$L$11,2,FALSE)),VLOOKUP($M497,'result messages'!$H$3:$L$11,2,FALSE),VLOOKUP($L497,'result messages'!$H$3:$L$11,2,FALSE)))</f>
        <v/>
      </c>
      <c r="O497" s="1" t="str">
        <f>IF(ISBLANK($C497),"",IF(ISNA(VLOOKUP($L497,'result messages'!$H$3:$L$11,3,FALSE)),VLOOKUP($M497,'result messages'!$H$3:$L$11,3,FALSE),VLOOKUP($L497,'result messages'!$H$3:$L$11,3,FALSE)))</f>
        <v/>
      </c>
      <c r="P497" s="1" t="str">
        <f>IF(ISBLANK($C497),"",IF(ISNA(VLOOKUP($L497,'result messages'!$H$3:$L$11,4,FALSE)),VLOOKUP($M497,'result messages'!$H$3:$L$11,4,FALSE),VLOOKUP($L497,'result messages'!$H$3:$L$11,4,FALSE)))</f>
        <v/>
      </c>
      <c r="Q497" s="1" t="str">
        <f>IF(ISBLANK($C497),"",IF(ISNA(VLOOKUP($L497,'result messages'!$H$3:$L$11,5,FALSE)),VLOOKUP($M497,'result messages'!$H$3:$L$11,5,FALSE),VLOOKUP($L497,'result messages'!$H$3:$L$11,5,FALSE)))</f>
        <v/>
      </c>
    </row>
    <row r="498" spans="1:17">
      <c r="A498" s="1">
        <v>495</v>
      </c>
      <c r="B498" s="4"/>
      <c r="C498" s="1"/>
      <c r="D498" s="1"/>
      <c r="E498" s="7"/>
      <c r="F498" s="1"/>
      <c r="G498" s="1" t="str">
        <f>IF(ISNA(VLOOKUP($C498,'DTEN TCAP Linkage deviceId'!$A$1:$A$20000,1,FALSE)),"No","Yes")</f>
        <v>No</v>
      </c>
      <c r="H498" s="1" t="str">
        <f>IF(ISNA(VLOOKUP($C498,'Provisioning Requester'!$F$3:$H$20000,2,FALSE)),"No","Yes")</f>
        <v>No</v>
      </c>
      <c r="I498" s="1" t="str">
        <f>IF($H498="Yes",VLOOKUP($C498,'Provisioning Requester'!$F$3:$H$20000,3,FALSE),"-")</f>
        <v>-</v>
      </c>
      <c r="J498" s="1" t="str">
        <f>IF(OR(D498="SVCP", E498="TRUE"), "No", IF(ISNA(VLOOKUP($C498,'ProvResponder deviceId'!$A$1:$A$20000,1,FALSE)),"No","Yes"))</f>
        <v>No</v>
      </c>
      <c r="K498" s="1" t="str">
        <f>IF($J498="Yes",VLOOKUP($C498,'ProvResponder deviceId'!$A$1:$C$20000,3,FALSE),"-")</f>
        <v>-</v>
      </c>
      <c r="L498" s="1" t="str">
        <f t="shared" si="14"/>
        <v/>
      </c>
      <c r="M498" s="1" t="str">
        <f t="shared" si="15"/>
        <v/>
      </c>
      <c r="N498" s="1" t="str">
        <f>IF(ISBLANK($C498),"",IF(ISNA(VLOOKUP($L498,'result messages'!$H$3:$L$11,2,FALSE)),VLOOKUP($M498,'result messages'!$H$3:$L$11,2,FALSE),VLOOKUP($L498,'result messages'!$H$3:$L$11,2,FALSE)))</f>
        <v/>
      </c>
      <c r="O498" s="1" t="str">
        <f>IF(ISBLANK($C498),"",IF(ISNA(VLOOKUP($L498,'result messages'!$H$3:$L$11,3,FALSE)),VLOOKUP($M498,'result messages'!$H$3:$L$11,3,FALSE),VLOOKUP($L498,'result messages'!$H$3:$L$11,3,FALSE)))</f>
        <v/>
      </c>
      <c r="P498" s="1" t="str">
        <f>IF(ISBLANK($C498),"",IF(ISNA(VLOOKUP($L498,'result messages'!$H$3:$L$11,4,FALSE)),VLOOKUP($M498,'result messages'!$H$3:$L$11,4,FALSE),VLOOKUP($L498,'result messages'!$H$3:$L$11,4,FALSE)))</f>
        <v/>
      </c>
      <c r="Q498" s="1" t="str">
        <f>IF(ISBLANK($C498),"",IF(ISNA(VLOOKUP($L498,'result messages'!$H$3:$L$11,5,FALSE)),VLOOKUP($M498,'result messages'!$H$3:$L$11,5,FALSE),VLOOKUP($L498,'result messages'!$H$3:$L$11,5,FALSE)))</f>
        <v/>
      </c>
    </row>
    <row r="499" spans="1:17">
      <c r="A499" s="1">
        <v>496</v>
      </c>
      <c r="B499" s="4"/>
      <c r="C499" s="1"/>
      <c r="D499" s="1"/>
      <c r="E499" s="7"/>
      <c r="F499" s="1"/>
      <c r="G499" s="1" t="str">
        <f>IF(ISNA(VLOOKUP($C499,'DTEN TCAP Linkage deviceId'!$A$1:$A$20000,1,FALSE)),"No","Yes")</f>
        <v>No</v>
      </c>
      <c r="H499" s="1" t="str">
        <f>IF(ISNA(VLOOKUP($C499,'Provisioning Requester'!$F$3:$H$20000,2,FALSE)),"No","Yes")</f>
        <v>No</v>
      </c>
      <c r="I499" s="1" t="str">
        <f>IF($H499="Yes",VLOOKUP($C499,'Provisioning Requester'!$F$3:$H$20000,3,FALSE),"-")</f>
        <v>-</v>
      </c>
      <c r="J499" s="1" t="str">
        <f>IF(OR(D499="SVCP", E499="TRUE"), "No", IF(ISNA(VLOOKUP($C499,'ProvResponder deviceId'!$A$1:$A$20000,1,FALSE)),"No","Yes"))</f>
        <v>No</v>
      </c>
      <c r="K499" s="1" t="str">
        <f>IF($J499="Yes",VLOOKUP($C499,'ProvResponder deviceId'!$A$1:$C$20000,3,FALSE),"-")</f>
        <v>-</v>
      </c>
      <c r="L499" s="1" t="str">
        <f t="shared" si="14"/>
        <v/>
      </c>
      <c r="M499" s="1" t="str">
        <f t="shared" si="15"/>
        <v/>
      </c>
      <c r="N499" s="1" t="str">
        <f>IF(ISBLANK($C499),"",IF(ISNA(VLOOKUP($L499,'result messages'!$H$3:$L$11,2,FALSE)),VLOOKUP($M499,'result messages'!$H$3:$L$11,2,FALSE),VLOOKUP($L499,'result messages'!$H$3:$L$11,2,FALSE)))</f>
        <v/>
      </c>
      <c r="O499" s="1" t="str">
        <f>IF(ISBLANK($C499),"",IF(ISNA(VLOOKUP($L499,'result messages'!$H$3:$L$11,3,FALSE)),VLOOKUP($M499,'result messages'!$H$3:$L$11,3,FALSE),VLOOKUP($L499,'result messages'!$H$3:$L$11,3,FALSE)))</f>
        <v/>
      </c>
      <c r="P499" s="1" t="str">
        <f>IF(ISBLANK($C499),"",IF(ISNA(VLOOKUP($L499,'result messages'!$H$3:$L$11,4,FALSE)),VLOOKUP($M499,'result messages'!$H$3:$L$11,4,FALSE),VLOOKUP($L499,'result messages'!$H$3:$L$11,4,FALSE)))</f>
        <v/>
      </c>
      <c r="Q499" s="1" t="str">
        <f>IF(ISBLANK($C499),"",IF(ISNA(VLOOKUP($L499,'result messages'!$H$3:$L$11,5,FALSE)),VLOOKUP($M499,'result messages'!$H$3:$L$11,5,FALSE),VLOOKUP($L499,'result messages'!$H$3:$L$11,5,FALSE)))</f>
        <v/>
      </c>
    </row>
    <row r="500" spans="1:17">
      <c r="A500" s="1">
        <v>497</v>
      </c>
      <c r="B500" s="4"/>
      <c r="C500" s="1"/>
      <c r="D500" s="1"/>
      <c r="E500" s="7"/>
      <c r="F500" s="1"/>
      <c r="G500" s="1" t="str">
        <f>IF(ISNA(VLOOKUP($C500,'DTEN TCAP Linkage deviceId'!$A$1:$A$20000,1,FALSE)),"No","Yes")</f>
        <v>No</v>
      </c>
      <c r="H500" s="1" t="str">
        <f>IF(ISNA(VLOOKUP($C500,'Provisioning Requester'!$F$3:$H$20000,2,FALSE)),"No","Yes")</f>
        <v>No</v>
      </c>
      <c r="I500" s="1" t="str">
        <f>IF($H500="Yes",VLOOKUP($C500,'Provisioning Requester'!$F$3:$H$20000,3,FALSE),"-")</f>
        <v>-</v>
      </c>
      <c r="J500" s="1" t="str">
        <f>IF(OR(D500="SVCP", E500="TRUE"), "No", IF(ISNA(VLOOKUP($C500,'ProvResponder deviceId'!$A$1:$A$20000,1,FALSE)),"No","Yes"))</f>
        <v>No</v>
      </c>
      <c r="K500" s="1" t="str">
        <f>IF($J500="Yes",VLOOKUP($C500,'ProvResponder deviceId'!$A$1:$C$20000,3,FALSE),"-")</f>
        <v>-</v>
      </c>
      <c r="L500" s="1" t="str">
        <f t="shared" si="14"/>
        <v/>
      </c>
      <c r="M500" s="1" t="str">
        <f t="shared" si="15"/>
        <v/>
      </c>
      <c r="N500" s="1" t="str">
        <f>IF(ISBLANK($C500),"",IF(ISNA(VLOOKUP($L500,'result messages'!$H$3:$L$11,2,FALSE)),VLOOKUP($M500,'result messages'!$H$3:$L$11,2,FALSE),VLOOKUP($L500,'result messages'!$H$3:$L$11,2,FALSE)))</f>
        <v/>
      </c>
      <c r="O500" s="1" t="str">
        <f>IF(ISBLANK($C500),"",IF(ISNA(VLOOKUP($L500,'result messages'!$H$3:$L$11,3,FALSE)),VLOOKUP($M500,'result messages'!$H$3:$L$11,3,FALSE),VLOOKUP($L500,'result messages'!$H$3:$L$11,3,FALSE)))</f>
        <v/>
      </c>
      <c r="P500" s="1" t="str">
        <f>IF(ISBLANK($C500),"",IF(ISNA(VLOOKUP($L500,'result messages'!$H$3:$L$11,4,FALSE)),VLOOKUP($M500,'result messages'!$H$3:$L$11,4,FALSE),VLOOKUP($L500,'result messages'!$H$3:$L$11,4,FALSE)))</f>
        <v/>
      </c>
      <c r="Q500" s="1" t="str">
        <f>IF(ISBLANK($C500),"",IF(ISNA(VLOOKUP($L500,'result messages'!$H$3:$L$11,5,FALSE)),VLOOKUP($M500,'result messages'!$H$3:$L$11,5,FALSE),VLOOKUP($L500,'result messages'!$H$3:$L$11,5,FALSE)))</f>
        <v/>
      </c>
    </row>
    <row r="501" spans="1:17">
      <c r="A501" s="1">
        <v>498</v>
      </c>
      <c r="B501" s="4"/>
      <c r="C501" s="1"/>
      <c r="D501" s="1"/>
      <c r="E501" s="7"/>
      <c r="F501" s="1"/>
      <c r="G501" s="1" t="str">
        <f>IF(ISNA(VLOOKUP($C501,'DTEN TCAP Linkage deviceId'!$A$1:$A$20000,1,FALSE)),"No","Yes")</f>
        <v>No</v>
      </c>
      <c r="H501" s="1" t="str">
        <f>IF(ISNA(VLOOKUP($C501,'Provisioning Requester'!$F$3:$H$20000,2,FALSE)),"No","Yes")</f>
        <v>No</v>
      </c>
      <c r="I501" s="1" t="str">
        <f>IF($H501="Yes",VLOOKUP($C501,'Provisioning Requester'!$F$3:$H$20000,3,FALSE),"-")</f>
        <v>-</v>
      </c>
      <c r="J501" s="1" t="str">
        <f>IF(OR(D501="SVCP", E501="TRUE"), "No", IF(ISNA(VLOOKUP($C501,'ProvResponder deviceId'!$A$1:$A$20000,1,FALSE)),"No","Yes"))</f>
        <v>No</v>
      </c>
      <c r="K501" s="1" t="str">
        <f>IF($J501="Yes",VLOOKUP($C501,'ProvResponder deviceId'!$A$1:$C$20000,3,FALSE),"-")</f>
        <v>-</v>
      </c>
      <c r="L501" s="1" t="str">
        <f t="shared" si="14"/>
        <v/>
      </c>
      <c r="M501" s="1" t="str">
        <f t="shared" si="15"/>
        <v/>
      </c>
      <c r="N501" s="1" t="str">
        <f>IF(ISBLANK($C501),"",IF(ISNA(VLOOKUP($L501,'result messages'!$H$3:$L$11,2,FALSE)),VLOOKUP($M501,'result messages'!$H$3:$L$11,2,FALSE),VLOOKUP($L501,'result messages'!$H$3:$L$11,2,FALSE)))</f>
        <v/>
      </c>
      <c r="O501" s="1" t="str">
        <f>IF(ISBLANK($C501),"",IF(ISNA(VLOOKUP($L501,'result messages'!$H$3:$L$11,3,FALSE)),VLOOKUP($M501,'result messages'!$H$3:$L$11,3,FALSE),VLOOKUP($L501,'result messages'!$H$3:$L$11,3,FALSE)))</f>
        <v/>
      </c>
      <c r="P501" s="1" t="str">
        <f>IF(ISBLANK($C501),"",IF(ISNA(VLOOKUP($L501,'result messages'!$H$3:$L$11,4,FALSE)),VLOOKUP($M501,'result messages'!$H$3:$L$11,4,FALSE),VLOOKUP($L501,'result messages'!$H$3:$L$11,4,FALSE)))</f>
        <v/>
      </c>
      <c r="Q501" s="1" t="str">
        <f>IF(ISBLANK($C501),"",IF(ISNA(VLOOKUP($L501,'result messages'!$H$3:$L$11,5,FALSE)),VLOOKUP($M501,'result messages'!$H$3:$L$11,5,FALSE),VLOOKUP($L501,'result messages'!$H$3:$L$11,5,FALSE)))</f>
        <v/>
      </c>
    </row>
    <row r="502" spans="1:17">
      <c r="A502" s="1">
        <v>499</v>
      </c>
      <c r="B502" s="4"/>
      <c r="C502" s="1"/>
      <c r="D502" s="1"/>
      <c r="E502" s="7"/>
      <c r="F502" s="1"/>
      <c r="G502" s="1" t="str">
        <f>IF(ISNA(VLOOKUP($C502,'DTEN TCAP Linkage deviceId'!$A$1:$A$20000,1,FALSE)),"No","Yes")</f>
        <v>No</v>
      </c>
      <c r="H502" s="1" t="str">
        <f>IF(ISNA(VLOOKUP($C502,'Provisioning Requester'!$F$3:$H$20000,2,FALSE)),"No","Yes")</f>
        <v>No</v>
      </c>
      <c r="I502" s="1" t="str">
        <f>IF($H502="Yes",VLOOKUP($C502,'Provisioning Requester'!$F$3:$H$20000,3,FALSE),"-")</f>
        <v>-</v>
      </c>
      <c r="J502" s="1" t="str">
        <f>IF(OR(D502="SVCP", E502="TRUE"), "No", IF(ISNA(VLOOKUP($C502,'ProvResponder deviceId'!$A$1:$A$20000,1,FALSE)),"No","Yes"))</f>
        <v>No</v>
      </c>
      <c r="K502" s="1" t="str">
        <f>IF($J502="Yes",VLOOKUP($C502,'ProvResponder deviceId'!$A$1:$C$20000,3,FALSE),"-")</f>
        <v>-</v>
      </c>
      <c r="L502" s="1" t="str">
        <f t="shared" si="14"/>
        <v/>
      </c>
      <c r="M502" s="1" t="str">
        <f t="shared" si="15"/>
        <v/>
      </c>
      <c r="N502" s="1" t="str">
        <f>IF(ISBLANK($C502),"",IF(ISNA(VLOOKUP($L502,'result messages'!$H$3:$L$11,2,FALSE)),VLOOKUP($M502,'result messages'!$H$3:$L$11,2,FALSE),VLOOKUP($L502,'result messages'!$H$3:$L$11,2,FALSE)))</f>
        <v/>
      </c>
      <c r="O502" s="1" t="str">
        <f>IF(ISBLANK($C502),"",IF(ISNA(VLOOKUP($L502,'result messages'!$H$3:$L$11,3,FALSE)),VLOOKUP($M502,'result messages'!$H$3:$L$11,3,FALSE),VLOOKUP($L502,'result messages'!$H$3:$L$11,3,FALSE)))</f>
        <v/>
      </c>
      <c r="P502" s="1" t="str">
        <f>IF(ISBLANK($C502),"",IF(ISNA(VLOOKUP($L502,'result messages'!$H$3:$L$11,4,FALSE)),VLOOKUP($M502,'result messages'!$H$3:$L$11,4,FALSE),VLOOKUP($L502,'result messages'!$H$3:$L$11,4,FALSE)))</f>
        <v/>
      </c>
      <c r="Q502" s="1" t="str">
        <f>IF(ISBLANK($C502),"",IF(ISNA(VLOOKUP($L502,'result messages'!$H$3:$L$11,5,FALSE)),VLOOKUP($M502,'result messages'!$H$3:$L$11,5,FALSE),VLOOKUP($L502,'result messages'!$H$3:$L$11,5,FALSE)))</f>
        <v/>
      </c>
    </row>
    <row r="503" spans="1:17">
      <c r="A503" s="1">
        <v>500</v>
      </c>
      <c r="B503" s="4"/>
      <c r="C503" s="1"/>
      <c r="D503" s="1"/>
      <c r="E503" s="7"/>
      <c r="F503" s="1"/>
      <c r="G503" s="1" t="str">
        <f>IF(ISNA(VLOOKUP($C503,'DTEN TCAP Linkage deviceId'!$A$1:$A$20000,1,FALSE)),"No","Yes")</f>
        <v>No</v>
      </c>
      <c r="H503" s="1" t="str">
        <f>IF(ISNA(VLOOKUP($C503,'Provisioning Requester'!$F$3:$H$20000,2,FALSE)),"No","Yes")</f>
        <v>No</v>
      </c>
      <c r="I503" s="1" t="str">
        <f>IF($H503="Yes",VLOOKUP($C503,'Provisioning Requester'!$F$3:$H$20000,3,FALSE),"-")</f>
        <v>-</v>
      </c>
      <c r="J503" s="1" t="str">
        <f>IF(OR(D503="SVCP", E503="TRUE"), "No", IF(ISNA(VLOOKUP($C503,'ProvResponder deviceId'!$A$1:$A$20000,1,FALSE)),"No","Yes"))</f>
        <v>No</v>
      </c>
      <c r="K503" s="1" t="str">
        <f>IF($J503="Yes",VLOOKUP($C503,'ProvResponder deviceId'!$A$1:$C$20000,3,FALSE),"-")</f>
        <v>-</v>
      </c>
      <c r="L503" s="1" t="str">
        <f t="shared" si="14"/>
        <v/>
      </c>
      <c r="M503" s="1" t="str">
        <f t="shared" si="15"/>
        <v/>
      </c>
      <c r="N503" s="1" t="str">
        <f>IF(ISBLANK($C503),"",IF(ISNA(VLOOKUP($L503,'result messages'!$H$3:$L$11,2,FALSE)),VLOOKUP($M503,'result messages'!$H$3:$L$11,2,FALSE),VLOOKUP($L503,'result messages'!$H$3:$L$11,2,FALSE)))</f>
        <v/>
      </c>
      <c r="O503" s="1" t="str">
        <f>IF(ISBLANK($C503),"",IF(ISNA(VLOOKUP($L503,'result messages'!$H$3:$L$11,3,FALSE)),VLOOKUP($M503,'result messages'!$H$3:$L$11,3,FALSE),VLOOKUP($L503,'result messages'!$H$3:$L$11,3,FALSE)))</f>
        <v/>
      </c>
      <c r="P503" s="1" t="str">
        <f>IF(ISBLANK($C503),"",IF(ISNA(VLOOKUP($L503,'result messages'!$H$3:$L$11,4,FALSE)),VLOOKUP($M503,'result messages'!$H$3:$L$11,4,FALSE),VLOOKUP($L503,'result messages'!$H$3:$L$11,4,FALSE)))</f>
        <v/>
      </c>
      <c r="Q503" s="1" t="str">
        <f>IF(ISBLANK($C503),"",IF(ISNA(VLOOKUP($L503,'result messages'!$H$3:$L$11,5,FALSE)),VLOOKUP($M503,'result messages'!$H$3:$L$11,5,FALSE),VLOOKUP($L503,'result messages'!$H$3:$L$11,5,FALSE)))</f>
        <v/>
      </c>
    </row>
    <row r="504" spans="1:17">
      <c r="A504" s="1">
        <v>501</v>
      </c>
      <c r="B504" s="4"/>
      <c r="C504" s="1"/>
      <c r="D504" s="1"/>
      <c r="E504" s="7"/>
      <c r="F504" s="1"/>
      <c r="G504" s="1" t="str">
        <f>IF(ISNA(VLOOKUP($C504,'DTEN TCAP Linkage deviceId'!$A$1:$A$20000,1,FALSE)),"No","Yes")</f>
        <v>No</v>
      </c>
      <c r="H504" s="1" t="str">
        <f>IF(ISNA(VLOOKUP($C504,'Provisioning Requester'!$F$3:$H$20000,2,FALSE)),"No","Yes")</f>
        <v>No</v>
      </c>
      <c r="I504" s="1" t="str">
        <f>IF($H504="Yes",VLOOKUP($C504,'Provisioning Requester'!$F$3:$H$20000,3,FALSE),"-")</f>
        <v>-</v>
      </c>
      <c r="J504" s="1" t="str">
        <f>IF(OR(D504="SVCP", E504="TRUE"), "No", IF(ISNA(VLOOKUP($C504,'ProvResponder deviceId'!$A$1:$A$20000,1,FALSE)),"No","Yes"))</f>
        <v>No</v>
      </c>
      <c r="K504" s="1" t="str">
        <f>IF($J504="Yes",VLOOKUP($C504,'ProvResponder deviceId'!$A$1:$C$20000,3,FALSE),"-")</f>
        <v>-</v>
      </c>
      <c r="L504" s="1" t="str">
        <f t="shared" si="14"/>
        <v/>
      </c>
      <c r="M504" s="1" t="str">
        <f t="shared" si="15"/>
        <v/>
      </c>
      <c r="N504" s="1" t="str">
        <f>IF(ISBLANK($C504),"",IF(ISNA(VLOOKUP($L504,'result messages'!$H$3:$L$11,2,FALSE)),VLOOKUP($M504,'result messages'!$H$3:$L$11,2,FALSE),VLOOKUP($L504,'result messages'!$H$3:$L$11,2,FALSE)))</f>
        <v/>
      </c>
      <c r="O504" s="1" t="str">
        <f>IF(ISBLANK($C504),"",IF(ISNA(VLOOKUP($L504,'result messages'!$H$3:$L$11,3,FALSE)),VLOOKUP($M504,'result messages'!$H$3:$L$11,3,FALSE),VLOOKUP($L504,'result messages'!$H$3:$L$11,3,FALSE)))</f>
        <v/>
      </c>
      <c r="P504" s="1" t="str">
        <f>IF(ISBLANK($C504),"",IF(ISNA(VLOOKUP($L504,'result messages'!$H$3:$L$11,4,FALSE)),VLOOKUP($M504,'result messages'!$H$3:$L$11,4,FALSE),VLOOKUP($L504,'result messages'!$H$3:$L$11,4,FALSE)))</f>
        <v/>
      </c>
      <c r="Q504" s="1" t="str">
        <f>IF(ISBLANK($C504),"",IF(ISNA(VLOOKUP($L504,'result messages'!$H$3:$L$11,5,FALSE)),VLOOKUP($M504,'result messages'!$H$3:$L$11,5,FALSE),VLOOKUP($L504,'result messages'!$H$3:$L$11,5,FALSE)))</f>
        <v/>
      </c>
    </row>
    <row r="505" spans="1:17">
      <c r="A505" s="1">
        <v>502</v>
      </c>
      <c r="B505" s="4"/>
      <c r="C505" s="1"/>
      <c r="D505" s="1"/>
      <c r="E505" s="7"/>
      <c r="F505" s="1"/>
      <c r="G505" s="1" t="str">
        <f>IF(ISNA(VLOOKUP($C505,'DTEN TCAP Linkage deviceId'!$A$1:$A$20000,1,FALSE)),"No","Yes")</f>
        <v>No</v>
      </c>
      <c r="H505" s="1" t="str">
        <f>IF(ISNA(VLOOKUP($C505,'Provisioning Requester'!$F$3:$H$20000,2,FALSE)),"No","Yes")</f>
        <v>No</v>
      </c>
      <c r="I505" s="1" t="str">
        <f>IF($H505="Yes",VLOOKUP($C505,'Provisioning Requester'!$F$3:$H$20000,3,FALSE),"-")</f>
        <v>-</v>
      </c>
      <c r="J505" s="1" t="str">
        <f>IF(OR(D505="SVCP", E505="TRUE"), "No", IF(ISNA(VLOOKUP($C505,'ProvResponder deviceId'!$A$1:$A$20000,1,FALSE)),"No","Yes"))</f>
        <v>No</v>
      </c>
      <c r="K505" s="1" t="str">
        <f>IF($J505="Yes",VLOOKUP($C505,'ProvResponder deviceId'!$A$1:$C$20000,3,FALSE),"-")</f>
        <v>-</v>
      </c>
      <c r="L505" s="1" t="str">
        <f t="shared" si="14"/>
        <v/>
      </c>
      <c r="M505" s="1" t="str">
        <f t="shared" si="15"/>
        <v/>
      </c>
      <c r="N505" s="1" t="str">
        <f>IF(ISBLANK($C505),"",IF(ISNA(VLOOKUP($L505,'result messages'!$H$3:$L$11,2,FALSE)),VLOOKUP($M505,'result messages'!$H$3:$L$11,2,FALSE),VLOOKUP($L505,'result messages'!$H$3:$L$11,2,FALSE)))</f>
        <v/>
      </c>
      <c r="O505" s="1" t="str">
        <f>IF(ISBLANK($C505),"",IF(ISNA(VLOOKUP($L505,'result messages'!$H$3:$L$11,3,FALSE)),VLOOKUP($M505,'result messages'!$H$3:$L$11,3,FALSE),VLOOKUP($L505,'result messages'!$H$3:$L$11,3,FALSE)))</f>
        <v/>
      </c>
      <c r="P505" s="1" t="str">
        <f>IF(ISBLANK($C505),"",IF(ISNA(VLOOKUP($L505,'result messages'!$H$3:$L$11,4,FALSE)),VLOOKUP($M505,'result messages'!$H$3:$L$11,4,FALSE),VLOOKUP($L505,'result messages'!$H$3:$L$11,4,FALSE)))</f>
        <v/>
      </c>
      <c r="Q505" s="1" t="str">
        <f>IF(ISBLANK($C505),"",IF(ISNA(VLOOKUP($L505,'result messages'!$H$3:$L$11,5,FALSE)),VLOOKUP($M505,'result messages'!$H$3:$L$11,5,FALSE),VLOOKUP($L505,'result messages'!$H$3:$L$11,5,FALSE)))</f>
        <v/>
      </c>
    </row>
    <row r="506" spans="1:17">
      <c r="A506" s="1">
        <v>503</v>
      </c>
      <c r="B506" s="4"/>
      <c r="C506" s="1"/>
      <c r="D506" s="1"/>
      <c r="E506" s="7"/>
      <c r="F506" s="1"/>
      <c r="G506" s="1" t="str">
        <f>IF(ISNA(VLOOKUP($C506,'DTEN TCAP Linkage deviceId'!$A$1:$A$20000,1,FALSE)),"No","Yes")</f>
        <v>No</v>
      </c>
      <c r="H506" s="1" t="str">
        <f>IF(ISNA(VLOOKUP($C506,'Provisioning Requester'!$F$3:$H$20000,2,FALSE)),"No","Yes")</f>
        <v>No</v>
      </c>
      <c r="I506" s="1" t="str">
        <f>IF($H506="Yes",VLOOKUP($C506,'Provisioning Requester'!$F$3:$H$20000,3,FALSE),"-")</f>
        <v>-</v>
      </c>
      <c r="J506" s="1" t="str">
        <f>IF(OR(D506="SVCP", E506="TRUE"), "No", IF(ISNA(VLOOKUP($C506,'ProvResponder deviceId'!$A$1:$A$20000,1,FALSE)),"No","Yes"))</f>
        <v>No</v>
      </c>
      <c r="K506" s="1" t="str">
        <f>IF($J506="Yes",VLOOKUP($C506,'ProvResponder deviceId'!$A$1:$C$20000,3,FALSE),"-")</f>
        <v>-</v>
      </c>
      <c r="L506" s="1" t="str">
        <f t="shared" si="14"/>
        <v/>
      </c>
      <c r="M506" s="1" t="str">
        <f t="shared" si="15"/>
        <v/>
      </c>
      <c r="N506" s="1" t="str">
        <f>IF(ISBLANK($C506),"",IF(ISNA(VLOOKUP($L506,'result messages'!$H$3:$L$11,2,FALSE)),VLOOKUP($M506,'result messages'!$H$3:$L$11,2,FALSE),VLOOKUP($L506,'result messages'!$H$3:$L$11,2,FALSE)))</f>
        <v/>
      </c>
      <c r="O506" s="1" t="str">
        <f>IF(ISBLANK($C506),"",IF(ISNA(VLOOKUP($L506,'result messages'!$H$3:$L$11,3,FALSE)),VLOOKUP($M506,'result messages'!$H$3:$L$11,3,FALSE),VLOOKUP($L506,'result messages'!$H$3:$L$11,3,FALSE)))</f>
        <v/>
      </c>
      <c r="P506" s="1" t="str">
        <f>IF(ISBLANK($C506),"",IF(ISNA(VLOOKUP($L506,'result messages'!$H$3:$L$11,4,FALSE)),VLOOKUP($M506,'result messages'!$H$3:$L$11,4,FALSE),VLOOKUP($L506,'result messages'!$H$3:$L$11,4,FALSE)))</f>
        <v/>
      </c>
      <c r="Q506" s="1" t="str">
        <f>IF(ISBLANK($C506),"",IF(ISNA(VLOOKUP($L506,'result messages'!$H$3:$L$11,5,FALSE)),VLOOKUP($M506,'result messages'!$H$3:$L$11,5,FALSE),VLOOKUP($L506,'result messages'!$H$3:$L$11,5,FALSE)))</f>
        <v/>
      </c>
    </row>
    <row r="507" spans="1:17">
      <c r="A507" s="1">
        <v>504</v>
      </c>
      <c r="B507" s="4"/>
      <c r="C507" s="1"/>
      <c r="D507" s="1"/>
      <c r="E507" s="7"/>
      <c r="F507" s="1"/>
      <c r="G507" s="1" t="str">
        <f>IF(ISNA(VLOOKUP($C507,'DTEN TCAP Linkage deviceId'!$A$1:$A$20000,1,FALSE)),"No","Yes")</f>
        <v>No</v>
      </c>
      <c r="H507" s="1" t="str">
        <f>IF(ISNA(VLOOKUP($C507,'Provisioning Requester'!$F$3:$H$20000,2,FALSE)),"No","Yes")</f>
        <v>No</v>
      </c>
      <c r="I507" s="1" t="str">
        <f>IF($H507="Yes",VLOOKUP($C507,'Provisioning Requester'!$F$3:$H$20000,3,FALSE),"-")</f>
        <v>-</v>
      </c>
      <c r="J507" s="1" t="str">
        <f>IF(OR(D507="SVCP", E507="TRUE"), "No", IF(ISNA(VLOOKUP($C507,'ProvResponder deviceId'!$A$1:$A$20000,1,FALSE)),"No","Yes"))</f>
        <v>No</v>
      </c>
      <c r="K507" s="1" t="str">
        <f>IF($J507="Yes",VLOOKUP($C507,'ProvResponder deviceId'!$A$1:$C$20000,3,FALSE),"-")</f>
        <v>-</v>
      </c>
      <c r="L507" s="1" t="str">
        <f t="shared" si="14"/>
        <v/>
      </c>
      <c r="M507" s="1" t="str">
        <f t="shared" si="15"/>
        <v/>
      </c>
      <c r="N507" s="1" t="str">
        <f>IF(ISBLANK($C507),"",IF(ISNA(VLOOKUP($L507,'result messages'!$H$3:$L$11,2,FALSE)),VLOOKUP($M507,'result messages'!$H$3:$L$11,2,FALSE),VLOOKUP($L507,'result messages'!$H$3:$L$11,2,FALSE)))</f>
        <v/>
      </c>
      <c r="O507" s="1" t="str">
        <f>IF(ISBLANK($C507),"",IF(ISNA(VLOOKUP($L507,'result messages'!$H$3:$L$11,3,FALSE)),VLOOKUP($M507,'result messages'!$H$3:$L$11,3,FALSE),VLOOKUP($L507,'result messages'!$H$3:$L$11,3,FALSE)))</f>
        <v/>
      </c>
      <c r="P507" s="1" t="str">
        <f>IF(ISBLANK($C507),"",IF(ISNA(VLOOKUP($L507,'result messages'!$H$3:$L$11,4,FALSE)),VLOOKUP($M507,'result messages'!$H$3:$L$11,4,FALSE),VLOOKUP($L507,'result messages'!$H$3:$L$11,4,FALSE)))</f>
        <v/>
      </c>
      <c r="Q507" s="1" t="str">
        <f>IF(ISBLANK($C507),"",IF(ISNA(VLOOKUP($L507,'result messages'!$H$3:$L$11,5,FALSE)),VLOOKUP($M507,'result messages'!$H$3:$L$11,5,FALSE),VLOOKUP($L507,'result messages'!$H$3:$L$11,5,FALSE)))</f>
        <v/>
      </c>
    </row>
    <row r="508" spans="1:17">
      <c r="A508" s="1">
        <v>505</v>
      </c>
      <c r="B508" s="4"/>
      <c r="C508" s="1"/>
      <c r="D508" s="1"/>
      <c r="E508" s="7"/>
      <c r="F508" s="1"/>
      <c r="G508" s="1" t="str">
        <f>IF(ISNA(VLOOKUP($C508,'DTEN TCAP Linkage deviceId'!$A$1:$A$20000,1,FALSE)),"No","Yes")</f>
        <v>No</v>
      </c>
      <c r="H508" s="1" t="str">
        <f>IF(ISNA(VLOOKUP($C508,'Provisioning Requester'!$F$3:$H$20000,2,FALSE)),"No","Yes")</f>
        <v>No</v>
      </c>
      <c r="I508" s="1" t="str">
        <f>IF($H508="Yes",VLOOKUP($C508,'Provisioning Requester'!$F$3:$H$20000,3,FALSE),"-")</f>
        <v>-</v>
      </c>
      <c r="J508" s="1" t="str">
        <f>IF(OR(D508="SVCP", E508="TRUE"), "No", IF(ISNA(VLOOKUP($C508,'ProvResponder deviceId'!$A$1:$A$20000,1,FALSE)),"No","Yes"))</f>
        <v>No</v>
      </c>
      <c r="K508" s="1" t="str">
        <f>IF($J508="Yes",VLOOKUP($C508,'ProvResponder deviceId'!$A$1:$C$20000,3,FALSE),"-")</f>
        <v>-</v>
      </c>
      <c r="L508" s="1" t="str">
        <f t="shared" si="14"/>
        <v/>
      </c>
      <c r="M508" s="1" t="str">
        <f t="shared" si="15"/>
        <v/>
      </c>
      <c r="N508" s="1" t="str">
        <f>IF(ISBLANK($C508),"",IF(ISNA(VLOOKUP($L508,'result messages'!$H$3:$L$11,2,FALSE)),VLOOKUP($M508,'result messages'!$H$3:$L$11,2,FALSE),VLOOKUP($L508,'result messages'!$H$3:$L$11,2,FALSE)))</f>
        <v/>
      </c>
      <c r="O508" s="1" t="str">
        <f>IF(ISBLANK($C508),"",IF(ISNA(VLOOKUP($L508,'result messages'!$H$3:$L$11,3,FALSE)),VLOOKUP($M508,'result messages'!$H$3:$L$11,3,FALSE),VLOOKUP($L508,'result messages'!$H$3:$L$11,3,FALSE)))</f>
        <v/>
      </c>
      <c r="P508" s="1" t="str">
        <f>IF(ISBLANK($C508),"",IF(ISNA(VLOOKUP($L508,'result messages'!$H$3:$L$11,4,FALSE)),VLOOKUP($M508,'result messages'!$H$3:$L$11,4,FALSE),VLOOKUP($L508,'result messages'!$H$3:$L$11,4,FALSE)))</f>
        <v/>
      </c>
      <c r="Q508" s="1" t="str">
        <f>IF(ISBLANK($C508),"",IF(ISNA(VLOOKUP($L508,'result messages'!$H$3:$L$11,5,FALSE)),VLOOKUP($M508,'result messages'!$H$3:$L$11,5,FALSE),VLOOKUP($L508,'result messages'!$H$3:$L$11,5,FALSE)))</f>
        <v/>
      </c>
    </row>
    <row r="509" spans="1:17">
      <c r="A509" s="1">
        <v>506</v>
      </c>
      <c r="B509" s="4"/>
      <c r="C509" s="1"/>
      <c r="D509" s="1"/>
      <c r="E509" s="7"/>
      <c r="F509" s="1"/>
      <c r="G509" s="1" t="str">
        <f>IF(ISNA(VLOOKUP($C509,'DTEN TCAP Linkage deviceId'!$A$1:$A$20000,1,FALSE)),"No","Yes")</f>
        <v>No</v>
      </c>
      <c r="H509" s="1" t="str">
        <f>IF(ISNA(VLOOKUP($C509,'Provisioning Requester'!$F$3:$H$20000,2,FALSE)),"No","Yes")</f>
        <v>No</v>
      </c>
      <c r="I509" s="1" t="str">
        <f>IF($H509="Yes",VLOOKUP($C509,'Provisioning Requester'!$F$3:$H$20000,3,FALSE),"-")</f>
        <v>-</v>
      </c>
      <c r="J509" s="1" t="str">
        <f>IF(OR(D509="SVCP", E509="TRUE"), "No", IF(ISNA(VLOOKUP($C509,'ProvResponder deviceId'!$A$1:$A$20000,1,FALSE)),"No","Yes"))</f>
        <v>No</v>
      </c>
      <c r="K509" s="1" t="str">
        <f>IF($J509="Yes",VLOOKUP($C509,'ProvResponder deviceId'!$A$1:$C$20000,3,FALSE),"-")</f>
        <v>-</v>
      </c>
      <c r="L509" s="1" t="str">
        <f t="shared" si="14"/>
        <v/>
      </c>
      <c r="M509" s="1" t="str">
        <f t="shared" si="15"/>
        <v/>
      </c>
      <c r="N509" s="1" t="str">
        <f>IF(ISBLANK($C509),"",IF(ISNA(VLOOKUP($L509,'result messages'!$H$3:$L$11,2,FALSE)),VLOOKUP($M509,'result messages'!$H$3:$L$11,2,FALSE),VLOOKUP($L509,'result messages'!$H$3:$L$11,2,FALSE)))</f>
        <v/>
      </c>
      <c r="O509" s="1" t="str">
        <f>IF(ISBLANK($C509),"",IF(ISNA(VLOOKUP($L509,'result messages'!$H$3:$L$11,3,FALSE)),VLOOKUP($M509,'result messages'!$H$3:$L$11,3,FALSE),VLOOKUP($L509,'result messages'!$H$3:$L$11,3,FALSE)))</f>
        <v/>
      </c>
      <c r="P509" s="1" t="str">
        <f>IF(ISBLANK($C509),"",IF(ISNA(VLOOKUP($L509,'result messages'!$H$3:$L$11,4,FALSE)),VLOOKUP($M509,'result messages'!$H$3:$L$11,4,FALSE),VLOOKUP($L509,'result messages'!$H$3:$L$11,4,FALSE)))</f>
        <v/>
      </c>
      <c r="Q509" s="1" t="str">
        <f>IF(ISBLANK($C509),"",IF(ISNA(VLOOKUP($L509,'result messages'!$H$3:$L$11,5,FALSE)),VLOOKUP($M509,'result messages'!$H$3:$L$11,5,FALSE),VLOOKUP($L509,'result messages'!$H$3:$L$11,5,FALSE)))</f>
        <v/>
      </c>
    </row>
    <row r="510" spans="1:17">
      <c r="A510" s="1">
        <v>507</v>
      </c>
      <c r="B510" s="4"/>
      <c r="C510" s="1"/>
      <c r="D510" s="1"/>
      <c r="E510" s="7"/>
      <c r="F510" s="1"/>
      <c r="G510" s="1" t="str">
        <f>IF(ISNA(VLOOKUP($C510,'DTEN TCAP Linkage deviceId'!$A$1:$A$20000,1,FALSE)),"No","Yes")</f>
        <v>No</v>
      </c>
      <c r="H510" s="1" t="str">
        <f>IF(ISNA(VLOOKUP($C510,'Provisioning Requester'!$F$3:$H$20000,2,FALSE)),"No","Yes")</f>
        <v>No</v>
      </c>
      <c r="I510" s="1" t="str">
        <f>IF($H510="Yes",VLOOKUP($C510,'Provisioning Requester'!$F$3:$H$20000,3,FALSE),"-")</f>
        <v>-</v>
      </c>
      <c r="J510" s="1" t="str">
        <f>IF(OR(D510="SVCP", E510="TRUE"), "No", IF(ISNA(VLOOKUP($C510,'ProvResponder deviceId'!$A$1:$A$20000,1,FALSE)),"No","Yes"))</f>
        <v>No</v>
      </c>
      <c r="K510" s="1" t="str">
        <f>IF($J510="Yes",VLOOKUP($C510,'ProvResponder deviceId'!$A$1:$C$20000,3,FALSE),"-")</f>
        <v>-</v>
      </c>
      <c r="L510" s="1" t="str">
        <f t="shared" si="14"/>
        <v/>
      </c>
      <c r="M510" s="1" t="str">
        <f t="shared" si="15"/>
        <v/>
      </c>
      <c r="N510" s="1" t="str">
        <f>IF(ISBLANK($C510),"",IF(ISNA(VLOOKUP($L510,'result messages'!$H$3:$L$11,2,FALSE)),VLOOKUP($M510,'result messages'!$H$3:$L$11,2,FALSE),VLOOKUP($L510,'result messages'!$H$3:$L$11,2,FALSE)))</f>
        <v/>
      </c>
      <c r="O510" s="1" t="str">
        <f>IF(ISBLANK($C510),"",IF(ISNA(VLOOKUP($L510,'result messages'!$H$3:$L$11,3,FALSE)),VLOOKUP($M510,'result messages'!$H$3:$L$11,3,FALSE),VLOOKUP($L510,'result messages'!$H$3:$L$11,3,FALSE)))</f>
        <v/>
      </c>
      <c r="P510" s="1" t="str">
        <f>IF(ISBLANK($C510),"",IF(ISNA(VLOOKUP($L510,'result messages'!$H$3:$L$11,4,FALSE)),VLOOKUP($M510,'result messages'!$H$3:$L$11,4,FALSE),VLOOKUP($L510,'result messages'!$H$3:$L$11,4,FALSE)))</f>
        <v/>
      </c>
      <c r="Q510" s="1" t="str">
        <f>IF(ISBLANK($C510),"",IF(ISNA(VLOOKUP($L510,'result messages'!$H$3:$L$11,5,FALSE)),VLOOKUP($M510,'result messages'!$H$3:$L$11,5,FALSE),VLOOKUP($L510,'result messages'!$H$3:$L$11,5,FALSE)))</f>
        <v/>
      </c>
    </row>
    <row r="511" spans="1:17">
      <c r="A511" s="1">
        <v>508</v>
      </c>
      <c r="B511" s="4"/>
      <c r="C511" s="1"/>
      <c r="D511" s="1"/>
      <c r="E511" s="7"/>
      <c r="F511" s="1"/>
      <c r="G511" s="1" t="str">
        <f>IF(ISNA(VLOOKUP($C511,'DTEN TCAP Linkage deviceId'!$A$1:$A$20000,1,FALSE)),"No","Yes")</f>
        <v>No</v>
      </c>
      <c r="H511" s="1" t="str">
        <f>IF(ISNA(VLOOKUP($C511,'Provisioning Requester'!$F$3:$H$20000,2,FALSE)),"No","Yes")</f>
        <v>No</v>
      </c>
      <c r="I511" s="1" t="str">
        <f>IF($H511="Yes",VLOOKUP($C511,'Provisioning Requester'!$F$3:$H$20000,3,FALSE),"-")</f>
        <v>-</v>
      </c>
      <c r="J511" s="1" t="str">
        <f>IF(OR(D511="SVCP", E511="TRUE"), "No", IF(ISNA(VLOOKUP($C511,'ProvResponder deviceId'!$A$1:$A$20000,1,FALSE)),"No","Yes"))</f>
        <v>No</v>
      </c>
      <c r="K511" s="1" t="str">
        <f>IF($J511="Yes",VLOOKUP($C511,'ProvResponder deviceId'!$A$1:$C$20000,3,FALSE),"-")</f>
        <v>-</v>
      </c>
      <c r="L511" s="1" t="str">
        <f t="shared" si="14"/>
        <v/>
      </c>
      <c r="M511" s="1" t="str">
        <f t="shared" si="15"/>
        <v/>
      </c>
      <c r="N511" s="1" t="str">
        <f>IF(ISBLANK($C511),"",IF(ISNA(VLOOKUP($L511,'result messages'!$H$3:$L$11,2,FALSE)),VLOOKUP($M511,'result messages'!$H$3:$L$11,2,FALSE),VLOOKUP($L511,'result messages'!$H$3:$L$11,2,FALSE)))</f>
        <v/>
      </c>
      <c r="O511" s="1" t="str">
        <f>IF(ISBLANK($C511),"",IF(ISNA(VLOOKUP($L511,'result messages'!$H$3:$L$11,3,FALSE)),VLOOKUP($M511,'result messages'!$H$3:$L$11,3,FALSE),VLOOKUP($L511,'result messages'!$H$3:$L$11,3,FALSE)))</f>
        <v/>
      </c>
      <c r="P511" s="1" t="str">
        <f>IF(ISBLANK($C511),"",IF(ISNA(VLOOKUP($L511,'result messages'!$H$3:$L$11,4,FALSE)),VLOOKUP($M511,'result messages'!$H$3:$L$11,4,FALSE),VLOOKUP($L511,'result messages'!$H$3:$L$11,4,FALSE)))</f>
        <v/>
      </c>
      <c r="Q511" s="1" t="str">
        <f>IF(ISBLANK($C511),"",IF(ISNA(VLOOKUP($L511,'result messages'!$H$3:$L$11,5,FALSE)),VLOOKUP($M511,'result messages'!$H$3:$L$11,5,FALSE),VLOOKUP($L511,'result messages'!$H$3:$L$11,5,FALSE)))</f>
        <v/>
      </c>
    </row>
    <row r="512" spans="1:17">
      <c r="A512" s="1">
        <v>509</v>
      </c>
      <c r="B512" s="4"/>
      <c r="C512" s="1"/>
      <c r="D512" s="1"/>
      <c r="E512" s="7"/>
      <c r="F512" s="1"/>
      <c r="G512" s="1" t="str">
        <f>IF(ISNA(VLOOKUP($C512,'DTEN TCAP Linkage deviceId'!$A$1:$A$20000,1,FALSE)),"No","Yes")</f>
        <v>No</v>
      </c>
      <c r="H512" s="1" t="str">
        <f>IF(ISNA(VLOOKUP($C512,'Provisioning Requester'!$F$3:$H$20000,2,FALSE)),"No","Yes")</f>
        <v>No</v>
      </c>
      <c r="I512" s="1" t="str">
        <f>IF($H512="Yes",VLOOKUP($C512,'Provisioning Requester'!$F$3:$H$20000,3,FALSE),"-")</f>
        <v>-</v>
      </c>
      <c r="J512" s="1" t="str">
        <f>IF(OR(D512="SVCP", E512="TRUE"), "No", IF(ISNA(VLOOKUP($C512,'ProvResponder deviceId'!$A$1:$A$20000,1,FALSE)),"No","Yes"))</f>
        <v>No</v>
      </c>
      <c r="K512" s="1" t="str">
        <f>IF($J512="Yes",VLOOKUP($C512,'ProvResponder deviceId'!$A$1:$C$20000,3,FALSE),"-")</f>
        <v>-</v>
      </c>
      <c r="L512" s="1" t="str">
        <f t="shared" si="14"/>
        <v/>
      </c>
      <c r="M512" s="1" t="str">
        <f t="shared" si="15"/>
        <v/>
      </c>
      <c r="N512" s="1" t="str">
        <f>IF(ISBLANK($C512),"",IF(ISNA(VLOOKUP($L512,'result messages'!$H$3:$L$11,2,FALSE)),VLOOKUP($M512,'result messages'!$H$3:$L$11,2,FALSE),VLOOKUP($L512,'result messages'!$H$3:$L$11,2,FALSE)))</f>
        <v/>
      </c>
      <c r="O512" s="1" t="str">
        <f>IF(ISBLANK($C512),"",IF(ISNA(VLOOKUP($L512,'result messages'!$H$3:$L$11,3,FALSE)),VLOOKUP($M512,'result messages'!$H$3:$L$11,3,FALSE),VLOOKUP($L512,'result messages'!$H$3:$L$11,3,FALSE)))</f>
        <v/>
      </c>
      <c r="P512" s="1" t="str">
        <f>IF(ISBLANK($C512),"",IF(ISNA(VLOOKUP($L512,'result messages'!$H$3:$L$11,4,FALSE)),VLOOKUP($M512,'result messages'!$H$3:$L$11,4,FALSE),VLOOKUP($L512,'result messages'!$H$3:$L$11,4,FALSE)))</f>
        <v/>
      </c>
      <c r="Q512" s="1" t="str">
        <f>IF(ISBLANK($C512),"",IF(ISNA(VLOOKUP($L512,'result messages'!$H$3:$L$11,5,FALSE)),VLOOKUP($M512,'result messages'!$H$3:$L$11,5,FALSE),VLOOKUP($L512,'result messages'!$H$3:$L$11,5,FALSE)))</f>
        <v/>
      </c>
    </row>
    <row r="513" spans="1:17">
      <c r="A513" s="1">
        <v>510</v>
      </c>
      <c r="B513" s="4"/>
      <c r="C513" s="1"/>
      <c r="D513" s="1"/>
      <c r="E513" s="7"/>
      <c r="F513" s="1"/>
      <c r="G513" s="1" t="str">
        <f>IF(ISNA(VLOOKUP($C513,'DTEN TCAP Linkage deviceId'!$A$1:$A$20000,1,FALSE)),"No","Yes")</f>
        <v>No</v>
      </c>
      <c r="H513" s="1" t="str">
        <f>IF(ISNA(VLOOKUP($C513,'Provisioning Requester'!$F$3:$H$20000,2,FALSE)),"No","Yes")</f>
        <v>No</v>
      </c>
      <c r="I513" s="1" t="str">
        <f>IF($H513="Yes",VLOOKUP($C513,'Provisioning Requester'!$F$3:$H$20000,3,FALSE),"-")</f>
        <v>-</v>
      </c>
      <c r="J513" s="1" t="str">
        <f>IF(OR(D513="SVCP", E513="TRUE"), "No", IF(ISNA(VLOOKUP($C513,'ProvResponder deviceId'!$A$1:$A$20000,1,FALSE)),"No","Yes"))</f>
        <v>No</v>
      </c>
      <c r="K513" s="1" t="str">
        <f>IF($J513="Yes",VLOOKUP($C513,'ProvResponder deviceId'!$A$1:$C$20000,3,FALSE),"-")</f>
        <v>-</v>
      </c>
      <c r="L513" s="1" t="str">
        <f t="shared" si="14"/>
        <v/>
      </c>
      <c r="M513" s="1" t="str">
        <f t="shared" si="15"/>
        <v/>
      </c>
      <c r="N513" s="1" t="str">
        <f>IF(ISBLANK($C513),"",IF(ISNA(VLOOKUP($L513,'result messages'!$H$3:$L$11,2,FALSE)),VLOOKUP($M513,'result messages'!$H$3:$L$11,2,FALSE),VLOOKUP($L513,'result messages'!$H$3:$L$11,2,FALSE)))</f>
        <v/>
      </c>
      <c r="O513" s="1" t="str">
        <f>IF(ISBLANK($C513),"",IF(ISNA(VLOOKUP($L513,'result messages'!$H$3:$L$11,3,FALSE)),VLOOKUP($M513,'result messages'!$H$3:$L$11,3,FALSE),VLOOKUP($L513,'result messages'!$H$3:$L$11,3,FALSE)))</f>
        <v/>
      </c>
      <c r="P513" s="1" t="str">
        <f>IF(ISBLANK($C513),"",IF(ISNA(VLOOKUP($L513,'result messages'!$H$3:$L$11,4,FALSE)),VLOOKUP($M513,'result messages'!$H$3:$L$11,4,FALSE),VLOOKUP($L513,'result messages'!$H$3:$L$11,4,FALSE)))</f>
        <v/>
      </c>
      <c r="Q513" s="1" t="str">
        <f>IF(ISBLANK($C513),"",IF(ISNA(VLOOKUP($L513,'result messages'!$H$3:$L$11,5,FALSE)),VLOOKUP($M513,'result messages'!$H$3:$L$11,5,FALSE),VLOOKUP($L513,'result messages'!$H$3:$L$11,5,FALSE)))</f>
        <v/>
      </c>
    </row>
    <row r="514" spans="1:17">
      <c r="A514" s="1">
        <v>511</v>
      </c>
      <c r="B514" s="4"/>
      <c r="C514" s="1"/>
      <c r="D514" s="1"/>
      <c r="E514" s="7"/>
      <c r="F514" s="1"/>
      <c r="G514" s="1" t="str">
        <f>IF(ISNA(VLOOKUP($C514,'DTEN TCAP Linkage deviceId'!$A$1:$A$20000,1,FALSE)),"No","Yes")</f>
        <v>No</v>
      </c>
      <c r="H514" s="1" t="str">
        <f>IF(ISNA(VLOOKUP($C514,'Provisioning Requester'!$F$3:$H$20000,2,FALSE)),"No","Yes")</f>
        <v>No</v>
      </c>
      <c r="I514" s="1" t="str">
        <f>IF($H514="Yes",VLOOKUP($C514,'Provisioning Requester'!$F$3:$H$20000,3,FALSE),"-")</f>
        <v>-</v>
      </c>
      <c r="J514" s="1" t="str">
        <f>IF(OR(D514="SVCP", E514="TRUE"), "No", IF(ISNA(VLOOKUP($C514,'ProvResponder deviceId'!$A$1:$A$20000,1,FALSE)),"No","Yes"))</f>
        <v>No</v>
      </c>
      <c r="K514" s="1" t="str">
        <f>IF($J514="Yes",VLOOKUP($C514,'ProvResponder deviceId'!$A$1:$C$20000,3,FALSE),"-")</f>
        <v>-</v>
      </c>
      <c r="L514" s="1" t="str">
        <f t="shared" si="14"/>
        <v/>
      </c>
      <c r="M514" s="1" t="str">
        <f t="shared" si="15"/>
        <v/>
      </c>
      <c r="N514" s="1" t="str">
        <f>IF(ISBLANK($C514),"",IF(ISNA(VLOOKUP($L514,'result messages'!$H$3:$L$11,2,FALSE)),VLOOKUP($M514,'result messages'!$H$3:$L$11,2,FALSE),VLOOKUP($L514,'result messages'!$H$3:$L$11,2,FALSE)))</f>
        <v/>
      </c>
      <c r="O514" s="1" t="str">
        <f>IF(ISBLANK($C514),"",IF(ISNA(VLOOKUP($L514,'result messages'!$H$3:$L$11,3,FALSE)),VLOOKUP($M514,'result messages'!$H$3:$L$11,3,FALSE),VLOOKUP($L514,'result messages'!$H$3:$L$11,3,FALSE)))</f>
        <v/>
      </c>
      <c r="P514" s="1" t="str">
        <f>IF(ISBLANK($C514),"",IF(ISNA(VLOOKUP($L514,'result messages'!$H$3:$L$11,4,FALSE)),VLOOKUP($M514,'result messages'!$H$3:$L$11,4,FALSE),VLOOKUP($L514,'result messages'!$H$3:$L$11,4,FALSE)))</f>
        <v/>
      </c>
      <c r="Q514" s="1" t="str">
        <f>IF(ISBLANK($C514),"",IF(ISNA(VLOOKUP($L514,'result messages'!$H$3:$L$11,5,FALSE)),VLOOKUP($M514,'result messages'!$H$3:$L$11,5,FALSE),VLOOKUP($L514,'result messages'!$H$3:$L$11,5,FALSE)))</f>
        <v/>
      </c>
    </row>
    <row r="515" spans="1:17">
      <c r="A515" s="1">
        <v>512</v>
      </c>
      <c r="B515" s="4"/>
      <c r="C515" s="1"/>
      <c r="D515" s="1"/>
      <c r="E515" s="7"/>
      <c r="F515" s="1"/>
      <c r="G515" s="1" t="str">
        <f>IF(ISNA(VLOOKUP($C515,'DTEN TCAP Linkage deviceId'!$A$1:$A$20000,1,FALSE)),"No","Yes")</f>
        <v>No</v>
      </c>
      <c r="H515" s="1" t="str">
        <f>IF(ISNA(VLOOKUP($C515,'Provisioning Requester'!$F$3:$H$20000,2,FALSE)),"No","Yes")</f>
        <v>No</v>
      </c>
      <c r="I515" s="1" t="str">
        <f>IF($H515="Yes",VLOOKUP($C515,'Provisioning Requester'!$F$3:$H$20000,3,FALSE),"-")</f>
        <v>-</v>
      </c>
      <c r="J515" s="1" t="str">
        <f>IF(OR(D515="SVCP", E515="TRUE"), "No", IF(ISNA(VLOOKUP($C515,'ProvResponder deviceId'!$A$1:$A$20000,1,FALSE)),"No","Yes"))</f>
        <v>No</v>
      </c>
      <c r="K515" s="1" t="str">
        <f>IF($J515="Yes",VLOOKUP($C515,'ProvResponder deviceId'!$A$1:$C$20000,3,FALSE),"-")</f>
        <v>-</v>
      </c>
      <c r="L515" s="1" t="str">
        <f t="shared" si="14"/>
        <v/>
      </c>
      <c r="M515" s="1" t="str">
        <f t="shared" si="15"/>
        <v/>
      </c>
      <c r="N515" s="1" t="str">
        <f>IF(ISBLANK($C515),"",IF(ISNA(VLOOKUP($L515,'result messages'!$H$3:$L$11,2,FALSE)),VLOOKUP($M515,'result messages'!$H$3:$L$11,2,FALSE),VLOOKUP($L515,'result messages'!$H$3:$L$11,2,FALSE)))</f>
        <v/>
      </c>
      <c r="O515" s="1" t="str">
        <f>IF(ISBLANK($C515),"",IF(ISNA(VLOOKUP($L515,'result messages'!$H$3:$L$11,3,FALSE)),VLOOKUP($M515,'result messages'!$H$3:$L$11,3,FALSE),VLOOKUP($L515,'result messages'!$H$3:$L$11,3,FALSE)))</f>
        <v/>
      </c>
      <c r="P515" s="1" t="str">
        <f>IF(ISBLANK($C515),"",IF(ISNA(VLOOKUP($L515,'result messages'!$H$3:$L$11,4,FALSE)),VLOOKUP($M515,'result messages'!$H$3:$L$11,4,FALSE),VLOOKUP($L515,'result messages'!$H$3:$L$11,4,FALSE)))</f>
        <v/>
      </c>
      <c r="Q515" s="1" t="str">
        <f>IF(ISBLANK($C515),"",IF(ISNA(VLOOKUP($L515,'result messages'!$H$3:$L$11,5,FALSE)),VLOOKUP($M515,'result messages'!$H$3:$L$11,5,FALSE),VLOOKUP($L515,'result messages'!$H$3:$L$11,5,FALSE)))</f>
        <v/>
      </c>
    </row>
    <row r="516" spans="1:17">
      <c r="A516" s="1">
        <v>513</v>
      </c>
      <c r="B516" s="4"/>
      <c r="C516" s="1"/>
      <c r="D516" s="1"/>
      <c r="E516" s="7"/>
      <c r="F516" s="1"/>
      <c r="G516" s="1" t="str">
        <f>IF(ISNA(VLOOKUP($C516,'DTEN TCAP Linkage deviceId'!$A$1:$A$20000,1,FALSE)),"No","Yes")</f>
        <v>No</v>
      </c>
      <c r="H516" s="1" t="str">
        <f>IF(ISNA(VLOOKUP($C516,'Provisioning Requester'!$F$3:$H$20000,2,FALSE)),"No","Yes")</f>
        <v>No</v>
      </c>
      <c r="I516" s="1" t="str">
        <f>IF($H516="Yes",VLOOKUP($C516,'Provisioning Requester'!$F$3:$H$20000,3,FALSE),"-")</f>
        <v>-</v>
      </c>
      <c r="J516" s="1" t="str">
        <f>IF(OR(D516="SVCP", E516="TRUE"), "No", IF(ISNA(VLOOKUP($C516,'ProvResponder deviceId'!$A$1:$A$20000,1,FALSE)),"No","Yes"))</f>
        <v>No</v>
      </c>
      <c r="K516" s="1" t="str">
        <f>IF($J516="Yes",VLOOKUP($C516,'ProvResponder deviceId'!$A$1:$C$20000,3,FALSE),"-")</f>
        <v>-</v>
      </c>
      <c r="L516" s="1" t="str">
        <f t="shared" si="14"/>
        <v/>
      </c>
      <c r="M516" s="1" t="str">
        <f t="shared" si="15"/>
        <v/>
      </c>
      <c r="N516" s="1" t="str">
        <f>IF(ISBLANK($C516),"",IF(ISNA(VLOOKUP($L516,'result messages'!$H$3:$L$11,2,FALSE)),VLOOKUP($M516,'result messages'!$H$3:$L$11,2,FALSE),VLOOKUP($L516,'result messages'!$H$3:$L$11,2,FALSE)))</f>
        <v/>
      </c>
      <c r="O516" s="1" t="str">
        <f>IF(ISBLANK($C516),"",IF(ISNA(VLOOKUP($L516,'result messages'!$H$3:$L$11,3,FALSE)),VLOOKUP($M516,'result messages'!$H$3:$L$11,3,FALSE),VLOOKUP($L516,'result messages'!$H$3:$L$11,3,FALSE)))</f>
        <v/>
      </c>
      <c r="P516" s="1" t="str">
        <f>IF(ISBLANK($C516),"",IF(ISNA(VLOOKUP($L516,'result messages'!$H$3:$L$11,4,FALSE)),VLOOKUP($M516,'result messages'!$H$3:$L$11,4,FALSE),VLOOKUP($L516,'result messages'!$H$3:$L$11,4,FALSE)))</f>
        <v/>
      </c>
      <c r="Q516" s="1" t="str">
        <f>IF(ISBLANK($C516),"",IF(ISNA(VLOOKUP($L516,'result messages'!$H$3:$L$11,5,FALSE)),VLOOKUP($M516,'result messages'!$H$3:$L$11,5,FALSE),VLOOKUP($L516,'result messages'!$H$3:$L$11,5,FALSE)))</f>
        <v/>
      </c>
    </row>
    <row r="517" spans="1:17">
      <c r="A517" s="1">
        <v>514</v>
      </c>
      <c r="B517" s="4"/>
      <c r="C517" s="1"/>
      <c r="D517" s="1"/>
      <c r="E517" s="7"/>
      <c r="F517" s="1"/>
      <c r="G517" s="1" t="str">
        <f>IF(ISNA(VLOOKUP($C517,'DTEN TCAP Linkage deviceId'!$A$1:$A$20000,1,FALSE)),"No","Yes")</f>
        <v>No</v>
      </c>
      <c r="H517" s="1" t="str">
        <f>IF(ISNA(VLOOKUP($C517,'Provisioning Requester'!$F$3:$H$20000,2,FALSE)),"No","Yes")</f>
        <v>No</v>
      </c>
      <c r="I517" s="1" t="str">
        <f>IF($H517="Yes",VLOOKUP($C517,'Provisioning Requester'!$F$3:$H$20000,3,FALSE),"-")</f>
        <v>-</v>
      </c>
      <c r="J517" s="1" t="str">
        <f>IF(OR(D517="SVCP", E517="TRUE"), "No", IF(ISNA(VLOOKUP($C517,'ProvResponder deviceId'!$A$1:$A$20000,1,FALSE)),"No","Yes"))</f>
        <v>No</v>
      </c>
      <c r="K517" s="1" t="str">
        <f>IF($J517="Yes",VLOOKUP($C517,'ProvResponder deviceId'!$A$1:$C$20000,3,FALSE),"-")</f>
        <v>-</v>
      </c>
      <c r="L517" s="1" t="str">
        <f t="shared" ref="L517:L580" si="16">IF(ISBLANK($C517),"",$D517&amp;$E517&amp;$G517&amp;$H517&amp;$I517&amp;$J517&amp;$K517)</f>
        <v/>
      </c>
      <c r="M517" s="1" t="str">
        <f t="shared" ref="M517:M580" si="17">IF(ISBLANK($C517),"",$D517&amp;$E517&amp;$G517&amp;$H517&amp;$I517&amp;$J517&amp;"other")</f>
        <v/>
      </c>
      <c r="N517" s="1" t="str">
        <f>IF(ISBLANK($C517),"",IF(ISNA(VLOOKUP($L517,'result messages'!$H$3:$L$11,2,FALSE)),VLOOKUP($M517,'result messages'!$H$3:$L$11,2,FALSE),VLOOKUP($L517,'result messages'!$H$3:$L$11,2,FALSE)))</f>
        <v/>
      </c>
      <c r="O517" s="1" t="str">
        <f>IF(ISBLANK($C517),"",IF(ISNA(VLOOKUP($L517,'result messages'!$H$3:$L$11,3,FALSE)),VLOOKUP($M517,'result messages'!$H$3:$L$11,3,FALSE),VLOOKUP($L517,'result messages'!$H$3:$L$11,3,FALSE)))</f>
        <v/>
      </c>
      <c r="P517" s="1" t="str">
        <f>IF(ISBLANK($C517),"",IF(ISNA(VLOOKUP($L517,'result messages'!$H$3:$L$11,4,FALSE)),VLOOKUP($M517,'result messages'!$H$3:$L$11,4,FALSE),VLOOKUP($L517,'result messages'!$H$3:$L$11,4,FALSE)))</f>
        <v/>
      </c>
      <c r="Q517" s="1" t="str">
        <f>IF(ISBLANK($C517),"",IF(ISNA(VLOOKUP($L517,'result messages'!$H$3:$L$11,5,FALSE)),VLOOKUP($M517,'result messages'!$H$3:$L$11,5,FALSE),VLOOKUP($L517,'result messages'!$H$3:$L$11,5,FALSE)))</f>
        <v/>
      </c>
    </row>
    <row r="518" spans="1:17">
      <c r="A518" s="1">
        <v>515</v>
      </c>
      <c r="B518" s="4"/>
      <c r="C518" s="1"/>
      <c r="D518" s="1"/>
      <c r="E518" s="7"/>
      <c r="F518" s="1"/>
      <c r="G518" s="1" t="str">
        <f>IF(ISNA(VLOOKUP($C518,'DTEN TCAP Linkage deviceId'!$A$1:$A$20000,1,FALSE)),"No","Yes")</f>
        <v>No</v>
      </c>
      <c r="H518" s="1" t="str">
        <f>IF(ISNA(VLOOKUP($C518,'Provisioning Requester'!$F$3:$H$20000,2,FALSE)),"No","Yes")</f>
        <v>No</v>
      </c>
      <c r="I518" s="1" t="str">
        <f>IF($H518="Yes",VLOOKUP($C518,'Provisioning Requester'!$F$3:$H$20000,3,FALSE),"-")</f>
        <v>-</v>
      </c>
      <c r="J518" s="1" t="str">
        <f>IF(OR(D518="SVCP", E518="TRUE"), "No", IF(ISNA(VLOOKUP($C518,'ProvResponder deviceId'!$A$1:$A$20000,1,FALSE)),"No","Yes"))</f>
        <v>No</v>
      </c>
      <c r="K518" s="1" t="str">
        <f>IF($J518="Yes",VLOOKUP($C518,'ProvResponder deviceId'!$A$1:$C$20000,3,FALSE),"-")</f>
        <v>-</v>
      </c>
      <c r="L518" s="1" t="str">
        <f t="shared" si="16"/>
        <v/>
      </c>
      <c r="M518" s="1" t="str">
        <f t="shared" si="17"/>
        <v/>
      </c>
      <c r="N518" s="1" t="str">
        <f>IF(ISBLANK($C518),"",IF(ISNA(VLOOKUP($L518,'result messages'!$H$3:$L$11,2,FALSE)),VLOOKUP($M518,'result messages'!$H$3:$L$11,2,FALSE),VLOOKUP($L518,'result messages'!$H$3:$L$11,2,FALSE)))</f>
        <v/>
      </c>
      <c r="O518" s="1" t="str">
        <f>IF(ISBLANK($C518),"",IF(ISNA(VLOOKUP($L518,'result messages'!$H$3:$L$11,3,FALSE)),VLOOKUP($M518,'result messages'!$H$3:$L$11,3,FALSE),VLOOKUP($L518,'result messages'!$H$3:$L$11,3,FALSE)))</f>
        <v/>
      </c>
      <c r="P518" s="1" t="str">
        <f>IF(ISBLANK($C518),"",IF(ISNA(VLOOKUP($L518,'result messages'!$H$3:$L$11,4,FALSE)),VLOOKUP($M518,'result messages'!$H$3:$L$11,4,FALSE),VLOOKUP($L518,'result messages'!$H$3:$L$11,4,FALSE)))</f>
        <v/>
      </c>
      <c r="Q518" s="1" t="str">
        <f>IF(ISBLANK($C518),"",IF(ISNA(VLOOKUP($L518,'result messages'!$H$3:$L$11,5,FALSE)),VLOOKUP($M518,'result messages'!$H$3:$L$11,5,FALSE),VLOOKUP($L518,'result messages'!$H$3:$L$11,5,FALSE)))</f>
        <v/>
      </c>
    </row>
    <row r="519" spans="1:17">
      <c r="A519" s="1">
        <v>516</v>
      </c>
      <c r="B519" s="4"/>
      <c r="C519" s="1"/>
      <c r="D519" s="1"/>
      <c r="E519" s="7"/>
      <c r="F519" s="1"/>
      <c r="G519" s="1" t="str">
        <f>IF(ISNA(VLOOKUP($C519,'DTEN TCAP Linkage deviceId'!$A$1:$A$20000,1,FALSE)),"No","Yes")</f>
        <v>No</v>
      </c>
      <c r="H519" s="1" t="str">
        <f>IF(ISNA(VLOOKUP($C519,'Provisioning Requester'!$F$3:$H$20000,2,FALSE)),"No","Yes")</f>
        <v>No</v>
      </c>
      <c r="I519" s="1" t="str">
        <f>IF($H519="Yes",VLOOKUP($C519,'Provisioning Requester'!$F$3:$H$20000,3,FALSE),"-")</f>
        <v>-</v>
      </c>
      <c r="J519" s="1" t="str">
        <f>IF(OR(D519="SVCP", E519="TRUE"), "No", IF(ISNA(VLOOKUP($C519,'ProvResponder deviceId'!$A$1:$A$20000,1,FALSE)),"No","Yes"))</f>
        <v>No</v>
      </c>
      <c r="K519" s="1" t="str">
        <f>IF($J519="Yes",VLOOKUP($C519,'ProvResponder deviceId'!$A$1:$C$20000,3,FALSE),"-")</f>
        <v>-</v>
      </c>
      <c r="L519" s="1" t="str">
        <f t="shared" si="16"/>
        <v/>
      </c>
      <c r="M519" s="1" t="str">
        <f t="shared" si="17"/>
        <v/>
      </c>
      <c r="N519" s="1" t="str">
        <f>IF(ISBLANK($C519),"",IF(ISNA(VLOOKUP($L519,'result messages'!$H$3:$L$11,2,FALSE)),VLOOKUP($M519,'result messages'!$H$3:$L$11,2,FALSE),VLOOKUP($L519,'result messages'!$H$3:$L$11,2,FALSE)))</f>
        <v/>
      </c>
      <c r="O519" s="1" t="str">
        <f>IF(ISBLANK($C519),"",IF(ISNA(VLOOKUP($L519,'result messages'!$H$3:$L$11,3,FALSE)),VLOOKUP($M519,'result messages'!$H$3:$L$11,3,FALSE),VLOOKUP($L519,'result messages'!$H$3:$L$11,3,FALSE)))</f>
        <v/>
      </c>
      <c r="P519" s="1" t="str">
        <f>IF(ISBLANK($C519),"",IF(ISNA(VLOOKUP($L519,'result messages'!$H$3:$L$11,4,FALSE)),VLOOKUP($M519,'result messages'!$H$3:$L$11,4,FALSE),VLOOKUP($L519,'result messages'!$H$3:$L$11,4,FALSE)))</f>
        <v/>
      </c>
      <c r="Q519" s="1" t="str">
        <f>IF(ISBLANK($C519),"",IF(ISNA(VLOOKUP($L519,'result messages'!$H$3:$L$11,5,FALSE)),VLOOKUP($M519,'result messages'!$H$3:$L$11,5,FALSE),VLOOKUP($L519,'result messages'!$H$3:$L$11,5,FALSE)))</f>
        <v/>
      </c>
    </row>
    <row r="520" spans="1:17">
      <c r="A520" s="1">
        <v>517</v>
      </c>
      <c r="B520" s="4"/>
      <c r="C520" s="1"/>
      <c r="D520" s="1"/>
      <c r="E520" s="7"/>
      <c r="F520" s="1"/>
      <c r="G520" s="1" t="str">
        <f>IF(ISNA(VLOOKUP($C520,'DTEN TCAP Linkage deviceId'!$A$1:$A$20000,1,FALSE)),"No","Yes")</f>
        <v>No</v>
      </c>
      <c r="H520" s="1" t="str">
        <f>IF(ISNA(VLOOKUP($C520,'Provisioning Requester'!$F$3:$H$20000,2,FALSE)),"No","Yes")</f>
        <v>No</v>
      </c>
      <c r="I520" s="1" t="str">
        <f>IF($H520="Yes",VLOOKUP($C520,'Provisioning Requester'!$F$3:$H$20000,3,FALSE),"-")</f>
        <v>-</v>
      </c>
      <c r="J520" s="1" t="str">
        <f>IF(OR(D520="SVCP", E520="TRUE"), "No", IF(ISNA(VLOOKUP($C520,'ProvResponder deviceId'!$A$1:$A$20000,1,FALSE)),"No","Yes"))</f>
        <v>No</v>
      </c>
      <c r="K520" s="1" t="str">
        <f>IF($J520="Yes",VLOOKUP($C520,'ProvResponder deviceId'!$A$1:$C$20000,3,FALSE),"-")</f>
        <v>-</v>
      </c>
      <c r="L520" s="1" t="str">
        <f t="shared" si="16"/>
        <v/>
      </c>
      <c r="M520" s="1" t="str">
        <f t="shared" si="17"/>
        <v/>
      </c>
      <c r="N520" s="1" t="str">
        <f>IF(ISBLANK($C520),"",IF(ISNA(VLOOKUP($L520,'result messages'!$H$3:$L$11,2,FALSE)),VLOOKUP($M520,'result messages'!$H$3:$L$11,2,FALSE),VLOOKUP($L520,'result messages'!$H$3:$L$11,2,FALSE)))</f>
        <v/>
      </c>
      <c r="O520" s="1" t="str">
        <f>IF(ISBLANK($C520),"",IF(ISNA(VLOOKUP($L520,'result messages'!$H$3:$L$11,3,FALSE)),VLOOKUP($M520,'result messages'!$H$3:$L$11,3,FALSE),VLOOKUP($L520,'result messages'!$H$3:$L$11,3,FALSE)))</f>
        <v/>
      </c>
      <c r="P520" s="1" t="str">
        <f>IF(ISBLANK($C520),"",IF(ISNA(VLOOKUP($L520,'result messages'!$H$3:$L$11,4,FALSE)),VLOOKUP($M520,'result messages'!$H$3:$L$11,4,FALSE),VLOOKUP($L520,'result messages'!$H$3:$L$11,4,FALSE)))</f>
        <v/>
      </c>
      <c r="Q520" s="1" t="str">
        <f>IF(ISBLANK($C520),"",IF(ISNA(VLOOKUP($L520,'result messages'!$H$3:$L$11,5,FALSE)),VLOOKUP($M520,'result messages'!$H$3:$L$11,5,FALSE),VLOOKUP($L520,'result messages'!$H$3:$L$11,5,FALSE)))</f>
        <v/>
      </c>
    </row>
    <row r="521" spans="1:17">
      <c r="A521" s="1">
        <v>518</v>
      </c>
      <c r="B521" s="4"/>
      <c r="C521" s="1"/>
      <c r="D521" s="1"/>
      <c r="E521" s="7"/>
      <c r="F521" s="1"/>
      <c r="G521" s="1" t="str">
        <f>IF(ISNA(VLOOKUP($C521,'DTEN TCAP Linkage deviceId'!$A$1:$A$20000,1,FALSE)),"No","Yes")</f>
        <v>No</v>
      </c>
      <c r="H521" s="1" t="str">
        <f>IF(ISNA(VLOOKUP($C521,'Provisioning Requester'!$F$3:$H$20000,2,FALSE)),"No","Yes")</f>
        <v>No</v>
      </c>
      <c r="I521" s="1" t="str">
        <f>IF($H521="Yes",VLOOKUP($C521,'Provisioning Requester'!$F$3:$H$20000,3,FALSE),"-")</f>
        <v>-</v>
      </c>
      <c r="J521" s="1" t="str">
        <f>IF(OR(D521="SVCP", E521="TRUE"), "No", IF(ISNA(VLOOKUP($C521,'ProvResponder deviceId'!$A$1:$A$20000,1,FALSE)),"No","Yes"))</f>
        <v>No</v>
      </c>
      <c r="K521" s="1" t="str">
        <f>IF($J521="Yes",VLOOKUP($C521,'ProvResponder deviceId'!$A$1:$C$20000,3,FALSE),"-")</f>
        <v>-</v>
      </c>
      <c r="L521" s="1" t="str">
        <f t="shared" si="16"/>
        <v/>
      </c>
      <c r="M521" s="1" t="str">
        <f t="shared" si="17"/>
        <v/>
      </c>
      <c r="N521" s="1" t="str">
        <f>IF(ISBLANK($C521),"",IF(ISNA(VLOOKUP($L521,'result messages'!$H$3:$L$11,2,FALSE)),VLOOKUP($M521,'result messages'!$H$3:$L$11,2,FALSE),VLOOKUP($L521,'result messages'!$H$3:$L$11,2,FALSE)))</f>
        <v/>
      </c>
      <c r="O521" s="1" t="str">
        <f>IF(ISBLANK($C521),"",IF(ISNA(VLOOKUP($L521,'result messages'!$H$3:$L$11,3,FALSE)),VLOOKUP($M521,'result messages'!$H$3:$L$11,3,FALSE),VLOOKUP($L521,'result messages'!$H$3:$L$11,3,FALSE)))</f>
        <v/>
      </c>
      <c r="P521" s="1" t="str">
        <f>IF(ISBLANK($C521),"",IF(ISNA(VLOOKUP($L521,'result messages'!$H$3:$L$11,4,FALSE)),VLOOKUP($M521,'result messages'!$H$3:$L$11,4,FALSE),VLOOKUP($L521,'result messages'!$H$3:$L$11,4,FALSE)))</f>
        <v/>
      </c>
      <c r="Q521" s="1" t="str">
        <f>IF(ISBLANK($C521),"",IF(ISNA(VLOOKUP($L521,'result messages'!$H$3:$L$11,5,FALSE)),VLOOKUP($M521,'result messages'!$H$3:$L$11,5,FALSE),VLOOKUP($L521,'result messages'!$H$3:$L$11,5,FALSE)))</f>
        <v/>
      </c>
    </row>
    <row r="522" spans="1:17">
      <c r="A522" s="1">
        <v>519</v>
      </c>
      <c r="B522" s="4"/>
      <c r="C522" s="1"/>
      <c r="D522" s="1"/>
      <c r="E522" s="7"/>
      <c r="F522" s="1"/>
      <c r="G522" s="1" t="str">
        <f>IF(ISNA(VLOOKUP($C522,'DTEN TCAP Linkage deviceId'!$A$1:$A$20000,1,FALSE)),"No","Yes")</f>
        <v>No</v>
      </c>
      <c r="H522" s="1" t="str">
        <f>IF(ISNA(VLOOKUP($C522,'Provisioning Requester'!$F$3:$H$20000,2,FALSE)),"No","Yes")</f>
        <v>No</v>
      </c>
      <c r="I522" s="1" t="str">
        <f>IF($H522="Yes",VLOOKUP($C522,'Provisioning Requester'!$F$3:$H$20000,3,FALSE),"-")</f>
        <v>-</v>
      </c>
      <c r="J522" s="1" t="str">
        <f>IF(OR(D522="SVCP", E522="TRUE"), "No", IF(ISNA(VLOOKUP($C522,'ProvResponder deviceId'!$A$1:$A$20000,1,FALSE)),"No","Yes"))</f>
        <v>No</v>
      </c>
      <c r="K522" s="1" t="str">
        <f>IF($J522="Yes",VLOOKUP($C522,'ProvResponder deviceId'!$A$1:$C$20000,3,FALSE),"-")</f>
        <v>-</v>
      </c>
      <c r="L522" s="1" t="str">
        <f t="shared" si="16"/>
        <v/>
      </c>
      <c r="M522" s="1" t="str">
        <f t="shared" si="17"/>
        <v/>
      </c>
      <c r="N522" s="1" t="str">
        <f>IF(ISBLANK($C522),"",IF(ISNA(VLOOKUP($L522,'result messages'!$H$3:$L$11,2,FALSE)),VLOOKUP($M522,'result messages'!$H$3:$L$11,2,FALSE),VLOOKUP($L522,'result messages'!$H$3:$L$11,2,FALSE)))</f>
        <v/>
      </c>
      <c r="O522" s="1" t="str">
        <f>IF(ISBLANK($C522),"",IF(ISNA(VLOOKUP($L522,'result messages'!$H$3:$L$11,3,FALSE)),VLOOKUP($M522,'result messages'!$H$3:$L$11,3,FALSE),VLOOKUP($L522,'result messages'!$H$3:$L$11,3,FALSE)))</f>
        <v/>
      </c>
      <c r="P522" s="1" t="str">
        <f>IF(ISBLANK($C522),"",IF(ISNA(VLOOKUP($L522,'result messages'!$H$3:$L$11,4,FALSE)),VLOOKUP($M522,'result messages'!$H$3:$L$11,4,FALSE),VLOOKUP($L522,'result messages'!$H$3:$L$11,4,FALSE)))</f>
        <v/>
      </c>
      <c r="Q522" s="1" t="str">
        <f>IF(ISBLANK($C522),"",IF(ISNA(VLOOKUP($L522,'result messages'!$H$3:$L$11,5,FALSE)),VLOOKUP($M522,'result messages'!$H$3:$L$11,5,FALSE),VLOOKUP($L522,'result messages'!$H$3:$L$11,5,FALSE)))</f>
        <v/>
      </c>
    </row>
    <row r="523" spans="1:17">
      <c r="A523" s="1">
        <v>520</v>
      </c>
      <c r="B523" s="4"/>
      <c r="C523" s="1"/>
      <c r="D523" s="1"/>
      <c r="E523" s="7"/>
      <c r="F523" s="1"/>
      <c r="G523" s="1" t="str">
        <f>IF(ISNA(VLOOKUP($C523,'DTEN TCAP Linkage deviceId'!$A$1:$A$20000,1,FALSE)),"No","Yes")</f>
        <v>No</v>
      </c>
      <c r="H523" s="1" t="str">
        <f>IF(ISNA(VLOOKUP($C523,'Provisioning Requester'!$F$3:$H$20000,2,FALSE)),"No","Yes")</f>
        <v>No</v>
      </c>
      <c r="I523" s="1" t="str">
        <f>IF($H523="Yes",VLOOKUP($C523,'Provisioning Requester'!$F$3:$H$20000,3,FALSE),"-")</f>
        <v>-</v>
      </c>
      <c r="J523" s="1" t="str">
        <f>IF(OR(D523="SVCP", E523="TRUE"), "No", IF(ISNA(VLOOKUP($C523,'ProvResponder deviceId'!$A$1:$A$20000,1,FALSE)),"No","Yes"))</f>
        <v>No</v>
      </c>
      <c r="K523" s="1" t="str">
        <f>IF($J523="Yes",VLOOKUP($C523,'ProvResponder deviceId'!$A$1:$C$20000,3,FALSE),"-")</f>
        <v>-</v>
      </c>
      <c r="L523" s="1" t="str">
        <f t="shared" si="16"/>
        <v/>
      </c>
      <c r="M523" s="1" t="str">
        <f t="shared" si="17"/>
        <v/>
      </c>
      <c r="N523" s="1" t="str">
        <f>IF(ISBLANK($C523),"",IF(ISNA(VLOOKUP($L523,'result messages'!$H$3:$L$11,2,FALSE)),VLOOKUP($M523,'result messages'!$H$3:$L$11,2,FALSE),VLOOKUP($L523,'result messages'!$H$3:$L$11,2,FALSE)))</f>
        <v/>
      </c>
      <c r="O523" s="1" t="str">
        <f>IF(ISBLANK($C523),"",IF(ISNA(VLOOKUP($L523,'result messages'!$H$3:$L$11,3,FALSE)),VLOOKUP($M523,'result messages'!$H$3:$L$11,3,FALSE),VLOOKUP($L523,'result messages'!$H$3:$L$11,3,FALSE)))</f>
        <v/>
      </c>
      <c r="P523" s="1" t="str">
        <f>IF(ISBLANK($C523),"",IF(ISNA(VLOOKUP($L523,'result messages'!$H$3:$L$11,4,FALSE)),VLOOKUP($M523,'result messages'!$H$3:$L$11,4,FALSE),VLOOKUP($L523,'result messages'!$H$3:$L$11,4,FALSE)))</f>
        <v/>
      </c>
      <c r="Q523" s="1" t="str">
        <f>IF(ISBLANK($C523),"",IF(ISNA(VLOOKUP($L523,'result messages'!$H$3:$L$11,5,FALSE)),VLOOKUP($M523,'result messages'!$H$3:$L$11,5,FALSE),VLOOKUP($L523,'result messages'!$H$3:$L$11,5,FALSE)))</f>
        <v/>
      </c>
    </row>
    <row r="524" spans="1:17">
      <c r="A524" s="1">
        <v>521</v>
      </c>
      <c r="B524" s="4"/>
      <c r="C524" s="1"/>
      <c r="D524" s="1"/>
      <c r="E524" s="7"/>
      <c r="F524" s="1"/>
      <c r="G524" s="1" t="str">
        <f>IF(ISNA(VLOOKUP($C524,'DTEN TCAP Linkage deviceId'!$A$1:$A$20000,1,FALSE)),"No","Yes")</f>
        <v>No</v>
      </c>
      <c r="H524" s="1" t="str">
        <f>IF(ISNA(VLOOKUP($C524,'Provisioning Requester'!$F$3:$H$20000,2,FALSE)),"No","Yes")</f>
        <v>No</v>
      </c>
      <c r="I524" s="1" t="str">
        <f>IF($H524="Yes",VLOOKUP($C524,'Provisioning Requester'!$F$3:$H$20000,3,FALSE),"-")</f>
        <v>-</v>
      </c>
      <c r="J524" s="1" t="str">
        <f>IF(OR(D524="SVCP", E524="TRUE"), "No", IF(ISNA(VLOOKUP($C524,'ProvResponder deviceId'!$A$1:$A$20000,1,FALSE)),"No","Yes"))</f>
        <v>No</v>
      </c>
      <c r="K524" s="1" t="str">
        <f>IF($J524="Yes",VLOOKUP($C524,'ProvResponder deviceId'!$A$1:$C$20000,3,FALSE),"-")</f>
        <v>-</v>
      </c>
      <c r="L524" s="1" t="str">
        <f t="shared" si="16"/>
        <v/>
      </c>
      <c r="M524" s="1" t="str">
        <f t="shared" si="17"/>
        <v/>
      </c>
      <c r="N524" s="1" t="str">
        <f>IF(ISBLANK($C524),"",IF(ISNA(VLOOKUP($L524,'result messages'!$H$3:$L$11,2,FALSE)),VLOOKUP($M524,'result messages'!$H$3:$L$11,2,FALSE),VLOOKUP($L524,'result messages'!$H$3:$L$11,2,FALSE)))</f>
        <v/>
      </c>
      <c r="O524" s="1" t="str">
        <f>IF(ISBLANK($C524),"",IF(ISNA(VLOOKUP($L524,'result messages'!$H$3:$L$11,3,FALSE)),VLOOKUP($M524,'result messages'!$H$3:$L$11,3,FALSE),VLOOKUP($L524,'result messages'!$H$3:$L$11,3,FALSE)))</f>
        <v/>
      </c>
      <c r="P524" s="1" t="str">
        <f>IF(ISBLANK($C524),"",IF(ISNA(VLOOKUP($L524,'result messages'!$H$3:$L$11,4,FALSE)),VLOOKUP($M524,'result messages'!$H$3:$L$11,4,FALSE),VLOOKUP($L524,'result messages'!$H$3:$L$11,4,FALSE)))</f>
        <v/>
      </c>
      <c r="Q524" s="1" t="str">
        <f>IF(ISBLANK($C524),"",IF(ISNA(VLOOKUP($L524,'result messages'!$H$3:$L$11,5,FALSE)),VLOOKUP($M524,'result messages'!$H$3:$L$11,5,FALSE),VLOOKUP($L524,'result messages'!$H$3:$L$11,5,FALSE)))</f>
        <v/>
      </c>
    </row>
    <row r="525" spans="1:17">
      <c r="A525" s="1">
        <v>522</v>
      </c>
      <c r="B525" s="4"/>
      <c r="C525" s="1"/>
      <c r="D525" s="1"/>
      <c r="E525" s="7"/>
      <c r="F525" s="1"/>
      <c r="G525" s="1" t="str">
        <f>IF(ISNA(VLOOKUP($C525,'DTEN TCAP Linkage deviceId'!$A$1:$A$20000,1,FALSE)),"No","Yes")</f>
        <v>No</v>
      </c>
      <c r="H525" s="1" t="str">
        <f>IF(ISNA(VLOOKUP($C525,'Provisioning Requester'!$F$3:$H$20000,2,FALSE)),"No","Yes")</f>
        <v>No</v>
      </c>
      <c r="I525" s="1" t="str">
        <f>IF($H525="Yes",VLOOKUP($C525,'Provisioning Requester'!$F$3:$H$20000,3,FALSE),"-")</f>
        <v>-</v>
      </c>
      <c r="J525" s="1" t="str">
        <f>IF(OR(D525="SVCP", E525="TRUE"), "No", IF(ISNA(VLOOKUP($C525,'ProvResponder deviceId'!$A$1:$A$20000,1,FALSE)),"No","Yes"))</f>
        <v>No</v>
      </c>
      <c r="K525" s="1" t="str">
        <f>IF($J525="Yes",VLOOKUP($C525,'ProvResponder deviceId'!$A$1:$C$20000,3,FALSE),"-")</f>
        <v>-</v>
      </c>
      <c r="L525" s="1" t="str">
        <f t="shared" si="16"/>
        <v/>
      </c>
      <c r="M525" s="1" t="str">
        <f t="shared" si="17"/>
        <v/>
      </c>
      <c r="N525" s="1" t="str">
        <f>IF(ISBLANK($C525),"",IF(ISNA(VLOOKUP($L525,'result messages'!$H$3:$L$11,2,FALSE)),VLOOKUP($M525,'result messages'!$H$3:$L$11,2,FALSE),VLOOKUP($L525,'result messages'!$H$3:$L$11,2,FALSE)))</f>
        <v/>
      </c>
      <c r="O525" s="1" t="str">
        <f>IF(ISBLANK($C525),"",IF(ISNA(VLOOKUP($L525,'result messages'!$H$3:$L$11,3,FALSE)),VLOOKUP($M525,'result messages'!$H$3:$L$11,3,FALSE),VLOOKUP($L525,'result messages'!$H$3:$L$11,3,FALSE)))</f>
        <v/>
      </c>
      <c r="P525" s="1" t="str">
        <f>IF(ISBLANK($C525),"",IF(ISNA(VLOOKUP($L525,'result messages'!$H$3:$L$11,4,FALSE)),VLOOKUP($M525,'result messages'!$H$3:$L$11,4,FALSE),VLOOKUP($L525,'result messages'!$H$3:$L$11,4,FALSE)))</f>
        <v/>
      </c>
      <c r="Q525" s="1" t="str">
        <f>IF(ISBLANK($C525),"",IF(ISNA(VLOOKUP($L525,'result messages'!$H$3:$L$11,5,FALSE)),VLOOKUP($M525,'result messages'!$H$3:$L$11,5,FALSE),VLOOKUP($L525,'result messages'!$H$3:$L$11,5,FALSE)))</f>
        <v/>
      </c>
    </row>
    <row r="526" spans="1:17">
      <c r="A526" s="1">
        <v>523</v>
      </c>
      <c r="B526" s="4"/>
      <c r="C526" s="1"/>
      <c r="D526" s="1"/>
      <c r="E526" s="7"/>
      <c r="F526" s="1"/>
      <c r="G526" s="1" t="str">
        <f>IF(ISNA(VLOOKUP($C526,'DTEN TCAP Linkage deviceId'!$A$1:$A$20000,1,FALSE)),"No","Yes")</f>
        <v>No</v>
      </c>
      <c r="H526" s="1" t="str">
        <f>IF(ISNA(VLOOKUP($C526,'Provisioning Requester'!$F$3:$H$20000,2,FALSE)),"No","Yes")</f>
        <v>No</v>
      </c>
      <c r="I526" s="1" t="str">
        <f>IF($H526="Yes",VLOOKUP($C526,'Provisioning Requester'!$F$3:$H$20000,3,FALSE),"-")</f>
        <v>-</v>
      </c>
      <c r="J526" s="1" t="str">
        <f>IF(OR(D526="SVCP", E526="TRUE"), "No", IF(ISNA(VLOOKUP($C526,'ProvResponder deviceId'!$A$1:$A$20000,1,FALSE)),"No","Yes"))</f>
        <v>No</v>
      </c>
      <c r="K526" s="1" t="str">
        <f>IF($J526="Yes",VLOOKUP($C526,'ProvResponder deviceId'!$A$1:$C$20000,3,FALSE),"-")</f>
        <v>-</v>
      </c>
      <c r="L526" s="1" t="str">
        <f t="shared" si="16"/>
        <v/>
      </c>
      <c r="M526" s="1" t="str">
        <f t="shared" si="17"/>
        <v/>
      </c>
      <c r="N526" s="1" t="str">
        <f>IF(ISBLANK($C526),"",IF(ISNA(VLOOKUP($L526,'result messages'!$H$3:$L$11,2,FALSE)),VLOOKUP($M526,'result messages'!$H$3:$L$11,2,FALSE),VLOOKUP($L526,'result messages'!$H$3:$L$11,2,FALSE)))</f>
        <v/>
      </c>
      <c r="O526" s="1" t="str">
        <f>IF(ISBLANK($C526),"",IF(ISNA(VLOOKUP($L526,'result messages'!$H$3:$L$11,3,FALSE)),VLOOKUP($M526,'result messages'!$H$3:$L$11,3,FALSE),VLOOKUP($L526,'result messages'!$H$3:$L$11,3,FALSE)))</f>
        <v/>
      </c>
      <c r="P526" s="1" t="str">
        <f>IF(ISBLANK($C526),"",IF(ISNA(VLOOKUP($L526,'result messages'!$H$3:$L$11,4,FALSE)),VLOOKUP($M526,'result messages'!$H$3:$L$11,4,FALSE),VLOOKUP($L526,'result messages'!$H$3:$L$11,4,FALSE)))</f>
        <v/>
      </c>
      <c r="Q526" s="1" t="str">
        <f>IF(ISBLANK($C526),"",IF(ISNA(VLOOKUP($L526,'result messages'!$H$3:$L$11,5,FALSE)),VLOOKUP($M526,'result messages'!$H$3:$L$11,5,FALSE),VLOOKUP($L526,'result messages'!$H$3:$L$11,5,FALSE)))</f>
        <v/>
      </c>
    </row>
    <row r="527" spans="1:17">
      <c r="A527" s="1">
        <v>524</v>
      </c>
      <c r="B527" s="4"/>
      <c r="C527" s="1"/>
      <c r="D527" s="1"/>
      <c r="E527" s="7"/>
      <c r="F527" s="1"/>
      <c r="G527" s="1" t="str">
        <f>IF(ISNA(VLOOKUP($C527,'DTEN TCAP Linkage deviceId'!$A$1:$A$20000,1,FALSE)),"No","Yes")</f>
        <v>No</v>
      </c>
      <c r="H527" s="1" t="str">
        <f>IF(ISNA(VLOOKUP($C527,'Provisioning Requester'!$F$3:$H$20000,2,FALSE)),"No","Yes")</f>
        <v>No</v>
      </c>
      <c r="I527" s="1" t="str">
        <f>IF($H527="Yes",VLOOKUP($C527,'Provisioning Requester'!$F$3:$H$20000,3,FALSE),"-")</f>
        <v>-</v>
      </c>
      <c r="J527" s="1" t="str">
        <f>IF(OR(D527="SVCP", E527="TRUE"), "No", IF(ISNA(VLOOKUP($C527,'ProvResponder deviceId'!$A$1:$A$20000,1,FALSE)),"No","Yes"))</f>
        <v>No</v>
      </c>
      <c r="K527" s="1" t="str">
        <f>IF($J527="Yes",VLOOKUP($C527,'ProvResponder deviceId'!$A$1:$C$20000,3,FALSE),"-")</f>
        <v>-</v>
      </c>
      <c r="L527" s="1" t="str">
        <f t="shared" si="16"/>
        <v/>
      </c>
      <c r="M527" s="1" t="str">
        <f t="shared" si="17"/>
        <v/>
      </c>
      <c r="N527" s="1" t="str">
        <f>IF(ISBLANK($C527),"",IF(ISNA(VLOOKUP($L527,'result messages'!$H$3:$L$11,2,FALSE)),VLOOKUP($M527,'result messages'!$H$3:$L$11,2,FALSE),VLOOKUP($L527,'result messages'!$H$3:$L$11,2,FALSE)))</f>
        <v/>
      </c>
      <c r="O527" s="1" t="str">
        <f>IF(ISBLANK($C527),"",IF(ISNA(VLOOKUP($L527,'result messages'!$H$3:$L$11,3,FALSE)),VLOOKUP($M527,'result messages'!$H$3:$L$11,3,FALSE),VLOOKUP($L527,'result messages'!$H$3:$L$11,3,FALSE)))</f>
        <v/>
      </c>
      <c r="P527" s="1" t="str">
        <f>IF(ISBLANK($C527),"",IF(ISNA(VLOOKUP($L527,'result messages'!$H$3:$L$11,4,FALSE)),VLOOKUP($M527,'result messages'!$H$3:$L$11,4,FALSE),VLOOKUP($L527,'result messages'!$H$3:$L$11,4,FALSE)))</f>
        <v/>
      </c>
      <c r="Q527" s="1" t="str">
        <f>IF(ISBLANK($C527),"",IF(ISNA(VLOOKUP($L527,'result messages'!$H$3:$L$11,5,FALSE)),VLOOKUP($M527,'result messages'!$H$3:$L$11,5,FALSE),VLOOKUP($L527,'result messages'!$H$3:$L$11,5,FALSE)))</f>
        <v/>
      </c>
    </row>
    <row r="528" spans="1:17">
      <c r="A528" s="1">
        <v>525</v>
      </c>
      <c r="B528" s="4"/>
      <c r="C528" s="1"/>
      <c r="D528" s="1"/>
      <c r="E528" s="7"/>
      <c r="F528" s="1"/>
      <c r="G528" s="1" t="str">
        <f>IF(ISNA(VLOOKUP($C528,'DTEN TCAP Linkage deviceId'!$A$1:$A$20000,1,FALSE)),"No","Yes")</f>
        <v>No</v>
      </c>
      <c r="H528" s="1" t="str">
        <f>IF(ISNA(VLOOKUP($C528,'Provisioning Requester'!$F$3:$H$20000,2,FALSE)),"No","Yes")</f>
        <v>No</v>
      </c>
      <c r="I528" s="1" t="str">
        <f>IF($H528="Yes",VLOOKUP($C528,'Provisioning Requester'!$F$3:$H$20000,3,FALSE),"-")</f>
        <v>-</v>
      </c>
      <c r="J528" s="1" t="str">
        <f>IF(OR(D528="SVCP", E528="TRUE"), "No", IF(ISNA(VLOOKUP($C528,'ProvResponder deviceId'!$A$1:$A$20000,1,FALSE)),"No","Yes"))</f>
        <v>No</v>
      </c>
      <c r="K528" s="1" t="str">
        <f>IF($J528="Yes",VLOOKUP($C528,'ProvResponder deviceId'!$A$1:$C$20000,3,FALSE),"-")</f>
        <v>-</v>
      </c>
      <c r="L528" s="1" t="str">
        <f t="shared" si="16"/>
        <v/>
      </c>
      <c r="M528" s="1" t="str">
        <f t="shared" si="17"/>
        <v/>
      </c>
      <c r="N528" s="1" t="str">
        <f>IF(ISBLANK($C528),"",IF(ISNA(VLOOKUP($L528,'result messages'!$H$3:$L$11,2,FALSE)),VLOOKUP($M528,'result messages'!$H$3:$L$11,2,FALSE),VLOOKUP($L528,'result messages'!$H$3:$L$11,2,FALSE)))</f>
        <v/>
      </c>
      <c r="O528" s="1" t="str">
        <f>IF(ISBLANK($C528),"",IF(ISNA(VLOOKUP($L528,'result messages'!$H$3:$L$11,3,FALSE)),VLOOKUP($M528,'result messages'!$H$3:$L$11,3,FALSE),VLOOKUP($L528,'result messages'!$H$3:$L$11,3,FALSE)))</f>
        <v/>
      </c>
      <c r="P528" s="1" t="str">
        <f>IF(ISBLANK($C528),"",IF(ISNA(VLOOKUP($L528,'result messages'!$H$3:$L$11,4,FALSE)),VLOOKUP($M528,'result messages'!$H$3:$L$11,4,FALSE),VLOOKUP($L528,'result messages'!$H$3:$L$11,4,FALSE)))</f>
        <v/>
      </c>
      <c r="Q528" s="1" t="str">
        <f>IF(ISBLANK($C528),"",IF(ISNA(VLOOKUP($L528,'result messages'!$H$3:$L$11,5,FALSE)),VLOOKUP($M528,'result messages'!$H$3:$L$11,5,FALSE),VLOOKUP($L528,'result messages'!$H$3:$L$11,5,FALSE)))</f>
        <v/>
      </c>
    </row>
    <row r="529" spans="1:17">
      <c r="A529" s="1">
        <v>526</v>
      </c>
      <c r="B529" s="4"/>
      <c r="C529" s="1"/>
      <c r="D529" s="1"/>
      <c r="E529" s="7"/>
      <c r="F529" s="1"/>
      <c r="G529" s="1" t="str">
        <f>IF(ISNA(VLOOKUP($C529,'DTEN TCAP Linkage deviceId'!$A$1:$A$20000,1,FALSE)),"No","Yes")</f>
        <v>No</v>
      </c>
      <c r="H529" s="1" t="str">
        <f>IF(ISNA(VLOOKUP($C529,'Provisioning Requester'!$F$3:$H$20000,2,FALSE)),"No","Yes")</f>
        <v>No</v>
      </c>
      <c r="I529" s="1" t="str">
        <f>IF($H529="Yes",VLOOKUP($C529,'Provisioning Requester'!$F$3:$H$20000,3,FALSE),"-")</f>
        <v>-</v>
      </c>
      <c r="J529" s="1" t="str">
        <f>IF(OR(D529="SVCP", E529="TRUE"), "No", IF(ISNA(VLOOKUP($C529,'ProvResponder deviceId'!$A$1:$A$20000,1,FALSE)),"No","Yes"))</f>
        <v>No</v>
      </c>
      <c r="K529" s="1" t="str">
        <f>IF($J529="Yes",VLOOKUP($C529,'ProvResponder deviceId'!$A$1:$C$20000,3,FALSE),"-")</f>
        <v>-</v>
      </c>
      <c r="L529" s="1" t="str">
        <f t="shared" si="16"/>
        <v/>
      </c>
      <c r="M529" s="1" t="str">
        <f t="shared" si="17"/>
        <v/>
      </c>
      <c r="N529" s="1" t="str">
        <f>IF(ISBLANK($C529),"",IF(ISNA(VLOOKUP($L529,'result messages'!$H$3:$L$11,2,FALSE)),VLOOKUP($M529,'result messages'!$H$3:$L$11,2,FALSE),VLOOKUP($L529,'result messages'!$H$3:$L$11,2,FALSE)))</f>
        <v/>
      </c>
      <c r="O529" s="1" t="str">
        <f>IF(ISBLANK($C529),"",IF(ISNA(VLOOKUP($L529,'result messages'!$H$3:$L$11,3,FALSE)),VLOOKUP($M529,'result messages'!$H$3:$L$11,3,FALSE),VLOOKUP($L529,'result messages'!$H$3:$L$11,3,FALSE)))</f>
        <v/>
      </c>
      <c r="P529" s="1" t="str">
        <f>IF(ISBLANK($C529),"",IF(ISNA(VLOOKUP($L529,'result messages'!$H$3:$L$11,4,FALSE)),VLOOKUP($M529,'result messages'!$H$3:$L$11,4,FALSE),VLOOKUP($L529,'result messages'!$H$3:$L$11,4,FALSE)))</f>
        <v/>
      </c>
      <c r="Q529" s="1" t="str">
        <f>IF(ISBLANK($C529),"",IF(ISNA(VLOOKUP($L529,'result messages'!$H$3:$L$11,5,FALSE)),VLOOKUP($M529,'result messages'!$H$3:$L$11,5,FALSE),VLOOKUP($L529,'result messages'!$H$3:$L$11,5,FALSE)))</f>
        <v/>
      </c>
    </row>
    <row r="530" spans="1:17">
      <c r="A530" s="1">
        <v>527</v>
      </c>
      <c r="B530" s="4"/>
      <c r="C530" s="1"/>
      <c r="D530" s="1"/>
      <c r="E530" s="7"/>
      <c r="F530" s="1"/>
      <c r="G530" s="1" t="str">
        <f>IF(ISNA(VLOOKUP($C530,'DTEN TCAP Linkage deviceId'!$A$1:$A$20000,1,FALSE)),"No","Yes")</f>
        <v>No</v>
      </c>
      <c r="H530" s="1" t="str">
        <f>IF(ISNA(VLOOKUP($C530,'Provisioning Requester'!$F$3:$H$20000,2,FALSE)),"No","Yes")</f>
        <v>No</v>
      </c>
      <c r="I530" s="1" t="str">
        <f>IF($H530="Yes",VLOOKUP($C530,'Provisioning Requester'!$F$3:$H$20000,3,FALSE),"-")</f>
        <v>-</v>
      </c>
      <c r="J530" s="1" t="str">
        <f>IF(OR(D530="SVCP", E530="TRUE"), "No", IF(ISNA(VLOOKUP($C530,'ProvResponder deviceId'!$A$1:$A$20000,1,FALSE)),"No","Yes"))</f>
        <v>No</v>
      </c>
      <c r="K530" s="1" t="str">
        <f>IF($J530="Yes",VLOOKUP($C530,'ProvResponder deviceId'!$A$1:$C$20000,3,FALSE),"-")</f>
        <v>-</v>
      </c>
      <c r="L530" s="1" t="str">
        <f t="shared" si="16"/>
        <v/>
      </c>
      <c r="M530" s="1" t="str">
        <f t="shared" si="17"/>
        <v/>
      </c>
      <c r="N530" s="1" t="str">
        <f>IF(ISBLANK($C530),"",IF(ISNA(VLOOKUP($L530,'result messages'!$H$3:$L$11,2,FALSE)),VLOOKUP($M530,'result messages'!$H$3:$L$11,2,FALSE),VLOOKUP($L530,'result messages'!$H$3:$L$11,2,FALSE)))</f>
        <v/>
      </c>
      <c r="O530" s="1" t="str">
        <f>IF(ISBLANK($C530),"",IF(ISNA(VLOOKUP($L530,'result messages'!$H$3:$L$11,3,FALSE)),VLOOKUP($M530,'result messages'!$H$3:$L$11,3,FALSE),VLOOKUP($L530,'result messages'!$H$3:$L$11,3,FALSE)))</f>
        <v/>
      </c>
      <c r="P530" s="1" t="str">
        <f>IF(ISBLANK($C530),"",IF(ISNA(VLOOKUP($L530,'result messages'!$H$3:$L$11,4,FALSE)),VLOOKUP($M530,'result messages'!$H$3:$L$11,4,FALSE),VLOOKUP($L530,'result messages'!$H$3:$L$11,4,FALSE)))</f>
        <v/>
      </c>
      <c r="Q530" s="1" t="str">
        <f>IF(ISBLANK($C530),"",IF(ISNA(VLOOKUP($L530,'result messages'!$H$3:$L$11,5,FALSE)),VLOOKUP($M530,'result messages'!$H$3:$L$11,5,FALSE),VLOOKUP($L530,'result messages'!$H$3:$L$11,5,FALSE)))</f>
        <v/>
      </c>
    </row>
    <row r="531" spans="1:17">
      <c r="A531" s="1">
        <v>528</v>
      </c>
      <c r="B531" s="4"/>
      <c r="C531" s="1"/>
      <c r="D531" s="1"/>
      <c r="E531" s="7"/>
      <c r="F531" s="1"/>
      <c r="G531" s="1" t="str">
        <f>IF(ISNA(VLOOKUP($C531,'DTEN TCAP Linkage deviceId'!$A$1:$A$20000,1,FALSE)),"No","Yes")</f>
        <v>No</v>
      </c>
      <c r="H531" s="1" t="str">
        <f>IF(ISNA(VLOOKUP($C531,'Provisioning Requester'!$F$3:$H$20000,2,FALSE)),"No","Yes")</f>
        <v>No</v>
      </c>
      <c r="I531" s="1" t="str">
        <f>IF($H531="Yes",VLOOKUP($C531,'Provisioning Requester'!$F$3:$H$20000,3,FALSE),"-")</f>
        <v>-</v>
      </c>
      <c r="J531" s="1" t="str">
        <f>IF(OR(D531="SVCP", E531="TRUE"), "No", IF(ISNA(VLOOKUP($C531,'ProvResponder deviceId'!$A$1:$A$20000,1,FALSE)),"No","Yes"))</f>
        <v>No</v>
      </c>
      <c r="K531" s="1" t="str">
        <f>IF($J531="Yes",VLOOKUP($C531,'ProvResponder deviceId'!$A$1:$C$20000,3,FALSE),"-")</f>
        <v>-</v>
      </c>
      <c r="L531" s="1" t="str">
        <f t="shared" si="16"/>
        <v/>
      </c>
      <c r="M531" s="1" t="str">
        <f t="shared" si="17"/>
        <v/>
      </c>
      <c r="N531" s="1" t="str">
        <f>IF(ISBLANK($C531),"",IF(ISNA(VLOOKUP($L531,'result messages'!$H$3:$L$11,2,FALSE)),VLOOKUP($M531,'result messages'!$H$3:$L$11,2,FALSE),VLOOKUP($L531,'result messages'!$H$3:$L$11,2,FALSE)))</f>
        <v/>
      </c>
      <c r="O531" s="1" t="str">
        <f>IF(ISBLANK($C531),"",IF(ISNA(VLOOKUP($L531,'result messages'!$H$3:$L$11,3,FALSE)),VLOOKUP($M531,'result messages'!$H$3:$L$11,3,FALSE),VLOOKUP($L531,'result messages'!$H$3:$L$11,3,FALSE)))</f>
        <v/>
      </c>
      <c r="P531" s="1" t="str">
        <f>IF(ISBLANK($C531),"",IF(ISNA(VLOOKUP($L531,'result messages'!$H$3:$L$11,4,FALSE)),VLOOKUP($M531,'result messages'!$H$3:$L$11,4,FALSE),VLOOKUP($L531,'result messages'!$H$3:$L$11,4,FALSE)))</f>
        <v/>
      </c>
      <c r="Q531" s="1" t="str">
        <f>IF(ISBLANK($C531),"",IF(ISNA(VLOOKUP($L531,'result messages'!$H$3:$L$11,5,FALSE)),VLOOKUP($M531,'result messages'!$H$3:$L$11,5,FALSE),VLOOKUP($L531,'result messages'!$H$3:$L$11,5,FALSE)))</f>
        <v/>
      </c>
    </row>
    <row r="532" spans="1:17">
      <c r="A532" s="1">
        <v>529</v>
      </c>
      <c r="B532" s="4"/>
      <c r="C532" s="1"/>
      <c r="D532" s="1"/>
      <c r="E532" s="7"/>
      <c r="F532" s="1"/>
      <c r="G532" s="1" t="str">
        <f>IF(ISNA(VLOOKUP($C532,'DTEN TCAP Linkage deviceId'!$A$1:$A$20000,1,FALSE)),"No","Yes")</f>
        <v>No</v>
      </c>
      <c r="H532" s="1" t="str">
        <f>IF(ISNA(VLOOKUP($C532,'Provisioning Requester'!$F$3:$H$20000,2,FALSE)),"No","Yes")</f>
        <v>No</v>
      </c>
      <c r="I532" s="1" t="str">
        <f>IF($H532="Yes",VLOOKUP($C532,'Provisioning Requester'!$F$3:$H$20000,3,FALSE),"-")</f>
        <v>-</v>
      </c>
      <c r="J532" s="1" t="str">
        <f>IF(OR(D532="SVCP", E532="TRUE"), "No", IF(ISNA(VLOOKUP($C532,'ProvResponder deviceId'!$A$1:$A$20000,1,FALSE)),"No","Yes"))</f>
        <v>No</v>
      </c>
      <c r="K532" s="1" t="str">
        <f>IF($J532="Yes",VLOOKUP($C532,'ProvResponder deviceId'!$A$1:$C$20000,3,FALSE),"-")</f>
        <v>-</v>
      </c>
      <c r="L532" s="1" t="str">
        <f t="shared" si="16"/>
        <v/>
      </c>
      <c r="M532" s="1" t="str">
        <f t="shared" si="17"/>
        <v/>
      </c>
      <c r="N532" s="1" t="str">
        <f>IF(ISBLANK($C532),"",IF(ISNA(VLOOKUP($L532,'result messages'!$H$3:$L$11,2,FALSE)),VLOOKUP($M532,'result messages'!$H$3:$L$11,2,FALSE),VLOOKUP($L532,'result messages'!$H$3:$L$11,2,FALSE)))</f>
        <v/>
      </c>
      <c r="O532" s="1" t="str">
        <f>IF(ISBLANK($C532),"",IF(ISNA(VLOOKUP($L532,'result messages'!$H$3:$L$11,3,FALSE)),VLOOKUP($M532,'result messages'!$H$3:$L$11,3,FALSE),VLOOKUP($L532,'result messages'!$H$3:$L$11,3,FALSE)))</f>
        <v/>
      </c>
      <c r="P532" s="1" t="str">
        <f>IF(ISBLANK($C532),"",IF(ISNA(VLOOKUP($L532,'result messages'!$H$3:$L$11,4,FALSE)),VLOOKUP($M532,'result messages'!$H$3:$L$11,4,FALSE),VLOOKUP($L532,'result messages'!$H$3:$L$11,4,FALSE)))</f>
        <v/>
      </c>
      <c r="Q532" s="1" t="str">
        <f>IF(ISBLANK($C532),"",IF(ISNA(VLOOKUP($L532,'result messages'!$H$3:$L$11,5,FALSE)),VLOOKUP($M532,'result messages'!$H$3:$L$11,5,FALSE),VLOOKUP($L532,'result messages'!$H$3:$L$11,5,FALSE)))</f>
        <v/>
      </c>
    </row>
    <row r="533" spans="1:17">
      <c r="A533" s="1">
        <v>530</v>
      </c>
      <c r="B533" s="4"/>
      <c r="C533" s="1"/>
      <c r="D533" s="1"/>
      <c r="E533" s="7"/>
      <c r="F533" s="1"/>
      <c r="G533" s="1" t="str">
        <f>IF(ISNA(VLOOKUP($C533,'DTEN TCAP Linkage deviceId'!$A$1:$A$20000,1,FALSE)),"No","Yes")</f>
        <v>No</v>
      </c>
      <c r="H533" s="1" t="str">
        <f>IF(ISNA(VLOOKUP($C533,'Provisioning Requester'!$F$3:$H$20000,2,FALSE)),"No","Yes")</f>
        <v>No</v>
      </c>
      <c r="I533" s="1" t="str">
        <f>IF($H533="Yes",VLOOKUP($C533,'Provisioning Requester'!$F$3:$H$20000,3,FALSE),"-")</f>
        <v>-</v>
      </c>
      <c r="J533" s="1" t="str">
        <f>IF(OR(D533="SVCP", E533="TRUE"), "No", IF(ISNA(VLOOKUP($C533,'ProvResponder deviceId'!$A$1:$A$20000,1,FALSE)),"No","Yes"))</f>
        <v>No</v>
      </c>
      <c r="K533" s="1" t="str">
        <f>IF($J533="Yes",VLOOKUP($C533,'ProvResponder deviceId'!$A$1:$C$20000,3,FALSE),"-")</f>
        <v>-</v>
      </c>
      <c r="L533" s="1" t="str">
        <f t="shared" si="16"/>
        <v/>
      </c>
      <c r="M533" s="1" t="str">
        <f t="shared" si="17"/>
        <v/>
      </c>
      <c r="N533" s="1" t="str">
        <f>IF(ISBLANK($C533),"",IF(ISNA(VLOOKUP($L533,'result messages'!$H$3:$L$11,2,FALSE)),VLOOKUP($M533,'result messages'!$H$3:$L$11,2,FALSE),VLOOKUP($L533,'result messages'!$H$3:$L$11,2,FALSE)))</f>
        <v/>
      </c>
      <c r="O533" s="1" t="str">
        <f>IF(ISBLANK($C533),"",IF(ISNA(VLOOKUP($L533,'result messages'!$H$3:$L$11,3,FALSE)),VLOOKUP($M533,'result messages'!$H$3:$L$11,3,FALSE),VLOOKUP($L533,'result messages'!$H$3:$L$11,3,FALSE)))</f>
        <v/>
      </c>
      <c r="P533" s="1" t="str">
        <f>IF(ISBLANK($C533),"",IF(ISNA(VLOOKUP($L533,'result messages'!$H$3:$L$11,4,FALSE)),VLOOKUP($M533,'result messages'!$H$3:$L$11,4,FALSE),VLOOKUP($L533,'result messages'!$H$3:$L$11,4,FALSE)))</f>
        <v/>
      </c>
      <c r="Q533" s="1" t="str">
        <f>IF(ISBLANK($C533),"",IF(ISNA(VLOOKUP($L533,'result messages'!$H$3:$L$11,5,FALSE)),VLOOKUP($M533,'result messages'!$H$3:$L$11,5,FALSE),VLOOKUP($L533,'result messages'!$H$3:$L$11,5,FALSE)))</f>
        <v/>
      </c>
    </row>
    <row r="534" spans="1:17">
      <c r="A534" s="1">
        <v>531</v>
      </c>
      <c r="B534" s="4"/>
      <c r="C534" s="1"/>
      <c r="D534" s="1"/>
      <c r="E534" s="7"/>
      <c r="F534" s="1"/>
      <c r="G534" s="1" t="str">
        <f>IF(ISNA(VLOOKUP($C534,'DTEN TCAP Linkage deviceId'!$A$1:$A$20000,1,FALSE)),"No","Yes")</f>
        <v>No</v>
      </c>
      <c r="H534" s="1" t="str">
        <f>IF(ISNA(VLOOKUP($C534,'Provisioning Requester'!$F$3:$H$20000,2,FALSE)),"No","Yes")</f>
        <v>No</v>
      </c>
      <c r="I534" s="1" t="str">
        <f>IF($H534="Yes",VLOOKUP($C534,'Provisioning Requester'!$F$3:$H$20000,3,FALSE),"-")</f>
        <v>-</v>
      </c>
      <c r="J534" s="1" t="str">
        <f>IF(OR(D534="SVCP", E534="TRUE"), "No", IF(ISNA(VLOOKUP($C534,'ProvResponder deviceId'!$A$1:$A$20000,1,FALSE)),"No","Yes"))</f>
        <v>No</v>
      </c>
      <c r="K534" s="1" t="str">
        <f>IF($J534="Yes",VLOOKUP($C534,'ProvResponder deviceId'!$A$1:$C$20000,3,FALSE),"-")</f>
        <v>-</v>
      </c>
      <c r="L534" s="1" t="str">
        <f t="shared" si="16"/>
        <v/>
      </c>
      <c r="M534" s="1" t="str">
        <f t="shared" si="17"/>
        <v/>
      </c>
      <c r="N534" s="1" t="str">
        <f>IF(ISBLANK($C534),"",IF(ISNA(VLOOKUP($L534,'result messages'!$H$3:$L$11,2,FALSE)),VLOOKUP($M534,'result messages'!$H$3:$L$11,2,FALSE),VLOOKUP($L534,'result messages'!$H$3:$L$11,2,FALSE)))</f>
        <v/>
      </c>
      <c r="O534" s="1" t="str">
        <f>IF(ISBLANK($C534),"",IF(ISNA(VLOOKUP($L534,'result messages'!$H$3:$L$11,3,FALSE)),VLOOKUP($M534,'result messages'!$H$3:$L$11,3,FALSE),VLOOKUP($L534,'result messages'!$H$3:$L$11,3,FALSE)))</f>
        <v/>
      </c>
      <c r="P534" s="1" t="str">
        <f>IF(ISBLANK($C534),"",IF(ISNA(VLOOKUP($L534,'result messages'!$H$3:$L$11,4,FALSE)),VLOOKUP($M534,'result messages'!$H$3:$L$11,4,FALSE),VLOOKUP($L534,'result messages'!$H$3:$L$11,4,FALSE)))</f>
        <v/>
      </c>
      <c r="Q534" s="1" t="str">
        <f>IF(ISBLANK($C534),"",IF(ISNA(VLOOKUP($L534,'result messages'!$H$3:$L$11,5,FALSE)),VLOOKUP($M534,'result messages'!$H$3:$L$11,5,FALSE),VLOOKUP($L534,'result messages'!$H$3:$L$11,5,FALSE)))</f>
        <v/>
      </c>
    </row>
    <row r="535" spans="1:17">
      <c r="A535" s="1">
        <v>532</v>
      </c>
      <c r="B535" s="4"/>
      <c r="C535" s="1"/>
      <c r="D535" s="1"/>
      <c r="E535" s="7"/>
      <c r="F535" s="1"/>
      <c r="G535" s="1" t="str">
        <f>IF(ISNA(VLOOKUP($C535,'DTEN TCAP Linkage deviceId'!$A$1:$A$20000,1,FALSE)),"No","Yes")</f>
        <v>No</v>
      </c>
      <c r="H535" s="1" t="str">
        <f>IF(ISNA(VLOOKUP($C535,'Provisioning Requester'!$F$3:$H$20000,2,FALSE)),"No","Yes")</f>
        <v>No</v>
      </c>
      <c r="I535" s="1" t="str">
        <f>IF($H535="Yes",VLOOKUP($C535,'Provisioning Requester'!$F$3:$H$20000,3,FALSE),"-")</f>
        <v>-</v>
      </c>
      <c r="J535" s="1" t="str">
        <f>IF(OR(D535="SVCP", E535="TRUE"), "No", IF(ISNA(VLOOKUP($C535,'ProvResponder deviceId'!$A$1:$A$20000,1,FALSE)),"No","Yes"))</f>
        <v>No</v>
      </c>
      <c r="K535" s="1" t="str">
        <f>IF($J535="Yes",VLOOKUP($C535,'ProvResponder deviceId'!$A$1:$C$20000,3,FALSE),"-")</f>
        <v>-</v>
      </c>
      <c r="L535" s="1" t="str">
        <f t="shared" si="16"/>
        <v/>
      </c>
      <c r="M535" s="1" t="str">
        <f t="shared" si="17"/>
        <v/>
      </c>
      <c r="N535" s="1" t="str">
        <f>IF(ISBLANK($C535),"",IF(ISNA(VLOOKUP($L535,'result messages'!$H$3:$L$11,2,FALSE)),VLOOKUP($M535,'result messages'!$H$3:$L$11,2,FALSE),VLOOKUP($L535,'result messages'!$H$3:$L$11,2,FALSE)))</f>
        <v/>
      </c>
      <c r="O535" s="1" t="str">
        <f>IF(ISBLANK($C535),"",IF(ISNA(VLOOKUP($L535,'result messages'!$H$3:$L$11,3,FALSE)),VLOOKUP($M535,'result messages'!$H$3:$L$11,3,FALSE),VLOOKUP($L535,'result messages'!$H$3:$L$11,3,FALSE)))</f>
        <v/>
      </c>
      <c r="P535" s="1" t="str">
        <f>IF(ISBLANK($C535),"",IF(ISNA(VLOOKUP($L535,'result messages'!$H$3:$L$11,4,FALSE)),VLOOKUP($M535,'result messages'!$H$3:$L$11,4,FALSE),VLOOKUP($L535,'result messages'!$H$3:$L$11,4,FALSE)))</f>
        <v/>
      </c>
      <c r="Q535" s="1" t="str">
        <f>IF(ISBLANK($C535),"",IF(ISNA(VLOOKUP($L535,'result messages'!$H$3:$L$11,5,FALSE)),VLOOKUP($M535,'result messages'!$H$3:$L$11,5,FALSE),VLOOKUP($L535,'result messages'!$H$3:$L$11,5,FALSE)))</f>
        <v/>
      </c>
    </row>
    <row r="536" spans="1:17">
      <c r="A536" s="1">
        <v>533</v>
      </c>
      <c r="B536" s="4"/>
      <c r="C536" s="1"/>
      <c r="D536" s="1"/>
      <c r="E536" s="7"/>
      <c r="F536" s="1"/>
      <c r="G536" s="1" t="str">
        <f>IF(ISNA(VLOOKUP($C536,'DTEN TCAP Linkage deviceId'!$A$1:$A$20000,1,FALSE)),"No","Yes")</f>
        <v>No</v>
      </c>
      <c r="H536" s="1" t="str">
        <f>IF(ISNA(VLOOKUP($C536,'Provisioning Requester'!$F$3:$H$20000,2,FALSE)),"No","Yes")</f>
        <v>No</v>
      </c>
      <c r="I536" s="1" t="str">
        <f>IF($H536="Yes",VLOOKUP($C536,'Provisioning Requester'!$F$3:$H$20000,3,FALSE),"-")</f>
        <v>-</v>
      </c>
      <c r="J536" s="1" t="str">
        <f>IF(OR(D536="SVCP", E536="TRUE"), "No", IF(ISNA(VLOOKUP($C536,'ProvResponder deviceId'!$A$1:$A$20000,1,FALSE)),"No","Yes"))</f>
        <v>No</v>
      </c>
      <c r="K536" s="1" t="str">
        <f>IF($J536="Yes",VLOOKUP($C536,'ProvResponder deviceId'!$A$1:$C$20000,3,FALSE),"-")</f>
        <v>-</v>
      </c>
      <c r="L536" s="1" t="str">
        <f t="shared" si="16"/>
        <v/>
      </c>
      <c r="M536" s="1" t="str">
        <f t="shared" si="17"/>
        <v/>
      </c>
      <c r="N536" s="1" t="str">
        <f>IF(ISBLANK($C536),"",IF(ISNA(VLOOKUP($L536,'result messages'!$H$3:$L$11,2,FALSE)),VLOOKUP($M536,'result messages'!$H$3:$L$11,2,FALSE),VLOOKUP($L536,'result messages'!$H$3:$L$11,2,FALSE)))</f>
        <v/>
      </c>
      <c r="O536" s="1" t="str">
        <f>IF(ISBLANK($C536),"",IF(ISNA(VLOOKUP($L536,'result messages'!$H$3:$L$11,3,FALSE)),VLOOKUP($M536,'result messages'!$H$3:$L$11,3,FALSE),VLOOKUP($L536,'result messages'!$H$3:$L$11,3,FALSE)))</f>
        <v/>
      </c>
      <c r="P536" s="1" t="str">
        <f>IF(ISBLANK($C536),"",IF(ISNA(VLOOKUP($L536,'result messages'!$H$3:$L$11,4,FALSE)),VLOOKUP($M536,'result messages'!$H$3:$L$11,4,FALSE),VLOOKUP($L536,'result messages'!$H$3:$L$11,4,FALSE)))</f>
        <v/>
      </c>
      <c r="Q536" s="1" t="str">
        <f>IF(ISBLANK($C536),"",IF(ISNA(VLOOKUP($L536,'result messages'!$H$3:$L$11,5,FALSE)),VLOOKUP($M536,'result messages'!$H$3:$L$11,5,FALSE),VLOOKUP($L536,'result messages'!$H$3:$L$11,5,FALSE)))</f>
        <v/>
      </c>
    </row>
    <row r="537" spans="1:17">
      <c r="A537" s="1">
        <v>534</v>
      </c>
      <c r="B537" s="4"/>
      <c r="C537" s="1"/>
      <c r="D537" s="1"/>
      <c r="E537" s="7"/>
      <c r="F537" s="1"/>
      <c r="G537" s="1" t="str">
        <f>IF(ISNA(VLOOKUP($C537,'DTEN TCAP Linkage deviceId'!$A$1:$A$20000,1,FALSE)),"No","Yes")</f>
        <v>No</v>
      </c>
      <c r="H537" s="1" t="str">
        <f>IF(ISNA(VLOOKUP($C537,'Provisioning Requester'!$F$3:$H$20000,2,FALSE)),"No","Yes")</f>
        <v>No</v>
      </c>
      <c r="I537" s="1" t="str">
        <f>IF($H537="Yes",VLOOKUP($C537,'Provisioning Requester'!$F$3:$H$20000,3,FALSE),"-")</f>
        <v>-</v>
      </c>
      <c r="J537" s="1" t="str">
        <f>IF(OR(D537="SVCP", E537="TRUE"), "No", IF(ISNA(VLOOKUP($C537,'ProvResponder deviceId'!$A$1:$A$20000,1,FALSE)),"No","Yes"))</f>
        <v>No</v>
      </c>
      <c r="K537" s="1" t="str">
        <f>IF($J537="Yes",VLOOKUP($C537,'ProvResponder deviceId'!$A$1:$C$20000,3,FALSE),"-")</f>
        <v>-</v>
      </c>
      <c r="L537" s="1" t="str">
        <f t="shared" si="16"/>
        <v/>
      </c>
      <c r="M537" s="1" t="str">
        <f t="shared" si="17"/>
        <v/>
      </c>
      <c r="N537" s="1" t="str">
        <f>IF(ISBLANK($C537),"",IF(ISNA(VLOOKUP($L537,'result messages'!$H$3:$L$11,2,FALSE)),VLOOKUP($M537,'result messages'!$H$3:$L$11,2,FALSE),VLOOKUP($L537,'result messages'!$H$3:$L$11,2,FALSE)))</f>
        <v/>
      </c>
      <c r="O537" s="1" t="str">
        <f>IF(ISBLANK($C537),"",IF(ISNA(VLOOKUP($L537,'result messages'!$H$3:$L$11,3,FALSE)),VLOOKUP($M537,'result messages'!$H$3:$L$11,3,FALSE),VLOOKUP($L537,'result messages'!$H$3:$L$11,3,FALSE)))</f>
        <v/>
      </c>
      <c r="P537" s="1" t="str">
        <f>IF(ISBLANK($C537),"",IF(ISNA(VLOOKUP($L537,'result messages'!$H$3:$L$11,4,FALSE)),VLOOKUP($M537,'result messages'!$H$3:$L$11,4,FALSE),VLOOKUP($L537,'result messages'!$H$3:$L$11,4,FALSE)))</f>
        <v/>
      </c>
      <c r="Q537" s="1" t="str">
        <f>IF(ISBLANK($C537),"",IF(ISNA(VLOOKUP($L537,'result messages'!$H$3:$L$11,5,FALSE)),VLOOKUP($M537,'result messages'!$H$3:$L$11,5,FALSE),VLOOKUP($L537,'result messages'!$H$3:$L$11,5,FALSE)))</f>
        <v/>
      </c>
    </row>
    <row r="538" spans="1:17">
      <c r="A538" s="1">
        <v>535</v>
      </c>
      <c r="B538" s="4"/>
      <c r="C538" s="1"/>
      <c r="D538" s="1"/>
      <c r="E538" s="7"/>
      <c r="F538" s="1"/>
      <c r="G538" s="1" t="str">
        <f>IF(ISNA(VLOOKUP($C538,'DTEN TCAP Linkage deviceId'!$A$1:$A$20000,1,FALSE)),"No","Yes")</f>
        <v>No</v>
      </c>
      <c r="H538" s="1" t="str">
        <f>IF(ISNA(VLOOKUP($C538,'Provisioning Requester'!$F$3:$H$20000,2,FALSE)),"No","Yes")</f>
        <v>No</v>
      </c>
      <c r="I538" s="1" t="str">
        <f>IF($H538="Yes",VLOOKUP($C538,'Provisioning Requester'!$F$3:$H$20000,3,FALSE),"-")</f>
        <v>-</v>
      </c>
      <c r="J538" s="1" t="str">
        <f>IF(OR(D538="SVCP", E538="TRUE"), "No", IF(ISNA(VLOOKUP($C538,'ProvResponder deviceId'!$A$1:$A$20000,1,FALSE)),"No","Yes"))</f>
        <v>No</v>
      </c>
      <c r="K538" s="1" t="str">
        <f>IF($J538="Yes",VLOOKUP($C538,'ProvResponder deviceId'!$A$1:$C$20000,3,FALSE),"-")</f>
        <v>-</v>
      </c>
      <c r="L538" s="1" t="str">
        <f t="shared" si="16"/>
        <v/>
      </c>
      <c r="M538" s="1" t="str">
        <f t="shared" si="17"/>
        <v/>
      </c>
      <c r="N538" s="1" t="str">
        <f>IF(ISBLANK($C538),"",IF(ISNA(VLOOKUP($L538,'result messages'!$H$3:$L$11,2,FALSE)),VLOOKUP($M538,'result messages'!$H$3:$L$11,2,FALSE),VLOOKUP($L538,'result messages'!$H$3:$L$11,2,FALSE)))</f>
        <v/>
      </c>
      <c r="O538" s="1" t="str">
        <f>IF(ISBLANK($C538),"",IF(ISNA(VLOOKUP($L538,'result messages'!$H$3:$L$11,3,FALSE)),VLOOKUP($M538,'result messages'!$H$3:$L$11,3,FALSE),VLOOKUP($L538,'result messages'!$H$3:$L$11,3,FALSE)))</f>
        <v/>
      </c>
      <c r="P538" s="1" t="str">
        <f>IF(ISBLANK($C538),"",IF(ISNA(VLOOKUP($L538,'result messages'!$H$3:$L$11,4,FALSE)),VLOOKUP($M538,'result messages'!$H$3:$L$11,4,FALSE),VLOOKUP($L538,'result messages'!$H$3:$L$11,4,FALSE)))</f>
        <v/>
      </c>
      <c r="Q538" s="1" t="str">
        <f>IF(ISBLANK($C538),"",IF(ISNA(VLOOKUP($L538,'result messages'!$H$3:$L$11,5,FALSE)),VLOOKUP($M538,'result messages'!$H$3:$L$11,5,FALSE),VLOOKUP($L538,'result messages'!$H$3:$L$11,5,FALSE)))</f>
        <v/>
      </c>
    </row>
    <row r="539" spans="1:17">
      <c r="A539" s="1">
        <v>536</v>
      </c>
      <c r="B539" s="4"/>
      <c r="C539" s="1"/>
      <c r="D539" s="1"/>
      <c r="E539" s="7"/>
      <c r="F539" s="1"/>
      <c r="G539" s="1" t="str">
        <f>IF(ISNA(VLOOKUP($C539,'DTEN TCAP Linkage deviceId'!$A$1:$A$20000,1,FALSE)),"No","Yes")</f>
        <v>No</v>
      </c>
      <c r="H539" s="1" t="str">
        <f>IF(ISNA(VLOOKUP($C539,'Provisioning Requester'!$F$3:$H$20000,2,FALSE)),"No","Yes")</f>
        <v>No</v>
      </c>
      <c r="I539" s="1" t="str">
        <f>IF($H539="Yes",VLOOKUP($C539,'Provisioning Requester'!$F$3:$H$20000,3,FALSE),"-")</f>
        <v>-</v>
      </c>
      <c r="J539" s="1" t="str">
        <f>IF(OR(D539="SVCP", E539="TRUE"), "No", IF(ISNA(VLOOKUP($C539,'ProvResponder deviceId'!$A$1:$A$20000,1,FALSE)),"No","Yes"))</f>
        <v>No</v>
      </c>
      <c r="K539" s="1" t="str">
        <f>IF($J539="Yes",VLOOKUP($C539,'ProvResponder deviceId'!$A$1:$C$20000,3,FALSE),"-")</f>
        <v>-</v>
      </c>
      <c r="L539" s="1" t="str">
        <f t="shared" si="16"/>
        <v/>
      </c>
      <c r="M539" s="1" t="str">
        <f t="shared" si="17"/>
        <v/>
      </c>
      <c r="N539" s="1" t="str">
        <f>IF(ISBLANK($C539),"",IF(ISNA(VLOOKUP($L539,'result messages'!$H$3:$L$11,2,FALSE)),VLOOKUP($M539,'result messages'!$H$3:$L$11,2,FALSE),VLOOKUP($L539,'result messages'!$H$3:$L$11,2,FALSE)))</f>
        <v/>
      </c>
      <c r="O539" s="1" t="str">
        <f>IF(ISBLANK($C539),"",IF(ISNA(VLOOKUP($L539,'result messages'!$H$3:$L$11,3,FALSE)),VLOOKUP($M539,'result messages'!$H$3:$L$11,3,FALSE),VLOOKUP($L539,'result messages'!$H$3:$L$11,3,FALSE)))</f>
        <v/>
      </c>
      <c r="P539" s="1" t="str">
        <f>IF(ISBLANK($C539),"",IF(ISNA(VLOOKUP($L539,'result messages'!$H$3:$L$11,4,FALSE)),VLOOKUP($M539,'result messages'!$H$3:$L$11,4,FALSE),VLOOKUP($L539,'result messages'!$H$3:$L$11,4,FALSE)))</f>
        <v/>
      </c>
      <c r="Q539" s="1" t="str">
        <f>IF(ISBLANK($C539),"",IF(ISNA(VLOOKUP($L539,'result messages'!$H$3:$L$11,5,FALSE)),VLOOKUP($M539,'result messages'!$H$3:$L$11,5,FALSE),VLOOKUP($L539,'result messages'!$H$3:$L$11,5,FALSE)))</f>
        <v/>
      </c>
    </row>
    <row r="540" spans="1:17">
      <c r="A540" s="1">
        <v>537</v>
      </c>
      <c r="B540" s="4"/>
      <c r="C540" s="1"/>
      <c r="D540" s="1"/>
      <c r="E540" s="7"/>
      <c r="F540" s="1"/>
      <c r="G540" s="1" t="str">
        <f>IF(ISNA(VLOOKUP($C540,'DTEN TCAP Linkage deviceId'!$A$1:$A$20000,1,FALSE)),"No","Yes")</f>
        <v>No</v>
      </c>
      <c r="H540" s="1" t="str">
        <f>IF(ISNA(VLOOKUP($C540,'Provisioning Requester'!$F$3:$H$20000,2,FALSE)),"No","Yes")</f>
        <v>No</v>
      </c>
      <c r="I540" s="1" t="str">
        <f>IF($H540="Yes",VLOOKUP($C540,'Provisioning Requester'!$F$3:$H$20000,3,FALSE),"-")</f>
        <v>-</v>
      </c>
      <c r="J540" s="1" t="str">
        <f>IF(OR(D540="SVCP", E540="TRUE"), "No", IF(ISNA(VLOOKUP($C540,'ProvResponder deviceId'!$A$1:$A$20000,1,FALSE)),"No","Yes"))</f>
        <v>No</v>
      </c>
      <c r="K540" s="1" t="str">
        <f>IF($J540="Yes",VLOOKUP($C540,'ProvResponder deviceId'!$A$1:$C$20000,3,FALSE),"-")</f>
        <v>-</v>
      </c>
      <c r="L540" s="1" t="str">
        <f t="shared" si="16"/>
        <v/>
      </c>
      <c r="M540" s="1" t="str">
        <f t="shared" si="17"/>
        <v/>
      </c>
      <c r="N540" s="1" t="str">
        <f>IF(ISBLANK($C540),"",IF(ISNA(VLOOKUP($L540,'result messages'!$H$3:$L$11,2,FALSE)),VLOOKUP($M540,'result messages'!$H$3:$L$11,2,FALSE),VLOOKUP($L540,'result messages'!$H$3:$L$11,2,FALSE)))</f>
        <v/>
      </c>
      <c r="O540" s="1" t="str">
        <f>IF(ISBLANK($C540),"",IF(ISNA(VLOOKUP($L540,'result messages'!$H$3:$L$11,3,FALSE)),VLOOKUP($M540,'result messages'!$H$3:$L$11,3,FALSE),VLOOKUP($L540,'result messages'!$H$3:$L$11,3,FALSE)))</f>
        <v/>
      </c>
      <c r="P540" s="1" t="str">
        <f>IF(ISBLANK($C540),"",IF(ISNA(VLOOKUP($L540,'result messages'!$H$3:$L$11,4,FALSE)),VLOOKUP($M540,'result messages'!$H$3:$L$11,4,FALSE),VLOOKUP($L540,'result messages'!$H$3:$L$11,4,FALSE)))</f>
        <v/>
      </c>
      <c r="Q540" s="1" t="str">
        <f>IF(ISBLANK($C540),"",IF(ISNA(VLOOKUP($L540,'result messages'!$H$3:$L$11,5,FALSE)),VLOOKUP($M540,'result messages'!$H$3:$L$11,5,FALSE),VLOOKUP($L540,'result messages'!$H$3:$L$11,5,FALSE)))</f>
        <v/>
      </c>
    </row>
    <row r="541" spans="1:17">
      <c r="A541" s="1">
        <v>538</v>
      </c>
      <c r="B541" s="4"/>
      <c r="C541" s="1"/>
      <c r="D541" s="1"/>
      <c r="E541" s="7"/>
      <c r="F541" s="1"/>
      <c r="G541" s="1" t="str">
        <f>IF(ISNA(VLOOKUP($C541,'DTEN TCAP Linkage deviceId'!$A$1:$A$20000,1,FALSE)),"No","Yes")</f>
        <v>No</v>
      </c>
      <c r="H541" s="1" t="str">
        <f>IF(ISNA(VLOOKUP($C541,'Provisioning Requester'!$F$3:$H$20000,2,FALSE)),"No","Yes")</f>
        <v>No</v>
      </c>
      <c r="I541" s="1" t="str">
        <f>IF($H541="Yes",VLOOKUP($C541,'Provisioning Requester'!$F$3:$H$20000,3,FALSE),"-")</f>
        <v>-</v>
      </c>
      <c r="J541" s="1" t="str">
        <f>IF(OR(D541="SVCP", E541="TRUE"), "No", IF(ISNA(VLOOKUP($C541,'ProvResponder deviceId'!$A$1:$A$20000,1,FALSE)),"No","Yes"))</f>
        <v>No</v>
      </c>
      <c r="K541" s="1" t="str">
        <f>IF($J541="Yes",VLOOKUP($C541,'ProvResponder deviceId'!$A$1:$C$20000,3,FALSE),"-")</f>
        <v>-</v>
      </c>
      <c r="L541" s="1" t="str">
        <f t="shared" si="16"/>
        <v/>
      </c>
      <c r="M541" s="1" t="str">
        <f t="shared" si="17"/>
        <v/>
      </c>
      <c r="N541" s="1" t="str">
        <f>IF(ISBLANK($C541),"",IF(ISNA(VLOOKUP($L541,'result messages'!$H$3:$L$11,2,FALSE)),VLOOKUP($M541,'result messages'!$H$3:$L$11,2,FALSE),VLOOKUP($L541,'result messages'!$H$3:$L$11,2,FALSE)))</f>
        <v/>
      </c>
      <c r="O541" s="1" t="str">
        <f>IF(ISBLANK($C541),"",IF(ISNA(VLOOKUP($L541,'result messages'!$H$3:$L$11,3,FALSE)),VLOOKUP($M541,'result messages'!$H$3:$L$11,3,FALSE),VLOOKUP($L541,'result messages'!$H$3:$L$11,3,FALSE)))</f>
        <v/>
      </c>
      <c r="P541" s="1" t="str">
        <f>IF(ISBLANK($C541),"",IF(ISNA(VLOOKUP($L541,'result messages'!$H$3:$L$11,4,FALSE)),VLOOKUP($M541,'result messages'!$H$3:$L$11,4,FALSE),VLOOKUP($L541,'result messages'!$H$3:$L$11,4,FALSE)))</f>
        <v/>
      </c>
      <c r="Q541" s="1" t="str">
        <f>IF(ISBLANK($C541),"",IF(ISNA(VLOOKUP($L541,'result messages'!$H$3:$L$11,5,FALSE)),VLOOKUP($M541,'result messages'!$H$3:$L$11,5,FALSE),VLOOKUP($L541,'result messages'!$H$3:$L$11,5,FALSE)))</f>
        <v/>
      </c>
    </row>
    <row r="542" spans="1:17">
      <c r="A542" s="1">
        <v>539</v>
      </c>
      <c r="B542" s="4"/>
      <c r="C542" s="1"/>
      <c r="D542" s="1"/>
      <c r="E542" s="7"/>
      <c r="F542" s="1"/>
      <c r="G542" s="1" t="str">
        <f>IF(ISNA(VLOOKUP($C542,'DTEN TCAP Linkage deviceId'!$A$1:$A$20000,1,FALSE)),"No","Yes")</f>
        <v>No</v>
      </c>
      <c r="H542" s="1" t="str">
        <f>IF(ISNA(VLOOKUP($C542,'Provisioning Requester'!$F$3:$H$20000,2,FALSE)),"No","Yes")</f>
        <v>No</v>
      </c>
      <c r="I542" s="1" t="str">
        <f>IF($H542="Yes",VLOOKUP($C542,'Provisioning Requester'!$F$3:$H$20000,3,FALSE),"-")</f>
        <v>-</v>
      </c>
      <c r="J542" s="1" t="str">
        <f>IF(OR(D542="SVCP", E542="TRUE"), "No", IF(ISNA(VLOOKUP($C542,'ProvResponder deviceId'!$A$1:$A$20000,1,FALSE)),"No","Yes"))</f>
        <v>No</v>
      </c>
      <c r="K542" s="1" t="str">
        <f>IF($J542="Yes",VLOOKUP($C542,'ProvResponder deviceId'!$A$1:$C$20000,3,FALSE),"-")</f>
        <v>-</v>
      </c>
      <c r="L542" s="1" t="str">
        <f t="shared" si="16"/>
        <v/>
      </c>
      <c r="M542" s="1" t="str">
        <f t="shared" si="17"/>
        <v/>
      </c>
      <c r="N542" s="1" t="str">
        <f>IF(ISBLANK($C542),"",IF(ISNA(VLOOKUP($L542,'result messages'!$H$3:$L$11,2,FALSE)),VLOOKUP($M542,'result messages'!$H$3:$L$11,2,FALSE),VLOOKUP($L542,'result messages'!$H$3:$L$11,2,FALSE)))</f>
        <v/>
      </c>
      <c r="O542" s="1" t="str">
        <f>IF(ISBLANK($C542),"",IF(ISNA(VLOOKUP($L542,'result messages'!$H$3:$L$11,3,FALSE)),VLOOKUP($M542,'result messages'!$H$3:$L$11,3,FALSE),VLOOKUP($L542,'result messages'!$H$3:$L$11,3,FALSE)))</f>
        <v/>
      </c>
      <c r="P542" s="1" t="str">
        <f>IF(ISBLANK($C542),"",IF(ISNA(VLOOKUP($L542,'result messages'!$H$3:$L$11,4,FALSE)),VLOOKUP($M542,'result messages'!$H$3:$L$11,4,FALSE),VLOOKUP($L542,'result messages'!$H$3:$L$11,4,FALSE)))</f>
        <v/>
      </c>
      <c r="Q542" s="1" t="str">
        <f>IF(ISBLANK($C542),"",IF(ISNA(VLOOKUP($L542,'result messages'!$H$3:$L$11,5,FALSE)),VLOOKUP($M542,'result messages'!$H$3:$L$11,5,FALSE),VLOOKUP($L542,'result messages'!$H$3:$L$11,5,FALSE)))</f>
        <v/>
      </c>
    </row>
    <row r="543" spans="1:17">
      <c r="A543" s="1">
        <v>540</v>
      </c>
      <c r="B543" s="4"/>
      <c r="C543" s="1"/>
      <c r="D543" s="1"/>
      <c r="E543" s="7"/>
      <c r="F543" s="1"/>
      <c r="G543" s="1" t="str">
        <f>IF(ISNA(VLOOKUP($C543,'DTEN TCAP Linkage deviceId'!$A$1:$A$20000,1,FALSE)),"No","Yes")</f>
        <v>No</v>
      </c>
      <c r="H543" s="1" t="str">
        <f>IF(ISNA(VLOOKUP($C543,'Provisioning Requester'!$F$3:$H$20000,2,FALSE)),"No","Yes")</f>
        <v>No</v>
      </c>
      <c r="I543" s="1" t="str">
        <f>IF($H543="Yes",VLOOKUP($C543,'Provisioning Requester'!$F$3:$H$20000,3,FALSE),"-")</f>
        <v>-</v>
      </c>
      <c r="J543" s="1" t="str">
        <f>IF(OR(D543="SVCP", E543="TRUE"), "No", IF(ISNA(VLOOKUP($C543,'ProvResponder deviceId'!$A$1:$A$20000,1,FALSE)),"No","Yes"))</f>
        <v>No</v>
      </c>
      <c r="K543" s="1" t="str">
        <f>IF($J543="Yes",VLOOKUP($C543,'ProvResponder deviceId'!$A$1:$C$20000,3,FALSE),"-")</f>
        <v>-</v>
      </c>
      <c r="L543" s="1" t="str">
        <f t="shared" si="16"/>
        <v/>
      </c>
      <c r="M543" s="1" t="str">
        <f t="shared" si="17"/>
        <v/>
      </c>
      <c r="N543" s="1" t="str">
        <f>IF(ISBLANK($C543),"",IF(ISNA(VLOOKUP($L543,'result messages'!$H$3:$L$11,2,FALSE)),VLOOKUP($M543,'result messages'!$H$3:$L$11,2,FALSE),VLOOKUP($L543,'result messages'!$H$3:$L$11,2,FALSE)))</f>
        <v/>
      </c>
      <c r="O543" s="1" t="str">
        <f>IF(ISBLANK($C543),"",IF(ISNA(VLOOKUP($L543,'result messages'!$H$3:$L$11,3,FALSE)),VLOOKUP($M543,'result messages'!$H$3:$L$11,3,FALSE),VLOOKUP($L543,'result messages'!$H$3:$L$11,3,FALSE)))</f>
        <v/>
      </c>
      <c r="P543" s="1" t="str">
        <f>IF(ISBLANK($C543),"",IF(ISNA(VLOOKUP($L543,'result messages'!$H$3:$L$11,4,FALSE)),VLOOKUP($M543,'result messages'!$H$3:$L$11,4,FALSE),VLOOKUP($L543,'result messages'!$H$3:$L$11,4,FALSE)))</f>
        <v/>
      </c>
      <c r="Q543" s="1" t="str">
        <f>IF(ISBLANK($C543),"",IF(ISNA(VLOOKUP($L543,'result messages'!$H$3:$L$11,5,FALSE)),VLOOKUP($M543,'result messages'!$H$3:$L$11,5,FALSE),VLOOKUP($L543,'result messages'!$H$3:$L$11,5,FALSE)))</f>
        <v/>
      </c>
    </row>
    <row r="544" spans="1:17">
      <c r="A544" s="1">
        <v>541</v>
      </c>
      <c r="B544" s="4"/>
      <c r="C544" s="1"/>
      <c r="D544" s="1"/>
      <c r="E544" s="7"/>
      <c r="F544" s="1"/>
      <c r="G544" s="1" t="str">
        <f>IF(ISNA(VLOOKUP($C544,'DTEN TCAP Linkage deviceId'!$A$1:$A$20000,1,FALSE)),"No","Yes")</f>
        <v>No</v>
      </c>
      <c r="H544" s="1" t="str">
        <f>IF(ISNA(VLOOKUP($C544,'Provisioning Requester'!$F$3:$H$20000,2,FALSE)),"No","Yes")</f>
        <v>No</v>
      </c>
      <c r="I544" s="1" t="str">
        <f>IF($H544="Yes",VLOOKUP($C544,'Provisioning Requester'!$F$3:$H$20000,3,FALSE),"-")</f>
        <v>-</v>
      </c>
      <c r="J544" s="1" t="str">
        <f>IF(OR(D544="SVCP", E544="TRUE"), "No", IF(ISNA(VLOOKUP($C544,'ProvResponder deviceId'!$A$1:$A$20000,1,FALSE)),"No","Yes"))</f>
        <v>No</v>
      </c>
      <c r="K544" s="1" t="str">
        <f>IF($J544="Yes",VLOOKUP($C544,'ProvResponder deviceId'!$A$1:$C$20000,3,FALSE),"-")</f>
        <v>-</v>
      </c>
      <c r="L544" s="1" t="str">
        <f t="shared" si="16"/>
        <v/>
      </c>
      <c r="M544" s="1" t="str">
        <f t="shared" si="17"/>
        <v/>
      </c>
      <c r="N544" s="1" t="str">
        <f>IF(ISBLANK($C544),"",IF(ISNA(VLOOKUP($L544,'result messages'!$H$3:$L$11,2,FALSE)),VLOOKUP($M544,'result messages'!$H$3:$L$11,2,FALSE),VLOOKUP($L544,'result messages'!$H$3:$L$11,2,FALSE)))</f>
        <v/>
      </c>
      <c r="O544" s="1" t="str">
        <f>IF(ISBLANK($C544),"",IF(ISNA(VLOOKUP($L544,'result messages'!$H$3:$L$11,3,FALSE)),VLOOKUP($M544,'result messages'!$H$3:$L$11,3,FALSE),VLOOKUP($L544,'result messages'!$H$3:$L$11,3,FALSE)))</f>
        <v/>
      </c>
      <c r="P544" s="1" t="str">
        <f>IF(ISBLANK($C544),"",IF(ISNA(VLOOKUP($L544,'result messages'!$H$3:$L$11,4,FALSE)),VLOOKUP($M544,'result messages'!$H$3:$L$11,4,FALSE),VLOOKUP($L544,'result messages'!$H$3:$L$11,4,FALSE)))</f>
        <v/>
      </c>
      <c r="Q544" s="1" t="str">
        <f>IF(ISBLANK($C544),"",IF(ISNA(VLOOKUP($L544,'result messages'!$H$3:$L$11,5,FALSE)),VLOOKUP($M544,'result messages'!$H$3:$L$11,5,FALSE),VLOOKUP($L544,'result messages'!$H$3:$L$11,5,FALSE)))</f>
        <v/>
      </c>
    </row>
    <row r="545" spans="1:17">
      <c r="A545" s="1">
        <v>542</v>
      </c>
      <c r="B545" s="4"/>
      <c r="C545" s="1"/>
      <c r="D545" s="1"/>
      <c r="E545" s="7"/>
      <c r="F545" s="1"/>
      <c r="G545" s="1" t="str">
        <f>IF(ISNA(VLOOKUP($C545,'DTEN TCAP Linkage deviceId'!$A$1:$A$20000,1,FALSE)),"No","Yes")</f>
        <v>No</v>
      </c>
      <c r="H545" s="1" t="str">
        <f>IF(ISNA(VLOOKUP($C545,'Provisioning Requester'!$F$3:$H$20000,2,FALSE)),"No","Yes")</f>
        <v>No</v>
      </c>
      <c r="I545" s="1" t="str">
        <f>IF($H545="Yes",VLOOKUP($C545,'Provisioning Requester'!$F$3:$H$20000,3,FALSE),"-")</f>
        <v>-</v>
      </c>
      <c r="J545" s="1" t="str">
        <f>IF(OR(D545="SVCP", E545="TRUE"), "No", IF(ISNA(VLOOKUP($C545,'ProvResponder deviceId'!$A$1:$A$20000,1,FALSE)),"No","Yes"))</f>
        <v>No</v>
      </c>
      <c r="K545" s="1" t="str">
        <f>IF($J545="Yes",VLOOKUP($C545,'ProvResponder deviceId'!$A$1:$C$20000,3,FALSE),"-")</f>
        <v>-</v>
      </c>
      <c r="L545" s="1" t="str">
        <f t="shared" si="16"/>
        <v/>
      </c>
      <c r="M545" s="1" t="str">
        <f t="shared" si="17"/>
        <v/>
      </c>
      <c r="N545" s="1" t="str">
        <f>IF(ISBLANK($C545),"",IF(ISNA(VLOOKUP($L545,'result messages'!$H$3:$L$11,2,FALSE)),VLOOKUP($M545,'result messages'!$H$3:$L$11,2,FALSE),VLOOKUP($L545,'result messages'!$H$3:$L$11,2,FALSE)))</f>
        <v/>
      </c>
      <c r="O545" s="1" t="str">
        <f>IF(ISBLANK($C545),"",IF(ISNA(VLOOKUP($L545,'result messages'!$H$3:$L$11,3,FALSE)),VLOOKUP($M545,'result messages'!$H$3:$L$11,3,FALSE),VLOOKUP($L545,'result messages'!$H$3:$L$11,3,FALSE)))</f>
        <v/>
      </c>
      <c r="P545" s="1" t="str">
        <f>IF(ISBLANK($C545),"",IF(ISNA(VLOOKUP($L545,'result messages'!$H$3:$L$11,4,FALSE)),VLOOKUP($M545,'result messages'!$H$3:$L$11,4,FALSE),VLOOKUP($L545,'result messages'!$H$3:$L$11,4,FALSE)))</f>
        <v/>
      </c>
      <c r="Q545" s="1" t="str">
        <f>IF(ISBLANK($C545),"",IF(ISNA(VLOOKUP($L545,'result messages'!$H$3:$L$11,5,FALSE)),VLOOKUP($M545,'result messages'!$H$3:$L$11,5,FALSE),VLOOKUP($L545,'result messages'!$H$3:$L$11,5,FALSE)))</f>
        <v/>
      </c>
    </row>
    <row r="546" spans="1:17">
      <c r="A546" s="1">
        <v>543</v>
      </c>
      <c r="B546" s="4"/>
      <c r="C546" s="1"/>
      <c r="D546" s="1"/>
      <c r="E546" s="7"/>
      <c r="F546" s="1"/>
      <c r="G546" s="1" t="str">
        <f>IF(ISNA(VLOOKUP($C546,'DTEN TCAP Linkage deviceId'!$A$1:$A$20000,1,FALSE)),"No","Yes")</f>
        <v>No</v>
      </c>
      <c r="H546" s="1" t="str">
        <f>IF(ISNA(VLOOKUP($C546,'Provisioning Requester'!$F$3:$H$20000,2,FALSE)),"No","Yes")</f>
        <v>No</v>
      </c>
      <c r="I546" s="1" t="str">
        <f>IF($H546="Yes",VLOOKUP($C546,'Provisioning Requester'!$F$3:$H$20000,3,FALSE),"-")</f>
        <v>-</v>
      </c>
      <c r="J546" s="1" t="str">
        <f>IF(OR(D546="SVCP", E546="TRUE"), "No", IF(ISNA(VLOOKUP($C546,'ProvResponder deviceId'!$A$1:$A$20000,1,FALSE)),"No","Yes"))</f>
        <v>No</v>
      </c>
      <c r="K546" s="1" t="str">
        <f>IF($J546="Yes",VLOOKUP($C546,'ProvResponder deviceId'!$A$1:$C$20000,3,FALSE),"-")</f>
        <v>-</v>
      </c>
      <c r="L546" s="1" t="str">
        <f t="shared" si="16"/>
        <v/>
      </c>
      <c r="M546" s="1" t="str">
        <f t="shared" si="17"/>
        <v/>
      </c>
      <c r="N546" s="1" t="str">
        <f>IF(ISBLANK($C546),"",IF(ISNA(VLOOKUP($L546,'result messages'!$H$3:$L$11,2,FALSE)),VLOOKUP($M546,'result messages'!$H$3:$L$11,2,FALSE),VLOOKUP($L546,'result messages'!$H$3:$L$11,2,FALSE)))</f>
        <v/>
      </c>
      <c r="O546" s="1" t="str">
        <f>IF(ISBLANK($C546),"",IF(ISNA(VLOOKUP($L546,'result messages'!$H$3:$L$11,3,FALSE)),VLOOKUP($M546,'result messages'!$H$3:$L$11,3,FALSE),VLOOKUP($L546,'result messages'!$H$3:$L$11,3,FALSE)))</f>
        <v/>
      </c>
      <c r="P546" s="1" t="str">
        <f>IF(ISBLANK($C546),"",IF(ISNA(VLOOKUP($L546,'result messages'!$H$3:$L$11,4,FALSE)),VLOOKUP($M546,'result messages'!$H$3:$L$11,4,FALSE),VLOOKUP($L546,'result messages'!$H$3:$L$11,4,FALSE)))</f>
        <v/>
      </c>
      <c r="Q546" s="1" t="str">
        <f>IF(ISBLANK($C546),"",IF(ISNA(VLOOKUP($L546,'result messages'!$H$3:$L$11,5,FALSE)),VLOOKUP($M546,'result messages'!$H$3:$L$11,5,FALSE),VLOOKUP($L546,'result messages'!$H$3:$L$11,5,FALSE)))</f>
        <v/>
      </c>
    </row>
    <row r="547" spans="1:17">
      <c r="A547" s="1">
        <v>544</v>
      </c>
      <c r="B547" s="4"/>
      <c r="C547" s="1"/>
      <c r="D547" s="1"/>
      <c r="E547" s="7"/>
      <c r="F547" s="1"/>
      <c r="G547" s="1" t="str">
        <f>IF(ISNA(VLOOKUP($C547,'DTEN TCAP Linkage deviceId'!$A$1:$A$20000,1,FALSE)),"No","Yes")</f>
        <v>No</v>
      </c>
      <c r="H547" s="1" t="str">
        <f>IF(ISNA(VLOOKUP($C547,'Provisioning Requester'!$F$3:$H$20000,2,FALSE)),"No","Yes")</f>
        <v>No</v>
      </c>
      <c r="I547" s="1" t="str">
        <f>IF($H547="Yes",VLOOKUP($C547,'Provisioning Requester'!$F$3:$H$20000,3,FALSE),"-")</f>
        <v>-</v>
      </c>
      <c r="J547" s="1" t="str">
        <f>IF(OR(D547="SVCP", E547="TRUE"), "No", IF(ISNA(VLOOKUP($C547,'ProvResponder deviceId'!$A$1:$A$20000,1,FALSE)),"No","Yes"))</f>
        <v>No</v>
      </c>
      <c r="K547" s="1" t="str">
        <f>IF($J547="Yes",VLOOKUP($C547,'ProvResponder deviceId'!$A$1:$C$20000,3,FALSE),"-")</f>
        <v>-</v>
      </c>
      <c r="L547" s="1" t="str">
        <f t="shared" si="16"/>
        <v/>
      </c>
      <c r="M547" s="1" t="str">
        <f t="shared" si="17"/>
        <v/>
      </c>
      <c r="N547" s="1" t="str">
        <f>IF(ISBLANK($C547),"",IF(ISNA(VLOOKUP($L547,'result messages'!$H$3:$L$11,2,FALSE)),VLOOKUP($M547,'result messages'!$H$3:$L$11,2,FALSE),VLOOKUP($L547,'result messages'!$H$3:$L$11,2,FALSE)))</f>
        <v/>
      </c>
      <c r="O547" s="1" t="str">
        <f>IF(ISBLANK($C547),"",IF(ISNA(VLOOKUP($L547,'result messages'!$H$3:$L$11,3,FALSE)),VLOOKUP($M547,'result messages'!$H$3:$L$11,3,FALSE),VLOOKUP($L547,'result messages'!$H$3:$L$11,3,FALSE)))</f>
        <v/>
      </c>
      <c r="P547" s="1" t="str">
        <f>IF(ISBLANK($C547),"",IF(ISNA(VLOOKUP($L547,'result messages'!$H$3:$L$11,4,FALSE)),VLOOKUP($M547,'result messages'!$H$3:$L$11,4,FALSE),VLOOKUP($L547,'result messages'!$H$3:$L$11,4,FALSE)))</f>
        <v/>
      </c>
      <c r="Q547" s="1" t="str">
        <f>IF(ISBLANK($C547),"",IF(ISNA(VLOOKUP($L547,'result messages'!$H$3:$L$11,5,FALSE)),VLOOKUP($M547,'result messages'!$H$3:$L$11,5,FALSE),VLOOKUP($L547,'result messages'!$H$3:$L$11,5,FALSE)))</f>
        <v/>
      </c>
    </row>
    <row r="548" spans="1:17">
      <c r="A548" s="1">
        <v>545</v>
      </c>
      <c r="B548" s="4"/>
      <c r="C548" s="1"/>
      <c r="D548" s="1"/>
      <c r="E548" s="7"/>
      <c r="F548" s="1"/>
      <c r="G548" s="1" t="str">
        <f>IF(ISNA(VLOOKUP($C548,'DTEN TCAP Linkage deviceId'!$A$1:$A$20000,1,FALSE)),"No","Yes")</f>
        <v>No</v>
      </c>
      <c r="H548" s="1" t="str">
        <f>IF(ISNA(VLOOKUP($C548,'Provisioning Requester'!$F$3:$H$20000,2,FALSE)),"No","Yes")</f>
        <v>No</v>
      </c>
      <c r="I548" s="1" t="str">
        <f>IF($H548="Yes",VLOOKUP($C548,'Provisioning Requester'!$F$3:$H$20000,3,FALSE),"-")</f>
        <v>-</v>
      </c>
      <c r="J548" s="1" t="str">
        <f>IF(OR(D548="SVCP", E548="TRUE"), "No", IF(ISNA(VLOOKUP($C548,'ProvResponder deviceId'!$A$1:$A$20000,1,FALSE)),"No","Yes"))</f>
        <v>No</v>
      </c>
      <c r="K548" s="1" t="str">
        <f>IF($J548="Yes",VLOOKUP($C548,'ProvResponder deviceId'!$A$1:$C$20000,3,FALSE),"-")</f>
        <v>-</v>
      </c>
      <c r="L548" s="1" t="str">
        <f t="shared" si="16"/>
        <v/>
      </c>
      <c r="M548" s="1" t="str">
        <f t="shared" si="17"/>
        <v/>
      </c>
      <c r="N548" s="1" t="str">
        <f>IF(ISBLANK($C548),"",IF(ISNA(VLOOKUP($L548,'result messages'!$H$3:$L$11,2,FALSE)),VLOOKUP($M548,'result messages'!$H$3:$L$11,2,FALSE),VLOOKUP($L548,'result messages'!$H$3:$L$11,2,FALSE)))</f>
        <v/>
      </c>
      <c r="O548" s="1" t="str">
        <f>IF(ISBLANK($C548),"",IF(ISNA(VLOOKUP($L548,'result messages'!$H$3:$L$11,3,FALSE)),VLOOKUP($M548,'result messages'!$H$3:$L$11,3,FALSE),VLOOKUP($L548,'result messages'!$H$3:$L$11,3,FALSE)))</f>
        <v/>
      </c>
      <c r="P548" s="1" t="str">
        <f>IF(ISBLANK($C548),"",IF(ISNA(VLOOKUP($L548,'result messages'!$H$3:$L$11,4,FALSE)),VLOOKUP($M548,'result messages'!$H$3:$L$11,4,FALSE),VLOOKUP($L548,'result messages'!$H$3:$L$11,4,FALSE)))</f>
        <v/>
      </c>
      <c r="Q548" s="1" t="str">
        <f>IF(ISBLANK($C548),"",IF(ISNA(VLOOKUP($L548,'result messages'!$H$3:$L$11,5,FALSE)),VLOOKUP($M548,'result messages'!$H$3:$L$11,5,FALSE),VLOOKUP($L548,'result messages'!$H$3:$L$11,5,FALSE)))</f>
        <v/>
      </c>
    </row>
    <row r="549" spans="1:17">
      <c r="A549" s="1">
        <v>546</v>
      </c>
      <c r="B549" s="4"/>
      <c r="C549" s="1"/>
      <c r="D549" s="1"/>
      <c r="E549" s="7"/>
      <c r="F549" s="1"/>
      <c r="G549" s="1" t="str">
        <f>IF(ISNA(VLOOKUP($C549,'DTEN TCAP Linkage deviceId'!$A$1:$A$20000,1,FALSE)),"No","Yes")</f>
        <v>No</v>
      </c>
      <c r="H549" s="1" t="str">
        <f>IF(ISNA(VLOOKUP($C549,'Provisioning Requester'!$F$3:$H$20000,2,FALSE)),"No","Yes")</f>
        <v>No</v>
      </c>
      <c r="I549" s="1" t="str">
        <f>IF($H549="Yes",VLOOKUP($C549,'Provisioning Requester'!$F$3:$H$20000,3,FALSE),"-")</f>
        <v>-</v>
      </c>
      <c r="J549" s="1" t="str">
        <f>IF(OR(D549="SVCP", E549="TRUE"), "No", IF(ISNA(VLOOKUP($C549,'ProvResponder deviceId'!$A$1:$A$20000,1,FALSE)),"No","Yes"))</f>
        <v>No</v>
      </c>
      <c r="K549" s="1" t="str">
        <f>IF($J549="Yes",VLOOKUP($C549,'ProvResponder deviceId'!$A$1:$C$20000,3,FALSE),"-")</f>
        <v>-</v>
      </c>
      <c r="L549" s="1" t="str">
        <f t="shared" si="16"/>
        <v/>
      </c>
      <c r="M549" s="1" t="str">
        <f t="shared" si="17"/>
        <v/>
      </c>
      <c r="N549" s="1" t="str">
        <f>IF(ISBLANK($C549),"",IF(ISNA(VLOOKUP($L549,'result messages'!$H$3:$L$11,2,FALSE)),VLOOKUP($M549,'result messages'!$H$3:$L$11,2,FALSE),VLOOKUP($L549,'result messages'!$H$3:$L$11,2,FALSE)))</f>
        <v/>
      </c>
      <c r="O549" s="1" t="str">
        <f>IF(ISBLANK($C549),"",IF(ISNA(VLOOKUP($L549,'result messages'!$H$3:$L$11,3,FALSE)),VLOOKUP($M549,'result messages'!$H$3:$L$11,3,FALSE),VLOOKUP($L549,'result messages'!$H$3:$L$11,3,FALSE)))</f>
        <v/>
      </c>
      <c r="P549" s="1" t="str">
        <f>IF(ISBLANK($C549),"",IF(ISNA(VLOOKUP($L549,'result messages'!$H$3:$L$11,4,FALSE)),VLOOKUP($M549,'result messages'!$H$3:$L$11,4,FALSE),VLOOKUP($L549,'result messages'!$H$3:$L$11,4,FALSE)))</f>
        <v/>
      </c>
      <c r="Q549" s="1" t="str">
        <f>IF(ISBLANK($C549),"",IF(ISNA(VLOOKUP($L549,'result messages'!$H$3:$L$11,5,FALSE)),VLOOKUP($M549,'result messages'!$H$3:$L$11,5,FALSE),VLOOKUP($L549,'result messages'!$H$3:$L$11,5,FALSE)))</f>
        <v/>
      </c>
    </row>
    <row r="550" spans="1:17">
      <c r="A550" s="1">
        <v>547</v>
      </c>
      <c r="B550" s="4"/>
      <c r="C550" s="1"/>
      <c r="D550" s="1"/>
      <c r="E550" s="7"/>
      <c r="F550" s="1"/>
      <c r="G550" s="1" t="str">
        <f>IF(ISNA(VLOOKUP($C550,'DTEN TCAP Linkage deviceId'!$A$1:$A$20000,1,FALSE)),"No","Yes")</f>
        <v>No</v>
      </c>
      <c r="H550" s="1" t="str">
        <f>IF(ISNA(VLOOKUP($C550,'Provisioning Requester'!$F$3:$H$20000,2,FALSE)),"No","Yes")</f>
        <v>No</v>
      </c>
      <c r="I550" s="1" t="str">
        <f>IF($H550="Yes",VLOOKUP($C550,'Provisioning Requester'!$F$3:$H$20000,3,FALSE),"-")</f>
        <v>-</v>
      </c>
      <c r="J550" s="1" t="str">
        <f>IF(OR(D550="SVCP", E550="TRUE"), "No", IF(ISNA(VLOOKUP($C550,'ProvResponder deviceId'!$A$1:$A$20000,1,FALSE)),"No","Yes"))</f>
        <v>No</v>
      </c>
      <c r="K550" s="1" t="str">
        <f>IF($J550="Yes",VLOOKUP($C550,'ProvResponder deviceId'!$A$1:$C$20000,3,FALSE),"-")</f>
        <v>-</v>
      </c>
      <c r="L550" s="1" t="str">
        <f t="shared" si="16"/>
        <v/>
      </c>
      <c r="M550" s="1" t="str">
        <f t="shared" si="17"/>
        <v/>
      </c>
      <c r="N550" s="1" t="str">
        <f>IF(ISBLANK($C550),"",IF(ISNA(VLOOKUP($L550,'result messages'!$H$3:$L$11,2,FALSE)),VLOOKUP($M550,'result messages'!$H$3:$L$11,2,FALSE),VLOOKUP($L550,'result messages'!$H$3:$L$11,2,FALSE)))</f>
        <v/>
      </c>
      <c r="O550" s="1" t="str">
        <f>IF(ISBLANK($C550),"",IF(ISNA(VLOOKUP($L550,'result messages'!$H$3:$L$11,3,FALSE)),VLOOKUP($M550,'result messages'!$H$3:$L$11,3,FALSE),VLOOKUP($L550,'result messages'!$H$3:$L$11,3,FALSE)))</f>
        <v/>
      </c>
      <c r="P550" s="1" t="str">
        <f>IF(ISBLANK($C550),"",IF(ISNA(VLOOKUP($L550,'result messages'!$H$3:$L$11,4,FALSE)),VLOOKUP($M550,'result messages'!$H$3:$L$11,4,FALSE),VLOOKUP($L550,'result messages'!$H$3:$L$11,4,FALSE)))</f>
        <v/>
      </c>
      <c r="Q550" s="1" t="str">
        <f>IF(ISBLANK($C550),"",IF(ISNA(VLOOKUP($L550,'result messages'!$H$3:$L$11,5,FALSE)),VLOOKUP($M550,'result messages'!$H$3:$L$11,5,FALSE),VLOOKUP($L550,'result messages'!$H$3:$L$11,5,FALSE)))</f>
        <v/>
      </c>
    </row>
    <row r="551" spans="1:17">
      <c r="A551" s="1">
        <v>548</v>
      </c>
      <c r="B551" s="4"/>
      <c r="C551" s="1"/>
      <c r="D551" s="1"/>
      <c r="E551" s="7"/>
      <c r="F551" s="1"/>
      <c r="G551" s="1" t="str">
        <f>IF(ISNA(VLOOKUP($C551,'DTEN TCAP Linkage deviceId'!$A$1:$A$20000,1,FALSE)),"No","Yes")</f>
        <v>No</v>
      </c>
      <c r="H551" s="1" t="str">
        <f>IF(ISNA(VLOOKUP($C551,'Provisioning Requester'!$F$3:$H$20000,2,FALSE)),"No","Yes")</f>
        <v>No</v>
      </c>
      <c r="I551" s="1" t="str">
        <f>IF($H551="Yes",VLOOKUP($C551,'Provisioning Requester'!$F$3:$H$20000,3,FALSE),"-")</f>
        <v>-</v>
      </c>
      <c r="J551" s="1" t="str">
        <f>IF(OR(D551="SVCP", E551="TRUE"), "No", IF(ISNA(VLOOKUP($C551,'ProvResponder deviceId'!$A$1:$A$20000,1,FALSE)),"No","Yes"))</f>
        <v>No</v>
      </c>
      <c r="K551" s="1" t="str">
        <f>IF($J551="Yes",VLOOKUP($C551,'ProvResponder deviceId'!$A$1:$C$20000,3,FALSE),"-")</f>
        <v>-</v>
      </c>
      <c r="L551" s="1" t="str">
        <f t="shared" si="16"/>
        <v/>
      </c>
      <c r="M551" s="1" t="str">
        <f t="shared" si="17"/>
        <v/>
      </c>
      <c r="N551" s="1" t="str">
        <f>IF(ISBLANK($C551),"",IF(ISNA(VLOOKUP($L551,'result messages'!$H$3:$L$11,2,FALSE)),VLOOKUP($M551,'result messages'!$H$3:$L$11,2,FALSE),VLOOKUP($L551,'result messages'!$H$3:$L$11,2,FALSE)))</f>
        <v/>
      </c>
      <c r="O551" s="1" t="str">
        <f>IF(ISBLANK($C551),"",IF(ISNA(VLOOKUP($L551,'result messages'!$H$3:$L$11,3,FALSE)),VLOOKUP($M551,'result messages'!$H$3:$L$11,3,FALSE),VLOOKUP($L551,'result messages'!$H$3:$L$11,3,FALSE)))</f>
        <v/>
      </c>
      <c r="P551" s="1" t="str">
        <f>IF(ISBLANK($C551),"",IF(ISNA(VLOOKUP($L551,'result messages'!$H$3:$L$11,4,FALSE)),VLOOKUP($M551,'result messages'!$H$3:$L$11,4,FALSE),VLOOKUP($L551,'result messages'!$H$3:$L$11,4,FALSE)))</f>
        <v/>
      </c>
      <c r="Q551" s="1" t="str">
        <f>IF(ISBLANK($C551),"",IF(ISNA(VLOOKUP($L551,'result messages'!$H$3:$L$11,5,FALSE)),VLOOKUP($M551,'result messages'!$H$3:$L$11,5,FALSE),VLOOKUP($L551,'result messages'!$H$3:$L$11,5,FALSE)))</f>
        <v/>
      </c>
    </row>
    <row r="552" spans="1:17">
      <c r="A552" s="1">
        <v>549</v>
      </c>
      <c r="B552" s="4"/>
      <c r="C552" s="1"/>
      <c r="D552" s="1"/>
      <c r="E552" s="7"/>
      <c r="F552" s="1"/>
      <c r="G552" s="1" t="str">
        <f>IF(ISNA(VLOOKUP($C552,'DTEN TCAP Linkage deviceId'!$A$1:$A$20000,1,FALSE)),"No","Yes")</f>
        <v>No</v>
      </c>
      <c r="H552" s="1" t="str">
        <f>IF(ISNA(VLOOKUP($C552,'Provisioning Requester'!$F$3:$H$20000,2,FALSE)),"No","Yes")</f>
        <v>No</v>
      </c>
      <c r="I552" s="1" t="str">
        <f>IF($H552="Yes",VLOOKUP($C552,'Provisioning Requester'!$F$3:$H$20000,3,FALSE),"-")</f>
        <v>-</v>
      </c>
      <c r="J552" s="1" t="str">
        <f>IF(OR(D552="SVCP", E552="TRUE"), "No", IF(ISNA(VLOOKUP($C552,'ProvResponder deviceId'!$A$1:$A$20000,1,FALSE)),"No","Yes"))</f>
        <v>No</v>
      </c>
      <c r="K552" s="1" t="str">
        <f>IF($J552="Yes",VLOOKUP($C552,'ProvResponder deviceId'!$A$1:$C$20000,3,FALSE),"-")</f>
        <v>-</v>
      </c>
      <c r="L552" s="1" t="str">
        <f t="shared" si="16"/>
        <v/>
      </c>
      <c r="M552" s="1" t="str">
        <f t="shared" si="17"/>
        <v/>
      </c>
      <c r="N552" s="1" t="str">
        <f>IF(ISBLANK($C552),"",IF(ISNA(VLOOKUP($L552,'result messages'!$H$3:$L$11,2,FALSE)),VLOOKUP($M552,'result messages'!$H$3:$L$11,2,FALSE),VLOOKUP($L552,'result messages'!$H$3:$L$11,2,FALSE)))</f>
        <v/>
      </c>
      <c r="O552" s="1" t="str">
        <f>IF(ISBLANK($C552),"",IF(ISNA(VLOOKUP($L552,'result messages'!$H$3:$L$11,3,FALSE)),VLOOKUP($M552,'result messages'!$H$3:$L$11,3,FALSE),VLOOKUP($L552,'result messages'!$H$3:$L$11,3,FALSE)))</f>
        <v/>
      </c>
      <c r="P552" s="1" t="str">
        <f>IF(ISBLANK($C552),"",IF(ISNA(VLOOKUP($L552,'result messages'!$H$3:$L$11,4,FALSE)),VLOOKUP($M552,'result messages'!$H$3:$L$11,4,FALSE),VLOOKUP($L552,'result messages'!$H$3:$L$11,4,FALSE)))</f>
        <v/>
      </c>
      <c r="Q552" s="1" t="str">
        <f>IF(ISBLANK($C552),"",IF(ISNA(VLOOKUP($L552,'result messages'!$H$3:$L$11,5,FALSE)),VLOOKUP($M552,'result messages'!$H$3:$L$11,5,FALSE),VLOOKUP($L552,'result messages'!$H$3:$L$11,5,FALSE)))</f>
        <v/>
      </c>
    </row>
    <row r="553" spans="1:17">
      <c r="A553" s="1">
        <v>550</v>
      </c>
      <c r="B553" s="4"/>
      <c r="C553" s="1"/>
      <c r="D553" s="1"/>
      <c r="E553" s="7"/>
      <c r="F553" s="1"/>
      <c r="G553" s="1" t="str">
        <f>IF(ISNA(VLOOKUP($C553,'DTEN TCAP Linkage deviceId'!$A$1:$A$20000,1,FALSE)),"No","Yes")</f>
        <v>No</v>
      </c>
      <c r="H553" s="1" t="str">
        <f>IF(ISNA(VLOOKUP($C553,'Provisioning Requester'!$F$3:$H$20000,2,FALSE)),"No","Yes")</f>
        <v>No</v>
      </c>
      <c r="I553" s="1" t="str">
        <f>IF($H553="Yes",VLOOKUP($C553,'Provisioning Requester'!$F$3:$H$20000,3,FALSE),"-")</f>
        <v>-</v>
      </c>
      <c r="J553" s="1" t="str">
        <f>IF(OR(D553="SVCP", E553="TRUE"), "No", IF(ISNA(VLOOKUP($C553,'ProvResponder deviceId'!$A$1:$A$20000,1,FALSE)),"No","Yes"))</f>
        <v>No</v>
      </c>
      <c r="K553" s="1" t="str">
        <f>IF($J553="Yes",VLOOKUP($C553,'ProvResponder deviceId'!$A$1:$C$20000,3,FALSE),"-")</f>
        <v>-</v>
      </c>
      <c r="L553" s="1" t="str">
        <f t="shared" si="16"/>
        <v/>
      </c>
      <c r="M553" s="1" t="str">
        <f t="shared" si="17"/>
        <v/>
      </c>
      <c r="N553" s="1" t="str">
        <f>IF(ISBLANK($C553),"",IF(ISNA(VLOOKUP($L553,'result messages'!$H$3:$L$11,2,FALSE)),VLOOKUP($M553,'result messages'!$H$3:$L$11,2,FALSE),VLOOKUP($L553,'result messages'!$H$3:$L$11,2,FALSE)))</f>
        <v/>
      </c>
      <c r="O553" s="1" t="str">
        <f>IF(ISBLANK($C553),"",IF(ISNA(VLOOKUP($L553,'result messages'!$H$3:$L$11,3,FALSE)),VLOOKUP($M553,'result messages'!$H$3:$L$11,3,FALSE),VLOOKUP($L553,'result messages'!$H$3:$L$11,3,FALSE)))</f>
        <v/>
      </c>
      <c r="P553" s="1" t="str">
        <f>IF(ISBLANK($C553),"",IF(ISNA(VLOOKUP($L553,'result messages'!$H$3:$L$11,4,FALSE)),VLOOKUP($M553,'result messages'!$H$3:$L$11,4,FALSE),VLOOKUP($L553,'result messages'!$H$3:$L$11,4,FALSE)))</f>
        <v/>
      </c>
      <c r="Q553" s="1" t="str">
        <f>IF(ISBLANK($C553),"",IF(ISNA(VLOOKUP($L553,'result messages'!$H$3:$L$11,5,FALSE)),VLOOKUP($M553,'result messages'!$H$3:$L$11,5,FALSE),VLOOKUP($L553,'result messages'!$H$3:$L$11,5,FALSE)))</f>
        <v/>
      </c>
    </row>
    <row r="554" spans="1:17">
      <c r="A554" s="1">
        <v>551</v>
      </c>
      <c r="B554" s="4"/>
      <c r="C554" s="1"/>
      <c r="D554" s="1"/>
      <c r="E554" s="7"/>
      <c r="F554" s="1"/>
      <c r="G554" s="1" t="str">
        <f>IF(ISNA(VLOOKUP($C554,'DTEN TCAP Linkage deviceId'!$A$1:$A$20000,1,FALSE)),"No","Yes")</f>
        <v>No</v>
      </c>
      <c r="H554" s="1" t="str">
        <f>IF(ISNA(VLOOKUP($C554,'Provisioning Requester'!$F$3:$H$20000,2,FALSE)),"No","Yes")</f>
        <v>No</v>
      </c>
      <c r="I554" s="1" t="str">
        <f>IF($H554="Yes",VLOOKUP($C554,'Provisioning Requester'!$F$3:$H$20000,3,FALSE),"-")</f>
        <v>-</v>
      </c>
      <c r="J554" s="1" t="str">
        <f>IF(OR(D554="SVCP", E554="TRUE"), "No", IF(ISNA(VLOOKUP($C554,'ProvResponder deviceId'!$A$1:$A$20000,1,FALSE)),"No","Yes"))</f>
        <v>No</v>
      </c>
      <c r="K554" s="1" t="str">
        <f>IF($J554="Yes",VLOOKUP($C554,'ProvResponder deviceId'!$A$1:$C$20000,3,FALSE),"-")</f>
        <v>-</v>
      </c>
      <c r="L554" s="1" t="str">
        <f t="shared" si="16"/>
        <v/>
      </c>
      <c r="M554" s="1" t="str">
        <f t="shared" si="17"/>
        <v/>
      </c>
      <c r="N554" s="1" t="str">
        <f>IF(ISBLANK($C554),"",IF(ISNA(VLOOKUP($L554,'result messages'!$H$3:$L$11,2,FALSE)),VLOOKUP($M554,'result messages'!$H$3:$L$11,2,FALSE),VLOOKUP($L554,'result messages'!$H$3:$L$11,2,FALSE)))</f>
        <v/>
      </c>
      <c r="O554" s="1" t="str">
        <f>IF(ISBLANK($C554),"",IF(ISNA(VLOOKUP($L554,'result messages'!$H$3:$L$11,3,FALSE)),VLOOKUP($M554,'result messages'!$H$3:$L$11,3,FALSE),VLOOKUP($L554,'result messages'!$H$3:$L$11,3,FALSE)))</f>
        <v/>
      </c>
      <c r="P554" s="1" t="str">
        <f>IF(ISBLANK($C554),"",IF(ISNA(VLOOKUP($L554,'result messages'!$H$3:$L$11,4,FALSE)),VLOOKUP($M554,'result messages'!$H$3:$L$11,4,FALSE),VLOOKUP($L554,'result messages'!$H$3:$L$11,4,FALSE)))</f>
        <v/>
      </c>
      <c r="Q554" s="1" t="str">
        <f>IF(ISBLANK($C554),"",IF(ISNA(VLOOKUP($L554,'result messages'!$H$3:$L$11,5,FALSE)),VLOOKUP($M554,'result messages'!$H$3:$L$11,5,FALSE),VLOOKUP($L554,'result messages'!$H$3:$L$11,5,FALSE)))</f>
        <v/>
      </c>
    </row>
    <row r="555" spans="1:17">
      <c r="A555" s="1">
        <v>552</v>
      </c>
      <c r="B555" s="4"/>
      <c r="C555" s="1"/>
      <c r="D555" s="1"/>
      <c r="E555" s="7"/>
      <c r="F555" s="1"/>
      <c r="G555" s="1" t="str">
        <f>IF(ISNA(VLOOKUP($C555,'DTEN TCAP Linkage deviceId'!$A$1:$A$20000,1,FALSE)),"No","Yes")</f>
        <v>No</v>
      </c>
      <c r="H555" s="1" t="str">
        <f>IF(ISNA(VLOOKUP($C555,'Provisioning Requester'!$F$3:$H$20000,2,FALSE)),"No","Yes")</f>
        <v>No</v>
      </c>
      <c r="I555" s="1" t="str">
        <f>IF($H555="Yes",VLOOKUP($C555,'Provisioning Requester'!$F$3:$H$20000,3,FALSE),"-")</f>
        <v>-</v>
      </c>
      <c r="J555" s="1" t="str">
        <f>IF(OR(D555="SVCP", E555="TRUE"), "No", IF(ISNA(VLOOKUP($C555,'ProvResponder deviceId'!$A$1:$A$20000,1,FALSE)),"No","Yes"))</f>
        <v>No</v>
      </c>
      <c r="K555" s="1" t="str">
        <f>IF($J555="Yes",VLOOKUP($C555,'ProvResponder deviceId'!$A$1:$C$20000,3,FALSE),"-")</f>
        <v>-</v>
      </c>
      <c r="L555" s="1" t="str">
        <f t="shared" si="16"/>
        <v/>
      </c>
      <c r="M555" s="1" t="str">
        <f t="shared" si="17"/>
        <v/>
      </c>
      <c r="N555" s="1" t="str">
        <f>IF(ISBLANK($C555),"",IF(ISNA(VLOOKUP($L555,'result messages'!$H$3:$L$11,2,FALSE)),VLOOKUP($M555,'result messages'!$H$3:$L$11,2,FALSE),VLOOKUP($L555,'result messages'!$H$3:$L$11,2,FALSE)))</f>
        <v/>
      </c>
      <c r="O555" s="1" t="str">
        <f>IF(ISBLANK($C555),"",IF(ISNA(VLOOKUP($L555,'result messages'!$H$3:$L$11,3,FALSE)),VLOOKUP($M555,'result messages'!$H$3:$L$11,3,FALSE),VLOOKUP($L555,'result messages'!$H$3:$L$11,3,FALSE)))</f>
        <v/>
      </c>
      <c r="P555" s="1" t="str">
        <f>IF(ISBLANK($C555),"",IF(ISNA(VLOOKUP($L555,'result messages'!$H$3:$L$11,4,FALSE)),VLOOKUP($M555,'result messages'!$H$3:$L$11,4,FALSE),VLOOKUP($L555,'result messages'!$H$3:$L$11,4,FALSE)))</f>
        <v/>
      </c>
      <c r="Q555" s="1" t="str">
        <f>IF(ISBLANK($C555),"",IF(ISNA(VLOOKUP($L555,'result messages'!$H$3:$L$11,5,FALSE)),VLOOKUP($M555,'result messages'!$H$3:$L$11,5,FALSE),VLOOKUP($L555,'result messages'!$H$3:$L$11,5,FALSE)))</f>
        <v/>
      </c>
    </row>
    <row r="556" spans="1:17">
      <c r="A556" s="1">
        <v>553</v>
      </c>
      <c r="B556" s="4"/>
      <c r="C556" s="1"/>
      <c r="D556" s="1"/>
      <c r="E556" s="7"/>
      <c r="F556" s="1"/>
      <c r="G556" s="1" t="str">
        <f>IF(ISNA(VLOOKUP($C556,'DTEN TCAP Linkage deviceId'!$A$1:$A$20000,1,FALSE)),"No","Yes")</f>
        <v>No</v>
      </c>
      <c r="H556" s="1" t="str">
        <f>IF(ISNA(VLOOKUP($C556,'Provisioning Requester'!$F$3:$H$20000,2,FALSE)),"No","Yes")</f>
        <v>No</v>
      </c>
      <c r="I556" s="1" t="str">
        <f>IF($H556="Yes",VLOOKUP($C556,'Provisioning Requester'!$F$3:$H$20000,3,FALSE),"-")</f>
        <v>-</v>
      </c>
      <c r="J556" s="1" t="str">
        <f>IF(OR(D556="SVCP", E556="TRUE"), "No", IF(ISNA(VLOOKUP($C556,'ProvResponder deviceId'!$A$1:$A$20000,1,FALSE)),"No","Yes"))</f>
        <v>No</v>
      </c>
      <c r="K556" s="1" t="str">
        <f>IF($J556="Yes",VLOOKUP($C556,'ProvResponder deviceId'!$A$1:$C$20000,3,FALSE),"-")</f>
        <v>-</v>
      </c>
      <c r="L556" s="1" t="str">
        <f t="shared" si="16"/>
        <v/>
      </c>
      <c r="M556" s="1" t="str">
        <f t="shared" si="17"/>
        <v/>
      </c>
      <c r="N556" s="1" t="str">
        <f>IF(ISBLANK($C556),"",IF(ISNA(VLOOKUP($L556,'result messages'!$H$3:$L$11,2,FALSE)),VLOOKUP($M556,'result messages'!$H$3:$L$11,2,FALSE),VLOOKUP($L556,'result messages'!$H$3:$L$11,2,FALSE)))</f>
        <v/>
      </c>
      <c r="O556" s="1" t="str">
        <f>IF(ISBLANK($C556),"",IF(ISNA(VLOOKUP($L556,'result messages'!$H$3:$L$11,3,FALSE)),VLOOKUP($M556,'result messages'!$H$3:$L$11,3,FALSE),VLOOKUP($L556,'result messages'!$H$3:$L$11,3,FALSE)))</f>
        <v/>
      </c>
      <c r="P556" s="1" t="str">
        <f>IF(ISBLANK($C556),"",IF(ISNA(VLOOKUP($L556,'result messages'!$H$3:$L$11,4,FALSE)),VLOOKUP($M556,'result messages'!$H$3:$L$11,4,FALSE),VLOOKUP($L556,'result messages'!$H$3:$L$11,4,FALSE)))</f>
        <v/>
      </c>
      <c r="Q556" s="1" t="str">
        <f>IF(ISBLANK($C556),"",IF(ISNA(VLOOKUP($L556,'result messages'!$H$3:$L$11,5,FALSE)),VLOOKUP($M556,'result messages'!$H$3:$L$11,5,FALSE),VLOOKUP($L556,'result messages'!$H$3:$L$11,5,FALSE)))</f>
        <v/>
      </c>
    </row>
    <row r="557" spans="1:17">
      <c r="A557" s="1">
        <v>554</v>
      </c>
      <c r="B557" s="4"/>
      <c r="C557" s="1"/>
      <c r="D557" s="1"/>
      <c r="E557" s="7"/>
      <c r="F557" s="1"/>
      <c r="G557" s="1" t="str">
        <f>IF(ISNA(VLOOKUP($C557,'DTEN TCAP Linkage deviceId'!$A$1:$A$20000,1,FALSE)),"No","Yes")</f>
        <v>No</v>
      </c>
      <c r="H557" s="1" t="str">
        <f>IF(ISNA(VLOOKUP($C557,'Provisioning Requester'!$F$3:$H$20000,2,FALSE)),"No","Yes")</f>
        <v>No</v>
      </c>
      <c r="I557" s="1" t="str">
        <f>IF($H557="Yes",VLOOKUP($C557,'Provisioning Requester'!$F$3:$H$20000,3,FALSE),"-")</f>
        <v>-</v>
      </c>
      <c r="J557" s="1" t="str">
        <f>IF(OR(D557="SVCP", E557="TRUE"), "No", IF(ISNA(VLOOKUP($C557,'ProvResponder deviceId'!$A$1:$A$20000,1,FALSE)),"No","Yes"))</f>
        <v>No</v>
      </c>
      <c r="K557" s="1" t="str">
        <f>IF($J557="Yes",VLOOKUP($C557,'ProvResponder deviceId'!$A$1:$C$20000,3,FALSE),"-")</f>
        <v>-</v>
      </c>
      <c r="L557" s="1" t="str">
        <f t="shared" si="16"/>
        <v/>
      </c>
      <c r="M557" s="1" t="str">
        <f t="shared" si="17"/>
        <v/>
      </c>
      <c r="N557" s="1" t="str">
        <f>IF(ISBLANK($C557),"",IF(ISNA(VLOOKUP($L557,'result messages'!$H$3:$L$11,2,FALSE)),VLOOKUP($M557,'result messages'!$H$3:$L$11,2,FALSE),VLOOKUP($L557,'result messages'!$H$3:$L$11,2,FALSE)))</f>
        <v/>
      </c>
      <c r="O557" s="1" t="str">
        <f>IF(ISBLANK($C557),"",IF(ISNA(VLOOKUP($L557,'result messages'!$H$3:$L$11,3,FALSE)),VLOOKUP($M557,'result messages'!$H$3:$L$11,3,FALSE),VLOOKUP($L557,'result messages'!$H$3:$L$11,3,FALSE)))</f>
        <v/>
      </c>
      <c r="P557" s="1" t="str">
        <f>IF(ISBLANK($C557),"",IF(ISNA(VLOOKUP($L557,'result messages'!$H$3:$L$11,4,FALSE)),VLOOKUP($M557,'result messages'!$H$3:$L$11,4,FALSE),VLOOKUP($L557,'result messages'!$H$3:$L$11,4,FALSE)))</f>
        <v/>
      </c>
      <c r="Q557" s="1" t="str">
        <f>IF(ISBLANK($C557),"",IF(ISNA(VLOOKUP($L557,'result messages'!$H$3:$L$11,5,FALSE)),VLOOKUP($M557,'result messages'!$H$3:$L$11,5,FALSE),VLOOKUP($L557,'result messages'!$H$3:$L$11,5,FALSE)))</f>
        <v/>
      </c>
    </row>
    <row r="558" spans="1:17">
      <c r="A558" s="1">
        <v>555</v>
      </c>
      <c r="B558" s="4"/>
      <c r="C558" s="1"/>
      <c r="D558" s="1"/>
      <c r="E558" s="7"/>
      <c r="F558" s="1"/>
      <c r="G558" s="1" t="str">
        <f>IF(ISNA(VLOOKUP($C558,'DTEN TCAP Linkage deviceId'!$A$1:$A$20000,1,FALSE)),"No","Yes")</f>
        <v>No</v>
      </c>
      <c r="H558" s="1" t="str">
        <f>IF(ISNA(VLOOKUP($C558,'Provisioning Requester'!$F$3:$H$20000,2,FALSE)),"No","Yes")</f>
        <v>No</v>
      </c>
      <c r="I558" s="1" t="str">
        <f>IF($H558="Yes",VLOOKUP($C558,'Provisioning Requester'!$F$3:$H$20000,3,FALSE),"-")</f>
        <v>-</v>
      </c>
      <c r="J558" s="1" t="str">
        <f>IF(OR(D558="SVCP", E558="TRUE"), "No", IF(ISNA(VLOOKUP($C558,'ProvResponder deviceId'!$A$1:$A$20000,1,FALSE)),"No","Yes"))</f>
        <v>No</v>
      </c>
      <c r="K558" s="1" t="str">
        <f>IF($J558="Yes",VLOOKUP($C558,'ProvResponder deviceId'!$A$1:$C$20000,3,FALSE),"-")</f>
        <v>-</v>
      </c>
      <c r="L558" s="1" t="str">
        <f t="shared" si="16"/>
        <v/>
      </c>
      <c r="M558" s="1" t="str">
        <f t="shared" si="17"/>
        <v/>
      </c>
      <c r="N558" s="1" t="str">
        <f>IF(ISBLANK($C558),"",IF(ISNA(VLOOKUP($L558,'result messages'!$H$3:$L$11,2,FALSE)),VLOOKUP($M558,'result messages'!$H$3:$L$11,2,FALSE),VLOOKUP($L558,'result messages'!$H$3:$L$11,2,FALSE)))</f>
        <v/>
      </c>
      <c r="O558" s="1" t="str">
        <f>IF(ISBLANK($C558),"",IF(ISNA(VLOOKUP($L558,'result messages'!$H$3:$L$11,3,FALSE)),VLOOKUP($M558,'result messages'!$H$3:$L$11,3,FALSE),VLOOKUP($L558,'result messages'!$H$3:$L$11,3,FALSE)))</f>
        <v/>
      </c>
      <c r="P558" s="1" t="str">
        <f>IF(ISBLANK($C558),"",IF(ISNA(VLOOKUP($L558,'result messages'!$H$3:$L$11,4,FALSE)),VLOOKUP($M558,'result messages'!$H$3:$L$11,4,FALSE),VLOOKUP($L558,'result messages'!$H$3:$L$11,4,FALSE)))</f>
        <v/>
      </c>
      <c r="Q558" s="1" t="str">
        <f>IF(ISBLANK($C558),"",IF(ISNA(VLOOKUP($L558,'result messages'!$H$3:$L$11,5,FALSE)),VLOOKUP($M558,'result messages'!$H$3:$L$11,5,FALSE),VLOOKUP($L558,'result messages'!$H$3:$L$11,5,FALSE)))</f>
        <v/>
      </c>
    </row>
    <row r="559" spans="1:17">
      <c r="A559" s="1">
        <v>556</v>
      </c>
      <c r="B559" s="4"/>
      <c r="C559" s="1"/>
      <c r="D559" s="1"/>
      <c r="E559" s="7"/>
      <c r="F559" s="1"/>
      <c r="G559" s="1" t="str">
        <f>IF(ISNA(VLOOKUP($C559,'DTEN TCAP Linkage deviceId'!$A$1:$A$20000,1,FALSE)),"No","Yes")</f>
        <v>No</v>
      </c>
      <c r="H559" s="1" t="str">
        <f>IF(ISNA(VLOOKUP($C559,'Provisioning Requester'!$F$3:$H$20000,2,FALSE)),"No","Yes")</f>
        <v>No</v>
      </c>
      <c r="I559" s="1" t="str">
        <f>IF($H559="Yes",VLOOKUP($C559,'Provisioning Requester'!$F$3:$H$20000,3,FALSE),"-")</f>
        <v>-</v>
      </c>
      <c r="J559" s="1" t="str">
        <f>IF(OR(D559="SVCP", E559="TRUE"), "No", IF(ISNA(VLOOKUP($C559,'ProvResponder deviceId'!$A$1:$A$20000,1,FALSE)),"No","Yes"))</f>
        <v>No</v>
      </c>
      <c r="K559" s="1" t="str">
        <f>IF($J559="Yes",VLOOKUP($C559,'ProvResponder deviceId'!$A$1:$C$20000,3,FALSE),"-")</f>
        <v>-</v>
      </c>
      <c r="L559" s="1" t="str">
        <f t="shared" si="16"/>
        <v/>
      </c>
      <c r="M559" s="1" t="str">
        <f t="shared" si="17"/>
        <v/>
      </c>
      <c r="N559" s="1" t="str">
        <f>IF(ISBLANK($C559),"",IF(ISNA(VLOOKUP($L559,'result messages'!$H$3:$L$11,2,FALSE)),VLOOKUP($M559,'result messages'!$H$3:$L$11,2,FALSE),VLOOKUP($L559,'result messages'!$H$3:$L$11,2,FALSE)))</f>
        <v/>
      </c>
      <c r="O559" s="1" t="str">
        <f>IF(ISBLANK($C559),"",IF(ISNA(VLOOKUP($L559,'result messages'!$H$3:$L$11,3,FALSE)),VLOOKUP($M559,'result messages'!$H$3:$L$11,3,FALSE),VLOOKUP($L559,'result messages'!$H$3:$L$11,3,FALSE)))</f>
        <v/>
      </c>
      <c r="P559" s="1" t="str">
        <f>IF(ISBLANK($C559),"",IF(ISNA(VLOOKUP($L559,'result messages'!$H$3:$L$11,4,FALSE)),VLOOKUP($M559,'result messages'!$H$3:$L$11,4,FALSE),VLOOKUP($L559,'result messages'!$H$3:$L$11,4,FALSE)))</f>
        <v/>
      </c>
      <c r="Q559" s="1" t="str">
        <f>IF(ISBLANK($C559),"",IF(ISNA(VLOOKUP($L559,'result messages'!$H$3:$L$11,5,FALSE)),VLOOKUP($M559,'result messages'!$H$3:$L$11,5,FALSE),VLOOKUP($L559,'result messages'!$H$3:$L$11,5,FALSE)))</f>
        <v/>
      </c>
    </row>
    <row r="560" spans="1:17">
      <c r="A560" s="1">
        <v>557</v>
      </c>
      <c r="B560" s="4"/>
      <c r="C560" s="1"/>
      <c r="D560" s="1"/>
      <c r="E560" s="7"/>
      <c r="F560" s="1"/>
      <c r="G560" s="1" t="str">
        <f>IF(ISNA(VLOOKUP($C560,'DTEN TCAP Linkage deviceId'!$A$1:$A$20000,1,FALSE)),"No","Yes")</f>
        <v>No</v>
      </c>
      <c r="H560" s="1" t="str">
        <f>IF(ISNA(VLOOKUP($C560,'Provisioning Requester'!$F$3:$H$20000,2,FALSE)),"No","Yes")</f>
        <v>No</v>
      </c>
      <c r="I560" s="1" t="str">
        <f>IF($H560="Yes",VLOOKUP($C560,'Provisioning Requester'!$F$3:$H$20000,3,FALSE),"-")</f>
        <v>-</v>
      </c>
      <c r="J560" s="1" t="str">
        <f>IF(OR(D560="SVCP", E560="TRUE"), "No", IF(ISNA(VLOOKUP($C560,'ProvResponder deviceId'!$A$1:$A$20000,1,FALSE)),"No","Yes"))</f>
        <v>No</v>
      </c>
      <c r="K560" s="1" t="str">
        <f>IF($J560="Yes",VLOOKUP($C560,'ProvResponder deviceId'!$A$1:$C$20000,3,FALSE),"-")</f>
        <v>-</v>
      </c>
      <c r="L560" s="1" t="str">
        <f t="shared" si="16"/>
        <v/>
      </c>
      <c r="M560" s="1" t="str">
        <f t="shared" si="17"/>
        <v/>
      </c>
      <c r="N560" s="1" t="str">
        <f>IF(ISBLANK($C560),"",IF(ISNA(VLOOKUP($L560,'result messages'!$H$3:$L$11,2,FALSE)),VLOOKUP($M560,'result messages'!$H$3:$L$11,2,FALSE),VLOOKUP($L560,'result messages'!$H$3:$L$11,2,FALSE)))</f>
        <v/>
      </c>
      <c r="O560" s="1" t="str">
        <f>IF(ISBLANK($C560),"",IF(ISNA(VLOOKUP($L560,'result messages'!$H$3:$L$11,3,FALSE)),VLOOKUP($M560,'result messages'!$H$3:$L$11,3,FALSE),VLOOKUP($L560,'result messages'!$H$3:$L$11,3,FALSE)))</f>
        <v/>
      </c>
      <c r="P560" s="1" t="str">
        <f>IF(ISBLANK($C560),"",IF(ISNA(VLOOKUP($L560,'result messages'!$H$3:$L$11,4,FALSE)),VLOOKUP($M560,'result messages'!$H$3:$L$11,4,FALSE),VLOOKUP($L560,'result messages'!$H$3:$L$11,4,FALSE)))</f>
        <v/>
      </c>
      <c r="Q560" s="1" t="str">
        <f>IF(ISBLANK($C560),"",IF(ISNA(VLOOKUP($L560,'result messages'!$H$3:$L$11,5,FALSE)),VLOOKUP($M560,'result messages'!$H$3:$L$11,5,FALSE),VLOOKUP($L560,'result messages'!$H$3:$L$11,5,FALSE)))</f>
        <v/>
      </c>
    </row>
    <row r="561" spans="1:17">
      <c r="A561" s="1">
        <v>558</v>
      </c>
      <c r="B561" s="4"/>
      <c r="C561" s="1"/>
      <c r="D561" s="1"/>
      <c r="E561" s="7"/>
      <c r="F561" s="1"/>
      <c r="G561" s="1" t="str">
        <f>IF(ISNA(VLOOKUP($C561,'DTEN TCAP Linkage deviceId'!$A$1:$A$20000,1,FALSE)),"No","Yes")</f>
        <v>No</v>
      </c>
      <c r="H561" s="1" t="str">
        <f>IF(ISNA(VLOOKUP($C561,'Provisioning Requester'!$F$3:$H$20000,2,FALSE)),"No","Yes")</f>
        <v>No</v>
      </c>
      <c r="I561" s="1" t="str">
        <f>IF($H561="Yes",VLOOKUP($C561,'Provisioning Requester'!$F$3:$H$20000,3,FALSE),"-")</f>
        <v>-</v>
      </c>
      <c r="J561" s="1" t="str">
        <f>IF(OR(D561="SVCP", E561="TRUE"), "No", IF(ISNA(VLOOKUP($C561,'ProvResponder deviceId'!$A$1:$A$20000,1,FALSE)),"No","Yes"))</f>
        <v>No</v>
      </c>
      <c r="K561" s="1" t="str">
        <f>IF($J561="Yes",VLOOKUP($C561,'ProvResponder deviceId'!$A$1:$C$20000,3,FALSE),"-")</f>
        <v>-</v>
      </c>
      <c r="L561" s="1" t="str">
        <f t="shared" si="16"/>
        <v/>
      </c>
      <c r="M561" s="1" t="str">
        <f t="shared" si="17"/>
        <v/>
      </c>
      <c r="N561" s="1" t="str">
        <f>IF(ISBLANK($C561),"",IF(ISNA(VLOOKUP($L561,'result messages'!$H$3:$L$11,2,FALSE)),VLOOKUP($M561,'result messages'!$H$3:$L$11,2,FALSE),VLOOKUP($L561,'result messages'!$H$3:$L$11,2,FALSE)))</f>
        <v/>
      </c>
      <c r="O561" s="1" t="str">
        <f>IF(ISBLANK($C561),"",IF(ISNA(VLOOKUP($L561,'result messages'!$H$3:$L$11,3,FALSE)),VLOOKUP($M561,'result messages'!$H$3:$L$11,3,FALSE),VLOOKUP($L561,'result messages'!$H$3:$L$11,3,FALSE)))</f>
        <v/>
      </c>
      <c r="P561" s="1" t="str">
        <f>IF(ISBLANK($C561),"",IF(ISNA(VLOOKUP($L561,'result messages'!$H$3:$L$11,4,FALSE)),VLOOKUP($M561,'result messages'!$H$3:$L$11,4,FALSE),VLOOKUP($L561,'result messages'!$H$3:$L$11,4,FALSE)))</f>
        <v/>
      </c>
      <c r="Q561" s="1" t="str">
        <f>IF(ISBLANK($C561),"",IF(ISNA(VLOOKUP($L561,'result messages'!$H$3:$L$11,5,FALSE)),VLOOKUP($M561,'result messages'!$H$3:$L$11,5,FALSE),VLOOKUP($L561,'result messages'!$H$3:$L$11,5,FALSE)))</f>
        <v/>
      </c>
    </row>
    <row r="562" spans="1:17">
      <c r="A562" s="1">
        <v>559</v>
      </c>
      <c r="B562" s="4"/>
      <c r="C562" s="1"/>
      <c r="D562" s="1"/>
      <c r="E562" s="7"/>
      <c r="F562" s="1"/>
      <c r="G562" s="1" t="str">
        <f>IF(ISNA(VLOOKUP($C562,'DTEN TCAP Linkage deviceId'!$A$1:$A$20000,1,FALSE)),"No","Yes")</f>
        <v>No</v>
      </c>
      <c r="H562" s="1" t="str">
        <f>IF(ISNA(VLOOKUP($C562,'Provisioning Requester'!$F$3:$H$20000,2,FALSE)),"No","Yes")</f>
        <v>No</v>
      </c>
      <c r="I562" s="1" t="str">
        <f>IF($H562="Yes",VLOOKUP($C562,'Provisioning Requester'!$F$3:$H$20000,3,FALSE),"-")</f>
        <v>-</v>
      </c>
      <c r="J562" s="1" t="str">
        <f>IF(OR(D562="SVCP", E562="TRUE"), "No", IF(ISNA(VLOOKUP($C562,'ProvResponder deviceId'!$A$1:$A$20000,1,FALSE)),"No","Yes"))</f>
        <v>No</v>
      </c>
      <c r="K562" s="1" t="str">
        <f>IF($J562="Yes",VLOOKUP($C562,'ProvResponder deviceId'!$A$1:$C$20000,3,FALSE),"-")</f>
        <v>-</v>
      </c>
      <c r="L562" s="1" t="str">
        <f t="shared" si="16"/>
        <v/>
      </c>
      <c r="M562" s="1" t="str">
        <f t="shared" si="17"/>
        <v/>
      </c>
      <c r="N562" s="1" t="str">
        <f>IF(ISBLANK($C562),"",IF(ISNA(VLOOKUP($L562,'result messages'!$H$3:$L$11,2,FALSE)),VLOOKUP($M562,'result messages'!$H$3:$L$11,2,FALSE),VLOOKUP($L562,'result messages'!$H$3:$L$11,2,FALSE)))</f>
        <v/>
      </c>
      <c r="O562" s="1" t="str">
        <f>IF(ISBLANK($C562),"",IF(ISNA(VLOOKUP($L562,'result messages'!$H$3:$L$11,3,FALSE)),VLOOKUP($M562,'result messages'!$H$3:$L$11,3,FALSE),VLOOKUP($L562,'result messages'!$H$3:$L$11,3,FALSE)))</f>
        <v/>
      </c>
      <c r="P562" s="1" t="str">
        <f>IF(ISBLANK($C562),"",IF(ISNA(VLOOKUP($L562,'result messages'!$H$3:$L$11,4,FALSE)),VLOOKUP($M562,'result messages'!$H$3:$L$11,4,FALSE),VLOOKUP($L562,'result messages'!$H$3:$L$11,4,FALSE)))</f>
        <v/>
      </c>
      <c r="Q562" s="1" t="str">
        <f>IF(ISBLANK($C562),"",IF(ISNA(VLOOKUP($L562,'result messages'!$H$3:$L$11,5,FALSE)),VLOOKUP($M562,'result messages'!$H$3:$L$11,5,FALSE),VLOOKUP($L562,'result messages'!$H$3:$L$11,5,FALSE)))</f>
        <v/>
      </c>
    </row>
    <row r="563" spans="1:17">
      <c r="A563" s="1">
        <v>560</v>
      </c>
      <c r="B563" s="4"/>
      <c r="C563" s="1"/>
      <c r="D563" s="1"/>
      <c r="E563" s="7"/>
      <c r="F563" s="1"/>
      <c r="G563" s="1" t="str">
        <f>IF(ISNA(VLOOKUP($C563,'DTEN TCAP Linkage deviceId'!$A$1:$A$20000,1,FALSE)),"No","Yes")</f>
        <v>No</v>
      </c>
      <c r="H563" s="1" t="str">
        <f>IF(ISNA(VLOOKUP($C563,'Provisioning Requester'!$F$3:$H$20000,2,FALSE)),"No","Yes")</f>
        <v>No</v>
      </c>
      <c r="I563" s="1" t="str">
        <f>IF($H563="Yes",VLOOKUP($C563,'Provisioning Requester'!$F$3:$H$20000,3,FALSE),"-")</f>
        <v>-</v>
      </c>
      <c r="J563" s="1" t="str">
        <f>IF(OR(D563="SVCP", E563="TRUE"), "No", IF(ISNA(VLOOKUP($C563,'ProvResponder deviceId'!$A$1:$A$20000,1,FALSE)),"No","Yes"))</f>
        <v>No</v>
      </c>
      <c r="K563" s="1" t="str">
        <f>IF($J563="Yes",VLOOKUP($C563,'ProvResponder deviceId'!$A$1:$C$20000,3,FALSE),"-")</f>
        <v>-</v>
      </c>
      <c r="L563" s="1" t="str">
        <f t="shared" si="16"/>
        <v/>
      </c>
      <c r="M563" s="1" t="str">
        <f t="shared" si="17"/>
        <v/>
      </c>
      <c r="N563" s="1" t="str">
        <f>IF(ISBLANK($C563),"",IF(ISNA(VLOOKUP($L563,'result messages'!$H$3:$L$11,2,FALSE)),VLOOKUP($M563,'result messages'!$H$3:$L$11,2,FALSE),VLOOKUP($L563,'result messages'!$H$3:$L$11,2,FALSE)))</f>
        <v/>
      </c>
      <c r="O563" s="1" t="str">
        <f>IF(ISBLANK($C563),"",IF(ISNA(VLOOKUP($L563,'result messages'!$H$3:$L$11,3,FALSE)),VLOOKUP($M563,'result messages'!$H$3:$L$11,3,FALSE),VLOOKUP($L563,'result messages'!$H$3:$L$11,3,FALSE)))</f>
        <v/>
      </c>
      <c r="P563" s="1" t="str">
        <f>IF(ISBLANK($C563),"",IF(ISNA(VLOOKUP($L563,'result messages'!$H$3:$L$11,4,FALSE)),VLOOKUP($M563,'result messages'!$H$3:$L$11,4,FALSE),VLOOKUP($L563,'result messages'!$H$3:$L$11,4,FALSE)))</f>
        <v/>
      </c>
      <c r="Q563" s="1" t="str">
        <f>IF(ISBLANK($C563),"",IF(ISNA(VLOOKUP($L563,'result messages'!$H$3:$L$11,5,FALSE)),VLOOKUP($M563,'result messages'!$H$3:$L$11,5,FALSE),VLOOKUP($L563,'result messages'!$H$3:$L$11,5,FALSE)))</f>
        <v/>
      </c>
    </row>
    <row r="564" spans="1:17">
      <c r="A564" s="1">
        <v>561</v>
      </c>
      <c r="B564" s="4"/>
      <c r="C564" s="1"/>
      <c r="D564" s="1"/>
      <c r="E564" s="7"/>
      <c r="F564" s="1"/>
      <c r="G564" s="1" t="str">
        <f>IF(ISNA(VLOOKUP($C564,'DTEN TCAP Linkage deviceId'!$A$1:$A$20000,1,FALSE)),"No","Yes")</f>
        <v>No</v>
      </c>
      <c r="H564" s="1" t="str">
        <f>IF(ISNA(VLOOKUP($C564,'Provisioning Requester'!$F$3:$H$20000,2,FALSE)),"No","Yes")</f>
        <v>No</v>
      </c>
      <c r="I564" s="1" t="str">
        <f>IF($H564="Yes",VLOOKUP($C564,'Provisioning Requester'!$F$3:$H$20000,3,FALSE),"-")</f>
        <v>-</v>
      </c>
      <c r="J564" s="1" t="str">
        <f>IF(OR(D564="SVCP", E564="TRUE"), "No", IF(ISNA(VLOOKUP($C564,'ProvResponder deviceId'!$A$1:$A$20000,1,FALSE)),"No","Yes"))</f>
        <v>No</v>
      </c>
      <c r="K564" s="1" t="str">
        <f>IF($J564="Yes",VLOOKUP($C564,'ProvResponder deviceId'!$A$1:$C$20000,3,FALSE),"-")</f>
        <v>-</v>
      </c>
      <c r="L564" s="1" t="str">
        <f t="shared" si="16"/>
        <v/>
      </c>
      <c r="M564" s="1" t="str">
        <f t="shared" si="17"/>
        <v/>
      </c>
      <c r="N564" s="1" t="str">
        <f>IF(ISBLANK($C564),"",IF(ISNA(VLOOKUP($L564,'result messages'!$H$3:$L$11,2,FALSE)),VLOOKUP($M564,'result messages'!$H$3:$L$11,2,FALSE),VLOOKUP($L564,'result messages'!$H$3:$L$11,2,FALSE)))</f>
        <v/>
      </c>
      <c r="O564" s="1" t="str">
        <f>IF(ISBLANK($C564),"",IF(ISNA(VLOOKUP($L564,'result messages'!$H$3:$L$11,3,FALSE)),VLOOKUP($M564,'result messages'!$H$3:$L$11,3,FALSE),VLOOKUP($L564,'result messages'!$H$3:$L$11,3,FALSE)))</f>
        <v/>
      </c>
      <c r="P564" s="1" t="str">
        <f>IF(ISBLANK($C564),"",IF(ISNA(VLOOKUP($L564,'result messages'!$H$3:$L$11,4,FALSE)),VLOOKUP($M564,'result messages'!$H$3:$L$11,4,FALSE),VLOOKUP($L564,'result messages'!$H$3:$L$11,4,FALSE)))</f>
        <v/>
      </c>
      <c r="Q564" s="1" t="str">
        <f>IF(ISBLANK($C564),"",IF(ISNA(VLOOKUP($L564,'result messages'!$H$3:$L$11,5,FALSE)),VLOOKUP($M564,'result messages'!$H$3:$L$11,5,FALSE),VLOOKUP($L564,'result messages'!$H$3:$L$11,5,FALSE)))</f>
        <v/>
      </c>
    </row>
    <row r="565" spans="1:17">
      <c r="A565" s="1">
        <v>562</v>
      </c>
      <c r="B565" s="4"/>
      <c r="C565" s="1"/>
      <c r="D565" s="1"/>
      <c r="E565" s="7"/>
      <c r="F565" s="1"/>
      <c r="G565" s="1" t="str">
        <f>IF(ISNA(VLOOKUP($C565,'DTEN TCAP Linkage deviceId'!$A$1:$A$20000,1,FALSE)),"No","Yes")</f>
        <v>No</v>
      </c>
      <c r="H565" s="1" t="str">
        <f>IF(ISNA(VLOOKUP($C565,'Provisioning Requester'!$F$3:$H$20000,2,FALSE)),"No","Yes")</f>
        <v>No</v>
      </c>
      <c r="I565" s="1" t="str">
        <f>IF($H565="Yes",VLOOKUP($C565,'Provisioning Requester'!$F$3:$H$20000,3,FALSE),"-")</f>
        <v>-</v>
      </c>
      <c r="J565" s="1" t="str">
        <f>IF(OR(D565="SVCP", E565="TRUE"), "No", IF(ISNA(VLOOKUP($C565,'ProvResponder deviceId'!$A$1:$A$20000,1,FALSE)),"No","Yes"))</f>
        <v>No</v>
      </c>
      <c r="K565" s="1" t="str">
        <f>IF($J565="Yes",VLOOKUP($C565,'ProvResponder deviceId'!$A$1:$C$20000,3,FALSE),"-")</f>
        <v>-</v>
      </c>
      <c r="L565" s="1" t="str">
        <f t="shared" si="16"/>
        <v/>
      </c>
      <c r="M565" s="1" t="str">
        <f t="shared" si="17"/>
        <v/>
      </c>
      <c r="N565" s="1" t="str">
        <f>IF(ISBLANK($C565),"",IF(ISNA(VLOOKUP($L565,'result messages'!$H$3:$L$11,2,FALSE)),VLOOKUP($M565,'result messages'!$H$3:$L$11,2,FALSE),VLOOKUP($L565,'result messages'!$H$3:$L$11,2,FALSE)))</f>
        <v/>
      </c>
      <c r="O565" s="1" t="str">
        <f>IF(ISBLANK($C565),"",IF(ISNA(VLOOKUP($L565,'result messages'!$H$3:$L$11,3,FALSE)),VLOOKUP($M565,'result messages'!$H$3:$L$11,3,FALSE),VLOOKUP($L565,'result messages'!$H$3:$L$11,3,FALSE)))</f>
        <v/>
      </c>
      <c r="P565" s="1" t="str">
        <f>IF(ISBLANK($C565),"",IF(ISNA(VLOOKUP($L565,'result messages'!$H$3:$L$11,4,FALSE)),VLOOKUP($M565,'result messages'!$H$3:$L$11,4,FALSE),VLOOKUP($L565,'result messages'!$H$3:$L$11,4,FALSE)))</f>
        <v/>
      </c>
      <c r="Q565" s="1" t="str">
        <f>IF(ISBLANK($C565),"",IF(ISNA(VLOOKUP($L565,'result messages'!$H$3:$L$11,5,FALSE)),VLOOKUP($M565,'result messages'!$H$3:$L$11,5,FALSE),VLOOKUP($L565,'result messages'!$H$3:$L$11,5,FALSE)))</f>
        <v/>
      </c>
    </row>
    <row r="566" spans="1:17">
      <c r="A566" s="1">
        <v>563</v>
      </c>
      <c r="B566" s="4"/>
      <c r="C566" s="1"/>
      <c r="D566" s="1"/>
      <c r="E566" s="7"/>
      <c r="F566" s="1"/>
      <c r="G566" s="1" t="str">
        <f>IF(ISNA(VLOOKUP($C566,'DTEN TCAP Linkage deviceId'!$A$1:$A$20000,1,FALSE)),"No","Yes")</f>
        <v>No</v>
      </c>
      <c r="H566" s="1" t="str">
        <f>IF(ISNA(VLOOKUP($C566,'Provisioning Requester'!$F$3:$H$20000,2,FALSE)),"No","Yes")</f>
        <v>No</v>
      </c>
      <c r="I566" s="1" t="str">
        <f>IF($H566="Yes",VLOOKUP($C566,'Provisioning Requester'!$F$3:$H$20000,3,FALSE),"-")</f>
        <v>-</v>
      </c>
      <c r="J566" s="1" t="str">
        <f>IF(OR(D566="SVCP", E566="TRUE"), "No", IF(ISNA(VLOOKUP($C566,'ProvResponder deviceId'!$A$1:$A$20000,1,FALSE)),"No","Yes"))</f>
        <v>No</v>
      </c>
      <c r="K566" s="1" t="str">
        <f>IF($J566="Yes",VLOOKUP($C566,'ProvResponder deviceId'!$A$1:$C$20000,3,FALSE),"-")</f>
        <v>-</v>
      </c>
      <c r="L566" s="1" t="str">
        <f t="shared" si="16"/>
        <v/>
      </c>
      <c r="M566" s="1" t="str">
        <f t="shared" si="17"/>
        <v/>
      </c>
      <c r="N566" s="1" t="str">
        <f>IF(ISBLANK($C566),"",IF(ISNA(VLOOKUP($L566,'result messages'!$H$3:$L$11,2,FALSE)),VLOOKUP($M566,'result messages'!$H$3:$L$11,2,FALSE),VLOOKUP($L566,'result messages'!$H$3:$L$11,2,FALSE)))</f>
        <v/>
      </c>
      <c r="O566" s="1" t="str">
        <f>IF(ISBLANK($C566),"",IF(ISNA(VLOOKUP($L566,'result messages'!$H$3:$L$11,3,FALSE)),VLOOKUP($M566,'result messages'!$H$3:$L$11,3,FALSE),VLOOKUP($L566,'result messages'!$H$3:$L$11,3,FALSE)))</f>
        <v/>
      </c>
      <c r="P566" s="1" t="str">
        <f>IF(ISBLANK($C566),"",IF(ISNA(VLOOKUP($L566,'result messages'!$H$3:$L$11,4,FALSE)),VLOOKUP($M566,'result messages'!$H$3:$L$11,4,FALSE),VLOOKUP($L566,'result messages'!$H$3:$L$11,4,FALSE)))</f>
        <v/>
      </c>
      <c r="Q566" s="1" t="str">
        <f>IF(ISBLANK($C566),"",IF(ISNA(VLOOKUP($L566,'result messages'!$H$3:$L$11,5,FALSE)),VLOOKUP($M566,'result messages'!$H$3:$L$11,5,FALSE),VLOOKUP($L566,'result messages'!$H$3:$L$11,5,FALSE)))</f>
        <v/>
      </c>
    </row>
    <row r="567" spans="1:17">
      <c r="A567" s="1">
        <v>564</v>
      </c>
      <c r="B567" s="4"/>
      <c r="C567" s="1"/>
      <c r="D567" s="1"/>
      <c r="E567" s="7"/>
      <c r="F567" s="1"/>
      <c r="G567" s="1" t="str">
        <f>IF(ISNA(VLOOKUP($C567,'DTEN TCAP Linkage deviceId'!$A$1:$A$20000,1,FALSE)),"No","Yes")</f>
        <v>No</v>
      </c>
      <c r="H567" s="1" t="str">
        <f>IF(ISNA(VLOOKUP($C567,'Provisioning Requester'!$F$3:$H$20000,2,FALSE)),"No","Yes")</f>
        <v>No</v>
      </c>
      <c r="I567" s="1" t="str">
        <f>IF($H567="Yes",VLOOKUP($C567,'Provisioning Requester'!$F$3:$H$20000,3,FALSE),"-")</f>
        <v>-</v>
      </c>
      <c r="J567" s="1" t="str">
        <f>IF(OR(D567="SVCP", E567="TRUE"), "No", IF(ISNA(VLOOKUP($C567,'ProvResponder deviceId'!$A$1:$A$20000,1,FALSE)),"No","Yes"))</f>
        <v>No</v>
      </c>
      <c r="K567" s="1" t="str">
        <f>IF($J567="Yes",VLOOKUP($C567,'ProvResponder deviceId'!$A$1:$C$20000,3,FALSE),"-")</f>
        <v>-</v>
      </c>
      <c r="L567" s="1" t="str">
        <f t="shared" si="16"/>
        <v/>
      </c>
      <c r="M567" s="1" t="str">
        <f t="shared" si="17"/>
        <v/>
      </c>
      <c r="N567" s="1" t="str">
        <f>IF(ISBLANK($C567),"",IF(ISNA(VLOOKUP($L567,'result messages'!$H$3:$L$11,2,FALSE)),VLOOKUP($M567,'result messages'!$H$3:$L$11,2,FALSE),VLOOKUP($L567,'result messages'!$H$3:$L$11,2,FALSE)))</f>
        <v/>
      </c>
      <c r="O567" s="1" t="str">
        <f>IF(ISBLANK($C567),"",IF(ISNA(VLOOKUP($L567,'result messages'!$H$3:$L$11,3,FALSE)),VLOOKUP($M567,'result messages'!$H$3:$L$11,3,FALSE),VLOOKUP($L567,'result messages'!$H$3:$L$11,3,FALSE)))</f>
        <v/>
      </c>
      <c r="P567" s="1" t="str">
        <f>IF(ISBLANK($C567),"",IF(ISNA(VLOOKUP($L567,'result messages'!$H$3:$L$11,4,FALSE)),VLOOKUP($M567,'result messages'!$H$3:$L$11,4,FALSE),VLOOKUP($L567,'result messages'!$H$3:$L$11,4,FALSE)))</f>
        <v/>
      </c>
      <c r="Q567" s="1" t="str">
        <f>IF(ISBLANK($C567),"",IF(ISNA(VLOOKUP($L567,'result messages'!$H$3:$L$11,5,FALSE)),VLOOKUP($M567,'result messages'!$H$3:$L$11,5,FALSE),VLOOKUP($L567,'result messages'!$H$3:$L$11,5,FALSE)))</f>
        <v/>
      </c>
    </row>
    <row r="568" spans="1:17">
      <c r="A568" s="1">
        <v>565</v>
      </c>
      <c r="B568" s="4"/>
      <c r="C568" s="1"/>
      <c r="D568" s="1"/>
      <c r="E568" s="7"/>
      <c r="F568" s="1"/>
      <c r="G568" s="1" t="str">
        <f>IF(ISNA(VLOOKUP($C568,'DTEN TCAP Linkage deviceId'!$A$1:$A$20000,1,FALSE)),"No","Yes")</f>
        <v>No</v>
      </c>
      <c r="H568" s="1" t="str">
        <f>IF(ISNA(VLOOKUP($C568,'Provisioning Requester'!$F$3:$H$20000,2,FALSE)),"No","Yes")</f>
        <v>No</v>
      </c>
      <c r="I568" s="1" t="str">
        <f>IF($H568="Yes",VLOOKUP($C568,'Provisioning Requester'!$F$3:$H$20000,3,FALSE),"-")</f>
        <v>-</v>
      </c>
      <c r="J568" s="1" t="str">
        <f>IF(OR(D568="SVCP", E568="TRUE"), "No", IF(ISNA(VLOOKUP($C568,'ProvResponder deviceId'!$A$1:$A$20000,1,FALSE)),"No","Yes"))</f>
        <v>No</v>
      </c>
      <c r="K568" s="1" t="str">
        <f>IF($J568="Yes",VLOOKUP($C568,'ProvResponder deviceId'!$A$1:$C$20000,3,FALSE),"-")</f>
        <v>-</v>
      </c>
      <c r="L568" s="1" t="str">
        <f t="shared" si="16"/>
        <v/>
      </c>
      <c r="M568" s="1" t="str">
        <f t="shared" si="17"/>
        <v/>
      </c>
      <c r="N568" s="1" t="str">
        <f>IF(ISBLANK($C568),"",IF(ISNA(VLOOKUP($L568,'result messages'!$H$3:$L$11,2,FALSE)),VLOOKUP($M568,'result messages'!$H$3:$L$11,2,FALSE),VLOOKUP($L568,'result messages'!$H$3:$L$11,2,FALSE)))</f>
        <v/>
      </c>
      <c r="O568" s="1" t="str">
        <f>IF(ISBLANK($C568),"",IF(ISNA(VLOOKUP($L568,'result messages'!$H$3:$L$11,3,FALSE)),VLOOKUP($M568,'result messages'!$H$3:$L$11,3,FALSE),VLOOKUP($L568,'result messages'!$H$3:$L$11,3,FALSE)))</f>
        <v/>
      </c>
      <c r="P568" s="1" t="str">
        <f>IF(ISBLANK($C568),"",IF(ISNA(VLOOKUP($L568,'result messages'!$H$3:$L$11,4,FALSE)),VLOOKUP($M568,'result messages'!$H$3:$L$11,4,FALSE),VLOOKUP($L568,'result messages'!$H$3:$L$11,4,FALSE)))</f>
        <v/>
      </c>
      <c r="Q568" s="1" t="str">
        <f>IF(ISBLANK($C568),"",IF(ISNA(VLOOKUP($L568,'result messages'!$H$3:$L$11,5,FALSE)),VLOOKUP($M568,'result messages'!$H$3:$L$11,5,FALSE),VLOOKUP($L568,'result messages'!$H$3:$L$11,5,FALSE)))</f>
        <v/>
      </c>
    </row>
    <row r="569" spans="1:17">
      <c r="A569" s="1">
        <v>566</v>
      </c>
      <c r="B569" s="4"/>
      <c r="C569" s="1"/>
      <c r="D569" s="1"/>
      <c r="E569" s="7"/>
      <c r="F569" s="1"/>
      <c r="G569" s="1" t="str">
        <f>IF(ISNA(VLOOKUP($C569,'DTEN TCAP Linkage deviceId'!$A$1:$A$20000,1,FALSE)),"No","Yes")</f>
        <v>No</v>
      </c>
      <c r="H569" s="1" t="str">
        <f>IF(ISNA(VLOOKUP($C569,'Provisioning Requester'!$F$3:$H$20000,2,FALSE)),"No","Yes")</f>
        <v>No</v>
      </c>
      <c r="I569" s="1" t="str">
        <f>IF($H569="Yes",VLOOKUP($C569,'Provisioning Requester'!$F$3:$H$20000,3,FALSE),"-")</f>
        <v>-</v>
      </c>
      <c r="J569" s="1" t="str">
        <f>IF(OR(D569="SVCP", E569="TRUE"), "No", IF(ISNA(VLOOKUP($C569,'ProvResponder deviceId'!$A$1:$A$20000,1,FALSE)),"No","Yes"))</f>
        <v>No</v>
      </c>
      <c r="K569" s="1" t="str">
        <f>IF($J569="Yes",VLOOKUP($C569,'ProvResponder deviceId'!$A$1:$C$20000,3,FALSE),"-")</f>
        <v>-</v>
      </c>
      <c r="L569" s="1" t="str">
        <f t="shared" si="16"/>
        <v/>
      </c>
      <c r="M569" s="1" t="str">
        <f t="shared" si="17"/>
        <v/>
      </c>
      <c r="N569" s="1" t="str">
        <f>IF(ISBLANK($C569),"",IF(ISNA(VLOOKUP($L569,'result messages'!$H$3:$L$11,2,FALSE)),VLOOKUP($M569,'result messages'!$H$3:$L$11,2,FALSE),VLOOKUP($L569,'result messages'!$H$3:$L$11,2,FALSE)))</f>
        <v/>
      </c>
      <c r="O569" s="1" t="str">
        <f>IF(ISBLANK($C569),"",IF(ISNA(VLOOKUP($L569,'result messages'!$H$3:$L$11,3,FALSE)),VLOOKUP($M569,'result messages'!$H$3:$L$11,3,FALSE),VLOOKUP($L569,'result messages'!$H$3:$L$11,3,FALSE)))</f>
        <v/>
      </c>
      <c r="P569" s="1" t="str">
        <f>IF(ISBLANK($C569),"",IF(ISNA(VLOOKUP($L569,'result messages'!$H$3:$L$11,4,FALSE)),VLOOKUP($M569,'result messages'!$H$3:$L$11,4,FALSE),VLOOKUP($L569,'result messages'!$H$3:$L$11,4,FALSE)))</f>
        <v/>
      </c>
      <c r="Q569" s="1" t="str">
        <f>IF(ISBLANK($C569),"",IF(ISNA(VLOOKUP($L569,'result messages'!$H$3:$L$11,5,FALSE)),VLOOKUP($M569,'result messages'!$H$3:$L$11,5,FALSE),VLOOKUP($L569,'result messages'!$H$3:$L$11,5,FALSE)))</f>
        <v/>
      </c>
    </row>
    <row r="570" spans="1:17">
      <c r="A570" s="1">
        <v>567</v>
      </c>
      <c r="B570" s="4"/>
      <c r="C570" s="1"/>
      <c r="D570" s="1"/>
      <c r="E570" s="7"/>
      <c r="F570" s="1"/>
      <c r="G570" s="1" t="str">
        <f>IF(ISNA(VLOOKUP($C570,'DTEN TCAP Linkage deviceId'!$A$1:$A$20000,1,FALSE)),"No","Yes")</f>
        <v>No</v>
      </c>
      <c r="H570" s="1" t="str">
        <f>IF(ISNA(VLOOKUP($C570,'Provisioning Requester'!$F$3:$H$20000,2,FALSE)),"No","Yes")</f>
        <v>No</v>
      </c>
      <c r="I570" s="1" t="str">
        <f>IF($H570="Yes",VLOOKUP($C570,'Provisioning Requester'!$F$3:$H$20000,3,FALSE),"-")</f>
        <v>-</v>
      </c>
      <c r="J570" s="1" t="str">
        <f>IF(OR(D570="SVCP", E570="TRUE"), "No", IF(ISNA(VLOOKUP($C570,'ProvResponder deviceId'!$A$1:$A$20000,1,FALSE)),"No","Yes"))</f>
        <v>No</v>
      </c>
      <c r="K570" s="1" t="str">
        <f>IF($J570="Yes",VLOOKUP($C570,'ProvResponder deviceId'!$A$1:$C$20000,3,FALSE),"-")</f>
        <v>-</v>
      </c>
      <c r="L570" s="1" t="str">
        <f t="shared" si="16"/>
        <v/>
      </c>
      <c r="M570" s="1" t="str">
        <f t="shared" si="17"/>
        <v/>
      </c>
      <c r="N570" s="1" t="str">
        <f>IF(ISBLANK($C570),"",IF(ISNA(VLOOKUP($L570,'result messages'!$H$3:$L$11,2,FALSE)),VLOOKUP($M570,'result messages'!$H$3:$L$11,2,FALSE),VLOOKUP($L570,'result messages'!$H$3:$L$11,2,FALSE)))</f>
        <v/>
      </c>
      <c r="O570" s="1" t="str">
        <f>IF(ISBLANK($C570),"",IF(ISNA(VLOOKUP($L570,'result messages'!$H$3:$L$11,3,FALSE)),VLOOKUP($M570,'result messages'!$H$3:$L$11,3,FALSE),VLOOKUP($L570,'result messages'!$H$3:$L$11,3,FALSE)))</f>
        <v/>
      </c>
      <c r="P570" s="1" t="str">
        <f>IF(ISBLANK($C570),"",IF(ISNA(VLOOKUP($L570,'result messages'!$H$3:$L$11,4,FALSE)),VLOOKUP($M570,'result messages'!$H$3:$L$11,4,FALSE),VLOOKUP($L570,'result messages'!$H$3:$L$11,4,FALSE)))</f>
        <v/>
      </c>
      <c r="Q570" s="1" t="str">
        <f>IF(ISBLANK($C570),"",IF(ISNA(VLOOKUP($L570,'result messages'!$H$3:$L$11,5,FALSE)),VLOOKUP($M570,'result messages'!$H$3:$L$11,5,FALSE),VLOOKUP($L570,'result messages'!$H$3:$L$11,5,FALSE)))</f>
        <v/>
      </c>
    </row>
    <row r="571" spans="1:17">
      <c r="A571" s="1">
        <v>568</v>
      </c>
      <c r="B571" s="4"/>
      <c r="C571" s="1"/>
      <c r="D571" s="1"/>
      <c r="E571" s="7"/>
      <c r="F571" s="1"/>
      <c r="G571" s="1" t="str">
        <f>IF(ISNA(VLOOKUP($C571,'DTEN TCAP Linkage deviceId'!$A$1:$A$20000,1,FALSE)),"No","Yes")</f>
        <v>No</v>
      </c>
      <c r="H571" s="1" t="str">
        <f>IF(ISNA(VLOOKUP($C571,'Provisioning Requester'!$F$3:$H$20000,2,FALSE)),"No","Yes")</f>
        <v>No</v>
      </c>
      <c r="I571" s="1" t="str">
        <f>IF($H571="Yes",VLOOKUP($C571,'Provisioning Requester'!$F$3:$H$20000,3,FALSE),"-")</f>
        <v>-</v>
      </c>
      <c r="J571" s="1" t="str">
        <f>IF(OR(D571="SVCP", E571="TRUE"), "No", IF(ISNA(VLOOKUP($C571,'ProvResponder deviceId'!$A$1:$A$20000,1,FALSE)),"No","Yes"))</f>
        <v>No</v>
      </c>
      <c r="K571" s="1" t="str">
        <f>IF($J571="Yes",VLOOKUP($C571,'ProvResponder deviceId'!$A$1:$C$20000,3,FALSE),"-")</f>
        <v>-</v>
      </c>
      <c r="L571" s="1" t="str">
        <f t="shared" si="16"/>
        <v/>
      </c>
      <c r="M571" s="1" t="str">
        <f t="shared" si="17"/>
        <v/>
      </c>
      <c r="N571" s="1" t="str">
        <f>IF(ISBLANK($C571),"",IF(ISNA(VLOOKUP($L571,'result messages'!$H$3:$L$11,2,FALSE)),VLOOKUP($M571,'result messages'!$H$3:$L$11,2,FALSE),VLOOKUP($L571,'result messages'!$H$3:$L$11,2,FALSE)))</f>
        <v/>
      </c>
      <c r="O571" s="1" t="str">
        <f>IF(ISBLANK($C571),"",IF(ISNA(VLOOKUP($L571,'result messages'!$H$3:$L$11,3,FALSE)),VLOOKUP($M571,'result messages'!$H$3:$L$11,3,FALSE),VLOOKUP($L571,'result messages'!$H$3:$L$11,3,FALSE)))</f>
        <v/>
      </c>
      <c r="P571" s="1" t="str">
        <f>IF(ISBLANK($C571),"",IF(ISNA(VLOOKUP($L571,'result messages'!$H$3:$L$11,4,FALSE)),VLOOKUP($M571,'result messages'!$H$3:$L$11,4,FALSE),VLOOKUP($L571,'result messages'!$H$3:$L$11,4,FALSE)))</f>
        <v/>
      </c>
      <c r="Q571" s="1" t="str">
        <f>IF(ISBLANK($C571),"",IF(ISNA(VLOOKUP($L571,'result messages'!$H$3:$L$11,5,FALSE)),VLOOKUP($M571,'result messages'!$H$3:$L$11,5,FALSE),VLOOKUP($L571,'result messages'!$H$3:$L$11,5,FALSE)))</f>
        <v/>
      </c>
    </row>
    <row r="572" spans="1:17">
      <c r="A572" s="1">
        <v>569</v>
      </c>
      <c r="B572" s="4"/>
      <c r="C572" s="1"/>
      <c r="D572" s="1"/>
      <c r="E572" s="7"/>
      <c r="F572" s="1"/>
      <c r="G572" s="1" t="str">
        <f>IF(ISNA(VLOOKUP($C572,'DTEN TCAP Linkage deviceId'!$A$1:$A$20000,1,FALSE)),"No","Yes")</f>
        <v>No</v>
      </c>
      <c r="H572" s="1" t="str">
        <f>IF(ISNA(VLOOKUP($C572,'Provisioning Requester'!$F$3:$H$20000,2,FALSE)),"No","Yes")</f>
        <v>No</v>
      </c>
      <c r="I572" s="1" t="str">
        <f>IF($H572="Yes",VLOOKUP($C572,'Provisioning Requester'!$F$3:$H$20000,3,FALSE),"-")</f>
        <v>-</v>
      </c>
      <c r="J572" s="1" t="str">
        <f>IF(OR(D572="SVCP", E572="TRUE"), "No", IF(ISNA(VLOOKUP($C572,'ProvResponder deviceId'!$A$1:$A$20000,1,FALSE)),"No","Yes"))</f>
        <v>No</v>
      </c>
      <c r="K572" s="1" t="str">
        <f>IF($J572="Yes",VLOOKUP($C572,'ProvResponder deviceId'!$A$1:$C$20000,3,FALSE),"-")</f>
        <v>-</v>
      </c>
      <c r="L572" s="1" t="str">
        <f t="shared" si="16"/>
        <v/>
      </c>
      <c r="M572" s="1" t="str">
        <f t="shared" si="17"/>
        <v/>
      </c>
      <c r="N572" s="1" t="str">
        <f>IF(ISBLANK($C572),"",IF(ISNA(VLOOKUP($L572,'result messages'!$H$3:$L$11,2,FALSE)),VLOOKUP($M572,'result messages'!$H$3:$L$11,2,FALSE),VLOOKUP($L572,'result messages'!$H$3:$L$11,2,FALSE)))</f>
        <v/>
      </c>
      <c r="O572" s="1" t="str">
        <f>IF(ISBLANK($C572),"",IF(ISNA(VLOOKUP($L572,'result messages'!$H$3:$L$11,3,FALSE)),VLOOKUP($M572,'result messages'!$H$3:$L$11,3,FALSE),VLOOKUP($L572,'result messages'!$H$3:$L$11,3,FALSE)))</f>
        <v/>
      </c>
      <c r="P572" s="1" t="str">
        <f>IF(ISBLANK($C572),"",IF(ISNA(VLOOKUP($L572,'result messages'!$H$3:$L$11,4,FALSE)),VLOOKUP($M572,'result messages'!$H$3:$L$11,4,FALSE),VLOOKUP($L572,'result messages'!$H$3:$L$11,4,FALSE)))</f>
        <v/>
      </c>
      <c r="Q572" s="1" t="str">
        <f>IF(ISBLANK($C572),"",IF(ISNA(VLOOKUP($L572,'result messages'!$H$3:$L$11,5,FALSE)),VLOOKUP($M572,'result messages'!$H$3:$L$11,5,FALSE),VLOOKUP($L572,'result messages'!$H$3:$L$11,5,FALSE)))</f>
        <v/>
      </c>
    </row>
    <row r="573" spans="1:17">
      <c r="A573" s="1">
        <v>570</v>
      </c>
      <c r="B573" s="4"/>
      <c r="C573" s="1"/>
      <c r="D573" s="1"/>
      <c r="E573" s="7"/>
      <c r="F573" s="1"/>
      <c r="G573" s="1" t="str">
        <f>IF(ISNA(VLOOKUP($C573,'DTEN TCAP Linkage deviceId'!$A$1:$A$20000,1,FALSE)),"No","Yes")</f>
        <v>No</v>
      </c>
      <c r="H573" s="1" t="str">
        <f>IF(ISNA(VLOOKUP($C573,'Provisioning Requester'!$F$3:$H$20000,2,FALSE)),"No","Yes")</f>
        <v>No</v>
      </c>
      <c r="I573" s="1" t="str">
        <f>IF($H573="Yes",VLOOKUP($C573,'Provisioning Requester'!$F$3:$H$20000,3,FALSE),"-")</f>
        <v>-</v>
      </c>
      <c r="J573" s="1" t="str">
        <f>IF(OR(D573="SVCP", E573="TRUE"), "No", IF(ISNA(VLOOKUP($C573,'ProvResponder deviceId'!$A$1:$A$20000,1,FALSE)),"No","Yes"))</f>
        <v>No</v>
      </c>
      <c r="K573" s="1" t="str">
        <f>IF($J573="Yes",VLOOKUP($C573,'ProvResponder deviceId'!$A$1:$C$20000,3,FALSE),"-")</f>
        <v>-</v>
      </c>
      <c r="L573" s="1" t="str">
        <f t="shared" si="16"/>
        <v/>
      </c>
      <c r="M573" s="1" t="str">
        <f t="shared" si="17"/>
        <v/>
      </c>
      <c r="N573" s="1" t="str">
        <f>IF(ISBLANK($C573),"",IF(ISNA(VLOOKUP($L573,'result messages'!$H$3:$L$11,2,FALSE)),VLOOKUP($M573,'result messages'!$H$3:$L$11,2,FALSE),VLOOKUP($L573,'result messages'!$H$3:$L$11,2,FALSE)))</f>
        <v/>
      </c>
      <c r="O573" s="1" t="str">
        <f>IF(ISBLANK($C573),"",IF(ISNA(VLOOKUP($L573,'result messages'!$H$3:$L$11,3,FALSE)),VLOOKUP($M573,'result messages'!$H$3:$L$11,3,FALSE),VLOOKUP($L573,'result messages'!$H$3:$L$11,3,FALSE)))</f>
        <v/>
      </c>
      <c r="P573" s="1" t="str">
        <f>IF(ISBLANK($C573),"",IF(ISNA(VLOOKUP($L573,'result messages'!$H$3:$L$11,4,FALSE)),VLOOKUP($M573,'result messages'!$H$3:$L$11,4,FALSE),VLOOKUP($L573,'result messages'!$H$3:$L$11,4,FALSE)))</f>
        <v/>
      </c>
      <c r="Q573" s="1" t="str">
        <f>IF(ISBLANK($C573),"",IF(ISNA(VLOOKUP($L573,'result messages'!$H$3:$L$11,5,FALSE)),VLOOKUP($M573,'result messages'!$H$3:$L$11,5,FALSE),VLOOKUP($L573,'result messages'!$H$3:$L$11,5,FALSE)))</f>
        <v/>
      </c>
    </row>
    <row r="574" spans="1:17">
      <c r="A574" s="1">
        <v>571</v>
      </c>
      <c r="B574" s="4"/>
      <c r="C574" s="1"/>
      <c r="D574" s="1"/>
      <c r="E574" s="7"/>
      <c r="F574" s="1"/>
      <c r="G574" s="1" t="str">
        <f>IF(ISNA(VLOOKUP($C574,'DTEN TCAP Linkage deviceId'!$A$1:$A$20000,1,FALSE)),"No","Yes")</f>
        <v>No</v>
      </c>
      <c r="H574" s="1" t="str">
        <f>IF(ISNA(VLOOKUP($C574,'Provisioning Requester'!$F$3:$H$20000,2,FALSE)),"No","Yes")</f>
        <v>No</v>
      </c>
      <c r="I574" s="1" t="str">
        <f>IF($H574="Yes",VLOOKUP($C574,'Provisioning Requester'!$F$3:$H$20000,3,FALSE),"-")</f>
        <v>-</v>
      </c>
      <c r="J574" s="1" t="str">
        <f>IF(OR(D574="SVCP", E574="TRUE"), "No", IF(ISNA(VLOOKUP($C574,'ProvResponder deviceId'!$A$1:$A$20000,1,FALSE)),"No","Yes"))</f>
        <v>No</v>
      </c>
      <c r="K574" s="1" t="str">
        <f>IF($J574="Yes",VLOOKUP($C574,'ProvResponder deviceId'!$A$1:$C$20000,3,FALSE),"-")</f>
        <v>-</v>
      </c>
      <c r="L574" s="1" t="str">
        <f t="shared" si="16"/>
        <v/>
      </c>
      <c r="M574" s="1" t="str">
        <f t="shared" si="17"/>
        <v/>
      </c>
      <c r="N574" s="1" t="str">
        <f>IF(ISBLANK($C574),"",IF(ISNA(VLOOKUP($L574,'result messages'!$H$3:$L$11,2,FALSE)),VLOOKUP($M574,'result messages'!$H$3:$L$11,2,FALSE),VLOOKUP($L574,'result messages'!$H$3:$L$11,2,FALSE)))</f>
        <v/>
      </c>
      <c r="O574" s="1" t="str">
        <f>IF(ISBLANK($C574),"",IF(ISNA(VLOOKUP($L574,'result messages'!$H$3:$L$11,3,FALSE)),VLOOKUP($M574,'result messages'!$H$3:$L$11,3,FALSE),VLOOKUP($L574,'result messages'!$H$3:$L$11,3,FALSE)))</f>
        <v/>
      </c>
      <c r="P574" s="1" t="str">
        <f>IF(ISBLANK($C574),"",IF(ISNA(VLOOKUP($L574,'result messages'!$H$3:$L$11,4,FALSE)),VLOOKUP($M574,'result messages'!$H$3:$L$11,4,FALSE),VLOOKUP($L574,'result messages'!$H$3:$L$11,4,FALSE)))</f>
        <v/>
      </c>
      <c r="Q574" s="1" t="str">
        <f>IF(ISBLANK($C574),"",IF(ISNA(VLOOKUP($L574,'result messages'!$H$3:$L$11,5,FALSE)),VLOOKUP($M574,'result messages'!$H$3:$L$11,5,FALSE),VLOOKUP($L574,'result messages'!$H$3:$L$11,5,FALSE)))</f>
        <v/>
      </c>
    </row>
    <row r="575" spans="1:17">
      <c r="A575" s="1">
        <v>572</v>
      </c>
      <c r="B575" s="4"/>
      <c r="C575" s="1"/>
      <c r="D575" s="1"/>
      <c r="E575" s="7"/>
      <c r="F575" s="1"/>
      <c r="G575" s="1" t="str">
        <f>IF(ISNA(VLOOKUP($C575,'DTEN TCAP Linkage deviceId'!$A$1:$A$20000,1,FALSE)),"No","Yes")</f>
        <v>No</v>
      </c>
      <c r="H575" s="1" t="str">
        <f>IF(ISNA(VLOOKUP($C575,'Provisioning Requester'!$F$3:$H$20000,2,FALSE)),"No","Yes")</f>
        <v>No</v>
      </c>
      <c r="I575" s="1" t="str">
        <f>IF($H575="Yes",VLOOKUP($C575,'Provisioning Requester'!$F$3:$H$20000,3,FALSE),"-")</f>
        <v>-</v>
      </c>
      <c r="J575" s="1" t="str">
        <f>IF(OR(D575="SVCP", E575="TRUE"), "No", IF(ISNA(VLOOKUP($C575,'ProvResponder deviceId'!$A$1:$A$20000,1,FALSE)),"No","Yes"))</f>
        <v>No</v>
      </c>
      <c r="K575" s="1" t="str">
        <f>IF($J575="Yes",VLOOKUP($C575,'ProvResponder deviceId'!$A$1:$C$20000,3,FALSE),"-")</f>
        <v>-</v>
      </c>
      <c r="L575" s="1" t="str">
        <f t="shared" si="16"/>
        <v/>
      </c>
      <c r="M575" s="1" t="str">
        <f t="shared" si="17"/>
        <v/>
      </c>
      <c r="N575" s="1" t="str">
        <f>IF(ISBLANK($C575),"",IF(ISNA(VLOOKUP($L575,'result messages'!$H$3:$L$11,2,FALSE)),VLOOKUP($M575,'result messages'!$H$3:$L$11,2,FALSE),VLOOKUP($L575,'result messages'!$H$3:$L$11,2,FALSE)))</f>
        <v/>
      </c>
      <c r="O575" s="1" t="str">
        <f>IF(ISBLANK($C575),"",IF(ISNA(VLOOKUP($L575,'result messages'!$H$3:$L$11,3,FALSE)),VLOOKUP($M575,'result messages'!$H$3:$L$11,3,FALSE),VLOOKUP($L575,'result messages'!$H$3:$L$11,3,FALSE)))</f>
        <v/>
      </c>
      <c r="P575" s="1" t="str">
        <f>IF(ISBLANK($C575),"",IF(ISNA(VLOOKUP($L575,'result messages'!$H$3:$L$11,4,FALSE)),VLOOKUP($M575,'result messages'!$H$3:$L$11,4,FALSE),VLOOKUP($L575,'result messages'!$H$3:$L$11,4,FALSE)))</f>
        <v/>
      </c>
      <c r="Q575" s="1" t="str">
        <f>IF(ISBLANK($C575),"",IF(ISNA(VLOOKUP($L575,'result messages'!$H$3:$L$11,5,FALSE)),VLOOKUP($M575,'result messages'!$H$3:$L$11,5,FALSE),VLOOKUP($L575,'result messages'!$H$3:$L$11,5,FALSE)))</f>
        <v/>
      </c>
    </row>
    <row r="576" spans="1:17">
      <c r="A576" s="1">
        <v>573</v>
      </c>
      <c r="B576" s="4"/>
      <c r="C576" s="1"/>
      <c r="D576" s="1"/>
      <c r="E576" s="7"/>
      <c r="F576" s="1"/>
      <c r="G576" s="1" t="str">
        <f>IF(ISNA(VLOOKUP($C576,'DTEN TCAP Linkage deviceId'!$A$1:$A$20000,1,FALSE)),"No","Yes")</f>
        <v>No</v>
      </c>
      <c r="H576" s="1" t="str">
        <f>IF(ISNA(VLOOKUP($C576,'Provisioning Requester'!$F$3:$H$20000,2,FALSE)),"No","Yes")</f>
        <v>No</v>
      </c>
      <c r="I576" s="1" t="str">
        <f>IF($H576="Yes",VLOOKUP($C576,'Provisioning Requester'!$F$3:$H$20000,3,FALSE),"-")</f>
        <v>-</v>
      </c>
      <c r="J576" s="1" t="str">
        <f>IF(OR(D576="SVCP", E576="TRUE"), "No", IF(ISNA(VLOOKUP($C576,'ProvResponder deviceId'!$A$1:$A$20000,1,FALSE)),"No","Yes"))</f>
        <v>No</v>
      </c>
      <c r="K576" s="1" t="str">
        <f>IF($J576="Yes",VLOOKUP($C576,'ProvResponder deviceId'!$A$1:$C$20000,3,FALSE),"-")</f>
        <v>-</v>
      </c>
      <c r="L576" s="1" t="str">
        <f t="shared" si="16"/>
        <v/>
      </c>
      <c r="M576" s="1" t="str">
        <f t="shared" si="17"/>
        <v/>
      </c>
      <c r="N576" s="1" t="str">
        <f>IF(ISBLANK($C576),"",IF(ISNA(VLOOKUP($L576,'result messages'!$H$3:$L$11,2,FALSE)),VLOOKUP($M576,'result messages'!$H$3:$L$11,2,FALSE),VLOOKUP($L576,'result messages'!$H$3:$L$11,2,FALSE)))</f>
        <v/>
      </c>
      <c r="O576" s="1" t="str">
        <f>IF(ISBLANK($C576),"",IF(ISNA(VLOOKUP($L576,'result messages'!$H$3:$L$11,3,FALSE)),VLOOKUP($M576,'result messages'!$H$3:$L$11,3,FALSE),VLOOKUP($L576,'result messages'!$H$3:$L$11,3,FALSE)))</f>
        <v/>
      </c>
      <c r="P576" s="1" t="str">
        <f>IF(ISBLANK($C576),"",IF(ISNA(VLOOKUP($L576,'result messages'!$H$3:$L$11,4,FALSE)),VLOOKUP($M576,'result messages'!$H$3:$L$11,4,FALSE),VLOOKUP($L576,'result messages'!$H$3:$L$11,4,FALSE)))</f>
        <v/>
      </c>
      <c r="Q576" s="1" t="str">
        <f>IF(ISBLANK($C576),"",IF(ISNA(VLOOKUP($L576,'result messages'!$H$3:$L$11,5,FALSE)),VLOOKUP($M576,'result messages'!$H$3:$L$11,5,FALSE),VLOOKUP($L576,'result messages'!$H$3:$L$11,5,FALSE)))</f>
        <v/>
      </c>
    </row>
    <row r="577" spans="1:17">
      <c r="A577" s="1">
        <v>574</v>
      </c>
      <c r="B577" s="4"/>
      <c r="C577" s="1"/>
      <c r="D577" s="1"/>
      <c r="E577" s="7"/>
      <c r="F577" s="1"/>
      <c r="G577" s="1" t="str">
        <f>IF(ISNA(VLOOKUP($C577,'DTEN TCAP Linkage deviceId'!$A$1:$A$20000,1,FALSE)),"No","Yes")</f>
        <v>No</v>
      </c>
      <c r="H577" s="1" t="str">
        <f>IF(ISNA(VLOOKUP($C577,'Provisioning Requester'!$F$3:$H$20000,2,FALSE)),"No","Yes")</f>
        <v>No</v>
      </c>
      <c r="I577" s="1" t="str">
        <f>IF($H577="Yes",VLOOKUP($C577,'Provisioning Requester'!$F$3:$H$20000,3,FALSE),"-")</f>
        <v>-</v>
      </c>
      <c r="J577" s="1" t="str">
        <f>IF(OR(D577="SVCP", E577="TRUE"), "No", IF(ISNA(VLOOKUP($C577,'ProvResponder deviceId'!$A$1:$A$20000,1,FALSE)),"No","Yes"))</f>
        <v>No</v>
      </c>
      <c r="K577" s="1" t="str">
        <f>IF($J577="Yes",VLOOKUP($C577,'ProvResponder deviceId'!$A$1:$C$20000,3,FALSE),"-")</f>
        <v>-</v>
      </c>
      <c r="L577" s="1" t="str">
        <f t="shared" si="16"/>
        <v/>
      </c>
      <c r="M577" s="1" t="str">
        <f t="shared" si="17"/>
        <v/>
      </c>
      <c r="N577" s="1" t="str">
        <f>IF(ISBLANK($C577),"",IF(ISNA(VLOOKUP($L577,'result messages'!$H$3:$L$11,2,FALSE)),VLOOKUP($M577,'result messages'!$H$3:$L$11,2,FALSE),VLOOKUP($L577,'result messages'!$H$3:$L$11,2,FALSE)))</f>
        <v/>
      </c>
      <c r="O577" s="1" t="str">
        <f>IF(ISBLANK($C577),"",IF(ISNA(VLOOKUP($L577,'result messages'!$H$3:$L$11,3,FALSE)),VLOOKUP($M577,'result messages'!$H$3:$L$11,3,FALSE),VLOOKUP($L577,'result messages'!$H$3:$L$11,3,FALSE)))</f>
        <v/>
      </c>
      <c r="P577" s="1" t="str">
        <f>IF(ISBLANK($C577),"",IF(ISNA(VLOOKUP($L577,'result messages'!$H$3:$L$11,4,FALSE)),VLOOKUP($M577,'result messages'!$H$3:$L$11,4,FALSE),VLOOKUP($L577,'result messages'!$H$3:$L$11,4,FALSE)))</f>
        <v/>
      </c>
      <c r="Q577" s="1" t="str">
        <f>IF(ISBLANK($C577),"",IF(ISNA(VLOOKUP($L577,'result messages'!$H$3:$L$11,5,FALSE)),VLOOKUP($M577,'result messages'!$H$3:$L$11,5,FALSE),VLOOKUP($L577,'result messages'!$H$3:$L$11,5,FALSE)))</f>
        <v/>
      </c>
    </row>
    <row r="578" spans="1:17">
      <c r="A578" s="1">
        <v>575</v>
      </c>
      <c r="B578" s="4"/>
      <c r="C578" s="1"/>
      <c r="D578" s="1"/>
      <c r="E578" s="7"/>
      <c r="F578" s="1"/>
      <c r="G578" s="1" t="str">
        <f>IF(ISNA(VLOOKUP($C578,'DTEN TCAP Linkage deviceId'!$A$1:$A$20000,1,FALSE)),"No","Yes")</f>
        <v>No</v>
      </c>
      <c r="H578" s="1" t="str">
        <f>IF(ISNA(VLOOKUP($C578,'Provisioning Requester'!$F$3:$H$20000,2,FALSE)),"No","Yes")</f>
        <v>No</v>
      </c>
      <c r="I578" s="1" t="str">
        <f>IF($H578="Yes",VLOOKUP($C578,'Provisioning Requester'!$F$3:$H$20000,3,FALSE),"-")</f>
        <v>-</v>
      </c>
      <c r="J578" s="1" t="str">
        <f>IF(OR(D578="SVCP", E578="TRUE"), "No", IF(ISNA(VLOOKUP($C578,'ProvResponder deviceId'!$A$1:$A$20000,1,FALSE)),"No","Yes"))</f>
        <v>No</v>
      </c>
      <c r="K578" s="1" t="str">
        <f>IF($J578="Yes",VLOOKUP($C578,'ProvResponder deviceId'!$A$1:$C$20000,3,FALSE),"-")</f>
        <v>-</v>
      </c>
      <c r="L578" s="1" t="str">
        <f t="shared" si="16"/>
        <v/>
      </c>
      <c r="M578" s="1" t="str">
        <f t="shared" si="17"/>
        <v/>
      </c>
      <c r="N578" s="1" t="str">
        <f>IF(ISBLANK($C578),"",IF(ISNA(VLOOKUP($L578,'result messages'!$H$3:$L$11,2,FALSE)),VLOOKUP($M578,'result messages'!$H$3:$L$11,2,FALSE),VLOOKUP($L578,'result messages'!$H$3:$L$11,2,FALSE)))</f>
        <v/>
      </c>
      <c r="O578" s="1" t="str">
        <f>IF(ISBLANK($C578),"",IF(ISNA(VLOOKUP($L578,'result messages'!$H$3:$L$11,3,FALSE)),VLOOKUP($M578,'result messages'!$H$3:$L$11,3,FALSE),VLOOKUP($L578,'result messages'!$H$3:$L$11,3,FALSE)))</f>
        <v/>
      </c>
      <c r="P578" s="1" t="str">
        <f>IF(ISBLANK($C578),"",IF(ISNA(VLOOKUP($L578,'result messages'!$H$3:$L$11,4,FALSE)),VLOOKUP($M578,'result messages'!$H$3:$L$11,4,FALSE),VLOOKUP($L578,'result messages'!$H$3:$L$11,4,FALSE)))</f>
        <v/>
      </c>
      <c r="Q578" s="1" t="str">
        <f>IF(ISBLANK($C578),"",IF(ISNA(VLOOKUP($L578,'result messages'!$H$3:$L$11,5,FALSE)),VLOOKUP($M578,'result messages'!$H$3:$L$11,5,FALSE),VLOOKUP($L578,'result messages'!$H$3:$L$11,5,FALSE)))</f>
        <v/>
      </c>
    </row>
    <row r="579" spans="1:17">
      <c r="A579" s="1">
        <v>576</v>
      </c>
      <c r="B579" s="4"/>
      <c r="C579" s="1"/>
      <c r="D579" s="1"/>
      <c r="E579" s="7"/>
      <c r="F579" s="1"/>
      <c r="G579" s="1" t="str">
        <f>IF(ISNA(VLOOKUP($C579,'DTEN TCAP Linkage deviceId'!$A$1:$A$20000,1,FALSE)),"No","Yes")</f>
        <v>No</v>
      </c>
      <c r="H579" s="1" t="str">
        <f>IF(ISNA(VLOOKUP($C579,'Provisioning Requester'!$F$3:$H$20000,2,FALSE)),"No","Yes")</f>
        <v>No</v>
      </c>
      <c r="I579" s="1" t="str">
        <f>IF($H579="Yes",VLOOKUP($C579,'Provisioning Requester'!$F$3:$H$20000,3,FALSE),"-")</f>
        <v>-</v>
      </c>
      <c r="J579" s="1" t="str">
        <f>IF(OR(D579="SVCP", E579="TRUE"), "No", IF(ISNA(VLOOKUP($C579,'ProvResponder deviceId'!$A$1:$A$20000,1,FALSE)),"No","Yes"))</f>
        <v>No</v>
      </c>
      <c r="K579" s="1" t="str">
        <f>IF($J579="Yes",VLOOKUP($C579,'ProvResponder deviceId'!$A$1:$C$20000,3,FALSE),"-")</f>
        <v>-</v>
      </c>
      <c r="L579" s="1" t="str">
        <f t="shared" si="16"/>
        <v/>
      </c>
      <c r="M579" s="1" t="str">
        <f t="shared" si="17"/>
        <v/>
      </c>
      <c r="N579" s="1" t="str">
        <f>IF(ISBLANK($C579),"",IF(ISNA(VLOOKUP($L579,'result messages'!$H$3:$L$11,2,FALSE)),VLOOKUP($M579,'result messages'!$H$3:$L$11,2,FALSE),VLOOKUP($L579,'result messages'!$H$3:$L$11,2,FALSE)))</f>
        <v/>
      </c>
      <c r="O579" s="1" t="str">
        <f>IF(ISBLANK($C579),"",IF(ISNA(VLOOKUP($L579,'result messages'!$H$3:$L$11,3,FALSE)),VLOOKUP($M579,'result messages'!$H$3:$L$11,3,FALSE),VLOOKUP($L579,'result messages'!$H$3:$L$11,3,FALSE)))</f>
        <v/>
      </c>
      <c r="P579" s="1" t="str">
        <f>IF(ISBLANK($C579),"",IF(ISNA(VLOOKUP($L579,'result messages'!$H$3:$L$11,4,FALSE)),VLOOKUP($M579,'result messages'!$H$3:$L$11,4,FALSE),VLOOKUP($L579,'result messages'!$H$3:$L$11,4,FALSE)))</f>
        <v/>
      </c>
      <c r="Q579" s="1" t="str">
        <f>IF(ISBLANK($C579),"",IF(ISNA(VLOOKUP($L579,'result messages'!$H$3:$L$11,5,FALSE)),VLOOKUP($M579,'result messages'!$H$3:$L$11,5,FALSE),VLOOKUP($L579,'result messages'!$H$3:$L$11,5,FALSE)))</f>
        <v/>
      </c>
    </row>
    <row r="580" spans="1:17">
      <c r="A580" s="1">
        <v>577</v>
      </c>
      <c r="B580" s="4"/>
      <c r="C580" s="1"/>
      <c r="D580" s="1"/>
      <c r="E580" s="7"/>
      <c r="F580" s="1"/>
      <c r="G580" s="1" t="str">
        <f>IF(ISNA(VLOOKUP($C580,'DTEN TCAP Linkage deviceId'!$A$1:$A$20000,1,FALSE)),"No","Yes")</f>
        <v>No</v>
      </c>
      <c r="H580" s="1" t="str">
        <f>IF(ISNA(VLOOKUP($C580,'Provisioning Requester'!$F$3:$H$20000,2,FALSE)),"No","Yes")</f>
        <v>No</v>
      </c>
      <c r="I580" s="1" t="str">
        <f>IF($H580="Yes",VLOOKUP($C580,'Provisioning Requester'!$F$3:$H$20000,3,FALSE),"-")</f>
        <v>-</v>
      </c>
      <c r="J580" s="1" t="str">
        <f>IF(OR(D580="SVCP", E580="TRUE"), "No", IF(ISNA(VLOOKUP($C580,'ProvResponder deviceId'!$A$1:$A$20000,1,FALSE)),"No","Yes"))</f>
        <v>No</v>
      </c>
      <c r="K580" s="1" t="str">
        <f>IF($J580="Yes",VLOOKUP($C580,'ProvResponder deviceId'!$A$1:$C$20000,3,FALSE),"-")</f>
        <v>-</v>
      </c>
      <c r="L580" s="1" t="str">
        <f t="shared" si="16"/>
        <v/>
      </c>
      <c r="M580" s="1" t="str">
        <f t="shared" si="17"/>
        <v/>
      </c>
      <c r="N580" s="1" t="str">
        <f>IF(ISBLANK($C580),"",IF(ISNA(VLOOKUP($L580,'result messages'!$H$3:$L$11,2,FALSE)),VLOOKUP($M580,'result messages'!$H$3:$L$11,2,FALSE),VLOOKUP($L580,'result messages'!$H$3:$L$11,2,FALSE)))</f>
        <v/>
      </c>
      <c r="O580" s="1" t="str">
        <f>IF(ISBLANK($C580),"",IF(ISNA(VLOOKUP($L580,'result messages'!$H$3:$L$11,3,FALSE)),VLOOKUP($M580,'result messages'!$H$3:$L$11,3,FALSE),VLOOKUP($L580,'result messages'!$H$3:$L$11,3,FALSE)))</f>
        <v/>
      </c>
      <c r="P580" s="1" t="str">
        <f>IF(ISBLANK($C580),"",IF(ISNA(VLOOKUP($L580,'result messages'!$H$3:$L$11,4,FALSE)),VLOOKUP($M580,'result messages'!$H$3:$L$11,4,FALSE),VLOOKUP($L580,'result messages'!$H$3:$L$11,4,FALSE)))</f>
        <v/>
      </c>
      <c r="Q580" s="1" t="str">
        <f>IF(ISBLANK($C580),"",IF(ISNA(VLOOKUP($L580,'result messages'!$H$3:$L$11,5,FALSE)),VLOOKUP($M580,'result messages'!$H$3:$L$11,5,FALSE),VLOOKUP($L580,'result messages'!$H$3:$L$11,5,FALSE)))</f>
        <v/>
      </c>
    </row>
    <row r="581" spans="1:17">
      <c r="A581" s="1">
        <v>578</v>
      </c>
      <c r="B581" s="4"/>
      <c r="C581" s="1"/>
      <c r="D581" s="1"/>
      <c r="E581" s="7"/>
      <c r="F581" s="1"/>
      <c r="G581" s="1" t="str">
        <f>IF(ISNA(VLOOKUP($C581,'DTEN TCAP Linkage deviceId'!$A$1:$A$20000,1,FALSE)),"No","Yes")</f>
        <v>No</v>
      </c>
      <c r="H581" s="1" t="str">
        <f>IF(ISNA(VLOOKUP($C581,'Provisioning Requester'!$F$3:$H$20000,2,FALSE)),"No","Yes")</f>
        <v>No</v>
      </c>
      <c r="I581" s="1" t="str">
        <f>IF($H581="Yes",VLOOKUP($C581,'Provisioning Requester'!$F$3:$H$20000,3,FALSE),"-")</f>
        <v>-</v>
      </c>
      <c r="J581" s="1" t="str">
        <f>IF(OR(D581="SVCP", E581="TRUE"), "No", IF(ISNA(VLOOKUP($C581,'ProvResponder deviceId'!$A$1:$A$20000,1,FALSE)),"No","Yes"))</f>
        <v>No</v>
      </c>
      <c r="K581" s="1" t="str">
        <f>IF($J581="Yes",VLOOKUP($C581,'ProvResponder deviceId'!$A$1:$C$20000,3,FALSE),"-")</f>
        <v>-</v>
      </c>
      <c r="L581" s="1" t="str">
        <f t="shared" ref="L581:L644" si="18">IF(ISBLANK($C581),"",$D581&amp;$E581&amp;$G581&amp;$H581&amp;$I581&amp;$J581&amp;$K581)</f>
        <v/>
      </c>
      <c r="M581" s="1" t="str">
        <f t="shared" ref="M581:M644" si="19">IF(ISBLANK($C581),"",$D581&amp;$E581&amp;$G581&amp;$H581&amp;$I581&amp;$J581&amp;"other")</f>
        <v/>
      </c>
      <c r="N581" s="1" t="str">
        <f>IF(ISBLANK($C581),"",IF(ISNA(VLOOKUP($L581,'result messages'!$H$3:$L$11,2,FALSE)),VLOOKUP($M581,'result messages'!$H$3:$L$11,2,FALSE),VLOOKUP($L581,'result messages'!$H$3:$L$11,2,FALSE)))</f>
        <v/>
      </c>
      <c r="O581" s="1" t="str">
        <f>IF(ISBLANK($C581),"",IF(ISNA(VLOOKUP($L581,'result messages'!$H$3:$L$11,3,FALSE)),VLOOKUP($M581,'result messages'!$H$3:$L$11,3,FALSE),VLOOKUP($L581,'result messages'!$H$3:$L$11,3,FALSE)))</f>
        <v/>
      </c>
      <c r="P581" s="1" t="str">
        <f>IF(ISBLANK($C581),"",IF(ISNA(VLOOKUP($L581,'result messages'!$H$3:$L$11,4,FALSE)),VLOOKUP($M581,'result messages'!$H$3:$L$11,4,FALSE),VLOOKUP($L581,'result messages'!$H$3:$L$11,4,FALSE)))</f>
        <v/>
      </c>
      <c r="Q581" s="1" t="str">
        <f>IF(ISBLANK($C581),"",IF(ISNA(VLOOKUP($L581,'result messages'!$H$3:$L$11,5,FALSE)),VLOOKUP($M581,'result messages'!$H$3:$L$11,5,FALSE),VLOOKUP($L581,'result messages'!$H$3:$L$11,5,FALSE)))</f>
        <v/>
      </c>
    </row>
    <row r="582" spans="1:17">
      <c r="A582" s="1">
        <v>579</v>
      </c>
      <c r="B582" s="4"/>
      <c r="C582" s="1"/>
      <c r="D582" s="1"/>
      <c r="E582" s="7"/>
      <c r="F582" s="1"/>
      <c r="G582" s="1" t="str">
        <f>IF(ISNA(VLOOKUP($C582,'DTEN TCAP Linkage deviceId'!$A$1:$A$20000,1,FALSE)),"No","Yes")</f>
        <v>No</v>
      </c>
      <c r="H582" s="1" t="str">
        <f>IF(ISNA(VLOOKUP($C582,'Provisioning Requester'!$F$3:$H$20000,2,FALSE)),"No","Yes")</f>
        <v>No</v>
      </c>
      <c r="I582" s="1" t="str">
        <f>IF($H582="Yes",VLOOKUP($C582,'Provisioning Requester'!$F$3:$H$20000,3,FALSE),"-")</f>
        <v>-</v>
      </c>
      <c r="J582" s="1" t="str">
        <f>IF(OR(D582="SVCP", E582="TRUE"), "No", IF(ISNA(VLOOKUP($C582,'ProvResponder deviceId'!$A$1:$A$20000,1,FALSE)),"No","Yes"))</f>
        <v>No</v>
      </c>
      <c r="K582" s="1" t="str">
        <f>IF($J582="Yes",VLOOKUP($C582,'ProvResponder deviceId'!$A$1:$C$20000,3,FALSE),"-")</f>
        <v>-</v>
      </c>
      <c r="L582" s="1" t="str">
        <f t="shared" si="18"/>
        <v/>
      </c>
      <c r="M582" s="1" t="str">
        <f t="shared" si="19"/>
        <v/>
      </c>
      <c r="N582" s="1" t="str">
        <f>IF(ISBLANK($C582),"",IF(ISNA(VLOOKUP($L582,'result messages'!$H$3:$L$11,2,FALSE)),VLOOKUP($M582,'result messages'!$H$3:$L$11,2,FALSE),VLOOKUP($L582,'result messages'!$H$3:$L$11,2,FALSE)))</f>
        <v/>
      </c>
      <c r="O582" s="1" t="str">
        <f>IF(ISBLANK($C582),"",IF(ISNA(VLOOKUP($L582,'result messages'!$H$3:$L$11,3,FALSE)),VLOOKUP($M582,'result messages'!$H$3:$L$11,3,FALSE),VLOOKUP($L582,'result messages'!$H$3:$L$11,3,FALSE)))</f>
        <v/>
      </c>
      <c r="P582" s="1" t="str">
        <f>IF(ISBLANK($C582),"",IF(ISNA(VLOOKUP($L582,'result messages'!$H$3:$L$11,4,FALSE)),VLOOKUP($M582,'result messages'!$H$3:$L$11,4,FALSE),VLOOKUP($L582,'result messages'!$H$3:$L$11,4,FALSE)))</f>
        <v/>
      </c>
      <c r="Q582" s="1" t="str">
        <f>IF(ISBLANK($C582),"",IF(ISNA(VLOOKUP($L582,'result messages'!$H$3:$L$11,5,FALSE)),VLOOKUP($M582,'result messages'!$H$3:$L$11,5,FALSE),VLOOKUP($L582,'result messages'!$H$3:$L$11,5,FALSE)))</f>
        <v/>
      </c>
    </row>
    <row r="583" spans="1:17">
      <c r="A583" s="1">
        <v>580</v>
      </c>
      <c r="B583" s="4"/>
      <c r="C583" s="1"/>
      <c r="D583" s="1"/>
      <c r="E583" s="7"/>
      <c r="F583" s="1"/>
      <c r="G583" s="1" t="str">
        <f>IF(ISNA(VLOOKUP($C583,'DTEN TCAP Linkage deviceId'!$A$1:$A$20000,1,FALSE)),"No","Yes")</f>
        <v>No</v>
      </c>
      <c r="H583" s="1" t="str">
        <f>IF(ISNA(VLOOKUP($C583,'Provisioning Requester'!$F$3:$H$20000,2,FALSE)),"No","Yes")</f>
        <v>No</v>
      </c>
      <c r="I583" s="1" t="str">
        <f>IF($H583="Yes",VLOOKUP($C583,'Provisioning Requester'!$F$3:$H$20000,3,FALSE),"-")</f>
        <v>-</v>
      </c>
      <c r="J583" s="1" t="str">
        <f>IF(OR(D583="SVCP", E583="TRUE"), "No", IF(ISNA(VLOOKUP($C583,'ProvResponder deviceId'!$A$1:$A$20000,1,FALSE)),"No","Yes"))</f>
        <v>No</v>
      </c>
      <c r="K583" s="1" t="str">
        <f>IF($J583="Yes",VLOOKUP($C583,'ProvResponder deviceId'!$A$1:$C$20000,3,FALSE),"-")</f>
        <v>-</v>
      </c>
      <c r="L583" s="1" t="str">
        <f t="shared" si="18"/>
        <v/>
      </c>
      <c r="M583" s="1" t="str">
        <f t="shared" si="19"/>
        <v/>
      </c>
      <c r="N583" s="1" t="str">
        <f>IF(ISBLANK($C583),"",IF(ISNA(VLOOKUP($L583,'result messages'!$H$3:$L$11,2,FALSE)),VLOOKUP($M583,'result messages'!$H$3:$L$11,2,FALSE),VLOOKUP($L583,'result messages'!$H$3:$L$11,2,FALSE)))</f>
        <v/>
      </c>
      <c r="O583" s="1" t="str">
        <f>IF(ISBLANK($C583),"",IF(ISNA(VLOOKUP($L583,'result messages'!$H$3:$L$11,3,FALSE)),VLOOKUP($M583,'result messages'!$H$3:$L$11,3,FALSE),VLOOKUP($L583,'result messages'!$H$3:$L$11,3,FALSE)))</f>
        <v/>
      </c>
      <c r="P583" s="1" t="str">
        <f>IF(ISBLANK($C583),"",IF(ISNA(VLOOKUP($L583,'result messages'!$H$3:$L$11,4,FALSE)),VLOOKUP($M583,'result messages'!$H$3:$L$11,4,FALSE),VLOOKUP($L583,'result messages'!$H$3:$L$11,4,FALSE)))</f>
        <v/>
      </c>
      <c r="Q583" s="1" t="str">
        <f>IF(ISBLANK($C583),"",IF(ISNA(VLOOKUP($L583,'result messages'!$H$3:$L$11,5,FALSE)),VLOOKUP($M583,'result messages'!$H$3:$L$11,5,FALSE),VLOOKUP($L583,'result messages'!$H$3:$L$11,5,FALSE)))</f>
        <v/>
      </c>
    </row>
    <row r="584" spans="1:17">
      <c r="A584" s="1">
        <v>581</v>
      </c>
      <c r="B584" s="4"/>
      <c r="C584" s="1"/>
      <c r="D584" s="1"/>
      <c r="E584" s="7"/>
      <c r="F584" s="1"/>
      <c r="G584" s="1" t="str">
        <f>IF(ISNA(VLOOKUP($C584,'DTEN TCAP Linkage deviceId'!$A$1:$A$20000,1,FALSE)),"No","Yes")</f>
        <v>No</v>
      </c>
      <c r="H584" s="1" t="str">
        <f>IF(ISNA(VLOOKUP($C584,'Provisioning Requester'!$F$3:$H$20000,2,FALSE)),"No","Yes")</f>
        <v>No</v>
      </c>
      <c r="I584" s="1" t="str">
        <f>IF($H584="Yes",VLOOKUP($C584,'Provisioning Requester'!$F$3:$H$20000,3,FALSE),"-")</f>
        <v>-</v>
      </c>
      <c r="J584" s="1" t="str">
        <f>IF(OR(D584="SVCP", E584="TRUE"), "No", IF(ISNA(VLOOKUP($C584,'ProvResponder deviceId'!$A$1:$A$20000,1,FALSE)),"No","Yes"))</f>
        <v>No</v>
      </c>
      <c r="K584" s="1" t="str">
        <f>IF($J584="Yes",VLOOKUP($C584,'ProvResponder deviceId'!$A$1:$C$20000,3,FALSE),"-")</f>
        <v>-</v>
      </c>
      <c r="L584" s="1" t="str">
        <f t="shared" si="18"/>
        <v/>
      </c>
      <c r="M584" s="1" t="str">
        <f t="shared" si="19"/>
        <v/>
      </c>
      <c r="N584" s="1" t="str">
        <f>IF(ISBLANK($C584),"",IF(ISNA(VLOOKUP($L584,'result messages'!$H$3:$L$11,2,FALSE)),VLOOKUP($M584,'result messages'!$H$3:$L$11,2,FALSE),VLOOKUP($L584,'result messages'!$H$3:$L$11,2,FALSE)))</f>
        <v/>
      </c>
      <c r="O584" s="1" t="str">
        <f>IF(ISBLANK($C584),"",IF(ISNA(VLOOKUP($L584,'result messages'!$H$3:$L$11,3,FALSE)),VLOOKUP($M584,'result messages'!$H$3:$L$11,3,FALSE),VLOOKUP($L584,'result messages'!$H$3:$L$11,3,FALSE)))</f>
        <v/>
      </c>
      <c r="P584" s="1" t="str">
        <f>IF(ISBLANK($C584),"",IF(ISNA(VLOOKUP($L584,'result messages'!$H$3:$L$11,4,FALSE)),VLOOKUP($M584,'result messages'!$H$3:$L$11,4,FALSE),VLOOKUP($L584,'result messages'!$H$3:$L$11,4,FALSE)))</f>
        <v/>
      </c>
      <c r="Q584" s="1" t="str">
        <f>IF(ISBLANK($C584),"",IF(ISNA(VLOOKUP($L584,'result messages'!$H$3:$L$11,5,FALSE)),VLOOKUP($M584,'result messages'!$H$3:$L$11,5,FALSE),VLOOKUP($L584,'result messages'!$H$3:$L$11,5,FALSE)))</f>
        <v/>
      </c>
    </row>
    <row r="585" spans="1:17">
      <c r="A585" s="1">
        <v>582</v>
      </c>
      <c r="B585" s="4"/>
      <c r="C585" s="1"/>
      <c r="D585" s="1"/>
      <c r="E585" s="7"/>
      <c r="F585" s="1"/>
      <c r="G585" s="1" t="str">
        <f>IF(ISNA(VLOOKUP($C585,'DTEN TCAP Linkage deviceId'!$A$1:$A$20000,1,FALSE)),"No","Yes")</f>
        <v>No</v>
      </c>
      <c r="H585" s="1" t="str">
        <f>IF(ISNA(VLOOKUP($C585,'Provisioning Requester'!$F$3:$H$20000,2,FALSE)),"No","Yes")</f>
        <v>No</v>
      </c>
      <c r="I585" s="1" t="str">
        <f>IF($H585="Yes",VLOOKUP($C585,'Provisioning Requester'!$F$3:$H$20000,3,FALSE),"-")</f>
        <v>-</v>
      </c>
      <c r="J585" s="1" t="str">
        <f>IF(OR(D585="SVCP", E585="TRUE"), "No", IF(ISNA(VLOOKUP($C585,'ProvResponder deviceId'!$A$1:$A$20000,1,FALSE)),"No","Yes"))</f>
        <v>No</v>
      </c>
      <c r="K585" s="1" t="str">
        <f>IF($J585="Yes",VLOOKUP($C585,'ProvResponder deviceId'!$A$1:$C$20000,3,FALSE),"-")</f>
        <v>-</v>
      </c>
      <c r="L585" s="1" t="str">
        <f t="shared" si="18"/>
        <v/>
      </c>
      <c r="M585" s="1" t="str">
        <f t="shared" si="19"/>
        <v/>
      </c>
      <c r="N585" s="1" t="str">
        <f>IF(ISBLANK($C585),"",IF(ISNA(VLOOKUP($L585,'result messages'!$H$3:$L$11,2,FALSE)),VLOOKUP($M585,'result messages'!$H$3:$L$11,2,FALSE),VLOOKUP($L585,'result messages'!$H$3:$L$11,2,FALSE)))</f>
        <v/>
      </c>
      <c r="O585" s="1" t="str">
        <f>IF(ISBLANK($C585),"",IF(ISNA(VLOOKUP($L585,'result messages'!$H$3:$L$11,3,FALSE)),VLOOKUP($M585,'result messages'!$H$3:$L$11,3,FALSE),VLOOKUP($L585,'result messages'!$H$3:$L$11,3,FALSE)))</f>
        <v/>
      </c>
      <c r="P585" s="1" t="str">
        <f>IF(ISBLANK($C585),"",IF(ISNA(VLOOKUP($L585,'result messages'!$H$3:$L$11,4,FALSE)),VLOOKUP($M585,'result messages'!$H$3:$L$11,4,FALSE),VLOOKUP($L585,'result messages'!$H$3:$L$11,4,FALSE)))</f>
        <v/>
      </c>
      <c r="Q585" s="1" t="str">
        <f>IF(ISBLANK($C585),"",IF(ISNA(VLOOKUP($L585,'result messages'!$H$3:$L$11,5,FALSE)),VLOOKUP($M585,'result messages'!$H$3:$L$11,5,FALSE),VLOOKUP($L585,'result messages'!$H$3:$L$11,5,FALSE)))</f>
        <v/>
      </c>
    </row>
    <row r="586" spans="1:17">
      <c r="A586" s="1">
        <v>583</v>
      </c>
      <c r="B586" s="4"/>
      <c r="C586" s="1"/>
      <c r="D586" s="1"/>
      <c r="E586" s="7"/>
      <c r="F586" s="1"/>
      <c r="G586" s="1" t="str">
        <f>IF(ISNA(VLOOKUP($C586,'DTEN TCAP Linkage deviceId'!$A$1:$A$20000,1,FALSE)),"No","Yes")</f>
        <v>No</v>
      </c>
      <c r="H586" s="1" t="str">
        <f>IF(ISNA(VLOOKUP($C586,'Provisioning Requester'!$F$3:$H$20000,2,FALSE)),"No","Yes")</f>
        <v>No</v>
      </c>
      <c r="I586" s="1" t="str">
        <f>IF($H586="Yes",VLOOKUP($C586,'Provisioning Requester'!$F$3:$H$20000,3,FALSE),"-")</f>
        <v>-</v>
      </c>
      <c r="J586" s="1" t="str">
        <f>IF(OR(D586="SVCP", E586="TRUE"), "No", IF(ISNA(VLOOKUP($C586,'ProvResponder deviceId'!$A$1:$A$20000,1,FALSE)),"No","Yes"))</f>
        <v>No</v>
      </c>
      <c r="K586" s="1" t="str">
        <f>IF($J586="Yes",VLOOKUP($C586,'ProvResponder deviceId'!$A$1:$C$20000,3,FALSE),"-")</f>
        <v>-</v>
      </c>
      <c r="L586" s="1" t="str">
        <f t="shared" si="18"/>
        <v/>
      </c>
      <c r="M586" s="1" t="str">
        <f t="shared" si="19"/>
        <v/>
      </c>
      <c r="N586" s="1" t="str">
        <f>IF(ISBLANK($C586),"",IF(ISNA(VLOOKUP($L586,'result messages'!$H$3:$L$11,2,FALSE)),VLOOKUP($M586,'result messages'!$H$3:$L$11,2,FALSE),VLOOKUP($L586,'result messages'!$H$3:$L$11,2,FALSE)))</f>
        <v/>
      </c>
      <c r="O586" s="1" t="str">
        <f>IF(ISBLANK($C586),"",IF(ISNA(VLOOKUP($L586,'result messages'!$H$3:$L$11,3,FALSE)),VLOOKUP($M586,'result messages'!$H$3:$L$11,3,FALSE),VLOOKUP($L586,'result messages'!$H$3:$L$11,3,FALSE)))</f>
        <v/>
      </c>
      <c r="P586" s="1" t="str">
        <f>IF(ISBLANK($C586),"",IF(ISNA(VLOOKUP($L586,'result messages'!$H$3:$L$11,4,FALSE)),VLOOKUP($M586,'result messages'!$H$3:$L$11,4,FALSE),VLOOKUP($L586,'result messages'!$H$3:$L$11,4,FALSE)))</f>
        <v/>
      </c>
      <c r="Q586" s="1" t="str">
        <f>IF(ISBLANK($C586),"",IF(ISNA(VLOOKUP($L586,'result messages'!$H$3:$L$11,5,FALSE)),VLOOKUP($M586,'result messages'!$H$3:$L$11,5,FALSE),VLOOKUP($L586,'result messages'!$H$3:$L$11,5,FALSE)))</f>
        <v/>
      </c>
    </row>
    <row r="587" spans="1:17">
      <c r="A587" s="1">
        <v>584</v>
      </c>
      <c r="B587" s="4"/>
      <c r="C587" s="1"/>
      <c r="D587" s="1"/>
      <c r="E587" s="7"/>
      <c r="F587" s="1"/>
      <c r="G587" s="1" t="str">
        <f>IF(ISNA(VLOOKUP($C587,'DTEN TCAP Linkage deviceId'!$A$1:$A$20000,1,FALSE)),"No","Yes")</f>
        <v>No</v>
      </c>
      <c r="H587" s="1" t="str">
        <f>IF(ISNA(VLOOKUP($C587,'Provisioning Requester'!$F$3:$H$20000,2,FALSE)),"No","Yes")</f>
        <v>No</v>
      </c>
      <c r="I587" s="1" t="str">
        <f>IF($H587="Yes",VLOOKUP($C587,'Provisioning Requester'!$F$3:$H$20000,3,FALSE),"-")</f>
        <v>-</v>
      </c>
      <c r="J587" s="1" t="str">
        <f>IF(OR(D587="SVCP", E587="TRUE"), "No", IF(ISNA(VLOOKUP($C587,'ProvResponder deviceId'!$A$1:$A$20000,1,FALSE)),"No","Yes"))</f>
        <v>No</v>
      </c>
      <c r="K587" s="1" t="str">
        <f>IF($J587="Yes",VLOOKUP($C587,'ProvResponder deviceId'!$A$1:$C$20000,3,FALSE),"-")</f>
        <v>-</v>
      </c>
      <c r="L587" s="1" t="str">
        <f t="shared" si="18"/>
        <v/>
      </c>
      <c r="M587" s="1" t="str">
        <f t="shared" si="19"/>
        <v/>
      </c>
      <c r="N587" s="1" t="str">
        <f>IF(ISBLANK($C587),"",IF(ISNA(VLOOKUP($L587,'result messages'!$H$3:$L$11,2,FALSE)),VLOOKUP($M587,'result messages'!$H$3:$L$11,2,FALSE),VLOOKUP($L587,'result messages'!$H$3:$L$11,2,FALSE)))</f>
        <v/>
      </c>
      <c r="O587" s="1" t="str">
        <f>IF(ISBLANK($C587),"",IF(ISNA(VLOOKUP($L587,'result messages'!$H$3:$L$11,3,FALSE)),VLOOKUP($M587,'result messages'!$H$3:$L$11,3,FALSE),VLOOKUP($L587,'result messages'!$H$3:$L$11,3,FALSE)))</f>
        <v/>
      </c>
      <c r="P587" s="1" t="str">
        <f>IF(ISBLANK($C587),"",IF(ISNA(VLOOKUP($L587,'result messages'!$H$3:$L$11,4,FALSE)),VLOOKUP($M587,'result messages'!$H$3:$L$11,4,FALSE),VLOOKUP($L587,'result messages'!$H$3:$L$11,4,FALSE)))</f>
        <v/>
      </c>
      <c r="Q587" s="1" t="str">
        <f>IF(ISBLANK($C587),"",IF(ISNA(VLOOKUP($L587,'result messages'!$H$3:$L$11,5,FALSE)),VLOOKUP($M587,'result messages'!$H$3:$L$11,5,FALSE),VLOOKUP($L587,'result messages'!$H$3:$L$11,5,FALSE)))</f>
        <v/>
      </c>
    </row>
    <row r="588" spans="1:17">
      <c r="A588" s="1">
        <v>585</v>
      </c>
      <c r="B588" s="4"/>
      <c r="C588" s="1"/>
      <c r="D588" s="1"/>
      <c r="E588" s="7"/>
      <c r="F588" s="1"/>
      <c r="G588" s="1" t="str">
        <f>IF(ISNA(VLOOKUP($C588,'DTEN TCAP Linkage deviceId'!$A$1:$A$20000,1,FALSE)),"No","Yes")</f>
        <v>No</v>
      </c>
      <c r="H588" s="1" t="str">
        <f>IF(ISNA(VLOOKUP($C588,'Provisioning Requester'!$F$3:$H$20000,2,FALSE)),"No","Yes")</f>
        <v>No</v>
      </c>
      <c r="I588" s="1" t="str">
        <f>IF($H588="Yes",VLOOKUP($C588,'Provisioning Requester'!$F$3:$H$20000,3,FALSE),"-")</f>
        <v>-</v>
      </c>
      <c r="J588" s="1" t="str">
        <f>IF(OR(D588="SVCP", E588="TRUE"), "No", IF(ISNA(VLOOKUP($C588,'ProvResponder deviceId'!$A$1:$A$20000,1,FALSE)),"No","Yes"))</f>
        <v>No</v>
      </c>
      <c r="K588" s="1" t="str">
        <f>IF($J588="Yes",VLOOKUP($C588,'ProvResponder deviceId'!$A$1:$C$20000,3,FALSE),"-")</f>
        <v>-</v>
      </c>
      <c r="L588" s="1" t="str">
        <f t="shared" si="18"/>
        <v/>
      </c>
      <c r="M588" s="1" t="str">
        <f t="shared" si="19"/>
        <v/>
      </c>
      <c r="N588" s="1" t="str">
        <f>IF(ISBLANK($C588),"",IF(ISNA(VLOOKUP($L588,'result messages'!$H$3:$L$11,2,FALSE)),VLOOKUP($M588,'result messages'!$H$3:$L$11,2,FALSE),VLOOKUP($L588,'result messages'!$H$3:$L$11,2,FALSE)))</f>
        <v/>
      </c>
      <c r="O588" s="1" t="str">
        <f>IF(ISBLANK($C588),"",IF(ISNA(VLOOKUP($L588,'result messages'!$H$3:$L$11,3,FALSE)),VLOOKUP($M588,'result messages'!$H$3:$L$11,3,FALSE),VLOOKUP($L588,'result messages'!$H$3:$L$11,3,FALSE)))</f>
        <v/>
      </c>
      <c r="P588" s="1" t="str">
        <f>IF(ISBLANK($C588),"",IF(ISNA(VLOOKUP($L588,'result messages'!$H$3:$L$11,4,FALSE)),VLOOKUP($M588,'result messages'!$H$3:$L$11,4,FALSE),VLOOKUP($L588,'result messages'!$H$3:$L$11,4,FALSE)))</f>
        <v/>
      </c>
      <c r="Q588" s="1" t="str">
        <f>IF(ISBLANK($C588),"",IF(ISNA(VLOOKUP($L588,'result messages'!$H$3:$L$11,5,FALSE)),VLOOKUP($M588,'result messages'!$H$3:$L$11,5,FALSE),VLOOKUP($L588,'result messages'!$H$3:$L$11,5,FALSE)))</f>
        <v/>
      </c>
    </row>
    <row r="589" spans="1:17">
      <c r="A589" s="1">
        <v>586</v>
      </c>
      <c r="B589" s="4"/>
      <c r="C589" s="1"/>
      <c r="D589" s="1"/>
      <c r="E589" s="7"/>
      <c r="F589" s="1"/>
      <c r="G589" s="1" t="str">
        <f>IF(ISNA(VLOOKUP($C589,'DTEN TCAP Linkage deviceId'!$A$1:$A$20000,1,FALSE)),"No","Yes")</f>
        <v>No</v>
      </c>
      <c r="H589" s="1" t="str">
        <f>IF(ISNA(VLOOKUP($C589,'Provisioning Requester'!$F$3:$H$20000,2,FALSE)),"No","Yes")</f>
        <v>No</v>
      </c>
      <c r="I589" s="1" t="str">
        <f>IF($H589="Yes",VLOOKUP($C589,'Provisioning Requester'!$F$3:$H$20000,3,FALSE),"-")</f>
        <v>-</v>
      </c>
      <c r="J589" s="1" t="str">
        <f>IF(OR(D589="SVCP", E589="TRUE"), "No", IF(ISNA(VLOOKUP($C589,'ProvResponder deviceId'!$A$1:$A$20000,1,FALSE)),"No","Yes"))</f>
        <v>No</v>
      </c>
      <c r="K589" s="1" t="str">
        <f>IF($J589="Yes",VLOOKUP($C589,'ProvResponder deviceId'!$A$1:$C$20000,3,FALSE),"-")</f>
        <v>-</v>
      </c>
      <c r="L589" s="1" t="str">
        <f t="shared" si="18"/>
        <v/>
      </c>
      <c r="M589" s="1" t="str">
        <f t="shared" si="19"/>
        <v/>
      </c>
      <c r="N589" s="1" t="str">
        <f>IF(ISBLANK($C589),"",IF(ISNA(VLOOKUP($L589,'result messages'!$H$3:$L$11,2,FALSE)),VLOOKUP($M589,'result messages'!$H$3:$L$11,2,FALSE),VLOOKUP($L589,'result messages'!$H$3:$L$11,2,FALSE)))</f>
        <v/>
      </c>
      <c r="O589" s="1" t="str">
        <f>IF(ISBLANK($C589),"",IF(ISNA(VLOOKUP($L589,'result messages'!$H$3:$L$11,3,FALSE)),VLOOKUP($M589,'result messages'!$H$3:$L$11,3,FALSE),VLOOKUP($L589,'result messages'!$H$3:$L$11,3,FALSE)))</f>
        <v/>
      </c>
      <c r="P589" s="1" t="str">
        <f>IF(ISBLANK($C589),"",IF(ISNA(VLOOKUP($L589,'result messages'!$H$3:$L$11,4,FALSE)),VLOOKUP($M589,'result messages'!$H$3:$L$11,4,FALSE),VLOOKUP($L589,'result messages'!$H$3:$L$11,4,FALSE)))</f>
        <v/>
      </c>
      <c r="Q589" s="1" t="str">
        <f>IF(ISBLANK($C589),"",IF(ISNA(VLOOKUP($L589,'result messages'!$H$3:$L$11,5,FALSE)),VLOOKUP($M589,'result messages'!$H$3:$L$11,5,FALSE),VLOOKUP($L589,'result messages'!$H$3:$L$11,5,FALSE)))</f>
        <v/>
      </c>
    </row>
    <row r="590" spans="1:17">
      <c r="A590" s="1">
        <v>587</v>
      </c>
      <c r="B590" s="4"/>
      <c r="C590" s="1"/>
      <c r="D590" s="1"/>
      <c r="E590" s="7"/>
      <c r="F590" s="1"/>
      <c r="G590" s="1" t="str">
        <f>IF(ISNA(VLOOKUP($C590,'DTEN TCAP Linkage deviceId'!$A$1:$A$20000,1,FALSE)),"No","Yes")</f>
        <v>No</v>
      </c>
      <c r="H590" s="1" t="str">
        <f>IF(ISNA(VLOOKUP($C590,'Provisioning Requester'!$F$3:$H$20000,2,FALSE)),"No","Yes")</f>
        <v>No</v>
      </c>
      <c r="I590" s="1" t="str">
        <f>IF($H590="Yes",VLOOKUP($C590,'Provisioning Requester'!$F$3:$H$20000,3,FALSE),"-")</f>
        <v>-</v>
      </c>
      <c r="J590" s="1" t="str">
        <f>IF(OR(D590="SVCP", E590="TRUE"), "No", IF(ISNA(VLOOKUP($C590,'ProvResponder deviceId'!$A$1:$A$20000,1,FALSE)),"No","Yes"))</f>
        <v>No</v>
      </c>
      <c r="K590" s="1" t="str">
        <f>IF($J590="Yes",VLOOKUP($C590,'ProvResponder deviceId'!$A$1:$C$20000,3,FALSE),"-")</f>
        <v>-</v>
      </c>
      <c r="L590" s="1" t="str">
        <f t="shared" si="18"/>
        <v/>
      </c>
      <c r="M590" s="1" t="str">
        <f t="shared" si="19"/>
        <v/>
      </c>
      <c r="N590" s="1" t="str">
        <f>IF(ISBLANK($C590),"",IF(ISNA(VLOOKUP($L590,'result messages'!$H$3:$L$11,2,FALSE)),VLOOKUP($M590,'result messages'!$H$3:$L$11,2,FALSE),VLOOKUP($L590,'result messages'!$H$3:$L$11,2,FALSE)))</f>
        <v/>
      </c>
      <c r="O590" s="1" t="str">
        <f>IF(ISBLANK($C590),"",IF(ISNA(VLOOKUP($L590,'result messages'!$H$3:$L$11,3,FALSE)),VLOOKUP($M590,'result messages'!$H$3:$L$11,3,FALSE),VLOOKUP($L590,'result messages'!$H$3:$L$11,3,FALSE)))</f>
        <v/>
      </c>
      <c r="P590" s="1" t="str">
        <f>IF(ISBLANK($C590),"",IF(ISNA(VLOOKUP($L590,'result messages'!$H$3:$L$11,4,FALSE)),VLOOKUP($M590,'result messages'!$H$3:$L$11,4,FALSE),VLOOKUP($L590,'result messages'!$H$3:$L$11,4,FALSE)))</f>
        <v/>
      </c>
      <c r="Q590" s="1" t="str">
        <f>IF(ISBLANK($C590),"",IF(ISNA(VLOOKUP($L590,'result messages'!$H$3:$L$11,5,FALSE)),VLOOKUP($M590,'result messages'!$H$3:$L$11,5,FALSE),VLOOKUP($L590,'result messages'!$H$3:$L$11,5,FALSE)))</f>
        <v/>
      </c>
    </row>
    <row r="591" spans="1:17">
      <c r="A591" s="1">
        <v>588</v>
      </c>
      <c r="B591" s="4"/>
      <c r="C591" s="1"/>
      <c r="D591" s="1"/>
      <c r="E591" s="7"/>
      <c r="F591" s="1"/>
      <c r="G591" s="1" t="str">
        <f>IF(ISNA(VLOOKUP($C591,'DTEN TCAP Linkage deviceId'!$A$1:$A$20000,1,FALSE)),"No","Yes")</f>
        <v>No</v>
      </c>
      <c r="H591" s="1" t="str">
        <f>IF(ISNA(VLOOKUP($C591,'Provisioning Requester'!$F$3:$H$20000,2,FALSE)),"No","Yes")</f>
        <v>No</v>
      </c>
      <c r="I591" s="1" t="str">
        <f>IF($H591="Yes",VLOOKUP($C591,'Provisioning Requester'!$F$3:$H$20000,3,FALSE),"-")</f>
        <v>-</v>
      </c>
      <c r="J591" s="1" t="str">
        <f>IF(OR(D591="SVCP", E591="TRUE"), "No", IF(ISNA(VLOOKUP($C591,'ProvResponder deviceId'!$A$1:$A$20000,1,FALSE)),"No","Yes"))</f>
        <v>No</v>
      </c>
      <c r="K591" s="1" t="str">
        <f>IF($J591="Yes",VLOOKUP($C591,'ProvResponder deviceId'!$A$1:$C$20000,3,FALSE),"-")</f>
        <v>-</v>
      </c>
      <c r="L591" s="1" t="str">
        <f t="shared" si="18"/>
        <v/>
      </c>
      <c r="M591" s="1" t="str">
        <f t="shared" si="19"/>
        <v/>
      </c>
      <c r="N591" s="1" t="str">
        <f>IF(ISBLANK($C591),"",IF(ISNA(VLOOKUP($L591,'result messages'!$H$3:$L$11,2,FALSE)),VLOOKUP($M591,'result messages'!$H$3:$L$11,2,FALSE),VLOOKUP($L591,'result messages'!$H$3:$L$11,2,FALSE)))</f>
        <v/>
      </c>
      <c r="O591" s="1" t="str">
        <f>IF(ISBLANK($C591),"",IF(ISNA(VLOOKUP($L591,'result messages'!$H$3:$L$11,3,FALSE)),VLOOKUP($M591,'result messages'!$H$3:$L$11,3,FALSE),VLOOKUP($L591,'result messages'!$H$3:$L$11,3,FALSE)))</f>
        <v/>
      </c>
      <c r="P591" s="1" t="str">
        <f>IF(ISBLANK($C591),"",IF(ISNA(VLOOKUP($L591,'result messages'!$H$3:$L$11,4,FALSE)),VLOOKUP($M591,'result messages'!$H$3:$L$11,4,FALSE),VLOOKUP($L591,'result messages'!$H$3:$L$11,4,FALSE)))</f>
        <v/>
      </c>
      <c r="Q591" s="1" t="str">
        <f>IF(ISBLANK($C591),"",IF(ISNA(VLOOKUP($L591,'result messages'!$H$3:$L$11,5,FALSE)),VLOOKUP($M591,'result messages'!$H$3:$L$11,5,FALSE),VLOOKUP($L591,'result messages'!$H$3:$L$11,5,FALSE)))</f>
        <v/>
      </c>
    </row>
    <row r="592" spans="1:17">
      <c r="A592" s="1">
        <v>589</v>
      </c>
      <c r="B592" s="4"/>
      <c r="C592" s="1"/>
      <c r="D592" s="1"/>
      <c r="E592" s="7"/>
      <c r="F592" s="1"/>
      <c r="G592" s="1" t="str">
        <f>IF(ISNA(VLOOKUP($C592,'DTEN TCAP Linkage deviceId'!$A$1:$A$20000,1,FALSE)),"No","Yes")</f>
        <v>No</v>
      </c>
      <c r="H592" s="1" t="str">
        <f>IF(ISNA(VLOOKUP($C592,'Provisioning Requester'!$F$3:$H$20000,2,FALSE)),"No","Yes")</f>
        <v>No</v>
      </c>
      <c r="I592" s="1" t="str">
        <f>IF($H592="Yes",VLOOKUP($C592,'Provisioning Requester'!$F$3:$H$20000,3,FALSE),"-")</f>
        <v>-</v>
      </c>
      <c r="J592" s="1" t="str">
        <f>IF(OR(D592="SVCP", E592="TRUE"), "No", IF(ISNA(VLOOKUP($C592,'ProvResponder deviceId'!$A$1:$A$20000,1,FALSE)),"No","Yes"))</f>
        <v>No</v>
      </c>
      <c r="K592" s="1" t="str">
        <f>IF($J592="Yes",VLOOKUP($C592,'ProvResponder deviceId'!$A$1:$C$20000,3,FALSE),"-")</f>
        <v>-</v>
      </c>
      <c r="L592" s="1" t="str">
        <f t="shared" si="18"/>
        <v/>
      </c>
      <c r="M592" s="1" t="str">
        <f t="shared" si="19"/>
        <v/>
      </c>
      <c r="N592" s="1" t="str">
        <f>IF(ISBLANK($C592),"",IF(ISNA(VLOOKUP($L592,'result messages'!$H$3:$L$11,2,FALSE)),VLOOKUP($M592,'result messages'!$H$3:$L$11,2,FALSE),VLOOKUP($L592,'result messages'!$H$3:$L$11,2,FALSE)))</f>
        <v/>
      </c>
      <c r="O592" s="1" t="str">
        <f>IF(ISBLANK($C592),"",IF(ISNA(VLOOKUP($L592,'result messages'!$H$3:$L$11,3,FALSE)),VLOOKUP($M592,'result messages'!$H$3:$L$11,3,FALSE),VLOOKUP($L592,'result messages'!$H$3:$L$11,3,FALSE)))</f>
        <v/>
      </c>
      <c r="P592" s="1" t="str">
        <f>IF(ISBLANK($C592),"",IF(ISNA(VLOOKUP($L592,'result messages'!$H$3:$L$11,4,FALSE)),VLOOKUP($M592,'result messages'!$H$3:$L$11,4,FALSE),VLOOKUP($L592,'result messages'!$H$3:$L$11,4,FALSE)))</f>
        <v/>
      </c>
      <c r="Q592" s="1" t="str">
        <f>IF(ISBLANK($C592),"",IF(ISNA(VLOOKUP($L592,'result messages'!$H$3:$L$11,5,FALSE)),VLOOKUP($M592,'result messages'!$H$3:$L$11,5,FALSE),VLOOKUP($L592,'result messages'!$H$3:$L$11,5,FALSE)))</f>
        <v/>
      </c>
    </row>
    <row r="593" spans="1:17">
      <c r="A593" s="1">
        <v>590</v>
      </c>
      <c r="B593" s="4"/>
      <c r="C593" s="1"/>
      <c r="D593" s="1"/>
      <c r="E593" s="7"/>
      <c r="F593" s="1"/>
      <c r="G593" s="1" t="str">
        <f>IF(ISNA(VLOOKUP($C593,'DTEN TCAP Linkage deviceId'!$A$1:$A$20000,1,FALSE)),"No","Yes")</f>
        <v>No</v>
      </c>
      <c r="H593" s="1" t="str">
        <f>IF(ISNA(VLOOKUP($C593,'Provisioning Requester'!$F$3:$H$20000,2,FALSE)),"No","Yes")</f>
        <v>No</v>
      </c>
      <c r="I593" s="1" t="str">
        <f>IF($H593="Yes",VLOOKUP($C593,'Provisioning Requester'!$F$3:$H$20000,3,FALSE),"-")</f>
        <v>-</v>
      </c>
      <c r="J593" s="1" t="str">
        <f>IF(OR(D593="SVCP", E593="TRUE"), "No", IF(ISNA(VLOOKUP($C593,'ProvResponder deviceId'!$A$1:$A$20000,1,FALSE)),"No","Yes"))</f>
        <v>No</v>
      </c>
      <c r="K593" s="1" t="str">
        <f>IF($J593="Yes",VLOOKUP($C593,'ProvResponder deviceId'!$A$1:$C$20000,3,FALSE),"-")</f>
        <v>-</v>
      </c>
      <c r="L593" s="1" t="str">
        <f t="shared" si="18"/>
        <v/>
      </c>
      <c r="M593" s="1" t="str">
        <f t="shared" si="19"/>
        <v/>
      </c>
      <c r="N593" s="1" t="str">
        <f>IF(ISBLANK($C593),"",IF(ISNA(VLOOKUP($L593,'result messages'!$H$3:$L$11,2,FALSE)),VLOOKUP($M593,'result messages'!$H$3:$L$11,2,FALSE),VLOOKUP($L593,'result messages'!$H$3:$L$11,2,FALSE)))</f>
        <v/>
      </c>
      <c r="O593" s="1" t="str">
        <f>IF(ISBLANK($C593),"",IF(ISNA(VLOOKUP($L593,'result messages'!$H$3:$L$11,3,FALSE)),VLOOKUP($M593,'result messages'!$H$3:$L$11,3,FALSE),VLOOKUP($L593,'result messages'!$H$3:$L$11,3,FALSE)))</f>
        <v/>
      </c>
      <c r="P593" s="1" t="str">
        <f>IF(ISBLANK($C593),"",IF(ISNA(VLOOKUP($L593,'result messages'!$H$3:$L$11,4,FALSE)),VLOOKUP($M593,'result messages'!$H$3:$L$11,4,FALSE),VLOOKUP($L593,'result messages'!$H$3:$L$11,4,FALSE)))</f>
        <v/>
      </c>
      <c r="Q593" s="1" t="str">
        <f>IF(ISBLANK($C593),"",IF(ISNA(VLOOKUP($L593,'result messages'!$H$3:$L$11,5,FALSE)),VLOOKUP($M593,'result messages'!$H$3:$L$11,5,FALSE),VLOOKUP($L593,'result messages'!$H$3:$L$11,5,FALSE)))</f>
        <v/>
      </c>
    </row>
    <row r="594" spans="1:17">
      <c r="A594" s="1">
        <v>591</v>
      </c>
      <c r="B594" s="4"/>
      <c r="C594" s="1"/>
      <c r="D594" s="1"/>
      <c r="E594" s="7"/>
      <c r="F594" s="1"/>
      <c r="G594" s="1" t="str">
        <f>IF(ISNA(VLOOKUP($C594,'DTEN TCAP Linkage deviceId'!$A$1:$A$20000,1,FALSE)),"No","Yes")</f>
        <v>No</v>
      </c>
      <c r="H594" s="1" t="str">
        <f>IF(ISNA(VLOOKUP($C594,'Provisioning Requester'!$F$3:$H$20000,2,FALSE)),"No","Yes")</f>
        <v>No</v>
      </c>
      <c r="I594" s="1" t="str">
        <f>IF($H594="Yes",VLOOKUP($C594,'Provisioning Requester'!$F$3:$H$20000,3,FALSE),"-")</f>
        <v>-</v>
      </c>
      <c r="J594" s="1" t="str">
        <f>IF(OR(D594="SVCP", E594="TRUE"), "No", IF(ISNA(VLOOKUP($C594,'ProvResponder deviceId'!$A$1:$A$20000,1,FALSE)),"No","Yes"))</f>
        <v>No</v>
      </c>
      <c r="K594" s="1" t="str">
        <f>IF($J594="Yes",VLOOKUP($C594,'ProvResponder deviceId'!$A$1:$C$20000,3,FALSE),"-")</f>
        <v>-</v>
      </c>
      <c r="L594" s="1" t="str">
        <f t="shared" si="18"/>
        <v/>
      </c>
      <c r="M594" s="1" t="str">
        <f t="shared" si="19"/>
        <v/>
      </c>
      <c r="N594" s="1" t="str">
        <f>IF(ISBLANK($C594),"",IF(ISNA(VLOOKUP($L594,'result messages'!$H$3:$L$11,2,FALSE)),VLOOKUP($M594,'result messages'!$H$3:$L$11,2,FALSE),VLOOKUP($L594,'result messages'!$H$3:$L$11,2,FALSE)))</f>
        <v/>
      </c>
      <c r="O594" s="1" t="str">
        <f>IF(ISBLANK($C594),"",IF(ISNA(VLOOKUP($L594,'result messages'!$H$3:$L$11,3,FALSE)),VLOOKUP($M594,'result messages'!$H$3:$L$11,3,FALSE),VLOOKUP($L594,'result messages'!$H$3:$L$11,3,FALSE)))</f>
        <v/>
      </c>
      <c r="P594" s="1" t="str">
        <f>IF(ISBLANK($C594),"",IF(ISNA(VLOOKUP($L594,'result messages'!$H$3:$L$11,4,FALSE)),VLOOKUP($M594,'result messages'!$H$3:$L$11,4,FALSE),VLOOKUP($L594,'result messages'!$H$3:$L$11,4,FALSE)))</f>
        <v/>
      </c>
      <c r="Q594" s="1" t="str">
        <f>IF(ISBLANK($C594),"",IF(ISNA(VLOOKUP($L594,'result messages'!$H$3:$L$11,5,FALSE)),VLOOKUP($M594,'result messages'!$H$3:$L$11,5,FALSE),VLOOKUP($L594,'result messages'!$H$3:$L$11,5,FALSE)))</f>
        <v/>
      </c>
    </row>
    <row r="595" spans="1:17">
      <c r="A595" s="1">
        <v>592</v>
      </c>
      <c r="B595" s="4"/>
      <c r="C595" s="1"/>
      <c r="D595" s="1"/>
      <c r="E595" s="7"/>
      <c r="F595" s="1"/>
      <c r="G595" s="1" t="str">
        <f>IF(ISNA(VLOOKUP($C595,'DTEN TCAP Linkage deviceId'!$A$1:$A$20000,1,FALSE)),"No","Yes")</f>
        <v>No</v>
      </c>
      <c r="H595" s="1" t="str">
        <f>IF(ISNA(VLOOKUP($C595,'Provisioning Requester'!$F$3:$H$20000,2,FALSE)),"No","Yes")</f>
        <v>No</v>
      </c>
      <c r="I595" s="1" t="str">
        <f>IF($H595="Yes",VLOOKUP($C595,'Provisioning Requester'!$F$3:$H$20000,3,FALSE),"-")</f>
        <v>-</v>
      </c>
      <c r="J595" s="1" t="str">
        <f>IF(OR(D595="SVCP", E595="TRUE"), "No", IF(ISNA(VLOOKUP($C595,'ProvResponder deviceId'!$A$1:$A$20000,1,FALSE)),"No","Yes"))</f>
        <v>No</v>
      </c>
      <c r="K595" s="1" t="str">
        <f>IF($J595="Yes",VLOOKUP($C595,'ProvResponder deviceId'!$A$1:$C$20000,3,FALSE),"-")</f>
        <v>-</v>
      </c>
      <c r="L595" s="1" t="str">
        <f t="shared" si="18"/>
        <v/>
      </c>
      <c r="M595" s="1" t="str">
        <f t="shared" si="19"/>
        <v/>
      </c>
      <c r="N595" s="1" t="str">
        <f>IF(ISBLANK($C595),"",IF(ISNA(VLOOKUP($L595,'result messages'!$H$3:$L$11,2,FALSE)),VLOOKUP($M595,'result messages'!$H$3:$L$11,2,FALSE),VLOOKUP($L595,'result messages'!$H$3:$L$11,2,FALSE)))</f>
        <v/>
      </c>
      <c r="O595" s="1" t="str">
        <f>IF(ISBLANK($C595),"",IF(ISNA(VLOOKUP($L595,'result messages'!$H$3:$L$11,3,FALSE)),VLOOKUP($M595,'result messages'!$H$3:$L$11,3,FALSE),VLOOKUP($L595,'result messages'!$H$3:$L$11,3,FALSE)))</f>
        <v/>
      </c>
      <c r="P595" s="1" t="str">
        <f>IF(ISBLANK($C595),"",IF(ISNA(VLOOKUP($L595,'result messages'!$H$3:$L$11,4,FALSE)),VLOOKUP($M595,'result messages'!$H$3:$L$11,4,FALSE),VLOOKUP($L595,'result messages'!$H$3:$L$11,4,FALSE)))</f>
        <v/>
      </c>
      <c r="Q595" s="1" t="str">
        <f>IF(ISBLANK($C595),"",IF(ISNA(VLOOKUP($L595,'result messages'!$H$3:$L$11,5,FALSE)),VLOOKUP($M595,'result messages'!$H$3:$L$11,5,FALSE),VLOOKUP($L595,'result messages'!$H$3:$L$11,5,FALSE)))</f>
        <v/>
      </c>
    </row>
    <row r="596" spans="1:17">
      <c r="A596" s="1">
        <v>593</v>
      </c>
      <c r="B596" s="4"/>
      <c r="C596" s="1"/>
      <c r="D596" s="1"/>
      <c r="E596" s="7"/>
      <c r="F596" s="1"/>
      <c r="G596" s="1" t="str">
        <f>IF(ISNA(VLOOKUP($C596,'DTEN TCAP Linkage deviceId'!$A$1:$A$20000,1,FALSE)),"No","Yes")</f>
        <v>No</v>
      </c>
      <c r="H596" s="1" t="str">
        <f>IF(ISNA(VLOOKUP($C596,'Provisioning Requester'!$F$3:$H$20000,2,FALSE)),"No","Yes")</f>
        <v>No</v>
      </c>
      <c r="I596" s="1" t="str">
        <f>IF($H596="Yes",VLOOKUP($C596,'Provisioning Requester'!$F$3:$H$20000,3,FALSE),"-")</f>
        <v>-</v>
      </c>
      <c r="J596" s="1" t="str">
        <f>IF(OR(D596="SVCP", E596="TRUE"), "No", IF(ISNA(VLOOKUP($C596,'ProvResponder deviceId'!$A$1:$A$20000,1,FALSE)),"No","Yes"))</f>
        <v>No</v>
      </c>
      <c r="K596" s="1" t="str">
        <f>IF($J596="Yes",VLOOKUP($C596,'ProvResponder deviceId'!$A$1:$C$20000,3,FALSE),"-")</f>
        <v>-</v>
      </c>
      <c r="L596" s="1" t="str">
        <f t="shared" si="18"/>
        <v/>
      </c>
      <c r="M596" s="1" t="str">
        <f t="shared" si="19"/>
        <v/>
      </c>
      <c r="N596" s="1" t="str">
        <f>IF(ISBLANK($C596),"",IF(ISNA(VLOOKUP($L596,'result messages'!$H$3:$L$11,2,FALSE)),VLOOKUP($M596,'result messages'!$H$3:$L$11,2,FALSE),VLOOKUP($L596,'result messages'!$H$3:$L$11,2,FALSE)))</f>
        <v/>
      </c>
      <c r="O596" s="1" t="str">
        <f>IF(ISBLANK($C596),"",IF(ISNA(VLOOKUP($L596,'result messages'!$H$3:$L$11,3,FALSE)),VLOOKUP($M596,'result messages'!$H$3:$L$11,3,FALSE),VLOOKUP($L596,'result messages'!$H$3:$L$11,3,FALSE)))</f>
        <v/>
      </c>
      <c r="P596" s="1" t="str">
        <f>IF(ISBLANK($C596),"",IF(ISNA(VLOOKUP($L596,'result messages'!$H$3:$L$11,4,FALSE)),VLOOKUP($M596,'result messages'!$H$3:$L$11,4,FALSE),VLOOKUP($L596,'result messages'!$H$3:$L$11,4,FALSE)))</f>
        <v/>
      </c>
      <c r="Q596" s="1" t="str">
        <f>IF(ISBLANK($C596),"",IF(ISNA(VLOOKUP($L596,'result messages'!$H$3:$L$11,5,FALSE)),VLOOKUP($M596,'result messages'!$H$3:$L$11,5,FALSE),VLOOKUP($L596,'result messages'!$H$3:$L$11,5,FALSE)))</f>
        <v/>
      </c>
    </row>
    <row r="597" spans="1:17">
      <c r="A597" s="1">
        <v>594</v>
      </c>
      <c r="B597" s="4"/>
      <c r="C597" s="1"/>
      <c r="D597" s="1"/>
      <c r="E597" s="7"/>
      <c r="F597" s="1"/>
      <c r="G597" s="1" t="str">
        <f>IF(ISNA(VLOOKUP($C597,'DTEN TCAP Linkage deviceId'!$A$1:$A$20000,1,FALSE)),"No","Yes")</f>
        <v>No</v>
      </c>
      <c r="H597" s="1" t="str">
        <f>IF(ISNA(VLOOKUP($C597,'Provisioning Requester'!$F$3:$H$20000,2,FALSE)),"No","Yes")</f>
        <v>No</v>
      </c>
      <c r="I597" s="1" t="str">
        <f>IF($H597="Yes",VLOOKUP($C597,'Provisioning Requester'!$F$3:$H$20000,3,FALSE),"-")</f>
        <v>-</v>
      </c>
      <c r="J597" s="1" t="str">
        <f>IF(OR(D597="SVCP", E597="TRUE"), "No", IF(ISNA(VLOOKUP($C597,'ProvResponder deviceId'!$A$1:$A$20000,1,FALSE)),"No","Yes"))</f>
        <v>No</v>
      </c>
      <c r="K597" s="1" t="str">
        <f>IF($J597="Yes",VLOOKUP($C597,'ProvResponder deviceId'!$A$1:$C$20000,3,FALSE),"-")</f>
        <v>-</v>
      </c>
      <c r="L597" s="1" t="str">
        <f t="shared" si="18"/>
        <v/>
      </c>
      <c r="M597" s="1" t="str">
        <f t="shared" si="19"/>
        <v/>
      </c>
      <c r="N597" s="1" t="str">
        <f>IF(ISBLANK($C597),"",IF(ISNA(VLOOKUP($L597,'result messages'!$H$3:$L$11,2,FALSE)),VLOOKUP($M597,'result messages'!$H$3:$L$11,2,FALSE),VLOOKUP($L597,'result messages'!$H$3:$L$11,2,FALSE)))</f>
        <v/>
      </c>
      <c r="O597" s="1" t="str">
        <f>IF(ISBLANK($C597),"",IF(ISNA(VLOOKUP($L597,'result messages'!$H$3:$L$11,3,FALSE)),VLOOKUP($M597,'result messages'!$H$3:$L$11,3,FALSE),VLOOKUP($L597,'result messages'!$H$3:$L$11,3,FALSE)))</f>
        <v/>
      </c>
      <c r="P597" s="1" t="str">
        <f>IF(ISBLANK($C597),"",IF(ISNA(VLOOKUP($L597,'result messages'!$H$3:$L$11,4,FALSE)),VLOOKUP($M597,'result messages'!$H$3:$L$11,4,FALSE),VLOOKUP($L597,'result messages'!$H$3:$L$11,4,FALSE)))</f>
        <v/>
      </c>
      <c r="Q597" s="1" t="str">
        <f>IF(ISBLANK($C597),"",IF(ISNA(VLOOKUP($L597,'result messages'!$H$3:$L$11,5,FALSE)),VLOOKUP($M597,'result messages'!$H$3:$L$11,5,FALSE),VLOOKUP($L597,'result messages'!$H$3:$L$11,5,FALSE)))</f>
        <v/>
      </c>
    </row>
    <row r="598" spans="1:17">
      <c r="A598" s="1">
        <v>595</v>
      </c>
      <c r="B598" s="4"/>
      <c r="C598" s="1"/>
      <c r="D598" s="1"/>
      <c r="E598" s="7"/>
      <c r="F598" s="1"/>
      <c r="G598" s="1" t="str">
        <f>IF(ISNA(VLOOKUP($C598,'DTEN TCAP Linkage deviceId'!$A$1:$A$20000,1,FALSE)),"No","Yes")</f>
        <v>No</v>
      </c>
      <c r="H598" s="1" t="str">
        <f>IF(ISNA(VLOOKUP($C598,'Provisioning Requester'!$F$3:$H$20000,2,FALSE)),"No","Yes")</f>
        <v>No</v>
      </c>
      <c r="I598" s="1" t="str">
        <f>IF($H598="Yes",VLOOKUP($C598,'Provisioning Requester'!$F$3:$H$20000,3,FALSE),"-")</f>
        <v>-</v>
      </c>
      <c r="J598" s="1" t="str">
        <f>IF(OR(D598="SVCP", E598="TRUE"), "No", IF(ISNA(VLOOKUP($C598,'ProvResponder deviceId'!$A$1:$A$20000,1,FALSE)),"No","Yes"))</f>
        <v>No</v>
      </c>
      <c r="K598" s="1" t="str">
        <f>IF($J598="Yes",VLOOKUP($C598,'ProvResponder deviceId'!$A$1:$C$20000,3,FALSE),"-")</f>
        <v>-</v>
      </c>
      <c r="L598" s="1" t="str">
        <f t="shared" si="18"/>
        <v/>
      </c>
      <c r="M598" s="1" t="str">
        <f t="shared" si="19"/>
        <v/>
      </c>
      <c r="N598" s="1" t="str">
        <f>IF(ISBLANK($C598),"",IF(ISNA(VLOOKUP($L598,'result messages'!$H$3:$L$11,2,FALSE)),VLOOKUP($M598,'result messages'!$H$3:$L$11,2,FALSE),VLOOKUP($L598,'result messages'!$H$3:$L$11,2,FALSE)))</f>
        <v/>
      </c>
      <c r="O598" s="1" t="str">
        <f>IF(ISBLANK($C598),"",IF(ISNA(VLOOKUP($L598,'result messages'!$H$3:$L$11,3,FALSE)),VLOOKUP($M598,'result messages'!$H$3:$L$11,3,FALSE),VLOOKUP($L598,'result messages'!$H$3:$L$11,3,FALSE)))</f>
        <v/>
      </c>
      <c r="P598" s="1" t="str">
        <f>IF(ISBLANK($C598),"",IF(ISNA(VLOOKUP($L598,'result messages'!$H$3:$L$11,4,FALSE)),VLOOKUP($M598,'result messages'!$H$3:$L$11,4,FALSE),VLOOKUP($L598,'result messages'!$H$3:$L$11,4,FALSE)))</f>
        <v/>
      </c>
      <c r="Q598" s="1" t="str">
        <f>IF(ISBLANK($C598),"",IF(ISNA(VLOOKUP($L598,'result messages'!$H$3:$L$11,5,FALSE)),VLOOKUP($M598,'result messages'!$H$3:$L$11,5,FALSE),VLOOKUP($L598,'result messages'!$H$3:$L$11,5,FALSE)))</f>
        <v/>
      </c>
    </row>
    <row r="599" spans="1:17">
      <c r="A599" s="1">
        <v>596</v>
      </c>
      <c r="B599" s="4"/>
      <c r="C599" s="1"/>
      <c r="D599" s="1"/>
      <c r="E599" s="7"/>
      <c r="F599" s="1"/>
      <c r="G599" s="1" t="str">
        <f>IF(ISNA(VLOOKUP($C599,'DTEN TCAP Linkage deviceId'!$A$1:$A$20000,1,FALSE)),"No","Yes")</f>
        <v>No</v>
      </c>
      <c r="H599" s="1" t="str">
        <f>IF(ISNA(VLOOKUP($C599,'Provisioning Requester'!$F$3:$H$20000,2,FALSE)),"No","Yes")</f>
        <v>No</v>
      </c>
      <c r="I599" s="1" t="str">
        <f>IF($H599="Yes",VLOOKUP($C599,'Provisioning Requester'!$F$3:$H$20000,3,FALSE),"-")</f>
        <v>-</v>
      </c>
      <c r="J599" s="1" t="str">
        <f>IF(OR(D599="SVCP", E599="TRUE"), "No", IF(ISNA(VLOOKUP($C599,'ProvResponder deviceId'!$A$1:$A$20000,1,FALSE)),"No","Yes"))</f>
        <v>No</v>
      </c>
      <c r="K599" s="1" t="str">
        <f>IF($J599="Yes",VLOOKUP($C599,'ProvResponder deviceId'!$A$1:$C$20000,3,FALSE),"-")</f>
        <v>-</v>
      </c>
      <c r="L599" s="1" t="str">
        <f t="shared" si="18"/>
        <v/>
      </c>
      <c r="M599" s="1" t="str">
        <f t="shared" si="19"/>
        <v/>
      </c>
      <c r="N599" s="1" t="str">
        <f>IF(ISBLANK($C599),"",IF(ISNA(VLOOKUP($L599,'result messages'!$H$3:$L$11,2,FALSE)),VLOOKUP($M599,'result messages'!$H$3:$L$11,2,FALSE),VLOOKUP($L599,'result messages'!$H$3:$L$11,2,FALSE)))</f>
        <v/>
      </c>
      <c r="O599" s="1" t="str">
        <f>IF(ISBLANK($C599),"",IF(ISNA(VLOOKUP($L599,'result messages'!$H$3:$L$11,3,FALSE)),VLOOKUP($M599,'result messages'!$H$3:$L$11,3,FALSE),VLOOKUP($L599,'result messages'!$H$3:$L$11,3,FALSE)))</f>
        <v/>
      </c>
      <c r="P599" s="1" t="str">
        <f>IF(ISBLANK($C599),"",IF(ISNA(VLOOKUP($L599,'result messages'!$H$3:$L$11,4,FALSE)),VLOOKUP($M599,'result messages'!$H$3:$L$11,4,FALSE),VLOOKUP($L599,'result messages'!$H$3:$L$11,4,FALSE)))</f>
        <v/>
      </c>
      <c r="Q599" s="1" t="str">
        <f>IF(ISBLANK($C599),"",IF(ISNA(VLOOKUP($L599,'result messages'!$H$3:$L$11,5,FALSE)),VLOOKUP($M599,'result messages'!$H$3:$L$11,5,FALSE),VLOOKUP($L599,'result messages'!$H$3:$L$11,5,FALSE)))</f>
        <v/>
      </c>
    </row>
    <row r="600" spans="1:17">
      <c r="A600" s="1">
        <v>597</v>
      </c>
      <c r="B600" s="4"/>
      <c r="C600" s="1"/>
      <c r="D600" s="1"/>
      <c r="E600" s="7"/>
      <c r="F600" s="1"/>
      <c r="G600" s="1" t="str">
        <f>IF(ISNA(VLOOKUP($C600,'DTEN TCAP Linkage deviceId'!$A$1:$A$20000,1,FALSE)),"No","Yes")</f>
        <v>No</v>
      </c>
      <c r="H600" s="1" t="str">
        <f>IF(ISNA(VLOOKUP($C600,'Provisioning Requester'!$F$3:$H$20000,2,FALSE)),"No","Yes")</f>
        <v>No</v>
      </c>
      <c r="I600" s="1" t="str">
        <f>IF($H600="Yes",VLOOKUP($C600,'Provisioning Requester'!$F$3:$H$20000,3,FALSE),"-")</f>
        <v>-</v>
      </c>
      <c r="J600" s="1" t="str">
        <f>IF(OR(D600="SVCP", E600="TRUE"), "No", IF(ISNA(VLOOKUP($C600,'ProvResponder deviceId'!$A$1:$A$20000,1,FALSE)),"No","Yes"))</f>
        <v>No</v>
      </c>
      <c r="K600" s="1" t="str">
        <f>IF($J600="Yes",VLOOKUP($C600,'ProvResponder deviceId'!$A$1:$C$20000,3,FALSE),"-")</f>
        <v>-</v>
      </c>
      <c r="L600" s="1" t="str">
        <f t="shared" si="18"/>
        <v/>
      </c>
      <c r="M600" s="1" t="str">
        <f t="shared" si="19"/>
        <v/>
      </c>
      <c r="N600" s="1" t="str">
        <f>IF(ISBLANK($C600),"",IF(ISNA(VLOOKUP($L600,'result messages'!$H$3:$L$11,2,FALSE)),VLOOKUP($M600,'result messages'!$H$3:$L$11,2,FALSE),VLOOKUP($L600,'result messages'!$H$3:$L$11,2,FALSE)))</f>
        <v/>
      </c>
      <c r="O600" s="1" t="str">
        <f>IF(ISBLANK($C600),"",IF(ISNA(VLOOKUP($L600,'result messages'!$H$3:$L$11,3,FALSE)),VLOOKUP($M600,'result messages'!$H$3:$L$11,3,FALSE),VLOOKUP($L600,'result messages'!$H$3:$L$11,3,FALSE)))</f>
        <v/>
      </c>
      <c r="P600" s="1" t="str">
        <f>IF(ISBLANK($C600),"",IF(ISNA(VLOOKUP($L600,'result messages'!$H$3:$L$11,4,FALSE)),VLOOKUP($M600,'result messages'!$H$3:$L$11,4,FALSE),VLOOKUP($L600,'result messages'!$H$3:$L$11,4,FALSE)))</f>
        <v/>
      </c>
      <c r="Q600" s="1" t="str">
        <f>IF(ISBLANK($C600),"",IF(ISNA(VLOOKUP($L600,'result messages'!$H$3:$L$11,5,FALSE)),VLOOKUP($M600,'result messages'!$H$3:$L$11,5,FALSE),VLOOKUP($L600,'result messages'!$H$3:$L$11,5,FALSE)))</f>
        <v/>
      </c>
    </row>
    <row r="601" spans="1:17">
      <c r="A601" s="1">
        <v>598</v>
      </c>
      <c r="B601" s="4"/>
      <c r="C601" s="1"/>
      <c r="D601" s="1"/>
      <c r="E601" s="7"/>
      <c r="F601" s="1"/>
      <c r="G601" s="1" t="str">
        <f>IF(ISNA(VLOOKUP($C601,'DTEN TCAP Linkage deviceId'!$A$1:$A$20000,1,FALSE)),"No","Yes")</f>
        <v>No</v>
      </c>
      <c r="H601" s="1" t="str">
        <f>IF(ISNA(VLOOKUP($C601,'Provisioning Requester'!$F$3:$H$20000,2,FALSE)),"No","Yes")</f>
        <v>No</v>
      </c>
      <c r="I601" s="1" t="str">
        <f>IF($H601="Yes",VLOOKUP($C601,'Provisioning Requester'!$F$3:$H$20000,3,FALSE),"-")</f>
        <v>-</v>
      </c>
      <c r="J601" s="1" t="str">
        <f>IF(OR(D601="SVCP", E601="TRUE"), "No", IF(ISNA(VLOOKUP($C601,'ProvResponder deviceId'!$A$1:$A$20000,1,FALSE)),"No","Yes"))</f>
        <v>No</v>
      </c>
      <c r="K601" s="1" t="str">
        <f>IF($J601="Yes",VLOOKUP($C601,'ProvResponder deviceId'!$A$1:$C$20000,3,FALSE),"-")</f>
        <v>-</v>
      </c>
      <c r="L601" s="1" t="str">
        <f t="shared" si="18"/>
        <v/>
      </c>
      <c r="M601" s="1" t="str">
        <f t="shared" si="19"/>
        <v/>
      </c>
      <c r="N601" s="1" t="str">
        <f>IF(ISBLANK($C601),"",IF(ISNA(VLOOKUP($L601,'result messages'!$H$3:$L$11,2,FALSE)),VLOOKUP($M601,'result messages'!$H$3:$L$11,2,FALSE),VLOOKUP($L601,'result messages'!$H$3:$L$11,2,FALSE)))</f>
        <v/>
      </c>
      <c r="O601" s="1" t="str">
        <f>IF(ISBLANK($C601),"",IF(ISNA(VLOOKUP($L601,'result messages'!$H$3:$L$11,3,FALSE)),VLOOKUP($M601,'result messages'!$H$3:$L$11,3,FALSE),VLOOKUP($L601,'result messages'!$H$3:$L$11,3,FALSE)))</f>
        <v/>
      </c>
      <c r="P601" s="1" t="str">
        <f>IF(ISBLANK($C601),"",IF(ISNA(VLOOKUP($L601,'result messages'!$H$3:$L$11,4,FALSE)),VLOOKUP($M601,'result messages'!$H$3:$L$11,4,FALSE),VLOOKUP($L601,'result messages'!$H$3:$L$11,4,FALSE)))</f>
        <v/>
      </c>
      <c r="Q601" s="1" t="str">
        <f>IF(ISBLANK($C601),"",IF(ISNA(VLOOKUP($L601,'result messages'!$H$3:$L$11,5,FALSE)),VLOOKUP($M601,'result messages'!$H$3:$L$11,5,FALSE),VLOOKUP($L601,'result messages'!$H$3:$L$11,5,FALSE)))</f>
        <v/>
      </c>
    </row>
    <row r="602" spans="1:17">
      <c r="A602" s="1">
        <v>599</v>
      </c>
      <c r="B602" s="4"/>
      <c r="C602" s="1"/>
      <c r="D602" s="1"/>
      <c r="E602" s="7"/>
      <c r="F602" s="1"/>
      <c r="G602" s="1" t="str">
        <f>IF(ISNA(VLOOKUP($C602,'DTEN TCAP Linkage deviceId'!$A$1:$A$20000,1,FALSE)),"No","Yes")</f>
        <v>No</v>
      </c>
      <c r="H602" s="1" t="str">
        <f>IF(ISNA(VLOOKUP($C602,'Provisioning Requester'!$F$3:$H$20000,2,FALSE)),"No","Yes")</f>
        <v>No</v>
      </c>
      <c r="I602" s="1" t="str">
        <f>IF($H602="Yes",VLOOKUP($C602,'Provisioning Requester'!$F$3:$H$20000,3,FALSE),"-")</f>
        <v>-</v>
      </c>
      <c r="J602" s="1" t="str">
        <f>IF(OR(D602="SVCP", E602="TRUE"), "No", IF(ISNA(VLOOKUP($C602,'ProvResponder deviceId'!$A$1:$A$20000,1,FALSE)),"No","Yes"))</f>
        <v>No</v>
      </c>
      <c r="K602" s="1" t="str">
        <f>IF($J602="Yes",VLOOKUP($C602,'ProvResponder deviceId'!$A$1:$C$20000,3,FALSE),"-")</f>
        <v>-</v>
      </c>
      <c r="L602" s="1" t="str">
        <f t="shared" si="18"/>
        <v/>
      </c>
      <c r="M602" s="1" t="str">
        <f t="shared" si="19"/>
        <v/>
      </c>
      <c r="N602" s="1" t="str">
        <f>IF(ISBLANK($C602),"",IF(ISNA(VLOOKUP($L602,'result messages'!$H$3:$L$11,2,FALSE)),VLOOKUP($M602,'result messages'!$H$3:$L$11,2,FALSE),VLOOKUP($L602,'result messages'!$H$3:$L$11,2,FALSE)))</f>
        <v/>
      </c>
      <c r="O602" s="1" t="str">
        <f>IF(ISBLANK($C602),"",IF(ISNA(VLOOKUP($L602,'result messages'!$H$3:$L$11,3,FALSE)),VLOOKUP($M602,'result messages'!$H$3:$L$11,3,FALSE),VLOOKUP($L602,'result messages'!$H$3:$L$11,3,FALSE)))</f>
        <v/>
      </c>
      <c r="P602" s="1" t="str">
        <f>IF(ISBLANK($C602),"",IF(ISNA(VLOOKUP($L602,'result messages'!$H$3:$L$11,4,FALSE)),VLOOKUP($M602,'result messages'!$H$3:$L$11,4,FALSE),VLOOKUP($L602,'result messages'!$H$3:$L$11,4,FALSE)))</f>
        <v/>
      </c>
      <c r="Q602" s="1" t="str">
        <f>IF(ISBLANK($C602),"",IF(ISNA(VLOOKUP($L602,'result messages'!$H$3:$L$11,5,FALSE)),VLOOKUP($M602,'result messages'!$H$3:$L$11,5,FALSE),VLOOKUP($L602,'result messages'!$H$3:$L$11,5,FALSE)))</f>
        <v/>
      </c>
    </row>
    <row r="603" spans="1:17">
      <c r="A603" s="1">
        <v>600</v>
      </c>
      <c r="B603" s="4"/>
      <c r="C603" s="1"/>
      <c r="D603" s="1"/>
      <c r="E603" s="7"/>
      <c r="F603" s="1"/>
      <c r="G603" s="1" t="str">
        <f>IF(ISNA(VLOOKUP($C603,'DTEN TCAP Linkage deviceId'!$A$1:$A$20000,1,FALSE)),"No","Yes")</f>
        <v>No</v>
      </c>
      <c r="H603" s="1" t="str">
        <f>IF(ISNA(VLOOKUP($C603,'Provisioning Requester'!$F$3:$H$20000,2,FALSE)),"No","Yes")</f>
        <v>No</v>
      </c>
      <c r="I603" s="1" t="str">
        <f>IF($H603="Yes",VLOOKUP($C603,'Provisioning Requester'!$F$3:$H$20000,3,FALSE),"-")</f>
        <v>-</v>
      </c>
      <c r="J603" s="1" t="str">
        <f>IF(OR(D603="SVCP", E603="TRUE"), "No", IF(ISNA(VLOOKUP($C603,'ProvResponder deviceId'!$A$1:$A$20000,1,FALSE)),"No","Yes"))</f>
        <v>No</v>
      </c>
      <c r="K603" s="1" t="str">
        <f>IF($J603="Yes",VLOOKUP($C603,'ProvResponder deviceId'!$A$1:$C$20000,3,FALSE),"-")</f>
        <v>-</v>
      </c>
      <c r="L603" s="1" t="str">
        <f t="shared" si="18"/>
        <v/>
      </c>
      <c r="M603" s="1" t="str">
        <f t="shared" si="19"/>
        <v/>
      </c>
      <c r="N603" s="1" t="str">
        <f>IF(ISBLANK($C603),"",IF(ISNA(VLOOKUP($L603,'result messages'!$H$3:$L$11,2,FALSE)),VLOOKUP($M603,'result messages'!$H$3:$L$11,2,FALSE),VLOOKUP($L603,'result messages'!$H$3:$L$11,2,FALSE)))</f>
        <v/>
      </c>
      <c r="O603" s="1" t="str">
        <f>IF(ISBLANK($C603),"",IF(ISNA(VLOOKUP($L603,'result messages'!$H$3:$L$11,3,FALSE)),VLOOKUP($M603,'result messages'!$H$3:$L$11,3,FALSE),VLOOKUP($L603,'result messages'!$H$3:$L$11,3,FALSE)))</f>
        <v/>
      </c>
      <c r="P603" s="1" t="str">
        <f>IF(ISBLANK($C603),"",IF(ISNA(VLOOKUP($L603,'result messages'!$H$3:$L$11,4,FALSE)),VLOOKUP($M603,'result messages'!$H$3:$L$11,4,FALSE),VLOOKUP($L603,'result messages'!$H$3:$L$11,4,FALSE)))</f>
        <v/>
      </c>
      <c r="Q603" s="1" t="str">
        <f>IF(ISBLANK($C603),"",IF(ISNA(VLOOKUP($L603,'result messages'!$H$3:$L$11,5,FALSE)),VLOOKUP($M603,'result messages'!$H$3:$L$11,5,FALSE),VLOOKUP($L603,'result messages'!$H$3:$L$11,5,FALSE)))</f>
        <v/>
      </c>
    </row>
    <row r="604" spans="1:17">
      <c r="A604" s="1">
        <v>601</v>
      </c>
      <c r="B604" s="4"/>
      <c r="C604" s="1"/>
      <c r="D604" s="1"/>
      <c r="E604" s="7"/>
      <c r="F604" s="1"/>
      <c r="G604" s="1" t="str">
        <f>IF(ISNA(VLOOKUP($C604,'DTEN TCAP Linkage deviceId'!$A$1:$A$20000,1,FALSE)),"No","Yes")</f>
        <v>No</v>
      </c>
      <c r="H604" s="1" t="str">
        <f>IF(ISNA(VLOOKUP($C604,'Provisioning Requester'!$F$3:$H$20000,2,FALSE)),"No","Yes")</f>
        <v>No</v>
      </c>
      <c r="I604" s="1" t="str">
        <f>IF($H604="Yes",VLOOKUP($C604,'Provisioning Requester'!$F$3:$H$20000,3,FALSE),"-")</f>
        <v>-</v>
      </c>
      <c r="J604" s="1" t="str">
        <f>IF(OR(D604="SVCP", E604="TRUE"), "No", IF(ISNA(VLOOKUP($C604,'ProvResponder deviceId'!$A$1:$A$20000,1,FALSE)),"No","Yes"))</f>
        <v>No</v>
      </c>
      <c r="K604" s="1" t="str">
        <f>IF($J604="Yes",VLOOKUP($C604,'ProvResponder deviceId'!$A$1:$C$20000,3,FALSE),"-")</f>
        <v>-</v>
      </c>
      <c r="L604" s="1" t="str">
        <f t="shared" si="18"/>
        <v/>
      </c>
      <c r="M604" s="1" t="str">
        <f t="shared" si="19"/>
        <v/>
      </c>
      <c r="N604" s="1" t="str">
        <f>IF(ISBLANK($C604),"",IF(ISNA(VLOOKUP($L604,'result messages'!$H$3:$L$11,2,FALSE)),VLOOKUP($M604,'result messages'!$H$3:$L$11,2,FALSE),VLOOKUP($L604,'result messages'!$H$3:$L$11,2,FALSE)))</f>
        <v/>
      </c>
      <c r="O604" s="1" t="str">
        <f>IF(ISBLANK($C604),"",IF(ISNA(VLOOKUP($L604,'result messages'!$H$3:$L$11,3,FALSE)),VLOOKUP($M604,'result messages'!$H$3:$L$11,3,FALSE),VLOOKUP($L604,'result messages'!$H$3:$L$11,3,FALSE)))</f>
        <v/>
      </c>
      <c r="P604" s="1" t="str">
        <f>IF(ISBLANK($C604),"",IF(ISNA(VLOOKUP($L604,'result messages'!$H$3:$L$11,4,FALSE)),VLOOKUP($M604,'result messages'!$H$3:$L$11,4,FALSE),VLOOKUP($L604,'result messages'!$H$3:$L$11,4,FALSE)))</f>
        <v/>
      </c>
      <c r="Q604" s="1" t="str">
        <f>IF(ISBLANK($C604),"",IF(ISNA(VLOOKUP($L604,'result messages'!$H$3:$L$11,5,FALSE)),VLOOKUP($M604,'result messages'!$H$3:$L$11,5,FALSE),VLOOKUP($L604,'result messages'!$H$3:$L$11,5,FALSE)))</f>
        <v/>
      </c>
    </row>
    <row r="605" spans="1:17">
      <c r="A605" s="1">
        <v>602</v>
      </c>
      <c r="B605" s="4"/>
      <c r="C605" s="1"/>
      <c r="D605" s="1"/>
      <c r="E605" s="7"/>
      <c r="F605" s="1"/>
      <c r="G605" s="1" t="str">
        <f>IF(ISNA(VLOOKUP($C605,'DTEN TCAP Linkage deviceId'!$A$1:$A$20000,1,FALSE)),"No","Yes")</f>
        <v>No</v>
      </c>
      <c r="H605" s="1" t="str">
        <f>IF(ISNA(VLOOKUP($C605,'Provisioning Requester'!$F$3:$H$20000,2,FALSE)),"No","Yes")</f>
        <v>No</v>
      </c>
      <c r="I605" s="1" t="str">
        <f>IF($H605="Yes",VLOOKUP($C605,'Provisioning Requester'!$F$3:$H$20000,3,FALSE),"-")</f>
        <v>-</v>
      </c>
      <c r="J605" s="1" t="str">
        <f>IF(OR(D605="SVCP", E605="TRUE"), "No", IF(ISNA(VLOOKUP($C605,'ProvResponder deviceId'!$A$1:$A$20000,1,FALSE)),"No","Yes"))</f>
        <v>No</v>
      </c>
      <c r="K605" s="1" t="str">
        <f>IF($J605="Yes",VLOOKUP($C605,'ProvResponder deviceId'!$A$1:$C$20000,3,FALSE),"-")</f>
        <v>-</v>
      </c>
      <c r="L605" s="1" t="str">
        <f t="shared" si="18"/>
        <v/>
      </c>
      <c r="M605" s="1" t="str">
        <f t="shared" si="19"/>
        <v/>
      </c>
      <c r="N605" s="1" t="str">
        <f>IF(ISBLANK($C605),"",IF(ISNA(VLOOKUP($L605,'result messages'!$H$3:$L$11,2,FALSE)),VLOOKUP($M605,'result messages'!$H$3:$L$11,2,FALSE),VLOOKUP($L605,'result messages'!$H$3:$L$11,2,FALSE)))</f>
        <v/>
      </c>
      <c r="O605" s="1" t="str">
        <f>IF(ISBLANK($C605),"",IF(ISNA(VLOOKUP($L605,'result messages'!$H$3:$L$11,3,FALSE)),VLOOKUP($M605,'result messages'!$H$3:$L$11,3,FALSE),VLOOKUP($L605,'result messages'!$H$3:$L$11,3,FALSE)))</f>
        <v/>
      </c>
      <c r="P605" s="1" t="str">
        <f>IF(ISBLANK($C605),"",IF(ISNA(VLOOKUP($L605,'result messages'!$H$3:$L$11,4,FALSE)),VLOOKUP($M605,'result messages'!$H$3:$L$11,4,FALSE),VLOOKUP($L605,'result messages'!$H$3:$L$11,4,FALSE)))</f>
        <v/>
      </c>
      <c r="Q605" s="1" t="str">
        <f>IF(ISBLANK($C605),"",IF(ISNA(VLOOKUP($L605,'result messages'!$H$3:$L$11,5,FALSE)),VLOOKUP($M605,'result messages'!$H$3:$L$11,5,FALSE),VLOOKUP($L605,'result messages'!$H$3:$L$11,5,FALSE)))</f>
        <v/>
      </c>
    </row>
    <row r="606" spans="1:17">
      <c r="A606" s="1">
        <v>603</v>
      </c>
      <c r="B606" s="4"/>
      <c r="C606" s="1"/>
      <c r="D606" s="1"/>
      <c r="E606" s="7"/>
      <c r="F606" s="1"/>
      <c r="G606" s="1" t="str">
        <f>IF(ISNA(VLOOKUP($C606,'DTEN TCAP Linkage deviceId'!$A$1:$A$20000,1,FALSE)),"No","Yes")</f>
        <v>No</v>
      </c>
      <c r="H606" s="1" t="str">
        <f>IF(ISNA(VLOOKUP($C606,'Provisioning Requester'!$F$3:$H$20000,2,FALSE)),"No","Yes")</f>
        <v>No</v>
      </c>
      <c r="I606" s="1" t="str">
        <f>IF($H606="Yes",VLOOKUP($C606,'Provisioning Requester'!$F$3:$H$20000,3,FALSE),"-")</f>
        <v>-</v>
      </c>
      <c r="J606" s="1" t="str">
        <f>IF(OR(D606="SVCP", E606="TRUE"), "No", IF(ISNA(VLOOKUP($C606,'ProvResponder deviceId'!$A$1:$A$20000,1,FALSE)),"No","Yes"))</f>
        <v>No</v>
      </c>
      <c r="K606" s="1" t="str">
        <f>IF($J606="Yes",VLOOKUP($C606,'ProvResponder deviceId'!$A$1:$C$20000,3,FALSE),"-")</f>
        <v>-</v>
      </c>
      <c r="L606" s="1" t="str">
        <f t="shared" si="18"/>
        <v/>
      </c>
      <c r="M606" s="1" t="str">
        <f t="shared" si="19"/>
        <v/>
      </c>
      <c r="N606" s="1" t="str">
        <f>IF(ISBLANK($C606),"",IF(ISNA(VLOOKUP($L606,'result messages'!$H$3:$L$11,2,FALSE)),VLOOKUP($M606,'result messages'!$H$3:$L$11,2,FALSE),VLOOKUP($L606,'result messages'!$H$3:$L$11,2,FALSE)))</f>
        <v/>
      </c>
      <c r="O606" s="1" t="str">
        <f>IF(ISBLANK($C606),"",IF(ISNA(VLOOKUP($L606,'result messages'!$H$3:$L$11,3,FALSE)),VLOOKUP($M606,'result messages'!$H$3:$L$11,3,FALSE),VLOOKUP($L606,'result messages'!$H$3:$L$11,3,FALSE)))</f>
        <v/>
      </c>
      <c r="P606" s="1" t="str">
        <f>IF(ISBLANK($C606),"",IF(ISNA(VLOOKUP($L606,'result messages'!$H$3:$L$11,4,FALSE)),VLOOKUP($M606,'result messages'!$H$3:$L$11,4,FALSE),VLOOKUP($L606,'result messages'!$H$3:$L$11,4,FALSE)))</f>
        <v/>
      </c>
      <c r="Q606" s="1" t="str">
        <f>IF(ISBLANK($C606),"",IF(ISNA(VLOOKUP($L606,'result messages'!$H$3:$L$11,5,FALSE)),VLOOKUP($M606,'result messages'!$H$3:$L$11,5,FALSE),VLOOKUP($L606,'result messages'!$H$3:$L$11,5,FALSE)))</f>
        <v/>
      </c>
    </row>
    <row r="607" spans="1:17">
      <c r="A607" s="1">
        <v>604</v>
      </c>
      <c r="B607" s="4"/>
      <c r="C607" s="1"/>
      <c r="D607" s="1"/>
      <c r="E607" s="7"/>
      <c r="F607" s="1"/>
      <c r="G607" s="1" t="str">
        <f>IF(ISNA(VLOOKUP($C607,'DTEN TCAP Linkage deviceId'!$A$1:$A$20000,1,FALSE)),"No","Yes")</f>
        <v>No</v>
      </c>
      <c r="H607" s="1" t="str">
        <f>IF(ISNA(VLOOKUP($C607,'Provisioning Requester'!$F$3:$H$20000,2,FALSE)),"No","Yes")</f>
        <v>No</v>
      </c>
      <c r="I607" s="1" t="str">
        <f>IF($H607="Yes",VLOOKUP($C607,'Provisioning Requester'!$F$3:$H$20000,3,FALSE),"-")</f>
        <v>-</v>
      </c>
      <c r="J607" s="1" t="str">
        <f>IF(OR(D607="SVCP", E607="TRUE"), "No", IF(ISNA(VLOOKUP($C607,'ProvResponder deviceId'!$A$1:$A$20000,1,FALSE)),"No","Yes"))</f>
        <v>No</v>
      </c>
      <c r="K607" s="1" t="str">
        <f>IF($J607="Yes",VLOOKUP($C607,'ProvResponder deviceId'!$A$1:$C$20000,3,FALSE),"-")</f>
        <v>-</v>
      </c>
      <c r="L607" s="1" t="str">
        <f t="shared" si="18"/>
        <v/>
      </c>
      <c r="M607" s="1" t="str">
        <f t="shared" si="19"/>
        <v/>
      </c>
      <c r="N607" s="1" t="str">
        <f>IF(ISBLANK($C607),"",IF(ISNA(VLOOKUP($L607,'result messages'!$H$3:$L$11,2,FALSE)),VLOOKUP($M607,'result messages'!$H$3:$L$11,2,FALSE),VLOOKUP($L607,'result messages'!$H$3:$L$11,2,FALSE)))</f>
        <v/>
      </c>
      <c r="O607" s="1" t="str">
        <f>IF(ISBLANK($C607),"",IF(ISNA(VLOOKUP($L607,'result messages'!$H$3:$L$11,3,FALSE)),VLOOKUP($M607,'result messages'!$H$3:$L$11,3,FALSE),VLOOKUP($L607,'result messages'!$H$3:$L$11,3,FALSE)))</f>
        <v/>
      </c>
      <c r="P607" s="1" t="str">
        <f>IF(ISBLANK($C607),"",IF(ISNA(VLOOKUP($L607,'result messages'!$H$3:$L$11,4,FALSE)),VLOOKUP($M607,'result messages'!$H$3:$L$11,4,FALSE),VLOOKUP($L607,'result messages'!$H$3:$L$11,4,FALSE)))</f>
        <v/>
      </c>
      <c r="Q607" s="1" t="str">
        <f>IF(ISBLANK($C607),"",IF(ISNA(VLOOKUP($L607,'result messages'!$H$3:$L$11,5,FALSE)),VLOOKUP($M607,'result messages'!$H$3:$L$11,5,FALSE),VLOOKUP($L607,'result messages'!$H$3:$L$11,5,FALSE)))</f>
        <v/>
      </c>
    </row>
    <row r="608" spans="1:17">
      <c r="A608" s="1">
        <v>605</v>
      </c>
      <c r="B608" s="4"/>
      <c r="C608" s="1"/>
      <c r="D608" s="1"/>
      <c r="E608" s="7"/>
      <c r="F608" s="1"/>
      <c r="G608" s="1" t="str">
        <f>IF(ISNA(VLOOKUP($C608,'DTEN TCAP Linkage deviceId'!$A$1:$A$20000,1,FALSE)),"No","Yes")</f>
        <v>No</v>
      </c>
      <c r="H608" s="1" t="str">
        <f>IF(ISNA(VLOOKUP($C608,'Provisioning Requester'!$F$3:$H$20000,2,FALSE)),"No","Yes")</f>
        <v>No</v>
      </c>
      <c r="I608" s="1" t="str">
        <f>IF($H608="Yes",VLOOKUP($C608,'Provisioning Requester'!$F$3:$H$20000,3,FALSE),"-")</f>
        <v>-</v>
      </c>
      <c r="J608" s="1" t="str">
        <f>IF(OR(D608="SVCP", E608="TRUE"), "No", IF(ISNA(VLOOKUP($C608,'ProvResponder deviceId'!$A$1:$A$20000,1,FALSE)),"No","Yes"))</f>
        <v>No</v>
      </c>
      <c r="K608" s="1" t="str">
        <f>IF($J608="Yes",VLOOKUP($C608,'ProvResponder deviceId'!$A$1:$C$20000,3,FALSE),"-")</f>
        <v>-</v>
      </c>
      <c r="L608" s="1" t="str">
        <f t="shared" si="18"/>
        <v/>
      </c>
      <c r="M608" s="1" t="str">
        <f t="shared" si="19"/>
        <v/>
      </c>
      <c r="N608" s="1" t="str">
        <f>IF(ISBLANK($C608),"",IF(ISNA(VLOOKUP($L608,'result messages'!$H$3:$L$11,2,FALSE)),VLOOKUP($M608,'result messages'!$H$3:$L$11,2,FALSE),VLOOKUP($L608,'result messages'!$H$3:$L$11,2,FALSE)))</f>
        <v/>
      </c>
      <c r="O608" s="1" t="str">
        <f>IF(ISBLANK($C608),"",IF(ISNA(VLOOKUP($L608,'result messages'!$H$3:$L$11,3,FALSE)),VLOOKUP($M608,'result messages'!$H$3:$L$11,3,FALSE),VLOOKUP($L608,'result messages'!$H$3:$L$11,3,FALSE)))</f>
        <v/>
      </c>
      <c r="P608" s="1" t="str">
        <f>IF(ISBLANK($C608),"",IF(ISNA(VLOOKUP($L608,'result messages'!$H$3:$L$11,4,FALSE)),VLOOKUP($M608,'result messages'!$H$3:$L$11,4,FALSE),VLOOKUP($L608,'result messages'!$H$3:$L$11,4,FALSE)))</f>
        <v/>
      </c>
      <c r="Q608" s="1" t="str">
        <f>IF(ISBLANK($C608),"",IF(ISNA(VLOOKUP($L608,'result messages'!$H$3:$L$11,5,FALSE)),VLOOKUP($M608,'result messages'!$H$3:$L$11,5,FALSE),VLOOKUP($L608,'result messages'!$H$3:$L$11,5,FALSE)))</f>
        <v/>
      </c>
    </row>
    <row r="609" spans="1:17">
      <c r="A609" s="1">
        <v>606</v>
      </c>
      <c r="B609" s="4"/>
      <c r="C609" s="1"/>
      <c r="D609" s="1"/>
      <c r="E609" s="7"/>
      <c r="F609" s="1"/>
      <c r="G609" s="1" t="str">
        <f>IF(ISNA(VLOOKUP($C609,'DTEN TCAP Linkage deviceId'!$A$1:$A$20000,1,FALSE)),"No","Yes")</f>
        <v>No</v>
      </c>
      <c r="H609" s="1" t="str">
        <f>IF(ISNA(VLOOKUP($C609,'Provisioning Requester'!$F$3:$H$20000,2,FALSE)),"No","Yes")</f>
        <v>No</v>
      </c>
      <c r="I609" s="1" t="str">
        <f>IF($H609="Yes",VLOOKUP($C609,'Provisioning Requester'!$F$3:$H$20000,3,FALSE),"-")</f>
        <v>-</v>
      </c>
      <c r="J609" s="1" t="str">
        <f>IF(OR(D609="SVCP", E609="TRUE"), "No", IF(ISNA(VLOOKUP($C609,'ProvResponder deviceId'!$A$1:$A$20000,1,FALSE)),"No","Yes"))</f>
        <v>No</v>
      </c>
      <c r="K609" s="1" t="str">
        <f>IF($J609="Yes",VLOOKUP($C609,'ProvResponder deviceId'!$A$1:$C$20000,3,FALSE),"-")</f>
        <v>-</v>
      </c>
      <c r="L609" s="1" t="str">
        <f t="shared" si="18"/>
        <v/>
      </c>
      <c r="M609" s="1" t="str">
        <f t="shared" si="19"/>
        <v/>
      </c>
      <c r="N609" s="1" t="str">
        <f>IF(ISBLANK($C609),"",IF(ISNA(VLOOKUP($L609,'result messages'!$H$3:$L$11,2,FALSE)),VLOOKUP($M609,'result messages'!$H$3:$L$11,2,FALSE),VLOOKUP($L609,'result messages'!$H$3:$L$11,2,FALSE)))</f>
        <v/>
      </c>
      <c r="O609" s="1" t="str">
        <f>IF(ISBLANK($C609),"",IF(ISNA(VLOOKUP($L609,'result messages'!$H$3:$L$11,3,FALSE)),VLOOKUP($M609,'result messages'!$H$3:$L$11,3,FALSE),VLOOKUP($L609,'result messages'!$H$3:$L$11,3,FALSE)))</f>
        <v/>
      </c>
      <c r="P609" s="1" t="str">
        <f>IF(ISBLANK($C609),"",IF(ISNA(VLOOKUP($L609,'result messages'!$H$3:$L$11,4,FALSE)),VLOOKUP($M609,'result messages'!$H$3:$L$11,4,FALSE),VLOOKUP($L609,'result messages'!$H$3:$L$11,4,FALSE)))</f>
        <v/>
      </c>
      <c r="Q609" s="1" t="str">
        <f>IF(ISBLANK($C609),"",IF(ISNA(VLOOKUP($L609,'result messages'!$H$3:$L$11,5,FALSE)),VLOOKUP($M609,'result messages'!$H$3:$L$11,5,FALSE),VLOOKUP($L609,'result messages'!$H$3:$L$11,5,FALSE)))</f>
        <v/>
      </c>
    </row>
    <row r="610" spans="1:17">
      <c r="A610" s="1">
        <v>607</v>
      </c>
      <c r="B610" s="4"/>
      <c r="C610" s="1"/>
      <c r="D610" s="1"/>
      <c r="E610" s="7"/>
      <c r="F610" s="1"/>
      <c r="G610" s="1" t="str">
        <f>IF(ISNA(VLOOKUP($C610,'DTEN TCAP Linkage deviceId'!$A$1:$A$20000,1,FALSE)),"No","Yes")</f>
        <v>No</v>
      </c>
      <c r="H610" s="1" t="str">
        <f>IF(ISNA(VLOOKUP($C610,'Provisioning Requester'!$F$3:$H$20000,2,FALSE)),"No","Yes")</f>
        <v>No</v>
      </c>
      <c r="I610" s="1" t="str">
        <f>IF($H610="Yes",VLOOKUP($C610,'Provisioning Requester'!$F$3:$H$20000,3,FALSE),"-")</f>
        <v>-</v>
      </c>
      <c r="J610" s="1" t="str">
        <f>IF(OR(D610="SVCP", E610="TRUE"), "No", IF(ISNA(VLOOKUP($C610,'ProvResponder deviceId'!$A$1:$A$20000,1,FALSE)),"No","Yes"))</f>
        <v>No</v>
      </c>
      <c r="K610" s="1" t="str">
        <f>IF($J610="Yes",VLOOKUP($C610,'ProvResponder deviceId'!$A$1:$C$20000,3,FALSE),"-")</f>
        <v>-</v>
      </c>
      <c r="L610" s="1" t="str">
        <f t="shared" si="18"/>
        <v/>
      </c>
      <c r="M610" s="1" t="str">
        <f t="shared" si="19"/>
        <v/>
      </c>
      <c r="N610" s="1" t="str">
        <f>IF(ISBLANK($C610),"",IF(ISNA(VLOOKUP($L610,'result messages'!$H$3:$L$11,2,FALSE)),VLOOKUP($M610,'result messages'!$H$3:$L$11,2,FALSE),VLOOKUP($L610,'result messages'!$H$3:$L$11,2,FALSE)))</f>
        <v/>
      </c>
      <c r="O610" s="1" t="str">
        <f>IF(ISBLANK($C610),"",IF(ISNA(VLOOKUP($L610,'result messages'!$H$3:$L$11,3,FALSE)),VLOOKUP($M610,'result messages'!$H$3:$L$11,3,FALSE),VLOOKUP($L610,'result messages'!$H$3:$L$11,3,FALSE)))</f>
        <v/>
      </c>
      <c r="P610" s="1" t="str">
        <f>IF(ISBLANK($C610),"",IF(ISNA(VLOOKUP($L610,'result messages'!$H$3:$L$11,4,FALSE)),VLOOKUP($M610,'result messages'!$H$3:$L$11,4,FALSE),VLOOKUP($L610,'result messages'!$H$3:$L$11,4,FALSE)))</f>
        <v/>
      </c>
      <c r="Q610" s="1" t="str">
        <f>IF(ISBLANK($C610),"",IF(ISNA(VLOOKUP($L610,'result messages'!$H$3:$L$11,5,FALSE)),VLOOKUP($M610,'result messages'!$H$3:$L$11,5,FALSE),VLOOKUP($L610,'result messages'!$H$3:$L$11,5,FALSE)))</f>
        <v/>
      </c>
    </row>
    <row r="611" spans="1:17">
      <c r="A611" s="1">
        <v>608</v>
      </c>
      <c r="B611" s="4"/>
      <c r="C611" s="1"/>
      <c r="D611" s="1"/>
      <c r="E611" s="7"/>
      <c r="F611" s="1"/>
      <c r="G611" s="1" t="str">
        <f>IF(ISNA(VLOOKUP($C611,'DTEN TCAP Linkage deviceId'!$A$1:$A$20000,1,FALSE)),"No","Yes")</f>
        <v>No</v>
      </c>
      <c r="H611" s="1" t="str">
        <f>IF(ISNA(VLOOKUP($C611,'Provisioning Requester'!$F$3:$H$20000,2,FALSE)),"No","Yes")</f>
        <v>No</v>
      </c>
      <c r="I611" s="1" t="str">
        <f>IF($H611="Yes",VLOOKUP($C611,'Provisioning Requester'!$F$3:$H$20000,3,FALSE),"-")</f>
        <v>-</v>
      </c>
      <c r="J611" s="1" t="str">
        <f>IF(OR(D611="SVCP", E611="TRUE"), "No", IF(ISNA(VLOOKUP($C611,'ProvResponder deviceId'!$A$1:$A$20000,1,FALSE)),"No","Yes"))</f>
        <v>No</v>
      </c>
      <c r="K611" s="1" t="str">
        <f>IF($J611="Yes",VLOOKUP($C611,'ProvResponder deviceId'!$A$1:$C$20000,3,FALSE),"-")</f>
        <v>-</v>
      </c>
      <c r="L611" s="1" t="str">
        <f t="shared" si="18"/>
        <v/>
      </c>
      <c r="M611" s="1" t="str">
        <f t="shared" si="19"/>
        <v/>
      </c>
      <c r="N611" s="1" t="str">
        <f>IF(ISBLANK($C611),"",IF(ISNA(VLOOKUP($L611,'result messages'!$H$3:$L$11,2,FALSE)),VLOOKUP($M611,'result messages'!$H$3:$L$11,2,FALSE),VLOOKUP($L611,'result messages'!$H$3:$L$11,2,FALSE)))</f>
        <v/>
      </c>
      <c r="O611" s="1" t="str">
        <f>IF(ISBLANK($C611),"",IF(ISNA(VLOOKUP($L611,'result messages'!$H$3:$L$11,3,FALSE)),VLOOKUP($M611,'result messages'!$H$3:$L$11,3,FALSE),VLOOKUP($L611,'result messages'!$H$3:$L$11,3,FALSE)))</f>
        <v/>
      </c>
      <c r="P611" s="1" t="str">
        <f>IF(ISBLANK($C611),"",IF(ISNA(VLOOKUP($L611,'result messages'!$H$3:$L$11,4,FALSE)),VLOOKUP($M611,'result messages'!$H$3:$L$11,4,FALSE),VLOOKUP($L611,'result messages'!$H$3:$L$11,4,FALSE)))</f>
        <v/>
      </c>
      <c r="Q611" s="1" t="str">
        <f>IF(ISBLANK($C611),"",IF(ISNA(VLOOKUP($L611,'result messages'!$H$3:$L$11,5,FALSE)),VLOOKUP($M611,'result messages'!$H$3:$L$11,5,FALSE),VLOOKUP($L611,'result messages'!$H$3:$L$11,5,FALSE)))</f>
        <v/>
      </c>
    </row>
    <row r="612" spans="1:17">
      <c r="A612" s="1">
        <v>609</v>
      </c>
      <c r="B612" s="4"/>
      <c r="C612" s="1"/>
      <c r="D612" s="1"/>
      <c r="E612" s="7"/>
      <c r="F612" s="1"/>
      <c r="G612" s="1" t="str">
        <f>IF(ISNA(VLOOKUP($C612,'DTEN TCAP Linkage deviceId'!$A$1:$A$20000,1,FALSE)),"No","Yes")</f>
        <v>No</v>
      </c>
      <c r="H612" s="1" t="str">
        <f>IF(ISNA(VLOOKUP($C612,'Provisioning Requester'!$F$3:$H$20000,2,FALSE)),"No","Yes")</f>
        <v>No</v>
      </c>
      <c r="I612" s="1" t="str">
        <f>IF($H612="Yes",VLOOKUP($C612,'Provisioning Requester'!$F$3:$H$20000,3,FALSE),"-")</f>
        <v>-</v>
      </c>
      <c r="J612" s="1" t="str">
        <f>IF(OR(D612="SVCP", E612="TRUE"), "No", IF(ISNA(VLOOKUP($C612,'ProvResponder deviceId'!$A$1:$A$20000,1,FALSE)),"No","Yes"))</f>
        <v>No</v>
      </c>
      <c r="K612" s="1" t="str">
        <f>IF($J612="Yes",VLOOKUP($C612,'ProvResponder deviceId'!$A$1:$C$20000,3,FALSE),"-")</f>
        <v>-</v>
      </c>
      <c r="L612" s="1" t="str">
        <f t="shared" si="18"/>
        <v/>
      </c>
      <c r="M612" s="1" t="str">
        <f t="shared" si="19"/>
        <v/>
      </c>
      <c r="N612" s="1" t="str">
        <f>IF(ISBLANK($C612),"",IF(ISNA(VLOOKUP($L612,'result messages'!$H$3:$L$11,2,FALSE)),VLOOKUP($M612,'result messages'!$H$3:$L$11,2,FALSE),VLOOKUP($L612,'result messages'!$H$3:$L$11,2,FALSE)))</f>
        <v/>
      </c>
      <c r="O612" s="1" t="str">
        <f>IF(ISBLANK($C612),"",IF(ISNA(VLOOKUP($L612,'result messages'!$H$3:$L$11,3,FALSE)),VLOOKUP($M612,'result messages'!$H$3:$L$11,3,FALSE),VLOOKUP($L612,'result messages'!$H$3:$L$11,3,FALSE)))</f>
        <v/>
      </c>
      <c r="P612" s="1" t="str">
        <f>IF(ISBLANK($C612),"",IF(ISNA(VLOOKUP($L612,'result messages'!$H$3:$L$11,4,FALSE)),VLOOKUP($M612,'result messages'!$H$3:$L$11,4,FALSE),VLOOKUP($L612,'result messages'!$H$3:$L$11,4,FALSE)))</f>
        <v/>
      </c>
      <c r="Q612" s="1" t="str">
        <f>IF(ISBLANK($C612),"",IF(ISNA(VLOOKUP($L612,'result messages'!$H$3:$L$11,5,FALSE)),VLOOKUP($M612,'result messages'!$H$3:$L$11,5,FALSE),VLOOKUP($L612,'result messages'!$H$3:$L$11,5,FALSE)))</f>
        <v/>
      </c>
    </row>
    <row r="613" spans="1:17">
      <c r="A613" s="1">
        <v>610</v>
      </c>
      <c r="B613" s="4"/>
      <c r="C613" s="1"/>
      <c r="D613" s="1"/>
      <c r="E613" s="7"/>
      <c r="F613" s="1"/>
      <c r="G613" s="1" t="str">
        <f>IF(ISNA(VLOOKUP($C613,'DTEN TCAP Linkage deviceId'!$A$1:$A$20000,1,FALSE)),"No","Yes")</f>
        <v>No</v>
      </c>
      <c r="H613" s="1" t="str">
        <f>IF(ISNA(VLOOKUP($C613,'Provisioning Requester'!$F$3:$H$20000,2,FALSE)),"No","Yes")</f>
        <v>No</v>
      </c>
      <c r="I613" s="1" t="str">
        <f>IF($H613="Yes",VLOOKUP($C613,'Provisioning Requester'!$F$3:$H$20000,3,FALSE),"-")</f>
        <v>-</v>
      </c>
      <c r="J613" s="1" t="str">
        <f>IF(OR(D613="SVCP", E613="TRUE"), "No", IF(ISNA(VLOOKUP($C613,'ProvResponder deviceId'!$A$1:$A$20000,1,FALSE)),"No","Yes"))</f>
        <v>No</v>
      </c>
      <c r="K613" s="1" t="str">
        <f>IF($J613="Yes",VLOOKUP($C613,'ProvResponder deviceId'!$A$1:$C$20000,3,FALSE),"-")</f>
        <v>-</v>
      </c>
      <c r="L613" s="1" t="str">
        <f t="shared" si="18"/>
        <v/>
      </c>
      <c r="M613" s="1" t="str">
        <f t="shared" si="19"/>
        <v/>
      </c>
      <c r="N613" s="1" t="str">
        <f>IF(ISBLANK($C613),"",IF(ISNA(VLOOKUP($L613,'result messages'!$H$3:$L$11,2,FALSE)),VLOOKUP($M613,'result messages'!$H$3:$L$11,2,FALSE),VLOOKUP($L613,'result messages'!$H$3:$L$11,2,FALSE)))</f>
        <v/>
      </c>
      <c r="O613" s="1" t="str">
        <f>IF(ISBLANK($C613),"",IF(ISNA(VLOOKUP($L613,'result messages'!$H$3:$L$11,3,FALSE)),VLOOKUP($M613,'result messages'!$H$3:$L$11,3,FALSE),VLOOKUP($L613,'result messages'!$H$3:$L$11,3,FALSE)))</f>
        <v/>
      </c>
      <c r="P613" s="1" t="str">
        <f>IF(ISBLANK($C613),"",IF(ISNA(VLOOKUP($L613,'result messages'!$H$3:$L$11,4,FALSE)),VLOOKUP($M613,'result messages'!$H$3:$L$11,4,FALSE),VLOOKUP($L613,'result messages'!$H$3:$L$11,4,FALSE)))</f>
        <v/>
      </c>
      <c r="Q613" s="1" t="str">
        <f>IF(ISBLANK($C613),"",IF(ISNA(VLOOKUP($L613,'result messages'!$H$3:$L$11,5,FALSE)),VLOOKUP($M613,'result messages'!$H$3:$L$11,5,FALSE),VLOOKUP($L613,'result messages'!$H$3:$L$11,5,FALSE)))</f>
        <v/>
      </c>
    </row>
    <row r="614" spans="1:17">
      <c r="A614" s="1">
        <v>611</v>
      </c>
      <c r="B614" s="4"/>
      <c r="C614" s="1"/>
      <c r="D614" s="1"/>
      <c r="E614" s="7"/>
      <c r="F614" s="1"/>
      <c r="G614" s="1" t="str">
        <f>IF(ISNA(VLOOKUP($C614,'DTEN TCAP Linkage deviceId'!$A$1:$A$20000,1,FALSE)),"No","Yes")</f>
        <v>No</v>
      </c>
      <c r="H614" s="1" t="str">
        <f>IF(ISNA(VLOOKUP($C614,'Provisioning Requester'!$F$3:$H$20000,2,FALSE)),"No","Yes")</f>
        <v>No</v>
      </c>
      <c r="I614" s="1" t="str">
        <f>IF($H614="Yes",VLOOKUP($C614,'Provisioning Requester'!$F$3:$H$20000,3,FALSE),"-")</f>
        <v>-</v>
      </c>
      <c r="J614" s="1" t="str">
        <f>IF(OR(D614="SVCP", E614="TRUE"), "No", IF(ISNA(VLOOKUP($C614,'ProvResponder deviceId'!$A$1:$A$20000,1,FALSE)),"No","Yes"))</f>
        <v>No</v>
      </c>
      <c r="K614" s="1" t="str">
        <f>IF($J614="Yes",VLOOKUP($C614,'ProvResponder deviceId'!$A$1:$C$20000,3,FALSE),"-")</f>
        <v>-</v>
      </c>
      <c r="L614" s="1" t="str">
        <f t="shared" si="18"/>
        <v/>
      </c>
      <c r="M614" s="1" t="str">
        <f t="shared" si="19"/>
        <v/>
      </c>
      <c r="N614" s="1" t="str">
        <f>IF(ISBLANK($C614),"",IF(ISNA(VLOOKUP($L614,'result messages'!$H$3:$L$11,2,FALSE)),VLOOKUP($M614,'result messages'!$H$3:$L$11,2,FALSE),VLOOKUP($L614,'result messages'!$H$3:$L$11,2,FALSE)))</f>
        <v/>
      </c>
      <c r="O614" s="1" t="str">
        <f>IF(ISBLANK($C614),"",IF(ISNA(VLOOKUP($L614,'result messages'!$H$3:$L$11,3,FALSE)),VLOOKUP($M614,'result messages'!$H$3:$L$11,3,FALSE),VLOOKUP($L614,'result messages'!$H$3:$L$11,3,FALSE)))</f>
        <v/>
      </c>
      <c r="P614" s="1" t="str">
        <f>IF(ISBLANK($C614),"",IF(ISNA(VLOOKUP($L614,'result messages'!$H$3:$L$11,4,FALSE)),VLOOKUP($M614,'result messages'!$H$3:$L$11,4,FALSE),VLOOKUP($L614,'result messages'!$H$3:$L$11,4,FALSE)))</f>
        <v/>
      </c>
      <c r="Q614" s="1" t="str">
        <f>IF(ISBLANK($C614),"",IF(ISNA(VLOOKUP($L614,'result messages'!$H$3:$L$11,5,FALSE)),VLOOKUP($M614,'result messages'!$H$3:$L$11,5,FALSE),VLOOKUP($L614,'result messages'!$H$3:$L$11,5,FALSE)))</f>
        <v/>
      </c>
    </row>
    <row r="615" spans="1:17">
      <c r="A615" s="1">
        <v>612</v>
      </c>
      <c r="B615" s="4"/>
      <c r="C615" s="1"/>
      <c r="D615" s="1"/>
      <c r="E615" s="7"/>
      <c r="F615" s="1"/>
      <c r="G615" s="1" t="str">
        <f>IF(ISNA(VLOOKUP($C615,'DTEN TCAP Linkage deviceId'!$A$1:$A$20000,1,FALSE)),"No","Yes")</f>
        <v>No</v>
      </c>
      <c r="H615" s="1" t="str">
        <f>IF(ISNA(VLOOKUP($C615,'Provisioning Requester'!$F$3:$H$20000,2,FALSE)),"No","Yes")</f>
        <v>No</v>
      </c>
      <c r="I615" s="1" t="str">
        <f>IF($H615="Yes",VLOOKUP($C615,'Provisioning Requester'!$F$3:$H$20000,3,FALSE),"-")</f>
        <v>-</v>
      </c>
      <c r="J615" s="1" t="str">
        <f>IF(OR(D615="SVCP", E615="TRUE"), "No", IF(ISNA(VLOOKUP($C615,'ProvResponder deviceId'!$A$1:$A$20000,1,FALSE)),"No","Yes"))</f>
        <v>No</v>
      </c>
      <c r="K615" s="1" t="str">
        <f>IF($J615="Yes",VLOOKUP($C615,'ProvResponder deviceId'!$A$1:$C$20000,3,FALSE),"-")</f>
        <v>-</v>
      </c>
      <c r="L615" s="1" t="str">
        <f t="shared" si="18"/>
        <v/>
      </c>
      <c r="M615" s="1" t="str">
        <f t="shared" si="19"/>
        <v/>
      </c>
      <c r="N615" s="1" t="str">
        <f>IF(ISBLANK($C615),"",IF(ISNA(VLOOKUP($L615,'result messages'!$H$3:$L$11,2,FALSE)),VLOOKUP($M615,'result messages'!$H$3:$L$11,2,FALSE),VLOOKUP($L615,'result messages'!$H$3:$L$11,2,FALSE)))</f>
        <v/>
      </c>
      <c r="O615" s="1" t="str">
        <f>IF(ISBLANK($C615),"",IF(ISNA(VLOOKUP($L615,'result messages'!$H$3:$L$11,3,FALSE)),VLOOKUP($M615,'result messages'!$H$3:$L$11,3,FALSE),VLOOKUP($L615,'result messages'!$H$3:$L$11,3,FALSE)))</f>
        <v/>
      </c>
      <c r="P615" s="1" t="str">
        <f>IF(ISBLANK($C615),"",IF(ISNA(VLOOKUP($L615,'result messages'!$H$3:$L$11,4,FALSE)),VLOOKUP($M615,'result messages'!$H$3:$L$11,4,FALSE),VLOOKUP($L615,'result messages'!$H$3:$L$11,4,FALSE)))</f>
        <v/>
      </c>
      <c r="Q615" s="1" t="str">
        <f>IF(ISBLANK($C615),"",IF(ISNA(VLOOKUP($L615,'result messages'!$H$3:$L$11,5,FALSE)),VLOOKUP($M615,'result messages'!$H$3:$L$11,5,FALSE),VLOOKUP($L615,'result messages'!$H$3:$L$11,5,FALSE)))</f>
        <v/>
      </c>
    </row>
    <row r="616" spans="1:17">
      <c r="A616" s="1">
        <v>613</v>
      </c>
      <c r="B616" s="4"/>
      <c r="C616" s="1"/>
      <c r="D616" s="1"/>
      <c r="E616" s="7"/>
      <c r="F616" s="1"/>
      <c r="G616" s="1" t="str">
        <f>IF(ISNA(VLOOKUP($C616,'DTEN TCAP Linkage deviceId'!$A$1:$A$20000,1,FALSE)),"No","Yes")</f>
        <v>No</v>
      </c>
      <c r="H616" s="1" t="str">
        <f>IF(ISNA(VLOOKUP($C616,'Provisioning Requester'!$F$3:$H$20000,2,FALSE)),"No","Yes")</f>
        <v>No</v>
      </c>
      <c r="I616" s="1" t="str">
        <f>IF($H616="Yes",VLOOKUP($C616,'Provisioning Requester'!$F$3:$H$20000,3,FALSE),"-")</f>
        <v>-</v>
      </c>
      <c r="J616" s="1" t="str">
        <f>IF(OR(D616="SVCP", E616="TRUE"), "No", IF(ISNA(VLOOKUP($C616,'ProvResponder deviceId'!$A$1:$A$20000,1,FALSE)),"No","Yes"))</f>
        <v>No</v>
      </c>
      <c r="K616" s="1" t="str">
        <f>IF($J616="Yes",VLOOKUP($C616,'ProvResponder deviceId'!$A$1:$C$20000,3,FALSE),"-")</f>
        <v>-</v>
      </c>
      <c r="L616" s="1" t="str">
        <f t="shared" si="18"/>
        <v/>
      </c>
      <c r="M616" s="1" t="str">
        <f t="shared" si="19"/>
        <v/>
      </c>
      <c r="N616" s="1" t="str">
        <f>IF(ISBLANK($C616),"",IF(ISNA(VLOOKUP($L616,'result messages'!$H$3:$L$11,2,FALSE)),VLOOKUP($M616,'result messages'!$H$3:$L$11,2,FALSE),VLOOKUP($L616,'result messages'!$H$3:$L$11,2,FALSE)))</f>
        <v/>
      </c>
      <c r="O616" s="1" t="str">
        <f>IF(ISBLANK($C616),"",IF(ISNA(VLOOKUP($L616,'result messages'!$H$3:$L$11,3,FALSE)),VLOOKUP($M616,'result messages'!$H$3:$L$11,3,FALSE),VLOOKUP($L616,'result messages'!$H$3:$L$11,3,FALSE)))</f>
        <v/>
      </c>
      <c r="P616" s="1" t="str">
        <f>IF(ISBLANK($C616),"",IF(ISNA(VLOOKUP($L616,'result messages'!$H$3:$L$11,4,FALSE)),VLOOKUP($M616,'result messages'!$H$3:$L$11,4,FALSE),VLOOKUP($L616,'result messages'!$H$3:$L$11,4,FALSE)))</f>
        <v/>
      </c>
      <c r="Q616" s="1" t="str">
        <f>IF(ISBLANK($C616),"",IF(ISNA(VLOOKUP($L616,'result messages'!$H$3:$L$11,5,FALSE)),VLOOKUP($M616,'result messages'!$H$3:$L$11,5,FALSE),VLOOKUP($L616,'result messages'!$H$3:$L$11,5,FALSE)))</f>
        <v/>
      </c>
    </row>
    <row r="617" spans="1:17">
      <c r="A617" s="1">
        <v>614</v>
      </c>
      <c r="B617" s="4"/>
      <c r="C617" s="1"/>
      <c r="D617" s="1"/>
      <c r="E617" s="7"/>
      <c r="F617" s="1"/>
      <c r="G617" s="1" t="str">
        <f>IF(ISNA(VLOOKUP($C617,'DTEN TCAP Linkage deviceId'!$A$1:$A$20000,1,FALSE)),"No","Yes")</f>
        <v>No</v>
      </c>
      <c r="H617" s="1" t="str">
        <f>IF(ISNA(VLOOKUP($C617,'Provisioning Requester'!$F$3:$H$20000,2,FALSE)),"No","Yes")</f>
        <v>No</v>
      </c>
      <c r="I617" s="1" t="str">
        <f>IF($H617="Yes",VLOOKUP($C617,'Provisioning Requester'!$F$3:$H$20000,3,FALSE),"-")</f>
        <v>-</v>
      </c>
      <c r="J617" s="1" t="str">
        <f>IF(OR(D617="SVCP", E617="TRUE"), "No", IF(ISNA(VLOOKUP($C617,'ProvResponder deviceId'!$A$1:$A$20000,1,FALSE)),"No","Yes"))</f>
        <v>No</v>
      </c>
      <c r="K617" s="1" t="str">
        <f>IF($J617="Yes",VLOOKUP($C617,'ProvResponder deviceId'!$A$1:$C$20000,3,FALSE),"-")</f>
        <v>-</v>
      </c>
      <c r="L617" s="1" t="str">
        <f t="shared" si="18"/>
        <v/>
      </c>
      <c r="M617" s="1" t="str">
        <f t="shared" si="19"/>
        <v/>
      </c>
      <c r="N617" s="1" t="str">
        <f>IF(ISBLANK($C617),"",IF(ISNA(VLOOKUP($L617,'result messages'!$H$3:$L$11,2,FALSE)),VLOOKUP($M617,'result messages'!$H$3:$L$11,2,FALSE),VLOOKUP($L617,'result messages'!$H$3:$L$11,2,FALSE)))</f>
        <v/>
      </c>
      <c r="O617" s="1" t="str">
        <f>IF(ISBLANK($C617),"",IF(ISNA(VLOOKUP($L617,'result messages'!$H$3:$L$11,3,FALSE)),VLOOKUP($M617,'result messages'!$H$3:$L$11,3,FALSE),VLOOKUP($L617,'result messages'!$H$3:$L$11,3,FALSE)))</f>
        <v/>
      </c>
      <c r="P617" s="1" t="str">
        <f>IF(ISBLANK($C617),"",IF(ISNA(VLOOKUP($L617,'result messages'!$H$3:$L$11,4,FALSE)),VLOOKUP($M617,'result messages'!$H$3:$L$11,4,FALSE),VLOOKUP($L617,'result messages'!$H$3:$L$11,4,FALSE)))</f>
        <v/>
      </c>
      <c r="Q617" s="1" t="str">
        <f>IF(ISBLANK($C617),"",IF(ISNA(VLOOKUP($L617,'result messages'!$H$3:$L$11,5,FALSE)),VLOOKUP($M617,'result messages'!$H$3:$L$11,5,FALSE),VLOOKUP($L617,'result messages'!$H$3:$L$11,5,FALSE)))</f>
        <v/>
      </c>
    </row>
    <row r="618" spans="1:17">
      <c r="A618" s="1">
        <v>615</v>
      </c>
      <c r="B618" s="4"/>
      <c r="C618" s="1"/>
      <c r="D618" s="1"/>
      <c r="E618" s="7"/>
      <c r="F618" s="1"/>
      <c r="G618" s="1" t="str">
        <f>IF(ISNA(VLOOKUP($C618,'DTEN TCAP Linkage deviceId'!$A$1:$A$20000,1,FALSE)),"No","Yes")</f>
        <v>No</v>
      </c>
      <c r="H618" s="1" t="str">
        <f>IF(ISNA(VLOOKUP($C618,'Provisioning Requester'!$F$3:$H$20000,2,FALSE)),"No","Yes")</f>
        <v>No</v>
      </c>
      <c r="I618" s="1" t="str">
        <f>IF($H618="Yes",VLOOKUP($C618,'Provisioning Requester'!$F$3:$H$20000,3,FALSE),"-")</f>
        <v>-</v>
      </c>
      <c r="J618" s="1" t="str">
        <f>IF(OR(D618="SVCP", E618="TRUE"), "No", IF(ISNA(VLOOKUP($C618,'ProvResponder deviceId'!$A$1:$A$20000,1,FALSE)),"No","Yes"))</f>
        <v>No</v>
      </c>
      <c r="K618" s="1" t="str">
        <f>IF($J618="Yes",VLOOKUP($C618,'ProvResponder deviceId'!$A$1:$C$20000,3,FALSE),"-")</f>
        <v>-</v>
      </c>
      <c r="L618" s="1" t="str">
        <f t="shared" si="18"/>
        <v/>
      </c>
      <c r="M618" s="1" t="str">
        <f t="shared" si="19"/>
        <v/>
      </c>
      <c r="N618" s="1" t="str">
        <f>IF(ISBLANK($C618),"",IF(ISNA(VLOOKUP($L618,'result messages'!$H$3:$L$11,2,FALSE)),VLOOKUP($M618,'result messages'!$H$3:$L$11,2,FALSE),VLOOKUP($L618,'result messages'!$H$3:$L$11,2,FALSE)))</f>
        <v/>
      </c>
      <c r="O618" s="1" t="str">
        <f>IF(ISBLANK($C618),"",IF(ISNA(VLOOKUP($L618,'result messages'!$H$3:$L$11,3,FALSE)),VLOOKUP($M618,'result messages'!$H$3:$L$11,3,FALSE),VLOOKUP($L618,'result messages'!$H$3:$L$11,3,FALSE)))</f>
        <v/>
      </c>
      <c r="P618" s="1" t="str">
        <f>IF(ISBLANK($C618),"",IF(ISNA(VLOOKUP($L618,'result messages'!$H$3:$L$11,4,FALSE)),VLOOKUP($M618,'result messages'!$H$3:$L$11,4,FALSE),VLOOKUP($L618,'result messages'!$H$3:$L$11,4,FALSE)))</f>
        <v/>
      </c>
      <c r="Q618" s="1" t="str">
        <f>IF(ISBLANK($C618),"",IF(ISNA(VLOOKUP($L618,'result messages'!$H$3:$L$11,5,FALSE)),VLOOKUP($M618,'result messages'!$H$3:$L$11,5,FALSE),VLOOKUP($L618,'result messages'!$H$3:$L$11,5,FALSE)))</f>
        <v/>
      </c>
    </row>
    <row r="619" spans="1:17">
      <c r="A619" s="1">
        <v>616</v>
      </c>
      <c r="B619" s="4"/>
      <c r="C619" s="1"/>
      <c r="D619" s="1"/>
      <c r="E619" s="7"/>
      <c r="F619" s="1"/>
      <c r="G619" s="1" t="str">
        <f>IF(ISNA(VLOOKUP($C619,'DTEN TCAP Linkage deviceId'!$A$1:$A$20000,1,FALSE)),"No","Yes")</f>
        <v>No</v>
      </c>
      <c r="H619" s="1" t="str">
        <f>IF(ISNA(VLOOKUP($C619,'Provisioning Requester'!$F$3:$H$20000,2,FALSE)),"No","Yes")</f>
        <v>No</v>
      </c>
      <c r="I619" s="1" t="str">
        <f>IF($H619="Yes",VLOOKUP($C619,'Provisioning Requester'!$F$3:$H$20000,3,FALSE),"-")</f>
        <v>-</v>
      </c>
      <c r="J619" s="1" t="str">
        <f>IF(OR(D619="SVCP", E619="TRUE"), "No", IF(ISNA(VLOOKUP($C619,'ProvResponder deviceId'!$A$1:$A$20000,1,FALSE)),"No","Yes"))</f>
        <v>No</v>
      </c>
      <c r="K619" s="1" t="str">
        <f>IF($J619="Yes",VLOOKUP($C619,'ProvResponder deviceId'!$A$1:$C$20000,3,FALSE),"-")</f>
        <v>-</v>
      </c>
      <c r="L619" s="1" t="str">
        <f t="shared" si="18"/>
        <v/>
      </c>
      <c r="M619" s="1" t="str">
        <f t="shared" si="19"/>
        <v/>
      </c>
      <c r="N619" s="1" t="str">
        <f>IF(ISBLANK($C619),"",IF(ISNA(VLOOKUP($L619,'result messages'!$H$3:$L$11,2,FALSE)),VLOOKUP($M619,'result messages'!$H$3:$L$11,2,FALSE),VLOOKUP($L619,'result messages'!$H$3:$L$11,2,FALSE)))</f>
        <v/>
      </c>
      <c r="O619" s="1" t="str">
        <f>IF(ISBLANK($C619),"",IF(ISNA(VLOOKUP($L619,'result messages'!$H$3:$L$11,3,FALSE)),VLOOKUP($M619,'result messages'!$H$3:$L$11,3,FALSE),VLOOKUP($L619,'result messages'!$H$3:$L$11,3,FALSE)))</f>
        <v/>
      </c>
      <c r="P619" s="1" t="str">
        <f>IF(ISBLANK($C619),"",IF(ISNA(VLOOKUP($L619,'result messages'!$H$3:$L$11,4,FALSE)),VLOOKUP($M619,'result messages'!$H$3:$L$11,4,FALSE),VLOOKUP($L619,'result messages'!$H$3:$L$11,4,FALSE)))</f>
        <v/>
      </c>
      <c r="Q619" s="1" t="str">
        <f>IF(ISBLANK($C619),"",IF(ISNA(VLOOKUP($L619,'result messages'!$H$3:$L$11,5,FALSE)),VLOOKUP($M619,'result messages'!$H$3:$L$11,5,FALSE),VLOOKUP($L619,'result messages'!$H$3:$L$11,5,FALSE)))</f>
        <v/>
      </c>
    </row>
    <row r="620" spans="1:17">
      <c r="A620" s="1">
        <v>617</v>
      </c>
      <c r="B620" s="4"/>
      <c r="C620" s="1"/>
      <c r="D620" s="1"/>
      <c r="E620" s="7"/>
      <c r="F620" s="1"/>
      <c r="G620" s="1" t="str">
        <f>IF(ISNA(VLOOKUP($C620,'DTEN TCAP Linkage deviceId'!$A$1:$A$20000,1,FALSE)),"No","Yes")</f>
        <v>No</v>
      </c>
      <c r="H620" s="1" t="str">
        <f>IF(ISNA(VLOOKUP($C620,'Provisioning Requester'!$F$3:$H$20000,2,FALSE)),"No","Yes")</f>
        <v>No</v>
      </c>
      <c r="I620" s="1" t="str">
        <f>IF($H620="Yes",VLOOKUP($C620,'Provisioning Requester'!$F$3:$H$20000,3,FALSE),"-")</f>
        <v>-</v>
      </c>
      <c r="J620" s="1" t="str">
        <f>IF(OR(D620="SVCP", E620="TRUE"), "No", IF(ISNA(VLOOKUP($C620,'ProvResponder deviceId'!$A$1:$A$20000,1,FALSE)),"No","Yes"))</f>
        <v>No</v>
      </c>
      <c r="K620" s="1" t="str">
        <f>IF($J620="Yes",VLOOKUP($C620,'ProvResponder deviceId'!$A$1:$C$20000,3,FALSE),"-")</f>
        <v>-</v>
      </c>
      <c r="L620" s="1" t="str">
        <f t="shared" si="18"/>
        <v/>
      </c>
      <c r="M620" s="1" t="str">
        <f t="shared" si="19"/>
        <v/>
      </c>
      <c r="N620" s="1" t="str">
        <f>IF(ISBLANK($C620),"",IF(ISNA(VLOOKUP($L620,'result messages'!$H$3:$L$11,2,FALSE)),VLOOKUP($M620,'result messages'!$H$3:$L$11,2,FALSE),VLOOKUP($L620,'result messages'!$H$3:$L$11,2,FALSE)))</f>
        <v/>
      </c>
      <c r="O620" s="1" t="str">
        <f>IF(ISBLANK($C620),"",IF(ISNA(VLOOKUP($L620,'result messages'!$H$3:$L$11,3,FALSE)),VLOOKUP($M620,'result messages'!$H$3:$L$11,3,FALSE),VLOOKUP($L620,'result messages'!$H$3:$L$11,3,FALSE)))</f>
        <v/>
      </c>
      <c r="P620" s="1" t="str">
        <f>IF(ISBLANK($C620),"",IF(ISNA(VLOOKUP($L620,'result messages'!$H$3:$L$11,4,FALSE)),VLOOKUP($M620,'result messages'!$H$3:$L$11,4,FALSE),VLOOKUP($L620,'result messages'!$H$3:$L$11,4,FALSE)))</f>
        <v/>
      </c>
      <c r="Q620" s="1" t="str">
        <f>IF(ISBLANK($C620),"",IF(ISNA(VLOOKUP($L620,'result messages'!$H$3:$L$11,5,FALSE)),VLOOKUP($M620,'result messages'!$H$3:$L$11,5,FALSE),VLOOKUP($L620,'result messages'!$H$3:$L$11,5,FALSE)))</f>
        <v/>
      </c>
    </row>
    <row r="621" spans="1:17">
      <c r="A621" s="1">
        <v>618</v>
      </c>
      <c r="B621" s="4"/>
      <c r="C621" s="1"/>
      <c r="D621" s="1"/>
      <c r="E621" s="7"/>
      <c r="F621" s="1"/>
      <c r="G621" s="1" t="str">
        <f>IF(ISNA(VLOOKUP($C621,'DTEN TCAP Linkage deviceId'!$A$1:$A$20000,1,FALSE)),"No","Yes")</f>
        <v>No</v>
      </c>
      <c r="H621" s="1" t="str">
        <f>IF(ISNA(VLOOKUP($C621,'Provisioning Requester'!$F$3:$H$20000,2,FALSE)),"No","Yes")</f>
        <v>No</v>
      </c>
      <c r="I621" s="1" t="str">
        <f>IF($H621="Yes",VLOOKUP($C621,'Provisioning Requester'!$F$3:$H$20000,3,FALSE),"-")</f>
        <v>-</v>
      </c>
      <c r="J621" s="1" t="str">
        <f>IF(OR(D621="SVCP", E621="TRUE"), "No", IF(ISNA(VLOOKUP($C621,'ProvResponder deviceId'!$A$1:$A$20000,1,FALSE)),"No","Yes"))</f>
        <v>No</v>
      </c>
      <c r="K621" s="1" t="str">
        <f>IF($J621="Yes",VLOOKUP($C621,'ProvResponder deviceId'!$A$1:$C$20000,3,FALSE),"-")</f>
        <v>-</v>
      </c>
      <c r="L621" s="1" t="str">
        <f t="shared" si="18"/>
        <v/>
      </c>
      <c r="M621" s="1" t="str">
        <f t="shared" si="19"/>
        <v/>
      </c>
      <c r="N621" s="1" t="str">
        <f>IF(ISBLANK($C621),"",IF(ISNA(VLOOKUP($L621,'result messages'!$H$3:$L$11,2,FALSE)),VLOOKUP($M621,'result messages'!$H$3:$L$11,2,FALSE),VLOOKUP($L621,'result messages'!$H$3:$L$11,2,FALSE)))</f>
        <v/>
      </c>
      <c r="O621" s="1" t="str">
        <f>IF(ISBLANK($C621),"",IF(ISNA(VLOOKUP($L621,'result messages'!$H$3:$L$11,3,FALSE)),VLOOKUP($M621,'result messages'!$H$3:$L$11,3,FALSE),VLOOKUP($L621,'result messages'!$H$3:$L$11,3,FALSE)))</f>
        <v/>
      </c>
      <c r="P621" s="1" t="str">
        <f>IF(ISBLANK($C621),"",IF(ISNA(VLOOKUP($L621,'result messages'!$H$3:$L$11,4,FALSE)),VLOOKUP($M621,'result messages'!$H$3:$L$11,4,FALSE),VLOOKUP($L621,'result messages'!$H$3:$L$11,4,FALSE)))</f>
        <v/>
      </c>
      <c r="Q621" s="1" t="str">
        <f>IF(ISBLANK($C621),"",IF(ISNA(VLOOKUP($L621,'result messages'!$H$3:$L$11,5,FALSE)),VLOOKUP($M621,'result messages'!$H$3:$L$11,5,FALSE),VLOOKUP($L621,'result messages'!$H$3:$L$11,5,FALSE)))</f>
        <v/>
      </c>
    </row>
    <row r="622" spans="1:17">
      <c r="A622" s="1">
        <v>619</v>
      </c>
      <c r="B622" s="4"/>
      <c r="C622" s="1"/>
      <c r="D622" s="1"/>
      <c r="E622" s="7"/>
      <c r="F622" s="1"/>
      <c r="G622" s="1" t="str">
        <f>IF(ISNA(VLOOKUP($C622,'DTEN TCAP Linkage deviceId'!$A$1:$A$20000,1,FALSE)),"No","Yes")</f>
        <v>No</v>
      </c>
      <c r="H622" s="1" t="str">
        <f>IF(ISNA(VLOOKUP($C622,'Provisioning Requester'!$F$3:$H$20000,2,FALSE)),"No","Yes")</f>
        <v>No</v>
      </c>
      <c r="I622" s="1" t="str">
        <f>IF($H622="Yes",VLOOKUP($C622,'Provisioning Requester'!$F$3:$H$20000,3,FALSE),"-")</f>
        <v>-</v>
      </c>
      <c r="J622" s="1" t="str">
        <f>IF(OR(D622="SVCP", E622="TRUE"), "No", IF(ISNA(VLOOKUP($C622,'ProvResponder deviceId'!$A$1:$A$20000,1,FALSE)),"No","Yes"))</f>
        <v>No</v>
      </c>
      <c r="K622" s="1" t="str">
        <f>IF($J622="Yes",VLOOKUP($C622,'ProvResponder deviceId'!$A$1:$C$20000,3,FALSE),"-")</f>
        <v>-</v>
      </c>
      <c r="L622" s="1" t="str">
        <f t="shared" si="18"/>
        <v/>
      </c>
      <c r="M622" s="1" t="str">
        <f t="shared" si="19"/>
        <v/>
      </c>
      <c r="N622" s="1" t="str">
        <f>IF(ISBLANK($C622),"",IF(ISNA(VLOOKUP($L622,'result messages'!$H$3:$L$11,2,FALSE)),VLOOKUP($M622,'result messages'!$H$3:$L$11,2,FALSE),VLOOKUP($L622,'result messages'!$H$3:$L$11,2,FALSE)))</f>
        <v/>
      </c>
      <c r="O622" s="1" t="str">
        <f>IF(ISBLANK($C622),"",IF(ISNA(VLOOKUP($L622,'result messages'!$H$3:$L$11,3,FALSE)),VLOOKUP($M622,'result messages'!$H$3:$L$11,3,FALSE),VLOOKUP($L622,'result messages'!$H$3:$L$11,3,FALSE)))</f>
        <v/>
      </c>
      <c r="P622" s="1" t="str">
        <f>IF(ISBLANK($C622),"",IF(ISNA(VLOOKUP($L622,'result messages'!$H$3:$L$11,4,FALSE)),VLOOKUP($M622,'result messages'!$H$3:$L$11,4,FALSE),VLOOKUP($L622,'result messages'!$H$3:$L$11,4,FALSE)))</f>
        <v/>
      </c>
      <c r="Q622" s="1" t="str">
        <f>IF(ISBLANK($C622),"",IF(ISNA(VLOOKUP($L622,'result messages'!$H$3:$L$11,5,FALSE)),VLOOKUP($M622,'result messages'!$H$3:$L$11,5,FALSE),VLOOKUP($L622,'result messages'!$H$3:$L$11,5,FALSE)))</f>
        <v/>
      </c>
    </row>
    <row r="623" spans="1:17">
      <c r="A623" s="1">
        <v>620</v>
      </c>
      <c r="B623" s="4"/>
      <c r="C623" s="1"/>
      <c r="D623" s="1"/>
      <c r="E623" s="7"/>
      <c r="F623" s="1"/>
      <c r="G623" s="1" t="str">
        <f>IF(ISNA(VLOOKUP($C623,'DTEN TCAP Linkage deviceId'!$A$1:$A$20000,1,FALSE)),"No","Yes")</f>
        <v>No</v>
      </c>
      <c r="H623" s="1" t="str">
        <f>IF(ISNA(VLOOKUP($C623,'Provisioning Requester'!$F$3:$H$20000,2,FALSE)),"No","Yes")</f>
        <v>No</v>
      </c>
      <c r="I623" s="1" t="str">
        <f>IF($H623="Yes",VLOOKUP($C623,'Provisioning Requester'!$F$3:$H$20000,3,FALSE),"-")</f>
        <v>-</v>
      </c>
      <c r="J623" s="1" t="str">
        <f>IF(OR(D623="SVCP", E623="TRUE"), "No", IF(ISNA(VLOOKUP($C623,'ProvResponder deviceId'!$A$1:$A$20000,1,FALSE)),"No","Yes"))</f>
        <v>No</v>
      </c>
      <c r="K623" s="1" t="str">
        <f>IF($J623="Yes",VLOOKUP($C623,'ProvResponder deviceId'!$A$1:$C$20000,3,FALSE),"-")</f>
        <v>-</v>
      </c>
      <c r="L623" s="1" t="str">
        <f t="shared" si="18"/>
        <v/>
      </c>
      <c r="M623" s="1" t="str">
        <f t="shared" si="19"/>
        <v/>
      </c>
      <c r="N623" s="1" t="str">
        <f>IF(ISBLANK($C623),"",IF(ISNA(VLOOKUP($L623,'result messages'!$H$3:$L$11,2,FALSE)),VLOOKUP($M623,'result messages'!$H$3:$L$11,2,FALSE),VLOOKUP($L623,'result messages'!$H$3:$L$11,2,FALSE)))</f>
        <v/>
      </c>
      <c r="O623" s="1" t="str">
        <f>IF(ISBLANK($C623),"",IF(ISNA(VLOOKUP($L623,'result messages'!$H$3:$L$11,3,FALSE)),VLOOKUP($M623,'result messages'!$H$3:$L$11,3,FALSE),VLOOKUP($L623,'result messages'!$H$3:$L$11,3,FALSE)))</f>
        <v/>
      </c>
      <c r="P623" s="1" t="str">
        <f>IF(ISBLANK($C623),"",IF(ISNA(VLOOKUP($L623,'result messages'!$H$3:$L$11,4,FALSE)),VLOOKUP($M623,'result messages'!$H$3:$L$11,4,FALSE),VLOOKUP($L623,'result messages'!$H$3:$L$11,4,FALSE)))</f>
        <v/>
      </c>
      <c r="Q623" s="1" t="str">
        <f>IF(ISBLANK($C623),"",IF(ISNA(VLOOKUP($L623,'result messages'!$H$3:$L$11,5,FALSE)),VLOOKUP($M623,'result messages'!$H$3:$L$11,5,FALSE),VLOOKUP($L623,'result messages'!$H$3:$L$11,5,FALSE)))</f>
        <v/>
      </c>
    </row>
    <row r="624" spans="1:17">
      <c r="A624" s="1">
        <v>621</v>
      </c>
      <c r="B624" s="4"/>
      <c r="C624" s="1"/>
      <c r="D624" s="1"/>
      <c r="E624" s="7"/>
      <c r="F624" s="1"/>
      <c r="G624" s="1" t="str">
        <f>IF(ISNA(VLOOKUP($C624,'DTEN TCAP Linkage deviceId'!$A$1:$A$20000,1,FALSE)),"No","Yes")</f>
        <v>No</v>
      </c>
      <c r="H624" s="1" t="str">
        <f>IF(ISNA(VLOOKUP($C624,'Provisioning Requester'!$F$3:$H$20000,2,FALSE)),"No","Yes")</f>
        <v>No</v>
      </c>
      <c r="I624" s="1" t="str">
        <f>IF($H624="Yes",VLOOKUP($C624,'Provisioning Requester'!$F$3:$H$20000,3,FALSE),"-")</f>
        <v>-</v>
      </c>
      <c r="J624" s="1" t="str">
        <f>IF(OR(D624="SVCP", E624="TRUE"), "No", IF(ISNA(VLOOKUP($C624,'ProvResponder deviceId'!$A$1:$A$20000,1,FALSE)),"No","Yes"))</f>
        <v>No</v>
      </c>
      <c r="K624" s="1" t="str">
        <f>IF($J624="Yes",VLOOKUP($C624,'ProvResponder deviceId'!$A$1:$C$20000,3,FALSE),"-")</f>
        <v>-</v>
      </c>
      <c r="L624" s="1" t="str">
        <f t="shared" si="18"/>
        <v/>
      </c>
      <c r="M624" s="1" t="str">
        <f t="shared" si="19"/>
        <v/>
      </c>
      <c r="N624" s="1" t="str">
        <f>IF(ISBLANK($C624),"",IF(ISNA(VLOOKUP($L624,'result messages'!$H$3:$L$11,2,FALSE)),VLOOKUP($M624,'result messages'!$H$3:$L$11,2,FALSE),VLOOKUP($L624,'result messages'!$H$3:$L$11,2,FALSE)))</f>
        <v/>
      </c>
      <c r="O624" s="1" t="str">
        <f>IF(ISBLANK($C624),"",IF(ISNA(VLOOKUP($L624,'result messages'!$H$3:$L$11,3,FALSE)),VLOOKUP($M624,'result messages'!$H$3:$L$11,3,FALSE),VLOOKUP($L624,'result messages'!$H$3:$L$11,3,FALSE)))</f>
        <v/>
      </c>
      <c r="P624" s="1" t="str">
        <f>IF(ISBLANK($C624),"",IF(ISNA(VLOOKUP($L624,'result messages'!$H$3:$L$11,4,FALSE)),VLOOKUP($M624,'result messages'!$H$3:$L$11,4,FALSE),VLOOKUP($L624,'result messages'!$H$3:$L$11,4,FALSE)))</f>
        <v/>
      </c>
      <c r="Q624" s="1" t="str">
        <f>IF(ISBLANK($C624),"",IF(ISNA(VLOOKUP($L624,'result messages'!$H$3:$L$11,5,FALSE)),VLOOKUP($M624,'result messages'!$H$3:$L$11,5,FALSE),VLOOKUP($L624,'result messages'!$H$3:$L$11,5,FALSE)))</f>
        <v/>
      </c>
    </row>
    <row r="625" spans="1:17">
      <c r="A625" s="1">
        <v>622</v>
      </c>
      <c r="B625" s="4"/>
      <c r="C625" s="1"/>
      <c r="D625" s="1"/>
      <c r="E625" s="7"/>
      <c r="F625" s="1"/>
      <c r="G625" s="1" t="str">
        <f>IF(ISNA(VLOOKUP($C625,'DTEN TCAP Linkage deviceId'!$A$1:$A$20000,1,FALSE)),"No","Yes")</f>
        <v>No</v>
      </c>
      <c r="H625" s="1" t="str">
        <f>IF(ISNA(VLOOKUP($C625,'Provisioning Requester'!$F$3:$H$20000,2,FALSE)),"No","Yes")</f>
        <v>No</v>
      </c>
      <c r="I625" s="1" t="str">
        <f>IF($H625="Yes",VLOOKUP($C625,'Provisioning Requester'!$F$3:$H$20000,3,FALSE),"-")</f>
        <v>-</v>
      </c>
      <c r="J625" s="1" t="str">
        <f>IF(OR(D625="SVCP", E625="TRUE"), "No", IF(ISNA(VLOOKUP($C625,'ProvResponder deviceId'!$A$1:$A$20000,1,FALSE)),"No","Yes"))</f>
        <v>No</v>
      </c>
      <c r="K625" s="1" t="str">
        <f>IF($J625="Yes",VLOOKUP($C625,'ProvResponder deviceId'!$A$1:$C$20000,3,FALSE),"-")</f>
        <v>-</v>
      </c>
      <c r="L625" s="1" t="str">
        <f t="shared" si="18"/>
        <v/>
      </c>
      <c r="M625" s="1" t="str">
        <f t="shared" si="19"/>
        <v/>
      </c>
      <c r="N625" s="1" t="str">
        <f>IF(ISBLANK($C625),"",IF(ISNA(VLOOKUP($L625,'result messages'!$H$3:$L$11,2,FALSE)),VLOOKUP($M625,'result messages'!$H$3:$L$11,2,FALSE),VLOOKUP($L625,'result messages'!$H$3:$L$11,2,FALSE)))</f>
        <v/>
      </c>
      <c r="O625" s="1" t="str">
        <f>IF(ISBLANK($C625),"",IF(ISNA(VLOOKUP($L625,'result messages'!$H$3:$L$11,3,FALSE)),VLOOKUP($M625,'result messages'!$H$3:$L$11,3,FALSE),VLOOKUP($L625,'result messages'!$H$3:$L$11,3,FALSE)))</f>
        <v/>
      </c>
      <c r="P625" s="1" t="str">
        <f>IF(ISBLANK($C625),"",IF(ISNA(VLOOKUP($L625,'result messages'!$H$3:$L$11,4,FALSE)),VLOOKUP($M625,'result messages'!$H$3:$L$11,4,FALSE),VLOOKUP($L625,'result messages'!$H$3:$L$11,4,FALSE)))</f>
        <v/>
      </c>
      <c r="Q625" s="1" t="str">
        <f>IF(ISBLANK($C625),"",IF(ISNA(VLOOKUP($L625,'result messages'!$H$3:$L$11,5,FALSE)),VLOOKUP($M625,'result messages'!$H$3:$L$11,5,FALSE),VLOOKUP($L625,'result messages'!$H$3:$L$11,5,FALSE)))</f>
        <v/>
      </c>
    </row>
    <row r="626" spans="1:17">
      <c r="A626" s="1">
        <v>623</v>
      </c>
      <c r="B626" s="4"/>
      <c r="C626" s="1"/>
      <c r="D626" s="1"/>
      <c r="E626" s="7"/>
      <c r="F626" s="1"/>
      <c r="G626" s="1" t="str">
        <f>IF(ISNA(VLOOKUP($C626,'DTEN TCAP Linkage deviceId'!$A$1:$A$20000,1,FALSE)),"No","Yes")</f>
        <v>No</v>
      </c>
      <c r="H626" s="1" t="str">
        <f>IF(ISNA(VLOOKUP($C626,'Provisioning Requester'!$F$3:$H$20000,2,FALSE)),"No","Yes")</f>
        <v>No</v>
      </c>
      <c r="I626" s="1" t="str">
        <f>IF($H626="Yes",VLOOKUP($C626,'Provisioning Requester'!$F$3:$H$20000,3,FALSE),"-")</f>
        <v>-</v>
      </c>
      <c r="J626" s="1" t="str">
        <f>IF(OR(D626="SVCP", E626="TRUE"), "No", IF(ISNA(VLOOKUP($C626,'ProvResponder deviceId'!$A$1:$A$20000,1,FALSE)),"No","Yes"))</f>
        <v>No</v>
      </c>
      <c r="K626" s="1" t="str">
        <f>IF($J626="Yes",VLOOKUP($C626,'ProvResponder deviceId'!$A$1:$C$20000,3,FALSE),"-")</f>
        <v>-</v>
      </c>
      <c r="L626" s="1" t="str">
        <f t="shared" si="18"/>
        <v/>
      </c>
      <c r="M626" s="1" t="str">
        <f t="shared" si="19"/>
        <v/>
      </c>
      <c r="N626" s="1" t="str">
        <f>IF(ISBLANK($C626),"",IF(ISNA(VLOOKUP($L626,'result messages'!$H$3:$L$11,2,FALSE)),VLOOKUP($M626,'result messages'!$H$3:$L$11,2,FALSE),VLOOKUP($L626,'result messages'!$H$3:$L$11,2,FALSE)))</f>
        <v/>
      </c>
      <c r="O626" s="1" t="str">
        <f>IF(ISBLANK($C626),"",IF(ISNA(VLOOKUP($L626,'result messages'!$H$3:$L$11,3,FALSE)),VLOOKUP($M626,'result messages'!$H$3:$L$11,3,FALSE),VLOOKUP($L626,'result messages'!$H$3:$L$11,3,FALSE)))</f>
        <v/>
      </c>
      <c r="P626" s="1" t="str">
        <f>IF(ISBLANK($C626),"",IF(ISNA(VLOOKUP($L626,'result messages'!$H$3:$L$11,4,FALSE)),VLOOKUP($M626,'result messages'!$H$3:$L$11,4,FALSE),VLOOKUP($L626,'result messages'!$H$3:$L$11,4,FALSE)))</f>
        <v/>
      </c>
      <c r="Q626" s="1" t="str">
        <f>IF(ISBLANK($C626),"",IF(ISNA(VLOOKUP($L626,'result messages'!$H$3:$L$11,5,FALSE)),VLOOKUP($M626,'result messages'!$H$3:$L$11,5,FALSE),VLOOKUP($L626,'result messages'!$H$3:$L$11,5,FALSE)))</f>
        <v/>
      </c>
    </row>
    <row r="627" spans="1:17">
      <c r="A627" s="1">
        <v>624</v>
      </c>
      <c r="B627" s="4"/>
      <c r="C627" s="1"/>
      <c r="D627" s="1"/>
      <c r="E627" s="7"/>
      <c r="F627" s="1"/>
      <c r="G627" s="1" t="str">
        <f>IF(ISNA(VLOOKUP($C627,'DTEN TCAP Linkage deviceId'!$A$1:$A$20000,1,FALSE)),"No","Yes")</f>
        <v>No</v>
      </c>
      <c r="H627" s="1" t="str">
        <f>IF(ISNA(VLOOKUP($C627,'Provisioning Requester'!$F$3:$H$20000,2,FALSE)),"No","Yes")</f>
        <v>No</v>
      </c>
      <c r="I627" s="1" t="str">
        <f>IF($H627="Yes",VLOOKUP($C627,'Provisioning Requester'!$F$3:$H$20000,3,FALSE),"-")</f>
        <v>-</v>
      </c>
      <c r="J627" s="1" t="str">
        <f>IF(OR(D627="SVCP", E627="TRUE"), "No", IF(ISNA(VLOOKUP($C627,'ProvResponder deviceId'!$A$1:$A$20000,1,FALSE)),"No","Yes"))</f>
        <v>No</v>
      </c>
      <c r="K627" s="1" t="str">
        <f>IF($J627="Yes",VLOOKUP($C627,'ProvResponder deviceId'!$A$1:$C$20000,3,FALSE),"-")</f>
        <v>-</v>
      </c>
      <c r="L627" s="1" t="str">
        <f t="shared" si="18"/>
        <v/>
      </c>
      <c r="M627" s="1" t="str">
        <f t="shared" si="19"/>
        <v/>
      </c>
      <c r="N627" s="1" t="str">
        <f>IF(ISBLANK($C627),"",IF(ISNA(VLOOKUP($L627,'result messages'!$H$3:$L$11,2,FALSE)),VLOOKUP($M627,'result messages'!$H$3:$L$11,2,FALSE),VLOOKUP($L627,'result messages'!$H$3:$L$11,2,FALSE)))</f>
        <v/>
      </c>
      <c r="O627" s="1" t="str">
        <f>IF(ISBLANK($C627),"",IF(ISNA(VLOOKUP($L627,'result messages'!$H$3:$L$11,3,FALSE)),VLOOKUP($M627,'result messages'!$H$3:$L$11,3,FALSE),VLOOKUP($L627,'result messages'!$H$3:$L$11,3,FALSE)))</f>
        <v/>
      </c>
      <c r="P627" s="1" t="str">
        <f>IF(ISBLANK($C627),"",IF(ISNA(VLOOKUP($L627,'result messages'!$H$3:$L$11,4,FALSE)),VLOOKUP($M627,'result messages'!$H$3:$L$11,4,FALSE),VLOOKUP($L627,'result messages'!$H$3:$L$11,4,FALSE)))</f>
        <v/>
      </c>
      <c r="Q627" s="1" t="str">
        <f>IF(ISBLANK($C627),"",IF(ISNA(VLOOKUP($L627,'result messages'!$H$3:$L$11,5,FALSE)),VLOOKUP($M627,'result messages'!$H$3:$L$11,5,FALSE),VLOOKUP($L627,'result messages'!$H$3:$L$11,5,FALSE)))</f>
        <v/>
      </c>
    </row>
    <row r="628" spans="1:17">
      <c r="A628" s="1">
        <v>625</v>
      </c>
      <c r="B628" s="4"/>
      <c r="C628" s="1"/>
      <c r="D628" s="1"/>
      <c r="E628" s="7"/>
      <c r="F628" s="1"/>
      <c r="G628" s="1" t="str">
        <f>IF(ISNA(VLOOKUP($C628,'DTEN TCAP Linkage deviceId'!$A$1:$A$20000,1,FALSE)),"No","Yes")</f>
        <v>No</v>
      </c>
      <c r="H628" s="1" t="str">
        <f>IF(ISNA(VLOOKUP($C628,'Provisioning Requester'!$F$3:$H$20000,2,FALSE)),"No","Yes")</f>
        <v>No</v>
      </c>
      <c r="I628" s="1" t="str">
        <f>IF($H628="Yes",VLOOKUP($C628,'Provisioning Requester'!$F$3:$H$20000,3,FALSE),"-")</f>
        <v>-</v>
      </c>
      <c r="J628" s="1" t="str">
        <f>IF(OR(D628="SVCP", E628="TRUE"), "No", IF(ISNA(VLOOKUP($C628,'ProvResponder deviceId'!$A$1:$A$20000,1,FALSE)),"No","Yes"))</f>
        <v>No</v>
      </c>
      <c r="K628" s="1" t="str">
        <f>IF($J628="Yes",VLOOKUP($C628,'ProvResponder deviceId'!$A$1:$C$20000,3,FALSE),"-")</f>
        <v>-</v>
      </c>
      <c r="L628" s="1" t="str">
        <f t="shared" si="18"/>
        <v/>
      </c>
      <c r="M628" s="1" t="str">
        <f t="shared" si="19"/>
        <v/>
      </c>
      <c r="N628" s="1" t="str">
        <f>IF(ISBLANK($C628),"",IF(ISNA(VLOOKUP($L628,'result messages'!$H$3:$L$11,2,FALSE)),VLOOKUP($M628,'result messages'!$H$3:$L$11,2,FALSE),VLOOKUP($L628,'result messages'!$H$3:$L$11,2,FALSE)))</f>
        <v/>
      </c>
      <c r="O628" s="1" t="str">
        <f>IF(ISBLANK($C628),"",IF(ISNA(VLOOKUP($L628,'result messages'!$H$3:$L$11,3,FALSE)),VLOOKUP($M628,'result messages'!$H$3:$L$11,3,FALSE),VLOOKUP($L628,'result messages'!$H$3:$L$11,3,FALSE)))</f>
        <v/>
      </c>
      <c r="P628" s="1" t="str">
        <f>IF(ISBLANK($C628),"",IF(ISNA(VLOOKUP($L628,'result messages'!$H$3:$L$11,4,FALSE)),VLOOKUP($M628,'result messages'!$H$3:$L$11,4,FALSE),VLOOKUP($L628,'result messages'!$H$3:$L$11,4,FALSE)))</f>
        <v/>
      </c>
      <c r="Q628" s="1" t="str">
        <f>IF(ISBLANK($C628),"",IF(ISNA(VLOOKUP($L628,'result messages'!$H$3:$L$11,5,FALSE)),VLOOKUP($M628,'result messages'!$H$3:$L$11,5,FALSE),VLOOKUP($L628,'result messages'!$H$3:$L$11,5,FALSE)))</f>
        <v/>
      </c>
    </row>
    <row r="629" spans="1:17">
      <c r="A629" s="1">
        <v>626</v>
      </c>
      <c r="B629" s="4"/>
      <c r="C629" s="1"/>
      <c r="D629" s="1"/>
      <c r="E629" s="7"/>
      <c r="F629" s="1"/>
      <c r="G629" s="1" t="str">
        <f>IF(ISNA(VLOOKUP($C629,'DTEN TCAP Linkage deviceId'!$A$1:$A$20000,1,FALSE)),"No","Yes")</f>
        <v>No</v>
      </c>
      <c r="H629" s="1" t="str">
        <f>IF(ISNA(VLOOKUP($C629,'Provisioning Requester'!$F$3:$H$20000,2,FALSE)),"No","Yes")</f>
        <v>No</v>
      </c>
      <c r="I629" s="1" t="str">
        <f>IF($H629="Yes",VLOOKUP($C629,'Provisioning Requester'!$F$3:$H$20000,3,FALSE),"-")</f>
        <v>-</v>
      </c>
      <c r="J629" s="1" t="str">
        <f>IF(OR(D629="SVCP", E629="TRUE"), "No", IF(ISNA(VLOOKUP($C629,'ProvResponder deviceId'!$A$1:$A$20000,1,FALSE)),"No","Yes"))</f>
        <v>No</v>
      </c>
      <c r="K629" s="1" t="str">
        <f>IF($J629="Yes",VLOOKUP($C629,'ProvResponder deviceId'!$A$1:$C$20000,3,FALSE),"-")</f>
        <v>-</v>
      </c>
      <c r="L629" s="1" t="str">
        <f t="shared" si="18"/>
        <v/>
      </c>
      <c r="M629" s="1" t="str">
        <f t="shared" si="19"/>
        <v/>
      </c>
      <c r="N629" s="1" t="str">
        <f>IF(ISBLANK($C629),"",IF(ISNA(VLOOKUP($L629,'result messages'!$H$3:$L$11,2,FALSE)),VLOOKUP($M629,'result messages'!$H$3:$L$11,2,FALSE),VLOOKUP($L629,'result messages'!$H$3:$L$11,2,FALSE)))</f>
        <v/>
      </c>
      <c r="O629" s="1" t="str">
        <f>IF(ISBLANK($C629),"",IF(ISNA(VLOOKUP($L629,'result messages'!$H$3:$L$11,3,FALSE)),VLOOKUP($M629,'result messages'!$H$3:$L$11,3,FALSE),VLOOKUP($L629,'result messages'!$H$3:$L$11,3,FALSE)))</f>
        <v/>
      </c>
      <c r="P629" s="1" t="str">
        <f>IF(ISBLANK($C629),"",IF(ISNA(VLOOKUP($L629,'result messages'!$H$3:$L$11,4,FALSE)),VLOOKUP($M629,'result messages'!$H$3:$L$11,4,FALSE),VLOOKUP($L629,'result messages'!$H$3:$L$11,4,FALSE)))</f>
        <v/>
      </c>
      <c r="Q629" s="1" t="str">
        <f>IF(ISBLANK($C629),"",IF(ISNA(VLOOKUP($L629,'result messages'!$H$3:$L$11,5,FALSE)),VLOOKUP($M629,'result messages'!$H$3:$L$11,5,FALSE),VLOOKUP($L629,'result messages'!$H$3:$L$11,5,FALSE)))</f>
        <v/>
      </c>
    </row>
    <row r="630" spans="1:17">
      <c r="A630" s="1">
        <v>627</v>
      </c>
      <c r="B630" s="4"/>
      <c r="C630" s="1"/>
      <c r="D630" s="1"/>
      <c r="E630" s="7"/>
      <c r="F630" s="1"/>
      <c r="G630" s="1" t="str">
        <f>IF(ISNA(VLOOKUP($C630,'DTEN TCAP Linkage deviceId'!$A$1:$A$20000,1,FALSE)),"No","Yes")</f>
        <v>No</v>
      </c>
      <c r="H630" s="1" t="str">
        <f>IF(ISNA(VLOOKUP($C630,'Provisioning Requester'!$F$3:$H$20000,2,FALSE)),"No","Yes")</f>
        <v>No</v>
      </c>
      <c r="I630" s="1" t="str">
        <f>IF($H630="Yes",VLOOKUP($C630,'Provisioning Requester'!$F$3:$H$20000,3,FALSE),"-")</f>
        <v>-</v>
      </c>
      <c r="J630" s="1" t="str">
        <f>IF(OR(D630="SVCP", E630="TRUE"), "No", IF(ISNA(VLOOKUP($C630,'ProvResponder deviceId'!$A$1:$A$20000,1,FALSE)),"No","Yes"))</f>
        <v>No</v>
      </c>
      <c r="K630" s="1" t="str">
        <f>IF($J630="Yes",VLOOKUP($C630,'ProvResponder deviceId'!$A$1:$C$20000,3,FALSE),"-")</f>
        <v>-</v>
      </c>
      <c r="L630" s="1" t="str">
        <f t="shared" si="18"/>
        <v/>
      </c>
      <c r="M630" s="1" t="str">
        <f t="shared" si="19"/>
        <v/>
      </c>
      <c r="N630" s="1" t="str">
        <f>IF(ISBLANK($C630),"",IF(ISNA(VLOOKUP($L630,'result messages'!$H$3:$L$11,2,FALSE)),VLOOKUP($M630,'result messages'!$H$3:$L$11,2,FALSE),VLOOKUP($L630,'result messages'!$H$3:$L$11,2,FALSE)))</f>
        <v/>
      </c>
      <c r="O630" s="1" t="str">
        <f>IF(ISBLANK($C630),"",IF(ISNA(VLOOKUP($L630,'result messages'!$H$3:$L$11,3,FALSE)),VLOOKUP($M630,'result messages'!$H$3:$L$11,3,FALSE),VLOOKUP($L630,'result messages'!$H$3:$L$11,3,FALSE)))</f>
        <v/>
      </c>
      <c r="P630" s="1" t="str">
        <f>IF(ISBLANK($C630),"",IF(ISNA(VLOOKUP($L630,'result messages'!$H$3:$L$11,4,FALSE)),VLOOKUP($M630,'result messages'!$H$3:$L$11,4,FALSE),VLOOKUP($L630,'result messages'!$H$3:$L$11,4,FALSE)))</f>
        <v/>
      </c>
      <c r="Q630" s="1" t="str">
        <f>IF(ISBLANK($C630),"",IF(ISNA(VLOOKUP($L630,'result messages'!$H$3:$L$11,5,FALSE)),VLOOKUP($M630,'result messages'!$H$3:$L$11,5,FALSE),VLOOKUP($L630,'result messages'!$H$3:$L$11,5,FALSE)))</f>
        <v/>
      </c>
    </row>
    <row r="631" spans="1:17">
      <c r="A631" s="1">
        <v>628</v>
      </c>
      <c r="B631" s="4"/>
      <c r="C631" s="1"/>
      <c r="D631" s="1"/>
      <c r="E631" s="7"/>
      <c r="F631" s="1"/>
      <c r="G631" s="1" t="str">
        <f>IF(ISNA(VLOOKUP($C631,'DTEN TCAP Linkage deviceId'!$A$1:$A$20000,1,FALSE)),"No","Yes")</f>
        <v>No</v>
      </c>
      <c r="H631" s="1" t="str">
        <f>IF(ISNA(VLOOKUP($C631,'Provisioning Requester'!$F$3:$H$20000,2,FALSE)),"No","Yes")</f>
        <v>No</v>
      </c>
      <c r="I631" s="1" t="str">
        <f>IF($H631="Yes",VLOOKUP($C631,'Provisioning Requester'!$F$3:$H$20000,3,FALSE),"-")</f>
        <v>-</v>
      </c>
      <c r="J631" s="1" t="str">
        <f>IF(OR(D631="SVCP", E631="TRUE"), "No", IF(ISNA(VLOOKUP($C631,'ProvResponder deviceId'!$A$1:$A$20000,1,FALSE)),"No","Yes"))</f>
        <v>No</v>
      </c>
      <c r="K631" s="1" t="str">
        <f>IF($J631="Yes",VLOOKUP($C631,'ProvResponder deviceId'!$A$1:$C$20000,3,FALSE),"-")</f>
        <v>-</v>
      </c>
      <c r="L631" s="1" t="str">
        <f t="shared" si="18"/>
        <v/>
      </c>
      <c r="M631" s="1" t="str">
        <f t="shared" si="19"/>
        <v/>
      </c>
      <c r="N631" s="1" t="str">
        <f>IF(ISBLANK($C631),"",IF(ISNA(VLOOKUP($L631,'result messages'!$H$3:$L$11,2,FALSE)),VLOOKUP($M631,'result messages'!$H$3:$L$11,2,FALSE),VLOOKUP($L631,'result messages'!$H$3:$L$11,2,FALSE)))</f>
        <v/>
      </c>
      <c r="O631" s="1" t="str">
        <f>IF(ISBLANK($C631),"",IF(ISNA(VLOOKUP($L631,'result messages'!$H$3:$L$11,3,FALSE)),VLOOKUP($M631,'result messages'!$H$3:$L$11,3,FALSE),VLOOKUP($L631,'result messages'!$H$3:$L$11,3,FALSE)))</f>
        <v/>
      </c>
      <c r="P631" s="1" t="str">
        <f>IF(ISBLANK($C631),"",IF(ISNA(VLOOKUP($L631,'result messages'!$H$3:$L$11,4,FALSE)),VLOOKUP($M631,'result messages'!$H$3:$L$11,4,FALSE),VLOOKUP($L631,'result messages'!$H$3:$L$11,4,FALSE)))</f>
        <v/>
      </c>
      <c r="Q631" s="1" t="str">
        <f>IF(ISBLANK($C631),"",IF(ISNA(VLOOKUP($L631,'result messages'!$H$3:$L$11,5,FALSE)),VLOOKUP($M631,'result messages'!$H$3:$L$11,5,FALSE),VLOOKUP($L631,'result messages'!$H$3:$L$11,5,FALSE)))</f>
        <v/>
      </c>
    </row>
    <row r="632" spans="1:17">
      <c r="A632" s="1">
        <v>629</v>
      </c>
      <c r="B632" s="4"/>
      <c r="C632" s="1"/>
      <c r="D632" s="1"/>
      <c r="E632" s="7"/>
      <c r="F632" s="1"/>
      <c r="G632" s="1" t="str">
        <f>IF(ISNA(VLOOKUP($C632,'DTEN TCAP Linkage deviceId'!$A$1:$A$20000,1,FALSE)),"No","Yes")</f>
        <v>No</v>
      </c>
      <c r="H632" s="1" t="str">
        <f>IF(ISNA(VLOOKUP($C632,'Provisioning Requester'!$F$3:$H$20000,2,FALSE)),"No","Yes")</f>
        <v>No</v>
      </c>
      <c r="I632" s="1" t="str">
        <f>IF($H632="Yes",VLOOKUP($C632,'Provisioning Requester'!$F$3:$H$20000,3,FALSE),"-")</f>
        <v>-</v>
      </c>
      <c r="J632" s="1" t="str">
        <f>IF(OR(D632="SVCP", E632="TRUE"), "No", IF(ISNA(VLOOKUP($C632,'ProvResponder deviceId'!$A$1:$A$20000,1,FALSE)),"No","Yes"))</f>
        <v>No</v>
      </c>
      <c r="K632" s="1" t="str">
        <f>IF($J632="Yes",VLOOKUP($C632,'ProvResponder deviceId'!$A$1:$C$20000,3,FALSE),"-")</f>
        <v>-</v>
      </c>
      <c r="L632" s="1" t="str">
        <f t="shared" si="18"/>
        <v/>
      </c>
      <c r="M632" s="1" t="str">
        <f t="shared" si="19"/>
        <v/>
      </c>
      <c r="N632" s="1" t="str">
        <f>IF(ISBLANK($C632),"",IF(ISNA(VLOOKUP($L632,'result messages'!$H$3:$L$11,2,FALSE)),VLOOKUP($M632,'result messages'!$H$3:$L$11,2,FALSE),VLOOKUP($L632,'result messages'!$H$3:$L$11,2,FALSE)))</f>
        <v/>
      </c>
      <c r="O632" s="1" t="str">
        <f>IF(ISBLANK($C632),"",IF(ISNA(VLOOKUP($L632,'result messages'!$H$3:$L$11,3,FALSE)),VLOOKUP($M632,'result messages'!$H$3:$L$11,3,FALSE),VLOOKUP($L632,'result messages'!$H$3:$L$11,3,FALSE)))</f>
        <v/>
      </c>
      <c r="P632" s="1" t="str">
        <f>IF(ISBLANK($C632),"",IF(ISNA(VLOOKUP($L632,'result messages'!$H$3:$L$11,4,FALSE)),VLOOKUP($M632,'result messages'!$H$3:$L$11,4,FALSE),VLOOKUP($L632,'result messages'!$H$3:$L$11,4,FALSE)))</f>
        <v/>
      </c>
      <c r="Q632" s="1" t="str">
        <f>IF(ISBLANK($C632),"",IF(ISNA(VLOOKUP($L632,'result messages'!$H$3:$L$11,5,FALSE)),VLOOKUP($M632,'result messages'!$H$3:$L$11,5,FALSE),VLOOKUP($L632,'result messages'!$H$3:$L$11,5,FALSE)))</f>
        <v/>
      </c>
    </row>
    <row r="633" spans="1:17">
      <c r="A633" s="1">
        <v>630</v>
      </c>
      <c r="B633" s="4"/>
      <c r="C633" s="1"/>
      <c r="D633" s="1"/>
      <c r="E633" s="7"/>
      <c r="F633" s="1"/>
      <c r="G633" s="1" t="str">
        <f>IF(ISNA(VLOOKUP($C633,'DTEN TCAP Linkage deviceId'!$A$1:$A$20000,1,FALSE)),"No","Yes")</f>
        <v>No</v>
      </c>
      <c r="H633" s="1" t="str">
        <f>IF(ISNA(VLOOKUP($C633,'Provisioning Requester'!$F$3:$H$20000,2,FALSE)),"No","Yes")</f>
        <v>No</v>
      </c>
      <c r="I633" s="1" t="str">
        <f>IF($H633="Yes",VLOOKUP($C633,'Provisioning Requester'!$F$3:$H$20000,3,FALSE),"-")</f>
        <v>-</v>
      </c>
      <c r="J633" s="1" t="str">
        <f>IF(OR(D633="SVCP", E633="TRUE"), "No", IF(ISNA(VLOOKUP($C633,'ProvResponder deviceId'!$A$1:$A$20000,1,FALSE)),"No","Yes"))</f>
        <v>No</v>
      </c>
      <c r="K633" s="1" t="str">
        <f>IF($J633="Yes",VLOOKUP($C633,'ProvResponder deviceId'!$A$1:$C$20000,3,FALSE),"-")</f>
        <v>-</v>
      </c>
      <c r="L633" s="1" t="str">
        <f t="shared" si="18"/>
        <v/>
      </c>
      <c r="M633" s="1" t="str">
        <f t="shared" si="19"/>
        <v/>
      </c>
      <c r="N633" s="1" t="str">
        <f>IF(ISBLANK($C633),"",IF(ISNA(VLOOKUP($L633,'result messages'!$H$3:$L$11,2,FALSE)),VLOOKUP($M633,'result messages'!$H$3:$L$11,2,FALSE),VLOOKUP($L633,'result messages'!$H$3:$L$11,2,FALSE)))</f>
        <v/>
      </c>
      <c r="O633" s="1" t="str">
        <f>IF(ISBLANK($C633),"",IF(ISNA(VLOOKUP($L633,'result messages'!$H$3:$L$11,3,FALSE)),VLOOKUP($M633,'result messages'!$H$3:$L$11,3,FALSE),VLOOKUP($L633,'result messages'!$H$3:$L$11,3,FALSE)))</f>
        <v/>
      </c>
      <c r="P633" s="1" t="str">
        <f>IF(ISBLANK($C633),"",IF(ISNA(VLOOKUP($L633,'result messages'!$H$3:$L$11,4,FALSE)),VLOOKUP($M633,'result messages'!$H$3:$L$11,4,FALSE),VLOOKUP($L633,'result messages'!$H$3:$L$11,4,FALSE)))</f>
        <v/>
      </c>
      <c r="Q633" s="1" t="str">
        <f>IF(ISBLANK($C633),"",IF(ISNA(VLOOKUP($L633,'result messages'!$H$3:$L$11,5,FALSE)),VLOOKUP($M633,'result messages'!$H$3:$L$11,5,FALSE),VLOOKUP($L633,'result messages'!$H$3:$L$11,5,FALSE)))</f>
        <v/>
      </c>
    </row>
    <row r="634" spans="1:17">
      <c r="A634" s="1">
        <v>631</v>
      </c>
      <c r="B634" s="4"/>
      <c r="C634" s="1"/>
      <c r="D634" s="1"/>
      <c r="E634" s="7"/>
      <c r="F634" s="1"/>
      <c r="G634" s="1" t="str">
        <f>IF(ISNA(VLOOKUP($C634,'DTEN TCAP Linkage deviceId'!$A$1:$A$20000,1,FALSE)),"No","Yes")</f>
        <v>No</v>
      </c>
      <c r="H634" s="1" t="str">
        <f>IF(ISNA(VLOOKUP($C634,'Provisioning Requester'!$F$3:$H$20000,2,FALSE)),"No","Yes")</f>
        <v>No</v>
      </c>
      <c r="I634" s="1" t="str">
        <f>IF($H634="Yes",VLOOKUP($C634,'Provisioning Requester'!$F$3:$H$20000,3,FALSE),"-")</f>
        <v>-</v>
      </c>
      <c r="J634" s="1" t="str">
        <f>IF(OR(D634="SVCP", E634="TRUE"), "No", IF(ISNA(VLOOKUP($C634,'ProvResponder deviceId'!$A$1:$A$20000,1,FALSE)),"No","Yes"))</f>
        <v>No</v>
      </c>
      <c r="K634" s="1" t="str">
        <f>IF($J634="Yes",VLOOKUP($C634,'ProvResponder deviceId'!$A$1:$C$20000,3,FALSE),"-")</f>
        <v>-</v>
      </c>
      <c r="L634" s="1" t="str">
        <f t="shared" si="18"/>
        <v/>
      </c>
      <c r="M634" s="1" t="str">
        <f t="shared" si="19"/>
        <v/>
      </c>
      <c r="N634" s="1" t="str">
        <f>IF(ISBLANK($C634),"",IF(ISNA(VLOOKUP($L634,'result messages'!$H$3:$L$11,2,FALSE)),VLOOKUP($M634,'result messages'!$H$3:$L$11,2,FALSE),VLOOKUP($L634,'result messages'!$H$3:$L$11,2,FALSE)))</f>
        <v/>
      </c>
      <c r="O634" s="1" t="str">
        <f>IF(ISBLANK($C634),"",IF(ISNA(VLOOKUP($L634,'result messages'!$H$3:$L$11,3,FALSE)),VLOOKUP($M634,'result messages'!$H$3:$L$11,3,FALSE),VLOOKUP($L634,'result messages'!$H$3:$L$11,3,FALSE)))</f>
        <v/>
      </c>
      <c r="P634" s="1" t="str">
        <f>IF(ISBLANK($C634),"",IF(ISNA(VLOOKUP($L634,'result messages'!$H$3:$L$11,4,FALSE)),VLOOKUP($M634,'result messages'!$H$3:$L$11,4,FALSE),VLOOKUP($L634,'result messages'!$H$3:$L$11,4,FALSE)))</f>
        <v/>
      </c>
      <c r="Q634" s="1" t="str">
        <f>IF(ISBLANK($C634),"",IF(ISNA(VLOOKUP($L634,'result messages'!$H$3:$L$11,5,FALSE)),VLOOKUP($M634,'result messages'!$H$3:$L$11,5,FALSE),VLOOKUP($L634,'result messages'!$H$3:$L$11,5,FALSE)))</f>
        <v/>
      </c>
    </row>
    <row r="635" spans="1:17">
      <c r="A635" s="1">
        <v>632</v>
      </c>
      <c r="B635" s="4"/>
      <c r="C635" s="1"/>
      <c r="D635" s="1"/>
      <c r="E635" s="7"/>
      <c r="F635" s="1"/>
      <c r="G635" s="1" t="str">
        <f>IF(ISNA(VLOOKUP($C635,'DTEN TCAP Linkage deviceId'!$A$1:$A$20000,1,FALSE)),"No","Yes")</f>
        <v>No</v>
      </c>
      <c r="H635" s="1" t="str">
        <f>IF(ISNA(VLOOKUP($C635,'Provisioning Requester'!$F$3:$H$20000,2,FALSE)),"No","Yes")</f>
        <v>No</v>
      </c>
      <c r="I635" s="1" t="str">
        <f>IF($H635="Yes",VLOOKUP($C635,'Provisioning Requester'!$F$3:$H$20000,3,FALSE),"-")</f>
        <v>-</v>
      </c>
      <c r="J635" s="1" t="str">
        <f>IF(OR(D635="SVCP", E635="TRUE"), "No", IF(ISNA(VLOOKUP($C635,'ProvResponder deviceId'!$A$1:$A$20000,1,FALSE)),"No","Yes"))</f>
        <v>No</v>
      </c>
      <c r="K635" s="1" t="str">
        <f>IF($J635="Yes",VLOOKUP($C635,'ProvResponder deviceId'!$A$1:$C$20000,3,FALSE),"-")</f>
        <v>-</v>
      </c>
      <c r="L635" s="1" t="str">
        <f t="shared" si="18"/>
        <v/>
      </c>
      <c r="M635" s="1" t="str">
        <f t="shared" si="19"/>
        <v/>
      </c>
      <c r="N635" s="1" t="str">
        <f>IF(ISBLANK($C635),"",IF(ISNA(VLOOKUP($L635,'result messages'!$H$3:$L$11,2,FALSE)),VLOOKUP($M635,'result messages'!$H$3:$L$11,2,FALSE),VLOOKUP($L635,'result messages'!$H$3:$L$11,2,FALSE)))</f>
        <v/>
      </c>
      <c r="O635" s="1" t="str">
        <f>IF(ISBLANK($C635),"",IF(ISNA(VLOOKUP($L635,'result messages'!$H$3:$L$11,3,FALSE)),VLOOKUP($M635,'result messages'!$H$3:$L$11,3,FALSE),VLOOKUP($L635,'result messages'!$H$3:$L$11,3,FALSE)))</f>
        <v/>
      </c>
      <c r="P635" s="1" t="str">
        <f>IF(ISBLANK($C635),"",IF(ISNA(VLOOKUP($L635,'result messages'!$H$3:$L$11,4,FALSE)),VLOOKUP($M635,'result messages'!$H$3:$L$11,4,FALSE),VLOOKUP($L635,'result messages'!$H$3:$L$11,4,FALSE)))</f>
        <v/>
      </c>
      <c r="Q635" s="1" t="str">
        <f>IF(ISBLANK($C635),"",IF(ISNA(VLOOKUP($L635,'result messages'!$H$3:$L$11,5,FALSE)),VLOOKUP($M635,'result messages'!$H$3:$L$11,5,FALSE),VLOOKUP($L635,'result messages'!$H$3:$L$11,5,FALSE)))</f>
        <v/>
      </c>
    </row>
    <row r="636" spans="1:17">
      <c r="A636" s="1">
        <v>633</v>
      </c>
      <c r="B636" s="4"/>
      <c r="C636" s="1"/>
      <c r="D636" s="1"/>
      <c r="E636" s="7"/>
      <c r="F636" s="1"/>
      <c r="G636" s="1" t="str">
        <f>IF(ISNA(VLOOKUP($C636,'DTEN TCAP Linkage deviceId'!$A$1:$A$20000,1,FALSE)),"No","Yes")</f>
        <v>No</v>
      </c>
      <c r="H636" s="1" t="str">
        <f>IF(ISNA(VLOOKUP($C636,'Provisioning Requester'!$F$3:$H$20000,2,FALSE)),"No","Yes")</f>
        <v>No</v>
      </c>
      <c r="I636" s="1" t="str">
        <f>IF($H636="Yes",VLOOKUP($C636,'Provisioning Requester'!$F$3:$H$20000,3,FALSE),"-")</f>
        <v>-</v>
      </c>
      <c r="J636" s="1" t="str">
        <f>IF(OR(D636="SVCP", E636="TRUE"), "No", IF(ISNA(VLOOKUP($C636,'ProvResponder deviceId'!$A$1:$A$20000,1,FALSE)),"No","Yes"))</f>
        <v>No</v>
      </c>
      <c r="K636" s="1" t="str">
        <f>IF($J636="Yes",VLOOKUP($C636,'ProvResponder deviceId'!$A$1:$C$20000,3,FALSE),"-")</f>
        <v>-</v>
      </c>
      <c r="L636" s="1" t="str">
        <f t="shared" si="18"/>
        <v/>
      </c>
      <c r="M636" s="1" t="str">
        <f t="shared" si="19"/>
        <v/>
      </c>
      <c r="N636" s="1" t="str">
        <f>IF(ISBLANK($C636),"",IF(ISNA(VLOOKUP($L636,'result messages'!$H$3:$L$11,2,FALSE)),VLOOKUP($M636,'result messages'!$H$3:$L$11,2,FALSE),VLOOKUP($L636,'result messages'!$H$3:$L$11,2,FALSE)))</f>
        <v/>
      </c>
      <c r="O636" s="1" t="str">
        <f>IF(ISBLANK($C636),"",IF(ISNA(VLOOKUP($L636,'result messages'!$H$3:$L$11,3,FALSE)),VLOOKUP($M636,'result messages'!$H$3:$L$11,3,FALSE),VLOOKUP($L636,'result messages'!$H$3:$L$11,3,FALSE)))</f>
        <v/>
      </c>
      <c r="P636" s="1" t="str">
        <f>IF(ISBLANK($C636),"",IF(ISNA(VLOOKUP($L636,'result messages'!$H$3:$L$11,4,FALSE)),VLOOKUP($M636,'result messages'!$H$3:$L$11,4,FALSE),VLOOKUP($L636,'result messages'!$H$3:$L$11,4,FALSE)))</f>
        <v/>
      </c>
      <c r="Q636" s="1" t="str">
        <f>IF(ISBLANK($C636),"",IF(ISNA(VLOOKUP($L636,'result messages'!$H$3:$L$11,5,FALSE)),VLOOKUP($M636,'result messages'!$H$3:$L$11,5,FALSE),VLOOKUP($L636,'result messages'!$H$3:$L$11,5,FALSE)))</f>
        <v/>
      </c>
    </row>
    <row r="637" spans="1:17">
      <c r="A637" s="1">
        <v>634</v>
      </c>
      <c r="B637" s="4"/>
      <c r="C637" s="1"/>
      <c r="D637" s="1"/>
      <c r="E637" s="7"/>
      <c r="F637" s="1"/>
      <c r="G637" s="1" t="str">
        <f>IF(ISNA(VLOOKUP($C637,'DTEN TCAP Linkage deviceId'!$A$1:$A$20000,1,FALSE)),"No","Yes")</f>
        <v>No</v>
      </c>
      <c r="H637" s="1" t="str">
        <f>IF(ISNA(VLOOKUP($C637,'Provisioning Requester'!$F$3:$H$20000,2,FALSE)),"No","Yes")</f>
        <v>No</v>
      </c>
      <c r="I637" s="1" t="str">
        <f>IF($H637="Yes",VLOOKUP($C637,'Provisioning Requester'!$F$3:$H$20000,3,FALSE),"-")</f>
        <v>-</v>
      </c>
      <c r="J637" s="1" t="str">
        <f>IF(OR(D637="SVCP", E637="TRUE"), "No", IF(ISNA(VLOOKUP($C637,'ProvResponder deviceId'!$A$1:$A$20000,1,FALSE)),"No","Yes"))</f>
        <v>No</v>
      </c>
      <c r="K637" s="1" t="str">
        <f>IF($J637="Yes",VLOOKUP($C637,'ProvResponder deviceId'!$A$1:$C$20000,3,FALSE),"-")</f>
        <v>-</v>
      </c>
      <c r="L637" s="1" t="str">
        <f t="shared" si="18"/>
        <v/>
      </c>
      <c r="M637" s="1" t="str">
        <f t="shared" si="19"/>
        <v/>
      </c>
      <c r="N637" s="1" t="str">
        <f>IF(ISBLANK($C637),"",IF(ISNA(VLOOKUP($L637,'result messages'!$H$3:$L$11,2,FALSE)),VLOOKUP($M637,'result messages'!$H$3:$L$11,2,FALSE),VLOOKUP($L637,'result messages'!$H$3:$L$11,2,FALSE)))</f>
        <v/>
      </c>
      <c r="O637" s="1" t="str">
        <f>IF(ISBLANK($C637),"",IF(ISNA(VLOOKUP($L637,'result messages'!$H$3:$L$11,3,FALSE)),VLOOKUP($M637,'result messages'!$H$3:$L$11,3,FALSE),VLOOKUP($L637,'result messages'!$H$3:$L$11,3,FALSE)))</f>
        <v/>
      </c>
      <c r="P637" s="1" t="str">
        <f>IF(ISBLANK($C637),"",IF(ISNA(VLOOKUP($L637,'result messages'!$H$3:$L$11,4,FALSE)),VLOOKUP($M637,'result messages'!$H$3:$L$11,4,FALSE),VLOOKUP($L637,'result messages'!$H$3:$L$11,4,FALSE)))</f>
        <v/>
      </c>
      <c r="Q637" s="1" t="str">
        <f>IF(ISBLANK($C637),"",IF(ISNA(VLOOKUP($L637,'result messages'!$H$3:$L$11,5,FALSE)),VLOOKUP($M637,'result messages'!$H$3:$L$11,5,FALSE),VLOOKUP($L637,'result messages'!$H$3:$L$11,5,FALSE)))</f>
        <v/>
      </c>
    </row>
    <row r="638" spans="1:17">
      <c r="A638" s="1">
        <v>635</v>
      </c>
      <c r="B638" s="4"/>
      <c r="C638" s="1"/>
      <c r="D638" s="1"/>
      <c r="E638" s="7"/>
      <c r="F638" s="1"/>
      <c r="G638" s="1" t="str">
        <f>IF(ISNA(VLOOKUP($C638,'DTEN TCAP Linkage deviceId'!$A$1:$A$20000,1,FALSE)),"No","Yes")</f>
        <v>No</v>
      </c>
      <c r="H638" s="1" t="str">
        <f>IF(ISNA(VLOOKUP($C638,'Provisioning Requester'!$F$3:$H$20000,2,FALSE)),"No","Yes")</f>
        <v>No</v>
      </c>
      <c r="I638" s="1" t="str">
        <f>IF($H638="Yes",VLOOKUP($C638,'Provisioning Requester'!$F$3:$H$20000,3,FALSE),"-")</f>
        <v>-</v>
      </c>
      <c r="J638" s="1" t="str">
        <f>IF(OR(D638="SVCP", E638="TRUE"), "No", IF(ISNA(VLOOKUP($C638,'ProvResponder deviceId'!$A$1:$A$20000,1,FALSE)),"No","Yes"))</f>
        <v>No</v>
      </c>
      <c r="K638" s="1" t="str">
        <f>IF($J638="Yes",VLOOKUP($C638,'ProvResponder deviceId'!$A$1:$C$20000,3,FALSE),"-")</f>
        <v>-</v>
      </c>
      <c r="L638" s="1" t="str">
        <f t="shared" si="18"/>
        <v/>
      </c>
      <c r="M638" s="1" t="str">
        <f t="shared" si="19"/>
        <v/>
      </c>
      <c r="N638" s="1" t="str">
        <f>IF(ISBLANK($C638),"",IF(ISNA(VLOOKUP($L638,'result messages'!$H$3:$L$11,2,FALSE)),VLOOKUP($M638,'result messages'!$H$3:$L$11,2,FALSE),VLOOKUP($L638,'result messages'!$H$3:$L$11,2,FALSE)))</f>
        <v/>
      </c>
      <c r="O638" s="1" t="str">
        <f>IF(ISBLANK($C638),"",IF(ISNA(VLOOKUP($L638,'result messages'!$H$3:$L$11,3,FALSE)),VLOOKUP($M638,'result messages'!$H$3:$L$11,3,FALSE),VLOOKUP($L638,'result messages'!$H$3:$L$11,3,FALSE)))</f>
        <v/>
      </c>
      <c r="P638" s="1" t="str">
        <f>IF(ISBLANK($C638),"",IF(ISNA(VLOOKUP($L638,'result messages'!$H$3:$L$11,4,FALSE)),VLOOKUP($M638,'result messages'!$H$3:$L$11,4,FALSE),VLOOKUP($L638,'result messages'!$H$3:$L$11,4,FALSE)))</f>
        <v/>
      </c>
      <c r="Q638" s="1" t="str">
        <f>IF(ISBLANK($C638),"",IF(ISNA(VLOOKUP($L638,'result messages'!$H$3:$L$11,5,FALSE)),VLOOKUP($M638,'result messages'!$H$3:$L$11,5,FALSE),VLOOKUP($L638,'result messages'!$H$3:$L$11,5,FALSE)))</f>
        <v/>
      </c>
    </row>
    <row r="639" spans="1:17">
      <c r="A639" s="1">
        <v>636</v>
      </c>
      <c r="B639" s="4"/>
      <c r="C639" s="1"/>
      <c r="D639" s="1"/>
      <c r="E639" s="7"/>
      <c r="F639" s="1"/>
      <c r="G639" s="1" t="str">
        <f>IF(ISNA(VLOOKUP($C639,'DTEN TCAP Linkage deviceId'!$A$1:$A$20000,1,FALSE)),"No","Yes")</f>
        <v>No</v>
      </c>
      <c r="H639" s="1" t="str">
        <f>IF(ISNA(VLOOKUP($C639,'Provisioning Requester'!$F$3:$H$20000,2,FALSE)),"No","Yes")</f>
        <v>No</v>
      </c>
      <c r="I639" s="1" t="str">
        <f>IF($H639="Yes",VLOOKUP($C639,'Provisioning Requester'!$F$3:$H$20000,3,FALSE),"-")</f>
        <v>-</v>
      </c>
      <c r="J639" s="1" t="str">
        <f>IF(OR(D639="SVCP", E639="TRUE"), "No", IF(ISNA(VLOOKUP($C639,'ProvResponder deviceId'!$A$1:$A$20000,1,FALSE)),"No","Yes"))</f>
        <v>No</v>
      </c>
      <c r="K639" s="1" t="str">
        <f>IF($J639="Yes",VLOOKUP($C639,'ProvResponder deviceId'!$A$1:$C$20000,3,FALSE),"-")</f>
        <v>-</v>
      </c>
      <c r="L639" s="1" t="str">
        <f t="shared" si="18"/>
        <v/>
      </c>
      <c r="M639" s="1" t="str">
        <f t="shared" si="19"/>
        <v/>
      </c>
      <c r="N639" s="1" t="str">
        <f>IF(ISBLANK($C639),"",IF(ISNA(VLOOKUP($L639,'result messages'!$H$3:$L$11,2,FALSE)),VLOOKUP($M639,'result messages'!$H$3:$L$11,2,FALSE),VLOOKUP($L639,'result messages'!$H$3:$L$11,2,FALSE)))</f>
        <v/>
      </c>
      <c r="O639" s="1" t="str">
        <f>IF(ISBLANK($C639),"",IF(ISNA(VLOOKUP($L639,'result messages'!$H$3:$L$11,3,FALSE)),VLOOKUP($M639,'result messages'!$H$3:$L$11,3,FALSE),VLOOKUP($L639,'result messages'!$H$3:$L$11,3,FALSE)))</f>
        <v/>
      </c>
      <c r="P639" s="1" t="str">
        <f>IF(ISBLANK($C639),"",IF(ISNA(VLOOKUP($L639,'result messages'!$H$3:$L$11,4,FALSE)),VLOOKUP($M639,'result messages'!$H$3:$L$11,4,FALSE),VLOOKUP($L639,'result messages'!$H$3:$L$11,4,FALSE)))</f>
        <v/>
      </c>
      <c r="Q639" s="1" t="str">
        <f>IF(ISBLANK($C639),"",IF(ISNA(VLOOKUP($L639,'result messages'!$H$3:$L$11,5,FALSE)),VLOOKUP($M639,'result messages'!$H$3:$L$11,5,FALSE),VLOOKUP($L639,'result messages'!$H$3:$L$11,5,FALSE)))</f>
        <v/>
      </c>
    </row>
    <row r="640" spans="1:17">
      <c r="A640" s="1">
        <v>637</v>
      </c>
      <c r="B640" s="4"/>
      <c r="C640" s="1"/>
      <c r="D640" s="1"/>
      <c r="E640" s="7"/>
      <c r="F640" s="1"/>
      <c r="G640" s="1" t="str">
        <f>IF(ISNA(VLOOKUP($C640,'DTEN TCAP Linkage deviceId'!$A$1:$A$20000,1,FALSE)),"No","Yes")</f>
        <v>No</v>
      </c>
      <c r="H640" s="1" t="str">
        <f>IF(ISNA(VLOOKUP($C640,'Provisioning Requester'!$F$3:$H$20000,2,FALSE)),"No","Yes")</f>
        <v>No</v>
      </c>
      <c r="I640" s="1" t="str">
        <f>IF($H640="Yes",VLOOKUP($C640,'Provisioning Requester'!$F$3:$H$20000,3,FALSE),"-")</f>
        <v>-</v>
      </c>
      <c r="J640" s="1" t="str">
        <f>IF(OR(D640="SVCP", E640="TRUE"), "No", IF(ISNA(VLOOKUP($C640,'ProvResponder deviceId'!$A$1:$A$20000,1,FALSE)),"No","Yes"))</f>
        <v>No</v>
      </c>
      <c r="K640" s="1" t="str">
        <f>IF($J640="Yes",VLOOKUP($C640,'ProvResponder deviceId'!$A$1:$C$20000,3,FALSE),"-")</f>
        <v>-</v>
      </c>
      <c r="L640" s="1" t="str">
        <f t="shared" si="18"/>
        <v/>
      </c>
      <c r="M640" s="1" t="str">
        <f t="shared" si="19"/>
        <v/>
      </c>
      <c r="N640" s="1" t="str">
        <f>IF(ISBLANK($C640),"",IF(ISNA(VLOOKUP($L640,'result messages'!$H$3:$L$11,2,FALSE)),VLOOKUP($M640,'result messages'!$H$3:$L$11,2,FALSE),VLOOKUP($L640,'result messages'!$H$3:$L$11,2,FALSE)))</f>
        <v/>
      </c>
      <c r="O640" s="1" t="str">
        <f>IF(ISBLANK($C640),"",IF(ISNA(VLOOKUP($L640,'result messages'!$H$3:$L$11,3,FALSE)),VLOOKUP($M640,'result messages'!$H$3:$L$11,3,FALSE),VLOOKUP($L640,'result messages'!$H$3:$L$11,3,FALSE)))</f>
        <v/>
      </c>
      <c r="P640" s="1" t="str">
        <f>IF(ISBLANK($C640),"",IF(ISNA(VLOOKUP($L640,'result messages'!$H$3:$L$11,4,FALSE)),VLOOKUP($M640,'result messages'!$H$3:$L$11,4,FALSE),VLOOKUP($L640,'result messages'!$H$3:$L$11,4,FALSE)))</f>
        <v/>
      </c>
      <c r="Q640" s="1" t="str">
        <f>IF(ISBLANK($C640),"",IF(ISNA(VLOOKUP($L640,'result messages'!$H$3:$L$11,5,FALSE)),VLOOKUP($M640,'result messages'!$H$3:$L$11,5,FALSE),VLOOKUP($L640,'result messages'!$H$3:$L$11,5,FALSE)))</f>
        <v/>
      </c>
    </row>
    <row r="641" spans="1:17">
      <c r="A641" s="1">
        <v>638</v>
      </c>
      <c r="B641" s="4"/>
      <c r="C641" s="1"/>
      <c r="D641" s="1"/>
      <c r="E641" s="7"/>
      <c r="F641" s="1"/>
      <c r="G641" s="1" t="str">
        <f>IF(ISNA(VLOOKUP($C641,'DTEN TCAP Linkage deviceId'!$A$1:$A$20000,1,FALSE)),"No","Yes")</f>
        <v>No</v>
      </c>
      <c r="H641" s="1" t="str">
        <f>IF(ISNA(VLOOKUP($C641,'Provisioning Requester'!$F$3:$H$20000,2,FALSE)),"No","Yes")</f>
        <v>No</v>
      </c>
      <c r="I641" s="1" t="str">
        <f>IF($H641="Yes",VLOOKUP($C641,'Provisioning Requester'!$F$3:$H$20000,3,FALSE),"-")</f>
        <v>-</v>
      </c>
      <c r="J641" s="1" t="str">
        <f>IF(OR(D641="SVCP", E641="TRUE"), "No", IF(ISNA(VLOOKUP($C641,'ProvResponder deviceId'!$A$1:$A$20000,1,FALSE)),"No","Yes"))</f>
        <v>No</v>
      </c>
      <c r="K641" s="1" t="str">
        <f>IF($J641="Yes",VLOOKUP($C641,'ProvResponder deviceId'!$A$1:$C$20000,3,FALSE),"-")</f>
        <v>-</v>
      </c>
      <c r="L641" s="1" t="str">
        <f t="shared" si="18"/>
        <v/>
      </c>
      <c r="M641" s="1" t="str">
        <f t="shared" si="19"/>
        <v/>
      </c>
      <c r="N641" s="1" t="str">
        <f>IF(ISBLANK($C641),"",IF(ISNA(VLOOKUP($L641,'result messages'!$H$3:$L$11,2,FALSE)),VLOOKUP($M641,'result messages'!$H$3:$L$11,2,FALSE),VLOOKUP($L641,'result messages'!$H$3:$L$11,2,FALSE)))</f>
        <v/>
      </c>
      <c r="O641" s="1" t="str">
        <f>IF(ISBLANK($C641),"",IF(ISNA(VLOOKUP($L641,'result messages'!$H$3:$L$11,3,FALSE)),VLOOKUP($M641,'result messages'!$H$3:$L$11,3,FALSE),VLOOKUP($L641,'result messages'!$H$3:$L$11,3,FALSE)))</f>
        <v/>
      </c>
      <c r="P641" s="1" t="str">
        <f>IF(ISBLANK($C641),"",IF(ISNA(VLOOKUP($L641,'result messages'!$H$3:$L$11,4,FALSE)),VLOOKUP($M641,'result messages'!$H$3:$L$11,4,FALSE),VLOOKUP($L641,'result messages'!$H$3:$L$11,4,FALSE)))</f>
        <v/>
      </c>
      <c r="Q641" s="1" t="str">
        <f>IF(ISBLANK($C641),"",IF(ISNA(VLOOKUP($L641,'result messages'!$H$3:$L$11,5,FALSE)),VLOOKUP($M641,'result messages'!$H$3:$L$11,5,FALSE),VLOOKUP($L641,'result messages'!$H$3:$L$11,5,FALSE)))</f>
        <v/>
      </c>
    </row>
    <row r="642" spans="1:17">
      <c r="A642" s="1">
        <v>639</v>
      </c>
      <c r="B642" s="4"/>
      <c r="C642" s="1"/>
      <c r="D642" s="1"/>
      <c r="E642" s="7"/>
      <c r="F642" s="1"/>
      <c r="G642" s="1" t="str">
        <f>IF(ISNA(VLOOKUP($C642,'DTEN TCAP Linkage deviceId'!$A$1:$A$20000,1,FALSE)),"No","Yes")</f>
        <v>No</v>
      </c>
      <c r="H642" s="1" t="str">
        <f>IF(ISNA(VLOOKUP($C642,'Provisioning Requester'!$F$3:$H$20000,2,FALSE)),"No","Yes")</f>
        <v>No</v>
      </c>
      <c r="I642" s="1" t="str">
        <f>IF($H642="Yes",VLOOKUP($C642,'Provisioning Requester'!$F$3:$H$20000,3,FALSE),"-")</f>
        <v>-</v>
      </c>
      <c r="J642" s="1" t="str">
        <f>IF(OR(D642="SVCP", E642="TRUE"), "No", IF(ISNA(VLOOKUP($C642,'ProvResponder deviceId'!$A$1:$A$20000,1,FALSE)),"No","Yes"))</f>
        <v>No</v>
      </c>
      <c r="K642" s="1" t="str">
        <f>IF($J642="Yes",VLOOKUP($C642,'ProvResponder deviceId'!$A$1:$C$20000,3,FALSE),"-")</f>
        <v>-</v>
      </c>
      <c r="L642" s="1" t="str">
        <f t="shared" si="18"/>
        <v/>
      </c>
      <c r="M642" s="1" t="str">
        <f t="shared" si="19"/>
        <v/>
      </c>
      <c r="N642" s="1" t="str">
        <f>IF(ISBLANK($C642),"",IF(ISNA(VLOOKUP($L642,'result messages'!$H$3:$L$11,2,FALSE)),VLOOKUP($M642,'result messages'!$H$3:$L$11,2,FALSE),VLOOKUP($L642,'result messages'!$H$3:$L$11,2,FALSE)))</f>
        <v/>
      </c>
      <c r="O642" s="1" t="str">
        <f>IF(ISBLANK($C642),"",IF(ISNA(VLOOKUP($L642,'result messages'!$H$3:$L$11,3,FALSE)),VLOOKUP($M642,'result messages'!$H$3:$L$11,3,FALSE),VLOOKUP($L642,'result messages'!$H$3:$L$11,3,FALSE)))</f>
        <v/>
      </c>
      <c r="P642" s="1" t="str">
        <f>IF(ISBLANK($C642),"",IF(ISNA(VLOOKUP($L642,'result messages'!$H$3:$L$11,4,FALSE)),VLOOKUP($M642,'result messages'!$H$3:$L$11,4,FALSE),VLOOKUP($L642,'result messages'!$H$3:$L$11,4,FALSE)))</f>
        <v/>
      </c>
      <c r="Q642" s="1" t="str">
        <f>IF(ISBLANK($C642),"",IF(ISNA(VLOOKUP($L642,'result messages'!$H$3:$L$11,5,FALSE)),VLOOKUP($M642,'result messages'!$H$3:$L$11,5,FALSE),VLOOKUP($L642,'result messages'!$H$3:$L$11,5,FALSE)))</f>
        <v/>
      </c>
    </row>
    <row r="643" spans="1:17">
      <c r="A643" s="1">
        <v>640</v>
      </c>
      <c r="B643" s="4"/>
      <c r="C643" s="1"/>
      <c r="D643" s="1"/>
      <c r="E643" s="7"/>
      <c r="F643" s="1"/>
      <c r="G643" s="1" t="str">
        <f>IF(ISNA(VLOOKUP($C643,'DTEN TCAP Linkage deviceId'!$A$1:$A$20000,1,FALSE)),"No","Yes")</f>
        <v>No</v>
      </c>
      <c r="H643" s="1" t="str">
        <f>IF(ISNA(VLOOKUP($C643,'Provisioning Requester'!$F$3:$H$20000,2,FALSE)),"No","Yes")</f>
        <v>No</v>
      </c>
      <c r="I643" s="1" t="str">
        <f>IF($H643="Yes",VLOOKUP($C643,'Provisioning Requester'!$F$3:$H$20000,3,FALSE),"-")</f>
        <v>-</v>
      </c>
      <c r="J643" s="1" t="str">
        <f>IF(OR(D643="SVCP", E643="TRUE"), "No", IF(ISNA(VLOOKUP($C643,'ProvResponder deviceId'!$A$1:$A$20000,1,FALSE)),"No","Yes"))</f>
        <v>No</v>
      </c>
      <c r="K643" s="1" t="str">
        <f>IF($J643="Yes",VLOOKUP($C643,'ProvResponder deviceId'!$A$1:$C$20000,3,FALSE),"-")</f>
        <v>-</v>
      </c>
      <c r="L643" s="1" t="str">
        <f t="shared" si="18"/>
        <v/>
      </c>
      <c r="M643" s="1" t="str">
        <f t="shared" si="19"/>
        <v/>
      </c>
      <c r="N643" s="1" t="str">
        <f>IF(ISBLANK($C643),"",IF(ISNA(VLOOKUP($L643,'result messages'!$H$3:$L$11,2,FALSE)),VLOOKUP($M643,'result messages'!$H$3:$L$11,2,FALSE),VLOOKUP($L643,'result messages'!$H$3:$L$11,2,FALSE)))</f>
        <v/>
      </c>
      <c r="O643" s="1" t="str">
        <f>IF(ISBLANK($C643),"",IF(ISNA(VLOOKUP($L643,'result messages'!$H$3:$L$11,3,FALSE)),VLOOKUP($M643,'result messages'!$H$3:$L$11,3,FALSE),VLOOKUP($L643,'result messages'!$H$3:$L$11,3,FALSE)))</f>
        <v/>
      </c>
      <c r="P643" s="1" t="str">
        <f>IF(ISBLANK($C643),"",IF(ISNA(VLOOKUP($L643,'result messages'!$H$3:$L$11,4,FALSE)),VLOOKUP($M643,'result messages'!$H$3:$L$11,4,FALSE),VLOOKUP($L643,'result messages'!$H$3:$L$11,4,FALSE)))</f>
        <v/>
      </c>
      <c r="Q643" s="1" t="str">
        <f>IF(ISBLANK($C643),"",IF(ISNA(VLOOKUP($L643,'result messages'!$H$3:$L$11,5,FALSE)),VLOOKUP($M643,'result messages'!$H$3:$L$11,5,FALSE),VLOOKUP($L643,'result messages'!$H$3:$L$11,5,FALSE)))</f>
        <v/>
      </c>
    </row>
    <row r="644" spans="1:17">
      <c r="A644" s="1">
        <v>641</v>
      </c>
      <c r="B644" s="4"/>
      <c r="C644" s="1"/>
      <c r="D644" s="1"/>
      <c r="E644" s="7"/>
      <c r="F644" s="1"/>
      <c r="G644" s="1" t="str">
        <f>IF(ISNA(VLOOKUP($C644,'DTEN TCAP Linkage deviceId'!$A$1:$A$20000,1,FALSE)),"No","Yes")</f>
        <v>No</v>
      </c>
      <c r="H644" s="1" t="str">
        <f>IF(ISNA(VLOOKUP($C644,'Provisioning Requester'!$F$3:$H$20000,2,FALSE)),"No","Yes")</f>
        <v>No</v>
      </c>
      <c r="I644" s="1" t="str">
        <f>IF($H644="Yes",VLOOKUP($C644,'Provisioning Requester'!$F$3:$H$20000,3,FALSE),"-")</f>
        <v>-</v>
      </c>
      <c r="J644" s="1" t="str">
        <f>IF(OR(D644="SVCP", E644="TRUE"), "No", IF(ISNA(VLOOKUP($C644,'ProvResponder deviceId'!$A$1:$A$20000,1,FALSE)),"No","Yes"))</f>
        <v>No</v>
      </c>
      <c r="K644" s="1" t="str">
        <f>IF($J644="Yes",VLOOKUP($C644,'ProvResponder deviceId'!$A$1:$C$20000,3,FALSE),"-")</f>
        <v>-</v>
      </c>
      <c r="L644" s="1" t="str">
        <f t="shared" si="18"/>
        <v/>
      </c>
      <c r="M644" s="1" t="str">
        <f t="shared" si="19"/>
        <v/>
      </c>
      <c r="N644" s="1" t="str">
        <f>IF(ISBLANK($C644),"",IF(ISNA(VLOOKUP($L644,'result messages'!$H$3:$L$11,2,FALSE)),VLOOKUP($M644,'result messages'!$H$3:$L$11,2,FALSE),VLOOKUP($L644,'result messages'!$H$3:$L$11,2,FALSE)))</f>
        <v/>
      </c>
      <c r="O644" s="1" t="str">
        <f>IF(ISBLANK($C644),"",IF(ISNA(VLOOKUP($L644,'result messages'!$H$3:$L$11,3,FALSE)),VLOOKUP($M644,'result messages'!$H$3:$L$11,3,FALSE),VLOOKUP($L644,'result messages'!$H$3:$L$11,3,FALSE)))</f>
        <v/>
      </c>
      <c r="P644" s="1" t="str">
        <f>IF(ISBLANK($C644),"",IF(ISNA(VLOOKUP($L644,'result messages'!$H$3:$L$11,4,FALSE)),VLOOKUP($M644,'result messages'!$H$3:$L$11,4,FALSE),VLOOKUP($L644,'result messages'!$H$3:$L$11,4,FALSE)))</f>
        <v/>
      </c>
      <c r="Q644" s="1" t="str">
        <f>IF(ISBLANK($C644),"",IF(ISNA(VLOOKUP($L644,'result messages'!$H$3:$L$11,5,FALSE)),VLOOKUP($M644,'result messages'!$H$3:$L$11,5,FALSE),VLOOKUP($L644,'result messages'!$H$3:$L$11,5,FALSE)))</f>
        <v/>
      </c>
    </row>
    <row r="645" spans="1:17">
      <c r="A645" s="1">
        <v>642</v>
      </c>
      <c r="B645" s="4"/>
      <c r="C645" s="1"/>
      <c r="D645" s="1"/>
      <c r="E645" s="7"/>
      <c r="F645" s="1"/>
      <c r="G645" s="1" t="str">
        <f>IF(ISNA(VLOOKUP($C645,'DTEN TCAP Linkage deviceId'!$A$1:$A$20000,1,FALSE)),"No","Yes")</f>
        <v>No</v>
      </c>
      <c r="H645" s="1" t="str">
        <f>IF(ISNA(VLOOKUP($C645,'Provisioning Requester'!$F$3:$H$20000,2,FALSE)),"No","Yes")</f>
        <v>No</v>
      </c>
      <c r="I645" s="1" t="str">
        <f>IF($H645="Yes",VLOOKUP($C645,'Provisioning Requester'!$F$3:$H$20000,3,FALSE),"-")</f>
        <v>-</v>
      </c>
      <c r="J645" s="1" t="str">
        <f>IF(OR(D645="SVCP", E645="TRUE"), "No", IF(ISNA(VLOOKUP($C645,'ProvResponder deviceId'!$A$1:$A$20000,1,FALSE)),"No","Yes"))</f>
        <v>No</v>
      </c>
      <c r="K645" s="1" t="str">
        <f>IF($J645="Yes",VLOOKUP($C645,'ProvResponder deviceId'!$A$1:$C$20000,3,FALSE),"-")</f>
        <v>-</v>
      </c>
      <c r="L645" s="1" t="str">
        <f t="shared" ref="L645:L708" si="20">IF(ISBLANK($C645),"",$D645&amp;$E645&amp;$G645&amp;$H645&amp;$I645&amp;$J645&amp;$K645)</f>
        <v/>
      </c>
      <c r="M645" s="1" t="str">
        <f t="shared" ref="M645:M708" si="21">IF(ISBLANK($C645),"",$D645&amp;$E645&amp;$G645&amp;$H645&amp;$I645&amp;$J645&amp;"other")</f>
        <v/>
      </c>
      <c r="N645" s="1" t="str">
        <f>IF(ISBLANK($C645),"",IF(ISNA(VLOOKUP($L645,'result messages'!$H$3:$L$11,2,FALSE)),VLOOKUP($M645,'result messages'!$H$3:$L$11,2,FALSE),VLOOKUP($L645,'result messages'!$H$3:$L$11,2,FALSE)))</f>
        <v/>
      </c>
      <c r="O645" s="1" t="str">
        <f>IF(ISBLANK($C645),"",IF(ISNA(VLOOKUP($L645,'result messages'!$H$3:$L$11,3,FALSE)),VLOOKUP($M645,'result messages'!$H$3:$L$11,3,FALSE),VLOOKUP($L645,'result messages'!$H$3:$L$11,3,FALSE)))</f>
        <v/>
      </c>
      <c r="P645" s="1" t="str">
        <f>IF(ISBLANK($C645),"",IF(ISNA(VLOOKUP($L645,'result messages'!$H$3:$L$11,4,FALSE)),VLOOKUP($M645,'result messages'!$H$3:$L$11,4,FALSE),VLOOKUP($L645,'result messages'!$H$3:$L$11,4,FALSE)))</f>
        <v/>
      </c>
      <c r="Q645" s="1" t="str">
        <f>IF(ISBLANK($C645),"",IF(ISNA(VLOOKUP($L645,'result messages'!$H$3:$L$11,5,FALSE)),VLOOKUP($M645,'result messages'!$H$3:$L$11,5,FALSE),VLOOKUP($L645,'result messages'!$H$3:$L$11,5,FALSE)))</f>
        <v/>
      </c>
    </row>
    <row r="646" spans="1:17">
      <c r="A646" s="1">
        <v>643</v>
      </c>
      <c r="B646" s="4"/>
      <c r="C646" s="1"/>
      <c r="D646" s="1"/>
      <c r="E646" s="7"/>
      <c r="F646" s="1"/>
      <c r="G646" s="1" t="str">
        <f>IF(ISNA(VLOOKUP($C646,'DTEN TCAP Linkage deviceId'!$A$1:$A$20000,1,FALSE)),"No","Yes")</f>
        <v>No</v>
      </c>
      <c r="H646" s="1" t="str">
        <f>IF(ISNA(VLOOKUP($C646,'Provisioning Requester'!$F$3:$H$20000,2,FALSE)),"No","Yes")</f>
        <v>No</v>
      </c>
      <c r="I646" s="1" t="str">
        <f>IF($H646="Yes",VLOOKUP($C646,'Provisioning Requester'!$F$3:$H$20000,3,FALSE),"-")</f>
        <v>-</v>
      </c>
      <c r="J646" s="1" t="str">
        <f>IF(OR(D646="SVCP", E646="TRUE"), "No", IF(ISNA(VLOOKUP($C646,'ProvResponder deviceId'!$A$1:$A$20000,1,FALSE)),"No","Yes"))</f>
        <v>No</v>
      </c>
      <c r="K646" s="1" t="str">
        <f>IF($J646="Yes",VLOOKUP($C646,'ProvResponder deviceId'!$A$1:$C$20000,3,FALSE),"-")</f>
        <v>-</v>
      </c>
      <c r="L646" s="1" t="str">
        <f t="shared" si="20"/>
        <v/>
      </c>
      <c r="M646" s="1" t="str">
        <f t="shared" si="21"/>
        <v/>
      </c>
      <c r="N646" s="1" t="str">
        <f>IF(ISBLANK($C646),"",IF(ISNA(VLOOKUP($L646,'result messages'!$H$3:$L$11,2,FALSE)),VLOOKUP($M646,'result messages'!$H$3:$L$11,2,FALSE),VLOOKUP($L646,'result messages'!$H$3:$L$11,2,FALSE)))</f>
        <v/>
      </c>
      <c r="O646" s="1" t="str">
        <f>IF(ISBLANK($C646),"",IF(ISNA(VLOOKUP($L646,'result messages'!$H$3:$L$11,3,FALSE)),VLOOKUP($M646,'result messages'!$H$3:$L$11,3,FALSE),VLOOKUP($L646,'result messages'!$H$3:$L$11,3,FALSE)))</f>
        <v/>
      </c>
      <c r="P646" s="1" t="str">
        <f>IF(ISBLANK($C646),"",IF(ISNA(VLOOKUP($L646,'result messages'!$H$3:$L$11,4,FALSE)),VLOOKUP($M646,'result messages'!$H$3:$L$11,4,FALSE),VLOOKUP($L646,'result messages'!$H$3:$L$11,4,FALSE)))</f>
        <v/>
      </c>
      <c r="Q646" s="1" t="str">
        <f>IF(ISBLANK($C646),"",IF(ISNA(VLOOKUP($L646,'result messages'!$H$3:$L$11,5,FALSE)),VLOOKUP($M646,'result messages'!$H$3:$L$11,5,FALSE),VLOOKUP($L646,'result messages'!$H$3:$L$11,5,FALSE)))</f>
        <v/>
      </c>
    </row>
    <row r="647" spans="1:17">
      <c r="A647" s="1">
        <v>644</v>
      </c>
      <c r="B647" s="4"/>
      <c r="C647" s="1"/>
      <c r="D647" s="1"/>
      <c r="E647" s="7"/>
      <c r="F647" s="1"/>
      <c r="G647" s="1" t="str">
        <f>IF(ISNA(VLOOKUP($C647,'DTEN TCAP Linkage deviceId'!$A$1:$A$20000,1,FALSE)),"No","Yes")</f>
        <v>No</v>
      </c>
      <c r="H647" s="1" t="str">
        <f>IF(ISNA(VLOOKUP($C647,'Provisioning Requester'!$F$3:$H$20000,2,FALSE)),"No","Yes")</f>
        <v>No</v>
      </c>
      <c r="I647" s="1" t="str">
        <f>IF($H647="Yes",VLOOKUP($C647,'Provisioning Requester'!$F$3:$H$20000,3,FALSE),"-")</f>
        <v>-</v>
      </c>
      <c r="J647" s="1" t="str">
        <f>IF(OR(D647="SVCP", E647="TRUE"), "No", IF(ISNA(VLOOKUP($C647,'ProvResponder deviceId'!$A$1:$A$20000,1,FALSE)),"No","Yes"))</f>
        <v>No</v>
      </c>
      <c r="K647" s="1" t="str">
        <f>IF($J647="Yes",VLOOKUP($C647,'ProvResponder deviceId'!$A$1:$C$20000,3,FALSE),"-")</f>
        <v>-</v>
      </c>
      <c r="L647" s="1" t="str">
        <f t="shared" si="20"/>
        <v/>
      </c>
      <c r="M647" s="1" t="str">
        <f t="shared" si="21"/>
        <v/>
      </c>
      <c r="N647" s="1" t="str">
        <f>IF(ISBLANK($C647),"",IF(ISNA(VLOOKUP($L647,'result messages'!$H$3:$L$11,2,FALSE)),VLOOKUP($M647,'result messages'!$H$3:$L$11,2,FALSE),VLOOKUP($L647,'result messages'!$H$3:$L$11,2,FALSE)))</f>
        <v/>
      </c>
      <c r="O647" s="1" t="str">
        <f>IF(ISBLANK($C647),"",IF(ISNA(VLOOKUP($L647,'result messages'!$H$3:$L$11,3,FALSE)),VLOOKUP($M647,'result messages'!$H$3:$L$11,3,FALSE),VLOOKUP($L647,'result messages'!$H$3:$L$11,3,FALSE)))</f>
        <v/>
      </c>
      <c r="P647" s="1" t="str">
        <f>IF(ISBLANK($C647),"",IF(ISNA(VLOOKUP($L647,'result messages'!$H$3:$L$11,4,FALSE)),VLOOKUP($M647,'result messages'!$H$3:$L$11,4,FALSE),VLOOKUP($L647,'result messages'!$H$3:$L$11,4,FALSE)))</f>
        <v/>
      </c>
      <c r="Q647" s="1" t="str">
        <f>IF(ISBLANK($C647),"",IF(ISNA(VLOOKUP($L647,'result messages'!$H$3:$L$11,5,FALSE)),VLOOKUP($M647,'result messages'!$H$3:$L$11,5,FALSE),VLOOKUP($L647,'result messages'!$H$3:$L$11,5,FALSE)))</f>
        <v/>
      </c>
    </row>
    <row r="648" spans="1:17">
      <c r="A648" s="1">
        <v>645</v>
      </c>
      <c r="B648" s="4"/>
      <c r="C648" s="1"/>
      <c r="D648" s="1"/>
      <c r="E648" s="7"/>
      <c r="F648" s="1"/>
      <c r="G648" s="1" t="str">
        <f>IF(ISNA(VLOOKUP($C648,'DTEN TCAP Linkage deviceId'!$A$1:$A$20000,1,FALSE)),"No","Yes")</f>
        <v>No</v>
      </c>
      <c r="H648" s="1" t="str">
        <f>IF(ISNA(VLOOKUP($C648,'Provisioning Requester'!$F$3:$H$20000,2,FALSE)),"No","Yes")</f>
        <v>No</v>
      </c>
      <c r="I648" s="1" t="str">
        <f>IF($H648="Yes",VLOOKUP($C648,'Provisioning Requester'!$F$3:$H$20000,3,FALSE),"-")</f>
        <v>-</v>
      </c>
      <c r="J648" s="1" t="str">
        <f>IF(OR(D648="SVCP", E648="TRUE"), "No", IF(ISNA(VLOOKUP($C648,'ProvResponder deviceId'!$A$1:$A$20000,1,FALSE)),"No","Yes"))</f>
        <v>No</v>
      </c>
      <c r="K648" s="1" t="str">
        <f>IF($J648="Yes",VLOOKUP($C648,'ProvResponder deviceId'!$A$1:$C$20000,3,FALSE),"-")</f>
        <v>-</v>
      </c>
      <c r="L648" s="1" t="str">
        <f t="shared" si="20"/>
        <v/>
      </c>
      <c r="M648" s="1" t="str">
        <f t="shared" si="21"/>
        <v/>
      </c>
      <c r="N648" s="1" t="str">
        <f>IF(ISBLANK($C648),"",IF(ISNA(VLOOKUP($L648,'result messages'!$H$3:$L$11,2,FALSE)),VLOOKUP($M648,'result messages'!$H$3:$L$11,2,FALSE),VLOOKUP($L648,'result messages'!$H$3:$L$11,2,FALSE)))</f>
        <v/>
      </c>
      <c r="O648" s="1" t="str">
        <f>IF(ISBLANK($C648),"",IF(ISNA(VLOOKUP($L648,'result messages'!$H$3:$L$11,3,FALSE)),VLOOKUP($M648,'result messages'!$H$3:$L$11,3,FALSE),VLOOKUP($L648,'result messages'!$H$3:$L$11,3,FALSE)))</f>
        <v/>
      </c>
      <c r="P648" s="1" t="str">
        <f>IF(ISBLANK($C648),"",IF(ISNA(VLOOKUP($L648,'result messages'!$H$3:$L$11,4,FALSE)),VLOOKUP($M648,'result messages'!$H$3:$L$11,4,FALSE),VLOOKUP($L648,'result messages'!$H$3:$L$11,4,FALSE)))</f>
        <v/>
      </c>
      <c r="Q648" s="1" t="str">
        <f>IF(ISBLANK($C648),"",IF(ISNA(VLOOKUP($L648,'result messages'!$H$3:$L$11,5,FALSE)),VLOOKUP($M648,'result messages'!$H$3:$L$11,5,FALSE),VLOOKUP($L648,'result messages'!$H$3:$L$11,5,FALSE)))</f>
        <v/>
      </c>
    </row>
    <row r="649" spans="1:17">
      <c r="A649" s="1">
        <v>646</v>
      </c>
      <c r="B649" s="4"/>
      <c r="C649" s="1"/>
      <c r="D649" s="1"/>
      <c r="E649" s="7"/>
      <c r="F649" s="1"/>
      <c r="G649" s="1" t="str">
        <f>IF(ISNA(VLOOKUP($C649,'DTEN TCAP Linkage deviceId'!$A$1:$A$20000,1,FALSE)),"No","Yes")</f>
        <v>No</v>
      </c>
      <c r="H649" s="1" t="str">
        <f>IF(ISNA(VLOOKUP($C649,'Provisioning Requester'!$F$3:$H$20000,2,FALSE)),"No","Yes")</f>
        <v>No</v>
      </c>
      <c r="I649" s="1" t="str">
        <f>IF($H649="Yes",VLOOKUP($C649,'Provisioning Requester'!$F$3:$H$20000,3,FALSE),"-")</f>
        <v>-</v>
      </c>
      <c r="J649" s="1" t="str">
        <f>IF(OR(D649="SVCP", E649="TRUE"), "No", IF(ISNA(VLOOKUP($C649,'ProvResponder deviceId'!$A$1:$A$20000,1,FALSE)),"No","Yes"))</f>
        <v>No</v>
      </c>
      <c r="K649" s="1" t="str">
        <f>IF($J649="Yes",VLOOKUP($C649,'ProvResponder deviceId'!$A$1:$C$20000,3,FALSE),"-")</f>
        <v>-</v>
      </c>
      <c r="L649" s="1" t="str">
        <f t="shared" si="20"/>
        <v/>
      </c>
      <c r="M649" s="1" t="str">
        <f t="shared" si="21"/>
        <v/>
      </c>
      <c r="N649" s="1" t="str">
        <f>IF(ISBLANK($C649),"",IF(ISNA(VLOOKUP($L649,'result messages'!$H$3:$L$11,2,FALSE)),VLOOKUP($M649,'result messages'!$H$3:$L$11,2,FALSE),VLOOKUP($L649,'result messages'!$H$3:$L$11,2,FALSE)))</f>
        <v/>
      </c>
      <c r="O649" s="1" t="str">
        <f>IF(ISBLANK($C649),"",IF(ISNA(VLOOKUP($L649,'result messages'!$H$3:$L$11,3,FALSE)),VLOOKUP($M649,'result messages'!$H$3:$L$11,3,FALSE),VLOOKUP($L649,'result messages'!$H$3:$L$11,3,FALSE)))</f>
        <v/>
      </c>
      <c r="P649" s="1" t="str">
        <f>IF(ISBLANK($C649),"",IF(ISNA(VLOOKUP($L649,'result messages'!$H$3:$L$11,4,FALSE)),VLOOKUP($M649,'result messages'!$H$3:$L$11,4,FALSE),VLOOKUP($L649,'result messages'!$H$3:$L$11,4,FALSE)))</f>
        <v/>
      </c>
      <c r="Q649" s="1" t="str">
        <f>IF(ISBLANK($C649),"",IF(ISNA(VLOOKUP($L649,'result messages'!$H$3:$L$11,5,FALSE)),VLOOKUP($M649,'result messages'!$H$3:$L$11,5,FALSE),VLOOKUP($L649,'result messages'!$H$3:$L$11,5,FALSE)))</f>
        <v/>
      </c>
    </row>
    <row r="650" spans="1:17">
      <c r="A650" s="1">
        <v>647</v>
      </c>
      <c r="B650" s="4"/>
      <c r="C650" s="1"/>
      <c r="D650" s="1"/>
      <c r="E650" s="7"/>
      <c r="F650" s="1"/>
      <c r="G650" s="1" t="str">
        <f>IF(ISNA(VLOOKUP($C650,'DTEN TCAP Linkage deviceId'!$A$1:$A$20000,1,FALSE)),"No","Yes")</f>
        <v>No</v>
      </c>
      <c r="H650" s="1" t="str">
        <f>IF(ISNA(VLOOKUP($C650,'Provisioning Requester'!$F$3:$H$20000,2,FALSE)),"No","Yes")</f>
        <v>No</v>
      </c>
      <c r="I650" s="1" t="str">
        <f>IF($H650="Yes",VLOOKUP($C650,'Provisioning Requester'!$F$3:$H$20000,3,FALSE),"-")</f>
        <v>-</v>
      </c>
      <c r="J650" s="1" t="str">
        <f>IF(OR(D650="SVCP", E650="TRUE"), "No", IF(ISNA(VLOOKUP($C650,'ProvResponder deviceId'!$A$1:$A$20000,1,FALSE)),"No","Yes"))</f>
        <v>No</v>
      </c>
      <c r="K650" s="1" t="str">
        <f>IF($J650="Yes",VLOOKUP($C650,'ProvResponder deviceId'!$A$1:$C$20000,3,FALSE),"-")</f>
        <v>-</v>
      </c>
      <c r="L650" s="1" t="str">
        <f t="shared" si="20"/>
        <v/>
      </c>
      <c r="M650" s="1" t="str">
        <f t="shared" si="21"/>
        <v/>
      </c>
      <c r="N650" s="1" t="str">
        <f>IF(ISBLANK($C650),"",IF(ISNA(VLOOKUP($L650,'result messages'!$H$3:$L$11,2,FALSE)),VLOOKUP($M650,'result messages'!$H$3:$L$11,2,FALSE),VLOOKUP($L650,'result messages'!$H$3:$L$11,2,FALSE)))</f>
        <v/>
      </c>
      <c r="O650" s="1" t="str">
        <f>IF(ISBLANK($C650),"",IF(ISNA(VLOOKUP($L650,'result messages'!$H$3:$L$11,3,FALSE)),VLOOKUP($M650,'result messages'!$H$3:$L$11,3,FALSE),VLOOKUP($L650,'result messages'!$H$3:$L$11,3,FALSE)))</f>
        <v/>
      </c>
      <c r="P650" s="1" t="str">
        <f>IF(ISBLANK($C650),"",IF(ISNA(VLOOKUP($L650,'result messages'!$H$3:$L$11,4,FALSE)),VLOOKUP($M650,'result messages'!$H$3:$L$11,4,FALSE),VLOOKUP($L650,'result messages'!$H$3:$L$11,4,FALSE)))</f>
        <v/>
      </c>
      <c r="Q650" s="1" t="str">
        <f>IF(ISBLANK($C650),"",IF(ISNA(VLOOKUP($L650,'result messages'!$H$3:$L$11,5,FALSE)),VLOOKUP($M650,'result messages'!$H$3:$L$11,5,FALSE),VLOOKUP($L650,'result messages'!$H$3:$L$11,5,FALSE)))</f>
        <v/>
      </c>
    </row>
    <row r="651" spans="1:17">
      <c r="A651" s="1">
        <v>648</v>
      </c>
      <c r="B651" s="4"/>
      <c r="C651" s="1"/>
      <c r="D651" s="1"/>
      <c r="E651" s="7"/>
      <c r="F651" s="1"/>
      <c r="G651" s="1" t="str">
        <f>IF(ISNA(VLOOKUP($C651,'DTEN TCAP Linkage deviceId'!$A$1:$A$20000,1,FALSE)),"No","Yes")</f>
        <v>No</v>
      </c>
      <c r="H651" s="1" t="str">
        <f>IF(ISNA(VLOOKUP($C651,'Provisioning Requester'!$F$3:$H$20000,2,FALSE)),"No","Yes")</f>
        <v>No</v>
      </c>
      <c r="I651" s="1" t="str">
        <f>IF($H651="Yes",VLOOKUP($C651,'Provisioning Requester'!$F$3:$H$20000,3,FALSE),"-")</f>
        <v>-</v>
      </c>
      <c r="J651" s="1" t="str">
        <f>IF(OR(D651="SVCP", E651="TRUE"), "No", IF(ISNA(VLOOKUP($C651,'ProvResponder deviceId'!$A$1:$A$20000,1,FALSE)),"No","Yes"))</f>
        <v>No</v>
      </c>
      <c r="K651" s="1" t="str">
        <f>IF($J651="Yes",VLOOKUP($C651,'ProvResponder deviceId'!$A$1:$C$20000,3,FALSE),"-")</f>
        <v>-</v>
      </c>
      <c r="L651" s="1" t="str">
        <f t="shared" si="20"/>
        <v/>
      </c>
      <c r="M651" s="1" t="str">
        <f t="shared" si="21"/>
        <v/>
      </c>
      <c r="N651" s="1" t="str">
        <f>IF(ISBLANK($C651),"",IF(ISNA(VLOOKUP($L651,'result messages'!$H$3:$L$11,2,FALSE)),VLOOKUP($M651,'result messages'!$H$3:$L$11,2,FALSE),VLOOKUP($L651,'result messages'!$H$3:$L$11,2,FALSE)))</f>
        <v/>
      </c>
      <c r="O651" s="1" t="str">
        <f>IF(ISBLANK($C651),"",IF(ISNA(VLOOKUP($L651,'result messages'!$H$3:$L$11,3,FALSE)),VLOOKUP($M651,'result messages'!$H$3:$L$11,3,FALSE),VLOOKUP($L651,'result messages'!$H$3:$L$11,3,FALSE)))</f>
        <v/>
      </c>
      <c r="P651" s="1" t="str">
        <f>IF(ISBLANK($C651),"",IF(ISNA(VLOOKUP($L651,'result messages'!$H$3:$L$11,4,FALSE)),VLOOKUP($M651,'result messages'!$H$3:$L$11,4,FALSE),VLOOKUP($L651,'result messages'!$H$3:$L$11,4,FALSE)))</f>
        <v/>
      </c>
      <c r="Q651" s="1" t="str">
        <f>IF(ISBLANK($C651),"",IF(ISNA(VLOOKUP($L651,'result messages'!$H$3:$L$11,5,FALSE)),VLOOKUP($M651,'result messages'!$H$3:$L$11,5,FALSE),VLOOKUP($L651,'result messages'!$H$3:$L$11,5,FALSE)))</f>
        <v/>
      </c>
    </row>
    <row r="652" spans="1:17">
      <c r="A652" s="1">
        <v>649</v>
      </c>
      <c r="B652" s="4"/>
      <c r="C652" s="1"/>
      <c r="D652" s="1"/>
      <c r="E652" s="7"/>
      <c r="F652" s="1"/>
      <c r="G652" s="1" t="str">
        <f>IF(ISNA(VLOOKUP($C652,'DTEN TCAP Linkage deviceId'!$A$1:$A$20000,1,FALSE)),"No","Yes")</f>
        <v>No</v>
      </c>
      <c r="H652" s="1" t="str">
        <f>IF(ISNA(VLOOKUP($C652,'Provisioning Requester'!$F$3:$H$20000,2,FALSE)),"No","Yes")</f>
        <v>No</v>
      </c>
      <c r="I652" s="1" t="str">
        <f>IF($H652="Yes",VLOOKUP($C652,'Provisioning Requester'!$F$3:$H$20000,3,FALSE),"-")</f>
        <v>-</v>
      </c>
      <c r="J652" s="1" t="str">
        <f>IF(OR(D652="SVCP", E652="TRUE"), "No", IF(ISNA(VLOOKUP($C652,'ProvResponder deviceId'!$A$1:$A$20000,1,FALSE)),"No","Yes"))</f>
        <v>No</v>
      </c>
      <c r="K652" s="1" t="str">
        <f>IF($J652="Yes",VLOOKUP($C652,'ProvResponder deviceId'!$A$1:$C$20000,3,FALSE),"-")</f>
        <v>-</v>
      </c>
      <c r="L652" s="1" t="str">
        <f t="shared" si="20"/>
        <v/>
      </c>
      <c r="M652" s="1" t="str">
        <f t="shared" si="21"/>
        <v/>
      </c>
      <c r="N652" s="1" t="str">
        <f>IF(ISBLANK($C652),"",IF(ISNA(VLOOKUP($L652,'result messages'!$H$3:$L$11,2,FALSE)),VLOOKUP($M652,'result messages'!$H$3:$L$11,2,FALSE),VLOOKUP($L652,'result messages'!$H$3:$L$11,2,FALSE)))</f>
        <v/>
      </c>
      <c r="O652" s="1" t="str">
        <f>IF(ISBLANK($C652),"",IF(ISNA(VLOOKUP($L652,'result messages'!$H$3:$L$11,3,FALSE)),VLOOKUP($M652,'result messages'!$H$3:$L$11,3,FALSE),VLOOKUP($L652,'result messages'!$H$3:$L$11,3,FALSE)))</f>
        <v/>
      </c>
      <c r="P652" s="1" t="str">
        <f>IF(ISBLANK($C652),"",IF(ISNA(VLOOKUP($L652,'result messages'!$H$3:$L$11,4,FALSE)),VLOOKUP($M652,'result messages'!$H$3:$L$11,4,FALSE),VLOOKUP($L652,'result messages'!$H$3:$L$11,4,FALSE)))</f>
        <v/>
      </c>
      <c r="Q652" s="1" t="str">
        <f>IF(ISBLANK($C652),"",IF(ISNA(VLOOKUP($L652,'result messages'!$H$3:$L$11,5,FALSE)),VLOOKUP($M652,'result messages'!$H$3:$L$11,5,FALSE),VLOOKUP($L652,'result messages'!$H$3:$L$11,5,FALSE)))</f>
        <v/>
      </c>
    </row>
    <row r="653" spans="1:17">
      <c r="A653" s="1">
        <v>650</v>
      </c>
      <c r="B653" s="4"/>
      <c r="C653" s="1"/>
      <c r="D653" s="1"/>
      <c r="E653" s="7"/>
      <c r="F653" s="1"/>
      <c r="G653" s="1" t="str">
        <f>IF(ISNA(VLOOKUP($C653,'DTEN TCAP Linkage deviceId'!$A$1:$A$20000,1,FALSE)),"No","Yes")</f>
        <v>No</v>
      </c>
      <c r="H653" s="1" t="str">
        <f>IF(ISNA(VLOOKUP($C653,'Provisioning Requester'!$F$3:$H$20000,2,FALSE)),"No","Yes")</f>
        <v>No</v>
      </c>
      <c r="I653" s="1" t="str">
        <f>IF($H653="Yes",VLOOKUP($C653,'Provisioning Requester'!$F$3:$H$20000,3,FALSE),"-")</f>
        <v>-</v>
      </c>
      <c r="J653" s="1" t="str">
        <f>IF(OR(D653="SVCP", E653="TRUE"), "No", IF(ISNA(VLOOKUP($C653,'ProvResponder deviceId'!$A$1:$A$20000,1,FALSE)),"No","Yes"))</f>
        <v>No</v>
      </c>
      <c r="K653" s="1" t="str">
        <f>IF($J653="Yes",VLOOKUP($C653,'ProvResponder deviceId'!$A$1:$C$20000,3,FALSE),"-")</f>
        <v>-</v>
      </c>
      <c r="L653" s="1" t="str">
        <f t="shared" si="20"/>
        <v/>
      </c>
      <c r="M653" s="1" t="str">
        <f t="shared" si="21"/>
        <v/>
      </c>
      <c r="N653" s="1" t="str">
        <f>IF(ISBLANK($C653),"",IF(ISNA(VLOOKUP($L653,'result messages'!$H$3:$L$11,2,FALSE)),VLOOKUP($M653,'result messages'!$H$3:$L$11,2,FALSE),VLOOKUP($L653,'result messages'!$H$3:$L$11,2,FALSE)))</f>
        <v/>
      </c>
      <c r="O653" s="1" t="str">
        <f>IF(ISBLANK($C653),"",IF(ISNA(VLOOKUP($L653,'result messages'!$H$3:$L$11,3,FALSE)),VLOOKUP($M653,'result messages'!$H$3:$L$11,3,FALSE),VLOOKUP($L653,'result messages'!$H$3:$L$11,3,FALSE)))</f>
        <v/>
      </c>
      <c r="P653" s="1" t="str">
        <f>IF(ISBLANK($C653),"",IF(ISNA(VLOOKUP($L653,'result messages'!$H$3:$L$11,4,FALSE)),VLOOKUP($M653,'result messages'!$H$3:$L$11,4,FALSE),VLOOKUP($L653,'result messages'!$H$3:$L$11,4,FALSE)))</f>
        <v/>
      </c>
      <c r="Q653" s="1" t="str">
        <f>IF(ISBLANK($C653),"",IF(ISNA(VLOOKUP($L653,'result messages'!$H$3:$L$11,5,FALSE)),VLOOKUP($M653,'result messages'!$H$3:$L$11,5,FALSE),VLOOKUP($L653,'result messages'!$H$3:$L$11,5,FALSE)))</f>
        <v/>
      </c>
    </row>
    <row r="654" spans="1:17">
      <c r="A654" s="1">
        <v>651</v>
      </c>
      <c r="B654" s="4"/>
      <c r="C654" s="1"/>
      <c r="D654" s="1"/>
      <c r="E654" s="7"/>
      <c r="F654" s="1"/>
      <c r="G654" s="1" t="str">
        <f>IF(ISNA(VLOOKUP($C654,'DTEN TCAP Linkage deviceId'!$A$1:$A$20000,1,FALSE)),"No","Yes")</f>
        <v>No</v>
      </c>
      <c r="H654" s="1" t="str">
        <f>IF(ISNA(VLOOKUP($C654,'Provisioning Requester'!$F$3:$H$20000,2,FALSE)),"No","Yes")</f>
        <v>No</v>
      </c>
      <c r="I654" s="1" t="str">
        <f>IF($H654="Yes",VLOOKUP($C654,'Provisioning Requester'!$F$3:$H$20000,3,FALSE),"-")</f>
        <v>-</v>
      </c>
      <c r="J654" s="1" t="str">
        <f>IF(OR(D654="SVCP", E654="TRUE"), "No", IF(ISNA(VLOOKUP($C654,'ProvResponder deviceId'!$A$1:$A$20000,1,FALSE)),"No","Yes"))</f>
        <v>No</v>
      </c>
      <c r="K654" s="1" t="str">
        <f>IF($J654="Yes",VLOOKUP($C654,'ProvResponder deviceId'!$A$1:$C$20000,3,FALSE),"-")</f>
        <v>-</v>
      </c>
      <c r="L654" s="1" t="str">
        <f t="shared" si="20"/>
        <v/>
      </c>
      <c r="M654" s="1" t="str">
        <f t="shared" si="21"/>
        <v/>
      </c>
      <c r="N654" s="1" t="str">
        <f>IF(ISBLANK($C654),"",IF(ISNA(VLOOKUP($L654,'result messages'!$H$3:$L$11,2,FALSE)),VLOOKUP($M654,'result messages'!$H$3:$L$11,2,FALSE),VLOOKUP($L654,'result messages'!$H$3:$L$11,2,FALSE)))</f>
        <v/>
      </c>
      <c r="O654" s="1" t="str">
        <f>IF(ISBLANK($C654),"",IF(ISNA(VLOOKUP($L654,'result messages'!$H$3:$L$11,3,FALSE)),VLOOKUP($M654,'result messages'!$H$3:$L$11,3,FALSE),VLOOKUP($L654,'result messages'!$H$3:$L$11,3,FALSE)))</f>
        <v/>
      </c>
      <c r="P654" s="1" t="str">
        <f>IF(ISBLANK($C654),"",IF(ISNA(VLOOKUP($L654,'result messages'!$H$3:$L$11,4,FALSE)),VLOOKUP($M654,'result messages'!$H$3:$L$11,4,FALSE),VLOOKUP($L654,'result messages'!$H$3:$L$11,4,FALSE)))</f>
        <v/>
      </c>
      <c r="Q654" s="1" t="str">
        <f>IF(ISBLANK($C654),"",IF(ISNA(VLOOKUP($L654,'result messages'!$H$3:$L$11,5,FALSE)),VLOOKUP($M654,'result messages'!$H$3:$L$11,5,FALSE),VLOOKUP($L654,'result messages'!$H$3:$L$11,5,FALSE)))</f>
        <v/>
      </c>
    </row>
    <row r="655" spans="1:17">
      <c r="A655" s="1">
        <v>652</v>
      </c>
      <c r="B655" s="4"/>
      <c r="C655" s="1"/>
      <c r="D655" s="1"/>
      <c r="E655" s="7"/>
      <c r="F655" s="1"/>
      <c r="G655" s="1" t="str">
        <f>IF(ISNA(VLOOKUP($C655,'DTEN TCAP Linkage deviceId'!$A$1:$A$20000,1,FALSE)),"No","Yes")</f>
        <v>No</v>
      </c>
      <c r="H655" s="1" t="str">
        <f>IF(ISNA(VLOOKUP($C655,'Provisioning Requester'!$F$3:$H$20000,2,FALSE)),"No","Yes")</f>
        <v>No</v>
      </c>
      <c r="I655" s="1" t="str">
        <f>IF($H655="Yes",VLOOKUP($C655,'Provisioning Requester'!$F$3:$H$20000,3,FALSE),"-")</f>
        <v>-</v>
      </c>
      <c r="J655" s="1" t="str">
        <f>IF(OR(D655="SVCP", E655="TRUE"), "No", IF(ISNA(VLOOKUP($C655,'ProvResponder deviceId'!$A$1:$A$20000,1,FALSE)),"No","Yes"))</f>
        <v>No</v>
      </c>
      <c r="K655" s="1" t="str">
        <f>IF($J655="Yes",VLOOKUP($C655,'ProvResponder deviceId'!$A$1:$C$20000,3,FALSE),"-")</f>
        <v>-</v>
      </c>
      <c r="L655" s="1" t="str">
        <f t="shared" si="20"/>
        <v/>
      </c>
      <c r="M655" s="1" t="str">
        <f t="shared" si="21"/>
        <v/>
      </c>
      <c r="N655" s="1" t="str">
        <f>IF(ISBLANK($C655),"",IF(ISNA(VLOOKUP($L655,'result messages'!$H$3:$L$11,2,FALSE)),VLOOKUP($M655,'result messages'!$H$3:$L$11,2,FALSE),VLOOKUP($L655,'result messages'!$H$3:$L$11,2,FALSE)))</f>
        <v/>
      </c>
      <c r="O655" s="1" t="str">
        <f>IF(ISBLANK($C655),"",IF(ISNA(VLOOKUP($L655,'result messages'!$H$3:$L$11,3,FALSE)),VLOOKUP($M655,'result messages'!$H$3:$L$11,3,FALSE),VLOOKUP($L655,'result messages'!$H$3:$L$11,3,FALSE)))</f>
        <v/>
      </c>
      <c r="P655" s="1" t="str">
        <f>IF(ISBLANK($C655),"",IF(ISNA(VLOOKUP($L655,'result messages'!$H$3:$L$11,4,FALSE)),VLOOKUP($M655,'result messages'!$H$3:$L$11,4,FALSE),VLOOKUP($L655,'result messages'!$H$3:$L$11,4,FALSE)))</f>
        <v/>
      </c>
      <c r="Q655" s="1" t="str">
        <f>IF(ISBLANK($C655),"",IF(ISNA(VLOOKUP($L655,'result messages'!$H$3:$L$11,5,FALSE)),VLOOKUP($M655,'result messages'!$H$3:$L$11,5,FALSE),VLOOKUP($L655,'result messages'!$H$3:$L$11,5,FALSE)))</f>
        <v/>
      </c>
    </row>
    <row r="656" spans="1:17">
      <c r="A656" s="1">
        <v>653</v>
      </c>
      <c r="B656" s="4"/>
      <c r="C656" s="1"/>
      <c r="D656" s="1"/>
      <c r="E656" s="7"/>
      <c r="F656" s="1"/>
      <c r="G656" s="1" t="str">
        <f>IF(ISNA(VLOOKUP($C656,'DTEN TCAP Linkage deviceId'!$A$1:$A$20000,1,FALSE)),"No","Yes")</f>
        <v>No</v>
      </c>
      <c r="H656" s="1" t="str">
        <f>IF(ISNA(VLOOKUP($C656,'Provisioning Requester'!$F$3:$H$20000,2,FALSE)),"No","Yes")</f>
        <v>No</v>
      </c>
      <c r="I656" s="1" t="str">
        <f>IF($H656="Yes",VLOOKUP($C656,'Provisioning Requester'!$F$3:$H$20000,3,FALSE),"-")</f>
        <v>-</v>
      </c>
      <c r="J656" s="1" t="str">
        <f>IF(OR(D656="SVCP", E656="TRUE"), "No", IF(ISNA(VLOOKUP($C656,'ProvResponder deviceId'!$A$1:$A$20000,1,FALSE)),"No","Yes"))</f>
        <v>No</v>
      </c>
      <c r="K656" s="1" t="str">
        <f>IF($J656="Yes",VLOOKUP($C656,'ProvResponder deviceId'!$A$1:$C$20000,3,FALSE),"-")</f>
        <v>-</v>
      </c>
      <c r="L656" s="1" t="str">
        <f t="shared" si="20"/>
        <v/>
      </c>
      <c r="M656" s="1" t="str">
        <f t="shared" si="21"/>
        <v/>
      </c>
      <c r="N656" s="1" t="str">
        <f>IF(ISBLANK($C656),"",IF(ISNA(VLOOKUP($L656,'result messages'!$H$3:$L$11,2,FALSE)),VLOOKUP($M656,'result messages'!$H$3:$L$11,2,FALSE),VLOOKUP($L656,'result messages'!$H$3:$L$11,2,FALSE)))</f>
        <v/>
      </c>
      <c r="O656" s="1" t="str">
        <f>IF(ISBLANK($C656),"",IF(ISNA(VLOOKUP($L656,'result messages'!$H$3:$L$11,3,FALSE)),VLOOKUP($M656,'result messages'!$H$3:$L$11,3,FALSE),VLOOKUP($L656,'result messages'!$H$3:$L$11,3,FALSE)))</f>
        <v/>
      </c>
      <c r="P656" s="1" t="str">
        <f>IF(ISBLANK($C656),"",IF(ISNA(VLOOKUP($L656,'result messages'!$H$3:$L$11,4,FALSE)),VLOOKUP($M656,'result messages'!$H$3:$L$11,4,FALSE),VLOOKUP($L656,'result messages'!$H$3:$L$11,4,FALSE)))</f>
        <v/>
      </c>
      <c r="Q656" s="1" t="str">
        <f>IF(ISBLANK($C656),"",IF(ISNA(VLOOKUP($L656,'result messages'!$H$3:$L$11,5,FALSE)),VLOOKUP($M656,'result messages'!$H$3:$L$11,5,FALSE),VLOOKUP($L656,'result messages'!$H$3:$L$11,5,FALSE)))</f>
        <v/>
      </c>
    </row>
    <row r="657" spans="1:17">
      <c r="A657" s="1">
        <v>654</v>
      </c>
      <c r="B657" s="4"/>
      <c r="C657" s="1"/>
      <c r="D657" s="1"/>
      <c r="E657" s="7"/>
      <c r="F657" s="1"/>
      <c r="G657" s="1" t="str">
        <f>IF(ISNA(VLOOKUP($C657,'DTEN TCAP Linkage deviceId'!$A$1:$A$20000,1,FALSE)),"No","Yes")</f>
        <v>No</v>
      </c>
      <c r="H657" s="1" t="str">
        <f>IF(ISNA(VLOOKUP($C657,'Provisioning Requester'!$F$3:$H$20000,2,FALSE)),"No","Yes")</f>
        <v>No</v>
      </c>
      <c r="I657" s="1" t="str">
        <f>IF($H657="Yes",VLOOKUP($C657,'Provisioning Requester'!$F$3:$H$20000,3,FALSE),"-")</f>
        <v>-</v>
      </c>
      <c r="J657" s="1" t="str">
        <f>IF(OR(D657="SVCP", E657="TRUE"), "No", IF(ISNA(VLOOKUP($C657,'ProvResponder deviceId'!$A$1:$A$20000,1,FALSE)),"No","Yes"))</f>
        <v>No</v>
      </c>
      <c r="K657" s="1" t="str">
        <f>IF($J657="Yes",VLOOKUP($C657,'ProvResponder deviceId'!$A$1:$C$20000,3,FALSE),"-")</f>
        <v>-</v>
      </c>
      <c r="L657" s="1" t="str">
        <f t="shared" si="20"/>
        <v/>
      </c>
      <c r="M657" s="1" t="str">
        <f t="shared" si="21"/>
        <v/>
      </c>
      <c r="N657" s="1" t="str">
        <f>IF(ISBLANK($C657),"",IF(ISNA(VLOOKUP($L657,'result messages'!$H$3:$L$11,2,FALSE)),VLOOKUP($M657,'result messages'!$H$3:$L$11,2,FALSE),VLOOKUP($L657,'result messages'!$H$3:$L$11,2,FALSE)))</f>
        <v/>
      </c>
      <c r="O657" s="1" t="str">
        <f>IF(ISBLANK($C657),"",IF(ISNA(VLOOKUP($L657,'result messages'!$H$3:$L$11,3,FALSE)),VLOOKUP($M657,'result messages'!$H$3:$L$11,3,FALSE),VLOOKUP($L657,'result messages'!$H$3:$L$11,3,FALSE)))</f>
        <v/>
      </c>
      <c r="P657" s="1" t="str">
        <f>IF(ISBLANK($C657),"",IF(ISNA(VLOOKUP($L657,'result messages'!$H$3:$L$11,4,FALSE)),VLOOKUP($M657,'result messages'!$H$3:$L$11,4,FALSE),VLOOKUP($L657,'result messages'!$H$3:$L$11,4,FALSE)))</f>
        <v/>
      </c>
      <c r="Q657" s="1" t="str">
        <f>IF(ISBLANK($C657),"",IF(ISNA(VLOOKUP($L657,'result messages'!$H$3:$L$11,5,FALSE)),VLOOKUP($M657,'result messages'!$H$3:$L$11,5,FALSE),VLOOKUP($L657,'result messages'!$H$3:$L$11,5,FALSE)))</f>
        <v/>
      </c>
    </row>
    <row r="658" spans="1:17">
      <c r="A658" s="1">
        <v>655</v>
      </c>
      <c r="B658" s="4"/>
      <c r="C658" s="1"/>
      <c r="D658" s="1"/>
      <c r="E658" s="7"/>
      <c r="F658" s="1"/>
      <c r="G658" s="1" t="str">
        <f>IF(ISNA(VLOOKUP($C658,'DTEN TCAP Linkage deviceId'!$A$1:$A$20000,1,FALSE)),"No","Yes")</f>
        <v>No</v>
      </c>
      <c r="H658" s="1" t="str">
        <f>IF(ISNA(VLOOKUP($C658,'Provisioning Requester'!$F$3:$H$20000,2,FALSE)),"No","Yes")</f>
        <v>No</v>
      </c>
      <c r="I658" s="1" t="str">
        <f>IF($H658="Yes",VLOOKUP($C658,'Provisioning Requester'!$F$3:$H$20000,3,FALSE),"-")</f>
        <v>-</v>
      </c>
      <c r="J658" s="1" t="str">
        <f>IF(OR(D658="SVCP", E658="TRUE"), "No", IF(ISNA(VLOOKUP($C658,'ProvResponder deviceId'!$A$1:$A$20000,1,FALSE)),"No","Yes"))</f>
        <v>No</v>
      </c>
      <c r="K658" s="1" t="str">
        <f>IF($J658="Yes",VLOOKUP($C658,'ProvResponder deviceId'!$A$1:$C$20000,3,FALSE),"-")</f>
        <v>-</v>
      </c>
      <c r="L658" s="1" t="str">
        <f t="shared" si="20"/>
        <v/>
      </c>
      <c r="M658" s="1" t="str">
        <f t="shared" si="21"/>
        <v/>
      </c>
      <c r="N658" s="1" t="str">
        <f>IF(ISBLANK($C658),"",IF(ISNA(VLOOKUP($L658,'result messages'!$H$3:$L$11,2,FALSE)),VLOOKUP($M658,'result messages'!$H$3:$L$11,2,FALSE),VLOOKUP($L658,'result messages'!$H$3:$L$11,2,FALSE)))</f>
        <v/>
      </c>
      <c r="O658" s="1" t="str">
        <f>IF(ISBLANK($C658),"",IF(ISNA(VLOOKUP($L658,'result messages'!$H$3:$L$11,3,FALSE)),VLOOKUP($M658,'result messages'!$H$3:$L$11,3,FALSE),VLOOKUP($L658,'result messages'!$H$3:$L$11,3,FALSE)))</f>
        <v/>
      </c>
      <c r="P658" s="1" t="str">
        <f>IF(ISBLANK($C658),"",IF(ISNA(VLOOKUP($L658,'result messages'!$H$3:$L$11,4,FALSE)),VLOOKUP($M658,'result messages'!$H$3:$L$11,4,FALSE),VLOOKUP($L658,'result messages'!$H$3:$L$11,4,FALSE)))</f>
        <v/>
      </c>
      <c r="Q658" s="1" t="str">
        <f>IF(ISBLANK($C658),"",IF(ISNA(VLOOKUP($L658,'result messages'!$H$3:$L$11,5,FALSE)),VLOOKUP($M658,'result messages'!$H$3:$L$11,5,FALSE),VLOOKUP($L658,'result messages'!$H$3:$L$11,5,FALSE)))</f>
        <v/>
      </c>
    </row>
    <row r="659" spans="1:17">
      <c r="A659" s="1">
        <v>656</v>
      </c>
      <c r="B659" s="4"/>
      <c r="C659" s="1"/>
      <c r="D659" s="1"/>
      <c r="E659" s="7"/>
      <c r="F659" s="1"/>
      <c r="G659" s="1" t="str">
        <f>IF(ISNA(VLOOKUP($C659,'DTEN TCAP Linkage deviceId'!$A$1:$A$20000,1,FALSE)),"No","Yes")</f>
        <v>No</v>
      </c>
      <c r="H659" s="1" t="str">
        <f>IF(ISNA(VLOOKUP($C659,'Provisioning Requester'!$F$3:$H$20000,2,FALSE)),"No","Yes")</f>
        <v>No</v>
      </c>
      <c r="I659" s="1" t="str">
        <f>IF($H659="Yes",VLOOKUP($C659,'Provisioning Requester'!$F$3:$H$20000,3,FALSE),"-")</f>
        <v>-</v>
      </c>
      <c r="J659" s="1" t="str">
        <f>IF(OR(D659="SVCP", E659="TRUE"), "No", IF(ISNA(VLOOKUP($C659,'ProvResponder deviceId'!$A$1:$A$20000,1,FALSE)),"No","Yes"))</f>
        <v>No</v>
      </c>
      <c r="K659" s="1" t="str">
        <f>IF($J659="Yes",VLOOKUP($C659,'ProvResponder deviceId'!$A$1:$C$20000,3,FALSE),"-")</f>
        <v>-</v>
      </c>
      <c r="L659" s="1" t="str">
        <f t="shared" si="20"/>
        <v/>
      </c>
      <c r="M659" s="1" t="str">
        <f t="shared" si="21"/>
        <v/>
      </c>
      <c r="N659" s="1" t="str">
        <f>IF(ISBLANK($C659),"",IF(ISNA(VLOOKUP($L659,'result messages'!$H$3:$L$11,2,FALSE)),VLOOKUP($M659,'result messages'!$H$3:$L$11,2,FALSE),VLOOKUP($L659,'result messages'!$H$3:$L$11,2,FALSE)))</f>
        <v/>
      </c>
      <c r="O659" s="1" t="str">
        <f>IF(ISBLANK($C659),"",IF(ISNA(VLOOKUP($L659,'result messages'!$H$3:$L$11,3,FALSE)),VLOOKUP($M659,'result messages'!$H$3:$L$11,3,FALSE),VLOOKUP($L659,'result messages'!$H$3:$L$11,3,FALSE)))</f>
        <v/>
      </c>
      <c r="P659" s="1" t="str">
        <f>IF(ISBLANK($C659),"",IF(ISNA(VLOOKUP($L659,'result messages'!$H$3:$L$11,4,FALSE)),VLOOKUP($M659,'result messages'!$H$3:$L$11,4,FALSE),VLOOKUP($L659,'result messages'!$H$3:$L$11,4,FALSE)))</f>
        <v/>
      </c>
      <c r="Q659" s="1" t="str">
        <f>IF(ISBLANK($C659),"",IF(ISNA(VLOOKUP($L659,'result messages'!$H$3:$L$11,5,FALSE)),VLOOKUP($M659,'result messages'!$H$3:$L$11,5,FALSE),VLOOKUP($L659,'result messages'!$H$3:$L$11,5,FALSE)))</f>
        <v/>
      </c>
    </row>
    <row r="660" spans="1:17">
      <c r="A660" s="1">
        <v>657</v>
      </c>
      <c r="B660" s="4"/>
      <c r="C660" s="1"/>
      <c r="D660" s="1"/>
      <c r="E660" s="7"/>
      <c r="F660" s="1"/>
      <c r="G660" s="1" t="str">
        <f>IF(ISNA(VLOOKUP($C660,'DTEN TCAP Linkage deviceId'!$A$1:$A$20000,1,FALSE)),"No","Yes")</f>
        <v>No</v>
      </c>
      <c r="H660" s="1" t="str">
        <f>IF(ISNA(VLOOKUP($C660,'Provisioning Requester'!$F$3:$H$20000,2,FALSE)),"No","Yes")</f>
        <v>No</v>
      </c>
      <c r="I660" s="1" t="str">
        <f>IF($H660="Yes",VLOOKUP($C660,'Provisioning Requester'!$F$3:$H$20000,3,FALSE),"-")</f>
        <v>-</v>
      </c>
      <c r="J660" s="1" t="str">
        <f>IF(OR(D660="SVCP", E660="TRUE"), "No", IF(ISNA(VLOOKUP($C660,'ProvResponder deviceId'!$A$1:$A$20000,1,FALSE)),"No","Yes"))</f>
        <v>No</v>
      </c>
      <c r="K660" s="1" t="str">
        <f>IF($J660="Yes",VLOOKUP($C660,'ProvResponder deviceId'!$A$1:$C$20000,3,FALSE),"-")</f>
        <v>-</v>
      </c>
      <c r="L660" s="1" t="str">
        <f t="shared" si="20"/>
        <v/>
      </c>
      <c r="M660" s="1" t="str">
        <f t="shared" si="21"/>
        <v/>
      </c>
      <c r="N660" s="1" t="str">
        <f>IF(ISBLANK($C660),"",IF(ISNA(VLOOKUP($L660,'result messages'!$H$3:$L$11,2,FALSE)),VLOOKUP($M660,'result messages'!$H$3:$L$11,2,FALSE),VLOOKUP($L660,'result messages'!$H$3:$L$11,2,FALSE)))</f>
        <v/>
      </c>
      <c r="O660" s="1" t="str">
        <f>IF(ISBLANK($C660),"",IF(ISNA(VLOOKUP($L660,'result messages'!$H$3:$L$11,3,FALSE)),VLOOKUP($M660,'result messages'!$H$3:$L$11,3,FALSE),VLOOKUP($L660,'result messages'!$H$3:$L$11,3,FALSE)))</f>
        <v/>
      </c>
      <c r="P660" s="1" t="str">
        <f>IF(ISBLANK($C660),"",IF(ISNA(VLOOKUP($L660,'result messages'!$H$3:$L$11,4,FALSE)),VLOOKUP($M660,'result messages'!$H$3:$L$11,4,FALSE),VLOOKUP($L660,'result messages'!$H$3:$L$11,4,FALSE)))</f>
        <v/>
      </c>
      <c r="Q660" s="1" t="str">
        <f>IF(ISBLANK($C660),"",IF(ISNA(VLOOKUP($L660,'result messages'!$H$3:$L$11,5,FALSE)),VLOOKUP($M660,'result messages'!$H$3:$L$11,5,FALSE),VLOOKUP($L660,'result messages'!$H$3:$L$11,5,FALSE)))</f>
        <v/>
      </c>
    </row>
    <row r="661" spans="1:17">
      <c r="A661" s="1">
        <v>658</v>
      </c>
      <c r="B661" s="4"/>
      <c r="C661" s="1"/>
      <c r="D661" s="1"/>
      <c r="E661" s="7"/>
      <c r="F661" s="1"/>
      <c r="G661" s="1" t="str">
        <f>IF(ISNA(VLOOKUP($C661,'DTEN TCAP Linkage deviceId'!$A$1:$A$20000,1,FALSE)),"No","Yes")</f>
        <v>No</v>
      </c>
      <c r="H661" s="1" t="str">
        <f>IF(ISNA(VLOOKUP($C661,'Provisioning Requester'!$F$3:$H$20000,2,FALSE)),"No","Yes")</f>
        <v>No</v>
      </c>
      <c r="I661" s="1" t="str">
        <f>IF($H661="Yes",VLOOKUP($C661,'Provisioning Requester'!$F$3:$H$20000,3,FALSE),"-")</f>
        <v>-</v>
      </c>
      <c r="J661" s="1" t="str">
        <f>IF(OR(D661="SVCP", E661="TRUE"), "No", IF(ISNA(VLOOKUP($C661,'ProvResponder deviceId'!$A$1:$A$20000,1,FALSE)),"No","Yes"))</f>
        <v>No</v>
      </c>
      <c r="K661" s="1" t="str">
        <f>IF($J661="Yes",VLOOKUP($C661,'ProvResponder deviceId'!$A$1:$C$20000,3,FALSE),"-")</f>
        <v>-</v>
      </c>
      <c r="L661" s="1" t="str">
        <f t="shared" si="20"/>
        <v/>
      </c>
      <c r="M661" s="1" t="str">
        <f t="shared" si="21"/>
        <v/>
      </c>
      <c r="N661" s="1" t="str">
        <f>IF(ISBLANK($C661),"",IF(ISNA(VLOOKUP($L661,'result messages'!$H$3:$L$11,2,FALSE)),VLOOKUP($M661,'result messages'!$H$3:$L$11,2,FALSE),VLOOKUP($L661,'result messages'!$H$3:$L$11,2,FALSE)))</f>
        <v/>
      </c>
      <c r="O661" s="1" t="str">
        <f>IF(ISBLANK($C661),"",IF(ISNA(VLOOKUP($L661,'result messages'!$H$3:$L$11,3,FALSE)),VLOOKUP($M661,'result messages'!$H$3:$L$11,3,FALSE),VLOOKUP($L661,'result messages'!$H$3:$L$11,3,FALSE)))</f>
        <v/>
      </c>
      <c r="P661" s="1" t="str">
        <f>IF(ISBLANK($C661),"",IF(ISNA(VLOOKUP($L661,'result messages'!$H$3:$L$11,4,FALSE)),VLOOKUP($M661,'result messages'!$H$3:$L$11,4,FALSE),VLOOKUP($L661,'result messages'!$H$3:$L$11,4,FALSE)))</f>
        <v/>
      </c>
      <c r="Q661" s="1" t="str">
        <f>IF(ISBLANK($C661),"",IF(ISNA(VLOOKUP($L661,'result messages'!$H$3:$L$11,5,FALSE)),VLOOKUP($M661,'result messages'!$H$3:$L$11,5,FALSE),VLOOKUP($L661,'result messages'!$H$3:$L$11,5,FALSE)))</f>
        <v/>
      </c>
    </row>
    <row r="662" spans="1:17">
      <c r="A662" s="1">
        <v>659</v>
      </c>
      <c r="B662" s="4"/>
      <c r="C662" s="1"/>
      <c r="D662" s="1"/>
      <c r="E662" s="7"/>
      <c r="F662" s="1"/>
      <c r="G662" s="1" t="str">
        <f>IF(ISNA(VLOOKUP($C662,'DTEN TCAP Linkage deviceId'!$A$1:$A$20000,1,FALSE)),"No","Yes")</f>
        <v>No</v>
      </c>
      <c r="H662" s="1" t="str">
        <f>IF(ISNA(VLOOKUP($C662,'Provisioning Requester'!$F$3:$H$20000,2,FALSE)),"No","Yes")</f>
        <v>No</v>
      </c>
      <c r="I662" s="1" t="str">
        <f>IF($H662="Yes",VLOOKUP($C662,'Provisioning Requester'!$F$3:$H$20000,3,FALSE),"-")</f>
        <v>-</v>
      </c>
      <c r="J662" s="1" t="str">
        <f>IF(OR(D662="SVCP", E662="TRUE"), "No", IF(ISNA(VLOOKUP($C662,'ProvResponder deviceId'!$A$1:$A$20000,1,FALSE)),"No","Yes"))</f>
        <v>No</v>
      </c>
      <c r="K662" s="1" t="str">
        <f>IF($J662="Yes",VLOOKUP($C662,'ProvResponder deviceId'!$A$1:$C$20000,3,FALSE),"-")</f>
        <v>-</v>
      </c>
      <c r="L662" s="1" t="str">
        <f t="shared" si="20"/>
        <v/>
      </c>
      <c r="M662" s="1" t="str">
        <f t="shared" si="21"/>
        <v/>
      </c>
      <c r="N662" s="1" t="str">
        <f>IF(ISBLANK($C662),"",IF(ISNA(VLOOKUP($L662,'result messages'!$H$3:$L$11,2,FALSE)),VLOOKUP($M662,'result messages'!$H$3:$L$11,2,FALSE),VLOOKUP($L662,'result messages'!$H$3:$L$11,2,FALSE)))</f>
        <v/>
      </c>
      <c r="O662" s="1" t="str">
        <f>IF(ISBLANK($C662),"",IF(ISNA(VLOOKUP($L662,'result messages'!$H$3:$L$11,3,FALSE)),VLOOKUP($M662,'result messages'!$H$3:$L$11,3,FALSE),VLOOKUP($L662,'result messages'!$H$3:$L$11,3,FALSE)))</f>
        <v/>
      </c>
      <c r="P662" s="1" t="str">
        <f>IF(ISBLANK($C662),"",IF(ISNA(VLOOKUP($L662,'result messages'!$H$3:$L$11,4,FALSE)),VLOOKUP($M662,'result messages'!$H$3:$L$11,4,FALSE),VLOOKUP($L662,'result messages'!$H$3:$L$11,4,FALSE)))</f>
        <v/>
      </c>
      <c r="Q662" s="1" t="str">
        <f>IF(ISBLANK($C662),"",IF(ISNA(VLOOKUP($L662,'result messages'!$H$3:$L$11,5,FALSE)),VLOOKUP($M662,'result messages'!$H$3:$L$11,5,FALSE),VLOOKUP($L662,'result messages'!$H$3:$L$11,5,FALSE)))</f>
        <v/>
      </c>
    </row>
    <row r="663" spans="1:17">
      <c r="A663" s="1">
        <v>660</v>
      </c>
      <c r="B663" s="4"/>
      <c r="C663" s="1"/>
      <c r="D663" s="1"/>
      <c r="E663" s="7"/>
      <c r="F663" s="1"/>
      <c r="G663" s="1" t="str">
        <f>IF(ISNA(VLOOKUP($C663,'DTEN TCAP Linkage deviceId'!$A$1:$A$20000,1,FALSE)),"No","Yes")</f>
        <v>No</v>
      </c>
      <c r="H663" s="1" t="str">
        <f>IF(ISNA(VLOOKUP($C663,'Provisioning Requester'!$F$3:$H$20000,2,FALSE)),"No","Yes")</f>
        <v>No</v>
      </c>
      <c r="I663" s="1" t="str">
        <f>IF($H663="Yes",VLOOKUP($C663,'Provisioning Requester'!$F$3:$H$20000,3,FALSE),"-")</f>
        <v>-</v>
      </c>
      <c r="J663" s="1" t="str">
        <f>IF(OR(D663="SVCP", E663="TRUE"), "No", IF(ISNA(VLOOKUP($C663,'ProvResponder deviceId'!$A$1:$A$20000,1,FALSE)),"No","Yes"))</f>
        <v>No</v>
      </c>
      <c r="K663" s="1" t="str">
        <f>IF($J663="Yes",VLOOKUP($C663,'ProvResponder deviceId'!$A$1:$C$20000,3,FALSE),"-")</f>
        <v>-</v>
      </c>
      <c r="L663" s="1" t="str">
        <f t="shared" si="20"/>
        <v/>
      </c>
      <c r="M663" s="1" t="str">
        <f t="shared" si="21"/>
        <v/>
      </c>
      <c r="N663" s="1" t="str">
        <f>IF(ISBLANK($C663),"",IF(ISNA(VLOOKUP($L663,'result messages'!$H$3:$L$11,2,FALSE)),VLOOKUP($M663,'result messages'!$H$3:$L$11,2,FALSE),VLOOKUP($L663,'result messages'!$H$3:$L$11,2,FALSE)))</f>
        <v/>
      </c>
      <c r="O663" s="1" t="str">
        <f>IF(ISBLANK($C663),"",IF(ISNA(VLOOKUP($L663,'result messages'!$H$3:$L$11,3,FALSE)),VLOOKUP($M663,'result messages'!$H$3:$L$11,3,FALSE),VLOOKUP($L663,'result messages'!$H$3:$L$11,3,FALSE)))</f>
        <v/>
      </c>
      <c r="P663" s="1" t="str">
        <f>IF(ISBLANK($C663),"",IF(ISNA(VLOOKUP($L663,'result messages'!$H$3:$L$11,4,FALSE)),VLOOKUP($M663,'result messages'!$H$3:$L$11,4,FALSE),VLOOKUP($L663,'result messages'!$H$3:$L$11,4,FALSE)))</f>
        <v/>
      </c>
      <c r="Q663" s="1" t="str">
        <f>IF(ISBLANK($C663),"",IF(ISNA(VLOOKUP($L663,'result messages'!$H$3:$L$11,5,FALSE)),VLOOKUP($M663,'result messages'!$H$3:$L$11,5,FALSE),VLOOKUP($L663,'result messages'!$H$3:$L$11,5,FALSE)))</f>
        <v/>
      </c>
    </row>
    <row r="664" spans="1:17">
      <c r="A664" s="1">
        <v>661</v>
      </c>
      <c r="B664" s="4"/>
      <c r="C664" s="1"/>
      <c r="D664" s="1"/>
      <c r="E664" s="7"/>
      <c r="F664" s="1"/>
      <c r="G664" s="1" t="str">
        <f>IF(ISNA(VLOOKUP($C664,'DTEN TCAP Linkage deviceId'!$A$1:$A$20000,1,FALSE)),"No","Yes")</f>
        <v>No</v>
      </c>
      <c r="H664" s="1" t="str">
        <f>IF(ISNA(VLOOKUP($C664,'Provisioning Requester'!$F$3:$H$20000,2,FALSE)),"No","Yes")</f>
        <v>No</v>
      </c>
      <c r="I664" s="1" t="str">
        <f>IF($H664="Yes",VLOOKUP($C664,'Provisioning Requester'!$F$3:$H$20000,3,FALSE),"-")</f>
        <v>-</v>
      </c>
      <c r="J664" s="1" t="str">
        <f>IF(OR(D664="SVCP", E664="TRUE"), "No", IF(ISNA(VLOOKUP($C664,'ProvResponder deviceId'!$A$1:$A$20000,1,FALSE)),"No","Yes"))</f>
        <v>No</v>
      </c>
      <c r="K664" s="1" t="str">
        <f>IF($J664="Yes",VLOOKUP($C664,'ProvResponder deviceId'!$A$1:$C$20000,3,FALSE),"-")</f>
        <v>-</v>
      </c>
      <c r="L664" s="1" t="str">
        <f t="shared" si="20"/>
        <v/>
      </c>
      <c r="M664" s="1" t="str">
        <f t="shared" si="21"/>
        <v/>
      </c>
      <c r="N664" s="1" t="str">
        <f>IF(ISBLANK($C664),"",IF(ISNA(VLOOKUP($L664,'result messages'!$H$3:$L$11,2,FALSE)),VLOOKUP($M664,'result messages'!$H$3:$L$11,2,FALSE),VLOOKUP($L664,'result messages'!$H$3:$L$11,2,FALSE)))</f>
        <v/>
      </c>
      <c r="O664" s="1" t="str">
        <f>IF(ISBLANK($C664),"",IF(ISNA(VLOOKUP($L664,'result messages'!$H$3:$L$11,3,FALSE)),VLOOKUP($M664,'result messages'!$H$3:$L$11,3,FALSE),VLOOKUP($L664,'result messages'!$H$3:$L$11,3,FALSE)))</f>
        <v/>
      </c>
      <c r="P664" s="1" t="str">
        <f>IF(ISBLANK($C664),"",IF(ISNA(VLOOKUP($L664,'result messages'!$H$3:$L$11,4,FALSE)),VLOOKUP($M664,'result messages'!$H$3:$L$11,4,FALSE),VLOOKUP($L664,'result messages'!$H$3:$L$11,4,FALSE)))</f>
        <v/>
      </c>
      <c r="Q664" s="1" t="str">
        <f>IF(ISBLANK($C664),"",IF(ISNA(VLOOKUP($L664,'result messages'!$H$3:$L$11,5,FALSE)),VLOOKUP($M664,'result messages'!$H$3:$L$11,5,FALSE),VLOOKUP($L664,'result messages'!$H$3:$L$11,5,FALSE)))</f>
        <v/>
      </c>
    </row>
    <row r="665" spans="1:17">
      <c r="A665" s="1">
        <v>662</v>
      </c>
      <c r="B665" s="4"/>
      <c r="C665" s="1"/>
      <c r="D665" s="1"/>
      <c r="E665" s="7"/>
      <c r="F665" s="1"/>
      <c r="G665" s="1" t="str">
        <f>IF(ISNA(VLOOKUP($C665,'DTEN TCAP Linkage deviceId'!$A$1:$A$20000,1,FALSE)),"No","Yes")</f>
        <v>No</v>
      </c>
      <c r="H665" s="1" t="str">
        <f>IF(ISNA(VLOOKUP($C665,'Provisioning Requester'!$F$3:$H$20000,2,FALSE)),"No","Yes")</f>
        <v>No</v>
      </c>
      <c r="I665" s="1" t="str">
        <f>IF($H665="Yes",VLOOKUP($C665,'Provisioning Requester'!$F$3:$H$20000,3,FALSE),"-")</f>
        <v>-</v>
      </c>
      <c r="J665" s="1" t="str">
        <f>IF(OR(D665="SVCP", E665="TRUE"), "No", IF(ISNA(VLOOKUP($C665,'ProvResponder deviceId'!$A$1:$A$20000,1,FALSE)),"No","Yes"))</f>
        <v>No</v>
      </c>
      <c r="K665" s="1" t="str">
        <f>IF($J665="Yes",VLOOKUP($C665,'ProvResponder deviceId'!$A$1:$C$20000,3,FALSE),"-")</f>
        <v>-</v>
      </c>
      <c r="L665" s="1" t="str">
        <f t="shared" si="20"/>
        <v/>
      </c>
      <c r="M665" s="1" t="str">
        <f t="shared" si="21"/>
        <v/>
      </c>
      <c r="N665" s="1" t="str">
        <f>IF(ISBLANK($C665),"",IF(ISNA(VLOOKUP($L665,'result messages'!$H$3:$L$11,2,FALSE)),VLOOKUP($M665,'result messages'!$H$3:$L$11,2,FALSE),VLOOKUP($L665,'result messages'!$H$3:$L$11,2,FALSE)))</f>
        <v/>
      </c>
      <c r="O665" s="1" t="str">
        <f>IF(ISBLANK($C665),"",IF(ISNA(VLOOKUP($L665,'result messages'!$H$3:$L$11,3,FALSE)),VLOOKUP($M665,'result messages'!$H$3:$L$11,3,FALSE),VLOOKUP($L665,'result messages'!$H$3:$L$11,3,FALSE)))</f>
        <v/>
      </c>
      <c r="P665" s="1" t="str">
        <f>IF(ISBLANK($C665),"",IF(ISNA(VLOOKUP($L665,'result messages'!$H$3:$L$11,4,FALSE)),VLOOKUP($M665,'result messages'!$H$3:$L$11,4,FALSE),VLOOKUP($L665,'result messages'!$H$3:$L$11,4,FALSE)))</f>
        <v/>
      </c>
      <c r="Q665" s="1" t="str">
        <f>IF(ISBLANK($C665),"",IF(ISNA(VLOOKUP($L665,'result messages'!$H$3:$L$11,5,FALSE)),VLOOKUP($M665,'result messages'!$H$3:$L$11,5,FALSE),VLOOKUP($L665,'result messages'!$H$3:$L$11,5,FALSE)))</f>
        <v/>
      </c>
    </row>
    <row r="666" spans="1:17">
      <c r="A666" s="1">
        <v>663</v>
      </c>
      <c r="B666" s="4"/>
      <c r="C666" s="1"/>
      <c r="D666" s="1"/>
      <c r="E666" s="7"/>
      <c r="F666" s="1"/>
      <c r="G666" s="1" t="str">
        <f>IF(ISNA(VLOOKUP($C666,'DTEN TCAP Linkage deviceId'!$A$1:$A$20000,1,FALSE)),"No","Yes")</f>
        <v>No</v>
      </c>
      <c r="H666" s="1" t="str">
        <f>IF(ISNA(VLOOKUP($C666,'Provisioning Requester'!$F$3:$H$20000,2,FALSE)),"No","Yes")</f>
        <v>No</v>
      </c>
      <c r="I666" s="1" t="str">
        <f>IF($H666="Yes",VLOOKUP($C666,'Provisioning Requester'!$F$3:$H$20000,3,FALSE),"-")</f>
        <v>-</v>
      </c>
      <c r="J666" s="1" t="str">
        <f>IF(OR(D666="SVCP", E666="TRUE"), "No", IF(ISNA(VLOOKUP($C666,'ProvResponder deviceId'!$A$1:$A$20000,1,FALSE)),"No","Yes"))</f>
        <v>No</v>
      </c>
      <c r="K666" s="1" t="str">
        <f>IF($J666="Yes",VLOOKUP($C666,'ProvResponder deviceId'!$A$1:$C$20000,3,FALSE),"-")</f>
        <v>-</v>
      </c>
      <c r="L666" s="1" t="str">
        <f t="shared" si="20"/>
        <v/>
      </c>
      <c r="M666" s="1" t="str">
        <f t="shared" si="21"/>
        <v/>
      </c>
      <c r="N666" s="1" t="str">
        <f>IF(ISBLANK($C666),"",IF(ISNA(VLOOKUP($L666,'result messages'!$H$3:$L$11,2,FALSE)),VLOOKUP($M666,'result messages'!$H$3:$L$11,2,FALSE),VLOOKUP($L666,'result messages'!$H$3:$L$11,2,FALSE)))</f>
        <v/>
      </c>
      <c r="O666" s="1" t="str">
        <f>IF(ISBLANK($C666),"",IF(ISNA(VLOOKUP($L666,'result messages'!$H$3:$L$11,3,FALSE)),VLOOKUP($M666,'result messages'!$H$3:$L$11,3,FALSE),VLOOKUP($L666,'result messages'!$H$3:$L$11,3,FALSE)))</f>
        <v/>
      </c>
      <c r="P666" s="1" t="str">
        <f>IF(ISBLANK($C666),"",IF(ISNA(VLOOKUP($L666,'result messages'!$H$3:$L$11,4,FALSE)),VLOOKUP($M666,'result messages'!$H$3:$L$11,4,FALSE),VLOOKUP($L666,'result messages'!$H$3:$L$11,4,FALSE)))</f>
        <v/>
      </c>
      <c r="Q666" s="1" t="str">
        <f>IF(ISBLANK($C666),"",IF(ISNA(VLOOKUP($L666,'result messages'!$H$3:$L$11,5,FALSE)),VLOOKUP($M666,'result messages'!$H$3:$L$11,5,FALSE),VLOOKUP($L666,'result messages'!$H$3:$L$11,5,FALSE)))</f>
        <v/>
      </c>
    </row>
    <row r="667" spans="1:17">
      <c r="A667" s="1">
        <v>664</v>
      </c>
      <c r="B667" s="4"/>
      <c r="C667" s="1"/>
      <c r="D667" s="1"/>
      <c r="E667" s="7"/>
      <c r="F667" s="1"/>
      <c r="G667" s="1" t="str">
        <f>IF(ISNA(VLOOKUP($C667,'DTEN TCAP Linkage deviceId'!$A$1:$A$20000,1,FALSE)),"No","Yes")</f>
        <v>No</v>
      </c>
      <c r="H667" s="1" t="str">
        <f>IF(ISNA(VLOOKUP($C667,'Provisioning Requester'!$F$3:$H$20000,2,FALSE)),"No","Yes")</f>
        <v>No</v>
      </c>
      <c r="I667" s="1" t="str">
        <f>IF($H667="Yes",VLOOKUP($C667,'Provisioning Requester'!$F$3:$H$20000,3,FALSE),"-")</f>
        <v>-</v>
      </c>
      <c r="J667" s="1" t="str">
        <f>IF(OR(D667="SVCP", E667="TRUE"), "No", IF(ISNA(VLOOKUP($C667,'ProvResponder deviceId'!$A$1:$A$20000,1,FALSE)),"No","Yes"))</f>
        <v>No</v>
      </c>
      <c r="K667" s="1" t="str">
        <f>IF($J667="Yes",VLOOKUP($C667,'ProvResponder deviceId'!$A$1:$C$20000,3,FALSE),"-")</f>
        <v>-</v>
      </c>
      <c r="L667" s="1" t="str">
        <f t="shared" si="20"/>
        <v/>
      </c>
      <c r="M667" s="1" t="str">
        <f t="shared" si="21"/>
        <v/>
      </c>
      <c r="N667" s="1" t="str">
        <f>IF(ISBLANK($C667),"",IF(ISNA(VLOOKUP($L667,'result messages'!$H$3:$L$11,2,FALSE)),VLOOKUP($M667,'result messages'!$H$3:$L$11,2,FALSE),VLOOKUP($L667,'result messages'!$H$3:$L$11,2,FALSE)))</f>
        <v/>
      </c>
      <c r="O667" s="1" t="str">
        <f>IF(ISBLANK($C667),"",IF(ISNA(VLOOKUP($L667,'result messages'!$H$3:$L$11,3,FALSE)),VLOOKUP($M667,'result messages'!$H$3:$L$11,3,FALSE),VLOOKUP($L667,'result messages'!$H$3:$L$11,3,FALSE)))</f>
        <v/>
      </c>
      <c r="P667" s="1" t="str">
        <f>IF(ISBLANK($C667),"",IF(ISNA(VLOOKUP($L667,'result messages'!$H$3:$L$11,4,FALSE)),VLOOKUP($M667,'result messages'!$H$3:$L$11,4,FALSE),VLOOKUP($L667,'result messages'!$H$3:$L$11,4,FALSE)))</f>
        <v/>
      </c>
      <c r="Q667" s="1" t="str">
        <f>IF(ISBLANK($C667),"",IF(ISNA(VLOOKUP($L667,'result messages'!$H$3:$L$11,5,FALSE)),VLOOKUP($M667,'result messages'!$H$3:$L$11,5,FALSE),VLOOKUP($L667,'result messages'!$H$3:$L$11,5,FALSE)))</f>
        <v/>
      </c>
    </row>
    <row r="668" spans="1:17">
      <c r="A668" s="1">
        <v>665</v>
      </c>
      <c r="B668" s="4"/>
      <c r="C668" s="1"/>
      <c r="D668" s="1"/>
      <c r="E668" s="7"/>
      <c r="F668" s="1"/>
      <c r="G668" s="1" t="str">
        <f>IF(ISNA(VLOOKUP($C668,'DTEN TCAP Linkage deviceId'!$A$1:$A$20000,1,FALSE)),"No","Yes")</f>
        <v>No</v>
      </c>
      <c r="H668" s="1" t="str">
        <f>IF(ISNA(VLOOKUP($C668,'Provisioning Requester'!$F$3:$H$20000,2,FALSE)),"No","Yes")</f>
        <v>No</v>
      </c>
      <c r="I668" s="1" t="str">
        <f>IF($H668="Yes",VLOOKUP($C668,'Provisioning Requester'!$F$3:$H$20000,3,FALSE),"-")</f>
        <v>-</v>
      </c>
      <c r="J668" s="1" t="str">
        <f>IF(OR(D668="SVCP", E668="TRUE"), "No", IF(ISNA(VLOOKUP($C668,'ProvResponder deviceId'!$A$1:$A$20000,1,FALSE)),"No","Yes"))</f>
        <v>No</v>
      </c>
      <c r="K668" s="1" t="str">
        <f>IF($J668="Yes",VLOOKUP($C668,'ProvResponder deviceId'!$A$1:$C$20000,3,FALSE),"-")</f>
        <v>-</v>
      </c>
      <c r="L668" s="1" t="str">
        <f t="shared" si="20"/>
        <v/>
      </c>
      <c r="M668" s="1" t="str">
        <f t="shared" si="21"/>
        <v/>
      </c>
      <c r="N668" s="1" t="str">
        <f>IF(ISBLANK($C668),"",IF(ISNA(VLOOKUP($L668,'result messages'!$H$3:$L$11,2,FALSE)),VLOOKUP($M668,'result messages'!$H$3:$L$11,2,FALSE),VLOOKUP($L668,'result messages'!$H$3:$L$11,2,FALSE)))</f>
        <v/>
      </c>
      <c r="O668" s="1" t="str">
        <f>IF(ISBLANK($C668),"",IF(ISNA(VLOOKUP($L668,'result messages'!$H$3:$L$11,3,FALSE)),VLOOKUP($M668,'result messages'!$H$3:$L$11,3,FALSE),VLOOKUP($L668,'result messages'!$H$3:$L$11,3,FALSE)))</f>
        <v/>
      </c>
      <c r="P668" s="1" t="str">
        <f>IF(ISBLANK($C668),"",IF(ISNA(VLOOKUP($L668,'result messages'!$H$3:$L$11,4,FALSE)),VLOOKUP($M668,'result messages'!$H$3:$L$11,4,FALSE),VLOOKUP($L668,'result messages'!$H$3:$L$11,4,FALSE)))</f>
        <v/>
      </c>
      <c r="Q668" s="1" t="str">
        <f>IF(ISBLANK($C668),"",IF(ISNA(VLOOKUP($L668,'result messages'!$H$3:$L$11,5,FALSE)),VLOOKUP($M668,'result messages'!$H$3:$L$11,5,FALSE),VLOOKUP($L668,'result messages'!$H$3:$L$11,5,FALSE)))</f>
        <v/>
      </c>
    </row>
    <row r="669" spans="1:17">
      <c r="A669" s="1">
        <v>666</v>
      </c>
      <c r="B669" s="4"/>
      <c r="C669" s="1"/>
      <c r="D669" s="1"/>
      <c r="E669" s="7"/>
      <c r="F669" s="1"/>
      <c r="G669" s="1" t="str">
        <f>IF(ISNA(VLOOKUP($C669,'DTEN TCAP Linkage deviceId'!$A$1:$A$20000,1,FALSE)),"No","Yes")</f>
        <v>No</v>
      </c>
      <c r="H669" s="1" t="str">
        <f>IF(ISNA(VLOOKUP($C669,'Provisioning Requester'!$F$3:$H$20000,2,FALSE)),"No","Yes")</f>
        <v>No</v>
      </c>
      <c r="I669" s="1" t="str">
        <f>IF($H669="Yes",VLOOKUP($C669,'Provisioning Requester'!$F$3:$H$20000,3,FALSE),"-")</f>
        <v>-</v>
      </c>
      <c r="J669" s="1" t="str">
        <f>IF(OR(D669="SVCP", E669="TRUE"), "No", IF(ISNA(VLOOKUP($C669,'ProvResponder deviceId'!$A$1:$A$20000,1,FALSE)),"No","Yes"))</f>
        <v>No</v>
      </c>
      <c r="K669" s="1" t="str">
        <f>IF($J669="Yes",VLOOKUP($C669,'ProvResponder deviceId'!$A$1:$C$20000,3,FALSE),"-")</f>
        <v>-</v>
      </c>
      <c r="L669" s="1" t="str">
        <f t="shared" si="20"/>
        <v/>
      </c>
      <c r="M669" s="1" t="str">
        <f t="shared" si="21"/>
        <v/>
      </c>
      <c r="N669" s="1" t="str">
        <f>IF(ISBLANK($C669),"",IF(ISNA(VLOOKUP($L669,'result messages'!$H$3:$L$11,2,FALSE)),VLOOKUP($M669,'result messages'!$H$3:$L$11,2,FALSE),VLOOKUP($L669,'result messages'!$H$3:$L$11,2,FALSE)))</f>
        <v/>
      </c>
      <c r="O669" s="1" t="str">
        <f>IF(ISBLANK($C669),"",IF(ISNA(VLOOKUP($L669,'result messages'!$H$3:$L$11,3,FALSE)),VLOOKUP($M669,'result messages'!$H$3:$L$11,3,FALSE),VLOOKUP($L669,'result messages'!$H$3:$L$11,3,FALSE)))</f>
        <v/>
      </c>
      <c r="P669" s="1" t="str">
        <f>IF(ISBLANK($C669),"",IF(ISNA(VLOOKUP($L669,'result messages'!$H$3:$L$11,4,FALSE)),VLOOKUP($M669,'result messages'!$H$3:$L$11,4,FALSE),VLOOKUP($L669,'result messages'!$H$3:$L$11,4,FALSE)))</f>
        <v/>
      </c>
      <c r="Q669" s="1" t="str">
        <f>IF(ISBLANK($C669),"",IF(ISNA(VLOOKUP($L669,'result messages'!$H$3:$L$11,5,FALSE)),VLOOKUP($M669,'result messages'!$H$3:$L$11,5,FALSE),VLOOKUP($L669,'result messages'!$H$3:$L$11,5,FALSE)))</f>
        <v/>
      </c>
    </row>
    <row r="670" spans="1:17">
      <c r="A670" s="1">
        <v>667</v>
      </c>
      <c r="B670" s="4"/>
      <c r="C670" s="1"/>
      <c r="D670" s="1"/>
      <c r="E670" s="7"/>
      <c r="F670" s="1"/>
      <c r="G670" s="1" t="str">
        <f>IF(ISNA(VLOOKUP($C670,'DTEN TCAP Linkage deviceId'!$A$1:$A$20000,1,FALSE)),"No","Yes")</f>
        <v>No</v>
      </c>
      <c r="H670" s="1" t="str">
        <f>IF(ISNA(VLOOKUP($C670,'Provisioning Requester'!$F$3:$H$20000,2,FALSE)),"No","Yes")</f>
        <v>No</v>
      </c>
      <c r="I670" s="1" t="str">
        <f>IF($H670="Yes",VLOOKUP($C670,'Provisioning Requester'!$F$3:$H$20000,3,FALSE),"-")</f>
        <v>-</v>
      </c>
      <c r="J670" s="1" t="str">
        <f>IF(OR(D670="SVCP", E670="TRUE"), "No", IF(ISNA(VLOOKUP($C670,'ProvResponder deviceId'!$A$1:$A$20000,1,FALSE)),"No","Yes"))</f>
        <v>No</v>
      </c>
      <c r="K670" s="1" t="str">
        <f>IF($J670="Yes",VLOOKUP($C670,'ProvResponder deviceId'!$A$1:$C$20000,3,FALSE),"-")</f>
        <v>-</v>
      </c>
      <c r="L670" s="1" t="str">
        <f t="shared" si="20"/>
        <v/>
      </c>
      <c r="M670" s="1" t="str">
        <f t="shared" si="21"/>
        <v/>
      </c>
      <c r="N670" s="1" t="str">
        <f>IF(ISBLANK($C670),"",IF(ISNA(VLOOKUP($L670,'result messages'!$H$3:$L$11,2,FALSE)),VLOOKUP($M670,'result messages'!$H$3:$L$11,2,FALSE),VLOOKUP($L670,'result messages'!$H$3:$L$11,2,FALSE)))</f>
        <v/>
      </c>
      <c r="O670" s="1" t="str">
        <f>IF(ISBLANK($C670),"",IF(ISNA(VLOOKUP($L670,'result messages'!$H$3:$L$11,3,FALSE)),VLOOKUP($M670,'result messages'!$H$3:$L$11,3,FALSE),VLOOKUP($L670,'result messages'!$H$3:$L$11,3,FALSE)))</f>
        <v/>
      </c>
      <c r="P670" s="1" t="str">
        <f>IF(ISBLANK($C670),"",IF(ISNA(VLOOKUP($L670,'result messages'!$H$3:$L$11,4,FALSE)),VLOOKUP($M670,'result messages'!$H$3:$L$11,4,FALSE),VLOOKUP($L670,'result messages'!$H$3:$L$11,4,FALSE)))</f>
        <v/>
      </c>
      <c r="Q670" s="1" t="str">
        <f>IF(ISBLANK($C670),"",IF(ISNA(VLOOKUP($L670,'result messages'!$H$3:$L$11,5,FALSE)),VLOOKUP($M670,'result messages'!$H$3:$L$11,5,FALSE),VLOOKUP($L670,'result messages'!$H$3:$L$11,5,FALSE)))</f>
        <v/>
      </c>
    </row>
    <row r="671" spans="1:17">
      <c r="A671" s="1">
        <v>668</v>
      </c>
      <c r="B671" s="4"/>
      <c r="C671" s="1"/>
      <c r="D671" s="1"/>
      <c r="E671" s="7"/>
      <c r="F671" s="1"/>
      <c r="G671" s="1" t="str">
        <f>IF(ISNA(VLOOKUP($C671,'DTEN TCAP Linkage deviceId'!$A$1:$A$20000,1,FALSE)),"No","Yes")</f>
        <v>No</v>
      </c>
      <c r="H671" s="1" t="str">
        <f>IF(ISNA(VLOOKUP($C671,'Provisioning Requester'!$F$3:$H$20000,2,FALSE)),"No","Yes")</f>
        <v>No</v>
      </c>
      <c r="I671" s="1" t="str">
        <f>IF($H671="Yes",VLOOKUP($C671,'Provisioning Requester'!$F$3:$H$20000,3,FALSE),"-")</f>
        <v>-</v>
      </c>
      <c r="J671" s="1" t="str">
        <f>IF(OR(D671="SVCP", E671="TRUE"), "No", IF(ISNA(VLOOKUP($C671,'ProvResponder deviceId'!$A$1:$A$20000,1,FALSE)),"No","Yes"))</f>
        <v>No</v>
      </c>
      <c r="K671" s="1" t="str">
        <f>IF($J671="Yes",VLOOKUP($C671,'ProvResponder deviceId'!$A$1:$C$20000,3,FALSE),"-")</f>
        <v>-</v>
      </c>
      <c r="L671" s="1" t="str">
        <f t="shared" si="20"/>
        <v/>
      </c>
      <c r="M671" s="1" t="str">
        <f t="shared" si="21"/>
        <v/>
      </c>
      <c r="N671" s="1" t="str">
        <f>IF(ISBLANK($C671),"",IF(ISNA(VLOOKUP($L671,'result messages'!$H$3:$L$11,2,FALSE)),VLOOKUP($M671,'result messages'!$H$3:$L$11,2,FALSE),VLOOKUP($L671,'result messages'!$H$3:$L$11,2,FALSE)))</f>
        <v/>
      </c>
      <c r="O671" s="1" t="str">
        <f>IF(ISBLANK($C671),"",IF(ISNA(VLOOKUP($L671,'result messages'!$H$3:$L$11,3,FALSE)),VLOOKUP($M671,'result messages'!$H$3:$L$11,3,FALSE),VLOOKUP($L671,'result messages'!$H$3:$L$11,3,FALSE)))</f>
        <v/>
      </c>
      <c r="P671" s="1" t="str">
        <f>IF(ISBLANK($C671),"",IF(ISNA(VLOOKUP($L671,'result messages'!$H$3:$L$11,4,FALSE)),VLOOKUP($M671,'result messages'!$H$3:$L$11,4,FALSE),VLOOKUP($L671,'result messages'!$H$3:$L$11,4,FALSE)))</f>
        <v/>
      </c>
      <c r="Q671" s="1" t="str">
        <f>IF(ISBLANK($C671),"",IF(ISNA(VLOOKUP($L671,'result messages'!$H$3:$L$11,5,FALSE)),VLOOKUP($M671,'result messages'!$H$3:$L$11,5,FALSE),VLOOKUP($L671,'result messages'!$H$3:$L$11,5,FALSE)))</f>
        <v/>
      </c>
    </row>
    <row r="672" spans="1:17">
      <c r="A672" s="1">
        <v>669</v>
      </c>
      <c r="B672" s="4"/>
      <c r="C672" s="1"/>
      <c r="D672" s="1"/>
      <c r="E672" s="7"/>
      <c r="F672" s="1"/>
      <c r="G672" s="1" t="str">
        <f>IF(ISNA(VLOOKUP($C672,'DTEN TCAP Linkage deviceId'!$A$1:$A$20000,1,FALSE)),"No","Yes")</f>
        <v>No</v>
      </c>
      <c r="H672" s="1" t="str">
        <f>IF(ISNA(VLOOKUP($C672,'Provisioning Requester'!$F$3:$H$20000,2,FALSE)),"No","Yes")</f>
        <v>No</v>
      </c>
      <c r="I672" s="1" t="str">
        <f>IF($H672="Yes",VLOOKUP($C672,'Provisioning Requester'!$F$3:$H$20000,3,FALSE),"-")</f>
        <v>-</v>
      </c>
      <c r="J672" s="1" t="str">
        <f>IF(OR(D672="SVCP", E672="TRUE"), "No", IF(ISNA(VLOOKUP($C672,'ProvResponder deviceId'!$A$1:$A$20000,1,FALSE)),"No","Yes"))</f>
        <v>No</v>
      </c>
      <c r="K672" s="1" t="str">
        <f>IF($J672="Yes",VLOOKUP($C672,'ProvResponder deviceId'!$A$1:$C$20000,3,FALSE),"-")</f>
        <v>-</v>
      </c>
      <c r="L672" s="1" t="str">
        <f t="shared" si="20"/>
        <v/>
      </c>
      <c r="M672" s="1" t="str">
        <f t="shared" si="21"/>
        <v/>
      </c>
      <c r="N672" s="1" t="str">
        <f>IF(ISBLANK($C672),"",IF(ISNA(VLOOKUP($L672,'result messages'!$H$3:$L$11,2,FALSE)),VLOOKUP($M672,'result messages'!$H$3:$L$11,2,FALSE),VLOOKUP($L672,'result messages'!$H$3:$L$11,2,FALSE)))</f>
        <v/>
      </c>
      <c r="O672" s="1" t="str">
        <f>IF(ISBLANK($C672),"",IF(ISNA(VLOOKUP($L672,'result messages'!$H$3:$L$11,3,FALSE)),VLOOKUP($M672,'result messages'!$H$3:$L$11,3,FALSE),VLOOKUP($L672,'result messages'!$H$3:$L$11,3,FALSE)))</f>
        <v/>
      </c>
      <c r="P672" s="1" t="str">
        <f>IF(ISBLANK($C672),"",IF(ISNA(VLOOKUP($L672,'result messages'!$H$3:$L$11,4,FALSE)),VLOOKUP($M672,'result messages'!$H$3:$L$11,4,FALSE),VLOOKUP($L672,'result messages'!$H$3:$L$11,4,FALSE)))</f>
        <v/>
      </c>
      <c r="Q672" s="1" t="str">
        <f>IF(ISBLANK($C672),"",IF(ISNA(VLOOKUP($L672,'result messages'!$H$3:$L$11,5,FALSE)),VLOOKUP($M672,'result messages'!$H$3:$L$11,5,FALSE),VLOOKUP($L672,'result messages'!$H$3:$L$11,5,FALSE)))</f>
        <v/>
      </c>
    </row>
    <row r="673" spans="1:17">
      <c r="A673" s="1">
        <v>670</v>
      </c>
      <c r="B673" s="4"/>
      <c r="C673" s="1"/>
      <c r="D673" s="1"/>
      <c r="E673" s="7"/>
      <c r="F673" s="1"/>
      <c r="G673" s="1" t="str">
        <f>IF(ISNA(VLOOKUP($C673,'DTEN TCAP Linkage deviceId'!$A$1:$A$20000,1,FALSE)),"No","Yes")</f>
        <v>No</v>
      </c>
      <c r="H673" s="1" t="str">
        <f>IF(ISNA(VLOOKUP($C673,'Provisioning Requester'!$F$3:$H$20000,2,FALSE)),"No","Yes")</f>
        <v>No</v>
      </c>
      <c r="I673" s="1" t="str">
        <f>IF($H673="Yes",VLOOKUP($C673,'Provisioning Requester'!$F$3:$H$20000,3,FALSE),"-")</f>
        <v>-</v>
      </c>
      <c r="J673" s="1" t="str">
        <f>IF(OR(D673="SVCP", E673="TRUE"), "No", IF(ISNA(VLOOKUP($C673,'ProvResponder deviceId'!$A$1:$A$20000,1,FALSE)),"No","Yes"))</f>
        <v>No</v>
      </c>
      <c r="K673" s="1" t="str">
        <f>IF($J673="Yes",VLOOKUP($C673,'ProvResponder deviceId'!$A$1:$C$20000,3,FALSE),"-")</f>
        <v>-</v>
      </c>
      <c r="L673" s="1" t="str">
        <f t="shared" si="20"/>
        <v/>
      </c>
      <c r="M673" s="1" t="str">
        <f t="shared" si="21"/>
        <v/>
      </c>
      <c r="N673" s="1" t="str">
        <f>IF(ISBLANK($C673),"",IF(ISNA(VLOOKUP($L673,'result messages'!$H$3:$L$11,2,FALSE)),VLOOKUP($M673,'result messages'!$H$3:$L$11,2,FALSE),VLOOKUP($L673,'result messages'!$H$3:$L$11,2,FALSE)))</f>
        <v/>
      </c>
      <c r="O673" s="1" t="str">
        <f>IF(ISBLANK($C673),"",IF(ISNA(VLOOKUP($L673,'result messages'!$H$3:$L$11,3,FALSE)),VLOOKUP($M673,'result messages'!$H$3:$L$11,3,FALSE),VLOOKUP($L673,'result messages'!$H$3:$L$11,3,FALSE)))</f>
        <v/>
      </c>
      <c r="P673" s="1" t="str">
        <f>IF(ISBLANK($C673),"",IF(ISNA(VLOOKUP($L673,'result messages'!$H$3:$L$11,4,FALSE)),VLOOKUP($M673,'result messages'!$H$3:$L$11,4,FALSE),VLOOKUP($L673,'result messages'!$H$3:$L$11,4,FALSE)))</f>
        <v/>
      </c>
      <c r="Q673" s="1" t="str">
        <f>IF(ISBLANK($C673),"",IF(ISNA(VLOOKUP($L673,'result messages'!$H$3:$L$11,5,FALSE)),VLOOKUP($M673,'result messages'!$H$3:$L$11,5,FALSE),VLOOKUP($L673,'result messages'!$H$3:$L$11,5,FALSE)))</f>
        <v/>
      </c>
    </row>
    <row r="674" spans="1:17">
      <c r="A674" s="1">
        <v>671</v>
      </c>
      <c r="B674" s="4"/>
      <c r="C674" s="1"/>
      <c r="D674" s="1"/>
      <c r="E674" s="7"/>
      <c r="F674" s="1"/>
      <c r="G674" s="1" t="str">
        <f>IF(ISNA(VLOOKUP($C674,'DTEN TCAP Linkage deviceId'!$A$1:$A$20000,1,FALSE)),"No","Yes")</f>
        <v>No</v>
      </c>
      <c r="H674" s="1" t="str">
        <f>IF(ISNA(VLOOKUP($C674,'Provisioning Requester'!$F$3:$H$20000,2,FALSE)),"No","Yes")</f>
        <v>No</v>
      </c>
      <c r="I674" s="1" t="str">
        <f>IF($H674="Yes",VLOOKUP($C674,'Provisioning Requester'!$F$3:$H$20000,3,FALSE),"-")</f>
        <v>-</v>
      </c>
      <c r="J674" s="1" t="str">
        <f>IF(OR(D674="SVCP", E674="TRUE"), "No", IF(ISNA(VLOOKUP($C674,'ProvResponder deviceId'!$A$1:$A$20000,1,FALSE)),"No","Yes"))</f>
        <v>No</v>
      </c>
      <c r="K674" s="1" t="str">
        <f>IF($J674="Yes",VLOOKUP($C674,'ProvResponder deviceId'!$A$1:$C$20000,3,FALSE),"-")</f>
        <v>-</v>
      </c>
      <c r="L674" s="1" t="str">
        <f t="shared" si="20"/>
        <v/>
      </c>
      <c r="M674" s="1" t="str">
        <f t="shared" si="21"/>
        <v/>
      </c>
      <c r="N674" s="1" t="str">
        <f>IF(ISBLANK($C674),"",IF(ISNA(VLOOKUP($L674,'result messages'!$H$3:$L$11,2,FALSE)),VLOOKUP($M674,'result messages'!$H$3:$L$11,2,FALSE),VLOOKUP($L674,'result messages'!$H$3:$L$11,2,FALSE)))</f>
        <v/>
      </c>
      <c r="O674" s="1" t="str">
        <f>IF(ISBLANK($C674),"",IF(ISNA(VLOOKUP($L674,'result messages'!$H$3:$L$11,3,FALSE)),VLOOKUP($M674,'result messages'!$H$3:$L$11,3,FALSE),VLOOKUP($L674,'result messages'!$H$3:$L$11,3,FALSE)))</f>
        <v/>
      </c>
      <c r="P674" s="1" t="str">
        <f>IF(ISBLANK($C674),"",IF(ISNA(VLOOKUP($L674,'result messages'!$H$3:$L$11,4,FALSE)),VLOOKUP($M674,'result messages'!$H$3:$L$11,4,FALSE),VLOOKUP($L674,'result messages'!$H$3:$L$11,4,FALSE)))</f>
        <v/>
      </c>
      <c r="Q674" s="1" t="str">
        <f>IF(ISBLANK($C674),"",IF(ISNA(VLOOKUP($L674,'result messages'!$H$3:$L$11,5,FALSE)),VLOOKUP($M674,'result messages'!$H$3:$L$11,5,FALSE),VLOOKUP($L674,'result messages'!$H$3:$L$11,5,FALSE)))</f>
        <v/>
      </c>
    </row>
    <row r="675" spans="1:17">
      <c r="A675" s="1">
        <v>672</v>
      </c>
      <c r="B675" s="4"/>
      <c r="C675" s="1"/>
      <c r="D675" s="1"/>
      <c r="E675" s="7"/>
      <c r="F675" s="1"/>
      <c r="G675" s="1" t="str">
        <f>IF(ISNA(VLOOKUP($C675,'DTEN TCAP Linkage deviceId'!$A$1:$A$20000,1,FALSE)),"No","Yes")</f>
        <v>No</v>
      </c>
      <c r="H675" s="1" t="str">
        <f>IF(ISNA(VLOOKUP($C675,'Provisioning Requester'!$F$3:$H$20000,2,FALSE)),"No","Yes")</f>
        <v>No</v>
      </c>
      <c r="I675" s="1" t="str">
        <f>IF($H675="Yes",VLOOKUP($C675,'Provisioning Requester'!$F$3:$H$20000,3,FALSE),"-")</f>
        <v>-</v>
      </c>
      <c r="J675" s="1" t="str">
        <f>IF(OR(D675="SVCP", E675="TRUE"), "No", IF(ISNA(VLOOKUP($C675,'ProvResponder deviceId'!$A$1:$A$20000,1,FALSE)),"No","Yes"))</f>
        <v>No</v>
      </c>
      <c r="K675" s="1" t="str">
        <f>IF($J675="Yes",VLOOKUP($C675,'ProvResponder deviceId'!$A$1:$C$20000,3,FALSE),"-")</f>
        <v>-</v>
      </c>
      <c r="L675" s="1" t="str">
        <f t="shared" si="20"/>
        <v/>
      </c>
      <c r="M675" s="1" t="str">
        <f t="shared" si="21"/>
        <v/>
      </c>
      <c r="N675" s="1" t="str">
        <f>IF(ISBLANK($C675),"",IF(ISNA(VLOOKUP($L675,'result messages'!$H$3:$L$11,2,FALSE)),VLOOKUP($M675,'result messages'!$H$3:$L$11,2,FALSE),VLOOKUP($L675,'result messages'!$H$3:$L$11,2,FALSE)))</f>
        <v/>
      </c>
      <c r="O675" s="1" t="str">
        <f>IF(ISBLANK($C675),"",IF(ISNA(VLOOKUP($L675,'result messages'!$H$3:$L$11,3,FALSE)),VLOOKUP($M675,'result messages'!$H$3:$L$11,3,FALSE),VLOOKUP($L675,'result messages'!$H$3:$L$11,3,FALSE)))</f>
        <v/>
      </c>
      <c r="P675" s="1" t="str">
        <f>IF(ISBLANK($C675),"",IF(ISNA(VLOOKUP($L675,'result messages'!$H$3:$L$11,4,FALSE)),VLOOKUP($M675,'result messages'!$H$3:$L$11,4,FALSE),VLOOKUP($L675,'result messages'!$H$3:$L$11,4,FALSE)))</f>
        <v/>
      </c>
      <c r="Q675" s="1" t="str">
        <f>IF(ISBLANK($C675),"",IF(ISNA(VLOOKUP($L675,'result messages'!$H$3:$L$11,5,FALSE)),VLOOKUP($M675,'result messages'!$H$3:$L$11,5,FALSE),VLOOKUP($L675,'result messages'!$H$3:$L$11,5,FALSE)))</f>
        <v/>
      </c>
    </row>
    <row r="676" spans="1:17">
      <c r="A676" s="1">
        <v>673</v>
      </c>
      <c r="B676" s="4"/>
      <c r="C676" s="1"/>
      <c r="D676" s="1"/>
      <c r="E676" s="7"/>
      <c r="F676" s="1"/>
      <c r="G676" s="1" t="str">
        <f>IF(ISNA(VLOOKUP($C676,'DTEN TCAP Linkage deviceId'!$A$1:$A$20000,1,FALSE)),"No","Yes")</f>
        <v>No</v>
      </c>
      <c r="H676" s="1" t="str">
        <f>IF(ISNA(VLOOKUP($C676,'Provisioning Requester'!$F$3:$H$20000,2,FALSE)),"No","Yes")</f>
        <v>No</v>
      </c>
      <c r="I676" s="1" t="str">
        <f>IF($H676="Yes",VLOOKUP($C676,'Provisioning Requester'!$F$3:$H$20000,3,FALSE),"-")</f>
        <v>-</v>
      </c>
      <c r="J676" s="1" t="str">
        <f>IF(OR(D676="SVCP", E676="TRUE"), "No", IF(ISNA(VLOOKUP($C676,'ProvResponder deviceId'!$A$1:$A$20000,1,FALSE)),"No","Yes"))</f>
        <v>No</v>
      </c>
      <c r="K676" s="1" t="str">
        <f>IF($J676="Yes",VLOOKUP($C676,'ProvResponder deviceId'!$A$1:$C$20000,3,FALSE),"-")</f>
        <v>-</v>
      </c>
      <c r="L676" s="1" t="str">
        <f t="shared" si="20"/>
        <v/>
      </c>
      <c r="M676" s="1" t="str">
        <f t="shared" si="21"/>
        <v/>
      </c>
      <c r="N676" s="1" t="str">
        <f>IF(ISBLANK($C676),"",IF(ISNA(VLOOKUP($L676,'result messages'!$H$3:$L$11,2,FALSE)),VLOOKUP($M676,'result messages'!$H$3:$L$11,2,FALSE),VLOOKUP($L676,'result messages'!$H$3:$L$11,2,FALSE)))</f>
        <v/>
      </c>
      <c r="O676" s="1" t="str">
        <f>IF(ISBLANK($C676),"",IF(ISNA(VLOOKUP($L676,'result messages'!$H$3:$L$11,3,FALSE)),VLOOKUP($M676,'result messages'!$H$3:$L$11,3,FALSE),VLOOKUP($L676,'result messages'!$H$3:$L$11,3,FALSE)))</f>
        <v/>
      </c>
      <c r="P676" s="1" t="str">
        <f>IF(ISBLANK($C676),"",IF(ISNA(VLOOKUP($L676,'result messages'!$H$3:$L$11,4,FALSE)),VLOOKUP($M676,'result messages'!$H$3:$L$11,4,FALSE),VLOOKUP($L676,'result messages'!$H$3:$L$11,4,FALSE)))</f>
        <v/>
      </c>
      <c r="Q676" s="1" t="str">
        <f>IF(ISBLANK($C676),"",IF(ISNA(VLOOKUP($L676,'result messages'!$H$3:$L$11,5,FALSE)),VLOOKUP($M676,'result messages'!$H$3:$L$11,5,FALSE),VLOOKUP($L676,'result messages'!$H$3:$L$11,5,FALSE)))</f>
        <v/>
      </c>
    </row>
    <row r="677" spans="1:17">
      <c r="A677" s="1">
        <v>674</v>
      </c>
      <c r="B677" s="4"/>
      <c r="C677" s="1"/>
      <c r="D677" s="1"/>
      <c r="E677" s="7"/>
      <c r="F677" s="1"/>
      <c r="G677" s="1" t="str">
        <f>IF(ISNA(VLOOKUP($C677,'DTEN TCAP Linkage deviceId'!$A$1:$A$20000,1,FALSE)),"No","Yes")</f>
        <v>No</v>
      </c>
      <c r="H677" s="1" t="str">
        <f>IF(ISNA(VLOOKUP($C677,'Provisioning Requester'!$F$3:$H$20000,2,FALSE)),"No","Yes")</f>
        <v>No</v>
      </c>
      <c r="I677" s="1" t="str">
        <f>IF($H677="Yes",VLOOKUP($C677,'Provisioning Requester'!$F$3:$H$20000,3,FALSE),"-")</f>
        <v>-</v>
      </c>
      <c r="J677" s="1" t="str">
        <f>IF(OR(D677="SVCP", E677="TRUE"), "No", IF(ISNA(VLOOKUP($C677,'ProvResponder deviceId'!$A$1:$A$20000,1,FALSE)),"No","Yes"))</f>
        <v>No</v>
      </c>
      <c r="K677" s="1" t="str">
        <f>IF($J677="Yes",VLOOKUP($C677,'ProvResponder deviceId'!$A$1:$C$20000,3,FALSE),"-")</f>
        <v>-</v>
      </c>
      <c r="L677" s="1" t="str">
        <f t="shared" si="20"/>
        <v/>
      </c>
      <c r="M677" s="1" t="str">
        <f t="shared" si="21"/>
        <v/>
      </c>
      <c r="N677" s="1" t="str">
        <f>IF(ISBLANK($C677),"",IF(ISNA(VLOOKUP($L677,'result messages'!$H$3:$L$11,2,FALSE)),VLOOKUP($M677,'result messages'!$H$3:$L$11,2,FALSE),VLOOKUP($L677,'result messages'!$H$3:$L$11,2,FALSE)))</f>
        <v/>
      </c>
      <c r="O677" s="1" t="str">
        <f>IF(ISBLANK($C677),"",IF(ISNA(VLOOKUP($L677,'result messages'!$H$3:$L$11,3,FALSE)),VLOOKUP($M677,'result messages'!$H$3:$L$11,3,FALSE),VLOOKUP($L677,'result messages'!$H$3:$L$11,3,FALSE)))</f>
        <v/>
      </c>
      <c r="P677" s="1" t="str">
        <f>IF(ISBLANK($C677),"",IF(ISNA(VLOOKUP($L677,'result messages'!$H$3:$L$11,4,FALSE)),VLOOKUP($M677,'result messages'!$H$3:$L$11,4,FALSE),VLOOKUP($L677,'result messages'!$H$3:$L$11,4,FALSE)))</f>
        <v/>
      </c>
      <c r="Q677" s="1" t="str">
        <f>IF(ISBLANK($C677),"",IF(ISNA(VLOOKUP($L677,'result messages'!$H$3:$L$11,5,FALSE)),VLOOKUP($M677,'result messages'!$H$3:$L$11,5,FALSE),VLOOKUP($L677,'result messages'!$H$3:$L$11,5,FALSE)))</f>
        <v/>
      </c>
    </row>
    <row r="678" spans="1:17">
      <c r="A678" s="1">
        <v>675</v>
      </c>
      <c r="B678" s="4"/>
      <c r="C678" s="1"/>
      <c r="D678" s="1"/>
      <c r="E678" s="7"/>
      <c r="F678" s="1"/>
      <c r="G678" s="1" t="str">
        <f>IF(ISNA(VLOOKUP($C678,'DTEN TCAP Linkage deviceId'!$A$1:$A$20000,1,FALSE)),"No","Yes")</f>
        <v>No</v>
      </c>
      <c r="H678" s="1" t="str">
        <f>IF(ISNA(VLOOKUP($C678,'Provisioning Requester'!$F$3:$H$20000,2,FALSE)),"No","Yes")</f>
        <v>No</v>
      </c>
      <c r="I678" s="1" t="str">
        <f>IF($H678="Yes",VLOOKUP($C678,'Provisioning Requester'!$F$3:$H$20000,3,FALSE),"-")</f>
        <v>-</v>
      </c>
      <c r="J678" s="1" t="str">
        <f>IF(OR(D678="SVCP", E678="TRUE"), "No", IF(ISNA(VLOOKUP($C678,'ProvResponder deviceId'!$A$1:$A$20000,1,FALSE)),"No","Yes"))</f>
        <v>No</v>
      </c>
      <c r="K678" s="1" t="str">
        <f>IF($J678="Yes",VLOOKUP($C678,'ProvResponder deviceId'!$A$1:$C$20000,3,FALSE),"-")</f>
        <v>-</v>
      </c>
      <c r="L678" s="1" t="str">
        <f t="shared" si="20"/>
        <v/>
      </c>
      <c r="M678" s="1" t="str">
        <f t="shared" si="21"/>
        <v/>
      </c>
      <c r="N678" s="1" t="str">
        <f>IF(ISBLANK($C678),"",IF(ISNA(VLOOKUP($L678,'result messages'!$H$3:$L$11,2,FALSE)),VLOOKUP($M678,'result messages'!$H$3:$L$11,2,FALSE),VLOOKUP($L678,'result messages'!$H$3:$L$11,2,FALSE)))</f>
        <v/>
      </c>
      <c r="O678" s="1" t="str">
        <f>IF(ISBLANK($C678),"",IF(ISNA(VLOOKUP($L678,'result messages'!$H$3:$L$11,3,FALSE)),VLOOKUP($M678,'result messages'!$H$3:$L$11,3,FALSE),VLOOKUP($L678,'result messages'!$H$3:$L$11,3,FALSE)))</f>
        <v/>
      </c>
      <c r="P678" s="1" t="str">
        <f>IF(ISBLANK($C678),"",IF(ISNA(VLOOKUP($L678,'result messages'!$H$3:$L$11,4,FALSE)),VLOOKUP($M678,'result messages'!$H$3:$L$11,4,FALSE),VLOOKUP($L678,'result messages'!$H$3:$L$11,4,FALSE)))</f>
        <v/>
      </c>
      <c r="Q678" s="1" t="str">
        <f>IF(ISBLANK($C678),"",IF(ISNA(VLOOKUP($L678,'result messages'!$H$3:$L$11,5,FALSE)),VLOOKUP($M678,'result messages'!$H$3:$L$11,5,FALSE),VLOOKUP($L678,'result messages'!$H$3:$L$11,5,FALSE)))</f>
        <v/>
      </c>
    </row>
    <row r="679" spans="1:17">
      <c r="A679" s="1">
        <v>676</v>
      </c>
      <c r="B679" s="4"/>
      <c r="C679" s="1"/>
      <c r="D679" s="1"/>
      <c r="E679" s="7"/>
      <c r="F679" s="1"/>
      <c r="G679" s="1" t="str">
        <f>IF(ISNA(VLOOKUP($C679,'DTEN TCAP Linkage deviceId'!$A$1:$A$20000,1,FALSE)),"No","Yes")</f>
        <v>No</v>
      </c>
      <c r="H679" s="1" t="str">
        <f>IF(ISNA(VLOOKUP($C679,'Provisioning Requester'!$F$3:$H$20000,2,FALSE)),"No","Yes")</f>
        <v>No</v>
      </c>
      <c r="I679" s="1" t="str">
        <f>IF($H679="Yes",VLOOKUP($C679,'Provisioning Requester'!$F$3:$H$20000,3,FALSE),"-")</f>
        <v>-</v>
      </c>
      <c r="J679" s="1" t="str">
        <f>IF(OR(D679="SVCP", E679="TRUE"), "No", IF(ISNA(VLOOKUP($C679,'ProvResponder deviceId'!$A$1:$A$20000,1,FALSE)),"No","Yes"))</f>
        <v>No</v>
      </c>
      <c r="K679" s="1" t="str">
        <f>IF($J679="Yes",VLOOKUP($C679,'ProvResponder deviceId'!$A$1:$C$20000,3,FALSE),"-")</f>
        <v>-</v>
      </c>
      <c r="L679" s="1" t="str">
        <f t="shared" si="20"/>
        <v/>
      </c>
      <c r="M679" s="1" t="str">
        <f t="shared" si="21"/>
        <v/>
      </c>
      <c r="N679" s="1" t="str">
        <f>IF(ISBLANK($C679),"",IF(ISNA(VLOOKUP($L679,'result messages'!$H$3:$L$11,2,FALSE)),VLOOKUP($M679,'result messages'!$H$3:$L$11,2,FALSE),VLOOKUP($L679,'result messages'!$H$3:$L$11,2,FALSE)))</f>
        <v/>
      </c>
      <c r="O679" s="1" t="str">
        <f>IF(ISBLANK($C679),"",IF(ISNA(VLOOKUP($L679,'result messages'!$H$3:$L$11,3,FALSE)),VLOOKUP($M679,'result messages'!$H$3:$L$11,3,FALSE),VLOOKUP($L679,'result messages'!$H$3:$L$11,3,FALSE)))</f>
        <v/>
      </c>
      <c r="P679" s="1" t="str">
        <f>IF(ISBLANK($C679),"",IF(ISNA(VLOOKUP($L679,'result messages'!$H$3:$L$11,4,FALSE)),VLOOKUP($M679,'result messages'!$H$3:$L$11,4,FALSE),VLOOKUP($L679,'result messages'!$H$3:$L$11,4,FALSE)))</f>
        <v/>
      </c>
      <c r="Q679" s="1" t="str">
        <f>IF(ISBLANK($C679),"",IF(ISNA(VLOOKUP($L679,'result messages'!$H$3:$L$11,5,FALSE)),VLOOKUP($M679,'result messages'!$H$3:$L$11,5,FALSE),VLOOKUP($L679,'result messages'!$H$3:$L$11,5,FALSE)))</f>
        <v/>
      </c>
    </row>
    <row r="680" spans="1:17">
      <c r="A680" s="1">
        <v>677</v>
      </c>
      <c r="B680" s="4"/>
      <c r="C680" s="1"/>
      <c r="D680" s="1"/>
      <c r="E680" s="7"/>
      <c r="F680" s="1"/>
      <c r="G680" s="1" t="str">
        <f>IF(ISNA(VLOOKUP($C680,'DTEN TCAP Linkage deviceId'!$A$1:$A$20000,1,FALSE)),"No","Yes")</f>
        <v>No</v>
      </c>
      <c r="H680" s="1" t="str">
        <f>IF(ISNA(VLOOKUP($C680,'Provisioning Requester'!$F$3:$H$20000,2,FALSE)),"No","Yes")</f>
        <v>No</v>
      </c>
      <c r="I680" s="1" t="str">
        <f>IF($H680="Yes",VLOOKUP($C680,'Provisioning Requester'!$F$3:$H$20000,3,FALSE),"-")</f>
        <v>-</v>
      </c>
      <c r="J680" s="1" t="str">
        <f>IF(OR(D680="SVCP", E680="TRUE"), "No", IF(ISNA(VLOOKUP($C680,'ProvResponder deviceId'!$A$1:$A$20000,1,FALSE)),"No","Yes"))</f>
        <v>No</v>
      </c>
      <c r="K680" s="1" t="str">
        <f>IF($J680="Yes",VLOOKUP($C680,'ProvResponder deviceId'!$A$1:$C$20000,3,FALSE),"-")</f>
        <v>-</v>
      </c>
      <c r="L680" s="1" t="str">
        <f t="shared" si="20"/>
        <v/>
      </c>
      <c r="M680" s="1" t="str">
        <f t="shared" si="21"/>
        <v/>
      </c>
      <c r="N680" s="1" t="str">
        <f>IF(ISBLANK($C680),"",IF(ISNA(VLOOKUP($L680,'result messages'!$H$3:$L$11,2,FALSE)),VLOOKUP($M680,'result messages'!$H$3:$L$11,2,FALSE),VLOOKUP($L680,'result messages'!$H$3:$L$11,2,FALSE)))</f>
        <v/>
      </c>
      <c r="O680" s="1" t="str">
        <f>IF(ISBLANK($C680),"",IF(ISNA(VLOOKUP($L680,'result messages'!$H$3:$L$11,3,FALSE)),VLOOKUP($M680,'result messages'!$H$3:$L$11,3,FALSE),VLOOKUP($L680,'result messages'!$H$3:$L$11,3,FALSE)))</f>
        <v/>
      </c>
      <c r="P680" s="1" t="str">
        <f>IF(ISBLANK($C680),"",IF(ISNA(VLOOKUP($L680,'result messages'!$H$3:$L$11,4,FALSE)),VLOOKUP($M680,'result messages'!$H$3:$L$11,4,FALSE),VLOOKUP($L680,'result messages'!$H$3:$L$11,4,FALSE)))</f>
        <v/>
      </c>
      <c r="Q680" s="1" t="str">
        <f>IF(ISBLANK($C680),"",IF(ISNA(VLOOKUP($L680,'result messages'!$H$3:$L$11,5,FALSE)),VLOOKUP($M680,'result messages'!$H$3:$L$11,5,FALSE),VLOOKUP($L680,'result messages'!$H$3:$L$11,5,FALSE)))</f>
        <v/>
      </c>
    </row>
    <row r="681" spans="1:17">
      <c r="A681" s="1">
        <v>678</v>
      </c>
      <c r="B681" s="4"/>
      <c r="C681" s="1"/>
      <c r="D681" s="1"/>
      <c r="E681" s="7"/>
      <c r="F681" s="1"/>
      <c r="G681" s="1" t="str">
        <f>IF(ISNA(VLOOKUP($C681,'DTEN TCAP Linkage deviceId'!$A$1:$A$20000,1,FALSE)),"No","Yes")</f>
        <v>No</v>
      </c>
      <c r="H681" s="1" t="str">
        <f>IF(ISNA(VLOOKUP($C681,'Provisioning Requester'!$F$3:$H$20000,2,FALSE)),"No","Yes")</f>
        <v>No</v>
      </c>
      <c r="I681" s="1" t="str">
        <f>IF($H681="Yes",VLOOKUP($C681,'Provisioning Requester'!$F$3:$H$20000,3,FALSE),"-")</f>
        <v>-</v>
      </c>
      <c r="J681" s="1" t="str">
        <f>IF(OR(D681="SVCP", E681="TRUE"), "No", IF(ISNA(VLOOKUP($C681,'ProvResponder deviceId'!$A$1:$A$20000,1,FALSE)),"No","Yes"))</f>
        <v>No</v>
      </c>
      <c r="K681" s="1" t="str">
        <f>IF($J681="Yes",VLOOKUP($C681,'ProvResponder deviceId'!$A$1:$C$20000,3,FALSE),"-")</f>
        <v>-</v>
      </c>
      <c r="L681" s="1" t="str">
        <f t="shared" si="20"/>
        <v/>
      </c>
      <c r="M681" s="1" t="str">
        <f t="shared" si="21"/>
        <v/>
      </c>
      <c r="N681" s="1" t="str">
        <f>IF(ISBLANK($C681),"",IF(ISNA(VLOOKUP($L681,'result messages'!$H$3:$L$11,2,FALSE)),VLOOKUP($M681,'result messages'!$H$3:$L$11,2,FALSE),VLOOKUP($L681,'result messages'!$H$3:$L$11,2,FALSE)))</f>
        <v/>
      </c>
      <c r="O681" s="1" t="str">
        <f>IF(ISBLANK($C681),"",IF(ISNA(VLOOKUP($L681,'result messages'!$H$3:$L$11,3,FALSE)),VLOOKUP($M681,'result messages'!$H$3:$L$11,3,FALSE),VLOOKUP($L681,'result messages'!$H$3:$L$11,3,FALSE)))</f>
        <v/>
      </c>
      <c r="P681" s="1" t="str">
        <f>IF(ISBLANK($C681),"",IF(ISNA(VLOOKUP($L681,'result messages'!$H$3:$L$11,4,FALSE)),VLOOKUP($M681,'result messages'!$H$3:$L$11,4,FALSE),VLOOKUP($L681,'result messages'!$H$3:$L$11,4,FALSE)))</f>
        <v/>
      </c>
      <c r="Q681" s="1" t="str">
        <f>IF(ISBLANK($C681),"",IF(ISNA(VLOOKUP($L681,'result messages'!$H$3:$L$11,5,FALSE)),VLOOKUP($M681,'result messages'!$H$3:$L$11,5,FALSE),VLOOKUP($L681,'result messages'!$H$3:$L$11,5,FALSE)))</f>
        <v/>
      </c>
    </row>
    <row r="682" spans="1:17">
      <c r="A682" s="1">
        <v>679</v>
      </c>
      <c r="B682" s="4"/>
      <c r="C682" s="1"/>
      <c r="D682" s="1"/>
      <c r="E682" s="7"/>
      <c r="F682" s="1"/>
      <c r="G682" s="1" t="str">
        <f>IF(ISNA(VLOOKUP($C682,'DTEN TCAP Linkage deviceId'!$A$1:$A$20000,1,FALSE)),"No","Yes")</f>
        <v>No</v>
      </c>
      <c r="H682" s="1" t="str">
        <f>IF(ISNA(VLOOKUP($C682,'Provisioning Requester'!$F$3:$H$20000,2,FALSE)),"No","Yes")</f>
        <v>No</v>
      </c>
      <c r="I682" s="1" t="str">
        <f>IF($H682="Yes",VLOOKUP($C682,'Provisioning Requester'!$F$3:$H$20000,3,FALSE),"-")</f>
        <v>-</v>
      </c>
      <c r="J682" s="1" t="str">
        <f>IF(OR(D682="SVCP", E682="TRUE"), "No", IF(ISNA(VLOOKUP($C682,'ProvResponder deviceId'!$A$1:$A$20000,1,FALSE)),"No","Yes"))</f>
        <v>No</v>
      </c>
      <c r="K682" s="1" t="str">
        <f>IF($J682="Yes",VLOOKUP($C682,'ProvResponder deviceId'!$A$1:$C$20000,3,FALSE),"-")</f>
        <v>-</v>
      </c>
      <c r="L682" s="1" t="str">
        <f t="shared" si="20"/>
        <v/>
      </c>
      <c r="M682" s="1" t="str">
        <f t="shared" si="21"/>
        <v/>
      </c>
      <c r="N682" s="1" t="str">
        <f>IF(ISBLANK($C682),"",IF(ISNA(VLOOKUP($L682,'result messages'!$H$3:$L$11,2,FALSE)),VLOOKUP($M682,'result messages'!$H$3:$L$11,2,FALSE),VLOOKUP($L682,'result messages'!$H$3:$L$11,2,FALSE)))</f>
        <v/>
      </c>
      <c r="O682" s="1" t="str">
        <f>IF(ISBLANK($C682),"",IF(ISNA(VLOOKUP($L682,'result messages'!$H$3:$L$11,3,FALSE)),VLOOKUP($M682,'result messages'!$H$3:$L$11,3,FALSE),VLOOKUP($L682,'result messages'!$H$3:$L$11,3,FALSE)))</f>
        <v/>
      </c>
      <c r="P682" s="1" t="str">
        <f>IF(ISBLANK($C682),"",IF(ISNA(VLOOKUP($L682,'result messages'!$H$3:$L$11,4,FALSE)),VLOOKUP($M682,'result messages'!$H$3:$L$11,4,FALSE),VLOOKUP($L682,'result messages'!$H$3:$L$11,4,FALSE)))</f>
        <v/>
      </c>
      <c r="Q682" s="1" t="str">
        <f>IF(ISBLANK($C682),"",IF(ISNA(VLOOKUP($L682,'result messages'!$H$3:$L$11,5,FALSE)),VLOOKUP($M682,'result messages'!$H$3:$L$11,5,FALSE),VLOOKUP($L682,'result messages'!$H$3:$L$11,5,FALSE)))</f>
        <v/>
      </c>
    </row>
    <row r="683" spans="1:17">
      <c r="A683" s="1">
        <v>680</v>
      </c>
      <c r="B683" s="4"/>
      <c r="C683" s="1"/>
      <c r="D683" s="1"/>
      <c r="E683" s="7"/>
      <c r="F683" s="1"/>
      <c r="G683" s="1" t="str">
        <f>IF(ISNA(VLOOKUP($C683,'DTEN TCAP Linkage deviceId'!$A$1:$A$20000,1,FALSE)),"No","Yes")</f>
        <v>No</v>
      </c>
      <c r="H683" s="1" t="str">
        <f>IF(ISNA(VLOOKUP($C683,'Provisioning Requester'!$F$3:$H$20000,2,FALSE)),"No","Yes")</f>
        <v>No</v>
      </c>
      <c r="I683" s="1" t="str">
        <f>IF($H683="Yes",VLOOKUP($C683,'Provisioning Requester'!$F$3:$H$20000,3,FALSE),"-")</f>
        <v>-</v>
      </c>
      <c r="J683" s="1" t="str">
        <f>IF(OR(D683="SVCP", E683="TRUE"), "No", IF(ISNA(VLOOKUP($C683,'ProvResponder deviceId'!$A$1:$A$20000,1,FALSE)),"No","Yes"))</f>
        <v>No</v>
      </c>
      <c r="K683" s="1" t="str">
        <f>IF($J683="Yes",VLOOKUP($C683,'ProvResponder deviceId'!$A$1:$C$20000,3,FALSE),"-")</f>
        <v>-</v>
      </c>
      <c r="L683" s="1" t="str">
        <f t="shared" si="20"/>
        <v/>
      </c>
      <c r="M683" s="1" t="str">
        <f t="shared" si="21"/>
        <v/>
      </c>
      <c r="N683" s="1" t="str">
        <f>IF(ISBLANK($C683),"",IF(ISNA(VLOOKUP($L683,'result messages'!$H$3:$L$11,2,FALSE)),VLOOKUP($M683,'result messages'!$H$3:$L$11,2,FALSE),VLOOKUP($L683,'result messages'!$H$3:$L$11,2,FALSE)))</f>
        <v/>
      </c>
      <c r="O683" s="1" t="str">
        <f>IF(ISBLANK($C683),"",IF(ISNA(VLOOKUP($L683,'result messages'!$H$3:$L$11,3,FALSE)),VLOOKUP($M683,'result messages'!$H$3:$L$11,3,FALSE),VLOOKUP($L683,'result messages'!$H$3:$L$11,3,FALSE)))</f>
        <v/>
      </c>
      <c r="P683" s="1" t="str">
        <f>IF(ISBLANK($C683),"",IF(ISNA(VLOOKUP($L683,'result messages'!$H$3:$L$11,4,FALSE)),VLOOKUP($M683,'result messages'!$H$3:$L$11,4,FALSE),VLOOKUP($L683,'result messages'!$H$3:$L$11,4,FALSE)))</f>
        <v/>
      </c>
      <c r="Q683" s="1" t="str">
        <f>IF(ISBLANK($C683),"",IF(ISNA(VLOOKUP($L683,'result messages'!$H$3:$L$11,5,FALSE)),VLOOKUP($M683,'result messages'!$H$3:$L$11,5,FALSE),VLOOKUP($L683,'result messages'!$H$3:$L$11,5,FALSE)))</f>
        <v/>
      </c>
    </row>
    <row r="684" spans="1:17">
      <c r="A684" s="1">
        <v>681</v>
      </c>
      <c r="B684" s="4"/>
      <c r="C684" s="1"/>
      <c r="D684" s="1"/>
      <c r="E684" s="7"/>
      <c r="F684" s="1"/>
      <c r="G684" s="1" t="str">
        <f>IF(ISNA(VLOOKUP($C684,'DTEN TCAP Linkage deviceId'!$A$1:$A$20000,1,FALSE)),"No","Yes")</f>
        <v>No</v>
      </c>
      <c r="H684" s="1" t="str">
        <f>IF(ISNA(VLOOKUP($C684,'Provisioning Requester'!$F$3:$H$20000,2,FALSE)),"No","Yes")</f>
        <v>No</v>
      </c>
      <c r="I684" s="1" t="str">
        <f>IF($H684="Yes",VLOOKUP($C684,'Provisioning Requester'!$F$3:$H$20000,3,FALSE),"-")</f>
        <v>-</v>
      </c>
      <c r="J684" s="1" t="str">
        <f>IF(OR(D684="SVCP", E684="TRUE"), "No", IF(ISNA(VLOOKUP($C684,'ProvResponder deviceId'!$A$1:$A$20000,1,FALSE)),"No","Yes"))</f>
        <v>No</v>
      </c>
      <c r="K684" s="1" t="str">
        <f>IF($J684="Yes",VLOOKUP($C684,'ProvResponder deviceId'!$A$1:$C$20000,3,FALSE),"-")</f>
        <v>-</v>
      </c>
      <c r="L684" s="1" t="str">
        <f t="shared" si="20"/>
        <v/>
      </c>
      <c r="M684" s="1" t="str">
        <f t="shared" si="21"/>
        <v/>
      </c>
      <c r="N684" s="1" t="str">
        <f>IF(ISBLANK($C684),"",IF(ISNA(VLOOKUP($L684,'result messages'!$H$3:$L$11,2,FALSE)),VLOOKUP($M684,'result messages'!$H$3:$L$11,2,FALSE),VLOOKUP($L684,'result messages'!$H$3:$L$11,2,FALSE)))</f>
        <v/>
      </c>
      <c r="O684" s="1" t="str">
        <f>IF(ISBLANK($C684),"",IF(ISNA(VLOOKUP($L684,'result messages'!$H$3:$L$11,3,FALSE)),VLOOKUP($M684,'result messages'!$H$3:$L$11,3,FALSE),VLOOKUP($L684,'result messages'!$H$3:$L$11,3,FALSE)))</f>
        <v/>
      </c>
      <c r="P684" s="1" t="str">
        <f>IF(ISBLANK($C684),"",IF(ISNA(VLOOKUP($L684,'result messages'!$H$3:$L$11,4,FALSE)),VLOOKUP($M684,'result messages'!$H$3:$L$11,4,FALSE),VLOOKUP($L684,'result messages'!$H$3:$L$11,4,FALSE)))</f>
        <v/>
      </c>
      <c r="Q684" s="1" t="str">
        <f>IF(ISBLANK($C684),"",IF(ISNA(VLOOKUP($L684,'result messages'!$H$3:$L$11,5,FALSE)),VLOOKUP($M684,'result messages'!$H$3:$L$11,5,FALSE),VLOOKUP($L684,'result messages'!$H$3:$L$11,5,FALSE)))</f>
        <v/>
      </c>
    </row>
    <row r="685" spans="1:17">
      <c r="A685" s="1">
        <v>682</v>
      </c>
      <c r="B685" s="4"/>
      <c r="C685" s="1"/>
      <c r="D685" s="1"/>
      <c r="E685" s="7"/>
      <c r="F685" s="1"/>
      <c r="G685" s="1" t="str">
        <f>IF(ISNA(VLOOKUP($C685,'DTEN TCAP Linkage deviceId'!$A$1:$A$20000,1,FALSE)),"No","Yes")</f>
        <v>No</v>
      </c>
      <c r="H685" s="1" t="str">
        <f>IF(ISNA(VLOOKUP($C685,'Provisioning Requester'!$F$3:$H$20000,2,FALSE)),"No","Yes")</f>
        <v>No</v>
      </c>
      <c r="I685" s="1" t="str">
        <f>IF($H685="Yes",VLOOKUP($C685,'Provisioning Requester'!$F$3:$H$20000,3,FALSE),"-")</f>
        <v>-</v>
      </c>
      <c r="J685" s="1" t="str">
        <f>IF(OR(D685="SVCP", E685="TRUE"), "No", IF(ISNA(VLOOKUP($C685,'ProvResponder deviceId'!$A$1:$A$20000,1,FALSE)),"No","Yes"))</f>
        <v>No</v>
      </c>
      <c r="K685" s="1" t="str">
        <f>IF($J685="Yes",VLOOKUP($C685,'ProvResponder deviceId'!$A$1:$C$20000,3,FALSE),"-")</f>
        <v>-</v>
      </c>
      <c r="L685" s="1" t="str">
        <f t="shared" si="20"/>
        <v/>
      </c>
      <c r="M685" s="1" t="str">
        <f t="shared" si="21"/>
        <v/>
      </c>
      <c r="N685" s="1" t="str">
        <f>IF(ISBLANK($C685),"",IF(ISNA(VLOOKUP($L685,'result messages'!$H$3:$L$11,2,FALSE)),VLOOKUP($M685,'result messages'!$H$3:$L$11,2,FALSE),VLOOKUP($L685,'result messages'!$H$3:$L$11,2,FALSE)))</f>
        <v/>
      </c>
      <c r="O685" s="1" t="str">
        <f>IF(ISBLANK($C685),"",IF(ISNA(VLOOKUP($L685,'result messages'!$H$3:$L$11,3,FALSE)),VLOOKUP($M685,'result messages'!$H$3:$L$11,3,FALSE),VLOOKUP($L685,'result messages'!$H$3:$L$11,3,FALSE)))</f>
        <v/>
      </c>
      <c r="P685" s="1" t="str">
        <f>IF(ISBLANK($C685),"",IF(ISNA(VLOOKUP($L685,'result messages'!$H$3:$L$11,4,FALSE)),VLOOKUP($M685,'result messages'!$H$3:$L$11,4,FALSE),VLOOKUP($L685,'result messages'!$H$3:$L$11,4,FALSE)))</f>
        <v/>
      </c>
      <c r="Q685" s="1" t="str">
        <f>IF(ISBLANK($C685),"",IF(ISNA(VLOOKUP($L685,'result messages'!$H$3:$L$11,5,FALSE)),VLOOKUP($M685,'result messages'!$H$3:$L$11,5,FALSE),VLOOKUP($L685,'result messages'!$H$3:$L$11,5,FALSE)))</f>
        <v/>
      </c>
    </row>
    <row r="686" spans="1:17">
      <c r="A686" s="1">
        <v>683</v>
      </c>
      <c r="B686" s="4"/>
      <c r="C686" s="1"/>
      <c r="D686" s="1"/>
      <c r="E686" s="7"/>
      <c r="F686" s="1"/>
      <c r="G686" s="1" t="str">
        <f>IF(ISNA(VLOOKUP($C686,'DTEN TCAP Linkage deviceId'!$A$1:$A$20000,1,FALSE)),"No","Yes")</f>
        <v>No</v>
      </c>
      <c r="H686" s="1" t="str">
        <f>IF(ISNA(VLOOKUP($C686,'Provisioning Requester'!$F$3:$H$20000,2,FALSE)),"No","Yes")</f>
        <v>No</v>
      </c>
      <c r="I686" s="1" t="str">
        <f>IF($H686="Yes",VLOOKUP($C686,'Provisioning Requester'!$F$3:$H$20000,3,FALSE),"-")</f>
        <v>-</v>
      </c>
      <c r="J686" s="1" t="str">
        <f>IF(OR(D686="SVCP", E686="TRUE"), "No", IF(ISNA(VLOOKUP($C686,'ProvResponder deviceId'!$A$1:$A$20000,1,FALSE)),"No","Yes"))</f>
        <v>No</v>
      </c>
      <c r="K686" s="1" t="str">
        <f>IF($J686="Yes",VLOOKUP($C686,'ProvResponder deviceId'!$A$1:$C$20000,3,FALSE),"-")</f>
        <v>-</v>
      </c>
      <c r="L686" s="1" t="str">
        <f t="shared" si="20"/>
        <v/>
      </c>
      <c r="M686" s="1" t="str">
        <f t="shared" si="21"/>
        <v/>
      </c>
      <c r="N686" s="1" t="str">
        <f>IF(ISBLANK($C686),"",IF(ISNA(VLOOKUP($L686,'result messages'!$H$3:$L$11,2,FALSE)),VLOOKUP($M686,'result messages'!$H$3:$L$11,2,FALSE),VLOOKUP($L686,'result messages'!$H$3:$L$11,2,FALSE)))</f>
        <v/>
      </c>
      <c r="O686" s="1" t="str">
        <f>IF(ISBLANK($C686),"",IF(ISNA(VLOOKUP($L686,'result messages'!$H$3:$L$11,3,FALSE)),VLOOKUP($M686,'result messages'!$H$3:$L$11,3,FALSE),VLOOKUP($L686,'result messages'!$H$3:$L$11,3,FALSE)))</f>
        <v/>
      </c>
      <c r="P686" s="1" t="str">
        <f>IF(ISBLANK($C686),"",IF(ISNA(VLOOKUP($L686,'result messages'!$H$3:$L$11,4,FALSE)),VLOOKUP($M686,'result messages'!$H$3:$L$11,4,FALSE),VLOOKUP($L686,'result messages'!$H$3:$L$11,4,FALSE)))</f>
        <v/>
      </c>
      <c r="Q686" s="1" t="str">
        <f>IF(ISBLANK($C686),"",IF(ISNA(VLOOKUP($L686,'result messages'!$H$3:$L$11,5,FALSE)),VLOOKUP($M686,'result messages'!$H$3:$L$11,5,FALSE),VLOOKUP($L686,'result messages'!$H$3:$L$11,5,FALSE)))</f>
        <v/>
      </c>
    </row>
    <row r="687" spans="1:17">
      <c r="A687" s="1">
        <v>684</v>
      </c>
      <c r="B687" s="4"/>
      <c r="C687" s="1"/>
      <c r="D687" s="1"/>
      <c r="E687" s="7"/>
      <c r="F687" s="1"/>
      <c r="G687" s="1" t="str">
        <f>IF(ISNA(VLOOKUP($C687,'DTEN TCAP Linkage deviceId'!$A$1:$A$20000,1,FALSE)),"No","Yes")</f>
        <v>No</v>
      </c>
      <c r="H687" s="1" t="str">
        <f>IF(ISNA(VLOOKUP($C687,'Provisioning Requester'!$F$3:$H$20000,2,FALSE)),"No","Yes")</f>
        <v>No</v>
      </c>
      <c r="I687" s="1" t="str">
        <f>IF($H687="Yes",VLOOKUP($C687,'Provisioning Requester'!$F$3:$H$20000,3,FALSE),"-")</f>
        <v>-</v>
      </c>
      <c r="J687" s="1" t="str">
        <f>IF(OR(D687="SVCP", E687="TRUE"), "No", IF(ISNA(VLOOKUP($C687,'ProvResponder deviceId'!$A$1:$A$20000,1,FALSE)),"No","Yes"))</f>
        <v>No</v>
      </c>
      <c r="K687" s="1" t="str">
        <f>IF($J687="Yes",VLOOKUP($C687,'ProvResponder deviceId'!$A$1:$C$20000,3,FALSE),"-")</f>
        <v>-</v>
      </c>
      <c r="L687" s="1" t="str">
        <f t="shared" si="20"/>
        <v/>
      </c>
      <c r="M687" s="1" t="str">
        <f t="shared" si="21"/>
        <v/>
      </c>
      <c r="N687" s="1" t="str">
        <f>IF(ISBLANK($C687),"",IF(ISNA(VLOOKUP($L687,'result messages'!$H$3:$L$11,2,FALSE)),VLOOKUP($M687,'result messages'!$H$3:$L$11,2,FALSE),VLOOKUP($L687,'result messages'!$H$3:$L$11,2,FALSE)))</f>
        <v/>
      </c>
      <c r="O687" s="1" t="str">
        <f>IF(ISBLANK($C687),"",IF(ISNA(VLOOKUP($L687,'result messages'!$H$3:$L$11,3,FALSE)),VLOOKUP($M687,'result messages'!$H$3:$L$11,3,FALSE),VLOOKUP($L687,'result messages'!$H$3:$L$11,3,FALSE)))</f>
        <v/>
      </c>
      <c r="P687" s="1" t="str">
        <f>IF(ISBLANK($C687),"",IF(ISNA(VLOOKUP($L687,'result messages'!$H$3:$L$11,4,FALSE)),VLOOKUP($M687,'result messages'!$H$3:$L$11,4,FALSE),VLOOKUP($L687,'result messages'!$H$3:$L$11,4,FALSE)))</f>
        <v/>
      </c>
      <c r="Q687" s="1" t="str">
        <f>IF(ISBLANK($C687),"",IF(ISNA(VLOOKUP($L687,'result messages'!$H$3:$L$11,5,FALSE)),VLOOKUP($M687,'result messages'!$H$3:$L$11,5,FALSE),VLOOKUP($L687,'result messages'!$H$3:$L$11,5,FALSE)))</f>
        <v/>
      </c>
    </row>
    <row r="688" spans="1:17">
      <c r="A688" s="1">
        <v>685</v>
      </c>
      <c r="B688" s="4"/>
      <c r="C688" s="1"/>
      <c r="D688" s="1"/>
      <c r="E688" s="7"/>
      <c r="F688" s="1"/>
      <c r="G688" s="1" t="str">
        <f>IF(ISNA(VLOOKUP($C688,'DTEN TCAP Linkage deviceId'!$A$1:$A$20000,1,FALSE)),"No","Yes")</f>
        <v>No</v>
      </c>
      <c r="H688" s="1" t="str">
        <f>IF(ISNA(VLOOKUP($C688,'Provisioning Requester'!$F$3:$H$20000,2,FALSE)),"No","Yes")</f>
        <v>No</v>
      </c>
      <c r="I688" s="1" t="str">
        <f>IF($H688="Yes",VLOOKUP($C688,'Provisioning Requester'!$F$3:$H$20000,3,FALSE),"-")</f>
        <v>-</v>
      </c>
      <c r="J688" s="1" t="str">
        <f>IF(OR(D688="SVCP", E688="TRUE"), "No", IF(ISNA(VLOOKUP($C688,'ProvResponder deviceId'!$A$1:$A$20000,1,FALSE)),"No","Yes"))</f>
        <v>No</v>
      </c>
      <c r="K688" s="1" t="str">
        <f>IF($J688="Yes",VLOOKUP($C688,'ProvResponder deviceId'!$A$1:$C$20000,3,FALSE),"-")</f>
        <v>-</v>
      </c>
      <c r="L688" s="1" t="str">
        <f t="shared" si="20"/>
        <v/>
      </c>
      <c r="M688" s="1" t="str">
        <f t="shared" si="21"/>
        <v/>
      </c>
      <c r="N688" s="1" t="str">
        <f>IF(ISBLANK($C688),"",IF(ISNA(VLOOKUP($L688,'result messages'!$H$3:$L$11,2,FALSE)),VLOOKUP($M688,'result messages'!$H$3:$L$11,2,FALSE),VLOOKUP($L688,'result messages'!$H$3:$L$11,2,FALSE)))</f>
        <v/>
      </c>
      <c r="O688" s="1" t="str">
        <f>IF(ISBLANK($C688),"",IF(ISNA(VLOOKUP($L688,'result messages'!$H$3:$L$11,3,FALSE)),VLOOKUP($M688,'result messages'!$H$3:$L$11,3,FALSE),VLOOKUP($L688,'result messages'!$H$3:$L$11,3,FALSE)))</f>
        <v/>
      </c>
      <c r="P688" s="1" t="str">
        <f>IF(ISBLANK($C688),"",IF(ISNA(VLOOKUP($L688,'result messages'!$H$3:$L$11,4,FALSE)),VLOOKUP($M688,'result messages'!$H$3:$L$11,4,FALSE),VLOOKUP($L688,'result messages'!$H$3:$L$11,4,FALSE)))</f>
        <v/>
      </c>
      <c r="Q688" s="1" t="str">
        <f>IF(ISBLANK($C688),"",IF(ISNA(VLOOKUP($L688,'result messages'!$H$3:$L$11,5,FALSE)),VLOOKUP($M688,'result messages'!$H$3:$L$11,5,FALSE),VLOOKUP($L688,'result messages'!$H$3:$L$11,5,FALSE)))</f>
        <v/>
      </c>
    </row>
    <row r="689" spans="1:17">
      <c r="A689" s="1">
        <v>686</v>
      </c>
      <c r="B689" s="4"/>
      <c r="C689" s="1"/>
      <c r="D689" s="1"/>
      <c r="E689" s="7"/>
      <c r="F689" s="1"/>
      <c r="G689" s="1" t="str">
        <f>IF(ISNA(VLOOKUP($C689,'DTEN TCAP Linkage deviceId'!$A$1:$A$20000,1,FALSE)),"No","Yes")</f>
        <v>No</v>
      </c>
      <c r="H689" s="1" t="str">
        <f>IF(ISNA(VLOOKUP($C689,'Provisioning Requester'!$F$3:$H$20000,2,FALSE)),"No","Yes")</f>
        <v>No</v>
      </c>
      <c r="I689" s="1" t="str">
        <f>IF($H689="Yes",VLOOKUP($C689,'Provisioning Requester'!$F$3:$H$20000,3,FALSE),"-")</f>
        <v>-</v>
      </c>
      <c r="J689" s="1" t="str">
        <f>IF(OR(D689="SVCP", E689="TRUE"), "No", IF(ISNA(VLOOKUP($C689,'ProvResponder deviceId'!$A$1:$A$20000,1,FALSE)),"No","Yes"))</f>
        <v>No</v>
      </c>
      <c r="K689" s="1" t="str">
        <f>IF($J689="Yes",VLOOKUP($C689,'ProvResponder deviceId'!$A$1:$C$20000,3,FALSE),"-")</f>
        <v>-</v>
      </c>
      <c r="L689" s="1" t="str">
        <f t="shared" si="20"/>
        <v/>
      </c>
      <c r="M689" s="1" t="str">
        <f t="shared" si="21"/>
        <v/>
      </c>
      <c r="N689" s="1" t="str">
        <f>IF(ISBLANK($C689),"",IF(ISNA(VLOOKUP($L689,'result messages'!$H$3:$L$11,2,FALSE)),VLOOKUP($M689,'result messages'!$H$3:$L$11,2,FALSE),VLOOKUP($L689,'result messages'!$H$3:$L$11,2,FALSE)))</f>
        <v/>
      </c>
      <c r="O689" s="1" t="str">
        <f>IF(ISBLANK($C689),"",IF(ISNA(VLOOKUP($L689,'result messages'!$H$3:$L$11,3,FALSE)),VLOOKUP($M689,'result messages'!$H$3:$L$11,3,FALSE),VLOOKUP($L689,'result messages'!$H$3:$L$11,3,FALSE)))</f>
        <v/>
      </c>
      <c r="P689" s="1" t="str">
        <f>IF(ISBLANK($C689),"",IF(ISNA(VLOOKUP($L689,'result messages'!$H$3:$L$11,4,FALSE)),VLOOKUP($M689,'result messages'!$H$3:$L$11,4,FALSE),VLOOKUP($L689,'result messages'!$H$3:$L$11,4,FALSE)))</f>
        <v/>
      </c>
      <c r="Q689" s="1" t="str">
        <f>IF(ISBLANK($C689),"",IF(ISNA(VLOOKUP($L689,'result messages'!$H$3:$L$11,5,FALSE)),VLOOKUP($M689,'result messages'!$H$3:$L$11,5,FALSE),VLOOKUP($L689,'result messages'!$H$3:$L$11,5,FALSE)))</f>
        <v/>
      </c>
    </row>
    <row r="690" spans="1:17">
      <c r="A690" s="1">
        <v>687</v>
      </c>
      <c r="B690" s="4"/>
      <c r="C690" s="1"/>
      <c r="D690" s="1"/>
      <c r="E690" s="7"/>
      <c r="F690" s="1"/>
      <c r="G690" s="1" t="str">
        <f>IF(ISNA(VLOOKUP($C690,'DTEN TCAP Linkage deviceId'!$A$1:$A$20000,1,FALSE)),"No","Yes")</f>
        <v>No</v>
      </c>
      <c r="H690" s="1" t="str">
        <f>IF(ISNA(VLOOKUP($C690,'Provisioning Requester'!$F$3:$H$20000,2,FALSE)),"No","Yes")</f>
        <v>No</v>
      </c>
      <c r="I690" s="1" t="str">
        <f>IF($H690="Yes",VLOOKUP($C690,'Provisioning Requester'!$F$3:$H$20000,3,FALSE),"-")</f>
        <v>-</v>
      </c>
      <c r="J690" s="1" t="str">
        <f>IF(OR(D690="SVCP", E690="TRUE"), "No", IF(ISNA(VLOOKUP($C690,'ProvResponder deviceId'!$A$1:$A$20000,1,FALSE)),"No","Yes"))</f>
        <v>No</v>
      </c>
      <c r="K690" s="1" t="str">
        <f>IF($J690="Yes",VLOOKUP($C690,'ProvResponder deviceId'!$A$1:$C$20000,3,FALSE),"-")</f>
        <v>-</v>
      </c>
      <c r="L690" s="1" t="str">
        <f t="shared" si="20"/>
        <v/>
      </c>
      <c r="M690" s="1" t="str">
        <f t="shared" si="21"/>
        <v/>
      </c>
      <c r="N690" s="1" t="str">
        <f>IF(ISBLANK($C690),"",IF(ISNA(VLOOKUP($L690,'result messages'!$H$3:$L$11,2,FALSE)),VLOOKUP($M690,'result messages'!$H$3:$L$11,2,FALSE),VLOOKUP($L690,'result messages'!$H$3:$L$11,2,FALSE)))</f>
        <v/>
      </c>
      <c r="O690" s="1" t="str">
        <f>IF(ISBLANK($C690),"",IF(ISNA(VLOOKUP($L690,'result messages'!$H$3:$L$11,3,FALSE)),VLOOKUP($M690,'result messages'!$H$3:$L$11,3,FALSE),VLOOKUP($L690,'result messages'!$H$3:$L$11,3,FALSE)))</f>
        <v/>
      </c>
      <c r="P690" s="1" t="str">
        <f>IF(ISBLANK($C690),"",IF(ISNA(VLOOKUP($L690,'result messages'!$H$3:$L$11,4,FALSE)),VLOOKUP($M690,'result messages'!$H$3:$L$11,4,FALSE),VLOOKUP($L690,'result messages'!$H$3:$L$11,4,FALSE)))</f>
        <v/>
      </c>
      <c r="Q690" s="1" t="str">
        <f>IF(ISBLANK($C690),"",IF(ISNA(VLOOKUP($L690,'result messages'!$H$3:$L$11,5,FALSE)),VLOOKUP($M690,'result messages'!$H$3:$L$11,5,FALSE),VLOOKUP($L690,'result messages'!$H$3:$L$11,5,FALSE)))</f>
        <v/>
      </c>
    </row>
    <row r="691" spans="1:17">
      <c r="A691" s="1">
        <v>688</v>
      </c>
      <c r="B691" s="4"/>
      <c r="C691" s="1"/>
      <c r="D691" s="1"/>
      <c r="E691" s="7"/>
      <c r="F691" s="1"/>
      <c r="G691" s="1" t="str">
        <f>IF(ISNA(VLOOKUP($C691,'DTEN TCAP Linkage deviceId'!$A$1:$A$20000,1,FALSE)),"No","Yes")</f>
        <v>No</v>
      </c>
      <c r="H691" s="1" t="str">
        <f>IF(ISNA(VLOOKUP($C691,'Provisioning Requester'!$F$3:$H$20000,2,FALSE)),"No","Yes")</f>
        <v>No</v>
      </c>
      <c r="I691" s="1" t="str">
        <f>IF($H691="Yes",VLOOKUP($C691,'Provisioning Requester'!$F$3:$H$20000,3,FALSE),"-")</f>
        <v>-</v>
      </c>
      <c r="J691" s="1" t="str">
        <f>IF(OR(D691="SVCP", E691="TRUE"), "No", IF(ISNA(VLOOKUP($C691,'ProvResponder deviceId'!$A$1:$A$20000,1,FALSE)),"No","Yes"))</f>
        <v>No</v>
      </c>
      <c r="K691" s="1" t="str">
        <f>IF($J691="Yes",VLOOKUP($C691,'ProvResponder deviceId'!$A$1:$C$20000,3,FALSE),"-")</f>
        <v>-</v>
      </c>
      <c r="L691" s="1" t="str">
        <f t="shared" si="20"/>
        <v/>
      </c>
      <c r="M691" s="1" t="str">
        <f t="shared" si="21"/>
        <v/>
      </c>
      <c r="N691" s="1" t="str">
        <f>IF(ISBLANK($C691),"",IF(ISNA(VLOOKUP($L691,'result messages'!$H$3:$L$11,2,FALSE)),VLOOKUP($M691,'result messages'!$H$3:$L$11,2,FALSE),VLOOKUP($L691,'result messages'!$H$3:$L$11,2,FALSE)))</f>
        <v/>
      </c>
      <c r="O691" s="1" t="str">
        <f>IF(ISBLANK($C691),"",IF(ISNA(VLOOKUP($L691,'result messages'!$H$3:$L$11,3,FALSE)),VLOOKUP($M691,'result messages'!$H$3:$L$11,3,FALSE),VLOOKUP($L691,'result messages'!$H$3:$L$11,3,FALSE)))</f>
        <v/>
      </c>
      <c r="P691" s="1" t="str">
        <f>IF(ISBLANK($C691),"",IF(ISNA(VLOOKUP($L691,'result messages'!$H$3:$L$11,4,FALSE)),VLOOKUP($M691,'result messages'!$H$3:$L$11,4,FALSE),VLOOKUP($L691,'result messages'!$H$3:$L$11,4,FALSE)))</f>
        <v/>
      </c>
      <c r="Q691" s="1" t="str">
        <f>IF(ISBLANK($C691),"",IF(ISNA(VLOOKUP($L691,'result messages'!$H$3:$L$11,5,FALSE)),VLOOKUP($M691,'result messages'!$H$3:$L$11,5,FALSE),VLOOKUP($L691,'result messages'!$H$3:$L$11,5,FALSE)))</f>
        <v/>
      </c>
    </row>
    <row r="692" spans="1:17">
      <c r="A692" s="1">
        <v>689</v>
      </c>
      <c r="B692" s="4"/>
      <c r="C692" s="1"/>
      <c r="D692" s="1"/>
      <c r="E692" s="7"/>
      <c r="F692" s="1"/>
      <c r="G692" s="1" t="str">
        <f>IF(ISNA(VLOOKUP($C692,'DTEN TCAP Linkage deviceId'!$A$1:$A$20000,1,FALSE)),"No","Yes")</f>
        <v>No</v>
      </c>
      <c r="H692" s="1" t="str">
        <f>IF(ISNA(VLOOKUP($C692,'Provisioning Requester'!$F$3:$H$20000,2,FALSE)),"No","Yes")</f>
        <v>No</v>
      </c>
      <c r="I692" s="1" t="str">
        <f>IF($H692="Yes",VLOOKUP($C692,'Provisioning Requester'!$F$3:$H$20000,3,FALSE),"-")</f>
        <v>-</v>
      </c>
      <c r="J692" s="1" t="str">
        <f>IF(OR(D692="SVCP", E692="TRUE"), "No", IF(ISNA(VLOOKUP($C692,'ProvResponder deviceId'!$A$1:$A$20000,1,FALSE)),"No","Yes"))</f>
        <v>No</v>
      </c>
      <c r="K692" s="1" t="str">
        <f>IF($J692="Yes",VLOOKUP($C692,'ProvResponder deviceId'!$A$1:$C$20000,3,FALSE),"-")</f>
        <v>-</v>
      </c>
      <c r="L692" s="1" t="str">
        <f t="shared" si="20"/>
        <v/>
      </c>
      <c r="M692" s="1" t="str">
        <f t="shared" si="21"/>
        <v/>
      </c>
      <c r="N692" s="1" t="str">
        <f>IF(ISBLANK($C692),"",IF(ISNA(VLOOKUP($L692,'result messages'!$H$3:$L$11,2,FALSE)),VLOOKUP($M692,'result messages'!$H$3:$L$11,2,FALSE),VLOOKUP($L692,'result messages'!$H$3:$L$11,2,FALSE)))</f>
        <v/>
      </c>
      <c r="O692" s="1" t="str">
        <f>IF(ISBLANK($C692),"",IF(ISNA(VLOOKUP($L692,'result messages'!$H$3:$L$11,3,FALSE)),VLOOKUP($M692,'result messages'!$H$3:$L$11,3,FALSE),VLOOKUP($L692,'result messages'!$H$3:$L$11,3,FALSE)))</f>
        <v/>
      </c>
      <c r="P692" s="1" t="str">
        <f>IF(ISBLANK($C692),"",IF(ISNA(VLOOKUP($L692,'result messages'!$H$3:$L$11,4,FALSE)),VLOOKUP($M692,'result messages'!$H$3:$L$11,4,FALSE),VLOOKUP($L692,'result messages'!$H$3:$L$11,4,FALSE)))</f>
        <v/>
      </c>
      <c r="Q692" s="1" t="str">
        <f>IF(ISBLANK($C692),"",IF(ISNA(VLOOKUP($L692,'result messages'!$H$3:$L$11,5,FALSE)),VLOOKUP($M692,'result messages'!$H$3:$L$11,5,FALSE),VLOOKUP($L692,'result messages'!$H$3:$L$11,5,FALSE)))</f>
        <v/>
      </c>
    </row>
    <row r="693" spans="1:17">
      <c r="A693" s="1">
        <v>690</v>
      </c>
      <c r="B693" s="4"/>
      <c r="C693" s="1"/>
      <c r="D693" s="1"/>
      <c r="E693" s="7"/>
      <c r="F693" s="1"/>
      <c r="G693" s="1" t="str">
        <f>IF(ISNA(VLOOKUP($C693,'DTEN TCAP Linkage deviceId'!$A$1:$A$20000,1,FALSE)),"No","Yes")</f>
        <v>No</v>
      </c>
      <c r="H693" s="1" t="str">
        <f>IF(ISNA(VLOOKUP($C693,'Provisioning Requester'!$F$3:$H$20000,2,FALSE)),"No","Yes")</f>
        <v>No</v>
      </c>
      <c r="I693" s="1" t="str">
        <f>IF($H693="Yes",VLOOKUP($C693,'Provisioning Requester'!$F$3:$H$20000,3,FALSE),"-")</f>
        <v>-</v>
      </c>
      <c r="J693" s="1" t="str">
        <f>IF(OR(D693="SVCP", E693="TRUE"), "No", IF(ISNA(VLOOKUP($C693,'ProvResponder deviceId'!$A$1:$A$20000,1,FALSE)),"No","Yes"))</f>
        <v>No</v>
      </c>
      <c r="K693" s="1" t="str">
        <f>IF($J693="Yes",VLOOKUP($C693,'ProvResponder deviceId'!$A$1:$C$20000,3,FALSE),"-")</f>
        <v>-</v>
      </c>
      <c r="L693" s="1" t="str">
        <f t="shared" si="20"/>
        <v/>
      </c>
      <c r="M693" s="1" t="str">
        <f t="shared" si="21"/>
        <v/>
      </c>
      <c r="N693" s="1" t="str">
        <f>IF(ISBLANK($C693),"",IF(ISNA(VLOOKUP($L693,'result messages'!$H$3:$L$11,2,FALSE)),VLOOKUP($M693,'result messages'!$H$3:$L$11,2,FALSE),VLOOKUP($L693,'result messages'!$H$3:$L$11,2,FALSE)))</f>
        <v/>
      </c>
      <c r="O693" s="1" t="str">
        <f>IF(ISBLANK($C693),"",IF(ISNA(VLOOKUP($L693,'result messages'!$H$3:$L$11,3,FALSE)),VLOOKUP($M693,'result messages'!$H$3:$L$11,3,FALSE),VLOOKUP($L693,'result messages'!$H$3:$L$11,3,FALSE)))</f>
        <v/>
      </c>
      <c r="P693" s="1" t="str">
        <f>IF(ISBLANK($C693),"",IF(ISNA(VLOOKUP($L693,'result messages'!$H$3:$L$11,4,FALSE)),VLOOKUP($M693,'result messages'!$H$3:$L$11,4,FALSE),VLOOKUP($L693,'result messages'!$H$3:$L$11,4,FALSE)))</f>
        <v/>
      </c>
      <c r="Q693" s="1" t="str">
        <f>IF(ISBLANK($C693),"",IF(ISNA(VLOOKUP($L693,'result messages'!$H$3:$L$11,5,FALSE)),VLOOKUP($M693,'result messages'!$H$3:$L$11,5,FALSE),VLOOKUP($L693,'result messages'!$H$3:$L$11,5,FALSE)))</f>
        <v/>
      </c>
    </row>
    <row r="694" spans="1:17">
      <c r="A694" s="1">
        <v>691</v>
      </c>
      <c r="B694" s="4"/>
      <c r="C694" s="1"/>
      <c r="D694" s="1"/>
      <c r="E694" s="7"/>
      <c r="F694" s="1"/>
      <c r="G694" s="1" t="str">
        <f>IF(ISNA(VLOOKUP($C694,'DTEN TCAP Linkage deviceId'!$A$1:$A$20000,1,FALSE)),"No","Yes")</f>
        <v>No</v>
      </c>
      <c r="H694" s="1" t="str">
        <f>IF(ISNA(VLOOKUP($C694,'Provisioning Requester'!$F$3:$H$20000,2,FALSE)),"No","Yes")</f>
        <v>No</v>
      </c>
      <c r="I694" s="1" t="str">
        <f>IF($H694="Yes",VLOOKUP($C694,'Provisioning Requester'!$F$3:$H$20000,3,FALSE),"-")</f>
        <v>-</v>
      </c>
      <c r="J694" s="1" t="str">
        <f>IF(OR(D694="SVCP", E694="TRUE"), "No", IF(ISNA(VLOOKUP($C694,'ProvResponder deviceId'!$A$1:$A$20000,1,FALSE)),"No","Yes"))</f>
        <v>No</v>
      </c>
      <c r="K694" s="1" t="str">
        <f>IF($J694="Yes",VLOOKUP($C694,'ProvResponder deviceId'!$A$1:$C$20000,3,FALSE),"-")</f>
        <v>-</v>
      </c>
      <c r="L694" s="1" t="str">
        <f t="shared" si="20"/>
        <v/>
      </c>
      <c r="M694" s="1" t="str">
        <f t="shared" si="21"/>
        <v/>
      </c>
      <c r="N694" s="1" t="str">
        <f>IF(ISBLANK($C694),"",IF(ISNA(VLOOKUP($L694,'result messages'!$H$3:$L$11,2,FALSE)),VLOOKUP($M694,'result messages'!$H$3:$L$11,2,FALSE),VLOOKUP($L694,'result messages'!$H$3:$L$11,2,FALSE)))</f>
        <v/>
      </c>
      <c r="O694" s="1" t="str">
        <f>IF(ISBLANK($C694),"",IF(ISNA(VLOOKUP($L694,'result messages'!$H$3:$L$11,3,FALSE)),VLOOKUP($M694,'result messages'!$H$3:$L$11,3,FALSE),VLOOKUP($L694,'result messages'!$H$3:$L$11,3,FALSE)))</f>
        <v/>
      </c>
      <c r="P694" s="1" t="str">
        <f>IF(ISBLANK($C694),"",IF(ISNA(VLOOKUP($L694,'result messages'!$H$3:$L$11,4,FALSE)),VLOOKUP($M694,'result messages'!$H$3:$L$11,4,FALSE),VLOOKUP($L694,'result messages'!$H$3:$L$11,4,FALSE)))</f>
        <v/>
      </c>
      <c r="Q694" s="1" t="str">
        <f>IF(ISBLANK($C694),"",IF(ISNA(VLOOKUP($L694,'result messages'!$H$3:$L$11,5,FALSE)),VLOOKUP($M694,'result messages'!$H$3:$L$11,5,FALSE),VLOOKUP($L694,'result messages'!$H$3:$L$11,5,FALSE)))</f>
        <v/>
      </c>
    </row>
    <row r="695" spans="1:17">
      <c r="A695" s="1">
        <v>692</v>
      </c>
      <c r="B695" s="4"/>
      <c r="C695" s="1"/>
      <c r="D695" s="1"/>
      <c r="E695" s="7"/>
      <c r="F695" s="1"/>
      <c r="G695" s="1" t="str">
        <f>IF(ISNA(VLOOKUP($C695,'DTEN TCAP Linkage deviceId'!$A$1:$A$20000,1,FALSE)),"No","Yes")</f>
        <v>No</v>
      </c>
      <c r="H695" s="1" t="str">
        <f>IF(ISNA(VLOOKUP($C695,'Provisioning Requester'!$F$3:$H$20000,2,FALSE)),"No","Yes")</f>
        <v>No</v>
      </c>
      <c r="I695" s="1" t="str">
        <f>IF($H695="Yes",VLOOKUP($C695,'Provisioning Requester'!$F$3:$H$20000,3,FALSE),"-")</f>
        <v>-</v>
      </c>
      <c r="J695" s="1" t="str">
        <f>IF(OR(D695="SVCP", E695="TRUE"), "No", IF(ISNA(VLOOKUP($C695,'ProvResponder deviceId'!$A$1:$A$20000,1,FALSE)),"No","Yes"))</f>
        <v>No</v>
      </c>
      <c r="K695" s="1" t="str">
        <f>IF($J695="Yes",VLOOKUP($C695,'ProvResponder deviceId'!$A$1:$C$20000,3,FALSE),"-")</f>
        <v>-</v>
      </c>
      <c r="L695" s="1" t="str">
        <f t="shared" si="20"/>
        <v/>
      </c>
      <c r="M695" s="1" t="str">
        <f t="shared" si="21"/>
        <v/>
      </c>
      <c r="N695" s="1" t="str">
        <f>IF(ISBLANK($C695),"",IF(ISNA(VLOOKUP($L695,'result messages'!$H$3:$L$11,2,FALSE)),VLOOKUP($M695,'result messages'!$H$3:$L$11,2,FALSE),VLOOKUP($L695,'result messages'!$H$3:$L$11,2,FALSE)))</f>
        <v/>
      </c>
      <c r="O695" s="1" t="str">
        <f>IF(ISBLANK($C695),"",IF(ISNA(VLOOKUP($L695,'result messages'!$H$3:$L$11,3,FALSE)),VLOOKUP($M695,'result messages'!$H$3:$L$11,3,FALSE),VLOOKUP($L695,'result messages'!$H$3:$L$11,3,FALSE)))</f>
        <v/>
      </c>
      <c r="P695" s="1" t="str">
        <f>IF(ISBLANK($C695),"",IF(ISNA(VLOOKUP($L695,'result messages'!$H$3:$L$11,4,FALSE)),VLOOKUP($M695,'result messages'!$H$3:$L$11,4,FALSE),VLOOKUP($L695,'result messages'!$H$3:$L$11,4,FALSE)))</f>
        <v/>
      </c>
      <c r="Q695" s="1" t="str">
        <f>IF(ISBLANK($C695),"",IF(ISNA(VLOOKUP($L695,'result messages'!$H$3:$L$11,5,FALSE)),VLOOKUP($M695,'result messages'!$H$3:$L$11,5,FALSE),VLOOKUP($L695,'result messages'!$H$3:$L$11,5,FALSE)))</f>
        <v/>
      </c>
    </row>
    <row r="696" spans="1:17">
      <c r="A696" s="1">
        <v>693</v>
      </c>
      <c r="B696" s="4"/>
      <c r="C696" s="1"/>
      <c r="D696" s="1"/>
      <c r="E696" s="7"/>
      <c r="F696" s="1"/>
      <c r="G696" s="1" t="str">
        <f>IF(ISNA(VLOOKUP($C696,'DTEN TCAP Linkage deviceId'!$A$1:$A$20000,1,FALSE)),"No","Yes")</f>
        <v>No</v>
      </c>
      <c r="H696" s="1" t="str">
        <f>IF(ISNA(VLOOKUP($C696,'Provisioning Requester'!$F$3:$H$20000,2,FALSE)),"No","Yes")</f>
        <v>No</v>
      </c>
      <c r="I696" s="1" t="str">
        <f>IF($H696="Yes",VLOOKUP($C696,'Provisioning Requester'!$F$3:$H$20000,3,FALSE),"-")</f>
        <v>-</v>
      </c>
      <c r="J696" s="1" t="str">
        <f>IF(OR(D696="SVCP", E696="TRUE"), "No", IF(ISNA(VLOOKUP($C696,'ProvResponder deviceId'!$A$1:$A$20000,1,FALSE)),"No","Yes"))</f>
        <v>No</v>
      </c>
      <c r="K696" s="1" t="str">
        <f>IF($J696="Yes",VLOOKUP($C696,'ProvResponder deviceId'!$A$1:$C$20000,3,FALSE),"-")</f>
        <v>-</v>
      </c>
      <c r="L696" s="1" t="str">
        <f t="shared" si="20"/>
        <v/>
      </c>
      <c r="M696" s="1" t="str">
        <f t="shared" si="21"/>
        <v/>
      </c>
      <c r="N696" s="1" t="str">
        <f>IF(ISBLANK($C696),"",IF(ISNA(VLOOKUP($L696,'result messages'!$H$3:$L$11,2,FALSE)),VLOOKUP($M696,'result messages'!$H$3:$L$11,2,FALSE),VLOOKUP($L696,'result messages'!$H$3:$L$11,2,FALSE)))</f>
        <v/>
      </c>
      <c r="O696" s="1" t="str">
        <f>IF(ISBLANK($C696),"",IF(ISNA(VLOOKUP($L696,'result messages'!$H$3:$L$11,3,FALSE)),VLOOKUP($M696,'result messages'!$H$3:$L$11,3,FALSE),VLOOKUP($L696,'result messages'!$H$3:$L$11,3,FALSE)))</f>
        <v/>
      </c>
      <c r="P696" s="1" t="str">
        <f>IF(ISBLANK($C696),"",IF(ISNA(VLOOKUP($L696,'result messages'!$H$3:$L$11,4,FALSE)),VLOOKUP($M696,'result messages'!$H$3:$L$11,4,FALSE),VLOOKUP($L696,'result messages'!$H$3:$L$11,4,FALSE)))</f>
        <v/>
      </c>
      <c r="Q696" s="1" t="str">
        <f>IF(ISBLANK($C696),"",IF(ISNA(VLOOKUP($L696,'result messages'!$H$3:$L$11,5,FALSE)),VLOOKUP($M696,'result messages'!$H$3:$L$11,5,FALSE),VLOOKUP($L696,'result messages'!$H$3:$L$11,5,FALSE)))</f>
        <v/>
      </c>
    </row>
    <row r="697" spans="1:17">
      <c r="A697" s="1">
        <v>694</v>
      </c>
      <c r="B697" s="4"/>
      <c r="C697" s="1"/>
      <c r="D697" s="1"/>
      <c r="E697" s="7"/>
      <c r="F697" s="1"/>
      <c r="G697" s="1" t="str">
        <f>IF(ISNA(VLOOKUP($C697,'DTEN TCAP Linkage deviceId'!$A$1:$A$20000,1,FALSE)),"No","Yes")</f>
        <v>No</v>
      </c>
      <c r="H697" s="1" t="str">
        <f>IF(ISNA(VLOOKUP($C697,'Provisioning Requester'!$F$3:$H$20000,2,FALSE)),"No","Yes")</f>
        <v>No</v>
      </c>
      <c r="I697" s="1" t="str">
        <f>IF($H697="Yes",VLOOKUP($C697,'Provisioning Requester'!$F$3:$H$20000,3,FALSE),"-")</f>
        <v>-</v>
      </c>
      <c r="J697" s="1" t="str">
        <f>IF(OR(D697="SVCP", E697="TRUE"), "No", IF(ISNA(VLOOKUP($C697,'ProvResponder deviceId'!$A$1:$A$20000,1,FALSE)),"No","Yes"))</f>
        <v>No</v>
      </c>
      <c r="K697" s="1" t="str">
        <f>IF($J697="Yes",VLOOKUP($C697,'ProvResponder deviceId'!$A$1:$C$20000,3,FALSE),"-")</f>
        <v>-</v>
      </c>
      <c r="L697" s="1" t="str">
        <f t="shared" si="20"/>
        <v/>
      </c>
      <c r="M697" s="1" t="str">
        <f t="shared" si="21"/>
        <v/>
      </c>
      <c r="N697" s="1" t="str">
        <f>IF(ISBLANK($C697),"",IF(ISNA(VLOOKUP($L697,'result messages'!$H$3:$L$11,2,FALSE)),VLOOKUP($M697,'result messages'!$H$3:$L$11,2,FALSE),VLOOKUP($L697,'result messages'!$H$3:$L$11,2,FALSE)))</f>
        <v/>
      </c>
      <c r="O697" s="1" t="str">
        <f>IF(ISBLANK($C697),"",IF(ISNA(VLOOKUP($L697,'result messages'!$H$3:$L$11,3,FALSE)),VLOOKUP($M697,'result messages'!$H$3:$L$11,3,FALSE),VLOOKUP($L697,'result messages'!$H$3:$L$11,3,FALSE)))</f>
        <v/>
      </c>
      <c r="P697" s="1" t="str">
        <f>IF(ISBLANK($C697),"",IF(ISNA(VLOOKUP($L697,'result messages'!$H$3:$L$11,4,FALSE)),VLOOKUP($M697,'result messages'!$H$3:$L$11,4,FALSE),VLOOKUP($L697,'result messages'!$H$3:$L$11,4,FALSE)))</f>
        <v/>
      </c>
      <c r="Q697" s="1" t="str">
        <f>IF(ISBLANK($C697),"",IF(ISNA(VLOOKUP($L697,'result messages'!$H$3:$L$11,5,FALSE)),VLOOKUP($M697,'result messages'!$H$3:$L$11,5,FALSE),VLOOKUP($L697,'result messages'!$H$3:$L$11,5,FALSE)))</f>
        <v/>
      </c>
    </row>
    <row r="698" spans="1:17">
      <c r="A698" s="1">
        <v>695</v>
      </c>
      <c r="B698" s="4"/>
      <c r="C698" s="1"/>
      <c r="D698" s="1"/>
      <c r="E698" s="7"/>
      <c r="F698" s="1"/>
      <c r="G698" s="1" t="str">
        <f>IF(ISNA(VLOOKUP($C698,'DTEN TCAP Linkage deviceId'!$A$1:$A$20000,1,FALSE)),"No","Yes")</f>
        <v>No</v>
      </c>
      <c r="H698" s="1" t="str">
        <f>IF(ISNA(VLOOKUP($C698,'Provisioning Requester'!$F$3:$H$20000,2,FALSE)),"No","Yes")</f>
        <v>No</v>
      </c>
      <c r="I698" s="1" t="str">
        <f>IF($H698="Yes",VLOOKUP($C698,'Provisioning Requester'!$F$3:$H$20000,3,FALSE),"-")</f>
        <v>-</v>
      </c>
      <c r="J698" s="1" t="str">
        <f>IF(OR(D698="SVCP", E698="TRUE"), "No", IF(ISNA(VLOOKUP($C698,'ProvResponder deviceId'!$A$1:$A$20000,1,FALSE)),"No","Yes"))</f>
        <v>No</v>
      </c>
      <c r="K698" s="1" t="str">
        <f>IF($J698="Yes",VLOOKUP($C698,'ProvResponder deviceId'!$A$1:$C$20000,3,FALSE),"-")</f>
        <v>-</v>
      </c>
      <c r="L698" s="1" t="str">
        <f t="shared" si="20"/>
        <v/>
      </c>
      <c r="M698" s="1" t="str">
        <f t="shared" si="21"/>
        <v/>
      </c>
      <c r="N698" s="1" t="str">
        <f>IF(ISBLANK($C698),"",IF(ISNA(VLOOKUP($L698,'result messages'!$H$3:$L$11,2,FALSE)),VLOOKUP($M698,'result messages'!$H$3:$L$11,2,FALSE),VLOOKUP($L698,'result messages'!$H$3:$L$11,2,FALSE)))</f>
        <v/>
      </c>
      <c r="O698" s="1" t="str">
        <f>IF(ISBLANK($C698),"",IF(ISNA(VLOOKUP($L698,'result messages'!$H$3:$L$11,3,FALSE)),VLOOKUP($M698,'result messages'!$H$3:$L$11,3,FALSE),VLOOKUP($L698,'result messages'!$H$3:$L$11,3,FALSE)))</f>
        <v/>
      </c>
      <c r="P698" s="1" t="str">
        <f>IF(ISBLANK($C698),"",IF(ISNA(VLOOKUP($L698,'result messages'!$H$3:$L$11,4,FALSE)),VLOOKUP($M698,'result messages'!$H$3:$L$11,4,FALSE),VLOOKUP($L698,'result messages'!$H$3:$L$11,4,FALSE)))</f>
        <v/>
      </c>
      <c r="Q698" s="1" t="str">
        <f>IF(ISBLANK($C698),"",IF(ISNA(VLOOKUP($L698,'result messages'!$H$3:$L$11,5,FALSE)),VLOOKUP($M698,'result messages'!$H$3:$L$11,5,FALSE),VLOOKUP($L698,'result messages'!$H$3:$L$11,5,FALSE)))</f>
        <v/>
      </c>
    </row>
    <row r="699" spans="1:17">
      <c r="A699" s="1">
        <v>696</v>
      </c>
      <c r="B699" s="4"/>
      <c r="C699" s="1"/>
      <c r="D699" s="1"/>
      <c r="E699" s="7"/>
      <c r="F699" s="1"/>
      <c r="G699" s="1" t="str">
        <f>IF(ISNA(VLOOKUP($C699,'DTEN TCAP Linkage deviceId'!$A$1:$A$20000,1,FALSE)),"No","Yes")</f>
        <v>No</v>
      </c>
      <c r="H699" s="1" t="str">
        <f>IF(ISNA(VLOOKUP($C699,'Provisioning Requester'!$F$3:$H$20000,2,FALSE)),"No","Yes")</f>
        <v>No</v>
      </c>
      <c r="I699" s="1" t="str">
        <f>IF($H699="Yes",VLOOKUP($C699,'Provisioning Requester'!$F$3:$H$20000,3,FALSE),"-")</f>
        <v>-</v>
      </c>
      <c r="J699" s="1" t="str">
        <f>IF(OR(D699="SVCP", E699="TRUE"), "No", IF(ISNA(VLOOKUP($C699,'ProvResponder deviceId'!$A$1:$A$20000,1,FALSE)),"No","Yes"))</f>
        <v>No</v>
      </c>
      <c r="K699" s="1" t="str">
        <f>IF($J699="Yes",VLOOKUP($C699,'ProvResponder deviceId'!$A$1:$C$20000,3,FALSE),"-")</f>
        <v>-</v>
      </c>
      <c r="L699" s="1" t="str">
        <f t="shared" si="20"/>
        <v/>
      </c>
      <c r="M699" s="1" t="str">
        <f t="shared" si="21"/>
        <v/>
      </c>
      <c r="N699" s="1" t="str">
        <f>IF(ISBLANK($C699),"",IF(ISNA(VLOOKUP($L699,'result messages'!$H$3:$L$11,2,FALSE)),VLOOKUP($M699,'result messages'!$H$3:$L$11,2,FALSE),VLOOKUP($L699,'result messages'!$H$3:$L$11,2,FALSE)))</f>
        <v/>
      </c>
      <c r="O699" s="1" t="str">
        <f>IF(ISBLANK($C699),"",IF(ISNA(VLOOKUP($L699,'result messages'!$H$3:$L$11,3,FALSE)),VLOOKUP($M699,'result messages'!$H$3:$L$11,3,FALSE),VLOOKUP($L699,'result messages'!$H$3:$L$11,3,FALSE)))</f>
        <v/>
      </c>
      <c r="P699" s="1" t="str">
        <f>IF(ISBLANK($C699),"",IF(ISNA(VLOOKUP($L699,'result messages'!$H$3:$L$11,4,FALSE)),VLOOKUP($M699,'result messages'!$H$3:$L$11,4,FALSE),VLOOKUP($L699,'result messages'!$H$3:$L$11,4,FALSE)))</f>
        <v/>
      </c>
      <c r="Q699" s="1" t="str">
        <f>IF(ISBLANK($C699),"",IF(ISNA(VLOOKUP($L699,'result messages'!$H$3:$L$11,5,FALSE)),VLOOKUP($M699,'result messages'!$H$3:$L$11,5,FALSE),VLOOKUP($L699,'result messages'!$H$3:$L$11,5,FALSE)))</f>
        <v/>
      </c>
    </row>
    <row r="700" spans="1:17">
      <c r="A700" s="1">
        <v>697</v>
      </c>
      <c r="B700" s="4"/>
      <c r="C700" s="1"/>
      <c r="D700" s="1"/>
      <c r="E700" s="7"/>
      <c r="F700" s="1"/>
      <c r="G700" s="1" t="str">
        <f>IF(ISNA(VLOOKUP($C700,'DTEN TCAP Linkage deviceId'!$A$1:$A$20000,1,FALSE)),"No","Yes")</f>
        <v>No</v>
      </c>
      <c r="H700" s="1" t="str">
        <f>IF(ISNA(VLOOKUP($C700,'Provisioning Requester'!$F$3:$H$20000,2,FALSE)),"No","Yes")</f>
        <v>No</v>
      </c>
      <c r="I700" s="1" t="str">
        <f>IF($H700="Yes",VLOOKUP($C700,'Provisioning Requester'!$F$3:$H$20000,3,FALSE),"-")</f>
        <v>-</v>
      </c>
      <c r="J700" s="1" t="str">
        <f>IF(OR(D700="SVCP", E700="TRUE"), "No", IF(ISNA(VLOOKUP($C700,'ProvResponder deviceId'!$A$1:$A$20000,1,FALSE)),"No","Yes"))</f>
        <v>No</v>
      </c>
      <c r="K700" s="1" t="str">
        <f>IF($J700="Yes",VLOOKUP($C700,'ProvResponder deviceId'!$A$1:$C$20000,3,FALSE),"-")</f>
        <v>-</v>
      </c>
      <c r="L700" s="1" t="str">
        <f t="shared" si="20"/>
        <v/>
      </c>
      <c r="M700" s="1" t="str">
        <f t="shared" si="21"/>
        <v/>
      </c>
      <c r="N700" s="1" t="str">
        <f>IF(ISBLANK($C700),"",IF(ISNA(VLOOKUP($L700,'result messages'!$H$3:$L$11,2,FALSE)),VLOOKUP($M700,'result messages'!$H$3:$L$11,2,FALSE),VLOOKUP($L700,'result messages'!$H$3:$L$11,2,FALSE)))</f>
        <v/>
      </c>
      <c r="O700" s="1" t="str">
        <f>IF(ISBLANK($C700),"",IF(ISNA(VLOOKUP($L700,'result messages'!$H$3:$L$11,3,FALSE)),VLOOKUP($M700,'result messages'!$H$3:$L$11,3,FALSE),VLOOKUP($L700,'result messages'!$H$3:$L$11,3,FALSE)))</f>
        <v/>
      </c>
      <c r="P700" s="1" t="str">
        <f>IF(ISBLANK($C700),"",IF(ISNA(VLOOKUP($L700,'result messages'!$H$3:$L$11,4,FALSE)),VLOOKUP($M700,'result messages'!$H$3:$L$11,4,FALSE),VLOOKUP($L700,'result messages'!$H$3:$L$11,4,FALSE)))</f>
        <v/>
      </c>
      <c r="Q700" s="1" t="str">
        <f>IF(ISBLANK($C700),"",IF(ISNA(VLOOKUP($L700,'result messages'!$H$3:$L$11,5,FALSE)),VLOOKUP($M700,'result messages'!$H$3:$L$11,5,FALSE),VLOOKUP($L700,'result messages'!$H$3:$L$11,5,FALSE)))</f>
        <v/>
      </c>
    </row>
    <row r="701" spans="1:17">
      <c r="A701" s="1">
        <v>698</v>
      </c>
      <c r="B701" s="4"/>
      <c r="C701" s="1"/>
      <c r="D701" s="1"/>
      <c r="E701" s="7"/>
      <c r="F701" s="1"/>
      <c r="G701" s="1" t="str">
        <f>IF(ISNA(VLOOKUP($C701,'DTEN TCAP Linkage deviceId'!$A$1:$A$20000,1,FALSE)),"No","Yes")</f>
        <v>No</v>
      </c>
      <c r="H701" s="1" t="str">
        <f>IF(ISNA(VLOOKUP($C701,'Provisioning Requester'!$F$3:$H$20000,2,FALSE)),"No","Yes")</f>
        <v>No</v>
      </c>
      <c r="I701" s="1" t="str">
        <f>IF($H701="Yes",VLOOKUP($C701,'Provisioning Requester'!$F$3:$H$20000,3,FALSE),"-")</f>
        <v>-</v>
      </c>
      <c r="J701" s="1" t="str">
        <f>IF(OR(D701="SVCP", E701="TRUE"), "No", IF(ISNA(VLOOKUP($C701,'ProvResponder deviceId'!$A$1:$A$20000,1,FALSE)),"No","Yes"))</f>
        <v>No</v>
      </c>
      <c r="K701" s="1" t="str">
        <f>IF($J701="Yes",VLOOKUP($C701,'ProvResponder deviceId'!$A$1:$C$20000,3,FALSE),"-")</f>
        <v>-</v>
      </c>
      <c r="L701" s="1" t="str">
        <f t="shared" si="20"/>
        <v/>
      </c>
      <c r="M701" s="1" t="str">
        <f t="shared" si="21"/>
        <v/>
      </c>
      <c r="N701" s="1" t="str">
        <f>IF(ISBLANK($C701),"",IF(ISNA(VLOOKUP($L701,'result messages'!$H$3:$L$11,2,FALSE)),VLOOKUP($M701,'result messages'!$H$3:$L$11,2,FALSE),VLOOKUP($L701,'result messages'!$H$3:$L$11,2,FALSE)))</f>
        <v/>
      </c>
      <c r="O701" s="1" t="str">
        <f>IF(ISBLANK($C701),"",IF(ISNA(VLOOKUP($L701,'result messages'!$H$3:$L$11,3,FALSE)),VLOOKUP($M701,'result messages'!$H$3:$L$11,3,FALSE),VLOOKUP($L701,'result messages'!$H$3:$L$11,3,FALSE)))</f>
        <v/>
      </c>
      <c r="P701" s="1" t="str">
        <f>IF(ISBLANK($C701),"",IF(ISNA(VLOOKUP($L701,'result messages'!$H$3:$L$11,4,FALSE)),VLOOKUP($M701,'result messages'!$H$3:$L$11,4,FALSE),VLOOKUP($L701,'result messages'!$H$3:$L$11,4,FALSE)))</f>
        <v/>
      </c>
      <c r="Q701" s="1" t="str">
        <f>IF(ISBLANK($C701),"",IF(ISNA(VLOOKUP($L701,'result messages'!$H$3:$L$11,5,FALSE)),VLOOKUP($M701,'result messages'!$H$3:$L$11,5,FALSE),VLOOKUP($L701,'result messages'!$H$3:$L$11,5,FALSE)))</f>
        <v/>
      </c>
    </row>
    <row r="702" spans="1:17">
      <c r="A702" s="1">
        <v>699</v>
      </c>
      <c r="B702" s="4"/>
      <c r="C702" s="1"/>
      <c r="D702" s="1"/>
      <c r="E702" s="7"/>
      <c r="F702" s="1"/>
      <c r="G702" s="1" t="str">
        <f>IF(ISNA(VLOOKUP($C702,'DTEN TCAP Linkage deviceId'!$A$1:$A$20000,1,FALSE)),"No","Yes")</f>
        <v>No</v>
      </c>
      <c r="H702" s="1" t="str">
        <f>IF(ISNA(VLOOKUP($C702,'Provisioning Requester'!$F$3:$H$20000,2,FALSE)),"No","Yes")</f>
        <v>No</v>
      </c>
      <c r="I702" s="1" t="str">
        <f>IF($H702="Yes",VLOOKUP($C702,'Provisioning Requester'!$F$3:$H$20000,3,FALSE),"-")</f>
        <v>-</v>
      </c>
      <c r="J702" s="1" t="str">
        <f>IF(OR(D702="SVCP", E702="TRUE"), "No", IF(ISNA(VLOOKUP($C702,'ProvResponder deviceId'!$A$1:$A$20000,1,FALSE)),"No","Yes"))</f>
        <v>No</v>
      </c>
      <c r="K702" s="1" t="str">
        <f>IF($J702="Yes",VLOOKUP($C702,'ProvResponder deviceId'!$A$1:$C$20000,3,FALSE),"-")</f>
        <v>-</v>
      </c>
      <c r="L702" s="1" t="str">
        <f t="shared" si="20"/>
        <v/>
      </c>
      <c r="M702" s="1" t="str">
        <f t="shared" si="21"/>
        <v/>
      </c>
      <c r="N702" s="1" t="str">
        <f>IF(ISBLANK($C702),"",IF(ISNA(VLOOKUP($L702,'result messages'!$H$3:$L$11,2,FALSE)),VLOOKUP($M702,'result messages'!$H$3:$L$11,2,FALSE),VLOOKUP($L702,'result messages'!$H$3:$L$11,2,FALSE)))</f>
        <v/>
      </c>
      <c r="O702" s="1" t="str">
        <f>IF(ISBLANK($C702),"",IF(ISNA(VLOOKUP($L702,'result messages'!$H$3:$L$11,3,FALSE)),VLOOKUP($M702,'result messages'!$H$3:$L$11,3,FALSE),VLOOKUP($L702,'result messages'!$H$3:$L$11,3,FALSE)))</f>
        <v/>
      </c>
      <c r="P702" s="1" t="str">
        <f>IF(ISBLANK($C702),"",IF(ISNA(VLOOKUP($L702,'result messages'!$H$3:$L$11,4,FALSE)),VLOOKUP($M702,'result messages'!$H$3:$L$11,4,FALSE),VLOOKUP($L702,'result messages'!$H$3:$L$11,4,FALSE)))</f>
        <v/>
      </c>
      <c r="Q702" s="1" t="str">
        <f>IF(ISBLANK($C702),"",IF(ISNA(VLOOKUP($L702,'result messages'!$H$3:$L$11,5,FALSE)),VLOOKUP($M702,'result messages'!$H$3:$L$11,5,FALSE),VLOOKUP($L702,'result messages'!$H$3:$L$11,5,FALSE)))</f>
        <v/>
      </c>
    </row>
    <row r="703" spans="1:17">
      <c r="A703" s="1">
        <v>700</v>
      </c>
      <c r="B703" s="4"/>
      <c r="C703" s="1"/>
      <c r="D703" s="1"/>
      <c r="E703" s="7"/>
      <c r="F703" s="1"/>
      <c r="G703" s="1" t="str">
        <f>IF(ISNA(VLOOKUP($C703,'DTEN TCAP Linkage deviceId'!$A$1:$A$20000,1,FALSE)),"No","Yes")</f>
        <v>No</v>
      </c>
      <c r="H703" s="1" t="str">
        <f>IF(ISNA(VLOOKUP($C703,'Provisioning Requester'!$F$3:$H$20000,2,FALSE)),"No","Yes")</f>
        <v>No</v>
      </c>
      <c r="I703" s="1" t="str">
        <f>IF($H703="Yes",VLOOKUP($C703,'Provisioning Requester'!$F$3:$H$20000,3,FALSE),"-")</f>
        <v>-</v>
      </c>
      <c r="J703" s="1" t="str">
        <f>IF(OR(D703="SVCP", E703="TRUE"), "No", IF(ISNA(VLOOKUP($C703,'ProvResponder deviceId'!$A$1:$A$20000,1,FALSE)),"No","Yes"))</f>
        <v>No</v>
      </c>
      <c r="K703" s="1" t="str">
        <f>IF($J703="Yes",VLOOKUP($C703,'ProvResponder deviceId'!$A$1:$C$20000,3,FALSE),"-")</f>
        <v>-</v>
      </c>
      <c r="L703" s="1" t="str">
        <f t="shared" si="20"/>
        <v/>
      </c>
      <c r="M703" s="1" t="str">
        <f t="shared" si="21"/>
        <v/>
      </c>
      <c r="N703" s="1" t="str">
        <f>IF(ISBLANK($C703),"",IF(ISNA(VLOOKUP($L703,'result messages'!$H$3:$L$11,2,FALSE)),VLOOKUP($M703,'result messages'!$H$3:$L$11,2,FALSE),VLOOKUP($L703,'result messages'!$H$3:$L$11,2,FALSE)))</f>
        <v/>
      </c>
      <c r="O703" s="1" t="str">
        <f>IF(ISBLANK($C703),"",IF(ISNA(VLOOKUP($L703,'result messages'!$H$3:$L$11,3,FALSE)),VLOOKUP($M703,'result messages'!$H$3:$L$11,3,FALSE),VLOOKUP($L703,'result messages'!$H$3:$L$11,3,FALSE)))</f>
        <v/>
      </c>
      <c r="P703" s="1" t="str">
        <f>IF(ISBLANK($C703),"",IF(ISNA(VLOOKUP($L703,'result messages'!$H$3:$L$11,4,FALSE)),VLOOKUP($M703,'result messages'!$H$3:$L$11,4,FALSE),VLOOKUP($L703,'result messages'!$H$3:$L$11,4,FALSE)))</f>
        <v/>
      </c>
      <c r="Q703" s="1" t="str">
        <f>IF(ISBLANK($C703),"",IF(ISNA(VLOOKUP($L703,'result messages'!$H$3:$L$11,5,FALSE)),VLOOKUP($M703,'result messages'!$H$3:$L$11,5,FALSE),VLOOKUP($L703,'result messages'!$H$3:$L$11,5,FALSE)))</f>
        <v/>
      </c>
    </row>
    <row r="704" spans="1:17">
      <c r="A704" s="1">
        <v>701</v>
      </c>
      <c r="B704" s="1"/>
      <c r="C704" s="1"/>
      <c r="D704" s="1"/>
      <c r="E704" s="7"/>
      <c r="F704" s="1"/>
      <c r="G704" s="1" t="str">
        <f>IF(ISNA(VLOOKUP($C704,'DTEN TCAP Linkage deviceId'!$A$1:$A$20000,1,FALSE)),"No","Yes")</f>
        <v>No</v>
      </c>
      <c r="H704" s="1" t="str">
        <f>IF(ISNA(VLOOKUP($C704,'Provisioning Requester'!$F$3:$H$20000,2,FALSE)),"No","Yes")</f>
        <v>No</v>
      </c>
      <c r="I704" s="1" t="str">
        <f>IF($H704="Yes",VLOOKUP($C704,'Provisioning Requester'!$F$3:$H$20000,3,FALSE),"-")</f>
        <v>-</v>
      </c>
      <c r="J704" s="1" t="str">
        <f>IF(OR(D704="SVCP", E704="TRUE"), "No", IF(ISNA(VLOOKUP($C704,'ProvResponder deviceId'!$A$1:$A$20000,1,FALSE)),"No","Yes"))</f>
        <v>No</v>
      </c>
      <c r="K704" s="1" t="str">
        <f>IF($J704="Yes",VLOOKUP($C704,'ProvResponder deviceId'!$A$1:$C$20000,3,FALSE),"-")</f>
        <v>-</v>
      </c>
      <c r="L704" s="1" t="str">
        <f t="shared" si="20"/>
        <v/>
      </c>
      <c r="M704" s="1" t="str">
        <f t="shared" si="21"/>
        <v/>
      </c>
      <c r="N704" s="1" t="str">
        <f>IF(ISBLANK($C704),"",IF(ISNA(VLOOKUP($L704,'result messages'!$H$3:$L$11,2,FALSE)),VLOOKUP($M704,'result messages'!$H$3:$L$11,2,FALSE),VLOOKUP($L704,'result messages'!$H$3:$L$11,2,FALSE)))</f>
        <v/>
      </c>
      <c r="O704" s="1" t="str">
        <f>IF(ISBLANK($C704),"",IF(ISNA(VLOOKUP($L704,'result messages'!$H$3:$L$11,3,FALSE)),VLOOKUP($M704,'result messages'!$H$3:$L$11,3,FALSE),VLOOKUP($L704,'result messages'!$H$3:$L$11,3,FALSE)))</f>
        <v/>
      </c>
      <c r="P704" s="1" t="str">
        <f>IF(ISBLANK($C704),"",IF(ISNA(VLOOKUP($L704,'result messages'!$H$3:$L$11,4,FALSE)),VLOOKUP($M704,'result messages'!$H$3:$L$11,4,FALSE),VLOOKUP($L704,'result messages'!$H$3:$L$11,4,FALSE)))</f>
        <v/>
      </c>
      <c r="Q704" s="1" t="str">
        <f>IF(ISBLANK($C704),"",IF(ISNA(VLOOKUP($L704,'result messages'!$H$3:$L$11,5,FALSE)),VLOOKUP($M704,'result messages'!$H$3:$L$11,5,FALSE),VLOOKUP($L704,'result messages'!$H$3:$L$11,5,FALSE)))</f>
        <v/>
      </c>
    </row>
    <row r="705" spans="1:17">
      <c r="A705" s="1">
        <v>702</v>
      </c>
      <c r="B705" s="1"/>
      <c r="C705" s="1"/>
      <c r="D705" s="1"/>
      <c r="E705" s="7"/>
      <c r="F705" s="1"/>
      <c r="G705" s="1" t="str">
        <f>IF(ISNA(VLOOKUP($C705,'DTEN TCAP Linkage deviceId'!$A$1:$A$20000,1,FALSE)),"No","Yes")</f>
        <v>No</v>
      </c>
      <c r="H705" s="1" t="str">
        <f>IF(ISNA(VLOOKUP($C705,'Provisioning Requester'!$F$3:$H$20000,2,FALSE)),"No","Yes")</f>
        <v>No</v>
      </c>
      <c r="I705" s="1" t="str">
        <f>IF($H705="Yes",VLOOKUP($C705,'Provisioning Requester'!$F$3:$H$20000,3,FALSE),"-")</f>
        <v>-</v>
      </c>
      <c r="J705" s="1" t="str">
        <f>IF(OR(D705="SVCP", E705="TRUE"), "No", IF(ISNA(VLOOKUP($C705,'ProvResponder deviceId'!$A$1:$A$20000,1,FALSE)),"No","Yes"))</f>
        <v>No</v>
      </c>
      <c r="K705" s="1" t="str">
        <f>IF($J705="Yes",VLOOKUP($C705,'ProvResponder deviceId'!$A$1:$C$20000,3,FALSE),"-")</f>
        <v>-</v>
      </c>
      <c r="L705" s="1" t="str">
        <f t="shared" si="20"/>
        <v/>
      </c>
      <c r="M705" s="1" t="str">
        <f t="shared" si="21"/>
        <v/>
      </c>
      <c r="N705" s="1" t="str">
        <f>IF(ISBLANK($C705),"",IF(ISNA(VLOOKUP($L705,'result messages'!$H$3:$L$11,2,FALSE)),VLOOKUP($M705,'result messages'!$H$3:$L$11,2,FALSE),VLOOKUP($L705,'result messages'!$H$3:$L$11,2,FALSE)))</f>
        <v/>
      </c>
      <c r="O705" s="1" t="str">
        <f>IF(ISBLANK($C705),"",IF(ISNA(VLOOKUP($L705,'result messages'!$H$3:$L$11,3,FALSE)),VLOOKUP($M705,'result messages'!$H$3:$L$11,3,FALSE),VLOOKUP($L705,'result messages'!$H$3:$L$11,3,FALSE)))</f>
        <v/>
      </c>
      <c r="P705" s="1" t="str">
        <f>IF(ISBLANK($C705),"",IF(ISNA(VLOOKUP($L705,'result messages'!$H$3:$L$11,4,FALSE)),VLOOKUP($M705,'result messages'!$H$3:$L$11,4,FALSE),VLOOKUP($L705,'result messages'!$H$3:$L$11,4,FALSE)))</f>
        <v/>
      </c>
      <c r="Q705" s="1" t="str">
        <f>IF(ISBLANK($C705),"",IF(ISNA(VLOOKUP($L705,'result messages'!$H$3:$L$11,5,FALSE)),VLOOKUP($M705,'result messages'!$H$3:$L$11,5,FALSE),VLOOKUP($L705,'result messages'!$H$3:$L$11,5,FALSE)))</f>
        <v/>
      </c>
    </row>
    <row r="706" spans="1:17">
      <c r="A706" s="1">
        <v>703</v>
      </c>
      <c r="B706" s="1"/>
      <c r="C706" s="1"/>
      <c r="D706" s="1"/>
      <c r="E706" s="7"/>
      <c r="F706" s="1"/>
      <c r="G706" s="1" t="str">
        <f>IF(ISNA(VLOOKUP($C706,'DTEN TCAP Linkage deviceId'!$A$1:$A$20000,1,FALSE)),"No","Yes")</f>
        <v>No</v>
      </c>
      <c r="H706" s="1" t="str">
        <f>IF(ISNA(VLOOKUP($C706,'Provisioning Requester'!$F$3:$H$20000,2,FALSE)),"No","Yes")</f>
        <v>No</v>
      </c>
      <c r="I706" s="1" t="str">
        <f>IF($H706="Yes",VLOOKUP($C706,'Provisioning Requester'!$F$3:$H$20000,3,FALSE),"-")</f>
        <v>-</v>
      </c>
      <c r="J706" s="1" t="str">
        <f>IF(OR(D706="SVCP", E706="TRUE"), "No", IF(ISNA(VLOOKUP($C706,'ProvResponder deviceId'!$A$1:$A$20000,1,FALSE)),"No","Yes"))</f>
        <v>No</v>
      </c>
      <c r="K706" s="1" t="str">
        <f>IF($J706="Yes",VLOOKUP($C706,'ProvResponder deviceId'!$A$1:$C$20000,3,FALSE),"-")</f>
        <v>-</v>
      </c>
      <c r="L706" s="1" t="str">
        <f t="shared" si="20"/>
        <v/>
      </c>
      <c r="M706" s="1" t="str">
        <f t="shared" si="21"/>
        <v/>
      </c>
      <c r="N706" s="1" t="str">
        <f>IF(ISBLANK($C706),"",IF(ISNA(VLOOKUP($L706,'result messages'!$H$3:$L$11,2,FALSE)),VLOOKUP($M706,'result messages'!$H$3:$L$11,2,FALSE),VLOOKUP($L706,'result messages'!$H$3:$L$11,2,FALSE)))</f>
        <v/>
      </c>
      <c r="O706" s="1" t="str">
        <f>IF(ISBLANK($C706),"",IF(ISNA(VLOOKUP($L706,'result messages'!$H$3:$L$11,3,FALSE)),VLOOKUP($M706,'result messages'!$H$3:$L$11,3,FALSE),VLOOKUP($L706,'result messages'!$H$3:$L$11,3,FALSE)))</f>
        <v/>
      </c>
      <c r="P706" s="1" t="str">
        <f>IF(ISBLANK($C706),"",IF(ISNA(VLOOKUP($L706,'result messages'!$H$3:$L$11,4,FALSE)),VLOOKUP($M706,'result messages'!$H$3:$L$11,4,FALSE),VLOOKUP($L706,'result messages'!$H$3:$L$11,4,FALSE)))</f>
        <v/>
      </c>
      <c r="Q706" s="1" t="str">
        <f>IF(ISBLANK($C706),"",IF(ISNA(VLOOKUP($L706,'result messages'!$H$3:$L$11,5,FALSE)),VLOOKUP($M706,'result messages'!$H$3:$L$11,5,FALSE),VLOOKUP($L706,'result messages'!$H$3:$L$11,5,FALSE)))</f>
        <v/>
      </c>
    </row>
    <row r="707" spans="1:17">
      <c r="A707" s="1">
        <v>704</v>
      </c>
      <c r="B707" s="1"/>
      <c r="C707" s="1"/>
      <c r="D707" s="1"/>
      <c r="E707" s="7"/>
      <c r="F707" s="1"/>
      <c r="G707" s="1" t="str">
        <f>IF(ISNA(VLOOKUP($C707,'DTEN TCAP Linkage deviceId'!$A$1:$A$20000,1,FALSE)),"No","Yes")</f>
        <v>No</v>
      </c>
      <c r="H707" s="1" t="str">
        <f>IF(ISNA(VLOOKUP($C707,'Provisioning Requester'!$F$3:$H$20000,2,FALSE)),"No","Yes")</f>
        <v>No</v>
      </c>
      <c r="I707" s="1" t="str">
        <f>IF($H707="Yes",VLOOKUP($C707,'Provisioning Requester'!$F$3:$H$20000,3,FALSE),"-")</f>
        <v>-</v>
      </c>
      <c r="J707" s="1" t="str">
        <f>IF(OR(D707="SVCP", E707="TRUE"), "No", IF(ISNA(VLOOKUP($C707,'ProvResponder deviceId'!$A$1:$A$20000,1,FALSE)),"No","Yes"))</f>
        <v>No</v>
      </c>
      <c r="K707" s="1" t="str">
        <f>IF($J707="Yes",VLOOKUP($C707,'ProvResponder deviceId'!$A$1:$C$20000,3,FALSE),"-")</f>
        <v>-</v>
      </c>
      <c r="L707" s="1" t="str">
        <f t="shared" si="20"/>
        <v/>
      </c>
      <c r="M707" s="1" t="str">
        <f t="shared" si="21"/>
        <v/>
      </c>
      <c r="N707" s="1" t="str">
        <f>IF(ISBLANK($C707),"",IF(ISNA(VLOOKUP($L707,'result messages'!$H$3:$L$11,2,FALSE)),VLOOKUP($M707,'result messages'!$H$3:$L$11,2,FALSE),VLOOKUP($L707,'result messages'!$H$3:$L$11,2,FALSE)))</f>
        <v/>
      </c>
      <c r="O707" s="1" t="str">
        <f>IF(ISBLANK($C707),"",IF(ISNA(VLOOKUP($L707,'result messages'!$H$3:$L$11,3,FALSE)),VLOOKUP($M707,'result messages'!$H$3:$L$11,3,FALSE),VLOOKUP($L707,'result messages'!$H$3:$L$11,3,FALSE)))</f>
        <v/>
      </c>
      <c r="P707" s="1" t="str">
        <f>IF(ISBLANK($C707),"",IF(ISNA(VLOOKUP($L707,'result messages'!$H$3:$L$11,4,FALSE)),VLOOKUP($M707,'result messages'!$H$3:$L$11,4,FALSE),VLOOKUP($L707,'result messages'!$H$3:$L$11,4,FALSE)))</f>
        <v/>
      </c>
      <c r="Q707" s="1" t="str">
        <f>IF(ISBLANK($C707),"",IF(ISNA(VLOOKUP($L707,'result messages'!$H$3:$L$11,5,FALSE)),VLOOKUP($M707,'result messages'!$H$3:$L$11,5,FALSE),VLOOKUP($L707,'result messages'!$H$3:$L$11,5,FALSE)))</f>
        <v/>
      </c>
    </row>
    <row r="708" spans="1:17">
      <c r="A708" s="1">
        <v>705</v>
      </c>
      <c r="B708" s="1"/>
      <c r="C708" s="1"/>
      <c r="D708" s="1"/>
      <c r="E708" s="7"/>
      <c r="F708" s="1"/>
      <c r="G708" s="1" t="str">
        <f>IF(ISNA(VLOOKUP($C708,'DTEN TCAP Linkage deviceId'!$A$1:$A$20000,1,FALSE)),"No","Yes")</f>
        <v>No</v>
      </c>
      <c r="H708" s="1" t="str">
        <f>IF(ISNA(VLOOKUP($C708,'Provisioning Requester'!$F$3:$H$20000,2,FALSE)),"No","Yes")</f>
        <v>No</v>
      </c>
      <c r="I708" s="1" t="str">
        <f>IF($H708="Yes",VLOOKUP($C708,'Provisioning Requester'!$F$3:$H$20000,3,FALSE),"-")</f>
        <v>-</v>
      </c>
      <c r="J708" s="1" t="str">
        <f>IF(OR(D708="SVCP", E708="TRUE"), "No", IF(ISNA(VLOOKUP($C708,'ProvResponder deviceId'!$A$1:$A$20000,1,FALSE)),"No","Yes"))</f>
        <v>No</v>
      </c>
      <c r="K708" s="1" t="str">
        <f>IF($J708="Yes",VLOOKUP($C708,'ProvResponder deviceId'!$A$1:$C$20000,3,FALSE),"-")</f>
        <v>-</v>
      </c>
      <c r="L708" s="1" t="str">
        <f t="shared" si="20"/>
        <v/>
      </c>
      <c r="M708" s="1" t="str">
        <f t="shared" si="21"/>
        <v/>
      </c>
      <c r="N708" s="1" t="str">
        <f>IF(ISBLANK($C708),"",IF(ISNA(VLOOKUP($L708,'result messages'!$H$3:$L$11,2,FALSE)),VLOOKUP($M708,'result messages'!$H$3:$L$11,2,FALSE),VLOOKUP($L708,'result messages'!$H$3:$L$11,2,FALSE)))</f>
        <v/>
      </c>
      <c r="O708" s="1" t="str">
        <f>IF(ISBLANK($C708),"",IF(ISNA(VLOOKUP($L708,'result messages'!$H$3:$L$11,3,FALSE)),VLOOKUP($M708,'result messages'!$H$3:$L$11,3,FALSE),VLOOKUP($L708,'result messages'!$H$3:$L$11,3,FALSE)))</f>
        <v/>
      </c>
      <c r="P708" s="1" t="str">
        <f>IF(ISBLANK($C708),"",IF(ISNA(VLOOKUP($L708,'result messages'!$H$3:$L$11,4,FALSE)),VLOOKUP($M708,'result messages'!$H$3:$L$11,4,FALSE),VLOOKUP($L708,'result messages'!$H$3:$L$11,4,FALSE)))</f>
        <v/>
      </c>
      <c r="Q708" s="1" t="str">
        <f>IF(ISBLANK($C708),"",IF(ISNA(VLOOKUP($L708,'result messages'!$H$3:$L$11,5,FALSE)),VLOOKUP($M708,'result messages'!$H$3:$L$11,5,FALSE),VLOOKUP($L708,'result messages'!$H$3:$L$11,5,FALSE)))</f>
        <v/>
      </c>
    </row>
    <row r="709" spans="1:17">
      <c r="A709" s="1">
        <v>706</v>
      </c>
      <c r="B709" s="1"/>
      <c r="C709" s="1"/>
      <c r="D709" s="1"/>
      <c r="E709" s="7"/>
      <c r="F709" s="1"/>
      <c r="G709" s="1" t="str">
        <f>IF(ISNA(VLOOKUP($C709,'DTEN TCAP Linkage deviceId'!$A$1:$A$20000,1,FALSE)),"No","Yes")</f>
        <v>No</v>
      </c>
      <c r="H709" s="1" t="str">
        <f>IF(ISNA(VLOOKUP($C709,'Provisioning Requester'!$F$3:$H$20000,2,FALSE)),"No","Yes")</f>
        <v>No</v>
      </c>
      <c r="I709" s="1" t="str">
        <f>IF($H709="Yes",VLOOKUP($C709,'Provisioning Requester'!$F$3:$H$20000,3,FALSE),"-")</f>
        <v>-</v>
      </c>
      <c r="J709" s="1" t="str">
        <f>IF(OR(D709="SVCP", E709="TRUE"), "No", IF(ISNA(VLOOKUP($C709,'ProvResponder deviceId'!$A$1:$A$20000,1,FALSE)),"No","Yes"))</f>
        <v>No</v>
      </c>
      <c r="K709" s="1" t="str">
        <f>IF($J709="Yes",VLOOKUP($C709,'ProvResponder deviceId'!$A$1:$C$20000,3,FALSE),"-")</f>
        <v>-</v>
      </c>
      <c r="L709" s="1" t="str">
        <f t="shared" ref="L709:L772" si="22">IF(ISBLANK($C709),"",$D709&amp;$E709&amp;$G709&amp;$H709&amp;$I709&amp;$J709&amp;$K709)</f>
        <v/>
      </c>
      <c r="M709" s="1" t="str">
        <f t="shared" ref="M709:M772" si="23">IF(ISBLANK($C709),"",$D709&amp;$E709&amp;$G709&amp;$H709&amp;$I709&amp;$J709&amp;"other")</f>
        <v/>
      </c>
      <c r="N709" s="1" t="str">
        <f>IF(ISBLANK($C709),"",IF(ISNA(VLOOKUP($L709,'result messages'!$H$3:$L$11,2,FALSE)),VLOOKUP($M709,'result messages'!$H$3:$L$11,2,FALSE),VLOOKUP($L709,'result messages'!$H$3:$L$11,2,FALSE)))</f>
        <v/>
      </c>
      <c r="O709" s="1" t="str">
        <f>IF(ISBLANK($C709),"",IF(ISNA(VLOOKUP($L709,'result messages'!$H$3:$L$11,3,FALSE)),VLOOKUP($M709,'result messages'!$H$3:$L$11,3,FALSE),VLOOKUP($L709,'result messages'!$H$3:$L$11,3,FALSE)))</f>
        <v/>
      </c>
      <c r="P709" s="1" t="str">
        <f>IF(ISBLANK($C709),"",IF(ISNA(VLOOKUP($L709,'result messages'!$H$3:$L$11,4,FALSE)),VLOOKUP($M709,'result messages'!$H$3:$L$11,4,FALSE),VLOOKUP($L709,'result messages'!$H$3:$L$11,4,FALSE)))</f>
        <v/>
      </c>
      <c r="Q709" s="1" t="str">
        <f>IF(ISBLANK($C709),"",IF(ISNA(VLOOKUP($L709,'result messages'!$H$3:$L$11,5,FALSE)),VLOOKUP($M709,'result messages'!$H$3:$L$11,5,FALSE),VLOOKUP($L709,'result messages'!$H$3:$L$11,5,FALSE)))</f>
        <v/>
      </c>
    </row>
    <row r="710" spans="1:17">
      <c r="A710" s="1">
        <v>707</v>
      </c>
      <c r="B710" s="1"/>
      <c r="C710" s="1"/>
      <c r="D710" s="1"/>
      <c r="E710" s="7"/>
      <c r="F710" s="1"/>
      <c r="G710" s="1" t="str">
        <f>IF(ISNA(VLOOKUP($C710,'DTEN TCAP Linkage deviceId'!$A$1:$A$20000,1,FALSE)),"No","Yes")</f>
        <v>No</v>
      </c>
      <c r="H710" s="1" t="str">
        <f>IF(ISNA(VLOOKUP($C710,'Provisioning Requester'!$F$3:$H$20000,2,FALSE)),"No","Yes")</f>
        <v>No</v>
      </c>
      <c r="I710" s="1" t="str">
        <f>IF($H710="Yes",VLOOKUP($C710,'Provisioning Requester'!$F$3:$H$20000,3,FALSE),"-")</f>
        <v>-</v>
      </c>
      <c r="J710" s="1" t="str">
        <f>IF(OR(D710="SVCP", E710="TRUE"), "No", IF(ISNA(VLOOKUP($C710,'ProvResponder deviceId'!$A$1:$A$20000,1,FALSE)),"No","Yes"))</f>
        <v>No</v>
      </c>
      <c r="K710" s="1" t="str">
        <f>IF($J710="Yes",VLOOKUP($C710,'ProvResponder deviceId'!$A$1:$C$20000,3,FALSE),"-")</f>
        <v>-</v>
      </c>
      <c r="L710" s="1" t="str">
        <f t="shared" si="22"/>
        <v/>
      </c>
      <c r="M710" s="1" t="str">
        <f t="shared" si="23"/>
        <v/>
      </c>
      <c r="N710" s="1" t="str">
        <f>IF(ISBLANK($C710),"",IF(ISNA(VLOOKUP($L710,'result messages'!$H$3:$L$11,2,FALSE)),VLOOKUP($M710,'result messages'!$H$3:$L$11,2,FALSE),VLOOKUP($L710,'result messages'!$H$3:$L$11,2,FALSE)))</f>
        <v/>
      </c>
      <c r="O710" s="1" t="str">
        <f>IF(ISBLANK($C710),"",IF(ISNA(VLOOKUP($L710,'result messages'!$H$3:$L$11,3,FALSE)),VLOOKUP($M710,'result messages'!$H$3:$L$11,3,FALSE),VLOOKUP($L710,'result messages'!$H$3:$L$11,3,FALSE)))</f>
        <v/>
      </c>
      <c r="P710" s="1" t="str">
        <f>IF(ISBLANK($C710),"",IF(ISNA(VLOOKUP($L710,'result messages'!$H$3:$L$11,4,FALSE)),VLOOKUP($M710,'result messages'!$H$3:$L$11,4,FALSE),VLOOKUP($L710,'result messages'!$H$3:$L$11,4,FALSE)))</f>
        <v/>
      </c>
      <c r="Q710" s="1" t="str">
        <f>IF(ISBLANK($C710),"",IF(ISNA(VLOOKUP($L710,'result messages'!$H$3:$L$11,5,FALSE)),VLOOKUP($M710,'result messages'!$H$3:$L$11,5,FALSE),VLOOKUP($L710,'result messages'!$H$3:$L$11,5,FALSE)))</f>
        <v/>
      </c>
    </row>
    <row r="711" spans="1:17">
      <c r="A711" s="1">
        <v>708</v>
      </c>
      <c r="B711" s="1"/>
      <c r="C711" s="1"/>
      <c r="D711" s="1"/>
      <c r="E711" s="7"/>
      <c r="F711" s="1"/>
      <c r="G711" s="1" t="str">
        <f>IF(ISNA(VLOOKUP($C711,'DTEN TCAP Linkage deviceId'!$A$1:$A$20000,1,FALSE)),"No","Yes")</f>
        <v>No</v>
      </c>
      <c r="H711" s="1" t="str">
        <f>IF(ISNA(VLOOKUP($C711,'Provisioning Requester'!$F$3:$H$20000,2,FALSE)),"No","Yes")</f>
        <v>No</v>
      </c>
      <c r="I711" s="1" t="str">
        <f>IF($H711="Yes",VLOOKUP($C711,'Provisioning Requester'!$F$3:$H$20000,3,FALSE),"-")</f>
        <v>-</v>
      </c>
      <c r="J711" s="1" t="str">
        <f>IF(OR(D711="SVCP", E711="TRUE"), "No", IF(ISNA(VLOOKUP($C711,'ProvResponder deviceId'!$A$1:$A$20000,1,FALSE)),"No","Yes"))</f>
        <v>No</v>
      </c>
      <c r="K711" s="1" t="str">
        <f>IF($J711="Yes",VLOOKUP($C711,'ProvResponder deviceId'!$A$1:$C$20000,3,FALSE),"-")</f>
        <v>-</v>
      </c>
      <c r="L711" s="1" t="str">
        <f t="shared" si="22"/>
        <v/>
      </c>
      <c r="M711" s="1" t="str">
        <f t="shared" si="23"/>
        <v/>
      </c>
      <c r="N711" s="1" t="str">
        <f>IF(ISBLANK($C711),"",IF(ISNA(VLOOKUP($L711,'result messages'!$H$3:$L$11,2,FALSE)),VLOOKUP($M711,'result messages'!$H$3:$L$11,2,FALSE),VLOOKUP($L711,'result messages'!$H$3:$L$11,2,FALSE)))</f>
        <v/>
      </c>
      <c r="O711" s="1" t="str">
        <f>IF(ISBLANK($C711),"",IF(ISNA(VLOOKUP($L711,'result messages'!$H$3:$L$11,3,FALSE)),VLOOKUP($M711,'result messages'!$H$3:$L$11,3,FALSE),VLOOKUP($L711,'result messages'!$H$3:$L$11,3,FALSE)))</f>
        <v/>
      </c>
      <c r="P711" s="1" t="str">
        <f>IF(ISBLANK($C711),"",IF(ISNA(VLOOKUP($L711,'result messages'!$H$3:$L$11,4,FALSE)),VLOOKUP($M711,'result messages'!$H$3:$L$11,4,FALSE),VLOOKUP($L711,'result messages'!$H$3:$L$11,4,FALSE)))</f>
        <v/>
      </c>
      <c r="Q711" s="1" t="str">
        <f>IF(ISBLANK($C711),"",IF(ISNA(VLOOKUP($L711,'result messages'!$H$3:$L$11,5,FALSE)),VLOOKUP($M711,'result messages'!$H$3:$L$11,5,FALSE),VLOOKUP($L711,'result messages'!$H$3:$L$11,5,FALSE)))</f>
        <v/>
      </c>
    </row>
    <row r="712" spans="1:17">
      <c r="A712" s="1">
        <v>709</v>
      </c>
      <c r="B712" s="1"/>
      <c r="C712" s="1"/>
      <c r="D712" s="1"/>
      <c r="E712" s="7"/>
      <c r="F712" s="1"/>
      <c r="G712" s="1" t="str">
        <f>IF(ISNA(VLOOKUP($C712,'DTEN TCAP Linkage deviceId'!$A$1:$A$20000,1,FALSE)),"No","Yes")</f>
        <v>No</v>
      </c>
      <c r="H712" s="1" t="str">
        <f>IF(ISNA(VLOOKUP($C712,'Provisioning Requester'!$F$3:$H$20000,2,FALSE)),"No","Yes")</f>
        <v>No</v>
      </c>
      <c r="I712" s="1" t="str">
        <f>IF($H712="Yes",VLOOKUP($C712,'Provisioning Requester'!$F$3:$H$20000,3,FALSE),"-")</f>
        <v>-</v>
      </c>
      <c r="J712" s="1" t="str">
        <f>IF(OR(D712="SVCP", E712="TRUE"), "No", IF(ISNA(VLOOKUP($C712,'ProvResponder deviceId'!$A$1:$A$20000,1,FALSE)),"No","Yes"))</f>
        <v>No</v>
      </c>
      <c r="K712" s="1" t="str">
        <f>IF($J712="Yes",VLOOKUP($C712,'ProvResponder deviceId'!$A$1:$C$20000,3,FALSE),"-")</f>
        <v>-</v>
      </c>
      <c r="L712" s="1" t="str">
        <f t="shared" si="22"/>
        <v/>
      </c>
      <c r="M712" s="1" t="str">
        <f t="shared" si="23"/>
        <v/>
      </c>
      <c r="N712" s="1" t="str">
        <f>IF(ISBLANK($C712),"",IF(ISNA(VLOOKUP($L712,'result messages'!$H$3:$L$11,2,FALSE)),VLOOKUP($M712,'result messages'!$H$3:$L$11,2,FALSE),VLOOKUP($L712,'result messages'!$H$3:$L$11,2,FALSE)))</f>
        <v/>
      </c>
      <c r="O712" s="1" t="str">
        <f>IF(ISBLANK($C712),"",IF(ISNA(VLOOKUP($L712,'result messages'!$H$3:$L$11,3,FALSE)),VLOOKUP($M712,'result messages'!$H$3:$L$11,3,FALSE),VLOOKUP($L712,'result messages'!$H$3:$L$11,3,FALSE)))</f>
        <v/>
      </c>
      <c r="P712" s="1" t="str">
        <f>IF(ISBLANK($C712),"",IF(ISNA(VLOOKUP($L712,'result messages'!$H$3:$L$11,4,FALSE)),VLOOKUP($M712,'result messages'!$H$3:$L$11,4,FALSE),VLOOKUP($L712,'result messages'!$H$3:$L$11,4,FALSE)))</f>
        <v/>
      </c>
      <c r="Q712" s="1" t="str">
        <f>IF(ISBLANK($C712),"",IF(ISNA(VLOOKUP($L712,'result messages'!$H$3:$L$11,5,FALSE)),VLOOKUP($M712,'result messages'!$H$3:$L$11,5,FALSE),VLOOKUP($L712,'result messages'!$H$3:$L$11,5,FALSE)))</f>
        <v/>
      </c>
    </row>
    <row r="713" spans="1:17">
      <c r="A713" s="1">
        <v>710</v>
      </c>
      <c r="B713" s="1"/>
      <c r="C713" s="1"/>
      <c r="D713" s="1"/>
      <c r="E713" s="7"/>
      <c r="F713" s="1"/>
      <c r="G713" s="1" t="str">
        <f>IF(ISNA(VLOOKUP($C713,'DTEN TCAP Linkage deviceId'!$A$1:$A$20000,1,FALSE)),"No","Yes")</f>
        <v>No</v>
      </c>
      <c r="H713" s="1" t="str">
        <f>IF(ISNA(VLOOKUP($C713,'Provisioning Requester'!$F$3:$H$20000,2,FALSE)),"No","Yes")</f>
        <v>No</v>
      </c>
      <c r="I713" s="1" t="str">
        <f>IF($H713="Yes",VLOOKUP($C713,'Provisioning Requester'!$F$3:$H$20000,3,FALSE),"-")</f>
        <v>-</v>
      </c>
      <c r="J713" s="1" t="str">
        <f>IF(OR(D713="SVCP", E713="TRUE"), "No", IF(ISNA(VLOOKUP($C713,'ProvResponder deviceId'!$A$1:$A$20000,1,FALSE)),"No","Yes"))</f>
        <v>No</v>
      </c>
      <c r="K713" s="1" t="str">
        <f>IF($J713="Yes",VLOOKUP($C713,'ProvResponder deviceId'!$A$1:$C$20000,3,FALSE),"-")</f>
        <v>-</v>
      </c>
      <c r="L713" s="1" t="str">
        <f t="shared" si="22"/>
        <v/>
      </c>
      <c r="M713" s="1" t="str">
        <f t="shared" si="23"/>
        <v/>
      </c>
      <c r="N713" s="1" t="str">
        <f>IF(ISBLANK($C713),"",IF(ISNA(VLOOKUP($L713,'result messages'!$H$3:$L$11,2,FALSE)),VLOOKUP($M713,'result messages'!$H$3:$L$11,2,FALSE),VLOOKUP($L713,'result messages'!$H$3:$L$11,2,FALSE)))</f>
        <v/>
      </c>
      <c r="O713" s="1" t="str">
        <f>IF(ISBLANK($C713),"",IF(ISNA(VLOOKUP($L713,'result messages'!$H$3:$L$11,3,FALSE)),VLOOKUP($M713,'result messages'!$H$3:$L$11,3,FALSE),VLOOKUP($L713,'result messages'!$H$3:$L$11,3,FALSE)))</f>
        <v/>
      </c>
      <c r="P713" s="1" t="str">
        <f>IF(ISBLANK($C713),"",IF(ISNA(VLOOKUP($L713,'result messages'!$H$3:$L$11,4,FALSE)),VLOOKUP($M713,'result messages'!$H$3:$L$11,4,FALSE),VLOOKUP($L713,'result messages'!$H$3:$L$11,4,FALSE)))</f>
        <v/>
      </c>
      <c r="Q713" s="1" t="str">
        <f>IF(ISBLANK($C713),"",IF(ISNA(VLOOKUP($L713,'result messages'!$H$3:$L$11,5,FALSE)),VLOOKUP($M713,'result messages'!$H$3:$L$11,5,FALSE),VLOOKUP($L713,'result messages'!$H$3:$L$11,5,FALSE)))</f>
        <v/>
      </c>
    </row>
    <row r="714" spans="1:17">
      <c r="A714" s="1">
        <v>711</v>
      </c>
      <c r="B714" s="1"/>
      <c r="C714" s="1"/>
      <c r="D714" s="1"/>
      <c r="E714" s="7"/>
      <c r="F714" s="1"/>
      <c r="G714" s="1" t="str">
        <f>IF(ISNA(VLOOKUP($C714,'DTEN TCAP Linkage deviceId'!$A$1:$A$20000,1,FALSE)),"No","Yes")</f>
        <v>No</v>
      </c>
      <c r="H714" s="1" t="str">
        <f>IF(ISNA(VLOOKUP($C714,'Provisioning Requester'!$F$3:$H$20000,2,FALSE)),"No","Yes")</f>
        <v>No</v>
      </c>
      <c r="I714" s="1" t="str">
        <f>IF($H714="Yes",VLOOKUP($C714,'Provisioning Requester'!$F$3:$H$20000,3,FALSE),"-")</f>
        <v>-</v>
      </c>
      <c r="J714" s="1" t="str">
        <f>IF(OR(D714="SVCP", E714="TRUE"), "No", IF(ISNA(VLOOKUP($C714,'ProvResponder deviceId'!$A$1:$A$20000,1,FALSE)),"No","Yes"))</f>
        <v>No</v>
      </c>
      <c r="K714" s="1" t="str">
        <f>IF($J714="Yes",VLOOKUP($C714,'ProvResponder deviceId'!$A$1:$C$20000,3,FALSE),"-")</f>
        <v>-</v>
      </c>
      <c r="L714" s="1" t="str">
        <f t="shared" si="22"/>
        <v/>
      </c>
      <c r="M714" s="1" t="str">
        <f t="shared" si="23"/>
        <v/>
      </c>
      <c r="N714" s="1" t="str">
        <f>IF(ISBLANK($C714),"",IF(ISNA(VLOOKUP($L714,'result messages'!$H$3:$L$11,2,FALSE)),VLOOKUP($M714,'result messages'!$H$3:$L$11,2,FALSE),VLOOKUP($L714,'result messages'!$H$3:$L$11,2,FALSE)))</f>
        <v/>
      </c>
      <c r="O714" s="1" t="str">
        <f>IF(ISBLANK($C714),"",IF(ISNA(VLOOKUP($L714,'result messages'!$H$3:$L$11,3,FALSE)),VLOOKUP($M714,'result messages'!$H$3:$L$11,3,FALSE),VLOOKUP($L714,'result messages'!$H$3:$L$11,3,FALSE)))</f>
        <v/>
      </c>
      <c r="P714" s="1" t="str">
        <f>IF(ISBLANK($C714),"",IF(ISNA(VLOOKUP($L714,'result messages'!$H$3:$L$11,4,FALSE)),VLOOKUP($M714,'result messages'!$H$3:$L$11,4,FALSE),VLOOKUP($L714,'result messages'!$H$3:$L$11,4,FALSE)))</f>
        <v/>
      </c>
      <c r="Q714" s="1" t="str">
        <f>IF(ISBLANK($C714),"",IF(ISNA(VLOOKUP($L714,'result messages'!$H$3:$L$11,5,FALSE)),VLOOKUP($M714,'result messages'!$H$3:$L$11,5,FALSE),VLOOKUP($L714,'result messages'!$H$3:$L$11,5,FALSE)))</f>
        <v/>
      </c>
    </row>
    <row r="715" spans="1:17">
      <c r="A715" s="1">
        <v>712</v>
      </c>
      <c r="B715" s="1"/>
      <c r="C715" s="1"/>
      <c r="D715" s="1"/>
      <c r="E715" s="7"/>
      <c r="F715" s="1"/>
      <c r="G715" s="1" t="str">
        <f>IF(ISNA(VLOOKUP($C715,'DTEN TCAP Linkage deviceId'!$A$1:$A$20000,1,FALSE)),"No","Yes")</f>
        <v>No</v>
      </c>
      <c r="H715" s="1" t="str">
        <f>IF(ISNA(VLOOKUP($C715,'Provisioning Requester'!$F$3:$H$20000,2,FALSE)),"No","Yes")</f>
        <v>No</v>
      </c>
      <c r="I715" s="1" t="str">
        <f>IF($H715="Yes",VLOOKUP($C715,'Provisioning Requester'!$F$3:$H$20000,3,FALSE),"-")</f>
        <v>-</v>
      </c>
      <c r="J715" s="1" t="str">
        <f>IF(OR(D715="SVCP", E715="TRUE"), "No", IF(ISNA(VLOOKUP($C715,'ProvResponder deviceId'!$A$1:$A$20000,1,FALSE)),"No","Yes"))</f>
        <v>No</v>
      </c>
      <c r="K715" s="1" t="str">
        <f>IF($J715="Yes",VLOOKUP($C715,'ProvResponder deviceId'!$A$1:$C$20000,3,FALSE),"-")</f>
        <v>-</v>
      </c>
      <c r="L715" s="1" t="str">
        <f t="shared" si="22"/>
        <v/>
      </c>
      <c r="M715" s="1" t="str">
        <f t="shared" si="23"/>
        <v/>
      </c>
      <c r="N715" s="1" t="str">
        <f>IF(ISBLANK($C715),"",IF(ISNA(VLOOKUP($L715,'result messages'!$H$3:$L$11,2,FALSE)),VLOOKUP($M715,'result messages'!$H$3:$L$11,2,FALSE),VLOOKUP($L715,'result messages'!$H$3:$L$11,2,FALSE)))</f>
        <v/>
      </c>
      <c r="O715" s="1" t="str">
        <f>IF(ISBLANK($C715),"",IF(ISNA(VLOOKUP($L715,'result messages'!$H$3:$L$11,3,FALSE)),VLOOKUP($M715,'result messages'!$H$3:$L$11,3,FALSE),VLOOKUP($L715,'result messages'!$H$3:$L$11,3,FALSE)))</f>
        <v/>
      </c>
      <c r="P715" s="1" t="str">
        <f>IF(ISBLANK($C715),"",IF(ISNA(VLOOKUP($L715,'result messages'!$H$3:$L$11,4,FALSE)),VLOOKUP($M715,'result messages'!$H$3:$L$11,4,FALSE),VLOOKUP($L715,'result messages'!$H$3:$L$11,4,FALSE)))</f>
        <v/>
      </c>
      <c r="Q715" s="1" t="str">
        <f>IF(ISBLANK($C715),"",IF(ISNA(VLOOKUP($L715,'result messages'!$H$3:$L$11,5,FALSE)),VLOOKUP($M715,'result messages'!$H$3:$L$11,5,FALSE),VLOOKUP($L715,'result messages'!$H$3:$L$11,5,FALSE)))</f>
        <v/>
      </c>
    </row>
    <row r="716" spans="1:17">
      <c r="A716" s="1">
        <v>713</v>
      </c>
      <c r="B716" s="1"/>
      <c r="C716" s="1"/>
      <c r="D716" s="1"/>
      <c r="E716" s="7"/>
      <c r="F716" s="1"/>
      <c r="G716" s="1" t="str">
        <f>IF(ISNA(VLOOKUP($C716,'DTEN TCAP Linkage deviceId'!$A$1:$A$20000,1,FALSE)),"No","Yes")</f>
        <v>No</v>
      </c>
      <c r="H716" s="1" t="str">
        <f>IF(ISNA(VLOOKUP($C716,'Provisioning Requester'!$F$3:$H$20000,2,FALSE)),"No","Yes")</f>
        <v>No</v>
      </c>
      <c r="I716" s="1" t="str">
        <f>IF($H716="Yes",VLOOKUP($C716,'Provisioning Requester'!$F$3:$H$20000,3,FALSE),"-")</f>
        <v>-</v>
      </c>
      <c r="J716" s="1" t="str">
        <f>IF(OR(D716="SVCP", E716="TRUE"), "No", IF(ISNA(VLOOKUP($C716,'ProvResponder deviceId'!$A$1:$A$20000,1,FALSE)),"No","Yes"))</f>
        <v>No</v>
      </c>
      <c r="K716" s="1" t="str">
        <f>IF($J716="Yes",VLOOKUP($C716,'ProvResponder deviceId'!$A$1:$C$20000,3,FALSE),"-")</f>
        <v>-</v>
      </c>
      <c r="L716" s="1" t="str">
        <f t="shared" si="22"/>
        <v/>
      </c>
      <c r="M716" s="1" t="str">
        <f t="shared" si="23"/>
        <v/>
      </c>
      <c r="N716" s="1" t="str">
        <f>IF(ISBLANK($C716),"",IF(ISNA(VLOOKUP($L716,'result messages'!$H$3:$L$11,2,FALSE)),VLOOKUP($M716,'result messages'!$H$3:$L$11,2,FALSE),VLOOKUP($L716,'result messages'!$H$3:$L$11,2,FALSE)))</f>
        <v/>
      </c>
      <c r="O716" s="1" t="str">
        <f>IF(ISBLANK($C716),"",IF(ISNA(VLOOKUP($L716,'result messages'!$H$3:$L$11,3,FALSE)),VLOOKUP($M716,'result messages'!$H$3:$L$11,3,FALSE),VLOOKUP($L716,'result messages'!$H$3:$L$11,3,FALSE)))</f>
        <v/>
      </c>
      <c r="P716" s="1" t="str">
        <f>IF(ISBLANK($C716),"",IF(ISNA(VLOOKUP($L716,'result messages'!$H$3:$L$11,4,FALSE)),VLOOKUP($M716,'result messages'!$H$3:$L$11,4,FALSE),VLOOKUP($L716,'result messages'!$H$3:$L$11,4,FALSE)))</f>
        <v/>
      </c>
      <c r="Q716" s="1" t="str">
        <f>IF(ISBLANK($C716),"",IF(ISNA(VLOOKUP($L716,'result messages'!$H$3:$L$11,5,FALSE)),VLOOKUP($M716,'result messages'!$H$3:$L$11,5,FALSE),VLOOKUP($L716,'result messages'!$H$3:$L$11,5,FALSE)))</f>
        <v/>
      </c>
    </row>
    <row r="717" spans="1:17">
      <c r="A717" s="1">
        <v>714</v>
      </c>
      <c r="B717" s="1"/>
      <c r="C717" s="1"/>
      <c r="D717" s="1"/>
      <c r="E717" s="7"/>
      <c r="F717" s="1"/>
      <c r="G717" s="1" t="str">
        <f>IF(ISNA(VLOOKUP($C717,'DTEN TCAP Linkage deviceId'!$A$1:$A$20000,1,FALSE)),"No","Yes")</f>
        <v>No</v>
      </c>
      <c r="H717" s="1" t="str">
        <f>IF(ISNA(VLOOKUP($C717,'Provisioning Requester'!$F$3:$H$20000,2,FALSE)),"No","Yes")</f>
        <v>No</v>
      </c>
      <c r="I717" s="1" t="str">
        <f>IF($H717="Yes",VLOOKUP($C717,'Provisioning Requester'!$F$3:$H$20000,3,FALSE),"-")</f>
        <v>-</v>
      </c>
      <c r="J717" s="1" t="str">
        <f>IF(OR(D717="SVCP", E717="TRUE"), "No", IF(ISNA(VLOOKUP($C717,'ProvResponder deviceId'!$A$1:$A$20000,1,FALSE)),"No","Yes"))</f>
        <v>No</v>
      </c>
      <c r="K717" s="1" t="str">
        <f>IF($J717="Yes",VLOOKUP($C717,'ProvResponder deviceId'!$A$1:$C$20000,3,FALSE),"-")</f>
        <v>-</v>
      </c>
      <c r="L717" s="1" t="str">
        <f t="shared" si="22"/>
        <v/>
      </c>
      <c r="M717" s="1" t="str">
        <f t="shared" si="23"/>
        <v/>
      </c>
      <c r="N717" s="1" t="str">
        <f>IF(ISBLANK($C717),"",IF(ISNA(VLOOKUP($L717,'result messages'!$H$3:$L$11,2,FALSE)),VLOOKUP($M717,'result messages'!$H$3:$L$11,2,FALSE),VLOOKUP($L717,'result messages'!$H$3:$L$11,2,FALSE)))</f>
        <v/>
      </c>
      <c r="O717" s="1" t="str">
        <f>IF(ISBLANK($C717),"",IF(ISNA(VLOOKUP($L717,'result messages'!$H$3:$L$11,3,FALSE)),VLOOKUP($M717,'result messages'!$H$3:$L$11,3,FALSE),VLOOKUP($L717,'result messages'!$H$3:$L$11,3,FALSE)))</f>
        <v/>
      </c>
      <c r="P717" s="1" t="str">
        <f>IF(ISBLANK($C717),"",IF(ISNA(VLOOKUP($L717,'result messages'!$H$3:$L$11,4,FALSE)),VLOOKUP($M717,'result messages'!$H$3:$L$11,4,FALSE),VLOOKUP($L717,'result messages'!$H$3:$L$11,4,FALSE)))</f>
        <v/>
      </c>
      <c r="Q717" s="1" t="str">
        <f>IF(ISBLANK($C717),"",IF(ISNA(VLOOKUP($L717,'result messages'!$H$3:$L$11,5,FALSE)),VLOOKUP($M717,'result messages'!$H$3:$L$11,5,FALSE),VLOOKUP($L717,'result messages'!$H$3:$L$11,5,FALSE)))</f>
        <v/>
      </c>
    </row>
    <row r="718" spans="1:17">
      <c r="A718" s="1">
        <v>715</v>
      </c>
      <c r="B718" s="1"/>
      <c r="C718" s="1"/>
      <c r="D718" s="1"/>
      <c r="E718" s="7"/>
      <c r="F718" s="1"/>
      <c r="G718" s="1" t="str">
        <f>IF(ISNA(VLOOKUP($C718,'DTEN TCAP Linkage deviceId'!$A$1:$A$20000,1,FALSE)),"No","Yes")</f>
        <v>No</v>
      </c>
      <c r="H718" s="1" t="str">
        <f>IF(ISNA(VLOOKUP($C718,'Provisioning Requester'!$F$3:$H$20000,2,FALSE)),"No","Yes")</f>
        <v>No</v>
      </c>
      <c r="I718" s="1" t="str">
        <f>IF($H718="Yes",VLOOKUP($C718,'Provisioning Requester'!$F$3:$H$20000,3,FALSE),"-")</f>
        <v>-</v>
      </c>
      <c r="J718" s="1" t="str">
        <f>IF(OR(D718="SVCP", E718="TRUE"), "No", IF(ISNA(VLOOKUP($C718,'ProvResponder deviceId'!$A$1:$A$20000,1,FALSE)),"No","Yes"))</f>
        <v>No</v>
      </c>
      <c r="K718" s="1" t="str">
        <f>IF($J718="Yes",VLOOKUP($C718,'ProvResponder deviceId'!$A$1:$C$20000,3,FALSE),"-")</f>
        <v>-</v>
      </c>
      <c r="L718" s="1" t="str">
        <f t="shared" si="22"/>
        <v/>
      </c>
      <c r="M718" s="1" t="str">
        <f t="shared" si="23"/>
        <v/>
      </c>
      <c r="N718" s="1" t="str">
        <f>IF(ISBLANK($C718),"",IF(ISNA(VLOOKUP($L718,'result messages'!$H$3:$L$11,2,FALSE)),VLOOKUP($M718,'result messages'!$H$3:$L$11,2,FALSE),VLOOKUP($L718,'result messages'!$H$3:$L$11,2,FALSE)))</f>
        <v/>
      </c>
      <c r="O718" s="1" t="str">
        <f>IF(ISBLANK($C718),"",IF(ISNA(VLOOKUP($L718,'result messages'!$H$3:$L$11,3,FALSE)),VLOOKUP($M718,'result messages'!$H$3:$L$11,3,FALSE),VLOOKUP($L718,'result messages'!$H$3:$L$11,3,FALSE)))</f>
        <v/>
      </c>
      <c r="P718" s="1" t="str">
        <f>IF(ISBLANK($C718),"",IF(ISNA(VLOOKUP($L718,'result messages'!$H$3:$L$11,4,FALSE)),VLOOKUP($M718,'result messages'!$H$3:$L$11,4,FALSE),VLOOKUP($L718,'result messages'!$H$3:$L$11,4,FALSE)))</f>
        <v/>
      </c>
      <c r="Q718" s="1" t="str">
        <f>IF(ISBLANK($C718),"",IF(ISNA(VLOOKUP($L718,'result messages'!$H$3:$L$11,5,FALSE)),VLOOKUP($M718,'result messages'!$H$3:$L$11,5,FALSE),VLOOKUP($L718,'result messages'!$H$3:$L$11,5,FALSE)))</f>
        <v/>
      </c>
    </row>
    <row r="719" spans="1:17">
      <c r="A719" s="1">
        <v>716</v>
      </c>
      <c r="B719" s="1"/>
      <c r="C719" s="1"/>
      <c r="D719" s="1"/>
      <c r="E719" s="7"/>
      <c r="F719" s="1"/>
      <c r="G719" s="1" t="str">
        <f>IF(ISNA(VLOOKUP($C719,'DTEN TCAP Linkage deviceId'!$A$1:$A$20000,1,FALSE)),"No","Yes")</f>
        <v>No</v>
      </c>
      <c r="H719" s="1" t="str">
        <f>IF(ISNA(VLOOKUP($C719,'Provisioning Requester'!$F$3:$H$20000,2,FALSE)),"No","Yes")</f>
        <v>No</v>
      </c>
      <c r="I719" s="1" t="str">
        <f>IF($H719="Yes",VLOOKUP($C719,'Provisioning Requester'!$F$3:$H$20000,3,FALSE),"-")</f>
        <v>-</v>
      </c>
      <c r="J719" s="1" t="str">
        <f>IF(OR(D719="SVCP", E719="TRUE"), "No", IF(ISNA(VLOOKUP($C719,'ProvResponder deviceId'!$A$1:$A$20000,1,FALSE)),"No","Yes"))</f>
        <v>No</v>
      </c>
      <c r="K719" s="1" t="str">
        <f>IF($J719="Yes",VLOOKUP($C719,'ProvResponder deviceId'!$A$1:$C$20000,3,FALSE),"-")</f>
        <v>-</v>
      </c>
      <c r="L719" s="1" t="str">
        <f t="shared" si="22"/>
        <v/>
      </c>
      <c r="M719" s="1" t="str">
        <f t="shared" si="23"/>
        <v/>
      </c>
      <c r="N719" s="1" t="str">
        <f>IF(ISBLANK($C719),"",IF(ISNA(VLOOKUP($L719,'result messages'!$H$3:$L$11,2,FALSE)),VLOOKUP($M719,'result messages'!$H$3:$L$11,2,FALSE),VLOOKUP($L719,'result messages'!$H$3:$L$11,2,FALSE)))</f>
        <v/>
      </c>
      <c r="O719" s="1" t="str">
        <f>IF(ISBLANK($C719),"",IF(ISNA(VLOOKUP($L719,'result messages'!$H$3:$L$11,3,FALSE)),VLOOKUP($M719,'result messages'!$H$3:$L$11,3,FALSE),VLOOKUP($L719,'result messages'!$H$3:$L$11,3,FALSE)))</f>
        <v/>
      </c>
      <c r="P719" s="1" t="str">
        <f>IF(ISBLANK($C719),"",IF(ISNA(VLOOKUP($L719,'result messages'!$H$3:$L$11,4,FALSE)),VLOOKUP($M719,'result messages'!$H$3:$L$11,4,FALSE),VLOOKUP($L719,'result messages'!$H$3:$L$11,4,FALSE)))</f>
        <v/>
      </c>
      <c r="Q719" s="1" t="str">
        <f>IF(ISBLANK($C719),"",IF(ISNA(VLOOKUP($L719,'result messages'!$H$3:$L$11,5,FALSE)),VLOOKUP($M719,'result messages'!$H$3:$L$11,5,FALSE),VLOOKUP($L719,'result messages'!$H$3:$L$11,5,FALSE)))</f>
        <v/>
      </c>
    </row>
    <row r="720" spans="1:17">
      <c r="A720" s="1">
        <v>717</v>
      </c>
      <c r="B720" s="1"/>
      <c r="C720" s="1"/>
      <c r="D720" s="1"/>
      <c r="E720" s="7"/>
      <c r="F720" s="1"/>
      <c r="G720" s="1" t="str">
        <f>IF(ISNA(VLOOKUP($C720,'DTEN TCAP Linkage deviceId'!$A$1:$A$20000,1,FALSE)),"No","Yes")</f>
        <v>No</v>
      </c>
      <c r="H720" s="1" t="str">
        <f>IF(ISNA(VLOOKUP($C720,'Provisioning Requester'!$F$3:$H$20000,2,FALSE)),"No","Yes")</f>
        <v>No</v>
      </c>
      <c r="I720" s="1" t="str">
        <f>IF($H720="Yes",VLOOKUP($C720,'Provisioning Requester'!$F$3:$H$20000,3,FALSE),"-")</f>
        <v>-</v>
      </c>
      <c r="J720" s="1" t="str">
        <f>IF(OR(D720="SVCP", E720="TRUE"), "No", IF(ISNA(VLOOKUP($C720,'ProvResponder deviceId'!$A$1:$A$20000,1,FALSE)),"No","Yes"))</f>
        <v>No</v>
      </c>
      <c r="K720" s="1" t="str">
        <f>IF($J720="Yes",VLOOKUP($C720,'ProvResponder deviceId'!$A$1:$C$20000,3,FALSE),"-")</f>
        <v>-</v>
      </c>
      <c r="L720" s="1" t="str">
        <f t="shared" si="22"/>
        <v/>
      </c>
      <c r="M720" s="1" t="str">
        <f t="shared" si="23"/>
        <v/>
      </c>
      <c r="N720" s="1" t="str">
        <f>IF(ISBLANK($C720),"",IF(ISNA(VLOOKUP($L720,'result messages'!$H$3:$L$11,2,FALSE)),VLOOKUP($M720,'result messages'!$H$3:$L$11,2,FALSE),VLOOKUP($L720,'result messages'!$H$3:$L$11,2,FALSE)))</f>
        <v/>
      </c>
      <c r="O720" s="1" t="str">
        <f>IF(ISBLANK($C720),"",IF(ISNA(VLOOKUP($L720,'result messages'!$H$3:$L$11,3,FALSE)),VLOOKUP($M720,'result messages'!$H$3:$L$11,3,FALSE),VLOOKUP($L720,'result messages'!$H$3:$L$11,3,FALSE)))</f>
        <v/>
      </c>
      <c r="P720" s="1" t="str">
        <f>IF(ISBLANK($C720),"",IF(ISNA(VLOOKUP($L720,'result messages'!$H$3:$L$11,4,FALSE)),VLOOKUP($M720,'result messages'!$H$3:$L$11,4,FALSE),VLOOKUP($L720,'result messages'!$H$3:$L$11,4,FALSE)))</f>
        <v/>
      </c>
      <c r="Q720" s="1" t="str">
        <f>IF(ISBLANK($C720),"",IF(ISNA(VLOOKUP($L720,'result messages'!$H$3:$L$11,5,FALSE)),VLOOKUP($M720,'result messages'!$H$3:$L$11,5,FALSE),VLOOKUP($L720,'result messages'!$H$3:$L$11,5,FALSE)))</f>
        <v/>
      </c>
    </row>
    <row r="721" spans="1:17">
      <c r="A721" s="1">
        <v>718</v>
      </c>
      <c r="B721" s="1"/>
      <c r="C721" s="1"/>
      <c r="D721" s="1"/>
      <c r="E721" s="7"/>
      <c r="F721" s="1"/>
      <c r="G721" s="1" t="str">
        <f>IF(ISNA(VLOOKUP($C721,'DTEN TCAP Linkage deviceId'!$A$1:$A$20000,1,FALSE)),"No","Yes")</f>
        <v>No</v>
      </c>
      <c r="H721" s="1" t="str">
        <f>IF(ISNA(VLOOKUP($C721,'Provisioning Requester'!$F$3:$H$20000,2,FALSE)),"No","Yes")</f>
        <v>No</v>
      </c>
      <c r="I721" s="1" t="str">
        <f>IF($H721="Yes",VLOOKUP($C721,'Provisioning Requester'!$F$3:$H$20000,3,FALSE),"-")</f>
        <v>-</v>
      </c>
      <c r="J721" s="1" t="str">
        <f>IF(OR(D721="SVCP", E721="TRUE"), "No", IF(ISNA(VLOOKUP($C721,'ProvResponder deviceId'!$A$1:$A$20000,1,FALSE)),"No","Yes"))</f>
        <v>No</v>
      </c>
      <c r="K721" s="1" t="str">
        <f>IF($J721="Yes",VLOOKUP($C721,'ProvResponder deviceId'!$A$1:$C$20000,3,FALSE),"-")</f>
        <v>-</v>
      </c>
      <c r="L721" s="1" t="str">
        <f t="shared" si="22"/>
        <v/>
      </c>
      <c r="M721" s="1" t="str">
        <f t="shared" si="23"/>
        <v/>
      </c>
      <c r="N721" s="1" t="str">
        <f>IF(ISBLANK($C721),"",IF(ISNA(VLOOKUP($L721,'result messages'!$H$3:$L$11,2,FALSE)),VLOOKUP($M721,'result messages'!$H$3:$L$11,2,FALSE),VLOOKUP($L721,'result messages'!$H$3:$L$11,2,FALSE)))</f>
        <v/>
      </c>
      <c r="O721" s="1" t="str">
        <f>IF(ISBLANK($C721),"",IF(ISNA(VLOOKUP($L721,'result messages'!$H$3:$L$11,3,FALSE)),VLOOKUP($M721,'result messages'!$H$3:$L$11,3,FALSE),VLOOKUP($L721,'result messages'!$H$3:$L$11,3,FALSE)))</f>
        <v/>
      </c>
      <c r="P721" s="1" t="str">
        <f>IF(ISBLANK($C721),"",IF(ISNA(VLOOKUP($L721,'result messages'!$H$3:$L$11,4,FALSE)),VLOOKUP($M721,'result messages'!$H$3:$L$11,4,FALSE),VLOOKUP($L721,'result messages'!$H$3:$L$11,4,FALSE)))</f>
        <v/>
      </c>
      <c r="Q721" s="1" t="str">
        <f>IF(ISBLANK($C721),"",IF(ISNA(VLOOKUP($L721,'result messages'!$H$3:$L$11,5,FALSE)),VLOOKUP($M721,'result messages'!$H$3:$L$11,5,FALSE),VLOOKUP($L721,'result messages'!$H$3:$L$11,5,FALSE)))</f>
        <v/>
      </c>
    </row>
    <row r="722" spans="1:17">
      <c r="A722" s="1">
        <v>719</v>
      </c>
      <c r="B722" s="1"/>
      <c r="C722" s="1"/>
      <c r="D722" s="1"/>
      <c r="E722" s="7"/>
      <c r="F722" s="1"/>
      <c r="G722" s="1" t="str">
        <f>IF(ISNA(VLOOKUP($C722,'DTEN TCAP Linkage deviceId'!$A$1:$A$20000,1,FALSE)),"No","Yes")</f>
        <v>No</v>
      </c>
      <c r="H722" s="1" t="str">
        <f>IF(ISNA(VLOOKUP($C722,'Provisioning Requester'!$F$3:$H$20000,2,FALSE)),"No","Yes")</f>
        <v>No</v>
      </c>
      <c r="I722" s="1" t="str">
        <f>IF($H722="Yes",VLOOKUP($C722,'Provisioning Requester'!$F$3:$H$20000,3,FALSE),"-")</f>
        <v>-</v>
      </c>
      <c r="J722" s="1" t="str">
        <f>IF(OR(D722="SVCP", E722="TRUE"), "No", IF(ISNA(VLOOKUP($C722,'ProvResponder deviceId'!$A$1:$A$20000,1,FALSE)),"No","Yes"))</f>
        <v>No</v>
      </c>
      <c r="K722" s="1" t="str">
        <f>IF($J722="Yes",VLOOKUP($C722,'ProvResponder deviceId'!$A$1:$C$20000,3,FALSE),"-")</f>
        <v>-</v>
      </c>
      <c r="L722" s="1" t="str">
        <f t="shared" si="22"/>
        <v/>
      </c>
      <c r="M722" s="1" t="str">
        <f t="shared" si="23"/>
        <v/>
      </c>
      <c r="N722" s="1" t="str">
        <f>IF(ISBLANK($C722),"",IF(ISNA(VLOOKUP($L722,'result messages'!$H$3:$L$11,2,FALSE)),VLOOKUP($M722,'result messages'!$H$3:$L$11,2,FALSE),VLOOKUP($L722,'result messages'!$H$3:$L$11,2,FALSE)))</f>
        <v/>
      </c>
      <c r="O722" s="1" t="str">
        <f>IF(ISBLANK($C722),"",IF(ISNA(VLOOKUP($L722,'result messages'!$H$3:$L$11,3,FALSE)),VLOOKUP($M722,'result messages'!$H$3:$L$11,3,FALSE),VLOOKUP($L722,'result messages'!$H$3:$L$11,3,FALSE)))</f>
        <v/>
      </c>
      <c r="P722" s="1" t="str">
        <f>IF(ISBLANK($C722),"",IF(ISNA(VLOOKUP($L722,'result messages'!$H$3:$L$11,4,FALSE)),VLOOKUP($M722,'result messages'!$H$3:$L$11,4,FALSE),VLOOKUP($L722,'result messages'!$H$3:$L$11,4,FALSE)))</f>
        <v/>
      </c>
      <c r="Q722" s="1" t="str">
        <f>IF(ISBLANK($C722),"",IF(ISNA(VLOOKUP($L722,'result messages'!$H$3:$L$11,5,FALSE)),VLOOKUP($M722,'result messages'!$H$3:$L$11,5,FALSE),VLOOKUP($L722,'result messages'!$H$3:$L$11,5,FALSE)))</f>
        <v/>
      </c>
    </row>
    <row r="723" spans="1:17">
      <c r="A723" s="1">
        <v>720</v>
      </c>
      <c r="B723" s="1"/>
      <c r="C723" s="1"/>
      <c r="D723" s="1"/>
      <c r="E723" s="7"/>
      <c r="F723" s="1"/>
      <c r="G723" s="1" t="str">
        <f>IF(ISNA(VLOOKUP($C723,'DTEN TCAP Linkage deviceId'!$A$1:$A$20000,1,FALSE)),"No","Yes")</f>
        <v>No</v>
      </c>
      <c r="H723" s="1" t="str">
        <f>IF(ISNA(VLOOKUP($C723,'Provisioning Requester'!$F$3:$H$20000,2,FALSE)),"No","Yes")</f>
        <v>No</v>
      </c>
      <c r="I723" s="1" t="str">
        <f>IF($H723="Yes",VLOOKUP($C723,'Provisioning Requester'!$F$3:$H$20000,3,FALSE),"-")</f>
        <v>-</v>
      </c>
      <c r="J723" s="1" t="str">
        <f>IF(OR(D723="SVCP", E723="TRUE"), "No", IF(ISNA(VLOOKUP($C723,'ProvResponder deviceId'!$A$1:$A$20000,1,FALSE)),"No","Yes"))</f>
        <v>No</v>
      </c>
      <c r="K723" s="1" t="str">
        <f>IF($J723="Yes",VLOOKUP($C723,'ProvResponder deviceId'!$A$1:$C$20000,3,FALSE),"-")</f>
        <v>-</v>
      </c>
      <c r="L723" s="1" t="str">
        <f t="shared" si="22"/>
        <v/>
      </c>
      <c r="M723" s="1" t="str">
        <f t="shared" si="23"/>
        <v/>
      </c>
      <c r="N723" s="1" t="str">
        <f>IF(ISBLANK($C723),"",IF(ISNA(VLOOKUP($L723,'result messages'!$H$3:$L$11,2,FALSE)),VLOOKUP($M723,'result messages'!$H$3:$L$11,2,FALSE),VLOOKUP($L723,'result messages'!$H$3:$L$11,2,FALSE)))</f>
        <v/>
      </c>
      <c r="O723" s="1" t="str">
        <f>IF(ISBLANK($C723),"",IF(ISNA(VLOOKUP($L723,'result messages'!$H$3:$L$11,3,FALSE)),VLOOKUP($M723,'result messages'!$H$3:$L$11,3,FALSE),VLOOKUP($L723,'result messages'!$H$3:$L$11,3,FALSE)))</f>
        <v/>
      </c>
      <c r="P723" s="1" t="str">
        <f>IF(ISBLANK($C723),"",IF(ISNA(VLOOKUP($L723,'result messages'!$H$3:$L$11,4,FALSE)),VLOOKUP($M723,'result messages'!$H$3:$L$11,4,FALSE),VLOOKUP($L723,'result messages'!$H$3:$L$11,4,FALSE)))</f>
        <v/>
      </c>
      <c r="Q723" s="1" t="str">
        <f>IF(ISBLANK($C723),"",IF(ISNA(VLOOKUP($L723,'result messages'!$H$3:$L$11,5,FALSE)),VLOOKUP($M723,'result messages'!$H$3:$L$11,5,FALSE),VLOOKUP($L723,'result messages'!$H$3:$L$11,5,FALSE)))</f>
        <v/>
      </c>
    </row>
    <row r="724" spans="1:17">
      <c r="A724" s="1">
        <v>721</v>
      </c>
      <c r="B724" s="1"/>
      <c r="C724" s="1"/>
      <c r="D724" s="1"/>
      <c r="E724" s="7"/>
      <c r="F724" s="1"/>
      <c r="G724" s="1" t="str">
        <f>IF(ISNA(VLOOKUP($C724,'DTEN TCAP Linkage deviceId'!$A$1:$A$20000,1,FALSE)),"No","Yes")</f>
        <v>No</v>
      </c>
      <c r="H724" s="1" t="str">
        <f>IF(ISNA(VLOOKUP($C724,'Provisioning Requester'!$F$3:$H$20000,2,FALSE)),"No","Yes")</f>
        <v>No</v>
      </c>
      <c r="I724" s="1" t="str">
        <f>IF($H724="Yes",VLOOKUP($C724,'Provisioning Requester'!$F$3:$H$20000,3,FALSE),"-")</f>
        <v>-</v>
      </c>
      <c r="J724" s="1" t="str">
        <f>IF(OR(D724="SVCP", E724="TRUE"), "No", IF(ISNA(VLOOKUP($C724,'ProvResponder deviceId'!$A$1:$A$20000,1,FALSE)),"No","Yes"))</f>
        <v>No</v>
      </c>
      <c r="K724" s="1" t="str">
        <f>IF($J724="Yes",VLOOKUP($C724,'ProvResponder deviceId'!$A$1:$C$20000,3,FALSE),"-")</f>
        <v>-</v>
      </c>
      <c r="L724" s="1" t="str">
        <f t="shared" si="22"/>
        <v/>
      </c>
      <c r="M724" s="1" t="str">
        <f t="shared" si="23"/>
        <v/>
      </c>
      <c r="N724" s="1" t="str">
        <f>IF(ISBLANK($C724),"",IF(ISNA(VLOOKUP($L724,'result messages'!$H$3:$L$11,2,FALSE)),VLOOKUP($M724,'result messages'!$H$3:$L$11,2,FALSE),VLOOKUP($L724,'result messages'!$H$3:$L$11,2,FALSE)))</f>
        <v/>
      </c>
      <c r="O724" s="1" t="str">
        <f>IF(ISBLANK($C724),"",IF(ISNA(VLOOKUP($L724,'result messages'!$H$3:$L$11,3,FALSE)),VLOOKUP($M724,'result messages'!$H$3:$L$11,3,FALSE),VLOOKUP($L724,'result messages'!$H$3:$L$11,3,FALSE)))</f>
        <v/>
      </c>
      <c r="P724" s="1" t="str">
        <f>IF(ISBLANK($C724),"",IF(ISNA(VLOOKUP($L724,'result messages'!$H$3:$L$11,4,FALSE)),VLOOKUP($M724,'result messages'!$H$3:$L$11,4,FALSE),VLOOKUP($L724,'result messages'!$H$3:$L$11,4,FALSE)))</f>
        <v/>
      </c>
      <c r="Q724" s="1" t="str">
        <f>IF(ISBLANK($C724),"",IF(ISNA(VLOOKUP($L724,'result messages'!$H$3:$L$11,5,FALSE)),VLOOKUP($M724,'result messages'!$H$3:$L$11,5,FALSE),VLOOKUP($L724,'result messages'!$H$3:$L$11,5,FALSE)))</f>
        <v/>
      </c>
    </row>
    <row r="725" spans="1:17">
      <c r="A725" s="1">
        <v>722</v>
      </c>
      <c r="B725" s="1"/>
      <c r="C725" s="1"/>
      <c r="D725" s="1"/>
      <c r="E725" s="7"/>
      <c r="F725" s="1"/>
      <c r="G725" s="1" t="str">
        <f>IF(ISNA(VLOOKUP($C725,'DTEN TCAP Linkage deviceId'!$A$1:$A$20000,1,FALSE)),"No","Yes")</f>
        <v>No</v>
      </c>
      <c r="H725" s="1" t="str">
        <f>IF(ISNA(VLOOKUP($C725,'Provisioning Requester'!$F$3:$H$20000,2,FALSE)),"No","Yes")</f>
        <v>No</v>
      </c>
      <c r="I725" s="1" t="str">
        <f>IF($H725="Yes",VLOOKUP($C725,'Provisioning Requester'!$F$3:$H$20000,3,FALSE),"-")</f>
        <v>-</v>
      </c>
      <c r="J725" s="1" t="str">
        <f>IF(OR(D725="SVCP", E725="TRUE"), "No", IF(ISNA(VLOOKUP($C725,'ProvResponder deviceId'!$A$1:$A$20000,1,FALSE)),"No","Yes"))</f>
        <v>No</v>
      </c>
      <c r="K725" s="1" t="str">
        <f>IF($J725="Yes",VLOOKUP($C725,'ProvResponder deviceId'!$A$1:$C$20000,3,FALSE),"-")</f>
        <v>-</v>
      </c>
      <c r="L725" s="1" t="str">
        <f t="shared" si="22"/>
        <v/>
      </c>
      <c r="M725" s="1" t="str">
        <f t="shared" si="23"/>
        <v/>
      </c>
      <c r="N725" s="1" t="str">
        <f>IF(ISBLANK($C725),"",IF(ISNA(VLOOKUP($L725,'result messages'!$H$3:$L$11,2,FALSE)),VLOOKUP($M725,'result messages'!$H$3:$L$11,2,FALSE),VLOOKUP($L725,'result messages'!$H$3:$L$11,2,FALSE)))</f>
        <v/>
      </c>
      <c r="O725" s="1" t="str">
        <f>IF(ISBLANK($C725),"",IF(ISNA(VLOOKUP($L725,'result messages'!$H$3:$L$11,3,FALSE)),VLOOKUP($M725,'result messages'!$H$3:$L$11,3,FALSE),VLOOKUP($L725,'result messages'!$H$3:$L$11,3,FALSE)))</f>
        <v/>
      </c>
      <c r="P725" s="1" t="str">
        <f>IF(ISBLANK($C725),"",IF(ISNA(VLOOKUP($L725,'result messages'!$H$3:$L$11,4,FALSE)),VLOOKUP($M725,'result messages'!$H$3:$L$11,4,FALSE),VLOOKUP($L725,'result messages'!$H$3:$L$11,4,FALSE)))</f>
        <v/>
      </c>
      <c r="Q725" s="1" t="str">
        <f>IF(ISBLANK($C725),"",IF(ISNA(VLOOKUP($L725,'result messages'!$H$3:$L$11,5,FALSE)),VLOOKUP($M725,'result messages'!$H$3:$L$11,5,FALSE),VLOOKUP($L725,'result messages'!$H$3:$L$11,5,FALSE)))</f>
        <v/>
      </c>
    </row>
    <row r="726" spans="1:17">
      <c r="A726" s="1">
        <v>723</v>
      </c>
      <c r="B726" s="1"/>
      <c r="C726" s="1"/>
      <c r="D726" s="1"/>
      <c r="E726" s="7"/>
      <c r="F726" s="1"/>
      <c r="G726" s="1" t="str">
        <f>IF(ISNA(VLOOKUP($C726,'DTEN TCAP Linkage deviceId'!$A$1:$A$20000,1,FALSE)),"No","Yes")</f>
        <v>No</v>
      </c>
      <c r="H726" s="1" t="str">
        <f>IF(ISNA(VLOOKUP($C726,'Provisioning Requester'!$F$3:$H$20000,2,FALSE)),"No","Yes")</f>
        <v>No</v>
      </c>
      <c r="I726" s="1" t="str">
        <f>IF($H726="Yes",VLOOKUP($C726,'Provisioning Requester'!$F$3:$H$20000,3,FALSE),"-")</f>
        <v>-</v>
      </c>
      <c r="J726" s="1" t="str">
        <f>IF(OR(D726="SVCP", E726="TRUE"), "No", IF(ISNA(VLOOKUP($C726,'ProvResponder deviceId'!$A$1:$A$20000,1,FALSE)),"No","Yes"))</f>
        <v>No</v>
      </c>
      <c r="K726" s="1" t="str">
        <f>IF($J726="Yes",VLOOKUP($C726,'ProvResponder deviceId'!$A$1:$C$20000,3,FALSE),"-")</f>
        <v>-</v>
      </c>
      <c r="L726" s="1" t="str">
        <f t="shared" si="22"/>
        <v/>
      </c>
      <c r="M726" s="1" t="str">
        <f t="shared" si="23"/>
        <v/>
      </c>
      <c r="N726" s="1" t="str">
        <f>IF(ISBLANK($C726),"",IF(ISNA(VLOOKUP($L726,'result messages'!$H$3:$L$11,2,FALSE)),VLOOKUP($M726,'result messages'!$H$3:$L$11,2,FALSE),VLOOKUP($L726,'result messages'!$H$3:$L$11,2,FALSE)))</f>
        <v/>
      </c>
      <c r="O726" s="1" t="str">
        <f>IF(ISBLANK($C726),"",IF(ISNA(VLOOKUP($L726,'result messages'!$H$3:$L$11,3,FALSE)),VLOOKUP($M726,'result messages'!$H$3:$L$11,3,FALSE),VLOOKUP($L726,'result messages'!$H$3:$L$11,3,FALSE)))</f>
        <v/>
      </c>
      <c r="P726" s="1" t="str">
        <f>IF(ISBLANK($C726),"",IF(ISNA(VLOOKUP($L726,'result messages'!$H$3:$L$11,4,FALSE)),VLOOKUP($M726,'result messages'!$H$3:$L$11,4,FALSE),VLOOKUP($L726,'result messages'!$H$3:$L$11,4,FALSE)))</f>
        <v/>
      </c>
      <c r="Q726" s="1" t="str">
        <f>IF(ISBLANK($C726),"",IF(ISNA(VLOOKUP($L726,'result messages'!$H$3:$L$11,5,FALSE)),VLOOKUP($M726,'result messages'!$H$3:$L$11,5,FALSE),VLOOKUP($L726,'result messages'!$H$3:$L$11,5,FALSE)))</f>
        <v/>
      </c>
    </row>
    <row r="727" spans="1:17">
      <c r="A727" s="1">
        <v>724</v>
      </c>
      <c r="B727" s="1"/>
      <c r="C727" s="1"/>
      <c r="D727" s="1"/>
      <c r="E727" s="7"/>
      <c r="F727" s="1"/>
      <c r="G727" s="1" t="str">
        <f>IF(ISNA(VLOOKUP($C727,'DTEN TCAP Linkage deviceId'!$A$1:$A$20000,1,FALSE)),"No","Yes")</f>
        <v>No</v>
      </c>
      <c r="H727" s="1" t="str">
        <f>IF(ISNA(VLOOKUP($C727,'Provisioning Requester'!$F$3:$H$20000,2,FALSE)),"No","Yes")</f>
        <v>No</v>
      </c>
      <c r="I727" s="1" t="str">
        <f>IF($H727="Yes",VLOOKUP($C727,'Provisioning Requester'!$F$3:$H$20000,3,FALSE),"-")</f>
        <v>-</v>
      </c>
      <c r="J727" s="1" t="str">
        <f>IF(OR(D727="SVCP", E727="TRUE"), "No", IF(ISNA(VLOOKUP($C727,'ProvResponder deviceId'!$A$1:$A$20000,1,FALSE)),"No","Yes"))</f>
        <v>No</v>
      </c>
      <c r="K727" s="1" t="str">
        <f>IF($J727="Yes",VLOOKUP($C727,'ProvResponder deviceId'!$A$1:$C$20000,3,FALSE),"-")</f>
        <v>-</v>
      </c>
      <c r="L727" s="1" t="str">
        <f t="shared" si="22"/>
        <v/>
      </c>
      <c r="M727" s="1" t="str">
        <f t="shared" si="23"/>
        <v/>
      </c>
      <c r="N727" s="1" t="str">
        <f>IF(ISBLANK($C727),"",IF(ISNA(VLOOKUP($L727,'result messages'!$H$3:$L$11,2,FALSE)),VLOOKUP($M727,'result messages'!$H$3:$L$11,2,FALSE),VLOOKUP($L727,'result messages'!$H$3:$L$11,2,FALSE)))</f>
        <v/>
      </c>
      <c r="O727" s="1" t="str">
        <f>IF(ISBLANK($C727),"",IF(ISNA(VLOOKUP($L727,'result messages'!$H$3:$L$11,3,FALSE)),VLOOKUP($M727,'result messages'!$H$3:$L$11,3,FALSE),VLOOKUP($L727,'result messages'!$H$3:$L$11,3,FALSE)))</f>
        <v/>
      </c>
      <c r="P727" s="1" t="str">
        <f>IF(ISBLANK($C727),"",IF(ISNA(VLOOKUP($L727,'result messages'!$H$3:$L$11,4,FALSE)),VLOOKUP($M727,'result messages'!$H$3:$L$11,4,FALSE),VLOOKUP($L727,'result messages'!$H$3:$L$11,4,FALSE)))</f>
        <v/>
      </c>
      <c r="Q727" s="1" t="str">
        <f>IF(ISBLANK($C727),"",IF(ISNA(VLOOKUP($L727,'result messages'!$H$3:$L$11,5,FALSE)),VLOOKUP($M727,'result messages'!$H$3:$L$11,5,FALSE),VLOOKUP($L727,'result messages'!$H$3:$L$11,5,FALSE)))</f>
        <v/>
      </c>
    </row>
    <row r="728" spans="1:17">
      <c r="A728" s="1">
        <v>725</v>
      </c>
      <c r="B728" s="1"/>
      <c r="C728" s="1"/>
      <c r="D728" s="1"/>
      <c r="E728" s="7"/>
      <c r="F728" s="1"/>
      <c r="G728" s="1" t="str">
        <f>IF(ISNA(VLOOKUP($C728,'DTEN TCAP Linkage deviceId'!$A$1:$A$20000,1,FALSE)),"No","Yes")</f>
        <v>No</v>
      </c>
      <c r="H728" s="1" t="str">
        <f>IF(ISNA(VLOOKUP($C728,'Provisioning Requester'!$F$3:$H$20000,2,FALSE)),"No","Yes")</f>
        <v>No</v>
      </c>
      <c r="I728" s="1" t="str">
        <f>IF($H728="Yes",VLOOKUP($C728,'Provisioning Requester'!$F$3:$H$20000,3,FALSE),"-")</f>
        <v>-</v>
      </c>
      <c r="J728" s="1" t="str">
        <f>IF(OR(D728="SVCP", E728="TRUE"), "No", IF(ISNA(VLOOKUP($C728,'ProvResponder deviceId'!$A$1:$A$20000,1,FALSE)),"No","Yes"))</f>
        <v>No</v>
      </c>
      <c r="K728" s="1" t="str">
        <f>IF($J728="Yes",VLOOKUP($C728,'ProvResponder deviceId'!$A$1:$C$20000,3,FALSE),"-")</f>
        <v>-</v>
      </c>
      <c r="L728" s="1" t="str">
        <f t="shared" si="22"/>
        <v/>
      </c>
      <c r="M728" s="1" t="str">
        <f t="shared" si="23"/>
        <v/>
      </c>
      <c r="N728" s="1" t="str">
        <f>IF(ISBLANK($C728),"",IF(ISNA(VLOOKUP($L728,'result messages'!$H$3:$L$11,2,FALSE)),VLOOKUP($M728,'result messages'!$H$3:$L$11,2,FALSE),VLOOKUP($L728,'result messages'!$H$3:$L$11,2,FALSE)))</f>
        <v/>
      </c>
      <c r="O728" s="1" t="str">
        <f>IF(ISBLANK($C728),"",IF(ISNA(VLOOKUP($L728,'result messages'!$H$3:$L$11,3,FALSE)),VLOOKUP($M728,'result messages'!$H$3:$L$11,3,FALSE),VLOOKUP($L728,'result messages'!$H$3:$L$11,3,FALSE)))</f>
        <v/>
      </c>
      <c r="P728" s="1" t="str">
        <f>IF(ISBLANK($C728),"",IF(ISNA(VLOOKUP($L728,'result messages'!$H$3:$L$11,4,FALSE)),VLOOKUP($M728,'result messages'!$H$3:$L$11,4,FALSE),VLOOKUP($L728,'result messages'!$H$3:$L$11,4,FALSE)))</f>
        <v/>
      </c>
      <c r="Q728" s="1" t="str">
        <f>IF(ISBLANK($C728),"",IF(ISNA(VLOOKUP($L728,'result messages'!$H$3:$L$11,5,FALSE)),VLOOKUP($M728,'result messages'!$H$3:$L$11,5,FALSE),VLOOKUP($L728,'result messages'!$H$3:$L$11,5,FALSE)))</f>
        <v/>
      </c>
    </row>
    <row r="729" spans="1:17">
      <c r="A729" s="1">
        <v>726</v>
      </c>
      <c r="B729" s="1"/>
      <c r="C729" s="1"/>
      <c r="D729" s="1"/>
      <c r="E729" s="7"/>
      <c r="F729" s="1"/>
      <c r="G729" s="1" t="str">
        <f>IF(ISNA(VLOOKUP($C729,'DTEN TCAP Linkage deviceId'!$A$1:$A$20000,1,FALSE)),"No","Yes")</f>
        <v>No</v>
      </c>
      <c r="H729" s="1" t="str">
        <f>IF(ISNA(VLOOKUP($C729,'Provisioning Requester'!$F$3:$H$20000,2,FALSE)),"No","Yes")</f>
        <v>No</v>
      </c>
      <c r="I729" s="1" t="str">
        <f>IF($H729="Yes",VLOOKUP($C729,'Provisioning Requester'!$F$3:$H$20000,3,FALSE),"-")</f>
        <v>-</v>
      </c>
      <c r="J729" s="1" t="str">
        <f>IF(OR(D729="SVCP", E729="TRUE"), "No", IF(ISNA(VLOOKUP($C729,'ProvResponder deviceId'!$A$1:$A$20000,1,FALSE)),"No","Yes"))</f>
        <v>No</v>
      </c>
      <c r="K729" s="1" t="str">
        <f>IF($J729="Yes",VLOOKUP($C729,'ProvResponder deviceId'!$A$1:$C$20000,3,FALSE),"-")</f>
        <v>-</v>
      </c>
      <c r="L729" s="1" t="str">
        <f t="shared" si="22"/>
        <v/>
      </c>
      <c r="M729" s="1" t="str">
        <f t="shared" si="23"/>
        <v/>
      </c>
      <c r="N729" s="1" t="str">
        <f>IF(ISBLANK($C729),"",IF(ISNA(VLOOKUP($L729,'result messages'!$H$3:$L$11,2,FALSE)),VLOOKUP($M729,'result messages'!$H$3:$L$11,2,FALSE),VLOOKUP($L729,'result messages'!$H$3:$L$11,2,FALSE)))</f>
        <v/>
      </c>
      <c r="O729" s="1" t="str">
        <f>IF(ISBLANK($C729),"",IF(ISNA(VLOOKUP($L729,'result messages'!$H$3:$L$11,3,FALSE)),VLOOKUP($M729,'result messages'!$H$3:$L$11,3,FALSE),VLOOKUP($L729,'result messages'!$H$3:$L$11,3,FALSE)))</f>
        <v/>
      </c>
      <c r="P729" s="1" t="str">
        <f>IF(ISBLANK($C729),"",IF(ISNA(VLOOKUP($L729,'result messages'!$H$3:$L$11,4,FALSE)),VLOOKUP($M729,'result messages'!$H$3:$L$11,4,FALSE),VLOOKUP($L729,'result messages'!$H$3:$L$11,4,FALSE)))</f>
        <v/>
      </c>
      <c r="Q729" s="1" t="str">
        <f>IF(ISBLANK($C729),"",IF(ISNA(VLOOKUP($L729,'result messages'!$H$3:$L$11,5,FALSE)),VLOOKUP($M729,'result messages'!$H$3:$L$11,5,FALSE),VLOOKUP($L729,'result messages'!$H$3:$L$11,5,FALSE)))</f>
        <v/>
      </c>
    </row>
    <row r="730" spans="1:17">
      <c r="A730" s="1">
        <v>727</v>
      </c>
      <c r="B730" s="1"/>
      <c r="C730" s="1"/>
      <c r="D730" s="1"/>
      <c r="E730" s="7"/>
      <c r="F730" s="1"/>
      <c r="G730" s="1" t="str">
        <f>IF(ISNA(VLOOKUP($C730,'DTEN TCAP Linkage deviceId'!$A$1:$A$20000,1,FALSE)),"No","Yes")</f>
        <v>No</v>
      </c>
      <c r="H730" s="1" t="str">
        <f>IF(ISNA(VLOOKUP($C730,'Provisioning Requester'!$F$3:$H$20000,2,FALSE)),"No","Yes")</f>
        <v>No</v>
      </c>
      <c r="I730" s="1" t="str">
        <f>IF($H730="Yes",VLOOKUP($C730,'Provisioning Requester'!$F$3:$H$20000,3,FALSE),"-")</f>
        <v>-</v>
      </c>
      <c r="J730" s="1" t="str">
        <f>IF(OR(D730="SVCP", E730="TRUE"), "No", IF(ISNA(VLOOKUP($C730,'ProvResponder deviceId'!$A$1:$A$20000,1,FALSE)),"No","Yes"))</f>
        <v>No</v>
      </c>
      <c r="K730" s="1" t="str">
        <f>IF($J730="Yes",VLOOKUP($C730,'ProvResponder deviceId'!$A$1:$C$20000,3,FALSE),"-")</f>
        <v>-</v>
      </c>
      <c r="L730" s="1" t="str">
        <f t="shared" si="22"/>
        <v/>
      </c>
      <c r="M730" s="1" t="str">
        <f t="shared" si="23"/>
        <v/>
      </c>
      <c r="N730" s="1" t="str">
        <f>IF(ISBLANK($C730),"",IF(ISNA(VLOOKUP($L730,'result messages'!$H$3:$L$11,2,FALSE)),VLOOKUP($M730,'result messages'!$H$3:$L$11,2,FALSE),VLOOKUP($L730,'result messages'!$H$3:$L$11,2,FALSE)))</f>
        <v/>
      </c>
      <c r="O730" s="1" t="str">
        <f>IF(ISBLANK($C730),"",IF(ISNA(VLOOKUP($L730,'result messages'!$H$3:$L$11,3,FALSE)),VLOOKUP($M730,'result messages'!$H$3:$L$11,3,FALSE),VLOOKUP($L730,'result messages'!$H$3:$L$11,3,FALSE)))</f>
        <v/>
      </c>
      <c r="P730" s="1" t="str">
        <f>IF(ISBLANK($C730),"",IF(ISNA(VLOOKUP($L730,'result messages'!$H$3:$L$11,4,FALSE)),VLOOKUP($M730,'result messages'!$H$3:$L$11,4,FALSE),VLOOKUP($L730,'result messages'!$H$3:$L$11,4,FALSE)))</f>
        <v/>
      </c>
      <c r="Q730" s="1" t="str">
        <f>IF(ISBLANK($C730),"",IF(ISNA(VLOOKUP($L730,'result messages'!$H$3:$L$11,5,FALSE)),VLOOKUP($M730,'result messages'!$H$3:$L$11,5,FALSE),VLOOKUP($L730,'result messages'!$H$3:$L$11,5,FALSE)))</f>
        <v/>
      </c>
    </row>
    <row r="731" spans="1:17">
      <c r="A731" s="1">
        <v>728</v>
      </c>
      <c r="B731" s="1"/>
      <c r="C731" s="1"/>
      <c r="D731" s="1"/>
      <c r="E731" s="7"/>
      <c r="F731" s="1"/>
      <c r="G731" s="1" t="str">
        <f>IF(ISNA(VLOOKUP($C731,'DTEN TCAP Linkage deviceId'!$A$1:$A$20000,1,FALSE)),"No","Yes")</f>
        <v>No</v>
      </c>
      <c r="H731" s="1" t="str">
        <f>IF(ISNA(VLOOKUP($C731,'Provisioning Requester'!$F$3:$H$20000,2,FALSE)),"No","Yes")</f>
        <v>No</v>
      </c>
      <c r="I731" s="1" t="str">
        <f>IF($H731="Yes",VLOOKUP($C731,'Provisioning Requester'!$F$3:$H$20000,3,FALSE),"-")</f>
        <v>-</v>
      </c>
      <c r="J731" s="1" t="str">
        <f>IF(OR(D731="SVCP", E731="TRUE"), "No", IF(ISNA(VLOOKUP($C731,'ProvResponder deviceId'!$A$1:$A$20000,1,FALSE)),"No","Yes"))</f>
        <v>No</v>
      </c>
      <c r="K731" s="1" t="str">
        <f>IF($J731="Yes",VLOOKUP($C731,'ProvResponder deviceId'!$A$1:$C$20000,3,FALSE),"-")</f>
        <v>-</v>
      </c>
      <c r="L731" s="1" t="str">
        <f t="shared" si="22"/>
        <v/>
      </c>
      <c r="M731" s="1" t="str">
        <f t="shared" si="23"/>
        <v/>
      </c>
      <c r="N731" s="1" t="str">
        <f>IF(ISBLANK($C731),"",IF(ISNA(VLOOKUP($L731,'result messages'!$H$3:$L$11,2,FALSE)),VLOOKUP($M731,'result messages'!$H$3:$L$11,2,FALSE),VLOOKUP($L731,'result messages'!$H$3:$L$11,2,FALSE)))</f>
        <v/>
      </c>
      <c r="O731" s="1" t="str">
        <f>IF(ISBLANK($C731),"",IF(ISNA(VLOOKUP($L731,'result messages'!$H$3:$L$11,3,FALSE)),VLOOKUP($M731,'result messages'!$H$3:$L$11,3,FALSE),VLOOKUP($L731,'result messages'!$H$3:$L$11,3,FALSE)))</f>
        <v/>
      </c>
      <c r="P731" s="1" t="str">
        <f>IF(ISBLANK($C731),"",IF(ISNA(VLOOKUP($L731,'result messages'!$H$3:$L$11,4,FALSE)),VLOOKUP($M731,'result messages'!$H$3:$L$11,4,FALSE),VLOOKUP($L731,'result messages'!$H$3:$L$11,4,FALSE)))</f>
        <v/>
      </c>
      <c r="Q731" s="1" t="str">
        <f>IF(ISBLANK($C731),"",IF(ISNA(VLOOKUP($L731,'result messages'!$H$3:$L$11,5,FALSE)),VLOOKUP($M731,'result messages'!$H$3:$L$11,5,FALSE),VLOOKUP($L731,'result messages'!$H$3:$L$11,5,FALSE)))</f>
        <v/>
      </c>
    </row>
    <row r="732" spans="1:17">
      <c r="A732" s="1">
        <v>729</v>
      </c>
      <c r="B732" s="1"/>
      <c r="C732" s="1"/>
      <c r="D732" s="1"/>
      <c r="E732" s="7"/>
      <c r="F732" s="1"/>
      <c r="G732" s="1" t="str">
        <f>IF(ISNA(VLOOKUP($C732,'DTEN TCAP Linkage deviceId'!$A$1:$A$20000,1,FALSE)),"No","Yes")</f>
        <v>No</v>
      </c>
      <c r="H732" s="1" t="str">
        <f>IF(ISNA(VLOOKUP($C732,'Provisioning Requester'!$F$3:$H$20000,2,FALSE)),"No","Yes")</f>
        <v>No</v>
      </c>
      <c r="I732" s="1" t="str">
        <f>IF($H732="Yes",VLOOKUP($C732,'Provisioning Requester'!$F$3:$H$20000,3,FALSE),"-")</f>
        <v>-</v>
      </c>
      <c r="J732" s="1" t="str">
        <f>IF(OR(D732="SVCP", E732="TRUE"), "No", IF(ISNA(VLOOKUP($C732,'ProvResponder deviceId'!$A$1:$A$20000,1,FALSE)),"No","Yes"))</f>
        <v>No</v>
      </c>
      <c r="K732" s="1" t="str">
        <f>IF($J732="Yes",VLOOKUP($C732,'ProvResponder deviceId'!$A$1:$C$20000,3,FALSE),"-")</f>
        <v>-</v>
      </c>
      <c r="L732" s="1" t="str">
        <f t="shared" si="22"/>
        <v/>
      </c>
      <c r="M732" s="1" t="str">
        <f t="shared" si="23"/>
        <v/>
      </c>
      <c r="N732" s="1" t="str">
        <f>IF(ISBLANK($C732),"",IF(ISNA(VLOOKUP($L732,'result messages'!$H$3:$L$11,2,FALSE)),VLOOKUP($M732,'result messages'!$H$3:$L$11,2,FALSE),VLOOKUP($L732,'result messages'!$H$3:$L$11,2,FALSE)))</f>
        <v/>
      </c>
      <c r="O732" s="1" t="str">
        <f>IF(ISBLANK($C732),"",IF(ISNA(VLOOKUP($L732,'result messages'!$H$3:$L$11,3,FALSE)),VLOOKUP($M732,'result messages'!$H$3:$L$11,3,FALSE),VLOOKUP($L732,'result messages'!$H$3:$L$11,3,FALSE)))</f>
        <v/>
      </c>
      <c r="P732" s="1" t="str">
        <f>IF(ISBLANK($C732),"",IF(ISNA(VLOOKUP($L732,'result messages'!$H$3:$L$11,4,FALSE)),VLOOKUP($M732,'result messages'!$H$3:$L$11,4,FALSE),VLOOKUP($L732,'result messages'!$H$3:$L$11,4,FALSE)))</f>
        <v/>
      </c>
      <c r="Q732" s="1" t="str">
        <f>IF(ISBLANK($C732),"",IF(ISNA(VLOOKUP($L732,'result messages'!$H$3:$L$11,5,FALSE)),VLOOKUP($M732,'result messages'!$H$3:$L$11,5,FALSE),VLOOKUP($L732,'result messages'!$H$3:$L$11,5,FALSE)))</f>
        <v/>
      </c>
    </row>
    <row r="733" spans="1:17">
      <c r="A733" s="1">
        <v>730</v>
      </c>
      <c r="B733" s="1"/>
      <c r="C733" s="1"/>
      <c r="D733" s="1"/>
      <c r="E733" s="7"/>
      <c r="F733" s="1"/>
      <c r="G733" s="1" t="str">
        <f>IF(ISNA(VLOOKUP($C733,'DTEN TCAP Linkage deviceId'!$A$1:$A$20000,1,FALSE)),"No","Yes")</f>
        <v>No</v>
      </c>
      <c r="H733" s="1" t="str">
        <f>IF(ISNA(VLOOKUP($C733,'Provisioning Requester'!$F$3:$H$20000,2,FALSE)),"No","Yes")</f>
        <v>No</v>
      </c>
      <c r="I733" s="1" t="str">
        <f>IF($H733="Yes",VLOOKUP($C733,'Provisioning Requester'!$F$3:$H$20000,3,FALSE),"-")</f>
        <v>-</v>
      </c>
      <c r="J733" s="1" t="str">
        <f>IF(OR(D733="SVCP", E733="TRUE"), "No", IF(ISNA(VLOOKUP($C733,'ProvResponder deviceId'!$A$1:$A$20000,1,FALSE)),"No","Yes"))</f>
        <v>No</v>
      </c>
      <c r="K733" s="1" t="str">
        <f>IF($J733="Yes",VLOOKUP($C733,'ProvResponder deviceId'!$A$1:$C$20000,3,FALSE),"-")</f>
        <v>-</v>
      </c>
      <c r="L733" s="1" t="str">
        <f t="shared" si="22"/>
        <v/>
      </c>
      <c r="M733" s="1" t="str">
        <f t="shared" si="23"/>
        <v/>
      </c>
      <c r="N733" s="1" t="str">
        <f>IF(ISBLANK($C733),"",IF(ISNA(VLOOKUP($L733,'result messages'!$H$3:$L$11,2,FALSE)),VLOOKUP($M733,'result messages'!$H$3:$L$11,2,FALSE),VLOOKUP($L733,'result messages'!$H$3:$L$11,2,FALSE)))</f>
        <v/>
      </c>
      <c r="O733" s="1" t="str">
        <f>IF(ISBLANK($C733),"",IF(ISNA(VLOOKUP($L733,'result messages'!$H$3:$L$11,3,FALSE)),VLOOKUP($M733,'result messages'!$H$3:$L$11,3,FALSE),VLOOKUP($L733,'result messages'!$H$3:$L$11,3,FALSE)))</f>
        <v/>
      </c>
      <c r="P733" s="1" t="str">
        <f>IF(ISBLANK($C733),"",IF(ISNA(VLOOKUP($L733,'result messages'!$H$3:$L$11,4,FALSE)),VLOOKUP($M733,'result messages'!$H$3:$L$11,4,FALSE),VLOOKUP($L733,'result messages'!$H$3:$L$11,4,FALSE)))</f>
        <v/>
      </c>
      <c r="Q733" s="1" t="str">
        <f>IF(ISBLANK($C733),"",IF(ISNA(VLOOKUP($L733,'result messages'!$H$3:$L$11,5,FALSE)),VLOOKUP($M733,'result messages'!$H$3:$L$11,5,FALSE),VLOOKUP($L733,'result messages'!$H$3:$L$11,5,FALSE)))</f>
        <v/>
      </c>
    </row>
    <row r="734" spans="1:17">
      <c r="A734" s="1">
        <v>731</v>
      </c>
      <c r="B734" s="1"/>
      <c r="C734" s="1"/>
      <c r="D734" s="1"/>
      <c r="E734" s="7"/>
      <c r="F734" s="1"/>
      <c r="G734" s="1" t="str">
        <f>IF(ISNA(VLOOKUP($C734,'DTEN TCAP Linkage deviceId'!$A$1:$A$20000,1,FALSE)),"No","Yes")</f>
        <v>No</v>
      </c>
      <c r="H734" s="1" t="str">
        <f>IF(ISNA(VLOOKUP($C734,'Provisioning Requester'!$F$3:$H$20000,2,FALSE)),"No","Yes")</f>
        <v>No</v>
      </c>
      <c r="I734" s="1" t="str">
        <f>IF($H734="Yes",VLOOKUP($C734,'Provisioning Requester'!$F$3:$H$20000,3,FALSE),"-")</f>
        <v>-</v>
      </c>
      <c r="J734" s="1" t="str">
        <f>IF(OR(D734="SVCP", E734="TRUE"), "No", IF(ISNA(VLOOKUP($C734,'ProvResponder deviceId'!$A$1:$A$20000,1,FALSE)),"No","Yes"))</f>
        <v>No</v>
      </c>
      <c r="K734" s="1" t="str">
        <f>IF($J734="Yes",VLOOKUP($C734,'ProvResponder deviceId'!$A$1:$C$20000,3,FALSE),"-")</f>
        <v>-</v>
      </c>
      <c r="L734" s="1" t="str">
        <f t="shared" si="22"/>
        <v/>
      </c>
      <c r="M734" s="1" t="str">
        <f t="shared" si="23"/>
        <v/>
      </c>
      <c r="N734" s="1" t="str">
        <f>IF(ISBLANK($C734),"",IF(ISNA(VLOOKUP($L734,'result messages'!$H$3:$L$11,2,FALSE)),VLOOKUP($M734,'result messages'!$H$3:$L$11,2,FALSE),VLOOKUP($L734,'result messages'!$H$3:$L$11,2,FALSE)))</f>
        <v/>
      </c>
      <c r="O734" s="1" t="str">
        <f>IF(ISBLANK($C734),"",IF(ISNA(VLOOKUP($L734,'result messages'!$H$3:$L$11,3,FALSE)),VLOOKUP($M734,'result messages'!$H$3:$L$11,3,FALSE),VLOOKUP($L734,'result messages'!$H$3:$L$11,3,FALSE)))</f>
        <v/>
      </c>
      <c r="P734" s="1" t="str">
        <f>IF(ISBLANK($C734),"",IF(ISNA(VLOOKUP($L734,'result messages'!$H$3:$L$11,4,FALSE)),VLOOKUP($M734,'result messages'!$H$3:$L$11,4,FALSE),VLOOKUP($L734,'result messages'!$H$3:$L$11,4,FALSE)))</f>
        <v/>
      </c>
      <c r="Q734" s="1" t="str">
        <f>IF(ISBLANK($C734),"",IF(ISNA(VLOOKUP($L734,'result messages'!$H$3:$L$11,5,FALSE)),VLOOKUP($M734,'result messages'!$H$3:$L$11,5,FALSE),VLOOKUP($L734,'result messages'!$H$3:$L$11,5,FALSE)))</f>
        <v/>
      </c>
    </row>
    <row r="735" spans="1:17">
      <c r="A735" s="1">
        <v>732</v>
      </c>
      <c r="B735" s="1"/>
      <c r="C735" s="1"/>
      <c r="D735" s="1"/>
      <c r="E735" s="7"/>
      <c r="F735" s="1"/>
      <c r="G735" s="1" t="str">
        <f>IF(ISNA(VLOOKUP($C735,'DTEN TCAP Linkage deviceId'!$A$1:$A$20000,1,FALSE)),"No","Yes")</f>
        <v>No</v>
      </c>
      <c r="H735" s="1" t="str">
        <f>IF(ISNA(VLOOKUP($C735,'Provisioning Requester'!$F$3:$H$20000,2,FALSE)),"No","Yes")</f>
        <v>No</v>
      </c>
      <c r="I735" s="1" t="str">
        <f>IF($H735="Yes",VLOOKUP($C735,'Provisioning Requester'!$F$3:$H$20000,3,FALSE),"-")</f>
        <v>-</v>
      </c>
      <c r="J735" s="1" t="str">
        <f>IF(OR(D735="SVCP", E735="TRUE"), "No", IF(ISNA(VLOOKUP($C735,'ProvResponder deviceId'!$A$1:$A$20000,1,FALSE)),"No","Yes"))</f>
        <v>No</v>
      </c>
      <c r="K735" s="1" t="str">
        <f>IF($J735="Yes",VLOOKUP($C735,'ProvResponder deviceId'!$A$1:$C$20000,3,FALSE),"-")</f>
        <v>-</v>
      </c>
      <c r="L735" s="1" t="str">
        <f t="shared" si="22"/>
        <v/>
      </c>
      <c r="M735" s="1" t="str">
        <f t="shared" si="23"/>
        <v/>
      </c>
      <c r="N735" s="1" t="str">
        <f>IF(ISBLANK($C735),"",IF(ISNA(VLOOKUP($L735,'result messages'!$H$3:$L$11,2,FALSE)),VLOOKUP($M735,'result messages'!$H$3:$L$11,2,FALSE),VLOOKUP($L735,'result messages'!$H$3:$L$11,2,FALSE)))</f>
        <v/>
      </c>
      <c r="O735" s="1" t="str">
        <f>IF(ISBLANK($C735),"",IF(ISNA(VLOOKUP($L735,'result messages'!$H$3:$L$11,3,FALSE)),VLOOKUP($M735,'result messages'!$H$3:$L$11,3,FALSE),VLOOKUP($L735,'result messages'!$H$3:$L$11,3,FALSE)))</f>
        <v/>
      </c>
      <c r="P735" s="1" t="str">
        <f>IF(ISBLANK($C735),"",IF(ISNA(VLOOKUP($L735,'result messages'!$H$3:$L$11,4,FALSE)),VLOOKUP($M735,'result messages'!$H$3:$L$11,4,FALSE),VLOOKUP($L735,'result messages'!$H$3:$L$11,4,FALSE)))</f>
        <v/>
      </c>
      <c r="Q735" s="1" t="str">
        <f>IF(ISBLANK($C735),"",IF(ISNA(VLOOKUP($L735,'result messages'!$H$3:$L$11,5,FALSE)),VLOOKUP($M735,'result messages'!$H$3:$L$11,5,FALSE),VLOOKUP($L735,'result messages'!$H$3:$L$11,5,FALSE)))</f>
        <v/>
      </c>
    </row>
    <row r="736" spans="1:17">
      <c r="A736" s="1">
        <v>733</v>
      </c>
      <c r="B736" s="1"/>
      <c r="C736" s="1"/>
      <c r="D736" s="1"/>
      <c r="E736" s="7"/>
      <c r="F736" s="1"/>
      <c r="G736" s="1" t="str">
        <f>IF(ISNA(VLOOKUP($C736,'DTEN TCAP Linkage deviceId'!$A$1:$A$20000,1,FALSE)),"No","Yes")</f>
        <v>No</v>
      </c>
      <c r="H736" s="1" t="str">
        <f>IF(ISNA(VLOOKUP($C736,'Provisioning Requester'!$F$3:$H$20000,2,FALSE)),"No","Yes")</f>
        <v>No</v>
      </c>
      <c r="I736" s="1" t="str">
        <f>IF($H736="Yes",VLOOKUP($C736,'Provisioning Requester'!$F$3:$H$20000,3,FALSE),"-")</f>
        <v>-</v>
      </c>
      <c r="J736" s="1" t="str">
        <f>IF(OR(D736="SVCP", E736="TRUE"), "No", IF(ISNA(VLOOKUP($C736,'ProvResponder deviceId'!$A$1:$A$20000,1,FALSE)),"No","Yes"))</f>
        <v>No</v>
      </c>
      <c r="K736" s="1" t="str">
        <f>IF($J736="Yes",VLOOKUP($C736,'ProvResponder deviceId'!$A$1:$C$20000,3,FALSE),"-")</f>
        <v>-</v>
      </c>
      <c r="L736" s="1" t="str">
        <f t="shared" si="22"/>
        <v/>
      </c>
      <c r="M736" s="1" t="str">
        <f t="shared" si="23"/>
        <v/>
      </c>
      <c r="N736" s="1" t="str">
        <f>IF(ISBLANK($C736),"",IF(ISNA(VLOOKUP($L736,'result messages'!$H$3:$L$11,2,FALSE)),VLOOKUP($M736,'result messages'!$H$3:$L$11,2,FALSE),VLOOKUP($L736,'result messages'!$H$3:$L$11,2,FALSE)))</f>
        <v/>
      </c>
      <c r="O736" s="1" t="str">
        <f>IF(ISBLANK($C736),"",IF(ISNA(VLOOKUP($L736,'result messages'!$H$3:$L$11,3,FALSE)),VLOOKUP($M736,'result messages'!$H$3:$L$11,3,FALSE),VLOOKUP($L736,'result messages'!$H$3:$L$11,3,FALSE)))</f>
        <v/>
      </c>
      <c r="P736" s="1" t="str">
        <f>IF(ISBLANK($C736),"",IF(ISNA(VLOOKUP($L736,'result messages'!$H$3:$L$11,4,FALSE)),VLOOKUP($M736,'result messages'!$H$3:$L$11,4,FALSE),VLOOKUP($L736,'result messages'!$H$3:$L$11,4,FALSE)))</f>
        <v/>
      </c>
      <c r="Q736" s="1" t="str">
        <f>IF(ISBLANK($C736),"",IF(ISNA(VLOOKUP($L736,'result messages'!$H$3:$L$11,5,FALSE)),VLOOKUP($M736,'result messages'!$H$3:$L$11,5,FALSE),VLOOKUP($L736,'result messages'!$H$3:$L$11,5,FALSE)))</f>
        <v/>
      </c>
    </row>
    <row r="737" spans="1:17">
      <c r="A737" s="1">
        <v>734</v>
      </c>
      <c r="B737" s="1"/>
      <c r="C737" s="1"/>
      <c r="D737" s="1"/>
      <c r="E737" s="7"/>
      <c r="F737" s="1"/>
      <c r="G737" s="1" t="str">
        <f>IF(ISNA(VLOOKUP($C737,'DTEN TCAP Linkage deviceId'!$A$1:$A$20000,1,FALSE)),"No","Yes")</f>
        <v>No</v>
      </c>
      <c r="H737" s="1" t="str">
        <f>IF(ISNA(VLOOKUP($C737,'Provisioning Requester'!$F$3:$H$20000,2,FALSE)),"No","Yes")</f>
        <v>No</v>
      </c>
      <c r="I737" s="1" t="str">
        <f>IF($H737="Yes",VLOOKUP($C737,'Provisioning Requester'!$F$3:$H$20000,3,FALSE),"-")</f>
        <v>-</v>
      </c>
      <c r="J737" s="1" t="str">
        <f>IF(OR(D737="SVCP", E737="TRUE"), "No", IF(ISNA(VLOOKUP($C737,'ProvResponder deviceId'!$A$1:$A$20000,1,FALSE)),"No","Yes"))</f>
        <v>No</v>
      </c>
      <c r="K737" s="1" t="str">
        <f>IF($J737="Yes",VLOOKUP($C737,'ProvResponder deviceId'!$A$1:$C$20000,3,FALSE),"-")</f>
        <v>-</v>
      </c>
      <c r="L737" s="1" t="str">
        <f t="shared" si="22"/>
        <v/>
      </c>
      <c r="M737" s="1" t="str">
        <f t="shared" si="23"/>
        <v/>
      </c>
      <c r="N737" s="1" t="str">
        <f>IF(ISBLANK($C737),"",IF(ISNA(VLOOKUP($L737,'result messages'!$H$3:$L$11,2,FALSE)),VLOOKUP($M737,'result messages'!$H$3:$L$11,2,FALSE),VLOOKUP($L737,'result messages'!$H$3:$L$11,2,FALSE)))</f>
        <v/>
      </c>
      <c r="O737" s="1" t="str">
        <f>IF(ISBLANK($C737),"",IF(ISNA(VLOOKUP($L737,'result messages'!$H$3:$L$11,3,FALSE)),VLOOKUP($M737,'result messages'!$H$3:$L$11,3,FALSE),VLOOKUP($L737,'result messages'!$H$3:$L$11,3,FALSE)))</f>
        <v/>
      </c>
      <c r="P737" s="1" t="str">
        <f>IF(ISBLANK($C737),"",IF(ISNA(VLOOKUP($L737,'result messages'!$H$3:$L$11,4,FALSE)),VLOOKUP($M737,'result messages'!$H$3:$L$11,4,FALSE),VLOOKUP($L737,'result messages'!$H$3:$L$11,4,FALSE)))</f>
        <v/>
      </c>
      <c r="Q737" s="1" t="str">
        <f>IF(ISBLANK($C737),"",IF(ISNA(VLOOKUP($L737,'result messages'!$H$3:$L$11,5,FALSE)),VLOOKUP($M737,'result messages'!$H$3:$L$11,5,FALSE),VLOOKUP($L737,'result messages'!$H$3:$L$11,5,FALSE)))</f>
        <v/>
      </c>
    </row>
    <row r="738" spans="1:17">
      <c r="A738" s="1">
        <v>735</v>
      </c>
      <c r="B738" s="1"/>
      <c r="C738" s="1"/>
      <c r="D738" s="1"/>
      <c r="E738" s="7"/>
      <c r="F738" s="1"/>
      <c r="G738" s="1" t="str">
        <f>IF(ISNA(VLOOKUP($C738,'DTEN TCAP Linkage deviceId'!$A$1:$A$20000,1,FALSE)),"No","Yes")</f>
        <v>No</v>
      </c>
      <c r="H738" s="1" t="str">
        <f>IF(ISNA(VLOOKUP($C738,'Provisioning Requester'!$F$3:$H$20000,2,FALSE)),"No","Yes")</f>
        <v>No</v>
      </c>
      <c r="I738" s="1" t="str">
        <f>IF($H738="Yes",VLOOKUP($C738,'Provisioning Requester'!$F$3:$H$20000,3,FALSE),"-")</f>
        <v>-</v>
      </c>
      <c r="J738" s="1" t="str">
        <f>IF(OR(D738="SVCP", E738="TRUE"), "No", IF(ISNA(VLOOKUP($C738,'ProvResponder deviceId'!$A$1:$A$20000,1,FALSE)),"No","Yes"))</f>
        <v>No</v>
      </c>
      <c r="K738" s="1" t="str">
        <f>IF($J738="Yes",VLOOKUP($C738,'ProvResponder deviceId'!$A$1:$C$20000,3,FALSE),"-")</f>
        <v>-</v>
      </c>
      <c r="L738" s="1" t="str">
        <f t="shared" si="22"/>
        <v/>
      </c>
      <c r="M738" s="1" t="str">
        <f t="shared" si="23"/>
        <v/>
      </c>
      <c r="N738" s="1" t="str">
        <f>IF(ISBLANK($C738),"",IF(ISNA(VLOOKUP($L738,'result messages'!$H$3:$L$11,2,FALSE)),VLOOKUP($M738,'result messages'!$H$3:$L$11,2,FALSE),VLOOKUP($L738,'result messages'!$H$3:$L$11,2,FALSE)))</f>
        <v/>
      </c>
      <c r="O738" s="1" t="str">
        <f>IF(ISBLANK($C738),"",IF(ISNA(VLOOKUP($L738,'result messages'!$H$3:$L$11,3,FALSE)),VLOOKUP($M738,'result messages'!$H$3:$L$11,3,FALSE),VLOOKUP($L738,'result messages'!$H$3:$L$11,3,FALSE)))</f>
        <v/>
      </c>
      <c r="P738" s="1" t="str">
        <f>IF(ISBLANK($C738),"",IF(ISNA(VLOOKUP($L738,'result messages'!$H$3:$L$11,4,FALSE)),VLOOKUP($M738,'result messages'!$H$3:$L$11,4,FALSE),VLOOKUP($L738,'result messages'!$H$3:$L$11,4,FALSE)))</f>
        <v/>
      </c>
      <c r="Q738" s="1" t="str">
        <f>IF(ISBLANK($C738),"",IF(ISNA(VLOOKUP($L738,'result messages'!$H$3:$L$11,5,FALSE)),VLOOKUP($M738,'result messages'!$H$3:$L$11,5,FALSE),VLOOKUP($L738,'result messages'!$H$3:$L$11,5,FALSE)))</f>
        <v/>
      </c>
    </row>
    <row r="739" spans="1:17">
      <c r="A739" s="1">
        <v>736</v>
      </c>
      <c r="B739" s="1"/>
      <c r="C739" s="1"/>
      <c r="D739" s="1"/>
      <c r="E739" s="7"/>
      <c r="F739" s="1"/>
      <c r="G739" s="1" t="str">
        <f>IF(ISNA(VLOOKUP($C739,'DTEN TCAP Linkage deviceId'!$A$1:$A$20000,1,FALSE)),"No","Yes")</f>
        <v>No</v>
      </c>
      <c r="H739" s="1" t="str">
        <f>IF(ISNA(VLOOKUP($C739,'Provisioning Requester'!$F$3:$H$20000,2,FALSE)),"No","Yes")</f>
        <v>No</v>
      </c>
      <c r="I739" s="1" t="str">
        <f>IF($H739="Yes",VLOOKUP($C739,'Provisioning Requester'!$F$3:$H$20000,3,FALSE),"-")</f>
        <v>-</v>
      </c>
      <c r="J739" s="1" t="str">
        <f>IF(OR(D739="SVCP", E739="TRUE"), "No", IF(ISNA(VLOOKUP($C739,'ProvResponder deviceId'!$A$1:$A$20000,1,FALSE)),"No","Yes"))</f>
        <v>No</v>
      </c>
      <c r="K739" s="1" t="str">
        <f>IF($J739="Yes",VLOOKUP($C739,'ProvResponder deviceId'!$A$1:$C$20000,3,FALSE),"-")</f>
        <v>-</v>
      </c>
      <c r="L739" s="1" t="str">
        <f t="shared" si="22"/>
        <v/>
      </c>
      <c r="M739" s="1" t="str">
        <f t="shared" si="23"/>
        <v/>
      </c>
      <c r="N739" s="1" t="str">
        <f>IF(ISBLANK($C739),"",IF(ISNA(VLOOKUP($L739,'result messages'!$H$3:$L$11,2,FALSE)),VLOOKUP($M739,'result messages'!$H$3:$L$11,2,FALSE),VLOOKUP($L739,'result messages'!$H$3:$L$11,2,FALSE)))</f>
        <v/>
      </c>
      <c r="O739" s="1" t="str">
        <f>IF(ISBLANK($C739),"",IF(ISNA(VLOOKUP($L739,'result messages'!$H$3:$L$11,3,FALSE)),VLOOKUP($M739,'result messages'!$H$3:$L$11,3,FALSE),VLOOKUP($L739,'result messages'!$H$3:$L$11,3,FALSE)))</f>
        <v/>
      </c>
      <c r="P739" s="1" t="str">
        <f>IF(ISBLANK($C739),"",IF(ISNA(VLOOKUP($L739,'result messages'!$H$3:$L$11,4,FALSE)),VLOOKUP($M739,'result messages'!$H$3:$L$11,4,FALSE),VLOOKUP($L739,'result messages'!$H$3:$L$11,4,FALSE)))</f>
        <v/>
      </c>
      <c r="Q739" s="1" t="str">
        <f>IF(ISBLANK($C739),"",IF(ISNA(VLOOKUP($L739,'result messages'!$H$3:$L$11,5,FALSE)),VLOOKUP($M739,'result messages'!$H$3:$L$11,5,FALSE),VLOOKUP($L739,'result messages'!$H$3:$L$11,5,FALSE)))</f>
        <v/>
      </c>
    </row>
    <row r="740" spans="1:17">
      <c r="A740" s="1">
        <v>737</v>
      </c>
      <c r="B740" s="1"/>
      <c r="C740" s="1"/>
      <c r="D740" s="1"/>
      <c r="E740" s="7"/>
      <c r="F740" s="1"/>
      <c r="G740" s="1" t="str">
        <f>IF(ISNA(VLOOKUP($C740,'DTEN TCAP Linkage deviceId'!$A$1:$A$20000,1,FALSE)),"No","Yes")</f>
        <v>No</v>
      </c>
      <c r="H740" s="1" t="str">
        <f>IF(ISNA(VLOOKUP($C740,'Provisioning Requester'!$F$3:$H$20000,2,FALSE)),"No","Yes")</f>
        <v>No</v>
      </c>
      <c r="I740" s="1" t="str">
        <f>IF($H740="Yes",VLOOKUP($C740,'Provisioning Requester'!$F$3:$H$20000,3,FALSE),"-")</f>
        <v>-</v>
      </c>
      <c r="J740" s="1" t="str">
        <f>IF(OR(D740="SVCP", E740="TRUE"), "No", IF(ISNA(VLOOKUP($C740,'ProvResponder deviceId'!$A$1:$A$20000,1,FALSE)),"No","Yes"))</f>
        <v>No</v>
      </c>
      <c r="K740" s="1" t="str">
        <f>IF($J740="Yes",VLOOKUP($C740,'ProvResponder deviceId'!$A$1:$C$20000,3,FALSE),"-")</f>
        <v>-</v>
      </c>
      <c r="L740" s="1" t="str">
        <f t="shared" si="22"/>
        <v/>
      </c>
      <c r="M740" s="1" t="str">
        <f t="shared" si="23"/>
        <v/>
      </c>
      <c r="N740" s="1" t="str">
        <f>IF(ISBLANK($C740),"",IF(ISNA(VLOOKUP($L740,'result messages'!$H$3:$L$11,2,FALSE)),VLOOKUP($M740,'result messages'!$H$3:$L$11,2,FALSE),VLOOKUP($L740,'result messages'!$H$3:$L$11,2,FALSE)))</f>
        <v/>
      </c>
      <c r="O740" s="1" t="str">
        <f>IF(ISBLANK($C740),"",IF(ISNA(VLOOKUP($L740,'result messages'!$H$3:$L$11,3,FALSE)),VLOOKUP($M740,'result messages'!$H$3:$L$11,3,FALSE),VLOOKUP($L740,'result messages'!$H$3:$L$11,3,FALSE)))</f>
        <v/>
      </c>
      <c r="P740" s="1" t="str">
        <f>IF(ISBLANK($C740),"",IF(ISNA(VLOOKUP($L740,'result messages'!$H$3:$L$11,4,FALSE)),VLOOKUP($M740,'result messages'!$H$3:$L$11,4,FALSE),VLOOKUP($L740,'result messages'!$H$3:$L$11,4,FALSE)))</f>
        <v/>
      </c>
      <c r="Q740" s="1" t="str">
        <f>IF(ISBLANK($C740),"",IF(ISNA(VLOOKUP($L740,'result messages'!$H$3:$L$11,5,FALSE)),VLOOKUP($M740,'result messages'!$H$3:$L$11,5,FALSE),VLOOKUP($L740,'result messages'!$H$3:$L$11,5,FALSE)))</f>
        <v/>
      </c>
    </row>
    <row r="741" spans="1:17">
      <c r="A741" s="1">
        <v>738</v>
      </c>
      <c r="B741" s="1"/>
      <c r="C741" s="1"/>
      <c r="D741" s="1"/>
      <c r="E741" s="7"/>
      <c r="F741" s="1"/>
      <c r="G741" s="1" t="str">
        <f>IF(ISNA(VLOOKUP($C741,'DTEN TCAP Linkage deviceId'!$A$1:$A$20000,1,FALSE)),"No","Yes")</f>
        <v>No</v>
      </c>
      <c r="H741" s="1" t="str">
        <f>IF(ISNA(VLOOKUP($C741,'Provisioning Requester'!$F$3:$H$20000,2,FALSE)),"No","Yes")</f>
        <v>No</v>
      </c>
      <c r="I741" s="1" t="str">
        <f>IF($H741="Yes",VLOOKUP($C741,'Provisioning Requester'!$F$3:$H$20000,3,FALSE),"-")</f>
        <v>-</v>
      </c>
      <c r="J741" s="1" t="str">
        <f>IF(OR(D741="SVCP", E741="TRUE"), "No", IF(ISNA(VLOOKUP($C741,'ProvResponder deviceId'!$A$1:$A$20000,1,FALSE)),"No","Yes"))</f>
        <v>No</v>
      </c>
      <c r="K741" s="1" t="str">
        <f>IF($J741="Yes",VLOOKUP($C741,'ProvResponder deviceId'!$A$1:$C$20000,3,FALSE),"-")</f>
        <v>-</v>
      </c>
      <c r="L741" s="1" t="str">
        <f t="shared" si="22"/>
        <v/>
      </c>
      <c r="M741" s="1" t="str">
        <f t="shared" si="23"/>
        <v/>
      </c>
      <c r="N741" s="1" t="str">
        <f>IF(ISBLANK($C741),"",IF(ISNA(VLOOKUP($L741,'result messages'!$H$3:$L$11,2,FALSE)),VLOOKUP($M741,'result messages'!$H$3:$L$11,2,FALSE),VLOOKUP($L741,'result messages'!$H$3:$L$11,2,FALSE)))</f>
        <v/>
      </c>
      <c r="O741" s="1" t="str">
        <f>IF(ISBLANK($C741),"",IF(ISNA(VLOOKUP($L741,'result messages'!$H$3:$L$11,3,FALSE)),VLOOKUP($M741,'result messages'!$H$3:$L$11,3,FALSE),VLOOKUP($L741,'result messages'!$H$3:$L$11,3,FALSE)))</f>
        <v/>
      </c>
      <c r="P741" s="1" t="str">
        <f>IF(ISBLANK($C741),"",IF(ISNA(VLOOKUP($L741,'result messages'!$H$3:$L$11,4,FALSE)),VLOOKUP($M741,'result messages'!$H$3:$L$11,4,FALSE),VLOOKUP($L741,'result messages'!$H$3:$L$11,4,FALSE)))</f>
        <v/>
      </c>
      <c r="Q741" s="1" t="str">
        <f>IF(ISBLANK($C741),"",IF(ISNA(VLOOKUP($L741,'result messages'!$H$3:$L$11,5,FALSE)),VLOOKUP($M741,'result messages'!$H$3:$L$11,5,FALSE),VLOOKUP($L741,'result messages'!$H$3:$L$11,5,FALSE)))</f>
        <v/>
      </c>
    </row>
    <row r="742" spans="1:17">
      <c r="A742" s="1">
        <v>739</v>
      </c>
      <c r="B742" s="1"/>
      <c r="C742" s="1"/>
      <c r="D742" s="1"/>
      <c r="E742" s="7"/>
      <c r="F742" s="1"/>
      <c r="G742" s="1" t="str">
        <f>IF(ISNA(VLOOKUP($C742,'DTEN TCAP Linkage deviceId'!$A$1:$A$20000,1,FALSE)),"No","Yes")</f>
        <v>No</v>
      </c>
      <c r="H742" s="1" t="str">
        <f>IF(ISNA(VLOOKUP($C742,'Provisioning Requester'!$F$3:$H$20000,2,FALSE)),"No","Yes")</f>
        <v>No</v>
      </c>
      <c r="I742" s="1" t="str">
        <f>IF($H742="Yes",VLOOKUP($C742,'Provisioning Requester'!$F$3:$H$20000,3,FALSE),"-")</f>
        <v>-</v>
      </c>
      <c r="J742" s="1" t="str">
        <f>IF(OR(D742="SVCP", E742="TRUE"), "No", IF(ISNA(VLOOKUP($C742,'ProvResponder deviceId'!$A$1:$A$20000,1,FALSE)),"No","Yes"))</f>
        <v>No</v>
      </c>
      <c r="K742" s="1" t="str">
        <f>IF($J742="Yes",VLOOKUP($C742,'ProvResponder deviceId'!$A$1:$C$20000,3,FALSE),"-")</f>
        <v>-</v>
      </c>
      <c r="L742" s="1" t="str">
        <f t="shared" si="22"/>
        <v/>
      </c>
      <c r="M742" s="1" t="str">
        <f t="shared" si="23"/>
        <v/>
      </c>
      <c r="N742" s="1" t="str">
        <f>IF(ISBLANK($C742),"",IF(ISNA(VLOOKUP($L742,'result messages'!$H$3:$L$11,2,FALSE)),VLOOKUP($M742,'result messages'!$H$3:$L$11,2,FALSE),VLOOKUP($L742,'result messages'!$H$3:$L$11,2,FALSE)))</f>
        <v/>
      </c>
      <c r="O742" s="1" t="str">
        <f>IF(ISBLANK($C742),"",IF(ISNA(VLOOKUP($L742,'result messages'!$H$3:$L$11,3,FALSE)),VLOOKUP($M742,'result messages'!$H$3:$L$11,3,FALSE),VLOOKUP($L742,'result messages'!$H$3:$L$11,3,FALSE)))</f>
        <v/>
      </c>
      <c r="P742" s="1" t="str">
        <f>IF(ISBLANK($C742),"",IF(ISNA(VLOOKUP($L742,'result messages'!$H$3:$L$11,4,FALSE)),VLOOKUP($M742,'result messages'!$H$3:$L$11,4,FALSE),VLOOKUP($L742,'result messages'!$H$3:$L$11,4,FALSE)))</f>
        <v/>
      </c>
      <c r="Q742" s="1" t="str">
        <f>IF(ISBLANK($C742),"",IF(ISNA(VLOOKUP($L742,'result messages'!$H$3:$L$11,5,FALSE)),VLOOKUP($M742,'result messages'!$H$3:$L$11,5,FALSE),VLOOKUP($L742,'result messages'!$H$3:$L$11,5,FALSE)))</f>
        <v/>
      </c>
    </row>
    <row r="743" spans="1:17">
      <c r="A743" s="1">
        <v>740</v>
      </c>
      <c r="B743" s="1"/>
      <c r="C743" s="1"/>
      <c r="D743" s="1"/>
      <c r="E743" s="7"/>
      <c r="F743" s="1"/>
      <c r="G743" s="1" t="str">
        <f>IF(ISNA(VLOOKUP($C743,'DTEN TCAP Linkage deviceId'!$A$1:$A$20000,1,FALSE)),"No","Yes")</f>
        <v>No</v>
      </c>
      <c r="H743" s="1" t="str">
        <f>IF(ISNA(VLOOKUP($C743,'Provisioning Requester'!$F$3:$H$20000,2,FALSE)),"No","Yes")</f>
        <v>No</v>
      </c>
      <c r="I743" s="1" t="str">
        <f>IF($H743="Yes",VLOOKUP($C743,'Provisioning Requester'!$F$3:$H$20000,3,FALSE),"-")</f>
        <v>-</v>
      </c>
      <c r="J743" s="1" t="str">
        <f>IF(OR(D743="SVCP", E743="TRUE"), "No", IF(ISNA(VLOOKUP($C743,'ProvResponder deviceId'!$A$1:$A$20000,1,FALSE)),"No","Yes"))</f>
        <v>No</v>
      </c>
      <c r="K743" s="1" t="str">
        <f>IF($J743="Yes",VLOOKUP($C743,'ProvResponder deviceId'!$A$1:$C$20000,3,FALSE),"-")</f>
        <v>-</v>
      </c>
      <c r="L743" s="1" t="str">
        <f t="shared" si="22"/>
        <v/>
      </c>
      <c r="M743" s="1" t="str">
        <f t="shared" si="23"/>
        <v/>
      </c>
      <c r="N743" s="1" t="str">
        <f>IF(ISBLANK($C743),"",IF(ISNA(VLOOKUP($L743,'result messages'!$H$3:$L$11,2,FALSE)),VLOOKUP($M743,'result messages'!$H$3:$L$11,2,FALSE),VLOOKUP($L743,'result messages'!$H$3:$L$11,2,FALSE)))</f>
        <v/>
      </c>
      <c r="O743" s="1" t="str">
        <f>IF(ISBLANK($C743),"",IF(ISNA(VLOOKUP($L743,'result messages'!$H$3:$L$11,3,FALSE)),VLOOKUP($M743,'result messages'!$H$3:$L$11,3,FALSE),VLOOKUP($L743,'result messages'!$H$3:$L$11,3,FALSE)))</f>
        <v/>
      </c>
      <c r="P743" s="1" t="str">
        <f>IF(ISBLANK($C743),"",IF(ISNA(VLOOKUP($L743,'result messages'!$H$3:$L$11,4,FALSE)),VLOOKUP($M743,'result messages'!$H$3:$L$11,4,FALSE),VLOOKUP($L743,'result messages'!$H$3:$L$11,4,FALSE)))</f>
        <v/>
      </c>
      <c r="Q743" s="1" t="str">
        <f>IF(ISBLANK($C743),"",IF(ISNA(VLOOKUP($L743,'result messages'!$H$3:$L$11,5,FALSE)),VLOOKUP($M743,'result messages'!$H$3:$L$11,5,FALSE),VLOOKUP($L743,'result messages'!$H$3:$L$11,5,FALSE)))</f>
        <v/>
      </c>
    </row>
    <row r="744" spans="1:17">
      <c r="A744" s="1">
        <v>741</v>
      </c>
      <c r="B744" s="1"/>
      <c r="C744" s="1"/>
      <c r="D744" s="1"/>
      <c r="E744" s="7"/>
      <c r="F744" s="1"/>
      <c r="G744" s="1" t="str">
        <f>IF(ISNA(VLOOKUP($C744,'DTEN TCAP Linkage deviceId'!$A$1:$A$20000,1,FALSE)),"No","Yes")</f>
        <v>No</v>
      </c>
      <c r="H744" s="1" t="str">
        <f>IF(ISNA(VLOOKUP($C744,'Provisioning Requester'!$F$3:$H$20000,2,FALSE)),"No","Yes")</f>
        <v>No</v>
      </c>
      <c r="I744" s="1" t="str">
        <f>IF($H744="Yes",VLOOKUP($C744,'Provisioning Requester'!$F$3:$H$20000,3,FALSE),"-")</f>
        <v>-</v>
      </c>
      <c r="J744" s="1" t="str">
        <f>IF(OR(D744="SVCP", E744="TRUE"), "No", IF(ISNA(VLOOKUP($C744,'ProvResponder deviceId'!$A$1:$A$20000,1,FALSE)),"No","Yes"))</f>
        <v>No</v>
      </c>
      <c r="K744" s="1" t="str">
        <f>IF($J744="Yes",VLOOKUP($C744,'ProvResponder deviceId'!$A$1:$C$20000,3,FALSE),"-")</f>
        <v>-</v>
      </c>
      <c r="L744" s="1" t="str">
        <f t="shared" si="22"/>
        <v/>
      </c>
      <c r="M744" s="1" t="str">
        <f t="shared" si="23"/>
        <v/>
      </c>
      <c r="N744" s="1" t="str">
        <f>IF(ISBLANK($C744),"",IF(ISNA(VLOOKUP($L744,'result messages'!$H$3:$L$11,2,FALSE)),VLOOKUP($M744,'result messages'!$H$3:$L$11,2,FALSE),VLOOKUP($L744,'result messages'!$H$3:$L$11,2,FALSE)))</f>
        <v/>
      </c>
      <c r="O744" s="1" t="str">
        <f>IF(ISBLANK($C744),"",IF(ISNA(VLOOKUP($L744,'result messages'!$H$3:$L$11,3,FALSE)),VLOOKUP($M744,'result messages'!$H$3:$L$11,3,FALSE),VLOOKUP($L744,'result messages'!$H$3:$L$11,3,FALSE)))</f>
        <v/>
      </c>
      <c r="P744" s="1" t="str">
        <f>IF(ISBLANK($C744),"",IF(ISNA(VLOOKUP($L744,'result messages'!$H$3:$L$11,4,FALSE)),VLOOKUP($M744,'result messages'!$H$3:$L$11,4,FALSE),VLOOKUP($L744,'result messages'!$H$3:$L$11,4,FALSE)))</f>
        <v/>
      </c>
      <c r="Q744" s="1" t="str">
        <f>IF(ISBLANK($C744),"",IF(ISNA(VLOOKUP($L744,'result messages'!$H$3:$L$11,5,FALSE)),VLOOKUP($M744,'result messages'!$H$3:$L$11,5,FALSE),VLOOKUP($L744,'result messages'!$H$3:$L$11,5,FALSE)))</f>
        <v/>
      </c>
    </row>
    <row r="745" spans="1:17">
      <c r="A745" s="1">
        <v>742</v>
      </c>
      <c r="B745" s="1"/>
      <c r="C745" s="1"/>
      <c r="D745" s="1"/>
      <c r="E745" s="7"/>
      <c r="F745" s="1"/>
      <c r="G745" s="1" t="str">
        <f>IF(ISNA(VLOOKUP($C745,'DTEN TCAP Linkage deviceId'!$A$1:$A$20000,1,FALSE)),"No","Yes")</f>
        <v>No</v>
      </c>
      <c r="H745" s="1" t="str">
        <f>IF(ISNA(VLOOKUP($C745,'Provisioning Requester'!$F$3:$H$20000,2,FALSE)),"No","Yes")</f>
        <v>No</v>
      </c>
      <c r="I745" s="1" t="str">
        <f>IF($H745="Yes",VLOOKUP($C745,'Provisioning Requester'!$F$3:$H$20000,3,FALSE),"-")</f>
        <v>-</v>
      </c>
      <c r="J745" s="1" t="str">
        <f>IF(OR(D745="SVCP", E745="TRUE"), "No", IF(ISNA(VLOOKUP($C745,'ProvResponder deviceId'!$A$1:$A$20000,1,FALSE)),"No","Yes"))</f>
        <v>No</v>
      </c>
      <c r="K745" s="1" t="str">
        <f>IF($J745="Yes",VLOOKUP($C745,'ProvResponder deviceId'!$A$1:$C$20000,3,FALSE),"-")</f>
        <v>-</v>
      </c>
      <c r="L745" s="1" t="str">
        <f t="shared" si="22"/>
        <v/>
      </c>
      <c r="M745" s="1" t="str">
        <f t="shared" si="23"/>
        <v/>
      </c>
      <c r="N745" s="1" t="str">
        <f>IF(ISBLANK($C745),"",IF(ISNA(VLOOKUP($L745,'result messages'!$H$3:$L$11,2,FALSE)),VLOOKUP($M745,'result messages'!$H$3:$L$11,2,FALSE),VLOOKUP($L745,'result messages'!$H$3:$L$11,2,FALSE)))</f>
        <v/>
      </c>
      <c r="O745" s="1" t="str">
        <f>IF(ISBLANK($C745),"",IF(ISNA(VLOOKUP($L745,'result messages'!$H$3:$L$11,3,FALSE)),VLOOKUP($M745,'result messages'!$H$3:$L$11,3,FALSE),VLOOKUP($L745,'result messages'!$H$3:$L$11,3,FALSE)))</f>
        <v/>
      </c>
      <c r="P745" s="1" t="str">
        <f>IF(ISBLANK($C745),"",IF(ISNA(VLOOKUP($L745,'result messages'!$H$3:$L$11,4,FALSE)),VLOOKUP($M745,'result messages'!$H$3:$L$11,4,FALSE),VLOOKUP($L745,'result messages'!$H$3:$L$11,4,FALSE)))</f>
        <v/>
      </c>
      <c r="Q745" s="1" t="str">
        <f>IF(ISBLANK($C745),"",IF(ISNA(VLOOKUP($L745,'result messages'!$H$3:$L$11,5,FALSE)),VLOOKUP($M745,'result messages'!$H$3:$L$11,5,FALSE),VLOOKUP($L745,'result messages'!$H$3:$L$11,5,FALSE)))</f>
        <v/>
      </c>
    </row>
    <row r="746" spans="1:17">
      <c r="A746" s="1">
        <v>743</v>
      </c>
      <c r="B746" s="1"/>
      <c r="C746" s="1"/>
      <c r="D746" s="1"/>
      <c r="E746" s="7"/>
      <c r="F746" s="1"/>
      <c r="G746" s="1" t="str">
        <f>IF(ISNA(VLOOKUP($C746,'DTEN TCAP Linkage deviceId'!$A$1:$A$20000,1,FALSE)),"No","Yes")</f>
        <v>No</v>
      </c>
      <c r="H746" s="1" t="str">
        <f>IF(ISNA(VLOOKUP($C746,'Provisioning Requester'!$F$3:$H$20000,2,FALSE)),"No","Yes")</f>
        <v>No</v>
      </c>
      <c r="I746" s="1" t="str">
        <f>IF($H746="Yes",VLOOKUP($C746,'Provisioning Requester'!$F$3:$H$20000,3,FALSE),"-")</f>
        <v>-</v>
      </c>
      <c r="J746" s="1" t="str">
        <f>IF(OR(D746="SVCP", E746="TRUE"), "No", IF(ISNA(VLOOKUP($C746,'ProvResponder deviceId'!$A$1:$A$20000,1,FALSE)),"No","Yes"))</f>
        <v>No</v>
      </c>
      <c r="K746" s="1" t="str">
        <f>IF($J746="Yes",VLOOKUP($C746,'ProvResponder deviceId'!$A$1:$C$20000,3,FALSE),"-")</f>
        <v>-</v>
      </c>
      <c r="L746" s="1" t="str">
        <f t="shared" si="22"/>
        <v/>
      </c>
      <c r="M746" s="1" t="str">
        <f t="shared" si="23"/>
        <v/>
      </c>
      <c r="N746" s="1" t="str">
        <f>IF(ISBLANK($C746),"",IF(ISNA(VLOOKUP($L746,'result messages'!$H$3:$L$11,2,FALSE)),VLOOKUP($M746,'result messages'!$H$3:$L$11,2,FALSE),VLOOKUP($L746,'result messages'!$H$3:$L$11,2,FALSE)))</f>
        <v/>
      </c>
      <c r="O746" s="1" t="str">
        <f>IF(ISBLANK($C746),"",IF(ISNA(VLOOKUP($L746,'result messages'!$H$3:$L$11,3,FALSE)),VLOOKUP($M746,'result messages'!$H$3:$L$11,3,FALSE),VLOOKUP($L746,'result messages'!$H$3:$L$11,3,FALSE)))</f>
        <v/>
      </c>
      <c r="P746" s="1" t="str">
        <f>IF(ISBLANK($C746),"",IF(ISNA(VLOOKUP($L746,'result messages'!$H$3:$L$11,4,FALSE)),VLOOKUP($M746,'result messages'!$H$3:$L$11,4,FALSE),VLOOKUP($L746,'result messages'!$H$3:$L$11,4,FALSE)))</f>
        <v/>
      </c>
      <c r="Q746" s="1" t="str">
        <f>IF(ISBLANK($C746),"",IF(ISNA(VLOOKUP($L746,'result messages'!$H$3:$L$11,5,FALSE)),VLOOKUP($M746,'result messages'!$H$3:$L$11,5,FALSE),VLOOKUP($L746,'result messages'!$H$3:$L$11,5,FALSE)))</f>
        <v/>
      </c>
    </row>
    <row r="747" spans="1:17">
      <c r="A747" s="1">
        <v>744</v>
      </c>
      <c r="B747" s="1"/>
      <c r="C747" s="1"/>
      <c r="D747" s="1"/>
      <c r="E747" s="7"/>
      <c r="F747" s="1"/>
      <c r="G747" s="1" t="str">
        <f>IF(ISNA(VLOOKUP($C747,'DTEN TCAP Linkage deviceId'!$A$1:$A$20000,1,FALSE)),"No","Yes")</f>
        <v>No</v>
      </c>
      <c r="H747" s="1" t="str">
        <f>IF(ISNA(VLOOKUP($C747,'Provisioning Requester'!$F$3:$H$20000,2,FALSE)),"No","Yes")</f>
        <v>No</v>
      </c>
      <c r="I747" s="1" t="str">
        <f>IF($H747="Yes",VLOOKUP($C747,'Provisioning Requester'!$F$3:$H$20000,3,FALSE),"-")</f>
        <v>-</v>
      </c>
      <c r="J747" s="1" t="str">
        <f>IF(OR(D747="SVCP", E747="TRUE"), "No", IF(ISNA(VLOOKUP($C747,'ProvResponder deviceId'!$A$1:$A$20000,1,FALSE)),"No","Yes"))</f>
        <v>No</v>
      </c>
      <c r="K747" s="1" t="str">
        <f>IF($J747="Yes",VLOOKUP($C747,'ProvResponder deviceId'!$A$1:$C$20000,3,FALSE),"-")</f>
        <v>-</v>
      </c>
      <c r="L747" s="1" t="str">
        <f t="shared" si="22"/>
        <v/>
      </c>
      <c r="M747" s="1" t="str">
        <f t="shared" si="23"/>
        <v/>
      </c>
      <c r="N747" s="1" t="str">
        <f>IF(ISBLANK($C747),"",IF(ISNA(VLOOKUP($L747,'result messages'!$H$3:$L$11,2,FALSE)),VLOOKUP($M747,'result messages'!$H$3:$L$11,2,FALSE),VLOOKUP($L747,'result messages'!$H$3:$L$11,2,FALSE)))</f>
        <v/>
      </c>
      <c r="O747" s="1" t="str">
        <f>IF(ISBLANK($C747),"",IF(ISNA(VLOOKUP($L747,'result messages'!$H$3:$L$11,3,FALSE)),VLOOKUP($M747,'result messages'!$H$3:$L$11,3,FALSE),VLOOKUP($L747,'result messages'!$H$3:$L$11,3,FALSE)))</f>
        <v/>
      </c>
      <c r="P747" s="1" t="str">
        <f>IF(ISBLANK($C747),"",IF(ISNA(VLOOKUP($L747,'result messages'!$H$3:$L$11,4,FALSE)),VLOOKUP($M747,'result messages'!$H$3:$L$11,4,FALSE),VLOOKUP($L747,'result messages'!$H$3:$L$11,4,FALSE)))</f>
        <v/>
      </c>
      <c r="Q747" s="1" t="str">
        <f>IF(ISBLANK($C747),"",IF(ISNA(VLOOKUP($L747,'result messages'!$H$3:$L$11,5,FALSE)),VLOOKUP($M747,'result messages'!$H$3:$L$11,5,FALSE),VLOOKUP($L747,'result messages'!$H$3:$L$11,5,FALSE)))</f>
        <v/>
      </c>
    </row>
    <row r="748" spans="1:17">
      <c r="A748" s="1">
        <v>745</v>
      </c>
      <c r="B748" s="1"/>
      <c r="C748" s="1"/>
      <c r="D748" s="1"/>
      <c r="E748" s="7"/>
      <c r="F748" s="1"/>
      <c r="G748" s="1" t="str">
        <f>IF(ISNA(VLOOKUP($C748,'DTEN TCAP Linkage deviceId'!$A$1:$A$20000,1,FALSE)),"No","Yes")</f>
        <v>No</v>
      </c>
      <c r="H748" s="1" t="str">
        <f>IF(ISNA(VLOOKUP($C748,'Provisioning Requester'!$F$3:$H$20000,2,FALSE)),"No","Yes")</f>
        <v>No</v>
      </c>
      <c r="I748" s="1" t="str">
        <f>IF($H748="Yes",VLOOKUP($C748,'Provisioning Requester'!$F$3:$H$20000,3,FALSE),"-")</f>
        <v>-</v>
      </c>
      <c r="J748" s="1" t="str">
        <f>IF(OR(D748="SVCP", E748="TRUE"), "No", IF(ISNA(VLOOKUP($C748,'ProvResponder deviceId'!$A$1:$A$20000,1,FALSE)),"No","Yes"))</f>
        <v>No</v>
      </c>
      <c r="K748" s="1" t="str">
        <f>IF($J748="Yes",VLOOKUP($C748,'ProvResponder deviceId'!$A$1:$C$20000,3,FALSE),"-")</f>
        <v>-</v>
      </c>
      <c r="L748" s="1" t="str">
        <f t="shared" si="22"/>
        <v/>
      </c>
      <c r="M748" s="1" t="str">
        <f t="shared" si="23"/>
        <v/>
      </c>
      <c r="N748" s="1" t="str">
        <f>IF(ISBLANK($C748),"",IF(ISNA(VLOOKUP($L748,'result messages'!$H$3:$L$11,2,FALSE)),VLOOKUP($M748,'result messages'!$H$3:$L$11,2,FALSE),VLOOKUP($L748,'result messages'!$H$3:$L$11,2,FALSE)))</f>
        <v/>
      </c>
      <c r="O748" s="1" t="str">
        <f>IF(ISBLANK($C748),"",IF(ISNA(VLOOKUP($L748,'result messages'!$H$3:$L$11,3,FALSE)),VLOOKUP($M748,'result messages'!$H$3:$L$11,3,FALSE),VLOOKUP($L748,'result messages'!$H$3:$L$11,3,FALSE)))</f>
        <v/>
      </c>
      <c r="P748" s="1" t="str">
        <f>IF(ISBLANK($C748),"",IF(ISNA(VLOOKUP($L748,'result messages'!$H$3:$L$11,4,FALSE)),VLOOKUP($M748,'result messages'!$H$3:$L$11,4,FALSE),VLOOKUP($L748,'result messages'!$H$3:$L$11,4,FALSE)))</f>
        <v/>
      </c>
      <c r="Q748" s="1" t="str">
        <f>IF(ISBLANK($C748),"",IF(ISNA(VLOOKUP($L748,'result messages'!$H$3:$L$11,5,FALSE)),VLOOKUP($M748,'result messages'!$H$3:$L$11,5,FALSE),VLOOKUP($L748,'result messages'!$H$3:$L$11,5,FALSE)))</f>
        <v/>
      </c>
    </row>
    <row r="749" spans="1:17">
      <c r="A749" s="1">
        <v>746</v>
      </c>
      <c r="B749" s="1"/>
      <c r="C749" s="1"/>
      <c r="D749" s="1"/>
      <c r="E749" s="7"/>
      <c r="F749" s="1"/>
      <c r="G749" s="1" t="str">
        <f>IF(ISNA(VLOOKUP($C749,'DTEN TCAP Linkage deviceId'!$A$1:$A$20000,1,FALSE)),"No","Yes")</f>
        <v>No</v>
      </c>
      <c r="H749" s="1" t="str">
        <f>IF(ISNA(VLOOKUP($C749,'Provisioning Requester'!$F$3:$H$20000,2,FALSE)),"No","Yes")</f>
        <v>No</v>
      </c>
      <c r="I749" s="1" t="str">
        <f>IF($H749="Yes",VLOOKUP($C749,'Provisioning Requester'!$F$3:$H$20000,3,FALSE),"-")</f>
        <v>-</v>
      </c>
      <c r="J749" s="1" t="str">
        <f>IF(OR(D749="SVCP", E749="TRUE"), "No", IF(ISNA(VLOOKUP($C749,'ProvResponder deviceId'!$A$1:$A$20000,1,FALSE)),"No","Yes"))</f>
        <v>No</v>
      </c>
      <c r="K749" s="1" t="str">
        <f>IF($J749="Yes",VLOOKUP($C749,'ProvResponder deviceId'!$A$1:$C$20000,3,FALSE),"-")</f>
        <v>-</v>
      </c>
      <c r="L749" s="1" t="str">
        <f t="shared" si="22"/>
        <v/>
      </c>
      <c r="M749" s="1" t="str">
        <f t="shared" si="23"/>
        <v/>
      </c>
      <c r="N749" s="1" t="str">
        <f>IF(ISBLANK($C749),"",IF(ISNA(VLOOKUP($L749,'result messages'!$H$3:$L$11,2,FALSE)),VLOOKUP($M749,'result messages'!$H$3:$L$11,2,FALSE),VLOOKUP($L749,'result messages'!$H$3:$L$11,2,FALSE)))</f>
        <v/>
      </c>
      <c r="O749" s="1" t="str">
        <f>IF(ISBLANK($C749),"",IF(ISNA(VLOOKUP($L749,'result messages'!$H$3:$L$11,3,FALSE)),VLOOKUP($M749,'result messages'!$H$3:$L$11,3,FALSE),VLOOKUP($L749,'result messages'!$H$3:$L$11,3,FALSE)))</f>
        <v/>
      </c>
      <c r="P749" s="1" t="str">
        <f>IF(ISBLANK($C749),"",IF(ISNA(VLOOKUP($L749,'result messages'!$H$3:$L$11,4,FALSE)),VLOOKUP($M749,'result messages'!$H$3:$L$11,4,FALSE),VLOOKUP($L749,'result messages'!$H$3:$L$11,4,FALSE)))</f>
        <v/>
      </c>
      <c r="Q749" s="1" t="str">
        <f>IF(ISBLANK($C749),"",IF(ISNA(VLOOKUP($L749,'result messages'!$H$3:$L$11,5,FALSE)),VLOOKUP($M749,'result messages'!$H$3:$L$11,5,FALSE),VLOOKUP($L749,'result messages'!$H$3:$L$11,5,FALSE)))</f>
        <v/>
      </c>
    </row>
    <row r="750" spans="1:17">
      <c r="A750" s="1">
        <v>747</v>
      </c>
      <c r="B750" s="1"/>
      <c r="C750" s="1"/>
      <c r="D750" s="1"/>
      <c r="E750" s="7"/>
      <c r="F750" s="1"/>
      <c r="G750" s="1" t="str">
        <f>IF(ISNA(VLOOKUP($C750,'DTEN TCAP Linkage deviceId'!$A$1:$A$20000,1,FALSE)),"No","Yes")</f>
        <v>No</v>
      </c>
      <c r="H750" s="1" t="str">
        <f>IF(ISNA(VLOOKUP($C750,'Provisioning Requester'!$F$3:$H$20000,2,FALSE)),"No","Yes")</f>
        <v>No</v>
      </c>
      <c r="I750" s="1" t="str">
        <f>IF($H750="Yes",VLOOKUP($C750,'Provisioning Requester'!$F$3:$H$20000,3,FALSE),"-")</f>
        <v>-</v>
      </c>
      <c r="J750" s="1" t="str">
        <f>IF(OR(D750="SVCP", E750="TRUE"), "No", IF(ISNA(VLOOKUP($C750,'ProvResponder deviceId'!$A$1:$A$20000,1,FALSE)),"No","Yes"))</f>
        <v>No</v>
      </c>
      <c r="K750" s="1" t="str">
        <f>IF($J750="Yes",VLOOKUP($C750,'ProvResponder deviceId'!$A$1:$C$20000,3,FALSE),"-")</f>
        <v>-</v>
      </c>
      <c r="L750" s="1" t="str">
        <f t="shared" si="22"/>
        <v/>
      </c>
      <c r="M750" s="1" t="str">
        <f t="shared" si="23"/>
        <v/>
      </c>
      <c r="N750" s="1" t="str">
        <f>IF(ISBLANK($C750),"",IF(ISNA(VLOOKUP($L750,'result messages'!$H$3:$L$11,2,FALSE)),VLOOKUP($M750,'result messages'!$H$3:$L$11,2,FALSE),VLOOKUP($L750,'result messages'!$H$3:$L$11,2,FALSE)))</f>
        <v/>
      </c>
      <c r="O750" s="1" t="str">
        <f>IF(ISBLANK($C750),"",IF(ISNA(VLOOKUP($L750,'result messages'!$H$3:$L$11,3,FALSE)),VLOOKUP($M750,'result messages'!$H$3:$L$11,3,FALSE),VLOOKUP($L750,'result messages'!$H$3:$L$11,3,FALSE)))</f>
        <v/>
      </c>
      <c r="P750" s="1" t="str">
        <f>IF(ISBLANK($C750),"",IF(ISNA(VLOOKUP($L750,'result messages'!$H$3:$L$11,4,FALSE)),VLOOKUP($M750,'result messages'!$H$3:$L$11,4,FALSE),VLOOKUP($L750,'result messages'!$H$3:$L$11,4,FALSE)))</f>
        <v/>
      </c>
      <c r="Q750" s="1" t="str">
        <f>IF(ISBLANK($C750),"",IF(ISNA(VLOOKUP($L750,'result messages'!$H$3:$L$11,5,FALSE)),VLOOKUP($M750,'result messages'!$H$3:$L$11,5,FALSE),VLOOKUP($L750,'result messages'!$H$3:$L$11,5,FALSE)))</f>
        <v/>
      </c>
    </row>
    <row r="751" spans="1:17">
      <c r="A751" s="1">
        <v>748</v>
      </c>
      <c r="B751" s="1"/>
      <c r="C751" s="1"/>
      <c r="D751" s="1"/>
      <c r="E751" s="7"/>
      <c r="F751" s="1"/>
      <c r="G751" s="1" t="str">
        <f>IF(ISNA(VLOOKUP($C751,'DTEN TCAP Linkage deviceId'!$A$1:$A$20000,1,FALSE)),"No","Yes")</f>
        <v>No</v>
      </c>
      <c r="H751" s="1" t="str">
        <f>IF(ISNA(VLOOKUP($C751,'Provisioning Requester'!$F$3:$H$20000,2,FALSE)),"No","Yes")</f>
        <v>No</v>
      </c>
      <c r="I751" s="1" t="str">
        <f>IF($H751="Yes",VLOOKUP($C751,'Provisioning Requester'!$F$3:$H$20000,3,FALSE),"-")</f>
        <v>-</v>
      </c>
      <c r="J751" s="1" t="str">
        <f>IF(OR(D751="SVCP", E751="TRUE"), "No", IF(ISNA(VLOOKUP($C751,'ProvResponder deviceId'!$A$1:$A$20000,1,FALSE)),"No","Yes"))</f>
        <v>No</v>
      </c>
      <c r="K751" s="1" t="str">
        <f>IF($J751="Yes",VLOOKUP($C751,'ProvResponder deviceId'!$A$1:$C$20000,3,FALSE),"-")</f>
        <v>-</v>
      </c>
      <c r="L751" s="1" t="str">
        <f t="shared" si="22"/>
        <v/>
      </c>
      <c r="M751" s="1" t="str">
        <f t="shared" si="23"/>
        <v/>
      </c>
      <c r="N751" s="1" t="str">
        <f>IF(ISBLANK($C751),"",IF(ISNA(VLOOKUP($L751,'result messages'!$H$3:$L$11,2,FALSE)),VLOOKUP($M751,'result messages'!$H$3:$L$11,2,FALSE),VLOOKUP($L751,'result messages'!$H$3:$L$11,2,FALSE)))</f>
        <v/>
      </c>
      <c r="O751" s="1" t="str">
        <f>IF(ISBLANK($C751),"",IF(ISNA(VLOOKUP($L751,'result messages'!$H$3:$L$11,3,FALSE)),VLOOKUP($M751,'result messages'!$H$3:$L$11,3,FALSE),VLOOKUP($L751,'result messages'!$H$3:$L$11,3,FALSE)))</f>
        <v/>
      </c>
      <c r="P751" s="1" t="str">
        <f>IF(ISBLANK($C751),"",IF(ISNA(VLOOKUP($L751,'result messages'!$H$3:$L$11,4,FALSE)),VLOOKUP($M751,'result messages'!$H$3:$L$11,4,FALSE),VLOOKUP($L751,'result messages'!$H$3:$L$11,4,FALSE)))</f>
        <v/>
      </c>
      <c r="Q751" s="1" t="str">
        <f>IF(ISBLANK($C751),"",IF(ISNA(VLOOKUP($L751,'result messages'!$H$3:$L$11,5,FALSE)),VLOOKUP($M751,'result messages'!$H$3:$L$11,5,FALSE),VLOOKUP($L751,'result messages'!$H$3:$L$11,5,FALSE)))</f>
        <v/>
      </c>
    </row>
    <row r="752" spans="1:17">
      <c r="A752" s="1">
        <v>749</v>
      </c>
      <c r="B752" s="1"/>
      <c r="C752" s="1"/>
      <c r="D752" s="1"/>
      <c r="E752" s="7"/>
      <c r="F752" s="1"/>
      <c r="G752" s="1" t="str">
        <f>IF(ISNA(VLOOKUP($C752,'DTEN TCAP Linkage deviceId'!$A$1:$A$20000,1,FALSE)),"No","Yes")</f>
        <v>No</v>
      </c>
      <c r="H752" s="1" t="str">
        <f>IF(ISNA(VLOOKUP($C752,'Provisioning Requester'!$F$3:$H$20000,2,FALSE)),"No","Yes")</f>
        <v>No</v>
      </c>
      <c r="I752" s="1" t="str">
        <f>IF($H752="Yes",VLOOKUP($C752,'Provisioning Requester'!$F$3:$H$20000,3,FALSE),"-")</f>
        <v>-</v>
      </c>
      <c r="J752" s="1" t="str">
        <f>IF(OR(D752="SVCP", E752="TRUE"), "No", IF(ISNA(VLOOKUP($C752,'ProvResponder deviceId'!$A$1:$A$20000,1,FALSE)),"No","Yes"))</f>
        <v>No</v>
      </c>
      <c r="K752" s="1" t="str">
        <f>IF($J752="Yes",VLOOKUP($C752,'ProvResponder deviceId'!$A$1:$C$20000,3,FALSE),"-")</f>
        <v>-</v>
      </c>
      <c r="L752" s="1" t="str">
        <f t="shared" si="22"/>
        <v/>
      </c>
      <c r="M752" s="1" t="str">
        <f t="shared" si="23"/>
        <v/>
      </c>
      <c r="N752" s="1" t="str">
        <f>IF(ISBLANK($C752),"",IF(ISNA(VLOOKUP($L752,'result messages'!$H$3:$L$11,2,FALSE)),VLOOKUP($M752,'result messages'!$H$3:$L$11,2,FALSE),VLOOKUP($L752,'result messages'!$H$3:$L$11,2,FALSE)))</f>
        <v/>
      </c>
      <c r="O752" s="1" t="str">
        <f>IF(ISBLANK($C752),"",IF(ISNA(VLOOKUP($L752,'result messages'!$H$3:$L$11,3,FALSE)),VLOOKUP($M752,'result messages'!$H$3:$L$11,3,FALSE),VLOOKUP($L752,'result messages'!$H$3:$L$11,3,FALSE)))</f>
        <v/>
      </c>
      <c r="P752" s="1" t="str">
        <f>IF(ISBLANK($C752),"",IF(ISNA(VLOOKUP($L752,'result messages'!$H$3:$L$11,4,FALSE)),VLOOKUP($M752,'result messages'!$H$3:$L$11,4,FALSE),VLOOKUP($L752,'result messages'!$H$3:$L$11,4,FALSE)))</f>
        <v/>
      </c>
      <c r="Q752" s="1" t="str">
        <f>IF(ISBLANK($C752),"",IF(ISNA(VLOOKUP($L752,'result messages'!$H$3:$L$11,5,FALSE)),VLOOKUP($M752,'result messages'!$H$3:$L$11,5,FALSE),VLOOKUP($L752,'result messages'!$H$3:$L$11,5,FALSE)))</f>
        <v/>
      </c>
    </row>
    <row r="753" spans="1:17">
      <c r="A753" s="1">
        <v>750</v>
      </c>
      <c r="B753" s="1"/>
      <c r="C753" s="1"/>
      <c r="D753" s="1"/>
      <c r="E753" s="7"/>
      <c r="F753" s="1"/>
      <c r="G753" s="1" t="str">
        <f>IF(ISNA(VLOOKUP($C753,'DTEN TCAP Linkage deviceId'!$A$1:$A$20000,1,FALSE)),"No","Yes")</f>
        <v>No</v>
      </c>
      <c r="H753" s="1" t="str">
        <f>IF(ISNA(VLOOKUP($C753,'Provisioning Requester'!$F$3:$H$20000,2,FALSE)),"No","Yes")</f>
        <v>No</v>
      </c>
      <c r="I753" s="1" t="str">
        <f>IF($H753="Yes",VLOOKUP($C753,'Provisioning Requester'!$F$3:$H$20000,3,FALSE),"-")</f>
        <v>-</v>
      </c>
      <c r="J753" s="1" t="str">
        <f>IF(OR(D753="SVCP", E753="TRUE"), "No", IF(ISNA(VLOOKUP($C753,'ProvResponder deviceId'!$A$1:$A$20000,1,FALSE)),"No","Yes"))</f>
        <v>No</v>
      </c>
      <c r="K753" s="1" t="str">
        <f>IF($J753="Yes",VLOOKUP($C753,'ProvResponder deviceId'!$A$1:$C$20000,3,FALSE),"-")</f>
        <v>-</v>
      </c>
      <c r="L753" s="1" t="str">
        <f t="shared" si="22"/>
        <v/>
      </c>
      <c r="M753" s="1" t="str">
        <f t="shared" si="23"/>
        <v/>
      </c>
      <c r="N753" s="1" t="str">
        <f>IF(ISBLANK($C753),"",IF(ISNA(VLOOKUP($L753,'result messages'!$H$3:$L$11,2,FALSE)),VLOOKUP($M753,'result messages'!$H$3:$L$11,2,FALSE),VLOOKUP($L753,'result messages'!$H$3:$L$11,2,FALSE)))</f>
        <v/>
      </c>
      <c r="O753" s="1" t="str">
        <f>IF(ISBLANK($C753),"",IF(ISNA(VLOOKUP($L753,'result messages'!$H$3:$L$11,3,FALSE)),VLOOKUP($M753,'result messages'!$H$3:$L$11,3,FALSE),VLOOKUP($L753,'result messages'!$H$3:$L$11,3,FALSE)))</f>
        <v/>
      </c>
      <c r="P753" s="1" t="str">
        <f>IF(ISBLANK($C753),"",IF(ISNA(VLOOKUP($L753,'result messages'!$H$3:$L$11,4,FALSE)),VLOOKUP($M753,'result messages'!$H$3:$L$11,4,FALSE),VLOOKUP($L753,'result messages'!$H$3:$L$11,4,FALSE)))</f>
        <v/>
      </c>
      <c r="Q753" s="1" t="str">
        <f>IF(ISBLANK($C753),"",IF(ISNA(VLOOKUP($L753,'result messages'!$H$3:$L$11,5,FALSE)),VLOOKUP($M753,'result messages'!$H$3:$L$11,5,FALSE),VLOOKUP($L753,'result messages'!$H$3:$L$11,5,FALSE)))</f>
        <v/>
      </c>
    </row>
    <row r="754" spans="1:17">
      <c r="A754" s="1">
        <v>751</v>
      </c>
      <c r="B754" s="1"/>
      <c r="C754" s="1"/>
      <c r="D754" s="1"/>
      <c r="E754" s="7"/>
      <c r="F754" s="1"/>
      <c r="G754" s="1" t="str">
        <f>IF(ISNA(VLOOKUP($C754,'DTEN TCAP Linkage deviceId'!$A$1:$A$20000,1,FALSE)),"No","Yes")</f>
        <v>No</v>
      </c>
      <c r="H754" s="1" t="str">
        <f>IF(ISNA(VLOOKUP($C754,'Provisioning Requester'!$F$3:$H$20000,2,FALSE)),"No","Yes")</f>
        <v>No</v>
      </c>
      <c r="I754" s="1" t="str">
        <f>IF($H754="Yes",VLOOKUP($C754,'Provisioning Requester'!$F$3:$H$20000,3,FALSE),"-")</f>
        <v>-</v>
      </c>
      <c r="J754" s="1" t="str">
        <f>IF(OR(D754="SVCP", E754="TRUE"), "No", IF(ISNA(VLOOKUP($C754,'ProvResponder deviceId'!$A$1:$A$20000,1,FALSE)),"No","Yes"))</f>
        <v>No</v>
      </c>
      <c r="K754" s="1" t="str">
        <f>IF($J754="Yes",VLOOKUP($C754,'ProvResponder deviceId'!$A$1:$C$20000,3,FALSE),"-")</f>
        <v>-</v>
      </c>
      <c r="L754" s="1" t="str">
        <f t="shared" si="22"/>
        <v/>
      </c>
      <c r="M754" s="1" t="str">
        <f t="shared" si="23"/>
        <v/>
      </c>
      <c r="N754" s="1" t="str">
        <f>IF(ISBLANK($C754),"",IF(ISNA(VLOOKUP($L754,'result messages'!$H$3:$L$11,2,FALSE)),VLOOKUP($M754,'result messages'!$H$3:$L$11,2,FALSE),VLOOKUP($L754,'result messages'!$H$3:$L$11,2,FALSE)))</f>
        <v/>
      </c>
      <c r="O754" s="1" t="str">
        <f>IF(ISBLANK($C754),"",IF(ISNA(VLOOKUP($L754,'result messages'!$H$3:$L$11,3,FALSE)),VLOOKUP($M754,'result messages'!$H$3:$L$11,3,FALSE),VLOOKUP($L754,'result messages'!$H$3:$L$11,3,FALSE)))</f>
        <v/>
      </c>
      <c r="P754" s="1" t="str">
        <f>IF(ISBLANK($C754),"",IF(ISNA(VLOOKUP($L754,'result messages'!$H$3:$L$11,4,FALSE)),VLOOKUP($M754,'result messages'!$H$3:$L$11,4,FALSE),VLOOKUP($L754,'result messages'!$H$3:$L$11,4,FALSE)))</f>
        <v/>
      </c>
      <c r="Q754" s="1" t="str">
        <f>IF(ISBLANK($C754),"",IF(ISNA(VLOOKUP($L754,'result messages'!$H$3:$L$11,5,FALSE)),VLOOKUP($M754,'result messages'!$H$3:$L$11,5,FALSE),VLOOKUP($L754,'result messages'!$H$3:$L$11,5,FALSE)))</f>
        <v/>
      </c>
    </row>
    <row r="755" spans="1:17">
      <c r="A755" s="1">
        <v>752</v>
      </c>
      <c r="B755" s="1"/>
      <c r="C755" s="1"/>
      <c r="D755" s="1"/>
      <c r="E755" s="7"/>
      <c r="F755" s="1"/>
      <c r="G755" s="1" t="str">
        <f>IF(ISNA(VLOOKUP($C755,'DTEN TCAP Linkage deviceId'!$A$1:$A$20000,1,FALSE)),"No","Yes")</f>
        <v>No</v>
      </c>
      <c r="H755" s="1" t="str">
        <f>IF(ISNA(VLOOKUP($C755,'Provisioning Requester'!$F$3:$H$20000,2,FALSE)),"No","Yes")</f>
        <v>No</v>
      </c>
      <c r="I755" s="1" t="str">
        <f>IF($H755="Yes",VLOOKUP($C755,'Provisioning Requester'!$F$3:$H$20000,3,FALSE),"-")</f>
        <v>-</v>
      </c>
      <c r="J755" s="1" t="str">
        <f>IF(OR(D755="SVCP", E755="TRUE"), "No", IF(ISNA(VLOOKUP($C755,'ProvResponder deviceId'!$A$1:$A$20000,1,FALSE)),"No","Yes"))</f>
        <v>No</v>
      </c>
      <c r="K755" s="1" t="str">
        <f>IF($J755="Yes",VLOOKUP($C755,'ProvResponder deviceId'!$A$1:$C$20000,3,FALSE),"-")</f>
        <v>-</v>
      </c>
      <c r="L755" s="1" t="str">
        <f t="shared" si="22"/>
        <v/>
      </c>
      <c r="M755" s="1" t="str">
        <f t="shared" si="23"/>
        <v/>
      </c>
      <c r="N755" s="1" t="str">
        <f>IF(ISBLANK($C755),"",IF(ISNA(VLOOKUP($L755,'result messages'!$H$3:$L$11,2,FALSE)),VLOOKUP($M755,'result messages'!$H$3:$L$11,2,FALSE),VLOOKUP($L755,'result messages'!$H$3:$L$11,2,FALSE)))</f>
        <v/>
      </c>
      <c r="O755" s="1" t="str">
        <f>IF(ISBLANK($C755),"",IF(ISNA(VLOOKUP($L755,'result messages'!$H$3:$L$11,3,FALSE)),VLOOKUP($M755,'result messages'!$H$3:$L$11,3,FALSE),VLOOKUP($L755,'result messages'!$H$3:$L$11,3,FALSE)))</f>
        <v/>
      </c>
      <c r="P755" s="1" t="str">
        <f>IF(ISBLANK($C755),"",IF(ISNA(VLOOKUP($L755,'result messages'!$H$3:$L$11,4,FALSE)),VLOOKUP($M755,'result messages'!$H$3:$L$11,4,FALSE),VLOOKUP($L755,'result messages'!$H$3:$L$11,4,FALSE)))</f>
        <v/>
      </c>
      <c r="Q755" s="1" t="str">
        <f>IF(ISBLANK($C755),"",IF(ISNA(VLOOKUP($L755,'result messages'!$H$3:$L$11,5,FALSE)),VLOOKUP($M755,'result messages'!$H$3:$L$11,5,FALSE),VLOOKUP($L755,'result messages'!$H$3:$L$11,5,FALSE)))</f>
        <v/>
      </c>
    </row>
    <row r="756" spans="1:17">
      <c r="A756" s="1">
        <v>753</v>
      </c>
      <c r="B756" s="1"/>
      <c r="C756" s="1"/>
      <c r="D756" s="1"/>
      <c r="E756" s="7"/>
      <c r="F756" s="1"/>
      <c r="G756" s="1" t="str">
        <f>IF(ISNA(VLOOKUP($C756,'DTEN TCAP Linkage deviceId'!$A$1:$A$20000,1,FALSE)),"No","Yes")</f>
        <v>No</v>
      </c>
      <c r="H756" s="1" t="str">
        <f>IF(ISNA(VLOOKUP($C756,'Provisioning Requester'!$F$3:$H$20000,2,FALSE)),"No","Yes")</f>
        <v>No</v>
      </c>
      <c r="I756" s="1" t="str">
        <f>IF($H756="Yes",VLOOKUP($C756,'Provisioning Requester'!$F$3:$H$20000,3,FALSE),"-")</f>
        <v>-</v>
      </c>
      <c r="J756" s="1" t="str">
        <f>IF(OR(D756="SVCP", E756="TRUE"), "No", IF(ISNA(VLOOKUP($C756,'ProvResponder deviceId'!$A$1:$A$20000,1,FALSE)),"No","Yes"))</f>
        <v>No</v>
      </c>
      <c r="K756" s="1" t="str">
        <f>IF($J756="Yes",VLOOKUP($C756,'ProvResponder deviceId'!$A$1:$C$20000,3,FALSE),"-")</f>
        <v>-</v>
      </c>
      <c r="L756" s="1" t="str">
        <f t="shared" si="22"/>
        <v/>
      </c>
      <c r="M756" s="1" t="str">
        <f t="shared" si="23"/>
        <v/>
      </c>
      <c r="N756" s="1" t="str">
        <f>IF(ISBLANK($C756),"",IF(ISNA(VLOOKUP($L756,'result messages'!$H$3:$L$11,2,FALSE)),VLOOKUP($M756,'result messages'!$H$3:$L$11,2,FALSE),VLOOKUP($L756,'result messages'!$H$3:$L$11,2,FALSE)))</f>
        <v/>
      </c>
      <c r="O756" s="1" t="str">
        <f>IF(ISBLANK($C756),"",IF(ISNA(VLOOKUP($L756,'result messages'!$H$3:$L$11,3,FALSE)),VLOOKUP($M756,'result messages'!$H$3:$L$11,3,FALSE),VLOOKUP($L756,'result messages'!$H$3:$L$11,3,FALSE)))</f>
        <v/>
      </c>
      <c r="P756" s="1" t="str">
        <f>IF(ISBLANK($C756),"",IF(ISNA(VLOOKUP($L756,'result messages'!$H$3:$L$11,4,FALSE)),VLOOKUP($M756,'result messages'!$H$3:$L$11,4,FALSE),VLOOKUP($L756,'result messages'!$H$3:$L$11,4,FALSE)))</f>
        <v/>
      </c>
      <c r="Q756" s="1" t="str">
        <f>IF(ISBLANK($C756),"",IF(ISNA(VLOOKUP($L756,'result messages'!$H$3:$L$11,5,FALSE)),VLOOKUP($M756,'result messages'!$H$3:$L$11,5,FALSE),VLOOKUP($L756,'result messages'!$H$3:$L$11,5,FALSE)))</f>
        <v/>
      </c>
    </row>
    <row r="757" spans="1:17">
      <c r="A757" s="1">
        <v>754</v>
      </c>
      <c r="B757" s="1"/>
      <c r="C757" s="1"/>
      <c r="D757" s="1"/>
      <c r="E757" s="7"/>
      <c r="F757" s="1"/>
      <c r="G757" s="1" t="str">
        <f>IF(ISNA(VLOOKUP($C757,'DTEN TCAP Linkage deviceId'!$A$1:$A$20000,1,FALSE)),"No","Yes")</f>
        <v>No</v>
      </c>
      <c r="H757" s="1" t="str">
        <f>IF(ISNA(VLOOKUP($C757,'Provisioning Requester'!$F$3:$H$20000,2,FALSE)),"No","Yes")</f>
        <v>No</v>
      </c>
      <c r="I757" s="1" t="str">
        <f>IF($H757="Yes",VLOOKUP($C757,'Provisioning Requester'!$F$3:$H$20000,3,FALSE),"-")</f>
        <v>-</v>
      </c>
      <c r="J757" s="1" t="str">
        <f>IF(OR(D757="SVCP", E757="TRUE"), "No", IF(ISNA(VLOOKUP($C757,'ProvResponder deviceId'!$A$1:$A$20000,1,FALSE)),"No","Yes"))</f>
        <v>No</v>
      </c>
      <c r="K757" s="1" t="str">
        <f>IF($J757="Yes",VLOOKUP($C757,'ProvResponder deviceId'!$A$1:$C$20000,3,FALSE),"-")</f>
        <v>-</v>
      </c>
      <c r="L757" s="1" t="str">
        <f t="shared" si="22"/>
        <v/>
      </c>
      <c r="M757" s="1" t="str">
        <f t="shared" si="23"/>
        <v/>
      </c>
      <c r="N757" s="1" t="str">
        <f>IF(ISBLANK($C757),"",IF(ISNA(VLOOKUP($L757,'result messages'!$H$3:$L$11,2,FALSE)),VLOOKUP($M757,'result messages'!$H$3:$L$11,2,FALSE),VLOOKUP($L757,'result messages'!$H$3:$L$11,2,FALSE)))</f>
        <v/>
      </c>
      <c r="O757" s="1" t="str">
        <f>IF(ISBLANK($C757),"",IF(ISNA(VLOOKUP($L757,'result messages'!$H$3:$L$11,3,FALSE)),VLOOKUP($M757,'result messages'!$H$3:$L$11,3,FALSE),VLOOKUP($L757,'result messages'!$H$3:$L$11,3,FALSE)))</f>
        <v/>
      </c>
      <c r="P757" s="1" t="str">
        <f>IF(ISBLANK($C757),"",IF(ISNA(VLOOKUP($L757,'result messages'!$H$3:$L$11,4,FALSE)),VLOOKUP($M757,'result messages'!$H$3:$L$11,4,FALSE),VLOOKUP($L757,'result messages'!$H$3:$L$11,4,FALSE)))</f>
        <v/>
      </c>
      <c r="Q757" s="1" t="str">
        <f>IF(ISBLANK($C757),"",IF(ISNA(VLOOKUP($L757,'result messages'!$H$3:$L$11,5,FALSE)),VLOOKUP($M757,'result messages'!$H$3:$L$11,5,FALSE),VLOOKUP($L757,'result messages'!$H$3:$L$11,5,FALSE)))</f>
        <v/>
      </c>
    </row>
    <row r="758" spans="1:17">
      <c r="A758" s="1">
        <v>755</v>
      </c>
      <c r="B758" s="1"/>
      <c r="C758" s="1"/>
      <c r="D758" s="1"/>
      <c r="E758" s="7"/>
      <c r="F758" s="1"/>
      <c r="G758" s="1" t="str">
        <f>IF(ISNA(VLOOKUP($C758,'DTEN TCAP Linkage deviceId'!$A$1:$A$20000,1,FALSE)),"No","Yes")</f>
        <v>No</v>
      </c>
      <c r="H758" s="1" t="str">
        <f>IF(ISNA(VLOOKUP($C758,'Provisioning Requester'!$F$3:$H$20000,2,FALSE)),"No","Yes")</f>
        <v>No</v>
      </c>
      <c r="I758" s="1" t="str">
        <f>IF($H758="Yes",VLOOKUP($C758,'Provisioning Requester'!$F$3:$H$20000,3,FALSE),"-")</f>
        <v>-</v>
      </c>
      <c r="J758" s="1" t="str">
        <f>IF(OR(D758="SVCP", E758="TRUE"), "No", IF(ISNA(VLOOKUP($C758,'ProvResponder deviceId'!$A$1:$A$20000,1,FALSE)),"No","Yes"))</f>
        <v>No</v>
      </c>
      <c r="K758" s="1" t="str">
        <f>IF($J758="Yes",VLOOKUP($C758,'ProvResponder deviceId'!$A$1:$C$20000,3,FALSE),"-")</f>
        <v>-</v>
      </c>
      <c r="L758" s="1" t="str">
        <f t="shared" si="22"/>
        <v/>
      </c>
      <c r="M758" s="1" t="str">
        <f t="shared" si="23"/>
        <v/>
      </c>
      <c r="N758" s="1" t="str">
        <f>IF(ISBLANK($C758),"",IF(ISNA(VLOOKUP($L758,'result messages'!$H$3:$L$11,2,FALSE)),VLOOKUP($M758,'result messages'!$H$3:$L$11,2,FALSE),VLOOKUP($L758,'result messages'!$H$3:$L$11,2,FALSE)))</f>
        <v/>
      </c>
      <c r="O758" s="1" t="str">
        <f>IF(ISBLANK($C758),"",IF(ISNA(VLOOKUP($L758,'result messages'!$H$3:$L$11,3,FALSE)),VLOOKUP($M758,'result messages'!$H$3:$L$11,3,FALSE),VLOOKUP($L758,'result messages'!$H$3:$L$11,3,FALSE)))</f>
        <v/>
      </c>
      <c r="P758" s="1" t="str">
        <f>IF(ISBLANK($C758),"",IF(ISNA(VLOOKUP($L758,'result messages'!$H$3:$L$11,4,FALSE)),VLOOKUP($M758,'result messages'!$H$3:$L$11,4,FALSE),VLOOKUP($L758,'result messages'!$H$3:$L$11,4,FALSE)))</f>
        <v/>
      </c>
      <c r="Q758" s="1" t="str">
        <f>IF(ISBLANK($C758),"",IF(ISNA(VLOOKUP($L758,'result messages'!$H$3:$L$11,5,FALSE)),VLOOKUP($M758,'result messages'!$H$3:$L$11,5,FALSE),VLOOKUP($L758,'result messages'!$H$3:$L$11,5,FALSE)))</f>
        <v/>
      </c>
    </row>
    <row r="759" spans="1:17">
      <c r="A759" s="1">
        <v>756</v>
      </c>
      <c r="B759" s="1"/>
      <c r="C759" s="1"/>
      <c r="D759" s="1"/>
      <c r="E759" s="7"/>
      <c r="F759" s="1"/>
      <c r="G759" s="1" t="str">
        <f>IF(ISNA(VLOOKUP($C759,'DTEN TCAP Linkage deviceId'!$A$1:$A$20000,1,FALSE)),"No","Yes")</f>
        <v>No</v>
      </c>
      <c r="H759" s="1" t="str">
        <f>IF(ISNA(VLOOKUP($C759,'Provisioning Requester'!$F$3:$H$20000,2,FALSE)),"No","Yes")</f>
        <v>No</v>
      </c>
      <c r="I759" s="1" t="str">
        <f>IF($H759="Yes",VLOOKUP($C759,'Provisioning Requester'!$F$3:$H$20000,3,FALSE),"-")</f>
        <v>-</v>
      </c>
      <c r="J759" s="1" t="str">
        <f>IF(OR(D759="SVCP", E759="TRUE"), "No", IF(ISNA(VLOOKUP($C759,'ProvResponder deviceId'!$A$1:$A$20000,1,FALSE)),"No","Yes"))</f>
        <v>No</v>
      </c>
      <c r="K759" s="1" t="str">
        <f>IF($J759="Yes",VLOOKUP($C759,'ProvResponder deviceId'!$A$1:$C$20000,3,FALSE),"-")</f>
        <v>-</v>
      </c>
      <c r="L759" s="1" t="str">
        <f t="shared" si="22"/>
        <v/>
      </c>
      <c r="M759" s="1" t="str">
        <f t="shared" si="23"/>
        <v/>
      </c>
      <c r="N759" s="1" t="str">
        <f>IF(ISBLANK($C759),"",IF(ISNA(VLOOKUP($L759,'result messages'!$H$3:$L$11,2,FALSE)),VLOOKUP($M759,'result messages'!$H$3:$L$11,2,FALSE),VLOOKUP($L759,'result messages'!$H$3:$L$11,2,FALSE)))</f>
        <v/>
      </c>
      <c r="O759" s="1" t="str">
        <f>IF(ISBLANK($C759),"",IF(ISNA(VLOOKUP($L759,'result messages'!$H$3:$L$11,3,FALSE)),VLOOKUP($M759,'result messages'!$H$3:$L$11,3,FALSE),VLOOKUP($L759,'result messages'!$H$3:$L$11,3,FALSE)))</f>
        <v/>
      </c>
      <c r="P759" s="1" t="str">
        <f>IF(ISBLANK($C759),"",IF(ISNA(VLOOKUP($L759,'result messages'!$H$3:$L$11,4,FALSE)),VLOOKUP($M759,'result messages'!$H$3:$L$11,4,FALSE),VLOOKUP($L759,'result messages'!$H$3:$L$11,4,FALSE)))</f>
        <v/>
      </c>
      <c r="Q759" s="1" t="str">
        <f>IF(ISBLANK($C759),"",IF(ISNA(VLOOKUP($L759,'result messages'!$H$3:$L$11,5,FALSE)),VLOOKUP($M759,'result messages'!$H$3:$L$11,5,FALSE),VLOOKUP($L759,'result messages'!$H$3:$L$11,5,FALSE)))</f>
        <v/>
      </c>
    </row>
    <row r="760" spans="1:17">
      <c r="A760" s="1">
        <v>757</v>
      </c>
      <c r="B760" s="1"/>
      <c r="C760" s="1"/>
      <c r="D760" s="1"/>
      <c r="E760" s="7"/>
      <c r="F760" s="1"/>
      <c r="G760" s="1" t="str">
        <f>IF(ISNA(VLOOKUP($C760,'DTEN TCAP Linkage deviceId'!$A$1:$A$20000,1,FALSE)),"No","Yes")</f>
        <v>No</v>
      </c>
      <c r="H760" s="1" t="str">
        <f>IF(ISNA(VLOOKUP($C760,'Provisioning Requester'!$F$3:$H$20000,2,FALSE)),"No","Yes")</f>
        <v>No</v>
      </c>
      <c r="I760" s="1" t="str">
        <f>IF($H760="Yes",VLOOKUP($C760,'Provisioning Requester'!$F$3:$H$20000,3,FALSE),"-")</f>
        <v>-</v>
      </c>
      <c r="J760" s="1" t="str">
        <f>IF(OR(D760="SVCP", E760="TRUE"), "No", IF(ISNA(VLOOKUP($C760,'ProvResponder deviceId'!$A$1:$A$20000,1,FALSE)),"No","Yes"))</f>
        <v>No</v>
      </c>
      <c r="K760" s="1" t="str">
        <f>IF($J760="Yes",VLOOKUP($C760,'ProvResponder deviceId'!$A$1:$C$20000,3,FALSE),"-")</f>
        <v>-</v>
      </c>
      <c r="L760" s="1" t="str">
        <f t="shared" si="22"/>
        <v/>
      </c>
      <c r="M760" s="1" t="str">
        <f t="shared" si="23"/>
        <v/>
      </c>
      <c r="N760" s="1" t="str">
        <f>IF(ISBLANK($C760),"",IF(ISNA(VLOOKUP($L760,'result messages'!$H$3:$L$11,2,FALSE)),VLOOKUP($M760,'result messages'!$H$3:$L$11,2,FALSE),VLOOKUP($L760,'result messages'!$H$3:$L$11,2,FALSE)))</f>
        <v/>
      </c>
      <c r="O760" s="1" t="str">
        <f>IF(ISBLANK($C760),"",IF(ISNA(VLOOKUP($L760,'result messages'!$H$3:$L$11,3,FALSE)),VLOOKUP($M760,'result messages'!$H$3:$L$11,3,FALSE),VLOOKUP($L760,'result messages'!$H$3:$L$11,3,FALSE)))</f>
        <v/>
      </c>
      <c r="P760" s="1" t="str">
        <f>IF(ISBLANK($C760),"",IF(ISNA(VLOOKUP($L760,'result messages'!$H$3:$L$11,4,FALSE)),VLOOKUP($M760,'result messages'!$H$3:$L$11,4,FALSE),VLOOKUP($L760,'result messages'!$H$3:$L$11,4,FALSE)))</f>
        <v/>
      </c>
      <c r="Q760" s="1" t="str">
        <f>IF(ISBLANK($C760),"",IF(ISNA(VLOOKUP($L760,'result messages'!$H$3:$L$11,5,FALSE)),VLOOKUP($M760,'result messages'!$H$3:$L$11,5,FALSE),VLOOKUP($L760,'result messages'!$H$3:$L$11,5,FALSE)))</f>
        <v/>
      </c>
    </row>
    <row r="761" spans="1:17">
      <c r="A761" s="1">
        <v>758</v>
      </c>
      <c r="B761" s="1"/>
      <c r="C761" s="1"/>
      <c r="D761" s="1"/>
      <c r="E761" s="7"/>
      <c r="F761" s="1"/>
      <c r="G761" s="1" t="str">
        <f>IF(ISNA(VLOOKUP($C761,'DTEN TCAP Linkage deviceId'!$A$1:$A$20000,1,FALSE)),"No","Yes")</f>
        <v>No</v>
      </c>
      <c r="H761" s="1" t="str">
        <f>IF(ISNA(VLOOKUP($C761,'Provisioning Requester'!$F$3:$H$20000,2,FALSE)),"No","Yes")</f>
        <v>No</v>
      </c>
      <c r="I761" s="1" t="str">
        <f>IF($H761="Yes",VLOOKUP($C761,'Provisioning Requester'!$F$3:$H$20000,3,FALSE),"-")</f>
        <v>-</v>
      </c>
      <c r="J761" s="1" t="str">
        <f>IF(OR(D761="SVCP", E761="TRUE"), "No", IF(ISNA(VLOOKUP($C761,'ProvResponder deviceId'!$A$1:$A$20000,1,FALSE)),"No","Yes"))</f>
        <v>No</v>
      </c>
      <c r="K761" s="1" t="str">
        <f>IF($J761="Yes",VLOOKUP($C761,'ProvResponder deviceId'!$A$1:$C$20000,3,FALSE),"-")</f>
        <v>-</v>
      </c>
      <c r="L761" s="1" t="str">
        <f t="shared" si="22"/>
        <v/>
      </c>
      <c r="M761" s="1" t="str">
        <f t="shared" si="23"/>
        <v/>
      </c>
      <c r="N761" s="1" t="str">
        <f>IF(ISBLANK($C761),"",IF(ISNA(VLOOKUP($L761,'result messages'!$H$3:$L$11,2,FALSE)),VLOOKUP($M761,'result messages'!$H$3:$L$11,2,FALSE),VLOOKUP($L761,'result messages'!$H$3:$L$11,2,FALSE)))</f>
        <v/>
      </c>
      <c r="O761" s="1" t="str">
        <f>IF(ISBLANK($C761),"",IF(ISNA(VLOOKUP($L761,'result messages'!$H$3:$L$11,3,FALSE)),VLOOKUP($M761,'result messages'!$H$3:$L$11,3,FALSE),VLOOKUP($L761,'result messages'!$H$3:$L$11,3,FALSE)))</f>
        <v/>
      </c>
      <c r="P761" s="1" t="str">
        <f>IF(ISBLANK($C761),"",IF(ISNA(VLOOKUP($L761,'result messages'!$H$3:$L$11,4,FALSE)),VLOOKUP($M761,'result messages'!$H$3:$L$11,4,FALSE),VLOOKUP($L761,'result messages'!$H$3:$L$11,4,FALSE)))</f>
        <v/>
      </c>
      <c r="Q761" s="1" t="str">
        <f>IF(ISBLANK($C761),"",IF(ISNA(VLOOKUP($L761,'result messages'!$H$3:$L$11,5,FALSE)),VLOOKUP($M761,'result messages'!$H$3:$L$11,5,FALSE),VLOOKUP($L761,'result messages'!$H$3:$L$11,5,FALSE)))</f>
        <v/>
      </c>
    </row>
    <row r="762" spans="1:17">
      <c r="A762" s="1">
        <v>759</v>
      </c>
      <c r="B762" s="1"/>
      <c r="C762" s="1"/>
      <c r="D762" s="1"/>
      <c r="E762" s="7"/>
      <c r="F762" s="1"/>
      <c r="G762" s="1" t="str">
        <f>IF(ISNA(VLOOKUP($C762,'DTEN TCAP Linkage deviceId'!$A$1:$A$20000,1,FALSE)),"No","Yes")</f>
        <v>No</v>
      </c>
      <c r="H762" s="1" t="str">
        <f>IF(ISNA(VLOOKUP($C762,'Provisioning Requester'!$F$3:$H$20000,2,FALSE)),"No","Yes")</f>
        <v>No</v>
      </c>
      <c r="I762" s="1" t="str">
        <f>IF($H762="Yes",VLOOKUP($C762,'Provisioning Requester'!$F$3:$H$20000,3,FALSE),"-")</f>
        <v>-</v>
      </c>
      <c r="J762" s="1" t="str">
        <f>IF(OR(D762="SVCP", E762="TRUE"), "No", IF(ISNA(VLOOKUP($C762,'ProvResponder deviceId'!$A$1:$A$20000,1,FALSE)),"No","Yes"))</f>
        <v>No</v>
      </c>
      <c r="K762" s="1" t="str">
        <f>IF($J762="Yes",VLOOKUP($C762,'ProvResponder deviceId'!$A$1:$C$20000,3,FALSE),"-")</f>
        <v>-</v>
      </c>
      <c r="L762" s="1" t="str">
        <f t="shared" si="22"/>
        <v/>
      </c>
      <c r="M762" s="1" t="str">
        <f t="shared" si="23"/>
        <v/>
      </c>
      <c r="N762" s="1" t="str">
        <f>IF(ISBLANK($C762),"",IF(ISNA(VLOOKUP($L762,'result messages'!$H$3:$L$11,2,FALSE)),VLOOKUP($M762,'result messages'!$H$3:$L$11,2,FALSE),VLOOKUP($L762,'result messages'!$H$3:$L$11,2,FALSE)))</f>
        <v/>
      </c>
      <c r="O762" s="1" t="str">
        <f>IF(ISBLANK($C762),"",IF(ISNA(VLOOKUP($L762,'result messages'!$H$3:$L$11,3,FALSE)),VLOOKUP($M762,'result messages'!$H$3:$L$11,3,FALSE),VLOOKUP($L762,'result messages'!$H$3:$L$11,3,FALSE)))</f>
        <v/>
      </c>
      <c r="P762" s="1" t="str">
        <f>IF(ISBLANK($C762),"",IF(ISNA(VLOOKUP($L762,'result messages'!$H$3:$L$11,4,FALSE)),VLOOKUP($M762,'result messages'!$H$3:$L$11,4,FALSE),VLOOKUP($L762,'result messages'!$H$3:$L$11,4,FALSE)))</f>
        <v/>
      </c>
      <c r="Q762" s="1" t="str">
        <f>IF(ISBLANK($C762),"",IF(ISNA(VLOOKUP($L762,'result messages'!$H$3:$L$11,5,FALSE)),VLOOKUP($M762,'result messages'!$H$3:$L$11,5,FALSE),VLOOKUP($L762,'result messages'!$H$3:$L$11,5,FALSE)))</f>
        <v/>
      </c>
    </row>
    <row r="763" spans="1:17">
      <c r="A763" s="1">
        <v>760</v>
      </c>
      <c r="B763" s="1"/>
      <c r="C763" s="1"/>
      <c r="D763" s="1"/>
      <c r="E763" s="7"/>
      <c r="F763" s="1"/>
      <c r="G763" s="1" t="str">
        <f>IF(ISNA(VLOOKUP($C763,'DTEN TCAP Linkage deviceId'!$A$1:$A$20000,1,FALSE)),"No","Yes")</f>
        <v>No</v>
      </c>
      <c r="H763" s="1" t="str">
        <f>IF(ISNA(VLOOKUP($C763,'Provisioning Requester'!$F$3:$H$20000,2,FALSE)),"No","Yes")</f>
        <v>No</v>
      </c>
      <c r="I763" s="1" t="str">
        <f>IF($H763="Yes",VLOOKUP($C763,'Provisioning Requester'!$F$3:$H$20000,3,FALSE),"-")</f>
        <v>-</v>
      </c>
      <c r="J763" s="1" t="str">
        <f>IF(OR(D763="SVCP", E763="TRUE"), "No", IF(ISNA(VLOOKUP($C763,'ProvResponder deviceId'!$A$1:$A$20000,1,FALSE)),"No","Yes"))</f>
        <v>No</v>
      </c>
      <c r="K763" s="1" t="str">
        <f>IF($J763="Yes",VLOOKUP($C763,'ProvResponder deviceId'!$A$1:$C$20000,3,FALSE),"-")</f>
        <v>-</v>
      </c>
      <c r="L763" s="1" t="str">
        <f t="shared" si="22"/>
        <v/>
      </c>
      <c r="M763" s="1" t="str">
        <f t="shared" si="23"/>
        <v/>
      </c>
      <c r="N763" s="1" t="str">
        <f>IF(ISBLANK($C763),"",IF(ISNA(VLOOKUP($L763,'result messages'!$H$3:$L$11,2,FALSE)),VLOOKUP($M763,'result messages'!$H$3:$L$11,2,FALSE),VLOOKUP($L763,'result messages'!$H$3:$L$11,2,FALSE)))</f>
        <v/>
      </c>
      <c r="O763" s="1" t="str">
        <f>IF(ISBLANK($C763),"",IF(ISNA(VLOOKUP($L763,'result messages'!$H$3:$L$11,3,FALSE)),VLOOKUP($M763,'result messages'!$H$3:$L$11,3,FALSE),VLOOKUP($L763,'result messages'!$H$3:$L$11,3,FALSE)))</f>
        <v/>
      </c>
      <c r="P763" s="1" t="str">
        <f>IF(ISBLANK($C763),"",IF(ISNA(VLOOKUP($L763,'result messages'!$H$3:$L$11,4,FALSE)),VLOOKUP($M763,'result messages'!$H$3:$L$11,4,FALSE),VLOOKUP($L763,'result messages'!$H$3:$L$11,4,FALSE)))</f>
        <v/>
      </c>
      <c r="Q763" s="1" t="str">
        <f>IF(ISBLANK($C763),"",IF(ISNA(VLOOKUP($L763,'result messages'!$H$3:$L$11,5,FALSE)),VLOOKUP($M763,'result messages'!$H$3:$L$11,5,FALSE),VLOOKUP($L763,'result messages'!$H$3:$L$11,5,FALSE)))</f>
        <v/>
      </c>
    </row>
    <row r="764" spans="1:17">
      <c r="A764" s="1">
        <v>761</v>
      </c>
      <c r="B764" s="1"/>
      <c r="C764" s="1"/>
      <c r="D764" s="1"/>
      <c r="E764" s="7"/>
      <c r="F764" s="1"/>
      <c r="G764" s="1" t="str">
        <f>IF(ISNA(VLOOKUP($C764,'DTEN TCAP Linkage deviceId'!$A$1:$A$20000,1,FALSE)),"No","Yes")</f>
        <v>No</v>
      </c>
      <c r="H764" s="1" t="str">
        <f>IF(ISNA(VLOOKUP($C764,'Provisioning Requester'!$F$3:$H$20000,2,FALSE)),"No","Yes")</f>
        <v>No</v>
      </c>
      <c r="I764" s="1" t="str">
        <f>IF($H764="Yes",VLOOKUP($C764,'Provisioning Requester'!$F$3:$H$20000,3,FALSE),"-")</f>
        <v>-</v>
      </c>
      <c r="J764" s="1" t="str">
        <f>IF(OR(D764="SVCP", E764="TRUE"), "No", IF(ISNA(VLOOKUP($C764,'ProvResponder deviceId'!$A$1:$A$20000,1,FALSE)),"No","Yes"))</f>
        <v>No</v>
      </c>
      <c r="K764" s="1" t="str">
        <f>IF($J764="Yes",VLOOKUP($C764,'ProvResponder deviceId'!$A$1:$C$20000,3,FALSE),"-")</f>
        <v>-</v>
      </c>
      <c r="L764" s="1" t="str">
        <f t="shared" si="22"/>
        <v/>
      </c>
      <c r="M764" s="1" t="str">
        <f t="shared" si="23"/>
        <v/>
      </c>
      <c r="N764" s="1" t="str">
        <f>IF(ISBLANK($C764),"",IF(ISNA(VLOOKUP($L764,'result messages'!$H$3:$L$11,2,FALSE)),VLOOKUP($M764,'result messages'!$H$3:$L$11,2,FALSE),VLOOKUP($L764,'result messages'!$H$3:$L$11,2,FALSE)))</f>
        <v/>
      </c>
      <c r="O764" s="1" t="str">
        <f>IF(ISBLANK($C764),"",IF(ISNA(VLOOKUP($L764,'result messages'!$H$3:$L$11,3,FALSE)),VLOOKUP($M764,'result messages'!$H$3:$L$11,3,FALSE),VLOOKUP($L764,'result messages'!$H$3:$L$11,3,FALSE)))</f>
        <v/>
      </c>
      <c r="P764" s="1" t="str">
        <f>IF(ISBLANK($C764),"",IF(ISNA(VLOOKUP($L764,'result messages'!$H$3:$L$11,4,FALSE)),VLOOKUP($M764,'result messages'!$H$3:$L$11,4,FALSE),VLOOKUP($L764,'result messages'!$H$3:$L$11,4,FALSE)))</f>
        <v/>
      </c>
      <c r="Q764" s="1" t="str">
        <f>IF(ISBLANK($C764),"",IF(ISNA(VLOOKUP($L764,'result messages'!$H$3:$L$11,5,FALSE)),VLOOKUP($M764,'result messages'!$H$3:$L$11,5,FALSE),VLOOKUP($L764,'result messages'!$H$3:$L$11,5,FALSE)))</f>
        <v/>
      </c>
    </row>
    <row r="765" spans="1:17">
      <c r="A765" s="1">
        <v>762</v>
      </c>
      <c r="B765" s="1"/>
      <c r="C765" s="1"/>
      <c r="D765" s="1"/>
      <c r="E765" s="7"/>
      <c r="F765" s="1"/>
      <c r="G765" s="1" t="str">
        <f>IF(ISNA(VLOOKUP($C765,'DTEN TCAP Linkage deviceId'!$A$1:$A$20000,1,FALSE)),"No","Yes")</f>
        <v>No</v>
      </c>
      <c r="H765" s="1" t="str">
        <f>IF(ISNA(VLOOKUP($C765,'Provisioning Requester'!$F$3:$H$20000,2,FALSE)),"No","Yes")</f>
        <v>No</v>
      </c>
      <c r="I765" s="1" t="str">
        <f>IF($H765="Yes",VLOOKUP($C765,'Provisioning Requester'!$F$3:$H$20000,3,FALSE),"-")</f>
        <v>-</v>
      </c>
      <c r="J765" s="1" t="str">
        <f>IF(OR(D765="SVCP", E765="TRUE"), "No", IF(ISNA(VLOOKUP($C765,'ProvResponder deviceId'!$A$1:$A$20000,1,FALSE)),"No","Yes"))</f>
        <v>No</v>
      </c>
      <c r="K765" s="1" t="str">
        <f>IF($J765="Yes",VLOOKUP($C765,'ProvResponder deviceId'!$A$1:$C$20000,3,FALSE),"-")</f>
        <v>-</v>
      </c>
      <c r="L765" s="1" t="str">
        <f t="shared" si="22"/>
        <v/>
      </c>
      <c r="M765" s="1" t="str">
        <f t="shared" si="23"/>
        <v/>
      </c>
      <c r="N765" s="1" t="str">
        <f>IF(ISBLANK($C765),"",IF(ISNA(VLOOKUP($L765,'result messages'!$H$3:$L$11,2,FALSE)),VLOOKUP($M765,'result messages'!$H$3:$L$11,2,FALSE),VLOOKUP($L765,'result messages'!$H$3:$L$11,2,FALSE)))</f>
        <v/>
      </c>
      <c r="O765" s="1" t="str">
        <f>IF(ISBLANK($C765),"",IF(ISNA(VLOOKUP($L765,'result messages'!$H$3:$L$11,3,FALSE)),VLOOKUP($M765,'result messages'!$H$3:$L$11,3,FALSE),VLOOKUP($L765,'result messages'!$H$3:$L$11,3,FALSE)))</f>
        <v/>
      </c>
      <c r="P765" s="1" t="str">
        <f>IF(ISBLANK($C765),"",IF(ISNA(VLOOKUP($L765,'result messages'!$H$3:$L$11,4,FALSE)),VLOOKUP($M765,'result messages'!$H$3:$L$11,4,FALSE),VLOOKUP($L765,'result messages'!$H$3:$L$11,4,FALSE)))</f>
        <v/>
      </c>
      <c r="Q765" s="1" t="str">
        <f>IF(ISBLANK($C765),"",IF(ISNA(VLOOKUP($L765,'result messages'!$H$3:$L$11,5,FALSE)),VLOOKUP($M765,'result messages'!$H$3:$L$11,5,FALSE),VLOOKUP($L765,'result messages'!$H$3:$L$11,5,FALSE)))</f>
        <v/>
      </c>
    </row>
    <row r="766" spans="1:17">
      <c r="A766" s="1">
        <v>763</v>
      </c>
      <c r="B766" s="1"/>
      <c r="C766" s="1"/>
      <c r="D766" s="1"/>
      <c r="E766" s="7"/>
      <c r="F766" s="1"/>
      <c r="G766" s="1" t="str">
        <f>IF(ISNA(VLOOKUP($C766,'DTEN TCAP Linkage deviceId'!$A$1:$A$20000,1,FALSE)),"No","Yes")</f>
        <v>No</v>
      </c>
      <c r="H766" s="1" t="str">
        <f>IF(ISNA(VLOOKUP($C766,'Provisioning Requester'!$F$3:$H$20000,2,FALSE)),"No","Yes")</f>
        <v>No</v>
      </c>
      <c r="I766" s="1" t="str">
        <f>IF($H766="Yes",VLOOKUP($C766,'Provisioning Requester'!$F$3:$H$20000,3,FALSE),"-")</f>
        <v>-</v>
      </c>
      <c r="J766" s="1" t="str">
        <f>IF(OR(D766="SVCP", E766="TRUE"), "No", IF(ISNA(VLOOKUP($C766,'ProvResponder deviceId'!$A$1:$A$20000,1,FALSE)),"No","Yes"))</f>
        <v>No</v>
      </c>
      <c r="K766" s="1" t="str">
        <f>IF($J766="Yes",VLOOKUP($C766,'ProvResponder deviceId'!$A$1:$C$20000,3,FALSE),"-")</f>
        <v>-</v>
      </c>
      <c r="L766" s="1" t="str">
        <f t="shared" si="22"/>
        <v/>
      </c>
      <c r="M766" s="1" t="str">
        <f t="shared" si="23"/>
        <v/>
      </c>
      <c r="N766" s="1" t="str">
        <f>IF(ISBLANK($C766),"",IF(ISNA(VLOOKUP($L766,'result messages'!$H$3:$L$11,2,FALSE)),VLOOKUP($M766,'result messages'!$H$3:$L$11,2,FALSE),VLOOKUP($L766,'result messages'!$H$3:$L$11,2,FALSE)))</f>
        <v/>
      </c>
      <c r="O766" s="1" t="str">
        <f>IF(ISBLANK($C766),"",IF(ISNA(VLOOKUP($L766,'result messages'!$H$3:$L$11,3,FALSE)),VLOOKUP($M766,'result messages'!$H$3:$L$11,3,FALSE),VLOOKUP($L766,'result messages'!$H$3:$L$11,3,FALSE)))</f>
        <v/>
      </c>
      <c r="P766" s="1" t="str">
        <f>IF(ISBLANK($C766),"",IF(ISNA(VLOOKUP($L766,'result messages'!$H$3:$L$11,4,FALSE)),VLOOKUP($M766,'result messages'!$H$3:$L$11,4,FALSE),VLOOKUP($L766,'result messages'!$H$3:$L$11,4,FALSE)))</f>
        <v/>
      </c>
      <c r="Q766" s="1" t="str">
        <f>IF(ISBLANK($C766),"",IF(ISNA(VLOOKUP($L766,'result messages'!$H$3:$L$11,5,FALSE)),VLOOKUP($M766,'result messages'!$H$3:$L$11,5,FALSE),VLOOKUP($L766,'result messages'!$H$3:$L$11,5,FALSE)))</f>
        <v/>
      </c>
    </row>
    <row r="767" spans="1:17">
      <c r="A767" s="1">
        <v>764</v>
      </c>
      <c r="B767" s="1"/>
      <c r="C767" s="1"/>
      <c r="D767" s="1"/>
      <c r="E767" s="7"/>
      <c r="F767" s="1"/>
      <c r="G767" s="1" t="str">
        <f>IF(ISNA(VLOOKUP($C767,'DTEN TCAP Linkage deviceId'!$A$1:$A$20000,1,FALSE)),"No","Yes")</f>
        <v>No</v>
      </c>
      <c r="H767" s="1" t="str">
        <f>IF(ISNA(VLOOKUP($C767,'Provisioning Requester'!$F$3:$H$20000,2,FALSE)),"No","Yes")</f>
        <v>No</v>
      </c>
      <c r="I767" s="1" t="str">
        <f>IF($H767="Yes",VLOOKUP($C767,'Provisioning Requester'!$F$3:$H$20000,3,FALSE),"-")</f>
        <v>-</v>
      </c>
      <c r="J767" s="1" t="str">
        <f>IF(OR(D767="SVCP", E767="TRUE"), "No", IF(ISNA(VLOOKUP($C767,'ProvResponder deviceId'!$A$1:$A$20000,1,FALSE)),"No","Yes"))</f>
        <v>No</v>
      </c>
      <c r="K767" s="1" t="str">
        <f>IF($J767="Yes",VLOOKUP($C767,'ProvResponder deviceId'!$A$1:$C$20000,3,FALSE),"-")</f>
        <v>-</v>
      </c>
      <c r="L767" s="1" t="str">
        <f t="shared" si="22"/>
        <v/>
      </c>
      <c r="M767" s="1" t="str">
        <f t="shared" si="23"/>
        <v/>
      </c>
      <c r="N767" s="1" t="str">
        <f>IF(ISBLANK($C767),"",IF(ISNA(VLOOKUP($L767,'result messages'!$H$3:$L$11,2,FALSE)),VLOOKUP($M767,'result messages'!$H$3:$L$11,2,FALSE),VLOOKUP($L767,'result messages'!$H$3:$L$11,2,FALSE)))</f>
        <v/>
      </c>
      <c r="O767" s="1" t="str">
        <f>IF(ISBLANK($C767),"",IF(ISNA(VLOOKUP($L767,'result messages'!$H$3:$L$11,3,FALSE)),VLOOKUP($M767,'result messages'!$H$3:$L$11,3,FALSE),VLOOKUP($L767,'result messages'!$H$3:$L$11,3,FALSE)))</f>
        <v/>
      </c>
      <c r="P767" s="1" t="str">
        <f>IF(ISBLANK($C767),"",IF(ISNA(VLOOKUP($L767,'result messages'!$H$3:$L$11,4,FALSE)),VLOOKUP($M767,'result messages'!$H$3:$L$11,4,FALSE),VLOOKUP($L767,'result messages'!$H$3:$L$11,4,FALSE)))</f>
        <v/>
      </c>
      <c r="Q767" s="1" t="str">
        <f>IF(ISBLANK($C767),"",IF(ISNA(VLOOKUP($L767,'result messages'!$H$3:$L$11,5,FALSE)),VLOOKUP($M767,'result messages'!$H$3:$L$11,5,FALSE),VLOOKUP($L767,'result messages'!$H$3:$L$11,5,FALSE)))</f>
        <v/>
      </c>
    </row>
    <row r="768" spans="1:17">
      <c r="A768" s="1">
        <v>765</v>
      </c>
      <c r="B768" s="1"/>
      <c r="C768" s="1"/>
      <c r="D768" s="1"/>
      <c r="E768" s="7"/>
      <c r="F768" s="1"/>
      <c r="G768" s="1" t="str">
        <f>IF(ISNA(VLOOKUP($C768,'DTEN TCAP Linkage deviceId'!$A$1:$A$20000,1,FALSE)),"No","Yes")</f>
        <v>No</v>
      </c>
      <c r="H768" s="1" t="str">
        <f>IF(ISNA(VLOOKUP($C768,'Provisioning Requester'!$F$3:$H$20000,2,FALSE)),"No","Yes")</f>
        <v>No</v>
      </c>
      <c r="I768" s="1" t="str">
        <f>IF($H768="Yes",VLOOKUP($C768,'Provisioning Requester'!$F$3:$H$20000,3,FALSE),"-")</f>
        <v>-</v>
      </c>
      <c r="J768" s="1" t="str">
        <f>IF(OR(D768="SVCP", E768="TRUE"), "No", IF(ISNA(VLOOKUP($C768,'ProvResponder deviceId'!$A$1:$A$20000,1,FALSE)),"No","Yes"))</f>
        <v>No</v>
      </c>
      <c r="K768" s="1" t="str">
        <f>IF($J768="Yes",VLOOKUP($C768,'ProvResponder deviceId'!$A$1:$C$20000,3,FALSE),"-")</f>
        <v>-</v>
      </c>
      <c r="L768" s="1" t="str">
        <f t="shared" si="22"/>
        <v/>
      </c>
      <c r="M768" s="1" t="str">
        <f t="shared" si="23"/>
        <v/>
      </c>
      <c r="N768" s="1" t="str">
        <f>IF(ISBLANK($C768),"",IF(ISNA(VLOOKUP($L768,'result messages'!$H$3:$L$11,2,FALSE)),VLOOKUP($M768,'result messages'!$H$3:$L$11,2,FALSE),VLOOKUP($L768,'result messages'!$H$3:$L$11,2,FALSE)))</f>
        <v/>
      </c>
      <c r="O768" s="1" t="str">
        <f>IF(ISBLANK($C768),"",IF(ISNA(VLOOKUP($L768,'result messages'!$H$3:$L$11,3,FALSE)),VLOOKUP($M768,'result messages'!$H$3:$L$11,3,FALSE),VLOOKUP($L768,'result messages'!$H$3:$L$11,3,FALSE)))</f>
        <v/>
      </c>
      <c r="P768" s="1" t="str">
        <f>IF(ISBLANK($C768),"",IF(ISNA(VLOOKUP($L768,'result messages'!$H$3:$L$11,4,FALSE)),VLOOKUP($M768,'result messages'!$H$3:$L$11,4,FALSE),VLOOKUP($L768,'result messages'!$H$3:$L$11,4,FALSE)))</f>
        <v/>
      </c>
      <c r="Q768" s="1" t="str">
        <f>IF(ISBLANK($C768),"",IF(ISNA(VLOOKUP($L768,'result messages'!$H$3:$L$11,5,FALSE)),VLOOKUP($M768,'result messages'!$H$3:$L$11,5,FALSE),VLOOKUP($L768,'result messages'!$H$3:$L$11,5,FALSE)))</f>
        <v/>
      </c>
    </row>
    <row r="769" spans="1:17">
      <c r="A769" s="1">
        <v>766</v>
      </c>
      <c r="B769" s="1"/>
      <c r="C769" s="1"/>
      <c r="D769" s="1"/>
      <c r="E769" s="7"/>
      <c r="F769" s="1"/>
      <c r="G769" s="1" t="str">
        <f>IF(ISNA(VLOOKUP($C769,'DTEN TCAP Linkage deviceId'!$A$1:$A$20000,1,FALSE)),"No","Yes")</f>
        <v>No</v>
      </c>
      <c r="H769" s="1" t="str">
        <f>IF(ISNA(VLOOKUP($C769,'Provisioning Requester'!$F$3:$H$20000,2,FALSE)),"No","Yes")</f>
        <v>No</v>
      </c>
      <c r="I769" s="1" t="str">
        <f>IF($H769="Yes",VLOOKUP($C769,'Provisioning Requester'!$F$3:$H$20000,3,FALSE),"-")</f>
        <v>-</v>
      </c>
      <c r="J769" s="1" t="str">
        <f>IF(OR(D769="SVCP", E769="TRUE"), "No", IF(ISNA(VLOOKUP($C769,'ProvResponder deviceId'!$A$1:$A$20000,1,FALSE)),"No","Yes"))</f>
        <v>No</v>
      </c>
      <c r="K769" s="1" t="str">
        <f>IF($J769="Yes",VLOOKUP($C769,'ProvResponder deviceId'!$A$1:$C$20000,3,FALSE),"-")</f>
        <v>-</v>
      </c>
      <c r="L769" s="1" t="str">
        <f t="shared" si="22"/>
        <v/>
      </c>
      <c r="M769" s="1" t="str">
        <f t="shared" si="23"/>
        <v/>
      </c>
      <c r="N769" s="1" t="str">
        <f>IF(ISBLANK($C769),"",IF(ISNA(VLOOKUP($L769,'result messages'!$H$3:$L$11,2,FALSE)),VLOOKUP($M769,'result messages'!$H$3:$L$11,2,FALSE),VLOOKUP($L769,'result messages'!$H$3:$L$11,2,FALSE)))</f>
        <v/>
      </c>
      <c r="O769" s="1" t="str">
        <f>IF(ISBLANK($C769),"",IF(ISNA(VLOOKUP($L769,'result messages'!$H$3:$L$11,3,FALSE)),VLOOKUP($M769,'result messages'!$H$3:$L$11,3,FALSE),VLOOKUP($L769,'result messages'!$H$3:$L$11,3,FALSE)))</f>
        <v/>
      </c>
      <c r="P769" s="1" t="str">
        <f>IF(ISBLANK($C769),"",IF(ISNA(VLOOKUP($L769,'result messages'!$H$3:$L$11,4,FALSE)),VLOOKUP($M769,'result messages'!$H$3:$L$11,4,FALSE),VLOOKUP($L769,'result messages'!$H$3:$L$11,4,FALSE)))</f>
        <v/>
      </c>
      <c r="Q769" s="1" t="str">
        <f>IF(ISBLANK($C769),"",IF(ISNA(VLOOKUP($L769,'result messages'!$H$3:$L$11,5,FALSE)),VLOOKUP($M769,'result messages'!$H$3:$L$11,5,FALSE),VLOOKUP($L769,'result messages'!$H$3:$L$11,5,FALSE)))</f>
        <v/>
      </c>
    </row>
    <row r="770" spans="1:17">
      <c r="A770" s="1">
        <v>767</v>
      </c>
      <c r="B770" s="1"/>
      <c r="C770" s="1"/>
      <c r="D770" s="1"/>
      <c r="E770" s="7"/>
      <c r="F770" s="1"/>
      <c r="G770" s="1" t="str">
        <f>IF(ISNA(VLOOKUP($C770,'DTEN TCAP Linkage deviceId'!$A$1:$A$20000,1,FALSE)),"No","Yes")</f>
        <v>No</v>
      </c>
      <c r="H770" s="1" t="str">
        <f>IF(ISNA(VLOOKUP($C770,'Provisioning Requester'!$F$3:$H$20000,2,FALSE)),"No","Yes")</f>
        <v>No</v>
      </c>
      <c r="I770" s="1" t="str">
        <f>IF($H770="Yes",VLOOKUP($C770,'Provisioning Requester'!$F$3:$H$20000,3,FALSE),"-")</f>
        <v>-</v>
      </c>
      <c r="J770" s="1" t="str">
        <f>IF(OR(D770="SVCP", E770="TRUE"), "No", IF(ISNA(VLOOKUP($C770,'ProvResponder deviceId'!$A$1:$A$20000,1,FALSE)),"No","Yes"))</f>
        <v>No</v>
      </c>
      <c r="K770" s="1" t="str">
        <f>IF($J770="Yes",VLOOKUP($C770,'ProvResponder deviceId'!$A$1:$C$20000,3,FALSE),"-")</f>
        <v>-</v>
      </c>
      <c r="L770" s="1" t="str">
        <f t="shared" si="22"/>
        <v/>
      </c>
      <c r="M770" s="1" t="str">
        <f t="shared" si="23"/>
        <v/>
      </c>
      <c r="N770" s="1" t="str">
        <f>IF(ISBLANK($C770),"",IF(ISNA(VLOOKUP($L770,'result messages'!$H$3:$L$11,2,FALSE)),VLOOKUP($M770,'result messages'!$H$3:$L$11,2,FALSE),VLOOKUP($L770,'result messages'!$H$3:$L$11,2,FALSE)))</f>
        <v/>
      </c>
      <c r="O770" s="1" t="str">
        <f>IF(ISBLANK($C770),"",IF(ISNA(VLOOKUP($L770,'result messages'!$H$3:$L$11,3,FALSE)),VLOOKUP($M770,'result messages'!$H$3:$L$11,3,FALSE),VLOOKUP($L770,'result messages'!$H$3:$L$11,3,FALSE)))</f>
        <v/>
      </c>
      <c r="P770" s="1" t="str">
        <f>IF(ISBLANK($C770),"",IF(ISNA(VLOOKUP($L770,'result messages'!$H$3:$L$11,4,FALSE)),VLOOKUP($M770,'result messages'!$H$3:$L$11,4,FALSE),VLOOKUP($L770,'result messages'!$H$3:$L$11,4,FALSE)))</f>
        <v/>
      </c>
      <c r="Q770" s="1" t="str">
        <f>IF(ISBLANK($C770),"",IF(ISNA(VLOOKUP($L770,'result messages'!$H$3:$L$11,5,FALSE)),VLOOKUP($M770,'result messages'!$H$3:$L$11,5,FALSE),VLOOKUP($L770,'result messages'!$H$3:$L$11,5,FALSE)))</f>
        <v/>
      </c>
    </row>
    <row r="771" spans="1:17">
      <c r="A771" s="1">
        <v>768</v>
      </c>
      <c r="B771" s="1"/>
      <c r="C771" s="1"/>
      <c r="D771" s="1"/>
      <c r="E771" s="7"/>
      <c r="F771" s="1"/>
      <c r="G771" s="1" t="str">
        <f>IF(ISNA(VLOOKUP($C771,'DTEN TCAP Linkage deviceId'!$A$1:$A$20000,1,FALSE)),"No","Yes")</f>
        <v>No</v>
      </c>
      <c r="H771" s="1" t="str">
        <f>IF(ISNA(VLOOKUP($C771,'Provisioning Requester'!$F$3:$H$20000,2,FALSE)),"No","Yes")</f>
        <v>No</v>
      </c>
      <c r="I771" s="1" t="str">
        <f>IF($H771="Yes",VLOOKUP($C771,'Provisioning Requester'!$F$3:$H$20000,3,FALSE),"-")</f>
        <v>-</v>
      </c>
      <c r="J771" s="1" t="str">
        <f>IF(OR(D771="SVCP", E771="TRUE"), "No", IF(ISNA(VLOOKUP($C771,'ProvResponder deviceId'!$A$1:$A$20000,1,FALSE)),"No","Yes"))</f>
        <v>No</v>
      </c>
      <c r="K771" s="1" t="str">
        <f>IF($J771="Yes",VLOOKUP($C771,'ProvResponder deviceId'!$A$1:$C$20000,3,FALSE),"-")</f>
        <v>-</v>
      </c>
      <c r="L771" s="1" t="str">
        <f t="shared" si="22"/>
        <v/>
      </c>
      <c r="M771" s="1" t="str">
        <f t="shared" si="23"/>
        <v/>
      </c>
      <c r="N771" s="1" t="str">
        <f>IF(ISBLANK($C771),"",IF(ISNA(VLOOKUP($L771,'result messages'!$H$3:$L$11,2,FALSE)),VLOOKUP($M771,'result messages'!$H$3:$L$11,2,FALSE),VLOOKUP($L771,'result messages'!$H$3:$L$11,2,FALSE)))</f>
        <v/>
      </c>
      <c r="O771" s="1" t="str">
        <f>IF(ISBLANK($C771),"",IF(ISNA(VLOOKUP($L771,'result messages'!$H$3:$L$11,3,FALSE)),VLOOKUP($M771,'result messages'!$H$3:$L$11,3,FALSE),VLOOKUP($L771,'result messages'!$H$3:$L$11,3,FALSE)))</f>
        <v/>
      </c>
      <c r="P771" s="1" t="str">
        <f>IF(ISBLANK($C771),"",IF(ISNA(VLOOKUP($L771,'result messages'!$H$3:$L$11,4,FALSE)),VLOOKUP($M771,'result messages'!$H$3:$L$11,4,FALSE),VLOOKUP($L771,'result messages'!$H$3:$L$11,4,FALSE)))</f>
        <v/>
      </c>
      <c r="Q771" s="1" t="str">
        <f>IF(ISBLANK($C771),"",IF(ISNA(VLOOKUP($L771,'result messages'!$H$3:$L$11,5,FALSE)),VLOOKUP($M771,'result messages'!$H$3:$L$11,5,FALSE),VLOOKUP($L771,'result messages'!$H$3:$L$11,5,FALSE)))</f>
        <v/>
      </c>
    </row>
    <row r="772" spans="1:17">
      <c r="A772" s="1">
        <v>769</v>
      </c>
      <c r="B772" s="1"/>
      <c r="C772" s="1"/>
      <c r="D772" s="1"/>
      <c r="E772" s="7"/>
      <c r="F772" s="1"/>
      <c r="G772" s="1" t="str">
        <f>IF(ISNA(VLOOKUP($C772,'DTEN TCAP Linkage deviceId'!$A$1:$A$20000,1,FALSE)),"No","Yes")</f>
        <v>No</v>
      </c>
      <c r="H772" s="1" t="str">
        <f>IF(ISNA(VLOOKUP($C772,'Provisioning Requester'!$F$3:$H$20000,2,FALSE)),"No","Yes")</f>
        <v>No</v>
      </c>
      <c r="I772" s="1" t="str">
        <f>IF($H772="Yes",VLOOKUP($C772,'Provisioning Requester'!$F$3:$H$20000,3,FALSE),"-")</f>
        <v>-</v>
      </c>
      <c r="J772" s="1" t="str">
        <f>IF(OR(D772="SVCP", E772="TRUE"), "No", IF(ISNA(VLOOKUP($C772,'ProvResponder deviceId'!$A$1:$A$20000,1,FALSE)),"No","Yes"))</f>
        <v>No</v>
      </c>
      <c r="K772" s="1" t="str">
        <f>IF($J772="Yes",VLOOKUP($C772,'ProvResponder deviceId'!$A$1:$C$20000,3,FALSE),"-")</f>
        <v>-</v>
      </c>
      <c r="L772" s="1" t="str">
        <f t="shared" si="22"/>
        <v/>
      </c>
      <c r="M772" s="1" t="str">
        <f t="shared" si="23"/>
        <v/>
      </c>
      <c r="N772" s="1" t="str">
        <f>IF(ISBLANK($C772),"",IF(ISNA(VLOOKUP($L772,'result messages'!$H$3:$L$11,2,FALSE)),VLOOKUP($M772,'result messages'!$H$3:$L$11,2,FALSE),VLOOKUP($L772,'result messages'!$H$3:$L$11,2,FALSE)))</f>
        <v/>
      </c>
      <c r="O772" s="1" t="str">
        <f>IF(ISBLANK($C772),"",IF(ISNA(VLOOKUP($L772,'result messages'!$H$3:$L$11,3,FALSE)),VLOOKUP($M772,'result messages'!$H$3:$L$11,3,FALSE),VLOOKUP($L772,'result messages'!$H$3:$L$11,3,FALSE)))</f>
        <v/>
      </c>
      <c r="P772" s="1" t="str">
        <f>IF(ISBLANK($C772),"",IF(ISNA(VLOOKUP($L772,'result messages'!$H$3:$L$11,4,FALSE)),VLOOKUP($M772,'result messages'!$H$3:$L$11,4,FALSE),VLOOKUP($L772,'result messages'!$H$3:$L$11,4,FALSE)))</f>
        <v/>
      </c>
      <c r="Q772" s="1" t="str">
        <f>IF(ISBLANK($C772),"",IF(ISNA(VLOOKUP($L772,'result messages'!$H$3:$L$11,5,FALSE)),VLOOKUP($M772,'result messages'!$H$3:$L$11,5,FALSE),VLOOKUP($L772,'result messages'!$H$3:$L$11,5,FALSE)))</f>
        <v/>
      </c>
    </row>
    <row r="773" spans="1:17">
      <c r="A773" s="1">
        <v>770</v>
      </c>
      <c r="B773" s="1"/>
      <c r="C773" s="1"/>
      <c r="D773" s="1"/>
      <c r="E773" s="7"/>
      <c r="F773" s="1"/>
      <c r="G773" s="1" t="str">
        <f>IF(ISNA(VLOOKUP($C773,'DTEN TCAP Linkage deviceId'!$A$1:$A$20000,1,FALSE)),"No","Yes")</f>
        <v>No</v>
      </c>
      <c r="H773" s="1" t="str">
        <f>IF(ISNA(VLOOKUP($C773,'Provisioning Requester'!$F$3:$H$20000,2,FALSE)),"No","Yes")</f>
        <v>No</v>
      </c>
      <c r="I773" s="1" t="str">
        <f>IF($H773="Yes",VLOOKUP($C773,'Provisioning Requester'!$F$3:$H$20000,3,FALSE),"-")</f>
        <v>-</v>
      </c>
      <c r="J773" s="1" t="str">
        <f>IF(OR(D773="SVCP", E773="TRUE"), "No", IF(ISNA(VLOOKUP($C773,'ProvResponder deviceId'!$A$1:$A$20000,1,FALSE)),"No","Yes"))</f>
        <v>No</v>
      </c>
      <c r="K773" s="1" t="str">
        <f>IF($J773="Yes",VLOOKUP($C773,'ProvResponder deviceId'!$A$1:$C$20000,3,FALSE),"-")</f>
        <v>-</v>
      </c>
      <c r="L773" s="1" t="str">
        <f t="shared" ref="L773:L836" si="24">IF(ISBLANK($C773),"",$D773&amp;$E773&amp;$G773&amp;$H773&amp;$I773&amp;$J773&amp;$K773)</f>
        <v/>
      </c>
      <c r="M773" s="1" t="str">
        <f t="shared" ref="M773:M836" si="25">IF(ISBLANK($C773),"",$D773&amp;$E773&amp;$G773&amp;$H773&amp;$I773&amp;$J773&amp;"other")</f>
        <v/>
      </c>
      <c r="N773" s="1" t="str">
        <f>IF(ISBLANK($C773),"",IF(ISNA(VLOOKUP($L773,'result messages'!$H$3:$L$11,2,FALSE)),VLOOKUP($M773,'result messages'!$H$3:$L$11,2,FALSE),VLOOKUP($L773,'result messages'!$H$3:$L$11,2,FALSE)))</f>
        <v/>
      </c>
      <c r="O773" s="1" t="str">
        <f>IF(ISBLANK($C773),"",IF(ISNA(VLOOKUP($L773,'result messages'!$H$3:$L$11,3,FALSE)),VLOOKUP($M773,'result messages'!$H$3:$L$11,3,FALSE),VLOOKUP($L773,'result messages'!$H$3:$L$11,3,FALSE)))</f>
        <v/>
      </c>
      <c r="P773" s="1" t="str">
        <f>IF(ISBLANK($C773),"",IF(ISNA(VLOOKUP($L773,'result messages'!$H$3:$L$11,4,FALSE)),VLOOKUP($M773,'result messages'!$H$3:$L$11,4,FALSE),VLOOKUP($L773,'result messages'!$H$3:$L$11,4,FALSE)))</f>
        <v/>
      </c>
      <c r="Q773" s="1" t="str">
        <f>IF(ISBLANK($C773),"",IF(ISNA(VLOOKUP($L773,'result messages'!$H$3:$L$11,5,FALSE)),VLOOKUP($M773,'result messages'!$H$3:$L$11,5,FALSE),VLOOKUP($L773,'result messages'!$H$3:$L$11,5,FALSE)))</f>
        <v/>
      </c>
    </row>
    <row r="774" spans="1:17">
      <c r="A774" s="1">
        <v>771</v>
      </c>
      <c r="B774" s="1"/>
      <c r="C774" s="1"/>
      <c r="D774" s="1"/>
      <c r="E774" s="7"/>
      <c r="F774" s="1"/>
      <c r="G774" s="1" t="str">
        <f>IF(ISNA(VLOOKUP($C774,'DTEN TCAP Linkage deviceId'!$A$1:$A$20000,1,FALSE)),"No","Yes")</f>
        <v>No</v>
      </c>
      <c r="H774" s="1" t="str">
        <f>IF(ISNA(VLOOKUP($C774,'Provisioning Requester'!$F$3:$H$20000,2,FALSE)),"No","Yes")</f>
        <v>No</v>
      </c>
      <c r="I774" s="1" t="str">
        <f>IF($H774="Yes",VLOOKUP($C774,'Provisioning Requester'!$F$3:$H$20000,3,FALSE),"-")</f>
        <v>-</v>
      </c>
      <c r="J774" s="1" t="str">
        <f>IF(OR(D774="SVCP", E774="TRUE"), "No", IF(ISNA(VLOOKUP($C774,'ProvResponder deviceId'!$A$1:$A$20000,1,FALSE)),"No","Yes"))</f>
        <v>No</v>
      </c>
      <c r="K774" s="1" t="str">
        <f>IF($J774="Yes",VLOOKUP($C774,'ProvResponder deviceId'!$A$1:$C$20000,3,FALSE),"-")</f>
        <v>-</v>
      </c>
      <c r="L774" s="1" t="str">
        <f t="shared" si="24"/>
        <v/>
      </c>
      <c r="M774" s="1" t="str">
        <f t="shared" si="25"/>
        <v/>
      </c>
      <c r="N774" s="1" t="str">
        <f>IF(ISBLANK($C774),"",IF(ISNA(VLOOKUP($L774,'result messages'!$H$3:$L$11,2,FALSE)),VLOOKUP($M774,'result messages'!$H$3:$L$11,2,FALSE),VLOOKUP($L774,'result messages'!$H$3:$L$11,2,FALSE)))</f>
        <v/>
      </c>
      <c r="O774" s="1" t="str">
        <f>IF(ISBLANK($C774),"",IF(ISNA(VLOOKUP($L774,'result messages'!$H$3:$L$11,3,FALSE)),VLOOKUP($M774,'result messages'!$H$3:$L$11,3,FALSE),VLOOKUP($L774,'result messages'!$H$3:$L$11,3,FALSE)))</f>
        <v/>
      </c>
      <c r="P774" s="1" t="str">
        <f>IF(ISBLANK($C774),"",IF(ISNA(VLOOKUP($L774,'result messages'!$H$3:$L$11,4,FALSE)),VLOOKUP($M774,'result messages'!$H$3:$L$11,4,FALSE),VLOOKUP($L774,'result messages'!$H$3:$L$11,4,FALSE)))</f>
        <v/>
      </c>
      <c r="Q774" s="1" t="str">
        <f>IF(ISBLANK($C774),"",IF(ISNA(VLOOKUP($L774,'result messages'!$H$3:$L$11,5,FALSE)),VLOOKUP($M774,'result messages'!$H$3:$L$11,5,FALSE),VLOOKUP($L774,'result messages'!$H$3:$L$11,5,FALSE)))</f>
        <v/>
      </c>
    </row>
    <row r="775" spans="1:17">
      <c r="A775" s="1">
        <v>772</v>
      </c>
      <c r="B775" s="1"/>
      <c r="C775" s="1"/>
      <c r="D775" s="1"/>
      <c r="E775" s="7"/>
      <c r="F775" s="1"/>
      <c r="G775" s="1" t="str">
        <f>IF(ISNA(VLOOKUP($C775,'DTEN TCAP Linkage deviceId'!$A$1:$A$20000,1,FALSE)),"No","Yes")</f>
        <v>No</v>
      </c>
      <c r="H775" s="1" t="str">
        <f>IF(ISNA(VLOOKUP($C775,'Provisioning Requester'!$F$3:$H$20000,2,FALSE)),"No","Yes")</f>
        <v>No</v>
      </c>
      <c r="I775" s="1" t="str">
        <f>IF($H775="Yes",VLOOKUP($C775,'Provisioning Requester'!$F$3:$H$20000,3,FALSE),"-")</f>
        <v>-</v>
      </c>
      <c r="J775" s="1" t="str">
        <f>IF(OR(D775="SVCP", E775="TRUE"), "No", IF(ISNA(VLOOKUP($C775,'ProvResponder deviceId'!$A$1:$A$20000,1,FALSE)),"No","Yes"))</f>
        <v>No</v>
      </c>
      <c r="K775" s="1" t="str">
        <f>IF($J775="Yes",VLOOKUP($C775,'ProvResponder deviceId'!$A$1:$C$20000,3,FALSE),"-")</f>
        <v>-</v>
      </c>
      <c r="L775" s="1" t="str">
        <f t="shared" si="24"/>
        <v/>
      </c>
      <c r="M775" s="1" t="str">
        <f t="shared" si="25"/>
        <v/>
      </c>
      <c r="N775" s="1" t="str">
        <f>IF(ISBLANK($C775),"",IF(ISNA(VLOOKUP($L775,'result messages'!$H$3:$L$11,2,FALSE)),VLOOKUP($M775,'result messages'!$H$3:$L$11,2,FALSE),VLOOKUP($L775,'result messages'!$H$3:$L$11,2,FALSE)))</f>
        <v/>
      </c>
      <c r="O775" s="1" t="str">
        <f>IF(ISBLANK($C775),"",IF(ISNA(VLOOKUP($L775,'result messages'!$H$3:$L$11,3,FALSE)),VLOOKUP($M775,'result messages'!$H$3:$L$11,3,FALSE),VLOOKUP($L775,'result messages'!$H$3:$L$11,3,FALSE)))</f>
        <v/>
      </c>
      <c r="P775" s="1" t="str">
        <f>IF(ISBLANK($C775),"",IF(ISNA(VLOOKUP($L775,'result messages'!$H$3:$L$11,4,FALSE)),VLOOKUP($M775,'result messages'!$H$3:$L$11,4,FALSE),VLOOKUP($L775,'result messages'!$H$3:$L$11,4,FALSE)))</f>
        <v/>
      </c>
      <c r="Q775" s="1" t="str">
        <f>IF(ISBLANK($C775),"",IF(ISNA(VLOOKUP($L775,'result messages'!$H$3:$L$11,5,FALSE)),VLOOKUP($M775,'result messages'!$H$3:$L$11,5,FALSE),VLOOKUP($L775,'result messages'!$H$3:$L$11,5,FALSE)))</f>
        <v/>
      </c>
    </row>
    <row r="776" spans="1:17">
      <c r="A776" s="1">
        <v>773</v>
      </c>
      <c r="B776" s="1"/>
      <c r="C776" s="1"/>
      <c r="D776" s="1"/>
      <c r="E776" s="7"/>
      <c r="F776" s="1"/>
      <c r="G776" s="1" t="str">
        <f>IF(ISNA(VLOOKUP($C776,'DTEN TCAP Linkage deviceId'!$A$1:$A$20000,1,FALSE)),"No","Yes")</f>
        <v>No</v>
      </c>
      <c r="H776" s="1" t="str">
        <f>IF(ISNA(VLOOKUP($C776,'Provisioning Requester'!$F$3:$H$20000,2,FALSE)),"No","Yes")</f>
        <v>No</v>
      </c>
      <c r="I776" s="1" t="str">
        <f>IF($H776="Yes",VLOOKUP($C776,'Provisioning Requester'!$F$3:$H$20000,3,FALSE),"-")</f>
        <v>-</v>
      </c>
      <c r="J776" s="1" t="str">
        <f>IF(OR(D776="SVCP", E776="TRUE"), "No", IF(ISNA(VLOOKUP($C776,'ProvResponder deviceId'!$A$1:$A$20000,1,FALSE)),"No","Yes"))</f>
        <v>No</v>
      </c>
      <c r="K776" s="1" t="str">
        <f>IF($J776="Yes",VLOOKUP($C776,'ProvResponder deviceId'!$A$1:$C$20000,3,FALSE),"-")</f>
        <v>-</v>
      </c>
      <c r="L776" s="1" t="str">
        <f t="shared" si="24"/>
        <v/>
      </c>
      <c r="M776" s="1" t="str">
        <f t="shared" si="25"/>
        <v/>
      </c>
      <c r="N776" s="1" t="str">
        <f>IF(ISBLANK($C776),"",IF(ISNA(VLOOKUP($L776,'result messages'!$H$3:$L$11,2,FALSE)),VLOOKUP($M776,'result messages'!$H$3:$L$11,2,FALSE),VLOOKUP($L776,'result messages'!$H$3:$L$11,2,FALSE)))</f>
        <v/>
      </c>
      <c r="O776" s="1" t="str">
        <f>IF(ISBLANK($C776),"",IF(ISNA(VLOOKUP($L776,'result messages'!$H$3:$L$11,3,FALSE)),VLOOKUP($M776,'result messages'!$H$3:$L$11,3,FALSE),VLOOKUP($L776,'result messages'!$H$3:$L$11,3,FALSE)))</f>
        <v/>
      </c>
      <c r="P776" s="1" t="str">
        <f>IF(ISBLANK($C776),"",IF(ISNA(VLOOKUP($L776,'result messages'!$H$3:$L$11,4,FALSE)),VLOOKUP($M776,'result messages'!$H$3:$L$11,4,FALSE),VLOOKUP($L776,'result messages'!$H$3:$L$11,4,FALSE)))</f>
        <v/>
      </c>
      <c r="Q776" s="1" t="str">
        <f>IF(ISBLANK($C776),"",IF(ISNA(VLOOKUP($L776,'result messages'!$H$3:$L$11,5,FALSE)),VLOOKUP($M776,'result messages'!$H$3:$L$11,5,FALSE),VLOOKUP($L776,'result messages'!$H$3:$L$11,5,FALSE)))</f>
        <v/>
      </c>
    </row>
    <row r="777" spans="1:17">
      <c r="A777" s="1">
        <v>774</v>
      </c>
      <c r="B777" s="1"/>
      <c r="C777" s="1"/>
      <c r="D777" s="1"/>
      <c r="E777" s="7"/>
      <c r="F777" s="1"/>
      <c r="G777" s="1" t="str">
        <f>IF(ISNA(VLOOKUP($C777,'DTEN TCAP Linkage deviceId'!$A$1:$A$20000,1,FALSE)),"No","Yes")</f>
        <v>No</v>
      </c>
      <c r="H777" s="1" t="str">
        <f>IF(ISNA(VLOOKUP($C777,'Provisioning Requester'!$F$3:$H$20000,2,FALSE)),"No","Yes")</f>
        <v>No</v>
      </c>
      <c r="I777" s="1" t="str">
        <f>IF($H777="Yes",VLOOKUP($C777,'Provisioning Requester'!$F$3:$H$20000,3,FALSE),"-")</f>
        <v>-</v>
      </c>
      <c r="J777" s="1" t="str">
        <f>IF(OR(D777="SVCP", E777="TRUE"), "No", IF(ISNA(VLOOKUP($C777,'ProvResponder deviceId'!$A$1:$A$20000,1,FALSE)),"No","Yes"))</f>
        <v>No</v>
      </c>
      <c r="K777" s="1" t="str">
        <f>IF($J777="Yes",VLOOKUP($C777,'ProvResponder deviceId'!$A$1:$C$20000,3,FALSE),"-")</f>
        <v>-</v>
      </c>
      <c r="L777" s="1" t="str">
        <f t="shared" si="24"/>
        <v/>
      </c>
      <c r="M777" s="1" t="str">
        <f t="shared" si="25"/>
        <v/>
      </c>
      <c r="N777" s="1" t="str">
        <f>IF(ISBLANK($C777),"",IF(ISNA(VLOOKUP($L777,'result messages'!$H$3:$L$11,2,FALSE)),VLOOKUP($M777,'result messages'!$H$3:$L$11,2,FALSE),VLOOKUP($L777,'result messages'!$H$3:$L$11,2,FALSE)))</f>
        <v/>
      </c>
      <c r="O777" s="1" t="str">
        <f>IF(ISBLANK($C777),"",IF(ISNA(VLOOKUP($L777,'result messages'!$H$3:$L$11,3,FALSE)),VLOOKUP($M777,'result messages'!$H$3:$L$11,3,FALSE),VLOOKUP($L777,'result messages'!$H$3:$L$11,3,FALSE)))</f>
        <v/>
      </c>
      <c r="P777" s="1" t="str">
        <f>IF(ISBLANK($C777),"",IF(ISNA(VLOOKUP($L777,'result messages'!$H$3:$L$11,4,FALSE)),VLOOKUP($M777,'result messages'!$H$3:$L$11,4,FALSE),VLOOKUP($L777,'result messages'!$H$3:$L$11,4,FALSE)))</f>
        <v/>
      </c>
      <c r="Q777" s="1" t="str">
        <f>IF(ISBLANK($C777),"",IF(ISNA(VLOOKUP($L777,'result messages'!$H$3:$L$11,5,FALSE)),VLOOKUP($M777,'result messages'!$H$3:$L$11,5,FALSE),VLOOKUP($L777,'result messages'!$H$3:$L$11,5,FALSE)))</f>
        <v/>
      </c>
    </row>
    <row r="778" spans="1:17">
      <c r="A778" s="1">
        <v>775</v>
      </c>
      <c r="B778" s="1"/>
      <c r="C778" s="1"/>
      <c r="D778" s="1"/>
      <c r="E778" s="7"/>
      <c r="F778" s="1"/>
      <c r="G778" s="1" t="str">
        <f>IF(ISNA(VLOOKUP($C778,'DTEN TCAP Linkage deviceId'!$A$1:$A$20000,1,FALSE)),"No","Yes")</f>
        <v>No</v>
      </c>
      <c r="H778" s="1" t="str">
        <f>IF(ISNA(VLOOKUP($C778,'Provisioning Requester'!$F$3:$H$20000,2,FALSE)),"No","Yes")</f>
        <v>No</v>
      </c>
      <c r="I778" s="1" t="str">
        <f>IF($H778="Yes",VLOOKUP($C778,'Provisioning Requester'!$F$3:$H$20000,3,FALSE),"-")</f>
        <v>-</v>
      </c>
      <c r="J778" s="1" t="str">
        <f>IF(OR(D778="SVCP", E778="TRUE"), "No", IF(ISNA(VLOOKUP($C778,'ProvResponder deviceId'!$A$1:$A$20000,1,FALSE)),"No","Yes"))</f>
        <v>No</v>
      </c>
      <c r="K778" s="1" t="str">
        <f>IF($J778="Yes",VLOOKUP($C778,'ProvResponder deviceId'!$A$1:$C$20000,3,FALSE),"-")</f>
        <v>-</v>
      </c>
      <c r="L778" s="1" t="str">
        <f t="shared" si="24"/>
        <v/>
      </c>
      <c r="M778" s="1" t="str">
        <f t="shared" si="25"/>
        <v/>
      </c>
      <c r="N778" s="1" t="str">
        <f>IF(ISBLANK($C778),"",IF(ISNA(VLOOKUP($L778,'result messages'!$H$3:$L$11,2,FALSE)),VLOOKUP($M778,'result messages'!$H$3:$L$11,2,FALSE),VLOOKUP($L778,'result messages'!$H$3:$L$11,2,FALSE)))</f>
        <v/>
      </c>
      <c r="O778" s="1" t="str">
        <f>IF(ISBLANK($C778),"",IF(ISNA(VLOOKUP($L778,'result messages'!$H$3:$L$11,3,FALSE)),VLOOKUP($M778,'result messages'!$H$3:$L$11,3,FALSE),VLOOKUP($L778,'result messages'!$H$3:$L$11,3,FALSE)))</f>
        <v/>
      </c>
      <c r="P778" s="1" t="str">
        <f>IF(ISBLANK($C778),"",IF(ISNA(VLOOKUP($L778,'result messages'!$H$3:$L$11,4,FALSE)),VLOOKUP($M778,'result messages'!$H$3:$L$11,4,FALSE),VLOOKUP($L778,'result messages'!$H$3:$L$11,4,FALSE)))</f>
        <v/>
      </c>
      <c r="Q778" s="1" t="str">
        <f>IF(ISBLANK($C778),"",IF(ISNA(VLOOKUP($L778,'result messages'!$H$3:$L$11,5,FALSE)),VLOOKUP($M778,'result messages'!$H$3:$L$11,5,FALSE),VLOOKUP($L778,'result messages'!$H$3:$L$11,5,FALSE)))</f>
        <v/>
      </c>
    </row>
    <row r="779" spans="1:17">
      <c r="A779" s="1">
        <v>776</v>
      </c>
      <c r="B779" s="1"/>
      <c r="C779" s="1"/>
      <c r="D779" s="1"/>
      <c r="E779" s="7"/>
      <c r="F779" s="1"/>
      <c r="G779" s="1" t="str">
        <f>IF(ISNA(VLOOKUP($C779,'DTEN TCAP Linkage deviceId'!$A$1:$A$20000,1,FALSE)),"No","Yes")</f>
        <v>No</v>
      </c>
      <c r="H779" s="1" t="str">
        <f>IF(ISNA(VLOOKUP($C779,'Provisioning Requester'!$F$3:$H$20000,2,FALSE)),"No","Yes")</f>
        <v>No</v>
      </c>
      <c r="I779" s="1" t="str">
        <f>IF($H779="Yes",VLOOKUP($C779,'Provisioning Requester'!$F$3:$H$20000,3,FALSE),"-")</f>
        <v>-</v>
      </c>
      <c r="J779" s="1" t="str">
        <f>IF(OR(D779="SVCP", E779="TRUE"), "No", IF(ISNA(VLOOKUP($C779,'ProvResponder deviceId'!$A$1:$A$20000,1,FALSE)),"No","Yes"))</f>
        <v>No</v>
      </c>
      <c r="K779" s="1" t="str">
        <f>IF($J779="Yes",VLOOKUP($C779,'ProvResponder deviceId'!$A$1:$C$20000,3,FALSE),"-")</f>
        <v>-</v>
      </c>
      <c r="L779" s="1" t="str">
        <f t="shared" si="24"/>
        <v/>
      </c>
      <c r="M779" s="1" t="str">
        <f t="shared" si="25"/>
        <v/>
      </c>
      <c r="N779" s="1" t="str">
        <f>IF(ISBLANK($C779),"",IF(ISNA(VLOOKUP($L779,'result messages'!$H$3:$L$11,2,FALSE)),VLOOKUP($M779,'result messages'!$H$3:$L$11,2,FALSE),VLOOKUP($L779,'result messages'!$H$3:$L$11,2,FALSE)))</f>
        <v/>
      </c>
      <c r="O779" s="1" t="str">
        <f>IF(ISBLANK($C779),"",IF(ISNA(VLOOKUP($L779,'result messages'!$H$3:$L$11,3,FALSE)),VLOOKUP($M779,'result messages'!$H$3:$L$11,3,FALSE),VLOOKUP($L779,'result messages'!$H$3:$L$11,3,FALSE)))</f>
        <v/>
      </c>
      <c r="P779" s="1" t="str">
        <f>IF(ISBLANK($C779),"",IF(ISNA(VLOOKUP($L779,'result messages'!$H$3:$L$11,4,FALSE)),VLOOKUP($M779,'result messages'!$H$3:$L$11,4,FALSE),VLOOKUP($L779,'result messages'!$H$3:$L$11,4,FALSE)))</f>
        <v/>
      </c>
      <c r="Q779" s="1" t="str">
        <f>IF(ISBLANK($C779),"",IF(ISNA(VLOOKUP($L779,'result messages'!$H$3:$L$11,5,FALSE)),VLOOKUP($M779,'result messages'!$H$3:$L$11,5,FALSE),VLOOKUP($L779,'result messages'!$H$3:$L$11,5,FALSE)))</f>
        <v/>
      </c>
    </row>
    <row r="780" spans="1:17">
      <c r="A780" s="1">
        <v>777</v>
      </c>
      <c r="B780" s="1"/>
      <c r="C780" s="1"/>
      <c r="D780" s="1"/>
      <c r="E780" s="7"/>
      <c r="F780" s="1"/>
      <c r="G780" s="1" t="str">
        <f>IF(ISNA(VLOOKUP($C780,'DTEN TCAP Linkage deviceId'!$A$1:$A$20000,1,FALSE)),"No","Yes")</f>
        <v>No</v>
      </c>
      <c r="H780" s="1" t="str">
        <f>IF(ISNA(VLOOKUP($C780,'Provisioning Requester'!$F$3:$H$20000,2,FALSE)),"No","Yes")</f>
        <v>No</v>
      </c>
      <c r="I780" s="1" t="str">
        <f>IF($H780="Yes",VLOOKUP($C780,'Provisioning Requester'!$F$3:$H$20000,3,FALSE),"-")</f>
        <v>-</v>
      </c>
      <c r="J780" s="1" t="str">
        <f>IF(OR(D780="SVCP", E780="TRUE"), "No", IF(ISNA(VLOOKUP($C780,'ProvResponder deviceId'!$A$1:$A$20000,1,FALSE)),"No","Yes"))</f>
        <v>No</v>
      </c>
      <c r="K780" s="1" t="str">
        <f>IF($J780="Yes",VLOOKUP($C780,'ProvResponder deviceId'!$A$1:$C$20000,3,FALSE),"-")</f>
        <v>-</v>
      </c>
      <c r="L780" s="1" t="str">
        <f t="shared" si="24"/>
        <v/>
      </c>
      <c r="M780" s="1" t="str">
        <f t="shared" si="25"/>
        <v/>
      </c>
      <c r="N780" s="1" t="str">
        <f>IF(ISBLANK($C780),"",IF(ISNA(VLOOKUP($L780,'result messages'!$H$3:$L$11,2,FALSE)),VLOOKUP($M780,'result messages'!$H$3:$L$11,2,FALSE),VLOOKUP($L780,'result messages'!$H$3:$L$11,2,FALSE)))</f>
        <v/>
      </c>
      <c r="O780" s="1" t="str">
        <f>IF(ISBLANK($C780),"",IF(ISNA(VLOOKUP($L780,'result messages'!$H$3:$L$11,3,FALSE)),VLOOKUP($M780,'result messages'!$H$3:$L$11,3,FALSE),VLOOKUP($L780,'result messages'!$H$3:$L$11,3,FALSE)))</f>
        <v/>
      </c>
      <c r="P780" s="1" t="str">
        <f>IF(ISBLANK($C780),"",IF(ISNA(VLOOKUP($L780,'result messages'!$H$3:$L$11,4,FALSE)),VLOOKUP($M780,'result messages'!$H$3:$L$11,4,FALSE),VLOOKUP($L780,'result messages'!$H$3:$L$11,4,FALSE)))</f>
        <v/>
      </c>
      <c r="Q780" s="1" t="str">
        <f>IF(ISBLANK($C780),"",IF(ISNA(VLOOKUP($L780,'result messages'!$H$3:$L$11,5,FALSE)),VLOOKUP($M780,'result messages'!$H$3:$L$11,5,FALSE),VLOOKUP($L780,'result messages'!$H$3:$L$11,5,FALSE)))</f>
        <v/>
      </c>
    </row>
    <row r="781" spans="1:17">
      <c r="A781" s="1">
        <v>778</v>
      </c>
      <c r="B781" s="1"/>
      <c r="C781" s="1"/>
      <c r="D781" s="1"/>
      <c r="E781" s="7"/>
      <c r="F781" s="1"/>
      <c r="G781" s="1" t="str">
        <f>IF(ISNA(VLOOKUP($C781,'DTEN TCAP Linkage deviceId'!$A$1:$A$20000,1,FALSE)),"No","Yes")</f>
        <v>No</v>
      </c>
      <c r="H781" s="1" t="str">
        <f>IF(ISNA(VLOOKUP($C781,'Provisioning Requester'!$F$3:$H$20000,2,FALSE)),"No","Yes")</f>
        <v>No</v>
      </c>
      <c r="I781" s="1" t="str">
        <f>IF($H781="Yes",VLOOKUP($C781,'Provisioning Requester'!$F$3:$H$20000,3,FALSE),"-")</f>
        <v>-</v>
      </c>
      <c r="J781" s="1" t="str">
        <f>IF(OR(D781="SVCP", E781="TRUE"), "No", IF(ISNA(VLOOKUP($C781,'ProvResponder deviceId'!$A$1:$A$20000,1,FALSE)),"No","Yes"))</f>
        <v>No</v>
      </c>
      <c r="K781" s="1" t="str">
        <f>IF($J781="Yes",VLOOKUP($C781,'ProvResponder deviceId'!$A$1:$C$20000,3,FALSE),"-")</f>
        <v>-</v>
      </c>
      <c r="L781" s="1" t="str">
        <f t="shared" si="24"/>
        <v/>
      </c>
      <c r="M781" s="1" t="str">
        <f t="shared" si="25"/>
        <v/>
      </c>
      <c r="N781" s="1" t="str">
        <f>IF(ISBLANK($C781),"",IF(ISNA(VLOOKUP($L781,'result messages'!$H$3:$L$11,2,FALSE)),VLOOKUP($M781,'result messages'!$H$3:$L$11,2,FALSE),VLOOKUP($L781,'result messages'!$H$3:$L$11,2,FALSE)))</f>
        <v/>
      </c>
      <c r="O781" s="1" t="str">
        <f>IF(ISBLANK($C781),"",IF(ISNA(VLOOKUP($L781,'result messages'!$H$3:$L$11,3,FALSE)),VLOOKUP($M781,'result messages'!$H$3:$L$11,3,FALSE),VLOOKUP($L781,'result messages'!$H$3:$L$11,3,FALSE)))</f>
        <v/>
      </c>
      <c r="P781" s="1" t="str">
        <f>IF(ISBLANK($C781),"",IF(ISNA(VLOOKUP($L781,'result messages'!$H$3:$L$11,4,FALSE)),VLOOKUP($M781,'result messages'!$H$3:$L$11,4,FALSE),VLOOKUP($L781,'result messages'!$H$3:$L$11,4,FALSE)))</f>
        <v/>
      </c>
      <c r="Q781" s="1" t="str">
        <f>IF(ISBLANK($C781),"",IF(ISNA(VLOOKUP($L781,'result messages'!$H$3:$L$11,5,FALSE)),VLOOKUP($M781,'result messages'!$H$3:$L$11,5,FALSE),VLOOKUP($L781,'result messages'!$H$3:$L$11,5,FALSE)))</f>
        <v/>
      </c>
    </row>
    <row r="782" spans="1:17">
      <c r="A782" s="1">
        <v>779</v>
      </c>
      <c r="B782" s="1"/>
      <c r="C782" s="1"/>
      <c r="D782" s="1"/>
      <c r="E782" s="7"/>
      <c r="F782" s="1"/>
      <c r="G782" s="1" t="str">
        <f>IF(ISNA(VLOOKUP($C782,'DTEN TCAP Linkage deviceId'!$A$1:$A$20000,1,FALSE)),"No","Yes")</f>
        <v>No</v>
      </c>
      <c r="H782" s="1" t="str">
        <f>IF(ISNA(VLOOKUP($C782,'Provisioning Requester'!$F$3:$H$20000,2,FALSE)),"No","Yes")</f>
        <v>No</v>
      </c>
      <c r="I782" s="1" t="str">
        <f>IF($H782="Yes",VLOOKUP($C782,'Provisioning Requester'!$F$3:$H$20000,3,FALSE),"-")</f>
        <v>-</v>
      </c>
      <c r="J782" s="1" t="str">
        <f>IF(OR(D782="SVCP", E782="TRUE"), "No", IF(ISNA(VLOOKUP($C782,'ProvResponder deviceId'!$A$1:$A$20000,1,FALSE)),"No","Yes"))</f>
        <v>No</v>
      </c>
      <c r="K782" s="1" t="str">
        <f>IF($J782="Yes",VLOOKUP($C782,'ProvResponder deviceId'!$A$1:$C$20000,3,FALSE),"-")</f>
        <v>-</v>
      </c>
      <c r="L782" s="1" t="str">
        <f t="shared" si="24"/>
        <v/>
      </c>
      <c r="M782" s="1" t="str">
        <f t="shared" si="25"/>
        <v/>
      </c>
      <c r="N782" s="1" t="str">
        <f>IF(ISBLANK($C782),"",IF(ISNA(VLOOKUP($L782,'result messages'!$H$3:$L$11,2,FALSE)),VLOOKUP($M782,'result messages'!$H$3:$L$11,2,FALSE),VLOOKUP($L782,'result messages'!$H$3:$L$11,2,FALSE)))</f>
        <v/>
      </c>
      <c r="O782" s="1" t="str">
        <f>IF(ISBLANK($C782),"",IF(ISNA(VLOOKUP($L782,'result messages'!$H$3:$L$11,3,FALSE)),VLOOKUP($M782,'result messages'!$H$3:$L$11,3,FALSE),VLOOKUP($L782,'result messages'!$H$3:$L$11,3,FALSE)))</f>
        <v/>
      </c>
      <c r="P782" s="1" t="str">
        <f>IF(ISBLANK($C782),"",IF(ISNA(VLOOKUP($L782,'result messages'!$H$3:$L$11,4,FALSE)),VLOOKUP($M782,'result messages'!$H$3:$L$11,4,FALSE),VLOOKUP($L782,'result messages'!$H$3:$L$11,4,FALSE)))</f>
        <v/>
      </c>
      <c r="Q782" s="1" t="str">
        <f>IF(ISBLANK($C782),"",IF(ISNA(VLOOKUP($L782,'result messages'!$H$3:$L$11,5,FALSE)),VLOOKUP($M782,'result messages'!$H$3:$L$11,5,FALSE),VLOOKUP($L782,'result messages'!$H$3:$L$11,5,FALSE)))</f>
        <v/>
      </c>
    </row>
    <row r="783" spans="1:17">
      <c r="A783" s="1">
        <v>780</v>
      </c>
      <c r="B783" s="1"/>
      <c r="C783" s="1"/>
      <c r="D783" s="1"/>
      <c r="E783" s="7"/>
      <c r="F783" s="1"/>
      <c r="G783" s="1" t="str">
        <f>IF(ISNA(VLOOKUP($C783,'DTEN TCAP Linkage deviceId'!$A$1:$A$20000,1,FALSE)),"No","Yes")</f>
        <v>No</v>
      </c>
      <c r="H783" s="1" t="str">
        <f>IF(ISNA(VLOOKUP($C783,'Provisioning Requester'!$F$3:$H$20000,2,FALSE)),"No","Yes")</f>
        <v>No</v>
      </c>
      <c r="I783" s="1" t="str">
        <f>IF($H783="Yes",VLOOKUP($C783,'Provisioning Requester'!$F$3:$H$20000,3,FALSE),"-")</f>
        <v>-</v>
      </c>
      <c r="J783" s="1" t="str">
        <f>IF(OR(D783="SVCP", E783="TRUE"), "No", IF(ISNA(VLOOKUP($C783,'ProvResponder deviceId'!$A$1:$A$20000,1,FALSE)),"No","Yes"))</f>
        <v>No</v>
      </c>
      <c r="K783" s="1" t="str">
        <f>IF($J783="Yes",VLOOKUP($C783,'ProvResponder deviceId'!$A$1:$C$20000,3,FALSE),"-")</f>
        <v>-</v>
      </c>
      <c r="L783" s="1" t="str">
        <f t="shared" si="24"/>
        <v/>
      </c>
      <c r="M783" s="1" t="str">
        <f t="shared" si="25"/>
        <v/>
      </c>
      <c r="N783" s="1" t="str">
        <f>IF(ISBLANK($C783),"",IF(ISNA(VLOOKUP($L783,'result messages'!$H$3:$L$11,2,FALSE)),VLOOKUP($M783,'result messages'!$H$3:$L$11,2,FALSE),VLOOKUP($L783,'result messages'!$H$3:$L$11,2,FALSE)))</f>
        <v/>
      </c>
      <c r="O783" s="1" t="str">
        <f>IF(ISBLANK($C783),"",IF(ISNA(VLOOKUP($L783,'result messages'!$H$3:$L$11,3,FALSE)),VLOOKUP($M783,'result messages'!$H$3:$L$11,3,FALSE),VLOOKUP($L783,'result messages'!$H$3:$L$11,3,FALSE)))</f>
        <v/>
      </c>
      <c r="P783" s="1" t="str">
        <f>IF(ISBLANK($C783),"",IF(ISNA(VLOOKUP($L783,'result messages'!$H$3:$L$11,4,FALSE)),VLOOKUP($M783,'result messages'!$H$3:$L$11,4,FALSE),VLOOKUP($L783,'result messages'!$H$3:$L$11,4,FALSE)))</f>
        <v/>
      </c>
      <c r="Q783" s="1" t="str">
        <f>IF(ISBLANK($C783),"",IF(ISNA(VLOOKUP($L783,'result messages'!$H$3:$L$11,5,FALSE)),VLOOKUP($M783,'result messages'!$H$3:$L$11,5,FALSE),VLOOKUP($L783,'result messages'!$H$3:$L$11,5,FALSE)))</f>
        <v/>
      </c>
    </row>
    <row r="784" spans="1:17">
      <c r="A784" s="1">
        <v>781</v>
      </c>
      <c r="B784" s="1"/>
      <c r="C784" s="1"/>
      <c r="D784" s="1"/>
      <c r="E784" s="7"/>
      <c r="F784" s="1"/>
      <c r="G784" s="1" t="str">
        <f>IF(ISNA(VLOOKUP($C784,'DTEN TCAP Linkage deviceId'!$A$1:$A$20000,1,FALSE)),"No","Yes")</f>
        <v>No</v>
      </c>
      <c r="H784" s="1" t="str">
        <f>IF(ISNA(VLOOKUP($C784,'Provisioning Requester'!$F$3:$H$20000,2,FALSE)),"No","Yes")</f>
        <v>No</v>
      </c>
      <c r="I784" s="1" t="str">
        <f>IF($H784="Yes",VLOOKUP($C784,'Provisioning Requester'!$F$3:$H$20000,3,FALSE),"-")</f>
        <v>-</v>
      </c>
      <c r="J784" s="1" t="str">
        <f>IF(OR(D784="SVCP", E784="TRUE"), "No", IF(ISNA(VLOOKUP($C784,'ProvResponder deviceId'!$A$1:$A$20000,1,FALSE)),"No","Yes"))</f>
        <v>No</v>
      </c>
      <c r="K784" s="1" t="str">
        <f>IF($J784="Yes",VLOOKUP($C784,'ProvResponder deviceId'!$A$1:$C$20000,3,FALSE),"-")</f>
        <v>-</v>
      </c>
      <c r="L784" s="1" t="str">
        <f t="shared" si="24"/>
        <v/>
      </c>
      <c r="M784" s="1" t="str">
        <f t="shared" si="25"/>
        <v/>
      </c>
      <c r="N784" s="1" t="str">
        <f>IF(ISBLANK($C784),"",IF(ISNA(VLOOKUP($L784,'result messages'!$H$3:$L$11,2,FALSE)),VLOOKUP($M784,'result messages'!$H$3:$L$11,2,FALSE),VLOOKUP($L784,'result messages'!$H$3:$L$11,2,FALSE)))</f>
        <v/>
      </c>
      <c r="O784" s="1" t="str">
        <f>IF(ISBLANK($C784),"",IF(ISNA(VLOOKUP($L784,'result messages'!$H$3:$L$11,3,FALSE)),VLOOKUP($M784,'result messages'!$H$3:$L$11,3,FALSE),VLOOKUP($L784,'result messages'!$H$3:$L$11,3,FALSE)))</f>
        <v/>
      </c>
      <c r="P784" s="1" t="str">
        <f>IF(ISBLANK($C784),"",IF(ISNA(VLOOKUP($L784,'result messages'!$H$3:$L$11,4,FALSE)),VLOOKUP($M784,'result messages'!$H$3:$L$11,4,FALSE),VLOOKUP($L784,'result messages'!$H$3:$L$11,4,FALSE)))</f>
        <v/>
      </c>
      <c r="Q784" s="1" t="str">
        <f>IF(ISBLANK($C784),"",IF(ISNA(VLOOKUP($L784,'result messages'!$H$3:$L$11,5,FALSE)),VLOOKUP($M784,'result messages'!$H$3:$L$11,5,FALSE),VLOOKUP($L784,'result messages'!$H$3:$L$11,5,FALSE)))</f>
        <v/>
      </c>
    </row>
    <row r="785" spans="1:17">
      <c r="A785" s="1">
        <v>782</v>
      </c>
      <c r="B785" s="1"/>
      <c r="C785" s="1"/>
      <c r="D785" s="1"/>
      <c r="E785" s="7"/>
      <c r="F785" s="1"/>
      <c r="G785" s="1" t="str">
        <f>IF(ISNA(VLOOKUP($C785,'DTEN TCAP Linkage deviceId'!$A$1:$A$20000,1,FALSE)),"No","Yes")</f>
        <v>No</v>
      </c>
      <c r="H785" s="1" t="str">
        <f>IF(ISNA(VLOOKUP($C785,'Provisioning Requester'!$F$3:$H$20000,2,FALSE)),"No","Yes")</f>
        <v>No</v>
      </c>
      <c r="I785" s="1" t="str">
        <f>IF($H785="Yes",VLOOKUP($C785,'Provisioning Requester'!$F$3:$H$20000,3,FALSE),"-")</f>
        <v>-</v>
      </c>
      <c r="J785" s="1" t="str">
        <f>IF(OR(D785="SVCP", E785="TRUE"), "No", IF(ISNA(VLOOKUP($C785,'ProvResponder deviceId'!$A$1:$A$20000,1,FALSE)),"No","Yes"))</f>
        <v>No</v>
      </c>
      <c r="K785" s="1" t="str">
        <f>IF($J785="Yes",VLOOKUP($C785,'ProvResponder deviceId'!$A$1:$C$20000,3,FALSE),"-")</f>
        <v>-</v>
      </c>
      <c r="L785" s="1" t="str">
        <f t="shared" si="24"/>
        <v/>
      </c>
      <c r="M785" s="1" t="str">
        <f t="shared" si="25"/>
        <v/>
      </c>
      <c r="N785" s="1" t="str">
        <f>IF(ISBLANK($C785),"",IF(ISNA(VLOOKUP($L785,'result messages'!$H$3:$L$11,2,FALSE)),VLOOKUP($M785,'result messages'!$H$3:$L$11,2,FALSE),VLOOKUP($L785,'result messages'!$H$3:$L$11,2,FALSE)))</f>
        <v/>
      </c>
      <c r="O785" s="1" t="str">
        <f>IF(ISBLANK($C785),"",IF(ISNA(VLOOKUP($L785,'result messages'!$H$3:$L$11,3,FALSE)),VLOOKUP($M785,'result messages'!$H$3:$L$11,3,FALSE),VLOOKUP($L785,'result messages'!$H$3:$L$11,3,FALSE)))</f>
        <v/>
      </c>
      <c r="P785" s="1" t="str">
        <f>IF(ISBLANK($C785),"",IF(ISNA(VLOOKUP($L785,'result messages'!$H$3:$L$11,4,FALSE)),VLOOKUP($M785,'result messages'!$H$3:$L$11,4,FALSE),VLOOKUP($L785,'result messages'!$H$3:$L$11,4,FALSE)))</f>
        <v/>
      </c>
      <c r="Q785" s="1" t="str">
        <f>IF(ISBLANK($C785),"",IF(ISNA(VLOOKUP($L785,'result messages'!$H$3:$L$11,5,FALSE)),VLOOKUP($M785,'result messages'!$H$3:$L$11,5,FALSE),VLOOKUP($L785,'result messages'!$H$3:$L$11,5,FALSE)))</f>
        <v/>
      </c>
    </row>
    <row r="786" spans="1:17">
      <c r="A786" s="1">
        <v>783</v>
      </c>
      <c r="B786" s="1"/>
      <c r="C786" s="1"/>
      <c r="D786" s="1"/>
      <c r="E786" s="7"/>
      <c r="F786" s="1"/>
      <c r="G786" s="1" t="str">
        <f>IF(ISNA(VLOOKUP($C786,'DTEN TCAP Linkage deviceId'!$A$1:$A$20000,1,FALSE)),"No","Yes")</f>
        <v>No</v>
      </c>
      <c r="H786" s="1" t="str">
        <f>IF(ISNA(VLOOKUP($C786,'Provisioning Requester'!$F$3:$H$20000,2,FALSE)),"No","Yes")</f>
        <v>No</v>
      </c>
      <c r="I786" s="1" t="str">
        <f>IF($H786="Yes",VLOOKUP($C786,'Provisioning Requester'!$F$3:$H$20000,3,FALSE),"-")</f>
        <v>-</v>
      </c>
      <c r="J786" s="1" t="str">
        <f>IF(OR(D786="SVCP", E786="TRUE"), "No", IF(ISNA(VLOOKUP($C786,'ProvResponder deviceId'!$A$1:$A$20000,1,FALSE)),"No","Yes"))</f>
        <v>No</v>
      </c>
      <c r="K786" s="1" t="str">
        <f>IF($J786="Yes",VLOOKUP($C786,'ProvResponder deviceId'!$A$1:$C$20000,3,FALSE),"-")</f>
        <v>-</v>
      </c>
      <c r="L786" s="1" t="str">
        <f t="shared" si="24"/>
        <v/>
      </c>
      <c r="M786" s="1" t="str">
        <f t="shared" si="25"/>
        <v/>
      </c>
      <c r="N786" s="1" t="str">
        <f>IF(ISBLANK($C786),"",IF(ISNA(VLOOKUP($L786,'result messages'!$H$3:$L$11,2,FALSE)),VLOOKUP($M786,'result messages'!$H$3:$L$11,2,FALSE),VLOOKUP($L786,'result messages'!$H$3:$L$11,2,FALSE)))</f>
        <v/>
      </c>
      <c r="O786" s="1" t="str">
        <f>IF(ISBLANK($C786),"",IF(ISNA(VLOOKUP($L786,'result messages'!$H$3:$L$11,3,FALSE)),VLOOKUP($M786,'result messages'!$H$3:$L$11,3,FALSE),VLOOKUP($L786,'result messages'!$H$3:$L$11,3,FALSE)))</f>
        <v/>
      </c>
      <c r="P786" s="1" t="str">
        <f>IF(ISBLANK($C786),"",IF(ISNA(VLOOKUP($L786,'result messages'!$H$3:$L$11,4,FALSE)),VLOOKUP($M786,'result messages'!$H$3:$L$11,4,FALSE),VLOOKUP($L786,'result messages'!$H$3:$L$11,4,FALSE)))</f>
        <v/>
      </c>
      <c r="Q786" s="1" t="str">
        <f>IF(ISBLANK($C786),"",IF(ISNA(VLOOKUP($L786,'result messages'!$H$3:$L$11,5,FALSE)),VLOOKUP($M786,'result messages'!$H$3:$L$11,5,FALSE),VLOOKUP($L786,'result messages'!$H$3:$L$11,5,FALSE)))</f>
        <v/>
      </c>
    </row>
    <row r="787" spans="1:17">
      <c r="A787" s="1">
        <v>784</v>
      </c>
      <c r="B787" s="1"/>
      <c r="C787" s="1"/>
      <c r="D787" s="1"/>
      <c r="E787" s="7"/>
      <c r="F787" s="1"/>
      <c r="G787" s="1" t="str">
        <f>IF(ISNA(VLOOKUP($C787,'DTEN TCAP Linkage deviceId'!$A$1:$A$20000,1,FALSE)),"No","Yes")</f>
        <v>No</v>
      </c>
      <c r="H787" s="1" t="str">
        <f>IF(ISNA(VLOOKUP($C787,'Provisioning Requester'!$F$3:$H$20000,2,FALSE)),"No","Yes")</f>
        <v>No</v>
      </c>
      <c r="I787" s="1" t="str">
        <f>IF($H787="Yes",VLOOKUP($C787,'Provisioning Requester'!$F$3:$H$20000,3,FALSE),"-")</f>
        <v>-</v>
      </c>
      <c r="J787" s="1" t="str">
        <f>IF(OR(D787="SVCP", E787="TRUE"), "No", IF(ISNA(VLOOKUP($C787,'ProvResponder deviceId'!$A$1:$A$20000,1,FALSE)),"No","Yes"))</f>
        <v>No</v>
      </c>
      <c r="K787" s="1" t="str">
        <f>IF($J787="Yes",VLOOKUP($C787,'ProvResponder deviceId'!$A$1:$C$20000,3,FALSE),"-")</f>
        <v>-</v>
      </c>
      <c r="L787" s="1" t="str">
        <f t="shared" si="24"/>
        <v/>
      </c>
      <c r="M787" s="1" t="str">
        <f t="shared" si="25"/>
        <v/>
      </c>
      <c r="N787" s="1" t="str">
        <f>IF(ISBLANK($C787),"",IF(ISNA(VLOOKUP($L787,'result messages'!$H$3:$L$11,2,FALSE)),VLOOKUP($M787,'result messages'!$H$3:$L$11,2,FALSE),VLOOKUP($L787,'result messages'!$H$3:$L$11,2,FALSE)))</f>
        <v/>
      </c>
      <c r="O787" s="1" t="str">
        <f>IF(ISBLANK($C787),"",IF(ISNA(VLOOKUP($L787,'result messages'!$H$3:$L$11,3,FALSE)),VLOOKUP($M787,'result messages'!$H$3:$L$11,3,FALSE),VLOOKUP($L787,'result messages'!$H$3:$L$11,3,FALSE)))</f>
        <v/>
      </c>
      <c r="P787" s="1" t="str">
        <f>IF(ISBLANK($C787),"",IF(ISNA(VLOOKUP($L787,'result messages'!$H$3:$L$11,4,FALSE)),VLOOKUP($M787,'result messages'!$H$3:$L$11,4,FALSE),VLOOKUP($L787,'result messages'!$H$3:$L$11,4,FALSE)))</f>
        <v/>
      </c>
      <c r="Q787" s="1" t="str">
        <f>IF(ISBLANK($C787),"",IF(ISNA(VLOOKUP($L787,'result messages'!$H$3:$L$11,5,FALSE)),VLOOKUP($M787,'result messages'!$H$3:$L$11,5,FALSE),VLOOKUP($L787,'result messages'!$H$3:$L$11,5,FALSE)))</f>
        <v/>
      </c>
    </row>
    <row r="788" spans="1:17">
      <c r="A788" s="1">
        <v>785</v>
      </c>
      <c r="B788" s="1"/>
      <c r="C788" s="1"/>
      <c r="D788" s="1"/>
      <c r="E788" s="7"/>
      <c r="F788" s="1"/>
      <c r="G788" s="1" t="str">
        <f>IF(ISNA(VLOOKUP($C788,'DTEN TCAP Linkage deviceId'!$A$1:$A$20000,1,FALSE)),"No","Yes")</f>
        <v>No</v>
      </c>
      <c r="H788" s="1" t="str">
        <f>IF(ISNA(VLOOKUP($C788,'Provisioning Requester'!$F$3:$H$20000,2,FALSE)),"No","Yes")</f>
        <v>No</v>
      </c>
      <c r="I788" s="1" t="str">
        <f>IF($H788="Yes",VLOOKUP($C788,'Provisioning Requester'!$F$3:$H$20000,3,FALSE),"-")</f>
        <v>-</v>
      </c>
      <c r="J788" s="1" t="str">
        <f>IF(OR(D788="SVCP", E788="TRUE"), "No", IF(ISNA(VLOOKUP($C788,'ProvResponder deviceId'!$A$1:$A$20000,1,FALSE)),"No","Yes"))</f>
        <v>No</v>
      </c>
      <c r="K788" s="1" t="str">
        <f>IF($J788="Yes",VLOOKUP($C788,'ProvResponder deviceId'!$A$1:$C$20000,3,FALSE),"-")</f>
        <v>-</v>
      </c>
      <c r="L788" s="1" t="str">
        <f t="shared" si="24"/>
        <v/>
      </c>
      <c r="M788" s="1" t="str">
        <f t="shared" si="25"/>
        <v/>
      </c>
      <c r="N788" s="1" t="str">
        <f>IF(ISBLANK($C788),"",IF(ISNA(VLOOKUP($L788,'result messages'!$H$3:$L$11,2,FALSE)),VLOOKUP($M788,'result messages'!$H$3:$L$11,2,FALSE),VLOOKUP($L788,'result messages'!$H$3:$L$11,2,FALSE)))</f>
        <v/>
      </c>
      <c r="O788" s="1" t="str">
        <f>IF(ISBLANK($C788),"",IF(ISNA(VLOOKUP($L788,'result messages'!$H$3:$L$11,3,FALSE)),VLOOKUP($M788,'result messages'!$H$3:$L$11,3,FALSE),VLOOKUP($L788,'result messages'!$H$3:$L$11,3,FALSE)))</f>
        <v/>
      </c>
      <c r="P788" s="1" t="str">
        <f>IF(ISBLANK($C788),"",IF(ISNA(VLOOKUP($L788,'result messages'!$H$3:$L$11,4,FALSE)),VLOOKUP($M788,'result messages'!$H$3:$L$11,4,FALSE),VLOOKUP($L788,'result messages'!$H$3:$L$11,4,FALSE)))</f>
        <v/>
      </c>
      <c r="Q788" s="1" t="str">
        <f>IF(ISBLANK($C788),"",IF(ISNA(VLOOKUP($L788,'result messages'!$H$3:$L$11,5,FALSE)),VLOOKUP($M788,'result messages'!$H$3:$L$11,5,FALSE),VLOOKUP($L788,'result messages'!$H$3:$L$11,5,FALSE)))</f>
        <v/>
      </c>
    </row>
    <row r="789" spans="1:17">
      <c r="A789" s="1">
        <v>786</v>
      </c>
      <c r="B789" s="1"/>
      <c r="C789" s="1"/>
      <c r="D789" s="1"/>
      <c r="E789" s="7"/>
      <c r="F789" s="1"/>
      <c r="G789" s="1" t="str">
        <f>IF(ISNA(VLOOKUP($C789,'DTEN TCAP Linkage deviceId'!$A$1:$A$20000,1,FALSE)),"No","Yes")</f>
        <v>No</v>
      </c>
      <c r="H789" s="1" t="str">
        <f>IF(ISNA(VLOOKUP($C789,'Provisioning Requester'!$F$3:$H$20000,2,FALSE)),"No","Yes")</f>
        <v>No</v>
      </c>
      <c r="I789" s="1" t="str">
        <f>IF($H789="Yes",VLOOKUP($C789,'Provisioning Requester'!$F$3:$H$20000,3,FALSE),"-")</f>
        <v>-</v>
      </c>
      <c r="J789" s="1" t="str">
        <f>IF(OR(D789="SVCP", E789="TRUE"), "No", IF(ISNA(VLOOKUP($C789,'ProvResponder deviceId'!$A$1:$A$20000,1,FALSE)),"No","Yes"))</f>
        <v>No</v>
      </c>
      <c r="K789" s="1" t="str">
        <f>IF($J789="Yes",VLOOKUP($C789,'ProvResponder deviceId'!$A$1:$C$20000,3,FALSE),"-")</f>
        <v>-</v>
      </c>
      <c r="L789" s="1" t="str">
        <f t="shared" si="24"/>
        <v/>
      </c>
      <c r="M789" s="1" t="str">
        <f t="shared" si="25"/>
        <v/>
      </c>
      <c r="N789" s="1" t="str">
        <f>IF(ISBLANK($C789),"",IF(ISNA(VLOOKUP($L789,'result messages'!$H$3:$L$11,2,FALSE)),VLOOKUP($M789,'result messages'!$H$3:$L$11,2,FALSE),VLOOKUP($L789,'result messages'!$H$3:$L$11,2,FALSE)))</f>
        <v/>
      </c>
      <c r="O789" s="1" t="str">
        <f>IF(ISBLANK($C789),"",IF(ISNA(VLOOKUP($L789,'result messages'!$H$3:$L$11,3,FALSE)),VLOOKUP($M789,'result messages'!$H$3:$L$11,3,FALSE),VLOOKUP($L789,'result messages'!$H$3:$L$11,3,FALSE)))</f>
        <v/>
      </c>
      <c r="P789" s="1" t="str">
        <f>IF(ISBLANK($C789),"",IF(ISNA(VLOOKUP($L789,'result messages'!$H$3:$L$11,4,FALSE)),VLOOKUP($M789,'result messages'!$H$3:$L$11,4,FALSE),VLOOKUP($L789,'result messages'!$H$3:$L$11,4,FALSE)))</f>
        <v/>
      </c>
      <c r="Q789" s="1" t="str">
        <f>IF(ISBLANK($C789),"",IF(ISNA(VLOOKUP($L789,'result messages'!$H$3:$L$11,5,FALSE)),VLOOKUP($M789,'result messages'!$H$3:$L$11,5,FALSE),VLOOKUP($L789,'result messages'!$H$3:$L$11,5,FALSE)))</f>
        <v/>
      </c>
    </row>
    <row r="790" spans="1:17">
      <c r="A790" s="1">
        <v>787</v>
      </c>
      <c r="B790" s="1"/>
      <c r="C790" s="1"/>
      <c r="D790" s="1"/>
      <c r="E790" s="7"/>
      <c r="F790" s="1"/>
      <c r="G790" s="1" t="str">
        <f>IF(ISNA(VLOOKUP($C790,'DTEN TCAP Linkage deviceId'!$A$1:$A$20000,1,FALSE)),"No","Yes")</f>
        <v>No</v>
      </c>
      <c r="H790" s="1" t="str">
        <f>IF(ISNA(VLOOKUP($C790,'Provisioning Requester'!$F$3:$H$20000,2,FALSE)),"No","Yes")</f>
        <v>No</v>
      </c>
      <c r="I790" s="1" t="str">
        <f>IF($H790="Yes",VLOOKUP($C790,'Provisioning Requester'!$F$3:$H$20000,3,FALSE),"-")</f>
        <v>-</v>
      </c>
      <c r="J790" s="1" t="str">
        <f>IF(OR(D790="SVCP", E790="TRUE"), "No", IF(ISNA(VLOOKUP($C790,'ProvResponder deviceId'!$A$1:$A$20000,1,FALSE)),"No","Yes"))</f>
        <v>No</v>
      </c>
      <c r="K790" s="1" t="str">
        <f>IF($J790="Yes",VLOOKUP($C790,'ProvResponder deviceId'!$A$1:$C$20000,3,FALSE),"-")</f>
        <v>-</v>
      </c>
      <c r="L790" s="1" t="str">
        <f t="shared" si="24"/>
        <v/>
      </c>
      <c r="M790" s="1" t="str">
        <f t="shared" si="25"/>
        <v/>
      </c>
      <c r="N790" s="1" t="str">
        <f>IF(ISBLANK($C790),"",IF(ISNA(VLOOKUP($L790,'result messages'!$H$3:$L$11,2,FALSE)),VLOOKUP($M790,'result messages'!$H$3:$L$11,2,FALSE),VLOOKUP($L790,'result messages'!$H$3:$L$11,2,FALSE)))</f>
        <v/>
      </c>
      <c r="O790" s="1" t="str">
        <f>IF(ISBLANK($C790),"",IF(ISNA(VLOOKUP($L790,'result messages'!$H$3:$L$11,3,FALSE)),VLOOKUP($M790,'result messages'!$H$3:$L$11,3,FALSE),VLOOKUP($L790,'result messages'!$H$3:$L$11,3,FALSE)))</f>
        <v/>
      </c>
      <c r="P790" s="1" t="str">
        <f>IF(ISBLANK($C790),"",IF(ISNA(VLOOKUP($L790,'result messages'!$H$3:$L$11,4,FALSE)),VLOOKUP($M790,'result messages'!$H$3:$L$11,4,FALSE),VLOOKUP($L790,'result messages'!$H$3:$L$11,4,FALSE)))</f>
        <v/>
      </c>
      <c r="Q790" s="1" t="str">
        <f>IF(ISBLANK($C790),"",IF(ISNA(VLOOKUP($L790,'result messages'!$H$3:$L$11,5,FALSE)),VLOOKUP($M790,'result messages'!$H$3:$L$11,5,FALSE),VLOOKUP($L790,'result messages'!$H$3:$L$11,5,FALSE)))</f>
        <v/>
      </c>
    </row>
    <row r="791" spans="1:17">
      <c r="A791" s="1">
        <v>788</v>
      </c>
      <c r="B791" s="1"/>
      <c r="C791" s="1"/>
      <c r="D791" s="1"/>
      <c r="E791" s="7"/>
      <c r="F791" s="1"/>
      <c r="G791" s="1" t="str">
        <f>IF(ISNA(VLOOKUP($C791,'DTEN TCAP Linkage deviceId'!$A$1:$A$20000,1,FALSE)),"No","Yes")</f>
        <v>No</v>
      </c>
      <c r="H791" s="1" t="str">
        <f>IF(ISNA(VLOOKUP($C791,'Provisioning Requester'!$F$3:$H$20000,2,FALSE)),"No","Yes")</f>
        <v>No</v>
      </c>
      <c r="I791" s="1" t="str">
        <f>IF($H791="Yes",VLOOKUP($C791,'Provisioning Requester'!$F$3:$H$20000,3,FALSE),"-")</f>
        <v>-</v>
      </c>
      <c r="J791" s="1" t="str">
        <f>IF(OR(D791="SVCP", E791="TRUE"), "No", IF(ISNA(VLOOKUP($C791,'ProvResponder deviceId'!$A$1:$A$20000,1,FALSE)),"No","Yes"))</f>
        <v>No</v>
      </c>
      <c r="K791" s="1" t="str">
        <f>IF($J791="Yes",VLOOKUP($C791,'ProvResponder deviceId'!$A$1:$C$20000,3,FALSE),"-")</f>
        <v>-</v>
      </c>
      <c r="L791" s="1" t="str">
        <f t="shared" si="24"/>
        <v/>
      </c>
      <c r="M791" s="1" t="str">
        <f t="shared" si="25"/>
        <v/>
      </c>
      <c r="N791" s="1" t="str">
        <f>IF(ISBLANK($C791),"",IF(ISNA(VLOOKUP($L791,'result messages'!$H$3:$L$11,2,FALSE)),VLOOKUP($M791,'result messages'!$H$3:$L$11,2,FALSE),VLOOKUP($L791,'result messages'!$H$3:$L$11,2,FALSE)))</f>
        <v/>
      </c>
      <c r="O791" s="1" t="str">
        <f>IF(ISBLANK($C791),"",IF(ISNA(VLOOKUP($L791,'result messages'!$H$3:$L$11,3,FALSE)),VLOOKUP($M791,'result messages'!$H$3:$L$11,3,FALSE),VLOOKUP($L791,'result messages'!$H$3:$L$11,3,FALSE)))</f>
        <v/>
      </c>
      <c r="P791" s="1" t="str">
        <f>IF(ISBLANK($C791),"",IF(ISNA(VLOOKUP($L791,'result messages'!$H$3:$L$11,4,FALSE)),VLOOKUP($M791,'result messages'!$H$3:$L$11,4,FALSE),VLOOKUP($L791,'result messages'!$H$3:$L$11,4,FALSE)))</f>
        <v/>
      </c>
      <c r="Q791" s="1" t="str">
        <f>IF(ISBLANK($C791),"",IF(ISNA(VLOOKUP($L791,'result messages'!$H$3:$L$11,5,FALSE)),VLOOKUP($M791,'result messages'!$H$3:$L$11,5,FALSE),VLOOKUP($L791,'result messages'!$H$3:$L$11,5,FALSE)))</f>
        <v/>
      </c>
    </row>
    <row r="792" spans="1:17">
      <c r="A792" s="1">
        <v>789</v>
      </c>
      <c r="B792" s="1"/>
      <c r="C792" s="1"/>
      <c r="D792" s="1"/>
      <c r="E792" s="7"/>
      <c r="F792" s="1"/>
      <c r="G792" s="1" t="str">
        <f>IF(ISNA(VLOOKUP($C792,'DTEN TCAP Linkage deviceId'!$A$1:$A$20000,1,FALSE)),"No","Yes")</f>
        <v>No</v>
      </c>
      <c r="H792" s="1" t="str">
        <f>IF(ISNA(VLOOKUP($C792,'Provisioning Requester'!$F$3:$H$20000,2,FALSE)),"No","Yes")</f>
        <v>No</v>
      </c>
      <c r="I792" s="1" t="str">
        <f>IF($H792="Yes",VLOOKUP($C792,'Provisioning Requester'!$F$3:$H$20000,3,FALSE),"-")</f>
        <v>-</v>
      </c>
      <c r="J792" s="1" t="str">
        <f>IF(OR(D792="SVCP", E792="TRUE"), "No", IF(ISNA(VLOOKUP($C792,'ProvResponder deviceId'!$A$1:$A$20000,1,FALSE)),"No","Yes"))</f>
        <v>No</v>
      </c>
      <c r="K792" s="1" t="str">
        <f>IF($J792="Yes",VLOOKUP($C792,'ProvResponder deviceId'!$A$1:$C$20000,3,FALSE),"-")</f>
        <v>-</v>
      </c>
      <c r="L792" s="1" t="str">
        <f t="shared" si="24"/>
        <v/>
      </c>
      <c r="M792" s="1" t="str">
        <f t="shared" si="25"/>
        <v/>
      </c>
      <c r="N792" s="1" t="str">
        <f>IF(ISBLANK($C792),"",IF(ISNA(VLOOKUP($L792,'result messages'!$H$3:$L$11,2,FALSE)),VLOOKUP($M792,'result messages'!$H$3:$L$11,2,FALSE),VLOOKUP($L792,'result messages'!$H$3:$L$11,2,FALSE)))</f>
        <v/>
      </c>
      <c r="O792" s="1" t="str">
        <f>IF(ISBLANK($C792),"",IF(ISNA(VLOOKUP($L792,'result messages'!$H$3:$L$11,3,FALSE)),VLOOKUP($M792,'result messages'!$H$3:$L$11,3,FALSE),VLOOKUP($L792,'result messages'!$H$3:$L$11,3,FALSE)))</f>
        <v/>
      </c>
      <c r="P792" s="1" t="str">
        <f>IF(ISBLANK($C792),"",IF(ISNA(VLOOKUP($L792,'result messages'!$H$3:$L$11,4,FALSE)),VLOOKUP($M792,'result messages'!$H$3:$L$11,4,FALSE),VLOOKUP($L792,'result messages'!$H$3:$L$11,4,FALSE)))</f>
        <v/>
      </c>
      <c r="Q792" s="1" t="str">
        <f>IF(ISBLANK($C792),"",IF(ISNA(VLOOKUP($L792,'result messages'!$H$3:$L$11,5,FALSE)),VLOOKUP($M792,'result messages'!$H$3:$L$11,5,FALSE),VLOOKUP($L792,'result messages'!$H$3:$L$11,5,FALSE)))</f>
        <v/>
      </c>
    </row>
    <row r="793" spans="1:17">
      <c r="A793" s="1">
        <v>790</v>
      </c>
      <c r="B793" s="1"/>
      <c r="C793" s="1"/>
      <c r="D793" s="1"/>
      <c r="E793" s="7"/>
      <c r="F793" s="1"/>
      <c r="G793" s="1" t="str">
        <f>IF(ISNA(VLOOKUP($C793,'DTEN TCAP Linkage deviceId'!$A$1:$A$20000,1,FALSE)),"No","Yes")</f>
        <v>No</v>
      </c>
      <c r="H793" s="1" t="str">
        <f>IF(ISNA(VLOOKUP($C793,'Provisioning Requester'!$F$3:$H$20000,2,FALSE)),"No","Yes")</f>
        <v>No</v>
      </c>
      <c r="I793" s="1" t="str">
        <f>IF($H793="Yes",VLOOKUP($C793,'Provisioning Requester'!$F$3:$H$20000,3,FALSE),"-")</f>
        <v>-</v>
      </c>
      <c r="J793" s="1" t="str">
        <f>IF(OR(D793="SVCP", E793="TRUE"), "No", IF(ISNA(VLOOKUP($C793,'ProvResponder deviceId'!$A$1:$A$20000,1,FALSE)),"No","Yes"))</f>
        <v>No</v>
      </c>
      <c r="K793" s="1" t="str">
        <f>IF($J793="Yes",VLOOKUP($C793,'ProvResponder deviceId'!$A$1:$C$20000,3,FALSE),"-")</f>
        <v>-</v>
      </c>
      <c r="L793" s="1" t="str">
        <f t="shared" si="24"/>
        <v/>
      </c>
      <c r="M793" s="1" t="str">
        <f t="shared" si="25"/>
        <v/>
      </c>
      <c r="N793" s="1" t="str">
        <f>IF(ISBLANK($C793),"",IF(ISNA(VLOOKUP($L793,'result messages'!$H$3:$L$11,2,FALSE)),VLOOKUP($M793,'result messages'!$H$3:$L$11,2,FALSE),VLOOKUP($L793,'result messages'!$H$3:$L$11,2,FALSE)))</f>
        <v/>
      </c>
      <c r="O793" s="1" t="str">
        <f>IF(ISBLANK($C793),"",IF(ISNA(VLOOKUP($L793,'result messages'!$H$3:$L$11,3,FALSE)),VLOOKUP($M793,'result messages'!$H$3:$L$11,3,FALSE),VLOOKUP($L793,'result messages'!$H$3:$L$11,3,FALSE)))</f>
        <v/>
      </c>
      <c r="P793" s="1" t="str">
        <f>IF(ISBLANK($C793),"",IF(ISNA(VLOOKUP($L793,'result messages'!$H$3:$L$11,4,FALSE)),VLOOKUP($M793,'result messages'!$H$3:$L$11,4,FALSE),VLOOKUP($L793,'result messages'!$H$3:$L$11,4,FALSE)))</f>
        <v/>
      </c>
      <c r="Q793" s="1" t="str">
        <f>IF(ISBLANK($C793),"",IF(ISNA(VLOOKUP($L793,'result messages'!$H$3:$L$11,5,FALSE)),VLOOKUP($M793,'result messages'!$H$3:$L$11,5,FALSE),VLOOKUP($L793,'result messages'!$H$3:$L$11,5,FALSE)))</f>
        <v/>
      </c>
    </row>
    <row r="794" spans="1:17">
      <c r="A794" s="1">
        <v>791</v>
      </c>
      <c r="B794" s="1"/>
      <c r="C794" s="1"/>
      <c r="D794" s="1"/>
      <c r="E794" s="7"/>
      <c r="F794" s="1"/>
      <c r="G794" s="1" t="str">
        <f>IF(ISNA(VLOOKUP($C794,'DTEN TCAP Linkage deviceId'!$A$1:$A$20000,1,FALSE)),"No","Yes")</f>
        <v>No</v>
      </c>
      <c r="H794" s="1" t="str">
        <f>IF(ISNA(VLOOKUP($C794,'Provisioning Requester'!$F$3:$H$20000,2,FALSE)),"No","Yes")</f>
        <v>No</v>
      </c>
      <c r="I794" s="1" t="str">
        <f>IF($H794="Yes",VLOOKUP($C794,'Provisioning Requester'!$F$3:$H$20000,3,FALSE),"-")</f>
        <v>-</v>
      </c>
      <c r="J794" s="1" t="str">
        <f>IF(OR(D794="SVCP", E794="TRUE"), "No", IF(ISNA(VLOOKUP($C794,'ProvResponder deviceId'!$A$1:$A$20000,1,FALSE)),"No","Yes"))</f>
        <v>No</v>
      </c>
      <c r="K794" s="1" t="str">
        <f>IF($J794="Yes",VLOOKUP($C794,'ProvResponder deviceId'!$A$1:$C$20000,3,FALSE),"-")</f>
        <v>-</v>
      </c>
      <c r="L794" s="1" t="str">
        <f t="shared" si="24"/>
        <v/>
      </c>
      <c r="M794" s="1" t="str">
        <f t="shared" si="25"/>
        <v/>
      </c>
      <c r="N794" s="1" t="str">
        <f>IF(ISBLANK($C794),"",IF(ISNA(VLOOKUP($L794,'result messages'!$H$3:$L$11,2,FALSE)),VLOOKUP($M794,'result messages'!$H$3:$L$11,2,FALSE),VLOOKUP($L794,'result messages'!$H$3:$L$11,2,FALSE)))</f>
        <v/>
      </c>
      <c r="O794" s="1" t="str">
        <f>IF(ISBLANK($C794),"",IF(ISNA(VLOOKUP($L794,'result messages'!$H$3:$L$11,3,FALSE)),VLOOKUP($M794,'result messages'!$H$3:$L$11,3,FALSE),VLOOKUP($L794,'result messages'!$H$3:$L$11,3,FALSE)))</f>
        <v/>
      </c>
      <c r="P794" s="1" t="str">
        <f>IF(ISBLANK($C794),"",IF(ISNA(VLOOKUP($L794,'result messages'!$H$3:$L$11,4,FALSE)),VLOOKUP($M794,'result messages'!$H$3:$L$11,4,FALSE),VLOOKUP($L794,'result messages'!$H$3:$L$11,4,FALSE)))</f>
        <v/>
      </c>
      <c r="Q794" s="1" t="str">
        <f>IF(ISBLANK($C794),"",IF(ISNA(VLOOKUP($L794,'result messages'!$H$3:$L$11,5,FALSE)),VLOOKUP($M794,'result messages'!$H$3:$L$11,5,FALSE),VLOOKUP($L794,'result messages'!$H$3:$L$11,5,FALSE)))</f>
        <v/>
      </c>
    </row>
    <row r="795" spans="1:17">
      <c r="A795" s="1">
        <v>792</v>
      </c>
      <c r="B795" s="1"/>
      <c r="C795" s="1"/>
      <c r="D795" s="1"/>
      <c r="E795" s="7"/>
      <c r="F795" s="1"/>
      <c r="G795" s="1" t="str">
        <f>IF(ISNA(VLOOKUP($C795,'DTEN TCAP Linkage deviceId'!$A$1:$A$20000,1,FALSE)),"No","Yes")</f>
        <v>No</v>
      </c>
      <c r="H795" s="1" t="str">
        <f>IF(ISNA(VLOOKUP($C795,'Provisioning Requester'!$F$3:$H$20000,2,FALSE)),"No","Yes")</f>
        <v>No</v>
      </c>
      <c r="I795" s="1" t="str">
        <f>IF($H795="Yes",VLOOKUP($C795,'Provisioning Requester'!$F$3:$H$20000,3,FALSE),"-")</f>
        <v>-</v>
      </c>
      <c r="J795" s="1" t="str">
        <f>IF(OR(D795="SVCP", E795="TRUE"), "No", IF(ISNA(VLOOKUP($C795,'ProvResponder deviceId'!$A$1:$A$20000,1,FALSE)),"No","Yes"))</f>
        <v>No</v>
      </c>
      <c r="K795" s="1" t="str">
        <f>IF($J795="Yes",VLOOKUP($C795,'ProvResponder deviceId'!$A$1:$C$20000,3,FALSE),"-")</f>
        <v>-</v>
      </c>
      <c r="L795" s="1" t="str">
        <f t="shared" si="24"/>
        <v/>
      </c>
      <c r="M795" s="1" t="str">
        <f t="shared" si="25"/>
        <v/>
      </c>
      <c r="N795" s="1" t="str">
        <f>IF(ISBLANK($C795),"",IF(ISNA(VLOOKUP($L795,'result messages'!$H$3:$L$11,2,FALSE)),VLOOKUP($M795,'result messages'!$H$3:$L$11,2,FALSE),VLOOKUP($L795,'result messages'!$H$3:$L$11,2,FALSE)))</f>
        <v/>
      </c>
      <c r="O795" s="1" t="str">
        <f>IF(ISBLANK($C795),"",IF(ISNA(VLOOKUP($L795,'result messages'!$H$3:$L$11,3,FALSE)),VLOOKUP($M795,'result messages'!$H$3:$L$11,3,FALSE),VLOOKUP($L795,'result messages'!$H$3:$L$11,3,FALSE)))</f>
        <v/>
      </c>
      <c r="P795" s="1" t="str">
        <f>IF(ISBLANK($C795),"",IF(ISNA(VLOOKUP($L795,'result messages'!$H$3:$L$11,4,FALSE)),VLOOKUP($M795,'result messages'!$H$3:$L$11,4,FALSE),VLOOKUP($L795,'result messages'!$H$3:$L$11,4,FALSE)))</f>
        <v/>
      </c>
      <c r="Q795" s="1" t="str">
        <f>IF(ISBLANK($C795),"",IF(ISNA(VLOOKUP($L795,'result messages'!$H$3:$L$11,5,FALSE)),VLOOKUP($M795,'result messages'!$H$3:$L$11,5,FALSE),VLOOKUP($L795,'result messages'!$H$3:$L$11,5,FALSE)))</f>
        <v/>
      </c>
    </row>
    <row r="796" spans="1:17">
      <c r="A796" s="1">
        <v>793</v>
      </c>
      <c r="B796" s="1"/>
      <c r="C796" s="1"/>
      <c r="D796" s="1"/>
      <c r="E796" s="7"/>
      <c r="F796" s="1"/>
      <c r="G796" s="1" t="str">
        <f>IF(ISNA(VLOOKUP($C796,'DTEN TCAP Linkage deviceId'!$A$1:$A$20000,1,FALSE)),"No","Yes")</f>
        <v>No</v>
      </c>
      <c r="H796" s="1" t="str">
        <f>IF(ISNA(VLOOKUP($C796,'Provisioning Requester'!$F$3:$H$20000,2,FALSE)),"No","Yes")</f>
        <v>No</v>
      </c>
      <c r="I796" s="1" t="str">
        <f>IF($H796="Yes",VLOOKUP($C796,'Provisioning Requester'!$F$3:$H$20000,3,FALSE),"-")</f>
        <v>-</v>
      </c>
      <c r="J796" s="1" t="str">
        <f>IF(OR(D796="SVCP", E796="TRUE"), "No", IF(ISNA(VLOOKUP($C796,'ProvResponder deviceId'!$A$1:$A$20000,1,FALSE)),"No","Yes"))</f>
        <v>No</v>
      </c>
      <c r="K796" s="1" t="str">
        <f>IF($J796="Yes",VLOOKUP($C796,'ProvResponder deviceId'!$A$1:$C$20000,3,FALSE),"-")</f>
        <v>-</v>
      </c>
      <c r="L796" s="1" t="str">
        <f t="shared" si="24"/>
        <v/>
      </c>
      <c r="M796" s="1" t="str">
        <f t="shared" si="25"/>
        <v/>
      </c>
      <c r="N796" s="1" t="str">
        <f>IF(ISBLANK($C796),"",IF(ISNA(VLOOKUP($L796,'result messages'!$H$3:$L$11,2,FALSE)),VLOOKUP($M796,'result messages'!$H$3:$L$11,2,FALSE),VLOOKUP($L796,'result messages'!$H$3:$L$11,2,FALSE)))</f>
        <v/>
      </c>
      <c r="O796" s="1" t="str">
        <f>IF(ISBLANK($C796),"",IF(ISNA(VLOOKUP($L796,'result messages'!$H$3:$L$11,3,FALSE)),VLOOKUP($M796,'result messages'!$H$3:$L$11,3,FALSE),VLOOKUP($L796,'result messages'!$H$3:$L$11,3,FALSE)))</f>
        <v/>
      </c>
      <c r="P796" s="1" t="str">
        <f>IF(ISBLANK($C796),"",IF(ISNA(VLOOKUP($L796,'result messages'!$H$3:$L$11,4,FALSE)),VLOOKUP($M796,'result messages'!$H$3:$L$11,4,FALSE),VLOOKUP($L796,'result messages'!$H$3:$L$11,4,FALSE)))</f>
        <v/>
      </c>
      <c r="Q796" s="1" t="str">
        <f>IF(ISBLANK($C796),"",IF(ISNA(VLOOKUP($L796,'result messages'!$H$3:$L$11,5,FALSE)),VLOOKUP($M796,'result messages'!$H$3:$L$11,5,FALSE),VLOOKUP($L796,'result messages'!$H$3:$L$11,5,FALSE)))</f>
        <v/>
      </c>
    </row>
    <row r="797" spans="1:17">
      <c r="A797" s="1">
        <v>794</v>
      </c>
      <c r="B797" s="1"/>
      <c r="C797" s="1"/>
      <c r="D797" s="1"/>
      <c r="E797" s="7"/>
      <c r="F797" s="1"/>
      <c r="G797" s="1" t="str">
        <f>IF(ISNA(VLOOKUP($C797,'DTEN TCAP Linkage deviceId'!$A$1:$A$20000,1,FALSE)),"No","Yes")</f>
        <v>No</v>
      </c>
      <c r="H797" s="1" t="str">
        <f>IF(ISNA(VLOOKUP($C797,'Provisioning Requester'!$F$3:$H$20000,2,FALSE)),"No","Yes")</f>
        <v>No</v>
      </c>
      <c r="I797" s="1" t="str">
        <f>IF($H797="Yes",VLOOKUP($C797,'Provisioning Requester'!$F$3:$H$20000,3,FALSE),"-")</f>
        <v>-</v>
      </c>
      <c r="J797" s="1" t="str">
        <f>IF(OR(D797="SVCP", E797="TRUE"), "No", IF(ISNA(VLOOKUP($C797,'ProvResponder deviceId'!$A$1:$A$20000,1,FALSE)),"No","Yes"))</f>
        <v>No</v>
      </c>
      <c r="K797" s="1" t="str">
        <f>IF($J797="Yes",VLOOKUP($C797,'ProvResponder deviceId'!$A$1:$C$20000,3,FALSE),"-")</f>
        <v>-</v>
      </c>
      <c r="L797" s="1" t="str">
        <f t="shared" si="24"/>
        <v/>
      </c>
      <c r="M797" s="1" t="str">
        <f t="shared" si="25"/>
        <v/>
      </c>
      <c r="N797" s="1" t="str">
        <f>IF(ISBLANK($C797),"",IF(ISNA(VLOOKUP($L797,'result messages'!$H$3:$L$11,2,FALSE)),VLOOKUP($M797,'result messages'!$H$3:$L$11,2,FALSE),VLOOKUP($L797,'result messages'!$H$3:$L$11,2,FALSE)))</f>
        <v/>
      </c>
      <c r="O797" s="1" t="str">
        <f>IF(ISBLANK($C797),"",IF(ISNA(VLOOKUP($L797,'result messages'!$H$3:$L$11,3,FALSE)),VLOOKUP($M797,'result messages'!$H$3:$L$11,3,FALSE),VLOOKUP($L797,'result messages'!$H$3:$L$11,3,FALSE)))</f>
        <v/>
      </c>
      <c r="P797" s="1" t="str">
        <f>IF(ISBLANK($C797),"",IF(ISNA(VLOOKUP($L797,'result messages'!$H$3:$L$11,4,FALSE)),VLOOKUP($M797,'result messages'!$H$3:$L$11,4,FALSE),VLOOKUP($L797,'result messages'!$H$3:$L$11,4,FALSE)))</f>
        <v/>
      </c>
      <c r="Q797" s="1" t="str">
        <f>IF(ISBLANK($C797),"",IF(ISNA(VLOOKUP($L797,'result messages'!$H$3:$L$11,5,FALSE)),VLOOKUP($M797,'result messages'!$H$3:$L$11,5,FALSE),VLOOKUP($L797,'result messages'!$H$3:$L$11,5,FALSE)))</f>
        <v/>
      </c>
    </row>
    <row r="798" spans="1:17">
      <c r="A798" s="1">
        <v>795</v>
      </c>
      <c r="B798" s="1"/>
      <c r="C798" s="1"/>
      <c r="D798" s="1"/>
      <c r="E798" s="7"/>
      <c r="F798" s="1"/>
      <c r="G798" s="1" t="str">
        <f>IF(ISNA(VLOOKUP($C798,'DTEN TCAP Linkage deviceId'!$A$1:$A$20000,1,FALSE)),"No","Yes")</f>
        <v>No</v>
      </c>
      <c r="H798" s="1" t="str">
        <f>IF(ISNA(VLOOKUP($C798,'Provisioning Requester'!$F$3:$H$20000,2,FALSE)),"No","Yes")</f>
        <v>No</v>
      </c>
      <c r="I798" s="1" t="str">
        <f>IF($H798="Yes",VLOOKUP($C798,'Provisioning Requester'!$F$3:$H$20000,3,FALSE),"-")</f>
        <v>-</v>
      </c>
      <c r="J798" s="1" t="str">
        <f>IF(OR(D798="SVCP", E798="TRUE"), "No", IF(ISNA(VLOOKUP($C798,'ProvResponder deviceId'!$A$1:$A$20000,1,FALSE)),"No","Yes"))</f>
        <v>No</v>
      </c>
      <c r="K798" s="1" t="str">
        <f>IF($J798="Yes",VLOOKUP($C798,'ProvResponder deviceId'!$A$1:$C$20000,3,FALSE),"-")</f>
        <v>-</v>
      </c>
      <c r="L798" s="1" t="str">
        <f t="shared" si="24"/>
        <v/>
      </c>
      <c r="M798" s="1" t="str">
        <f t="shared" si="25"/>
        <v/>
      </c>
      <c r="N798" s="1" t="str">
        <f>IF(ISBLANK($C798),"",IF(ISNA(VLOOKUP($L798,'result messages'!$H$3:$L$11,2,FALSE)),VLOOKUP($M798,'result messages'!$H$3:$L$11,2,FALSE),VLOOKUP($L798,'result messages'!$H$3:$L$11,2,FALSE)))</f>
        <v/>
      </c>
      <c r="O798" s="1" t="str">
        <f>IF(ISBLANK($C798),"",IF(ISNA(VLOOKUP($L798,'result messages'!$H$3:$L$11,3,FALSE)),VLOOKUP($M798,'result messages'!$H$3:$L$11,3,FALSE),VLOOKUP($L798,'result messages'!$H$3:$L$11,3,FALSE)))</f>
        <v/>
      </c>
      <c r="P798" s="1" t="str">
        <f>IF(ISBLANK($C798),"",IF(ISNA(VLOOKUP($L798,'result messages'!$H$3:$L$11,4,FALSE)),VLOOKUP($M798,'result messages'!$H$3:$L$11,4,FALSE),VLOOKUP($L798,'result messages'!$H$3:$L$11,4,FALSE)))</f>
        <v/>
      </c>
      <c r="Q798" s="1" t="str">
        <f>IF(ISBLANK($C798),"",IF(ISNA(VLOOKUP($L798,'result messages'!$H$3:$L$11,5,FALSE)),VLOOKUP($M798,'result messages'!$H$3:$L$11,5,FALSE),VLOOKUP($L798,'result messages'!$H$3:$L$11,5,FALSE)))</f>
        <v/>
      </c>
    </row>
    <row r="799" spans="1:17">
      <c r="A799" s="1">
        <v>796</v>
      </c>
      <c r="B799" s="1"/>
      <c r="C799" s="1"/>
      <c r="D799" s="1"/>
      <c r="E799" s="7"/>
      <c r="F799" s="1"/>
      <c r="G799" s="1" t="str">
        <f>IF(ISNA(VLOOKUP($C799,'DTEN TCAP Linkage deviceId'!$A$1:$A$20000,1,FALSE)),"No","Yes")</f>
        <v>No</v>
      </c>
      <c r="H799" s="1" t="str">
        <f>IF(ISNA(VLOOKUP($C799,'Provisioning Requester'!$F$3:$H$20000,2,FALSE)),"No","Yes")</f>
        <v>No</v>
      </c>
      <c r="I799" s="1" t="str">
        <f>IF($H799="Yes",VLOOKUP($C799,'Provisioning Requester'!$F$3:$H$20000,3,FALSE),"-")</f>
        <v>-</v>
      </c>
      <c r="J799" s="1" t="str">
        <f>IF(OR(D799="SVCP", E799="TRUE"), "No", IF(ISNA(VLOOKUP($C799,'ProvResponder deviceId'!$A$1:$A$20000,1,FALSE)),"No","Yes"))</f>
        <v>No</v>
      </c>
      <c r="K799" s="1" t="str">
        <f>IF($J799="Yes",VLOOKUP($C799,'ProvResponder deviceId'!$A$1:$C$20000,3,FALSE),"-")</f>
        <v>-</v>
      </c>
      <c r="L799" s="1" t="str">
        <f t="shared" si="24"/>
        <v/>
      </c>
      <c r="M799" s="1" t="str">
        <f t="shared" si="25"/>
        <v/>
      </c>
      <c r="N799" s="1" t="str">
        <f>IF(ISBLANK($C799),"",IF(ISNA(VLOOKUP($L799,'result messages'!$H$3:$L$11,2,FALSE)),VLOOKUP($M799,'result messages'!$H$3:$L$11,2,FALSE),VLOOKUP($L799,'result messages'!$H$3:$L$11,2,FALSE)))</f>
        <v/>
      </c>
      <c r="O799" s="1" t="str">
        <f>IF(ISBLANK($C799),"",IF(ISNA(VLOOKUP($L799,'result messages'!$H$3:$L$11,3,FALSE)),VLOOKUP($M799,'result messages'!$H$3:$L$11,3,FALSE),VLOOKUP($L799,'result messages'!$H$3:$L$11,3,FALSE)))</f>
        <v/>
      </c>
      <c r="P799" s="1" t="str">
        <f>IF(ISBLANK($C799),"",IF(ISNA(VLOOKUP($L799,'result messages'!$H$3:$L$11,4,FALSE)),VLOOKUP($M799,'result messages'!$H$3:$L$11,4,FALSE),VLOOKUP($L799,'result messages'!$H$3:$L$11,4,FALSE)))</f>
        <v/>
      </c>
      <c r="Q799" s="1" t="str">
        <f>IF(ISBLANK($C799),"",IF(ISNA(VLOOKUP($L799,'result messages'!$H$3:$L$11,5,FALSE)),VLOOKUP($M799,'result messages'!$H$3:$L$11,5,FALSE),VLOOKUP($L799,'result messages'!$H$3:$L$11,5,FALSE)))</f>
        <v/>
      </c>
    </row>
    <row r="800" spans="1:17">
      <c r="A800" s="1">
        <v>797</v>
      </c>
      <c r="B800" s="1"/>
      <c r="C800" s="1"/>
      <c r="D800" s="1"/>
      <c r="E800" s="7"/>
      <c r="F800" s="1"/>
      <c r="G800" s="1" t="str">
        <f>IF(ISNA(VLOOKUP($C800,'DTEN TCAP Linkage deviceId'!$A$1:$A$20000,1,FALSE)),"No","Yes")</f>
        <v>No</v>
      </c>
      <c r="H800" s="1" t="str">
        <f>IF(ISNA(VLOOKUP($C800,'Provisioning Requester'!$F$3:$H$20000,2,FALSE)),"No","Yes")</f>
        <v>No</v>
      </c>
      <c r="I800" s="1" t="str">
        <f>IF($H800="Yes",VLOOKUP($C800,'Provisioning Requester'!$F$3:$H$20000,3,FALSE),"-")</f>
        <v>-</v>
      </c>
      <c r="J800" s="1" t="str">
        <f>IF(OR(D800="SVCP", E800="TRUE"), "No", IF(ISNA(VLOOKUP($C800,'ProvResponder deviceId'!$A$1:$A$20000,1,FALSE)),"No","Yes"))</f>
        <v>No</v>
      </c>
      <c r="K800" s="1" t="str">
        <f>IF($J800="Yes",VLOOKUP($C800,'ProvResponder deviceId'!$A$1:$C$20000,3,FALSE),"-")</f>
        <v>-</v>
      </c>
      <c r="L800" s="1" t="str">
        <f t="shared" si="24"/>
        <v/>
      </c>
      <c r="M800" s="1" t="str">
        <f t="shared" si="25"/>
        <v/>
      </c>
      <c r="N800" s="1" t="str">
        <f>IF(ISBLANK($C800),"",IF(ISNA(VLOOKUP($L800,'result messages'!$H$3:$L$11,2,FALSE)),VLOOKUP($M800,'result messages'!$H$3:$L$11,2,FALSE),VLOOKUP($L800,'result messages'!$H$3:$L$11,2,FALSE)))</f>
        <v/>
      </c>
      <c r="O800" s="1" t="str">
        <f>IF(ISBLANK($C800),"",IF(ISNA(VLOOKUP($L800,'result messages'!$H$3:$L$11,3,FALSE)),VLOOKUP($M800,'result messages'!$H$3:$L$11,3,FALSE),VLOOKUP($L800,'result messages'!$H$3:$L$11,3,FALSE)))</f>
        <v/>
      </c>
      <c r="P800" s="1" t="str">
        <f>IF(ISBLANK($C800),"",IF(ISNA(VLOOKUP($L800,'result messages'!$H$3:$L$11,4,FALSE)),VLOOKUP($M800,'result messages'!$H$3:$L$11,4,FALSE),VLOOKUP($L800,'result messages'!$H$3:$L$11,4,FALSE)))</f>
        <v/>
      </c>
      <c r="Q800" s="1" t="str">
        <f>IF(ISBLANK($C800),"",IF(ISNA(VLOOKUP($L800,'result messages'!$H$3:$L$11,5,FALSE)),VLOOKUP($M800,'result messages'!$H$3:$L$11,5,FALSE),VLOOKUP($L800,'result messages'!$H$3:$L$11,5,FALSE)))</f>
        <v/>
      </c>
    </row>
    <row r="801" spans="1:17">
      <c r="A801" s="1">
        <v>798</v>
      </c>
      <c r="B801" s="1"/>
      <c r="C801" s="1"/>
      <c r="D801" s="1"/>
      <c r="E801" s="7"/>
      <c r="F801" s="1"/>
      <c r="G801" s="1" t="str">
        <f>IF(ISNA(VLOOKUP($C801,'DTEN TCAP Linkage deviceId'!$A$1:$A$20000,1,FALSE)),"No","Yes")</f>
        <v>No</v>
      </c>
      <c r="H801" s="1" t="str">
        <f>IF(ISNA(VLOOKUP($C801,'Provisioning Requester'!$F$3:$H$20000,2,FALSE)),"No","Yes")</f>
        <v>No</v>
      </c>
      <c r="I801" s="1" t="str">
        <f>IF($H801="Yes",VLOOKUP($C801,'Provisioning Requester'!$F$3:$H$20000,3,FALSE),"-")</f>
        <v>-</v>
      </c>
      <c r="J801" s="1" t="str">
        <f>IF(OR(D801="SVCP", E801="TRUE"), "No", IF(ISNA(VLOOKUP($C801,'ProvResponder deviceId'!$A$1:$A$20000,1,FALSE)),"No","Yes"))</f>
        <v>No</v>
      </c>
      <c r="K801" s="1" t="str">
        <f>IF($J801="Yes",VLOOKUP($C801,'ProvResponder deviceId'!$A$1:$C$20000,3,FALSE),"-")</f>
        <v>-</v>
      </c>
      <c r="L801" s="1" t="str">
        <f t="shared" si="24"/>
        <v/>
      </c>
      <c r="M801" s="1" t="str">
        <f t="shared" si="25"/>
        <v/>
      </c>
      <c r="N801" s="1" t="str">
        <f>IF(ISBLANK($C801),"",IF(ISNA(VLOOKUP($L801,'result messages'!$H$3:$L$11,2,FALSE)),VLOOKUP($M801,'result messages'!$H$3:$L$11,2,FALSE),VLOOKUP($L801,'result messages'!$H$3:$L$11,2,FALSE)))</f>
        <v/>
      </c>
      <c r="O801" s="1" t="str">
        <f>IF(ISBLANK($C801),"",IF(ISNA(VLOOKUP($L801,'result messages'!$H$3:$L$11,3,FALSE)),VLOOKUP($M801,'result messages'!$H$3:$L$11,3,FALSE),VLOOKUP($L801,'result messages'!$H$3:$L$11,3,FALSE)))</f>
        <v/>
      </c>
      <c r="P801" s="1" t="str">
        <f>IF(ISBLANK($C801),"",IF(ISNA(VLOOKUP($L801,'result messages'!$H$3:$L$11,4,FALSE)),VLOOKUP($M801,'result messages'!$H$3:$L$11,4,FALSE),VLOOKUP($L801,'result messages'!$H$3:$L$11,4,FALSE)))</f>
        <v/>
      </c>
      <c r="Q801" s="1" t="str">
        <f>IF(ISBLANK($C801),"",IF(ISNA(VLOOKUP($L801,'result messages'!$H$3:$L$11,5,FALSE)),VLOOKUP($M801,'result messages'!$H$3:$L$11,5,FALSE),VLOOKUP($L801,'result messages'!$H$3:$L$11,5,FALSE)))</f>
        <v/>
      </c>
    </row>
    <row r="802" spans="1:17">
      <c r="A802" s="1">
        <v>799</v>
      </c>
      <c r="B802" s="1"/>
      <c r="C802" s="1"/>
      <c r="D802" s="1"/>
      <c r="E802" s="7"/>
      <c r="F802" s="1"/>
      <c r="G802" s="1" t="str">
        <f>IF(ISNA(VLOOKUP($C802,'DTEN TCAP Linkage deviceId'!$A$1:$A$20000,1,FALSE)),"No","Yes")</f>
        <v>No</v>
      </c>
      <c r="H802" s="1" t="str">
        <f>IF(ISNA(VLOOKUP($C802,'Provisioning Requester'!$F$3:$H$20000,2,FALSE)),"No","Yes")</f>
        <v>No</v>
      </c>
      <c r="I802" s="1" t="str">
        <f>IF($H802="Yes",VLOOKUP($C802,'Provisioning Requester'!$F$3:$H$20000,3,FALSE),"-")</f>
        <v>-</v>
      </c>
      <c r="J802" s="1" t="str">
        <f>IF(OR(D802="SVCP", E802="TRUE"), "No", IF(ISNA(VLOOKUP($C802,'ProvResponder deviceId'!$A$1:$A$20000,1,FALSE)),"No","Yes"))</f>
        <v>No</v>
      </c>
      <c r="K802" s="1" t="str">
        <f>IF($J802="Yes",VLOOKUP($C802,'ProvResponder deviceId'!$A$1:$C$20000,3,FALSE),"-")</f>
        <v>-</v>
      </c>
      <c r="L802" s="1" t="str">
        <f t="shared" si="24"/>
        <v/>
      </c>
      <c r="M802" s="1" t="str">
        <f t="shared" si="25"/>
        <v/>
      </c>
      <c r="N802" s="1" t="str">
        <f>IF(ISBLANK($C802),"",IF(ISNA(VLOOKUP($L802,'result messages'!$H$3:$L$11,2,FALSE)),VLOOKUP($M802,'result messages'!$H$3:$L$11,2,FALSE),VLOOKUP($L802,'result messages'!$H$3:$L$11,2,FALSE)))</f>
        <v/>
      </c>
      <c r="O802" s="1" t="str">
        <f>IF(ISBLANK($C802),"",IF(ISNA(VLOOKUP($L802,'result messages'!$H$3:$L$11,3,FALSE)),VLOOKUP($M802,'result messages'!$H$3:$L$11,3,FALSE),VLOOKUP($L802,'result messages'!$H$3:$L$11,3,FALSE)))</f>
        <v/>
      </c>
      <c r="P802" s="1" t="str">
        <f>IF(ISBLANK($C802),"",IF(ISNA(VLOOKUP($L802,'result messages'!$H$3:$L$11,4,FALSE)),VLOOKUP($M802,'result messages'!$H$3:$L$11,4,FALSE),VLOOKUP($L802,'result messages'!$H$3:$L$11,4,FALSE)))</f>
        <v/>
      </c>
      <c r="Q802" s="1" t="str">
        <f>IF(ISBLANK($C802),"",IF(ISNA(VLOOKUP($L802,'result messages'!$H$3:$L$11,5,FALSE)),VLOOKUP($M802,'result messages'!$H$3:$L$11,5,FALSE),VLOOKUP($L802,'result messages'!$H$3:$L$11,5,FALSE)))</f>
        <v/>
      </c>
    </row>
    <row r="803" spans="1:17">
      <c r="A803" s="1">
        <v>800</v>
      </c>
      <c r="B803" s="1"/>
      <c r="C803" s="1"/>
      <c r="D803" s="1"/>
      <c r="E803" s="7"/>
      <c r="F803" s="1"/>
      <c r="G803" s="1" t="str">
        <f>IF(ISNA(VLOOKUP($C803,'DTEN TCAP Linkage deviceId'!$A$1:$A$20000,1,FALSE)),"No","Yes")</f>
        <v>No</v>
      </c>
      <c r="H803" s="1" t="str">
        <f>IF(ISNA(VLOOKUP($C803,'Provisioning Requester'!$F$3:$H$20000,2,FALSE)),"No","Yes")</f>
        <v>No</v>
      </c>
      <c r="I803" s="1" t="str">
        <f>IF($H803="Yes",VLOOKUP($C803,'Provisioning Requester'!$F$3:$H$20000,3,FALSE),"-")</f>
        <v>-</v>
      </c>
      <c r="J803" s="1" t="str">
        <f>IF(OR(D803="SVCP", E803="TRUE"), "No", IF(ISNA(VLOOKUP($C803,'ProvResponder deviceId'!$A$1:$A$20000,1,FALSE)),"No","Yes"))</f>
        <v>No</v>
      </c>
      <c r="K803" s="1" t="str">
        <f>IF($J803="Yes",VLOOKUP($C803,'ProvResponder deviceId'!$A$1:$C$20000,3,FALSE),"-")</f>
        <v>-</v>
      </c>
      <c r="L803" s="1" t="str">
        <f t="shared" si="24"/>
        <v/>
      </c>
      <c r="M803" s="1" t="str">
        <f t="shared" si="25"/>
        <v/>
      </c>
      <c r="N803" s="1" t="str">
        <f>IF(ISBLANK($C803),"",IF(ISNA(VLOOKUP($L803,'result messages'!$H$3:$L$11,2,FALSE)),VLOOKUP($M803,'result messages'!$H$3:$L$11,2,FALSE),VLOOKUP($L803,'result messages'!$H$3:$L$11,2,FALSE)))</f>
        <v/>
      </c>
      <c r="O803" s="1" t="str">
        <f>IF(ISBLANK($C803),"",IF(ISNA(VLOOKUP($L803,'result messages'!$H$3:$L$11,3,FALSE)),VLOOKUP($M803,'result messages'!$H$3:$L$11,3,FALSE),VLOOKUP($L803,'result messages'!$H$3:$L$11,3,FALSE)))</f>
        <v/>
      </c>
      <c r="P803" s="1" t="str">
        <f>IF(ISBLANK($C803),"",IF(ISNA(VLOOKUP($L803,'result messages'!$H$3:$L$11,4,FALSE)),VLOOKUP($M803,'result messages'!$H$3:$L$11,4,FALSE),VLOOKUP($L803,'result messages'!$H$3:$L$11,4,FALSE)))</f>
        <v/>
      </c>
      <c r="Q803" s="1" t="str">
        <f>IF(ISBLANK($C803),"",IF(ISNA(VLOOKUP($L803,'result messages'!$H$3:$L$11,5,FALSE)),VLOOKUP($M803,'result messages'!$H$3:$L$11,5,FALSE),VLOOKUP($L803,'result messages'!$H$3:$L$11,5,FALSE)))</f>
        <v/>
      </c>
    </row>
    <row r="804" spans="1:17">
      <c r="A804" s="1">
        <v>801</v>
      </c>
      <c r="B804" s="1"/>
      <c r="C804" s="1"/>
      <c r="D804" s="1"/>
      <c r="E804" s="7"/>
      <c r="F804" s="1"/>
      <c r="G804" s="1" t="str">
        <f>IF(ISNA(VLOOKUP($C804,'DTEN TCAP Linkage deviceId'!$A$1:$A$20000,1,FALSE)),"No","Yes")</f>
        <v>No</v>
      </c>
      <c r="H804" s="1" t="str">
        <f>IF(ISNA(VLOOKUP($C804,'Provisioning Requester'!$F$3:$H$20000,2,FALSE)),"No","Yes")</f>
        <v>No</v>
      </c>
      <c r="I804" s="1" t="str">
        <f>IF($H804="Yes",VLOOKUP($C804,'Provisioning Requester'!$F$3:$H$20000,3,FALSE),"-")</f>
        <v>-</v>
      </c>
      <c r="J804" s="1" t="str">
        <f>IF(OR(D804="SVCP", E804="TRUE"), "No", IF(ISNA(VLOOKUP($C804,'ProvResponder deviceId'!$A$1:$A$20000,1,FALSE)),"No","Yes"))</f>
        <v>No</v>
      </c>
      <c r="K804" s="1" t="str">
        <f>IF($J804="Yes",VLOOKUP($C804,'ProvResponder deviceId'!$A$1:$C$20000,3,FALSE),"-")</f>
        <v>-</v>
      </c>
      <c r="L804" s="1" t="str">
        <f t="shared" si="24"/>
        <v/>
      </c>
      <c r="M804" s="1" t="str">
        <f t="shared" si="25"/>
        <v/>
      </c>
      <c r="N804" s="1" t="str">
        <f>IF(ISBLANK($C804),"",IF(ISNA(VLOOKUP($L804,'result messages'!$H$3:$L$11,2,FALSE)),VLOOKUP($M804,'result messages'!$H$3:$L$11,2,FALSE),VLOOKUP($L804,'result messages'!$H$3:$L$11,2,FALSE)))</f>
        <v/>
      </c>
      <c r="O804" s="1" t="str">
        <f>IF(ISBLANK($C804),"",IF(ISNA(VLOOKUP($L804,'result messages'!$H$3:$L$11,3,FALSE)),VLOOKUP($M804,'result messages'!$H$3:$L$11,3,FALSE),VLOOKUP($L804,'result messages'!$H$3:$L$11,3,FALSE)))</f>
        <v/>
      </c>
      <c r="P804" s="1" t="str">
        <f>IF(ISBLANK($C804),"",IF(ISNA(VLOOKUP($L804,'result messages'!$H$3:$L$11,4,FALSE)),VLOOKUP($M804,'result messages'!$H$3:$L$11,4,FALSE),VLOOKUP($L804,'result messages'!$H$3:$L$11,4,FALSE)))</f>
        <v/>
      </c>
      <c r="Q804" s="1" t="str">
        <f>IF(ISBLANK($C804),"",IF(ISNA(VLOOKUP($L804,'result messages'!$H$3:$L$11,5,FALSE)),VLOOKUP($M804,'result messages'!$H$3:$L$11,5,FALSE),VLOOKUP($L804,'result messages'!$H$3:$L$11,5,FALSE)))</f>
        <v/>
      </c>
    </row>
    <row r="805" spans="1:17">
      <c r="A805" s="1">
        <v>802</v>
      </c>
      <c r="B805" s="1"/>
      <c r="C805" s="1"/>
      <c r="D805" s="1"/>
      <c r="E805" s="7"/>
      <c r="F805" s="1"/>
      <c r="G805" s="1" t="str">
        <f>IF(ISNA(VLOOKUP($C805,'DTEN TCAP Linkage deviceId'!$A$1:$A$20000,1,FALSE)),"No","Yes")</f>
        <v>No</v>
      </c>
      <c r="H805" s="1" t="str">
        <f>IF(ISNA(VLOOKUP($C805,'Provisioning Requester'!$F$3:$H$20000,2,FALSE)),"No","Yes")</f>
        <v>No</v>
      </c>
      <c r="I805" s="1" t="str">
        <f>IF($H805="Yes",VLOOKUP($C805,'Provisioning Requester'!$F$3:$H$20000,3,FALSE),"-")</f>
        <v>-</v>
      </c>
      <c r="J805" s="1" t="str">
        <f>IF(OR(D805="SVCP", E805="TRUE"), "No", IF(ISNA(VLOOKUP($C805,'ProvResponder deviceId'!$A$1:$A$20000,1,FALSE)),"No","Yes"))</f>
        <v>No</v>
      </c>
      <c r="K805" s="1" t="str">
        <f>IF($J805="Yes",VLOOKUP($C805,'ProvResponder deviceId'!$A$1:$C$20000,3,FALSE),"-")</f>
        <v>-</v>
      </c>
      <c r="L805" s="1" t="str">
        <f t="shared" si="24"/>
        <v/>
      </c>
      <c r="M805" s="1" t="str">
        <f t="shared" si="25"/>
        <v/>
      </c>
      <c r="N805" s="1" t="str">
        <f>IF(ISBLANK($C805),"",IF(ISNA(VLOOKUP($L805,'result messages'!$H$3:$L$11,2,FALSE)),VLOOKUP($M805,'result messages'!$H$3:$L$11,2,FALSE),VLOOKUP($L805,'result messages'!$H$3:$L$11,2,FALSE)))</f>
        <v/>
      </c>
      <c r="O805" s="1" t="str">
        <f>IF(ISBLANK($C805),"",IF(ISNA(VLOOKUP($L805,'result messages'!$H$3:$L$11,3,FALSE)),VLOOKUP($M805,'result messages'!$H$3:$L$11,3,FALSE),VLOOKUP($L805,'result messages'!$H$3:$L$11,3,FALSE)))</f>
        <v/>
      </c>
      <c r="P805" s="1" t="str">
        <f>IF(ISBLANK($C805),"",IF(ISNA(VLOOKUP($L805,'result messages'!$H$3:$L$11,4,FALSE)),VLOOKUP($M805,'result messages'!$H$3:$L$11,4,FALSE),VLOOKUP($L805,'result messages'!$H$3:$L$11,4,FALSE)))</f>
        <v/>
      </c>
      <c r="Q805" s="1" t="str">
        <f>IF(ISBLANK($C805),"",IF(ISNA(VLOOKUP($L805,'result messages'!$H$3:$L$11,5,FALSE)),VLOOKUP($M805,'result messages'!$H$3:$L$11,5,FALSE),VLOOKUP($L805,'result messages'!$H$3:$L$11,5,FALSE)))</f>
        <v/>
      </c>
    </row>
    <row r="806" spans="1:17">
      <c r="A806" s="1">
        <v>803</v>
      </c>
      <c r="B806" s="1"/>
      <c r="C806" s="1"/>
      <c r="D806" s="1"/>
      <c r="E806" s="7"/>
      <c r="F806" s="1"/>
      <c r="G806" s="1" t="str">
        <f>IF(ISNA(VLOOKUP($C806,'DTEN TCAP Linkage deviceId'!$A$1:$A$20000,1,FALSE)),"No","Yes")</f>
        <v>No</v>
      </c>
      <c r="H806" s="1" t="str">
        <f>IF(ISNA(VLOOKUP($C806,'Provisioning Requester'!$F$3:$H$20000,2,FALSE)),"No","Yes")</f>
        <v>No</v>
      </c>
      <c r="I806" s="1" t="str">
        <f>IF($H806="Yes",VLOOKUP($C806,'Provisioning Requester'!$F$3:$H$20000,3,FALSE),"-")</f>
        <v>-</v>
      </c>
      <c r="J806" s="1" t="str">
        <f>IF(OR(D806="SVCP", E806="TRUE"), "No", IF(ISNA(VLOOKUP($C806,'ProvResponder deviceId'!$A$1:$A$20000,1,FALSE)),"No","Yes"))</f>
        <v>No</v>
      </c>
      <c r="K806" s="1" t="str">
        <f>IF($J806="Yes",VLOOKUP($C806,'ProvResponder deviceId'!$A$1:$C$20000,3,FALSE),"-")</f>
        <v>-</v>
      </c>
      <c r="L806" s="1" t="str">
        <f t="shared" si="24"/>
        <v/>
      </c>
      <c r="M806" s="1" t="str">
        <f t="shared" si="25"/>
        <v/>
      </c>
      <c r="N806" s="1" t="str">
        <f>IF(ISBLANK($C806),"",IF(ISNA(VLOOKUP($L806,'result messages'!$H$3:$L$11,2,FALSE)),VLOOKUP($M806,'result messages'!$H$3:$L$11,2,FALSE),VLOOKUP($L806,'result messages'!$H$3:$L$11,2,FALSE)))</f>
        <v/>
      </c>
      <c r="O806" s="1" t="str">
        <f>IF(ISBLANK($C806),"",IF(ISNA(VLOOKUP($L806,'result messages'!$H$3:$L$11,3,FALSE)),VLOOKUP($M806,'result messages'!$H$3:$L$11,3,FALSE),VLOOKUP($L806,'result messages'!$H$3:$L$11,3,FALSE)))</f>
        <v/>
      </c>
      <c r="P806" s="1" t="str">
        <f>IF(ISBLANK($C806),"",IF(ISNA(VLOOKUP($L806,'result messages'!$H$3:$L$11,4,FALSE)),VLOOKUP($M806,'result messages'!$H$3:$L$11,4,FALSE),VLOOKUP($L806,'result messages'!$H$3:$L$11,4,FALSE)))</f>
        <v/>
      </c>
      <c r="Q806" s="1" t="str">
        <f>IF(ISBLANK($C806),"",IF(ISNA(VLOOKUP($L806,'result messages'!$H$3:$L$11,5,FALSE)),VLOOKUP($M806,'result messages'!$H$3:$L$11,5,FALSE),VLOOKUP($L806,'result messages'!$H$3:$L$11,5,FALSE)))</f>
        <v/>
      </c>
    </row>
    <row r="807" spans="1:17">
      <c r="A807" s="1">
        <v>804</v>
      </c>
      <c r="B807" s="1"/>
      <c r="C807" s="1"/>
      <c r="D807" s="1"/>
      <c r="E807" s="7"/>
      <c r="F807" s="1"/>
      <c r="G807" s="1" t="str">
        <f>IF(ISNA(VLOOKUP($C807,'DTEN TCAP Linkage deviceId'!$A$1:$A$20000,1,FALSE)),"No","Yes")</f>
        <v>No</v>
      </c>
      <c r="H807" s="1" t="str">
        <f>IF(ISNA(VLOOKUP($C807,'Provisioning Requester'!$F$3:$H$20000,2,FALSE)),"No","Yes")</f>
        <v>No</v>
      </c>
      <c r="I807" s="1" t="str">
        <f>IF($H807="Yes",VLOOKUP($C807,'Provisioning Requester'!$F$3:$H$20000,3,FALSE),"-")</f>
        <v>-</v>
      </c>
      <c r="J807" s="1" t="str">
        <f>IF(OR(D807="SVCP", E807="TRUE"), "No", IF(ISNA(VLOOKUP($C807,'ProvResponder deviceId'!$A$1:$A$20000,1,FALSE)),"No","Yes"))</f>
        <v>No</v>
      </c>
      <c r="K807" s="1" t="str">
        <f>IF($J807="Yes",VLOOKUP($C807,'ProvResponder deviceId'!$A$1:$C$20000,3,FALSE),"-")</f>
        <v>-</v>
      </c>
      <c r="L807" s="1" t="str">
        <f t="shared" si="24"/>
        <v/>
      </c>
      <c r="M807" s="1" t="str">
        <f t="shared" si="25"/>
        <v/>
      </c>
      <c r="N807" s="1" t="str">
        <f>IF(ISBLANK($C807),"",IF(ISNA(VLOOKUP($L807,'result messages'!$H$3:$L$11,2,FALSE)),VLOOKUP($M807,'result messages'!$H$3:$L$11,2,FALSE),VLOOKUP($L807,'result messages'!$H$3:$L$11,2,FALSE)))</f>
        <v/>
      </c>
      <c r="O807" s="1" t="str">
        <f>IF(ISBLANK($C807),"",IF(ISNA(VLOOKUP($L807,'result messages'!$H$3:$L$11,3,FALSE)),VLOOKUP($M807,'result messages'!$H$3:$L$11,3,FALSE),VLOOKUP($L807,'result messages'!$H$3:$L$11,3,FALSE)))</f>
        <v/>
      </c>
      <c r="P807" s="1" t="str">
        <f>IF(ISBLANK($C807),"",IF(ISNA(VLOOKUP($L807,'result messages'!$H$3:$L$11,4,FALSE)),VLOOKUP($M807,'result messages'!$H$3:$L$11,4,FALSE),VLOOKUP($L807,'result messages'!$H$3:$L$11,4,FALSE)))</f>
        <v/>
      </c>
      <c r="Q807" s="1" t="str">
        <f>IF(ISBLANK($C807),"",IF(ISNA(VLOOKUP($L807,'result messages'!$H$3:$L$11,5,FALSE)),VLOOKUP($M807,'result messages'!$H$3:$L$11,5,FALSE),VLOOKUP($L807,'result messages'!$H$3:$L$11,5,FALSE)))</f>
        <v/>
      </c>
    </row>
    <row r="808" spans="1:17">
      <c r="A808" s="1">
        <v>805</v>
      </c>
      <c r="B808" s="1"/>
      <c r="C808" s="1"/>
      <c r="D808" s="1"/>
      <c r="E808" s="7"/>
      <c r="F808" s="1"/>
      <c r="G808" s="1" t="str">
        <f>IF(ISNA(VLOOKUP($C808,'DTEN TCAP Linkage deviceId'!$A$1:$A$20000,1,FALSE)),"No","Yes")</f>
        <v>No</v>
      </c>
      <c r="H808" s="1" t="str">
        <f>IF(ISNA(VLOOKUP($C808,'Provisioning Requester'!$F$3:$H$20000,2,FALSE)),"No","Yes")</f>
        <v>No</v>
      </c>
      <c r="I808" s="1" t="str">
        <f>IF($H808="Yes",VLOOKUP($C808,'Provisioning Requester'!$F$3:$H$20000,3,FALSE),"-")</f>
        <v>-</v>
      </c>
      <c r="J808" s="1" t="str">
        <f>IF(OR(D808="SVCP", E808="TRUE"), "No", IF(ISNA(VLOOKUP($C808,'ProvResponder deviceId'!$A$1:$A$20000,1,FALSE)),"No","Yes"))</f>
        <v>No</v>
      </c>
      <c r="K808" s="1" t="str">
        <f>IF($J808="Yes",VLOOKUP($C808,'ProvResponder deviceId'!$A$1:$C$20000,3,FALSE),"-")</f>
        <v>-</v>
      </c>
      <c r="L808" s="1" t="str">
        <f t="shared" si="24"/>
        <v/>
      </c>
      <c r="M808" s="1" t="str">
        <f t="shared" si="25"/>
        <v/>
      </c>
      <c r="N808" s="1" t="str">
        <f>IF(ISBLANK($C808),"",IF(ISNA(VLOOKUP($L808,'result messages'!$H$3:$L$11,2,FALSE)),VLOOKUP($M808,'result messages'!$H$3:$L$11,2,FALSE),VLOOKUP($L808,'result messages'!$H$3:$L$11,2,FALSE)))</f>
        <v/>
      </c>
      <c r="O808" s="1" t="str">
        <f>IF(ISBLANK($C808),"",IF(ISNA(VLOOKUP($L808,'result messages'!$H$3:$L$11,3,FALSE)),VLOOKUP($M808,'result messages'!$H$3:$L$11,3,FALSE),VLOOKUP($L808,'result messages'!$H$3:$L$11,3,FALSE)))</f>
        <v/>
      </c>
      <c r="P808" s="1" t="str">
        <f>IF(ISBLANK($C808),"",IF(ISNA(VLOOKUP($L808,'result messages'!$H$3:$L$11,4,FALSE)),VLOOKUP($M808,'result messages'!$H$3:$L$11,4,FALSE),VLOOKUP($L808,'result messages'!$H$3:$L$11,4,FALSE)))</f>
        <v/>
      </c>
      <c r="Q808" s="1" t="str">
        <f>IF(ISBLANK($C808),"",IF(ISNA(VLOOKUP($L808,'result messages'!$H$3:$L$11,5,FALSE)),VLOOKUP($M808,'result messages'!$H$3:$L$11,5,FALSE),VLOOKUP($L808,'result messages'!$H$3:$L$11,5,FALSE)))</f>
        <v/>
      </c>
    </row>
    <row r="809" spans="1:17">
      <c r="A809" s="1">
        <v>806</v>
      </c>
      <c r="B809" s="1"/>
      <c r="C809" s="1"/>
      <c r="D809" s="1"/>
      <c r="E809" s="7"/>
      <c r="F809" s="1"/>
      <c r="G809" s="1" t="str">
        <f>IF(ISNA(VLOOKUP($C809,'DTEN TCAP Linkage deviceId'!$A$1:$A$20000,1,FALSE)),"No","Yes")</f>
        <v>No</v>
      </c>
      <c r="H809" s="1" t="str">
        <f>IF(ISNA(VLOOKUP($C809,'Provisioning Requester'!$F$3:$H$20000,2,FALSE)),"No","Yes")</f>
        <v>No</v>
      </c>
      <c r="I809" s="1" t="str">
        <f>IF($H809="Yes",VLOOKUP($C809,'Provisioning Requester'!$F$3:$H$20000,3,FALSE),"-")</f>
        <v>-</v>
      </c>
      <c r="J809" s="1" t="str">
        <f>IF(OR(D809="SVCP", E809="TRUE"), "No", IF(ISNA(VLOOKUP($C809,'ProvResponder deviceId'!$A$1:$A$20000,1,FALSE)),"No","Yes"))</f>
        <v>No</v>
      </c>
      <c r="K809" s="1" t="str">
        <f>IF($J809="Yes",VLOOKUP($C809,'ProvResponder deviceId'!$A$1:$C$20000,3,FALSE),"-")</f>
        <v>-</v>
      </c>
      <c r="L809" s="1" t="str">
        <f t="shared" si="24"/>
        <v/>
      </c>
      <c r="M809" s="1" t="str">
        <f t="shared" si="25"/>
        <v/>
      </c>
      <c r="N809" s="1" t="str">
        <f>IF(ISBLANK($C809),"",IF(ISNA(VLOOKUP($L809,'result messages'!$H$3:$L$11,2,FALSE)),VLOOKUP($M809,'result messages'!$H$3:$L$11,2,FALSE),VLOOKUP($L809,'result messages'!$H$3:$L$11,2,FALSE)))</f>
        <v/>
      </c>
      <c r="O809" s="1" t="str">
        <f>IF(ISBLANK($C809),"",IF(ISNA(VLOOKUP($L809,'result messages'!$H$3:$L$11,3,FALSE)),VLOOKUP($M809,'result messages'!$H$3:$L$11,3,FALSE),VLOOKUP($L809,'result messages'!$H$3:$L$11,3,FALSE)))</f>
        <v/>
      </c>
      <c r="P809" s="1" t="str">
        <f>IF(ISBLANK($C809),"",IF(ISNA(VLOOKUP($L809,'result messages'!$H$3:$L$11,4,FALSE)),VLOOKUP($M809,'result messages'!$H$3:$L$11,4,FALSE),VLOOKUP($L809,'result messages'!$H$3:$L$11,4,FALSE)))</f>
        <v/>
      </c>
      <c r="Q809" s="1" t="str">
        <f>IF(ISBLANK($C809),"",IF(ISNA(VLOOKUP($L809,'result messages'!$H$3:$L$11,5,FALSE)),VLOOKUP($M809,'result messages'!$H$3:$L$11,5,FALSE),VLOOKUP($L809,'result messages'!$H$3:$L$11,5,FALSE)))</f>
        <v/>
      </c>
    </row>
    <row r="810" spans="1:17">
      <c r="A810" s="1">
        <v>807</v>
      </c>
      <c r="B810" s="1"/>
      <c r="C810" s="1"/>
      <c r="D810" s="1"/>
      <c r="E810" s="7"/>
      <c r="F810" s="1"/>
      <c r="G810" s="1" t="str">
        <f>IF(ISNA(VLOOKUP($C810,'DTEN TCAP Linkage deviceId'!$A$1:$A$20000,1,FALSE)),"No","Yes")</f>
        <v>No</v>
      </c>
      <c r="H810" s="1" t="str">
        <f>IF(ISNA(VLOOKUP($C810,'Provisioning Requester'!$F$3:$H$20000,2,FALSE)),"No","Yes")</f>
        <v>No</v>
      </c>
      <c r="I810" s="1" t="str">
        <f>IF($H810="Yes",VLOOKUP($C810,'Provisioning Requester'!$F$3:$H$20000,3,FALSE),"-")</f>
        <v>-</v>
      </c>
      <c r="J810" s="1" t="str">
        <f>IF(OR(D810="SVCP", E810="TRUE"), "No", IF(ISNA(VLOOKUP($C810,'ProvResponder deviceId'!$A$1:$A$20000,1,FALSE)),"No","Yes"))</f>
        <v>No</v>
      </c>
      <c r="K810" s="1" t="str">
        <f>IF($J810="Yes",VLOOKUP($C810,'ProvResponder deviceId'!$A$1:$C$20000,3,FALSE),"-")</f>
        <v>-</v>
      </c>
      <c r="L810" s="1" t="str">
        <f t="shared" si="24"/>
        <v/>
      </c>
      <c r="M810" s="1" t="str">
        <f t="shared" si="25"/>
        <v/>
      </c>
      <c r="N810" s="1" t="str">
        <f>IF(ISBLANK($C810),"",IF(ISNA(VLOOKUP($L810,'result messages'!$H$3:$L$11,2,FALSE)),VLOOKUP($M810,'result messages'!$H$3:$L$11,2,FALSE),VLOOKUP($L810,'result messages'!$H$3:$L$11,2,FALSE)))</f>
        <v/>
      </c>
      <c r="O810" s="1" t="str">
        <f>IF(ISBLANK($C810),"",IF(ISNA(VLOOKUP($L810,'result messages'!$H$3:$L$11,3,FALSE)),VLOOKUP($M810,'result messages'!$H$3:$L$11,3,FALSE),VLOOKUP($L810,'result messages'!$H$3:$L$11,3,FALSE)))</f>
        <v/>
      </c>
      <c r="P810" s="1" t="str">
        <f>IF(ISBLANK($C810),"",IF(ISNA(VLOOKUP($L810,'result messages'!$H$3:$L$11,4,FALSE)),VLOOKUP($M810,'result messages'!$H$3:$L$11,4,FALSE),VLOOKUP($L810,'result messages'!$H$3:$L$11,4,FALSE)))</f>
        <v/>
      </c>
      <c r="Q810" s="1" t="str">
        <f>IF(ISBLANK($C810),"",IF(ISNA(VLOOKUP($L810,'result messages'!$H$3:$L$11,5,FALSE)),VLOOKUP($M810,'result messages'!$H$3:$L$11,5,FALSE),VLOOKUP($L810,'result messages'!$H$3:$L$11,5,FALSE)))</f>
        <v/>
      </c>
    </row>
    <row r="811" spans="1:17">
      <c r="A811" s="1">
        <v>808</v>
      </c>
      <c r="B811" s="1"/>
      <c r="C811" s="1"/>
      <c r="D811" s="1"/>
      <c r="E811" s="7"/>
      <c r="F811" s="1"/>
      <c r="G811" s="1" t="str">
        <f>IF(ISNA(VLOOKUP($C811,'DTEN TCAP Linkage deviceId'!$A$1:$A$20000,1,FALSE)),"No","Yes")</f>
        <v>No</v>
      </c>
      <c r="H811" s="1" t="str">
        <f>IF(ISNA(VLOOKUP($C811,'Provisioning Requester'!$F$3:$H$20000,2,FALSE)),"No","Yes")</f>
        <v>No</v>
      </c>
      <c r="I811" s="1" t="str">
        <f>IF($H811="Yes",VLOOKUP($C811,'Provisioning Requester'!$F$3:$H$20000,3,FALSE),"-")</f>
        <v>-</v>
      </c>
      <c r="J811" s="1" t="str">
        <f>IF(OR(D811="SVCP", E811="TRUE"), "No", IF(ISNA(VLOOKUP($C811,'ProvResponder deviceId'!$A$1:$A$20000,1,FALSE)),"No","Yes"))</f>
        <v>No</v>
      </c>
      <c r="K811" s="1" t="str">
        <f>IF($J811="Yes",VLOOKUP($C811,'ProvResponder deviceId'!$A$1:$C$20000,3,FALSE),"-")</f>
        <v>-</v>
      </c>
      <c r="L811" s="1" t="str">
        <f t="shared" si="24"/>
        <v/>
      </c>
      <c r="M811" s="1" t="str">
        <f t="shared" si="25"/>
        <v/>
      </c>
      <c r="N811" s="1" t="str">
        <f>IF(ISBLANK($C811),"",IF(ISNA(VLOOKUP($L811,'result messages'!$H$3:$L$11,2,FALSE)),VLOOKUP($M811,'result messages'!$H$3:$L$11,2,FALSE),VLOOKUP($L811,'result messages'!$H$3:$L$11,2,FALSE)))</f>
        <v/>
      </c>
      <c r="O811" s="1" t="str">
        <f>IF(ISBLANK($C811),"",IF(ISNA(VLOOKUP($L811,'result messages'!$H$3:$L$11,3,FALSE)),VLOOKUP($M811,'result messages'!$H$3:$L$11,3,FALSE),VLOOKUP($L811,'result messages'!$H$3:$L$11,3,FALSE)))</f>
        <v/>
      </c>
      <c r="P811" s="1" t="str">
        <f>IF(ISBLANK($C811),"",IF(ISNA(VLOOKUP($L811,'result messages'!$H$3:$L$11,4,FALSE)),VLOOKUP($M811,'result messages'!$H$3:$L$11,4,FALSE),VLOOKUP($L811,'result messages'!$H$3:$L$11,4,FALSE)))</f>
        <v/>
      </c>
      <c r="Q811" s="1" t="str">
        <f>IF(ISBLANK($C811),"",IF(ISNA(VLOOKUP($L811,'result messages'!$H$3:$L$11,5,FALSE)),VLOOKUP($M811,'result messages'!$H$3:$L$11,5,FALSE),VLOOKUP($L811,'result messages'!$H$3:$L$11,5,FALSE)))</f>
        <v/>
      </c>
    </row>
    <row r="812" spans="1:17">
      <c r="A812" s="1">
        <v>809</v>
      </c>
      <c r="B812" s="1"/>
      <c r="C812" s="1"/>
      <c r="D812" s="1"/>
      <c r="E812" s="7"/>
      <c r="F812" s="1"/>
      <c r="G812" s="1" t="str">
        <f>IF(ISNA(VLOOKUP($C812,'DTEN TCAP Linkage deviceId'!$A$1:$A$20000,1,FALSE)),"No","Yes")</f>
        <v>No</v>
      </c>
      <c r="H812" s="1" t="str">
        <f>IF(ISNA(VLOOKUP($C812,'Provisioning Requester'!$F$3:$H$20000,2,FALSE)),"No","Yes")</f>
        <v>No</v>
      </c>
      <c r="I812" s="1" t="str">
        <f>IF($H812="Yes",VLOOKUP($C812,'Provisioning Requester'!$F$3:$H$20000,3,FALSE),"-")</f>
        <v>-</v>
      </c>
      <c r="J812" s="1" t="str">
        <f>IF(OR(D812="SVCP", E812="TRUE"), "No", IF(ISNA(VLOOKUP($C812,'ProvResponder deviceId'!$A$1:$A$20000,1,FALSE)),"No","Yes"))</f>
        <v>No</v>
      </c>
      <c r="K812" s="1" t="str">
        <f>IF($J812="Yes",VLOOKUP($C812,'ProvResponder deviceId'!$A$1:$C$20000,3,FALSE),"-")</f>
        <v>-</v>
      </c>
      <c r="L812" s="1" t="str">
        <f t="shared" si="24"/>
        <v/>
      </c>
      <c r="M812" s="1" t="str">
        <f t="shared" si="25"/>
        <v/>
      </c>
      <c r="N812" s="1" t="str">
        <f>IF(ISBLANK($C812),"",IF(ISNA(VLOOKUP($L812,'result messages'!$H$3:$L$11,2,FALSE)),VLOOKUP($M812,'result messages'!$H$3:$L$11,2,FALSE),VLOOKUP($L812,'result messages'!$H$3:$L$11,2,FALSE)))</f>
        <v/>
      </c>
      <c r="O812" s="1" t="str">
        <f>IF(ISBLANK($C812),"",IF(ISNA(VLOOKUP($L812,'result messages'!$H$3:$L$11,3,FALSE)),VLOOKUP($M812,'result messages'!$H$3:$L$11,3,FALSE),VLOOKUP($L812,'result messages'!$H$3:$L$11,3,FALSE)))</f>
        <v/>
      </c>
      <c r="P812" s="1" t="str">
        <f>IF(ISBLANK($C812),"",IF(ISNA(VLOOKUP($L812,'result messages'!$H$3:$L$11,4,FALSE)),VLOOKUP($M812,'result messages'!$H$3:$L$11,4,FALSE),VLOOKUP($L812,'result messages'!$H$3:$L$11,4,FALSE)))</f>
        <v/>
      </c>
      <c r="Q812" s="1" t="str">
        <f>IF(ISBLANK($C812),"",IF(ISNA(VLOOKUP($L812,'result messages'!$H$3:$L$11,5,FALSE)),VLOOKUP($M812,'result messages'!$H$3:$L$11,5,FALSE),VLOOKUP($L812,'result messages'!$H$3:$L$11,5,FALSE)))</f>
        <v/>
      </c>
    </row>
    <row r="813" spans="1:17">
      <c r="A813" s="1">
        <v>810</v>
      </c>
      <c r="B813" s="1"/>
      <c r="C813" s="1"/>
      <c r="D813" s="1"/>
      <c r="E813" s="7"/>
      <c r="F813" s="1"/>
      <c r="G813" s="1" t="str">
        <f>IF(ISNA(VLOOKUP($C813,'DTEN TCAP Linkage deviceId'!$A$1:$A$20000,1,FALSE)),"No","Yes")</f>
        <v>No</v>
      </c>
      <c r="H813" s="1" t="str">
        <f>IF(ISNA(VLOOKUP($C813,'Provisioning Requester'!$F$3:$H$20000,2,FALSE)),"No","Yes")</f>
        <v>No</v>
      </c>
      <c r="I813" s="1" t="str">
        <f>IF($H813="Yes",VLOOKUP($C813,'Provisioning Requester'!$F$3:$H$20000,3,FALSE),"-")</f>
        <v>-</v>
      </c>
      <c r="J813" s="1" t="str">
        <f>IF(OR(D813="SVCP", E813="TRUE"), "No", IF(ISNA(VLOOKUP($C813,'ProvResponder deviceId'!$A$1:$A$20000,1,FALSE)),"No","Yes"))</f>
        <v>No</v>
      </c>
      <c r="K813" s="1" t="str">
        <f>IF($J813="Yes",VLOOKUP($C813,'ProvResponder deviceId'!$A$1:$C$20000,3,FALSE),"-")</f>
        <v>-</v>
      </c>
      <c r="L813" s="1" t="str">
        <f t="shared" si="24"/>
        <v/>
      </c>
      <c r="M813" s="1" t="str">
        <f t="shared" si="25"/>
        <v/>
      </c>
      <c r="N813" s="1" t="str">
        <f>IF(ISBLANK($C813),"",IF(ISNA(VLOOKUP($L813,'result messages'!$H$3:$L$11,2,FALSE)),VLOOKUP($M813,'result messages'!$H$3:$L$11,2,FALSE),VLOOKUP($L813,'result messages'!$H$3:$L$11,2,FALSE)))</f>
        <v/>
      </c>
      <c r="O813" s="1" t="str">
        <f>IF(ISBLANK($C813),"",IF(ISNA(VLOOKUP($L813,'result messages'!$H$3:$L$11,3,FALSE)),VLOOKUP($M813,'result messages'!$H$3:$L$11,3,FALSE),VLOOKUP($L813,'result messages'!$H$3:$L$11,3,FALSE)))</f>
        <v/>
      </c>
      <c r="P813" s="1" t="str">
        <f>IF(ISBLANK($C813),"",IF(ISNA(VLOOKUP($L813,'result messages'!$H$3:$L$11,4,FALSE)),VLOOKUP($M813,'result messages'!$H$3:$L$11,4,FALSE),VLOOKUP($L813,'result messages'!$H$3:$L$11,4,FALSE)))</f>
        <v/>
      </c>
      <c r="Q813" s="1" t="str">
        <f>IF(ISBLANK($C813),"",IF(ISNA(VLOOKUP($L813,'result messages'!$H$3:$L$11,5,FALSE)),VLOOKUP($M813,'result messages'!$H$3:$L$11,5,FALSE),VLOOKUP($L813,'result messages'!$H$3:$L$11,5,FALSE)))</f>
        <v/>
      </c>
    </row>
    <row r="814" spans="1:17">
      <c r="A814" s="1">
        <v>811</v>
      </c>
      <c r="B814" s="1"/>
      <c r="C814" s="1"/>
      <c r="D814" s="1"/>
      <c r="E814" s="7"/>
      <c r="F814" s="1"/>
      <c r="G814" s="1" t="str">
        <f>IF(ISNA(VLOOKUP($C814,'DTEN TCAP Linkage deviceId'!$A$1:$A$20000,1,FALSE)),"No","Yes")</f>
        <v>No</v>
      </c>
      <c r="H814" s="1" t="str">
        <f>IF(ISNA(VLOOKUP($C814,'Provisioning Requester'!$F$3:$H$20000,2,FALSE)),"No","Yes")</f>
        <v>No</v>
      </c>
      <c r="I814" s="1" t="str">
        <f>IF($H814="Yes",VLOOKUP($C814,'Provisioning Requester'!$F$3:$H$20000,3,FALSE),"-")</f>
        <v>-</v>
      </c>
      <c r="J814" s="1" t="str">
        <f>IF(OR(D814="SVCP", E814="TRUE"), "No", IF(ISNA(VLOOKUP($C814,'ProvResponder deviceId'!$A$1:$A$20000,1,FALSE)),"No","Yes"))</f>
        <v>No</v>
      </c>
      <c r="K814" s="1" t="str">
        <f>IF($J814="Yes",VLOOKUP($C814,'ProvResponder deviceId'!$A$1:$C$20000,3,FALSE),"-")</f>
        <v>-</v>
      </c>
      <c r="L814" s="1" t="str">
        <f t="shared" si="24"/>
        <v/>
      </c>
      <c r="M814" s="1" t="str">
        <f t="shared" si="25"/>
        <v/>
      </c>
      <c r="N814" s="1" t="str">
        <f>IF(ISBLANK($C814),"",IF(ISNA(VLOOKUP($L814,'result messages'!$H$3:$L$11,2,FALSE)),VLOOKUP($M814,'result messages'!$H$3:$L$11,2,FALSE),VLOOKUP($L814,'result messages'!$H$3:$L$11,2,FALSE)))</f>
        <v/>
      </c>
      <c r="O814" s="1" t="str">
        <f>IF(ISBLANK($C814),"",IF(ISNA(VLOOKUP($L814,'result messages'!$H$3:$L$11,3,FALSE)),VLOOKUP($M814,'result messages'!$H$3:$L$11,3,FALSE),VLOOKUP($L814,'result messages'!$H$3:$L$11,3,FALSE)))</f>
        <v/>
      </c>
      <c r="P814" s="1" t="str">
        <f>IF(ISBLANK($C814),"",IF(ISNA(VLOOKUP($L814,'result messages'!$H$3:$L$11,4,FALSE)),VLOOKUP($M814,'result messages'!$H$3:$L$11,4,FALSE),VLOOKUP($L814,'result messages'!$H$3:$L$11,4,FALSE)))</f>
        <v/>
      </c>
      <c r="Q814" s="1" t="str">
        <f>IF(ISBLANK($C814),"",IF(ISNA(VLOOKUP($L814,'result messages'!$H$3:$L$11,5,FALSE)),VLOOKUP($M814,'result messages'!$H$3:$L$11,5,FALSE),VLOOKUP($L814,'result messages'!$H$3:$L$11,5,FALSE)))</f>
        <v/>
      </c>
    </row>
    <row r="815" spans="1:17">
      <c r="A815" s="1">
        <v>812</v>
      </c>
      <c r="B815" s="1"/>
      <c r="C815" s="1"/>
      <c r="D815" s="1"/>
      <c r="E815" s="7"/>
      <c r="F815" s="1"/>
      <c r="G815" s="1" t="str">
        <f>IF(ISNA(VLOOKUP($C815,'DTEN TCAP Linkage deviceId'!$A$1:$A$20000,1,FALSE)),"No","Yes")</f>
        <v>No</v>
      </c>
      <c r="H815" s="1" t="str">
        <f>IF(ISNA(VLOOKUP($C815,'Provisioning Requester'!$F$3:$H$20000,2,FALSE)),"No","Yes")</f>
        <v>No</v>
      </c>
      <c r="I815" s="1" t="str">
        <f>IF($H815="Yes",VLOOKUP($C815,'Provisioning Requester'!$F$3:$H$20000,3,FALSE),"-")</f>
        <v>-</v>
      </c>
      <c r="J815" s="1" t="str">
        <f>IF(OR(D815="SVCP", E815="TRUE"), "No", IF(ISNA(VLOOKUP($C815,'ProvResponder deviceId'!$A$1:$A$20000,1,FALSE)),"No","Yes"))</f>
        <v>No</v>
      </c>
      <c r="K815" s="1" t="str">
        <f>IF($J815="Yes",VLOOKUP($C815,'ProvResponder deviceId'!$A$1:$C$20000,3,FALSE),"-")</f>
        <v>-</v>
      </c>
      <c r="L815" s="1" t="str">
        <f t="shared" si="24"/>
        <v/>
      </c>
      <c r="M815" s="1" t="str">
        <f t="shared" si="25"/>
        <v/>
      </c>
      <c r="N815" s="1" t="str">
        <f>IF(ISBLANK($C815),"",IF(ISNA(VLOOKUP($L815,'result messages'!$H$3:$L$11,2,FALSE)),VLOOKUP($M815,'result messages'!$H$3:$L$11,2,FALSE),VLOOKUP($L815,'result messages'!$H$3:$L$11,2,FALSE)))</f>
        <v/>
      </c>
      <c r="O815" s="1" t="str">
        <f>IF(ISBLANK($C815),"",IF(ISNA(VLOOKUP($L815,'result messages'!$H$3:$L$11,3,FALSE)),VLOOKUP($M815,'result messages'!$H$3:$L$11,3,FALSE),VLOOKUP($L815,'result messages'!$H$3:$L$11,3,FALSE)))</f>
        <v/>
      </c>
      <c r="P815" s="1" t="str">
        <f>IF(ISBLANK($C815),"",IF(ISNA(VLOOKUP($L815,'result messages'!$H$3:$L$11,4,FALSE)),VLOOKUP($M815,'result messages'!$H$3:$L$11,4,FALSE),VLOOKUP($L815,'result messages'!$H$3:$L$11,4,FALSE)))</f>
        <v/>
      </c>
      <c r="Q815" s="1" t="str">
        <f>IF(ISBLANK($C815),"",IF(ISNA(VLOOKUP($L815,'result messages'!$H$3:$L$11,5,FALSE)),VLOOKUP($M815,'result messages'!$H$3:$L$11,5,FALSE),VLOOKUP($L815,'result messages'!$H$3:$L$11,5,FALSE)))</f>
        <v/>
      </c>
    </row>
    <row r="816" spans="1:17">
      <c r="A816" s="1">
        <v>813</v>
      </c>
      <c r="B816" s="1"/>
      <c r="C816" s="1"/>
      <c r="D816" s="1"/>
      <c r="E816" s="7"/>
      <c r="F816" s="1"/>
      <c r="G816" s="1" t="str">
        <f>IF(ISNA(VLOOKUP($C816,'DTEN TCAP Linkage deviceId'!$A$1:$A$20000,1,FALSE)),"No","Yes")</f>
        <v>No</v>
      </c>
      <c r="H816" s="1" t="str">
        <f>IF(ISNA(VLOOKUP($C816,'Provisioning Requester'!$F$3:$H$20000,2,FALSE)),"No","Yes")</f>
        <v>No</v>
      </c>
      <c r="I816" s="1" t="str">
        <f>IF($H816="Yes",VLOOKUP($C816,'Provisioning Requester'!$F$3:$H$20000,3,FALSE),"-")</f>
        <v>-</v>
      </c>
      <c r="J816" s="1" t="str">
        <f>IF(OR(D816="SVCP", E816="TRUE"), "No", IF(ISNA(VLOOKUP($C816,'ProvResponder deviceId'!$A$1:$A$20000,1,FALSE)),"No","Yes"))</f>
        <v>No</v>
      </c>
      <c r="K816" s="1" t="str">
        <f>IF($J816="Yes",VLOOKUP($C816,'ProvResponder deviceId'!$A$1:$C$20000,3,FALSE),"-")</f>
        <v>-</v>
      </c>
      <c r="L816" s="1" t="str">
        <f t="shared" si="24"/>
        <v/>
      </c>
      <c r="M816" s="1" t="str">
        <f t="shared" si="25"/>
        <v/>
      </c>
      <c r="N816" s="1" t="str">
        <f>IF(ISBLANK($C816),"",IF(ISNA(VLOOKUP($L816,'result messages'!$H$3:$L$11,2,FALSE)),VLOOKUP($M816,'result messages'!$H$3:$L$11,2,FALSE),VLOOKUP($L816,'result messages'!$H$3:$L$11,2,FALSE)))</f>
        <v/>
      </c>
      <c r="O816" s="1" t="str">
        <f>IF(ISBLANK($C816),"",IF(ISNA(VLOOKUP($L816,'result messages'!$H$3:$L$11,3,FALSE)),VLOOKUP($M816,'result messages'!$H$3:$L$11,3,FALSE),VLOOKUP($L816,'result messages'!$H$3:$L$11,3,FALSE)))</f>
        <v/>
      </c>
      <c r="P816" s="1" t="str">
        <f>IF(ISBLANK($C816),"",IF(ISNA(VLOOKUP($L816,'result messages'!$H$3:$L$11,4,FALSE)),VLOOKUP($M816,'result messages'!$H$3:$L$11,4,FALSE),VLOOKUP($L816,'result messages'!$H$3:$L$11,4,FALSE)))</f>
        <v/>
      </c>
      <c r="Q816" s="1" t="str">
        <f>IF(ISBLANK($C816),"",IF(ISNA(VLOOKUP($L816,'result messages'!$H$3:$L$11,5,FALSE)),VLOOKUP($M816,'result messages'!$H$3:$L$11,5,FALSE),VLOOKUP($L816,'result messages'!$H$3:$L$11,5,FALSE)))</f>
        <v/>
      </c>
    </row>
    <row r="817" spans="1:17">
      <c r="A817" s="1">
        <v>814</v>
      </c>
      <c r="B817" s="1"/>
      <c r="C817" s="1"/>
      <c r="D817" s="1"/>
      <c r="E817" s="7"/>
      <c r="F817" s="1"/>
      <c r="G817" s="1" t="str">
        <f>IF(ISNA(VLOOKUP($C817,'DTEN TCAP Linkage deviceId'!$A$1:$A$20000,1,FALSE)),"No","Yes")</f>
        <v>No</v>
      </c>
      <c r="H817" s="1" t="str">
        <f>IF(ISNA(VLOOKUP($C817,'Provisioning Requester'!$F$3:$H$20000,2,FALSE)),"No","Yes")</f>
        <v>No</v>
      </c>
      <c r="I817" s="1" t="str">
        <f>IF($H817="Yes",VLOOKUP($C817,'Provisioning Requester'!$F$3:$H$20000,3,FALSE),"-")</f>
        <v>-</v>
      </c>
      <c r="J817" s="1" t="str">
        <f>IF(OR(D817="SVCP", E817="TRUE"), "No", IF(ISNA(VLOOKUP($C817,'ProvResponder deviceId'!$A$1:$A$20000,1,FALSE)),"No","Yes"))</f>
        <v>No</v>
      </c>
      <c r="K817" s="1" t="str">
        <f>IF($J817="Yes",VLOOKUP($C817,'ProvResponder deviceId'!$A$1:$C$20000,3,FALSE),"-")</f>
        <v>-</v>
      </c>
      <c r="L817" s="1" t="str">
        <f t="shared" si="24"/>
        <v/>
      </c>
      <c r="M817" s="1" t="str">
        <f t="shared" si="25"/>
        <v/>
      </c>
      <c r="N817" s="1" t="str">
        <f>IF(ISBLANK($C817),"",IF(ISNA(VLOOKUP($L817,'result messages'!$H$3:$L$11,2,FALSE)),VLOOKUP($M817,'result messages'!$H$3:$L$11,2,FALSE),VLOOKUP($L817,'result messages'!$H$3:$L$11,2,FALSE)))</f>
        <v/>
      </c>
      <c r="O817" s="1" t="str">
        <f>IF(ISBLANK($C817),"",IF(ISNA(VLOOKUP($L817,'result messages'!$H$3:$L$11,3,FALSE)),VLOOKUP($M817,'result messages'!$H$3:$L$11,3,FALSE),VLOOKUP($L817,'result messages'!$H$3:$L$11,3,FALSE)))</f>
        <v/>
      </c>
      <c r="P817" s="1" t="str">
        <f>IF(ISBLANK($C817),"",IF(ISNA(VLOOKUP($L817,'result messages'!$H$3:$L$11,4,FALSE)),VLOOKUP($M817,'result messages'!$H$3:$L$11,4,FALSE),VLOOKUP($L817,'result messages'!$H$3:$L$11,4,FALSE)))</f>
        <v/>
      </c>
      <c r="Q817" s="1" t="str">
        <f>IF(ISBLANK($C817),"",IF(ISNA(VLOOKUP($L817,'result messages'!$H$3:$L$11,5,FALSE)),VLOOKUP($M817,'result messages'!$H$3:$L$11,5,FALSE),VLOOKUP($L817,'result messages'!$H$3:$L$11,5,FALSE)))</f>
        <v/>
      </c>
    </row>
    <row r="818" spans="1:17">
      <c r="A818" s="1">
        <v>815</v>
      </c>
      <c r="B818" s="1"/>
      <c r="C818" s="1"/>
      <c r="D818" s="1"/>
      <c r="E818" s="7"/>
      <c r="F818" s="1"/>
      <c r="G818" s="1" t="str">
        <f>IF(ISNA(VLOOKUP($C818,'DTEN TCAP Linkage deviceId'!$A$1:$A$20000,1,FALSE)),"No","Yes")</f>
        <v>No</v>
      </c>
      <c r="H818" s="1" t="str">
        <f>IF(ISNA(VLOOKUP($C818,'Provisioning Requester'!$F$3:$H$20000,2,FALSE)),"No","Yes")</f>
        <v>No</v>
      </c>
      <c r="I818" s="1" t="str">
        <f>IF($H818="Yes",VLOOKUP($C818,'Provisioning Requester'!$F$3:$H$20000,3,FALSE),"-")</f>
        <v>-</v>
      </c>
      <c r="J818" s="1" t="str">
        <f>IF(OR(D818="SVCP", E818="TRUE"), "No", IF(ISNA(VLOOKUP($C818,'ProvResponder deviceId'!$A$1:$A$20000,1,FALSE)),"No","Yes"))</f>
        <v>No</v>
      </c>
      <c r="K818" s="1" t="str">
        <f>IF($J818="Yes",VLOOKUP($C818,'ProvResponder deviceId'!$A$1:$C$20000,3,FALSE),"-")</f>
        <v>-</v>
      </c>
      <c r="L818" s="1" t="str">
        <f t="shared" si="24"/>
        <v/>
      </c>
      <c r="M818" s="1" t="str">
        <f t="shared" si="25"/>
        <v/>
      </c>
      <c r="N818" s="1" t="str">
        <f>IF(ISBLANK($C818),"",IF(ISNA(VLOOKUP($L818,'result messages'!$H$3:$L$11,2,FALSE)),VLOOKUP($M818,'result messages'!$H$3:$L$11,2,FALSE),VLOOKUP($L818,'result messages'!$H$3:$L$11,2,FALSE)))</f>
        <v/>
      </c>
      <c r="O818" s="1" t="str">
        <f>IF(ISBLANK($C818),"",IF(ISNA(VLOOKUP($L818,'result messages'!$H$3:$L$11,3,FALSE)),VLOOKUP($M818,'result messages'!$H$3:$L$11,3,FALSE),VLOOKUP($L818,'result messages'!$H$3:$L$11,3,FALSE)))</f>
        <v/>
      </c>
      <c r="P818" s="1" t="str">
        <f>IF(ISBLANK($C818),"",IF(ISNA(VLOOKUP($L818,'result messages'!$H$3:$L$11,4,FALSE)),VLOOKUP($M818,'result messages'!$H$3:$L$11,4,FALSE),VLOOKUP($L818,'result messages'!$H$3:$L$11,4,FALSE)))</f>
        <v/>
      </c>
      <c r="Q818" s="1" t="str">
        <f>IF(ISBLANK($C818),"",IF(ISNA(VLOOKUP($L818,'result messages'!$H$3:$L$11,5,FALSE)),VLOOKUP($M818,'result messages'!$H$3:$L$11,5,FALSE),VLOOKUP($L818,'result messages'!$H$3:$L$11,5,FALSE)))</f>
        <v/>
      </c>
    </row>
    <row r="819" spans="1:17">
      <c r="A819" s="1">
        <v>816</v>
      </c>
      <c r="B819" s="1"/>
      <c r="C819" s="1"/>
      <c r="D819" s="1"/>
      <c r="E819" s="7"/>
      <c r="F819" s="1"/>
      <c r="G819" s="1" t="str">
        <f>IF(ISNA(VLOOKUP($C819,'DTEN TCAP Linkage deviceId'!$A$1:$A$20000,1,FALSE)),"No","Yes")</f>
        <v>No</v>
      </c>
      <c r="H819" s="1" t="str">
        <f>IF(ISNA(VLOOKUP($C819,'Provisioning Requester'!$F$3:$H$20000,2,FALSE)),"No","Yes")</f>
        <v>No</v>
      </c>
      <c r="I819" s="1" t="str">
        <f>IF($H819="Yes",VLOOKUP($C819,'Provisioning Requester'!$F$3:$H$20000,3,FALSE),"-")</f>
        <v>-</v>
      </c>
      <c r="J819" s="1" t="str">
        <f>IF(OR(D819="SVCP", E819="TRUE"), "No", IF(ISNA(VLOOKUP($C819,'ProvResponder deviceId'!$A$1:$A$20000,1,FALSE)),"No","Yes"))</f>
        <v>No</v>
      </c>
      <c r="K819" s="1" t="str">
        <f>IF($J819="Yes",VLOOKUP($C819,'ProvResponder deviceId'!$A$1:$C$20000,3,FALSE),"-")</f>
        <v>-</v>
      </c>
      <c r="L819" s="1" t="str">
        <f t="shared" si="24"/>
        <v/>
      </c>
      <c r="M819" s="1" t="str">
        <f t="shared" si="25"/>
        <v/>
      </c>
      <c r="N819" s="1" t="str">
        <f>IF(ISBLANK($C819),"",IF(ISNA(VLOOKUP($L819,'result messages'!$H$3:$L$11,2,FALSE)),VLOOKUP($M819,'result messages'!$H$3:$L$11,2,FALSE),VLOOKUP($L819,'result messages'!$H$3:$L$11,2,FALSE)))</f>
        <v/>
      </c>
      <c r="O819" s="1" t="str">
        <f>IF(ISBLANK($C819),"",IF(ISNA(VLOOKUP($L819,'result messages'!$H$3:$L$11,3,FALSE)),VLOOKUP($M819,'result messages'!$H$3:$L$11,3,FALSE),VLOOKUP($L819,'result messages'!$H$3:$L$11,3,FALSE)))</f>
        <v/>
      </c>
      <c r="P819" s="1" t="str">
        <f>IF(ISBLANK($C819),"",IF(ISNA(VLOOKUP($L819,'result messages'!$H$3:$L$11,4,FALSE)),VLOOKUP($M819,'result messages'!$H$3:$L$11,4,FALSE),VLOOKUP($L819,'result messages'!$H$3:$L$11,4,FALSE)))</f>
        <v/>
      </c>
      <c r="Q819" s="1" t="str">
        <f>IF(ISBLANK($C819),"",IF(ISNA(VLOOKUP($L819,'result messages'!$H$3:$L$11,5,FALSE)),VLOOKUP($M819,'result messages'!$H$3:$L$11,5,FALSE),VLOOKUP($L819,'result messages'!$H$3:$L$11,5,FALSE)))</f>
        <v/>
      </c>
    </row>
    <row r="820" spans="1:17">
      <c r="A820" s="1">
        <v>817</v>
      </c>
      <c r="B820" s="1"/>
      <c r="C820" s="1"/>
      <c r="D820" s="1"/>
      <c r="E820" s="7"/>
      <c r="F820" s="1"/>
      <c r="G820" s="1" t="str">
        <f>IF(ISNA(VLOOKUP($C820,'DTEN TCAP Linkage deviceId'!$A$1:$A$20000,1,FALSE)),"No","Yes")</f>
        <v>No</v>
      </c>
      <c r="H820" s="1" t="str">
        <f>IF(ISNA(VLOOKUP($C820,'Provisioning Requester'!$F$3:$H$20000,2,FALSE)),"No","Yes")</f>
        <v>No</v>
      </c>
      <c r="I820" s="1" t="str">
        <f>IF($H820="Yes",VLOOKUP($C820,'Provisioning Requester'!$F$3:$H$20000,3,FALSE),"-")</f>
        <v>-</v>
      </c>
      <c r="J820" s="1" t="str">
        <f>IF(OR(D820="SVCP", E820="TRUE"), "No", IF(ISNA(VLOOKUP($C820,'ProvResponder deviceId'!$A$1:$A$20000,1,FALSE)),"No","Yes"))</f>
        <v>No</v>
      </c>
      <c r="K820" s="1" t="str">
        <f>IF($J820="Yes",VLOOKUP($C820,'ProvResponder deviceId'!$A$1:$C$20000,3,FALSE),"-")</f>
        <v>-</v>
      </c>
      <c r="L820" s="1" t="str">
        <f t="shared" si="24"/>
        <v/>
      </c>
      <c r="M820" s="1" t="str">
        <f t="shared" si="25"/>
        <v/>
      </c>
      <c r="N820" s="1" t="str">
        <f>IF(ISBLANK($C820),"",IF(ISNA(VLOOKUP($L820,'result messages'!$H$3:$L$11,2,FALSE)),VLOOKUP($M820,'result messages'!$H$3:$L$11,2,FALSE),VLOOKUP($L820,'result messages'!$H$3:$L$11,2,FALSE)))</f>
        <v/>
      </c>
      <c r="O820" s="1" t="str">
        <f>IF(ISBLANK($C820),"",IF(ISNA(VLOOKUP($L820,'result messages'!$H$3:$L$11,3,FALSE)),VLOOKUP($M820,'result messages'!$H$3:$L$11,3,FALSE),VLOOKUP($L820,'result messages'!$H$3:$L$11,3,FALSE)))</f>
        <v/>
      </c>
      <c r="P820" s="1" t="str">
        <f>IF(ISBLANK($C820),"",IF(ISNA(VLOOKUP($L820,'result messages'!$H$3:$L$11,4,FALSE)),VLOOKUP($M820,'result messages'!$H$3:$L$11,4,FALSE),VLOOKUP($L820,'result messages'!$H$3:$L$11,4,FALSE)))</f>
        <v/>
      </c>
      <c r="Q820" s="1" t="str">
        <f>IF(ISBLANK($C820),"",IF(ISNA(VLOOKUP($L820,'result messages'!$H$3:$L$11,5,FALSE)),VLOOKUP($M820,'result messages'!$H$3:$L$11,5,FALSE),VLOOKUP($L820,'result messages'!$H$3:$L$11,5,FALSE)))</f>
        <v/>
      </c>
    </row>
    <row r="821" spans="1:17">
      <c r="A821" s="1">
        <v>818</v>
      </c>
      <c r="B821" s="1"/>
      <c r="C821" s="1"/>
      <c r="D821" s="1"/>
      <c r="E821" s="7"/>
      <c r="F821" s="1"/>
      <c r="G821" s="1" t="str">
        <f>IF(ISNA(VLOOKUP($C821,'DTEN TCAP Linkage deviceId'!$A$1:$A$20000,1,FALSE)),"No","Yes")</f>
        <v>No</v>
      </c>
      <c r="H821" s="1" t="str">
        <f>IF(ISNA(VLOOKUP($C821,'Provisioning Requester'!$F$3:$H$20000,2,FALSE)),"No","Yes")</f>
        <v>No</v>
      </c>
      <c r="I821" s="1" t="str">
        <f>IF($H821="Yes",VLOOKUP($C821,'Provisioning Requester'!$F$3:$H$20000,3,FALSE),"-")</f>
        <v>-</v>
      </c>
      <c r="J821" s="1" t="str">
        <f>IF(OR(D821="SVCP", E821="TRUE"), "No", IF(ISNA(VLOOKUP($C821,'ProvResponder deviceId'!$A$1:$A$20000,1,FALSE)),"No","Yes"))</f>
        <v>No</v>
      </c>
      <c r="K821" s="1" t="str">
        <f>IF($J821="Yes",VLOOKUP($C821,'ProvResponder deviceId'!$A$1:$C$20000,3,FALSE),"-")</f>
        <v>-</v>
      </c>
      <c r="L821" s="1" t="str">
        <f t="shared" si="24"/>
        <v/>
      </c>
      <c r="M821" s="1" t="str">
        <f t="shared" si="25"/>
        <v/>
      </c>
      <c r="N821" s="1" t="str">
        <f>IF(ISBLANK($C821),"",IF(ISNA(VLOOKUP($L821,'result messages'!$H$3:$L$11,2,FALSE)),VLOOKUP($M821,'result messages'!$H$3:$L$11,2,FALSE),VLOOKUP($L821,'result messages'!$H$3:$L$11,2,FALSE)))</f>
        <v/>
      </c>
      <c r="O821" s="1" t="str">
        <f>IF(ISBLANK($C821),"",IF(ISNA(VLOOKUP($L821,'result messages'!$H$3:$L$11,3,FALSE)),VLOOKUP($M821,'result messages'!$H$3:$L$11,3,FALSE),VLOOKUP($L821,'result messages'!$H$3:$L$11,3,FALSE)))</f>
        <v/>
      </c>
      <c r="P821" s="1" t="str">
        <f>IF(ISBLANK($C821),"",IF(ISNA(VLOOKUP($L821,'result messages'!$H$3:$L$11,4,FALSE)),VLOOKUP($M821,'result messages'!$H$3:$L$11,4,FALSE),VLOOKUP($L821,'result messages'!$H$3:$L$11,4,FALSE)))</f>
        <v/>
      </c>
      <c r="Q821" s="1" t="str">
        <f>IF(ISBLANK($C821),"",IF(ISNA(VLOOKUP($L821,'result messages'!$H$3:$L$11,5,FALSE)),VLOOKUP($M821,'result messages'!$H$3:$L$11,5,FALSE),VLOOKUP($L821,'result messages'!$H$3:$L$11,5,FALSE)))</f>
        <v/>
      </c>
    </row>
    <row r="822" spans="1:17">
      <c r="A822" s="1">
        <v>819</v>
      </c>
      <c r="B822" s="1"/>
      <c r="C822" s="1"/>
      <c r="D822" s="1"/>
      <c r="E822" s="7"/>
      <c r="F822" s="1"/>
      <c r="G822" s="1" t="str">
        <f>IF(ISNA(VLOOKUP($C822,'DTEN TCAP Linkage deviceId'!$A$1:$A$20000,1,FALSE)),"No","Yes")</f>
        <v>No</v>
      </c>
      <c r="H822" s="1" t="str">
        <f>IF(ISNA(VLOOKUP($C822,'Provisioning Requester'!$F$3:$H$20000,2,FALSE)),"No","Yes")</f>
        <v>No</v>
      </c>
      <c r="I822" s="1" t="str">
        <f>IF($H822="Yes",VLOOKUP($C822,'Provisioning Requester'!$F$3:$H$20000,3,FALSE),"-")</f>
        <v>-</v>
      </c>
      <c r="J822" s="1" t="str">
        <f>IF(OR(D822="SVCP", E822="TRUE"), "No", IF(ISNA(VLOOKUP($C822,'ProvResponder deviceId'!$A$1:$A$20000,1,FALSE)),"No","Yes"))</f>
        <v>No</v>
      </c>
      <c r="K822" s="1" t="str">
        <f>IF($J822="Yes",VLOOKUP($C822,'ProvResponder deviceId'!$A$1:$C$20000,3,FALSE),"-")</f>
        <v>-</v>
      </c>
      <c r="L822" s="1" t="str">
        <f t="shared" si="24"/>
        <v/>
      </c>
      <c r="M822" s="1" t="str">
        <f t="shared" si="25"/>
        <v/>
      </c>
      <c r="N822" s="1" t="str">
        <f>IF(ISBLANK($C822),"",IF(ISNA(VLOOKUP($L822,'result messages'!$H$3:$L$11,2,FALSE)),VLOOKUP($M822,'result messages'!$H$3:$L$11,2,FALSE),VLOOKUP($L822,'result messages'!$H$3:$L$11,2,FALSE)))</f>
        <v/>
      </c>
      <c r="O822" s="1" t="str">
        <f>IF(ISBLANK($C822),"",IF(ISNA(VLOOKUP($L822,'result messages'!$H$3:$L$11,3,FALSE)),VLOOKUP($M822,'result messages'!$H$3:$L$11,3,FALSE),VLOOKUP($L822,'result messages'!$H$3:$L$11,3,FALSE)))</f>
        <v/>
      </c>
      <c r="P822" s="1" t="str">
        <f>IF(ISBLANK($C822),"",IF(ISNA(VLOOKUP($L822,'result messages'!$H$3:$L$11,4,FALSE)),VLOOKUP($M822,'result messages'!$H$3:$L$11,4,FALSE),VLOOKUP($L822,'result messages'!$H$3:$L$11,4,FALSE)))</f>
        <v/>
      </c>
      <c r="Q822" s="1" t="str">
        <f>IF(ISBLANK($C822),"",IF(ISNA(VLOOKUP($L822,'result messages'!$H$3:$L$11,5,FALSE)),VLOOKUP($M822,'result messages'!$H$3:$L$11,5,FALSE),VLOOKUP($L822,'result messages'!$H$3:$L$11,5,FALSE)))</f>
        <v/>
      </c>
    </row>
    <row r="823" spans="1:17">
      <c r="A823" s="1">
        <v>820</v>
      </c>
      <c r="B823" s="1"/>
      <c r="C823" s="1"/>
      <c r="D823" s="1"/>
      <c r="E823" s="7"/>
      <c r="F823" s="1"/>
      <c r="G823" s="1" t="str">
        <f>IF(ISNA(VLOOKUP($C823,'DTEN TCAP Linkage deviceId'!$A$1:$A$20000,1,FALSE)),"No","Yes")</f>
        <v>No</v>
      </c>
      <c r="H823" s="1" t="str">
        <f>IF(ISNA(VLOOKUP($C823,'Provisioning Requester'!$F$3:$H$20000,2,FALSE)),"No","Yes")</f>
        <v>No</v>
      </c>
      <c r="I823" s="1" t="str">
        <f>IF($H823="Yes",VLOOKUP($C823,'Provisioning Requester'!$F$3:$H$20000,3,FALSE),"-")</f>
        <v>-</v>
      </c>
      <c r="J823" s="1" t="str">
        <f>IF(OR(D823="SVCP", E823="TRUE"), "No", IF(ISNA(VLOOKUP($C823,'ProvResponder deviceId'!$A$1:$A$20000,1,FALSE)),"No","Yes"))</f>
        <v>No</v>
      </c>
      <c r="K823" s="1" t="str">
        <f>IF($J823="Yes",VLOOKUP($C823,'ProvResponder deviceId'!$A$1:$C$20000,3,FALSE),"-")</f>
        <v>-</v>
      </c>
      <c r="L823" s="1" t="str">
        <f t="shared" si="24"/>
        <v/>
      </c>
      <c r="M823" s="1" t="str">
        <f t="shared" si="25"/>
        <v/>
      </c>
      <c r="N823" s="1" t="str">
        <f>IF(ISBLANK($C823),"",IF(ISNA(VLOOKUP($L823,'result messages'!$H$3:$L$11,2,FALSE)),VLOOKUP($M823,'result messages'!$H$3:$L$11,2,FALSE),VLOOKUP($L823,'result messages'!$H$3:$L$11,2,FALSE)))</f>
        <v/>
      </c>
      <c r="O823" s="1" t="str">
        <f>IF(ISBLANK($C823),"",IF(ISNA(VLOOKUP($L823,'result messages'!$H$3:$L$11,3,FALSE)),VLOOKUP($M823,'result messages'!$H$3:$L$11,3,FALSE),VLOOKUP($L823,'result messages'!$H$3:$L$11,3,FALSE)))</f>
        <v/>
      </c>
      <c r="P823" s="1" t="str">
        <f>IF(ISBLANK($C823),"",IF(ISNA(VLOOKUP($L823,'result messages'!$H$3:$L$11,4,FALSE)),VLOOKUP($M823,'result messages'!$H$3:$L$11,4,FALSE),VLOOKUP($L823,'result messages'!$H$3:$L$11,4,FALSE)))</f>
        <v/>
      </c>
      <c r="Q823" s="1" t="str">
        <f>IF(ISBLANK($C823),"",IF(ISNA(VLOOKUP($L823,'result messages'!$H$3:$L$11,5,FALSE)),VLOOKUP($M823,'result messages'!$H$3:$L$11,5,FALSE),VLOOKUP($L823,'result messages'!$H$3:$L$11,5,FALSE)))</f>
        <v/>
      </c>
    </row>
    <row r="824" spans="1:17">
      <c r="A824" s="1">
        <v>821</v>
      </c>
      <c r="B824" s="1"/>
      <c r="C824" s="1"/>
      <c r="D824" s="1"/>
      <c r="E824" s="7"/>
      <c r="F824" s="1"/>
      <c r="G824" s="1" t="str">
        <f>IF(ISNA(VLOOKUP($C824,'DTEN TCAP Linkage deviceId'!$A$1:$A$20000,1,FALSE)),"No","Yes")</f>
        <v>No</v>
      </c>
      <c r="H824" s="1" t="str">
        <f>IF(ISNA(VLOOKUP($C824,'Provisioning Requester'!$F$3:$H$20000,2,FALSE)),"No","Yes")</f>
        <v>No</v>
      </c>
      <c r="I824" s="1" t="str">
        <f>IF($H824="Yes",VLOOKUP($C824,'Provisioning Requester'!$F$3:$H$20000,3,FALSE),"-")</f>
        <v>-</v>
      </c>
      <c r="J824" s="1" t="str">
        <f>IF(OR(D824="SVCP", E824="TRUE"), "No", IF(ISNA(VLOOKUP($C824,'ProvResponder deviceId'!$A$1:$A$20000,1,FALSE)),"No","Yes"))</f>
        <v>No</v>
      </c>
      <c r="K824" s="1" t="str">
        <f>IF($J824="Yes",VLOOKUP($C824,'ProvResponder deviceId'!$A$1:$C$20000,3,FALSE),"-")</f>
        <v>-</v>
      </c>
      <c r="L824" s="1" t="str">
        <f t="shared" si="24"/>
        <v/>
      </c>
      <c r="M824" s="1" t="str">
        <f t="shared" si="25"/>
        <v/>
      </c>
      <c r="N824" s="1" t="str">
        <f>IF(ISBLANK($C824),"",IF(ISNA(VLOOKUP($L824,'result messages'!$H$3:$L$11,2,FALSE)),VLOOKUP($M824,'result messages'!$H$3:$L$11,2,FALSE),VLOOKUP($L824,'result messages'!$H$3:$L$11,2,FALSE)))</f>
        <v/>
      </c>
      <c r="O824" s="1" t="str">
        <f>IF(ISBLANK($C824),"",IF(ISNA(VLOOKUP($L824,'result messages'!$H$3:$L$11,3,FALSE)),VLOOKUP($M824,'result messages'!$H$3:$L$11,3,FALSE),VLOOKUP($L824,'result messages'!$H$3:$L$11,3,FALSE)))</f>
        <v/>
      </c>
      <c r="P824" s="1" t="str">
        <f>IF(ISBLANK($C824),"",IF(ISNA(VLOOKUP($L824,'result messages'!$H$3:$L$11,4,FALSE)),VLOOKUP($M824,'result messages'!$H$3:$L$11,4,FALSE),VLOOKUP($L824,'result messages'!$H$3:$L$11,4,FALSE)))</f>
        <v/>
      </c>
      <c r="Q824" s="1" t="str">
        <f>IF(ISBLANK($C824),"",IF(ISNA(VLOOKUP($L824,'result messages'!$H$3:$L$11,5,FALSE)),VLOOKUP($M824,'result messages'!$H$3:$L$11,5,FALSE),VLOOKUP($L824,'result messages'!$H$3:$L$11,5,FALSE)))</f>
        <v/>
      </c>
    </row>
    <row r="825" spans="1:17">
      <c r="A825" s="1">
        <v>822</v>
      </c>
      <c r="B825" s="1"/>
      <c r="C825" s="1"/>
      <c r="D825" s="1"/>
      <c r="E825" s="7"/>
      <c r="F825" s="1"/>
      <c r="G825" s="1" t="str">
        <f>IF(ISNA(VLOOKUP($C825,'DTEN TCAP Linkage deviceId'!$A$1:$A$20000,1,FALSE)),"No","Yes")</f>
        <v>No</v>
      </c>
      <c r="H825" s="1" t="str">
        <f>IF(ISNA(VLOOKUP($C825,'Provisioning Requester'!$F$3:$H$20000,2,FALSE)),"No","Yes")</f>
        <v>No</v>
      </c>
      <c r="I825" s="1" t="str">
        <f>IF($H825="Yes",VLOOKUP($C825,'Provisioning Requester'!$F$3:$H$20000,3,FALSE),"-")</f>
        <v>-</v>
      </c>
      <c r="J825" s="1" t="str">
        <f>IF(OR(D825="SVCP", E825="TRUE"), "No", IF(ISNA(VLOOKUP($C825,'ProvResponder deviceId'!$A$1:$A$20000,1,FALSE)),"No","Yes"))</f>
        <v>No</v>
      </c>
      <c r="K825" s="1" t="str">
        <f>IF($J825="Yes",VLOOKUP($C825,'ProvResponder deviceId'!$A$1:$C$20000,3,FALSE),"-")</f>
        <v>-</v>
      </c>
      <c r="L825" s="1" t="str">
        <f t="shared" si="24"/>
        <v/>
      </c>
      <c r="M825" s="1" t="str">
        <f t="shared" si="25"/>
        <v/>
      </c>
      <c r="N825" s="1" t="str">
        <f>IF(ISBLANK($C825),"",IF(ISNA(VLOOKUP($L825,'result messages'!$H$3:$L$11,2,FALSE)),VLOOKUP($M825,'result messages'!$H$3:$L$11,2,FALSE),VLOOKUP($L825,'result messages'!$H$3:$L$11,2,FALSE)))</f>
        <v/>
      </c>
      <c r="O825" s="1" t="str">
        <f>IF(ISBLANK($C825),"",IF(ISNA(VLOOKUP($L825,'result messages'!$H$3:$L$11,3,FALSE)),VLOOKUP($M825,'result messages'!$H$3:$L$11,3,FALSE),VLOOKUP($L825,'result messages'!$H$3:$L$11,3,FALSE)))</f>
        <v/>
      </c>
      <c r="P825" s="1" t="str">
        <f>IF(ISBLANK($C825),"",IF(ISNA(VLOOKUP($L825,'result messages'!$H$3:$L$11,4,FALSE)),VLOOKUP($M825,'result messages'!$H$3:$L$11,4,FALSE),VLOOKUP($L825,'result messages'!$H$3:$L$11,4,FALSE)))</f>
        <v/>
      </c>
      <c r="Q825" s="1" t="str">
        <f>IF(ISBLANK($C825),"",IF(ISNA(VLOOKUP($L825,'result messages'!$H$3:$L$11,5,FALSE)),VLOOKUP($M825,'result messages'!$H$3:$L$11,5,FALSE),VLOOKUP($L825,'result messages'!$H$3:$L$11,5,FALSE)))</f>
        <v/>
      </c>
    </row>
    <row r="826" spans="1:17">
      <c r="A826" s="1">
        <v>823</v>
      </c>
      <c r="B826" s="1"/>
      <c r="C826" s="1"/>
      <c r="D826" s="1"/>
      <c r="E826" s="7"/>
      <c r="F826" s="1"/>
      <c r="G826" s="1" t="str">
        <f>IF(ISNA(VLOOKUP($C826,'DTEN TCAP Linkage deviceId'!$A$1:$A$20000,1,FALSE)),"No","Yes")</f>
        <v>No</v>
      </c>
      <c r="H826" s="1" t="str">
        <f>IF(ISNA(VLOOKUP($C826,'Provisioning Requester'!$F$3:$H$20000,2,FALSE)),"No","Yes")</f>
        <v>No</v>
      </c>
      <c r="I826" s="1" t="str">
        <f>IF($H826="Yes",VLOOKUP($C826,'Provisioning Requester'!$F$3:$H$20000,3,FALSE),"-")</f>
        <v>-</v>
      </c>
      <c r="J826" s="1" t="str">
        <f>IF(OR(D826="SVCP", E826="TRUE"), "No", IF(ISNA(VLOOKUP($C826,'ProvResponder deviceId'!$A$1:$A$20000,1,FALSE)),"No","Yes"))</f>
        <v>No</v>
      </c>
      <c r="K826" s="1" t="str">
        <f>IF($J826="Yes",VLOOKUP($C826,'ProvResponder deviceId'!$A$1:$C$20000,3,FALSE),"-")</f>
        <v>-</v>
      </c>
      <c r="L826" s="1" t="str">
        <f t="shared" si="24"/>
        <v/>
      </c>
      <c r="M826" s="1" t="str">
        <f t="shared" si="25"/>
        <v/>
      </c>
      <c r="N826" s="1" t="str">
        <f>IF(ISBLANK($C826),"",IF(ISNA(VLOOKUP($L826,'result messages'!$H$3:$L$11,2,FALSE)),VLOOKUP($M826,'result messages'!$H$3:$L$11,2,FALSE),VLOOKUP($L826,'result messages'!$H$3:$L$11,2,FALSE)))</f>
        <v/>
      </c>
      <c r="O826" s="1" t="str">
        <f>IF(ISBLANK($C826),"",IF(ISNA(VLOOKUP($L826,'result messages'!$H$3:$L$11,3,FALSE)),VLOOKUP($M826,'result messages'!$H$3:$L$11,3,FALSE),VLOOKUP($L826,'result messages'!$H$3:$L$11,3,FALSE)))</f>
        <v/>
      </c>
      <c r="P826" s="1" t="str">
        <f>IF(ISBLANK($C826),"",IF(ISNA(VLOOKUP($L826,'result messages'!$H$3:$L$11,4,FALSE)),VLOOKUP($M826,'result messages'!$H$3:$L$11,4,FALSE),VLOOKUP($L826,'result messages'!$H$3:$L$11,4,FALSE)))</f>
        <v/>
      </c>
      <c r="Q826" s="1" t="str">
        <f>IF(ISBLANK($C826),"",IF(ISNA(VLOOKUP($L826,'result messages'!$H$3:$L$11,5,FALSE)),VLOOKUP($M826,'result messages'!$H$3:$L$11,5,FALSE),VLOOKUP($L826,'result messages'!$H$3:$L$11,5,FALSE)))</f>
        <v/>
      </c>
    </row>
    <row r="827" spans="1:17">
      <c r="A827" s="1">
        <v>824</v>
      </c>
      <c r="B827" s="1"/>
      <c r="C827" s="1"/>
      <c r="D827" s="1"/>
      <c r="E827" s="7"/>
      <c r="F827" s="1"/>
      <c r="G827" s="1" t="str">
        <f>IF(ISNA(VLOOKUP($C827,'DTEN TCAP Linkage deviceId'!$A$1:$A$20000,1,FALSE)),"No","Yes")</f>
        <v>No</v>
      </c>
      <c r="H827" s="1" t="str">
        <f>IF(ISNA(VLOOKUP($C827,'Provisioning Requester'!$F$3:$H$20000,2,FALSE)),"No","Yes")</f>
        <v>No</v>
      </c>
      <c r="I827" s="1" t="str">
        <f>IF($H827="Yes",VLOOKUP($C827,'Provisioning Requester'!$F$3:$H$20000,3,FALSE),"-")</f>
        <v>-</v>
      </c>
      <c r="J827" s="1" t="str">
        <f>IF(OR(D827="SVCP", E827="TRUE"), "No", IF(ISNA(VLOOKUP($C827,'ProvResponder deviceId'!$A$1:$A$20000,1,FALSE)),"No","Yes"))</f>
        <v>No</v>
      </c>
      <c r="K827" s="1" t="str">
        <f>IF($J827="Yes",VLOOKUP($C827,'ProvResponder deviceId'!$A$1:$C$20000,3,FALSE),"-")</f>
        <v>-</v>
      </c>
      <c r="L827" s="1" t="str">
        <f t="shared" si="24"/>
        <v/>
      </c>
      <c r="M827" s="1" t="str">
        <f t="shared" si="25"/>
        <v/>
      </c>
      <c r="N827" s="1" t="str">
        <f>IF(ISBLANK($C827),"",IF(ISNA(VLOOKUP($L827,'result messages'!$H$3:$L$11,2,FALSE)),VLOOKUP($M827,'result messages'!$H$3:$L$11,2,FALSE),VLOOKUP($L827,'result messages'!$H$3:$L$11,2,FALSE)))</f>
        <v/>
      </c>
      <c r="O827" s="1" t="str">
        <f>IF(ISBLANK($C827),"",IF(ISNA(VLOOKUP($L827,'result messages'!$H$3:$L$11,3,FALSE)),VLOOKUP($M827,'result messages'!$H$3:$L$11,3,FALSE),VLOOKUP($L827,'result messages'!$H$3:$L$11,3,FALSE)))</f>
        <v/>
      </c>
      <c r="P827" s="1" t="str">
        <f>IF(ISBLANK($C827),"",IF(ISNA(VLOOKUP($L827,'result messages'!$H$3:$L$11,4,FALSE)),VLOOKUP($M827,'result messages'!$H$3:$L$11,4,FALSE),VLOOKUP($L827,'result messages'!$H$3:$L$11,4,FALSE)))</f>
        <v/>
      </c>
      <c r="Q827" s="1" t="str">
        <f>IF(ISBLANK($C827),"",IF(ISNA(VLOOKUP($L827,'result messages'!$H$3:$L$11,5,FALSE)),VLOOKUP($M827,'result messages'!$H$3:$L$11,5,FALSE),VLOOKUP($L827,'result messages'!$H$3:$L$11,5,FALSE)))</f>
        <v/>
      </c>
    </row>
    <row r="828" spans="1:17">
      <c r="A828" s="1">
        <v>825</v>
      </c>
      <c r="B828" s="1"/>
      <c r="C828" s="1"/>
      <c r="D828" s="1"/>
      <c r="E828" s="7"/>
      <c r="F828" s="1"/>
      <c r="G828" s="1" t="str">
        <f>IF(ISNA(VLOOKUP($C828,'DTEN TCAP Linkage deviceId'!$A$1:$A$20000,1,FALSE)),"No","Yes")</f>
        <v>No</v>
      </c>
      <c r="H828" s="1" t="str">
        <f>IF(ISNA(VLOOKUP($C828,'Provisioning Requester'!$F$3:$H$20000,2,FALSE)),"No","Yes")</f>
        <v>No</v>
      </c>
      <c r="I828" s="1" t="str">
        <f>IF($H828="Yes",VLOOKUP($C828,'Provisioning Requester'!$F$3:$H$20000,3,FALSE),"-")</f>
        <v>-</v>
      </c>
      <c r="J828" s="1" t="str">
        <f>IF(OR(D828="SVCP", E828="TRUE"), "No", IF(ISNA(VLOOKUP($C828,'ProvResponder deviceId'!$A$1:$A$20000,1,FALSE)),"No","Yes"))</f>
        <v>No</v>
      </c>
      <c r="K828" s="1" t="str">
        <f>IF($J828="Yes",VLOOKUP($C828,'ProvResponder deviceId'!$A$1:$C$20000,3,FALSE),"-")</f>
        <v>-</v>
      </c>
      <c r="L828" s="1" t="str">
        <f t="shared" si="24"/>
        <v/>
      </c>
      <c r="M828" s="1" t="str">
        <f t="shared" si="25"/>
        <v/>
      </c>
      <c r="N828" s="1" t="str">
        <f>IF(ISBLANK($C828),"",IF(ISNA(VLOOKUP($L828,'result messages'!$H$3:$L$11,2,FALSE)),VLOOKUP($M828,'result messages'!$H$3:$L$11,2,FALSE),VLOOKUP($L828,'result messages'!$H$3:$L$11,2,FALSE)))</f>
        <v/>
      </c>
      <c r="O828" s="1" t="str">
        <f>IF(ISBLANK($C828),"",IF(ISNA(VLOOKUP($L828,'result messages'!$H$3:$L$11,3,FALSE)),VLOOKUP($M828,'result messages'!$H$3:$L$11,3,FALSE),VLOOKUP($L828,'result messages'!$H$3:$L$11,3,FALSE)))</f>
        <v/>
      </c>
      <c r="P828" s="1" t="str">
        <f>IF(ISBLANK($C828),"",IF(ISNA(VLOOKUP($L828,'result messages'!$H$3:$L$11,4,FALSE)),VLOOKUP($M828,'result messages'!$H$3:$L$11,4,FALSE),VLOOKUP($L828,'result messages'!$H$3:$L$11,4,FALSE)))</f>
        <v/>
      </c>
      <c r="Q828" s="1" t="str">
        <f>IF(ISBLANK($C828),"",IF(ISNA(VLOOKUP($L828,'result messages'!$H$3:$L$11,5,FALSE)),VLOOKUP($M828,'result messages'!$H$3:$L$11,5,FALSE),VLOOKUP($L828,'result messages'!$H$3:$L$11,5,FALSE)))</f>
        <v/>
      </c>
    </row>
    <row r="829" spans="1:17">
      <c r="A829" s="1">
        <v>826</v>
      </c>
      <c r="B829" s="1"/>
      <c r="C829" s="1"/>
      <c r="D829" s="1"/>
      <c r="E829" s="7"/>
      <c r="F829" s="1"/>
      <c r="G829" s="1" t="str">
        <f>IF(ISNA(VLOOKUP($C829,'DTEN TCAP Linkage deviceId'!$A$1:$A$20000,1,FALSE)),"No","Yes")</f>
        <v>No</v>
      </c>
      <c r="H829" s="1" t="str">
        <f>IF(ISNA(VLOOKUP($C829,'Provisioning Requester'!$F$3:$H$20000,2,FALSE)),"No","Yes")</f>
        <v>No</v>
      </c>
      <c r="I829" s="1" t="str">
        <f>IF($H829="Yes",VLOOKUP($C829,'Provisioning Requester'!$F$3:$H$20000,3,FALSE),"-")</f>
        <v>-</v>
      </c>
      <c r="J829" s="1" t="str">
        <f>IF(OR(D829="SVCP", E829="TRUE"), "No", IF(ISNA(VLOOKUP($C829,'ProvResponder deviceId'!$A$1:$A$20000,1,FALSE)),"No","Yes"))</f>
        <v>No</v>
      </c>
      <c r="K829" s="1" t="str">
        <f>IF($J829="Yes",VLOOKUP($C829,'ProvResponder deviceId'!$A$1:$C$20000,3,FALSE),"-")</f>
        <v>-</v>
      </c>
      <c r="L829" s="1" t="str">
        <f t="shared" si="24"/>
        <v/>
      </c>
      <c r="M829" s="1" t="str">
        <f t="shared" si="25"/>
        <v/>
      </c>
      <c r="N829" s="1" t="str">
        <f>IF(ISBLANK($C829),"",IF(ISNA(VLOOKUP($L829,'result messages'!$H$3:$L$11,2,FALSE)),VLOOKUP($M829,'result messages'!$H$3:$L$11,2,FALSE),VLOOKUP($L829,'result messages'!$H$3:$L$11,2,FALSE)))</f>
        <v/>
      </c>
      <c r="O829" s="1" t="str">
        <f>IF(ISBLANK($C829),"",IF(ISNA(VLOOKUP($L829,'result messages'!$H$3:$L$11,3,FALSE)),VLOOKUP($M829,'result messages'!$H$3:$L$11,3,FALSE),VLOOKUP($L829,'result messages'!$H$3:$L$11,3,FALSE)))</f>
        <v/>
      </c>
      <c r="P829" s="1" t="str">
        <f>IF(ISBLANK($C829),"",IF(ISNA(VLOOKUP($L829,'result messages'!$H$3:$L$11,4,FALSE)),VLOOKUP($M829,'result messages'!$H$3:$L$11,4,FALSE),VLOOKUP($L829,'result messages'!$H$3:$L$11,4,FALSE)))</f>
        <v/>
      </c>
      <c r="Q829" s="1" t="str">
        <f>IF(ISBLANK($C829),"",IF(ISNA(VLOOKUP($L829,'result messages'!$H$3:$L$11,5,FALSE)),VLOOKUP($M829,'result messages'!$H$3:$L$11,5,FALSE),VLOOKUP($L829,'result messages'!$H$3:$L$11,5,FALSE)))</f>
        <v/>
      </c>
    </row>
    <row r="830" spans="1:17">
      <c r="A830" s="1">
        <v>827</v>
      </c>
      <c r="B830" s="1"/>
      <c r="C830" s="1"/>
      <c r="D830" s="1"/>
      <c r="E830" s="7"/>
      <c r="F830" s="1"/>
      <c r="G830" s="1" t="str">
        <f>IF(ISNA(VLOOKUP($C830,'DTEN TCAP Linkage deviceId'!$A$1:$A$20000,1,FALSE)),"No","Yes")</f>
        <v>No</v>
      </c>
      <c r="H830" s="1" t="str">
        <f>IF(ISNA(VLOOKUP($C830,'Provisioning Requester'!$F$3:$H$20000,2,FALSE)),"No","Yes")</f>
        <v>No</v>
      </c>
      <c r="I830" s="1" t="str">
        <f>IF($H830="Yes",VLOOKUP($C830,'Provisioning Requester'!$F$3:$H$20000,3,FALSE),"-")</f>
        <v>-</v>
      </c>
      <c r="J830" s="1" t="str">
        <f>IF(OR(D830="SVCP", E830="TRUE"), "No", IF(ISNA(VLOOKUP($C830,'ProvResponder deviceId'!$A$1:$A$20000,1,FALSE)),"No","Yes"))</f>
        <v>No</v>
      </c>
      <c r="K830" s="1" t="str">
        <f>IF($J830="Yes",VLOOKUP($C830,'ProvResponder deviceId'!$A$1:$C$20000,3,FALSE),"-")</f>
        <v>-</v>
      </c>
      <c r="L830" s="1" t="str">
        <f t="shared" si="24"/>
        <v/>
      </c>
      <c r="M830" s="1" t="str">
        <f t="shared" si="25"/>
        <v/>
      </c>
      <c r="N830" s="1" t="str">
        <f>IF(ISBLANK($C830),"",IF(ISNA(VLOOKUP($L830,'result messages'!$H$3:$L$11,2,FALSE)),VLOOKUP($M830,'result messages'!$H$3:$L$11,2,FALSE),VLOOKUP($L830,'result messages'!$H$3:$L$11,2,FALSE)))</f>
        <v/>
      </c>
      <c r="O830" s="1" t="str">
        <f>IF(ISBLANK($C830),"",IF(ISNA(VLOOKUP($L830,'result messages'!$H$3:$L$11,3,FALSE)),VLOOKUP($M830,'result messages'!$H$3:$L$11,3,FALSE),VLOOKUP($L830,'result messages'!$H$3:$L$11,3,FALSE)))</f>
        <v/>
      </c>
      <c r="P830" s="1" t="str">
        <f>IF(ISBLANK($C830),"",IF(ISNA(VLOOKUP($L830,'result messages'!$H$3:$L$11,4,FALSE)),VLOOKUP($M830,'result messages'!$H$3:$L$11,4,FALSE),VLOOKUP($L830,'result messages'!$H$3:$L$11,4,FALSE)))</f>
        <v/>
      </c>
      <c r="Q830" s="1" t="str">
        <f>IF(ISBLANK($C830),"",IF(ISNA(VLOOKUP($L830,'result messages'!$H$3:$L$11,5,FALSE)),VLOOKUP($M830,'result messages'!$H$3:$L$11,5,FALSE),VLOOKUP($L830,'result messages'!$H$3:$L$11,5,FALSE)))</f>
        <v/>
      </c>
    </row>
    <row r="831" spans="1:17">
      <c r="A831" s="1">
        <v>828</v>
      </c>
      <c r="B831" s="1"/>
      <c r="C831" s="1"/>
      <c r="D831" s="1"/>
      <c r="E831" s="7"/>
      <c r="F831" s="1"/>
      <c r="G831" s="1" t="str">
        <f>IF(ISNA(VLOOKUP($C831,'DTEN TCAP Linkage deviceId'!$A$1:$A$20000,1,FALSE)),"No","Yes")</f>
        <v>No</v>
      </c>
      <c r="H831" s="1" t="str">
        <f>IF(ISNA(VLOOKUP($C831,'Provisioning Requester'!$F$3:$H$20000,2,FALSE)),"No","Yes")</f>
        <v>No</v>
      </c>
      <c r="I831" s="1" t="str">
        <f>IF($H831="Yes",VLOOKUP($C831,'Provisioning Requester'!$F$3:$H$20000,3,FALSE),"-")</f>
        <v>-</v>
      </c>
      <c r="J831" s="1" t="str">
        <f>IF(OR(D831="SVCP", E831="TRUE"), "No", IF(ISNA(VLOOKUP($C831,'ProvResponder deviceId'!$A$1:$A$20000,1,FALSE)),"No","Yes"))</f>
        <v>No</v>
      </c>
      <c r="K831" s="1" t="str">
        <f>IF($J831="Yes",VLOOKUP($C831,'ProvResponder deviceId'!$A$1:$C$20000,3,FALSE),"-")</f>
        <v>-</v>
      </c>
      <c r="L831" s="1" t="str">
        <f t="shared" si="24"/>
        <v/>
      </c>
      <c r="M831" s="1" t="str">
        <f t="shared" si="25"/>
        <v/>
      </c>
      <c r="N831" s="1" t="str">
        <f>IF(ISBLANK($C831),"",IF(ISNA(VLOOKUP($L831,'result messages'!$H$3:$L$11,2,FALSE)),VLOOKUP($M831,'result messages'!$H$3:$L$11,2,FALSE),VLOOKUP($L831,'result messages'!$H$3:$L$11,2,FALSE)))</f>
        <v/>
      </c>
      <c r="O831" s="1" t="str">
        <f>IF(ISBLANK($C831),"",IF(ISNA(VLOOKUP($L831,'result messages'!$H$3:$L$11,3,FALSE)),VLOOKUP($M831,'result messages'!$H$3:$L$11,3,FALSE),VLOOKUP($L831,'result messages'!$H$3:$L$11,3,FALSE)))</f>
        <v/>
      </c>
      <c r="P831" s="1" t="str">
        <f>IF(ISBLANK($C831),"",IF(ISNA(VLOOKUP($L831,'result messages'!$H$3:$L$11,4,FALSE)),VLOOKUP($M831,'result messages'!$H$3:$L$11,4,FALSE),VLOOKUP($L831,'result messages'!$H$3:$L$11,4,FALSE)))</f>
        <v/>
      </c>
      <c r="Q831" s="1" t="str">
        <f>IF(ISBLANK($C831),"",IF(ISNA(VLOOKUP($L831,'result messages'!$H$3:$L$11,5,FALSE)),VLOOKUP($M831,'result messages'!$H$3:$L$11,5,FALSE),VLOOKUP($L831,'result messages'!$H$3:$L$11,5,FALSE)))</f>
        <v/>
      </c>
    </row>
    <row r="832" spans="1:17">
      <c r="A832" s="1">
        <v>829</v>
      </c>
      <c r="B832" s="1"/>
      <c r="C832" s="1"/>
      <c r="D832" s="1"/>
      <c r="E832" s="7"/>
      <c r="F832" s="1"/>
      <c r="G832" s="1" t="str">
        <f>IF(ISNA(VLOOKUP($C832,'DTEN TCAP Linkage deviceId'!$A$1:$A$20000,1,FALSE)),"No","Yes")</f>
        <v>No</v>
      </c>
      <c r="H832" s="1" t="str">
        <f>IF(ISNA(VLOOKUP($C832,'Provisioning Requester'!$F$3:$H$20000,2,FALSE)),"No","Yes")</f>
        <v>No</v>
      </c>
      <c r="I832" s="1" t="str">
        <f>IF($H832="Yes",VLOOKUP($C832,'Provisioning Requester'!$F$3:$H$20000,3,FALSE),"-")</f>
        <v>-</v>
      </c>
      <c r="J832" s="1" t="str">
        <f>IF(OR(D832="SVCP", E832="TRUE"), "No", IF(ISNA(VLOOKUP($C832,'ProvResponder deviceId'!$A$1:$A$20000,1,FALSE)),"No","Yes"))</f>
        <v>No</v>
      </c>
      <c r="K832" s="1" t="str">
        <f>IF($J832="Yes",VLOOKUP($C832,'ProvResponder deviceId'!$A$1:$C$20000,3,FALSE),"-")</f>
        <v>-</v>
      </c>
      <c r="L832" s="1" t="str">
        <f t="shared" si="24"/>
        <v/>
      </c>
      <c r="M832" s="1" t="str">
        <f t="shared" si="25"/>
        <v/>
      </c>
      <c r="N832" s="1" t="str">
        <f>IF(ISBLANK($C832),"",IF(ISNA(VLOOKUP($L832,'result messages'!$H$3:$L$11,2,FALSE)),VLOOKUP($M832,'result messages'!$H$3:$L$11,2,FALSE),VLOOKUP($L832,'result messages'!$H$3:$L$11,2,FALSE)))</f>
        <v/>
      </c>
      <c r="O832" s="1" t="str">
        <f>IF(ISBLANK($C832),"",IF(ISNA(VLOOKUP($L832,'result messages'!$H$3:$L$11,3,FALSE)),VLOOKUP($M832,'result messages'!$H$3:$L$11,3,FALSE),VLOOKUP($L832,'result messages'!$H$3:$L$11,3,FALSE)))</f>
        <v/>
      </c>
      <c r="P832" s="1" t="str">
        <f>IF(ISBLANK($C832),"",IF(ISNA(VLOOKUP($L832,'result messages'!$H$3:$L$11,4,FALSE)),VLOOKUP($M832,'result messages'!$H$3:$L$11,4,FALSE),VLOOKUP($L832,'result messages'!$H$3:$L$11,4,FALSE)))</f>
        <v/>
      </c>
      <c r="Q832" s="1" t="str">
        <f>IF(ISBLANK($C832),"",IF(ISNA(VLOOKUP($L832,'result messages'!$H$3:$L$11,5,FALSE)),VLOOKUP($M832,'result messages'!$H$3:$L$11,5,FALSE),VLOOKUP($L832,'result messages'!$H$3:$L$11,5,FALSE)))</f>
        <v/>
      </c>
    </row>
    <row r="833" spans="1:17">
      <c r="A833" s="1">
        <v>830</v>
      </c>
      <c r="B833" s="1"/>
      <c r="C833" s="1"/>
      <c r="D833" s="1"/>
      <c r="E833" s="7"/>
      <c r="F833" s="1"/>
      <c r="G833" s="1" t="str">
        <f>IF(ISNA(VLOOKUP($C833,'DTEN TCAP Linkage deviceId'!$A$1:$A$20000,1,FALSE)),"No","Yes")</f>
        <v>No</v>
      </c>
      <c r="H833" s="1" t="str">
        <f>IF(ISNA(VLOOKUP($C833,'Provisioning Requester'!$F$3:$H$20000,2,FALSE)),"No","Yes")</f>
        <v>No</v>
      </c>
      <c r="I833" s="1" t="str">
        <f>IF($H833="Yes",VLOOKUP($C833,'Provisioning Requester'!$F$3:$H$20000,3,FALSE),"-")</f>
        <v>-</v>
      </c>
      <c r="J833" s="1" t="str">
        <f>IF(OR(D833="SVCP", E833="TRUE"), "No", IF(ISNA(VLOOKUP($C833,'ProvResponder deviceId'!$A$1:$A$20000,1,FALSE)),"No","Yes"))</f>
        <v>No</v>
      </c>
      <c r="K833" s="1" t="str">
        <f>IF($J833="Yes",VLOOKUP($C833,'ProvResponder deviceId'!$A$1:$C$20000,3,FALSE),"-")</f>
        <v>-</v>
      </c>
      <c r="L833" s="1" t="str">
        <f t="shared" si="24"/>
        <v/>
      </c>
      <c r="M833" s="1" t="str">
        <f t="shared" si="25"/>
        <v/>
      </c>
      <c r="N833" s="1" t="str">
        <f>IF(ISBLANK($C833),"",IF(ISNA(VLOOKUP($L833,'result messages'!$H$3:$L$11,2,FALSE)),VLOOKUP($M833,'result messages'!$H$3:$L$11,2,FALSE),VLOOKUP($L833,'result messages'!$H$3:$L$11,2,FALSE)))</f>
        <v/>
      </c>
      <c r="O833" s="1" t="str">
        <f>IF(ISBLANK($C833),"",IF(ISNA(VLOOKUP($L833,'result messages'!$H$3:$L$11,3,FALSE)),VLOOKUP($M833,'result messages'!$H$3:$L$11,3,FALSE),VLOOKUP($L833,'result messages'!$H$3:$L$11,3,FALSE)))</f>
        <v/>
      </c>
      <c r="P833" s="1" t="str">
        <f>IF(ISBLANK($C833),"",IF(ISNA(VLOOKUP($L833,'result messages'!$H$3:$L$11,4,FALSE)),VLOOKUP($M833,'result messages'!$H$3:$L$11,4,FALSE),VLOOKUP($L833,'result messages'!$H$3:$L$11,4,FALSE)))</f>
        <v/>
      </c>
      <c r="Q833" s="1" t="str">
        <f>IF(ISBLANK($C833),"",IF(ISNA(VLOOKUP($L833,'result messages'!$H$3:$L$11,5,FALSE)),VLOOKUP($M833,'result messages'!$H$3:$L$11,5,FALSE),VLOOKUP($L833,'result messages'!$H$3:$L$11,5,FALSE)))</f>
        <v/>
      </c>
    </row>
    <row r="834" spans="1:17">
      <c r="A834" s="1">
        <v>831</v>
      </c>
      <c r="B834" s="1"/>
      <c r="C834" s="1"/>
      <c r="D834" s="1"/>
      <c r="E834" s="7"/>
      <c r="F834" s="1"/>
      <c r="G834" s="1" t="str">
        <f>IF(ISNA(VLOOKUP($C834,'DTEN TCAP Linkage deviceId'!$A$1:$A$20000,1,FALSE)),"No","Yes")</f>
        <v>No</v>
      </c>
      <c r="H834" s="1" t="str">
        <f>IF(ISNA(VLOOKUP($C834,'Provisioning Requester'!$F$3:$H$20000,2,FALSE)),"No","Yes")</f>
        <v>No</v>
      </c>
      <c r="I834" s="1" t="str">
        <f>IF($H834="Yes",VLOOKUP($C834,'Provisioning Requester'!$F$3:$H$20000,3,FALSE),"-")</f>
        <v>-</v>
      </c>
      <c r="J834" s="1" t="str">
        <f>IF(OR(D834="SVCP", E834="TRUE"), "No", IF(ISNA(VLOOKUP($C834,'ProvResponder deviceId'!$A$1:$A$20000,1,FALSE)),"No","Yes"))</f>
        <v>No</v>
      </c>
      <c r="K834" s="1" t="str">
        <f>IF($J834="Yes",VLOOKUP($C834,'ProvResponder deviceId'!$A$1:$C$20000,3,FALSE),"-")</f>
        <v>-</v>
      </c>
      <c r="L834" s="1" t="str">
        <f t="shared" si="24"/>
        <v/>
      </c>
      <c r="M834" s="1" t="str">
        <f t="shared" si="25"/>
        <v/>
      </c>
      <c r="N834" s="1" t="str">
        <f>IF(ISBLANK($C834),"",IF(ISNA(VLOOKUP($L834,'result messages'!$H$3:$L$11,2,FALSE)),VLOOKUP($M834,'result messages'!$H$3:$L$11,2,FALSE),VLOOKUP($L834,'result messages'!$H$3:$L$11,2,FALSE)))</f>
        <v/>
      </c>
      <c r="O834" s="1" t="str">
        <f>IF(ISBLANK($C834),"",IF(ISNA(VLOOKUP($L834,'result messages'!$H$3:$L$11,3,FALSE)),VLOOKUP($M834,'result messages'!$H$3:$L$11,3,FALSE),VLOOKUP($L834,'result messages'!$H$3:$L$11,3,FALSE)))</f>
        <v/>
      </c>
      <c r="P834" s="1" t="str">
        <f>IF(ISBLANK($C834),"",IF(ISNA(VLOOKUP($L834,'result messages'!$H$3:$L$11,4,FALSE)),VLOOKUP($M834,'result messages'!$H$3:$L$11,4,FALSE),VLOOKUP($L834,'result messages'!$H$3:$L$11,4,FALSE)))</f>
        <v/>
      </c>
      <c r="Q834" s="1" t="str">
        <f>IF(ISBLANK($C834),"",IF(ISNA(VLOOKUP($L834,'result messages'!$H$3:$L$11,5,FALSE)),VLOOKUP($M834,'result messages'!$H$3:$L$11,5,FALSE),VLOOKUP($L834,'result messages'!$H$3:$L$11,5,FALSE)))</f>
        <v/>
      </c>
    </row>
    <row r="835" spans="1:17">
      <c r="A835" s="1">
        <v>832</v>
      </c>
      <c r="B835" s="1"/>
      <c r="C835" s="1"/>
      <c r="D835" s="1"/>
      <c r="E835" s="7"/>
      <c r="F835" s="1"/>
      <c r="G835" s="1" t="str">
        <f>IF(ISNA(VLOOKUP($C835,'DTEN TCAP Linkage deviceId'!$A$1:$A$20000,1,FALSE)),"No","Yes")</f>
        <v>No</v>
      </c>
      <c r="H835" s="1" t="str">
        <f>IF(ISNA(VLOOKUP($C835,'Provisioning Requester'!$F$3:$H$20000,2,FALSE)),"No","Yes")</f>
        <v>No</v>
      </c>
      <c r="I835" s="1" t="str">
        <f>IF($H835="Yes",VLOOKUP($C835,'Provisioning Requester'!$F$3:$H$20000,3,FALSE),"-")</f>
        <v>-</v>
      </c>
      <c r="J835" s="1" t="str">
        <f>IF(OR(D835="SVCP", E835="TRUE"), "No", IF(ISNA(VLOOKUP($C835,'ProvResponder deviceId'!$A$1:$A$20000,1,FALSE)),"No","Yes"))</f>
        <v>No</v>
      </c>
      <c r="K835" s="1" t="str">
        <f>IF($J835="Yes",VLOOKUP($C835,'ProvResponder deviceId'!$A$1:$C$20000,3,FALSE),"-")</f>
        <v>-</v>
      </c>
      <c r="L835" s="1" t="str">
        <f t="shared" si="24"/>
        <v/>
      </c>
      <c r="M835" s="1" t="str">
        <f t="shared" si="25"/>
        <v/>
      </c>
      <c r="N835" s="1" t="str">
        <f>IF(ISBLANK($C835),"",IF(ISNA(VLOOKUP($L835,'result messages'!$H$3:$L$11,2,FALSE)),VLOOKUP($M835,'result messages'!$H$3:$L$11,2,FALSE),VLOOKUP($L835,'result messages'!$H$3:$L$11,2,FALSE)))</f>
        <v/>
      </c>
      <c r="O835" s="1" t="str">
        <f>IF(ISBLANK($C835),"",IF(ISNA(VLOOKUP($L835,'result messages'!$H$3:$L$11,3,FALSE)),VLOOKUP($M835,'result messages'!$H$3:$L$11,3,FALSE),VLOOKUP($L835,'result messages'!$H$3:$L$11,3,FALSE)))</f>
        <v/>
      </c>
      <c r="P835" s="1" t="str">
        <f>IF(ISBLANK($C835),"",IF(ISNA(VLOOKUP($L835,'result messages'!$H$3:$L$11,4,FALSE)),VLOOKUP($M835,'result messages'!$H$3:$L$11,4,FALSE),VLOOKUP($L835,'result messages'!$H$3:$L$11,4,FALSE)))</f>
        <v/>
      </c>
      <c r="Q835" s="1" t="str">
        <f>IF(ISBLANK($C835),"",IF(ISNA(VLOOKUP($L835,'result messages'!$H$3:$L$11,5,FALSE)),VLOOKUP($M835,'result messages'!$H$3:$L$11,5,FALSE),VLOOKUP($L835,'result messages'!$H$3:$L$11,5,FALSE)))</f>
        <v/>
      </c>
    </row>
    <row r="836" spans="1:17">
      <c r="A836" s="1">
        <v>833</v>
      </c>
      <c r="B836" s="1"/>
      <c r="C836" s="1"/>
      <c r="D836" s="1"/>
      <c r="E836" s="7"/>
      <c r="F836" s="1"/>
      <c r="G836" s="1" t="str">
        <f>IF(ISNA(VLOOKUP($C836,'DTEN TCAP Linkage deviceId'!$A$1:$A$20000,1,FALSE)),"No","Yes")</f>
        <v>No</v>
      </c>
      <c r="H836" s="1" t="str">
        <f>IF(ISNA(VLOOKUP($C836,'Provisioning Requester'!$F$3:$H$20000,2,FALSE)),"No","Yes")</f>
        <v>No</v>
      </c>
      <c r="I836" s="1" t="str">
        <f>IF($H836="Yes",VLOOKUP($C836,'Provisioning Requester'!$F$3:$H$20000,3,FALSE),"-")</f>
        <v>-</v>
      </c>
      <c r="J836" s="1" t="str">
        <f>IF(OR(D836="SVCP", E836="TRUE"), "No", IF(ISNA(VLOOKUP($C836,'ProvResponder deviceId'!$A$1:$A$20000,1,FALSE)),"No","Yes"))</f>
        <v>No</v>
      </c>
      <c r="K836" s="1" t="str">
        <f>IF($J836="Yes",VLOOKUP($C836,'ProvResponder deviceId'!$A$1:$C$20000,3,FALSE),"-")</f>
        <v>-</v>
      </c>
      <c r="L836" s="1" t="str">
        <f t="shared" si="24"/>
        <v/>
      </c>
      <c r="M836" s="1" t="str">
        <f t="shared" si="25"/>
        <v/>
      </c>
      <c r="N836" s="1" t="str">
        <f>IF(ISBLANK($C836),"",IF(ISNA(VLOOKUP($L836,'result messages'!$H$3:$L$11,2,FALSE)),VLOOKUP($M836,'result messages'!$H$3:$L$11,2,FALSE),VLOOKUP($L836,'result messages'!$H$3:$L$11,2,FALSE)))</f>
        <v/>
      </c>
      <c r="O836" s="1" t="str">
        <f>IF(ISBLANK($C836),"",IF(ISNA(VLOOKUP($L836,'result messages'!$H$3:$L$11,3,FALSE)),VLOOKUP($M836,'result messages'!$H$3:$L$11,3,FALSE),VLOOKUP($L836,'result messages'!$H$3:$L$11,3,FALSE)))</f>
        <v/>
      </c>
      <c r="P836" s="1" t="str">
        <f>IF(ISBLANK($C836),"",IF(ISNA(VLOOKUP($L836,'result messages'!$H$3:$L$11,4,FALSE)),VLOOKUP($M836,'result messages'!$H$3:$L$11,4,FALSE),VLOOKUP($L836,'result messages'!$H$3:$L$11,4,FALSE)))</f>
        <v/>
      </c>
      <c r="Q836" s="1" t="str">
        <f>IF(ISBLANK($C836),"",IF(ISNA(VLOOKUP($L836,'result messages'!$H$3:$L$11,5,FALSE)),VLOOKUP($M836,'result messages'!$H$3:$L$11,5,FALSE),VLOOKUP($L836,'result messages'!$H$3:$L$11,5,FALSE)))</f>
        <v/>
      </c>
    </row>
    <row r="837" spans="1:17">
      <c r="A837" s="1">
        <v>834</v>
      </c>
      <c r="B837" s="1"/>
      <c r="C837" s="1"/>
      <c r="D837" s="1"/>
      <c r="E837" s="7"/>
      <c r="F837" s="1"/>
      <c r="G837" s="1" t="str">
        <f>IF(ISNA(VLOOKUP($C837,'DTEN TCAP Linkage deviceId'!$A$1:$A$20000,1,FALSE)),"No","Yes")</f>
        <v>No</v>
      </c>
      <c r="H837" s="1" t="str">
        <f>IF(ISNA(VLOOKUP($C837,'Provisioning Requester'!$F$3:$H$20000,2,FALSE)),"No","Yes")</f>
        <v>No</v>
      </c>
      <c r="I837" s="1" t="str">
        <f>IF($H837="Yes",VLOOKUP($C837,'Provisioning Requester'!$F$3:$H$20000,3,FALSE),"-")</f>
        <v>-</v>
      </c>
      <c r="J837" s="1" t="str">
        <f>IF(OR(D837="SVCP", E837="TRUE"), "No", IF(ISNA(VLOOKUP($C837,'ProvResponder deviceId'!$A$1:$A$20000,1,FALSE)),"No","Yes"))</f>
        <v>No</v>
      </c>
      <c r="K837" s="1" t="str">
        <f>IF($J837="Yes",VLOOKUP($C837,'ProvResponder deviceId'!$A$1:$C$20000,3,FALSE),"-")</f>
        <v>-</v>
      </c>
      <c r="L837" s="1" t="str">
        <f t="shared" ref="L837:L900" si="26">IF(ISBLANK($C837),"",$D837&amp;$E837&amp;$G837&amp;$H837&amp;$I837&amp;$J837&amp;$K837)</f>
        <v/>
      </c>
      <c r="M837" s="1" t="str">
        <f t="shared" ref="M837:M900" si="27">IF(ISBLANK($C837),"",$D837&amp;$E837&amp;$G837&amp;$H837&amp;$I837&amp;$J837&amp;"other")</f>
        <v/>
      </c>
      <c r="N837" s="1" t="str">
        <f>IF(ISBLANK($C837),"",IF(ISNA(VLOOKUP($L837,'result messages'!$H$3:$L$11,2,FALSE)),VLOOKUP($M837,'result messages'!$H$3:$L$11,2,FALSE),VLOOKUP($L837,'result messages'!$H$3:$L$11,2,FALSE)))</f>
        <v/>
      </c>
      <c r="O837" s="1" t="str">
        <f>IF(ISBLANK($C837),"",IF(ISNA(VLOOKUP($L837,'result messages'!$H$3:$L$11,3,FALSE)),VLOOKUP($M837,'result messages'!$H$3:$L$11,3,FALSE),VLOOKUP($L837,'result messages'!$H$3:$L$11,3,FALSE)))</f>
        <v/>
      </c>
      <c r="P837" s="1" t="str">
        <f>IF(ISBLANK($C837),"",IF(ISNA(VLOOKUP($L837,'result messages'!$H$3:$L$11,4,FALSE)),VLOOKUP($M837,'result messages'!$H$3:$L$11,4,FALSE),VLOOKUP($L837,'result messages'!$H$3:$L$11,4,FALSE)))</f>
        <v/>
      </c>
      <c r="Q837" s="1" t="str">
        <f>IF(ISBLANK($C837),"",IF(ISNA(VLOOKUP($L837,'result messages'!$H$3:$L$11,5,FALSE)),VLOOKUP($M837,'result messages'!$H$3:$L$11,5,FALSE),VLOOKUP($L837,'result messages'!$H$3:$L$11,5,FALSE)))</f>
        <v/>
      </c>
    </row>
    <row r="838" spans="1:17">
      <c r="A838" s="1">
        <v>835</v>
      </c>
      <c r="B838" s="1"/>
      <c r="C838" s="1"/>
      <c r="D838" s="1"/>
      <c r="E838" s="7"/>
      <c r="F838" s="1"/>
      <c r="G838" s="1" t="str">
        <f>IF(ISNA(VLOOKUP($C838,'DTEN TCAP Linkage deviceId'!$A$1:$A$20000,1,FALSE)),"No","Yes")</f>
        <v>No</v>
      </c>
      <c r="H838" s="1" t="str">
        <f>IF(ISNA(VLOOKUP($C838,'Provisioning Requester'!$F$3:$H$20000,2,FALSE)),"No","Yes")</f>
        <v>No</v>
      </c>
      <c r="I838" s="1" t="str">
        <f>IF($H838="Yes",VLOOKUP($C838,'Provisioning Requester'!$F$3:$H$20000,3,FALSE),"-")</f>
        <v>-</v>
      </c>
      <c r="J838" s="1" t="str">
        <f>IF(OR(D838="SVCP", E838="TRUE"), "No", IF(ISNA(VLOOKUP($C838,'ProvResponder deviceId'!$A$1:$A$20000,1,FALSE)),"No","Yes"))</f>
        <v>No</v>
      </c>
      <c r="K838" s="1" t="str">
        <f>IF($J838="Yes",VLOOKUP($C838,'ProvResponder deviceId'!$A$1:$C$20000,3,FALSE),"-")</f>
        <v>-</v>
      </c>
      <c r="L838" s="1" t="str">
        <f t="shared" si="26"/>
        <v/>
      </c>
      <c r="M838" s="1" t="str">
        <f t="shared" si="27"/>
        <v/>
      </c>
      <c r="N838" s="1" t="str">
        <f>IF(ISBLANK($C838),"",IF(ISNA(VLOOKUP($L838,'result messages'!$H$3:$L$11,2,FALSE)),VLOOKUP($M838,'result messages'!$H$3:$L$11,2,FALSE),VLOOKUP($L838,'result messages'!$H$3:$L$11,2,FALSE)))</f>
        <v/>
      </c>
      <c r="O838" s="1" t="str">
        <f>IF(ISBLANK($C838),"",IF(ISNA(VLOOKUP($L838,'result messages'!$H$3:$L$11,3,FALSE)),VLOOKUP($M838,'result messages'!$H$3:$L$11,3,FALSE),VLOOKUP($L838,'result messages'!$H$3:$L$11,3,FALSE)))</f>
        <v/>
      </c>
      <c r="P838" s="1" t="str">
        <f>IF(ISBLANK($C838),"",IF(ISNA(VLOOKUP($L838,'result messages'!$H$3:$L$11,4,FALSE)),VLOOKUP($M838,'result messages'!$H$3:$L$11,4,FALSE),VLOOKUP($L838,'result messages'!$H$3:$L$11,4,FALSE)))</f>
        <v/>
      </c>
      <c r="Q838" s="1" t="str">
        <f>IF(ISBLANK($C838),"",IF(ISNA(VLOOKUP($L838,'result messages'!$H$3:$L$11,5,FALSE)),VLOOKUP($M838,'result messages'!$H$3:$L$11,5,FALSE),VLOOKUP($L838,'result messages'!$H$3:$L$11,5,FALSE)))</f>
        <v/>
      </c>
    </row>
    <row r="839" spans="1:17">
      <c r="A839" s="1">
        <v>836</v>
      </c>
      <c r="B839" s="1"/>
      <c r="C839" s="1"/>
      <c r="D839" s="1"/>
      <c r="E839" s="7"/>
      <c r="F839" s="1"/>
      <c r="G839" s="1" t="str">
        <f>IF(ISNA(VLOOKUP($C839,'DTEN TCAP Linkage deviceId'!$A$1:$A$20000,1,FALSE)),"No","Yes")</f>
        <v>No</v>
      </c>
      <c r="H839" s="1" t="str">
        <f>IF(ISNA(VLOOKUP($C839,'Provisioning Requester'!$F$3:$H$20000,2,FALSE)),"No","Yes")</f>
        <v>No</v>
      </c>
      <c r="I839" s="1" t="str">
        <f>IF($H839="Yes",VLOOKUP($C839,'Provisioning Requester'!$F$3:$H$20000,3,FALSE),"-")</f>
        <v>-</v>
      </c>
      <c r="J839" s="1" t="str">
        <f>IF(OR(D839="SVCP", E839="TRUE"), "No", IF(ISNA(VLOOKUP($C839,'ProvResponder deviceId'!$A$1:$A$20000,1,FALSE)),"No","Yes"))</f>
        <v>No</v>
      </c>
      <c r="K839" s="1" t="str">
        <f>IF($J839="Yes",VLOOKUP($C839,'ProvResponder deviceId'!$A$1:$C$20000,3,FALSE),"-")</f>
        <v>-</v>
      </c>
      <c r="L839" s="1" t="str">
        <f t="shared" si="26"/>
        <v/>
      </c>
      <c r="M839" s="1" t="str">
        <f t="shared" si="27"/>
        <v/>
      </c>
      <c r="N839" s="1" t="str">
        <f>IF(ISBLANK($C839),"",IF(ISNA(VLOOKUP($L839,'result messages'!$H$3:$L$11,2,FALSE)),VLOOKUP($M839,'result messages'!$H$3:$L$11,2,FALSE),VLOOKUP($L839,'result messages'!$H$3:$L$11,2,FALSE)))</f>
        <v/>
      </c>
      <c r="O839" s="1" t="str">
        <f>IF(ISBLANK($C839),"",IF(ISNA(VLOOKUP($L839,'result messages'!$H$3:$L$11,3,FALSE)),VLOOKUP($M839,'result messages'!$H$3:$L$11,3,FALSE),VLOOKUP($L839,'result messages'!$H$3:$L$11,3,FALSE)))</f>
        <v/>
      </c>
      <c r="P839" s="1" t="str">
        <f>IF(ISBLANK($C839),"",IF(ISNA(VLOOKUP($L839,'result messages'!$H$3:$L$11,4,FALSE)),VLOOKUP($M839,'result messages'!$H$3:$L$11,4,FALSE),VLOOKUP($L839,'result messages'!$H$3:$L$11,4,FALSE)))</f>
        <v/>
      </c>
      <c r="Q839" s="1" t="str">
        <f>IF(ISBLANK($C839),"",IF(ISNA(VLOOKUP($L839,'result messages'!$H$3:$L$11,5,FALSE)),VLOOKUP($M839,'result messages'!$H$3:$L$11,5,FALSE),VLOOKUP($L839,'result messages'!$H$3:$L$11,5,FALSE)))</f>
        <v/>
      </c>
    </row>
    <row r="840" spans="1:17">
      <c r="A840" s="1">
        <v>837</v>
      </c>
      <c r="B840" s="1"/>
      <c r="C840" s="1"/>
      <c r="D840" s="1"/>
      <c r="E840" s="7"/>
      <c r="F840" s="1"/>
      <c r="G840" s="1" t="str">
        <f>IF(ISNA(VLOOKUP($C840,'DTEN TCAP Linkage deviceId'!$A$1:$A$20000,1,FALSE)),"No","Yes")</f>
        <v>No</v>
      </c>
      <c r="H840" s="1" t="str">
        <f>IF(ISNA(VLOOKUP($C840,'Provisioning Requester'!$F$3:$H$20000,2,FALSE)),"No","Yes")</f>
        <v>No</v>
      </c>
      <c r="I840" s="1" t="str">
        <f>IF($H840="Yes",VLOOKUP($C840,'Provisioning Requester'!$F$3:$H$20000,3,FALSE),"-")</f>
        <v>-</v>
      </c>
      <c r="J840" s="1" t="str">
        <f>IF(OR(D840="SVCP", E840="TRUE"), "No", IF(ISNA(VLOOKUP($C840,'ProvResponder deviceId'!$A$1:$A$20000,1,FALSE)),"No","Yes"))</f>
        <v>No</v>
      </c>
      <c r="K840" s="1" t="str">
        <f>IF($J840="Yes",VLOOKUP($C840,'ProvResponder deviceId'!$A$1:$C$20000,3,FALSE),"-")</f>
        <v>-</v>
      </c>
      <c r="L840" s="1" t="str">
        <f t="shared" si="26"/>
        <v/>
      </c>
      <c r="M840" s="1" t="str">
        <f t="shared" si="27"/>
        <v/>
      </c>
      <c r="N840" s="1" t="str">
        <f>IF(ISBLANK($C840),"",IF(ISNA(VLOOKUP($L840,'result messages'!$H$3:$L$11,2,FALSE)),VLOOKUP($M840,'result messages'!$H$3:$L$11,2,FALSE),VLOOKUP($L840,'result messages'!$H$3:$L$11,2,FALSE)))</f>
        <v/>
      </c>
      <c r="O840" s="1" t="str">
        <f>IF(ISBLANK($C840),"",IF(ISNA(VLOOKUP($L840,'result messages'!$H$3:$L$11,3,FALSE)),VLOOKUP($M840,'result messages'!$H$3:$L$11,3,FALSE),VLOOKUP($L840,'result messages'!$H$3:$L$11,3,FALSE)))</f>
        <v/>
      </c>
      <c r="P840" s="1" t="str">
        <f>IF(ISBLANK($C840),"",IF(ISNA(VLOOKUP($L840,'result messages'!$H$3:$L$11,4,FALSE)),VLOOKUP($M840,'result messages'!$H$3:$L$11,4,FALSE),VLOOKUP($L840,'result messages'!$H$3:$L$11,4,FALSE)))</f>
        <v/>
      </c>
      <c r="Q840" s="1" t="str">
        <f>IF(ISBLANK($C840),"",IF(ISNA(VLOOKUP($L840,'result messages'!$H$3:$L$11,5,FALSE)),VLOOKUP($M840,'result messages'!$H$3:$L$11,5,FALSE),VLOOKUP($L840,'result messages'!$H$3:$L$11,5,FALSE)))</f>
        <v/>
      </c>
    </row>
    <row r="841" spans="1:17">
      <c r="A841" s="1">
        <v>838</v>
      </c>
      <c r="B841" s="1"/>
      <c r="C841" s="1"/>
      <c r="D841" s="1"/>
      <c r="E841" s="7"/>
      <c r="F841" s="1"/>
      <c r="G841" s="1" t="str">
        <f>IF(ISNA(VLOOKUP($C841,'DTEN TCAP Linkage deviceId'!$A$1:$A$20000,1,FALSE)),"No","Yes")</f>
        <v>No</v>
      </c>
      <c r="H841" s="1" t="str">
        <f>IF(ISNA(VLOOKUP($C841,'Provisioning Requester'!$F$3:$H$20000,2,FALSE)),"No","Yes")</f>
        <v>No</v>
      </c>
      <c r="I841" s="1" t="str">
        <f>IF($H841="Yes",VLOOKUP($C841,'Provisioning Requester'!$F$3:$H$20000,3,FALSE),"-")</f>
        <v>-</v>
      </c>
      <c r="J841" s="1" t="str">
        <f>IF(OR(D841="SVCP", E841="TRUE"), "No", IF(ISNA(VLOOKUP($C841,'ProvResponder deviceId'!$A$1:$A$20000,1,FALSE)),"No","Yes"))</f>
        <v>No</v>
      </c>
      <c r="K841" s="1" t="str">
        <f>IF($J841="Yes",VLOOKUP($C841,'ProvResponder deviceId'!$A$1:$C$20000,3,FALSE),"-")</f>
        <v>-</v>
      </c>
      <c r="L841" s="1" t="str">
        <f t="shared" si="26"/>
        <v/>
      </c>
      <c r="M841" s="1" t="str">
        <f t="shared" si="27"/>
        <v/>
      </c>
      <c r="N841" s="1" t="str">
        <f>IF(ISBLANK($C841),"",IF(ISNA(VLOOKUP($L841,'result messages'!$H$3:$L$11,2,FALSE)),VLOOKUP($M841,'result messages'!$H$3:$L$11,2,FALSE),VLOOKUP($L841,'result messages'!$H$3:$L$11,2,FALSE)))</f>
        <v/>
      </c>
      <c r="O841" s="1" t="str">
        <f>IF(ISBLANK($C841),"",IF(ISNA(VLOOKUP($L841,'result messages'!$H$3:$L$11,3,FALSE)),VLOOKUP($M841,'result messages'!$H$3:$L$11,3,FALSE),VLOOKUP($L841,'result messages'!$H$3:$L$11,3,FALSE)))</f>
        <v/>
      </c>
      <c r="P841" s="1" t="str">
        <f>IF(ISBLANK($C841),"",IF(ISNA(VLOOKUP($L841,'result messages'!$H$3:$L$11,4,FALSE)),VLOOKUP($M841,'result messages'!$H$3:$L$11,4,FALSE),VLOOKUP($L841,'result messages'!$H$3:$L$11,4,FALSE)))</f>
        <v/>
      </c>
      <c r="Q841" s="1" t="str">
        <f>IF(ISBLANK($C841),"",IF(ISNA(VLOOKUP($L841,'result messages'!$H$3:$L$11,5,FALSE)),VLOOKUP($M841,'result messages'!$H$3:$L$11,5,FALSE),VLOOKUP($L841,'result messages'!$H$3:$L$11,5,FALSE)))</f>
        <v/>
      </c>
    </row>
    <row r="842" spans="1:17">
      <c r="A842" s="1">
        <v>839</v>
      </c>
      <c r="B842" s="1"/>
      <c r="C842" s="1"/>
      <c r="D842" s="1"/>
      <c r="E842" s="7"/>
      <c r="F842" s="1"/>
      <c r="G842" s="1" t="str">
        <f>IF(ISNA(VLOOKUP($C842,'DTEN TCAP Linkage deviceId'!$A$1:$A$20000,1,FALSE)),"No","Yes")</f>
        <v>No</v>
      </c>
      <c r="H842" s="1" t="str">
        <f>IF(ISNA(VLOOKUP($C842,'Provisioning Requester'!$F$3:$H$20000,2,FALSE)),"No","Yes")</f>
        <v>No</v>
      </c>
      <c r="I842" s="1" t="str">
        <f>IF($H842="Yes",VLOOKUP($C842,'Provisioning Requester'!$F$3:$H$20000,3,FALSE),"-")</f>
        <v>-</v>
      </c>
      <c r="J842" s="1" t="str">
        <f>IF(OR(D842="SVCP", E842="TRUE"), "No", IF(ISNA(VLOOKUP($C842,'ProvResponder deviceId'!$A$1:$A$20000,1,FALSE)),"No","Yes"))</f>
        <v>No</v>
      </c>
      <c r="K842" s="1" t="str">
        <f>IF($J842="Yes",VLOOKUP($C842,'ProvResponder deviceId'!$A$1:$C$20000,3,FALSE),"-")</f>
        <v>-</v>
      </c>
      <c r="L842" s="1" t="str">
        <f t="shared" si="26"/>
        <v/>
      </c>
      <c r="M842" s="1" t="str">
        <f t="shared" si="27"/>
        <v/>
      </c>
      <c r="N842" s="1" t="str">
        <f>IF(ISBLANK($C842),"",IF(ISNA(VLOOKUP($L842,'result messages'!$H$3:$L$11,2,FALSE)),VLOOKUP($M842,'result messages'!$H$3:$L$11,2,FALSE),VLOOKUP($L842,'result messages'!$H$3:$L$11,2,FALSE)))</f>
        <v/>
      </c>
      <c r="O842" s="1" t="str">
        <f>IF(ISBLANK($C842),"",IF(ISNA(VLOOKUP($L842,'result messages'!$H$3:$L$11,3,FALSE)),VLOOKUP($M842,'result messages'!$H$3:$L$11,3,FALSE),VLOOKUP($L842,'result messages'!$H$3:$L$11,3,FALSE)))</f>
        <v/>
      </c>
      <c r="P842" s="1" t="str">
        <f>IF(ISBLANK($C842),"",IF(ISNA(VLOOKUP($L842,'result messages'!$H$3:$L$11,4,FALSE)),VLOOKUP($M842,'result messages'!$H$3:$L$11,4,FALSE),VLOOKUP($L842,'result messages'!$H$3:$L$11,4,FALSE)))</f>
        <v/>
      </c>
      <c r="Q842" s="1" t="str">
        <f>IF(ISBLANK($C842),"",IF(ISNA(VLOOKUP($L842,'result messages'!$H$3:$L$11,5,FALSE)),VLOOKUP($M842,'result messages'!$H$3:$L$11,5,FALSE),VLOOKUP($L842,'result messages'!$H$3:$L$11,5,FALSE)))</f>
        <v/>
      </c>
    </row>
    <row r="843" spans="1:17">
      <c r="A843" s="1">
        <v>840</v>
      </c>
      <c r="B843" s="1"/>
      <c r="C843" s="1"/>
      <c r="D843" s="1"/>
      <c r="E843" s="7"/>
      <c r="F843" s="1"/>
      <c r="G843" s="1" t="str">
        <f>IF(ISNA(VLOOKUP($C843,'DTEN TCAP Linkage deviceId'!$A$1:$A$20000,1,FALSE)),"No","Yes")</f>
        <v>No</v>
      </c>
      <c r="H843" s="1" t="str">
        <f>IF(ISNA(VLOOKUP($C843,'Provisioning Requester'!$F$3:$H$20000,2,FALSE)),"No","Yes")</f>
        <v>No</v>
      </c>
      <c r="I843" s="1" t="str">
        <f>IF($H843="Yes",VLOOKUP($C843,'Provisioning Requester'!$F$3:$H$20000,3,FALSE),"-")</f>
        <v>-</v>
      </c>
      <c r="J843" s="1" t="str">
        <f>IF(OR(D843="SVCP", E843="TRUE"), "No", IF(ISNA(VLOOKUP($C843,'ProvResponder deviceId'!$A$1:$A$20000,1,FALSE)),"No","Yes"))</f>
        <v>No</v>
      </c>
      <c r="K843" s="1" t="str">
        <f>IF($J843="Yes",VLOOKUP($C843,'ProvResponder deviceId'!$A$1:$C$20000,3,FALSE),"-")</f>
        <v>-</v>
      </c>
      <c r="L843" s="1" t="str">
        <f t="shared" si="26"/>
        <v/>
      </c>
      <c r="M843" s="1" t="str">
        <f t="shared" si="27"/>
        <v/>
      </c>
      <c r="N843" s="1" t="str">
        <f>IF(ISBLANK($C843),"",IF(ISNA(VLOOKUP($L843,'result messages'!$H$3:$L$11,2,FALSE)),VLOOKUP($M843,'result messages'!$H$3:$L$11,2,FALSE),VLOOKUP($L843,'result messages'!$H$3:$L$11,2,FALSE)))</f>
        <v/>
      </c>
      <c r="O843" s="1" t="str">
        <f>IF(ISBLANK($C843),"",IF(ISNA(VLOOKUP($L843,'result messages'!$H$3:$L$11,3,FALSE)),VLOOKUP($M843,'result messages'!$H$3:$L$11,3,FALSE),VLOOKUP($L843,'result messages'!$H$3:$L$11,3,FALSE)))</f>
        <v/>
      </c>
      <c r="P843" s="1" t="str">
        <f>IF(ISBLANK($C843),"",IF(ISNA(VLOOKUP($L843,'result messages'!$H$3:$L$11,4,FALSE)),VLOOKUP($M843,'result messages'!$H$3:$L$11,4,FALSE),VLOOKUP($L843,'result messages'!$H$3:$L$11,4,FALSE)))</f>
        <v/>
      </c>
      <c r="Q843" s="1" t="str">
        <f>IF(ISBLANK($C843),"",IF(ISNA(VLOOKUP($L843,'result messages'!$H$3:$L$11,5,FALSE)),VLOOKUP($M843,'result messages'!$H$3:$L$11,5,FALSE),VLOOKUP($L843,'result messages'!$H$3:$L$11,5,FALSE)))</f>
        <v/>
      </c>
    </row>
    <row r="844" spans="1:17">
      <c r="A844" s="1">
        <v>841</v>
      </c>
      <c r="B844" s="1"/>
      <c r="C844" s="1"/>
      <c r="D844" s="1"/>
      <c r="E844" s="7"/>
      <c r="F844" s="1"/>
      <c r="G844" s="1" t="str">
        <f>IF(ISNA(VLOOKUP($C844,'DTEN TCAP Linkage deviceId'!$A$1:$A$20000,1,FALSE)),"No","Yes")</f>
        <v>No</v>
      </c>
      <c r="H844" s="1" t="str">
        <f>IF(ISNA(VLOOKUP($C844,'Provisioning Requester'!$F$3:$H$20000,2,FALSE)),"No","Yes")</f>
        <v>No</v>
      </c>
      <c r="I844" s="1" t="str">
        <f>IF($H844="Yes",VLOOKUP($C844,'Provisioning Requester'!$F$3:$H$20000,3,FALSE),"-")</f>
        <v>-</v>
      </c>
      <c r="J844" s="1" t="str">
        <f>IF(OR(D844="SVCP", E844="TRUE"), "No", IF(ISNA(VLOOKUP($C844,'ProvResponder deviceId'!$A$1:$A$20000,1,FALSE)),"No","Yes"))</f>
        <v>No</v>
      </c>
      <c r="K844" s="1" t="str">
        <f>IF($J844="Yes",VLOOKUP($C844,'ProvResponder deviceId'!$A$1:$C$20000,3,FALSE),"-")</f>
        <v>-</v>
      </c>
      <c r="L844" s="1" t="str">
        <f t="shared" si="26"/>
        <v/>
      </c>
      <c r="M844" s="1" t="str">
        <f t="shared" si="27"/>
        <v/>
      </c>
      <c r="N844" s="1" t="str">
        <f>IF(ISBLANK($C844),"",IF(ISNA(VLOOKUP($L844,'result messages'!$H$3:$L$11,2,FALSE)),VLOOKUP($M844,'result messages'!$H$3:$L$11,2,FALSE),VLOOKUP($L844,'result messages'!$H$3:$L$11,2,FALSE)))</f>
        <v/>
      </c>
      <c r="O844" s="1" t="str">
        <f>IF(ISBLANK($C844),"",IF(ISNA(VLOOKUP($L844,'result messages'!$H$3:$L$11,3,FALSE)),VLOOKUP($M844,'result messages'!$H$3:$L$11,3,FALSE),VLOOKUP($L844,'result messages'!$H$3:$L$11,3,FALSE)))</f>
        <v/>
      </c>
      <c r="P844" s="1" t="str">
        <f>IF(ISBLANK($C844),"",IF(ISNA(VLOOKUP($L844,'result messages'!$H$3:$L$11,4,FALSE)),VLOOKUP($M844,'result messages'!$H$3:$L$11,4,FALSE),VLOOKUP($L844,'result messages'!$H$3:$L$11,4,FALSE)))</f>
        <v/>
      </c>
      <c r="Q844" s="1" t="str">
        <f>IF(ISBLANK($C844),"",IF(ISNA(VLOOKUP($L844,'result messages'!$H$3:$L$11,5,FALSE)),VLOOKUP($M844,'result messages'!$H$3:$L$11,5,FALSE),VLOOKUP($L844,'result messages'!$H$3:$L$11,5,FALSE)))</f>
        <v/>
      </c>
    </row>
    <row r="845" spans="1:17">
      <c r="A845" s="1">
        <v>842</v>
      </c>
      <c r="B845" s="1"/>
      <c r="C845" s="1"/>
      <c r="D845" s="1"/>
      <c r="E845" s="7"/>
      <c r="F845" s="1"/>
      <c r="G845" s="1" t="str">
        <f>IF(ISNA(VLOOKUP($C845,'DTEN TCAP Linkage deviceId'!$A$1:$A$20000,1,FALSE)),"No","Yes")</f>
        <v>No</v>
      </c>
      <c r="H845" s="1" t="str">
        <f>IF(ISNA(VLOOKUP($C845,'Provisioning Requester'!$F$3:$H$20000,2,FALSE)),"No","Yes")</f>
        <v>No</v>
      </c>
      <c r="I845" s="1" t="str">
        <f>IF($H845="Yes",VLOOKUP($C845,'Provisioning Requester'!$F$3:$H$20000,3,FALSE),"-")</f>
        <v>-</v>
      </c>
      <c r="J845" s="1" t="str">
        <f>IF(OR(D845="SVCP", E845="TRUE"), "No", IF(ISNA(VLOOKUP($C845,'ProvResponder deviceId'!$A$1:$A$20000,1,FALSE)),"No","Yes"))</f>
        <v>No</v>
      </c>
      <c r="K845" s="1" t="str">
        <f>IF($J845="Yes",VLOOKUP($C845,'ProvResponder deviceId'!$A$1:$C$20000,3,FALSE),"-")</f>
        <v>-</v>
      </c>
      <c r="L845" s="1" t="str">
        <f t="shared" si="26"/>
        <v/>
      </c>
      <c r="M845" s="1" t="str">
        <f t="shared" si="27"/>
        <v/>
      </c>
      <c r="N845" s="1" t="str">
        <f>IF(ISBLANK($C845),"",IF(ISNA(VLOOKUP($L845,'result messages'!$H$3:$L$11,2,FALSE)),VLOOKUP($M845,'result messages'!$H$3:$L$11,2,FALSE),VLOOKUP($L845,'result messages'!$H$3:$L$11,2,FALSE)))</f>
        <v/>
      </c>
      <c r="O845" s="1" t="str">
        <f>IF(ISBLANK($C845),"",IF(ISNA(VLOOKUP($L845,'result messages'!$H$3:$L$11,3,FALSE)),VLOOKUP($M845,'result messages'!$H$3:$L$11,3,FALSE),VLOOKUP($L845,'result messages'!$H$3:$L$11,3,FALSE)))</f>
        <v/>
      </c>
      <c r="P845" s="1" t="str">
        <f>IF(ISBLANK($C845),"",IF(ISNA(VLOOKUP($L845,'result messages'!$H$3:$L$11,4,FALSE)),VLOOKUP($M845,'result messages'!$H$3:$L$11,4,FALSE),VLOOKUP($L845,'result messages'!$H$3:$L$11,4,FALSE)))</f>
        <v/>
      </c>
      <c r="Q845" s="1" t="str">
        <f>IF(ISBLANK($C845),"",IF(ISNA(VLOOKUP($L845,'result messages'!$H$3:$L$11,5,FALSE)),VLOOKUP($M845,'result messages'!$H$3:$L$11,5,FALSE),VLOOKUP($L845,'result messages'!$H$3:$L$11,5,FALSE)))</f>
        <v/>
      </c>
    </row>
    <row r="846" spans="1:17">
      <c r="A846" s="1">
        <v>843</v>
      </c>
      <c r="B846" s="1"/>
      <c r="C846" s="1"/>
      <c r="D846" s="1"/>
      <c r="E846" s="7"/>
      <c r="F846" s="1"/>
      <c r="G846" s="1" t="str">
        <f>IF(ISNA(VLOOKUP($C846,'DTEN TCAP Linkage deviceId'!$A$1:$A$20000,1,FALSE)),"No","Yes")</f>
        <v>No</v>
      </c>
      <c r="H846" s="1" t="str">
        <f>IF(ISNA(VLOOKUP($C846,'Provisioning Requester'!$F$3:$H$20000,2,FALSE)),"No","Yes")</f>
        <v>No</v>
      </c>
      <c r="I846" s="1" t="str">
        <f>IF($H846="Yes",VLOOKUP($C846,'Provisioning Requester'!$F$3:$H$20000,3,FALSE),"-")</f>
        <v>-</v>
      </c>
      <c r="J846" s="1" t="str">
        <f>IF(OR(D846="SVCP", E846="TRUE"), "No", IF(ISNA(VLOOKUP($C846,'ProvResponder deviceId'!$A$1:$A$20000,1,FALSE)),"No","Yes"))</f>
        <v>No</v>
      </c>
      <c r="K846" s="1" t="str">
        <f>IF($J846="Yes",VLOOKUP($C846,'ProvResponder deviceId'!$A$1:$C$20000,3,FALSE),"-")</f>
        <v>-</v>
      </c>
      <c r="L846" s="1" t="str">
        <f t="shared" si="26"/>
        <v/>
      </c>
      <c r="M846" s="1" t="str">
        <f t="shared" si="27"/>
        <v/>
      </c>
      <c r="N846" s="1" t="str">
        <f>IF(ISBLANK($C846),"",IF(ISNA(VLOOKUP($L846,'result messages'!$H$3:$L$11,2,FALSE)),VLOOKUP($M846,'result messages'!$H$3:$L$11,2,FALSE),VLOOKUP($L846,'result messages'!$H$3:$L$11,2,FALSE)))</f>
        <v/>
      </c>
      <c r="O846" s="1" t="str">
        <f>IF(ISBLANK($C846),"",IF(ISNA(VLOOKUP($L846,'result messages'!$H$3:$L$11,3,FALSE)),VLOOKUP($M846,'result messages'!$H$3:$L$11,3,FALSE),VLOOKUP($L846,'result messages'!$H$3:$L$11,3,FALSE)))</f>
        <v/>
      </c>
      <c r="P846" s="1" t="str">
        <f>IF(ISBLANK($C846),"",IF(ISNA(VLOOKUP($L846,'result messages'!$H$3:$L$11,4,FALSE)),VLOOKUP($M846,'result messages'!$H$3:$L$11,4,FALSE),VLOOKUP($L846,'result messages'!$H$3:$L$11,4,FALSE)))</f>
        <v/>
      </c>
      <c r="Q846" s="1" t="str">
        <f>IF(ISBLANK($C846),"",IF(ISNA(VLOOKUP($L846,'result messages'!$H$3:$L$11,5,FALSE)),VLOOKUP($M846,'result messages'!$H$3:$L$11,5,FALSE),VLOOKUP($L846,'result messages'!$H$3:$L$11,5,FALSE)))</f>
        <v/>
      </c>
    </row>
    <row r="847" spans="1:17">
      <c r="A847" s="1">
        <v>844</v>
      </c>
      <c r="B847" s="1"/>
      <c r="C847" s="1"/>
      <c r="D847" s="1"/>
      <c r="E847" s="7"/>
      <c r="F847" s="1"/>
      <c r="G847" s="1" t="str">
        <f>IF(ISNA(VLOOKUP($C847,'DTEN TCAP Linkage deviceId'!$A$1:$A$20000,1,FALSE)),"No","Yes")</f>
        <v>No</v>
      </c>
      <c r="H847" s="1" t="str">
        <f>IF(ISNA(VLOOKUP($C847,'Provisioning Requester'!$F$3:$H$20000,2,FALSE)),"No","Yes")</f>
        <v>No</v>
      </c>
      <c r="I847" s="1" t="str">
        <f>IF($H847="Yes",VLOOKUP($C847,'Provisioning Requester'!$F$3:$H$20000,3,FALSE),"-")</f>
        <v>-</v>
      </c>
      <c r="J847" s="1" t="str">
        <f>IF(OR(D847="SVCP", E847="TRUE"), "No", IF(ISNA(VLOOKUP($C847,'ProvResponder deviceId'!$A$1:$A$20000,1,FALSE)),"No","Yes"))</f>
        <v>No</v>
      </c>
      <c r="K847" s="1" t="str">
        <f>IF($J847="Yes",VLOOKUP($C847,'ProvResponder deviceId'!$A$1:$C$20000,3,FALSE),"-")</f>
        <v>-</v>
      </c>
      <c r="L847" s="1" t="str">
        <f t="shared" si="26"/>
        <v/>
      </c>
      <c r="M847" s="1" t="str">
        <f t="shared" si="27"/>
        <v/>
      </c>
      <c r="N847" s="1" t="str">
        <f>IF(ISBLANK($C847),"",IF(ISNA(VLOOKUP($L847,'result messages'!$H$3:$L$11,2,FALSE)),VLOOKUP($M847,'result messages'!$H$3:$L$11,2,FALSE),VLOOKUP($L847,'result messages'!$H$3:$L$11,2,FALSE)))</f>
        <v/>
      </c>
      <c r="O847" s="1" t="str">
        <f>IF(ISBLANK($C847),"",IF(ISNA(VLOOKUP($L847,'result messages'!$H$3:$L$11,3,FALSE)),VLOOKUP($M847,'result messages'!$H$3:$L$11,3,FALSE),VLOOKUP($L847,'result messages'!$H$3:$L$11,3,FALSE)))</f>
        <v/>
      </c>
      <c r="P847" s="1" t="str">
        <f>IF(ISBLANK($C847),"",IF(ISNA(VLOOKUP($L847,'result messages'!$H$3:$L$11,4,FALSE)),VLOOKUP($M847,'result messages'!$H$3:$L$11,4,FALSE),VLOOKUP($L847,'result messages'!$H$3:$L$11,4,FALSE)))</f>
        <v/>
      </c>
      <c r="Q847" s="1" t="str">
        <f>IF(ISBLANK($C847),"",IF(ISNA(VLOOKUP($L847,'result messages'!$H$3:$L$11,5,FALSE)),VLOOKUP($M847,'result messages'!$H$3:$L$11,5,FALSE),VLOOKUP($L847,'result messages'!$H$3:$L$11,5,FALSE)))</f>
        <v/>
      </c>
    </row>
    <row r="848" spans="1:17">
      <c r="A848" s="1">
        <v>845</v>
      </c>
      <c r="B848" s="1"/>
      <c r="C848" s="1"/>
      <c r="D848" s="1"/>
      <c r="E848" s="7"/>
      <c r="F848" s="1"/>
      <c r="G848" s="1" t="str">
        <f>IF(ISNA(VLOOKUP($C848,'DTEN TCAP Linkage deviceId'!$A$1:$A$20000,1,FALSE)),"No","Yes")</f>
        <v>No</v>
      </c>
      <c r="H848" s="1" t="str">
        <f>IF(ISNA(VLOOKUP($C848,'Provisioning Requester'!$F$3:$H$20000,2,FALSE)),"No","Yes")</f>
        <v>No</v>
      </c>
      <c r="I848" s="1" t="str">
        <f>IF($H848="Yes",VLOOKUP($C848,'Provisioning Requester'!$F$3:$H$20000,3,FALSE),"-")</f>
        <v>-</v>
      </c>
      <c r="J848" s="1" t="str">
        <f>IF(OR(D848="SVCP", E848="TRUE"), "No", IF(ISNA(VLOOKUP($C848,'ProvResponder deviceId'!$A$1:$A$20000,1,FALSE)),"No","Yes"))</f>
        <v>No</v>
      </c>
      <c r="K848" s="1" t="str">
        <f>IF($J848="Yes",VLOOKUP($C848,'ProvResponder deviceId'!$A$1:$C$20000,3,FALSE),"-")</f>
        <v>-</v>
      </c>
      <c r="L848" s="1" t="str">
        <f t="shared" si="26"/>
        <v/>
      </c>
      <c r="M848" s="1" t="str">
        <f t="shared" si="27"/>
        <v/>
      </c>
      <c r="N848" s="1" t="str">
        <f>IF(ISBLANK($C848),"",IF(ISNA(VLOOKUP($L848,'result messages'!$H$3:$L$11,2,FALSE)),VLOOKUP($M848,'result messages'!$H$3:$L$11,2,FALSE),VLOOKUP($L848,'result messages'!$H$3:$L$11,2,FALSE)))</f>
        <v/>
      </c>
      <c r="O848" s="1" t="str">
        <f>IF(ISBLANK($C848),"",IF(ISNA(VLOOKUP($L848,'result messages'!$H$3:$L$11,3,FALSE)),VLOOKUP($M848,'result messages'!$H$3:$L$11,3,FALSE),VLOOKUP($L848,'result messages'!$H$3:$L$11,3,FALSE)))</f>
        <v/>
      </c>
      <c r="P848" s="1" t="str">
        <f>IF(ISBLANK($C848),"",IF(ISNA(VLOOKUP($L848,'result messages'!$H$3:$L$11,4,FALSE)),VLOOKUP($M848,'result messages'!$H$3:$L$11,4,FALSE),VLOOKUP($L848,'result messages'!$H$3:$L$11,4,FALSE)))</f>
        <v/>
      </c>
      <c r="Q848" s="1" t="str">
        <f>IF(ISBLANK($C848),"",IF(ISNA(VLOOKUP($L848,'result messages'!$H$3:$L$11,5,FALSE)),VLOOKUP($M848,'result messages'!$H$3:$L$11,5,FALSE),VLOOKUP($L848,'result messages'!$H$3:$L$11,5,FALSE)))</f>
        <v/>
      </c>
    </row>
    <row r="849" spans="1:17">
      <c r="A849" s="1">
        <v>846</v>
      </c>
      <c r="B849" s="1"/>
      <c r="C849" s="1"/>
      <c r="D849" s="1"/>
      <c r="E849" s="7"/>
      <c r="F849" s="1"/>
      <c r="G849" s="1" t="str">
        <f>IF(ISNA(VLOOKUP($C849,'DTEN TCAP Linkage deviceId'!$A$1:$A$20000,1,FALSE)),"No","Yes")</f>
        <v>No</v>
      </c>
      <c r="H849" s="1" t="str">
        <f>IF(ISNA(VLOOKUP($C849,'Provisioning Requester'!$F$3:$H$20000,2,FALSE)),"No","Yes")</f>
        <v>No</v>
      </c>
      <c r="I849" s="1" t="str">
        <f>IF($H849="Yes",VLOOKUP($C849,'Provisioning Requester'!$F$3:$H$20000,3,FALSE),"-")</f>
        <v>-</v>
      </c>
      <c r="J849" s="1" t="str">
        <f>IF(OR(D849="SVCP", E849="TRUE"), "No", IF(ISNA(VLOOKUP($C849,'ProvResponder deviceId'!$A$1:$A$20000,1,FALSE)),"No","Yes"))</f>
        <v>No</v>
      </c>
      <c r="K849" s="1" t="str">
        <f>IF($J849="Yes",VLOOKUP($C849,'ProvResponder deviceId'!$A$1:$C$20000,3,FALSE),"-")</f>
        <v>-</v>
      </c>
      <c r="L849" s="1" t="str">
        <f t="shared" si="26"/>
        <v/>
      </c>
      <c r="M849" s="1" t="str">
        <f t="shared" si="27"/>
        <v/>
      </c>
      <c r="N849" s="1" t="str">
        <f>IF(ISBLANK($C849),"",IF(ISNA(VLOOKUP($L849,'result messages'!$H$3:$L$11,2,FALSE)),VLOOKUP($M849,'result messages'!$H$3:$L$11,2,FALSE),VLOOKUP($L849,'result messages'!$H$3:$L$11,2,FALSE)))</f>
        <v/>
      </c>
      <c r="O849" s="1" t="str">
        <f>IF(ISBLANK($C849),"",IF(ISNA(VLOOKUP($L849,'result messages'!$H$3:$L$11,3,FALSE)),VLOOKUP($M849,'result messages'!$H$3:$L$11,3,FALSE),VLOOKUP($L849,'result messages'!$H$3:$L$11,3,FALSE)))</f>
        <v/>
      </c>
      <c r="P849" s="1" t="str">
        <f>IF(ISBLANK($C849),"",IF(ISNA(VLOOKUP($L849,'result messages'!$H$3:$L$11,4,FALSE)),VLOOKUP($M849,'result messages'!$H$3:$L$11,4,FALSE),VLOOKUP($L849,'result messages'!$H$3:$L$11,4,FALSE)))</f>
        <v/>
      </c>
      <c r="Q849" s="1" t="str">
        <f>IF(ISBLANK($C849),"",IF(ISNA(VLOOKUP($L849,'result messages'!$H$3:$L$11,5,FALSE)),VLOOKUP($M849,'result messages'!$H$3:$L$11,5,FALSE),VLOOKUP($L849,'result messages'!$H$3:$L$11,5,FALSE)))</f>
        <v/>
      </c>
    </row>
    <row r="850" spans="1:17">
      <c r="A850" s="1">
        <v>847</v>
      </c>
      <c r="B850" s="1"/>
      <c r="C850" s="1"/>
      <c r="D850" s="1"/>
      <c r="E850" s="7"/>
      <c r="F850" s="1"/>
      <c r="G850" s="1" t="str">
        <f>IF(ISNA(VLOOKUP($C850,'DTEN TCAP Linkage deviceId'!$A$1:$A$20000,1,FALSE)),"No","Yes")</f>
        <v>No</v>
      </c>
      <c r="H850" s="1" t="str">
        <f>IF(ISNA(VLOOKUP($C850,'Provisioning Requester'!$F$3:$H$20000,2,FALSE)),"No","Yes")</f>
        <v>No</v>
      </c>
      <c r="I850" s="1" t="str">
        <f>IF($H850="Yes",VLOOKUP($C850,'Provisioning Requester'!$F$3:$H$20000,3,FALSE),"-")</f>
        <v>-</v>
      </c>
      <c r="J850" s="1" t="str">
        <f>IF(OR(D850="SVCP", E850="TRUE"), "No", IF(ISNA(VLOOKUP($C850,'ProvResponder deviceId'!$A$1:$A$20000,1,FALSE)),"No","Yes"))</f>
        <v>No</v>
      </c>
      <c r="K850" s="1" t="str">
        <f>IF($J850="Yes",VLOOKUP($C850,'ProvResponder deviceId'!$A$1:$C$20000,3,FALSE),"-")</f>
        <v>-</v>
      </c>
      <c r="L850" s="1" t="str">
        <f t="shared" si="26"/>
        <v/>
      </c>
      <c r="M850" s="1" t="str">
        <f t="shared" si="27"/>
        <v/>
      </c>
      <c r="N850" s="1" t="str">
        <f>IF(ISBLANK($C850),"",IF(ISNA(VLOOKUP($L850,'result messages'!$H$3:$L$11,2,FALSE)),VLOOKUP($M850,'result messages'!$H$3:$L$11,2,FALSE),VLOOKUP($L850,'result messages'!$H$3:$L$11,2,FALSE)))</f>
        <v/>
      </c>
      <c r="O850" s="1" t="str">
        <f>IF(ISBLANK($C850),"",IF(ISNA(VLOOKUP($L850,'result messages'!$H$3:$L$11,3,FALSE)),VLOOKUP($M850,'result messages'!$H$3:$L$11,3,FALSE),VLOOKUP($L850,'result messages'!$H$3:$L$11,3,FALSE)))</f>
        <v/>
      </c>
      <c r="P850" s="1" t="str">
        <f>IF(ISBLANK($C850),"",IF(ISNA(VLOOKUP($L850,'result messages'!$H$3:$L$11,4,FALSE)),VLOOKUP($M850,'result messages'!$H$3:$L$11,4,FALSE),VLOOKUP($L850,'result messages'!$H$3:$L$11,4,FALSE)))</f>
        <v/>
      </c>
      <c r="Q850" s="1" t="str">
        <f>IF(ISBLANK($C850),"",IF(ISNA(VLOOKUP($L850,'result messages'!$H$3:$L$11,5,FALSE)),VLOOKUP($M850,'result messages'!$H$3:$L$11,5,FALSE),VLOOKUP($L850,'result messages'!$H$3:$L$11,5,FALSE)))</f>
        <v/>
      </c>
    </row>
    <row r="851" spans="1:17">
      <c r="A851" s="1">
        <v>848</v>
      </c>
      <c r="B851" s="1"/>
      <c r="C851" s="1"/>
      <c r="D851" s="1"/>
      <c r="E851" s="7"/>
      <c r="F851" s="1"/>
      <c r="G851" s="1" t="str">
        <f>IF(ISNA(VLOOKUP($C851,'DTEN TCAP Linkage deviceId'!$A$1:$A$20000,1,FALSE)),"No","Yes")</f>
        <v>No</v>
      </c>
      <c r="H851" s="1" t="str">
        <f>IF(ISNA(VLOOKUP($C851,'Provisioning Requester'!$F$3:$H$20000,2,FALSE)),"No","Yes")</f>
        <v>No</v>
      </c>
      <c r="I851" s="1" t="str">
        <f>IF($H851="Yes",VLOOKUP($C851,'Provisioning Requester'!$F$3:$H$20000,3,FALSE),"-")</f>
        <v>-</v>
      </c>
      <c r="J851" s="1" t="str">
        <f>IF(OR(D851="SVCP", E851="TRUE"), "No", IF(ISNA(VLOOKUP($C851,'ProvResponder deviceId'!$A$1:$A$20000,1,FALSE)),"No","Yes"))</f>
        <v>No</v>
      </c>
      <c r="K851" s="1" t="str">
        <f>IF($J851="Yes",VLOOKUP($C851,'ProvResponder deviceId'!$A$1:$C$20000,3,FALSE),"-")</f>
        <v>-</v>
      </c>
      <c r="L851" s="1" t="str">
        <f t="shared" si="26"/>
        <v/>
      </c>
      <c r="M851" s="1" t="str">
        <f t="shared" si="27"/>
        <v/>
      </c>
      <c r="N851" s="1" t="str">
        <f>IF(ISBLANK($C851),"",IF(ISNA(VLOOKUP($L851,'result messages'!$H$3:$L$11,2,FALSE)),VLOOKUP($M851,'result messages'!$H$3:$L$11,2,FALSE),VLOOKUP($L851,'result messages'!$H$3:$L$11,2,FALSE)))</f>
        <v/>
      </c>
      <c r="O851" s="1" t="str">
        <f>IF(ISBLANK($C851),"",IF(ISNA(VLOOKUP($L851,'result messages'!$H$3:$L$11,3,FALSE)),VLOOKUP($M851,'result messages'!$H$3:$L$11,3,FALSE),VLOOKUP($L851,'result messages'!$H$3:$L$11,3,FALSE)))</f>
        <v/>
      </c>
      <c r="P851" s="1" t="str">
        <f>IF(ISBLANK($C851),"",IF(ISNA(VLOOKUP($L851,'result messages'!$H$3:$L$11,4,FALSE)),VLOOKUP($M851,'result messages'!$H$3:$L$11,4,FALSE),VLOOKUP($L851,'result messages'!$H$3:$L$11,4,FALSE)))</f>
        <v/>
      </c>
      <c r="Q851" s="1" t="str">
        <f>IF(ISBLANK($C851),"",IF(ISNA(VLOOKUP($L851,'result messages'!$H$3:$L$11,5,FALSE)),VLOOKUP($M851,'result messages'!$H$3:$L$11,5,FALSE),VLOOKUP($L851,'result messages'!$H$3:$L$11,5,FALSE)))</f>
        <v/>
      </c>
    </row>
    <row r="852" spans="1:17">
      <c r="A852" s="1">
        <v>849</v>
      </c>
      <c r="B852" s="1"/>
      <c r="C852" s="1"/>
      <c r="D852" s="1"/>
      <c r="E852" s="7"/>
      <c r="F852" s="1"/>
      <c r="G852" s="1" t="str">
        <f>IF(ISNA(VLOOKUP($C852,'DTEN TCAP Linkage deviceId'!$A$1:$A$20000,1,FALSE)),"No","Yes")</f>
        <v>No</v>
      </c>
      <c r="H852" s="1" t="str">
        <f>IF(ISNA(VLOOKUP($C852,'Provisioning Requester'!$F$3:$H$20000,2,FALSE)),"No","Yes")</f>
        <v>No</v>
      </c>
      <c r="I852" s="1" t="str">
        <f>IF($H852="Yes",VLOOKUP($C852,'Provisioning Requester'!$F$3:$H$20000,3,FALSE),"-")</f>
        <v>-</v>
      </c>
      <c r="J852" s="1" t="str">
        <f>IF(OR(D852="SVCP", E852="TRUE"), "No", IF(ISNA(VLOOKUP($C852,'ProvResponder deviceId'!$A$1:$A$20000,1,FALSE)),"No","Yes"))</f>
        <v>No</v>
      </c>
      <c r="K852" s="1" t="str">
        <f>IF($J852="Yes",VLOOKUP($C852,'ProvResponder deviceId'!$A$1:$C$20000,3,FALSE),"-")</f>
        <v>-</v>
      </c>
      <c r="L852" s="1" t="str">
        <f t="shared" si="26"/>
        <v/>
      </c>
      <c r="M852" s="1" t="str">
        <f t="shared" si="27"/>
        <v/>
      </c>
      <c r="N852" s="1" t="str">
        <f>IF(ISBLANK($C852),"",IF(ISNA(VLOOKUP($L852,'result messages'!$H$3:$L$11,2,FALSE)),VLOOKUP($M852,'result messages'!$H$3:$L$11,2,FALSE),VLOOKUP($L852,'result messages'!$H$3:$L$11,2,FALSE)))</f>
        <v/>
      </c>
      <c r="O852" s="1" t="str">
        <f>IF(ISBLANK($C852),"",IF(ISNA(VLOOKUP($L852,'result messages'!$H$3:$L$11,3,FALSE)),VLOOKUP($M852,'result messages'!$H$3:$L$11,3,FALSE),VLOOKUP($L852,'result messages'!$H$3:$L$11,3,FALSE)))</f>
        <v/>
      </c>
      <c r="P852" s="1" t="str">
        <f>IF(ISBLANK($C852),"",IF(ISNA(VLOOKUP($L852,'result messages'!$H$3:$L$11,4,FALSE)),VLOOKUP($M852,'result messages'!$H$3:$L$11,4,FALSE),VLOOKUP($L852,'result messages'!$H$3:$L$11,4,FALSE)))</f>
        <v/>
      </c>
      <c r="Q852" s="1" t="str">
        <f>IF(ISBLANK($C852),"",IF(ISNA(VLOOKUP($L852,'result messages'!$H$3:$L$11,5,FALSE)),VLOOKUP($M852,'result messages'!$H$3:$L$11,5,FALSE),VLOOKUP($L852,'result messages'!$H$3:$L$11,5,FALSE)))</f>
        <v/>
      </c>
    </row>
    <row r="853" spans="1:17">
      <c r="A853" s="1">
        <v>850</v>
      </c>
      <c r="B853" s="1"/>
      <c r="C853" s="1"/>
      <c r="D853" s="1"/>
      <c r="E853" s="7"/>
      <c r="F853" s="1"/>
      <c r="G853" s="1" t="str">
        <f>IF(ISNA(VLOOKUP($C853,'DTEN TCAP Linkage deviceId'!$A$1:$A$20000,1,FALSE)),"No","Yes")</f>
        <v>No</v>
      </c>
      <c r="H853" s="1" t="str">
        <f>IF(ISNA(VLOOKUP($C853,'Provisioning Requester'!$F$3:$H$20000,2,FALSE)),"No","Yes")</f>
        <v>No</v>
      </c>
      <c r="I853" s="1" t="str">
        <f>IF($H853="Yes",VLOOKUP($C853,'Provisioning Requester'!$F$3:$H$20000,3,FALSE),"-")</f>
        <v>-</v>
      </c>
      <c r="J853" s="1" t="str">
        <f>IF(OR(D853="SVCP", E853="TRUE"), "No", IF(ISNA(VLOOKUP($C853,'ProvResponder deviceId'!$A$1:$A$20000,1,FALSE)),"No","Yes"))</f>
        <v>No</v>
      </c>
      <c r="K853" s="1" t="str">
        <f>IF($J853="Yes",VLOOKUP($C853,'ProvResponder deviceId'!$A$1:$C$20000,3,FALSE),"-")</f>
        <v>-</v>
      </c>
      <c r="L853" s="1" t="str">
        <f t="shared" si="26"/>
        <v/>
      </c>
      <c r="M853" s="1" t="str">
        <f t="shared" si="27"/>
        <v/>
      </c>
      <c r="N853" s="1" t="str">
        <f>IF(ISBLANK($C853),"",IF(ISNA(VLOOKUP($L853,'result messages'!$H$3:$L$11,2,FALSE)),VLOOKUP($M853,'result messages'!$H$3:$L$11,2,FALSE),VLOOKUP($L853,'result messages'!$H$3:$L$11,2,FALSE)))</f>
        <v/>
      </c>
      <c r="O853" s="1" t="str">
        <f>IF(ISBLANK($C853),"",IF(ISNA(VLOOKUP($L853,'result messages'!$H$3:$L$11,3,FALSE)),VLOOKUP($M853,'result messages'!$H$3:$L$11,3,FALSE),VLOOKUP($L853,'result messages'!$H$3:$L$11,3,FALSE)))</f>
        <v/>
      </c>
      <c r="P853" s="1" t="str">
        <f>IF(ISBLANK($C853),"",IF(ISNA(VLOOKUP($L853,'result messages'!$H$3:$L$11,4,FALSE)),VLOOKUP($M853,'result messages'!$H$3:$L$11,4,FALSE),VLOOKUP($L853,'result messages'!$H$3:$L$11,4,FALSE)))</f>
        <v/>
      </c>
      <c r="Q853" s="1" t="str">
        <f>IF(ISBLANK($C853),"",IF(ISNA(VLOOKUP($L853,'result messages'!$H$3:$L$11,5,FALSE)),VLOOKUP($M853,'result messages'!$H$3:$L$11,5,FALSE),VLOOKUP($L853,'result messages'!$H$3:$L$11,5,FALSE)))</f>
        <v/>
      </c>
    </row>
    <row r="854" spans="1:17">
      <c r="A854" s="1">
        <v>851</v>
      </c>
      <c r="B854" s="1"/>
      <c r="C854" s="1"/>
      <c r="D854" s="1"/>
      <c r="E854" s="7"/>
      <c r="F854" s="1"/>
      <c r="G854" s="1" t="str">
        <f>IF(ISNA(VLOOKUP($C854,'DTEN TCAP Linkage deviceId'!$A$1:$A$20000,1,FALSE)),"No","Yes")</f>
        <v>No</v>
      </c>
      <c r="H854" s="1" t="str">
        <f>IF(ISNA(VLOOKUP($C854,'Provisioning Requester'!$F$3:$H$20000,2,FALSE)),"No","Yes")</f>
        <v>No</v>
      </c>
      <c r="I854" s="1" t="str">
        <f>IF($H854="Yes",VLOOKUP($C854,'Provisioning Requester'!$F$3:$H$20000,3,FALSE),"-")</f>
        <v>-</v>
      </c>
      <c r="J854" s="1" t="str">
        <f>IF(OR(D854="SVCP", E854="TRUE"), "No", IF(ISNA(VLOOKUP($C854,'ProvResponder deviceId'!$A$1:$A$20000,1,FALSE)),"No","Yes"))</f>
        <v>No</v>
      </c>
      <c r="K854" s="1" t="str">
        <f>IF($J854="Yes",VLOOKUP($C854,'ProvResponder deviceId'!$A$1:$C$20000,3,FALSE),"-")</f>
        <v>-</v>
      </c>
      <c r="L854" s="1" t="str">
        <f t="shared" si="26"/>
        <v/>
      </c>
      <c r="M854" s="1" t="str">
        <f t="shared" si="27"/>
        <v/>
      </c>
      <c r="N854" s="1" t="str">
        <f>IF(ISBLANK($C854),"",IF(ISNA(VLOOKUP($L854,'result messages'!$H$3:$L$11,2,FALSE)),VLOOKUP($M854,'result messages'!$H$3:$L$11,2,FALSE),VLOOKUP($L854,'result messages'!$H$3:$L$11,2,FALSE)))</f>
        <v/>
      </c>
      <c r="O854" s="1" t="str">
        <f>IF(ISBLANK($C854),"",IF(ISNA(VLOOKUP($L854,'result messages'!$H$3:$L$11,3,FALSE)),VLOOKUP($M854,'result messages'!$H$3:$L$11,3,FALSE),VLOOKUP($L854,'result messages'!$H$3:$L$11,3,FALSE)))</f>
        <v/>
      </c>
      <c r="P854" s="1" t="str">
        <f>IF(ISBLANK($C854),"",IF(ISNA(VLOOKUP($L854,'result messages'!$H$3:$L$11,4,FALSE)),VLOOKUP($M854,'result messages'!$H$3:$L$11,4,FALSE),VLOOKUP($L854,'result messages'!$H$3:$L$11,4,FALSE)))</f>
        <v/>
      </c>
      <c r="Q854" s="1" t="str">
        <f>IF(ISBLANK($C854),"",IF(ISNA(VLOOKUP($L854,'result messages'!$H$3:$L$11,5,FALSE)),VLOOKUP($M854,'result messages'!$H$3:$L$11,5,FALSE),VLOOKUP($L854,'result messages'!$H$3:$L$11,5,FALSE)))</f>
        <v/>
      </c>
    </row>
    <row r="855" spans="1:17">
      <c r="A855" s="1">
        <v>852</v>
      </c>
      <c r="B855" s="1"/>
      <c r="C855" s="1"/>
      <c r="D855" s="1"/>
      <c r="E855" s="7"/>
      <c r="F855" s="1"/>
      <c r="G855" s="1" t="str">
        <f>IF(ISNA(VLOOKUP($C855,'DTEN TCAP Linkage deviceId'!$A$1:$A$20000,1,FALSE)),"No","Yes")</f>
        <v>No</v>
      </c>
      <c r="H855" s="1" t="str">
        <f>IF(ISNA(VLOOKUP($C855,'Provisioning Requester'!$F$3:$H$20000,2,FALSE)),"No","Yes")</f>
        <v>No</v>
      </c>
      <c r="I855" s="1" t="str">
        <f>IF($H855="Yes",VLOOKUP($C855,'Provisioning Requester'!$F$3:$H$20000,3,FALSE),"-")</f>
        <v>-</v>
      </c>
      <c r="J855" s="1" t="str">
        <f>IF(OR(D855="SVCP", E855="TRUE"), "No", IF(ISNA(VLOOKUP($C855,'ProvResponder deviceId'!$A$1:$A$20000,1,FALSE)),"No","Yes"))</f>
        <v>No</v>
      </c>
      <c r="K855" s="1" t="str">
        <f>IF($J855="Yes",VLOOKUP($C855,'ProvResponder deviceId'!$A$1:$C$20000,3,FALSE),"-")</f>
        <v>-</v>
      </c>
      <c r="L855" s="1" t="str">
        <f t="shared" si="26"/>
        <v/>
      </c>
      <c r="M855" s="1" t="str">
        <f t="shared" si="27"/>
        <v/>
      </c>
      <c r="N855" s="1" t="str">
        <f>IF(ISBLANK($C855),"",IF(ISNA(VLOOKUP($L855,'result messages'!$H$3:$L$11,2,FALSE)),VLOOKUP($M855,'result messages'!$H$3:$L$11,2,FALSE),VLOOKUP($L855,'result messages'!$H$3:$L$11,2,FALSE)))</f>
        <v/>
      </c>
      <c r="O855" s="1" t="str">
        <f>IF(ISBLANK($C855),"",IF(ISNA(VLOOKUP($L855,'result messages'!$H$3:$L$11,3,FALSE)),VLOOKUP($M855,'result messages'!$H$3:$L$11,3,FALSE),VLOOKUP($L855,'result messages'!$H$3:$L$11,3,FALSE)))</f>
        <v/>
      </c>
      <c r="P855" s="1" t="str">
        <f>IF(ISBLANK($C855),"",IF(ISNA(VLOOKUP($L855,'result messages'!$H$3:$L$11,4,FALSE)),VLOOKUP($M855,'result messages'!$H$3:$L$11,4,FALSE),VLOOKUP($L855,'result messages'!$H$3:$L$11,4,FALSE)))</f>
        <v/>
      </c>
      <c r="Q855" s="1" t="str">
        <f>IF(ISBLANK($C855),"",IF(ISNA(VLOOKUP($L855,'result messages'!$H$3:$L$11,5,FALSE)),VLOOKUP($M855,'result messages'!$H$3:$L$11,5,FALSE),VLOOKUP($L855,'result messages'!$H$3:$L$11,5,FALSE)))</f>
        <v/>
      </c>
    </row>
    <row r="856" spans="1:17">
      <c r="A856" s="1">
        <v>853</v>
      </c>
      <c r="B856" s="1"/>
      <c r="C856" s="1"/>
      <c r="D856" s="1"/>
      <c r="E856" s="7"/>
      <c r="F856" s="1"/>
      <c r="G856" s="1" t="str">
        <f>IF(ISNA(VLOOKUP($C856,'DTEN TCAP Linkage deviceId'!$A$1:$A$20000,1,FALSE)),"No","Yes")</f>
        <v>No</v>
      </c>
      <c r="H856" s="1" t="str">
        <f>IF(ISNA(VLOOKUP($C856,'Provisioning Requester'!$F$3:$H$20000,2,FALSE)),"No","Yes")</f>
        <v>No</v>
      </c>
      <c r="I856" s="1" t="str">
        <f>IF($H856="Yes",VLOOKUP($C856,'Provisioning Requester'!$F$3:$H$20000,3,FALSE),"-")</f>
        <v>-</v>
      </c>
      <c r="J856" s="1" t="str">
        <f>IF(OR(D856="SVCP", E856="TRUE"), "No", IF(ISNA(VLOOKUP($C856,'ProvResponder deviceId'!$A$1:$A$20000,1,FALSE)),"No","Yes"))</f>
        <v>No</v>
      </c>
      <c r="K856" s="1" t="str">
        <f>IF($J856="Yes",VLOOKUP($C856,'ProvResponder deviceId'!$A$1:$C$20000,3,FALSE),"-")</f>
        <v>-</v>
      </c>
      <c r="L856" s="1" t="str">
        <f t="shared" si="26"/>
        <v/>
      </c>
      <c r="M856" s="1" t="str">
        <f t="shared" si="27"/>
        <v/>
      </c>
      <c r="N856" s="1" t="str">
        <f>IF(ISBLANK($C856),"",IF(ISNA(VLOOKUP($L856,'result messages'!$H$3:$L$11,2,FALSE)),VLOOKUP($M856,'result messages'!$H$3:$L$11,2,FALSE),VLOOKUP($L856,'result messages'!$H$3:$L$11,2,FALSE)))</f>
        <v/>
      </c>
      <c r="O856" s="1" t="str">
        <f>IF(ISBLANK($C856),"",IF(ISNA(VLOOKUP($L856,'result messages'!$H$3:$L$11,3,FALSE)),VLOOKUP($M856,'result messages'!$H$3:$L$11,3,FALSE),VLOOKUP($L856,'result messages'!$H$3:$L$11,3,FALSE)))</f>
        <v/>
      </c>
      <c r="P856" s="1" t="str">
        <f>IF(ISBLANK($C856),"",IF(ISNA(VLOOKUP($L856,'result messages'!$H$3:$L$11,4,FALSE)),VLOOKUP($M856,'result messages'!$H$3:$L$11,4,FALSE),VLOOKUP($L856,'result messages'!$H$3:$L$11,4,FALSE)))</f>
        <v/>
      </c>
      <c r="Q856" s="1" t="str">
        <f>IF(ISBLANK($C856),"",IF(ISNA(VLOOKUP($L856,'result messages'!$H$3:$L$11,5,FALSE)),VLOOKUP($M856,'result messages'!$H$3:$L$11,5,FALSE),VLOOKUP($L856,'result messages'!$H$3:$L$11,5,FALSE)))</f>
        <v/>
      </c>
    </row>
    <row r="857" spans="1:17">
      <c r="A857" s="1">
        <v>854</v>
      </c>
      <c r="B857" s="1"/>
      <c r="C857" s="1"/>
      <c r="D857" s="1"/>
      <c r="E857" s="7"/>
      <c r="F857" s="1"/>
      <c r="G857" s="1" t="str">
        <f>IF(ISNA(VLOOKUP($C857,'DTEN TCAP Linkage deviceId'!$A$1:$A$20000,1,FALSE)),"No","Yes")</f>
        <v>No</v>
      </c>
      <c r="H857" s="1" t="str">
        <f>IF(ISNA(VLOOKUP($C857,'Provisioning Requester'!$F$3:$H$20000,2,FALSE)),"No","Yes")</f>
        <v>No</v>
      </c>
      <c r="I857" s="1" t="str">
        <f>IF($H857="Yes",VLOOKUP($C857,'Provisioning Requester'!$F$3:$H$20000,3,FALSE),"-")</f>
        <v>-</v>
      </c>
      <c r="J857" s="1" t="str">
        <f>IF(OR(D857="SVCP", E857="TRUE"), "No", IF(ISNA(VLOOKUP($C857,'ProvResponder deviceId'!$A$1:$A$20000,1,FALSE)),"No","Yes"))</f>
        <v>No</v>
      </c>
      <c r="K857" s="1" t="str">
        <f>IF($J857="Yes",VLOOKUP($C857,'ProvResponder deviceId'!$A$1:$C$20000,3,FALSE),"-")</f>
        <v>-</v>
      </c>
      <c r="L857" s="1" t="str">
        <f t="shared" si="26"/>
        <v/>
      </c>
      <c r="M857" s="1" t="str">
        <f t="shared" si="27"/>
        <v/>
      </c>
      <c r="N857" s="1" t="str">
        <f>IF(ISBLANK($C857),"",IF(ISNA(VLOOKUP($L857,'result messages'!$H$3:$L$11,2,FALSE)),VLOOKUP($M857,'result messages'!$H$3:$L$11,2,FALSE),VLOOKUP($L857,'result messages'!$H$3:$L$11,2,FALSE)))</f>
        <v/>
      </c>
      <c r="O857" s="1" t="str">
        <f>IF(ISBLANK($C857),"",IF(ISNA(VLOOKUP($L857,'result messages'!$H$3:$L$11,3,FALSE)),VLOOKUP($M857,'result messages'!$H$3:$L$11,3,FALSE),VLOOKUP($L857,'result messages'!$H$3:$L$11,3,FALSE)))</f>
        <v/>
      </c>
      <c r="P857" s="1" t="str">
        <f>IF(ISBLANK($C857),"",IF(ISNA(VLOOKUP($L857,'result messages'!$H$3:$L$11,4,FALSE)),VLOOKUP($M857,'result messages'!$H$3:$L$11,4,FALSE),VLOOKUP($L857,'result messages'!$H$3:$L$11,4,FALSE)))</f>
        <v/>
      </c>
      <c r="Q857" s="1" t="str">
        <f>IF(ISBLANK($C857),"",IF(ISNA(VLOOKUP($L857,'result messages'!$H$3:$L$11,5,FALSE)),VLOOKUP($M857,'result messages'!$H$3:$L$11,5,FALSE),VLOOKUP($L857,'result messages'!$H$3:$L$11,5,FALSE)))</f>
        <v/>
      </c>
    </row>
    <row r="858" spans="1:17">
      <c r="A858" s="1">
        <v>855</v>
      </c>
      <c r="B858" s="1"/>
      <c r="C858" s="1"/>
      <c r="D858" s="1"/>
      <c r="E858" s="7"/>
      <c r="F858" s="1"/>
      <c r="G858" s="1" t="str">
        <f>IF(ISNA(VLOOKUP($C858,'DTEN TCAP Linkage deviceId'!$A$1:$A$20000,1,FALSE)),"No","Yes")</f>
        <v>No</v>
      </c>
      <c r="H858" s="1" t="str">
        <f>IF(ISNA(VLOOKUP($C858,'Provisioning Requester'!$F$3:$H$20000,2,FALSE)),"No","Yes")</f>
        <v>No</v>
      </c>
      <c r="I858" s="1" t="str">
        <f>IF($H858="Yes",VLOOKUP($C858,'Provisioning Requester'!$F$3:$H$20000,3,FALSE),"-")</f>
        <v>-</v>
      </c>
      <c r="J858" s="1" t="str">
        <f>IF(OR(D858="SVCP", E858="TRUE"), "No", IF(ISNA(VLOOKUP($C858,'ProvResponder deviceId'!$A$1:$A$20000,1,FALSE)),"No","Yes"))</f>
        <v>No</v>
      </c>
      <c r="K858" s="1" t="str">
        <f>IF($J858="Yes",VLOOKUP($C858,'ProvResponder deviceId'!$A$1:$C$20000,3,FALSE),"-")</f>
        <v>-</v>
      </c>
      <c r="L858" s="1" t="str">
        <f t="shared" si="26"/>
        <v/>
      </c>
      <c r="M858" s="1" t="str">
        <f t="shared" si="27"/>
        <v/>
      </c>
      <c r="N858" s="1" t="str">
        <f>IF(ISBLANK($C858),"",IF(ISNA(VLOOKUP($L858,'result messages'!$H$3:$L$11,2,FALSE)),VLOOKUP($M858,'result messages'!$H$3:$L$11,2,FALSE),VLOOKUP($L858,'result messages'!$H$3:$L$11,2,FALSE)))</f>
        <v/>
      </c>
      <c r="O858" s="1" t="str">
        <f>IF(ISBLANK($C858),"",IF(ISNA(VLOOKUP($L858,'result messages'!$H$3:$L$11,3,FALSE)),VLOOKUP($M858,'result messages'!$H$3:$L$11,3,FALSE),VLOOKUP($L858,'result messages'!$H$3:$L$11,3,FALSE)))</f>
        <v/>
      </c>
      <c r="P858" s="1" t="str">
        <f>IF(ISBLANK($C858),"",IF(ISNA(VLOOKUP($L858,'result messages'!$H$3:$L$11,4,FALSE)),VLOOKUP($M858,'result messages'!$H$3:$L$11,4,FALSE),VLOOKUP($L858,'result messages'!$H$3:$L$11,4,FALSE)))</f>
        <v/>
      </c>
      <c r="Q858" s="1" t="str">
        <f>IF(ISBLANK($C858),"",IF(ISNA(VLOOKUP($L858,'result messages'!$H$3:$L$11,5,FALSE)),VLOOKUP($M858,'result messages'!$H$3:$L$11,5,FALSE),VLOOKUP($L858,'result messages'!$H$3:$L$11,5,FALSE)))</f>
        <v/>
      </c>
    </row>
    <row r="859" spans="1:17">
      <c r="A859" s="1">
        <v>856</v>
      </c>
      <c r="B859" s="1"/>
      <c r="C859" s="1"/>
      <c r="D859" s="1"/>
      <c r="E859" s="7"/>
      <c r="F859" s="1"/>
      <c r="G859" s="1" t="str">
        <f>IF(ISNA(VLOOKUP($C859,'DTEN TCAP Linkage deviceId'!$A$1:$A$20000,1,FALSE)),"No","Yes")</f>
        <v>No</v>
      </c>
      <c r="H859" s="1" t="str">
        <f>IF(ISNA(VLOOKUP($C859,'Provisioning Requester'!$F$3:$H$20000,2,FALSE)),"No","Yes")</f>
        <v>No</v>
      </c>
      <c r="I859" s="1" t="str">
        <f>IF($H859="Yes",VLOOKUP($C859,'Provisioning Requester'!$F$3:$H$20000,3,FALSE),"-")</f>
        <v>-</v>
      </c>
      <c r="J859" s="1" t="str">
        <f>IF(OR(D859="SVCP", E859="TRUE"), "No", IF(ISNA(VLOOKUP($C859,'ProvResponder deviceId'!$A$1:$A$20000,1,FALSE)),"No","Yes"))</f>
        <v>No</v>
      </c>
      <c r="K859" s="1" t="str">
        <f>IF($J859="Yes",VLOOKUP($C859,'ProvResponder deviceId'!$A$1:$C$20000,3,FALSE),"-")</f>
        <v>-</v>
      </c>
      <c r="L859" s="1" t="str">
        <f t="shared" si="26"/>
        <v/>
      </c>
      <c r="M859" s="1" t="str">
        <f t="shared" si="27"/>
        <v/>
      </c>
      <c r="N859" s="1" t="str">
        <f>IF(ISBLANK($C859),"",IF(ISNA(VLOOKUP($L859,'result messages'!$H$3:$L$11,2,FALSE)),VLOOKUP($M859,'result messages'!$H$3:$L$11,2,FALSE),VLOOKUP($L859,'result messages'!$H$3:$L$11,2,FALSE)))</f>
        <v/>
      </c>
      <c r="O859" s="1" t="str">
        <f>IF(ISBLANK($C859),"",IF(ISNA(VLOOKUP($L859,'result messages'!$H$3:$L$11,3,FALSE)),VLOOKUP($M859,'result messages'!$H$3:$L$11,3,FALSE),VLOOKUP($L859,'result messages'!$H$3:$L$11,3,FALSE)))</f>
        <v/>
      </c>
      <c r="P859" s="1" t="str">
        <f>IF(ISBLANK($C859),"",IF(ISNA(VLOOKUP($L859,'result messages'!$H$3:$L$11,4,FALSE)),VLOOKUP($M859,'result messages'!$H$3:$L$11,4,FALSE),VLOOKUP($L859,'result messages'!$H$3:$L$11,4,FALSE)))</f>
        <v/>
      </c>
      <c r="Q859" s="1" t="str">
        <f>IF(ISBLANK($C859),"",IF(ISNA(VLOOKUP($L859,'result messages'!$H$3:$L$11,5,FALSE)),VLOOKUP($M859,'result messages'!$H$3:$L$11,5,FALSE),VLOOKUP($L859,'result messages'!$H$3:$L$11,5,FALSE)))</f>
        <v/>
      </c>
    </row>
    <row r="860" spans="1:17">
      <c r="A860" s="1">
        <v>857</v>
      </c>
      <c r="B860" s="1"/>
      <c r="C860" s="1"/>
      <c r="D860" s="1"/>
      <c r="E860" s="7"/>
      <c r="F860" s="1"/>
      <c r="G860" s="1" t="str">
        <f>IF(ISNA(VLOOKUP($C860,'DTEN TCAP Linkage deviceId'!$A$1:$A$20000,1,FALSE)),"No","Yes")</f>
        <v>No</v>
      </c>
      <c r="H860" s="1" t="str">
        <f>IF(ISNA(VLOOKUP($C860,'Provisioning Requester'!$F$3:$H$20000,2,FALSE)),"No","Yes")</f>
        <v>No</v>
      </c>
      <c r="I860" s="1" t="str">
        <f>IF($H860="Yes",VLOOKUP($C860,'Provisioning Requester'!$F$3:$H$20000,3,FALSE),"-")</f>
        <v>-</v>
      </c>
      <c r="J860" s="1" t="str">
        <f>IF(OR(D860="SVCP", E860="TRUE"), "No", IF(ISNA(VLOOKUP($C860,'ProvResponder deviceId'!$A$1:$A$20000,1,FALSE)),"No","Yes"))</f>
        <v>No</v>
      </c>
      <c r="K860" s="1" t="str">
        <f>IF($J860="Yes",VLOOKUP($C860,'ProvResponder deviceId'!$A$1:$C$20000,3,FALSE),"-")</f>
        <v>-</v>
      </c>
      <c r="L860" s="1" t="str">
        <f t="shared" si="26"/>
        <v/>
      </c>
      <c r="M860" s="1" t="str">
        <f t="shared" si="27"/>
        <v/>
      </c>
      <c r="N860" s="1" t="str">
        <f>IF(ISBLANK($C860),"",IF(ISNA(VLOOKUP($L860,'result messages'!$H$3:$L$11,2,FALSE)),VLOOKUP($M860,'result messages'!$H$3:$L$11,2,FALSE),VLOOKUP($L860,'result messages'!$H$3:$L$11,2,FALSE)))</f>
        <v/>
      </c>
      <c r="O860" s="1" t="str">
        <f>IF(ISBLANK($C860),"",IF(ISNA(VLOOKUP($L860,'result messages'!$H$3:$L$11,3,FALSE)),VLOOKUP($M860,'result messages'!$H$3:$L$11,3,FALSE),VLOOKUP($L860,'result messages'!$H$3:$L$11,3,FALSE)))</f>
        <v/>
      </c>
      <c r="P860" s="1" t="str">
        <f>IF(ISBLANK($C860),"",IF(ISNA(VLOOKUP($L860,'result messages'!$H$3:$L$11,4,FALSE)),VLOOKUP($M860,'result messages'!$H$3:$L$11,4,FALSE),VLOOKUP($L860,'result messages'!$H$3:$L$11,4,FALSE)))</f>
        <v/>
      </c>
      <c r="Q860" s="1" t="str">
        <f>IF(ISBLANK($C860),"",IF(ISNA(VLOOKUP($L860,'result messages'!$H$3:$L$11,5,FALSE)),VLOOKUP($M860,'result messages'!$H$3:$L$11,5,FALSE),VLOOKUP($L860,'result messages'!$H$3:$L$11,5,FALSE)))</f>
        <v/>
      </c>
    </row>
    <row r="861" spans="1:17">
      <c r="A861" s="1">
        <v>858</v>
      </c>
      <c r="B861" s="1"/>
      <c r="C861" s="1"/>
      <c r="D861" s="1"/>
      <c r="E861" s="7"/>
      <c r="F861" s="1"/>
      <c r="G861" s="1" t="str">
        <f>IF(ISNA(VLOOKUP($C861,'DTEN TCAP Linkage deviceId'!$A$1:$A$20000,1,FALSE)),"No","Yes")</f>
        <v>No</v>
      </c>
      <c r="H861" s="1" t="str">
        <f>IF(ISNA(VLOOKUP($C861,'Provisioning Requester'!$F$3:$H$20000,2,FALSE)),"No","Yes")</f>
        <v>No</v>
      </c>
      <c r="I861" s="1" t="str">
        <f>IF($H861="Yes",VLOOKUP($C861,'Provisioning Requester'!$F$3:$H$20000,3,FALSE),"-")</f>
        <v>-</v>
      </c>
      <c r="J861" s="1" t="str">
        <f>IF(OR(D861="SVCP", E861="TRUE"), "No", IF(ISNA(VLOOKUP($C861,'ProvResponder deviceId'!$A$1:$A$20000,1,FALSE)),"No","Yes"))</f>
        <v>No</v>
      </c>
      <c r="K861" s="1" t="str">
        <f>IF($J861="Yes",VLOOKUP($C861,'ProvResponder deviceId'!$A$1:$C$20000,3,FALSE),"-")</f>
        <v>-</v>
      </c>
      <c r="L861" s="1" t="str">
        <f t="shared" si="26"/>
        <v/>
      </c>
      <c r="M861" s="1" t="str">
        <f t="shared" si="27"/>
        <v/>
      </c>
      <c r="N861" s="1" t="str">
        <f>IF(ISBLANK($C861),"",IF(ISNA(VLOOKUP($L861,'result messages'!$H$3:$L$11,2,FALSE)),VLOOKUP($M861,'result messages'!$H$3:$L$11,2,FALSE),VLOOKUP($L861,'result messages'!$H$3:$L$11,2,FALSE)))</f>
        <v/>
      </c>
      <c r="O861" s="1" t="str">
        <f>IF(ISBLANK($C861),"",IF(ISNA(VLOOKUP($L861,'result messages'!$H$3:$L$11,3,FALSE)),VLOOKUP($M861,'result messages'!$H$3:$L$11,3,FALSE),VLOOKUP($L861,'result messages'!$H$3:$L$11,3,FALSE)))</f>
        <v/>
      </c>
      <c r="P861" s="1" t="str">
        <f>IF(ISBLANK($C861),"",IF(ISNA(VLOOKUP($L861,'result messages'!$H$3:$L$11,4,FALSE)),VLOOKUP($M861,'result messages'!$H$3:$L$11,4,FALSE),VLOOKUP($L861,'result messages'!$H$3:$L$11,4,FALSE)))</f>
        <v/>
      </c>
      <c r="Q861" s="1" t="str">
        <f>IF(ISBLANK($C861),"",IF(ISNA(VLOOKUP($L861,'result messages'!$H$3:$L$11,5,FALSE)),VLOOKUP($M861,'result messages'!$H$3:$L$11,5,FALSE),VLOOKUP($L861,'result messages'!$H$3:$L$11,5,FALSE)))</f>
        <v/>
      </c>
    </row>
    <row r="862" spans="1:17">
      <c r="A862" s="1">
        <v>859</v>
      </c>
      <c r="B862" s="1"/>
      <c r="C862" s="1"/>
      <c r="D862" s="1"/>
      <c r="E862" s="7"/>
      <c r="F862" s="1"/>
      <c r="G862" s="1" t="str">
        <f>IF(ISNA(VLOOKUP($C862,'DTEN TCAP Linkage deviceId'!$A$1:$A$20000,1,FALSE)),"No","Yes")</f>
        <v>No</v>
      </c>
      <c r="H862" s="1" t="str">
        <f>IF(ISNA(VLOOKUP($C862,'Provisioning Requester'!$F$3:$H$20000,2,FALSE)),"No","Yes")</f>
        <v>No</v>
      </c>
      <c r="I862" s="1" t="str">
        <f>IF($H862="Yes",VLOOKUP($C862,'Provisioning Requester'!$F$3:$H$20000,3,FALSE),"-")</f>
        <v>-</v>
      </c>
      <c r="J862" s="1" t="str">
        <f>IF(OR(D862="SVCP", E862="TRUE"), "No", IF(ISNA(VLOOKUP($C862,'ProvResponder deviceId'!$A$1:$A$20000,1,FALSE)),"No","Yes"))</f>
        <v>No</v>
      </c>
      <c r="K862" s="1" t="str">
        <f>IF($J862="Yes",VLOOKUP($C862,'ProvResponder deviceId'!$A$1:$C$20000,3,FALSE),"-")</f>
        <v>-</v>
      </c>
      <c r="L862" s="1" t="str">
        <f t="shared" si="26"/>
        <v/>
      </c>
      <c r="M862" s="1" t="str">
        <f t="shared" si="27"/>
        <v/>
      </c>
      <c r="N862" s="1" t="str">
        <f>IF(ISBLANK($C862),"",IF(ISNA(VLOOKUP($L862,'result messages'!$H$3:$L$11,2,FALSE)),VLOOKUP($M862,'result messages'!$H$3:$L$11,2,FALSE),VLOOKUP($L862,'result messages'!$H$3:$L$11,2,FALSE)))</f>
        <v/>
      </c>
      <c r="O862" s="1" t="str">
        <f>IF(ISBLANK($C862),"",IF(ISNA(VLOOKUP($L862,'result messages'!$H$3:$L$11,3,FALSE)),VLOOKUP($M862,'result messages'!$H$3:$L$11,3,FALSE),VLOOKUP($L862,'result messages'!$H$3:$L$11,3,FALSE)))</f>
        <v/>
      </c>
      <c r="P862" s="1" t="str">
        <f>IF(ISBLANK($C862),"",IF(ISNA(VLOOKUP($L862,'result messages'!$H$3:$L$11,4,FALSE)),VLOOKUP($M862,'result messages'!$H$3:$L$11,4,FALSE),VLOOKUP($L862,'result messages'!$H$3:$L$11,4,FALSE)))</f>
        <v/>
      </c>
      <c r="Q862" s="1" t="str">
        <f>IF(ISBLANK($C862),"",IF(ISNA(VLOOKUP($L862,'result messages'!$H$3:$L$11,5,FALSE)),VLOOKUP($M862,'result messages'!$H$3:$L$11,5,FALSE),VLOOKUP($L862,'result messages'!$H$3:$L$11,5,FALSE)))</f>
        <v/>
      </c>
    </row>
    <row r="863" spans="1:17">
      <c r="A863" s="1">
        <v>860</v>
      </c>
      <c r="B863" s="1"/>
      <c r="C863" s="1"/>
      <c r="D863" s="1"/>
      <c r="E863" s="7"/>
      <c r="F863" s="1"/>
      <c r="G863" s="1" t="str">
        <f>IF(ISNA(VLOOKUP($C863,'DTEN TCAP Linkage deviceId'!$A$1:$A$20000,1,FALSE)),"No","Yes")</f>
        <v>No</v>
      </c>
      <c r="H863" s="1" t="str">
        <f>IF(ISNA(VLOOKUP($C863,'Provisioning Requester'!$F$3:$H$20000,2,FALSE)),"No","Yes")</f>
        <v>No</v>
      </c>
      <c r="I863" s="1" t="str">
        <f>IF($H863="Yes",VLOOKUP($C863,'Provisioning Requester'!$F$3:$H$20000,3,FALSE),"-")</f>
        <v>-</v>
      </c>
      <c r="J863" s="1" t="str">
        <f>IF(OR(D863="SVCP", E863="TRUE"), "No", IF(ISNA(VLOOKUP($C863,'ProvResponder deviceId'!$A$1:$A$20000,1,FALSE)),"No","Yes"))</f>
        <v>No</v>
      </c>
      <c r="K863" s="1" t="str">
        <f>IF($J863="Yes",VLOOKUP($C863,'ProvResponder deviceId'!$A$1:$C$20000,3,FALSE),"-")</f>
        <v>-</v>
      </c>
      <c r="L863" s="1" t="str">
        <f t="shared" si="26"/>
        <v/>
      </c>
      <c r="M863" s="1" t="str">
        <f t="shared" si="27"/>
        <v/>
      </c>
      <c r="N863" s="1" t="str">
        <f>IF(ISBLANK($C863),"",IF(ISNA(VLOOKUP($L863,'result messages'!$H$3:$L$11,2,FALSE)),VLOOKUP($M863,'result messages'!$H$3:$L$11,2,FALSE),VLOOKUP($L863,'result messages'!$H$3:$L$11,2,FALSE)))</f>
        <v/>
      </c>
      <c r="O863" s="1" t="str">
        <f>IF(ISBLANK($C863),"",IF(ISNA(VLOOKUP($L863,'result messages'!$H$3:$L$11,3,FALSE)),VLOOKUP($M863,'result messages'!$H$3:$L$11,3,FALSE),VLOOKUP($L863,'result messages'!$H$3:$L$11,3,FALSE)))</f>
        <v/>
      </c>
      <c r="P863" s="1" t="str">
        <f>IF(ISBLANK($C863),"",IF(ISNA(VLOOKUP($L863,'result messages'!$H$3:$L$11,4,FALSE)),VLOOKUP($M863,'result messages'!$H$3:$L$11,4,FALSE),VLOOKUP($L863,'result messages'!$H$3:$L$11,4,FALSE)))</f>
        <v/>
      </c>
      <c r="Q863" s="1" t="str">
        <f>IF(ISBLANK($C863),"",IF(ISNA(VLOOKUP($L863,'result messages'!$H$3:$L$11,5,FALSE)),VLOOKUP($M863,'result messages'!$H$3:$L$11,5,FALSE),VLOOKUP($L863,'result messages'!$H$3:$L$11,5,FALSE)))</f>
        <v/>
      </c>
    </row>
    <row r="864" spans="1:17">
      <c r="A864" s="1">
        <v>861</v>
      </c>
      <c r="B864" s="1"/>
      <c r="C864" s="1"/>
      <c r="D864" s="1"/>
      <c r="E864" s="7"/>
      <c r="F864" s="1"/>
      <c r="G864" s="1" t="str">
        <f>IF(ISNA(VLOOKUP($C864,'DTEN TCAP Linkage deviceId'!$A$1:$A$20000,1,FALSE)),"No","Yes")</f>
        <v>No</v>
      </c>
      <c r="H864" s="1" t="str">
        <f>IF(ISNA(VLOOKUP($C864,'Provisioning Requester'!$F$3:$H$20000,2,FALSE)),"No","Yes")</f>
        <v>No</v>
      </c>
      <c r="I864" s="1" t="str">
        <f>IF($H864="Yes",VLOOKUP($C864,'Provisioning Requester'!$F$3:$H$20000,3,FALSE),"-")</f>
        <v>-</v>
      </c>
      <c r="J864" s="1" t="str">
        <f>IF(OR(D864="SVCP", E864="TRUE"), "No", IF(ISNA(VLOOKUP($C864,'ProvResponder deviceId'!$A$1:$A$20000,1,FALSE)),"No","Yes"))</f>
        <v>No</v>
      </c>
      <c r="K864" s="1" t="str">
        <f>IF($J864="Yes",VLOOKUP($C864,'ProvResponder deviceId'!$A$1:$C$20000,3,FALSE),"-")</f>
        <v>-</v>
      </c>
      <c r="L864" s="1" t="str">
        <f t="shared" si="26"/>
        <v/>
      </c>
      <c r="M864" s="1" t="str">
        <f t="shared" si="27"/>
        <v/>
      </c>
      <c r="N864" s="1" t="str">
        <f>IF(ISBLANK($C864),"",IF(ISNA(VLOOKUP($L864,'result messages'!$H$3:$L$11,2,FALSE)),VLOOKUP($M864,'result messages'!$H$3:$L$11,2,FALSE),VLOOKUP($L864,'result messages'!$H$3:$L$11,2,FALSE)))</f>
        <v/>
      </c>
      <c r="O864" s="1" t="str">
        <f>IF(ISBLANK($C864),"",IF(ISNA(VLOOKUP($L864,'result messages'!$H$3:$L$11,3,FALSE)),VLOOKUP($M864,'result messages'!$H$3:$L$11,3,FALSE),VLOOKUP($L864,'result messages'!$H$3:$L$11,3,FALSE)))</f>
        <v/>
      </c>
      <c r="P864" s="1" t="str">
        <f>IF(ISBLANK($C864),"",IF(ISNA(VLOOKUP($L864,'result messages'!$H$3:$L$11,4,FALSE)),VLOOKUP($M864,'result messages'!$H$3:$L$11,4,FALSE),VLOOKUP($L864,'result messages'!$H$3:$L$11,4,FALSE)))</f>
        <v/>
      </c>
      <c r="Q864" s="1" t="str">
        <f>IF(ISBLANK($C864),"",IF(ISNA(VLOOKUP($L864,'result messages'!$H$3:$L$11,5,FALSE)),VLOOKUP($M864,'result messages'!$H$3:$L$11,5,FALSE),VLOOKUP($L864,'result messages'!$H$3:$L$11,5,FALSE)))</f>
        <v/>
      </c>
    </row>
    <row r="865" spans="1:17">
      <c r="A865" s="1">
        <v>862</v>
      </c>
      <c r="B865" s="1"/>
      <c r="C865" s="1"/>
      <c r="D865" s="1"/>
      <c r="E865" s="7"/>
      <c r="F865" s="1"/>
      <c r="G865" s="1" t="str">
        <f>IF(ISNA(VLOOKUP($C865,'DTEN TCAP Linkage deviceId'!$A$1:$A$20000,1,FALSE)),"No","Yes")</f>
        <v>No</v>
      </c>
      <c r="H865" s="1" t="str">
        <f>IF(ISNA(VLOOKUP($C865,'Provisioning Requester'!$F$3:$H$20000,2,FALSE)),"No","Yes")</f>
        <v>No</v>
      </c>
      <c r="I865" s="1" t="str">
        <f>IF($H865="Yes",VLOOKUP($C865,'Provisioning Requester'!$F$3:$H$20000,3,FALSE),"-")</f>
        <v>-</v>
      </c>
      <c r="J865" s="1" t="str">
        <f>IF(OR(D865="SVCP", E865="TRUE"), "No", IF(ISNA(VLOOKUP($C865,'ProvResponder deviceId'!$A$1:$A$20000,1,FALSE)),"No","Yes"))</f>
        <v>No</v>
      </c>
      <c r="K865" s="1" t="str">
        <f>IF($J865="Yes",VLOOKUP($C865,'ProvResponder deviceId'!$A$1:$C$20000,3,FALSE),"-")</f>
        <v>-</v>
      </c>
      <c r="L865" s="1" t="str">
        <f t="shared" si="26"/>
        <v/>
      </c>
      <c r="M865" s="1" t="str">
        <f t="shared" si="27"/>
        <v/>
      </c>
      <c r="N865" s="1" t="str">
        <f>IF(ISBLANK($C865),"",IF(ISNA(VLOOKUP($L865,'result messages'!$H$3:$L$11,2,FALSE)),VLOOKUP($M865,'result messages'!$H$3:$L$11,2,FALSE),VLOOKUP($L865,'result messages'!$H$3:$L$11,2,FALSE)))</f>
        <v/>
      </c>
      <c r="O865" s="1" t="str">
        <f>IF(ISBLANK($C865),"",IF(ISNA(VLOOKUP($L865,'result messages'!$H$3:$L$11,3,FALSE)),VLOOKUP($M865,'result messages'!$H$3:$L$11,3,FALSE),VLOOKUP($L865,'result messages'!$H$3:$L$11,3,FALSE)))</f>
        <v/>
      </c>
      <c r="P865" s="1" t="str">
        <f>IF(ISBLANK($C865),"",IF(ISNA(VLOOKUP($L865,'result messages'!$H$3:$L$11,4,FALSE)),VLOOKUP($M865,'result messages'!$H$3:$L$11,4,FALSE),VLOOKUP($L865,'result messages'!$H$3:$L$11,4,FALSE)))</f>
        <v/>
      </c>
      <c r="Q865" s="1" t="str">
        <f>IF(ISBLANK($C865),"",IF(ISNA(VLOOKUP($L865,'result messages'!$H$3:$L$11,5,FALSE)),VLOOKUP($M865,'result messages'!$H$3:$L$11,5,FALSE),VLOOKUP($L865,'result messages'!$H$3:$L$11,5,FALSE)))</f>
        <v/>
      </c>
    </row>
    <row r="866" spans="1:17">
      <c r="A866" s="1">
        <v>863</v>
      </c>
      <c r="B866" s="1"/>
      <c r="C866" s="1"/>
      <c r="D866" s="1"/>
      <c r="E866" s="7"/>
      <c r="F866" s="1"/>
      <c r="G866" s="1" t="str">
        <f>IF(ISNA(VLOOKUP($C866,'DTEN TCAP Linkage deviceId'!$A$1:$A$20000,1,FALSE)),"No","Yes")</f>
        <v>No</v>
      </c>
      <c r="H866" s="1" t="str">
        <f>IF(ISNA(VLOOKUP($C866,'Provisioning Requester'!$F$3:$H$20000,2,FALSE)),"No","Yes")</f>
        <v>No</v>
      </c>
      <c r="I866" s="1" t="str">
        <f>IF($H866="Yes",VLOOKUP($C866,'Provisioning Requester'!$F$3:$H$20000,3,FALSE),"-")</f>
        <v>-</v>
      </c>
      <c r="J866" s="1" t="str">
        <f>IF(OR(D866="SVCP", E866="TRUE"), "No", IF(ISNA(VLOOKUP($C866,'ProvResponder deviceId'!$A$1:$A$20000,1,FALSE)),"No","Yes"))</f>
        <v>No</v>
      </c>
      <c r="K866" s="1" t="str">
        <f>IF($J866="Yes",VLOOKUP($C866,'ProvResponder deviceId'!$A$1:$C$20000,3,FALSE),"-")</f>
        <v>-</v>
      </c>
      <c r="L866" s="1" t="str">
        <f t="shared" si="26"/>
        <v/>
      </c>
      <c r="M866" s="1" t="str">
        <f t="shared" si="27"/>
        <v/>
      </c>
      <c r="N866" s="1" t="str">
        <f>IF(ISBLANK($C866),"",IF(ISNA(VLOOKUP($L866,'result messages'!$H$3:$L$11,2,FALSE)),VLOOKUP($M866,'result messages'!$H$3:$L$11,2,FALSE),VLOOKUP($L866,'result messages'!$H$3:$L$11,2,FALSE)))</f>
        <v/>
      </c>
      <c r="O866" s="1" t="str">
        <f>IF(ISBLANK($C866),"",IF(ISNA(VLOOKUP($L866,'result messages'!$H$3:$L$11,3,FALSE)),VLOOKUP($M866,'result messages'!$H$3:$L$11,3,FALSE),VLOOKUP($L866,'result messages'!$H$3:$L$11,3,FALSE)))</f>
        <v/>
      </c>
      <c r="P866" s="1" t="str">
        <f>IF(ISBLANK($C866),"",IF(ISNA(VLOOKUP($L866,'result messages'!$H$3:$L$11,4,FALSE)),VLOOKUP($M866,'result messages'!$H$3:$L$11,4,FALSE),VLOOKUP($L866,'result messages'!$H$3:$L$11,4,FALSE)))</f>
        <v/>
      </c>
      <c r="Q866" s="1" t="str">
        <f>IF(ISBLANK($C866),"",IF(ISNA(VLOOKUP($L866,'result messages'!$H$3:$L$11,5,FALSE)),VLOOKUP($M866,'result messages'!$H$3:$L$11,5,FALSE),VLOOKUP($L866,'result messages'!$H$3:$L$11,5,FALSE)))</f>
        <v/>
      </c>
    </row>
    <row r="867" spans="1:17">
      <c r="A867" s="1">
        <v>864</v>
      </c>
      <c r="B867" s="1"/>
      <c r="C867" s="1"/>
      <c r="D867" s="1"/>
      <c r="E867" s="7"/>
      <c r="F867" s="1"/>
      <c r="G867" s="1" t="str">
        <f>IF(ISNA(VLOOKUP($C867,'DTEN TCAP Linkage deviceId'!$A$1:$A$20000,1,FALSE)),"No","Yes")</f>
        <v>No</v>
      </c>
      <c r="H867" s="1" t="str">
        <f>IF(ISNA(VLOOKUP($C867,'Provisioning Requester'!$F$3:$H$20000,2,FALSE)),"No","Yes")</f>
        <v>No</v>
      </c>
      <c r="I867" s="1" t="str">
        <f>IF($H867="Yes",VLOOKUP($C867,'Provisioning Requester'!$F$3:$H$20000,3,FALSE),"-")</f>
        <v>-</v>
      </c>
      <c r="J867" s="1" t="str">
        <f>IF(OR(D867="SVCP", E867="TRUE"), "No", IF(ISNA(VLOOKUP($C867,'ProvResponder deviceId'!$A$1:$A$20000,1,FALSE)),"No","Yes"))</f>
        <v>No</v>
      </c>
      <c r="K867" s="1" t="str">
        <f>IF($J867="Yes",VLOOKUP($C867,'ProvResponder deviceId'!$A$1:$C$20000,3,FALSE),"-")</f>
        <v>-</v>
      </c>
      <c r="L867" s="1" t="str">
        <f t="shared" si="26"/>
        <v/>
      </c>
      <c r="M867" s="1" t="str">
        <f t="shared" si="27"/>
        <v/>
      </c>
      <c r="N867" s="1" t="str">
        <f>IF(ISBLANK($C867),"",IF(ISNA(VLOOKUP($L867,'result messages'!$H$3:$L$11,2,FALSE)),VLOOKUP($M867,'result messages'!$H$3:$L$11,2,FALSE),VLOOKUP($L867,'result messages'!$H$3:$L$11,2,FALSE)))</f>
        <v/>
      </c>
      <c r="O867" s="1" t="str">
        <f>IF(ISBLANK($C867),"",IF(ISNA(VLOOKUP($L867,'result messages'!$H$3:$L$11,3,FALSE)),VLOOKUP($M867,'result messages'!$H$3:$L$11,3,FALSE),VLOOKUP($L867,'result messages'!$H$3:$L$11,3,FALSE)))</f>
        <v/>
      </c>
      <c r="P867" s="1" t="str">
        <f>IF(ISBLANK($C867),"",IF(ISNA(VLOOKUP($L867,'result messages'!$H$3:$L$11,4,FALSE)),VLOOKUP($M867,'result messages'!$H$3:$L$11,4,FALSE),VLOOKUP($L867,'result messages'!$H$3:$L$11,4,FALSE)))</f>
        <v/>
      </c>
      <c r="Q867" s="1" t="str">
        <f>IF(ISBLANK($C867),"",IF(ISNA(VLOOKUP($L867,'result messages'!$H$3:$L$11,5,FALSE)),VLOOKUP($M867,'result messages'!$H$3:$L$11,5,FALSE),VLOOKUP($L867,'result messages'!$H$3:$L$11,5,FALSE)))</f>
        <v/>
      </c>
    </row>
    <row r="868" spans="1:17">
      <c r="A868" s="1">
        <v>865</v>
      </c>
      <c r="B868" s="1"/>
      <c r="C868" s="1"/>
      <c r="D868" s="1"/>
      <c r="E868" s="7"/>
      <c r="F868" s="1"/>
      <c r="G868" s="1" t="str">
        <f>IF(ISNA(VLOOKUP($C868,'DTEN TCAP Linkage deviceId'!$A$1:$A$20000,1,FALSE)),"No","Yes")</f>
        <v>No</v>
      </c>
      <c r="H868" s="1" t="str">
        <f>IF(ISNA(VLOOKUP($C868,'Provisioning Requester'!$F$3:$H$20000,2,FALSE)),"No","Yes")</f>
        <v>No</v>
      </c>
      <c r="I868" s="1" t="str">
        <f>IF($H868="Yes",VLOOKUP($C868,'Provisioning Requester'!$F$3:$H$20000,3,FALSE),"-")</f>
        <v>-</v>
      </c>
      <c r="J868" s="1" t="str">
        <f>IF(OR(D868="SVCP", E868="TRUE"), "No", IF(ISNA(VLOOKUP($C868,'ProvResponder deviceId'!$A$1:$A$20000,1,FALSE)),"No","Yes"))</f>
        <v>No</v>
      </c>
      <c r="K868" s="1" t="str">
        <f>IF($J868="Yes",VLOOKUP($C868,'ProvResponder deviceId'!$A$1:$C$20000,3,FALSE),"-")</f>
        <v>-</v>
      </c>
      <c r="L868" s="1" t="str">
        <f t="shared" si="26"/>
        <v/>
      </c>
      <c r="M868" s="1" t="str">
        <f t="shared" si="27"/>
        <v/>
      </c>
      <c r="N868" s="1" t="str">
        <f>IF(ISBLANK($C868),"",IF(ISNA(VLOOKUP($L868,'result messages'!$H$3:$L$11,2,FALSE)),VLOOKUP($M868,'result messages'!$H$3:$L$11,2,FALSE),VLOOKUP($L868,'result messages'!$H$3:$L$11,2,FALSE)))</f>
        <v/>
      </c>
      <c r="O868" s="1" t="str">
        <f>IF(ISBLANK($C868),"",IF(ISNA(VLOOKUP($L868,'result messages'!$H$3:$L$11,3,FALSE)),VLOOKUP($M868,'result messages'!$H$3:$L$11,3,FALSE),VLOOKUP($L868,'result messages'!$H$3:$L$11,3,FALSE)))</f>
        <v/>
      </c>
      <c r="P868" s="1" t="str">
        <f>IF(ISBLANK($C868),"",IF(ISNA(VLOOKUP($L868,'result messages'!$H$3:$L$11,4,FALSE)),VLOOKUP($M868,'result messages'!$H$3:$L$11,4,FALSE),VLOOKUP($L868,'result messages'!$H$3:$L$11,4,FALSE)))</f>
        <v/>
      </c>
      <c r="Q868" s="1" t="str">
        <f>IF(ISBLANK($C868),"",IF(ISNA(VLOOKUP($L868,'result messages'!$H$3:$L$11,5,FALSE)),VLOOKUP($M868,'result messages'!$H$3:$L$11,5,FALSE),VLOOKUP($L868,'result messages'!$H$3:$L$11,5,FALSE)))</f>
        <v/>
      </c>
    </row>
    <row r="869" spans="1:17">
      <c r="A869" s="1">
        <v>866</v>
      </c>
      <c r="B869" s="1"/>
      <c r="C869" s="1"/>
      <c r="D869" s="1"/>
      <c r="E869" s="7"/>
      <c r="F869" s="1"/>
      <c r="G869" s="1" t="str">
        <f>IF(ISNA(VLOOKUP($C869,'DTEN TCAP Linkage deviceId'!$A$1:$A$20000,1,FALSE)),"No","Yes")</f>
        <v>No</v>
      </c>
      <c r="H869" s="1" t="str">
        <f>IF(ISNA(VLOOKUP($C869,'Provisioning Requester'!$F$3:$H$20000,2,FALSE)),"No","Yes")</f>
        <v>No</v>
      </c>
      <c r="I869" s="1" t="str">
        <f>IF($H869="Yes",VLOOKUP($C869,'Provisioning Requester'!$F$3:$H$20000,3,FALSE),"-")</f>
        <v>-</v>
      </c>
      <c r="J869" s="1" t="str">
        <f>IF(OR(D869="SVCP", E869="TRUE"), "No", IF(ISNA(VLOOKUP($C869,'ProvResponder deviceId'!$A$1:$A$20000,1,FALSE)),"No","Yes"))</f>
        <v>No</v>
      </c>
      <c r="K869" s="1" t="str">
        <f>IF($J869="Yes",VLOOKUP($C869,'ProvResponder deviceId'!$A$1:$C$20000,3,FALSE),"-")</f>
        <v>-</v>
      </c>
      <c r="L869" s="1" t="str">
        <f t="shared" si="26"/>
        <v/>
      </c>
      <c r="M869" s="1" t="str">
        <f t="shared" si="27"/>
        <v/>
      </c>
      <c r="N869" s="1" t="str">
        <f>IF(ISBLANK($C869),"",IF(ISNA(VLOOKUP($L869,'result messages'!$H$3:$L$11,2,FALSE)),VLOOKUP($M869,'result messages'!$H$3:$L$11,2,FALSE),VLOOKUP($L869,'result messages'!$H$3:$L$11,2,FALSE)))</f>
        <v/>
      </c>
      <c r="O869" s="1" t="str">
        <f>IF(ISBLANK($C869),"",IF(ISNA(VLOOKUP($L869,'result messages'!$H$3:$L$11,3,FALSE)),VLOOKUP($M869,'result messages'!$H$3:$L$11,3,FALSE),VLOOKUP($L869,'result messages'!$H$3:$L$11,3,FALSE)))</f>
        <v/>
      </c>
      <c r="P869" s="1" t="str">
        <f>IF(ISBLANK($C869),"",IF(ISNA(VLOOKUP($L869,'result messages'!$H$3:$L$11,4,FALSE)),VLOOKUP($M869,'result messages'!$H$3:$L$11,4,FALSE),VLOOKUP($L869,'result messages'!$H$3:$L$11,4,FALSE)))</f>
        <v/>
      </c>
      <c r="Q869" s="1" t="str">
        <f>IF(ISBLANK($C869),"",IF(ISNA(VLOOKUP($L869,'result messages'!$H$3:$L$11,5,FALSE)),VLOOKUP($M869,'result messages'!$H$3:$L$11,5,FALSE),VLOOKUP($L869,'result messages'!$H$3:$L$11,5,FALSE)))</f>
        <v/>
      </c>
    </row>
    <row r="870" spans="1:17">
      <c r="A870" s="1">
        <v>867</v>
      </c>
      <c r="B870" s="1"/>
      <c r="C870" s="1"/>
      <c r="D870" s="1"/>
      <c r="E870" s="7"/>
      <c r="F870" s="1"/>
      <c r="G870" s="1" t="str">
        <f>IF(ISNA(VLOOKUP($C870,'DTEN TCAP Linkage deviceId'!$A$1:$A$20000,1,FALSE)),"No","Yes")</f>
        <v>No</v>
      </c>
      <c r="H870" s="1" t="str">
        <f>IF(ISNA(VLOOKUP($C870,'Provisioning Requester'!$F$3:$H$20000,2,FALSE)),"No","Yes")</f>
        <v>No</v>
      </c>
      <c r="I870" s="1" t="str">
        <f>IF($H870="Yes",VLOOKUP($C870,'Provisioning Requester'!$F$3:$H$20000,3,FALSE),"-")</f>
        <v>-</v>
      </c>
      <c r="J870" s="1" t="str">
        <f>IF(OR(D870="SVCP", E870="TRUE"), "No", IF(ISNA(VLOOKUP($C870,'ProvResponder deviceId'!$A$1:$A$20000,1,FALSE)),"No","Yes"))</f>
        <v>No</v>
      </c>
      <c r="K870" s="1" t="str">
        <f>IF($J870="Yes",VLOOKUP($C870,'ProvResponder deviceId'!$A$1:$C$20000,3,FALSE),"-")</f>
        <v>-</v>
      </c>
      <c r="L870" s="1" t="str">
        <f t="shared" si="26"/>
        <v/>
      </c>
      <c r="M870" s="1" t="str">
        <f t="shared" si="27"/>
        <v/>
      </c>
      <c r="N870" s="1" t="str">
        <f>IF(ISBLANK($C870),"",IF(ISNA(VLOOKUP($L870,'result messages'!$H$3:$L$11,2,FALSE)),VLOOKUP($M870,'result messages'!$H$3:$L$11,2,FALSE),VLOOKUP($L870,'result messages'!$H$3:$L$11,2,FALSE)))</f>
        <v/>
      </c>
      <c r="O870" s="1" t="str">
        <f>IF(ISBLANK($C870),"",IF(ISNA(VLOOKUP($L870,'result messages'!$H$3:$L$11,3,FALSE)),VLOOKUP($M870,'result messages'!$H$3:$L$11,3,FALSE),VLOOKUP($L870,'result messages'!$H$3:$L$11,3,FALSE)))</f>
        <v/>
      </c>
      <c r="P870" s="1" t="str">
        <f>IF(ISBLANK($C870),"",IF(ISNA(VLOOKUP($L870,'result messages'!$H$3:$L$11,4,FALSE)),VLOOKUP($M870,'result messages'!$H$3:$L$11,4,FALSE),VLOOKUP($L870,'result messages'!$H$3:$L$11,4,FALSE)))</f>
        <v/>
      </c>
      <c r="Q870" s="1" t="str">
        <f>IF(ISBLANK($C870),"",IF(ISNA(VLOOKUP($L870,'result messages'!$H$3:$L$11,5,FALSE)),VLOOKUP($M870,'result messages'!$H$3:$L$11,5,FALSE),VLOOKUP($L870,'result messages'!$H$3:$L$11,5,FALSE)))</f>
        <v/>
      </c>
    </row>
    <row r="871" spans="1:17">
      <c r="A871" s="1">
        <v>868</v>
      </c>
      <c r="B871" s="1"/>
      <c r="C871" s="1"/>
      <c r="D871" s="1"/>
      <c r="E871" s="7"/>
      <c r="F871" s="1"/>
      <c r="G871" s="1" t="str">
        <f>IF(ISNA(VLOOKUP($C871,'DTEN TCAP Linkage deviceId'!$A$1:$A$20000,1,FALSE)),"No","Yes")</f>
        <v>No</v>
      </c>
      <c r="H871" s="1" t="str">
        <f>IF(ISNA(VLOOKUP($C871,'Provisioning Requester'!$F$3:$H$20000,2,FALSE)),"No","Yes")</f>
        <v>No</v>
      </c>
      <c r="I871" s="1" t="str">
        <f>IF($H871="Yes",VLOOKUP($C871,'Provisioning Requester'!$F$3:$H$20000,3,FALSE),"-")</f>
        <v>-</v>
      </c>
      <c r="J871" s="1" t="str">
        <f>IF(OR(D871="SVCP", E871="TRUE"), "No", IF(ISNA(VLOOKUP($C871,'ProvResponder deviceId'!$A$1:$A$20000,1,FALSE)),"No","Yes"))</f>
        <v>No</v>
      </c>
      <c r="K871" s="1" t="str">
        <f>IF($J871="Yes",VLOOKUP($C871,'ProvResponder deviceId'!$A$1:$C$20000,3,FALSE),"-")</f>
        <v>-</v>
      </c>
      <c r="L871" s="1" t="str">
        <f t="shared" si="26"/>
        <v/>
      </c>
      <c r="M871" s="1" t="str">
        <f t="shared" si="27"/>
        <v/>
      </c>
      <c r="N871" s="1" t="str">
        <f>IF(ISBLANK($C871),"",IF(ISNA(VLOOKUP($L871,'result messages'!$H$3:$L$11,2,FALSE)),VLOOKUP($M871,'result messages'!$H$3:$L$11,2,FALSE),VLOOKUP($L871,'result messages'!$H$3:$L$11,2,FALSE)))</f>
        <v/>
      </c>
      <c r="O871" s="1" t="str">
        <f>IF(ISBLANK($C871),"",IF(ISNA(VLOOKUP($L871,'result messages'!$H$3:$L$11,3,FALSE)),VLOOKUP($M871,'result messages'!$H$3:$L$11,3,FALSE),VLOOKUP($L871,'result messages'!$H$3:$L$11,3,FALSE)))</f>
        <v/>
      </c>
      <c r="P871" s="1" t="str">
        <f>IF(ISBLANK($C871),"",IF(ISNA(VLOOKUP($L871,'result messages'!$H$3:$L$11,4,FALSE)),VLOOKUP($M871,'result messages'!$H$3:$L$11,4,FALSE),VLOOKUP($L871,'result messages'!$H$3:$L$11,4,FALSE)))</f>
        <v/>
      </c>
      <c r="Q871" s="1" t="str">
        <f>IF(ISBLANK($C871),"",IF(ISNA(VLOOKUP($L871,'result messages'!$H$3:$L$11,5,FALSE)),VLOOKUP($M871,'result messages'!$H$3:$L$11,5,FALSE),VLOOKUP($L871,'result messages'!$H$3:$L$11,5,FALSE)))</f>
        <v/>
      </c>
    </row>
    <row r="872" spans="1:17">
      <c r="A872" s="1">
        <v>869</v>
      </c>
      <c r="B872" s="1"/>
      <c r="C872" s="1"/>
      <c r="D872" s="1"/>
      <c r="E872" s="7"/>
      <c r="F872" s="1"/>
      <c r="G872" s="1" t="str">
        <f>IF(ISNA(VLOOKUP($C872,'DTEN TCAP Linkage deviceId'!$A$1:$A$20000,1,FALSE)),"No","Yes")</f>
        <v>No</v>
      </c>
      <c r="H872" s="1" t="str">
        <f>IF(ISNA(VLOOKUP($C872,'Provisioning Requester'!$F$3:$H$20000,2,FALSE)),"No","Yes")</f>
        <v>No</v>
      </c>
      <c r="I872" s="1" t="str">
        <f>IF($H872="Yes",VLOOKUP($C872,'Provisioning Requester'!$F$3:$H$20000,3,FALSE),"-")</f>
        <v>-</v>
      </c>
      <c r="J872" s="1" t="str">
        <f>IF(OR(D872="SVCP", E872="TRUE"), "No", IF(ISNA(VLOOKUP($C872,'ProvResponder deviceId'!$A$1:$A$20000,1,FALSE)),"No","Yes"))</f>
        <v>No</v>
      </c>
      <c r="K872" s="1" t="str">
        <f>IF($J872="Yes",VLOOKUP($C872,'ProvResponder deviceId'!$A$1:$C$20000,3,FALSE),"-")</f>
        <v>-</v>
      </c>
      <c r="L872" s="1" t="str">
        <f t="shared" si="26"/>
        <v/>
      </c>
      <c r="M872" s="1" t="str">
        <f t="shared" si="27"/>
        <v/>
      </c>
      <c r="N872" s="1" t="str">
        <f>IF(ISBLANK($C872),"",IF(ISNA(VLOOKUP($L872,'result messages'!$H$3:$L$11,2,FALSE)),VLOOKUP($M872,'result messages'!$H$3:$L$11,2,FALSE),VLOOKUP($L872,'result messages'!$H$3:$L$11,2,FALSE)))</f>
        <v/>
      </c>
      <c r="O872" s="1" t="str">
        <f>IF(ISBLANK($C872),"",IF(ISNA(VLOOKUP($L872,'result messages'!$H$3:$L$11,3,FALSE)),VLOOKUP($M872,'result messages'!$H$3:$L$11,3,FALSE),VLOOKUP($L872,'result messages'!$H$3:$L$11,3,FALSE)))</f>
        <v/>
      </c>
      <c r="P872" s="1" t="str">
        <f>IF(ISBLANK($C872),"",IF(ISNA(VLOOKUP($L872,'result messages'!$H$3:$L$11,4,FALSE)),VLOOKUP($M872,'result messages'!$H$3:$L$11,4,FALSE),VLOOKUP($L872,'result messages'!$H$3:$L$11,4,FALSE)))</f>
        <v/>
      </c>
      <c r="Q872" s="1" t="str">
        <f>IF(ISBLANK($C872),"",IF(ISNA(VLOOKUP($L872,'result messages'!$H$3:$L$11,5,FALSE)),VLOOKUP($M872,'result messages'!$H$3:$L$11,5,FALSE),VLOOKUP($L872,'result messages'!$H$3:$L$11,5,FALSE)))</f>
        <v/>
      </c>
    </row>
    <row r="873" spans="1:17">
      <c r="A873" s="1">
        <v>870</v>
      </c>
      <c r="B873" s="1"/>
      <c r="C873" s="1"/>
      <c r="D873" s="1"/>
      <c r="E873" s="7"/>
      <c r="F873" s="1"/>
      <c r="G873" s="1" t="str">
        <f>IF(ISNA(VLOOKUP($C873,'DTEN TCAP Linkage deviceId'!$A$1:$A$20000,1,FALSE)),"No","Yes")</f>
        <v>No</v>
      </c>
      <c r="H873" s="1" t="str">
        <f>IF(ISNA(VLOOKUP($C873,'Provisioning Requester'!$F$3:$H$20000,2,FALSE)),"No","Yes")</f>
        <v>No</v>
      </c>
      <c r="I873" s="1" t="str">
        <f>IF($H873="Yes",VLOOKUP($C873,'Provisioning Requester'!$F$3:$H$20000,3,FALSE),"-")</f>
        <v>-</v>
      </c>
      <c r="J873" s="1" t="str">
        <f>IF(OR(D873="SVCP", E873="TRUE"), "No", IF(ISNA(VLOOKUP($C873,'ProvResponder deviceId'!$A$1:$A$20000,1,FALSE)),"No","Yes"))</f>
        <v>No</v>
      </c>
      <c r="K873" s="1" t="str">
        <f>IF($J873="Yes",VLOOKUP($C873,'ProvResponder deviceId'!$A$1:$C$20000,3,FALSE),"-")</f>
        <v>-</v>
      </c>
      <c r="L873" s="1" t="str">
        <f t="shared" si="26"/>
        <v/>
      </c>
      <c r="M873" s="1" t="str">
        <f t="shared" si="27"/>
        <v/>
      </c>
      <c r="N873" s="1" t="str">
        <f>IF(ISBLANK($C873),"",IF(ISNA(VLOOKUP($L873,'result messages'!$H$3:$L$11,2,FALSE)),VLOOKUP($M873,'result messages'!$H$3:$L$11,2,FALSE),VLOOKUP($L873,'result messages'!$H$3:$L$11,2,FALSE)))</f>
        <v/>
      </c>
      <c r="O873" s="1" t="str">
        <f>IF(ISBLANK($C873),"",IF(ISNA(VLOOKUP($L873,'result messages'!$H$3:$L$11,3,FALSE)),VLOOKUP($M873,'result messages'!$H$3:$L$11,3,FALSE),VLOOKUP($L873,'result messages'!$H$3:$L$11,3,FALSE)))</f>
        <v/>
      </c>
      <c r="P873" s="1" t="str">
        <f>IF(ISBLANK($C873),"",IF(ISNA(VLOOKUP($L873,'result messages'!$H$3:$L$11,4,FALSE)),VLOOKUP($M873,'result messages'!$H$3:$L$11,4,FALSE),VLOOKUP($L873,'result messages'!$H$3:$L$11,4,FALSE)))</f>
        <v/>
      </c>
      <c r="Q873" s="1" t="str">
        <f>IF(ISBLANK($C873),"",IF(ISNA(VLOOKUP($L873,'result messages'!$H$3:$L$11,5,FALSE)),VLOOKUP($M873,'result messages'!$H$3:$L$11,5,FALSE),VLOOKUP($L873,'result messages'!$H$3:$L$11,5,FALSE)))</f>
        <v/>
      </c>
    </row>
    <row r="874" spans="1:17">
      <c r="A874" s="1">
        <v>871</v>
      </c>
      <c r="B874" s="1"/>
      <c r="C874" s="1"/>
      <c r="D874" s="1"/>
      <c r="E874" s="7"/>
      <c r="F874" s="1"/>
      <c r="G874" s="1" t="str">
        <f>IF(ISNA(VLOOKUP($C874,'DTEN TCAP Linkage deviceId'!$A$1:$A$20000,1,FALSE)),"No","Yes")</f>
        <v>No</v>
      </c>
      <c r="H874" s="1" t="str">
        <f>IF(ISNA(VLOOKUP($C874,'Provisioning Requester'!$F$3:$H$20000,2,FALSE)),"No","Yes")</f>
        <v>No</v>
      </c>
      <c r="I874" s="1" t="str">
        <f>IF($H874="Yes",VLOOKUP($C874,'Provisioning Requester'!$F$3:$H$20000,3,FALSE),"-")</f>
        <v>-</v>
      </c>
      <c r="J874" s="1" t="str">
        <f>IF(OR(D874="SVCP", E874="TRUE"), "No", IF(ISNA(VLOOKUP($C874,'ProvResponder deviceId'!$A$1:$A$20000,1,FALSE)),"No","Yes"))</f>
        <v>No</v>
      </c>
      <c r="K874" s="1" t="str">
        <f>IF($J874="Yes",VLOOKUP($C874,'ProvResponder deviceId'!$A$1:$C$20000,3,FALSE),"-")</f>
        <v>-</v>
      </c>
      <c r="L874" s="1" t="str">
        <f t="shared" si="26"/>
        <v/>
      </c>
      <c r="M874" s="1" t="str">
        <f t="shared" si="27"/>
        <v/>
      </c>
      <c r="N874" s="1" t="str">
        <f>IF(ISBLANK($C874),"",IF(ISNA(VLOOKUP($L874,'result messages'!$H$3:$L$11,2,FALSE)),VLOOKUP($M874,'result messages'!$H$3:$L$11,2,FALSE),VLOOKUP($L874,'result messages'!$H$3:$L$11,2,FALSE)))</f>
        <v/>
      </c>
      <c r="O874" s="1" t="str">
        <f>IF(ISBLANK($C874),"",IF(ISNA(VLOOKUP($L874,'result messages'!$H$3:$L$11,3,FALSE)),VLOOKUP($M874,'result messages'!$H$3:$L$11,3,FALSE),VLOOKUP($L874,'result messages'!$H$3:$L$11,3,FALSE)))</f>
        <v/>
      </c>
      <c r="P874" s="1" t="str">
        <f>IF(ISBLANK($C874),"",IF(ISNA(VLOOKUP($L874,'result messages'!$H$3:$L$11,4,FALSE)),VLOOKUP($M874,'result messages'!$H$3:$L$11,4,FALSE),VLOOKUP($L874,'result messages'!$H$3:$L$11,4,FALSE)))</f>
        <v/>
      </c>
      <c r="Q874" s="1" t="str">
        <f>IF(ISBLANK($C874),"",IF(ISNA(VLOOKUP($L874,'result messages'!$H$3:$L$11,5,FALSE)),VLOOKUP($M874,'result messages'!$H$3:$L$11,5,FALSE),VLOOKUP($L874,'result messages'!$H$3:$L$11,5,FALSE)))</f>
        <v/>
      </c>
    </row>
    <row r="875" spans="1:17">
      <c r="A875" s="1">
        <v>872</v>
      </c>
      <c r="B875" s="1"/>
      <c r="C875" s="1"/>
      <c r="D875" s="1"/>
      <c r="E875" s="7"/>
      <c r="F875" s="1"/>
      <c r="G875" s="1" t="str">
        <f>IF(ISNA(VLOOKUP($C875,'DTEN TCAP Linkage deviceId'!$A$1:$A$20000,1,FALSE)),"No","Yes")</f>
        <v>No</v>
      </c>
      <c r="H875" s="1" t="str">
        <f>IF(ISNA(VLOOKUP($C875,'Provisioning Requester'!$F$3:$H$20000,2,FALSE)),"No","Yes")</f>
        <v>No</v>
      </c>
      <c r="I875" s="1" t="str">
        <f>IF($H875="Yes",VLOOKUP($C875,'Provisioning Requester'!$F$3:$H$20000,3,FALSE),"-")</f>
        <v>-</v>
      </c>
      <c r="J875" s="1" t="str">
        <f>IF(OR(D875="SVCP", E875="TRUE"), "No", IF(ISNA(VLOOKUP($C875,'ProvResponder deviceId'!$A$1:$A$20000,1,FALSE)),"No","Yes"))</f>
        <v>No</v>
      </c>
      <c r="K875" s="1" t="str">
        <f>IF($J875="Yes",VLOOKUP($C875,'ProvResponder deviceId'!$A$1:$C$20000,3,FALSE),"-")</f>
        <v>-</v>
      </c>
      <c r="L875" s="1" t="str">
        <f t="shared" si="26"/>
        <v/>
      </c>
      <c r="M875" s="1" t="str">
        <f t="shared" si="27"/>
        <v/>
      </c>
      <c r="N875" s="1" t="str">
        <f>IF(ISBLANK($C875),"",IF(ISNA(VLOOKUP($L875,'result messages'!$H$3:$L$11,2,FALSE)),VLOOKUP($M875,'result messages'!$H$3:$L$11,2,FALSE),VLOOKUP($L875,'result messages'!$H$3:$L$11,2,FALSE)))</f>
        <v/>
      </c>
      <c r="O875" s="1" t="str">
        <f>IF(ISBLANK($C875),"",IF(ISNA(VLOOKUP($L875,'result messages'!$H$3:$L$11,3,FALSE)),VLOOKUP($M875,'result messages'!$H$3:$L$11,3,FALSE),VLOOKUP($L875,'result messages'!$H$3:$L$11,3,FALSE)))</f>
        <v/>
      </c>
      <c r="P875" s="1" t="str">
        <f>IF(ISBLANK($C875),"",IF(ISNA(VLOOKUP($L875,'result messages'!$H$3:$L$11,4,FALSE)),VLOOKUP($M875,'result messages'!$H$3:$L$11,4,FALSE),VLOOKUP($L875,'result messages'!$H$3:$L$11,4,FALSE)))</f>
        <v/>
      </c>
      <c r="Q875" s="1" t="str">
        <f>IF(ISBLANK($C875),"",IF(ISNA(VLOOKUP($L875,'result messages'!$H$3:$L$11,5,FALSE)),VLOOKUP($M875,'result messages'!$H$3:$L$11,5,FALSE),VLOOKUP($L875,'result messages'!$H$3:$L$11,5,FALSE)))</f>
        <v/>
      </c>
    </row>
    <row r="876" spans="1:17">
      <c r="A876" s="1">
        <v>873</v>
      </c>
      <c r="B876" s="1"/>
      <c r="C876" s="1"/>
      <c r="D876" s="1"/>
      <c r="E876" s="7"/>
      <c r="F876" s="1"/>
      <c r="G876" s="1" t="str">
        <f>IF(ISNA(VLOOKUP($C876,'DTEN TCAP Linkage deviceId'!$A$1:$A$20000,1,FALSE)),"No","Yes")</f>
        <v>No</v>
      </c>
      <c r="H876" s="1" t="str">
        <f>IF(ISNA(VLOOKUP($C876,'Provisioning Requester'!$F$3:$H$20000,2,FALSE)),"No","Yes")</f>
        <v>No</v>
      </c>
      <c r="I876" s="1" t="str">
        <f>IF($H876="Yes",VLOOKUP($C876,'Provisioning Requester'!$F$3:$H$20000,3,FALSE),"-")</f>
        <v>-</v>
      </c>
      <c r="J876" s="1" t="str">
        <f>IF(OR(D876="SVCP", E876="TRUE"), "No", IF(ISNA(VLOOKUP($C876,'ProvResponder deviceId'!$A$1:$A$20000,1,FALSE)),"No","Yes"))</f>
        <v>No</v>
      </c>
      <c r="K876" s="1" t="str">
        <f>IF($J876="Yes",VLOOKUP($C876,'ProvResponder deviceId'!$A$1:$C$20000,3,FALSE),"-")</f>
        <v>-</v>
      </c>
      <c r="L876" s="1" t="str">
        <f t="shared" si="26"/>
        <v/>
      </c>
      <c r="M876" s="1" t="str">
        <f t="shared" si="27"/>
        <v/>
      </c>
      <c r="N876" s="1" t="str">
        <f>IF(ISBLANK($C876),"",IF(ISNA(VLOOKUP($L876,'result messages'!$H$3:$L$11,2,FALSE)),VLOOKUP($M876,'result messages'!$H$3:$L$11,2,FALSE),VLOOKUP($L876,'result messages'!$H$3:$L$11,2,FALSE)))</f>
        <v/>
      </c>
      <c r="O876" s="1" t="str">
        <f>IF(ISBLANK($C876),"",IF(ISNA(VLOOKUP($L876,'result messages'!$H$3:$L$11,3,FALSE)),VLOOKUP($M876,'result messages'!$H$3:$L$11,3,FALSE),VLOOKUP($L876,'result messages'!$H$3:$L$11,3,FALSE)))</f>
        <v/>
      </c>
      <c r="P876" s="1" t="str">
        <f>IF(ISBLANK($C876),"",IF(ISNA(VLOOKUP($L876,'result messages'!$H$3:$L$11,4,FALSE)),VLOOKUP($M876,'result messages'!$H$3:$L$11,4,FALSE),VLOOKUP($L876,'result messages'!$H$3:$L$11,4,FALSE)))</f>
        <v/>
      </c>
      <c r="Q876" s="1" t="str">
        <f>IF(ISBLANK($C876),"",IF(ISNA(VLOOKUP($L876,'result messages'!$H$3:$L$11,5,FALSE)),VLOOKUP($M876,'result messages'!$H$3:$L$11,5,FALSE),VLOOKUP($L876,'result messages'!$H$3:$L$11,5,FALSE)))</f>
        <v/>
      </c>
    </row>
    <row r="877" spans="1:17">
      <c r="A877" s="1">
        <v>874</v>
      </c>
      <c r="B877" s="1"/>
      <c r="C877" s="1"/>
      <c r="D877" s="1"/>
      <c r="E877" s="7"/>
      <c r="F877" s="1"/>
      <c r="G877" s="1" t="str">
        <f>IF(ISNA(VLOOKUP($C877,'DTEN TCAP Linkage deviceId'!$A$1:$A$20000,1,FALSE)),"No","Yes")</f>
        <v>No</v>
      </c>
      <c r="H877" s="1" t="str">
        <f>IF(ISNA(VLOOKUP($C877,'Provisioning Requester'!$F$3:$H$20000,2,FALSE)),"No","Yes")</f>
        <v>No</v>
      </c>
      <c r="I877" s="1" t="str">
        <f>IF($H877="Yes",VLOOKUP($C877,'Provisioning Requester'!$F$3:$H$20000,3,FALSE),"-")</f>
        <v>-</v>
      </c>
      <c r="J877" s="1" t="str">
        <f>IF(OR(D877="SVCP", E877="TRUE"), "No", IF(ISNA(VLOOKUP($C877,'ProvResponder deviceId'!$A$1:$A$20000,1,FALSE)),"No","Yes"))</f>
        <v>No</v>
      </c>
      <c r="K877" s="1" t="str">
        <f>IF($J877="Yes",VLOOKUP($C877,'ProvResponder deviceId'!$A$1:$C$20000,3,FALSE),"-")</f>
        <v>-</v>
      </c>
      <c r="L877" s="1" t="str">
        <f t="shared" si="26"/>
        <v/>
      </c>
      <c r="M877" s="1" t="str">
        <f t="shared" si="27"/>
        <v/>
      </c>
      <c r="N877" s="1" t="str">
        <f>IF(ISBLANK($C877),"",IF(ISNA(VLOOKUP($L877,'result messages'!$H$3:$L$11,2,FALSE)),VLOOKUP($M877,'result messages'!$H$3:$L$11,2,FALSE),VLOOKUP($L877,'result messages'!$H$3:$L$11,2,FALSE)))</f>
        <v/>
      </c>
      <c r="O877" s="1" t="str">
        <f>IF(ISBLANK($C877),"",IF(ISNA(VLOOKUP($L877,'result messages'!$H$3:$L$11,3,FALSE)),VLOOKUP($M877,'result messages'!$H$3:$L$11,3,FALSE),VLOOKUP($L877,'result messages'!$H$3:$L$11,3,FALSE)))</f>
        <v/>
      </c>
      <c r="P877" s="1" t="str">
        <f>IF(ISBLANK($C877),"",IF(ISNA(VLOOKUP($L877,'result messages'!$H$3:$L$11,4,FALSE)),VLOOKUP($M877,'result messages'!$H$3:$L$11,4,FALSE),VLOOKUP($L877,'result messages'!$H$3:$L$11,4,FALSE)))</f>
        <v/>
      </c>
      <c r="Q877" s="1" t="str">
        <f>IF(ISBLANK($C877),"",IF(ISNA(VLOOKUP($L877,'result messages'!$H$3:$L$11,5,FALSE)),VLOOKUP($M877,'result messages'!$H$3:$L$11,5,FALSE),VLOOKUP($L877,'result messages'!$H$3:$L$11,5,FALSE)))</f>
        <v/>
      </c>
    </row>
    <row r="878" spans="1:17">
      <c r="A878" s="1">
        <v>875</v>
      </c>
      <c r="B878" s="1"/>
      <c r="C878" s="1"/>
      <c r="D878" s="1"/>
      <c r="E878" s="7"/>
      <c r="F878" s="1"/>
      <c r="G878" s="1" t="str">
        <f>IF(ISNA(VLOOKUP($C878,'DTEN TCAP Linkage deviceId'!$A$1:$A$20000,1,FALSE)),"No","Yes")</f>
        <v>No</v>
      </c>
      <c r="H878" s="1" t="str">
        <f>IF(ISNA(VLOOKUP($C878,'Provisioning Requester'!$F$3:$H$20000,2,FALSE)),"No","Yes")</f>
        <v>No</v>
      </c>
      <c r="I878" s="1" t="str">
        <f>IF($H878="Yes",VLOOKUP($C878,'Provisioning Requester'!$F$3:$H$20000,3,FALSE),"-")</f>
        <v>-</v>
      </c>
      <c r="J878" s="1" t="str">
        <f>IF(OR(D878="SVCP", E878="TRUE"), "No", IF(ISNA(VLOOKUP($C878,'ProvResponder deviceId'!$A$1:$A$20000,1,FALSE)),"No","Yes"))</f>
        <v>No</v>
      </c>
      <c r="K878" s="1" t="str">
        <f>IF($J878="Yes",VLOOKUP($C878,'ProvResponder deviceId'!$A$1:$C$20000,3,FALSE),"-")</f>
        <v>-</v>
      </c>
      <c r="L878" s="1" t="str">
        <f t="shared" si="26"/>
        <v/>
      </c>
      <c r="M878" s="1" t="str">
        <f t="shared" si="27"/>
        <v/>
      </c>
      <c r="N878" s="1" t="str">
        <f>IF(ISBLANK($C878),"",IF(ISNA(VLOOKUP($L878,'result messages'!$H$3:$L$11,2,FALSE)),VLOOKUP($M878,'result messages'!$H$3:$L$11,2,FALSE),VLOOKUP($L878,'result messages'!$H$3:$L$11,2,FALSE)))</f>
        <v/>
      </c>
      <c r="O878" s="1" t="str">
        <f>IF(ISBLANK($C878),"",IF(ISNA(VLOOKUP($L878,'result messages'!$H$3:$L$11,3,FALSE)),VLOOKUP($M878,'result messages'!$H$3:$L$11,3,FALSE),VLOOKUP($L878,'result messages'!$H$3:$L$11,3,FALSE)))</f>
        <v/>
      </c>
      <c r="P878" s="1" t="str">
        <f>IF(ISBLANK($C878),"",IF(ISNA(VLOOKUP($L878,'result messages'!$H$3:$L$11,4,FALSE)),VLOOKUP($M878,'result messages'!$H$3:$L$11,4,FALSE),VLOOKUP($L878,'result messages'!$H$3:$L$11,4,FALSE)))</f>
        <v/>
      </c>
      <c r="Q878" s="1" t="str">
        <f>IF(ISBLANK($C878),"",IF(ISNA(VLOOKUP($L878,'result messages'!$H$3:$L$11,5,FALSE)),VLOOKUP($M878,'result messages'!$H$3:$L$11,5,FALSE),VLOOKUP($L878,'result messages'!$H$3:$L$11,5,FALSE)))</f>
        <v/>
      </c>
    </row>
    <row r="879" spans="1:17">
      <c r="A879" s="1">
        <v>876</v>
      </c>
      <c r="B879" s="1"/>
      <c r="C879" s="1"/>
      <c r="D879" s="1"/>
      <c r="E879" s="7"/>
      <c r="F879" s="1"/>
      <c r="G879" s="1" t="str">
        <f>IF(ISNA(VLOOKUP($C879,'DTEN TCAP Linkage deviceId'!$A$1:$A$20000,1,FALSE)),"No","Yes")</f>
        <v>No</v>
      </c>
      <c r="H879" s="1" t="str">
        <f>IF(ISNA(VLOOKUP($C879,'Provisioning Requester'!$F$3:$H$20000,2,FALSE)),"No","Yes")</f>
        <v>No</v>
      </c>
      <c r="I879" s="1" t="str">
        <f>IF($H879="Yes",VLOOKUP($C879,'Provisioning Requester'!$F$3:$H$20000,3,FALSE),"-")</f>
        <v>-</v>
      </c>
      <c r="J879" s="1" t="str">
        <f>IF(OR(D879="SVCP", E879="TRUE"), "No", IF(ISNA(VLOOKUP($C879,'ProvResponder deviceId'!$A$1:$A$20000,1,FALSE)),"No","Yes"))</f>
        <v>No</v>
      </c>
      <c r="K879" s="1" t="str">
        <f>IF($J879="Yes",VLOOKUP($C879,'ProvResponder deviceId'!$A$1:$C$20000,3,FALSE),"-")</f>
        <v>-</v>
      </c>
      <c r="L879" s="1" t="str">
        <f t="shared" si="26"/>
        <v/>
      </c>
      <c r="M879" s="1" t="str">
        <f t="shared" si="27"/>
        <v/>
      </c>
      <c r="N879" s="1" t="str">
        <f>IF(ISBLANK($C879),"",IF(ISNA(VLOOKUP($L879,'result messages'!$H$3:$L$11,2,FALSE)),VLOOKUP($M879,'result messages'!$H$3:$L$11,2,FALSE),VLOOKUP($L879,'result messages'!$H$3:$L$11,2,FALSE)))</f>
        <v/>
      </c>
      <c r="O879" s="1" t="str">
        <f>IF(ISBLANK($C879),"",IF(ISNA(VLOOKUP($L879,'result messages'!$H$3:$L$11,3,FALSE)),VLOOKUP($M879,'result messages'!$H$3:$L$11,3,FALSE),VLOOKUP($L879,'result messages'!$H$3:$L$11,3,FALSE)))</f>
        <v/>
      </c>
      <c r="P879" s="1" t="str">
        <f>IF(ISBLANK($C879),"",IF(ISNA(VLOOKUP($L879,'result messages'!$H$3:$L$11,4,FALSE)),VLOOKUP($M879,'result messages'!$H$3:$L$11,4,FALSE),VLOOKUP($L879,'result messages'!$H$3:$L$11,4,FALSE)))</f>
        <v/>
      </c>
      <c r="Q879" s="1" t="str">
        <f>IF(ISBLANK($C879),"",IF(ISNA(VLOOKUP($L879,'result messages'!$H$3:$L$11,5,FALSE)),VLOOKUP($M879,'result messages'!$H$3:$L$11,5,FALSE),VLOOKUP($L879,'result messages'!$H$3:$L$11,5,FALSE)))</f>
        <v/>
      </c>
    </row>
    <row r="880" spans="1:17">
      <c r="A880" s="1">
        <v>877</v>
      </c>
      <c r="B880" s="1"/>
      <c r="C880" s="1"/>
      <c r="D880" s="1"/>
      <c r="E880" s="7"/>
      <c r="F880" s="1"/>
      <c r="G880" s="1" t="str">
        <f>IF(ISNA(VLOOKUP($C880,'DTEN TCAP Linkage deviceId'!$A$1:$A$20000,1,FALSE)),"No","Yes")</f>
        <v>No</v>
      </c>
      <c r="H880" s="1" t="str">
        <f>IF(ISNA(VLOOKUP($C880,'Provisioning Requester'!$F$3:$H$20000,2,FALSE)),"No","Yes")</f>
        <v>No</v>
      </c>
      <c r="I880" s="1" t="str">
        <f>IF($H880="Yes",VLOOKUP($C880,'Provisioning Requester'!$F$3:$H$20000,3,FALSE),"-")</f>
        <v>-</v>
      </c>
      <c r="J880" s="1" t="str">
        <f>IF(OR(D880="SVCP", E880="TRUE"), "No", IF(ISNA(VLOOKUP($C880,'ProvResponder deviceId'!$A$1:$A$20000,1,FALSE)),"No","Yes"))</f>
        <v>No</v>
      </c>
      <c r="K880" s="1" t="str">
        <f>IF($J880="Yes",VLOOKUP($C880,'ProvResponder deviceId'!$A$1:$C$20000,3,FALSE),"-")</f>
        <v>-</v>
      </c>
      <c r="L880" s="1" t="str">
        <f t="shared" si="26"/>
        <v/>
      </c>
      <c r="M880" s="1" t="str">
        <f t="shared" si="27"/>
        <v/>
      </c>
      <c r="N880" s="1" t="str">
        <f>IF(ISBLANK($C880),"",IF(ISNA(VLOOKUP($L880,'result messages'!$H$3:$L$11,2,FALSE)),VLOOKUP($M880,'result messages'!$H$3:$L$11,2,FALSE),VLOOKUP($L880,'result messages'!$H$3:$L$11,2,FALSE)))</f>
        <v/>
      </c>
      <c r="O880" s="1" t="str">
        <f>IF(ISBLANK($C880),"",IF(ISNA(VLOOKUP($L880,'result messages'!$H$3:$L$11,3,FALSE)),VLOOKUP($M880,'result messages'!$H$3:$L$11,3,FALSE),VLOOKUP($L880,'result messages'!$H$3:$L$11,3,FALSE)))</f>
        <v/>
      </c>
      <c r="P880" s="1" t="str">
        <f>IF(ISBLANK($C880),"",IF(ISNA(VLOOKUP($L880,'result messages'!$H$3:$L$11,4,FALSE)),VLOOKUP($M880,'result messages'!$H$3:$L$11,4,FALSE),VLOOKUP($L880,'result messages'!$H$3:$L$11,4,FALSE)))</f>
        <v/>
      </c>
      <c r="Q880" s="1" t="str">
        <f>IF(ISBLANK($C880),"",IF(ISNA(VLOOKUP($L880,'result messages'!$H$3:$L$11,5,FALSE)),VLOOKUP($M880,'result messages'!$H$3:$L$11,5,FALSE),VLOOKUP($L880,'result messages'!$H$3:$L$11,5,FALSE)))</f>
        <v/>
      </c>
    </row>
    <row r="881" spans="1:17">
      <c r="A881" s="1">
        <v>878</v>
      </c>
      <c r="B881" s="1"/>
      <c r="C881" s="1"/>
      <c r="D881" s="1"/>
      <c r="E881" s="7"/>
      <c r="F881" s="1"/>
      <c r="G881" s="1" t="str">
        <f>IF(ISNA(VLOOKUP($C881,'DTEN TCAP Linkage deviceId'!$A$1:$A$20000,1,FALSE)),"No","Yes")</f>
        <v>No</v>
      </c>
      <c r="H881" s="1" t="str">
        <f>IF(ISNA(VLOOKUP($C881,'Provisioning Requester'!$F$3:$H$20000,2,FALSE)),"No","Yes")</f>
        <v>No</v>
      </c>
      <c r="I881" s="1" t="str">
        <f>IF($H881="Yes",VLOOKUP($C881,'Provisioning Requester'!$F$3:$H$20000,3,FALSE),"-")</f>
        <v>-</v>
      </c>
      <c r="J881" s="1" t="str">
        <f>IF(OR(D881="SVCP", E881="TRUE"), "No", IF(ISNA(VLOOKUP($C881,'ProvResponder deviceId'!$A$1:$A$20000,1,FALSE)),"No","Yes"))</f>
        <v>No</v>
      </c>
      <c r="K881" s="1" t="str">
        <f>IF($J881="Yes",VLOOKUP($C881,'ProvResponder deviceId'!$A$1:$C$20000,3,FALSE),"-")</f>
        <v>-</v>
      </c>
      <c r="L881" s="1" t="str">
        <f t="shared" si="26"/>
        <v/>
      </c>
      <c r="M881" s="1" t="str">
        <f t="shared" si="27"/>
        <v/>
      </c>
      <c r="N881" s="1" t="str">
        <f>IF(ISBLANK($C881),"",IF(ISNA(VLOOKUP($L881,'result messages'!$H$3:$L$11,2,FALSE)),VLOOKUP($M881,'result messages'!$H$3:$L$11,2,FALSE),VLOOKUP($L881,'result messages'!$H$3:$L$11,2,FALSE)))</f>
        <v/>
      </c>
      <c r="O881" s="1" t="str">
        <f>IF(ISBLANK($C881),"",IF(ISNA(VLOOKUP($L881,'result messages'!$H$3:$L$11,3,FALSE)),VLOOKUP($M881,'result messages'!$H$3:$L$11,3,FALSE),VLOOKUP($L881,'result messages'!$H$3:$L$11,3,FALSE)))</f>
        <v/>
      </c>
      <c r="P881" s="1" t="str">
        <f>IF(ISBLANK($C881),"",IF(ISNA(VLOOKUP($L881,'result messages'!$H$3:$L$11,4,FALSE)),VLOOKUP($M881,'result messages'!$H$3:$L$11,4,FALSE),VLOOKUP($L881,'result messages'!$H$3:$L$11,4,FALSE)))</f>
        <v/>
      </c>
      <c r="Q881" s="1" t="str">
        <f>IF(ISBLANK($C881),"",IF(ISNA(VLOOKUP($L881,'result messages'!$H$3:$L$11,5,FALSE)),VLOOKUP($M881,'result messages'!$H$3:$L$11,5,FALSE),VLOOKUP($L881,'result messages'!$H$3:$L$11,5,FALSE)))</f>
        <v/>
      </c>
    </row>
    <row r="882" spans="1:17">
      <c r="A882" s="1">
        <v>879</v>
      </c>
      <c r="B882" s="1"/>
      <c r="C882" s="1"/>
      <c r="D882" s="1"/>
      <c r="E882" s="7"/>
      <c r="F882" s="1"/>
      <c r="G882" s="1" t="str">
        <f>IF(ISNA(VLOOKUP($C882,'DTEN TCAP Linkage deviceId'!$A$1:$A$20000,1,FALSE)),"No","Yes")</f>
        <v>No</v>
      </c>
      <c r="H882" s="1" t="str">
        <f>IF(ISNA(VLOOKUP($C882,'Provisioning Requester'!$F$3:$H$20000,2,FALSE)),"No","Yes")</f>
        <v>No</v>
      </c>
      <c r="I882" s="1" t="str">
        <f>IF($H882="Yes",VLOOKUP($C882,'Provisioning Requester'!$F$3:$H$20000,3,FALSE),"-")</f>
        <v>-</v>
      </c>
      <c r="J882" s="1" t="str">
        <f>IF(OR(D882="SVCP", E882="TRUE"), "No", IF(ISNA(VLOOKUP($C882,'ProvResponder deviceId'!$A$1:$A$20000,1,FALSE)),"No","Yes"))</f>
        <v>No</v>
      </c>
      <c r="K882" s="1" t="str">
        <f>IF($J882="Yes",VLOOKUP($C882,'ProvResponder deviceId'!$A$1:$C$20000,3,FALSE),"-")</f>
        <v>-</v>
      </c>
      <c r="L882" s="1" t="str">
        <f t="shared" si="26"/>
        <v/>
      </c>
      <c r="M882" s="1" t="str">
        <f t="shared" si="27"/>
        <v/>
      </c>
      <c r="N882" s="1" t="str">
        <f>IF(ISBLANK($C882),"",IF(ISNA(VLOOKUP($L882,'result messages'!$H$3:$L$11,2,FALSE)),VLOOKUP($M882,'result messages'!$H$3:$L$11,2,FALSE),VLOOKUP($L882,'result messages'!$H$3:$L$11,2,FALSE)))</f>
        <v/>
      </c>
      <c r="O882" s="1" t="str">
        <f>IF(ISBLANK($C882),"",IF(ISNA(VLOOKUP($L882,'result messages'!$H$3:$L$11,3,FALSE)),VLOOKUP($M882,'result messages'!$H$3:$L$11,3,FALSE),VLOOKUP($L882,'result messages'!$H$3:$L$11,3,FALSE)))</f>
        <v/>
      </c>
      <c r="P882" s="1" t="str">
        <f>IF(ISBLANK($C882),"",IF(ISNA(VLOOKUP($L882,'result messages'!$H$3:$L$11,4,FALSE)),VLOOKUP($M882,'result messages'!$H$3:$L$11,4,FALSE),VLOOKUP($L882,'result messages'!$H$3:$L$11,4,FALSE)))</f>
        <v/>
      </c>
      <c r="Q882" s="1" t="str">
        <f>IF(ISBLANK($C882),"",IF(ISNA(VLOOKUP($L882,'result messages'!$H$3:$L$11,5,FALSE)),VLOOKUP($M882,'result messages'!$H$3:$L$11,5,FALSE),VLOOKUP($L882,'result messages'!$H$3:$L$11,5,FALSE)))</f>
        <v/>
      </c>
    </row>
    <row r="883" spans="1:17">
      <c r="A883" s="1">
        <v>880</v>
      </c>
      <c r="B883" s="1"/>
      <c r="C883" s="1"/>
      <c r="D883" s="1"/>
      <c r="E883" s="7"/>
      <c r="F883" s="1"/>
      <c r="G883" s="1" t="str">
        <f>IF(ISNA(VLOOKUP($C883,'DTEN TCAP Linkage deviceId'!$A$1:$A$20000,1,FALSE)),"No","Yes")</f>
        <v>No</v>
      </c>
      <c r="H883" s="1" t="str">
        <f>IF(ISNA(VLOOKUP($C883,'Provisioning Requester'!$F$3:$H$20000,2,FALSE)),"No","Yes")</f>
        <v>No</v>
      </c>
      <c r="I883" s="1" t="str">
        <f>IF($H883="Yes",VLOOKUP($C883,'Provisioning Requester'!$F$3:$H$20000,3,FALSE),"-")</f>
        <v>-</v>
      </c>
      <c r="J883" s="1" t="str">
        <f>IF(OR(D883="SVCP", E883="TRUE"), "No", IF(ISNA(VLOOKUP($C883,'ProvResponder deviceId'!$A$1:$A$20000,1,FALSE)),"No","Yes"))</f>
        <v>No</v>
      </c>
      <c r="K883" s="1" t="str">
        <f>IF($J883="Yes",VLOOKUP($C883,'ProvResponder deviceId'!$A$1:$C$20000,3,FALSE),"-")</f>
        <v>-</v>
      </c>
      <c r="L883" s="1" t="str">
        <f t="shared" si="26"/>
        <v/>
      </c>
      <c r="M883" s="1" t="str">
        <f t="shared" si="27"/>
        <v/>
      </c>
      <c r="N883" s="1" t="str">
        <f>IF(ISBLANK($C883),"",IF(ISNA(VLOOKUP($L883,'result messages'!$H$3:$L$11,2,FALSE)),VLOOKUP($M883,'result messages'!$H$3:$L$11,2,FALSE),VLOOKUP($L883,'result messages'!$H$3:$L$11,2,FALSE)))</f>
        <v/>
      </c>
      <c r="O883" s="1" t="str">
        <f>IF(ISBLANK($C883),"",IF(ISNA(VLOOKUP($L883,'result messages'!$H$3:$L$11,3,FALSE)),VLOOKUP($M883,'result messages'!$H$3:$L$11,3,FALSE),VLOOKUP($L883,'result messages'!$H$3:$L$11,3,FALSE)))</f>
        <v/>
      </c>
      <c r="P883" s="1" t="str">
        <f>IF(ISBLANK($C883),"",IF(ISNA(VLOOKUP($L883,'result messages'!$H$3:$L$11,4,FALSE)),VLOOKUP($M883,'result messages'!$H$3:$L$11,4,FALSE),VLOOKUP($L883,'result messages'!$H$3:$L$11,4,FALSE)))</f>
        <v/>
      </c>
      <c r="Q883" s="1" t="str">
        <f>IF(ISBLANK($C883),"",IF(ISNA(VLOOKUP($L883,'result messages'!$H$3:$L$11,5,FALSE)),VLOOKUP($M883,'result messages'!$H$3:$L$11,5,FALSE),VLOOKUP($L883,'result messages'!$H$3:$L$11,5,FALSE)))</f>
        <v/>
      </c>
    </row>
    <row r="884" spans="1:17">
      <c r="A884" s="1">
        <v>881</v>
      </c>
      <c r="B884" s="1"/>
      <c r="C884" s="1"/>
      <c r="D884" s="1"/>
      <c r="E884" s="7"/>
      <c r="F884" s="1"/>
      <c r="G884" s="1" t="str">
        <f>IF(ISNA(VLOOKUP($C884,'DTEN TCAP Linkage deviceId'!$A$1:$A$20000,1,FALSE)),"No","Yes")</f>
        <v>No</v>
      </c>
      <c r="H884" s="1" t="str">
        <f>IF(ISNA(VLOOKUP($C884,'Provisioning Requester'!$F$3:$H$20000,2,FALSE)),"No","Yes")</f>
        <v>No</v>
      </c>
      <c r="I884" s="1" t="str">
        <f>IF($H884="Yes",VLOOKUP($C884,'Provisioning Requester'!$F$3:$H$20000,3,FALSE),"-")</f>
        <v>-</v>
      </c>
      <c r="J884" s="1" t="str">
        <f>IF(OR(D884="SVCP", E884="TRUE"), "No", IF(ISNA(VLOOKUP($C884,'ProvResponder deviceId'!$A$1:$A$20000,1,FALSE)),"No","Yes"))</f>
        <v>No</v>
      </c>
      <c r="K884" s="1" t="str">
        <f>IF($J884="Yes",VLOOKUP($C884,'ProvResponder deviceId'!$A$1:$C$20000,3,FALSE),"-")</f>
        <v>-</v>
      </c>
      <c r="L884" s="1" t="str">
        <f t="shared" si="26"/>
        <v/>
      </c>
      <c r="M884" s="1" t="str">
        <f t="shared" si="27"/>
        <v/>
      </c>
      <c r="N884" s="1" t="str">
        <f>IF(ISBLANK($C884),"",IF(ISNA(VLOOKUP($L884,'result messages'!$H$3:$L$11,2,FALSE)),VLOOKUP($M884,'result messages'!$H$3:$L$11,2,FALSE),VLOOKUP($L884,'result messages'!$H$3:$L$11,2,FALSE)))</f>
        <v/>
      </c>
      <c r="O884" s="1" t="str">
        <f>IF(ISBLANK($C884),"",IF(ISNA(VLOOKUP($L884,'result messages'!$H$3:$L$11,3,FALSE)),VLOOKUP($M884,'result messages'!$H$3:$L$11,3,FALSE),VLOOKUP($L884,'result messages'!$H$3:$L$11,3,FALSE)))</f>
        <v/>
      </c>
      <c r="P884" s="1" t="str">
        <f>IF(ISBLANK($C884),"",IF(ISNA(VLOOKUP($L884,'result messages'!$H$3:$L$11,4,FALSE)),VLOOKUP($M884,'result messages'!$H$3:$L$11,4,FALSE),VLOOKUP($L884,'result messages'!$H$3:$L$11,4,FALSE)))</f>
        <v/>
      </c>
      <c r="Q884" s="1" t="str">
        <f>IF(ISBLANK($C884),"",IF(ISNA(VLOOKUP($L884,'result messages'!$H$3:$L$11,5,FALSE)),VLOOKUP($M884,'result messages'!$H$3:$L$11,5,FALSE),VLOOKUP($L884,'result messages'!$H$3:$L$11,5,FALSE)))</f>
        <v/>
      </c>
    </row>
    <row r="885" spans="1:17">
      <c r="A885" s="1">
        <v>882</v>
      </c>
      <c r="B885" s="1"/>
      <c r="C885" s="1"/>
      <c r="D885" s="1"/>
      <c r="E885" s="7"/>
      <c r="F885" s="1"/>
      <c r="G885" s="1" t="str">
        <f>IF(ISNA(VLOOKUP($C885,'DTEN TCAP Linkage deviceId'!$A$1:$A$20000,1,FALSE)),"No","Yes")</f>
        <v>No</v>
      </c>
      <c r="H885" s="1" t="str">
        <f>IF(ISNA(VLOOKUP($C885,'Provisioning Requester'!$F$3:$H$20000,2,FALSE)),"No","Yes")</f>
        <v>No</v>
      </c>
      <c r="I885" s="1" t="str">
        <f>IF($H885="Yes",VLOOKUP($C885,'Provisioning Requester'!$F$3:$H$20000,3,FALSE),"-")</f>
        <v>-</v>
      </c>
      <c r="J885" s="1" t="str">
        <f>IF(OR(D885="SVCP", E885="TRUE"), "No", IF(ISNA(VLOOKUP($C885,'ProvResponder deviceId'!$A$1:$A$20000,1,FALSE)),"No","Yes"))</f>
        <v>No</v>
      </c>
      <c r="K885" s="1" t="str">
        <f>IF($J885="Yes",VLOOKUP($C885,'ProvResponder deviceId'!$A$1:$C$20000,3,FALSE),"-")</f>
        <v>-</v>
      </c>
      <c r="L885" s="1" t="str">
        <f t="shared" si="26"/>
        <v/>
      </c>
      <c r="M885" s="1" t="str">
        <f t="shared" si="27"/>
        <v/>
      </c>
      <c r="N885" s="1" t="str">
        <f>IF(ISBLANK($C885),"",IF(ISNA(VLOOKUP($L885,'result messages'!$H$3:$L$11,2,FALSE)),VLOOKUP($M885,'result messages'!$H$3:$L$11,2,FALSE),VLOOKUP($L885,'result messages'!$H$3:$L$11,2,FALSE)))</f>
        <v/>
      </c>
      <c r="O885" s="1" t="str">
        <f>IF(ISBLANK($C885),"",IF(ISNA(VLOOKUP($L885,'result messages'!$H$3:$L$11,3,FALSE)),VLOOKUP($M885,'result messages'!$H$3:$L$11,3,FALSE),VLOOKUP($L885,'result messages'!$H$3:$L$11,3,FALSE)))</f>
        <v/>
      </c>
      <c r="P885" s="1" t="str">
        <f>IF(ISBLANK($C885),"",IF(ISNA(VLOOKUP($L885,'result messages'!$H$3:$L$11,4,FALSE)),VLOOKUP($M885,'result messages'!$H$3:$L$11,4,FALSE),VLOOKUP($L885,'result messages'!$H$3:$L$11,4,FALSE)))</f>
        <v/>
      </c>
      <c r="Q885" s="1" t="str">
        <f>IF(ISBLANK($C885),"",IF(ISNA(VLOOKUP($L885,'result messages'!$H$3:$L$11,5,FALSE)),VLOOKUP($M885,'result messages'!$H$3:$L$11,5,FALSE),VLOOKUP($L885,'result messages'!$H$3:$L$11,5,FALSE)))</f>
        <v/>
      </c>
    </row>
    <row r="886" spans="1:17">
      <c r="A886" s="1">
        <v>883</v>
      </c>
      <c r="B886" s="1"/>
      <c r="C886" s="1"/>
      <c r="D886" s="1"/>
      <c r="E886" s="7"/>
      <c r="F886" s="1"/>
      <c r="G886" s="1" t="str">
        <f>IF(ISNA(VLOOKUP($C886,'DTEN TCAP Linkage deviceId'!$A$1:$A$20000,1,FALSE)),"No","Yes")</f>
        <v>No</v>
      </c>
      <c r="H886" s="1" t="str">
        <f>IF(ISNA(VLOOKUP($C886,'Provisioning Requester'!$F$3:$H$20000,2,FALSE)),"No","Yes")</f>
        <v>No</v>
      </c>
      <c r="I886" s="1" t="str">
        <f>IF($H886="Yes",VLOOKUP($C886,'Provisioning Requester'!$F$3:$H$20000,3,FALSE),"-")</f>
        <v>-</v>
      </c>
      <c r="J886" s="1" t="str">
        <f>IF(OR(D886="SVCP", E886="TRUE"), "No", IF(ISNA(VLOOKUP($C886,'ProvResponder deviceId'!$A$1:$A$20000,1,FALSE)),"No","Yes"))</f>
        <v>No</v>
      </c>
      <c r="K886" s="1" t="str">
        <f>IF($J886="Yes",VLOOKUP($C886,'ProvResponder deviceId'!$A$1:$C$20000,3,FALSE),"-")</f>
        <v>-</v>
      </c>
      <c r="L886" s="1" t="str">
        <f t="shared" si="26"/>
        <v/>
      </c>
      <c r="M886" s="1" t="str">
        <f t="shared" si="27"/>
        <v/>
      </c>
      <c r="N886" s="1" t="str">
        <f>IF(ISBLANK($C886),"",IF(ISNA(VLOOKUP($L886,'result messages'!$H$3:$L$11,2,FALSE)),VLOOKUP($M886,'result messages'!$H$3:$L$11,2,FALSE),VLOOKUP($L886,'result messages'!$H$3:$L$11,2,FALSE)))</f>
        <v/>
      </c>
      <c r="O886" s="1" t="str">
        <f>IF(ISBLANK($C886),"",IF(ISNA(VLOOKUP($L886,'result messages'!$H$3:$L$11,3,FALSE)),VLOOKUP($M886,'result messages'!$H$3:$L$11,3,FALSE),VLOOKUP($L886,'result messages'!$H$3:$L$11,3,FALSE)))</f>
        <v/>
      </c>
      <c r="P886" s="1" t="str">
        <f>IF(ISBLANK($C886),"",IF(ISNA(VLOOKUP($L886,'result messages'!$H$3:$L$11,4,FALSE)),VLOOKUP($M886,'result messages'!$H$3:$L$11,4,FALSE),VLOOKUP($L886,'result messages'!$H$3:$L$11,4,FALSE)))</f>
        <v/>
      </c>
      <c r="Q886" s="1" t="str">
        <f>IF(ISBLANK($C886),"",IF(ISNA(VLOOKUP($L886,'result messages'!$H$3:$L$11,5,FALSE)),VLOOKUP($M886,'result messages'!$H$3:$L$11,5,FALSE),VLOOKUP($L886,'result messages'!$H$3:$L$11,5,FALSE)))</f>
        <v/>
      </c>
    </row>
    <row r="887" spans="1:17">
      <c r="A887" s="1">
        <v>884</v>
      </c>
      <c r="B887" s="1"/>
      <c r="C887" s="1"/>
      <c r="D887" s="1"/>
      <c r="E887" s="7"/>
      <c r="F887" s="1"/>
      <c r="G887" s="1" t="str">
        <f>IF(ISNA(VLOOKUP($C887,'DTEN TCAP Linkage deviceId'!$A$1:$A$20000,1,FALSE)),"No","Yes")</f>
        <v>No</v>
      </c>
      <c r="H887" s="1" t="str">
        <f>IF(ISNA(VLOOKUP($C887,'Provisioning Requester'!$F$3:$H$20000,2,FALSE)),"No","Yes")</f>
        <v>No</v>
      </c>
      <c r="I887" s="1" t="str">
        <f>IF($H887="Yes",VLOOKUP($C887,'Provisioning Requester'!$F$3:$H$20000,3,FALSE),"-")</f>
        <v>-</v>
      </c>
      <c r="J887" s="1" t="str">
        <f>IF(OR(D887="SVCP", E887="TRUE"), "No", IF(ISNA(VLOOKUP($C887,'ProvResponder deviceId'!$A$1:$A$20000,1,FALSE)),"No","Yes"))</f>
        <v>No</v>
      </c>
      <c r="K887" s="1" t="str">
        <f>IF($J887="Yes",VLOOKUP($C887,'ProvResponder deviceId'!$A$1:$C$20000,3,FALSE),"-")</f>
        <v>-</v>
      </c>
      <c r="L887" s="1" t="str">
        <f t="shared" si="26"/>
        <v/>
      </c>
      <c r="M887" s="1" t="str">
        <f t="shared" si="27"/>
        <v/>
      </c>
      <c r="N887" s="1" t="str">
        <f>IF(ISBLANK($C887),"",IF(ISNA(VLOOKUP($L887,'result messages'!$H$3:$L$11,2,FALSE)),VLOOKUP($M887,'result messages'!$H$3:$L$11,2,FALSE),VLOOKUP($L887,'result messages'!$H$3:$L$11,2,FALSE)))</f>
        <v/>
      </c>
      <c r="O887" s="1" t="str">
        <f>IF(ISBLANK($C887),"",IF(ISNA(VLOOKUP($L887,'result messages'!$H$3:$L$11,3,FALSE)),VLOOKUP($M887,'result messages'!$H$3:$L$11,3,FALSE),VLOOKUP($L887,'result messages'!$H$3:$L$11,3,FALSE)))</f>
        <v/>
      </c>
      <c r="P887" s="1" t="str">
        <f>IF(ISBLANK($C887),"",IF(ISNA(VLOOKUP($L887,'result messages'!$H$3:$L$11,4,FALSE)),VLOOKUP($M887,'result messages'!$H$3:$L$11,4,FALSE),VLOOKUP($L887,'result messages'!$H$3:$L$11,4,FALSE)))</f>
        <v/>
      </c>
      <c r="Q887" s="1" t="str">
        <f>IF(ISBLANK($C887),"",IF(ISNA(VLOOKUP($L887,'result messages'!$H$3:$L$11,5,FALSE)),VLOOKUP($M887,'result messages'!$H$3:$L$11,5,FALSE),VLOOKUP($L887,'result messages'!$H$3:$L$11,5,FALSE)))</f>
        <v/>
      </c>
    </row>
    <row r="888" spans="1:17">
      <c r="A888" s="1">
        <v>885</v>
      </c>
      <c r="B888" s="1"/>
      <c r="C888" s="1"/>
      <c r="D888" s="1"/>
      <c r="E888" s="7"/>
      <c r="F888" s="1"/>
      <c r="G888" s="1" t="str">
        <f>IF(ISNA(VLOOKUP($C888,'DTEN TCAP Linkage deviceId'!$A$1:$A$20000,1,FALSE)),"No","Yes")</f>
        <v>No</v>
      </c>
      <c r="H888" s="1" t="str">
        <f>IF(ISNA(VLOOKUP($C888,'Provisioning Requester'!$F$3:$H$20000,2,FALSE)),"No","Yes")</f>
        <v>No</v>
      </c>
      <c r="I888" s="1" t="str">
        <f>IF($H888="Yes",VLOOKUP($C888,'Provisioning Requester'!$F$3:$H$20000,3,FALSE),"-")</f>
        <v>-</v>
      </c>
      <c r="J888" s="1" t="str">
        <f>IF(OR(D888="SVCP", E888="TRUE"), "No", IF(ISNA(VLOOKUP($C888,'ProvResponder deviceId'!$A$1:$A$20000,1,FALSE)),"No","Yes"))</f>
        <v>No</v>
      </c>
      <c r="K888" s="1" t="str">
        <f>IF($J888="Yes",VLOOKUP($C888,'ProvResponder deviceId'!$A$1:$C$20000,3,FALSE),"-")</f>
        <v>-</v>
      </c>
      <c r="L888" s="1" t="str">
        <f t="shared" si="26"/>
        <v/>
      </c>
      <c r="M888" s="1" t="str">
        <f t="shared" si="27"/>
        <v/>
      </c>
      <c r="N888" s="1" t="str">
        <f>IF(ISBLANK($C888),"",IF(ISNA(VLOOKUP($L888,'result messages'!$H$3:$L$11,2,FALSE)),VLOOKUP($M888,'result messages'!$H$3:$L$11,2,FALSE),VLOOKUP($L888,'result messages'!$H$3:$L$11,2,FALSE)))</f>
        <v/>
      </c>
      <c r="O888" s="1" t="str">
        <f>IF(ISBLANK($C888),"",IF(ISNA(VLOOKUP($L888,'result messages'!$H$3:$L$11,3,FALSE)),VLOOKUP($M888,'result messages'!$H$3:$L$11,3,FALSE),VLOOKUP($L888,'result messages'!$H$3:$L$11,3,FALSE)))</f>
        <v/>
      </c>
      <c r="P888" s="1" t="str">
        <f>IF(ISBLANK($C888),"",IF(ISNA(VLOOKUP($L888,'result messages'!$H$3:$L$11,4,FALSE)),VLOOKUP($M888,'result messages'!$H$3:$L$11,4,FALSE),VLOOKUP($L888,'result messages'!$H$3:$L$11,4,FALSE)))</f>
        <v/>
      </c>
      <c r="Q888" s="1" t="str">
        <f>IF(ISBLANK($C888),"",IF(ISNA(VLOOKUP($L888,'result messages'!$H$3:$L$11,5,FALSE)),VLOOKUP($M888,'result messages'!$H$3:$L$11,5,FALSE),VLOOKUP($L888,'result messages'!$H$3:$L$11,5,FALSE)))</f>
        <v/>
      </c>
    </row>
    <row r="889" spans="1:17">
      <c r="A889" s="1">
        <v>886</v>
      </c>
      <c r="B889" s="1"/>
      <c r="C889" s="1"/>
      <c r="D889" s="1"/>
      <c r="E889" s="7"/>
      <c r="F889" s="1"/>
      <c r="G889" s="1" t="str">
        <f>IF(ISNA(VLOOKUP($C889,'DTEN TCAP Linkage deviceId'!$A$1:$A$20000,1,FALSE)),"No","Yes")</f>
        <v>No</v>
      </c>
      <c r="H889" s="1" t="str">
        <f>IF(ISNA(VLOOKUP($C889,'Provisioning Requester'!$F$3:$H$20000,2,FALSE)),"No","Yes")</f>
        <v>No</v>
      </c>
      <c r="I889" s="1" t="str">
        <f>IF($H889="Yes",VLOOKUP($C889,'Provisioning Requester'!$F$3:$H$20000,3,FALSE),"-")</f>
        <v>-</v>
      </c>
      <c r="J889" s="1" t="str">
        <f>IF(OR(D889="SVCP", E889="TRUE"), "No", IF(ISNA(VLOOKUP($C889,'ProvResponder deviceId'!$A$1:$A$20000,1,FALSE)),"No","Yes"))</f>
        <v>No</v>
      </c>
      <c r="K889" s="1" t="str">
        <f>IF($J889="Yes",VLOOKUP($C889,'ProvResponder deviceId'!$A$1:$C$20000,3,FALSE),"-")</f>
        <v>-</v>
      </c>
      <c r="L889" s="1" t="str">
        <f t="shared" si="26"/>
        <v/>
      </c>
      <c r="M889" s="1" t="str">
        <f t="shared" si="27"/>
        <v/>
      </c>
      <c r="N889" s="1" t="str">
        <f>IF(ISBLANK($C889),"",IF(ISNA(VLOOKUP($L889,'result messages'!$H$3:$L$11,2,FALSE)),VLOOKUP($M889,'result messages'!$H$3:$L$11,2,FALSE),VLOOKUP($L889,'result messages'!$H$3:$L$11,2,FALSE)))</f>
        <v/>
      </c>
      <c r="O889" s="1" t="str">
        <f>IF(ISBLANK($C889),"",IF(ISNA(VLOOKUP($L889,'result messages'!$H$3:$L$11,3,FALSE)),VLOOKUP($M889,'result messages'!$H$3:$L$11,3,FALSE),VLOOKUP($L889,'result messages'!$H$3:$L$11,3,FALSE)))</f>
        <v/>
      </c>
      <c r="P889" s="1" t="str">
        <f>IF(ISBLANK($C889),"",IF(ISNA(VLOOKUP($L889,'result messages'!$H$3:$L$11,4,FALSE)),VLOOKUP($M889,'result messages'!$H$3:$L$11,4,FALSE),VLOOKUP($L889,'result messages'!$H$3:$L$11,4,FALSE)))</f>
        <v/>
      </c>
      <c r="Q889" s="1" t="str">
        <f>IF(ISBLANK($C889),"",IF(ISNA(VLOOKUP($L889,'result messages'!$H$3:$L$11,5,FALSE)),VLOOKUP($M889,'result messages'!$H$3:$L$11,5,FALSE),VLOOKUP($L889,'result messages'!$H$3:$L$11,5,FALSE)))</f>
        <v/>
      </c>
    </row>
    <row r="890" spans="1:17">
      <c r="A890" s="1">
        <v>887</v>
      </c>
      <c r="B890" s="1"/>
      <c r="C890" s="1"/>
      <c r="D890" s="1"/>
      <c r="E890" s="7"/>
      <c r="F890" s="1"/>
      <c r="G890" s="1" t="str">
        <f>IF(ISNA(VLOOKUP($C890,'DTEN TCAP Linkage deviceId'!$A$1:$A$20000,1,FALSE)),"No","Yes")</f>
        <v>No</v>
      </c>
      <c r="H890" s="1" t="str">
        <f>IF(ISNA(VLOOKUP($C890,'Provisioning Requester'!$F$3:$H$20000,2,FALSE)),"No","Yes")</f>
        <v>No</v>
      </c>
      <c r="I890" s="1" t="str">
        <f>IF($H890="Yes",VLOOKUP($C890,'Provisioning Requester'!$F$3:$H$20000,3,FALSE),"-")</f>
        <v>-</v>
      </c>
      <c r="J890" s="1" t="str">
        <f>IF(OR(D890="SVCP", E890="TRUE"), "No", IF(ISNA(VLOOKUP($C890,'ProvResponder deviceId'!$A$1:$A$20000,1,FALSE)),"No","Yes"))</f>
        <v>No</v>
      </c>
      <c r="K890" s="1" t="str">
        <f>IF($J890="Yes",VLOOKUP($C890,'ProvResponder deviceId'!$A$1:$C$20000,3,FALSE),"-")</f>
        <v>-</v>
      </c>
      <c r="L890" s="1" t="str">
        <f t="shared" si="26"/>
        <v/>
      </c>
      <c r="M890" s="1" t="str">
        <f t="shared" si="27"/>
        <v/>
      </c>
      <c r="N890" s="1" t="str">
        <f>IF(ISBLANK($C890),"",IF(ISNA(VLOOKUP($L890,'result messages'!$H$3:$L$11,2,FALSE)),VLOOKUP($M890,'result messages'!$H$3:$L$11,2,FALSE),VLOOKUP($L890,'result messages'!$H$3:$L$11,2,FALSE)))</f>
        <v/>
      </c>
      <c r="O890" s="1" t="str">
        <f>IF(ISBLANK($C890),"",IF(ISNA(VLOOKUP($L890,'result messages'!$H$3:$L$11,3,FALSE)),VLOOKUP($M890,'result messages'!$H$3:$L$11,3,FALSE),VLOOKUP($L890,'result messages'!$H$3:$L$11,3,FALSE)))</f>
        <v/>
      </c>
      <c r="P890" s="1" t="str">
        <f>IF(ISBLANK($C890),"",IF(ISNA(VLOOKUP($L890,'result messages'!$H$3:$L$11,4,FALSE)),VLOOKUP($M890,'result messages'!$H$3:$L$11,4,FALSE),VLOOKUP($L890,'result messages'!$H$3:$L$11,4,FALSE)))</f>
        <v/>
      </c>
      <c r="Q890" s="1" t="str">
        <f>IF(ISBLANK($C890),"",IF(ISNA(VLOOKUP($L890,'result messages'!$H$3:$L$11,5,FALSE)),VLOOKUP($M890,'result messages'!$H$3:$L$11,5,FALSE),VLOOKUP($L890,'result messages'!$H$3:$L$11,5,FALSE)))</f>
        <v/>
      </c>
    </row>
    <row r="891" spans="1:17">
      <c r="A891" s="1">
        <v>888</v>
      </c>
      <c r="B891" s="1"/>
      <c r="C891" s="1"/>
      <c r="D891" s="1"/>
      <c r="E891" s="7"/>
      <c r="F891" s="1"/>
      <c r="G891" s="1" t="str">
        <f>IF(ISNA(VLOOKUP($C891,'DTEN TCAP Linkage deviceId'!$A$1:$A$20000,1,FALSE)),"No","Yes")</f>
        <v>No</v>
      </c>
      <c r="H891" s="1" t="str">
        <f>IF(ISNA(VLOOKUP($C891,'Provisioning Requester'!$F$3:$H$20000,2,FALSE)),"No","Yes")</f>
        <v>No</v>
      </c>
      <c r="I891" s="1" t="str">
        <f>IF($H891="Yes",VLOOKUP($C891,'Provisioning Requester'!$F$3:$H$20000,3,FALSE),"-")</f>
        <v>-</v>
      </c>
      <c r="J891" s="1" t="str">
        <f>IF(OR(D891="SVCP", E891="TRUE"), "No", IF(ISNA(VLOOKUP($C891,'ProvResponder deviceId'!$A$1:$A$20000,1,FALSE)),"No","Yes"))</f>
        <v>No</v>
      </c>
      <c r="K891" s="1" t="str">
        <f>IF($J891="Yes",VLOOKUP($C891,'ProvResponder deviceId'!$A$1:$C$20000,3,FALSE),"-")</f>
        <v>-</v>
      </c>
      <c r="L891" s="1" t="str">
        <f t="shared" si="26"/>
        <v/>
      </c>
      <c r="M891" s="1" t="str">
        <f t="shared" si="27"/>
        <v/>
      </c>
      <c r="N891" s="1" t="str">
        <f>IF(ISBLANK($C891),"",IF(ISNA(VLOOKUP($L891,'result messages'!$H$3:$L$11,2,FALSE)),VLOOKUP($M891,'result messages'!$H$3:$L$11,2,FALSE),VLOOKUP($L891,'result messages'!$H$3:$L$11,2,FALSE)))</f>
        <v/>
      </c>
      <c r="O891" s="1" t="str">
        <f>IF(ISBLANK($C891),"",IF(ISNA(VLOOKUP($L891,'result messages'!$H$3:$L$11,3,FALSE)),VLOOKUP($M891,'result messages'!$H$3:$L$11,3,FALSE),VLOOKUP($L891,'result messages'!$H$3:$L$11,3,FALSE)))</f>
        <v/>
      </c>
      <c r="P891" s="1" t="str">
        <f>IF(ISBLANK($C891),"",IF(ISNA(VLOOKUP($L891,'result messages'!$H$3:$L$11,4,FALSE)),VLOOKUP($M891,'result messages'!$H$3:$L$11,4,FALSE),VLOOKUP($L891,'result messages'!$H$3:$L$11,4,FALSE)))</f>
        <v/>
      </c>
      <c r="Q891" s="1" t="str">
        <f>IF(ISBLANK($C891),"",IF(ISNA(VLOOKUP($L891,'result messages'!$H$3:$L$11,5,FALSE)),VLOOKUP($M891,'result messages'!$H$3:$L$11,5,FALSE),VLOOKUP($L891,'result messages'!$H$3:$L$11,5,FALSE)))</f>
        <v/>
      </c>
    </row>
    <row r="892" spans="1:17">
      <c r="A892" s="1">
        <v>889</v>
      </c>
      <c r="B892" s="1"/>
      <c r="C892" s="1"/>
      <c r="D892" s="1"/>
      <c r="E892" s="7"/>
      <c r="F892" s="1"/>
      <c r="G892" s="1" t="str">
        <f>IF(ISNA(VLOOKUP($C892,'DTEN TCAP Linkage deviceId'!$A$1:$A$20000,1,FALSE)),"No","Yes")</f>
        <v>No</v>
      </c>
      <c r="H892" s="1" t="str">
        <f>IF(ISNA(VLOOKUP($C892,'Provisioning Requester'!$F$3:$H$20000,2,FALSE)),"No","Yes")</f>
        <v>No</v>
      </c>
      <c r="I892" s="1" t="str">
        <f>IF($H892="Yes",VLOOKUP($C892,'Provisioning Requester'!$F$3:$H$20000,3,FALSE),"-")</f>
        <v>-</v>
      </c>
      <c r="J892" s="1" t="str">
        <f>IF(OR(D892="SVCP", E892="TRUE"), "No", IF(ISNA(VLOOKUP($C892,'ProvResponder deviceId'!$A$1:$A$20000,1,FALSE)),"No","Yes"))</f>
        <v>No</v>
      </c>
      <c r="K892" s="1" t="str">
        <f>IF($J892="Yes",VLOOKUP($C892,'ProvResponder deviceId'!$A$1:$C$20000,3,FALSE),"-")</f>
        <v>-</v>
      </c>
      <c r="L892" s="1" t="str">
        <f t="shared" si="26"/>
        <v/>
      </c>
      <c r="M892" s="1" t="str">
        <f t="shared" si="27"/>
        <v/>
      </c>
      <c r="N892" s="1" t="str">
        <f>IF(ISBLANK($C892),"",IF(ISNA(VLOOKUP($L892,'result messages'!$H$3:$L$11,2,FALSE)),VLOOKUP($M892,'result messages'!$H$3:$L$11,2,FALSE),VLOOKUP($L892,'result messages'!$H$3:$L$11,2,FALSE)))</f>
        <v/>
      </c>
      <c r="O892" s="1" t="str">
        <f>IF(ISBLANK($C892),"",IF(ISNA(VLOOKUP($L892,'result messages'!$H$3:$L$11,3,FALSE)),VLOOKUP($M892,'result messages'!$H$3:$L$11,3,FALSE),VLOOKUP($L892,'result messages'!$H$3:$L$11,3,FALSE)))</f>
        <v/>
      </c>
      <c r="P892" s="1" t="str">
        <f>IF(ISBLANK($C892),"",IF(ISNA(VLOOKUP($L892,'result messages'!$H$3:$L$11,4,FALSE)),VLOOKUP($M892,'result messages'!$H$3:$L$11,4,FALSE),VLOOKUP($L892,'result messages'!$H$3:$L$11,4,FALSE)))</f>
        <v/>
      </c>
      <c r="Q892" s="1" t="str">
        <f>IF(ISBLANK($C892),"",IF(ISNA(VLOOKUP($L892,'result messages'!$H$3:$L$11,5,FALSE)),VLOOKUP($M892,'result messages'!$H$3:$L$11,5,FALSE),VLOOKUP($L892,'result messages'!$H$3:$L$11,5,FALSE)))</f>
        <v/>
      </c>
    </row>
    <row r="893" spans="1:17">
      <c r="A893" s="1">
        <v>890</v>
      </c>
      <c r="B893" s="1"/>
      <c r="C893" s="1"/>
      <c r="D893" s="1"/>
      <c r="E893" s="7"/>
      <c r="F893" s="1"/>
      <c r="G893" s="1" t="str">
        <f>IF(ISNA(VLOOKUP($C893,'DTEN TCAP Linkage deviceId'!$A$1:$A$20000,1,FALSE)),"No","Yes")</f>
        <v>No</v>
      </c>
      <c r="H893" s="1" t="str">
        <f>IF(ISNA(VLOOKUP($C893,'Provisioning Requester'!$F$3:$H$20000,2,FALSE)),"No","Yes")</f>
        <v>No</v>
      </c>
      <c r="I893" s="1" t="str">
        <f>IF($H893="Yes",VLOOKUP($C893,'Provisioning Requester'!$F$3:$H$20000,3,FALSE),"-")</f>
        <v>-</v>
      </c>
      <c r="J893" s="1" t="str">
        <f>IF(OR(D893="SVCP", E893="TRUE"), "No", IF(ISNA(VLOOKUP($C893,'ProvResponder deviceId'!$A$1:$A$20000,1,FALSE)),"No","Yes"))</f>
        <v>No</v>
      </c>
      <c r="K893" s="1" t="str">
        <f>IF($J893="Yes",VLOOKUP($C893,'ProvResponder deviceId'!$A$1:$C$20000,3,FALSE),"-")</f>
        <v>-</v>
      </c>
      <c r="L893" s="1" t="str">
        <f t="shared" si="26"/>
        <v/>
      </c>
      <c r="M893" s="1" t="str">
        <f t="shared" si="27"/>
        <v/>
      </c>
      <c r="N893" s="1" t="str">
        <f>IF(ISBLANK($C893),"",IF(ISNA(VLOOKUP($L893,'result messages'!$H$3:$L$11,2,FALSE)),VLOOKUP($M893,'result messages'!$H$3:$L$11,2,FALSE),VLOOKUP($L893,'result messages'!$H$3:$L$11,2,FALSE)))</f>
        <v/>
      </c>
      <c r="O893" s="1" t="str">
        <f>IF(ISBLANK($C893),"",IF(ISNA(VLOOKUP($L893,'result messages'!$H$3:$L$11,3,FALSE)),VLOOKUP($M893,'result messages'!$H$3:$L$11,3,FALSE),VLOOKUP($L893,'result messages'!$H$3:$L$11,3,FALSE)))</f>
        <v/>
      </c>
      <c r="P893" s="1" t="str">
        <f>IF(ISBLANK($C893),"",IF(ISNA(VLOOKUP($L893,'result messages'!$H$3:$L$11,4,FALSE)),VLOOKUP($M893,'result messages'!$H$3:$L$11,4,FALSE),VLOOKUP($L893,'result messages'!$H$3:$L$11,4,FALSE)))</f>
        <v/>
      </c>
      <c r="Q893" s="1" t="str">
        <f>IF(ISBLANK($C893),"",IF(ISNA(VLOOKUP($L893,'result messages'!$H$3:$L$11,5,FALSE)),VLOOKUP($M893,'result messages'!$H$3:$L$11,5,FALSE),VLOOKUP($L893,'result messages'!$H$3:$L$11,5,FALSE)))</f>
        <v/>
      </c>
    </row>
    <row r="894" spans="1:17">
      <c r="A894" s="1">
        <v>891</v>
      </c>
      <c r="B894" s="1"/>
      <c r="C894" s="1"/>
      <c r="D894" s="1"/>
      <c r="E894" s="7"/>
      <c r="F894" s="1"/>
      <c r="G894" s="1" t="str">
        <f>IF(ISNA(VLOOKUP($C894,'DTEN TCAP Linkage deviceId'!$A$1:$A$20000,1,FALSE)),"No","Yes")</f>
        <v>No</v>
      </c>
      <c r="H894" s="1" t="str">
        <f>IF(ISNA(VLOOKUP($C894,'Provisioning Requester'!$F$3:$H$20000,2,FALSE)),"No","Yes")</f>
        <v>No</v>
      </c>
      <c r="I894" s="1" t="str">
        <f>IF($H894="Yes",VLOOKUP($C894,'Provisioning Requester'!$F$3:$H$20000,3,FALSE),"-")</f>
        <v>-</v>
      </c>
      <c r="J894" s="1" t="str">
        <f>IF(OR(D894="SVCP", E894="TRUE"), "No", IF(ISNA(VLOOKUP($C894,'ProvResponder deviceId'!$A$1:$A$20000,1,FALSE)),"No","Yes"))</f>
        <v>No</v>
      </c>
      <c r="K894" s="1" t="str">
        <f>IF($J894="Yes",VLOOKUP($C894,'ProvResponder deviceId'!$A$1:$C$20000,3,FALSE),"-")</f>
        <v>-</v>
      </c>
      <c r="L894" s="1" t="str">
        <f t="shared" si="26"/>
        <v/>
      </c>
      <c r="M894" s="1" t="str">
        <f t="shared" si="27"/>
        <v/>
      </c>
      <c r="N894" s="1" t="str">
        <f>IF(ISBLANK($C894),"",IF(ISNA(VLOOKUP($L894,'result messages'!$H$3:$L$11,2,FALSE)),VLOOKUP($M894,'result messages'!$H$3:$L$11,2,FALSE),VLOOKUP($L894,'result messages'!$H$3:$L$11,2,FALSE)))</f>
        <v/>
      </c>
      <c r="O894" s="1" t="str">
        <f>IF(ISBLANK($C894),"",IF(ISNA(VLOOKUP($L894,'result messages'!$H$3:$L$11,3,FALSE)),VLOOKUP($M894,'result messages'!$H$3:$L$11,3,FALSE),VLOOKUP($L894,'result messages'!$H$3:$L$11,3,FALSE)))</f>
        <v/>
      </c>
      <c r="P894" s="1" t="str">
        <f>IF(ISBLANK($C894),"",IF(ISNA(VLOOKUP($L894,'result messages'!$H$3:$L$11,4,FALSE)),VLOOKUP($M894,'result messages'!$H$3:$L$11,4,FALSE),VLOOKUP($L894,'result messages'!$H$3:$L$11,4,FALSE)))</f>
        <v/>
      </c>
      <c r="Q894" s="1" t="str">
        <f>IF(ISBLANK($C894),"",IF(ISNA(VLOOKUP($L894,'result messages'!$H$3:$L$11,5,FALSE)),VLOOKUP($M894,'result messages'!$H$3:$L$11,5,FALSE),VLOOKUP($L894,'result messages'!$H$3:$L$11,5,FALSE)))</f>
        <v/>
      </c>
    </row>
    <row r="895" spans="1:17">
      <c r="A895" s="1">
        <v>892</v>
      </c>
      <c r="B895" s="1"/>
      <c r="C895" s="1"/>
      <c r="D895" s="1"/>
      <c r="E895" s="7"/>
      <c r="F895" s="1"/>
      <c r="G895" s="1" t="str">
        <f>IF(ISNA(VLOOKUP($C895,'DTEN TCAP Linkage deviceId'!$A$1:$A$20000,1,FALSE)),"No","Yes")</f>
        <v>No</v>
      </c>
      <c r="H895" s="1" t="str">
        <f>IF(ISNA(VLOOKUP($C895,'Provisioning Requester'!$F$3:$H$20000,2,FALSE)),"No","Yes")</f>
        <v>No</v>
      </c>
      <c r="I895" s="1" t="str">
        <f>IF($H895="Yes",VLOOKUP($C895,'Provisioning Requester'!$F$3:$H$20000,3,FALSE),"-")</f>
        <v>-</v>
      </c>
      <c r="J895" s="1" t="str">
        <f>IF(OR(D895="SVCP", E895="TRUE"), "No", IF(ISNA(VLOOKUP($C895,'ProvResponder deviceId'!$A$1:$A$20000,1,FALSE)),"No","Yes"))</f>
        <v>No</v>
      </c>
      <c r="K895" s="1" t="str">
        <f>IF($J895="Yes",VLOOKUP($C895,'ProvResponder deviceId'!$A$1:$C$20000,3,FALSE),"-")</f>
        <v>-</v>
      </c>
      <c r="L895" s="1" t="str">
        <f t="shared" si="26"/>
        <v/>
      </c>
      <c r="M895" s="1" t="str">
        <f t="shared" si="27"/>
        <v/>
      </c>
      <c r="N895" s="1" t="str">
        <f>IF(ISBLANK($C895),"",IF(ISNA(VLOOKUP($L895,'result messages'!$H$3:$L$11,2,FALSE)),VLOOKUP($M895,'result messages'!$H$3:$L$11,2,FALSE),VLOOKUP($L895,'result messages'!$H$3:$L$11,2,FALSE)))</f>
        <v/>
      </c>
      <c r="O895" s="1" t="str">
        <f>IF(ISBLANK($C895),"",IF(ISNA(VLOOKUP($L895,'result messages'!$H$3:$L$11,3,FALSE)),VLOOKUP($M895,'result messages'!$H$3:$L$11,3,FALSE),VLOOKUP($L895,'result messages'!$H$3:$L$11,3,FALSE)))</f>
        <v/>
      </c>
      <c r="P895" s="1" t="str">
        <f>IF(ISBLANK($C895),"",IF(ISNA(VLOOKUP($L895,'result messages'!$H$3:$L$11,4,FALSE)),VLOOKUP($M895,'result messages'!$H$3:$L$11,4,FALSE),VLOOKUP($L895,'result messages'!$H$3:$L$11,4,FALSE)))</f>
        <v/>
      </c>
      <c r="Q895" s="1" t="str">
        <f>IF(ISBLANK($C895),"",IF(ISNA(VLOOKUP($L895,'result messages'!$H$3:$L$11,5,FALSE)),VLOOKUP($M895,'result messages'!$H$3:$L$11,5,FALSE),VLOOKUP($L895,'result messages'!$H$3:$L$11,5,FALSE)))</f>
        <v/>
      </c>
    </row>
    <row r="896" spans="1:17">
      <c r="A896" s="1">
        <v>893</v>
      </c>
      <c r="B896" s="1"/>
      <c r="C896" s="1"/>
      <c r="D896" s="1"/>
      <c r="E896" s="7"/>
      <c r="F896" s="1"/>
      <c r="G896" s="1" t="str">
        <f>IF(ISNA(VLOOKUP($C896,'DTEN TCAP Linkage deviceId'!$A$1:$A$20000,1,FALSE)),"No","Yes")</f>
        <v>No</v>
      </c>
      <c r="H896" s="1" t="str">
        <f>IF(ISNA(VLOOKUP($C896,'Provisioning Requester'!$F$3:$H$20000,2,FALSE)),"No","Yes")</f>
        <v>No</v>
      </c>
      <c r="I896" s="1" t="str">
        <f>IF($H896="Yes",VLOOKUP($C896,'Provisioning Requester'!$F$3:$H$20000,3,FALSE),"-")</f>
        <v>-</v>
      </c>
      <c r="J896" s="1" t="str">
        <f>IF(OR(D896="SVCP", E896="TRUE"), "No", IF(ISNA(VLOOKUP($C896,'ProvResponder deviceId'!$A$1:$A$20000,1,FALSE)),"No","Yes"))</f>
        <v>No</v>
      </c>
      <c r="K896" s="1" t="str">
        <f>IF($J896="Yes",VLOOKUP($C896,'ProvResponder deviceId'!$A$1:$C$20000,3,FALSE),"-")</f>
        <v>-</v>
      </c>
      <c r="L896" s="1" t="str">
        <f t="shared" si="26"/>
        <v/>
      </c>
      <c r="M896" s="1" t="str">
        <f t="shared" si="27"/>
        <v/>
      </c>
      <c r="N896" s="1" t="str">
        <f>IF(ISBLANK($C896),"",IF(ISNA(VLOOKUP($L896,'result messages'!$H$3:$L$11,2,FALSE)),VLOOKUP($M896,'result messages'!$H$3:$L$11,2,FALSE),VLOOKUP($L896,'result messages'!$H$3:$L$11,2,FALSE)))</f>
        <v/>
      </c>
      <c r="O896" s="1" t="str">
        <f>IF(ISBLANK($C896),"",IF(ISNA(VLOOKUP($L896,'result messages'!$H$3:$L$11,3,FALSE)),VLOOKUP($M896,'result messages'!$H$3:$L$11,3,FALSE),VLOOKUP($L896,'result messages'!$H$3:$L$11,3,FALSE)))</f>
        <v/>
      </c>
      <c r="P896" s="1" t="str">
        <f>IF(ISBLANK($C896),"",IF(ISNA(VLOOKUP($L896,'result messages'!$H$3:$L$11,4,FALSE)),VLOOKUP($M896,'result messages'!$H$3:$L$11,4,FALSE),VLOOKUP($L896,'result messages'!$H$3:$L$11,4,FALSE)))</f>
        <v/>
      </c>
      <c r="Q896" s="1" t="str">
        <f>IF(ISBLANK($C896),"",IF(ISNA(VLOOKUP($L896,'result messages'!$H$3:$L$11,5,FALSE)),VLOOKUP($M896,'result messages'!$H$3:$L$11,5,FALSE),VLOOKUP($L896,'result messages'!$H$3:$L$11,5,FALSE)))</f>
        <v/>
      </c>
    </row>
    <row r="897" spans="1:17">
      <c r="A897" s="1">
        <v>894</v>
      </c>
      <c r="B897" s="1"/>
      <c r="C897" s="1"/>
      <c r="D897" s="1"/>
      <c r="E897" s="7"/>
      <c r="F897" s="1"/>
      <c r="G897" s="1" t="str">
        <f>IF(ISNA(VLOOKUP($C897,'DTEN TCAP Linkage deviceId'!$A$1:$A$20000,1,FALSE)),"No","Yes")</f>
        <v>No</v>
      </c>
      <c r="H897" s="1" t="str">
        <f>IF(ISNA(VLOOKUP($C897,'Provisioning Requester'!$F$3:$H$20000,2,FALSE)),"No","Yes")</f>
        <v>No</v>
      </c>
      <c r="I897" s="1" t="str">
        <f>IF($H897="Yes",VLOOKUP($C897,'Provisioning Requester'!$F$3:$H$20000,3,FALSE),"-")</f>
        <v>-</v>
      </c>
      <c r="J897" s="1" t="str">
        <f>IF(OR(D897="SVCP", E897="TRUE"), "No", IF(ISNA(VLOOKUP($C897,'ProvResponder deviceId'!$A$1:$A$20000,1,FALSE)),"No","Yes"))</f>
        <v>No</v>
      </c>
      <c r="K897" s="1" t="str">
        <f>IF($J897="Yes",VLOOKUP($C897,'ProvResponder deviceId'!$A$1:$C$20000,3,FALSE),"-")</f>
        <v>-</v>
      </c>
      <c r="L897" s="1" t="str">
        <f t="shared" si="26"/>
        <v/>
      </c>
      <c r="M897" s="1" t="str">
        <f t="shared" si="27"/>
        <v/>
      </c>
      <c r="N897" s="1" t="str">
        <f>IF(ISBLANK($C897),"",IF(ISNA(VLOOKUP($L897,'result messages'!$H$3:$L$11,2,FALSE)),VLOOKUP($M897,'result messages'!$H$3:$L$11,2,FALSE),VLOOKUP($L897,'result messages'!$H$3:$L$11,2,FALSE)))</f>
        <v/>
      </c>
      <c r="O897" s="1" t="str">
        <f>IF(ISBLANK($C897),"",IF(ISNA(VLOOKUP($L897,'result messages'!$H$3:$L$11,3,FALSE)),VLOOKUP($M897,'result messages'!$H$3:$L$11,3,FALSE),VLOOKUP($L897,'result messages'!$H$3:$L$11,3,FALSE)))</f>
        <v/>
      </c>
      <c r="P897" s="1" t="str">
        <f>IF(ISBLANK($C897),"",IF(ISNA(VLOOKUP($L897,'result messages'!$H$3:$L$11,4,FALSE)),VLOOKUP($M897,'result messages'!$H$3:$L$11,4,FALSE),VLOOKUP($L897,'result messages'!$H$3:$L$11,4,FALSE)))</f>
        <v/>
      </c>
      <c r="Q897" s="1" t="str">
        <f>IF(ISBLANK($C897),"",IF(ISNA(VLOOKUP($L897,'result messages'!$H$3:$L$11,5,FALSE)),VLOOKUP($M897,'result messages'!$H$3:$L$11,5,FALSE),VLOOKUP($L897,'result messages'!$H$3:$L$11,5,FALSE)))</f>
        <v/>
      </c>
    </row>
    <row r="898" spans="1:17">
      <c r="A898" s="1">
        <v>895</v>
      </c>
      <c r="B898" s="1"/>
      <c r="C898" s="1"/>
      <c r="D898" s="1"/>
      <c r="E898" s="7"/>
      <c r="F898" s="1"/>
      <c r="G898" s="1" t="str">
        <f>IF(ISNA(VLOOKUP($C898,'DTEN TCAP Linkage deviceId'!$A$1:$A$20000,1,FALSE)),"No","Yes")</f>
        <v>No</v>
      </c>
      <c r="H898" s="1" t="str">
        <f>IF(ISNA(VLOOKUP($C898,'Provisioning Requester'!$F$3:$H$20000,2,FALSE)),"No","Yes")</f>
        <v>No</v>
      </c>
      <c r="I898" s="1" t="str">
        <f>IF($H898="Yes",VLOOKUP($C898,'Provisioning Requester'!$F$3:$H$20000,3,FALSE),"-")</f>
        <v>-</v>
      </c>
      <c r="J898" s="1" t="str">
        <f>IF(OR(D898="SVCP", E898="TRUE"), "No", IF(ISNA(VLOOKUP($C898,'ProvResponder deviceId'!$A$1:$A$20000,1,FALSE)),"No","Yes"))</f>
        <v>No</v>
      </c>
      <c r="K898" s="1" t="str">
        <f>IF($J898="Yes",VLOOKUP($C898,'ProvResponder deviceId'!$A$1:$C$20000,3,FALSE),"-")</f>
        <v>-</v>
      </c>
      <c r="L898" s="1" t="str">
        <f t="shared" si="26"/>
        <v/>
      </c>
      <c r="M898" s="1" t="str">
        <f t="shared" si="27"/>
        <v/>
      </c>
      <c r="N898" s="1" t="str">
        <f>IF(ISBLANK($C898),"",IF(ISNA(VLOOKUP($L898,'result messages'!$H$3:$L$11,2,FALSE)),VLOOKUP($M898,'result messages'!$H$3:$L$11,2,FALSE),VLOOKUP($L898,'result messages'!$H$3:$L$11,2,FALSE)))</f>
        <v/>
      </c>
      <c r="O898" s="1" t="str">
        <f>IF(ISBLANK($C898),"",IF(ISNA(VLOOKUP($L898,'result messages'!$H$3:$L$11,3,FALSE)),VLOOKUP($M898,'result messages'!$H$3:$L$11,3,FALSE),VLOOKUP($L898,'result messages'!$H$3:$L$11,3,FALSE)))</f>
        <v/>
      </c>
      <c r="P898" s="1" t="str">
        <f>IF(ISBLANK($C898),"",IF(ISNA(VLOOKUP($L898,'result messages'!$H$3:$L$11,4,FALSE)),VLOOKUP($M898,'result messages'!$H$3:$L$11,4,FALSE),VLOOKUP($L898,'result messages'!$H$3:$L$11,4,FALSE)))</f>
        <v/>
      </c>
      <c r="Q898" s="1" t="str">
        <f>IF(ISBLANK($C898),"",IF(ISNA(VLOOKUP($L898,'result messages'!$H$3:$L$11,5,FALSE)),VLOOKUP($M898,'result messages'!$H$3:$L$11,5,FALSE),VLOOKUP($L898,'result messages'!$H$3:$L$11,5,FALSE)))</f>
        <v/>
      </c>
    </row>
    <row r="899" spans="1:17">
      <c r="A899" s="1">
        <v>896</v>
      </c>
      <c r="B899" s="1"/>
      <c r="C899" s="1"/>
      <c r="D899" s="1"/>
      <c r="E899" s="7"/>
      <c r="F899" s="1"/>
      <c r="G899" s="1" t="str">
        <f>IF(ISNA(VLOOKUP($C899,'DTEN TCAP Linkage deviceId'!$A$1:$A$20000,1,FALSE)),"No","Yes")</f>
        <v>No</v>
      </c>
      <c r="H899" s="1" t="str">
        <f>IF(ISNA(VLOOKUP($C899,'Provisioning Requester'!$F$3:$H$20000,2,FALSE)),"No","Yes")</f>
        <v>No</v>
      </c>
      <c r="I899" s="1" t="str">
        <f>IF($H899="Yes",VLOOKUP($C899,'Provisioning Requester'!$F$3:$H$20000,3,FALSE),"-")</f>
        <v>-</v>
      </c>
      <c r="J899" s="1" t="str">
        <f>IF(OR(D899="SVCP", E899="TRUE"), "No", IF(ISNA(VLOOKUP($C899,'ProvResponder deviceId'!$A$1:$A$20000,1,FALSE)),"No","Yes"))</f>
        <v>No</v>
      </c>
      <c r="K899" s="1" t="str">
        <f>IF($J899="Yes",VLOOKUP($C899,'ProvResponder deviceId'!$A$1:$C$20000,3,FALSE),"-")</f>
        <v>-</v>
      </c>
      <c r="L899" s="1" t="str">
        <f t="shared" si="26"/>
        <v/>
      </c>
      <c r="M899" s="1" t="str">
        <f t="shared" si="27"/>
        <v/>
      </c>
      <c r="N899" s="1" t="str">
        <f>IF(ISBLANK($C899),"",IF(ISNA(VLOOKUP($L899,'result messages'!$H$3:$L$11,2,FALSE)),VLOOKUP($M899,'result messages'!$H$3:$L$11,2,FALSE),VLOOKUP($L899,'result messages'!$H$3:$L$11,2,FALSE)))</f>
        <v/>
      </c>
      <c r="O899" s="1" t="str">
        <f>IF(ISBLANK($C899),"",IF(ISNA(VLOOKUP($L899,'result messages'!$H$3:$L$11,3,FALSE)),VLOOKUP($M899,'result messages'!$H$3:$L$11,3,FALSE),VLOOKUP($L899,'result messages'!$H$3:$L$11,3,FALSE)))</f>
        <v/>
      </c>
      <c r="P899" s="1" t="str">
        <f>IF(ISBLANK($C899),"",IF(ISNA(VLOOKUP($L899,'result messages'!$H$3:$L$11,4,FALSE)),VLOOKUP($M899,'result messages'!$H$3:$L$11,4,FALSE),VLOOKUP($L899,'result messages'!$H$3:$L$11,4,FALSE)))</f>
        <v/>
      </c>
      <c r="Q899" s="1" t="str">
        <f>IF(ISBLANK($C899),"",IF(ISNA(VLOOKUP($L899,'result messages'!$H$3:$L$11,5,FALSE)),VLOOKUP($M899,'result messages'!$H$3:$L$11,5,FALSE),VLOOKUP($L899,'result messages'!$H$3:$L$11,5,FALSE)))</f>
        <v/>
      </c>
    </row>
    <row r="900" spans="1:17">
      <c r="A900" s="1">
        <v>897</v>
      </c>
      <c r="B900" s="1"/>
      <c r="C900" s="1"/>
      <c r="D900" s="1"/>
      <c r="E900" s="7"/>
      <c r="F900" s="1"/>
      <c r="G900" s="1" t="str">
        <f>IF(ISNA(VLOOKUP($C900,'DTEN TCAP Linkage deviceId'!$A$1:$A$20000,1,FALSE)),"No","Yes")</f>
        <v>No</v>
      </c>
      <c r="H900" s="1" t="str">
        <f>IF(ISNA(VLOOKUP($C900,'Provisioning Requester'!$F$3:$H$20000,2,FALSE)),"No","Yes")</f>
        <v>No</v>
      </c>
      <c r="I900" s="1" t="str">
        <f>IF($H900="Yes",VLOOKUP($C900,'Provisioning Requester'!$F$3:$H$20000,3,FALSE),"-")</f>
        <v>-</v>
      </c>
      <c r="J900" s="1" t="str">
        <f>IF(OR(D900="SVCP", E900="TRUE"), "No", IF(ISNA(VLOOKUP($C900,'ProvResponder deviceId'!$A$1:$A$20000,1,FALSE)),"No","Yes"))</f>
        <v>No</v>
      </c>
      <c r="K900" s="1" t="str">
        <f>IF($J900="Yes",VLOOKUP($C900,'ProvResponder deviceId'!$A$1:$C$20000,3,FALSE),"-")</f>
        <v>-</v>
      </c>
      <c r="L900" s="1" t="str">
        <f t="shared" si="26"/>
        <v/>
      </c>
      <c r="M900" s="1" t="str">
        <f t="shared" si="27"/>
        <v/>
      </c>
      <c r="N900" s="1" t="str">
        <f>IF(ISBLANK($C900),"",IF(ISNA(VLOOKUP($L900,'result messages'!$H$3:$L$11,2,FALSE)),VLOOKUP($M900,'result messages'!$H$3:$L$11,2,FALSE),VLOOKUP($L900,'result messages'!$H$3:$L$11,2,FALSE)))</f>
        <v/>
      </c>
      <c r="O900" s="1" t="str">
        <f>IF(ISBLANK($C900),"",IF(ISNA(VLOOKUP($L900,'result messages'!$H$3:$L$11,3,FALSE)),VLOOKUP($M900,'result messages'!$H$3:$L$11,3,FALSE),VLOOKUP($L900,'result messages'!$H$3:$L$11,3,FALSE)))</f>
        <v/>
      </c>
      <c r="P900" s="1" t="str">
        <f>IF(ISBLANK($C900),"",IF(ISNA(VLOOKUP($L900,'result messages'!$H$3:$L$11,4,FALSE)),VLOOKUP($M900,'result messages'!$H$3:$L$11,4,FALSE),VLOOKUP($L900,'result messages'!$H$3:$L$11,4,FALSE)))</f>
        <v/>
      </c>
      <c r="Q900" s="1" t="str">
        <f>IF(ISBLANK($C900),"",IF(ISNA(VLOOKUP($L900,'result messages'!$H$3:$L$11,5,FALSE)),VLOOKUP($M900,'result messages'!$H$3:$L$11,5,FALSE),VLOOKUP($L900,'result messages'!$H$3:$L$11,5,FALSE)))</f>
        <v/>
      </c>
    </row>
    <row r="901" spans="1:17">
      <c r="A901" s="1">
        <v>898</v>
      </c>
      <c r="B901" s="1"/>
      <c r="C901" s="1"/>
      <c r="D901" s="1"/>
      <c r="E901" s="7"/>
      <c r="F901" s="1"/>
      <c r="G901" s="1" t="str">
        <f>IF(ISNA(VLOOKUP($C901,'DTEN TCAP Linkage deviceId'!$A$1:$A$20000,1,FALSE)),"No","Yes")</f>
        <v>No</v>
      </c>
      <c r="H901" s="1" t="str">
        <f>IF(ISNA(VLOOKUP($C901,'Provisioning Requester'!$F$3:$H$20000,2,FALSE)),"No","Yes")</f>
        <v>No</v>
      </c>
      <c r="I901" s="1" t="str">
        <f>IF($H901="Yes",VLOOKUP($C901,'Provisioning Requester'!$F$3:$H$20000,3,FALSE),"-")</f>
        <v>-</v>
      </c>
      <c r="J901" s="1" t="str">
        <f>IF(OR(D901="SVCP", E901="TRUE"), "No", IF(ISNA(VLOOKUP($C901,'ProvResponder deviceId'!$A$1:$A$20000,1,FALSE)),"No","Yes"))</f>
        <v>No</v>
      </c>
      <c r="K901" s="1" t="str">
        <f>IF($J901="Yes",VLOOKUP($C901,'ProvResponder deviceId'!$A$1:$C$20000,3,FALSE),"-")</f>
        <v>-</v>
      </c>
      <c r="L901" s="1" t="str">
        <f t="shared" ref="L901:L964" si="28">IF(ISBLANK($C901),"",$D901&amp;$E901&amp;$G901&amp;$H901&amp;$I901&amp;$J901&amp;$K901)</f>
        <v/>
      </c>
      <c r="M901" s="1" t="str">
        <f t="shared" ref="M901:M964" si="29">IF(ISBLANK($C901),"",$D901&amp;$E901&amp;$G901&amp;$H901&amp;$I901&amp;$J901&amp;"other")</f>
        <v/>
      </c>
      <c r="N901" s="1" t="str">
        <f>IF(ISBLANK($C901),"",IF(ISNA(VLOOKUP($L901,'result messages'!$H$3:$L$11,2,FALSE)),VLOOKUP($M901,'result messages'!$H$3:$L$11,2,FALSE),VLOOKUP($L901,'result messages'!$H$3:$L$11,2,FALSE)))</f>
        <v/>
      </c>
      <c r="O901" s="1" t="str">
        <f>IF(ISBLANK($C901),"",IF(ISNA(VLOOKUP($L901,'result messages'!$H$3:$L$11,3,FALSE)),VLOOKUP($M901,'result messages'!$H$3:$L$11,3,FALSE),VLOOKUP($L901,'result messages'!$H$3:$L$11,3,FALSE)))</f>
        <v/>
      </c>
      <c r="P901" s="1" t="str">
        <f>IF(ISBLANK($C901),"",IF(ISNA(VLOOKUP($L901,'result messages'!$H$3:$L$11,4,FALSE)),VLOOKUP($M901,'result messages'!$H$3:$L$11,4,FALSE),VLOOKUP($L901,'result messages'!$H$3:$L$11,4,FALSE)))</f>
        <v/>
      </c>
      <c r="Q901" s="1" t="str">
        <f>IF(ISBLANK($C901),"",IF(ISNA(VLOOKUP($L901,'result messages'!$H$3:$L$11,5,FALSE)),VLOOKUP($M901,'result messages'!$H$3:$L$11,5,FALSE),VLOOKUP($L901,'result messages'!$H$3:$L$11,5,FALSE)))</f>
        <v/>
      </c>
    </row>
    <row r="902" spans="1:17">
      <c r="A902" s="1">
        <v>899</v>
      </c>
      <c r="B902" s="1"/>
      <c r="C902" s="1"/>
      <c r="D902" s="1"/>
      <c r="E902" s="7"/>
      <c r="F902" s="1"/>
      <c r="G902" s="1" t="str">
        <f>IF(ISNA(VLOOKUP($C902,'DTEN TCAP Linkage deviceId'!$A$1:$A$20000,1,FALSE)),"No","Yes")</f>
        <v>No</v>
      </c>
      <c r="H902" s="1" t="str">
        <f>IF(ISNA(VLOOKUP($C902,'Provisioning Requester'!$F$3:$H$20000,2,FALSE)),"No","Yes")</f>
        <v>No</v>
      </c>
      <c r="I902" s="1" t="str">
        <f>IF($H902="Yes",VLOOKUP($C902,'Provisioning Requester'!$F$3:$H$20000,3,FALSE),"-")</f>
        <v>-</v>
      </c>
      <c r="J902" s="1" t="str">
        <f>IF(OR(D902="SVCP", E902="TRUE"), "No", IF(ISNA(VLOOKUP($C902,'ProvResponder deviceId'!$A$1:$A$20000,1,FALSE)),"No","Yes"))</f>
        <v>No</v>
      </c>
      <c r="K902" s="1" t="str">
        <f>IF($J902="Yes",VLOOKUP($C902,'ProvResponder deviceId'!$A$1:$C$20000,3,FALSE),"-")</f>
        <v>-</v>
      </c>
      <c r="L902" s="1" t="str">
        <f t="shared" si="28"/>
        <v/>
      </c>
      <c r="M902" s="1" t="str">
        <f t="shared" si="29"/>
        <v/>
      </c>
      <c r="N902" s="1" t="str">
        <f>IF(ISBLANK($C902),"",IF(ISNA(VLOOKUP($L902,'result messages'!$H$3:$L$11,2,FALSE)),VLOOKUP($M902,'result messages'!$H$3:$L$11,2,FALSE),VLOOKUP($L902,'result messages'!$H$3:$L$11,2,FALSE)))</f>
        <v/>
      </c>
      <c r="O902" s="1" t="str">
        <f>IF(ISBLANK($C902),"",IF(ISNA(VLOOKUP($L902,'result messages'!$H$3:$L$11,3,FALSE)),VLOOKUP($M902,'result messages'!$H$3:$L$11,3,FALSE),VLOOKUP($L902,'result messages'!$H$3:$L$11,3,FALSE)))</f>
        <v/>
      </c>
      <c r="P902" s="1" t="str">
        <f>IF(ISBLANK($C902),"",IF(ISNA(VLOOKUP($L902,'result messages'!$H$3:$L$11,4,FALSE)),VLOOKUP($M902,'result messages'!$H$3:$L$11,4,FALSE),VLOOKUP($L902,'result messages'!$H$3:$L$11,4,FALSE)))</f>
        <v/>
      </c>
      <c r="Q902" s="1" t="str">
        <f>IF(ISBLANK($C902),"",IF(ISNA(VLOOKUP($L902,'result messages'!$H$3:$L$11,5,FALSE)),VLOOKUP($M902,'result messages'!$H$3:$L$11,5,FALSE),VLOOKUP($L902,'result messages'!$H$3:$L$11,5,FALSE)))</f>
        <v/>
      </c>
    </row>
    <row r="903" spans="1:17">
      <c r="A903" s="1">
        <v>900</v>
      </c>
      <c r="B903" s="1"/>
      <c r="C903" s="1"/>
      <c r="D903" s="1"/>
      <c r="E903" s="7"/>
      <c r="F903" s="1"/>
      <c r="G903" s="1" t="str">
        <f>IF(ISNA(VLOOKUP($C903,'DTEN TCAP Linkage deviceId'!$A$1:$A$20000,1,FALSE)),"No","Yes")</f>
        <v>No</v>
      </c>
      <c r="H903" s="1" t="str">
        <f>IF(ISNA(VLOOKUP($C903,'Provisioning Requester'!$F$3:$H$20000,2,FALSE)),"No","Yes")</f>
        <v>No</v>
      </c>
      <c r="I903" s="1" t="str">
        <f>IF($H903="Yes",VLOOKUP($C903,'Provisioning Requester'!$F$3:$H$20000,3,FALSE),"-")</f>
        <v>-</v>
      </c>
      <c r="J903" s="1" t="str">
        <f>IF(OR(D903="SVCP", E903="TRUE"), "No", IF(ISNA(VLOOKUP($C903,'ProvResponder deviceId'!$A$1:$A$20000,1,FALSE)),"No","Yes"))</f>
        <v>No</v>
      </c>
      <c r="K903" s="1" t="str">
        <f>IF($J903="Yes",VLOOKUP($C903,'ProvResponder deviceId'!$A$1:$C$20000,3,FALSE),"-")</f>
        <v>-</v>
      </c>
      <c r="L903" s="1" t="str">
        <f t="shared" si="28"/>
        <v/>
      </c>
      <c r="M903" s="1" t="str">
        <f t="shared" si="29"/>
        <v/>
      </c>
      <c r="N903" s="1" t="str">
        <f>IF(ISBLANK($C903),"",IF(ISNA(VLOOKUP($L903,'result messages'!$H$3:$L$11,2,FALSE)),VLOOKUP($M903,'result messages'!$H$3:$L$11,2,FALSE),VLOOKUP($L903,'result messages'!$H$3:$L$11,2,FALSE)))</f>
        <v/>
      </c>
      <c r="O903" s="1" t="str">
        <f>IF(ISBLANK($C903),"",IF(ISNA(VLOOKUP($L903,'result messages'!$H$3:$L$11,3,FALSE)),VLOOKUP($M903,'result messages'!$H$3:$L$11,3,FALSE),VLOOKUP($L903,'result messages'!$H$3:$L$11,3,FALSE)))</f>
        <v/>
      </c>
      <c r="P903" s="1" t="str">
        <f>IF(ISBLANK($C903),"",IF(ISNA(VLOOKUP($L903,'result messages'!$H$3:$L$11,4,FALSE)),VLOOKUP($M903,'result messages'!$H$3:$L$11,4,FALSE),VLOOKUP($L903,'result messages'!$H$3:$L$11,4,FALSE)))</f>
        <v/>
      </c>
      <c r="Q903" s="1" t="str">
        <f>IF(ISBLANK($C903),"",IF(ISNA(VLOOKUP($L903,'result messages'!$H$3:$L$11,5,FALSE)),VLOOKUP($M903,'result messages'!$H$3:$L$11,5,FALSE),VLOOKUP($L903,'result messages'!$H$3:$L$11,5,FALSE)))</f>
        <v/>
      </c>
    </row>
    <row r="904" spans="1:17">
      <c r="A904" s="1">
        <v>901</v>
      </c>
      <c r="B904" s="1"/>
      <c r="C904" s="1"/>
      <c r="D904" s="1"/>
      <c r="E904" s="7"/>
      <c r="F904" s="1"/>
      <c r="G904" s="1" t="str">
        <f>IF(ISNA(VLOOKUP($C904,'DTEN TCAP Linkage deviceId'!$A$1:$A$20000,1,FALSE)),"No","Yes")</f>
        <v>No</v>
      </c>
      <c r="H904" s="1" t="str">
        <f>IF(ISNA(VLOOKUP($C904,'Provisioning Requester'!$F$3:$H$20000,2,FALSE)),"No","Yes")</f>
        <v>No</v>
      </c>
      <c r="I904" s="1" t="str">
        <f>IF($H904="Yes",VLOOKUP($C904,'Provisioning Requester'!$F$3:$H$20000,3,FALSE),"-")</f>
        <v>-</v>
      </c>
      <c r="J904" s="1" t="str">
        <f>IF(OR(D904="SVCP", E904="TRUE"), "No", IF(ISNA(VLOOKUP($C904,'ProvResponder deviceId'!$A$1:$A$20000,1,FALSE)),"No","Yes"))</f>
        <v>No</v>
      </c>
      <c r="K904" s="1" t="str">
        <f>IF($J904="Yes",VLOOKUP($C904,'ProvResponder deviceId'!$A$1:$C$20000,3,FALSE),"-")</f>
        <v>-</v>
      </c>
      <c r="L904" s="1" t="str">
        <f t="shared" si="28"/>
        <v/>
      </c>
      <c r="M904" s="1" t="str">
        <f t="shared" si="29"/>
        <v/>
      </c>
      <c r="N904" s="1" t="str">
        <f>IF(ISBLANK($C904),"",IF(ISNA(VLOOKUP($L904,'result messages'!$H$3:$L$11,2,FALSE)),VLOOKUP($M904,'result messages'!$H$3:$L$11,2,FALSE),VLOOKUP($L904,'result messages'!$H$3:$L$11,2,FALSE)))</f>
        <v/>
      </c>
      <c r="O904" s="1" t="str">
        <f>IF(ISBLANK($C904),"",IF(ISNA(VLOOKUP($L904,'result messages'!$H$3:$L$11,3,FALSE)),VLOOKUP($M904,'result messages'!$H$3:$L$11,3,FALSE),VLOOKUP($L904,'result messages'!$H$3:$L$11,3,FALSE)))</f>
        <v/>
      </c>
      <c r="P904" s="1" t="str">
        <f>IF(ISBLANK($C904),"",IF(ISNA(VLOOKUP($L904,'result messages'!$H$3:$L$11,4,FALSE)),VLOOKUP($M904,'result messages'!$H$3:$L$11,4,FALSE),VLOOKUP($L904,'result messages'!$H$3:$L$11,4,FALSE)))</f>
        <v/>
      </c>
      <c r="Q904" s="1" t="str">
        <f>IF(ISBLANK($C904),"",IF(ISNA(VLOOKUP($L904,'result messages'!$H$3:$L$11,5,FALSE)),VLOOKUP($M904,'result messages'!$H$3:$L$11,5,FALSE),VLOOKUP($L904,'result messages'!$H$3:$L$11,5,FALSE)))</f>
        <v/>
      </c>
    </row>
    <row r="905" spans="1:17">
      <c r="A905" s="1">
        <v>902</v>
      </c>
      <c r="B905" s="1"/>
      <c r="C905" s="1"/>
      <c r="D905" s="1"/>
      <c r="E905" s="7"/>
      <c r="F905" s="1"/>
      <c r="G905" s="1" t="str">
        <f>IF(ISNA(VLOOKUP($C905,'DTEN TCAP Linkage deviceId'!$A$1:$A$20000,1,FALSE)),"No","Yes")</f>
        <v>No</v>
      </c>
      <c r="H905" s="1" t="str">
        <f>IF(ISNA(VLOOKUP($C905,'Provisioning Requester'!$F$3:$H$20000,2,FALSE)),"No","Yes")</f>
        <v>No</v>
      </c>
      <c r="I905" s="1" t="str">
        <f>IF($H905="Yes",VLOOKUP($C905,'Provisioning Requester'!$F$3:$H$20000,3,FALSE),"-")</f>
        <v>-</v>
      </c>
      <c r="J905" s="1" t="str">
        <f>IF(OR(D905="SVCP", E905="TRUE"), "No", IF(ISNA(VLOOKUP($C905,'ProvResponder deviceId'!$A$1:$A$20000,1,FALSE)),"No","Yes"))</f>
        <v>No</v>
      </c>
      <c r="K905" s="1" t="str">
        <f>IF($J905="Yes",VLOOKUP($C905,'ProvResponder deviceId'!$A$1:$C$20000,3,FALSE),"-")</f>
        <v>-</v>
      </c>
      <c r="L905" s="1" t="str">
        <f t="shared" si="28"/>
        <v/>
      </c>
      <c r="M905" s="1" t="str">
        <f t="shared" si="29"/>
        <v/>
      </c>
      <c r="N905" s="1" t="str">
        <f>IF(ISBLANK($C905),"",IF(ISNA(VLOOKUP($L905,'result messages'!$H$3:$L$11,2,FALSE)),VLOOKUP($M905,'result messages'!$H$3:$L$11,2,FALSE),VLOOKUP($L905,'result messages'!$H$3:$L$11,2,FALSE)))</f>
        <v/>
      </c>
      <c r="O905" s="1" t="str">
        <f>IF(ISBLANK($C905),"",IF(ISNA(VLOOKUP($L905,'result messages'!$H$3:$L$11,3,FALSE)),VLOOKUP($M905,'result messages'!$H$3:$L$11,3,FALSE),VLOOKUP($L905,'result messages'!$H$3:$L$11,3,FALSE)))</f>
        <v/>
      </c>
      <c r="P905" s="1" t="str">
        <f>IF(ISBLANK($C905),"",IF(ISNA(VLOOKUP($L905,'result messages'!$H$3:$L$11,4,FALSE)),VLOOKUP($M905,'result messages'!$H$3:$L$11,4,FALSE),VLOOKUP($L905,'result messages'!$H$3:$L$11,4,FALSE)))</f>
        <v/>
      </c>
      <c r="Q905" s="1" t="str">
        <f>IF(ISBLANK($C905),"",IF(ISNA(VLOOKUP($L905,'result messages'!$H$3:$L$11,5,FALSE)),VLOOKUP($M905,'result messages'!$H$3:$L$11,5,FALSE),VLOOKUP($L905,'result messages'!$H$3:$L$11,5,FALSE)))</f>
        <v/>
      </c>
    </row>
    <row r="906" spans="1:17">
      <c r="A906" s="1">
        <v>903</v>
      </c>
      <c r="B906" s="1"/>
      <c r="C906" s="1"/>
      <c r="D906" s="1"/>
      <c r="E906" s="7"/>
      <c r="F906" s="1"/>
      <c r="G906" s="1" t="str">
        <f>IF(ISNA(VLOOKUP($C906,'DTEN TCAP Linkage deviceId'!$A$1:$A$20000,1,FALSE)),"No","Yes")</f>
        <v>No</v>
      </c>
      <c r="H906" s="1" t="str">
        <f>IF(ISNA(VLOOKUP($C906,'Provisioning Requester'!$F$3:$H$20000,2,FALSE)),"No","Yes")</f>
        <v>No</v>
      </c>
      <c r="I906" s="1" t="str">
        <f>IF($H906="Yes",VLOOKUP($C906,'Provisioning Requester'!$F$3:$H$20000,3,FALSE),"-")</f>
        <v>-</v>
      </c>
      <c r="J906" s="1" t="str">
        <f>IF(OR(D906="SVCP", E906="TRUE"), "No", IF(ISNA(VLOOKUP($C906,'ProvResponder deviceId'!$A$1:$A$20000,1,FALSE)),"No","Yes"))</f>
        <v>No</v>
      </c>
      <c r="K906" s="1" t="str">
        <f>IF($J906="Yes",VLOOKUP($C906,'ProvResponder deviceId'!$A$1:$C$20000,3,FALSE),"-")</f>
        <v>-</v>
      </c>
      <c r="L906" s="1" t="str">
        <f t="shared" si="28"/>
        <v/>
      </c>
      <c r="M906" s="1" t="str">
        <f t="shared" si="29"/>
        <v/>
      </c>
      <c r="N906" s="1" t="str">
        <f>IF(ISBLANK($C906),"",IF(ISNA(VLOOKUP($L906,'result messages'!$H$3:$L$11,2,FALSE)),VLOOKUP($M906,'result messages'!$H$3:$L$11,2,FALSE),VLOOKUP($L906,'result messages'!$H$3:$L$11,2,FALSE)))</f>
        <v/>
      </c>
      <c r="O906" s="1" t="str">
        <f>IF(ISBLANK($C906),"",IF(ISNA(VLOOKUP($L906,'result messages'!$H$3:$L$11,3,FALSE)),VLOOKUP($M906,'result messages'!$H$3:$L$11,3,FALSE),VLOOKUP($L906,'result messages'!$H$3:$L$11,3,FALSE)))</f>
        <v/>
      </c>
      <c r="P906" s="1" t="str">
        <f>IF(ISBLANK($C906),"",IF(ISNA(VLOOKUP($L906,'result messages'!$H$3:$L$11,4,FALSE)),VLOOKUP($M906,'result messages'!$H$3:$L$11,4,FALSE),VLOOKUP($L906,'result messages'!$H$3:$L$11,4,FALSE)))</f>
        <v/>
      </c>
      <c r="Q906" s="1" t="str">
        <f>IF(ISBLANK($C906),"",IF(ISNA(VLOOKUP($L906,'result messages'!$H$3:$L$11,5,FALSE)),VLOOKUP($M906,'result messages'!$H$3:$L$11,5,FALSE),VLOOKUP($L906,'result messages'!$H$3:$L$11,5,FALSE)))</f>
        <v/>
      </c>
    </row>
    <row r="907" spans="1:17">
      <c r="A907" s="1">
        <v>904</v>
      </c>
      <c r="B907" s="1"/>
      <c r="C907" s="1"/>
      <c r="D907" s="1"/>
      <c r="E907" s="7"/>
      <c r="F907" s="1"/>
      <c r="G907" s="1" t="str">
        <f>IF(ISNA(VLOOKUP($C907,'DTEN TCAP Linkage deviceId'!$A$1:$A$20000,1,FALSE)),"No","Yes")</f>
        <v>No</v>
      </c>
      <c r="H907" s="1" t="str">
        <f>IF(ISNA(VLOOKUP($C907,'Provisioning Requester'!$F$3:$H$20000,2,FALSE)),"No","Yes")</f>
        <v>No</v>
      </c>
      <c r="I907" s="1" t="str">
        <f>IF($H907="Yes",VLOOKUP($C907,'Provisioning Requester'!$F$3:$H$20000,3,FALSE),"-")</f>
        <v>-</v>
      </c>
      <c r="J907" s="1" t="str">
        <f>IF(OR(D907="SVCP", E907="TRUE"), "No", IF(ISNA(VLOOKUP($C907,'ProvResponder deviceId'!$A$1:$A$20000,1,FALSE)),"No","Yes"))</f>
        <v>No</v>
      </c>
      <c r="K907" s="1" t="str">
        <f>IF($J907="Yes",VLOOKUP($C907,'ProvResponder deviceId'!$A$1:$C$20000,3,FALSE),"-")</f>
        <v>-</v>
      </c>
      <c r="L907" s="1" t="str">
        <f t="shared" si="28"/>
        <v/>
      </c>
      <c r="M907" s="1" t="str">
        <f t="shared" si="29"/>
        <v/>
      </c>
      <c r="N907" s="1" t="str">
        <f>IF(ISBLANK($C907),"",IF(ISNA(VLOOKUP($L907,'result messages'!$H$3:$L$11,2,FALSE)),VLOOKUP($M907,'result messages'!$H$3:$L$11,2,FALSE),VLOOKUP($L907,'result messages'!$H$3:$L$11,2,FALSE)))</f>
        <v/>
      </c>
      <c r="O907" s="1" t="str">
        <f>IF(ISBLANK($C907),"",IF(ISNA(VLOOKUP($L907,'result messages'!$H$3:$L$11,3,FALSE)),VLOOKUP($M907,'result messages'!$H$3:$L$11,3,FALSE),VLOOKUP($L907,'result messages'!$H$3:$L$11,3,FALSE)))</f>
        <v/>
      </c>
      <c r="P907" s="1" t="str">
        <f>IF(ISBLANK($C907),"",IF(ISNA(VLOOKUP($L907,'result messages'!$H$3:$L$11,4,FALSE)),VLOOKUP($M907,'result messages'!$H$3:$L$11,4,FALSE),VLOOKUP($L907,'result messages'!$H$3:$L$11,4,FALSE)))</f>
        <v/>
      </c>
      <c r="Q907" s="1" t="str">
        <f>IF(ISBLANK($C907),"",IF(ISNA(VLOOKUP($L907,'result messages'!$H$3:$L$11,5,FALSE)),VLOOKUP($M907,'result messages'!$H$3:$L$11,5,FALSE),VLOOKUP($L907,'result messages'!$H$3:$L$11,5,FALSE)))</f>
        <v/>
      </c>
    </row>
    <row r="908" spans="1:17">
      <c r="A908" s="1">
        <v>905</v>
      </c>
      <c r="B908" s="1"/>
      <c r="C908" s="1"/>
      <c r="D908" s="1"/>
      <c r="E908" s="7"/>
      <c r="F908" s="1"/>
      <c r="G908" s="1" t="str">
        <f>IF(ISNA(VLOOKUP($C908,'DTEN TCAP Linkage deviceId'!$A$1:$A$20000,1,FALSE)),"No","Yes")</f>
        <v>No</v>
      </c>
      <c r="H908" s="1" t="str">
        <f>IF(ISNA(VLOOKUP($C908,'Provisioning Requester'!$F$3:$H$20000,2,FALSE)),"No","Yes")</f>
        <v>No</v>
      </c>
      <c r="I908" s="1" t="str">
        <f>IF($H908="Yes",VLOOKUP($C908,'Provisioning Requester'!$F$3:$H$20000,3,FALSE),"-")</f>
        <v>-</v>
      </c>
      <c r="J908" s="1" t="str">
        <f>IF(OR(D908="SVCP", E908="TRUE"), "No", IF(ISNA(VLOOKUP($C908,'ProvResponder deviceId'!$A$1:$A$20000,1,FALSE)),"No","Yes"))</f>
        <v>No</v>
      </c>
      <c r="K908" s="1" t="str">
        <f>IF($J908="Yes",VLOOKUP($C908,'ProvResponder deviceId'!$A$1:$C$20000,3,FALSE),"-")</f>
        <v>-</v>
      </c>
      <c r="L908" s="1" t="str">
        <f t="shared" si="28"/>
        <v/>
      </c>
      <c r="M908" s="1" t="str">
        <f t="shared" si="29"/>
        <v/>
      </c>
      <c r="N908" s="1" t="str">
        <f>IF(ISBLANK($C908),"",IF(ISNA(VLOOKUP($L908,'result messages'!$H$3:$L$11,2,FALSE)),VLOOKUP($M908,'result messages'!$H$3:$L$11,2,FALSE),VLOOKUP($L908,'result messages'!$H$3:$L$11,2,FALSE)))</f>
        <v/>
      </c>
      <c r="O908" s="1" t="str">
        <f>IF(ISBLANK($C908),"",IF(ISNA(VLOOKUP($L908,'result messages'!$H$3:$L$11,3,FALSE)),VLOOKUP($M908,'result messages'!$H$3:$L$11,3,FALSE),VLOOKUP($L908,'result messages'!$H$3:$L$11,3,FALSE)))</f>
        <v/>
      </c>
      <c r="P908" s="1" t="str">
        <f>IF(ISBLANK($C908),"",IF(ISNA(VLOOKUP($L908,'result messages'!$H$3:$L$11,4,FALSE)),VLOOKUP($M908,'result messages'!$H$3:$L$11,4,FALSE),VLOOKUP($L908,'result messages'!$H$3:$L$11,4,FALSE)))</f>
        <v/>
      </c>
      <c r="Q908" s="1" t="str">
        <f>IF(ISBLANK($C908),"",IF(ISNA(VLOOKUP($L908,'result messages'!$H$3:$L$11,5,FALSE)),VLOOKUP($M908,'result messages'!$H$3:$L$11,5,FALSE),VLOOKUP($L908,'result messages'!$H$3:$L$11,5,FALSE)))</f>
        <v/>
      </c>
    </row>
    <row r="909" spans="1:17">
      <c r="A909" s="1">
        <v>906</v>
      </c>
      <c r="B909" s="1"/>
      <c r="C909" s="1"/>
      <c r="D909" s="1"/>
      <c r="E909" s="7"/>
      <c r="F909" s="1"/>
      <c r="G909" s="1" t="str">
        <f>IF(ISNA(VLOOKUP($C909,'DTEN TCAP Linkage deviceId'!$A$1:$A$20000,1,FALSE)),"No","Yes")</f>
        <v>No</v>
      </c>
      <c r="H909" s="1" t="str">
        <f>IF(ISNA(VLOOKUP($C909,'Provisioning Requester'!$F$3:$H$20000,2,FALSE)),"No","Yes")</f>
        <v>No</v>
      </c>
      <c r="I909" s="1" t="str">
        <f>IF($H909="Yes",VLOOKUP($C909,'Provisioning Requester'!$F$3:$H$20000,3,FALSE),"-")</f>
        <v>-</v>
      </c>
      <c r="J909" s="1" t="str">
        <f>IF(OR(D909="SVCP", E909="TRUE"), "No", IF(ISNA(VLOOKUP($C909,'ProvResponder deviceId'!$A$1:$A$20000,1,FALSE)),"No","Yes"))</f>
        <v>No</v>
      </c>
      <c r="K909" s="1" t="str">
        <f>IF($J909="Yes",VLOOKUP($C909,'ProvResponder deviceId'!$A$1:$C$20000,3,FALSE),"-")</f>
        <v>-</v>
      </c>
      <c r="L909" s="1" t="str">
        <f t="shared" si="28"/>
        <v/>
      </c>
      <c r="M909" s="1" t="str">
        <f t="shared" si="29"/>
        <v/>
      </c>
      <c r="N909" s="1" t="str">
        <f>IF(ISBLANK($C909),"",IF(ISNA(VLOOKUP($L909,'result messages'!$H$3:$L$11,2,FALSE)),VLOOKUP($M909,'result messages'!$H$3:$L$11,2,FALSE),VLOOKUP($L909,'result messages'!$H$3:$L$11,2,FALSE)))</f>
        <v/>
      </c>
      <c r="O909" s="1" t="str">
        <f>IF(ISBLANK($C909),"",IF(ISNA(VLOOKUP($L909,'result messages'!$H$3:$L$11,3,FALSE)),VLOOKUP($M909,'result messages'!$H$3:$L$11,3,FALSE),VLOOKUP($L909,'result messages'!$H$3:$L$11,3,FALSE)))</f>
        <v/>
      </c>
      <c r="P909" s="1" t="str">
        <f>IF(ISBLANK($C909),"",IF(ISNA(VLOOKUP($L909,'result messages'!$H$3:$L$11,4,FALSE)),VLOOKUP($M909,'result messages'!$H$3:$L$11,4,FALSE),VLOOKUP($L909,'result messages'!$H$3:$L$11,4,FALSE)))</f>
        <v/>
      </c>
      <c r="Q909" s="1" t="str">
        <f>IF(ISBLANK($C909),"",IF(ISNA(VLOOKUP($L909,'result messages'!$H$3:$L$11,5,FALSE)),VLOOKUP($M909,'result messages'!$H$3:$L$11,5,FALSE),VLOOKUP($L909,'result messages'!$H$3:$L$11,5,FALSE)))</f>
        <v/>
      </c>
    </row>
    <row r="910" spans="1:17">
      <c r="A910" s="1">
        <v>907</v>
      </c>
      <c r="B910" s="1"/>
      <c r="C910" s="1"/>
      <c r="D910" s="1"/>
      <c r="E910" s="7"/>
      <c r="F910" s="1"/>
      <c r="G910" s="1" t="str">
        <f>IF(ISNA(VLOOKUP($C910,'DTEN TCAP Linkage deviceId'!$A$1:$A$20000,1,FALSE)),"No","Yes")</f>
        <v>No</v>
      </c>
      <c r="H910" s="1" t="str">
        <f>IF(ISNA(VLOOKUP($C910,'Provisioning Requester'!$F$3:$H$20000,2,FALSE)),"No","Yes")</f>
        <v>No</v>
      </c>
      <c r="I910" s="1" t="str">
        <f>IF($H910="Yes",VLOOKUP($C910,'Provisioning Requester'!$F$3:$H$20000,3,FALSE),"-")</f>
        <v>-</v>
      </c>
      <c r="J910" s="1" t="str">
        <f>IF(OR(D910="SVCP", E910="TRUE"), "No", IF(ISNA(VLOOKUP($C910,'ProvResponder deviceId'!$A$1:$A$20000,1,FALSE)),"No","Yes"))</f>
        <v>No</v>
      </c>
      <c r="K910" s="1" t="str">
        <f>IF($J910="Yes",VLOOKUP($C910,'ProvResponder deviceId'!$A$1:$C$20000,3,FALSE),"-")</f>
        <v>-</v>
      </c>
      <c r="L910" s="1" t="str">
        <f t="shared" si="28"/>
        <v/>
      </c>
      <c r="M910" s="1" t="str">
        <f t="shared" si="29"/>
        <v/>
      </c>
      <c r="N910" s="1" t="str">
        <f>IF(ISBLANK($C910),"",IF(ISNA(VLOOKUP($L910,'result messages'!$H$3:$L$11,2,FALSE)),VLOOKUP($M910,'result messages'!$H$3:$L$11,2,FALSE),VLOOKUP($L910,'result messages'!$H$3:$L$11,2,FALSE)))</f>
        <v/>
      </c>
      <c r="O910" s="1" t="str">
        <f>IF(ISBLANK($C910),"",IF(ISNA(VLOOKUP($L910,'result messages'!$H$3:$L$11,3,FALSE)),VLOOKUP($M910,'result messages'!$H$3:$L$11,3,FALSE),VLOOKUP($L910,'result messages'!$H$3:$L$11,3,FALSE)))</f>
        <v/>
      </c>
      <c r="P910" s="1" t="str">
        <f>IF(ISBLANK($C910),"",IF(ISNA(VLOOKUP($L910,'result messages'!$H$3:$L$11,4,FALSE)),VLOOKUP($M910,'result messages'!$H$3:$L$11,4,FALSE),VLOOKUP($L910,'result messages'!$H$3:$L$11,4,FALSE)))</f>
        <v/>
      </c>
      <c r="Q910" s="1" t="str">
        <f>IF(ISBLANK($C910),"",IF(ISNA(VLOOKUP($L910,'result messages'!$H$3:$L$11,5,FALSE)),VLOOKUP($M910,'result messages'!$H$3:$L$11,5,FALSE),VLOOKUP($L910,'result messages'!$H$3:$L$11,5,FALSE)))</f>
        <v/>
      </c>
    </row>
    <row r="911" spans="1:17">
      <c r="A911" s="1">
        <v>908</v>
      </c>
      <c r="B911" s="1"/>
      <c r="C911" s="1"/>
      <c r="D911" s="1"/>
      <c r="E911" s="7"/>
      <c r="F911" s="1"/>
      <c r="G911" s="1" t="str">
        <f>IF(ISNA(VLOOKUP($C911,'DTEN TCAP Linkage deviceId'!$A$1:$A$20000,1,FALSE)),"No","Yes")</f>
        <v>No</v>
      </c>
      <c r="H911" s="1" t="str">
        <f>IF(ISNA(VLOOKUP($C911,'Provisioning Requester'!$F$3:$H$20000,2,FALSE)),"No","Yes")</f>
        <v>No</v>
      </c>
      <c r="I911" s="1" t="str">
        <f>IF($H911="Yes",VLOOKUP($C911,'Provisioning Requester'!$F$3:$H$20000,3,FALSE),"-")</f>
        <v>-</v>
      </c>
      <c r="J911" s="1" t="str">
        <f>IF(OR(D911="SVCP", E911="TRUE"), "No", IF(ISNA(VLOOKUP($C911,'ProvResponder deviceId'!$A$1:$A$20000,1,FALSE)),"No","Yes"))</f>
        <v>No</v>
      </c>
      <c r="K911" s="1" t="str">
        <f>IF($J911="Yes",VLOOKUP($C911,'ProvResponder deviceId'!$A$1:$C$20000,3,FALSE),"-")</f>
        <v>-</v>
      </c>
      <c r="L911" s="1" t="str">
        <f t="shared" si="28"/>
        <v/>
      </c>
      <c r="M911" s="1" t="str">
        <f t="shared" si="29"/>
        <v/>
      </c>
      <c r="N911" s="1" t="str">
        <f>IF(ISBLANK($C911),"",IF(ISNA(VLOOKUP($L911,'result messages'!$H$3:$L$11,2,FALSE)),VLOOKUP($M911,'result messages'!$H$3:$L$11,2,FALSE),VLOOKUP($L911,'result messages'!$H$3:$L$11,2,FALSE)))</f>
        <v/>
      </c>
      <c r="O911" s="1" t="str">
        <f>IF(ISBLANK($C911),"",IF(ISNA(VLOOKUP($L911,'result messages'!$H$3:$L$11,3,FALSE)),VLOOKUP($M911,'result messages'!$H$3:$L$11,3,FALSE),VLOOKUP($L911,'result messages'!$H$3:$L$11,3,FALSE)))</f>
        <v/>
      </c>
      <c r="P911" s="1" t="str">
        <f>IF(ISBLANK($C911),"",IF(ISNA(VLOOKUP($L911,'result messages'!$H$3:$L$11,4,FALSE)),VLOOKUP($M911,'result messages'!$H$3:$L$11,4,FALSE),VLOOKUP($L911,'result messages'!$H$3:$L$11,4,FALSE)))</f>
        <v/>
      </c>
      <c r="Q911" s="1" t="str">
        <f>IF(ISBLANK($C911),"",IF(ISNA(VLOOKUP($L911,'result messages'!$H$3:$L$11,5,FALSE)),VLOOKUP($M911,'result messages'!$H$3:$L$11,5,FALSE),VLOOKUP($L911,'result messages'!$H$3:$L$11,5,FALSE)))</f>
        <v/>
      </c>
    </row>
    <row r="912" spans="1:17">
      <c r="A912" s="1">
        <v>909</v>
      </c>
      <c r="B912" s="1"/>
      <c r="C912" s="1"/>
      <c r="D912" s="1"/>
      <c r="E912" s="7"/>
      <c r="F912" s="1"/>
      <c r="G912" s="1" t="str">
        <f>IF(ISNA(VLOOKUP($C912,'DTEN TCAP Linkage deviceId'!$A$1:$A$20000,1,FALSE)),"No","Yes")</f>
        <v>No</v>
      </c>
      <c r="H912" s="1" t="str">
        <f>IF(ISNA(VLOOKUP($C912,'Provisioning Requester'!$F$3:$H$20000,2,FALSE)),"No","Yes")</f>
        <v>No</v>
      </c>
      <c r="I912" s="1" t="str">
        <f>IF($H912="Yes",VLOOKUP($C912,'Provisioning Requester'!$F$3:$H$20000,3,FALSE),"-")</f>
        <v>-</v>
      </c>
      <c r="J912" s="1" t="str">
        <f>IF(OR(D912="SVCP", E912="TRUE"), "No", IF(ISNA(VLOOKUP($C912,'ProvResponder deviceId'!$A$1:$A$20000,1,FALSE)),"No","Yes"))</f>
        <v>No</v>
      </c>
      <c r="K912" s="1" t="str">
        <f>IF($J912="Yes",VLOOKUP($C912,'ProvResponder deviceId'!$A$1:$C$20000,3,FALSE),"-")</f>
        <v>-</v>
      </c>
      <c r="L912" s="1" t="str">
        <f t="shared" si="28"/>
        <v/>
      </c>
      <c r="M912" s="1" t="str">
        <f t="shared" si="29"/>
        <v/>
      </c>
      <c r="N912" s="1" t="str">
        <f>IF(ISBLANK($C912),"",IF(ISNA(VLOOKUP($L912,'result messages'!$H$3:$L$11,2,FALSE)),VLOOKUP($M912,'result messages'!$H$3:$L$11,2,FALSE),VLOOKUP($L912,'result messages'!$H$3:$L$11,2,FALSE)))</f>
        <v/>
      </c>
      <c r="O912" s="1" t="str">
        <f>IF(ISBLANK($C912),"",IF(ISNA(VLOOKUP($L912,'result messages'!$H$3:$L$11,3,FALSE)),VLOOKUP($M912,'result messages'!$H$3:$L$11,3,FALSE),VLOOKUP($L912,'result messages'!$H$3:$L$11,3,FALSE)))</f>
        <v/>
      </c>
      <c r="P912" s="1" t="str">
        <f>IF(ISBLANK($C912),"",IF(ISNA(VLOOKUP($L912,'result messages'!$H$3:$L$11,4,FALSE)),VLOOKUP($M912,'result messages'!$H$3:$L$11,4,FALSE),VLOOKUP($L912,'result messages'!$H$3:$L$11,4,FALSE)))</f>
        <v/>
      </c>
      <c r="Q912" s="1" t="str">
        <f>IF(ISBLANK($C912),"",IF(ISNA(VLOOKUP($L912,'result messages'!$H$3:$L$11,5,FALSE)),VLOOKUP($M912,'result messages'!$H$3:$L$11,5,FALSE),VLOOKUP($L912,'result messages'!$H$3:$L$11,5,FALSE)))</f>
        <v/>
      </c>
    </row>
    <row r="913" spans="1:17">
      <c r="A913" s="1">
        <v>910</v>
      </c>
      <c r="B913" s="1"/>
      <c r="C913" s="1"/>
      <c r="D913" s="1"/>
      <c r="E913" s="7"/>
      <c r="F913" s="1"/>
      <c r="G913" s="1" t="str">
        <f>IF(ISNA(VLOOKUP($C913,'DTEN TCAP Linkage deviceId'!$A$1:$A$20000,1,FALSE)),"No","Yes")</f>
        <v>No</v>
      </c>
      <c r="H913" s="1" t="str">
        <f>IF(ISNA(VLOOKUP($C913,'Provisioning Requester'!$F$3:$H$20000,2,FALSE)),"No","Yes")</f>
        <v>No</v>
      </c>
      <c r="I913" s="1" t="str">
        <f>IF($H913="Yes",VLOOKUP($C913,'Provisioning Requester'!$F$3:$H$20000,3,FALSE),"-")</f>
        <v>-</v>
      </c>
      <c r="J913" s="1" t="str">
        <f>IF(OR(D913="SVCP", E913="TRUE"), "No", IF(ISNA(VLOOKUP($C913,'ProvResponder deviceId'!$A$1:$A$20000,1,FALSE)),"No","Yes"))</f>
        <v>No</v>
      </c>
      <c r="K913" s="1" t="str">
        <f>IF($J913="Yes",VLOOKUP($C913,'ProvResponder deviceId'!$A$1:$C$20000,3,FALSE),"-")</f>
        <v>-</v>
      </c>
      <c r="L913" s="1" t="str">
        <f t="shared" si="28"/>
        <v/>
      </c>
      <c r="M913" s="1" t="str">
        <f t="shared" si="29"/>
        <v/>
      </c>
      <c r="N913" s="1" t="str">
        <f>IF(ISBLANK($C913),"",IF(ISNA(VLOOKUP($L913,'result messages'!$H$3:$L$11,2,FALSE)),VLOOKUP($M913,'result messages'!$H$3:$L$11,2,FALSE),VLOOKUP($L913,'result messages'!$H$3:$L$11,2,FALSE)))</f>
        <v/>
      </c>
      <c r="O913" s="1" t="str">
        <f>IF(ISBLANK($C913),"",IF(ISNA(VLOOKUP($L913,'result messages'!$H$3:$L$11,3,FALSE)),VLOOKUP($M913,'result messages'!$H$3:$L$11,3,FALSE),VLOOKUP($L913,'result messages'!$H$3:$L$11,3,FALSE)))</f>
        <v/>
      </c>
      <c r="P913" s="1" t="str">
        <f>IF(ISBLANK($C913),"",IF(ISNA(VLOOKUP($L913,'result messages'!$H$3:$L$11,4,FALSE)),VLOOKUP($M913,'result messages'!$H$3:$L$11,4,FALSE),VLOOKUP($L913,'result messages'!$H$3:$L$11,4,FALSE)))</f>
        <v/>
      </c>
      <c r="Q913" s="1" t="str">
        <f>IF(ISBLANK($C913),"",IF(ISNA(VLOOKUP($L913,'result messages'!$H$3:$L$11,5,FALSE)),VLOOKUP($M913,'result messages'!$H$3:$L$11,5,FALSE),VLOOKUP($L913,'result messages'!$H$3:$L$11,5,FALSE)))</f>
        <v/>
      </c>
    </row>
    <row r="914" spans="1:17">
      <c r="A914" s="1">
        <v>911</v>
      </c>
      <c r="B914" s="1"/>
      <c r="C914" s="1"/>
      <c r="D914" s="1"/>
      <c r="E914" s="7"/>
      <c r="F914" s="1"/>
      <c r="G914" s="1" t="str">
        <f>IF(ISNA(VLOOKUP($C914,'DTEN TCAP Linkage deviceId'!$A$1:$A$20000,1,FALSE)),"No","Yes")</f>
        <v>No</v>
      </c>
      <c r="H914" s="1" t="str">
        <f>IF(ISNA(VLOOKUP($C914,'Provisioning Requester'!$F$3:$H$20000,2,FALSE)),"No","Yes")</f>
        <v>No</v>
      </c>
      <c r="I914" s="1" t="str">
        <f>IF($H914="Yes",VLOOKUP($C914,'Provisioning Requester'!$F$3:$H$20000,3,FALSE),"-")</f>
        <v>-</v>
      </c>
      <c r="J914" s="1" t="str">
        <f>IF(OR(D914="SVCP", E914="TRUE"), "No", IF(ISNA(VLOOKUP($C914,'ProvResponder deviceId'!$A$1:$A$20000,1,FALSE)),"No","Yes"))</f>
        <v>No</v>
      </c>
      <c r="K914" s="1" t="str">
        <f>IF($J914="Yes",VLOOKUP($C914,'ProvResponder deviceId'!$A$1:$C$20000,3,FALSE),"-")</f>
        <v>-</v>
      </c>
      <c r="L914" s="1" t="str">
        <f t="shared" si="28"/>
        <v/>
      </c>
      <c r="M914" s="1" t="str">
        <f t="shared" si="29"/>
        <v/>
      </c>
      <c r="N914" s="1" t="str">
        <f>IF(ISBLANK($C914),"",IF(ISNA(VLOOKUP($L914,'result messages'!$H$3:$L$11,2,FALSE)),VLOOKUP($M914,'result messages'!$H$3:$L$11,2,FALSE),VLOOKUP($L914,'result messages'!$H$3:$L$11,2,FALSE)))</f>
        <v/>
      </c>
      <c r="O914" s="1" t="str">
        <f>IF(ISBLANK($C914),"",IF(ISNA(VLOOKUP($L914,'result messages'!$H$3:$L$11,3,FALSE)),VLOOKUP($M914,'result messages'!$H$3:$L$11,3,FALSE),VLOOKUP($L914,'result messages'!$H$3:$L$11,3,FALSE)))</f>
        <v/>
      </c>
      <c r="P914" s="1" t="str">
        <f>IF(ISBLANK($C914),"",IF(ISNA(VLOOKUP($L914,'result messages'!$H$3:$L$11,4,FALSE)),VLOOKUP($M914,'result messages'!$H$3:$L$11,4,FALSE),VLOOKUP($L914,'result messages'!$H$3:$L$11,4,FALSE)))</f>
        <v/>
      </c>
      <c r="Q914" s="1" t="str">
        <f>IF(ISBLANK($C914),"",IF(ISNA(VLOOKUP($L914,'result messages'!$H$3:$L$11,5,FALSE)),VLOOKUP($M914,'result messages'!$H$3:$L$11,5,FALSE),VLOOKUP($L914,'result messages'!$H$3:$L$11,5,FALSE)))</f>
        <v/>
      </c>
    </row>
    <row r="915" spans="1:17">
      <c r="A915" s="1">
        <v>912</v>
      </c>
      <c r="B915" s="1"/>
      <c r="C915" s="1"/>
      <c r="D915" s="1"/>
      <c r="E915" s="7"/>
      <c r="F915" s="1"/>
      <c r="G915" s="1" t="str">
        <f>IF(ISNA(VLOOKUP($C915,'DTEN TCAP Linkage deviceId'!$A$1:$A$20000,1,FALSE)),"No","Yes")</f>
        <v>No</v>
      </c>
      <c r="H915" s="1" t="str">
        <f>IF(ISNA(VLOOKUP($C915,'Provisioning Requester'!$F$3:$H$20000,2,FALSE)),"No","Yes")</f>
        <v>No</v>
      </c>
      <c r="I915" s="1" t="str">
        <f>IF($H915="Yes",VLOOKUP($C915,'Provisioning Requester'!$F$3:$H$20000,3,FALSE),"-")</f>
        <v>-</v>
      </c>
      <c r="J915" s="1" t="str">
        <f>IF(OR(D915="SVCP", E915="TRUE"), "No", IF(ISNA(VLOOKUP($C915,'ProvResponder deviceId'!$A$1:$A$20000,1,FALSE)),"No","Yes"))</f>
        <v>No</v>
      </c>
      <c r="K915" s="1" t="str">
        <f>IF($J915="Yes",VLOOKUP($C915,'ProvResponder deviceId'!$A$1:$C$20000,3,FALSE),"-")</f>
        <v>-</v>
      </c>
      <c r="L915" s="1" t="str">
        <f t="shared" si="28"/>
        <v/>
      </c>
      <c r="M915" s="1" t="str">
        <f t="shared" si="29"/>
        <v/>
      </c>
      <c r="N915" s="1" t="str">
        <f>IF(ISBLANK($C915),"",IF(ISNA(VLOOKUP($L915,'result messages'!$H$3:$L$11,2,FALSE)),VLOOKUP($M915,'result messages'!$H$3:$L$11,2,FALSE),VLOOKUP($L915,'result messages'!$H$3:$L$11,2,FALSE)))</f>
        <v/>
      </c>
      <c r="O915" s="1" t="str">
        <f>IF(ISBLANK($C915),"",IF(ISNA(VLOOKUP($L915,'result messages'!$H$3:$L$11,3,FALSE)),VLOOKUP($M915,'result messages'!$H$3:$L$11,3,FALSE),VLOOKUP($L915,'result messages'!$H$3:$L$11,3,FALSE)))</f>
        <v/>
      </c>
      <c r="P915" s="1" t="str">
        <f>IF(ISBLANK($C915),"",IF(ISNA(VLOOKUP($L915,'result messages'!$H$3:$L$11,4,FALSE)),VLOOKUP($M915,'result messages'!$H$3:$L$11,4,FALSE),VLOOKUP($L915,'result messages'!$H$3:$L$11,4,FALSE)))</f>
        <v/>
      </c>
      <c r="Q915" s="1" t="str">
        <f>IF(ISBLANK($C915),"",IF(ISNA(VLOOKUP($L915,'result messages'!$H$3:$L$11,5,FALSE)),VLOOKUP($M915,'result messages'!$H$3:$L$11,5,FALSE),VLOOKUP($L915,'result messages'!$H$3:$L$11,5,FALSE)))</f>
        <v/>
      </c>
    </row>
    <row r="916" spans="1:17">
      <c r="A916" s="1">
        <v>913</v>
      </c>
      <c r="B916" s="1"/>
      <c r="C916" s="1"/>
      <c r="D916" s="1"/>
      <c r="E916" s="7"/>
      <c r="F916" s="1"/>
      <c r="G916" s="1" t="str">
        <f>IF(ISNA(VLOOKUP($C916,'DTEN TCAP Linkage deviceId'!$A$1:$A$20000,1,FALSE)),"No","Yes")</f>
        <v>No</v>
      </c>
      <c r="H916" s="1" t="str">
        <f>IF(ISNA(VLOOKUP($C916,'Provisioning Requester'!$F$3:$H$20000,2,FALSE)),"No","Yes")</f>
        <v>No</v>
      </c>
      <c r="I916" s="1" t="str">
        <f>IF($H916="Yes",VLOOKUP($C916,'Provisioning Requester'!$F$3:$H$20000,3,FALSE),"-")</f>
        <v>-</v>
      </c>
      <c r="J916" s="1" t="str">
        <f>IF(OR(D916="SVCP", E916="TRUE"), "No", IF(ISNA(VLOOKUP($C916,'ProvResponder deviceId'!$A$1:$A$20000,1,FALSE)),"No","Yes"))</f>
        <v>No</v>
      </c>
      <c r="K916" s="1" t="str">
        <f>IF($J916="Yes",VLOOKUP($C916,'ProvResponder deviceId'!$A$1:$C$20000,3,FALSE),"-")</f>
        <v>-</v>
      </c>
      <c r="L916" s="1" t="str">
        <f t="shared" si="28"/>
        <v/>
      </c>
      <c r="M916" s="1" t="str">
        <f t="shared" si="29"/>
        <v/>
      </c>
      <c r="N916" s="1" t="str">
        <f>IF(ISBLANK($C916),"",IF(ISNA(VLOOKUP($L916,'result messages'!$H$3:$L$11,2,FALSE)),VLOOKUP($M916,'result messages'!$H$3:$L$11,2,FALSE),VLOOKUP($L916,'result messages'!$H$3:$L$11,2,FALSE)))</f>
        <v/>
      </c>
      <c r="O916" s="1" t="str">
        <f>IF(ISBLANK($C916),"",IF(ISNA(VLOOKUP($L916,'result messages'!$H$3:$L$11,3,FALSE)),VLOOKUP($M916,'result messages'!$H$3:$L$11,3,FALSE),VLOOKUP($L916,'result messages'!$H$3:$L$11,3,FALSE)))</f>
        <v/>
      </c>
      <c r="P916" s="1" t="str">
        <f>IF(ISBLANK($C916),"",IF(ISNA(VLOOKUP($L916,'result messages'!$H$3:$L$11,4,FALSE)),VLOOKUP($M916,'result messages'!$H$3:$L$11,4,FALSE),VLOOKUP($L916,'result messages'!$H$3:$L$11,4,FALSE)))</f>
        <v/>
      </c>
      <c r="Q916" s="1" t="str">
        <f>IF(ISBLANK($C916),"",IF(ISNA(VLOOKUP($L916,'result messages'!$H$3:$L$11,5,FALSE)),VLOOKUP($M916,'result messages'!$H$3:$L$11,5,FALSE),VLOOKUP($L916,'result messages'!$H$3:$L$11,5,FALSE)))</f>
        <v/>
      </c>
    </row>
    <row r="917" spans="1:17">
      <c r="A917" s="1">
        <v>914</v>
      </c>
      <c r="B917" s="1"/>
      <c r="C917" s="1"/>
      <c r="D917" s="1"/>
      <c r="E917" s="7"/>
      <c r="F917" s="1"/>
      <c r="G917" s="1" t="str">
        <f>IF(ISNA(VLOOKUP($C917,'DTEN TCAP Linkage deviceId'!$A$1:$A$20000,1,FALSE)),"No","Yes")</f>
        <v>No</v>
      </c>
      <c r="H917" s="1" t="str">
        <f>IF(ISNA(VLOOKUP($C917,'Provisioning Requester'!$F$3:$H$20000,2,FALSE)),"No","Yes")</f>
        <v>No</v>
      </c>
      <c r="I917" s="1" t="str">
        <f>IF($H917="Yes",VLOOKUP($C917,'Provisioning Requester'!$F$3:$H$20000,3,FALSE),"-")</f>
        <v>-</v>
      </c>
      <c r="J917" s="1" t="str">
        <f>IF(OR(D917="SVCP", E917="TRUE"), "No", IF(ISNA(VLOOKUP($C917,'ProvResponder deviceId'!$A$1:$A$20000,1,FALSE)),"No","Yes"))</f>
        <v>No</v>
      </c>
      <c r="K917" s="1" t="str">
        <f>IF($J917="Yes",VLOOKUP($C917,'ProvResponder deviceId'!$A$1:$C$20000,3,FALSE),"-")</f>
        <v>-</v>
      </c>
      <c r="L917" s="1" t="str">
        <f t="shared" si="28"/>
        <v/>
      </c>
      <c r="M917" s="1" t="str">
        <f t="shared" si="29"/>
        <v/>
      </c>
      <c r="N917" s="1" t="str">
        <f>IF(ISBLANK($C917),"",IF(ISNA(VLOOKUP($L917,'result messages'!$H$3:$L$11,2,FALSE)),VLOOKUP($M917,'result messages'!$H$3:$L$11,2,FALSE),VLOOKUP($L917,'result messages'!$H$3:$L$11,2,FALSE)))</f>
        <v/>
      </c>
      <c r="O917" s="1" t="str">
        <f>IF(ISBLANK($C917),"",IF(ISNA(VLOOKUP($L917,'result messages'!$H$3:$L$11,3,FALSE)),VLOOKUP($M917,'result messages'!$H$3:$L$11,3,FALSE),VLOOKUP($L917,'result messages'!$H$3:$L$11,3,FALSE)))</f>
        <v/>
      </c>
      <c r="P917" s="1" t="str">
        <f>IF(ISBLANK($C917),"",IF(ISNA(VLOOKUP($L917,'result messages'!$H$3:$L$11,4,FALSE)),VLOOKUP($M917,'result messages'!$H$3:$L$11,4,FALSE),VLOOKUP($L917,'result messages'!$H$3:$L$11,4,FALSE)))</f>
        <v/>
      </c>
      <c r="Q917" s="1" t="str">
        <f>IF(ISBLANK($C917),"",IF(ISNA(VLOOKUP($L917,'result messages'!$H$3:$L$11,5,FALSE)),VLOOKUP($M917,'result messages'!$H$3:$L$11,5,FALSE),VLOOKUP($L917,'result messages'!$H$3:$L$11,5,FALSE)))</f>
        <v/>
      </c>
    </row>
    <row r="918" spans="1:17">
      <c r="A918" s="1">
        <v>915</v>
      </c>
      <c r="B918" s="1"/>
      <c r="C918" s="1"/>
      <c r="D918" s="1"/>
      <c r="E918" s="7"/>
      <c r="F918" s="1"/>
      <c r="G918" s="1" t="str">
        <f>IF(ISNA(VLOOKUP($C918,'DTEN TCAP Linkage deviceId'!$A$1:$A$20000,1,FALSE)),"No","Yes")</f>
        <v>No</v>
      </c>
      <c r="H918" s="1" t="str">
        <f>IF(ISNA(VLOOKUP($C918,'Provisioning Requester'!$F$3:$H$20000,2,FALSE)),"No","Yes")</f>
        <v>No</v>
      </c>
      <c r="I918" s="1" t="str">
        <f>IF($H918="Yes",VLOOKUP($C918,'Provisioning Requester'!$F$3:$H$20000,3,FALSE),"-")</f>
        <v>-</v>
      </c>
      <c r="J918" s="1" t="str">
        <f>IF(OR(D918="SVCP", E918="TRUE"), "No", IF(ISNA(VLOOKUP($C918,'ProvResponder deviceId'!$A$1:$A$20000,1,FALSE)),"No","Yes"))</f>
        <v>No</v>
      </c>
      <c r="K918" s="1" t="str">
        <f>IF($J918="Yes",VLOOKUP($C918,'ProvResponder deviceId'!$A$1:$C$20000,3,FALSE),"-")</f>
        <v>-</v>
      </c>
      <c r="L918" s="1" t="str">
        <f t="shared" si="28"/>
        <v/>
      </c>
      <c r="M918" s="1" t="str">
        <f t="shared" si="29"/>
        <v/>
      </c>
      <c r="N918" s="1" t="str">
        <f>IF(ISBLANK($C918),"",IF(ISNA(VLOOKUP($L918,'result messages'!$H$3:$L$11,2,FALSE)),VLOOKUP($M918,'result messages'!$H$3:$L$11,2,FALSE),VLOOKUP($L918,'result messages'!$H$3:$L$11,2,FALSE)))</f>
        <v/>
      </c>
      <c r="O918" s="1" t="str">
        <f>IF(ISBLANK($C918),"",IF(ISNA(VLOOKUP($L918,'result messages'!$H$3:$L$11,3,FALSE)),VLOOKUP($M918,'result messages'!$H$3:$L$11,3,FALSE),VLOOKUP($L918,'result messages'!$H$3:$L$11,3,FALSE)))</f>
        <v/>
      </c>
      <c r="P918" s="1" t="str">
        <f>IF(ISBLANK($C918),"",IF(ISNA(VLOOKUP($L918,'result messages'!$H$3:$L$11,4,FALSE)),VLOOKUP($M918,'result messages'!$H$3:$L$11,4,FALSE),VLOOKUP($L918,'result messages'!$H$3:$L$11,4,FALSE)))</f>
        <v/>
      </c>
      <c r="Q918" s="1" t="str">
        <f>IF(ISBLANK($C918),"",IF(ISNA(VLOOKUP($L918,'result messages'!$H$3:$L$11,5,FALSE)),VLOOKUP($M918,'result messages'!$H$3:$L$11,5,FALSE),VLOOKUP($L918,'result messages'!$H$3:$L$11,5,FALSE)))</f>
        <v/>
      </c>
    </row>
    <row r="919" spans="1:17">
      <c r="A919" s="1">
        <v>916</v>
      </c>
      <c r="B919" s="1"/>
      <c r="C919" s="1"/>
      <c r="D919" s="1"/>
      <c r="E919" s="7"/>
      <c r="F919" s="1"/>
      <c r="G919" s="1" t="str">
        <f>IF(ISNA(VLOOKUP($C919,'DTEN TCAP Linkage deviceId'!$A$1:$A$20000,1,FALSE)),"No","Yes")</f>
        <v>No</v>
      </c>
      <c r="H919" s="1" t="str">
        <f>IF(ISNA(VLOOKUP($C919,'Provisioning Requester'!$F$3:$H$20000,2,FALSE)),"No","Yes")</f>
        <v>No</v>
      </c>
      <c r="I919" s="1" t="str">
        <f>IF($H919="Yes",VLOOKUP($C919,'Provisioning Requester'!$F$3:$H$20000,3,FALSE),"-")</f>
        <v>-</v>
      </c>
      <c r="J919" s="1" t="str">
        <f>IF(OR(D919="SVCP", E919="TRUE"), "No", IF(ISNA(VLOOKUP($C919,'ProvResponder deviceId'!$A$1:$A$20000,1,FALSE)),"No","Yes"))</f>
        <v>No</v>
      </c>
      <c r="K919" s="1" t="str">
        <f>IF($J919="Yes",VLOOKUP($C919,'ProvResponder deviceId'!$A$1:$C$20000,3,FALSE),"-")</f>
        <v>-</v>
      </c>
      <c r="L919" s="1" t="str">
        <f t="shared" si="28"/>
        <v/>
      </c>
      <c r="M919" s="1" t="str">
        <f t="shared" si="29"/>
        <v/>
      </c>
      <c r="N919" s="1" t="str">
        <f>IF(ISBLANK($C919),"",IF(ISNA(VLOOKUP($L919,'result messages'!$H$3:$L$11,2,FALSE)),VLOOKUP($M919,'result messages'!$H$3:$L$11,2,FALSE),VLOOKUP($L919,'result messages'!$H$3:$L$11,2,FALSE)))</f>
        <v/>
      </c>
      <c r="O919" s="1" t="str">
        <f>IF(ISBLANK($C919),"",IF(ISNA(VLOOKUP($L919,'result messages'!$H$3:$L$11,3,FALSE)),VLOOKUP($M919,'result messages'!$H$3:$L$11,3,FALSE),VLOOKUP($L919,'result messages'!$H$3:$L$11,3,FALSE)))</f>
        <v/>
      </c>
      <c r="P919" s="1" t="str">
        <f>IF(ISBLANK($C919),"",IF(ISNA(VLOOKUP($L919,'result messages'!$H$3:$L$11,4,FALSE)),VLOOKUP($M919,'result messages'!$H$3:$L$11,4,FALSE),VLOOKUP($L919,'result messages'!$H$3:$L$11,4,FALSE)))</f>
        <v/>
      </c>
      <c r="Q919" s="1" t="str">
        <f>IF(ISBLANK($C919),"",IF(ISNA(VLOOKUP($L919,'result messages'!$H$3:$L$11,5,FALSE)),VLOOKUP($M919,'result messages'!$H$3:$L$11,5,FALSE),VLOOKUP($L919,'result messages'!$H$3:$L$11,5,FALSE)))</f>
        <v/>
      </c>
    </row>
    <row r="920" spans="1:17">
      <c r="A920" s="1">
        <v>917</v>
      </c>
      <c r="B920" s="1"/>
      <c r="C920" s="1"/>
      <c r="D920" s="1"/>
      <c r="E920" s="7"/>
      <c r="F920" s="1"/>
      <c r="G920" s="1" t="str">
        <f>IF(ISNA(VLOOKUP($C920,'DTEN TCAP Linkage deviceId'!$A$1:$A$20000,1,FALSE)),"No","Yes")</f>
        <v>No</v>
      </c>
      <c r="H920" s="1" t="str">
        <f>IF(ISNA(VLOOKUP($C920,'Provisioning Requester'!$F$3:$H$20000,2,FALSE)),"No","Yes")</f>
        <v>No</v>
      </c>
      <c r="I920" s="1" t="str">
        <f>IF($H920="Yes",VLOOKUP($C920,'Provisioning Requester'!$F$3:$H$20000,3,FALSE),"-")</f>
        <v>-</v>
      </c>
      <c r="J920" s="1" t="str">
        <f>IF(OR(D920="SVCP", E920="TRUE"), "No", IF(ISNA(VLOOKUP($C920,'ProvResponder deviceId'!$A$1:$A$20000,1,FALSE)),"No","Yes"))</f>
        <v>No</v>
      </c>
      <c r="K920" s="1" t="str">
        <f>IF($J920="Yes",VLOOKUP($C920,'ProvResponder deviceId'!$A$1:$C$20000,3,FALSE),"-")</f>
        <v>-</v>
      </c>
      <c r="L920" s="1" t="str">
        <f t="shared" si="28"/>
        <v/>
      </c>
      <c r="M920" s="1" t="str">
        <f t="shared" si="29"/>
        <v/>
      </c>
      <c r="N920" s="1" t="str">
        <f>IF(ISBLANK($C920),"",IF(ISNA(VLOOKUP($L920,'result messages'!$H$3:$L$11,2,FALSE)),VLOOKUP($M920,'result messages'!$H$3:$L$11,2,FALSE),VLOOKUP($L920,'result messages'!$H$3:$L$11,2,FALSE)))</f>
        <v/>
      </c>
      <c r="O920" s="1" t="str">
        <f>IF(ISBLANK($C920),"",IF(ISNA(VLOOKUP($L920,'result messages'!$H$3:$L$11,3,FALSE)),VLOOKUP($M920,'result messages'!$H$3:$L$11,3,FALSE),VLOOKUP($L920,'result messages'!$H$3:$L$11,3,FALSE)))</f>
        <v/>
      </c>
      <c r="P920" s="1" t="str">
        <f>IF(ISBLANK($C920),"",IF(ISNA(VLOOKUP($L920,'result messages'!$H$3:$L$11,4,FALSE)),VLOOKUP($M920,'result messages'!$H$3:$L$11,4,FALSE),VLOOKUP($L920,'result messages'!$H$3:$L$11,4,FALSE)))</f>
        <v/>
      </c>
      <c r="Q920" s="1" t="str">
        <f>IF(ISBLANK($C920),"",IF(ISNA(VLOOKUP($L920,'result messages'!$H$3:$L$11,5,FALSE)),VLOOKUP($M920,'result messages'!$H$3:$L$11,5,FALSE),VLOOKUP($L920,'result messages'!$H$3:$L$11,5,FALSE)))</f>
        <v/>
      </c>
    </row>
    <row r="921" spans="1:17">
      <c r="A921" s="1">
        <v>918</v>
      </c>
      <c r="B921" s="1"/>
      <c r="C921" s="1"/>
      <c r="D921" s="1"/>
      <c r="E921" s="7"/>
      <c r="F921" s="1"/>
      <c r="G921" s="1" t="str">
        <f>IF(ISNA(VLOOKUP($C921,'DTEN TCAP Linkage deviceId'!$A$1:$A$20000,1,FALSE)),"No","Yes")</f>
        <v>No</v>
      </c>
      <c r="H921" s="1" t="str">
        <f>IF(ISNA(VLOOKUP($C921,'Provisioning Requester'!$F$3:$H$20000,2,FALSE)),"No","Yes")</f>
        <v>No</v>
      </c>
      <c r="I921" s="1" t="str">
        <f>IF($H921="Yes",VLOOKUP($C921,'Provisioning Requester'!$F$3:$H$20000,3,FALSE),"-")</f>
        <v>-</v>
      </c>
      <c r="J921" s="1" t="str">
        <f>IF(OR(D921="SVCP", E921="TRUE"), "No", IF(ISNA(VLOOKUP($C921,'ProvResponder deviceId'!$A$1:$A$20000,1,FALSE)),"No","Yes"))</f>
        <v>No</v>
      </c>
      <c r="K921" s="1" t="str">
        <f>IF($J921="Yes",VLOOKUP($C921,'ProvResponder deviceId'!$A$1:$C$20000,3,FALSE),"-")</f>
        <v>-</v>
      </c>
      <c r="L921" s="1" t="str">
        <f t="shared" si="28"/>
        <v/>
      </c>
      <c r="M921" s="1" t="str">
        <f t="shared" si="29"/>
        <v/>
      </c>
      <c r="N921" s="1" t="str">
        <f>IF(ISBLANK($C921),"",IF(ISNA(VLOOKUP($L921,'result messages'!$H$3:$L$11,2,FALSE)),VLOOKUP($M921,'result messages'!$H$3:$L$11,2,FALSE),VLOOKUP($L921,'result messages'!$H$3:$L$11,2,FALSE)))</f>
        <v/>
      </c>
      <c r="O921" s="1" t="str">
        <f>IF(ISBLANK($C921),"",IF(ISNA(VLOOKUP($L921,'result messages'!$H$3:$L$11,3,FALSE)),VLOOKUP($M921,'result messages'!$H$3:$L$11,3,FALSE),VLOOKUP($L921,'result messages'!$H$3:$L$11,3,FALSE)))</f>
        <v/>
      </c>
      <c r="P921" s="1" t="str">
        <f>IF(ISBLANK($C921),"",IF(ISNA(VLOOKUP($L921,'result messages'!$H$3:$L$11,4,FALSE)),VLOOKUP($M921,'result messages'!$H$3:$L$11,4,FALSE),VLOOKUP($L921,'result messages'!$H$3:$L$11,4,FALSE)))</f>
        <v/>
      </c>
      <c r="Q921" s="1" t="str">
        <f>IF(ISBLANK($C921),"",IF(ISNA(VLOOKUP($L921,'result messages'!$H$3:$L$11,5,FALSE)),VLOOKUP($M921,'result messages'!$H$3:$L$11,5,FALSE),VLOOKUP($L921,'result messages'!$H$3:$L$11,5,FALSE)))</f>
        <v/>
      </c>
    </row>
    <row r="922" spans="1:17">
      <c r="A922" s="1">
        <v>919</v>
      </c>
      <c r="B922" s="1"/>
      <c r="C922" s="1"/>
      <c r="D922" s="1"/>
      <c r="E922" s="7"/>
      <c r="F922" s="1"/>
      <c r="G922" s="1" t="str">
        <f>IF(ISNA(VLOOKUP($C922,'DTEN TCAP Linkage deviceId'!$A$1:$A$20000,1,FALSE)),"No","Yes")</f>
        <v>No</v>
      </c>
      <c r="H922" s="1" t="str">
        <f>IF(ISNA(VLOOKUP($C922,'Provisioning Requester'!$F$3:$H$20000,2,FALSE)),"No","Yes")</f>
        <v>No</v>
      </c>
      <c r="I922" s="1" t="str">
        <f>IF($H922="Yes",VLOOKUP($C922,'Provisioning Requester'!$F$3:$H$20000,3,FALSE),"-")</f>
        <v>-</v>
      </c>
      <c r="J922" s="1" t="str">
        <f>IF(OR(D922="SVCP", E922="TRUE"), "No", IF(ISNA(VLOOKUP($C922,'ProvResponder deviceId'!$A$1:$A$20000,1,FALSE)),"No","Yes"))</f>
        <v>No</v>
      </c>
      <c r="K922" s="1" t="str">
        <f>IF($J922="Yes",VLOOKUP($C922,'ProvResponder deviceId'!$A$1:$C$20000,3,FALSE),"-")</f>
        <v>-</v>
      </c>
      <c r="L922" s="1" t="str">
        <f t="shared" si="28"/>
        <v/>
      </c>
      <c r="M922" s="1" t="str">
        <f t="shared" si="29"/>
        <v/>
      </c>
      <c r="N922" s="1" t="str">
        <f>IF(ISBLANK($C922),"",IF(ISNA(VLOOKUP($L922,'result messages'!$H$3:$L$11,2,FALSE)),VLOOKUP($M922,'result messages'!$H$3:$L$11,2,FALSE),VLOOKUP($L922,'result messages'!$H$3:$L$11,2,FALSE)))</f>
        <v/>
      </c>
      <c r="O922" s="1" t="str">
        <f>IF(ISBLANK($C922),"",IF(ISNA(VLOOKUP($L922,'result messages'!$H$3:$L$11,3,FALSE)),VLOOKUP($M922,'result messages'!$H$3:$L$11,3,FALSE),VLOOKUP($L922,'result messages'!$H$3:$L$11,3,FALSE)))</f>
        <v/>
      </c>
      <c r="P922" s="1" t="str">
        <f>IF(ISBLANK($C922),"",IF(ISNA(VLOOKUP($L922,'result messages'!$H$3:$L$11,4,FALSE)),VLOOKUP($M922,'result messages'!$H$3:$L$11,4,FALSE),VLOOKUP($L922,'result messages'!$H$3:$L$11,4,FALSE)))</f>
        <v/>
      </c>
      <c r="Q922" s="1" t="str">
        <f>IF(ISBLANK($C922),"",IF(ISNA(VLOOKUP($L922,'result messages'!$H$3:$L$11,5,FALSE)),VLOOKUP($M922,'result messages'!$H$3:$L$11,5,FALSE),VLOOKUP($L922,'result messages'!$H$3:$L$11,5,FALSE)))</f>
        <v/>
      </c>
    </row>
    <row r="923" spans="1:17">
      <c r="A923" s="1">
        <v>920</v>
      </c>
      <c r="B923" s="1"/>
      <c r="C923" s="1"/>
      <c r="D923" s="1"/>
      <c r="E923" s="7"/>
      <c r="F923" s="1"/>
      <c r="G923" s="1" t="str">
        <f>IF(ISNA(VLOOKUP($C923,'DTEN TCAP Linkage deviceId'!$A$1:$A$20000,1,FALSE)),"No","Yes")</f>
        <v>No</v>
      </c>
      <c r="H923" s="1" t="str">
        <f>IF(ISNA(VLOOKUP($C923,'Provisioning Requester'!$F$3:$H$20000,2,FALSE)),"No","Yes")</f>
        <v>No</v>
      </c>
      <c r="I923" s="1" t="str">
        <f>IF($H923="Yes",VLOOKUP($C923,'Provisioning Requester'!$F$3:$H$20000,3,FALSE),"-")</f>
        <v>-</v>
      </c>
      <c r="J923" s="1" t="str">
        <f>IF(OR(D923="SVCP", E923="TRUE"), "No", IF(ISNA(VLOOKUP($C923,'ProvResponder deviceId'!$A$1:$A$20000,1,FALSE)),"No","Yes"))</f>
        <v>No</v>
      </c>
      <c r="K923" s="1" t="str">
        <f>IF($J923="Yes",VLOOKUP($C923,'ProvResponder deviceId'!$A$1:$C$20000,3,FALSE),"-")</f>
        <v>-</v>
      </c>
      <c r="L923" s="1" t="str">
        <f t="shared" si="28"/>
        <v/>
      </c>
      <c r="M923" s="1" t="str">
        <f t="shared" si="29"/>
        <v/>
      </c>
      <c r="N923" s="1" t="str">
        <f>IF(ISBLANK($C923),"",IF(ISNA(VLOOKUP($L923,'result messages'!$H$3:$L$11,2,FALSE)),VLOOKUP($M923,'result messages'!$H$3:$L$11,2,FALSE),VLOOKUP($L923,'result messages'!$H$3:$L$11,2,FALSE)))</f>
        <v/>
      </c>
      <c r="O923" s="1" t="str">
        <f>IF(ISBLANK($C923),"",IF(ISNA(VLOOKUP($L923,'result messages'!$H$3:$L$11,3,FALSE)),VLOOKUP($M923,'result messages'!$H$3:$L$11,3,FALSE),VLOOKUP($L923,'result messages'!$H$3:$L$11,3,FALSE)))</f>
        <v/>
      </c>
      <c r="P923" s="1" t="str">
        <f>IF(ISBLANK($C923),"",IF(ISNA(VLOOKUP($L923,'result messages'!$H$3:$L$11,4,FALSE)),VLOOKUP($M923,'result messages'!$H$3:$L$11,4,FALSE),VLOOKUP($L923,'result messages'!$H$3:$L$11,4,FALSE)))</f>
        <v/>
      </c>
      <c r="Q923" s="1" t="str">
        <f>IF(ISBLANK($C923),"",IF(ISNA(VLOOKUP($L923,'result messages'!$H$3:$L$11,5,FALSE)),VLOOKUP($M923,'result messages'!$H$3:$L$11,5,FALSE),VLOOKUP($L923,'result messages'!$H$3:$L$11,5,FALSE)))</f>
        <v/>
      </c>
    </row>
    <row r="924" spans="1:17">
      <c r="A924" s="1">
        <v>921</v>
      </c>
      <c r="B924" s="1"/>
      <c r="C924" s="1"/>
      <c r="D924" s="1"/>
      <c r="E924" s="7"/>
      <c r="F924" s="1"/>
      <c r="G924" s="1" t="str">
        <f>IF(ISNA(VLOOKUP($C924,'DTEN TCAP Linkage deviceId'!$A$1:$A$20000,1,FALSE)),"No","Yes")</f>
        <v>No</v>
      </c>
      <c r="H924" s="1" t="str">
        <f>IF(ISNA(VLOOKUP($C924,'Provisioning Requester'!$F$3:$H$20000,2,FALSE)),"No","Yes")</f>
        <v>No</v>
      </c>
      <c r="I924" s="1" t="str">
        <f>IF($H924="Yes",VLOOKUP($C924,'Provisioning Requester'!$F$3:$H$20000,3,FALSE),"-")</f>
        <v>-</v>
      </c>
      <c r="J924" s="1" t="str">
        <f>IF(OR(D924="SVCP", E924="TRUE"), "No", IF(ISNA(VLOOKUP($C924,'ProvResponder deviceId'!$A$1:$A$20000,1,FALSE)),"No","Yes"))</f>
        <v>No</v>
      </c>
      <c r="K924" s="1" t="str">
        <f>IF($J924="Yes",VLOOKUP($C924,'ProvResponder deviceId'!$A$1:$C$20000,3,FALSE),"-")</f>
        <v>-</v>
      </c>
      <c r="L924" s="1" t="str">
        <f t="shared" si="28"/>
        <v/>
      </c>
      <c r="M924" s="1" t="str">
        <f t="shared" si="29"/>
        <v/>
      </c>
      <c r="N924" s="1" t="str">
        <f>IF(ISBLANK($C924),"",IF(ISNA(VLOOKUP($L924,'result messages'!$H$3:$L$11,2,FALSE)),VLOOKUP($M924,'result messages'!$H$3:$L$11,2,FALSE),VLOOKUP($L924,'result messages'!$H$3:$L$11,2,FALSE)))</f>
        <v/>
      </c>
      <c r="O924" s="1" t="str">
        <f>IF(ISBLANK($C924),"",IF(ISNA(VLOOKUP($L924,'result messages'!$H$3:$L$11,3,FALSE)),VLOOKUP($M924,'result messages'!$H$3:$L$11,3,FALSE),VLOOKUP($L924,'result messages'!$H$3:$L$11,3,FALSE)))</f>
        <v/>
      </c>
      <c r="P924" s="1" t="str">
        <f>IF(ISBLANK($C924),"",IF(ISNA(VLOOKUP($L924,'result messages'!$H$3:$L$11,4,FALSE)),VLOOKUP($M924,'result messages'!$H$3:$L$11,4,FALSE),VLOOKUP($L924,'result messages'!$H$3:$L$11,4,FALSE)))</f>
        <v/>
      </c>
      <c r="Q924" s="1" t="str">
        <f>IF(ISBLANK($C924),"",IF(ISNA(VLOOKUP($L924,'result messages'!$H$3:$L$11,5,FALSE)),VLOOKUP($M924,'result messages'!$H$3:$L$11,5,FALSE),VLOOKUP($L924,'result messages'!$H$3:$L$11,5,FALSE)))</f>
        <v/>
      </c>
    </row>
    <row r="925" spans="1:17">
      <c r="A925" s="1">
        <v>922</v>
      </c>
      <c r="B925" s="1"/>
      <c r="C925" s="1"/>
      <c r="D925" s="1"/>
      <c r="E925" s="7"/>
      <c r="F925" s="1"/>
      <c r="G925" s="1" t="str">
        <f>IF(ISNA(VLOOKUP($C925,'DTEN TCAP Linkage deviceId'!$A$1:$A$20000,1,FALSE)),"No","Yes")</f>
        <v>No</v>
      </c>
      <c r="H925" s="1" t="str">
        <f>IF(ISNA(VLOOKUP($C925,'Provisioning Requester'!$F$3:$H$20000,2,FALSE)),"No","Yes")</f>
        <v>No</v>
      </c>
      <c r="I925" s="1" t="str">
        <f>IF($H925="Yes",VLOOKUP($C925,'Provisioning Requester'!$F$3:$H$20000,3,FALSE),"-")</f>
        <v>-</v>
      </c>
      <c r="J925" s="1" t="str">
        <f>IF(OR(D925="SVCP", E925="TRUE"), "No", IF(ISNA(VLOOKUP($C925,'ProvResponder deviceId'!$A$1:$A$20000,1,FALSE)),"No","Yes"))</f>
        <v>No</v>
      </c>
      <c r="K925" s="1" t="str">
        <f>IF($J925="Yes",VLOOKUP($C925,'ProvResponder deviceId'!$A$1:$C$20000,3,FALSE),"-")</f>
        <v>-</v>
      </c>
      <c r="L925" s="1" t="str">
        <f t="shared" si="28"/>
        <v/>
      </c>
      <c r="M925" s="1" t="str">
        <f t="shared" si="29"/>
        <v/>
      </c>
      <c r="N925" s="1" t="str">
        <f>IF(ISBLANK($C925),"",IF(ISNA(VLOOKUP($L925,'result messages'!$H$3:$L$11,2,FALSE)),VLOOKUP($M925,'result messages'!$H$3:$L$11,2,FALSE),VLOOKUP($L925,'result messages'!$H$3:$L$11,2,FALSE)))</f>
        <v/>
      </c>
      <c r="O925" s="1" t="str">
        <f>IF(ISBLANK($C925),"",IF(ISNA(VLOOKUP($L925,'result messages'!$H$3:$L$11,3,FALSE)),VLOOKUP($M925,'result messages'!$H$3:$L$11,3,FALSE),VLOOKUP($L925,'result messages'!$H$3:$L$11,3,FALSE)))</f>
        <v/>
      </c>
      <c r="P925" s="1" t="str">
        <f>IF(ISBLANK($C925),"",IF(ISNA(VLOOKUP($L925,'result messages'!$H$3:$L$11,4,FALSE)),VLOOKUP($M925,'result messages'!$H$3:$L$11,4,FALSE),VLOOKUP($L925,'result messages'!$H$3:$L$11,4,FALSE)))</f>
        <v/>
      </c>
      <c r="Q925" s="1" t="str">
        <f>IF(ISBLANK($C925),"",IF(ISNA(VLOOKUP($L925,'result messages'!$H$3:$L$11,5,FALSE)),VLOOKUP($M925,'result messages'!$H$3:$L$11,5,FALSE),VLOOKUP($L925,'result messages'!$H$3:$L$11,5,FALSE)))</f>
        <v/>
      </c>
    </row>
    <row r="926" spans="1:17">
      <c r="A926" s="1">
        <v>923</v>
      </c>
      <c r="B926" s="1"/>
      <c r="C926" s="1"/>
      <c r="D926" s="1"/>
      <c r="E926" s="7"/>
      <c r="F926" s="1"/>
      <c r="G926" s="1" t="str">
        <f>IF(ISNA(VLOOKUP($C926,'DTEN TCAP Linkage deviceId'!$A$1:$A$20000,1,FALSE)),"No","Yes")</f>
        <v>No</v>
      </c>
      <c r="H926" s="1" t="str">
        <f>IF(ISNA(VLOOKUP($C926,'Provisioning Requester'!$F$3:$H$20000,2,FALSE)),"No","Yes")</f>
        <v>No</v>
      </c>
      <c r="I926" s="1" t="str">
        <f>IF($H926="Yes",VLOOKUP($C926,'Provisioning Requester'!$F$3:$H$20000,3,FALSE),"-")</f>
        <v>-</v>
      </c>
      <c r="J926" s="1" t="str">
        <f>IF(OR(D926="SVCP", E926="TRUE"), "No", IF(ISNA(VLOOKUP($C926,'ProvResponder deviceId'!$A$1:$A$20000,1,FALSE)),"No","Yes"))</f>
        <v>No</v>
      </c>
      <c r="K926" s="1" t="str">
        <f>IF($J926="Yes",VLOOKUP($C926,'ProvResponder deviceId'!$A$1:$C$20000,3,FALSE),"-")</f>
        <v>-</v>
      </c>
      <c r="L926" s="1" t="str">
        <f t="shared" si="28"/>
        <v/>
      </c>
      <c r="M926" s="1" t="str">
        <f t="shared" si="29"/>
        <v/>
      </c>
      <c r="N926" s="1" t="str">
        <f>IF(ISBLANK($C926),"",IF(ISNA(VLOOKUP($L926,'result messages'!$H$3:$L$11,2,FALSE)),VLOOKUP($M926,'result messages'!$H$3:$L$11,2,FALSE),VLOOKUP($L926,'result messages'!$H$3:$L$11,2,FALSE)))</f>
        <v/>
      </c>
      <c r="O926" s="1" t="str">
        <f>IF(ISBLANK($C926),"",IF(ISNA(VLOOKUP($L926,'result messages'!$H$3:$L$11,3,FALSE)),VLOOKUP($M926,'result messages'!$H$3:$L$11,3,FALSE),VLOOKUP($L926,'result messages'!$H$3:$L$11,3,FALSE)))</f>
        <v/>
      </c>
      <c r="P926" s="1" t="str">
        <f>IF(ISBLANK($C926),"",IF(ISNA(VLOOKUP($L926,'result messages'!$H$3:$L$11,4,FALSE)),VLOOKUP($M926,'result messages'!$H$3:$L$11,4,FALSE),VLOOKUP($L926,'result messages'!$H$3:$L$11,4,FALSE)))</f>
        <v/>
      </c>
      <c r="Q926" s="1" t="str">
        <f>IF(ISBLANK($C926),"",IF(ISNA(VLOOKUP($L926,'result messages'!$H$3:$L$11,5,FALSE)),VLOOKUP($M926,'result messages'!$H$3:$L$11,5,FALSE),VLOOKUP($L926,'result messages'!$H$3:$L$11,5,FALSE)))</f>
        <v/>
      </c>
    </row>
    <row r="927" spans="1:17">
      <c r="A927" s="1">
        <v>924</v>
      </c>
      <c r="B927" s="1"/>
      <c r="C927" s="1"/>
      <c r="D927" s="1"/>
      <c r="E927" s="7"/>
      <c r="F927" s="1"/>
      <c r="G927" s="1" t="str">
        <f>IF(ISNA(VLOOKUP($C927,'DTEN TCAP Linkage deviceId'!$A$1:$A$20000,1,FALSE)),"No","Yes")</f>
        <v>No</v>
      </c>
      <c r="H927" s="1" t="str">
        <f>IF(ISNA(VLOOKUP($C927,'Provisioning Requester'!$F$3:$H$20000,2,FALSE)),"No","Yes")</f>
        <v>No</v>
      </c>
      <c r="I927" s="1" t="str">
        <f>IF($H927="Yes",VLOOKUP($C927,'Provisioning Requester'!$F$3:$H$20000,3,FALSE),"-")</f>
        <v>-</v>
      </c>
      <c r="J927" s="1" t="str">
        <f>IF(OR(D927="SVCP", E927="TRUE"), "No", IF(ISNA(VLOOKUP($C927,'ProvResponder deviceId'!$A$1:$A$20000,1,FALSE)),"No","Yes"))</f>
        <v>No</v>
      </c>
      <c r="K927" s="1" t="str">
        <f>IF($J927="Yes",VLOOKUP($C927,'ProvResponder deviceId'!$A$1:$C$20000,3,FALSE),"-")</f>
        <v>-</v>
      </c>
      <c r="L927" s="1" t="str">
        <f t="shared" si="28"/>
        <v/>
      </c>
      <c r="M927" s="1" t="str">
        <f t="shared" si="29"/>
        <v/>
      </c>
      <c r="N927" s="1" t="str">
        <f>IF(ISBLANK($C927),"",IF(ISNA(VLOOKUP($L927,'result messages'!$H$3:$L$11,2,FALSE)),VLOOKUP($M927,'result messages'!$H$3:$L$11,2,FALSE),VLOOKUP($L927,'result messages'!$H$3:$L$11,2,FALSE)))</f>
        <v/>
      </c>
      <c r="O927" s="1" t="str">
        <f>IF(ISBLANK($C927),"",IF(ISNA(VLOOKUP($L927,'result messages'!$H$3:$L$11,3,FALSE)),VLOOKUP($M927,'result messages'!$H$3:$L$11,3,FALSE),VLOOKUP($L927,'result messages'!$H$3:$L$11,3,FALSE)))</f>
        <v/>
      </c>
      <c r="P927" s="1" t="str">
        <f>IF(ISBLANK($C927),"",IF(ISNA(VLOOKUP($L927,'result messages'!$H$3:$L$11,4,FALSE)),VLOOKUP($M927,'result messages'!$H$3:$L$11,4,FALSE),VLOOKUP($L927,'result messages'!$H$3:$L$11,4,FALSE)))</f>
        <v/>
      </c>
      <c r="Q927" s="1" t="str">
        <f>IF(ISBLANK($C927),"",IF(ISNA(VLOOKUP($L927,'result messages'!$H$3:$L$11,5,FALSE)),VLOOKUP($M927,'result messages'!$H$3:$L$11,5,FALSE),VLOOKUP($L927,'result messages'!$H$3:$L$11,5,FALSE)))</f>
        <v/>
      </c>
    </row>
    <row r="928" spans="1:17">
      <c r="A928" s="1">
        <v>925</v>
      </c>
      <c r="B928" s="1"/>
      <c r="C928" s="1"/>
      <c r="D928" s="1"/>
      <c r="E928" s="7"/>
      <c r="F928" s="1"/>
      <c r="G928" s="1" t="str">
        <f>IF(ISNA(VLOOKUP($C928,'DTEN TCAP Linkage deviceId'!$A$1:$A$20000,1,FALSE)),"No","Yes")</f>
        <v>No</v>
      </c>
      <c r="H928" s="1" t="str">
        <f>IF(ISNA(VLOOKUP($C928,'Provisioning Requester'!$F$3:$H$20000,2,FALSE)),"No","Yes")</f>
        <v>No</v>
      </c>
      <c r="I928" s="1" t="str">
        <f>IF($H928="Yes",VLOOKUP($C928,'Provisioning Requester'!$F$3:$H$20000,3,FALSE),"-")</f>
        <v>-</v>
      </c>
      <c r="J928" s="1" t="str">
        <f>IF(OR(D928="SVCP", E928="TRUE"), "No", IF(ISNA(VLOOKUP($C928,'ProvResponder deviceId'!$A$1:$A$20000,1,FALSE)),"No","Yes"))</f>
        <v>No</v>
      </c>
      <c r="K928" s="1" t="str">
        <f>IF($J928="Yes",VLOOKUP($C928,'ProvResponder deviceId'!$A$1:$C$20000,3,FALSE),"-")</f>
        <v>-</v>
      </c>
      <c r="L928" s="1" t="str">
        <f t="shared" si="28"/>
        <v/>
      </c>
      <c r="M928" s="1" t="str">
        <f t="shared" si="29"/>
        <v/>
      </c>
      <c r="N928" s="1" t="str">
        <f>IF(ISBLANK($C928),"",IF(ISNA(VLOOKUP($L928,'result messages'!$H$3:$L$11,2,FALSE)),VLOOKUP($M928,'result messages'!$H$3:$L$11,2,FALSE),VLOOKUP($L928,'result messages'!$H$3:$L$11,2,FALSE)))</f>
        <v/>
      </c>
      <c r="O928" s="1" t="str">
        <f>IF(ISBLANK($C928),"",IF(ISNA(VLOOKUP($L928,'result messages'!$H$3:$L$11,3,FALSE)),VLOOKUP($M928,'result messages'!$H$3:$L$11,3,FALSE),VLOOKUP($L928,'result messages'!$H$3:$L$11,3,FALSE)))</f>
        <v/>
      </c>
      <c r="P928" s="1" t="str">
        <f>IF(ISBLANK($C928),"",IF(ISNA(VLOOKUP($L928,'result messages'!$H$3:$L$11,4,FALSE)),VLOOKUP($M928,'result messages'!$H$3:$L$11,4,FALSE),VLOOKUP($L928,'result messages'!$H$3:$L$11,4,FALSE)))</f>
        <v/>
      </c>
      <c r="Q928" s="1" t="str">
        <f>IF(ISBLANK($C928),"",IF(ISNA(VLOOKUP($L928,'result messages'!$H$3:$L$11,5,FALSE)),VLOOKUP($M928,'result messages'!$H$3:$L$11,5,FALSE),VLOOKUP($L928,'result messages'!$H$3:$L$11,5,FALSE)))</f>
        <v/>
      </c>
    </row>
    <row r="929" spans="1:17">
      <c r="A929" s="1">
        <v>926</v>
      </c>
      <c r="B929" s="1"/>
      <c r="C929" s="1"/>
      <c r="D929" s="1"/>
      <c r="E929" s="7"/>
      <c r="F929" s="1"/>
      <c r="G929" s="1" t="str">
        <f>IF(ISNA(VLOOKUP($C929,'DTEN TCAP Linkage deviceId'!$A$1:$A$20000,1,FALSE)),"No","Yes")</f>
        <v>No</v>
      </c>
      <c r="H929" s="1" t="str">
        <f>IF(ISNA(VLOOKUP($C929,'Provisioning Requester'!$F$3:$H$20000,2,FALSE)),"No","Yes")</f>
        <v>No</v>
      </c>
      <c r="I929" s="1" t="str">
        <f>IF($H929="Yes",VLOOKUP($C929,'Provisioning Requester'!$F$3:$H$20000,3,FALSE),"-")</f>
        <v>-</v>
      </c>
      <c r="J929" s="1" t="str">
        <f>IF(OR(D929="SVCP", E929="TRUE"), "No", IF(ISNA(VLOOKUP($C929,'ProvResponder deviceId'!$A$1:$A$20000,1,FALSE)),"No","Yes"))</f>
        <v>No</v>
      </c>
      <c r="K929" s="1" t="str">
        <f>IF($J929="Yes",VLOOKUP($C929,'ProvResponder deviceId'!$A$1:$C$20000,3,FALSE),"-")</f>
        <v>-</v>
      </c>
      <c r="L929" s="1" t="str">
        <f t="shared" si="28"/>
        <v/>
      </c>
      <c r="M929" s="1" t="str">
        <f t="shared" si="29"/>
        <v/>
      </c>
      <c r="N929" s="1" t="str">
        <f>IF(ISBLANK($C929),"",IF(ISNA(VLOOKUP($L929,'result messages'!$H$3:$L$11,2,FALSE)),VLOOKUP($M929,'result messages'!$H$3:$L$11,2,FALSE),VLOOKUP($L929,'result messages'!$H$3:$L$11,2,FALSE)))</f>
        <v/>
      </c>
      <c r="O929" s="1" t="str">
        <f>IF(ISBLANK($C929),"",IF(ISNA(VLOOKUP($L929,'result messages'!$H$3:$L$11,3,FALSE)),VLOOKUP($M929,'result messages'!$H$3:$L$11,3,FALSE),VLOOKUP($L929,'result messages'!$H$3:$L$11,3,FALSE)))</f>
        <v/>
      </c>
      <c r="P929" s="1" t="str">
        <f>IF(ISBLANK($C929),"",IF(ISNA(VLOOKUP($L929,'result messages'!$H$3:$L$11,4,FALSE)),VLOOKUP($M929,'result messages'!$H$3:$L$11,4,FALSE),VLOOKUP($L929,'result messages'!$H$3:$L$11,4,FALSE)))</f>
        <v/>
      </c>
      <c r="Q929" s="1" t="str">
        <f>IF(ISBLANK($C929),"",IF(ISNA(VLOOKUP($L929,'result messages'!$H$3:$L$11,5,FALSE)),VLOOKUP($M929,'result messages'!$H$3:$L$11,5,FALSE),VLOOKUP($L929,'result messages'!$H$3:$L$11,5,FALSE)))</f>
        <v/>
      </c>
    </row>
    <row r="930" spans="1:17">
      <c r="A930" s="1">
        <v>927</v>
      </c>
      <c r="B930" s="1"/>
      <c r="C930" s="1"/>
      <c r="D930" s="1"/>
      <c r="E930" s="7"/>
      <c r="F930" s="1"/>
      <c r="G930" s="1" t="str">
        <f>IF(ISNA(VLOOKUP($C930,'DTEN TCAP Linkage deviceId'!$A$1:$A$20000,1,FALSE)),"No","Yes")</f>
        <v>No</v>
      </c>
      <c r="H930" s="1" t="str">
        <f>IF(ISNA(VLOOKUP($C930,'Provisioning Requester'!$F$3:$H$20000,2,FALSE)),"No","Yes")</f>
        <v>No</v>
      </c>
      <c r="I930" s="1" t="str">
        <f>IF($H930="Yes",VLOOKUP($C930,'Provisioning Requester'!$F$3:$H$20000,3,FALSE),"-")</f>
        <v>-</v>
      </c>
      <c r="J930" s="1" t="str">
        <f>IF(OR(D930="SVCP", E930="TRUE"), "No", IF(ISNA(VLOOKUP($C930,'ProvResponder deviceId'!$A$1:$A$20000,1,FALSE)),"No","Yes"))</f>
        <v>No</v>
      </c>
      <c r="K930" s="1" t="str">
        <f>IF($J930="Yes",VLOOKUP($C930,'ProvResponder deviceId'!$A$1:$C$20000,3,FALSE),"-")</f>
        <v>-</v>
      </c>
      <c r="L930" s="1" t="str">
        <f t="shared" si="28"/>
        <v/>
      </c>
      <c r="M930" s="1" t="str">
        <f t="shared" si="29"/>
        <v/>
      </c>
      <c r="N930" s="1" t="str">
        <f>IF(ISBLANK($C930),"",IF(ISNA(VLOOKUP($L930,'result messages'!$H$3:$L$11,2,FALSE)),VLOOKUP($M930,'result messages'!$H$3:$L$11,2,FALSE),VLOOKUP($L930,'result messages'!$H$3:$L$11,2,FALSE)))</f>
        <v/>
      </c>
      <c r="O930" s="1" t="str">
        <f>IF(ISBLANK($C930),"",IF(ISNA(VLOOKUP($L930,'result messages'!$H$3:$L$11,3,FALSE)),VLOOKUP($M930,'result messages'!$H$3:$L$11,3,FALSE),VLOOKUP($L930,'result messages'!$H$3:$L$11,3,FALSE)))</f>
        <v/>
      </c>
      <c r="P930" s="1" t="str">
        <f>IF(ISBLANK($C930),"",IF(ISNA(VLOOKUP($L930,'result messages'!$H$3:$L$11,4,FALSE)),VLOOKUP($M930,'result messages'!$H$3:$L$11,4,FALSE),VLOOKUP($L930,'result messages'!$H$3:$L$11,4,FALSE)))</f>
        <v/>
      </c>
      <c r="Q930" s="1" t="str">
        <f>IF(ISBLANK($C930),"",IF(ISNA(VLOOKUP($L930,'result messages'!$H$3:$L$11,5,FALSE)),VLOOKUP($M930,'result messages'!$H$3:$L$11,5,FALSE),VLOOKUP($L930,'result messages'!$H$3:$L$11,5,FALSE)))</f>
        <v/>
      </c>
    </row>
    <row r="931" spans="1:17">
      <c r="A931" s="1">
        <v>928</v>
      </c>
      <c r="B931" s="1"/>
      <c r="C931" s="1"/>
      <c r="D931" s="1"/>
      <c r="E931" s="7"/>
      <c r="F931" s="1"/>
      <c r="G931" s="1" t="str">
        <f>IF(ISNA(VLOOKUP($C931,'DTEN TCAP Linkage deviceId'!$A$1:$A$20000,1,FALSE)),"No","Yes")</f>
        <v>No</v>
      </c>
      <c r="H931" s="1" t="str">
        <f>IF(ISNA(VLOOKUP($C931,'Provisioning Requester'!$F$3:$H$20000,2,FALSE)),"No","Yes")</f>
        <v>No</v>
      </c>
      <c r="I931" s="1" t="str">
        <f>IF($H931="Yes",VLOOKUP($C931,'Provisioning Requester'!$F$3:$H$20000,3,FALSE),"-")</f>
        <v>-</v>
      </c>
      <c r="J931" s="1" t="str">
        <f>IF(OR(D931="SVCP", E931="TRUE"), "No", IF(ISNA(VLOOKUP($C931,'ProvResponder deviceId'!$A$1:$A$20000,1,FALSE)),"No","Yes"))</f>
        <v>No</v>
      </c>
      <c r="K931" s="1" t="str">
        <f>IF($J931="Yes",VLOOKUP($C931,'ProvResponder deviceId'!$A$1:$C$20000,3,FALSE),"-")</f>
        <v>-</v>
      </c>
      <c r="L931" s="1" t="str">
        <f t="shared" si="28"/>
        <v/>
      </c>
      <c r="M931" s="1" t="str">
        <f t="shared" si="29"/>
        <v/>
      </c>
      <c r="N931" s="1" t="str">
        <f>IF(ISBLANK($C931),"",IF(ISNA(VLOOKUP($L931,'result messages'!$H$3:$L$11,2,FALSE)),VLOOKUP($M931,'result messages'!$H$3:$L$11,2,FALSE),VLOOKUP($L931,'result messages'!$H$3:$L$11,2,FALSE)))</f>
        <v/>
      </c>
      <c r="O931" s="1" t="str">
        <f>IF(ISBLANK($C931),"",IF(ISNA(VLOOKUP($L931,'result messages'!$H$3:$L$11,3,FALSE)),VLOOKUP($M931,'result messages'!$H$3:$L$11,3,FALSE),VLOOKUP($L931,'result messages'!$H$3:$L$11,3,FALSE)))</f>
        <v/>
      </c>
      <c r="P931" s="1" t="str">
        <f>IF(ISBLANK($C931),"",IF(ISNA(VLOOKUP($L931,'result messages'!$H$3:$L$11,4,FALSE)),VLOOKUP($M931,'result messages'!$H$3:$L$11,4,FALSE),VLOOKUP($L931,'result messages'!$H$3:$L$11,4,FALSE)))</f>
        <v/>
      </c>
      <c r="Q931" s="1" t="str">
        <f>IF(ISBLANK($C931),"",IF(ISNA(VLOOKUP($L931,'result messages'!$H$3:$L$11,5,FALSE)),VLOOKUP($M931,'result messages'!$H$3:$L$11,5,FALSE),VLOOKUP($L931,'result messages'!$H$3:$L$11,5,FALSE)))</f>
        <v/>
      </c>
    </row>
    <row r="932" spans="1:17">
      <c r="A932" s="1">
        <v>929</v>
      </c>
      <c r="B932" s="1"/>
      <c r="C932" s="1"/>
      <c r="D932" s="1"/>
      <c r="E932" s="7"/>
      <c r="F932" s="1"/>
      <c r="G932" s="1" t="str">
        <f>IF(ISNA(VLOOKUP($C932,'DTEN TCAP Linkage deviceId'!$A$1:$A$20000,1,FALSE)),"No","Yes")</f>
        <v>No</v>
      </c>
      <c r="H932" s="1" t="str">
        <f>IF(ISNA(VLOOKUP($C932,'Provisioning Requester'!$F$3:$H$20000,2,FALSE)),"No","Yes")</f>
        <v>No</v>
      </c>
      <c r="I932" s="1" t="str">
        <f>IF($H932="Yes",VLOOKUP($C932,'Provisioning Requester'!$F$3:$H$20000,3,FALSE),"-")</f>
        <v>-</v>
      </c>
      <c r="J932" s="1" t="str">
        <f>IF(OR(D932="SVCP", E932="TRUE"), "No", IF(ISNA(VLOOKUP($C932,'ProvResponder deviceId'!$A$1:$A$20000,1,FALSE)),"No","Yes"))</f>
        <v>No</v>
      </c>
      <c r="K932" s="1" t="str">
        <f>IF($J932="Yes",VLOOKUP($C932,'ProvResponder deviceId'!$A$1:$C$20000,3,FALSE),"-")</f>
        <v>-</v>
      </c>
      <c r="L932" s="1" t="str">
        <f t="shared" si="28"/>
        <v/>
      </c>
      <c r="M932" s="1" t="str">
        <f t="shared" si="29"/>
        <v/>
      </c>
      <c r="N932" s="1" t="str">
        <f>IF(ISBLANK($C932),"",IF(ISNA(VLOOKUP($L932,'result messages'!$H$3:$L$11,2,FALSE)),VLOOKUP($M932,'result messages'!$H$3:$L$11,2,FALSE),VLOOKUP($L932,'result messages'!$H$3:$L$11,2,FALSE)))</f>
        <v/>
      </c>
      <c r="O932" s="1" t="str">
        <f>IF(ISBLANK($C932),"",IF(ISNA(VLOOKUP($L932,'result messages'!$H$3:$L$11,3,FALSE)),VLOOKUP($M932,'result messages'!$H$3:$L$11,3,FALSE),VLOOKUP($L932,'result messages'!$H$3:$L$11,3,FALSE)))</f>
        <v/>
      </c>
      <c r="P932" s="1" t="str">
        <f>IF(ISBLANK($C932),"",IF(ISNA(VLOOKUP($L932,'result messages'!$H$3:$L$11,4,FALSE)),VLOOKUP($M932,'result messages'!$H$3:$L$11,4,FALSE),VLOOKUP($L932,'result messages'!$H$3:$L$11,4,FALSE)))</f>
        <v/>
      </c>
      <c r="Q932" s="1" t="str">
        <f>IF(ISBLANK($C932),"",IF(ISNA(VLOOKUP($L932,'result messages'!$H$3:$L$11,5,FALSE)),VLOOKUP($M932,'result messages'!$H$3:$L$11,5,FALSE),VLOOKUP($L932,'result messages'!$H$3:$L$11,5,FALSE)))</f>
        <v/>
      </c>
    </row>
    <row r="933" spans="1:17">
      <c r="A933" s="1">
        <v>930</v>
      </c>
      <c r="B933" s="1"/>
      <c r="C933" s="1"/>
      <c r="D933" s="1"/>
      <c r="E933" s="7"/>
      <c r="F933" s="1"/>
      <c r="G933" s="1" t="str">
        <f>IF(ISNA(VLOOKUP($C933,'DTEN TCAP Linkage deviceId'!$A$1:$A$20000,1,FALSE)),"No","Yes")</f>
        <v>No</v>
      </c>
      <c r="H933" s="1" t="str">
        <f>IF(ISNA(VLOOKUP($C933,'Provisioning Requester'!$F$3:$H$20000,2,FALSE)),"No","Yes")</f>
        <v>No</v>
      </c>
      <c r="I933" s="1" t="str">
        <f>IF($H933="Yes",VLOOKUP($C933,'Provisioning Requester'!$F$3:$H$20000,3,FALSE),"-")</f>
        <v>-</v>
      </c>
      <c r="J933" s="1" t="str">
        <f>IF(OR(D933="SVCP", E933="TRUE"), "No", IF(ISNA(VLOOKUP($C933,'ProvResponder deviceId'!$A$1:$A$20000,1,FALSE)),"No","Yes"))</f>
        <v>No</v>
      </c>
      <c r="K933" s="1" t="str">
        <f>IF($J933="Yes",VLOOKUP($C933,'ProvResponder deviceId'!$A$1:$C$20000,3,FALSE),"-")</f>
        <v>-</v>
      </c>
      <c r="L933" s="1" t="str">
        <f t="shared" si="28"/>
        <v/>
      </c>
      <c r="M933" s="1" t="str">
        <f t="shared" si="29"/>
        <v/>
      </c>
      <c r="N933" s="1" t="str">
        <f>IF(ISBLANK($C933),"",IF(ISNA(VLOOKUP($L933,'result messages'!$H$3:$L$11,2,FALSE)),VLOOKUP($M933,'result messages'!$H$3:$L$11,2,FALSE),VLOOKUP($L933,'result messages'!$H$3:$L$11,2,FALSE)))</f>
        <v/>
      </c>
      <c r="O933" s="1" t="str">
        <f>IF(ISBLANK($C933),"",IF(ISNA(VLOOKUP($L933,'result messages'!$H$3:$L$11,3,FALSE)),VLOOKUP($M933,'result messages'!$H$3:$L$11,3,FALSE),VLOOKUP($L933,'result messages'!$H$3:$L$11,3,FALSE)))</f>
        <v/>
      </c>
      <c r="P933" s="1" t="str">
        <f>IF(ISBLANK($C933),"",IF(ISNA(VLOOKUP($L933,'result messages'!$H$3:$L$11,4,FALSE)),VLOOKUP($M933,'result messages'!$H$3:$L$11,4,FALSE),VLOOKUP($L933,'result messages'!$H$3:$L$11,4,FALSE)))</f>
        <v/>
      </c>
      <c r="Q933" s="1" t="str">
        <f>IF(ISBLANK($C933),"",IF(ISNA(VLOOKUP($L933,'result messages'!$H$3:$L$11,5,FALSE)),VLOOKUP($M933,'result messages'!$H$3:$L$11,5,FALSE),VLOOKUP($L933,'result messages'!$H$3:$L$11,5,FALSE)))</f>
        <v/>
      </c>
    </row>
    <row r="934" spans="1:17">
      <c r="A934" s="1">
        <v>931</v>
      </c>
      <c r="B934" s="1"/>
      <c r="C934" s="1"/>
      <c r="D934" s="1"/>
      <c r="E934" s="7"/>
      <c r="F934" s="1"/>
      <c r="G934" s="1" t="str">
        <f>IF(ISNA(VLOOKUP($C934,'DTEN TCAP Linkage deviceId'!$A$1:$A$20000,1,FALSE)),"No","Yes")</f>
        <v>No</v>
      </c>
      <c r="H934" s="1" t="str">
        <f>IF(ISNA(VLOOKUP($C934,'Provisioning Requester'!$F$3:$H$20000,2,FALSE)),"No","Yes")</f>
        <v>No</v>
      </c>
      <c r="I934" s="1" t="str">
        <f>IF($H934="Yes",VLOOKUP($C934,'Provisioning Requester'!$F$3:$H$20000,3,FALSE),"-")</f>
        <v>-</v>
      </c>
      <c r="J934" s="1" t="str">
        <f>IF(OR(D934="SVCP", E934="TRUE"), "No", IF(ISNA(VLOOKUP($C934,'ProvResponder deviceId'!$A$1:$A$20000,1,FALSE)),"No","Yes"))</f>
        <v>No</v>
      </c>
      <c r="K934" s="1" t="str">
        <f>IF($J934="Yes",VLOOKUP($C934,'ProvResponder deviceId'!$A$1:$C$20000,3,FALSE),"-")</f>
        <v>-</v>
      </c>
      <c r="L934" s="1" t="str">
        <f t="shared" si="28"/>
        <v/>
      </c>
      <c r="M934" s="1" t="str">
        <f t="shared" si="29"/>
        <v/>
      </c>
      <c r="N934" s="1" t="str">
        <f>IF(ISBLANK($C934),"",IF(ISNA(VLOOKUP($L934,'result messages'!$H$3:$L$11,2,FALSE)),VLOOKUP($M934,'result messages'!$H$3:$L$11,2,FALSE),VLOOKUP($L934,'result messages'!$H$3:$L$11,2,FALSE)))</f>
        <v/>
      </c>
      <c r="O934" s="1" t="str">
        <f>IF(ISBLANK($C934),"",IF(ISNA(VLOOKUP($L934,'result messages'!$H$3:$L$11,3,FALSE)),VLOOKUP($M934,'result messages'!$H$3:$L$11,3,FALSE),VLOOKUP($L934,'result messages'!$H$3:$L$11,3,FALSE)))</f>
        <v/>
      </c>
      <c r="P934" s="1" t="str">
        <f>IF(ISBLANK($C934),"",IF(ISNA(VLOOKUP($L934,'result messages'!$H$3:$L$11,4,FALSE)),VLOOKUP($M934,'result messages'!$H$3:$L$11,4,FALSE),VLOOKUP($L934,'result messages'!$H$3:$L$11,4,FALSE)))</f>
        <v/>
      </c>
      <c r="Q934" s="1" t="str">
        <f>IF(ISBLANK($C934),"",IF(ISNA(VLOOKUP($L934,'result messages'!$H$3:$L$11,5,FALSE)),VLOOKUP($M934,'result messages'!$H$3:$L$11,5,FALSE),VLOOKUP($L934,'result messages'!$H$3:$L$11,5,FALSE)))</f>
        <v/>
      </c>
    </row>
    <row r="935" spans="1:17">
      <c r="A935" s="1">
        <v>932</v>
      </c>
      <c r="B935" s="1"/>
      <c r="C935" s="1"/>
      <c r="D935" s="1"/>
      <c r="E935" s="7"/>
      <c r="F935" s="1"/>
      <c r="G935" s="1" t="str">
        <f>IF(ISNA(VLOOKUP($C935,'DTEN TCAP Linkage deviceId'!$A$1:$A$20000,1,FALSE)),"No","Yes")</f>
        <v>No</v>
      </c>
      <c r="H935" s="1" t="str">
        <f>IF(ISNA(VLOOKUP($C935,'Provisioning Requester'!$F$3:$H$20000,2,FALSE)),"No","Yes")</f>
        <v>No</v>
      </c>
      <c r="I935" s="1" t="str">
        <f>IF($H935="Yes",VLOOKUP($C935,'Provisioning Requester'!$F$3:$H$20000,3,FALSE),"-")</f>
        <v>-</v>
      </c>
      <c r="J935" s="1" t="str">
        <f>IF(OR(D935="SVCP", E935="TRUE"), "No", IF(ISNA(VLOOKUP($C935,'ProvResponder deviceId'!$A$1:$A$20000,1,FALSE)),"No","Yes"))</f>
        <v>No</v>
      </c>
      <c r="K935" s="1" t="str">
        <f>IF($J935="Yes",VLOOKUP($C935,'ProvResponder deviceId'!$A$1:$C$20000,3,FALSE),"-")</f>
        <v>-</v>
      </c>
      <c r="L935" s="1" t="str">
        <f t="shared" si="28"/>
        <v/>
      </c>
      <c r="M935" s="1" t="str">
        <f t="shared" si="29"/>
        <v/>
      </c>
      <c r="N935" s="1" t="str">
        <f>IF(ISBLANK($C935),"",IF(ISNA(VLOOKUP($L935,'result messages'!$H$3:$L$11,2,FALSE)),VLOOKUP($M935,'result messages'!$H$3:$L$11,2,FALSE),VLOOKUP($L935,'result messages'!$H$3:$L$11,2,FALSE)))</f>
        <v/>
      </c>
      <c r="O935" s="1" t="str">
        <f>IF(ISBLANK($C935),"",IF(ISNA(VLOOKUP($L935,'result messages'!$H$3:$L$11,3,FALSE)),VLOOKUP($M935,'result messages'!$H$3:$L$11,3,FALSE),VLOOKUP($L935,'result messages'!$H$3:$L$11,3,FALSE)))</f>
        <v/>
      </c>
      <c r="P935" s="1" t="str">
        <f>IF(ISBLANK($C935),"",IF(ISNA(VLOOKUP($L935,'result messages'!$H$3:$L$11,4,FALSE)),VLOOKUP($M935,'result messages'!$H$3:$L$11,4,FALSE),VLOOKUP($L935,'result messages'!$H$3:$L$11,4,FALSE)))</f>
        <v/>
      </c>
      <c r="Q935" s="1" t="str">
        <f>IF(ISBLANK($C935),"",IF(ISNA(VLOOKUP($L935,'result messages'!$H$3:$L$11,5,FALSE)),VLOOKUP($M935,'result messages'!$H$3:$L$11,5,FALSE),VLOOKUP($L935,'result messages'!$H$3:$L$11,5,FALSE)))</f>
        <v/>
      </c>
    </row>
    <row r="936" spans="1:17">
      <c r="A936" s="1">
        <v>933</v>
      </c>
      <c r="B936" s="1"/>
      <c r="C936" s="1"/>
      <c r="D936" s="1"/>
      <c r="E936" s="7"/>
      <c r="F936" s="1"/>
      <c r="G936" s="1" t="str">
        <f>IF(ISNA(VLOOKUP($C936,'DTEN TCAP Linkage deviceId'!$A$1:$A$20000,1,FALSE)),"No","Yes")</f>
        <v>No</v>
      </c>
      <c r="H936" s="1" t="str">
        <f>IF(ISNA(VLOOKUP($C936,'Provisioning Requester'!$F$3:$H$20000,2,FALSE)),"No","Yes")</f>
        <v>No</v>
      </c>
      <c r="I936" s="1" t="str">
        <f>IF($H936="Yes",VLOOKUP($C936,'Provisioning Requester'!$F$3:$H$20000,3,FALSE),"-")</f>
        <v>-</v>
      </c>
      <c r="J936" s="1" t="str">
        <f>IF(OR(D936="SVCP", E936="TRUE"), "No", IF(ISNA(VLOOKUP($C936,'ProvResponder deviceId'!$A$1:$A$20000,1,FALSE)),"No","Yes"))</f>
        <v>No</v>
      </c>
      <c r="K936" s="1" t="str">
        <f>IF($J936="Yes",VLOOKUP($C936,'ProvResponder deviceId'!$A$1:$C$20000,3,FALSE),"-")</f>
        <v>-</v>
      </c>
      <c r="L936" s="1" t="str">
        <f t="shared" si="28"/>
        <v/>
      </c>
      <c r="M936" s="1" t="str">
        <f t="shared" si="29"/>
        <v/>
      </c>
      <c r="N936" s="1" t="str">
        <f>IF(ISBLANK($C936),"",IF(ISNA(VLOOKUP($L936,'result messages'!$H$3:$L$11,2,FALSE)),VLOOKUP($M936,'result messages'!$H$3:$L$11,2,FALSE),VLOOKUP($L936,'result messages'!$H$3:$L$11,2,FALSE)))</f>
        <v/>
      </c>
      <c r="O936" s="1" t="str">
        <f>IF(ISBLANK($C936),"",IF(ISNA(VLOOKUP($L936,'result messages'!$H$3:$L$11,3,FALSE)),VLOOKUP($M936,'result messages'!$H$3:$L$11,3,FALSE),VLOOKUP($L936,'result messages'!$H$3:$L$11,3,FALSE)))</f>
        <v/>
      </c>
      <c r="P936" s="1" t="str">
        <f>IF(ISBLANK($C936),"",IF(ISNA(VLOOKUP($L936,'result messages'!$H$3:$L$11,4,FALSE)),VLOOKUP($M936,'result messages'!$H$3:$L$11,4,FALSE),VLOOKUP($L936,'result messages'!$H$3:$L$11,4,FALSE)))</f>
        <v/>
      </c>
      <c r="Q936" s="1" t="str">
        <f>IF(ISBLANK($C936),"",IF(ISNA(VLOOKUP($L936,'result messages'!$H$3:$L$11,5,FALSE)),VLOOKUP($M936,'result messages'!$H$3:$L$11,5,FALSE),VLOOKUP($L936,'result messages'!$H$3:$L$11,5,FALSE)))</f>
        <v/>
      </c>
    </row>
    <row r="937" spans="1:17">
      <c r="A937" s="1">
        <v>934</v>
      </c>
      <c r="B937" s="1"/>
      <c r="C937" s="1"/>
      <c r="D937" s="1"/>
      <c r="E937" s="7"/>
      <c r="F937" s="1"/>
      <c r="G937" s="1" t="str">
        <f>IF(ISNA(VLOOKUP($C937,'DTEN TCAP Linkage deviceId'!$A$1:$A$20000,1,FALSE)),"No","Yes")</f>
        <v>No</v>
      </c>
      <c r="H937" s="1" t="str">
        <f>IF(ISNA(VLOOKUP($C937,'Provisioning Requester'!$F$3:$H$20000,2,FALSE)),"No","Yes")</f>
        <v>No</v>
      </c>
      <c r="I937" s="1" t="str">
        <f>IF($H937="Yes",VLOOKUP($C937,'Provisioning Requester'!$F$3:$H$20000,3,FALSE),"-")</f>
        <v>-</v>
      </c>
      <c r="J937" s="1" t="str">
        <f>IF(OR(D937="SVCP", E937="TRUE"), "No", IF(ISNA(VLOOKUP($C937,'ProvResponder deviceId'!$A$1:$A$20000,1,FALSE)),"No","Yes"))</f>
        <v>No</v>
      </c>
      <c r="K937" s="1" t="str">
        <f>IF($J937="Yes",VLOOKUP($C937,'ProvResponder deviceId'!$A$1:$C$20000,3,FALSE),"-")</f>
        <v>-</v>
      </c>
      <c r="L937" s="1" t="str">
        <f t="shared" si="28"/>
        <v/>
      </c>
      <c r="M937" s="1" t="str">
        <f t="shared" si="29"/>
        <v/>
      </c>
      <c r="N937" s="1" t="str">
        <f>IF(ISBLANK($C937),"",IF(ISNA(VLOOKUP($L937,'result messages'!$H$3:$L$11,2,FALSE)),VLOOKUP($M937,'result messages'!$H$3:$L$11,2,FALSE),VLOOKUP($L937,'result messages'!$H$3:$L$11,2,FALSE)))</f>
        <v/>
      </c>
      <c r="O937" s="1" t="str">
        <f>IF(ISBLANK($C937),"",IF(ISNA(VLOOKUP($L937,'result messages'!$H$3:$L$11,3,FALSE)),VLOOKUP($M937,'result messages'!$H$3:$L$11,3,FALSE),VLOOKUP($L937,'result messages'!$H$3:$L$11,3,FALSE)))</f>
        <v/>
      </c>
      <c r="P937" s="1" t="str">
        <f>IF(ISBLANK($C937),"",IF(ISNA(VLOOKUP($L937,'result messages'!$H$3:$L$11,4,FALSE)),VLOOKUP($M937,'result messages'!$H$3:$L$11,4,FALSE),VLOOKUP($L937,'result messages'!$H$3:$L$11,4,FALSE)))</f>
        <v/>
      </c>
      <c r="Q937" s="1" t="str">
        <f>IF(ISBLANK($C937),"",IF(ISNA(VLOOKUP($L937,'result messages'!$H$3:$L$11,5,FALSE)),VLOOKUP($M937,'result messages'!$H$3:$L$11,5,FALSE),VLOOKUP($L937,'result messages'!$H$3:$L$11,5,FALSE)))</f>
        <v/>
      </c>
    </row>
    <row r="938" spans="1:17">
      <c r="A938" s="1">
        <v>935</v>
      </c>
      <c r="B938" s="1"/>
      <c r="C938" s="1"/>
      <c r="D938" s="1"/>
      <c r="E938" s="7"/>
      <c r="F938" s="1"/>
      <c r="G938" s="1" t="str">
        <f>IF(ISNA(VLOOKUP($C938,'DTEN TCAP Linkage deviceId'!$A$1:$A$20000,1,FALSE)),"No","Yes")</f>
        <v>No</v>
      </c>
      <c r="H938" s="1" t="str">
        <f>IF(ISNA(VLOOKUP($C938,'Provisioning Requester'!$F$3:$H$20000,2,FALSE)),"No","Yes")</f>
        <v>No</v>
      </c>
      <c r="I938" s="1" t="str">
        <f>IF($H938="Yes",VLOOKUP($C938,'Provisioning Requester'!$F$3:$H$20000,3,FALSE),"-")</f>
        <v>-</v>
      </c>
      <c r="J938" s="1" t="str">
        <f>IF(OR(D938="SVCP", E938="TRUE"), "No", IF(ISNA(VLOOKUP($C938,'ProvResponder deviceId'!$A$1:$A$20000,1,FALSE)),"No","Yes"))</f>
        <v>No</v>
      </c>
      <c r="K938" s="1" t="str">
        <f>IF($J938="Yes",VLOOKUP($C938,'ProvResponder deviceId'!$A$1:$C$20000,3,FALSE),"-")</f>
        <v>-</v>
      </c>
      <c r="L938" s="1" t="str">
        <f t="shared" si="28"/>
        <v/>
      </c>
      <c r="M938" s="1" t="str">
        <f t="shared" si="29"/>
        <v/>
      </c>
      <c r="N938" s="1" t="str">
        <f>IF(ISBLANK($C938),"",IF(ISNA(VLOOKUP($L938,'result messages'!$H$3:$L$11,2,FALSE)),VLOOKUP($M938,'result messages'!$H$3:$L$11,2,FALSE),VLOOKUP($L938,'result messages'!$H$3:$L$11,2,FALSE)))</f>
        <v/>
      </c>
      <c r="O938" s="1" t="str">
        <f>IF(ISBLANK($C938),"",IF(ISNA(VLOOKUP($L938,'result messages'!$H$3:$L$11,3,FALSE)),VLOOKUP($M938,'result messages'!$H$3:$L$11,3,FALSE),VLOOKUP($L938,'result messages'!$H$3:$L$11,3,FALSE)))</f>
        <v/>
      </c>
      <c r="P938" s="1" t="str">
        <f>IF(ISBLANK($C938),"",IF(ISNA(VLOOKUP($L938,'result messages'!$H$3:$L$11,4,FALSE)),VLOOKUP($M938,'result messages'!$H$3:$L$11,4,FALSE),VLOOKUP($L938,'result messages'!$H$3:$L$11,4,FALSE)))</f>
        <v/>
      </c>
      <c r="Q938" s="1" t="str">
        <f>IF(ISBLANK($C938),"",IF(ISNA(VLOOKUP($L938,'result messages'!$H$3:$L$11,5,FALSE)),VLOOKUP($M938,'result messages'!$H$3:$L$11,5,FALSE),VLOOKUP($L938,'result messages'!$H$3:$L$11,5,FALSE)))</f>
        <v/>
      </c>
    </row>
    <row r="939" spans="1:17">
      <c r="A939" s="1">
        <v>936</v>
      </c>
      <c r="B939" s="1"/>
      <c r="C939" s="1"/>
      <c r="D939" s="1"/>
      <c r="E939" s="7"/>
      <c r="F939" s="1"/>
      <c r="G939" s="1" t="str">
        <f>IF(ISNA(VLOOKUP($C939,'DTEN TCAP Linkage deviceId'!$A$1:$A$20000,1,FALSE)),"No","Yes")</f>
        <v>No</v>
      </c>
      <c r="H939" s="1" t="str">
        <f>IF(ISNA(VLOOKUP($C939,'Provisioning Requester'!$F$3:$H$20000,2,FALSE)),"No","Yes")</f>
        <v>No</v>
      </c>
      <c r="I939" s="1" t="str">
        <f>IF($H939="Yes",VLOOKUP($C939,'Provisioning Requester'!$F$3:$H$20000,3,FALSE),"-")</f>
        <v>-</v>
      </c>
      <c r="J939" s="1" t="str">
        <f>IF(OR(D939="SVCP", E939="TRUE"), "No", IF(ISNA(VLOOKUP($C939,'ProvResponder deviceId'!$A$1:$A$20000,1,FALSE)),"No","Yes"))</f>
        <v>No</v>
      </c>
      <c r="K939" s="1" t="str">
        <f>IF($J939="Yes",VLOOKUP($C939,'ProvResponder deviceId'!$A$1:$C$20000,3,FALSE),"-")</f>
        <v>-</v>
      </c>
      <c r="L939" s="1" t="str">
        <f t="shared" si="28"/>
        <v/>
      </c>
      <c r="M939" s="1" t="str">
        <f t="shared" si="29"/>
        <v/>
      </c>
      <c r="N939" s="1" t="str">
        <f>IF(ISBLANK($C939),"",IF(ISNA(VLOOKUP($L939,'result messages'!$H$3:$L$11,2,FALSE)),VLOOKUP($M939,'result messages'!$H$3:$L$11,2,FALSE),VLOOKUP($L939,'result messages'!$H$3:$L$11,2,FALSE)))</f>
        <v/>
      </c>
      <c r="O939" s="1" t="str">
        <f>IF(ISBLANK($C939),"",IF(ISNA(VLOOKUP($L939,'result messages'!$H$3:$L$11,3,FALSE)),VLOOKUP($M939,'result messages'!$H$3:$L$11,3,FALSE),VLOOKUP($L939,'result messages'!$H$3:$L$11,3,FALSE)))</f>
        <v/>
      </c>
      <c r="P939" s="1" t="str">
        <f>IF(ISBLANK($C939),"",IF(ISNA(VLOOKUP($L939,'result messages'!$H$3:$L$11,4,FALSE)),VLOOKUP($M939,'result messages'!$H$3:$L$11,4,FALSE),VLOOKUP($L939,'result messages'!$H$3:$L$11,4,FALSE)))</f>
        <v/>
      </c>
      <c r="Q939" s="1" t="str">
        <f>IF(ISBLANK($C939),"",IF(ISNA(VLOOKUP($L939,'result messages'!$H$3:$L$11,5,FALSE)),VLOOKUP($M939,'result messages'!$H$3:$L$11,5,FALSE),VLOOKUP($L939,'result messages'!$H$3:$L$11,5,FALSE)))</f>
        <v/>
      </c>
    </row>
    <row r="940" spans="1:17">
      <c r="A940" s="1">
        <v>937</v>
      </c>
      <c r="B940" s="1"/>
      <c r="C940" s="1"/>
      <c r="D940" s="1"/>
      <c r="E940" s="7"/>
      <c r="F940" s="1"/>
      <c r="G940" s="1" t="str">
        <f>IF(ISNA(VLOOKUP($C940,'DTEN TCAP Linkage deviceId'!$A$1:$A$20000,1,FALSE)),"No","Yes")</f>
        <v>No</v>
      </c>
      <c r="H940" s="1" t="str">
        <f>IF(ISNA(VLOOKUP($C940,'Provisioning Requester'!$F$3:$H$20000,2,FALSE)),"No","Yes")</f>
        <v>No</v>
      </c>
      <c r="I940" s="1" t="str">
        <f>IF($H940="Yes",VLOOKUP($C940,'Provisioning Requester'!$F$3:$H$20000,3,FALSE),"-")</f>
        <v>-</v>
      </c>
      <c r="J940" s="1" t="str">
        <f>IF(OR(D940="SVCP", E940="TRUE"), "No", IF(ISNA(VLOOKUP($C940,'ProvResponder deviceId'!$A$1:$A$20000,1,FALSE)),"No","Yes"))</f>
        <v>No</v>
      </c>
      <c r="K940" s="1" t="str">
        <f>IF($J940="Yes",VLOOKUP($C940,'ProvResponder deviceId'!$A$1:$C$20000,3,FALSE),"-")</f>
        <v>-</v>
      </c>
      <c r="L940" s="1" t="str">
        <f t="shared" si="28"/>
        <v/>
      </c>
      <c r="M940" s="1" t="str">
        <f t="shared" si="29"/>
        <v/>
      </c>
      <c r="N940" s="1" t="str">
        <f>IF(ISBLANK($C940),"",IF(ISNA(VLOOKUP($L940,'result messages'!$H$3:$L$11,2,FALSE)),VLOOKUP($M940,'result messages'!$H$3:$L$11,2,FALSE),VLOOKUP($L940,'result messages'!$H$3:$L$11,2,FALSE)))</f>
        <v/>
      </c>
      <c r="O940" s="1" t="str">
        <f>IF(ISBLANK($C940),"",IF(ISNA(VLOOKUP($L940,'result messages'!$H$3:$L$11,3,FALSE)),VLOOKUP($M940,'result messages'!$H$3:$L$11,3,FALSE),VLOOKUP($L940,'result messages'!$H$3:$L$11,3,FALSE)))</f>
        <v/>
      </c>
      <c r="P940" s="1" t="str">
        <f>IF(ISBLANK($C940),"",IF(ISNA(VLOOKUP($L940,'result messages'!$H$3:$L$11,4,FALSE)),VLOOKUP($M940,'result messages'!$H$3:$L$11,4,FALSE),VLOOKUP($L940,'result messages'!$H$3:$L$11,4,FALSE)))</f>
        <v/>
      </c>
      <c r="Q940" s="1" t="str">
        <f>IF(ISBLANK($C940),"",IF(ISNA(VLOOKUP($L940,'result messages'!$H$3:$L$11,5,FALSE)),VLOOKUP($M940,'result messages'!$H$3:$L$11,5,FALSE),VLOOKUP($L940,'result messages'!$H$3:$L$11,5,FALSE)))</f>
        <v/>
      </c>
    </row>
    <row r="941" spans="1:17">
      <c r="A941" s="1">
        <v>938</v>
      </c>
      <c r="B941" s="1"/>
      <c r="C941" s="1"/>
      <c r="D941" s="1"/>
      <c r="E941" s="7"/>
      <c r="F941" s="1"/>
      <c r="G941" s="1" t="str">
        <f>IF(ISNA(VLOOKUP($C941,'DTEN TCAP Linkage deviceId'!$A$1:$A$20000,1,FALSE)),"No","Yes")</f>
        <v>No</v>
      </c>
      <c r="H941" s="1" t="str">
        <f>IF(ISNA(VLOOKUP($C941,'Provisioning Requester'!$F$3:$H$20000,2,FALSE)),"No","Yes")</f>
        <v>No</v>
      </c>
      <c r="I941" s="1" t="str">
        <f>IF($H941="Yes",VLOOKUP($C941,'Provisioning Requester'!$F$3:$H$20000,3,FALSE),"-")</f>
        <v>-</v>
      </c>
      <c r="J941" s="1" t="str">
        <f>IF(OR(D941="SVCP", E941="TRUE"), "No", IF(ISNA(VLOOKUP($C941,'ProvResponder deviceId'!$A$1:$A$20000,1,FALSE)),"No","Yes"))</f>
        <v>No</v>
      </c>
      <c r="K941" s="1" t="str">
        <f>IF($J941="Yes",VLOOKUP($C941,'ProvResponder deviceId'!$A$1:$C$20000,3,FALSE),"-")</f>
        <v>-</v>
      </c>
      <c r="L941" s="1" t="str">
        <f t="shared" si="28"/>
        <v/>
      </c>
      <c r="M941" s="1" t="str">
        <f t="shared" si="29"/>
        <v/>
      </c>
      <c r="N941" s="1" t="str">
        <f>IF(ISBLANK($C941),"",IF(ISNA(VLOOKUP($L941,'result messages'!$H$3:$L$11,2,FALSE)),VLOOKUP($M941,'result messages'!$H$3:$L$11,2,FALSE),VLOOKUP($L941,'result messages'!$H$3:$L$11,2,FALSE)))</f>
        <v/>
      </c>
      <c r="O941" s="1" t="str">
        <f>IF(ISBLANK($C941),"",IF(ISNA(VLOOKUP($L941,'result messages'!$H$3:$L$11,3,FALSE)),VLOOKUP($M941,'result messages'!$H$3:$L$11,3,FALSE),VLOOKUP($L941,'result messages'!$H$3:$L$11,3,FALSE)))</f>
        <v/>
      </c>
      <c r="P941" s="1" t="str">
        <f>IF(ISBLANK($C941),"",IF(ISNA(VLOOKUP($L941,'result messages'!$H$3:$L$11,4,FALSE)),VLOOKUP($M941,'result messages'!$H$3:$L$11,4,FALSE),VLOOKUP($L941,'result messages'!$H$3:$L$11,4,FALSE)))</f>
        <v/>
      </c>
      <c r="Q941" s="1" t="str">
        <f>IF(ISBLANK($C941),"",IF(ISNA(VLOOKUP($L941,'result messages'!$H$3:$L$11,5,FALSE)),VLOOKUP($M941,'result messages'!$H$3:$L$11,5,FALSE),VLOOKUP($L941,'result messages'!$H$3:$L$11,5,FALSE)))</f>
        <v/>
      </c>
    </row>
    <row r="942" spans="1:17">
      <c r="A942" s="1">
        <v>939</v>
      </c>
      <c r="B942" s="1"/>
      <c r="C942" s="1"/>
      <c r="D942" s="1"/>
      <c r="E942" s="7"/>
      <c r="F942" s="1"/>
      <c r="G942" s="1" t="str">
        <f>IF(ISNA(VLOOKUP($C942,'DTEN TCAP Linkage deviceId'!$A$1:$A$20000,1,FALSE)),"No","Yes")</f>
        <v>No</v>
      </c>
      <c r="H942" s="1" t="str">
        <f>IF(ISNA(VLOOKUP($C942,'Provisioning Requester'!$F$3:$H$20000,2,FALSE)),"No","Yes")</f>
        <v>No</v>
      </c>
      <c r="I942" s="1" t="str">
        <f>IF($H942="Yes",VLOOKUP($C942,'Provisioning Requester'!$F$3:$H$20000,3,FALSE),"-")</f>
        <v>-</v>
      </c>
      <c r="J942" s="1" t="str">
        <f>IF(OR(D942="SVCP", E942="TRUE"), "No", IF(ISNA(VLOOKUP($C942,'ProvResponder deviceId'!$A$1:$A$20000,1,FALSE)),"No","Yes"))</f>
        <v>No</v>
      </c>
      <c r="K942" s="1" t="str">
        <f>IF($J942="Yes",VLOOKUP($C942,'ProvResponder deviceId'!$A$1:$C$20000,3,FALSE),"-")</f>
        <v>-</v>
      </c>
      <c r="L942" s="1" t="str">
        <f t="shared" si="28"/>
        <v/>
      </c>
      <c r="M942" s="1" t="str">
        <f t="shared" si="29"/>
        <v/>
      </c>
      <c r="N942" s="1" t="str">
        <f>IF(ISBLANK($C942),"",IF(ISNA(VLOOKUP($L942,'result messages'!$H$3:$L$11,2,FALSE)),VLOOKUP($M942,'result messages'!$H$3:$L$11,2,FALSE),VLOOKUP($L942,'result messages'!$H$3:$L$11,2,FALSE)))</f>
        <v/>
      </c>
      <c r="O942" s="1" t="str">
        <f>IF(ISBLANK($C942),"",IF(ISNA(VLOOKUP($L942,'result messages'!$H$3:$L$11,3,FALSE)),VLOOKUP($M942,'result messages'!$H$3:$L$11,3,FALSE),VLOOKUP($L942,'result messages'!$H$3:$L$11,3,FALSE)))</f>
        <v/>
      </c>
      <c r="P942" s="1" t="str">
        <f>IF(ISBLANK($C942),"",IF(ISNA(VLOOKUP($L942,'result messages'!$H$3:$L$11,4,FALSE)),VLOOKUP($M942,'result messages'!$H$3:$L$11,4,FALSE),VLOOKUP($L942,'result messages'!$H$3:$L$11,4,FALSE)))</f>
        <v/>
      </c>
      <c r="Q942" s="1" t="str">
        <f>IF(ISBLANK($C942),"",IF(ISNA(VLOOKUP($L942,'result messages'!$H$3:$L$11,5,FALSE)),VLOOKUP($M942,'result messages'!$H$3:$L$11,5,FALSE),VLOOKUP($L942,'result messages'!$H$3:$L$11,5,FALSE)))</f>
        <v/>
      </c>
    </row>
    <row r="943" spans="1:17">
      <c r="A943" s="1">
        <v>940</v>
      </c>
      <c r="B943" s="1"/>
      <c r="C943" s="1"/>
      <c r="D943" s="1"/>
      <c r="E943" s="7"/>
      <c r="F943" s="1"/>
      <c r="G943" s="1" t="str">
        <f>IF(ISNA(VLOOKUP($C943,'DTEN TCAP Linkage deviceId'!$A$1:$A$20000,1,FALSE)),"No","Yes")</f>
        <v>No</v>
      </c>
      <c r="H943" s="1" t="str">
        <f>IF(ISNA(VLOOKUP($C943,'Provisioning Requester'!$F$3:$H$20000,2,FALSE)),"No","Yes")</f>
        <v>No</v>
      </c>
      <c r="I943" s="1" t="str">
        <f>IF($H943="Yes",VLOOKUP($C943,'Provisioning Requester'!$F$3:$H$20000,3,FALSE),"-")</f>
        <v>-</v>
      </c>
      <c r="J943" s="1" t="str">
        <f>IF(OR(D943="SVCP", E943="TRUE"), "No", IF(ISNA(VLOOKUP($C943,'ProvResponder deviceId'!$A$1:$A$20000,1,FALSE)),"No","Yes"))</f>
        <v>No</v>
      </c>
      <c r="K943" s="1" t="str">
        <f>IF($J943="Yes",VLOOKUP($C943,'ProvResponder deviceId'!$A$1:$C$20000,3,FALSE),"-")</f>
        <v>-</v>
      </c>
      <c r="L943" s="1" t="str">
        <f t="shared" si="28"/>
        <v/>
      </c>
      <c r="M943" s="1" t="str">
        <f t="shared" si="29"/>
        <v/>
      </c>
      <c r="N943" s="1" t="str">
        <f>IF(ISBLANK($C943),"",IF(ISNA(VLOOKUP($L943,'result messages'!$H$3:$L$11,2,FALSE)),VLOOKUP($M943,'result messages'!$H$3:$L$11,2,FALSE),VLOOKUP($L943,'result messages'!$H$3:$L$11,2,FALSE)))</f>
        <v/>
      </c>
      <c r="O943" s="1" t="str">
        <f>IF(ISBLANK($C943),"",IF(ISNA(VLOOKUP($L943,'result messages'!$H$3:$L$11,3,FALSE)),VLOOKUP($M943,'result messages'!$H$3:$L$11,3,FALSE),VLOOKUP($L943,'result messages'!$H$3:$L$11,3,FALSE)))</f>
        <v/>
      </c>
      <c r="P943" s="1" t="str">
        <f>IF(ISBLANK($C943),"",IF(ISNA(VLOOKUP($L943,'result messages'!$H$3:$L$11,4,FALSE)),VLOOKUP($M943,'result messages'!$H$3:$L$11,4,FALSE),VLOOKUP($L943,'result messages'!$H$3:$L$11,4,FALSE)))</f>
        <v/>
      </c>
      <c r="Q943" s="1" t="str">
        <f>IF(ISBLANK($C943),"",IF(ISNA(VLOOKUP($L943,'result messages'!$H$3:$L$11,5,FALSE)),VLOOKUP($M943,'result messages'!$H$3:$L$11,5,FALSE),VLOOKUP($L943,'result messages'!$H$3:$L$11,5,FALSE)))</f>
        <v/>
      </c>
    </row>
    <row r="944" spans="1:17">
      <c r="A944" s="1">
        <v>941</v>
      </c>
      <c r="B944" s="1"/>
      <c r="C944" s="1"/>
      <c r="D944" s="1"/>
      <c r="E944" s="7"/>
      <c r="F944" s="1"/>
      <c r="G944" s="1" t="str">
        <f>IF(ISNA(VLOOKUP($C944,'DTEN TCAP Linkage deviceId'!$A$1:$A$20000,1,FALSE)),"No","Yes")</f>
        <v>No</v>
      </c>
      <c r="H944" s="1" t="str">
        <f>IF(ISNA(VLOOKUP($C944,'Provisioning Requester'!$F$3:$H$20000,2,FALSE)),"No","Yes")</f>
        <v>No</v>
      </c>
      <c r="I944" s="1" t="str">
        <f>IF($H944="Yes",VLOOKUP($C944,'Provisioning Requester'!$F$3:$H$20000,3,FALSE),"-")</f>
        <v>-</v>
      </c>
      <c r="J944" s="1" t="str">
        <f>IF(OR(D944="SVCP", E944="TRUE"), "No", IF(ISNA(VLOOKUP($C944,'ProvResponder deviceId'!$A$1:$A$20000,1,FALSE)),"No","Yes"))</f>
        <v>No</v>
      </c>
      <c r="K944" s="1" t="str">
        <f>IF($J944="Yes",VLOOKUP($C944,'ProvResponder deviceId'!$A$1:$C$20000,3,FALSE),"-")</f>
        <v>-</v>
      </c>
      <c r="L944" s="1" t="str">
        <f t="shared" si="28"/>
        <v/>
      </c>
      <c r="M944" s="1" t="str">
        <f t="shared" si="29"/>
        <v/>
      </c>
      <c r="N944" s="1" t="str">
        <f>IF(ISBLANK($C944),"",IF(ISNA(VLOOKUP($L944,'result messages'!$H$3:$L$11,2,FALSE)),VLOOKUP($M944,'result messages'!$H$3:$L$11,2,FALSE),VLOOKUP($L944,'result messages'!$H$3:$L$11,2,FALSE)))</f>
        <v/>
      </c>
      <c r="O944" s="1" t="str">
        <f>IF(ISBLANK($C944),"",IF(ISNA(VLOOKUP($L944,'result messages'!$H$3:$L$11,3,FALSE)),VLOOKUP($M944,'result messages'!$H$3:$L$11,3,FALSE),VLOOKUP($L944,'result messages'!$H$3:$L$11,3,FALSE)))</f>
        <v/>
      </c>
      <c r="P944" s="1" t="str">
        <f>IF(ISBLANK($C944),"",IF(ISNA(VLOOKUP($L944,'result messages'!$H$3:$L$11,4,FALSE)),VLOOKUP($M944,'result messages'!$H$3:$L$11,4,FALSE),VLOOKUP($L944,'result messages'!$H$3:$L$11,4,FALSE)))</f>
        <v/>
      </c>
      <c r="Q944" s="1" t="str">
        <f>IF(ISBLANK($C944),"",IF(ISNA(VLOOKUP($L944,'result messages'!$H$3:$L$11,5,FALSE)),VLOOKUP($M944,'result messages'!$H$3:$L$11,5,FALSE),VLOOKUP($L944,'result messages'!$H$3:$L$11,5,FALSE)))</f>
        <v/>
      </c>
    </row>
    <row r="945" spans="1:17">
      <c r="A945" s="1">
        <v>942</v>
      </c>
      <c r="B945" s="1"/>
      <c r="C945" s="1"/>
      <c r="D945" s="1"/>
      <c r="E945" s="7"/>
      <c r="F945" s="1"/>
      <c r="G945" s="1" t="str">
        <f>IF(ISNA(VLOOKUP($C945,'DTEN TCAP Linkage deviceId'!$A$1:$A$20000,1,FALSE)),"No","Yes")</f>
        <v>No</v>
      </c>
      <c r="H945" s="1" t="str">
        <f>IF(ISNA(VLOOKUP($C945,'Provisioning Requester'!$F$3:$H$20000,2,FALSE)),"No","Yes")</f>
        <v>No</v>
      </c>
      <c r="I945" s="1" t="str">
        <f>IF($H945="Yes",VLOOKUP($C945,'Provisioning Requester'!$F$3:$H$20000,3,FALSE),"-")</f>
        <v>-</v>
      </c>
      <c r="J945" s="1" t="str">
        <f>IF(OR(D945="SVCP", E945="TRUE"), "No", IF(ISNA(VLOOKUP($C945,'ProvResponder deviceId'!$A$1:$A$20000,1,FALSE)),"No","Yes"))</f>
        <v>No</v>
      </c>
      <c r="K945" s="1" t="str">
        <f>IF($J945="Yes",VLOOKUP($C945,'ProvResponder deviceId'!$A$1:$C$20000,3,FALSE),"-")</f>
        <v>-</v>
      </c>
      <c r="L945" s="1" t="str">
        <f t="shared" si="28"/>
        <v/>
      </c>
      <c r="M945" s="1" t="str">
        <f t="shared" si="29"/>
        <v/>
      </c>
      <c r="N945" s="1" t="str">
        <f>IF(ISBLANK($C945),"",IF(ISNA(VLOOKUP($L945,'result messages'!$H$3:$L$11,2,FALSE)),VLOOKUP($M945,'result messages'!$H$3:$L$11,2,FALSE),VLOOKUP($L945,'result messages'!$H$3:$L$11,2,FALSE)))</f>
        <v/>
      </c>
      <c r="O945" s="1" t="str">
        <f>IF(ISBLANK($C945),"",IF(ISNA(VLOOKUP($L945,'result messages'!$H$3:$L$11,3,FALSE)),VLOOKUP($M945,'result messages'!$H$3:$L$11,3,FALSE),VLOOKUP($L945,'result messages'!$H$3:$L$11,3,FALSE)))</f>
        <v/>
      </c>
      <c r="P945" s="1" t="str">
        <f>IF(ISBLANK($C945),"",IF(ISNA(VLOOKUP($L945,'result messages'!$H$3:$L$11,4,FALSE)),VLOOKUP($M945,'result messages'!$H$3:$L$11,4,FALSE),VLOOKUP($L945,'result messages'!$H$3:$L$11,4,FALSE)))</f>
        <v/>
      </c>
      <c r="Q945" s="1" t="str">
        <f>IF(ISBLANK($C945),"",IF(ISNA(VLOOKUP($L945,'result messages'!$H$3:$L$11,5,FALSE)),VLOOKUP($M945,'result messages'!$H$3:$L$11,5,FALSE),VLOOKUP($L945,'result messages'!$H$3:$L$11,5,FALSE)))</f>
        <v/>
      </c>
    </row>
    <row r="946" spans="1:17">
      <c r="A946" s="1">
        <v>943</v>
      </c>
      <c r="B946" s="1"/>
      <c r="C946" s="1"/>
      <c r="D946" s="1"/>
      <c r="E946" s="7"/>
      <c r="F946" s="1"/>
      <c r="G946" s="1" t="str">
        <f>IF(ISNA(VLOOKUP($C946,'DTEN TCAP Linkage deviceId'!$A$1:$A$20000,1,FALSE)),"No","Yes")</f>
        <v>No</v>
      </c>
      <c r="H946" s="1" t="str">
        <f>IF(ISNA(VLOOKUP($C946,'Provisioning Requester'!$F$3:$H$20000,2,FALSE)),"No","Yes")</f>
        <v>No</v>
      </c>
      <c r="I946" s="1" t="str">
        <f>IF($H946="Yes",VLOOKUP($C946,'Provisioning Requester'!$F$3:$H$20000,3,FALSE),"-")</f>
        <v>-</v>
      </c>
      <c r="J946" s="1" t="str">
        <f>IF(OR(D946="SVCP", E946="TRUE"), "No", IF(ISNA(VLOOKUP($C946,'ProvResponder deviceId'!$A$1:$A$20000,1,FALSE)),"No","Yes"))</f>
        <v>No</v>
      </c>
      <c r="K946" s="1" t="str">
        <f>IF($J946="Yes",VLOOKUP($C946,'ProvResponder deviceId'!$A$1:$C$20000,3,FALSE),"-")</f>
        <v>-</v>
      </c>
      <c r="L946" s="1" t="str">
        <f t="shared" si="28"/>
        <v/>
      </c>
      <c r="M946" s="1" t="str">
        <f t="shared" si="29"/>
        <v/>
      </c>
      <c r="N946" s="1" t="str">
        <f>IF(ISBLANK($C946),"",IF(ISNA(VLOOKUP($L946,'result messages'!$H$3:$L$11,2,FALSE)),VLOOKUP($M946,'result messages'!$H$3:$L$11,2,FALSE),VLOOKUP($L946,'result messages'!$H$3:$L$11,2,FALSE)))</f>
        <v/>
      </c>
      <c r="O946" s="1" t="str">
        <f>IF(ISBLANK($C946),"",IF(ISNA(VLOOKUP($L946,'result messages'!$H$3:$L$11,3,FALSE)),VLOOKUP($M946,'result messages'!$H$3:$L$11,3,FALSE),VLOOKUP($L946,'result messages'!$H$3:$L$11,3,FALSE)))</f>
        <v/>
      </c>
      <c r="P946" s="1" t="str">
        <f>IF(ISBLANK($C946),"",IF(ISNA(VLOOKUP($L946,'result messages'!$H$3:$L$11,4,FALSE)),VLOOKUP($M946,'result messages'!$H$3:$L$11,4,FALSE),VLOOKUP($L946,'result messages'!$H$3:$L$11,4,FALSE)))</f>
        <v/>
      </c>
      <c r="Q946" s="1" t="str">
        <f>IF(ISBLANK($C946),"",IF(ISNA(VLOOKUP($L946,'result messages'!$H$3:$L$11,5,FALSE)),VLOOKUP($M946,'result messages'!$H$3:$L$11,5,FALSE),VLOOKUP($L946,'result messages'!$H$3:$L$11,5,FALSE)))</f>
        <v/>
      </c>
    </row>
    <row r="947" spans="1:17">
      <c r="A947" s="1">
        <v>944</v>
      </c>
      <c r="B947" s="1"/>
      <c r="C947" s="1"/>
      <c r="D947" s="1"/>
      <c r="E947" s="7"/>
      <c r="F947" s="1"/>
      <c r="G947" s="1" t="str">
        <f>IF(ISNA(VLOOKUP($C947,'DTEN TCAP Linkage deviceId'!$A$1:$A$20000,1,FALSE)),"No","Yes")</f>
        <v>No</v>
      </c>
      <c r="H947" s="1" t="str">
        <f>IF(ISNA(VLOOKUP($C947,'Provisioning Requester'!$F$3:$H$20000,2,FALSE)),"No","Yes")</f>
        <v>No</v>
      </c>
      <c r="I947" s="1" t="str">
        <f>IF($H947="Yes",VLOOKUP($C947,'Provisioning Requester'!$F$3:$H$20000,3,FALSE),"-")</f>
        <v>-</v>
      </c>
      <c r="J947" s="1" t="str">
        <f>IF(OR(D947="SVCP", E947="TRUE"), "No", IF(ISNA(VLOOKUP($C947,'ProvResponder deviceId'!$A$1:$A$20000,1,FALSE)),"No","Yes"))</f>
        <v>No</v>
      </c>
      <c r="K947" s="1" t="str">
        <f>IF($J947="Yes",VLOOKUP($C947,'ProvResponder deviceId'!$A$1:$C$20000,3,FALSE),"-")</f>
        <v>-</v>
      </c>
      <c r="L947" s="1" t="str">
        <f t="shared" si="28"/>
        <v/>
      </c>
      <c r="M947" s="1" t="str">
        <f t="shared" si="29"/>
        <v/>
      </c>
      <c r="N947" s="1" t="str">
        <f>IF(ISBLANK($C947),"",IF(ISNA(VLOOKUP($L947,'result messages'!$H$3:$L$11,2,FALSE)),VLOOKUP($M947,'result messages'!$H$3:$L$11,2,FALSE),VLOOKUP($L947,'result messages'!$H$3:$L$11,2,FALSE)))</f>
        <v/>
      </c>
      <c r="O947" s="1" t="str">
        <f>IF(ISBLANK($C947),"",IF(ISNA(VLOOKUP($L947,'result messages'!$H$3:$L$11,3,FALSE)),VLOOKUP($M947,'result messages'!$H$3:$L$11,3,FALSE),VLOOKUP($L947,'result messages'!$H$3:$L$11,3,FALSE)))</f>
        <v/>
      </c>
      <c r="P947" s="1" t="str">
        <f>IF(ISBLANK($C947),"",IF(ISNA(VLOOKUP($L947,'result messages'!$H$3:$L$11,4,FALSE)),VLOOKUP($M947,'result messages'!$H$3:$L$11,4,FALSE),VLOOKUP($L947,'result messages'!$H$3:$L$11,4,FALSE)))</f>
        <v/>
      </c>
      <c r="Q947" s="1" t="str">
        <f>IF(ISBLANK($C947),"",IF(ISNA(VLOOKUP($L947,'result messages'!$H$3:$L$11,5,FALSE)),VLOOKUP($M947,'result messages'!$H$3:$L$11,5,FALSE),VLOOKUP($L947,'result messages'!$H$3:$L$11,5,FALSE)))</f>
        <v/>
      </c>
    </row>
    <row r="948" spans="1:17">
      <c r="A948" s="1">
        <v>945</v>
      </c>
      <c r="B948" s="1"/>
      <c r="C948" s="1"/>
      <c r="D948" s="1"/>
      <c r="E948" s="7"/>
      <c r="F948" s="1"/>
      <c r="G948" s="1" t="str">
        <f>IF(ISNA(VLOOKUP($C948,'DTEN TCAP Linkage deviceId'!$A$1:$A$20000,1,FALSE)),"No","Yes")</f>
        <v>No</v>
      </c>
      <c r="H948" s="1" t="str">
        <f>IF(ISNA(VLOOKUP($C948,'Provisioning Requester'!$F$3:$H$20000,2,FALSE)),"No","Yes")</f>
        <v>No</v>
      </c>
      <c r="I948" s="1" t="str">
        <f>IF($H948="Yes",VLOOKUP($C948,'Provisioning Requester'!$F$3:$H$20000,3,FALSE),"-")</f>
        <v>-</v>
      </c>
      <c r="J948" s="1" t="str">
        <f>IF(OR(D948="SVCP", E948="TRUE"), "No", IF(ISNA(VLOOKUP($C948,'ProvResponder deviceId'!$A$1:$A$20000,1,FALSE)),"No","Yes"))</f>
        <v>No</v>
      </c>
      <c r="K948" s="1" t="str">
        <f>IF($J948="Yes",VLOOKUP($C948,'ProvResponder deviceId'!$A$1:$C$20000,3,FALSE),"-")</f>
        <v>-</v>
      </c>
      <c r="L948" s="1" t="str">
        <f t="shared" si="28"/>
        <v/>
      </c>
      <c r="M948" s="1" t="str">
        <f t="shared" si="29"/>
        <v/>
      </c>
      <c r="N948" s="1" t="str">
        <f>IF(ISBLANK($C948),"",IF(ISNA(VLOOKUP($L948,'result messages'!$H$3:$L$11,2,FALSE)),VLOOKUP($M948,'result messages'!$H$3:$L$11,2,FALSE),VLOOKUP($L948,'result messages'!$H$3:$L$11,2,FALSE)))</f>
        <v/>
      </c>
      <c r="O948" s="1" t="str">
        <f>IF(ISBLANK($C948),"",IF(ISNA(VLOOKUP($L948,'result messages'!$H$3:$L$11,3,FALSE)),VLOOKUP($M948,'result messages'!$H$3:$L$11,3,FALSE),VLOOKUP($L948,'result messages'!$H$3:$L$11,3,FALSE)))</f>
        <v/>
      </c>
      <c r="P948" s="1" t="str">
        <f>IF(ISBLANK($C948),"",IF(ISNA(VLOOKUP($L948,'result messages'!$H$3:$L$11,4,FALSE)),VLOOKUP($M948,'result messages'!$H$3:$L$11,4,FALSE),VLOOKUP($L948,'result messages'!$H$3:$L$11,4,FALSE)))</f>
        <v/>
      </c>
      <c r="Q948" s="1" t="str">
        <f>IF(ISBLANK($C948),"",IF(ISNA(VLOOKUP($L948,'result messages'!$H$3:$L$11,5,FALSE)),VLOOKUP($M948,'result messages'!$H$3:$L$11,5,FALSE),VLOOKUP($L948,'result messages'!$H$3:$L$11,5,FALSE)))</f>
        <v/>
      </c>
    </row>
    <row r="949" spans="1:17">
      <c r="A949" s="1">
        <v>946</v>
      </c>
      <c r="B949" s="1"/>
      <c r="C949" s="1"/>
      <c r="D949" s="1"/>
      <c r="E949" s="7"/>
      <c r="F949" s="1"/>
      <c r="G949" s="1" t="str">
        <f>IF(ISNA(VLOOKUP($C949,'DTEN TCAP Linkage deviceId'!$A$1:$A$20000,1,FALSE)),"No","Yes")</f>
        <v>No</v>
      </c>
      <c r="H949" s="1" t="str">
        <f>IF(ISNA(VLOOKUP($C949,'Provisioning Requester'!$F$3:$H$20000,2,FALSE)),"No","Yes")</f>
        <v>No</v>
      </c>
      <c r="I949" s="1" t="str">
        <f>IF($H949="Yes",VLOOKUP($C949,'Provisioning Requester'!$F$3:$H$20000,3,FALSE),"-")</f>
        <v>-</v>
      </c>
      <c r="J949" s="1" t="str">
        <f>IF(OR(D949="SVCP", E949="TRUE"), "No", IF(ISNA(VLOOKUP($C949,'ProvResponder deviceId'!$A$1:$A$20000,1,FALSE)),"No","Yes"))</f>
        <v>No</v>
      </c>
      <c r="K949" s="1" t="str">
        <f>IF($J949="Yes",VLOOKUP($C949,'ProvResponder deviceId'!$A$1:$C$20000,3,FALSE),"-")</f>
        <v>-</v>
      </c>
      <c r="L949" s="1" t="str">
        <f t="shared" si="28"/>
        <v/>
      </c>
      <c r="M949" s="1" t="str">
        <f t="shared" si="29"/>
        <v/>
      </c>
      <c r="N949" s="1" t="str">
        <f>IF(ISBLANK($C949),"",IF(ISNA(VLOOKUP($L949,'result messages'!$H$3:$L$11,2,FALSE)),VLOOKUP($M949,'result messages'!$H$3:$L$11,2,FALSE),VLOOKUP($L949,'result messages'!$H$3:$L$11,2,FALSE)))</f>
        <v/>
      </c>
      <c r="O949" s="1" t="str">
        <f>IF(ISBLANK($C949),"",IF(ISNA(VLOOKUP($L949,'result messages'!$H$3:$L$11,3,FALSE)),VLOOKUP($M949,'result messages'!$H$3:$L$11,3,FALSE),VLOOKUP($L949,'result messages'!$H$3:$L$11,3,FALSE)))</f>
        <v/>
      </c>
      <c r="P949" s="1" t="str">
        <f>IF(ISBLANK($C949),"",IF(ISNA(VLOOKUP($L949,'result messages'!$H$3:$L$11,4,FALSE)),VLOOKUP($M949,'result messages'!$H$3:$L$11,4,FALSE),VLOOKUP($L949,'result messages'!$H$3:$L$11,4,FALSE)))</f>
        <v/>
      </c>
      <c r="Q949" s="1" t="str">
        <f>IF(ISBLANK($C949),"",IF(ISNA(VLOOKUP($L949,'result messages'!$H$3:$L$11,5,FALSE)),VLOOKUP($M949,'result messages'!$H$3:$L$11,5,FALSE),VLOOKUP($L949,'result messages'!$H$3:$L$11,5,FALSE)))</f>
        <v/>
      </c>
    </row>
    <row r="950" spans="1:17">
      <c r="A950" s="1">
        <v>947</v>
      </c>
      <c r="B950" s="1"/>
      <c r="C950" s="1"/>
      <c r="D950" s="1"/>
      <c r="E950" s="7"/>
      <c r="F950" s="1"/>
      <c r="G950" s="1" t="str">
        <f>IF(ISNA(VLOOKUP($C950,'DTEN TCAP Linkage deviceId'!$A$1:$A$20000,1,FALSE)),"No","Yes")</f>
        <v>No</v>
      </c>
      <c r="H950" s="1" t="str">
        <f>IF(ISNA(VLOOKUP($C950,'Provisioning Requester'!$F$3:$H$20000,2,FALSE)),"No","Yes")</f>
        <v>No</v>
      </c>
      <c r="I950" s="1" t="str">
        <f>IF($H950="Yes",VLOOKUP($C950,'Provisioning Requester'!$F$3:$H$20000,3,FALSE),"-")</f>
        <v>-</v>
      </c>
      <c r="J950" s="1" t="str">
        <f>IF(OR(D950="SVCP", E950="TRUE"), "No", IF(ISNA(VLOOKUP($C950,'ProvResponder deviceId'!$A$1:$A$20000,1,FALSE)),"No","Yes"))</f>
        <v>No</v>
      </c>
      <c r="K950" s="1" t="str">
        <f>IF($J950="Yes",VLOOKUP($C950,'ProvResponder deviceId'!$A$1:$C$20000,3,FALSE),"-")</f>
        <v>-</v>
      </c>
      <c r="L950" s="1" t="str">
        <f t="shared" si="28"/>
        <v/>
      </c>
      <c r="M950" s="1" t="str">
        <f t="shared" si="29"/>
        <v/>
      </c>
      <c r="N950" s="1" t="str">
        <f>IF(ISBLANK($C950),"",IF(ISNA(VLOOKUP($L950,'result messages'!$H$3:$L$11,2,FALSE)),VLOOKUP($M950,'result messages'!$H$3:$L$11,2,FALSE),VLOOKUP($L950,'result messages'!$H$3:$L$11,2,FALSE)))</f>
        <v/>
      </c>
      <c r="O950" s="1" t="str">
        <f>IF(ISBLANK($C950),"",IF(ISNA(VLOOKUP($L950,'result messages'!$H$3:$L$11,3,FALSE)),VLOOKUP($M950,'result messages'!$H$3:$L$11,3,FALSE),VLOOKUP($L950,'result messages'!$H$3:$L$11,3,FALSE)))</f>
        <v/>
      </c>
      <c r="P950" s="1" t="str">
        <f>IF(ISBLANK($C950),"",IF(ISNA(VLOOKUP($L950,'result messages'!$H$3:$L$11,4,FALSE)),VLOOKUP($M950,'result messages'!$H$3:$L$11,4,FALSE),VLOOKUP($L950,'result messages'!$H$3:$L$11,4,FALSE)))</f>
        <v/>
      </c>
      <c r="Q950" s="1" t="str">
        <f>IF(ISBLANK($C950),"",IF(ISNA(VLOOKUP($L950,'result messages'!$H$3:$L$11,5,FALSE)),VLOOKUP($M950,'result messages'!$H$3:$L$11,5,FALSE),VLOOKUP($L950,'result messages'!$H$3:$L$11,5,FALSE)))</f>
        <v/>
      </c>
    </row>
    <row r="951" spans="1:17">
      <c r="A951" s="1">
        <v>948</v>
      </c>
      <c r="B951" s="1"/>
      <c r="C951" s="1"/>
      <c r="D951" s="1"/>
      <c r="E951" s="7"/>
      <c r="F951" s="1"/>
      <c r="G951" s="1" t="str">
        <f>IF(ISNA(VLOOKUP($C951,'DTEN TCAP Linkage deviceId'!$A$1:$A$20000,1,FALSE)),"No","Yes")</f>
        <v>No</v>
      </c>
      <c r="H951" s="1" t="str">
        <f>IF(ISNA(VLOOKUP($C951,'Provisioning Requester'!$F$3:$H$20000,2,FALSE)),"No","Yes")</f>
        <v>No</v>
      </c>
      <c r="I951" s="1" t="str">
        <f>IF($H951="Yes",VLOOKUP($C951,'Provisioning Requester'!$F$3:$H$20000,3,FALSE),"-")</f>
        <v>-</v>
      </c>
      <c r="J951" s="1" t="str">
        <f>IF(OR(D951="SVCP", E951="TRUE"), "No", IF(ISNA(VLOOKUP($C951,'ProvResponder deviceId'!$A$1:$A$20000,1,FALSE)),"No","Yes"))</f>
        <v>No</v>
      </c>
      <c r="K951" s="1" t="str">
        <f>IF($J951="Yes",VLOOKUP($C951,'ProvResponder deviceId'!$A$1:$C$20000,3,FALSE),"-")</f>
        <v>-</v>
      </c>
      <c r="L951" s="1" t="str">
        <f t="shared" si="28"/>
        <v/>
      </c>
      <c r="M951" s="1" t="str">
        <f t="shared" si="29"/>
        <v/>
      </c>
      <c r="N951" s="1" t="str">
        <f>IF(ISBLANK($C951),"",IF(ISNA(VLOOKUP($L951,'result messages'!$H$3:$L$11,2,FALSE)),VLOOKUP($M951,'result messages'!$H$3:$L$11,2,FALSE),VLOOKUP($L951,'result messages'!$H$3:$L$11,2,FALSE)))</f>
        <v/>
      </c>
      <c r="O951" s="1" t="str">
        <f>IF(ISBLANK($C951),"",IF(ISNA(VLOOKUP($L951,'result messages'!$H$3:$L$11,3,FALSE)),VLOOKUP($M951,'result messages'!$H$3:$L$11,3,FALSE),VLOOKUP($L951,'result messages'!$H$3:$L$11,3,FALSE)))</f>
        <v/>
      </c>
      <c r="P951" s="1" t="str">
        <f>IF(ISBLANK($C951),"",IF(ISNA(VLOOKUP($L951,'result messages'!$H$3:$L$11,4,FALSE)),VLOOKUP($M951,'result messages'!$H$3:$L$11,4,FALSE),VLOOKUP($L951,'result messages'!$H$3:$L$11,4,FALSE)))</f>
        <v/>
      </c>
      <c r="Q951" s="1" t="str">
        <f>IF(ISBLANK($C951),"",IF(ISNA(VLOOKUP($L951,'result messages'!$H$3:$L$11,5,FALSE)),VLOOKUP($M951,'result messages'!$H$3:$L$11,5,FALSE),VLOOKUP($L951,'result messages'!$H$3:$L$11,5,FALSE)))</f>
        <v/>
      </c>
    </row>
    <row r="952" spans="1:17">
      <c r="A952" s="1">
        <v>949</v>
      </c>
      <c r="B952" s="1"/>
      <c r="C952" s="1"/>
      <c r="D952" s="1"/>
      <c r="E952" s="7"/>
      <c r="F952" s="1"/>
      <c r="G952" s="1" t="str">
        <f>IF(ISNA(VLOOKUP($C952,'DTEN TCAP Linkage deviceId'!$A$1:$A$20000,1,FALSE)),"No","Yes")</f>
        <v>No</v>
      </c>
      <c r="H952" s="1" t="str">
        <f>IF(ISNA(VLOOKUP($C952,'Provisioning Requester'!$F$3:$H$20000,2,FALSE)),"No","Yes")</f>
        <v>No</v>
      </c>
      <c r="I952" s="1" t="str">
        <f>IF($H952="Yes",VLOOKUP($C952,'Provisioning Requester'!$F$3:$H$20000,3,FALSE),"-")</f>
        <v>-</v>
      </c>
      <c r="J952" s="1" t="str">
        <f>IF(OR(D952="SVCP", E952="TRUE"), "No", IF(ISNA(VLOOKUP($C952,'ProvResponder deviceId'!$A$1:$A$20000,1,FALSE)),"No","Yes"))</f>
        <v>No</v>
      </c>
      <c r="K952" s="1" t="str">
        <f>IF($J952="Yes",VLOOKUP($C952,'ProvResponder deviceId'!$A$1:$C$20000,3,FALSE),"-")</f>
        <v>-</v>
      </c>
      <c r="L952" s="1" t="str">
        <f t="shared" si="28"/>
        <v/>
      </c>
      <c r="M952" s="1" t="str">
        <f t="shared" si="29"/>
        <v/>
      </c>
      <c r="N952" s="1" t="str">
        <f>IF(ISBLANK($C952),"",IF(ISNA(VLOOKUP($L952,'result messages'!$H$3:$L$11,2,FALSE)),VLOOKUP($M952,'result messages'!$H$3:$L$11,2,FALSE),VLOOKUP($L952,'result messages'!$H$3:$L$11,2,FALSE)))</f>
        <v/>
      </c>
      <c r="O952" s="1" t="str">
        <f>IF(ISBLANK($C952),"",IF(ISNA(VLOOKUP($L952,'result messages'!$H$3:$L$11,3,FALSE)),VLOOKUP($M952,'result messages'!$H$3:$L$11,3,FALSE),VLOOKUP($L952,'result messages'!$H$3:$L$11,3,FALSE)))</f>
        <v/>
      </c>
      <c r="P952" s="1" t="str">
        <f>IF(ISBLANK($C952),"",IF(ISNA(VLOOKUP($L952,'result messages'!$H$3:$L$11,4,FALSE)),VLOOKUP($M952,'result messages'!$H$3:$L$11,4,FALSE),VLOOKUP($L952,'result messages'!$H$3:$L$11,4,FALSE)))</f>
        <v/>
      </c>
      <c r="Q952" s="1" t="str">
        <f>IF(ISBLANK($C952),"",IF(ISNA(VLOOKUP($L952,'result messages'!$H$3:$L$11,5,FALSE)),VLOOKUP($M952,'result messages'!$H$3:$L$11,5,FALSE),VLOOKUP($L952,'result messages'!$H$3:$L$11,5,FALSE)))</f>
        <v/>
      </c>
    </row>
    <row r="953" spans="1:17">
      <c r="A953" s="1">
        <v>950</v>
      </c>
      <c r="B953" s="1"/>
      <c r="C953" s="1"/>
      <c r="D953" s="1"/>
      <c r="E953" s="7"/>
      <c r="F953" s="1"/>
      <c r="G953" s="1" t="str">
        <f>IF(ISNA(VLOOKUP($C953,'DTEN TCAP Linkage deviceId'!$A$1:$A$20000,1,FALSE)),"No","Yes")</f>
        <v>No</v>
      </c>
      <c r="H953" s="1" t="str">
        <f>IF(ISNA(VLOOKUP($C953,'Provisioning Requester'!$F$3:$H$20000,2,FALSE)),"No","Yes")</f>
        <v>No</v>
      </c>
      <c r="I953" s="1" t="str">
        <f>IF($H953="Yes",VLOOKUP($C953,'Provisioning Requester'!$F$3:$H$20000,3,FALSE),"-")</f>
        <v>-</v>
      </c>
      <c r="J953" s="1" t="str">
        <f>IF(OR(D953="SVCP", E953="TRUE"), "No", IF(ISNA(VLOOKUP($C953,'ProvResponder deviceId'!$A$1:$A$20000,1,FALSE)),"No","Yes"))</f>
        <v>No</v>
      </c>
      <c r="K953" s="1" t="str">
        <f>IF($J953="Yes",VLOOKUP($C953,'ProvResponder deviceId'!$A$1:$C$20000,3,FALSE),"-")</f>
        <v>-</v>
      </c>
      <c r="L953" s="1" t="str">
        <f t="shared" si="28"/>
        <v/>
      </c>
      <c r="M953" s="1" t="str">
        <f t="shared" si="29"/>
        <v/>
      </c>
      <c r="N953" s="1" t="str">
        <f>IF(ISBLANK($C953),"",IF(ISNA(VLOOKUP($L953,'result messages'!$H$3:$L$11,2,FALSE)),VLOOKUP($M953,'result messages'!$H$3:$L$11,2,FALSE),VLOOKUP($L953,'result messages'!$H$3:$L$11,2,FALSE)))</f>
        <v/>
      </c>
      <c r="O953" s="1" t="str">
        <f>IF(ISBLANK($C953),"",IF(ISNA(VLOOKUP($L953,'result messages'!$H$3:$L$11,3,FALSE)),VLOOKUP($M953,'result messages'!$H$3:$L$11,3,FALSE),VLOOKUP($L953,'result messages'!$H$3:$L$11,3,FALSE)))</f>
        <v/>
      </c>
      <c r="P953" s="1" t="str">
        <f>IF(ISBLANK($C953),"",IF(ISNA(VLOOKUP($L953,'result messages'!$H$3:$L$11,4,FALSE)),VLOOKUP($M953,'result messages'!$H$3:$L$11,4,FALSE),VLOOKUP($L953,'result messages'!$H$3:$L$11,4,FALSE)))</f>
        <v/>
      </c>
      <c r="Q953" s="1" t="str">
        <f>IF(ISBLANK($C953),"",IF(ISNA(VLOOKUP($L953,'result messages'!$H$3:$L$11,5,FALSE)),VLOOKUP($M953,'result messages'!$H$3:$L$11,5,FALSE),VLOOKUP($L953,'result messages'!$H$3:$L$11,5,FALSE)))</f>
        <v/>
      </c>
    </row>
    <row r="954" spans="1:17">
      <c r="A954" s="1">
        <v>951</v>
      </c>
      <c r="B954" s="1"/>
      <c r="C954" s="1"/>
      <c r="D954" s="1"/>
      <c r="E954" s="6"/>
      <c r="F954" s="1"/>
      <c r="G954" s="1" t="str">
        <f>IF(ISNA(VLOOKUP($C954,'DTEN TCAP Linkage deviceId'!$A$1:$A$20000,1,FALSE)),"No","Yes")</f>
        <v>No</v>
      </c>
      <c r="H954" s="1" t="str">
        <f>IF(ISNA(VLOOKUP($C954,'Provisioning Requester'!$F$3:$H$20000,2,FALSE)),"No","Yes")</f>
        <v>No</v>
      </c>
      <c r="I954" s="1" t="str">
        <f>IF($H954="Yes",VLOOKUP($C954,'Provisioning Requester'!$F$3:$H$20000,3,FALSE),"-")</f>
        <v>-</v>
      </c>
      <c r="J954" s="1" t="str">
        <f>IF(OR(D954="SVCP", E954="TRUE"), "No", IF(ISNA(VLOOKUP($C954,'ProvResponder deviceId'!$A$1:$A$20000,1,FALSE)),"No","Yes"))</f>
        <v>No</v>
      </c>
      <c r="K954" s="1" t="str">
        <f>IF($J954="Yes",VLOOKUP($C954,'ProvResponder deviceId'!$A$1:$C$20000,3,FALSE),"-")</f>
        <v>-</v>
      </c>
      <c r="L954" s="1" t="str">
        <f t="shared" si="28"/>
        <v/>
      </c>
      <c r="M954" s="1" t="str">
        <f t="shared" si="29"/>
        <v/>
      </c>
      <c r="N954" s="1" t="str">
        <f>IF(ISBLANK($C954),"",IF(ISNA(VLOOKUP($L954,'result messages'!$H$3:$L$11,2,FALSE)),VLOOKUP($M954,'result messages'!$H$3:$L$11,2,FALSE),VLOOKUP($L954,'result messages'!$H$3:$L$11,2,FALSE)))</f>
        <v/>
      </c>
      <c r="O954" s="1" t="str">
        <f>IF(ISBLANK($C954),"",IF(ISNA(VLOOKUP($L954,'result messages'!$H$3:$L$11,3,FALSE)),VLOOKUP($M954,'result messages'!$H$3:$L$11,3,FALSE),VLOOKUP($L954,'result messages'!$H$3:$L$11,3,FALSE)))</f>
        <v/>
      </c>
      <c r="P954" s="1" t="str">
        <f>IF(ISBLANK($C954),"",IF(ISNA(VLOOKUP($L954,'result messages'!$H$3:$L$11,4,FALSE)),VLOOKUP($M954,'result messages'!$H$3:$L$11,4,FALSE),VLOOKUP($L954,'result messages'!$H$3:$L$11,4,FALSE)))</f>
        <v/>
      </c>
      <c r="Q954" s="1" t="str">
        <f>IF(ISBLANK($C954),"",IF(ISNA(VLOOKUP($L954,'result messages'!$H$3:$L$11,5,FALSE)),VLOOKUP($M954,'result messages'!$H$3:$L$11,5,FALSE),VLOOKUP($L954,'result messages'!$H$3:$L$11,5,FALSE)))</f>
        <v/>
      </c>
    </row>
    <row r="955" spans="1:17">
      <c r="A955" s="1">
        <v>952</v>
      </c>
      <c r="B955" s="1"/>
      <c r="C955" s="1"/>
      <c r="D955" s="1"/>
      <c r="E955" s="6"/>
      <c r="F955" s="1"/>
      <c r="G955" s="1" t="str">
        <f>IF(ISNA(VLOOKUP($C955,'DTEN TCAP Linkage deviceId'!$A$1:$A$20000,1,FALSE)),"No","Yes")</f>
        <v>No</v>
      </c>
      <c r="H955" s="1" t="str">
        <f>IF(ISNA(VLOOKUP($C955,'Provisioning Requester'!$F$3:$H$20000,2,FALSE)),"No","Yes")</f>
        <v>No</v>
      </c>
      <c r="I955" s="1" t="str">
        <f>IF($H955="Yes",VLOOKUP($C955,'Provisioning Requester'!$F$3:$H$20000,3,FALSE),"-")</f>
        <v>-</v>
      </c>
      <c r="J955" s="1" t="str">
        <f>IF(OR(D955="SVCP", E955="TRUE"), "No", IF(ISNA(VLOOKUP($C955,'ProvResponder deviceId'!$A$1:$A$20000,1,FALSE)),"No","Yes"))</f>
        <v>No</v>
      </c>
      <c r="K955" s="1" t="str">
        <f>IF($J955="Yes",VLOOKUP($C955,'ProvResponder deviceId'!$A$1:$C$20000,3,FALSE),"-")</f>
        <v>-</v>
      </c>
      <c r="L955" s="1" t="str">
        <f t="shared" si="28"/>
        <v/>
      </c>
      <c r="M955" s="1" t="str">
        <f t="shared" si="29"/>
        <v/>
      </c>
      <c r="N955" s="1" t="str">
        <f>IF(ISBLANK($C955),"",IF(ISNA(VLOOKUP($L955,'result messages'!$H$3:$L$11,2,FALSE)),VLOOKUP($M955,'result messages'!$H$3:$L$11,2,FALSE),VLOOKUP($L955,'result messages'!$H$3:$L$11,2,FALSE)))</f>
        <v/>
      </c>
      <c r="O955" s="1" t="str">
        <f>IF(ISBLANK($C955),"",IF(ISNA(VLOOKUP($L955,'result messages'!$H$3:$L$11,3,FALSE)),VLOOKUP($M955,'result messages'!$H$3:$L$11,3,FALSE),VLOOKUP($L955,'result messages'!$H$3:$L$11,3,FALSE)))</f>
        <v/>
      </c>
      <c r="P955" s="1" t="str">
        <f>IF(ISBLANK($C955),"",IF(ISNA(VLOOKUP($L955,'result messages'!$H$3:$L$11,4,FALSE)),VLOOKUP($M955,'result messages'!$H$3:$L$11,4,FALSE),VLOOKUP($L955,'result messages'!$H$3:$L$11,4,FALSE)))</f>
        <v/>
      </c>
      <c r="Q955" s="1" t="str">
        <f>IF(ISBLANK($C955),"",IF(ISNA(VLOOKUP($L955,'result messages'!$H$3:$L$11,5,FALSE)),VLOOKUP($M955,'result messages'!$H$3:$L$11,5,FALSE),VLOOKUP($L955,'result messages'!$H$3:$L$11,5,FALSE)))</f>
        <v/>
      </c>
    </row>
    <row r="956" spans="1:17">
      <c r="A956" s="1">
        <v>953</v>
      </c>
      <c r="B956" s="1"/>
      <c r="C956" s="1"/>
      <c r="D956" s="1"/>
      <c r="E956" s="6"/>
      <c r="F956" s="1"/>
      <c r="G956" s="1" t="str">
        <f>IF(ISNA(VLOOKUP($C956,'DTEN TCAP Linkage deviceId'!$A$1:$A$20000,1,FALSE)),"No","Yes")</f>
        <v>No</v>
      </c>
      <c r="H956" s="1" t="str">
        <f>IF(ISNA(VLOOKUP($C956,'Provisioning Requester'!$F$3:$H$20000,2,FALSE)),"No","Yes")</f>
        <v>No</v>
      </c>
      <c r="I956" s="1" t="str">
        <f>IF($H956="Yes",VLOOKUP($C956,'Provisioning Requester'!$F$3:$H$20000,3,FALSE),"-")</f>
        <v>-</v>
      </c>
      <c r="J956" s="1" t="str">
        <f>IF(OR(D956="SVCP", E956="TRUE"), "No", IF(ISNA(VLOOKUP($C956,'ProvResponder deviceId'!$A$1:$A$20000,1,FALSE)),"No","Yes"))</f>
        <v>No</v>
      </c>
      <c r="K956" s="1" t="str">
        <f>IF($J956="Yes",VLOOKUP($C956,'ProvResponder deviceId'!$A$1:$C$20000,3,FALSE),"-")</f>
        <v>-</v>
      </c>
      <c r="L956" s="1" t="str">
        <f t="shared" si="28"/>
        <v/>
      </c>
      <c r="M956" s="1" t="str">
        <f t="shared" si="29"/>
        <v/>
      </c>
      <c r="N956" s="1" t="str">
        <f>IF(ISBLANK($C956),"",IF(ISNA(VLOOKUP($L956,'result messages'!$H$3:$L$11,2,FALSE)),VLOOKUP($M956,'result messages'!$H$3:$L$11,2,FALSE),VLOOKUP($L956,'result messages'!$H$3:$L$11,2,FALSE)))</f>
        <v/>
      </c>
      <c r="O956" s="1" t="str">
        <f>IF(ISBLANK($C956),"",IF(ISNA(VLOOKUP($L956,'result messages'!$H$3:$L$11,3,FALSE)),VLOOKUP($M956,'result messages'!$H$3:$L$11,3,FALSE),VLOOKUP($L956,'result messages'!$H$3:$L$11,3,FALSE)))</f>
        <v/>
      </c>
      <c r="P956" s="1" t="str">
        <f>IF(ISBLANK($C956),"",IF(ISNA(VLOOKUP($L956,'result messages'!$H$3:$L$11,4,FALSE)),VLOOKUP($M956,'result messages'!$H$3:$L$11,4,FALSE),VLOOKUP($L956,'result messages'!$H$3:$L$11,4,FALSE)))</f>
        <v/>
      </c>
      <c r="Q956" s="1" t="str">
        <f>IF(ISBLANK($C956),"",IF(ISNA(VLOOKUP($L956,'result messages'!$H$3:$L$11,5,FALSE)),VLOOKUP($M956,'result messages'!$H$3:$L$11,5,FALSE),VLOOKUP($L956,'result messages'!$H$3:$L$11,5,FALSE)))</f>
        <v/>
      </c>
    </row>
    <row r="957" spans="1:17">
      <c r="A957" s="1">
        <v>954</v>
      </c>
      <c r="B957" s="1"/>
      <c r="C957" s="1"/>
      <c r="D957" s="1"/>
      <c r="E957" s="6"/>
      <c r="F957" s="1"/>
      <c r="G957" s="1" t="str">
        <f>IF(ISNA(VLOOKUP($C957,'DTEN TCAP Linkage deviceId'!$A$1:$A$20000,1,FALSE)),"No","Yes")</f>
        <v>No</v>
      </c>
      <c r="H957" s="1" t="str">
        <f>IF(ISNA(VLOOKUP($C957,'Provisioning Requester'!$F$3:$H$20000,2,FALSE)),"No","Yes")</f>
        <v>No</v>
      </c>
      <c r="I957" s="1" t="str">
        <f>IF($H957="Yes",VLOOKUP($C957,'Provisioning Requester'!$F$3:$H$20000,3,FALSE),"-")</f>
        <v>-</v>
      </c>
      <c r="J957" s="1" t="str">
        <f>IF(OR(D957="SVCP", E957="TRUE"), "No", IF(ISNA(VLOOKUP($C957,'ProvResponder deviceId'!$A$1:$A$20000,1,FALSE)),"No","Yes"))</f>
        <v>No</v>
      </c>
      <c r="K957" s="1" t="str">
        <f>IF($J957="Yes",VLOOKUP($C957,'ProvResponder deviceId'!$A$1:$C$20000,3,FALSE),"-")</f>
        <v>-</v>
      </c>
      <c r="L957" s="1" t="str">
        <f t="shared" si="28"/>
        <v/>
      </c>
      <c r="M957" s="1" t="str">
        <f t="shared" si="29"/>
        <v/>
      </c>
      <c r="N957" s="1" t="str">
        <f>IF(ISBLANK($C957),"",IF(ISNA(VLOOKUP($L957,'result messages'!$H$3:$L$11,2,FALSE)),VLOOKUP($M957,'result messages'!$H$3:$L$11,2,FALSE),VLOOKUP($L957,'result messages'!$H$3:$L$11,2,FALSE)))</f>
        <v/>
      </c>
      <c r="O957" s="1" t="str">
        <f>IF(ISBLANK($C957),"",IF(ISNA(VLOOKUP($L957,'result messages'!$H$3:$L$11,3,FALSE)),VLOOKUP($M957,'result messages'!$H$3:$L$11,3,FALSE),VLOOKUP($L957,'result messages'!$H$3:$L$11,3,FALSE)))</f>
        <v/>
      </c>
      <c r="P957" s="1" t="str">
        <f>IF(ISBLANK($C957),"",IF(ISNA(VLOOKUP($L957,'result messages'!$H$3:$L$11,4,FALSE)),VLOOKUP($M957,'result messages'!$H$3:$L$11,4,FALSE),VLOOKUP($L957,'result messages'!$H$3:$L$11,4,FALSE)))</f>
        <v/>
      </c>
      <c r="Q957" s="1" t="str">
        <f>IF(ISBLANK($C957),"",IF(ISNA(VLOOKUP($L957,'result messages'!$H$3:$L$11,5,FALSE)),VLOOKUP($M957,'result messages'!$H$3:$L$11,5,FALSE),VLOOKUP($L957,'result messages'!$H$3:$L$11,5,FALSE)))</f>
        <v/>
      </c>
    </row>
    <row r="958" spans="1:17">
      <c r="A958" s="1">
        <v>955</v>
      </c>
      <c r="B958" s="1"/>
      <c r="C958" s="1"/>
      <c r="D958" s="1"/>
      <c r="E958" s="6"/>
      <c r="F958" s="1"/>
      <c r="G958" s="1" t="str">
        <f>IF(ISNA(VLOOKUP($C958,'DTEN TCAP Linkage deviceId'!$A$1:$A$20000,1,FALSE)),"No","Yes")</f>
        <v>No</v>
      </c>
      <c r="H958" s="1" t="str">
        <f>IF(ISNA(VLOOKUP($C958,'Provisioning Requester'!$F$3:$H$20000,2,FALSE)),"No","Yes")</f>
        <v>No</v>
      </c>
      <c r="I958" s="1" t="str">
        <f>IF($H958="Yes",VLOOKUP($C958,'Provisioning Requester'!$F$3:$H$20000,3,FALSE),"-")</f>
        <v>-</v>
      </c>
      <c r="J958" s="1" t="str">
        <f>IF(OR(D958="SVCP", E958="TRUE"), "No", IF(ISNA(VLOOKUP($C958,'ProvResponder deviceId'!$A$1:$A$20000,1,FALSE)),"No","Yes"))</f>
        <v>No</v>
      </c>
      <c r="K958" s="1" t="str">
        <f>IF($J958="Yes",VLOOKUP($C958,'ProvResponder deviceId'!$A$1:$C$20000,3,FALSE),"-")</f>
        <v>-</v>
      </c>
      <c r="L958" s="1" t="str">
        <f t="shared" si="28"/>
        <v/>
      </c>
      <c r="M958" s="1" t="str">
        <f t="shared" si="29"/>
        <v/>
      </c>
      <c r="N958" s="1" t="str">
        <f>IF(ISBLANK($C958),"",IF(ISNA(VLOOKUP($L958,'result messages'!$H$3:$L$11,2,FALSE)),VLOOKUP($M958,'result messages'!$H$3:$L$11,2,FALSE),VLOOKUP($L958,'result messages'!$H$3:$L$11,2,FALSE)))</f>
        <v/>
      </c>
      <c r="O958" s="1" t="str">
        <f>IF(ISBLANK($C958),"",IF(ISNA(VLOOKUP($L958,'result messages'!$H$3:$L$11,3,FALSE)),VLOOKUP($M958,'result messages'!$H$3:$L$11,3,FALSE),VLOOKUP($L958,'result messages'!$H$3:$L$11,3,FALSE)))</f>
        <v/>
      </c>
      <c r="P958" s="1" t="str">
        <f>IF(ISBLANK($C958),"",IF(ISNA(VLOOKUP($L958,'result messages'!$H$3:$L$11,4,FALSE)),VLOOKUP($M958,'result messages'!$H$3:$L$11,4,FALSE),VLOOKUP($L958,'result messages'!$H$3:$L$11,4,FALSE)))</f>
        <v/>
      </c>
      <c r="Q958" s="1" t="str">
        <f>IF(ISBLANK($C958),"",IF(ISNA(VLOOKUP($L958,'result messages'!$H$3:$L$11,5,FALSE)),VLOOKUP($M958,'result messages'!$H$3:$L$11,5,FALSE),VLOOKUP($L958,'result messages'!$H$3:$L$11,5,FALSE)))</f>
        <v/>
      </c>
    </row>
    <row r="959" spans="1:17">
      <c r="A959" s="1">
        <v>956</v>
      </c>
      <c r="B959" s="1"/>
      <c r="C959" s="1"/>
      <c r="D959" s="1"/>
      <c r="E959" s="6"/>
      <c r="F959" s="1"/>
      <c r="G959" s="1" t="str">
        <f>IF(ISNA(VLOOKUP($C959,'DTEN TCAP Linkage deviceId'!$A$1:$A$20000,1,FALSE)),"No","Yes")</f>
        <v>No</v>
      </c>
      <c r="H959" s="1" t="str">
        <f>IF(ISNA(VLOOKUP($C959,'Provisioning Requester'!$F$3:$H$20000,2,FALSE)),"No","Yes")</f>
        <v>No</v>
      </c>
      <c r="I959" s="1" t="str">
        <f>IF($H959="Yes",VLOOKUP($C959,'Provisioning Requester'!$F$3:$H$20000,3,FALSE),"-")</f>
        <v>-</v>
      </c>
      <c r="J959" s="1" t="str">
        <f>IF(OR(D959="SVCP", E959="TRUE"), "No", IF(ISNA(VLOOKUP($C959,'ProvResponder deviceId'!$A$1:$A$20000,1,FALSE)),"No","Yes"))</f>
        <v>No</v>
      </c>
      <c r="K959" s="1" t="str">
        <f>IF($J959="Yes",VLOOKUP($C959,'ProvResponder deviceId'!$A$1:$C$20000,3,FALSE),"-")</f>
        <v>-</v>
      </c>
      <c r="L959" s="1" t="str">
        <f t="shared" si="28"/>
        <v/>
      </c>
      <c r="M959" s="1" t="str">
        <f t="shared" si="29"/>
        <v/>
      </c>
      <c r="N959" s="1" t="str">
        <f>IF(ISBLANK($C959),"",IF(ISNA(VLOOKUP($L959,'result messages'!$H$3:$L$11,2,FALSE)),VLOOKUP($M959,'result messages'!$H$3:$L$11,2,FALSE),VLOOKUP($L959,'result messages'!$H$3:$L$11,2,FALSE)))</f>
        <v/>
      </c>
      <c r="O959" s="1" t="str">
        <f>IF(ISBLANK($C959),"",IF(ISNA(VLOOKUP($L959,'result messages'!$H$3:$L$11,3,FALSE)),VLOOKUP($M959,'result messages'!$H$3:$L$11,3,FALSE),VLOOKUP($L959,'result messages'!$H$3:$L$11,3,FALSE)))</f>
        <v/>
      </c>
      <c r="P959" s="1" t="str">
        <f>IF(ISBLANK($C959),"",IF(ISNA(VLOOKUP($L959,'result messages'!$H$3:$L$11,4,FALSE)),VLOOKUP($M959,'result messages'!$H$3:$L$11,4,FALSE),VLOOKUP($L959,'result messages'!$H$3:$L$11,4,FALSE)))</f>
        <v/>
      </c>
      <c r="Q959" s="1" t="str">
        <f>IF(ISBLANK($C959),"",IF(ISNA(VLOOKUP($L959,'result messages'!$H$3:$L$11,5,FALSE)),VLOOKUP($M959,'result messages'!$H$3:$L$11,5,FALSE),VLOOKUP($L959,'result messages'!$H$3:$L$11,5,FALSE)))</f>
        <v/>
      </c>
    </row>
    <row r="960" spans="1:17">
      <c r="A960" s="1">
        <v>957</v>
      </c>
      <c r="B960" s="1"/>
      <c r="C960" s="1"/>
      <c r="D960" s="1"/>
      <c r="E960" s="6"/>
      <c r="F960" s="1"/>
      <c r="G960" s="1" t="str">
        <f>IF(ISNA(VLOOKUP($C960,'DTEN TCAP Linkage deviceId'!$A$1:$A$20000,1,FALSE)),"No","Yes")</f>
        <v>No</v>
      </c>
      <c r="H960" s="1" t="str">
        <f>IF(ISNA(VLOOKUP($C960,'Provisioning Requester'!$F$3:$H$20000,2,FALSE)),"No","Yes")</f>
        <v>No</v>
      </c>
      <c r="I960" s="1" t="str">
        <f>IF($H960="Yes",VLOOKUP($C960,'Provisioning Requester'!$F$3:$H$20000,3,FALSE),"-")</f>
        <v>-</v>
      </c>
      <c r="J960" s="1" t="str">
        <f>IF(OR(D960="SVCP", E960="TRUE"), "No", IF(ISNA(VLOOKUP($C960,'ProvResponder deviceId'!$A$1:$A$20000,1,FALSE)),"No","Yes"))</f>
        <v>No</v>
      </c>
      <c r="K960" s="1" t="str">
        <f>IF($J960="Yes",VLOOKUP($C960,'ProvResponder deviceId'!$A$1:$C$20000,3,FALSE),"-")</f>
        <v>-</v>
      </c>
      <c r="L960" s="1" t="str">
        <f t="shared" si="28"/>
        <v/>
      </c>
      <c r="M960" s="1" t="str">
        <f t="shared" si="29"/>
        <v/>
      </c>
      <c r="N960" s="1" t="str">
        <f>IF(ISBLANK($C960),"",IF(ISNA(VLOOKUP($L960,'result messages'!$H$3:$L$11,2,FALSE)),VLOOKUP($M960,'result messages'!$H$3:$L$11,2,FALSE),VLOOKUP($L960,'result messages'!$H$3:$L$11,2,FALSE)))</f>
        <v/>
      </c>
      <c r="O960" s="1" t="str">
        <f>IF(ISBLANK($C960),"",IF(ISNA(VLOOKUP($L960,'result messages'!$H$3:$L$11,3,FALSE)),VLOOKUP($M960,'result messages'!$H$3:$L$11,3,FALSE),VLOOKUP($L960,'result messages'!$H$3:$L$11,3,FALSE)))</f>
        <v/>
      </c>
      <c r="P960" s="1" t="str">
        <f>IF(ISBLANK($C960),"",IF(ISNA(VLOOKUP($L960,'result messages'!$H$3:$L$11,4,FALSE)),VLOOKUP($M960,'result messages'!$H$3:$L$11,4,FALSE),VLOOKUP($L960,'result messages'!$H$3:$L$11,4,FALSE)))</f>
        <v/>
      </c>
      <c r="Q960" s="1" t="str">
        <f>IF(ISBLANK($C960),"",IF(ISNA(VLOOKUP($L960,'result messages'!$H$3:$L$11,5,FALSE)),VLOOKUP($M960,'result messages'!$H$3:$L$11,5,FALSE),VLOOKUP($L960,'result messages'!$H$3:$L$11,5,FALSE)))</f>
        <v/>
      </c>
    </row>
    <row r="961" spans="1:17">
      <c r="A961" s="1">
        <v>958</v>
      </c>
      <c r="B961" s="1"/>
      <c r="C961" s="1"/>
      <c r="D961" s="1"/>
      <c r="E961" s="6"/>
      <c r="F961" s="1"/>
      <c r="G961" s="1" t="str">
        <f>IF(ISNA(VLOOKUP($C961,'DTEN TCAP Linkage deviceId'!$A$1:$A$20000,1,FALSE)),"No","Yes")</f>
        <v>No</v>
      </c>
      <c r="H961" s="1" t="str">
        <f>IF(ISNA(VLOOKUP($C961,'Provisioning Requester'!$F$3:$H$20000,2,FALSE)),"No","Yes")</f>
        <v>No</v>
      </c>
      <c r="I961" s="1" t="str">
        <f>IF($H961="Yes",VLOOKUP($C961,'Provisioning Requester'!$F$3:$H$20000,3,FALSE),"-")</f>
        <v>-</v>
      </c>
      <c r="J961" s="1" t="str">
        <f>IF(OR(D961="SVCP", E961="TRUE"), "No", IF(ISNA(VLOOKUP($C961,'ProvResponder deviceId'!$A$1:$A$20000,1,FALSE)),"No","Yes"))</f>
        <v>No</v>
      </c>
      <c r="K961" s="1" t="str">
        <f>IF($J961="Yes",VLOOKUP($C961,'ProvResponder deviceId'!$A$1:$C$20000,3,FALSE),"-")</f>
        <v>-</v>
      </c>
      <c r="L961" s="1" t="str">
        <f t="shared" si="28"/>
        <v/>
      </c>
      <c r="M961" s="1" t="str">
        <f t="shared" si="29"/>
        <v/>
      </c>
      <c r="N961" s="1" t="str">
        <f>IF(ISBLANK($C961),"",IF(ISNA(VLOOKUP($L961,'result messages'!$H$3:$L$11,2,FALSE)),VLOOKUP($M961,'result messages'!$H$3:$L$11,2,FALSE),VLOOKUP($L961,'result messages'!$H$3:$L$11,2,FALSE)))</f>
        <v/>
      </c>
      <c r="O961" s="1" t="str">
        <f>IF(ISBLANK($C961),"",IF(ISNA(VLOOKUP($L961,'result messages'!$H$3:$L$11,3,FALSE)),VLOOKUP($M961,'result messages'!$H$3:$L$11,3,FALSE),VLOOKUP($L961,'result messages'!$H$3:$L$11,3,FALSE)))</f>
        <v/>
      </c>
      <c r="P961" s="1" t="str">
        <f>IF(ISBLANK($C961),"",IF(ISNA(VLOOKUP($L961,'result messages'!$H$3:$L$11,4,FALSE)),VLOOKUP($M961,'result messages'!$H$3:$L$11,4,FALSE),VLOOKUP($L961,'result messages'!$H$3:$L$11,4,FALSE)))</f>
        <v/>
      </c>
      <c r="Q961" s="1" t="str">
        <f>IF(ISBLANK($C961),"",IF(ISNA(VLOOKUP($L961,'result messages'!$H$3:$L$11,5,FALSE)),VLOOKUP($M961,'result messages'!$H$3:$L$11,5,FALSE),VLOOKUP($L961,'result messages'!$H$3:$L$11,5,FALSE)))</f>
        <v/>
      </c>
    </row>
    <row r="962" spans="1:17">
      <c r="A962" s="1">
        <v>959</v>
      </c>
      <c r="B962" s="1"/>
      <c r="C962" s="1"/>
      <c r="D962" s="1"/>
      <c r="E962" s="6"/>
      <c r="F962" s="1"/>
      <c r="G962" s="1" t="str">
        <f>IF(ISNA(VLOOKUP($C962,'DTEN TCAP Linkage deviceId'!$A$1:$A$20000,1,FALSE)),"No","Yes")</f>
        <v>No</v>
      </c>
      <c r="H962" s="1" t="str">
        <f>IF(ISNA(VLOOKUP($C962,'Provisioning Requester'!$F$3:$H$20000,2,FALSE)),"No","Yes")</f>
        <v>No</v>
      </c>
      <c r="I962" s="1" t="str">
        <f>IF($H962="Yes",VLOOKUP($C962,'Provisioning Requester'!$F$3:$H$20000,3,FALSE),"-")</f>
        <v>-</v>
      </c>
      <c r="J962" s="1" t="str">
        <f>IF(OR(D962="SVCP", E962="TRUE"), "No", IF(ISNA(VLOOKUP($C962,'ProvResponder deviceId'!$A$1:$A$20000,1,FALSE)),"No","Yes"))</f>
        <v>No</v>
      </c>
      <c r="K962" s="1" t="str">
        <f>IF($J962="Yes",VLOOKUP($C962,'ProvResponder deviceId'!$A$1:$C$20000,3,FALSE),"-")</f>
        <v>-</v>
      </c>
      <c r="L962" s="1" t="str">
        <f t="shared" si="28"/>
        <v/>
      </c>
      <c r="M962" s="1" t="str">
        <f t="shared" si="29"/>
        <v/>
      </c>
      <c r="N962" s="1" t="str">
        <f>IF(ISBLANK($C962),"",IF(ISNA(VLOOKUP($L962,'result messages'!$H$3:$L$11,2,FALSE)),VLOOKUP($M962,'result messages'!$H$3:$L$11,2,FALSE),VLOOKUP($L962,'result messages'!$H$3:$L$11,2,FALSE)))</f>
        <v/>
      </c>
      <c r="O962" s="1" t="str">
        <f>IF(ISBLANK($C962),"",IF(ISNA(VLOOKUP($L962,'result messages'!$H$3:$L$11,3,FALSE)),VLOOKUP($M962,'result messages'!$H$3:$L$11,3,FALSE),VLOOKUP($L962,'result messages'!$H$3:$L$11,3,FALSE)))</f>
        <v/>
      </c>
      <c r="P962" s="1" t="str">
        <f>IF(ISBLANK($C962),"",IF(ISNA(VLOOKUP($L962,'result messages'!$H$3:$L$11,4,FALSE)),VLOOKUP($M962,'result messages'!$H$3:$L$11,4,FALSE),VLOOKUP($L962,'result messages'!$H$3:$L$11,4,FALSE)))</f>
        <v/>
      </c>
      <c r="Q962" s="1" t="str">
        <f>IF(ISBLANK($C962),"",IF(ISNA(VLOOKUP($L962,'result messages'!$H$3:$L$11,5,FALSE)),VLOOKUP($M962,'result messages'!$H$3:$L$11,5,FALSE),VLOOKUP($L962,'result messages'!$H$3:$L$11,5,FALSE)))</f>
        <v/>
      </c>
    </row>
    <row r="963" spans="1:17">
      <c r="A963" s="1">
        <v>960</v>
      </c>
      <c r="B963" s="1"/>
      <c r="C963" s="1"/>
      <c r="D963" s="1"/>
      <c r="E963" s="6"/>
      <c r="F963" s="1"/>
      <c r="G963" s="1" t="str">
        <f>IF(ISNA(VLOOKUP($C963,'DTEN TCAP Linkage deviceId'!$A$1:$A$20000,1,FALSE)),"No","Yes")</f>
        <v>No</v>
      </c>
      <c r="H963" s="1" t="str">
        <f>IF(ISNA(VLOOKUP($C963,'Provisioning Requester'!$F$3:$H$20000,2,FALSE)),"No","Yes")</f>
        <v>No</v>
      </c>
      <c r="I963" s="1" t="str">
        <f>IF($H963="Yes",VLOOKUP($C963,'Provisioning Requester'!$F$3:$H$20000,3,FALSE),"-")</f>
        <v>-</v>
      </c>
      <c r="J963" s="1" t="str">
        <f>IF(OR(D963="SVCP", E963="TRUE"), "No", IF(ISNA(VLOOKUP($C963,'ProvResponder deviceId'!$A$1:$A$20000,1,FALSE)),"No","Yes"))</f>
        <v>No</v>
      </c>
      <c r="K963" s="1" t="str">
        <f>IF($J963="Yes",VLOOKUP($C963,'ProvResponder deviceId'!$A$1:$C$20000,3,FALSE),"-")</f>
        <v>-</v>
      </c>
      <c r="L963" s="1" t="str">
        <f t="shared" si="28"/>
        <v/>
      </c>
      <c r="M963" s="1" t="str">
        <f t="shared" si="29"/>
        <v/>
      </c>
      <c r="N963" s="1" t="str">
        <f>IF(ISBLANK($C963),"",IF(ISNA(VLOOKUP($L963,'result messages'!$H$3:$L$11,2,FALSE)),VLOOKUP($M963,'result messages'!$H$3:$L$11,2,FALSE),VLOOKUP($L963,'result messages'!$H$3:$L$11,2,FALSE)))</f>
        <v/>
      </c>
      <c r="O963" s="1" t="str">
        <f>IF(ISBLANK($C963),"",IF(ISNA(VLOOKUP($L963,'result messages'!$H$3:$L$11,3,FALSE)),VLOOKUP($M963,'result messages'!$H$3:$L$11,3,FALSE),VLOOKUP($L963,'result messages'!$H$3:$L$11,3,FALSE)))</f>
        <v/>
      </c>
      <c r="P963" s="1" t="str">
        <f>IF(ISBLANK($C963),"",IF(ISNA(VLOOKUP($L963,'result messages'!$H$3:$L$11,4,FALSE)),VLOOKUP($M963,'result messages'!$H$3:$L$11,4,FALSE),VLOOKUP($L963,'result messages'!$H$3:$L$11,4,FALSE)))</f>
        <v/>
      </c>
      <c r="Q963" s="1" t="str">
        <f>IF(ISBLANK($C963),"",IF(ISNA(VLOOKUP($L963,'result messages'!$H$3:$L$11,5,FALSE)),VLOOKUP($M963,'result messages'!$H$3:$L$11,5,FALSE),VLOOKUP($L963,'result messages'!$H$3:$L$11,5,FALSE)))</f>
        <v/>
      </c>
    </row>
    <row r="964" spans="1:17">
      <c r="A964" s="1">
        <v>961</v>
      </c>
      <c r="B964" s="1"/>
      <c r="C964" s="1"/>
      <c r="D964" s="1"/>
      <c r="E964" s="6"/>
      <c r="F964" s="1"/>
      <c r="G964" s="1" t="str">
        <f>IF(ISNA(VLOOKUP($C964,'DTEN TCAP Linkage deviceId'!$A$1:$A$20000,1,FALSE)),"No","Yes")</f>
        <v>No</v>
      </c>
      <c r="H964" s="1" t="str">
        <f>IF(ISNA(VLOOKUP($C964,'Provisioning Requester'!$F$3:$H$20000,2,FALSE)),"No","Yes")</f>
        <v>No</v>
      </c>
      <c r="I964" s="1" t="str">
        <f>IF($H964="Yes",VLOOKUP($C964,'Provisioning Requester'!$F$3:$H$20000,3,FALSE),"-")</f>
        <v>-</v>
      </c>
      <c r="J964" s="1" t="str">
        <f>IF(OR(D964="SVCP", E964="TRUE"), "No", IF(ISNA(VLOOKUP($C964,'ProvResponder deviceId'!$A$1:$A$20000,1,FALSE)),"No","Yes"))</f>
        <v>No</v>
      </c>
      <c r="K964" s="1" t="str">
        <f>IF($J964="Yes",VLOOKUP($C964,'ProvResponder deviceId'!$A$1:$C$20000,3,FALSE),"-")</f>
        <v>-</v>
      </c>
      <c r="L964" s="1" t="str">
        <f t="shared" si="28"/>
        <v/>
      </c>
      <c r="M964" s="1" t="str">
        <f t="shared" si="29"/>
        <v/>
      </c>
      <c r="N964" s="1" t="str">
        <f>IF(ISBLANK($C964),"",IF(ISNA(VLOOKUP($L964,'result messages'!$H$3:$L$11,2,FALSE)),VLOOKUP($M964,'result messages'!$H$3:$L$11,2,FALSE),VLOOKUP($L964,'result messages'!$H$3:$L$11,2,FALSE)))</f>
        <v/>
      </c>
      <c r="O964" s="1" t="str">
        <f>IF(ISBLANK($C964),"",IF(ISNA(VLOOKUP($L964,'result messages'!$H$3:$L$11,3,FALSE)),VLOOKUP($M964,'result messages'!$H$3:$L$11,3,FALSE),VLOOKUP($L964,'result messages'!$H$3:$L$11,3,FALSE)))</f>
        <v/>
      </c>
      <c r="P964" s="1" t="str">
        <f>IF(ISBLANK($C964),"",IF(ISNA(VLOOKUP($L964,'result messages'!$H$3:$L$11,4,FALSE)),VLOOKUP($M964,'result messages'!$H$3:$L$11,4,FALSE),VLOOKUP($L964,'result messages'!$H$3:$L$11,4,FALSE)))</f>
        <v/>
      </c>
      <c r="Q964" s="1" t="str">
        <f>IF(ISBLANK($C964),"",IF(ISNA(VLOOKUP($L964,'result messages'!$H$3:$L$11,5,FALSE)),VLOOKUP($M964,'result messages'!$H$3:$L$11,5,FALSE),VLOOKUP($L964,'result messages'!$H$3:$L$11,5,FALSE)))</f>
        <v/>
      </c>
    </row>
    <row r="965" spans="1:17">
      <c r="A965" s="1">
        <v>962</v>
      </c>
      <c r="B965" s="1"/>
      <c r="C965" s="1"/>
      <c r="D965" s="1"/>
      <c r="E965" s="6"/>
      <c r="F965" s="1"/>
      <c r="G965" s="1" t="str">
        <f>IF(ISNA(VLOOKUP($C965,'DTEN TCAP Linkage deviceId'!$A$1:$A$20000,1,FALSE)),"No","Yes")</f>
        <v>No</v>
      </c>
      <c r="H965" s="1" t="str">
        <f>IF(ISNA(VLOOKUP($C965,'Provisioning Requester'!$F$3:$H$20000,2,FALSE)),"No","Yes")</f>
        <v>No</v>
      </c>
      <c r="I965" s="1" t="str">
        <f>IF($H965="Yes",VLOOKUP($C965,'Provisioning Requester'!$F$3:$H$20000,3,FALSE),"-")</f>
        <v>-</v>
      </c>
      <c r="J965" s="1" t="str">
        <f>IF(OR(D965="SVCP", E965="TRUE"), "No", IF(ISNA(VLOOKUP($C965,'ProvResponder deviceId'!$A$1:$A$20000,1,FALSE)),"No","Yes"))</f>
        <v>No</v>
      </c>
      <c r="K965" s="1" t="str">
        <f>IF($J965="Yes",VLOOKUP($C965,'ProvResponder deviceId'!$A$1:$C$20000,3,FALSE),"-")</f>
        <v>-</v>
      </c>
      <c r="L965" s="1" t="str">
        <f t="shared" ref="L965:L1028" si="30">IF(ISBLANK($C965),"",$D965&amp;$E965&amp;$G965&amp;$H965&amp;$I965&amp;$J965&amp;$K965)</f>
        <v/>
      </c>
      <c r="M965" s="1" t="str">
        <f t="shared" ref="M965:M1028" si="31">IF(ISBLANK($C965),"",$D965&amp;$E965&amp;$G965&amp;$H965&amp;$I965&amp;$J965&amp;"other")</f>
        <v/>
      </c>
      <c r="N965" s="1" t="str">
        <f>IF(ISBLANK($C965),"",IF(ISNA(VLOOKUP($L965,'result messages'!$H$3:$L$11,2,FALSE)),VLOOKUP($M965,'result messages'!$H$3:$L$11,2,FALSE),VLOOKUP($L965,'result messages'!$H$3:$L$11,2,FALSE)))</f>
        <v/>
      </c>
      <c r="O965" s="1" t="str">
        <f>IF(ISBLANK($C965),"",IF(ISNA(VLOOKUP($L965,'result messages'!$H$3:$L$11,3,FALSE)),VLOOKUP($M965,'result messages'!$H$3:$L$11,3,FALSE),VLOOKUP($L965,'result messages'!$H$3:$L$11,3,FALSE)))</f>
        <v/>
      </c>
      <c r="P965" s="1" t="str">
        <f>IF(ISBLANK($C965),"",IF(ISNA(VLOOKUP($L965,'result messages'!$H$3:$L$11,4,FALSE)),VLOOKUP($M965,'result messages'!$H$3:$L$11,4,FALSE),VLOOKUP($L965,'result messages'!$H$3:$L$11,4,FALSE)))</f>
        <v/>
      </c>
      <c r="Q965" s="1" t="str">
        <f>IF(ISBLANK($C965),"",IF(ISNA(VLOOKUP($L965,'result messages'!$H$3:$L$11,5,FALSE)),VLOOKUP($M965,'result messages'!$H$3:$L$11,5,FALSE),VLOOKUP($L965,'result messages'!$H$3:$L$11,5,FALSE)))</f>
        <v/>
      </c>
    </row>
    <row r="966" spans="1:17">
      <c r="A966" s="1">
        <v>963</v>
      </c>
      <c r="B966" s="1"/>
      <c r="C966" s="1"/>
      <c r="D966" s="1"/>
      <c r="E966" s="6"/>
      <c r="F966" s="1"/>
      <c r="G966" s="1" t="str">
        <f>IF(ISNA(VLOOKUP($C966,'DTEN TCAP Linkage deviceId'!$A$1:$A$20000,1,FALSE)),"No","Yes")</f>
        <v>No</v>
      </c>
      <c r="H966" s="1" t="str">
        <f>IF(ISNA(VLOOKUP($C966,'Provisioning Requester'!$F$3:$H$20000,2,FALSE)),"No","Yes")</f>
        <v>No</v>
      </c>
      <c r="I966" s="1" t="str">
        <f>IF($H966="Yes",VLOOKUP($C966,'Provisioning Requester'!$F$3:$H$20000,3,FALSE),"-")</f>
        <v>-</v>
      </c>
      <c r="J966" s="1" t="str">
        <f>IF(OR(D966="SVCP", E966="TRUE"), "No", IF(ISNA(VLOOKUP($C966,'ProvResponder deviceId'!$A$1:$A$20000,1,FALSE)),"No","Yes"))</f>
        <v>No</v>
      </c>
      <c r="K966" s="1" t="str">
        <f>IF($J966="Yes",VLOOKUP($C966,'ProvResponder deviceId'!$A$1:$C$20000,3,FALSE),"-")</f>
        <v>-</v>
      </c>
      <c r="L966" s="1" t="str">
        <f t="shared" si="30"/>
        <v/>
      </c>
      <c r="M966" s="1" t="str">
        <f t="shared" si="31"/>
        <v/>
      </c>
      <c r="N966" s="1" t="str">
        <f>IF(ISBLANK($C966),"",IF(ISNA(VLOOKUP($L966,'result messages'!$H$3:$L$11,2,FALSE)),VLOOKUP($M966,'result messages'!$H$3:$L$11,2,FALSE),VLOOKUP($L966,'result messages'!$H$3:$L$11,2,FALSE)))</f>
        <v/>
      </c>
      <c r="O966" s="1" t="str">
        <f>IF(ISBLANK($C966),"",IF(ISNA(VLOOKUP($L966,'result messages'!$H$3:$L$11,3,FALSE)),VLOOKUP($M966,'result messages'!$H$3:$L$11,3,FALSE),VLOOKUP($L966,'result messages'!$H$3:$L$11,3,FALSE)))</f>
        <v/>
      </c>
      <c r="P966" s="1" t="str">
        <f>IF(ISBLANK($C966),"",IF(ISNA(VLOOKUP($L966,'result messages'!$H$3:$L$11,4,FALSE)),VLOOKUP($M966,'result messages'!$H$3:$L$11,4,FALSE),VLOOKUP($L966,'result messages'!$H$3:$L$11,4,FALSE)))</f>
        <v/>
      </c>
      <c r="Q966" s="1" t="str">
        <f>IF(ISBLANK($C966),"",IF(ISNA(VLOOKUP($L966,'result messages'!$H$3:$L$11,5,FALSE)),VLOOKUP($M966,'result messages'!$H$3:$L$11,5,FALSE),VLOOKUP($L966,'result messages'!$H$3:$L$11,5,FALSE)))</f>
        <v/>
      </c>
    </row>
    <row r="967" spans="1:17">
      <c r="A967" s="1">
        <v>964</v>
      </c>
      <c r="B967" s="1"/>
      <c r="C967" s="1"/>
      <c r="D967" s="1"/>
      <c r="E967" s="6"/>
      <c r="F967" s="1"/>
      <c r="G967" s="1" t="str">
        <f>IF(ISNA(VLOOKUP($C967,'DTEN TCAP Linkage deviceId'!$A$1:$A$20000,1,FALSE)),"No","Yes")</f>
        <v>No</v>
      </c>
      <c r="H967" s="1" t="str">
        <f>IF(ISNA(VLOOKUP($C967,'Provisioning Requester'!$F$3:$H$20000,2,FALSE)),"No","Yes")</f>
        <v>No</v>
      </c>
      <c r="I967" s="1" t="str">
        <f>IF($H967="Yes",VLOOKUP($C967,'Provisioning Requester'!$F$3:$H$20000,3,FALSE),"-")</f>
        <v>-</v>
      </c>
      <c r="J967" s="1" t="str">
        <f>IF(OR(D967="SVCP", E967="TRUE"), "No", IF(ISNA(VLOOKUP($C967,'ProvResponder deviceId'!$A$1:$A$20000,1,FALSE)),"No","Yes"))</f>
        <v>No</v>
      </c>
      <c r="K967" s="1" t="str">
        <f>IF($J967="Yes",VLOOKUP($C967,'ProvResponder deviceId'!$A$1:$C$20000,3,FALSE),"-")</f>
        <v>-</v>
      </c>
      <c r="L967" s="1" t="str">
        <f t="shared" si="30"/>
        <v/>
      </c>
      <c r="M967" s="1" t="str">
        <f t="shared" si="31"/>
        <v/>
      </c>
      <c r="N967" s="1" t="str">
        <f>IF(ISBLANK($C967),"",IF(ISNA(VLOOKUP($L967,'result messages'!$H$3:$L$11,2,FALSE)),VLOOKUP($M967,'result messages'!$H$3:$L$11,2,FALSE),VLOOKUP($L967,'result messages'!$H$3:$L$11,2,FALSE)))</f>
        <v/>
      </c>
      <c r="O967" s="1" t="str">
        <f>IF(ISBLANK($C967),"",IF(ISNA(VLOOKUP($L967,'result messages'!$H$3:$L$11,3,FALSE)),VLOOKUP($M967,'result messages'!$H$3:$L$11,3,FALSE),VLOOKUP($L967,'result messages'!$H$3:$L$11,3,FALSE)))</f>
        <v/>
      </c>
      <c r="P967" s="1" t="str">
        <f>IF(ISBLANK($C967),"",IF(ISNA(VLOOKUP($L967,'result messages'!$H$3:$L$11,4,FALSE)),VLOOKUP($M967,'result messages'!$H$3:$L$11,4,FALSE),VLOOKUP($L967,'result messages'!$H$3:$L$11,4,FALSE)))</f>
        <v/>
      </c>
      <c r="Q967" s="1" t="str">
        <f>IF(ISBLANK($C967),"",IF(ISNA(VLOOKUP($L967,'result messages'!$H$3:$L$11,5,FALSE)),VLOOKUP($M967,'result messages'!$H$3:$L$11,5,FALSE),VLOOKUP($L967,'result messages'!$H$3:$L$11,5,FALSE)))</f>
        <v/>
      </c>
    </row>
    <row r="968" spans="1:17">
      <c r="A968" s="1">
        <v>965</v>
      </c>
      <c r="B968" s="1"/>
      <c r="C968" s="1"/>
      <c r="D968" s="1"/>
      <c r="E968" s="6"/>
      <c r="F968" s="1"/>
      <c r="G968" s="1" t="str">
        <f>IF(ISNA(VLOOKUP($C968,'DTEN TCAP Linkage deviceId'!$A$1:$A$20000,1,FALSE)),"No","Yes")</f>
        <v>No</v>
      </c>
      <c r="H968" s="1" t="str">
        <f>IF(ISNA(VLOOKUP($C968,'Provisioning Requester'!$F$3:$H$20000,2,FALSE)),"No","Yes")</f>
        <v>No</v>
      </c>
      <c r="I968" s="1" t="str">
        <f>IF($H968="Yes",VLOOKUP($C968,'Provisioning Requester'!$F$3:$H$20000,3,FALSE),"-")</f>
        <v>-</v>
      </c>
      <c r="J968" s="1" t="str">
        <f>IF(OR(D968="SVCP", E968="TRUE"), "No", IF(ISNA(VLOOKUP($C968,'ProvResponder deviceId'!$A$1:$A$20000,1,FALSE)),"No","Yes"))</f>
        <v>No</v>
      </c>
      <c r="K968" s="1" t="str">
        <f>IF($J968="Yes",VLOOKUP($C968,'ProvResponder deviceId'!$A$1:$C$20000,3,FALSE),"-")</f>
        <v>-</v>
      </c>
      <c r="L968" s="1" t="str">
        <f t="shared" si="30"/>
        <v/>
      </c>
      <c r="M968" s="1" t="str">
        <f t="shared" si="31"/>
        <v/>
      </c>
      <c r="N968" s="1" t="str">
        <f>IF(ISBLANK($C968),"",IF(ISNA(VLOOKUP($L968,'result messages'!$H$3:$L$11,2,FALSE)),VLOOKUP($M968,'result messages'!$H$3:$L$11,2,FALSE),VLOOKUP($L968,'result messages'!$H$3:$L$11,2,FALSE)))</f>
        <v/>
      </c>
      <c r="O968" s="1" t="str">
        <f>IF(ISBLANK($C968),"",IF(ISNA(VLOOKUP($L968,'result messages'!$H$3:$L$11,3,FALSE)),VLOOKUP($M968,'result messages'!$H$3:$L$11,3,FALSE),VLOOKUP($L968,'result messages'!$H$3:$L$11,3,FALSE)))</f>
        <v/>
      </c>
      <c r="P968" s="1" t="str">
        <f>IF(ISBLANK($C968),"",IF(ISNA(VLOOKUP($L968,'result messages'!$H$3:$L$11,4,FALSE)),VLOOKUP($M968,'result messages'!$H$3:$L$11,4,FALSE),VLOOKUP($L968,'result messages'!$H$3:$L$11,4,FALSE)))</f>
        <v/>
      </c>
      <c r="Q968" s="1" t="str">
        <f>IF(ISBLANK($C968),"",IF(ISNA(VLOOKUP($L968,'result messages'!$H$3:$L$11,5,FALSE)),VLOOKUP($M968,'result messages'!$H$3:$L$11,5,FALSE),VLOOKUP($L968,'result messages'!$H$3:$L$11,5,FALSE)))</f>
        <v/>
      </c>
    </row>
    <row r="969" spans="1:17">
      <c r="A969" s="1">
        <v>966</v>
      </c>
      <c r="B969" s="1"/>
      <c r="C969" s="1"/>
      <c r="D969" s="1"/>
      <c r="E969" s="6"/>
      <c r="F969" s="1"/>
      <c r="G969" s="1" t="str">
        <f>IF(ISNA(VLOOKUP($C969,'DTEN TCAP Linkage deviceId'!$A$1:$A$20000,1,FALSE)),"No","Yes")</f>
        <v>No</v>
      </c>
      <c r="H969" s="1" t="str">
        <f>IF(ISNA(VLOOKUP($C969,'Provisioning Requester'!$F$3:$H$20000,2,FALSE)),"No","Yes")</f>
        <v>No</v>
      </c>
      <c r="I969" s="1" t="str">
        <f>IF($H969="Yes",VLOOKUP($C969,'Provisioning Requester'!$F$3:$H$20000,3,FALSE),"-")</f>
        <v>-</v>
      </c>
      <c r="J969" s="1" t="str">
        <f>IF(OR(D969="SVCP", E969="TRUE"), "No", IF(ISNA(VLOOKUP($C969,'ProvResponder deviceId'!$A$1:$A$20000,1,FALSE)),"No","Yes"))</f>
        <v>No</v>
      </c>
      <c r="K969" s="1" t="str">
        <f>IF($J969="Yes",VLOOKUP($C969,'ProvResponder deviceId'!$A$1:$C$20000,3,FALSE),"-")</f>
        <v>-</v>
      </c>
      <c r="L969" s="1" t="str">
        <f t="shared" si="30"/>
        <v/>
      </c>
      <c r="M969" s="1" t="str">
        <f t="shared" si="31"/>
        <v/>
      </c>
      <c r="N969" s="1" t="str">
        <f>IF(ISBLANK($C969),"",IF(ISNA(VLOOKUP($L969,'result messages'!$H$3:$L$11,2,FALSE)),VLOOKUP($M969,'result messages'!$H$3:$L$11,2,FALSE),VLOOKUP($L969,'result messages'!$H$3:$L$11,2,FALSE)))</f>
        <v/>
      </c>
      <c r="O969" s="1" t="str">
        <f>IF(ISBLANK($C969),"",IF(ISNA(VLOOKUP($L969,'result messages'!$H$3:$L$11,3,FALSE)),VLOOKUP($M969,'result messages'!$H$3:$L$11,3,FALSE),VLOOKUP($L969,'result messages'!$H$3:$L$11,3,FALSE)))</f>
        <v/>
      </c>
      <c r="P969" s="1" t="str">
        <f>IF(ISBLANK($C969),"",IF(ISNA(VLOOKUP($L969,'result messages'!$H$3:$L$11,4,FALSE)),VLOOKUP($M969,'result messages'!$H$3:$L$11,4,FALSE),VLOOKUP($L969,'result messages'!$H$3:$L$11,4,FALSE)))</f>
        <v/>
      </c>
      <c r="Q969" s="1" t="str">
        <f>IF(ISBLANK($C969),"",IF(ISNA(VLOOKUP($L969,'result messages'!$H$3:$L$11,5,FALSE)),VLOOKUP($M969,'result messages'!$H$3:$L$11,5,FALSE),VLOOKUP($L969,'result messages'!$H$3:$L$11,5,FALSE)))</f>
        <v/>
      </c>
    </row>
    <row r="970" spans="1:17">
      <c r="A970" s="1">
        <v>967</v>
      </c>
      <c r="B970" s="1"/>
      <c r="C970" s="1"/>
      <c r="D970" s="1"/>
      <c r="E970" s="6"/>
      <c r="F970" s="1"/>
      <c r="G970" s="1" t="str">
        <f>IF(ISNA(VLOOKUP($C970,'DTEN TCAP Linkage deviceId'!$A$1:$A$20000,1,FALSE)),"No","Yes")</f>
        <v>No</v>
      </c>
      <c r="H970" s="1" t="str">
        <f>IF(ISNA(VLOOKUP($C970,'Provisioning Requester'!$F$3:$H$20000,2,FALSE)),"No","Yes")</f>
        <v>No</v>
      </c>
      <c r="I970" s="1" t="str">
        <f>IF($H970="Yes",VLOOKUP($C970,'Provisioning Requester'!$F$3:$H$20000,3,FALSE),"-")</f>
        <v>-</v>
      </c>
      <c r="J970" s="1" t="str">
        <f>IF(OR(D970="SVCP", E970="TRUE"), "No", IF(ISNA(VLOOKUP($C970,'ProvResponder deviceId'!$A$1:$A$20000,1,FALSE)),"No","Yes"))</f>
        <v>No</v>
      </c>
      <c r="K970" s="1" t="str">
        <f>IF($J970="Yes",VLOOKUP($C970,'ProvResponder deviceId'!$A$1:$C$20000,3,FALSE),"-")</f>
        <v>-</v>
      </c>
      <c r="L970" s="1" t="str">
        <f t="shared" si="30"/>
        <v/>
      </c>
      <c r="M970" s="1" t="str">
        <f t="shared" si="31"/>
        <v/>
      </c>
      <c r="N970" s="1" t="str">
        <f>IF(ISBLANK($C970),"",IF(ISNA(VLOOKUP($L970,'result messages'!$H$3:$L$11,2,FALSE)),VLOOKUP($M970,'result messages'!$H$3:$L$11,2,FALSE),VLOOKUP($L970,'result messages'!$H$3:$L$11,2,FALSE)))</f>
        <v/>
      </c>
      <c r="O970" s="1" t="str">
        <f>IF(ISBLANK($C970),"",IF(ISNA(VLOOKUP($L970,'result messages'!$H$3:$L$11,3,FALSE)),VLOOKUP($M970,'result messages'!$H$3:$L$11,3,FALSE),VLOOKUP($L970,'result messages'!$H$3:$L$11,3,FALSE)))</f>
        <v/>
      </c>
      <c r="P970" s="1" t="str">
        <f>IF(ISBLANK($C970),"",IF(ISNA(VLOOKUP($L970,'result messages'!$H$3:$L$11,4,FALSE)),VLOOKUP($M970,'result messages'!$H$3:$L$11,4,FALSE),VLOOKUP($L970,'result messages'!$H$3:$L$11,4,FALSE)))</f>
        <v/>
      </c>
      <c r="Q970" s="1" t="str">
        <f>IF(ISBLANK($C970),"",IF(ISNA(VLOOKUP($L970,'result messages'!$H$3:$L$11,5,FALSE)),VLOOKUP($M970,'result messages'!$H$3:$L$11,5,FALSE),VLOOKUP($L970,'result messages'!$H$3:$L$11,5,FALSE)))</f>
        <v/>
      </c>
    </row>
    <row r="971" spans="1:17">
      <c r="A971" s="1">
        <v>968</v>
      </c>
      <c r="B971" s="1"/>
      <c r="C971" s="1"/>
      <c r="D971" s="1"/>
      <c r="E971" s="6"/>
      <c r="F971" s="1"/>
      <c r="G971" s="1" t="str">
        <f>IF(ISNA(VLOOKUP($C971,'DTEN TCAP Linkage deviceId'!$A$1:$A$20000,1,FALSE)),"No","Yes")</f>
        <v>No</v>
      </c>
      <c r="H971" s="1" t="str">
        <f>IF(ISNA(VLOOKUP($C971,'Provisioning Requester'!$F$3:$H$20000,2,FALSE)),"No","Yes")</f>
        <v>No</v>
      </c>
      <c r="I971" s="1" t="str">
        <f>IF($H971="Yes",VLOOKUP($C971,'Provisioning Requester'!$F$3:$H$20000,3,FALSE),"-")</f>
        <v>-</v>
      </c>
      <c r="J971" s="1" t="str">
        <f>IF(OR(D971="SVCP", E971="TRUE"), "No", IF(ISNA(VLOOKUP($C971,'ProvResponder deviceId'!$A$1:$A$20000,1,FALSE)),"No","Yes"))</f>
        <v>No</v>
      </c>
      <c r="K971" s="1" t="str">
        <f>IF($J971="Yes",VLOOKUP($C971,'ProvResponder deviceId'!$A$1:$C$20000,3,FALSE),"-")</f>
        <v>-</v>
      </c>
      <c r="L971" s="1" t="str">
        <f t="shared" si="30"/>
        <v/>
      </c>
      <c r="M971" s="1" t="str">
        <f t="shared" si="31"/>
        <v/>
      </c>
      <c r="N971" s="1" t="str">
        <f>IF(ISBLANK($C971),"",IF(ISNA(VLOOKUP($L971,'result messages'!$H$3:$L$11,2,FALSE)),VLOOKUP($M971,'result messages'!$H$3:$L$11,2,FALSE),VLOOKUP($L971,'result messages'!$H$3:$L$11,2,FALSE)))</f>
        <v/>
      </c>
      <c r="O971" s="1" t="str">
        <f>IF(ISBLANK($C971),"",IF(ISNA(VLOOKUP($L971,'result messages'!$H$3:$L$11,3,FALSE)),VLOOKUP($M971,'result messages'!$H$3:$L$11,3,FALSE),VLOOKUP($L971,'result messages'!$H$3:$L$11,3,FALSE)))</f>
        <v/>
      </c>
      <c r="P971" s="1" t="str">
        <f>IF(ISBLANK($C971),"",IF(ISNA(VLOOKUP($L971,'result messages'!$H$3:$L$11,4,FALSE)),VLOOKUP($M971,'result messages'!$H$3:$L$11,4,FALSE),VLOOKUP($L971,'result messages'!$H$3:$L$11,4,FALSE)))</f>
        <v/>
      </c>
      <c r="Q971" s="1" t="str">
        <f>IF(ISBLANK($C971),"",IF(ISNA(VLOOKUP($L971,'result messages'!$H$3:$L$11,5,FALSE)),VLOOKUP($M971,'result messages'!$H$3:$L$11,5,FALSE),VLOOKUP($L971,'result messages'!$H$3:$L$11,5,FALSE)))</f>
        <v/>
      </c>
    </row>
    <row r="972" spans="1:17">
      <c r="A972" s="1">
        <v>969</v>
      </c>
      <c r="B972" s="1"/>
      <c r="C972" s="1"/>
      <c r="D972" s="1"/>
      <c r="E972" s="6"/>
      <c r="F972" s="1"/>
      <c r="G972" s="1" t="str">
        <f>IF(ISNA(VLOOKUP($C972,'DTEN TCAP Linkage deviceId'!$A$1:$A$20000,1,FALSE)),"No","Yes")</f>
        <v>No</v>
      </c>
      <c r="H972" s="1" t="str">
        <f>IF(ISNA(VLOOKUP($C972,'Provisioning Requester'!$F$3:$H$20000,2,FALSE)),"No","Yes")</f>
        <v>No</v>
      </c>
      <c r="I972" s="1" t="str">
        <f>IF($H972="Yes",VLOOKUP($C972,'Provisioning Requester'!$F$3:$H$20000,3,FALSE),"-")</f>
        <v>-</v>
      </c>
      <c r="J972" s="1" t="str">
        <f>IF(OR(D972="SVCP", E972="TRUE"), "No", IF(ISNA(VLOOKUP($C972,'ProvResponder deviceId'!$A$1:$A$20000,1,FALSE)),"No","Yes"))</f>
        <v>No</v>
      </c>
      <c r="K972" s="1" t="str">
        <f>IF($J972="Yes",VLOOKUP($C972,'ProvResponder deviceId'!$A$1:$C$20000,3,FALSE),"-")</f>
        <v>-</v>
      </c>
      <c r="L972" s="1" t="str">
        <f t="shared" si="30"/>
        <v/>
      </c>
      <c r="M972" s="1" t="str">
        <f t="shared" si="31"/>
        <v/>
      </c>
      <c r="N972" s="1" t="str">
        <f>IF(ISBLANK($C972),"",IF(ISNA(VLOOKUP($L972,'result messages'!$H$3:$L$11,2,FALSE)),VLOOKUP($M972,'result messages'!$H$3:$L$11,2,FALSE),VLOOKUP($L972,'result messages'!$H$3:$L$11,2,FALSE)))</f>
        <v/>
      </c>
      <c r="O972" s="1" t="str">
        <f>IF(ISBLANK($C972),"",IF(ISNA(VLOOKUP($L972,'result messages'!$H$3:$L$11,3,FALSE)),VLOOKUP($M972,'result messages'!$H$3:$L$11,3,FALSE),VLOOKUP($L972,'result messages'!$H$3:$L$11,3,FALSE)))</f>
        <v/>
      </c>
      <c r="P972" s="1" t="str">
        <f>IF(ISBLANK($C972),"",IF(ISNA(VLOOKUP($L972,'result messages'!$H$3:$L$11,4,FALSE)),VLOOKUP($M972,'result messages'!$H$3:$L$11,4,FALSE),VLOOKUP($L972,'result messages'!$H$3:$L$11,4,FALSE)))</f>
        <v/>
      </c>
      <c r="Q972" s="1" t="str">
        <f>IF(ISBLANK($C972),"",IF(ISNA(VLOOKUP($L972,'result messages'!$H$3:$L$11,5,FALSE)),VLOOKUP($M972,'result messages'!$H$3:$L$11,5,FALSE),VLOOKUP($L972,'result messages'!$H$3:$L$11,5,FALSE)))</f>
        <v/>
      </c>
    </row>
    <row r="973" spans="1:17">
      <c r="A973" s="1">
        <v>970</v>
      </c>
      <c r="B973" s="1"/>
      <c r="C973" s="1"/>
      <c r="D973" s="1"/>
      <c r="E973" s="6"/>
      <c r="F973" s="1"/>
      <c r="G973" s="1" t="str">
        <f>IF(ISNA(VLOOKUP($C973,'DTEN TCAP Linkage deviceId'!$A$1:$A$20000,1,FALSE)),"No","Yes")</f>
        <v>No</v>
      </c>
      <c r="H973" s="1" t="str">
        <f>IF(ISNA(VLOOKUP($C973,'Provisioning Requester'!$F$3:$H$20000,2,FALSE)),"No","Yes")</f>
        <v>No</v>
      </c>
      <c r="I973" s="1" t="str">
        <f>IF($H973="Yes",VLOOKUP($C973,'Provisioning Requester'!$F$3:$H$20000,3,FALSE),"-")</f>
        <v>-</v>
      </c>
      <c r="J973" s="1" t="str">
        <f>IF(OR(D973="SVCP", E973="TRUE"), "No", IF(ISNA(VLOOKUP($C973,'ProvResponder deviceId'!$A$1:$A$20000,1,FALSE)),"No","Yes"))</f>
        <v>No</v>
      </c>
      <c r="K973" s="1" t="str">
        <f>IF($J973="Yes",VLOOKUP($C973,'ProvResponder deviceId'!$A$1:$C$20000,3,FALSE),"-")</f>
        <v>-</v>
      </c>
      <c r="L973" s="1" t="str">
        <f t="shared" si="30"/>
        <v/>
      </c>
      <c r="M973" s="1" t="str">
        <f t="shared" si="31"/>
        <v/>
      </c>
      <c r="N973" s="1" t="str">
        <f>IF(ISBLANK($C973),"",IF(ISNA(VLOOKUP($L973,'result messages'!$H$3:$L$11,2,FALSE)),VLOOKUP($M973,'result messages'!$H$3:$L$11,2,FALSE),VLOOKUP($L973,'result messages'!$H$3:$L$11,2,FALSE)))</f>
        <v/>
      </c>
      <c r="O973" s="1" t="str">
        <f>IF(ISBLANK($C973),"",IF(ISNA(VLOOKUP($L973,'result messages'!$H$3:$L$11,3,FALSE)),VLOOKUP($M973,'result messages'!$H$3:$L$11,3,FALSE),VLOOKUP($L973,'result messages'!$H$3:$L$11,3,FALSE)))</f>
        <v/>
      </c>
      <c r="P973" s="1" t="str">
        <f>IF(ISBLANK($C973),"",IF(ISNA(VLOOKUP($L973,'result messages'!$H$3:$L$11,4,FALSE)),VLOOKUP($M973,'result messages'!$H$3:$L$11,4,FALSE),VLOOKUP($L973,'result messages'!$H$3:$L$11,4,FALSE)))</f>
        <v/>
      </c>
      <c r="Q973" s="1" t="str">
        <f>IF(ISBLANK($C973),"",IF(ISNA(VLOOKUP($L973,'result messages'!$H$3:$L$11,5,FALSE)),VLOOKUP($M973,'result messages'!$H$3:$L$11,5,FALSE),VLOOKUP($L973,'result messages'!$H$3:$L$11,5,FALSE)))</f>
        <v/>
      </c>
    </row>
    <row r="974" spans="1:17">
      <c r="A974" s="1">
        <v>971</v>
      </c>
      <c r="B974" s="1"/>
      <c r="C974" s="1"/>
      <c r="D974" s="1"/>
      <c r="E974" s="6"/>
      <c r="F974" s="1"/>
      <c r="G974" s="1" t="str">
        <f>IF(ISNA(VLOOKUP($C974,'DTEN TCAP Linkage deviceId'!$A$1:$A$20000,1,FALSE)),"No","Yes")</f>
        <v>No</v>
      </c>
      <c r="H974" s="1" t="str">
        <f>IF(ISNA(VLOOKUP($C974,'Provisioning Requester'!$F$3:$H$20000,2,FALSE)),"No","Yes")</f>
        <v>No</v>
      </c>
      <c r="I974" s="1" t="str">
        <f>IF($H974="Yes",VLOOKUP($C974,'Provisioning Requester'!$F$3:$H$20000,3,FALSE),"-")</f>
        <v>-</v>
      </c>
      <c r="J974" s="1" t="str">
        <f>IF(OR(D974="SVCP", E974="TRUE"), "No", IF(ISNA(VLOOKUP($C974,'ProvResponder deviceId'!$A$1:$A$20000,1,FALSE)),"No","Yes"))</f>
        <v>No</v>
      </c>
      <c r="K974" s="1" t="str">
        <f>IF($J974="Yes",VLOOKUP($C974,'ProvResponder deviceId'!$A$1:$C$20000,3,FALSE),"-")</f>
        <v>-</v>
      </c>
      <c r="L974" s="1" t="str">
        <f t="shared" si="30"/>
        <v/>
      </c>
      <c r="M974" s="1" t="str">
        <f t="shared" si="31"/>
        <v/>
      </c>
      <c r="N974" s="1" t="str">
        <f>IF(ISBLANK($C974),"",IF(ISNA(VLOOKUP($L974,'result messages'!$H$3:$L$11,2,FALSE)),VLOOKUP($M974,'result messages'!$H$3:$L$11,2,FALSE),VLOOKUP($L974,'result messages'!$H$3:$L$11,2,FALSE)))</f>
        <v/>
      </c>
      <c r="O974" s="1" t="str">
        <f>IF(ISBLANK($C974),"",IF(ISNA(VLOOKUP($L974,'result messages'!$H$3:$L$11,3,FALSE)),VLOOKUP($M974,'result messages'!$H$3:$L$11,3,FALSE),VLOOKUP($L974,'result messages'!$H$3:$L$11,3,FALSE)))</f>
        <v/>
      </c>
      <c r="P974" s="1" t="str">
        <f>IF(ISBLANK($C974),"",IF(ISNA(VLOOKUP($L974,'result messages'!$H$3:$L$11,4,FALSE)),VLOOKUP($M974,'result messages'!$H$3:$L$11,4,FALSE),VLOOKUP($L974,'result messages'!$H$3:$L$11,4,FALSE)))</f>
        <v/>
      </c>
      <c r="Q974" s="1" t="str">
        <f>IF(ISBLANK($C974),"",IF(ISNA(VLOOKUP($L974,'result messages'!$H$3:$L$11,5,FALSE)),VLOOKUP($M974,'result messages'!$H$3:$L$11,5,FALSE),VLOOKUP($L974,'result messages'!$H$3:$L$11,5,FALSE)))</f>
        <v/>
      </c>
    </row>
    <row r="975" spans="1:17">
      <c r="A975" s="1">
        <v>972</v>
      </c>
      <c r="B975" s="1"/>
      <c r="C975" s="1"/>
      <c r="D975" s="1"/>
      <c r="E975" s="6"/>
      <c r="F975" s="1"/>
      <c r="G975" s="1" t="str">
        <f>IF(ISNA(VLOOKUP($C975,'DTEN TCAP Linkage deviceId'!$A$1:$A$20000,1,FALSE)),"No","Yes")</f>
        <v>No</v>
      </c>
      <c r="H975" s="1" t="str">
        <f>IF(ISNA(VLOOKUP($C975,'Provisioning Requester'!$F$3:$H$20000,2,FALSE)),"No","Yes")</f>
        <v>No</v>
      </c>
      <c r="I975" s="1" t="str">
        <f>IF($H975="Yes",VLOOKUP($C975,'Provisioning Requester'!$F$3:$H$20000,3,FALSE),"-")</f>
        <v>-</v>
      </c>
      <c r="J975" s="1" t="str">
        <f>IF(OR(D975="SVCP", E975="TRUE"), "No", IF(ISNA(VLOOKUP($C975,'ProvResponder deviceId'!$A$1:$A$20000,1,FALSE)),"No","Yes"))</f>
        <v>No</v>
      </c>
      <c r="K975" s="1" t="str">
        <f>IF($J975="Yes",VLOOKUP($C975,'ProvResponder deviceId'!$A$1:$C$20000,3,FALSE),"-")</f>
        <v>-</v>
      </c>
      <c r="L975" s="1" t="str">
        <f t="shared" si="30"/>
        <v/>
      </c>
      <c r="M975" s="1" t="str">
        <f t="shared" si="31"/>
        <v/>
      </c>
      <c r="N975" s="1" t="str">
        <f>IF(ISBLANK($C975),"",IF(ISNA(VLOOKUP($L975,'result messages'!$H$3:$L$11,2,FALSE)),VLOOKUP($M975,'result messages'!$H$3:$L$11,2,FALSE),VLOOKUP($L975,'result messages'!$H$3:$L$11,2,FALSE)))</f>
        <v/>
      </c>
      <c r="O975" s="1" t="str">
        <f>IF(ISBLANK($C975),"",IF(ISNA(VLOOKUP($L975,'result messages'!$H$3:$L$11,3,FALSE)),VLOOKUP($M975,'result messages'!$H$3:$L$11,3,FALSE),VLOOKUP($L975,'result messages'!$H$3:$L$11,3,FALSE)))</f>
        <v/>
      </c>
      <c r="P975" s="1" t="str">
        <f>IF(ISBLANK($C975),"",IF(ISNA(VLOOKUP($L975,'result messages'!$H$3:$L$11,4,FALSE)),VLOOKUP($M975,'result messages'!$H$3:$L$11,4,FALSE),VLOOKUP($L975,'result messages'!$H$3:$L$11,4,FALSE)))</f>
        <v/>
      </c>
      <c r="Q975" s="1" t="str">
        <f>IF(ISBLANK($C975),"",IF(ISNA(VLOOKUP($L975,'result messages'!$H$3:$L$11,5,FALSE)),VLOOKUP($M975,'result messages'!$H$3:$L$11,5,FALSE),VLOOKUP($L975,'result messages'!$H$3:$L$11,5,FALSE)))</f>
        <v/>
      </c>
    </row>
    <row r="976" spans="1:17">
      <c r="A976" s="1">
        <v>973</v>
      </c>
      <c r="B976" s="1"/>
      <c r="C976" s="1"/>
      <c r="D976" s="1"/>
      <c r="E976" s="6"/>
      <c r="F976" s="1"/>
      <c r="G976" s="1" t="str">
        <f>IF(ISNA(VLOOKUP($C976,'DTEN TCAP Linkage deviceId'!$A$1:$A$20000,1,FALSE)),"No","Yes")</f>
        <v>No</v>
      </c>
      <c r="H976" s="1" t="str">
        <f>IF(ISNA(VLOOKUP($C976,'Provisioning Requester'!$F$3:$H$20000,2,FALSE)),"No","Yes")</f>
        <v>No</v>
      </c>
      <c r="I976" s="1" t="str">
        <f>IF($H976="Yes",VLOOKUP($C976,'Provisioning Requester'!$F$3:$H$20000,3,FALSE),"-")</f>
        <v>-</v>
      </c>
      <c r="J976" s="1" t="str">
        <f>IF(OR(D976="SVCP", E976="TRUE"), "No", IF(ISNA(VLOOKUP($C976,'ProvResponder deviceId'!$A$1:$A$20000,1,FALSE)),"No","Yes"))</f>
        <v>No</v>
      </c>
      <c r="K976" s="1" t="str">
        <f>IF($J976="Yes",VLOOKUP($C976,'ProvResponder deviceId'!$A$1:$C$20000,3,FALSE),"-")</f>
        <v>-</v>
      </c>
      <c r="L976" s="1" t="str">
        <f t="shared" si="30"/>
        <v/>
      </c>
      <c r="M976" s="1" t="str">
        <f t="shared" si="31"/>
        <v/>
      </c>
      <c r="N976" s="1" t="str">
        <f>IF(ISBLANK($C976),"",IF(ISNA(VLOOKUP($L976,'result messages'!$H$3:$L$11,2,FALSE)),VLOOKUP($M976,'result messages'!$H$3:$L$11,2,FALSE),VLOOKUP($L976,'result messages'!$H$3:$L$11,2,FALSE)))</f>
        <v/>
      </c>
      <c r="O976" s="1" t="str">
        <f>IF(ISBLANK($C976),"",IF(ISNA(VLOOKUP($L976,'result messages'!$H$3:$L$11,3,FALSE)),VLOOKUP($M976,'result messages'!$H$3:$L$11,3,FALSE),VLOOKUP($L976,'result messages'!$H$3:$L$11,3,FALSE)))</f>
        <v/>
      </c>
      <c r="P976" s="1" t="str">
        <f>IF(ISBLANK($C976),"",IF(ISNA(VLOOKUP($L976,'result messages'!$H$3:$L$11,4,FALSE)),VLOOKUP($M976,'result messages'!$H$3:$L$11,4,FALSE),VLOOKUP($L976,'result messages'!$H$3:$L$11,4,FALSE)))</f>
        <v/>
      </c>
      <c r="Q976" s="1" t="str">
        <f>IF(ISBLANK($C976),"",IF(ISNA(VLOOKUP($L976,'result messages'!$H$3:$L$11,5,FALSE)),VLOOKUP($M976,'result messages'!$H$3:$L$11,5,FALSE),VLOOKUP($L976,'result messages'!$H$3:$L$11,5,FALSE)))</f>
        <v/>
      </c>
    </row>
    <row r="977" spans="1:17">
      <c r="A977" s="1">
        <v>974</v>
      </c>
      <c r="B977" s="1"/>
      <c r="C977" s="1"/>
      <c r="D977" s="1"/>
      <c r="E977" s="6"/>
      <c r="F977" s="1"/>
      <c r="G977" s="1" t="str">
        <f>IF(ISNA(VLOOKUP($C977,'DTEN TCAP Linkage deviceId'!$A$1:$A$20000,1,FALSE)),"No","Yes")</f>
        <v>No</v>
      </c>
      <c r="H977" s="1" t="str">
        <f>IF(ISNA(VLOOKUP($C977,'Provisioning Requester'!$F$3:$H$20000,2,FALSE)),"No","Yes")</f>
        <v>No</v>
      </c>
      <c r="I977" s="1" t="str">
        <f>IF($H977="Yes",VLOOKUP($C977,'Provisioning Requester'!$F$3:$H$20000,3,FALSE),"-")</f>
        <v>-</v>
      </c>
      <c r="J977" s="1" t="str">
        <f>IF(OR(D977="SVCP", E977="TRUE"), "No", IF(ISNA(VLOOKUP($C977,'ProvResponder deviceId'!$A$1:$A$20000,1,FALSE)),"No","Yes"))</f>
        <v>No</v>
      </c>
      <c r="K977" s="1" t="str">
        <f>IF($J977="Yes",VLOOKUP($C977,'ProvResponder deviceId'!$A$1:$C$20000,3,FALSE),"-")</f>
        <v>-</v>
      </c>
      <c r="L977" s="1" t="str">
        <f t="shared" si="30"/>
        <v/>
      </c>
      <c r="M977" s="1" t="str">
        <f t="shared" si="31"/>
        <v/>
      </c>
      <c r="N977" s="1" t="str">
        <f>IF(ISBLANK($C977),"",IF(ISNA(VLOOKUP($L977,'result messages'!$H$3:$L$11,2,FALSE)),VLOOKUP($M977,'result messages'!$H$3:$L$11,2,FALSE),VLOOKUP($L977,'result messages'!$H$3:$L$11,2,FALSE)))</f>
        <v/>
      </c>
      <c r="O977" s="1" t="str">
        <f>IF(ISBLANK($C977),"",IF(ISNA(VLOOKUP($L977,'result messages'!$H$3:$L$11,3,FALSE)),VLOOKUP($M977,'result messages'!$H$3:$L$11,3,FALSE),VLOOKUP($L977,'result messages'!$H$3:$L$11,3,FALSE)))</f>
        <v/>
      </c>
      <c r="P977" s="1" t="str">
        <f>IF(ISBLANK($C977),"",IF(ISNA(VLOOKUP($L977,'result messages'!$H$3:$L$11,4,FALSE)),VLOOKUP($M977,'result messages'!$H$3:$L$11,4,FALSE),VLOOKUP($L977,'result messages'!$H$3:$L$11,4,FALSE)))</f>
        <v/>
      </c>
      <c r="Q977" s="1" t="str">
        <f>IF(ISBLANK($C977),"",IF(ISNA(VLOOKUP($L977,'result messages'!$H$3:$L$11,5,FALSE)),VLOOKUP($M977,'result messages'!$H$3:$L$11,5,FALSE),VLOOKUP($L977,'result messages'!$H$3:$L$11,5,FALSE)))</f>
        <v/>
      </c>
    </row>
    <row r="978" spans="1:17">
      <c r="A978" s="1">
        <v>975</v>
      </c>
      <c r="B978" s="1"/>
      <c r="C978" s="1"/>
      <c r="D978" s="1"/>
      <c r="E978" s="6"/>
      <c r="F978" s="1"/>
      <c r="G978" s="1" t="str">
        <f>IF(ISNA(VLOOKUP($C978,'DTEN TCAP Linkage deviceId'!$A$1:$A$20000,1,FALSE)),"No","Yes")</f>
        <v>No</v>
      </c>
      <c r="H978" s="1" t="str">
        <f>IF(ISNA(VLOOKUP($C978,'Provisioning Requester'!$F$3:$H$20000,2,FALSE)),"No","Yes")</f>
        <v>No</v>
      </c>
      <c r="I978" s="1" t="str">
        <f>IF($H978="Yes",VLOOKUP($C978,'Provisioning Requester'!$F$3:$H$20000,3,FALSE),"-")</f>
        <v>-</v>
      </c>
      <c r="J978" s="1" t="str">
        <f>IF(OR(D978="SVCP", E978="TRUE"), "No", IF(ISNA(VLOOKUP($C978,'ProvResponder deviceId'!$A$1:$A$20000,1,FALSE)),"No","Yes"))</f>
        <v>No</v>
      </c>
      <c r="K978" s="1" t="str">
        <f>IF($J978="Yes",VLOOKUP($C978,'ProvResponder deviceId'!$A$1:$C$20000,3,FALSE),"-")</f>
        <v>-</v>
      </c>
      <c r="L978" s="1" t="str">
        <f t="shared" si="30"/>
        <v/>
      </c>
      <c r="M978" s="1" t="str">
        <f t="shared" si="31"/>
        <v/>
      </c>
      <c r="N978" s="1" t="str">
        <f>IF(ISBLANK($C978),"",IF(ISNA(VLOOKUP($L978,'result messages'!$H$3:$L$11,2,FALSE)),VLOOKUP($M978,'result messages'!$H$3:$L$11,2,FALSE),VLOOKUP($L978,'result messages'!$H$3:$L$11,2,FALSE)))</f>
        <v/>
      </c>
      <c r="O978" s="1" t="str">
        <f>IF(ISBLANK($C978),"",IF(ISNA(VLOOKUP($L978,'result messages'!$H$3:$L$11,3,FALSE)),VLOOKUP($M978,'result messages'!$H$3:$L$11,3,FALSE),VLOOKUP($L978,'result messages'!$H$3:$L$11,3,FALSE)))</f>
        <v/>
      </c>
      <c r="P978" s="1" t="str">
        <f>IF(ISBLANK($C978),"",IF(ISNA(VLOOKUP($L978,'result messages'!$H$3:$L$11,4,FALSE)),VLOOKUP($M978,'result messages'!$H$3:$L$11,4,FALSE),VLOOKUP($L978,'result messages'!$H$3:$L$11,4,FALSE)))</f>
        <v/>
      </c>
      <c r="Q978" s="1" t="str">
        <f>IF(ISBLANK($C978),"",IF(ISNA(VLOOKUP($L978,'result messages'!$H$3:$L$11,5,FALSE)),VLOOKUP($M978,'result messages'!$H$3:$L$11,5,FALSE),VLOOKUP($L978,'result messages'!$H$3:$L$11,5,FALSE)))</f>
        <v/>
      </c>
    </row>
    <row r="979" spans="1:17">
      <c r="A979" s="1">
        <v>976</v>
      </c>
      <c r="B979" s="1"/>
      <c r="C979" s="1"/>
      <c r="D979" s="1"/>
      <c r="E979" s="6"/>
      <c r="F979" s="1"/>
      <c r="G979" s="1" t="str">
        <f>IF(ISNA(VLOOKUP($C979,'DTEN TCAP Linkage deviceId'!$A$1:$A$20000,1,FALSE)),"No","Yes")</f>
        <v>No</v>
      </c>
      <c r="H979" s="1" t="str">
        <f>IF(ISNA(VLOOKUP($C979,'Provisioning Requester'!$F$3:$H$20000,2,FALSE)),"No","Yes")</f>
        <v>No</v>
      </c>
      <c r="I979" s="1" t="str">
        <f>IF($H979="Yes",VLOOKUP($C979,'Provisioning Requester'!$F$3:$H$20000,3,FALSE),"-")</f>
        <v>-</v>
      </c>
      <c r="J979" s="1" t="str">
        <f>IF(OR(D979="SVCP", E979="TRUE"), "No", IF(ISNA(VLOOKUP($C979,'ProvResponder deviceId'!$A$1:$A$20000,1,FALSE)),"No","Yes"))</f>
        <v>No</v>
      </c>
      <c r="K979" s="1" t="str">
        <f>IF($J979="Yes",VLOOKUP($C979,'ProvResponder deviceId'!$A$1:$C$20000,3,FALSE),"-")</f>
        <v>-</v>
      </c>
      <c r="L979" s="1" t="str">
        <f t="shared" si="30"/>
        <v/>
      </c>
      <c r="M979" s="1" t="str">
        <f t="shared" si="31"/>
        <v/>
      </c>
      <c r="N979" s="1" t="str">
        <f>IF(ISBLANK($C979),"",IF(ISNA(VLOOKUP($L979,'result messages'!$H$3:$L$11,2,FALSE)),VLOOKUP($M979,'result messages'!$H$3:$L$11,2,FALSE),VLOOKUP($L979,'result messages'!$H$3:$L$11,2,FALSE)))</f>
        <v/>
      </c>
      <c r="O979" s="1" t="str">
        <f>IF(ISBLANK($C979),"",IF(ISNA(VLOOKUP($L979,'result messages'!$H$3:$L$11,3,FALSE)),VLOOKUP($M979,'result messages'!$H$3:$L$11,3,FALSE),VLOOKUP($L979,'result messages'!$H$3:$L$11,3,FALSE)))</f>
        <v/>
      </c>
      <c r="P979" s="1" t="str">
        <f>IF(ISBLANK($C979),"",IF(ISNA(VLOOKUP($L979,'result messages'!$H$3:$L$11,4,FALSE)),VLOOKUP($M979,'result messages'!$H$3:$L$11,4,FALSE),VLOOKUP($L979,'result messages'!$H$3:$L$11,4,FALSE)))</f>
        <v/>
      </c>
      <c r="Q979" s="1" t="str">
        <f>IF(ISBLANK($C979),"",IF(ISNA(VLOOKUP($L979,'result messages'!$H$3:$L$11,5,FALSE)),VLOOKUP($M979,'result messages'!$H$3:$L$11,5,FALSE),VLOOKUP($L979,'result messages'!$H$3:$L$11,5,FALSE)))</f>
        <v/>
      </c>
    </row>
    <row r="980" spans="1:17">
      <c r="A980" s="1">
        <v>977</v>
      </c>
      <c r="B980" s="1"/>
      <c r="C980" s="1"/>
      <c r="D980" s="1"/>
      <c r="E980" s="6"/>
      <c r="F980" s="1"/>
      <c r="G980" s="1" t="str">
        <f>IF(ISNA(VLOOKUP($C980,'DTEN TCAP Linkage deviceId'!$A$1:$A$20000,1,FALSE)),"No","Yes")</f>
        <v>No</v>
      </c>
      <c r="H980" s="1" t="str">
        <f>IF(ISNA(VLOOKUP($C980,'Provisioning Requester'!$F$3:$H$20000,2,FALSE)),"No","Yes")</f>
        <v>No</v>
      </c>
      <c r="I980" s="1" t="str">
        <f>IF($H980="Yes",VLOOKUP($C980,'Provisioning Requester'!$F$3:$H$20000,3,FALSE),"-")</f>
        <v>-</v>
      </c>
      <c r="J980" s="1" t="str">
        <f>IF(OR(D980="SVCP", E980="TRUE"), "No", IF(ISNA(VLOOKUP($C980,'ProvResponder deviceId'!$A$1:$A$20000,1,FALSE)),"No","Yes"))</f>
        <v>No</v>
      </c>
      <c r="K980" s="1" t="str">
        <f>IF($J980="Yes",VLOOKUP($C980,'ProvResponder deviceId'!$A$1:$C$20000,3,FALSE),"-")</f>
        <v>-</v>
      </c>
      <c r="L980" s="1" t="str">
        <f t="shared" si="30"/>
        <v/>
      </c>
      <c r="M980" s="1" t="str">
        <f t="shared" si="31"/>
        <v/>
      </c>
      <c r="N980" s="1" t="str">
        <f>IF(ISBLANK($C980),"",IF(ISNA(VLOOKUP($L980,'result messages'!$H$3:$L$11,2,FALSE)),VLOOKUP($M980,'result messages'!$H$3:$L$11,2,FALSE),VLOOKUP($L980,'result messages'!$H$3:$L$11,2,FALSE)))</f>
        <v/>
      </c>
      <c r="O980" s="1" t="str">
        <f>IF(ISBLANK($C980),"",IF(ISNA(VLOOKUP($L980,'result messages'!$H$3:$L$11,3,FALSE)),VLOOKUP($M980,'result messages'!$H$3:$L$11,3,FALSE),VLOOKUP($L980,'result messages'!$H$3:$L$11,3,FALSE)))</f>
        <v/>
      </c>
      <c r="P980" s="1" t="str">
        <f>IF(ISBLANK($C980),"",IF(ISNA(VLOOKUP($L980,'result messages'!$H$3:$L$11,4,FALSE)),VLOOKUP($M980,'result messages'!$H$3:$L$11,4,FALSE),VLOOKUP($L980,'result messages'!$H$3:$L$11,4,FALSE)))</f>
        <v/>
      </c>
      <c r="Q980" s="1" t="str">
        <f>IF(ISBLANK($C980),"",IF(ISNA(VLOOKUP($L980,'result messages'!$H$3:$L$11,5,FALSE)),VLOOKUP($M980,'result messages'!$H$3:$L$11,5,FALSE),VLOOKUP($L980,'result messages'!$H$3:$L$11,5,FALSE)))</f>
        <v/>
      </c>
    </row>
    <row r="981" spans="1:17">
      <c r="A981" s="1">
        <v>978</v>
      </c>
      <c r="B981" s="1"/>
      <c r="C981" s="1"/>
      <c r="D981" s="1"/>
      <c r="E981" s="6"/>
      <c r="F981" s="1"/>
      <c r="G981" s="1" t="str">
        <f>IF(ISNA(VLOOKUP($C981,'DTEN TCAP Linkage deviceId'!$A$1:$A$20000,1,FALSE)),"No","Yes")</f>
        <v>No</v>
      </c>
      <c r="H981" s="1" t="str">
        <f>IF(ISNA(VLOOKUP($C981,'Provisioning Requester'!$F$3:$H$20000,2,FALSE)),"No","Yes")</f>
        <v>No</v>
      </c>
      <c r="I981" s="1" t="str">
        <f>IF($H981="Yes",VLOOKUP($C981,'Provisioning Requester'!$F$3:$H$20000,3,FALSE),"-")</f>
        <v>-</v>
      </c>
      <c r="J981" s="1" t="str">
        <f>IF(OR(D981="SVCP", E981="TRUE"), "No", IF(ISNA(VLOOKUP($C981,'ProvResponder deviceId'!$A$1:$A$20000,1,FALSE)),"No","Yes"))</f>
        <v>No</v>
      </c>
      <c r="K981" s="1" t="str">
        <f>IF($J981="Yes",VLOOKUP($C981,'ProvResponder deviceId'!$A$1:$C$20000,3,FALSE),"-")</f>
        <v>-</v>
      </c>
      <c r="L981" s="1" t="str">
        <f t="shared" si="30"/>
        <v/>
      </c>
      <c r="M981" s="1" t="str">
        <f t="shared" si="31"/>
        <v/>
      </c>
      <c r="N981" s="1" t="str">
        <f>IF(ISBLANK($C981),"",IF(ISNA(VLOOKUP($L981,'result messages'!$H$3:$L$11,2,FALSE)),VLOOKUP($M981,'result messages'!$H$3:$L$11,2,FALSE),VLOOKUP($L981,'result messages'!$H$3:$L$11,2,FALSE)))</f>
        <v/>
      </c>
      <c r="O981" s="1" t="str">
        <f>IF(ISBLANK($C981),"",IF(ISNA(VLOOKUP($L981,'result messages'!$H$3:$L$11,3,FALSE)),VLOOKUP($M981,'result messages'!$H$3:$L$11,3,FALSE),VLOOKUP($L981,'result messages'!$H$3:$L$11,3,FALSE)))</f>
        <v/>
      </c>
      <c r="P981" s="1" t="str">
        <f>IF(ISBLANK($C981),"",IF(ISNA(VLOOKUP($L981,'result messages'!$H$3:$L$11,4,FALSE)),VLOOKUP($M981,'result messages'!$H$3:$L$11,4,FALSE),VLOOKUP($L981,'result messages'!$H$3:$L$11,4,FALSE)))</f>
        <v/>
      </c>
      <c r="Q981" s="1" t="str">
        <f>IF(ISBLANK($C981),"",IF(ISNA(VLOOKUP($L981,'result messages'!$H$3:$L$11,5,FALSE)),VLOOKUP($M981,'result messages'!$H$3:$L$11,5,FALSE),VLOOKUP($L981,'result messages'!$H$3:$L$11,5,FALSE)))</f>
        <v/>
      </c>
    </row>
    <row r="982" spans="1:17">
      <c r="A982" s="1">
        <v>979</v>
      </c>
      <c r="B982" s="1"/>
      <c r="C982" s="1"/>
      <c r="D982" s="1"/>
      <c r="E982" s="6"/>
      <c r="F982" s="1"/>
      <c r="G982" s="1" t="str">
        <f>IF(ISNA(VLOOKUP($C982,'DTEN TCAP Linkage deviceId'!$A$1:$A$20000,1,FALSE)),"No","Yes")</f>
        <v>No</v>
      </c>
      <c r="H982" s="1" t="str">
        <f>IF(ISNA(VLOOKUP($C982,'Provisioning Requester'!$F$3:$H$20000,2,FALSE)),"No","Yes")</f>
        <v>No</v>
      </c>
      <c r="I982" s="1" t="str">
        <f>IF($H982="Yes",VLOOKUP($C982,'Provisioning Requester'!$F$3:$H$20000,3,FALSE),"-")</f>
        <v>-</v>
      </c>
      <c r="J982" s="1" t="str">
        <f>IF(OR(D982="SVCP", E982="TRUE"), "No", IF(ISNA(VLOOKUP($C982,'ProvResponder deviceId'!$A$1:$A$20000,1,FALSE)),"No","Yes"))</f>
        <v>No</v>
      </c>
      <c r="K982" s="1" t="str">
        <f>IF($J982="Yes",VLOOKUP($C982,'ProvResponder deviceId'!$A$1:$C$20000,3,FALSE),"-")</f>
        <v>-</v>
      </c>
      <c r="L982" s="1" t="str">
        <f t="shared" si="30"/>
        <v/>
      </c>
      <c r="M982" s="1" t="str">
        <f t="shared" si="31"/>
        <v/>
      </c>
      <c r="N982" s="1" t="str">
        <f>IF(ISBLANK($C982),"",IF(ISNA(VLOOKUP($L982,'result messages'!$H$3:$L$11,2,FALSE)),VLOOKUP($M982,'result messages'!$H$3:$L$11,2,FALSE),VLOOKUP($L982,'result messages'!$H$3:$L$11,2,FALSE)))</f>
        <v/>
      </c>
      <c r="O982" s="1" t="str">
        <f>IF(ISBLANK($C982),"",IF(ISNA(VLOOKUP($L982,'result messages'!$H$3:$L$11,3,FALSE)),VLOOKUP($M982,'result messages'!$H$3:$L$11,3,FALSE),VLOOKUP($L982,'result messages'!$H$3:$L$11,3,FALSE)))</f>
        <v/>
      </c>
      <c r="P982" s="1" t="str">
        <f>IF(ISBLANK($C982),"",IF(ISNA(VLOOKUP($L982,'result messages'!$H$3:$L$11,4,FALSE)),VLOOKUP($M982,'result messages'!$H$3:$L$11,4,FALSE),VLOOKUP($L982,'result messages'!$H$3:$L$11,4,FALSE)))</f>
        <v/>
      </c>
      <c r="Q982" s="1" t="str">
        <f>IF(ISBLANK($C982),"",IF(ISNA(VLOOKUP($L982,'result messages'!$H$3:$L$11,5,FALSE)),VLOOKUP($M982,'result messages'!$H$3:$L$11,5,FALSE),VLOOKUP($L982,'result messages'!$H$3:$L$11,5,FALSE)))</f>
        <v/>
      </c>
    </row>
    <row r="983" spans="1:17">
      <c r="A983" s="1">
        <v>980</v>
      </c>
      <c r="B983" s="1"/>
      <c r="C983" s="1"/>
      <c r="D983" s="1"/>
      <c r="E983" s="6"/>
      <c r="F983" s="1"/>
      <c r="G983" s="1" t="str">
        <f>IF(ISNA(VLOOKUP($C983,'DTEN TCAP Linkage deviceId'!$A$1:$A$20000,1,FALSE)),"No","Yes")</f>
        <v>No</v>
      </c>
      <c r="H983" s="1" t="str">
        <f>IF(ISNA(VLOOKUP($C983,'Provisioning Requester'!$F$3:$H$20000,2,FALSE)),"No","Yes")</f>
        <v>No</v>
      </c>
      <c r="I983" s="1" t="str">
        <f>IF($H983="Yes",VLOOKUP($C983,'Provisioning Requester'!$F$3:$H$20000,3,FALSE),"-")</f>
        <v>-</v>
      </c>
      <c r="J983" s="1" t="str">
        <f>IF(OR(D983="SVCP", E983="TRUE"), "No", IF(ISNA(VLOOKUP($C983,'ProvResponder deviceId'!$A$1:$A$20000,1,FALSE)),"No","Yes"))</f>
        <v>No</v>
      </c>
      <c r="K983" s="1" t="str">
        <f>IF($J983="Yes",VLOOKUP($C983,'ProvResponder deviceId'!$A$1:$C$20000,3,FALSE),"-")</f>
        <v>-</v>
      </c>
      <c r="L983" s="1" t="str">
        <f t="shared" si="30"/>
        <v/>
      </c>
      <c r="M983" s="1" t="str">
        <f t="shared" si="31"/>
        <v/>
      </c>
      <c r="N983" s="1" t="str">
        <f>IF(ISBLANK($C983),"",IF(ISNA(VLOOKUP($L983,'result messages'!$H$3:$L$11,2,FALSE)),VLOOKUP($M983,'result messages'!$H$3:$L$11,2,FALSE),VLOOKUP($L983,'result messages'!$H$3:$L$11,2,FALSE)))</f>
        <v/>
      </c>
      <c r="O983" s="1" t="str">
        <f>IF(ISBLANK($C983),"",IF(ISNA(VLOOKUP($L983,'result messages'!$H$3:$L$11,3,FALSE)),VLOOKUP($M983,'result messages'!$H$3:$L$11,3,FALSE),VLOOKUP($L983,'result messages'!$H$3:$L$11,3,FALSE)))</f>
        <v/>
      </c>
      <c r="P983" s="1" t="str">
        <f>IF(ISBLANK($C983),"",IF(ISNA(VLOOKUP($L983,'result messages'!$H$3:$L$11,4,FALSE)),VLOOKUP($M983,'result messages'!$H$3:$L$11,4,FALSE),VLOOKUP($L983,'result messages'!$H$3:$L$11,4,FALSE)))</f>
        <v/>
      </c>
      <c r="Q983" s="1" t="str">
        <f>IF(ISBLANK($C983),"",IF(ISNA(VLOOKUP($L983,'result messages'!$H$3:$L$11,5,FALSE)),VLOOKUP($M983,'result messages'!$H$3:$L$11,5,FALSE),VLOOKUP($L983,'result messages'!$H$3:$L$11,5,FALSE)))</f>
        <v/>
      </c>
    </row>
    <row r="984" spans="1:17">
      <c r="A984" s="1">
        <v>981</v>
      </c>
      <c r="B984" s="1"/>
      <c r="C984" s="1"/>
      <c r="D984" s="1"/>
      <c r="E984" s="6"/>
      <c r="F984" s="1"/>
      <c r="G984" s="1" t="str">
        <f>IF(ISNA(VLOOKUP($C984,'DTEN TCAP Linkage deviceId'!$A$1:$A$20000,1,FALSE)),"No","Yes")</f>
        <v>No</v>
      </c>
      <c r="H984" s="1" t="str">
        <f>IF(ISNA(VLOOKUP($C984,'Provisioning Requester'!$F$3:$H$20000,2,FALSE)),"No","Yes")</f>
        <v>No</v>
      </c>
      <c r="I984" s="1" t="str">
        <f>IF($H984="Yes",VLOOKUP($C984,'Provisioning Requester'!$F$3:$H$20000,3,FALSE),"-")</f>
        <v>-</v>
      </c>
      <c r="J984" s="1" t="str">
        <f>IF(OR(D984="SVCP", E984="TRUE"), "No", IF(ISNA(VLOOKUP($C984,'ProvResponder deviceId'!$A$1:$A$20000,1,FALSE)),"No","Yes"))</f>
        <v>No</v>
      </c>
      <c r="K984" s="1" t="str">
        <f>IF($J984="Yes",VLOOKUP($C984,'ProvResponder deviceId'!$A$1:$C$20000,3,FALSE),"-")</f>
        <v>-</v>
      </c>
      <c r="L984" s="1" t="str">
        <f t="shared" si="30"/>
        <v/>
      </c>
      <c r="M984" s="1" t="str">
        <f t="shared" si="31"/>
        <v/>
      </c>
      <c r="N984" s="1" t="str">
        <f>IF(ISBLANK($C984),"",IF(ISNA(VLOOKUP($L984,'result messages'!$H$3:$L$11,2,FALSE)),VLOOKUP($M984,'result messages'!$H$3:$L$11,2,FALSE),VLOOKUP($L984,'result messages'!$H$3:$L$11,2,FALSE)))</f>
        <v/>
      </c>
      <c r="O984" s="1" t="str">
        <f>IF(ISBLANK($C984),"",IF(ISNA(VLOOKUP($L984,'result messages'!$H$3:$L$11,3,FALSE)),VLOOKUP($M984,'result messages'!$H$3:$L$11,3,FALSE),VLOOKUP($L984,'result messages'!$H$3:$L$11,3,FALSE)))</f>
        <v/>
      </c>
      <c r="P984" s="1" t="str">
        <f>IF(ISBLANK($C984),"",IF(ISNA(VLOOKUP($L984,'result messages'!$H$3:$L$11,4,FALSE)),VLOOKUP($M984,'result messages'!$H$3:$L$11,4,FALSE),VLOOKUP($L984,'result messages'!$H$3:$L$11,4,FALSE)))</f>
        <v/>
      </c>
      <c r="Q984" s="1" t="str">
        <f>IF(ISBLANK($C984),"",IF(ISNA(VLOOKUP($L984,'result messages'!$H$3:$L$11,5,FALSE)),VLOOKUP($M984,'result messages'!$H$3:$L$11,5,FALSE),VLOOKUP($L984,'result messages'!$H$3:$L$11,5,FALSE)))</f>
        <v/>
      </c>
    </row>
    <row r="985" spans="1:17">
      <c r="A985" s="1">
        <v>982</v>
      </c>
      <c r="B985" s="1"/>
      <c r="C985" s="1"/>
      <c r="D985" s="1"/>
      <c r="E985" s="6"/>
      <c r="F985" s="1"/>
      <c r="G985" s="1" t="str">
        <f>IF(ISNA(VLOOKUP($C985,'DTEN TCAP Linkage deviceId'!$A$1:$A$20000,1,FALSE)),"No","Yes")</f>
        <v>No</v>
      </c>
      <c r="H985" s="1" t="str">
        <f>IF(ISNA(VLOOKUP($C985,'Provisioning Requester'!$F$3:$H$20000,2,FALSE)),"No","Yes")</f>
        <v>No</v>
      </c>
      <c r="I985" s="1" t="str">
        <f>IF($H985="Yes",VLOOKUP($C985,'Provisioning Requester'!$F$3:$H$20000,3,FALSE),"-")</f>
        <v>-</v>
      </c>
      <c r="J985" s="1" t="str">
        <f>IF(OR(D985="SVCP", E985="TRUE"), "No", IF(ISNA(VLOOKUP($C985,'ProvResponder deviceId'!$A$1:$A$20000,1,FALSE)),"No","Yes"))</f>
        <v>No</v>
      </c>
      <c r="K985" s="1" t="str">
        <f>IF($J985="Yes",VLOOKUP($C985,'ProvResponder deviceId'!$A$1:$C$20000,3,FALSE),"-")</f>
        <v>-</v>
      </c>
      <c r="L985" s="1" t="str">
        <f t="shared" si="30"/>
        <v/>
      </c>
      <c r="M985" s="1" t="str">
        <f t="shared" si="31"/>
        <v/>
      </c>
      <c r="N985" s="1" t="str">
        <f>IF(ISBLANK($C985),"",IF(ISNA(VLOOKUP($L985,'result messages'!$H$3:$L$11,2,FALSE)),VLOOKUP($M985,'result messages'!$H$3:$L$11,2,FALSE),VLOOKUP($L985,'result messages'!$H$3:$L$11,2,FALSE)))</f>
        <v/>
      </c>
      <c r="O985" s="1" t="str">
        <f>IF(ISBLANK($C985),"",IF(ISNA(VLOOKUP($L985,'result messages'!$H$3:$L$11,3,FALSE)),VLOOKUP($M985,'result messages'!$H$3:$L$11,3,FALSE),VLOOKUP($L985,'result messages'!$H$3:$L$11,3,FALSE)))</f>
        <v/>
      </c>
      <c r="P985" s="1" t="str">
        <f>IF(ISBLANK($C985),"",IF(ISNA(VLOOKUP($L985,'result messages'!$H$3:$L$11,4,FALSE)),VLOOKUP($M985,'result messages'!$H$3:$L$11,4,FALSE),VLOOKUP($L985,'result messages'!$H$3:$L$11,4,FALSE)))</f>
        <v/>
      </c>
      <c r="Q985" s="1" t="str">
        <f>IF(ISBLANK($C985),"",IF(ISNA(VLOOKUP($L985,'result messages'!$H$3:$L$11,5,FALSE)),VLOOKUP($M985,'result messages'!$H$3:$L$11,5,FALSE),VLOOKUP($L985,'result messages'!$H$3:$L$11,5,FALSE)))</f>
        <v/>
      </c>
    </row>
    <row r="986" spans="1:17">
      <c r="A986" s="1">
        <v>983</v>
      </c>
      <c r="B986" s="1"/>
      <c r="C986" s="1"/>
      <c r="D986" s="1"/>
      <c r="E986" s="6"/>
      <c r="F986" s="1"/>
      <c r="G986" s="1" t="str">
        <f>IF(ISNA(VLOOKUP($C986,'DTEN TCAP Linkage deviceId'!$A$1:$A$20000,1,FALSE)),"No","Yes")</f>
        <v>No</v>
      </c>
      <c r="H986" s="1" t="str">
        <f>IF(ISNA(VLOOKUP($C986,'Provisioning Requester'!$F$3:$H$20000,2,FALSE)),"No","Yes")</f>
        <v>No</v>
      </c>
      <c r="I986" s="1" t="str">
        <f>IF($H986="Yes",VLOOKUP($C986,'Provisioning Requester'!$F$3:$H$20000,3,FALSE),"-")</f>
        <v>-</v>
      </c>
      <c r="J986" s="1" t="str">
        <f>IF(OR(D986="SVCP", E986="TRUE"), "No", IF(ISNA(VLOOKUP($C986,'ProvResponder deviceId'!$A$1:$A$20000,1,FALSE)),"No","Yes"))</f>
        <v>No</v>
      </c>
      <c r="K986" s="1" t="str">
        <f>IF($J986="Yes",VLOOKUP($C986,'ProvResponder deviceId'!$A$1:$C$20000,3,FALSE),"-")</f>
        <v>-</v>
      </c>
      <c r="L986" s="1" t="str">
        <f t="shared" si="30"/>
        <v/>
      </c>
      <c r="M986" s="1" t="str">
        <f t="shared" si="31"/>
        <v/>
      </c>
      <c r="N986" s="1" t="str">
        <f>IF(ISBLANK($C986),"",IF(ISNA(VLOOKUP($L986,'result messages'!$H$3:$L$11,2,FALSE)),VLOOKUP($M986,'result messages'!$H$3:$L$11,2,FALSE),VLOOKUP($L986,'result messages'!$H$3:$L$11,2,FALSE)))</f>
        <v/>
      </c>
      <c r="O986" s="1" t="str">
        <f>IF(ISBLANK($C986),"",IF(ISNA(VLOOKUP($L986,'result messages'!$H$3:$L$11,3,FALSE)),VLOOKUP($M986,'result messages'!$H$3:$L$11,3,FALSE),VLOOKUP($L986,'result messages'!$H$3:$L$11,3,FALSE)))</f>
        <v/>
      </c>
      <c r="P986" s="1" t="str">
        <f>IF(ISBLANK($C986),"",IF(ISNA(VLOOKUP($L986,'result messages'!$H$3:$L$11,4,FALSE)),VLOOKUP($M986,'result messages'!$H$3:$L$11,4,FALSE),VLOOKUP($L986,'result messages'!$H$3:$L$11,4,FALSE)))</f>
        <v/>
      </c>
      <c r="Q986" s="1" t="str">
        <f>IF(ISBLANK($C986),"",IF(ISNA(VLOOKUP($L986,'result messages'!$H$3:$L$11,5,FALSE)),VLOOKUP($M986,'result messages'!$H$3:$L$11,5,FALSE),VLOOKUP($L986,'result messages'!$H$3:$L$11,5,FALSE)))</f>
        <v/>
      </c>
    </row>
    <row r="987" spans="1:17">
      <c r="A987" s="1">
        <v>984</v>
      </c>
      <c r="B987" s="1"/>
      <c r="C987" s="1"/>
      <c r="D987" s="1"/>
      <c r="E987" s="6"/>
      <c r="F987" s="1"/>
      <c r="G987" s="1" t="str">
        <f>IF(ISNA(VLOOKUP($C987,'DTEN TCAP Linkage deviceId'!$A$1:$A$20000,1,FALSE)),"No","Yes")</f>
        <v>No</v>
      </c>
      <c r="H987" s="1" t="str">
        <f>IF(ISNA(VLOOKUP($C987,'Provisioning Requester'!$F$3:$H$20000,2,FALSE)),"No","Yes")</f>
        <v>No</v>
      </c>
      <c r="I987" s="1" t="str">
        <f>IF($H987="Yes",VLOOKUP($C987,'Provisioning Requester'!$F$3:$H$20000,3,FALSE),"-")</f>
        <v>-</v>
      </c>
      <c r="J987" s="1" t="str">
        <f>IF(OR(D987="SVCP", E987="TRUE"), "No", IF(ISNA(VLOOKUP($C987,'ProvResponder deviceId'!$A$1:$A$20000,1,FALSE)),"No","Yes"))</f>
        <v>No</v>
      </c>
      <c r="K987" s="1" t="str">
        <f>IF($J987="Yes",VLOOKUP($C987,'ProvResponder deviceId'!$A$1:$C$20000,3,FALSE),"-")</f>
        <v>-</v>
      </c>
      <c r="L987" s="1" t="str">
        <f t="shared" si="30"/>
        <v/>
      </c>
      <c r="M987" s="1" t="str">
        <f t="shared" si="31"/>
        <v/>
      </c>
      <c r="N987" s="1" t="str">
        <f>IF(ISBLANK($C987),"",IF(ISNA(VLOOKUP($L987,'result messages'!$H$3:$L$11,2,FALSE)),VLOOKUP($M987,'result messages'!$H$3:$L$11,2,FALSE),VLOOKUP($L987,'result messages'!$H$3:$L$11,2,FALSE)))</f>
        <v/>
      </c>
      <c r="O987" s="1" t="str">
        <f>IF(ISBLANK($C987),"",IF(ISNA(VLOOKUP($L987,'result messages'!$H$3:$L$11,3,FALSE)),VLOOKUP($M987,'result messages'!$H$3:$L$11,3,FALSE),VLOOKUP($L987,'result messages'!$H$3:$L$11,3,FALSE)))</f>
        <v/>
      </c>
      <c r="P987" s="1" t="str">
        <f>IF(ISBLANK($C987),"",IF(ISNA(VLOOKUP($L987,'result messages'!$H$3:$L$11,4,FALSE)),VLOOKUP($M987,'result messages'!$H$3:$L$11,4,FALSE),VLOOKUP($L987,'result messages'!$H$3:$L$11,4,FALSE)))</f>
        <v/>
      </c>
      <c r="Q987" s="1" t="str">
        <f>IF(ISBLANK($C987),"",IF(ISNA(VLOOKUP($L987,'result messages'!$H$3:$L$11,5,FALSE)),VLOOKUP($M987,'result messages'!$H$3:$L$11,5,FALSE),VLOOKUP($L987,'result messages'!$H$3:$L$11,5,FALSE)))</f>
        <v/>
      </c>
    </row>
    <row r="988" spans="1:17">
      <c r="A988" s="1">
        <v>985</v>
      </c>
      <c r="B988" s="1"/>
      <c r="C988" s="1"/>
      <c r="D988" s="1"/>
      <c r="E988" s="6"/>
      <c r="F988" s="1"/>
      <c r="G988" s="1" t="str">
        <f>IF(ISNA(VLOOKUP($C988,'DTEN TCAP Linkage deviceId'!$A$1:$A$20000,1,FALSE)),"No","Yes")</f>
        <v>No</v>
      </c>
      <c r="H988" s="1" t="str">
        <f>IF(ISNA(VLOOKUP($C988,'Provisioning Requester'!$F$3:$H$20000,2,FALSE)),"No","Yes")</f>
        <v>No</v>
      </c>
      <c r="I988" s="1" t="str">
        <f>IF($H988="Yes",VLOOKUP($C988,'Provisioning Requester'!$F$3:$H$20000,3,FALSE),"-")</f>
        <v>-</v>
      </c>
      <c r="J988" s="1" t="str">
        <f>IF(OR(D988="SVCP", E988="TRUE"), "No", IF(ISNA(VLOOKUP($C988,'ProvResponder deviceId'!$A$1:$A$20000,1,FALSE)),"No","Yes"))</f>
        <v>No</v>
      </c>
      <c r="K988" s="1" t="str">
        <f>IF($J988="Yes",VLOOKUP($C988,'ProvResponder deviceId'!$A$1:$C$20000,3,FALSE),"-")</f>
        <v>-</v>
      </c>
      <c r="L988" s="1" t="str">
        <f t="shared" si="30"/>
        <v/>
      </c>
      <c r="M988" s="1" t="str">
        <f t="shared" si="31"/>
        <v/>
      </c>
      <c r="N988" s="1" t="str">
        <f>IF(ISBLANK($C988),"",IF(ISNA(VLOOKUP($L988,'result messages'!$H$3:$L$11,2,FALSE)),VLOOKUP($M988,'result messages'!$H$3:$L$11,2,FALSE),VLOOKUP($L988,'result messages'!$H$3:$L$11,2,FALSE)))</f>
        <v/>
      </c>
      <c r="O988" s="1" t="str">
        <f>IF(ISBLANK($C988),"",IF(ISNA(VLOOKUP($L988,'result messages'!$H$3:$L$11,3,FALSE)),VLOOKUP($M988,'result messages'!$H$3:$L$11,3,FALSE),VLOOKUP($L988,'result messages'!$H$3:$L$11,3,FALSE)))</f>
        <v/>
      </c>
      <c r="P988" s="1" t="str">
        <f>IF(ISBLANK($C988),"",IF(ISNA(VLOOKUP($L988,'result messages'!$H$3:$L$11,4,FALSE)),VLOOKUP($M988,'result messages'!$H$3:$L$11,4,FALSE),VLOOKUP($L988,'result messages'!$H$3:$L$11,4,FALSE)))</f>
        <v/>
      </c>
      <c r="Q988" s="1" t="str">
        <f>IF(ISBLANK($C988),"",IF(ISNA(VLOOKUP($L988,'result messages'!$H$3:$L$11,5,FALSE)),VLOOKUP($M988,'result messages'!$H$3:$L$11,5,FALSE),VLOOKUP($L988,'result messages'!$H$3:$L$11,5,FALSE)))</f>
        <v/>
      </c>
    </row>
    <row r="989" spans="1:17">
      <c r="A989" s="1">
        <v>986</v>
      </c>
      <c r="B989" s="1"/>
      <c r="C989" s="1"/>
      <c r="D989" s="1"/>
      <c r="E989" s="6"/>
      <c r="F989" s="1"/>
      <c r="G989" s="1" t="str">
        <f>IF(ISNA(VLOOKUP($C989,'DTEN TCAP Linkage deviceId'!$A$1:$A$20000,1,FALSE)),"No","Yes")</f>
        <v>No</v>
      </c>
      <c r="H989" s="1" t="str">
        <f>IF(ISNA(VLOOKUP($C989,'Provisioning Requester'!$F$3:$H$20000,2,FALSE)),"No","Yes")</f>
        <v>No</v>
      </c>
      <c r="I989" s="1" t="str">
        <f>IF($H989="Yes",VLOOKUP($C989,'Provisioning Requester'!$F$3:$H$20000,3,FALSE),"-")</f>
        <v>-</v>
      </c>
      <c r="J989" s="1" t="str">
        <f>IF(OR(D989="SVCP", E989="TRUE"), "No", IF(ISNA(VLOOKUP($C989,'ProvResponder deviceId'!$A$1:$A$20000,1,FALSE)),"No","Yes"))</f>
        <v>No</v>
      </c>
      <c r="K989" s="1" t="str">
        <f>IF($J989="Yes",VLOOKUP($C989,'ProvResponder deviceId'!$A$1:$C$20000,3,FALSE),"-")</f>
        <v>-</v>
      </c>
      <c r="L989" s="1" t="str">
        <f t="shared" si="30"/>
        <v/>
      </c>
      <c r="M989" s="1" t="str">
        <f t="shared" si="31"/>
        <v/>
      </c>
      <c r="N989" s="1" t="str">
        <f>IF(ISBLANK($C989),"",IF(ISNA(VLOOKUP($L989,'result messages'!$H$3:$L$11,2,FALSE)),VLOOKUP($M989,'result messages'!$H$3:$L$11,2,FALSE),VLOOKUP($L989,'result messages'!$H$3:$L$11,2,FALSE)))</f>
        <v/>
      </c>
      <c r="O989" s="1" t="str">
        <f>IF(ISBLANK($C989),"",IF(ISNA(VLOOKUP($L989,'result messages'!$H$3:$L$11,3,FALSE)),VLOOKUP($M989,'result messages'!$H$3:$L$11,3,FALSE),VLOOKUP($L989,'result messages'!$H$3:$L$11,3,FALSE)))</f>
        <v/>
      </c>
      <c r="P989" s="1" t="str">
        <f>IF(ISBLANK($C989),"",IF(ISNA(VLOOKUP($L989,'result messages'!$H$3:$L$11,4,FALSE)),VLOOKUP($M989,'result messages'!$H$3:$L$11,4,FALSE),VLOOKUP($L989,'result messages'!$H$3:$L$11,4,FALSE)))</f>
        <v/>
      </c>
      <c r="Q989" s="1" t="str">
        <f>IF(ISBLANK($C989),"",IF(ISNA(VLOOKUP($L989,'result messages'!$H$3:$L$11,5,FALSE)),VLOOKUP($M989,'result messages'!$H$3:$L$11,5,FALSE),VLOOKUP($L989,'result messages'!$H$3:$L$11,5,FALSE)))</f>
        <v/>
      </c>
    </row>
    <row r="990" spans="1:17">
      <c r="A990" s="1">
        <v>987</v>
      </c>
      <c r="B990" s="1"/>
      <c r="C990" s="1"/>
      <c r="D990" s="1"/>
      <c r="E990" s="6"/>
      <c r="F990" s="1"/>
      <c r="G990" s="1" t="str">
        <f>IF(ISNA(VLOOKUP($C990,'DTEN TCAP Linkage deviceId'!$A$1:$A$20000,1,FALSE)),"No","Yes")</f>
        <v>No</v>
      </c>
      <c r="H990" s="1" t="str">
        <f>IF(ISNA(VLOOKUP($C990,'Provisioning Requester'!$F$3:$H$20000,2,FALSE)),"No","Yes")</f>
        <v>No</v>
      </c>
      <c r="I990" s="1" t="str">
        <f>IF($H990="Yes",VLOOKUP($C990,'Provisioning Requester'!$F$3:$H$20000,3,FALSE),"-")</f>
        <v>-</v>
      </c>
      <c r="J990" s="1" t="str">
        <f>IF(OR(D990="SVCP", E990="TRUE"), "No", IF(ISNA(VLOOKUP($C990,'ProvResponder deviceId'!$A$1:$A$20000,1,FALSE)),"No","Yes"))</f>
        <v>No</v>
      </c>
      <c r="K990" s="1" t="str">
        <f>IF($J990="Yes",VLOOKUP($C990,'ProvResponder deviceId'!$A$1:$C$20000,3,FALSE),"-")</f>
        <v>-</v>
      </c>
      <c r="L990" s="1" t="str">
        <f t="shared" si="30"/>
        <v/>
      </c>
      <c r="M990" s="1" t="str">
        <f t="shared" si="31"/>
        <v/>
      </c>
      <c r="N990" s="1" t="str">
        <f>IF(ISBLANK($C990),"",IF(ISNA(VLOOKUP($L990,'result messages'!$H$3:$L$11,2,FALSE)),VLOOKUP($M990,'result messages'!$H$3:$L$11,2,FALSE),VLOOKUP($L990,'result messages'!$H$3:$L$11,2,FALSE)))</f>
        <v/>
      </c>
      <c r="O990" s="1" t="str">
        <f>IF(ISBLANK($C990),"",IF(ISNA(VLOOKUP($L990,'result messages'!$H$3:$L$11,3,FALSE)),VLOOKUP($M990,'result messages'!$H$3:$L$11,3,FALSE),VLOOKUP($L990,'result messages'!$H$3:$L$11,3,FALSE)))</f>
        <v/>
      </c>
      <c r="P990" s="1" t="str">
        <f>IF(ISBLANK($C990),"",IF(ISNA(VLOOKUP($L990,'result messages'!$H$3:$L$11,4,FALSE)),VLOOKUP($M990,'result messages'!$H$3:$L$11,4,FALSE),VLOOKUP($L990,'result messages'!$H$3:$L$11,4,FALSE)))</f>
        <v/>
      </c>
      <c r="Q990" s="1" t="str">
        <f>IF(ISBLANK($C990),"",IF(ISNA(VLOOKUP($L990,'result messages'!$H$3:$L$11,5,FALSE)),VLOOKUP($M990,'result messages'!$H$3:$L$11,5,FALSE),VLOOKUP($L990,'result messages'!$H$3:$L$11,5,FALSE)))</f>
        <v/>
      </c>
    </row>
    <row r="991" spans="1:17">
      <c r="A991" s="1">
        <v>988</v>
      </c>
      <c r="B991" s="1"/>
      <c r="C991" s="1"/>
      <c r="D991" s="1"/>
      <c r="E991" s="6"/>
      <c r="F991" s="1"/>
      <c r="G991" s="1" t="str">
        <f>IF(ISNA(VLOOKUP($C991,'DTEN TCAP Linkage deviceId'!$A$1:$A$20000,1,FALSE)),"No","Yes")</f>
        <v>No</v>
      </c>
      <c r="H991" s="1" t="str">
        <f>IF(ISNA(VLOOKUP($C991,'Provisioning Requester'!$F$3:$H$20000,2,FALSE)),"No","Yes")</f>
        <v>No</v>
      </c>
      <c r="I991" s="1" t="str">
        <f>IF($H991="Yes",VLOOKUP($C991,'Provisioning Requester'!$F$3:$H$20000,3,FALSE),"-")</f>
        <v>-</v>
      </c>
      <c r="J991" s="1" t="str">
        <f>IF(OR(D991="SVCP", E991="TRUE"), "No", IF(ISNA(VLOOKUP($C991,'ProvResponder deviceId'!$A$1:$A$20000,1,FALSE)),"No","Yes"))</f>
        <v>No</v>
      </c>
      <c r="K991" s="1" t="str">
        <f>IF($J991="Yes",VLOOKUP($C991,'ProvResponder deviceId'!$A$1:$C$20000,3,FALSE),"-")</f>
        <v>-</v>
      </c>
      <c r="L991" s="1" t="str">
        <f t="shared" si="30"/>
        <v/>
      </c>
      <c r="M991" s="1" t="str">
        <f t="shared" si="31"/>
        <v/>
      </c>
      <c r="N991" s="1" t="str">
        <f>IF(ISBLANK($C991),"",IF(ISNA(VLOOKUP($L991,'result messages'!$H$3:$L$11,2,FALSE)),VLOOKUP($M991,'result messages'!$H$3:$L$11,2,FALSE),VLOOKUP($L991,'result messages'!$H$3:$L$11,2,FALSE)))</f>
        <v/>
      </c>
      <c r="O991" s="1" t="str">
        <f>IF(ISBLANK($C991),"",IF(ISNA(VLOOKUP($L991,'result messages'!$H$3:$L$11,3,FALSE)),VLOOKUP($M991,'result messages'!$H$3:$L$11,3,FALSE),VLOOKUP($L991,'result messages'!$H$3:$L$11,3,FALSE)))</f>
        <v/>
      </c>
      <c r="P991" s="1" t="str">
        <f>IF(ISBLANK($C991),"",IF(ISNA(VLOOKUP($L991,'result messages'!$H$3:$L$11,4,FALSE)),VLOOKUP($M991,'result messages'!$H$3:$L$11,4,FALSE),VLOOKUP($L991,'result messages'!$H$3:$L$11,4,FALSE)))</f>
        <v/>
      </c>
      <c r="Q991" s="1" t="str">
        <f>IF(ISBLANK($C991),"",IF(ISNA(VLOOKUP($L991,'result messages'!$H$3:$L$11,5,FALSE)),VLOOKUP($M991,'result messages'!$H$3:$L$11,5,FALSE),VLOOKUP($L991,'result messages'!$H$3:$L$11,5,FALSE)))</f>
        <v/>
      </c>
    </row>
    <row r="992" spans="1:17">
      <c r="A992" s="1">
        <v>989</v>
      </c>
      <c r="B992" s="1"/>
      <c r="C992" s="1"/>
      <c r="D992" s="1"/>
      <c r="E992" s="6"/>
      <c r="F992" s="1"/>
      <c r="G992" s="1" t="str">
        <f>IF(ISNA(VLOOKUP($C992,'DTEN TCAP Linkage deviceId'!$A$1:$A$20000,1,FALSE)),"No","Yes")</f>
        <v>No</v>
      </c>
      <c r="H992" s="1" t="str">
        <f>IF(ISNA(VLOOKUP($C992,'Provisioning Requester'!$F$3:$H$20000,2,FALSE)),"No","Yes")</f>
        <v>No</v>
      </c>
      <c r="I992" s="1" t="str">
        <f>IF($H992="Yes",VLOOKUP($C992,'Provisioning Requester'!$F$3:$H$20000,3,FALSE),"-")</f>
        <v>-</v>
      </c>
      <c r="J992" s="1" t="str">
        <f>IF(OR(D992="SVCP", E992="TRUE"), "No", IF(ISNA(VLOOKUP($C992,'ProvResponder deviceId'!$A$1:$A$20000,1,FALSE)),"No","Yes"))</f>
        <v>No</v>
      </c>
      <c r="K992" s="1" t="str">
        <f>IF($J992="Yes",VLOOKUP($C992,'ProvResponder deviceId'!$A$1:$C$20000,3,FALSE),"-")</f>
        <v>-</v>
      </c>
      <c r="L992" s="1" t="str">
        <f t="shared" si="30"/>
        <v/>
      </c>
      <c r="M992" s="1" t="str">
        <f t="shared" si="31"/>
        <v/>
      </c>
      <c r="N992" s="1" t="str">
        <f>IF(ISBLANK($C992),"",IF(ISNA(VLOOKUP($L992,'result messages'!$H$3:$L$11,2,FALSE)),VLOOKUP($M992,'result messages'!$H$3:$L$11,2,FALSE),VLOOKUP($L992,'result messages'!$H$3:$L$11,2,FALSE)))</f>
        <v/>
      </c>
      <c r="O992" s="1" t="str">
        <f>IF(ISBLANK($C992),"",IF(ISNA(VLOOKUP($L992,'result messages'!$H$3:$L$11,3,FALSE)),VLOOKUP($M992,'result messages'!$H$3:$L$11,3,FALSE),VLOOKUP($L992,'result messages'!$H$3:$L$11,3,FALSE)))</f>
        <v/>
      </c>
      <c r="P992" s="1" t="str">
        <f>IF(ISBLANK($C992),"",IF(ISNA(VLOOKUP($L992,'result messages'!$H$3:$L$11,4,FALSE)),VLOOKUP($M992,'result messages'!$H$3:$L$11,4,FALSE),VLOOKUP($L992,'result messages'!$H$3:$L$11,4,FALSE)))</f>
        <v/>
      </c>
      <c r="Q992" s="1" t="str">
        <f>IF(ISBLANK($C992),"",IF(ISNA(VLOOKUP($L992,'result messages'!$H$3:$L$11,5,FALSE)),VLOOKUP($M992,'result messages'!$H$3:$L$11,5,FALSE),VLOOKUP($L992,'result messages'!$H$3:$L$11,5,FALSE)))</f>
        <v/>
      </c>
    </row>
    <row r="993" spans="1:17">
      <c r="A993" s="1">
        <v>990</v>
      </c>
      <c r="B993" s="1"/>
      <c r="C993" s="1"/>
      <c r="D993" s="1"/>
      <c r="E993" s="6"/>
      <c r="F993" s="1"/>
      <c r="G993" s="1" t="str">
        <f>IF(ISNA(VLOOKUP($C993,'DTEN TCAP Linkage deviceId'!$A$1:$A$20000,1,FALSE)),"No","Yes")</f>
        <v>No</v>
      </c>
      <c r="H993" s="1" t="str">
        <f>IF(ISNA(VLOOKUP($C993,'Provisioning Requester'!$F$3:$H$20000,2,FALSE)),"No","Yes")</f>
        <v>No</v>
      </c>
      <c r="I993" s="1" t="str">
        <f>IF($H993="Yes",VLOOKUP($C993,'Provisioning Requester'!$F$3:$H$20000,3,FALSE),"-")</f>
        <v>-</v>
      </c>
      <c r="J993" s="1" t="str">
        <f>IF(OR(D993="SVCP", E993="TRUE"), "No", IF(ISNA(VLOOKUP($C993,'ProvResponder deviceId'!$A$1:$A$20000,1,FALSE)),"No","Yes"))</f>
        <v>No</v>
      </c>
      <c r="K993" s="1" t="str">
        <f>IF($J993="Yes",VLOOKUP($C993,'ProvResponder deviceId'!$A$1:$C$20000,3,FALSE),"-")</f>
        <v>-</v>
      </c>
      <c r="L993" s="1" t="str">
        <f t="shared" si="30"/>
        <v/>
      </c>
      <c r="M993" s="1" t="str">
        <f t="shared" si="31"/>
        <v/>
      </c>
      <c r="N993" s="1" t="str">
        <f>IF(ISBLANK($C993),"",IF(ISNA(VLOOKUP($L993,'result messages'!$H$3:$L$11,2,FALSE)),VLOOKUP($M993,'result messages'!$H$3:$L$11,2,FALSE),VLOOKUP($L993,'result messages'!$H$3:$L$11,2,FALSE)))</f>
        <v/>
      </c>
      <c r="O993" s="1" t="str">
        <f>IF(ISBLANK($C993),"",IF(ISNA(VLOOKUP($L993,'result messages'!$H$3:$L$11,3,FALSE)),VLOOKUP($M993,'result messages'!$H$3:$L$11,3,FALSE),VLOOKUP($L993,'result messages'!$H$3:$L$11,3,FALSE)))</f>
        <v/>
      </c>
      <c r="P993" s="1" t="str">
        <f>IF(ISBLANK($C993),"",IF(ISNA(VLOOKUP($L993,'result messages'!$H$3:$L$11,4,FALSE)),VLOOKUP($M993,'result messages'!$H$3:$L$11,4,FALSE),VLOOKUP($L993,'result messages'!$H$3:$L$11,4,FALSE)))</f>
        <v/>
      </c>
      <c r="Q993" s="1" t="str">
        <f>IF(ISBLANK($C993),"",IF(ISNA(VLOOKUP($L993,'result messages'!$H$3:$L$11,5,FALSE)),VLOOKUP($M993,'result messages'!$H$3:$L$11,5,FALSE),VLOOKUP($L993,'result messages'!$H$3:$L$11,5,FALSE)))</f>
        <v/>
      </c>
    </row>
    <row r="994" spans="1:17">
      <c r="A994" s="1">
        <v>991</v>
      </c>
      <c r="B994" s="1"/>
      <c r="C994" s="1"/>
      <c r="D994" s="1"/>
      <c r="E994" s="6"/>
      <c r="F994" s="1"/>
      <c r="G994" s="1" t="str">
        <f>IF(ISNA(VLOOKUP($C994,'DTEN TCAP Linkage deviceId'!$A$1:$A$20000,1,FALSE)),"No","Yes")</f>
        <v>No</v>
      </c>
      <c r="H994" s="1" t="str">
        <f>IF(ISNA(VLOOKUP($C994,'Provisioning Requester'!$F$3:$H$20000,2,FALSE)),"No","Yes")</f>
        <v>No</v>
      </c>
      <c r="I994" s="1" t="str">
        <f>IF($H994="Yes",VLOOKUP($C994,'Provisioning Requester'!$F$3:$H$20000,3,FALSE),"-")</f>
        <v>-</v>
      </c>
      <c r="J994" s="1" t="str">
        <f>IF(OR(D994="SVCP", E994="TRUE"), "No", IF(ISNA(VLOOKUP($C994,'ProvResponder deviceId'!$A$1:$A$20000,1,FALSE)),"No","Yes"))</f>
        <v>No</v>
      </c>
      <c r="K994" s="1" t="str">
        <f>IF($J994="Yes",VLOOKUP($C994,'ProvResponder deviceId'!$A$1:$C$20000,3,FALSE),"-")</f>
        <v>-</v>
      </c>
      <c r="L994" s="1" t="str">
        <f t="shared" si="30"/>
        <v/>
      </c>
      <c r="M994" s="1" t="str">
        <f t="shared" si="31"/>
        <v/>
      </c>
      <c r="N994" s="1" t="str">
        <f>IF(ISBLANK($C994),"",IF(ISNA(VLOOKUP($L994,'result messages'!$H$3:$L$11,2,FALSE)),VLOOKUP($M994,'result messages'!$H$3:$L$11,2,FALSE),VLOOKUP($L994,'result messages'!$H$3:$L$11,2,FALSE)))</f>
        <v/>
      </c>
      <c r="O994" s="1" t="str">
        <f>IF(ISBLANK($C994),"",IF(ISNA(VLOOKUP($L994,'result messages'!$H$3:$L$11,3,FALSE)),VLOOKUP($M994,'result messages'!$H$3:$L$11,3,FALSE),VLOOKUP($L994,'result messages'!$H$3:$L$11,3,FALSE)))</f>
        <v/>
      </c>
      <c r="P994" s="1" t="str">
        <f>IF(ISBLANK($C994),"",IF(ISNA(VLOOKUP($L994,'result messages'!$H$3:$L$11,4,FALSE)),VLOOKUP($M994,'result messages'!$H$3:$L$11,4,FALSE),VLOOKUP($L994,'result messages'!$H$3:$L$11,4,FALSE)))</f>
        <v/>
      </c>
      <c r="Q994" s="1" t="str">
        <f>IF(ISBLANK($C994),"",IF(ISNA(VLOOKUP($L994,'result messages'!$H$3:$L$11,5,FALSE)),VLOOKUP($M994,'result messages'!$H$3:$L$11,5,FALSE),VLOOKUP($L994,'result messages'!$H$3:$L$11,5,FALSE)))</f>
        <v/>
      </c>
    </row>
    <row r="995" spans="1:17">
      <c r="A995" s="1">
        <v>992</v>
      </c>
      <c r="B995" s="1"/>
      <c r="C995" s="1"/>
      <c r="D995" s="1"/>
      <c r="E995" s="6"/>
      <c r="F995" s="1"/>
      <c r="G995" s="1" t="str">
        <f>IF(ISNA(VLOOKUP($C995,'DTEN TCAP Linkage deviceId'!$A$1:$A$20000,1,FALSE)),"No","Yes")</f>
        <v>No</v>
      </c>
      <c r="H995" s="1" t="str">
        <f>IF(ISNA(VLOOKUP($C995,'Provisioning Requester'!$F$3:$H$20000,2,FALSE)),"No","Yes")</f>
        <v>No</v>
      </c>
      <c r="I995" s="1" t="str">
        <f>IF($H995="Yes",VLOOKUP($C995,'Provisioning Requester'!$F$3:$H$20000,3,FALSE),"-")</f>
        <v>-</v>
      </c>
      <c r="J995" s="1" t="str">
        <f>IF(OR(D995="SVCP", E995="TRUE"), "No", IF(ISNA(VLOOKUP($C995,'ProvResponder deviceId'!$A$1:$A$20000,1,FALSE)),"No","Yes"))</f>
        <v>No</v>
      </c>
      <c r="K995" s="1" t="str">
        <f>IF($J995="Yes",VLOOKUP($C995,'ProvResponder deviceId'!$A$1:$C$20000,3,FALSE),"-")</f>
        <v>-</v>
      </c>
      <c r="L995" s="1" t="str">
        <f t="shared" si="30"/>
        <v/>
      </c>
      <c r="M995" s="1" t="str">
        <f t="shared" si="31"/>
        <v/>
      </c>
      <c r="N995" s="1" t="str">
        <f>IF(ISBLANK($C995),"",IF(ISNA(VLOOKUP($L995,'result messages'!$H$3:$L$11,2,FALSE)),VLOOKUP($M995,'result messages'!$H$3:$L$11,2,FALSE),VLOOKUP($L995,'result messages'!$H$3:$L$11,2,FALSE)))</f>
        <v/>
      </c>
      <c r="O995" s="1" t="str">
        <f>IF(ISBLANK($C995),"",IF(ISNA(VLOOKUP($L995,'result messages'!$H$3:$L$11,3,FALSE)),VLOOKUP($M995,'result messages'!$H$3:$L$11,3,FALSE),VLOOKUP($L995,'result messages'!$H$3:$L$11,3,FALSE)))</f>
        <v/>
      </c>
      <c r="P995" s="1" t="str">
        <f>IF(ISBLANK($C995),"",IF(ISNA(VLOOKUP($L995,'result messages'!$H$3:$L$11,4,FALSE)),VLOOKUP($M995,'result messages'!$H$3:$L$11,4,FALSE),VLOOKUP($L995,'result messages'!$H$3:$L$11,4,FALSE)))</f>
        <v/>
      </c>
      <c r="Q995" s="1" t="str">
        <f>IF(ISBLANK($C995),"",IF(ISNA(VLOOKUP($L995,'result messages'!$H$3:$L$11,5,FALSE)),VLOOKUP($M995,'result messages'!$H$3:$L$11,5,FALSE),VLOOKUP($L995,'result messages'!$H$3:$L$11,5,FALSE)))</f>
        <v/>
      </c>
    </row>
    <row r="996" spans="1:17">
      <c r="A996" s="1">
        <v>993</v>
      </c>
      <c r="B996" s="1"/>
      <c r="C996" s="1"/>
      <c r="D996" s="1"/>
      <c r="E996" s="6"/>
      <c r="F996" s="1"/>
      <c r="G996" s="1" t="str">
        <f>IF(ISNA(VLOOKUP($C996,'DTEN TCAP Linkage deviceId'!$A$1:$A$20000,1,FALSE)),"No","Yes")</f>
        <v>No</v>
      </c>
      <c r="H996" s="1" t="str">
        <f>IF(ISNA(VLOOKUP($C996,'Provisioning Requester'!$F$3:$H$20000,2,FALSE)),"No","Yes")</f>
        <v>No</v>
      </c>
      <c r="I996" s="1" t="str">
        <f>IF($H996="Yes",VLOOKUP($C996,'Provisioning Requester'!$F$3:$H$20000,3,FALSE),"-")</f>
        <v>-</v>
      </c>
      <c r="J996" s="1" t="str">
        <f>IF(OR(D996="SVCP", E996="TRUE"), "No", IF(ISNA(VLOOKUP($C996,'ProvResponder deviceId'!$A$1:$A$20000,1,FALSE)),"No","Yes"))</f>
        <v>No</v>
      </c>
      <c r="K996" s="1" t="str">
        <f>IF($J996="Yes",VLOOKUP($C996,'ProvResponder deviceId'!$A$1:$C$20000,3,FALSE),"-")</f>
        <v>-</v>
      </c>
      <c r="L996" s="1" t="str">
        <f t="shared" si="30"/>
        <v/>
      </c>
      <c r="M996" s="1" t="str">
        <f t="shared" si="31"/>
        <v/>
      </c>
      <c r="N996" s="1" t="str">
        <f>IF(ISBLANK($C996),"",IF(ISNA(VLOOKUP($L996,'result messages'!$H$3:$L$11,2,FALSE)),VLOOKUP($M996,'result messages'!$H$3:$L$11,2,FALSE),VLOOKUP($L996,'result messages'!$H$3:$L$11,2,FALSE)))</f>
        <v/>
      </c>
      <c r="O996" s="1" t="str">
        <f>IF(ISBLANK($C996),"",IF(ISNA(VLOOKUP($L996,'result messages'!$H$3:$L$11,3,FALSE)),VLOOKUP($M996,'result messages'!$H$3:$L$11,3,FALSE),VLOOKUP($L996,'result messages'!$H$3:$L$11,3,FALSE)))</f>
        <v/>
      </c>
      <c r="P996" s="1" t="str">
        <f>IF(ISBLANK($C996),"",IF(ISNA(VLOOKUP($L996,'result messages'!$H$3:$L$11,4,FALSE)),VLOOKUP($M996,'result messages'!$H$3:$L$11,4,FALSE),VLOOKUP($L996,'result messages'!$H$3:$L$11,4,FALSE)))</f>
        <v/>
      </c>
      <c r="Q996" s="1" t="str">
        <f>IF(ISBLANK($C996),"",IF(ISNA(VLOOKUP($L996,'result messages'!$H$3:$L$11,5,FALSE)),VLOOKUP($M996,'result messages'!$H$3:$L$11,5,FALSE),VLOOKUP($L996,'result messages'!$H$3:$L$11,5,FALSE)))</f>
        <v/>
      </c>
    </row>
    <row r="997" spans="1:17">
      <c r="A997" s="1">
        <v>994</v>
      </c>
      <c r="B997" s="1"/>
      <c r="C997" s="1"/>
      <c r="D997" s="1"/>
      <c r="E997" s="6"/>
      <c r="F997" s="1"/>
      <c r="G997" s="1" t="str">
        <f>IF(ISNA(VLOOKUP($C997,'DTEN TCAP Linkage deviceId'!$A$1:$A$20000,1,FALSE)),"No","Yes")</f>
        <v>No</v>
      </c>
      <c r="H997" s="1" t="str">
        <f>IF(ISNA(VLOOKUP($C997,'Provisioning Requester'!$F$3:$H$20000,2,FALSE)),"No","Yes")</f>
        <v>No</v>
      </c>
      <c r="I997" s="1" t="str">
        <f>IF($H997="Yes",VLOOKUP($C997,'Provisioning Requester'!$F$3:$H$20000,3,FALSE),"-")</f>
        <v>-</v>
      </c>
      <c r="J997" s="1" t="str">
        <f>IF(OR(D997="SVCP", E997="TRUE"), "No", IF(ISNA(VLOOKUP($C997,'ProvResponder deviceId'!$A$1:$A$20000,1,FALSE)),"No","Yes"))</f>
        <v>No</v>
      </c>
      <c r="K997" s="1" t="str">
        <f>IF($J997="Yes",VLOOKUP($C997,'ProvResponder deviceId'!$A$1:$C$20000,3,FALSE),"-")</f>
        <v>-</v>
      </c>
      <c r="L997" s="1" t="str">
        <f t="shared" si="30"/>
        <v/>
      </c>
      <c r="M997" s="1" t="str">
        <f t="shared" si="31"/>
        <v/>
      </c>
      <c r="N997" s="1" t="str">
        <f>IF(ISBLANK($C997),"",IF(ISNA(VLOOKUP($L997,'result messages'!$H$3:$L$11,2,FALSE)),VLOOKUP($M997,'result messages'!$H$3:$L$11,2,FALSE),VLOOKUP($L997,'result messages'!$H$3:$L$11,2,FALSE)))</f>
        <v/>
      </c>
      <c r="O997" s="1" t="str">
        <f>IF(ISBLANK($C997),"",IF(ISNA(VLOOKUP($L997,'result messages'!$H$3:$L$11,3,FALSE)),VLOOKUP($M997,'result messages'!$H$3:$L$11,3,FALSE),VLOOKUP($L997,'result messages'!$H$3:$L$11,3,FALSE)))</f>
        <v/>
      </c>
      <c r="P997" s="1" t="str">
        <f>IF(ISBLANK($C997),"",IF(ISNA(VLOOKUP($L997,'result messages'!$H$3:$L$11,4,FALSE)),VLOOKUP($M997,'result messages'!$H$3:$L$11,4,FALSE),VLOOKUP($L997,'result messages'!$H$3:$L$11,4,FALSE)))</f>
        <v/>
      </c>
      <c r="Q997" s="1" t="str">
        <f>IF(ISBLANK($C997),"",IF(ISNA(VLOOKUP($L997,'result messages'!$H$3:$L$11,5,FALSE)),VLOOKUP($M997,'result messages'!$H$3:$L$11,5,FALSE),VLOOKUP($L997,'result messages'!$H$3:$L$11,5,FALSE)))</f>
        <v/>
      </c>
    </row>
    <row r="998" spans="1:17">
      <c r="A998" s="1">
        <v>995</v>
      </c>
      <c r="B998" s="1"/>
      <c r="C998" s="1"/>
      <c r="D998" s="1"/>
      <c r="E998" s="6"/>
      <c r="F998" s="1"/>
      <c r="G998" s="1" t="str">
        <f>IF(ISNA(VLOOKUP($C998,'DTEN TCAP Linkage deviceId'!$A$1:$A$20000,1,FALSE)),"No","Yes")</f>
        <v>No</v>
      </c>
      <c r="H998" s="1" t="str">
        <f>IF(ISNA(VLOOKUP($C998,'Provisioning Requester'!$F$3:$H$20000,2,FALSE)),"No","Yes")</f>
        <v>No</v>
      </c>
      <c r="I998" s="1" t="str">
        <f>IF($H998="Yes",VLOOKUP($C998,'Provisioning Requester'!$F$3:$H$20000,3,FALSE),"-")</f>
        <v>-</v>
      </c>
      <c r="J998" s="1" t="str">
        <f>IF(OR(D998="SVCP", E998="TRUE"), "No", IF(ISNA(VLOOKUP($C998,'ProvResponder deviceId'!$A$1:$A$20000,1,FALSE)),"No","Yes"))</f>
        <v>No</v>
      </c>
      <c r="K998" s="1" t="str">
        <f>IF($J998="Yes",VLOOKUP($C998,'ProvResponder deviceId'!$A$1:$C$20000,3,FALSE),"-")</f>
        <v>-</v>
      </c>
      <c r="L998" s="1" t="str">
        <f t="shared" si="30"/>
        <v/>
      </c>
      <c r="M998" s="1" t="str">
        <f t="shared" si="31"/>
        <v/>
      </c>
      <c r="N998" s="1" t="str">
        <f>IF(ISBLANK($C998),"",IF(ISNA(VLOOKUP($L998,'result messages'!$H$3:$L$11,2,FALSE)),VLOOKUP($M998,'result messages'!$H$3:$L$11,2,FALSE),VLOOKUP($L998,'result messages'!$H$3:$L$11,2,FALSE)))</f>
        <v/>
      </c>
      <c r="O998" s="1" t="str">
        <f>IF(ISBLANK($C998),"",IF(ISNA(VLOOKUP($L998,'result messages'!$H$3:$L$11,3,FALSE)),VLOOKUP($M998,'result messages'!$H$3:$L$11,3,FALSE),VLOOKUP($L998,'result messages'!$H$3:$L$11,3,FALSE)))</f>
        <v/>
      </c>
      <c r="P998" s="1" t="str">
        <f>IF(ISBLANK($C998),"",IF(ISNA(VLOOKUP($L998,'result messages'!$H$3:$L$11,4,FALSE)),VLOOKUP($M998,'result messages'!$H$3:$L$11,4,FALSE),VLOOKUP($L998,'result messages'!$H$3:$L$11,4,FALSE)))</f>
        <v/>
      </c>
      <c r="Q998" s="1" t="str">
        <f>IF(ISBLANK($C998),"",IF(ISNA(VLOOKUP($L998,'result messages'!$H$3:$L$11,5,FALSE)),VLOOKUP($M998,'result messages'!$H$3:$L$11,5,FALSE),VLOOKUP($L998,'result messages'!$H$3:$L$11,5,FALSE)))</f>
        <v/>
      </c>
    </row>
    <row r="999" spans="1:17">
      <c r="A999" s="1">
        <v>996</v>
      </c>
      <c r="B999" s="1"/>
      <c r="C999" s="1"/>
      <c r="D999" s="1"/>
      <c r="E999" s="6"/>
      <c r="F999" s="1"/>
      <c r="G999" s="1" t="str">
        <f>IF(ISNA(VLOOKUP($C999,'DTEN TCAP Linkage deviceId'!$A$1:$A$20000,1,FALSE)),"No","Yes")</f>
        <v>No</v>
      </c>
      <c r="H999" s="1" t="str">
        <f>IF(ISNA(VLOOKUP($C999,'Provisioning Requester'!$F$3:$H$20000,2,FALSE)),"No","Yes")</f>
        <v>No</v>
      </c>
      <c r="I999" s="1" t="str">
        <f>IF($H999="Yes",VLOOKUP($C999,'Provisioning Requester'!$F$3:$H$20000,3,FALSE),"-")</f>
        <v>-</v>
      </c>
      <c r="J999" s="1" t="str">
        <f>IF(OR(D999="SVCP", E999="TRUE"), "No", IF(ISNA(VLOOKUP($C999,'ProvResponder deviceId'!$A$1:$A$20000,1,FALSE)),"No","Yes"))</f>
        <v>No</v>
      </c>
      <c r="K999" s="1" t="str">
        <f>IF($J999="Yes",VLOOKUP($C999,'ProvResponder deviceId'!$A$1:$C$20000,3,FALSE),"-")</f>
        <v>-</v>
      </c>
      <c r="L999" s="1" t="str">
        <f t="shared" si="30"/>
        <v/>
      </c>
      <c r="M999" s="1" t="str">
        <f t="shared" si="31"/>
        <v/>
      </c>
      <c r="N999" s="1" t="str">
        <f>IF(ISBLANK($C999),"",IF(ISNA(VLOOKUP($L999,'result messages'!$H$3:$L$11,2,FALSE)),VLOOKUP($M999,'result messages'!$H$3:$L$11,2,FALSE),VLOOKUP($L999,'result messages'!$H$3:$L$11,2,FALSE)))</f>
        <v/>
      </c>
      <c r="O999" s="1" t="str">
        <f>IF(ISBLANK($C999),"",IF(ISNA(VLOOKUP($L999,'result messages'!$H$3:$L$11,3,FALSE)),VLOOKUP($M999,'result messages'!$H$3:$L$11,3,FALSE),VLOOKUP($L999,'result messages'!$H$3:$L$11,3,FALSE)))</f>
        <v/>
      </c>
      <c r="P999" s="1" t="str">
        <f>IF(ISBLANK($C999),"",IF(ISNA(VLOOKUP($L999,'result messages'!$H$3:$L$11,4,FALSE)),VLOOKUP($M999,'result messages'!$H$3:$L$11,4,FALSE),VLOOKUP($L999,'result messages'!$H$3:$L$11,4,FALSE)))</f>
        <v/>
      </c>
      <c r="Q999" s="1" t="str">
        <f>IF(ISBLANK($C999),"",IF(ISNA(VLOOKUP($L999,'result messages'!$H$3:$L$11,5,FALSE)),VLOOKUP($M999,'result messages'!$H$3:$L$11,5,FALSE),VLOOKUP($L999,'result messages'!$H$3:$L$11,5,FALSE)))</f>
        <v/>
      </c>
    </row>
    <row r="1000" spans="1:17">
      <c r="A1000" s="1">
        <v>997</v>
      </c>
      <c r="B1000" s="1"/>
      <c r="C1000" s="1"/>
      <c r="D1000" s="1"/>
      <c r="E1000" s="6"/>
      <c r="F1000" s="1"/>
      <c r="G1000" s="1" t="str">
        <f>IF(ISNA(VLOOKUP($C1000,'DTEN TCAP Linkage deviceId'!$A$1:$A$20000,1,FALSE)),"No","Yes")</f>
        <v>No</v>
      </c>
      <c r="H1000" s="1" t="str">
        <f>IF(ISNA(VLOOKUP($C1000,'Provisioning Requester'!$F$3:$H$20000,2,FALSE)),"No","Yes")</f>
        <v>No</v>
      </c>
      <c r="I1000" s="1" t="str">
        <f>IF($H1000="Yes",VLOOKUP($C1000,'Provisioning Requester'!$F$3:$H$20000,3,FALSE),"-")</f>
        <v>-</v>
      </c>
      <c r="J1000" s="1" t="str">
        <f>IF(OR(D1000="SVCP", E1000="TRUE"), "No", IF(ISNA(VLOOKUP($C1000,'ProvResponder deviceId'!$A$1:$A$20000,1,FALSE)),"No","Yes"))</f>
        <v>No</v>
      </c>
      <c r="K1000" s="1" t="str">
        <f>IF($J1000="Yes",VLOOKUP($C1000,'ProvResponder deviceId'!$A$1:$C$20000,3,FALSE),"-")</f>
        <v>-</v>
      </c>
      <c r="L1000" s="1" t="str">
        <f t="shared" si="30"/>
        <v/>
      </c>
      <c r="M1000" s="1" t="str">
        <f t="shared" si="31"/>
        <v/>
      </c>
      <c r="N1000" s="1" t="str">
        <f>IF(ISBLANK($C1000),"",IF(ISNA(VLOOKUP($L1000,'result messages'!$H$3:$L$11,2,FALSE)),VLOOKUP($M1000,'result messages'!$H$3:$L$11,2,FALSE),VLOOKUP($L1000,'result messages'!$H$3:$L$11,2,FALSE)))</f>
        <v/>
      </c>
      <c r="O1000" s="1" t="str">
        <f>IF(ISBLANK($C1000),"",IF(ISNA(VLOOKUP($L1000,'result messages'!$H$3:$L$11,3,FALSE)),VLOOKUP($M1000,'result messages'!$H$3:$L$11,3,FALSE),VLOOKUP($L1000,'result messages'!$H$3:$L$11,3,FALSE)))</f>
        <v/>
      </c>
      <c r="P1000" s="1" t="str">
        <f>IF(ISBLANK($C1000),"",IF(ISNA(VLOOKUP($L1000,'result messages'!$H$3:$L$11,4,FALSE)),VLOOKUP($M1000,'result messages'!$H$3:$L$11,4,FALSE),VLOOKUP($L1000,'result messages'!$H$3:$L$11,4,FALSE)))</f>
        <v/>
      </c>
      <c r="Q1000" s="1" t="str">
        <f>IF(ISBLANK($C1000),"",IF(ISNA(VLOOKUP($L1000,'result messages'!$H$3:$L$11,5,FALSE)),VLOOKUP($M1000,'result messages'!$H$3:$L$11,5,FALSE),VLOOKUP($L1000,'result messages'!$H$3:$L$11,5,FALSE)))</f>
        <v/>
      </c>
    </row>
    <row r="1001" spans="1:17">
      <c r="A1001" s="1">
        <v>998</v>
      </c>
      <c r="B1001" s="1"/>
      <c r="C1001" s="1"/>
      <c r="D1001" s="1"/>
      <c r="E1001" s="6"/>
      <c r="F1001" s="1"/>
      <c r="G1001" s="1" t="str">
        <f>IF(ISNA(VLOOKUP($C1001,'DTEN TCAP Linkage deviceId'!$A$1:$A$20000,1,FALSE)),"No","Yes")</f>
        <v>No</v>
      </c>
      <c r="H1001" s="1" t="str">
        <f>IF(ISNA(VLOOKUP($C1001,'Provisioning Requester'!$F$3:$H$20000,2,FALSE)),"No","Yes")</f>
        <v>No</v>
      </c>
      <c r="I1001" s="1" t="str">
        <f>IF($H1001="Yes",VLOOKUP($C1001,'Provisioning Requester'!$F$3:$H$20000,3,FALSE),"-")</f>
        <v>-</v>
      </c>
      <c r="J1001" s="1" t="str">
        <f>IF(OR(D1001="SVCP", E1001="TRUE"), "No", IF(ISNA(VLOOKUP($C1001,'ProvResponder deviceId'!$A$1:$A$20000,1,FALSE)),"No","Yes"))</f>
        <v>No</v>
      </c>
      <c r="K1001" s="1" t="str">
        <f>IF($J1001="Yes",VLOOKUP($C1001,'ProvResponder deviceId'!$A$1:$C$20000,3,FALSE),"-")</f>
        <v>-</v>
      </c>
      <c r="L1001" s="1" t="str">
        <f t="shared" si="30"/>
        <v/>
      </c>
      <c r="M1001" s="1" t="str">
        <f t="shared" si="31"/>
        <v/>
      </c>
      <c r="N1001" s="1" t="str">
        <f>IF(ISBLANK($C1001),"",IF(ISNA(VLOOKUP($L1001,'result messages'!$H$3:$L$11,2,FALSE)),VLOOKUP($M1001,'result messages'!$H$3:$L$11,2,FALSE),VLOOKUP($L1001,'result messages'!$H$3:$L$11,2,FALSE)))</f>
        <v/>
      </c>
      <c r="O1001" s="1" t="str">
        <f>IF(ISBLANK($C1001),"",IF(ISNA(VLOOKUP($L1001,'result messages'!$H$3:$L$11,3,FALSE)),VLOOKUP($M1001,'result messages'!$H$3:$L$11,3,FALSE),VLOOKUP($L1001,'result messages'!$H$3:$L$11,3,FALSE)))</f>
        <v/>
      </c>
      <c r="P1001" s="1" t="str">
        <f>IF(ISBLANK($C1001),"",IF(ISNA(VLOOKUP($L1001,'result messages'!$H$3:$L$11,4,FALSE)),VLOOKUP($M1001,'result messages'!$H$3:$L$11,4,FALSE),VLOOKUP($L1001,'result messages'!$H$3:$L$11,4,FALSE)))</f>
        <v/>
      </c>
      <c r="Q1001" s="1" t="str">
        <f>IF(ISBLANK($C1001),"",IF(ISNA(VLOOKUP($L1001,'result messages'!$H$3:$L$11,5,FALSE)),VLOOKUP($M1001,'result messages'!$H$3:$L$11,5,FALSE),VLOOKUP($L1001,'result messages'!$H$3:$L$11,5,FALSE)))</f>
        <v/>
      </c>
    </row>
    <row r="1002" spans="1:17">
      <c r="A1002" s="1">
        <v>999</v>
      </c>
      <c r="B1002" s="1"/>
      <c r="C1002" s="1"/>
      <c r="D1002" s="1"/>
      <c r="E1002" s="6"/>
      <c r="F1002" s="1"/>
      <c r="G1002" s="1" t="str">
        <f>IF(ISNA(VLOOKUP($C1002,'DTEN TCAP Linkage deviceId'!$A$1:$A$20000,1,FALSE)),"No","Yes")</f>
        <v>No</v>
      </c>
      <c r="H1002" s="1" t="str">
        <f>IF(ISNA(VLOOKUP($C1002,'Provisioning Requester'!$F$3:$H$20000,2,FALSE)),"No","Yes")</f>
        <v>No</v>
      </c>
      <c r="I1002" s="1" t="str">
        <f>IF($H1002="Yes",VLOOKUP($C1002,'Provisioning Requester'!$F$3:$H$20000,3,FALSE),"-")</f>
        <v>-</v>
      </c>
      <c r="J1002" s="1" t="str">
        <f>IF(OR(D1002="SVCP", E1002="TRUE"), "No", IF(ISNA(VLOOKUP($C1002,'ProvResponder deviceId'!$A$1:$A$20000,1,FALSE)),"No","Yes"))</f>
        <v>No</v>
      </c>
      <c r="K1002" s="1" t="str">
        <f>IF($J1002="Yes",VLOOKUP($C1002,'ProvResponder deviceId'!$A$1:$C$20000,3,FALSE),"-")</f>
        <v>-</v>
      </c>
      <c r="L1002" s="1" t="str">
        <f t="shared" si="30"/>
        <v/>
      </c>
      <c r="M1002" s="1" t="str">
        <f t="shared" si="31"/>
        <v/>
      </c>
      <c r="N1002" s="1" t="str">
        <f>IF(ISBLANK($C1002),"",IF(ISNA(VLOOKUP($L1002,'result messages'!$H$3:$L$11,2,FALSE)),VLOOKUP($M1002,'result messages'!$H$3:$L$11,2,FALSE),VLOOKUP($L1002,'result messages'!$H$3:$L$11,2,FALSE)))</f>
        <v/>
      </c>
      <c r="O1002" s="1" t="str">
        <f>IF(ISBLANK($C1002),"",IF(ISNA(VLOOKUP($L1002,'result messages'!$H$3:$L$11,3,FALSE)),VLOOKUP($M1002,'result messages'!$H$3:$L$11,3,FALSE),VLOOKUP($L1002,'result messages'!$H$3:$L$11,3,FALSE)))</f>
        <v/>
      </c>
      <c r="P1002" s="1" t="str">
        <f>IF(ISBLANK($C1002),"",IF(ISNA(VLOOKUP($L1002,'result messages'!$H$3:$L$11,4,FALSE)),VLOOKUP($M1002,'result messages'!$H$3:$L$11,4,FALSE),VLOOKUP($L1002,'result messages'!$H$3:$L$11,4,FALSE)))</f>
        <v/>
      </c>
      <c r="Q1002" s="1" t="str">
        <f>IF(ISBLANK($C1002),"",IF(ISNA(VLOOKUP($L1002,'result messages'!$H$3:$L$11,5,FALSE)),VLOOKUP($M1002,'result messages'!$H$3:$L$11,5,FALSE),VLOOKUP($L1002,'result messages'!$H$3:$L$11,5,FALSE)))</f>
        <v/>
      </c>
    </row>
    <row r="1003" spans="1:17">
      <c r="A1003" s="1">
        <v>1000</v>
      </c>
      <c r="B1003" s="1"/>
      <c r="C1003" s="1"/>
      <c r="D1003" s="1"/>
      <c r="E1003" s="6"/>
      <c r="F1003" s="1"/>
      <c r="G1003" s="1" t="str">
        <f>IF(ISNA(VLOOKUP($C1003,'DTEN TCAP Linkage deviceId'!$A$1:$A$20000,1,FALSE)),"No","Yes")</f>
        <v>No</v>
      </c>
      <c r="H1003" s="1" t="str">
        <f>IF(ISNA(VLOOKUP($C1003,'Provisioning Requester'!$F$3:$H$20000,2,FALSE)),"No","Yes")</f>
        <v>No</v>
      </c>
      <c r="I1003" s="1" t="str">
        <f>IF($H1003="Yes",VLOOKUP($C1003,'Provisioning Requester'!$F$3:$H$20000,3,FALSE),"-")</f>
        <v>-</v>
      </c>
      <c r="J1003" s="1" t="str">
        <f>IF(OR(D1003="SVCP", E1003="TRUE"), "No", IF(ISNA(VLOOKUP($C1003,'ProvResponder deviceId'!$A$1:$A$20000,1,FALSE)),"No","Yes"))</f>
        <v>No</v>
      </c>
      <c r="K1003" s="1" t="str">
        <f>IF($J1003="Yes",VLOOKUP($C1003,'ProvResponder deviceId'!$A$1:$C$20000,3,FALSE),"-")</f>
        <v>-</v>
      </c>
      <c r="L1003" s="1" t="str">
        <f t="shared" si="30"/>
        <v/>
      </c>
      <c r="M1003" s="1" t="str">
        <f t="shared" si="31"/>
        <v/>
      </c>
      <c r="N1003" s="1" t="str">
        <f>IF(ISBLANK($C1003),"",IF(ISNA(VLOOKUP($L1003,'result messages'!$H$3:$L$11,2,FALSE)),VLOOKUP($M1003,'result messages'!$H$3:$L$11,2,FALSE),VLOOKUP($L1003,'result messages'!$H$3:$L$11,2,FALSE)))</f>
        <v/>
      </c>
      <c r="O1003" s="1" t="str">
        <f>IF(ISBLANK($C1003),"",IF(ISNA(VLOOKUP($L1003,'result messages'!$H$3:$L$11,3,FALSE)),VLOOKUP($M1003,'result messages'!$H$3:$L$11,3,FALSE),VLOOKUP($L1003,'result messages'!$H$3:$L$11,3,FALSE)))</f>
        <v/>
      </c>
      <c r="P1003" s="1" t="str">
        <f>IF(ISBLANK($C1003),"",IF(ISNA(VLOOKUP($L1003,'result messages'!$H$3:$L$11,4,FALSE)),VLOOKUP($M1003,'result messages'!$H$3:$L$11,4,FALSE),VLOOKUP($L1003,'result messages'!$H$3:$L$11,4,FALSE)))</f>
        <v/>
      </c>
      <c r="Q1003" s="1" t="str">
        <f>IF(ISBLANK($C1003),"",IF(ISNA(VLOOKUP($L1003,'result messages'!$H$3:$L$11,5,FALSE)),VLOOKUP($M1003,'result messages'!$H$3:$L$11,5,FALSE),VLOOKUP($L1003,'result messages'!$H$3:$L$11,5,FALSE)))</f>
        <v/>
      </c>
    </row>
    <row r="1004" spans="1:17">
      <c r="A1004" s="1">
        <v>1001</v>
      </c>
      <c r="B1004" s="1"/>
      <c r="C1004" s="1"/>
      <c r="D1004" s="1"/>
      <c r="E1004" s="6"/>
      <c r="F1004" s="1"/>
      <c r="G1004" s="1" t="str">
        <f>IF(ISNA(VLOOKUP($C1004,'DTEN TCAP Linkage deviceId'!$A$1:$A$20000,1,FALSE)),"No","Yes")</f>
        <v>No</v>
      </c>
      <c r="H1004" s="1" t="str">
        <f>IF(ISNA(VLOOKUP($C1004,'Provisioning Requester'!$F$3:$H$20000,2,FALSE)),"No","Yes")</f>
        <v>No</v>
      </c>
      <c r="I1004" s="1" t="str">
        <f>IF($H1004="Yes",VLOOKUP($C1004,'Provisioning Requester'!$F$3:$H$20000,3,FALSE),"-")</f>
        <v>-</v>
      </c>
      <c r="J1004" s="1" t="str">
        <f>IF(OR(D1004="SVCP", E1004="TRUE"), "No", IF(ISNA(VLOOKUP($C1004,'ProvResponder deviceId'!$A$1:$A$20000,1,FALSE)),"No","Yes"))</f>
        <v>No</v>
      </c>
      <c r="K1004" s="1" t="str">
        <f>IF($J1004="Yes",VLOOKUP($C1004,'ProvResponder deviceId'!$A$1:$C$20000,3,FALSE),"-")</f>
        <v>-</v>
      </c>
      <c r="L1004" s="1" t="str">
        <f t="shared" si="30"/>
        <v/>
      </c>
      <c r="M1004" s="1" t="str">
        <f t="shared" si="31"/>
        <v/>
      </c>
      <c r="N1004" s="1" t="str">
        <f>IF(ISBLANK($C1004),"",IF(ISNA(VLOOKUP($L1004,'result messages'!$H$3:$L$11,2,FALSE)),VLOOKUP($M1004,'result messages'!$H$3:$L$11,2,FALSE),VLOOKUP($L1004,'result messages'!$H$3:$L$11,2,FALSE)))</f>
        <v/>
      </c>
      <c r="O1004" s="1" t="str">
        <f>IF(ISBLANK($C1004),"",IF(ISNA(VLOOKUP($L1004,'result messages'!$H$3:$L$11,3,FALSE)),VLOOKUP($M1004,'result messages'!$H$3:$L$11,3,FALSE),VLOOKUP($L1004,'result messages'!$H$3:$L$11,3,FALSE)))</f>
        <v/>
      </c>
      <c r="P1004" s="1" t="str">
        <f>IF(ISBLANK($C1004),"",IF(ISNA(VLOOKUP($L1004,'result messages'!$H$3:$L$11,4,FALSE)),VLOOKUP($M1004,'result messages'!$H$3:$L$11,4,FALSE),VLOOKUP($L1004,'result messages'!$H$3:$L$11,4,FALSE)))</f>
        <v/>
      </c>
      <c r="Q1004" s="1" t="str">
        <f>IF(ISBLANK($C1004),"",IF(ISNA(VLOOKUP($L1004,'result messages'!$H$3:$L$11,5,FALSE)),VLOOKUP($M1004,'result messages'!$H$3:$L$11,5,FALSE),VLOOKUP($L1004,'result messages'!$H$3:$L$11,5,FALSE)))</f>
        <v/>
      </c>
    </row>
    <row r="1005" spans="1:17">
      <c r="A1005" s="1">
        <v>1002</v>
      </c>
      <c r="B1005" s="1"/>
      <c r="C1005" s="1"/>
      <c r="D1005" s="1"/>
      <c r="E1005" s="6"/>
      <c r="F1005" s="1"/>
      <c r="G1005" s="1" t="str">
        <f>IF(ISNA(VLOOKUP($C1005,'DTEN TCAP Linkage deviceId'!$A$1:$A$20000,1,FALSE)),"No","Yes")</f>
        <v>No</v>
      </c>
      <c r="H1005" s="1" t="str">
        <f>IF(ISNA(VLOOKUP($C1005,'Provisioning Requester'!$F$3:$H$20000,2,FALSE)),"No","Yes")</f>
        <v>No</v>
      </c>
      <c r="I1005" s="1" t="str">
        <f>IF($H1005="Yes",VLOOKUP($C1005,'Provisioning Requester'!$F$3:$H$20000,3,FALSE),"-")</f>
        <v>-</v>
      </c>
      <c r="J1005" s="1" t="str">
        <f>IF(OR(D1005="SVCP", E1005="TRUE"), "No", IF(ISNA(VLOOKUP($C1005,'ProvResponder deviceId'!$A$1:$A$20000,1,FALSE)),"No","Yes"))</f>
        <v>No</v>
      </c>
      <c r="K1005" s="1" t="str">
        <f>IF($J1005="Yes",VLOOKUP($C1005,'ProvResponder deviceId'!$A$1:$C$20000,3,FALSE),"-")</f>
        <v>-</v>
      </c>
      <c r="L1005" s="1" t="str">
        <f t="shared" si="30"/>
        <v/>
      </c>
      <c r="M1005" s="1" t="str">
        <f t="shared" si="31"/>
        <v/>
      </c>
      <c r="N1005" s="1" t="str">
        <f>IF(ISBLANK($C1005),"",IF(ISNA(VLOOKUP($L1005,'result messages'!$H$3:$L$11,2,FALSE)),VLOOKUP($M1005,'result messages'!$H$3:$L$11,2,FALSE),VLOOKUP($L1005,'result messages'!$H$3:$L$11,2,FALSE)))</f>
        <v/>
      </c>
      <c r="O1005" s="1" t="str">
        <f>IF(ISBLANK($C1005),"",IF(ISNA(VLOOKUP($L1005,'result messages'!$H$3:$L$11,3,FALSE)),VLOOKUP($M1005,'result messages'!$H$3:$L$11,3,FALSE),VLOOKUP($L1005,'result messages'!$H$3:$L$11,3,FALSE)))</f>
        <v/>
      </c>
      <c r="P1005" s="1" t="str">
        <f>IF(ISBLANK($C1005),"",IF(ISNA(VLOOKUP($L1005,'result messages'!$H$3:$L$11,4,FALSE)),VLOOKUP($M1005,'result messages'!$H$3:$L$11,4,FALSE),VLOOKUP($L1005,'result messages'!$H$3:$L$11,4,FALSE)))</f>
        <v/>
      </c>
      <c r="Q1005" s="1" t="str">
        <f>IF(ISBLANK($C1005),"",IF(ISNA(VLOOKUP($L1005,'result messages'!$H$3:$L$11,5,FALSE)),VLOOKUP($M1005,'result messages'!$H$3:$L$11,5,FALSE),VLOOKUP($L1005,'result messages'!$H$3:$L$11,5,FALSE)))</f>
        <v/>
      </c>
    </row>
    <row r="1006" spans="1:17">
      <c r="A1006" s="1">
        <v>1003</v>
      </c>
      <c r="B1006" s="1"/>
      <c r="C1006" s="1"/>
      <c r="D1006" s="1"/>
      <c r="E1006" s="6"/>
      <c r="F1006" s="1"/>
      <c r="G1006" s="1" t="str">
        <f>IF(ISNA(VLOOKUP($C1006,'DTEN TCAP Linkage deviceId'!$A$1:$A$20000,1,FALSE)),"No","Yes")</f>
        <v>No</v>
      </c>
      <c r="H1006" s="1" t="str">
        <f>IF(ISNA(VLOOKUP($C1006,'Provisioning Requester'!$F$3:$H$20000,2,FALSE)),"No","Yes")</f>
        <v>No</v>
      </c>
      <c r="I1006" s="1" t="str">
        <f>IF($H1006="Yes",VLOOKUP($C1006,'Provisioning Requester'!$F$3:$H$20000,3,FALSE),"-")</f>
        <v>-</v>
      </c>
      <c r="J1006" s="1" t="str">
        <f>IF(OR(D1006="SVCP", E1006="TRUE"), "No", IF(ISNA(VLOOKUP($C1006,'ProvResponder deviceId'!$A$1:$A$20000,1,FALSE)),"No","Yes"))</f>
        <v>No</v>
      </c>
      <c r="K1006" s="1" t="str">
        <f>IF($J1006="Yes",VLOOKUP($C1006,'ProvResponder deviceId'!$A$1:$C$20000,3,FALSE),"-")</f>
        <v>-</v>
      </c>
      <c r="L1006" s="1" t="str">
        <f t="shared" si="30"/>
        <v/>
      </c>
      <c r="M1006" s="1" t="str">
        <f t="shared" si="31"/>
        <v/>
      </c>
      <c r="N1006" s="1" t="str">
        <f>IF(ISBLANK($C1006),"",IF(ISNA(VLOOKUP($L1006,'result messages'!$H$3:$L$11,2,FALSE)),VLOOKUP($M1006,'result messages'!$H$3:$L$11,2,FALSE),VLOOKUP($L1006,'result messages'!$H$3:$L$11,2,FALSE)))</f>
        <v/>
      </c>
      <c r="O1006" s="1" t="str">
        <f>IF(ISBLANK($C1006),"",IF(ISNA(VLOOKUP($L1006,'result messages'!$H$3:$L$11,3,FALSE)),VLOOKUP($M1006,'result messages'!$H$3:$L$11,3,FALSE),VLOOKUP($L1006,'result messages'!$H$3:$L$11,3,FALSE)))</f>
        <v/>
      </c>
      <c r="P1006" s="1" t="str">
        <f>IF(ISBLANK($C1006),"",IF(ISNA(VLOOKUP($L1006,'result messages'!$H$3:$L$11,4,FALSE)),VLOOKUP($M1006,'result messages'!$H$3:$L$11,4,FALSE),VLOOKUP($L1006,'result messages'!$H$3:$L$11,4,FALSE)))</f>
        <v/>
      </c>
      <c r="Q1006" s="1" t="str">
        <f>IF(ISBLANK($C1006),"",IF(ISNA(VLOOKUP($L1006,'result messages'!$H$3:$L$11,5,FALSE)),VLOOKUP($M1006,'result messages'!$H$3:$L$11,5,FALSE),VLOOKUP($L1006,'result messages'!$H$3:$L$11,5,FALSE)))</f>
        <v/>
      </c>
    </row>
    <row r="1007" spans="1:17">
      <c r="A1007" s="1">
        <v>1004</v>
      </c>
      <c r="B1007" s="1"/>
      <c r="C1007" s="1"/>
      <c r="D1007" s="1"/>
      <c r="E1007" s="6"/>
      <c r="F1007" s="1"/>
      <c r="G1007" s="1" t="str">
        <f>IF(ISNA(VLOOKUP($C1007,'DTEN TCAP Linkage deviceId'!$A$1:$A$20000,1,FALSE)),"No","Yes")</f>
        <v>No</v>
      </c>
      <c r="H1007" s="1" t="str">
        <f>IF(ISNA(VLOOKUP($C1007,'Provisioning Requester'!$F$3:$H$20000,2,FALSE)),"No","Yes")</f>
        <v>No</v>
      </c>
      <c r="I1007" s="1" t="str">
        <f>IF($H1007="Yes",VLOOKUP($C1007,'Provisioning Requester'!$F$3:$H$20000,3,FALSE),"-")</f>
        <v>-</v>
      </c>
      <c r="J1007" s="1" t="str">
        <f>IF(OR(D1007="SVCP", E1007="TRUE"), "No", IF(ISNA(VLOOKUP($C1007,'ProvResponder deviceId'!$A$1:$A$20000,1,FALSE)),"No","Yes"))</f>
        <v>No</v>
      </c>
      <c r="K1007" s="1" t="str">
        <f>IF($J1007="Yes",VLOOKUP($C1007,'ProvResponder deviceId'!$A$1:$C$20000,3,FALSE),"-")</f>
        <v>-</v>
      </c>
      <c r="L1007" s="1" t="str">
        <f t="shared" si="30"/>
        <v/>
      </c>
      <c r="M1007" s="1" t="str">
        <f t="shared" si="31"/>
        <v/>
      </c>
      <c r="N1007" s="1" t="str">
        <f>IF(ISBLANK($C1007),"",IF(ISNA(VLOOKUP($L1007,'result messages'!$H$3:$L$11,2,FALSE)),VLOOKUP($M1007,'result messages'!$H$3:$L$11,2,FALSE),VLOOKUP($L1007,'result messages'!$H$3:$L$11,2,FALSE)))</f>
        <v/>
      </c>
      <c r="O1007" s="1" t="str">
        <f>IF(ISBLANK($C1007),"",IF(ISNA(VLOOKUP($L1007,'result messages'!$H$3:$L$11,3,FALSE)),VLOOKUP($M1007,'result messages'!$H$3:$L$11,3,FALSE),VLOOKUP($L1007,'result messages'!$H$3:$L$11,3,FALSE)))</f>
        <v/>
      </c>
      <c r="P1007" s="1" t="str">
        <f>IF(ISBLANK($C1007),"",IF(ISNA(VLOOKUP($L1007,'result messages'!$H$3:$L$11,4,FALSE)),VLOOKUP($M1007,'result messages'!$H$3:$L$11,4,FALSE),VLOOKUP($L1007,'result messages'!$H$3:$L$11,4,FALSE)))</f>
        <v/>
      </c>
      <c r="Q1007" s="1" t="str">
        <f>IF(ISBLANK($C1007),"",IF(ISNA(VLOOKUP($L1007,'result messages'!$H$3:$L$11,5,FALSE)),VLOOKUP($M1007,'result messages'!$H$3:$L$11,5,FALSE),VLOOKUP($L1007,'result messages'!$H$3:$L$11,5,FALSE)))</f>
        <v/>
      </c>
    </row>
    <row r="1008" spans="1:17">
      <c r="A1008" s="1">
        <v>1005</v>
      </c>
      <c r="B1008" s="1"/>
      <c r="C1008" s="1"/>
      <c r="D1008" s="1"/>
      <c r="E1008" s="6"/>
      <c r="F1008" s="1"/>
      <c r="G1008" s="1" t="str">
        <f>IF(ISNA(VLOOKUP($C1008,'DTEN TCAP Linkage deviceId'!$A$1:$A$20000,1,FALSE)),"No","Yes")</f>
        <v>No</v>
      </c>
      <c r="H1008" s="1" t="str">
        <f>IF(ISNA(VLOOKUP($C1008,'Provisioning Requester'!$F$3:$H$20000,2,FALSE)),"No","Yes")</f>
        <v>No</v>
      </c>
      <c r="I1008" s="1" t="str">
        <f>IF($H1008="Yes",VLOOKUP($C1008,'Provisioning Requester'!$F$3:$H$20000,3,FALSE),"-")</f>
        <v>-</v>
      </c>
      <c r="J1008" s="1" t="str">
        <f>IF(OR(D1008="SVCP", E1008="TRUE"), "No", IF(ISNA(VLOOKUP($C1008,'ProvResponder deviceId'!$A$1:$A$20000,1,FALSE)),"No","Yes"))</f>
        <v>No</v>
      </c>
      <c r="K1008" s="1" t="str">
        <f>IF($J1008="Yes",VLOOKUP($C1008,'ProvResponder deviceId'!$A$1:$C$20000,3,FALSE),"-")</f>
        <v>-</v>
      </c>
      <c r="L1008" s="1" t="str">
        <f t="shared" si="30"/>
        <v/>
      </c>
      <c r="M1008" s="1" t="str">
        <f t="shared" si="31"/>
        <v/>
      </c>
      <c r="N1008" s="1" t="str">
        <f>IF(ISBLANK($C1008),"",IF(ISNA(VLOOKUP($L1008,'result messages'!$H$3:$L$11,2,FALSE)),VLOOKUP($M1008,'result messages'!$H$3:$L$11,2,FALSE),VLOOKUP($L1008,'result messages'!$H$3:$L$11,2,FALSE)))</f>
        <v/>
      </c>
      <c r="O1008" s="1" t="str">
        <f>IF(ISBLANK($C1008),"",IF(ISNA(VLOOKUP($L1008,'result messages'!$H$3:$L$11,3,FALSE)),VLOOKUP($M1008,'result messages'!$H$3:$L$11,3,FALSE),VLOOKUP($L1008,'result messages'!$H$3:$L$11,3,FALSE)))</f>
        <v/>
      </c>
      <c r="P1008" s="1" t="str">
        <f>IF(ISBLANK($C1008),"",IF(ISNA(VLOOKUP($L1008,'result messages'!$H$3:$L$11,4,FALSE)),VLOOKUP($M1008,'result messages'!$H$3:$L$11,4,FALSE),VLOOKUP($L1008,'result messages'!$H$3:$L$11,4,FALSE)))</f>
        <v/>
      </c>
      <c r="Q1008" s="1" t="str">
        <f>IF(ISBLANK($C1008),"",IF(ISNA(VLOOKUP($L1008,'result messages'!$H$3:$L$11,5,FALSE)),VLOOKUP($M1008,'result messages'!$H$3:$L$11,5,FALSE),VLOOKUP($L1008,'result messages'!$H$3:$L$11,5,FALSE)))</f>
        <v/>
      </c>
    </row>
    <row r="1009" spans="1:17">
      <c r="A1009" s="1">
        <v>1006</v>
      </c>
      <c r="B1009" s="1"/>
      <c r="C1009" s="1"/>
      <c r="D1009" s="1"/>
      <c r="E1009" s="6"/>
      <c r="F1009" s="1"/>
      <c r="G1009" s="1" t="str">
        <f>IF(ISNA(VLOOKUP($C1009,'DTEN TCAP Linkage deviceId'!$A$1:$A$20000,1,FALSE)),"No","Yes")</f>
        <v>No</v>
      </c>
      <c r="H1009" s="1" t="str">
        <f>IF(ISNA(VLOOKUP($C1009,'Provisioning Requester'!$F$3:$H$20000,2,FALSE)),"No","Yes")</f>
        <v>No</v>
      </c>
      <c r="I1009" s="1" t="str">
        <f>IF($H1009="Yes",VLOOKUP($C1009,'Provisioning Requester'!$F$3:$H$20000,3,FALSE),"-")</f>
        <v>-</v>
      </c>
      <c r="J1009" s="1" t="str">
        <f>IF(OR(D1009="SVCP", E1009="TRUE"), "No", IF(ISNA(VLOOKUP($C1009,'ProvResponder deviceId'!$A$1:$A$20000,1,FALSE)),"No","Yes"))</f>
        <v>No</v>
      </c>
      <c r="K1009" s="1" t="str">
        <f>IF($J1009="Yes",VLOOKUP($C1009,'ProvResponder deviceId'!$A$1:$C$20000,3,FALSE),"-")</f>
        <v>-</v>
      </c>
      <c r="L1009" s="1" t="str">
        <f t="shared" si="30"/>
        <v/>
      </c>
      <c r="M1009" s="1" t="str">
        <f t="shared" si="31"/>
        <v/>
      </c>
      <c r="N1009" s="1" t="str">
        <f>IF(ISBLANK($C1009),"",IF(ISNA(VLOOKUP($L1009,'result messages'!$H$3:$L$11,2,FALSE)),VLOOKUP($M1009,'result messages'!$H$3:$L$11,2,FALSE),VLOOKUP($L1009,'result messages'!$H$3:$L$11,2,FALSE)))</f>
        <v/>
      </c>
      <c r="O1009" s="1" t="str">
        <f>IF(ISBLANK($C1009),"",IF(ISNA(VLOOKUP($L1009,'result messages'!$H$3:$L$11,3,FALSE)),VLOOKUP($M1009,'result messages'!$H$3:$L$11,3,FALSE),VLOOKUP($L1009,'result messages'!$H$3:$L$11,3,FALSE)))</f>
        <v/>
      </c>
      <c r="P1009" s="1" t="str">
        <f>IF(ISBLANK($C1009),"",IF(ISNA(VLOOKUP($L1009,'result messages'!$H$3:$L$11,4,FALSE)),VLOOKUP($M1009,'result messages'!$H$3:$L$11,4,FALSE),VLOOKUP($L1009,'result messages'!$H$3:$L$11,4,FALSE)))</f>
        <v/>
      </c>
      <c r="Q1009" s="1" t="str">
        <f>IF(ISBLANK($C1009),"",IF(ISNA(VLOOKUP($L1009,'result messages'!$H$3:$L$11,5,FALSE)),VLOOKUP($M1009,'result messages'!$H$3:$L$11,5,FALSE),VLOOKUP($L1009,'result messages'!$H$3:$L$11,5,FALSE)))</f>
        <v/>
      </c>
    </row>
    <row r="1010" spans="1:17">
      <c r="A1010" s="1">
        <v>1007</v>
      </c>
      <c r="B1010" s="1"/>
      <c r="C1010" s="1"/>
      <c r="D1010" s="1"/>
      <c r="E1010" s="6"/>
      <c r="F1010" s="1"/>
      <c r="G1010" s="1" t="str">
        <f>IF(ISNA(VLOOKUP($C1010,'DTEN TCAP Linkage deviceId'!$A$1:$A$20000,1,FALSE)),"No","Yes")</f>
        <v>No</v>
      </c>
      <c r="H1010" s="1" t="str">
        <f>IF(ISNA(VLOOKUP($C1010,'Provisioning Requester'!$F$3:$H$20000,2,FALSE)),"No","Yes")</f>
        <v>No</v>
      </c>
      <c r="I1010" s="1" t="str">
        <f>IF($H1010="Yes",VLOOKUP($C1010,'Provisioning Requester'!$F$3:$H$20000,3,FALSE),"-")</f>
        <v>-</v>
      </c>
      <c r="J1010" s="1" t="str">
        <f>IF(OR(D1010="SVCP", E1010="TRUE"), "No", IF(ISNA(VLOOKUP($C1010,'ProvResponder deviceId'!$A$1:$A$20000,1,FALSE)),"No","Yes"))</f>
        <v>No</v>
      </c>
      <c r="K1010" s="1" t="str">
        <f>IF($J1010="Yes",VLOOKUP($C1010,'ProvResponder deviceId'!$A$1:$C$20000,3,FALSE),"-")</f>
        <v>-</v>
      </c>
      <c r="L1010" s="1" t="str">
        <f t="shared" si="30"/>
        <v/>
      </c>
      <c r="M1010" s="1" t="str">
        <f t="shared" si="31"/>
        <v/>
      </c>
      <c r="N1010" s="1" t="str">
        <f>IF(ISBLANK($C1010),"",IF(ISNA(VLOOKUP($L1010,'result messages'!$H$3:$L$11,2,FALSE)),VLOOKUP($M1010,'result messages'!$H$3:$L$11,2,FALSE),VLOOKUP($L1010,'result messages'!$H$3:$L$11,2,FALSE)))</f>
        <v/>
      </c>
      <c r="O1010" s="1" t="str">
        <f>IF(ISBLANK($C1010),"",IF(ISNA(VLOOKUP($L1010,'result messages'!$H$3:$L$11,3,FALSE)),VLOOKUP($M1010,'result messages'!$H$3:$L$11,3,FALSE),VLOOKUP($L1010,'result messages'!$H$3:$L$11,3,FALSE)))</f>
        <v/>
      </c>
      <c r="P1010" s="1" t="str">
        <f>IF(ISBLANK($C1010),"",IF(ISNA(VLOOKUP($L1010,'result messages'!$H$3:$L$11,4,FALSE)),VLOOKUP($M1010,'result messages'!$H$3:$L$11,4,FALSE),VLOOKUP($L1010,'result messages'!$H$3:$L$11,4,FALSE)))</f>
        <v/>
      </c>
      <c r="Q1010" s="1" t="str">
        <f>IF(ISBLANK($C1010),"",IF(ISNA(VLOOKUP($L1010,'result messages'!$H$3:$L$11,5,FALSE)),VLOOKUP($M1010,'result messages'!$H$3:$L$11,5,FALSE),VLOOKUP($L1010,'result messages'!$H$3:$L$11,5,FALSE)))</f>
        <v/>
      </c>
    </row>
    <row r="1011" spans="1:17">
      <c r="A1011" s="1">
        <v>1008</v>
      </c>
      <c r="B1011" s="1"/>
      <c r="C1011" s="1"/>
      <c r="D1011" s="1"/>
      <c r="E1011" s="6"/>
      <c r="F1011" s="1"/>
      <c r="G1011" s="1" t="str">
        <f>IF(ISNA(VLOOKUP($C1011,'DTEN TCAP Linkage deviceId'!$A$1:$A$20000,1,FALSE)),"No","Yes")</f>
        <v>No</v>
      </c>
      <c r="H1011" s="1" t="str">
        <f>IF(ISNA(VLOOKUP($C1011,'Provisioning Requester'!$F$3:$H$20000,2,FALSE)),"No","Yes")</f>
        <v>No</v>
      </c>
      <c r="I1011" s="1" t="str">
        <f>IF($H1011="Yes",VLOOKUP($C1011,'Provisioning Requester'!$F$3:$H$20000,3,FALSE),"-")</f>
        <v>-</v>
      </c>
      <c r="J1011" s="1" t="str">
        <f>IF(OR(D1011="SVCP", E1011="TRUE"), "No", IF(ISNA(VLOOKUP($C1011,'ProvResponder deviceId'!$A$1:$A$20000,1,FALSE)),"No","Yes"))</f>
        <v>No</v>
      </c>
      <c r="K1011" s="1" t="str">
        <f>IF($J1011="Yes",VLOOKUP($C1011,'ProvResponder deviceId'!$A$1:$C$20000,3,FALSE),"-")</f>
        <v>-</v>
      </c>
      <c r="L1011" s="1" t="str">
        <f t="shared" si="30"/>
        <v/>
      </c>
      <c r="M1011" s="1" t="str">
        <f t="shared" si="31"/>
        <v/>
      </c>
      <c r="N1011" s="1" t="str">
        <f>IF(ISBLANK($C1011),"",IF(ISNA(VLOOKUP($L1011,'result messages'!$H$3:$L$11,2,FALSE)),VLOOKUP($M1011,'result messages'!$H$3:$L$11,2,FALSE),VLOOKUP($L1011,'result messages'!$H$3:$L$11,2,FALSE)))</f>
        <v/>
      </c>
      <c r="O1011" s="1" t="str">
        <f>IF(ISBLANK($C1011),"",IF(ISNA(VLOOKUP($L1011,'result messages'!$H$3:$L$11,3,FALSE)),VLOOKUP($M1011,'result messages'!$H$3:$L$11,3,FALSE),VLOOKUP($L1011,'result messages'!$H$3:$L$11,3,FALSE)))</f>
        <v/>
      </c>
      <c r="P1011" s="1" t="str">
        <f>IF(ISBLANK($C1011),"",IF(ISNA(VLOOKUP($L1011,'result messages'!$H$3:$L$11,4,FALSE)),VLOOKUP($M1011,'result messages'!$H$3:$L$11,4,FALSE),VLOOKUP($L1011,'result messages'!$H$3:$L$11,4,FALSE)))</f>
        <v/>
      </c>
      <c r="Q1011" s="1" t="str">
        <f>IF(ISBLANK($C1011),"",IF(ISNA(VLOOKUP($L1011,'result messages'!$H$3:$L$11,5,FALSE)),VLOOKUP($M1011,'result messages'!$H$3:$L$11,5,FALSE),VLOOKUP($L1011,'result messages'!$H$3:$L$11,5,FALSE)))</f>
        <v/>
      </c>
    </row>
    <row r="1012" spans="1:17">
      <c r="A1012" s="1">
        <v>1009</v>
      </c>
      <c r="B1012" s="1"/>
      <c r="C1012" s="1"/>
      <c r="D1012" s="1"/>
      <c r="E1012" s="6"/>
      <c r="F1012" s="1"/>
      <c r="G1012" s="1" t="str">
        <f>IF(ISNA(VLOOKUP($C1012,'DTEN TCAP Linkage deviceId'!$A$1:$A$20000,1,FALSE)),"No","Yes")</f>
        <v>No</v>
      </c>
      <c r="H1012" s="1" t="str">
        <f>IF(ISNA(VLOOKUP($C1012,'Provisioning Requester'!$F$3:$H$20000,2,FALSE)),"No","Yes")</f>
        <v>No</v>
      </c>
      <c r="I1012" s="1" t="str">
        <f>IF($H1012="Yes",VLOOKUP($C1012,'Provisioning Requester'!$F$3:$H$20000,3,FALSE),"-")</f>
        <v>-</v>
      </c>
      <c r="J1012" s="1" t="str">
        <f>IF(OR(D1012="SVCP", E1012="TRUE"), "No", IF(ISNA(VLOOKUP($C1012,'ProvResponder deviceId'!$A$1:$A$20000,1,FALSE)),"No","Yes"))</f>
        <v>No</v>
      </c>
      <c r="K1012" s="1" t="str">
        <f>IF($J1012="Yes",VLOOKUP($C1012,'ProvResponder deviceId'!$A$1:$C$20000,3,FALSE),"-")</f>
        <v>-</v>
      </c>
      <c r="L1012" s="1" t="str">
        <f t="shared" si="30"/>
        <v/>
      </c>
      <c r="M1012" s="1" t="str">
        <f t="shared" si="31"/>
        <v/>
      </c>
      <c r="N1012" s="1" t="str">
        <f>IF(ISBLANK($C1012),"",IF(ISNA(VLOOKUP($L1012,'result messages'!$H$3:$L$11,2,FALSE)),VLOOKUP($M1012,'result messages'!$H$3:$L$11,2,FALSE),VLOOKUP($L1012,'result messages'!$H$3:$L$11,2,FALSE)))</f>
        <v/>
      </c>
      <c r="O1012" s="1" t="str">
        <f>IF(ISBLANK($C1012),"",IF(ISNA(VLOOKUP($L1012,'result messages'!$H$3:$L$11,3,FALSE)),VLOOKUP($M1012,'result messages'!$H$3:$L$11,3,FALSE),VLOOKUP($L1012,'result messages'!$H$3:$L$11,3,FALSE)))</f>
        <v/>
      </c>
      <c r="P1012" s="1" t="str">
        <f>IF(ISBLANK($C1012),"",IF(ISNA(VLOOKUP($L1012,'result messages'!$H$3:$L$11,4,FALSE)),VLOOKUP($M1012,'result messages'!$H$3:$L$11,4,FALSE),VLOOKUP($L1012,'result messages'!$H$3:$L$11,4,FALSE)))</f>
        <v/>
      </c>
      <c r="Q1012" s="1" t="str">
        <f>IF(ISBLANK($C1012),"",IF(ISNA(VLOOKUP($L1012,'result messages'!$H$3:$L$11,5,FALSE)),VLOOKUP($M1012,'result messages'!$H$3:$L$11,5,FALSE),VLOOKUP($L1012,'result messages'!$H$3:$L$11,5,FALSE)))</f>
        <v/>
      </c>
    </row>
    <row r="1013" spans="1:17">
      <c r="A1013" s="1">
        <v>1010</v>
      </c>
      <c r="B1013" s="1"/>
      <c r="C1013" s="1"/>
      <c r="D1013" s="1"/>
      <c r="E1013" s="6"/>
      <c r="F1013" s="1"/>
      <c r="G1013" s="1" t="str">
        <f>IF(ISNA(VLOOKUP($C1013,'DTEN TCAP Linkage deviceId'!$A$1:$A$20000,1,FALSE)),"No","Yes")</f>
        <v>No</v>
      </c>
      <c r="H1013" s="1" t="str">
        <f>IF(ISNA(VLOOKUP($C1013,'Provisioning Requester'!$F$3:$H$20000,2,FALSE)),"No","Yes")</f>
        <v>No</v>
      </c>
      <c r="I1013" s="1" t="str">
        <f>IF($H1013="Yes",VLOOKUP($C1013,'Provisioning Requester'!$F$3:$H$20000,3,FALSE),"-")</f>
        <v>-</v>
      </c>
      <c r="J1013" s="1" t="str">
        <f>IF(OR(D1013="SVCP", E1013="TRUE"), "No", IF(ISNA(VLOOKUP($C1013,'ProvResponder deviceId'!$A$1:$A$20000,1,FALSE)),"No","Yes"))</f>
        <v>No</v>
      </c>
      <c r="K1013" s="1" t="str">
        <f>IF($J1013="Yes",VLOOKUP($C1013,'ProvResponder deviceId'!$A$1:$C$20000,3,FALSE),"-")</f>
        <v>-</v>
      </c>
      <c r="L1013" s="1" t="str">
        <f t="shared" si="30"/>
        <v/>
      </c>
      <c r="M1013" s="1" t="str">
        <f t="shared" si="31"/>
        <v/>
      </c>
      <c r="N1013" s="1" t="str">
        <f>IF(ISBLANK($C1013),"",IF(ISNA(VLOOKUP($L1013,'result messages'!$H$3:$L$11,2,FALSE)),VLOOKUP($M1013,'result messages'!$H$3:$L$11,2,FALSE),VLOOKUP($L1013,'result messages'!$H$3:$L$11,2,FALSE)))</f>
        <v/>
      </c>
      <c r="O1013" s="1" t="str">
        <f>IF(ISBLANK($C1013),"",IF(ISNA(VLOOKUP($L1013,'result messages'!$H$3:$L$11,3,FALSE)),VLOOKUP($M1013,'result messages'!$H$3:$L$11,3,FALSE),VLOOKUP($L1013,'result messages'!$H$3:$L$11,3,FALSE)))</f>
        <v/>
      </c>
      <c r="P1013" s="1" t="str">
        <f>IF(ISBLANK($C1013),"",IF(ISNA(VLOOKUP($L1013,'result messages'!$H$3:$L$11,4,FALSE)),VLOOKUP($M1013,'result messages'!$H$3:$L$11,4,FALSE),VLOOKUP($L1013,'result messages'!$H$3:$L$11,4,FALSE)))</f>
        <v/>
      </c>
      <c r="Q1013" s="1" t="str">
        <f>IF(ISBLANK($C1013),"",IF(ISNA(VLOOKUP($L1013,'result messages'!$H$3:$L$11,5,FALSE)),VLOOKUP($M1013,'result messages'!$H$3:$L$11,5,FALSE),VLOOKUP($L1013,'result messages'!$H$3:$L$11,5,FALSE)))</f>
        <v/>
      </c>
    </row>
    <row r="1014" spans="1:17">
      <c r="A1014" s="1">
        <v>1011</v>
      </c>
      <c r="B1014" s="1"/>
      <c r="C1014" s="1"/>
      <c r="D1014" s="1"/>
      <c r="E1014" s="6"/>
      <c r="F1014" s="1"/>
      <c r="G1014" s="1" t="str">
        <f>IF(ISNA(VLOOKUP($C1014,'DTEN TCAP Linkage deviceId'!$A$1:$A$20000,1,FALSE)),"No","Yes")</f>
        <v>No</v>
      </c>
      <c r="H1014" s="1" t="str">
        <f>IF(ISNA(VLOOKUP($C1014,'Provisioning Requester'!$F$3:$H$20000,2,FALSE)),"No","Yes")</f>
        <v>No</v>
      </c>
      <c r="I1014" s="1" t="str">
        <f>IF($H1014="Yes",VLOOKUP($C1014,'Provisioning Requester'!$F$3:$H$20000,3,FALSE),"-")</f>
        <v>-</v>
      </c>
      <c r="J1014" s="1" t="str">
        <f>IF(OR(D1014="SVCP", E1014="TRUE"), "No", IF(ISNA(VLOOKUP($C1014,'ProvResponder deviceId'!$A$1:$A$20000,1,FALSE)),"No","Yes"))</f>
        <v>No</v>
      </c>
      <c r="K1014" s="1" t="str">
        <f>IF($J1014="Yes",VLOOKUP($C1014,'ProvResponder deviceId'!$A$1:$C$20000,3,FALSE),"-")</f>
        <v>-</v>
      </c>
      <c r="L1014" s="1" t="str">
        <f t="shared" si="30"/>
        <v/>
      </c>
      <c r="M1014" s="1" t="str">
        <f t="shared" si="31"/>
        <v/>
      </c>
      <c r="N1014" s="1" t="str">
        <f>IF(ISBLANK($C1014),"",IF(ISNA(VLOOKUP($L1014,'result messages'!$H$3:$L$11,2,FALSE)),VLOOKUP($M1014,'result messages'!$H$3:$L$11,2,FALSE),VLOOKUP($L1014,'result messages'!$H$3:$L$11,2,FALSE)))</f>
        <v/>
      </c>
      <c r="O1014" s="1" t="str">
        <f>IF(ISBLANK($C1014),"",IF(ISNA(VLOOKUP($L1014,'result messages'!$H$3:$L$11,3,FALSE)),VLOOKUP($M1014,'result messages'!$H$3:$L$11,3,FALSE),VLOOKUP($L1014,'result messages'!$H$3:$L$11,3,FALSE)))</f>
        <v/>
      </c>
      <c r="P1014" s="1" t="str">
        <f>IF(ISBLANK($C1014),"",IF(ISNA(VLOOKUP($L1014,'result messages'!$H$3:$L$11,4,FALSE)),VLOOKUP($M1014,'result messages'!$H$3:$L$11,4,FALSE),VLOOKUP($L1014,'result messages'!$H$3:$L$11,4,FALSE)))</f>
        <v/>
      </c>
      <c r="Q1014" s="1" t="str">
        <f>IF(ISBLANK($C1014),"",IF(ISNA(VLOOKUP($L1014,'result messages'!$H$3:$L$11,5,FALSE)),VLOOKUP($M1014,'result messages'!$H$3:$L$11,5,FALSE),VLOOKUP($L1014,'result messages'!$H$3:$L$11,5,FALSE)))</f>
        <v/>
      </c>
    </row>
    <row r="1015" spans="1:17">
      <c r="A1015" s="1">
        <v>1012</v>
      </c>
      <c r="B1015" s="1"/>
      <c r="C1015" s="1"/>
      <c r="D1015" s="1"/>
      <c r="E1015" s="6"/>
      <c r="F1015" s="1"/>
      <c r="G1015" s="1" t="str">
        <f>IF(ISNA(VLOOKUP($C1015,'DTEN TCAP Linkage deviceId'!$A$1:$A$20000,1,FALSE)),"No","Yes")</f>
        <v>No</v>
      </c>
      <c r="H1015" s="1" t="str">
        <f>IF(ISNA(VLOOKUP($C1015,'Provisioning Requester'!$F$3:$H$20000,2,FALSE)),"No","Yes")</f>
        <v>No</v>
      </c>
      <c r="I1015" s="1" t="str">
        <f>IF($H1015="Yes",VLOOKUP($C1015,'Provisioning Requester'!$F$3:$H$20000,3,FALSE),"-")</f>
        <v>-</v>
      </c>
      <c r="J1015" s="1" t="str">
        <f>IF(OR(D1015="SVCP", E1015="TRUE"), "No", IF(ISNA(VLOOKUP($C1015,'ProvResponder deviceId'!$A$1:$A$20000,1,FALSE)),"No","Yes"))</f>
        <v>No</v>
      </c>
      <c r="K1015" s="1" t="str">
        <f>IF($J1015="Yes",VLOOKUP($C1015,'ProvResponder deviceId'!$A$1:$C$20000,3,FALSE),"-")</f>
        <v>-</v>
      </c>
      <c r="L1015" s="1" t="str">
        <f t="shared" si="30"/>
        <v/>
      </c>
      <c r="M1015" s="1" t="str">
        <f t="shared" si="31"/>
        <v/>
      </c>
      <c r="N1015" s="1" t="str">
        <f>IF(ISBLANK($C1015),"",IF(ISNA(VLOOKUP($L1015,'result messages'!$H$3:$L$11,2,FALSE)),VLOOKUP($M1015,'result messages'!$H$3:$L$11,2,FALSE),VLOOKUP($L1015,'result messages'!$H$3:$L$11,2,FALSE)))</f>
        <v/>
      </c>
      <c r="O1015" s="1" t="str">
        <f>IF(ISBLANK($C1015),"",IF(ISNA(VLOOKUP($L1015,'result messages'!$H$3:$L$11,3,FALSE)),VLOOKUP($M1015,'result messages'!$H$3:$L$11,3,FALSE),VLOOKUP($L1015,'result messages'!$H$3:$L$11,3,FALSE)))</f>
        <v/>
      </c>
      <c r="P1015" s="1" t="str">
        <f>IF(ISBLANK($C1015),"",IF(ISNA(VLOOKUP($L1015,'result messages'!$H$3:$L$11,4,FALSE)),VLOOKUP($M1015,'result messages'!$H$3:$L$11,4,FALSE),VLOOKUP($L1015,'result messages'!$H$3:$L$11,4,FALSE)))</f>
        <v/>
      </c>
      <c r="Q1015" s="1" t="str">
        <f>IF(ISBLANK($C1015),"",IF(ISNA(VLOOKUP($L1015,'result messages'!$H$3:$L$11,5,FALSE)),VLOOKUP($M1015,'result messages'!$H$3:$L$11,5,FALSE),VLOOKUP($L1015,'result messages'!$H$3:$L$11,5,FALSE)))</f>
        <v/>
      </c>
    </row>
    <row r="1016" spans="1:17">
      <c r="A1016" s="1">
        <v>1013</v>
      </c>
      <c r="B1016" s="1"/>
      <c r="C1016" s="1"/>
      <c r="D1016" s="1"/>
      <c r="E1016" s="6"/>
      <c r="F1016" s="1"/>
      <c r="G1016" s="1" t="str">
        <f>IF(ISNA(VLOOKUP($C1016,'DTEN TCAP Linkage deviceId'!$A$1:$A$20000,1,FALSE)),"No","Yes")</f>
        <v>No</v>
      </c>
      <c r="H1016" s="1" t="str">
        <f>IF(ISNA(VLOOKUP($C1016,'Provisioning Requester'!$F$3:$H$20000,2,FALSE)),"No","Yes")</f>
        <v>No</v>
      </c>
      <c r="I1016" s="1" t="str">
        <f>IF($H1016="Yes",VLOOKUP($C1016,'Provisioning Requester'!$F$3:$H$20000,3,FALSE),"-")</f>
        <v>-</v>
      </c>
      <c r="J1016" s="1" t="str">
        <f>IF(OR(D1016="SVCP", E1016="TRUE"), "No", IF(ISNA(VLOOKUP($C1016,'ProvResponder deviceId'!$A$1:$A$20000,1,FALSE)),"No","Yes"))</f>
        <v>No</v>
      </c>
      <c r="K1016" s="1" t="str">
        <f>IF($J1016="Yes",VLOOKUP($C1016,'ProvResponder deviceId'!$A$1:$C$20000,3,FALSE),"-")</f>
        <v>-</v>
      </c>
      <c r="L1016" s="1" t="str">
        <f t="shared" si="30"/>
        <v/>
      </c>
      <c r="M1016" s="1" t="str">
        <f t="shared" si="31"/>
        <v/>
      </c>
      <c r="N1016" s="1" t="str">
        <f>IF(ISBLANK($C1016),"",IF(ISNA(VLOOKUP($L1016,'result messages'!$H$3:$L$11,2,FALSE)),VLOOKUP($M1016,'result messages'!$H$3:$L$11,2,FALSE),VLOOKUP($L1016,'result messages'!$H$3:$L$11,2,FALSE)))</f>
        <v/>
      </c>
      <c r="O1016" s="1" t="str">
        <f>IF(ISBLANK($C1016),"",IF(ISNA(VLOOKUP($L1016,'result messages'!$H$3:$L$11,3,FALSE)),VLOOKUP($M1016,'result messages'!$H$3:$L$11,3,FALSE),VLOOKUP($L1016,'result messages'!$H$3:$L$11,3,FALSE)))</f>
        <v/>
      </c>
      <c r="P1016" s="1" t="str">
        <f>IF(ISBLANK($C1016),"",IF(ISNA(VLOOKUP($L1016,'result messages'!$H$3:$L$11,4,FALSE)),VLOOKUP($M1016,'result messages'!$H$3:$L$11,4,FALSE),VLOOKUP($L1016,'result messages'!$H$3:$L$11,4,FALSE)))</f>
        <v/>
      </c>
      <c r="Q1016" s="1" t="str">
        <f>IF(ISBLANK($C1016),"",IF(ISNA(VLOOKUP($L1016,'result messages'!$H$3:$L$11,5,FALSE)),VLOOKUP($M1016,'result messages'!$H$3:$L$11,5,FALSE),VLOOKUP($L1016,'result messages'!$H$3:$L$11,5,FALSE)))</f>
        <v/>
      </c>
    </row>
    <row r="1017" spans="1:17">
      <c r="A1017" s="1">
        <v>1014</v>
      </c>
      <c r="B1017" s="1"/>
      <c r="C1017" s="1"/>
      <c r="D1017" s="1"/>
      <c r="E1017" s="6"/>
      <c r="F1017" s="1"/>
      <c r="G1017" s="1" t="str">
        <f>IF(ISNA(VLOOKUP($C1017,'DTEN TCAP Linkage deviceId'!$A$1:$A$20000,1,FALSE)),"No","Yes")</f>
        <v>No</v>
      </c>
      <c r="H1017" s="1" t="str">
        <f>IF(ISNA(VLOOKUP($C1017,'Provisioning Requester'!$F$3:$H$20000,2,FALSE)),"No","Yes")</f>
        <v>No</v>
      </c>
      <c r="I1017" s="1" t="str">
        <f>IF($H1017="Yes",VLOOKUP($C1017,'Provisioning Requester'!$F$3:$H$20000,3,FALSE),"-")</f>
        <v>-</v>
      </c>
      <c r="J1017" s="1" t="str">
        <f>IF(OR(D1017="SVCP", E1017="TRUE"), "No", IF(ISNA(VLOOKUP($C1017,'ProvResponder deviceId'!$A$1:$A$20000,1,FALSE)),"No","Yes"))</f>
        <v>No</v>
      </c>
      <c r="K1017" s="1" t="str">
        <f>IF($J1017="Yes",VLOOKUP($C1017,'ProvResponder deviceId'!$A$1:$C$20000,3,FALSE),"-")</f>
        <v>-</v>
      </c>
      <c r="L1017" s="1" t="str">
        <f t="shared" si="30"/>
        <v/>
      </c>
      <c r="M1017" s="1" t="str">
        <f t="shared" si="31"/>
        <v/>
      </c>
      <c r="N1017" s="1" t="str">
        <f>IF(ISBLANK($C1017),"",IF(ISNA(VLOOKUP($L1017,'result messages'!$H$3:$L$11,2,FALSE)),VLOOKUP($M1017,'result messages'!$H$3:$L$11,2,FALSE),VLOOKUP($L1017,'result messages'!$H$3:$L$11,2,FALSE)))</f>
        <v/>
      </c>
      <c r="O1017" s="1" t="str">
        <f>IF(ISBLANK($C1017),"",IF(ISNA(VLOOKUP($L1017,'result messages'!$H$3:$L$11,3,FALSE)),VLOOKUP($M1017,'result messages'!$H$3:$L$11,3,FALSE),VLOOKUP($L1017,'result messages'!$H$3:$L$11,3,FALSE)))</f>
        <v/>
      </c>
      <c r="P1017" s="1" t="str">
        <f>IF(ISBLANK($C1017),"",IF(ISNA(VLOOKUP($L1017,'result messages'!$H$3:$L$11,4,FALSE)),VLOOKUP($M1017,'result messages'!$H$3:$L$11,4,FALSE),VLOOKUP($L1017,'result messages'!$H$3:$L$11,4,FALSE)))</f>
        <v/>
      </c>
      <c r="Q1017" s="1" t="str">
        <f>IF(ISBLANK($C1017),"",IF(ISNA(VLOOKUP($L1017,'result messages'!$H$3:$L$11,5,FALSE)),VLOOKUP($M1017,'result messages'!$H$3:$L$11,5,FALSE),VLOOKUP($L1017,'result messages'!$H$3:$L$11,5,FALSE)))</f>
        <v/>
      </c>
    </row>
    <row r="1018" spans="1:17">
      <c r="A1018" s="1">
        <v>1015</v>
      </c>
      <c r="B1018" s="1"/>
      <c r="C1018" s="1"/>
      <c r="D1018" s="1"/>
      <c r="E1018" s="6"/>
      <c r="F1018" s="1"/>
      <c r="G1018" s="1" t="str">
        <f>IF(ISNA(VLOOKUP($C1018,'DTEN TCAP Linkage deviceId'!$A$1:$A$20000,1,FALSE)),"No","Yes")</f>
        <v>No</v>
      </c>
      <c r="H1018" s="1" t="str">
        <f>IF(ISNA(VLOOKUP($C1018,'Provisioning Requester'!$F$3:$H$20000,2,FALSE)),"No","Yes")</f>
        <v>No</v>
      </c>
      <c r="I1018" s="1" t="str">
        <f>IF($H1018="Yes",VLOOKUP($C1018,'Provisioning Requester'!$F$3:$H$20000,3,FALSE),"-")</f>
        <v>-</v>
      </c>
      <c r="J1018" s="1" t="str">
        <f>IF(OR(D1018="SVCP", E1018="TRUE"), "No", IF(ISNA(VLOOKUP($C1018,'ProvResponder deviceId'!$A$1:$A$20000,1,FALSE)),"No","Yes"))</f>
        <v>No</v>
      </c>
      <c r="K1018" s="1" t="str">
        <f>IF($J1018="Yes",VLOOKUP($C1018,'ProvResponder deviceId'!$A$1:$C$20000,3,FALSE),"-")</f>
        <v>-</v>
      </c>
      <c r="L1018" s="1" t="str">
        <f t="shared" si="30"/>
        <v/>
      </c>
      <c r="M1018" s="1" t="str">
        <f t="shared" si="31"/>
        <v/>
      </c>
      <c r="N1018" s="1" t="str">
        <f>IF(ISBLANK($C1018),"",IF(ISNA(VLOOKUP($L1018,'result messages'!$H$3:$L$11,2,FALSE)),VLOOKUP($M1018,'result messages'!$H$3:$L$11,2,FALSE),VLOOKUP($L1018,'result messages'!$H$3:$L$11,2,FALSE)))</f>
        <v/>
      </c>
      <c r="O1018" s="1" t="str">
        <f>IF(ISBLANK($C1018),"",IF(ISNA(VLOOKUP($L1018,'result messages'!$H$3:$L$11,3,FALSE)),VLOOKUP($M1018,'result messages'!$H$3:$L$11,3,FALSE),VLOOKUP($L1018,'result messages'!$H$3:$L$11,3,FALSE)))</f>
        <v/>
      </c>
      <c r="P1018" s="1" t="str">
        <f>IF(ISBLANK($C1018),"",IF(ISNA(VLOOKUP($L1018,'result messages'!$H$3:$L$11,4,FALSE)),VLOOKUP($M1018,'result messages'!$H$3:$L$11,4,FALSE),VLOOKUP($L1018,'result messages'!$H$3:$L$11,4,FALSE)))</f>
        <v/>
      </c>
      <c r="Q1018" s="1" t="str">
        <f>IF(ISBLANK($C1018),"",IF(ISNA(VLOOKUP($L1018,'result messages'!$H$3:$L$11,5,FALSE)),VLOOKUP($M1018,'result messages'!$H$3:$L$11,5,FALSE),VLOOKUP($L1018,'result messages'!$H$3:$L$11,5,FALSE)))</f>
        <v/>
      </c>
    </row>
    <row r="1019" spans="1:17">
      <c r="A1019" s="1">
        <v>1016</v>
      </c>
      <c r="B1019" s="1"/>
      <c r="C1019" s="1"/>
      <c r="D1019" s="1"/>
      <c r="E1019" s="6"/>
      <c r="F1019" s="1"/>
      <c r="G1019" s="1" t="str">
        <f>IF(ISNA(VLOOKUP($C1019,'DTEN TCAP Linkage deviceId'!$A$1:$A$20000,1,FALSE)),"No","Yes")</f>
        <v>No</v>
      </c>
      <c r="H1019" s="1" t="str">
        <f>IF(ISNA(VLOOKUP($C1019,'Provisioning Requester'!$F$3:$H$20000,2,FALSE)),"No","Yes")</f>
        <v>No</v>
      </c>
      <c r="I1019" s="1" t="str">
        <f>IF($H1019="Yes",VLOOKUP($C1019,'Provisioning Requester'!$F$3:$H$20000,3,FALSE),"-")</f>
        <v>-</v>
      </c>
      <c r="J1019" s="1" t="str">
        <f>IF(OR(D1019="SVCP", E1019="TRUE"), "No", IF(ISNA(VLOOKUP($C1019,'ProvResponder deviceId'!$A$1:$A$20000,1,FALSE)),"No","Yes"))</f>
        <v>No</v>
      </c>
      <c r="K1019" s="1" t="str">
        <f>IF($J1019="Yes",VLOOKUP($C1019,'ProvResponder deviceId'!$A$1:$C$20000,3,FALSE),"-")</f>
        <v>-</v>
      </c>
      <c r="L1019" s="1" t="str">
        <f t="shared" si="30"/>
        <v/>
      </c>
      <c r="M1019" s="1" t="str">
        <f t="shared" si="31"/>
        <v/>
      </c>
      <c r="N1019" s="1" t="str">
        <f>IF(ISBLANK($C1019),"",IF(ISNA(VLOOKUP($L1019,'result messages'!$H$3:$L$11,2,FALSE)),VLOOKUP($M1019,'result messages'!$H$3:$L$11,2,FALSE),VLOOKUP($L1019,'result messages'!$H$3:$L$11,2,FALSE)))</f>
        <v/>
      </c>
      <c r="O1019" s="1" t="str">
        <f>IF(ISBLANK($C1019),"",IF(ISNA(VLOOKUP($L1019,'result messages'!$H$3:$L$11,3,FALSE)),VLOOKUP($M1019,'result messages'!$H$3:$L$11,3,FALSE),VLOOKUP($L1019,'result messages'!$H$3:$L$11,3,FALSE)))</f>
        <v/>
      </c>
      <c r="P1019" s="1" t="str">
        <f>IF(ISBLANK($C1019),"",IF(ISNA(VLOOKUP($L1019,'result messages'!$H$3:$L$11,4,FALSE)),VLOOKUP($M1019,'result messages'!$H$3:$L$11,4,FALSE),VLOOKUP($L1019,'result messages'!$H$3:$L$11,4,FALSE)))</f>
        <v/>
      </c>
      <c r="Q1019" s="1" t="str">
        <f>IF(ISBLANK($C1019),"",IF(ISNA(VLOOKUP($L1019,'result messages'!$H$3:$L$11,5,FALSE)),VLOOKUP($M1019,'result messages'!$H$3:$L$11,5,FALSE),VLOOKUP($L1019,'result messages'!$H$3:$L$11,5,FALSE)))</f>
        <v/>
      </c>
    </row>
    <row r="1020" spans="1:17">
      <c r="A1020" s="1">
        <v>1017</v>
      </c>
      <c r="B1020" s="1"/>
      <c r="C1020" s="1"/>
      <c r="D1020" s="1"/>
      <c r="E1020" s="6"/>
      <c r="F1020" s="1"/>
      <c r="G1020" s="1" t="str">
        <f>IF(ISNA(VLOOKUP($C1020,'DTEN TCAP Linkage deviceId'!$A$1:$A$20000,1,FALSE)),"No","Yes")</f>
        <v>No</v>
      </c>
      <c r="H1020" s="1" t="str">
        <f>IF(ISNA(VLOOKUP($C1020,'Provisioning Requester'!$F$3:$H$20000,2,FALSE)),"No","Yes")</f>
        <v>No</v>
      </c>
      <c r="I1020" s="1" t="str">
        <f>IF($H1020="Yes",VLOOKUP($C1020,'Provisioning Requester'!$F$3:$H$20000,3,FALSE),"-")</f>
        <v>-</v>
      </c>
      <c r="J1020" s="1" t="str">
        <f>IF(OR(D1020="SVCP", E1020="TRUE"), "No", IF(ISNA(VLOOKUP($C1020,'ProvResponder deviceId'!$A$1:$A$20000,1,FALSE)),"No","Yes"))</f>
        <v>No</v>
      </c>
      <c r="K1020" s="1" t="str">
        <f>IF($J1020="Yes",VLOOKUP($C1020,'ProvResponder deviceId'!$A$1:$C$20000,3,FALSE),"-")</f>
        <v>-</v>
      </c>
      <c r="L1020" s="1" t="str">
        <f t="shared" si="30"/>
        <v/>
      </c>
      <c r="M1020" s="1" t="str">
        <f t="shared" si="31"/>
        <v/>
      </c>
      <c r="N1020" s="1" t="str">
        <f>IF(ISBLANK($C1020),"",IF(ISNA(VLOOKUP($L1020,'result messages'!$H$3:$L$11,2,FALSE)),VLOOKUP($M1020,'result messages'!$H$3:$L$11,2,FALSE),VLOOKUP($L1020,'result messages'!$H$3:$L$11,2,FALSE)))</f>
        <v/>
      </c>
      <c r="O1020" s="1" t="str">
        <f>IF(ISBLANK($C1020),"",IF(ISNA(VLOOKUP($L1020,'result messages'!$H$3:$L$11,3,FALSE)),VLOOKUP($M1020,'result messages'!$H$3:$L$11,3,FALSE),VLOOKUP($L1020,'result messages'!$H$3:$L$11,3,FALSE)))</f>
        <v/>
      </c>
      <c r="P1020" s="1" t="str">
        <f>IF(ISBLANK($C1020),"",IF(ISNA(VLOOKUP($L1020,'result messages'!$H$3:$L$11,4,FALSE)),VLOOKUP($M1020,'result messages'!$H$3:$L$11,4,FALSE),VLOOKUP($L1020,'result messages'!$H$3:$L$11,4,FALSE)))</f>
        <v/>
      </c>
      <c r="Q1020" s="1" t="str">
        <f>IF(ISBLANK($C1020),"",IF(ISNA(VLOOKUP($L1020,'result messages'!$H$3:$L$11,5,FALSE)),VLOOKUP($M1020,'result messages'!$H$3:$L$11,5,FALSE),VLOOKUP($L1020,'result messages'!$H$3:$L$11,5,FALSE)))</f>
        <v/>
      </c>
    </row>
    <row r="1021" spans="1:17">
      <c r="A1021" s="1">
        <v>1018</v>
      </c>
      <c r="B1021" s="1"/>
      <c r="C1021" s="1"/>
      <c r="D1021" s="1"/>
      <c r="E1021" s="6"/>
      <c r="F1021" s="1"/>
      <c r="G1021" s="1" t="str">
        <f>IF(ISNA(VLOOKUP($C1021,'DTEN TCAP Linkage deviceId'!$A$1:$A$20000,1,FALSE)),"No","Yes")</f>
        <v>No</v>
      </c>
      <c r="H1021" s="1" t="str">
        <f>IF(ISNA(VLOOKUP($C1021,'Provisioning Requester'!$F$3:$H$20000,2,FALSE)),"No","Yes")</f>
        <v>No</v>
      </c>
      <c r="I1021" s="1" t="str">
        <f>IF($H1021="Yes",VLOOKUP($C1021,'Provisioning Requester'!$F$3:$H$20000,3,FALSE),"-")</f>
        <v>-</v>
      </c>
      <c r="J1021" s="1" t="str">
        <f>IF(OR(D1021="SVCP", E1021="TRUE"), "No", IF(ISNA(VLOOKUP($C1021,'ProvResponder deviceId'!$A$1:$A$20000,1,FALSE)),"No","Yes"))</f>
        <v>No</v>
      </c>
      <c r="K1021" s="1" t="str">
        <f>IF($J1021="Yes",VLOOKUP($C1021,'ProvResponder deviceId'!$A$1:$C$20000,3,FALSE),"-")</f>
        <v>-</v>
      </c>
      <c r="L1021" s="1" t="str">
        <f t="shared" si="30"/>
        <v/>
      </c>
      <c r="M1021" s="1" t="str">
        <f t="shared" si="31"/>
        <v/>
      </c>
      <c r="N1021" s="1" t="str">
        <f>IF(ISBLANK($C1021),"",IF(ISNA(VLOOKUP($L1021,'result messages'!$H$3:$L$11,2,FALSE)),VLOOKUP($M1021,'result messages'!$H$3:$L$11,2,FALSE),VLOOKUP($L1021,'result messages'!$H$3:$L$11,2,FALSE)))</f>
        <v/>
      </c>
      <c r="O1021" s="1" t="str">
        <f>IF(ISBLANK($C1021),"",IF(ISNA(VLOOKUP($L1021,'result messages'!$H$3:$L$11,3,FALSE)),VLOOKUP($M1021,'result messages'!$H$3:$L$11,3,FALSE),VLOOKUP($L1021,'result messages'!$H$3:$L$11,3,FALSE)))</f>
        <v/>
      </c>
      <c r="P1021" s="1" t="str">
        <f>IF(ISBLANK($C1021),"",IF(ISNA(VLOOKUP($L1021,'result messages'!$H$3:$L$11,4,FALSE)),VLOOKUP($M1021,'result messages'!$H$3:$L$11,4,FALSE),VLOOKUP($L1021,'result messages'!$H$3:$L$11,4,FALSE)))</f>
        <v/>
      </c>
      <c r="Q1021" s="1" t="str">
        <f>IF(ISBLANK($C1021),"",IF(ISNA(VLOOKUP($L1021,'result messages'!$H$3:$L$11,5,FALSE)),VLOOKUP($M1021,'result messages'!$H$3:$L$11,5,FALSE),VLOOKUP($L1021,'result messages'!$H$3:$L$11,5,FALSE)))</f>
        <v/>
      </c>
    </row>
    <row r="1022" spans="1:17">
      <c r="A1022" s="1">
        <v>1019</v>
      </c>
      <c r="B1022" s="1"/>
      <c r="C1022" s="1"/>
      <c r="D1022" s="1"/>
      <c r="E1022" s="6"/>
      <c r="F1022" s="1"/>
      <c r="G1022" s="1" t="str">
        <f>IF(ISNA(VLOOKUP($C1022,'DTEN TCAP Linkage deviceId'!$A$1:$A$20000,1,FALSE)),"No","Yes")</f>
        <v>No</v>
      </c>
      <c r="H1022" s="1" t="str">
        <f>IF(ISNA(VLOOKUP($C1022,'Provisioning Requester'!$F$3:$H$20000,2,FALSE)),"No","Yes")</f>
        <v>No</v>
      </c>
      <c r="I1022" s="1" t="str">
        <f>IF($H1022="Yes",VLOOKUP($C1022,'Provisioning Requester'!$F$3:$H$20000,3,FALSE),"-")</f>
        <v>-</v>
      </c>
      <c r="J1022" s="1" t="str">
        <f>IF(OR(D1022="SVCP", E1022="TRUE"), "No", IF(ISNA(VLOOKUP($C1022,'ProvResponder deviceId'!$A$1:$A$20000,1,FALSE)),"No","Yes"))</f>
        <v>No</v>
      </c>
      <c r="K1022" s="1" t="str">
        <f>IF($J1022="Yes",VLOOKUP($C1022,'ProvResponder deviceId'!$A$1:$C$20000,3,FALSE),"-")</f>
        <v>-</v>
      </c>
      <c r="L1022" s="1" t="str">
        <f t="shared" si="30"/>
        <v/>
      </c>
      <c r="M1022" s="1" t="str">
        <f t="shared" si="31"/>
        <v/>
      </c>
      <c r="N1022" s="1" t="str">
        <f>IF(ISBLANK($C1022),"",IF(ISNA(VLOOKUP($L1022,'result messages'!$H$3:$L$11,2,FALSE)),VLOOKUP($M1022,'result messages'!$H$3:$L$11,2,FALSE),VLOOKUP($L1022,'result messages'!$H$3:$L$11,2,FALSE)))</f>
        <v/>
      </c>
      <c r="O1022" s="1" t="str">
        <f>IF(ISBLANK($C1022),"",IF(ISNA(VLOOKUP($L1022,'result messages'!$H$3:$L$11,3,FALSE)),VLOOKUP($M1022,'result messages'!$H$3:$L$11,3,FALSE),VLOOKUP($L1022,'result messages'!$H$3:$L$11,3,FALSE)))</f>
        <v/>
      </c>
      <c r="P1022" s="1" t="str">
        <f>IF(ISBLANK($C1022),"",IF(ISNA(VLOOKUP($L1022,'result messages'!$H$3:$L$11,4,FALSE)),VLOOKUP($M1022,'result messages'!$H$3:$L$11,4,FALSE),VLOOKUP($L1022,'result messages'!$H$3:$L$11,4,FALSE)))</f>
        <v/>
      </c>
      <c r="Q1022" s="1" t="str">
        <f>IF(ISBLANK($C1022),"",IF(ISNA(VLOOKUP($L1022,'result messages'!$H$3:$L$11,5,FALSE)),VLOOKUP($M1022,'result messages'!$H$3:$L$11,5,FALSE),VLOOKUP($L1022,'result messages'!$H$3:$L$11,5,FALSE)))</f>
        <v/>
      </c>
    </row>
    <row r="1023" spans="1:17">
      <c r="A1023" s="1">
        <v>1020</v>
      </c>
      <c r="B1023" s="1"/>
      <c r="C1023" s="1"/>
      <c r="D1023" s="1"/>
      <c r="E1023" s="6"/>
      <c r="F1023" s="1"/>
      <c r="G1023" s="1" t="str">
        <f>IF(ISNA(VLOOKUP($C1023,'DTEN TCAP Linkage deviceId'!$A$1:$A$20000,1,FALSE)),"No","Yes")</f>
        <v>No</v>
      </c>
      <c r="H1023" s="1" t="str">
        <f>IF(ISNA(VLOOKUP($C1023,'Provisioning Requester'!$F$3:$H$20000,2,FALSE)),"No","Yes")</f>
        <v>No</v>
      </c>
      <c r="I1023" s="1" t="str">
        <f>IF($H1023="Yes",VLOOKUP($C1023,'Provisioning Requester'!$F$3:$H$20000,3,FALSE),"-")</f>
        <v>-</v>
      </c>
      <c r="J1023" s="1" t="str">
        <f>IF(OR(D1023="SVCP", E1023="TRUE"), "No", IF(ISNA(VLOOKUP($C1023,'ProvResponder deviceId'!$A$1:$A$20000,1,FALSE)),"No","Yes"))</f>
        <v>No</v>
      </c>
      <c r="K1023" s="1" t="str">
        <f>IF($J1023="Yes",VLOOKUP($C1023,'ProvResponder deviceId'!$A$1:$C$20000,3,FALSE),"-")</f>
        <v>-</v>
      </c>
      <c r="L1023" s="1" t="str">
        <f t="shared" si="30"/>
        <v/>
      </c>
      <c r="M1023" s="1" t="str">
        <f t="shared" si="31"/>
        <v/>
      </c>
      <c r="N1023" s="1" t="str">
        <f>IF(ISBLANK($C1023),"",IF(ISNA(VLOOKUP($L1023,'result messages'!$H$3:$L$11,2,FALSE)),VLOOKUP($M1023,'result messages'!$H$3:$L$11,2,FALSE),VLOOKUP($L1023,'result messages'!$H$3:$L$11,2,FALSE)))</f>
        <v/>
      </c>
      <c r="O1023" s="1" t="str">
        <f>IF(ISBLANK($C1023),"",IF(ISNA(VLOOKUP($L1023,'result messages'!$H$3:$L$11,3,FALSE)),VLOOKUP($M1023,'result messages'!$H$3:$L$11,3,FALSE),VLOOKUP($L1023,'result messages'!$H$3:$L$11,3,FALSE)))</f>
        <v/>
      </c>
      <c r="P1023" s="1" t="str">
        <f>IF(ISBLANK($C1023),"",IF(ISNA(VLOOKUP($L1023,'result messages'!$H$3:$L$11,4,FALSE)),VLOOKUP($M1023,'result messages'!$H$3:$L$11,4,FALSE),VLOOKUP($L1023,'result messages'!$H$3:$L$11,4,FALSE)))</f>
        <v/>
      </c>
      <c r="Q1023" s="1" t="str">
        <f>IF(ISBLANK($C1023),"",IF(ISNA(VLOOKUP($L1023,'result messages'!$H$3:$L$11,5,FALSE)),VLOOKUP($M1023,'result messages'!$H$3:$L$11,5,FALSE),VLOOKUP($L1023,'result messages'!$H$3:$L$11,5,FALSE)))</f>
        <v/>
      </c>
    </row>
    <row r="1024" spans="1:17">
      <c r="A1024" s="1">
        <v>1021</v>
      </c>
      <c r="B1024" s="1"/>
      <c r="C1024" s="1"/>
      <c r="D1024" s="1"/>
      <c r="E1024" s="6"/>
      <c r="F1024" s="1"/>
      <c r="G1024" s="1" t="str">
        <f>IF(ISNA(VLOOKUP($C1024,'DTEN TCAP Linkage deviceId'!$A$1:$A$20000,1,FALSE)),"No","Yes")</f>
        <v>No</v>
      </c>
      <c r="H1024" s="1" t="str">
        <f>IF(ISNA(VLOOKUP($C1024,'Provisioning Requester'!$F$3:$H$20000,2,FALSE)),"No","Yes")</f>
        <v>No</v>
      </c>
      <c r="I1024" s="1" t="str">
        <f>IF($H1024="Yes",VLOOKUP($C1024,'Provisioning Requester'!$F$3:$H$20000,3,FALSE),"-")</f>
        <v>-</v>
      </c>
      <c r="J1024" s="1" t="str">
        <f>IF(OR(D1024="SVCP", E1024="TRUE"), "No", IF(ISNA(VLOOKUP($C1024,'ProvResponder deviceId'!$A$1:$A$20000,1,FALSE)),"No","Yes"))</f>
        <v>No</v>
      </c>
      <c r="K1024" s="1" t="str">
        <f>IF($J1024="Yes",VLOOKUP($C1024,'ProvResponder deviceId'!$A$1:$C$20000,3,FALSE),"-")</f>
        <v>-</v>
      </c>
      <c r="L1024" s="1" t="str">
        <f t="shared" si="30"/>
        <v/>
      </c>
      <c r="M1024" s="1" t="str">
        <f t="shared" si="31"/>
        <v/>
      </c>
      <c r="N1024" s="1" t="str">
        <f>IF(ISBLANK($C1024),"",IF(ISNA(VLOOKUP($L1024,'result messages'!$H$3:$L$11,2,FALSE)),VLOOKUP($M1024,'result messages'!$H$3:$L$11,2,FALSE),VLOOKUP($L1024,'result messages'!$H$3:$L$11,2,FALSE)))</f>
        <v/>
      </c>
      <c r="O1024" s="1" t="str">
        <f>IF(ISBLANK($C1024),"",IF(ISNA(VLOOKUP($L1024,'result messages'!$H$3:$L$11,3,FALSE)),VLOOKUP($M1024,'result messages'!$H$3:$L$11,3,FALSE),VLOOKUP($L1024,'result messages'!$H$3:$L$11,3,FALSE)))</f>
        <v/>
      </c>
      <c r="P1024" s="1" t="str">
        <f>IF(ISBLANK($C1024),"",IF(ISNA(VLOOKUP($L1024,'result messages'!$H$3:$L$11,4,FALSE)),VLOOKUP($M1024,'result messages'!$H$3:$L$11,4,FALSE),VLOOKUP($L1024,'result messages'!$H$3:$L$11,4,FALSE)))</f>
        <v/>
      </c>
      <c r="Q1024" s="1" t="str">
        <f>IF(ISBLANK($C1024),"",IF(ISNA(VLOOKUP($L1024,'result messages'!$H$3:$L$11,5,FALSE)),VLOOKUP($M1024,'result messages'!$H$3:$L$11,5,FALSE),VLOOKUP($L1024,'result messages'!$H$3:$L$11,5,FALSE)))</f>
        <v/>
      </c>
    </row>
    <row r="1025" spans="1:17">
      <c r="A1025" s="1">
        <v>1022</v>
      </c>
      <c r="B1025" s="1"/>
      <c r="C1025" s="1"/>
      <c r="D1025" s="1"/>
      <c r="E1025" s="6"/>
      <c r="F1025" s="1"/>
      <c r="G1025" s="1" t="str">
        <f>IF(ISNA(VLOOKUP($C1025,'DTEN TCAP Linkage deviceId'!$A$1:$A$20000,1,FALSE)),"No","Yes")</f>
        <v>No</v>
      </c>
      <c r="H1025" s="1" t="str">
        <f>IF(ISNA(VLOOKUP($C1025,'Provisioning Requester'!$F$3:$H$20000,2,FALSE)),"No","Yes")</f>
        <v>No</v>
      </c>
      <c r="I1025" s="1" t="str">
        <f>IF($H1025="Yes",VLOOKUP($C1025,'Provisioning Requester'!$F$3:$H$20000,3,FALSE),"-")</f>
        <v>-</v>
      </c>
      <c r="J1025" s="1" t="str">
        <f>IF(OR(D1025="SVCP", E1025="TRUE"), "No", IF(ISNA(VLOOKUP($C1025,'ProvResponder deviceId'!$A$1:$A$20000,1,FALSE)),"No","Yes"))</f>
        <v>No</v>
      </c>
      <c r="K1025" s="1" t="str">
        <f>IF($J1025="Yes",VLOOKUP($C1025,'ProvResponder deviceId'!$A$1:$C$20000,3,FALSE),"-")</f>
        <v>-</v>
      </c>
      <c r="L1025" s="1" t="str">
        <f t="shared" si="30"/>
        <v/>
      </c>
      <c r="M1025" s="1" t="str">
        <f t="shared" si="31"/>
        <v/>
      </c>
      <c r="N1025" s="1" t="str">
        <f>IF(ISBLANK($C1025),"",IF(ISNA(VLOOKUP($L1025,'result messages'!$H$3:$L$11,2,FALSE)),VLOOKUP($M1025,'result messages'!$H$3:$L$11,2,FALSE),VLOOKUP($L1025,'result messages'!$H$3:$L$11,2,FALSE)))</f>
        <v/>
      </c>
      <c r="O1025" s="1" t="str">
        <f>IF(ISBLANK($C1025),"",IF(ISNA(VLOOKUP($L1025,'result messages'!$H$3:$L$11,3,FALSE)),VLOOKUP($M1025,'result messages'!$H$3:$L$11,3,FALSE),VLOOKUP($L1025,'result messages'!$H$3:$L$11,3,FALSE)))</f>
        <v/>
      </c>
      <c r="P1025" s="1" t="str">
        <f>IF(ISBLANK($C1025),"",IF(ISNA(VLOOKUP($L1025,'result messages'!$H$3:$L$11,4,FALSE)),VLOOKUP($M1025,'result messages'!$H$3:$L$11,4,FALSE),VLOOKUP($L1025,'result messages'!$H$3:$L$11,4,FALSE)))</f>
        <v/>
      </c>
      <c r="Q1025" s="1" t="str">
        <f>IF(ISBLANK($C1025),"",IF(ISNA(VLOOKUP($L1025,'result messages'!$H$3:$L$11,5,FALSE)),VLOOKUP($M1025,'result messages'!$H$3:$L$11,5,FALSE),VLOOKUP($L1025,'result messages'!$H$3:$L$11,5,FALSE)))</f>
        <v/>
      </c>
    </row>
    <row r="1026" spans="1:17">
      <c r="A1026" s="1">
        <v>1023</v>
      </c>
      <c r="B1026" s="1"/>
      <c r="C1026" s="1"/>
      <c r="D1026" s="1"/>
      <c r="E1026" s="6"/>
      <c r="F1026" s="1"/>
      <c r="G1026" s="1" t="str">
        <f>IF(ISNA(VLOOKUP($C1026,'DTEN TCAP Linkage deviceId'!$A$1:$A$20000,1,FALSE)),"No","Yes")</f>
        <v>No</v>
      </c>
      <c r="H1026" s="1" t="str">
        <f>IF(ISNA(VLOOKUP($C1026,'Provisioning Requester'!$F$3:$H$20000,2,FALSE)),"No","Yes")</f>
        <v>No</v>
      </c>
      <c r="I1026" s="1" t="str">
        <f>IF($H1026="Yes",VLOOKUP($C1026,'Provisioning Requester'!$F$3:$H$20000,3,FALSE),"-")</f>
        <v>-</v>
      </c>
      <c r="J1026" s="1" t="str">
        <f>IF(OR(D1026="SVCP", E1026="TRUE"), "No", IF(ISNA(VLOOKUP($C1026,'ProvResponder deviceId'!$A$1:$A$20000,1,FALSE)),"No","Yes"))</f>
        <v>No</v>
      </c>
      <c r="K1026" s="1" t="str">
        <f>IF($J1026="Yes",VLOOKUP($C1026,'ProvResponder deviceId'!$A$1:$C$20000,3,FALSE),"-")</f>
        <v>-</v>
      </c>
      <c r="L1026" s="1" t="str">
        <f t="shared" si="30"/>
        <v/>
      </c>
      <c r="M1026" s="1" t="str">
        <f t="shared" si="31"/>
        <v/>
      </c>
      <c r="N1026" s="1" t="str">
        <f>IF(ISBLANK($C1026),"",IF(ISNA(VLOOKUP($L1026,'result messages'!$H$3:$L$11,2,FALSE)),VLOOKUP($M1026,'result messages'!$H$3:$L$11,2,FALSE),VLOOKUP($L1026,'result messages'!$H$3:$L$11,2,FALSE)))</f>
        <v/>
      </c>
      <c r="O1026" s="1" t="str">
        <f>IF(ISBLANK($C1026),"",IF(ISNA(VLOOKUP($L1026,'result messages'!$H$3:$L$11,3,FALSE)),VLOOKUP($M1026,'result messages'!$H$3:$L$11,3,FALSE),VLOOKUP($L1026,'result messages'!$H$3:$L$11,3,FALSE)))</f>
        <v/>
      </c>
      <c r="P1026" s="1" t="str">
        <f>IF(ISBLANK($C1026),"",IF(ISNA(VLOOKUP($L1026,'result messages'!$H$3:$L$11,4,FALSE)),VLOOKUP($M1026,'result messages'!$H$3:$L$11,4,FALSE),VLOOKUP($L1026,'result messages'!$H$3:$L$11,4,FALSE)))</f>
        <v/>
      </c>
      <c r="Q1026" s="1" t="str">
        <f>IF(ISBLANK($C1026),"",IF(ISNA(VLOOKUP($L1026,'result messages'!$H$3:$L$11,5,FALSE)),VLOOKUP($M1026,'result messages'!$H$3:$L$11,5,FALSE),VLOOKUP($L1026,'result messages'!$H$3:$L$11,5,FALSE)))</f>
        <v/>
      </c>
    </row>
    <row r="1027" spans="1:17">
      <c r="A1027" s="1">
        <v>1024</v>
      </c>
      <c r="B1027" s="1"/>
      <c r="C1027" s="1"/>
      <c r="D1027" s="1"/>
      <c r="E1027" s="6"/>
      <c r="F1027" s="1"/>
      <c r="G1027" s="1" t="str">
        <f>IF(ISNA(VLOOKUP($C1027,'DTEN TCAP Linkage deviceId'!$A$1:$A$20000,1,FALSE)),"No","Yes")</f>
        <v>No</v>
      </c>
      <c r="H1027" s="1" t="str">
        <f>IF(ISNA(VLOOKUP($C1027,'Provisioning Requester'!$F$3:$H$20000,2,FALSE)),"No","Yes")</f>
        <v>No</v>
      </c>
      <c r="I1027" s="1" t="str">
        <f>IF($H1027="Yes",VLOOKUP($C1027,'Provisioning Requester'!$F$3:$H$20000,3,FALSE),"-")</f>
        <v>-</v>
      </c>
      <c r="J1027" s="1" t="str">
        <f>IF(OR(D1027="SVCP", E1027="TRUE"), "No", IF(ISNA(VLOOKUP($C1027,'ProvResponder deviceId'!$A$1:$A$20000,1,FALSE)),"No","Yes"))</f>
        <v>No</v>
      </c>
      <c r="K1027" s="1" t="str">
        <f>IF($J1027="Yes",VLOOKUP($C1027,'ProvResponder deviceId'!$A$1:$C$20000,3,FALSE),"-")</f>
        <v>-</v>
      </c>
      <c r="L1027" s="1" t="str">
        <f t="shared" si="30"/>
        <v/>
      </c>
      <c r="M1027" s="1" t="str">
        <f t="shared" si="31"/>
        <v/>
      </c>
      <c r="N1027" s="1" t="str">
        <f>IF(ISBLANK($C1027),"",IF(ISNA(VLOOKUP($L1027,'result messages'!$H$3:$L$11,2,FALSE)),VLOOKUP($M1027,'result messages'!$H$3:$L$11,2,FALSE),VLOOKUP($L1027,'result messages'!$H$3:$L$11,2,FALSE)))</f>
        <v/>
      </c>
      <c r="O1027" s="1" t="str">
        <f>IF(ISBLANK($C1027),"",IF(ISNA(VLOOKUP($L1027,'result messages'!$H$3:$L$11,3,FALSE)),VLOOKUP($M1027,'result messages'!$H$3:$L$11,3,FALSE),VLOOKUP($L1027,'result messages'!$H$3:$L$11,3,FALSE)))</f>
        <v/>
      </c>
      <c r="P1027" s="1" t="str">
        <f>IF(ISBLANK($C1027),"",IF(ISNA(VLOOKUP($L1027,'result messages'!$H$3:$L$11,4,FALSE)),VLOOKUP($M1027,'result messages'!$H$3:$L$11,4,FALSE),VLOOKUP($L1027,'result messages'!$H$3:$L$11,4,FALSE)))</f>
        <v/>
      </c>
      <c r="Q1027" s="1" t="str">
        <f>IF(ISBLANK($C1027),"",IF(ISNA(VLOOKUP($L1027,'result messages'!$H$3:$L$11,5,FALSE)),VLOOKUP($M1027,'result messages'!$H$3:$L$11,5,FALSE),VLOOKUP($L1027,'result messages'!$H$3:$L$11,5,FALSE)))</f>
        <v/>
      </c>
    </row>
    <row r="1028" spans="1:17">
      <c r="A1028" s="1">
        <v>1025</v>
      </c>
      <c r="B1028" s="1"/>
      <c r="C1028" s="1"/>
      <c r="D1028" s="1"/>
      <c r="E1028" s="6"/>
      <c r="F1028" s="1"/>
      <c r="G1028" s="1" t="str">
        <f>IF(ISNA(VLOOKUP($C1028,'DTEN TCAP Linkage deviceId'!$A$1:$A$20000,1,FALSE)),"No","Yes")</f>
        <v>No</v>
      </c>
      <c r="H1028" s="1" t="str">
        <f>IF(ISNA(VLOOKUP($C1028,'Provisioning Requester'!$F$3:$H$20000,2,FALSE)),"No","Yes")</f>
        <v>No</v>
      </c>
      <c r="I1028" s="1" t="str">
        <f>IF($H1028="Yes",VLOOKUP($C1028,'Provisioning Requester'!$F$3:$H$20000,3,FALSE),"-")</f>
        <v>-</v>
      </c>
      <c r="J1028" s="1" t="str">
        <f>IF(OR(D1028="SVCP", E1028="TRUE"), "No", IF(ISNA(VLOOKUP($C1028,'ProvResponder deviceId'!$A$1:$A$20000,1,FALSE)),"No","Yes"))</f>
        <v>No</v>
      </c>
      <c r="K1028" s="1" t="str">
        <f>IF($J1028="Yes",VLOOKUP($C1028,'ProvResponder deviceId'!$A$1:$C$20000,3,FALSE),"-")</f>
        <v>-</v>
      </c>
      <c r="L1028" s="1" t="str">
        <f t="shared" si="30"/>
        <v/>
      </c>
      <c r="M1028" s="1" t="str">
        <f t="shared" si="31"/>
        <v/>
      </c>
      <c r="N1028" s="1" t="str">
        <f>IF(ISBLANK($C1028),"",IF(ISNA(VLOOKUP($L1028,'result messages'!$H$3:$L$11,2,FALSE)),VLOOKUP($M1028,'result messages'!$H$3:$L$11,2,FALSE),VLOOKUP($L1028,'result messages'!$H$3:$L$11,2,FALSE)))</f>
        <v/>
      </c>
      <c r="O1028" s="1" t="str">
        <f>IF(ISBLANK($C1028),"",IF(ISNA(VLOOKUP($L1028,'result messages'!$H$3:$L$11,3,FALSE)),VLOOKUP($M1028,'result messages'!$H$3:$L$11,3,FALSE),VLOOKUP($L1028,'result messages'!$H$3:$L$11,3,FALSE)))</f>
        <v/>
      </c>
      <c r="P1028" s="1" t="str">
        <f>IF(ISBLANK($C1028),"",IF(ISNA(VLOOKUP($L1028,'result messages'!$H$3:$L$11,4,FALSE)),VLOOKUP($M1028,'result messages'!$H$3:$L$11,4,FALSE),VLOOKUP($L1028,'result messages'!$H$3:$L$11,4,FALSE)))</f>
        <v/>
      </c>
      <c r="Q1028" s="1" t="str">
        <f>IF(ISBLANK($C1028),"",IF(ISNA(VLOOKUP($L1028,'result messages'!$H$3:$L$11,5,FALSE)),VLOOKUP($M1028,'result messages'!$H$3:$L$11,5,FALSE),VLOOKUP($L1028,'result messages'!$H$3:$L$11,5,FALSE)))</f>
        <v/>
      </c>
    </row>
    <row r="1029" spans="1:17">
      <c r="A1029" s="1">
        <v>1026</v>
      </c>
      <c r="B1029" s="1"/>
      <c r="C1029" s="1"/>
      <c r="D1029" s="1"/>
      <c r="E1029" s="6"/>
      <c r="F1029" s="1"/>
      <c r="G1029" s="1" t="str">
        <f>IF(ISNA(VLOOKUP($C1029,'DTEN TCAP Linkage deviceId'!$A$1:$A$20000,1,FALSE)),"No","Yes")</f>
        <v>No</v>
      </c>
      <c r="H1029" s="1" t="str">
        <f>IF(ISNA(VLOOKUP($C1029,'Provisioning Requester'!$F$3:$H$20000,2,FALSE)),"No","Yes")</f>
        <v>No</v>
      </c>
      <c r="I1029" s="1" t="str">
        <f>IF($H1029="Yes",VLOOKUP($C1029,'Provisioning Requester'!$F$3:$H$20000,3,FALSE),"-")</f>
        <v>-</v>
      </c>
      <c r="J1029" s="1" t="str">
        <f>IF(OR(D1029="SVCP", E1029="TRUE"), "No", IF(ISNA(VLOOKUP($C1029,'ProvResponder deviceId'!$A$1:$A$20000,1,FALSE)),"No","Yes"))</f>
        <v>No</v>
      </c>
      <c r="K1029" s="1" t="str">
        <f>IF($J1029="Yes",VLOOKUP($C1029,'ProvResponder deviceId'!$A$1:$C$20000,3,FALSE),"-")</f>
        <v>-</v>
      </c>
      <c r="L1029" s="1" t="str">
        <f t="shared" ref="L1029:L1092" si="32">IF(ISBLANK($C1029),"",$D1029&amp;$E1029&amp;$G1029&amp;$H1029&amp;$I1029&amp;$J1029&amp;$K1029)</f>
        <v/>
      </c>
      <c r="M1029" s="1" t="str">
        <f t="shared" ref="M1029:M1092" si="33">IF(ISBLANK($C1029),"",$D1029&amp;$E1029&amp;$G1029&amp;$H1029&amp;$I1029&amp;$J1029&amp;"other")</f>
        <v/>
      </c>
      <c r="N1029" s="1" t="str">
        <f>IF(ISBLANK($C1029),"",IF(ISNA(VLOOKUP($L1029,'result messages'!$H$3:$L$11,2,FALSE)),VLOOKUP($M1029,'result messages'!$H$3:$L$11,2,FALSE),VLOOKUP($L1029,'result messages'!$H$3:$L$11,2,FALSE)))</f>
        <v/>
      </c>
      <c r="O1029" s="1" t="str">
        <f>IF(ISBLANK($C1029),"",IF(ISNA(VLOOKUP($L1029,'result messages'!$H$3:$L$11,3,FALSE)),VLOOKUP($M1029,'result messages'!$H$3:$L$11,3,FALSE),VLOOKUP($L1029,'result messages'!$H$3:$L$11,3,FALSE)))</f>
        <v/>
      </c>
      <c r="P1029" s="1" t="str">
        <f>IF(ISBLANK($C1029),"",IF(ISNA(VLOOKUP($L1029,'result messages'!$H$3:$L$11,4,FALSE)),VLOOKUP($M1029,'result messages'!$H$3:$L$11,4,FALSE),VLOOKUP($L1029,'result messages'!$H$3:$L$11,4,FALSE)))</f>
        <v/>
      </c>
      <c r="Q1029" s="1" t="str">
        <f>IF(ISBLANK($C1029),"",IF(ISNA(VLOOKUP($L1029,'result messages'!$H$3:$L$11,5,FALSE)),VLOOKUP($M1029,'result messages'!$H$3:$L$11,5,FALSE),VLOOKUP($L1029,'result messages'!$H$3:$L$11,5,FALSE)))</f>
        <v/>
      </c>
    </row>
    <row r="1030" spans="1:17">
      <c r="A1030" s="1">
        <v>1027</v>
      </c>
      <c r="B1030" s="1"/>
      <c r="C1030" s="1"/>
      <c r="D1030" s="1"/>
      <c r="E1030" s="6"/>
      <c r="F1030" s="1"/>
      <c r="G1030" s="1" t="str">
        <f>IF(ISNA(VLOOKUP($C1030,'DTEN TCAP Linkage deviceId'!$A$1:$A$20000,1,FALSE)),"No","Yes")</f>
        <v>No</v>
      </c>
      <c r="H1030" s="1" t="str">
        <f>IF(ISNA(VLOOKUP($C1030,'Provisioning Requester'!$F$3:$H$20000,2,FALSE)),"No","Yes")</f>
        <v>No</v>
      </c>
      <c r="I1030" s="1" t="str">
        <f>IF($H1030="Yes",VLOOKUP($C1030,'Provisioning Requester'!$F$3:$H$20000,3,FALSE),"-")</f>
        <v>-</v>
      </c>
      <c r="J1030" s="1" t="str">
        <f>IF(OR(D1030="SVCP", E1030="TRUE"), "No", IF(ISNA(VLOOKUP($C1030,'ProvResponder deviceId'!$A$1:$A$20000,1,FALSE)),"No","Yes"))</f>
        <v>No</v>
      </c>
      <c r="K1030" s="1" t="str">
        <f>IF($J1030="Yes",VLOOKUP($C1030,'ProvResponder deviceId'!$A$1:$C$20000,3,FALSE),"-")</f>
        <v>-</v>
      </c>
      <c r="L1030" s="1" t="str">
        <f t="shared" si="32"/>
        <v/>
      </c>
      <c r="M1030" s="1" t="str">
        <f t="shared" si="33"/>
        <v/>
      </c>
      <c r="N1030" s="1" t="str">
        <f>IF(ISBLANK($C1030),"",IF(ISNA(VLOOKUP($L1030,'result messages'!$H$3:$L$11,2,FALSE)),VLOOKUP($M1030,'result messages'!$H$3:$L$11,2,FALSE),VLOOKUP($L1030,'result messages'!$H$3:$L$11,2,FALSE)))</f>
        <v/>
      </c>
      <c r="O1030" s="1" t="str">
        <f>IF(ISBLANK($C1030),"",IF(ISNA(VLOOKUP($L1030,'result messages'!$H$3:$L$11,3,FALSE)),VLOOKUP($M1030,'result messages'!$H$3:$L$11,3,FALSE),VLOOKUP($L1030,'result messages'!$H$3:$L$11,3,FALSE)))</f>
        <v/>
      </c>
      <c r="P1030" s="1" t="str">
        <f>IF(ISBLANK($C1030),"",IF(ISNA(VLOOKUP($L1030,'result messages'!$H$3:$L$11,4,FALSE)),VLOOKUP($M1030,'result messages'!$H$3:$L$11,4,FALSE),VLOOKUP($L1030,'result messages'!$H$3:$L$11,4,FALSE)))</f>
        <v/>
      </c>
      <c r="Q1030" s="1" t="str">
        <f>IF(ISBLANK($C1030),"",IF(ISNA(VLOOKUP($L1030,'result messages'!$H$3:$L$11,5,FALSE)),VLOOKUP($M1030,'result messages'!$H$3:$L$11,5,FALSE),VLOOKUP($L1030,'result messages'!$H$3:$L$11,5,FALSE)))</f>
        <v/>
      </c>
    </row>
    <row r="1031" spans="1:17">
      <c r="A1031" s="1">
        <v>1028</v>
      </c>
      <c r="B1031" s="1"/>
      <c r="C1031" s="1"/>
      <c r="D1031" s="1"/>
      <c r="E1031" s="6"/>
      <c r="F1031" s="1"/>
      <c r="G1031" s="1" t="str">
        <f>IF(ISNA(VLOOKUP($C1031,'DTEN TCAP Linkage deviceId'!$A$1:$A$20000,1,FALSE)),"No","Yes")</f>
        <v>No</v>
      </c>
      <c r="H1031" s="1" t="str">
        <f>IF(ISNA(VLOOKUP($C1031,'Provisioning Requester'!$F$3:$H$20000,2,FALSE)),"No","Yes")</f>
        <v>No</v>
      </c>
      <c r="I1031" s="1" t="str">
        <f>IF($H1031="Yes",VLOOKUP($C1031,'Provisioning Requester'!$F$3:$H$20000,3,FALSE),"-")</f>
        <v>-</v>
      </c>
      <c r="J1031" s="1" t="str">
        <f>IF(OR(D1031="SVCP", E1031="TRUE"), "No", IF(ISNA(VLOOKUP($C1031,'ProvResponder deviceId'!$A$1:$A$20000,1,FALSE)),"No","Yes"))</f>
        <v>No</v>
      </c>
      <c r="K1031" s="1" t="str">
        <f>IF($J1031="Yes",VLOOKUP($C1031,'ProvResponder deviceId'!$A$1:$C$20000,3,FALSE),"-")</f>
        <v>-</v>
      </c>
      <c r="L1031" s="1" t="str">
        <f t="shared" si="32"/>
        <v/>
      </c>
      <c r="M1031" s="1" t="str">
        <f t="shared" si="33"/>
        <v/>
      </c>
      <c r="N1031" s="1" t="str">
        <f>IF(ISBLANK($C1031),"",IF(ISNA(VLOOKUP($L1031,'result messages'!$H$3:$L$11,2,FALSE)),VLOOKUP($M1031,'result messages'!$H$3:$L$11,2,FALSE),VLOOKUP($L1031,'result messages'!$H$3:$L$11,2,FALSE)))</f>
        <v/>
      </c>
      <c r="O1031" s="1" t="str">
        <f>IF(ISBLANK($C1031),"",IF(ISNA(VLOOKUP($L1031,'result messages'!$H$3:$L$11,3,FALSE)),VLOOKUP($M1031,'result messages'!$H$3:$L$11,3,FALSE),VLOOKUP($L1031,'result messages'!$H$3:$L$11,3,FALSE)))</f>
        <v/>
      </c>
      <c r="P1031" s="1" t="str">
        <f>IF(ISBLANK($C1031),"",IF(ISNA(VLOOKUP($L1031,'result messages'!$H$3:$L$11,4,FALSE)),VLOOKUP($M1031,'result messages'!$H$3:$L$11,4,FALSE),VLOOKUP($L1031,'result messages'!$H$3:$L$11,4,FALSE)))</f>
        <v/>
      </c>
      <c r="Q1031" s="1" t="str">
        <f>IF(ISBLANK($C1031),"",IF(ISNA(VLOOKUP($L1031,'result messages'!$H$3:$L$11,5,FALSE)),VLOOKUP($M1031,'result messages'!$H$3:$L$11,5,FALSE),VLOOKUP($L1031,'result messages'!$H$3:$L$11,5,FALSE)))</f>
        <v/>
      </c>
    </row>
    <row r="1032" spans="1:17">
      <c r="A1032" s="1">
        <v>1029</v>
      </c>
      <c r="B1032" s="1"/>
      <c r="C1032" s="1"/>
      <c r="D1032" s="1"/>
      <c r="E1032" s="6"/>
      <c r="F1032" s="1"/>
      <c r="G1032" s="1" t="str">
        <f>IF(ISNA(VLOOKUP($C1032,'DTEN TCAP Linkage deviceId'!$A$1:$A$20000,1,FALSE)),"No","Yes")</f>
        <v>No</v>
      </c>
      <c r="H1032" s="1" t="str">
        <f>IF(ISNA(VLOOKUP($C1032,'Provisioning Requester'!$F$3:$H$20000,2,FALSE)),"No","Yes")</f>
        <v>No</v>
      </c>
      <c r="I1032" s="1" t="str">
        <f>IF($H1032="Yes",VLOOKUP($C1032,'Provisioning Requester'!$F$3:$H$20000,3,FALSE),"-")</f>
        <v>-</v>
      </c>
      <c r="J1032" s="1" t="str">
        <f>IF(OR(D1032="SVCP", E1032="TRUE"), "No", IF(ISNA(VLOOKUP($C1032,'ProvResponder deviceId'!$A$1:$A$20000,1,FALSE)),"No","Yes"))</f>
        <v>No</v>
      </c>
      <c r="K1032" s="1" t="str">
        <f>IF($J1032="Yes",VLOOKUP($C1032,'ProvResponder deviceId'!$A$1:$C$20000,3,FALSE),"-")</f>
        <v>-</v>
      </c>
      <c r="L1032" s="1" t="str">
        <f t="shared" si="32"/>
        <v/>
      </c>
      <c r="M1032" s="1" t="str">
        <f t="shared" si="33"/>
        <v/>
      </c>
      <c r="N1032" s="1" t="str">
        <f>IF(ISBLANK($C1032),"",IF(ISNA(VLOOKUP($L1032,'result messages'!$H$3:$L$11,2,FALSE)),VLOOKUP($M1032,'result messages'!$H$3:$L$11,2,FALSE),VLOOKUP($L1032,'result messages'!$H$3:$L$11,2,FALSE)))</f>
        <v/>
      </c>
      <c r="O1032" s="1" t="str">
        <f>IF(ISBLANK($C1032),"",IF(ISNA(VLOOKUP($L1032,'result messages'!$H$3:$L$11,3,FALSE)),VLOOKUP($M1032,'result messages'!$H$3:$L$11,3,FALSE),VLOOKUP($L1032,'result messages'!$H$3:$L$11,3,FALSE)))</f>
        <v/>
      </c>
      <c r="P1032" s="1" t="str">
        <f>IF(ISBLANK($C1032),"",IF(ISNA(VLOOKUP($L1032,'result messages'!$H$3:$L$11,4,FALSE)),VLOOKUP($M1032,'result messages'!$H$3:$L$11,4,FALSE),VLOOKUP($L1032,'result messages'!$H$3:$L$11,4,FALSE)))</f>
        <v/>
      </c>
      <c r="Q1032" s="1" t="str">
        <f>IF(ISBLANK($C1032),"",IF(ISNA(VLOOKUP($L1032,'result messages'!$H$3:$L$11,5,FALSE)),VLOOKUP($M1032,'result messages'!$H$3:$L$11,5,FALSE),VLOOKUP($L1032,'result messages'!$H$3:$L$11,5,FALSE)))</f>
        <v/>
      </c>
    </row>
    <row r="1033" spans="1:17">
      <c r="A1033" s="1">
        <v>1030</v>
      </c>
      <c r="B1033" s="1"/>
      <c r="C1033" s="1"/>
      <c r="D1033" s="1"/>
      <c r="E1033" s="6"/>
      <c r="F1033" s="1"/>
      <c r="G1033" s="1" t="str">
        <f>IF(ISNA(VLOOKUP($C1033,'DTEN TCAP Linkage deviceId'!$A$1:$A$20000,1,FALSE)),"No","Yes")</f>
        <v>No</v>
      </c>
      <c r="H1033" s="1" t="str">
        <f>IF(ISNA(VLOOKUP($C1033,'Provisioning Requester'!$F$3:$H$20000,2,FALSE)),"No","Yes")</f>
        <v>No</v>
      </c>
      <c r="I1033" s="1" t="str">
        <f>IF($H1033="Yes",VLOOKUP($C1033,'Provisioning Requester'!$F$3:$H$20000,3,FALSE),"-")</f>
        <v>-</v>
      </c>
      <c r="J1033" s="1" t="str">
        <f>IF(OR(D1033="SVCP", E1033="TRUE"), "No", IF(ISNA(VLOOKUP($C1033,'ProvResponder deviceId'!$A$1:$A$20000,1,FALSE)),"No","Yes"))</f>
        <v>No</v>
      </c>
      <c r="K1033" s="1" t="str">
        <f>IF($J1033="Yes",VLOOKUP($C1033,'ProvResponder deviceId'!$A$1:$C$20000,3,FALSE),"-")</f>
        <v>-</v>
      </c>
      <c r="L1033" s="1" t="str">
        <f t="shared" si="32"/>
        <v/>
      </c>
      <c r="M1033" s="1" t="str">
        <f t="shared" si="33"/>
        <v/>
      </c>
      <c r="N1033" s="1" t="str">
        <f>IF(ISBLANK($C1033),"",IF(ISNA(VLOOKUP($L1033,'result messages'!$H$3:$L$11,2,FALSE)),VLOOKUP($M1033,'result messages'!$H$3:$L$11,2,FALSE),VLOOKUP($L1033,'result messages'!$H$3:$L$11,2,FALSE)))</f>
        <v/>
      </c>
      <c r="O1033" s="1" t="str">
        <f>IF(ISBLANK($C1033),"",IF(ISNA(VLOOKUP($L1033,'result messages'!$H$3:$L$11,3,FALSE)),VLOOKUP($M1033,'result messages'!$H$3:$L$11,3,FALSE),VLOOKUP($L1033,'result messages'!$H$3:$L$11,3,FALSE)))</f>
        <v/>
      </c>
      <c r="P1033" s="1" t="str">
        <f>IF(ISBLANK($C1033),"",IF(ISNA(VLOOKUP($L1033,'result messages'!$H$3:$L$11,4,FALSE)),VLOOKUP($M1033,'result messages'!$H$3:$L$11,4,FALSE),VLOOKUP($L1033,'result messages'!$H$3:$L$11,4,FALSE)))</f>
        <v/>
      </c>
      <c r="Q1033" s="1" t="str">
        <f>IF(ISBLANK($C1033),"",IF(ISNA(VLOOKUP($L1033,'result messages'!$H$3:$L$11,5,FALSE)),VLOOKUP($M1033,'result messages'!$H$3:$L$11,5,FALSE),VLOOKUP($L1033,'result messages'!$H$3:$L$11,5,FALSE)))</f>
        <v/>
      </c>
    </row>
    <row r="1034" spans="1:17">
      <c r="A1034" s="1">
        <v>1031</v>
      </c>
      <c r="B1034" s="1"/>
      <c r="C1034" s="1"/>
      <c r="D1034" s="1"/>
      <c r="E1034" s="6"/>
      <c r="F1034" s="1"/>
      <c r="G1034" s="1" t="str">
        <f>IF(ISNA(VLOOKUP($C1034,'DTEN TCAP Linkage deviceId'!$A$1:$A$20000,1,FALSE)),"No","Yes")</f>
        <v>No</v>
      </c>
      <c r="H1034" s="1" t="str">
        <f>IF(ISNA(VLOOKUP($C1034,'Provisioning Requester'!$F$3:$H$20000,2,FALSE)),"No","Yes")</f>
        <v>No</v>
      </c>
      <c r="I1034" s="1" t="str">
        <f>IF($H1034="Yes",VLOOKUP($C1034,'Provisioning Requester'!$F$3:$H$20000,3,FALSE),"-")</f>
        <v>-</v>
      </c>
      <c r="J1034" s="1" t="str">
        <f>IF(OR(D1034="SVCP", E1034="TRUE"), "No", IF(ISNA(VLOOKUP($C1034,'ProvResponder deviceId'!$A$1:$A$20000,1,FALSE)),"No","Yes"))</f>
        <v>No</v>
      </c>
      <c r="K1034" s="1" t="str">
        <f>IF($J1034="Yes",VLOOKUP($C1034,'ProvResponder deviceId'!$A$1:$C$20000,3,FALSE),"-")</f>
        <v>-</v>
      </c>
      <c r="L1034" s="1" t="str">
        <f t="shared" si="32"/>
        <v/>
      </c>
      <c r="M1034" s="1" t="str">
        <f t="shared" si="33"/>
        <v/>
      </c>
      <c r="N1034" s="1" t="str">
        <f>IF(ISBLANK($C1034),"",IF(ISNA(VLOOKUP($L1034,'result messages'!$H$3:$L$11,2,FALSE)),VLOOKUP($M1034,'result messages'!$H$3:$L$11,2,FALSE),VLOOKUP($L1034,'result messages'!$H$3:$L$11,2,FALSE)))</f>
        <v/>
      </c>
      <c r="O1034" s="1" t="str">
        <f>IF(ISBLANK($C1034),"",IF(ISNA(VLOOKUP($L1034,'result messages'!$H$3:$L$11,3,FALSE)),VLOOKUP($M1034,'result messages'!$H$3:$L$11,3,FALSE),VLOOKUP($L1034,'result messages'!$H$3:$L$11,3,FALSE)))</f>
        <v/>
      </c>
      <c r="P1034" s="1" t="str">
        <f>IF(ISBLANK($C1034),"",IF(ISNA(VLOOKUP($L1034,'result messages'!$H$3:$L$11,4,FALSE)),VLOOKUP($M1034,'result messages'!$H$3:$L$11,4,FALSE),VLOOKUP($L1034,'result messages'!$H$3:$L$11,4,FALSE)))</f>
        <v/>
      </c>
      <c r="Q1034" s="1" t="str">
        <f>IF(ISBLANK($C1034),"",IF(ISNA(VLOOKUP($L1034,'result messages'!$H$3:$L$11,5,FALSE)),VLOOKUP($M1034,'result messages'!$H$3:$L$11,5,FALSE),VLOOKUP($L1034,'result messages'!$H$3:$L$11,5,FALSE)))</f>
        <v/>
      </c>
    </row>
    <row r="1035" spans="1:17">
      <c r="A1035" s="1">
        <v>1032</v>
      </c>
      <c r="B1035" s="1"/>
      <c r="C1035" s="1"/>
      <c r="D1035" s="1"/>
      <c r="E1035" s="6"/>
      <c r="F1035" s="1"/>
      <c r="G1035" s="1" t="str">
        <f>IF(ISNA(VLOOKUP($C1035,'DTEN TCAP Linkage deviceId'!$A$1:$A$20000,1,FALSE)),"No","Yes")</f>
        <v>No</v>
      </c>
      <c r="H1035" s="1" t="str">
        <f>IF(ISNA(VLOOKUP($C1035,'Provisioning Requester'!$F$3:$H$20000,2,FALSE)),"No","Yes")</f>
        <v>No</v>
      </c>
      <c r="I1035" s="1" t="str">
        <f>IF($H1035="Yes",VLOOKUP($C1035,'Provisioning Requester'!$F$3:$H$20000,3,FALSE),"-")</f>
        <v>-</v>
      </c>
      <c r="J1035" s="1" t="str">
        <f>IF(OR(D1035="SVCP", E1035="TRUE"), "No", IF(ISNA(VLOOKUP($C1035,'ProvResponder deviceId'!$A$1:$A$20000,1,FALSE)),"No","Yes"))</f>
        <v>No</v>
      </c>
      <c r="K1035" s="1" t="str">
        <f>IF($J1035="Yes",VLOOKUP($C1035,'ProvResponder deviceId'!$A$1:$C$20000,3,FALSE),"-")</f>
        <v>-</v>
      </c>
      <c r="L1035" s="1" t="str">
        <f t="shared" si="32"/>
        <v/>
      </c>
      <c r="M1035" s="1" t="str">
        <f t="shared" si="33"/>
        <v/>
      </c>
      <c r="N1035" s="1" t="str">
        <f>IF(ISBLANK($C1035),"",IF(ISNA(VLOOKUP($L1035,'result messages'!$H$3:$L$11,2,FALSE)),VLOOKUP($M1035,'result messages'!$H$3:$L$11,2,FALSE),VLOOKUP($L1035,'result messages'!$H$3:$L$11,2,FALSE)))</f>
        <v/>
      </c>
      <c r="O1035" s="1" t="str">
        <f>IF(ISBLANK($C1035),"",IF(ISNA(VLOOKUP($L1035,'result messages'!$H$3:$L$11,3,FALSE)),VLOOKUP($M1035,'result messages'!$H$3:$L$11,3,FALSE),VLOOKUP($L1035,'result messages'!$H$3:$L$11,3,FALSE)))</f>
        <v/>
      </c>
      <c r="P1035" s="1" t="str">
        <f>IF(ISBLANK($C1035),"",IF(ISNA(VLOOKUP($L1035,'result messages'!$H$3:$L$11,4,FALSE)),VLOOKUP($M1035,'result messages'!$H$3:$L$11,4,FALSE),VLOOKUP($L1035,'result messages'!$H$3:$L$11,4,FALSE)))</f>
        <v/>
      </c>
      <c r="Q1035" s="1" t="str">
        <f>IF(ISBLANK($C1035),"",IF(ISNA(VLOOKUP($L1035,'result messages'!$H$3:$L$11,5,FALSE)),VLOOKUP($M1035,'result messages'!$H$3:$L$11,5,FALSE),VLOOKUP($L1035,'result messages'!$H$3:$L$11,5,FALSE)))</f>
        <v/>
      </c>
    </row>
    <row r="1036" spans="1:17">
      <c r="A1036" s="1">
        <v>1033</v>
      </c>
      <c r="B1036" s="1"/>
      <c r="C1036" s="1"/>
      <c r="D1036" s="1"/>
      <c r="E1036" s="6"/>
      <c r="F1036" s="1"/>
      <c r="G1036" s="1" t="str">
        <f>IF(ISNA(VLOOKUP($C1036,'DTEN TCAP Linkage deviceId'!$A$1:$A$20000,1,FALSE)),"No","Yes")</f>
        <v>No</v>
      </c>
      <c r="H1036" s="1" t="str">
        <f>IF(ISNA(VLOOKUP($C1036,'Provisioning Requester'!$F$3:$H$20000,2,FALSE)),"No","Yes")</f>
        <v>No</v>
      </c>
      <c r="I1036" s="1" t="str">
        <f>IF($H1036="Yes",VLOOKUP($C1036,'Provisioning Requester'!$F$3:$H$20000,3,FALSE),"-")</f>
        <v>-</v>
      </c>
      <c r="J1036" s="1" t="str">
        <f>IF(OR(D1036="SVCP", E1036="TRUE"), "No", IF(ISNA(VLOOKUP($C1036,'ProvResponder deviceId'!$A$1:$A$20000,1,FALSE)),"No","Yes"))</f>
        <v>No</v>
      </c>
      <c r="K1036" s="1" t="str">
        <f>IF($J1036="Yes",VLOOKUP($C1036,'ProvResponder deviceId'!$A$1:$C$20000,3,FALSE),"-")</f>
        <v>-</v>
      </c>
      <c r="L1036" s="1" t="str">
        <f t="shared" si="32"/>
        <v/>
      </c>
      <c r="M1036" s="1" t="str">
        <f t="shared" si="33"/>
        <v/>
      </c>
      <c r="N1036" s="1" t="str">
        <f>IF(ISBLANK($C1036),"",IF(ISNA(VLOOKUP($L1036,'result messages'!$H$3:$L$11,2,FALSE)),VLOOKUP($M1036,'result messages'!$H$3:$L$11,2,FALSE),VLOOKUP($L1036,'result messages'!$H$3:$L$11,2,FALSE)))</f>
        <v/>
      </c>
      <c r="O1036" s="1" t="str">
        <f>IF(ISBLANK($C1036),"",IF(ISNA(VLOOKUP($L1036,'result messages'!$H$3:$L$11,3,FALSE)),VLOOKUP($M1036,'result messages'!$H$3:$L$11,3,FALSE),VLOOKUP($L1036,'result messages'!$H$3:$L$11,3,FALSE)))</f>
        <v/>
      </c>
      <c r="P1036" s="1" t="str">
        <f>IF(ISBLANK($C1036),"",IF(ISNA(VLOOKUP($L1036,'result messages'!$H$3:$L$11,4,FALSE)),VLOOKUP($M1036,'result messages'!$H$3:$L$11,4,FALSE),VLOOKUP($L1036,'result messages'!$H$3:$L$11,4,FALSE)))</f>
        <v/>
      </c>
      <c r="Q1036" s="1" t="str">
        <f>IF(ISBLANK($C1036),"",IF(ISNA(VLOOKUP($L1036,'result messages'!$H$3:$L$11,5,FALSE)),VLOOKUP($M1036,'result messages'!$H$3:$L$11,5,FALSE),VLOOKUP($L1036,'result messages'!$H$3:$L$11,5,FALSE)))</f>
        <v/>
      </c>
    </row>
    <row r="1037" spans="1:17">
      <c r="A1037" s="1">
        <v>1034</v>
      </c>
      <c r="B1037" s="1"/>
      <c r="C1037" s="1"/>
      <c r="D1037" s="1"/>
      <c r="E1037" s="6"/>
      <c r="F1037" s="1"/>
      <c r="G1037" s="1" t="str">
        <f>IF(ISNA(VLOOKUP($C1037,'DTEN TCAP Linkage deviceId'!$A$1:$A$20000,1,FALSE)),"No","Yes")</f>
        <v>No</v>
      </c>
      <c r="H1037" s="1" t="str">
        <f>IF(ISNA(VLOOKUP($C1037,'Provisioning Requester'!$F$3:$H$20000,2,FALSE)),"No","Yes")</f>
        <v>No</v>
      </c>
      <c r="I1037" s="1" t="str">
        <f>IF($H1037="Yes",VLOOKUP($C1037,'Provisioning Requester'!$F$3:$H$20000,3,FALSE),"-")</f>
        <v>-</v>
      </c>
      <c r="J1037" s="1" t="str">
        <f>IF(OR(D1037="SVCP", E1037="TRUE"), "No", IF(ISNA(VLOOKUP($C1037,'ProvResponder deviceId'!$A$1:$A$20000,1,FALSE)),"No","Yes"))</f>
        <v>No</v>
      </c>
      <c r="K1037" s="1" t="str">
        <f>IF($J1037="Yes",VLOOKUP($C1037,'ProvResponder deviceId'!$A$1:$C$20000,3,FALSE),"-")</f>
        <v>-</v>
      </c>
      <c r="L1037" s="1" t="str">
        <f t="shared" si="32"/>
        <v/>
      </c>
      <c r="M1037" s="1" t="str">
        <f t="shared" si="33"/>
        <v/>
      </c>
      <c r="N1037" s="1" t="str">
        <f>IF(ISBLANK($C1037),"",IF(ISNA(VLOOKUP($L1037,'result messages'!$H$3:$L$11,2,FALSE)),VLOOKUP($M1037,'result messages'!$H$3:$L$11,2,FALSE),VLOOKUP($L1037,'result messages'!$H$3:$L$11,2,FALSE)))</f>
        <v/>
      </c>
      <c r="O1037" s="1" t="str">
        <f>IF(ISBLANK($C1037),"",IF(ISNA(VLOOKUP($L1037,'result messages'!$H$3:$L$11,3,FALSE)),VLOOKUP($M1037,'result messages'!$H$3:$L$11,3,FALSE),VLOOKUP($L1037,'result messages'!$H$3:$L$11,3,FALSE)))</f>
        <v/>
      </c>
      <c r="P1037" s="1" t="str">
        <f>IF(ISBLANK($C1037),"",IF(ISNA(VLOOKUP($L1037,'result messages'!$H$3:$L$11,4,FALSE)),VLOOKUP($M1037,'result messages'!$H$3:$L$11,4,FALSE),VLOOKUP($L1037,'result messages'!$H$3:$L$11,4,FALSE)))</f>
        <v/>
      </c>
      <c r="Q1037" s="1" t="str">
        <f>IF(ISBLANK($C1037),"",IF(ISNA(VLOOKUP($L1037,'result messages'!$H$3:$L$11,5,FALSE)),VLOOKUP($M1037,'result messages'!$H$3:$L$11,5,FALSE),VLOOKUP($L1037,'result messages'!$H$3:$L$11,5,FALSE)))</f>
        <v/>
      </c>
    </row>
    <row r="1038" spans="1:17">
      <c r="A1038" s="1">
        <v>1035</v>
      </c>
      <c r="B1038" s="1"/>
      <c r="C1038" s="1"/>
      <c r="D1038" s="1"/>
      <c r="E1038" s="6"/>
      <c r="F1038" s="1"/>
      <c r="G1038" s="1" t="str">
        <f>IF(ISNA(VLOOKUP($C1038,'DTEN TCAP Linkage deviceId'!$A$1:$A$20000,1,FALSE)),"No","Yes")</f>
        <v>No</v>
      </c>
      <c r="H1038" s="1" t="str">
        <f>IF(ISNA(VLOOKUP($C1038,'Provisioning Requester'!$F$3:$H$20000,2,FALSE)),"No","Yes")</f>
        <v>No</v>
      </c>
      <c r="I1038" s="1" t="str">
        <f>IF($H1038="Yes",VLOOKUP($C1038,'Provisioning Requester'!$F$3:$H$20000,3,FALSE),"-")</f>
        <v>-</v>
      </c>
      <c r="J1038" s="1" t="str">
        <f>IF(OR(D1038="SVCP", E1038="TRUE"), "No", IF(ISNA(VLOOKUP($C1038,'ProvResponder deviceId'!$A$1:$A$20000,1,FALSE)),"No","Yes"))</f>
        <v>No</v>
      </c>
      <c r="K1038" s="1" t="str">
        <f>IF($J1038="Yes",VLOOKUP($C1038,'ProvResponder deviceId'!$A$1:$C$20000,3,FALSE),"-")</f>
        <v>-</v>
      </c>
      <c r="L1038" s="1" t="str">
        <f t="shared" si="32"/>
        <v/>
      </c>
      <c r="M1038" s="1" t="str">
        <f t="shared" si="33"/>
        <v/>
      </c>
      <c r="N1038" s="1" t="str">
        <f>IF(ISBLANK($C1038),"",IF(ISNA(VLOOKUP($L1038,'result messages'!$H$3:$L$11,2,FALSE)),VLOOKUP($M1038,'result messages'!$H$3:$L$11,2,FALSE),VLOOKUP($L1038,'result messages'!$H$3:$L$11,2,FALSE)))</f>
        <v/>
      </c>
      <c r="O1038" s="1" t="str">
        <f>IF(ISBLANK($C1038),"",IF(ISNA(VLOOKUP($L1038,'result messages'!$H$3:$L$11,3,FALSE)),VLOOKUP($M1038,'result messages'!$H$3:$L$11,3,FALSE),VLOOKUP($L1038,'result messages'!$H$3:$L$11,3,FALSE)))</f>
        <v/>
      </c>
      <c r="P1038" s="1" t="str">
        <f>IF(ISBLANK($C1038),"",IF(ISNA(VLOOKUP($L1038,'result messages'!$H$3:$L$11,4,FALSE)),VLOOKUP($M1038,'result messages'!$H$3:$L$11,4,FALSE),VLOOKUP($L1038,'result messages'!$H$3:$L$11,4,FALSE)))</f>
        <v/>
      </c>
      <c r="Q1038" s="1" t="str">
        <f>IF(ISBLANK($C1038),"",IF(ISNA(VLOOKUP($L1038,'result messages'!$H$3:$L$11,5,FALSE)),VLOOKUP($M1038,'result messages'!$H$3:$L$11,5,FALSE),VLOOKUP($L1038,'result messages'!$H$3:$L$11,5,FALSE)))</f>
        <v/>
      </c>
    </row>
    <row r="1039" spans="1:17">
      <c r="A1039" s="1">
        <v>1036</v>
      </c>
      <c r="B1039" s="1"/>
      <c r="C1039" s="1"/>
      <c r="D1039" s="1"/>
      <c r="E1039" s="6"/>
      <c r="F1039" s="1"/>
      <c r="G1039" s="1" t="str">
        <f>IF(ISNA(VLOOKUP($C1039,'DTEN TCAP Linkage deviceId'!$A$1:$A$20000,1,FALSE)),"No","Yes")</f>
        <v>No</v>
      </c>
      <c r="H1039" s="1" t="str">
        <f>IF(ISNA(VLOOKUP($C1039,'Provisioning Requester'!$F$3:$H$20000,2,FALSE)),"No","Yes")</f>
        <v>No</v>
      </c>
      <c r="I1039" s="1" t="str">
        <f>IF($H1039="Yes",VLOOKUP($C1039,'Provisioning Requester'!$F$3:$H$20000,3,FALSE),"-")</f>
        <v>-</v>
      </c>
      <c r="J1039" s="1" t="str">
        <f>IF(OR(D1039="SVCP", E1039="TRUE"), "No", IF(ISNA(VLOOKUP($C1039,'ProvResponder deviceId'!$A$1:$A$20000,1,FALSE)),"No","Yes"))</f>
        <v>No</v>
      </c>
      <c r="K1039" s="1" t="str">
        <f>IF($J1039="Yes",VLOOKUP($C1039,'ProvResponder deviceId'!$A$1:$C$20000,3,FALSE),"-")</f>
        <v>-</v>
      </c>
      <c r="L1039" s="1" t="str">
        <f t="shared" si="32"/>
        <v/>
      </c>
      <c r="M1039" s="1" t="str">
        <f t="shared" si="33"/>
        <v/>
      </c>
      <c r="N1039" s="1" t="str">
        <f>IF(ISBLANK($C1039),"",IF(ISNA(VLOOKUP($L1039,'result messages'!$H$3:$L$11,2,FALSE)),VLOOKUP($M1039,'result messages'!$H$3:$L$11,2,FALSE),VLOOKUP($L1039,'result messages'!$H$3:$L$11,2,FALSE)))</f>
        <v/>
      </c>
      <c r="O1039" s="1" t="str">
        <f>IF(ISBLANK($C1039),"",IF(ISNA(VLOOKUP($L1039,'result messages'!$H$3:$L$11,3,FALSE)),VLOOKUP($M1039,'result messages'!$H$3:$L$11,3,FALSE),VLOOKUP($L1039,'result messages'!$H$3:$L$11,3,FALSE)))</f>
        <v/>
      </c>
      <c r="P1039" s="1" t="str">
        <f>IF(ISBLANK($C1039),"",IF(ISNA(VLOOKUP($L1039,'result messages'!$H$3:$L$11,4,FALSE)),VLOOKUP($M1039,'result messages'!$H$3:$L$11,4,FALSE),VLOOKUP($L1039,'result messages'!$H$3:$L$11,4,FALSE)))</f>
        <v/>
      </c>
      <c r="Q1039" s="1" t="str">
        <f>IF(ISBLANK($C1039),"",IF(ISNA(VLOOKUP($L1039,'result messages'!$H$3:$L$11,5,FALSE)),VLOOKUP($M1039,'result messages'!$H$3:$L$11,5,FALSE),VLOOKUP($L1039,'result messages'!$H$3:$L$11,5,FALSE)))</f>
        <v/>
      </c>
    </row>
    <row r="1040" spans="1:17">
      <c r="A1040" s="1">
        <v>1037</v>
      </c>
      <c r="B1040" s="1"/>
      <c r="C1040" s="1"/>
      <c r="D1040" s="1"/>
      <c r="E1040" s="6"/>
      <c r="F1040" s="1"/>
      <c r="G1040" s="1" t="str">
        <f>IF(ISNA(VLOOKUP($C1040,'DTEN TCAP Linkage deviceId'!$A$1:$A$20000,1,FALSE)),"No","Yes")</f>
        <v>No</v>
      </c>
      <c r="H1040" s="1" t="str">
        <f>IF(ISNA(VLOOKUP($C1040,'Provisioning Requester'!$F$3:$H$20000,2,FALSE)),"No","Yes")</f>
        <v>No</v>
      </c>
      <c r="I1040" s="1" t="str">
        <f>IF($H1040="Yes",VLOOKUP($C1040,'Provisioning Requester'!$F$3:$H$20000,3,FALSE),"-")</f>
        <v>-</v>
      </c>
      <c r="J1040" s="1" t="str">
        <f>IF(OR(D1040="SVCP", E1040="TRUE"), "No", IF(ISNA(VLOOKUP($C1040,'ProvResponder deviceId'!$A$1:$A$20000,1,FALSE)),"No","Yes"))</f>
        <v>No</v>
      </c>
      <c r="K1040" s="1" t="str">
        <f>IF($J1040="Yes",VLOOKUP($C1040,'ProvResponder deviceId'!$A$1:$C$20000,3,FALSE),"-")</f>
        <v>-</v>
      </c>
      <c r="L1040" s="1" t="str">
        <f t="shared" si="32"/>
        <v/>
      </c>
      <c r="M1040" s="1" t="str">
        <f t="shared" si="33"/>
        <v/>
      </c>
      <c r="N1040" s="1" t="str">
        <f>IF(ISBLANK($C1040),"",IF(ISNA(VLOOKUP($L1040,'result messages'!$H$3:$L$11,2,FALSE)),VLOOKUP($M1040,'result messages'!$H$3:$L$11,2,FALSE),VLOOKUP($L1040,'result messages'!$H$3:$L$11,2,FALSE)))</f>
        <v/>
      </c>
      <c r="O1040" s="1" t="str">
        <f>IF(ISBLANK($C1040),"",IF(ISNA(VLOOKUP($L1040,'result messages'!$H$3:$L$11,3,FALSE)),VLOOKUP($M1040,'result messages'!$H$3:$L$11,3,FALSE),VLOOKUP($L1040,'result messages'!$H$3:$L$11,3,FALSE)))</f>
        <v/>
      </c>
      <c r="P1040" s="1" t="str">
        <f>IF(ISBLANK($C1040),"",IF(ISNA(VLOOKUP($L1040,'result messages'!$H$3:$L$11,4,FALSE)),VLOOKUP($M1040,'result messages'!$H$3:$L$11,4,FALSE),VLOOKUP($L1040,'result messages'!$H$3:$L$11,4,FALSE)))</f>
        <v/>
      </c>
      <c r="Q1040" s="1" t="str">
        <f>IF(ISBLANK($C1040),"",IF(ISNA(VLOOKUP($L1040,'result messages'!$H$3:$L$11,5,FALSE)),VLOOKUP($M1040,'result messages'!$H$3:$L$11,5,FALSE),VLOOKUP($L1040,'result messages'!$H$3:$L$11,5,FALSE)))</f>
        <v/>
      </c>
    </row>
    <row r="1041" spans="1:17">
      <c r="A1041" s="1">
        <v>1038</v>
      </c>
      <c r="B1041" s="1"/>
      <c r="C1041" s="1"/>
      <c r="D1041" s="1"/>
      <c r="E1041" s="6"/>
      <c r="F1041" s="1"/>
      <c r="G1041" s="1" t="str">
        <f>IF(ISNA(VLOOKUP($C1041,'DTEN TCAP Linkage deviceId'!$A$1:$A$20000,1,FALSE)),"No","Yes")</f>
        <v>No</v>
      </c>
      <c r="H1041" s="1" t="str">
        <f>IF(ISNA(VLOOKUP($C1041,'Provisioning Requester'!$F$3:$H$20000,2,FALSE)),"No","Yes")</f>
        <v>No</v>
      </c>
      <c r="I1041" s="1" t="str">
        <f>IF($H1041="Yes",VLOOKUP($C1041,'Provisioning Requester'!$F$3:$H$20000,3,FALSE),"-")</f>
        <v>-</v>
      </c>
      <c r="J1041" s="1" t="str">
        <f>IF(OR(D1041="SVCP", E1041="TRUE"), "No", IF(ISNA(VLOOKUP($C1041,'ProvResponder deviceId'!$A$1:$A$20000,1,FALSE)),"No","Yes"))</f>
        <v>No</v>
      </c>
      <c r="K1041" s="1" t="str">
        <f>IF($J1041="Yes",VLOOKUP($C1041,'ProvResponder deviceId'!$A$1:$C$20000,3,FALSE),"-")</f>
        <v>-</v>
      </c>
      <c r="L1041" s="1" t="str">
        <f t="shared" si="32"/>
        <v/>
      </c>
      <c r="M1041" s="1" t="str">
        <f t="shared" si="33"/>
        <v/>
      </c>
      <c r="N1041" s="1" t="str">
        <f>IF(ISBLANK($C1041),"",IF(ISNA(VLOOKUP($L1041,'result messages'!$H$3:$L$11,2,FALSE)),VLOOKUP($M1041,'result messages'!$H$3:$L$11,2,FALSE),VLOOKUP($L1041,'result messages'!$H$3:$L$11,2,FALSE)))</f>
        <v/>
      </c>
      <c r="O1041" s="1" t="str">
        <f>IF(ISBLANK($C1041),"",IF(ISNA(VLOOKUP($L1041,'result messages'!$H$3:$L$11,3,FALSE)),VLOOKUP($M1041,'result messages'!$H$3:$L$11,3,FALSE),VLOOKUP($L1041,'result messages'!$H$3:$L$11,3,FALSE)))</f>
        <v/>
      </c>
      <c r="P1041" s="1" t="str">
        <f>IF(ISBLANK($C1041),"",IF(ISNA(VLOOKUP($L1041,'result messages'!$H$3:$L$11,4,FALSE)),VLOOKUP($M1041,'result messages'!$H$3:$L$11,4,FALSE),VLOOKUP($L1041,'result messages'!$H$3:$L$11,4,FALSE)))</f>
        <v/>
      </c>
      <c r="Q1041" s="1" t="str">
        <f>IF(ISBLANK($C1041),"",IF(ISNA(VLOOKUP($L1041,'result messages'!$H$3:$L$11,5,FALSE)),VLOOKUP($M1041,'result messages'!$H$3:$L$11,5,FALSE),VLOOKUP($L1041,'result messages'!$H$3:$L$11,5,FALSE)))</f>
        <v/>
      </c>
    </row>
    <row r="1042" spans="1:17">
      <c r="A1042" s="1">
        <v>1039</v>
      </c>
      <c r="B1042" s="1"/>
      <c r="C1042" s="1"/>
      <c r="D1042" s="1"/>
      <c r="E1042" s="6"/>
      <c r="F1042" s="1"/>
      <c r="G1042" s="1" t="str">
        <f>IF(ISNA(VLOOKUP($C1042,'DTEN TCAP Linkage deviceId'!$A$1:$A$20000,1,FALSE)),"No","Yes")</f>
        <v>No</v>
      </c>
      <c r="H1042" s="1" t="str">
        <f>IF(ISNA(VLOOKUP($C1042,'Provisioning Requester'!$F$3:$H$20000,2,FALSE)),"No","Yes")</f>
        <v>No</v>
      </c>
      <c r="I1042" s="1" t="str">
        <f>IF($H1042="Yes",VLOOKUP($C1042,'Provisioning Requester'!$F$3:$H$20000,3,FALSE),"-")</f>
        <v>-</v>
      </c>
      <c r="J1042" s="1" t="str">
        <f>IF(OR(D1042="SVCP", E1042="TRUE"), "No", IF(ISNA(VLOOKUP($C1042,'ProvResponder deviceId'!$A$1:$A$20000,1,FALSE)),"No","Yes"))</f>
        <v>No</v>
      </c>
      <c r="K1042" s="1" t="str">
        <f>IF($J1042="Yes",VLOOKUP($C1042,'ProvResponder deviceId'!$A$1:$C$20000,3,FALSE),"-")</f>
        <v>-</v>
      </c>
      <c r="L1042" s="1" t="str">
        <f t="shared" si="32"/>
        <v/>
      </c>
      <c r="M1042" s="1" t="str">
        <f t="shared" si="33"/>
        <v/>
      </c>
      <c r="N1042" s="1" t="str">
        <f>IF(ISBLANK($C1042),"",IF(ISNA(VLOOKUP($L1042,'result messages'!$H$3:$L$11,2,FALSE)),VLOOKUP($M1042,'result messages'!$H$3:$L$11,2,FALSE),VLOOKUP($L1042,'result messages'!$H$3:$L$11,2,FALSE)))</f>
        <v/>
      </c>
      <c r="O1042" s="1" t="str">
        <f>IF(ISBLANK($C1042),"",IF(ISNA(VLOOKUP($L1042,'result messages'!$H$3:$L$11,3,FALSE)),VLOOKUP($M1042,'result messages'!$H$3:$L$11,3,FALSE),VLOOKUP($L1042,'result messages'!$H$3:$L$11,3,FALSE)))</f>
        <v/>
      </c>
      <c r="P1042" s="1" t="str">
        <f>IF(ISBLANK($C1042),"",IF(ISNA(VLOOKUP($L1042,'result messages'!$H$3:$L$11,4,FALSE)),VLOOKUP($M1042,'result messages'!$H$3:$L$11,4,FALSE),VLOOKUP($L1042,'result messages'!$H$3:$L$11,4,FALSE)))</f>
        <v/>
      </c>
      <c r="Q1042" s="1" t="str">
        <f>IF(ISBLANK($C1042),"",IF(ISNA(VLOOKUP($L1042,'result messages'!$H$3:$L$11,5,FALSE)),VLOOKUP($M1042,'result messages'!$H$3:$L$11,5,FALSE),VLOOKUP($L1042,'result messages'!$H$3:$L$11,5,FALSE)))</f>
        <v/>
      </c>
    </row>
    <row r="1043" spans="1:17">
      <c r="A1043" s="1">
        <v>1040</v>
      </c>
      <c r="B1043" s="1"/>
      <c r="C1043" s="1"/>
      <c r="D1043" s="1"/>
      <c r="E1043" s="6"/>
      <c r="F1043" s="1"/>
      <c r="G1043" s="1" t="str">
        <f>IF(ISNA(VLOOKUP($C1043,'DTEN TCAP Linkage deviceId'!$A$1:$A$20000,1,FALSE)),"No","Yes")</f>
        <v>No</v>
      </c>
      <c r="H1043" s="1" t="str">
        <f>IF(ISNA(VLOOKUP($C1043,'Provisioning Requester'!$F$3:$H$20000,2,FALSE)),"No","Yes")</f>
        <v>No</v>
      </c>
      <c r="I1043" s="1" t="str">
        <f>IF($H1043="Yes",VLOOKUP($C1043,'Provisioning Requester'!$F$3:$H$20000,3,FALSE),"-")</f>
        <v>-</v>
      </c>
      <c r="J1043" s="1" t="str">
        <f>IF(OR(D1043="SVCP", E1043="TRUE"), "No", IF(ISNA(VLOOKUP($C1043,'ProvResponder deviceId'!$A$1:$A$20000,1,FALSE)),"No","Yes"))</f>
        <v>No</v>
      </c>
      <c r="K1043" s="1" t="str">
        <f>IF($J1043="Yes",VLOOKUP($C1043,'ProvResponder deviceId'!$A$1:$C$20000,3,FALSE),"-")</f>
        <v>-</v>
      </c>
      <c r="L1043" s="1" t="str">
        <f t="shared" si="32"/>
        <v/>
      </c>
      <c r="M1043" s="1" t="str">
        <f t="shared" si="33"/>
        <v/>
      </c>
      <c r="N1043" s="1" t="str">
        <f>IF(ISBLANK($C1043),"",IF(ISNA(VLOOKUP($L1043,'result messages'!$H$3:$L$11,2,FALSE)),VLOOKUP($M1043,'result messages'!$H$3:$L$11,2,FALSE),VLOOKUP($L1043,'result messages'!$H$3:$L$11,2,FALSE)))</f>
        <v/>
      </c>
      <c r="O1043" s="1" t="str">
        <f>IF(ISBLANK($C1043),"",IF(ISNA(VLOOKUP($L1043,'result messages'!$H$3:$L$11,3,FALSE)),VLOOKUP($M1043,'result messages'!$H$3:$L$11,3,FALSE),VLOOKUP($L1043,'result messages'!$H$3:$L$11,3,FALSE)))</f>
        <v/>
      </c>
      <c r="P1043" s="1" t="str">
        <f>IF(ISBLANK($C1043),"",IF(ISNA(VLOOKUP($L1043,'result messages'!$H$3:$L$11,4,FALSE)),VLOOKUP($M1043,'result messages'!$H$3:$L$11,4,FALSE),VLOOKUP($L1043,'result messages'!$H$3:$L$11,4,FALSE)))</f>
        <v/>
      </c>
      <c r="Q1043" s="1" t="str">
        <f>IF(ISBLANK($C1043),"",IF(ISNA(VLOOKUP($L1043,'result messages'!$H$3:$L$11,5,FALSE)),VLOOKUP($M1043,'result messages'!$H$3:$L$11,5,FALSE),VLOOKUP($L1043,'result messages'!$H$3:$L$11,5,FALSE)))</f>
        <v/>
      </c>
    </row>
    <row r="1044" spans="1:17">
      <c r="A1044" s="1">
        <v>1041</v>
      </c>
      <c r="B1044" s="1"/>
      <c r="C1044" s="1"/>
      <c r="D1044" s="1"/>
      <c r="E1044" s="6"/>
      <c r="F1044" s="1"/>
      <c r="G1044" s="1" t="str">
        <f>IF(ISNA(VLOOKUP($C1044,'DTEN TCAP Linkage deviceId'!$A$1:$A$20000,1,FALSE)),"No","Yes")</f>
        <v>No</v>
      </c>
      <c r="H1044" s="1" t="str">
        <f>IF(ISNA(VLOOKUP($C1044,'Provisioning Requester'!$F$3:$H$20000,2,FALSE)),"No","Yes")</f>
        <v>No</v>
      </c>
      <c r="I1044" s="1" t="str">
        <f>IF($H1044="Yes",VLOOKUP($C1044,'Provisioning Requester'!$F$3:$H$20000,3,FALSE),"-")</f>
        <v>-</v>
      </c>
      <c r="J1044" s="1" t="str">
        <f>IF(OR(D1044="SVCP", E1044="TRUE"), "No", IF(ISNA(VLOOKUP($C1044,'ProvResponder deviceId'!$A$1:$A$20000,1,FALSE)),"No","Yes"))</f>
        <v>No</v>
      </c>
      <c r="K1044" s="1" t="str">
        <f>IF($J1044="Yes",VLOOKUP($C1044,'ProvResponder deviceId'!$A$1:$C$20000,3,FALSE),"-")</f>
        <v>-</v>
      </c>
      <c r="L1044" s="1" t="str">
        <f t="shared" si="32"/>
        <v/>
      </c>
      <c r="M1044" s="1" t="str">
        <f t="shared" si="33"/>
        <v/>
      </c>
      <c r="N1044" s="1" t="str">
        <f>IF(ISBLANK($C1044),"",IF(ISNA(VLOOKUP($L1044,'result messages'!$H$3:$L$11,2,FALSE)),VLOOKUP($M1044,'result messages'!$H$3:$L$11,2,FALSE),VLOOKUP($L1044,'result messages'!$H$3:$L$11,2,FALSE)))</f>
        <v/>
      </c>
      <c r="O1044" s="1" t="str">
        <f>IF(ISBLANK($C1044),"",IF(ISNA(VLOOKUP($L1044,'result messages'!$H$3:$L$11,3,FALSE)),VLOOKUP($M1044,'result messages'!$H$3:$L$11,3,FALSE),VLOOKUP($L1044,'result messages'!$H$3:$L$11,3,FALSE)))</f>
        <v/>
      </c>
      <c r="P1044" s="1" t="str">
        <f>IF(ISBLANK($C1044),"",IF(ISNA(VLOOKUP($L1044,'result messages'!$H$3:$L$11,4,FALSE)),VLOOKUP($M1044,'result messages'!$H$3:$L$11,4,FALSE),VLOOKUP($L1044,'result messages'!$H$3:$L$11,4,FALSE)))</f>
        <v/>
      </c>
      <c r="Q1044" s="1" t="str">
        <f>IF(ISBLANK($C1044),"",IF(ISNA(VLOOKUP($L1044,'result messages'!$H$3:$L$11,5,FALSE)),VLOOKUP($M1044,'result messages'!$H$3:$L$11,5,FALSE),VLOOKUP($L1044,'result messages'!$H$3:$L$11,5,FALSE)))</f>
        <v/>
      </c>
    </row>
    <row r="1045" spans="1:17">
      <c r="A1045" s="1">
        <v>1042</v>
      </c>
      <c r="B1045" s="1"/>
      <c r="C1045" s="1"/>
      <c r="D1045" s="1"/>
      <c r="E1045" s="6"/>
      <c r="F1045" s="1"/>
      <c r="G1045" s="1" t="str">
        <f>IF(ISNA(VLOOKUP($C1045,'DTEN TCAP Linkage deviceId'!$A$1:$A$20000,1,FALSE)),"No","Yes")</f>
        <v>No</v>
      </c>
      <c r="H1045" s="1" t="str">
        <f>IF(ISNA(VLOOKUP($C1045,'Provisioning Requester'!$F$3:$H$20000,2,FALSE)),"No","Yes")</f>
        <v>No</v>
      </c>
      <c r="I1045" s="1" t="str">
        <f>IF($H1045="Yes",VLOOKUP($C1045,'Provisioning Requester'!$F$3:$H$20000,3,FALSE),"-")</f>
        <v>-</v>
      </c>
      <c r="J1045" s="1" t="str">
        <f>IF(OR(D1045="SVCP", E1045="TRUE"), "No", IF(ISNA(VLOOKUP($C1045,'ProvResponder deviceId'!$A$1:$A$20000,1,FALSE)),"No","Yes"))</f>
        <v>No</v>
      </c>
      <c r="K1045" s="1" t="str">
        <f>IF($J1045="Yes",VLOOKUP($C1045,'ProvResponder deviceId'!$A$1:$C$20000,3,FALSE),"-")</f>
        <v>-</v>
      </c>
      <c r="L1045" s="1" t="str">
        <f t="shared" si="32"/>
        <v/>
      </c>
      <c r="M1045" s="1" t="str">
        <f t="shared" si="33"/>
        <v/>
      </c>
      <c r="N1045" s="1" t="str">
        <f>IF(ISBLANK($C1045),"",IF(ISNA(VLOOKUP($L1045,'result messages'!$H$3:$L$11,2,FALSE)),VLOOKUP($M1045,'result messages'!$H$3:$L$11,2,FALSE),VLOOKUP($L1045,'result messages'!$H$3:$L$11,2,FALSE)))</f>
        <v/>
      </c>
      <c r="O1045" s="1" t="str">
        <f>IF(ISBLANK($C1045),"",IF(ISNA(VLOOKUP($L1045,'result messages'!$H$3:$L$11,3,FALSE)),VLOOKUP($M1045,'result messages'!$H$3:$L$11,3,FALSE),VLOOKUP($L1045,'result messages'!$H$3:$L$11,3,FALSE)))</f>
        <v/>
      </c>
      <c r="P1045" s="1" t="str">
        <f>IF(ISBLANK($C1045),"",IF(ISNA(VLOOKUP($L1045,'result messages'!$H$3:$L$11,4,FALSE)),VLOOKUP($M1045,'result messages'!$H$3:$L$11,4,FALSE),VLOOKUP($L1045,'result messages'!$H$3:$L$11,4,FALSE)))</f>
        <v/>
      </c>
      <c r="Q1045" s="1" t="str">
        <f>IF(ISBLANK($C1045),"",IF(ISNA(VLOOKUP($L1045,'result messages'!$H$3:$L$11,5,FALSE)),VLOOKUP($M1045,'result messages'!$H$3:$L$11,5,FALSE),VLOOKUP($L1045,'result messages'!$H$3:$L$11,5,FALSE)))</f>
        <v/>
      </c>
    </row>
    <row r="1046" spans="1:17">
      <c r="A1046" s="1">
        <v>1043</v>
      </c>
      <c r="B1046" s="1"/>
      <c r="C1046" s="1"/>
      <c r="D1046" s="1"/>
      <c r="E1046" s="6"/>
      <c r="F1046" s="1"/>
      <c r="G1046" s="1" t="str">
        <f>IF(ISNA(VLOOKUP($C1046,'DTEN TCAP Linkage deviceId'!$A$1:$A$20000,1,FALSE)),"No","Yes")</f>
        <v>No</v>
      </c>
      <c r="H1046" s="1" t="str">
        <f>IF(ISNA(VLOOKUP($C1046,'Provisioning Requester'!$F$3:$H$20000,2,FALSE)),"No","Yes")</f>
        <v>No</v>
      </c>
      <c r="I1046" s="1" t="str">
        <f>IF($H1046="Yes",VLOOKUP($C1046,'Provisioning Requester'!$F$3:$H$20000,3,FALSE),"-")</f>
        <v>-</v>
      </c>
      <c r="J1046" s="1" t="str">
        <f>IF(OR(D1046="SVCP", E1046="TRUE"), "No", IF(ISNA(VLOOKUP($C1046,'ProvResponder deviceId'!$A$1:$A$20000,1,FALSE)),"No","Yes"))</f>
        <v>No</v>
      </c>
      <c r="K1046" s="1" t="str">
        <f>IF($J1046="Yes",VLOOKUP($C1046,'ProvResponder deviceId'!$A$1:$C$20000,3,FALSE),"-")</f>
        <v>-</v>
      </c>
      <c r="L1046" s="1" t="str">
        <f t="shared" si="32"/>
        <v/>
      </c>
      <c r="M1046" s="1" t="str">
        <f t="shared" si="33"/>
        <v/>
      </c>
      <c r="N1046" s="1" t="str">
        <f>IF(ISBLANK($C1046),"",IF(ISNA(VLOOKUP($L1046,'result messages'!$H$3:$L$11,2,FALSE)),VLOOKUP($M1046,'result messages'!$H$3:$L$11,2,FALSE),VLOOKUP($L1046,'result messages'!$H$3:$L$11,2,FALSE)))</f>
        <v/>
      </c>
      <c r="O1046" s="1" t="str">
        <f>IF(ISBLANK($C1046),"",IF(ISNA(VLOOKUP($L1046,'result messages'!$H$3:$L$11,3,FALSE)),VLOOKUP($M1046,'result messages'!$H$3:$L$11,3,FALSE),VLOOKUP($L1046,'result messages'!$H$3:$L$11,3,FALSE)))</f>
        <v/>
      </c>
      <c r="P1046" s="1" t="str">
        <f>IF(ISBLANK($C1046),"",IF(ISNA(VLOOKUP($L1046,'result messages'!$H$3:$L$11,4,FALSE)),VLOOKUP($M1046,'result messages'!$H$3:$L$11,4,FALSE),VLOOKUP($L1046,'result messages'!$H$3:$L$11,4,FALSE)))</f>
        <v/>
      </c>
      <c r="Q1046" s="1" t="str">
        <f>IF(ISBLANK($C1046),"",IF(ISNA(VLOOKUP($L1046,'result messages'!$H$3:$L$11,5,FALSE)),VLOOKUP($M1046,'result messages'!$H$3:$L$11,5,FALSE),VLOOKUP($L1046,'result messages'!$H$3:$L$11,5,FALSE)))</f>
        <v/>
      </c>
    </row>
    <row r="1047" spans="1:17">
      <c r="A1047" s="1">
        <v>1044</v>
      </c>
      <c r="B1047" s="1"/>
      <c r="C1047" s="1"/>
      <c r="D1047" s="1"/>
      <c r="E1047" s="6"/>
      <c r="F1047" s="1"/>
      <c r="G1047" s="1" t="str">
        <f>IF(ISNA(VLOOKUP($C1047,'DTEN TCAP Linkage deviceId'!$A$1:$A$20000,1,FALSE)),"No","Yes")</f>
        <v>No</v>
      </c>
      <c r="H1047" s="1" t="str">
        <f>IF(ISNA(VLOOKUP($C1047,'Provisioning Requester'!$F$3:$H$20000,2,FALSE)),"No","Yes")</f>
        <v>No</v>
      </c>
      <c r="I1047" s="1" t="str">
        <f>IF($H1047="Yes",VLOOKUP($C1047,'Provisioning Requester'!$F$3:$H$20000,3,FALSE),"-")</f>
        <v>-</v>
      </c>
      <c r="J1047" s="1" t="str">
        <f>IF(OR(D1047="SVCP", E1047="TRUE"), "No", IF(ISNA(VLOOKUP($C1047,'ProvResponder deviceId'!$A$1:$A$20000,1,FALSE)),"No","Yes"))</f>
        <v>No</v>
      </c>
      <c r="K1047" s="1" t="str">
        <f>IF($J1047="Yes",VLOOKUP($C1047,'ProvResponder deviceId'!$A$1:$C$20000,3,FALSE),"-")</f>
        <v>-</v>
      </c>
      <c r="L1047" s="1" t="str">
        <f t="shared" si="32"/>
        <v/>
      </c>
      <c r="M1047" s="1" t="str">
        <f t="shared" si="33"/>
        <v/>
      </c>
      <c r="N1047" s="1" t="str">
        <f>IF(ISBLANK($C1047),"",IF(ISNA(VLOOKUP($L1047,'result messages'!$H$3:$L$11,2,FALSE)),VLOOKUP($M1047,'result messages'!$H$3:$L$11,2,FALSE),VLOOKUP($L1047,'result messages'!$H$3:$L$11,2,FALSE)))</f>
        <v/>
      </c>
      <c r="O1047" s="1" t="str">
        <f>IF(ISBLANK($C1047),"",IF(ISNA(VLOOKUP($L1047,'result messages'!$H$3:$L$11,3,FALSE)),VLOOKUP($M1047,'result messages'!$H$3:$L$11,3,FALSE),VLOOKUP($L1047,'result messages'!$H$3:$L$11,3,FALSE)))</f>
        <v/>
      </c>
      <c r="P1047" s="1" t="str">
        <f>IF(ISBLANK($C1047),"",IF(ISNA(VLOOKUP($L1047,'result messages'!$H$3:$L$11,4,FALSE)),VLOOKUP($M1047,'result messages'!$H$3:$L$11,4,FALSE),VLOOKUP($L1047,'result messages'!$H$3:$L$11,4,FALSE)))</f>
        <v/>
      </c>
      <c r="Q1047" s="1" t="str">
        <f>IF(ISBLANK($C1047),"",IF(ISNA(VLOOKUP($L1047,'result messages'!$H$3:$L$11,5,FALSE)),VLOOKUP($M1047,'result messages'!$H$3:$L$11,5,FALSE),VLOOKUP($L1047,'result messages'!$H$3:$L$11,5,FALSE)))</f>
        <v/>
      </c>
    </row>
    <row r="1048" spans="1:17">
      <c r="A1048" s="1">
        <v>1045</v>
      </c>
      <c r="B1048" s="1"/>
      <c r="C1048" s="1"/>
      <c r="D1048" s="1"/>
      <c r="E1048" s="6"/>
      <c r="F1048" s="1"/>
      <c r="G1048" s="1" t="str">
        <f>IF(ISNA(VLOOKUP($C1048,'DTEN TCAP Linkage deviceId'!$A$1:$A$20000,1,FALSE)),"No","Yes")</f>
        <v>No</v>
      </c>
      <c r="H1048" s="1" t="str">
        <f>IF(ISNA(VLOOKUP($C1048,'Provisioning Requester'!$F$3:$H$20000,2,FALSE)),"No","Yes")</f>
        <v>No</v>
      </c>
      <c r="I1048" s="1" t="str">
        <f>IF($H1048="Yes",VLOOKUP($C1048,'Provisioning Requester'!$F$3:$H$20000,3,FALSE),"-")</f>
        <v>-</v>
      </c>
      <c r="J1048" s="1" t="str">
        <f>IF(OR(D1048="SVCP", E1048="TRUE"), "No", IF(ISNA(VLOOKUP($C1048,'ProvResponder deviceId'!$A$1:$A$20000,1,FALSE)),"No","Yes"))</f>
        <v>No</v>
      </c>
      <c r="K1048" s="1" t="str">
        <f>IF($J1048="Yes",VLOOKUP($C1048,'ProvResponder deviceId'!$A$1:$C$20000,3,FALSE),"-")</f>
        <v>-</v>
      </c>
      <c r="L1048" s="1" t="str">
        <f t="shared" si="32"/>
        <v/>
      </c>
      <c r="M1048" s="1" t="str">
        <f t="shared" si="33"/>
        <v/>
      </c>
      <c r="N1048" s="1" t="str">
        <f>IF(ISBLANK($C1048),"",IF(ISNA(VLOOKUP($L1048,'result messages'!$H$3:$L$11,2,FALSE)),VLOOKUP($M1048,'result messages'!$H$3:$L$11,2,FALSE),VLOOKUP($L1048,'result messages'!$H$3:$L$11,2,FALSE)))</f>
        <v/>
      </c>
      <c r="O1048" s="1" t="str">
        <f>IF(ISBLANK($C1048),"",IF(ISNA(VLOOKUP($L1048,'result messages'!$H$3:$L$11,3,FALSE)),VLOOKUP($M1048,'result messages'!$H$3:$L$11,3,FALSE),VLOOKUP($L1048,'result messages'!$H$3:$L$11,3,FALSE)))</f>
        <v/>
      </c>
      <c r="P1048" s="1" t="str">
        <f>IF(ISBLANK($C1048),"",IF(ISNA(VLOOKUP($L1048,'result messages'!$H$3:$L$11,4,FALSE)),VLOOKUP($M1048,'result messages'!$H$3:$L$11,4,FALSE),VLOOKUP($L1048,'result messages'!$H$3:$L$11,4,FALSE)))</f>
        <v/>
      </c>
      <c r="Q1048" s="1" t="str">
        <f>IF(ISBLANK($C1048),"",IF(ISNA(VLOOKUP($L1048,'result messages'!$H$3:$L$11,5,FALSE)),VLOOKUP($M1048,'result messages'!$H$3:$L$11,5,FALSE),VLOOKUP($L1048,'result messages'!$H$3:$L$11,5,FALSE)))</f>
        <v/>
      </c>
    </row>
    <row r="1049" spans="1:17">
      <c r="A1049" s="1">
        <v>1046</v>
      </c>
      <c r="B1049" s="1"/>
      <c r="C1049" s="1"/>
      <c r="D1049" s="1"/>
      <c r="E1049" s="6"/>
      <c r="F1049" s="1"/>
      <c r="G1049" s="1" t="str">
        <f>IF(ISNA(VLOOKUP($C1049,'DTEN TCAP Linkage deviceId'!$A$1:$A$20000,1,FALSE)),"No","Yes")</f>
        <v>No</v>
      </c>
      <c r="H1049" s="1" t="str">
        <f>IF(ISNA(VLOOKUP($C1049,'Provisioning Requester'!$F$3:$H$20000,2,FALSE)),"No","Yes")</f>
        <v>No</v>
      </c>
      <c r="I1049" s="1" t="str">
        <f>IF($H1049="Yes",VLOOKUP($C1049,'Provisioning Requester'!$F$3:$H$20000,3,FALSE),"-")</f>
        <v>-</v>
      </c>
      <c r="J1049" s="1" t="str">
        <f>IF(OR(D1049="SVCP", E1049="TRUE"), "No", IF(ISNA(VLOOKUP($C1049,'ProvResponder deviceId'!$A$1:$A$20000,1,FALSE)),"No","Yes"))</f>
        <v>No</v>
      </c>
      <c r="K1049" s="1" t="str">
        <f>IF($J1049="Yes",VLOOKUP($C1049,'ProvResponder deviceId'!$A$1:$C$20000,3,FALSE),"-")</f>
        <v>-</v>
      </c>
      <c r="L1049" s="1" t="str">
        <f t="shared" si="32"/>
        <v/>
      </c>
      <c r="M1049" s="1" t="str">
        <f t="shared" si="33"/>
        <v/>
      </c>
      <c r="N1049" s="1" t="str">
        <f>IF(ISBLANK($C1049),"",IF(ISNA(VLOOKUP($L1049,'result messages'!$H$3:$L$11,2,FALSE)),VLOOKUP($M1049,'result messages'!$H$3:$L$11,2,FALSE),VLOOKUP($L1049,'result messages'!$H$3:$L$11,2,FALSE)))</f>
        <v/>
      </c>
      <c r="O1049" s="1" t="str">
        <f>IF(ISBLANK($C1049),"",IF(ISNA(VLOOKUP($L1049,'result messages'!$H$3:$L$11,3,FALSE)),VLOOKUP($M1049,'result messages'!$H$3:$L$11,3,FALSE),VLOOKUP($L1049,'result messages'!$H$3:$L$11,3,FALSE)))</f>
        <v/>
      </c>
      <c r="P1049" s="1" t="str">
        <f>IF(ISBLANK($C1049),"",IF(ISNA(VLOOKUP($L1049,'result messages'!$H$3:$L$11,4,FALSE)),VLOOKUP($M1049,'result messages'!$H$3:$L$11,4,FALSE),VLOOKUP($L1049,'result messages'!$H$3:$L$11,4,FALSE)))</f>
        <v/>
      </c>
      <c r="Q1049" s="1" t="str">
        <f>IF(ISBLANK($C1049),"",IF(ISNA(VLOOKUP($L1049,'result messages'!$H$3:$L$11,5,FALSE)),VLOOKUP($M1049,'result messages'!$H$3:$L$11,5,FALSE),VLOOKUP($L1049,'result messages'!$H$3:$L$11,5,FALSE)))</f>
        <v/>
      </c>
    </row>
    <row r="1050" spans="1:17">
      <c r="A1050" s="1">
        <v>1047</v>
      </c>
      <c r="B1050" s="1"/>
      <c r="C1050" s="1"/>
      <c r="D1050" s="1"/>
      <c r="E1050" s="6"/>
      <c r="F1050" s="1"/>
      <c r="G1050" s="1" t="str">
        <f>IF(ISNA(VLOOKUP($C1050,'DTEN TCAP Linkage deviceId'!$A$1:$A$20000,1,FALSE)),"No","Yes")</f>
        <v>No</v>
      </c>
      <c r="H1050" s="1" t="str">
        <f>IF(ISNA(VLOOKUP($C1050,'Provisioning Requester'!$F$3:$H$20000,2,FALSE)),"No","Yes")</f>
        <v>No</v>
      </c>
      <c r="I1050" s="1" t="str">
        <f>IF($H1050="Yes",VLOOKUP($C1050,'Provisioning Requester'!$F$3:$H$20000,3,FALSE),"-")</f>
        <v>-</v>
      </c>
      <c r="J1050" s="1" t="str">
        <f>IF(OR(D1050="SVCP", E1050="TRUE"), "No", IF(ISNA(VLOOKUP($C1050,'ProvResponder deviceId'!$A$1:$A$20000,1,FALSE)),"No","Yes"))</f>
        <v>No</v>
      </c>
      <c r="K1050" s="1" t="str">
        <f>IF($J1050="Yes",VLOOKUP($C1050,'ProvResponder deviceId'!$A$1:$C$20000,3,FALSE),"-")</f>
        <v>-</v>
      </c>
      <c r="L1050" s="1" t="str">
        <f t="shared" si="32"/>
        <v/>
      </c>
      <c r="M1050" s="1" t="str">
        <f t="shared" si="33"/>
        <v/>
      </c>
      <c r="N1050" s="1" t="str">
        <f>IF(ISBLANK($C1050),"",IF(ISNA(VLOOKUP($L1050,'result messages'!$H$3:$L$11,2,FALSE)),VLOOKUP($M1050,'result messages'!$H$3:$L$11,2,FALSE),VLOOKUP($L1050,'result messages'!$H$3:$L$11,2,FALSE)))</f>
        <v/>
      </c>
      <c r="O1050" s="1" t="str">
        <f>IF(ISBLANK($C1050),"",IF(ISNA(VLOOKUP($L1050,'result messages'!$H$3:$L$11,3,FALSE)),VLOOKUP($M1050,'result messages'!$H$3:$L$11,3,FALSE),VLOOKUP($L1050,'result messages'!$H$3:$L$11,3,FALSE)))</f>
        <v/>
      </c>
      <c r="P1050" s="1" t="str">
        <f>IF(ISBLANK($C1050),"",IF(ISNA(VLOOKUP($L1050,'result messages'!$H$3:$L$11,4,FALSE)),VLOOKUP($M1050,'result messages'!$H$3:$L$11,4,FALSE),VLOOKUP($L1050,'result messages'!$H$3:$L$11,4,FALSE)))</f>
        <v/>
      </c>
      <c r="Q1050" s="1" t="str">
        <f>IF(ISBLANK($C1050),"",IF(ISNA(VLOOKUP($L1050,'result messages'!$H$3:$L$11,5,FALSE)),VLOOKUP($M1050,'result messages'!$H$3:$L$11,5,FALSE),VLOOKUP($L1050,'result messages'!$H$3:$L$11,5,FALSE)))</f>
        <v/>
      </c>
    </row>
    <row r="1051" spans="1:17">
      <c r="A1051" s="1">
        <v>1048</v>
      </c>
      <c r="B1051" s="1"/>
      <c r="C1051" s="1"/>
      <c r="D1051" s="1"/>
      <c r="E1051" s="6"/>
      <c r="F1051" s="1"/>
      <c r="G1051" s="1" t="str">
        <f>IF(ISNA(VLOOKUP($C1051,'DTEN TCAP Linkage deviceId'!$A$1:$A$20000,1,FALSE)),"No","Yes")</f>
        <v>No</v>
      </c>
      <c r="H1051" s="1" t="str">
        <f>IF(ISNA(VLOOKUP($C1051,'Provisioning Requester'!$F$3:$H$20000,2,FALSE)),"No","Yes")</f>
        <v>No</v>
      </c>
      <c r="I1051" s="1" t="str">
        <f>IF($H1051="Yes",VLOOKUP($C1051,'Provisioning Requester'!$F$3:$H$20000,3,FALSE),"-")</f>
        <v>-</v>
      </c>
      <c r="J1051" s="1" t="str">
        <f>IF(OR(D1051="SVCP", E1051="TRUE"), "No", IF(ISNA(VLOOKUP($C1051,'ProvResponder deviceId'!$A$1:$A$20000,1,FALSE)),"No","Yes"))</f>
        <v>No</v>
      </c>
      <c r="K1051" s="1" t="str">
        <f>IF($J1051="Yes",VLOOKUP($C1051,'ProvResponder deviceId'!$A$1:$C$20000,3,FALSE),"-")</f>
        <v>-</v>
      </c>
      <c r="L1051" s="1" t="str">
        <f t="shared" si="32"/>
        <v/>
      </c>
      <c r="M1051" s="1" t="str">
        <f t="shared" si="33"/>
        <v/>
      </c>
      <c r="N1051" s="1" t="str">
        <f>IF(ISBLANK($C1051),"",IF(ISNA(VLOOKUP($L1051,'result messages'!$H$3:$L$11,2,FALSE)),VLOOKUP($M1051,'result messages'!$H$3:$L$11,2,FALSE),VLOOKUP($L1051,'result messages'!$H$3:$L$11,2,FALSE)))</f>
        <v/>
      </c>
      <c r="O1051" s="1" t="str">
        <f>IF(ISBLANK($C1051),"",IF(ISNA(VLOOKUP($L1051,'result messages'!$H$3:$L$11,3,FALSE)),VLOOKUP($M1051,'result messages'!$H$3:$L$11,3,FALSE),VLOOKUP($L1051,'result messages'!$H$3:$L$11,3,FALSE)))</f>
        <v/>
      </c>
      <c r="P1051" s="1" t="str">
        <f>IF(ISBLANK($C1051),"",IF(ISNA(VLOOKUP($L1051,'result messages'!$H$3:$L$11,4,FALSE)),VLOOKUP($M1051,'result messages'!$H$3:$L$11,4,FALSE),VLOOKUP($L1051,'result messages'!$H$3:$L$11,4,FALSE)))</f>
        <v/>
      </c>
      <c r="Q1051" s="1" t="str">
        <f>IF(ISBLANK($C1051),"",IF(ISNA(VLOOKUP($L1051,'result messages'!$H$3:$L$11,5,FALSE)),VLOOKUP($M1051,'result messages'!$H$3:$L$11,5,FALSE),VLOOKUP($L1051,'result messages'!$H$3:$L$11,5,FALSE)))</f>
        <v/>
      </c>
    </row>
    <row r="1052" spans="1:17">
      <c r="A1052" s="1">
        <v>1049</v>
      </c>
      <c r="B1052" s="1"/>
      <c r="C1052" s="1"/>
      <c r="D1052" s="1"/>
      <c r="E1052" s="6"/>
      <c r="F1052" s="1"/>
      <c r="G1052" s="1" t="str">
        <f>IF(ISNA(VLOOKUP($C1052,'DTEN TCAP Linkage deviceId'!$A$1:$A$20000,1,FALSE)),"No","Yes")</f>
        <v>No</v>
      </c>
      <c r="H1052" s="1" t="str">
        <f>IF(ISNA(VLOOKUP($C1052,'Provisioning Requester'!$F$3:$H$20000,2,FALSE)),"No","Yes")</f>
        <v>No</v>
      </c>
      <c r="I1052" s="1" t="str">
        <f>IF($H1052="Yes",VLOOKUP($C1052,'Provisioning Requester'!$F$3:$H$20000,3,FALSE),"-")</f>
        <v>-</v>
      </c>
      <c r="J1052" s="1" t="str">
        <f>IF(OR(D1052="SVCP", E1052="TRUE"), "No", IF(ISNA(VLOOKUP($C1052,'ProvResponder deviceId'!$A$1:$A$20000,1,FALSE)),"No","Yes"))</f>
        <v>No</v>
      </c>
      <c r="K1052" s="1" t="str">
        <f>IF($J1052="Yes",VLOOKUP($C1052,'ProvResponder deviceId'!$A$1:$C$20000,3,FALSE),"-")</f>
        <v>-</v>
      </c>
      <c r="L1052" s="1" t="str">
        <f t="shared" si="32"/>
        <v/>
      </c>
      <c r="M1052" s="1" t="str">
        <f t="shared" si="33"/>
        <v/>
      </c>
      <c r="N1052" s="1" t="str">
        <f>IF(ISBLANK($C1052),"",IF(ISNA(VLOOKUP($L1052,'result messages'!$H$3:$L$11,2,FALSE)),VLOOKUP($M1052,'result messages'!$H$3:$L$11,2,FALSE),VLOOKUP($L1052,'result messages'!$H$3:$L$11,2,FALSE)))</f>
        <v/>
      </c>
      <c r="O1052" s="1" t="str">
        <f>IF(ISBLANK($C1052),"",IF(ISNA(VLOOKUP($L1052,'result messages'!$H$3:$L$11,3,FALSE)),VLOOKUP($M1052,'result messages'!$H$3:$L$11,3,FALSE),VLOOKUP($L1052,'result messages'!$H$3:$L$11,3,FALSE)))</f>
        <v/>
      </c>
      <c r="P1052" s="1" t="str">
        <f>IF(ISBLANK($C1052),"",IF(ISNA(VLOOKUP($L1052,'result messages'!$H$3:$L$11,4,FALSE)),VLOOKUP($M1052,'result messages'!$H$3:$L$11,4,FALSE),VLOOKUP($L1052,'result messages'!$H$3:$L$11,4,FALSE)))</f>
        <v/>
      </c>
      <c r="Q1052" s="1" t="str">
        <f>IF(ISBLANK($C1052),"",IF(ISNA(VLOOKUP($L1052,'result messages'!$H$3:$L$11,5,FALSE)),VLOOKUP($M1052,'result messages'!$H$3:$L$11,5,FALSE),VLOOKUP($L1052,'result messages'!$H$3:$L$11,5,FALSE)))</f>
        <v/>
      </c>
    </row>
    <row r="1053" spans="1:17">
      <c r="A1053" s="1">
        <v>1050</v>
      </c>
      <c r="B1053" s="1"/>
      <c r="C1053" s="1"/>
      <c r="D1053" s="1"/>
      <c r="E1053" s="6"/>
      <c r="F1053" s="1"/>
      <c r="G1053" s="1" t="str">
        <f>IF(ISNA(VLOOKUP($C1053,'DTEN TCAP Linkage deviceId'!$A$1:$A$20000,1,FALSE)),"No","Yes")</f>
        <v>No</v>
      </c>
      <c r="H1053" s="1" t="str">
        <f>IF(ISNA(VLOOKUP($C1053,'Provisioning Requester'!$F$3:$H$20000,2,FALSE)),"No","Yes")</f>
        <v>No</v>
      </c>
      <c r="I1053" s="1" t="str">
        <f>IF($H1053="Yes",VLOOKUP($C1053,'Provisioning Requester'!$F$3:$H$20000,3,FALSE),"-")</f>
        <v>-</v>
      </c>
      <c r="J1053" s="1" t="str">
        <f>IF(OR(D1053="SVCP", E1053="TRUE"), "No", IF(ISNA(VLOOKUP($C1053,'ProvResponder deviceId'!$A$1:$A$20000,1,FALSE)),"No","Yes"))</f>
        <v>No</v>
      </c>
      <c r="K1053" s="1" t="str">
        <f>IF($J1053="Yes",VLOOKUP($C1053,'ProvResponder deviceId'!$A$1:$C$20000,3,FALSE),"-")</f>
        <v>-</v>
      </c>
      <c r="L1053" s="1" t="str">
        <f t="shared" si="32"/>
        <v/>
      </c>
      <c r="M1053" s="1" t="str">
        <f t="shared" si="33"/>
        <v/>
      </c>
      <c r="N1053" s="1" t="str">
        <f>IF(ISBLANK($C1053),"",IF(ISNA(VLOOKUP($L1053,'result messages'!$H$3:$L$11,2,FALSE)),VLOOKUP($M1053,'result messages'!$H$3:$L$11,2,FALSE),VLOOKUP($L1053,'result messages'!$H$3:$L$11,2,FALSE)))</f>
        <v/>
      </c>
      <c r="O1053" s="1" t="str">
        <f>IF(ISBLANK($C1053),"",IF(ISNA(VLOOKUP($L1053,'result messages'!$H$3:$L$11,3,FALSE)),VLOOKUP($M1053,'result messages'!$H$3:$L$11,3,FALSE),VLOOKUP($L1053,'result messages'!$H$3:$L$11,3,FALSE)))</f>
        <v/>
      </c>
      <c r="P1053" s="1" t="str">
        <f>IF(ISBLANK($C1053),"",IF(ISNA(VLOOKUP($L1053,'result messages'!$H$3:$L$11,4,FALSE)),VLOOKUP($M1053,'result messages'!$H$3:$L$11,4,FALSE),VLOOKUP($L1053,'result messages'!$H$3:$L$11,4,FALSE)))</f>
        <v/>
      </c>
      <c r="Q1053" s="1" t="str">
        <f>IF(ISBLANK($C1053),"",IF(ISNA(VLOOKUP($L1053,'result messages'!$H$3:$L$11,5,FALSE)),VLOOKUP($M1053,'result messages'!$H$3:$L$11,5,FALSE),VLOOKUP($L1053,'result messages'!$H$3:$L$11,5,FALSE)))</f>
        <v/>
      </c>
    </row>
    <row r="1054" spans="1:17">
      <c r="A1054" s="1">
        <v>1051</v>
      </c>
      <c r="B1054" s="1"/>
      <c r="C1054" s="1"/>
      <c r="D1054" s="1"/>
      <c r="E1054" s="6"/>
      <c r="F1054" s="1"/>
      <c r="G1054" s="1" t="str">
        <f>IF(ISNA(VLOOKUP($C1054,'DTEN TCAP Linkage deviceId'!$A$1:$A$20000,1,FALSE)),"No","Yes")</f>
        <v>No</v>
      </c>
      <c r="H1054" s="1" t="str">
        <f>IF(ISNA(VLOOKUP($C1054,'Provisioning Requester'!$F$3:$H$20000,2,FALSE)),"No","Yes")</f>
        <v>No</v>
      </c>
      <c r="I1054" s="1" t="str">
        <f>IF($H1054="Yes",VLOOKUP($C1054,'Provisioning Requester'!$F$3:$H$20000,3,FALSE),"-")</f>
        <v>-</v>
      </c>
      <c r="J1054" s="1" t="str">
        <f>IF(OR(D1054="SVCP", E1054="TRUE"), "No", IF(ISNA(VLOOKUP($C1054,'ProvResponder deviceId'!$A$1:$A$20000,1,FALSE)),"No","Yes"))</f>
        <v>No</v>
      </c>
      <c r="K1054" s="1" t="str">
        <f>IF($J1054="Yes",VLOOKUP($C1054,'ProvResponder deviceId'!$A$1:$C$20000,3,FALSE),"-")</f>
        <v>-</v>
      </c>
      <c r="L1054" s="1" t="str">
        <f t="shared" si="32"/>
        <v/>
      </c>
      <c r="M1054" s="1" t="str">
        <f t="shared" si="33"/>
        <v/>
      </c>
      <c r="N1054" s="1" t="str">
        <f>IF(ISBLANK($C1054),"",IF(ISNA(VLOOKUP($L1054,'result messages'!$H$3:$L$11,2,FALSE)),VLOOKUP($M1054,'result messages'!$H$3:$L$11,2,FALSE),VLOOKUP($L1054,'result messages'!$H$3:$L$11,2,FALSE)))</f>
        <v/>
      </c>
      <c r="O1054" s="1" t="str">
        <f>IF(ISBLANK($C1054),"",IF(ISNA(VLOOKUP($L1054,'result messages'!$H$3:$L$11,3,FALSE)),VLOOKUP($M1054,'result messages'!$H$3:$L$11,3,FALSE),VLOOKUP($L1054,'result messages'!$H$3:$L$11,3,FALSE)))</f>
        <v/>
      </c>
      <c r="P1054" s="1" t="str">
        <f>IF(ISBLANK($C1054),"",IF(ISNA(VLOOKUP($L1054,'result messages'!$H$3:$L$11,4,FALSE)),VLOOKUP($M1054,'result messages'!$H$3:$L$11,4,FALSE),VLOOKUP($L1054,'result messages'!$H$3:$L$11,4,FALSE)))</f>
        <v/>
      </c>
      <c r="Q1054" s="1" t="str">
        <f>IF(ISBLANK($C1054),"",IF(ISNA(VLOOKUP($L1054,'result messages'!$H$3:$L$11,5,FALSE)),VLOOKUP($M1054,'result messages'!$H$3:$L$11,5,FALSE),VLOOKUP($L1054,'result messages'!$H$3:$L$11,5,FALSE)))</f>
        <v/>
      </c>
    </row>
    <row r="1055" spans="1:17">
      <c r="A1055" s="1">
        <v>1052</v>
      </c>
      <c r="B1055" s="1"/>
      <c r="C1055" s="1"/>
      <c r="D1055" s="1"/>
      <c r="E1055" s="6"/>
      <c r="F1055" s="1"/>
      <c r="G1055" s="1" t="str">
        <f>IF(ISNA(VLOOKUP($C1055,'DTEN TCAP Linkage deviceId'!$A$1:$A$20000,1,FALSE)),"No","Yes")</f>
        <v>No</v>
      </c>
      <c r="H1055" s="1" t="str">
        <f>IF(ISNA(VLOOKUP($C1055,'Provisioning Requester'!$F$3:$H$20000,2,FALSE)),"No","Yes")</f>
        <v>No</v>
      </c>
      <c r="I1055" s="1" t="str">
        <f>IF($H1055="Yes",VLOOKUP($C1055,'Provisioning Requester'!$F$3:$H$20000,3,FALSE),"-")</f>
        <v>-</v>
      </c>
      <c r="J1055" s="1" t="str">
        <f>IF(OR(D1055="SVCP", E1055="TRUE"), "No", IF(ISNA(VLOOKUP($C1055,'ProvResponder deviceId'!$A$1:$A$20000,1,FALSE)),"No","Yes"))</f>
        <v>No</v>
      </c>
      <c r="K1055" s="1" t="str">
        <f>IF($J1055="Yes",VLOOKUP($C1055,'ProvResponder deviceId'!$A$1:$C$20000,3,FALSE),"-")</f>
        <v>-</v>
      </c>
      <c r="L1055" s="1" t="str">
        <f t="shared" si="32"/>
        <v/>
      </c>
      <c r="M1055" s="1" t="str">
        <f t="shared" si="33"/>
        <v/>
      </c>
      <c r="N1055" s="1" t="str">
        <f>IF(ISBLANK($C1055),"",IF(ISNA(VLOOKUP($L1055,'result messages'!$H$3:$L$11,2,FALSE)),VLOOKUP($M1055,'result messages'!$H$3:$L$11,2,FALSE),VLOOKUP($L1055,'result messages'!$H$3:$L$11,2,FALSE)))</f>
        <v/>
      </c>
      <c r="O1055" s="1" t="str">
        <f>IF(ISBLANK($C1055),"",IF(ISNA(VLOOKUP($L1055,'result messages'!$H$3:$L$11,3,FALSE)),VLOOKUP($M1055,'result messages'!$H$3:$L$11,3,FALSE),VLOOKUP($L1055,'result messages'!$H$3:$L$11,3,FALSE)))</f>
        <v/>
      </c>
      <c r="P1055" s="1" t="str">
        <f>IF(ISBLANK($C1055),"",IF(ISNA(VLOOKUP($L1055,'result messages'!$H$3:$L$11,4,FALSE)),VLOOKUP($M1055,'result messages'!$H$3:$L$11,4,FALSE),VLOOKUP($L1055,'result messages'!$H$3:$L$11,4,FALSE)))</f>
        <v/>
      </c>
      <c r="Q1055" s="1" t="str">
        <f>IF(ISBLANK($C1055),"",IF(ISNA(VLOOKUP($L1055,'result messages'!$H$3:$L$11,5,FALSE)),VLOOKUP($M1055,'result messages'!$H$3:$L$11,5,FALSE),VLOOKUP($L1055,'result messages'!$H$3:$L$11,5,FALSE)))</f>
        <v/>
      </c>
    </row>
    <row r="1056" spans="1:17">
      <c r="A1056" s="1">
        <v>1053</v>
      </c>
      <c r="B1056" s="1"/>
      <c r="C1056" s="1"/>
      <c r="D1056" s="1"/>
      <c r="E1056" s="6"/>
      <c r="F1056" s="1"/>
      <c r="G1056" s="1" t="str">
        <f>IF(ISNA(VLOOKUP($C1056,'DTEN TCAP Linkage deviceId'!$A$1:$A$20000,1,FALSE)),"No","Yes")</f>
        <v>No</v>
      </c>
      <c r="H1056" s="1" t="str">
        <f>IF(ISNA(VLOOKUP($C1056,'Provisioning Requester'!$F$3:$H$20000,2,FALSE)),"No","Yes")</f>
        <v>No</v>
      </c>
      <c r="I1056" s="1" t="str">
        <f>IF($H1056="Yes",VLOOKUP($C1056,'Provisioning Requester'!$F$3:$H$20000,3,FALSE),"-")</f>
        <v>-</v>
      </c>
      <c r="J1056" s="1" t="str">
        <f>IF(OR(D1056="SVCP", E1056="TRUE"), "No", IF(ISNA(VLOOKUP($C1056,'ProvResponder deviceId'!$A$1:$A$20000,1,FALSE)),"No","Yes"))</f>
        <v>No</v>
      </c>
      <c r="K1056" s="1" t="str">
        <f>IF($J1056="Yes",VLOOKUP($C1056,'ProvResponder deviceId'!$A$1:$C$20000,3,FALSE),"-")</f>
        <v>-</v>
      </c>
      <c r="L1056" s="1" t="str">
        <f t="shared" si="32"/>
        <v/>
      </c>
      <c r="M1056" s="1" t="str">
        <f t="shared" si="33"/>
        <v/>
      </c>
      <c r="N1056" s="1" t="str">
        <f>IF(ISBLANK($C1056),"",IF(ISNA(VLOOKUP($L1056,'result messages'!$H$3:$L$11,2,FALSE)),VLOOKUP($M1056,'result messages'!$H$3:$L$11,2,FALSE),VLOOKUP($L1056,'result messages'!$H$3:$L$11,2,FALSE)))</f>
        <v/>
      </c>
      <c r="O1056" s="1" t="str">
        <f>IF(ISBLANK($C1056),"",IF(ISNA(VLOOKUP($L1056,'result messages'!$H$3:$L$11,3,FALSE)),VLOOKUP($M1056,'result messages'!$H$3:$L$11,3,FALSE),VLOOKUP($L1056,'result messages'!$H$3:$L$11,3,FALSE)))</f>
        <v/>
      </c>
      <c r="P1056" s="1" t="str">
        <f>IF(ISBLANK($C1056),"",IF(ISNA(VLOOKUP($L1056,'result messages'!$H$3:$L$11,4,FALSE)),VLOOKUP($M1056,'result messages'!$H$3:$L$11,4,FALSE),VLOOKUP($L1056,'result messages'!$H$3:$L$11,4,FALSE)))</f>
        <v/>
      </c>
      <c r="Q1056" s="1" t="str">
        <f>IF(ISBLANK($C1056),"",IF(ISNA(VLOOKUP($L1056,'result messages'!$H$3:$L$11,5,FALSE)),VLOOKUP($M1056,'result messages'!$H$3:$L$11,5,FALSE),VLOOKUP($L1056,'result messages'!$H$3:$L$11,5,FALSE)))</f>
        <v/>
      </c>
    </row>
    <row r="1057" spans="1:17">
      <c r="A1057" s="1">
        <v>1054</v>
      </c>
      <c r="B1057" s="1"/>
      <c r="C1057" s="1"/>
      <c r="D1057" s="1"/>
      <c r="E1057" s="6"/>
      <c r="F1057" s="1"/>
      <c r="G1057" s="1" t="str">
        <f>IF(ISNA(VLOOKUP($C1057,'DTEN TCAP Linkage deviceId'!$A$1:$A$20000,1,FALSE)),"No","Yes")</f>
        <v>No</v>
      </c>
      <c r="H1057" s="1" t="str">
        <f>IF(ISNA(VLOOKUP($C1057,'Provisioning Requester'!$F$3:$H$20000,2,FALSE)),"No","Yes")</f>
        <v>No</v>
      </c>
      <c r="I1057" s="1" t="str">
        <f>IF($H1057="Yes",VLOOKUP($C1057,'Provisioning Requester'!$F$3:$H$20000,3,FALSE),"-")</f>
        <v>-</v>
      </c>
      <c r="J1057" s="1" t="str">
        <f>IF(OR(D1057="SVCP", E1057="TRUE"), "No", IF(ISNA(VLOOKUP($C1057,'ProvResponder deviceId'!$A$1:$A$20000,1,FALSE)),"No","Yes"))</f>
        <v>No</v>
      </c>
      <c r="K1057" s="1" t="str">
        <f>IF($J1057="Yes",VLOOKUP($C1057,'ProvResponder deviceId'!$A$1:$C$20000,3,FALSE),"-")</f>
        <v>-</v>
      </c>
      <c r="L1057" s="1" t="str">
        <f t="shared" si="32"/>
        <v/>
      </c>
      <c r="M1057" s="1" t="str">
        <f t="shared" si="33"/>
        <v/>
      </c>
      <c r="N1057" s="1" t="str">
        <f>IF(ISBLANK($C1057),"",IF(ISNA(VLOOKUP($L1057,'result messages'!$H$3:$L$11,2,FALSE)),VLOOKUP($M1057,'result messages'!$H$3:$L$11,2,FALSE),VLOOKUP($L1057,'result messages'!$H$3:$L$11,2,FALSE)))</f>
        <v/>
      </c>
      <c r="O1057" s="1" t="str">
        <f>IF(ISBLANK($C1057),"",IF(ISNA(VLOOKUP($L1057,'result messages'!$H$3:$L$11,3,FALSE)),VLOOKUP($M1057,'result messages'!$H$3:$L$11,3,FALSE),VLOOKUP($L1057,'result messages'!$H$3:$L$11,3,FALSE)))</f>
        <v/>
      </c>
      <c r="P1057" s="1" t="str">
        <f>IF(ISBLANK($C1057),"",IF(ISNA(VLOOKUP($L1057,'result messages'!$H$3:$L$11,4,FALSE)),VLOOKUP($M1057,'result messages'!$H$3:$L$11,4,FALSE),VLOOKUP($L1057,'result messages'!$H$3:$L$11,4,FALSE)))</f>
        <v/>
      </c>
      <c r="Q1057" s="1" t="str">
        <f>IF(ISBLANK($C1057),"",IF(ISNA(VLOOKUP($L1057,'result messages'!$H$3:$L$11,5,FALSE)),VLOOKUP($M1057,'result messages'!$H$3:$L$11,5,FALSE),VLOOKUP($L1057,'result messages'!$H$3:$L$11,5,FALSE)))</f>
        <v/>
      </c>
    </row>
    <row r="1058" spans="1:17">
      <c r="A1058" s="1">
        <v>1055</v>
      </c>
      <c r="B1058" s="1"/>
      <c r="C1058" s="1"/>
      <c r="D1058" s="1"/>
      <c r="E1058" s="6"/>
      <c r="F1058" s="1"/>
      <c r="G1058" s="1" t="str">
        <f>IF(ISNA(VLOOKUP($C1058,'DTEN TCAP Linkage deviceId'!$A$1:$A$20000,1,FALSE)),"No","Yes")</f>
        <v>No</v>
      </c>
      <c r="H1058" s="1" t="str">
        <f>IF(ISNA(VLOOKUP($C1058,'Provisioning Requester'!$F$3:$H$20000,2,FALSE)),"No","Yes")</f>
        <v>No</v>
      </c>
      <c r="I1058" s="1" t="str">
        <f>IF($H1058="Yes",VLOOKUP($C1058,'Provisioning Requester'!$F$3:$H$20000,3,FALSE),"-")</f>
        <v>-</v>
      </c>
      <c r="J1058" s="1" t="str">
        <f>IF(OR(D1058="SVCP", E1058="TRUE"), "No", IF(ISNA(VLOOKUP($C1058,'ProvResponder deviceId'!$A$1:$A$20000,1,FALSE)),"No","Yes"))</f>
        <v>No</v>
      </c>
      <c r="K1058" s="1" t="str">
        <f>IF($J1058="Yes",VLOOKUP($C1058,'ProvResponder deviceId'!$A$1:$C$20000,3,FALSE),"-")</f>
        <v>-</v>
      </c>
      <c r="L1058" s="1" t="str">
        <f t="shared" si="32"/>
        <v/>
      </c>
      <c r="M1058" s="1" t="str">
        <f t="shared" si="33"/>
        <v/>
      </c>
      <c r="N1058" s="1" t="str">
        <f>IF(ISBLANK($C1058),"",IF(ISNA(VLOOKUP($L1058,'result messages'!$H$3:$L$11,2,FALSE)),VLOOKUP($M1058,'result messages'!$H$3:$L$11,2,FALSE),VLOOKUP($L1058,'result messages'!$H$3:$L$11,2,FALSE)))</f>
        <v/>
      </c>
      <c r="O1058" s="1" t="str">
        <f>IF(ISBLANK($C1058),"",IF(ISNA(VLOOKUP($L1058,'result messages'!$H$3:$L$11,3,FALSE)),VLOOKUP($M1058,'result messages'!$H$3:$L$11,3,FALSE),VLOOKUP($L1058,'result messages'!$H$3:$L$11,3,FALSE)))</f>
        <v/>
      </c>
      <c r="P1058" s="1" t="str">
        <f>IF(ISBLANK($C1058),"",IF(ISNA(VLOOKUP($L1058,'result messages'!$H$3:$L$11,4,FALSE)),VLOOKUP($M1058,'result messages'!$H$3:$L$11,4,FALSE),VLOOKUP($L1058,'result messages'!$H$3:$L$11,4,FALSE)))</f>
        <v/>
      </c>
      <c r="Q1058" s="1" t="str">
        <f>IF(ISBLANK($C1058),"",IF(ISNA(VLOOKUP($L1058,'result messages'!$H$3:$L$11,5,FALSE)),VLOOKUP($M1058,'result messages'!$H$3:$L$11,5,FALSE),VLOOKUP($L1058,'result messages'!$H$3:$L$11,5,FALSE)))</f>
        <v/>
      </c>
    </row>
    <row r="1059" spans="1:17">
      <c r="A1059" s="1">
        <v>1056</v>
      </c>
      <c r="B1059" s="1"/>
      <c r="C1059" s="1"/>
      <c r="D1059" s="1"/>
      <c r="E1059" s="6"/>
      <c r="F1059" s="1"/>
      <c r="G1059" s="1" t="str">
        <f>IF(ISNA(VLOOKUP($C1059,'DTEN TCAP Linkage deviceId'!$A$1:$A$20000,1,FALSE)),"No","Yes")</f>
        <v>No</v>
      </c>
      <c r="H1059" s="1" t="str">
        <f>IF(ISNA(VLOOKUP($C1059,'Provisioning Requester'!$F$3:$H$20000,2,FALSE)),"No","Yes")</f>
        <v>No</v>
      </c>
      <c r="I1059" s="1" t="str">
        <f>IF($H1059="Yes",VLOOKUP($C1059,'Provisioning Requester'!$F$3:$H$20000,3,FALSE),"-")</f>
        <v>-</v>
      </c>
      <c r="J1059" s="1" t="str">
        <f>IF(OR(D1059="SVCP", E1059="TRUE"), "No", IF(ISNA(VLOOKUP($C1059,'ProvResponder deviceId'!$A$1:$A$20000,1,FALSE)),"No","Yes"))</f>
        <v>No</v>
      </c>
      <c r="K1059" s="1" t="str">
        <f>IF($J1059="Yes",VLOOKUP($C1059,'ProvResponder deviceId'!$A$1:$C$20000,3,FALSE),"-")</f>
        <v>-</v>
      </c>
      <c r="L1059" s="1" t="str">
        <f t="shared" si="32"/>
        <v/>
      </c>
      <c r="M1059" s="1" t="str">
        <f t="shared" si="33"/>
        <v/>
      </c>
      <c r="N1059" s="1" t="str">
        <f>IF(ISBLANK($C1059),"",IF(ISNA(VLOOKUP($L1059,'result messages'!$H$3:$L$11,2,FALSE)),VLOOKUP($M1059,'result messages'!$H$3:$L$11,2,FALSE),VLOOKUP($L1059,'result messages'!$H$3:$L$11,2,FALSE)))</f>
        <v/>
      </c>
      <c r="O1059" s="1" t="str">
        <f>IF(ISBLANK($C1059),"",IF(ISNA(VLOOKUP($L1059,'result messages'!$H$3:$L$11,3,FALSE)),VLOOKUP($M1059,'result messages'!$H$3:$L$11,3,FALSE),VLOOKUP($L1059,'result messages'!$H$3:$L$11,3,FALSE)))</f>
        <v/>
      </c>
      <c r="P1059" s="1" t="str">
        <f>IF(ISBLANK($C1059),"",IF(ISNA(VLOOKUP($L1059,'result messages'!$H$3:$L$11,4,FALSE)),VLOOKUP($M1059,'result messages'!$H$3:$L$11,4,FALSE),VLOOKUP($L1059,'result messages'!$H$3:$L$11,4,FALSE)))</f>
        <v/>
      </c>
      <c r="Q1059" s="1" t="str">
        <f>IF(ISBLANK($C1059),"",IF(ISNA(VLOOKUP($L1059,'result messages'!$H$3:$L$11,5,FALSE)),VLOOKUP($M1059,'result messages'!$H$3:$L$11,5,FALSE),VLOOKUP($L1059,'result messages'!$H$3:$L$11,5,FALSE)))</f>
        <v/>
      </c>
    </row>
    <row r="1060" spans="1:17">
      <c r="A1060" s="1">
        <v>1057</v>
      </c>
      <c r="B1060" s="1"/>
      <c r="C1060" s="1"/>
      <c r="D1060" s="1"/>
      <c r="E1060" s="6"/>
      <c r="F1060" s="1"/>
      <c r="G1060" s="1" t="str">
        <f>IF(ISNA(VLOOKUP($C1060,'DTEN TCAP Linkage deviceId'!$A$1:$A$20000,1,FALSE)),"No","Yes")</f>
        <v>No</v>
      </c>
      <c r="H1060" s="1" t="str">
        <f>IF(ISNA(VLOOKUP($C1060,'Provisioning Requester'!$F$3:$H$20000,2,FALSE)),"No","Yes")</f>
        <v>No</v>
      </c>
      <c r="I1060" s="1" t="str">
        <f>IF($H1060="Yes",VLOOKUP($C1060,'Provisioning Requester'!$F$3:$H$20000,3,FALSE),"-")</f>
        <v>-</v>
      </c>
      <c r="J1060" s="1" t="str">
        <f>IF(OR(D1060="SVCP", E1060="TRUE"), "No", IF(ISNA(VLOOKUP($C1060,'ProvResponder deviceId'!$A$1:$A$20000,1,FALSE)),"No","Yes"))</f>
        <v>No</v>
      </c>
      <c r="K1060" s="1" t="str">
        <f>IF($J1060="Yes",VLOOKUP($C1060,'ProvResponder deviceId'!$A$1:$C$20000,3,FALSE),"-")</f>
        <v>-</v>
      </c>
      <c r="L1060" s="1" t="str">
        <f t="shared" si="32"/>
        <v/>
      </c>
      <c r="M1060" s="1" t="str">
        <f t="shared" si="33"/>
        <v/>
      </c>
      <c r="N1060" s="1" t="str">
        <f>IF(ISBLANK($C1060),"",IF(ISNA(VLOOKUP($L1060,'result messages'!$H$3:$L$11,2,FALSE)),VLOOKUP($M1060,'result messages'!$H$3:$L$11,2,FALSE),VLOOKUP($L1060,'result messages'!$H$3:$L$11,2,FALSE)))</f>
        <v/>
      </c>
      <c r="O1060" s="1" t="str">
        <f>IF(ISBLANK($C1060),"",IF(ISNA(VLOOKUP($L1060,'result messages'!$H$3:$L$11,3,FALSE)),VLOOKUP($M1060,'result messages'!$H$3:$L$11,3,FALSE),VLOOKUP($L1060,'result messages'!$H$3:$L$11,3,FALSE)))</f>
        <v/>
      </c>
      <c r="P1060" s="1" t="str">
        <f>IF(ISBLANK($C1060),"",IF(ISNA(VLOOKUP($L1060,'result messages'!$H$3:$L$11,4,FALSE)),VLOOKUP($M1060,'result messages'!$H$3:$L$11,4,FALSE),VLOOKUP($L1060,'result messages'!$H$3:$L$11,4,FALSE)))</f>
        <v/>
      </c>
      <c r="Q1060" s="1" t="str">
        <f>IF(ISBLANK($C1060),"",IF(ISNA(VLOOKUP($L1060,'result messages'!$H$3:$L$11,5,FALSE)),VLOOKUP($M1060,'result messages'!$H$3:$L$11,5,FALSE),VLOOKUP($L1060,'result messages'!$H$3:$L$11,5,FALSE)))</f>
        <v/>
      </c>
    </row>
    <row r="1061" spans="1:17">
      <c r="A1061" s="1">
        <v>1058</v>
      </c>
      <c r="B1061" s="1"/>
      <c r="C1061" s="1"/>
      <c r="D1061" s="1"/>
      <c r="E1061" s="6"/>
      <c r="F1061" s="1"/>
      <c r="G1061" s="1" t="str">
        <f>IF(ISNA(VLOOKUP($C1061,'DTEN TCAP Linkage deviceId'!$A$1:$A$20000,1,FALSE)),"No","Yes")</f>
        <v>No</v>
      </c>
      <c r="H1061" s="1" t="str">
        <f>IF(ISNA(VLOOKUP($C1061,'Provisioning Requester'!$F$3:$H$20000,2,FALSE)),"No","Yes")</f>
        <v>No</v>
      </c>
      <c r="I1061" s="1" t="str">
        <f>IF($H1061="Yes",VLOOKUP($C1061,'Provisioning Requester'!$F$3:$H$20000,3,FALSE),"-")</f>
        <v>-</v>
      </c>
      <c r="J1061" s="1" t="str">
        <f>IF(OR(D1061="SVCP", E1061="TRUE"), "No", IF(ISNA(VLOOKUP($C1061,'ProvResponder deviceId'!$A$1:$A$20000,1,FALSE)),"No","Yes"))</f>
        <v>No</v>
      </c>
      <c r="K1061" s="1" t="str">
        <f>IF($J1061="Yes",VLOOKUP($C1061,'ProvResponder deviceId'!$A$1:$C$20000,3,FALSE),"-")</f>
        <v>-</v>
      </c>
      <c r="L1061" s="1" t="str">
        <f t="shared" si="32"/>
        <v/>
      </c>
      <c r="M1061" s="1" t="str">
        <f t="shared" si="33"/>
        <v/>
      </c>
      <c r="N1061" s="1" t="str">
        <f>IF(ISBLANK($C1061),"",IF(ISNA(VLOOKUP($L1061,'result messages'!$H$3:$L$11,2,FALSE)),VLOOKUP($M1061,'result messages'!$H$3:$L$11,2,FALSE),VLOOKUP($L1061,'result messages'!$H$3:$L$11,2,FALSE)))</f>
        <v/>
      </c>
      <c r="O1061" s="1" t="str">
        <f>IF(ISBLANK($C1061),"",IF(ISNA(VLOOKUP($L1061,'result messages'!$H$3:$L$11,3,FALSE)),VLOOKUP($M1061,'result messages'!$H$3:$L$11,3,FALSE),VLOOKUP($L1061,'result messages'!$H$3:$L$11,3,FALSE)))</f>
        <v/>
      </c>
      <c r="P1061" s="1" t="str">
        <f>IF(ISBLANK($C1061),"",IF(ISNA(VLOOKUP($L1061,'result messages'!$H$3:$L$11,4,FALSE)),VLOOKUP($M1061,'result messages'!$H$3:$L$11,4,FALSE),VLOOKUP($L1061,'result messages'!$H$3:$L$11,4,FALSE)))</f>
        <v/>
      </c>
      <c r="Q1061" s="1" t="str">
        <f>IF(ISBLANK($C1061),"",IF(ISNA(VLOOKUP($L1061,'result messages'!$H$3:$L$11,5,FALSE)),VLOOKUP($M1061,'result messages'!$H$3:$L$11,5,FALSE),VLOOKUP($L1061,'result messages'!$H$3:$L$11,5,FALSE)))</f>
        <v/>
      </c>
    </row>
    <row r="1062" spans="1:17">
      <c r="A1062" s="1">
        <v>1059</v>
      </c>
      <c r="B1062" s="1"/>
      <c r="C1062" s="1"/>
      <c r="D1062" s="1"/>
      <c r="E1062" s="6"/>
      <c r="F1062" s="1"/>
      <c r="G1062" s="1" t="str">
        <f>IF(ISNA(VLOOKUP($C1062,'DTEN TCAP Linkage deviceId'!$A$1:$A$20000,1,FALSE)),"No","Yes")</f>
        <v>No</v>
      </c>
      <c r="H1062" s="1" t="str">
        <f>IF(ISNA(VLOOKUP($C1062,'Provisioning Requester'!$F$3:$H$20000,2,FALSE)),"No","Yes")</f>
        <v>No</v>
      </c>
      <c r="I1062" s="1" t="str">
        <f>IF($H1062="Yes",VLOOKUP($C1062,'Provisioning Requester'!$F$3:$H$20000,3,FALSE),"-")</f>
        <v>-</v>
      </c>
      <c r="J1062" s="1" t="str">
        <f>IF(OR(D1062="SVCP", E1062="TRUE"), "No", IF(ISNA(VLOOKUP($C1062,'ProvResponder deviceId'!$A$1:$A$20000,1,FALSE)),"No","Yes"))</f>
        <v>No</v>
      </c>
      <c r="K1062" s="1" t="str">
        <f>IF($J1062="Yes",VLOOKUP($C1062,'ProvResponder deviceId'!$A$1:$C$20000,3,FALSE),"-")</f>
        <v>-</v>
      </c>
      <c r="L1062" s="1" t="str">
        <f t="shared" si="32"/>
        <v/>
      </c>
      <c r="M1062" s="1" t="str">
        <f t="shared" si="33"/>
        <v/>
      </c>
      <c r="N1062" s="1" t="str">
        <f>IF(ISBLANK($C1062),"",IF(ISNA(VLOOKUP($L1062,'result messages'!$H$3:$L$11,2,FALSE)),VLOOKUP($M1062,'result messages'!$H$3:$L$11,2,FALSE),VLOOKUP($L1062,'result messages'!$H$3:$L$11,2,FALSE)))</f>
        <v/>
      </c>
      <c r="O1062" s="1" t="str">
        <f>IF(ISBLANK($C1062),"",IF(ISNA(VLOOKUP($L1062,'result messages'!$H$3:$L$11,3,FALSE)),VLOOKUP($M1062,'result messages'!$H$3:$L$11,3,FALSE),VLOOKUP($L1062,'result messages'!$H$3:$L$11,3,FALSE)))</f>
        <v/>
      </c>
      <c r="P1062" s="1" t="str">
        <f>IF(ISBLANK($C1062),"",IF(ISNA(VLOOKUP($L1062,'result messages'!$H$3:$L$11,4,FALSE)),VLOOKUP($M1062,'result messages'!$H$3:$L$11,4,FALSE),VLOOKUP($L1062,'result messages'!$H$3:$L$11,4,FALSE)))</f>
        <v/>
      </c>
      <c r="Q1062" s="1" t="str">
        <f>IF(ISBLANK($C1062),"",IF(ISNA(VLOOKUP($L1062,'result messages'!$H$3:$L$11,5,FALSE)),VLOOKUP($M1062,'result messages'!$H$3:$L$11,5,FALSE),VLOOKUP($L1062,'result messages'!$H$3:$L$11,5,FALSE)))</f>
        <v/>
      </c>
    </row>
    <row r="1063" spans="1:17">
      <c r="A1063" s="1">
        <v>1060</v>
      </c>
      <c r="B1063" s="1"/>
      <c r="C1063" s="1"/>
      <c r="D1063" s="1"/>
      <c r="E1063" s="6"/>
      <c r="F1063" s="1"/>
      <c r="G1063" s="1" t="str">
        <f>IF(ISNA(VLOOKUP($C1063,'DTEN TCAP Linkage deviceId'!$A$1:$A$20000,1,FALSE)),"No","Yes")</f>
        <v>No</v>
      </c>
      <c r="H1063" s="1" t="str">
        <f>IF(ISNA(VLOOKUP($C1063,'Provisioning Requester'!$F$3:$H$20000,2,FALSE)),"No","Yes")</f>
        <v>No</v>
      </c>
      <c r="I1063" s="1" t="str">
        <f>IF($H1063="Yes",VLOOKUP($C1063,'Provisioning Requester'!$F$3:$H$20000,3,FALSE),"-")</f>
        <v>-</v>
      </c>
      <c r="J1063" s="1" t="str">
        <f>IF(OR(D1063="SVCP", E1063="TRUE"), "No", IF(ISNA(VLOOKUP($C1063,'ProvResponder deviceId'!$A$1:$A$20000,1,FALSE)),"No","Yes"))</f>
        <v>No</v>
      </c>
      <c r="K1063" s="1" t="str">
        <f>IF($J1063="Yes",VLOOKUP($C1063,'ProvResponder deviceId'!$A$1:$C$20000,3,FALSE),"-")</f>
        <v>-</v>
      </c>
      <c r="L1063" s="1" t="str">
        <f t="shared" si="32"/>
        <v/>
      </c>
      <c r="M1063" s="1" t="str">
        <f t="shared" si="33"/>
        <v/>
      </c>
      <c r="N1063" s="1" t="str">
        <f>IF(ISBLANK($C1063),"",IF(ISNA(VLOOKUP($L1063,'result messages'!$H$3:$L$11,2,FALSE)),VLOOKUP($M1063,'result messages'!$H$3:$L$11,2,FALSE),VLOOKUP($L1063,'result messages'!$H$3:$L$11,2,FALSE)))</f>
        <v/>
      </c>
      <c r="O1063" s="1" t="str">
        <f>IF(ISBLANK($C1063),"",IF(ISNA(VLOOKUP($L1063,'result messages'!$H$3:$L$11,3,FALSE)),VLOOKUP($M1063,'result messages'!$H$3:$L$11,3,FALSE),VLOOKUP($L1063,'result messages'!$H$3:$L$11,3,FALSE)))</f>
        <v/>
      </c>
      <c r="P1063" s="1" t="str">
        <f>IF(ISBLANK($C1063),"",IF(ISNA(VLOOKUP($L1063,'result messages'!$H$3:$L$11,4,FALSE)),VLOOKUP($M1063,'result messages'!$H$3:$L$11,4,FALSE),VLOOKUP($L1063,'result messages'!$H$3:$L$11,4,FALSE)))</f>
        <v/>
      </c>
      <c r="Q1063" s="1" t="str">
        <f>IF(ISBLANK($C1063),"",IF(ISNA(VLOOKUP($L1063,'result messages'!$H$3:$L$11,5,FALSE)),VLOOKUP($M1063,'result messages'!$H$3:$L$11,5,FALSE),VLOOKUP($L1063,'result messages'!$H$3:$L$11,5,FALSE)))</f>
        <v/>
      </c>
    </row>
    <row r="1064" spans="1:17">
      <c r="A1064" s="1">
        <v>1061</v>
      </c>
      <c r="B1064" s="1"/>
      <c r="C1064" s="1"/>
      <c r="D1064" s="1"/>
      <c r="E1064" s="6"/>
      <c r="F1064" s="1"/>
      <c r="G1064" s="1" t="str">
        <f>IF(ISNA(VLOOKUP($C1064,'DTEN TCAP Linkage deviceId'!$A$1:$A$20000,1,FALSE)),"No","Yes")</f>
        <v>No</v>
      </c>
      <c r="H1064" s="1" t="str">
        <f>IF(ISNA(VLOOKUP($C1064,'Provisioning Requester'!$F$3:$H$20000,2,FALSE)),"No","Yes")</f>
        <v>No</v>
      </c>
      <c r="I1064" s="1" t="str">
        <f>IF($H1064="Yes",VLOOKUP($C1064,'Provisioning Requester'!$F$3:$H$20000,3,FALSE),"-")</f>
        <v>-</v>
      </c>
      <c r="J1064" s="1" t="str">
        <f>IF(OR(D1064="SVCP", E1064="TRUE"), "No", IF(ISNA(VLOOKUP($C1064,'ProvResponder deviceId'!$A$1:$A$20000,1,FALSE)),"No","Yes"))</f>
        <v>No</v>
      </c>
      <c r="K1064" s="1" t="str">
        <f>IF($J1064="Yes",VLOOKUP($C1064,'ProvResponder deviceId'!$A$1:$C$20000,3,FALSE),"-")</f>
        <v>-</v>
      </c>
      <c r="L1064" s="1" t="str">
        <f t="shared" si="32"/>
        <v/>
      </c>
      <c r="M1064" s="1" t="str">
        <f t="shared" si="33"/>
        <v/>
      </c>
      <c r="N1064" s="1" t="str">
        <f>IF(ISBLANK($C1064),"",IF(ISNA(VLOOKUP($L1064,'result messages'!$H$3:$L$11,2,FALSE)),VLOOKUP($M1064,'result messages'!$H$3:$L$11,2,FALSE),VLOOKUP($L1064,'result messages'!$H$3:$L$11,2,FALSE)))</f>
        <v/>
      </c>
      <c r="O1064" s="1" t="str">
        <f>IF(ISBLANK($C1064),"",IF(ISNA(VLOOKUP($L1064,'result messages'!$H$3:$L$11,3,FALSE)),VLOOKUP($M1064,'result messages'!$H$3:$L$11,3,FALSE),VLOOKUP($L1064,'result messages'!$H$3:$L$11,3,FALSE)))</f>
        <v/>
      </c>
      <c r="P1064" s="1" t="str">
        <f>IF(ISBLANK($C1064),"",IF(ISNA(VLOOKUP($L1064,'result messages'!$H$3:$L$11,4,FALSE)),VLOOKUP($M1064,'result messages'!$H$3:$L$11,4,FALSE),VLOOKUP($L1064,'result messages'!$H$3:$L$11,4,FALSE)))</f>
        <v/>
      </c>
      <c r="Q1064" s="1" t="str">
        <f>IF(ISBLANK($C1064),"",IF(ISNA(VLOOKUP($L1064,'result messages'!$H$3:$L$11,5,FALSE)),VLOOKUP($M1064,'result messages'!$H$3:$L$11,5,FALSE),VLOOKUP($L1064,'result messages'!$H$3:$L$11,5,FALSE)))</f>
        <v/>
      </c>
    </row>
    <row r="1065" spans="1:17">
      <c r="A1065" s="1">
        <v>1062</v>
      </c>
      <c r="B1065" s="1"/>
      <c r="C1065" s="1"/>
      <c r="D1065" s="1"/>
      <c r="E1065" s="6"/>
      <c r="F1065" s="1"/>
      <c r="G1065" s="1" t="str">
        <f>IF(ISNA(VLOOKUP($C1065,'DTEN TCAP Linkage deviceId'!$A$1:$A$20000,1,FALSE)),"No","Yes")</f>
        <v>No</v>
      </c>
      <c r="H1065" s="1" t="str">
        <f>IF(ISNA(VLOOKUP($C1065,'Provisioning Requester'!$F$3:$H$20000,2,FALSE)),"No","Yes")</f>
        <v>No</v>
      </c>
      <c r="I1065" s="1" t="str">
        <f>IF($H1065="Yes",VLOOKUP($C1065,'Provisioning Requester'!$F$3:$H$20000,3,FALSE),"-")</f>
        <v>-</v>
      </c>
      <c r="J1065" s="1" t="str">
        <f>IF(OR(D1065="SVCP", E1065="TRUE"), "No", IF(ISNA(VLOOKUP($C1065,'ProvResponder deviceId'!$A$1:$A$20000,1,FALSE)),"No","Yes"))</f>
        <v>No</v>
      </c>
      <c r="K1065" s="1" t="str">
        <f>IF($J1065="Yes",VLOOKUP($C1065,'ProvResponder deviceId'!$A$1:$C$20000,3,FALSE),"-")</f>
        <v>-</v>
      </c>
      <c r="L1065" s="1" t="str">
        <f t="shared" si="32"/>
        <v/>
      </c>
      <c r="M1065" s="1" t="str">
        <f t="shared" si="33"/>
        <v/>
      </c>
      <c r="N1065" s="1" t="str">
        <f>IF(ISBLANK($C1065),"",IF(ISNA(VLOOKUP($L1065,'result messages'!$H$3:$L$11,2,FALSE)),VLOOKUP($M1065,'result messages'!$H$3:$L$11,2,FALSE),VLOOKUP($L1065,'result messages'!$H$3:$L$11,2,FALSE)))</f>
        <v/>
      </c>
      <c r="O1065" s="1" t="str">
        <f>IF(ISBLANK($C1065),"",IF(ISNA(VLOOKUP($L1065,'result messages'!$H$3:$L$11,3,FALSE)),VLOOKUP($M1065,'result messages'!$H$3:$L$11,3,FALSE),VLOOKUP($L1065,'result messages'!$H$3:$L$11,3,FALSE)))</f>
        <v/>
      </c>
      <c r="P1065" s="1" t="str">
        <f>IF(ISBLANK($C1065),"",IF(ISNA(VLOOKUP($L1065,'result messages'!$H$3:$L$11,4,FALSE)),VLOOKUP($M1065,'result messages'!$H$3:$L$11,4,FALSE),VLOOKUP($L1065,'result messages'!$H$3:$L$11,4,FALSE)))</f>
        <v/>
      </c>
      <c r="Q1065" s="1" t="str">
        <f>IF(ISBLANK($C1065),"",IF(ISNA(VLOOKUP($L1065,'result messages'!$H$3:$L$11,5,FALSE)),VLOOKUP($M1065,'result messages'!$H$3:$L$11,5,FALSE),VLOOKUP($L1065,'result messages'!$H$3:$L$11,5,FALSE)))</f>
        <v/>
      </c>
    </row>
    <row r="1066" spans="1:17">
      <c r="A1066" s="1">
        <v>1063</v>
      </c>
      <c r="B1066" s="1"/>
      <c r="C1066" s="1"/>
      <c r="D1066" s="1"/>
      <c r="E1066" s="6"/>
      <c r="F1066" s="1"/>
      <c r="G1066" s="1" t="str">
        <f>IF(ISNA(VLOOKUP($C1066,'DTEN TCAP Linkage deviceId'!$A$1:$A$20000,1,FALSE)),"No","Yes")</f>
        <v>No</v>
      </c>
      <c r="H1066" s="1" t="str">
        <f>IF(ISNA(VLOOKUP($C1066,'Provisioning Requester'!$F$3:$H$20000,2,FALSE)),"No","Yes")</f>
        <v>No</v>
      </c>
      <c r="I1066" s="1" t="str">
        <f>IF($H1066="Yes",VLOOKUP($C1066,'Provisioning Requester'!$F$3:$H$20000,3,FALSE),"-")</f>
        <v>-</v>
      </c>
      <c r="J1066" s="1" t="str">
        <f>IF(OR(D1066="SVCP", E1066="TRUE"), "No", IF(ISNA(VLOOKUP($C1066,'ProvResponder deviceId'!$A$1:$A$20000,1,FALSE)),"No","Yes"))</f>
        <v>No</v>
      </c>
      <c r="K1066" s="1" t="str">
        <f>IF($J1066="Yes",VLOOKUP($C1066,'ProvResponder deviceId'!$A$1:$C$20000,3,FALSE),"-")</f>
        <v>-</v>
      </c>
      <c r="L1066" s="1" t="str">
        <f t="shared" si="32"/>
        <v/>
      </c>
      <c r="M1066" s="1" t="str">
        <f t="shared" si="33"/>
        <v/>
      </c>
      <c r="N1066" s="1" t="str">
        <f>IF(ISBLANK($C1066),"",IF(ISNA(VLOOKUP($L1066,'result messages'!$H$3:$L$11,2,FALSE)),VLOOKUP($M1066,'result messages'!$H$3:$L$11,2,FALSE),VLOOKUP($L1066,'result messages'!$H$3:$L$11,2,FALSE)))</f>
        <v/>
      </c>
      <c r="O1066" s="1" t="str">
        <f>IF(ISBLANK($C1066),"",IF(ISNA(VLOOKUP($L1066,'result messages'!$H$3:$L$11,3,FALSE)),VLOOKUP($M1066,'result messages'!$H$3:$L$11,3,FALSE),VLOOKUP($L1066,'result messages'!$H$3:$L$11,3,FALSE)))</f>
        <v/>
      </c>
      <c r="P1066" s="1" t="str">
        <f>IF(ISBLANK($C1066),"",IF(ISNA(VLOOKUP($L1066,'result messages'!$H$3:$L$11,4,FALSE)),VLOOKUP($M1066,'result messages'!$H$3:$L$11,4,FALSE),VLOOKUP($L1066,'result messages'!$H$3:$L$11,4,FALSE)))</f>
        <v/>
      </c>
      <c r="Q1066" s="1" t="str">
        <f>IF(ISBLANK($C1066),"",IF(ISNA(VLOOKUP($L1066,'result messages'!$H$3:$L$11,5,FALSE)),VLOOKUP($M1066,'result messages'!$H$3:$L$11,5,FALSE),VLOOKUP($L1066,'result messages'!$H$3:$L$11,5,FALSE)))</f>
        <v/>
      </c>
    </row>
    <row r="1067" spans="1:17">
      <c r="A1067" s="1">
        <v>1064</v>
      </c>
      <c r="B1067" s="1"/>
      <c r="C1067" s="1"/>
      <c r="D1067" s="1"/>
      <c r="E1067" s="6"/>
      <c r="F1067" s="1"/>
      <c r="G1067" s="1" t="str">
        <f>IF(ISNA(VLOOKUP($C1067,'DTEN TCAP Linkage deviceId'!$A$1:$A$20000,1,FALSE)),"No","Yes")</f>
        <v>No</v>
      </c>
      <c r="H1067" s="1" t="str">
        <f>IF(ISNA(VLOOKUP($C1067,'Provisioning Requester'!$F$3:$H$20000,2,FALSE)),"No","Yes")</f>
        <v>No</v>
      </c>
      <c r="I1067" s="1" t="str">
        <f>IF($H1067="Yes",VLOOKUP($C1067,'Provisioning Requester'!$F$3:$H$20000,3,FALSE),"-")</f>
        <v>-</v>
      </c>
      <c r="J1067" s="1" t="str">
        <f>IF(OR(D1067="SVCP", E1067="TRUE"), "No", IF(ISNA(VLOOKUP($C1067,'ProvResponder deviceId'!$A$1:$A$20000,1,FALSE)),"No","Yes"))</f>
        <v>No</v>
      </c>
      <c r="K1067" s="1" t="str">
        <f>IF($J1067="Yes",VLOOKUP($C1067,'ProvResponder deviceId'!$A$1:$C$20000,3,FALSE),"-")</f>
        <v>-</v>
      </c>
      <c r="L1067" s="1" t="str">
        <f t="shared" si="32"/>
        <v/>
      </c>
      <c r="M1067" s="1" t="str">
        <f t="shared" si="33"/>
        <v/>
      </c>
      <c r="N1067" s="1" t="str">
        <f>IF(ISBLANK($C1067),"",IF(ISNA(VLOOKUP($L1067,'result messages'!$H$3:$L$11,2,FALSE)),VLOOKUP($M1067,'result messages'!$H$3:$L$11,2,FALSE),VLOOKUP($L1067,'result messages'!$H$3:$L$11,2,FALSE)))</f>
        <v/>
      </c>
      <c r="O1067" s="1" t="str">
        <f>IF(ISBLANK($C1067),"",IF(ISNA(VLOOKUP($L1067,'result messages'!$H$3:$L$11,3,FALSE)),VLOOKUP($M1067,'result messages'!$H$3:$L$11,3,FALSE),VLOOKUP($L1067,'result messages'!$H$3:$L$11,3,FALSE)))</f>
        <v/>
      </c>
      <c r="P1067" s="1" t="str">
        <f>IF(ISBLANK($C1067),"",IF(ISNA(VLOOKUP($L1067,'result messages'!$H$3:$L$11,4,FALSE)),VLOOKUP($M1067,'result messages'!$H$3:$L$11,4,FALSE),VLOOKUP($L1067,'result messages'!$H$3:$L$11,4,FALSE)))</f>
        <v/>
      </c>
      <c r="Q1067" s="1" t="str">
        <f>IF(ISBLANK($C1067),"",IF(ISNA(VLOOKUP($L1067,'result messages'!$H$3:$L$11,5,FALSE)),VLOOKUP($M1067,'result messages'!$H$3:$L$11,5,FALSE),VLOOKUP($L1067,'result messages'!$H$3:$L$11,5,FALSE)))</f>
        <v/>
      </c>
    </row>
    <row r="1068" spans="1:17">
      <c r="A1068" s="1">
        <v>1065</v>
      </c>
      <c r="B1068" s="1"/>
      <c r="C1068" s="1"/>
      <c r="D1068" s="1"/>
      <c r="E1068" s="6"/>
      <c r="F1068" s="1"/>
      <c r="G1068" s="1" t="str">
        <f>IF(ISNA(VLOOKUP($C1068,'DTEN TCAP Linkage deviceId'!$A$1:$A$20000,1,FALSE)),"No","Yes")</f>
        <v>No</v>
      </c>
      <c r="H1068" s="1" t="str">
        <f>IF(ISNA(VLOOKUP($C1068,'Provisioning Requester'!$F$3:$H$20000,2,FALSE)),"No","Yes")</f>
        <v>No</v>
      </c>
      <c r="I1068" s="1" t="str">
        <f>IF($H1068="Yes",VLOOKUP($C1068,'Provisioning Requester'!$F$3:$H$20000,3,FALSE),"-")</f>
        <v>-</v>
      </c>
      <c r="J1068" s="1" t="str">
        <f>IF(OR(D1068="SVCP", E1068="TRUE"), "No", IF(ISNA(VLOOKUP($C1068,'ProvResponder deviceId'!$A$1:$A$20000,1,FALSE)),"No","Yes"))</f>
        <v>No</v>
      </c>
      <c r="K1068" s="1" t="str">
        <f>IF($J1068="Yes",VLOOKUP($C1068,'ProvResponder deviceId'!$A$1:$C$20000,3,FALSE),"-")</f>
        <v>-</v>
      </c>
      <c r="L1068" s="1" t="str">
        <f t="shared" si="32"/>
        <v/>
      </c>
      <c r="M1068" s="1" t="str">
        <f t="shared" si="33"/>
        <v/>
      </c>
      <c r="N1068" s="1" t="str">
        <f>IF(ISBLANK($C1068),"",IF(ISNA(VLOOKUP($L1068,'result messages'!$H$3:$L$11,2,FALSE)),VLOOKUP($M1068,'result messages'!$H$3:$L$11,2,FALSE),VLOOKUP($L1068,'result messages'!$H$3:$L$11,2,FALSE)))</f>
        <v/>
      </c>
      <c r="O1068" s="1" t="str">
        <f>IF(ISBLANK($C1068),"",IF(ISNA(VLOOKUP($L1068,'result messages'!$H$3:$L$11,3,FALSE)),VLOOKUP($M1068,'result messages'!$H$3:$L$11,3,FALSE),VLOOKUP($L1068,'result messages'!$H$3:$L$11,3,FALSE)))</f>
        <v/>
      </c>
      <c r="P1068" s="1" t="str">
        <f>IF(ISBLANK($C1068),"",IF(ISNA(VLOOKUP($L1068,'result messages'!$H$3:$L$11,4,FALSE)),VLOOKUP($M1068,'result messages'!$H$3:$L$11,4,FALSE),VLOOKUP($L1068,'result messages'!$H$3:$L$11,4,FALSE)))</f>
        <v/>
      </c>
      <c r="Q1068" s="1" t="str">
        <f>IF(ISBLANK($C1068),"",IF(ISNA(VLOOKUP($L1068,'result messages'!$H$3:$L$11,5,FALSE)),VLOOKUP($M1068,'result messages'!$H$3:$L$11,5,FALSE),VLOOKUP($L1068,'result messages'!$H$3:$L$11,5,FALSE)))</f>
        <v/>
      </c>
    </row>
    <row r="1069" spans="1:17">
      <c r="A1069" s="1">
        <v>1066</v>
      </c>
      <c r="B1069" s="1"/>
      <c r="C1069" s="1"/>
      <c r="D1069" s="1"/>
      <c r="E1069" s="6"/>
      <c r="F1069" s="1"/>
      <c r="G1069" s="1" t="str">
        <f>IF(ISNA(VLOOKUP($C1069,'DTEN TCAP Linkage deviceId'!$A$1:$A$20000,1,FALSE)),"No","Yes")</f>
        <v>No</v>
      </c>
      <c r="H1069" s="1" t="str">
        <f>IF(ISNA(VLOOKUP($C1069,'Provisioning Requester'!$F$3:$H$20000,2,FALSE)),"No","Yes")</f>
        <v>No</v>
      </c>
      <c r="I1069" s="1" t="str">
        <f>IF($H1069="Yes",VLOOKUP($C1069,'Provisioning Requester'!$F$3:$H$20000,3,FALSE),"-")</f>
        <v>-</v>
      </c>
      <c r="J1069" s="1" t="str">
        <f>IF(OR(D1069="SVCP", E1069="TRUE"), "No", IF(ISNA(VLOOKUP($C1069,'ProvResponder deviceId'!$A$1:$A$20000,1,FALSE)),"No","Yes"))</f>
        <v>No</v>
      </c>
      <c r="K1069" s="1" t="str">
        <f>IF($J1069="Yes",VLOOKUP($C1069,'ProvResponder deviceId'!$A$1:$C$20000,3,FALSE),"-")</f>
        <v>-</v>
      </c>
      <c r="L1069" s="1" t="str">
        <f t="shared" si="32"/>
        <v/>
      </c>
      <c r="M1069" s="1" t="str">
        <f t="shared" si="33"/>
        <v/>
      </c>
      <c r="N1069" s="1" t="str">
        <f>IF(ISBLANK($C1069),"",IF(ISNA(VLOOKUP($L1069,'result messages'!$H$3:$L$11,2,FALSE)),VLOOKUP($M1069,'result messages'!$H$3:$L$11,2,FALSE),VLOOKUP($L1069,'result messages'!$H$3:$L$11,2,FALSE)))</f>
        <v/>
      </c>
      <c r="O1069" s="1" t="str">
        <f>IF(ISBLANK($C1069),"",IF(ISNA(VLOOKUP($L1069,'result messages'!$H$3:$L$11,3,FALSE)),VLOOKUP($M1069,'result messages'!$H$3:$L$11,3,FALSE),VLOOKUP($L1069,'result messages'!$H$3:$L$11,3,FALSE)))</f>
        <v/>
      </c>
      <c r="P1069" s="1" t="str">
        <f>IF(ISBLANK($C1069),"",IF(ISNA(VLOOKUP($L1069,'result messages'!$H$3:$L$11,4,FALSE)),VLOOKUP($M1069,'result messages'!$H$3:$L$11,4,FALSE),VLOOKUP($L1069,'result messages'!$H$3:$L$11,4,FALSE)))</f>
        <v/>
      </c>
      <c r="Q1069" s="1" t="str">
        <f>IF(ISBLANK($C1069),"",IF(ISNA(VLOOKUP($L1069,'result messages'!$H$3:$L$11,5,FALSE)),VLOOKUP($M1069,'result messages'!$H$3:$L$11,5,FALSE),VLOOKUP($L1069,'result messages'!$H$3:$L$11,5,FALSE)))</f>
        <v/>
      </c>
    </row>
    <row r="1070" spans="1:17">
      <c r="A1070" s="1">
        <v>1067</v>
      </c>
      <c r="B1070" s="1"/>
      <c r="C1070" s="1"/>
      <c r="D1070" s="1"/>
      <c r="E1070" s="6"/>
      <c r="F1070" s="1"/>
      <c r="G1070" s="1" t="str">
        <f>IF(ISNA(VLOOKUP($C1070,'DTEN TCAP Linkage deviceId'!$A$1:$A$20000,1,FALSE)),"No","Yes")</f>
        <v>No</v>
      </c>
      <c r="H1070" s="1" t="str">
        <f>IF(ISNA(VLOOKUP($C1070,'Provisioning Requester'!$F$3:$H$20000,2,FALSE)),"No","Yes")</f>
        <v>No</v>
      </c>
      <c r="I1070" s="1" t="str">
        <f>IF($H1070="Yes",VLOOKUP($C1070,'Provisioning Requester'!$F$3:$H$20000,3,FALSE),"-")</f>
        <v>-</v>
      </c>
      <c r="J1070" s="1" t="str">
        <f>IF(OR(D1070="SVCP", E1070="TRUE"), "No", IF(ISNA(VLOOKUP($C1070,'ProvResponder deviceId'!$A$1:$A$20000,1,FALSE)),"No","Yes"))</f>
        <v>No</v>
      </c>
      <c r="K1070" s="1" t="str">
        <f>IF($J1070="Yes",VLOOKUP($C1070,'ProvResponder deviceId'!$A$1:$C$20000,3,FALSE),"-")</f>
        <v>-</v>
      </c>
      <c r="L1070" s="1" t="str">
        <f t="shared" si="32"/>
        <v/>
      </c>
      <c r="M1070" s="1" t="str">
        <f t="shared" si="33"/>
        <v/>
      </c>
      <c r="N1070" s="1" t="str">
        <f>IF(ISBLANK($C1070),"",IF(ISNA(VLOOKUP($L1070,'result messages'!$H$3:$L$11,2,FALSE)),VLOOKUP($M1070,'result messages'!$H$3:$L$11,2,FALSE),VLOOKUP($L1070,'result messages'!$H$3:$L$11,2,FALSE)))</f>
        <v/>
      </c>
      <c r="O1070" s="1" t="str">
        <f>IF(ISBLANK($C1070),"",IF(ISNA(VLOOKUP($L1070,'result messages'!$H$3:$L$11,3,FALSE)),VLOOKUP($M1070,'result messages'!$H$3:$L$11,3,FALSE),VLOOKUP($L1070,'result messages'!$H$3:$L$11,3,FALSE)))</f>
        <v/>
      </c>
      <c r="P1070" s="1" t="str">
        <f>IF(ISBLANK($C1070),"",IF(ISNA(VLOOKUP($L1070,'result messages'!$H$3:$L$11,4,FALSE)),VLOOKUP($M1070,'result messages'!$H$3:$L$11,4,FALSE),VLOOKUP($L1070,'result messages'!$H$3:$L$11,4,FALSE)))</f>
        <v/>
      </c>
      <c r="Q1070" s="1" t="str">
        <f>IF(ISBLANK($C1070),"",IF(ISNA(VLOOKUP($L1070,'result messages'!$H$3:$L$11,5,FALSE)),VLOOKUP($M1070,'result messages'!$H$3:$L$11,5,FALSE),VLOOKUP($L1070,'result messages'!$H$3:$L$11,5,FALSE)))</f>
        <v/>
      </c>
    </row>
    <row r="1071" spans="1:17">
      <c r="A1071" s="1">
        <v>1068</v>
      </c>
      <c r="B1071" s="1"/>
      <c r="C1071" s="1"/>
      <c r="D1071" s="1"/>
      <c r="E1071" s="6"/>
      <c r="F1071" s="1"/>
      <c r="G1071" s="1" t="str">
        <f>IF(ISNA(VLOOKUP($C1071,'DTEN TCAP Linkage deviceId'!$A$1:$A$20000,1,FALSE)),"No","Yes")</f>
        <v>No</v>
      </c>
      <c r="H1071" s="1" t="str">
        <f>IF(ISNA(VLOOKUP($C1071,'Provisioning Requester'!$F$3:$H$20000,2,FALSE)),"No","Yes")</f>
        <v>No</v>
      </c>
      <c r="I1071" s="1" t="str">
        <f>IF($H1071="Yes",VLOOKUP($C1071,'Provisioning Requester'!$F$3:$H$20000,3,FALSE),"-")</f>
        <v>-</v>
      </c>
      <c r="J1071" s="1" t="str">
        <f>IF(OR(D1071="SVCP", E1071="TRUE"), "No", IF(ISNA(VLOOKUP($C1071,'ProvResponder deviceId'!$A$1:$A$20000,1,FALSE)),"No","Yes"))</f>
        <v>No</v>
      </c>
      <c r="K1071" s="1" t="str">
        <f>IF($J1071="Yes",VLOOKUP($C1071,'ProvResponder deviceId'!$A$1:$C$20000,3,FALSE),"-")</f>
        <v>-</v>
      </c>
      <c r="L1071" s="1" t="str">
        <f t="shared" si="32"/>
        <v/>
      </c>
      <c r="M1071" s="1" t="str">
        <f t="shared" si="33"/>
        <v/>
      </c>
      <c r="N1071" s="1" t="str">
        <f>IF(ISBLANK($C1071),"",IF(ISNA(VLOOKUP($L1071,'result messages'!$H$3:$L$11,2,FALSE)),VLOOKUP($M1071,'result messages'!$H$3:$L$11,2,FALSE),VLOOKUP($L1071,'result messages'!$H$3:$L$11,2,FALSE)))</f>
        <v/>
      </c>
      <c r="O1071" s="1" t="str">
        <f>IF(ISBLANK($C1071),"",IF(ISNA(VLOOKUP($L1071,'result messages'!$H$3:$L$11,3,FALSE)),VLOOKUP($M1071,'result messages'!$H$3:$L$11,3,FALSE),VLOOKUP($L1071,'result messages'!$H$3:$L$11,3,FALSE)))</f>
        <v/>
      </c>
      <c r="P1071" s="1" t="str">
        <f>IF(ISBLANK($C1071),"",IF(ISNA(VLOOKUP($L1071,'result messages'!$H$3:$L$11,4,FALSE)),VLOOKUP($M1071,'result messages'!$H$3:$L$11,4,FALSE),VLOOKUP($L1071,'result messages'!$H$3:$L$11,4,FALSE)))</f>
        <v/>
      </c>
      <c r="Q1071" s="1" t="str">
        <f>IF(ISBLANK($C1071),"",IF(ISNA(VLOOKUP($L1071,'result messages'!$H$3:$L$11,5,FALSE)),VLOOKUP($M1071,'result messages'!$H$3:$L$11,5,FALSE),VLOOKUP($L1071,'result messages'!$H$3:$L$11,5,FALSE)))</f>
        <v/>
      </c>
    </row>
    <row r="1072" spans="1:17">
      <c r="A1072" s="1">
        <v>1069</v>
      </c>
      <c r="B1072" s="1"/>
      <c r="C1072" s="1"/>
      <c r="D1072" s="1"/>
      <c r="E1072" s="6"/>
      <c r="F1072" s="1"/>
      <c r="G1072" s="1" t="str">
        <f>IF(ISNA(VLOOKUP($C1072,'DTEN TCAP Linkage deviceId'!$A$1:$A$20000,1,FALSE)),"No","Yes")</f>
        <v>No</v>
      </c>
      <c r="H1072" s="1" t="str">
        <f>IF(ISNA(VLOOKUP($C1072,'Provisioning Requester'!$F$3:$H$20000,2,FALSE)),"No","Yes")</f>
        <v>No</v>
      </c>
      <c r="I1072" s="1" t="str">
        <f>IF($H1072="Yes",VLOOKUP($C1072,'Provisioning Requester'!$F$3:$H$20000,3,FALSE),"-")</f>
        <v>-</v>
      </c>
      <c r="J1072" s="1" t="str">
        <f>IF(OR(D1072="SVCP", E1072="TRUE"), "No", IF(ISNA(VLOOKUP($C1072,'ProvResponder deviceId'!$A$1:$A$20000,1,FALSE)),"No","Yes"))</f>
        <v>No</v>
      </c>
      <c r="K1072" s="1" t="str">
        <f>IF($J1072="Yes",VLOOKUP($C1072,'ProvResponder deviceId'!$A$1:$C$20000,3,FALSE),"-")</f>
        <v>-</v>
      </c>
      <c r="L1072" s="1" t="str">
        <f t="shared" si="32"/>
        <v/>
      </c>
      <c r="M1072" s="1" t="str">
        <f t="shared" si="33"/>
        <v/>
      </c>
      <c r="N1072" s="1" t="str">
        <f>IF(ISBLANK($C1072),"",IF(ISNA(VLOOKUP($L1072,'result messages'!$H$3:$L$11,2,FALSE)),VLOOKUP($M1072,'result messages'!$H$3:$L$11,2,FALSE),VLOOKUP($L1072,'result messages'!$H$3:$L$11,2,FALSE)))</f>
        <v/>
      </c>
      <c r="O1072" s="1" t="str">
        <f>IF(ISBLANK($C1072),"",IF(ISNA(VLOOKUP($L1072,'result messages'!$H$3:$L$11,3,FALSE)),VLOOKUP($M1072,'result messages'!$H$3:$L$11,3,FALSE),VLOOKUP($L1072,'result messages'!$H$3:$L$11,3,FALSE)))</f>
        <v/>
      </c>
      <c r="P1072" s="1" t="str">
        <f>IF(ISBLANK($C1072),"",IF(ISNA(VLOOKUP($L1072,'result messages'!$H$3:$L$11,4,FALSE)),VLOOKUP($M1072,'result messages'!$H$3:$L$11,4,FALSE),VLOOKUP($L1072,'result messages'!$H$3:$L$11,4,FALSE)))</f>
        <v/>
      </c>
      <c r="Q1072" s="1" t="str">
        <f>IF(ISBLANK($C1072),"",IF(ISNA(VLOOKUP($L1072,'result messages'!$H$3:$L$11,5,FALSE)),VLOOKUP($M1072,'result messages'!$H$3:$L$11,5,FALSE),VLOOKUP($L1072,'result messages'!$H$3:$L$11,5,FALSE)))</f>
        <v/>
      </c>
    </row>
    <row r="1073" spans="1:17">
      <c r="A1073" s="1">
        <v>1070</v>
      </c>
      <c r="B1073" s="1"/>
      <c r="C1073" s="1"/>
      <c r="D1073" s="1"/>
      <c r="E1073" s="6"/>
      <c r="F1073" s="1"/>
      <c r="G1073" s="1" t="str">
        <f>IF(ISNA(VLOOKUP($C1073,'DTEN TCAP Linkage deviceId'!$A$1:$A$20000,1,FALSE)),"No","Yes")</f>
        <v>No</v>
      </c>
      <c r="H1073" s="1" t="str">
        <f>IF(ISNA(VLOOKUP($C1073,'Provisioning Requester'!$F$3:$H$20000,2,FALSE)),"No","Yes")</f>
        <v>No</v>
      </c>
      <c r="I1073" s="1" t="str">
        <f>IF($H1073="Yes",VLOOKUP($C1073,'Provisioning Requester'!$F$3:$H$20000,3,FALSE),"-")</f>
        <v>-</v>
      </c>
      <c r="J1073" s="1" t="str">
        <f>IF(OR(D1073="SVCP", E1073="TRUE"), "No", IF(ISNA(VLOOKUP($C1073,'ProvResponder deviceId'!$A$1:$A$20000,1,FALSE)),"No","Yes"))</f>
        <v>No</v>
      </c>
      <c r="K1073" s="1" t="str">
        <f>IF($J1073="Yes",VLOOKUP($C1073,'ProvResponder deviceId'!$A$1:$C$20000,3,FALSE),"-")</f>
        <v>-</v>
      </c>
      <c r="L1073" s="1" t="str">
        <f t="shared" si="32"/>
        <v/>
      </c>
      <c r="M1073" s="1" t="str">
        <f t="shared" si="33"/>
        <v/>
      </c>
      <c r="N1073" s="1" t="str">
        <f>IF(ISBLANK($C1073),"",IF(ISNA(VLOOKUP($L1073,'result messages'!$H$3:$L$11,2,FALSE)),VLOOKUP($M1073,'result messages'!$H$3:$L$11,2,FALSE),VLOOKUP($L1073,'result messages'!$H$3:$L$11,2,FALSE)))</f>
        <v/>
      </c>
      <c r="O1073" s="1" t="str">
        <f>IF(ISBLANK($C1073),"",IF(ISNA(VLOOKUP($L1073,'result messages'!$H$3:$L$11,3,FALSE)),VLOOKUP($M1073,'result messages'!$H$3:$L$11,3,FALSE),VLOOKUP($L1073,'result messages'!$H$3:$L$11,3,FALSE)))</f>
        <v/>
      </c>
      <c r="P1073" s="1" t="str">
        <f>IF(ISBLANK($C1073),"",IF(ISNA(VLOOKUP($L1073,'result messages'!$H$3:$L$11,4,FALSE)),VLOOKUP($M1073,'result messages'!$H$3:$L$11,4,FALSE),VLOOKUP($L1073,'result messages'!$H$3:$L$11,4,FALSE)))</f>
        <v/>
      </c>
      <c r="Q1073" s="1" t="str">
        <f>IF(ISBLANK($C1073),"",IF(ISNA(VLOOKUP($L1073,'result messages'!$H$3:$L$11,5,FALSE)),VLOOKUP($M1073,'result messages'!$H$3:$L$11,5,FALSE),VLOOKUP($L1073,'result messages'!$H$3:$L$11,5,FALSE)))</f>
        <v/>
      </c>
    </row>
    <row r="1074" spans="1:17">
      <c r="A1074" s="1">
        <v>1071</v>
      </c>
      <c r="B1074" s="1"/>
      <c r="C1074" s="1"/>
      <c r="D1074" s="1"/>
      <c r="E1074" s="6"/>
      <c r="F1074" s="1"/>
      <c r="G1074" s="1" t="str">
        <f>IF(ISNA(VLOOKUP($C1074,'DTEN TCAP Linkage deviceId'!$A$1:$A$20000,1,FALSE)),"No","Yes")</f>
        <v>No</v>
      </c>
      <c r="H1074" s="1" t="str">
        <f>IF(ISNA(VLOOKUP($C1074,'Provisioning Requester'!$F$3:$H$20000,2,FALSE)),"No","Yes")</f>
        <v>No</v>
      </c>
      <c r="I1074" s="1" t="str">
        <f>IF($H1074="Yes",VLOOKUP($C1074,'Provisioning Requester'!$F$3:$H$20000,3,FALSE),"-")</f>
        <v>-</v>
      </c>
      <c r="J1074" s="1" t="str">
        <f>IF(OR(D1074="SVCP", E1074="TRUE"), "No", IF(ISNA(VLOOKUP($C1074,'ProvResponder deviceId'!$A$1:$A$20000,1,FALSE)),"No","Yes"))</f>
        <v>No</v>
      </c>
      <c r="K1074" s="1" t="str">
        <f>IF($J1074="Yes",VLOOKUP($C1074,'ProvResponder deviceId'!$A$1:$C$20000,3,FALSE),"-")</f>
        <v>-</v>
      </c>
      <c r="L1074" s="1" t="str">
        <f t="shared" si="32"/>
        <v/>
      </c>
      <c r="M1074" s="1" t="str">
        <f t="shared" si="33"/>
        <v/>
      </c>
      <c r="N1074" s="1" t="str">
        <f>IF(ISBLANK($C1074),"",IF(ISNA(VLOOKUP($L1074,'result messages'!$H$3:$L$11,2,FALSE)),VLOOKUP($M1074,'result messages'!$H$3:$L$11,2,FALSE),VLOOKUP($L1074,'result messages'!$H$3:$L$11,2,FALSE)))</f>
        <v/>
      </c>
      <c r="O1074" s="1" t="str">
        <f>IF(ISBLANK($C1074),"",IF(ISNA(VLOOKUP($L1074,'result messages'!$H$3:$L$11,3,FALSE)),VLOOKUP($M1074,'result messages'!$H$3:$L$11,3,FALSE),VLOOKUP($L1074,'result messages'!$H$3:$L$11,3,FALSE)))</f>
        <v/>
      </c>
      <c r="P1074" s="1" t="str">
        <f>IF(ISBLANK($C1074),"",IF(ISNA(VLOOKUP($L1074,'result messages'!$H$3:$L$11,4,FALSE)),VLOOKUP($M1074,'result messages'!$H$3:$L$11,4,FALSE),VLOOKUP($L1074,'result messages'!$H$3:$L$11,4,FALSE)))</f>
        <v/>
      </c>
      <c r="Q1074" s="1" t="str">
        <f>IF(ISBLANK($C1074),"",IF(ISNA(VLOOKUP($L1074,'result messages'!$H$3:$L$11,5,FALSE)),VLOOKUP($M1074,'result messages'!$H$3:$L$11,5,FALSE),VLOOKUP($L1074,'result messages'!$H$3:$L$11,5,FALSE)))</f>
        <v/>
      </c>
    </row>
    <row r="1075" spans="1:17">
      <c r="A1075" s="1">
        <v>1072</v>
      </c>
      <c r="B1075" s="1"/>
      <c r="C1075" s="1"/>
      <c r="D1075" s="1"/>
      <c r="E1075" s="6"/>
      <c r="F1075" s="1"/>
      <c r="G1075" s="1" t="str">
        <f>IF(ISNA(VLOOKUP($C1075,'DTEN TCAP Linkage deviceId'!$A$1:$A$20000,1,FALSE)),"No","Yes")</f>
        <v>No</v>
      </c>
      <c r="H1075" s="1" t="str">
        <f>IF(ISNA(VLOOKUP($C1075,'Provisioning Requester'!$F$3:$H$20000,2,FALSE)),"No","Yes")</f>
        <v>No</v>
      </c>
      <c r="I1075" s="1" t="str">
        <f>IF($H1075="Yes",VLOOKUP($C1075,'Provisioning Requester'!$F$3:$H$20000,3,FALSE),"-")</f>
        <v>-</v>
      </c>
      <c r="J1075" s="1" t="str">
        <f>IF(OR(D1075="SVCP", E1075="TRUE"), "No", IF(ISNA(VLOOKUP($C1075,'ProvResponder deviceId'!$A$1:$A$20000,1,FALSE)),"No","Yes"))</f>
        <v>No</v>
      </c>
      <c r="K1075" s="1" t="str">
        <f>IF($J1075="Yes",VLOOKUP($C1075,'ProvResponder deviceId'!$A$1:$C$20000,3,FALSE),"-")</f>
        <v>-</v>
      </c>
      <c r="L1075" s="1" t="str">
        <f t="shared" si="32"/>
        <v/>
      </c>
      <c r="M1075" s="1" t="str">
        <f t="shared" si="33"/>
        <v/>
      </c>
      <c r="N1075" s="1" t="str">
        <f>IF(ISBLANK($C1075),"",IF(ISNA(VLOOKUP($L1075,'result messages'!$H$3:$L$11,2,FALSE)),VLOOKUP($M1075,'result messages'!$H$3:$L$11,2,FALSE),VLOOKUP($L1075,'result messages'!$H$3:$L$11,2,FALSE)))</f>
        <v/>
      </c>
      <c r="O1075" s="1" t="str">
        <f>IF(ISBLANK($C1075),"",IF(ISNA(VLOOKUP($L1075,'result messages'!$H$3:$L$11,3,FALSE)),VLOOKUP($M1075,'result messages'!$H$3:$L$11,3,FALSE),VLOOKUP($L1075,'result messages'!$H$3:$L$11,3,FALSE)))</f>
        <v/>
      </c>
      <c r="P1075" s="1" t="str">
        <f>IF(ISBLANK($C1075),"",IF(ISNA(VLOOKUP($L1075,'result messages'!$H$3:$L$11,4,FALSE)),VLOOKUP($M1075,'result messages'!$H$3:$L$11,4,FALSE),VLOOKUP($L1075,'result messages'!$H$3:$L$11,4,FALSE)))</f>
        <v/>
      </c>
      <c r="Q1075" s="1" t="str">
        <f>IF(ISBLANK($C1075),"",IF(ISNA(VLOOKUP($L1075,'result messages'!$H$3:$L$11,5,FALSE)),VLOOKUP($M1075,'result messages'!$H$3:$L$11,5,FALSE),VLOOKUP($L1075,'result messages'!$H$3:$L$11,5,FALSE)))</f>
        <v/>
      </c>
    </row>
    <row r="1076" spans="1:17">
      <c r="A1076" s="1">
        <v>1073</v>
      </c>
      <c r="B1076" s="1"/>
      <c r="C1076" s="1"/>
      <c r="D1076" s="1"/>
      <c r="E1076" s="6"/>
      <c r="F1076" s="1"/>
      <c r="G1076" s="1" t="str">
        <f>IF(ISNA(VLOOKUP($C1076,'DTEN TCAP Linkage deviceId'!$A$1:$A$20000,1,FALSE)),"No","Yes")</f>
        <v>No</v>
      </c>
      <c r="H1076" s="1" t="str">
        <f>IF(ISNA(VLOOKUP($C1076,'Provisioning Requester'!$F$3:$H$20000,2,FALSE)),"No","Yes")</f>
        <v>No</v>
      </c>
      <c r="I1076" s="1" t="str">
        <f>IF($H1076="Yes",VLOOKUP($C1076,'Provisioning Requester'!$F$3:$H$20000,3,FALSE),"-")</f>
        <v>-</v>
      </c>
      <c r="J1076" s="1" t="str">
        <f>IF(OR(D1076="SVCP", E1076="TRUE"), "No", IF(ISNA(VLOOKUP($C1076,'ProvResponder deviceId'!$A$1:$A$20000,1,FALSE)),"No","Yes"))</f>
        <v>No</v>
      </c>
      <c r="K1076" s="1" t="str">
        <f>IF($J1076="Yes",VLOOKUP($C1076,'ProvResponder deviceId'!$A$1:$C$20000,3,FALSE),"-")</f>
        <v>-</v>
      </c>
      <c r="L1076" s="1" t="str">
        <f t="shared" si="32"/>
        <v/>
      </c>
      <c r="M1076" s="1" t="str">
        <f t="shared" si="33"/>
        <v/>
      </c>
      <c r="N1076" s="1" t="str">
        <f>IF(ISBLANK($C1076),"",IF(ISNA(VLOOKUP($L1076,'result messages'!$H$3:$L$11,2,FALSE)),VLOOKUP($M1076,'result messages'!$H$3:$L$11,2,FALSE),VLOOKUP($L1076,'result messages'!$H$3:$L$11,2,FALSE)))</f>
        <v/>
      </c>
      <c r="O1076" s="1" t="str">
        <f>IF(ISBLANK($C1076),"",IF(ISNA(VLOOKUP($L1076,'result messages'!$H$3:$L$11,3,FALSE)),VLOOKUP($M1076,'result messages'!$H$3:$L$11,3,FALSE),VLOOKUP($L1076,'result messages'!$H$3:$L$11,3,FALSE)))</f>
        <v/>
      </c>
      <c r="P1076" s="1" t="str">
        <f>IF(ISBLANK($C1076),"",IF(ISNA(VLOOKUP($L1076,'result messages'!$H$3:$L$11,4,FALSE)),VLOOKUP($M1076,'result messages'!$H$3:$L$11,4,FALSE),VLOOKUP($L1076,'result messages'!$H$3:$L$11,4,FALSE)))</f>
        <v/>
      </c>
      <c r="Q1076" s="1" t="str">
        <f>IF(ISBLANK($C1076),"",IF(ISNA(VLOOKUP($L1076,'result messages'!$H$3:$L$11,5,FALSE)),VLOOKUP($M1076,'result messages'!$H$3:$L$11,5,FALSE),VLOOKUP($L1076,'result messages'!$H$3:$L$11,5,FALSE)))</f>
        <v/>
      </c>
    </row>
    <row r="1077" spans="1:17">
      <c r="A1077" s="1">
        <v>1074</v>
      </c>
      <c r="B1077" s="1"/>
      <c r="C1077" s="1"/>
      <c r="D1077" s="1"/>
      <c r="E1077" s="6"/>
      <c r="F1077" s="1"/>
      <c r="G1077" s="1" t="str">
        <f>IF(ISNA(VLOOKUP($C1077,'DTEN TCAP Linkage deviceId'!$A$1:$A$20000,1,FALSE)),"No","Yes")</f>
        <v>No</v>
      </c>
      <c r="H1077" s="1" t="str">
        <f>IF(ISNA(VLOOKUP($C1077,'Provisioning Requester'!$F$3:$H$20000,2,FALSE)),"No","Yes")</f>
        <v>No</v>
      </c>
      <c r="I1077" s="1" t="str">
        <f>IF($H1077="Yes",VLOOKUP($C1077,'Provisioning Requester'!$F$3:$H$20000,3,FALSE),"-")</f>
        <v>-</v>
      </c>
      <c r="J1077" s="1" t="str">
        <f>IF(OR(D1077="SVCP", E1077="TRUE"), "No", IF(ISNA(VLOOKUP($C1077,'ProvResponder deviceId'!$A$1:$A$20000,1,FALSE)),"No","Yes"))</f>
        <v>No</v>
      </c>
      <c r="K1077" s="1" t="str">
        <f>IF($J1077="Yes",VLOOKUP($C1077,'ProvResponder deviceId'!$A$1:$C$20000,3,FALSE),"-")</f>
        <v>-</v>
      </c>
      <c r="L1077" s="1" t="str">
        <f t="shared" si="32"/>
        <v/>
      </c>
      <c r="M1077" s="1" t="str">
        <f t="shared" si="33"/>
        <v/>
      </c>
      <c r="N1077" s="1" t="str">
        <f>IF(ISBLANK($C1077),"",IF(ISNA(VLOOKUP($L1077,'result messages'!$H$3:$L$11,2,FALSE)),VLOOKUP($M1077,'result messages'!$H$3:$L$11,2,FALSE),VLOOKUP($L1077,'result messages'!$H$3:$L$11,2,FALSE)))</f>
        <v/>
      </c>
      <c r="O1077" s="1" t="str">
        <f>IF(ISBLANK($C1077),"",IF(ISNA(VLOOKUP($L1077,'result messages'!$H$3:$L$11,3,FALSE)),VLOOKUP($M1077,'result messages'!$H$3:$L$11,3,FALSE),VLOOKUP($L1077,'result messages'!$H$3:$L$11,3,FALSE)))</f>
        <v/>
      </c>
      <c r="P1077" s="1" t="str">
        <f>IF(ISBLANK($C1077),"",IF(ISNA(VLOOKUP($L1077,'result messages'!$H$3:$L$11,4,FALSE)),VLOOKUP($M1077,'result messages'!$H$3:$L$11,4,FALSE),VLOOKUP($L1077,'result messages'!$H$3:$L$11,4,FALSE)))</f>
        <v/>
      </c>
      <c r="Q1077" s="1" t="str">
        <f>IF(ISBLANK($C1077),"",IF(ISNA(VLOOKUP($L1077,'result messages'!$H$3:$L$11,5,FALSE)),VLOOKUP($M1077,'result messages'!$H$3:$L$11,5,FALSE),VLOOKUP($L1077,'result messages'!$H$3:$L$11,5,FALSE)))</f>
        <v/>
      </c>
    </row>
    <row r="1078" spans="1:17">
      <c r="A1078" s="1">
        <v>1075</v>
      </c>
      <c r="B1078" s="1"/>
      <c r="C1078" s="1"/>
      <c r="D1078" s="1"/>
      <c r="E1078" s="6"/>
      <c r="F1078" s="1"/>
      <c r="G1078" s="1" t="str">
        <f>IF(ISNA(VLOOKUP($C1078,'DTEN TCAP Linkage deviceId'!$A$1:$A$20000,1,FALSE)),"No","Yes")</f>
        <v>No</v>
      </c>
      <c r="H1078" s="1" t="str">
        <f>IF(ISNA(VLOOKUP($C1078,'Provisioning Requester'!$F$3:$H$20000,2,FALSE)),"No","Yes")</f>
        <v>No</v>
      </c>
      <c r="I1078" s="1" t="str">
        <f>IF($H1078="Yes",VLOOKUP($C1078,'Provisioning Requester'!$F$3:$H$20000,3,FALSE),"-")</f>
        <v>-</v>
      </c>
      <c r="J1078" s="1" t="str">
        <f>IF(OR(D1078="SVCP", E1078="TRUE"), "No", IF(ISNA(VLOOKUP($C1078,'ProvResponder deviceId'!$A$1:$A$20000,1,FALSE)),"No","Yes"))</f>
        <v>No</v>
      </c>
      <c r="K1078" s="1" t="str">
        <f>IF($J1078="Yes",VLOOKUP($C1078,'ProvResponder deviceId'!$A$1:$C$20000,3,FALSE),"-")</f>
        <v>-</v>
      </c>
      <c r="L1078" s="1" t="str">
        <f t="shared" si="32"/>
        <v/>
      </c>
      <c r="M1078" s="1" t="str">
        <f t="shared" si="33"/>
        <v/>
      </c>
      <c r="N1078" s="1" t="str">
        <f>IF(ISBLANK($C1078),"",IF(ISNA(VLOOKUP($L1078,'result messages'!$H$3:$L$11,2,FALSE)),VLOOKUP($M1078,'result messages'!$H$3:$L$11,2,FALSE),VLOOKUP($L1078,'result messages'!$H$3:$L$11,2,FALSE)))</f>
        <v/>
      </c>
      <c r="O1078" s="1" t="str">
        <f>IF(ISBLANK($C1078),"",IF(ISNA(VLOOKUP($L1078,'result messages'!$H$3:$L$11,3,FALSE)),VLOOKUP($M1078,'result messages'!$H$3:$L$11,3,FALSE),VLOOKUP($L1078,'result messages'!$H$3:$L$11,3,FALSE)))</f>
        <v/>
      </c>
      <c r="P1078" s="1" t="str">
        <f>IF(ISBLANK($C1078),"",IF(ISNA(VLOOKUP($L1078,'result messages'!$H$3:$L$11,4,FALSE)),VLOOKUP($M1078,'result messages'!$H$3:$L$11,4,FALSE),VLOOKUP($L1078,'result messages'!$H$3:$L$11,4,FALSE)))</f>
        <v/>
      </c>
      <c r="Q1078" s="1" t="str">
        <f>IF(ISBLANK($C1078),"",IF(ISNA(VLOOKUP($L1078,'result messages'!$H$3:$L$11,5,FALSE)),VLOOKUP($M1078,'result messages'!$H$3:$L$11,5,FALSE),VLOOKUP($L1078,'result messages'!$H$3:$L$11,5,FALSE)))</f>
        <v/>
      </c>
    </row>
    <row r="1079" spans="1:17">
      <c r="A1079" s="1">
        <v>1076</v>
      </c>
      <c r="B1079" s="1"/>
      <c r="C1079" s="1"/>
      <c r="D1079" s="1"/>
      <c r="E1079" s="6"/>
      <c r="F1079" s="1"/>
      <c r="G1079" s="1" t="str">
        <f>IF(ISNA(VLOOKUP($C1079,'DTEN TCAP Linkage deviceId'!$A$1:$A$20000,1,FALSE)),"No","Yes")</f>
        <v>No</v>
      </c>
      <c r="H1079" s="1" t="str">
        <f>IF(ISNA(VLOOKUP($C1079,'Provisioning Requester'!$F$3:$H$20000,2,FALSE)),"No","Yes")</f>
        <v>No</v>
      </c>
      <c r="I1079" s="1" t="str">
        <f>IF($H1079="Yes",VLOOKUP($C1079,'Provisioning Requester'!$F$3:$H$20000,3,FALSE),"-")</f>
        <v>-</v>
      </c>
      <c r="J1079" s="1" t="str">
        <f>IF(OR(D1079="SVCP", E1079="TRUE"), "No", IF(ISNA(VLOOKUP($C1079,'ProvResponder deviceId'!$A$1:$A$20000,1,FALSE)),"No","Yes"))</f>
        <v>No</v>
      </c>
      <c r="K1079" s="1" t="str">
        <f>IF($J1079="Yes",VLOOKUP($C1079,'ProvResponder deviceId'!$A$1:$C$20000,3,FALSE),"-")</f>
        <v>-</v>
      </c>
      <c r="L1079" s="1" t="str">
        <f t="shared" si="32"/>
        <v/>
      </c>
      <c r="M1079" s="1" t="str">
        <f t="shared" si="33"/>
        <v/>
      </c>
      <c r="N1079" s="1" t="str">
        <f>IF(ISBLANK($C1079),"",IF(ISNA(VLOOKUP($L1079,'result messages'!$H$3:$L$11,2,FALSE)),VLOOKUP($M1079,'result messages'!$H$3:$L$11,2,FALSE),VLOOKUP($L1079,'result messages'!$H$3:$L$11,2,FALSE)))</f>
        <v/>
      </c>
      <c r="O1079" s="1" t="str">
        <f>IF(ISBLANK($C1079),"",IF(ISNA(VLOOKUP($L1079,'result messages'!$H$3:$L$11,3,FALSE)),VLOOKUP($M1079,'result messages'!$H$3:$L$11,3,FALSE),VLOOKUP($L1079,'result messages'!$H$3:$L$11,3,FALSE)))</f>
        <v/>
      </c>
      <c r="P1079" s="1" t="str">
        <f>IF(ISBLANK($C1079),"",IF(ISNA(VLOOKUP($L1079,'result messages'!$H$3:$L$11,4,FALSE)),VLOOKUP($M1079,'result messages'!$H$3:$L$11,4,FALSE),VLOOKUP($L1079,'result messages'!$H$3:$L$11,4,FALSE)))</f>
        <v/>
      </c>
      <c r="Q1079" s="1" t="str">
        <f>IF(ISBLANK($C1079),"",IF(ISNA(VLOOKUP($L1079,'result messages'!$H$3:$L$11,5,FALSE)),VLOOKUP($M1079,'result messages'!$H$3:$L$11,5,FALSE),VLOOKUP($L1079,'result messages'!$H$3:$L$11,5,FALSE)))</f>
        <v/>
      </c>
    </row>
    <row r="1080" spans="1:17">
      <c r="A1080" s="1">
        <v>1077</v>
      </c>
      <c r="B1080" s="1"/>
      <c r="C1080" s="1"/>
      <c r="D1080" s="1"/>
      <c r="E1080" s="6"/>
      <c r="F1080" s="1"/>
      <c r="G1080" s="1" t="str">
        <f>IF(ISNA(VLOOKUP($C1080,'DTEN TCAP Linkage deviceId'!$A$1:$A$20000,1,FALSE)),"No","Yes")</f>
        <v>No</v>
      </c>
      <c r="H1080" s="1" t="str">
        <f>IF(ISNA(VLOOKUP($C1080,'Provisioning Requester'!$F$3:$H$20000,2,FALSE)),"No","Yes")</f>
        <v>No</v>
      </c>
      <c r="I1080" s="1" t="str">
        <f>IF($H1080="Yes",VLOOKUP($C1080,'Provisioning Requester'!$F$3:$H$20000,3,FALSE),"-")</f>
        <v>-</v>
      </c>
      <c r="J1080" s="1" t="str">
        <f>IF(OR(D1080="SVCP", E1080="TRUE"), "No", IF(ISNA(VLOOKUP($C1080,'ProvResponder deviceId'!$A$1:$A$20000,1,FALSE)),"No","Yes"))</f>
        <v>No</v>
      </c>
      <c r="K1080" s="1" t="str">
        <f>IF($J1080="Yes",VLOOKUP($C1080,'ProvResponder deviceId'!$A$1:$C$20000,3,FALSE),"-")</f>
        <v>-</v>
      </c>
      <c r="L1080" s="1" t="str">
        <f t="shared" si="32"/>
        <v/>
      </c>
      <c r="M1080" s="1" t="str">
        <f t="shared" si="33"/>
        <v/>
      </c>
      <c r="N1080" s="1" t="str">
        <f>IF(ISBLANK($C1080),"",IF(ISNA(VLOOKUP($L1080,'result messages'!$H$3:$L$11,2,FALSE)),VLOOKUP($M1080,'result messages'!$H$3:$L$11,2,FALSE),VLOOKUP($L1080,'result messages'!$H$3:$L$11,2,FALSE)))</f>
        <v/>
      </c>
      <c r="O1080" s="1" t="str">
        <f>IF(ISBLANK($C1080),"",IF(ISNA(VLOOKUP($L1080,'result messages'!$H$3:$L$11,3,FALSE)),VLOOKUP($M1080,'result messages'!$H$3:$L$11,3,FALSE),VLOOKUP($L1080,'result messages'!$H$3:$L$11,3,FALSE)))</f>
        <v/>
      </c>
      <c r="P1080" s="1" t="str">
        <f>IF(ISBLANK($C1080),"",IF(ISNA(VLOOKUP($L1080,'result messages'!$H$3:$L$11,4,FALSE)),VLOOKUP($M1080,'result messages'!$H$3:$L$11,4,FALSE),VLOOKUP($L1080,'result messages'!$H$3:$L$11,4,FALSE)))</f>
        <v/>
      </c>
      <c r="Q1080" s="1" t="str">
        <f>IF(ISBLANK($C1080),"",IF(ISNA(VLOOKUP($L1080,'result messages'!$H$3:$L$11,5,FALSE)),VLOOKUP($M1080,'result messages'!$H$3:$L$11,5,FALSE),VLOOKUP($L1080,'result messages'!$H$3:$L$11,5,FALSE)))</f>
        <v/>
      </c>
    </row>
    <row r="1081" spans="1:17">
      <c r="A1081" s="1">
        <v>1078</v>
      </c>
      <c r="B1081" s="1"/>
      <c r="C1081" s="1"/>
      <c r="D1081" s="1"/>
      <c r="E1081" s="6"/>
      <c r="F1081" s="1"/>
      <c r="G1081" s="1" t="str">
        <f>IF(ISNA(VLOOKUP($C1081,'DTEN TCAP Linkage deviceId'!$A$1:$A$20000,1,FALSE)),"No","Yes")</f>
        <v>No</v>
      </c>
      <c r="H1081" s="1" t="str">
        <f>IF(ISNA(VLOOKUP($C1081,'Provisioning Requester'!$F$3:$H$20000,2,FALSE)),"No","Yes")</f>
        <v>No</v>
      </c>
      <c r="I1081" s="1" t="str">
        <f>IF($H1081="Yes",VLOOKUP($C1081,'Provisioning Requester'!$F$3:$H$20000,3,FALSE),"-")</f>
        <v>-</v>
      </c>
      <c r="J1081" s="1" t="str">
        <f>IF(OR(D1081="SVCP", E1081="TRUE"), "No", IF(ISNA(VLOOKUP($C1081,'ProvResponder deviceId'!$A$1:$A$20000,1,FALSE)),"No","Yes"))</f>
        <v>No</v>
      </c>
      <c r="K1081" s="1" t="str">
        <f>IF($J1081="Yes",VLOOKUP($C1081,'ProvResponder deviceId'!$A$1:$C$20000,3,FALSE),"-")</f>
        <v>-</v>
      </c>
      <c r="L1081" s="1" t="str">
        <f t="shared" si="32"/>
        <v/>
      </c>
      <c r="M1081" s="1" t="str">
        <f t="shared" si="33"/>
        <v/>
      </c>
      <c r="N1081" s="1" t="str">
        <f>IF(ISBLANK($C1081),"",IF(ISNA(VLOOKUP($L1081,'result messages'!$H$3:$L$11,2,FALSE)),VLOOKUP($M1081,'result messages'!$H$3:$L$11,2,FALSE),VLOOKUP($L1081,'result messages'!$H$3:$L$11,2,FALSE)))</f>
        <v/>
      </c>
      <c r="O1081" s="1" t="str">
        <f>IF(ISBLANK($C1081),"",IF(ISNA(VLOOKUP($L1081,'result messages'!$H$3:$L$11,3,FALSE)),VLOOKUP($M1081,'result messages'!$H$3:$L$11,3,FALSE),VLOOKUP($L1081,'result messages'!$H$3:$L$11,3,FALSE)))</f>
        <v/>
      </c>
      <c r="P1081" s="1" t="str">
        <f>IF(ISBLANK($C1081),"",IF(ISNA(VLOOKUP($L1081,'result messages'!$H$3:$L$11,4,FALSE)),VLOOKUP($M1081,'result messages'!$H$3:$L$11,4,FALSE),VLOOKUP($L1081,'result messages'!$H$3:$L$11,4,FALSE)))</f>
        <v/>
      </c>
      <c r="Q1081" s="1" t="str">
        <f>IF(ISBLANK($C1081),"",IF(ISNA(VLOOKUP($L1081,'result messages'!$H$3:$L$11,5,FALSE)),VLOOKUP($M1081,'result messages'!$H$3:$L$11,5,FALSE),VLOOKUP($L1081,'result messages'!$H$3:$L$11,5,FALSE)))</f>
        <v/>
      </c>
    </row>
    <row r="1082" spans="1:17">
      <c r="A1082" s="1">
        <v>1079</v>
      </c>
      <c r="B1082" s="1"/>
      <c r="C1082" s="1"/>
      <c r="D1082" s="1"/>
      <c r="E1082" s="6"/>
      <c r="F1082" s="1"/>
      <c r="G1082" s="1" t="str">
        <f>IF(ISNA(VLOOKUP($C1082,'DTEN TCAP Linkage deviceId'!$A$1:$A$20000,1,FALSE)),"No","Yes")</f>
        <v>No</v>
      </c>
      <c r="H1082" s="1" t="str">
        <f>IF(ISNA(VLOOKUP($C1082,'Provisioning Requester'!$F$3:$H$20000,2,FALSE)),"No","Yes")</f>
        <v>No</v>
      </c>
      <c r="I1082" s="1" t="str">
        <f>IF($H1082="Yes",VLOOKUP($C1082,'Provisioning Requester'!$F$3:$H$20000,3,FALSE),"-")</f>
        <v>-</v>
      </c>
      <c r="J1082" s="1" t="str">
        <f>IF(OR(D1082="SVCP", E1082="TRUE"), "No", IF(ISNA(VLOOKUP($C1082,'ProvResponder deviceId'!$A$1:$A$20000,1,FALSE)),"No","Yes"))</f>
        <v>No</v>
      </c>
      <c r="K1082" s="1" t="str">
        <f>IF($J1082="Yes",VLOOKUP($C1082,'ProvResponder deviceId'!$A$1:$C$20000,3,FALSE),"-")</f>
        <v>-</v>
      </c>
      <c r="L1082" s="1" t="str">
        <f t="shared" si="32"/>
        <v/>
      </c>
      <c r="M1082" s="1" t="str">
        <f t="shared" si="33"/>
        <v/>
      </c>
      <c r="N1082" s="1" t="str">
        <f>IF(ISBLANK($C1082),"",IF(ISNA(VLOOKUP($L1082,'result messages'!$H$3:$L$11,2,FALSE)),VLOOKUP($M1082,'result messages'!$H$3:$L$11,2,FALSE),VLOOKUP($L1082,'result messages'!$H$3:$L$11,2,FALSE)))</f>
        <v/>
      </c>
      <c r="O1082" s="1" t="str">
        <f>IF(ISBLANK($C1082),"",IF(ISNA(VLOOKUP($L1082,'result messages'!$H$3:$L$11,3,FALSE)),VLOOKUP($M1082,'result messages'!$H$3:$L$11,3,FALSE),VLOOKUP($L1082,'result messages'!$H$3:$L$11,3,FALSE)))</f>
        <v/>
      </c>
      <c r="P1082" s="1" t="str">
        <f>IF(ISBLANK($C1082),"",IF(ISNA(VLOOKUP($L1082,'result messages'!$H$3:$L$11,4,FALSE)),VLOOKUP($M1082,'result messages'!$H$3:$L$11,4,FALSE),VLOOKUP($L1082,'result messages'!$H$3:$L$11,4,FALSE)))</f>
        <v/>
      </c>
      <c r="Q1082" s="1" t="str">
        <f>IF(ISBLANK($C1082),"",IF(ISNA(VLOOKUP($L1082,'result messages'!$H$3:$L$11,5,FALSE)),VLOOKUP($M1082,'result messages'!$H$3:$L$11,5,FALSE),VLOOKUP($L1082,'result messages'!$H$3:$L$11,5,FALSE)))</f>
        <v/>
      </c>
    </row>
    <row r="1083" spans="1:17">
      <c r="A1083" s="1">
        <v>1080</v>
      </c>
      <c r="B1083" s="1"/>
      <c r="C1083" s="1"/>
      <c r="D1083" s="1"/>
      <c r="E1083" s="6"/>
      <c r="F1083" s="1"/>
      <c r="G1083" s="1" t="str">
        <f>IF(ISNA(VLOOKUP($C1083,'DTEN TCAP Linkage deviceId'!$A$1:$A$20000,1,FALSE)),"No","Yes")</f>
        <v>No</v>
      </c>
      <c r="H1083" s="1" t="str">
        <f>IF(ISNA(VLOOKUP($C1083,'Provisioning Requester'!$F$3:$H$20000,2,FALSE)),"No","Yes")</f>
        <v>No</v>
      </c>
      <c r="I1083" s="1" t="str">
        <f>IF($H1083="Yes",VLOOKUP($C1083,'Provisioning Requester'!$F$3:$H$20000,3,FALSE),"-")</f>
        <v>-</v>
      </c>
      <c r="J1083" s="1" t="str">
        <f>IF(OR(D1083="SVCP", E1083="TRUE"), "No", IF(ISNA(VLOOKUP($C1083,'ProvResponder deviceId'!$A$1:$A$20000,1,FALSE)),"No","Yes"))</f>
        <v>No</v>
      </c>
      <c r="K1083" s="1" t="str">
        <f>IF($J1083="Yes",VLOOKUP($C1083,'ProvResponder deviceId'!$A$1:$C$20000,3,FALSE),"-")</f>
        <v>-</v>
      </c>
      <c r="L1083" s="1" t="str">
        <f t="shared" si="32"/>
        <v/>
      </c>
      <c r="M1083" s="1" t="str">
        <f t="shared" si="33"/>
        <v/>
      </c>
      <c r="N1083" s="1" t="str">
        <f>IF(ISBLANK($C1083),"",IF(ISNA(VLOOKUP($L1083,'result messages'!$H$3:$L$11,2,FALSE)),VLOOKUP($M1083,'result messages'!$H$3:$L$11,2,FALSE),VLOOKUP($L1083,'result messages'!$H$3:$L$11,2,FALSE)))</f>
        <v/>
      </c>
      <c r="O1083" s="1" t="str">
        <f>IF(ISBLANK($C1083),"",IF(ISNA(VLOOKUP($L1083,'result messages'!$H$3:$L$11,3,FALSE)),VLOOKUP($M1083,'result messages'!$H$3:$L$11,3,FALSE),VLOOKUP($L1083,'result messages'!$H$3:$L$11,3,FALSE)))</f>
        <v/>
      </c>
      <c r="P1083" s="1" t="str">
        <f>IF(ISBLANK($C1083),"",IF(ISNA(VLOOKUP($L1083,'result messages'!$H$3:$L$11,4,FALSE)),VLOOKUP($M1083,'result messages'!$H$3:$L$11,4,FALSE),VLOOKUP($L1083,'result messages'!$H$3:$L$11,4,FALSE)))</f>
        <v/>
      </c>
      <c r="Q1083" s="1" t="str">
        <f>IF(ISBLANK($C1083),"",IF(ISNA(VLOOKUP($L1083,'result messages'!$H$3:$L$11,5,FALSE)),VLOOKUP($M1083,'result messages'!$H$3:$L$11,5,FALSE),VLOOKUP($L1083,'result messages'!$H$3:$L$11,5,FALSE)))</f>
        <v/>
      </c>
    </row>
    <row r="1084" spans="1:17">
      <c r="A1084" s="1">
        <v>1081</v>
      </c>
      <c r="B1084" s="1"/>
      <c r="C1084" s="1"/>
      <c r="D1084" s="1"/>
      <c r="E1084" s="6"/>
      <c r="F1084" s="1"/>
      <c r="G1084" s="1" t="str">
        <f>IF(ISNA(VLOOKUP($C1084,'DTEN TCAP Linkage deviceId'!$A$1:$A$20000,1,FALSE)),"No","Yes")</f>
        <v>No</v>
      </c>
      <c r="H1084" s="1" t="str">
        <f>IF(ISNA(VLOOKUP($C1084,'Provisioning Requester'!$F$3:$H$20000,2,FALSE)),"No","Yes")</f>
        <v>No</v>
      </c>
      <c r="I1084" s="1" t="str">
        <f>IF($H1084="Yes",VLOOKUP($C1084,'Provisioning Requester'!$F$3:$H$20000,3,FALSE),"-")</f>
        <v>-</v>
      </c>
      <c r="J1084" s="1" t="str">
        <f>IF(OR(D1084="SVCP", E1084="TRUE"), "No", IF(ISNA(VLOOKUP($C1084,'ProvResponder deviceId'!$A$1:$A$20000,1,FALSE)),"No","Yes"))</f>
        <v>No</v>
      </c>
      <c r="K1084" s="1" t="str">
        <f>IF($J1084="Yes",VLOOKUP($C1084,'ProvResponder deviceId'!$A$1:$C$20000,3,FALSE),"-")</f>
        <v>-</v>
      </c>
      <c r="L1084" s="1" t="str">
        <f t="shared" si="32"/>
        <v/>
      </c>
      <c r="M1084" s="1" t="str">
        <f t="shared" si="33"/>
        <v/>
      </c>
      <c r="N1084" s="1" t="str">
        <f>IF(ISBLANK($C1084),"",IF(ISNA(VLOOKUP($L1084,'result messages'!$H$3:$L$11,2,FALSE)),VLOOKUP($M1084,'result messages'!$H$3:$L$11,2,FALSE),VLOOKUP($L1084,'result messages'!$H$3:$L$11,2,FALSE)))</f>
        <v/>
      </c>
      <c r="O1084" s="1" t="str">
        <f>IF(ISBLANK($C1084),"",IF(ISNA(VLOOKUP($L1084,'result messages'!$H$3:$L$11,3,FALSE)),VLOOKUP($M1084,'result messages'!$H$3:$L$11,3,FALSE),VLOOKUP($L1084,'result messages'!$H$3:$L$11,3,FALSE)))</f>
        <v/>
      </c>
      <c r="P1084" s="1" t="str">
        <f>IF(ISBLANK($C1084),"",IF(ISNA(VLOOKUP($L1084,'result messages'!$H$3:$L$11,4,FALSE)),VLOOKUP($M1084,'result messages'!$H$3:$L$11,4,FALSE),VLOOKUP($L1084,'result messages'!$H$3:$L$11,4,FALSE)))</f>
        <v/>
      </c>
      <c r="Q1084" s="1" t="str">
        <f>IF(ISBLANK($C1084),"",IF(ISNA(VLOOKUP($L1084,'result messages'!$H$3:$L$11,5,FALSE)),VLOOKUP($M1084,'result messages'!$H$3:$L$11,5,FALSE),VLOOKUP($L1084,'result messages'!$H$3:$L$11,5,FALSE)))</f>
        <v/>
      </c>
    </row>
    <row r="1085" spans="1:17">
      <c r="A1085" s="1">
        <v>1082</v>
      </c>
      <c r="B1085" s="1"/>
      <c r="C1085" s="1"/>
      <c r="D1085" s="1"/>
      <c r="E1085" s="6"/>
      <c r="F1085" s="1"/>
      <c r="G1085" s="1" t="str">
        <f>IF(ISNA(VLOOKUP($C1085,'DTEN TCAP Linkage deviceId'!$A$1:$A$20000,1,FALSE)),"No","Yes")</f>
        <v>No</v>
      </c>
      <c r="H1085" s="1" t="str">
        <f>IF(ISNA(VLOOKUP($C1085,'Provisioning Requester'!$F$3:$H$20000,2,FALSE)),"No","Yes")</f>
        <v>No</v>
      </c>
      <c r="I1085" s="1" t="str">
        <f>IF($H1085="Yes",VLOOKUP($C1085,'Provisioning Requester'!$F$3:$H$20000,3,FALSE),"-")</f>
        <v>-</v>
      </c>
      <c r="J1085" s="1" t="str">
        <f>IF(OR(D1085="SVCP", E1085="TRUE"), "No", IF(ISNA(VLOOKUP($C1085,'ProvResponder deviceId'!$A$1:$A$20000,1,FALSE)),"No","Yes"))</f>
        <v>No</v>
      </c>
      <c r="K1085" s="1" t="str">
        <f>IF($J1085="Yes",VLOOKUP($C1085,'ProvResponder deviceId'!$A$1:$C$20000,3,FALSE),"-")</f>
        <v>-</v>
      </c>
      <c r="L1085" s="1" t="str">
        <f t="shared" si="32"/>
        <v/>
      </c>
      <c r="M1085" s="1" t="str">
        <f t="shared" si="33"/>
        <v/>
      </c>
      <c r="N1085" s="1" t="str">
        <f>IF(ISBLANK($C1085),"",IF(ISNA(VLOOKUP($L1085,'result messages'!$H$3:$L$11,2,FALSE)),VLOOKUP($M1085,'result messages'!$H$3:$L$11,2,FALSE),VLOOKUP($L1085,'result messages'!$H$3:$L$11,2,FALSE)))</f>
        <v/>
      </c>
      <c r="O1085" s="1" t="str">
        <f>IF(ISBLANK($C1085),"",IF(ISNA(VLOOKUP($L1085,'result messages'!$H$3:$L$11,3,FALSE)),VLOOKUP($M1085,'result messages'!$H$3:$L$11,3,FALSE),VLOOKUP($L1085,'result messages'!$H$3:$L$11,3,FALSE)))</f>
        <v/>
      </c>
      <c r="P1085" s="1" t="str">
        <f>IF(ISBLANK($C1085),"",IF(ISNA(VLOOKUP($L1085,'result messages'!$H$3:$L$11,4,FALSE)),VLOOKUP($M1085,'result messages'!$H$3:$L$11,4,FALSE),VLOOKUP($L1085,'result messages'!$H$3:$L$11,4,FALSE)))</f>
        <v/>
      </c>
      <c r="Q1085" s="1" t="str">
        <f>IF(ISBLANK($C1085),"",IF(ISNA(VLOOKUP($L1085,'result messages'!$H$3:$L$11,5,FALSE)),VLOOKUP($M1085,'result messages'!$H$3:$L$11,5,FALSE),VLOOKUP($L1085,'result messages'!$H$3:$L$11,5,FALSE)))</f>
        <v/>
      </c>
    </row>
    <row r="1086" spans="1:17">
      <c r="A1086" s="1">
        <v>1083</v>
      </c>
      <c r="B1086" s="1"/>
      <c r="C1086" s="1"/>
      <c r="D1086" s="1"/>
      <c r="E1086" s="6"/>
      <c r="F1086" s="1"/>
      <c r="G1086" s="1" t="str">
        <f>IF(ISNA(VLOOKUP($C1086,'DTEN TCAP Linkage deviceId'!$A$1:$A$20000,1,FALSE)),"No","Yes")</f>
        <v>No</v>
      </c>
      <c r="H1086" s="1" t="str">
        <f>IF(ISNA(VLOOKUP($C1086,'Provisioning Requester'!$F$3:$H$20000,2,FALSE)),"No","Yes")</f>
        <v>No</v>
      </c>
      <c r="I1086" s="1" t="str">
        <f>IF($H1086="Yes",VLOOKUP($C1086,'Provisioning Requester'!$F$3:$H$20000,3,FALSE),"-")</f>
        <v>-</v>
      </c>
      <c r="J1086" s="1" t="str">
        <f>IF(OR(D1086="SVCP", E1086="TRUE"), "No", IF(ISNA(VLOOKUP($C1086,'ProvResponder deviceId'!$A$1:$A$20000,1,FALSE)),"No","Yes"))</f>
        <v>No</v>
      </c>
      <c r="K1086" s="1" t="str">
        <f>IF($J1086="Yes",VLOOKUP($C1086,'ProvResponder deviceId'!$A$1:$C$20000,3,FALSE),"-")</f>
        <v>-</v>
      </c>
      <c r="L1086" s="1" t="str">
        <f t="shared" si="32"/>
        <v/>
      </c>
      <c r="M1086" s="1" t="str">
        <f t="shared" si="33"/>
        <v/>
      </c>
      <c r="N1086" s="1" t="str">
        <f>IF(ISBLANK($C1086),"",IF(ISNA(VLOOKUP($L1086,'result messages'!$H$3:$L$11,2,FALSE)),VLOOKUP($M1086,'result messages'!$H$3:$L$11,2,FALSE),VLOOKUP($L1086,'result messages'!$H$3:$L$11,2,FALSE)))</f>
        <v/>
      </c>
      <c r="O1086" s="1" t="str">
        <f>IF(ISBLANK($C1086),"",IF(ISNA(VLOOKUP($L1086,'result messages'!$H$3:$L$11,3,FALSE)),VLOOKUP($M1086,'result messages'!$H$3:$L$11,3,FALSE),VLOOKUP($L1086,'result messages'!$H$3:$L$11,3,FALSE)))</f>
        <v/>
      </c>
      <c r="P1086" s="1" t="str">
        <f>IF(ISBLANK($C1086),"",IF(ISNA(VLOOKUP($L1086,'result messages'!$H$3:$L$11,4,FALSE)),VLOOKUP($M1086,'result messages'!$H$3:$L$11,4,FALSE),VLOOKUP($L1086,'result messages'!$H$3:$L$11,4,FALSE)))</f>
        <v/>
      </c>
      <c r="Q1086" s="1" t="str">
        <f>IF(ISBLANK($C1086),"",IF(ISNA(VLOOKUP($L1086,'result messages'!$H$3:$L$11,5,FALSE)),VLOOKUP($M1086,'result messages'!$H$3:$L$11,5,FALSE),VLOOKUP($L1086,'result messages'!$H$3:$L$11,5,FALSE)))</f>
        <v/>
      </c>
    </row>
    <row r="1087" spans="1:17">
      <c r="A1087" s="1">
        <v>1084</v>
      </c>
      <c r="B1087" s="1"/>
      <c r="C1087" s="1"/>
      <c r="D1087" s="1"/>
      <c r="E1087" s="6"/>
      <c r="F1087" s="1"/>
      <c r="G1087" s="1" t="str">
        <f>IF(ISNA(VLOOKUP($C1087,'DTEN TCAP Linkage deviceId'!$A$1:$A$20000,1,FALSE)),"No","Yes")</f>
        <v>No</v>
      </c>
      <c r="H1087" s="1" t="str">
        <f>IF(ISNA(VLOOKUP($C1087,'Provisioning Requester'!$F$3:$H$20000,2,FALSE)),"No","Yes")</f>
        <v>No</v>
      </c>
      <c r="I1087" s="1" t="str">
        <f>IF($H1087="Yes",VLOOKUP($C1087,'Provisioning Requester'!$F$3:$H$20000,3,FALSE),"-")</f>
        <v>-</v>
      </c>
      <c r="J1087" s="1" t="str">
        <f>IF(OR(D1087="SVCP", E1087="TRUE"), "No", IF(ISNA(VLOOKUP($C1087,'ProvResponder deviceId'!$A$1:$A$20000,1,FALSE)),"No","Yes"))</f>
        <v>No</v>
      </c>
      <c r="K1087" s="1" t="str">
        <f>IF($J1087="Yes",VLOOKUP($C1087,'ProvResponder deviceId'!$A$1:$C$20000,3,FALSE),"-")</f>
        <v>-</v>
      </c>
      <c r="L1087" s="1" t="str">
        <f t="shared" si="32"/>
        <v/>
      </c>
      <c r="M1087" s="1" t="str">
        <f t="shared" si="33"/>
        <v/>
      </c>
      <c r="N1087" s="1" t="str">
        <f>IF(ISBLANK($C1087),"",IF(ISNA(VLOOKUP($L1087,'result messages'!$H$3:$L$11,2,FALSE)),VLOOKUP($M1087,'result messages'!$H$3:$L$11,2,FALSE),VLOOKUP($L1087,'result messages'!$H$3:$L$11,2,FALSE)))</f>
        <v/>
      </c>
      <c r="O1087" s="1" t="str">
        <f>IF(ISBLANK($C1087),"",IF(ISNA(VLOOKUP($L1087,'result messages'!$H$3:$L$11,3,FALSE)),VLOOKUP($M1087,'result messages'!$H$3:$L$11,3,FALSE),VLOOKUP($L1087,'result messages'!$H$3:$L$11,3,FALSE)))</f>
        <v/>
      </c>
      <c r="P1087" s="1" t="str">
        <f>IF(ISBLANK($C1087),"",IF(ISNA(VLOOKUP($L1087,'result messages'!$H$3:$L$11,4,FALSE)),VLOOKUP($M1087,'result messages'!$H$3:$L$11,4,FALSE),VLOOKUP($L1087,'result messages'!$H$3:$L$11,4,FALSE)))</f>
        <v/>
      </c>
      <c r="Q1087" s="1" t="str">
        <f>IF(ISBLANK($C1087),"",IF(ISNA(VLOOKUP($L1087,'result messages'!$H$3:$L$11,5,FALSE)),VLOOKUP($M1087,'result messages'!$H$3:$L$11,5,FALSE),VLOOKUP($L1087,'result messages'!$H$3:$L$11,5,FALSE)))</f>
        <v/>
      </c>
    </row>
    <row r="1088" spans="1:17">
      <c r="A1088" s="1">
        <v>1085</v>
      </c>
      <c r="B1088" s="1"/>
      <c r="C1088" s="1"/>
      <c r="D1088" s="1"/>
      <c r="E1088" s="6"/>
      <c r="F1088" s="1"/>
      <c r="G1088" s="1" t="str">
        <f>IF(ISNA(VLOOKUP($C1088,'DTEN TCAP Linkage deviceId'!$A$1:$A$20000,1,FALSE)),"No","Yes")</f>
        <v>No</v>
      </c>
      <c r="H1088" s="1" t="str">
        <f>IF(ISNA(VLOOKUP($C1088,'Provisioning Requester'!$F$3:$H$20000,2,FALSE)),"No","Yes")</f>
        <v>No</v>
      </c>
      <c r="I1088" s="1" t="str">
        <f>IF($H1088="Yes",VLOOKUP($C1088,'Provisioning Requester'!$F$3:$H$20000,3,FALSE),"-")</f>
        <v>-</v>
      </c>
      <c r="J1088" s="1" t="str">
        <f>IF(OR(D1088="SVCP", E1088="TRUE"), "No", IF(ISNA(VLOOKUP($C1088,'ProvResponder deviceId'!$A$1:$A$20000,1,FALSE)),"No","Yes"))</f>
        <v>No</v>
      </c>
      <c r="K1088" s="1" t="str">
        <f>IF($J1088="Yes",VLOOKUP($C1088,'ProvResponder deviceId'!$A$1:$C$20000,3,FALSE),"-")</f>
        <v>-</v>
      </c>
      <c r="L1088" s="1" t="str">
        <f t="shared" si="32"/>
        <v/>
      </c>
      <c r="M1088" s="1" t="str">
        <f t="shared" si="33"/>
        <v/>
      </c>
      <c r="N1088" s="1" t="str">
        <f>IF(ISBLANK($C1088),"",IF(ISNA(VLOOKUP($L1088,'result messages'!$H$3:$L$11,2,FALSE)),VLOOKUP($M1088,'result messages'!$H$3:$L$11,2,FALSE),VLOOKUP($L1088,'result messages'!$H$3:$L$11,2,FALSE)))</f>
        <v/>
      </c>
      <c r="O1088" s="1" t="str">
        <f>IF(ISBLANK($C1088),"",IF(ISNA(VLOOKUP($L1088,'result messages'!$H$3:$L$11,3,FALSE)),VLOOKUP($M1088,'result messages'!$H$3:$L$11,3,FALSE),VLOOKUP($L1088,'result messages'!$H$3:$L$11,3,FALSE)))</f>
        <v/>
      </c>
      <c r="P1088" s="1" t="str">
        <f>IF(ISBLANK($C1088),"",IF(ISNA(VLOOKUP($L1088,'result messages'!$H$3:$L$11,4,FALSE)),VLOOKUP($M1088,'result messages'!$H$3:$L$11,4,FALSE),VLOOKUP($L1088,'result messages'!$H$3:$L$11,4,FALSE)))</f>
        <v/>
      </c>
      <c r="Q1088" s="1" t="str">
        <f>IF(ISBLANK($C1088),"",IF(ISNA(VLOOKUP($L1088,'result messages'!$H$3:$L$11,5,FALSE)),VLOOKUP($M1088,'result messages'!$H$3:$L$11,5,FALSE),VLOOKUP($L1088,'result messages'!$H$3:$L$11,5,FALSE)))</f>
        <v/>
      </c>
    </row>
    <row r="1089" spans="1:17">
      <c r="A1089" s="1">
        <v>1086</v>
      </c>
      <c r="B1089" s="1"/>
      <c r="C1089" s="1"/>
      <c r="D1089" s="1"/>
      <c r="E1089" s="6"/>
      <c r="F1089" s="1"/>
      <c r="G1089" s="1" t="str">
        <f>IF(ISNA(VLOOKUP($C1089,'DTEN TCAP Linkage deviceId'!$A$1:$A$20000,1,FALSE)),"No","Yes")</f>
        <v>No</v>
      </c>
      <c r="H1089" s="1" t="str">
        <f>IF(ISNA(VLOOKUP($C1089,'Provisioning Requester'!$F$3:$H$20000,2,FALSE)),"No","Yes")</f>
        <v>No</v>
      </c>
      <c r="I1089" s="1" t="str">
        <f>IF($H1089="Yes",VLOOKUP($C1089,'Provisioning Requester'!$F$3:$H$20000,3,FALSE),"-")</f>
        <v>-</v>
      </c>
      <c r="J1089" s="1" t="str">
        <f>IF(OR(D1089="SVCP", E1089="TRUE"), "No", IF(ISNA(VLOOKUP($C1089,'ProvResponder deviceId'!$A$1:$A$20000,1,FALSE)),"No","Yes"))</f>
        <v>No</v>
      </c>
      <c r="K1089" s="1" t="str">
        <f>IF($J1089="Yes",VLOOKUP($C1089,'ProvResponder deviceId'!$A$1:$C$20000,3,FALSE),"-")</f>
        <v>-</v>
      </c>
      <c r="L1089" s="1" t="str">
        <f t="shared" si="32"/>
        <v/>
      </c>
      <c r="M1089" s="1" t="str">
        <f t="shared" si="33"/>
        <v/>
      </c>
      <c r="N1089" s="1" t="str">
        <f>IF(ISBLANK($C1089),"",IF(ISNA(VLOOKUP($L1089,'result messages'!$H$3:$L$11,2,FALSE)),VLOOKUP($M1089,'result messages'!$H$3:$L$11,2,FALSE),VLOOKUP($L1089,'result messages'!$H$3:$L$11,2,FALSE)))</f>
        <v/>
      </c>
      <c r="O1089" s="1" t="str">
        <f>IF(ISBLANK($C1089),"",IF(ISNA(VLOOKUP($L1089,'result messages'!$H$3:$L$11,3,FALSE)),VLOOKUP($M1089,'result messages'!$H$3:$L$11,3,FALSE),VLOOKUP($L1089,'result messages'!$H$3:$L$11,3,FALSE)))</f>
        <v/>
      </c>
      <c r="P1089" s="1" t="str">
        <f>IF(ISBLANK($C1089),"",IF(ISNA(VLOOKUP($L1089,'result messages'!$H$3:$L$11,4,FALSE)),VLOOKUP($M1089,'result messages'!$H$3:$L$11,4,FALSE),VLOOKUP($L1089,'result messages'!$H$3:$L$11,4,FALSE)))</f>
        <v/>
      </c>
      <c r="Q1089" s="1" t="str">
        <f>IF(ISBLANK($C1089),"",IF(ISNA(VLOOKUP($L1089,'result messages'!$H$3:$L$11,5,FALSE)),VLOOKUP($M1089,'result messages'!$H$3:$L$11,5,FALSE),VLOOKUP($L1089,'result messages'!$H$3:$L$11,5,FALSE)))</f>
        <v/>
      </c>
    </row>
    <row r="1090" spans="1:17">
      <c r="A1090" s="1">
        <v>1087</v>
      </c>
      <c r="B1090" s="1"/>
      <c r="C1090" s="1"/>
      <c r="D1090" s="1"/>
      <c r="E1090" s="6"/>
      <c r="F1090" s="1"/>
      <c r="G1090" s="1" t="str">
        <f>IF(ISNA(VLOOKUP($C1090,'DTEN TCAP Linkage deviceId'!$A$1:$A$20000,1,FALSE)),"No","Yes")</f>
        <v>No</v>
      </c>
      <c r="H1090" s="1" t="str">
        <f>IF(ISNA(VLOOKUP($C1090,'Provisioning Requester'!$F$3:$H$20000,2,FALSE)),"No","Yes")</f>
        <v>No</v>
      </c>
      <c r="I1090" s="1" t="str">
        <f>IF($H1090="Yes",VLOOKUP($C1090,'Provisioning Requester'!$F$3:$H$20000,3,FALSE),"-")</f>
        <v>-</v>
      </c>
      <c r="J1090" s="1" t="str">
        <f>IF(OR(D1090="SVCP", E1090="TRUE"), "No", IF(ISNA(VLOOKUP($C1090,'ProvResponder deviceId'!$A$1:$A$20000,1,FALSE)),"No","Yes"))</f>
        <v>No</v>
      </c>
      <c r="K1090" s="1" t="str">
        <f>IF($J1090="Yes",VLOOKUP($C1090,'ProvResponder deviceId'!$A$1:$C$20000,3,FALSE),"-")</f>
        <v>-</v>
      </c>
      <c r="L1090" s="1" t="str">
        <f t="shared" si="32"/>
        <v/>
      </c>
      <c r="M1090" s="1" t="str">
        <f t="shared" si="33"/>
        <v/>
      </c>
      <c r="N1090" s="1" t="str">
        <f>IF(ISBLANK($C1090),"",IF(ISNA(VLOOKUP($L1090,'result messages'!$H$3:$L$11,2,FALSE)),VLOOKUP($M1090,'result messages'!$H$3:$L$11,2,FALSE),VLOOKUP($L1090,'result messages'!$H$3:$L$11,2,FALSE)))</f>
        <v/>
      </c>
      <c r="O1090" s="1" t="str">
        <f>IF(ISBLANK($C1090),"",IF(ISNA(VLOOKUP($L1090,'result messages'!$H$3:$L$11,3,FALSE)),VLOOKUP($M1090,'result messages'!$H$3:$L$11,3,FALSE),VLOOKUP($L1090,'result messages'!$H$3:$L$11,3,FALSE)))</f>
        <v/>
      </c>
      <c r="P1090" s="1" t="str">
        <f>IF(ISBLANK($C1090),"",IF(ISNA(VLOOKUP($L1090,'result messages'!$H$3:$L$11,4,FALSE)),VLOOKUP($M1090,'result messages'!$H$3:$L$11,4,FALSE),VLOOKUP($L1090,'result messages'!$H$3:$L$11,4,FALSE)))</f>
        <v/>
      </c>
      <c r="Q1090" s="1" t="str">
        <f>IF(ISBLANK($C1090),"",IF(ISNA(VLOOKUP($L1090,'result messages'!$H$3:$L$11,5,FALSE)),VLOOKUP($M1090,'result messages'!$H$3:$L$11,5,FALSE),VLOOKUP($L1090,'result messages'!$H$3:$L$11,5,FALSE)))</f>
        <v/>
      </c>
    </row>
    <row r="1091" spans="1:17">
      <c r="A1091" s="1">
        <v>1088</v>
      </c>
      <c r="B1091" s="1"/>
      <c r="C1091" s="1"/>
      <c r="D1091" s="1"/>
      <c r="E1091" s="6"/>
      <c r="F1091" s="1"/>
      <c r="G1091" s="1" t="str">
        <f>IF(ISNA(VLOOKUP($C1091,'DTEN TCAP Linkage deviceId'!$A$1:$A$20000,1,FALSE)),"No","Yes")</f>
        <v>No</v>
      </c>
      <c r="H1091" s="1" t="str">
        <f>IF(ISNA(VLOOKUP($C1091,'Provisioning Requester'!$F$3:$H$20000,2,FALSE)),"No","Yes")</f>
        <v>No</v>
      </c>
      <c r="I1091" s="1" t="str">
        <f>IF($H1091="Yes",VLOOKUP($C1091,'Provisioning Requester'!$F$3:$H$20000,3,FALSE),"-")</f>
        <v>-</v>
      </c>
      <c r="J1091" s="1" t="str">
        <f>IF(OR(D1091="SVCP", E1091="TRUE"), "No", IF(ISNA(VLOOKUP($C1091,'ProvResponder deviceId'!$A$1:$A$20000,1,FALSE)),"No","Yes"))</f>
        <v>No</v>
      </c>
      <c r="K1091" s="1" t="str">
        <f>IF($J1091="Yes",VLOOKUP($C1091,'ProvResponder deviceId'!$A$1:$C$20000,3,FALSE),"-")</f>
        <v>-</v>
      </c>
      <c r="L1091" s="1" t="str">
        <f t="shared" si="32"/>
        <v/>
      </c>
      <c r="M1091" s="1" t="str">
        <f t="shared" si="33"/>
        <v/>
      </c>
      <c r="N1091" s="1" t="str">
        <f>IF(ISBLANK($C1091),"",IF(ISNA(VLOOKUP($L1091,'result messages'!$H$3:$L$11,2,FALSE)),VLOOKUP($M1091,'result messages'!$H$3:$L$11,2,FALSE),VLOOKUP($L1091,'result messages'!$H$3:$L$11,2,FALSE)))</f>
        <v/>
      </c>
      <c r="O1091" s="1" t="str">
        <f>IF(ISBLANK($C1091),"",IF(ISNA(VLOOKUP($L1091,'result messages'!$H$3:$L$11,3,FALSE)),VLOOKUP($M1091,'result messages'!$H$3:$L$11,3,FALSE),VLOOKUP($L1091,'result messages'!$H$3:$L$11,3,FALSE)))</f>
        <v/>
      </c>
      <c r="P1091" s="1" t="str">
        <f>IF(ISBLANK($C1091),"",IF(ISNA(VLOOKUP($L1091,'result messages'!$H$3:$L$11,4,FALSE)),VLOOKUP($M1091,'result messages'!$H$3:$L$11,4,FALSE),VLOOKUP($L1091,'result messages'!$H$3:$L$11,4,FALSE)))</f>
        <v/>
      </c>
      <c r="Q1091" s="1" t="str">
        <f>IF(ISBLANK($C1091),"",IF(ISNA(VLOOKUP($L1091,'result messages'!$H$3:$L$11,5,FALSE)),VLOOKUP($M1091,'result messages'!$H$3:$L$11,5,FALSE),VLOOKUP($L1091,'result messages'!$H$3:$L$11,5,FALSE)))</f>
        <v/>
      </c>
    </row>
    <row r="1092" spans="1:17">
      <c r="A1092" s="1">
        <v>1089</v>
      </c>
      <c r="B1092" s="1"/>
      <c r="C1092" s="1"/>
      <c r="D1092" s="1"/>
      <c r="E1092" s="6"/>
      <c r="F1092" s="1"/>
      <c r="G1092" s="1" t="str">
        <f>IF(ISNA(VLOOKUP($C1092,'DTEN TCAP Linkage deviceId'!$A$1:$A$20000,1,FALSE)),"No","Yes")</f>
        <v>No</v>
      </c>
      <c r="H1092" s="1" t="str">
        <f>IF(ISNA(VLOOKUP($C1092,'Provisioning Requester'!$F$3:$H$20000,2,FALSE)),"No","Yes")</f>
        <v>No</v>
      </c>
      <c r="I1092" s="1" t="str">
        <f>IF($H1092="Yes",VLOOKUP($C1092,'Provisioning Requester'!$F$3:$H$20000,3,FALSE),"-")</f>
        <v>-</v>
      </c>
      <c r="J1092" s="1" t="str">
        <f>IF(OR(D1092="SVCP", E1092="TRUE"), "No", IF(ISNA(VLOOKUP($C1092,'ProvResponder deviceId'!$A$1:$A$20000,1,FALSE)),"No","Yes"))</f>
        <v>No</v>
      </c>
      <c r="K1092" s="1" t="str">
        <f>IF($J1092="Yes",VLOOKUP($C1092,'ProvResponder deviceId'!$A$1:$C$20000,3,FALSE),"-")</f>
        <v>-</v>
      </c>
      <c r="L1092" s="1" t="str">
        <f t="shared" si="32"/>
        <v/>
      </c>
      <c r="M1092" s="1" t="str">
        <f t="shared" si="33"/>
        <v/>
      </c>
      <c r="N1092" s="1" t="str">
        <f>IF(ISBLANK($C1092),"",IF(ISNA(VLOOKUP($L1092,'result messages'!$H$3:$L$11,2,FALSE)),VLOOKUP($M1092,'result messages'!$H$3:$L$11,2,FALSE),VLOOKUP($L1092,'result messages'!$H$3:$L$11,2,FALSE)))</f>
        <v/>
      </c>
      <c r="O1092" s="1" t="str">
        <f>IF(ISBLANK($C1092),"",IF(ISNA(VLOOKUP($L1092,'result messages'!$H$3:$L$11,3,FALSE)),VLOOKUP($M1092,'result messages'!$H$3:$L$11,3,FALSE),VLOOKUP($L1092,'result messages'!$H$3:$L$11,3,FALSE)))</f>
        <v/>
      </c>
      <c r="P1092" s="1" t="str">
        <f>IF(ISBLANK($C1092),"",IF(ISNA(VLOOKUP($L1092,'result messages'!$H$3:$L$11,4,FALSE)),VLOOKUP($M1092,'result messages'!$H$3:$L$11,4,FALSE),VLOOKUP($L1092,'result messages'!$H$3:$L$11,4,FALSE)))</f>
        <v/>
      </c>
      <c r="Q1092" s="1" t="str">
        <f>IF(ISBLANK($C1092),"",IF(ISNA(VLOOKUP($L1092,'result messages'!$H$3:$L$11,5,FALSE)),VLOOKUP($M1092,'result messages'!$H$3:$L$11,5,FALSE),VLOOKUP($L1092,'result messages'!$H$3:$L$11,5,FALSE)))</f>
        <v/>
      </c>
    </row>
    <row r="1093" spans="1:17">
      <c r="A1093" s="1">
        <v>1090</v>
      </c>
      <c r="B1093" s="1"/>
      <c r="C1093" s="1"/>
      <c r="D1093" s="1"/>
      <c r="E1093" s="6"/>
      <c r="F1093" s="1"/>
      <c r="G1093" s="1" t="str">
        <f>IF(ISNA(VLOOKUP($C1093,'DTEN TCAP Linkage deviceId'!$A$1:$A$20000,1,FALSE)),"No","Yes")</f>
        <v>No</v>
      </c>
      <c r="H1093" s="1" t="str">
        <f>IF(ISNA(VLOOKUP($C1093,'Provisioning Requester'!$F$3:$H$20000,2,FALSE)),"No","Yes")</f>
        <v>No</v>
      </c>
      <c r="I1093" s="1" t="str">
        <f>IF($H1093="Yes",VLOOKUP($C1093,'Provisioning Requester'!$F$3:$H$20000,3,FALSE),"-")</f>
        <v>-</v>
      </c>
      <c r="J1093" s="1" t="str">
        <f>IF(OR(D1093="SVCP", E1093="TRUE"), "No", IF(ISNA(VLOOKUP($C1093,'ProvResponder deviceId'!$A$1:$A$20000,1,FALSE)),"No","Yes"))</f>
        <v>No</v>
      </c>
      <c r="K1093" s="1" t="str">
        <f>IF($J1093="Yes",VLOOKUP($C1093,'ProvResponder deviceId'!$A$1:$C$20000,3,FALSE),"-")</f>
        <v>-</v>
      </c>
      <c r="L1093" s="1" t="str">
        <f t="shared" ref="L1093:L1156" si="34">IF(ISBLANK($C1093),"",$D1093&amp;$E1093&amp;$G1093&amp;$H1093&amp;$I1093&amp;$J1093&amp;$K1093)</f>
        <v/>
      </c>
      <c r="M1093" s="1" t="str">
        <f t="shared" ref="M1093:M1156" si="35">IF(ISBLANK($C1093),"",$D1093&amp;$E1093&amp;$G1093&amp;$H1093&amp;$I1093&amp;$J1093&amp;"other")</f>
        <v/>
      </c>
      <c r="N1093" s="1" t="str">
        <f>IF(ISBLANK($C1093),"",IF(ISNA(VLOOKUP($L1093,'result messages'!$H$3:$L$11,2,FALSE)),VLOOKUP($M1093,'result messages'!$H$3:$L$11,2,FALSE),VLOOKUP($L1093,'result messages'!$H$3:$L$11,2,FALSE)))</f>
        <v/>
      </c>
      <c r="O1093" s="1" t="str">
        <f>IF(ISBLANK($C1093),"",IF(ISNA(VLOOKUP($L1093,'result messages'!$H$3:$L$11,3,FALSE)),VLOOKUP($M1093,'result messages'!$H$3:$L$11,3,FALSE),VLOOKUP($L1093,'result messages'!$H$3:$L$11,3,FALSE)))</f>
        <v/>
      </c>
      <c r="P1093" s="1" t="str">
        <f>IF(ISBLANK($C1093),"",IF(ISNA(VLOOKUP($L1093,'result messages'!$H$3:$L$11,4,FALSE)),VLOOKUP($M1093,'result messages'!$H$3:$L$11,4,FALSE),VLOOKUP($L1093,'result messages'!$H$3:$L$11,4,FALSE)))</f>
        <v/>
      </c>
      <c r="Q1093" s="1" t="str">
        <f>IF(ISBLANK($C1093),"",IF(ISNA(VLOOKUP($L1093,'result messages'!$H$3:$L$11,5,FALSE)),VLOOKUP($M1093,'result messages'!$H$3:$L$11,5,FALSE),VLOOKUP($L1093,'result messages'!$H$3:$L$11,5,FALSE)))</f>
        <v/>
      </c>
    </row>
    <row r="1094" spans="1:17">
      <c r="A1094" s="1">
        <v>1091</v>
      </c>
      <c r="B1094" s="1"/>
      <c r="C1094" s="1"/>
      <c r="D1094" s="1"/>
      <c r="E1094" s="6"/>
      <c r="F1094" s="1"/>
      <c r="G1094" s="1" t="str">
        <f>IF(ISNA(VLOOKUP($C1094,'DTEN TCAP Linkage deviceId'!$A$1:$A$20000,1,FALSE)),"No","Yes")</f>
        <v>No</v>
      </c>
      <c r="H1094" s="1" t="str">
        <f>IF(ISNA(VLOOKUP($C1094,'Provisioning Requester'!$F$3:$H$20000,2,FALSE)),"No","Yes")</f>
        <v>No</v>
      </c>
      <c r="I1094" s="1" t="str">
        <f>IF($H1094="Yes",VLOOKUP($C1094,'Provisioning Requester'!$F$3:$H$20000,3,FALSE),"-")</f>
        <v>-</v>
      </c>
      <c r="J1094" s="1" t="str">
        <f>IF(OR(D1094="SVCP", E1094="TRUE"), "No", IF(ISNA(VLOOKUP($C1094,'ProvResponder deviceId'!$A$1:$A$20000,1,FALSE)),"No","Yes"))</f>
        <v>No</v>
      </c>
      <c r="K1094" s="1" t="str">
        <f>IF($J1094="Yes",VLOOKUP($C1094,'ProvResponder deviceId'!$A$1:$C$20000,3,FALSE),"-")</f>
        <v>-</v>
      </c>
      <c r="L1094" s="1" t="str">
        <f t="shared" si="34"/>
        <v/>
      </c>
      <c r="M1094" s="1" t="str">
        <f t="shared" si="35"/>
        <v/>
      </c>
      <c r="N1094" s="1" t="str">
        <f>IF(ISBLANK($C1094),"",IF(ISNA(VLOOKUP($L1094,'result messages'!$H$3:$L$11,2,FALSE)),VLOOKUP($M1094,'result messages'!$H$3:$L$11,2,FALSE),VLOOKUP($L1094,'result messages'!$H$3:$L$11,2,FALSE)))</f>
        <v/>
      </c>
      <c r="O1094" s="1" t="str">
        <f>IF(ISBLANK($C1094),"",IF(ISNA(VLOOKUP($L1094,'result messages'!$H$3:$L$11,3,FALSE)),VLOOKUP($M1094,'result messages'!$H$3:$L$11,3,FALSE),VLOOKUP($L1094,'result messages'!$H$3:$L$11,3,FALSE)))</f>
        <v/>
      </c>
      <c r="P1094" s="1" t="str">
        <f>IF(ISBLANK($C1094),"",IF(ISNA(VLOOKUP($L1094,'result messages'!$H$3:$L$11,4,FALSE)),VLOOKUP($M1094,'result messages'!$H$3:$L$11,4,FALSE),VLOOKUP($L1094,'result messages'!$H$3:$L$11,4,FALSE)))</f>
        <v/>
      </c>
      <c r="Q1094" s="1" t="str">
        <f>IF(ISBLANK($C1094),"",IF(ISNA(VLOOKUP($L1094,'result messages'!$H$3:$L$11,5,FALSE)),VLOOKUP($M1094,'result messages'!$H$3:$L$11,5,FALSE),VLOOKUP($L1094,'result messages'!$H$3:$L$11,5,FALSE)))</f>
        <v/>
      </c>
    </row>
    <row r="1095" spans="1:17">
      <c r="A1095" s="1">
        <v>1092</v>
      </c>
      <c r="B1095" s="1"/>
      <c r="C1095" s="1"/>
      <c r="D1095" s="1"/>
      <c r="E1095" s="6"/>
      <c r="F1095" s="1"/>
      <c r="G1095" s="1" t="str">
        <f>IF(ISNA(VLOOKUP($C1095,'DTEN TCAP Linkage deviceId'!$A$1:$A$20000,1,FALSE)),"No","Yes")</f>
        <v>No</v>
      </c>
      <c r="H1095" s="1" t="str">
        <f>IF(ISNA(VLOOKUP($C1095,'Provisioning Requester'!$F$3:$H$20000,2,FALSE)),"No","Yes")</f>
        <v>No</v>
      </c>
      <c r="I1095" s="1" t="str">
        <f>IF($H1095="Yes",VLOOKUP($C1095,'Provisioning Requester'!$F$3:$H$20000,3,FALSE),"-")</f>
        <v>-</v>
      </c>
      <c r="J1095" s="1" t="str">
        <f>IF(OR(D1095="SVCP", E1095="TRUE"), "No", IF(ISNA(VLOOKUP($C1095,'ProvResponder deviceId'!$A$1:$A$20000,1,FALSE)),"No","Yes"))</f>
        <v>No</v>
      </c>
      <c r="K1095" s="1" t="str">
        <f>IF($J1095="Yes",VLOOKUP($C1095,'ProvResponder deviceId'!$A$1:$C$20000,3,FALSE),"-")</f>
        <v>-</v>
      </c>
      <c r="L1095" s="1" t="str">
        <f t="shared" si="34"/>
        <v/>
      </c>
      <c r="M1095" s="1" t="str">
        <f t="shared" si="35"/>
        <v/>
      </c>
      <c r="N1095" s="1" t="str">
        <f>IF(ISBLANK($C1095),"",IF(ISNA(VLOOKUP($L1095,'result messages'!$H$3:$L$11,2,FALSE)),VLOOKUP($M1095,'result messages'!$H$3:$L$11,2,FALSE),VLOOKUP($L1095,'result messages'!$H$3:$L$11,2,FALSE)))</f>
        <v/>
      </c>
      <c r="O1095" s="1" t="str">
        <f>IF(ISBLANK($C1095),"",IF(ISNA(VLOOKUP($L1095,'result messages'!$H$3:$L$11,3,FALSE)),VLOOKUP($M1095,'result messages'!$H$3:$L$11,3,FALSE),VLOOKUP($L1095,'result messages'!$H$3:$L$11,3,FALSE)))</f>
        <v/>
      </c>
      <c r="P1095" s="1" t="str">
        <f>IF(ISBLANK($C1095),"",IF(ISNA(VLOOKUP($L1095,'result messages'!$H$3:$L$11,4,FALSE)),VLOOKUP($M1095,'result messages'!$H$3:$L$11,4,FALSE),VLOOKUP($L1095,'result messages'!$H$3:$L$11,4,FALSE)))</f>
        <v/>
      </c>
      <c r="Q1095" s="1" t="str">
        <f>IF(ISBLANK($C1095),"",IF(ISNA(VLOOKUP($L1095,'result messages'!$H$3:$L$11,5,FALSE)),VLOOKUP($M1095,'result messages'!$H$3:$L$11,5,FALSE),VLOOKUP($L1095,'result messages'!$H$3:$L$11,5,FALSE)))</f>
        <v/>
      </c>
    </row>
    <row r="1096" spans="1:17">
      <c r="A1096" s="1">
        <v>1093</v>
      </c>
      <c r="B1096" s="1"/>
      <c r="C1096" s="1"/>
      <c r="D1096" s="1"/>
      <c r="E1096" s="6"/>
      <c r="F1096" s="1"/>
      <c r="G1096" s="1" t="str">
        <f>IF(ISNA(VLOOKUP($C1096,'DTEN TCAP Linkage deviceId'!$A$1:$A$20000,1,FALSE)),"No","Yes")</f>
        <v>No</v>
      </c>
      <c r="H1096" s="1" t="str">
        <f>IF(ISNA(VLOOKUP($C1096,'Provisioning Requester'!$F$3:$H$20000,2,FALSE)),"No","Yes")</f>
        <v>No</v>
      </c>
      <c r="I1096" s="1" t="str">
        <f>IF($H1096="Yes",VLOOKUP($C1096,'Provisioning Requester'!$F$3:$H$20000,3,FALSE),"-")</f>
        <v>-</v>
      </c>
      <c r="J1096" s="1" t="str">
        <f>IF(OR(D1096="SVCP", E1096="TRUE"), "No", IF(ISNA(VLOOKUP($C1096,'ProvResponder deviceId'!$A$1:$A$20000,1,FALSE)),"No","Yes"))</f>
        <v>No</v>
      </c>
      <c r="K1096" s="1" t="str">
        <f>IF($J1096="Yes",VLOOKUP($C1096,'ProvResponder deviceId'!$A$1:$C$20000,3,FALSE),"-")</f>
        <v>-</v>
      </c>
      <c r="L1096" s="1" t="str">
        <f t="shared" si="34"/>
        <v/>
      </c>
      <c r="M1096" s="1" t="str">
        <f t="shared" si="35"/>
        <v/>
      </c>
      <c r="N1096" s="1" t="str">
        <f>IF(ISBLANK($C1096),"",IF(ISNA(VLOOKUP($L1096,'result messages'!$H$3:$L$11,2,FALSE)),VLOOKUP($M1096,'result messages'!$H$3:$L$11,2,FALSE),VLOOKUP($L1096,'result messages'!$H$3:$L$11,2,FALSE)))</f>
        <v/>
      </c>
      <c r="O1096" s="1" t="str">
        <f>IF(ISBLANK($C1096),"",IF(ISNA(VLOOKUP($L1096,'result messages'!$H$3:$L$11,3,FALSE)),VLOOKUP($M1096,'result messages'!$H$3:$L$11,3,FALSE),VLOOKUP($L1096,'result messages'!$H$3:$L$11,3,FALSE)))</f>
        <v/>
      </c>
      <c r="P1096" s="1" t="str">
        <f>IF(ISBLANK($C1096),"",IF(ISNA(VLOOKUP($L1096,'result messages'!$H$3:$L$11,4,FALSE)),VLOOKUP($M1096,'result messages'!$H$3:$L$11,4,FALSE),VLOOKUP($L1096,'result messages'!$H$3:$L$11,4,FALSE)))</f>
        <v/>
      </c>
      <c r="Q1096" s="1" t="str">
        <f>IF(ISBLANK($C1096),"",IF(ISNA(VLOOKUP($L1096,'result messages'!$H$3:$L$11,5,FALSE)),VLOOKUP($M1096,'result messages'!$H$3:$L$11,5,FALSE),VLOOKUP($L1096,'result messages'!$H$3:$L$11,5,FALSE)))</f>
        <v/>
      </c>
    </row>
    <row r="1097" spans="1:17">
      <c r="A1097" s="1">
        <v>1094</v>
      </c>
      <c r="B1097" s="1"/>
      <c r="C1097" s="1"/>
      <c r="D1097" s="1"/>
      <c r="E1097" s="6"/>
      <c r="F1097" s="1"/>
      <c r="G1097" s="1" t="str">
        <f>IF(ISNA(VLOOKUP($C1097,'DTEN TCAP Linkage deviceId'!$A$1:$A$20000,1,FALSE)),"No","Yes")</f>
        <v>No</v>
      </c>
      <c r="H1097" s="1" t="str">
        <f>IF(ISNA(VLOOKUP($C1097,'Provisioning Requester'!$F$3:$H$20000,2,FALSE)),"No","Yes")</f>
        <v>No</v>
      </c>
      <c r="I1097" s="1" t="str">
        <f>IF($H1097="Yes",VLOOKUP($C1097,'Provisioning Requester'!$F$3:$H$20000,3,FALSE),"-")</f>
        <v>-</v>
      </c>
      <c r="J1097" s="1" t="str">
        <f>IF(OR(D1097="SVCP", E1097="TRUE"), "No", IF(ISNA(VLOOKUP($C1097,'ProvResponder deviceId'!$A$1:$A$20000,1,FALSE)),"No","Yes"))</f>
        <v>No</v>
      </c>
      <c r="K1097" s="1" t="str">
        <f>IF($J1097="Yes",VLOOKUP($C1097,'ProvResponder deviceId'!$A$1:$C$20000,3,FALSE),"-")</f>
        <v>-</v>
      </c>
      <c r="L1097" s="1" t="str">
        <f t="shared" si="34"/>
        <v/>
      </c>
      <c r="M1097" s="1" t="str">
        <f t="shared" si="35"/>
        <v/>
      </c>
      <c r="N1097" s="1" t="str">
        <f>IF(ISBLANK($C1097),"",IF(ISNA(VLOOKUP($L1097,'result messages'!$H$3:$L$11,2,FALSE)),VLOOKUP($M1097,'result messages'!$H$3:$L$11,2,FALSE),VLOOKUP($L1097,'result messages'!$H$3:$L$11,2,FALSE)))</f>
        <v/>
      </c>
      <c r="O1097" s="1" t="str">
        <f>IF(ISBLANK($C1097),"",IF(ISNA(VLOOKUP($L1097,'result messages'!$H$3:$L$11,3,FALSE)),VLOOKUP($M1097,'result messages'!$H$3:$L$11,3,FALSE),VLOOKUP($L1097,'result messages'!$H$3:$L$11,3,FALSE)))</f>
        <v/>
      </c>
      <c r="P1097" s="1" t="str">
        <f>IF(ISBLANK($C1097),"",IF(ISNA(VLOOKUP($L1097,'result messages'!$H$3:$L$11,4,FALSE)),VLOOKUP($M1097,'result messages'!$H$3:$L$11,4,FALSE),VLOOKUP($L1097,'result messages'!$H$3:$L$11,4,FALSE)))</f>
        <v/>
      </c>
      <c r="Q1097" s="1" t="str">
        <f>IF(ISBLANK($C1097),"",IF(ISNA(VLOOKUP($L1097,'result messages'!$H$3:$L$11,5,FALSE)),VLOOKUP($M1097,'result messages'!$H$3:$L$11,5,FALSE),VLOOKUP($L1097,'result messages'!$H$3:$L$11,5,FALSE)))</f>
        <v/>
      </c>
    </row>
    <row r="1098" spans="1:17">
      <c r="A1098" s="1">
        <v>1095</v>
      </c>
      <c r="B1098" s="1"/>
      <c r="C1098" s="1"/>
      <c r="D1098" s="1"/>
      <c r="E1098" s="6"/>
      <c r="F1098" s="1"/>
      <c r="G1098" s="1" t="str">
        <f>IF(ISNA(VLOOKUP($C1098,'DTEN TCAP Linkage deviceId'!$A$1:$A$20000,1,FALSE)),"No","Yes")</f>
        <v>No</v>
      </c>
      <c r="H1098" s="1" t="str">
        <f>IF(ISNA(VLOOKUP($C1098,'Provisioning Requester'!$F$3:$H$20000,2,FALSE)),"No","Yes")</f>
        <v>No</v>
      </c>
      <c r="I1098" s="1" t="str">
        <f>IF($H1098="Yes",VLOOKUP($C1098,'Provisioning Requester'!$F$3:$H$20000,3,FALSE),"-")</f>
        <v>-</v>
      </c>
      <c r="J1098" s="1" t="str">
        <f>IF(OR(D1098="SVCP", E1098="TRUE"), "No", IF(ISNA(VLOOKUP($C1098,'ProvResponder deviceId'!$A$1:$A$20000,1,FALSE)),"No","Yes"))</f>
        <v>No</v>
      </c>
      <c r="K1098" s="1" t="str">
        <f>IF($J1098="Yes",VLOOKUP($C1098,'ProvResponder deviceId'!$A$1:$C$20000,3,FALSE),"-")</f>
        <v>-</v>
      </c>
      <c r="L1098" s="1" t="str">
        <f t="shared" si="34"/>
        <v/>
      </c>
      <c r="M1098" s="1" t="str">
        <f t="shared" si="35"/>
        <v/>
      </c>
      <c r="N1098" s="1" t="str">
        <f>IF(ISBLANK($C1098),"",IF(ISNA(VLOOKUP($L1098,'result messages'!$H$3:$L$11,2,FALSE)),VLOOKUP($M1098,'result messages'!$H$3:$L$11,2,FALSE),VLOOKUP($L1098,'result messages'!$H$3:$L$11,2,FALSE)))</f>
        <v/>
      </c>
      <c r="O1098" s="1" t="str">
        <f>IF(ISBLANK($C1098),"",IF(ISNA(VLOOKUP($L1098,'result messages'!$H$3:$L$11,3,FALSE)),VLOOKUP($M1098,'result messages'!$H$3:$L$11,3,FALSE),VLOOKUP($L1098,'result messages'!$H$3:$L$11,3,FALSE)))</f>
        <v/>
      </c>
      <c r="P1098" s="1" t="str">
        <f>IF(ISBLANK($C1098),"",IF(ISNA(VLOOKUP($L1098,'result messages'!$H$3:$L$11,4,FALSE)),VLOOKUP($M1098,'result messages'!$H$3:$L$11,4,FALSE),VLOOKUP($L1098,'result messages'!$H$3:$L$11,4,FALSE)))</f>
        <v/>
      </c>
      <c r="Q1098" s="1" t="str">
        <f>IF(ISBLANK($C1098),"",IF(ISNA(VLOOKUP($L1098,'result messages'!$H$3:$L$11,5,FALSE)),VLOOKUP($M1098,'result messages'!$H$3:$L$11,5,FALSE),VLOOKUP($L1098,'result messages'!$H$3:$L$11,5,FALSE)))</f>
        <v/>
      </c>
    </row>
    <row r="1099" spans="1:17">
      <c r="A1099" s="1">
        <v>1096</v>
      </c>
      <c r="B1099" s="1"/>
      <c r="C1099" s="1"/>
      <c r="D1099" s="1"/>
      <c r="E1099" s="6"/>
      <c r="F1099" s="1"/>
      <c r="G1099" s="1" t="str">
        <f>IF(ISNA(VLOOKUP($C1099,'DTEN TCAP Linkage deviceId'!$A$1:$A$20000,1,FALSE)),"No","Yes")</f>
        <v>No</v>
      </c>
      <c r="H1099" s="1" t="str">
        <f>IF(ISNA(VLOOKUP($C1099,'Provisioning Requester'!$F$3:$H$20000,2,FALSE)),"No","Yes")</f>
        <v>No</v>
      </c>
      <c r="I1099" s="1" t="str">
        <f>IF($H1099="Yes",VLOOKUP($C1099,'Provisioning Requester'!$F$3:$H$20000,3,FALSE),"-")</f>
        <v>-</v>
      </c>
      <c r="J1099" s="1" t="str">
        <f>IF(OR(D1099="SVCP", E1099="TRUE"), "No", IF(ISNA(VLOOKUP($C1099,'ProvResponder deviceId'!$A$1:$A$20000,1,FALSE)),"No","Yes"))</f>
        <v>No</v>
      </c>
      <c r="K1099" s="1" t="str">
        <f>IF($J1099="Yes",VLOOKUP($C1099,'ProvResponder deviceId'!$A$1:$C$20000,3,FALSE),"-")</f>
        <v>-</v>
      </c>
      <c r="L1099" s="1" t="str">
        <f t="shared" si="34"/>
        <v/>
      </c>
      <c r="M1099" s="1" t="str">
        <f t="shared" si="35"/>
        <v/>
      </c>
      <c r="N1099" s="1" t="str">
        <f>IF(ISBLANK($C1099),"",IF(ISNA(VLOOKUP($L1099,'result messages'!$H$3:$L$11,2,FALSE)),VLOOKUP($M1099,'result messages'!$H$3:$L$11,2,FALSE),VLOOKUP($L1099,'result messages'!$H$3:$L$11,2,FALSE)))</f>
        <v/>
      </c>
      <c r="O1099" s="1" t="str">
        <f>IF(ISBLANK($C1099),"",IF(ISNA(VLOOKUP($L1099,'result messages'!$H$3:$L$11,3,FALSE)),VLOOKUP($M1099,'result messages'!$H$3:$L$11,3,FALSE),VLOOKUP($L1099,'result messages'!$H$3:$L$11,3,FALSE)))</f>
        <v/>
      </c>
      <c r="P1099" s="1" t="str">
        <f>IF(ISBLANK($C1099),"",IF(ISNA(VLOOKUP($L1099,'result messages'!$H$3:$L$11,4,FALSE)),VLOOKUP($M1099,'result messages'!$H$3:$L$11,4,FALSE),VLOOKUP($L1099,'result messages'!$H$3:$L$11,4,FALSE)))</f>
        <v/>
      </c>
      <c r="Q1099" s="1" t="str">
        <f>IF(ISBLANK($C1099),"",IF(ISNA(VLOOKUP($L1099,'result messages'!$H$3:$L$11,5,FALSE)),VLOOKUP($M1099,'result messages'!$H$3:$L$11,5,FALSE),VLOOKUP($L1099,'result messages'!$H$3:$L$11,5,FALSE)))</f>
        <v/>
      </c>
    </row>
    <row r="1100" spans="1:17">
      <c r="A1100" s="1">
        <v>1097</v>
      </c>
      <c r="B1100" s="1"/>
      <c r="C1100" s="1"/>
      <c r="D1100" s="1"/>
      <c r="E1100" s="6"/>
      <c r="F1100" s="1"/>
      <c r="G1100" s="1" t="str">
        <f>IF(ISNA(VLOOKUP($C1100,'DTEN TCAP Linkage deviceId'!$A$1:$A$20000,1,FALSE)),"No","Yes")</f>
        <v>No</v>
      </c>
      <c r="H1100" s="1" t="str">
        <f>IF(ISNA(VLOOKUP($C1100,'Provisioning Requester'!$F$3:$H$20000,2,FALSE)),"No","Yes")</f>
        <v>No</v>
      </c>
      <c r="I1100" s="1" t="str">
        <f>IF($H1100="Yes",VLOOKUP($C1100,'Provisioning Requester'!$F$3:$H$20000,3,FALSE),"-")</f>
        <v>-</v>
      </c>
      <c r="J1100" s="1" t="str">
        <f>IF(OR(D1100="SVCP", E1100="TRUE"), "No", IF(ISNA(VLOOKUP($C1100,'ProvResponder deviceId'!$A$1:$A$20000,1,FALSE)),"No","Yes"))</f>
        <v>No</v>
      </c>
      <c r="K1100" s="1" t="str">
        <f>IF($J1100="Yes",VLOOKUP($C1100,'ProvResponder deviceId'!$A$1:$C$20000,3,FALSE),"-")</f>
        <v>-</v>
      </c>
      <c r="L1100" s="1" t="str">
        <f t="shared" si="34"/>
        <v/>
      </c>
      <c r="M1100" s="1" t="str">
        <f t="shared" si="35"/>
        <v/>
      </c>
      <c r="N1100" s="1" t="str">
        <f>IF(ISBLANK($C1100),"",IF(ISNA(VLOOKUP($L1100,'result messages'!$H$3:$L$11,2,FALSE)),VLOOKUP($M1100,'result messages'!$H$3:$L$11,2,FALSE),VLOOKUP($L1100,'result messages'!$H$3:$L$11,2,FALSE)))</f>
        <v/>
      </c>
      <c r="O1100" s="1" t="str">
        <f>IF(ISBLANK($C1100),"",IF(ISNA(VLOOKUP($L1100,'result messages'!$H$3:$L$11,3,FALSE)),VLOOKUP($M1100,'result messages'!$H$3:$L$11,3,FALSE),VLOOKUP($L1100,'result messages'!$H$3:$L$11,3,FALSE)))</f>
        <v/>
      </c>
      <c r="P1100" s="1" t="str">
        <f>IF(ISBLANK($C1100),"",IF(ISNA(VLOOKUP($L1100,'result messages'!$H$3:$L$11,4,FALSE)),VLOOKUP($M1100,'result messages'!$H$3:$L$11,4,FALSE),VLOOKUP($L1100,'result messages'!$H$3:$L$11,4,FALSE)))</f>
        <v/>
      </c>
      <c r="Q1100" s="1" t="str">
        <f>IF(ISBLANK($C1100),"",IF(ISNA(VLOOKUP($L1100,'result messages'!$H$3:$L$11,5,FALSE)),VLOOKUP($M1100,'result messages'!$H$3:$L$11,5,FALSE),VLOOKUP($L1100,'result messages'!$H$3:$L$11,5,FALSE)))</f>
        <v/>
      </c>
    </row>
    <row r="1101" spans="1:17">
      <c r="A1101" s="1">
        <v>1098</v>
      </c>
      <c r="B1101" s="1"/>
      <c r="C1101" s="1"/>
      <c r="D1101" s="1"/>
      <c r="E1101" s="6"/>
      <c r="F1101" s="1"/>
      <c r="G1101" s="1" t="str">
        <f>IF(ISNA(VLOOKUP($C1101,'DTEN TCAP Linkage deviceId'!$A$1:$A$20000,1,FALSE)),"No","Yes")</f>
        <v>No</v>
      </c>
      <c r="H1101" s="1" t="str">
        <f>IF(ISNA(VLOOKUP($C1101,'Provisioning Requester'!$F$3:$H$20000,2,FALSE)),"No","Yes")</f>
        <v>No</v>
      </c>
      <c r="I1101" s="1" t="str">
        <f>IF($H1101="Yes",VLOOKUP($C1101,'Provisioning Requester'!$F$3:$H$20000,3,FALSE),"-")</f>
        <v>-</v>
      </c>
      <c r="J1101" s="1" t="str">
        <f>IF(OR(D1101="SVCP", E1101="TRUE"), "No", IF(ISNA(VLOOKUP($C1101,'ProvResponder deviceId'!$A$1:$A$20000,1,FALSE)),"No","Yes"))</f>
        <v>No</v>
      </c>
      <c r="K1101" s="1" t="str">
        <f>IF($J1101="Yes",VLOOKUP($C1101,'ProvResponder deviceId'!$A$1:$C$20000,3,FALSE),"-")</f>
        <v>-</v>
      </c>
      <c r="L1101" s="1" t="str">
        <f t="shared" si="34"/>
        <v/>
      </c>
      <c r="M1101" s="1" t="str">
        <f t="shared" si="35"/>
        <v/>
      </c>
      <c r="N1101" s="1" t="str">
        <f>IF(ISBLANK($C1101),"",IF(ISNA(VLOOKUP($L1101,'result messages'!$H$3:$L$11,2,FALSE)),VLOOKUP($M1101,'result messages'!$H$3:$L$11,2,FALSE),VLOOKUP($L1101,'result messages'!$H$3:$L$11,2,FALSE)))</f>
        <v/>
      </c>
      <c r="O1101" s="1" t="str">
        <f>IF(ISBLANK($C1101),"",IF(ISNA(VLOOKUP($L1101,'result messages'!$H$3:$L$11,3,FALSE)),VLOOKUP($M1101,'result messages'!$H$3:$L$11,3,FALSE),VLOOKUP($L1101,'result messages'!$H$3:$L$11,3,FALSE)))</f>
        <v/>
      </c>
      <c r="P1101" s="1" t="str">
        <f>IF(ISBLANK($C1101),"",IF(ISNA(VLOOKUP($L1101,'result messages'!$H$3:$L$11,4,FALSE)),VLOOKUP($M1101,'result messages'!$H$3:$L$11,4,FALSE),VLOOKUP($L1101,'result messages'!$H$3:$L$11,4,FALSE)))</f>
        <v/>
      </c>
      <c r="Q1101" s="1" t="str">
        <f>IF(ISBLANK($C1101),"",IF(ISNA(VLOOKUP($L1101,'result messages'!$H$3:$L$11,5,FALSE)),VLOOKUP($M1101,'result messages'!$H$3:$L$11,5,FALSE),VLOOKUP($L1101,'result messages'!$H$3:$L$11,5,FALSE)))</f>
        <v/>
      </c>
    </row>
    <row r="1102" spans="1:17">
      <c r="A1102" s="1">
        <v>1099</v>
      </c>
      <c r="B1102" s="1"/>
      <c r="C1102" s="1"/>
      <c r="D1102" s="1"/>
      <c r="E1102" s="6"/>
      <c r="F1102" s="1"/>
      <c r="G1102" s="1" t="str">
        <f>IF(ISNA(VLOOKUP($C1102,'DTEN TCAP Linkage deviceId'!$A$1:$A$20000,1,FALSE)),"No","Yes")</f>
        <v>No</v>
      </c>
      <c r="H1102" s="1" t="str">
        <f>IF(ISNA(VLOOKUP($C1102,'Provisioning Requester'!$F$3:$H$20000,2,FALSE)),"No","Yes")</f>
        <v>No</v>
      </c>
      <c r="I1102" s="1" t="str">
        <f>IF($H1102="Yes",VLOOKUP($C1102,'Provisioning Requester'!$F$3:$H$20000,3,FALSE),"-")</f>
        <v>-</v>
      </c>
      <c r="J1102" s="1" t="str">
        <f>IF(OR(D1102="SVCP", E1102="TRUE"), "No", IF(ISNA(VLOOKUP($C1102,'ProvResponder deviceId'!$A$1:$A$20000,1,FALSE)),"No","Yes"))</f>
        <v>No</v>
      </c>
      <c r="K1102" s="1" t="str">
        <f>IF($J1102="Yes",VLOOKUP($C1102,'ProvResponder deviceId'!$A$1:$C$20000,3,FALSE),"-")</f>
        <v>-</v>
      </c>
      <c r="L1102" s="1" t="str">
        <f t="shared" si="34"/>
        <v/>
      </c>
      <c r="M1102" s="1" t="str">
        <f t="shared" si="35"/>
        <v/>
      </c>
      <c r="N1102" s="1" t="str">
        <f>IF(ISBLANK($C1102),"",IF(ISNA(VLOOKUP($L1102,'result messages'!$H$3:$L$11,2,FALSE)),VLOOKUP($M1102,'result messages'!$H$3:$L$11,2,FALSE),VLOOKUP($L1102,'result messages'!$H$3:$L$11,2,FALSE)))</f>
        <v/>
      </c>
      <c r="O1102" s="1" t="str">
        <f>IF(ISBLANK($C1102),"",IF(ISNA(VLOOKUP($L1102,'result messages'!$H$3:$L$11,3,FALSE)),VLOOKUP($M1102,'result messages'!$H$3:$L$11,3,FALSE),VLOOKUP($L1102,'result messages'!$H$3:$L$11,3,FALSE)))</f>
        <v/>
      </c>
      <c r="P1102" s="1" t="str">
        <f>IF(ISBLANK($C1102),"",IF(ISNA(VLOOKUP($L1102,'result messages'!$H$3:$L$11,4,FALSE)),VLOOKUP($M1102,'result messages'!$H$3:$L$11,4,FALSE),VLOOKUP($L1102,'result messages'!$H$3:$L$11,4,FALSE)))</f>
        <v/>
      </c>
      <c r="Q1102" s="1" t="str">
        <f>IF(ISBLANK($C1102),"",IF(ISNA(VLOOKUP($L1102,'result messages'!$H$3:$L$11,5,FALSE)),VLOOKUP($M1102,'result messages'!$H$3:$L$11,5,FALSE),VLOOKUP($L1102,'result messages'!$H$3:$L$11,5,FALSE)))</f>
        <v/>
      </c>
    </row>
    <row r="1103" spans="1:17">
      <c r="A1103" s="1">
        <v>1100</v>
      </c>
      <c r="B1103" s="1"/>
      <c r="C1103" s="1"/>
      <c r="D1103" s="1"/>
      <c r="E1103" s="6"/>
      <c r="F1103" s="1"/>
      <c r="G1103" s="1" t="str">
        <f>IF(ISNA(VLOOKUP($C1103,'DTEN TCAP Linkage deviceId'!$A$1:$A$20000,1,FALSE)),"No","Yes")</f>
        <v>No</v>
      </c>
      <c r="H1103" s="1" t="str">
        <f>IF(ISNA(VLOOKUP($C1103,'Provisioning Requester'!$F$3:$H$20000,2,FALSE)),"No","Yes")</f>
        <v>No</v>
      </c>
      <c r="I1103" s="1" t="str">
        <f>IF($H1103="Yes",VLOOKUP($C1103,'Provisioning Requester'!$F$3:$H$20000,3,FALSE),"-")</f>
        <v>-</v>
      </c>
      <c r="J1103" s="1" t="str">
        <f>IF(OR(D1103="SVCP", E1103="TRUE"), "No", IF(ISNA(VLOOKUP($C1103,'ProvResponder deviceId'!$A$1:$A$20000,1,FALSE)),"No","Yes"))</f>
        <v>No</v>
      </c>
      <c r="K1103" s="1" t="str">
        <f>IF($J1103="Yes",VLOOKUP($C1103,'ProvResponder deviceId'!$A$1:$C$20000,3,FALSE),"-")</f>
        <v>-</v>
      </c>
      <c r="L1103" s="1" t="str">
        <f t="shared" si="34"/>
        <v/>
      </c>
      <c r="M1103" s="1" t="str">
        <f t="shared" si="35"/>
        <v/>
      </c>
      <c r="N1103" s="1" t="str">
        <f>IF(ISBLANK($C1103),"",IF(ISNA(VLOOKUP($L1103,'result messages'!$H$3:$L$11,2,FALSE)),VLOOKUP($M1103,'result messages'!$H$3:$L$11,2,FALSE),VLOOKUP($L1103,'result messages'!$H$3:$L$11,2,FALSE)))</f>
        <v/>
      </c>
      <c r="O1103" s="1" t="str">
        <f>IF(ISBLANK($C1103),"",IF(ISNA(VLOOKUP($L1103,'result messages'!$H$3:$L$11,3,FALSE)),VLOOKUP($M1103,'result messages'!$H$3:$L$11,3,FALSE),VLOOKUP($L1103,'result messages'!$H$3:$L$11,3,FALSE)))</f>
        <v/>
      </c>
      <c r="P1103" s="1" t="str">
        <f>IF(ISBLANK($C1103),"",IF(ISNA(VLOOKUP($L1103,'result messages'!$H$3:$L$11,4,FALSE)),VLOOKUP($M1103,'result messages'!$H$3:$L$11,4,FALSE),VLOOKUP($L1103,'result messages'!$H$3:$L$11,4,FALSE)))</f>
        <v/>
      </c>
      <c r="Q1103" s="1" t="str">
        <f>IF(ISBLANK($C1103),"",IF(ISNA(VLOOKUP($L1103,'result messages'!$H$3:$L$11,5,FALSE)),VLOOKUP($M1103,'result messages'!$H$3:$L$11,5,FALSE),VLOOKUP($L1103,'result messages'!$H$3:$L$11,5,FALSE)))</f>
        <v/>
      </c>
    </row>
    <row r="1104" spans="1:17">
      <c r="A1104" s="1">
        <v>1101</v>
      </c>
      <c r="B1104" s="1"/>
      <c r="C1104" s="1"/>
      <c r="D1104" s="1"/>
      <c r="E1104" s="6"/>
      <c r="F1104" s="1"/>
      <c r="G1104" s="1" t="str">
        <f>IF(ISNA(VLOOKUP($C1104,'DTEN TCAP Linkage deviceId'!$A$1:$A$20000,1,FALSE)),"No","Yes")</f>
        <v>No</v>
      </c>
      <c r="H1104" s="1" t="str">
        <f>IF(ISNA(VLOOKUP($C1104,'Provisioning Requester'!$F$3:$H$20000,2,FALSE)),"No","Yes")</f>
        <v>No</v>
      </c>
      <c r="I1104" s="1" t="str">
        <f>IF($H1104="Yes",VLOOKUP($C1104,'Provisioning Requester'!$F$3:$H$20000,3,FALSE),"-")</f>
        <v>-</v>
      </c>
      <c r="J1104" s="1" t="str">
        <f>IF(OR(D1104="SVCP", E1104="TRUE"), "No", IF(ISNA(VLOOKUP($C1104,'ProvResponder deviceId'!$A$1:$A$20000,1,FALSE)),"No","Yes"))</f>
        <v>No</v>
      </c>
      <c r="K1104" s="1" t="str">
        <f>IF($J1104="Yes",VLOOKUP($C1104,'ProvResponder deviceId'!$A$1:$C$20000,3,FALSE),"-")</f>
        <v>-</v>
      </c>
      <c r="L1104" s="1" t="str">
        <f t="shared" si="34"/>
        <v/>
      </c>
      <c r="M1104" s="1" t="str">
        <f t="shared" si="35"/>
        <v/>
      </c>
      <c r="N1104" s="1" t="str">
        <f>IF(ISBLANK($C1104),"",IF(ISNA(VLOOKUP($L1104,'result messages'!$H$3:$L$11,2,FALSE)),VLOOKUP($M1104,'result messages'!$H$3:$L$11,2,FALSE),VLOOKUP($L1104,'result messages'!$H$3:$L$11,2,FALSE)))</f>
        <v/>
      </c>
      <c r="O1104" s="1" t="str">
        <f>IF(ISBLANK($C1104),"",IF(ISNA(VLOOKUP($L1104,'result messages'!$H$3:$L$11,3,FALSE)),VLOOKUP($M1104,'result messages'!$H$3:$L$11,3,FALSE),VLOOKUP($L1104,'result messages'!$H$3:$L$11,3,FALSE)))</f>
        <v/>
      </c>
      <c r="P1104" s="1" t="str">
        <f>IF(ISBLANK($C1104),"",IF(ISNA(VLOOKUP($L1104,'result messages'!$H$3:$L$11,4,FALSE)),VLOOKUP($M1104,'result messages'!$H$3:$L$11,4,FALSE),VLOOKUP($L1104,'result messages'!$H$3:$L$11,4,FALSE)))</f>
        <v/>
      </c>
      <c r="Q1104" s="1" t="str">
        <f>IF(ISBLANK($C1104),"",IF(ISNA(VLOOKUP($L1104,'result messages'!$H$3:$L$11,5,FALSE)),VLOOKUP($M1104,'result messages'!$H$3:$L$11,5,FALSE),VLOOKUP($L1104,'result messages'!$H$3:$L$11,5,FALSE)))</f>
        <v/>
      </c>
    </row>
    <row r="1105" spans="1:17">
      <c r="A1105" s="1">
        <v>1102</v>
      </c>
      <c r="B1105" s="1"/>
      <c r="C1105" s="1"/>
      <c r="D1105" s="1"/>
      <c r="E1105" s="6"/>
      <c r="F1105" s="1"/>
      <c r="G1105" s="1" t="str">
        <f>IF(ISNA(VLOOKUP($C1105,'DTEN TCAP Linkage deviceId'!$A$1:$A$20000,1,FALSE)),"No","Yes")</f>
        <v>No</v>
      </c>
      <c r="H1105" s="1" t="str">
        <f>IF(ISNA(VLOOKUP($C1105,'Provisioning Requester'!$F$3:$H$20000,2,FALSE)),"No","Yes")</f>
        <v>No</v>
      </c>
      <c r="I1105" s="1" t="str">
        <f>IF($H1105="Yes",VLOOKUP($C1105,'Provisioning Requester'!$F$3:$H$20000,3,FALSE),"-")</f>
        <v>-</v>
      </c>
      <c r="J1105" s="1" t="str">
        <f>IF(OR(D1105="SVCP", E1105="TRUE"), "No", IF(ISNA(VLOOKUP($C1105,'ProvResponder deviceId'!$A$1:$A$20000,1,FALSE)),"No","Yes"))</f>
        <v>No</v>
      </c>
      <c r="K1105" s="1" t="str">
        <f>IF($J1105="Yes",VLOOKUP($C1105,'ProvResponder deviceId'!$A$1:$C$20000,3,FALSE),"-")</f>
        <v>-</v>
      </c>
      <c r="L1105" s="1" t="str">
        <f t="shared" si="34"/>
        <v/>
      </c>
      <c r="M1105" s="1" t="str">
        <f t="shared" si="35"/>
        <v/>
      </c>
      <c r="N1105" s="1" t="str">
        <f>IF(ISBLANK($C1105),"",IF(ISNA(VLOOKUP($L1105,'result messages'!$H$3:$L$11,2,FALSE)),VLOOKUP($M1105,'result messages'!$H$3:$L$11,2,FALSE),VLOOKUP($L1105,'result messages'!$H$3:$L$11,2,FALSE)))</f>
        <v/>
      </c>
      <c r="O1105" s="1" t="str">
        <f>IF(ISBLANK($C1105),"",IF(ISNA(VLOOKUP($L1105,'result messages'!$H$3:$L$11,3,FALSE)),VLOOKUP($M1105,'result messages'!$H$3:$L$11,3,FALSE),VLOOKUP($L1105,'result messages'!$H$3:$L$11,3,FALSE)))</f>
        <v/>
      </c>
      <c r="P1105" s="1" t="str">
        <f>IF(ISBLANK($C1105),"",IF(ISNA(VLOOKUP($L1105,'result messages'!$H$3:$L$11,4,FALSE)),VLOOKUP($M1105,'result messages'!$H$3:$L$11,4,FALSE),VLOOKUP($L1105,'result messages'!$H$3:$L$11,4,FALSE)))</f>
        <v/>
      </c>
      <c r="Q1105" s="1" t="str">
        <f>IF(ISBLANK($C1105),"",IF(ISNA(VLOOKUP($L1105,'result messages'!$H$3:$L$11,5,FALSE)),VLOOKUP($M1105,'result messages'!$H$3:$L$11,5,FALSE),VLOOKUP($L1105,'result messages'!$H$3:$L$11,5,FALSE)))</f>
        <v/>
      </c>
    </row>
    <row r="1106" spans="1:17">
      <c r="A1106" s="1">
        <v>1103</v>
      </c>
      <c r="B1106" s="1"/>
      <c r="C1106" s="1"/>
      <c r="D1106" s="1"/>
      <c r="E1106" s="6"/>
      <c r="F1106" s="1"/>
      <c r="G1106" s="1" t="str">
        <f>IF(ISNA(VLOOKUP($C1106,'DTEN TCAP Linkage deviceId'!$A$1:$A$20000,1,FALSE)),"No","Yes")</f>
        <v>No</v>
      </c>
      <c r="H1106" s="1" t="str">
        <f>IF(ISNA(VLOOKUP($C1106,'Provisioning Requester'!$F$3:$H$20000,2,FALSE)),"No","Yes")</f>
        <v>No</v>
      </c>
      <c r="I1106" s="1" t="str">
        <f>IF($H1106="Yes",VLOOKUP($C1106,'Provisioning Requester'!$F$3:$H$20000,3,FALSE),"-")</f>
        <v>-</v>
      </c>
      <c r="J1106" s="1" t="str">
        <f>IF(OR(D1106="SVCP", E1106="TRUE"), "No", IF(ISNA(VLOOKUP($C1106,'ProvResponder deviceId'!$A$1:$A$20000,1,FALSE)),"No","Yes"))</f>
        <v>No</v>
      </c>
      <c r="K1106" s="1" t="str">
        <f>IF($J1106="Yes",VLOOKUP($C1106,'ProvResponder deviceId'!$A$1:$C$20000,3,FALSE),"-")</f>
        <v>-</v>
      </c>
      <c r="L1106" s="1" t="str">
        <f t="shared" si="34"/>
        <v/>
      </c>
      <c r="M1106" s="1" t="str">
        <f t="shared" si="35"/>
        <v/>
      </c>
      <c r="N1106" s="1" t="str">
        <f>IF(ISBLANK($C1106),"",IF(ISNA(VLOOKUP($L1106,'result messages'!$H$3:$L$11,2,FALSE)),VLOOKUP($M1106,'result messages'!$H$3:$L$11,2,FALSE),VLOOKUP($L1106,'result messages'!$H$3:$L$11,2,FALSE)))</f>
        <v/>
      </c>
      <c r="O1106" s="1" t="str">
        <f>IF(ISBLANK($C1106),"",IF(ISNA(VLOOKUP($L1106,'result messages'!$H$3:$L$11,3,FALSE)),VLOOKUP($M1106,'result messages'!$H$3:$L$11,3,FALSE),VLOOKUP($L1106,'result messages'!$H$3:$L$11,3,FALSE)))</f>
        <v/>
      </c>
      <c r="P1106" s="1" t="str">
        <f>IF(ISBLANK($C1106),"",IF(ISNA(VLOOKUP($L1106,'result messages'!$H$3:$L$11,4,FALSE)),VLOOKUP($M1106,'result messages'!$H$3:$L$11,4,FALSE),VLOOKUP($L1106,'result messages'!$H$3:$L$11,4,FALSE)))</f>
        <v/>
      </c>
      <c r="Q1106" s="1" t="str">
        <f>IF(ISBLANK($C1106),"",IF(ISNA(VLOOKUP($L1106,'result messages'!$H$3:$L$11,5,FALSE)),VLOOKUP($M1106,'result messages'!$H$3:$L$11,5,FALSE),VLOOKUP($L1106,'result messages'!$H$3:$L$11,5,FALSE)))</f>
        <v/>
      </c>
    </row>
    <row r="1107" spans="1:17">
      <c r="A1107" s="1">
        <v>1104</v>
      </c>
      <c r="B1107" s="1"/>
      <c r="C1107" s="1"/>
      <c r="D1107" s="1"/>
      <c r="E1107" s="6"/>
      <c r="F1107" s="1"/>
      <c r="G1107" s="1" t="str">
        <f>IF(ISNA(VLOOKUP($C1107,'DTEN TCAP Linkage deviceId'!$A$1:$A$20000,1,FALSE)),"No","Yes")</f>
        <v>No</v>
      </c>
      <c r="H1107" s="1" t="str">
        <f>IF(ISNA(VLOOKUP($C1107,'Provisioning Requester'!$F$3:$H$20000,2,FALSE)),"No","Yes")</f>
        <v>No</v>
      </c>
      <c r="I1107" s="1" t="str">
        <f>IF($H1107="Yes",VLOOKUP($C1107,'Provisioning Requester'!$F$3:$H$20000,3,FALSE),"-")</f>
        <v>-</v>
      </c>
      <c r="J1107" s="1" t="str">
        <f>IF(OR(D1107="SVCP", E1107="TRUE"), "No", IF(ISNA(VLOOKUP($C1107,'ProvResponder deviceId'!$A$1:$A$20000,1,FALSE)),"No","Yes"))</f>
        <v>No</v>
      </c>
      <c r="K1107" s="1" t="str">
        <f>IF($J1107="Yes",VLOOKUP($C1107,'ProvResponder deviceId'!$A$1:$C$20000,3,FALSE),"-")</f>
        <v>-</v>
      </c>
      <c r="L1107" s="1" t="str">
        <f t="shared" si="34"/>
        <v/>
      </c>
      <c r="M1107" s="1" t="str">
        <f t="shared" si="35"/>
        <v/>
      </c>
      <c r="N1107" s="1" t="str">
        <f>IF(ISBLANK($C1107),"",IF(ISNA(VLOOKUP($L1107,'result messages'!$H$3:$L$11,2,FALSE)),VLOOKUP($M1107,'result messages'!$H$3:$L$11,2,FALSE),VLOOKUP($L1107,'result messages'!$H$3:$L$11,2,FALSE)))</f>
        <v/>
      </c>
      <c r="O1107" s="1" t="str">
        <f>IF(ISBLANK($C1107),"",IF(ISNA(VLOOKUP($L1107,'result messages'!$H$3:$L$11,3,FALSE)),VLOOKUP($M1107,'result messages'!$H$3:$L$11,3,FALSE),VLOOKUP($L1107,'result messages'!$H$3:$L$11,3,FALSE)))</f>
        <v/>
      </c>
      <c r="P1107" s="1" t="str">
        <f>IF(ISBLANK($C1107),"",IF(ISNA(VLOOKUP($L1107,'result messages'!$H$3:$L$11,4,FALSE)),VLOOKUP($M1107,'result messages'!$H$3:$L$11,4,FALSE),VLOOKUP($L1107,'result messages'!$H$3:$L$11,4,FALSE)))</f>
        <v/>
      </c>
      <c r="Q1107" s="1" t="str">
        <f>IF(ISBLANK($C1107),"",IF(ISNA(VLOOKUP($L1107,'result messages'!$H$3:$L$11,5,FALSE)),VLOOKUP($M1107,'result messages'!$H$3:$L$11,5,FALSE),VLOOKUP($L1107,'result messages'!$H$3:$L$11,5,FALSE)))</f>
        <v/>
      </c>
    </row>
    <row r="1108" spans="1:17">
      <c r="A1108" s="1">
        <v>1105</v>
      </c>
      <c r="B1108" s="1"/>
      <c r="C1108" s="1"/>
      <c r="D1108" s="1"/>
      <c r="E1108" s="6"/>
      <c r="F1108" s="1"/>
      <c r="G1108" s="1" t="str">
        <f>IF(ISNA(VLOOKUP($C1108,'DTEN TCAP Linkage deviceId'!$A$1:$A$20000,1,FALSE)),"No","Yes")</f>
        <v>No</v>
      </c>
      <c r="H1108" s="1" t="str">
        <f>IF(ISNA(VLOOKUP($C1108,'Provisioning Requester'!$F$3:$H$20000,2,FALSE)),"No","Yes")</f>
        <v>No</v>
      </c>
      <c r="I1108" s="1" t="str">
        <f>IF($H1108="Yes",VLOOKUP($C1108,'Provisioning Requester'!$F$3:$H$20000,3,FALSE),"-")</f>
        <v>-</v>
      </c>
      <c r="J1108" s="1" t="str">
        <f>IF(OR(D1108="SVCP", E1108="TRUE"), "No", IF(ISNA(VLOOKUP($C1108,'ProvResponder deviceId'!$A$1:$A$20000,1,FALSE)),"No","Yes"))</f>
        <v>No</v>
      </c>
      <c r="K1108" s="1" t="str">
        <f>IF($J1108="Yes",VLOOKUP($C1108,'ProvResponder deviceId'!$A$1:$C$20000,3,FALSE),"-")</f>
        <v>-</v>
      </c>
      <c r="L1108" s="1" t="str">
        <f t="shared" si="34"/>
        <v/>
      </c>
      <c r="M1108" s="1" t="str">
        <f t="shared" si="35"/>
        <v/>
      </c>
      <c r="N1108" s="1" t="str">
        <f>IF(ISBLANK($C1108),"",IF(ISNA(VLOOKUP($L1108,'result messages'!$H$3:$L$11,2,FALSE)),VLOOKUP($M1108,'result messages'!$H$3:$L$11,2,FALSE),VLOOKUP($L1108,'result messages'!$H$3:$L$11,2,FALSE)))</f>
        <v/>
      </c>
      <c r="O1108" s="1" t="str">
        <f>IF(ISBLANK($C1108),"",IF(ISNA(VLOOKUP($L1108,'result messages'!$H$3:$L$11,3,FALSE)),VLOOKUP($M1108,'result messages'!$H$3:$L$11,3,FALSE),VLOOKUP($L1108,'result messages'!$H$3:$L$11,3,FALSE)))</f>
        <v/>
      </c>
      <c r="P1108" s="1" t="str">
        <f>IF(ISBLANK($C1108),"",IF(ISNA(VLOOKUP($L1108,'result messages'!$H$3:$L$11,4,FALSE)),VLOOKUP($M1108,'result messages'!$H$3:$L$11,4,FALSE),VLOOKUP($L1108,'result messages'!$H$3:$L$11,4,FALSE)))</f>
        <v/>
      </c>
      <c r="Q1108" s="1" t="str">
        <f>IF(ISBLANK($C1108),"",IF(ISNA(VLOOKUP($L1108,'result messages'!$H$3:$L$11,5,FALSE)),VLOOKUP($M1108,'result messages'!$H$3:$L$11,5,FALSE),VLOOKUP($L1108,'result messages'!$H$3:$L$11,5,FALSE)))</f>
        <v/>
      </c>
    </row>
    <row r="1109" spans="1:17">
      <c r="A1109" s="1">
        <v>1106</v>
      </c>
      <c r="B1109" s="1"/>
      <c r="C1109" s="1"/>
      <c r="D1109" s="1"/>
      <c r="E1109" s="6"/>
      <c r="F1109" s="1"/>
      <c r="G1109" s="1" t="str">
        <f>IF(ISNA(VLOOKUP($C1109,'DTEN TCAP Linkage deviceId'!$A$1:$A$20000,1,FALSE)),"No","Yes")</f>
        <v>No</v>
      </c>
      <c r="H1109" s="1" t="str">
        <f>IF(ISNA(VLOOKUP($C1109,'Provisioning Requester'!$F$3:$H$20000,2,FALSE)),"No","Yes")</f>
        <v>No</v>
      </c>
      <c r="I1109" s="1" t="str">
        <f>IF($H1109="Yes",VLOOKUP($C1109,'Provisioning Requester'!$F$3:$H$20000,3,FALSE),"-")</f>
        <v>-</v>
      </c>
      <c r="J1109" s="1" t="str">
        <f>IF(OR(D1109="SVCP", E1109="TRUE"), "No", IF(ISNA(VLOOKUP($C1109,'ProvResponder deviceId'!$A$1:$A$20000,1,FALSE)),"No","Yes"))</f>
        <v>No</v>
      </c>
      <c r="K1109" s="1" t="str">
        <f>IF($J1109="Yes",VLOOKUP($C1109,'ProvResponder deviceId'!$A$1:$C$20000,3,FALSE),"-")</f>
        <v>-</v>
      </c>
      <c r="L1109" s="1" t="str">
        <f t="shared" si="34"/>
        <v/>
      </c>
      <c r="M1109" s="1" t="str">
        <f t="shared" si="35"/>
        <v/>
      </c>
      <c r="N1109" s="1" t="str">
        <f>IF(ISBLANK($C1109),"",IF(ISNA(VLOOKUP($L1109,'result messages'!$H$3:$L$11,2,FALSE)),VLOOKUP($M1109,'result messages'!$H$3:$L$11,2,FALSE),VLOOKUP($L1109,'result messages'!$H$3:$L$11,2,FALSE)))</f>
        <v/>
      </c>
      <c r="O1109" s="1" t="str">
        <f>IF(ISBLANK($C1109),"",IF(ISNA(VLOOKUP($L1109,'result messages'!$H$3:$L$11,3,FALSE)),VLOOKUP($M1109,'result messages'!$H$3:$L$11,3,FALSE),VLOOKUP($L1109,'result messages'!$H$3:$L$11,3,FALSE)))</f>
        <v/>
      </c>
      <c r="P1109" s="1" t="str">
        <f>IF(ISBLANK($C1109),"",IF(ISNA(VLOOKUP($L1109,'result messages'!$H$3:$L$11,4,FALSE)),VLOOKUP($M1109,'result messages'!$H$3:$L$11,4,FALSE),VLOOKUP($L1109,'result messages'!$H$3:$L$11,4,FALSE)))</f>
        <v/>
      </c>
      <c r="Q1109" s="1" t="str">
        <f>IF(ISBLANK($C1109),"",IF(ISNA(VLOOKUP($L1109,'result messages'!$H$3:$L$11,5,FALSE)),VLOOKUP($M1109,'result messages'!$H$3:$L$11,5,FALSE),VLOOKUP($L1109,'result messages'!$H$3:$L$11,5,FALSE)))</f>
        <v/>
      </c>
    </row>
    <row r="1110" spans="1:17">
      <c r="A1110" s="1">
        <v>1107</v>
      </c>
      <c r="B1110" s="1"/>
      <c r="C1110" s="1"/>
      <c r="D1110" s="1"/>
      <c r="E1110" s="6"/>
      <c r="F1110" s="1"/>
      <c r="G1110" s="1" t="str">
        <f>IF(ISNA(VLOOKUP($C1110,'DTEN TCAP Linkage deviceId'!$A$1:$A$20000,1,FALSE)),"No","Yes")</f>
        <v>No</v>
      </c>
      <c r="H1110" s="1" t="str">
        <f>IF(ISNA(VLOOKUP($C1110,'Provisioning Requester'!$F$3:$H$20000,2,FALSE)),"No","Yes")</f>
        <v>No</v>
      </c>
      <c r="I1110" s="1" t="str">
        <f>IF($H1110="Yes",VLOOKUP($C1110,'Provisioning Requester'!$F$3:$H$20000,3,FALSE),"-")</f>
        <v>-</v>
      </c>
      <c r="J1110" s="1" t="str">
        <f>IF(OR(D1110="SVCP", E1110="TRUE"), "No", IF(ISNA(VLOOKUP($C1110,'ProvResponder deviceId'!$A$1:$A$20000,1,FALSE)),"No","Yes"))</f>
        <v>No</v>
      </c>
      <c r="K1110" s="1" t="str">
        <f>IF($J1110="Yes",VLOOKUP($C1110,'ProvResponder deviceId'!$A$1:$C$20000,3,FALSE),"-")</f>
        <v>-</v>
      </c>
      <c r="L1110" s="1" t="str">
        <f t="shared" si="34"/>
        <v/>
      </c>
      <c r="M1110" s="1" t="str">
        <f t="shared" si="35"/>
        <v/>
      </c>
      <c r="N1110" s="1" t="str">
        <f>IF(ISBLANK($C1110),"",IF(ISNA(VLOOKUP($L1110,'result messages'!$H$3:$L$11,2,FALSE)),VLOOKUP($M1110,'result messages'!$H$3:$L$11,2,FALSE),VLOOKUP($L1110,'result messages'!$H$3:$L$11,2,FALSE)))</f>
        <v/>
      </c>
      <c r="O1110" s="1" t="str">
        <f>IF(ISBLANK($C1110),"",IF(ISNA(VLOOKUP($L1110,'result messages'!$H$3:$L$11,3,FALSE)),VLOOKUP($M1110,'result messages'!$H$3:$L$11,3,FALSE),VLOOKUP($L1110,'result messages'!$H$3:$L$11,3,FALSE)))</f>
        <v/>
      </c>
      <c r="P1110" s="1" t="str">
        <f>IF(ISBLANK($C1110),"",IF(ISNA(VLOOKUP($L1110,'result messages'!$H$3:$L$11,4,FALSE)),VLOOKUP($M1110,'result messages'!$H$3:$L$11,4,FALSE),VLOOKUP($L1110,'result messages'!$H$3:$L$11,4,FALSE)))</f>
        <v/>
      </c>
      <c r="Q1110" s="1" t="str">
        <f>IF(ISBLANK($C1110),"",IF(ISNA(VLOOKUP($L1110,'result messages'!$H$3:$L$11,5,FALSE)),VLOOKUP($M1110,'result messages'!$H$3:$L$11,5,FALSE),VLOOKUP($L1110,'result messages'!$H$3:$L$11,5,FALSE)))</f>
        <v/>
      </c>
    </row>
    <row r="1111" spans="1:17">
      <c r="A1111" s="1">
        <v>1108</v>
      </c>
      <c r="B1111" s="1"/>
      <c r="C1111" s="1"/>
      <c r="D1111" s="1"/>
      <c r="E1111" s="6"/>
      <c r="F1111" s="1"/>
      <c r="G1111" s="1" t="str">
        <f>IF(ISNA(VLOOKUP($C1111,'DTEN TCAP Linkage deviceId'!$A$1:$A$20000,1,FALSE)),"No","Yes")</f>
        <v>No</v>
      </c>
      <c r="H1111" s="1" t="str">
        <f>IF(ISNA(VLOOKUP($C1111,'Provisioning Requester'!$F$3:$H$20000,2,FALSE)),"No","Yes")</f>
        <v>No</v>
      </c>
      <c r="I1111" s="1" t="str">
        <f>IF($H1111="Yes",VLOOKUP($C1111,'Provisioning Requester'!$F$3:$H$20000,3,FALSE),"-")</f>
        <v>-</v>
      </c>
      <c r="J1111" s="1" t="str">
        <f>IF(OR(D1111="SVCP", E1111="TRUE"), "No", IF(ISNA(VLOOKUP($C1111,'ProvResponder deviceId'!$A$1:$A$20000,1,FALSE)),"No","Yes"))</f>
        <v>No</v>
      </c>
      <c r="K1111" s="1" t="str">
        <f>IF($J1111="Yes",VLOOKUP($C1111,'ProvResponder deviceId'!$A$1:$C$20000,3,FALSE),"-")</f>
        <v>-</v>
      </c>
      <c r="L1111" s="1" t="str">
        <f t="shared" si="34"/>
        <v/>
      </c>
      <c r="M1111" s="1" t="str">
        <f t="shared" si="35"/>
        <v/>
      </c>
      <c r="N1111" s="1" t="str">
        <f>IF(ISBLANK($C1111),"",IF(ISNA(VLOOKUP($L1111,'result messages'!$H$3:$L$11,2,FALSE)),VLOOKUP($M1111,'result messages'!$H$3:$L$11,2,FALSE),VLOOKUP($L1111,'result messages'!$H$3:$L$11,2,FALSE)))</f>
        <v/>
      </c>
      <c r="O1111" s="1" t="str">
        <f>IF(ISBLANK($C1111),"",IF(ISNA(VLOOKUP($L1111,'result messages'!$H$3:$L$11,3,FALSE)),VLOOKUP($M1111,'result messages'!$H$3:$L$11,3,FALSE),VLOOKUP($L1111,'result messages'!$H$3:$L$11,3,FALSE)))</f>
        <v/>
      </c>
      <c r="P1111" s="1" t="str">
        <f>IF(ISBLANK($C1111),"",IF(ISNA(VLOOKUP($L1111,'result messages'!$H$3:$L$11,4,FALSE)),VLOOKUP($M1111,'result messages'!$H$3:$L$11,4,FALSE),VLOOKUP($L1111,'result messages'!$H$3:$L$11,4,FALSE)))</f>
        <v/>
      </c>
      <c r="Q1111" s="1" t="str">
        <f>IF(ISBLANK($C1111),"",IF(ISNA(VLOOKUP($L1111,'result messages'!$H$3:$L$11,5,FALSE)),VLOOKUP($M1111,'result messages'!$H$3:$L$11,5,FALSE),VLOOKUP($L1111,'result messages'!$H$3:$L$11,5,FALSE)))</f>
        <v/>
      </c>
    </row>
    <row r="1112" spans="1:17">
      <c r="A1112" s="1">
        <v>1109</v>
      </c>
      <c r="B1112" s="1"/>
      <c r="C1112" s="1"/>
      <c r="D1112" s="1"/>
      <c r="E1112" s="6"/>
      <c r="F1112" s="1"/>
      <c r="G1112" s="1" t="str">
        <f>IF(ISNA(VLOOKUP($C1112,'DTEN TCAP Linkage deviceId'!$A$1:$A$20000,1,FALSE)),"No","Yes")</f>
        <v>No</v>
      </c>
      <c r="H1112" s="1" t="str">
        <f>IF(ISNA(VLOOKUP($C1112,'Provisioning Requester'!$F$3:$H$20000,2,FALSE)),"No","Yes")</f>
        <v>No</v>
      </c>
      <c r="I1112" s="1" t="str">
        <f>IF($H1112="Yes",VLOOKUP($C1112,'Provisioning Requester'!$F$3:$H$20000,3,FALSE),"-")</f>
        <v>-</v>
      </c>
      <c r="J1112" s="1" t="str">
        <f>IF(OR(D1112="SVCP", E1112="TRUE"), "No", IF(ISNA(VLOOKUP($C1112,'ProvResponder deviceId'!$A$1:$A$20000,1,FALSE)),"No","Yes"))</f>
        <v>No</v>
      </c>
      <c r="K1112" s="1" t="str">
        <f>IF($J1112="Yes",VLOOKUP($C1112,'ProvResponder deviceId'!$A$1:$C$20000,3,FALSE),"-")</f>
        <v>-</v>
      </c>
      <c r="L1112" s="1" t="str">
        <f t="shared" si="34"/>
        <v/>
      </c>
      <c r="M1112" s="1" t="str">
        <f t="shared" si="35"/>
        <v/>
      </c>
      <c r="N1112" s="1" t="str">
        <f>IF(ISBLANK($C1112),"",IF(ISNA(VLOOKUP($L1112,'result messages'!$H$3:$L$11,2,FALSE)),VLOOKUP($M1112,'result messages'!$H$3:$L$11,2,FALSE),VLOOKUP($L1112,'result messages'!$H$3:$L$11,2,FALSE)))</f>
        <v/>
      </c>
      <c r="O1112" s="1" t="str">
        <f>IF(ISBLANK($C1112),"",IF(ISNA(VLOOKUP($L1112,'result messages'!$H$3:$L$11,3,FALSE)),VLOOKUP($M1112,'result messages'!$H$3:$L$11,3,FALSE),VLOOKUP($L1112,'result messages'!$H$3:$L$11,3,FALSE)))</f>
        <v/>
      </c>
      <c r="P1112" s="1" t="str">
        <f>IF(ISBLANK($C1112),"",IF(ISNA(VLOOKUP($L1112,'result messages'!$H$3:$L$11,4,FALSE)),VLOOKUP($M1112,'result messages'!$H$3:$L$11,4,FALSE),VLOOKUP($L1112,'result messages'!$H$3:$L$11,4,FALSE)))</f>
        <v/>
      </c>
      <c r="Q1112" s="1" t="str">
        <f>IF(ISBLANK($C1112),"",IF(ISNA(VLOOKUP($L1112,'result messages'!$H$3:$L$11,5,FALSE)),VLOOKUP($M1112,'result messages'!$H$3:$L$11,5,FALSE),VLOOKUP($L1112,'result messages'!$H$3:$L$11,5,FALSE)))</f>
        <v/>
      </c>
    </row>
    <row r="1113" spans="1:17">
      <c r="A1113" s="1">
        <v>1110</v>
      </c>
      <c r="B1113" s="1"/>
      <c r="C1113" s="1"/>
      <c r="D1113" s="1"/>
      <c r="E1113" s="6"/>
      <c r="F1113" s="1"/>
      <c r="G1113" s="1" t="str">
        <f>IF(ISNA(VLOOKUP($C1113,'DTEN TCAP Linkage deviceId'!$A$1:$A$20000,1,FALSE)),"No","Yes")</f>
        <v>No</v>
      </c>
      <c r="H1113" s="1" t="str">
        <f>IF(ISNA(VLOOKUP($C1113,'Provisioning Requester'!$F$3:$H$20000,2,FALSE)),"No","Yes")</f>
        <v>No</v>
      </c>
      <c r="I1113" s="1" t="str">
        <f>IF($H1113="Yes",VLOOKUP($C1113,'Provisioning Requester'!$F$3:$H$20000,3,FALSE),"-")</f>
        <v>-</v>
      </c>
      <c r="J1113" s="1" t="str">
        <f>IF(OR(D1113="SVCP", E1113="TRUE"), "No", IF(ISNA(VLOOKUP($C1113,'ProvResponder deviceId'!$A$1:$A$20000,1,FALSE)),"No","Yes"))</f>
        <v>No</v>
      </c>
      <c r="K1113" s="1" t="str">
        <f>IF($J1113="Yes",VLOOKUP($C1113,'ProvResponder deviceId'!$A$1:$C$20000,3,FALSE),"-")</f>
        <v>-</v>
      </c>
      <c r="L1113" s="1" t="str">
        <f t="shared" si="34"/>
        <v/>
      </c>
      <c r="M1113" s="1" t="str">
        <f t="shared" si="35"/>
        <v/>
      </c>
      <c r="N1113" s="1" t="str">
        <f>IF(ISBLANK($C1113),"",IF(ISNA(VLOOKUP($L1113,'result messages'!$H$3:$L$11,2,FALSE)),VLOOKUP($M1113,'result messages'!$H$3:$L$11,2,FALSE),VLOOKUP($L1113,'result messages'!$H$3:$L$11,2,FALSE)))</f>
        <v/>
      </c>
      <c r="O1113" s="1" t="str">
        <f>IF(ISBLANK($C1113),"",IF(ISNA(VLOOKUP($L1113,'result messages'!$H$3:$L$11,3,FALSE)),VLOOKUP($M1113,'result messages'!$H$3:$L$11,3,FALSE),VLOOKUP($L1113,'result messages'!$H$3:$L$11,3,FALSE)))</f>
        <v/>
      </c>
      <c r="P1113" s="1" t="str">
        <f>IF(ISBLANK($C1113),"",IF(ISNA(VLOOKUP($L1113,'result messages'!$H$3:$L$11,4,FALSE)),VLOOKUP($M1113,'result messages'!$H$3:$L$11,4,FALSE),VLOOKUP($L1113,'result messages'!$H$3:$L$11,4,FALSE)))</f>
        <v/>
      </c>
      <c r="Q1113" s="1" t="str">
        <f>IF(ISBLANK($C1113),"",IF(ISNA(VLOOKUP($L1113,'result messages'!$H$3:$L$11,5,FALSE)),VLOOKUP($M1113,'result messages'!$H$3:$L$11,5,FALSE),VLOOKUP($L1113,'result messages'!$H$3:$L$11,5,FALSE)))</f>
        <v/>
      </c>
    </row>
    <row r="1114" spans="1:17">
      <c r="A1114" s="1">
        <v>1111</v>
      </c>
      <c r="B1114" s="1"/>
      <c r="C1114" s="1"/>
      <c r="D1114" s="1"/>
      <c r="E1114" s="6"/>
      <c r="F1114" s="1"/>
      <c r="G1114" s="1" t="str">
        <f>IF(ISNA(VLOOKUP($C1114,'DTEN TCAP Linkage deviceId'!$A$1:$A$20000,1,FALSE)),"No","Yes")</f>
        <v>No</v>
      </c>
      <c r="H1114" s="1" t="str">
        <f>IF(ISNA(VLOOKUP($C1114,'Provisioning Requester'!$F$3:$H$20000,2,FALSE)),"No","Yes")</f>
        <v>No</v>
      </c>
      <c r="I1114" s="1" t="str">
        <f>IF($H1114="Yes",VLOOKUP($C1114,'Provisioning Requester'!$F$3:$H$20000,3,FALSE),"-")</f>
        <v>-</v>
      </c>
      <c r="J1114" s="1" t="str">
        <f>IF(OR(D1114="SVCP", E1114="TRUE"), "No", IF(ISNA(VLOOKUP($C1114,'ProvResponder deviceId'!$A$1:$A$20000,1,FALSE)),"No","Yes"))</f>
        <v>No</v>
      </c>
      <c r="K1114" s="1" t="str">
        <f>IF($J1114="Yes",VLOOKUP($C1114,'ProvResponder deviceId'!$A$1:$C$20000,3,FALSE),"-")</f>
        <v>-</v>
      </c>
      <c r="L1114" s="1" t="str">
        <f t="shared" si="34"/>
        <v/>
      </c>
      <c r="M1114" s="1" t="str">
        <f t="shared" si="35"/>
        <v/>
      </c>
      <c r="N1114" s="1" t="str">
        <f>IF(ISBLANK($C1114),"",IF(ISNA(VLOOKUP($L1114,'result messages'!$H$3:$L$11,2,FALSE)),VLOOKUP($M1114,'result messages'!$H$3:$L$11,2,FALSE),VLOOKUP($L1114,'result messages'!$H$3:$L$11,2,FALSE)))</f>
        <v/>
      </c>
      <c r="O1114" s="1" t="str">
        <f>IF(ISBLANK($C1114),"",IF(ISNA(VLOOKUP($L1114,'result messages'!$H$3:$L$11,3,FALSE)),VLOOKUP($M1114,'result messages'!$H$3:$L$11,3,FALSE),VLOOKUP($L1114,'result messages'!$H$3:$L$11,3,FALSE)))</f>
        <v/>
      </c>
      <c r="P1114" s="1" t="str">
        <f>IF(ISBLANK($C1114),"",IF(ISNA(VLOOKUP($L1114,'result messages'!$H$3:$L$11,4,FALSE)),VLOOKUP($M1114,'result messages'!$H$3:$L$11,4,FALSE),VLOOKUP($L1114,'result messages'!$H$3:$L$11,4,FALSE)))</f>
        <v/>
      </c>
      <c r="Q1114" s="1" t="str">
        <f>IF(ISBLANK($C1114),"",IF(ISNA(VLOOKUP($L1114,'result messages'!$H$3:$L$11,5,FALSE)),VLOOKUP($M1114,'result messages'!$H$3:$L$11,5,FALSE),VLOOKUP($L1114,'result messages'!$H$3:$L$11,5,FALSE)))</f>
        <v/>
      </c>
    </row>
    <row r="1115" spans="1:17">
      <c r="A1115" s="1">
        <v>1112</v>
      </c>
      <c r="B1115" s="1"/>
      <c r="C1115" s="1"/>
      <c r="D1115" s="1"/>
      <c r="E1115" s="6"/>
      <c r="F1115" s="1"/>
      <c r="G1115" s="1" t="str">
        <f>IF(ISNA(VLOOKUP($C1115,'DTEN TCAP Linkage deviceId'!$A$1:$A$20000,1,FALSE)),"No","Yes")</f>
        <v>No</v>
      </c>
      <c r="H1115" s="1" t="str">
        <f>IF(ISNA(VLOOKUP($C1115,'Provisioning Requester'!$F$3:$H$20000,2,FALSE)),"No","Yes")</f>
        <v>No</v>
      </c>
      <c r="I1115" s="1" t="str">
        <f>IF($H1115="Yes",VLOOKUP($C1115,'Provisioning Requester'!$F$3:$H$20000,3,FALSE),"-")</f>
        <v>-</v>
      </c>
      <c r="J1115" s="1" t="str">
        <f>IF(OR(D1115="SVCP", E1115="TRUE"), "No", IF(ISNA(VLOOKUP($C1115,'ProvResponder deviceId'!$A$1:$A$20000,1,FALSE)),"No","Yes"))</f>
        <v>No</v>
      </c>
      <c r="K1115" s="1" t="str">
        <f>IF($J1115="Yes",VLOOKUP($C1115,'ProvResponder deviceId'!$A$1:$C$20000,3,FALSE),"-")</f>
        <v>-</v>
      </c>
      <c r="L1115" s="1" t="str">
        <f t="shared" si="34"/>
        <v/>
      </c>
      <c r="M1115" s="1" t="str">
        <f t="shared" si="35"/>
        <v/>
      </c>
      <c r="N1115" s="1" t="str">
        <f>IF(ISBLANK($C1115),"",IF(ISNA(VLOOKUP($L1115,'result messages'!$H$3:$L$11,2,FALSE)),VLOOKUP($M1115,'result messages'!$H$3:$L$11,2,FALSE),VLOOKUP($L1115,'result messages'!$H$3:$L$11,2,FALSE)))</f>
        <v/>
      </c>
      <c r="O1115" s="1" t="str">
        <f>IF(ISBLANK($C1115),"",IF(ISNA(VLOOKUP($L1115,'result messages'!$H$3:$L$11,3,FALSE)),VLOOKUP($M1115,'result messages'!$H$3:$L$11,3,FALSE),VLOOKUP($L1115,'result messages'!$H$3:$L$11,3,FALSE)))</f>
        <v/>
      </c>
      <c r="P1115" s="1" t="str">
        <f>IF(ISBLANK($C1115),"",IF(ISNA(VLOOKUP($L1115,'result messages'!$H$3:$L$11,4,FALSE)),VLOOKUP($M1115,'result messages'!$H$3:$L$11,4,FALSE),VLOOKUP($L1115,'result messages'!$H$3:$L$11,4,FALSE)))</f>
        <v/>
      </c>
      <c r="Q1115" s="1" t="str">
        <f>IF(ISBLANK($C1115),"",IF(ISNA(VLOOKUP($L1115,'result messages'!$H$3:$L$11,5,FALSE)),VLOOKUP($M1115,'result messages'!$H$3:$L$11,5,FALSE),VLOOKUP($L1115,'result messages'!$H$3:$L$11,5,FALSE)))</f>
        <v/>
      </c>
    </row>
    <row r="1116" spans="1:17">
      <c r="A1116" s="1">
        <v>1113</v>
      </c>
      <c r="B1116" s="1"/>
      <c r="C1116" s="1"/>
      <c r="D1116" s="1"/>
      <c r="E1116" s="6"/>
      <c r="F1116" s="1"/>
      <c r="G1116" s="1" t="str">
        <f>IF(ISNA(VLOOKUP($C1116,'DTEN TCAP Linkage deviceId'!$A$1:$A$20000,1,FALSE)),"No","Yes")</f>
        <v>No</v>
      </c>
      <c r="H1116" s="1" t="str">
        <f>IF(ISNA(VLOOKUP($C1116,'Provisioning Requester'!$F$3:$H$20000,2,FALSE)),"No","Yes")</f>
        <v>No</v>
      </c>
      <c r="I1116" s="1" t="str">
        <f>IF($H1116="Yes",VLOOKUP($C1116,'Provisioning Requester'!$F$3:$H$20000,3,FALSE),"-")</f>
        <v>-</v>
      </c>
      <c r="J1116" s="1" t="str">
        <f>IF(OR(D1116="SVCP", E1116="TRUE"), "No", IF(ISNA(VLOOKUP($C1116,'ProvResponder deviceId'!$A$1:$A$20000,1,FALSE)),"No","Yes"))</f>
        <v>No</v>
      </c>
      <c r="K1116" s="1" t="str">
        <f>IF($J1116="Yes",VLOOKUP($C1116,'ProvResponder deviceId'!$A$1:$C$20000,3,FALSE),"-")</f>
        <v>-</v>
      </c>
      <c r="L1116" s="1" t="str">
        <f t="shared" si="34"/>
        <v/>
      </c>
      <c r="M1116" s="1" t="str">
        <f t="shared" si="35"/>
        <v/>
      </c>
      <c r="N1116" s="1" t="str">
        <f>IF(ISBLANK($C1116),"",IF(ISNA(VLOOKUP($L1116,'result messages'!$H$3:$L$11,2,FALSE)),VLOOKUP($M1116,'result messages'!$H$3:$L$11,2,FALSE),VLOOKUP($L1116,'result messages'!$H$3:$L$11,2,FALSE)))</f>
        <v/>
      </c>
      <c r="O1116" s="1" t="str">
        <f>IF(ISBLANK($C1116),"",IF(ISNA(VLOOKUP($L1116,'result messages'!$H$3:$L$11,3,FALSE)),VLOOKUP($M1116,'result messages'!$H$3:$L$11,3,FALSE),VLOOKUP($L1116,'result messages'!$H$3:$L$11,3,FALSE)))</f>
        <v/>
      </c>
      <c r="P1116" s="1" t="str">
        <f>IF(ISBLANK($C1116),"",IF(ISNA(VLOOKUP($L1116,'result messages'!$H$3:$L$11,4,FALSE)),VLOOKUP($M1116,'result messages'!$H$3:$L$11,4,FALSE),VLOOKUP($L1116,'result messages'!$H$3:$L$11,4,FALSE)))</f>
        <v/>
      </c>
      <c r="Q1116" s="1" t="str">
        <f>IF(ISBLANK($C1116),"",IF(ISNA(VLOOKUP($L1116,'result messages'!$H$3:$L$11,5,FALSE)),VLOOKUP($M1116,'result messages'!$H$3:$L$11,5,FALSE),VLOOKUP($L1116,'result messages'!$H$3:$L$11,5,FALSE)))</f>
        <v/>
      </c>
    </row>
    <row r="1117" spans="1:17">
      <c r="A1117" s="1">
        <v>1114</v>
      </c>
      <c r="B1117" s="1"/>
      <c r="C1117" s="1"/>
      <c r="D1117" s="1"/>
      <c r="E1117" s="6"/>
      <c r="F1117" s="1"/>
      <c r="G1117" s="1" t="str">
        <f>IF(ISNA(VLOOKUP($C1117,'DTEN TCAP Linkage deviceId'!$A$1:$A$20000,1,FALSE)),"No","Yes")</f>
        <v>No</v>
      </c>
      <c r="H1117" s="1" t="str">
        <f>IF(ISNA(VLOOKUP($C1117,'Provisioning Requester'!$F$3:$H$20000,2,FALSE)),"No","Yes")</f>
        <v>No</v>
      </c>
      <c r="I1117" s="1" t="str">
        <f>IF($H1117="Yes",VLOOKUP($C1117,'Provisioning Requester'!$F$3:$H$20000,3,FALSE),"-")</f>
        <v>-</v>
      </c>
      <c r="J1117" s="1" t="str">
        <f>IF(OR(D1117="SVCP", E1117="TRUE"), "No", IF(ISNA(VLOOKUP($C1117,'ProvResponder deviceId'!$A$1:$A$20000,1,FALSE)),"No","Yes"))</f>
        <v>No</v>
      </c>
      <c r="K1117" s="1" t="str">
        <f>IF($J1117="Yes",VLOOKUP($C1117,'ProvResponder deviceId'!$A$1:$C$20000,3,FALSE),"-")</f>
        <v>-</v>
      </c>
      <c r="L1117" s="1" t="str">
        <f t="shared" si="34"/>
        <v/>
      </c>
      <c r="M1117" s="1" t="str">
        <f t="shared" si="35"/>
        <v/>
      </c>
      <c r="N1117" s="1" t="str">
        <f>IF(ISBLANK($C1117),"",IF(ISNA(VLOOKUP($L1117,'result messages'!$H$3:$L$11,2,FALSE)),VLOOKUP($M1117,'result messages'!$H$3:$L$11,2,FALSE),VLOOKUP($L1117,'result messages'!$H$3:$L$11,2,FALSE)))</f>
        <v/>
      </c>
      <c r="O1117" s="1" t="str">
        <f>IF(ISBLANK($C1117),"",IF(ISNA(VLOOKUP($L1117,'result messages'!$H$3:$L$11,3,FALSE)),VLOOKUP($M1117,'result messages'!$H$3:$L$11,3,FALSE),VLOOKUP($L1117,'result messages'!$H$3:$L$11,3,FALSE)))</f>
        <v/>
      </c>
      <c r="P1117" s="1" t="str">
        <f>IF(ISBLANK($C1117),"",IF(ISNA(VLOOKUP($L1117,'result messages'!$H$3:$L$11,4,FALSE)),VLOOKUP($M1117,'result messages'!$H$3:$L$11,4,FALSE),VLOOKUP($L1117,'result messages'!$H$3:$L$11,4,FALSE)))</f>
        <v/>
      </c>
      <c r="Q1117" s="1" t="str">
        <f>IF(ISBLANK($C1117),"",IF(ISNA(VLOOKUP($L1117,'result messages'!$H$3:$L$11,5,FALSE)),VLOOKUP($M1117,'result messages'!$H$3:$L$11,5,FALSE),VLOOKUP($L1117,'result messages'!$H$3:$L$11,5,FALSE)))</f>
        <v/>
      </c>
    </row>
    <row r="1118" spans="1:17">
      <c r="A1118" s="1">
        <v>1115</v>
      </c>
      <c r="B1118" s="1"/>
      <c r="C1118" s="1"/>
      <c r="D1118" s="1"/>
      <c r="E1118" s="6"/>
      <c r="F1118" s="1"/>
      <c r="G1118" s="1" t="str">
        <f>IF(ISNA(VLOOKUP($C1118,'DTEN TCAP Linkage deviceId'!$A$1:$A$20000,1,FALSE)),"No","Yes")</f>
        <v>No</v>
      </c>
      <c r="H1118" s="1" t="str">
        <f>IF(ISNA(VLOOKUP($C1118,'Provisioning Requester'!$F$3:$H$20000,2,FALSE)),"No","Yes")</f>
        <v>No</v>
      </c>
      <c r="I1118" s="1" t="str">
        <f>IF($H1118="Yes",VLOOKUP($C1118,'Provisioning Requester'!$F$3:$H$20000,3,FALSE),"-")</f>
        <v>-</v>
      </c>
      <c r="J1118" s="1" t="str">
        <f>IF(OR(D1118="SVCP", E1118="TRUE"), "No", IF(ISNA(VLOOKUP($C1118,'ProvResponder deviceId'!$A$1:$A$20000,1,FALSE)),"No","Yes"))</f>
        <v>No</v>
      </c>
      <c r="K1118" s="1" t="str">
        <f>IF($J1118="Yes",VLOOKUP($C1118,'ProvResponder deviceId'!$A$1:$C$20000,3,FALSE),"-")</f>
        <v>-</v>
      </c>
      <c r="L1118" s="1" t="str">
        <f t="shared" si="34"/>
        <v/>
      </c>
      <c r="M1118" s="1" t="str">
        <f t="shared" si="35"/>
        <v/>
      </c>
      <c r="N1118" s="1" t="str">
        <f>IF(ISBLANK($C1118),"",IF(ISNA(VLOOKUP($L1118,'result messages'!$H$3:$L$11,2,FALSE)),VLOOKUP($M1118,'result messages'!$H$3:$L$11,2,FALSE),VLOOKUP($L1118,'result messages'!$H$3:$L$11,2,FALSE)))</f>
        <v/>
      </c>
      <c r="O1118" s="1" t="str">
        <f>IF(ISBLANK($C1118),"",IF(ISNA(VLOOKUP($L1118,'result messages'!$H$3:$L$11,3,FALSE)),VLOOKUP($M1118,'result messages'!$H$3:$L$11,3,FALSE),VLOOKUP($L1118,'result messages'!$H$3:$L$11,3,FALSE)))</f>
        <v/>
      </c>
      <c r="P1118" s="1" t="str">
        <f>IF(ISBLANK($C1118),"",IF(ISNA(VLOOKUP($L1118,'result messages'!$H$3:$L$11,4,FALSE)),VLOOKUP($M1118,'result messages'!$H$3:$L$11,4,FALSE),VLOOKUP($L1118,'result messages'!$H$3:$L$11,4,FALSE)))</f>
        <v/>
      </c>
      <c r="Q1118" s="1" t="str">
        <f>IF(ISBLANK($C1118),"",IF(ISNA(VLOOKUP($L1118,'result messages'!$H$3:$L$11,5,FALSE)),VLOOKUP($M1118,'result messages'!$H$3:$L$11,5,FALSE),VLOOKUP($L1118,'result messages'!$H$3:$L$11,5,FALSE)))</f>
        <v/>
      </c>
    </row>
    <row r="1119" spans="1:17">
      <c r="A1119" s="1">
        <v>1116</v>
      </c>
      <c r="B1119" s="1"/>
      <c r="C1119" s="1"/>
      <c r="D1119" s="1"/>
      <c r="E1119" s="6"/>
      <c r="F1119" s="1"/>
      <c r="G1119" s="1" t="str">
        <f>IF(ISNA(VLOOKUP($C1119,'DTEN TCAP Linkage deviceId'!$A$1:$A$20000,1,FALSE)),"No","Yes")</f>
        <v>No</v>
      </c>
      <c r="H1119" s="1" t="str">
        <f>IF(ISNA(VLOOKUP($C1119,'Provisioning Requester'!$F$3:$H$20000,2,FALSE)),"No","Yes")</f>
        <v>No</v>
      </c>
      <c r="I1119" s="1" t="str">
        <f>IF($H1119="Yes",VLOOKUP($C1119,'Provisioning Requester'!$F$3:$H$20000,3,FALSE),"-")</f>
        <v>-</v>
      </c>
      <c r="J1119" s="1" t="str">
        <f>IF(OR(D1119="SVCP", E1119="TRUE"), "No", IF(ISNA(VLOOKUP($C1119,'ProvResponder deviceId'!$A$1:$A$20000,1,FALSE)),"No","Yes"))</f>
        <v>No</v>
      </c>
      <c r="K1119" s="1" t="str">
        <f>IF($J1119="Yes",VLOOKUP($C1119,'ProvResponder deviceId'!$A$1:$C$20000,3,FALSE),"-")</f>
        <v>-</v>
      </c>
      <c r="L1119" s="1" t="str">
        <f t="shared" si="34"/>
        <v/>
      </c>
      <c r="M1119" s="1" t="str">
        <f t="shared" si="35"/>
        <v/>
      </c>
      <c r="N1119" s="1" t="str">
        <f>IF(ISBLANK($C1119),"",IF(ISNA(VLOOKUP($L1119,'result messages'!$H$3:$L$11,2,FALSE)),VLOOKUP($M1119,'result messages'!$H$3:$L$11,2,FALSE),VLOOKUP($L1119,'result messages'!$H$3:$L$11,2,FALSE)))</f>
        <v/>
      </c>
      <c r="O1119" s="1" t="str">
        <f>IF(ISBLANK($C1119),"",IF(ISNA(VLOOKUP($L1119,'result messages'!$H$3:$L$11,3,FALSE)),VLOOKUP($M1119,'result messages'!$H$3:$L$11,3,FALSE),VLOOKUP($L1119,'result messages'!$H$3:$L$11,3,FALSE)))</f>
        <v/>
      </c>
      <c r="P1119" s="1" t="str">
        <f>IF(ISBLANK($C1119),"",IF(ISNA(VLOOKUP($L1119,'result messages'!$H$3:$L$11,4,FALSE)),VLOOKUP($M1119,'result messages'!$H$3:$L$11,4,FALSE),VLOOKUP($L1119,'result messages'!$H$3:$L$11,4,FALSE)))</f>
        <v/>
      </c>
      <c r="Q1119" s="1" t="str">
        <f>IF(ISBLANK($C1119),"",IF(ISNA(VLOOKUP($L1119,'result messages'!$H$3:$L$11,5,FALSE)),VLOOKUP($M1119,'result messages'!$H$3:$L$11,5,FALSE),VLOOKUP($L1119,'result messages'!$H$3:$L$11,5,FALSE)))</f>
        <v/>
      </c>
    </row>
    <row r="1120" spans="1:17">
      <c r="A1120" s="1">
        <v>1117</v>
      </c>
      <c r="B1120" s="1"/>
      <c r="C1120" s="1"/>
      <c r="D1120" s="1"/>
      <c r="E1120" s="6"/>
      <c r="F1120" s="1"/>
      <c r="G1120" s="1" t="str">
        <f>IF(ISNA(VLOOKUP($C1120,'DTEN TCAP Linkage deviceId'!$A$1:$A$20000,1,FALSE)),"No","Yes")</f>
        <v>No</v>
      </c>
      <c r="H1120" s="1" t="str">
        <f>IF(ISNA(VLOOKUP($C1120,'Provisioning Requester'!$F$3:$H$20000,2,FALSE)),"No","Yes")</f>
        <v>No</v>
      </c>
      <c r="I1120" s="1" t="str">
        <f>IF($H1120="Yes",VLOOKUP($C1120,'Provisioning Requester'!$F$3:$H$20000,3,FALSE),"-")</f>
        <v>-</v>
      </c>
      <c r="J1120" s="1" t="str">
        <f>IF(OR(D1120="SVCP", E1120="TRUE"), "No", IF(ISNA(VLOOKUP($C1120,'ProvResponder deviceId'!$A$1:$A$20000,1,FALSE)),"No","Yes"))</f>
        <v>No</v>
      </c>
      <c r="K1120" s="1" t="str">
        <f>IF($J1120="Yes",VLOOKUP($C1120,'ProvResponder deviceId'!$A$1:$C$20000,3,FALSE),"-")</f>
        <v>-</v>
      </c>
      <c r="L1120" s="1" t="str">
        <f t="shared" si="34"/>
        <v/>
      </c>
      <c r="M1120" s="1" t="str">
        <f t="shared" si="35"/>
        <v/>
      </c>
      <c r="N1120" s="1" t="str">
        <f>IF(ISBLANK($C1120),"",IF(ISNA(VLOOKUP($L1120,'result messages'!$H$3:$L$11,2,FALSE)),VLOOKUP($M1120,'result messages'!$H$3:$L$11,2,FALSE),VLOOKUP($L1120,'result messages'!$H$3:$L$11,2,FALSE)))</f>
        <v/>
      </c>
      <c r="O1120" s="1" t="str">
        <f>IF(ISBLANK($C1120),"",IF(ISNA(VLOOKUP($L1120,'result messages'!$H$3:$L$11,3,FALSE)),VLOOKUP($M1120,'result messages'!$H$3:$L$11,3,FALSE),VLOOKUP($L1120,'result messages'!$H$3:$L$11,3,FALSE)))</f>
        <v/>
      </c>
      <c r="P1120" s="1" t="str">
        <f>IF(ISBLANK($C1120),"",IF(ISNA(VLOOKUP($L1120,'result messages'!$H$3:$L$11,4,FALSE)),VLOOKUP($M1120,'result messages'!$H$3:$L$11,4,FALSE),VLOOKUP($L1120,'result messages'!$H$3:$L$11,4,FALSE)))</f>
        <v/>
      </c>
      <c r="Q1120" s="1" t="str">
        <f>IF(ISBLANK($C1120),"",IF(ISNA(VLOOKUP($L1120,'result messages'!$H$3:$L$11,5,FALSE)),VLOOKUP($M1120,'result messages'!$H$3:$L$11,5,FALSE),VLOOKUP($L1120,'result messages'!$H$3:$L$11,5,FALSE)))</f>
        <v/>
      </c>
    </row>
    <row r="1121" spans="1:17">
      <c r="A1121" s="1">
        <v>1118</v>
      </c>
      <c r="B1121" s="1"/>
      <c r="C1121" s="1"/>
      <c r="D1121" s="1"/>
      <c r="E1121" s="6"/>
      <c r="F1121" s="1"/>
      <c r="G1121" s="1" t="str">
        <f>IF(ISNA(VLOOKUP($C1121,'DTEN TCAP Linkage deviceId'!$A$1:$A$20000,1,FALSE)),"No","Yes")</f>
        <v>No</v>
      </c>
      <c r="H1121" s="1" t="str">
        <f>IF(ISNA(VLOOKUP($C1121,'Provisioning Requester'!$F$3:$H$20000,2,FALSE)),"No","Yes")</f>
        <v>No</v>
      </c>
      <c r="I1121" s="1" t="str">
        <f>IF($H1121="Yes",VLOOKUP($C1121,'Provisioning Requester'!$F$3:$H$20000,3,FALSE),"-")</f>
        <v>-</v>
      </c>
      <c r="J1121" s="1" t="str">
        <f>IF(OR(D1121="SVCP", E1121="TRUE"), "No", IF(ISNA(VLOOKUP($C1121,'ProvResponder deviceId'!$A$1:$A$20000,1,FALSE)),"No","Yes"))</f>
        <v>No</v>
      </c>
      <c r="K1121" s="1" t="str">
        <f>IF($J1121="Yes",VLOOKUP($C1121,'ProvResponder deviceId'!$A$1:$C$20000,3,FALSE),"-")</f>
        <v>-</v>
      </c>
      <c r="L1121" s="1" t="str">
        <f t="shared" si="34"/>
        <v/>
      </c>
      <c r="M1121" s="1" t="str">
        <f t="shared" si="35"/>
        <v/>
      </c>
      <c r="N1121" s="1" t="str">
        <f>IF(ISBLANK($C1121),"",IF(ISNA(VLOOKUP($L1121,'result messages'!$H$3:$L$11,2,FALSE)),VLOOKUP($M1121,'result messages'!$H$3:$L$11,2,FALSE),VLOOKUP($L1121,'result messages'!$H$3:$L$11,2,FALSE)))</f>
        <v/>
      </c>
      <c r="O1121" s="1" t="str">
        <f>IF(ISBLANK($C1121),"",IF(ISNA(VLOOKUP($L1121,'result messages'!$H$3:$L$11,3,FALSE)),VLOOKUP($M1121,'result messages'!$H$3:$L$11,3,FALSE),VLOOKUP($L1121,'result messages'!$H$3:$L$11,3,FALSE)))</f>
        <v/>
      </c>
      <c r="P1121" s="1" t="str">
        <f>IF(ISBLANK($C1121),"",IF(ISNA(VLOOKUP($L1121,'result messages'!$H$3:$L$11,4,FALSE)),VLOOKUP($M1121,'result messages'!$H$3:$L$11,4,FALSE),VLOOKUP($L1121,'result messages'!$H$3:$L$11,4,FALSE)))</f>
        <v/>
      </c>
      <c r="Q1121" s="1" t="str">
        <f>IF(ISBLANK($C1121),"",IF(ISNA(VLOOKUP($L1121,'result messages'!$H$3:$L$11,5,FALSE)),VLOOKUP($M1121,'result messages'!$H$3:$L$11,5,FALSE),VLOOKUP($L1121,'result messages'!$H$3:$L$11,5,FALSE)))</f>
        <v/>
      </c>
    </row>
    <row r="1122" spans="1:17">
      <c r="A1122" s="1">
        <v>1119</v>
      </c>
      <c r="B1122" s="1"/>
      <c r="C1122" s="1"/>
      <c r="D1122" s="1"/>
      <c r="E1122" s="6"/>
      <c r="F1122" s="1"/>
      <c r="G1122" s="1" t="str">
        <f>IF(ISNA(VLOOKUP($C1122,'DTEN TCAP Linkage deviceId'!$A$1:$A$20000,1,FALSE)),"No","Yes")</f>
        <v>No</v>
      </c>
      <c r="H1122" s="1" t="str">
        <f>IF(ISNA(VLOOKUP($C1122,'Provisioning Requester'!$F$3:$H$20000,2,FALSE)),"No","Yes")</f>
        <v>No</v>
      </c>
      <c r="I1122" s="1" t="str">
        <f>IF($H1122="Yes",VLOOKUP($C1122,'Provisioning Requester'!$F$3:$H$20000,3,FALSE),"-")</f>
        <v>-</v>
      </c>
      <c r="J1122" s="1" t="str">
        <f>IF(OR(D1122="SVCP", E1122="TRUE"), "No", IF(ISNA(VLOOKUP($C1122,'ProvResponder deviceId'!$A$1:$A$20000,1,FALSE)),"No","Yes"))</f>
        <v>No</v>
      </c>
      <c r="K1122" s="1" t="str">
        <f>IF($J1122="Yes",VLOOKUP($C1122,'ProvResponder deviceId'!$A$1:$C$20000,3,FALSE),"-")</f>
        <v>-</v>
      </c>
      <c r="L1122" s="1" t="str">
        <f t="shared" si="34"/>
        <v/>
      </c>
      <c r="M1122" s="1" t="str">
        <f t="shared" si="35"/>
        <v/>
      </c>
      <c r="N1122" s="1" t="str">
        <f>IF(ISBLANK($C1122),"",IF(ISNA(VLOOKUP($L1122,'result messages'!$H$3:$L$11,2,FALSE)),VLOOKUP($M1122,'result messages'!$H$3:$L$11,2,FALSE),VLOOKUP($L1122,'result messages'!$H$3:$L$11,2,FALSE)))</f>
        <v/>
      </c>
      <c r="O1122" s="1" t="str">
        <f>IF(ISBLANK($C1122),"",IF(ISNA(VLOOKUP($L1122,'result messages'!$H$3:$L$11,3,FALSE)),VLOOKUP($M1122,'result messages'!$H$3:$L$11,3,FALSE),VLOOKUP($L1122,'result messages'!$H$3:$L$11,3,FALSE)))</f>
        <v/>
      </c>
      <c r="P1122" s="1" t="str">
        <f>IF(ISBLANK($C1122),"",IF(ISNA(VLOOKUP($L1122,'result messages'!$H$3:$L$11,4,FALSE)),VLOOKUP($M1122,'result messages'!$H$3:$L$11,4,FALSE),VLOOKUP($L1122,'result messages'!$H$3:$L$11,4,FALSE)))</f>
        <v/>
      </c>
      <c r="Q1122" s="1" t="str">
        <f>IF(ISBLANK($C1122),"",IF(ISNA(VLOOKUP($L1122,'result messages'!$H$3:$L$11,5,FALSE)),VLOOKUP($M1122,'result messages'!$H$3:$L$11,5,FALSE),VLOOKUP($L1122,'result messages'!$H$3:$L$11,5,FALSE)))</f>
        <v/>
      </c>
    </row>
    <row r="1123" spans="1:17">
      <c r="A1123" s="1">
        <v>1120</v>
      </c>
      <c r="B1123" s="1"/>
      <c r="C1123" s="1"/>
      <c r="D1123" s="1"/>
      <c r="E1123" s="6"/>
      <c r="F1123" s="1"/>
      <c r="G1123" s="1" t="str">
        <f>IF(ISNA(VLOOKUP($C1123,'DTEN TCAP Linkage deviceId'!$A$1:$A$20000,1,FALSE)),"No","Yes")</f>
        <v>No</v>
      </c>
      <c r="H1123" s="1" t="str">
        <f>IF(ISNA(VLOOKUP($C1123,'Provisioning Requester'!$F$3:$H$20000,2,FALSE)),"No","Yes")</f>
        <v>No</v>
      </c>
      <c r="I1123" s="1" t="str">
        <f>IF($H1123="Yes",VLOOKUP($C1123,'Provisioning Requester'!$F$3:$H$20000,3,FALSE),"-")</f>
        <v>-</v>
      </c>
      <c r="J1123" s="1" t="str">
        <f>IF(OR(D1123="SVCP", E1123="TRUE"), "No", IF(ISNA(VLOOKUP($C1123,'ProvResponder deviceId'!$A$1:$A$20000,1,FALSE)),"No","Yes"))</f>
        <v>No</v>
      </c>
      <c r="K1123" s="1" t="str">
        <f>IF($J1123="Yes",VLOOKUP($C1123,'ProvResponder deviceId'!$A$1:$C$20000,3,FALSE),"-")</f>
        <v>-</v>
      </c>
      <c r="L1123" s="1" t="str">
        <f t="shared" si="34"/>
        <v/>
      </c>
      <c r="M1123" s="1" t="str">
        <f t="shared" si="35"/>
        <v/>
      </c>
      <c r="N1123" s="1" t="str">
        <f>IF(ISBLANK($C1123),"",IF(ISNA(VLOOKUP($L1123,'result messages'!$H$3:$L$11,2,FALSE)),VLOOKUP($M1123,'result messages'!$H$3:$L$11,2,FALSE),VLOOKUP($L1123,'result messages'!$H$3:$L$11,2,FALSE)))</f>
        <v/>
      </c>
      <c r="O1123" s="1" t="str">
        <f>IF(ISBLANK($C1123),"",IF(ISNA(VLOOKUP($L1123,'result messages'!$H$3:$L$11,3,FALSE)),VLOOKUP($M1123,'result messages'!$H$3:$L$11,3,FALSE),VLOOKUP($L1123,'result messages'!$H$3:$L$11,3,FALSE)))</f>
        <v/>
      </c>
      <c r="P1123" s="1" t="str">
        <f>IF(ISBLANK($C1123),"",IF(ISNA(VLOOKUP($L1123,'result messages'!$H$3:$L$11,4,FALSE)),VLOOKUP($M1123,'result messages'!$H$3:$L$11,4,FALSE),VLOOKUP($L1123,'result messages'!$H$3:$L$11,4,FALSE)))</f>
        <v/>
      </c>
      <c r="Q1123" s="1" t="str">
        <f>IF(ISBLANK($C1123),"",IF(ISNA(VLOOKUP($L1123,'result messages'!$H$3:$L$11,5,FALSE)),VLOOKUP($M1123,'result messages'!$H$3:$L$11,5,FALSE),VLOOKUP($L1123,'result messages'!$H$3:$L$11,5,FALSE)))</f>
        <v/>
      </c>
    </row>
    <row r="1124" spans="1:17">
      <c r="A1124" s="1">
        <v>1121</v>
      </c>
      <c r="B1124" s="1"/>
      <c r="C1124" s="1"/>
      <c r="D1124" s="1"/>
      <c r="E1124" s="6"/>
      <c r="F1124" s="1"/>
      <c r="G1124" s="1" t="str">
        <f>IF(ISNA(VLOOKUP($C1124,'DTEN TCAP Linkage deviceId'!$A$1:$A$20000,1,FALSE)),"No","Yes")</f>
        <v>No</v>
      </c>
      <c r="H1124" s="1" t="str">
        <f>IF(ISNA(VLOOKUP($C1124,'Provisioning Requester'!$F$3:$H$20000,2,FALSE)),"No","Yes")</f>
        <v>No</v>
      </c>
      <c r="I1124" s="1" t="str">
        <f>IF($H1124="Yes",VLOOKUP($C1124,'Provisioning Requester'!$F$3:$H$20000,3,FALSE),"-")</f>
        <v>-</v>
      </c>
      <c r="J1124" s="1" t="str">
        <f>IF(OR(D1124="SVCP", E1124="TRUE"), "No", IF(ISNA(VLOOKUP($C1124,'ProvResponder deviceId'!$A$1:$A$20000,1,FALSE)),"No","Yes"))</f>
        <v>No</v>
      </c>
      <c r="K1124" s="1" t="str">
        <f>IF($J1124="Yes",VLOOKUP($C1124,'ProvResponder deviceId'!$A$1:$C$20000,3,FALSE),"-")</f>
        <v>-</v>
      </c>
      <c r="L1124" s="1" t="str">
        <f t="shared" si="34"/>
        <v/>
      </c>
      <c r="M1124" s="1" t="str">
        <f t="shared" si="35"/>
        <v/>
      </c>
      <c r="N1124" s="1" t="str">
        <f>IF(ISBLANK($C1124),"",IF(ISNA(VLOOKUP($L1124,'result messages'!$H$3:$L$11,2,FALSE)),VLOOKUP($M1124,'result messages'!$H$3:$L$11,2,FALSE),VLOOKUP($L1124,'result messages'!$H$3:$L$11,2,FALSE)))</f>
        <v/>
      </c>
      <c r="O1124" s="1" t="str">
        <f>IF(ISBLANK($C1124),"",IF(ISNA(VLOOKUP($L1124,'result messages'!$H$3:$L$11,3,FALSE)),VLOOKUP($M1124,'result messages'!$H$3:$L$11,3,FALSE),VLOOKUP($L1124,'result messages'!$H$3:$L$11,3,FALSE)))</f>
        <v/>
      </c>
      <c r="P1124" s="1" t="str">
        <f>IF(ISBLANK($C1124),"",IF(ISNA(VLOOKUP($L1124,'result messages'!$H$3:$L$11,4,FALSE)),VLOOKUP($M1124,'result messages'!$H$3:$L$11,4,FALSE),VLOOKUP($L1124,'result messages'!$H$3:$L$11,4,FALSE)))</f>
        <v/>
      </c>
      <c r="Q1124" s="1" t="str">
        <f>IF(ISBLANK($C1124),"",IF(ISNA(VLOOKUP($L1124,'result messages'!$H$3:$L$11,5,FALSE)),VLOOKUP($M1124,'result messages'!$H$3:$L$11,5,FALSE),VLOOKUP($L1124,'result messages'!$H$3:$L$11,5,FALSE)))</f>
        <v/>
      </c>
    </row>
    <row r="1125" spans="1:17">
      <c r="A1125" s="1">
        <v>1122</v>
      </c>
      <c r="B1125" s="1"/>
      <c r="C1125" s="1"/>
      <c r="D1125" s="1"/>
      <c r="E1125" s="6"/>
      <c r="F1125" s="1"/>
      <c r="G1125" s="1" t="str">
        <f>IF(ISNA(VLOOKUP($C1125,'DTEN TCAP Linkage deviceId'!$A$1:$A$20000,1,FALSE)),"No","Yes")</f>
        <v>No</v>
      </c>
      <c r="H1125" s="1" t="str">
        <f>IF(ISNA(VLOOKUP($C1125,'Provisioning Requester'!$F$3:$H$20000,2,FALSE)),"No","Yes")</f>
        <v>No</v>
      </c>
      <c r="I1125" s="1" t="str">
        <f>IF($H1125="Yes",VLOOKUP($C1125,'Provisioning Requester'!$F$3:$H$20000,3,FALSE),"-")</f>
        <v>-</v>
      </c>
      <c r="J1125" s="1" t="str">
        <f>IF(OR(D1125="SVCP", E1125="TRUE"), "No", IF(ISNA(VLOOKUP($C1125,'ProvResponder deviceId'!$A$1:$A$20000,1,FALSE)),"No","Yes"))</f>
        <v>No</v>
      </c>
      <c r="K1125" s="1" t="str">
        <f>IF($J1125="Yes",VLOOKUP($C1125,'ProvResponder deviceId'!$A$1:$C$20000,3,FALSE),"-")</f>
        <v>-</v>
      </c>
      <c r="L1125" s="1" t="str">
        <f t="shared" si="34"/>
        <v/>
      </c>
      <c r="M1125" s="1" t="str">
        <f t="shared" si="35"/>
        <v/>
      </c>
      <c r="N1125" s="1" t="str">
        <f>IF(ISBLANK($C1125),"",IF(ISNA(VLOOKUP($L1125,'result messages'!$H$3:$L$11,2,FALSE)),VLOOKUP($M1125,'result messages'!$H$3:$L$11,2,FALSE),VLOOKUP($L1125,'result messages'!$H$3:$L$11,2,FALSE)))</f>
        <v/>
      </c>
      <c r="O1125" s="1" t="str">
        <f>IF(ISBLANK($C1125),"",IF(ISNA(VLOOKUP($L1125,'result messages'!$H$3:$L$11,3,FALSE)),VLOOKUP($M1125,'result messages'!$H$3:$L$11,3,FALSE),VLOOKUP($L1125,'result messages'!$H$3:$L$11,3,FALSE)))</f>
        <v/>
      </c>
      <c r="P1125" s="1" t="str">
        <f>IF(ISBLANK($C1125),"",IF(ISNA(VLOOKUP($L1125,'result messages'!$H$3:$L$11,4,FALSE)),VLOOKUP($M1125,'result messages'!$H$3:$L$11,4,FALSE),VLOOKUP($L1125,'result messages'!$H$3:$L$11,4,FALSE)))</f>
        <v/>
      </c>
      <c r="Q1125" s="1" t="str">
        <f>IF(ISBLANK($C1125),"",IF(ISNA(VLOOKUP($L1125,'result messages'!$H$3:$L$11,5,FALSE)),VLOOKUP($M1125,'result messages'!$H$3:$L$11,5,FALSE),VLOOKUP($L1125,'result messages'!$H$3:$L$11,5,FALSE)))</f>
        <v/>
      </c>
    </row>
    <row r="1126" spans="1:17">
      <c r="A1126" s="1">
        <v>1123</v>
      </c>
      <c r="B1126" s="1"/>
      <c r="C1126" s="1"/>
      <c r="D1126" s="1"/>
      <c r="E1126" s="6"/>
      <c r="F1126" s="1"/>
      <c r="G1126" s="1" t="str">
        <f>IF(ISNA(VLOOKUP($C1126,'DTEN TCAP Linkage deviceId'!$A$1:$A$20000,1,FALSE)),"No","Yes")</f>
        <v>No</v>
      </c>
      <c r="H1126" s="1" t="str">
        <f>IF(ISNA(VLOOKUP($C1126,'Provisioning Requester'!$F$3:$H$20000,2,FALSE)),"No","Yes")</f>
        <v>No</v>
      </c>
      <c r="I1126" s="1" t="str">
        <f>IF($H1126="Yes",VLOOKUP($C1126,'Provisioning Requester'!$F$3:$H$20000,3,FALSE),"-")</f>
        <v>-</v>
      </c>
      <c r="J1126" s="1" t="str">
        <f>IF(OR(D1126="SVCP", E1126="TRUE"), "No", IF(ISNA(VLOOKUP($C1126,'ProvResponder deviceId'!$A$1:$A$20000,1,FALSE)),"No","Yes"))</f>
        <v>No</v>
      </c>
      <c r="K1126" s="1" t="str">
        <f>IF($J1126="Yes",VLOOKUP($C1126,'ProvResponder deviceId'!$A$1:$C$20000,3,FALSE),"-")</f>
        <v>-</v>
      </c>
      <c r="L1126" s="1" t="str">
        <f t="shared" si="34"/>
        <v/>
      </c>
      <c r="M1126" s="1" t="str">
        <f t="shared" si="35"/>
        <v/>
      </c>
      <c r="N1126" s="1" t="str">
        <f>IF(ISBLANK($C1126),"",IF(ISNA(VLOOKUP($L1126,'result messages'!$H$3:$L$11,2,FALSE)),VLOOKUP($M1126,'result messages'!$H$3:$L$11,2,FALSE),VLOOKUP($L1126,'result messages'!$H$3:$L$11,2,FALSE)))</f>
        <v/>
      </c>
      <c r="O1126" s="1" t="str">
        <f>IF(ISBLANK($C1126),"",IF(ISNA(VLOOKUP($L1126,'result messages'!$H$3:$L$11,3,FALSE)),VLOOKUP($M1126,'result messages'!$H$3:$L$11,3,FALSE),VLOOKUP($L1126,'result messages'!$H$3:$L$11,3,FALSE)))</f>
        <v/>
      </c>
      <c r="P1126" s="1" t="str">
        <f>IF(ISBLANK($C1126),"",IF(ISNA(VLOOKUP($L1126,'result messages'!$H$3:$L$11,4,FALSE)),VLOOKUP($M1126,'result messages'!$H$3:$L$11,4,FALSE),VLOOKUP($L1126,'result messages'!$H$3:$L$11,4,FALSE)))</f>
        <v/>
      </c>
      <c r="Q1126" s="1" t="str">
        <f>IF(ISBLANK($C1126),"",IF(ISNA(VLOOKUP($L1126,'result messages'!$H$3:$L$11,5,FALSE)),VLOOKUP($M1126,'result messages'!$H$3:$L$11,5,FALSE),VLOOKUP($L1126,'result messages'!$H$3:$L$11,5,FALSE)))</f>
        <v/>
      </c>
    </row>
    <row r="1127" spans="1:17">
      <c r="A1127" s="1">
        <v>1124</v>
      </c>
      <c r="B1127" s="1"/>
      <c r="C1127" s="1"/>
      <c r="D1127" s="1"/>
      <c r="E1127" s="6"/>
      <c r="F1127" s="1"/>
      <c r="G1127" s="1" t="str">
        <f>IF(ISNA(VLOOKUP($C1127,'DTEN TCAP Linkage deviceId'!$A$1:$A$20000,1,FALSE)),"No","Yes")</f>
        <v>No</v>
      </c>
      <c r="H1127" s="1" t="str">
        <f>IF(ISNA(VLOOKUP($C1127,'Provisioning Requester'!$F$3:$H$20000,2,FALSE)),"No","Yes")</f>
        <v>No</v>
      </c>
      <c r="I1127" s="1" t="str">
        <f>IF($H1127="Yes",VLOOKUP($C1127,'Provisioning Requester'!$F$3:$H$20000,3,FALSE),"-")</f>
        <v>-</v>
      </c>
      <c r="J1127" s="1" t="str">
        <f>IF(OR(D1127="SVCP", E1127="TRUE"), "No", IF(ISNA(VLOOKUP($C1127,'ProvResponder deviceId'!$A$1:$A$20000,1,FALSE)),"No","Yes"))</f>
        <v>No</v>
      </c>
      <c r="K1127" s="1" t="str">
        <f>IF($J1127="Yes",VLOOKUP($C1127,'ProvResponder deviceId'!$A$1:$C$20000,3,FALSE),"-")</f>
        <v>-</v>
      </c>
      <c r="L1127" s="1" t="str">
        <f t="shared" si="34"/>
        <v/>
      </c>
      <c r="M1127" s="1" t="str">
        <f t="shared" si="35"/>
        <v/>
      </c>
      <c r="N1127" s="1" t="str">
        <f>IF(ISBLANK($C1127),"",IF(ISNA(VLOOKUP($L1127,'result messages'!$H$3:$L$11,2,FALSE)),VLOOKUP($M1127,'result messages'!$H$3:$L$11,2,FALSE),VLOOKUP($L1127,'result messages'!$H$3:$L$11,2,FALSE)))</f>
        <v/>
      </c>
      <c r="O1127" s="1" t="str">
        <f>IF(ISBLANK($C1127),"",IF(ISNA(VLOOKUP($L1127,'result messages'!$H$3:$L$11,3,FALSE)),VLOOKUP($M1127,'result messages'!$H$3:$L$11,3,FALSE),VLOOKUP($L1127,'result messages'!$H$3:$L$11,3,FALSE)))</f>
        <v/>
      </c>
      <c r="P1127" s="1" t="str">
        <f>IF(ISBLANK($C1127),"",IF(ISNA(VLOOKUP($L1127,'result messages'!$H$3:$L$11,4,FALSE)),VLOOKUP($M1127,'result messages'!$H$3:$L$11,4,FALSE),VLOOKUP($L1127,'result messages'!$H$3:$L$11,4,FALSE)))</f>
        <v/>
      </c>
      <c r="Q1127" s="1" t="str">
        <f>IF(ISBLANK($C1127),"",IF(ISNA(VLOOKUP($L1127,'result messages'!$H$3:$L$11,5,FALSE)),VLOOKUP($M1127,'result messages'!$H$3:$L$11,5,FALSE),VLOOKUP($L1127,'result messages'!$H$3:$L$11,5,FALSE)))</f>
        <v/>
      </c>
    </row>
    <row r="1128" spans="1:17">
      <c r="A1128" s="1">
        <v>1125</v>
      </c>
      <c r="B1128" s="1"/>
      <c r="C1128" s="1"/>
      <c r="D1128" s="1"/>
      <c r="E1128" s="6"/>
      <c r="F1128" s="1"/>
      <c r="G1128" s="1" t="str">
        <f>IF(ISNA(VLOOKUP($C1128,'DTEN TCAP Linkage deviceId'!$A$1:$A$20000,1,FALSE)),"No","Yes")</f>
        <v>No</v>
      </c>
      <c r="H1128" s="1" t="str">
        <f>IF(ISNA(VLOOKUP($C1128,'Provisioning Requester'!$F$3:$H$20000,2,FALSE)),"No","Yes")</f>
        <v>No</v>
      </c>
      <c r="I1128" s="1" t="str">
        <f>IF($H1128="Yes",VLOOKUP($C1128,'Provisioning Requester'!$F$3:$H$20000,3,FALSE),"-")</f>
        <v>-</v>
      </c>
      <c r="J1128" s="1" t="str">
        <f>IF(OR(D1128="SVCP", E1128="TRUE"), "No", IF(ISNA(VLOOKUP($C1128,'ProvResponder deviceId'!$A$1:$A$20000,1,FALSE)),"No","Yes"))</f>
        <v>No</v>
      </c>
      <c r="K1128" s="1" t="str">
        <f>IF($J1128="Yes",VLOOKUP($C1128,'ProvResponder deviceId'!$A$1:$C$20000,3,FALSE),"-")</f>
        <v>-</v>
      </c>
      <c r="L1128" s="1" t="str">
        <f t="shared" si="34"/>
        <v/>
      </c>
      <c r="M1128" s="1" t="str">
        <f t="shared" si="35"/>
        <v/>
      </c>
      <c r="N1128" s="1" t="str">
        <f>IF(ISBLANK($C1128),"",IF(ISNA(VLOOKUP($L1128,'result messages'!$H$3:$L$11,2,FALSE)),VLOOKUP($M1128,'result messages'!$H$3:$L$11,2,FALSE),VLOOKUP($L1128,'result messages'!$H$3:$L$11,2,FALSE)))</f>
        <v/>
      </c>
      <c r="O1128" s="1" t="str">
        <f>IF(ISBLANK($C1128),"",IF(ISNA(VLOOKUP($L1128,'result messages'!$H$3:$L$11,3,FALSE)),VLOOKUP($M1128,'result messages'!$H$3:$L$11,3,FALSE),VLOOKUP($L1128,'result messages'!$H$3:$L$11,3,FALSE)))</f>
        <v/>
      </c>
      <c r="P1128" s="1" t="str">
        <f>IF(ISBLANK($C1128),"",IF(ISNA(VLOOKUP($L1128,'result messages'!$H$3:$L$11,4,FALSE)),VLOOKUP($M1128,'result messages'!$H$3:$L$11,4,FALSE),VLOOKUP($L1128,'result messages'!$H$3:$L$11,4,FALSE)))</f>
        <v/>
      </c>
      <c r="Q1128" s="1" t="str">
        <f>IF(ISBLANK($C1128),"",IF(ISNA(VLOOKUP($L1128,'result messages'!$H$3:$L$11,5,FALSE)),VLOOKUP($M1128,'result messages'!$H$3:$L$11,5,FALSE),VLOOKUP($L1128,'result messages'!$H$3:$L$11,5,FALSE)))</f>
        <v/>
      </c>
    </row>
    <row r="1129" spans="1:17">
      <c r="A1129" s="1">
        <v>1126</v>
      </c>
      <c r="B1129" s="1"/>
      <c r="C1129" s="1"/>
      <c r="D1129" s="1"/>
      <c r="E1129" s="6"/>
      <c r="F1129" s="1"/>
      <c r="G1129" s="1" t="str">
        <f>IF(ISNA(VLOOKUP($C1129,'DTEN TCAP Linkage deviceId'!$A$1:$A$20000,1,FALSE)),"No","Yes")</f>
        <v>No</v>
      </c>
      <c r="H1129" s="1" t="str">
        <f>IF(ISNA(VLOOKUP($C1129,'Provisioning Requester'!$F$3:$H$20000,2,FALSE)),"No","Yes")</f>
        <v>No</v>
      </c>
      <c r="I1129" s="1" t="str">
        <f>IF($H1129="Yes",VLOOKUP($C1129,'Provisioning Requester'!$F$3:$H$20000,3,FALSE),"-")</f>
        <v>-</v>
      </c>
      <c r="J1129" s="1" t="str">
        <f>IF(OR(D1129="SVCP", E1129="TRUE"), "No", IF(ISNA(VLOOKUP($C1129,'ProvResponder deviceId'!$A$1:$A$20000,1,FALSE)),"No","Yes"))</f>
        <v>No</v>
      </c>
      <c r="K1129" s="1" t="str">
        <f>IF($J1129="Yes",VLOOKUP($C1129,'ProvResponder deviceId'!$A$1:$C$20000,3,FALSE),"-")</f>
        <v>-</v>
      </c>
      <c r="L1129" s="1" t="str">
        <f t="shared" si="34"/>
        <v/>
      </c>
      <c r="M1129" s="1" t="str">
        <f t="shared" si="35"/>
        <v/>
      </c>
      <c r="N1129" s="1" t="str">
        <f>IF(ISBLANK($C1129),"",IF(ISNA(VLOOKUP($L1129,'result messages'!$H$3:$L$11,2,FALSE)),VLOOKUP($M1129,'result messages'!$H$3:$L$11,2,FALSE),VLOOKUP($L1129,'result messages'!$H$3:$L$11,2,FALSE)))</f>
        <v/>
      </c>
      <c r="O1129" s="1" t="str">
        <f>IF(ISBLANK($C1129),"",IF(ISNA(VLOOKUP($L1129,'result messages'!$H$3:$L$11,3,FALSE)),VLOOKUP($M1129,'result messages'!$H$3:$L$11,3,FALSE),VLOOKUP($L1129,'result messages'!$H$3:$L$11,3,FALSE)))</f>
        <v/>
      </c>
      <c r="P1129" s="1" t="str">
        <f>IF(ISBLANK($C1129),"",IF(ISNA(VLOOKUP($L1129,'result messages'!$H$3:$L$11,4,FALSE)),VLOOKUP($M1129,'result messages'!$H$3:$L$11,4,FALSE),VLOOKUP($L1129,'result messages'!$H$3:$L$11,4,FALSE)))</f>
        <v/>
      </c>
      <c r="Q1129" s="1" t="str">
        <f>IF(ISBLANK($C1129),"",IF(ISNA(VLOOKUP($L1129,'result messages'!$H$3:$L$11,5,FALSE)),VLOOKUP($M1129,'result messages'!$H$3:$L$11,5,FALSE),VLOOKUP($L1129,'result messages'!$H$3:$L$11,5,FALSE)))</f>
        <v/>
      </c>
    </row>
    <row r="1130" spans="1:17">
      <c r="A1130" s="1">
        <v>1127</v>
      </c>
      <c r="B1130" s="1"/>
      <c r="C1130" s="1"/>
      <c r="D1130" s="1"/>
      <c r="E1130" s="6"/>
      <c r="F1130" s="1"/>
      <c r="G1130" s="1" t="str">
        <f>IF(ISNA(VLOOKUP($C1130,'DTEN TCAP Linkage deviceId'!$A$1:$A$20000,1,FALSE)),"No","Yes")</f>
        <v>No</v>
      </c>
      <c r="H1130" s="1" t="str">
        <f>IF(ISNA(VLOOKUP($C1130,'Provisioning Requester'!$F$3:$H$20000,2,FALSE)),"No","Yes")</f>
        <v>No</v>
      </c>
      <c r="I1130" s="1" t="str">
        <f>IF($H1130="Yes",VLOOKUP($C1130,'Provisioning Requester'!$F$3:$H$20000,3,FALSE),"-")</f>
        <v>-</v>
      </c>
      <c r="J1130" s="1" t="str">
        <f>IF(OR(D1130="SVCP", E1130="TRUE"), "No", IF(ISNA(VLOOKUP($C1130,'ProvResponder deviceId'!$A$1:$A$20000,1,FALSE)),"No","Yes"))</f>
        <v>No</v>
      </c>
      <c r="K1130" s="1" t="str">
        <f>IF($J1130="Yes",VLOOKUP($C1130,'ProvResponder deviceId'!$A$1:$C$20000,3,FALSE),"-")</f>
        <v>-</v>
      </c>
      <c r="L1130" s="1" t="str">
        <f t="shared" si="34"/>
        <v/>
      </c>
      <c r="M1130" s="1" t="str">
        <f t="shared" si="35"/>
        <v/>
      </c>
      <c r="N1130" s="1" t="str">
        <f>IF(ISBLANK($C1130),"",IF(ISNA(VLOOKUP($L1130,'result messages'!$H$3:$L$11,2,FALSE)),VLOOKUP($M1130,'result messages'!$H$3:$L$11,2,FALSE),VLOOKUP($L1130,'result messages'!$H$3:$L$11,2,FALSE)))</f>
        <v/>
      </c>
      <c r="O1130" s="1" t="str">
        <f>IF(ISBLANK($C1130),"",IF(ISNA(VLOOKUP($L1130,'result messages'!$H$3:$L$11,3,FALSE)),VLOOKUP($M1130,'result messages'!$H$3:$L$11,3,FALSE),VLOOKUP($L1130,'result messages'!$H$3:$L$11,3,FALSE)))</f>
        <v/>
      </c>
      <c r="P1130" s="1" t="str">
        <f>IF(ISBLANK($C1130),"",IF(ISNA(VLOOKUP($L1130,'result messages'!$H$3:$L$11,4,FALSE)),VLOOKUP($M1130,'result messages'!$H$3:$L$11,4,FALSE),VLOOKUP($L1130,'result messages'!$H$3:$L$11,4,FALSE)))</f>
        <v/>
      </c>
      <c r="Q1130" s="1" t="str">
        <f>IF(ISBLANK($C1130),"",IF(ISNA(VLOOKUP($L1130,'result messages'!$H$3:$L$11,5,FALSE)),VLOOKUP($M1130,'result messages'!$H$3:$L$11,5,FALSE),VLOOKUP($L1130,'result messages'!$H$3:$L$11,5,FALSE)))</f>
        <v/>
      </c>
    </row>
    <row r="1131" spans="1:17">
      <c r="A1131" s="1">
        <v>1128</v>
      </c>
      <c r="B1131" s="1"/>
      <c r="C1131" s="1"/>
      <c r="D1131" s="1"/>
      <c r="E1131" s="6"/>
      <c r="F1131" s="1"/>
      <c r="G1131" s="1" t="str">
        <f>IF(ISNA(VLOOKUP($C1131,'DTEN TCAP Linkage deviceId'!$A$1:$A$20000,1,FALSE)),"No","Yes")</f>
        <v>No</v>
      </c>
      <c r="H1131" s="1" t="str">
        <f>IF(ISNA(VLOOKUP($C1131,'Provisioning Requester'!$F$3:$H$20000,2,FALSE)),"No","Yes")</f>
        <v>No</v>
      </c>
      <c r="I1131" s="1" t="str">
        <f>IF($H1131="Yes",VLOOKUP($C1131,'Provisioning Requester'!$F$3:$H$20000,3,FALSE),"-")</f>
        <v>-</v>
      </c>
      <c r="J1131" s="1" t="str">
        <f>IF(OR(D1131="SVCP", E1131="TRUE"), "No", IF(ISNA(VLOOKUP($C1131,'ProvResponder deviceId'!$A$1:$A$20000,1,FALSE)),"No","Yes"))</f>
        <v>No</v>
      </c>
      <c r="K1131" s="1" t="str">
        <f>IF($J1131="Yes",VLOOKUP($C1131,'ProvResponder deviceId'!$A$1:$C$20000,3,FALSE),"-")</f>
        <v>-</v>
      </c>
      <c r="L1131" s="1" t="str">
        <f t="shared" si="34"/>
        <v/>
      </c>
      <c r="M1131" s="1" t="str">
        <f t="shared" si="35"/>
        <v/>
      </c>
      <c r="N1131" s="1" t="str">
        <f>IF(ISBLANK($C1131),"",IF(ISNA(VLOOKUP($L1131,'result messages'!$H$3:$L$11,2,FALSE)),VLOOKUP($M1131,'result messages'!$H$3:$L$11,2,FALSE),VLOOKUP($L1131,'result messages'!$H$3:$L$11,2,FALSE)))</f>
        <v/>
      </c>
      <c r="O1131" s="1" t="str">
        <f>IF(ISBLANK($C1131),"",IF(ISNA(VLOOKUP($L1131,'result messages'!$H$3:$L$11,3,FALSE)),VLOOKUP($M1131,'result messages'!$H$3:$L$11,3,FALSE),VLOOKUP($L1131,'result messages'!$H$3:$L$11,3,FALSE)))</f>
        <v/>
      </c>
      <c r="P1131" s="1" t="str">
        <f>IF(ISBLANK($C1131),"",IF(ISNA(VLOOKUP($L1131,'result messages'!$H$3:$L$11,4,FALSE)),VLOOKUP($M1131,'result messages'!$H$3:$L$11,4,FALSE),VLOOKUP($L1131,'result messages'!$H$3:$L$11,4,FALSE)))</f>
        <v/>
      </c>
      <c r="Q1131" s="1" t="str">
        <f>IF(ISBLANK($C1131),"",IF(ISNA(VLOOKUP($L1131,'result messages'!$H$3:$L$11,5,FALSE)),VLOOKUP($M1131,'result messages'!$H$3:$L$11,5,FALSE),VLOOKUP($L1131,'result messages'!$H$3:$L$11,5,FALSE)))</f>
        <v/>
      </c>
    </row>
    <row r="1132" spans="1:17">
      <c r="A1132" s="1">
        <v>1129</v>
      </c>
      <c r="B1132" s="1"/>
      <c r="C1132" s="1"/>
      <c r="D1132" s="1"/>
      <c r="E1132" s="6"/>
      <c r="F1132" s="1"/>
      <c r="G1132" s="1" t="str">
        <f>IF(ISNA(VLOOKUP($C1132,'DTEN TCAP Linkage deviceId'!$A$1:$A$20000,1,FALSE)),"No","Yes")</f>
        <v>No</v>
      </c>
      <c r="H1132" s="1" t="str">
        <f>IF(ISNA(VLOOKUP($C1132,'Provisioning Requester'!$F$3:$H$20000,2,FALSE)),"No","Yes")</f>
        <v>No</v>
      </c>
      <c r="I1132" s="1" t="str">
        <f>IF($H1132="Yes",VLOOKUP($C1132,'Provisioning Requester'!$F$3:$H$20000,3,FALSE),"-")</f>
        <v>-</v>
      </c>
      <c r="J1132" s="1" t="str">
        <f>IF(OR(D1132="SVCP", E1132="TRUE"), "No", IF(ISNA(VLOOKUP($C1132,'ProvResponder deviceId'!$A$1:$A$20000,1,FALSE)),"No","Yes"))</f>
        <v>No</v>
      </c>
      <c r="K1132" s="1" t="str">
        <f>IF($J1132="Yes",VLOOKUP($C1132,'ProvResponder deviceId'!$A$1:$C$20000,3,FALSE),"-")</f>
        <v>-</v>
      </c>
      <c r="L1132" s="1" t="str">
        <f t="shared" si="34"/>
        <v/>
      </c>
      <c r="M1132" s="1" t="str">
        <f t="shared" si="35"/>
        <v/>
      </c>
      <c r="N1132" s="1" t="str">
        <f>IF(ISBLANK($C1132),"",IF(ISNA(VLOOKUP($L1132,'result messages'!$H$3:$L$11,2,FALSE)),VLOOKUP($M1132,'result messages'!$H$3:$L$11,2,FALSE),VLOOKUP($L1132,'result messages'!$H$3:$L$11,2,FALSE)))</f>
        <v/>
      </c>
      <c r="O1132" s="1" t="str">
        <f>IF(ISBLANK($C1132),"",IF(ISNA(VLOOKUP($L1132,'result messages'!$H$3:$L$11,3,FALSE)),VLOOKUP($M1132,'result messages'!$H$3:$L$11,3,FALSE),VLOOKUP($L1132,'result messages'!$H$3:$L$11,3,FALSE)))</f>
        <v/>
      </c>
      <c r="P1132" s="1" t="str">
        <f>IF(ISBLANK($C1132),"",IF(ISNA(VLOOKUP($L1132,'result messages'!$H$3:$L$11,4,FALSE)),VLOOKUP($M1132,'result messages'!$H$3:$L$11,4,FALSE),VLOOKUP($L1132,'result messages'!$H$3:$L$11,4,FALSE)))</f>
        <v/>
      </c>
      <c r="Q1132" s="1" t="str">
        <f>IF(ISBLANK($C1132),"",IF(ISNA(VLOOKUP($L1132,'result messages'!$H$3:$L$11,5,FALSE)),VLOOKUP($M1132,'result messages'!$H$3:$L$11,5,FALSE),VLOOKUP($L1132,'result messages'!$H$3:$L$11,5,FALSE)))</f>
        <v/>
      </c>
    </row>
    <row r="1133" spans="1:17">
      <c r="A1133" s="1">
        <v>1130</v>
      </c>
      <c r="B1133" s="1"/>
      <c r="C1133" s="1"/>
      <c r="D1133" s="1"/>
      <c r="E1133" s="6"/>
      <c r="F1133" s="1"/>
      <c r="G1133" s="1" t="str">
        <f>IF(ISNA(VLOOKUP($C1133,'DTEN TCAP Linkage deviceId'!$A$1:$A$20000,1,FALSE)),"No","Yes")</f>
        <v>No</v>
      </c>
      <c r="H1133" s="1" t="str">
        <f>IF(ISNA(VLOOKUP($C1133,'Provisioning Requester'!$F$3:$H$20000,2,FALSE)),"No","Yes")</f>
        <v>No</v>
      </c>
      <c r="I1133" s="1" t="str">
        <f>IF($H1133="Yes",VLOOKUP($C1133,'Provisioning Requester'!$F$3:$H$20000,3,FALSE),"-")</f>
        <v>-</v>
      </c>
      <c r="J1133" s="1" t="str">
        <f>IF(OR(D1133="SVCP", E1133="TRUE"), "No", IF(ISNA(VLOOKUP($C1133,'ProvResponder deviceId'!$A$1:$A$20000,1,FALSE)),"No","Yes"))</f>
        <v>No</v>
      </c>
      <c r="K1133" s="1" t="str">
        <f>IF($J1133="Yes",VLOOKUP($C1133,'ProvResponder deviceId'!$A$1:$C$20000,3,FALSE),"-")</f>
        <v>-</v>
      </c>
      <c r="L1133" s="1" t="str">
        <f t="shared" si="34"/>
        <v/>
      </c>
      <c r="M1133" s="1" t="str">
        <f t="shared" si="35"/>
        <v/>
      </c>
      <c r="N1133" s="1" t="str">
        <f>IF(ISBLANK($C1133),"",IF(ISNA(VLOOKUP($L1133,'result messages'!$H$3:$L$11,2,FALSE)),VLOOKUP($M1133,'result messages'!$H$3:$L$11,2,FALSE),VLOOKUP($L1133,'result messages'!$H$3:$L$11,2,FALSE)))</f>
        <v/>
      </c>
      <c r="O1133" s="1" t="str">
        <f>IF(ISBLANK($C1133),"",IF(ISNA(VLOOKUP($L1133,'result messages'!$H$3:$L$11,3,FALSE)),VLOOKUP($M1133,'result messages'!$H$3:$L$11,3,FALSE),VLOOKUP($L1133,'result messages'!$H$3:$L$11,3,FALSE)))</f>
        <v/>
      </c>
      <c r="P1133" s="1" t="str">
        <f>IF(ISBLANK($C1133),"",IF(ISNA(VLOOKUP($L1133,'result messages'!$H$3:$L$11,4,FALSE)),VLOOKUP($M1133,'result messages'!$H$3:$L$11,4,FALSE),VLOOKUP($L1133,'result messages'!$H$3:$L$11,4,FALSE)))</f>
        <v/>
      </c>
      <c r="Q1133" s="1" t="str">
        <f>IF(ISBLANK($C1133),"",IF(ISNA(VLOOKUP($L1133,'result messages'!$H$3:$L$11,5,FALSE)),VLOOKUP($M1133,'result messages'!$H$3:$L$11,5,FALSE),VLOOKUP($L1133,'result messages'!$H$3:$L$11,5,FALSE)))</f>
        <v/>
      </c>
    </row>
    <row r="1134" spans="1:17">
      <c r="A1134" s="1">
        <v>1131</v>
      </c>
      <c r="B1134" s="1"/>
      <c r="C1134" s="1"/>
      <c r="D1134" s="1"/>
      <c r="E1134" s="6"/>
      <c r="F1134" s="1"/>
      <c r="G1134" s="1" t="str">
        <f>IF(ISNA(VLOOKUP($C1134,'DTEN TCAP Linkage deviceId'!$A$1:$A$20000,1,FALSE)),"No","Yes")</f>
        <v>No</v>
      </c>
      <c r="H1134" s="1" t="str">
        <f>IF(ISNA(VLOOKUP($C1134,'Provisioning Requester'!$F$3:$H$20000,2,FALSE)),"No","Yes")</f>
        <v>No</v>
      </c>
      <c r="I1134" s="1" t="str">
        <f>IF($H1134="Yes",VLOOKUP($C1134,'Provisioning Requester'!$F$3:$H$20000,3,FALSE),"-")</f>
        <v>-</v>
      </c>
      <c r="J1134" s="1" t="str">
        <f>IF(OR(D1134="SVCP", E1134="TRUE"), "No", IF(ISNA(VLOOKUP($C1134,'ProvResponder deviceId'!$A$1:$A$20000,1,FALSE)),"No","Yes"))</f>
        <v>No</v>
      </c>
      <c r="K1134" s="1" t="str">
        <f>IF($J1134="Yes",VLOOKUP($C1134,'ProvResponder deviceId'!$A$1:$C$20000,3,FALSE),"-")</f>
        <v>-</v>
      </c>
      <c r="L1134" s="1" t="str">
        <f t="shared" si="34"/>
        <v/>
      </c>
      <c r="M1134" s="1" t="str">
        <f t="shared" si="35"/>
        <v/>
      </c>
      <c r="N1134" s="1" t="str">
        <f>IF(ISBLANK($C1134),"",IF(ISNA(VLOOKUP($L1134,'result messages'!$H$3:$L$11,2,FALSE)),VLOOKUP($M1134,'result messages'!$H$3:$L$11,2,FALSE),VLOOKUP($L1134,'result messages'!$H$3:$L$11,2,FALSE)))</f>
        <v/>
      </c>
      <c r="O1134" s="1" t="str">
        <f>IF(ISBLANK($C1134),"",IF(ISNA(VLOOKUP($L1134,'result messages'!$H$3:$L$11,3,FALSE)),VLOOKUP($M1134,'result messages'!$H$3:$L$11,3,FALSE),VLOOKUP($L1134,'result messages'!$H$3:$L$11,3,FALSE)))</f>
        <v/>
      </c>
      <c r="P1134" s="1" t="str">
        <f>IF(ISBLANK($C1134),"",IF(ISNA(VLOOKUP($L1134,'result messages'!$H$3:$L$11,4,FALSE)),VLOOKUP($M1134,'result messages'!$H$3:$L$11,4,FALSE),VLOOKUP($L1134,'result messages'!$H$3:$L$11,4,FALSE)))</f>
        <v/>
      </c>
      <c r="Q1134" s="1" t="str">
        <f>IF(ISBLANK($C1134),"",IF(ISNA(VLOOKUP($L1134,'result messages'!$H$3:$L$11,5,FALSE)),VLOOKUP($M1134,'result messages'!$H$3:$L$11,5,FALSE),VLOOKUP($L1134,'result messages'!$H$3:$L$11,5,FALSE)))</f>
        <v/>
      </c>
    </row>
    <row r="1135" spans="1:17">
      <c r="A1135" s="1">
        <v>1132</v>
      </c>
      <c r="B1135" s="1"/>
      <c r="C1135" s="1"/>
      <c r="D1135" s="1"/>
      <c r="E1135" s="6"/>
      <c r="F1135" s="1"/>
      <c r="G1135" s="1" t="str">
        <f>IF(ISNA(VLOOKUP($C1135,'DTEN TCAP Linkage deviceId'!$A$1:$A$20000,1,FALSE)),"No","Yes")</f>
        <v>No</v>
      </c>
      <c r="H1135" s="1" t="str">
        <f>IF(ISNA(VLOOKUP($C1135,'Provisioning Requester'!$F$3:$H$20000,2,FALSE)),"No","Yes")</f>
        <v>No</v>
      </c>
      <c r="I1135" s="1" t="str">
        <f>IF($H1135="Yes",VLOOKUP($C1135,'Provisioning Requester'!$F$3:$H$20000,3,FALSE),"-")</f>
        <v>-</v>
      </c>
      <c r="J1135" s="1" t="str">
        <f>IF(OR(D1135="SVCP", E1135="TRUE"), "No", IF(ISNA(VLOOKUP($C1135,'ProvResponder deviceId'!$A$1:$A$20000,1,FALSE)),"No","Yes"))</f>
        <v>No</v>
      </c>
      <c r="K1135" s="1" t="str">
        <f>IF($J1135="Yes",VLOOKUP($C1135,'ProvResponder deviceId'!$A$1:$C$20000,3,FALSE),"-")</f>
        <v>-</v>
      </c>
      <c r="L1135" s="1" t="str">
        <f t="shared" si="34"/>
        <v/>
      </c>
      <c r="M1135" s="1" t="str">
        <f t="shared" si="35"/>
        <v/>
      </c>
      <c r="N1135" s="1" t="str">
        <f>IF(ISBLANK($C1135),"",IF(ISNA(VLOOKUP($L1135,'result messages'!$H$3:$L$11,2,FALSE)),VLOOKUP($M1135,'result messages'!$H$3:$L$11,2,FALSE),VLOOKUP($L1135,'result messages'!$H$3:$L$11,2,FALSE)))</f>
        <v/>
      </c>
      <c r="O1135" s="1" t="str">
        <f>IF(ISBLANK($C1135),"",IF(ISNA(VLOOKUP($L1135,'result messages'!$H$3:$L$11,3,FALSE)),VLOOKUP($M1135,'result messages'!$H$3:$L$11,3,FALSE),VLOOKUP($L1135,'result messages'!$H$3:$L$11,3,FALSE)))</f>
        <v/>
      </c>
      <c r="P1135" s="1" t="str">
        <f>IF(ISBLANK($C1135),"",IF(ISNA(VLOOKUP($L1135,'result messages'!$H$3:$L$11,4,FALSE)),VLOOKUP($M1135,'result messages'!$H$3:$L$11,4,FALSE),VLOOKUP($L1135,'result messages'!$H$3:$L$11,4,FALSE)))</f>
        <v/>
      </c>
      <c r="Q1135" s="1" t="str">
        <f>IF(ISBLANK($C1135),"",IF(ISNA(VLOOKUP($L1135,'result messages'!$H$3:$L$11,5,FALSE)),VLOOKUP($M1135,'result messages'!$H$3:$L$11,5,FALSE),VLOOKUP($L1135,'result messages'!$H$3:$L$11,5,FALSE)))</f>
        <v/>
      </c>
    </row>
    <row r="1136" spans="1:17">
      <c r="A1136" s="1">
        <v>1133</v>
      </c>
      <c r="B1136" s="1"/>
      <c r="C1136" s="1"/>
      <c r="D1136" s="1"/>
      <c r="E1136" s="6"/>
      <c r="F1136" s="1"/>
      <c r="G1136" s="1" t="str">
        <f>IF(ISNA(VLOOKUP($C1136,'DTEN TCAP Linkage deviceId'!$A$1:$A$20000,1,FALSE)),"No","Yes")</f>
        <v>No</v>
      </c>
      <c r="H1136" s="1" t="str">
        <f>IF(ISNA(VLOOKUP($C1136,'Provisioning Requester'!$F$3:$H$20000,2,FALSE)),"No","Yes")</f>
        <v>No</v>
      </c>
      <c r="I1136" s="1" t="str">
        <f>IF($H1136="Yes",VLOOKUP($C1136,'Provisioning Requester'!$F$3:$H$20000,3,FALSE),"-")</f>
        <v>-</v>
      </c>
      <c r="J1136" s="1" t="str">
        <f>IF(OR(D1136="SVCP", E1136="TRUE"), "No", IF(ISNA(VLOOKUP($C1136,'ProvResponder deviceId'!$A$1:$A$20000,1,FALSE)),"No","Yes"))</f>
        <v>No</v>
      </c>
      <c r="K1136" s="1" t="str">
        <f>IF($J1136="Yes",VLOOKUP($C1136,'ProvResponder deviceId'!$A$1:$C$20000,3,FALSE),"-")</f>
        <v>-</v>
      </c>
      <c r="L1136" s="1" t="str">
        <f t="shared" si="34"/>
        <v/>
      </c>
      <c r="M1136" s="1" t="str">
        <f t="shared" si="35"/>
        <v/>
      </c>
      <c r="N1136" s="1" t="str">
        <f>IF(ISBLANK($C1136),"",IF(ISNA(VLOOKUP($L1136,'result messages'!$H$3:$L$11,2,FALSE)),VLOOKUP($M1136,'result messages'!$H$3:$L$11,2,FALSE),VLOOKUP($L1136,'result messages'!$H$3:$L$11,2,FALSE)))</f>
        <v/>
      </c>
      <c r="O1136" s="1" t="str">
        <f>IF(ISBLANK($C1136),"",IF(ISNA(VLOOKUP($L1136,'result messages'!$H$3:$L$11,3,FALSE)),VLOOKUP($M1136,'result messages'!$H$3:$L$11,3,FALSE),VLOOKUP($L1136,'result messages'!$H$3:$L$11,3,FALSE)))</f>
        <v/>
      </c>
      <c r="P1136" s="1" t="str">
        <f>IF(ISBLANK($C1136),"",IF(ISNA(VLOOKUP($L1136,'result messages'!$H$3:$L$11,4,FALSE)),VLOOKUP($M1136,'result messages'!$H$3:$L$11,4,FALSE),VLOOKUP($L1136,'result messages'!$H$3:$L$11,4,FALSE)))</f>
        <v/>
      </c>
      <c r="Q1136" s="1" t="str">
        <f>IF(ISBLANK($C1136),"",IF(ISNA(VLOOKUP($L1136,'result messages'!$H$3:$L$11,5,FALSE)),VLOOKUP($M1136,'result messages'!$H$3:$L$11,5,FALSE),VLOOKUP($L1136,'result messages'!$H$3:$L$11,5,FALSE)))</f>
        <v/>
      </c>
    </row>
    <row r="1137" spans="1:17">
      <c r="A1137" s="1">
        <v>1134</v>
      </c>
      <c r="B1137" s="1"/>
      <c r="C1137" s="1"/>
      <c r="D1137" s="1"/>
      <c r="E1137" s="6"/>
      <c r="F1137" s="1"/>
      <c r="G1137" s="1" t="str">
        <f>IF(ISNA(VLOOKUP($C1137,'DTEN TCAP Linkage deviceId'!$A$1:$A$20000,1,FALSE)),"No","Yes")</f>
        <v>No</v>
      </c>
      <c r="H1137" s="1" t="str">
        <f>IF(ISNA(VLOOKUP($C1137,'Provisioning Requester'!$F$3:$H$20000,2,FALSE)),"No","Yes")</f>
        <v>No</v>
      </c>
      <c r="I1137" s="1" t="str">
        <f>IF($H1137="Yes",VLOOKUP($C1137,'Provisioning Requester'!$F$3:$H$20000,3,FALSE),"-")</f>
        <v>-</v>
      </c>
      <c r="J1137" s="1" t="str">
        <f>IF(OR(D1137="SVCP", E1137="TRUE"), "No", IF(ISNA(VLOOKUP($C1137,'ProvResponder deviceId'!$A$1:$A$20000,1,FALSE)),"No","Yes"))</f>
        <v>No</v>
      </c>
      <c r="K1137" s="1" t="str">
        <f>IF($J1137="Yes",VLOOKUP($C1137,'ProvResponder deviceId'!$A$1:$C$20000,3,FALSE),"-")</f>
        <v>-</v>
      </c>
      <c r="L1137" s="1" t="str">
        <f t="shared" si="34"/>
        <v/>
      </c>
      <c r="M1137" s="1" t="str">
        <f t="shared" si="35"/>
        <v/>
      </c>
      <c r="N1137" s="1" t="str">
        <f>IF(ISBLANK($C1137),"",IF(ISNA(VLOOKUP($L1137,'result messages'!$H$3:$L$11,2,FALSE)),VLOOKUP($M1137,'result messages'!$H$3:$L$11,2,FALSE),VLOOKUP($L1137,'result messages'!$H$3:$L$11,2,FALSE)))</f>
        <v/>
      </c>
      <c r="O1137" s="1" t="str">
        <f>IF(ISBLANK($C1137),"",IF(ISNA(VLOOKUP($L1137,'result messages'!$H$3:$L$11,3,FALSE)),VLOOKUP($M1137,'result messages'!$H$3:$L$11,3,FALSE),VLOOKUP($L1137,'result messages'!$H$3:$L$11,3,FALSE)))</f>
        <v/>
      </c>
      <c r="P1137" s="1" t="str">
        <f>IF(ISBLANK($C1137),"",IF(ISNA(VLOOKUP($L1137,'result messages'!$H$3:$L$11,4,FALSE)),VLOOKUP($M1137,'result messages'!$H$3:$L$11,4,FALSE),VLOOKUP($L1137,'result messages'!$H$3:$L$11,4,FALSE)))</f>
        <v/>
      </c>
      <c r="Q1137" s="1" t="str">
        <f>IF(ISBLANK($C1137),"",IF(ISNA(VLOOKUP($L1137,'result messages'!$H$3:$L$11,5,FALSE)),VLOOKUP($M1137,'result messages'!$H$3:$L$11,5,FALSE),VLOOKUP($L1137,'result messages'!$H$3:$L$11,5,FALSE)))</f>
        <v/>
      </c>
    </row>
    <row r="1138" spans="1:17">
      <c r="A1138" s="1">
        <v>1135</v>
      </c>
      <c r="B1138" s="1"/>
      <c r="C1138" s="1"/>
      <c r="D1138" s="1"/>
      <c r="E1138" s="6"/>
      <c r="F1138" s="1"/>
      <c r="G1138" s="1" t="str">
        <f>IF(ISNA(VLOOKUP($C1138,'DTEN TCAP Linkage deviceId'!$A$1:$A$20000,1,FALSE)),"No","Yes")</f>
        <v>No</v>
      </c>
      <c r="H1138" s="1" t="str">
        <f>IF(ISNA(VLOOKUP($C1138,'Provisioning Requester'!$F$3:$H$20000,2,FALSE)),"No","Yes")</f>
        <v>No</v>
      </c>
      <c r="I1138" s="1" t="str">
        <f>IF($H1138="Yes",VLOOKUP($C1138,'Provisioning Requester'!$F$3:$H$20000,3,FALSE),"-")</f>
        <v>-</v>
      </c>
      <c r="J1138" s="1" t="str">
        <f>IF(OR(D1138="SVCP", E1138="TRUE"), "No", IF(ISNA(VLOOKUP($C1138,'ProvResponder deviceId'!$A$1:$A$20000,1,FALSE)),"No","Yes"))</f>
        <v>No</v>
      </c>
      <c r="K1138" s="1" t="str">
        <f>IF($J1138="Yes",VLOOKUP($C1138,'ProvResponder deviceId'!$A$1:$C$20000,3,FALSE),"-")</f>
        <v>-</v>
      </c>
      <c r="L1138" s="1" t="str">
        <f t="shared" si="34"/>
        <v/>
      </c>
      <c r="M1138" s="1" t="str">
        <f t="shared" si="35"/>
        <v/>
      </c>
      <c r="N1138" s="1" t="str">
        <f>IF(ISBLANK($C1138),"",IF(ISNA(VLOOKUP($L1138,'result messages'!$H$3:$L$11,2,FALSE)),VLOOKUP($M1138,'result messages'!$H$3:$L$11,2,FALSE),VLOOKUP($L1138,'result messages'!$H$3:$L$11,2,FALSE)))</f>
        <v/>
      </c>
      <c r="O1138" s="1" t="str">
        <f>IF(ISBLANK($C1138),"",IF(ISNA(VLOOKUP($L1138,'result messages'!$H$3:$L$11,3,FALSE)),VLOOKUP($M1138,'result messages'!$H$3:$L$11,3,FALSE),VLOOKUP($L1138,'result messages'!$H$3:$L$11,3,FALSE)))</f>
        <v/>
      </c>
      <c r="P1138" s="1" t="str">
        <f>IF(ISBLANK($C1138),"",IF(ISNA(VLOOKUP($L1138,'result messages'!$H$3:$L$11,4,FALSE)),VLOOKUP($M1138,'result messages'!$H$3:$L$11,4,FALSE),VLOOKUP($L1138,'result messages'!$H$3:$L$11,4,FALSE)))</f>
        <v/>
      </c>
      <c r="Q1138" s="1" t="str">
        <f>IF(ISBLANK($C1138),"",IF(ISNA(VLOOKUP($L1138,'result messages'!$H$3:$L$11,5,FALSE)),VLOOKUP($M1138,'result messages'!$H$3:$L$11,5,FALSE),VLOOKUP($L1138,'result messages'!$H$3:$L$11,5,FALSE)))</f>
        <v/>
      </c>
    </row>
    <row r="1139" spans="1:17">
      <c r="A1139" s="1">
        <v>1136</v>
      </c>
      <c r="B1139" s="1"/>
      <c r="C1139" s="1"/>
      <c r="D1139" s="1"/>
      <c r="E1139" s="6"/>
      <c r="F1139" s="1"/>
      <c r="G1139" s="1" t="str">
        <f>IF(ISNA(VLOOKUP($C1139,'DTEN TCAP Linkage deviceId'!$A$1:$A$20000,1,FALSE)),"No","Yes")</f>
        <v>No</v>
      </c>
      <c r="H1139" s="1" t="str">
        <f>IF(ISNA(VLOOKUP($C1139,'Provisioning Requester'!$F$3:$H$20000,2,FALSE)),"No","Yes")</f>
        <v>No</v>
      </c>
      <c r="I1139" s="1" t="str">
        <f>IF($H1139="Yes",VLOOKUP($C1139,'Provisioning Requester'!$F$3:$H$20000,3,FALSE),"-")</f>
        <v>-</v>
      </c>
      <c r="J1139" s="1" t="str">
        <f>IF(OR(D1139="SVCP", E1139="TRUE"), "No", IF(ISNA(VLOOKUP($C1139,'ProvResponder deviceId'!$A$1:$A$20000,1,FALSE)),"No","Yes"))</f>
        <v>No</v>
      </c>
      <c r="K1139" s="1" t="str">
        <f>IF($J1139="Yes",VLOOKUP($C1139,'ProvResponder deviceId'!$A$1:$C$20000,3,FALSE),"-")</f>
        <v>-</v>
      </c>
      <c r="L1139" s="1" t="str">
        <f t="shared" si="34"/>
        <v/>
      </c>
      <c r="M1139" s="1" t="str">
        <f t="shared" si="35"/>
        <v/>
      </c>
      <c r="N1139" s="1" t="str">
        <f>IF(ISBLANK($C1139),"",IF(ISNA(VLOOKUP($L1139,'result messages'!$H$3:$L$11,2,FALSE)),VLOOKUP($M1139,'result messages'!$H$3:$L$11,2,FALSE),VLOOKUP($L1139,'result messages'!$H$3:$L$11,2,FALSE)))</f>
        <v/>
      </c>
      <c r="O1139" s="1" t="str">
        <f>IF(ISBLANK($C1139),"",IF(ISNA(VLOOKUP($L1139,'result messages'!$H$3:$L$11,3,FALSE)),VLOOKUP($M1139,'result messages'!$H$3:$L$11,3,FALSE),VLOOKUP($L1139,'result messages'!$H$3:$L$11,3,FALSE)))</f>
        <v/>
      </c>
      <c r="P1139" s="1" t="str">
        <f>IF(ISBLANK($C1139),"",IF(ISNA(VLOOKUP($L1139,'result messages'!$H$3:$L$11,4,FALSE)),VLOOKUP($M1139,'result messages'!$H$3:$L$11,4,FALSE),VLOOKUP($L1139,'result messages'!$H$3:$L$11,4,FALSE)))</f>
        <v/>
      </c>
      <c r="Q1139" s="1" t="str">
        <f>IF(ISBLANK($C1139),"",IF(ISNA(VLOOKUP($L1139,'result messages'!$H$3:$L$11,5,FALSE)),VLOOKUP($M1139,'result messages'!$H$3:$L$11,5,FALSE),VLOOKUP($L1139,'result messages'!$H$3:$L$11,5,FALSE)))</f>
        <v/>
      </c>
    </row>
    <row r="1140" spans="1:17">
      <c r="A1140" s="1">
        <v>1137</v>
      </c>
      <c r="B1140" s="1"/>
      <c r="C1140" s="1"/>
      <c r="D1140" s="1"/>
      <c r="E1140" s="6"/>
      <c r="F1140" s="1"/>
      <c r="G1140" s="1" t="str">
        <f>IF(ISNA(VLOOKUP($C1140,'DTEN TCAP Linkage deviceId'!$A$1:$A$20000,1,FALSE)),"No","Yes")</f>
        <v>No</v>
      </c>
      <c r="H1140" s="1" t="str">
        <f>IF(ISNA(VLOOKUP($C1140,'Provisioning Requester'!$F$3:$H$20000,2,FALSE)),"No","Yes")</f>
        <v>No</v>
      </c>
      <c r="I1140" s="1" t="str">
        <f>IF($H1140="Yes",VLOOKUP($C1140,'Provisioning Requester'!$F$3:$H$20000,3,FALSE),"-")</f>
        <v>-</v>
      </c>
      <c r="J1140" s="1" t="str">
        <f>IF(OR(D1140="SVCP", E1140="TRUE"), "No", IF(ISNA(VLOOKUP($C1140,'ProvResponder deviceId'!$A$1:$A$20000,1,FALSE)),"No","Yes"))</f>
        <v>No</v>
      </c>
      <c r="K1140" s="1" t="str">
        <f>IF($J1140="Yes",VLOOKUP($C1140,'ProvResponder deviceId'!$A$1:$C$20000,3,FALSE),"-")</f>
        <v>-</v>
      </c>
      <c r="L1140" s="1" t="str">
        <f t="shared" si="34"/>
        <v/>
      </c>
      <c r="M1140" s="1" t="str">
        <f t="shared" si="35"/>
        <v/>
      </c>
      <c r="N1140" s="1" t="str">
        <f>IF(ISBLANK($C1140),"",IF(ISNA(VLOOKUP($L1140,'result messages'!$H$3:$L$11,2,FALSE)),VLOOKUP($M1140,'result messages'!$H$3:$L$11,2,FALSE),VLOOKUP($L1140,'result messages'!$H$3:$L$11,2,FALSE)))</f>
        <v/>
      </c>
      <c r="O1140" s="1" t="str">
        <f>IF(ISBLANK($C1140),"",IF(ISNA(VLOOKUP($L1140,'result messages'!$H$3:$L$11,3,FALSE)),VLOOKUP($M1140,'result messages'!$H$3:$L$11,3,FALSE),VLOOKUP($L1140,'result messages'!$H$3:$L$11,3,FALSE)))</f>
        <v/>
      </c>
      <c r="P1140" s="1" t="str">
        <f>IF(ISBLANK($C1140),"",IF(ISNA(VLOOKUP($L1140,'result messages'!$H$3:$L$11,4,FALSE)),VLOOKUP($M1140,'result messages'!$H$3:$L$11,4,FALSE),VLOOKUP($L1140,'result messages'!$H$3:$L$11,4,FALSE)))</f>
        <v/>
      </c>
      <c r="Q1140" s="1" t="str">
        <f>IF(ISBLANK($C1140),"",IF(ISNA(VLOOKUP($L1140,'result messages'!$H$3:$L$11,5,FALSE)),VLOOKUP($M1140,'result messages'!$H$3:$L$11,5,FALSE),VLOOKUP($L1140,'result messages'!$H$3:$L$11,5,FALSE)))</f>
        <v/>
      </c>
    </row>
    <row r="1141" spans="1:17">
      <c r="A1141" s="1">
        <v>1138</v>
      </c>
      <c r="B1141" s="1"/>
      <c r="C1141" s="1"/>
      <c r="D1141" s="1"/>
      <c r="E1141" s="6"/>
      <c r="F1141" s="1"/>
      <c r="G1141" s="1" t="str">
        <f>IF(ISNA(VLOOKUP($C1141,'DTEN TCAP Linkage deviceId'!$A$1:$A$20000,1,FALSE)),"No","Yes")</f>
        <v>No</v>
      </c>
      <c r="H1141" s="1" t="str">
        <f>IF(ISNA(VLOOKUP($C1141,'Provisioning Requester'!$F$3:$H$20000,2,FALSE)),"No","Yes")</f>
        <v>No</v>
      </c>
      <c r="I1141" s="1" t="str">
        <f>IF($H1141="Yes",VLOOKUP($C1141,'Provisioning Requester'!$F$3:$H$20000,3,FALSE),"-")</f>
        <v>-</v>
      </c>
      <c r="J1141" s="1" t="str">
        <f>IF(OR(D1141="SVCP", E1141="TRUE"), "No", IF(ISNA(VLOOKUP($C1141,'ProvResponder deviceId'!$A$1:$A$20000,1,FALSE)),"No","Yes"))</f>
        <v>No</v>
      </c>
      <c r="K1141" s="1" t="str">
        <f>IF($J1141="Yes",VLOOKUP($C1141,'ProvResponder deviceId'!$A$1:$C$20000,3,FALSE),"-")</f>
        <v>-</v>
      </c>
      <c r="L1141" s="1" t="str">
        <f t="shared" si="34"/>
        <v/>
      </c>
      <c r="M1141" s="1" t="str">
        <f t="shared" si="35"/>
        <v/>
      </c>
      <c r="N1141" s="1" t="str">
        <f>IF(ISBLANK($C1141),"",IF(ISNA(VLOOKUP($L1141,'result messages'!$H$3:$L$11,2,FALSE)),VLOOKUP($M1141,'result messages'!$H$3:$L$11,2,FALSE),VLOOKUP($L1141,'result messages'!$H$3:$L$11,2,FALSE)))</f>
        <v/>
      </c>
      <c r="O1141" s="1" t="str">
        <f>IF(ISBLANK($C1141),"",IF(ISNA(VLOOKUP($L1141,'result messages'!$H$3:$L$11,3,FALSE)),VLOOKUP($M1141,'result messages'!$H$3:$L$11,3,FALSE),VLOOKUP($L1141,'result messages'!$H$3:$L$11,3,FALSE)))</f>
        <v/>
      </c>
      <c r="P1141" s="1" t="str">
        <f>IF(ISBLANK($C1141),"",IF(ISNA(VLOOKUP($L1141,'result messages'!$H$3:$L$11,4,FALSE)),VLOOKUP($M1141,'result messages'!$H$3:$L$11,4,FALSE),VLOOKUP($L1141,'result messages'!$H$3:$L$11,4,FALSE)))</f>
        <v/>
      </c>
      <c r="Q1141" s="1" t="str">
        <f>IF(ISBLANK($C1141),"",IF(ISNA(VLOOKUP($L1141,'result messages'!$H$3:$L$11,5,FALSE)),VLOOKUP($M1141,'result messages'!$H$3:$L$11,5,FALSE),VLOOKUP($L1141,'result messages'!$H$3:$L$11,5,FALSE)))</f>
        <v/>
      </c>
    </row>
    <row r="1142" spans="1:17">
      <c r="A1142" s="1">
        <v>1139</v>
      </c>
      <c r="B1142" s="1"/>
      <c r="C1142" s="1"/>
      <c r="D1142" s="1"/>
      <c r="E1142" s="6"/>
      <c r="F1142" s="1"/>
      <c r="G1142" s="1" t="str">
        <f>IF(ISNA(VLOOKUP($C1142,'DTEN TCAP Linkage deviceId'!$A$1:$A$20000,1,FALSE)),"No","Yes")</f>
        <v>No</v>
      </c>
      <c r="H1142" s="1" t="str">
        <f>IF(ISNA(VLOOKUP($C1142,'Provisioning Requester'!$F$3:$H$20000,2,FALSE)),"No","Yes")</f>
        <v>No</v>
      </c>
      <c r="I1142" s="1" t="str">
        <f>IF($H1142="Yes",VLOOKUP($C1142,'Provisioning Requester'!$F$3:$H$20000,3,FALSE),"-")</f>
        <v>-</v>
      </c>
      <c r="J1142" s="1" t="str">
        <f>IF(OR(D1142="SVCP", E1142="TRUE"), "No", IF(ISNA(VLOOKUP($C1142,'ProvResponder deviceId'!$A$1:$A$20000,1,FALSE)),"No","Yes"))</f>
        <v>No</v>
      </c>
      <c r="K1142" s="1" t="str">
        <f>IF($J1142="Yes",VLOOKUP($C1142,'ProvResponder deviceId'!$A$1:$C$20000,3,FALSE),"-")</f>
        <v>-</v>
      </c>
      <c r="L1142" s="1" t="str">
        <f t="shared" si="34"/>
        <v/>
      </c>
      <c r="M1142" s="1" t="str">
        <f t="shared" si="35"/>
        <v/>
      </c>
      <c r="N1142" s="1" t="str">
        <f>IF(ISBLANK($C1142),"",IF(ISNA(VLOOKUP($L1142,'result messages'!$H$3:$L$11,2,FALSE)),VLOOKUP($M1142,'result messages'!$H$3:$L$11,2,FALSE),VLOOKUP($L1142,'result messages'!$H$3:$L$11,2,FALSE)))</f>
        <v/>
      </c>
      <c r="O1142" s="1" t="str">
        <f>IF(ISBLANK($C1142),"",IF(ISNA(VLOOKUP($L1142,'result messages'!$H$3:$L$11,3,FALSE)),VLOOKUP($M1142,'result messages'!$H$3:$L$11,3,FALSE),VLOOKUP($L1142,'result messages'!$H$3:$L$11,3,FALSE)))</f>
        <v/>
      </c>
      <c r="P1142" s="1" t="str">
        <f>IF(ISBLANK($C1142),"",IF(ISNA(VLOOKUP($L1142,'result messages'!$H$3:$L$11,4,FALSE)),VLOOKUP($M1142,'result messages'!$H$3:$L$11,4,FALSE),VLOOKUP($L1142,'result messages'!$H$3:$L$11,4,FALSE)))</f>
        <v/>
      </c>
      <c r="Q1142" s="1" t="str">
        <f>IF(ISBLANK($C1142),"",IF(ISNA(VLOOKUP($L1142,'result messages'!$H$3:$L$11,5,FALSE)),VLOOKUP($M1142,'result messages'!$H$3:$L$11,5,FALSE),VLOOKUP($L1142,'result messages'!$H$3:$L$11,5,FALSE)))</f>
        <v/>
      </c>
    </row>
    <row r="1143" spans="1:17">
      <c r="A1143" s="1">
        <v>1140</v>
      </c>
      <c r="B1143" s="1"/>
      <c r="C1143" s="1"/>
      <c r="D1143" s="1"/>
      <c r="E1143" s="6"/>
      <c r="F1143" s="1"/>
      <c r="G1143" s="1" t="str">
        <f>IF(ISNA(VLOOKUP($C1143,'DTEN TCAP Linkage deviceId'!$A$1:$A$20000,1,FALSE)),"No","Yes")</f>
        <v>No</v>
      </c>
      <c r="H1143" s="1" t="str">
        <f>IF(ISNA(VLOOKUP($C1143,'Provisioning Requester'!$F$3:$H$20000,2,FALSE)),"No","Yes")</f>
        <v>No</v>
      </c>
      <c r="I1143" s="1" t="str">
        <f>IF($H1143="Yes",VLOOKUP($C1143,'Provisioning Requester'!$F$3:$H$20000,3,FALSE),"-")</f>
        <v>-</v>
      </c>
      <c r="J1143" s="1" t="str">
        <f>IF(OR(D1143="SVCP", E1143="TRUE"), "No", IF(ISNA(VLOOKUP($C1143,'ProvResponder deviceId'!$A$1:$A$20000,1,FALSE)),"No","Yes"))</f>
        <v>No</v>
      </c>
      <c r="K1143" s="1" t="str">
        <f>IF($J1143="Yes",VLOOKUP($C1143,'ProvResponder deviceId'!$A$1:$C$20000,3,FALSE),"-")</f>
        <v>-</v>
      </c>
      <c r="L1143" s="1" t="str">
        <f t="shared" si="34"/>
        <v/>
      </c>
      <c r="M1143" s="1" t="str">
        <f t="shared" si="35"/>
        <v/>
      </c>
      <c r="N1143" s="1" t="str">
        <f>IF(ISBLANK($C1143),"",IF(ISNA(VLOOKUP($L1143,'result messages'!$H$3:$L$11,2,FALSE)),VLOOKUP($M1143,'result messages'!$H$3:$L$11,2,FALSE),VLOOKUP($L1143,'result messages'!$H$3:$L$11,2,FALSE)))</f>
        <v/>
      </c>
      <c r="O1143" s="1" t="str">
        <f>IF(ISBLANK($C1143),"",IF(ISNA(VLOOKUP($L1143,'result messages'!$H$3:$L$11,3,FALSE)),VLOOKUP($M1143,'result messages'!$H$3:$L$11,3,FALSE),VLOOKUP($L1143,'result messages'!$H$3:$L$11,3,FALSE)))</f>
        <v/>
      </c>
      <c r="P1143" s="1" t="str">
        <f>IF(ISBLANK($C1143),"",IF(ISNA(VLOOKUP($L1143,'result messages'!$H$3:$L$11,4,FALSE)),VLOOKUP($M1143,'result messages'!$H$3:$L$11,4,FALSE),VLOOKUP($L1143,'result messages'!$H$3:$L$11,4,FALSE)))</f>
        <v/>
      </c>
      <c r="Q1143" s="1" t="str">
        <f>IF(ISBLANK($C1143),"",IF(ISNA(VLOOKUP($L1143,'result messages'!$H$3:$L$11,5,FALSE)),VLOOKUP($M1143,'result messages'!$H$3:$L$11,5,FALSE),VLOOKUP($L1143,'result messages'!$H$3:$L$11,5,FALSE)))</f>
        <v/>
      </c>
    </row>
    <row r="1144" spans="1:17">
      <c r="A1144" s="1">
        <v>1141</v>
      </c>
      <c r="B1144" s="1"/>
      <c r="C1144" s="1"/>
      <c r="D1144" s="1"/>
      <c r="E1144" s="6"/>
      <c r="F1144" s="1"/>
      <c r="G1144" s="1" t="str">
        <f>IF(ISNA(VLOOKUP($C1144,'DTEN TCAP Linkage deviceId'!$A$1:$A$20000,1,FALSE)),"No","Yes")</f>
        <v>No</v>
      </c>
      <c r="H1144" s="1" t="str">
        <f>IF(ISNA(VLOOKUP($C1144,'Provisioning Requester'!$F$3:$H$20000,2,FALSE)),"No","Yes")</f>
        <v>No</v>
      </c>
      <c r="I1144" s="1" t="str">
        <f>IF($H1144="Yes",VLOOKUP($C1144,'Provisioning Requester'!$F$3:$H$20000,3,FALSE),"-")</f>
        <v>-</v>
      </c>
      <c r="J1144" s="1" t="str">
        <f>IF(OR(D1144="SVCP", E1144="TRUE"), "No", IF(ISNA(VLOOKUP($C1144,'ProvResponder deviceId'!$A$1:$A$20000,1,FALSE)),"No","Yes"))</f>
        <v>No</v>
      </c>
      <c r="K1144" s="1" t="str">
        <f>IF($J1144="Yes",VLOOKUP($C1144,'ProvResponder deviceId'!$A$1:$C$20000,3,FALSE),"-")</f>
        <v>-</v>
      </c>
      <c r="L1144" s="1" t="str">
        <f t="shared" si="34"/>
        <v/>
      </c>
      <c r="M1144" s="1" t="str">
        <f t="shared" si="35"/>
        <v/>
      </c>
      <c r="N1144" s="1" t="str">
        <f>IF(ISBLANK($C1144),"",IF(ISNA(VLOOKUP($L1144,'result messages'!$H$3:$L$11,2,FALSE)),VLOOKUP($M1144,'result messages'!$H$3:$L$11,2,FALSE),VLOOKUP($L1144,'result messages'!$H$3:$L$11,2,FALSE)))</f>
        <v/>
      </c>
      <c r="O1144" s="1" t="str">
        <f>IF(ISBLANK($C1144),"",IF(ISNA(VLOOKUP($L1144,'result messages'!$H$3:$L$11,3,FALSE)),VLOOKUP($M1144,'result messages'!$H$3:$L$11,3,FALSE),VLOOKUP($L1144,'result messages'!$H$3:$L$11,3,FALSE)))</f>
        <v/>
      </c>
      <c r="P1144" s="1" t="str">
        <f>IF(ISBLANK($C1144),"",IF(ISNA(VLOOKUP($L1144,'result messages'!$H$3:$L$11,4,FALSE)),VLOOKUP($M1144,'result messages'!$H$3:$L$11,4,FALSE),VLOOKUP($L1144,'result messages'!$H$3:$L$11,4,FALSE)))</f>
        <v/>
      </c>
      <c r="Q1144" s="1" t="str">
        <f>IF(ISBLANK($C1144),"",IF(ISNA(VLOOKUP($L1144,'result messages'!$H$3:$L$11,5,FALSE)),VLOOKUP($M1144,'result messages'!$H$3:$L$11,5,FALSE),VLOOKUP($L1144,'result messages'!$H$3:$L$11,5,FALSE)))</f>
        <v/>
      </c>
    </row>
    <row r="1145" spans="1:17">
      <c r="A1145" s="1">
        <v>1142</v>
      </c>
      <c r="B1145" s="1"/>
      <c r="C1145" s="1"/>
      <c r="D1145" s="1"/>
      <c r="E1145" s="6"/>
      <c r="F1145" s="1"/>
      <c r="G1145" s="1" t="str">
        <f>IF(ISNA(VLOOKUP($C1145,'DTEN TCAP Linkage deviceId'!$A$1:$A$20000,1,FALSE)),"No","Yes")</f>
        <v>No</v>
      </c>
      <c r="H1145" s="1" t="str">
        <f>IF(ISNA(VLOOKUP($C1145,'Provisioning Requester'!$F$3:$H$20000,2,FALSE)),"No","Yes")</f>
        <v>No</v>
      </c>
      <c r="I1145" s="1" t="str">
        <f>IF($H1145="Yes",VLOOKUP($C1145,'Provisioning Requester'!$F$3:$H$20000,3,FALSE),"-")</f>
        <v>-</v>
      </c>
      <c r="J1145" s="1" t="str">
        <f>IF(OR(D1145="SVCP", E1145="TRUE"), "No", IF(ISNA(VLOOKUP($C1145,'ProvResponder deviceId'!$A$1:$A$20000,1,FALSE)),"No","Yes"))</f>
        <v>No</v>
      </c>
      <c r="K1145" s="1" t="str">
        <f>IF($J1145="Yes",VLOOKUP($C1145,'ProvResponder deviceId'!$A$1:$C$20000,3,FALSE),"-")</f>
        <v>-</v>
      </c>
      <c r="L1145" s="1" t="str">
        <f t="shared" si="34"/>
        <v/>
      </c>
      <c r="M1145" s="1" t="str">
        <f t="shared" si="35"/>
        <v/>
      </c>
      <c r="N1145" s="1" t="str">
        <f>IF(ISBLANK($C1145),"",IF(ISNA(VLOOKUP($L1145,'result messages'!$H$3:$L$11,2,FALSE)),VLOOKUP($M1145,'result messages'!$H$3:$L$11,2,FALSE),VLOOKUP($L1145,'result messages'!$H$3:$L$11,2,FALSE)))</f>
        <v/>
      </c>
      <c r="O1145" s="1" t="str">
        <f>IF(ISBLANK($C1145),"",IF(ISNA(VLOOKUP($L1145,'result messages'!$H$3:$L$11,3,FALSE)),VLOOKUP($M1145,'result messages'!$H$3:$L$11,3,FALSE),VLOOKUP($L1145,'result messages'!$H$3:$L$11,3,FALSE)))</f>
        <v/>
      </c>
      <c r="P1145" s="1" t="str">
        <f>IF(ISBLANK($C1145),"",IF(ISNA(VLOOKUP($L1145,'result messages'!$H$3:$L$11,4,FALSE)),VLOOKUP($M1145,'result messages'!$H$3:$L$11,4,FALSE),VLOOKUP($L1145,'result messages'!$H$3:$L$11,4,FALSE)))</f>
        <v/>
      </c>
      <c r="Q1145" s="1" t="str">
        <f>IF(ISBLANK($C1145),"",IF(ISNA(VLOOKUP($L1145,'result messages'!$H$3:$L$11,5,FALSE)),VLOOKUP($M1145,'result messages'!$H$3:$L$11,5,FALSE),VLOOKUP($L1145,'result messages'!$H$3:$L$11,5,FALSE)))</f>
        <v/>
      </c>
    </row>
    <row r="1146" spans="1:17">
      <c r="A1146" s="1">
        <v>1143</v>
      </c>
      <c r="B1146" s="1"/>
      <c r="C1146" s="1"/>
      <c r="D1146" s="1"/>
      <c r="E1146" s="6"/>
      <c r="F1146" s="1"/>
      <c r="G1146" s="1" t="str">
        <f>IF(ISNA(VLOOKUP($C1146,'DTEN TCAP Linkage deviceId'!$A$1:$A$20000,1,FALSE)),"No","Yes")</f>
        <v>No</v>
      </c>
      <c r="H1146" s="1" t="str">
        <f>IF(ISNA(VLOOKUP($C1146,'Provisioning Requester'!$F$3:$H$20000,2,FALSE)),"No","Yes")</f>
        <v>No</v>
      </c>
      <c r="I1146" s="1" t="str">
        <f>IF($H1146="Yes",VLOOKUP($C1146,'Provisioning Requester'!$F$3:$H$20000,3,FALSE),"-")</f>
        <v>-</v>
      </c>
      <c r="J1146" s="1" t="str">
        <f>IF(OR(D1146="SVCP", E1146="TRUE"), "No", IF(ISNA(VLOOKUP($C1146,'ProvResponder deviceId'!$A$1:$A$20000,1,FALSE)),"No","Yes"))</f>
        <v>No</v>
      </c>
      <c r="K1146" s="1" t="str">
        <f>IF($J1146="Yes",VLOOKUP($C1146,'ProvResponder deviceId'!$A$1:$C$20000,3,FALSE),"-")</f>
        <v>-</v>
      </c>
      <c r="L1146" s="1" t="str">
        <f t="shared" si="34"/>
        <v/>
      </c>
      <c r="M1146" s="1" t="str">
        <f t="shared" si="35"/>
        <v/>
      </c>
      <c r="N1146" s="1" t="str">
        <f>IF(ISBLANK($C1146),"",IF(ISNA(VLOOKUP($L1146,'result messages'!$H$3:$L$11,2,FALSE)),VLOOKUP($M1146,'result messages'!$H$3:$L$11,2,FALSE),VLOOKUP($L1146,'result messages'!$H$3:$L$11,2,FALSE)))</f>
        <v/>
      </c>
      <c r="O1146" s="1" t="str">
        <f>IF(ISBLANK($C1146),"",IF(ISNA(VLOOKUP($L1146,'result messages'!$H$3:$L$11,3,FALSE)),VLOOKUP($M1146,'result messages'!$H$3:$L$11,3,FALSE),VLOOKUP($L1146,'result messages'!$H$3:$L$11,3,FALSE)))</f>
        <v/>
      </c>
      <c r="P1146" s="1" t="str">
        <f>IF(ISBLANK($C1146),"",IF(ISNA(VLOOKUP($L1146,'result messages'!$H$3:$L$11,4,FALSE)),VLOOKUP($M1146,'result messages'!$H$3:$L$11,4,FALSE),VLOOKUP($L1146,'result messages'!$H$3:$L$11,4,FALSE)))</f>
        <v/>
      </c>
      <c r="Q1146" s="1" t="str">
        <f>IF(ISBLANK($C1146),"",IF(ISNA(VLOOKUP($L1146,'result messages'!$H$3:$L$11,5,FALSE)),VLOOKUP($M1146,'result messages'!$H$3:$L$11,5,FALSE),VLOOKUP($L1146,'result messages'!$H$3:$L$11,5,FALSE)))</f>
        <v/>
      </c>
    </row>
    <row r="1147" spans="1:17">
      <c r="A1147" s="1">
        <v>1144</v>
      </c>
      <c r="B1147" s="1"/>
      <c r="C1147" s="1"/>
      <c r="D1147" s="1"/>
      <c r="E1147" s="6"/>
      <c r="F1147" s="1"/>
      <c r="G1147" s="1" t="str">
        <f>IF(ISNA(VLOOKUP($C1147,'DTEN TCAP Linkage deviceId'!$A$1:$A$20000,1,FALSE)),"No","Yes")</f>
        <v>No</v>
      </c>
      <c r="H1147" s="1" t="str">
        <f>IF(ISNA(VLOOKUP($C1147,'Provisioning Requester'!$F$3:$H$20000,2,FALSE)),"No","Yes")</f>
        <v>No</v>
      </c>
      <c r="I1147" s="1" t="str">
        <f>IF($H1147="Yes",VLOOKUP($C1147,'Provisioning Requester'!$F$3:$H$20000,3,FALSE),"-")</f>
        <v>-</v>
      </c>
      <c r="J1147" s="1" t="str">
        <f>IF(OR(D1147="SVCP", E1147="TRUE"), "No", IF(ISNA(VLOOKUP($C1147,'ProvResponder deviceId'!$A$1:$A$20000,1,FALSE)),"No","Yes"))</f>
        <v>No</v>
      </c>
      <c r="K1147" s="1" t="str">
        <f>IF($J1147="Yes",VLOOKUP($C1147,'ProvResponder deviceId'!$A$1:$C$20000,3,FALSE),"-")</f>
        <v>-</v>
      </c>
      <c r="L1147" s="1" t="str">
        <f t="shared" si="34"/>
        <v/>
      </c>
      <c r="M1147" s="1" t="str">
        <f t="shared" si="35"/>
        <v/>
      </c>
      <c r="N1147" s="1" t="str">
        <f>IF(ISBLANK($C1147),"",IF(ISNA(VLOOKUP($L1147,'result messages'!$H$3:$L$11,2,FALSE)),VLOOKUP($M1147,'result messages'!$H$3:$L$11,2,FALSE),VLOOKUP($L1147,'result messages'!$H$3:$L$11,2,FALSE)))</f>
        <v/>
      </c>
      <c r="O1147" s="1" t="str">
        <f>IF(ISBLANK($C1147),"",IF(ISNA(VLOOKUP($L1147,'result messages'!$H$3:$L$11,3,FALSE)),VLOOKUP($M1147,'result messages'!$H$3:$L$11,3,FALSE),VLOOKUP($L1147,'result messages'!$H$3:$L$11,3,FALSE)))</f>
        <v/>
      </c>
      <c r="P1147" s="1" t="str">
        <f>IF(ISBLANK($C1147),"",IF(ISNA(VLOOKUP($L1147,'result messages'!$H$3:$L$11,4,FALSE)),VLOOKUP($M1147,'result messages'!$H$3:$L$11,4,FALSE),VLOOKUP($L1147,'result messages'!$H$3:$L$11,4,FALSE)))</f>
        <v/>
      </c>
      <c r="Q1147" s="1" t="str">
        <f>IF(ISBLANK($C1147),"",IF(ISNA(VLOOKUP($L1147,'result messages'!$H$3:$L$11,5,FALSE)),VLOOKUP($M1147,'result messages'!$H$3:$L$11,5,FALSE),VLOOKUP($L1147,'result messages'!$H$3:$L$11,5,FALSE)))</f>
        <v/>
      </c>
    </row>
    <row r="1148" spans="1:17">
      <c r="A1148" s="1">
        <v>1145</v>
      </c>
      <c r="B1148" s="1"/>
      <c r="C1148" s="1"/>
      <c r="D1148" s="1"/>
      <c r="E1148" s="6"/>
      <c r="F1148" s="1"/>
      <c r="G1148" s="1" t="str">
        <f>IF(ISNA(VLOOKUP($C1148,'DTEN TCAP Linkage deviceId'!$A$1:$A$20000,1,FALSE)),"No","Yes")</f>
        <v>No</v>
      </c>
      <c r="H1148" s="1" t="str">
        <f>IF(ISNA(VLOOKUP($C1148,'Provisioning Requester'!$F$3:$H$20000,2,FALSE)),"No","Yes")</f>
        <v>No</v>
      </c>
      <c r="I1148" s="1" t="str">
        <f>IF($H1148="Yes",VLOOKUP($C1148,'Provisioning Requester'!$F$3:$H$20000,3,FALSE),"-")</f>
        <v>-</v>
      </c>
      <c r="J1148" s="1" t="str">
        <f>IF(OR(D1148="SVCP", E1148="TRUE"), "No", IF(ISNA(VLOOKUP($C1148,'ProvResponder deviceId'!$A$1:$A$20000,1,FALSE)),"No","Yes"))</f>
        <v>No</v>
      </c>
      <c r="K1148" s="1" t="str">
        <f>IF($J1148="Yes",VLOOKUP($C1148,'ProvResponder deviceId'!$A$1:$C$20000,3,FALSE),"-")</f>
        <v>-</v>
      </c>
      <c r="L1148" s="1" t="str">
        <f t="shared" si="34"/>
        <v/>
      </c>
      <c r="M1148" s="1" t="str">
        <f t="shared" si="35"/>
        <v/>
      </c>
      <c r="N1148" s="1" t="str">
        <f>IF(ISBLANK($C1148),"",IF(ISNA(VLOOKUP($L1148,'result messages'!$H$3:$L$11,2,FALSE)),VLOOKUP($M1148,'result messages'!$H$3:$L$11,2,FALSE),VLOOKUP($L1148,'result messages'!$H$3:$L$11,2,FALSE)))</f>
        <v/>
      </c>
      <c r="O1148" s="1" t="str">
        <f>IF(ISBLANK($C1148),"",IF(ISNA(VLOOKUP($L1148,'result messages'!$H$3:$L$11,3,FALSE)),VLOOKUP($M1148,'result messages'!$H$3:$L$11,3,FALSE),VLOOKUP($L1148,'result messages'!$H$3:$L$11,3,FALSE)))</f>
        <v/>
      </c>
      <c r="P1148" s="1" t="str">
        <f>IF(ISBLANK($C1148),"",IF(ISNA(VLOOKUP($L1148,'result messages'!$H$3:$L$11,4,FALSE)),VLOOKUP($M1148,'result messages'!$H$3:$L$11,4,FALSE),VLOOKUP($L1148,'result messages'!$H$3:$L$11,4,FALSE)))</f>
        <v/>
      </c>
      <c r="Q1148" s="1" t="str">
        <f>IF(ISBLANK($C1148),"",IF(ISNA(VLOOKUP($L1148,'result messages'!$H$3:$L$11,5,FALSE)),VLOOKUP($M1148,'result messages'!$H$3:$L$11,5,FALSE),VLOOKUP($L1148,'result messages'!$H$3:$L$11,5,FALSE)))</f>
        <v/>
      </c>
    </row>
    <row r="1149" spans="1:17">
      <c r="A1149" s="1">
        <v>1146</v>
      </c>
      <c r="B1149" s="1"/>
      <c r="C1149" s="1"/>
      <c r="D1149" s="1"/>
      <c r="E1149" s="6"/>
      <c r="F1149" s="1"/>
      <c r="G1149" s="1" t="str">
        <f>IF(ISNA(VLOOKUP($C1149,'DTEN TCAP Linkage deviceId'!$A$1:$A$20000,1,FALSE)),"No","Yes")</f>
        <v>No</v>
      </c>
      <c r="H1149" s="1" t="str">
        <f>IF(ISNA(VLOOKUP($C1149,'Provisioning Requester'!$F$3:$H$20000,2,FALSE)),"No","Yes")</f>
        <v>No</v>
      </c>
      <c r="I1149" s="1" t="str">
        <f>IF($H1149="Yes",VLOOKUP($C1149,'Provisioning Requester'!$F$3:$H$20000,3,FALSE),"-")</f>
        <v>-</v>
      </c>
      <c r="J1149" s="1" t="str">
        <f>IF(OR(D1149="SVCP", E1149="TRUE"), "No", IF(ISNA(VLOOKUP($C1149,'ProvResponder deviceId'!$A$1:$A$20000,1,FALSE)),"No","Yes"))</f>
        <v>No</v>
      </c>
      <c r="K1149" s="1" t="str">
        <f>IF($J1149="Yes",VLOOKUP($C1149,'ProvResponder deviceId'!$A$1:$C$20000,3,FALSE),"-")</f>
        <v>-</v>
      </c>
      <c r="L1149" s="1" t="str">
        <f t="shared" si="34"/>
        <v/>
      </c>
      <c r="M1149" s="1" t="str">
        <f t="shared" si="35"/>
        <v/>
      </c>
      <c r="N1149" s="1" t="str">
        <f>IF(ISBLANK($C1149),"",IF(ISNA(VLOOKUP($L1149,'result messages'!$H$3:$L$11,2,FALSE)),VLOOKUP($M1149,'result messages'!$H$3:$L$11,2,FALSE),VLOOKUP($L1149,'result messages'!$H$3:$L$11,2,FALSE)))</f>
        <v/>
      </c>
      <c r="O1149" s="1" t="str">
        <f>IF(ISBLANK($C1149),"",IF(ISNA(VLOOKUP($L1149,'result messages'!$H$3:$L$11,3,FALSE)),VLOOKUP($M1149,'result messages'!$H$3:$L$11,3,FALSE),VLOOKUP($L1149,'result messages'!$H$3:$L$11,3,FALSE)))</f>
        <v/>
      </c>
      <c r="P1149" s="1" t="str">
        <f>IF(ISBLANK($C1149),"",IF(ISNA(VLOOKUP($L1149,'result messages'!$H$3:$L$11,4,FALSE)),VLOOKUP($M1149,'result messages'!$H$3:$L$11,4,FALSE),VLOOKUP($L1149,'result messages'!$H$3:$L$11,4,FALSE)))</f>
        <v/>
      </c>
      <c r="Q1149" s="1" t="str">
        <f>IF(ISBLANK($C1149),"",IF(ISNA(VLOOKUP($L1149,'result messages'!$H$3:$L$11,5,FALSE)),VLOOKUP($M1149,'result messages'!$H$3:$L$11,5,FALSE),VLOOKUP($L1149,'result messages'!$H$3:$L$11,5,FALSE)))</f>
        <v/>
      </c>
    </row>
    <row r="1150" spans="1:17">
      <c r="A1150" s="1">
        <v>1147</v>
      </c>
      <c r="B1150" s="1"/>
      <c r="C1150" s="1"/>
      <c r="D1150" s="1"/>
      <c r="E1150" s="6"/>
      <c r="F1150" s="1"/>
      <c r="G1150" s="1" t="str">
        <f>IF(ISNA(VLOOKUP($C1150,'DTEN TCAP Linkage deviceId'!$A$1:$A$20000,1,FALSE)),"No","Yes")</f>
        <v>No</v>
      </c>
      <c r="H1150" s="1" t="str">
        <f>IF(ISNA(VLOOKUP($C1150,'Provisioning Requester'!$F$3:$H$20000,2,FALSE)),"No","Yes")</f>
        <v>No</v>
      </c>
      <c r="I1150" s="1" t="str">
        <f>IF($H1150="Yes",VLOOKUP($C1150,'Provisioning Requester'!$F$3:$H$20000,3,FALSE),"-")</f>
        <v>-</v>
      </c>
      <c r="J1150" s="1" t="str">
        <f>IF(OR(D1150="SVCP", E1150="TRUE"), "No", IF(ISNA(VLOOKUP($C1150,'ProvResponder deviceId'!$A$1:$A$20000,1,FALSE)),"No","Yes"))</f>
        <v>No</v>
      </c>
      <c r="K1150" s="1" t="str">
        <f>IF($J1150="Yes",VLOOKUP($C1150,'ProvResponder deviceId'!$A$1:$C$20000,3,FALSE),"-")</f>
        <v>-</v>
      </c>
      <c r="L1150" s="1" t="str">
        <f t="shared" si="34"/>
        <v/>
      </c>
      <c r="M1150" s="1" t="str">
        <f t="shared" si="35"/>
        <v/>
      </c>
      <c r="N1150" s="1" t="str">
        <f>IF(ISBLANK($C1150),"",IF(ISNA(VLOOKUP($L1150,'result messages'!$H$3:$L$11,2,FALSE)),VLOOKUP($M1150,'result messages'!$H$3:$L$11,2,FALSE),VLOOKUP($L1150,'result messages'!$H$3:$L$11,2,FALSE)))</f>
        <v/>
      </c>
      <c r="O1150" s="1" t="str">
        <f>IF(ISBLANK($C1150),"",IF(ISNA(VLOOKUP($L1150,'result messages'!$H$3:$L$11,3,FALSE)),VLOOKUP($M1150,'result messages'!$H$3:$L$11,3,FALSE),VLOOKUP($L1150,'result messages'!$H$3:$L$11,3,FALSE)))</f>
        <v/>
      </c>
      <c r="P1150" s="1" t="str">
        <f>IF(ISBLANK($C1150),"",IF(ISNA(VLOOKUP($L1150,'result messages'!$H$3:$L$11,4,FALSE)),VLOOKUP($M1150,'result messages'!$H$3:$L$11,4,FALSE),VLOOKUP($L1150,'result messages'!$H$3:$L$11,4,FALSE)))</f>
        <v/>
      </c>
      <c r="Q1150" s="1" t="str">
        <f>IF(ISBLANK($C1150),"",IF(ISNA(VLOOKUP($L1150,'result messages'!$H$3:$L$11,5,FALSE)),VLOOKUP($M1150,'result messages'!$H$3:$L$11,5,FALSE),VLOOKUP($L1150,'result messages'!$H$3:$L$11,5,FALSE)))</f>
        <v/>
      </c>
    </row>
    <row r="1151" spans="1:17">
      <c r="A1151" s="1">
        <v>1148</v>
      </c>
      <c r="B1151" s="1"/>
      <c r="C1151" s="1"/>
      <c r="D1151" s="1"/>
      <c r="E1151" s="6"/>
      <c r="F1151" s="1"/>
      <c r="G1151" s="1" t="str">
        <f>IF(ISNA(VLOOKUP($C1151,'DTEN TCAP Linkage deviceId'!$A$1:$A$20000,1,FALSE)),"No","Yes")</f>
        <v>No</v>
      </c>
      <c r="H1151" s="1" t="str">
        <f>IF(ISNA(VLOOKUP($C1151,'Provisioning Requester'!$F$3:$H$20000,2,FALSE)),"No","Yes")</f>
        <v>No</v>
      </c>
      <c r="I1151" s="1" t="str">
        <f>IF($H1151="Yes",VLOOKUP($C1151,'Provisioning Requester'!$F$3:$H$20000,3,FALSE),"-")</f>
        <v>-</v>
      </c>
      <c r="J1151" s="1" t="str">
        <f>IF(OR(D1151="SVCP", E1151="TRUE"), "No", IF(ISNA(VLOOKUP($C1151,'ProvResponder deviceId'!$A$1:$A$20000,1,FALSE)),"No","Yes"))</f>
        <v>No</v>
      </c>
      <c r="K1151" s="1" t="str">
        <f>IF($J1151="Yes",VLOOKUP($C1151,'ProvResponder deviceId'!$A$1:$C$20000,3,FALSE),"-")</f>
        <v>-</v>
      </c>
      <c r="L1151" s="1" t="str">
        <f t="shared" si="34"/>
        <v/>
      </c>
      <c r="M1151" s="1" t="str">
        <f t="shared" si="35"/>
        <v/>
      </c>
      <c r="N1151" s="1" t="str">
        <f>IF(ISBLANK($C1151),"",IF(ISNA(VLOOKUP($L1151,'result messages'!$H$3:$L$11,2,FALSE)),VLOOKUP($M1151,'result messages'!$H$3:$L$11,2,FALSE),VLOOKUP($L1151,'result messages'!$H$3:$L$11,2,FALSE)))</f>
        <v/>
      </c>
      <c r="O1151" s="1" t="str">
        <f>IF(ISBLANK($C1151),"",IF(ISNA(VLOOKUP($L1151,'result messages'!$H$3:$L$11,3,FALSE)),VLOOKUP($M1151,'result messages'!$H$3:$L$11,3,FALSE),VLOOKUP($L1151,'result messages'!$H$3:$L$11,3,FALSE)))</f>
        <v/>
      </c>
      <c r="P1151" s="1" t="str">
        <f>IF(ISBLANK($C1151),"",IF(ISNA(VLOOKUP($L1151,'result messages'!$H$3:$L$11,4,FALSE)),VLOOKUP($M1151,'result messages'!$H$3:$L$11,4,FALSE),VLOOKUP($L1151,'result messages'!$H$3:$L$11,4,FALSE)))</f>
        <v/>
      </c>
      <c r="Q1151" s="1" t="str">
        <f>IF(ISBLANK($C1151),"",IF(ISNA(VLOOKUP($L1151,'result messages'!$H$3:$L$11,5,FALSE)),VLOOKUP($M1151,'result messages'!$H$3:$L$11,5,FALSE),VLOOKUP($L1151,'result messages'!$H$3:$L$11,5,FALSE)))</f>
        <v/>
      </c>
    </row>
    <row r="1152" spans="1:17">
      <c r="A1152" s="1">
        <v>1149</v>
      </c>
      <c r="B1152" s="1"/>
      <c r="C1152" s="1"/>
      <c r="D1152" s="1"/>
      <c r="E1152" s="6"/>
      <c r="F1152" s="1"/>
      <c r="G1152" s="1" t="str">
        <f>IF(ISNA(VLOOKUP($C1152,'DTEN TCAP Linkage deviceId'!$A$1:$A$20000,1,FALSE)),"No","Yes")</f>
        <v>No</v>
      </c>
      <c r="H1152" s="1" t="str">
        <f>IF(ISNA(VLOOKUP($C1152,'Provisioning Requester'!$F$3:$H$20000,2,FALSE)),"No","Yes")</f>
        <v>No</v>
      </c>
      <c r="I1152" s="1" t="str">
        <f>IF($H1152="Yes",VLOOKUP($C1152,'Provisioning Requester'!$F$3:$H$20000,3,FALSE),"-")</f>
        <v>-</v>
      </c>
      <c r="J1152" s="1" t="str">
        <f>IF(OR(D1152="SVCP", E1152="TRUE"), "No", IF(ISNA(VLOOKUP($C1152,'ProvResponder deviceId'!$A$1:$A$20000,1,FALSE)),"No","Yes"))</f>
        <v>No</v>
      </c>
      <c r="K1152" s="1" t="str">
        <f>IF($J1152="Yes",VLOOKUP($C1152,'ProvResponder deviceId'!$A$1:$C$20000,3,FALSE),"-")</f>
        <v>-</v>
      </c>
      <c r="L1152" s="1" t="str">
        <f t="shared" si="34"/>
        <v/>
      </c>
      <c r="M1152" s="1" t="str">
        <f t="shared" si="35"/>
        <v/>
      </c>
      <c r="N1152" s="1" t="str">
        <f>IF(ISBLANK($C1152),"",IF(ISNA(VLOOKUP($L1152,'result messages'!$H$3:$L$11,2,FALSE)),VLOOKUP($M1152,'result messages'!$H$3:$L$11,2,FALSE),VLOOKUP($L1152,'result messages'!$H$3:$L$11,2,FALSE)))</f>
        <v/>
      </c>
      <c r="O1152" s="1" t="str">
        <f>IF(ISBLANK($C1152),"",IF(ISNA(VLOOKUP($L1152,'result messages'!$H$3:$L$11,3,FALSE)),VLOOKUP($M1152,'result messages'!$H$3:$L$11,3,FALSE),VLOOKUP($L1152,'result messages'!$H$3:$L$11,3,FALSE)))</f>
        <v/>
      </c>
      <c r="P1152" s="1" t="str">
        <f>IF(ISBLANK($C1152),"",IF(ISNA(VLOOKUP($L1152,'result messages'!$H$3:$L$11,4,FALSE)),VLOOKUP($M1152,'result messages'!$H$3:$L$11,4,FALSE),VLOOKUP($L1152,'result messages'!$H$3:$L$11,4,FALSE)))</f>
        <v/>
      </c>
      <c r="Q1152" s="1" t="str">
        <f>IF(ISBLANK($C1152),"",IF(ISNA(VLOOKUP($L1152,'result messages'!$H$3:$L$11,5,FALSE)),VLOOKUP($M1152,'result messages'!$H$3:$L$11,5,FALSE),VLOOKUP($L1152,'result messages'!$H$3:$L$11,5,FALSE)))</f>
        <v/>
      </c>
    </row>
    <row r="1153" spans="1:17">
      <c r="A1153" s="1">
        <v>1150</v>
      </c>
      <c r="B1153" s="1"/>
      <c r="C1153" s="1"/>
      <c r="D1153" s="1"/>
      <c r="E1153" s="6"/>
      <c r="F1153" s="1"/>
      <c r="G1153" s="1" t="str">
        <f>IF(ISNA(VLOOKUP($C1153,'DTEN TCAP Linkage deviceId'!$A$1:$A$20000,1,FALSE)),"No","Yes")</f>
        <v>No</v>
      </c>
      <c r="H1153" s="1" t="str">
        <f>IF(ISNA(VLOOKUP($C1153,'Provisioning Requester'!$F$3:$H$20000,2,FALSE)),"No","Yes")</f>
        <v>No</v>
      </c>
      <c r="I1153" s="1" t="str">
        <f>IF($H1153="Yes",VLOOKUP($C1153,'Provisioning Requester'!$F$3:$H$20000,3,FALSE),"-")</f>
        <v>-</v>
      </c>
      <c r="J1153" s="1" t="str">
        <f>IF(OR(D1153="SVCP", E1153="TRUE"), "No", IF(ISNA(VLOOKUP($C1153,'ProvResponder deviceId'!$A$1:$A$20000,1,FALSE)),"No","Yes"))</f>
        <v>No</v>
      </c>
      <c r="K1153" s="1" t="str">
        <f>IF($J1153="Yes",VLOOKUP($C1153,'ProvResponder deviceId'!$A$1:$C$20000,3,FALSE),"-")</f>
        <v>-</v>
      </c>
      <c r="L1153" s="1" t="str">
        <f t="shared" si="34"/>
        <v/>
      </c>
      <c r="M1153" s="1" t="str">
        <f t="shared" si="35"/>
        <v/>
      </c>
      <c r="N1153" s="1" t="str">
        <f>IF(ISBLANK($C1153),"",IF(ISNA(VLOOKUP($L1153,'result messages'!$H$3:$L$11,2,FALSE)),VLOOKUP($M1153,'result messages'!$H$3:$L$11,2,FALSE),VLOOKUP($L1153,'result messages'!$H$3:$L$11,2,FALSE)))</f>
        <v/>
      </c>
      <c r="O1153" s="1" t="str">
        <f>IF(ISBLANK($C1153),"",IF(ISNA(VLOOKUP($L1153,'result messages'!$H$3:$L$11,3,FALSE)),VLOOKUP($M1153,'result messages'!$H$3:$L$11,3,FALSE),VLOOKUP($L1153,'result messages'!$H$3:$L$11,3,FALSE)))</f>
        <v/>
      </c>
      <c r="P1153" s="1" t="str">
        <f>IF(ISBLANK($C1153),"",IF(ISNA(VLOOKUP($L1153,'result messages'!$H$3:$L$11,4,FALSE)),VLOOKUP($M1153,'result messages'!$H$3:$L$11,4,FALSE),VLOOKUP($L1153,'result messages'!$H$3:$L$11,4,FALSE)))</f>
        <v/>
      </c>
      <c r="Q1153" s="1" t="str">
        <f>IF(ISBLANK($C1153),"",IF(ISNA(VLOOKUP($L1153,'result messages'!$H$3:$L$11,5,FALSE)),VLOOKUP($M1153,'result messages'!$H$3:$L$11,5,FALSE),VLOOKUP($L1153,'result messages'!$H$3:$L$11,5,FALSE)))</f>
        <v/>
      </c>
    </row>
    <row r="1154" spans="1:17">
      <c r="A1154" s="1">
        <v>1151</v>
      </c>
      <c r="B1154" s="1"/>
      <c r="C1154" s="1"/>
      <c r="D1154" s="1"/>
      <c r="E1154" s="6"/>
      <c r="F1154" s="1"/>
      <c r="G1154" s="1" t="str">
        <f>IF(ISNA(VLOOKUP($C1154,'DTEN TCAP Linkage deviceId'!$A$1:$A$20000,1,FALSE)),"No","Yes")</f>
        <v>No</v>
      </c>
      <c r="H1154" s="1" t="str">
        <f>IF(ISNA(VLOOKUP($C1154,'Provisioning Requester'!$F$3:$H$20000,2,FALSE)),"No","Yes")</f>
        <v>No</v>
      </c>
      <c r="I1154" s="1" t="str">
        <f>IF($H1154="Yes",VLOOKUP($C1154,'Provisioning Requester'!$F$3:$H$20000,3,FALSE),"-")</f>
        <v>-</v>
      </c>
      <c r="J1154" s="1" t="str">
        <f>IF(OR(D1154="SVCP", E1154="TRUE"), "No", IF(ISNA(VLOOKUP($C1154,'ProvResponder deviceId'!$A$1:$A$20000,1,FALSE)),"No","Yes"))</f>
        <v>No</v>
      </c>
      <c r="K1154" s="1" t="str">
        <f>IF($J1154="Yes",VLOOKUP($C1154,'ProvResponder deviceId'!$A$1:$C$20000,3,FALSE),"-")</f>
        <v>-</v>
      </c>
      <c r="L1154" s="1" t="str">
        <f t="shared" si="34"/>
        <v/>
      </c>
      <c r="M1154" s="1" t="str">
        <f t="shared" si="35"/>
        <v/>
      </c>
      <c r="N1154" s="1" t="str">
        <f>IF(ISBLANK($C1154),"",IF(ISNA(VLOOKUP($L1154,'result messages'!$H$3:$L$11,2,FALSE)),VLOOKUP($M1154,'result messages'!$H$3:$L$11,2,FALSE),VLOOKUP($L1154,'result messages'!$H$3:$L$11,2,FALSE)))</f>
        <v/>
      </c>
      <c r="O1154" s="1" t="str">
        <f>IF(ISBLANK($C1154),"",IF(ISNA(VLOOKUP($L1154,'result messages'!$H$3:$L$11,3,FALSE)),VLOOKUP($M1154,'result messages'!$H$3:$L$11,3,FALSE),VLOOKUP($L1154,'result messages'!$H$3:$L$11,3,FALSE)))</f>
        <v/>
      </c>
      <c r="P1154" s="1" t="str">
        <f>IF(ISBLANK($C1154),"",IF(ISNA(VLOOKUP($L1154,'result messages'!$H$3:$L$11,4,FALSE)),VLOOKUP($M1154,'result messages'!$H$3:$L$11,4,FALSE),VLOOKUP($L1154,'result messages'!$H$3:$L$11,4,FALSE)))</f>
        <v/>
      </c>
      <c r="Q1154" s="1" t="str">
        <f>IF(ISBLANK($C1154),"",IF(ISNA(VLOOKUP($L1154,'result messages'!$H$3:$L$11,5,FALSE)),VLOOKUP($M1154,'result messages'!$H$3:$L$11,5,FALSE),VLOOKUP($L1154,'result messages'!$H$3:$L$11,5,FALSE)))</f>
        <v/>
      </c>
    </row>
    <row r="1155" spans="1:17">
      <c r="A1155" s="1">
        <v>1152</v>
      </c>
      <c r="B1155" s="1"/>
      <c r="C1155" s="1"/>
      <c r="D1155" s="1"/>
      <c r="E1155" s="6"/>
      <c r="F1155" s="1"/>
      <c r="G1155" s="1" t="str">
        <f>IF(ISNA(VLOOKUP($C1155,'DTEN TCAP Linkage deviceId'!$A$1:$A$20000,1,FALSE)),"No","Yes")</f>
        <v>No</v>
      </c>
      <c r="H1155" s="1" t="str">
        <f>IF(ISNA(VLOOKUP($C1155,'Provisioning Requester'!$F$3:$H$20000,2,FALSE)),"No","Yes")</f>
        <v>No</v>
      </c>
      <c r="I1155" s="1" t="str">
        <f>IF($H1155="Yes",VLOOKUP($C1155,'Provisioning Requester'!$F$3:$H$20000,3,FALSE),"-")</f>
        <v>-</v>
      </c>
      <c r="J1155" s="1" t="str">
        <f>IF(OR(D1155="SVCP", E1155="TRUE"), "No", IF(ISNA(VLOOKUP($C1155,'ProvResponder deviceId'!$A$1:$A$20000,1,FALSE)),"No","Yes"))</f>
        <v>No</v>
      </c>
      <c r="K1155" s="1" t="str">
        <f>IF($J1155="Yes",VLOOKUP($C1155,'ProvResponder deviceId'!$A$1:$C$20000,3,FALSE),"-")</f>
        <v>-</v>
      </c>
      <c r="L1155" s="1" t="str">
        <f t="shared" si="34"/>
        <v/>
      </c>
      <c r="M1155" s="1" t="str">
        <f t="shared" si="35"/>
        <v/>
      </c>
      <c r="N1155" s="1" t="str">
        <f>IF(ISBLANK($C1155),"",IF(ISNA(VLOOKUP($L1155,'result messages'!$H$3:$L$11,2,FALSE)),VLOOKUP($M1155,'result messages'!$H$3:$L$11,2,FALSE),VLOOKUP($L1155,'result messages'!$H$3:$L$11,2,FALSE)))</f>
        <v/>
      </c>
      <c r="O1155" s="1" t="str">
        <f>IF(ISBLANK($C1155),"",IF(ISNA(VLOOKUP($L1155,'result messages'!$H$3:$L$11,3,FALSE)),VLOOKUP($M1155,'result messages'!$H$3:$L$11,3,FALSE),VLOOKUP($L1155,'result messages'!$H$3:$L$11,3,FALSE)))</f>
        <v/>
      </c>
      <c r="P1155" s="1" t="str">
        <f>IF(ISBLANK($C1155),"",IF(ISNA(VLOOKUP($L1155,'result messages'!$H$3:$L$11,4,FALSE)),VLOOKUP($M1155,'result messages'!$H$3:$L$11,4,FALSE),VLOOKUP($L1155,'result messages'!$H$3:$L$11,4,FALSE)))</f>
        <v/>
      </c>
      <c r="Q1155" s="1" t="str">
        <f>IF(ISBLANK($C1155),"",IF(ISNA(VLOOKUP($L1155,'result messages'!$H$3:$L$11,5,FALSE)),VLOOKUP($M1155,'result messages'!$H$3:$L$11,5,FALSE),VLOOKUP($L1155,'result messages'!$H$3:$L$11,5,FALSE)))</f>
        <v/>
      </c>
    </row>
    <row r="1156" spans="1:17">
      <c r="A1156" s="1">
        <v>1153</v>
      </c>
      <c r="B1156" s="1"/>
      <c r="C1156" s="1"/>
      <c r="D1156" s="1"/>
      <c r="E1156" s="6"/>
      <c r="F1156" s="1"/>
      <c r="G1156" s="1" t="str">
        <f>IF(ISNA(VLOOKUP($C1156,'DTEN TCAP Linkage deviceId'!$A$1:$A$20000,1,FALSE)),"No","Yes")</f>
        <v>No</v>
      </c>
      <c r="H1156" s="1" t="str">
        <f>IF(ISNA(VLOOKUP($C1156,'Provisioning Requester'!$F$3:$H$20000,2,FALSE)),"No","Yes")</f>
        <v>No</v>
      </c>
      <c r="I1156" s="1" t="str">
        <f>IF($H1156="Yes",VLOOKUP($C1156,'Provisioning Requester'!$F$3:$H$20000,3,FALSE),"-")</f>
        <v>-</v>
      </c>
      <c r="J1156" s="1" t="str">
        <f>IF(OR(D1156="SVCP", E1156="TRUE"), "No", IF(ISNA(VLOOKUP($C1156,'ProvResponder deviceId'!$A$1:$A$20000,1,FALSE)),"No","Yes"))</f>
        <v>No</v>
      </c>
      <c r="K1156" s="1" t="str">
        <f>IF($J1156="Yes",VLOOKUP($C1156,'ProvResponder deviceId'!$A$1:$C$20000,3,FALSE),"-")</f>
        <v>-</v>
      </c>
      <c r="L1156" s="1" t="str">
        <f t="shared" si="34"/>
        <v/>
      </c>
      <c r="M1156" s="1" t="str">
        <f t="shared" si="35"/>
        <v/>
      </c>
      <c r="N1156" s="1" t="str">
        <f>IF(ISBLANK($C1156),"",IF(ISNA(VLOOKUP($L1156,'result messages'!$H$3:$L$11,2,FALSE)),VLOOKUP($M1156,'result messages'!$H$3:$L$11,2,FALSE),VLOOKUP($L1156,'result messages'!$H$3:$L$11,2,FALSE)))</f>
        <v/>
      </c>
      <c r="O1156" s="1" t="str">
        <f>IF(ISBLANK($C1156),"",IF(ISNA(VLOOKUP($L1156,'result messages'!$H$3:$L$11,3,FALSE)),VLOOKUP($M1156,'result messages'!$H$3:$L$11,3,FALSE),VLOOKUP($L1156,'result messages'!$H$3:$L$11,3,FALSE)))</f>
        <v/>
      </c>
      <c r="P1156" s="1" t="str">
        <f>IF(ISBLANK($C1156),"",IF(ISNA(VLOOKUP($L1156,'result messages'!$H$3:$L$11,4,FALSE)),VLOOKUP($M1156,'result messages'!$H$3:$L$11,4,FALSE),VLOOKUP($L1156,'result messages'!$H$3:$L$11,4,FALSE)))</f>
        <v/>
      </c>
      <c r="Q1156" s="1" t="str">
        <f>IF(ISBLANK($C1156),"",IF(ISNA(VLOOKUP($L1156,'result messages'!$H$3:$L$11,5,FALSE)),VLOOKUP($M1156,'result messages'!$H$3:$L$11,5,FALSE),VLOOKUP($L1156,'result messages'!$H$3:$L$11,5,FALSE)))</f>
        <v/>
      </c>
    </row>
    <row r="1157" spans="1:17">
      <c r="A1157" s="1">
        <v>1154</v>
      </c>
      <c r="B1157" s="1"/>
      <c r="C1157" s="1"/>
      <c r="D1157" s="1"/>
      <c r="E1157" s="6"/>
      <c r="F1157" s="1"/>
      <c r="G1157" s="1" t="str">
        <f>IF(ISNA(VLOOKUP($C1157,'DTEN TCAP Linkage deviceId'!$A$1:$A$20000,1,FALSE)),"No","Yes")</f>
        <v>No</v>
      </c>
      <c r="H1157" s="1" t="str">
        <f>IF(ISNA(VLOOKUP($C1157,'Provisioning Requester'!$F$3:$H$20000,2,FALSE)),"No","Yes")</f>
        <v>No</v>
      </c>
      <c r="I1157" s="1" t="str">
        <f>IF($H1157="Yes",VLOOKUP($C1157,'Provisioning Requester'!$F$3:$H$20000,3,FALSE),"-")</f>
        <v>-</v>
      </c>
      <c r="J1157" s="1" t="str">
        <f>IF(OR(D1157="SVCP", E1157="TRUE"), "No", IF(ISNA(VLOOKUP($C1157,'ProvResponder deviceId'!$A$1:$A$20000,1,FALSE)),"No","Yes"))</f>
        <v>No</v>
      </c>
      <c r="K1157" s="1" t="str">
        <f>IF($J1157="Yes",VLOOKUP($C1157,'ProvResponder deviceId'!$A$1:$C$20000,3,FALSE),"-")</f>
        <v>-</v>
      </c>
      <c r="L1157" s="1" t="str">
        <f t="shared" ref="L1157:L1220" si="36">IF(ISBLANK($C1157),"",$D1157&amp;$E1157&amp;$G1157&amp;$H1157&amp;$I1157&amp;$J1157&amp;$K1157)</f>
        <v/>
      </c>
      <c r="M1157" s="1" t="str">
        <f t="shared" ref="M1157:M1220" si="37">IF(ISBLANK($C1157),"",$D1157&amp;$E1157&amp;$G1157&amp;$H1157&amp;$I1157&amp;$J1157&amp;"other")</f>
        <v/>
      </c>
      <c r="N1157" s="1" t="str">
        <f>IF(ISBLANK($C1157),"",IF(ISNA(VLOOKUP($L1157,'result messages'!$H$3:$L$11,2,FALSE)),VLOOKUP($M1157,'result messages'!$H$3:$L$11,2,FALSE),VLOOKUP($L1157,'result messages'!$H$3:$L$11,2,FALSE)))</f>
        <v/>
      </c>
      <c r="O1157" s="1" t="str">
        <f>IF(ISBLANK($C1157),"",IF(ISNA(VLOOKUP($L1157,'result messages'!$H$3:$L$11,3,FALSE)),VLOOKUP($M1157,'result messages'!$H$3:$L$11,3,FALSE),VLOOKUP($L1157,'result messages'!$H$3:$L$11,3,FALSE)))</f>
        <v/>
      </c>
      <c r="P1157" s="1" t="str">
        <f>IF(ISBLANK($C1157),"",IF(ISNA(VLOOKUP($L1157,'result messages'!$H$3:$L$11,4,FALSE)),VLOOKUP($M1157,'result messages'!$H$3:$L$11,4,FALSE),VLOOKUP($L1157,'result messages'!$H$3:$L$11,4,FALSE)))</f>
        <v/>
      </c>
      <c r="Q1157" s="1" t="str">
        <f>IF(ISBLANK($C1157),"",IF(ISNA(VLOOKUP($L1157,'result messages'!$H$3:$L$11,5,FALSE)),VLOOKUP($M1157,'result messages'!$H$3:$L$11,5,FALSE),VLOOKUP($L1157,'result messages'!$H$3:$L$11,5,FALSE)))</f>
        <v/>
      </c>
    </row>
    <row r="1158" spans="1:17">
      <c r="A1158" s="1">
        <v>1155</v>
      </c>
      <c r="B1158" s="1"/>
      <c r="C1158" s="1"/>
      <c r="D1158" s="1"/>
      <c r="E1158" s="6"/>
      <c r="F1158" s="1"/>
      <c r="G1158" s="1" t="str">
        <f>IF(ISNA(VLOOKUP($C1158,'DTEN TCAP Linkage deviceId'!$A$1:$A$20000,1,FALSE)),"No","Yes")</f>
        <v>No</v>
      </c>
      <c r="H1158" s="1" t="str">
        <f>IF(ISNA(VLOOKUP($C1158,'Provisioning Requester'!$F$3:$H$20000,2,FALSE)),"No","Yes")</f>
        <v>No</v>
      </c>
      <c r="I1158" s="1" t="str">
        <f>IF($H1158="Yes",VLOOKUP($C1158,'Provisioning Requester'!$F$3:$H$20000,3,FALSE),"-")</f>
        <v>-</v>
      </c>
      <c r="J1158" s="1" t="str">
        <f>IF(OR(D1158="SVCP", E1158="TRUE"), "No", IF(ISNA(VLOOKUP($C1158,'ProvResponder deviceId'!$A$1:$A$20000,1,FALSE)),"No","Yes"))</f>
        <v>No</v>
      </c>
      <c r="K1158" s="1" t="str">
        <f>IF($J1158="Yes",VLOOKUP($C1158,'ProvResponder deviceId'!$A$1:$C$20000,3,FALSE),"-")</f>
        <v>-</v>
      </c>
      <c r="L1158" s="1" t="str">
        <f t="shared" si="36"/>
        <v/>
      </c>
      <c r="M1158" s="1" t="str">
        <f t="shared" si="37"/>
        <v/>
      </c>
      <c r="N1158" s="1" t="str">
        <f>IF(ISBLANK($C1158),"",IF(ISNA(VLOOKUP($L1158,'result messages'!$H$3:$L$11,2,FALSE)),VLOOKUP($M1158,'result messages'!$H$3:$L$11,2,FALSE),VLOOKUP($L1158,'result messages'!$H$3:$L$11,2,FALSE)))</f>
        <v/>
      </c>
      <c r="O1158" s="1" t="str">
        <f>IF(ISBLANK($C1158),"",IF(ISNA(VLOOKUP($L1158,'result messages'!$H$3:$L$11,3,FALSE)),VLOOKUP($M1158,'result messages'!$H$3:$L$11,3,FALSE),VLOOKUP($L1158,'result messages'!$H$3:$L$11,3,FALSE)))</f>
        <v/>
      </c>
      <c r="P1158" s="1" t="str">
        <f>IF(ISBLANK($C1158),"",IF(ISNA(VLOOKUP($L1158,'result messages'!$H$3:$L$11,4,FALSE)),VLOOKUP($M1158,'result messages'!$H$3:$L$11,4,FALSE),VLOOKUP($L1158,'result messages'!$H$3:$L$11,4,FALSE)))</f>
        <v/>
      </c>
      <c r="Q1158" s="1" t="str">
        <f>IF(ISBLANK($C1158),"",IF(ISNA(VLOOKUP($L1158,'result messages'!$H$3:$L$11,5,FALSE)),VLOOKUP($M1158,'result messages'!$H$3:$L$11,5,FALSE),VLOOKUP($L1158,'result messages'!$H$3:$L$11,5,FALSE)))</f>
        <v/>
      </c>
    </row>
    <row r="1159" spans="1:17">
      <c r="A1159" s="1">
        <v>1156</v>
      </c>
      <c r="B1159" s="1"/>
      <c r="C1159" s="1"/>
      <c r="D1159" s="1"/>
      <c r="E1159" s="6"/>
      <c r="F1159" s="1"/>
      <c r="G1159" s="1" t="str">
        <f>IF(ISNA(VLOOKUP($C1159,'DTEN TCAP Linkage deviceId'!$A$1:$A$20000,1,FALSE)),"No","Yes")</f>
        <v>No</v>
      </c>
      <c r="H1159" s="1" t="str">
        <f>IF(ISNA(VLOOKUP($C1159,'Provisioning Requester'!$F$3:$H$20000,2,FALSE)),"No","Yes")</f>
        <v>No</v>
      </c>
      <c r="I1159" s="1" t="str">
        <f>IF($H1159="Yes",VLOOKUP($C1159,'Provisioning Requester'!$F$3:$H$20000,3,FALSE),"-")</f>
        <v>-</v>
      </c>
      <c r="J1159" s="1" t="str">
        <f>IF(OR(D1159="SVCP", E1159="TRUE"), "No", IF(ISNA(VLOOKUP($C1159,'ProvResponder deviceId'!$A$1:$A$20000,1,FALSE)),"No","Yes"))</f>
        <v>No</v>
      </c>
      <c r="K1159" s="1" t="str">
        <f>IF($J1159="Yes",VLOOKUP($C1159,'ProvResponder deviceId'!$A$1:$C$20000,3,FALSE),"-")</f>
        <v>-</v>
      </c>
      <c r="L1159" s="1" t="str">
        <f t="shared" si="36"/>
        <v/>
      </c>
      <c r="M1159" s="1" t="str">
        <f t="shared" si="37"/>
        <v/>
      </c>
      <c r="N1159" s="1" t="str">
        <f>IF(ISBLANK($C1159),"",IF(ISNA(VLOOKUP($L1159,'result messages'!$H$3:$L$11,2,FALSE)),VLOOKUP($M1159,'result messages'!$H$3:$L$11,2,FALSE),VLOOKUP($L1159,'result messages'!$H$3:$L$11,2,FALSE)))</f>
        <v/>
      </c>
      <c r="O1159" s="1" t="str">
        <f>IF(ISBLANK($C1159),"",IF(ISNA(VLOOKUP($L1159,'result messages'!$H$3:$L$11,3,FALSE)),VLOOKUP($M1159,'result messages'!$H$3:$L$11,3,FALSE),VLOOKUP($L1159,'result messages'!$H$3:$L$11,3,FALSE)))</f>
        <v/>
      </c>
      <c r="P1159" s="1" t="str">
        <f>IF(ISBLANK($C1159),"",IF(ISNA(VLOOKUP($L1159,'result messages'!$H$3:$L$11,4,FALSE)),VLOOKUP($M1159,'result messages'!$H$3:$L$11,4,FALSE),VLOOKUP($L1159,'result messages'!$H$3:$L$11,4,FALSE)))</f>
        <v/>
      </c>
      <c r="Q1159" s="1" t="str">
        <f>IF(ISBLANK($C1159),"",IF(ISNA(VLOOKUP($L1159,'result messages'!$H$3:$L$11,5,FALSE)),VLOOKUP($M1159,'result messages'!$H$3:$L$11,5,FALSE),VLOOKUP($L1159,'result messages'!$H$3:$L$11,5,FALSE)))</f>
        <v/>
      </c>
    </row>
    <row r="1160" spans="1:17">
      <c r="A1160" s="1">
        <v>1157</v>
      </c>
      <c r="B1160" s="1"/>
      <c r="C1160" s="1"/>
      <c r="D1160" s="1"/>
      <c r="E1160" s="6"/>
      <c r="F1160" s="1"/>
      <c r="G1160" s="1" t="str">
        <f>IF(ISNA(VLOOKUP($C1160,'DTEN TCAP Linkage deviceId'!$A$1:$A$20000,1,FALSE)),"No","Yes")</f>
        <v>No</v>
      </c>
      <c r="H1160" s="1" t="str">
        <f>IF(ISNA(VLOOKUP($C1160,'Provisioning Requester'!$F$3:$H$20000,2,FALSE)),"No","Yes")</f>
        <v>No</v>
      </c>
      <c r="I1160" s="1" t="str">
        <f>IF($H1160="Yes",VLOOKUP($C1160,'Provisioning Requester'!$F$3:$H$20000,3,FALSE),"-")</f>
        <v>-</v>
      </c>
      <c r="J1160" s="1" t="str">
        <f>IF(OR(D1160="SVCP", E1160="TRUE"), "No", IF(ISNA(VLOOKUP($C1160,'ProvResponder deviceId'!$A$1:$A$20000,1,FALSE)),"No","Yes"))</f>
        <v>No</v>
      </c>
      <c r="K1160" s="1" t="str">
        <f>IF($J1160="Yes",VLOOKUP($C1160,'ProvResponder deviceId'!$A$1:$C$20000,3,FALSE),"-")</f>
        <v>-</v>
      </c>
      <c r="L1160" s="1" t="str">
        <f t="shared" si="36"/>
        <v/>
      </c>
      <c r="M1160" s="1" t="str">
        <f t="shared" si="37"/>
        <v/>
      </c>
      <c r="N1160" s="1" t="str">
        <f>IF(ISBLANK($C1160),"",IF(ISNA(VLOOKUP($L1160,'result messages'!$H$3:$L$11,2,FALSE)),VLOOKUP($M1160,'result messages'!$H$3:$L$11,2,FALSE),VLOOKUP($L1160,'result messages'!$H$3:$L$11,2,FALSE)))</f>
        <v/>
      </c>
      <c r="O1160" s="1" t="str">
        <f>IF(ISBLANK($C1160),"",IF(ISNA(VLOOKUP($L1160,'result messages'!$H$3:$L$11,3,FALSE)),VLOOKUP($M1160,'result messages'!$H$3:$L$11,3,FALSE),VLOOKUP($L1160,'result messages'!$H$3:$L$11,3,FALSE)))</f>
        <v/>
      </c>
      <c r="P1160" s="1" t="str">
        <f>IF(ISBLANK($C1160),"",IF(ISNA(VLOOKUP($L1160,'result messages'!$H$3:$L$11,4,FALSE)),VLOOKUP($M1160,'result messages'!$H$3:$L$11,4,FALSE),VLOOKUP($L1160,'result messages'!$H$3:$L$11,4,FALSE)))</f>
        <v/>
      </c>
      <c r="Q1160" s="1" t="str">
        <f>IF(ISBLANK($C1160),"",IF(ISNA(VLOOKUP($L1160,'result messages'!$H$3:$L$11,5,FALSE)),VLOOKUP($M1160,'result messages'!$H$3:$L$11,5,FALSE),VLOOKUP($L1160,'result messages'!$H$3:$L$11,5,FALSE)))</f>
        <v/>
      </c>
    </row>
    <row r="1161" spans="1:17">
      <c r="A1161" s="1">
        <v>1158</v>
      </c>
      <c r="B1161" s="1"/>
      <c r="C1161" s="1"/>
      <c r="D1161" s="1"/>
      <c r="E1161" s="6"/>
      <c r="F1161" s="1"/>
      <c r="G1161" s="1" t="str">
        <f>IF(ISNA(VLOOKUP($C1161,'DTEN TCAP Linkage deviceId'!$A$1:$A$20000,1,FALSE)),"No","Yes")</f>
        <v>No</v>
      </c>
      <c r="H1161" s="1" t="str">
        <f>IF(ISNA(VLOOKUP($C1161,'Provisioning Requester'!$F$3:$H$20000,2,FALSE)),"No","Yes")</f>
        <v>No</v>
      </c>
      <c r="I1161" s="1" t="str">
        <f>IF($H1161="Yes",VLOOKUP($C1161,'Provisioning Requester'!$F$3:$H$20000,3,FALSE),"-")</f>
        <v>-</v>
      </c>
      <c r="J1161" s="1" t="str">
        <f>IF(OR(D1161="SVCP", E1161="TRUE"), "No", IF(ISNA(VLOOKUP($C1161,'ProvResponder deviceId'!$A$1:$A$20000,1,FALSE)),"No","Yes"))</f>
        <v>No</v>
      </c>
      <c r="K1161" s="1" t="str">
        <f>IF($J1161="Yes",VLOOKUP($C1161,'ProvResponder deviceId'!$A$1:$C$20000,3,FALSE),"-")</f>
        <v>-</v>
      </c>
      <c r="L1161" s="1" t="str">
        <f t="shared" si="36"/>
        <v/>
      </c>
      <c r="M1161" s="1" t="str">
        <f t="shared" si="37"/>
        <v/>
      </c>
      <c r="N1161" s="1" t="str">
        <f>IF(ISBLANK($C1161),"",IF(ISNA(VLOOKUP($L1161,'result messages'!$H$3:$L$11,2,FALSE)),VLOOKUP($M1161,'result messages'!$H$3:$L$11,2,FALSE),VLOOKUP($L1161,'result messages'!$H$3:$L$11,2,FALSE)))</f>
        <v/>
      </c>
      <c r="O1161" s="1" t="str">
        <f>IF(ISBLANK($C1161),"",IF(ISNA(VLOOKUP($L1161,'result messages'!$H$3:$L$11,3,FALSE)),VLOOKUP($M1161,'result messages'!$H$3:$L$11,3,FALSE),VLOOKUP($L1161,'result messages'!$H$3:$L$11,3,FALSE)))</f>
        <v/>
      </c>
      <c r="P1161" s="1" t="str">
        <f>IF(ISBLANK($C1161),"",IF(ISNA(VLOOKUP($L1161,'result messages'!$H$3:$L$11,4,FALSE)),VLOOKUP($M1161,'result messages'!$H$3:$L$11,4,FALSE),VLOOKUP($L1161,'result messages'!$H$3:$L$11,4,FALSE)))</f>
        <v/>
      </c>
      <c r="Q1161" s="1" t="str">
        <f>IF(ISBLANK($C1161),"",IF(ISNA(VLOOKUP($L1161,'result messages'!$H$3:$L$11,5,FALSE)),VLOOKUP($M1161,'result messages'!$H$3:$L$11,5,FALSE),VLOOKUP($L1161,'result messages'!$H$3:$L$11,5,FALSE)))</f>
        <v/>
      </c>
    </row>
    <row r="1162" spans="1:17">
      <c r="A1162" s="1">
        <v>1159</v>
      </c>
      <c r="B1162" s="1"/>
      <c r="C1162" s="1"/>
      <c r="D1162" s="1"/>
      <c r="E1162" s="6"/>
      <c r="F1162" s="1"/>
      <c r="G1162" s="1" t="str">
        <f>IF(ISNA(VLOOKUP($C1162,'DTEN TCAP Linkage deviceId'!$A$1:$A$20000,1,FALSE)),"No","Yes")</f>
        <v>No</v>
      </c>
      <c r="H1162" s="1" t="str">
        <f>IF(ISNA(VLOOKUP($C1162,'Provisioning Requester'!$F$3:$H$20000,2,FALSE)),"No","Yes")</f>
        <v>No</v>
      </c>
      <c r="I1162" s="1" t="str">
        <f>IF($H1162="Yes",VLOOKUP($C1162,'Provisioning Requester'!$F$3:$H$20000,3,FALSE),"-")</f>
        <v>-</v>
      </c>
      <c r="J1162" s="1" t="str">
        <f>IF(OR(D1162="SVCP", E1162="TRUE"), "No", IF(ISNA(VLOOKUP($C1162,'ProvResponder deviceId'!$A$1:$A$20000,1,FALSE)),"No","Yes"))</f>
        <v>No</v>
      </c>
      <c r="K1162" s="1" t="str">
        <f>IF($J1162="Yes",VLOOKUP($C1162,'ProvResponder deviceId'!$A$1:$C$20000,3,FALSE),"-")</f>
        <v>-</v>
      </c>
      <c r="L1162" s="1" t="str">
        <f t="shared" si="36"/>
        <v/>
      </c>
      <c r="M1162" s="1" t="str">
        <f t="shared" si="37"/>
        <v/>
      </c>
      <c r="N1162" s="1" t="str">
        <f>IF(ISBLANK($C1162),"",IF(ISNA(VLOOKUP($L1162,'result messages'!$H$3:$L$11,2,FALSE)),VLOOKUP($M1162,'result messages'!$H$3:$L$11,2,FALSE),VLOOKUP($L1162,'result messages'!$H$3:$L$11,2,FALSE)))</f>
        <v/>
      </c>
      <c r="O1162" s="1" t="str">
        <f>IF(ISBLANK($C1162),"",IF(ISNA(VLOOKUP($L1162,'result messages'!$H$3:$L$11,3,FALSE)),VLOOKUP($M1162,'result messages'!$H$3:$L$11,3,FALSE),VLOOKUP($L1162,'result messages'!$H$3:$L$11,3,FALSE)))</f>
        <v/>
      </c>
      <c r="P1162" s="1" t="str">
        <f>IF(ISBLANK($C1162),"",IF(ISNA(VLOOKUP($L1162,'result messages'!$H$3:$L$11,4,FALSE)),VLOOKUP($M1162,'result messages'!$H$3:$L$11,4,FALSE),VLOOKUP($L1162,'result messages'!$H$3:$L$11,4,FALSE)))</f>
        <v/>
      </c>
      <c r="Q1162" s="1" t="str">
        <f>IF(ISBLANK($C1162),"",IF(ISNA(VLOOKUP($L1162,'result messages'!$H$3:$L$11,5,FALSE)),VLOOKUP($M1162,'result messages'!$H$3:$L$11,5,FALSE),VLOOKUP($L1162,'result messages'!$H$3:$L$11,5,FALSE)))</f>
        <v/>
      </c>
    </row>
    <row r="1163" spans="1:17">
      <c r="A1163" s="1">
        <v>1160</v>
      </c>
      <c r="B1163" s="1"/>
      <c r="C1163" s="1"/>
      <c r="D1163" s="1"/>
      <c r="E1163" s="6"/>
      <c r="F1163" s="1"/>
      <c r="G1163" s="1" t="str">
        <f>IF(ISNA(VLOOKUP($C1163,'DTEN TCAP Linkage deviceId'!$A$1:$A$20000,1,FALSE)),"No","Yes")</f>
        <v>No</v>
      </c>
      <c r="H1163" s="1" t="str">
        <f>IF(ISNA(VLOOKUP($C1163,'Provisioning Requester'!$F$3:$H$20000,2,FALSE)),"No","Yes")</f>
        <v>No</v>
      </c>
      <c r="I1163" s="1" t="str">
        <f>IF($H1163="Yes",VLOOKUP($C1163,'Provisioning Requester'!$F$3:$H$20000,3,FALSE),"-")</f>
        <v>-</v>
      </c>
      <c r="J1163" s="1" t="str">
        <f>IF(OR(D1163="SVCP", E1163="TRUE"), "No", IF(ISNA(VLOOKUP($C1163,'ProvResponder deviceId'!$A$1:$A$20000,1,FALSE)),"No","Yes"))</f>
        <v>No</v>
      </c>
      <c r="K1163" s="1" t="str">
        <f>IF($J1163="Yes",VLOOKUP($C1163,'ProvResponder deviceId'!$A$1:$C$20000,3,FALSE),"-")</f>
        <v>-</v>
      </c>
      <c r="L1163" s="1" t="str">
        <f t="shared" si="36"/>
        <v/>
      </c>
      <c r="M1163" s="1" t="str">
        <f t="shared" si="37"/>
        <v/>
      </c>
      <c r="N1163" s="1" t="str">
        <f>IF(ISBLANK($C1163),"",IF(ISNA(VLOOKUP($L1163,'result messages'!$H$3:$L$11,2,FALSE)),VLOOKUP($M1163,'result messages'!$H$3:$L$11,2,FALSE),VLOOKUP($L1163,'result messages'!$H$3:$L$11,2,FALSE)))</f>
        <v/>
      </c>
      <c r="O1163" s="1" t="str">
        <f>IF(ISBLANK($C1163),"",IF(ISNA(VLOOKUP($L1163,'result messages'!$H$3:$L$11,3,FALSE)),VLOOKUP($M1163,'result messages'!$H$3:$L$11,3,FALSE),VLOOKUP($L1163,'result messages'!$H$3:$L$11,3,FALSE)))</f>
        <v/>
      </c>
      <c r="P1163" s="1" t="str">
        <f>IF(ISBLANK($C1163),"",IF(ISNA(VLOOKUP($L1163,'result messages'!$H$3:$L$11,4,FALSE)),VLOOKUP($M1163,'result messages'!$H$3:$L$11,4,FALSE),VLOOKUP($L1163,'result messages'!$H$3:$L$11,4,FALSE)))</f>
        <v/>
      </c>
      <c r="Q1163" s="1" t="str">
        <f>IF(ISBLANK($C1163),"",IF(ISNA(VLOOKUP($L1163,'result messages'!$H$3:$L$11,5,FALSE)),VLOOKUP($M1163,'result messages'!$H$3:$L$11,5,FALSE),VLOOKUP($L1163,'result messages'!$H$3:$L$11,5,FALSE)))</f>
        <v/>
      </c>
    </row>
    <row r="1164" spans="1:17">
      <c r="A1164" s="1">
        <v>1161</v>
      </c>
      <c r="B1164" s="1"/>
      <c r="C1164" s="1"/>
      <c r="D1164" s="1"/>
      <c r="E1164" s="6"/>
      <c r="F1164" s="1"/>
      <c r="G1164" s="1" t="str">
        <f>IF(ISNA(VLOOKUP($C1164,'DTEN TCAP Linkage deviceId'!$A$1:$A$20000,1,FALSE)),"No","Yes")</f>
        <v>No</v>
      </c>
      <c r="H1164" s="1" t="str">
        <f>IF(ISNA(VLOOKUP($C1164,'Provisioning Requester'!$F$3:$H$20000,2,FALSE)),"No","Yes")</f>
        <v>No</v>
      </c>
      <c r="I1164" s="1" t="str">
        <f>IF($H1164="Yes",VLOOKUP($C1164,'Provisioning Requester'!$F$3:$H$20000,3,FALSE),"-")</f>
        <v>-</v>
      </c>
      <c r="J1164" s="1" t="str">
        <f>IF(OR(D1164="SVCP", E1164="TRUE"), "No", IF(ISNA(VLOOKUP($C1164,'ProvResponder deviceId'!$A$1:$A$20000,1,FALSE)),"No","Yes"))</f>
        <v>No</v>
      </c>
      <c r="K1164" s="1" t="str">
        <f>IF($J1164="Yes",VLOOKUP($C1164,'ProvResponder deviceId'!$A$1:$C$20000,3,FALSE),"-")</f>
        <v>-</v>
      </c>
      <c r="L1164" s="1" t="str">
        <f t="shared" si="36"/>
        <v/>
      </c>
      <c r="M1164" s="1" t="str">
        <f t="shared" si="37"/>
        <v/>
      </c>
      <c r="N1164" s="1" t="str">
        <f>IF(ISBLANK($C1164),"",IF(ISNA(VLOOKUP($L1164,'result messages'!$H$3:$L$11,2,FALSE)),VLOOKUP($M1164,'result messages'!$H$3:$L$11,2,FALSE),VLOOKUP($L1164,'result messages'!$H$3:$L$11,2,FALSE)))</f>
        <v/>
      </c>
      <c r="O1164" s="1" t="str">
        <f>IF(ISBLANK($C1164),"",IF(ISNA(VLOOKUP($L1164,'result messages'!$H$3:$L$11,3,FALSE)),VLOOKUP($M1164,'result messages'!$H$3:$L$11,3,FALSE),VLOOKUP($L1164,'result messages'!$H$3:$L$11,3,FALSE)))</f>
        <v/>
      </c>
      <c r="P1164" s="1" t="str">
        <f>IF(ISBLANK($C1164),"",IF(ISNA(VLOOKUP($L1164,'result messages'!$H$3:$L$11,4,FALSE)),VLOOKUP($M1164,'result messages'!$H$3:$L$11,4,FALSE),VLOOKUP($L1164,'result messages'!$H$3:$L$11,4,FALSE)))</f>
        <v/>
      </c>
      <c r="Q1164" s="1" t="str">
        <f>IF(ISBLANK($C1164),"",IF(ISNA(VLOOKUP($L1164,'result messages'!$H$3:$L$11,5,FALSE)),VLOOKUP($M1164,'result messages'!$H$3:$L$11,5,FALSE),VLOOKUP($L1164,'result messages'!$H$3:$L$11,5,FALSE)))</f>
        <v/>
      </c>
    </row>
    <row r="1165" spans="1:17">
      <c r="A1165" s="1">
        <v>1162</v>
      </c>
      <c r="B1165" s="1"/>
      <c r="C1165" s="1"/>
      <c r="D1165" s="1"/>
      <c r="E1165" s="6"/>
      <c r="F1165" s="1"/>
      <c r="G1165" s="1" t="str">
        <f>IF(ISNA(VLOOKUP($C1165,'DTEN TCAP Linkage deviceId'!$A$1:$A$20000,1,FALSE)),"No","Yes")</f>
        <v>No</v>
      </c>
      <c r="H1165" s="1" t="str">
        <f>IF(ISNA(VLOOKUP($C1165,'Provisioning Requester'!$F$3:$H$20000,2,FALSE)),"No","Yes")</f>
        <v>No</v>
      </c>
      <c r="I1165" s="1" t="str">
        <f>IF($H1165="Yes",VLOOKUP($C1165,'Provisioning Requester'!$F$3:$H$20000,3,FALSE),"-")</f>
        <v>-</v>
      </c>
      <c r="J1165" s="1" t="str">
        <f>IF(OR(D1165="SVCP", E1165="TRUE"), "No", IF(ISNA(VLOOKUP($C1165,'ProvResponder deviceId'!$A$1:$A$20000,1,FALSE)),"No","Yes"))</f>
        <v>No</v>
      </c>
      <c r="K1165" s="1" t="str">
        <f>IF($J1165="Yes",VLOOKUP($C1165,'ProvResponder deviceId'!$A$1:$C$20000,3,FALSE),"-")</f>
        <v>-</v>
      </c>
      <c r="L1165" s="1" t="str">
        <f t="shared" si="36"/>
        <v/>
      </c>
      <c r="M1165" s="1" t="str">
        <f t="shared" si="37"/>
        <v/>
      </c>
      <c r="N1165" s="1" t="str">
        <f>IF(ISBLANK($C1165),"",IF(ISNA(VLOOKUP($L1165,'result messages'!$H$3:$L$11,2,FALSE)),VLOOKUP($M1165,'result messages'!$H$3:$L$11,2,FALSE),VLOOKUP($L1165,'result messages'!$H$3:$L$11,2,FALSE)))</f>
        <v/>
      </c>
      <c r="O1165" s="1" t="str">
        <f>IF(ISBLANK($C1165),"",IF(ISNA(VLOOKUP($L1165,'result messages'!$H$3:$L$11,3,FALSE)),VLOOKUP($M1165,'result messages'!$H$3:$L$11,3,FALSE),VLOOKUP($L1165,'result messages'!$H$3:$L$11,3,FALSE)))</f>
        <v/>
      </c>
      <c r="P1165" s="1" t="str">
        <f>IF(ISBLANK($C1165),"",IF(ISNA(VLOOKUP($L1165,'result messages'!$H$3:$L$11,4,FALSE)),VLOOKUP($M1165,'result messages'!$H$3:$L$11,4,FALSE),VLOOKUP($L1165,'result messages'!$H$3:$L$11,4,FALSE)))</f>
        <v/>
      </c>
      <c r="Q1165" s="1" t="str">
        <f>IF(ISBLANK($C1165),"",IF(ISNA(VLOOKUP($L1165,'result messages'!$H$3:$L$11,5,FALSE)),VLOOKUP($M1165,'result messages'!$H$3:$L$11,5,FALSE),VLOOKUP($L1165,'result messages'!$H$3:$L$11,5,FALSE)))</f>
        <v/>
      </c>
    </row>
    <row r="1166" spans="1:17">
      <c r="A1166" s="1">
        <v>1163</v>
      </c>
      <c r="B1166" s="1"/>
      <c r="C1166" s="1"/>
      <c r="D1166" s="1"/>
      <c r="E1166" s="6"/>
      <c r="F1166" s="1"/>
      <c r="G1166" s="1" t="str">
        <f>IF(ISNA(VLOOKUP($C1166,'DTEN TCAP Linkage deviceId'!$A$1:$A$20000,1,FALSE)),"No","Yes")</f>
        <v>No</v>
      </c>
      <c r="H1166" s="1" t="str">
        <f>IF(ISNA(VLOOKUP($C1166,'Provisioning Requester'!$F$3:$H$20000,2,FALSE)),"No","Yes")</f>
        <v>No</v>
      </c>
      <c r="I1166" s="1" t="str">
        <f>IF($H1166="Yes",VLOOKUP($C1166,'Provisioning Requester'!$F$3:$H$20000,3,FALSE),"-")</f>
        <v>-</v>
      </c>
      <c r="J1166" s="1" t="str">
        <f>IF(OR(D1166="SVCP", E1166="TRUE"), "No", IF(ISNA(VLOOKUP($C1166,'ProvResponder deviceId'!$A$1:$A$20000,1,FALSE)),"No","Yes"))</f>
        <v>No</v>
      </c>
      <c r="K1166" s="1" t="str">
        <f>IF($J1166="Yes",VLOOKUP($C1166,'ProvResponder deviceId'!$A$1:$C$20000,3,FALSE),"-")</f>
        <v>-</v>
      </c>
      <c r="L1166" s="1" t="str">
        <f t="shared" si="36"/>
        <v/>
      </c>
      <c r="M1166" s="1" t="str">
        <f t="shared" si="37"/>
        <v/>
      </c>
      <c r="N1166" s="1" t="str">
        <f>IF(ISBLANK($C1166),"",IF(ISNA(VLOOKUP($L1166,'result messages'!$H$3:$L$11,2,FALSE)),VLOOKUP($M1166,'result messages'!$H$3:$L$11,2,FALSE),VLOOKUP($L1166,'result messages'!$H$3:$L$11,2,FALSE)))</f>
        <v/>
      </c>
      <c r="O1166" s="1" t="str">
        <f>IF(ISBLANK($C1166),"",IF(ISNA(VLOOKUP($L1166,'result messages'!$H$3:$L$11,3,FALSE)),VLOOKUP($M1166,'result messages'!$H$3:$L$11,3,FALSE),VLOOKUP($L1166,'result messages'!$H$3:$L$11,3,FALSE)))</f>
        <v/>
      </c>
      <c r="P1166" s="1" t="str">
        <f>IF(ISBLANK($C1166),"",IF(ISNA(VLOOKUP($L1166,'result messages'!$H$3:$L$11,4,FALSE)),VLOOKUP($M1166,'result messages'!$H$3:$L$11,4,FALSE),VLOOKUP($L1166,'result messages'!$H$3:$L$11,4,FALSE)))</f>
        <v/>
      </c>
      <c r="Q1166" s="1" t="str">
        <f>IF(ISBLANK($C1166),"",IF(ISNA(VLOOKUP($L1166,'result messages'!$H$3:$L$11,5,FALSE)),VLOOKUP($M1166,'result messages'!$H$3:$L$11,5,FALSE),VLOOKUP($L1166,'result messages'!$H$3:$L$11,5,FALSE)))</f>
        <v/>
      </c>
    </row>
    <row r="1167" spans="1:17">
      <c r="A1167" s="1">
        <v>1164</v>
      </c>
      <c r="B1167" s="1"/>
      <c r="C1167" s="1"/>
      <c r="D1167" s="1"/>
      <c r="E1167" s="6"/>
      <c r="F1167" s="1"/>
      <c r="G1167" s="1" t="str">
        <f>IF(ISNA(VLOOKUP($C1167,'DTEN TCAP Linkage deviceId'!$A$1:$A$20000,1,FALSE)),"No","Yes")</f>
        <v>No</v>
      </c>
      <c r="H1167" s="1" t="str">
        <f>IF(ISNA(VLOOKUP($C1167,'Provisioning Requester'!$F$3:$H$20000,2,FALSE)),"No","Yes")</f>
        <v>No</v>
      </c>
      <c r="I1167" s="1" t="str">
        <f>IF($H1167="Yes",VLOOKUP($C1167,'Provisioning Requester'!$F$3:$H$20000,3,FALSE),"-")</f>
        <v>-</v>
      </c>
      <c r="J1167" s="1" t="str">
        <f>IF(OR(D1167="SVCP", E1167="TRUE"), "No", IF(ISNA(VLOOKUP($C1167,'ProvResponder deviceId'!$A$1:$A$20000,1,FALSE)),"No","Yes"))</f>
        <v>No</v>
      </c>
      <c r="K1167" s="1" t="str">
        <f>IF($J1167="Yes",VLOOKUP($C1167,'ProvResponder deviceId'!$A$1:$C$20000,3,FALSE),"-")</f>
        <v>-</v>
      </c>
      <c r="L1167" s="1" t="str">
        <f t="shared" si="36"/>
        <v/>
      </c>
      <c r="M1167" s="1" t="str">
        <f t="shared" si="37"/>
        <v/>
      </c>
      <c r="N1167" s="1" t="str">
        <f>IF(ISBLANK($C1167),"",IF(ISNA(VLOOKUP($L1167,'result messages'!$H$3:$L$11,2,FALSE)),VLOOKUP($M1167,'result messages'!$H$3:$L$11,2,FALSE),VLOOKUP($L1167,'result messages'!$H$3:$L$11,2,FALSE)))</f>
        <v/>
      </c>
      <c r="O1167" s="1" t="str">
        <f>IF(ISBLANK($C1167),"",IF(ISNA(VLOOKUP($L1167,'result messages'!$H$3:$L$11,3,FALSE)),VLOOKUP($M1167,'result messages'!$H$3:$L$11,3,FALSE),VLOOKUP($L1167,'result messages'!$H$3:$L$11,3,FALSE)))</f>
        <v/>
      </c>
      <c r="P1167" s="1" t="str">
        <f>IF(ISBLANK($C1167),"",IF(ISNA(VLOOKUP($L1167,'result messages'!$H$3:$L$11,4,FALSE)),VLOOKUP($M1167,'result messages'!$H$3:$L$11,4,FALSE),VLOOKUP($L1167,'result messages'!$H$3:$L$11,4,FALSE)))</f>
        <v/>
      </c>
      <c r="Q1167" s="1" t="str">
        <f>IF(ISBLANK($C1167),"",IF(ISNA(VLOOKUP($L1167,'result messages'!$H$3:$L$11,5,FALSE)),VLOOKUP($M1167,'result messages'!$H$3:$L$11,5,FALSE),VLOOKUP($L1167,'result messages'!$H$3:$L$11,5,FALSE)))</f>
        <v/>
      </c>
    </row>
    <row r="1168" spans="1:17">
      <c r="A1168" s="1">
        <v>1165</v>
      </c>
      <c r="B1168" s="1"/>
      <c r="C1168" s="1"/>
      <c r="D1168" s="1"/>
      <c r="E1168" s="6"/>
      <c r="F1168" s="1"/>
      <c r="G1168" s="1" t="str">
        <f>IF(ISNA(VLOOKUP($C1168,'DTEN TCAP Linkage deviceId'!$A$1:$A$20000,1,FALSE)),"No","Yes")</f>
        <v>No</v>
      </c>
      <c r="H1168" s="1" t="str">
        <f>IF(ISNA(VLOOKUP($C1168,'Provisioning Requester'!$F$3:$H$20000,2,FALSE)),"No","Yes")</f>
        <v>No</v>
      </c>
      <c r="I1168" s="1" t="str">
        <f>IF($H1168="Yes",VLOOKUP($C1168,'Provisioning Requester'!$F$3:$H$20000,3,FALSE),"-")</f>
        <v>-</v>
      </c>
      <c r="J1168" s="1" t="str">
        <f>IF(OR(D1168="SVCP", E1168="TRUE"), "No", IF(ISNA(VLOOKUP($C1168,'ProvResponder deviceId'!$A$1:$A$20000,1,FALSE)),"No","Yes"))</f>
        <v>No</v>
      </c>
      <c r="K1168" s="1" t="str">
        <f>IF($J1168="Yes",VLOOKUP($C1168,'ProvResponder deviceId'!$A$1:$C$20000,3,FALSE),"-")</f>
        <v>-</v>
      </c>
      <c r="L1168" s="1" t="str">
        <f t="shared" si="36"/>
        <v/>
      </c>
      <c r="M1168" s="1" t="str">
        <f t="shared" si="37"/>
        <v/>
      </c>
      <c r="N1168" s="1" t="str">
        <f>IF(ISBLANK($C1168),"",IF(ISNA(VLOOKUP($L1168,'result messages'!$H$3:$L$11,2,FALSE)),VLOOKUP($M1168,'result messages'!$H$3:$L$11,2,FALSE),VLOOKUP($L1168,'result messages'!$H$3:$L$11,2,FALSE)))</f>
        <v/>
      </c>
      <c r="O1168" s="1" t="str">
        <f>IF(ISBLANK($C1168),"",IF(ISNA(VLOOKUP($L1168,'result messages'!$H$3:$L$11,3,FALSE)),VLOOKUP($M1168,'result messages'!$H$3:$L$11,3,FALSE),VLOOKUP($L1168,'result messages'!$H$3:$L$11,3,FALSE)))</f>
        <v/>
      </c>
      <c r="P1168" s="1" t="str">
        <f>IF(ISBLANK($C1168),"",IF(ISNA(VLOOKUP($L1168,'result messages'!$H$3:$L$11,4,FALSE)),VLOOKUP($M1168,'result messages'!$H$3:$L$11,4,FALSE),VLOOKUP($L1168,'result messages'!$H$3:$L$11,4,FALSE)))</f>
        <v/>
      </c>
      <c r="Q1168" s="1" t="str">
        <f>IF(ISBLANK($C1168),"",IF(ISNA(VLOOKUP($L1168,'result messages'!$H$3:$L$11,5,FALSE)),VLOOKUP($M1168,'result messages'!$H$3:$L$11,5,FALSE),VLOOKUP($L1168,'result messages'!$H$3:$L$11,5,FALSE)))</f>
        <v/>
      </c>
    </row>
    <row r="1169" spans="1:17">
      <c r="A1169" s="1">
        <v>1166</v>
      </c>
      <c r="B1169" s="1"/>
      <c r="C1169" s="1"/>
      <c r="D1169" s="1"/>
      <c r="E1169" s="6"/>
      <c r="F1169" s="1"/>
      <c r="G1169" s="1" t="str">
        <f>IF(ISNA(VLOOKUP($C1169,'DTEN TCAP Linkage deviceId'!$A$1:$A$20000,1,FALSE)),"No","Yes")</f>
        <v>No</v>
      </c>
      <c r="H1169" s="1" t="str">
        <f>IF(ISNA(VLOOKUP($C1169,'Provisioning Requester'!$F$3:$H$20000,2,FALSE)),"No","Yes")</f>
        <v>No</v>
      </c>
      <c r="I1169" s="1" t="str">
        <f>IF($H1169="Yes",VLOOKUP($C1169,'Provisioning Requester'!$F$3:$H$20000,3,FALSE),"-")</f>
        <v>-</v>
      </c>
      <c r="J1169" s="1" t="str">
        <f>IF(OR(D1169="SVCP", E1169="TRUE"), "No", IF(ISNA(VLOOKUP($C1169,'ProvResponder deviceId'!$A$1:$A$20000,1,FALSE)),"No","Yes"))</f>
        <v>No</v>
      </c>
      <c r="K1169" s="1" t="str">
        <f>IF($J1169="Yes",VLOOKUP($C1169,'ProvResponder deviceId'!$A$1:$C$20000,3,FALSE),"-")</f>
        <v>-</v>
      </c>
      <c r="L1169" s="1" t="str">
        <f t="shared" si="36"/>
        <v/>
      </c>
      <c r="M1169" s="1" t="str">
        <f t="shared" si="37"/>
        <v/>
      </c>
      <c r="N1169" s="1" t="str">
        <f>IF(ISBLANK($C1169),"",IF(ISNA(VLOOKUP($L1169,'result messages'!$H$3:$L$11,2,FALSE)),VLOOKUP($M1169,'result messages'!$H$3:$L$11,2,FALSE),VLOOKUP($L1169,'result messages'!$H$3:$L$11,2,FALSE)))</f>
        <v/>
      </c>
      <c r="O1169" s="1" t="str">
        <f>IF(ISBLANK($C1169),"",IF(ISNA(VLOOKUP($L1169,'result messages'!$H$3:$L$11,3,FALSE)),VLOOKUP($M1169,'result messages'!$H$3:$L$11,3,FALSE),VLOOKUP($L1169,'result messages'!$H$3:$L$11,3,FALSE)))</f>
        <v/>
      </c>
      <c r="P1169" s="1" t="str">
        <f>IF(ISBLANK($C1169),"",IF(ISNA(VLOOKUP($L1169,'result messages'!$H$3:$L$11,4,FALSE)),VLOOKUP($M1169,'result messages'!$H$3:$L$11,4,FALSE),VLOOKUP($L1169,'result messages'!$H$3:$L$11,4,FALSE)))</f>
        <v/>
      </c>
      <c r="Q1169" s="1" t="str">
        <f>IF(ISBLANK($C1169),"",IF(ISNA(VLOOKUP($L1169,'result messages'!$H$3:$L$11,5,FALSE)),VLOOKUP($M1169,'result messages'!$H$3:$L$11,5,FALSE),VLOOKUP($L1169,'result messages'!$H$3:$L$11,5,FALSE)))</f>
        <v/>
      </c>
    </row>
    <row r="1170" spans="1:17">
      <c r="A1170" s="1">
        <v>1167</v>
      </c>
      <c r="B1170" s="1"/>
      <c r="C1170" s="1"/>
      <c r="D1170" s="1"/>
      <c r="E1170" s="6"/>
      <c r="F1170" s="1"/>
      <c r="G1170" s="1" t="str">
        <f>IF(ISNA(VLOOKUP($C1170,'DTEN TCAP Linkage deviceId'!$A$1:$A$20000,1,FALSE)),"No","Yes")</f>
        <v>No</v>
      </c>
      <c r="H1170" s="1" t="str">
        <f>IF(ISNA(VLOOKUP($C1170,'Provisioning Requester'!$F$3:$H$20000,2,FALSE)),"No","Yes")</f>
        <v>No</v>
      </c>
      <c r="I1170" s="1" t="str">
        <f>IF($H1170="Yes",VLOOKUP($C1170,'Provisioning Requester'!$F$3:$H$20000,3,FALSE),"-")</f>
        <v>-</v>
      </c>
      <c r="J1170" s="1" t="str">
        <f>IF(OR(D1170="SVCP", E1170="TRUE"), "No", IF(ISNA(VLOOKUP($C1170,'ProvResponder deviceId'!$A$1:$A$20000,1,FALSE)),"No","Yes"))</f>
        <v>No</v>
      </c>
      <c r="K1170" s="1" t="str">
        <f>IF($J1170="Yes",VLOOKUP($C1170,'ProvResponder deviceId'!$A$1:$C$20000,3,FALSE),"-")</f>
        <v>-</v>
      </c>
      <c r="L1170" s="1" t="str">
        <f t="shared" si="36"/>
        <v/>
      </c>
      <c r="M1170" s="1" t="str">
        <f t="shared" si="37"/>
        <v/>
      </c>
      <c r="N1170" s="1" t="str">
        <f>IF(ISBLANK($C1170),"",IF(ISNA(VLOOKUP($L1170,'result messages'!$H$3:$L$11,2,FALSE)),VLOOKUP($M1170,'result messages'!$H$3:$L$11,2,FALSE),VLOOKUP($L1170,'result messages'!$H$3:$L$11,2,FALSE)))</f>
        <v/>
      </c>
      <c r="O1170" s="1" t="str">
        <f>IF(ISBLANK($C1170),"",IF(ISNA(VLOOKUP($L1170,'result messages'!$H$3:$L$11,3,FALSE)),VLOOKUP($M1170,'result messages'!$H$3:$L$11,3,FALSE),VLOOKUP($L1170,'result messages'!$H$3:$L$11,3,FALSE)))</f>
        <v/>
      </c>
      <c r="P1170" s="1" t="str">
        <f>IF(ISBLANK($C1170),"",IF(ISNA(VLOOKUP($L1170,'result messages'!$H$3:$L$11,4,FALSE)),VLOOKUP($M1170,'result messages'!$H$3:$L$11,4,FALSE),VLOOKUP($L1170,'result messages'!$H$3:$L$11,4,FALSE)))</f>
        <v/>
      </c>
      <c r="Q1170" s="1" t="str">
        <f>IF(ISBLANK($C1170),"",IF(ISNA(VLOOKUP($L1170,'result messages'!$H$3:$L$11,5,FALSE)),VLOOKUP($M1170,'result messages'!$H$3:$L$11,5,FALSE),VLOOKUP($L1170,'result messages'!$H$3:$L$11,5,FALSE)))</f>
        <v/>
      </c>
    </row>
    <row r="1171" spans="1:17">
      <c r="A1171" s="1">
        <v>1168</v>
      </c>
      <c r="B1171" s="1"/>
      <c r="C1171" s="1"/>
      <c r="D1171" s="1"/>
      <c r="E1171" s="6"/>
      <c r="F1171" s="1"/>
      <c r="G1171" s="1" t="str">
        <f>IF(ISNA(VLOOKUP($C1171,'DTEN TCAP Linkage deviceId'!$A$1:$A$20000,1,FALSE)),"No","Yes")</f>
        <v>No</v>
      </c>
      <c r="H1171" s="1" t="str">
        <f>IF(ISNA(VLOOKUP($C1171,'Provisioning Requester'!$F$3:$H$20000,2,FALSE)),"No","Yes")</f>
        <v>No</v>
      </c>
      <c r="I1171" s="1" t="str">
        <f>IF($H1171="Yes",VLOOKUP($C1171,'Provisioning Requester'!$F$3:$H$20000,3,FALSE),"-")</f>
        <v>-</v>
      </c>
      <c r="J1171" s="1" t="str">
        <f>IF(OR(D1171="SVCP", E1171="TRUE"), "No", IF(ISNA(VLOOKUP($C1171,'ProvResponder deviceId'!$A$1:$A$20000,1,FALSE)),"No","Yes"))</f>
        <v>No</v>
      </c>
      <c r="K1171" s="1" t="str">
        <f>IF($J1171="Yes",VLOOKUP($C1171,'ProvResponder deviceId'!$A$1:$C$20000,3,FALSE),"-")</f>
        <v>-</v>
      </c>
      <c r="L1171" s="1" t="str">
        <f t="shared" si="36"/>
        <v/>
      </c>
      <c r="M1171" s="1" t="str">
        <f t="shared" si="37"/>
        <v/>
      </c>
      <c r="N1171" s="1" t="str">
        <f>IF(ISBLANK($C1171),"",IF(ISNA(VLOOKUP($L1171,'result messages'!$H$3:$L$11,2,FALSE)),VLOOKUP($M1171,'result messages'!$H$3:$L$11,2,FALSE),VLOOKUP($L1171,'result messages'!$H$3:$L$11,2,FALSE)))</f>
        <v/>
      </c>
      <c r="O1171" s="1" t="str">
        <f>IF(ISBLANK($C1171),"",IF(ISNA(VLOOKUP($L1171,'result messages'!$H$3:$L$11,3,FALSE)),VLOOKUP($M1171,'result messages'!$H$3:$L$11,3,FALSE),VLOOKUP($L1171,'result messages'!$H$3:$L$11,3,FALSE)))</f>
        <v/>
      </c>
      <c r="P1171" s="1" t="str">
        <f>IF(ISBLANK($C1171),"",IF(ISNA(VLOOKUP($L1171,'result messages'!$H$3:$L$11,4,FALSE)),VLOOKUP($M1171,'result messages'!$H$3:$L$11,4,FALSE),VLOOKUP($L1171,'result messages'!$H$3:$L$11,4,FALSE)))</f>
        <v/>
      </c>
      <c r="Q1171" s="1" t="str">
        <f>IF(ISBLANK($C1171),"",IF(ISNA(VLOOKUP($L1171,'result messages'!$H$3:$L$11,5,FALSE)),VLOOKUP($M1171,'result messages'!$H$3:$L$11,5,FALSE),VLOOKUP($L1171,'result messages'!$H$3:$L$11,5,FALSE)))</f>
        <v/>
      </c>
    </row>
    <row r="1172" spans="1:17">
      <c r="A1172" s="1">
        <v>1169</v>
      </c>
      <c r="B1172" s="1"/>
      <c r="C1172" s="1"/>
      <c r="D1172" s="1"/>
      <c r="E1172" s="6"/>
      <c r="F1172" s="1"/>
      <c r="G1172" s="1" t="str">
        <f>IF(ISNA(VLOOKUP($C1172,'DTEN TCAP Linkage deviceId'!$A$1:$A$20000,1,FALSE)),"No","Yes")</f>
        <v>No</v>
      </c>
      <c r="H1172" s="1" t="str">
        <f>IF(ISNA(VLOOKUP($C1172,'Provisioning Requester'!$F$3:$H$20000,2,FALSE)),"No","Yes")</f>
        <v>No</v>
      </c>
      <c r="I1172" s="1" t="str">
        <f>IF($H1172="Yes",VLOOKUP($C1172,'Provisioning Requester'!$F$3:$H$20000,3,FALSE),"-")</f>
        <v>-</v>
      </c>
      <c r="J1172" s="1" t="str">
        <f>IF(OR(D1172="SVCP", E1172="TRUE"), "No", IF(ISNA(VLOOKUP($C1172,'ProvResponder deviceId'!$A$1:$A$20000,1,FALSE)),"No","Yes"))</f>
        <v>No</v>
      </c>
      <c r="K1172" s="1" t="str">
        <f>IF($J1172="Yes",VLOOKUP($C1172,'ProvResponder deviceId'!$A$1:$C$20000,3,FALSE),"-")</f>
        <v>-</v>
      </c>
      <c r="L1172" s="1" t="str">
        <f t="shared" si="36"/>
        <v/>
      </c>
      <c r="M1172" s="1" t="str">
        <f t="shared" si="37"/>
        <v/>
      </c>
      <c r="N1172" s="1" t="str">
        <f>IF(ISBLANK($C1172),"",IF(ISNA(VLOOKUP($L1172,'result messages'!$H$3:$L$11,2,FALSE)),VLOOKUP($M1172,'result messages'!$H$3:$L$11,2,FALSE),VLOOKUP($L1172,'result messages'!$H$3:$L$11,2,FALSE)))</f>
        <v/>
      </c>
      <c r="O1172" s="1" t="str">
        <f>IF(ISBLANK($C1172),"",IF(ISNA(VLOOKUP($L1172,'result messages'!$H$3:$L$11,3,FALSE)),VLOOKUP($M1172,'result messages'!$H$3:$L$11,3,FALSE),VLOOKUP($L1172,'result messages'!$H$3:$L$11,3,FALSE)))</f>
        <v/>
      </c>
      <c r="P1172" s="1" t="str">
        <f>IF(ISBLANK($C1172),"",IF(ISNA(VLOOKUP($L1172,'result messages'!$H$3:$L$11,4,FALSE)),VLOOKUP($M1172,'result messages'!$H$3:$L$11,4,FALSE),VLOOKUP($L1172,'result messages'!$H$3:$L$11,4,FALSE)))</f>
        <v/>
      </c>
      <c r="Q1172" s="1" t="str">
        <f>IF(ISBLANK($C1172),"",IF(ISNA(VLOOKUP($L1172,'result messages'!$H$3:$L$11,5,FALSE)),VLOOKUP($M1172,'result messages'!$H$3:$L$11,5,FALSE),VLOOKUP($L1172,'result messages'!$H$3:$L$11,5,FALSE)))</f>
        <v/>
      </c>
    </row>
    <row r="1173" spans="1:17">
      <c r="A1173" s="1">
        <v>1170</v>
      </c>
      <c r="B1173" s="1"/>
      <c r="C1173" s="1"/>
      <c r="D1173" s="1"/>
      <c r="E1173" s="6"/>
      <c r="F1173" s="1"/>
      <c r="G1173" s="1" t="str">
        <f>IF(ISNA(VLOOKUP($C1173,'DTEN TCAP Linkage deviceId'!$A$1:$A$20000,1,FALSE)),"No","Yes")</f>
        <v>No</v>
      </c>
      <c r="H1173" s="1" t="str">
        <f>IF(ISNA(VLOOKUP($C1173,'Provisioning Requester'!$F$3:$H$20000,2,FALSE)),"No","Yes")</f>
        <v>No</v>
      </c>
      <c r="I1173" s="1" t="str">
        <f>IF($H1173="Yes",VLOOKUP($C1173,'Provisioning Requester'!$F$3:$H$20000,3,FALSE),"-")</f>
        <v>-</v>
      </c>
      <c r="J1173" s="1" t="str">
        <f>IF(OR(D1173="SVCP", E1173="TRUE"), "No", IF(ISNA(VLOOKUP($C1173,'ProvResponder deviceId'!$A$1:$A$20000,1,FALSE)),"No","Yes"))</f>
        <v>No</v>
      </c>
      <c r="K1173" s="1" t="str">
        <f>IF($J1173="Yes",VLOOKUP($C1173,'ProvResponder deviceId'!$A$1:$C$20000,3,FALSE),"-")</f>
        <v>-</v>
      </c>
      <c r="L1173" s="1" t="str">
        <f t="shared" si="36"/>
        <v/>
      </c>
      <c r="M1173" s="1" t="str">
        <f t="shared" si="37"/>
        <v/>
      </c>
      <c r="N1173" s="1" t="str">
        <f>IF(ISBLANK($C1173),"",IF(ISNA(VLOOKUP($L1173,'result messages'!$H$3:$L$11,2,FALSE)),VLOOKUP($M1173,'result messages'!$H$3:$L$11,2,FALSE),VLOOKUP($L1173,'result messages'!$H$3:$L$11,2,FALSE)))</f>
        <v/>
      </c>
      <c r="O1173" s="1" t="str">
        <f>IF(ISBLANK($C1173),"",IF(ISNA(VLOOKUP($L1173,'result messages'!$H$3:$L$11,3,FALSE)),VLOOKUP($M1173,'result messages'!$H$3:$L$11,3,FALSE),VLOOKUP($L1173,'result messages'!$H$3:$L$11,3,FALSE)))</f>
        <v/>
      </c>
      <c r="P1173" s="1" t="str">
        <f>IF(ISBLANK($C1173),"",IF(ISNA(VLOOKUP($L1173,'result messages'!$H$3:$L$11,4,FALSE)),VLOOKUP($M1173,'result messages'!$H$3:$L$11,4,FALSE),VLOOKUP($L1173,'result messages'!$H$3:$L$11,4,FALSE)))</f>
        <v/>
      </c>
      <c r="Q1173" s="1" t="str">
        <f>IF(ISBLANK($C1173),"",IF(ISNA(VLOOKUP($L1173,'result messages'!$H$3:$L$11,5,FALSE)),VLOOKUP($M1173,'result messages'!$H$3:$L$11,5,FALSE),VLOOKUP($L1173,'result messages'!$H$3:$L$11,5,FALSE)))</f>
        <v/>
      </c>
    </row>
    <row r="1174" spans="1:17">
      <c r="A1174" s="1">
        <v>1171</v>
      </c>
      <c r="B1174" s="1"/>
      <c r="C1174" s="1"/>
      <c r="D1174" s="1"/>
      <c r="E1174" s="6"/>
      <c r="F1174" s="1"/>
      <c r="G1174" s="1" t="str">
        <f>IF(ISNA(VLOOKUP($C1174,'DTEN TCAP Linkage deviceId'!$A$1:$A$20000,1,FALSE)),"No","Yes")</f>
        <v>No</v>
      </c>
      <c r="H1174" s="1" t="str">
        <f>IF(ISNA(VLOOKUP($C1174,'Provisioning Requester'!$F$3:$H$20000,2,FALSE)),"No","Yes")</f>
        <v>No</v>
      </c>
      <c r="I1174" s="1" t="str">
        <f>IF($H1174="Yes",VLOOKUP($C1174,'Provisioning Requester'!$F$3:$H$20000,3,FALSE),"-")</f>
        <v>-</v>
      </c>
      <c r="J1174" s="1" t="str">
        <f>IF(OR(D1174="SVCP", E1174="TRUE"), "No", IF(ISNA(VLOOKUP($C1174,'ProvResponder deviceId'!$A$1:$A$20000,1,FALSE)),"No","Yes"))</f>
        <v>No</v>
      </c>
      <c r="K1174" s="1" t="str">
        <f>IF($J1174="Yes",VLOOKUP($C1174,'ProvResponder deviceId'!$A$1:$C$20000,3,FALSE),"-")</f>
        <v>-</v>
      </c>
      <c r="L1174" s="1" t="str">
        <f t="shared" si="36"/>
        <v/>
      </c>
      <c r="M1174" s="1" t="str">
        <f t="shared" si="37"/>
        <v/>
      </c>
      <c r="N1174" s="1" t="str">
        <f>IF(ISBLANK($C1174),"",IF(ISNA(VLOOKUP($L1174,'result messages'!$H$3:$L$11,2,FALSE)),VLOOKUP($M1174,'result messages'!$H$3:$L$11,2,FALSE),VLOOKUP($L1174,'result messages'!$H$3:$L$11,2,FALSE)))</f>
        <v/>
      </c>
      <c r="O1174" s="1" t="str">
        <f>IF(ISBLANK($C1174),"",IF(ISNA(VLOOKUP($L1174,'result messages'!$H$3:$L$11,3,FALSE)),VLOOKUP($M1174,'result messages'!$H$3:$L$11,3,FALSE),VLOOKUP($L1174,'result messages'!$H$3:$L$11,3,FALSE)))</f>
        <v/>
      </c>
      <c r="P1174" s="1" t="str">
        <f>IF(ISBLANK($C1174),"",IF(ISNA(VLOOKUP($L1174,'result messages'!$H$3:$L$11,4,FALSE)),VLOOKUP($M1174,'result messages'!$H$3:$L$11,4,FALSE),VLOOKUP($L1174,'result messages'!$H$3:$L$11,4,FALSE)))</f>
        <v/>
      </c>
      <c r="Q1174" s="1" t="str">
        <f>IF(ISBLANK($C1174),"",IF(ISNA(VLOOKUP($L1174,'result messages'!$H$3:$L$11,5,FALSE)),VLOOKUP($M1174,'result messages'!$H$3:$L$11,5,FALSE),VLOOKUP($L1174,'result messages'!$H$3:$L$11,5,FALSE)))</f>
        <v/>
      </c>
    </row>
    <row r="1175" spans="1:17">
      <c r="A1175" s="1">
        <v>1172</v>
      </c>
      <c r="B1175" s="1"/>
      <c r="C1175" s="1"/>
      <c r="D1175" s="1"/>
      <c r="E1175" s="6"/>
      <c r="F1175" s="1"/>
      <c r="G1175" s="1" t="str">
        <f>IF(ISNA(VLOOKUP($C1175,'DTEN TCAP Linkage deviceId'!$A$1:$A$20000,1,FALSE)),"No","Yes")</f>
        <v>No</v>
      </c>
      <c r="H1175" s="1" t="str">
        <f>IF(ISNA(VLOOKUP($C1175,'Provisioning Requester'!$F$3:$H$20000,2,FALSE)),"No","Yes")</f>
        <v>No</v>
      </c>
      <c r="I1175" s="1" t="str">
        <f>IF($H1175="Yes",VLOOKUP($C1175,'Provisioning Requester'!$F$3:$H$20000,3,FALSE),"-")</f>
        <v>-</v>
      </c>
      <c r="J1175" s="1" t="str">
        <f>IF(OR(D1175="SVCP", E1175="TRUE"), "No", IF(ISNA(VLOOKUP($C1175,'ProvResponder deviceId'!$A$1:$A$20000,1,FALSE)),"No","Yes"))</f>
        <v>No</v>
      </c>
      <c r="K1175" s="1" t="str">
        <f>IF($J1175="Yes",VLOOKUP($C1175,'ProvResponder deviceId'!$A$1:$C$20000,3,FALSE),"-")</f>
        <v>-</v>
      </c>
      <c r="L1175" s="1" t="str">
        <f t="shared" si="36"/>
        <v/>
      </c>
      <c r="M1175" s="1" t="str">
        <f t="shared" si="37"/>
        <v/>
      </c>
      <c r="N1175" s="1" t="str">
        <f>IF(ISBLANK($C1175),"",IF(ISNA(VLOOKUP($L1175,'result messages'!$H$3:$L$11,2,FALSE)),VLOOKUP($M1175,'result messages'!$H$3:$L$11,2,FALSE),VLOOKUP($L1175,'result messages'!$H$3:$L$11,2,FALSE)))</f>
        <v/>
      </c>
      <c r="O1175" s="1" t="str">
        <f>IF(ISBLANK($C1175),"",IF(ISNA(VLOOKUP($L1175,'result messages'!$H$3:$L$11,3,FALSE)),VLOOKUP($M1175,'result messages'!$H$3:$L$11,3,FALSE),VLOOKUP($L1175,'result messages'!$H$3:$L$11,3,FALSE)))</f>
        <v/>
      </c>
      <c r="P1175" s="1" t="str">
        <f>IF(ISBLANK($C1175),"",IF(ISNA(VLOOKUP($L1175,'result messages'!$H$3:$L$11,4,FALSE)),VLOOKUP($M1175,'result messages'!$H$3:$L$11,4,FALSE),VLOOKUP($L1175,'result messages'!$H$3:$L$11,4,FALSE)))</f>
        <v/>
      </c>
      <c r="Q1175" s="1" t="str">
        <f>IF(ISBLANK($C1175),"",IF(ISNA(VLOOKUP($L1175,'result messages'!$H$3:$L$11,5,FALSE)),VLOOKUP($M1175,'result messages'!$H$3:$L$11,5,FALSE),VLOOKUP($L1175,'result messages'!$H$3:$L$11,5,FALSE)))</f>
        <v/>
      </c>
    </row>
    <row r="1176" spans="1:17">
      <c r="A1176" s="1">
        <v>1173</v>
      </c>
      <c r="B1176" s="1"/>
      <c r="C1176" s="1"/>
      <c r="D1176" s="1"/>
      <c r="E1176" s="6"/>
      <c r="F1176" s="1"/>
      <c r="G1176" s="1" t="str">
        <f>IF(ISNA(VLOOKUP($C1176,'DTEN TCAP Linkage deviceId'!$A$1:$A$20000,1,FALSE)),"No","Yes")</f>
        <v>No</v>
      </c>
      <c r="H1176" s="1" t="str">
        <f>IF(ISNA(VLOOKUP($C1176,'Provisioning Requester'!$F$3:$H$20000,2,FALSE)),"No","Yes")</f>
        <v>No</v>
      </c>
      <c r="I1176" s="1" t="str">
        <f>IF($H1176="Yes",VLOOKUP($C1176,'Provisioning Requester'!$F$3:$H$20000,3,FALSE),"-")</f>
        <v>-</v>
      </c>
      <c r="J1176" s="1" t="str">
        <f>IF(OR(D1176="SVCP", E1176="TRUE"), "No", IF(ISNA(VLOOKUP($C1176,'ProvResponder deviceId'!$A$1:$A$20000,1,FALSE)),"No","Yes"))</f>
        <v>No</v>
      </c>
      <c r="K1176" s="1" t="str">
        <f>IF($J1176="Yes",VLOOKUP($C1176,'ProvResponder deviceId'!$A$1:$C$20000,3,FALSE),"-")</f>
        <v>-</v>
      </c>
      <c r="L1176" s="1" t="str">
        <f t="shared" si="36"/>
        <v/>
      </c>
      <c r="M1176" s="1" t="str">
        <f t="shared" si="37"/>
        <v/>
      </c>
      <c r="N1176" s="1" t="str">
        <f>IF(ISBLANK($C1176),"",IF(ISNA(VLOOKUP($L1176,'result messages'!$H$3:$L$11,2,FALSE)),VLOOKUP($M1176,'result messages'!$H$3:$L$11,2,FALSE),VLOOKUP($L1176,'result messages'!$H$3:$L$11,2,FALSE)))</f>
        <v/>
      </c>
      <c r="O1176" s="1" t="str">
        <f>IF(ISBLANK($C1176),"",IF(ISNA(VLOOKUP($L1176,'result messages'!$H$3:$L$11,3,FALSE)),VLOOKUP($M1176,'result messages'!$H$3:$L$11,3,FALSE),VLOOKUP($L1176,'result messages'!$H$3:$L$11,3,FALSE)))</f>
        <v/>
      </c>
      <c r="P1176" s="1" t="str">
        <f>IF(ISBLANK($C1176),"",IF(ISNA(VLOOKUP($L1176,'result messages'!$H$3:$L$11,4,FALSE)),VLOOKUP($M1176,'result messages'!$H$3:$L$11,4,FALSE),VLOOKUP($L1176,'result messages'!$H$3:$L$11,4,FALSE)))</f>
        <v/>
      </c>
      <c r="Q1176" s="1" t="str">
        <f>IF(ISBLANK($C1176),"",IF(ISNA(VLOOKUP($L1176,'result messages'!$H$3:$L$11,5,FALSE)),VLOOKUP($M1176,'result messages'!$H$3:$L$11,5,FALSE),VLOOKUP($L1176,'result messages'!$H$3:$L$11,5,FALSE)))</f>
        <v/>
      </c>
    </row>
    <row r="1177" spans="1:17">
      <c r="A1177" s="1">
        <v>1174</v>
      </c>
      <c r="B1177" s="1"/>
      <c r="C1177" s="1"/>
      <c r="D1177" s="1"/>
      <c r="E1177" s="6"/>
      <c r="F1177" s="1"/>
      <c r="G1177" s="1" t="str">
        <f>IF(ISNA(VLOOKUP($C1177,'DTEN TCAP Linkage deviceId'!$A$1:$A$20000,1,FALSE)),"No","Yes")</f>
        <v>No</v>
      </c>
      <c r="H1177" s="1" t="str">
        <f>IF(ISNA(VLOOKUP($C1177,'Provisioning Requester'!$F$3:$H$20000,2,FALSE)),"No","Yes")</f>
        <v>No</v>
      </c>
      <c r="I1177" s="1" t="str">
        <f>IF($H1177="Yes",VLOOKUP($C1177,'Provisioning Requester'!$F$3:$H$20000,3,FALSE),"-")</f>
        <v>-</v>
      </c>
      <c r="J1177" s="1" t="str">
        <f>IF(OR(D1177="SVCP", E1177="TRUE"), "No", IF(ISNA(VLOOKUP($C1177,'ProvResponder deviceId'!$A$1:$A$20000,1,FALSE)),"No","Yes"))</f>
        <v>No</v>
      </c>
      <c r="K1177" s="1" t="str">
        <f>IF($J1177="Yes",VLOOKUP($C1177,'ProvResponder deviceId'!$A$1:$C$20000,3,FALSE),"-")</f>
        <v>-</v>
      </c>
      <c r="L1177" s="1" t="str">
        <f t="shared" si="36"/>
        <v/>
      </c>
      <c r="M1177" s="1" t="str">
        <f t="shared" si="37"/>
        <v/>
      </c>
      <c r="N1177" s="1" t="str">
        <f>IF(ISBLANK($C1177),"",IF(ISNA(VLOOKUP($L1177,'result messages'!$H$3:$L$11,2,FALSE)),VLOOKUP($M1177,'result messages'!$H$3:$L$11,2,FALSE),VLOOKUP($L1177,'result messages'!$H$3:$L$11,2,FALSE)))</f>
        <v/>
      </c>
      <c r="O1177" s="1" t="str">
        <f>IF(ISBLANK($C1177),"",IF(ISNA(VLOOKUP($L1177,'result messages'!$H$3:$L$11,3,FALSE)),VLOOKUP($M1177,'result messages'!$H$3:$L$11,3,FALSE),VLOOKUP($L1177,'result messages'!$H$3:$L$11,3,FALSE)))</f>
        <v/>
      </c>
      <c r="P1177" s="1" t="str">
        <f>IF(ISBLANK($C1177),"",IF(ISNA(VLOOKUP($L1177,'result messages'!$H$3:$L$11,4,FALSE)),VLOOKUP($M1177,'result messages'!$H$3:$L$11,4,FALSE),VLOOKUP($L1177,'result messages'!$H$3:$L$11,4,FALSE)))</f>
        <v/>
      </c>
      <c r="Q1177" s="1" t="str">
        <f>IF(ISBLANK($C1177),"",IF(ISNA(VLOOKUP($L1177,'result messages'!$H$3:$L$11,5,FALSE)),VLOOKUP($M1177,'result messages'!$H$3:$L$11,5,FALSE),VLOOKUP($L1177,'result messages'!$H$3:$L$11,5,FALSE)))</f>
        <v/>
      </c>
    </row>
    <row r="1178" spans="1:17">
      <c r="A1178" s="1">
        <v>1175</v>
      </c>
      <c r="B1178" s="1"/>
      <c r="C1178" s="1"/>
      <c r="D1178" s="1"/>
      <c r="E1178" s="6"/>
      <c r="F1178" s="1"/>
      <c r="G1178" s="1" t="str">
        <f>IF(ISNA(VLOOKUP($C1178,'DTEN TCAP Linkage deviceId'!$A$1:$A$20000,1,FALSE)),"No","Yes")</f>
        <v>No</v>
      </c>
      <c r="H1178" s="1" t="str">
        <f>IF(ISNA(VLOOKUP($C1178,'Provisioning Requester'!$F$3:$H$20000,2,FALSE)),"No","Yes")</f>
        <v>No</v>
      </c>
      <c r="I1178" s="1" t="str">
        <f>IF($H1178="Yes",VLOOKUP($C1178,'Provisioning Requester'!$F$3:$H$20000,3,FALSE),"-")</f>
        <v>-</v>
      </c>
      <c r="J1178" s="1" t="str">
        <f>IF(OR(D1178="SVCP", E1178="TRUE"), "No", IF(ISNA(VLOOKUP($C1178,'ProvResponder deviceId'!$A$1:$A$20000,1,FALSE)),"No","Yes"))</f>
        <v>No</v>
      </c>
      <c r="K1178" s="1" t="str">
        <f>IF($J1178="Yes",VLOOKUP($C1178,'ProvResponder deviceId'!$A$1:$C$20000,3,FALSE),"-")</f>
        <v>-</v>
      </c>
      <c r="L1178" s="1" t="str">
        <f t="shared" si="36"/>
        <v/>
      </c>
      <c r="M1178" s="1" t="str">
        <f t="shared" si="37"/>
        <v/>
      </c>
      <c r="N1178" s="1" t="str">
        <f>IF(ISBLANK($C1178),"",IF(ISNA(VLOOKUP($L1178,'result messages'!$H$3:$L$11,2,FALSE)),VLOOKUP($M1178,'result messages'!$H$3:$L$11,2,FALSE),VLOOKUP($L1178,'result messages'!$H$3:$L$11,2,FALSE)))</f>
        <v/>
      </c>
      <c r="O1178" s="1" t="str">
        <f>IF(ISBLANK($C1178),"",IF(ISNA(VLOOKUP($L1178,'result messages'!$H$3:$L$11,3,FALSE)),VLOOKUP($M1178,'result messages'!$H$3:$L$11,3,FALSE),VLOOKUP($L1178,'result messages'!$H$3:$L$11,3,FALSE)))</f>
        <v/>
      </c>
      <c r="P1178" s="1" t="str">
        <f>IF(ISBLANK($C1178),"",IF(ISNA(VLOOKUP($L1178,'result messages'!$H$3:$L$11,4,FALSE)),VLOOKUP($M1178,'result messages'!$H$3:$L$11,4,FALSE),VLOOKUP($L1178,'result messages'!$H$3:$L$11,4,FALSE)))</f>
        <v/>
      </c>
      <c r="Q1178" s="1" t="str">
        <f>IF(ISBLANK($C1178),"",IF(ISNA(VLOOKUP($L1178,'result messages'!$H$3:$L$11,5,FALSE)),VLOOKUP($M1178,'result messages'!$H$3:$L$11,5,FALSE),VLOOKUP($L1178,'result messages'!$H$3:$L$11,5,FALSE)))</f>
        <v/>
      </c>
    </row>
    <row r="1179" spans="1:17">
      <c r="A1179" s="1">
        <v>1176</v>
      </c>
      <c r="B1179" s="1"/>
      <c r="C1179" s="1"/>
      <c r="D1179" s="1"/>
      <c r="E1179" s="6"/>
      <c r="F1179" s="1"/>
      <c r="G1179" s="1" t="str">
        <f>IF(ISNA(VLOOKUP($C1179,'DTEN TCAP Linkage deviceId'!$A$1:$A$20000,1,FALSE)),"No","Yes")</f>
        <v>No</v>
      </c>
      <c r="H1179" s="1" t="str">
        <f>IF(ISNA(VLOOKUP($C1179,'Provisioning Requester'!$F$3:$H$20000,2,FALSE)),"No","Yes")</f>
        <v>No</v>
      </c>
      <c r="I1179" s="1" t="str">
        <f>IF($H1179="Yes",VLOOKUP($C1179,'Provisioning Requester'!$F$3:$H$20000,3,FALSE),"-")</f>
        <v>-</v>
      </c>
      <c r="J1179" s="1" t="str">
        <f>IF(OR(D1179="SVCP", E1179="TRUE"), "No", IF(ISNA(VLOOKUP($C1179,'ProvResponder deviceId'!$A$1:$A$20000,1,FALSE)),"No","Yes"))</f>
        <v>No</v>
      </c>
      <c r="K1179" s="1" t="str">
        <f>IF($J1179="Yes",VLOOKUP($C1179,'ProvResponder deviceId'!$A$1:$C$20000,3,FALSE),"-")</f>
        <v>-</v>
      </c>
      <c r="L1179" s="1" t="str">
        <f t="shared" si="36"/>
        <v/>
      </c>
      <c r="M1179" s="1" t="str">
        <f t="shared" si="37"/>
        <v/>
      </c>
      <c r="N1179" s="1" t="str">
        <f>IF(ISBLANK($C1179),"",IF(ISNA(VLOOKUP($L1179,'result messages'!$H$3:$L$11,2,FALSE)),VLOOKUP($M1179,'result messages'!$H$3:$L$11,2,FALSE),VLOOKUP($L1179,'result messages'!$H$3:$L$11,2,FALSE)))</f>
        <v/>
      </c>
      <c r="O1179" s="1" t="str">
        <f>IF(ISBLANK($C1179),"",IF(ISNA(VLOOKUP($L1179,'result messages'!$H$3:$L$11,3,FALSE)),VLOOKUP($M1179,'result messages'!$H$3:$L$11,3,FALSE),VLOOKUP($L1179,'result messages'!$H$3:$L$11,3,FALSE)))</f>
        <v/>
      </c>
      <c r="P1179" s="1" t="str">
        <f>IF(ISBLANK($C1179),"",IF(ISNA(VLOOKUP($L1179,'result messages'!$H$3:$L$11,4,FALSE)),VLOOKUP($M1179,'result messages'!$H$3:$L$11,4,FALSE),VLOOKUP($L1179,'result messages'!$H$3:$L$11,4,FALSE)))</f>
        <v/>
      </c>
      <c r="Q1179" s="1" t="str">
        <f>IF(ISBLANK($C1179),"",IF(ISNA(VLOOKUP($L1179,'result messages'!$H$3:$L$11,5,FALSE)),VLOOKUP($M1179,'result messages'!$H$3:$L$11,5,FALSE),VLOOKUP($L1179,'result messages'!$H$3:$L$11,5,FALSE)))</f>
        <v/>
      </c>
    </row>
    <row r="1180" spans="1:17">
      <c r="A1180" s="1">
        <v>1177</v>
      </c>
      <c r="B1180" s="1"/>
      <c r="C1180" s="1"/>
      <c r="D1180" s="1"/>
      <c r="E1180" s="6"/>
      <c r="F1180" s="1"/>
      <c r="G1180" s="1" t="str">
        <f>IF(ISNA(VLOOKUP($C1180,'DTEN TCAP Linkage deviceId'!$A$1:$A$20000,1,FALSE)),"No","Yes")</f>
        <v>No</v>
      </c>
      <c r="H1180" s="1" t="str">
        <f>IF(ISNA(VLOOKUP($C1180,'Provisioning Requester'!$F$3:$H$20000,2,FALSE)),"No","Yes")</f>
        <v>No</v>
      </c>
      <c r="I1180" s="1" t="str">
        <f>IF($H1180="Yes",VLOOKUP($C1180,'Provisioning Requester'!$F$3:$H$20000,3,FALSE),"-")</f>
        <v>-</v>
      </c>
      <c r="J1180" s="1" t="str">
        <f>IF(OR(D1180="SVCP", E1180="TRUE"), "No", IF(ISNA(VLOOKUP($C1180,'ProvResponder deviceId'!$A$1:$A$20000,1,FALSE)),"No","Yes"))</f>
        <v>No</v>
      </c>
      <c r="K1180" s="1" t="str">
        <f>IF($J1180="Yes",VLOOKUP($C1180,'ProvResponder deviceId'!$A$1:$C$20000,3,FALSE),"-")</f>
        <v>-</v>
      </c>
      <c r="L1180" s="1" t="str">
        <f t="shared" si="36"/>
        <v/>
      </c>
      <c r="M1180" s="1" t="str">
        <f t="shared" si="37"/>
        <v/>
      </c>
      <c r="N1180" s="1" t="str">
        <f>IF(ISBLANK($C1180),"",IF(ISNA(VLOOKUP($L1180,'result messages'!$H$3:$L$11,2,FALSE)),VLOOKUP($M1180,'result messages'!$H$3:$L$11,2,FALSE),VLOOKUP($L1180,'result messages'!$H$3:$L$11,2,FALSE)))</f>
        <v/>
      </c>
      <c r="O1180" s="1" t="str">
        <f>IF(ISBLANK($C1180),"",IF(ISNA(VLOOKUP($L1180,'result messages'!$H$3:$L$11,3,FALSE)),VLOOKUP($M1180,'result messages'!$H$3:$L$11,3,FALSE),VLOOKUP($L1180,'result messages'!$H$3:$L$11,3,FALSE)))</f>
        <v/>
      </c>
      <c r="P1180" s="1" t="str">
        <f>IF(ISBLANK($C1180),"",IF(ISNA(VLOOKUP($L1180,'result messages'!$H$3:$L$11,4,FALSE)),VLOOKUP($M1180,'result messages'!$H$3:$L$11,4,FALSE),VLOOKUP($L1180,'result messages'!$H$3:$L$11,4,FALSE)))</f>
        <v/>
      </c>
      <c r="Q1180" s="1" t="str">
        <f>IF(ISBLANK($C1180),"",IF(ISNA(VLOOKUP($L1180,'result messages'!$H$3:$L$11,5,FALSE)),VLOOKUP($M1180,'result messages'!$H$3:$L$11,5,FALSE),VLOOKUP($L1180,'result messages'!$H$3:$L$11,5,FALSE)))</f>
        <v/>
      </c>
    </row>
    <row r="1181" spans="1:17">
      <c r="A1181" s="1">
        <v>1178</v>
      </c>
      <c r="B1181" s="1"/>
      <c r="C1181" s="1"/>
      <c r="D1181" s="1"/>
      <c r="E1181" s="6"/>
      <c r="F1181" s="1"/>
      <c r="G1181" s="1" t="str">
        <f>IF(ISNA(VLOOKUP($C1181,'DTEN TCAP Linkage deviceId'!$A$1:$A$20000,1,FALSE)),"No","Yes")</f>
        <v>No</v>
      </c>
      <c r="H1181" s="1" t="str">
        <f>IF(ISNA(VLOOKUP($C1181,'Provisioning Requester'!$F$3:$H$20000,2,FALSE)),"No","Yes")</f>
        <v>No</v>
      </c>
      <c r="I1181" s="1" t="str">
        <f>IF($H1181="Yes",VLOOKUP($C1181,'Provisioning Requester'!$F$3:$H$20000,3,FALSE),"-")</f>
        <v>-</v>
      </c>
      <c r="J1181" s="1" t="str">
        <f>IF(OR(D1181="SVCP", E1181="TRUE"), "No", IF(ISNA(VLOOKUP($C1181,'ProvResponder deviceId'!$A$1:$A$20000,1,FALSE)),"No","Yes"))</f>
        <v>No</v>
      </c>
      <c r="K1181" s="1" t="str">
        <f>IF($J1181="Yes",VLOOKUP($C1181,'ProvResponder deviceId'!$A$1:$C$20000,3,FALSE),"-")</f>
        <v>-</v>
      </c>
      <c r="L1181" s="1" t="str">
        <f t="shared" si="36"/>
        <v/>
      </c>
      <c r="M1181" s="1" t="str">
        <f t="shared" si="37"/>
        <v/>
      </c>
      <c r="N1181" s="1" t="str">
        <f>IF(ISBLANK($C1181),"",IF(ISNA(VLOOKUP($L1181,'result messages'!$H$3:$L$11,2,FALSE)),VLOOKUP($M1181,'result messages'!$H$3:$L$11,2,FALSE),VLOOKUP($L1181,'result messages'!$H$3:$L$11,2,FALSE)))</f>
        <v/>
      </c>
      <c r="O1181" s="1" t="str">
        <f>IF(ISBLANK($C1181),"",IF(ISNA(VLOOKUP($L1181,'result messages'!$H$3:$L$11,3,FALSE)),VLOOKUP($M1181,'result messages'!$H$3:$L$11,3,FALSE),VLOOKUP($L1181,'result messages'!$H$3:$L$11,3,FALSE)))</f>
        <v/>
      </c>
      <c r="P1181" s="1" t="str">
        <f>IF(ISBLANK($C1181),"",IF(ISNA(VLOOKUP($L1181,'result messages'!$H$3:$L$11,4,FALSE)),VLOOKUP($M1181,'result messages'!$H$3:$L$11,4,FALSE),VLOOKUP($L1181,'result messages'!$H$3:$L$11,4,FALSE)))</f>
        <v/>
      </c>
      <c r="Q1181" s="1" t="str">
        <f>IF(ISBLANK($C1181),"",IF(ISNA(VLOOKUP($L1181,'result messages'!$H$3:$L$11,5,FALSE)),VLOOKUP($M1181,'result messages'!$H$3:$L$11,5,FALSE),VLOOKUP($L1181,'result messages'!$H$3:$L$11,5,FALSE)))</f>
        <v/>
      </c>
    </row>
    <row r="1182" spans="1:17">
      <c r="A1182" s="1">
        <v>1179</v>
      </c>
      <c r="B1182" s="1"/>
      <c r="C1182" s="1"/>
      <c r="D1182" s="1"/>
      <c r="E1182" s="6"/>
      <c r="F1182" s="1"/>
      <c r="G1182" s="1" t="str">
        <f>IF(ISNA(VLOOKUP($C1182,'DTEN TCAP Linkage deviceId'!$A$1:$A$20000,1,FALSE)),"No","Yes")</f>
        <v>No</v>
      </c>
      <c r="H1182" s="1" t="str">
        <f>IF(ISNA(VLOOKUP($C1182,'Provisioning Requester'!$F$3:$H$20000,2,FALSE)),"No","Yes")</f>
        <v>No</v>
      </c>
      <c r="I1182" s="1" t="str">
        <f>IF($H1182="Yes",VLOOKUP($C1182,'Provisioning Requester'!$F$3:$H$20000,3,FALSE),"-")</f>
        <v>-</v>
      </c>
      <c r="J1182" s="1" t="str">
        <f>IF(OR(D1182="SVCP", E1182="TRUE"), "No", IF(ISNA(VLOOKUP($C1182,'ProvResponder deviceId'!$A$1:$A$20000,1,FALSE)),"No","Yes"))</f>
        <v>No</v>
      </c>
      <c r="K1182" s="1" t="str">
        <f>IF($J1182="Yes",VLOOKUP($C1182,'ProvResponder deviceId'!$A$1:$C$20000,3,FALSE),"-")</f>
        <v>-</v>
      </c>
      <c r="L1182" s="1" t="str">
        <f t="shared" si="36"/>
        <v/>
      </c>
      <c r="M1182" s="1" t="str">
        <f t="shared" si="37"/>
        <v/>
      </c>
      <c r="N1182" s="1" t="str">
        <f>IF(ISBLANK($C1182),"",IF(ISNA(VLOOKUP($L1182,'result messages'!$H$3:$L$11,2,FALSE)),VLOOKUP($M1182,'result messages'!$H$3:$L$11,2,FALSE),VLOOKUP($L1182,'result messages'!$H$3:$L$11,2,FALSE)))</f>
        <v/>
      </c>
      <c r="O1182" s="1" t="str">
        <f>IF(ISBLANK($C1182),"",IF(ISNA(VLOOKUP($L1182,'result messages'!$H$3:$L$11,3,FALSE)),VLOOKUP($M1182,'result messages'!$H$3:$L$11,3,FALSE),VLOOKUP($L1182,'result messages'!$H$3:$L$11,3,FALSE)))</f>
        <v/>
      </c>
      <c r="P1182" s="1" t="str">
        <f>IF(ISBLANK($C1182),"",IF(ISNA(VLOOKUP($L1182,'result messages'!$H$3:$L$11,4,FALSE)),VLOOKUP($M1182,'result messages'!$H$3:$L$11,4,FALSE),VLOOKUP($L1182,'result messages'!$H$3:$L$11,4,FALSE)))</f>
        <v/>
      </c>
      <c r="Q1182" s="1" t="str">
        <f>IF(ISBLANK($C1182),"",IF(ISNA(VLOOKUP($L1182,'result messages'!$H$3:$L$11,5,FALSE)),VLOOKUP($M1182,'result messages'!$H$3:$L$11,5,FALSE),VLOOKUP($L1182,'result messages'!$H$3:$L$11,5,FALSE)))</f>
        <v/>
      </c>
    </row>
    <row r="1183" spans="1:17">
      <c r="A1183" s="1">
        <v>1180</v>
      </c>
      <c r="B1183" s="1"/>
      <c r="C1183" s="1"/>
      <c r="D1183" s="1"/>
      <c r="E1183" s="6"/>
      <c r="F1183" s="1"/>
      <c r="G1183" s="1" t="str">
        <f>IF(ISNA(VLOOKUP($C1183,'DTEN TCAP Linkage deviceId'!$A$1:$A$20000,1,FALSE)),"No","Yes")</f>
        <v>No</v>
      </c>
      <c r="H1183" s="1" t="str">
        <f>IF(ISNA(VLOOKUP($C1183,'Provisioning Requester'!$F$3:$H$20000,2,FALSE)),"No","Yes")</f>
        <v>No</v>
      </c>
      <c r="I1183" s="1" t="str">
        <f>IF($H1183="Yes",VLOOKUP($C1183,'Provisioning Requester'!$F$3:$H$20000,3,FALSE),"-")</f>
        <v>-</v>
      </c>
      <c r="J1183" s="1" t="str">
        <f>IF(OR(D1183="SVCP", E1183="TRUE"), "No", IF(ISNA(VLOOKUP($C1183,'ProvResponder deviceId'!$A$1:$A$20000,1,FALSE)),"No","Yes"))</f>
        <v>No</v>
      </c>
      <c r="K1183" s="1" t="str">
        <f>IF($J1183="Yes",VLOOKUP($C1183,'ProvResponder deviceId'!$A$1:$C$20000,3,FALSE),"-")</f>
        <v>-</v>
      </c>
      <c r="L1183" s="1" t="str">
        <f t="shared" si="36"/>
        <v/>
      </c>
      <c r="M1183" s="1" t="str">
        <f t="shared" si="37"/>
        <v/>
      </c>
      <c r="N1183" s="1" t="str">
        <f>IF(ISBLANK($C1183),"",IF(ISNA(VLOOKUP($L1183,'result messages'!$H$3:$L$11,2,FALSE)),VLOOKUP($M1183,'result messages'!$H$3:$L$11,2,FALSE),VLOOKUP($L1183,'result messages'!$H$3:$L$11,2,FALSE)))</f>
        <v/>
      </c>
      <c r="O1183" s="1" t="str">
        <f>IF(ISBLANK($C1183),"",IF(ISNA(VLOOKUP($L1183,'result messages'!$H$3:$L$11,3,FALSE)),VLOOKUP($M1183,'result messages'!$H$3:$L$11,3,FALSE),VLOOKUP($L1183,'result messages'!$H$3:$L$11,3,FALSE)))</f>
        <v/>
      </c>
      <c r="P1183" s="1" t="str">
        <f>IF(ISBLANK($C1183),"",IF(ISNA(VLOOKUP($L1183,'result messages'!$H$3:$L$11,4,FALSE)),VLOOKUP($M1183,'result messages'!$H$3:$L$11,4,FALSE),VLOOKUP($L1183,'result messages'!$H$3:$L$11,4,FALSE)))</f>
        <v/>
      </c>
      <c r="Q1183" s="1" t="str">
        <f>IF(ISBLANK($C1183),"",IF(ISNA(VLOOKUP($L1183,'result messages'!$H$3:$L$11,5,FALSE)),VLOOKUP($M1183,'result messages'!$H$3:$L$11,5,FALSE),VLOOKUP($L1183,'result messages'!$H$3:$L$11,5,FALSE)))</f>
        <v/>
      </c>
    </row>
    <row r="1184" spans="1:17">
      <c r="A1184" s="1">
        <v>1181</v>
      </c>
      <c r="B1184" s="1"/>
      <c r="C1184" s="1"/>
      <c r="D1184" s="1"/>
      <c r="E1184" s="6"/>
      <c r="F1184" s="1"/>
      <c r="G1184" s="1" t="str">
        <f>IF(ISNA(VLOOKUP($C1184,'DTEN TCAP Linkage deviceId'!$A$1:$A$20000,1,FALSE)),"No","Yes")</f>
        <v>No</v>
      </c>
      <c r="H1184" s="1" t="str">
        <f>IF(ISNA(VLOOKUP($C1184,'Provisioning Requester'!$F$3:$H$20000,2,FALSE)),"No","Yes")</f>
        <v>No</v>
      </c>
      <c r="I1184" s="1" t="str">
        <f>IF($H1184="Yes",VLOOKUP($C1184,'Provisioning Requester'!$F$3:$H$20000,3,FALSE),"-")</f>
        <v>-</v>
      </c>
      <c r="J1184" s="1" t="str">
        <f>IF(OR(D1184="SVCP", E1184="TRUE"), "No", IF(ISNA(VLOOKUP($C1184,'ProvResponder deviceId'!$A$1:$A$20000,1,FALSE)),"No","Yes"))</f>
        <v>No</v>
      </c>
      <c r="K1184" s="1" t="str">
        <f>IF($J1184="Yes",VLOOKUP($C1184,'ProvResponder deviceId'!$A$1:$C$20000,3,FALSE),"-")</f>
        <v>-</v>
      </c>
      <c r="L1184" s="1" t="str">
        <f t="shared" si="36"/>
        <v/>
      </c>
      <c r="M1184" s="1" t="str">
        <f t="shared" si="37"/>
        <v/>
      </c>
      <c r="N1184" s="1" t="str">
        <f>IF(ISBLANK($C1184),"",IF(ISNA(VLOOKUP($L1184,'result messages'!$H$3:$L$11,2,FALSE)),VLOOKUP($M1184,'result messages'!$H$3:$L$11,2,FALSE),VLOOKUP($L1184,'result messages'!$H$3:$L$11,2,FALSE)))</f>
        <v/>
      </c>
      <c r="O1184" s="1" t="str">
        <f>IF(ISBLANK($C1184),"",IF(ISNA(VLOOKUP($L1184,'result messages'!$H$3:$L$11,3,FALSE)),VLOOKUP($M1184,'result messages'!$H$3:$L$11,3,FALSE),VLOOKUP($L1184,'result messages'!$H$3:$L$11,3,FALSE)))</f>
        <v/>
      </c>
      <c r="P1184" s="1" t="str">
        <f>IF(ISBLANK($C1184),"",IF(ISNA(VLOOKUP($L1184,'result messages'!$H$3:$L$11,4,FALSE)),VLOOKUP($M1184,'result messages'!$H$3:$L$11,4,FALSE),VLOOKUP($L1184,'result messages'!$H$3:$L$11,4,FALSE)))</f>
        <v/>
      </c>
      <c r="Q1184" s="1" t="str">
        <f>IF(ISBLANK($C1184),"",IF(ISNA(VLOOKUP($L1184,'result messages'!$H$3:$L$11,5,FALSE)),VLOOKUP($M1184,'result messages'!$H$3:$L$11,5,FALSE),VLOOKUP($L1184,'result messages'!$H$3:$L$11,5,FALSE)))</f>
        <v/>
      </c>
    </row>
    <row r="1185" spans="1:17">
      <c r="A1185" s="1">
        <v>1182</v>
      </c>
      <c r="B1185" s="1"/>
      <c r="C1185" s="1"/>
      <c r="D1185" s="1"/>
      <c r="E1185" s="6"/>
      <c r="F1185" s="1"/>
      <c r="G1185" s="1" t="str">
        <f>IF(ISNA(VLOOKUP($C1185,'DTEN TCAP Linkage deviceId'!$A$1:$A$20000,1,FALSE)),"No","Yes")</f>
        <v>No</v>
      </c>
      <c r="H1185" s="1" t="str">
        <f>IF(ISNA(VLOOKUP($C1185,'Provisioning Requester'!$F$3:$H$20000,2,FALSE)),"No","Yes")</f>
        <v>No</v>
      </c>
      <c r="I1185" s="1" t="str">
        <f>IF($H1185="Yes",VLOOKUP($C1185,'Provisioning Requester'!$F$3:$H$20000,3,FALSE),"-")</f>
        <v>-</v>
      </c>
      <c r="J1185" s="1" t="str">
        <f>IF(OR(D1185="SVCP", E1185="TRUE"), "No", IF(ISNA(VLOOKUP($C1185,'ProvResponder deviceId'!$A$1:$A$20000,1,FALSE)),"No","Yes"))</f>
        <v>No</v>
      </c>
      <c r="K1185" s="1" t="str">
        <f>IF($J1185="Yes",VLOOKUP($C1185,'ProvResponder deviceId'!$A$1:$C$20000,3,FALSE),"-")</f>
        <v>-</v>
      </c>
      <c r="L1185" s="1" t="str">
        <f t="shared" si="36"/>
        <v/>
      </c>
      <c r="M1185" s="1" t="str">
        <f t="shared" si="37"/>
        <v/>
      </c>
      <c r="N1185" s="1" t="str">
        <f>IF(ISBLANK($C1185),"",IF(ISNA(VLOOKUP($L1185,'result messages'!$H$3:$L$11,2,FALSE)),VLOOKUP($M1185,'result messages'!$H$3:$L$11,2,FALSE),VLOOKUP($L1185,'result messages'!$H$3:$L$11,2,FALSE)))</f>
        <v/>
      </c>
      <c r="O1185" s="1" t="str">
        <f>IF(ISBLANK($C1185),"",IF(ISNA(VLOOKUP($L1185,'result messages'!$H$3:$L$11,3,FALSE)),VLOOKUP($M1185,'result messages'!$H$3:$L$11,3,FALSE),VLOOKUP($L1185,'result messages'!$H$3:$L$11,3,FALSE)))</f>
        <v/>
      </c>
      <c r="P1185" s="1" t="str">
        <f>IF(ISBLANK($C1185),"",IF(ISNA(VLOOKUP($L1185,'result messages'!$H$3:$L$11,4,FALSE)),VLOOKUP($M1185,'result messages'!$H$3:$L$11,4,FALSE),VLOOKUP($L1185,'result messages'!$H$3:$L$11,4,FALSE)))</f>
        <v/>
      </c>
      <c r="Q1185" s="1" t="str">
        <f>IF(ISBLANK($C1185),"",IF(ISNA(VLOOKUP($L1185,'result messages'!$H$3:$L$11,5,FALSE)),VLOOKUP($M1185,'result messages'!$H$3:$L$11,5,FALSE),VLOOKUP($L1185,'result messages'!$H$3:$L$11,5,FALSE)))</f>
        <v/>
      </c>
    </row>
    <row r="1186" spans="1:17">
      <c r="A1186" s="1">
        <v>1183</v>
      </c>
      <c r="B1186" s="1"/>
      <c r="C1186" s="1"/>
      <c r="D1186" s="1"/>
      <c r="E1186" s="6"/>
      <c r="F1186" s="1"/>
      <c r="G1186" s="1" t="str">
        <f>IF(ISNA(VLOOKUP($C1186,'DTEN TCAP Linkage deviceId'!$A$1:$A$20000,1,FALSE)),"No","Yes")</f>
        <v>No</v>
      </c>
      <c r="H1186" s="1" t="str">
        <f>IF(ISNA(VLOOKUP($C1186,'Provisioning Requester'!$F$3:$H$20000,2,FALSE)),"No","Yes")</f>
        <v>No</v>
      </c>
      <c r="I1186" s="1" t="str">
        <f>IF($H1186="Yes",VLOOKUP($C1186,'Provisioning Requester'!$F$3:$H$20000,3,FALSE),"-")</f>
        <v>-</v>
      </c>
      <c r="J1186" s="1" t="str">
        <f>IF(OR(D1186="SVCP", E1186="TRUE"), "No", IF(ISNA(VLOOKUP($C1186,'ProvResponder deviceId'!$A$1:$A$20000,1,FALSE)),"No","Yes"))</f>
        <v>No</v>
      </c>
      <c r="K1186" s="1" t="str">
        <f>IF($J1186="Yes",VLOOKUP($C1186,'ProvResponder deviceId'!$A$1:$C$20000,3,FALSE),"-")</f>
        <v>-</v>
      </c>
      <c r="L1186" s="1" t="str">
        <f t="shared" si="36"/>
        <v/>
      </c>
      <c r="M1186" s="1" t="str">
        <f t="shared" si="37"/>
        <v/>
      </c>
      <c r="N1186" s="1" t="str">
        <f>IF(ISBLANK($C1186),"",IF(ISNA(VLOOKUP($L1186,'result messages'!$H$3:$L$11,2,FALSE)),VLOOKUP($M1186,'result messages'!$H$3:$L$11,2,FALSE),VLOOKUP($L1186,'result messages'!$H$3:$L$11,2,FALSE)))</f>
        <v/>
      </c>
      <c r="O1186" s="1" t="str">
        <f>IF(ISBLANK($C1186),"",IF(ISNA(VLOOKUP($L1186,'result messages'!$H$3:$L$11,3,FALSE)),VLOOKUP($M1186,'result messages'!$H$3:$L$11,3,FALSE),VLOOKUP($L1186,'result messages'!$H$3:$L$11,3,FALSE)))</f>
        <v/>
      </c>
      <c r="P1186" s="1" t="str">
        <f>IF(ISBLANK($C1186),"",IF(ISNA(VLOOKUP($L1186,'result messages'!$H$3:$L$11,4,FALSE)),VLOOKUP($M1186,'result messages'!$H$3:$L$11,4,FALSE),VLOOKUP($L1186,'result messages'!$H$3:$L$11,4,FALSE)))</f>
        <v/>
      </c>
      <c r="Q1186" s="1" t="str">
        <f>IF(ISBLANK($C1186),"",IF(ISNA(VLOOKUP($L1186,'result messages'!$H$3:$L$11,5,FALSE)),VLOOKUP($M1186,'result messages'!$H$3:$L$11,5,FALSE),VLOOKUP($L1186,'result messages'!$H$3:$L$11,5,FALSE)))</f>
        <v/>
      </c>
    </row>
    <row r="1187" spans="1:17">
      <c r="A1187" s="1">
        <v>1184</v>
      </c>
      <c r="B1187" s="1"/>
      <c r="C1187" s="1"/>
      <c r="D1187" s="1"/>
      <c r="E1187" s="6"/>
      <c r="F1187" s="1"/>
      <c r="G1187" s="1" t="str">
        <f>IF(ISNA(VLOOKUP($C1187,'DTEN TCAP Linkage deviceId'!$A$1:$A$20000,1,FALSE)),"No","Yes")</f>
        <v>No</v>
      </c>
      <c r="H1187" s="1" t="str">
        <f>IF(ISNA(VLOOKUP($C1187,'Provisioning Requester'!$F$3:$H$20000,2,FALSE)),"No","Yes")</f>
        <v>No</v>
      </c>
      <c r="I1187" s="1" t="str">
        <f>IF($H1187="Yes",VLOOKUP($C1187,'Provisioning Requester'!$F$3:$H$20000,3,FALSE),"-")</f>
        <v>-</v>
      </c>
      <c r="J1187" s="1" t="str">
        <f>IF(OR(D1187="SVCP", E1187="TRUE"), "No", IF(ISNA(VLOOKUP($C1187,'ProvResponder deviceId'!$A$1:$A$20000,1,FALSE)),"No","Yes"))</f>
        <v>No</v>
      </c>
      <c r="K1187" s="1" t="str">
        <f>IF($J1187="Yes",VLOOKUP($C1187,'ProvResponder deviceId'!$A$1:$C$20000,3,FALSE),"-")</f>
        <v>-</v>
      </c>
      <c r="L1187" s="1" t="str">
        <f t="shared" si="36"/>
        <v/>
      </c>
      <c r="M1187" s="1" t="str">
        <f t="shared" si="37"/>
        <v/>
      </c>
      <c r="N1187" s="1" t="str">
        <f>IF(ISBLANK($C1187),"",IF(ISNA(VLOOKUP($L1187,'result messages'!$H$3:$L$11,2,FALSE)),VLOOKUP($M1187,'result messages'!$H$3:$L$11,2,FALSE),VLOOKUP($L1187,'result messages'!$H$3:$L$11,2,FALSE)))</f>
        <v/>
      </c>
      <c r="O1187" s="1" t="str">
        <f>IF(ISBLANK($C1187),"",IF(ISNA(VLOOKUP($L1187,'result messages'!$H$3:$L$11,3,FALSE)),VLOOKUP($M1187,'result messages'!$H$3:$L$11,3,FALSE),VLOOKUP($L1187,'result messages'!$H$3:$L$11,3,FALSE)))</f>
        <v/>
      </c>
      <c r="P1187" s="1" t="str">
        <f>IF(ISBLANK($C1187),"",IF(ISNA(VLOOKUP($L1187,'result messages'!$H$3:$L$11,4,FALSE)),VLOOKUP($M1187,'result messages'!$H$3:$L$11,4,FALSE),VLOOKUP($L1187,'result messages'!$H$3:$L$11,4,FALSE)))</f>
        <v/>
      </c>
      <c r="Q1187" s="1" t="str">
        <f>IF(ISBLANK($C1187),"",IF(ISNA(VLOOKUP($L1187,'result messages'!$H$3:$L$11,5,FALSE)),VLOOKUP($M1187,'result messages'!$H$3:$L$11,5,FALSE),VLOOKUP($L1187,'result messages'!$H$3:$L$11,5,FALSE)))</f>
        <v/>
      </c>
    </row>
    <row r="1188" spans="1:17">
      <c r="A1188" s="1">
        <v>1185</v>
      </c>
      <c r="B1188" s="1"/>
      <c r="C1188" s="1"/>
      <c r="D1188" s="1"/>
      <c r="E1188" s="6"/>
      <c r="F1188" s="1"/>
      <c r="G1188" s="1" t="str">
        <f>IF(ISNA(VLOOKUP($C1188,'DTEN TCAP Linkage deviceId'!$A$1:$A$20000,1,FALSE)),"No","Yes")</f>
        <v>No</v>
      </c>
      <c r="H1188" s="1" t="str">
        <f>IF(ISNA(VLOOKUP($C1188,'Provisioning Requester'!$F$3:$H$20000,2,FALSE)),"No","Yes")</f>
        <v>No</v>
      </c>
      <c r="I1188" s="1" t="str">
        <f>IF($H1188="Yes",VLOOKUP($C1188,'Provisioning Requester'!$F$3:$H$20000,3,FALSE),"-")</f>
        <v>-</v>
      </c>
      <c r="J1188" s="1" t="str">
        <f>IF(OR(D1188="SVCP", E1188="TRUE"), "No", IF(ISNA(VLOOKUP($C1188,'ProvResponder deviceId'!$A$1:$A$20000,1,FALSE)),"No","Yes"))</f>
        <v>No</v>
      </c>
      <c r="K1188" s="1" t="str">
        <f>IF($J1188="Yes",VLOOKUP($C1188,'ProvResponder deviceId'!$A$1:$C$20000,3,FALSE),"-")</f>
        <v>-</v>
      </c>
      <c r="L1188" s="1" t="str">
        <f t="shared" si="36"/>
        <v/>
      </c>
      <c r="M1188" s="1" t="str">
        <f t="shared" si="37"/>
        <v/>
      </c>
      <c r="N1188" s="1" t="str">
        <f>IF(ISBLANK($C1188),"",IF(ISNA(VLOOKUP($L1188,'result messages'!$H$3:$L$11,2,FALSE)),VLOOKUP($M1188,'result messages'!$H$3:$L$11,2,FALSE),VLOOKUP($L1188,'result messages'!$H$3:$L$11,2,FALSE)))</f>
        <v/>
      </c>
      <c r="O1188" s="1" t="str">
        <f>IF(ISBLANK($C1188),"",IF(ISNA(VLOOKUP($L1188,'result messages'!$H$3:$L$11,3,FALSE)),VLOOKUP($M1188,'result messages'!$H$3:$L$11,3,FALSE),VLOOKUP($L1188,'result messages'!$H$3:$L$11,3,FALSE)))</f>
        <v/>
      </c>
      <c r="P1188" s="1" t="str">
        <f>IF(ISBLANK($C1188),"",IF(ISNA(VLOOKUP($L1188,'result messages'!$H$3:$L$11,4,FALSE)),VLOOKUP($M1188,'result messages'!$H$3:$L$11,4,FALSE),VLOOKUP($L1188,'result messages'!$H$3:$L$11,4,FALSE)))</f>
        <v/>
      </c>
      <c r="Q1188" s="1" t="str">
        <f>IF(ISBLANK($C1188),"",IF(ISNA(VLOOKUP($L1188,'result messages'!$H$3:$L$11,5,FALSE)),VLOOKUP($M1188,'result messages'!$H$3:$L$11,5,FALSE),VLOOKUP($L1188,'result messages'!$H$3:$L$11,5,FALSE)))</f>
        <v/>
      </c>
    </row>
    <row r="1189" spans="1:17">
      <c r="A1189" s="1">
        <v>1186</v>
      </c>
      <c r="B1189" s="1"/>
      <c r="C1189" s="1"/>
      <c r="D1189" s="1"/>
      <c r="E1189" s="6"/>
      <c r="F1189" s="1"/>
      <c r="G1189" s="1" t="str">
        <f>IF(ISNA(VLOOKUP($C1189,'DTEN TCAP Linkage deviceId'!$A$1:$A$20000,1,FALSE)),"No","Yes")</f>
        <v>No</v>
      </c>
      <c r="H1189" s="1" t="str">
        <f>IF(ISNA(VLOOKUP($C1189,'Provisioning Requester'!$F$3:$H$20000,2,FALSE)),"No","Yes")</f>
        <v>No</v>
      </c>
      <c r="I1189" s="1" t="str">
        <f>IF($H1189="Yes",VLOOKUP($C1189,'Provisioning Requester'!$F$3:$H$20000,3,FALSE),"-")</f>
        <v>-</v>
      </c>
      <c r="J1189" s="1" t="str">
        <f>IF(OR(D1189="SVCP", E1189="TRUE"), "No", IF(ISNA(VLOOKUP($C1189,'ProvResponder deviceId'!$A$1:$A$20000,1,FALSE)),"No","Yes"))</f>
        <v>No</v>
      </c>
      <c r="K1189" s="1" t="str">
        <f>IF($J1189="Yes",VLOOKUP($C1189,'ProvResponder deviceId'!$A$1:$C$20000,3,FALSE),"-")</f>
        <v>-</v>
      </c>
      <c r="L1189" s="1" t="str">
        <f t="shared" si="36"/>
        <v/>
      </c>
      <c r="M1189" s="1" t="str">
        <f t="shared" si="37"/>
        <v/>
      </c>
      <c r="N1189" s="1" t="str">
        <f>IF(ISBLANK($C1189),"",IF(ISNA(VLOOKUP($L1189,'result messages'!$H$3:$L$11,2,FALSE)),VLOOKUP($M1189,'result messages'!$H$3:$L$11,2,FALSE),VLOOKUP($L1189,'result messages'!$H$3:$L$11,2,FALSE)))</f>
        <v/>
      </c>
      <c r="O1189" s="1" t="str">
        <f>IF(ISBLANK($C1189),"",IF(ISNA(VLOOKUP($L1189,'result messages'!$H$3:$L$11,3,FALSE)),VLOOKUP($M1189,'result messages'!$H$3:$L$11,3,FALSE),VLOOKUP($L1189,'result messages'!$H$3:$L$11,3,FALSE)))</f>
        <v/>
      </c>
      <c r="P1189" s="1" t="str">
        <f>IF(ISBLANK($C1189),"",IF(ISNA(VLOOKUP($L1189,'result messages'!$H$3:$L$11,4,FALSE)),VLOOKUP($M1189,'result messages'!$H$3:$L$11,4,FALSE),VLOOKUP($L1189,'result messages'!$H$3:$L$11,4,FALSE)))</f>
        <v/>
      </c>
      <c r="Q1189" s="1" t="str">
        <f>IF(ISBLANK($C1189),"",IF(ISNA(VLOOKUP($L1189,'result messages'!$H$3:$L$11,5,FALSE)),VLOOKUP($M1189,'result messages'!$H$3:$L$11,5,FALSE),VLOOKUP($L1189,'result messages'!$H$3:$L$11,5,FALSE)))</f>
        <v/>
      </c>
    </row>
    <row r="1190" spans="1:17">
      <c r="A1190" s="1">
        <v>1187</v>
      </c>
      <c r="B1190" s="1"/>
      <c r="C1190" s="1"/>
      <c r="D1190" s="1"/>
      <c r="E1190" s="6"/>
      <c r="F1190" s="1"/>
      <c r="G1190" s="1" t="str">
        <f>IF(ISNA(VLOOKUP($C1190,'DTEN TCAP Linkage deviceId'!$A$1:$A$20000,1,FALSE)),"No","Yes")</f>
        <v>No</v>
      </c>
      <c r="H1190" s="1" t="str">
        <f>IF(ISNA(VLOOKUP($C1190,'Provisioning Requester'!$F$3:$H$20000,2,FALSE)),"No","Yes")</f>
        <v>No</v>
      </c>
      <c r="I1190" s="1" t="str">
        <f>IF($H1190="Yes",VLOOKUP($C1190,'Provisioning Requester'!$F$3:$H$20000,3,FALSE),"-")</f>
        <v>-</v>
      </c>
      <c r="J1190" s="1" t="str">
        <f>IF(OR(D1190="SVCP", E1190="TRUE"), "No", IF(ISNA(VLOOKUP($C1190,'ProvResponder deviceId'!$A$1:$A$20000,1,FALSE)),"No","Yes"))</f>
        <v>No</v>
      </c>
      <c r="K1190" s="1" t="str">
        <f>IF($J1190="Yes",VLOOKUP($C1190,'ProvResponder deviceId'!$A$1:$C$20000,3,FALSE),"-")</f>
        <v>-</v>
      </c>
      <c r="L1190" s="1" t="str">
        <f t="shared" si="36"/>
        <v/>
      </c>
      <c r="M1190" s="1" t="str">
        <f t="shared" si="37"/>
        <v/>
      </c>
      <c r="N1190" s="1" t="str">
        <f>IF(ISBLANK($C1190),"",IF(ISNA(VLOOKUP($L1190,'result messages'!$H$3:$L$11,2,FALSE)),VLOOKUP($M1190,'result messages'!$H$3:$L$11,2,FALSE),VLOOKUP($L1190,'result messages'!$H$3:$L$11,2,FALSE)))</f>
        <v/>
      </c>
      <c r="O1190" s="1" t="str">
        <f>IF(ISBLANK($C1190),"",IF(ISNA(VLOOKUP($L1190,'result messages'!$H$3:$L$11,3,FALSE)),VLOOKUP($M1190,'result messages'!$H$3:$L$11,3,FALSE),VLOOKUP($L1190,'result messages'!$H$3:$L$11,3,FALSE)))</f>
        <v/>
      </c>
      <c r="P1190" s="1" t="str">
        <f>IF(ISBLANK($C1190),"",IF(ISNA(VLOOKUP($L1190,'result messages'!$H$3:$L$11,4,FALSE)),VLOOKUP($M1190,'result messages'!$H$3:$L$11,4,FALSE),VLOOKUP($L1190,'result messages'!$H$3:$L$11,4,FALSE)))</f>
        <v/>
      </c>
      <c r="Q1190" s="1" t="str">
        <f>IF(ISBLANK($C1190),"",IF(ISNA(VLOOKUP($L1190,'result messages'!$H$3:$L$11,5,FALSE)),VLOOKUP($M1190,'result messages'!$H$3:$L$11,5,FALSE),VLOOKUP($L1190,'result messages'!$H$3:$L$11,5,FALSE)))</f>
        <v/>
      </c>
    </row>
    <row r="1191" spans="1:17">
      <c r="A1191" s="1">
        <v>1188</v>
      </c>
      <c r="B1191" s="1"/>
      <c r="C1191" s="1"/>
      <c r="D1191" s="1"/>
      <c r="E1191" s="6"/>
      <c r="F1191" s="1"/>
      <c r="G1191" s="1" t="str">
        <f>IF(ISNA(VLOOKUP($C1191,'DTEN TCAP Linkage deviceId'!$A$1:$A$20000,1,FALSE)),"No","Yes")</f>
        <v>No</v>
      </c>
      <c r="H1191" s="1" t="str">
        <f>IF(ISNA(VLOOKUP($C1191,'Provisioning Requester'!$F$3:$H$20000,2,FALSE)),"No","Yes")</f>
        <v>No</v>
      </c>
      <c r="I1191" s="1" t="str">
        <f>IF($H1191="Yes",VLOOKUP($C1191,'Provisioning Requester'!$F$3:$H$20000,3,FALSE),"-")</f>
        <v>-</v>
      </c>
      <c r="J1191" s="1" t="str">
        <f>IF(OR(D1191="SVCP", E1191="TRUE"), "No", IF(ISNA(VLOOKUP($C1191,'ProvResponder deviceId'!$A$1:$A$20000,1,FALSE)),"No","Yes"))</f>
        <v>No</v>
      </c>
      <c r="K1191" s="1" t="str">
        <f>IF($J1191="Yes",VLOOKUP($C1191,'ProvResponder deviceId'!$A$1:$C$20000,3,FALSE),"-")</f>
        <v>-</v>
      </c>
      <c r="L1191" s="1" t="str">
        <f t="shared" si="36"/>
        <v/>
      </c>
      <c r="M1191" s="1" t="str">
        <f t="shared" si="37"/>
        <v/>
      </c>
      <c r="N1191" s="1" t="str">
        <f>IF(ISBLANK($C1191),"",IF(ISNA(VLOOKUP($L1191,'result messages'!$H$3:$L$11,2,FALSE)),VLOOKUP($M1191,'result messages'!$H$3:$L$11,2,FALSE),VLOOKUP($L1191,'result messages'!$H$3:$L$11,2,FALSE)))</f>
        <v/>
      </c>
      <c r="O1191" s="1" t="str">
        <f>IF(ISBLANK($C1191),"",IF(ISNA(VLOOKUP($L1191,'result messages'!$H$3:$L$11,3,FALSE)),VLOOKUP($M1191,'result messages'!$H$3:$L$11,3,FALSE),VLOOKUP($L1191,'result messages'!$H$3:$L$11,3,FALSE)))</f>
        <v/>
      </c>
      <c r="P1191" s="1" t="str">
        <f>IF(ISBLANK($C1191),"",IF(ISNA(VLOOKUP($L1191,'result messages'!$H$3:$L$11,4,FALSE)),VLOOKUP($M1191,'result messages'!$H$3:$L$11,4,FALSE),VLOOKUP($L1191,'result messages'!$H$3:$L$11,4,FALSE)))</f>
        <v/>
      </c>
      <c r="Q1191" s="1" t="str">
        <f>IF(ISBLANK($C1191),"",IF(ISNA(VLOOKUP($L1191,'result messages'!$H$3:$L$11,5,FALSE)),VLOOKUP($M1191,'result messages'!$H$3:$L$11,5,FALSE),VLOOKUP($L1191,'result messages'!$H$3:$L$11,5,FALSE)))</f>
        <v/>
      </c>
    </row>
    <row r="1192" spans="1:17">
      <c r="A1192" s="1">
        <v>1189</v>
      </c>
      <c r="B1192" s="1"/>
      <c r="C1192" s="1"/>
      <c r="D1192" s="1"/>
      <c r="E1192" s="6"/>
      <c r="F1192" s="1"/>
      <c r="G1192" s="1" t="str">
        <f>IF(ISNA(VLOOKUP($C1192,'DTEN TCAP Linkage deviceId'!$A$1:$A$20000,1,FALSE)),"No","Yes")</f>
        <v>No</v>
      </c>
      <c r="H1192" s="1" t="str">
        <f>IF(ISNA(VLOOKUP($C1192,'Provisioning Requester'!$F$3:$H$20000,2,FALSE)),"No","Yes")</f>
        <v>No</v>
      </c>
      <c r="I1192" s="1" t="str">
        <f>IF($H1192="Yes",VLOOKUP($C1192,'Provisioning Requester'!$F$3:$H$20000,3,FALSE),"-")</f>
        <v>-</v>
      </c>
      <c r="J1192" s="1" t="str">
        <f>IF(OR(D1192="SVCP", E1192="TRUE"), "No", IF(ISNA(VLOOKUP($C1192,'ProvResponder deviceId'!$A$1:$A$20000,1,FALSE)),"No","Yes"))</f>
        <v>No</v>
      </c>
      <c r="K1192" s="1" t="str">
        <f>IF($J1192="Yes",VLOOKUP($C1192,'ProvResponder deviceId'!$A$1:$C$20000,3,FALSE),"-")</f>
        <v>-</v>
      </c>
      <c r="L1192" s="1" t="str">
        <f t="shared" si="36"/>
        <v/>
      </c>
      <c r="M1192" s="1" t="str">
        <f t="shared" si="37"/>
        <v/>
      </c>
      <c r="N1192" s="1" t="str">
        <f>IF(ISBLANK($C1192),"",IF(ISNA(VLOOKUP($L1192,'result messages'!$H$3:$L$11,2,FALSE)),VLOOKUP($M1192,'result messages'!$H$3:$L$11,2,FALSE),VLOOKUP($L1192,'result messages'!$H$3:$L$11,2,FALSE)))</f>
        <v/>
      </c>
      <c r="O1192" s="1" t="str">
        <f>IF(ISBLANK($C1192),"",IF(ISNA(VLOOKUP($L1192,'result messages'!$H$3:$L$11,3,FALSE)),VLOOKUP($M1192,'result messages'!$H$3:$L$11,3,FALSE),VLOOKUP($L1192,'result messages'!$H$3:$L$11,3,FALSE)))</f>
        <v/>
      </c>
      <c r="P1192" s="1" t="str">
        <f>IF(ISBLANK($C1192),"",IF(ISNA(VLOOKUP($L1192,'result messages'!$H$3:$L$11,4,FALSE)),VLOOKUP($M1192,'result messages'!$H$3:$L$11,4,FALSE),VLOOKUP($L1192,'result messages'!$H$3:$L$11,4,FALSE)))</f>
        <v/>
      </c>
      <c r="Q1192" s="1" t="str">
        <f>IF(ISBLANK($C1192),"",IF(ISNA(VLOOKUP($L1192,'result messages'!$H$3:$L$11,5,FALSE)),VLOOKUP($M1192,'result messages'!$H$3:$L$11,5,FALSE),VLOOKUP($L1192,'result messages'!$H$3:$L$11,5,FALSE)))</f>
        <v/>
      </c>
    </row>
    <row r="1193" spans="1:17">
      <c r="A1193" s="1">
        <v>1190</v>
      </c>
      <c r="B1193" s="1"/>
      <c r="C1193" s="1"/>
      <c r="D1193" s="1"/>
      <c r="E1193" s="6"/>
      <c r="F1193" s="1"/>
      <c r="G1193" s="1" t="str">
        <f>IF(ISNA(VLOOKUP($C1193,'DTEN TCAP Linkage deviceId'!$A$1:$A$20000,1,FALSE)),"No","Yes")</f>
        <v>No</v>
      </c>
      <c r="H1193" s="1" t="str">
        <f>IF(ISNA(VLOOKUP($C1193,'Provisioning Requester'!$F$3:$H$20000,2,FALSE)),"No","Yes")</f>
        <v>No</v>
      </c>
      <c r="I1193" s="1" t="str">
        <f>IF($H1193="Yes",VLOOKUP($C1193,'Provisioning Requester'!$F$3:$H$20000,3,FALSE),"-")</f>
        <v>-</v>
      </c>
      <c r="J1193" s="1" t="str">
        <f>IF(OR(D1193="SVCP", E1193="TRUE"), "No", IF(ISNA(VLOOKUP($C1193,'ProvResponder deviceId'!$A$1:$A$20000,1,FALSE)),"No","Yes"))</f>
        <v>No</v>
      </c>
      <c r="K1193" s="1" t="str">
        <f>IF($J1193="Yes",VLOOKUP($C1193,'ProvResponder deviceId'!$A$1:$C$20000,3,FALSE),"-")</f>
        <v>-</v>
      </c>
      <c r="L1193" s="1" t="str">
        <f t="shared" si="36"/>
        <v/>
      </c>
      <c r="M1193" s="1" t="str">
        <f t="shared" si="37"/>
        <v/>
      </c>
      <c r="N1193" s="1" t="str">
        <f>IF(ISBLANK($C1193),"",IF(ISNA(VLOOKUP($L1193,'result messages'!$H$3:$L$11,2,FALSE)),VLOOKUP($M1193,'result messages'!$H$3:$L$11,2,FALSE),VLOOKUP($L1193,'result messages'!$H$3:$L$11,2,FALSE)))</f>
        <v/>
      </c>
      <c r="O1193" s="1" t="str">
        <f>IF(ISBLANK($C1193),"",IF(ISNA(VLOOKUP($L1193,'result messages'!$H$3:$L$11,3,FALSE)),VLOOKUP($M1193,'result messages'!$H$3:$L$11,3,FALSE),VLOOKUP($L1193,'result messages'!$H$3:$L$11,3,FALSE)))</f>
        <v/>
      </c>
      <c r="P1193" s="1" t="str">
        <f>IF(ISBLANK($C1193),"",IF(ISNA(VLOOKUP($L1193,'result messages'!$H$3:$L$11,4,FALSE)),VLOOKUP($M1193,'result messages'!$H$3:$L$11,4,FALSE),VLOOKUP($L1193,'result messages'!$H$3:$L$11,4,FALSE)))</f>
        <v/>
      </c>
      <c r="Q1193" s="1" t="str">
        <f>IF(ISBLANK($C1193),"",IF(ISNA(VLOOKUP($L1193,'result messages'!$H$3:$L$11,5,FALSE)),VLOOKUP($M1193,'result messages'!$H$3:$L$11,5,FALSE),VLOOKUP($L1193,'result messages'!$H$3:$L$11,5,FALSE)))</f>
        <v/>
      </c>
    </row>
    <row r="1194" spans="1:17">
      <c r="A1194" s="1">
        <v>1191</v>
      </c>
      <c r="B1194" s="1"/>
      <c r="C1194" s="1"/>
      <c r="D1194" s="1"/>
      <c r="E1194" s="6"/>
      <c r="F1194" s="1"/>
      <c r="G1194" s="1" t="str">
        <f>IF(ISNA(VLOOKUP($C1194,'DTEN TCAP Linkage deviceId'!$A$1:$A$20000,1,FALSE)),"No","Yes")</f>
        <v>No</v>
      </c>
      <c r="H1194" s="1" t="str">
        <f>IF(ISNA(VLOOKUP($C1194,'Provisioning Requester'!$F$3:$H$20000,2,FALSE)),"No","Yes")</f>
        <v>No</v>
      </c>
      <c r="I1194" s="1" t="str">
        <f>IF($H1194="Yes",VLOOKUP($C1194,'Provisioning Requester'!$F$3:$H$20000,3,FALSE),"-")</f>
        <v>-</v>
      </c>
      <c r="J1194" s="1" t="str">
        <f>IF(OR(D1194="SVCP", E1194="TRUE"), "No", IF(ISNA(VLOOKUP($C1194,'ProvResponder deviceId'!$A$1:$A$20000,1,FALSE)),"No","Yes"))</f>
        <v>No</v>
      </c>
      <c r="K1194" s="1" t="str">
        <f>IF($J1194="Yes",VLOOKUP($C1194,'ProvResponder deviceId'!$A$1:$C$20000,3,FALSE),"-")</f>
        <v>-</v>
      </c>
      <c r="L1194" s="1" t="str">
        <f t="shared" si="36"/>
        <v/>
      </c>
      <c r="M1194" s="1" t="str">
        <f t="shared" si="37"/>
        <v/>
      </c>
      <c r="N1194" s="1" t="str">
        <f>IF(ISBLANK($C1194),"",IF(ISNA(VLOOKUP($L1194,'result messages'!$H$3:$L$11,2,FALSE)),VLOOKUP($M1194,'result messages'!$H$3:$L$11,2,FALSE),VLOOKUP($L1194,'result messages'!$H$3:$L$11,2,FALSE)))</f>
        <v/>
      </c>
      <c r="O1194" s="1" t="str">
        <f>IF(ISBLANK($C1194),"",IF(ISNA(VLOOKUP($L1194,'result messages'!$H$3:$L$11,3,FALSE)),VLOOKUP($M1194,'result messages'!$H$3:$L$11,3,FALSE),VLOOKUP($L1194,'result messages'!$H$3:$L$11,3,FALSE)))</f>
        <v/>
      </c>
      <c r="P1194" s="1" t="str">
        <f>IF(ISBLANK($C1194),"",IF(ISNA(VLOOKUP($L1194,'result messages'!$H$3:$L$11,4,FALSE)),VLOOKUP($M1194,'result messages'!$H$3:$L$11,4,FALSE),VLOOKUP($L1194,'result messages'!$H$3:$L$11,4,FALSE)))</f>
        <v/>
      </c>
      <c r="Q1194" s="1" t="str">
        <f>IF(ISBLANK($C1194),"",IF(ISNA(VLOOKUP($L1194,'result messages'!$H$3:$L$11,5,FALSE)),VLOOKUP($M1194,'result messages'!$H$3:$L$11,5,FALSE),VLOOKUP($L1194,'result messages'!$H$3:$L$11,5,FALSE)))</f>
        <v/>
      </c>
    </row>
    <row r="1195" spans="1:17">
      <c r="A1195" s="1">
        <v>1192</v>
      </c>
      <c r="B1195" s="1"/>
      <c r="C1195" s="1"/>
      <c r="D1195" s="1"/>
      <c r="E1195" s="6"/>
      <c r="F1195" s="1"/>
      <c r="G1195" s="1" t="str">
        <f>IF(ISNA(VLOOKUP($C1195,'DTEN TCAP Linkage deviceId'!$A$1:$A$20000,1,FALSE)),"No","Yes")</f>
        <v>No</v>
      </c>
      <c r="H1195" s="1" t="str">
        <f>IF(ISNA(VLOOKUP($C1195,'Provisioning Requester'!$F$3:$H$20000,2,FALSE)),"No","Yes")</f>
        <v>No</v>
      </c>
      <c r="I1195" s="1" t="str">
        <f>IF($H1195="Yes",VLOOKUP($C1195,'Provisioning Requester'!$F$3:$H$20000,3,FALSE),"-")</f>
        <v>-</v>
      </c>
      <c r="J1195" s="1" t="str">
        <f>IF(OR(D1195="SVCP", E1195="TRUE"), "No", IF(ISNA(VLOOKUP($C1195,'ProvResponder deviceId'!$A$1:$A$20000,1,FALSE)),"No","Yes"))</f>
        <v>No</v>
      </c>
      <c r="K1195" s="1" t="str">
        <f>IF($J1195="Yes",VLOOKUP($C1195,'ProvResponder deviceId'!$A$1:$C$20000,3,FALSE),"-")</f>
        <v>-</v>
      </c>
      <c r="L1195" s="1" t="str">
        <f t="shared" si="36"/>
        <v/>
      </c>
      <c r="M1195" s="1" t="str">
        <f t="shared" si="37"/>
        <v/>
      </c>
      <c r="N1195" s="1" t="str">
        <f>IF(ISBLANK($C1195),"",IF(ISNA(VLOOKUP($L1195,'result messages'!$H$3:$L$11,2,FALSE)),VLOOKUP($M1195,'result messages'!$H$3:$L$11,2,FALSE),VLOOKUP($L1195,'result messages'!$H$3:$L$11,2,FALSE)))</f>
        <v/>
      </c>
      <c r="O1195" s="1" t="str">
        <f>IF(ISBLANK($C1195),"",IF(ISNA(VLOOKUP($L1195,'result messages'!$H$3:$L$11,3,FALSE)),VLOOKUP($M1195,'result messages'!$H$3:$L$11,3,FALSE),VLOOKUP($L1195,'result messages'!$H$3:$L$11,3,FALSE)))</f>
        <v/>
      </c>
      <c r="P1195" s="1" t="str">
        <f>IF(ISBLANK($C1195),"",IF(ISNA(VLOOKUP($L1195,'result messages'!$H$3:$L$11,4,FALSE)),VLOOKUP($M1195,'result messages'!$H$3:$L$11,4,FALSE),VLOOKUP($L1195,'result messages'!$H$3:$L$11,4,FALSE)))</f>
        <v/>
      </c>
      <c r="Q1195" s="1" t="str">
        <f>IF(ISBLANK($C1195),"",IF(ISNA(VLOOKUP($L1195,'result messages'!$H$3:$L$11,5,FALSE)),VLOOKUP($M1195,'result messages'!$H$3:$L$11,5,FALSE),VLOOKUP($L1195,'result messages'!$H$3:$L$11,5,FALSE)))</f>
        <v/>
      </c>
    </row>
    <row r="1196" spans="1:17">
      <c r="A1196" s="1">
        <v>1193</v>
      </c>
      <c r="B1196" s="1"/>
      <c r="C1196" s="1"/>
      <c r="D1196" s="1"/>
      <c r="E1196" s="6"/>
      <c r="F1196" s="1"/>
      <c r="G1196" s="1" t="str">
        <f>IF(ISNA(VLOOKUP($C1196,'DTEN TCAP Linkage deviceId'!$A$1:$A$20000,1,FALSE)),"No","Yes")</f>
        <v>No</v>
      </c>
      <c r="H1196" s="1" t="str">
        <f>IF(ISNA(VLOOKUP($C1196,'Provisioning Requester'!$F$3:$H$20000,2,FALSE)),"No","Yes")</f>
        <v>No</v>
      </c>
      <c r="I1196" s="1" t="str">
        <f>IF($H1196="Yes",VLOOKUP($C1196,'Provisioning Requester'!$F$3:$H$20000,3,FALSE),"-")</f>
        <v>-</v>
      </c>
      <c r="J1196" s="1" t="str">
        <f>IF(OR(D1196="SVCP", E1196="TRUE"), "No", IF(ISNA(VLOOKUP($C1196,'ProvResponder deviceId'!$A$1:$A$20000,1,FALSE)),"No","Yes"))</f>
        <v>No</v>
      </c>
      <c r="K1196" s="1" t="str">
        <f>IF($J1196="Yes",VLOOKUP($C1196,'ProvResponder deviceId'!$A$1:$C$20000,3,FALSE),"-")</f>
        <v>-</v>
      </c>
      <c r="L1196" s="1" t="str">
        <f t="shared" si="36"/>
        <v/>
      </c>
      <c r="M1196" s="1" t="str">
        <f t="shared" si="37"/>
        <v/>
      </c>
      <c r="N1196" s="1" t="str">
        <f>IF(ISBLANK($C1196),"",IF(ISNA(VLOOKUP($L1196,'result messages'!$H$3:$L$11,2,FALSE)),VLOOKUP($M1196,'result messages'!$H$3:$L$11,2,FALSE),VLOOKUP($L1196,'result messages'!$H$3:$L$11,2,FALSE)))</f>
        <v/>
      </c>
      <c r="O1196" s="1" t="str">
        <f>IF(ISBLANK($C1196),"",IF(ISNA(VLOOKUP($L1196,'result messages'!$H$3:$L$11,3,FALSE)),VLOOKUP($M1196,'result messages'!$H$3:$L$11,3,FALSE),VLOOKUP($L1196,'result messages'!$H$3:$L$11,3,FALSE)))</f>
        <v/>
      </c>
      <c r="P1196" s="1" t="str">
        <f>IF(ISBLANK($C1196),"",IF(ISNA(VLOOKUP($L1196,'result messages'!$H$3:$L$11,4,FALSE)),VLOOKUP($M1196,'result messages'!$H$3:$L$11,4,FALSE),VLOOKUP($L1196,'result messages'!$H$3:$L$11,4,FALSE)))</f>
        <v/>
      </c>
      <c r="Q1196" s="1" t="str">
        <f>IF(ISBLANK($C1196),"",IF(ISNA(VLOOKUP($L1196,'result messages'!$H$3:$L$11,5,FALSE)),VLOOKUP($M1196,'result messages'!$H$3:$L$11,5,FALSE),VLOOKUP($L1196,'result messages'!$H$3:$L$11,5,FALSE)))</f>
        <v/>
      </c>
    </row>
    <row r="1197" spans="1:17">
      <c r="A1197" s="1">
        <v>1194</v>
      </c>
      <c r="B1197" s="1"/>
      <c r="C1197" s="1"/>
      <c r="D1197" s="1"/>
      <c r="E1197" s="6"/>
      <c r="F1197" s="1"/>
      <c r="G1197" s="1" t="str">
        <f>IF(ISNA(VLOOKUP($C1197,'DTEN TCAP Linkage deviceId'!$A$1:$A$20000,1,FALSE)),"No","Yes")</f>
        <v>No</v>
      </c>
      <c r="H1197" s="1" t="str">
        <f>IF(ISNA(VLOOKUP($C1197,'Provisioning Requester'!$F$3:$H$20000,2,FALSE)),"No","Yes")</f>
        <v>No</v>
      </c>
      <c r="I1197" s="1" t="str">
        <f>IF($H1197="Yes",VLOOKUP($C1197,'Provisioning Requester'!$F$3:$H$20000,3,FALSE),"-")</f>
        <v>-</v>
      </c>
      <c r="J1197" s="1" t="str">
        <f>IF(OR(D1197="SVCP", E1197="TRUE"), "No", IF(ISNA(VLOOKUP($C1197,'ProvResponder deviceId'!$A$1:$A$20000,1,FALSE)),"No","Yes"))</f>
        <v>No</v>
      </c>
      <c r="K1197" s="1" t="str">
        <f>IF($J1197="Yes",VLOOKUP($C1197,'ProvResponder deviceId'!$A$1:$C$20000,3,FALSE),"-")</f>
        <v>-</v>
      </c>
      <c r="L1197" s="1" t="str">
        <f t="shared" si="36"/>
        <v/>
      </c>
      <c r="M1197" s="1" t="str">
        <f t="shared" si="37"/>
        <v/>
      </c>
      <c r="N1197" s="1" t="str">
        <f>IF(ISBLANK($C1197),"",IF(ISNA(VLOOKUP($L1197,'result messages'!$H$3:$L$11,2,FALSE)),VLOOKUP($M1197,'result messages'!$H$3:$L$11,2,FALSE),VLOOKUP($L1197,'result messages'!$H$3:$L$11,2,FALSE)))</f>
        <v/>
      </c>
      <c r="O1197" s="1" t="str">
        <f>IF(ISBLANK($C1197),"",IF(ISNA(VLOOKUP($L1197,'result messages'!$H$3:$L$11,3,FALSE)),VLOOKUP($M1197,'result messages'!$H$3:$L$11,3,FALSE),VLOOKUP($L1197,'result messages'!$H$3:$L$11,3,FALSE)))</f>
        <v/>
      </c>
      <c r="P1197" s="1" t="str">
        <f>IF(ISBLANK($C1197),"",IF(ISNA(VLOOKUP($L1197,'result messages'!$H$3:$L$11,4,FALSE)),VLOOKUP($M1197,'result messages'!$H$3:$L$11,4,FALSE),VLOOKUP($L1197,'result messages'!$H$3:$L$11,4,FALSE)))</f>
        <v/>
      </c>
      <c r="Q1197" s="1" t="str">
        <f>IF(ISBLANK($C1197),"",IF(ISNA(VLOOKUP($L1197,'result messages'!$H$3:$L$11,5,FALSE)),VLOOKUP($M1197,'result messages'!$H$3:$L$11,5,FALSE),VLOOKUP($L1197,'result messages'!$H$3:$L$11,5,FALSE)))</f>
        <v/>
      </c>
    </row>
    <row r="1198" spans="1:17">
      <c r="A1198" s="1">
        <v>1195</v>
      </c>
      <c r="B1198" s="1"/>
      <c r="C1198" s="1"/>
      <c r="D1198" s="1"/>
      <c r="E1198" s="6"/>
      <c r="F1198" s="1"/>
      <c r="G1198" s="1" t="str">
        <f>IF(ISNA(VLOOKUP($C1198,'DTEN TCAP Linkage deviceId'!$A$1:$A$20000,1,FALSE)),"No","Yes")</f>
        <v>No</v>
      </c>
      <c r="H1198" s="1" t="str">
        <f>IF(ISNA(VLOOKUP($C1198,'Provisioning Requester'!$F$3:$H$20000,2,FALSE)),"No","Yes")</f>
        <v>No</v>
      </c>
      <c r="I1198" s="1" t="str">
        <f>IF($H1198="Yes",VLOOKUP($C1198,'Provisioning Requester'!$F$3:$H$20000,3,FALSE),"-")</f>
        <v>-</v>
      </c>
      <c r="J1198" s="1" t="str">
        <f>IF(OR(D1198="SVCP", E1198="TRUE"), "No", IF(ISNA(VLOOKUP($C1198,'ProvResponder deviceId'!$A$1:$A$20000,1,FALSE)),"No","Yes"))</f>
        <v>No</v>
      </c>
      <c r="K1198" s="1" t="str">
        <f>IF($J1198="Yes",VLOOKUP($C1198,'ProvResponder deviceId'!$A$1:$C$20000,3,FALSE),"-")</f>
        <v>-</v>
      </c>
      <c r="L1198" s="1" t="str">
        <f t="shared" si="36"/>
        <v/>
      </c>
      <c r="M1198" s="1" t="str">
        <f t="shared" si="37"/>
        <v/>
      </c>
      <c r="N1198" s="1" t="str">
        <f>IF(ISBLANK($C1198),"",IF(ISNA(VLOOKUP($L1198,'result messages'!$H$3:$L$11,2,FALSE)),VLOOKUP($M1198,'result messages'!$H$3:$L$11,2,FALSE),VLOOKUP($L1198,'result messages'!$H$3:$L$11,2,FALSE)))</f>
        <v/>
      </c>
      <c r="O1198" s="1" t="str">
        <f>IF(ISBLANK($C1198),"",IF(ISNA(VLOOKUP($L1198,'result messages'!$H$3:$L$11,3,FALSE)),VLOOKUP($M1198,'result messages'!$H$3:$L$11,3,FALSE),VLOOKUP($L1198,'result messages'!$H$3:$L$11,3,FALSE)))</f>
        <v/>
      </c>
      <c r="P1198" s="1" t="str">
        <f>IF(ISBLANK($C1198),"",IF(ISNA(VLOOKUP($L1198,'result messages'!$H$3:$L$11,4,FALSE)),VLOOKUP($M1198,'result messages'!$H$3:$L$11,4,FALSE),VLOOKUP($L1198,'result messages'!$H$3:$L$11,4,FALSE)))</f>
        <v/>
      </c>
      <c r="Q1198" s="1" t="str">
        <f>IF(ISBLANK($C1198),"",IF(ISNA(VLOOKUP($L1198,'result messages'!$H$3:$L$11,5,FALSE)),VLOOKUP($M1198,'result messages'!$H$3:$L$11,5,FALSE),VLOOKUP($L1198,'result messages'!$H$3:$L$11,5,FALSE)))</f>
        <v/>
      </c>
    </row>
    <row r="1199" spans="1:17">
      <c r="A1199" s="1">
        <v>1196</v>
      </c>
      <c r="B1199" s="1"/>
      <c r="C1199" s="1"/>
      <c r="D1199" s="1"/>
      <c r="E1199" s="6"/>
      <c r="F1199" s="1"/>
      <c r="G1199" s="1" t="str">
        <f>IF(ISNA(VLOOKUP($C1199,'DTEN TCAP Linkage deviceId'!$A$1:$A$20000,1,FALSE)),"No","Yes")</f>
        <v>No</v>
      </c>
      <c r="H1199" s="1" t="str">
        <f>IF(ISNA(VLOOKUP($C1199,'Provisioning Requester'!$F$3:$H$20000,2,FALSE)),"No","Yes")</f>
        <v>No</v>
      </c>
      <c r="I1199" s="1" t="str">
        <f>IF($H1199="Yes",VLOOKUP($C1199,'Provisioning Requester'!$F$3:$H$20000,3,FALSE),"-")</f>
        <v>-</v>
      </c>
      <c r="J1199" s="1" t="str">
        <f>IF(OR(D1199="SVCP", E1199="TRUE"), "No", IF(ISNA(VLOOKUP($C1199,'ProvResponder deviceId'!$A$1:$A$20000,1,FALSE)),"No","Yes"))</f>
        <v>No</v>
      </c>
      <c r="K1199" s="1" t="str">
        <f>IF($J1199="Yes",VLOOKUP($C1199,'ProvResponder deviceId'!$A$1:$C$20000,3,FALSE),"-")</f>
        <v>-</v>
      </c>
      <c r="L1199" s="1" t="str">
        <f t="shared" si="36"/>
        <v/>
      </c>
      <c r="M1199" s="1" t="str">
        <f t="shared" si="37"/>
        <v/>
      </c>
      <c r="N1199" s="1" t="str">
        <f>IF(ISBLANK($C1199),"",IF(ISNA(VLOOKUP($L1199,'result messages'!$H$3:$L$11,2,FALSE)),VLOOKUP($M1199,'result messages'!$H$3:$L$11,2,FALSE),VLOOKUP($L1199,'result messages'!$H$3:$L$11,2,FALSE)))</f>
        <v/>
      </c>
      <c r="O1199" s="1" t="str">
        <f>IF(ISBLANK($C1199),"",IF(ISNA(VLOOKUP($L1199,'result messages'!$H$3:$L$11,3,FALSE)),VLOOKUP($M1199,'result messages'!$H$3:$L$11,3,FALSE),VLOOKUP($L1199,'result messages'!$H$3:$L$11,3,FALSE)))</f>
        <v/>
      </c>
      <c r="P1199" s="1" t="str">
        <f>IF(ISBLANK($C1199),"",IF(ISNA(VLOOKUP($L1199,'result messages'!$H$3:$L$11,4,FALSE)),VLOOKUP($M1199,'result messages'!$H$3:$L$11,4,FALSE),VLOOKUP($L1199,'result messages'!$H$3:$L$11,4,FALSE)))</f>
        <v/>
      </c>
      <c r="Q1199" s="1" t="str">
        <f>IF(ISBLANK($C1199),"",IF(ISNA(VLOOKUP($L1199,'result messages'!$H$3:$L$11,5,FALSE)),VLOOKUP($M1199,'result messages'!$H$3:$L$11,5,FALSE),VLOOKUP($L1199,'result messages'!$H$3:$L$11,5,FALSE)))</f>
        <v/>
      </c>
    </row>
    <row r="1200" spans="1:17">
      <c r="A1200" s="1">
        <v>1197</v>
      </c>
      <c r="B1200" s="1"/>
      <c r="C1200" s="1"/>
      <c r="D1200" s="1"/>
      <c r="E1200" s="6"/>
      <c r="F1200" s="1"/>
      <c r="G1200" s="1" t="str">
        <f>IF(ISNA(VLOOKUP($C1200,'DTEN TCAP Linkage deviceId'!$A$1:$A$20000,1,FALSE)),"No","Yes")</f>
        <v>No</v>
      </c>
      <c r="H1200" s="1" t="str">
        <f>IF(ISNA(VLOOKUP($C1200,'Provisioning Requester'!$F$3:$H$20000,2,FALSE)),"No","Yes")</f>
        <v>No</v>
      </c>
      <c r="I1200" s="1" t="str">
        <f>IF($H1200="Yes",VLOOKUP($C1200,'Provisioning Requester'!$F$3:$H$20000,3,FALSE),"-")</f>
        <v>-</v>
      </c>
      <c r="J1200" s="1" t="str">
        <f>IF(OR(D1200="SVCP", E1200="TRUE"), "No", IF(ISNA(VLOOKUP($C1200,'ProvResponder deviceId'!$A$1:$A$20000,1,FALSE)),"No","Yes"))</f>
        <v>No</v>
      </c>
      <c r="K1200" s="1" t="str">
        <f>IF($J1200="Yes",VLOOKUP($C1200,'ProvResponder deviceId'!$A$1:$C$20000,3,FALSE),"-")</f>
        <v>-</v>
      </c>
      <c r="L1200" s="1" t="str">
        <f t="shared" si="36"/>
        <v/>
      </c>
      <c r="M1200" s="1" t="str">
        <f t="shared" si="37"/>
        <v/>
      </c>
      <c r="N1200" s="1" t="str">
        <f>IF(ISBLANK($C1200),"",IF(ISNA(VLOOKUP($L1200,'result messages'!$H$3:$L$11,2,FALSE)),VLOOKUP($M1200,'result messages'!$H$3:$L$11,2,FALSE),VLOOKUP($L1200,'result messages'!$H$3:$L$11,2,FALSE)))</f>
        <v/>
      </c>
      <c r="O1200" s="1" t="str">
        <f>IF(ISBLANK($C1200),"",IF(ISNA(VLOOKUP($L1200,'result messages'!$H$3:$L$11,3,FALSE)),VLOOKUP($M1200,'result messages'!$H$3:$L$11,3,FALSE),VLOOKUP($L1200,'result messages'!$H$3:$L$11,3,FALSE)))</f>
        <v/>
      </c>
      <c r="P1200" s="1" t="str">
        <f>IF(ISBLANK($C1200),"",IF(ISNA(VLOOKUP($L1200,'result messages'!$H$3:$L$11,4,FALSE)),VLOOKUP($M1200,'result messages'!$H$3:$L$11,4,FALSE),VLOOKUP($L1200,'result messages'!$H$3:$L$11,4,FALSE)))</f>
        <v/>
      </c>
      <c r="Q1200" s="1" t="str">
        <f>IF(ISBLANK($C1200),"",IF(ISNA(VLOOKUP($L1200,'result messages'!$H$3:$L$11,5,FALSE)),VLOOKUP($M1200,'result messages'!$H$3:$L$11,5,FALSE),VLOOKUP($L1200,'result messages'!$H$3:$L$11,5,FALSE)))</f>
        <v/>
      </c>
    </row>
    <row r="1201" spans="1:17">
      <c r="A1201" s="1">
        <v>1198</v>
      </c>
      <c r="B1201" s="1"/>
      <c r="C1201" s="1"/>
      <c r="D1201" s="1"/>
      <c r="E1201" s="6"/>
      <c r="F1201" s="1"/>
      <c r="G1201" s="1" t="str">
        <f>IF(ISNA(VLOOKUP($C1201,'DTEN TCAP Linkage deviceId'!$A$1:$A$20000,1,FALSE)),"No","Yes")</f>
        <v>No</v>
      </c>
      <c r="H1201" s="1" t="str">
        <f>IF(ISNA(VLOOKUP($C1201,'Provisioning Requester'!$F$3:$H$20000,2,FALSE)),"No","Yes")</f>
        <v>No</v>
      </c>
      <c r="I1201" s="1" t="str">
        <f>IF($H1201="Yes",VLOOKUP($C1201,'Provisioning Requester'!$F$3:$H$20000,3,FALSE),"-")</f>
        <v>-</v>
      </c>
      <c r="J1201" s="1" t="str">
        <f>IF(OR(D1201="SVCP", E1201="TRUE"), "No", IF(ISNA(VLOOKUP($C1201,'ProvResponder deviceId'!$A$1:$A$20000,1,FALSE)),"No","Yes"))</f>
        <v>No</v>
      </c>
      <c r="K1201" s="1" t="str">
        <f>IF($J1201="Yes",VLOOKUP($C1201,'ProvResponder deviceId'!$A$1:$C$20000,3,FALSE),"-")</f>
        <v>-</v>
      </c>
      <c r="L1201" s="1" t="str">
        <f t="shared" si="36"/>
        <v/>
      </c>
      <c r="M1201" s="1" t="str">
        <f t="shared" si="37"/>
        <v/>
      </c>
      <c r="N1201" s="1" t="str">
        <f>IF(ISBLANK($C1201),"",IF(ISNA(VLOOKUP($L1201,'result messages'!$H$3:$L$11,2,FALSE)),VLOOKUP($M1201,'result messages'!$H$3:$L$11,2,FALSE),VLOOKUP($L1201,'result messages'!$H$3:$L$11,2,FALSE)))</f>
        <v/>
      </c>
      <c r="O1201" s="1" t="str">
        <f>IF(ISBLANK($C1201),"",IF(ISNA(VLOOKUP($L1201,'result messages'!$H$3:$L$11,3,FALSE)),VLOOKUP($M1201,'result messages'!$H$3:$L$11,3,FALSE),VLOOKUP($L1201,'result messages'!$H$3:$L$11,3,FALSE)))</f>
        <v/>
      </c>
      <c r="P1201" s="1" t="str">
        <f>IF(ISBLANK($C1201),"",IF(ISNA(VLOOKUP($L1201,'result messages'!$H$3:$L$11,4,FALSE)),VLOOKUP($M1201,'result messages'!$H$3:$L$11,4,FALSE),VLOOKUP($L1201,'result messages'!$H$3:$L$11,4,FALSE)))</f>
        <v/>
      </c>
      <c r="Q1201" s="1" t="str">
        <f>IF(ISBLANK($C1201),"",IF(ISNA(VLOOKUP($L1201,'result messages'!$H$3:$L$11,5,FALSE)),VLOOKUP($M1201,'result messages'!$H$3:$L$11,5,FALSE),VLOOKUP($L1201,'result messages'!$H$3:$L$11,5,FALSE)))</f>
        <v/>
      </c>
    </row>
    <row r="1202" spans="1:17">
      <c r="A1202" s="1">
        <v>1199</v>
      </c>
      <c r="B1202" s="1"/>
      <c r="C1202" s="1"/>
      <c r="D1202" s="1"/>
      <c r="E1202" s="6"/>
      <c r="F1202" s="1"/>
      <c r="G1202" s="1" t="str">
        <f>IF(ISNA(VLOOKUP($C1202,'DTEN TCAP Linkage deviceId'!$A$1:$A$20000,1,FALSE)),"No","Yes")</f>
        <v>No</v>
      </c>
      <c r="H1202" s="1" t="str">
        <f>IF(ISNA(VLOOKUP($C1202,'Provisioning Requester'!$F$3:$H$20000,2,FALSE)),"No","Yes")</f>
        <v>No</v>
      </c>
      <c r="I1202" s="1" t="str">
        <f>IF($H1202="Yes",VLOOKUP($C1202,'Provisioning Requester'!$F$3:$H$20000,3,FALSE),"-")</f>
        <v>-</v>
      </c>
      <c r="J1202" s="1" t="str">
        <f>IF(OR(D1202="SVCP", E1202="TRUE"), "No", IF(ISNA(VLOOKUP($C1202,'ProvResponder deviceId'!$A$1:$A$20000,1,FALSE)),"No","Yes"))</f>
        <v>No</v>
      </c>
      <c r="K1202" s="1" t="str">
        <f>IF($J1202="Yes",VLOOKUP($C1202,'ProvResponder deviceId'!$A$1:$C$20000,3,FALSE),"-")</f>
        <v>-</v>
      </c>
      <c r="L1202" s="1" t="str">
        <f t="shared" si="36"/>
        <v/>
      </c>
      <c r="M1202" s="1" t="str">
        <f t="shared" si="37"/>
        <v/>
      </c>
      <c r="N1202" s="1" t="str">
        <f>IF(ISBLANK($C1202),"",IF(ISNA(VLOOKUP($L1202,'result messages'!$H$3:$L$11,2,FALSE)),VLOOKUP($M1202,'result messages'!$H$3:$L$11,2,FALSE),VLOOKUP($L1202,'result messages'!$H$3:$L$11,2,FALSE)))</f>
        <v/>
      </c>
      <c r="O1202" s="1" t="str">
        <f>IF(ISBLANK($C1202),"",IF(ISNA(VLOOKUP($L1202,'result messages'!$H$3:$L$11,3,FALSE)),VLOOKUP($M1202,'result messages'!$H$3:$L$11,3,FALSE),VLOOKUP($L1202,'result messages'!$H$3:$L$11,3,FALSE)))</f>
        <v/>
      </c>
      <c r="P1202" s="1" t="str">
        <f>IF(ISBLANK($C1202),"",IF(ISNA(VLOOKUP($L1202,'result messages'!$H$3:$L$11,4,FALSE)),VLOOKUP($M1202,'result messages'!$H$3:$L$11,4,FALSE),VLOOKUP($L1202,'result messages'!$H$3:$L$11,4,FALSE)))</f>
        <v/>
      </c>
      <c r="Q1202" s="1" t="str">
        <f>IF(ISBLANK($C1202),"",IF(ISNA(VLOOKUP($L1202,'result messages'!$H$3:$L$11,5,FALSE)),VLOOKUP($M1202,'result messages'!$H$3:$L$11,5,FALSE),VLOOKUP($L1202,'result messages'!$H$3:$L$11,5,FALSE)))</f>
        <v/>
      </c>
    </row>
    <row r="1203" spans="1:17">
      <c r="A1203" s="1">
        <v>1200</v>
      </c>
      <c r="B1203" s="1"/>
      <c r="C1203" s="1"/>
      <c r="D1203" s="1"/>
      <c r="E1203" s="6"/>
      <c r="F1203" s="1"/>
      <c r="G1203" s="1" t="str">
        <f>IF(ISNA(VLOOKUP($C1203,'DTEN TCAP Linkage deviceId'!$A$1:$A$20000,1,FALSE)),"No","Yes")</f>
        <v>No</v>
      </c>
      <c r="H1203" s="1" t="str">
        <f>IF(ISNA(VLOOKUP($C1203,'Provisioning Requester'!$F$3:$H$20000,2,FALSE)),"No","Yes")</f>
        <v>No</v>
      </c>
      <c r="I1203" s="1" t="str">
        <f>IF($H1203="Yes",VLOOKUP($C1203,'Provisioning Requester'!$F$3:$H$20000,3,FALSE),"-")</f>
        <v>-</v>
      </c>
      <c r="J1203" s="1" t="str">
        <f>IF(OR(D1203="SVCP", E1203="TRUE"), "No", IF(ISNA(VLOOKUP($C1203,'ProvResponder deviceId'!$A$1:$A$20000,1,FALSE)),"No","Yes"))</f>
        <v>No</v>
      </c>
      <c r="K1203" s="1" t="str">
        <f>IF($J1203="Yes",VLOOKUP($C1203,'ProvResponder deviceId'!$A$1:$C$20000,3,FALSE),"-")</f>
        <v>-</v>
      </c>
      <c r="L1203" s="1" t="str">
        <f t="shared" si="36"/>
        <v/>
      </c>
      <c r="M1203" s="1" t="str">
        <f t="shared" si="37"/>
        <v/>
      </c>
      <c r="N1203" s="1" t="str">
        <f>IF(ISBLANK($C1203),"",IF(ISNA(VLOOKUP($L1203,'result messages'!$H$3:$L$11,2,FALSE)),VLOOKUP($M1203,'result messages'!$H$3:$L$11,2,FALSE),VLOOKUP($L1203,'result messages'!$H$3:$L$11,2,FALSE)))</f>
        <v/>
      </c>
      <c r="O1203" s="1" t="str">
        <f>IF(ISBLANK($C1203),"",IF(ISNA(VLOOKUP($L1203,'result messages'!$H$3:$L$11,3,FALSE)),VLOOKUP($M1203,'result messages'!$H$3:$L$11,3,FALSE),VLOOKUP($L1203,'result messages'!$H$3:$L$11,3,FALSE)))</f>
        <v/>
      </c>
      <c r="P1203" s="1" t="str">
        <f>IF(ISBLANK($C1203),"",IF(ISNA(VLOOKUP($L1203,'result messages'!$H$3:$L$11,4,FALSE)),VLOOKUP($M1203,'result messages'!$H$3:$L$11,4,FALSE),VLOOKUP($L1203,'result messages'!$H$3:$L$11,4,FALSE)))</f>
        <v/>
      </c>
      <c r="Q1203" s="1" t="str">
        <f>IF(ISBLANK($C1203),"",IF(ISNA(VLOOKUP($L1203,'result messages'!$H$3:$L$11,5,FALSE)),VLOOKUP($M1203,'result messages'!$H$3:$L$11,5,FALSE),VLOOKUP($L1203,'result messages'!$H$3:$L$11,5,FALSE)))</f>
        <v/>
      </c>
    </row>
    <row r="1204" spans="1:17">
      <c r="A1204" s="1">
        <v>1201</v>
      </c>
      <c r="B1204" s="1"/>
      <c r="C1204" s="1"/>
      <c r="D1204" s="1"/>
      <c r="E1204" s="6"/>
      <c r="F1204" s="1"/>
      <c r="G1204" s="1" t="str">
        <f>IF(ISNA(VLOOKUP($C1204,'DTEN TCAP Linkage deviceId'!$A$1:$A$20000,1,FALSE)),"No","Yes")</f>
        <v>No</v>
      </c>
      <c r="H1204" s="1" t="str">
        <f>IF(ISNA(VLOOKUP($C1204,'Provisioning Requester'!$F$3:$H$20000,2,FALSE)),"No","Yes")</f>
        <v>No</v>
      </c>
      <c r="I1204" s="1" t="str">
        <f>IF($H1204="Yes",VLOOKUP($C1204,'Provisioning Requester'!$F$3:$H$20000,3,FALSE),"-")</f>
        <v>-</v>
      </c>
      <c r="J1204" s="1" t="str">
        <f>IF(OR(D1204="SVCP", E1204="TRUE"), "No", IF(ISNA(VLOOKUP($C1204,'ProvResponder deviceId'!$A$1:$A$20000,1,FALSE)),"No","Yes"))</f>
        <v>No</v>
      </c>
      <c r="K1204" s="1" t="str">
        <f>IF($J1204="Yes",VLOOKUP($C1204,'ProvResponder deviceId'!$A$1:$C$20000,3,FALSE),"-")</f>
        <v>-</v>
      </c>
      <c r="L1204" s="1" t="str">
        <f t="shared" si="36"/>
        <v/>
      </c>
      <c r="M1204" s="1" t="str">
        <f t="shared" si="37"/>
        <v/>
      </c>
      <c r="N1204" s="1" t="str">
        <f>IF(ISBLANK($C1204),"",IF(ISNA(VLOOKUP($L1204,'result messages'!$H$3:$L$11,2,FALSE)),VLOOKUP($M1204,'result messages'!$H$3:$L$11,2,FALSE),VLOOKUP($L1204,'result messages'!$H$3:$L$11,2,FALSE)))</f>
        <v/>
      </c>
      <c r="O1204" s="1" t="str">
        <f>IF(ISBLANK($C1204),"",IF(ISNA(VLOOKUP($L1204,'result messages'!$H$3:$L$11,3,FALSE)),VLOOKUP($M1204,'result messages'!$H$3:$L$11,3,FALSE),VLOOKUP($L1204,'result messages'!$H$3:$L$11,3,FALSE)))</f>
        <v/>
      </c>
      <c r="P1204" s="1" t="str">
        <f>IF(ISBLANK($C1204),"",IF(ISNA(VLOOKUP($L1204,'result messages'!$H$3:$L$11,4,FALSE)),VLOOKUP($M1204,'result messages'!$H$3:$L$11,4,FALSE),VLOOKUP($L1204,'result messages'!$H$3:$L$11,4,FALSE)))</f>
        <v/>
      </c>
      <c r="Q1204" s="1" t="str">
        <f>IF(ISBLANK($C1204),"",IF(ISNA(VLOOKUP($L1204,'result messages'!$H$3:$L$11,5,FALSE)),VLOOKUP($M1204,'result messages'!$H$3:$L$11,5,FALSE),VLOOKUP($L1204,'result messages'!$H$3:$L$11,5,FALSE)))</f>
        <v/>
      </c>
    </row>
    <row r="1205" spans="1:17">
      <c r="A1205" s="1">
        <v>1202</v>
      </c>
      <c r="B1205" s="1"/>
      <c r="C1205" s="1"/>
      <c r="D1205" s="1"/>
      <c r="E1205" s="6"/>
      <c r="F1205" s="1"/>
      <c r="G1205" s="1" t="str">
        <f>IF(ISNA(VLOOKUP($C1205,'DTEN TCAP Linkage deviceId'!$A$1:$A$20000,1,FALSE)),"No","Yes")</f>
        <v>No</v>
      </c>
      <c r="H1205" s="1" t="str">
        <f>IF(ISNA(VLOOKUP($C1205,'Provisioning Requester'!$F$3:$H$20000,2,FALSE)),"No","Yes")</f>
        <v>No</v>
      </c>
      <c r="I1205" s="1" t="str">
        <f>IF($H1205="Yes",VLOOKUP($C1205,'Provisioning Requester'!$F$3:$H$20000,3,FALSE),"-")</f>
        <v>-</v>
      </c>
      <c r="J1205" s="1" t="str">
        <f>IF(OR(D1205="SVCP", E1205="TRUE"), "No", IF(ISNA(VLOOKUP($C1205,'ProvResponder deviceId'!$A$1:$A$20000,1,FALSE)),"No","Yes"))</f>
        <v>No</v>
      </c>
      <c r="K1205" s="1" t="str">
        <f>IF($J1205="Yes",VLOOKUP($C1205,'ProvResponder deviceId'!$A$1:$C$20000,3,FALSE),"-")</f>
        <v>-</v>
      </c>
      <c r="L1205" s="1" t="str">
        <f t="shared" si="36"/>
        <v/>
      </c>
      <c r="M1205" s="1" t="str">
        <f t="shared" si="37"/>
        <v/>
      </c>
      <c r="N1205" s="1" t="str">
        <f>IF(ISBLANK($C1205),"",IF(ISNA(VLOOKUP($L1205,'result messages'!$H$3:$L$11,2,FALSE)),VLOOKUP($M1205,'result messages'!$H$3:$L$11,2,FALSE),VLOOKUP($L1205,'result messages'!$H$3:$L$11,2,FALSE)))</f>
        <v/>
      </c>
      <c r="O1205" s="1" t="str">
        <f>IF(ISBLANK($C1205),"",IF(ISNA(VLOOKUP($L1205,'result messages'!$H$3:$L$11,3,FALSE)),VLOOKUP($M1205,'result messages'!$H$3:$L$11,3,FALSE),VLOOKUP($L1205,'result messages'!$H$3:$L$11,3,FALSE)))</f>
        <v/>
      </c>
      <c r="P1205" s="1" t="str">
        <f>IF(ISBLANK($C1205),"",IF(ISNA(VLOOKUP($L1205,'result messages'!$H$3:$L$11,4,FALSE)),VLOOKUP($M1205,'result messages'!$H$3:$L$11,4,FALSE),VLOOKUP($L1205,'result messages'!$H$3:$L$11,4,FALSE)))</f>
        <v/>
      </c>
      <c r="Q1205" s="1" t="str">
        <f>IF(ISBLANK($C1205),"",IF(ISNA(VLOOKUP($L1205,'result messages'!$H$3:$L$11,5,FALSE)),VLOOKUP($M1205,'result messages'!$H$3:$L$11,5,FALSE),VLOOKUP($L1205,'result messages'!$H$3:$L$11,5,FALSE)))</f>
        <v/>
      </c>
    </row>
    <row r="1206" spans="1:17">
      <c r="A1206" s="1">
        <v>1203</v>
      </c>
      <c r="B1206" s="1"/>
      <c r="C1206" s="1"/>
      <c r="D1206" s="1"/>
      <c r="E1206" s="6"/>
      <c r="F1206" s="1"/>
      <c r="G1206" s="1" t="str">
        <f>IF(ISNA(VLOOKUP($C1206,'DTEN TCAP Linkage deviceId'!$A$1:$A$20000,1,FALSE)),"No","Yes")</f>
        <v>No</v>
      </c>
      <c r="H1206" s="1" t="str">
        <f>IF(ISNA(VLOOKUP($C1206,'Provisioning Requester'!$F$3:$H$20000,2,FALSE)),"No","Yes")</f>
        <v>No</v>
      </c>
      <c r="I1206" s="1" t="str">
        <f>IF($H1206="Yes",VLOOKUP($C1206,'Provisioning Requester'!$F$3:$H$20000,3,FALSE),"-")</f>
        <v>-</v>
      </c>
      <c r="J1206" s="1" t="str">
        <f>IF(OR(D1206="SVCP", E1206="TRUE"), "No", IF(ISNA(VLOOKUP($C1206,'ProvResponder deviceId'!$A$1:$A$20000,1,FALSE)),"No","Yes"))</f>
        <v>No</v>
      </c>
      <c r="K1206" s="1" t="str">
        <f>IF($J1206="Yes",VLOOKUP($C1206,'ProvResponder deviceId'!$A$1:$C$20000,3,FALSE),"-")</f>
        <v>-</v>
      </c>
      <c r="L1206" s="1" t="str">
        <f t="shared" si="36"/>
        <v/>
      </c>
      <c r="M1206" s="1" t="str">
        <f t="shared" si="37"/>
        <v/>
      </c>
      <c r="N1206" s="1" t="str">
        <f>IF(ISBLANK($C1206),"",IF(ISNA(VLOOKUP($L1206,'result messages'!$H$3:$L$11,2,FALSE)),VLOOKUP($M1206,'result messages'!$H$3:$L$11,2,FALSE),VLOOKUP($L1206,'result messages'!$H$3:$L$11,2,FALSE)))</f>
        <v/>
      </c>
      <c r="O1206" s="1" t="str">
        <f>IF(ISBLANK($C1206),"",IF(ISNA(VLOOKUP($L1206,'result messages'!$H$3:$L$11,3,FALSE)),VLOOKUP($M1206,'result messages'!$H$3:$L$11,3,FALSE),VLOOKUP($L1206,'result messages'!$H$3:$L$11,3,FALSE)))</f>
        <v/>
      </c>
      <c r="P1206" s="1" t="str">
        <f>IF(ISBLANK($C1206),"",IF(ISNA(VLOOKUP($L1206,'result messages'!$H$3:$L$11,4,FALSE)),VLOOKUP($M1206,'result messages'!$H$3:$L$11,4,FALSE),VLOOKUP($L1206,'result messages'!$H$3:$L$11,4,FALSE)))</f>
        <v/>
      </c>
      <c r="Q1206" s="1" t="str">
        <f>IF(ISBLANK($C1206),"",IF(ISNA(VLOOKUP($L1206,'result messages'!$H$3:$L$11,5,FALSE)),VLOOKUP($M1206,'result messages'!$H$3:$L$11,5,FALSE),VLOOKUP($L1206,'result messages'!$H$3:$L$11,5,FALSE)))</f>
        <v/>
      </c>
    </row>
    <row r="1207" spans="1:17">
      <c r="A1207" s="1">
        <v>1204</v>
      </c>
      <c r="B1207" s="1"/>
      <c r="C1207" s="1"/>
      <c r="D1207" s="1"/>
      <c r="E1207" s="6"/>
      <c r="F1207" s="1"/>
      <c r="G1207" s="1" t="str">
        <f>IF(ISNA(VLOOKUP($C1207,'DTEN TCAP Linkage deviceId'!$A$1:$A$20000,1,FALSE)),"No","Yes")</f>
        <v>No</v>
      </c>
      <c r="H1207" s="1" t="str">
        <f>IF(ISNA(VLOOKUP($C1207,'Provisioning Requester'!$F$3:$H$20000,2,FALSE)),"No","Yes")</f>
        <v>No</v>
      </c>
      <c r="I1207" s="1" t="str">
        <f>IF($H1207="Yes",VLOOKUP($C1207,'Provisioning Requester'!$F$3:$H$20000,3,FALSE),"-")</f>
        <v>-</v>
      </c>
      <c r="J1207" s="1" t="str">
        <f>IF(OR(D1207="SVCP", E1207="TRUE"), "No", IF(ISNA(VLOOKUP($C1207,'ProvResponder deviceId'!$A$1:$A$20000,1,FALSE)),"No","Yes"))</f>
        <v>No</v>
      </c>
      <c r="K1207" s="1" t="str">
        <f>IF($J1207="Yes",VLOOKUP($C1207,'ProvResponder deviceId'!$A$1:$C$20000,3,FALSE),"-")</f>
        <v>-</v>
      </c>
      <c r="L1207" s="1" t="str">
        <f t="shared" si="36"/>
        <v/>
      </c>
      <c r="M1207" s="1" t="str">
        <f t="shared" si="37"/>
        <v/>
      </c>
      <c r="N1207" s="1" t="str">
        <f>IF(ISBLANK($C1207),"",IF(ISNA(VLOOKUP($L1207,'result messages'!$H$3:$L$11,2,FALSE)),VLOOKUP($M1207,'result messages'!$H$3:$L$11,2,FALSE),VLOOKUP($L1207,'result messages'!$H$3:$L$11,2,FALSE)))</f>
        <v/>
      </c>
      <c r="O1207" s="1" t="str">
        <f>IF(ISBLANK($C1207),"",IF(ISNA(VLOOKUP($L1207,'result messages'!$H$3:$L$11,3,FALSE)),VLOOKUP($M1207,'result messages'!$H$3:$L$11,3,FALSE),VLOOKUP($L1207,'result messages'!$H$3:$L$11,3,FALSE)))</f>
        <v/>
      </c>
      <c r="P1207" s="1" t="str">
        <f>IF(ISBLANK($C1207),"",IF(ISNA(VLOOKUP($L1207,'result messages'!$H$3:$L$11,4,FALSE)),VLOOKUP($M1207,'result messages'!$H$3:$L$11,4,FALSE),VLOOKUP($L1207,'result messages'!$H$3:$L$11,4,FALSE)))</f>
        <v/>
      </c>
      <c r="Q1207" s="1" t="str">
        <f>IF(ISBLANK($C1207),"",IF(ISNA(VLOOKUP($L1207,'result messages'!$H$3:$L$11,5,FALSE)),VLOOKUP($M1207,'result messages'!$H$3:$L$11,5,FALSE),VLOOKUP($L1207,'result messages'!$H$3:$L$11,5,FALSE)))</f>
        <v/>
      </c>
    </row>
    <row r="1208" spans="1:17">
      <c r="A1208" s="1">
        <v>1205</v>
      </c>
      <c r="B1208" s="1"/>
      <c r="C1208" s="1"/>
      <c r="D1208" s="1"/>
      <c r="E1208" s="6"/>
      <c r="F1208" s="1"/>
      <c r="G1208" s="1" t="str">
        <f>IF(ISNA(VLOOKUP($C1208,'DTEN TCAP Linkage deviceId'!$A$1:$A$20000,1,FALSE)),"No","Yes")</f>
        <v>No</v>
      </c>
      <c r="H1208" s="1" t="str">
        <f>IF(ISNA(VLOOKUP($C1208,'Provisioning Requester'!$F$3:$H$20000,2,FALSE)),"No","Yes")</f>
        <v>No</v>
      </c>
      <c r="I1208" s="1" t="str">
        <f>IF($H1208="Yes",VLOOKUP($C1208,'Provisioning Requester'!$F$3:$H$20000,3,FALSE),"-")</f>
        <v>-</v>
      </c>
      <c r="J1208" s="1" t="str">
        <f>IF(OR(D1208="SVCP", E1208="TRUE"), "No", IF(ISNA(VLOOKUP($C1208,'ProvResponder deviceId'!$A$1:$A$20000,1,FALSE)),"No","Yes"))</f>
        <v>No</v>
      </c>
      <c r="K1208" s="1" t="str">
        <f>IF($J1208="Yes",VLOOKUP($C1208,'ProvResponder deviceId'!$A$1:$C$20000,3,FALSE),"-")</f>
        <v>-</v>
      </c>
      <c r="L1208" s="1" t="str">
        <f t="shared" si="36"/>
        <v/>
      </c>
      <c r="M1208" s="1" t="str">
        <f t="shared" si="37"/>
        <v/>
      </c>
      <c r="N1208" s="1" t="str">
        <f>IF(ISBLANK($C1208),"",IF(ISNA(VLOOKUP($L1208,'result messages'!$H$3:$L$11,2,FALSE)),VLOOKUP($M1208,'result messages'!$H$3:$L$11,2,FALSE),VLOOKUP($L1208,'result messages'!$H$3:$L$11,2,FALSE)))</f>
        <v/>
      </c>
      <c r="O1208" s="1" t="str">
        <f>IF(ISBLANK($C1208),"",IF(ISNA(VLOOKUP($L1208,'result messages'!$H$3:$L$11,3,FALSE)),VLOOKUP($M1208,'result messages'!$H$3:$L$11,3,FALSE),VLOOKUP($L1208,'result messages'!$H$3:$L$11,3,FALSE)))</f>
        <v/>
      </c>
      <c r="P1208" s="1" t="str">
        <f>IF(ISBLANK($C1208),"",IF(ISNA(VLOOKUP($L1208,'result messages'!$H$3:$L$11,4,FALSE)),VLOOKUP($M1208,'result messages'!$H$3:$L$11,4,FALSE),VLOOKUP($L1208,'result messages'!$H$3:$L$11,4,FALSE)))</f>
        <v/>
      </c>
      <c r="Q1208" s="1" t="str">
        <f>IF(ISBLANK($C1208),"",IF(ISNA(VLOOKUP($L1208,'result messages'!$H$3:$L$11,5,FALSE)),VLOOKUP($M1208,'result messages'!$H$3:$L$11,5,FALSE),VLOOKUP($L1208,'result messages'!$H$3:$L$11,5,FALSE)))</f>
        <v/>
      </c>
    </row>
    <row r="1209" spans="1:17">
      <c r="A1209" s="1">
        <v>1206</v>
      </c>
      <c r="B1209" s="1"/>
      <c r="C1209" s="1"/>
      <c r="D1209" s="1"/>
      <c r="E1209" s="6"/>
      <c r="F1209" s="1"/>
      <c r="G1209" s="1" t="str">
        <f>IF(ISNA(VLOOKUP($C1209,'DTEN TCAP Linkage deviceId'!$A$1:$A$20000,1,FALSE)),"No","Yes")</f>
        <v>No</v>
      </c>
      <c r="H1209" s="1" t="str">
        <f>IF(ISNA(VLOOKUP($C1209,'Provisioning Requester'!$F$3:$H$20000,2,FALSE)),"No","Yes")</f>
        <v>No</v>
      </c>
      <c r="I1209" s="1" t="str">
        <f>IF($H1209="Yes",VLOOKUP($C1209,'Provisioning Requester'!$F$3:$H$20000,3,FALSE),"-")</f>
        <v>-</v>
      </c>
      <c r="J1209" s="1" t="str">
        <f>IF(OR(D1209="SVCP", E1209="TRUE"), "No", IF(ISNA(VLOOKUP($C1209,'ProvResponder deviceId'!$A$1:$A$20000,1,FALSE)),"No","Yes"))</f>
        <v>No</v>
      </c>
      <c r="K1209" s="1" t="str">
        <f>IF($J1209="Yes",VLOOKUP($C1209,'ProvResponder deviceId'!$A$1:$C$20000,3,FALSE),"-")</f>
        <v>-</v>
      </c>
      <c r="L1209" s="1" t="str">
        <f t="shared" si="36"/>
        <v/>
      </c>
      <c r="M1209" s="1" t="str">
        <f t="shared" si="37"/>
        <v/>
      </c>
      <c r="N1209" s="1" t="str">
        <f>IF(ISBLANK($C1209),"",IF(ISNA(VLOOKUP($L1209,'result messages'!$H$3:$L$11,2,FALSE)),VLOOKUP($M1209,'result messages'!$H$3:$L$11,2,FALSE),VLOOKUP($L1209,'result messages'!$H$3:$L$11,2,FALSE)))</f>
        <v/>
      </c>
      <c r="O1209" s="1" t="str">
        <f>IF(ISBLANK($C1209),"",IF(ISNA(VLOOKUP($L1209,'result messages'!$H$3:$L$11,3,FALSE)),VLOOKUP($M1209,'result messages'!$H$3:$L$11,3,FALSE),VLOOKUP($L1209,'result messages'!$H$3:$L$11,3,FALSE)))</f>
        <v/>
      </c>
      <c r="P1209" s="1" t="str">
        <f>IF(ISBLANK($C1209),"",IF(ISNA(VLOOKUP($L1209,'result messages'!$H$3:$L$11,4,FALSE)),VLOOKUP($M1209,'result messages'!$H$3:$L$11,4,FALSE),VLOOKUP($L1209,'result messages'!$H$3:$L$11,4,FALSE)))</f>
        <v/>
      </c>
      <c r="Q1209" s="1" t="str">
        <f>IF(ISBLANK($C1209),"",IF(ISNA(VLOOKUP($L1209,'result messages'!$H$3:$L$11,5,FALSE)),VLOOKUP($M1209,'result messages'!$H$3:$L$11,5,FALSE),VLOOKUP($L1209,'result messages'!$H$3:$L$11,5,FALSE)))</f>
        <v/>
      </c>
    </row>
    <row r="1210" spans="1:17">
      <c r="A1210" s="1">
        <v>1207</v>
      </c>
      <c r="B1210" s="1"/>
      <c r="C1210" s="1"/>
      <c r="D1210" s="1"/>
      <c r="E1210" s="6"/>
      <c r="F1210" s="1"/>
      <c r="G1210" s="1" t="str">
        <f>IF(ISNA(VLOOKUP($C1210,'DTEN TCAP Linkage deviceId'!$A$1:$A$20000,1,FALSE)),"No","Yes")</f>
        <v>No</v>
      </c>
      <c r="H1210" s="1" t="str">
        <f>IF(ISNA(VLOOKUP($C1210,'Provisioning Requester'!$F$3:$H$20000,2,FALSE)),"No","Yes")</f>
        <v>No</v>
      </c>
      <c r="I1210" s="1" t="str">
        <f>IF($H1210="Yes",VLOOKUP($C1210,'Provisioning Requester'!$F$3:$H$20000,3,FALSE),"-")</f>
        <v>-</v>
      </c>
      <c r="J1210" s="1" t="str">
        <f>IF(OR(D1210="SVCP", E1210="TRUE"), "No", IF(ISNA(VLOOKUP($C1210,'ProvResponder deviceId'!$A$1:$A$20000,1,FALSE)),"No","Yes"))</f>
        <v>No</v>
      </c>
      <c r="K1210" s="1" t="str">
        <f>IF($J1210="Yes",VLOOKUP($C1210,'ProvResponder deviceId'!$A$1:$C$20000,3,FALSE),"-")</f>
        <v>-</v>
      </c>
      <c r="L1210" s="1" t="str">
        <f t="shared" si="36"/>
        <v/>
      </c>
      <c r="M1210" s="1" t="str">
        <f t="shared" si="37"/>
        <v/>
      </c>
      <c r="N1210" s="1" t="str">
        <f>IF(ISBLANK($C1210),"",IF(ISNA(VLOOKUP($L1210,'result messages'!$H$3:$L$11,2,FALSE)),VLOOKUP($M1210,'result messages'!$H$3:$L$11,2,FALSE),VLOOKUP($L1210,'result messages'!$H$3:$L$11,2,FALSE)))</f>
        <v/>
      </c>
      <c r="O1210" s="1" t="str">
        <f>IF(ISBLANK($C1210),"",IF(ISNA(VLOOKUP($L1210,'result messages'!$H$3:$L$11,3,FALSE)),VLOOKUP($M1210,'result messages'!$H$3:$L$11,3,FALSE),VLOOKUP($L1210,'result messages'!$H$3:$L$11,3,FALSE)))</f>
        <v/>
      </c>
      <c r="P1210" s="1" t="str">
        <f>IF(ISBLANK($C1210),"",IF(ISNA(VLOOKUP($L1210,'result messages'!$H$3:$L$11,4,FALSE)),VLOOKUP($M1210,'result messages'!$H$3:$L$11,4,FALSE),VLOOKUP($L1210,'result messages'!$H$3:$L$11,4,FALSE)))</f>
        <v/>
      </c>
      <c r="Q1210" s="1" t="str">
        <f>IF(ISBLANK($C1210),"",IF(ISNA(VLOOKUP($L1210,'result messages'!$H$3:$L$11,5,FALSE)),VLOOKUP($M1210,'result messages'!$H$3:$L$11,5,FALSE),VLOOKUP($L1210,'result messages'!$H$3:$L$11,5,FALSE)))</f>
        <v/>
      </c>
    </row>
    <row r="1211" spans="1:17">
      <c r="A1211" s="1">
        <v>1208</v>
      </c>
      <c r="B1211" s="1"/>
      <c r="C1211" s="1"/>
      <c r="D1211" s="1"/>
      <c r="E1211" s="6"/>
      <c r="F1211" s="1"/>
      <c r="G1211" s="1" t="str">
        <f>IF(ISNA(VLOOKUP($C1211,'DTEN TCAP Linkage deviceId'!$A$1:$A$20000,1,FALSE)),"No","Yes")</f>
        <v>No</v>
      </c>
      <c r="H1211" s="1" t="str">
        <f>IF(ISNA(VLOOKUP($C1211,'Provisioning Requester'!$F$3:$H$20000,2,FALSE)),"No","Yes")</f>
        <v>No</v>
      </c>
      <c r="I1211" s="1" t="str">
        <f>IF($H1211="Yes",VLOOKUP($C1211,'Provisioning Requester'!$F$3:$H$20000,3,FALSE),"-")</f>
        <v>-</v>
      </c>
      <c r="J1211" s="1" t="str">
        <f>IF(OR(D1211="SVCP", E1211="TRUE"), "No", IF(ISNA(VLOOKUP($C1211,'ProvResponder deviceId'!$A$1:$A$20000,1,FALSE)),"No","Yes"))</f>
        <v>No</v>
      </c>
      <c r="K1211" s="1" t="str">
        <f>IF($J1211="Yes",VLOOKUP($C1211,'ProvResponder deviceId'!$A$1:$C$20000,3,FALSE),"-")</f>
        <v>-</v>
      </c>
      <c r="L1211" s="1" t="str">
        <f t="shared" si="36"/>
        <v/>
      </c>
      <c r="M1211" s="1" t="str">
        <f t="shared" si="37"/>
        <v/>
      </c>
      <c r="N1211" s="1" t="str">
        <f>IF(ISBLANK($C1211),"",IF(ISNA(VLOOKUP($L1211,'result messages'!$H$3:$L$11,2,FALSE)),VLOOKUP($M1211,'result messages'!$H$3:$L$11,2,FALSE),VLOOKUP($L1211,'result messages'!$H$3:$L$11,2,FALSE)))</f>
        <v/>
      </c>
      <c r="O1211" s="1" t="str">
        <f>IF(ISBLANK($C1211),"",IF(ISNA(VLOOKUP($L1211,'result messages'!$H$3:$L$11,3,FALSE)),VLOOKUP($M1211,'result messages'!$H$3:$L$11,3,FALSE),VLOOKUP($L1211,'result messages'!$H$3:$L$11,3,FALSE)))</f>
        <v/>
      </c>
      <c r="P1211" s="1" t="str">
        <f>IF(ISBLANK($C1211),"",IF(ISNA(VLOOKUP($L1211,'result messages'!$H$3:$L$11,4,FALSE)),VLOOKUP($M1211,'result messages'!$H$3:$L$11,4,FALSE),VLOOKUP($L1211,'result messages'!$H$3:$L$11,4,FALSE)))</f>
        <v/>
      </c>
      <c r="Q1211" s="1" t="str">
        <f>IF(ISBLANK($C1211),"",IF(ISNA(VLOOKUP($L1211,'result messages'!$H$3:$L$11,5,FALSE)),VLOOKUP($M1211,'result messages'!$H$3:$L$11,5,FALSE),VLOOKUP($L1211,'result messages'!$H$3:$L$11,5,FALSE)))</f>
        <v/>
      </c>
    </row>
    <row r="1212" spans="1:17">
      <c r="A1212" s="1">
        <v>1209</v>
      </c>
      <c r="B1212" s="1"/>
      <c r="C1212" s="1"/>
      <c r="D1212" s="1"/>
      <c r="E1212" s="6"/>
      <c r="F1212" s="1"/>
      <c r="G1212" s="1" t="str">
        <f>IF(ISNA(VLOOKUP($C1212,'DTEN TCAP Linkage deviceId'!$A$1:$A$20000,1,FALSE)),"No","Yes")</f>
        <v>No</v>
      </c>
      <c r="H1212" s="1" t="str">
        <f>IF(ISNA(VLOOKUP($C1212,'Provisioning Requester'!$F$3:$H$20000,2,FALSE)),"No","Yes")</f>
        <v>No</v>
      </c>
      <c r="I1212" s="1" t="str">
        <f>IF($H1212="Yes",VLOOKUP($C1212,'Provisioning Requester'!$F$3:$H$20000,3,FALSE),"-")</f>
        <v>-</v>
      </c>
      <c r="J1212" s="1" t="str">
        <f>IF(OR(D1212="SVCP", E1212="TRUE"), "No", IF(ISNA(VLOOKUP($C1212,'ProvResponder deviceId'!$A$1:$A$20000,1,FALSE)),"No","Yes"))</f>
        <v>No</v>
      </c>
      <c r="K1212" s="1" t="str">
        <f>IF($J1212="Yes",VLOOKUP($C1212,'ProvResponder deviceId'!$A$1:$C$20000,3,FALSE),"-")</f>
        <v>-</v>
      </c>
      <c r="L1212" s="1" t="str">
        <f t="shared" si="36"/>
        <v/>
      </c>
      <c r="M1212" s="1" t="str">
        <f t="shared" si="37"/>
        <v/>
      </c>
      <c r="N1212" s="1" t="str">
        <f>IF(ISBLANK($C1212),"",IF(ISNA(VLOOKUP($L1212,'result messages'!$H$3:$L$11,2,FALSE)),VLOOKUP($M1212,'result messages'!$H$3:$L$11,2,FALSE),VLOOKUP($L1212,'result messages'!$H$3:$L$11,2,FALSE)))</f>
        <v/>
      </c>
      <c r="O1212" s="1" t="str">
        <f>IF(ISBLANK($C1212),"",IF(ISNA(VLOOKUP($L1212,'result messages'!$H$3:$L$11,3,FALSE)),VLOOKUP($M1212,'result messages'!$H$3:$L$11,3,FALSE),VLOOKUP($L1212,'result messages'!$H$3:$L$11,3,FALSE)))</f>
        <v/>
      </c>
      <c r="P1212" s="1" t="str">
        <f>IF(ISBLANK($C1212),"",IF(ISNA(VLOOKUP($L1212,'result messages'!$H$3:$L$11,4,FALSE)),VLOOKUP($M1212,'result messages'!$H$3:$L$11,4,FALSE),VLOOKUP($L1212,'result messages'!$H$3:$L$11,4,FALSE)))</f>
        <v/>
      </c>
      <c r="Q1212" s="1" t="str">
        <f>IF(ISBLANK($C1212),"",IF(ISNA(VLOOKUP($L1212,'result messages'!$H$3:$L$11,5,FALSE)),VLOOKUP($M1212,'result messages'!$H$3:$L$11,5,FALSE),VLOOKUP($L1212,'result messages'!$H$3:$L$11,5,FALSE)))</f>
        <v/>
      </c>
    </row>
    <row r="1213" spans="1:17">
      <c r="A1213" s="1">
        <v>1210</v>
      </c>
      <c r="B1213" s="1"/>
      <c r="C1213" s="1"/>
      <c r="D1213" s="1"/>
      <c r="E1213" s="6"/>
      <c r="F1213" s="1"/>
      <c r="G1213" s="1" t="str">
        <f>IF(ISNA(VLOOKUP($C1213,'DTEN TCAP Linkage deviceId'!$A$1:$A$20000,1,FALSE)),"No","Yes")</f>
        <v>No</v>
      </c>
      <c r="H1213" s="1" t="str">
        <f>IF(ISNA(VLOOKUP($C1213,'Provisioning Requester'!$F$3:$H$20000,2,FALSE)),"No","Yes")</f>
        <v>No</v>
      </c>
      <c r="I1213" s="1" t="str">
        <f>IF($H1213="Yes",VLOOKUP($C1213,'Provisioning Requester'!$F$3:$H$20000,3,FALSE),"-")</f>
        <v>-</v>
      </c>
      <c r="J1213" s="1" t="str">
        <f>IF(OR(D1213="SVCP", E1213="TRUE"), "No", IF(ISNA(VLOOKUP($C1213,'ProvResponder deviceId'!$A$1:$A$20000,1,FALSE)),"No","Yes"))</f>
        <v>No</v>
      </c>
      <c r="K1213" s="1" t="str">
        <f>IF($J1213="Yes",VLOOKUP($C1213,'ProvResponder deviceId'!$A$1:$C$20000,3,FALSE),"-")</f>
        <v>-</v>
      </c>
      <c r="L1213" s="1" t="str">
        <f t="shared" si="36"/>
        <v/>
      </c>
      <c r="M1213" s="1" t="str">
        <f t="shared" si="37"/>
        <v/>
      </c>
      <c r="N1213" s="1" t="str">
        <f>IF(ISBLANK($C1213),"",IF(ISNA(VLOOKUP($L1213,'result messages'!$H$3:$L$11,2,FALSE)),VLOOKUP($M1213,'result messages'!$H$3:$L$11,2,FALSE),VLOOKUP($L1213,'result messages'!$H$3:$L$11,2,FALSE)))</f>
        <v/>
      </c>
      <c r="O1213" s="1" t="str">
        <f>IF(ISBLANK($C1213),"",IF(ISNA(VLOOKUP($L1213,'result messages'!$H$3:$L$11,3,FALSE)),VLOOKUP($M1213,'result messages'!$H$3:$L$11,3,FALSE),VLOOKUP($L1213,'result messages'!$H$3:$L$11,3,FALSE)))</f>
        <v/>
      </c>
      <c r="P1213" s="1" t="str">
        <f>IF(ISBLANK($C1213),"",IF(ISNA(VLOOKUP($L1213,'result messages'!$H$3:$L$11,4,FALSE)),VLOOKUP($M1213,'result messages'!$H$3:$L$11,4,FALSE),VLOOKUP($L1213,'result messages'!$H$3:$L$11,4,FALSE)))</f>
        <v/>
      </c>
      <c r="Q1213" s="1" t="str">
        <f>IF(ISBLANK($C1213),"",IF(ISNA(VLOOKUP($L1213,'result messages'!$H$3:$L$11,5,FALSE)),VLOOKUP($M1213,'result messages'!$H$3:$L$11,5,FALSE),VLOOKUP($L1213,'result messages'!$H$3:$L$11,5,FALSE)))</f>
        <v/>
      </c>
    </row>
    <row r="1214" spans="1:17">
      <c r="A1214" s="1">
        <v>1211</v>
      </c>
      <c r="B1214" s="1"/>
      <c r="C1214" s="1"/>
      <c r="D1214" s="1"/>
      <c r="E1214" s="6"/>
      <c r="F1214" s="1"/>
      <c r="G1214" s="1" t="str">
        <f>IF(ISNA(VLOOKUP($C1214,'DTEN TCAP Linkage deviceId'!$A$1:$A$20000,1,FALSE)),"No","Yes")</f>
        <v>No</v>
      </c>
      <c r="H1214" s="1" t="str">
        <f>IF(ISNA(VLOOKUP($C1214,'Provisioning Requester'!$F$3:$H$20000,2,FALSE)),"No","Yes")</f>
        <v>No</v>
      </c>
      <c r="I1214" s="1" t="str">
        <f>IF($H1214="Yes",VLOOKUP($C1214,'Provisioning Requester'!$F$3:$H$20000,3,FALSE),"-")</f>
        <v>-</v>
      </c>
      <c r="J1214" s="1" t="str">
        <f>IF(OR(D1214="SVCP", E1214="TRUE"), "No", IF(ISNA(VLOOKUP($C1214,'ProvResponder deviceId'!$A$1:$A$20000,1,FALSE)),"No","Yes"))</f>
        <v>No</v>
      </c>
      <c r="K1214" s="1" t="str">
        <f>IF($J1214="Yes",VLOOKUP($C1214,'ProvResponder deviceId'!$A$1:$C$20000,3,FALSE),"-")</f>
        <v>-</v>
      </c>
      <c r="L1214" s="1" t="str">
        <f t="shared" si="36"/>
        <v/>
      </c>
      <c r="M1214" s="1" t="str">
        <f t="shared" si="37"/>
        <v/>
      </c>
      <c r="N1214" s="1" t="str">
        <f>IF(ISBLANK($C1214),"",IF(ISNA(VLOOKUP($L1214,'result messages'!$H$3:$L$11,2,FALSE)),VLOOKUP($M1214,'result messages'!$H$3:$L$11,2,FALSE),VLOOKUP($L1214,'result messages'!$H$3:$L$11,2,FALSE)))</f>
        <v/>
      </c>
      <c r="O1214" s="1" t="str">
        <f>IF(ISBLANK($C1214),"",IF(ISNA(VLOOKUP($L1214,'result messages'!$H$3:$L$11,3,FALSE)),VLOOKUP($M1214,'result messages'!$H$3:$L$11,3,FALSE),VLOOKUP($L1214,'result messages'!$H$3:$L$11,3,FALSE)))</f>
        <v/>
      </c>
      <c r="P1214" s="1" t="str">
        <f>IF(ISBLANK($C1214),"",IF(ISNA(VLOOKUP($L1214,'result messages'!$H$3:$L$11,4,FALSE)),VLOOKUP($M1214,'result messages'!$H$3:$L$11,4,FALSE),VLOOKUP($L1214,'result messages'!$H$3:$L$11,4,FALSE)))</f>
        <v/>
      </c>
      <c r="Q1214" s="1" t="str">
        <f>IF(ISBLANK($C1214),"",IF(ISNA(VLOOKUP($L1214,'result messages'!$H$3:$L$11,5,FALSE)),VLOOKUP($M1214,'result messages'!$H$3:$L$11,5,FALSE),VLOOKUP($L1214,'result messages'!$H$3:$L$11,5,FALSE)))</f>
        <v/>
      </c>
    </row>
    <row r="1215" spans="1:17">
      <c r="A1215" s="1">
        <v>1212</v>
      </c>
      <c r="B1215" s="1"/>
      <c r="C1215" s="1"/>
      <c r="D1215" s="1"/>
      <c r="E1215" s="6"/>
      <c r="F1215" s="1"/>
      <c r="G1215" s="1" t="str">
        <f>IF(ISNA(VLOOKUP($C1215,'DTEN TCAP Linkage deviceId'!$A$1:$A$20000,1,FALSE)),"No","Yes")</f>
        <v>No</v>
      </c>
      <c r="H1215" s="1" t="str">
        <f>IF(ISNA(VLOOKUP($C1215,'Provisioning Requester'!$F$3:$H$20000,2,FALSE)),"No","Yes")</f>
        <v>No</v>
      </c>
      <c r="I1215" s="1" t="str">
        <f>IF($H1215="Yes",VLOOKUP($C1215,'Provisioning Requester'!$F$3:$H$20000,3,FALSE),"-")</f>
        <v>-</v>
      </c>
      <c r="J1215" s="1" t="str">
        <f>IF(OR(D1215="SVCP", E1215="TRUE"), "No", IF(ISNA(VLOOKUP($C1215,'ProvResponder deviceId'!$A$1:$A$20000,1,FALSE)),"No","Yes"))</f>
        <v>No</v>
      </c>
      <c r="K1215" s="1" t="str">
        <f>IF($J1215="Yes",VLOOKUP($C1215,'ProvResponder deviceId'!$A$1:$C$20000,3,FALSE),"-")</f>
        <v>-</v>
      </c>
      <c r="L1215" s="1" t="str">
        <f t="shared" si="36"/>
        <v/>
      </c>
      <c r="M1215" s="1" t="str">
        <f t="shared" si="37"/>
        <v/>
      </c>
      <c r="N1215" s="1" t="str">
        <f>IF(ISBLANK($C1215),"",IF(ISNA(VLOOKUP($L1215,'result messages'!$H$3:$L$11,2,FALSE)),VLOOKUP($M1215,'result messages'!$H$3:$L$11,2,FALSE),VLOOKUP($L1215,'result messages'!$H$3:$L$11,2,FALSE)))</f>
        <v/>
      </c>
      <c r="O1215" s="1" t="str">
        <f>IF(ISBLANK($C1215),"",IF(ISNA(VLOOKUP($L1215,'result messages'!$H$3:$L$11,3,FALSE)),VLOOKUP($M1215,'result messages'!$H$3:$L$11,3,FALSE),VLOOKUP($L1215,'result messages'!$H$3:$L$11,3,FALSE)))</f>
        <v/>
      </c>
      <c r="P1215" s="1" t="str">
        <f>IF(ISBLANK($C1215),"",IF(ISNA(VLOOKUP($L1215,'result messages'!$H$3:$L$11,4,FALSE)),VLOOKUP($M1215,'result messages'!$H$3:$L$11,4,FALSE),VLOOKUP($L1215,'result messages'!$H$3:$L$11,4,FALSE)))</f>
        <v/>
      </c>
      <c r="Q1215" s="1" t="str">
        <f>IF(ISBLANK($C1215),"",IF(ISNA(VLOOKUP($L1215,'result messages'!$H$3:$L$11,5,FALSE)),VLOOKUP($M1215,'result messages'!$H$3:$L$11,5,FALSE),VLOOKUP($L1215,'result messages'!$H$3:$L$11,5,FALSE)))</f>
        <v/>
      </c>
    </row>
    <row r="1216" spans="1:17">
      <c r="A1216" s="1">
        <v>1213</v>
      </c>
      <c r="B1216" s="1"/>
      <c r="C1216" s="1"/>
      <c r="D1216" s="1"/>
      <c r="E1216" s="6"/>
      <c r="F1216" s="1"/>
      <c r="G1216" s="1" t="str">
        <f>IF(ISNA(VLOOKUP($C1216,'DTEN TCAP Linkage deviceId'!$A$1:$A$20000,1,FALSE)),"No","Yes")</f>
        <v>No</v>
      </c>
      <c r="H1216" s="1" t="str">
        <f>IF(ISNA(VLOOKUP($C1216,'Provisioning Requester'!$F$3:$H$20000,2,FALSE)),"No","Yes")</f>
        <v>No</v>
      </c>
      <c r="I1216" s="1" t="str">
        <f>IF($H1216="Yes",VLOOKUP($C1216,'Provisioning Requester'!$F$3:$H$20000,3,FALSE),"-")</f>
        <v>-</v>
      </c>
      <c r="J1216" s="1" t="str">
        <f>IF(OR(D1216="SVCP", E1216="TRUE"), "No", IF(ISNA(VLOOKUP($C1216,'ProvResponder deviceId'!$A$1:$A$20000,1,FALSE)),"No","Yes"))</f>
        <v>No</v>
      </c>
      <c r="K1216" s="1" t="str">
        <f>IF($J1216="Yes",VLOOKUP($C1216,'ProvResponder deviceId'!$A$1:$C$20000,3,FALSE),"-")</f>
        <v>-</v>
      </c>
      <c r="L1216" s="1" t="str">
        <f t="shared" si="36"/>
        <v/>
      </c>
      <c r="M1216" s="1" t="str">
        <f t="shared" si="37"/>
        <v/>
      </c>
      <c r="N1216" s="1" t="str">
        <f>IF(ISBLANK($C1216),"",IF(ISNA(VLOOKUP($L1216,'result messages'!$H$3:$L$11,2,FALSE)),VLOOKUP($M1216,'result messages'!$H$3:$L$11,2,FALSE),VLOOKUP($L1216,'result messages'!$H$3:$L$11,2,FALSE)))</f>
        <v/>
      </c>
      <c r="O1216" s="1" t="str">
        <f>IF(ISBLANK($C1216),"",IF(ISNA(VLOOKUP($L1216,'result messages'!$H$3:$L$11,3,FALSE)),VLOOKUP($M1216,'result messages'!$H$3:$L$11,3,FALSE),VLOOKUP($L1216,'result messages'!$H$3:$L$11,3,FALSE)))</f>
        <v/>
      </c>
      <c r="P1216" s="1" t="str">
        <f>IF(ISBLANK($C1216),"",IF(ISNA(VLOOKUP($L1216,'result messages'!$H$3:$L$11,4,FALSE)),VLOOKUP($M1216,'result messages'!$H$3:$L$11,4,FALSE),VLOOKUP($L1216,'result messages'!$H$3:$L$11,4,FALSE)))</f>
        <v/>
      </c>
      <c r="Q1216" s="1" t="str">
        <f>IF(ISBLANK($C1216),"",IF(ISNA(VLOOKUP($L1216,'result messages'!$H$3:$L$11,5,FALSE)),VLOOKUP($M1216,'result messages'!$H$3:$L$11,5,FALSE),VLOOKUP($L1216,'result messages'!$H$3:$L$11,5,FALSE)))</f>
        <v/>
      </c>
    </row>
    <row r="1217" spans="1:17">
      <c r="A1217" s="1">
        <v>1214</v>
      </c>
      <c r="B1217" s="1"/>
      <c r="C1217" s="1"/>
      <c r="D1217" s="1"/>
      <c r="E1217" s="6"/>
      <c r="F1217" s="1"/>
      <c r="G1217" s="1" t="str">
        <f>IF(ISNA(VLOOKUP($C1217,'DTEN TCAP Linkage deviceId'!$A$1:$A$20000,1,FALSE)),"No","Yes")</f>
        <v>No</v>
      </c>
      <c r="H1217" s="1" t="str">
        <f>IF(ISNA(VLOOKUP($C1217,'Provisioning Requester'!$F$3:$H$20000,2,FALSE)),"No","Yes")</f>
        <v>No</v>
      </c>
      <c r="I1217" s="1" t="str">
        <f>IF($H1217="Yes",VLOOKUP($C1217,'Provisioning Requester'!$F$3:$H$20000,3,FALSE),"-")</f>
        <v>-</v>
      </c>
      <c r="J1217" s="1" t="str">
        <f>IF(OR(D1217="SVCP", E1217="TRUE"), "No", IF(ISNA(VLOOKUP($C1217,'ProvResponder deviceId'!$A$1:$A$20000,1,FALSE)),"No","Yes"))</f>
        <v>No</v>
      </c>
      <c r="K1217" s="1" t="str">
        <f>IF($J1217="Yes",VLOOKUP($C1217,'ProvResponder deviceId'!$A$1:$C$20000,3,FALSE),"-")</f>
        <v>-</v>
      </c>
      <c r="L1217" s="1" t="str">
        <f t="shared" si="36"/>
        <v/>
      </c>
      <c r="M1217" s="1" t="str">
        <f t="shared" si="37"/>
        <v/>
      </c>
      <c r="N1217" s="1" t="str">
        <f>IF(ISBLANK($C1217),"",IF(ISNA(VLOOKUP($L1217,'result messages'!$H$3:$L$11,2,FALSE)),VLOOKUP($M1217,'result messages'!$H$3:$L$11,2,FALSE),VLOOKUP($L1217,'result messages'!$H$3:$L$11,2,FALSE)))</f>
        <v/>
      </c>
      <c r="O1217" s="1" t="str">
        <f>IF(ISBLANK($C1217),"",IF(ISNA(VLOOKUP($L1217,'result messages'!$H$3:$L$11,3,FALSE)),VLOOKUP($M1217,'result messages'!$H$3:$L$11,3,FALSE),VLOOKUP($L1217,'result messages'!$H$3:$L$11,3,FALSE)))</f>
        <v/>
      </c>
      <c r="P1217" s="1" t="str">
        <f>IF(ISBLANK($C1217),"",IF(ISNA(VLOOKUP($L1217,'result messages'!$H$3:$L$11,4,FALSE)),VLOOKUP($M1217,'result messages'!$H$3:$L$11,4,FALSE),VLOOKUP($L1217,'result messages'!$H$3:$L$11,4,FALSE)))</f>
        <v/>
      </c>
      <c r="Q1217" s="1" t="str">
        <f>IF(ISBLANK($C1217),"",IF(ISNA(VLOOKUP($L1217,'result messages'!$H$3:$L$11,5,FALSE)),VLOOKUP($M1217,'result messages'!$H$3:$L$11,5,FALSE),VLOOKUP($L1217,'result messages'!$H$3:$L$11,5,FALSE)))</f>
        <v/>
      </c>
    </row>
    <row r="1218" spans="1:17">
      <c r="A1218" s="1">
        <v>1215</v>
      </c>
      <c r="B1218" s="1"/>
      <c r="C1218" s="1"/>
      <c r="D1218" s="1"/>
      <c r="E1218" s="6"/>
      <c r="F1218" s="1"/>
      <c r="G1218" s="1" t="str">
        <f>IF(ISNA(VLOOKUP($C1218,'DTEN TCAP Linkage deviceId'!$A$1:$A$20000,1,FALSE)),"No","Yes")</f>
        <v>No</v>
      </c>
      <c r="H1218" s="1" t="str">
        <f>IF(ISNA(VLOOKUP($C1218,'Provisioning Requester'!$F$3:$H$20000,2,FALSE)),"No","Yes")</f>
        <v>No</v>
      </c>
      <c r="I1218" s="1" t="str">
        <f>IF($H1218="Yes",VLOOKUP($C1218,'Provisioning Requester'!$F$3:$H$20000,3,FALSE),"-")</f>
        <v>-</v>
      </c>
      <c r="J1218" s="1" t="str">
        <f>IF(OR(D1218="SVCP", E1218="TRUE"), "No", IF(ISNA(VLOOKUP($C1218,'ProvResponder deviceId'!$A$1:$A$20000,1,FALSE)),"No","Yes"))</f>
        <v>No</v>
      </c>
      <c r="K1218" s="1" t="str">
        <f>IF($J1218="Yes",VLOOKUP($C1218,'ProvResponder deviceId'!$A$1:$C$20000,3,FALSE),"-")</f>
        <v>-</v>
      </c>
      <c r="L1218" s="1" t="str">
        <f t="shared" si="36"/>
        <v/>
      </c>
      <c r="M1218" s="1" t="str">
        <f t="shared" si="37"/>
        <v/>
      </c>
      <c r="N1218" s="1" t="str">
        <f>IF(ISBLANK($C1218),"",IF(ISNA(VLOOKUP($L1218,'result messages'!$H$3:$L$11,2,FALSE)),VLOOKUP($M1218,'result messages'!$H$3:$L$11,2,FALSE),VLOOKUP($L1218,'result messages'!$H$3:$L$11,2,FALSE)))</f>
        <v/>
      </c>
      <c r="O1218" s="1" t="str">
        <f>IF(ISBLANK($C1218),"",IF(ISNA(VLOOKUP($L1218,'result messages'!$H$3:$L$11,3,FALSE)),VLOOKUP($M1218,'result messages'!$H$3:$L$11,3,FALSE),VLOOKUP($L1218,'result messages'!$H$3:$L$11,3,FALSE)))</f>
        <v/>
      </c>
      <c r="P1218" s="1" t="str">
        <f>IF(ISBLANK($C1218),"",IF(ISNA(VLOOKUP($L1218,'result messages'!$H$3:$L$11,4,FALSE)),VLOOKUP($M1218,'result messages'!$H$3:$L$11,4,FALSE),VLOOKUP($L1218,'result messages'!$H$3:$L$11,4,FALSE)))</f>
        <v/>
      </c>
      <c r="Q1218" s="1" t="str">
        <f>IF(ISBLANK($C1218),"",IF(ISNA(VLOOKUP($L1218,'result messages'!$H$3:$L$11,5,FALSE)),VLOOKUP($M1218,'result messages'!$H$3:$L$11,5,FALSE),VLOOKUP($L1218,'result messages'!$H$3:$L$11,5,FALSE)))</f>
        <v/>
      </c>
    </row>
    <row r="1219" spans="1:17">
      <c r="A1219" s="1">
        <v>1216</v>
      </c>
      <c r="B1219" s="1"/>
      <c r="C1219" s="1"/>
      <c r="D1219" s="1"/>
      <c r="E1219" s="6"/>
      <c r="F1219" s="1"/>
      <c r="G1219" s="1" t="str">
        <f>IF(ISNA(VLOOKUP($C1219,'DTEN TCAP Linkage deviceId'!$A$1:$A$20000,1,FALSE)),"No","Yes")</f>
        <v>No</v>
      </c>
      <c r="H1219" s="1" t="str">
        <f>IF(ISNA(VLOOKUP($C1219,'Provisioning Requester'!$F$3:$H$20000,2,FALSE)),"No","Yes")</f>
        <v>No</v>
      </c>
      <c r="I1219" s="1" t="str">
        <f>IF($H1219="Yes",VLOOKUP($C1219,'Provisioning Requester'!$F$3:$H$20000,3,FALSE),"-")</f>
        <v>-</v>
      </c>
      <c r="J1219" s="1" t="str">
        <f>IF(OR(D1219="SVCP", E1219="TRUE"), "No", IF(ISNA(VLOOKUP($C1219,'ProvResponder deviceId'!$A$1:$A$20000,1,FALSE)),"No","Yes"))</f>
        <v>No</v>
      </c>
      <c r="K1219" s="1" t="str">
        <f>IF($J1219="Yes",VLOOKUP($C1219,'ProvResponder deviceId'!$A$1:$C$20000,3,FALSE),"-")</f>
        <v>-</v>
      </c>
      <c r="L1219" s="1" t="str">
        <f t="shared" si="36"/>
        <v/>
      </c>
      <c r="M1219" s="1" t="str">
        <f t="shared" si="37"/>
        <v/>
      </c>
      <c r="N1219" s="1" t="str">
        <f>IF(ISBLANK($C1219),"",IF(ISNA(VLOOKUP($L1219,'result messages'!$H$3:$L$11,2,FALSE)),VLOOKUP($M1219,'result messages'!$H$3:$L$11,2,FALSE),VLOOKUP($L1219,'result messages'!$H$3:$L$11,2,FALSE)))</f>
        <v/>
      </c>
      <c r="O1219" s="1" t="str">
        <f>IF(ISBLANK($C1219),"",IF(ISNA(VLOOKUP($L1219,'result messages'!$H$3:$L$11,3,FALSE)),VLOOKUP($M1219,'result messages'!$H$3:$L$11,3,FALSE),VLOOKUP($L1219,'result messages'!$H$3:$L$11,3,FALSE)))</f>
        <v/>
      </c>
      <c r="P1219" s="1" t="str">
        <f>IF(ISBLANK($C1219),"",IF(ISNA(VLOOKUP($L1219,'result messages'!$H$3:$L$11,4,FALSE)),VLOOKUP($M1219,'result messages'!$H$3:$L$11,4,FALSE),VLOOKUP($L1219,'result messages'!$H$3:$L$11,4,FALSE)))</f>
        <v/>
      </c>
      <c r="Q1219" s="1" t="str">
        <f>IF(ISBLANK($C1219),"",IF(ISNA(VLOOKUP($L1219,'result messages'!$H$3:$L$11,5,FALSE)),VLOOKUP($M1219,'result messages'!$H$3:$L$11,5,FALSE),VLOOKUP($L1219,'result messages'!$H$3:$L$11,5,FALSE)))</f>
        <v/>
      </c>
    </row>
    <row r="1220" spans="1:17">
      <c r="A1220" s="1">
        <v>1217</v>
      </c>
      <c r="B1220" s="1"/>
      <c r="C1220" s="1"/>
      <c r="D1220" s="1"/>
      <c r="E1220" s="6"/>
      <c r="F1220" s="1"/>
      <c r="G1220" s="1" t="str">
        <f>IF(ISNA(VLOOKUP($C1220,'DTEN TCAP Linkage deviceId'!$A$1:$A$20000,1,FALSE)),"No","Yes")</f>
        <v>No</v>
      </c>
      <c r="H1220" s="1" t="str">
        <f>IF(ISNA(VLOOKUP($C1220,'Provisioning Requester'!$F$3:$H$20000,2,FALSE)),"No","Yes")</f>
        <v>No</v>
      </c>
      <c r="I1220" s="1" t="str">
        <f>IF($H1220="Yes",VLOOKUP($C1220,'Provisioning Requester'!$F$3:$H$20000,3,FALSE),"-")</f>
        <v>-</v>
      </c>
      <c r="J1220" s="1" t="str">
        <f>IF(OR(D1220="SVCP", E1220="TRUE"), "No", IF(ISNA(VLOOKUP($C1220,'ProvResponder deviceId'!$A$1:$A$20000,1,FALSE)),"No","Yes"))</f>
        <v>No</v>
      </c>
      <c r="K1220" s="1" t="str">
        <f>IF($J1220="Yes",VLOOKUP($C1220,'ProvResponder deviceId'!$A$1:$C$20000,3,FALSE),"-")</f>
        <v>-</v>
      </c>
      <c r="L1220" s="1" t="str">
        <f t="shared" si="36"/>
        <v/>
      </c>
      <c r="M1220" s="1" t="str">
        <f t="shared" si="37"/>
        <v/>
      </c>
      <c r="N1220" s="1" t="str">
        <f>IF(ISBLANK($C1220),"",IF(ISNA(VLOOKUP($L1220,'result messages'!$H$3:$L$11,2,FALSE)),VLOOKUP($M1220,'result messages'!$H$3:$L$11,2,FALSE),VLOOKUP($L1220,'result messages'!$H$3:$L$11,2,FALSE)))</f>
        <v/>
      </c>
      <c r="O1220" s="1" t="str">
        <f>IF(ISBLANK($C1220),"",IF(ISNA(VLOOKUP($L1220,'result messages'!$H$3:$L$11,3,FALSE)),VLOOKUP($M1220,'result messages'!$H$3:$L$11,3,FALSE),VLOOKUP($L1220,'result messages'!$H$3:$L$11,3,FALSE)))</f>
        <v/>
      </c>
      <c r="P1220" s="1" t="str">
        <f>IF(ISBLANK($C1220),"",IF(ISNA(VLOOKUP($L1220,'result messages'!$H$3:$L$11,4,FALSE)),VLOOKUP($M1220,'result messages'!$H$3:$L$11,4,FALSE),VLOOKUP($L1220,'result messages'!$H$3:$L$11,4,FALSE)))</f>
        <v/>
      </c>
      <c r="Q1220" s="1" t="str">
        <f>IF(ISBLANK($C1220),"",IF(ISNA(VLOOKUP($L1220,'result messages'!$H$3:$L$11,5,FALSE)),VLOOKUP($M1220,'result messages'!$H$3:$L$11,5,FALSE),VLOOKUP($L1220,'result messages'!$H$3:$L$11,5,FALSE)))</f>
        <v/>
      </c>
    </row>
    <row r="1221" spans="1:17">
      <c r="A1221" s="1">
        <v>1218</v>
      </c>
      <c r="B1221" s="1"/>
      <c r="C1221" s="1"/>
      <c r="D1221" s="1"/>
      <c r="E1221" s="6"/>
      <c r="F1221" s="1"/>
      <c r="G1221" s="1" t="str">
        <f>IF(ISNA(VLOOKUP($C1221,'DTEN TCAP Linkage deviceId'!$A$1:$A$20000,1,FALSE)),"No","Yes")</f>
        <v>No</v>
      </c>
      <c r="H1221" s="1" t="str">
        <f>IF(ISNA(VLOOKUP($C1221,'Provisioning Requester'!$F$3:$H$20000,2,FALSE)),"No","Yes")</f>
        <v>No</v>
      </c>
      <c r="I1221" s="1" t="str">
        <f>IF($H1221="Yes",VLOOKUP($C1221,'Provisioning Requester'!$F$3:$H$20000,3,FALSE),"-")</f>
        <v>-</v>
      </c>
      <c r="J1221" s="1" t="str">
        <f>IF(OR(D1221="SVCP", E1221="TRUE"), "No", IF(ISNA(VLOOKUP($C1221,'ProvResponder deviceId'!$A$1:$A$20000,1,FALSE)),"No","Yes"))</f>
        <v>No</v>
      </c>
      <c r="K1221" s="1" t="str">
        <f>IF($J1221="Yes",VLOOKUP($C1221,'ProvResponder deviceId'!$A$1:$C$20000,3,FALSE),"-")</f>
        <v>-</v>
      </c>
      <c r="L1221" s="1" t="str">
        <f t="shared" ref="L1221:L1284" si="38">IF(ISBLANK($C1221),"",$D1221&amp;$E1221&amp;$G1221&amp;$H1221&amp;$I1221&amp;$J1221&amp;$K1221)</f>
        <v/>
      </c>
      <c r="M1221" s="1" t="str">
        <f t="shared" ref="M1221:M1284" si="39">IF(ISBLANK($C1221),"",$D1221&amp;$E1221&amp;$G1221&amp;$H1221&amp;$I1221&amp;$J1221&amp;"other")</f>
        <v/>
      </c>
      <c r="N1221" s="1" t="str">
        <f>IF(ISBLANK($C1221),"",IF(ISNA(VLOOKUP($L1221,'result messages'!$H$3:$L$11,2,FALSE)),VLOOKUP($M1221,'result messages'!$H$3:$L$11,2,FALSE),VLOOKUP($L1221,'result messages'!$H$3:$L$11,2,FALSE)))</f>
        <v/>
      </c>
      <c r="O1221" s="1" t="str">
        <f>IF(ISBLANK($C1221),"",IF(ISNA(VLOOKUP($L1221,'result messages'!$H$3:$L$11,3,FALSE)),VLOOKUP($M1221,'result messages'!$H$3:$L$11,3,FALSE),VLOOKUP($L1221,'result messages'!$H$3:$L$11,3,FALSE)))</f>
        <v/>
      </c>
      <c r="P1221" s="1" t="str">
        <f>IF(ISBLANK($C1221),"",IF(ISNA(VLOOKUP($L1221,'result messages'!$H$3:$L$11,4,FALSE)),VLOOKUP($M1221,'result messages'!$H$3:$L$11,4,FALSE),VLOOKUP($L1221,'result messages'!$H$3:$L$11,4,FALSE)))</f>
        <v/>
      </c>
      <c r="Q1221" s="1" t="str">
        <f>IF(ISBLANK($C1221),"",IF(ISNA(VLOOKUP($L1221,'result messages'!$H$3:$L$11,5,FALSE)),VLOOKUP($M1221,'result messages'!$H$3:$L$11,5,FALSE),VLOOKUP($L1221,'result messages'!$H$3:$L$11,5,FALSE)))</f>
        <v/>
      </c>
    </row>
    <row r="1222" spans="1:17">
      <c r="A1222" s="1">
        <v>1219</v>
      </c>
      <c r="B1222" s="1"/>
      <c r="C1222" s="1"/>
      <c r="D1222" s="1"/>
      <c r="E1222" s="6"/>
      <c r="F1222" s="1"/>
      <c r="G1222" s="1" t="str">
        <f>IF(ISNA(VLOOKUP($C1222,'DTEN TCAP Linkage deviceId'!$A$1:$A$20000,1,FALSE)),"No","Yes")</f>
        <v>No</v>
      </c>
      <c r="H1222" s="1" t="str">
        <f>IF(ISNA(VLOOKUP($C1222,'Provisioning Requester'!$F$3:$H$20000,2,FALSE)),"No","Yes")</f>
        <v>No</v>
      </c>
      <c r="I1222" s="1" t="str">
        <f>IF($H1222="Yes",VLOOKUP($C1222,'Provisioning Requester'!$F$3:$H$20000,3,FALSE),"-")</f>
        <v>-</v>
      </c>
      <c r="J1222" s="1" t="str">
        <f>IF(OR(D1222="SVCP", E1222="TRUE"), "No", IF(ISNA(VLOOKUP($C1222,'ProvResponder deviceId'!$A$1:$A$20000,1,FALSE)),"No","Yes"))</f>
        <v>No</v>
      </c>
      <c r="K1222" s="1" t="str">
        <f>IF($J1222="Yes",VLOOKUP($C1222,'ProvResponder deviceId'!$A$1:$C$20000,3,FALSE),"-")</f>
        <v>-</v>
      </c>
      <c r="L1222" s="1" t="str">
        <f t="shared" si="38"/>
        <v/>
      </c>
      <c r="M1222" s="1" t="str">
        <f t="shared" si="39"/>
        <v/>
      </c>
      <c r="N1222" s="1" t="str">
        <f>IF(ISBLANK($C1222),"",IF(ISNA(VLOOKUP($L1222,'result messages'!$H$3:$L$11,2,FALSE)),VLOOKUP($M1222,'result messages'!$H$3:$L$11,2,FALSE),VLOOKUP($L1222,'result messages'!$H$3:$L$11,2,FALSE)))</f>
        <v/>
      </c>
      <c r="O1222" s="1" t="str">
        <f>IF(ISBLANK($C1222),"",IF(ISNA(VLOOKUP($L1222,'result messages'!$H$3:$L$11,3,FALSE)),VLOOKUP($M1222,'result messages'!$H$3:$L$11,3,FALSE),VLOOKUP($L1222,'result messages'!$H$3:$L$11,3,FALSE)))</f>
        <v/>
      </c>
      <c r="P1222" s="1" t="str">
        <f>IF(ISBLANK($C1222),"",IF(ISNA(VLOOKUP($L1222,'result messages'!$H$3:$L$11,4,FALSE)),VLOOKUP($M1222,'result messages'!$H$3:$L$11,4,FALSE),VLOOKUP($L1222,'result messages'!$H$3:$L$11,4,FALSE)))</f>
        <v/>
      </c>
      <c r="Q1222" s="1" t="str">
        <f>IF(ISBLANK($C1222),"",IF(ISNA(VLOOKUP($L1222,'result messages'!$H$3:$L$11,5,FALSE)),VLOOKUP($M1222,'result messages'!$H$3:$L$11,5,FALSE),VLOOKUP($L1222,'result messages'!$H$3:$L$11,5,FALSE)))</f>
        <v/>
      </c>
    </row>
    <row r="1223" spans="1:17">
      <c r="A1223" s="1">
        <v>1220</v>
      </c>
      <c r="B1223" s="1"/>
      <c r="C1223" s="1"/>
      <c r="D1223" s="1"/>
      <c r="E1223" s="6"/>
      <c r="F1223" s="1"/>
      <c r="G1223" s="1" t="str">
        <f>IF(ISNA(VLOOKUP($C1223,'DTEN TCAP Linkage deviceId'!$A$1:$A$20000,1,FALSE)),"No","Yes")</f>
        <v>No</v>
      </c>
      <c r="H1223" s="1" t="str">
        <f>IF(ISNA(VLOOKUP($C1223,'Provisioning Requester'!$F$3:$H$20000,2,FALSE)),"No","Yes")</f>
        <v>No</v>
      </c>
      <c r="I1223" s="1" t="str">
        <f>IF($H1223="Yes",VLOOKUP($C1223,'Provisioning Requester'!$F$3:$H$20000,3,FALSE),"-")</f>
        <v>-</v>
      </c>
      <c r="J1223" s="1" t="str">
        <f>IF(OR(D1223="SVCP", E1223="TRUE"), "No", IF(ISNA(VLOOKUP($C1223,'ProvResponder deviceId'!$A$1:$A$20000,1,FALSE)),"No","Yes"))</f>
        <v>No</v>
      </c>
      <c r="K1223" s="1" t="str">
        <f>IF($J1223="Yes",VLOOKUP($C1223,'ProvResponder deviceId'!$A$1:$C$20000,3,FALSE),"-")</f>
        <v>-</v>
      </c>
      <c r="L1223" s="1" t="str">
        <f t="shared" si="38"/>
        <v/>
      </c>
      <c r="M1223" s="1" t="str">
        <f t="shared" si="39"/>
        <v/>
      </c>
      <c r="N1223" s="1" t="str">
        <f>IF(ISBLANK($C1223),"",IF(ISNA(VLOOKUP($L1223,'result messages'!$H$3:$L$11,2,FALSE)),VLOOKUP($M1223,'result messages'!$H$3:$L$11,2,FALSE),VLOOKUP($L1223,'result messages'!$H$3:$L$11,2,FALSE)))</f>
        <v/>
      </c>
      <c r="O1223" s="1" t="str">
        <f>IF(ISBLANK($C1223),"",IF(ISNA(VLOOKUP($L1223,'result messages'!$H$3:$L$11,3,FALSE)),VLOOKUP($M1223,'result messages'!$H$3:$L$11,3,FALSE),VLOOKUP($L1223,'result messages'!$H$3:$L$11,3,FALSE)))</f>
        <v/>
      </c>
      <c r="P1223" s="1" t="str">
        <f>IF(ISBLANK($C1223),"",IF(ISNA(VLOOKUP($L1223,'result messages'!$H$3:$L$11,4,FALSE)),VLOOKUP($M1223,'result messages'!$H$3:$L$11,4,FALSE),VLOOKUP($L1223,'result messages'!$H$3:$L$11,4,FALSE)))</f>
        <v/>
      </c>
      <c r="Q1223" s="1" t="str">
        <f>IF(ISBLANK($C1223),"",IF(ISNA(VLOOKUP($L1223,'result messages'!$H$3:$L$11,5,FALSE)),VLOOKUP($M1223,'result messages'!$H$3:$L$11,5,FALSE),VLOOKUP($L1223,'result messages'!$H$3:$L$11,5,FALSE)))</f>
        <v/>
      </c>
    </row>
    <row r="1224" spans="1:17">
      <c r="A1224" s="1">
        <v>1221</v>
      </c>
      <c r="B1224" s="1"/>
      <c r="C1224" s="1"/>
      <c r="D1224" s="1"/>
      <c r="E1224" s="6"/>
      <c r="F1224" s="1"/>
      <c r="G1224" s="1" t="str">
        <f>IF(ISNA(VLOOKUP($C1224,'DTEN TCAP Linkage deviceId'!$A$1:$A$20000,1,FALSE)),"No","Yes")</f>
        <v>No</v>
      </c>
      <c r="H1224" s="1" t="str">
        <f>IF(ISNA(VLOOKUP($C1224,'Provisioning Requester'!$F$3:$H$20000,2,FALSE)),"No","Yes")</f>
        <v>No</v>
      </c>
      <c r="I1224" s="1" t="str">
        <f>IF($H1224="Yes",VLOOKUP($C1224,'Provisioning Requester'!$F$3:$H$20000,3,FALSE),"-")</f>
        <v>-</v>
      </c>
      <c r="J1224" s="1" t="str">
        <f>IF(OR(D1224="SVCP", E1224="TRUE"), "No", IF(ISNA(VLOOKUP($C1224,'ProvResponder deviceId'!$A$1:$A$20000,1,FALSE)),"No","Yes"))</f>
        <v>No</v>
      </c>
      <c r="K1224" s="1" t="str">
        <f>IF($J1224="Yes",VLOOKUP($C1224,'ProvResponder deviceId'!$A$1:$C$20000,3,FALSE),"-")</f>
        <v>-</v>
      </c>
      <c r="L1224" s="1" t="str">
        <f t="shared" si="38"/>
        <v/>
      </c>
      <c r="M1224" s="1" t="str">
        <f t="shared" si="39"/>
        <v/>
      </c>
      <c r="N1224" s="1" t="str">
        <f>IF(ISBLANK($C1224),"",IF(ISNA(VLOOKUP($L1224,'result messages'!$H$3:$L$11,2,FALSE)),VLOOKUP($M1224,'result messages'!$H$3:$L$11,2,FALSE),VLOOKUP($L1224,'result messages'!$H$3:$L$11,2,FALSE)))</f>
        <v/>
      </c>
      <c r="O1224" s="1" t="str">
        <f>IF(ISBLANK($C1224),"",IF(ISNA(VLOOKUP($L1224,'result messages'!$H$3:$L$11,3,FALSE)),VLOOKUP($M1224,'result messages'!$H$3:$L$11,3,FALSE),VLOOKUP($L1224,'result messages'!$H$3:$L$11,3,FALSE)))</f>
        <v/>
      </c>
      <c r="P1224" s="1" t="str">
        <f>IF(ISBLANK($C1224),"",IF(ISNA(VLOOKUP($L1224,'result messages'!$H$3:$L$11,4,FALSE)),VLOOKUP($M1224,'result messages'!$H$3:$L$11,4,FALSE),VLOOKUP($L1224,'result messages'!$H$3:$L$11,4,FALSE)))</f>
        <v/>
      </c>
      <c r="Q1224" s="1" t="str">
        <f>IF(ISBLANK($C1224),"",IF(ISNA(VLOOKUP($L1224,'result messages'!$H$3:$L$11,5,FALSE)),VLOOKUP($M1224,'result messages'!$H$3:$L$11,5,FALSE),VLOOKUP($L1224,'result messages'!$H$3:$L$11,5,FALSE)))</f>
        <v/>
      </c>
    </row>
    <row r="1225" spans="1:17">
      <c r="A1225" s="1">
        <v>1222</v>
      </c>
      <c r="B1225" s="1"/>
      <c r="C1225" s="1"/>
      <c r="D1225" s="1"/>
      <c r="E1225" s="6"/>
      <c r="F1225" s="1"/>
      <c r="G1225" s="1" t="str">
        <f>IF(ISNA(VLOOKUP($C1225,'DTEN TCAP Linkage deviceId'!$A$1:$A$20000,1,FALSE)),"No","Yes")</f>
        <v>No</v>
      </c>
      <c r="H1225" s="1" t="str">
        <f>IF(ISNA(VLOOKUP($C1225,'Provisioning Requester'!$F$3:$H$20000,2,FALSE)),"No","Yes")</f>
        <v>No</v>
      </c>
      <c r="I1225" s="1" t="str">
        <f>IF($H1225="Yes",VLOOKUP($C1225,'Provisioning Requester'!$F$3:$H$20000,3,FALSE),"-")</f>
        <v>-</v>
      </c>
      <c r="J1225" s="1" t="str">
        <f>IF(OR(D1225="SVCP", E1225="TRUE"), "No", IF(ISNA(VLOOKUP($C1225,'ProvResponder deviceId'!$A$1:$A$20000,1,FALSE)),"No","Yes"))</f>
        <v>No</v>
      </c>
      <c r="K1225" s="1" t="str">
        <f>IF($J1225="Yes",VLOOKUP($C1225,'ProvResponder deviceId'!$A$1:$C$20000,3,FALSE),"-")</f>
        <v>-</v>
      </c>
      <c r="L1225" s="1" t="str">
        <f t="shared" si="38"/>
        <v/>
      </c>
      <c r="M1225" s="1" t="str">
        <f t="shared" si="39"/>
        <v/>
      </c>
      <c r="N1225" s="1" t="str">
        <f>IF(ISBLANK($C1225),"",IF(ISNA(VLOOKUP($L1225,'result messages'!$H$3:$L$11,2,FALSE)),VLOOKUP($M1225,'result messages'!$H$3:$L$11,2,FALSE),VLOOKUP($L1225,'result messages'!$H$3:$L$11,2,FALSE)))</f>
        <v/>
      </c>
      <c r="O1225" s="1" t="str">
        <f>IF(ISBLANK($C1225),"",IF(ISNA(VLOOKUP($L1225,'result messages'!$H$3:$L$11,3,FALSE)),VLOOKUP($M1225,'result messages'!$H$3:$L$11,3,FALSE),VLOOKUP($L1225,'result messages'!$H$3:$L$11,3,FALSE)))</f>
        <v/>
      </c>
      <c r="P1225" s="1" t="str">
        <f>IF(ISBLANK($C1225),"",IF(ISNA(VLOOKUP($L1225,'result messages'!$H$3:$L$11,4,FALSE)),VLOOKUP($M1225,'result messages'!$H$3:$L$11,4,FALSE),VLOOKUP($L1225,'result messages'!$H$3:$L$11,4,FALSE)))</f>
        <v/>
      </c>
      <c r="Q1225" s="1" t="str">
        <f>IF(ISBLANK($C1225),"",IF(ISNA(VLOOKUP($L1225,'result messages'!$H$3:$L$11,5,FALSE)),VLOOKUP($M1225,'result messages'!$H$3:$L$11,5,FALSE),VLOOKUP($L1225,'result messages'!$H$3:$L$11,5,FALSE)))</f>
        <v/>
      </c>
    </row>
    <row r="1226" spans="1:17">
      <c r="A1226" s="1">
        <v>1223</v>
      </c>
      <c r="B1226" s="1"/>
      <c r="C1226" s="1"/>
      <c r="D1226" s="1"/>
      <c r="E1226" s="6"/>
      <c r="F1226" s="1"/>
      <c r="G1226" s="1" t="str">
        <f>IF(ISNA(VLOOKUP($C1226,'DTEN TCAP Linkage deviceId'!$A$1:$A$20000,1,FALSE)),"No","Yes")</f>
        <v>No</v>
      </c>
      <c r="H1226" s="1" t="str">
        <f>IF(ISNA(VLOOKUP($C1226,'Provisioning Requester'!$F$3:$H$20000,2,FALSE)),"No","Yes")</f>
        <v>No</v>
      </c>
      <c r="I1226" s="1" t="str">
        <f>IF($H1226="Yes",VLOOKUP($C1226,'Provisioning Requester'!$F$3:$H$20000,3,FALSE),"-")</f>
        <v>-</v>
      </c>
      <c r="J1226" s="1" t="str">
        <f>IF(OR(D1226="SVCP", E1226="TRUE"), "No", IF(ISNA(VLOOKUP($C1226,'ProvResponder deviceId'!$A$1:$A$20000,1,FALSE)),"No","Yes"))</f>
        <v>No</v>
      </c>
      <c r="K1226" s="1" t="str">
        <f>IF($J1226="Yes",VLOOKUP($C1226,'ProvResponder deviceId'!$A$1:$C$20000,3,FALSE),"-")</f>
        <v>-</v>
      </c>
      <c r="L1226" s="1" t="str">
        <f t="shared" si="38"/>
        <v/>
      </c>
      <c r="M1226" s="1" t="str">
        <f t="shared" si="39"/>
        <v/>
      </c>
      <c r="N1226" s="1" t="str">
        <f>IF(ISBLANK($C1226),"",IF(ISNA(VLOOKUP($L1226,'result messages'!$H$3:$L$11,2,FALSE)),VLOOKUP($M1226,'result messages'!$H$3:$L$11,2,FALSE),VLOOKUP($L1226,'result messages'!$H$3:$L$11,2,FALSE)))</f>
        <v/>
      </c>
      <c r="O1226" s="1" t="str">
        <f>IF(ISBLANK($C1226),"",IF(ISNA(VLOOKUP($L1226,'result messages'!$H$3:$L$11,3,FALSE)),VLOOKUP($M1226,'result messages'!$H$3:$L$11,3,FALSE),VLOOKUP($L1226,'result messages'!$H$3:$L$11,3,FALSE)))</f>
        <v/>
      </c>
      <c r="P1226" s="1" t="str">
        <f>IF(ISBLANK($C1226),"",IF(ISNA(VLOOKUP($L1226,'result messages'!$H$3:$L$11,4,FALSE)),VLOOKUP($M1226,'result messages'!$H$3:$L$11,4,FALSE),VLOOKUP($L1226,'result messages'!$H$3:$L$11,4,FALSE)))</f>
        <v/>
      </c>
      <c r="Q1226" s="1" t="str">
        <f>IF(ISBLANK($C1226),"",IF(ISNA(VLOOKUP($L1226,'result messages'!$H$3:$L$11,5,FALSE)),VLOOKUP($M1226,'result messages'!$H$3:$L$11,5,FALSE),VLOOKUP($L1226,'result messages'!$H$3:$L$11,5,FALSE)))</f>
        <v/>
      </c>
    </row>
    <row r="1227" spans="1:17">
      <c r="A1227" s="1">
        <v>1224</v>
      </c>
      <c r="B1227" s="1"/>
      <c r="C1227" s="1"/>
      <c r="D1227" s="1"/>
      <c r="E1227" s="6"/>
      <c r="F1227" s="1"/>
      <c r="G1227" s="1" t="str">
        <f>IF(ISNA(VLOOKUP($C1227,'DTEN TCAP Linkage deviceId'!$A$1:$A$20000,1,FALSE)),"No","Yes")</f>
        <v>No</v>
      </c>
      <c r="H1227" s="1" t="str">
        <f>IF(ISNA(VLOOKUP($C1227,'Provisioning Requester'!$F$3:$H$20000,2,FALSE)),"No","Yes")</f>
        <v>No</v>
      </c>
      <c r="I1227" s="1" t="str">
        <f>IF($H1227="Yes",VLOOKUP($C1227,'Provisioning Requester'!$F$3:$H$20000,3,FALSE),"-")</f>
        <v>-</v>
      </c>
      <c r="J1227" s="1" t="str">
        <f>IF(OR(D1227="SVCP", E1227="TRUE"), "No", IF(ISNA(VLOOKUP($C1227,'ProvResponder deviceId'!$A$1:$A$20000,1,FALSE)),"No","Yes"))</f>
        <v>No</v>
      </c>
      <c r="K1227" s="1" t="str">
        <f>IF($J1227="Yes",VLOOKUP($C1227,'ProvResponder deviceId'!$A$1:$C$20000,3,FALSE),"-")</f>
        <v>-</v>
      </c>
      <c r="L1227" s="1" t="str">
        <f t="shared" si="38"/>
        <v/>
      </c>
      <c r="M1227" s="1" t="str">
        <f t="shared" si="39"/>
        <v/>
      </c>
      <c r="N1227" s="1" t="str">
        <f>IF(ISBLANK($C1227),"",IF(ISNA(VLOOKUP($L1227,'result messages'!$H$3:$L$11,2,FALSE)),VLOOKUP($M1227,'result messages'!$H$3:$L$11,2,FALSE),VLOOKUP($L1227,'result messages'!$H$3:$L$11,2,FALSE)))</f>
        <v/>
      </c>
      <c r="O1227" s="1" t="str">
        <f>IF(ISBLANK($C1227),"",IF(ISNA(VLOOKUP($L1227,'result messages'!$H$3:$L$11,3,FALSE)),VLOOKUP($M1227,'result messages'!$H$3:$L$11,3,FALSE),VLOOKUP($L1227,'result messages'!$H$3:$L$11,3,FALSE)))</f>
        <v/>
      </c>
      <c r="P1227" s="1" t="str">
        <f>IF(ISBLANK($C1227),"",IF(ISNA(VLOOKUP($L1227,'result messages'!$H$3:$L$11,4,FALSE)),VLOOKUP($M1227,'result messages'!$H$3:$L$11,4,FALSE),VLOOKUP($L1227,'result messages'!$H$3:$L$11,4,FALSE)))</f>
        <v/>
      </c>
      <c r="Q1227" s="1" t="str">
        <f>IF(ISBLANK($C1227),"",IF(ISNA(VLOOKUP($L1227,'result messages'!$H$3:$L$11,5,FALSE)),VLOOKUP($M1227,'result messages'!$H$3:$L$11,5,FALSE),VLOOKUP($L1227,'result messages'!$H$3:$L$11,5,FALSE)))</f>
        <v/>
      </c>
    </row>
    <row r="1228" spans="1:17">
      <c r="A1228" s="1">
        <v>1225</v>
      </c>
      <c r="B1228" s="1"/>
      <c r="C1228" s="1"/>
      <c r="D1228" s="1"/>
      <c r="E1228" s="6"/>
      <c r="F1228" s="1"/>
      <c r="G1228" s="1" t="str">
        <f>IF(ISNA(VLOOKUP($C1228,'DTEN TCAP Linkage deviceId'!$A$1:$A$20000,1,FALSE)),"No","Yes")</f>
        <v>No</v>
      </c>
      <c r="H1228" s="1" t="str">
        <f>IF(ISNA(VLOOKUP($C1228,'Provisioning Requester'!$F$3:$H$20000,2,FALSE)),"No","Yes")</f>
        <v>No</v>
      </c>
      <c r="I1228" s="1" t="str">
        <f>IF($H1228="Yes",VLOOKUP($C1228,'Provisioning Requester'!$F$3:$H$20000,3,FALSE),"-")</f>
        <v>-</v>
      </c>
      <c r="J1228" s="1" t="str">
        <f>IF(OR(D1228="SVCP", E1228="TRUE"), "No", IF(ISNA(VLOOKUP($C1228,'ProvResponder deviceId'!$A$1:$A$20000,1,FALSE)),"No","Yes"))</f>
        <v>No</v>
      </c>
      <c r="K1228" s="1" t="str">
        <f>IF($J1228="Yes",VLOOKUP($C1228,'ProvResponder deviceId'!$A$1:$C$20000,3,FALSE),"-")</f>
        <v>-</v>
      </c>
      <c r="L1228" s="1" t="str">
        <f t="shared" si="38"/>
        <v/>
      </c>
      <c r="M1228" s="1" t="str">
        <f t="shared" si="39"/>
        <v/>
      </c>
      <c r="N1228" s="1" t="str">
        <f>IF(ISBLANK($C1228),"",IF(ISNA(VLOOKUP($L1228,'result messages'!$H$3:$L$11,2,FALSE)),VLOOKUP($M1228,'result messages'!$H$3:$L$11,2,FALSE),VLOOKUP($L1228,'result messages'!$H$3:$L$11,2,FALSE)))</f>
        <v/>
      </c>
      <c r="O1228" s="1" t="str">
        <f>IF(ISBLANK($C1228),"",IF(ISNA(VLOOKUP($L1228,'result messages'!$H$3:$L$11,3,FALSE)),VLOOKUP($M1228,'result messages'!$H$3:$L$11,3,FALSE),VLOOKUP($L1228,'result messages'!$H$3:$L$11,3,FALSE)))</f>
        <v/>
      </c>
      <c r="P1228" s="1" t="str">
        <f>IF(ISBLANK($C1228),"",IF(ISNA(VLOOKUP($L1228,'result messages'!$H$3:$L$11,4,FALSE)),VLOOKUP($M1228,'result messages'!$H$3:$L$11,4,FALSE),VLOOKUP($L1228,'result messages'!$H$3:$L$11,4,FALSE)))</f>
        <v/>
      </c>
      <c r="Q1228" s="1" t="str">
        <f>IF(ISBLANK($C1228),"",IF(ISNA(VLOOKUP($L1228,'result messages'!$H$3:$L$11,5,FALSE)),VLOOKUP($M1228,'result messages'!$H$3:$L$11,5,FALSE),VLOOKUP($L1228,'result messages'!$H$3:$L$11,5,FALSE)))</f>
        <v/>
      </c>
    </row>
    <row r="1229" spans="1:17">
      <c r="A1229" s="1">
        <v>1226</v>
      </c>
      <c r="B1229" s="1"/>
      <c r="C1229" s="1"/>
      <c r="D1229" s="1"/>
      <c r="E1229" s="6"/>
      <c r="F1229" s="1"/>
      <c r="G1229" s="1" t="str">
        <f>IF(ISNA(VLOOKUP($C1229,'DTEN TCAP Linkage deviceId'!$A$1:$A$20000,1,FALSE)),"No","Yes")</f>
        <v>No</v>
      </c>
      <c r="H1229" s="1" t="str">
        <f>IF(ISNA(VLOOKUP($C1229,'Provisioning Requester'!$F$3:$H$20000,2,FALSE)),"No","Yes")</f>
        <v>No</v>
      </c>
      <c r="I1229" s="1" t="str">
        <f>IF($H1229="Yes",VLOOKUP($C1229,'Provisioning Requester'!$F$3:$H$20000,3,FALSE),"-")</f>
        <v>-</v>
      </c>
      <c r="J1229" s="1" t="str">
        <f>IF(OR(D1229="SVCP", E1229="TRUE"), "No", IF(ISNA(VLOOKUP($C1229,'ProvResponder deviceId'!$A$1:$A$20000,1,FALSE)),"No","Yes"))</f>
        <v>No</v>
      </c>
      <c r="K1229" s="1" t="str">
        <f>IF($J1229="Yes",VLOOKUP($C1229,'ProvResponder deviceId'!$A$1:$C$20000,3,FALSE),"-")</f>
        <v>-</v>
      </c>
      <c r="L1229" s="1" t="str">
        <f t="shared" si="38"/>
        <v/>
      </c>
      <c r="M1229" s="1" t="str">
        <f t="shared" si="39"/>
        <v/>
      </c>
      <c r="N1229" s="1" t="str">
        <f>IF(ISBLANK($C1229),"",IF(ISNA(VLOOKUP($L1229,'result messages'!$H$3:$L$11,2,FALSE)),VLOOKUP($M1229,'result messages'!$H$3:$L$11,2,FALSE),VLOOKUP($L1229,'result messages'!$H$3:$L$11,2,FALSE)))</f>
        <v/>
      </c>
      <c r="O1229" s="1" t="str">
        <f>IF(ISBLANK($C1229),"",IF(ISNA(VLOOKUP($L1229,'result messages'!$H$3:$L$11,3,FALSE)),VLOOKUP($M1229,'result messages'!$H$3:$L$11,3,FALSE),VLOOKUP($L1229,'result messages'!$H$3:$L$11,3,FALSE)))</f>
        <v/>
      </c>
      <c r="P1229" s="1" t="str">
        <f>IF(ISBLANK($C1229),"",IF(ISNA(VLOOKUP($L1229,'result messages'!$H$3:$L$11,4,FALSE)),VLOOKUP($M1229,'result messages'!$H$3:$L$11,4,FALSE),VLOOKUP($L1229,'result messages'!$H$3:$L$11,4,FALSE)))</f>
        <v/>
      </c>
      <c r="Q1229" s="1" t="str">
        <f>IF(ISBLANK($C1229),"",IF(ISNA(VLOOKUP($L1229,'result messages'!$H$3:$L$11,5,FALSE)),VLOOKUP($M1229,'result messages'!$H$3:$L$11,5,FALSE),VLOOKUP($L1229,'result messages'!$H$3:$L$11,5,FALSE)))</f>
        <v/>
      </c>
    </row>
    <row r="1230" spans="1:17">
      <c r="A1230" s="1">
        <v>1227</v>
      </c>
      <c r="B1230" s="1"/>
      <c r="C1230" s="1"/>
      <c r="D1230" s="1"/>
      <c r="E1230" s="6"/>
      <c r="F1230" s="1"/>
      <c r="G1230" s="1" t="str">
        <f>IF(ISNA(VLOOKUP($C1230,'DTEN TCAP Linkage deviceId'!$A$1:$A$20000,1,FALSE)),"No","Yes")</f>
        <v>No</v>
      </c>
      <c r="H1230" s="1" t="str">
        <f>IF(ISNA(VLOOKUP($C1230,'Provisioning Requester'!$F$3:$H$20000,2,FALSE)),"No","Yes")</f>
        <v>No</v>
      </c>
      <c r="I1230" s="1" t="str">
        <f>IF($H1230="Yes",VLOOKUP($C1230,'Provisioning Requester'!$F$3:$H$20000,3,FALSE),"-")</f>
        <v>-</v>
      </c>
      <c r="J1230" s="1" t="str">
        <f>IF(OR(D1230="SVCP", E1230="TRUE"), "No", IF(ISNA(VLOOKUP($C1230,'ProvResponder deviceId'!$A$1:$A$20000,1,FALSE)),"No","Yes"))</f>
        <v>No</v>
      </c>
      <c r="K1230" s="1" t="str">
        <f>IF($J1230="Yes",VLOOKUP($C1230,'ProvResponder deviceId'!$A$1:$C$20000,3,FALSE),"-")</f>
        <v>-</v>
      </c>
      <c r="L1230" s="1" t="str">
        <f t="shared" si="38"/>
        <v/>
      </c>
      <c r="M1230" s="1" t="str">
        <f t="shared" si="39"/>
        <v/>
      </c>
      <c r="N1230" s="1" t="str">
        <f>IF(ISBLANK($C1230),"",IF(ISNA(VLOOKUP($L1230,'result messages'!$H$3:$L$11,2,FALSE)),VLOOKUP($M1230,'result messages'!$H$3:$L$11,2,FALSE),VLOOKUP($L1230,'result messages'!$H$3:$L$11,2,FALSE)))</f>
        <v/>
      </c>
      <c r="O1230" s="1" t="str">
        <f>IF(ISBLANK($C1230),"",IF(ISNA(VLOOKUP($L1230,'result messages'!$H$3:$L$11,3,FALSE)),VLOOKUP($M1230,'result messages'!$H$3:$L$11,3,FALSE),VLOOKUP($L1230,'result messages'!$H$3:$L$11,3,FALSE)))</f>
        <v/>
      </c>
      <c r="P1230" s="1" t="str">
        <f>IF(ISBLANK($C1230),"",IF(ISNA(VLOOKUP($L1230,'result messages'!$H$3:$L$11,4,FALSE)),VLOOKUP($M1230,'result messages'!$H$3:$L$11,4,FALSE),VLOOKUP($L1230,'result messages'!$H$3:$L$11,4,FALSE)))</f>
        <v/>
      </c>
      <c r="Q1230" s="1" t="str">
        <f>IF(ISBLANK($C1230),"",IF(ISNA(VLOOKUP($L1230,'result messages'!$H$3:$L$11,5,FALSE)),VLOOKUP($M1230,'result messages'!$H$3:$L$11,5,FALSE),VLOOKUP($L1230,'result messages'!$H$3:$L$11,5,FALSE)))</f>
        <v/>
      </c>
    </row>
    <row r="1231" spans="1:17">
      <c r="A1231" s="1">
        <v>1228</v>
      </c>
      <c r="B1231" s="1"/>
      <c r="C1231" s="1"/>
      <c r="D1231" s="1"/>
      <c r="E1231" s="6"/>
      <c r="F1231" s="1"/>
      <c r="G1231" s="1" t="str">
        <f>IF(ISNA(VLOOKUP($C1231,'DTEN TCAP Linkage deviceId'!$A$1:$A$20000,1,FALSE)),"No","Yes")</f>
        <v>No</v>
      </c>
      <c r="H1231" s="1" t="str">
        <f>IF(ISNA(VLOOKUP($C1231,'Provisioning Requester'!$F$3:$H$20000,2,FALSE)),"No","Yes")</f>
        <v>No</v>
      </c>
      <c r="I1231" s="1" t="str">
        <f>IF($H1231="Yes",VLOOKUP($C1231,'Provisioning Requester'!$F$3:$H$20000,3,FALSE),"-")</f>
        <v>-</v>
      </c>
      <c r="J1231" s="1" t="str">
        <f>IF(OR(D1231="SVCP", E1231="TRUE"), "No", IF(ISNA(VLOOKUP($C1231,'ProvResponder deviceId'!$A$1:$A$20000,1,FALSE)),"No","Yes"))</f>
        <v>No</v>
      </c>
      <c r="K1231" s="1" t="str">
        <f>IF($J1231="Yes",VLOOKUP($C1231,'ProvResponder deviceId'!$A$1:$C$20000,3,FALSE),"-")</f>
        <v>-</v>
      </c>
      <c r="L1231" s="1" t="str">
        <f t="shared" si="38"/>
        <v/>
      </c>
      <c r="M1231" s="1" t="str">
        <f t="shared" si="39"/>
        <v/>
      </c>
      <c r="N1231" s="1" t="str">
        <f>IF(ISBLANK($C1231),"",IF(ISNA(VLOOKUP($L1231,'result messages'!$H$3:$L$11,2,FALSE)),VLOOKUP($M1231,'result messages'!$H$3:$L$11,2,FALSE),VLOOKUP($L1231,'result messages'!$H$3:$L$11,2,FALSE)))</f>
        <v/>
      </c>
      <c r="O1231" s="1" t="str">
        <f>IF(ISBLANK($C1231),"",IF(ISNA(VLOOKUP($L1231,'result messages'!$H$3:$L$11,3,FALSE)),VLOOKUP($M1231,'result messages'!$H$3:$L$11,3,FALSE),VLOOKUP($L1231,'result messages'!$H$3:$L$11,3,FALSE)))</f>
        <v/>
      </c>
      <c r="P1231" s="1" t="str">
        <f>IF(ISBLANK($C1231),"",IF(ISNA(VLOOKUP($L1231,'result messages'!$H$3:$L$11,4,FALSE)),VLOOKUP($M1231,'result messages'!$H$3:$L$11,4,FALSE),VLOOKUP($L1231,'result messages'!$H$3:$L$11,4,FALSE)))</f>
        <v/>
      </c>
      <c r="Q1231" s="1" t="str">
        <f>IF(ISBLANK($C1231),"",IF(ISNA(VLOOKUP($L1231,'result messages'!$H$3:$L$11,5,FALSE)),VLOOKUP($M1231,'result messages'!$H$3:$L$11,5,FALSE),VLOOKUP($L1231,'result messages'!$H$3:$L$11,5,FALSE)))</f>
        <v/>
      </c>
    </row>
    <row r="1232" spans="1:17">
      <c r="A1232" s="1">
        <v>1229</v>
      </c>
      <c r="B1232" s="1"/>
      <c r="C1232" s="1"/>
      <c r="D1232" s="1"/>
      <c r="E1232" s="6"/>
      <c r="F1232" s="1"/>
      <c r="G1232" s="1" t="str">
        <f>IF(ISNA(VLOOKUP($C1232,'DTEN TCAP Linkage deviceId'!$A$1:$A$20000,1,FALSE)),"No","Yes")</f>
        <v>No</v>
      </c>
      <c r="H1232" s="1" t="str">
        <f>IF(ISNA(VLOOKUP($C1232,'Provisioning Requester'!$F$3:$H$20000,2,FALSE)),"No","Yes")</f>
        <v>No</v>
      </c>
      <c r="I1232" s="1" t="str">
        <f>IF($H1232="Yes",VLOOKUP($C1232,'Provisioning Requester'!$F$3:$H$20000,3,FALSE),"-")</f>
        <v>-</v>
      </c>
      <c r="J1232" s="1" t="str">
        <f>IF(OR(D1232="SVCP", E1232="TRUE"), "No", IF(ISNA(VLOOKUP($C1232,'ProvResponder deviceId'!$A$1:$A$20000,1,FALSE)),"No","Yes"))</f>
        <v>No</v>
      </c>
      <c r="K1232" s="1" t="str">
        <f>IF($J1232="Yes",VLOOKUP($C1232,'ProvResponder deviceId'!$A$1:$C$20000,3,FALSE),"-")</f>
        <v>-</v>
      </c>
      <c r="L1232" s="1" t="str">
        <f t="shared" si="38"/>
        <v/>
      </c>
      <c r="M1232" s="1" t="str">
        <f t="shared" si="39"/>
        <v/>
      </c>
      <c r="N1232" s="1" t="str">
        <f>IF(ISBLANK($C1232),"",IF(ISNA(VLOOKUP($L1232,'result messages'!$H$3:$L$11,2,FALSE)),VLOOKUP($M1232,'result messages'!$H$3:$L$11,2,FALSE),VLOOKUP($L1232,'result messages'!$H$3:$L$11,2,FALSE)))</f>
        <v/>
      </c>
      <c r="O1232" s="1" t="str">
        <f>IF(ISBLANK($C1232),"",IF(ISNA(VLOOKUP($L1232,'result messages'!$H$3:$L$11,3,FALSE)),VLOOKUP($M1232,'result messages'!$H$3:$L$11,3,FALSE),VLOOKUP($L1232,'result messages'!$H$3:$L$11,3,FALSE)))</f>
        <v/>
      </c>
      <c r="P1232" s="1" t="str">
        <f>IF(ISBLANK($C1232),"",IF(ISNA(VLOOKUP($L1232,'result messages'!$H$3:$L$11,4,FALSE)),VLOOKUP($M1232,'result messages'!$H$3:$L$11,4,FALSE),VLOOKUP($L1232,'result messages'!$H$3:$L$11,4,FALSE)))</f>
        <v/>
      </c>
      <c r="Q1232" s="1" t="str">
        <f>IF(ISBLANK($C1232),"",IF(ISNA(VLOOKUP($L1232,'result messages'!$H$3:$L$11,5,FALSE)),VLOOKUP($M1232,'result messages'!$H$3:$L$11,5,FALSE),VLOOKUP($L1232,'result messages'!$H$3:$L$11,5,FALSE)))</f>
        <v/>
      </c>
    </row>
    <row r="1233" spans="1:17">
      <c r="A1233" s="1">
        <v>1230</v>
      </c>
      <c r="B1233" s="1"/>
      <c r="C1233" s="1"/>
      <c r="D1233" s="1"/>
      <c r="E1233" s="6"/>
      <c r="F1233" s="1"/>
      <c r="G1233" s="1" t="str">
        <f>IF(ISNA(VLOOKUP($C1233,'DTEN TCAP Linkage deviceId'!$A$1:$A$20000,1,FALSE)),"No","Yes")</f>
        <v>No</v>
      </c>
      <c r="H1233" s="1" t="str">
        <f>IF(ISNA(VLOOKUP($C1233,'Provisioning Requester'!$F$3:$H$20000,2,FALSE)),"No","Yes")</f>
        <v>No</v>
      </c>
      <c r="I1233" s="1" t="str">
        <f>IF($H1233="Yes",VLOOKUP($C1233,'Provisioning Requester'!$F$3:$H$20000,3,FALSE),"-")</f>
        <v>-</v>
      </c>
      <c r="J1233" s="1" t="str">
        <f>IF(OR(D1233="SVCP", E1233="TRUE"), "No", IF(ISNA(VLOOKUP($C1233,'ProvResponder deviceId'!$A$1:$A$20000,1,FALSE)),"No","Yes"))</f>
        <v>No</v>
      </c>
      <c r="K1233" s="1" t="str">
        <f>IF($J1233="Yes",VLOOKUP($C1233,'ProvResponder deviceId'!$A$1:$C$20000,3,FALSE),"-")</f>
        <v>-</v>
      </c>
      <c r="L1233" s="1" t="str">
        <f t="shared" si="38"/>
        <v/>
      </c>
      <c r="M1233" s="1" t="str">
        <f t="shared" si="39"/>
        <v/>
      </c>
      <c r="N1233" s="1" t="str">
        <f>IF(ISBLANK($C1233),"",IF(ISNA(VLOOKUP($L1233,'result messages'!$H$3:$L$11,2,FALSE)),VLOOKUP($M1233,'result messages'!$H$3:$L$11,2,FALSE),VLOOKUP($L1233,'result messages'!$H$3:$L$11,2,FALSE)))</f>
        <v/>
      </c>
      <c r="O1233" s="1" t="str">
        <f>IF(ISBLANK($C1233),"",IF(ISNA(VLOOKUP($L1233,'result messages'!$H$3:$L$11,3,FALSE)),VLOOKUP($M1233,'result messages'!$H$3:$L$11,3,FALSE),VLOOKUP($L1233,'result messages'!$H$3:$L$11,3,FALSE)))</f>
        <v/>
      </c>
      <c r="P1233" s="1" t="str">
        <f>IF(ISBLANK($C1233),"",IF(ISNA(VLOOKUP($L1233,'result messages'!$H$3:$L$11,4,FALSE)),VLOOKUP($M1233,'result messages'!$H$3:$L$11,4,FALSE),VLOOKUP($L1233,'result messages'!$H$3:$L$11,4,FALSE)))</f>
        <v/>
      </c>
      <c r="Q1233" s="1" t="str">
        <f>IF(ISBLANK($C1233),"",IF(ISNA(VLOOKUP($L1233,'result messages'!$H$3:$L$11,5,FALSE)),VLOOKUP($M1233,'result messages'!$H$3:$L$11,5,FALSE),VLOOKUP($L1233,'result messages'!$H$3:$L$11,5,FALSE)))</f>
        <v/>
      </c>
    </row>
    <row r="1234" spans="1:17">
      <c r="A1234" s="1">
        <v>1231</v>
      </c>
      <c r="B1234" s="1"/>
      <c r="C1234" s="1"/>
      <c r="D1234" s="1"/>
      <c r="E1234" s="6"/>
      <c r="F1234" s="1"/>
      <c r="G1234" s="1" t="str">
        <f>IF(ISNA(VLOOKUP($C1234,'DTEN TCAP Linkage deviceId'!$A$1:$A$20000,1,FALSE)),"No","Yes")</f>
        <v>No</v>
      </c>
      <c r="H1234" s="1" t="str">
        <f>IF(ISNA(VLOOKUP($C1234,'Provisioning Requester'!$F$3:$H$20000,2,FALSE)),"No","Yes")</f>
        <v>No</v>
      </c>
      <c r="I1234" s="1" t="str">
        <f>IF($H1234="Yes",VLOOKUP($C1234,'Provisioning Requester'!$F$3:$H$20000,3,FALSE),"-")</f>
        <v>-</v>
      </c>
      <c r="J1234" s="1" t="str">
        <f>IF(OR(D1234="SVCP", E1234="TRUE"), "No", IF(ISNA(VLOOKUP($C1234,'ProvResponder deviceId'!$A$1:$A$20000,1,FALSE)),"No","Yes"))</f>
        <v>No</v>
      </c>
      <c r="K1234" s="1" t="str">
        <f>IF($J1234="Yes",VLOOKUP($C1234,'ProvResponder deviceId'!$A$1:$C$20000,3,FALSE),"-")</f>
        <v>-</v>
      </c>
      <c r="L1234" s="1" t="str">
        <f t="shared" si="38"/>
        <v/>
      </c>
      <c r="M1234" s="1" t="str">
        <f t="shared" si="39"/>
        <v/>
      </c>
      <c r="N1234" s="1" t="str">
        <f>IF(ISBLANK($C1234),"",IF(ISNA(VLOOKUP($L1234,'result messages'!$H$3:$L$11,2,FALSE)),VLOOKUP($M1234,'result messages'!$H$3:$L$11,2,FALSE),VLOOKUP($L1234,'result messages'!$H$3:$L$11,2,FALSE)))</f>
        <v/>
      </c>
      <c r="O1234" s="1" t="str">
        <f>IF(ISBLANK($C1234),"",IF(ISNA(VLOOKUP($L1234,'result messages'!$H$3:$L$11,3,FALSE)),VLOOKUP($M1234,'result messages'!$H$3:$L$11,3,FALSE),VLOOKUP($L1234,'result messages'!$H$3:$L$11,3,FALSE)))</f>
        <v/>
      </c>
      <c r="P1234" s="1" t="str">
        <f>IF(ISBLANK($C1234),"",IF(ISNA(VLOOKUP($L1234,'result messages'!$H$3:$L$11,4,FALSE)),VLOOKUP($M1234,'result messages'!$H$3:$L$11,4,FALSE),VLOOKUP($L1234,'result messages'!$H$3:$L$11,4,FALSE)))</f>
        <v/>
      </c>
      <c r="Q1234" s="1" t="str">
        <f>IF(ISBLANK($C1234),"",IF(ISNA(VLOOKUP($L1234,'result messages'!$H$3:$L$11,5,FALSE)),VLOOKUP($M1234,'result messages'!$H$3:$L$11,5,FALSE),VLOOKUP($L1234,'result messages'!$H$3:$L$11,5,FALSE)))</f>
        <v/>
      </c>
    </row>
    <row r="1235" spans="1:17">
      <c r="A1235" s="1">
        <v>1232</v>
      </c>
      <c r="B1235" s="1"/>
      <c r="C1235" s="1"/>
      <c r="D1235" s="1"/>
      <c r="E1235" s="6"/>
      <c r="F1235" s="1"/>
      <c r="G1235" s="1" t="str">
        <f>IF(ISNA(VLOOKUP($C1235,'DTEN TCAP Linkage deviceId'!$A$1:$A$20000,1,FALSE)),"No","Yes")</f>
        <v>No</v>
      </c>
      <c r="H1235" s="1" t="str">
        <f>IF(ISNA(VLOOKUP($C1235,'Provisioning Requester'!$F$3:$H$20000,2,FALSE)),"No","Yes")</f>
        <v>No</v>
      </c>
      <c r="I1235" s="1" t="str">
        <f>IF($H1235="Yes",VLOOKUP($C1235,'Provisioning Requester'!$F$3:$H$20000,3,FALSE),"-")</f>
        <v>-</v>
      </c>
      <c r="J1235" s="1" t="str">
        <f>IF(OR(D1235="SVCP", E1235="TRUE"), "No", IF(ISNA(VLOOKUP($C1235,'ProvResponder deviceId'!$A$1:$A$20000,1,FALSE)),"No","Yes"))</f>
        <v>No</v>
      </c>
      <c r="K1235" s="1" t="str">
        <f>IF($J1235="Yes",VLOOKUP($C1235,'ProvResponder deviceId'!$A$1:$C$20000,3,FALSE),"-")</f>
        <v>-</v>
      </c>
      <c r="L1235" s="1" t="str">
        <f t="shared" si="38"/>
        <v/>
      </c>
      <c r="M1235" s="1" t="str">
        <f t="shared" si="39"/>
        <v/>
      </c>
      <c r="N1235" s="1" t="str">
        <f>IF(ISBLANK($C1235),"",IF(ISNA(VLOOKUP($L1235,'result messages'!$H$3:$L$11,2,FALSE)),VLOOKUP($M1235,'result messages'!$H$3:$L$11,2,FALSE),VLOOKUP($L1235,'result messages'!$H$3:$L$11,2,FALSE)))</f>
        <v/>
      </c>
      <c r="O1235" s="1" t="str">
        <f>IF(ISBLANK($C1235),"",IF(ISNA(VLOOKUP($L1235,'result messages'!$H$3:$L$11,3,FALSE)),VLOOKUP($M1235,'result messages'!$H$3:$L$11,3,FALSE),VLOOKUP($L1235,'result messages'!$H$3:$L$11,3,FALSE)))</f>
        <v/>
      </c>
      <c r="P1235" s="1" t="str">
        <f>IF(ISBLANK($C1235),"",IF(ISNA(VLOOKUP($L1235,'result messages'!$H$3:$L$11,4,FALSE)),VLOOKUP($M1235,'result messages'!$H$3:$L$11,4,FALSE),VLOOKUP($L1235,'result messages'!$H$3:$L$11,4,FALSE)))</f>
        <v/>
      </c>
      <c r="Q1235" s="1" t="str">
        <f>IF(ISBLANK($C1235),"",IF(ISNA(VLOOKUP($L1235,'result messages'!$H$3:$L$11,5,FALSE)),VLOOKUP($M1235,'result messages'!$H$3:$L$11,5,FALSE),VLOOKUP($L1235,'result messages'!$H$3:$L$11,5,FALSE)))</f>
        <v/>
      </c>
    </row>
    <row r="1236" spans="1:17">
      <c r="A1236" s="1">
        <v>1233</v>
      </c>
      <c r="B1236" s="1"/>
      <c r="C1236" s="1"/>
      <c r="D1236" s="1"/>
      <c r="E1236" s="6"/>
      <c r="F1236" s="1"/>
      <c r="G1236" s="1" t="str">
        <f>IF(ISNA(VLOOKUP($C1236,'DTEN TCAP Linkage deviceId'!$A$1:$A$20000,1,FALSE)),"No","Yes")</f>
        <v>No</v>
      </c>
      <c r="H1236" s="1" t="str">
        <f>IF(ISNA(VLOOKUP($C1236,'Provisioning Requester'!$F$3:$H$20000,2,FALSE)),"No","Yes")</f>
        <v>No</v>
      </c>
      <c r="I1236" s="1" t="str">
        <f>IF($H1236="Yes",VLOOKUP($C1236,'Provisioning Requester'!$F$3:$H$20000,3,FALSE),"-")</f>
        <v>-</v>
      </c>
      <c r="J1236" s="1" t="str">
        <f>IF(OR(D1236="SVCP", E1236="TRUE"), "No", IF(ISNA(VLOOKUP($C1236,'ProvResponder deviceId'!$A$1:$A$20000,1,FALSE)),"No","Yes"))</f>
        <v>No</v>
      </c>
      <c r="K1236" s="1" t="str">
        <f>IF($J1236="Yes",VLOOKUP($C1236,'ProvResponder deviceId'!$A$1:$C$20000,3,FALSE),"-")</f>
        <v>-</v>
      </c>
      <c r="L1236" s="1" t="str">
        <f t="shared" si="38"/>
        <v/>
      </c>
      <c r="M1236" s="1" t="str">
        <f t="shared" si="39"/>
        <v/>
      </c>
      <c r="N1236" s="1" t="str">
        <f>IF(ISBLANK($C1236),"",IF(ISNA(VLOOKUP($L1236,'result messages'!$H$3:$L$11,2,FALSE)),VLOOKUP($M1236,'result messages'!$H$3:$L$11,2,FALSE),VLOOKUP($L1236,'result messages'!$H$3:$L$11,2,FALSE)))</f>
        <v/>
      </c>
      <c r="O1236" s="1" t="str">
        <f>IF(ISBLANK($C1236),"",IF(ISNA(VLOOKUP($L1236,'result messages'!$H$3:$L$11,3,FALSE)),VLOOKUP($M1236,'result messages'!$H$3:$L$11,3,FALSE),VLOOKUP($L1236,'result messages'!$H$3:$L$11,3,FALSE)))</f>
        <v/>
      </c>
      <c r="P1236" s="1" t="str">
        <f>IF(ISBLANK($C1236),"",IF(ISNA(VLOOKUP($L1236,'result messages'!$H$3:$L$11,4,FALSE)),VLOOKUP($M1236,'result messages'!$H$3:$L$11,4,FALSE),VLOOKUP($L1236,'result messages'!$H$3:$L$11,4,FALSE)))</f>
        <v/>
      </c>
      <c r="Q1236" s="1" t="str">
        <f>IF(ISBLANK($C1236),"",IF(ISNA(VLOOKUP($L1236,'result messages'!$H$3:$L$11,5,FALSE)),VLOOKUP($M1236,'result messages'!$H$3:$L$11,5,FALSE),VLOOKUP($L1236,'result messages'!$H$3:$L$11,5,FALSE)))</f>
        <v/>
      </c>
    </row>
    <row r="1237" spans="1:17">
      <c r="A1237" s="1">
        <v>1234</v>
      </c>
      <c r="B1237" s="1"/>
      <c r="C1237" s="1"/>
      <c r="D1237" s="1"/>
      <c r="E1237" s="6"/>
      <c r="F1237" s="1"/>
      <c r="G1237" s="1" t="str">
        <f>IF(ISNA(VLOOKUP($C1237,'DTEN TCAP Linkage deviceId'!$A$1:$A$20000,1,FALSE)),"No","Yes")</f>
        <v>No</v>
      </c>
      <c r="H1237" s="1" t="str">
        <f>IF(ISNA(VLOOKUP($C1237,'Provisioning Requester'!$F$3:$H$20000,2,FALSE)),"No","Yes")</f>
        <v>No</v>
      </c>
      <c r="I1237" s="1" t="str">
        <f>IF($H1237="Yes",VLOOKUP($C1237,'Provisioning Requester'!$F$3:$H$20000,3,FALSE),"-")</f>
        <v>-</v>
      </c>
      <c r="J1237" s="1" t="str">
        <f>IF(OR(D1237="SVCP", E1237="TRUE"), "No", IF(ISNA(VLOOKUP($C1237,'ProvResponder deviceId'!$A$1:$A$20000,1,FALSE)),"No","Yes"))</f>
        <v>No</v>
      </c>
      <c r="K1237" s="1" t="str">
        <f>IF($J1237="Yes",VLOOKUP($C1237,'ProvResponder deviceId'!$A$1:$C$20000,3,FALSE),"-")</f>
        <v>-</v>
      </c>
      <c r="L1237" s="1" t="str">
        <f t="shared" si="38"/>
        <v/>
      </c>
      <c r="M1237" s="1" t="str">
        <f t="shared" si="39"/>
        <v/>
      </c>
      <c r="N1237" s="1" t="str">
        <f>IF(ISBLANK($C1237),"",IF(ISNA(VLOOKUP($L1237,'result messages'!$H$3:$L$11,2,FALSE)),VLOOKUP($M1237,'result messages'!$H$3:$L$11,2,FALSE),VLOOKUP($L1237,'result messages'!$H$3:$L$11,2,FALSE)))</f>
        <v/>
      </c>
      <c r="O1237" s="1" t="str">
        <f>IF(ISBLANK($C1237),"",IF(ISNA(VLOOKUP($L1237,'result messages'!$H$3:$L$11,3,FALSE)),VLOOKUP($M1237,'result messages'!$H$3:$L$11,3,FALSE),VLOOKUP($L1237,'result messages'!$H$3:$L$11,3,FALSE)))</f>
        <v/>
      </c>
      <c r="P1237" s="1" t="str">
        <f>IF(ISBLANK($C1237),"",IF(ISNA(VLOOKUP($L1237,'result messages'!$H$3:$L$11,4,FALSE)),VLOOKUP($M1237,'result messages'!$H$3:$L$11,4,FALSE),VLOOKUP($L1237,'result messages'!$H$3:$L$11,4,FALSE)))</f>
        <v/>
      </c>
      <c r="Q1237" s="1" t="str">
        <f>IF(ISBLANK($C1237),"",IF(ISNA(VLOOKUP($L1237,'result messages'!$H$3:$L$11,5,FALSE)),VLOOKUP($M1237,'result messages'!$H$3:$L$11,5,FALSE),VLOOKUP($L1237,'result messages'!$H$3:$L$11,5,FALSE)))</f>
        <v/>
      </c>
    </row>
    <row r="1238" spans="1:17">
      <c r="A1238" s="1">
        <v>1235</v>
      </c>
      <c r="B1238" s="1"/>
      <c r="C1238" s="1"/>
      <c r="D1238" s="1"/>
      <c r="E1238" s="6"/>
      <c r="F1238" s="1"/>
      <c r="G1238" s="1" t="str">
        <f>IF(ISNA(VLOOKUP($C1238,'DTEN TCAP Linkage deviceId'!$A$1:$A$20000,1,FALSE)),"No","Yes")</f>
        <v>No</v>
      </c>
      <c r="H1238" s="1" t="str">
        <f>IF(ISNA(VLOOKUP($C1238,'Provisioning Requester'!$F$3:$H$20000,2,FALSE)),"No","Yes")</f>
        <v>No</v>
      </c>
      <c r="I1238" s="1" t="str">
        <f>IF($H1238="Yes",VLOOKUP($C1238,'Provisioning Requester'!$F$3:$H$20000,3,FALSE),"-")</f>
        <v>-</v>
      </c>
      <c r="J1238" s="1" t="str">
        <f>IF(OR(D1238="SVCP", E1238="TRUE"), "No", IF(ISNA(VLOOKUP($C1238,'ProvResponder deviceId'!$A$1:$A$20000,1,FALSE)),"No","Yes"))</f>
        <v>No</v>
      </c>
      <c r="K1238" s="1" t="str">
        <f>IF($J1238="Yes",VLOOKUP($C1238,'ProvResponder deviceId'!$A$1:$C$20000,3,FALSE),"-")</f>
        <v>-</v>
      </c>
      <c r="L1238" s="1" t="str">
        <f t="shared" si="38"/>
        <v/>
      </c>
      <c r="M1238" s="1" t="str">
        <f t="shared" si="39"/>
        <v/>
      </c>
      <c r="N1238" s="1" t="str">
        <f>IF(ISBLANK($C1238),"",IF(ISNA(VLOOKUP($L1238,'result messages'!$H$3:$L$11,2,FALSE)),VLOOKUP($M1238,'result messages'!$H$3:$L$11,2,FALSE),VLOOKUP($L1238,'result messages'!$H$3:$L$11,2,FALSE)))</f>
        <v/>
      </c>
      <c r="O1238" s="1" t="str">
        <f>IF(ISBLANK($C1238),"",IF(ISNA(VLOOKUP($L1238,'result messages'!$H$3:$L$11,3,FALSE)),VLOOKUP($M1238,'result messages'!$H$3:$L$11,3,FALSE),VLOOKUP($L1238,'result messages'!$H$3:$L$11,3,FALSE)))</f>
        <v/>
      </c>
      <c r="P1238" s="1" t="str">
        <f>IF(ISBLANK($C1238),"",IF(ISNA(VLOOKUP($L1238,'result messages'!$H$3:$L$11,4,FALSE)),VLOOKUP($M1238,'result messages'!$H$3:$L$11,4,FALSE),VLOOKUP($L1238,'result messages'!$H$3:$L$11,4,FALSE)))</f>
        <v/>
      </c>
      <c r="Q1238" s="1" t="str">
        <f>IF(ISBLANK($C1238),"",IF(ISNA(VLOOKUP($L1238,'result messages'!$H$3:$L$11,5,FALSE)),VLOOKUP($M1238,'result messages'!$H$3:$L$11,5,FALSE),VLOOKUP($L1238,'result messages'!$H$3:$L$11,5,FALSE)))</f>
        <v/>
      </c>
    </row>
    <row r="1239" spans="1:17">
      <c r="A1239" s="1">
        <v>1236</v>
      </c>
      <c r="B1239" s="1"/>
      <c r="C1239" s="1"/>
      <c r="D1239" s="1"/>
      <c r="E1239" s="6"/>
      <c r="F1239" s="1"/>
      <c r="G1239" s="1" t="str">
        <f>IF(ISNA(VLOOKUP($C1239,'DTEN TCAP Linkage deviceId'!$A$1:$A$20000,1,FALSE)),"No","Yes")</f>
        <v>No</v>
      </c>
      <c r="H1239" s="1" t="str">
        <f>IF(ISNA(VLOOKUP($C1239,'Provisioning Requester'!$F$3:$H$20000,2,FALSE)),"No","Yes")</f>
        <v>No</v>
      </c>
      <c r="I1239" s="1" t="str">
        <f>IF($H1239="Yes",VLOOKUP($C1239,'Provisioning Requester'!$F$3:$H$20000,3,FALSE),"-")</f>
        <v>-</v>
      </c>
      <c r="J1239" s="1" t="str">
        <f>IF(OR(D1239="SVCP", E1239="TRUE"), "No", IF(ISNA(VLOOKUP($C1239,'ProvResponder deviceId'!$A$1:$A$20000,1,FALSE)),"No","Yes"))</f>
        <v>No</v>
      </c>
      <c r="K1239" s="1" t="str">
        <f>IF($J1239="Yes",VLOOKUP($C1239,'ProvResponder deviceId'!$A$1:$C$20000,3,FALSE),"-")</f>
        <v>-</v>
      </c>
      <c r="L1239" s="1" t="str">
        <f t="shared" si="38"/>
        <v/>
      </c>
      <c r="M1239" s="1" t="str">
        <f t="shared" si="39"/>
        <v/>
      </c>
      <c r="N1239" s="1" t="str">
        <f>IF(ISBLANK($C1239),"",IF(ISNA(VLOOKUP($L1239,'result messages'!$H$3:$L$11,2,FALSE)),VLOOKUP($M1239,'result messages'!$H$3:$L$11,2,FALSE),VLOOKUP($L1239,'result messages'!$H$3:$L$11,2,FALSE)))</f>
        <v/>
      </c>
      <c r="O1239" s="1" t="str">
        <f>IF(ISBLANK($C1239),"",IF(ISNA(VLOOKUP($L1239,'result messages'!$H$3:$L$11,3,FALSE)),VLOOKUP($M1239,'result messages'!$H$3:$L$11,3,FALSE),VLOOKUP($L1239,'result messages'!$H$3:$L$11,3,FALSE)))</f>
        <v/>
      </c>
      <c r="P1239" s="1" t="str">
        <f>IF(ISBLANK($C1239),"",IF(ISNA(VLOOKUP($L1239,'result messages'!$H$3:$L$11,4,FALSE)),VLOOKUP($M1239,'result messages'!$H$3:$L$11,4,FALSE),VLOOKUP($L1239,'result messages'!$H$3:$L$11,4,FALSE)))</f>
        <v/>
      </c>
      <c r="Q1239" s="1" t="str">
        <f>IF(ISBLANK($C1239),"",IF(ISNA(VLOOKUP($L1239,'result messages'!$H$3:$L$11,5,FALSE)),VLOOKUP($M1239,'result messages'!$H$3:$L$11,5,FALSE),VLOOKUP($L1239,'result messages'!$H$3:$L$11,5,FALSE)))</f>
        <v/>
      </c>
    </row>
    <row r="1240" spans="1:17">
      <c r="A1240" s="1">
        <v>1237</v>
      </c>
      <c r="B1240" s="1"/>
      <c r="C1240" s="1"/>
      <c r="D1240" s="1"/>
      <c r="E1240" s="6"/>
      <c r="F1240" s="1"/>
      <c r="G1240" s="1" t="str">
        <f>IF(ISNA(VLOOKUP($C1240,'DTEN TCAP Linkage deviceId'!$A$1:$A$20000,1,FALSE)),"No","Yes")</f>
        <v>No</v>
      </c>
      <c r="H1240" s="1" t="str">
        <f>IF(ISNA(VLOOKUP($C1240,'Provisioning Requester'!$F$3:$H$20000,2,FALSE)),"No","Yes")</f>
        <v>No</v>
      </c>
      <c r="I1240" s="1" t="str">
        <f>IF($H1240="Yes",VLOOKUP($C1240,'Provisioning Requester'!$F$3:$H$20000,3,FALSE),"-")</f>
        <v>-</v>
      </c>
      <c r="J1240" s="1" t="str">
        <f>IF(OR(D1240="SVCP", E1240="TRUE"), "No", IF(ISNA(VLOOKUP($C1240,'ProvResponder deviceId'!$A$1:$A$20000,1,FALSE)),"No","Yes"))</f>
        <v>No</v>
      </c>
      <c r="K1240" s="1" t="str">
        <f>IF($J1240="Yes",VLOOKUP($C1240,'ProvResponder deviceId'!$A$1:$C$20000,3,FALSE),"-")</f>
        <v>-</v>
      </c>
      <c r="L1240" s="1" t="str">
        <f t="shared" si="38"/>
        <v/>
      </c>
      <c r="M1240" s="1" t="str">
        <f t="shared" si="39"/>
        <v/>
      </c>
      <c r="N1240" s="1" t="str">
        <f>IF(ISBLANK($C1240),"",IF(ISNA(VLOOKUP($L1240,'result messages'!$H$3:$L$11,2,FALSE)),VLOOKUP($M1240,'result messages'!$H$3:$L$11,2,FALSE),VLOOKUP($L1240,'result messages'!$H$3:$L$11,2,FALSE)))</f>
        <v/>
      </c>
      <c r="O1240" s="1" t="str">
        <f>IF(ISBLANK($C1240),"",IF(ISNA(VLOOKUP($L1240,'result messages'!$H$3:$L$11,3,FALSE)),VLOOKUP($M1240,'result messages'!$H$3:$L$11,3,FALSE),VLOOKUP($L1240,'result messages'!$H$3:$L$11,3,FALSE)))</f>
        <v/>
      </c>
      <c r="P1240" s="1" t="str">
        <f>IF(ISBLANK($C1240),"",IF(ISNA(VLOOKUP($L1240,'result messages'!$H$3:$L$11,4,FALSE)),VLOOKUP($M1240,'result messages'!$H$3:$L$11,4,FALSE),VLOOKUP($L1240,'result messages'!$H$3:$L$11,4,FALSE)))</f>
        <v/>
      </c>
      <c r="Q1240" s="1" t="str">
        <f>IF(ISBLANK($C1240),"",IF(ISNA(VLOOKUP($L1240,'result messages'!$H$3:$L$11,5,FALSE)),VLOOKUP($M1240,'result messages'!$H$3:$L$11,5,FALSE),VLOOKUP($L1240,'result messages'!$H$3:$L$11,5,FALSE)))</f>
        <v/>
      </c>
    </row>
    <row r="1241" spans="1:17">
      <c r="A1241" s="1">
        <v>1238</v>
      </c>
      <c r="B1241" s="1"/>
      <c r="C1241" s="1"/>
      <c r="D1241" s="1"/>
      <c r="E1241" s="6"/>
      <c r="F1241" s="1"/>
      <c r="G1241" s="1" t="str">
        <f>IF(ISNA(VLOOKUP($C1241,'DTEN TCAP Linkage deviceId'!$A$1:$A$20000,1,FALSE)),"No","Yes")</f>
        <v>No</v>
      </c>
      <c r="H1241" s="1" t="str">
        <f>IF(ISNA(VLOOKUP($C1241,'Provisioning Requester'!$F$3:$H$20000,2,FALSE)),"No","Yes")</f>
        <v>No</v>
      </c>
      <c r="I1241" s="1" t="str">
        <f>IF($H1241="Yes",VLOOKUP($C1241,'Provisioning Requester'!$F$3:$H$20000,3,FALSE),"-")</f>
        <v>-</v>
      </c>
      <c r="J1241" s="1" t="str">
        <f>IF(OR(D1241="SVCP", E1241="TRUE"), "No", IF(ISNA(VLOOKUP($C1241,'ProvResponder deviceId'!$A$1:$A$20000,1,FALSE)),"No","Yes"))</f>
        <v>No</v>
      </c>
      <c r="K1241" s="1" t="str">
        <f>IF($J1241="Yes",VLOOKUP($C1241,'ProvResponder deviceId'!$A$1:$C$20000,3,FALSE),"-")</f>
        <v>-</v>
      </c>
      <c r="L1241" s="1" t="str">
        <f t="shared" si="38"/>
        <v/>
      </c>
      <c r="M1241" s="1" t="str">
        <f t="shared" si="39"/>
        <v/>
      </c>
      <c r="N1241" s="1" t="str">
        <f>IF(ISBLANK($C1241),"",IF(ISNA(VLOOKUP($L1241,'result messages'!$H$3:$L$11,2,FALSE)),VLOOKUP($M1241,'result messages'!$H$3:$L$11,2,FALSE),VLOOKUP($L1241,'result messages'!$H$3:$L$11,2,FALSE)))</f>
        <v/>
      </c>
      <c r="O1241" s="1" t="str">
        <f>IF(ISBLANK($C1241),"",IF(ISNA(VLOOKUP($L1241,'result messages'!$H$3:$L$11,3,FALSE)),VLOOKUP($M1241,'result messages'!$H$3:$L$11,3,FALSE),VLOOKUP($L1241,'result messages'!$H$3:$L$11,3,FALSE)))</f>
        <v/>
      </c>
      <c r="P1241" s="1" t="str">
        <f>IF(ISBLANK($C1241),"",IF(ISNA(VLOOKUP($L1241,'result messages'!$H$3:$L$11,4,FALSE)),VLOOKUP($M1241,'result messages'!$H$3:$L$11,4,FALSE),VLOOKUP($L1241,'result messages'!$H$3:$L$11,4,FALSE)))</f>
        <v/>
      </c>
      <c r="Q1241" s="1" t="str">
        <f>IF(ISBLANK($C1241),"",IF(ISNA(VLOOKUP($L1241,'result messages'!$H$3:$L$11,5,FALSE)),VLOOKUP($M1241,'result messages'!$H$3:$L$11,5,FALSE),VLOOKUP($L1241,'result messages'!$H$3:$L$11,5,FALSE)))</f>
        <v/>
      </c>
    </row>
    <row r="1242" spans="1:17">
      <c r="A1242" s="1">
        <v>1239</v>
      </c>
      <c r="B1242" s="1"/>
      <c r="C1242" s="1"/>
      <c r="D1242" s="1"/>
      <c r="E1242" s="6"/>
      <c r="F1242" s="1"/>
      <c r="G1242" s="1" t="str">
        <f>IF(ISNA(VLOOKUP($C1242,'DTEN TCAP Linkage deviceId'!$A$1:$A$20000,1,FALSE)),"No","Yes")</f>
        <v>No</v>
      </c>
      <c r="H1242" s="1" t="str">
        <f>IF(ISNA(VLOOKUP($C1242,'Provisioning Requester'!$F$3:$H$20000,2,FALSE)),"No","Yes")</f>
        <v>No</v>
      </c>
      <c r="I1242" s="1" t="str">
        <f>IF($H1242="Yes",VLOOKUP($C1242,'Provisioning Requester'!$F$3:$H$20000,3,FALSE),"-")</f>
        <v>-</v>
      </c>
      <c r="J1242" s="1" t="str">
        <f>IF(OR(D1242="SVCP", E1242="TRUE"), "No", IF(ISNA(VLOOKUP($C1242,'ProvResponder deviceId'!$A$1:$A$20000,1,FALSE)),"No","Yes"))</f>
        <v>No</v>
      </c>
      <c r="K1242" s="1" t="str">
        <f>IF($J1242="Yes",VLOOKUP($C1242,'ProvResponder deviceId'!$A$1:$C$20000,3,FALSE),"-")</f>
        <v>-</v>
      </c>
      <c r="L1242" s="1" t="str">
        <f t="shared" si="38"/>
        <v/>
      </c>
      <c r="M1242" s="1" t="str">
        <f t="shared" si="39"/>
        <v/>
      </c>
      <c r="N1242" s="1" t="str">
        <f>IF(ISBLANK($C1242),"",IF(ISNA(VLOOKUP($L1242,'result messages'!$H$3:$L$11,2,FALSE)),VLOOKUP($M1242,'result messages'!$H$3:$L$11,2,FALSE),VLOOKUP($L1242,'result messages'!$H$3:$L$11,2,FALSE)))</f>
        <v/>
      </c>
      <c r="O1242" s="1" t="str">
        <f>IF(ISBLANK($C1242),"",IF(ISNA(VLOOKUP($L1242,'result messages'!$H$3:$L$11,3,FALSE)),VLOOKUP($M1242,'result messages'!$H$3:$L$11,3,FALSE),VLOOKUP($L1242,'result messages'!$H$3:$L$11,3,FALSE)))</f>
        <v/>
      </c>
      <c r="P1242" s="1" t="str">
        <f>IF(ISBLANK($C1242),"",IF(ISNA(VLOOKUP($L1242,'result messages'!$H$3:$L$11,4,FALSE)),VLOOKUP($M1242,'result messages'!$H$3:$L$11,4,FALSE),VLOOKUP($L1242,'result messages'!$H$3:$L$11,4,FALSE)))</f>
        <v/>
      </c>
      <c r="Q1242" s="1" t="str">
        <f>IF(ISBLANK($C1242),"",IF(ISNA(VLOOKUP($L1242,'result messages'!$H$3:$L$11,5,FALSE)),VLOOKUP($M1242,'result messages'!$H$3:$L$11,5,FALSE),VLOOKUP($L1242,'result messages'!$H$3:$L$11,5,FALSE)))</f>
        <v/>
      </c>
    </row>
    <row r="1243" spans="1:17">
      <c r="A1243" s="1">
        <v>1240</v>
      </c>
      <c r="B1243" s="1"/>
      <c r="C1243" s="1"/>
      <c r="D1243" s="1"/>
      <c r="E1243" s="6"/>
      <c r="F1243" s="1"/>
      <c r="G1243" s="1" t="str">
        <f>IF(ISNA(VLOOKUP($C1243,'DTEN TCAP Linkage deviceId'!$A$1:$A$20000,1,FALSE)),"No","Yes")</f>
        <v>No</v>
      </c>
      <c r="H1243" s="1" t="str">
        <f>IF(ISNA(VLOOKUP($C1243,'Provisioning Requester'!$F$3:$H$20000,2,FALSE)),"No","Yes")</f>
        <v>No</v>
      </c>
      <c r="I1243" s="1" t="str">
        <f>IF($H1243="Yes",VLOOKUP($C1243,'Provisioning Requester'!$F$3:$H$20000,3,FALSE),"-")</f>
        <v>-</v>
      </c>
      <c r="J1243" s="1" t="str">
        <f>IF(OR(D1243="SVCP", E1243="TRUE"), "No", IF(ISNA(VLOOKUP($C1243,'ProvResponder deviceId'!$A$1:$A$20000,1,FALSE)),"No","Yes"))</f>
        <v>No</v>
      </c>
      <c r="K1243" s="1" t="str">
        <f>IF($J1243="Yes",VLOOKUP($C1243,'ProvResponder deviceId'!$A$1:$C$20000,3,FALSE),"-")</f>
        <v>-</v>
      </c>
      <c r="L1243" s="1" t="str">
        <f t="shared" si="38"/>
        <v/>
      </c>
      <c r="M1243" s="1" t="str">
        <f t="shared" si="39"/>
        <v/>
      </c>
      <c r="N1243" s="1" t="str">
        <f>IF(ISBLANK($C1243),"",IF(ISNA(VLOOKUP($L1243,'result messages'!$H$3:$L$11,2,FALSE)),VLOOKUP($M1243,'result messages'!$H$3:$L$11,2,FALSE),VLOOKUP($L1243,'result messages'!$H$3:$L$11,2,FALSE)))</f>
        <v/>
      </c>
      <c r="O1243" s="1" t="str">
        <f>IF(ISBLANK($C1243),"",IF(ISNA(VLOOKUP($L1243,'result messages'!$H$3:$L$11,3,FALSE)),VLOOKUP($M1243,'result messages'!$H$3:$L$11,3,FALSE),VLOOKUP($L1243,'result messages'!$H$3:$L$11,3,FALSE)))</f>
        <v/>
      </c>
      <c r="P1243" s="1" t="str">
        <f>IF(ISBLANK($C1243),"",IF(ISNA(VLOOKUP($L1243,'result messages'!$H$3:$L$11,4,FALSE)),VLOOKUP($M1243,'result messages'!$H$3:$L$11,4,FALSE),VLOOKUP($L1243,'result messages'!$H$3:$L$11,4,FALSE)))</f>
        <v/>
      </c>
      <c r="Q1243" s="1" t="str">
        <f>IF(ISBLANK($C1243),"",IF(ISNA(VLOOKUP($L1243,'result messages'!$H$3:$L$11,5,FALSE)),VLOOKUP($M1243,'result messages'!$H$3:$L$11,5,FALSE),VLOOKUP($L1243,'result messages'!$H$3:$L$11,5,FALSE)))</f>
        <v/>
      </c>
    </row>
    <row r="1244" spans="1:17">
      <c r="A1244" s="1">
        <v>1241</v>
      </c>
      <c r="B1244" s="1"/>
      <c r="C1244" s="1"/>
      <c r="D1244" s="1"/>
      <c r="E1244" s="6"/>
      <c r="F1244" s="1"/>
      <c r="G1244" s="1" t="str">
        <f>IF(ISNA(VLOOKUP($C1244,'DTEN TCAP Linkage deviceId'!$A$1:$A$20000,1,FALSE)),"No","Yes")</f>
        <v>No</v>
      </c>
      <c r="H1244" s="1" t="str">
        <f>IF(ISNA(VLOOKUP($C1244,'Provisioning Requester'!$F$3:$H$20000,2,FALSE)),"No","Yes")</f>
        <v>No</v>
      </c>
      <c r="I1244" s="1" t="str">
        <f>IF($H1244="Yes",VLOOKUP($C1244,'Provisioning Requester'!$F$3:$H$20000,3,FALSE),"-")</f>
        <v>-</v>
      </c>
      <c r="J1244" s="1" t="str">
        <f>IF(OR(D1244="SVCP", E1244="TRUE"), "No", IF(ISNA(VLOOKUP($C1244,'ProvResponder deviceId'!$A$1:$A$20000,1,FALSE)),"No","Yes"))</f>
        <v>No</v>
      </c>
      <c r="K1244" s="1" t="str">
        <f>IF($J1244="Yes",VLOOKUP($C1244,'ProvResponder deviceId'!$A$1:$C$20000,3,FALSE),"-")</f>
        <v>-</v>
      </c>
      <c r="L1244" s="1" t="str">
        <f t="shared" si="38"/>
        <v/>
      </c>
      <c r="M1244" s="1" t="str">
        <f t="shared" si="39"/>
        <v/>
      </c>
      <c r="N1244" s="1" t="str">
        <f>IF(ISBLANK($C1244),"",IF(ISNA(VLOOKUP($L1244,'result messages'!$H$3:$L$11,2,FALSE)),VLOOKUP($M1244,'result messages'!$H$3:$L$11,2,FALSE),VLOOKUP($L1244,'result messages'!$H$3:$L$11,2,FALSE)))</f>
        <v/>
      </c>
      <c r="O1244" s="1" t="str">
        <f>IF(ISBLANK($C1244),"",IF(ISNA(VLOOKUP($L1244,'result messages'!$H$3:$L$11,3,FALSE)),VLOOKUP($M1244,'result messages'!$H$3:$L$11,3,FALSE),VLOOKUP($L1244,'result messages'!$H$3:$L$11,3,FALSE)))</f>
        <v/>
      </c>
      <c r="P1244" s="1" t="str">
        <f>IF(ISBLANK($C1244),"",IF(ISNA(VLOOKUP($L1244,'result messages'!$H$3:$L$11,4,FALSE)),VLOOKUP($M1244,'result messages'!$H$3:$L$11,4,FALSE),VLOOKUP($L1244,'result messages'!$H$3:$L$11,4,FALSE)))</f>
        <v/>
      </c>
      <c r="Q1244" s="1" t="str">
        <f>IF(ISBLANK($C1244),"",IF(ISNA(VLOOKUP($L1244,'result messages'!$H$3:$L$11,5,FALSE)),VLOOKUP($M1244,'result messages'!$H$3:$L$11,5,FALSE),VLOOKUP($L1244,'result messages'!$H$3:$L$11,5,FALSE)))</f>
        <v/>
      </c>
    </row>
    <row r="1245" spans="1:17">
      <c r="A1245" s="1">
        <v>1242</v>
      </c>
      <c r="B1245" s="1"/>
      <c r="C1245" s="1"/>
      <c r="D1245" s="1"/>
      <c r="E1245" s="6"/>
      <c r="F1245" s="1"/>
      <c r="G1245" s="1" t="str">
        <f>IF(ISNA(VLOOKUP($C1245,'DTEN TCAP Linkage deviceId'!$A$1:$A$20000,1,FALSE)),"No","Yes")</f>
        <v>No</v>
      </c>
      <c r="H1245" s="1" t="str">
        <f>IF(ISNA(VLOOKUP($C1245,'Provisioning Requester'!$F$3:$H$20000,2,FALSE)),"No","Yes")</f>
        <v>No</v>
      </c>
      <c r="I1245" s="1" t="str">
        <f>IF($H1245="Yes",VLOOKUP($C1245,'Provisioning Requester'!$F$3:$H$20000,3,FALSE),"-")</f>
        <v>-</v>
      </c>
      <c r="J1245" s="1" t="str">
        <f>IF(OR(D1245="SVCP", E1245="TRUE"), "No", IF(ISNA(VLOOKUP($C1245,'ProvResponder deviceId'!$A$1:$A$20000,1,FALSE)),"No","Yes"))</f>
        <v>No</v>
      </c>
      <c r="K1245" s="1" t="str">
        <f>IF($J1245="Yes",VLOOKUP($C1245,'ProvResponder deviceId'!$A$1:$C$20000,3,FALSE),"-")</f>
        <v>-</v>
      </c>
      <c r="L1245" s="1" t="str">
        <f t="shared" si="38"/>
        <v/>
      </c>
      <c r="M1245" s="1" t="str">
        <f t="shared" si="39"/>
        <v/>
      </c>
      <c r="N1245" s="1" t="str">
        <f>IF(ISBLANK($C1245),"",IF(ISNA(VLOOKUP($L1245,'result messages'!$H$3:$L$11,2,FALSE)),VLOOKUP($M1245,'result messages'!$H$3:$L$11,2,FALSE),VLOOKUP($L1245,'result messages'!$H$3:$L$11,2,FALSE)))</f>
        <v/>
      </c>
      <c r="O1245" s="1" t="str">
        <f>IF(ISBLANK($C1245),"",IF(ISNA(VLOOKUP($L1245,'result messages'!$H$3:$L$11,3,FALSE)),VLOOKUP($M1245,'result messages'!$H$3:$L$11,3,FALSE),VLOOKUP($L1245,'result messages'!$H$3:$L$11,3,FALSE)))</f>
        <v/>
      </c>
      <c r="P1245" s="1" t="str">
        <f>IF(ISBLANK($C1245),"",IF(ISNA(VLOOKUP($L1245,'result messages'!$H$3:$L$11,4,FALSE)),VLOOKUP($M1245,'result messages'!$H$3:$L$11,4,FALSE),VLOOKUP($L1245,'result messages'!$H$3:$L$11,4,FALSE)))</f>
        <v/>
      </c>
      <c r="Q1245" s="1" t="str">
        <f>IF(ISBLANK($C1245),"",IF(ISNA(VLOOKUP($L1245,'result messages'!$H$3:$L$11,5,FALSE)),VLOOKUP($M1245,'result messages'!$H$3:$L$11,5,FALSE),VLOOKUP($L1245,'result messages'!$H$3:$L$11,5,FALSE)))</f>
        <v/>
      </c>
    </row>
    <row r="1246" spans="1:17">
      <c r="A1246" s="1">
        <v>1243</v>
      </c>
      <c r="B1246" s="1"/>
      <c r="C1246" s="1"/>
      <c r="D1246" s="1"/>
      <c r="E1246" s="6"/>
      <c r="F1246" s="1"/>
      <c r="G1246" s="1" t="str">
        <f>IF(ISNA(VLOOKUP($C1246,'DTEN TCAP Linkage deviceId'!$A$1:$A$20000,1,FALSE)),"No","Yes")</f>
        <v>No</v>
      </c>
      <c r="H1246" s="1" t="str">
        <f>IF(ISNA(VLOOKUP($C1246,'Provisioning Requester'!$F$3:$H$20000,2,FALSE)),"No","Yes")</f>
        <v>No</v>
      </c>
      <c r="I1246" s="1" t="str">
        <f>IF($H1246="Yes",VLOOKUP($C1246,'Provisioning Requester'!$F$3:$H$20000,3,FALSE),"-")</f>
        <v>-</v>
      </c>
      <c r="J1246" s="1" t="str">
        <f>IF(OR(D1246="SVCP", E1246="TRUE"), "No", IF(ISNA(VLOOKUP($C1246,'ProvResponder deviceId'!$A$1:$A$20000,1,FALSE)),"No","Yes"))</f>
        <v>No</v>
      </c>
      <c r="K1246" s="1" t="str">
        <f>IF($J1246="Yes",VLOOKUP($C1246,'ProvResponder deviceId'!$A$1:$C$20000,3,FALSE),"-")</f>
        <v>-</v>
      </c>
      <c r="L1246" s="1" t="str">
        <f t="shared" si="38"/>
        <v/>
      </c>
      <c r="M1246" s="1" t="str">
        <f t="shared" si="39"/>
        <v/>
      </c>
      <c r="N1246" s="1" t="str">
        <f>IF(ISBLANK($C1246),"",IF(ISNA(VLOOKUP($L1246,'result messages'!$H$3:$L$11,2,FALSE)),VLOOKUP($M1246,'result messages'!$H$3:$L$11,2,FALSE),VLOOKUP($L1246,'result messages'!$H$3:$L$11,2,FALSE)))</f>
        <v/>
      </c>
      <c r="O1246" s="1" t="str">
        <f>IF(ISBLANK($C1246),"",IF(ISNA(VLOOKUP($L1246,'result messages'!$H$3:$L$11,3,FALSE)),VLOOKUP($M1246,'result messages'!$H$3:$L$11,3,FALSE),VLOOKUP($L1246,'result messages'!$H$3:$L$11,3,FALSE)))</f>
        <v/>
      </c>
      <c r="P1246" s="1" t="str">
        <f>IF(ISBLANK($C1246),"",IF(ISNA(VLOOKUP($L1246,'result messages'!$H$3:$L$11,4,FALSE)),VLOOKUP($M1246,'result messages'!$H$3:$L$11,4,FALSE),VLOOKUP($L1246,'result messages'!$H$3:$L$11,4,FALSE)))</f>
        <v/>
      </c>
      <c r="Q1246" s="1" t="str">
        <f>IF(ISBLANK($C1246),"",IF(ISNA(VLOOKUP($L1246,'result messages'!$H$3:$L$11,5,FALSE)),VLOOKUP($M1246,'result messages'!$H$3:$L$11,5,FALSE),VLOOKUP($L1246,'result messages'!$H$3:$L$11,5,FALSE)))</f>
        <v/>
      </c>
    </row>
    <row r="1247" spans="1:17">
      <c r="A1247" s="1">
        <v>1244</v>
      </c>
      <c r="B1247" s="1"/>
      <c r="C1247" s="1"/>
      <c r="D1247" s="1"/>
      <c r="E1247" s="6"/>
      <c r="F1247" s="1"/>
      <c r="G1247" s="1" t="str">
        <f>IF(ISNA(VLOOKUP($C1247,'DTEN TCAP Linkage deviceId'!$A$1:$A$20000,1,FALSE)),"No","Yes")</f>
        <v>No</v>
      </c>
      <c r="H1247" s="1" t="str">
        <f>IF(ISNA(VLOOKUP($C1247,'Provisioning Requester'!$F$3:$H$20000,2,FALSE)),"No","Yes")</f>
        <v>No</v>
      </c>
      <c r="I1247" s="1" t="str">
        <f>IF($H1247="Yes",VLOOKUP($C1247,'Provisioning Requester'!$F$3:$H$20000,3,FALSE),"-")</f>
        <v>-</v>
      </c>
      <c r="J1247" s="1" t="str">
        <f>IF(OR(D1247="SVCP", E1247="TRUE"), "No", IF(ISNA(VLOOKUP($C1247,'ProvResponder deviceId'!$A$1:$A$20000,1,FALSE)),"No","Yes"))</f>
        <v>No</v>
      </c>
      <c r="K1247" s="1" t="str">
        <f>IF($J1247="Yes",VLOOKUP($C1247,'ProvResponder deviceId'!$A$1:$C$20000,3,FALSE),"-")</f>
        <v>-</v>
      </c>
      <c r="L1247" s="1" t="str">
        <f t="shared" si="38"/>
        <v/>
      </c>
      <c r="M1247" s="1" t="str">
        <f t="shared" si="39"/>
        <v/>
      </c>
      <c r="N1247" s="1" t="str">
        <f>IF(ISBLANK($C1247),"",IF(ISNA(VLOOKUP($L1247,'result messages'!$H$3:$L$11,2,FALSE)),VLOOKUP($M1247,'result messages'!$H$3:$L$11,2,FALSE),VLOOKUP($L1247,'result messages'!$H$3:$L$11,2,FALSE)))</f>
        <v/>
      </c>
      <c r="O1247" s="1" t="str">
        <f>IF(ISBLANK($C1247),"",IF(ISNA(VLOOKUP($L1247,'result messages'!$H$3:$L$11,3,FALSE)),VLOOKUP($M1247,'result messages'!$H$3:$L$11,3,FALSE),VLOOKUP($L1247,'result messages'!$H$3:$L$11,3,FALSE)))</f>
        <v/>
      </c>
      <c r="P1247" s="1" t="str">
        <f>IF(ISBLANK($C1247),"",IF(ISNA(VLOOKUP($L1247,'result messages'!$H$3:$L$11,4,FALSE)),VLOOKUP($M1247,'result messages'!$H$3:$L$11,4,FALSE),VLOOKUP($L1247,'result messages'!$H$3:$L$11,4,FALSE)))</f>
        <v/>
      </c>
      <c r="Q1247" s="1" t="str">
        <f>IF(ISBLANK($C1247),"",IF(ISNA(VLOOKUP($L1247,'result messages'!$H$3:$L$11,5,FALSE)),VLOOKUP($M1247,'result messages'!$H$3:$L$11,5,FALSE),VLOOKUP($L1247,'result messages'!$H$3:$L$11,5,FALSE)))</f>
        <v/>
      </c>
    </row>
    <row r="1248" spans="1:17">
      <c r="A1248" s="1">
        <v>1245</v>
      </c>
      <c r="B1248" s="1"/>
      <c r="C1248" s="1"/>
      <c r="D1248" s="1"/>
      <c r="E1248" s="6"/>
      <c r="F1248" s="1"/>
      <c r="G1248" s="1" t="str">
        <f>IF(ISNA(VLOOKUP($C1248,'DTEN TCAP Linkage deviceId'!$A$1:$A$20000,1,FALSE)),"No","Yes")</f>
        <v>No</v>
      </c>
      <c r="H1248" s="1" t="str">
        <f>IF(ISNA(VLOOKUP($C1248,'Provisioning Requester'!$F$3:$H$20000,2,FALSE)),"No","Yes")</f>
        <v>No</v>
      </c>
      <c r="I1248" s="1" t="str">
        <f>IF($H1248="Yes",VLOOKUP($C1248,'Provisioning Requester'!$F$3:$H$20000,3,FALSE),"-")</f>
        <v>-</v>
      </c>
      <c r="J1248" s="1" t="str">
        <f>IF(OR(D1248="SVCP", E1248="TRUE"), "No", IF(ISNA(VLOOKUP($C1248,'ProvResponder deviceId'!$A$1:$A$20000,1,FALSE)),"No","Yes"))</f>
        <v>No</v>
      </c>
      <c r="K1248" s="1" t="str">
        <f>IF($J1248="Yes",VLOOKUP($C1248,'ProvResponder deviceId'!$A$1:$C$20000,3,FALSE),"-")</f>
        <v>-</v>
      </c>
      <c r="L1248" s="1" t="str">
        <f t="shared" si="38"/>
        <v/>
      </c>
      <c r="M1248" s="1" t="str">
        <f t="shared" si="39"/>
        <v/>
      </c>
      <c r="N1248" s="1" t="str">
        <f>IF(ISBLANK($C1248),"",IF(ISNA(VLOOKUP($L1248,'result messages'!$H$3:$L$11,2,FALSE)),VLOOKUP($M1248,'result messages'!$H$3:$L$11,2,FALSE),VLOOKUP($L1248,'result messages'!$H$3:$L$11,2,FALSE)))</f>
        <v/>
      </c>
      <c r="O1248" s="1" t="str">
        <f>IF(ISBLANK($C1248),"",IF(ISNA(VLOOKUP($L1248,'result messages'!$H$3:$L$11,3,FALSE)),VLOOKUP($M1248,'result messages'!$H$3:$L$11,3,FALSE),VLOOKUP($L1248,'result messages'!$H$3:$L$11,3,FALSE)))</f>
        <v/>
      </c>
      <c r="P1248" s="1" t="str">
        <f>IF(ISBLANK($C1248),"",IF(ISNA(VLOOKUP($L1248,'result messages'!$H$3:$L$11,4,FALSE)),VLOOKUP($M1248,'result messages'!$H$3:$L$11,4,FALSE),VLOOKUP($L1248,'result messages'!$H$3:$L$11,4,FALSE)))</f>
        <v/>
      </c>
      <c r="Q1248" s="1" t="str">
        <f>IF(ISBLANK($C1248),"",IF(ISNA(VLOOKUP($L1248,'result messages'!$H$3:$L$11,5,FALSE)),VLOOKUP($M1248,'result messages'!$H$3:$L$11,5,FALSE),VLOOKUP($L1248,'result messages'!$H$3:$L$11,5,FALSE)))</f>
        <v/>
      </c>
    </row>
    <row r="1249" spans="1:17">
      <c r="A1249" s="1">
        <v>1246</v>
      </c>
      <c r="B1249" s="1"/>
      <c r="C1249" s="1"/>
      <c r="D1249" s="1"/>
      <c r="E1249" s="6"/>
      <c r="F1249" s="1"/>
      <c r="G1249" s="1" t="str">
        <f>IF(ISNA(VLOOKUP($C1249,'DTEN TCAP Linkage deviceId'!$A$1:$A$20000,1,FALSE)),"No","Yes")</f>
        <v>No</v>
      </c>
      <c r="H1249" s="1" t="str">
        <f>IF(ISNA(VLOOKUP($C1249,'Provisioning Requester'!$F$3:$H$20000,2,FALSE)),"No","Yes")</f>
        <v>No</v>
      </c>
      <c r="I1249" s="1" t="str">
        <f>IF($H1249="Yes",VLOOKUP($C1249,'Provisioning Requester'!$F$3:$H$20000,3,FALSE),"-")</f>
        <v>-</v>
      </c>
      <c r="J1249" s="1" t="str">
        <f>IF(OR(D1249="SVCP", E1249="TRUE"), "No", IF(ISNA(VLOOKUP($C1249,'ProvResponder deviceId'!$A$1:$A$20000,1,FALSE)),"No","Yes"))</f>
        <v>No</v>
      </c>
      <c r="K1249" s="1" t="str">
        <f>IF($J1249="Yes",VLOOKUP($C1249,'ProvResponder deviceId'!$A$1:$C$20000,3,FALSE),"-")</f>
        <v>-</v>
      </c>
      <c r="L1249" s="1" t="str">
        <f t="shared" si="38"/>
        <v/>
      </c>
      <c r="M1249" s="1" t="str">
        <f t="shared" si="39"/>
        <v/>
      </c>
      <c r="N1249" s="1" t="str">
        <f>IF(ISBLANK($C1249),"",IF(ISNA(VLOOKUP($L1249,'result messages'!$H$3:$L$11,2,FALSE)),VLOOKUP($M1249,'result messages'!$H$3:$L$11,2,FALSE),VLOOKUP($L1249,'result messages'!$H$3:$L$11,2,FALSE)))</f>
        <v/>
      </c>
      <c r="O1249" s="1" t="str">
        <f>IF(ISBLANK($C1249),"",IF(ISNA(VLOOKUP($L1249,'result messages'!$H$3:$L$11,3,FALSE)),VLOOKUP($M1249,'result messages'!$H$3:$L$11,3,FALSE),VLOOKUP($L1249,'result messages'!$H$3:$L$11,3,FALSE)))</f>
        <v/>
      </c>
      <c r="P1249" s="1" t="str">
        <f>IF(ISBLANK($C1249),"",IF(ISNA(VLOOKUP($L1249,'result messages'!$H$3:$L$11,4,FALSE)),VLOOKUP($M1249,'result messages'!$H$3:$L$11,4,FALSE),VLOOKUP($L1249,'result messages'!$H$3:$L$11,4,FALSE)))</f>
        <v/>
      </c>
      <c r="Q1249" s="1" t="str">
        <f>IF(ISBLANK($C1249),"",IF(ISNA(VLOOKUP($L1249,'result messages'!$H$3:$L$11,5,FALSE)),VLOOKUP($M1249,'result messages'!$H$3:$L$11,5,FALSE),VLOOKUP($L1249,'result messages'!$H$3:$L$11,5,FALSE)))</f>
        <v/>
      </c>
    </row>
    <row r="1250" spans="1:17">
      <c r="A1250" s="1">
        <v>1247</v>
      </c>
      <c r="B1250" s="1"/>
      <c r="C1250" s="1"/>
      <c r="D1250" s="1"/>
      <c r="E1250" s="6"/>
      <c r="F1250" s="1"/>
      <c r="G1250" s="1" t="str">
        <f>IF(ISNA(VLOOKUP($C1250,'DTEN TCAP Linkage deviceId'!$A$1:$A$20000,1,FALSE)),"No","Yes")</f>
        <v>No</v>
      </c>
      <c r="H1250" s="1" t="str">
        <f>IF(ISNA(VLOOKUP($C1250,'Provisioning Requester'!$F$3:$H$20000,2,FALSE)),"No","Yes")</f>
        <v>No</v>
      </c>
      <c r="I1250" s="1" t="str">
        <f>IF($H1250="Yes",VLOOKUP($C1250,'Provisioning Requester'!$F$3:$H$20000,3,FALSE),"-")</f>
        <v>-</v>
      </c>
      <c r="J1250" s="1" t="str">
        <f>IF(OR(D1250="SVCP", E1250="TRUE"), "No", IF(ISNA(VLOOKUP($C1250,'ProvResponder deviceId'!$A$1:$A$20000,1,FALSE)),"No","Yes"))</f>
        <v>No</v>
      </c>
      <c r="K1250" s="1" t="str">
        <f>IF($J1250="Yes",VLOOKUP($C1250,'ProvResponder deviceId'!$A$1:$C$20000,3,FALSE),"-")</f>
        <v>-</v>
      </c>
      <c r="L1250" s="1" t="str">
        <f t="shared" si="38"/>
        <v/>
      </c>
      <c r="M1250" s="1" t="str">
        <f t="shared" si="39"/>
        <v/>
      </c>
      <c r="N1250" s="1" t="str">
        <f>IF(ISBLANK($C1250),"",IF(ISNA(VLOOKUP($L1250,'result messages'!$H$3:$L$11,2,FALSE)),VLOOKUP($M1250,'result messages'!$H$3:$L$11,2,FALSE),VLOOKUP($L1250,'result messages'!$H$3:$L$11,2,FALSE)))</f>
        <v/>
      </c>
      <c r="O1250" s="1" t="str">
        <f>IF(ISBLANK($C1250),"",IF(ISNA(VLOOKUP($L1250,'result messages'!$H$3:$L$11,3,FALSE)),VLOOKUP($M1250,'result messages'!$H$3:$L$11,3,FALSE),VLOOKUP($L1250,'result messages'!$H$3:$L$11,3,FALSE)))</f>
        <v/>
      </c>
      <c r="P1250" s="1" t="str">
        <f>IF(ISBLANK($C1250),"",IF(ISNA(VLOOKUP($L1250,'result messages'!$H$3:$L$11,4,FALSE)),VLOOKUP($M1250,'result messages'!$H$3:$L$11,4,FALSE),VLOOKUP($L1250,'result messages'!$H$3:$L$11,4,FALSE)))</f>
        <v/>
      </c>
      <c r="Q1250" s="1" t="str">
        <f>IF(ISBLANK($C1250),"",IF(ISNA(VLOOKUP($L1250,'result messages'!$H$3:$L$11,5,FALSE)),VLOOKUP($M1250,'result messages'!$H$3:$L$11,5,FALSE),VLOOKUP($L1250,'result messages'!$H$3:$L$11,5,FALSE)))</f>
        <v/>
      </c>
    </row>
    <row r="1251" spans="1:17">
      <c r="A1251" s="1">
        <v>1248</v>
      </c>
      <c r="B1251" s="1"/>
      <c r="C1251" s="1"/>
      <c r="D1251" s="1"/>
      <c r="E1251" s="6"/>
      <c r="F1251" s="1"/>
      <c r="G1251" s="1" t="str">
        <f>IF(ISNA(VLOOKUP($C1251,'DTEN TCAP Linkage deviceId'!$A$1:$A$20000,1,FALSE)),"No","Yes")</f>
        <v>No</v>
      </c>
      <c r="H1251" s="1" t="str">
        <f>IF(ISNA(VLOOKUP($C1251,'Provisioning Requester'!$F$3:$H$20000,2,FALSE)),"No","Yes")</f>
        <v>No</v>
      </c>
      <c r="I1251" s="1" t="str">
        <f>IF($H1251="Yes",VLOOKUP($C1251,'Provisioning Requester'!$F$3:$H$20000,3,FALSE),"-")</f>
        <v>-</v>
      </c>
      <c r="J1251" s="1" t="str">
        <f>IF(OR(D1251="SVCP", E1251="TRUE"), "No", IF(ISNA(VLOOKUP($C1251,'ProvResponder deviceId'!$A$1:$A$20000,1,FALSE)),"No","Yes"))</f>
        <v>No</v>
      </c>
      <c r="K1251" s="1" t="str">
        <f>IF($J1251="Yes",VLOOKUP($C1251,'ProvResponder deviceId'!$A$1:$C$20000,3,FALSE),"-")</f>
        <v>-</v>
      </c>
      <c r="L1251" s="1" t="str">
        <f t="shared" si="38"/>
        <v/>
      </c>
      <c r="M1251" s="1" t="str">
        <f t="shared" si="39"/>
        <v/>
      </c>
      <c r="N1251" s="1" t="str">
        <f>IF(ISBLANK($C1251),"",IF(ISNA(VLOOKUP($L1251,'result messages'!$H$3:$L$11,2,FALSE)),VLOOKUP($M1251,'result messages'!$H$3:$L$11,2,FALSE),VLOOKUP($L1251,'result messages'!$H$3:$L$11,2,FALSE)))</f>
        <v/>
      </c>
      <c r="O1251" s="1" t="str">
        <f>IF(ISBLANK($C1251),"",IF(ISNA(VLOOKUP($L1251,'result messages'!$H$3:$L$11,3,FALSE)),VLOOKUP($M1251,'result messages'!$H$3:$L$11,3,FALSE),VLOOKUP($L1251,'result messages'!$H$3:$L$11,3,FALSE)))</f>
        <v/>
      </c>
      <c r="P1251" s="1" t="str">
        <f>IF(ISBLANK($C1251),"",IF(ISNA(VLOOKUP($L1251,'result messages'!$H$3:$L$11,4,FALSE)),VLOOKUP($M1251,'result messages'!$H$3:$L$11,4,FALSE),VLOOKUP($L1251,'result messages'!$H$3:$L$11,4,FALSE)))</f>
        <v/>
      </c>
      <c r="Q1251" s="1" t="str">
        <f>IF(ISBLANK($C1251),"",IF(ISNA(VLOOKUP($L1251,'result messages'!$H$3:$L$11,5,FALSE)),VLOOKUP($M1251,'result messages'!$H$3:$L$11,5,FALSE),VLOOKUP($L1251,'result messages'!$H$3:$L$11,5,FALSE)))</f>
        <v/>
      </c>
    </row>
    <row r="1252" spans="1:17">
      <c r="A1252" s="1">
        <v>1249</v>
      </c>
      <c r="B1252" s="1"/>
      <c r="C1252" s="1"/>
      <c r="D1252" s="1"/>
      <c r="E1252" s="6"/>
      <c r="F1252" s="1"/>
      <c r="G1252" s="1" t="str">
        <f>IF(ISNA(VLOOKUP($C1252,'DTEN TCAP Linkage deviceId'!$A$1:$A$20000,1,FALSE)),"No","Yes")</f>
        <v>No</v>
      </c>
      <c r="H1252" s="1" t="str">
        <f>IF(ISNA(VLOOKUP($C1252,'Provisioning Requester'!$F$3:$H$20000,2,FALSE)),"No","Yes")</f>
        <v>No</v>
      </c>
      <c r="I1252" s="1" t="str">
        <f>IF($H1252="Yes",VLOOKUP($C1252,'Provisioning Requester'!$F$3:$H$20000,3,FALSE),"-")</f>
        <v>-</v>
      </c>
      <c r="J1252" s="1" t="str">
        <f>IF(OR(D1252="SVCP", E1252="TRUE"), "No", IF(ISNA(VLOOKUP($C1252,'ProvResponder deviceId'!$A$1:$A$20000,1,FALSE)),"No","Yes"))</f>
        <v>No</v>
      </c>
      <c r="K1252" s="1" t="str">
        <f>IF($J1252="Yes",VLOOKUP($C1252,'ProvResponder deviceId'!$A$1:$C$20000,3,FALSE),"-")</f>
        <v>-</v>
      </c>
      <c r="L1252" s="1" t="str">
        <f t="shared" si="38"/>
        <v/>
      </c>
      <c r="M1252" s="1" t="str">
        <f t="shared" si="39"/>
        <v/>
      </c>
      <c r="N1252" s="1" t="str">
        <f>IF(ISBLANK($C1252),"",IF(ISNA(VLOOKUP($L1252,'result messages'!$H$3:$L$11,2,FALSE)),VLOOKUP($M1252,'result messages'!$H$3:$L$11,2,FALSE),VLOOKUP($L1252,'result messages'!$H$3:$L$11,2,FALSE)))</f>
        <v/>
      </c>
      <c r="O1252" s="1" t="str">
        <f>IF(ISBLANK($C1252),"",IF(ISNA(VLOOKUP($L1252,'result messages'!$H$3:$L$11,3,FALSE)),VLOOKUP($M1252,'result messages'!$H$3:$L$11,3,FALSE),VLOOKUP($L1252,'result messages'!$H$3:$L$11,3,FALSE)))</f>
        <v/>
      </c>
      <c r="P1252" s="1" t="str">
        <f>IF(ISBLANK($C1252),"",IF(ISNA(VLOOKUP($L1252,'result messages'!$H$3:$L$11,4,FALSE)),VLOOKUP($M1252,'result messages'!$H$3:$L$11,4,FALSE),VLOOKUP($L1252,'result messages'!$H$3:$L$11,4,FALSE)))</f>
        <v/>
      </c>
      <c r="Q1252" s="1" t="str">
        <f>IF(ISBLANK($C1252),"",IF(ISNA(VLOOKUP($L1252,'result messages'!$H$3:$L$11,5,FALSE)),VLOOKUP($M1252,'result messages'!$H$3:$L$11,5,FALSE),VLOOKUP($L1252,'result messages'!$H$3:$L$11,5,FALSE)))</f>
        <v/>
      </c>
    </row>
    <row r="1253" spans="1:17">
      <c r="A1253" s="1">
        <v>1250</v>
      </c>
      <c r="B1253" s="1"/>
      <c r="C1253" s="1"/>
      <c r="D1253" s="1"/>
      <c r="E1253" s="6"/>
      <c r="F1253" s="1"/>
      <c r="G1253" s="1" t="str">
        <f>IF(ISNA(VLOOKUP($C1253,'DTEN TCAP Linkage deviceId'!$A$1:$A$20000,1,FALSE)),"No","Yes")</f>
        <v>No</v>
      </c>
      <c r="H1253" s="1" t="str">
        <f>IF(ISNA(VLOOKUP($C1253,'Provisioning Requester'!$F$3:$H$20000,2,FALSE)),"No","Yes")</f>
        <v>No</v>
      </c>
      <c r="I1253" s="1" t="str">
        <f>IF($H1253="Yes",VLOOKUP($C1253,'Provisioning Requester'!$F$3:$H$20000,3,FALSE),"-")</f>
        <v>-</v>
      </c>
      <c r="J1253" s="1" t="str">
        <f>IF(OR(D1253="SVCP", E1253="TRUE"), "No", IF(ISNA(VLOOKUP($C1253,'ProvResponder deviceId'!$A$1:$A$20000,1,FALSE)),"No","Yes"))</f>
        <v>No</v>
      </c>
      <c r="K1253" s="1" t="str">
        <f>IF($J1253="Yes",VLOOKUP($C1253,'ProvResponder deviceId'!$A$1:$C$20000,3,FALSE),"-")</f>
        <v>-</v>
      </c>
      <c r="L1253" s="1" t="str">
        <f t="shared" si="38"/>
        <v/>
      </c>
      <c r="M1253" s="1" t="str">
        <f t="shared" si="39"/>
        <v/>
      </c>
      <c r="N1253" s="1" t="str">
        <f>IF(ISBLANK($C1253),"",IF(ISNA(VLOOKUP($L1253,'result messages'!$H$3:$L$11,2,FALSE)),VLOOKUP($M1253,'result messages'!$H$3:$L$11,2,FALSE),VLOOKUP($L1253,'result messages'!$H$3:$L$11,2,FALSE)))</f>
        <v/>
      </c>
      <c r="O1253" s="1" t="str">
        <f>IF(ISBLANK($C1253),"",IF(ISNA(VLOOKUP($L1253,'result messages'!$H$3:$L$11,3,FALSE)),VLOOKUP($M1253,'result messages'!$H$3:$L$11,3,FALSE),VLOOKUP($L1253,'result messages'!$H$3:$L$11,3,FALSE)))</f>
        <v/>
      </c>
      <c r="P1253" s="1" t="str">
        <f>IF(ISBLANK($C1253),"",IF(ISNA(VLOOKUP($L1253,'result messages'!$H$3:$L$11,4,FALSE)),VLOOKUP($M1253,'result messages'!$H$3:$L$11,4,FALSE),VLOOKUP($L1253,'result messages'!$H$3:$L$11,4,FALSE)))</f>
        <v/>
      </c>
      <c r="Q1253" s="1" t="str">
        <f>IF(ISBLANK($C1253),"",IF(ISNA(VLOOKUP($L1253,'result messages'!$H$3:$L$11,5,FALSE)),VLOOKUP($M1253,'result messages'!$H$3:$L$11,5,FALSE),VLOOKUP($L1253,'result messages'!$H$3:$L$11,5,FALSE)))</f>
        <v/>
      </c>
    </row>
    <row r="1254" spans="1:17">
      <c r="A1254" s="1">
        <v>1251</v>
      </c>
      <c r="B1254" s="1"/>
      <c r="C1254" s="1"/>
      <c r="D1254" s="1"/>
      <c r="E1254" s="6"/>
      <c r="F1254" s="1"/>
      <c r="G1254" s="1" t="str">
        <f>IF(ISNA(VLOOKUP($C1254,'DTEN TCAP Linkage deviceId'!$A$1:$A$20000,1,FALSE)),"No","Yes")</f>
        <v>No</v>
      </c>
      <c r="H1254" s="1" t="str">
        <f>IF(ISNA(VLOOKUP($C1254,'Provisioning Requester'!$F$3:$H$20000,2,FALSE)),"No","Yes")</f>
        <v>No</v>
      </c>
      <c r="I1254" s="1" t="str">
        <f>IF($H1254="Yes",VLOOKUP($C1254,'Provisioning Requester'!$F$3:$H$20000,3,FALSE),"-")</f>
        <v>-</v>
      </c>
      <c r="J1254" s="1" t="str">
        <f>IF(OR(D1254="SVCP", E1254="TRUE"), "No", IF(ISNA(VLOOKUP($C1254,'ProvResponder deviceId'!$A$1:$A$20000,1,FALSE)),"No","Yes"))</f>
        <v>No</v>
      </c>
      <c r="K1254" s="1" t="str">
        <f>IF($J1254="Yes",VLOOKUP($C1254,'ProvResponder deviceId'!$A$1:$C$20000,3,FALSE),"-")</f>
        <v>-</v>
      </c>
      <c r="L1254" s="1" t="str">
        <f t="shared" si="38"/>
        <v/>
      </c>
      <c r="M1254" s="1" t="str">
        <f t="shared" si="39"/>
        <v/>
      </c>
      <c r="N1254" s="1" t="str">
        <f>IF(ISBLANK($C1254),"",IF(ISNA(VLOOKUP($L1254,'result messages'!$H$3:$L$11,2,FALSE)),VLOOKUP($M1254,'result messages'!$H$3:$L$11,2,FALSE),VLOOKUP($L1254,'result messages'!$H$3:$L$11,2,FALSE)))</f>
        <v/>
      </c>
      <c r="O1254" s="1" t="str">
        <f>IF(ISBLANK($C1254),"",IF(ISNA(VLOOKUP($L1254,'result messages'!$H$3:$L$11,3,FALSE)),VLOOKUP($M1254,'result messages'!$H$3:$L$11,3,FALSE),VLOOKUP($L1254,'result messages'!$H$3:$L$11,3,FALSE)))</f>
        <v/>
      </c>
      <c r="P1254" s="1" t="str">
        <f>IF(ISBLANK($C1254),"",IF(ISNA(VLOOKUP($L1254,'result messages'!$H$3:$L$11,4,FALSE)),VLOOKUP($M1254,'result messages'!$H$3:$L$11,4,FALSE),VLOOKUP($L1254,'result messages'!$H$3:$L$11,4,FALSE)))</f>
        <v/>
      </c>
      <c r="Q1254" s="1" t="str">
        <f>IF(ISBLANK($C1254),"",IF(ISNA(VLOOKUP($L1254,'result messages'!$H$3:$L$11,5,FALSE)),VLOOKUP($M1254,'result messages'!$H$3:$L$11,5,FALSE),VLOOKUP($L1254,'result messages'!$H$3:$L$11,5,FALSE)))</f>
        <v/>
      </c>
    </row>
    <row r="1255" spans="1:17">
      <c r="A1255" s="1">
        <v>1252</v>
      </c>
      <c r="B1255" s="1"/>
      <c r="C1255" s="1"/>
      <c r="D1255" s="1"/>
      <c r="E1255" s="6"/>
      <c r="F1255" s="1"/>
      <c r="G1255" s="1" t="str">
        <f>IF(ISNA(VLOOKUP($C1255,'DTEN TCAP Linkage deviceId'!$A$1:$A$20000,1,FALSE)),"No","Yes")</f>
        <v>No</v>
      </c>
      <c r="H1255" s="1" t="str">
        <f>IF(ISNA(VLOOKUP($C1255,'Provisioning Requester'!$F$3:$H$20000,2,FALSE)),"No","Yes")</f>
        <v>No</v>
      </c>
      <c r="I1255" s="1" t="str">
        <f>IF($H1255="Yes",VLOOKUP($C1255,'Provisioning Requester'!$F$3:$H$20000,3,FALSE),"-")</f>
        <v>-</v>
      </c>
      <c r="J1255" s="1" t="str">
        <f>IF(OR(D1255="SVCP", E1255="TRUE"), "No", IF(ISNA(VLOOKUP($C1255,'ProvResponder deviceId'!$A$1:$A$20000,1,FALSE)),"No","Yes"))</f>
        <v>No</v>
      </c>
      <c r="K1255" s="1" t="str">
        <f>IF($J1255="Yes",VLOOKUP($C1255,'ProvResponder deviceId'!$A$1:$C$20000,3,FALSE),"-")</f>
        <v>-</v>
      </c>
      <c r="L1255" s="1" t="str">
        <f t="shared" si="38"/>
        <v/>
      </c>
      <c r="M1255" s="1" t="str">
        <f t="shared" si="39"/>
        <v/>
      </c>
      <c r="N1255" s="1" t="str">
        <f>IF(ISBLANK($C1255),"",IF(ISNA(VLOOKUP($L1255,'result messages'!$H$3:$L$11,2,FALSE)),VLOOKUP($M1255,'result messages'!$H$3:$L$11,2,FALSE),VLOOKUP($L1255,'result messages'!$H$3:$L$11,2,FALSE)))</f>
        <v/>
      </c>
      <c r="O1255" s="1" t="str">
        <f>IF(ISBLANK($C1255),"",IF(ISNA(VLOOKUP($L1255,'result messages'!$H$3:$L$11,3,FALSE)),VLOOKUP($M1255,'result messages'!$H$3:$L$11,3,FALSE),VLOOKUP($L1255,'result messages'!$H$3:$L$11,3,FALSE)))</f>
        <v/>
      </c>
      <c r="P1255" s="1" t="str">
        <f>IF(ISBLANK($C1255),"",IF(ISNA(VLOOKUP($L1255,'result messages'!$H$3:$L$11,4,FALSE)),VLOOKUP($M1255,'result messages'!$H$3:$L$11,4,FALSE),VLOOKUP($L1255,'result messages'!$H$3:$L$11,4,FALSE)))</f>
        <v/>
      </c>
      <c r="Q1255" s="1" t="str">
        <f>IF(ISBLANK($C1255),"",IF(ISNA(VLOOKUP($L1255,'result messages'!$H$3:$L$11,5,FALSE)),VLOOKUP($M1255,'result messages'!$H$3:$L$11,5,FALSE),VLOOKUP($L1255,'result messages'!$H$3:$L$11,5,FALSE)))</f>
        <v/>
      </c>
    </row>
    <row r="1256" spans="1:17">
      <c r="A1256" s="1">
        <v>1253</v>
      </c>
      <c r="B1256" s="1"/>
      <c r="C1256" s="1"/>
      <c r="D1256" s="1"/>
      <c r="E1256" s="6"/>
      <c r="F1256" s="1"/>
      <c r="G1256" s="1" t="str">
        <f>IF(ISNA(VLOOKUP($C1256,'DTEN TCAP Linkage deviceId'!$A$1:$A$20000,1,FALSE)),"No","Yes")</f>
        <v>No</v>
      </c>
      <c r="H1256" s="1" t="str">
        <f>IF(ISNA(VLOOKUP($C1256,'Provisioning Requester'!$F$3:$H$20000,2,FALSE)),"No","Yes")</f>
        <v>No</v>
      </c>
      <c r="I1256" s="1" t="str">
        <f>IF($H1256="Yes",VLOOKUP($C1256,'Provisioning Requester'!$F$3:$H$20000,3,FALSE),"-")</f>
        <v>-</v>
      </c>
      <c r="J1256" s="1" t="str">
        <f>IF(OR(D1256="SVCP", E1256="TRUE"), "No", IF(ISNA(VLOOKUP($C1256,'ProvResponder deviceId'!$A$1:$A$20000,1,FALSE)),"No","Yes"))</f>
        <v>No</v>
      </c>
      <c r="K1256" s="1" t="str">
        <f>IF($J1256="Yes",VLOOKUP($C1256,'ProvResponder deviceId'!$A$1:$C$20000,3,FALSE),"-")</f>
        <v>-</v>
      </c>
      <c r="L1256" s="1" t="str">
        <f t="shared" si="38"/>
        <v/>
      </c>
      <c r="M1256" s="1" t="str">
        <f t="shared" si="39"/>
        <v/>
      </c>
      <c r="N1256" s="1" t="str">
        <f>IF(ISBLANK($C1256),"",IF(ISNA(VLOOKUP($L1256,'result messages'!$H$3:$L$11,2,FALSE)),VLOOKUP($M1256,'result messages'!$H$3:$L$11,2,FALSE),VLOOKUP($L1256,'result messages'!$H$3:$L$11,2,FALSE)))</f>
        <v/>
      </c>
      <c r="O1256" s="1" t="str">
        <f>IF(ISBLANK($C1256),"",IF(ISNA(VLOOKUP($L1256,'result messages'!$H$3:$L$11,3,FALSE)),VLOOKUP($M1256,'result messages'!$H$3:$L$11,3,FALSE),VLOOKUP($L1256,'result messages'!$H$3:$L$11,3,FALSE)))</f>
        <v/>
      </c>
      <c r="P1256" s="1" t="str">
        <f>IF(ISBLANK($C1256),"",IF(ISNA(VLOOKUP($L1256,'result messages'!$H$3:$L$11,4,FALSE)),VLOOKUP($M1256,'result messages'!$H$3:$L$11,4,FALSE),VLOOKUP($L1256,'result messages'!$H$3:$L$11,4,FALSE)))</f>
        <v/>
      </c>
      <c r="Q1256" s="1" t="str">
        <f>IF(ISBLANK($C1256),"",IF(ISNA(VLOOKUP($L1256,'result messages'!$H$3:$L$11,5,FALSE)),VLOOKUP($M1256,'result messages'!$H$3:$L$11,5,FALSE),VLOOKUP($L1256,'result messages'!$H$3:$L$11,5,FALSE)))</f>
        <v/>
      </c>
    </row>
    <row r="1257" spans="1:17">
      <c r="A1257" s="1">
        <v>1254</v>
      </c>
      <c r="B1257" s="1"/>
      <c r="C1257" s="1"/>
      <c r="D1257" s="1"/>
      <c r="E1257" s="6"/>
      <c r="F1257" s="1"/>
      <c r="G1257" s="1" t="str">
        <f>IF(ISNA(VLOOKUP($C1257,'DTEN TCAP Linkage deviceId'!$A$1:$A$20000,1,FALSE)),"No","Yes")</f>
        <v>No</v>
      </c>
      <c r="H1257" s="1" t="str">
        <f>IF(ISNA(VLOOKUP($C1257,'Provisioning Requester'!$F$3:$H$20000,2,FALSE)),"No","Yes")</f>
        <v>No</v>
      </c>
      <c r="I1257" s="1" t="str">
        <f>IF($H1257="Yes",VLOOKUP($C1257,'Provisioning Requester'!$F$3:$H$20000,3,FALSE),"-")</f>
        <v>-</v>
      </c>
      <c r="J1257" s="1" t="str">
        <f>IF(OR(D1257="SVCP", E1257="TRUE"), "No", IF(ISNA(VLOOKUP($C1257,'ProvResponder deviceId'!$A$1:$A$20000,1,FALSE)),"No","Yes"))</f>
        <v>No</v>
      </c>
      <c r="K1257" s="1" t="str">
        <f>IF($J1257="Yes",VLOOKUP($C1257,'ProvResponder deviceId'!$A$1:$C$20000,3,FALSE),"-")</f>
        <v>-</v>
      </c>
      <c r="L1257" s="1" t="str">
        <f t="shared" si="38"/>
        <v/>
      </c>
      <c r="M1257" s="1" t="str">
        <f t="shared" si="39"/>
        <v/>
      </c>
      <c r="N1257" s="1" t="str">
        <f>IF(ISBLANK($C1257),"",IF(ISNA(VLOOKUP($L1257,'result messages'!$H$3:$L$11,2,FALSE)),VLOOKUP($M1257,'result messages'!$H$3:$L$11,2,FALSE),VLOOKUP($L1257,'result messages'!$H$3:$L$11,2,FALSE)))</f>
        <v/>
      </c>
      <c r="O1257" s="1" t="str">
        <f>IF(ISBLANK($C1257),"",IF(ISNA(VLOOKUP($L1257,'result messages'!$H$3:$L$11,3,FALSE)),VLOOKUP($M1257,'result messages'!$H$3:$L$11,3,FALSE),VLOOKUP($L1257,'result messages'!$H$3:$L$11,3,FALSE)))</f>
        <v/>
      </c>
      <c r="P1257" s="1" t="str">
        <f>IF(ISBLANK($C1257),"",IF(ISNA(VLOOKUP($L1257,'result messages'!$H$3:$L$11,4,FALSE)),VLOOKUP($M1257,'result messages'!$H$3:$L$11,4,FALSE),VLOOKUP($L1257,'result messages'!$H$3:$L$11,4,FALSE)))</f>
        <v/>
      </c>
      <c r="Q1257" s="1" t="str">
        <f>IF(ISBLANK($C1257),"",IF(ISNA(VLOOKUP($L1257,'result messages'!$H$3:$L$11,5,FALSE)),VLOOKUP($M1257,'result messages'!$H$3:$L$11,5,FALSE),VLOOKUP($L1257,'result messages'!$H$3:$L$11,5,FALSE)))</f>
        <v/>
      </c>
    </row>
    <row r="1258" spans="1:17">
      <c r="A1258" s="1">
        <v>1255</v>
      </c>
      <c r="B1258" s="1"/>
      <c r="C1258" s="1"/>
      <c r="D1258" s="1"/>
      <c r="E1258" s="6"/>
      <c r="F1258" s="1"/>
      <c r="G1258" s="1" t="str">
        <f>IF(ISNA(VLOOKUP($C1258,'DTEN TCAP Linkage deviceId'!$A$1:$A$20000,1,FALSE)),"No","Yes")</f>
        <v>No</v>
      </c>
      <c r="H1258" s="1" t="str">
        <f>IF(ISNA(VLOOKUP($C1258,'Provisioning Requester'!$F$3:$H$20000,2,FALSE)),"No","Yes")</f>
        <v>No</v>
      </c>
      <c r="I1258" s="1" t="str">
        <f>IF($H1258="Yes",VLOOKUP($C1258,'Provisioning Requester'!$F$3:$H$20000,3,FALSE),"-")</f>
        <v>-</v>
      </c>
      <c r="J1258" s="1" t="str">
        <f>IF(OR(D1258="SVCP", E1258="TRUE"), "No", IF(ISNA(VLOOKUP($C1258,'ProvResponder deviceId'!$A$1:$A$20000,1,FALSE)),"No","Yes"))</f>
        <v>No</v>
      </c>
      <c r="K1258" s="1" t="str">
        <f>IF($J1258="Yes",VLOOKUP($C1258,'ProvResponder deviceId'!$A$1:$C$20000,3,FALSE),"-")</f>
        <v>-</v>
      </c>
      <c r="L1258" s="1" t="str">
        <f t="shared" si="38"/>
        <v/>
      </c>
      <c r="M1258" s="1" t="str">
        <f t="shared" si="39"/>
        <v/>
      </c>
      <c r="N1258" s="1" t="str">
        <f>IF(ISBLANK($C1258),"",IF(ISNA(VLOOKUP($L1258,'result messages'!$H$3:$L$11,2,FALSE)),VLOOKUP($M1258,'result messages'!$H$3:$L$11,2,FALSE),VLOOKUP($L1258,'result messages'!$H$3:$L$11,2,FALSE)))</f>
        <v/>
      </c>
      <c r="O1258" s="1" t="str">
        <f>IF(ISBLANK($C1258),"",IF(ISNA(VLOOKUP($L1258,'result messages'!$H$3:$L$11,3,FALSE)),VLOOKUP($M1258,'result messages'!$H$3:$L$11,3,FALSE),VLOOKUP($L1258,'result messages'!$H$3:$L$11,3,FALSE)))</f>
        <v/>
      </c>
      <c r="P1258" s="1" t="str">
        <f>IF(ISBLANK($C1258),"",IF(ISNA(VLOOKUP($L1258,'result messages'!$H$3:$L$11,4,FALSE)),VLOOKUP($M1258,'result messages'!$H$3:$L$11,4,FALSE),VLOOKUP($L1258,'result messages'!$H$3:$L$11,4,FALSE)))</f>
        <v/>
      </c>
      <c r="Q1258" s="1" t="str">
        <f>IF(ISBLANK($C1258),"",IF(ISNA(VLOOKUP($L1258,'result messages'!$H$3:$L$11,5,FALSE)),VLOOKUP($M1258,'result messages'!$H$3:$L$11,5,FALSE),VLOOKUP($L1258,'result messages'!$H$3:$L$11,5,FALSE)))</f>
        <v/>
      </c>
    </row>
    <row r="1259" spans="1:17">
      <c r="A1259" s="1">
        <v>1256</v>
      </c>
      <c r="B1259" s="1"/>
      <c r="C1259" s="1"/>
      <c r="D1259" s="1"/>
      <c r="E1259" s="6"/>
      <c r="F1259" s="1"/>
      <c r="G1259" s="1" t="str">
        <f>IF(ISNA(VLOOKUP($C1259,'DTEN TCAP Linkage deviceId'!$A$1:$A$20000,1,FALSE)),"No","Yes")</f>
        <v>No</v>
      </c>
      <c r="H1259" s="1" t="str">
        <f>IF(ISNA(VLOOKUP($C1259,'Provisioning Requester'!$F$3:$H$20000,2,FALSE)),"No","Yes")</f>
        <v>No</v>
      </c>
      <c r="I1259" s="1" t="str">
        <f>IF($H1259="Yes",VLOOKUP($C1259,'Provisioning Requester'!$F$3:$H$20000,3,FALSE),"-")</f>
        <v>-</v>
      </c>
      <c r="J1259" s="1" t="str">
        <f>IF(OR(D1259="SVCP", E1259="TRUE"), "No", IF(ISNA(VLOOKUP($C1259,'ProvResponder deviceId'!$A$1:$A$20000,1,FALSE)),"No","Yes"))</f>
        <v>No</v>
      </c>
      <c r="K1259" s="1" t="str">
        <f>IF($J1259="Yes",VLOOKUP($C1259,'ProvResponder deviceId'!$A$1:$C$20000,3,FALSE),"-")</f>
        <v>-</v>
      </c>
      <c r="L1259" s="1" t="str">
        <f t="shared" si="38"/>
        <v/>
      </c>
      <c r="M1259" s="1" t="str">
        <f t="shared" si="39"/>
        <v/>
      </c>
      <c r="N1259" s="1" t="str">
        <f>IF(ISBLANK($C1259),"",IF(ISNA(VLOOKUP($L1259,'result messages'!$H$3:$L$11,2,FALSE)),VLOOKUP($M1259,'result messages'!$H$3:$L$11,2,FALSE),VLOOKUP($L1259,'result messages'!$H$3:$L$11,2,FALSE)))</f>
        <v/>
      </c>
      <c r="O1259" s="1" t="str">
        <f>IF(ISBLANK($C1259),"",IF(ISNA(VLOOKUP($L1259,'result messages'!$H$3:$L$11,3,FALSE)),VLOOKUP($M1259,'result messages'!$H$3:$L$11,3,FALSE),VLOOKUP($L1259,'result messages'!$H$3:$L$11,3,FALSE)))</f>
        <v/>
      </c>
      <c r="P1259" s="1" t="str">
        <f>IF(ISBLANK($C1259),"",IF(ISNA(VLOOKUP($L1259,'result messages'!$H$3:$L$11,4,FALSE)),VLOOKUP($M1259,'result messages'!$H$3:$L$11,4,FALSE),VLOOKUP($L1259,'result messages'!$H$3:$L$11,4,FALSE)))</f>
        <v/>
      </c>
      <c r="Q1259" s="1" t="str">
        <f>IF(ISBLANK($C1259),"",IF(ISNA(VLOOKUP($L1259,'result messages'!$H$3:$L$11,5,FALSE)),VLOOKUP($M1259,'result messages'!$H$3:$L$11,5,FALSE),VLOOKUP($L1259,'result messages'!$H$3:$L$11,5,FALSE)))</f>
        <v/>
      </c>
    </row>
    <row r="1260" spans="1:17">
      <c r="A1260" s="1">
        <v>1257</v>
      </c>
      <c r="B1260" s="1"/>
      <c r="C1260" s="1"/>
      <c r="D1260" s="1"/>
      <c r="E1260" s="6"/>
      <c r="F1260" s="1"/>
      <c r="G1260" s="1" t="str">
        <f>IF(ISNA(VLOOKUP($C1260,'DTEN TCAP Linkage deviceId'!$A$1:$A$20000,1,FALSE)),"No","Yes")</f>
        <v>No</v>
      </c>
      <c r="H1260" s="1" t="str">
        <f>IF(ISNA(VLOOKUP($C1260,'Provisioning Requester'!$F$3:$H$20000,2,FALSE)),"No","Yes")</f>
        <v>No</v>
      </c>
      <c r="I1260" s="1" t="str">
        <f>IF($H1260="Yes",VLOOKUP($C1260,'Provisioning Requester'!$F$3:$H$20000,3,FALSE),"-")</f>
        <v>-</v>
      </c>
      <c r="J1260" s="1" t="str">
        <f>IF(OR(D1260="SVCP", E1260="TRUE"), "No", IF(ISNA(VLOOKUP($C1260,'ProvResponder deviceId'!$A$1:$A$20000,1,FALSE)),"No","Yes"))</f>
        <v>No</v>
      </c>
      <c r="K1260" s="1" t="str">
        <f>IF($J1260="Yes",VLOOKUP($C1260,'ProvResponder deviceId'!$A$1:$C$20000,3,FALSE),"-")</f>
        <v>-</v>
      </c>
      <c r="L1260" s="1" t="str">
        <f t="shared" si="38"/>
        <v/>
      </c>
      <c r="M1260" s="1" t="str">
        <f t="shared" si="39"/>
        <v/>
      </c>
      <c r="N1260" s="1" t="str">
        <f>IF(ISBLANK($C1260),"",IF(ISNA(VLOOKUP($L1260,'result messages'!$H$3:$L$11,2,FALSE)),VLOOKUP($M1260,'result messages'!$H$3:$L$11,2,FALSE),VLOOKUP($L1260,'result messages'!$H$3:$L$11,2,FALSE)))</f>
        <v/>
      </c>
      <c r="O1260" s="1" t="str">
        <f>IF(ISBLANK($C1260),"",IF(ISNA(VLOOKUP($L1260,'result messages'!$H$3:$L$11,3,FALSE)),VLOOKUP($M1260,'result messages'!$H$3:$L$11,3,FALSE),VLOOKUP($L1260,'result messages'!$H$3:$L$11,3,FALSE)))</f>
        <v/>
      </c>
      <c r="P1260" s="1" t="str">
        <f>IF(ISBLANK($C1260),"",IF(ISNA(VLOOKUP($L1260,'result messages'!$H$3:$L$11,4,FALSE)),VLOOKUP($M1260,'result messages'!$H$3:$L$11,4,FALSE),VLOOKUP($L1260,'result messages'!$H$3:$L$11,4,FALSE)))</f>
        <v/>
      </c>
      <c r="Q1260" s="1" t="str">
        <f>IF(ISBLANK($C1260),"",IF(ISNA(VLOOKUP($L1260,'result messages'!$H$3:$L$11,5,FALSE)),VLOOKUP($M1260,'result messages'!$H$3:$L$11,5,FALSE),VLOOKUP($L1260,'result messages'!$H$3:$L$11,5,FALSE)))</f>
        <v/>
      </c>
    </row>
    <row r="1261" spans="1:17">
      <c r="A1261" s="1">
        <v>1258</v>
      </c>
      <c r="B1261" s="1"/>
      <c r="C1261" s="1"/>
      <c r="D1261" s="1"/>
      <c r="E1261" s="6"/>
      <c r="F1261" s="1"/>
      <c r="G1261" s="1" t="str">
        <f>IF(ISNA(VLOOKUP($C1261,'DTEN TCAP Linkage deviceId'!$A$1:$A$20000,1,FALSE)),"No","Yes")</f>
        <v>No</v>
      </c>
      <c r="H1261" s="1" t="str">
        <f>IF(ISNA(VLOOKUP($C1261,'Provisioning Requester'!$F$3:$H$20000,2,FALSE)),"No","Yes")</f>
        <v>No</v>
      </c>
      <c r="I1261" s="1" t="str">
        <f>IF($H1261="Yes",VLOOKUP($C1261,'Provisioning Requester'!$F$3:$H$20000,3,FALSE),"-")</f>
        <v>-</v>
      </c>
      <c r="J1261" s="1" t="str">
        <f>IF(OR(D1261="SVCP", E1261="TRUE"), "No", IF(ISNA(VLOOKUP($C1261,'ProvResponder deviceId'!$A$1:$A$20000,1,FALSE)),"No","Yes"))</f>
        <v>No</v>
      </c>
      <c r="K1261" s="1" t="str">
        <f>IF($J1261="Yes",VLOOKUP($C1261,'ProvResponder deviceId'!$A$1:$C$20000,3,FALSE),"-")</f>
        <v>-</v>
      </c>
      <c r="L1261" s="1" t="str">
        <f t="shared" si="38"/>
        <v/>
      </c>
      <c r="M1261" s="1" t="str">
        <f t="shared" si="39"/>
        <v/>
      </c>
      <c r="N1261" s="1" t="str">
        <f>IF(ISBLANK($C1261),"",IF(ISNA(VLOOKUP($L1261,'result messages'!$H$3:$L$11,2,FALSE)),VLOOKUP($M1261,'result messages'!$H$3:$L$11,2,FALSE),VLOOKUP($L1261,'result messages'!$H$3:$L$11,2,FALSE)))</f>
        <v/>
      </c>
      <c r="O1261" s="1" t="str">
        <f>IF(ISBLANK($C1261),"",IF(ISNA(VLOOKUP($L1261,'result messages'!$H$3:$L$11,3,FALSE)),VLOOKUP($M1261,'result messages'!$H$3:$L$11,3,FALSE),VLOOKUP($L1261,'result messages'!$H$3:$L$11,3,FALSE)))</f>
        <v/>
      </c>
      <c r="P1261" s="1" t="str">
        <f>IF(ISBLANK($C1261),"",IF(ISNA(VLOOKUP($L1261,'result messages'!$H$3:$L$11,4,FALSE)),VLOOKUP($M1261,'result messages'!$H$3:$L$11,4,FALSE),VLOOKUP($L1261,'result messages'!$H$3:$L$11,4,FALSE)))</f>
        <v/>
      </c>
      <c r="Q1261" s="1" t="str">
        <f>IF(ISBLANK($C1261),"",IF(ISNA(VLOOKUP($L1261,'result messages'!$H$3:$L$11,5,FALSE)),VLOOKUP($M1261,'result messages'!$H$3:$L$11,5,FALSE),VLOOKUP($L1261,'result messages'!$H$3:$L$11,5,FALSE)))</f>
        <v/>
      </c>
    </row>
    <row r="1262" spans="1:17">
      <c r="A1262" s="1">
        <v>1259</v>
      </c>
      <c r="B1262" s="1"/>
      <c r="C1262" s="1"/>
      <c r="D1262" s="1"/>
      <c r="E1262" s="6"/>
      <c r="F1262" s="1"/>
      <c r="G1262" s="1" t="str">
        <f>IF(ISNA(VLOOKUP($C1262,'DTEN TCAP Linkage deviceId'!$A$1:$A$20000,1,FALSE)),"No","Yes")</f>
        <v>No</v>
      </c>
      <c r="H1262" s="1" t="str">
        <f>IF(ISNA(VLOOKUP($C1262,'Provisioning Requester'!$F$3:$H$20000,2,FALSE)),"No","Yes")</f>
        <v>No</v>
      </c>
      <c r="I1262" s="1" t="str">
        <f>IF($H1262="Yes",VLOOKUP($C1262,'Provisioning Requester'!$F$3:$H$20000,3,FALSE),"-")</f>
        <v>-</v>
      </c>
      <c r="J1262" s="1" t="str">
        <f>IF(OR(D1262="SVCP", E1262="TRUE"), "No", IF(ISNA(VLOOKUP($C1262,'ProvResponder deviceId'!$A$1:$A$20000,1,FALSE)),"No","Yes"))</f>
        <v>No</v>
      </c>
      <c r="K1262" s="1" t="str">
        <f>IF($J1262="Yes",VLOOKUP($C1262,'ProvResponder deviceId'!$A$1:$C$20000,3,FALSE),"-")</f>
        <v>-</v>
      </c>
      <c r="L1262" s="1" t="str">
        <f t="shared" si="38"/>
        <v/>
      </c>
      <c r="M1262" s="1" t="str">
        <f t="shared" si="39"/>
        <v/>
      </c>
      <c r="N1262" s="1" t="str">
        <f>IF(ISBLANK($C1262),"",IF(ISNA(VLOOKUP($L1262,'result messages'!$H$3:$L$11,2,FALSE)),VLOOKUP($M1262,'result messages'!$H$3:$L$11,2,FALSE),VLOOKUP($L1262,'result messages'!$H$3:$L$11,2,FALSE)))</f>
        <v/>
      </c>
      <c r="O1262" s="1" t="str">
        <f>IF(ISBLANK($C1262),"",IF(ISNA(VLOOKUP($L1262,'result messages'!$H$3:$L$11,3,FALSE)),VLOOKUP($M1262,'result messages'!$H$3:$L$11,3,FALSE),VLOOKUP($L1262,'result messages'!$H$3:$L$11,3,FALSE)))</f>
        <v/>
      </c>
      <c r="P1262" s="1" t="str">
        <f>IF(ISBLANK($C1262),"",IF(ISNA(VLOOKUP($L1262,'result messages'!$H$3:$L$11,4,FALSE)),VLOOKUP($M1262,'result messages'!$H$3:$L$11,4,FALSE),VLOOKUP($L1262,'result messages'!$H$3:$L$11,4,FALSE)))</f>
        <v/>
      </c>
      <c r="Q1262" s="1" t="str">
        <f>IF(ISBLANK($C1262),"",IF(ISNA(VLOOKUP($L1262,'result messages'!$H$3:$L$11,5,FALSE)),VLOOKUP($M1262,'result messages'!$H$3:$L$11,5,FALSE),VLOOKUP($L1262,'result messages'!$H$3:$L$11,5,FALSE)))</f>
        <v/>
      </c>
    </row>
    <row r="1263" spans="1:17">
      <c r="A1263" s="1">
        <v>1260</v>
      </c>
      <c r="B1263" s="1"/>
      <c r="C1263" s="1"/>
      <c r="D1263" s="1"/>
      <c r="E1263" s="6"/>
      <c r="F1263" s="1"/>
      <c r="G1263" s="1" t="str">
        <f>IF(ISNA(VLOOKUP($C1263,'DTEN TCAP Linkage deviceId'!$A$1:$A$20000,1,FALSE)),"No","Yes")</f>
        <v>No</v>
      </c>
      <c r="H1263" s="1" t="str">
        <f>IF(ISNA(VLOOKUP($C1263,'Provisioning Requester'!$F$3:$H$20000,2,FALSE)),"No","Yes")</f>
        <v>No</v>
      </c>
      <c r="I1263" s="1" t="str">
        <f>IF($H1263="Yes",VLOOKUP($C1263,'Provisioning Requester'!$F$3:$H$20000,3,FALSE),"-")</f>
        <v>-</v>
      </c>
      <c r="J1263" s="1" t="str">
        <f>IF(OR(D1263="SVCP", E1263="TRUE"), "No", IF(ISNA(VLOOKUP($C1263,'ProvResponder deviceId'!$A$1:$A$20000,1,FALSE)),"No","Yes"))</f>
        <v>No</v>
      </c>
      <c r="K1263" s="1" t="str">
        <f>IF($J1263="Yes",VLOOKUP($C1263,'ProvResponder deviceId'!$A$1:$C$20000,3,FALSE),"-")</f>
        <v>-</v>
      </c>
      <c r="L1263" s="1" t="str">
        <f t="shared" si="38"/>
        <v/>
      </c>
      <c r="M1263" s="1" t="str">
        <f t="shared" si="39"/>
        <v/>
      </c>
      <c r="N1263" s="1" t="str">
        <f>IF(ISBLANK($C1263),"",IF(ISNA(VLOOKUP($L1263,'result messages'!$H$3:$L$11,2,FALSE)),VLOOKUP($M1263,'result messages'!$H$3:$L$11,2,FALSE),VLOOKUP($L1263,'result messages'!$H$3:$L$11,2,FALSE)))</f>
        <v/>
      </c>
      <c r="O1263" s="1" t="str">
        <f>IF(ISBLANK($C1263),"",IF(ISNA(VLOOKUP($L1263,'result messages'!$H$3:$L$11,3,FALSE)),VLOOKUP($M1263,'result messages'!$H$3:$L$11,3,FALSE),VLOOKUP($L1263,'result messages'!$H$3:$L$11,3,FALSE)))</f>
        <v/>
      </c>
      <c r="P1263" s="1" t="str">
        <f>IF(ISBLANK($C1263),"",IF(ISNA(VLOOKUP($L1263,'result messages'!$H$3:$L$11,4,FALSE)),VLOOKUP($M1263,'result messages'!$H$3:$L$11,4,FALSE),VLOOKUP($L1263,'result messages'!$H$3:$L$11,4,FALSE)))</f>
        <v/>
      </c>
      <c r="Q1263" s="1" t="str">
        <f>IF(ISBLANK($C1263),"",IF(ISNA(VLOOKUP($L1263,'result messages'!$H$3:$L$11,5,FALSE)),VLOOKUP($M1263,'result messages'!$H$3:$L$11,5,FALSE),VLOOKUP($L1263,'result messages'!$H$3:$L$11,5,FALSE)))</f>
        <v/>
      </c>
    </row>
    <row r="1264" spans="1:17">
      <c r="A1264" s="1">
        <v>1261</v>
      </c>
      <c r="B1264" s="1"/>
      <c r="C1264" s="1"/>
      <c r="D1264" s="1"/>
      <c r="E1264" s="6"/>
      <c r="F1264" s="1"/>
      <c r="G1264" s="1" t="str">
        <f>IF(ISNA(VLOOKUP($C1264,'DTEN TCAP Linkage deviceId'!$A$1:$A$20000,1,FALSE)),"No","Yes")</f>
        <v>No</v>
      </c>
      <c r="H1264" s="1" t="str">
        <f>IF(ISNA(VLOOKUP($C1264,'Provisioning Requester'!$F$3:$H$20000,2,FALSE)),"No","Yes")</f>
        <v>No</v>
      </c>
      <c r="I1264" s="1" t="str">
        <f>IF($H1264="Yes",VLOOKUP($C1264,'Provisioning Requester'!$F$3:$H$20000,3,FALSE),"-")</f>
        <v>-</v>
      </c>
      <c r="J1264" s="1" t="str">
        <f>IF(OR(D1264="SVCP", E1264="TRUE"), "No", IF(ISNA(VLOOKUP($C1264,'ProvResponder deviceId'!$A$1:$A$20000,1,FALSE)),"No","Yes"))</f>
        <v>No</v>
      </c>
      <c r="K1264" s="1" t="str">
        <f>IF($J1264="Yes",VLOOKUP($C1264,'ProvResponder deviceId'!$A$1:$C$20000,3,FALSE),"-")</f>
        <v>-</v>
      </c>
      <c r="L1264" s="1" t="str">
        <f t="shared" si="38"/>
        <v/>
      </c>
      <c r="M1264" s="1" t="str">
        <f t="shared" si="39"/>
        <v/>
      </c>
      <c r="N1264" s="1" t="str">
        <f>IF(ISBLANK($C1264),"",IF(ISNA(VLOOKUP($L1264,'result messages'!$H$3:$L$11,2,FALSE)),VLOOKUP($M1264,'result messages'!$H$3:$L$11,2,FALSE),VLOOKUP($L1264,'result messages'!$H$3:$L$11,2,FALSE)))</f>
        <v/>
      </c>
      <c r="O1264" s="1" t="str">
        <f>IF(ISBLANK($C1264),"",IF(ISNA(VLOOKUP($L1264,'result messages'!$H$3:$L$11,3,FALSE)),VLOOKUP($M1264,'result messages'!$H$3:$L$11,3,FALSE),VLOOKUP($L1264,'result messages'!$H$3:$L$11,3,FALSE)))</f>
        <v/>
      </c>
      <c r="P1264" s="1" t="str">
        <f>IF(ISBLANK($C1264),"",IF(ISNA(VLOOKUP($L1264,'result messages'!$H$3:$L$11,4,FALSE)),VLOOKUP($M1264,'result messages'!$H$3:$L$11,4,FALSE),VLOOKUP($L1264,'result messages'!$H$3:$L$11,4,FALSE)))</f>
        <v/>
      </c>
      <c r="Q1264" s="1" t="str">
        <f>IF(ISBLANK($C1264),"",IF(ISNA(VLOOKUP($L1264,'result messages'!$H$3:$L$11,5,FALSE)),VLOOKUP($M1264,'result messages'!$H$3:$L$11,5,FALSE),VLOOKUP($L1264,'result messages'!$H$3:$L$11,5,FALSE)))</f>
        <v/>
      </c>
    </row>
    <row r="1265" spans="1:17">
      <c r="A1265" s="1">
        <v>1262</v>
      </c>
      <c r="B1265" s="1"/>
      <c r="C1265" s="1"/>
      <c r="D1265" s="1"/>
      <c r="E1265" s="6"/>
      <c r="F1265" s="1"/>
      <c r="G1265" s="1" t="str">
        <f>IF(ISNA(VLOOKUP($C1265,'DTEN TCAP Linkage deviceId'!$A$1:$A$20000,1,FALSE)),"No","Yes")</f>
        <v>No</v>
      </c>
      <c r="H1265" s="1" t="str">
        <f>IF(ISNA(VLOOKUP($C1265,'Provisioning Requester'!$F$3:$H$20000,2,FALSE)),"No","Yes")</f>
        <v>No</v>
      </c>
      <c r="I1265" s="1" t="str">
        <f>IF($H1265="Yes",VLOOKUP($C1265,'Provisioning Requester'!$F$3:$H$20000,3,FALSE),"-")</f>
        <v>-</v>
      </c>
      <c r="J1265" s="1" t="str">
        <f>IF(OR(D1265="SVCP", E1265="TRUE"), "No", IF(ISNA(VLOOKUP($C1265,'ProvResponder deviceId'!$A$1:$A$20000,1,FALSE)),"No","Yes"))</f>
        <v>No</v>
      </c>
      <c r="K1265" s="1" t="str">
        <f>IF($J1265="Yes",VLOOKUP($C1265,'ProvResponder deviceId'!$A$1:$C$20000,3,FALSE),"-")</f>
        <v>-</v>
      </c>
      <c r="L1265" s="1" t="str">
        <f t="shared" si="38"/>
        <v/>
      </c>
      <c r="M1265" s="1" t="str">
        <f t="shared" si="39"/>
        <v/>
      </c>
      <c r="N1265" s="1" t="str">
        <f>IF(ISBLANK($C1265),"",IF(ISNA(VLOOKUP($L1265,'result messages'!$H$3:$L$11,2,FALSE)),VLOOKUP($M1265,'result messages'!$H$3:$L$11,2,FALSE),VLOOKUP($L1265,'result messages'!$H$3:$L$11,2,FALSE)))</f>
        <v/>
      </c>
      <c r="O1265" s="1" t="str">
        <f>IF(ISBLANK($C1265),"",IF(ISNA(VLOOKUP($L1265,'result messages'!$H$3:$L$11,3,FALSE)),VLOOKUP($M1265,'result messages'!$H$3:$L$11,3,FALSE),VLOOKUP($L1265,'result messages'!$H$3:$L$11,3,FALSE)))</f>
        <v/>
      </c>
      <c r="P1265" s="1" t="str">
        <f>IF(ISBLANK($C1265),"",IF(ISNA(VLOOKUP($L1265,'result messages'!$H$3:$L$11,4,FALSE)),VLOOKUP($M1265,'result messages'!$H$3:$L$11,4,FALSE),VLOOKUP($L1265,'result messages'!$H$3:$L$11,4,FALSE)))</f>
        <v/>
      </c>
      <c r="Q1265" s="1" t="str">
        <f>IF(ISBLANK($C1265),"",IF(ISNA(VLOOKUP($L1265,'result messages'!$H$3:$L$11,5,FALSE)),VLOOKUP($M1265,'result messages'!$H$3:$L$11,5,FALSE),VLOOKUP($L1265,'result messages'!$H$3:$L$11,5,FALSE)))</f>
        <v/>
      </c>
    </row>
    <row r="1266" spans="1:17">
      <c r="A1266" s="1">
        <v>1263</v>
      </c>
      <c r="B1266" s="1"/>
      <c r="C1266" s="1"/>
      <c r="D1266" s="1"/>
      <c r="E1266" s="6"/>
      <c r="F1266" s="1"/>
      <c r="G1266" s="1" t="str">
        <f>IF(ISNA(VLOOKUP($C1266,'DTEN TCAP Linkage deviceId'!$A$1:$A$20000,1,FALSE)),"No","Yes")</f>
        <v>No</v>
      </c>
      <c r="H1266" s="1" t="str">
        <f>IF(ISNA(VLOOKUP($C1266,'Provisioning Requester'!$F$3:$H$20000,2,FALSE)),"No","Yes")</f>
        <v>No</v>
      </c>
      <c r="I1266" s="1" t="str">
        <f>IF($H1266="Yes",VLOOKUP($C1266,'Provisioning Requester'!$F$3:$H$20000,3,FALSE),"-")</f>
        <v>-</v>
      </c>
      <c r="J1266" s="1" t="str">
        <f>IF(OR(D1266="SVCP", E1266="TRUE"), "No", IF(ISNA(VLOOKUP($C1266,'ProvResponder deviceId'!$A$1:$A$20000,1,FALSE)),"No","Yes"))</f>
        <v>No</v>
      </c>
      <c r="K1266" s="1" t="str">
        <f>IF($J1266="Yes",VLOOKUP($C1266,'ProvResponder deviceId'!$A$1:$C$20000,3,FALSE),"-")</f>
        <v>-</v>
      </c>
      <c r="L1266" s="1" t="str">
        <f t="shared" si="38"/>
        <v/>
      </c>
      <c r="M1266" s="1" t="str">
        <f t="shared" si="39"/>
        <v/>
      </c>
      <c r="N1266" s="1" t="str">
        <f>IF(ISBLANK($C1266),"",IF(ISNA(VLOOKUP($L1266,'result messages'!$H$3:$L$11,2,FALSE)),VLOOKUP($M1266,'result messages'!$H$3:$L$11,2,FALSE),VLOOKUP($L1266,'result messages'!$H$3:$L$11,2,FALSE)))</f>
        <v/>
      </c>
      <c r="O1266" s="1" t="str">
        <f>IF(ISBLANK($C1266),"",IF(ISNA(VLOOKUP($L1266,'result messages'!$H$3:$L$11,3,FALSE)),VLOOKUP($M1266,'result messages'!$H$3:$L$11,3,FALSE),VLOOKUP($L1266,'result messages'!$H$3:$L$11,3,FALSE)))</f>
        <v/>
      </c>
      <c r="P1266" s="1" t="str">
        <f>IF(ISBLANK($C1266),"",IF(ISNA(VLOOKUP($L1266,'result messages'!$H$3:$L$11,4,FALSE)),VLOOKUP($M1266,'result messages'!$H$3:$L$11,4,FALSE),VLOOKUP($L1266,'result messages'!$H$3:$L$11,4,FALSE)))</f>
        <v/>
      </c>
      <c r="Q1266" s="1" t="str">
        <f>IF(ISBLANK($C1266),"",IF(ISNA(VLOOKUP($L1266,'result messages'!$H$3:$L$11,5,FALSE)),VLOOKUP($M1266,'result messages'!$H$3:$L$11,5,FALSE),VLOOKUP($L1266,'result messages'!$H$3:$L$11,5,FALSE)))</f>
        <v/>
      </c>
    </row>
    <row r="1267" spans="1:17">
      <c r="A1267" s="1">
        <v>1264</v>
      </c>
      <c r="B1267" s="1"/>
      <c r="C1267" s="1"/>
      <c r="D1267" s="1"/>
      <c r="E1267" s="6"/>
      <c r="F1267" s="1"/>
      <c r="G1267" s="1" t="str">
        <f>IF(ISNA(VLOOKUP($C1267,'DTEN TCAP Linkage deviceId'!$A$1:$A$20000,1,FALSE)),"No","Yes")</f>
        <v>No</v>
      </c>
      <c r="H1267" s="1" t="str">
        <f>IF(ISNA(VLOOKUP($C1267,'Provisioning Requester'!$F$3:$H$20000,2,FALSE)),"No","Yes")</f>
        <v>No</v>
      </c>
      <c r="I1267" s="1" t="str">
        <f>IF($H1267="Yes",VLOOKUP($C1267,'Provisioning Requester'!$F$3:$H$20000,3,FALSE),"-")</f>
        <v>-</v>
      </c>
      <c r="J1267" s="1" t="str">
        <f>IF(OR(D1267="SVCP", E1267="TRUE"), "No", IF(ISNA(VLOOKUP($C1267,'ProvResponder deviceId'!$A$1:$A$20000,1,FALSE)),"No","Yes"))</f>
        <v>No</v>
      </c>
      <c r="K1267" s="1" t="str">
        <f>IF($J1267="Yes",VLOOKUP($C1267,'ProvResponder deviceId'!$A$1:$C$20000,3,FALSE),"-")</f>
        <v>-</v>
      </c>
      <c r="L1267" s="1" t="str">
        <f t="shared" si="38"/>
        <v/>
      </c>
      <c r="M1267" s="1" t="str">
        <f t="shared" si="39"/>
        <v/>
      </c>
      <c r="N1267" s="1" t="str">
        <f>IF(ISBLANK($C1267),"",IF(ISNA(VLOOKUP($L1267,'result messages'!$H$3:$L$11,2,FALSE)),VLOOKUP($M1267,'result messages'!$H$3:$L$11,2,FALSE),VLOOKUP($L1267,'result messages'!$H$3:$L$11,2,FALSE)))</f>
        <v/>
      </c>
      <c r="O1267" s="1" t="str">
        <f>IF(ISBLANK($C1267),"",IF(ISNA(VLOOKUP($L1267,'result messages'!$H$3:$L$11,3,FALSE)),VLOOKUP($M1267,'result messages'!$H$3:$L$11,3,FALSE),VLOOKUP($L1267,'result messages'!$H$3:$L$11,3,FALSE)))</f>
        <v/>
      </c>
      <c r="P1267" s="1" t="str">
        <f>IF(ISBLANK($C1267),"",IF(ISNA(VLOOKUP($L1267,'result messages'!$H$3:$L$11,4,FALSE)),VLOOKUP($M1267,'result messages'!$H$3:$L$11,4,FALSE),VLOOKUP($L1267,'result messages'!$H$3:$L$11,4,FALSE)))</f>
        <v/>
      </c>
      <c r="Q1267" s="1" t="str">
        <f>IF(ISBLANK($C1267),"",IF(ISNA(VLOOKUP($L1267,'result messages'!$H$3:$L$11,5,FALSE)),VLOOKUP($M1267,'result messages'!$H$3:$L$11,5,FALSE),VLOOKUP($L1267,'result messages'!$H$3:$L$11,5,FALSE)))</f>
        <v/>
      </c>
    </row>
    <row r="1268" spans="1:17">
      <c r="A1268" s="1">
        <v>1265</v>
      </c>
      <c r="B1268" s="1"/>
      <c r="C1268" s="1"/>
      <c r="D1268" s="1"/>
      <c r="E1268" s="6"/>
      <c r="F1268" s="1"/>
      <c r="G1268" s="1" t="str">
        <f>IF(ISNA(VLOOKUP($C1268,'DTEN TCAP Linkage deviceId'!$A$1:$A$20000,1,FALSE)),"No","Yes")</f>
        <v>No</v>
      </c>
      <c r="H1268" s="1" t="str">
        <f>IF(ISNA(VLOOKUP($C1268,'Provisioning Requester'!$F$3:$H$20000,2,FALSE)),"No","Yes")</f>
        <v>No</v>
      </c>
      <c r="I1268" s="1" t="str">
        <f>IF($H1268="Yes",VLOOKUP($C1268,'Provisioning Requester'!$F$3:$H$20000,3,FALSE),"-")</f>
        <v>-</v>
      </c>
      <c r="J1268" s="1" t="str">
        <f>IF(OR(D1268="SVCP", E1268="TRUE"), "No", IF(ISNA(VLOOKUP($C1268,'ProvResponder deviceId'!$A$1:$A$20000,1,FALSE)),"No","Yes"))</f>
        <v>No</v>
      </c>
      <c r="K1268" s="1" t="str">
        <f>IF($J1268="Yes",VLOOKUP($C1268,'ProvResponder deviceId'!$A$1:$C$20000,3,FALSE),"-")</f>
        <v>-</v>
      </c>
      <c r="L1268" s="1" t="str">
        <f t="shared" si="38"/>
        <v/>
      </c>
      <c r="M1268" s="1" t="str">
        <f t="shared" si="39"/>
        <v/>
      </c>
      <c r="N1268" s="1" t="str">
        <f>IF(ISBLANK($C1268),"",IF(ISNA(VLOOKUP($L1268,'result messages'!$H$3:$L$11,2,FALSE)),VLOOKUP($M1268,'result messages'!$H$3:$L$11,2,FALSE),VLOOKUP($L1268,'result messages'!$H$3:$L$11,2,FALSE)))</f>
        <v/>
      </c>
      <c r="O1268" s="1" t="str">
        <f>IF(ISBLANK($C1268),"",IF(ISNA(VLOOKUP($L1268,'result messages'!$H$3:$L$11,3,FALSE)),VLOOKUP($M1268,'result messages'!$H$3:$L$11,3,FALSE),VLOOKUP($L1268,'result messages'!$H$3:$L$11,3,FALSE)))</f>
        <v/>
      </c>
      <c r="P1268" s="1" t="str">
        <f>IF(ISBLANK($C1268),"",IF(ISNA(VLOOKUP($L1268,'result messages'!$H$3:$L$11,4,FALSE)),VLOOKUP($M1268,'result messages'!$H$3:$L$11,4,FALSE),VLOOKUP($L1268,'result messages'!$H$3:$L$11,4,FALSE)))</f>
        <v/>
      </c>
      <c r="Q1268" s="1" t="str">
        <f>IF(ISBLANK($C1268),"",IF(ISNA(VLOOKUP($L1268,'result messages'!$H$3:$L$11,5,FALSE)),VLOOKUP($M1268,'result messages'!$H$3:$L$11,5,FALSE),VLOOKUP($L1268,'result messages'!$H$3:$L$11,5,FALSE)))</f>
        <v/>
      </c>
    </row>
    <row r="1269" spans="1:17">
      <c r="A1269" s="1">
        <v>1266</v>
      </c>
      <c r="B1269" s="1"/>
      <c r="C1269" s="1"/>
      <c r="D1269" s="1"/>
      <c r="E1269" s="6"/>
      <c r="F1269" s="1"/>
      <c r="G1269" s="1" t="str">
        <f>IF(ISNA(VLOOKUP($C1269,'DTEN TCAP Linkage deviceId'!$A$1:$A$20000,1,FALSE)),"No","Yes")</f>
        <v>No</v>
      </c>
      <c r="H1269" s="1" t="str">
        <f>IF(ISNA(VLOOKUP($C1269,'Provisioning Requester'!$F$3:$H$20000,2,FALSE)),"No","Yes")</f>
        <v>No</v>
      </c>
      <c r="I1269" s="1" t="str">
        <f>IF($H1269="Yes",VLOOKUP($C1269,'Provisioning Requester'!$F$3:$H$20000,3,FALSE),"-")</f>
        <v>-</v>
      </c>
      <c r="J1269" s="1" t="str">
        <f>IF(OR(D1269="SVCP", E1269="TRUE"), "No", IF(ISNA(VLOOKUP($C1269,'ProvResponder deviceId'!$A$1:$A$20000,1,FALSE)),"No","Yes"))</f>
        <v>No</v>
      </c>
      <c r="K1269" s="1" t="str">
        <f>IF($J1269="Yes",VLOOKUP($C1269,'ProvResponder deviceId'!$A$1:$C$20000,3,FALSE),"-")</f>
        <v>-</v>
      </c>
      <c r="L1269" s="1" t="str">
        <f t="shared" si="38"/>
        <v/>
      </c>
      <c r="M1269" s="1" t="str">
        <f t="shared" si="39"/>
        <v/>
      </c>
      <c r="N1269" s="1" t="str">
        <f>IF(ISBLANK($C1269),"",IF(ISNA(VLOOKUP($L1269,'result messages'!$H$3:$L$11,2,FALSE)),VLOOKUP($M1269,'result messages'!$H$3:$L$11,2,FALSE),VLOOKUP($L1269,'result messages'!$H$3:$L$11,2,FALSE)))</f>
        <v/>
      </c>
      <c r="O1269" s="1" t="str">
        <f>IF(ISBLANK($C1269),"",IF(ISNA(VLOOKUP($L1269,'result messages'!$H$3:$L$11,3,FALSE)),VLOOKUP($M1269,'result messages'!$H$3:$L$11,3,FALSE),VLOOKUP($L1269,'result messages'!$H$3:$L$11,3,FALSE)))</f>
        <v/>
      </c>
      <c r="P1269" s="1" t="str">
        <f>IF(ISBLANK($C1269),"",IF(ISNA(VLOOKUP($L1269,'result messages'!$H$3:$L$11,4,FALSE)),VLOOKUP($M1269,'result messages'!$H$3:$L$11,4,FALSE),VLOOKUP($L1269,'result messages'!$H$3:$L$11,4,FALSE)))</f>
        <v/>
      </c>
      <c r="Q1269" s="1" t="str">
        <f>IF(ISBLANK($C1269),"",IF(ISNA(VLOOKUP($L1269,'result messages'!$H$3:$L$11,5,FALSE)),VLOOKUP($M1269,'result messages'!$H$3:$L$11,5,FALSE),VLOOKUP($L1269,'result messages'!$H$3:$L$11,5,FALSE)))</f>
        <v/>
      </c>
    </row>
    <row r="1270" spans="1:17">
      <c r="A1270" s="1">
        <v>1267</v>
      </c>
      <c r="B1270" s="1"/>
      <c r="C1270" s="1"/>
      <c r="D1270" s="1"/>
      <c r="E1270" s="6"/>
      <c r="F1270" s="1"/>
      <c r="G1270" s="1" t="str">
        <f>IF(ISNA(VLOOKUP($C1270,'DTEN TCAP Linkage deviceId'!$A$1:$A$20000,1,FALSE)),"No","Yes")</f>
        <v>No</v>
      </c>
      <c r="H1270" s="1" t="str">
        <f>IF(ISNA(VLOOKUP($C1270,'Provisioning Requester'!$F$3:$H$20000,2,FALSE)),"No","Yes")</f>
        <v>No</v>
      </c>
      <c r="I1270" s="1" t="str">
        <f>IF($H1270="Yes",VLOOKUP($C1270,'Provisioning Requester'!$F$3:$H$20000,3,FALSE),"-")</f>
        <v>-</v>
      </c>
      <c r="J1270" s="1" t="str">
        <f>IF(OR(D1270="SVCP", E1270="TRUE"), "No", IF(ISNA(VLOOKUP($C1270,'ProvResponder deviceId'!$A$1:$A$20000,1,FALSE)),"No","Yes"))</f>
        <v>No</v>
      </c>
      <c r="K1270" s="1" t="str">
        <f>IF($J1270="Yes",VLOOKUP($C1270,'ProvResponder deviceId'!$A$1:$C$20000,3,FALSE),"-")</f>
        <v>-</v>
      </c>
      <c r="L1270" s="1" t="str">
        <f t="shared" si="38"/>
        <v/>
      </c>
      <c r="M1270" s="1" t="str">
        <f t="shared" si="39"/>
        <v/>
      </c>
      <c r="N1270" s="1" t="str">
        <f>IF(ISBLANK($C1270),"",IF(ISNA(VLOOKUP($L1270,'result messages'!$H$3:$L$11,2,FALSE)),VLOOKUP($M1270,'result messages'!$H$3:$L$11,2,FALSE),VLOOKUP($L1270,'result messages'!$H$3:$L$11,2,FALSE)))</f>
        <v/>
      </c>
      <c r="O1270" s="1" t="str">
        <f>IF(ISBLANK($C1270),"",IF(ISNA(VLOOKUP($L1270,'result messages'!$H$3:$L$11,3,FALSE)),VLOOKUP($M1270,'result messages'!$H$3:$L$11,3,FALSE),VLOOKUP($L1270,'result messages'!$H$3:$L$11,3,FALSE)))</f>
        <v/>
      </c>
      <c r="P1270" s="1" t="str">
        <f>IF(ISBLANK($C1270),"",IF(ISNA(VLOOKUP($L1270,'result messages'!$H$3:$L$11,4,FALSE)),VLOOKUP($M1270,'result messages'!$H$3:$L$11,4,FALSE),VLOOKUP($L1270,'result messages'!$H$3:$L$11,4,FALSE)))</f>
        <v/>
      </c>
      <c r="Q1270" s="1" t="str">
        <f>IF(ISBLANK($C1270),"",IF(ISNA(VLOOKUP($L1270,'result messages'!$H$3:$L$11,5,FALSE)),VLOOKUP($M1270,'result messages'!$H$3:$L$11,5,FALSE),VLOOKUP($L1270,'result messages'!$H$3:$L$11,5,FALSE)))</f>
        <v/>
      </c>
    </row>
    <row r="1271" spans="1:17">
      <c r="A1271" s="1">
        <v>1268</v>
      </c>
      <c r="B1271" s="1"/>
      <c r="C1271" s="1"/>
      <c r="D1271" s="1"/>
      <c r="E1271" s="6"/>
      <c r="F1271" s="1"/>
      <c r="G1271" s="1" t="str">
        <f>IF(ISNA(VLOOKUP($C1271,'DTEN TCAP Linkage deviceId'!$A$1:$A$20000,1,FALSE)),"No","Yes")</f>
        <v>No</v>
      </c>
      <c r="H1271" s="1" t="str">
        <f>IF(ISNA(VLOOKUP($C1271,'Provisioning Requester'!$F$3:$H$20000,2,FALSE)),"No","Yes")</f>
        <v>No</v>
      </c>
      <c r="I1271" s="1" t="str">
        <f>IF($H1271="Yes",VLOOKUP($C1271,'Provisioning Requester'!$F$3:$H$20000,3,FALSE),"-")</f>
        <v>-</v>
      </c>
      <c r="J1271" s="1" t="str">
        <f>IF(OR(D1271="SVCP", E1271="TRUE"), "No", IF(ISNA(VLOOKUP($C1271,'ProvResponder deviceId'!$A$1:$A$20000,1,FALSE)),"No","Yes"))</f>
        <v>No</v>
      </c>
      <c r="K1271" s="1" t="str">
        <f>IF($J1271="Yes",VLOOKUP($C1271,'ProvResponder deviceId'!$A$1:$C$20000,3,FALSE),"-")</f>
        <v>-</v>
      </c>
      <c r="L1271" s="1" t="str">
        <f t="shared" si="38"/>
        <v/>
      </c>
      <c r="M1271" s="1" t="str">
        <f t="shared" si="39"/>
        <v/>
      </c>
      <c r="N1271" s="1" t="str">
        <f>IF(ISBLANK($C1271),"",IF(ISNA(VLOOKUP($L1271,'result messages'!$H$3:$L$11,2,FALSE)),VLOOKUP($M1271,'result messages'!$H$3:$L$11,2,FALSE),VLOOKUP($L1271,'result messages'!$H$3:$L$11,2,FALSE)))</f>
        <v/>
      </c>
      <c r="O1271" s="1" t="str">
        <f>IF(ISBLANK($C1271),"",IF(ISNA(VLOOKUP($L1271,'result messages'!$H$3:$L$11,3,FALSE)),VLOOKUP($M1271,'result messages'!$H$3:$L$11,3,FALSE),VLOOKUP($L1271,'result messages'!$H$3:$L$11,3,FALSE)))</f>
        <v/>
      </c>
      <c r="P1271" s="1" t="str">
        <f>IF(ISBLANK($C1271),"",IF(ISNA(VLOOKUP($L1271,'result messages'!$H$3:$L$11,4,FALSE)),VLOOKUP($M1271,'result messages'!$H$3:$L$11,4,FALSE),VLOOKUP($L1271,'result messages'!$H$3:$L$11,4,FALSE)))</f>
        <v/>
      </c>
      <c r="Q1271" s="1" t="str">
        <f>IF(ISBLANK($C1271),"",IF(ISNA(VLOOKUP($L1271,'result messages'!$H$3:$L$11,5,FALSE)),VLOOKUP($M1271,'result messages'!$H$3:$L$11,5,FALSE),VLOOKUP($L1271,'result messages'!$H$3:$L$11,5,FALSE)))</f>
        <v/>
      </c>
    </row>
    <row r="1272" spans="1:17">
      <c r="A1272" s="1">
        <v>1269</v>
      </c>
      <c r="B1272" s="1"/>
      <c r="C1272" s="1"/>
      <c r="D1272" s="1"/>
      <c r="E1272" s="6"/>
      <c r="F1272" s="1"/>
      <c r="G1272" s="1" t="str">
        <f>IF(ISNA(VLOOKUP($C1272,'DTEN TCAP Linkage deviceId'!$A$1:$A$20000,1,FALSE)),"No","Yes")</f>
        <v>No</v>
      </c>
      <c r="H1272" s="1" t="str">
        <f>IF(ISNA(VLOOKUP($C1272,'Provisioning Requester'!$F$3:$H$20000,2,FALSE)),"No","Yes")</f>
        <v>No</v>
      </c>
      <c r="I1272" s="1" t="str">
        <f>IF($H1272="Yes",VLOOKUP($C1272,'Provisioning Requester'!$F$3:$H$20000,3,FALSE),"-")</f>
        <v>-</v>
      </c>
      <c r="J1272" s="1" t="str">
        <f>IF(OR(D1272="SVCP", E1272="TRUE"), "No", IF(ISNA(VLOOKUP($C1272,'ProvResponder deviceId'!$A$1:$A$20000,1,FALSE)),"No","Yes"))</f>
        <v>No</v>
      </c>
      <c r="K1272" s="1" t="str">
        <f>IF($J1272="Yes",VLOOKUP($C1272,'ProvResponder deviceId'!$A$1:$C$20000,3,FALSE),"-")</f>
        <v>-</v>
      </c>
      <c r="L1272" s="1" t="str">
        <f t="shared" si="38"/>
        <v/>
      </c>
      <c r="M1272" s="1" t="str">
        <f t="shared" si="39"/>
        <v/>
      </c>
      <c r="N1272" s="1" t="str">
        <f>IF(ISBLANK($C1272),"",IF(ISNA(VLOOKUP($L1272,'result messages'!$H$3:$L$11,2,FALSE)),VLOOKUP($M1272,'result messages'!$H$3:$L$11,2,FALSE),VLOOKUP($L1272,'result messages'!$H$3:$L$11,2,FALSE)))</f>
        <v/>
      </c>
      <c r="O1272" s="1" t="str">
        <f>IF(ISBLANK($C1272),"",IF(ISNA(VLOOKUP($L1272,'result messages'!$H$3:$L$11,3,FALSE)),VLOOKUP($M1272,'result messages'!$H$3:$L$11,3,FALSE),VLOOKUP($L1272,'result messages'!$H$3:$L$11,3,FALSE)))</f>
        <v/>
      </c>
      <c r="P1272" s="1" t="str">
        <f>IF(ISBLANK($C1272),"",IF(ISNA(VLOOKUP($L1272,'result messages'!$H$3:$L$11,4,FALSE)),VLOOKUP($M1272,'result messages'!$H$3:$L$11,4,FALSE),VLOOKUP($L1272,'result messages'!$H$3:$L$11,4,FALSE)))</f>
        <v/>
      </c>
      <c r="Q1272" s="1" t="str">
        <f>IF(ISBLANK($C1272),"",IF(ISNA(VLOOKUP($L1272,'result messages'!$H$3:$L$11,5,FALSE)),VLOOKUP($M1272,'result messages'!$H$3:$L$11,5,FALSE),VLOOKUP($L1272,'result messages'!$H$3:$L$11,5,FALSE)))</f>
        <v/>
      </c>
    </row>
    <row r="1273" spans="1:17">
      <c r="A1273" s="1">
        <v>1270</v>
      </c>
      <c r="B1273" s="1"/>
      <c r="C1273" s="1"/>
      <c r="D1273" s="1"/>
      <c r="E1273" s="6"/>
      <c r="F1273" s="1"/>
      <c r="G1273" s="1" t="str">
        <f>IF(ISNA(VLOOKUP($C1273,'DTEN TCAP Linkage deviceId'!$A$1:$A$20000,1,FALSE)),"No","Yes")</f>
        <v>No</v>
      </c>
      <c r="H1273" s="1" t="str">
        <f>IF(ISNA(VLOOKUP($C1273,'Provisioning Requester'!$F$3:$H$20000,2,FALSE)),"No","Yes")</f>
        <v>No</v>
      </c>
      <c r="I1273" s="1" t="str">
        <f>IF($H1273="Yes",VLOOKUP($C1273,'Provisioning Requester'!$F$3:$H$20000,3,FALSE),"-")</f>
        <v>-</v>
      </c>
      <c r="J1273" s="1" t="str">
        <f>IF(OR(D1273="SVCP", E1273="TRUE"), "No", IF(ISNA(VLOOKUP($C1273,'ProvResponder deviceId'!$A$1:$A$20000,1,FALSE)),"No","Yes"))</f>
        <v>No</v>
      </c>
      <c r="K1273" s="1" t="str">
        <f>IF($J1273="Yes",VLOOKUP($C1273,'ProvResponder deviceId'!$A$1:$C$20000,3,FALSE),"-")</f>
        <v>-</v>
      </c>
      <c r="L1273" s="1" t="str">
        <f t="shared" si="38"/>
        <v/>
      </c>
      <c r="M1273" s="1" t="str">
        <f t="shared" si="39"/>
        <v/>
      </c>
      <c r="N1273" s="1" t="str">
        <f>IF(ISBLANK($C1273),"",IF(ISNA(VLOOKUP($L1273,'result messages'!$H$3:$L$11,2,FALSE)),VLOOKUP($M1273,'result messages'!$H$3:$L$11,2,FALSE),VLOOKUP($L1273,'result messages'!$H$3:$L$11,2,FALSE)))</f>
        <v/>
      </c>
      <c r="O1273" s="1" t="str">
        <f>IF(ISBLANK($C1273),"",IF(ISNA(VLOOKUP($L1273,'result messages'!$H$3:$L$11,3,FALSE)),VLOOKUP($M1273,'result messages'!$H$3:$L$11,3,FALSE),VLOOKUP($L1273,'result messages'!$H$3:$L$11,3,FALSE)))</f>
        <v/>
      </c>
      <c r="P1273" s="1" t="str">
        <f>IF(ISBLANK($C1273),"",IF(ISNA(VLOOKUP($L1273,'result messages'!$H$3:$L$11,4,FALSE)),VLOOKUP($M1273,'result messages'!$H$3:$L$11,4,FALSE),VLOOKUP($L1273,'result messages'!$H$3:$L$11,4,FALSE)))</f>
        <v/>
      </c>
      <c r="Q1273" s="1" t="str">
        <f>IF(ISBLANK($C1273),"",IF(ISNA(VLOOKUP($L1273,'result messages'!$H$3:$L$11,5,FALSE)),VLOOKUP($M1273,'result messages'!$H$3:$L$11,5,FALSE),VLOOKUP($L1273,'result messages'!$H$3:$L$11,5,FALSE)))</f>
        <v/>
      </c>
    </row>
    <row r="1274" spans="1:17">
      <c r="A1274" s="1">
        <v>1271</v>
      </c>
      <c r="B1274" s="1"/>
      <c r="C1274" s="1"/>
      <c r="D1274" s="1"/>
      <c r="E1274" s="6"/>
      <c r="F1274" s="1"/>
      <c r="G1274" s="1" t="str">
        <f>IF(ISNA(VLOOKUP($C1274,'DTEN TCAP Linkage deviceId'!$A$1:$A$20000,1,FALSE)),"No","Yes")</f>
        <v>No</v>
      </c>
      <c r="H1274" s="1" t="str">
        <f>IF(ISNA(VLOOKUP($C1274,'Provisioning Requester'!$F$3:$H$20000,2,FALSE)),"No","Yes")</f>
        <v>No</v>
      </c>
      <c r="I1274" s="1" t="str">
        <f>IF($H1274="Yes",VLOOKUP($C1274,'Provisioning Requester'!$F$3:$H$20000,3,FALSE),"-")</f>
        <v>-</v>
      </c>
      <c r="J1274" s="1" t="str">
        <f>IF(OR(D1274="SVCP", E1274="TRUE"), "No", IF(ISNA(VLOOKUP($C1274,'ProvResponder deviceId'!$A$1:$A$20000,1,FALSE)),"No","Yes"))</f>
        <v>No</v>
      </c>
      <c r="K1274" s="1" t="str">
        <f>IF($J1274="Yes",VLOOKUP($C1274,'ProvResponder deviceId'!$A$1:$C$20000,3,FALSE),"-")</f>
        <v>-</v>
      </c>
      <c r="L1274" s="1" t="str">
        <f t="shared" si="38"/>
        <v/>
      </c>
      <c r="M1274" s="1" t="str">
        <f t="shared" si="39"/>
        <v/>
      </c>
      <c r="N1274" s="1" t="str">
        <f>IF(ISBLANK($C1274),"",IF(ISNA(VLOOKUP($L1274,'result messages'!$H$3:$L$11,2,FALSE)),VLOOKUP($M1274,'result messages'!$H$3:$L$11,2,FALSE),VLOOKUP($L1274,'result messages'!$H$3:$L$11,2,FALSE)))</f>
        <v/>
      </c>
      <c r="O1274" s="1" t="str">
        <f>IF(ISBLANK($C1274),"",IF(ISNA(VLOOKUP($L1274,'result messages'!$H$3:$L$11,3,FALSE)),VLOOKUP($M1274,'result messages'!$H$3:$L$11,3,FALSE),VLOOKUP($L1274,'result messages'!$H$3:$L$11,3,FALSE)))</f>
        <v/>
      </c>
      <c r="P1274" s="1" t="str">
        <f>IF(ISBLANK($C1274),"",IF(ISNA(VLOOKUP($L1274,'result messages'!$H$3:$L$11,4,FALSE)),VLOOKUP($M1274,'result messages'!$H$3:$L$11,4,FALSE),VLOOKUP($L1274,'result messages'!$H$3:$L$11,4,FALSE)))</f>
        <v/>
      </c>
      <c r="Q1274" s="1" t="str">
        <f>IF(ISBLANK($C1274),"",IF(ISNA(VLOOKUP($L1274,'result messages'!$H$3:$L$11,5,FALSE)),VLOOKUP($M1274,'result messages'!$H$3:$L$11,5,FALSE),VLOOKUP($L1274,'result messages'!$H$3:$L$11,5,FALSE)))</f>
        <v/>
      </c>
    </row>
    <row r="1275" spans="1:17">
      <c r="A1275" s="1">
        <v>1272</v>
      </c>
      <c r="B1275" s="1"/>
      <c r="C1275" s="1"/>
      <c r="D1275" s="1"/>
      <c r="E1275" s="6"/>
      <c r="F1275" s="1"/>
      <c r="G1275" s="1" t="str">
        <f>IF(ISNA(VLOOKUP($C1275,'DTEN TCAP Linkage deviceId'!$A$1:$A$20000,1,FALSE)),"No","Yes")</f>
        <v>No</v>
      </c>
      <c r="H1275" s="1" t="str">
        <f>IF(ISNA(VLOOKUP($C1275,'Provisioning Requester'!$F$3:$H$20000,2,FALSE)),"No","Yes")</f>
        <v>No</v>
      </c>
      <c r="I1275" s="1" t="str">
        <f>IF($H1275="Yes",VLOOKUP($C1275,'Provisioning Requester'!$F$3:$H$20000,3,FALSE),"-")</f>
        <v>-</v>
      </c>
      <c r="J1275" s="1" t="str">
        <f>IF(OR(D1275="SVCP", E1275="TRUE"), "No", IF(ISNA(VLOOKUP($C1275,'ProvResponder deviceId'!$A$1:$A$20000,1,FALSE)),"No","Yes"))</f>
        <v>No</v>
      </c>
      <c r="K1275" s="1" t="str">
        <f>IF($J1275="Yes",VLOOKUP($C1275,'ProvResponder deviceId'!$A$1:$C$20000,3,FALSE),"-")</f>
        <v>-</v>
      </c>
      <c r="L1275" s="1" t="str">
        <f t="shared" si="38"/>
        <v/>
      </c>
      <c r="M1275" s="1" t="str">
        <f t="shared" si="39"/>
        <v/>
      </c>
      <c r="N1275" s="1" t="str">
        <f>IF(ISBLANK($C1275),"",IF(ISNA(VLOOKUP($L1275,'result messages'!$H$3:$L$11,2,FALSE)),VLOOKUP($M1275,'result messages'!$H$3:$L$11,2,FALSE),VLOOKUP($L1275,'result messages'!$H$3:$L$11,2,FALSE)))</f>
        <v/>
      </c>
      <c r="O1275" s="1" t="str">
        <f>IF(ISBLANK($C1275),"",IF(ISNA(VLOOKUP($L1275,'result messages'!$H$3:$L$11,3,FALSE)),VLOOKUP($M1275,'result messages'!$H$3:$L$11,3,FALSE),VLOOKUP($L1275,'result messages'!$H$3:$L$11,3,FALSE)))</f>
        <v/>
      </c>
      <c r="P1275" s="1" t="str">
        <f>IF(ISBLANK($C1275),"",IF(ISNA(VLOOKUP($L1275,'result messages'!$H$3:$L$11,4,FALSE)),VLOOKUP($M1275,'result messages'!$H$3:$L$11,4,FALSE),VLOOKUP($L1275,'result messages'!$H$3:$L$11,4,FALSE)))</f>
        <v/>
      </c>
      <c r="Q1275" s="1" t="str">
        <f>IF(ISBLANK($C1275),"",IF(ISNA(VLOOKUP($L1275,'result messages'!$H$3:$L$11,5,FALSE)),VLOOKUP($M1275,'result messages'!$H$3:$L$11,5,FALSE),VLOOKUP($L1275,'result messages'!$H$3:$L$11,5,FALSE)))</f>
        <v/>
      </c>
    </row>
    <row r="1276" spans="1:17">
      <c r="A1276" s="1">
        <v>1273</v>
      </c>
      <c r="B1276" s="1"/>
      <c r="C1276" s="1"/>
      <c r="D1276" s="1"/>
      <c r="E1276" s="6"/>
      <c r="F1276" s="1"/>
      <c r="G1276" s="1" t="str">
        <f>IF(ISNA(VLOOKUP($C1276,'DTEN TCAP Linkage deviceId'!$A$1:$A$20000,1,FALSE)),"No","Yes")</f>
        <v>No</v>
      </c>
      <c r="H1276" s="1" t="str">
        <f>IF(ISNA(VLOOKUP($C1276,'Provisioning Requester'!$F$3:$H$20000,2,FALSE)),"No","Yes")</f>
        <v>No</v>
      </c>
      <c r="I1276" s="1" t="str">
        <f>IF($H1276="Yes",VLOOKUP($C1276,'Provisioning Requester'!$F$3:$H$20000,3,FALSE),"-")</f>
        <v>-</v>
      </c>
      <c r="J1276" s="1" t="str">
        <f>IF(OR(D1276="SVCP", E1276="TRUE"), "No", IF(ISNA(VLOOKUP($C1276,'ProvResponder deviceId'!$A$1:$A$20000,1,FALSE)),"No","Yes"))</f>
        <v>No</v>
      </c>
      <c r="K1276" s="1" t="str">
        <f>IF($J1276="Yes",VLOOKUP($C1276,'ProvResponder deviceId'!$A$1:$C$20000,3,FALSE),"-")</f>
        <v>-</v>
      </c>
      <c r="L1276" s="1" t="str">
        <f t="shared" si="38"/>
        <v/>
      </c>
      <c r="M1276" s="1" t="str">
        <f t="shared" si="39"/>
        <v/>
      </c>
      <c r="N1276" s="1" t="str">
        <f>IF(ISBLANK($C1276),"",IF(ISNA(VLOOKUP($L1276,'result messages'!$H$3:$L$11,2,FALSE)),VLOOKUP($M1276,'result messages'!$H$3:$L$11,2,FALSE),VLOOKUP($L1276,'result messages'!$H$3:$L$11,2,FALSE)))</f>
        <v/>
      </c>
      <c r="O1276" s="1" t="str">
        <f>IF(ISBLANK($C1276),"",IF(ISNA(VLOOKUP($L1276,'result messages'!$H$3:$L$11,3,FALSE)),VLOOKUP($M1276,'result messages'!$H$3:$L$11,3,FALSE),VLOOKUP($L1276,'result messages'!$H$3:$L$11,3,FALSE)))</f>
        <v/>
      </c>
      <c r="P1276" s="1" t="str">
        <f>IF(ISBLANK($C1276),"",IF(ISNA(VLOOKUP($L1276,'result messages'!$H$3:$L$11,4,FALSE)),VLOOKUP($M1276,'result messages'!$H$3:$L$11,4,FALSE),VLOOKUP($L1276,'result messages'!$H$3:$L$11,4,FALSE)))</f>
        <v/>
      </c>
      <c r="Q1276" s="1" t="str">
        <f>IF(ISBLANK($C1276),"",IF(ISNA(VLOOKUP($L1276,'result messages'!$H$3:$L$11,5,FALSE)),VLOOKUP($M1276,'result messages'!$H$3:$L$11,5,FALSE),VLOOKUP($L1276,'result messages'!$H$3:$L$11,5,FALSE)))</f>
        <v/>
      </c>
    </row>
    <row r="1277" spans="1:17">
      <c r="A1277" s="1">
        <v>1274</v>
      </c>
      <c r="B1277" s="1"/>
      <c r="C1277" s="1"/>
      <c r="D1277" s="1"/>
      <c r="E1277" s="6"/>
      <c r="F1277" s="1"/>
      <c r="G1277" s="1" t="str">
        <f>IF(ISNA(VLOOKUP($C1277,'DTEN TCAP Linkage deviceId'!$A$1:$A$20000,1,FALSE)),"No","Yes")</f>
        <v>No</v>
      </c>
      <c r="H1277" s="1" t="str">
        <f>IF(ISNA(VLOOKUP($C1277,'Provisioning Requester'!$F$3:$H$20000,2,FALSE)),"No","Yes")</f>
        <v>No</v>
      </c>
      <c r="I1277" s="1" t="str">
        <f>IF($H1277="Yes",VLOOKUP($C1277,'Provisioning Requester'!$F$3:$H$20000,3,FALSE),"-")</f>
        <v>-</v>
      </c>
      <c r="J1277" s="1" t="str">
        <f>IF(OR(D1277="SVCP", E1277="TRUE"), "No", IF(ISNA(VLOOKUP($C1277,'ProvResponder deviceId'!$A$1:$A$20000,1,FALSE)),"No","Yes"))</f>
        <v>No</v>
      </c>
      <c r="K1277" s="1" t="str">
        <f>IF($J1277="Yes",VLOOKUP($C1277,'ProvResponder deviceId'!$A$1:$C$20000,3,FALSE),"-")</f>
        <v>-</v>
      </c>
      <c r="L1277" s="1" t="str">
        <f t="shared" si="38"/>
        <v/>
      </c>
      <c r="M1277" s="1" t="str">
        <f t="shared" si="39"/>
        <v/>
      </c>
      <c r="N1277" s="1" t="str">
        <f>IF(ISBLANK($C1277),"",IF(ISNA(VLOOKUP($L1277,'result messages'!$H$3:$L$11,2,FALSE)),VLOOKUP($M1277,'result messages'!$H$3:$L$11,2,FALSE),VLOOKUP($L1277,'result messages'!$H$3:$L$11,2,FALSE)))</f>
        <v/>
      </c>
      <c r="O1277" s="1" t="str">
        <f>IF(ISBLANK($C1277),"",IF(ISNA(VLOOKUP($L1277,'result messages'!$H$3:$L$11,3,FALSE)),VLOOKUP($M1277,'result messages'!$H$3:$L$11,3,FALSE),VLOOKUP($L1277,'result messages'!$H$3:$L$11,3,FALSE)))</f>
        <v/>
      </c>
      <c r="P1277" s="1" t="str">
        <f>IF(ISBLANK($C1277),"",IF(ISNA(VLOOKUP($L1277,'result messages'!$H$3:$L$11,4,FALSE)),VLOOKUP($M1277,'result messages'!$H$3:$L$11,4,FALSE),VLOOKUP($L1277,'result messages'!$H$3:$L$11,4,FALSE)))</f>
        <v/>
      </c>
      <c r="Q1277" s="1" t="str">
        <f>IF(ISBLANK($C1277),"",IF(ISNA(VLOOKUP($L1277,'result messages'!$H$3:$L$11,5,FALSE)),VLOOKUP($M1277,'result messages'!$H$3:$L$11,5,FALSE),VLOOKUP($L1277,'result messages'!$H$3:$L$11,5,FALSE)))</f>
        <v/>
      </c>
    </row>
    <row r="1278" spans="1:17">
      <c r="A1278" s="1">
        <v>1275</v>
      </c>
      <c r="B1278" s="1"/>
      <c r="C1278" s="1"/>
      <c r="D1278" s="1"/>
      <c r="E1278" s="6"/>
      <c r="F1278" s="1"/>
      <c r="G1278" s="1" t="str">
        <f>IF(ISNA(VLOOKUP($C1278,'DTEN TCAP Linkage deviceId'!$A$1:$A$20000,1,FALSE)),"No","Yes")</f>
        <v>No</v>
      </c>
      <c r="H1278" s="1" t="str">
        <f>IF(ISNA(VLOOKUP($C1278,'Provisioning Requester'!$F$3:$H$20000,2,FALSE)),"No","Yes")</f>
        <v>No</v>
      </c>
      <c r="I1278" s="1" t="str">
        <f>IF($H1278="Yes",VLOOKUP($C1278,'Provisioning Requester'!$F$3:$H$20000,3,FALSE),"-")</f>
        <v>-</v>
      </c>
      <c r="J1278" s="1" t="str">
        <f>IF(OR(D1278="SVCP", E1278="TRUE"), "No", IF(ISNA(VLOOKUP($C1278,'ProvResponder deviceId'!$A$1:$A$20000,1,FALSE)),"No","Yes"))</f>
        <v>No</v>
      </c>
      <c r="K1278" s="1" t="str">
        <f>IF($J1278="Yes",VLOOKUP($C1278,'ProvResponder deviceId'!$A$1:$C$20000,3,FALSE),"-")</f>
        <v>-</v>
      </c>
      <c r="L1278" s="1" t="str">
        <f t="shared" si="38"/>
        <v/>
      </c>
      <c r="M1278" s="1" t="str">
        <f t="shared" si="39"/>
        <v/>
      </c>
      <c r="N1278" s="1" t="str">
        <f>IF(ISBLANK($C1278),"",IF(ISNA(VLOOKUP($L1278,'result messages'!$H$3:$L$11,2,FALSE)),VLOOKUP($M1278,'result messages'!$H$3:$L$11,2,FALSE),VLOOKUP($L1278,'result messages'!$H$3:$L$11,2,FALSE)))</f>
        <v/>
      </c>
      <c r="O1278" s="1" t="str">
        <f>IF(ISBLANK($C1278),"",IF(ISNA(VLOOKUP($L1278,'result messages'!$H$3:$L$11,3,FALSE)),VLOOKUP($M1278,'result messages'!$H$3:$L$11,3,FALSE),VLOOKUP($L1278,'result messages'!$H$3:$L$11,3,FALSE)))</f>
        <v/>
      </c>
      <c r="P1278" s="1" t="str">
        <f>IF(ISBLANK($C1278),"",IF(ISNA(VLOOKUP($L1278,'result messages'!$H$3:$L$11,4,FALSE)),VLOOKUP($M1278,'result messages'!$H$3:$L$11,4,FALSE),VLOOKUP($L1278,'result messages'!$H$3:$L$11,4,FALSE)))</f>
        <v/>
      </c>
      <c r="Q1278" s="1" t="str">
        <f>IF(ISBLANK($C1278),"",IF(ISNA(VLOOKUP($L1278,'result messages'!$H$3:$L$11,5,FALSE)),VLOOKUP($M1278,'result messages'!$H$3:$L$11,5,FALSE),VLOOKUP($L1278,'result messages'!$H$3:$L$11,5,FALSE)))</f>
        <v/>
      </c>
    </row>
    <row r="1279" spans="1:17">
      <c r="A1279" s="1">
        <v>1276</v>
      </c>
      <c r="B1279" s="1"/>
      <c r="C1279" s="1"/>
      <c r="D1279" s="1"/>
      <c r="E1279" s="6"/>
      <c r="F1279" s="1"/>
      <c r="G1279" s="1" t="str">
        <f>IF(ISNA(VLOOKUP($C1279,'DTEN TCAP Linkage deviceId'!$A$1:$A$20000,1,FALSE)),"No","Yes")</f>
        <v>No</v>
      </c>
      <c r="H1279" s="1" t="str">
        <f>IF(ISNA(VLOOKUP($C1279,'Provisioning Requester'!$F$3:$H$20000,2,FALSE)),"No","Yes")</f>
        <v>No</v>
      </c>
      <c r="I1279" s="1" t="str">
        <f>IF($H1279="Yes",VLOOKUP($C1279,'Provisioning Requester'!$F$3:$H$20000,3,FALSE),"-")</f>
        <v>-</v>
      </c>
      <c r="J1279" s="1" t="str">
        <f>IF(OR(D1279="SVCP", E1279="TRUE"), "No", IF(ISNA(VLOOKUP($C1279,'ProvResponder deviceId'!$A$1:$A$20000,1,FALSE)),"No","Yes"))</f>
        <v>No</v>
      </c>
      <c r="K1279" s="1" t="str">
        <f>IF($J1279="Yes",VLOOKUP($C1279,'ProvResponder deviceId'!$A$1:$C$20000,3,FALSE),"-")</f>
        <v>-</v>
      </c>
      <c r="L1279" s="1" t="str">
        <f t="shared" si="38"/>
        <v/>
      </c>
      <c r="M1279" s="1" t="str">
        <f t="shared" si="39"/>
        <v/>
      </c>
      <c r="N1279" s="1" t="str">
        <f>IF(ISBLANK($C1279),"",IF(ISNA(VLOOKUP($L1279,'result messages'!$H$3:$L$11,2,FALSE)),VLOOKUP($M1279,'result messages'!$H$3:$L$11,2,FALSE),VLOOKUP($L1279,'result messages'!$H$3:$L$11,2,FALSE)))</f>
        <v/>
      </c>
      <c r="O1279" s="1" t="str">
        <f>IF(ISBLANK($C1279),"",IF(ISNA(VLOOKUP($L1279,'result messages'!$H$3:$L$11,3,FALSE)),VLOOKUP($M1279,'result messages'!$H$3:$L$11,3,FALSE),VLOOKUP($L1279,'result messages'!$H$3:$L$11,3,FALSE)))</f>
        <v/>
      </c>
      <c r="P1279" s="1" t="str">
        <f>IF(ISBLANK($C1279),"",IF(ISNA(VLOOKUP($L1279,'result messages'!$H$3:$L$11,4,FALSE)),VLOOKUP($M1279,'result messages'!$H$3:$L$11,4,FALSE),VLOOKUP($L1279,'result messages'!$H$3:$L$11,4,FALSE)))</f>
        <v/>
      </c>
      <c r="Q1279" s="1" t="str">
        <f>IF(ISBLANK($C1279),"",IF(ISNA(VLOOKUP($L1279,'result messages'!$H$3:$L$11,5,FALSE)),VLOOKUP($M1279,'result messages'!$H$3:$L$11,5,FALSE),VLOOKUP($L1279,'result messages'!$H$3:$L$11,5,FALSE)))</f>
        <v/>
      </c>
    </row>
    <row r="1280" spans="1:17">
      <c r="A1280" s="1">
        <v>1277</v>
      </c>
      <c r="B1280" s="1"/>
      <c r="C1280" s="1"/>
      <c r="D1280" s="1"/>
      <c r="E1280" s="6"/>
      <c r="F1280" s="1"/>
      <c r="G1280" s="1" t="str">
        <f>IF(ISNA(VLOOKUP($C1280,'DTEN TCAP Linkage deviceId'!$A$1:$A$20000,1,FALSE)),"No","Yes")</f>
        <v>No</v>
      </c>
      <c r="H1280" s="1" t="str">
        <f>IF(ISNA(VLOOKUP($C1280,'Provisioning Requester'!$F$3:$H$20000,2,FALSE)),"No","Yes")</f>
        <v>No</v>
      </c>
      <c r="I1280" s="1" t="str">
        <f>IF($H1280="Yes",VLOOKUP($C1280,'Provisioning Requester'!$F$3:$H$20000,3,FALSE),"-")</f>
        <v>-</v>
      </c>
      <c r="J1280" s="1" t="str">
        <f>IF(OR(D1280="SVCP", E1280="TRUE"), "No", IF(ISNA(VLOOKUP($C1280,'ProvResponder deviceId'!$A$1:$A$20000,1,FALSE)),"No","Yes"))</f>
        <v>No</v>
      </c>
      <c r="K1280" s="1" t="str">
        <f>IF($J1280="Yes",VLOOKUP($C1280,'ProvResponder deviceId'!$A$1:$C$20000,3,FALSE),"-")</f>
        <v>-</v>
      </c>
      <c r="L1280" s="1" t="str">
        <f t="shared" si="38"/>
        <v/>
      </c>
      <c r="M1280" s="1" t="str">
        <f t="shared" si="39"/>
        <v/>
      </c>
      <c r="N1280" s="1" t="str">
        <f>IF(ISBLANK($C1280),"",IF(ISNA(VLOOKUP($L1280,'result messages'!$H$3:$L$11,2,FALSE)),VLOOKUP($M1280,'result messages'!$H$3:$L$11,2,FALSE),VLOOKUP($L1280,'result messages'!$H$3:$L$11,2,FALSE)))</f>
        <v/>
      </c>
      <c r="O1280" s="1" t="str">
        <f>IF(ISBLANK($C1280),"",IF(ISNA(VLOOKUP($L1280,'result messages'!$H$3:$L$11,3,FALSE)),VLOOKUP($M1280,'result messages'!$H$3:$L$11,3,FALSE),VLOOKUP($L1280,'result messages'!$H$3:$L$11,3,FALSE)))</f>
        <v/>
      </c>
      <c r="P1280" s="1" t="str">
        <f>IF(ISBLANK($C1280),"",IF(ISNA(VLOOKUP($L1280,'result messages'!$H$3:$L$11,4,FALSE)),VLOOKUP($M1280,'result messages'!$H$3:$L$11,4,FALSE),VLOOKUP($L1280,'result messages'!$H$3:$L$11,4,FALSE)))</f>
        <v/>
      </c>
      <c r="Q1280" s="1" t="str">
        <f>IF(ISBLANK($C1280),"",IF(ISNA(VLOOKUP($L1280,'result messages'!$H$3:$L$11,5,FALSE)),VLOOKUP($M1280,'result messages'!$H$3:$L$11,5,FALSE),VLOOKUP($L1280,'result messages'!$H$3:$L$11,5,FALSE)))</f>
        <v/>
      </c>
    </row>
    <row r="1281" spans="1:17">
      <c r="A1281" s="1">
        <v>1278</v>
      </c>
      <c r="B1281" s="1"/>
      <c r="C1281" s="1"/>
      <c r="D1281" s="1"/>
      <c r="E1281" s="6"/>
      <c r="F1281" s="1"/>
      <c r="G1281" s="1" t="str">
        <f>IF(ISNA(VLOOKUP($C1281,'DTEN TCAP Linkage deviceId'!$A$1:$A$20000,1,FALSE)),"No","Yes")</f>
        <v>No</v>
      </c>
      <c r="H1281" s="1" t="str">
        <f>IF(ISNA(VLOOKUP($C1281,'Provisioning Requester'!$F$3:$H$20000,2,FALSE)),"No","Yes")</f>
        <v>No</v>
      </c>
      <c r="I1281" s="1" t="str">
        <f>IF($H1281="Yes",VLOOKUP($C1281,'Provisioning Requester'!$F$3:$H$20000,3,FALSE),"-")</f>
        <v>-</v>
      </c>
      <c r="J1281" s="1" t="str">
        <f>IF(OR(D1281="SVCP", E1281="TRUE"), "No", IF(ISNA(VLOOKUP($C1281,'ProvResponder deviceId'!$A$1:$A$20000,1,FALSE)),"No","Yes"))</f>
        <v>No</v>
      </c>
      <c r="K1281" s="1" t="str">
        <f>IF($J1281="Yes",VLOOKUP($C1281,'ProvResponder deviceId'!$A$1:$C$20000,3,FALSE),"-")</f>
        <v>-</v>
      </c>
      <c r="L1281" s="1" t="str">
        <f t="shared" si="38"/>
        <v/>
      </c>
      <c r="M1281" s="1" t="str">
        <f t="shared" si="39"/>
        <v/>
      </c>
      <c r="N1281" s="1" t="str">
        <f>IF(ISBLANK($C1281),"",IF(ISNA(VLOOKUP($L1281,'result messages'!$H$3:$L$11,2,FALSE)),VLOOKUP($M1281,'result messages'!$H$3:$L$11,2,FALSE),VLOOKUP($L1281,'result messages'!$H$3:$L$11,2,FALSE)))</f>
        <v/>
      </c>
      <c r="O1281" s="1" t="str">
        <f>IF(ISBLANK($C1281),"",IF(ISNA(VLOOKUP($L1281,'result messages'!$H$3:$L$11,3,FALSE)),VLOOKUP($M1281,'result messages'!$H$3:$L$11,3,FALSE),VLOOKUP($L1281,'result messages'!$H$3:$L$11,3,FALSE)))</f>
        <v/>
      </c>
      <c r="P1281" s="1" t="str">
        <f>IF(ISBLANK($C1281),"",IF(ISNA(VLOOKUP($L1281,'result messages'!$H$3:$L$11,4,FALSE)),VLOOKUP($M1281,'result messages'!$H$3:$L$11,4,FALSE),VLOOKUP($L1281,'result messages'!$H$3:$L$11,4,FALSE)))</f>
        <v/>
      </c>
      <c r="Q1281" s="1" t="str">
        <f>IF(ISBLANK($C1281),"",IF(ISNA(VLOOKUP($L1281,'result messages'!$H$3:$L$11,5,FALSE)),VLOOKUP($M1281,'result messages'!$H$3:$L$11,5,FALSE),VLOOKUP($L1281,'result messages'!$H$3:$L$11,5,FALSE)))</f>
        <v/>
      </c>
    </row>
    <row r="1282" spans="1:17">
      <c r="A1282" s="1">
        <v>1279</v>
      </c>
      <c r="B1282" s="1"/>
      <c r="C1282" s="1"/>
      <c r="D1282" s="1"/>
      <c r="E1282" s="6"/>
      <c r="F1282" s="1"/>
      <c r="G1282" s="1" t="str">
        <f>IF(ISNA(VLOOKUP($C1282,'DTEN TCAP Linkage deviceId'!$A$1:$A$20000,1,FALSE)),"No","Yes")</f>
        <v>No</v>
      </c>
      <c r="H1282" s="1" t="str">
        <f>IF(ISNA(VLOOKUP($C1282,'Provisioning Requester'!$F$3:$H$20000,2,FALSE)),"No","Yes")</f>
        <v>No</v>
      </c>
      <c r="I1282" s="1" t="str">
        <f>IF($H1282="Yes",VLOOKUP($C1282,'Provisioning Requester'!$F$3:$H$20000,3,FALSE),"-")</f>
        <v>-</v>
      </c>
      <c r="J1282" s="1" t="str">
        <f>IF(OR(D1282="SVCP", E1282="TRUE"), "No", IF(ISNA(VLOOKUP($C1282,'ProvResponder deviceId'!$A$1:$A$20000,1,FALSE)),"No","Yes"))</f>
        <v>No</v>
      </c>
      <c r="K1282" s="1" t="str">
        <f>IF($J1282="Yes",VLOOKUP($C1282,'ProvResponder deviceId'!$A$1:$C$20000,3,FALSE),"-")</f>
        <v>-</v>
      </c>
      <c r="L1282" s="1" t="str">
        <f t="shared" si="38"/>
        <v/>
      </c>
      <c r="M1282" s="1" t="str">
        <f t="shared" si="39"/>
        <v/>
      </c>
      <c r="N1282" s="1" t="str">
        <f>IF(ISBLANK($C1282),"",IF(ISNA(VLOOKUP($L1282,'result messages'!$H$3:$L$11,2,FALSE)),VLOOKUP($M1282,'result messages'!$H$3:$L$11,2,FALSE),VLOOKUP($L1282,'result messages'!$H$3:$L$11,2,FALSE)))</f>
        <v/>
      </c>
      <c r="O1282" s="1" t="str">
        <f>IF(ISBLANK($C1282),"",IF(ISNA(VLOOKUP($L1282,'result messages'!$H$3:$L$11,3,FALSE)),VLOOKUP($M1282,'result messages'!$H$3:$L$11,3,FALSE),VLOOKUP($L1282,'result messages'!$H$3:$L$11,3,FALSE)))</f>
        <v/>
      </c>
      <c r="P1282" s="1" t="str">
        <f>IF(ISBLANK($C1282),"",IF(ISNA(VLOOKUP($L1282,'result messages'!$H$3:$L$11,4,FALSE)),VLOOKUP($M1282,'result messages'!$H$3:$L$11,4,FALSE),VLOOKUP($L1282,'result messages'!$H$3:$L$11,4,FALSE)))</f>
        <v/>
      </c>
      <c r="Q1282" s="1" t="str">
        <f>IF(ISBLANK($C1282),"",IF(ISNA(VLOOKUP($L1282,'result messages'!$H$3:$L$11,5,FALSE)),VLOOKUP($M1282,'result messages'!$H$3:$L$11,5,FALSE),VLOOKUP($L1282,'result messages'!$H$3:$L$11,5,FALSE)))</f>
        <v/>
      </c>
    </row>
    <row r="1283" spans="1:17">
      <c r="A1283" s="1">
        <v>1280</v>
      </c>
      <c r="B1283" s="1"/>
      <c r="C1283" s="1"/>
      <c r="D1283" s="1"/>
      <c r="E1283" s="6"/>
      <c r="F1283" s="1"/>
      <c r="G1283" s="1" t="str">
        <f>IF(ISNA(VLOOKUP($C1283,'DTEN TCAP Linkage deviceId'!$A$1:$A$20000,1,FALSE)),"No","Yes")</f>
        <v>No</v>
      </c>
      <c r="H1283" s="1" t="str">
        <f>IF(ISNA(VLOOKUP($C1283,'Provisioning Requester'!$F$3:$H$20000,2,FALSE)),"No","Yes")</f>
        <v>No</v>
      </c>
      <c r="I1283" s="1" t="str">
        <f>IF($H1283="Yes",VLOOKUP($C1283,'Provisioning Requester'!$F$3:$H$20000,3,FALSE),"-")</f>
        <v>-</v>
      </c>
      <c r="J1283" s="1" t="str">
        <f>IF(OR(D1283="SVCP", E1283="TRUE"), "No", IF(ISNA(VLOOKUP($C1283,'ProvResponder deviceId'!$A$1:$A$20000,1,FALSE)),"No","Yes"))</f>
        <v>No</v>
      </c>
      <c r="K1283" s="1" t="str">
        <f>IF($J1283="Yes",VLOOKUP($C1283,'ProvResponder deviceId'!$A$1:$C$20000,3,FALSE),"-")</f>
        <v>-</v>
      </c>
      <c r="L1283" s="1" t="str">
        <f t="shared" si="38"/>
        <v/>
      </c>
      <c r="M1283" s="1" t="str">
        <f t="shared" si="39"/>
        <v/>
      </c>
      <c r="N1283" s="1" t="str">
        <f>IF(ISBLANK($C1283),"",IF(ISNA(VLOOKUP($L1283,'result messages'!$H$3:$L$11,2,FALSE)),VLOOKUP($M1283,'result messages'!$H$3:$L$11,2,FALSE),VLOOKUP($L1283,'result messages'!$H$3:$L$11,2,FALSE)))</f>
        <v/>
      </c>
      <c r="O1283" s="1" t="str">
        <f>IF(ISBLANK($C1283),"",IF(ISNA(VLOOKUP($L1283,'result messages'!$H$3:$L$11,3,FALSE)),VLOOKUP($M1283,'result messages'!$H$3:$L$11,3,FALSE),VLOOKUP($L1283,'result messages'!$H$3:$L$11,3,FALSE)))</f>
        <v/>
      </c>
      <c r="P1283" s="1" t="str">
        <f>IF(ISBLANK($C1283),"",IF(ISNA(VLOOKUP($L1283,'result messages'!$H$3:$L$11,4,FALSE)),VLOOKUP($M1283,'result messages'!$H$3:$L$11,4,FALSE),VLOOKUP($L1283,'result messages'!$H$3:$L$11,4,FALSE)))</f>
        <v/>
      </c>
      <c r="Q1283" s="1" t="str">
        <f>IF(ISBLANK($C1283),"",IF(ISNA(VLOOKUP($L1283,'result messages'!$H$3:$L$11,5,FALSE)),VLOOKUP($M1283,'result messages'!$H$3:$L$11,5,FALSE),VLOOKUP($L1283,'result messages'!$H$3:$L$11,5,FALSE)))</f>
        <v/>
      </c>
    </row>
    <row r="1284" spans="1:17">
      <c r="A1284" s="1">
        <v>1281</v>
      </c>
      <c r="B1284" s="1"/>
      <c r="C1284" s="1"/>
      <c r="D1284" s="1"/>
      <c r="E1284" s="6"/>
      <c r="F1284" s="1"/>
      <c r="G1284" s="1" t="str">
        <f>IF(ISNA(VLOOKUP($C1284,'DTEN TCAP Linkage deviceId'!$A$1:$A$20000,1,FALSE)),"No","Yes")</f>
        <v>No</v>
      </c>
      <c r="H1284" s="1" t="str">
        <f>IF(ISNA(VLOOKUP($C1284,'Provisioning Requester'!$F$3:$H$20000,2,FALSE)),"No","Yes")</f>
        <v>No</v>
      </c>
      <c r="I1284" s="1" t="str">
        <f>IF($H1284="Yes",VLOOKUP($C1284,'Provisioning Requester'!$F$3:$H$20000,3,FALSE),"-")</f>
        <v>-</v>
      </c>
      <c r="J1284" s="1" t="str">
        <f>IF(OR(D1284="SVCP", E1284="TRUE"), "No", IF(ISNA(VLOOKUP($C1284,'ProvResponder deviceId'!$A$1:$A$20000,1,FALSE)),"No","Yes"))</f>
        <v>No</v>
      </c>
      <c r="K1284" s="1" t="str">
        <f>IF($J1284="Yes",VLOOKUP($C1284,'ProvResponder deviceId'!$A$1:$C$20000,3,FALSE),"-")</f>
        <v>-</v>
      </c>
      <c r="L1284" s="1" t="str">
        <f t="shared" si="38"/>
        <v/>
      </c>
      <c r="M1284" s="1" t="str">
        <f t="shared" si="39"/>
        <v/>
      </c>
      <c r="N1284" s="1" t="str">
        <f>IF(ISBLANK($C1284),"",IF(ISNA(VLOOKUP($L1284,'result messages'!$H$3:$L$11,2,FALSE)),VLOOKUP($M1284,'result messages'!$H$3:$L$11,2,FALSE),VLOOKUP($L1284,'result messages'!$H$3:$L$11,2,FALSE)))</f>
        <v/>
      </c>
      <c r="O1284" s="1" t="str">
        <f>IF(ISBLANK($C1284),"",IF(ISNA(VLOOKUP($L1284,'result messages'!$H$3:$L$11,3,FALSE)),VLOOKUP($M1284,'result messages'!$H$3:$L$11,3,FALSE),VLOOKUP($L1284,'result messages'!$H$3:$L$11,3,FALSE)))</f>
        <v/>
      </c>
      <c r="P1284" s="1" t="str">
        <f>IF(ISBLANK($C1284),"",IF(ISNA(VLOOKUP($L1284,'result messages'!$H$3:$L$11,4,FALSE)),VLOOKUP($M1284,'result messages'!$H$3:$L$11,4,FALSE),VLOOKUP($L1284,'result messages'!$H$3:$L$11,4,FALSE)))</f>
        <v/>
      </c>
      <c r="Q1284" s="1" t="str">
        <f>IF(ISBLANK($C1284),"",IF(ISNA(VLOOKUP($L1284,'result messages'!$H$3:$L$11,5,FALSE)),VLOOKUP($M1284,'result messages'!$H$3:$L$11,5,FALSE),VLOOKUP($L1284,'result messages'!$H$3:$L$11,5,FALSE)))</f>
        <v/>
      </c>
    </row>
    <row r="1285" spans="1:17">
      <c r="A1285" s="1">
        <v>1282</v>
      </c>
      <c r="B1285" s="1"/>
      <c r="C1285" s="1"/>
      <c r="D1285" s="1"/>
      <c r="E1285" s="6"/>
      <c r="F1285" s="1"/>
      <c r="G1285" s="1" t="str">
        <f>IF(ISNA(VLOOKUP($C1285,'DTEN TCAP Linkage deviceId'!$A$1:$A$20000,1,FALSE)),"No","Yes")</f>
        <v>No</v>
      </c>
      <c r="H1285" s="1" t="str">
        <f>IF(ISNA(VLOOKUP($C1285,'Provisioning Requester'!$F$3:$H$20000,2,FALSE)),"No","Yes")</f>
        <v>No</v>
      </c>
      <c r="I1285" s="1" t="str">
        <f>IF($H1285="Yes",VLOOKUP($C1285,'Provisioning Requester'!$F$3:$H$20000,3,FALSE),"-")</f>
        <v>-</v>
      </c>
      <c r="J1285" s="1" t="str">
        <f>IF(OR(D1285="SVCP", E1285="TRUE"), "No", IF(ISNA(VLOOKUP($C1285,'ProvResponder deviceId'!$A$1:$A$20000,1,FALSE)),"No","Yes"))</f>
        <v>No</v>
      </c>
      <c r="K1285" s="1" t="str">
        <f>IF($J1285="Yes",VLOOKUP($C1285,'ProvResponder deviceId'!$A$1:$C$20000,3,FALSE),"-")</f>
        <v>-</v>
      </c>
      <c r="L1285" s="1" t="str">
        <f t="shared" ref="L1285:L1348" si="40">IF(ISBLANK($C1285),"",$D1285&amp;$E1285&amp;$G1285&amp;$H1285&amp;$I1285&amp;$J1285&amp;$K1285)</f>
        <v/>
      </c>
      <c r="M1285" s="1" t="str">
        <f t="shared" ref="M1285:M1348" si="41">IF(ISBLANK($C1285),"",$D1285&amp;$E1285&amp;$G1285&amp;$H1285&amp;$I1285&amp;$J1285&amp;"other")</f>
        <v/>
      </c>
      <c r="N1285" s="1" t="str">
        <f>IF(ISBLANK($C1285),"",IF(ISNA(VLOOKUP($L1285,'result messages'!$H$3:$L$11,2,FALSE)),VLOOKUP($M1285,'result messages'!$H$3:$L$11,2,FALSE),VLOOKUP($L1285,'result messages'!$H$3:$L$11,2,FALSE)))</f>
        <v/>
      </c>
      <c r="O1285" s="1" t="str">
        <f>IF(ISBLANK($C1285),"",IF(ISNA(VLOOKUP($L1285,'result messages'!$H$3:$L$11,3,FALSE)),VLOOKUP($M1285,'result messages'!$H$3:$L$11,3,FALSE),VLOOKUP($L1285,'result messages'!$H$3:$L$11,3,FALSE)))</f>
        <v/>
      </c>
      <c r="P1285" s="1" t="str">
        <f>IF(ISBLANK($C1285),"",IF(ISNA(VLOOKUP($L1285,'result messages'!$H$3:$L$11,4,FALSE)),VLOOKUP($M1285,'result messages'!$H$3:$L$11,4,FALSE),VLOOKUP($L1285,'result messages'!$H$3:$L$11,4,FALSE)))</f>
        <v/>
      </c>
      <c r="Q1285" s="1" t="str">
        <f>IF(ISBLANK($C1285),"",IF(ISNA(VLOOKUP($L1285,'result messages'!$H$3:$L$11,5,FALSE)),VLOOKUP($M1285,'result messages'!$H$3:$L$11,5,FALSE),VLOOKUP($L1285,'result messages'!$H$3:$L$11,5,FALSE)))</f>
        <v/>
      </c>
    </row>
    <row r="1286" spans="1:17">
      <c r="A1286" s="1">
        <v>1283</v>
      </c>
      <c r="B1286" s="1"/>
      <c r="C1286" s="1"/>
      <c r="D1286" s="1"/>
      <c r="E1286" s="6"/>
      <c r="F1286" s="1"/>
      <c r="G1286" s="1" t="str">
        <f>IF(ISNA(VLOOKUP($C1286,'DTEN TCAP Linkage deviceId'!$A$1:$A$20000,1,FALSE)),"No","Yes")</f>
        <v>No</v>
      </c>
      <c r="H1286" s="1" t="str">
        <f>IF(ISNA(VLOOKUP($C1286,'Provisioning Requester'!$F$3:$H$20000,2,FALSE)),"No","Yes")</f>
        <v>No</v>
      </c>
      <c r="I1286" s="1" t="str">
        <f>IF($H1286="Yes",VLOOKUP($C1286,'Provisioning Requester'!$F$3:$H$20000,3,FALSE),"-")</f>
        <v>-</v>
      </c>
      <c r="J1286" s="1" t="str">
        <f>IF(OR(D1286="SVCP", E1286="TRUE"), "No", IF(ISNA(VLOOKUP($C1286,'ProvResponder deviceId'!$A$1:$A$20000,1,FALSE)),"No","Yes"))</f>
        <v>No</v>
      </c>
      <c r="K1286" s="1" t="str">
        <f>IF($J1286="Yes",VLOOKUP($C1286,'ProvResponder deviceId'!$A$1:$C$20000,3,FALSE),"-")</f>
        <v>-</v>
      </c>
      <c r="L1286" s="1" t="str">
        <f t="shared" si="40"/>
        <v/>
      </c>
      <c r="M1286" s="1" t="str">
        <f t="shared" si="41"/>
        <v/>
      </c>
      <c r="N1286" s="1" t="str">
        <f>IF(ISBLANK($C1286),"",IF(ISNA(VLOOKUP($L1286,'result messages'!$H$3:$L$11,2,FALSE)),VLOOKUP($M1286,'result messages'!$H$3:$L$11,2,FALSE),VLOOKUP($L1286,'result messages'!$H$3:$L$11,2,FALSE)))</f>
        <v/>
      </c>
      <c r="O1286" s="1" t="str">
        <f>IF(ISBLANK($C1286),"",IF(ISNA(VLOOKUP($L1286,'result messages'!$H$3:$L$11,3,FALSE)),VLOOKUP($M1286,'result messages'!$H$3:$L$11,3,FALSE),VLOOKUP($L1286,'result messages'!$H$3:$L$11,3,FALSE)))</f>
        <v/>
      </c>
      <c r="P1286" s="1" t="str">
        <f>IF(ISBLANK($C1286),"",IF(ISNA(VLOOKUP($L1286,'result messages'!$H$3:$L$11,4,FALSE)),VLOOKUP($M1286,'result messages'!$H$3:$L$11,4,FALSE),VLOOKUP($L1286,'result messages'!$H$3:$L$11,4,FALSE)))</f>
        <v/>
      </c>
      <c r="Q1286" s="1" t="str">
        <f>IF(ISBLANK($C1286),"",IF(ISNA(VLOOKUP($L1286,'result messages'!$H$3:$L$11,5,FALSE)),VLOOKUP($M1286,'result messages'!$H$3:$L$11,5,FALSE),VLOOKUP($L1286,'result messages'!$H$3:$L$11,5,FALSE)))</f>
        <v/>
      </c>
    </row>
    <row r="1287" spans="1:17">
      <c r="A1287" s="1">
        <v>1284</v>
      </c>
      <c r="B1287" s="1"/>
      <c r="C1287" s="1"/>
      <c r="D1287" s="1"/>
      <c r="E1287" s="6"/>
      <c r="F1287" s="1"/>
      <c r="G1287" s="1" t="str">
        <f>IF(ISNA(VLOOKUP($C1287,'DTEN TCAP Linkage deviceId'!$A$1:$A$20000,1,FALSE)),"No","Yes")</f>
        <v>No</v>
      </c>
      <c r="H1287" s="1" t="str">
        <f>IF(ISNA(VLOOKUP($C1287,'Provisioning Requester'!$F$3:$H$20000,2,FALSE)),"No","Yes")</f>
        <v>No</v>
      </c>
      <c r="I1287" s="1" t="str">
        <f>IF($H1287="Yes",VLOOKUP($C1287,'Provisioning Requester'!$F$3:$H$20000,3,FALSE),"-")</f>
        <v>-</v>
      </c>
      <c r="J1287" s="1" t="str">
        <f>IF(OR(D1287="SVCP", E1287="TRUE"), "No", IF(ISNA(VLOOKUP($C1287,'ProvResponder deviceId'!$A$1:$A$20000,1,FALSE)),"No","Yes"))</f>
        <v>No</v>
      </c>
      <c r="K1287" s="1" t="str">
        <f>IF($J1287="Yes",VLOOKUP($C1287,'ProvResponder deviceId'!$A$1:$C$20000,3,FALSE),"-")</f>
        <v>-</v>
      </c>
      <c r="L1287" s="1" t="str">
        <f t="shared" si="40"/>
        <v/>
      </c>
      <c r="M1287" s="1" t="str">
        <f t="shared" si="41"/>
        <v/>
      </c>
      <c r="N1287" s="1" t="str">
        <f>IF(ISBLANK($C1287),"",IF(ISNA(VLOOKUP($L1287,'result messages'!$H$3:$L$11,2,FALSE)),VLOOKUP($M1287,'result messages'!$H$3:$L$11,2,FALSE),VLOOKUP($L1287,'result messages'!$H$3:$L$11,2,FALSE)))</f>
        <v/>
      </c>
      <c r="O1287" s="1" t="str">
        <f>IF(ISBLANK($C1287),"",IF(ISNA(VLOOKUP($L1287,'result messages'!$H$3:$L$11,3,FALSE)),VLOOKUP($M1287,'result messages'!$H$3:$L$11,3,FALSE),VLOOKUP($L1287,'result messages'!$H$3:$L$11,3,FALSE)))</f>
        <v/>
      </c>
      <c r="P1287" s="1" t="str">
        <f>IF(ISBLANK($C1287),"",IF(ISNA(VLOOKUP($L1287,'result messages'!$H$3:$L$11,4,FALSE)),VLOOKUP($M1287,'result messages'!$H$3:$L$11,4,FALSE),VLOOKUP($L1287,'result messages'!$H$3:$L$11,4,FALSE)))</f>
        <v/>
      </c>
      <c r="Q1287" s="1" t="str">
        <f>IF(ISBLANK($C1287),"",IF(ISNA(VLOOKUP($L1287,'result messages'!$H$3:$L$11,5,FALSE)),VLOOKUP($M1287,'result messages'!$H$3:$L$11,5,FALSE),VLOOKUP($L1287,'result messages'!$H$3:$L$11,5,FALSE)))</f>
        <v/>
      </c>
    </row>
    <row r="1288" spans="1:17">
      <c r="A1288" s="1">
        <v>1285</v>
      </c>
      <c r="B1288" s="1"/>
      <c r="C1288" s="1"/>
      <c r="D1288" s="1"/>
      <c r="E1288" s="6"/>
      <c r="F1288" s="1"/>
      <c r="G1288" s="1" t="str">
        <f>IF(ISNA(VLOOKUP($C1288,'DTEN TCAP Linkage deviceId'!$A$1:$A$20000,1,FALSE)),"No","Yes")</f>
        <v>No</v>
      </c>
      <c r="H1288" s="1" t="str">
        <f>IF(ISNA(VLOOKUP($C1288,'Provisioning Requester'!$F$3:$H$20000,2,FALSE)),"No","Yes")</f>
        <v>No</v>
      </c>
      <c r="I1288" s="1" t="str">
        <f>IF($H1288="Yes",VLOOKUP($C1288,'Provisioning Requester'!$F$3:$H$20000,3,FALSE),"-")</f>
        <v>-</v>
      </c>
      <c r="J1288" s="1" t="str">
        <f>IF(OR(D1288="SVCP", E1288="TRUE"), "No", IF(ISNA(VLOOKUP($C1288,'ProvResponder deviceId'!$A$1:$A$20000,1,FALSE)),"No","Yes"))</f>
        <v>No</v>
      </c>
      <c r="K1288" s="1" t="str">
        <f>IF($J1288="Yes",VLOOKUP($C1288,'ProvResponder deviceId'!$A$1:$C$20000,3,FALSE),"-")</f>
        <v>-</v>
      </c>
      <c r="L1288" s="1" t="str">
        <f t="shared" si="40"/>
        <v/>
      </c>
      <c r="M1288" s="1" t="str">
        <f t="shared" si="41"/>
        <v/>
      </c>
      <c r="N1288" s="1" t="str">
        <f>IF(ISBLANK($C1288),"",IF(ISNA(VLOOKUP($L1288,'result messages'!$H$3:$L$11,2,FALSE)),VLOOKUP($M1288,'result messages'!$H$3:$L$11,2,FALSE),VLOOKUP($L1288,'result messages'!$H$3:$L$11,2,FALSE)))</f>
        <v/>
      </c>
      <c r="O1288" s="1" t="str">
        <f>IF(ISBLANK($C1288),"",IF(ISNA(VLOOKUP($L1288,'result messages'!$H$3:$L$11,3,FALSE)),VLOOKUP($M1288,'result messages'!$H$3:$L$11,3,FALSE),VLOOKUP($L1288,'result messages'!$H$3:$L$11,3,FALSE)))</f>
        <v/>
      </c>
      <c r="P1288" s="1" t="str">
        <f>IF(ISBLANK($C1288),"",IF(ISNA(VLOOKUP($L1288,'result messages'!$H$3:$L$11,4,FALSE)),VLOOKUP($M1288,'result messages'!$H$3:$L$11,4,FALSE),VLOOKUP($L1288,'result messages'!$H$3:$L$11,4,FALSE)))</f>
        <v/>
      </c>
      <c r="Q1288" s="1" t="str">
        <f>IF(ISBLANK($C1288),"",IF(ISNA(VLOOKUP($L1288,'result messages'!$H$3:$L$11,5,FALSE)),VLOOKUP($M1288,'result messages'!$H$3:$L$11,5,FALSE),VLOOKUP($L1288,'result messages'!$H$3:$L$11,5,FALSE)))</f>
        <v/>
      </c>
    </row>
    <row r="1289" spans="1:17">
      <c r="A1289" s="1">
        <v>1286</v>
      </c>
      <c r="B1289" s="1"/>
      <c r="C1289" s="1"/>
      <c r="D1289" s="1"/>
      <c r="E1289" s="6"/>
      <c r="F1289" s="1"/>
      <c r="G1289" s="1" t="str">
        <f>IF(ISNA(VLOOKUP($C1289,'DTEN TCAP Linkage deviceId'!$A$1:$A$20000,1,FALSE)),"No","Yes")</f>
        <v>No</v>
      </c>
      <c r="H1289" s="1" t="str">
        <f>IF(ISNA(VLOOKUP($C1289,'Provisioning Requester'!$F$3:$H$20000,2,FALSE)),"No","Yes")</f>
        <v>No</v>
      </c>
      <c r="I1289" s="1" t="str">
        <f>IF($H1289="Yes",VLOOKUP($C1289,'Provisioning Requester'!$F$3:$H$20000,3,FALSE),"-")</f>
        <v>-</v>
      </c>
      <c r="J1289" s="1" t="str">
        <f>IF(OR(D1289="SVCP", E1289="TRUE"), "No", IF(ISNA(VLOOKUP($C1289,'ProvResponder deviceId'!$A$1:$A$20000,1,FALSE)),"No","Yes"))</f>
        <v>No</v>
      </c>
      <c r="K1289" s="1" t="str">
        <f>IF($J1289="Yes",VLOOKUP($C1289,'ProvResponder deviceId'!$A$1:$C$20000,3,FALSE),"-")</f>
        <v>-</v>
      </c>
      <c r="L1289" s="1" t="str">
        <f t="shared" si="40"/>
        <v/>
      </c>
      <c r="M1289" s="1" t="str">
        <f t="shared" si="41"/>
        <v/>
      </c>
      <c r="N1289" s="1" t="str">
        <f>IF(ISBLANK($C1289),"",IF(ISNA(VLOOKUP($L1289,'result messages'!$H$3:$L$11,2,FALSE)),VLOOKUP($M1289,'result messages'!$H$3:$L$11,2,FALSE),VLOOKUP($L1289,'result messages'!$H$3:$L$11,2,FALSE)))</f>
        <v/>
      </c>
      <c r="O1289" s="1" t="str">
        <f>IF(ISBLANK($C1289),"",IF(ISNA(VLOOKUP($L1289,'result messages'!$H$3:$L$11,3,FALSE)),VLOOKUP($M1289,'result messages'!$H$3:$L$11,3,FALSE),VLOOKUP($L1289,'result messages'!$H$3:$L$11,3,FALSE)))</f>
        <v/>
      </c>
      <c r="P1289" s="1" t="str">
        <f>IF(ISBLANK($C1289),"",IF(ISNA(VLOOKUP($L1289,'result messages'!$H$3:$L$11,4,FALSE)),VLOOKUP($M1289,'result messages'!$H$3:$L$11,4,FALSE),VLOOKUP($L1289,'result messages'!$H$3:$L$11,4,FALSE)))</f>
        <v/>
      </c>
      <c r="Q1289" s="1" t="str">
        <f>IF(ISBLANK($C1289),"",IF(ISNA(VLOOKUP($L1289,'result messages'!$H$3:$L$11,5,FALSE)),VLOOKUP($M1289,'result messages'!$H$3:$L$11,5,FALSE),VLOOKUP($L1289,'result messages'!$H$3:$L$11,5,FALSE)))</f>
        <v/>
      </c>
    </row>
    <row r="1290" spans="1:17">
      <c r="A1290" s="1">
        <v>1287</v>
      </c>
      <c r="B1290" s="1"/>
      <c r="C1290" s="1"/>
      <c r="D1290" s="1"/>
      <c r="E1290" s="6"/>
      <c r="F1290" s="1"/>
      <c r="G1290" s="1" t="str">
        <f>IF(ISNA(VLOOKUP($C1290,'DTEN TCAP Linkage deviceId'!$A$1:$A$20000,1,FALSE)),"No","Yes")</f>
        <v>No</v>
      </c>
      <c r="H1290" s="1" t="str">
        <f>IF(ISNA(VLOOKUP($C1290,'Provisioning Requester'!$F$3:$H$20000,2,FALSE)),"No","Yes")</f>
        <v>No</v>
      </c>
      <c r="I1290" s="1" t="str">
        <f>IF($H1290="Yes",VLOOKUP($C1290,'Provisioning Requester'!$F$3:$H$20000,3,FALSE),"-")</f>
        <v>-</v>
      </c>
      <c r="J1290" s="1" t="str">
        <f>IF(OR(D1290="SVCP", E1290="TRUE"), "No", IF(ISNA(VLOOKUP($C1290,'ProvResponder deviceId'!$A$1:$A$20000,1,FALSE)),"No","Yes"))</f>
        <v>No</v>
      </c>
      <c r="K1290" s="1" t="str">
        <f>IF($J1290="Yes",VLOOKUP($C1290,'ProvResponder deviceId'!$A$1:$C$20000,3,FALSE),"-")</f>
        <v>-</v>
      </c>
      <c r="L1290" s="1" t="str">
        <f t="shared" si="40"/>
        <v/>
      </c>
      <c r="M1290" s="1" t="str">
        <f t="shared" si="41"/>
        <v/>
      </c>
      <c r="N1290" s="1" t="str">
        <f>IF(ISBLANK($C1290),"",IF(ISNA(VLOOKUP($L1290,'result messages'!$H$3:$L$11,2,FALSE)),VLOOKUP($M1290,'result messages'!$H$3:$L$11,2,FALSE),VLOOKUP($L1290,'result messages'!$H$3:$L$11,2,FALSE)))</f>
        <v/>
      </c>
      <c r="O1290" s="1" t="str">
        <f>IF(ISBLANK($C1290),"",IF(ISNA(VLOOKUP($L1290,'result messages'!$H$3:$L$11,3,FALSE)),VLOOKUP($M1290,'result messages'!$H$3:$L$11,3,FALSE),VLOOKUP($L1290,'result messages'!$H$3:$L$11,3,FALSE)))</f>
        <v/>
      </c>
      <c r="P1290" s="1" t="str">
        <f>IF(ISBLANK($C1290),"",IF(ISNA(VLOOKUP($L1290,'result messages'!$H$3:$L$11,4,FALSE)),VLOOKUP($M1290,'result messages'!$H$3:$L$11,4,FALSE),VLOOKUP($L1290,'result messages'!$H$3:$L$11,4,FALSE)))</f>
        <v/>
      </c>
      <c r="Q1290" s="1" t="str">
        <f>IF(ISBLANK($C1290),"",IF(ISNA(VLOOKUP($L1290,'result messages'!$H$3:$L$11,5,FALSE)),VLOOKUP($M1290,'result messages'!$H$3:$L$11,5,FALSE),VLOOKUP($L1290,'result messages'!$H$3:$L$11,5,FALSE)))</f>
        <v/>
      </c>
    </row>
    <row r="1291" spans="1:17">
      <c r="A1291" s="1">
        <v>1288</v>
      </c>
      <c r="B1291" s="1"/>
      <c r="C1291" s="1"/>
      <c r="D1291" s="1"/>
      <c r="E1291" s="6"/>
      <c r="F1291" s="1"/>
      <c r="G1291" s="1" t="str">
        <f>IF(ISNA(VLOOKUP($C1291,'DTEN TCAP Linkage deviceId'!$A$1:$A$20000,1,FALSE)),"No","Yes")</f>
        <v>No</v>
      </c>
      <c r="H1291" s="1" t="str">
        <f>IF(ISNA(VLOOKUP($C1291,'Provisioning Requester'!$F$3:$H$20000,2,FALSE)),"No","Yes")</f>
        <v>No</v>
      </c>
      <c r="I1291" s="1" t="str">
        <f>IF($H1291="Yes",VLOOKUP($C1291,'Provisioning Requester'!$F$3:$H$20000,3,FALSE),"-")</f>
        <v>-</v>
      </c>
      <c r="J1291" s="1" t="str">
        <f>IF(OR(D1291="SVCP", E1291="TRUE"), "No", IF(ISNA(VLOOKUP($C1291,'ProvResponder deviceId'!$A$1:$A$20000,1,FALSE)),"No","Yes"))</f>
        <v>No</v>
      </c>
      <c r="K1291" s="1" t="str">
        <f>IF($J1291="Yes",VLOOKUP($C1291,'ProvResponder deviceId'!$A$1:$C$20000,3,FALSE),"-")</f>
        <v>-</v>
      </c>
      <c r="L1291" s="1" t="str">
        <f t="shared" si="40"/>
        <v/>
      </c>
      <c r="M1291" s="1" t="str">
        <f t="shared" si="41"/>
        <v/>
      </c>
      <c r="N1291" s="1" t="str">
        <f>IF(ISBLANK($C1291),"",IF(ISNA(VLOOKUP($L1291,'result messages'!$H$3:$L$11,2,FALSE)),VLOOKUP($M1291,'result messages'!$H$3:$L$11,2,FALSE),VLOOKUP($L1291,'result messages'!$H$3:$L$11,2,FALSE)))</f>
        <v/>
      </c>
      <c r="O1291" s="1" t="str">
        <f>IF(ISBLANK($C1291),"",IF(ISNA(VLOOKUP($L1291,'result messages'!$H$3:$L$11,3,FALSE)),VLOOKUP($M1291,'result messages'!$H$3:$L$11,3,FALSE),VLOOKUP($L1291,'result messages'!$H$3:$L$11,3,FALSE)))</f>
        <v/>
      </c>
      <c r="P1291" s="1" t="str">
        <f>IF(ISBLANK($C1291),"",IF(ISNA(VLOOKUP($L1291,'result messages'!$H$3:$L$11,4,FALSE)),VLOOKUP($M1291,'result messages'!$H$3:$L$11,4,FALSE),VLOOKUP($L1291,'result messages'!$H$3:$L$11,4,FALSE)))</f>
        <v/>
      </c>
      <c r="Q1291" s="1" t="str">
        <f>IF(ISBLANK($C1291),"",IF(ISNA(VLOOKUP($L1291,'result messages'!$H$3:$L$11,5,FALSE)),VLOOKUP($M1291,'result messages'!$H$3:$L$11,5,FALSE),VLOOKUP($L1291,'result messages'!$H$3:$L$11,5,FALSE)))</f>
        <v/>
      </c>
    </row>
    <row r="1292" spans="1:17">
      <c r="A1292" s="1">
        <v>1289</v>
      </c>
      <c r="B1292" s="1"/>
      <c r="C1292" s="1"/>
      <c r="D1292" s="1"/>
      <c r="E1292" s="6"/>
      <c r="F1292" s="1"/>
      <c r="G1292" s="1" t="str">
        <f>IF(ISNA(VLOOKUP($C1292,'DTEN TCAP Linkage deviceId'!$A$1:$A$20000,1,FALSE)),"No","Yes")</f>
        <v>No</v>
      </c>
      <c r="H1292" s="1" t="str">
        <f>IF(ISNA(VLOOKUP($C1292,'Provisioning Requester'!$F$3:$H$20000,2,FALSE)),"No","Yes")</f>
        <v>No</v>
      </c>
      <c r="I1292" s="1" t="str">
        <f>IF($H1292="Yes",VLOOKUP($C1292,'Provisioning Requester'!$F$3:$H$20000,3,FALSE),"-")</f>
        <v>-</v>
      </c>
      <c r="J1292" s="1" t="str">
        <f>IF(OR(D1292="SVCP", E1292="TRUE"), "No", IF(ISNA(VLOOKUP($C1292,'ProvResponder deviceId'!$A$1:$A$20000,1,FALSE)),"No","Yes"))</f>
        <v>No</v>
      </c>
      <c r="K1292" s="1" t="str">
        <f>IF($J1292="Yes",VLOOKUP($C1292,'ProvResponder deviceId'!$A$1:$C$20000,3,FALSE),"-")</f>
        <v>-</v>
      </c>
      <c r="L1292" s="1" t="str">
        <f t="shared" si="40"/>
        <v/>
      </c>
      <c r="M1292" s="1" t="str">
        <f t="shared" si="41"/>
        <v/>
      </c>
      <c r="N1292" s="1" t="str">
        <f>IF(ISBLANK($C1292),"",IF(ISNA(VLOOKUP($L1292,'result messages'!$H$3:$L$11,2,FALSE)),VLOOKUP($M1292,'result messages'!$H$3:$L$11,2,FALSE),VLOOKUP($L1292,'result messages'!$H$3:$L$11,2,FALSE)))</f>
        <v/>
      </c>
      <c r="O1292" s="1" t="str">
        <f>IF(ISBLANK($C1292),"",IF(ISNA(VLOOKUP($L1292,'result messages'!$H$3:$L$11,3,FALSE)),VLOOKUP($M1292,'result messages'!$H$3:$L$11,3,FALSE),VLOOKUP($L1292,'result messages'!$H$3:$L$11,3,FALSE)))</f>
        <v/>
      </c>
      <c r="P1292" s="1" t="str">
        <f>IF(ISBLANK($C1292),"",IF(ISNA(VLOOKUP($L1292,'result messages'!$H$3:$L$11,4,FALSE)),VLOOKUP($M1292,'result messages'!$H$3:$L$11,4,FALSE),VLOOKUP($L1292,'result messages'!$H$3:$L$11,4,FALSE)))</f>
        <v/>
      </c>
      <c r="Q1292" s="1" t="str">
        <f>IF(ISBLANK($C1292),"",IF(ISNA(VLOOKUP($L1292,'result messages'!$H$3:$L$11,5,FALSE)),VLOOKUP($M1292,'result messages'!$H$3:$L$11,5,FALSE),VLOOKUP($L1292,'result messages'!$H$3:$L$11,5,FALSE)))</f>
        <v/>
      </c>
    </row>
    <row r="1293" spans="1:17">
      <c r="A1293" s="1">
        <v>1290</v>
      </c>
      <c r="B1293" s="1"/>
      <c r="C1293" s="1"/>
      <c r="D1293" s="1"/>
      <c r="E1293" s="6"/>
      <c r="F1293" s="1"/>
      <c r="G1293" s="1" t="str">
        <f>IF(ISNA(VLOOKUP($C1293,'DTEN TCAP Linkage deviceId'!$A$1:$A$20000,1,FALSE)),"No","Yes")</f>
        <v>No</v>
      </c>
      <c r="H1293" s="1" t="str">
        <f>IF(ISNA(VLOOKUP($C1293,'Provisioning Requester'!$F$3:$H$20000,2,FALSE)),"No","Yes")</f>
        <v>No</v>
      </c>
      <c r="I1293" s="1" t="str">
        <f>IF($H1293="Yes",VLOOKUP($C1293,'Provisioning Requester'!$F$3:$H$20000,3,FALSE),"-")</f>
        <v>-</v>
      </c>
      <c r="J1293" s="1" t="str">
        <f>IF(OR(D1293="SVCP", E1293="TRUE"), "No", IF(ISNA(VLOOKUP($C1293,'ProvResponder deviceId'!$A$1:$A$20000,1,FALSE)),"No","Yes"))</f>
        <v>No</v>
      </c>
      <c r="K1293" s="1" t="str">
        <f>IF($J1293="Yes",VLOOKUP($C1293,'ProvResponder deviceId'!$A$1:$C$20000,3,FALSE),"-")</f>
        <v>-</v>
      </c>
      <c r="L1293" s="1" t="str">
        <f t="shared" si="40"/>
        <v/>
      </c>
      <c r="M1293" s="1" t="str">
        <f t="shared" si="41"/>
        <v/>
      </c>
      <c r="N1293" s="1" t="str">
        <f>IF(ISBLANK($C1293),"",IF(ISNA(VLOOKUP($L1293,'result messages'!$H$3:$L$11,2,FALSE)),VLOOKUP($M1293,'result messages'!$H$3:$L$11,2,FALSE),VLOOKUP($L1293,'result messages'!$H$3:$L$11,2,FALSE)))</f>
        <v/>
      </c>
      <c r="O1293" s="1" t="str">
        <f>IF(ISBLANK($C1293),"",IF(ISNA(VLOOKUP($L1293,'result messages'!$H$3:$L$11,3,FALSE)),VLOOKUP($M1293,'result messages'!$H$3:$L$11,3,FALSE),VLOOKUP($L1293,'result messages'!$H$3:$L$11,3,FALSE)))</f>
        <v/>
      </c>
      <c r="P1293" s="1" t="str">
        <f>IF(ISBLANK($C1293),"",IF(ISNA(VLOOKUP($L1293,'result messages'!$H$3:$L$11,4,FALSE)),VLOOKUP($M1293,'result messages'!$H$3:$L$11,4,FALSE),VLOOKUP($L1293,'result messages'!$H$3:$L$11,4,FALSE)))</f>
        <v/>
      </c>
      <c r="Q1293" s="1" t="str">
        <f>IF(ISBLANK($C1293),"",IF(ISNA(VLOOKUP($L1293,'result messages'!$H$3:$L$11,5,FALSE)),VLOOKUP($M1293,'result messages'!$H$3:$L$11,5,FALSE),VLOOKUP($L1293,'result messages'!$H$3:$L$11,5,FALSE)))</f>
        <v/>
      </c>
    </row>
    <row r="1294" spans="1:17">
      <c r="A1294" s="1">
        <v>1291</v>
      </c>
      <c r="B1294" s="1"/>
      <c r="C1294" s="1"/>
      <c r="D1294" s="1"/>
      <c r="E1294" s="6"/>
      <c r="F1294" s="1"/>
      <c r="G1294" s="1" t="str">
        <f>IF(ISNA(VLOOKUP($C1294,'DTEN TCAP Linkage deviceId'!$A$1:$A$20000,1,FALSE)),"No","Yes")</f>
        <v>No</v>
      </c>
      <c r="H1294" s="1" t="str">
        <f>IF(ISNA(VLOOKUP($C1294,'Provisioning Requester'!$F$3:$H$20000,2,FALSE)),"No","Yes")</f>
        <v>No</v>
      </c>
      <c r="I1294" s="1" t="str">
        <f>IF($H1294="Yes",VLOOKUP($C1294,'Provisioning Requester'!$F$3:$H$20000,3,FALSE),"-")</f>
        <v>-</v>
      </c>
      <c r="J1294" s="1" t="str">
        <f>IF(OR(D1294="SVCP", E1294="TRUE"), "No", IF(ISNA(VLOOKUP($C1294,'ProvResponder deviceId'!$A$1:$A$20000,1,FALSE)),"No","Yes"))</f>
        <v>No</v>
      </c>
      <c r="K1294" s="1" t="str">
        <f>IF($J1294="Yes",VLOOKUP($C1294,'ProvResponder deviceId'!$A$1:$C$20000,3,FALSE),"-")</f>
        <v>-</v>
      </c>
      <c r="L1294" s="1" t="str">
        <f t="shared" si="40"/>
        <v/>
      </c>
      <c r="M1294" s="1" t="str">
        <f t="shared" si="41"/>
        <v/>
      </c>
      <c r="N1294" s="1" t="str">
        <f>IF(ISBLANK($C1294),"",IF(ISNA(VLOOKUP($L1294,'result messages'!$H$3:$L$11,2,FALSE)),VLOOKUP($M1294,'result messages'!$H$3:$L$11,2,FALSE),VLOOKUP($L1294,'result messages'!$H$3:$L$11,2,FALSE)))</f>
        <v/>
      </c>
      <c r="O1294" s="1" t="str">
        <f>IF(ISBLANK($C1294),"",IF(ISNA(VLOOKUP($L1294,'result messages'!$H$3:$L$11,3,FALSE)),VLOOKUP($M1294,'result messages'!$H$3:$L$11,3,FALSE),VLOOKUP($L1294,'result messages'!$H$3:$L$11,3,FALSE)))</f>
        <v/>
      </c>
      <c r="P1294" s="1" t="str">
        <f>IF(ISBLANK($C1294),"",IF(ISNA(VLOOKUP($L1294,'result messages'!$H$3:$L$11,4,FALSE)),VLOOKUP($M1294,'result messages'!$H$3:$L$11,4,FALSE),VLOOKUP($L1294,'result messages'!$H$3:$L$11,4,FALSE)))</f>
        <v/>
      </c>
      <c r="Q1294" s="1" t="str">
        <f>IF(ISBLANK($C1294),"",IF(ISNA(VLOOKUP($L1294,'result messages'!$H$3:$L$11,5,FALSE)),VLOOKUP($M1294,'result messages'!$H$3:$L$11,5,FALSE),VLOOKUP($L1294,'result messages'!$H$3:$L$11,5,FALSE)))</f>
        <v/>
      </c>
    </row>
    <row r="1295" spans="1:17">
      <c r="A1295" s="1">
        <v>1292</v>
      </c>
      <c r="B1295" s="1"/>
      <c r="C1295" s="1"/>
      <c r="D1295" s="1"/>
      <c r="E1295" s="6"/>
      <c r="F1295" s="1"/>
      <c r="G1295" s="1" t="str">
        <f>IF(ISNA(VLOOKUP($C1295,'DTEN TCAP Linkage deviceId'!$A$1:$A$20000,1,FALSE)),"No","Yes")</f>
        <v>No</v>
      </c>
      <c r="H1295" s="1" t="str">
        <f>IF(ISNA(VLOOKUP($C1295,'Provisioning Requester'!$F$3:$H$20000,2,FALSE)),"No","Yes")</f>
        <v>No</v>
      </c>
      <c r="I1295" s="1" t="str">
        <f>IF($H1295="Yes",VLOOKUP($C1295,'Provisioning Requester'!$F$3:$H$20000,3,FALSE),"-")</f>
        <v>-</v>
      </c>
      <c r="J1295" s="1" t="str">
        <f>IF(OR(D1295="SVCP", E1295="TRUE"), "No", IF(ISNA(VLOOKUP($C1295,'ProvResponder deviceId'!$A$1:$A$20000,1,FALSE)),"No","Yes"))</f>
        <v>No</v>
      </c>
      <c r="K1295" s="1" t="str">
        <f>IF($J1295="Yes",VLOOKUP($C1295,'ProvResponder deviceId'!$A$1:$C$20000,3,FALSE),"-")</f>
        <v>-</v>
      </c>
      <c r="L1295" s="1" t="str">
        <f t="shared" si="40"/>
        <v/>
      </c>
      <c r="M1295" s="1" t="str">
        <f t="shared" si="41"/>
        <v/>
      </c>
      <c r="N1295" s="1" t="str">
        <f>IF(ISBLANK($C1295),"",IF(ISNA(VLOOKUP($L1295,'result messages'!$H$3:$L$11,2,FALSE)),VLOOKUP($M1295,'result messages'!$H$3:$L$11,2,FALSE),VLOOKUP($L1295,'result messages'!$H$3:$L$11,2,FALSE)))</f>
        <v/>
      </c>
      <c r="O1295" s="1" t="str">
        <f>IF(ISBLANK($C1295),"",IF(ISNA(VLOOKUP($L1295,'result messages'!$H$3:$L$11,3,FALSE)),VLOOKUP($M1295,'result messages'!$H$3:$L$11,3,FALSE),VLOOKUP($L1295,'result messages'!$H$3:$L$11,3,FALSE)))</f>
        <v/>
      </c>
      <c r="P1295" s="1" t="str">
        <f>IF(ISBLANK($C1295),"",IF(ISNA(VLOOKUP($L1295,'result messages'!$H$3:$L$11,4,FALSE)),VLOOKUP($M1295,'result messages'!$H$3:$L$11,4,FALSE),VLOOKUP($L1295,'result messages'!$H$3:$L$11,4,FALSE)))</f>
        <v/>
      </c>
      <c r="Q1295" s="1" t="str">
        <f>IF(ISBLANK($C1295),"",IF(ISNA(VLOOKUP($L1295,'result messages'!$H$3:$L$11,5,FALSE)),VLOOKUP($M1295,'result messages'!$H$3:$L$11,5,FALSE),VLOOKUP($L1295,'result messages'!$H$3:$L$11,5,FALSE)))</f>
        <v/>
      </c>
    </row>
    <row r="1296" spans="1:17">
      <c r="A1296" s="1">
        <v>1293</v>
      </c>
      <c r="B1296" s="1"/>
      <c r="C1296" s="1"/>
      <c r="D1296" s="1"/>
      <c r="E1296" s="6"/>
      <c r="F1296" s="1"/>
      <c r="G1296" s="1" t="str">
        <f>IF(ISNA(VLOOKUP($C1296,'DTEN TCAP Linkage deviceId'!$A$1:$A$20000,1,FALSE)),"No","Yes")</f>
        <v>No</v>
      </c>
      <c r="H1296" s="1" t="str">
        <f>IF(ISNA(VLOOKUP($C1296,'Provisioning Requester'!$F$3:$H$20000,2,FALSE)),"No","Yes")</f>
        <v>No</v>
      </c>
      <c r="I1296" s="1" t="str">
        <f>IF($H1296="Yes",VLOOKUP($C1296,'Provisioning Requester'!$F$3:$H$20000,3,FALSE),"-")</f>
        <v>-</v>
      </c>
      <c r="J1296" s="1" t="str">
        <f>IF(OR(D1296="SVCP", E1296="TRUE"), "No", IF(ISNA(VLOOKUP($C1296,'ProvResponder deviceId'!$A$1:$A$20000,1,FALSE)),"No","Yes"))</f>
        <v>No</v>
      </c>
      <c r="K1296" s="1" t="str">
        <f>IF($J1296="Yes",VLOOKUP($C1296,'ProvResponder deviceId'!$A$1:$C$20000,3,FALSE),"-")</f>
        <v>-</v>
      </c>
      <c r="L1296" s="1" t="str">
        <f t="shared" si="40"/>
        <v/>
      </c>
      <c r="M1296" s="1" t="str">
        <f t="shared" si="41"/>
        <v/>
      </c>
      <c r="N1296" s="1" t="str">
        <f>IF(ISBLANK($C1296),"",IF(ISNA(VLOOKUP($L1296,'result messages'!$H$3:$L$11,2,FALSE)),VLOOKUP($M1296,'result messages'!$H$3:$L$11,2,FALSE),VLOOKUP($L1296,'result messages'!$H$3:$L$11,2,FALSE)))</f>
        <v/>
      </c>
      <c r="O1296" s="1" t="str">
        <f>IF(ISBLANK($C1296),"",IF(ISNA(VLOOKUP($L1296,'result messages'!$H$3:$L$11,3,FALSE)),VLOOKUP($M1296,'result messages'!$H$3:$L$11,3,FALSE),VLOOKUP($L1296,'result messages'!$H$3:$L$11,3,FALSE)))</f>
        <v/>
      </c>
      <c r="P1296" s="1" t="str">
        <f>IF(ISBLANK($C1296),"",IF(ISNA(VLOOKUP($L1296,'result messages'!$H$3:$L$11,4,FALSE)),VLOOKUP($M1296,'result messages'!$H$3:$L$11,4,FALSE),VLOOKUP($L1296,'result messages'!$H$3:$L$11,4,FALSE)))</f>
        <v/>
      </c>
      <c r="Q1296" s="1" t="str">
        <f>IF(ISBLANK($C1296),"",IF(ISNA(VLOOKUP($L1296,'result messages'!$H$3:$L$11,5,FALSE)),VLOOKUP($M1296,'result messages'!$H$3:$L$11,5,FALSE),VLOOKUP($L1296,'result messages'!$H$3:$L$11,5,FALSE)))</f>
        <v/>
      </c>
    </row>
    <row r="1297" spans="1:17">
      <c r="A1297" s="1">
        <v>1294</v>
      </c>
      <c r="B1297" s="1"/>
      <c r="C1297" s="1"/>
      <c r="D1297" s="1"/>
      <c r="E1297" s="6"/>
      <c r="F1297" s="1"/>
      <c r="G1297" s="1" t="str">
        <f>IF(ISNA(VLOOKUP($C1297,'DTEN TCAP Linkage deviceId'!$A$1:$A$20000,1,FALSE)),"No","Yes")</f>
        <v>No</v>
      </c>
      <c r="H1297" s="1" t="str">
        <f>IF(ISNA(VLOOKUP($C1297,'Provisioning Requester'!$F$3:$H$20000,2,FALSE)),"No","Yes")</f>
        <v>No</v>
      </c>
      <c r="I1297" s="1" t="str">
        <f>IF($H1297="Yes",VLOOKUP($C1297,'Provisioning Requester'!$F$3:$H$20000,3,FALSE),"-")</f>
        <v>-</v>
      </c>
      <c r="J1297" s="1" t="str">
        <f>IF(OR(D1297="SVCP", E1297="TRUE"), "No", IF(ISNA(VLOOKUP($C1297,'ProvResponder deviceId'!$A$1:$A$20000,1,FALSE)),"No","Yes"))</f>
        <v>No</v>
      </c>
      <c r="K1297" s="1" t="str">
        <f>IF($J1297="Yes",VLOOKUP($C1297,'ProvResponder deviceId'!$A$1:$C$20000,3,FALSE),"-")</f>
        <v>-</v>
      </c>
      <c r="L1297" s="1" t="str">
        <f t="shared" si="40"/>
        <v/>
      </c>
      <c r="M1297" s="1" t="str">
        <f t="shared" si="41"/>
        <v/>
      </c>
      <c r="N1297" s="1" t="str">
        <f>IF(ISBLANK($C1297),"",IF(ISNA(VLOOKUP($L1297,'result messages'!$H$3:$L$11,2,FALSE)),VLOOKUP($M1297,'result messages'!$H$3:$L$11,2,FALSE),VLOOKUP($L1297,'result messages'!$H$3:$L$11,2,FALSE)))</f>
        <v/>
      </c>
      <c r="O1297" s="1" t="str">
        <f>IF(ISBLANK($C1297),"",IF(ISNA(VLOOKUP($L1297,'result messages'!$H$3:$L$11,3,FALSE)),VLOOKUP($M1297,'result messages'!$H$3:$L$11,3,FALSE),VLOOKUP($L1297,'result messages'!$H$3:$L$11,3,FALSE)))</f>
        <v/>
      </c>
      <c r="P1297" s="1" t="str">
        <f>IF(ISBLANK($C1297),"",IF(ISNA(VLOOKUP($L1297,'result messages'!$H$3:$L$11,4,FALSE)),VLOOKUP($M1297,'result messages'!$H$3:$L$11,4,FALSE),VLOOKUP($L1297,'result messages'!$H$3:$L$11,4,FALSE)))</f>
        <v/>
      </c>
      <c r="Q1297" s="1" t="str">
        <f>IF(ISBLANK($C1297),"",IF(ISNA(VLOOKUP($L1297,'result messages'!$H$3:$L$11,5,FALSE)),VLOOKUP($M1297,'result messages'!$H$3:$L$11,5,FALSE),VLOOKUP($L1297,'result messages'!$H$3:$L$11,5,FALSE)))</f>
        <v/>
      </c>
    </row>
    <row r="1298" spans="1:17">
      <c r="A1298" s="1">
        <v>1295</v>
      </c>
      <c r="B1298" s="1"/>
      <c r="C1298" s="1"/>
      <c r="D1298" s="1"/>
      <c r="E1298" s="6"/>
      <c r="F1298" s="1"/>
      <c r="G1298" s="1" t="str">
        <f>IF(ISNA(VLOOKUP($C1298,'DTEN TCAP Linkage deviceId'!$A$1:$A$20000,1,FALSE)),"No","Yes")</f>
        <v>No</v>
      </c>
      <c r="H1298" s="1" t="str">
        <f>IF(ISNA(VLOOKUP($C1298,'Provisioning Requester'!$F$3:$H$20000,2,FALSE)),"No","Yes")</f>
        <v>No</v>
      </c>
      <c r="I1298" s="1" t="str">
        <f>IF($H1298="Yes",VLOOKUP($C1298,'Provisioning Requester'!$F$3:$H$20000,3,FALSE),"-")</f>
        <v>-</v>
      </c>
      <c r="J1298" s="1" t="str">
        <f>IF(OR(D1298="SVCP", E1298="TRUE"), "No", IF(ISNA(VLOOKUP($C1298,'ProvResponder deviceId'!$A$1:$A$20000,1,FALSE)),"No","Yes"))</f>
        <v>No</v>
      </c>
      <c r="K1298" s="1" t="str">
        <f>IF($J1298="Yes",VLOOKUP($C1298,'ProvResponder deviceId'!$A$1:$C$20000,3,FALSE),"-")</f>
        <v>-</v>
      </c>
      <c r="L1298" s="1" t="str">
        <f t="shared" si="40"/>
        <v/>
      </c>
      <c r="M1298" s="1" t="str">
        <f t="shared" si="41"/>
        <v/>
      </c>
      <c r="N1298" s="1" t="str">
        <f>IF(ISBLANK($C1298),"",IF(ISNA(VLOOKUP($L1298,'result messages'!$H$3:$L$11,2,FALSE)),VLOOKUP($M1298,'result messages'!$H$3:$L$11,2,FALSE),VLOOKUP($L1298,'result messages'!$H$3:$L$11,2,FALSE)))</f>
        <v/>
      </c>
      <c r="O1298" s="1" t="str">
        <f>IF(ISBLANK($C1298),"",IF(ISNA(VLOOKUP($L1298,'result messages'!$H$3:$L$11,3,FALSE)),VLOOKUP($M1298,'result messages'!$H$3:$L$11,3,FALSE),VLOOKUP($L1298,'result messages'!$H$3:$L$11,3,FALSE)))</f>
        <v/>
      </c>
      <c r="P1298" s="1" t="str">
        <f>IF(ISBLANK($C1298),"",IF(ISNA(VLOOKUP($L1298,'result messages'!$H$3:$L$11,4,FALSE)),VLOOKUP($M1298,'result messages'!$H$3:$L$11,4,FALSE),VLOOKUP($L1298,'result messages'!$H$3:$L$11,4,FALSE)))</f>
        <v/>
      </c>
      <c r="Q1298" s="1" t="str">
        <f>IF(ISBLANK($C1298),"",IF(ISNA(VLOOKUP($L1298,'result messages'!$H$3:$L$11,5,FALSE)),VLOOKUP($M1298,'result messages'!$H$3:$L$11,5,FALSE),VLOOKUP($L1298,'result messages'!$H$3:$L$11,5,FALSE)))</f>
        <v/>
      </c>
    </row>
    <row r="1299" spans="1:17">
      <c r="A1299" s="1">
        <v>1296</v>
      </c>
      <c r="B1299" s="1"/>
      <c r="C1299" s="1"/>
      <c r="D1299" s="1"/>
      <c r="E1299" s="6"/>
      <c r="F1299" s="1"/>
      <c r="G1299" s="1" t="str">
        <f>IF(ISNA(VLOOKUP($C1299,'DTEN TCAP Linkage deviceId'!$A$1:$A$20000,1,FALSE)),"No","Yes")</f>
        <v>No</v>
      </c>
      <c r="H1299" s="1" t="str">
        <f>IF(ISNA(VLOOKUP($C1299,'Provisioning Requester'!$F$3:$H$20000,2,FALSE)),"No","Yes")</f>
        <v>No</v>
      </c>
      <c r="I1299" s="1" t="str">
        <f>IF($H1299="Yes",VLOOKUP($C1299,'Provisioning Requester'!$F$3:$H$20000,3,FALSE),"-")</f>
        <v>-</v>
      </c>
      <c r="J1299" s="1" t="str">
        <f>IF(OR(D1299="SVCP", E1299="TRUE"), "No", IF(ISNA(VLOOKUP($C1299,'ProvResponder deviceId'!$A$1:$A$20000,1,FALSE)),"No","Yes"))</f>
        <v>No</v>
      </c>
      <c r="K1299" s="1" t="str">
        <f>IF($J1299="Yes",VLOOKUP($C1299,'ProvResponder deviceId'!$A$1:$C$20000,3,FALSE),"-")</f>
        <v>-</v>
      </c>
      <c r="L1299" s="1" t="str">
        <f t="shared" si="40"/>
        <v/>
      </c>
      <c r="M1299" s="1" t="str">
        <f t="shared" si="41"/>
        <v/>
      </c>
      <c r="N1299" s="1" t="str">
        <f>IF(ISBLANK($C1299),"",IF(ISNA(VLOOKUP($L1299,'result messages'!$H$3:$L$11,2,FALSE)),VLOOKUP($M1299,'result messages'!$H$3:$L$11,2,FALSE),VLOOKUP($L1299,'result messages'!$H$3:$L$11,2,FALSE)))</f>
        <v/>
      </c>
      <c r="O1299" s="1" t="str">
        <f>IF(ISBLANK($C1299),"",IF(ISNA(VLOOKUP($L1299,'result messages'!$H$3:$L$11,3,FALSE)),VLOOKUP($M1299,'result messages'!$H$3:$L$11,3,FALSE),VLOOKUP($L1299,'result messages'!$H$3:$L$11,3,FALSE)))</f>
        <v/>
      </c>
      <c r="P1299" s="1" t="str">
        <f>IF(ISBLANK($C1299),"",IF(ISNA(VLOOKUP($L1299,'result messages'!$H$3:$L$11,4,FALSE)),VLOOKUP($M1299,'result messages'!$H$3:$L$11,4,FALSE),VLOOKUP($L1299,'result messages'!$H$3:$L$11,4,FALSE)))</f>
        <v/>
      </c>
      <c r="Q1299" s="1" t="str">
        <f>IF(ISBLANK($C1299),"",IF(ISNA(VLOOKUP($L1299,'result messages'!$H$3:$L$11,5,FALSE)),VLOOKUP($M1299,'result messages'!$H$3:$L$11,5,FALSE),VLOOKUP($L1299,'result messages'!$H$3:$L$11,5,FALSE)))</f>
        <v/>
      </c>
    </row>
    <row r="1300" spans="1:17">
      <c r="A1300" s="1">
        <v>1297</v>
      </c>
      <c r="B1300" s="1"/>
      <c r="C1300" s="1"/>
      <c r="D1300" s="1"/>
      <c r="E1300" s="6"/>
      <c r="F1300" s="1"/>
      <c r="G1300" s="1" t="str">
        <f>IF(ISNA(VLOOKUP($C1300,'DTEN TCAP Linkage deviceId'!$A$1:$A$20000,1,FALSE)),"No","Yes")</f>
        <v>No</v>
      </c>
      <c r="H1300" s="1" t="str">
        <f>IF(ISNA(VLOOKUP($C1300,'Provisioning Requester'!$F$3:$H$20000,2,FALSE)),"No","Yes")</f>
        <v>No</v>
      </c>
      <c r="I1300" s="1" t="str">
        <f>IF($H1300="Yes",VLOOKUP($C1300,'Provisioning Requester'!$F$3:$H$20000,3,FALSE),"-")</f>
        <v>-</v>
      </c>
      <c r="J1300" s="1" t="str">
        <f>IF(OR(D1300="SVCP", E1300="TRUE"), "No", IF(ISNA(VLOOKUP($C1300,'ProvResponder deviceId'!$A$1:$A$20000,1,FALSE)),"No","Yes"))</f>
        <v>No</v>
      </c>
      <c r="K1300" s="1" t="str">
        <f>IF($J1300="Yes",VLOOKUP($C1300,'ProvResponder deviceId'!$A$1:$C$20000,3,FALSE),"-")</f>
        <v>-</v>
      </c>
      <c r="L1300" s="1" t="str">
        <f t="shared" si="40"/>
        <v/>
      </c>
      <c r="M1300" s="1" t="str">
        <f t="shared" si="41"/>
        <v/>
      </c>
      <c r="N1300" s="1" t="str">
        <f>IF(ISBLANK($C1300),"",IF(ISNA(VLOOKUP($L1300,'result messages'!$H$3:$L$11,2,FALSE)),VLOOKUP($M1300,'result messages'!$H$3:$L$11,2,FALSE),VLOOKUP($L1300,'result messages'!$H$3:$L$11,2,FALSE)))</f>
        <v/>
      </c>
      <c r="O1300" s="1" t="str">
        <f>IF(ISBLANK($C1300),"",IF(ISNA(VLOOKUP($L1300,'result messages'!$H$3:$L$11,3,FALSE)),VLOOKUP($M1300,'result messages'!$H$3:$L$11,3,FALSE),VLOOKUP($L1300,'result messages'!$H$3:$L$11,3,FALSE)))</f>
        <v/>
      </c>
      <c r="P1300" s="1" t="str">
        <f>IF(ISBLANK($C1300),"",IF(ISNA(VLOOKUP($L1300,'result messages'!$H$3:$L$11,4,FALSE)),VLOOKUP($M1300,'result messages'!$H$3:$L$11,4,FALSE),VLOOKUP($L1300,'result messages'!$H$3:$L$11,4,FALSE)))</f>
        <v/>
      </c>
      <c r="Q1300" s="1" t="str">
        <f>IF(ISBLANK($C1300),"",IF(ISNA(VLOOKUP($L1300,'result messages'!$H$3:$L$11,5,FALSE)),VLOOKUP($M1300,'result messages'!$H$3:$L$11,5,FALSE),VLOOKUP($L1300,'result messages'!$H$3:$L$11,5,FALSE)))</f>
        <v/>
      </c>
    </row>
    <row r="1301" spans="1:17">
      <c r="A1301" s="1">
        <v>1298</v>
      </c>
      <c r="B1301" s="1"/>
      <c r="C1301" s="1"/>
      <c r="D1301" s="1"/>
      <c r="E1301" s="6"/>
      <c r="F1301" s="1"/>
      <c r="G1301" s="1" t="str">
        <f>IF(ISNA(VLOOKUP($C1301,'DTEN TCAP Linkage deviceId'!$A$1:$A$20000,1,FALSE)),"No","Yes")</f>
        <v>No</v>
      </c>
      <c r="H1301" s="1" t="str">
        <f>IF(ISNA(VLOOKUP($C1301,'Provisioning Requester'!$F$3:$H$20000,2,FALSE)),"No","Yes")</f>
        <v>No</v>
      </c>
      <c r="I1301" s="1" t="str">
        <f>IF($H1301="Yes",VLOOKUP($C1301,'Provisioning Requester'!$F$3:$H$20000,3,FALSE),"-")</f>
        <v>-</v>
      </c>
      <c r="J1301" s="1" t="str">
        <f>IF(OR(D1301="SVCP", E1301="TRUE"), "No", IF(ISNA(VLOOKUP($C1301,'ProvResponder deviceId'!$A$1:$A$20000,1,FALSE)),"No","Yes"))</f>
        <v>No</v>
      </c>
      <c r="K1301" s="1" t="str">
        <f>IF($J1301="Yes",VLOOKUP($C1301,'ProvResponder deviceId'!$A$1:$C$20000,3,FALSE),"-")</f>
        <v>-</v>
      </c>
      <c r="L1301" s="1" t="str">
        <f t="shared" si="40"/>
        <v/>
      </c>
      <c r="M1301" s="1" t="str">
        <f t="shared" si="41"/>
        <v/>
      </c>
      <c r="N1301" s="1" t="str">
        <f>IF(ISBLANK($C1301),"",IF(ISNA(VLOOKUP($L1301,'result messages'!$H$3:$L$11,2,FALSE)),VLOOKUP($M1301,'result messages'!$H$3:$L$11,2,FALSE),VLOOKUP($L1301,'result messages'!$H$3:$L$11,2,FALSE)))</f>
        <v/>
      </c>
      <c r="O1301" s="1" t="str">
        <f>IF(ISBLANK($C1301),"",IF(ISNA(VLOOKUP($L1301,'result messages'!$H$3:$L$11,3,FALSE)),VLOOKUP($M1301,'result messages'!$H$3:$L$11,3,FALSE),VLOOKUP($L1301,'result messages'!$H$3:$L$11,3,FALSE)))</f>
        <v/>
      </c>
      <c r="P1301" s="1" t="str">
        <f>IF(ISBLANK($C1301),"",IF(ISNA(VLOOKUP($L1301,'result messages'!$H$3:$L$11,4,FALSE)),VLOOKUP($M1301,'result messages'!$H$3:$L$11,4,FALSE),VLOOKUP($L1301,'result messages'!$H$3:$L$11,4,FALSE)))</f>
        <v/>
      </c>
      <c r="Q1301" s="1" t="str">
        <f>IF(ISBLANK($C1301),"",IF(ISNA(VLOOKUP($L1301,'result messages'!$H$3:$L$11,5,FALSE)),VLOOKUP($M1301,'result messages'!$H$3:$L$11,5,FALSE),VLOOKUP($L1301,'result messages'!$H$3:$L$11,5,FALSE)))</f>
        <v/>
      </c>
    </row>
    <row r="1302" spans="1:17">
      <c r="A1302" s="1">
        <v>1299</v>
      </c>
      <c r="B1302" s="1"/>
      <c r="C1302" s="1"/>
      <c r="D1302" s="1"/>
      <c r="E1302" s="6"/>
      <c r="F1302" s="1"/>
      <c r="G1302" s="1" t="str">
        <f>IF(ISNA(VLOOKUP($C1302,'DTEN TCAP Linkage deviceId'!$A$1:$A$20000,1,FALSE)),"No","Yes")</f>
        <v>No</v>
      </c>
      <c r="H1302" s="1" t="str">
        <f>IF(ISNA(VLOOKUP($C1302,'Provisioning Requester'!$F$3:$H$20000,2,FALSE)),"No","Yes")</f>
        <v>No</v>
      </c>
      <c r="I1302" s="1" t="str">
        <f>IF($H1302="Yes",VLOOKUP($C1302,'Provisioning Requester'!$F$3:$H$20000,3,FALSE),"-")</f>
        <v>-</v>
      </c>
      <c r="J1302" s="1" t="str">
        <f>IF(OR(D1302="SVCP", E1302="TRUE"), "No", IF(ISNA(VLOOKUP($C1302,'ProvResponder deviceId'!$A$1:$A$20000,1,FALSE)),"No","Yes"))</f>
        <v>No</v>
      </c>
      <c r="K1302" s="1" t="str">
        <f>IF($J1302="Yes",VLOOKUP($C1302,'ProvResponder deviceId'!$A$1:$C$20000,3,FALSE),"-")</f>
        <v>-</v>
      </c>
      <c r="L1302" s="1" t="str">
        <f t="shared" si="40"/>
        <v/>
      </c>
      <c r="M1302" s="1" t="str">
        <f t="shared" si="41"/>
        <v/>
      </c>
      <c r="N1302" s="1" t="str">
        <f>IF(ISBLANK($C1302),"",IF(ISNA(VLOOKUP($L1302,'result messages'!$H$3:$L$11,2,FALSE)),VLOOKUP($M1302,'result messages'!$H$3:$L$11,2,FALSE),VLOOKUP($L1302,'result messages'!$H$3:$L$11,2,FALSE)))</f>
        <v/>
      </c>
      <c r="O1302" s="1" t="str">
        <f>IF(ISBLANK($C1302),"",IF(ISNA(VLOOKUP($L1302,'result messages'!$H$3:$L$11,3,FALSE)),VLOOKUP($M1302,'result messages'!$H$3:$L$11,3,FALSE),VLOOKUP($L1302,'result messages'!$H$3:$L$11,3,FALSE)))</f>
        <v/>
      </c>
      <c r="P1302" s="1" t="str">
        <f>IF(ISBLANK($C1302),"",IF(ISNA(VLOOKUP($L1302,'result messages'!$H$3:$L$11,4,FALSE)),VLOOKUP($M1302,'result messages'!$H$3:$L$11,4,FALSE),VLOOKUP($L1302,'result messages'!$H$3:$L$11,4,FALSE)))</f>
        <v/>
      </c>
      <c r="Q1302" s="1" t="str">
        <f>IF(ISBLANK($C1302),"",IF(ISNA(VLOOKUP($L1302,'result messages'!$H$3:$L$11,5,FALSE)),VLOOKUP($M1302,'result messages'!$H$3:$L$11,5,FALSE),VLOOKUP($L1302,'result messages'!$H$3:$L$11,5,FALSE)))</f>
        <v/>
      </c>
    </row>
    <row r="1303" spans="1:17">
      <c r="A1303" s="1">
        <v>1300</v>
      </c>
      <c r="B1303" s="1"/>
      <c r="C1303" s="1"/>
      <c r="D1303" s="1"/>
      <c r="E1303" s="6"/>
      <c r="F1303" s="1"/>
      <c r="G1303" s="1" t="str">
        <f>IF(ISNA(VLOOKUP($C1303,'DTEN TCAP Linkage deviceId'!$A$1:$A$20000,1,FALSE)),"No","Yes")</f>
        <v>No</v>
      </c>
      <c r="H1303" s="1" t="str">
        <f>IF(ISNA(VLOOKUP($C1303,'Provisioning Requester'!$F$3:$H$20000,2,FALSE)),"No","Yes")</f>
        <v>No</v>
      </c>
      <c r="I1303" s="1" t="str">
        <f>IF($H1303="Yes",VLOOKUP($C1303,'Provisioning Requester'!$F$3:$H$20000,3,FALSE),"-")</f>
        <v>-</v>
      </c>
      <c r="J1303" s="1" t="str">
        <f>IF(OR(D1303="SVCP", E1303="TRUE"), "No", IF(ISNA(VLOOKUP($C1303,'ProvResponder deviceId'!$A$1:$A$20000,1,FALSE)),"No","Yes"))</f>
        <v>No</v>
      </c>
      <c r="K1303" s="1" t="str">
        <f>IF($J1303="Yes",VLOOKUP($C1303,'ProvResponder deviceId'!$A$1:$C$20000,3,FALSE),"-")</f>
        <v>-</v>
      </c>
      <c r="L1303" s="1" t="str">
        <f t="shared" si="40"/>
        <v/>
      </c>
      <c r="M1303" s="1" t="str">
        <f t="shared" si="41"/>
        <v/>
      </c>
      <c r="N1303" s="1" t="str">
        <f>IF(ISBLANK($C1303),"",IF(ISNA(VLOOKUP($L1303,'result messages'!$H$3:$L$11,2,FALSE)),VLOOKUP($M1303,'result messages'!$H$3:$L$11,2,FALSE),VLOOKUP($L1303,'result messages'!$H$3:$L$11,2,FALSE)))</f>
        <v/>
      </c>
      <c r="O1303" s="1" t="str">
        <f>IF(ISBLANK($C1303),"",IF(ISNA(VLOOKUP($L1303,'result messages'!$H$3:$L$11,3,FALSE)),VLOOKUP($M1303,'result messages'!$H$3:$L$11,3,FALSE),VLOOKUP($L1303,'result messages'!$H$3:$L$11,3,FALSE)))</f>
        <v/>
      </c>
      <c r="P1303" s="1" t="str">
        <f>IF(ISBLANK($C1303),"",IF(ISNA(VLOOKUP($L1303,'result messages'!$H$3:$L$11,4,FALSE)),VLOOKUP($M1303,'result messages'!$H$3:$L$11,4,FALSE),VLOOKUP($L1303,'result messages'!$H$3:$L$11,4,FALSE)))</f>
        <v/>
      </c>
      <c r="Q1303" s="1" t="str">
        <f>IF(ISBLANK($C1303),"",IF(ISNA(VLOOKUP($L1303,'result messages'!$H$3:$L$11,5,FALSE)),VLOOKUP($M1303,'result messages'!$H$3:$L$11,5,FALSE),VLOOKUP($L1303,'result messages'!$H$3:$L$11,5,FALSE)))</f>
        <v/>
      </c>
    </row>
    <row r="1304" spans="1:17">
      <c r="A1304" s="1">
        <v>1301</v>
      </c>
      <c r="B1304" s="1"/>
      <c r="C1304" s="1"/>
      <c r="D1304" s="1"/>
      <c r="E1304" s="6"/>
      <c r="F1304" s="1"/>
      <c r="G1304" s="1" t="str">
        <f>IF(ISNA(VLOOKUP($C1304,'DTEN TCAP Linkage deviceId'!$A$1:$A$20000,1,FALSE)),"No","Yes")</f>
        <v>No</v>
      </c>
      <c r="H1304" s="1" t="str">
        <f>IF(ISNA(VLOOKUP($C1304,'Provisioning Requester'!$F$3:$H$20000,2,FALSE)),"No","Yes")</f>
        <v>No</v>
      </c>
      <c r="I1304" s="1" t="str">
        <f>IF($H1304="Yes",VLOOKUP($C1304,'Provisioning Requester'!$F$3:$H$20000,3,FALSE),"-")</f>
        <v>-</v>
      </c>
      <c r="J1304" s="1" t="str">
        <f>IF(OR(D1304="SVCP", E1304="TRUE"), "No", IF(ISNA(VLOOKUP($C1304,'ProvResponder deviceId'!$A$1:$A$20000,1,FALSE)),"No","Yes"))</f>
        <v>No</v>
      </c>
      <c r="K1304" s="1" t="str">
        <f>IF($J1304="Yes",VLOOKUP($C1304,'ProvResponder deviceId'!$A$1:$C$20000,3,FALSE),"-")</f>
        <v>-</v>
      </c>
      <c r="L1304" s="1" t="str">
        <f t="shared" si="40"/>
        <v/>
      </c>
      <c r="M1304" s="1" t="str">
        <f t="shared" si="41"/>
        <v/>
      </c>
      <c r="N1304" s="1" t="str">
        <f>IF(ISBLANK($C1304),"",IF(ISNA(VLOOKUP($L1304,'result messages'!$H$3:$L$11,2,FALSE)),VLOOKUP($M1304,'result messages'!$H$3:$L$11,2,FALSE),VLOOKUP($L1304,'result messages'!$H$3:$L$11,2,FALSE)))</f>
        <v/>
      </c>
      <c r="O1304" s="1" t="str">
        <f>IF(ISBLANK($C1304),"",IF(ISNA(VLOOKUP($L1304,'result messages'!$H$3:$L$11,3,FALSE)),VLOOKUP($M1304,'result messages'!$H$3:$L$11,3,FALSE),VLOOKUP($L1304,'result messages'!$H$3:$L$11,3,FALSE)))</f>
        <v/>
      </c>
      <c r="P1304" s="1" t="str">
        <f>IF(ISBLANK($C1304),"",IF(ISNA(VLOOKUP($L1304,'result messages'!$H$3:$L$11,4,FALSE)),VLOOKUP($M1304,'result messages'!$H$3:$L$11,4,FALSE),VLOOKUP($L1304,'result messages'!$H$3:$L$11,4,FALSE)))</f>
        <v/>
      </c>
      <c r="Q1304" s="1" t="str">
        <f>IF(ISBLANK($C1304),"",IF(ISNA(VLOOKUP($L1304,'result messages'!$H$3:$L$11,5,FALSE)),VLOOKUP($M1304,'result messages'!$H$3:$L$11,5,FALSE),VLOOKUP($L1304,'result messages'!$H$3:$L$11,5,FALSE)))</f>
        <v/>
      </c>
    </row>
    <row r="1305" spans="1:17">
      <c r="A1305" s="1">
        <v>1302</v>
      </c>
      <c r="B1305" s="1"/>
      <c r="C1305" s="1"/>
      <c r="D1305" s="1"/>
      <c r="E1305" s="6"/>
      <c r="F1305" s="1"/>
      <c r="G1305" s="1" t="str">
        <f>IF(ISNA(VLOOKUP($C1305,'DTEN TCAP Linkage deviceId'!$A$1:$A$20000,1,FALSE)),"No","Yes")</f>
        <v>No</v>
      </c>
      <c r="H1305" s="1" t="str">
        <f>IF(ISNA(VLOOKUP($C1305,'Provisioning Requester'!$F$3:$H$20000,2,FALSE)),"No","Yes")</f>
        <v>No</v>
      </c>
      <c r="I1305" s="1" t="str">
        <f>IF($H1305="Yes",VLOOKUP($C1305,'Provisioning Requester'!$F$3:$H$20000,3,FALSE),"-")</f>
        <v>-</v>
      </c>
      <c r="J1305" s="1" t="str">
        <f>IF(OR(D1305="SVCP", E1305="TRUE"), "No", IF(ISNA(VLOOKUP($C1305,'ProvResponder deviceId'!$A$1:$A$20000,1,FALSE)),"No","Yes"))</f>
        <v>No</v>
      </c>
      <c r="K1305" s="1" t="str">
        <f>IF($J1305="Yes",VLOOKUP($C1305,'ProvResponder deviceId'!$A$1:$C$20000,3,FALSE),"-")</f>
        <v>-</v>
      </c>
      <c r="L1305" s="1" t="str">
        <f t="shared" si="40"/>
        <v/>
      </c>
      <c r="M1305" s="1" t="str">
        <f t="shared" si="41"/>
        <v/>
      </c>
      <c r="N1305" s="1" t="str">
        <f>IF(ISBLANK($C1305),"",IF(ISNA(VLOOKUP($L1305,'result messages'!$H$3:$L$11,2,FALSE)),VLOOKUP($M1305,'result messages'!$H$3:$L$11,2,FALSE),VLOOKUP($L1305,'result messages'!$H$3:$L$11,2,FALSE)))</f>
        <v/>
      </c>
      <c r="O1305" s="1" t="str">
        <f>IF(ISBLANK($C1305),"",IF(ISNA(VLOOKUP($L1305,'result messages'!$H$3:$L$11,3,FALSE)),VLOOKUP($M1305,'result messages'!$H$3:$L$11,3,FALSE),VLOOKUP($L1305,'result messages'!$H$3:$L$11,3,FALSE)))</f>
        <v/>
      </c>
      <c r="P1305" s="1" t="str">
        <f>IF(ISBLANK($C1305),"",IF(ISNA(VLOOKUP($L1305,'result messages'!$H$3:$L$11,4,FALSE)),VLOOKUP($M1305,'result messages'!$H$3:$L$11,4,FALSE),VLOOKUP($L1305,'result messages'!$H$3:$L$11,4,FALSE)))</f>
        <v/>
      </c>
      <c r="Q1305" s="1" t="str">
        <f>IF(ISBLANK($C1305),"",IF(ISNA(VLOOKUP($L1305,'result messages'!$H$3:$L$11,5,FALSE)),VLOOKUP($M1305,'result messages'!$H$3:$L$11,5,FALSE),VLOOKUP($L1305,'result messages'!$H$3:$L$11,5,FALSE)))</f>
        <v/>
      </c>
    </row>
    <row r="1306" spans="1:17">
      <c r="A1306" s="1">
        <v>1303</v>
      </c>
      <c r="B1306" s="1"/>
      <c r="C1306" s="1"/>
      <c r="D1306" s="1"/>
      <c r="E1306" s="6"/>
      <c r="F1306" s="1"/>
      <c r="G1306" s="1" t="str">
        <f>IF(ISNA(VLOOKUP($C1306,'DTEN TCAP Linkage deviceId'!$A$1:$A$20000,1,FALSE)),"No","Yes")</f>
        <v>No</v>
      </c>
      <c r="H1306" s="1" t="str">
        <f>IF(ISNA(VLOOKUP($C1306,'Provisioning Requester'!$F$3:$H$20000,2,FALSE)),"No","Yes")</f>
        <v>No</v>
      </c>
      <c r="I1306" s="1" t="str">
        <f>IF($H1306="Yes",VLOOKUP($C1306,'Provisioning Requester'!$F$3:$H$20000,3,FALSE),"-")</f>
        <v>-</v>
      </c>
      <c r="J1306" s="1" t="str">
        <f>IF(OR(D1306="SVCP", E1306="TRUE"), "No", IF(ISNA(VLOOKUP($C1306,'ProvResponder deviceId'!$A$1:$A$20000,1,FALSE)),"No","Yes"))</f>
        <v>No</v>
      </c>
      <c r="K1306" s="1" t="str">
        <f>IF($J1306="Yes",VLOOKUP($C1306,'ProvResponder deviceId'!$A$1:$C$20000,3,FALSE),"-")</f>
        <v>-</v>
      </c>
      <c r="L1306" s="1" t="str">
        <f t="shared" si="40"/>
        <v/>
      </c>
      <c r="M1306" s="1" t="str">
        <f t="shared" si="41"/>
        <v/>
      </c>
      <c r="N1306" s="1" t="str">
        <f>IF(ISBLANK($C1306),"",IF(ISNA(VLOOKUP($L1306,'result messages'!$H$3:$L$11,2,FALSE)),VLOOKUP($M1306,'result messages'!$H$3:$L$11,2,FALSE),VLOOKUP($L1306,'result messages'!$H$3:$L$11,2,FALSE)))</f>
        <v/>
      </c>
      <c r="O1306" s="1" t="str">
        <f>IF(ISBLANK($C1306),"",IF(ISNA(VLOOKUP($L1306,'result messages'!$H$3:$L$11,3,FALSE)),VLOOKUP($M1306,'result messages'!$H$3:$L$11,3,FALSE),VLOOKUP($L1306,'result messages'!$H$3:$L$11,3,FALSE)))</f>
        <v/>
      </c>
      <c r="P1306" s="1" t="str">
        <f>IF(ISBLANK($C1306),"",IF(ISNA(VLOOKUP($L1306,'result messages'!$H$3:$L$11,4,FALSE)),VLOOKUP($M1306,'result messages'!$H$3:$L$11,4,FALSE),VLOOKUP($L1306,'result messages'!$H$3:$L$11,4,FALSE)))</f>
        <v/>
      </c>
      <c r="Q1306" s="1" t="str">
        <f>IF(ISBLANK($C1306),"",IF(ISNA(VLOOKUP($L1306,'result messages'!$H$3:$L$11,5,FALSE)),VLOOKUP($M1306,'result messages'!$H$3:$L$11,5,FALSE),VLOOKUP($L1306,'result messages'!$H$3:$L$11,5,FALSE)))</f>
        <v/>
      </c>
    </row>
    <row r="1307" spans="1:17">
      <c r="A1307" s="1">
        <v>1304</v>
      </c>
      <c r="B1307" s="1"/>
      <c r="C1307" s="1"/>
      <c r="D1307" s="1"/>
      <c r="E1307" s="6"/>
      <c r="F1307" s="1"/>
      <c r="G1307" s="1" t="str">
        <f>IF(ISNA(VLOOKUP($C1307,'DTEN TCAP Linkage deviceId'!$A$1:$A$20000,1,FALSE)),"No","Yes")</f>
        <v>No</v>
      </c>
      <c r="H1307" s="1" t="str">
        <f>IF(ISNA(VLOOKUP($C1307,'Provisioning Requester'!$F$3:$H$20000,2,FALSE)),"No","Yes")</f>
        <v>No</v>
      </c>
      <c r="I1307" s="1" t="str">
        <f>IF($H1307="Yes",VLOOKUP($C1307,'Provisioning Requester'!$F$3:$H$20000,3,FALSE),"-")</f>
        <v>-</v>
      </c>
      <c r="J1307" s="1" t="str">
        <f>IF(OR(D1307="SVCP", E1307="TRUE"), "No", IF(ISNA(VLOOKUP($C1307,'ProvResponder deviceId'!$A$1:$A$20000,1,FALSE)),"No","Yes"))</f>
        <v>No</v>
      </c>
      <c r="K1307" s="1" t="str">
        <f>IF($J1307="Yes",VLOOKUP($C1307,'ProvResponder deviceId'!$A$1:$C$20000,3,FALSE),"-")</f>
        <v>-</v>
      </c>
      <c r="L1307" s="1" t="str">
        <f t="shared" si="40"/>
        <v/>
      </c>
      <c r="M1307" s="1" t="str">
        <f t="shared" si="41"/>
        <v/>
      </c>
      <c r="N1307" s="1" t="str">
        <f>IF(ISBLANK($C1307),"",IF(ISNA(VLOOKUP($L1307,'result messages'!$H$3:$L$11,2,FALSE)),VLOOKUP($M1307,'result messages'!$H$3:$L$11,2,FALSE),VLOOKUP($L1307,'result messages'!$H$3:$L$11,2,FALSE)))</f>
        <v/>
      </c>
      <c r="O1307" s="1" t="str">
        <f>IF(ISBLANK($C1307),"",IF(ISNA(VLOOKUP($L1307,'result messages'!$H$3:$L$11,3,FALSE)),VLOOKUP($M1307,'result messages'!$H$3:$L$11,3,FALSE),VLOOKUP($L1307,'result messages'!$H$3:$L$11,3,FALSE)))</f>
        <v/>
      </c>
      <c r="P1307" s="1" t="str">
        <f>IF(ISBLANK($C1307),"",IF(ISNA(VLOOKUP($L1307,'result messages'!$H$3:$L$11,4,FALSE)),VLOOKUP($M1307,'result messages'!$H$3:$L$11,4,FALSE),VLOOKUP($L1307,'result messages'!$H$3:$L$11,4,FALSE)))</f>
        <v/>
      </c>
      <c r="Q1307" s="1" t="str">
        <f>IF(ISBLANK($C1307),"",IF(ISNA(VLOOKUP($L1307,'result messages'!$H$3:$L$11,5,FALSE)),VLOOKUP($M1307,'result messages'!$H$3:$L$11,5,FALSE),VLOOKUP($L1307,'result messages'!$H$3:$L$11,5,FALSE)))</f>
        <v/>
      </c>
    </row>
    <row r="1308" spans="1:17">
      <c r="A1308" s="1">
        <v>1305</v>
      </c>
      <c r="B1308" s="1"/>
      <c r="C1308" s="1"/>
      <c r="D1308" s="1"/>
      <c r="E1308" s="6"/>
      <c r="F1308" s="1"/>
      <c r="G1308" s="1" t="str">
        <f>IF(ISNA(VLOOKUP($C1308,'DTEN TCAP Linkage deviceId'!$A$1:$A$20000,1,FALSE)),"No","Yes")</f>
        <v>No</v>
      </c>
      <c r="H1308" s="1" t="str">
        <f>IF(ISNA(VLOOKUP($C1308,'Provisioning Requester'!$F$3:$H$20000,2,FALSE)),"No","Yes")</f>
        <v>No</v>
      </c>
      <c r="I1308" s="1" t="str">
        <f>IF($H1308="Yes",VLOOKUP($C1308,'Provisioning Requester'!$F$3:$H$20000,3,FALSE),"-")</f>
        <v>-</v>
      </c>
      <c r="J1308" s="1" t="str">
        <f>IF(OR(D1308="SVCP", E1308="TRUE"), "No", IF(ISNA(VLOOKUP($C1308,'ProvResponder deviceId'!$A$1:$A$20000,1,FALSE)),"No","Yes"))</f>
        <v>No</v>
      </c>
      <c r="K1308" s="1" t="str">
        <f>IF($J1308="Yes",VLOOKUP($C1308,'ProvResponder deviceId'!$A$1:$C$20000,3,FALSE),"-")</f>
        <v>-</v>
      </c>
      <c r="L1308" s="1" t="str">
        <f t="shared" si="40"/>
        <v/>
      </c>
      <c r="M1308" s="1" t="str">
        <f t="shared" si="41"/>
        <v/>
      </c>
      <c r="N1308" s="1" t="str">
        <f>IF(ISBLANK($C1308),"",IF(ISNA(VLOOKUP($L1308,'result messages'!$H$3:$L$11,2,FALSE)),VLOOKUP($M1308,'result messages'!$H$3:$L$11,2,FALSE),VLOOKUP($L1308,'result messages'!$H$3:$L$11,2,FALSE)))</f>
        <v/>
      </c>
      <c r="O1308" s="1" t="str">
        <f>IF(ISBLANK($C1308),"",IF(ISNA(VLOOKUP($L1308,'result messages'!$H$3:$L$11,3,FALSE)),VLOOKUP($M1308,'result messages'!$H$3:$L$11,3,FALSE),VLOOKUP($L1308,'result messages'!$H$3:$L$11,3,FALSE)))</f>
        <v/>
      </c>
      <c r="P1308" s="1" t="str">
        <f>IF(ISBLANK($C1308),"",IF(ISNA(VLOOKUP($L1308,'result messages'!$H$3:$L$11,4,FALSE)),VLOOKUP($M1308,'result messages'!$H$3:$L$11,4,FALSE),VLOOKUP($L1308,'result messages'!$H$3:$L$11,4,FALSE)))</f>
        <v/>
      </c>
      <c r="Q1308" s="1" t="str">
        <f>IF(ISBLANK($C1308),"",IF(ISNA(VLOOKUP($L1308,'result messages'!$H$3:$L$11,5,FALSE)),VLOOKUP($M1308,'result messages'!$H$3:$L$11,5,FALSE),VLOOKUP($L1308,'result messages'!$H$3:$L$11,5,FALSE)))</f>
        <v/>
      </c>
    </row>
    <row r="1309" spans="1:17">
      <c r="A1309" s="1">
        <v>1306</v>
      </c>
      <c r="B1309" s="1"/>
      <c r="C1309" s="1"/>
      <c r="D1309" s="1"/>
      <c r="E1309" s="6"/>
      <c r="F1309" s="1"/>
      <c r="G1309" s="1" t="str">
        <f>IF(ISNA(VLOOKUP($C1309,'DTEN TCAP Linkage deviceId'!$A$1:$A$20000,1,FALSE)),"No","Yes")</f>
        <v>No</v>
      </c>
      <c r="H1309" s="1" t="str">
        <f>IF(ISNA(VLOOKUP($C1309,'Provisioning Requester'!$F$3:$H$20000,2,FALSE)),"No","Yes")</f>
        <v>No</v>
      </c>
      <c r="I1309" s="1" t="str">
        <f>IF($H1309="Yes",VLOOKUP($C1309,'Provisioning Requester'!$F$3:$H$20000,3,FALSE),"-")</f>
        <v>-</v>
      </c>
      <c r="J1309" s="1" t="str">
        <f>IF(OR(D1309="SVCP", E1309="TRUE"), "No", IF(ISNA(VLOOKUP($C1309,'ProvResponder deviceId'!$A$1:$A$20000,1,FALSE)),"No","Yes"))</f>
        <v>No</v>
      </c>
      <c r="K1309" s="1" t="str">
        <f>IF($J1309="Yes",VLOOKUP($C1309,'ProvResponder deviceId'!$A$1:$C$20000,3,FALSE),"-")</f>
        <v>-</v>
      </c>
      <c r="L1309" s="1" t="str">
        <f t="shared" si="40"/>
        <v/>
      </c>
      <c r="M1309" s="1" t="str">
        <f t="shared" si="41"/>
        <v/>
      </c>
      <c r="N1309" s="1" t="str">
        <f>IF(ISBLANK($C1309),"",IF(ISNA(VLOOKUP($L1309,'result messages'!$H$3:$L$11,2,FALSE)),VLOOKUP($M1309,'result messages'!$H$3:$L$11,2,FALSE),VLOOKUP($L1309,'result messages'!$H$3:$L$11,2,FALSE)))</f>
        <v/>
      </c>
      <c r="O1309" s="1" t="str">
        <f>IF(ISBLANK($C1309),"",IF(ISNA(VLOOKUP($L1309,'result messages'!$H$3:$L$11,3,FALSE)),VLOOKUP($M1309,'result messages'!$H$3:$L$11,3,FALSE),VLOOKUP($L1309,'result messages'!$H$3:$L$11,3,FALSE)))</f>
        <v/>
      </c>
      <c r="P1309" s="1" t="str">
        <f>IF(ISBLANK($C1309),"",IF(ISNA(VLOOKUP($L1309,'result messages'!$H$3:$L$11,4,FALSE)),VLOOKUP($M1309,'result messages'!$H$3:$L$11,4,FALSE),VLOOKUP($L1309,'result messages'!$H$3:$L$11,4,FALSE)))</f>
        <v/>
      </c>
      <c r="Q1309" s="1" t="str">
        <f>IF(ISBLANK($C1309),"",IF(ISNA(VLOOKUP($L1309,'result messages'!$H$3:$L$11,5,FALSE)),VLOOKUP($M1309,'result messages'!$H$3:$L$11,5,FALSE),VLOOKUP($L1309,'result messages'!$H$3:$L$11,5,FALSE)))</f>
        <v/>
      </c>
    </row>
    <row r="1310" spans="1:17">
      <c r="A1310" s="1">
        <v>1307</v>
      </c>
      <c r="B1310" s="1"/>
      <c r="C1310" s="1"/>
      <c r="D1310" s="1"/>
      <c r="E1310" s="6"/>
      <c r="F1310" s="1"/>
      <c r="G1310" s="1" t="str">
        <f>IF(ISNA(VLOOKUP($C1310,'DTEN TCAP Linkage deviceId'!$A$1:$A$20000,1,FALSE)),"No","Yes")</f>
        <v>No</v>
      </c>
      <c r="H1310" s="1" t="str">
        <f>IF(ISNA(VLOOKUP($C1310,'Provisioning Requester'!$F$3:$H$20000,2,FALSE)),"No","Yes")</f>
        <v>No</v>
      </c>
      <c r="I1310" s="1" t="str">
        <f>IF($H1310="Yes",VLOOKUP($C1310,'Provisioning Requester'!$F$3:$H$20000,3,FALSE),"-")</f>
        <v>-</v>
      </c>
      <c r="J1310" s="1" t="str">
        <f>IF(OR(D1310="SVCP", E1310="TRUE"), "No", IF(ISNA(VLOOKUP($C1310,'ProvResponder deviceId'!$A$1:$A$20000,1,FALSE)),"No","Yes"))</f>
        <v>No</v>
      </c>
      <c r="K1310" s="1" t="str">
        <f>IF($J1310="Yes",VLOOKUP($C1310,'ProvResponder deviceId'!$A$1:$C$20000,3,FALSE),"-")</f>
        <v>-</v>
      </c>
      <c r="L1310" s="1" t="str">
        <f t="shared" si="40"/>
        <v/>
      </c>
      <c r="M1310" s="1" t="str">
        <f t="shared" si="41"/>
        <v/>
      </c>
      <c r="N1310" s="1" t="str">
        <f>IF(ISBLANK($C1310),"",IF(ISNA(VLOOKUP($L1310,'result messages'!$H$3:$L$11,2,FALSE)),VLOOKUP($M1310,'result messages'!$H$3:$L$11,2,FALSE),VLOOKUP($L1310,'result messages'!$H$3:$L$11,2,FALSE)))</f>
        <v/>
      </c>
      <c r="O1310" s="1" t="str">
        <f>IF(ISBLANK($C1310),"",IF(ISNA(VLOOKUP($L1310,'result messages'!$H$3:$L$11,3,FALSE)),VLOOKUP($M1310,'result messages'!$H$3:$L$11,3,FALSE),VLOOKUP($L1310,'result messages'!$H$3:$L$11,3,FALSE)))</f>
        <v/>
      </c>
      <c r="P1310" s="1" t="str">
        <f>IF(ISBLANK($C1310),"",IF(ISNA(VLOOKUP($L1310,'result messages'!$H$3:$L$11,4,FALSE)),VLOOKUP($M1310,'result messages'!$H$3:$L$11,4,FALSE),VLOOKUP($L1310,'result messages'!$H$3:$L$11,4,FALSE)))</f>
        <v/>
      </c>
      <c r="Q1310" s="1" t="str">
        <f>IF(ISBLANK($C1310),"",IF(ISNA(VLOOKUP($L1310,'result messages'!$H$3:$L$11,5,FALSE)),VLOOKUP($M1310,'result messages'!$H$3:$L$11,5,FALSE),VLOOKUP($L1310,'result messages'!$H$3:$L$11,5,FALSE)))</f>
        <v/>
      </c>
    </row>
    <row r="1311" spans="1:17">
      <c r="A1311" s="1">
        <v>1308</v>
      </c>
      <c r="B1311" s="1"/>
      <c r="C1311" s="1"/>
      <c r="D1311" s="1"/>
      <c r="E1311" s="6"/>
      <c r="F1311" s="1"/>
      <c r="G1311" s="1" t="str">
        <f>IF(ISNA(VLOOKUP($C1311,'DTEN TCAP Linkage deviceId'!$A$1:$A$20000,1,FALSE)),"No","Yes")</f>
        <v>No</v>
      </c>
      <c r="H1311" s="1" t="str">
        <f>IF(ISNA(VLOOKUP($C1311,'Provisioning Requester'!$F$3:$H$20000,2,FALSE)),"No","Yes")</f>
        <v>No</v>
      </c>
      <c r="I1311" s="1" t="str">
        <f>IF($H1311="Yes",VLOOKUP($C1311,'Provisioning Requester'!$F$3:$H$20000,3,FALSE),"-")</f>
        <v>-</v>
      </c>
      <c r="J1311" s="1" t="str">
        <f>IF(OR(D1311="SVCP", E1311="TRUE"), "No", IF(ISNA(VLOOKUP($C1311,'ProvResponder deviceId'!$A$1:$A$20000,1,FALSE)),"No","Yes"))</f>
        <v>No</v>
      </c>
      <c r="K1311" s="1" t="str">
        <f>IF($J1311="Yes",VLOOKUP($C1311,'ProvResponder deviceId'!$A$1:$C$20000,3,FALSE),"-")</f>
        <v>-</v>
      </c>
      <c r="L1311" s="1" t="str">
        <f t="shared" si="40"/>
        <v/>
      </c>
      <c r="M1311" s="1" t="str">
        <f t="shared" si="41"/>
        <v/>
      </c>
      <c r="N1311" s="1" t="str">
        <f>IF(ISBLANK($C1311),"",IF(ISNA(VLOOKUP($L1311,'result messages'!$H$3:$L$11,2,FALSE)),VLOOKUP($M1311,'result messages'!$H$3:$L$11,2,FALSE),VLOOKUP($L1311,'result messages'!$H$3:$L$11,2,FALSE)))</f>
        <v/>
      </c>
      <c r="O1311" s="1" t="str">
        <f>IF(ISBLANK($C1311),"",IF(ISNA(VLOOKUP($L1311,'result messages'!$H$3:$L$11,3,FALSE)),VLOOKUP($M1311,'result messages'!$H$3:$L$11,3,FALSE),VLOOKUP($L1311,'result messages'!$H$3:$L$11,3,FALSE)))</f>
        <v/>
      </c>
      <c r="P1311" s="1" t="str">
        <f>IF(ISBLANK($C1311),"",IF(ISNA(VLOOKUP($L1311,'result messages'!$H$3:$L$11,4,FALSE)),VLOOKUP($M1311,'result messages'!$H$3:$L$11,4,FALSE),VLOOKUP($L1311,'result messages'!$H$3:$L$11,4,FALSE)))</f>
        <v/>
      </c>
      <c r="Q1311" s="1" t="str">
        <f>IF(ISBLANK($C1311),"",IF(ISNA(VLOOKUP($L1311,'result messages'!$H$3:$L$11,5,FALSE)),VLOOKUP($M1311,'result messages'!$H$3:$L$11,5,FALSE),VLOOKUP($L1311,'result messages'!$H$3:$L$11,5,FALSE)))</f>
        <v/>
      </c>
    </row>
    <row r="1312" spans="1:17">
      <c r="A1312" s="1">
        <v>1309</v>
      </c>
      <c r="B1312" s="1"/>
      <c r="C1312" s="1"/>
      <c r="D1312" s="1"/>
      <c r="E1312" s="6"/>
      <c r="F1312" s="1"/>
      <c r="G1312" s="1" t="str">
        <f>IF(ISNA(VLOOKUP($C1312,'DTEN TCAP Linkage deviceId'!$A$1:$A$20000,1,FALSE)),"No","Yes")</f>
        <v>No</v>
      </c>
      <c r="H1312" s="1" t="str">
        <f>IF(ISNA(VLOOKUP($C1312,'Provisioning Requester'!$F$3:$H$20000,2,FALSE)),"No","Yes")</f>
        <v>No</v>
      </c>
      <c r="I1312" s="1" t="str">
        <f>IF($H1312="Yes",VLOOKUP($C1312,'Provisioning Requester'!$F$3:$H$20000,3,FALSE),"-")</f>
        <v>-</v>
      </c>
      <c r="J1312" s="1" t="str">
        <f>IF(OR(D1312="SVCP", E1312="TRUE"), "No", IF(ISNA(VLOOKUP($C1312,'ProvResponder deviceId'!$A$1:$A$20000,1,FALSE)),"No","Yes"))</f>
        <v>No</v>
      </c>
      <c r="K1312" s="1" t="str">
        <f>IF($J1312="Yes",VLOOKUP($C1312,'ProvResponder deviceId'!$A$1:$C$20000,3,FALSE),"-")</f>
        <v>-</v>
      </c>
      <c r="L1312" s="1" t="str">
        <f t="shared" si="40"/>
        <v/>
      </c>
      <c r="M1312" s="1" t="str">
        <f t="shared" si="41"/>
        <v/>
      </c>
      <c r="N1312" s="1" t="str">
        <f>IF(ISBLANK($C1312),"",IF(ISNA(VLOOKUP($L1312,'result messages'!$H$3:$L$11,2,FALSE)),VLOOKUP($M1312,'result messages'!$H$3:$L$11,2,FALSE),VLOOKUP($L1312,'result messages'!$H$3:$L$11,2,FALSE)))</f>
        <v/>
      </c>
      <c r="O1312" s="1" t="str">
        <f>IF(ISBLANK($C1312),"",IF(ISNA(VLOOKUP($L1312,'result messages'!$H$3:$L$11,3,FALSE)),VLOOKUP($M1312,'result messages'!$H$3:$L$11,3,FALSE),VLOOKUP($L1312,'result messages'!$H$3:$L$11,3,FALSE)))</f>
        <v/>
      </c>
      <c r="P1312" s="1" t="str">
        <f>IF(ISBLANK($C1312),"",IF(ISNA(VLOOKUP($L1312,'result messages'!$H$3:$L$11,4,FALSE)),VLOOKUP($M1312,'result messages'!$H$3:$L$11,4,FALSE),VLOOKUP($L1312,'result messages'!$H$3:$L$11,4,FALSE)))</f>
        <v/>
      </c>
      <c r="Q1312" s="1" t="str">
        <f>IF(ISBLANK($C1312),"",IF(ISNA(VLOOKUP($L1312,'result messages'!$H$3:$L$11,5,FALSE)),VLOOKUP($M1312,'result messages'!$H$3:$L$11,5,FALSE),VLOOKUP($L1312,'result messages'!$H$3:$L$11,5,FALSE)))</f>
        <v/>
      </c>
    </row>
    <row r="1313" spans="1:17">
      <c r="A1313" s="1">
        <v>1310</v>
      </c>
      <c r="B1313" s="1"/>
      <c r="C1313" s="1"/>
      <c r="D1313" s="1"/>
      <c r="E1313" s="6"/>
      <c r="F1313" s="1"/>
      <c r="G1313" s="1" t="str">
        <f>IF(ISNA(VLOOKUP($C1313,'DTEN TCAP Linkage deviceId'!$A$1:$A$20000,1,FALSE)),"No","Yes")</f>
        <v>No</v>
      </c>
      <c r="H1313" s="1" t="str">
        <f>IF(ISNA(VLOOKUP($C1313,'Provisioning Requester'!$F$3:$H$20000,2,FALSE)),"No","Yes")</f>
        <v>No</v>
      </c>
      <c r="I1313" s="1" t="str">
        <f>IF($H1313="Yes",VLOOKUP($C1313,'Provisioning Requester'!$F$3:$H$20000,3,FALSE),"-")</f>
        <v>-</v>
      </c>
      <c r="J1313" s="1" t="str">
        <f>IF(OR(D1313="SVCP", E1313="TRUE"), "No", IF(ISNA(VLOOKUP($C1313,'ProvResponder deviceId'!$A$1:$A$20000,1,FALSE)),"No","Yes"))</f>
        <v>No</v>
      </c>
      <c r="K1313" s="1" t="str">
        <f>IF($J1313="Yes",VLOOKUP($C1313,'ProvResponder deviceId'!$A$1:$C$20000,3,FALSE),"-")</f>
        <v>-</v>
      </c>
      <c r="L1313" s="1" t="str">
        <f t="shared" si="40"/>
        <v/>
      </c>
      <c r="M1313" s="1" t="str">
        <f t="shared" si="41"/>
        <v/>
      </c>
      <c r="N1313" s="1" t="str">
        <f>IF(ISBLANK($C1313),"",IF(ISNA(VLOOKUP($L1313,'result messages'!$H$3:$L$11,2,FALSE)),VLOOKUP($M1313,'result messages'!$H$3:$L$11,2,FALSE),VLOOKUP($L1313,'result messages'!$H$3:$L$11,2,FALSE)))</f>
        <v/>
      </c>
      <c r="O1313" s="1" t="str">
        <f>IF(ISBLANK($C1313),"",IF(ISNA(VLOOKUP($L1313,'result messages'!$H$3:$L$11,3,FALSE)),VLOOKUP($M1313,'result messages'!$H$3:$L$11,3,FALSE),VLOOKUP($L1313,'result messages'!$H$3:$L$11,3,FALSE)))</f>
        <v/>
      </c>
      <c r="P1313" s="1" t="str">
        <f>IF(ISBLANK($C1313),"",IF(ISNA(VLOOKUP($L1313,'result messages'!$H$3:$L$11,4,FALSE)),VLOOKUP($M1313,'result messages'!$H$3:$L$11,4,FALSE),VLOOKUP($L1313,'result messages'!$H$3:$L$11,4,FALSE)))</f>
        <v/>
      </c>
      <c r="Q1313" s="1" t="str">
        <f>IF(ISBLANK($C1313),"",IF(ISNA(VLOOKUP($L1313,'result messages'!$H$3:$L$11,5,FALSE)),VLOOKUP($M1313,'result messages'!$H$3:$L$11,5,FALSE),VLOOKUP($L1313,'result messages'!$H$3:$L$11,5,FALSE)))</f>
        <v/>
      </c>
    </row>
    <row r="1314" spans="1:17">
      <c r="A1314" s="1">
        <v>1311</v>
      </c>
      <c r="B1314" s="1"/>
      <c r="C1314" s="1"/>
      <c r="D1314" s="1"/>
      <c r="E1314" s="6"/>
      <c r="F1314" s="1"/>
      <c r="G1314" s="1" t="str">
        <f>IF(ISNA(VLOOKUP($C1314,'DTEN TCAP Linkage deviceId'!$A$1:$A$20000,1,FALSE)),"No","Yes")</f>
        <v>No</v>
      </c>
      <c r="H1314" s="1" t="str">
        <f>IF(ISNA(VLOOKUP($C1314,'Provisioning Requester'!$F$3:$H$20000,2,FALSE)),"No","Yes")</f>
        <v>No</v>
      </c>
      <c r="I1314" s="1" t="str">
        <f>IF($H1314="Yes",VLOOKUP($C1314,'Provisioning Requester'!$F$3:$H$20000,3,FALSE),"-")</f>
        <v>-</v>
      </c>
      <c r="J1314" s="1" t="str">
        <f>IF(OR(D1314="SVCP", E1314="TRUE"), "No", IF(ISNA(VLOOKUP($C1314,'ProvResponder deviceId'!$A$1:$A$20000,1,FALSE)),"No","Yes"))</f>
        <v>No</v>
      </c>
      <c r="K1314" s="1" t="str">
        <f>IF($J1314="Yes",VLOOKUP($C1314,'ProvResponder deviceId'!$A$1:$C$20000,3,FALSE),"-")</f>
        <v>-</v>
      </c>
      <c r="L1314" s="1" t="str">
        <f t="shared" si="40"/>
        <v/>
      </c>
      <c r="M1314" s="1" t="str">
        <f t="shared" si="41"/>
        <v/>
      </c>
      <c r="N1314" s="1" t="str">
        <f>IF(ISBLANK($C1314),"",IF(ISNA(VLOOKUP($L1314,'result messages'!$H$3:$L$11,2,FALSE)),VLOOKUP($M1314,'result messages'!$H$3:$L$11,2,FALSE),VLOOKUP($L1314,'result messages'!$H$3:$L$11,2,FALSE)))</f>
        <v/>
      </c>
      <c r="O1314" s="1" t="str">
        <f>IF(ISBLANK($C1314),"",IF(ISNA(VLOOKUP($L1314,'result messages'!$H$3:$L$11,3,FALSE)),VLOOKUP($M1314,'result messages'!$H$3:$L$11,3,FALSE),VLOOKUP($L1314,'result messages'!$H$3:$L$11,3,FALSE)))</f>
        <v/>
      </c>
      <c r="P1314" s="1" t="str">
        <f>IF(ISBLANK($C1314),"",IF(ISNA(VLOOKUP($L1314,'result messages'!$H$3:$L$11,4,FALSE)),VLOOKUP($M1314,'result messages'!$H$3:$L$11,4,FALSE),VLOOKUP($L1314,'result messages'!$H$3:$L$11,4,FALSE)))</f>
        <v/>
      </c>
      <c r="Q1314" s="1" t="str">
        <f>IF(ISBLANK($C1314),"",IF(ISNA(VLOOKUP($L1314,'result messages'!$H$3:$L$11,5,FALSE)),VLOOKUP($M1314,'result messages'!$H$3:$L$11,5,FALSE),VLOOKUP($L1314,'result messages'!$H$3:$L$11,5,FALSE)))</f>
        <v/>
      </c>
    </row>
    <row r="1315" spans="1:17">
      <c r="A1315" s="1">
        <v>1312</v>
      </c>
      <c r="B1315" s="1"/>
      <c r="C1315" s="1"/>
      <c r="D1315" s="1"/>
      <c r="E1315" s="6"/>
      <c r="F1315" s="1"/>
      <c r="G1315" s="1" t="str">
        <f>IF(ISNA(VLOOKUP($C1315,'DTEN TCAP Linkage deviceId'!$A$1:$A$20000,1,FALSE)),"No","Yes")</f>
        <v>No</v>
      </c>
      <c r="H1315" s="1" t="str">
        <f>IF(ISNA(VLOOKUP($C1315,'Provisioning Requester'!$F$3:$H$20000,2,FALSE)),"No","Yes")</f>
        <v>No</v>
      </c>
      <c r="I1315" s="1" t="str">
        <f>IF($H1315="Yes",VLOOKUP($C1315,'Provisioning Requester'!$F$3:$H$20000,3,FALSE),"-")</f>
        <v>-</v>
      </c>
      <c r="J1315" s="1" t="str">
        <f>IF(OR(D1315="SVCP", E1315="TRUE"), "No", IF(ISNA(VLOOKUP($C1315,'ProvResponder deviceId'!$A$1:$A$20000,1,FALSE)),"No","Yes"))</f>
        <v>No</v>
      </c>
      <c r="K1315" s="1" t="str">
        <f>IF($J1315="Yes",VLOOKUP($C1315,'ProvResponder deviceId'!$A$1:$C$20000,3,FALSE),"-")</f>
        <v>-</v>
      </c>
      <c r="L1315" s="1" t="str">
        <f t="shared" si="40"/>
        <v/>
      </c>
      <c r="M1315" s="1" t="str">
        <f t="shared" si="41"/>
        <v/>
      </c>
      <c r="N1315" s="1" t="str">
        <f>IF(ISBLANK($C1315),"",IF(ISNA(VLOOKUP($L1315,'result messages'!$H$3:$L$11,2,FALSE)),VLOOKUP($M1315,'result messages'!$H$3:$L$11,2,FALSE),VLOOKUP($L1315,'result messages'!$H$3:$L$11,2,FALSE)))</f>
        <v/>
      </c>
      <c r="O1315" s="1" t="str">
        <f>IF(ISBLANK($C1315),"",IF(ISNA(VLOOKUP($L1315,'result messages'!$H$3:$L$11,3,FALSE)),VLOOKUP($M1315,'result messages'!$H$3:$L$11,3,FALSE),VLOOKUP($L1315,'result messages'!$H$3:$L$11,3,FALSE)))</f>
        <v/>
      </c>
      <c r="P1315" s="1" t="str">
        <f>IF(ISBLANK($C1315),"",IF(ISNA(VLOOKUP($L1315,'result messages'!$H$3:$L$11,4,FALSE)),VLOOKUP($M1315,'result messages'!$H$3:$L$11,4,FALSE),VLOOKUP($L1315,'result messages'!$H$3:$L$11,4,FALSE)))</f>
        <v/>
      </c>
      <c r="Q1315" s="1" t="str">
        <f>IF(ISBLANK($C1315),"",IF(ISNA(VLOOKUP($L1315,'result messages'!$H$3:$L$11,5,FALSE)),VLOOKUP($M1315,'result messages'!$H$3:$L$11,5,FALSE),VLOOKUP($L1315,'result messages'!$H$3:$L$11,5,FALSE)))</f>
        <v/>
      </c>
    </row>
    <row r="1316" spans="1:17">
      <c r="A1316" s="1">
        <v>1313</v>
      </c>
      <c r="B1316" s="1"/>
      <c r="C1316" s="1"/>
      <c r="D1316" s="1"/>
      <c r="E1316" s="6"/>
      <c r="F1316" s="1"/>
      <c r="G1316" s="1" t="str">
        <f>IF(ISNA(VLOOKUP($C1316,'DTEN TCAP Linkage deviceId'!$A$1:$A$20000,1,FALSE)),"No","Yes")</f>
        <v>No</v>
      </c>
      <c r="H1316" s="1" t="str">
        <f>IF(ISNA(VLOOKUP($C1316,'Provisioning Requester'!$F$3:$H$20000,2,FALSE)),"No","Yes")</f>
        <v>No</v>
      </c>
      <c r="I1316" s="1" t="str">
        <f>IF($H1316="Yes",VLOOKUP($C1316,'Provisioning Requester'!$F$3:$H$20000,3,FALSE),"-")</f>
        <v>-</v>
      </c>
      <c r="J1316" s="1" t="str">
        <f>IF(OR(D1316="SVCP", E1316="TRUE"), "No", IF(ISNA(VLOOKUP($C1316,'ProvResponder deviceId'!$A$1:$A$20000,1,FALSE)),"No","Yes"))</f>
        <v>No</v>
      </c>
      <c r="K1316" s="1" t="str">
        <f>IF($J1316="Yes",VLOOKUP($C1316,'ProvResponder deviceId'!$A$1:$C$20000,3,FALSE),"-")</f>
        <v>-</v>
      </c>
      <c r="L1316" s="1" t="str">
        <f t="shared" si="40"/>
        <v/>
      </c>
      <c r="M1316" s="1" t="str">
        <f t="shared" si="41"/>
        <v/>
      </c>
      <c r="N1316" s="1" t="str">
        <f>IF(ISBLANK($C1316),"",IF(ISNA(VLOOKUP($L1316,'result messages'!$H$3:$L$11,2,FALSE)),VLOOKUP($M1316,'result messages'!$H$3:$L$11,2,FALSE),VLOOKUP($L1316,'result messages'!$H$3:$L$11,2,FALSE)))</f>
        <v/>
      </c>
      <c r="O1316" s="1" t="str">
        <f>IF(ISBLANK($C1316),"",IF(ISNA(VLOOKUP($L1316,'result messages'!$H$3:$L$11,3,FALSE)),VLOOKUP($M1316,'result messages'!$H$3:$L$11,3,FALSE),VLOOKUP($L1316,'result messages'!$H$3:$L$11,3,FALSE)))</f>
        <v/>
      </c>
      <c r="P1316" s="1" t="str">
        <f>IF(ISBLANK($C1316),"",IF(ISNA(VLOOKUP($L1316,'result messages'!$H$3:$L$11,4,FALSE)),VLOOKUP($M1316,'result messages'!$H$3:$L$11,4,FALSE),VLOOKUP($L1316,'result messages'!$H$3:$L$11,4,FALSE)))</f>
        <v/>
      </c>
      <c r="Q1316" s="1" t="str">
        <f>IF(ISBLANK($C1316),"",IF(ISNA(VLOOKUP($L1316,'result messages'!$H$3:$L$11,5,FALSE)),VLOOKUP($M1316,'result messages'!$H$3:$L$11,5,FALSE),VLOOKUP($L1316,'result messages'!$H$3:$L$11,5,FALSE)))</f>
        <v/>
      </c>
    </row>
    <row r="1317" spans="1:17">
      <c r="A1317" s="1">
        <v>1314</v>
      </c>
      <c r="B1317" s="1"/>
      <c r="C1317" s="1"/>
      <c r="D1317" s="1"/>
      <c r="E1317" s="6"/>
      <c r="F1317" s="1"/>
      <c r="G1317" s="1" t="str">
        <f>IF(ISNA(VLOOKUP($C1317,'DTEN TCAP Linkage deviceId'!$A$1:$A$20000,1,FALSE)),"No","Yes")</f>
        <v>No</v>
      </c>
      <c r="H1317" s="1" t="str">
        <f>IF(ISNA(VLOOKUP($C1317,'Provisioning Requester'!$F$3:$H$20000,2,FALSE)),"No","Yes")</f>
        <v>No</v>
      </c>
      <c r="I1317" s="1" t="str">
        <f>IF($H1317="Yes",VLOOKUP($C1317,'Provisioning Requester'!$F$3:$H$20000,3,FALSE),"-")</f>
        <v>-</v>
      </c>
      <c r="J1317" s="1" t="str">
        <f>IF(OR(D1317="SVCP", E1317="TRUE"), "No", IF(ISNA(VLOOKUP($C1317,'ProvResponder deviceId'!$A$1:$A$20000,1,FALSE)),"No","Yes"))</f>
        <v>No</v>
      </c>
      <c r="K1317" s="1" t="str">
        <f>IF($J1317="Yes",VLOOKUP($C1317,'ProvResponder deviceId'!$A$1:$C$20000,3,FALSE),"-")</f>
        <v>-</v>
      </c>
      <c r="L1317" s="1" t="str">
        <f t="shared" si="40"/>
        <v/>
      </c>
      <c r="M1317" s="1" t="str">
        <f t="shared" si="41"/>
        <v/>
      </c>
      <c r="N1317" s="1" t="str">
        <f>IF(ISBLANK($C1317),"",IF(ISNA(VLOOKUP($L1317,'result messages'!$H$3:$L$11,2,FALSE)),VLOOKUP($M1317,'result messages'!$H$3:$L$11,2,FALSE),VLOOKUP($L1317,'result messages'!$H$3:$L$11,2,FALSE)))</f>
        <v/>
      </c>
      <c r="O1317" s="1" t="str">
        <f>IF(ISBLANK($C1317),"",IF(ISNA(VLOOKUP($L1317,'result messages'!$H$3:$L$11,3,FALSE)),VLOOKUP($M1317,'result messages'!$H$3:$L$11,3,FALSE),VLOOKUP($L1317,'result messages'!$H$3:$L$11,3,FALSE)))</f>
        <v/>
      </c>
      <c r="P1317" s="1" t="str">
        <f>IF(ISBLANK($C1317),"",IF(ISNA(VLOOKUP($L1317,'result messages'!$H$3:$L$11,4,FALSE)),VLOOKUP($M1317,'result messages'!$H$3:$L$11,4,FALSE),VLOOKUP($L1317,'result messages'!$H$3:$L$11,4,FALSE)))</f>
        <v/>
      </c>
      <c r="Q1317" s="1" t="str">
        <f>IF(ISBLANK($C1317),"",IF(ISNA(VLOOKUP($L1317,'result messages'!$H$3:$L$11,5,FALSE)),VLOOKUP($M1317,'result messages'!$H$3:$L$11,5,FALSE),VLOOKUP($L1317,'result messages'!$H$3:$L$11,5,FALSE)))</f>
        <v/>
      </c>
    </row>
    <row r="1318" spans="1:17">
      <c r="A1318" s="1">
        <v>1315</v>
      </c>
      <c r="B1318" s="1"/>
      <c r="C1318" s="1"/>
      <c r="D1318" s="1"/>
      <c r="E1318" s="6"/>
      <c r="F1318" s="1"/>
      <c r="G1318" s="1" t="str">
        <f>IF(ISNA(VLOOKUP($C1318,'DTEN TCAP Linkage deviceId'!$A$1:$A$20000,1,FALSE)),"No","Yes")</f>
        <v>No</v>
      </c>
      <c r="H1318" s="1" t="str">
        <f>IF(ISNA(VLOOKUP($C1318,'Provisioning Requester'!$F$3:$H$20000,2,FALSE)),"No","Yes")</f>
        <v>No</v>
      </c>
      <c r="I1318" s="1" t="str">
        <f>IF($H1318="Yes",VLOOKUP($C1318,'Provisioning Requester'!$F$3:$H$20000,3,FALSE),"-")</f>
        <v>-</v>
      </c>
      <c r="J1318" s="1" t="str">
        <f>IF(OR(D1318="SVCP", E1318="TRUE"), "No", IF(ISNA(VLOOKUP($C1318,'ProvResponder deviceId'!$A$1:$A$20000,1,FALSE)),"No","Yes"))</f>
        <v>No</v>
      </c>
      <c r="K1318" s="1" t="str">
        <f>IF($J1318="Yes",VLOOKUP($C1318,'ProvResponder deviceId'!$A$1:$C$20000,3,FALSE),"-")</f>
        <v>-</v>
      </c>
      <c r="L1318" s="1" t="str">
        <f t="shared" si="40"/>
        <v/>
      </c>
      <c r="M1318" s="1" t="str">
        <f t="shared" si="41"/>
        <v/>
      </c>
      <c r="N1318" s="1" t="str">
        <f>IF(ISBLANK($C1318),"",IF(ISNA(VLOOKUP($L1318,'result messages'!$H$3:$L$11,2,FALSE)),VLOOKUP($M1318,'result messages'!$H$3:$L$11,2,FALSE),VLOOKUP($L1318,'result messages'!$H$3:$L$11,2,FALSE)))</f>
        <v/>
      </c>
      <c r="O1318" s="1" t="str">
        <f>IF(ISBLANK($C1318),"",IF(ISNA(VLOOKUP($L1318,'result messages'!$H$3:$L$11,3,FALSE)),VLOOKUP($M1318,'result messages'!$H$3:$L$11,3,FALSE),VLOOKUP($L1318,'result messages'!$H$3:$L$11,3,FALSE)))</f>
        <v/>
      </c>
      <c r="P1318" s="1" t="str">
        <f>IF(ISBLANK($C1318),"",IF(ISNA(VLOOKUP($L1318,'result messages'!$H$3:$L$11,4,FALSE)),VLOOKUP($M1318,'result messages'!$H$3:$L$11,4,FALSE),VLOOKUP($L1318,'result messages'!$H$3:$L$11,4,FALSE)))</f>
        <v/>
      </c>
      <c r="Q1318" s="1" t="str">
        <f>IF(ISBLANK($C1318),"",IF(ISNA(VLOOKUP($L1318,'result messages'!$H$3:$L$11,5,FALSE)),VLOOKUP($M1318,'result messages'!$H$3:$L$11,5,FALSE),VLOOKUP($L1318,'result messages'!$H$3:$L$11,5,FALSE)))</f>
        <v/>
      </c>
    </row>
    <row r="1319" spans="1:17">
      <c r="A1319" s="1">
        <v>1316</v>
      </c>
      <c r="B1319" s="1"/>
      <c r="C1319" s="1"/>
      <c r="D1319" s="1"/>
      <c r="E1319" s="6"/>
      <c r="F1319" s="1"/>
      <c r="G1319" s="1" t="str">
        <f>IF(ISNA(VLOOKUP($C1319,'DTEN TCAP Linkage deviceId'!$A$1:$A$20000,1,FALSE)),"No","Yes")</f>
        <v>No</v>
      </c>
      <c r="H1319" s="1" t="str">
        <f>IF(ISNA(VLOOKUP($C1319,'Provisioning Requester'!$F$3:$H$20000,2,FALSE)),"No","Yes")</f>
        <v>No</v>
      </c>
      <c r="I1319" s="1" t="str">
        <f>IF($H1319="Yes",VLOOKUP($C1319,'Provisioning Requester'!$F$3:$H$20000,3,FALSE),"-")</f>
        <v>-</v>
      </c>
      <c r="J1319" s="1" t="str">
        <f>IF(OR(D1319="SVCP", E1319="TRUE"), "No", IF(ISNA(VLOOKUP($C1319,'ProvResponder deviceId'!$A$1:$A$20000,1,FALSE)),"No","Yes"))</f>
        <v>No</v>
      </c>
      <c r="K1319" s="1" t="str">
        <f>IF($J1319="Yes",VLOOKUP($C1319,'ProvResponder deviceId'!$A$1:$C$20000,3,FALSE),"-")</f>
        <v>-</v>
      </c>
      <c r="L1319" s="1" t="str">
        <f t="shared" si="40"/>
        <v/>
      </c>
      <c r="M1319" s="1" t="str">
        <f t="shared" si="41"/>
        <v/>
      </c>
      <c r="N1319" s="1" t="str">
        <f>IF(ISBLANK($C1319),"",IF(ISNA(VLOOKUP($L1319,'result messages'!$H$3:$L$11,2,FALSE)),VLOOKUP($M1319,'result messages'!$H$3:$L$11,2,FALSE),VLOOKUP($L1319,'result messages'!$H$3:$L$11,2,FALSE)))</f>
        <v/>
      </c>
      <c r="O1319" s="1" t="str">
        <f>IF(ISBLANK($C1319),"",IF(ISNA(VLOOKUP($L1319,'result messages'!$H$3:$L$11,3,FALSE)),VLOOKUP($M1319,'result messages'!$H$3:$L$11,3,FALSE),VLOOKUP($L1319,'result messages'!$H$3:$L$11,3,FALSE)))</f>
        <v/>
      </c>
      <c r="P1319" s="1" t="str">
        <f>IF(ISBLANK($C1319),"",IF(ISNA(VLOOKUP($L1319,'result messages'!$H$3:$L$11,4,FALSE)),VLOOKUP($M1319,'result messages'!$H$3:$L$11,4,FALSE),VLOOKUP($L1319,'result messages'!$H$3:$L$11,4,FALSE)))</f>
        <v/>
      </c>
      <c r="Q1319" s="1" t="str">
        <f>IF(ISBLANK($C1319),"",IF(ISNA(VLOOKUP($L1319,'result messages'!$H$3:$L$11,5,FALSE)),VLOOKUP($M1319,'result messages'!$H$3:$L$11,5,FALSE),VLOOKUP($L1319,'result messages'!$H$3:$L$11,5,FALSE)))</f>
        <v/>
      </c>
    </row>
    <row r="1320" spans="1:17">
      <c r="A1320" s="1">
        <v>1317</v>
      </c>
      <c r="B1320" s="1"/>
      <c r="C1320" s="1"/>
      <c r="D1320" s="1"/>
      <c r="E1320" s="6"/>
      <c r="F1320" s="1"/>
      <c r="G1320" s="1" t="str">
        <f>IF(ISNA(VLOOKUP($C1320,'DTEN TCAP Linkage deviceId'!$A$1:$A$20000,1,FALSE)),"No","Yes")</f>
        <v>No</v>
      </c>
      <c r="H1320" s="1" t="str">
        <f>IF(ISNA(VLOOKUP($C1320,'Provisioning Requester'!$F$3:$H$20000,2,FALSE)),"No","Yes")</f>
        <v>No</v>
      </c>
      <c r="I1320" s="1" t="str">
        <f>IF($H1320="Yes",VLOOKUP($C1320,'Provisioning Requester'!$F$3:$H$20000,3,FALSE),"-")</f>
        <v>-</v>
      </c>
      <c r="J1320" s="1" t="str">
        <f>IF(OR(D1320="SVCP", E1320="TRUE"), "No", IF(ISNA(VLOOKUP($C1320,'ProvResponder deviceId'!$A$1:$A$20000,1,FALSE)),"No","Yes"))</f>
        <v>No</v>
      </c>
      <c r="K1320" s="1" t="str">
        <f>IF($J1320="Yes",VLOOKUP($C1320,'ProvResponder deviceId'!$A$1:$C$20000,3,FALSE),"-")</f>
        <v>-</v>
      </c>
      <c r="L1320" s="1" t="str">
        <f t="shared" si="40"/>
        <v/>
      </c>
      <c r="M1320" s="1" t="str">
        <f t="shared" si="41"/>
        <v/>
      </c>
      <c r="N1320" s="1" t="str">
        <f>IF(ISBLANK($C1320),"",IF(ISNA(VLOOKUP($L1320,'result messages'!$H$3:$L$11,2,FALSE)),VLOOKUP($M1320,'result messages'!$H$3:$L$11,2,FALSE),VLOOKUP($L1320,'result messages'!$H$3:$L$11,2,FALSE)))</f>
        <v/>
      </c>
      <c r="O1320" s="1" t="str">
        <f>IF(ISBLANK($C1320),"",IF(ISNA(VLOOKUP($L1320,'result messages'!$H$3:$L$11,3,FALSE)),VLOOKUP($M1320,'result messages'!$H$3:$L$11,3,FALSE),VLOOKUP($L1320,'result messages'!$H$3:$L$11,3,FALSE)))</f>
        <v/>
      </c>
      <c r="P1320" s="1" t="str">
        <f>IF(ISBLANK($C1320),"",IF(ISNA(VLOOKUP($L1320,'result messages'!$H$3:$L$11,4,FALSE)),VLOOKUP($M1320,'result messages'!$H$3:$L$11,4,FALSE),VLOOKUP($L1320,'result messages'!$H$3:$L$11,4,FALSE)))</f>
        <v/>
      </c>
      <c r="Q1320" s="1" t="str">
        <f>IF(ISBLANK($C1320),"",IF(ISNA(VLOOKUP($L1320,'result messages'!$H$3:$L$11,5,FALSE)),VLOOKUP($M1320,'result messages'!$H$3:$L$11,5,FALSE),VLOOKUP($L1320,'result messages'!$H$3:$L$11,5,FALSE)))</f>
        <v/>
      </c>
    </row>
    <row r="1321" spans="1:17">
      <c r="A1321" s="1">
        <v>1318</v>
      </c>
      <c r="B1321" s="1"/>
      <c r="C1321" s="1"/>
      <c r="D1321" s="1"/>
      <c r="E1321" s="6"/>
      <c r="F1321" s="1"/>
      <c r="G1321" s="1" t="str">
        <f>IF(ISNA(VLOOKUP($C1321,'DTEN TCAP Linkage deviceId'!$A$1:$A$20000,1,FALSE)),"No","Yes")</f>
        <v>No</v>
      </c>
      <c r="H1321" s="1" t="str">
        <f>IF(ISNA(VLOOKUP($C1321,'Provisioning Requester'!$F$3:$H$20000,2,FALSE)),"No","Yes")</f>
        <v>No</v>
      </c>
      <c r="I1321" s="1" t="str">
        <f>IF($H1321="Yes",VLOOKUP($C1321,'Provisioning Requester'!$F$3:$H$20000,3,FALSE),"-")</f>
        <v>-</v>
      </c>
      <c r="J1321" s="1" t="str">
        <f>IF(OR(D1321="SVCP", E1321="TRUE"), "No", IF(ISNA(VLOOKUP($C1321,'ProvResponder deviceId'!$A$1:$A$20000,1,FALSE)),"No","Yes"))</f>
        <v>No</v>
      </c>
      <c r="K1321" s="1" t="str">
        <f>IF($J1321="Yes",VLOOKUP($C1321,'ProvResponder deviceId'!$A$1:$C$20000,3,FALSE),"-")</f>
        <v>-</v>
      </c>
      <c r="L1321" s="1" t="str">
        <f t="shared" si="40"/>
        <v/>
      </c>
      <c r="M1321" s="1" t="str">
        <f t="shared" si="41"/>
        <v/>
      </c>
      <c r="N1321" s="1" t="str">
        <f>IF(ISBLANK($C1321),"",IF(ISNA(VLOOKUP($L1321,'result messages'!$H$3:$L$11,2,FALSE)),VLOOKUP($M1321,'result messages'!$H$3:$L$11,2,FALSE),VLOOKUP($L1321,'result messages'!$H$3:$L$11,2,FALSE)))</f>
        <v/>
      </c>
      <c r="O1321" s="1" t="str">
        <f>IF(ISBLANK($C1321),"",IF(ISNA(VLOOKUP($L1321,'result messages'!$H$3:$L$11,3,FALSE)),VLOOKUP($M1321,'result messages'!$H$3:$L$11,3,FALSE),VLOOKUP($L1321,'result messages'!$H$3:$L$11,3,FALSE)))</f>
        <v/>
      </c>
      <c r="P1321" s="1" t="str">
        <f>IF(ISBLANK($C1321),"",IF(ISNA(VLOOKUP($L1321,'result messages'!$H$3:$L$11,4,FALSE)),VLOOKUP($M1321,'result messages'!$H$3:$L$11,4,FALSE),VLOOKUP($L1321,'result messages'!$H$3:$L$11,4,FALSE)))</f>
        <v/>
      </c>
      <c r="Q1321" s="1" t="str">
        <f>IF(ISBLANK($C1321),"",IF(ISNA(VLOOKUP($L1321,'result messages'!$H$3:$L$11,5,FALSE)),VLOOKUP($M1321,'result messages'!$H$3:$L$11,5,FALSE),VLOOKUP($L1321,'result messages'!$H$3:$L$11,5,FALSE)))</f>
        <v/>
      </c>
    </row>
    <row r="1322" spans="1:17">
      <c r="A1322" s="1">
        <v>1319</v>
      </c>
      <c r="B1322" s="1"/>
      <c r="C1322" s="1"/>
      <c r="D1322" s="1"/>
      <c r="E1322" s="6"/>
      <c r="F1322" s="1"/>
      <c r="G1322" s="1" t="str">
        <f>IF(ISNA(VLOOKUP($C1322,'DTEN TCAP Linkage deviceId'!$A$1:$A$20000,1,FALSE)),"No","Yes")</f>
        <v>No</v>
      </c>
      <c r="H1322" s="1" t="str">
        <f>IF(ISNA(VLOOKUP($C1322,'Provisioning Requester'!$F$3:$H$20000,2,FALSE)),"No","Yes")</f>
        <v>No</v>
      </c>
      <c r="I1322" s="1" t="str">
        <f>IF($H1322="Yes",VLOOKUP($C1322,'Provisioning Requester'!$F$3:$H$20000,3,FALSE),"-")</f>
        <v>-</v>
      </c>
      <c r="J1322" s="1" t="str">
        <f>IF(OR(D1322="SVCP", E1322="TRUE"), "No", IF(ISNA(VLOOKUP($C1322,'ProvResponder deviceId'!$A$1:$A$20000,1,FALSE)),"No","Yes"))</f>
        <v>No</v>
      </c>
      <c r="K1322" s="1" t="str">
        <f>IF($J1322="Yes",VLOOKUP($C1322,'ProvResponder deviceId'!$A$1:$C$20000,3,FALSE),"-")</f>
        <v>-</v>
      </c>
      <c r="L1322" s="1" t="str">
        <f t="shared" si="40"/>
        <v/>
      </c>
      <c r="M1322" s="1" t="str">
        <f t="shared" si="41"/>
        <v/>
      </c>
      <c r="N1322" s="1" t="str">
        <f>IF(ISBLANK($C1322),"",IF(ISNA(VLOOKUP($L1322,'result messages'!$H$3:$L$11,2,FALSE)),VLOOKUP($M1322,'result messages'!$H$3:$L$11,2,FALSE),VLOOKUP($L1322,'result messages'!$H$3:$L$11,2,FALSE)))</f>
        <v/>
      </c>
      <c r="O1322" s="1" t="str">
        <f>IF(ISBLANK($C1322),"",IF(ISNA(VLOOKUP($L1322,'result messages'!$H$3:$L$11,3,FALSE)),VLOOKUP($M1322,'result messages'!$H$3:$L$11,3,FALSE),VLOOKUP($L1322,'result messages'!$H$3:$L$11,3,FALSE)))</f>
        <v/>
      </c>
      <c r="P1322" s="1" t="str">
        <f>IF(ISBLANK($C1322),"",IF(ISNA(VLOOKUP($L1322,'result messages'!$H$3:$L$11,4,FALSE)),VLOOKUP($M1322,'result messages'!$H$3:$L$11,4,FALSE),VLOOKUP($L1322,'result messages'!$H$3:$L$11,4,FALSE)))</f>
        <v/>
      </c>
      <c r="Q1322" s="1" t="str">
        <f>IF(ISBLANK($C1322),"",IF(ISNA(VLOOKUP($L1322,'result messages'!$H$3:$L$11,5,FALSE)),VLOOKUP($M1322,'result messages'!$H$3:$L$11,5,FALSE),VLOOKUP($L1322,'result messages'!$H$3:$L$11,5,FALSE)))</f>
        <v/>
      </c>
    </row>
    <row r="1323" spans="1:17">
      <c r="A1323" s="1">
        <v>1320</v>
      </c>
      <c r="B1323" s="1"/>
      <c r="C1323" s="1"/>
      <c r="D1323" s="1"/>
      <c r="E1323" s="6"/>
      <c r="F1323" s="1"/>
      <c r="G1323" s="1" t="str">
        <f>IF(ISNA(VLOOKUP($C1323,'DTEN TCAP Linkage deviceId'!$A$1:$A$20000,1,FALSE)),"No","Yes")</f>
        <v>No</v>
      </c>
      <c r="H1323" s="1" t="str">
        <f>IF(ISNA(VLOOKUP($C1323,'Provisioning Requester'!$F$3:$H$20000,2,FALSE)),"No","Yes")</f>
        <v>No</v>
      </c>
      <c r="I1323" s="1" t="str">
        <f>IF($H1323="Yes",VLOOKUP($C1323,'Provisioning Requester'!$F$3:$H$20000,3,FALSE),"-")</f>
        <v>-</v>
      </c>
      <c r="J1323" s="1" t="str">
        <f>IF(OR(D1323="SVCP", E1323="TRUE"), "No", IF(ISNA(VLOOKUP($C1323,'ProvResponder deviceId'!$A$1:$A$20000,1,FALSE)),"No","Yes"))</f>
        <v>No</v>
      </c>
      <c r="K1323" s="1" t="str">
        <f>IF($J1323="Yes",VLOOKUP($C1323,'ProvResponder deviceId'!$A$1:$C$20000,3,FALSE),"-")</f>
        <v>-</v>
      </c>
      <c r="L1323" s="1" t="str">
        <f t="shared" si="40"/>
        <v/>
      </c>
      <c r="M1323" s="1" t="str">
        <f t="shared" si="41"/>
        <v/>
      </c>
      <c r="N1323" s="1" t="str">
        <f>IF(ISBLANK($C1323),"",IF(ISNA(VLOOKUP($L1323,'result messages'!$H$3:$L$11,2,FALSE)),VLOOKUP($M1323,'result messages'!$H$3:$L$11,2,FALSE),VLOOKUP($L1323,'result messages'!$H$3:$L$11,2,FALSE)))</f>
        <v/>
      </c>
      <c r="O1323" s="1" t="str">
        <f>IF(ISBLANK($C1323),"",IF(ISNA(VLOOKUP($L1323,'result messages'!$H$3:$L$11,3,FALSE)),VLOOKUP($M1323,'result messages'!$H$3:$L$11,3,FALSE),VLOOKUP($L1323,'result messages'!$H$3:$L$11,3,FALSE)))</f>
        <v/>
      </c>
      <c r="P1323" s="1" t="str">
        <f>IF(ISBLANK($C1323),"",IF(ISNA(VLOOKUP($L1323,'result messages'!$H$3:$L$11,4,FALSE)),VLOOKUP($M1323,'result messages'!$H$3:$L$11,4,FALSE),VLOOKUP($L1323,'result messages'!$H$3:$L$11,4,FALSE)))</f>
        <v/>
      </c>
      <c r="Q1323" s="1" t="str">
        <f>IF(ISBLANK($C1323),"",IF(ISNA(VLOOKUP($L1323,'result messages'!$H$3:$L$11,5,FALSE)),VLOOKUP($M1323,'result messages'!$H$3:$L$11,5,FALSE),VLOOKUP($L1323,'result messages'!$H$3:$L$11,5,FALSE)))</f>
        <v/>
      </c>
    </row>
    <row r="1324" spans="1:17">
      <c r="A1324" s="1">
        <v>1321</v>
      </c>
      <c r="B1324" s="1"/>
      <c r="C1324" s="1"/>
      <c r="D1324" s="1"/>
      <c r="E1324" s="6"/>
      <c r="F1324" s="1"/>
      <c r="G1324" s="1" t="str">
        <f>IF(ISNA(VLOOKUP($C1324,'DTEN TCAP Linkage deviceId'!$A$1:$A$20000,1,FALSE)),"No","Yes")</f>
        <v>No</v>
      </c>
      <c r="H1324" s="1" t="str">
        <f>IF(ISNA(VLOOKUP($C1324,'Provisioning Requester'!$F$3:$H$20000,2,FALSE)),"No","Yes")</f>
        <v>No</v>
      </c>
      <c r="I1324" s="1" t="str">
        <f>IF($H1324="Yes",VLOOKUP($C1324,'Provisioning Requester'!$F$3:$H$20000,3,FALSE),"-")</f>
        <v>-</v>
      </c>
      <c r="J1324" s="1" t="str">
        <f>IF(OR(D1324="SVCP", E1324="TRUE"), "No", IF(ISNA(VLOOKUP($C1324,'ProvResponder deviceId'!$A$1:$A$20000,1,FALSE)),"No","Yes"))</f>
        <v>No</v>
      </c>
      <c r="K1324" s="1" t="str">
        <f>IF($J1324="Yes",VLOOKUP($C1324,'ProvResponder deviceId'!$A$1:$C$20000,3,FALSE),"-")</f>
        <v>-</v>
      </c>
      <c r="L1324" s="1" t="str">
        <f t="shared" si="40"/>
        <v/>
      </c>
      <c r="M1324" s="1" t="str">
        <f t="shared" si="41"/>
        <v/>
      </c>
      <c r="N1324" s="1" t="str">
        <f>IF(ISBLANK($C1324),"",IF(ISNA(VLOOKUP($L1324,'result messages'!$H$3:$L$11,2,FALSE)),VLOOKUP($M1324,'result messages'!$H$3:$L$11,2,FALSE),VLOOKUP($L1324,'result messages'!$H$3:$L$11,2,FALSE)))</f>
        <v/>
      </c>
      <c r="O1324" s="1" t="str">
        <f>IF(ISBLANK($C1324),"",IF(ISNA(VLOOKUP($L1324,'result messages'!$H$3:$L$11,3,FALSE)),VLOOKUP($M1324,'result messages'!$H$3:$L$11,3,FALSE),VLOOKUP($L1324,'result messages'!$H$3:$L$11,3,FALSE)))</f>
        <v/>
      </c>
      <c r="P1324" s="1" t="str">
        <f>IF(ISBLANK($C1324),"",IF(ISNA(VLOOKUP($L1324,'result messages'!$H$3:$L$11,4,FALSE)),VLOOKUP($M1324,'result messages'!$H$3:$L$11,4,FALSE),VLOOKUP($L1324,'result messages'!$H$3:$L$11,4,FALSE)))</f>
        <v/>
      </c>
      <c r="Q1324" s="1" t="str">
        <f>IF(ISBLANK($C1324),"",IF(ISNA(VLOOKUP($L1324,'result messages'!$H$3:$L$11,5,FALSE)),VLOOKUP($M1324,'result messages'!$H$3:$L$11,5,FALSE),VLOOKUP($L1324,'result messages'!$H$3:$L$11,5,FALSE)))</f>
        <v/>
      </c>
    </row>
    <row r="1325" spans="1:17">
      <c r="A1325" s="1">
        <v>1322</v>
      </c>
      <c r="B1325" s="1"/>
      <c r="C1325" s="1"/>
      <c r="D1325" s="1"/>
      <c r="E1325" s="6"/>
      <c r="F1325" s="1"/>
      <c r="G1325" s="1" t="str">
        <f>IF(ISNA(VLOOKUP($C1325,'DTEN TCAP Linkage deviceId'!$A$1:$A$20000,1,FALSE)),"No","Yes")</f>
        <v>No</v>
      </c>
      <c r="H1325" s="1" t="str">
        <f>IF(ISNA(VLOOKUP($C1325,'Provisioning Requester'!$F$3:$H$20000,2,FALSE)),"No","Yes")</f>
        <v>No</v>
      </c>
      <c r="I1325" s="1" t="str">
        <f>IF($H1325="Yes",VLOOKUP($C1325,'Provisioning Requester'!$F$3:$H$20000,3,FALSE),"-")</f>
        <v>-</v>
      </c>
      <c r="J1325" s="1" t="str">
        <f>IF(OR(D1325="SVCP", E1325="TRUE"), "No", IF(ISNA(VLOOKUP($C1325,'ProvResponder deviceId'!$A$1:$A$20000,1,FALSE)),"No","Yes"))</f>
        <v>No</v>
      </c>
      <c r="K1325" s="1" t="str">
        <f>IF($J1325="Yes",VLOOKUP($C1325,'ProvResponder deviceId'!$A$1:$C$20000,3,FALSE),"-")</f>
        <v>-</v>
      </c>
      <c r="L1325" s="1" t="str">
        <f t="shared" si="40"/>
        <v/>
      </c>
      <c r="M1325" s="1" t="str">
        <f t="shared" si="41"/>
        <v/>
      </c>
      <c r="N1325" s="1" t="str">
        <f>IF(ISBLANK($C1325),"",IF(ISNA(VLOOKUP($L1325,'result messages'!$H$3:$L$11,2,FALSE)),VLOOKUP($M1325,'result messages'!$H$3:$L$11,2,FALSE),VLOOKUP($L1325,'result messages'!$H$3:$L$11,2,FALSE)))</f>
        <v/>
      </c>
      <c r="O1325" s="1" t="str">
        <f>IF(ISBLANK($C1325),"",IF(ISNA(VLOOKUP($L1325,'result messages'!$H$3:$L$11,3,FALSE)),VLOOKUP($M1325,'result messages'!$H$3:$L$11,3,FALSE),VLOOKUP($L1325,'result messages'!$H$3:$L$11,3,FALSE)))</f>
        <v/>
      </c>
      <c r="P1325" s="1" t="str">
        <f>IF(ISBLANK($C1325),"",IF(ISNA(VLOOKUP($L1325,'result messages'!$H$3:$L$11,4,FALSE)),VLOOKUP($M1325,'result messages'!$H$3:$L$11,4,FALSE),VLOOKUP($L1325,'result messages'!$H$3:$L$11,4,FALSE)))</f>
        <v/>
      </c>
      <c r="Q1325" s="1" t="str">
        <f>IF(ISBLANK($C1325),"",IF(ISNA(VLOOKUP($L1325,'result messages'!$H$3:$L$11,5,FALSE)),VLOOKUP($M1325,'result messages'!$H$3:$L$11,5,FALSE),VLOOKUP($L1325,'result messages'!$H$3:$L$11,5,FALSE)))</f>
        <v/>
      </c>
    </row>
    <row r="1326" spans="1:17">
      <c r="A1326" s="1">
        <v>1323</v>
      </c>
      <c r="B1326" s="1"/>
      <c r="C1326" s="1"/>
      <c r="D1326" s="1"/>
      <c r="E1326" s="6"/>
      <c r="F1326" s="1"/>
      <c r="G1326" s="1" t="str">
        <f>IF(ISNA(VLOOKUP($C1326,'DTEN TCAP Linkage deviceId'!$A$1:$A$20000,1,FALSE)),"No","Yes")</f>
        <v>No</v>
      </c>
      <c r="H1326" s="1" t="str">
        <f>IF(ISNA(VLOOKUP($C1326,'Provisioning Requester'!$F$3:$H$20000,2,FALSE)),"No","Yes")</f>
        <v>No</v>
      </c>
      <c r="I1326" s="1" t="str">
        <f>IF($H1326="Yes",VLOOKUP($C1326,'Provisioning Requester'!$F$3:$H$20000,3,FALSE),"-")</f>
        <v>-</v>
      </c>
      <c r="J1326" s="1" t="str">
        <f>IF(OR(D1326="SVCP", E1326="TRUE"), "No", IF(ISNA(VLOOKUP($C1326,'ProvResponder deviceId'!$A$1:$A$20000,1,FALSE)),"No","Yes"))</f>
        <v>No</v>
      </c>
      <c r="K1326" s="1" t="str">
        <f>IF($J1326="Yes",VLOOKUP($C1326,'ProvResponder deviceId'!$A$1:$C$20000,3,FALSE),"-")</f>
        <v>-</v>
      </c>
      <c r="L1326" s="1" t="str">
        <f t="shared" si="40"/>
        <v/>
      </c>
      <c r="M1326" s="1" t="str">
        <f t="shared" si="41"/>
        <v/>
      </c>
      <c r="N1326" s="1" t="str">
        <f>IF(ISBLANK($C1326),"",IF(ISNA(VLOOKUP($L1326,'result messages'!$H$3:$L$11,2,FALSE)),VLOOKUP($M1326,'result messages'!$H$3:$L$11,2,FALSE),VLOOKUP($L1326,'result messages'!$H$3:$L$11,2,FALSE)))</f>
        <v/>
      </c>
      <c r="O1326" s="1" t="str">
        <f>IF(ISBLANK($C1326),"",IF(ISNA(VLOOKUP($L1326,'result messages'!$H$3:$L$11,3,FALSE)),VLOOKUP($M1326,'result messages'!$H$3:$L$11,3,FALSE),VLOOKUP($L1326,'result messages'!$H$3:$L$11,3,FALSE)))</f>
        <v/>
      </c>
      <c r="P1326" s="1" t="str">
        <f>IF(ISBLANK($C1326),"",IF(ISNA(VLOOKUP($L1326,'result messages'!$H$3:$L$11,4,FALSE)),VLOOKUP($M1326,'result messages'!$H$3:$L$11,4,FALSE),VLOOKUP($L1326,'result messages'!$H$3:$L$11,4,FALSE)))</f>
        <v/>
      </c>
      <c r="Q1326" s="1" t="str">
        <f>IF(ISBLANK($C1326),"",IF(ISNA(VLOOKUP($L1326,'result messages'!$H$3:$L$11,5,FALSE)),VLOOKUP($M1326,'result messages'!$H$3:$L$11,5,FALSE),VLOOKUP($L1326,'result messages'!$H$3:$L$11,5,FALSE)))</f>
        <v/>
      </c>
    </row>
    <row r="1327" spans="1:17">
      <c r="A1327" s="1">
        <v>1324</v>
      </c>
      <c r="B1327" s="1"/>
      <c r="C1327" s="1"/>
      <c r="D1327" s="1"/>
      <c r="E1327" s="6"/>
      <c r="F1327" s="1"/>
      <c r="G1327" s="1" t="str">
        <f>IF(ISNA(VLOOKUP($C1327,'DTEN TCAP Linkage deviceId'!$A$1:$A$20000,1,FALSE)),"No","Yes")</f>
        <v>No</v>
      </c>
      <c r="H1327" s="1" t="str">
        <f>IF(ISNA(VLOOKUP($C1327,'Provisioning Requester'!$F$3:$H$20000,2,FALSE)),"No","Yes")</f>
        <v>No</v>
      </c>
      <c r="I1327" s="1" t="str">
        <f>IF($H1327="Yes",VLOOKUP($C1327,'Provisioning Requester'!$F$3:$H$20000,3,FALSE),"-")</f>
        <v>-</v>
      </c>
      <c r="J1327" s="1" t="str">
        <f>IF(OR(D1327="SVCP", E1327="TRUE"), "No", IF(ISNA(VLOOKUP($C1327,'ProvResponder deviceId'!$A$1:$A$20000,1,FALSE)),"No","Yes"))</f>
        <v>No</v>
      </c>
      <c r="K1327" s="1" t="str">
        <f>IF($J1327="Yes",VLOOKUP($C1327,'ProvResponder deviceId'!$A$1:$C$20000,3,FALSE),"-")</f>
        <v>-</v>
      </c>
      <c r="L1327" s="1" t="str">
        <f t="shared" si="40"/>
        <v/>
      </c>
      <c r="M1327" s="1" t="str">
        <f t="shared" si="41"/>
        <v/>
      </c>
      <c r="N1327" s="1" t="str">
        <f>IF(ISBLANK($C1327),"",IF(ISNA(VLOOKUP($L1327,'result messages'!$H$3:$L$11,2,FALSE)),VLOOKUP($M1327,'result messages'!$H$3:$L$11,2,FALSE),VLOOKUP($L1327,'result messages'!$H$3:$L$11,2,FALSE)))</f>
        <v/>
      </c>
      <c r="O1327" s="1" t="str">
        <f>IF(ISBLANK($C1327),"",IF(ISNA(VLOOKUP($L1327,'result messages'!$H$3:$L$11,3,FALSE)),VLOOKUP($M1327,'result messages'!$H$3:$L$11,3,FALSE),VLOOKUP($L1327,'result messages'!$H$3:$L$11,3,FALSE)))</f>
        <v/>
      </c>
      <c r="P1327" s="1" t="str">
        <f>IF(ISBLANK($C1327),"",IF(ISNA(VLOOKUP($L1327,'result messages'!$H$3:$L$11,4,FALSE)),VLOOKUP($M1327,'result messages'!$H$3:$L$11,4,FALSE),VLOOKUP($L1327,'result messages'!$H$3:$L$11,4,FALSE)))</f>
        <v/>
      </c>
      <c r="Q1327" s="1" t="str">
        <f>IF(ISBLANK($C1327),"",IF(ISNA(VLOOKUP($L1327,'result messages'!$H$3:$L$11,5,FALSE)),VLOOKUP($M1327,'result messages'!$H$3:$L$11,5,FALSE),VLOOKUP($L1327,'result messages'!$H$3:$L$11,5,FALSE)))</f>
        <v/>
      </c>
    </row>
    <row r="1328" spans="1:17">
      <c r="A1328" s="1">
        <v>1325</v>
      </c>
      <c r="B1328" s="1"/>
      <c r="C1328" s="1"/>
      <c r="D1328" s="1"/>
      <c r="E1328" s="6"/>
      <c r="F1328" s="1"/>
      <c r="G1328" s="1" t="str">
        <f>IF(ISNA(VLOOKUP($C1328,'DTEN TCAP Linkage deviceId'!$A$1:$A$20000,1,FALSE)),"No","Yes")</f>
        <v>No</v>
      </c>
      <c r="H1328" s="1" t="str">
        <f>IF(ISNA(VLOOKUP($C1328,'Provisioning Requester'!$F$3:$H$20000,2,FALSE)),"No","Yes")</f>
        <v>No</v>
      </c>
      <c r="I1328" s="1" t="str">
        <f>IF($H1328="Yes",VLOOKUP($C1328,'Provisioning Requester'!$F$3:$H$20000,3,FALSE),"-")</f>
        <v>-</v>
      </c>
      <c r="J1328" s="1" t="str">
        <f>IF(OR(D1328="SVCP", E1328="TRUE"), "No", IF(ISNA(VLOOKUP($C1328,'ProvResponder deviceId'!$A$1:$A$20000,1,FALSE)),"No","Yes"))</f>
        <v>No</v>
      </c>
      <c r="K1328" s="1" t="str">
        <f>IF($J1328="Yes",VLOOKUP($C1328,'ProvResponder deviceId'!$A$1:$C$20000,3,FALSE),"-")</f>
        <v>-</v>
      </c>
      <c r="L1328" s="1" t="str">
        <f t="shared" si="40"/>
        <v/>
      </c>
      <c r="M1328" s="1" t="str">
        <f t="shared" si="41"/>
        <v/>
      </c>
      <c r="N1328" s="1" t="str">
        <f>IF(ISBLANK($C1328),"",IF(ISNA(VLOOKUP($L1328,'result messages'!$H$3:$L$11,2,FALSE)),VLOOKUP($M1328,'result messages'!$H$3:$L$11,2,FALSE),VLOOKUP($L1328,'result messages'!$H$3:$L$11,2,FALSE)))</f>
        <v/>
      </c>
      <c r="O1328" s="1" t="str">
        <f>IF(ISBLANK($C1328),"",IF(ISNA(VLOOKUP($L1328,'result messages'!$H$3:$L$11,3,FALSE)),VLOOKUP($M1328,'result messages'!$H$3:$L$11,3,FALSE),VLOOKUP($L1328,'result messages'!$H$3:$L$11,3,FALSE)))</f>
        <v/>
      </c>
      <c r="P1328" s="1" t="str">
        <f>IF(ISBLANK($C1328),"",IF(ISNA(VLOOKUP($L1328,'result messages'!$H$3:$L$11,4,FALSE)),VLOOKUP($M1328,'result messages'!$H$3:$L$11,4,FALSE),VLOOKUP($L1328,'result messages'!$H$3:$L$11,4,FALSE)))</f>
        <v/>
      </c>
      <c r="Q1328" s="1" t="str">
        <f>IF(ISBLANK($C1328),"",IF(ISNA(VLOOKUP($L1328,'result messages'!$H$3:$L$11,5,FALSE)),VLOOKUP($M1328,'result messages'!$H$3:$L$11,5,FALSE),VLOOKUP($L1328,'result messages'!$H$3:$L$11,5,FALSE)))</f>
        <v/>
      </c>
    </row>
    <row r="1329" spans="1:17">
      <c r="A1329" s="1">
        <v>1326</v>
      </c>
      <c r="B1329" s="1"/>
      <c r="C1329" s="1"/>
      <c r="D1329" s="1"/>
      <c r="E1329" s="6"/>
      <c r="F1329" s="1"/>
      <c r="G1329" s="1" t="str">
        <f>IF(ISNA(VLOOKUP($C1329,'DTEN TCAP Linkage deviceId'!$A$1:$A$20000,1,FALSE)),"No","Yes")</f>
        <v>No</v>
      </c>
      <c r="H1329" s="1" t="str">
        <f>IF(ISNA(VLOOKUP($C1329,'Provisioning Requester'!$F$3:$H$20000,2,FALSE)),"No","Yes")</f>
        <v>No</v>
      </c>
      <c r="I1329" s="1" t="str">
        <f>IF($H1329="Yes",VLOOKUP($C1329,'Provisioning Requester'!$F$3:$H$20000,3,FALSE),"-")</f>
        <v>-</v>
      </c>
      <c r="J1329" s="1" t="str">
        <f>IF(OR(D1329="SVCP", E1329="TRUE"), "No", IF(ISNA(VLOOKUP($C1329,'ProvResponder deviceId'!$A$1:$A$20000,1,FALSE)),"No","Yes"))</f>
        <v>No</v>
      </c>
      <c r="K1329" s="1" t="str">
        <f>IF($J1329="Yes",VLOOKUP($C1329,'ProvResponder deviceId'!$A$1:$C$20000,3,FALSE),"-")</f>
        <v>-</v>
      </c>
      <c r="L1329" s="1" t="str">
        <f t="shared" si="40"/>
        <v/>
      </c>
      <c r="M1329" s="1" t="str">
        <f t="shared" si="41"/>
        <v/>
      </c>
      <c r="N1329" s="1" t="str">
        <f>IF(ISBLANK($C1329),"",IF(ISNA(VLOOKUP($L1329,'result messages'!$H$3:$L$11,2,FALSE)),VLOOKUP($M1329,'result messages'!$H$3:$L$11,2,FALSE),VLOOKUP($L1329,'result messages'!$H$3:$L$11,2,FALSE)))</f>
        <v/>
      </c>
      <c r="O1329" s="1" t="str">
        <f>IF(ISBLANK($C1329),"",IF(ISNA(VLOOKUP($L1329,'result messages'!$H$3:$L$11,3,FALSE)),VLOOKUP($M1329,'result messages'!$H$3:$L$11,3,FALSE),VLOOKUP($L1329,'result messages'!$H$3:$L$11,3,FALSE)))</f>
        <v/>
      </c>
      <c r="P1329" s="1" t="str">
        <f>IF(ISBLANK($C1329),"",IF(ISNA(VLOOKUP($L1329,'result messages'!$H$3:$L$11,4,FALSE)),VLOOKUP($M1329,'result messages'!$H$3:$L$11,4,FALSE),VLOOKUP($L1329,'result messages'!$H$3:$L$11,4,FALSE)))</f>
        <v/>
      </c>
      <c r="Q1329" s="1" t="str">
        <f>IF(ISBLANK($C1329),"",IF(ISNA(VLOOKUP($L1329,'result messages'!$H$3:$L$11,5,FALSE)),VLOOKUP($M1329,'result messages'!$H$3:$L$11,5,FALSE),VLOOKUP($L1329,'result messages'!$H$3:$L$11,5,FALSE)))</f>
        <v/>
      </c>
    </row>
    <row r="1330" spans="1:17">
      <c r="A1330" s="1">
        <v>1327</v>
      </c>
      <c r="B1330" s="1"/>
      <c r="C1330" s="1"/>
      <c r="D1330" s="1"/>
      <c r="E1330" s="6"/>
      <c r="F1330" s="1"/>
      <c r="G1330" s="1" t="str">
        <f>IF(ISNA(VLOOKUP($C1330,'DTEN TCAP Linkage deviceId'!$A$1:$A$20000,1,FALSE)),"No","Yes")</f>
        <v>No</v>
      </c>
      <c r="H1330" s="1" t="str">
        <f>IF(ISNA(VLOOKUP($C1330,'Provisioning Requester'!$F$3:$H$20000,2,FALSE)),"No","Yes")</f>
        <v>No</v>
      </c>
      <c r="I1330" s="1" t="str">
        <f>IF($H1330="Yes",VLOOKUP($C1330,'Provisioning Requester'!$F$3:$H$20000,3,FALSE),"-")</f>
        <v>-</v>
      </c>
      <c r="J1330" s="1" t="str">
        <f>IF(OR(D1330="SVCP", E1330="TRUE"), "No", IF(ISNA(VLOOKUP($C1330,'ProvResponder deviceId'!$A$1:$A$20000,1,FALSE)),"No","Yes"))</f>
        <v>No</v>
      </c>
      <c r="K1330" s="1" t="str">
        <f>IF($J1330="Yes",VLOOKUP($C1330,'ProvResponder deviceId'!$A$1:$C$20000,3,FALSE),"-")</f>
        <v>-</v>
      </c>
      <c r="L1330" s="1" t="str">
        <f t="shared" si="40"/>
        <v/>
      </c>
      <c r="M1330" s="1" t="str">
        <f t="shared" si="41"/>
        <v/>
      </c>
      <c r="N1330" s="1" t="str">
        <f>IF(ISBLANK($C1330),"",IF(ISNA(VLOOKUP($L1330,'result messages'!$H$3:$L$11,2,FALSE)),VLOOKUP($M1330,'result messages'!$H$3:$L$11,2,FALSE),VLOOKUP($L1330,'result messages'!$H$3:$L$11,2,FALSE)))</f>
        <v/>
      </c>
      <c r="O1330" s="1" t="str">
        <f>IF(ISBLANK($C1330),"",IF(ISNA(VLOOKUP($L1330,'result messages'!$H$3:$L$11,3,FALSE)),VLOOKUP($M1330,'result messages'!$H$3:$L$11,3,FALSE),VLOOKUP($L1330,'result messages'!$H$3:$L$11,3,FALSE)))</f>
        <v/>
      </c>
      <c r="P1330" s="1" t="str">
        <f>IF(ISBLANK($C1330),"",IF(ISNA(VLOOKUP($L1330,'result messages'!$H$3:$L$11,4,FALSE)),VLOOKUP($M1330,'result messages'!$H$3:$L$11,4,FALSE),VLOOKUP($L1330,'result messages'!$H$3:$L$11,4,FALSE)))</f>
        <v/>
      </c>
      <c r="Q1330" s="1" t="str">
        <f>IF(ISBLANK($C1330),"",IF(ISNA(VLOOKUP($L1330,'result messages'!$H$3:$L$11,5,FALSE)),VLOOKUP($M1330,'result messages'!$H$3:$L$11,5,FALSE),VLOOKUP($L1330,'result messages'!$H$3:$L$11,5,FALSE)))</f>
        <v/>
      </c>
    </row>
    <row r="1331" spans="1:17">
      <c r="A1331" s="1">
        <v>1328</v>
      </c>
      <c r="B1331" s="1"/>
      <c r="C1331" s="1"/>
      <c r="D1331" s="1"/>
      <c r="E1331" s="6"/>
      <c r="F1331" s="1"/>
      <c r="G1331" s="1" t="str">
        <f>IF(ISNA(VLOOKUP($C1331,'DTEN TCAP Linkage deviceId'!$A$1:$A$20000,1,FALSE)),"No","Yes")</f>
        <v>No</v>
      </c>
      <c r="H1331" s="1" t="str">
        <f>IF(ISNA(VLOOKUP($C1331,'Provisioning Requester'!$F$3:$H$20000,2,FALSE)),"No","Yes")</f>
        <v>No</v>
      </c>
      <c r="I1331" s="1" t="str">
        <f>IF($H1331="Yes",VLOOKUP($C1331,'Provisioning Requester'!$F$3:$H$20000,3,FALSE),"-")</f>
        <v>-</v>
      </c>
      <c r="J1331" s="1" t="str">
        <f>IF(OR(D1331="SVCP", E1331="TRUE"), "No", IF(ISNA(VLOOKUP($C1331,'ProvResponder deviceId'!$A$1:$A$20000,1,FALSE)),"No","Yes"))</f>
        <v>No</v>
      </c>
      <c r="K1331" s="1" t="str">
        <f>IF($J1331="Yes",VLOOKUP($C1331,'ProvResponder deviceId'!$A$1:$C$20000,3,FALSE),"-")</f>
        <v>-</v>
      </c>
      <c r="L1331" s="1" t="str">
        <f t="shared" si="40"/>
        <v/>
      </c>
      <c r="M1331" s="1" t="str">
        <f t="shared" si="41"/>
        <v/>
      </c>
      <c r="N1331" s="1" t="str">
        <f>IF(ISBLANK($C1331),"",IF(ISNA(VLOOKUP($L1331,'result messages'!$H$3:$L$11,2,FALSE)),VLOOKUP($M1331,'result messages'!$H$3:$L$11,2,FALSE),VLOOKUP($L1331,'result messages'!$H$3:$L$11,2,FALSE)))</f>
        <v/>
      </c>
      <c r="O1331" s="1" t="str">
        <f>IF(ISBLANK($C1331),"",IF(ISNA(VLOOKUP($L1331,'result messages'!$H$3:$L$11,3,FALSE)),VLOOKUP($M1331,'result messages'!$H$3:$L$11,3,FALSE),VLOOKUP($L1331,'result messages'!$H$3:$L$11,3,FALSE)))</f>
        <v/>
      </c>
      <c r="P1331" s="1" t="str">
        <f>IF(ISBLANK($C1331),"",IF(ISNA(VLOOKUP($L1331,'result messages'!$H$3:$L$11,4,FALSE)),VLOOKUP($M1331,'result messages'!$H$3:$L$11,4,FALSE),VLOOKUP($L1331,'result messages'!$H$3:$L$11,4,FALSE)))</f>
        <v/>
      </c>
      <c r="Q1331" s="1" t="str">
        <f>IF(ISBLANK($C1331),"",IF(ISNA(VLOOKUP($L1331,'result messages'!$H$3:$L$11,5,FALSE)),VLOOKUP($M1331,'result messages'!$H$3:$L$11,5,FALSE),VLOOKUP($L1331,'result messages'!$H$3:$L$11,5,FALSE)))</f>
        <v/>
      </c>
    </row>
    <row r="1332" spans="1:17">
      <c r="A1332" s="1">
        <v>1329</v>
      </c>
      <c r="B1332" s="1"/>
      <c r="C1332" s="1"/>
      <c r="D1332" s="1"/>
      <c r="E1332" s="6"/>
      <c r="F1332" s="1"/>
      <c r="G1332" s="1" t="str">
        <f>IF(ISNA(VLOOKUP($C1332,'DTEN TCAP Linkage deviceId'!$A$1:$A$20000,1,FALSE)),"No","Yes")</f>
        <v>No</v>
      </c>
      <c r="H1332" s="1" t="str">
        <f>IF(ISNA(VLOOKUP($C1332,'Provisioning Requester'!$F$3:$H$20000,2,FALSE)),"No","Yes")</f>
        <v>No</v>
      </c>
      <c r="I1332" s="1" t="str">
        <f>IF($H1332="Yes",VLOOKUP($C1332,'Provisioning Requester'!$F$3:$H$20000,3,FALSE),"-")</f>
        <v>-</v>
      </c>
      <c r="J1332" s="1" t="str">
        <f>IF(OR(D1332="SVCP", E1332="TRUE"), "No", IF(ISNA(VLOOKUP($C1332,'ProvResponder deviceId'!$A$1:$A$20000,1,FALSE)),"No","Yes"))</f>
        <v>No</v>
      </c>
      <c r="K1332" s="1" t="str">
        <f>IF($J1332="Yes",VLOOKUP($C1332,'ProvResponder deviceId'!$A$1:$C$20000,3,FALSE),"-")</f>
        <v>-</v>
      </c>
      <c r="L1332" s="1" t="str">
        <f t="shared" si="40"/>
        <v/>
      </c>
      <c r="M1332" s="1" t="str">
        <f t="shared" si="41"/>
        <v/>
      </c>
      <c r="N1332" s="1" t="str">
        <f>IF(ISBLANK($C1332),"",IF(ISNA(VLOOKUP($L1332,'result messages'!$H$3:$L$11,2,FALSE)),VLOOKUP($M1332,'result messages'!$H$3:$L$11,2,FALSE),VLOOKUP($L1332,'result messages'!$H$3:$L$11,2,FALSE)))</f>
        <v/>
      </c>
      <c r="O1332" s="1" t="str">
        <f>IF(ISBLANK($C1332),"",IF(ISNA(VLOOKUP($L1332,'result messages'!$H$3:$L$11,3,FALSE)),VLOOKUP($M1332,'result messages'!$H$3:$L$11,3,FALSE),VLOOKUP($L1332,'result messages'!$H$3:$L$11,3,FALSE)))</f>
        <v/>
      </c>
      <c r="P1332" s="1" t="str">
        <f>IF(ISBLANK($C1332),"",IF(ISNA(VLOOKUP($L1332,'result messages'!$H$3:$L$11,4,FALSE)),VLOOKUP($M1332,'result messages'!$H$3:$L$11,4,FALSE),VLOOKUP($L1332,'result messages'!$H$3:$L$11,4,FALSE)))</f>
        <v/>
      </c>
      <c r="Q1332" s="1" t="str">
        <f>IF(ISBLANK($C1332),"",IF(ISNA(VLOOKUP($L1332,'result messages'!$H$3:$L$11,5,FALSE)),VLOOKUP($M1332,'result messages'!$H$3:$L$11,5,FALSE),VLOOKUP($L1332,'result messages'!$H$3:$L$11,5,FALSE)))</f>
        <v/>
      </c>
    </row>
    <row r="1333" spans="1:17">
      <c r="A1333" s="1">
        <v>1330</v>
      </c>
      <c r="B1333" s="1"/>
      <c r="C1333" s="1"/>
      <c r="D1333" s="1"/>
      <c r="E1333" s="6"/>
      <c r="F1333" s="1"/>
      <c r="G1333" s="1" t="str">
        <f>IF(ISNA(VLOOKUP($C1333,'DTEN TCAP Linkage deviceId'!$A$1:$A$20000,1,FALSE)),"No","Yes")</f>
        <v>No</v>
      </c>
      <c r="H1333" s="1" t="str">
        <f>IF(ISNA(VLOOKUP($C1333,'Provisioning Requester'!$F$3:$H$20000,2,FALSE)),"No","Yes")</f>
        <v>No</v>
      </c>
      <c r="I1333" s="1" t="str">
        <f>IF($H1333="Yes",VLOOKUP($C1333,'Provisioning Requester'!$F$3:$H$20000,3,FALSE),"-")</f>
        <v>-</v>
      </c>
      <c r="J1333" s="1" t="str">
        <f>IF(OR(D1333="SVCP", E1333="TRUE"), "No", IF(ISNA(VLOOKUP($C1333,'ProvResponder deviceId'!$A$1:$A$20000,1,FALSE)),"No","Yes"))</f>
        <v>No</v>
      </c>
      <c r="K1333" s="1" t="str">
        <f>IF($J1333="Yes",VLOOKUP($C1333,'ProvResponder deviceId'!$A$1:$C$20000,3,FALSE),"-")</f>
        <v>-</v>
      </c>
      <c r="L1333" s="1" t="str">
        <f t="shared" si="40"/>
        <v/>
      </c>
      <c r="M1333" s="1" t="str">
        <f t="shared" si="41"/>
        <v/>
      </c>
      <c r="N1333" s="1" t="str">
        <f>IF(ISBLANK($C1333),"",IF(ISNA(VLOOKUP($L1333,'result messages'!$H$3:$L$11,2,FALSE)),VLOOKUP($M1333,'result messages'!$H$3:$L$11,2,FALSE),VLOOKUP($L1333,'result messages'!$H$3:$L$11,2,FALSE)))</f>
        <v/>
      </c>
      <c r="O1333" s="1" t="str">
        <f>IF(ISBLANK($C1333),"",IF(ISNA(VLOOKUP($L1333,'result messages'!$H$3:$L$11,3,FALSE)),VLOOKUP($M1333,'result messages'!$H$3:$L$11,3,FALSE),VLOOKUP($L1333,'result messages'!$H$3:$L$11,3,FALSE)))</f>
        <v/>
      </c>
      <c r="P1333" s="1" t="str">
        <f>IF(ISBLANK($C1333),"",IF(ISNA(VLOOKUP($L1333,'result messages'!$H$3:$L$11,4,FALSE)),VLOOKUP($M1333,'result messages'!$H$3:$L$11,4,FALSE),VLOOKUP($L1333,'result messages'!$H$3:$L$11,4,FALSE)))</f>
        <v/>
      </c>
      <c r="Q1333" s="1" t="str">
        <f>IF(ISBLANK($C1333),"",IF(ISNA(VLOOKUP($L1333,'result messages'!$H$3:$L$11,5,FALSE)),VLOOKUP($M1333,'result messages'!$H$3:$L$11,5,FALSE),VLOOKUP($L1333,'result messages'!$H$3:$L$11,5,FALSE)))</f>
        <v/>
      </c>
    </row>
    <row r="1334" spans="1:17">
      <c r="A1334" s="1">
        <v>1331</v>
      </c>
      <c r="B1334" s="1"/>
      <c r="C1334" s="1"/>
      <c r="D1334" s="1"/>
      <c r="E1334" s="6"/>
      <c r="F1334" s="1"/>
      <c r="G1334" s="1" t="str">
        <f>IF(ISNA(VLOOKUP($C1334,'DTEN TCAP Linkage deviceId'!$A$1:$A$20000,1,FALSE)),"No","Yes")</f>
        <v>No</v>
      </c>
      <c r="H1334" s="1" t="str">
        <f>IF(ISNA(VLOOKUP($C1334,'Provisioning Requester'!$F$3:$H$20000,2,FALSE)),"No","Yes")</f>
        <v>No</v>
      </c>
      <c r="I1334" s="1" t="str">
        <f>IF($H1334="Yes",VLOOKUP($C1334,'Provisioning Requester'!$F$3:$H$20000,3,FALSE),"-")</f>
        <v>-</v>
      </c>
      <c r="J1334" s="1" t="str">
        <f>IF(OR(D1334="SVCP", E1334="TRUE"), "No", IF(ISNA(VLOOKUP($C1334,'ProvResponder deviceId'!$A$1:$A$20000,1,FALSE)),"No","Yes"))</f>
        <v>No</v>
      </c>
      <c r="K1334" s="1" t="str">
        <f>IF($J1334="Yes",VLOOKUP($C1334,'ProvResponder deviceId'!$A$1:$C$20000,3,FALSE),"-")</f>
        <v>-</v>
      </c>
      <c r="L1334" s="1" t="str">
        <f t="shared" si="40"/>
        <v/>
      </c>
      <c r="M1334" s="1" t="str">
        <f t="shared" si="41"/>
        <v/>
      </c>
      <c r="N1334" s="1" t="str">
        <f>IF(ISBLANK($C1334),"",IF(ISNA(VLOOKUP($L1334,'result messages'!$H$3:$L$11,2,FALSE)),VLOOKUP($M1334,'result messages'!$H$3:$L$11,2,FALSE),VLOOKUP($L1334,'result messages'!$H$3:$L$11,2,FALSE)))</f>
        <v/>
      </c>
      <c r="O1334" s="1" t="str">
        <f>IF(ISBLANK($C1334),"",IF(ISNA(VLOOKUP($L1334,'result messages'!$H$3:$L$11,3,FALSE)),VLOOKUP($M1334,'result messages'!$H$3:$L$11,3,FALSE),VLOOKUP($L1334,'result messages'!$H$3:$L$11,3,FALSE)))</f>
        <v/>
      </c>
      <c r="P1334" s="1" t="str">
        <f>IF(ISBLANK($C1334),"",IF(ISNA(VLOOKUP($L1334,'result messages'!$H$3:$L$11,4,FALSE)),VLOOKUP($M1334,'result messages'!$H$3:$L$11,4,FALSE),VLOOKUP($L1334,'result messages'!$H$3:$L$11,4,FALSE)))</f>
        <v/>
      </c>
      <c r="Q1334" s="1" t="str">
        <f>IF(ISBLANK($C1334),"",IF(ISNA(VLOOKUP($L1334,'result messages'!$H$3:$L$11,5,FALSE)),VLOOKUP($M1334,'result messages'!$H$3:$L$11,5,FALSE),VLOOKUP($L1334,'result messages'!$H$3:$L$11,5,FALSE)))</f>
        <v/>
      </c>
    </row>
    <row r="1335" spans="1:17">
      <c r="A1335" s="1">
        <v>1332</v>
      </c>
      <c r="B1335" s="1"/>
      <c r="C1335" s="1"/>
      <c r="D1335" s="1"/>
      <c r="E1335" s="6"/>
      <c r="F1335" s="1"/>
      <c r="G1335" s="1" t="str">
        <f>IF(ISNA(VLOOKUP($C1335,'DTEN TCAP Linkage deviceId'!$A$1:$A$20000,1,FALSE)),"No","Yes")</f>
        <v>No</v>
      </c>
      <c r="H1335" s="1" t="str">
        <f>IF(ISNA(VLOOKUP($C1335,'Provisioning Requester'!$F$3:$H$20000,2,FALSE)),"No","Yes")</f>
        <v>No</v>
      </c>
      <c r="I1335" s="1" t="str">
        <f>IF($H1335="Yes",VLOOKUP($C1335,'Provisioning Requester'!$F$3:$H$20000,3,FALSE),"-")</f>
        <v>-</v>
      </c>
      <c r="J1335" s="1" t="str">
        <f>IF(OR(D1335="SVCP", E1335="TRUE"), "No", IF(ISNA(VLOOKUP($C1335,'ProvResponder deviceId'!$A$1:$A$20000,1,FALSE)),"No","Yes"))</f>
        <v>No</v>
      </c>
      <c r="K1335" s="1" t="str">
        <f>IF($J1335="Yes",VLOOKUP($C1335,'ProvResponder deviceId'!$A$1:$C$20000,3,FALSE),"-")</f>
        <v>-</v>
      </c>
      <c r="L1335" s="1" t="str">
        <f t="shared" si="40"/>
        <v/>
      </c>
      <c r="M1335" s="1" t="str">
        <f t="shared" si="41"/>
        <v/>
      </c>
      <c r="N1335" s="1" t="str">
        <f>IF(ISBLANK($C1335),"",IF(ISNA(VLOOKUP($L1335,'result messages'!$H$3:$L$11,2,FALSE)),VLOOKUP($M1335,'result messages'!$H$3:$L$11,2,FALSE),VLOOKUP($L1335,'result messages'!$H$3:$L$11,2,FALSE)))</f>
        <v/>
      </c>
      <c r="O1335" s="1" t="str">
        <f>IF(ISBLANK($C1335),"",IF(ISNA(VLOOKUP($L1335,'result messages'!$H$3:$L$11,3,FALSE)),VLOOKUP($M1335,'result messages'!$H$3:$L$11,3,FALSE),VLOOKUP($L1335,'result messages'!$H$3:$L$11,3,FALSE)))</f>
        <v/>
      </c>
      <c r="P1335" s="1" t="str">
        <f>IF(ISBLANK($C1335),"",IF(ISNA(VLOOKUP($L1335,'result messages'!$H$3:$L$11,4,FALSE)),VLOOKUP($M1335,'result messages'!$H$3:$L$11,4,FALSE),VLOOKUP($L1335,'result messages'!$H$3:$L$11,4,FALSE)))</f>
        <v/>
      </c>
      <c r="Q1335" s="1" t="str">
        <f>IF(ISBLANK($C1335),"",IF(ISNA(VLOOKUP($L1335,'result messages'!$H$3:$L$11,5,FALSE)),VLOOKUP($M1335,'result messages'!$H$3:$L$11,5,FALSE),VLOOKUP($L1335,'result messages'!$H$3:$L$11,5,FALSE)))</f>
        <v/>
      </c>
    </row>
    <row r="1336" spans="1:17">
      <c r="A1336" s="1">
        <v>1333</v>
      </c>
      <c r="B1336" s="1"/>
      <c r="C1336" s="1"/>
      <c r="D1336" s="1"/>
      <c r="E1336" s="6"/>
      <c r="F1336" s="1"/>
      <c r="G1336" s="1" t="str">
        <f>IF(ISNA(VLOOKUP($C1336,'DTEN TCAP Linkage deviceId'!$A$1:$A$20000,1,FALSE)),"No","Yes")</f>
        <v>No</v>
      </c>
      <c r="H1336" s="1" t="str">
        <f>IF(ISNA(VLOOKUP($C1336,'Provisioning Requester'!$F$3:$H$20000,2,FALSE)),"No","Yes")</f>
        <v>No</v>
      </c>
      <c r="I1336" s="1" t="str">
        <f>IF($H1336="Yes",VLOOKUP($C1336,'Provisioning Requester'!$F$3:$H$20000,3,FALSE),"-")</f>
        <v>-</v>
      </c>
      <c r="J1336" s="1" t="str">
        <f>IF(OR(D1336="SVCP", E1336="TRUE"), "No", IF(ISNA(VLOOKUP($C1336,'ProvResponder deviceId'!$A$1:$A$20000,1,FALSE)),"No","Yes"))</f>
        <v>No</v>
      </c>
      <c r="K1336" s="1" t="str">
        <f>IF($J1336="Yes",VLOOKUP($C1336,'ProvResponder deviceId'!$A$1:$C$20000,3,FALSE),"-")</f>
        <v>-</v>
      </c>
      <c r="L1336" s="1" t="str">
        <f t="shared" si="40"/>
        <v/>
      </c>
      <c r="M1336" s="1" t="str">
        <f t="shared" si="41"/>
        <v/>
      </c>
      <c r="N1336" s="1" t="str">
        <f>IF(ISBLANK($C1336),"",IF(ISNA(VLOOKUP($L1336,'result messages'!$H$3:$L$11,2,FALSE)),VLOOKUP($M1336,'result messages'!$H$3:$L$11,2,FALSE),VLOOKUP($L1336,'result messages'!$H$3:$L$11,2,FALSE)))</f>
        <v/>
      </c>
      <c r="O1336" s="1" t="str">
        <f>IF(ISBLANK($C1336),"",IF(ISNA(VLOOKUP($L1336,'result messages'!$H$3:$L$11,3,FALSE)),VLOOKUP($M1336,'result messages'!$H$3:$L$11,3,FALSE),VLOOKUP($L1336,'result messages'!$H$3:$L$11,3,FALSE)))</f>
        <v/>
      </c>
      <c r="P1336" s="1" t="str">
        <f>IF(ISBLANK($C1336),"",IF(ISNA(VLOOKUP($L1336,'result messages'!$H$3:$L$11,4,FALSE)),VLOOKUP($M1336,'result messages'!$H$3:$L$11,4,FALSE),VLOOKUP($L1336,'result messages'!$H$3:$L$11,4,FALSE)))</f>
        <v/>
      </c>
      <c r="Q1336" s="1" t="str">
        <f>IF(ISBLANK($C1336),"",IF(ISNA(VLOOKUP($L1336,'result messages'!$H$3:$L$11,5,FALSE)),VLOOKUP($M1336,'result messages'!$H$3:$L$11,5,FALSE),VLOOKUP($L1336,'result messages'!$H$3:$L$11,5,FALSE)))</f>
        <v/>
      </c>
    </row>
    <row r="1337" spans="1:17">
      <c r="A1337" s="1">
        <v>1334</v>
      </c>
      <c r="B1337" s="1"/>
      <c r="C1337" s="1"/>
      <c r="D1337" s="1"/>
      <c r="E1337" s="6"/>
      <c r="F1337" s="1"/>
      <c r="G1337" s="1" t="str">
        <f>IF(ISNA(VLOOKUP($C1337,'DTEN TCAP Linkage deviceId'!$A$1:$A$20000,1,FALSE)),"No","Yes")</f>
        <v>No</v>
      </c>
      <c r="H1337" s="1" t="str">
        <f>IF(ISNA(VLOOKUP($C1337,'Provisioning Requester'!$F$3:$H$20000,2,FALSE)),"No","Yes")</f>
        <v>No</v>
      </c>
      <c r="I1337" s="1" t="str">
        <f>IF($H1337="Yes",VLOOKUP($C1337,'Provisioning Requester'!$F$3:$H$20000,3,FALSE),"-")</f>
        <v>-</v>
      </c>
      <c r="J1337" s="1" t="str">
        <f>IF(OR(D1337="SVCP", E1337="TRUE"), "No", IF(ISNA(VLOOKUP($C1337,'ProvResponder deviceId'!$A$1:$A$20000,1,FALSE)),"No","Yes"))</f>
        <v>No</v>
      </c>
      <c r="K1337" s="1" t="str">
        <f>IF($J1337="Yes",VLOOKUP($C1337,'ProvResponder deviceId'!$A$1:$C$20000,3,FALSE),"-")</f>
        <v>-</v>
      </c>
      <c r="L1337" s="1" t="str">
        <f t="shared" si="40"/>
        <v/>
      </c>
      <c r="M1337" s="1" t="str">
        <f t="shared" si="41"/>
        <v/>
      </c>
      <c r="N1337" s="1" t="str">
        <f>IF(ISBLANK($C1337),"",IF(ISNA(VLOOKUP($L1337,'result messages'!$H$3:$L$11,2,FALSE)),VLOOKUP($M1337,'result messages'!$H$3:$L$11,2,FALSE),VLOOKUP($L1337,'result messages'!$H$3:$L$11,2,FALSE)))</f>
        <v/>
      </c>
      <c r="O1337" s="1" t="str">
        <f>IF(ISBLANK($C1337),"",IF(ISNA(VLOOKUP($L1337,'result messages'!$H$3:$L$11,3,FALSE)),VLOOKUP($M1337,'result messages'!$H$3:$L$11,3,FALSE),VLOOKUP($L1337,'result messages'!$H$3:$L$11,3,FALSE)))</f>
        <v/>
      </c>
      <c r="P1337" s="1" t="str">
        <f>IF(ISBLANK($C1337),"",IF(ISNA(VLOOKUP($L1337,'result messages'!$H$3:$L$11,4,FALSE)),VLOOKUP($M1337,'result messages'!$H$3:$L$11,4,FALSE),VLOOKUP($L1337,'result messages'!$H$3:$L$11,4,FALSE)))</f>
        <v/>
      </c>
      <c r="Q1337" s="1" t="str">
        <f>IF(ISBLANK($C1337),"",IF(ISNA(VLOOKUP($L1337,'result messages'!$H$3:$L$11,5,FALSE)),VLOOKUP($M1337,'result messages'!$H$3:$L$11,5,FALSE),VLOOKUP($L1337,'result messages'!$H$3:$L$11,5,FALSE)))</f>
        <v/>
      </c>
    </row>
    <row r="1338" spans="1:17">
      <c r="A1338" s="1">
        <v>1335</v>
      </c>
      <c r="B1338" s="1"/>
      <c r="C1338" s="1"/>
      <c r="D1338" s="1"/>
      <c r="E1338" s="6"/>
      <c r="F1338" s="1"/>
      <c r="G1338" s="1" t="str">
        <f>IF(ISNA(VLOOKUP($C1338,'DTEN TCAP Linkage deviceId'!$A$1:$A$20000,1,FALSE)),"No","Yes")</f>
        <v>No</v>
      </c>
      <c r="H1338" s="1" t="str">
        <f>IF(ISNA(VLOOKUP($C1338,'Provisioning Requester'!$F$3:$H$20000,2,FALSE)),"No","Yes")</f>
        <v>No</v>
      </c>
      <c r="I1338" s="1" t="str">
        <f>IF($H1338="Yes",VLOOKUP($C1338,'Provisioning Requester'!$F$3:$H$20000,3,FALSE),"-")</f>
        <v>-</v>
      </c>
      <c r="J1338" s="1" t="str">
        <f>IF(OR(D1338="SVCP", E1338="TRUE"), "No", IF(ISNA(VLOOKUP($C1338,'ProvResponder deviceId'!$A$1:$A$20000,1,FALSE)),"No","Yes"))</f>
        <v>No</v>
      </c>
      <c r="K1338" s="1" t="str">
        <f>IF($J1338="Yes",VLOOKUP($C1338,'ProvResponder deviceId'!$A$1:$C$20000,3,FALSE),"-")</f>
        <v>-</v>
      </c>
      <c r="L1338" s="1" t="str">
        <f t="shared" si="40"/>
        <v/>
      </c>
      <c r="M1338" s="1" t="str">
        <f t="shared" si="41"/>
        <v/>
      </c>
      <c r="N1338" s="1" t="str">
        <f>IF(ISBLANK($C1338),"",IF(ISNA(VLOOKUP($L1338,'result messages'!$H$3:$L$11,2,FALSE)),VLOOKUP($M1338,'result messages'!$H$3:$L$11,2,FALSE),VLOOKUP($L1338,'result messages'!$H$3:$L$11,2,FALSE)))</f>
        <v/>
      </c>
      <c r="O1338" s="1" t="str">
        <f>IF(ISBLANK($C1338),"",IF(ISNA(VLOOKUP($L1338,'result messages'!$H$3:$L$11,3,FALSE)),VLOOKUP($M1338,'result messages'!$H$3:$L$11,3,FALSE),VLOOKUP($L1338,'result messages'!$H$3:$L$11,3,FALSE)))</f>
        <v/>
      </c>
      <c r="P1338" s="1" t="str">
        <f>IF(ISBLANK($C1338),"",IF(ISNA(VLOOKUP($L1338,'result messages'!$H$3:$L$11,4,FALSE)),VLOOKUP($M1338,'result messages'!$H$3:$L$11,4,FALSE),VLOOKUP($L1338,'result messages'!$H$3:$L$11,4,FALSE)))</f>
        <v/>
      </c>
      <c r="Q1338" s="1" t="str">
        <f>IF(ISBLANK($C1338),"",IF(ISNA(VLOOKUP($L1338,'result messages'!$H$3:$L$11,5,FALSE)),VLOOKUP($M1338,'result messages'!$H$3:$L$11,5,FALSE),VLOOKUP($L1338,'result messages'!$H$3:$L$11,5,FALSE)))</f>
        <v/>
      </c>
    </row>
    <row r="1339" spans="1:17">
      <c r="A1339" s="1">
        <v>1336</v>
      </c>
      <c r="B1339" s="1"/>
      <c r="C1339" s="1"/>
      <c r="D1339" s="1"/>
      <c r="E1339" s="6"/>
      <c r="F1339" s="1"/>
      <c r="G1339" s="1" t="str">
        <f>IF(ISNA(VLOOKUP($C1339,'DTEN TCAP Linkage deviceId'!$A$1:$A$20000,1,FALSE)),"No","Yes")</f>
        <v>No</v>
      </c>
      <c r="H1339" s="1" t="str">
        <f>IF(ISNA(VLOOKUP($C1339,'Provisioning Requester'!$F$3:$H$20000,2,FALSE)),"No","Yes")</f>
        <v>No</v>
      </c>
      <c r="I1339" s="1" t="str">
        <f>IF($H1339="Yes",VLOOKUP($C1339,'Provisioning Requester'!$F$3:$H$20000,3,FALSE),"-")</f>
        <v>-</v>
      </c>
      <c r="J1339" s="1" t="str">
        <f>IF(OR(D1339="SVCP", E1339="TRUE"), "No", IF(ISNA(VLOOKUP($C1339,'ProvResponder deviceId'!$A$1:$A$20000,1,FALSE)),"No","Yes"))</f>
        <v>No</v>
      </c>
      <c r="K1339" s="1" t="str">
        <f>IF($J1339="Yes",VLOOKUP($C1339,'ProvResponder deviceId'!$A$1:$C$20000,3,FALSE),"-")</f>
        <v>-</v>
      </c>
      <c r="L1339" s="1" t="str">
        <f t="shared" si="40"/>
        <v/>
      </c>
      <c r="M1339" s="1" t="str">
        <f t="shared" si="41"/>
        <v/>
      </c>
      <c r="N1339" s="1" t="str">
        <f>IF(ISBLANK($C1339),"",IF(ISNA(VLOOKUP($L1339,'result messages'!$H$3:$L$11,2,FALSE)),VLOOKUP($M1339,'result messages'!$H$3:$L$11,2,FALSE),VLOOKUP($L1339,'result messages'!$H$3:$L$11,2,FALSE)))</f>
        <v/>
      </c>
      <c r="O1339" s="1" t="str">
        <f>IF(ISBLANK($C1339),"",IF(ISNA(VLOOKUP($L1339,'result messages'!$H$3:$L$11,3,FALSE)),VLOOKUP($M1339,'result messages'!$H$3:$L$11,3,FALSE),VLOOKUP($L1339,'result messages'!$H$3:$L$11,3,FALSE)))</f>
        <v/>
      </c>
      <c r="P1339" s="1" t="str">
        <f>IF(ISBLANK($C1339),"",IF(ISNA(VLOOKUP($L1339,'result messages'!$H$3:$L$11,4,FALSE)),VLOOKUP($M1339,'result messages'!$H$3:$L$11,4,FALSE),VLOOKUP($L1339,'result messages'!$H$3:$L$11,4,FALSE)))</f>
        <v/>
      </c>
      <c r="Q1339" s="1" t="str">
        <f>IF(ISBLANK($C1339),"",IF(ISNA(VLOOKUP($L1339,'result messages'!$H$3:$L$11,5,FALSE)),VLOOKUP($M1339,'result messages'!$H$3:$L$11,5,FALSE),VLOOKUP($L1339,'result messages'!$H$3:$L$11,5,FALSE)))</f>
        <v/>
      </c>
    </row>
    <row r="1340" spans="1:17">
      <c r="A1340" s="1">
        <v>1337</v>
      </c>
      <c r="B1340" s="1"/>
      <c r="C1340" s="1"/>
      <c r="D1340" s="1"/>
      <c r="E1340" s="6"/>
      <c r="F1340" s="1"/>
      <c r="G1340" s="1" t="str">
        <f>IF(ISNA(VLOOKUP($C1340,'DTEN TCAP Linkage deviceId'!$A$1:$A$20000,1,FALSE)),"No","Yes")</f>
        <v>No</v>
      </c>
      <c r="H1340" s="1" t="str">
        <f>IF(ISNA(VLOOKUP($C1340,'Provisioning Requester'!$F$3:$H$20000,2,FALSE)),"No","Yes")</f>
        <v>No</v>
      </c>
      <c r="I1340" s="1" t="str">
        <f>IF($H1340="Yes",VLOOKUP($C1340,'Provisioning Requester'!$F$3:$H$20000,3,FALSE),"-")</f>
        <v>-</v>
      </c>
      <c r="J1340" s="1" t="str">
        <f>IF(OR(D1340="SVCP", E1340="TRUE"), "No", IF(ISNA(VLOOKUP($C1340,'ProvResponder deviceId'!$A$1:$A$20000,1,FALSE)),"No","Yes"))</f>
        <v>No</v>
      </c>
      <c r="K1340" s="1" t="str">
        <f>IF($J1340="Yes",VLOOKUP($C1340,'ProvResponder deviceId'!$A$1:$C$20000,3,FALSE),"-")</f>
        <v>-</v>
      </c>
      <c r="L1340" s="1" t="str">
        <f t="shared" si="40"/>
        <v/>
      </c>
      <c r="M1340" s="1" t="str">
        <f t="shared" si="41"/>
        <v/>
      </c>
      <c r="N1340" s="1" t="str">
        <f>IF(ISBLANK($C1340),"",IF(ISNA(VLOOKUP($L1340,'result messages'!$H$3:$L$11,2,FALSE)),VLOOKUP($M1340,'result messages'!$H$3:$L$11,2,FALSE),VLOOKUP($L1340,'result messages'!$H$3:$L$11,2,FALSE)))</f>
        <v/>
      </c>
      <c r="O1340" s="1" t="str">
        <f>IF(ISBLANK($C1340),"",IF(ISNA(VLOOKUP($L1340,'result messages'!$H$3:$L$11,3,FALSE)),VLOOKUP($M1340,'result messages'!$H$3:$L$11,3,FALSE),VLOOKUP($L1340,'result messages'!$H$3:$L$11,3,FALSE)))</f>
        <v/>
      </c>
      <c r="P1340" s="1" t="str">
        <f>IF(ISBLANK($C1340),"",IF(ISNA(VLOOKUP($L1340,'result messages'!$H$3:$L$11,4,FALSE)),VLOOKUP($M1340,'result messages'!$H$3:$L$11,4,FALSE),VLOOKUP($L1340,'result messages'!$H$3:$L$11,4,FALSE)))</f>
        <v/>
      </c>
      <c r="Q1340" s="1" t="str">
        <f>IF(ISBLANK($C1340),"",IF(ISNA(VLOOKUP($L1340,'result messages'!$H$3:$L$11,5,FALSE)),VLOOKUP($M1340,'result messages'!$H$3:$L$11,5,FALSE),VLOOKUP($L1340,'result messages'!$H$3:$L$11,5,FALSE)))</f>
        <v/>
      </c>
    </row>
    <row r="1341" spans="1:17">
      <c r="A1341" s="1">
        <v>1338</v>
      </c>
      <c r="B1341" s="1"/>
      <c r="C1341" s="1"/>
      <c r="D1341" s="1"/>
      <c r="E1341" s="6"/>
      <c r="F1341" s="1"/>
      <c r="G1341" s="1" t="str">
        <f>IF(ISNA(VLOOKUP($C1341,'DTEN TCAP Linkage deviceId'!$A$1:$A$20000,1,FALSE)),"No","Yes")</f>
        <v>No</v>
      </c>
      <c r="H1341" s="1" t="str">
        <f>IF(ISNA(VLOOKUP($C1341,'Provisioning Requester'!$F$3:$H$20000,2,FALSE)),"No","Yes")</f>
        <v>No</v>
      </c>
      <c r="I1341" s="1" t="str">
        <f>IF($H1341="Yes",VLOOKUP($C1341,'Provisioning Requester'!$F$3:$H$20000,3,FALSE),"-")</f>
        <v>-</v>
      </c>
      <c r="J1341" s="1" t="str">
        <f>IF(OR(D1341="SVCP", E1341="TRUE"), "No", IF(ISNA(VLOOKUP($C1341,'ProvResponder deviceId'!$A$1:$A$20000,1,FALSE)),"No","Yes"))</f>
        <v>No</v>
      </c>
      <c r="K1341" s="1" t="str">
        <f>IF($J1341="Yes",VLOOKUP($C1341,'ProvResponder deviceId'!$A$1:$C$20000,3,FALSE),"-")</f>
        <v>-</v>
      </c>
      <c r="L1341" s="1" t="str">
        <f t="shared" si="40"/>
        <v/>
      </c>
      <c r="M1341" s="1" t="str">
        <f t="shared" si="41"/>
        <v/>
      </c>
      <c r="N1341" s="1" t="str">
        <f>IF(ISBLANK($C1341),"",IF(ISNA(VLOOKUP($L1341,'result messages'!$H$3:$L$11,2,FALSE)),VLOOKUP($M1341,'result messages'!$H$3:$L$11,2,FALSE),VLOOKUP($L1341,'result messages'!$H$3:$L$11,2,FALSE)))</f>
        <v/>
      </c>
      <c r="O1341" s="1" t="str">
        <f>IF(ISBLANK($C1341),"",IF(ISNA(VLOOKUP($L1341,'result messages'!$H$3:$L$11,3,FALSE)),VLOOKUP($M1341,'result messages'!$H$3:$L$11,3,FALSE),VLOOKUP($L1341,'result messages'!$H$3:$L$11,3,FALSE)))</f>
        <v/>
      </c>
      <c r="P1341" s="1" t="str">
        <f>IF(ISBLANK($C1341),"",IF(ISNA(VLOOKUP($L1341,'result messages'!$H$3:$L$11,4,FALSE)),VLOOKUP($M1341,'result messages'!$H$3:$L$11,4,FALSE),VLOOKUP($L1341,'result messages'!$H$3:$L$11,4,FALSE)))</f>
        <v/>
      </c>
      <c r="Q1341" s="1" t="str">
        <f>IF(ISBLANK($C1341),"",IF(ISNA(VLOOKUP($L1341,'result messages'!$H$3:$L$11,5,FALSE)),VLOOKUP($M1341,'result messages'!$H$3:$L$11,5,FALSE),VLOOKUP($L1341,'result messages'!$H$3:$L$11,5,FALSE)))</f>
        <v/>
      </c>
    </row>
    <row r="1342" spans="1:17">
      <c r="A1342" s="1">
        <v>1339</v>
      </c>
      <c r="B1342" s="1"/>
      <c r="C1342" s="1"/>
      <c r="D1342" s="1"/>
      <c r="E1342" s="6"/>
      <c r="F1342" s="1"/>
      <c r="G1342" s="1" t="str">
        <f>IF(ISNA(VLOOKUP($C1342,'DTEN TCAP Linkage deviceId'!$A$1:$A$20000,1,FALSE)),"No","Yes")</f>
        <v>No</v>
      </c>
      <c r="H1342" s="1" t="str">
        <f>IF(ISNA(VLOOKUP($C1342,'Provisioning Requester'!$F$3:$H$20000,2,FALSE)),"No","Yes")</f>
        <v>No</v>
      </c>
      <c r="I1342" s="1" t="str">
        <f>IF($H1342="Yes",VLOOKUP($C1342,'Provisioning Requester'!$F$3:$H$20000,3,FALSE),"-")</f>
        <v>-</v>
      </c>
      <c r="J1342" s="1" t="str">
        <f>IF(OR(D1342="SVCP", E1342="TRUE"), "No", IF(ISNA(VLOOKUP($C1342,'ProvResponder deviceId'!$A$1:$A$20000,1,FALSE)),"No","Yes"))</f>
        <v>No</v>
      </c>
      <c r="K1342" s="1" t="str">
        <f>IF($J1342="Yes",VLOOKUP($C1342,'ProvResponder deviceId'!$A$1:$C$20000,3,FALSE),"-")</f>
        <v>-</v>
      </c>
      <c r="L1342" s="1" t="str">
        <f t="shared" si="40"/>
        <v/>
      </c>
      <c r="M1342" s="1" t="str">
        <f t="shared" si="41"/>
        <v/>
      </c>
      <c r="N1342" s="1" t="str">
        <f>IF(ISBLANK($C1342),"",IF(ISNA(VLOOKUP($L1342,'result messages'!$H$3:$L$11,2,FALSE)),VLOOKUP($M1342,'result messages'!$H$3:$L$11,2,FALSE),VLOOKUP($L1342,'result messages'!$H$3:$L$11,2,FALSE)))</f>
        <v/>
      </c>
      <c r="O1342" s="1" t="str">
        <f>IF(ISBLANK($C1342),"",IF(ISNA(VLOOKUP($L1342,'result messages'!$H$3:$L$11,3,FALSE)),VLOOKUP($M1342,'result messages'!$H$3:$L$11,3,FALSE),VLOOKUP($L1342,'result messages'!$H$3:$L$11,3,FALSE)))</f>
        <v/>
      </c>
      <c r="P1342" s="1" t="str">
        <f>IF(ISBLANK($C1342),"",IF(ISNA(VLOOKUP($L1342,'result messages'!$H$3:$L$11,4,FALSE)),VLOOKUP($M1342,'result messages'!$H$3:$L$11,4,FALSE),VLOOKUP($L1342,'result messages'!$H$3:$L$11,4,FALSE)))</f>
        <v/>
      </c>
      <c r="Q1342" s="1" t="str">
        <f>IF(ISBLANK($C1342),"",IF(ISNA(VLOOKUP($L1342,'result messages'!$H$3:$L$11,5,FALSE)),VLOOKUP($M1342,'result messages'!$H$3:$L$11,5,FALSE),VLOOKUP($L1342,'result messages'!$H$3:$L$11,5,FALSE)))</f>
        <v/>
      </c>
    </row>
    <row r="1343" spans="1:17">
      <c r="A1343" s="1">
        <v>1340</v>
      </c>
      <c r="B1343" s="1"/>
      <c r="C1343" s="1"/>
      <c r="D1343" s="1"/>
      <c r="E1343" s="6"/>
      <c r="F1343" s="1"/>
      <c r="G1343" s="1" t="str">
        <f>IF(ISNA(VLOOKUP($C1343,'DTEN TCAP Linkage deviceId'!$A$1:$A$20000,1,FALSE)),"No","Yes")</f>
        <v>No</v>
      </c>
      <c r="H1343" s="1" t="str">
        <f>IF(ISNA(VLOOKUP($C1343,'Provisioning Requester'!$F$3:$H$20000,2,FALSE)),"No","Yes")</f>
        <v>No</v>
      </c>
      <c r="I1343" s="1" t="str">
        <f>IF($H1343="Yes",VLOOKUP($C1343,'Provisioning Requester'!$F$3:$H$20000,3,FALSE),"-")</f>
        <v>-</v>
      </c>
      <c r="J1343" s="1" t="str">
        <f>IF(OR(D1343="SVCP", E1343="TRUE"), "No", IF(ISNA(VLOOKUP($C1343,'ProvResponder deviceId'!$A$1:$A$20000,1,FALSE)),"No","Yes"))</f>
        <v>No</v>
      </c>
      <c r="K1343" s="1" t="str">
        <f>IF($J1343="Yes",VLOOKUP($C1343,'ProvResponder deviceId'!$A$1:$C$20000,3,FALSE),"-")</f>
        <v>-</v>
      </c>
      <c r="L1343" s="1" t="str">
        <f t="shared" si="40"/>
        <v/>
      </c>
      <c r="M1343" s="1" t="str">
        <f t="shared" si="41"/>
        <v/>
      </c>
      <c r="N1343" s="1" t="str">
        <f>IF(ISBLANK($C1343),"",IF(ISNA(VLOOKUP($L1343,'result messages'!$H$3:$L$11,2,FALSE)),VLOOKUP($M1343,'result messages'!$H$3:$L$11,2,FALSE),VLOOKUP($L1343,'result messages'!$H$3:$L$11,2,FALSE)))</f>
        <v/>
      </c>
      <c r="O1343" s="1" t="str">
        <f>IF(ISBLANK($C1343),"",IF(ISNA(VLOOKUP($L1343,'result messages'!$H$3:$L$11,3,FALSE)),VLOOKUP($M1343,'result messages'!$H$3:$L$11,3,FALSE),VLOOKUP($L1343,'result messages'!$H$3:$L$11,3,FALSE)))</f>
        <v/>
      </c>
      <c r="P1343" s="1" t="str">
        <f>IF(ISBLANK($C1343),"",IF(ISNA(VLOOKUP($L1343,'result messages'!$H$3:$L$11,4,FALSE)),VLOOKUP($M1343,'result messages'!$H$3:$L$11,4,FALSE),VLOOKUP($L1343,'result messages'!$H$3:$L$11,4,FALSE)))</f>
        <v/>
      </c>
      <c r="Q1343" s="1" t="str">
        <f>IF(ISBLANK($C1343),"",IF(ISNA(VLOOKUP($L1343,'result messages'!$H$3:$L$11,5,FALSE)),VLOOKUP($M1343,'result messages'!$H$3:$L$11,5,FALSE),VLOOKUP($L1343,'result messages'!$H$3:$L$11,5,FALSE)))</f>
        <v/>
      </c>
    </row>
    <row r="1344" spans="1:17">
      <c r="A1344" s="1">
        <v>1341</v>
      </c>
      <c r="B1344" s="1"/>
      <c r="C1344" s="1"/>
      <c r="D1344" s="1"/>
      <c r="E1344" s="6"/>
      <c r="F1344" s="1"/>
      <c r="G1344" s="1" t="str">
        <f>IF(ISNA(VLOOKUP($C1344,'DTEN TCAP Linkage deviceId'!$A$1:$A$20000,1,FALSE)),"No","Yes")</f>
        <v>No</v>
      </c>
      <c r="H1344" s="1" t="str">
        <f>IF(ISNA(VLOOKUP($C1344,'Provisioning Requester'!$F$3:$H$20000,2,FALSE)),"No","Yes")</f>
        <v>No</v>
      </c>
      <c r="I1344" s="1" t="str">
        <f>IF($H1344="Yes",VLOOKUP($C1344,'Provisioning Requester'!$F$3:$H$20000,3,FALSE),"-")</f>
        <v>-</v>
      </c>
      <c r="J1344" s="1" t="str">
        <f>IF(OR(D1344="SVCP", E1344="TRUE"), "No", IF(ISNA(VLOOKUP($C1344,'ProvResponder deviceId'!$A$1:$A$20000,1,FALSE)),"No","Yes"))</f>
        <v>No</v>
      </c>
      <c r="K1344" s="1" t="str">
        <f>IF($J1344="Yes",VLOOKUP($C1344,'ProvResponder deviceId'!$A$1:$C$20000,3,FALSE),"-")</f>
        <v>-</v>
      </c>
      <c r="L1344" s="1" t="str">
        <f t="shared" si="40"/>
        <v/>
      </c>
      <c r="M1344" s="1" t="str">
        <f t="shared" si="41"/>
        <v/>
      </c>
      <c r="N1344" s="1" t="str">
        <f>IF(ISBLANK($C1344),"",IF(ISNA(VLOOKUP($L1344,'result messages'!$H$3:$L$11,2,FALSE)),VLOOKUP($M1344,'result messages'!$H$3:$L$11,2,FALSE),VLOOKUP($L1344,'result messages'!$H$3:$L$11,2,FALSE)))</f>
        <v/>
      </c>
      <c r="O1344" s="1" t="str">
        <f>IF(ISBLANK($C1344),"",IF(ISNA(VLOOKUP($L1344,'result messages'!$H$3:$L$11,3,FALSE)),VLOOKUP($M1344,'result messages'!$H$3:$L$11,3,FALSE),VLOOKUP($L1344,'result messages'!$H$3:$L$11,3,FALSE)))</f>
        <v/>
      </c>
      <c r="P1344" s="1" t="str">
        <f>IF(ISBLANK($C1344),"",IF(ISNA(VLOOKUP($L1344,'result messages'!$H$3:$L$11,4,FALSE)),VLOOKUP($M1344,'result messages'!$H$3:$L$11,4,FALSE),VLOOKUP($L1344,'result messages'!$H$3:$L$11,4,FALSE)))</f>
        <v/>
      </c>
      <c r="Q1344" s="1" t="str">
        <f>IF(ISBLANK($C1344),"",IF(ISNA(VLOOKUP($L1344,'result messages'!$H$3:$L$11,5,FALSE)),VLOOKUP($M1344,'result messages'!$H$3:$L$11,5,FALSE),VLOOKUP($L1344,'result messages'!$H$3:$L$11,5,FALSE)))</f>
        <v/>
      </c>
    </row>
    <row r="1345" spans="1:17">
      <c r="A1345" s="1">
        <v>1342</v>
      </c>
      <c r="B1345" s="1"/>
      <c r="C1345" s="1"/>
      <c r="D1345" s="1"/>
      <c r="E1345" s="6"/>
      <c r="F1345" s="1"/>
      <c r="G1345" s="1" t="str">
        <f>IF(ISNA(VLOOKUP($C1345,'DTEN TCAP Linkage deviceId'!$A$1:$A$20000,1,FALSE)),"No","Yes")</f>
        <v>No</v>
      </c>
      <c r="H1345" s="1" t="str">
        <f>IF(ISNA(VLOOKUP($C1345,'Provisioning Requester'!$F$3:$H$20000,2,FALSE)),"No","Yes")</f>
        <v>No</v>
      </c>
      <c r="I1345" s="1" t="str">
        <f>IF($H1345="Yes",VLOOKUP($C1345,'Provisioning Requester'!$F$3:$H$20000,3,FALSE),"-")</f>
        <v>-</v>
      </c>
      <c r="J1345" s="1" t="str">
        <f>IF(OR(D1345="SVCP", E1345="TRUE"), "No", IF(ISNA(VLOOKUP($C1345,'ProvResponder deviceId'!$A$1:$A$20000,1,FALSE)),"No","Yes"))</f>
        <v>No</v>
      </c>
      <c r="K1345" s="1" t="str">
        <f>IF($J1345="Yes",VLOOKUP($C1345,'ProvResponder deviceId'!$A$1:$C$20000,3,FALSE),"-")</f>
        <v>-</v>
      </c>
      <c r="L1345" s="1" t="str">
        <f t="shared" si="40"/>
        <v/>
      </c>
      <c r="M1345" s="1" t="str">
        <f t="shared" si="41"/>
        <v/>
      </c>
      <c r="N1345" s="1" t="str">
        <f>IF(ISBLANK($C1345),"",IF(ISNA(VLOOKUP($L1345,'result messages'!$H$3:$L$11,2,FALSE)),VLOOKUP($M1345,'result messages'!$H$3:$L$11,2,FALSE),VLOOKUP($L1345,'result messages'!$H$3:$L$11,2,FALSE)))</f>
        <v/>
      </c>
      <c r="O1345" s="1" t="str">
        <f>IF(ISBLANK($C1345),"",IF(ISNA(VLOOKUP($L1345,'result messages'!$H$3:$L$11,3,FALSE)),VLOOKUP($M1345,'result messages'!$H$3:$L$11,3,FALSE),VLOOKUP($L1345,'result messages'!$H$3:$L$11,3,FALSE)))</f>
        <v/>
      </c>
      <c r="P1345" s="1" t="str">
        <f>IF(ISBLANK($C1345),"",IF(ISNA(VLOOKUP($L1345,'result messages'!$H$3:$L$11,4,FALSE)),VLOOKUP($M1345,'result messages'!$H$3:$L$11,4,FALSE),VLOOKUP($L1345,'result messages'!$H$3:$L$11,4,FALSE)))</f>
        <v/>
      </c>
      <c r="Q1345" s="1" t="str">
        <f>IF(ISBLANK($C1345),"",IF(ISNA(VLOOKUP($L1345,'result messages'!$H$3:$L$11,5,FALSE)),VLOOKUP($M1345,'result messages'!$H$3:$L$11,5,FALSE),VLOOKUP($L1345,'result messages'!$H$3:$L$11,5,FALSE)))</f>
        <v/>
      </c>
    </row>
    <row r="1346" spans="1:17">
      <c r="A1346" s="1">
        <v>1343</v>
      </c>
      <c r="B1346" s="1"/>
      <c r="C1346" s="1"/>
      <c r="D1346" s="1"/>
      <c r="E1346" s="6"/>
      <c r="F1346" s="1"/>
      <c r="G1346" s="1" t="str">
        <f>IF(ISNA(VLOOKUP($C1346,'DTEN TCAP Linkage deviceId'!$A$1:$A$20000,1,FALSE)),"No","Yes")</f>
        <v>No</v>
      </c>
      <c r="H1346" s="1" t="str">
        <f>IF(ISNA(VLOOKUP($C1346,'Provisioning Requester'!$F$3:$H$20000,2,FALSE)),"No","Yes")</f>
        <v>No</v>
      </c>
      <c r="I1346" s="1" t="str">
        <f>IF($H1346="Yes",VLOOKUP($C1346,'Provisioning Requester'!$F$3:$H$20000,3,FALSE),"-")</f>
        <v>-</v>
      </c>
      <c r="J1346" s="1" t="str">
        <f>IF(OR(D1346="SVCP", E1346="TRUE"), "No", IF(ISNA(VLOOKUP($C1346,'ProvResponder deviceId'!$A$1:$A$20000,1,FALSE)),"No","Yes"))</f>
        <v>No</v>
      </c>
      <c r="K1346" s="1" t="str">
        <f>IF($J1346="Yes",VLOOKUP($C1346,'ProvResponder deviceId'!$A$1:$C$20000,3,FALSE),"-")</f>
        <v>-</v>
      </c>
      <c r="L1346" s="1" t="str">
        <f t="shared" si="40"/>
        <v/>
      </c>
      <c r="M1346" s="1" t="str">
        <f t="shared" si="41"/>
        <v/>
      </c>
      <c r="N1346" s="1" t="str">
        <f>IF(ISBLANK($C1346),"",IF(ISNA(VLOOKUP($L1346,'result messages'!$H$3:$L$11,2,FALSE)),VLOOKUP($M1346,'result messages'!$H$3:$L$11,2,FALSE),VLOOKUP($L1346,'result messages'!$H$3:$L$11,2,FALSE)))</f>
        <v/>
      </c>
      <c r="O1346" s="1" t="str">
        <f>IF(ISBLANK($C1346),"",IF(ISNA(VLOOKUP($L1346,'result messages'!$H$3:$L$11,3,FALSE)),VLOOKUP($M1346,'result messages'!$H$3:$L$11,3,FALSE),VLOOKUP($L1346,'result messages'!$H$3:$L$11,3,FALSE)))</f>
        <v/>
      </c>
      <c r="P1346" s="1" t="str">
        <f>IF(ISBLANK($C1346),"",IF(ISNA(VLOOKUP($L1346,'result messages'!$H$3:$L$11,4,FALSE)),VLOOKUP($M1346,'result messages'!$H$3:$L$11,4,FALSE),VLOOKUP($L1346,'result messages'!$H$3:$L$11,4,FALSE)))</f>
        <v/>
      </c>
      <c r="Q1346" s="1" t="str">
        <f>IF(ISBLANK($C1346),"",IF(ISNA(VLOOKUP($L1346,'result messages'!$H$3:$L$11,5,FALSE)),VLOOKUP($M1346,'result messages'!$H$3:$L$11,5,FALSE),VLOOKUP($L1346,'result messages'!$H$3:$L$11,5,FALSE)))</f>
        <v/>
      </c>
    </row>
    <row r="1347" spans="1:17">
      <c r="A1347" s="1">
        <v>1344</v>
      </c>
      <c r="B1347" s="1"/>
      <c r="C1347" s="1"/>
      <c r="D1347" s="1"/>
      <c r="E1347" s="6"/>
      <c r="F1347" s="1"/>
      <c r="G1347" s="1" t="str">
        <f>IF(ISNA(VLOOKUP($C1347,'DTEN TCAP Linkage deviceId'!$A$1:$A$20000,1,FALSE)),"No","Yes")</f>
        <v>No</v>
      </c>
      <c r="H1347" s="1" t="str">
        <f>IF(ISNA(VLOOKUP($C1347,'Provisioning Requester'!$F$3:$H$20000,2,FALSE)),"No","Yes")</f>
        <v>No</v>
      </c>
      <c r="I1347" s="1" t="str">
        <f>IF($H1347="Yes",VLOOKUP($C1347,'Provisioning Requester'!$F$3:$H$20000,3,FALSE),"-")</f>
        <v>-</v>
      </c>
      <c r="J1347" s="1" t="str">
        <f>IF(OR(D1347="SVCP", E1347="TRUE"), "No", IF(ISNA(VLOOKUP($C1347,'ProvResponder deviceId'!$A$1:$A$20000,1,FALSE)),"No","Yes"))</f>
        <v>No</v>
      </c>
      <c r="K1347" s="1" t="str">
        <f>IF($J1347="Yes",VLOOKUP($C1347,'ProvResponder deviceId'!$A$1:$C$20000,3,FALSE),"-")</f>
        <v>-</v>
      </c>
      <c r="L1347" s="1" t="str">
        <f t="shared" si="40"/>
        <v/>
      </c>
      <c r="M1347" s="1" t="str">
        <f t="shared" si="41"/>
        <v/>
      </c>
      <c r="N1347" s="1" t="str">
        <f>IF(ISBLANK($C1347),"",IF(ISNA(VLOOKUP($L1347,'result messages'!$H$3:$L$11,2,FALSE)),VLOOKUP($M1347,'result messages'!$H$3:$L$11,2,FALSE),VLOOKUP($L1347,'result messages'!$H$3:$L$11,2,FALSE)))</f>
        <v/>
      </c>
      <c r="O1347" s="1" t="str">
        <f>IF(ISBLANK($C1347),"",IF(ISNA(VLOOKUP($L1347,'result messages'!$H$3:$L$11,3,FALSE)),VLOOKUP($M1347,'result messages'!$H$3:$L$11,3,FALSE),VLOOKUP($L1347,'result messages'!$H$3:$L$11,3,FALSE)))</f>
        <v/>
      </c>
      <c r="P1347" s="1" t="str">
        <f>IF(ISBLANK($C1347),"",IF(ISNA(VLOOKUP($L1347,'result messages'!$H$3:$L$11,4,FALSE)),VLOOKUP($M1347,'result messages'!$H$3:$L$11,4,FALSE),VLOOKUP($L1347,'result messages'!$H$3:$L$11,4,FALSE)))</f>
        <v/>
      </c>
      <c r="Q1347" s="1" t="str">
        <f>IF(ISBLANK($C1347),"",IF(ISNA(VLOOKUP($L1347,'result messages'!$H$3:$L$11,5,FALSE)),VLOOKUP($M1347,'result messages'!$H$3:$L$11,5,FALSE),VLOOKUP($L1347,'result messages'!$H$3:$L$11,5,FALSE)))</f>
        <v/>
      </c>
    </row>
    <row r="1348" spans="1:17">
      <c r="A1348" s="1">
        <v>1345</v>
      </c>
      <c r="B1348" s="1"/>
      <c r="C1348" s="1"/>
      <c r="D1348" s="1"/>
      <c r="E1348" s="6"/>
      <c r="F1348" s="1"/>
      <c r="G1348" s="1" t="str">
        <f>IF(ISNA(VLOOKUP($C1348,'DTEN TCAP Linkage deviceId'!$A$1:$A$20000,1,FALSE)),"No","Yes")</f>
        <v>No</v>
      </c>
      <c r="H1348" s="1" t="str">
        <f>IF(ISNA(VLOOKUP($C1348,'Provisioning Requester'!$F$3:$H$20000,2,FALSE)),"No","Yes")</f>
        <v>No</v>
      </c>
      <c r="I1348" s="1" t="str">
        <f>IF($H1348="Yes",VLOOKUP($C1348,'Provisioning Requester'!$F$3:$H$20000,3,FALSE),"-")</f>
        <v>-</v>
      </c>
      <c r="J1348" s="1" t="str">
        <f>IF(OR(D1348="SVCP", E1348="TRUE"), "No", IF(ISNA(VLOOKUP($C1348,'ProvResponder deviceId'!$A$1:$A$20000,1,FALSE)),"No","Yes"))</f>
        <v>No</v>
      </c>
      <c r="K1348" s="1" t="str">
        <f>IF($J1348="Yes",VLOOKUP($C1348,'ProvResponder deviceId'!$A$1:$C$20000,3,FALSE),"-")</f>
        <v>-</v>
      </c>
      <c r="L1348" s="1" t="str">
        <f t="shared" si="40"/>
        <v/>
      </c>
      <c r="M1348" s="1" t="str">
        <f t="shared" si="41"/>
        <v/>
      </c>
      <c r="N1348" s="1" t="str">
        <f>IF(ISBLANK($C1348),"",IF(ISNA(VLOOKUP($L1348,'result messages'!$H$3:$L$11,2,FALSE)),VLOOKUP($M1348,'result messages'!$H$3:$L$11,2,FALSE),VLOOKUP($L1348,'result messages'!$H$3:$L$11,2,FALSE)))</f>
        <v/>
      </c>
      <c r="O1348" s="1" t="str">
        <f>IF(ISBLANK($C1348),"",IF(ISNA(VLOOKUP($L1348,'result messages'!$H$3:$L$11,3,FALSE)),VLOOKUP($M1348,'result messages'!$H$3:$L$11,3,FALSE),VLOOKUP($L1348,'result messages'!$H$3:$L$11,3,FALSE)))</f>
        <v/>
      </c>
      <c r="P1348" s="1" t="str">
        <f>IF(ISBLANK($C1348),"",IF(ISNA(VLOOKUP($L1348,'result messages'!$H$3:$L$11,4,FALSE)),VLOOKUP($M1348,'result messages'!$H$3:$L$11,4,FALSE),VLOOKUP($L1348,'result messages'!$H$3:$L$11,4,FALSE)))</f>
        <v/>
      </c>
      <c r="Q1348" s="1" t="str">
        <f>IF(ISBLANK($C1348),"",IF(ISNA(VLOOKUP($L1348,'result messages'!$H$3:$L$11,5,FALSE)),VLOOKUP($M1348,'result messages'!$H$3:$L$11,5,FALSE),VLOOKUP($L1348,'result messages'!$H$3:$L$11,5,FALSE)))</f>
        <v/>
      </c>
    </row>
    <row r="1349" spans="1:17">
      <c r="A1349" s="1">
        <v>1346</v>
      </c>
      <c r="B1349" s="1"/>
      <c r="C1349" s="1"/>
      <c r="D1349" s="1"/>
      <c r="E1349" s="6"/>
      <c r="F1349" s="1"/>
      <c r="G1349" s="1" t="str">
        <f>IF(ISNA(VLOOKUP($C1349,'DTEN TCAP Linkage deviceId'!$A$1:$A$20000,1,FALSE)),"No","Yes")</f>
        <v>No</v>
      </c>
      <c r="H1349" s="1" t="str">
        <f>IF(ISNA(VLOOKUP($C1349,'Provisioning Requester'!$F$3:$H$20000,2,FALSE)),"No","Yes")</f>
        <v>No</v>
      </c>
      <c r="I1349" s="1" t="str">
        <f>IF($H1349="Yes",VLOOKUP($C1349,'Provisioning Requester'!$F$3:$H$20000,3,FALSE),"-")</f>
        <v>-</v>
      </c>
      <c r="J1349" s="1" t="str">
        <f>IF(OR(D1349="SVCP", E1349="TRUE"), "No", IF(ISNA(VLOOKUP($C1349,'ProvResponder deviceId'!$A$1:$A$20000,1,FALSE)),"No","Yes"))</f>
        <v>No</v>
      </c>
      <c r="K1349" s="1" t="str">
        <f>IF($J1349="Yes",VLOOKUP($C1349,'ProvResponder deviceId'!$A$1:$C$20000,3,FALSE),"-")</f>
        <v>-</v>
      </c>
      <c r="L1349" s="1" t="str">
        <f t="shared" ref="L1349:L1412" si="42">IF(ISBLANK($C1349),"",$D1349&amp;$E1349&amp;$G1349&amp;$H1349&amp;$I1349&amp;$J1349&amp;$K1349)</f>
        <v/>
      </c>
      <c r="M1349" s="1" t="str">
        <f t="shared" ref="M1349:M1412" si="43">IF(ISBLANK($C1349),"",$D1349&amp;$E1349&amp;$G1349&amp;$H1349&amp;$I1349&amp;$J1349&amp;"other")</f>
        <v/>
      </c>
      <c r="N1349" s="1" t="str">
        <f>IF(ISBLANK($C1349),"",IF(ISNA(VLOOKUP($L1349,'result messages'!$H$3:$L$11,2,FALSE)),VLOOKUP($M1349,'result messages'!$H$3:$L$11,2,FALSE),VLOOKUP($L1349,'result messages'!$H$3:$L$11,2,FALSE)))</f>
        <v/>
      </c>
      <c r="O1349" s="1" t="str">
        <f>IF(ISBLANK($C1349),"",IF(ISNA(VLOOKUP($L1349,'result messages'!$H$3:$L$11,3,FALSE)),VLOOKUP($M1349,'result messages'!$H$3:$L$11,3,FALSE),VLOOKUP($L1349,'result messages'!$H$3:$L$11,3,FALSE)))</f>
        <v/>
      </c>
      <c r="P1349" s="1" t="str">
        <f>IF(ISBLANK($C1349),"",IF(ISNA(VLOOKUP($L1349,'result messages'!$H$3:$L$11,4,FALSE)),VLOOKUP($M1349,'result messages'!$H$3:$L$11,4,FALSE),VLOOKUP($L1349,'result messages'!$H$3:$L$11,4,FALSE)))</f>
        <v/>
      </c>
      <c r="Q1349" s="1" t="str">
        <f>IF(ISBLANK($C1349),"",IF(ISNA(VLOOKUP($L1349,'result messages'!$H$3:$L$11,5,FALSE)),VLOOKUP($M1349,'result messages'!$H$3:$L$11,5,FALSE),VLOOKUP($L1349,'result messages'!$H$3:$L$11,5,FALSE)))</f>
        <v/>
      </c>
    </row>
    <row r="1350" spans="1:17">
      <c r="A1350" s="1">
        <v>1347</v>
      </c>
      <c r="B1350" s="1"/>
      <c r="C1350" s="1"/>
      <c r="D1350" s="1"/>
      <c r="E1350" s="6"/>
      <c r="F1350" s="1"/>
      <c r="G1350" s="1" t="str">
        <f>IF(ISNA(VLOOKUP($C1350,'DTEN TCAP Linkage deviceId'!$A$1:$A$20000,1,FALSE)),"No","Yes")</f>
        <v>No</v>
      </c>
      <c r="H1350" s="1" t="str">
        <f>IF(ISNA(VLOOKUP($C1350,'Provisioning Requester'!$F$3:$H$20000,2,FALSE)),"No","Yes")</f>
        <v>No</v>
      </c>
      <c r="I1350" s="1" t="str">
        <f>IF($H1350="Yes",VLOOKUP($C1350,'Provisioning Requester'!$F$3:$H$20000,3,FALSE),"-")</f>
        <v>-</v>
      </c>
      <c r="J1350" s="1" t="str">
        <f>IF(OR(D1350="SVCP", E1350="TRUE"), "No", IF(ISNA(VLOOKUP($C1350,'ProvResponder deviceId'!$A$1:$A$20000,1,FALSE)),"No","Yes"))</f>
        <v>No</v>
      </c>
      <c r="K1350" s="1" t="str">
        <f>IF($J1350="Yes",VLOOKUP($C1350,'ProvResponder deviceId'!$A$1:$C$20000,3,FALSE),"-")</f>
        <v>-</v>
      </c>
      <c r="L1350" s="1" t="str">
        <f t="shared" si="42"/>
        <v/>
      </c>
      <c r="M1350" s="1" t="str">
        <f t="shared" si="43"/>
        <v/>
      </c>
      <c r="N1350" s="1" t="str">
        <f>IF(ISBLANK($C1350),"",IF(ISNA(VLOOKUP($L1350,'result messages'!$H$3:$L$11,2,FALSE)),VLOOKUP($M1350,'result messages'!$H$3:$L$11,2,FALSE),VLOOKUP($L1350,'result messages'!$H$3:$L$11,2,FALSE)))</f>
        <v/>
      </c>
      <c r="O1350" s="1" t="str">
        <f>IF(ISBLANK($C1350),"",IF(ISNA(VLOOKUP($L1350,'result messages'!$H$3:$L$11,3,FALSE)),VLOOKUP($M1350,'result messages'!$H$3:$L$11,3,FALSE),VLOOKUP($L1350,'result messages'!$H$3:$L$11,3,FALSE)))</f>
        <v/>
      </c>
      <c r="P1350" s="1" t="str">
        <f>IF(ISBLANK($C1350),"",IF(ISNA(VLOOKUP($L1350,'result messages'!$H$3:$L$11,4,FALSE)),VLOOKUP($M1350,'result messages'!$H$3:$L$11,4,FALSE),VLOOKUP($L1350,'result messages'!$H$3:$L$11,4,FALSE)))</f>
        <v/>
      </c>
      <c r="Q1350" s="1" t="str">
        <f>IF(ISBLANK($C1350),"",IF(ISNA(VLOOKUP($L1350,'result messages'!$H$3:$L$11,5,FALSE)),VLOOKUP($M1350,'result messages'!$H$3:$L$11,5,FALSE),VLOOKUP($L1350,'result messages'!$H$3:$L$11,5,FALSE)))</f>
        <v/>
      </c>
    </row>
    <row r="1351" spans="1:17">
      <c r="A1351" s="1">
        <v>1348</v>
      </c>
      <c r="B1351" s="1"/>
      <c r="C1351" s="1"/>
      <c r="D1351" s="1"/>
      <c r="E1351" s="6"/>
      <c r="F1351" s="1"/>
      <c r="G1351" s="1" t="str">
        <f>IF(ISNA(VLOOKUP($C1351,'DTEN TCAP Linkage deviceId'!$A$1:$A$20000,1,FALSE)),"No","Yes")</f>
        <v>No</v>
      </c>
      <c r="H1351" s="1" t="str">
        <f>IF(ISNA(VLOOKUP($C1351,'Provisioning Requester'!$F$3:$H$20000,2,FALSE)),"No","Yes")</f>
        <v>No</v>
      </c>
      <c r="I1351" s="1" t="str">
        <f>IF($H1351="Yes",VLOOKUP($C1351,'Provisioning Requester'!$F$3:$H$20000,3,FALSE),"-")</f>
        <v>-</v>
      </c>
      <c r="J1351" s="1" t="str">
        <f>IF(OR(D1351="SVCP", E1351="TRUE"), "No", IF(ISNA(VLOOKUP($C1351,'ProvResponder deviceId'!$A$1:$A$20000,1,FALSE)),"No","Yes"))</f>
        <v>No</v>
      </c>
      <c r="K1351" s="1" t="str">
        <f>IF($J1351="Yes",VLOOKUP($C1351,'ProvResponder deviceId'!$A$1:$C$20000,3,FALSE),"-")</f>
        <v>-</v>
      </c>
      <c r="L1351" s="1" t="str">
        <f t="shared" si="42"/>
        <v/>
      </c>
      <c r="M1351" s="1" t="str">
        <f t="shared" si="43"/>
        <v/>
      </c>
      <c r="N1351" s="1" t="str">
        <f>IF(ISBLANK($C1351),"",IF(ISNA(VLOOKUP($L1351,'result messages'!$H$3:$L$11,2,FALSE)),VLOOKUP($M1351,'result messages'!$H$3:$L$11,2,FALSE),VLOOKUP($L1351,'result messages'!$H$3:$L$11,2,FALSE)))</f>
        <v/>
      </c>
      <c r="O1351" s="1" t="str">
        <f>IF(ISBLANK($C1351),"",IF(ISNA(VLOOKUP($L1351,'result messages'!$H$3:$L$11,3,FALSE)),VLOOKUP($M1351,'result messages'!$H$3:$L$11,3,FALSE),VLOOKUP($L1351,'result messages'!$H$3:$L$11,3,FALSE)))</f>
        <v/>
      </c>
      <c r="P1351" s="1" t="str">
        <f>IF(ISBLANK($C1351),"",IF(ISNA(VLOOKUP($L1351,'result messages'!$H$3:$L$11,4,FALSE)),VLOOKUP($M1351,'result messages'!$H$3:$L$11,4,FALSE),VLOOKUP($L1351,'result messages'!$H$3:$L$11,4,FALSE)))</f>
        <v/>
      </c>
      <c r="Q1351" s="1" t="str">
        <f>IF(ISBLANK($C1351),"",IF(ISNA(VLOOKUP($L1351,'result messages'!$H$3:$L$11,5,FALSE)),VLOOKUP($M1351,'result messages'!$H$3:$L$11,5,FALSE),VLOOKUP($L1351,'result messages'!$H$3:$L$11,5,FALSE)))</f>
        <v/>
      </c>
    </row>
    <row r="1352" spans="1:17">
      <c r="A1352" s="1">
        <v>1349</v>
      </c>
      <c r="B1352" s="1"/>
      <c r="C1352" s="1"/>
      <c r="D1352" s="1"/>
      <c r="E1352" s="6"/>
      <c r="F1352" s="1"/>
      <c r="G1352" s="1" t="str">
        <f>IF(ISNA(VLOOKUP($C1352,'DTEN TCAP Linkage deviceId'!$A$1:$A$20000,1,FALSE)),"No","Yes")</f>
        <v>No</v>
      </c>
      <c r="H1352" s="1" t="str">
        <f>IF(ISNA(VLOOKUP($C1352,'Provisioning Requester'!$F$3:$H$20000,2,FALSE)),"No","Yes")</f>
        <v>No</v>
      </c>
      <c r="I1352" s="1" t="str">
        <f>IF($H1352="Yes",VLOOKUP($C1352,'Provisioning Requester'!$F$3:$H$20000,3,FALSE),"-")</f>
        <v>-</v>
      </c>
      <c r="J1352" s="1" t="str">
        <f>IF(OR(D1352="SVCP", E1352="TRUE"), "No", IF(ISNA(VLOOKUP($C1352,'ProvResponder deviceId'!$A$1:$A$20000,1,FALSE)),"No","Yes"))</f>
        <v>No</v>
      </c>
      <c r="K1352" s="1" t="str">
        <f>IF($J1352="Yes",VLOOKUP($C1352,'ProvResponder deviceId'!$A$1:$C$20000,3,FALSE),"-")</f>
        <v>-</v>
      </c>
      <c r="L1352" s="1" t="str">
        <f t="shared" si="42"/>
        <v/>
      </c>
      <c r="M1352" s="1" t="str">
        <f t="shared" si="43"/>
        <v/>
      </c>
      <c r="N1352" s="1" t="str">
        <f>IF(ISBLANK($C1352),"",IF(ISNA(VLOOKUP($L1352,'result messages'!$H$3:$L$11,2,FALSE)),VLOOKUP($M1352,'result messages'!$H$3:$L$11,2,FALSE),VLOOKUP($L1352,'result messages'!$H$3:$L$11,2,FALSE)))</f>
        <v/>
      </c>
      <c r="O1352" s="1" t="str">
        <f>IF(ISBLANK($C1352),"",IF(ISNA(VLOOKUP($L1352,'result messages'!$H$3:$L$11,3,FALSE)),VLOOKUP($M1352,'result messages'!$H$3:$L$11,3,FALSE),VLOOKUP($L1352,'result messages'!$H$3:$L$11,3,FALSE)))</f>
        <v/>
      </c>
      <c r="P1352" s="1" t="str">
        <f>IF(ISBLANK($C1352),"",IF(ISNA(VLOOKUP($L1352,'result messages'!$H$3:$L$11,4,FALSE)),VLOOKUP($M1352,'result messages'!$H$3:$L$11,4,FALSE),VLOOKUP($L1352,'result messages'!$H$3:$L$11,4,FALSE)))</f>
        <v/>
      </c>
      <c r="Q1352" s="1" t="str">
        <f>IF(ISBLANK($C1352),"",IF(ISNA(VLOOKUP($L1352,'result messages'!$H$3:$L$11,5,FALSE)),VLOOKUP($M1352,'result messages'!$H$3:$L$11,5,FALSE),VLOOKUP($L1352,'result messages'!$H$3:$L$11,5,FALSE)))</f>
        <v/>
      </c>
    </row>
    <row r="1353" spans="1:17">
      <c r="A1353" s="1">
        <v>1350</v>
      </c>
      <c r="B1353" s="1"/>
      <c r="C1353" s="1"/>
      <c r="D1353" s="1"/>
      <c r="E1353" s="6"/>
      <c r="F1353" s="1"/>
      <c r="G1353" s="1" t="str">
        <f>IF(ISNA(VLOOKUP($C1353,'DTEN TCAP Linkage deviceId'!$A$1:$A$20000,1,FALSE)),"No","Yes")</f>
        <v>No</v>
      </c>
      <c r="H1353" s="1" t="str">
        <f>IF(ISNA(VLOOKUP($C1353,'Provisioning Requester'!$F$3:$H$20000,2,FALSE)),"No","Yes")</f>
        <v>No</v>
      </c>
      <c r="I1353" s="1" t="str">
        <f>IF($H1353="Yes",VLOOKUP($C1353,'Provisioning Requester'!$F$3:$H$20000,3,FALSE),"-")</f>
        <v>-</v>
      </c>
      <c r="J1353" s="1" t="str">
        <f>IF(OR(D1353="SVCP", E1353="TRUE"), "No", IF(ISNA(VLOOKUP($C1353,'ProvResponder deviceId'!$A$1:$A$20000,1,FALSE)),"No","Yes"))</f>
        <v>No</v>
      </c>
      <c r="K1353" s="1" t="str">
        <f>IF($J1353="Yes",VLOOKUP($C1353,'ProvResponder deviceId'!$A$1:$C$20000,3,FALSE),"-")</f>
        <v>-</v>
      </c>
      <c r="L1353" s="1" t="str">
        <f t="shared" si="42"/>
        <v/>
      </c>
      <c r="M1353" s="1" t="str">
        <f t="shared" si="43"/>
        <v/>
      </c>
      <c r="N1353" s="1" t="str">
        <f>IF(ISBLANK($C1353),"",IF(ISNA(VLOOKUP($L1353,'result messages'!$H$3:$L$11,2,FALSE)),VLOOKUP($M1353,'result messages'!$H$3:$L$11,2,FALSE),VLOOKUP($L1353,'result messages'!$H$3:$L$11,2,FALSE)))</f>
        <v/>
      </c>
      <c r="O1353" s="1" t="str">
        <f>IF(ISBLANK($C1353),"",IF(ISNA(VLOOKUP($L1353,'result messages'!$H$3:$L$11,3,FALSE)),VLOOKUP($M1353,'result messages'!$H$3:$L$11,3,FALSE),VLOOKUP($L1353,'result messages'!$H$3:$L$11,3,FALSE)))</f>
        <v/>
      </c>
      <c r="P1353" s="1" t="str">
        <f>IF(ISBLANK($C1353),"",IF(ISNA(VLOOKUP($L1353,'result messages'!$H$3:$L$11,4,FALSE)),VLOOKUP($M1353,'result messages'!$H$3:$L$11,4,FALSE),VLOOKUP($L1353,'result messages'!$H$3:$L$11,4,FALSE)))</f>
        <v/>
      </c>
      <c r="Q1353" s="1" t="str">
        <f>IF(ISBLANK($C1353),"",IF(ISNA(VLOOKUP($L1353,'result messages'!$H$3:$L$11,5,FALSE)),VLOOKUP($M1353,'result messages'!$H$3:$L$11,5,FALSE),VLOOKUP($L1353,'result messages'!$H$3:$L$11,5,FALSE)))</f>
        <v/>
      </c>
    </row>
    <row r="1354" spans="1:17">
      <c r="A1354" s="1">
        <v>1351</v>
      </c>
      <c r="B1354" s="1"/>
      <c r="C1354" s="1"/>
      <c r="D1354" s="1"/>
      <c r="E1354" s="6"/>
      <c r="F1354" s="1"/>
      <c r="G1354" s="1" t="str">
        <f>IF(ISNA(VLOOKUP($C1354,'DTEN TCAP Linkage deviceId'!$A$1:$A$20000,1,FALSE)),"No","Yes")</f>
        <v>No</v>
      </c>
      <c r="H1354" s="1" t="str">
        <f>IF(ISNA(VLOOKUP($C1354,'Provisioning Requester'!$F$3:$H$20000,2,FALSE)),"No","Yes")</f>
        <v>No</v>
      </c>
      <c r="I1354" s="1" t="str">
        <f>IF($H1354="Yes",VLOOKUP($C1354,'Provisioning Requester'!$F$3:$H$20000,3,FALSE),"-")</f>
        <v>-</v>
      </c>
      <c r="J1354" s="1" t="str">
        <f>IF(OR(D1354="SVCP", E1354="TRUE"), "No", IF(ISNA(VLOOKUP($C1354,'ProvResponder deviceId'!$A$1:$A$20000,1,FALSE)),"No","Yes"))</f>
        <v>No</v>
      </c>
      <c r="K1354" s="1" t="str">
        <f>IF($J1354="Yes",VLOOKUP($C1354,'ProvResponder deviceId'!$A$1:$C$20000,3,FALSE),"-")</f>
        <v>-</v>
      </c>
      <c r="L1354" s="1" t="str">
        <f t="shared" si="42"/>
        <v/>
      </c>
      <c r="M1354" s="1" t="str">
        <f t="shared" si="43"/>
        <v/>
      </c>
      <c r="N1354" s="1" t="str">
        <f>IF(ISBLANK($C1354),"",IF(ISNA(VLOOKUP($L1354,'result messages'!$H$3:$L$11,2,FALSE)),VLOOKUP($M1354,'result messages'!$H$3:$L$11,2,FALSE),VLOOKUP($L1354,'result messages'!$H$3:$L$11,2,FALSE)))</f>
        <v/>
      </c>
      <c r="O1354" s="1" t="str">
        <f>IF(ISBLANK($C1354),"",IF(ISNA(VLOOKUP($L1354,'result messages'!$H$3:$L$11,3,FALSE)),VLOOKUP($M1354,'result messages'!$H$3:$L$11,3,FALSE),VLOOKUP($L1354,'result messages'!$H$3:$L$11,3,FALSE)))</f>
        <v/>
      </c>
      <c r="P1354" s="1" t="str">
        <f>IF(ISBLANK($C1354),"",IF(ISNA(VLOOKUP($L1354,'result messages'!$H$3:$L$11,4,FALSE)),VLOOKUP($M1354,'result messages'!$H$3:$L$11,4,FALSE),VLOOKUP($L1354,'result messages'!$H$3:$L$11,4,FALSE)))</f>
        <v/>
      </c>
      <c r="Q1354" s="1" t="str">
        <f>IF(ISBLANK($C1354),"",IF(ISNA(VLOOKUP($L1354,'result messages'!$H$3:$L$11,5,FALSE)),VLOOKUP($M1354,'result messages'!$H$3:$L$11,5,FALSE),VLOOKUP($L1354,'result messages'!$H$3:$L$11,5,FALSE)))</f>
        <v/>
      </c>
    </row>
    <row r="1355" spans="1:17">
      <c r="A1355" s="1">
        <v>1352</v>
      </c>
      <c r="B1355" s="1"/>
      <c r="C1355" s="1"/>
      <c r="D1355" s="1"/>
      <c r="E1355" s="6"/>
      <c r="F1355" s="1"/>
      <c r="G1355" s="1" t="str">
        <f>IF(ISNA(VLOOKUP($C1355,'DTEN TCAP Linkage deviceId'!$A$1:$A$20000,1,FALSE)),"No","Yes")</f>
        <v>No</v>
      </c>
      <c r="H1355" s="1" t="str">
        <f>IF(ISNA(VLOOKUP($C1355,'Provisioning Requester'!$F$3:$H$20000,2,FALSE)),"No","Yes")</f>
        <v>No</v>
      </c>
      <c r="I1355" s="1" t="str">
        <f>IF($H1355="Yes",VLOOKUP($C1355,'Provisioning Requester'!$F$3:$H$20000,3,FALSE),"-")</f>
        <v>-</v>
      </c>
      <c r="J1355" s="1" t="str">
        <f>IF(OR(D1355="SVCP", E1355="TRUE"), "No", IF(ISNA(VLOOKUP($C1355,'ProvResponder deviceId'!$A$1:$A$20000,1,FALSE)),"No","Yes"))</f>
        <v>No</v>
      </c>
      <c r="K1355" s="1" t="str">
        <f>IF($J1355="Yes",VLOOKUP($C1355,'ProvResponder deviceId'!$A$1:$C$20000,3,FALSE),"-")</f>
        <v>-</v>
      </c>
      <c r="L1355" s="1" t="str">
        <f t="shared" si="42"/>
        <v/>
      </c>
      <c r="M1355" s="1" t="str">
        <f t="shared" si="43"/>
        <v/>
      </c>
      <c r="N1355" s="1" t="str">
        <f>IF(ISBLANK($C1355),"",IF(ISNA(VLOOKUP($L1355,'result messages'!$H$3:$L$11,2,FALSE)),VLOOKUP($M1355,'result messages'!$H$3:$L$11,2,FALSE),VLOOKUP($L1355,'result messages'!$H$3:$L$11,2,FALSE)))</f>
        <v/>
      </c>
      <c r="O1355" s="1" t="str">
        <f>IF(ISBLANK($C1355),"",IF(ISNA(VLOOKUP($L1355,'result messages'!$H$3:$L$11,3,FALSE)),VLOOKUP($M1355,'result messages'!$H$3:$L$11,3,FALSE),VLOOKUP($L1355,'result messages'!$H$3:$L$11,3,FALSE)))</f>
        <v/>
      </c>
      <c r="P1355" s="1" t="str">
        <f>IF(ISBLANK($C1355),"",IF(ISNA(VLOOKUP($L1355,'result messages'!$H$3:$L$11,4,FALSE)),VLOOKUP($M1355,'result messages'!$H$3:$L$11,4,FALSE),VLOOKUP($L1355,'result messages'!$H$3:$L$11,4,FALSE)))</f>
        <v/>
      </c>
      <c r="Q1355" s="1" t="str">
        <f>IF(ISBLANK($C1355),"",IF(ISNA(VLOOKUP($L1355,'result messages'!$H$3:$L$11,5,FALSE)),VLOOKUP($M1355,'result messages'!$H$3:$L$11,5,FALSE),VLOOKUP($L1355,'result messages'!$H$3:$L$11,5,FALSE)))</f>
        <v/>
      </c>
    </row>
    <row r="1356" spans="1:17">
      <c r="A1356" s="1">
        <v>1353</v>
      </c>
      <c r="B1356" s="1"/>
      <c r="C1356" s="1"/>
      <c r="D1356" s="1"/>
      <c r="E1356" s="6"/>
      <c r="F1356" s="1"/>
      <c r="G1356" s="1" t="str">
        <f>IF(ISNA(VLOOKUP($C1356,'DTEN TCAP Linkage deviceId'!$A$1:$A$20000,1,FALSE)),"No","Yes")</f>
        <v>No</v>
      </c>
      <c r="H1356" s="1" t="str">
        <f>IF(ISNA(VLOOKUP($C1356,'Provisioning Requester'!$F$3:$H$20000,2,FALSE)),"No","Yes")</f>
        <v>No</v>
      </c>
      <c r="I1356" s="1" t="str">
        <f>IF($H1356="Yes",VLOOKUP($C1356,'Provisioning Requester'!$F$3:$H$20000,3,FALSE),"-")</f>
        <v>-</v>
      </c>
      <c r="J1356" s="1" t="str">
        <f>IF(OR(D1356="SVCP", E1356="TRUE"), "No", IF(ISNA(VLOOKUP($C1356,'ProvResponder deviceId'!$A$1:$A$20000,1,FALSE)),"No","Yes"))</f>
        <v>No</v>
      </c>
      <c r="K1356" s="1" t="str">
        <f>IF($J1356="Yes",VLOOKUP($C1356,'ProvResponder deviceId'!$A$1:$C$20000,3,FALSE),"-")</f>
        <v>-</v>
      </c>
      <c r="L1356" s="1" t="str">
        <f t="shared" si="42"/>
        <v/>
      </c>
      <c r="M1356" s="1" t="str">
        <f t="shared" si="43"/>
        <v/>
      </c>
      <c r="N1356" s="1" t="str">
        <f>IF(ISBLANK($C1356),"",IF(ISNA(VLOOKUP($L1356,'result messages'!$H$3:$L$11,2,FALSE)),VLOOKUP($M1356,'result messages'!$H$3:$L$11,2,FALSE),VLOOKUP($L1356,'result messages'!$H$3:$L$11,2,FALSE)))</f>
        <v/>
      </c>
      <c r="O1356" s="1" t="str">
        <f>IF(ISBLANK($C1356),"",IF(ISNA(VLOOKUP($L1356,'result messages'!$H$3:$L$11,3,FALSE)),VLOOKUP($M1356,'result messages'!$H$3:$L$11,3,FALSE),VLOOKUP($L1356,'result messages'!$H$3:$L$11,3,FALSE)))</f>
        <v/>
      </c>
      <c r="P1356" s="1" t="str">
        <f>IF(ISBLANK($C1356),"",IF(ISNA(VLOOKUP($L1356,'result messages'!$H$3:$L$11,4,FALSE)),VLOOKUP($M1356,'result messages'!$H$3:$L$11,4,FALSE),VLOOKUP($L1356,'result messages'!$H$3:$L$11,4,FALSE)))</f>
        <v/>
      </c>
      <c r="Q1356" s="1" t="str">
        <f>IF(ISBLANK($C1356),"",IF(ISNA(VLOOKUP($L1356,'result messages'!$H$3:$L$11,5,FALSE)),VLOOKUP($M1356,'result messages'!$H$3:$L$11,5,FALSE),VLOOKUP($L1356,'result messages'!$H$3:$L$11,5,FALSE)))</f>
        <v/>
      </c>
    </row>
    <row r="1357" spans="1:17">
      <c r="A1357" s="1">
        <v>1354</v>
      </c>
      <c r="B1357" s="1"/>
      <c r="C1357" s="1"/>
      <c r="D1357" s="1"/>
      <c r="E1357" s="6"/>
      <c r="F1357" s="1"/>
      <c r="G1357" s="1" t="str">
        <f>IF(ISNA(VLOOKUP($C1357,'DTEN TCAP Linkage deviceId'!$A$1:$A$20000,1,FALSE)),"No","Yes")</f>
        <v>No</v>
      </c>
      <c r="H1357" s="1" t="str">
        <f>IF(ISNA(VLOOKUP($C1357,'Provisioning Requester'!$F$3:$H$20000,2,FALSE)),"No","Yes")</f>
        <v>No</v>
      </c>
      <c r="I1357" s="1" t="str">
        <f>IF($H1357="Yes",VLOOKUP($C1357,'Provisioning Requester'!$F$3:$H$20000,3,FALSE),"-")</f>
        <v>-</v>
      </c>
      <c r="J1357" s="1" t="str">
        <f>IF(OR(D1357="SVCP", E1357="TRUE"), "No", IF(ISNA(VLOOKUP($C1357,'ProvResponder deviceId'!$A$1:$A$20000,1,FALSE)),"No","Yes"))</f>
        <v>No</v>
      </c>
      <c r="K1357" s="1" t="str">
        <f>IF($J1357="Yes",VLOOKUP($C1357,'ProvResponder deviceId'!$A$1:$C$20000,3,FALSE),"-")</f>
        <v>-</v>
      </c>
      <c r="L1357" s="1" t="str">
        <f t="shared" si="42"/>
        <v/>
      </c>
      <c r="M1357" s="1" t="str">
        <f t="shared" si="43"/>
        <v/>
      </c>
      <c r="N1357" s="1" t="str">
        <f>IF(ISBLANK($C1357),"",IF(ISNA(VLOOKUP($L1357,'result messages'!$H$3:$L$11,2,FALSE)),VLOOKUP($M1357,'result messages'!$H$3:$L$11,2,FALSE),VLOOKUP($L1357,'result messages'!$H$3:$L$11,2,FALSE)))</f>
        <v/>
      </c>
      <c r="O1357" s="1" t="str">
        <f>IF(ISBLANK($C1357),"",IF(ISNA(VLOOKUP($L1357,'result messages'!$H$3:$L$11,3,FALSE)),VLOOKUP($M1357,'result messages'!$H$3:$L$11,3,FALSE),VLOOKUP($L1357,'result messages'!$H$3:$L$11,3,FALSE)))</f>
        <v/>
      </c>
      <c r="P1357" s="1" t="str">
        <f>IF(ISBLANK($C1357),"",IF(ISNA(VLOOKUP($L1357,'result messages'!$H$3:$L$11,4,FALSE)),VLOOKUP($M1357,'result messages'!$H$3:$L$11,4,FALSE),VLOOKUP($L1357,'result messages'!$H$3:$L$11,4,FALSE)))</f>
        <v/>
      </c>
      <c r="Q1357" s="1" t="str">
        <f>IF(ISBLANK($C1357),"",IF(ISNA(VLOOKUP($L1357,'result messages'!$H$3:$L$11,5,FALSE)),VLOOKUP($M1357,'result messages'!$H$3:$L$11,5,FALSE),VLOOKUP($L1357,'result messages'!$H$3:$L$11,5,FALSE)))</f>
        <v/>
      </c>
    </row>
    <row r="1358" spans="1:17">
      <c r="A1358" s="1">
        <v>1355</v>
      </c>
      <c r="B1358" s="1"/>
      <c r="C1358" s="1"/>
      <c r="D1358" s="1"/>
      <c r="E1358" s="6"/>
      <c r="F1358" s="1"/>
      <c r="G1358" s="1" t="str">
        <f>IF(ISNA(VLOOKUP($C1358,'DTEN TCAP Linkage deviceId'!$A$1:$A$20000,1,FALSE)),"No","Yes")</f>
        <v>No</v>
      </c>
      <c r="H1358" s="1" t="str">
        <f>IF(ISNA(VLOOKUP($C1358,'Provisioning Requester'!$F$3:$H$20000,2,FALSE)),"No","Yes")</f>
        <v>No</v>
      </c>
      <c r="I1358" s="1" t="str">
        <f>IF($H1358="Yes",VLOOKUP($C1358,'Provisioning Requester'!$F$3:$H$20000,3,FALSE),"-")</f>
        <v>-</v>
      </c>
      <c r="J1358" s="1" t="str">
        <f>IF(OR(D1358="SVCP", E1358="TRUE"), "No", IF(ISNA(VLOOKUP($C1358,'ProvResponder deviceId'!$A$1:$A$20000,1,FALSE)),"No","Yes"))</f>
        <v>No</v>
      </c>
      <c r="K1358" s="1" t="str">
        <f>IF($J1358="Yes",VLOOKUP($C1358,'ProvResponder deviceId'!$A$1:$C$20000,3,FALSE),"-")</f>
        <v>-</v>
      </c>
      <c r="L1358" s="1" t="str">
        <f t="shared" si="42"/>
        <v/>
      </c>
      <c r="M1358" s="1" t="str">
        <f t="shared" si="43"/>
        <v/>
      </c>
      <c r="N1358" s="1" t="str">
        <f>IF(ISBLANK($C1358),"",IF(ISNA(VLOOKUP($L1358,'result messages'!$H$3:$L$11,2,FALSE)),VLOOKUP($M1358,'result messages'!$H$3:$L$11,2,FALSE),VLOOKUP($L1358,'result messages'!$H$3:$L$11,2,FALSE)))</f>
        <v/>
      </c>
      <c r="O1358" s="1" t="str">
        <f>IF(ISBLANK($C1358),"",IF(ISNA(VLOOKUP($L1358,'result messages'!$H$3:$L$11,3,FALSE)),VLOOKUP($M1358,'result messages'!$H$3:$L$11,3,FALSE),VLOOKUP($L1358,'result messages'!$H$3:$L$11,3,FALSE)))</f>
        <v/>
      </c>
      <c r="P1358" s="1" t="str">
        <f>IF(ISBLANK($C1358),"",IF(ISNA(VLOOKUP($L1358,'result messages'!$H$3:$L$11,4,FALSE)),VLOOKUP($M1358,'result messages'!$H$3:$L$11,4,FALSE),VLOOKUP($L1358,'result messages'!$H$3:$L$11,4,FALSE)))</f>
        <v/>
      </c>
      <c r="Q1358" s="1" t="str">
        <f>IF(ISBLANK($C1358),"",IF(ISNA(VLOOKUP($L1358,'result messages'!$H$3:$L$11,5,FALSE)),VLOOKUP($M1358,'result messages'!$H$3:$L$11,5,FALSE),VLOOKUP($L1358,'result messages'!$H$3:$L$11,5,FALSE)))</f>
        <v/>
      </c>
    </row>
    <row r="1359" spans="1:17">
      <c r="A1359" s="1">
        <v>1356</v>
      </c>
      <c r="B1359" s="1"/>
      <c r="C1359" s="1"/>
      <c r="D1359" s="1"/>
      <c r="E1359" s="6"/>
      <c r="F1359" s="1"/>
      <c r="G1359" s="1" t="str">
        <f>IF(ISNA(VLOOKUP($C1359,'DTEN TCAP Linkage deviceId'!$A$1:$A$20000,1,FALSE)),"No","Yes")</f>
        <v>No</v>
      </c>
      <c r="H1359" s="1" t="str">
        <f>IF(ISNA(VLOOKUP($C1359,'Provisioning Requester'!$F$3:$H$20000,2,FALSE)),"No","Yes")</f>
        <v>No</v>
      </c>
      <c r="I1359" s="1" t="str">
        <f>IF($H1359="Yes",VLOOKUP($C1359,'Provisioning Requester'!$F$3:$H$20000,3,FALSE),"-")</f>
        <v>-</v>
      </c>
      <c r="J1359" s="1" t="str">
        <f>IF(OR(D1359="SVCP", E1359="TRUE"), "No", IF(ISNA(VLOOKUP($C1359,'ProvResponder deviceId'!$A$1:$A$20000,1,FALSE)),"No","Yes"))</f>
        <v>No</v>
      </c>
      <c r="K1359" s="1" t="str">
        <f>IF($J1359="Yes",VLOOKUP($C1359,'ProvResponder deviceId'!$A$1:$C$20000,3,FALSE),"-")</f>
        <v>-</v>
      </c>
      <c r="L1359" s="1" t="str">
        <f t="shared" si="42"/>
        <v/>
      </c>
      <c r="M1359" s="1" t="str">
        <f t="shared" si="43"/>
        <v/>
      </c>
      <c r="N1359" s="1" t="str">
        <f>IF(ISBLANK($C1359),"",IF(ISNA(VLOOKUP($L1359,'result messages'!$H$3:$L$11,2,FALSE)),VLOOKUP($M1359,'result messages'!$H$3:$L$11,2,FALSE),VLOOKUP($L1359,'result messages'!$H$3:$L$11,2,FALSE)))</f>
        <v/>
      </c>
      <c r="O1359" s="1" t="str">
        <f>IF(ISBLANK($C1359),"",IF(ISNA(VLOOKUP($L1359,'result messages'!$H$3:$L$11,3,FALSE)),VLOOKUP($M1359,'result messages'!$H$3:$L$11,3,FALSE),VLOOKUP($L1359,'result messages'!$H$3:$L$11,3,FALSE)))</f>
        <v/>
      </c>
      <c r="P1359" s="1" t="str">
        <f>IF(ISBLANK($C1359),"",IF(ISNA(VLOOKUP($L1359,'result messages'!$H$3:$L$11,4,FALSE)),VLOOKUP($M1359,'result messages'!$H$3:$L$11,4,FALSE),VLOOKUP($L1359,'result messages'!$H$3:$L$11,4,FALSE)))</f>
        <v/>
      </c>
      <c r="Q1359" s="1" t="str">
        <f>IF(ISBLANK($C1359),"",IF(ISNA(VLOOKUP($L1359,'result messages'!$H$3:$L$11,5,FALSE)),VLOOKUP($M1359,'result messages'!$H$3:$L$11,5,FALSE),VLOOKUP($L1359,'result messages'!$H$3:$L$11,5,FALSE)))</f>
        <v/>
      </c>
    </row>
    <row r="1360" spans="1:17">
      <c r="A1360" s="1">
        <v>1357</v>
      </c>
      <c r="B1360" s="1"/>
      <c r="C1360" s="1"/>
      <c r="D1360" s="1"/>
      <c r="E1360" s="6"/>
      <c r="F1360" s="1"/>
      <c r="G1360" s="1" t="str">
        <f>IF(ISNA(VLOOKUP($C1360,'DTEN TCAP Linkage deviceId'!$A$1:$A$20000,1,FALSE)),"No","Yes")</f>
        <v>No</v>
      </c>
      <c r="H1360" s="1" t="str">
        <f>IF(ISNA(VLOOKUP($C1360,'Provisioning Requester'!$F$3:$H$20000,2,FALSE)),"No","Yes")</f>
        <v>No</v>
      </c>
      <c r="I1360" s="1" t="str">
        <f>IF($H1360="Yes",VLOOKUP($C1360,'Provisioning Requester'!$F$3:$H$20000,3,FALSE),"-")</f>
        <v>-</v>
      </c>
      <c r="J1360" s="1" t="str">
        <f>IF(OR(D1360="SVCP", E1360="TRUE"), "No", IF(ISNA(VLOOKUP($C1360,'ProvResponder deviceId'!$A$1:$A$20000,1,FALSE)),"No","Yes"))</f>
        <v>No</v>
      </c>
      <c r="K1360" s="1" t="str">
        <f>IF($J1360="Yes",VLOOKUP($C1360,'ProvResponder deviceId'!$A$1:$C$20000,3,FALSE),"-")</f>
        <v>-</v>
      </c>
      <c r="L1360" s="1" t="str">
        <f t="shared" si="42"/>
        <v/>
      </c>
      <c r="M1360" s="1" t="str">
        <f t="shared" si="43"/>
        <v/>
      </c>
      <c r="N1360" s="1" t="str">
        <f>IF(ISBLANK($C1360),"",IF(ISNA(VLOOKUP($L1360,'result messages'!$H$3:$L$11,2,FALSE)),VLOOKUP($M1360,'result messages'!$H$3:$L$11,2,FALSE),VLOOKUP($L1360,'result messages'!$H$3:$L$11,2,FALSE)))</f>
        <v/>
      </c>
      <c r="O1360" s="1" t="str">
        <f>IF(ISBLANK($C1360),"",IF(ISNA(VLOOKUP($L1360,'result messages'!$H$3:$L$11,3,FALSE)),VLOOKUP($M1360,'result messages'!$H$3:$L$11,3,FALSE),VLOOKUP($L1360,'result messages'!$H$3:$L$11,3,FALSE)))</f>
        <v/>
      </c>
      <c r="P1360" s="1" t="str">
        <f>IF(ISBLANK($C1360),"",IF(ISNA(VLOOKUP($L1360,'result messages'!$H$3:$L$11,4,FALSE)),VLOOKUP($M1360,'result messages'!$H$3:$L$11,4,FALSE),VLOOKUP($L1360,'result messages'!$H$3:$L$11,4,FALSE)))</f>
        <v/>
      </c>
      <c r="Q1360" s="1" t="str">
        <f>IF(ISBLANK($C1360),"",IF(ISNA(VLOOKUP($L1360,'result messages'!$H$3:$L$11,5,FALSE)),VLOOKUP($M1360,'result messages'!$H$3:$L$11,5,FALSE),VLOOKUP($L1360,'result messages'!$H$3:$L$11,5,FALSE)))</f>
        <v/>
      </c>
    </row>
    <row r="1361" spans="1:17">
      <c r="A1361" s="1">
        <v>1358</v>
      </c>
      <c r="B1361" s="1"/>
      <c r="C1361" s="1"/>
      <c r="D1361" s="1"/>
      <c r="E1361" s="6"/>
      <c r="F1361" s="1"/>
      <c r="G1361" s="1" t="str">
        <f>IF(ISNA(VLOOKUP($C1361,'DTEN TCAP Linkage deviceId'!$A$1:$A$20000,1,FALSE)),"No","Yes")</f>
        <v>No</v>
      </c>
      <c r="H1361" s="1" t="str">
        <f>IF(ISNA(VLOOKUP($C1361,'Provisioning Requester'!$F$3:$H$20000,2,FALSE)),"No","Yes")</f>
        <v>No</v>
      </c>
      <c r="I1361" s="1" t="str">
        <f>IF($H1361="Yes",VLOOKUP($C1361,'Provisioning Requester'!$F$3:$H$20000,3,FALSE),"-")</f>
        <v>-</v>
      </c>
      <c r="J1361" s="1" t="str">
        <f>IF(OR(D1361="SVCP", E1361="TRUE"), "No", IF(ISNA(VLOOKUP($C1361,'ProvResponder deviceId'!$A$1:$A$20000,1,FALSE)),"No","Yes"))</f>
        <v>No</v>
      </c>
      <c r="K1361" s="1" t="str">
        <f>IF($J1361="Yes",VLOOKUP($C1361,'ProvResponder deviceId'!$A$1:$C$20000,3,FALSE),"-")</f>
        <v>-</v>
      </c>
      <c r="L1361" s="1" t="str">
        <f t="shared" si="42"/>
        <v/>
      </c>
      <c r="M1361" s="1" t="str">
        <f t="shared" si="43"/>
        <v/>
      </c>
      <c r="N1361" s="1" t="str">
        <f>IF(ISBLANK($C1361),"",IF(ISNA(VLOOKUP($L1361,'result messages'!$H$3:$L$11,2,FALSE)),VLOOKUP($M1361,'result messages'!$H$3:$L$11,2,FALSE),VLOOKUP($L1361,'result messages'!$H$3:$L$11,2,FALSE)))</f>
        <v/>
      </c>
      <c r="O1361" s="1" t="str">
        <f>IF(ISBLANK($C1361),"",IF(ISNA(VLOOKUP($L1361,'result messages'!$H$3:$L$11,3,FALSE)),VLOOKUP($M1361,'result messages'!$H$3:$L$11,3,FALSE),VLOOKUP($L1361,'result messages'!$H$3:$L$11,3,FALSE)))</f>
        <v/>
      </c>
      <c r="P1361" s="1" t="str">
        <f>IF(ISBLANK($C1361),"",IF(ISNA(VLOOKUP($L1361,'result messages'!$H$3:$L$11,4,FALSE)),VLOOKUP($M1361,'result messages'!$H$3:$L$11,4,FALSE),VLOOKUP($L1361,'result messages'!$H$3:$L$11,4,FALSE)))</f>
        <v/>
      </c>
      <c r="Q1361" s="1" t="str">
        <f>IF(ISBLANK($C1361),"",IF(ISNA(VLOOKUP($L1361,'result messages'!$H$3:$L$11,5,FALSE)),VLOOKUP($M1361,'result messages'!$H$3:$L$11,5,FALSE),VLOOKUP($L1361,'result messages'!$H$3:$L$11,5,FALSE)))</f>
        <v/>
      </c>
    </row>
    <row r="1362" spans="1:17">
      <c r="A1362" s="1">
        <v>1359</v>
      </c>
      <c r="B1362" s="1"/>
      <c r="C1362" s="1"/>
      <c r="D1362" s="1"/>
      <c r="E1362" s="6"/>
      <c r="F1362" s="1"/>
      <c r="G1362" s="1" t="str">
        <f>IF(ISNA(VLOOKUP($C1362,'DTEN TCAP Linkage deviceId'!$A$1:$A$20000,1,FALSE)),"No","Yes")</f>
        <v>No</v>
      </c>
      <c r="H1362" s="1" t="str">
        <f>IF(ISNA(VLOOKUP($C1362,'Provisioning Requester'!$F$3:$H$20000,2,FALSE)),"No","Yes")</f>
        <v>No</v>
      </c>
      <c r="I1362" s="1" t="str">
        <f>IF($H1362="Yes",VLOOKUP($C1362,'Provisioning Requester'!$F$3:$H$20000,3,FALSE),"-")</f>
        <v>-</v>
      </c>
      <c r="J1362" s="1" t="str">
        <f>IF(OR(D1362="SVCP", E1362="TRUE"), "No", IF(ISNA(VLOOKUP($C1362,'ProvResponder deviceId'!$A$1:$A$20000,1,FALSE)),"No","Yes"))</f>
        <v>No</v>
      </c>
      <c r="K1362" s="1" t="str">
        <f>IF($J1362="Yes",VLOOKUP($C1362,'ProvResponder deviceId'!$A$1:$C$20000,3,FALSE),"-")</f>
        <v>-</v>
      </c>
      <c r="L1362" s="1" t="str">
        <f t="shared" si="42"/>
        <v/>
      </c>
      <c r="M1362" s="1" t="str">
        <f t="shared" si="43"/>
        <v/>
      </c>
      <c r="N1362" s="1" t="str">
        <f>IF(ISBLANK($C1362),"",IF(ISNA(VLOOKUP($L1362,'result messages'!$H$3:$L$11,2,FALSE)),VLOOKUP($M1362,'result messages'!$H$3:$L$11,2,FALSE),VLOOKUP($L1362,'result messages'!$H$3:$L$11,2,FALSE)))</f>
        <v/>
      </c>
      <c r="O1362" s="1" t="str">
        <f>IF(ISBLANK($C1362),"",IF(ISNA(VLOOKUP($L1362,'result messages'!$H$3:$L$11,3,FALSE)),VLOOKUP($M1362,'result messages'!$H$3:$L$11,3,FALSE),VLOOKUP($L1362,'result messages'!$H$3:$L$11,3,FALSE)))</f>
        <v/>
      </c>
      <c r="P1362" s="1" t="str">
        <f>IF(ISBLANK($C1362),"",IF(ISNA(VLOOKUP($L1362,'result messages'!$H$3:$L$11,4,FALSE)),VLOOKUP($M1362,'result messages'!$H$3:$L$11,4,FALSE),VLOOKUP($L1362,'result messages'!$H$3:$L$11,4,FALSE)))</f>
        <v/>
      </c>
      <c r="Q1362" s="1" t="str">
        <f>IF(ISBLANK($C1362),"",IF(ISNA(VLOOKUP($L1362,'result messages'!$H$3:$L$11,5,FALSE)),VLOOKUP($M1362,'result messages'!$H$3:$L$11,5,FALSE),VLOOKUP($L1362,'result messages'!$H$3:$L$11,5,FALSE)))</f>
        <v/>
      </c>
    </row>
    <row r="1363" spans="1:17">
      <c r="A1363" s="1">
        <v>1360</v>
      </c>
      <c r="B1363" s="1"/>
      <c r="C1363" s="1"/>
      <c r="D1363" s="1"/>
      <c r="E1363" s="6"/>
      <c r="F1363" s="1"/>
      <c r="G1363" s="1" t="str">
        <f>IF(ISNA(VLOOKUP($C1363,'DTEN TCAP Linkage deviceId'!$A$1:$A$20000,1,FALSE)),"No","Yes")</f>
        <v>No</v>
      </c>
      <c r="H1363" s="1" t="str">
        <f>IF(ISNA(VLOOKUP($C1363,'Provisioning Requester'!$F$3:$H$20000,2,FALSE)),"No","Yes")</f>
        <v>No</v>
      </c>
      <c r="I1363" s="1" t="str">
        <f>IF($H1363="Yes",VLOOKUP($C1363,'Provisioning Requester'!$F$3:$H$20000,3,FALSE),"-")</f>
        <v>-</v>
      </c>
      <c r="J1363" s="1" t="str">
        <f>IF(OR(D1363="SVCP", E1363="TRUE"), "No", IF(ISNA(VLOOKUP($C1363,'ProvResponder deviceId'!$A$1:$A$20000,1,FALSE)),"No","Yes"))</f>
        <v>No</v>
      </c>
      <c r="K1363" s="1" t="str">
        <f>IF($J1363="Yes",VLOOKUP($C1363,'ProvResponder deviceId'!$A$1:$C$20000,3,FALSE),"-")</f>
        <v>-</v>
      </c>
      <c r="L1363" s="1" t="str">
        <f t="shared" si="42"/>
        <v/>
      </c>
      <c r="M1363" s="1" t="str">
        <f t="shared" si="43"/>
        <v/>
      </c>
      <c r="N1363" s="1" t="str">
        <f>IF(ISBLANK($C1363),"",IF(ISNA(VLOOKUP($L1363,'result messages'!$H$3:$L$11,2,FALSE)),VLOOKUP($M1363,'result messages'!$H$3:$L$11,2,FALSE),VLOOKUP($L1363,'result messages'!$H$3:$L$11,2,FALSE)))</f>
        <v/>
      </c>
      <c r="O1363" s="1" t="str">
        <f>IF(ISBLANK($C1363),"",IF(ISNA(VLOOKUP($L1363,'result messages'!$H$3:$L$11,3,FALSE)),VLOOKUP($M1363,'result messages'!$H$3:$L$11,3,FALSE),VLOOKUP($L1363,'result messages'!$H$3:$L$11,3,FALSE)))</f>
        <v/>
      </c>
      <c r="P1363" s="1" t="str">
        <f>IF(ISBLANK($C1363),"",IF(ISNA(VLOOKUP($L1363,'result messages'!$H$3:$L$11,4,FALSE)),VLOOKUP($M1363,'result messages'!$H$3:$L$11,4,FALSE),VLOOKUP($L1363,'result messages'!$H$3:$L$11,4,FALSE)))</f>
        <v/>
      </c>
      <c r="Q1363" s="1" t="str">
        <f>IF(ISBLANK($C1363),"",IF(ISNA(VLOOKUP($L1363,'result messages'!$H$3:$L$11,5,FALSE)),VLOOKUP($M1363,'result messages'!$H$3:$L$11,5,FALSE),VLOOKUP($L1363,'result messages'!$H$3:$L$11,5,FALSE)))</f>
        <v/>
      </c>
    </row>
    <row r="1364" spans="1:17">
      <c r="A1364" s="1">
        <v>1361</v>
      </c>
      <c r="B1364" s="1"/>
      <c r="C1364" s="1"/>
      <c r="D1364" s="1"/>
      <c r="E1364" s="6"/>
      <c r="F1364" s="1"/>
      <c r="G1364" s="1" t="str">
        <f>IF(ISNA(VLOOKUP($C1364,'DTEN TCAP Linkage deviceId'!$A$1:$A$20000,1,FALSE)),"No","Yes")</f>
        <v>No</v>
      </c>
      <c r="H1364" s="1" t="str">
        <f>IF(ISNA(VLOOKUP($C1364,'Provisioning Requester'!$F$3:$H$20000,2,FALSE)),"No","Yes")</f>
        <v>No</v>
      </c>
      <c r="I1364" s="1" t="str">
        <f>IF($H1364="Yes",VLOOKUP($C1364,'Provisioning Requester'!$F$3:$H$20000,3,FALSE),"-")</f>
        <v>-</v>
      </c>
      <c r="J1364" s="1" t="str">
        <f>IF(OR(D1364="SVCP", E1364="TRUE"), "No", IF(ISNA(VLOOKUP($C1364,'ProvResponder deviceId'!$A$1:$A$20000,1,FALSE)),"No","Yes"))</f>
        <v>No</v>
      </c>
      <c r="K1364" s="1" t="str">
        <f>IF($J1364="Yes",VLOOKUP($C1364,'ProvResponder deviceId'!$A$1:$C$20000,3,FALSE),"-")</f>
        <v>-</v>
      </c>
      <c r="L1364" s="1" t="str">
        <f t="shared" si="42"/>
        <v/>
      </c>
      <c r="M1364" s="1" t="str">
        <f t="shared" si="43"/>
        <v/>
      </c>
      <c r="N1364" s="1" t="str">
        <f>IF(ISBLANK($C1364),"",IF(ISNA(VLOOKUP($L1364,'result messages'!$H$3:$L$11,2,FALSE)),VLOOKUP($M1364,'result messages'!$H$3:$L$11,2,FALSE),VLOOKUP($L1364,'result messages'!$H$3:$L$11,2,FALSE)))</f>
        <v/>
      </c>
      <c r="O1364" s="1" t="str">
        <f>IF(ISBLANK($C1364),"",IF(ISNA(VLOOKUP($L1364,'result messages'!$H$3:$L$11,3,FALSE)),VLOOKUP($M1364,'result messages'!$H$3:$L$11,3,FALSE),VLOOKUP($L1364,'result messages'!$H$3:$L$11,3,FALSE)))</f>
        <v/>
      </c>
      <c r="P1364" s="1" t="str">
        <f>IF(ISBLANK($C1364),"",IF(ISNA(VLOOKUP($L1364,'result messages'!$H$3:$L$11,4,FALSE)),VLOOKUP($M1364,'result messages'!$H$3:$L$11,4,FALSE),VLOOKUP($L1364,'result messages'!$H$3:$L$11,4,FALSE)))</f>
        <v/>
      </c>
      <c r="Q1364" s="1" t="str">
        <f>IF(ISBLANK($C1364),"",IF(ISNA(VLOOKUP($L1364,'result messages'!$H$3:$L$11,5,FALSE)),VLOOKUP($M1364,'result messages'!$H$3:$L$11,5,FALSE),VLOOKUP($L1364,'result messages'!$H$3:$L$11,5,FALSE)))</f>
        <v/>
      </c>
    </row>
    <row r="1365" spans="1:17">
      <c r="A1365" s="1">
        <v>1362</v>
      </c>
      <c r="B1365" s="1"/>
      <c r="C1365" s="1"/>
      <c r="D1365" s="1"/>
      <c r="E1365" s="6"/>
      <c r="F1365" s="1"/>
      <c r="G1365" s="1" t="str">
        <f>IF(ISNA(VLOOKUP($C1365,'DTEN TCAP Linkage deviceId'!$A$1:$A$20000,1,FALSE)),"No","Yes")</f>
        <v>No</v>
      </c>
      <c r="H1365" s="1" t="str">
        <f>IF(ISNA(VLOOKUP($C1365,'Provisioning Requester'!$F$3:$H$20000,2,FALSE)),"No","Yes")</f>
        <v>No</v>
      </c>
      <c r="I1365" s="1" t="str">
        <f>IF($H1365="Yes",VLOOKUP($C1365,'Provisioning Requester'!$F$3:$H$20000,3,FALSE),"-")</f>
        <v>-</v>
      </c>
      <c r="J1365" s="1" t="str">
        <f>IF(OR(D1365="SVCP", E1365="TRUE"), "No", IF(ISNA(VLOOKUP($C1365,'ProvResponder deviceId'!$A$1:$A$20000,1,FALSE)),"No","Yes"))</f>
        <v>No</v>
      </c>
      <c r="K1365" s="1" t="str">
        <f>IF($J1365="Yes",VLOOKUP($C1365,'ProvResponder deviceId'!$A$1:$C$20000,3,FALSE),"-")</f>
        <v>-</v>
      </c>
      <c r="L1365" s="1" t="str">
        <f t="shared" si="42"/>
        <v/>
      </c>
      <c r="M1365" s="1" t="str">
        <f t="shared" si="43"/>
        <v/>
      </c>
      <c r="N1365" s="1" t="str">
        <f>IF(ISBLANK($C1365),"",IF(ISNA(VLOOKUP($L1365,'result messages'!$H$3:$L$11,2,FALSE)),VLOOKUP($M1365,'result messages'!$H$3:$L$11,2,FALSE),VLOOKUP($L1365,'result messages'!$H$3:$L$11,2,FALSE)))</f>
        <v/>
      </c>
      <c r="O1365" s="1" t="str">
        <f>IF(ISBLANK($C1365),"",IF(ISNA(VLOOKUP($L1365,'result messages'!$H$3:$L$11,3,FALSE)),VLOOKUP($M1365,'result messages'!$H$3:$L$11,3,FALSE),VLOOKUP($L1365,'result messages'!$H$3:$L$11,3,FALSE)))</f>
        <v/>
      </c>
      <c r="P1365" s="1" t="str">
        <f>IF(ISBLANK($C1365),"",IF(ISNA(VLOOKUP($L1365,'result messages'!$H$3:$L$11,4,FALSE)),VLOOKUP($M1365,'result messages'!$H$3:$L$11,4,FALSE),VLOOKUP($L1365,'result messages'!$H$3:$L$11,4,FALSE)))</f>
        <v/>
      </c>
      <c r="Q1365" s="1" t="str">
        <f>IF(ISBLANK($C1365),"",IF(ISNA(VLOOKUP($L1365,'result messages'!$H$3:$L$11,5,FALSE)),VLOOKUP($M1365,'result messages'!$H$3:$L$11,5,FALSE),VLOOKUP($L1365,'result messages'!$H$3:$L$11,5,FALSE)))</f>
        <v/>
      </c>
    </row>
    <row r="1366" spans="1:17">
      <c r="A1366" s="1">
        <v>1363</v>
      </c>
      <c r="B1366" s="1"/>
      <c r="C1366" s="1"/>
      <c r="D1366" s="1"/>
      <c r="E1366" s="6"/>
      <c r="F1366" s="1"/>
      <c r="G1366" s="1" t="str">
        <f>IF(ISNA(VLOOKUP($C1366,'DTEN TCAP Linkage deviceId'!$A$1:$A$20000,1,FALSE)),"No","Yes")</f>
        <v>No</v>
      </c>
      <c r="H1366" s="1" t="str">
        <f>IF(ISNA(VLOOKUP($C1366,'Provisioning Requester'!$F$3:$H$20000,2,FALSE)),"No","Yes")</f>
        <v>No</v>
      </c>
      <c r="I1366" s="1" t="str">
        <f>IF($H1366="Yes",VLOOKUP($C1366,'Provisioning Requester'!$F$3:$H$20000,3,FALSE),"-")</f>
        <v>-</v>
      </c>
      <c r="J1366" s="1" t="str">
        <f>IF(OR(D1366="SVCP", E1366="TRUE"), "No", IF(ISNA(VLOOKUP($C1366,'ProvResponder deviceId'!$A$1:$A$20000,1,FALSE)),"No","Yes"))</f>
        <v>No</v>
      </c>
      <c r="K1366" s="1" t="str">
        <f>IF($J1366="Yes",VLOOKUP($C1366,'ProvResponder deviceId'!$A$1:$C$20000,3,FALSE),"-")</f>
        <v>-</v>
      </c>
      <c r="L1366" s="1" t="str">
        <f t="shared" si="42"/>
        <v/>
      </c>
      <c r="M1366" s="1" t="str">
        <f t="shared" si="43"/>
        <v/>
      </c>
      <c r="N1366" s="1" t="str">
        <f>IF(ISBLANK($C1366),"",IF(ISNA(VLOOKUP($L1366,'result messages'!$H$3:$L$11,2,FALSE)),VLOOKUP($M1366,'result messages'!$H$3:$L$11,2,FALSE),VLOOKUP($L1366,'result messages'!$H$3:$L$11,2,FALSE)))</f>
        <v/>
      </c>
      <c r="O1366" s="1" t="str">
        <f>IF(ISBLANK($C1366),"",IF(ISNA(VLOOKUP($L1366,'result messages'!$H$3:$L$11,3,FALSE)),VLOOKUP($M1366,'result messages'!$H$3:$L$11,3,FALSE),VLOOKUP($L1366,'result messages'!$H$3:$L$11,3,FALSE)))</f>
        <v/>
      </c>
      <c r="P1366" s="1" t="str">
        <f>IF(ISBLANK($C1366),"",IF(ISNA(VLOOKUP($L1366,'result messages'!$H$3:$L$11,4,FALSE)),VLOOKUP($M1366,'result messages'!$H$3:$L$11,4,FALSE),VLOOKUP($L1366,'result messages'!$H$3:$L$11,4,FALSE)))</f>
        <v/>
      </c>
      <c r="Q1366" s="1" t="str">
        <f>IF(ISBLANK($C1366),"",IF(ISNA(VLOOKUP($L1366,'result messages'!$H$3:$L$11,5,FALSE)),VLOOKUP($M1366,'result messages'!$H$3:$L$11,5,FALSE),VLOOKUP($L1366,'result messages'!$H$3:$L$11,5,FALSE)))</f>
        <v/>
      </c>
    </row>
    <row r="1367" spans="1:17">
      <c r="A1367" s="1">
        <v>1364</v>
      </c>
      <c r="B1367" s="1"/>
      <c r="C1367" s="1"/>
      <c r="D1367" s="1"/>
      <c r="E1367" s="6"/>
      <c r="F1367" s="1"/>
      <c r="G1367" s="1" t="str">
        <f>IF(ISNA(VLOOKUP($C1367,'DTEN TCAP Linkage deviceId'!$A$1:$A$20000,1,FALSE)),"No","Yes")</f>
        <v>No</v>
      </c>
      <c r="H1367" s="1" t="str">
        <f>IF(ISNA(VLOOKUP($C1367,'Provisioning Requester'!$F$3:$H$20000,2,FALSE)),"No","Yes")</f>
        <v>No</v>
      </c>
      <c r="I1367" s="1" t="str">
        <f>IF($H1367="Yes",VLOOKUP($C1367,'Provisioning Requester'!$F$3:$H$20000,3,FALSE),"-")</f>
        <v>-</v>
      </c>
      <c r="J1367" s="1" t="str">
        <f>IF(OR(D1367="SVCP", E1367="TRUE"), "No", IF(ISNA(VLOOKUP($C1367,'ProvResponder deviceId'!$A$1:$A$20000,1,FALSE)),"No","Yes"))</f>
        <v>No</v>
      </c>
      <c r="K1367" s="1" t="str">
        <f>IF($J1367="Yes",VLOOKUP($C1367,'ProvResponder deviceId'!$A$1:$C$20000,3,FALSE),"-")</f>
        <v>-</v>
      </c>
      <c r="L1367" s="1" t="str">
        <f t="shared" si="42"/>
        <v/>
      </c>
      <c r="M1367" s="1" t="str">
        <f t="shared" si="43"/>
        <v/>
      </c>
      <c r="N1367" s="1" t="str">
        <f>IF(ISBLANK($C1367),"",IF(ISNA(VLOOKUP($L1367,'result messages'!$H$3:$L$11,2,FALSE)),VLOOKUP($M1367,'result messages'!$H$3:$L$11,2,FALSE),VLOOKUP($L1367,'result messages'!$H$3:$L$11,2,FALSE)))</f>
        <v/>
      </c>
      <c r="O1367" s="1" t="str">
        <f>IF(ISBLANK($C1367),"",IF(ISNA(VLOOKUP($L1367,'result messages'!$H$3:$L$11,3,FALSE)),VLOOKUP($M1367,'result messages'!$H$3:$L$11,3,FALSE),VLOOKUP($L1367,'result messages'!$H$3:$L$11,3,FALSE)))</f>
        <v/>
      </c>
      <c r="P1367" s="1" t="str">
        <f>IF(ISBLANK($C1367),"",IF(ISNA(VLOOKUP($L1367,'result messages'!$H$3:$L$11,4,FALSE)),VLOOKUP($M1367,'result messages'!$H$3:$L$11,4,FALSE),VLOOKUP($L1367,'result messages'!$H$3:$L$11,4,FALSE)))</f>
        <v/>
      </c>
      <c r="Q1367" s="1" t="str">
        <f>IF(ISBLANK($C1367),"",IF(ISNA(VLOOKUP($L1367,'result messages'!$H$3:$L$11,5,FALSE)),VLOOKUP($M1367,'result messages'!$H$3:$L$11,5,FALSE),VLOOKUP($L1367,'result messages'!$H$3:$L$11,5,FALSE)))</f>
        <v/>
      </c>
    </row>
    <row r="1368" spans="1:17">
      <c r="A1368" s="1">
        <v>1365</v>
      </c>
      <c r="B1368" s="1"/>
      <c r="C1368" s="1"/>
      <c r="D1368" s="1"/>
      <c r="E1368" s="6"/>
      <c r="F1368" s="1"/>
      <c r="G1368" s="1" t="str">
        <f>IF(ISNA(VLOOKUP($C1368,'DTEN TCAP Linkage deviceId'!$A$1:$A$20000,1,FALSE)),"No","Yes")</f>
        <v>No</v>
      </c>
      <c r="H1368" s="1" t="str">
        <f>IF(ISNA(VLOOKUP($C1368,'Provisioning Requester'!$F$3:$H$20000,2,FALSE)),"No","Yes")</f>
        <v>No</v>
      </c>
      <c r="I1368" s="1" t="str">
        <f>IF($H1368="Yes",VLOOKUP($C1368,'Provisioning Requester'!$F$3:$H$20000,3,FALSE),"-")</f>
        <v>-</v>
      </c>
      <c r="J1368" s="1" t="str">
        <f>IF(OR(D1368="SVCP", E1368="TRUE"), "No", IF(ISNA(VLOOKUP($C1368,'ProvResponder deviceId'!$A$1:$A$20000,1,FALSE)),"No","Yes"))</f>
        <v>No</v>
      </c>
      <c r="K1368" s="1" t="str">
        <f>IF($J1368="Yes",VLOOKUP($C1368,'ProvResponder deviceId'!$A$1:$C$20000,3,FALSE),"-")</f>
        <v>-</v>
      </c>
      <c r="L1368" s="1" t="str">
        <f t="shared" si="42"/>
        <v/>
      </c>
      <c r="M1368" s="1" t="str">
        <f t="shared" si="43"/>
        <v/>
      </c>
      <c r="N1368" s="1" t="str">
        <f>IF(ISBLANK($C1368),"",IF(ISNA(VLOOKUP($L1368,'result messages'!$H$3:$L$11,2,FALSE)),VLOOKUP($M1368,'result messages'!$H$3:$L$11,2,FALSE),VLOOKUP($L1368,'result messages'!$H$3:$L$11,2,FALSE)))</f>
        <v/>
      </c>
      <c r="O1368" s="1" t="str">
        <f>IF(ISBLANK($C1368),"",IF(ISNA(VLOOKUP($L1368,'result messages'!$H$3:$L$11,3,FALSE)),VLOOKUP($M1368,'result messages'!$H$3:$L$11,3,FALSE),VLOOKUP($L1368,'result messages'!$H$3:$L$11,3,FALSE)))</f>
        <v/>
      </c>
      <c r="P1368" s="1" t="str">
        <f>IF(ISBLANK($C1368),"",IF(ISNA(VLOOKUP($L1368,'result messages'!$H$3:$L$11,4,FALSE)),VLOOKUP($M1368,'result messages'!$H$3:$L$11,4,FALSE),VLOOKUP($L1368,'result messages'!$H$3:$L$11,4,FALSE)))</f>
        <v/>
      </c>
      <c r="Q1368" s="1" t="str">
        <f>IF(ISBLANK($C1368),"",IF(ISNA(VLOOKUP($L1368,'result messages'!$H$3:$L$11,5,FALSE)),VLOOKUP($M1368,'result messages'!$H$3:$L$11,5,FALSE),VLOOKUP($L1368,'result messages'!$H$3:$L$11,5,FALSE)))</f>
        <v/>
      </c>
    </row>
    <row r="1369" spans="1:17">
      <c r="A1369" s="1">
        <v>1366</v>
      </c>
      <c r="B1369" s="1"/>
      <c r="C1369" s="1"/>
      <c r="D1369" s="1"/>
      <c r="E1369" s="6"/>
      <c r="F1369" s="1"/>
      <c r="G1369" s="1" t="str">
        <f>IF(ISNA(VLOOKUP($C1369,'DTEN TCAP Linkage deviceId'!$A$1:$A$20000,1,FALSE)),"No","Yes")</f>
        <v>No</v>
      </c>
      <c r="H1369" s="1" t="str">
        <f>IF(ISNA(VLOOKUP($C1369,'Provisioning Requester'!$F$3:$H$20000,2,FALSE)),"No","Yes")</f>
        <v>No</v>
      </c>
      <c r="I1369" s="1" t="str">
        <f>IF($H1369="Yes",VLOOKUP($C1369,'Provisioning Requester'!$F$3:$H$20000,3,FALSE),"-")</f>
        <v>-</v>
      </c>
      <c r="J1369" s="1" t="str">
        <f>IF(OR(D1369="SVCP", E1369="TRUE"), "No", IF(ISNA(VLOOKUP($C1369,'ProvResponder deviceId'!$A$1:$A$20000,1,FALSE)),"No","Yes"))</f>
        <v>No</v>
      </c>
      <c r="K1369" s="1" t="str">
        <f>IF($J1369="Yes",VLOOKUP($C1369,'ProvResponder deviceId'!$A$1:$C$20000,3,FALSE),"-")</f>
        <v>-</v>
      </c>
      <c r="L1369" s="1" t="str">
        <f t="shared" si="42"/>
        <v/>
      </c>
      <c r="M1369" s="1" t="str">
        <f t="shared" si="43"/>
        <v/>
      </c>
      <c r="N1369" s="1" t="str">
        <f>IF(ISBLANK($C1369),"",IF(ISNA(VLOOKUP($L1369,'result messages'!$H$3:$L$11,2,FALSE)),VLOOKUP($M1369,'result messages'!$H$3:$L$11,2,FALSE),VLOOKUP($L1369,'result messages'!$H$3:$L$11,2,FALSE)))</f>
        <v/>
      </c>
      <c r="O1369" s="1" t="str">
        <f>IF(ISBLANK($C1369),"",IF(ISNA(VLOOKUP($L1369,'result messages'!$H$3:$L$11,3,FALSE)),VLOOKUP($M1369,'result messages'!$H$3:$L$11,3,FALSE),VLOOKUP($L1369,'result messages'!$H$3:$L$11,3,FALSE)))</f>
        <v/>
      </c>
      <c r="P1369" s="1" t="str">
        <f>IF(ISBLANK($C1369),"",IF(ISNA(VLOOKUP($L1369,'result messages'!$H$3:$L$11,4,FALSE)),VLOOKUP($M1369,'result messages'!$H$3:$L$11,4,FALSE),VLOOKUP($L1369,'result messages'!$H$3:$L$11,4,FALSE)))</f>
        <v/>
      </c>
      <c r="Q1369" s="1" t="str">
        <f>IF(ISBLANK($C1369),"",IF(ISNA(VLOOKUP($L1369,'result messages'!$H$3:$L$11,5,FALSE)),VLOOKUP($M1369,'result messages'!$H$3:$L$11,5,FALSE),VLOOKUP($L1369,'result messages'!$H$3:$L$11,5,FALSE)))</f>
        <v/>
      </c>
    </row>
    <row r="1370" spans="1:17">
      <c r="A1370" s="1">
        <v>1367</v>
      </c>
      <c r="B1370" s="1"/>
      <c r="C1370" s="1"/>
      <c r="D1370" s="1"/>
      <c r="E1370" s="6"/>
      <c r="F1370" s="1"/>
      <c r="G1370" s="1" t="str">
        <f>IF(ISNA(VLOOKUP($C1370,'DTEN TCAP Linkage deviceId'!$A$1:$A$20000,1,FALSE)),"No","Yes")</f>
        <v>No</v>
      </c>
      <c r="H1370" s="1" t="str">
        <f>IF(ISNA(VLOOKUP($C1370,'Provisioning Requester'!$F$3:$H$20000,2,FALSE)),"No","Yes")</f>
        <v>No</v>
      </c>
      <c r="I1370" s="1" t="str">
        <f>IF($H1370="Yes",VLOOKUP($C1370,'Provisioning Requester'!$F$3:$H$20000,3,FALSE),"-")</f>
        <v>-</v>
      </c>
      <c r="J1370" s="1" t="str">
        <f>IF(OR(D1370="SVCP", E1370="TRUE"), "No", IF(ISNA(VLOOKUP($C1370,'ProvResponder deviceId'!$A$1:$A$20000,1,FALSE)),"No","Yes"))</f>
        <v>No</v>
      </c>
      <c r="K1370" s="1" t="str">
        <f>IF($J1370="Yes",VLOOKUP($C1370,'ProvResponder deviceId'!$A$1:$C$20000,3,FALSE),"-")</f>
        <v>-</v>
      </c>
      <c r="L1370" s="1" t="str">
        <f t="shared" si="42"/>
        <v/>
      </c>
      <c r="M1370" s="1" t="str">
        <f t="shared" si="43"/>
        <v/>
      </c>
      <c r="N1370" s="1" t="str">
        <f>IF(ISBLANK($C1370),"",IF(ISNA(VLOOKUP($L1370,'result messages'!$H$3:$L$11,2,FALSE)),VLOOKUP($M1370,'result messages'!$H$3:$L$11,2,FALSE),VLOOKUP($L1370,'result messages'!$H$3:$L$11,2,FALSE)))</f>
        <v/>
      </c>
      <c r="O1370" s="1" t="str">
        <f>IF(ISBLANK($C1370),"",IF(ISNA(VLOOKUP($L1370,'result messages'!$H$3:$L$11,3,FALSE)),VLOOKUP($M1370,'result messages'!$H$3:$L$11,3,FALSE),VLOOKUP($L1370,'result messages'!$H$3:$L$11,3,FALSE)))</f>
        <v/>
      </c>
      <c r="P1370" s="1" t="str">
        <f>IF(ISBLANK($C1370),"",IF(ISNA(VLOOKUP($L1370,'result messages'!$H$3:$L$11,4,FALSE)),VLOOKUP($M1370,'result messages'!$H$3:$L$11,4,FALSE),VLOOKUP($L1370,'result messages'!$H$3:$L$11,4,FALSE)))</f>
        <v/>
      </c>
      <c r="Q1370" s="1" t="str">
        <f>IF(ISBLANK($C1370),"",IF(ISNA(VLOOKUP($L1370,'result messages'!$H$3:$L$11,5,FALSE)),VLOOKUP($M1370,'result messages'!$H$3:$L$11,5,FALSE),VLOOKUP($L1370,'result messages'!$H$3:$L$11,5,FALSE)))</f>
        <v/>
      </c>
    </row>
    <row r="1371" spans="1:17">
      <c r="A1371" s="1">
        <v>1368</v>
      </c>
      <c r="B1371" s="1"/>
      <c r="C1371" s="1"/>
      <c r="D1371" s="1"/>
      <c r="E1371" s="6"/>
      <c r="F1371" s="1"/>
      <c r="G1371" s="1" t="str">
        <f>IF(ISNA(VLOOKUP($C1371,'DTEN TCAP Linkage deviceId'!$A$1:$A$20000,1,FALSE)),"No","Yes")</f>
        <v>No</v>
      </c>
      <c r="H1371" s="1" t="str">
        <f>IF(ISNA(VLOOKUP($C1371,'Provisioning Requester'!$F$3:$H$20000,2,FALSE)),"No","Yes")</f>
        <v>No</v>
      </c>
      <c r="I1371" s="1" t="str">
        <f>IF($H1371="Yes",VLOOKUP($C1371,'Provisioning Requester'!$F$3:$H$20000,3,FALSE),"-")</f>
        <v>-</v>
      </c>
      <c r="J1371" s="1" t="str">
        <f>IF(OR(D1371="SVCP", E1371="TRUE"), "No", IF(ISNA(VLOOKUP($C1371,'ProvResponder deviceId'!$A$1:$A$20000,1,FALSE)),"No","Yes"))</f>
        <v>No</v>
      </c>
      <c r="K1371" s="1" t="str">
        <f>IF($J1371="Yes",VLOOKUP($C1371,'ProvResponder deviceId'!$A$1:$C$20000,3,FALSE),"-")</f>
        <v>-</v>
      </c>
      <c r="L1371" s="1" t="str">
        <f t="shared" si="42"/>
        <v/>
      </c>
      <c r="M1371" s="1" t="str">
        <f t="shared" si="43"/>
        <v/>
      </c>
      <c r="N1371" s="1" t="str">
        <f>IF(ISBLANK($C1371),"",IF(ISNA(VLOOKUP($L1371,'result messages'!$H$3:$L$11,2,FALSE)),VLOOKUP($M1371,'result messages'!$H$3:$L$11,2,FALSE),VLOOKUP($L1371,'result messages'!$H$3:$L$11,2,FALSE)))</f>
        <v/>
      </c>
      <c r="O1371" s="1" t="str">
        <f>IF(ISBLANK($C1371),"",IF(ISNA(VLOOKUP($L1371,'result messages'!$H$3:$L$11,3,FALSE)),VLOOKUP($M1371,'result messages'!$H$3:$L$11,3,FALSE),VLOOKUP($L1371,'result messages'!$H$3:$L$11,3,FALSE)))</f>
        <v/>
      </c>
      <c r="P1371" s="1" t="str">
        <f>IF(ISBLANK($C1371),"",IF(ISNA(VLOOKUP($L1371,'result messages'!$H$3:$L$11,4,FALSE)),VLOOKUP($M1371,'result messages'!$H$3:$L$11,4,FALSE),VLOOKUP($L1371,'result messages'!$H$3:$L$11,4,FALSE)))</f>
        <v/>
      </c>
      <c r="Q1371" s="1" t="str">
        <f>IF(ISBLANK($C1371),"",IF(ISNA(VLOOKUP($L1371,'result messages'!$H$3:$L$11,5,FALSE)),VLOOKUP($M1371,'result messages'!$H$3:$L$11,5,FALSE),VLOOKUP($L1371,'result messages'!$H$3:$L$11,5,FALSE)))</f>
        <v/>
      </c>
    </row>
    <row r="1372" spans="1:17">
      <c r="A1372" s="1">
        <v>1369</v>
      </c>
      <c r="B1372" s="1"/>
      <c r="C1372" s="1"/>
      <c r="D1372" s="1"/>
      <c r="E1372" s="6"/>
      <c r="F1372" s="1"/>
      <c r="G1372" s="1" t="str">
        <f>IF(ISNA(VLOOKUP($C1372,'DTEN TCAP Linkage deviceId'!$A$1:$A$20000,1,FALSE)),"No","Yes")</f>
        <v>No</v>
      </c>
      <c r="H1372" s="1" t="str">
        <f>IF(ISNA(VLOOKUP($C1372,'Provisioning Requester'!$F$3:$H$20000,2,FALSE)),"No","Yes")</f>
        <v>No</v>
      </c>
      <c r="I1372" s="1" t="str">
        <f>IF($H1372="Yes",VLOOKUP($C1372,'Provisioning Requester'!$F$3:$H$20000,3,FALSE),"-")</f>
        <v>-</v>
      </c>
      <c r="J1372" s="1" t="str">
        <f>IF(OR(D1372="SVCP", E1372="TRUE"), "No", IF(ISNA(VLOOKUP($C1372,'ProvResponder deviceId'!$A$1:$A$20000,1,FALSE)),"No","Yes"))</f>
        <v>No</v>
      </c>
      <c r="K1372" s="1" t="str">
        <f>IF($J1372="Yes",VLOOKUP($C1372,'ProvResponder deviceId'!$A$1:$C$20000,3,FALSE),"-")</f>
        <v>-</v>
      </c>
      <c r="L1372" s="1" t="str">
        <f t="shared" si="42"/>
        <v/>
      </c>
      <c r="M1372" s="1" t="str">
        <f t="shared" si="43"/>
        <v/>
      </c>
      <c r="N1372" s="1" t="str">
        <f>IF(ISBLANK($C1372),"",IF(ISNA(VLOOKUP($L1372,'result messages'!$H$3:$L$11,2,FALSE)),VLOOKUP($M1372,'result messages'!$H$3:$L$11,2,FALSE),VLOOKUP($L1372,'result messages'!$H$3:$L$11,2,FALSE)))</f>
        <v/>
      </c>
      <c r="O1372" s="1" t="str">
        <f>IF(ISBLANK($C1372),"",IF(ISNA(VLOOKUP($L1372,'result messages'!$H$3:$L$11,3,FALSE)),VLOOKUP($M1372,'result messages'!$H$3:$L$11,3,FALSE),VLOOKUP($L1372,'result messages'!$H$3:$L$11,3,FALSE)))</f>
        <v/>
      </c>
      <c r="P1372" s="1" t="str">
        <f>IF(ISBLANK($C1372),"",IF(ISNA(VLOOKUP($L1372,'result messages'!$H$3:$L$11,4,FALSE)),VLOOKUP($M1372,'result messages'!$H$3:$L$11,4,FALSE),VLOOKUP($L1372,'result messages'!$H$3:$L$11,4,FALSE)))</f>
        <v/>
      </c>
      <c r="Q1372" s="1" t="str">
        <f>IF(ISBLANK($C1372),"",IF(ISNA(VLOOKUP($L1372,'result messages'!$H$3:$L$11,5,FALSE)),VLOOKUP($M1372,'result messages'!$H$3:$L$11,5,FALSE),VLOOKUP($L1372,'result messages'!$H$3:$L$11,5,FALSE)))</f>
        <v/>
      </c>
    </row>
    <row r="1373" spans="1:17">
      <c r="A1373" s="1">
        <v>1370</v>
      </c>
      <c r="B1373" s="1"/>
      <c r="C1373" s="1"/>
      <c r="D1373" s="1"/>
      <c r="E1373" s="6"/>
      <c r="F1373" s="1"/>
      <c r="G1373" s="1" t="str">
        <f>IF(ISNA(VLOOKUP($C1373,'DTEN TCAP Linkage deviceId'!$A$1:$A$20000,1,FALSE)),"No","Yes")</f>
        <v>No</v>
      </c>
      <c r="H1373" s="1" t="str">
        <f>IF(ISNA(VLOOKUP($C1373,'Provisioning Requester'!$F$3:$H$20000,2,FALSE)),"No","Yes")</f>
        <v>No</v>
      </c>
      <c r="I1373" s="1" t="str">
        <f>IF($H1373="Yes",VLOOKUP($C1373,'Provisioning Requester'!$F$3:$H$20000,3,FALSE),"-")</f>
        <v>-</v>
      </c>
      <c r="J1373" s="1" t="str">
        <f>IF(OR(D1373="SVCP", E1373="TRUE"), "No", IF(ISNA(VLOOKUP($C1373,'ProvResponder deviceId'!$A$1:$A$20000,1,FALSE)),"No","Yes"))</f>
        <v>No</v>
      </c>
      <c r="K1373" s="1" t="str">
        <f>IF($J1373="Yes",VLOOKUP($C1373,'ProvResponder deviceId'!$A$1:$C$20000,3,FALSE),"-")</f>
        <v>-</v>
      </c>
      <c r="L1373" s="1" t="str">
        <f t="shared" si="42"/>
        <v/>
      </c>
      <c r="M1373" s="1" t="str">
        <f t="shared" si="43"/>
        <v/>
      </c>
      <c r="N1373" s="1" t="str">
        <f>IF(ISBLANK($C1373),"",IF(ISNA(VLOOKUP($L1373,'result messages'!$H$3:$L$11,2,FALSE)),VLOOKUP($M1373,'result messages'!$H$3:$L$11,2,FALSE),VLOOKUP($L1373,'result messages'!$H$3:$L$11,2,FALSE)))</f>
        <v/>
      </c>
      <c r="O1373" s="1" t="str">
        <f>IF(ISBLANK($C1373),"",IF(ISNA(VLOOKUP($L1373,'result messages'!$H$3:$L$11,3,FALSE)),VLOOKUP($M1373,'result messages'!$H$3:$L$11,3,FALSE),VLOOKUP($L1373,'result messages'!$H$3:$L$11,3,FALSE)))</f>
        <v/>
      </c>
      <c r="P1373" s="1" t="str">
        <f>IF(ISBLANK($C1373),"",IF(ISNA(VLOOKUP($L1373,'result messages'!$H$3:$L$11,4,FALSE)),VLOOKUP($M1373,'result messages'!$H$3:$L$11,4,FALSE),VLOOKUP($L1373,'result messages'!$H$3:$L$11,4,FALSE)))</f>
        <v/>
      </c>
      <c r="Q1373" s="1" t="str">
        <f>IF(ISBLANK($C1373),"",IF(ISNA(VLOOKUP($L1373,'result messages'!$H$3:$L$11,5,FALSE)),VLOOKUP($M1373,'result messages'!$H$3:$L$11,5,FALSE),VLOOKUP($L1373,'result messages'!$H$3:$L$11,5,FALSE)))</f>
        <v/>
      </c>
    </row>
    <row r="1374" spans="1:17">
      <c r="A1374" s="1">
        <v>1371</v>
      </c>
      <c r="B1374" s="1"/>
      <c r="C1374" s="1"/>
      <c r="D1374" s="1"/>
      <c r="E1374" s="6"/>
      <c r="F1374" s="1"/>
      <c r="G1374" s="1" t="str">
        <f>IF(ISNA(VLOOKUP($C1374,'DTEN TCAP Linkage deviceId'!$A$1:$A$20000,1,FALSE)),"No","Yes")</f>
        <v>No</v>
      </c>
      <c r="H1374" s="1" t="str">
        <f>IF(ISNA(VLOOKUP($C1374,'Provisioning Requester'!$F$3:$H$20000,2,FALSE)),"No","Yes")</f>
        <v>No</v>
      </c>
      <c r="I1374" s="1" t="str">
        <f>IF($H1374="Yes",VLOOKUP($C1374,'Provisioning Requester'!$F$3:$H$20000,3,FALSE),"-")</f>
        <v>-</v>
      </c>
      <c r="J1374" s="1" t="str">
        <f>IF(OR(D1374="SVCP", E1374="TRUE"), "No", IF(ISNA(VLOOKUP($C1374,'ProvResponder deviceId'!$A$1:$A$20000,1,FALSE)),"No","Yes"))</f>
        <v>No</v>
      </c>
      <c r="K1374" s="1" t="str">
        <f>IF($J1374="Yes",VLOOKUP($C1374,'ProvResponder deviceId'!$A$1:$C$20000,3,FALSE),"-")</f>
        <v>-</v>
      </c>
      <c r="L1374" s="1" t="str">
        <f t="shared" si="42"/>
        <v/>
      </c>
      <c r="M1374" s="1" t="str">
        <f t="shared" si="43"/>
        <v/>
      </c>
      <c r="N1374" s="1" t="str">
        <f>IF(ISBLANK($C1374),"",IF(ISNA(VLOOKUP($L1374,'result messages'!$H$3:$L$11,2,FALSE)),VLOOKUP($M1374,'result messages'!$H$3:$L$11,2,FALSE),VLOOKUP($L1374,'result messages'!$H$3:$L$11,2,FALSE)))</f>
        <v/>
      </c>
      <c r="O1374" s="1" t="str">
        <f>IF(ISBLANK($C1374),"",IF(ISNA(VLOOKUP($L1374,'result messages'!$H$3:$L$11,3,FALSE)),VLOOKUP($M1374,'result messages'!$H$3:$L$11,3,FALSE),VLOOKUP($L1374,'result messages'!$H$3:$L$11,3,FALSE)))</f>
        <v/>
      </c>
      <c r="P1374" s="1" t="str">
        <f>IF(ISBLANK($C1374),"",IF(ISNA(VLOOKUP($L1374,'result messages'!$H$3:$L$11,4,FALSE)),VLOOKUP($M1374,'result messages'!$H$3:$L$11,4,FALSE),VLOOKUP($L1374,'result messages'!$H$3:$L$11,4,FALSE)))</f>
        <v/>
      </c>
      <c r="Q1374" s="1" t="str">
        <f>IF(ISBLANK($C1374),"",IF(ISNA(VLOOKUP($L1374,'result messages'!$H$3:$L$11,5,FALSE)),VLOOKUP($M1374,'result messages'!$H$3:$L$11,5,FALSE),VLOOKUP($L1374,'result messages'!$H$3:$L$11,5,FALSE)))</f>
        <v/>
      </c>
    </row>
    <row r="1375" spans="1:17">
      <c r="A1375" s="1">
        <v>1372</v>
      </c>
      <c r="B1375" s="1"/>
      <c r="C1375" s="1"/>
      <c r="D1375" s="1"/>
      <c r="E1375" s="6"/>
      <c r="F1375" s="1"/>
      <c r="G1375" s="1" t="str">
        <f>IF(ISNA(VLOOKUP($C1375,'DTEN TCAP Linkage deviceId'!$A$1:$A$20000,1,FALSE)),"No","Yes")</f>
        <v>No</v>
      </c>
      <c r="H1375" s="1" t="str">
        <f>IF(ISNA(VLOOKUP($C1375,'Provisioning Requester'!$F$3:$H$20000,2,FALSE)),"No","Yes")</f>
        <v>No</v>
      </c>
      <c r="I1375" s="1" t="str">
        <f>IF($H1375="Yes",VLOOKUP($C1375,'Provisioning Requester'!$F$3:$H$20000,3,FALSE),"-")</f>
        <v>-</v>
      </c>
      <c r="J1375" s="1" t="str">
        <f>IF(OR(D1375="SVCP", E1375="TRUE"), "No", IF(ISNA(VLOOKUP($C1375,'ProvResponder deviceId'!$A$1:$A$20000,1,FALSE)),"No","Yes"))</f>
        <v>No</v>
      </c>
      <c r="K1375" s="1" t="str">
        <f>IF($J1375="Yes",VLOOKUP($C1375,'ProvResponder deviceId'!$A$1:$C$20000,3,FALSE),"-")</f>
        <v>-</v>
      </c>
      <c r="L1375" s="1" t="str">
        <f t="shared" si="42"/>
        <v/>
      </c>
      <c r="M1375" s="1" t="str">
        <f t="shared" si="43"/>
        <v/>
      </c>
      <c r="N1375" s="1" t="str">
        <f>IF(ISBLANK($C1375),"",IF(ISNA(VLOOKUP($L1375,'result messages'!$H$3:$L$11,2,FALSE)),VLOOKUP($M1375,'result messages'!$H$3:$L$11,2,FALSE),VLOOKUP($L1375,'result messages'!$H$3:$L$11,2,FALSE)))</f>
        <v/>
      </c>
      <c r="O1375" s="1" t="str">
        <f>IF(ISBLANK($C1375),"",IF(ISNA(VLOOKUP($L1375,'result messages'!$H$3:$L$11,3,FALSE)),VLOOKUP($M1375,'result messages'!$H$3:$L$11,3,FALSE),VLOOKUP($L1375,'result messages'!$H$3:$L$11,3,FALSE)))</f>
        <v/>
      </c>
      <c r="P1375" s="1" t="str">
        <f>IF(ISBLANK($C1375),"",IF(ISNA(VLOOKUP($L1375,'result messages'!$H$3:$L$11,4,FALSE)),VLOOKUP($M1375,'result messages'!$H$3:$L$11,4,FALSE),VLOOKUP($L1375,'result messages'!$H$3:$L$11,4,FALSE)))</f>
        <v/>
      </c>
      <c r="Q1375" s="1" t="str">
        <f>IF(ISBLANK($C1375),"",IF(ISNA(VLOOKUP($L1375,'result messages'!$H$3:$L$11,5,FALSE)),VLOOKUP($M1375,'result messages'!$H$3:$L$11,5,FALSE),VLOOKUP($L1375,'result messages'!$H$3:$L$11,5,FALSE)))</f>
        <v/>
      </c>
    </row>
    <row r="1376" spans="1:17">
      <c r="A1376" s="1">
        <v>1373</v>
      </c>
      <c r="B1376" s="1"/>
      <c r="C1376" s="1"/>
      <c r="D1376" s="1"/>
      <c r="E1376" s="6"/>
      <c r="F1376" s="1"/>
      <c r="G1376" s="1" t="str">
        <f>IF(ISNA(VLOOKUP($C1376,'DTEN TCAP Linkage deviceId'!$A$1:$A$20000,1,FALSE)),"No","Yes")</f>
        <v>No</v>
      </c>
      <c r="H1376" s="1" t="str">
        <f>IF(ISNA(VLOOKUP($C1376,'Provisioning Requester'!$F$3:$H$20000,2,FALSE)),"No","Yes")</f>
        <v>No</v>
      </c>
      <c r="I1376" s="1" t="str">
        <f>IF($H1376="Yes",VLOOKUP($C1376,'Provisioning Requester'!$F$3:$H$20000,3,FALSE),"-")</f>
        <v>-</v>
      </c>
      <c r="J1376" s="1" t="str">
        <f>IF(OR(D1376="SVCP", E1376="TRUE"), "No", IF(ISNA(VLOOKUP($C1376,'ProvResponder deviceId'!$A$1:$A$20000,1,FALSE)),"No","Yes"))</f>
        <v>No</v>
      </c>
      <c r="K1376" s="1" t="str">
        <f>IF($J1376="Yes",VLOOKUP($C1376,'ProvResponder deviceId'!$A$1:$C$20000,3,FALSE),"-")</f>
        <v>-</v>
      </c>
      <c r="L1376" s="1" t="str">
        <f t="shared" si="42"/>
        <v/>
      </c>
      <c r="M1376" s="1" t="str">
        <f t="shared" si="43"/>
        <v/>
      </c>
      <c r="N1376" s="1" t="str">
        <f>IF(ISBLANK($C1376),"",IF(ISNA(VLOOKUP($L1376,'result messages'!$H$3:$L$11,2,FALSE)),VLOOKUP($M1376,'result messages'!$H$3:$L$11,2,FALSE),VLOOKUP($L1376,'result messages'!$H$3:$L$11,2,FALSE)))</f>
        <v/>
      </c>
      <c r="O1376" s="1" t="str">
        <f>IF(ISBLANK($C1376),"",IF(ISNA(VLOOKUP($L1376,'result messages'!$H$3:$L$11,3,FALSE)),VLOOKUP($M1376,'result messages'!$H$3:$L$11,3,FALSE),VLOOKUP($L1376,'result messages'!$H$3:$L$11,3,FALSE)))</f>
        <v/>
      </c>
      <c r="P1376" s="1" t="str">
        <f>IF(ISBLANK($C1376),"",IF(ISNA(VLOOKUP($L1376,'result messages'!$H$3:$L$11,4,FALSE)),VLOOKUP($M1376,'result messages'!$H$3:$L$11,4,FALSE),VLOOKUP($L1376,'result messages'!$H$3:$L$11,4,FALSE)))</f>
        <v/>
      </c>
      <c r="Q1376" s="1" t="str">
        <f>IF(ISBLANK($C1376),"",IF(ISNA(VLOOKUP($L1376,'result messages'!$H$3:$L$11,5,FALSE)),VLOOKUP($M1376,'result messages'!$H$3:$L$11,5,FALSE),VLOOKUP($L1376,'result messages'!$H$3:$L$11,5,FALSE)))</f>
        <v/>
      </c>
    </row>
    <row r="1377" spans="1:17">
      <c r="A1377" s="1">
        <v>1374</v>
      </c>
      <c r="B1377" s="1"/>
      <c r="C1377" s="1"/>
      <c r="D1377" s="1"/>
      <c r="E1377" s="6"/>
      <c r="F1377" s="1"/>
      <c r="G1377" s="1" t="str">
        <f>IF(ISNA(VLOOKUP($C1377,'DTEN TCAP Linkage deviceId'!$A$1:$A$20000,1,FALSE)),"No","Yes")</f>
        <v>No</v>
      </c>
      <c r="H1377" s="1" t="str">
        <f>IF(ISNA(VLOOKUP($C1377,'Provisioning Requester'!$F$3:$H$20000,2,FALSE)),"No","Yes")</f>
        <v>No</v>
      </c>
      <c r="I1377" s="1" t="str">
        <f>IF($H1377="Yes",VLOOKUP($C1377,'Provisioning Requester'!$F$3:$H$20000,3,FALSE),"-")</f>
        <v>-</v>
      </c>
      <c r="J1377" s="1" t="str">
        <f>IF(OR(D1377="SVCP", E1377="TRUE"), "No", IF(ISNA(VLOOKUP($C1377,'ProvResponder deviceId'!$A$1:$A$20000,1,FALSE)),"No","Yes"))</f>
        <v>No</v>
      </c>
      <c r="K1377" s="1" t="str">
        <f>IF($J1377="Yes",VLOOKUP($C1377,'ProvResponder deviceId'!$A$1:$C$20000,3,FALSE),"-")</f>
        <v>-</v>
      </c>
      <c r="L1377" s="1" t="str">
        <f t="shared" si="42"/>
        <v/>
      </c>
      <c r="M1377" s="1" t="str">
        <f t="shared" si="43"/>
        <v/>
      </c>
      <c r="N1377" s="1" t="str">
        <f>IF(ISBLANK($C1377),"",IF(ISNA(VLOOKUP($L1377,'result messages'!$H$3:$L$11,2,FALSE)),VLOOKUP($M1377,'result messages'!$H$3:$L$11,2,FALSE),VLOOKUP($L1377,'result messages'!$H$3:$L$11,2,FALSE)))</f>
        <v/>
      </c>
      <c r="O1377" s="1" t="str">
        <f>IF(ISBLANK($C1377),"",IF(ISNA(VLOOKUP($L1377,'result messages'!$H$3:$L$11,3,FALSE)),VLOOKUP($M1377,'result messages'!$H$3:$L$11,3,FALSE),VLOOKUP($L1377,'result messages'!$H$3:$L$11,3,FALSE)))</f>
        <v/>
      </c>
      <c r="P1377" s="1" t="str">
        <f>IF(ISBLANK($C1377),"",IF(ISNA(VLOOKUP($L1377,'result messages'!$H$3:$L$11,4,FALSE)),VLOOKUP($M1377,'result messages'!$H$3:$L$11,4,FALSE),VLOOKUP($L1377,'result messages'!$H$3:$L$11,4,FALSE)))</f>
        <v/>
      </c>
      <c r="Q1377" s="1" t="str">
        <f>IF(ISBLANK($C1377),"",IF(ISNA(VLOOKUP($L1377,'result messages'!$H$3:$L$11,5,FALSE)),VLOOKUP($M1377,'result messages'!$H$3:$L$11,5,FALSE),VLOOKUP($L1377,'result messages'!$H$3:$L$11,5,FALSE)))</f>
        <v/>
      </c>
    </row>
    <row r="1378" spans="1:17">
      <c r="A1378" s="1">
        <v>1375</v>
      </c>
      <c r="B1378" s="1"/>
      <c r="C1378" s="1"/>
      <c r="D1378" s="1"/>
      <c r="E1378" s="6"/>
      <c r="F1378" s="1"/>
      <c r="G1378" s="1" t="str">
        <f>IF(ISNA(VLOOKUP($C1378,'DTEN TCAP Linkage deviceId'!$A$1:$A$20000,1,FALSE)),"No","Yes")</f>
        <v>No</v>
      </c>
      <c r="H1378" s="1" t="str">
        <f>IF(ISNA(VLOOKUP($C1378,'Provisioning Requester'!$F$3:$H$20000,2,FALSE)),"No","Yes")</f>
        <v>No</v>
      </c>
      <c r="I1378" s="1" t="str">
        <f>IF($H1378="Yes",VLOOKUP($C1378,'Provisioning Requester'!$F$3:$H$20000,3,FALSE),"-")</f>
        <v>-</v>
      </c>
      <c r="J1378" s="1" t="str">
        <f>IF(OR(D1378="SVCP", E1378="TRUE"), "No", IF(ISNA(VLOOKUP($C1378,'ProvResponder deviceId'!$A$1:$A$20000,1,FALSE)),"No","Yes"))</f>
        <v>No</v>
      </c>
      <c r="K1378" s="1" t="str">
        <f>IF($J1378="Yes",VLOOKUP($C1378,'ProvResponder deviceId'!$A$1:$C$20000,3,FALSE),"-")</f>
        <v>-</v>
      </c>
      <c r="L1378" s="1" t="str">
        <f t="shared" si="42"/>
        <v/>
      </c>
      <c r="M1378" s="1" t="str">
        <f t="shared" si="43"/>
        <v/>
      </c>
      <c r="N1378" s="1" t="str">
        <f>IF(ISBLANK($C1378),"",IF(ISNA(VLOOKUP($L1378,'result messages'!$H$3:$L$11,2,FALSE)),VLOOKUP($M1378,'result messages'!$H$3:$L$11,2,FALSE),VLOOKUP($L1378,'result messages'!$H$3:$L$11,2,FALSE)))</f>
        <v/>
      </c>
      <c r="O1378" s="1" t="str">
        <f>IF(ISBLANK($C1378),"",IF(ISNA(VLOOKUP($L1378,'result messages'!$H$3:$L$11,3,FALSE)),VLOOKUP($M1378,'result messages'!$H$3:$L$11,3,FALSE),VLOOKUP($L1378,'result messages'!$H$3:$L$11,3,FALSE)))</f>
        <v/>
      </c>
      <c r="P1378" s="1" t="str">
        <f>IF(ISBLANK($C1378),"",IF(ISNA(VLOOKUP($L1378,'result messages'!$H$3:$L$11,4,FALSE)),VLOOKUP($M1378,'result messages'!$H$3:$L$11,4,FALSE),VLOOKUP($L1378,'result messages'!$H$3:$L$11,4,FALSE)))</f>
        <v/>
      </c>
      <c r="Q1378" s="1" t="str">
        <f>IF(ISBLANK($C1378),"",IF(ISNA(VLOOKUP($L1378,'result messages'!$H$3:$L$11,5,FALSE)),VLOOKUP($M1378,'result messages'!$H$3:$L$11,5,FALSE),VLOOKUP($L1378,'result messages'!$H$3:$L$11,5,FALSE)))</f>
        <v/>
      </c>
    </row>
    <row r="1379" spans="1:17">
      <c r="A1379" s="1">
        <v>1376</v>
      </c>
      <c r="B1379" s="1"/>
      <c r="C1379" s="1"/>
      <c r="D1379" s="1"/>
      <c r="E1379" s="6"/>
      <c r="F1379" s="1"/>
      <c r="G1379" s="1" t="str">
        <f>IF(ISNA(VLOOKUP($C1379,'DTEN TCAP Linkage deviceId'!$A$1:$A$20000,1,FALSE)),"No","Yes")</f>
        <v>No</v>
      </c>
      <c r="H1379" s="1" t="str">
        <f>IF(ISNA(VLOOKUP($C1379,'Provisioning Requester'!$F$3:$H$20000,2,FALSE)),"No","Yes")</f>
        <v>No</v>
      </c>
      <c r="I1379" s="1" t="str">
        <f>IF($H1379="Yes",VLOOKUP($C1379,'Provisioning Requester'!$F$3:$H$20000,3,FALSE),"-")</f>
        <v>-</v>
      </c>
      <c r="J1379" s="1" t="str">
        <f>IF(OR(D1379="SVCP", E1379="TRUE"), "No", IF(ISNA(VLOOKUP($C1379,'ProvResponder deviceId'!$A$1:$A$20000,1,FALSE)),"No","Yes"))</f>
        <v>No</v>
      </c>
      <c r="K1379" s="1" t="str">
        <f>IF($J1379="Yes",VLOOKUP($C1379,'ProvResponder deviceId'!$A$1:$C$20000,3,FALSE),"-")</f>
        <v>-</v>
      </c>
      <c r="L1379" s="1" t="str">
        <f t="shared" si="42"/>
        <v/>
      </c>
      <c r="M1379" s="1" t="str">
        <f t="shared" si="43"/>
        <v/>
      </c>
      <c r="N1379" s="1" t="str">
        <f>IF(ISBLANK($C1379),"",IF(ISNA(VLOOKUP($L1379,'result messages'!$H$3:$L$11,2,FALSE)),VLOOKUP($M1379,'result messages'!$H$3:$L$11,2,FALSE),VLOOKUP($L1379,'result messages'!$H$3:$L$11,2,FALSE)))</f>
        <v/>
      </c>
      <c r="O1379" s="1" t="str">
        <f>IF(ISBLANK($C1379),"",IF(ISNA(VLOOKUP($L1379,'result messages'!$H$3:$L$11,3,FALSE)),VLOOKUP($M1379,'result messages'!$H$3:$L$11,3,FALSE),VLOOKUP($L1379,'result messages'!$H$3:$L$11,3,FALSE)))</f>
        <v/>
      </c>
      <c r="P1379" s="1" t="str">
        <f>IF(ISBLANK($C1379),"",IF(ISNA(VLOOKUP($L1379,'result messages'!$H$3:$L$11,4,FALSE)),VLOOKUP($M1379,'result messages'!$H$3:$L$11,4,FALSE),VLOOKUP($L1379,'result messages'!$H$3:$L$11,4,FALSE)))</f>
        <v/>
      </c>
      <c r="Q1379" s="1" t="str">
        <f>IF(ISBLANK($C1379),"",IF(ISNA(VLOOKUP($L1379,'result messages'!$H$3:$L$11,5,FALSE)),VLOOKUP($M1379,'result messages'!$H$3:$L$11,5,FALSE),VLOOKUP($L1379,'result messages'!$H$3:$L$11,5,FALSE)))</f>
        <v/>
      </c>
    </row>
    <row r="1380" spans="1:17">
      <c r="A1380" s="1">
        <v>1377</v>
      </c>
      <c r="B1380" s="1"/>
      <c r="C1380" s="1"/>
      <c r="D1380" s="1"/>
      <c r="E1380" s="6"/>
      <c r="F1380" s="1"/>
      <c r="G1380" s="1" t="str">
        <f>IF(ISNA(VLOOKUP($C1380,'DTEN TCAP Linkage deviceId'!$A$1:$A$20000,1,FALSE)),"No","Yes")</f>
        <v>No</v>
      </c>
      <c r="H1380" s="1" t="str">
        <f>IF(ISNA(VLOOKUP($C1380,'Provisioning Requester'!$F$3:$H$20000,2,FALSE)),"No","Yes")</f>
        <v>No</v>
      </c>
      <c r="I1380" s="1" t="str">
        <f>IF($H1380="Yes",VLOOKUP($C1380,'Provisioning Requester'!$F$3:$H$20000,3,FALSE),"-")</f>
        <v>-</v>
      </c>
      <c r="J1380" s="1" t="str">
        <f>IF(OR(D1380="SVCP", E1380="TRUE"), "No", IF(ISNA(VLOOKUP($C1380,'ProvResponder deviceId'!$A$1:$A$20000,1,FALSE)),"No","Yes"))</f>
        <v>No</v>
      </c>
      <c r="K1380" s="1" t="str">
        <f>IF($J1380="Yes",VLOOKUP($C1380,'ProvResponder deviceId'!$A$1:$C$20000,3,FALSE),"-")</f>
        <v>-</v>
      </c>
      <c r="L1380" s="1" t="str">
        <f t="shared" si="42"/>
        <v/>
      </c>
      <c r="M1380" s="1" t="str">
        <f t="shared" si="43"/>
        <v/>
      </c>
      <c r="N1380" s="1" t="str">
        <f>IF(ISBLANK($C1380),"",IF(ISNA(VLOOKUP($L1380,'result messages'!$H$3:$L$11,2,FALSE)),VLOOKUP($M1380,'result messages'!$H$3:$L$11,2,FALSE),VLOOKUP($L1380,'result messages'!$H$3:$L$11,2,FALSE)))</f>
        <v/>
      </c>
      <c r="O1380" s="1" t="str">
        <f>IF(ISBLANK($C1380),"",IF(ISNA(VLOOKUP($L1380,'result messages'!$H$3:$L$11,3,FALSE)),VLOOKUP($M1380,'result messages'!$H$3:$L$11,3,FALSE),VLOOKUP($L1380,'result messages'!$H$3:$L$11,3,FALSE)))</f>
        <v/>
      </c>
      <c r="P1380" s="1" t="str">
        <f>IF(ISBLANK($C1380),"",IF(ISNA(VLOOKUP($L1380,'result messages'!$H$3:$L$11,4,FALSE)),VLOOKUP($M1380,'result messages'!$H$3:$L$11,4,FALSE),VLOOKUP($L1380,'result messages'!$H$3:$L$11,4,FALSE)))</f>
        <v/>
      </c>
      <c r="Q1380" s="1" t="str">
        <f>IF(ISBLANK($C1380),"",IF(ISNA(VLOOKUP($L1380,'result messages'!$H$3:$L$11,5,FALSE)),VLOOKUP($M1380,'result messages'!$H$3:$L$11,5,FALSE),VLOOKUP($L1380,'result messages'!$H$3:$L$11,5,FALSE)))</f>
        <v/>
      </c>
    </row>
    <row r="1381" spans="1:17">
      <c r="A1381" s="1">
        <v>1378</v>
      </c>
      <c r="B1381" s="1"/>
      <c r="C1381" s="1"/>
      <c r="D1381" s="1"/>
      <c r="E1381" s="6"/>
      <c r="F1381" s="1"/>
      <c r="G1381" s="1" t="str">
        <f>IF(ISNA(VLOOKUP($C1381,'DTEN TCAP Linkage deviceId'!$A$1:$A$20000,1,FALSE)),"No","Yes")</f>
        <v>No</v>
      </c>
      <c r="H1381" s="1" t="str">
        <f>IF(ISNA(VLOOKUP($C1381,'Provisioning Requester'!$F$3:$H$20000,2,FALSE)),"No","Yes")</f>
        <v>No</v>
      </c>
      <c r="I1381" s="1" t="str">
        <f>IF($H1381="Yes",VLOOKUP($C1381,'Provisioning Requester'!$F$3:$H$20000,3,FALSE),"-")</f>
        <v>-</v>
      </c>
      <c r="J1381" s="1" t="str">
        <f>IF(OR(D1381="SVCP", E1381="TRUE"), "No", IF(ISNA(VLOOKUP($C1381,'ProvResponder deviceId'!$A$1:$A$20000,1,FALSE)),"No","Yes"))</f>
        <v>No</v>
      </c>
      <c r="K1381" s="1" t="str">
        <f>IF($J1381="Yes",VLOOKUP($C1381,'ProvResponder deviceId'!$A$1:$C$20000,3,FALSE),"-")</f>
        <v>-</v>
      </c>
      <c r="L1381" s="1" t="str">
        <f t="shared" si="42"/>
        <v/>
      </c>
      <c r="M1381" s="1" t="str">
        <f t="shared" si="43"/>
        <v/>
      </c>
      <c r="N1381" s="1" t="str">
        <f>IF(ISBLANK($C1381),"",IF(ISNA(VLOOKUP($L1381,'result messages'!$H$3:$L$11,2,FALSE)),VLOOKUP($M1381,'result messages'!$H$3:$L$11,2,FALSE),VLOOKUP($L1381,'result messages'!$H$3:$L$11,2,FALSE)))</f>
        <v/>
      </c>
      <c r="O1381" s="1" t="str">
        <f>IF(ISBLANK($C1381),"",IF(ISNA(VLOOKUP($L1381,'result messages'!$H$3:$L$11,3,FALSE)),VLOOKUP($M1381,'result messages'!$H$3:$L$11,3,FALSE),VLOOKUP($L1381,'result messages'!$H$3:$L$11,3,FALSE)))</f>
        <v/>
      </c>
      <c r="P1381" s="1" t="str">
        <f>IF(ISBLANK($C1381),"",IF(ISNA(VLOOKUP($L1381,'result messages'!$H$3:$L$11,4,FALSE)),VLOOKUP($M1381,'result messages'!$H$3:$L$11,4,FALSE),VLOOKUP($L1381,'result messages'!$H$3:$L$11,4,FALSE)))</f>
        <v/>
      </c>
      <c r="Q1381" s="1" t="str">
        <f>IF(ISBLANK($C1381),"",IF(ISNA(VLOOKUP($L1381,'result messages'!$H$3:$L$11,5,FALSE)),VLOOKUP($M1381,'result messages'!$H$3:$L$11,5,FALSE),VLOOKUP($L1381,'result messages'!$H$3:$L$11,5,FALSE)))</f>
        <v/>
      </c>
    </row>
    <row r="1382" spans="1:17">
      <c r="A1382" s="1">
        <v>1379</v>
      </c>
      <c r="B1382" s="1"/>
      <c r="C1382" s="1"/>
      <c r="D1382" s="1"/>
      <c r="E1382" s="6"/>
      <c r="F1382" s="1"/>
      <c r="G1382" s="1" t="str">
        <f>IF(ISNA(VLOOKUP($C1382,'DTEN TCAP Linkage deviceId'!$A$1:$A$20000,1,FALSE)),"No","Yes")</f>
        <v>No</v>
      </c>
      <c r="H1382" s="1" t="str">
        <f>IF(ISNA(VLOOKUP($C1382,'Provisioning Requester'!$F$3:$H$20000,2,FALSE)),"No","Yes")</f>
        <v>No</v>
      </c>
      <c r="I1382" s="1" t="str">
        <f>IF($H1382="Yes",VLOOKUP($C1382,'Provisioning Requester'!$F$3:$H$20000,3,FALSE),"-")</f>
        <v>-</v>
      </c>
      <c r="J1382" s="1" t="str">
        <f>IF(OR(D1382="SVCP", E1382="TRUE"), "No", IF(ISNA(VLOOKUP($C1382,'ProvResponder deviceId'!$A$1:$A$20000,1,FALSE)),"No","Yes"))</f>
        <v>No</v>
      </c>
      <c r="K1382" s="1" t="str">
        <f>IF($J1382="Yes",VLOOKUP($C1382,'ProvResponder deviceId'!$A$1:$C$20000,3,FALSE),"-")</f>
        <v>-</v>
      </c>
      <c r="L1382" s="1" t="str">
        <f t="shared" si="42"/>
        <v/>
      </c>
      <c r="M1382" s="1" t="str">
        <f t="shared" si="43"/>
        <v/>
      </c>
      <c r="N1382" s="1" t="str">
        <f>IF(ISBLANK($C1382),"",IF(ISNA(VLOOKUP($L1382,'result messages'!$H$3:$L$11,2,FALSE)),VLOOKUP($M1382,'result messages'!$H$3:$L$11,2,FALSE),VLOOKUP($L1382,'result messages'!$H$3:$L$11,2,FALSE)))</f>
        <v/>
      </c>
      <c r="O1382" s="1" t="str">
        <f>IF(ISBLANK($C1382),"",IF(ISNA(VLOOKUP($L1382,'result messages'!$H$3:$L$11,3,FALSE)),VLOOKUP($M1382,'result messages'!$H$3:$L$11,3,FALSE),VLOOKUP($L1382,'result messages'!$H$3:$L$11,3,FALSE)))</f>
        <v/>
      </c>
      <c r="P1382" s="1" t="str">
        <f>IF(ISBLANK($C1382),"",IF(ISNA(VLOOKUP($L1382,'result messages'!$H$3:$L$11,4,FALSE)),VLOOKUP($M1382,'result messages'!$H$3:$L$11,4,FALSE),VLOOKUP($L1382,'result messages'!$H$3:$L$11,4,FALSE)))</f>
        <v/>
      </c>
      <c r="Q1382" s="1" t="str">
        <f>IF(ISBLANK($C1382),"",IF(ISNA(VLOOKUP($L1382,'result messages'!$H$3:$L$11,5,FALSE)),VLOOKUP($M1382,'result messages'!$H$3:$L$11,5,FALSE),VLOOKUP($L1382,'result messages'!$H$3:$L$11,5,FALSE)))</f>
        <v/>
      </c>
    </row>
    <row r="1383" spans="1:17">
      <c r="A1383" s="1">
        <v>1380</v>
      </c>
      <c r="B1383" s="1"/>
      <c r="C1383" s="1"/>
      <c r="D1383" s="1"/>
      <c r="E1383" s="6"/>
      <c r="F1383" s="1"/>
      <c r="G1383" s="1" t="str">
        <f>IF(ISNA(VLOOKUP($C1383,'DTEN TCAP Linkage deviceId'!$A$1:$A$20000,1,FALSE)),"No","Yes")</f>
        <v>No</v>
      </c>
      <c r="H1383" s="1" t="str">
        <f>IF(ISNA(VLOOKUP($C1383,'Provisioning Requester'!$F$3:$H$20000,2,FALSE)),"No","Yes")</f>
        <v>No</v>
      </c>
      <c r="I1383" s="1" t="str">
        <f>IF($H1383="Yes",VLOOKUP($C1383,'Provisioning Requester'!$F$3:$H$20000,3,FALSE),"-")</f>
        <v>-</v>
      </c>
      <c r="J1383" s="1" t="str">
        <f>IF(OR(D1383="SVCP", E1383="TRUE"), "No", IF(ISNA(VLOOKUP($C1383,'ProvResponder deviceId'!$A$1:$A$20000,1,FALSE)),"No","Yes"))</f>
        <v>No</v>
      </c>
      <c r="K1383" s="1" t="str">
        <f>IF($J1383="Yes",VLOOKUP($C1383,'ProvResponder deviceId'!$A$1:$C$20000,3,FALSE),"-")</f>
        <v>-</v>
      </c>
      <c r="L1383" s="1" t="str">
        <f t="shared" si="42"/>
        <v/>
      </c>
      <c r="M1383" s="1" t="str">
        <f t="shared" si="43"/>
        <v/>
      </c>
      <c r="N1383" s="1" t="str">
        <f>IF(ISBLANK($C1383),"",IF(ISNA(VLOOKUP($L1383,'result messages'!$H$3:$L$11,2,FALSE)),VLOOKUP($M1383,'result messages'!$H$3:$L$11,2,FALSE),VLOOKUP($L1383,'result messages'!$H$3:$L$11,2,FALSE)))</f>
        <v/>
      </c>
      <c r="O1383" s="1" t="str">
        <f>IF(ISBLANK($C1383),"",IF(ISNA(VLOOKUP($L1383,'result messages'!$H$3:$L$11,3,FALSE)),VLOOKUP($M1383,'result messages'!$H$3:$L$11,3,FALSE),VLOOKUP($L1383,'result messages'!$H$3:$L$11,3,FALSE)))</f>
        <v/>
      </c>
      <c r="P1383" s="1" t="str">
        <f>IF(ISBLANK($C1383),"",IF(ISNA(VLOOKUP($L1383,'result messages'!$H$3:$L$11,4,FALSE)),VLOOKUP($M1383,'result messages'!$H$3:$L$11,4,FALSE),VLOOKUP($L1383,'result messages'!$H$3:$L$11,4,FALSE)))</f>
        <v/>
      </c>
      <c r="Q1383" s="1" t="str">
        <f>IF(ISBLANK($C1383),"",IF(ISNA(VLOOKUP($L1383,'result messages'!$H$3:$L$11,5,FALSE)),VLOOKUP($M1383,'result messages'!$H$3:$L$11,5,FALSE),VLOOKUP($L1383,'result messages'!$H$3:$L$11,5,FALSE)))</f>
        <v/>
      </c>
    </row>
    <row r="1384" spans="1:17">
      <c r="A1384" s="1">
        <v>1381</v>
      </c>
      <c r="B1384" s="1"/>
      <c r="C1384" s="1"/>
      <c r="D1384" s="1"/>
      <c r="E1384" s="6"/>
      <c r="F1384" s="1"/>
      <c r="G1384" s="1" t="str">
        <f>IF(ISNA(VLOOKUP($C1384,'DTEN TCAP Linkage deviceId'!$A$1:$A$20000,1,FALSE)),"No","Yes")</f>
        <v>No</v>
      </c>
      <c r="H1384" s="1" t="str">
        <f>IF(ISNA(VLOOKUP($C1384,'Provisioning Requester'!$F$3:$H$20000,2,FALSE)),"No","Yes")</f>
        <v>No</v>
      </c>
      <c r="I1384" s="1" t="str">
        <f>IF($H1384="Yes",VLOOKUP($C1384,'Provisioning Requester'!$F$3:$H$20000,3,FALSE),"-")</f>
        <v>-</v>
      </c>
      <c r="J1384" s="1" t="str">
        <f>IF(OR(D1384="SVCP", E1384="TRUE"), "No", IF(ISNA(VLOOKUP($C1384,'ProvResponder deviceId'!$A$1:$A$20000,1,FALSE)),"No","Yes"))</f>
        <v>No</v>
      </c>
      <c r="K1384" s="1" t="str">
        <f>IF($J1384="Yes",VLOOKUP($C1384,'ProvResponder deviceId'!$A$1:$C$20000,3,FALSE),"-")</f>
        <v>-</v>
      </c>
      <c r="L1384" s="1" t="str">
        <f t="shared" si="42"/>
        <v/>
      </c>
      <c r="M1384" s="1" t="str">
        <f t="shared" si="43"/>
        <v/>
      </c>
      <c r="N1384" s="1" t="str">
        <f>IF(ISBLANK($C1384),"",IF(ISNA(VLOOKUP($L1384,'result messages'!$H$3:$L$11,2,FALSE)),VLOOKUP($M1384,'result messages'!$H$3:$L$11,2,FALSE),VLOOKUP($L1384,'result messages'!$H$3:$L$11,2,FALSE)))</f>
        <v/>
      </c>
      <c r="O1384" s="1" t="str">
        <f>IF(ISBLANK($C1384),"",IF(ISNA(VLOOKUP($L1384,'result messages'!$H$3:$L$11,3,FALSE)),VLOOKUP($M1384,'result messages'!$H$3:$L$11,3,FALSE),VLOOKUP($L1384,'result messages'!$H$3:$L$11,3,FALSE)))</f>
        <v/>
      </c>
      <c r="P1384" s="1" t="str">
        <f>IF(ISBLANK($C1384),"",IF(ISNA(VLOOKUP($L1384,'result messages'!$H$3:$L$11,4,FALSE)),VLOOKUP($M1384,'result messages'!$H$3:$L$11,4,FALSE),VLOOKUP($L1384,'result messages'!$H$3:$L$11,4,FALSE)))</f>
        <v/>
      </c>
      <c r="Q1384" s="1" t="str">
        <f>IF(ISBLANK($C1384),"",IF(ISNA(VLOOKUP($L1384,'result messages'!$H$3:$L$11,5,FALSE)),VLOOKUP($M1384,'result messages'!$H$3:$L$11,5,FALSE),VLOOKUP($L1384,'result messages'!$H$3:$L$11,5,FALSE)))</f>
        <v/>
      </c>
    </row>
    <row r="1385" spans="1:17">
      <c r="A1385" s="1">
        <v>1382</v>
      </c>
      <c r="B1385" s="1"/>
      <c r="C1385" s="1"/>
      <c r="D1385" s="1"/>
      <c r="E1385" s="6"/>
      <c r="F1385" s="1"/>
      <c r="G1385" s="1" t="str">
        <f>IF(ISNA(VLOOKUP($C1385,'DTEN TCAP Linkage deviceId'!$A$1:$A$20000,1,FALSE)),"No","Yes")</f>
        <v>No</v>
      </c>
      <c r="H1385" s="1" t="str">
        <f>IF(ISNA(VLOOKUP($C1385,'Provisioning Requester'!$F$3:$H$20000,2,FALSE)),"No","Yes")</f>
        <v>No</v>
      </c>
      <c r="I1385" s="1" t="str">
        <f>IF($H1385="Yes",VLOOKUP($C1385,'Provisioning Requester'!$F$3:$H$20000,3,FALSE),"-")</f>
        <v>-</v>
      </c>
      <c r="J1385" s="1" t="str">
        <f>IF(OR(D1385="SVCP", E1385="TRUE"), "No", IF(ISNA(VLOOKUP($C1385,'ProvResponder deviceId'!$A$1:$A$20000,1,FALSE)),"No","Yes"))</f>
        <v>No</v>
      </c>
      <c r="K1385" s="1" t="str">
        <f>IF($J1385="Yes",VLOOKUP($C1385,'ProvResponder deviceId'!$A$1:$C$20000,3,FALSE),"-")</f>
        <v>-</v>
      </c>
      <c r="L1385" s="1" t="str">
        <f t="shared" si="42"/>
        <v/>
      </c>
      <c r="M1385" s="1" t="str">
        <f t="shared" si="43"/>
        <v/>
      </c>
      <c r="N1385" s="1" t="str">
        <f>IF(ISBLANK($C1385),"",IF(ISNA(VLOOKUP($L1385,'result messages'!$H$3:$L$11,2,FALSE)),VLOOKUP($M1385,'result messages'!$H$3:$L$11,2,FALSE),VLOOKUP($L1385,'result messages'!$H$3:$L$11,2,FALSE)))</f>
        <v/>
      </c>
      <c r="O1385" s="1" t="str">
        <f>IF(ISBLANK($C1385),"",IF(ISNA(VLOOKUP($L1385,'result messages'!$H$3:$L$11,3,FALSE)),VLOOKUP($M1385,'result messages'!$H$3:$L$11,3,FALSE),VLOOKUP($L1385,'result messages'!$H$3:$L$11,3,FALSE)))</f>
        <v/>
      </c>
      <c r="P1385" s="1" t="str">
        <f>IF(ISBLANK($C1385),"",IF(ISNA(VLOOKUP($L1385,'result messages'!$H$3:$L$11,4,FALSE)),VLOOKUP($M1385,'result messages'!$H$3:$L$11,4,FALSE),VLOOKUP($L1385,'result messages'!$H$3:$L$11,4,FALSE)))</f>
        <v/>
      </c>
      <c r="Q1385" s="1" t="str">
        <f>IF(ISBLANK($C1385),"",IF(ISNA(VLOOKUP($L1385,'result messages'!$H$3:$L$11,5,FALSE)),VLOOKUP($M1385,'result messages'!$H$3:$L$11,5,FALSE),VLOOKUP($L1385,'result messages'!$H$3:$L$11,5,FALSE)))</f>
        <v/>
      </c>
    </row>
    <row r="1386" spans="1:17">
      <c r="A1386" s="1">
        <v>1383</v>
      </c>
      <c r="B1386" s="1"/>
      <c r="C1386" s="1"/>
      <c r="D1386" s="1"/>
      <c r="E1386" s="6"/>
      <c r="F1386" s="1"/>
      <c r="G1386" s="1" t="str">
        <f>IF(ISNA(VLOOKUP($C1386,'DTEN TCAP Linkage deviceId'!$A$1:$A$20000,1,FALSE)),"No","Yes")</f>
        <v>No</v>
      </c>
      <c r="H1386" s="1" t="str">
        <f>IF(ISNA(VLOOKUP($C1386,'Provisioning Requester'!$F$3:$H$20000,2,FALSE)),"No","Yes")</f>
        <v>No</v>
      </c>
      <c r="I1386" s="1" t="str">
        <f>IF($H1386="Yes",VLOOKUP($C1386,'Provisioning Requester'!$F$3:$H$20000,3,FALSE),"-")</f>
        <v>-</v>
      </c>
      <c r="J1386" s="1" t="str">
        <f>IF(OR(D1386="SVCP", E1386="TRUE"), "No", IF(ISNA(VLOOKUP($C1386,'ProvResponder deviceId'!$A$1:$A$20000,1,FALSE)),"No","Yes"))</f>
        <v>No</v>
      </c>
      <c r="K1386" s="1" t="str">
        <f>IF($J1386="Yes",VLOOKUP($C1386,'ProvResponder deviceId'!$A$1:$C$20000,3,FALSE),"-")</f>
        <v>-</v>
      </c>
      <c r="L1386" s="1" t="str">
        <f t="shared" si="42"/>
        <v/>
      </c>
      <c r="M1386" s="1" t="str">
        <f t="shared" si="43"/>
        <v/>
      </c>
      <c r="N1386" s="1" t="str">
        <f>IF(ISBLANK($C1386),"",IF(ISNA(VLOOKUP($L1386,'result messages'!$H$3:$L$11,2,FALSE)),VLOOKUP($M1386,'result messages'!$H$3:$L$11,2,FALSE),VLOOKUP($L1386,'result messages'!$H$3:$L$11,2,FALSE)))</f>
        <v/>
      </c>
      <c r="O1386" s="1" t="str">
        <f>IF(ISBLANK($C1386),"",IF(ISNA(VLOOKUP($L1386,'result messages'!$H$3:$L$11,3,FALSE)),VLOOKUP($M1386,'result messages'!$H$3:$L$11,3,FALSE),VLOOKUP($L1386,'result messages'!$H$3:$L$11,3,FALSE)))</f>
        <v/>
      </c>
      <c r="P1386" s="1" t="str">
        <f>IF(ISBLANK($C1386),"",IF(ISNA(VLOOKUP($L1386,'result messages'!$H$3:$L$11,4,FALSE)),VLOOKUP($M1386,'result messages'!$H$3:$L$11,4,FALSE),VLOOKUP($L1386,'result messages'!$H$3:$L$11,4,FALSE)))</f>
        <v/>
      </c>
      <c r="Q1386" s="1" t="str">
        <f>IF(ISBLANK($C1386),"",IF(ISNA(VLOOKUP($L1386,'result messages'!$H$3:$L$11,5,FALSE)),VLOOKUP($M1386,'result messages'!$H$3:$L$11,5,FALSE),VLOOKUP($L1386,'result messages'!$H$3:$L$11,5,FALSE)))</f>
        <v/>
      </c>
    </row>
    <row r="1387" spans="1:17">
      <c r="A1387" s="1">
        <v>1384</v>
      </c>
      <c r="B1387" s="1"/>
      <c r="C1387" s="1"/>
      <c r="D1387" s="1"/>
      <c r="E1387" s="6"/>
      <c r="F1387" s="1"/>
      <c r="G1387" s="1" t="str">
        <f>IF(ISNA(VLOOKUP($C1387,'DTEN TCAP Linkage deviceId'!$A$1:$A$20000,1,FALSE)),"No","Yes")</f>
        <v>No</v>
      </c>
      <c r="H1387" s="1" t="str">
        <f>IF(ISNA(VLOOKUP($C1387,'Provisioning Requester'!$F$3:$H$20000,2,FALSE)),"No","Yes")</f>
        <v>No</v>
      </c>
      <c r="I1387" s="1" t="str">
        <f>IF($H1387="Yes",VLOOKUP($C1387,'Provisioning Requester'!$F$3:$H$20000,3,FALSE),"-")</f>
        <v>-</v>
      </c>
      <c r="J1387" s="1" t="str">
        <f>IF(OR(D1387="SVCP", E1387="TRUE"), "No", IF(ISNA(VLOOKUP($C1387,'ProvResponder deviceId'!$A$1:$A$20000,1,FALSE)),"No","Yes"))</f>
        <v>No</v>
      </c>
      <c r="K1387" s="1" t="str">
        <f>IF($J1387="Yes",VLOOKUP($C1387,'ProvResponder deviceId'!$A$1:$C$20000,3,FALSE),"-")</f>
        <v>-</v>
      </c>
      <c r="L1387" s="1" t="str">
        <f t="shared" si="42"/>
        <v/>
      </c>
      <c r="M1387" s="1" t="str">
        <f t="shared" si="43"/>
        <v/>
      </c>
      <c r="N1387" s="1" t="str">
        <f>IF(ISBLANK($C1387),"",IF(ISNA(VLOOKUP($L1387,'result messages'!$H$3:$L$11,2,FALSE)),VLOOKUP($M1387,'result messages'!$H$3:$L$11,2,FALSE),VLOOKUP($L1387,'result messages'!$H$3:$L$11,2,FALSE)))</f>
        <v/>
      </c>
      <c r="O1387" s="1" t="str">
        <f>IF(ISBLANK($C1387),"",IF(ISNA(VLOOKUP($L1387,'result messages'!$H$3:$L$11,3,FALSE)),VLOOKUP($M1387,'result messages'!$H$3:$L$11,3,FALSE),VLOOKUP($L1387,'result messages'!$H$3:$L$11,3,FALSE)))</f>
        <v/>
      </c>
      <c r="P1387" s="1" t="str">
        <f>IF(ISBLANK($C1387),"",IF(ISNA(VLOOKUP($L1387,'result messages'!$H$3:$L$11,4,FALSE)),VLOOKUP($M1387,'result messages'!$H$3:$L$11,4,FALSE),VLOOKUP($L1387,'result messages'!$H$3:$L$11,4,FALSE)))</f>
        <v/>
      </c>
      <c r="Q1387" s="1" t="str">
        <f>IF(ISBLANK($C1387),"",IF(ISNA(VLOOKUP($L1387,'result messages'!$H$3:$L$11,5,FALSE)),VLOOKUP($M1387,'result messages'!$H$3:$L$11,5,FALSE),VLOOKUP($L1387,'result messages'!$H$3:$L$11,5,FALSE)))</f>
        <v/>
      </c>
    </row>
    <row r="1388" spans="1:17">
      <c r="A1388" s="1">
        <v>1385</v>
      </c>
      <c r="B1388" s="1"/>
      <c r="C1388" s="1"/>
      <c r="D1388" s="1"/>
      <c r="E1388" s="6"/>
      <c r="F1388" s="1"/>
      <c r="G1388" s="1" t="str">
        <f>IF(ISNA(VLOOKUP($C1388,'DTEN TCAP Linkage deviceId'!$A$1:$A$20000,1,FALSE)),"No","Yes")</f>
        <v>No</v>
      </c>
      <c r="H1388" s="1" t="str">
        <f>IF(ISNA(VLOOKUP($C1388,'Provisioning Requester'!$F$3:$H$20000,2,FALSE)),"No","Yes")</f>
        <v>No</v>
      </c>
      <c r="I1388" s="1" t="str">
        <f>IF($H1388="Yes",VLOOKUP($C1388,'Provisioning Requester'!$F$3:$H$20000,3,FALSE),"-")</f>
        <v>-</v>
      </c>
      <c r="J1388" s="1" t="str">
        <f>IF(OR(D1388="SVCP", E1388="TRUE"), "No", IF(ISNA(VLOOKUP($C1388,'ProvResponder deviceId'!$A$1:$A$20000,1,FALSE)),"No","Yes"))</f>
        <v>No</v>
      </c>
      <c r="K1388" s="1" t="str">
        <f>IF($J1388="Yes",VLOOKUP($C1388,'ProvResponder deviceId'!$A$1:$C$20000,3,FALSE),"-")</f>
        <v>-</v>
      </c>
      <c r="L1388" s="1" t="str">
        <f t="shared" si="42"/>
        <v/>
      </c>
      <c r="M1388" s="1" t="str">
        <f t="shared" si="43"/>
        <v/>
      </c>
      <c r="N1388" s="1" t="str">
        <f>IF(ISBLANK($C1388),"",IF(ISNA(VLOOKUP($L1388,'result messages'!$H$3:$L$11,2,FALSE)),VLOOKUP($M1388,'result messages'!$H$3:$L$11,2,FALSE),VLOOKUP($L1388,'result messages'!$H$3:$L$11,2,FALSE)))</f>
        <v/>
      </c>
      <c r="O1388" s="1" t="str">
        <f>IF(ISBLANK($C1388),"",IF(ISNA(VLOOKUP($L1388,'result messages'!$H$3:$L$11,3,FALSE)),VLOOKUP($M1388,'result messages'!$H$3:$L$11,3,FALSE),VLOOKUP($L1388,'result messages'!$H$3:$L$11,3,FALSE)))</f>
        <v/>
      </c>
      <c r="P1388" s="1" t="str">
        <f>IF(ISBLANK($C1388),"",IF(ISNA(VLOOKUP($L1388,'result messages'!$H$3:$L$11,4,FALSE)),VLOOKUP($M1388,'result messages'!$H$3:$L$11,4,FALSE),VLOOKUP($L1388,'result messages'!$H$3:$L$11,4,FALSE)))</f>
        <v/>
      </c>
      <c r="Q1388" s="1" t="str">
        <f>IF(ISBLANK($C1388),"",IF(ISNA(VLOOKUP($L1388,'result messages'!$H$3:$L$11,5,FALSE)),VLOOKUP($M1388,'result messages'!$H$3:$L$11,5,FALSE),VLOOKUP($L1388,'result messages'!$H$3:$L$11,5,FALSE)))</f>
        <v/>
      </c>
    </row>
    <row r="1389" spans="1:17">
      <c r="A1389" s="1">
        <v>1386</v>
      </c>
      <c r="B1389" s="1"/>
      <c r="C1389" s="1"/>
      <c r="D1389" s="1"/>
      <c r="E1389" s="6"/>
      <c r="F1389" s="1"/>
      <c r="G1389" s="1" t="str">
        <f>IF(ISNA(VLOOKUP($C1389,'DTEN TCAP Linkage deviceId'!$A$1:$A$20000,1,FALSE)),"No","Yes")</f>
        <v>No</v>
      </c>
      <c r="H1389" s="1" t="str">
        <f>IF(ISNA(VLOOKUP($C1389,'Provisioning Requester'!$F$3:$H$20000,2,FALSE)),"No","Yes")</f>
        <v>No</v>
      </c>
      <c r="I1389" s="1" t="str">
        <f>IF($H1389="Yes",VLOOKUP($C1389,'Provisioning Requester'!$F$3:$H$20000,3,FALSE),"-")</f>
        <v>-</v>
      </c>
      <c r="J1389" s="1" t="str">
        <f>IF(OR(D1389="SVCP", E1389="TRUE"), "No", IF(ISNA(VLOOKUP($C1389,'ProvResponder deviceId'!$A$1:$A$20000,1,FALSE)),"No","Yes"))</f>
        <v>No</v>
      </c>
      <c r="K1389" s="1" t="str">
        <f>IF($J1389="Yes",VLOOKUP($C1389,'ProvResponder deviceId'!$A$1:$C$20000,3,FALSE),"-")</f>
        <v>-</v>
      </c>
      <c r="L1389" s="1" t="str">
        <f t="shared" si="42"/>
        <v/>
      </c>
      <c r="M1389" s="1" t="str">
        <f t="shared" si="43"/>
        <v/>
      </c>
      <c r="N1389" s="1" t="str">
        <f>IF(ISBLANK($C1389),"",IF(ISNA(VLOOKUP($L1389,'result messages'!$H$3:$L$11,2,FALSE)),VLOOKUP($M1389,'result messages'!$H$3:$L$11,2,FALSE),VLOOKUP($L1389,'result messages'!$H$3:$L$11,2,FALSE)))</f>
        <v/>
      </c>
      <c r="O1389" s="1" t="str">
        <f>IF(ISBLANK($C1389),"",IF(ISNA(VLOOKUP($L1389,'result messages'!$H$3:$L$11,3,FALSE)),VLOOKUP($M1389,'result messages'!$H$3:$L$11,3,FALSE),VLOOKUP($L1389,'result messages'!$H$3:$L$11,3,FALSE)))</f>
        <v/>
      </c>
      <c r="P1389" s="1" t="str">
        <f>IF(ISBLANK($C1389),"",IF(ISNA(VLOOKUP($L1389,'result messages'!$H$3:$L$11,4,FALSE)),VLOOKUP($M1389,'result messages'!$H$3:$L$11,4,FALSE),VLOOKUP($L1389,'result messages'!$H$3:$L$11,4,FALSE)))</f>
        <v/>
      </c>
      <c r="Q1389" s="1" t="str">
        <f>IF(ISBLANK($C1389),"",IF(ISNA(VLOOKUP($L1389,'result messages'!$H$3:$L$11,5,FALSE)),VLOOKUP($M1389,'result messages'!$H$3:$L$11,5,FALSE),VLOOKUP($L1389,'result messages'!$H$3:$L$11,5,FALSE)))</f>
        <v/>
      </c>
    </row>
    <row r="1390" spans="1:17">
      <c r="A1390" s="1">
        <v>1387</v>
      </c>
      <c r="B1390" s="1"/>
      <c r="C1390" s="1"/>
      <c r="D1390" s="1"/>
      <c r="E1390" s="6"/>
      <c r="F1390" s="1"/>
      <c r="G1390" s="1" t="str">
        <f>IF(ISNA(VLOOKUP($C1390,'DTEN TCAP Linkage deviceId'!$A$1:$A$20000,1,FALSE)),"No","Yes")</f>
        <v>No</v>
      </c>
      <c r="H1390" s="1" t="str">
        <f>IF(ISNA(VLOOKUP($C1390,'Provisioning Requester'!$F$3:$H$20000,2,FALSE)),"No","Yes")</f>
        <v>No</v>
      </c>
      <c r="I1390" s="1" t="str">
        <f>IF($H1390="Yes",VLOOKUP($C1390,'Provisioning Requester'!$F$3:$H$20000,3,FALSE),"-")</f>
        <v>-</v>
      </c>
      <c r="J1390" s="1" t="str">
        <f>IF(OR(D1390="SVCP", E1390="TRUE"), "No", IF(ISNA(VLOOKUP($C1390,'ProvResponder deviceId'!$A$1:$A$20000,1,FALSE)),"No","Yes"))</f>
        <v>No</v>
      </c>
      <c r="K1390" s="1" t="str">
        <f>IF($J1390="Yes",VLOOKUP($C1390,'ProvResponder deviceId'!$A$1:$C$20000,3,FALSE),"-")</f>
        <v>-</v>
      </c>
      <c r="L1390" s="1" t="str">
        <f t="shared" si="42"/>
        <v/>
      </c>
      <c r="M1390" s="1" t="str">
        <f t="shared" si="43"/>
        <v/>
      </c>
      <c r="N1390" s="1" t="str">
        <f>IF(ISBLANK($C1390),"",IF(ISNA(VLOOKUP($L1390,'result messages'!$H$3:$L$11,2,FALSE)),VLOOKUP($M1390,'result messages'!$H$3:$L$11,2,FALSE),VLOOKUP($L1390,'result messages'!$H$3:$L$11,2,FALSE)))</f>
        <v/>
      </c>
      <c r="O1390" s="1" t="str">
        <f>IF(ISBLANK($C1390),"",IF(ISNA(VLOOKUP($L1390,'result messages'!$H$3:$L$11,3,FALSE)),VLOOKUP($M1390,'result messages'!$H$3:$L$11,3,FALSE),VLOOKUP($L1390,'result messages'!$H$3:$L$11,3,FALSE)))</f>
        <v/>
      </c>
      <c r="P1390" s="1" t="str">
        <f>IF(ISBLANK($C1390),"",IF(ISNA(VLOOKUP($L1390,'result messages'!$H$3:$L$11,4,FALSE)),VLOOKUP($M1390,'result messages'!$H$3:$L$11,4,FALSE),VLOOKUP($L1390,'result messages'!$H$3:$L$11,4,FALSE)))</f>
        <v/>
      </c>
      <c r="Q1390" s="1" t="str">
        <f>IF(ISBLANK($C1390),"",IF(ISNA(VLOOKUP($L1390,'result messages'!$H$3:$L$11,5,FALSE)),VLOOKUP($M1390,'result messages'!$H$3:$L$11,5,FALSE),VLOOKUP($L1390,'result messages'!$H$3:$L$11,5,FALSE)))</f>
        <v/>
      </c>
    </row>
    <row r="1391" spans="1:17">
      <c r="A1391" s="1">
        <v>1388</v>
      </c>
      <c r="B1391" s="1"/>
      <c r="C1391" s="1"/>
      <c r="D1391" s="1"/>
      <c r="E1391" s="6"/>
      <c r="F1391" s="1"/>
      <c r="G1391" s="1" t="str">
        <f>IF(ISNA(VLOOKUP($C1391,'DTEN TCAP Linkage deviceId'!$A$1:$A$20000,1,FALSE)),"No","Yes")</f>
        <v>No</v>
      </c>
      <c r="H1391" s="1" t="str">
        <f>IF(ISNA(VLOOKUP($C1391,'Provisioning Requester'!$F$3:$H$20000,2,FALSE)),"No","Yes")</f>
        <v>No</v>
      </c>
      <c r="I1391" s="1" t="str">
        <f>IF($H1391="Yes",VLOOKUP($C1391,'Provisioning Requester'!$F$3:$H$20000,3,FALSE),"-")</f>
        <v>-</v>
      </c>
      <c r="J1391" s="1" t="str">
        <f>IF(OR(D1391="SVCP", E1391="TRUE"), "No", IF(ISNA(VLOOKUP($C1391,'ProvResponder deviceId'!$A$1:$A$20000,1,FALSE)),"No","Yes"))</f>
        <v>No</v>
      </c>
      <c r="K1391" s="1" t="str">
        <f>IF($J1391="Yes",VLOOKUP($C1391,'ProvResponder deviceId'!$A$1:$C$20000,3,FALSE),"-")</f>
        <v>-</v>
      </c>
      <c r="L1391" s="1" t="str">
        <f t="shared" si="42"/>
        <v/>
      </c>
      <c r="M1391" s="1" t="str">
        <f t="shared" si="43"/>
        <v/>
      </c>
      <c r="N1391" s="1" t="str">
        <f>IF(ISBLANK($C1391),"",IF(ISNA(VLOOKUP($L1391,'result messages'!$H$3:$L$11,2,FALSE)),VLOOKUP($M1391,'result messages'!$H$3:$L$11,2,FALSE),VLOOKUP($L1391,'result messages'!$H$3:$L$11,2,FALSE)))</f>
        <v/>
      </c>
      <c r="O1391" s="1" t="str">
        <f>IF(ISBLANK($C1391),"",IF(ISNA(VLOOKUP($L1391,'result messages'!$H$3:$L$11,3,FALSE)),VLOOKUP($M1391,'result messages'!$H$3:$L$11,3,FALSE),VLOOKUP($L1391,'result messages'!$H$3:$L$11,3,FALSE)))</f>
        <v/>
      </c>
      <c r="P1391" s="1" t="str">
        <f>IF(ISBLANK($C1391),"",IF(ISNA(VLOOKUP($L1391,'result messages'!$H$3:$L$11,4,FALSE)),VLOOKUP($M1391,'result messages'!$H$3:$L$11,4,FALSE),VLOOKUP($L1391,'result messages'!$H$3:$L$11,4,FALSE)))</f>
        <v/>
      </c>
      <c r="Q1391" s="1" t="str">
        <f>IF(ISBLANK($C1391),"",IF(ISNA(VLOOKUP($L1391,'result messages'!$H$3:$L$11,5,FALSE)),VLOOKUP($M1391,'result messages'!$H$3:$L$11,5,FALSE),VLOOKUP($L1391,'result messages'!$H$3:$L$11,5,FALSE)))</f>
        <v/>
      </c>
    </row>
    <row r="1392" spans="1:17">
      <c r="A1392" s="1">
        <v>1389</v>
      </c>
      <c r="B1392" s="1"/>
      <c r="C1392" s="1"/>
      <c r="D1392" s="1"/>
      <c r="E1392" s="6"/>
      <c r="F1392" s="1"/>
      <c r="G1392" s="1" t="str">
        <f>IF(ISNA(VLOOKUP($C1392,'DTEN TCAP Linkage deviceId'!$A$1:$A$20000,1,FALSE)),"No","Yes")</f>
        <v>No</v>
      </c>
      <c r="H1392" s="1" t="str">
        <f>IF(ISNA(VLOOKUP($C1392,'Provisioning Requester'!$F$3:$H$20000,2,FALSE)),"No","Yes")</f>
        <v>No</v>
      </c>
      <c r="I1392" s="1" t="str">
        <f>IF($H1392="Yes",VLOOKUP($C1392,'Provisioning Requester'!$F$3:$H$20000,3,FALSE),"-")</f>
        <v>-</v>
      </c>
      <c r="J1392" s="1" t="str">
        <f>IF(OR(D1392="SVCP", E1392="TRUE"), "No", IF(ISNA(VLOOKUP($C1392,'ProvResponder deviceId'!$A$1:$A$20000,1,FALSE)),"No","Yes"))</f>
        <v>No</v>
      </c>
      <c r="K1392" s="1" t="str">
        <f>IF($J1392="Yes",VLOOKUP($C1392,'ProvResponder deviceId'!$A$1:$C$20000,3,FALSE),"-")</f>
        <v>-</v>
      </c>
      <c r="L1392" s="1" t="str">
        <f t="shared" si="42"/>
        <v/>
      </c>
      <c r="M1392" s="1" t="str">
        <f t="shared" si="43"/>
        <v/>
      </c>
      <c r="N1392" s="1" t="str">
        <f>IF(ISBLANK($C1392),"",IF(ISNA(VLOOKUP($L1392,'result messages'!$H$3:$L$11,2,FALSE)),VLOOKUP($M1392,'result messages'!$H$3:$L$11,2,FALSE),VLOOKUP($L1392,'result messages'!$H$3:$L$11,2,FALSE)))</f>
        <v/>
      </c>
      <c r="O1392" s="1" t="str">
        <f>IF(ISBLANK($C1392),"",IF(ISNA(VLOOKUP($L1392,'result messages'!$H$3:$L$11,3,FALSE)),VLOOKUP($M1392,'result messages'!$H$3:$L$11,3,FALSE),VLOOKUP($L1392,'result messages'!$H$3:$L$11,3,FALSE)))</f>
        <v/>
      </c>
      <c r="P1392" s="1" t="str">
        <f>IF(ISBLANK($C1392),"",IF(ISNA(VLOOKUP($L1392,'result messages'!$H$3:$L$11,4,FALSE)),VLOOKUP($M1392,'result messages'!$H$3:$L$11,4,FALSE),VLOOKUP($L1392,'result messages'!$H$3:$L$11,4,FALSE)))</f>
        <v/>
      </c>
      <c r="Q1392" s="1" t="str">
        <f>IF(ISBLANK($C1392),"",IF(ISNA(VLOOKUP($L1392,'result messages'!$H$3:$L$11,5,FALSE)),VLOOKUP($M1392,'result messages'!$H$3:$L$11,5,FALSE),VLOOKUP($L1392,'result messages'!$H$3:$L$11,5,FALSE)))</f>
        <v/>
      </c>
    </row>
    <row r="1393" spans="1:17">
      <c r="A1393" s="1">
        <v>1390</v>
      </c>
      <c r="B1393" s="1"/>
      <c r="C1393" s="1"/>
      <c r="D1393" s="1"/>
      <c r="E1393" s="6"/>
      <c r="F1393" s="1"/>
      <c r="G1393" s="1" t="str">
        <f>IF(ISNA(VLOOKUP($C1393,'DTEN TCAP Linkage deviceId'!$A$1:$A$20000,1,FALSE)),"No","Yes")</f>
        <v>No</v>
      </c>
      <c r="H1393" s="1" t="str">
        <f>IF(ISNA(VLOOKUP($C1393,'Provisioning Requester'!$F$3:$H$20000,2,FALSE)),"No","Yes")</f>
        <v>No</v>
      </c>
      <c r="I1393" s="1" t="str">
        <f>IF($H1393="Yes",VLOOKUP($C1393,'Provisioning Requester'!$F$3:$H$20000,3,FALSE),"-")</f>
        <v>-</v>
      </c>
      <c r="J1393" s="1" t="str">
        <f>IF(OR(D1393="SVCP", E1393="TRUE"), "No", IF(ISNA(VLOOKUP($C1393,'ProvResponder deviceId'!$A$1:$A$20000,1,FALSE)),"No","Yes"))</f>
        <v>No</v>
      </c>
      <c r="K1393" s="1" t="str">
        <f>IF($J1393="Yes",VLOOKUP($C1393,'ProvResponder deviceId'!$A$1:$C$20000,3,FALSE),"-")</f>
        <v>-</v>
      </c>
      <c r="L1393" s="1" t="str">
        <f t="shared" si="42"/>
        <v/>
      </c>
      <c r="M1393" s="1" t="str">
        <f t="shared" si="43"/>
        <v/>
      </c>
      <c r="N1393" s="1" t="str">
        <f>IF(ISBLANK($C1393),"",IF(ISNA(VLOOKUP($L1393,'result messages'!$H$3:$L$11,2,FALSE)),VLOOKUP($M1393,'result messages'!$H$3:$L$11,2,FALSE),VLOOKUP($L1393,'result messages'!$H$3:$L$11,2,FALSE)))</f>
        <v/>
      </c>
      <c r="O1393" s="1" t="str">
        <f>IF(ISBLANK($C1393),"",IF(ISNA(VLOOKUP($L1393,'result messages'!$H$3:$L$11,3,FALSE)),VLOOKUP($M1393,'result messages'!$H$3:$L$11,3,FALSE),VLOOKUP($L1393,'result messages'!$H$3:$L$11,3,FALSE)))</f>
        <v/>
      </c>
      <c r="P1393" s="1" t="str">
        <f>IF(ISBLANK($C1393),"",IF(ISNA(VLOOKUP($L1393,'result messages'!$H$3:$L$11,4,FALSE)),VLOOKUP($M1393,'result messages'!$H$3:$L$11,4,FALSE),VLOOKUP($L1393,'result messages'!$H$3:$L$11,4,FALSE)))</f>
        <v/>
      </c>
      <c r="Q1393" s="1" t="str">
        <f>IF(ISBLANK($C1393),"",IF(ISNA(VLOOKUP($L1393,'result messages'!$H$3:$L$11,5,FALSE)),VLOOKUP($M1393,'result messages'!$H$3:$L$11,5,FALSE),VLOOKUP($L1393,'result messages'!$H$3:$L$11,5,FALSE)))</f>
        <v/>
      </c>
    </row>
    <row r="1394" spans="1:17">
      <c r="A1394" s="1">
        <v>1391</v>
      </c>
      <c r="B1394" s="1"/>
      <c r="C1394" s="1"/>
      <c r="D1394" s="1"/>
      <c r="E1394" s="6"/>
      <c r="F1394" s="1"/>
      <c r="G1394" s="1" t="str">
        <f>IF(ISNA(VLOOKUP($C1394,'DTEN TCAP Linkage deviceId'!$A$1:$A$20000,1,FALSE)),"No","Yes")</f>
        <v>No</v>
      </c>
      <c r="H1394" s="1" t="str">
        <f>IF(ISNA(VLOOKUP($C1394,'Provisioning Requester'!$F$3:$H$20000,2,FALSE)),"No","Yes")</f>
        <v>No</v>
      </c>
      <c r="I1394" s="1" t="str">
        <f>IF($H1394="Yes",VLOOKUP($C1394,'Provisioning Requester'!$F$3:$H$20000,3,FALSE),"-")</f>
        <v>-</v>
      </c>
      <c r="J1394" s="1" t="str">
        <f>IF(OR(D1394="SVCP", E1394="TRUE"), "No", IF(ISNA(VLOOKUP($C1394,'ProvResponder deviceId'!$A$1:$A$20000,1,FALSE)),"No","Yes"))</f>
        <v>No</v>
      </c>
      <c r="K1394" s="1" t="str">
        <f>IF($J1394="Yes",VLOOKUP($C1394,'ProvResponder deviceId'!$A$1:$C$20000,3,FALSE),"-")</f>
        <v>-</v>
      </c>
      <c r="L1394" s="1" t="str">
        <f t="shared" si="42"/>
        <v/>
      </c>
      <c r="M1394" s="1" t="str">
        <f t="shared" si="43"/>
        <v/>
      </c>
      <c r="N1394" s="1" t="str">
        <f>IF(ISBLANK($C1394),"",IF(ISNA(VLOOKUP($L1394,'result messages'!$H$3:$L$11,2,FALSE)),VLOOKUP($M1394,'result messages'!$H$3:$L$11,2,FALSE),VLOOKUP($L1394,'result messages'!$H$3:$L$11,2,FALSE)))</f>
        <v/>
      </c>
      <c r="O1394" s="1" t="str">
        <f>IF(ISBLANK($C1394),"",IF(ISNA(VLOOKUP($L1394,'result messages'!$H$3:$L$11,3,FALSE)),VLOOKUP($M1394,'result messages'!$H$3:$L$11,3,FALSE),VLOOKUP($L1394,'result messages'!$H$3:$L$11,3,FALSE)))</f>
        <v/>
      </c>
      <c r="P1394" s="1" t="str">
        <f>IF(ISBLANK($C1394),"",IF(ISNA(VLOOKUP($L1394,'result messages'!$H$3:$L$11,4,FALSE)),VLOOKUP($M1394,'result messages'!$H$3:$L$11,4,FALSE),VLOOKUP($L1394,'result messages'!$H$3:$L$11,4,FALSE)))</f>
        <v/>
      </c>
      <c r="Q1394" s="1" t="str">
        <f>IF(ISBLANK($C1394),"",IF(ISNA(VLOOKUP($L1394,'result messages'!$H$3:$L$11,5,FALSE)),VLOOKUP($M1394,'result messages'!$H$3:$L$11,5,FALSE),VLOOKUP($L1394,'result messages'!$H$3:$L$11,5,FALSE)))</f>
        <v/>
      </c>
    </row>
    <row r="1395" spans="1:17">
      <c r="A1395" s="1">
        <v>1392</v>
      </c>
      <c r="B1395" s="1"/>
      <c r="C1395" s="1"/>
      <c r="D1395" s="1"/>
      <c r="E1395" s="6"/>
      <c r="F1395" s="1"/>
      <c r="G1395" s="1" t="str">
        <f>IF(ISNA(VLOOKUP($C1395,'DTEN TCAP Linkage deviceId'!$A$1:$A$20000,1,FALSE)),"No","Yes")</f>
        <v>No</v>
      </c>
      <c r="H1395" s="1" t="str">
        <f>IF(ISNA(VLOOKUP($C1395,'Provisioning Requester'!$F$3:$H$20000,2,FALSE)),"No","Yes")</f>
        <v>No</v>
      </c>
      <c r="I1395" s="1" t="str">
        <f>IF($H1395="Yes",VLOOKUP($C1395,'Provisioning Requester'!$F$3:$H$20000,3,FALSE),"-")</f>
        <v>-</v>
      </c>
      <c r="J1395" s="1" t="str">
        <f>IF(OR(D1395="SVCP", E1395="TRUE"), "No", IF(ISNA(VLOOKUP($C1395,'ProvResponder deviceId'!$A$1:$A$20000,1,FALSE)),"No","Yes"))</f>
        <v>No</v>
      </c>
      <c r="K1395" s="1" t="str">
        <f>IF($J1395="Yes",VLOOKUP($C1395,'ProvResponder deviceId'!$A$1:$C$20000,3,FALSE),"-")</f>
        <v>-</v>
      </c>
      <c r="L1395" s="1" t="str">
        <f t="shared" si="42"/>
        <v/>
      </c>
      <c r="M1395" s="1" t="str">
        <f t="shared" si="43"/>
        <v/>
      </c>
      <c r="N1395" s="1" t="str">
        <f>IF(ISBLANK($C1395),"",IF(ISNA(VLOOKUP($L1395,'result messages'!$H$3:$L$11,2,FALSE)),VLOOKUP($M1395,'result messages'!$H$3:$L$11,2,FALSE),VLOOKUP($L1395,'result messages'!$H$3:$L$11,2,FALSE)))</f>
        <v/>
      </c>
      <c r="O1395" s="1" t="str">
        <f>IF(ISBLANK($C1395),"",IF(ISNA(VLOOKUP($L1395,'result messages'!$H$3:$L$11,3,FALSE)),VLOOKUP($M1395,'result messages'!$H$3:$L$11,3,FALSE),VLOOKUP($L1395,'result messages'!$H$3:$L$11,3,FALSE)))</f>
        <v/>
      </c>
      <c r="P1395" s="1" t="str">
        <f>IF(ISBLANK($C1395),"",IF(ISNA(VLOOKUP($L1395,'result messages'!$H$3:$L$11,4,FALSE)),VLOOKUP($M1395,'result messages'!$H$3:$L$11,4,FALSE),VLOOKUP($L1395,'result messages'!$H$3:$L$11,4,FALSE)))</f>
        <v/>
      </c>
      <c r="Q1395" s="1" t="str">
        <f>IF(ISBLANK($C1395),"",IF(ISNA(VLOOKUP($L1395,'result messages'!$H$3:$L$11,5,FALSE)),VLOOKUP($M1395,'result messages'!$H$3:$L$11,5,FALSE),VLOOKUP($L1395,'result messages'!$H$3:$L$11,5,FALSE)))</f>
        <v/>
      </c>
    </row>
    <row r="1396" spans="1:17">
      <c r="A1396" s="1">
        <v>1393</v>
      </c>
      <c r="B1396" s="1"/>
      <c r="C1396" s="1"/>
      <c r="D1396" s="1"/>
      <c r="E1396" s="6"/>
      <c r="F1396" s="1"/>
      <c r="G1396" s="1" t="str">
        <f>IF(ISNA(VLOOKUP($C1396,'DTEN TCAP Linkage deviceId'!$A$1:$A$20000,1,FALSE)),"No","Yes")</f>
        <v>No</v>
      </c>
      <c r="H1396" s="1" t="str">
        <f>IF(ISNA(VLOOKUP($C1396,'Provisioning Requester'!$F$3:$H$20000,2,FALSE)),"No","Yes")</f>
        <v>No</v>
      </c>
      <c r="I1396" s="1" t="str">
        <f>IF($H1396="Yes",VLOOKUP($C1396,'Provisioning Requester'!$F$3:$H$20000,3,FALSE),"-")</f>
        <v>-</v>
      </c>
      <c r="J1396" s="1" t="str">
        <f>IF(OR(D1396="SVCP", E1396="TRUE"), "No", IF(ISNA(VLOOKUP($C1396,'ProvResponder deviceId'!$A$1:$A$20000,1,FALSE)),"No","Yes"))</f>
        <v>No</v>
      </c>
      <c r="K1396" s="1" t="str">
        <f>IF($J1396="Yes",VLOOKUP($C1396,'ProvResponder deviceId'!$A$1:$C$20000,3,FALSE),"-")</f>
        <v>-</v>
      </c>
      <c r="L1396" s="1" t="str">
        <f t="shared" si="42"/>
        <v/>
      </c>
      <c r="M1396" s="1" t="str">
        <f t="shared" si="43"/>
        <v/>
      </c>
      <c r="N1396" s="1" t="str">
        <f>IF(ISBLANK($C1396),"",IF(ISNA(VLOOKUP($L1396,'result messages'!$H$3:$L$11,2,FALSE)),VLOOKUP($M1396,'result messages'!$H$3:$L$11,2,FALSE),VLOOKUP($L1396,'result messages'!$H$3:$L$11,2,FALSE)))</f>
        <v/>
      </c>
      <c r="O1396" s="1" t="str">
        <f>IF(ISBLANK($C1396),"",IF(ISNA(VLOOKUP($L1396,'result messages'!$H$3:$L$11,3,FALSE)),VLOOKUP($M1396,'result messages'!$H$3:$L$11,3,FALSE),VLOOKUP($L1396,'result messages'!$H$3:$L$11,3,FALSE)))</f>
        <v/>
      </c>
      <c r="P1396" s="1" t="str">
        <f>IF(ISBLANK($C1396),"",IF(ISNA(VLOOKUP($L1396,'result messages'!$H$3:$L$11,4,FALSE)),VLOOKUP($M1396,'result messages'!$H$3:$L$11,4,FALSE),VLOOKUP($L1396,'result messages'!$H$3:$L$11,4,FALSE)))</f>
        <v/>
      </c>
      <c r="Q1396" s="1" t="str">
        <f>IF(ISBLANK($C1396),"",IF(ISNA(VLOOKUP($L1396,'result messages'!$H$3:$L$11,5,FALSE)),VLOOKUP($M1396,'result messages'!$H$3:$L$11,5,FALSE),VLOOKUP($L1396,'result messages'!$H$3:$L$11,5,FALSE)))</f>
        <v/>
      </c>
    </row>
    <row r="1397" spans="1:17">
      <c r="A1397" s="1">
        <v>1394</v>
      </c>
      <c r="B1397" s="1"/>
      <c r="C1397" s="1"/>
      <c r="D1397" s="1"/>
      <c r="E1397" s="6"/>
      <c r="F1397" s="1"/>
      <c r="G1397" s="1" t="str">
        <f>IF(ISNA(VLOOKUP($C1397,'DTEN TCAP Linkage deviceId'!$A$1:$A$20000,1,FALSE)),"No","Yes")</f>
        <v>No</v>
      </c>
      <c r="H1397" s="1" t="str">
        <f>IF(ISNA(VLOOKUP($C1397,'Provisioning Requester'!$F$3:$H$20000,2,FALSE)),"No","Yes")</f>
        <v>No</v>
      </c>
      <c r="I1397" s="1" t="str">
        <f>IF($H1397="Yes",VLOOKUP($C1397,'Provisioning Requester'!$F$3:$H$20000,3,FALSE),"-")</f>
        <v>-</v>
      </c>
      <c r="J1397" s="1" t="str">
        <f>IF(OR(D1397="SVCP", E1397="TRUE"), "No", IF(ISNA(VLOOKUP($C1397,'ProvResponder deviceId'!$A$1:$A$20000,1,FALSE)),"No","Yes"))</f>
        <v>No</v>
      </c>
      <c r="K1397" s="1" t="str">
        <f>IF($J1397="Yes",VLOOKUP($C1397,'ProvResponder deviceId'!$A$1:$C$20000,3,FALSE),"-")</f>
        <v>-</v>
      </c>
      <c r="L1397" s="1" t="str">
        <f t="shared" si="42"/>
        <v/>
      </c>
      <c r="M1397" s="1" t="str">
        <f t="shared" si="43"/>
        <v/>
      </c>
      <c r="N1397" s="1" t="str">
        <f>IF(ISBLANK($C1397),"",IF(ISNA(VLOOKUP($L1397,'result messages'!$H$3:$L$11,2,FALSE)),VLOOKUP($M1397,'result messages'!$H$3:$L$11,2,FALSE),VLOOKUP($L1397,'result messages'!$H$3:$L$11,2,FALSE)))</f>
        <v/>
      </c>
      <c r="O1397" s="1" t="str">
        <f>IF(ISBLANK($C1397),"",IF(ISNA(VLOOKUP($L1397,'result messages'!$H$3:$L$11,3,FALSE)),VLOOKUP($M1397,'result messages'!$H$3:$L$11,3,FALSE),VLOOKUP($L1397,'result messages'!$H$3:$L$11,3,FALSE)))</f>
        <v/>
      </c>
      <c r="P1397" s="1" t="str">
        <f>IF(ISBLANK($C1397),"",IF(ISNA(VLOOKUP($L1397,'result messages'!$H$3:$L$11,4,FALSE)),VLOOKUP($M1397,'result messages'!$H$3:$L$11,4,FALSE),VLOOKUP($L1397,'result messages'!$H$3:$L$11,4,FALSE)))</f>
        <v/>
      </c>
      <c r="Q1397" s="1" t="str">
        <f>IF(ISBLANK($C1397),"",IF(ISNA(VLOOKUP($L1397,'result messages'!$H$3:$L$11,5,FALSE)),VLOOKUP($M1397,'result messages'!$H$3:$L$11,5,FALSE),VLOOKUP($L1397,'result messages'!$H$3:$L$11,5,FALSE)))</f>
        <v/>
      </c>
    </row>
    <row r="1398" spans="1:17">
      <c r="A1398" s="1">
        <v>1395</v>
      </c>
      <c r="B1398" s="1"/>
      <c r="C1398" s="1"/>
      <c r="D1398" s="1"/>
      <c r="E1398" s="6"/>
      <c r="F1398" s="1"/>
      <c r="G1398" s="1" t="str">
        <f>IF(ISNA(VLOOKUP($C1398,'DTEN TCAP Linkage deviceId'!$A$1:$A$20000,1,FALSE)),"No","Yes")</f>
        <v>No</v>
      </c>
      <c r="H1398" s="1" t="str">
        <f>IF(ISNA(VLOOKUP($C1398,'Provisioning Requester'!$F$3:$H$20000,2,FALSE)),"No","Yes")</f>
        <v>No</v>
      </c>
      <c r="I1398" s="1" t="str">
        <f>IF($H1398="Yes",VLOOKUP($C1398,'Provisioning Requester'!$F$3:$H$20000,3,FALSE),"-")</f>
        <v>-</v>
      </c>
      <c r="J1398" s="1" t="str">
        <f>IF(OR(D1398="SVCP", E1398="TRUE"), "No", IF(ISNA(VLOOKUP($C1398,'ProvResponder deviceId'!$A$1:$A$20000,1,FALSE)),"No","Yes"))</f>
        <v>No</v>
      </c>
      <c r="K1398" s="1" t="str">
        <f>IF($J1398="Yes",VLOOKUP($C1398,'ProvResponder deviceId'!$A$1:$C$20000,3,FALSE),"-")</f>
        <v>-</v>
      </c>
      <c r="L1398" s="1" t="str">
        <f t="shared" si="42"/>
        <v/>
      </c>
      <c r="M1398" s="1" t="str">
        <f t="shared" si="43"/>
        <v/>
      </c>
      <c r="N1398" s="1" t="str">
        <f>IF(ISBLANK($C1398),"",IF(ISNA(VLOOKUP($L1398,'result messages'!$H$3:$L$11,2,FALSE)),VLOOKUP($M1398,'result messages'!$H$3:$L$11,2,FALSE),VLOOKUP($L1398,'result messages'!$H$3:$L$11,2,FALSE)))</f>
        <v/>
      </c>
      <c r="O1398" s="1" t="str">
        <f>IF(ISBLANK($C1398),"",IF(ISNA(VLOOKUP($L1398,'result messages'!$H$3:$L$11,3,FALSE)),VLOOKUP($M1398,'result messages'!$H$3:$L$11,3,FALSE),VLOOKUP($L1398,'result messages'!$H$3:$L$11,3,FALSE)))</f>
        <v/>
      </c>
      <c r="P1398" s="1" t="str">
        <f>IF(ISBLANK($C1398),"",IF(ISNA(VLOOKUP($L1398,'result messages'!$H$3:$L$11,4,FALSE)),VLOOKUP($M1398,'result messages'!$H$3:$L$11,4,FALSE),VLOOKUP($L1398,'result messages'!$H$3:$L$11,4,FALSE)))</f>
        <v/>
      </c>
      <c r="Q1398" s="1" t="str">
        <f>IF(ISBLANK($C1398),"",IF(ISNA(VLOOKUP($L1398,'result messages'!$H$3:$L$11,5,FALSE)),VLOOKUP($M1398,'result messages'!$H$3:$L$11,5,FALSE),VLOOKUP($L1398,'result messages'!$H$3:$L$11,5,FALSE)))</f>
        <v/>
      </c>
    </row>
    <row r="1399" spans="1:17">
      <c r="A1399" s="1">
        <v>1396</v>
      </c>
      <c r="B1399" s="1"/>
      <c r="C1399" s="1"/>
      <c r="D1399" s="1"/>
      <c r="E1399" s="6"/>
      <c r="F1399" s="1"/>
      <c r="G1399" s="1" t="str">
        <f>IF(ISNA(VLOOKUP($C1399,'DTEN TCAP Linkage deviceId'!$A$1:$A$20000,1,FALSE)),"No","Yes")</f>
        <v>No</v>
      </c>
      <c r="H1399" s="1" t="str">
        <f>IF(ISNA(VLOOKUP($C1399,'Provisioning Requester'!$F$3:$H$20000,2,FALSE)),"No","Yes")</f>
        <v>No</v>
      </c>
      <c r="I1399" s="1" t="str">
        <f>IF($H1399="Yes",VLOOKUP($C1399,'Provisioning Requester'!$F$3:$H$20000,3,FALSE),"-")</f>
        <v>-</v>
      </c>
      <c r="J1399" s="1" t="str">
        <f>IF(OR(D1399="SVCP", E1399="TRUE"), "No", IF(ISNA(VLOOKUP($C1399,'ProvResponder deviceId'!$A$1:$A$20000,1,FALSE)),"No","Yes"))</f>
        <v>No</v>
      </c>
      <c r="K1399" s="1" t="str">
        <f>IF($J1399="Yes",VLOOKUP($C1399,'ProvResponder deviceId'!$A$1:$C$20000,3,FALSE),"-")</f>
        <v>-</v>
      </c>
      <c r="L1399" s="1" t="str">
        <f t="shared" si="42"/>
        <v/>
      </c>
      <c r="M1399" s="1" t="str">
        <f t="shared" si="43"/>
        <v/>
      </c>
      <c r="N1399" s="1" t="str">
        <f>IF(ISBLANK($C1399),"",IF(ISNA(VLOOKUP($L1399,'result messages'!$H$3:$L$11,2,FALSE)),VLOOKUP($M1399,'result messages'!$H$3:$L$11,2,FALSE),VLOOKUP($L1399,'result messages'!$H$3:$L$11,2,FALSE)))</f>
        <v/>
      </c>
      <c r="O1399" s="1" t="str">
        <f>IF(ISBLANK($C1399),"",IF(ISNA(VLOOKUP($L1399,'result messages'!$H$3:$L$11,3,FALSE)),VLOOKUP($M1399,'result messages'!$H$3:$L$11,3,FALSE),VLOOKUP($L1399,'result messages'!$H$3:$L$11,3,FALSE)))</f>
        <v/>
      </c>
      <c r="P1399" s="1" t="str">
        <f>IF(ISBLANK($C1399),"",IF(ISNA(VLOOKUP($L1399,'result messages'!$H$3:$L$11,4,FALSE)),VLOOKUP($M1399,'result messages'!$H$3:$L$11,4,FALSE),VLOOKUP($L1399,'result messages'!$H$3:$L$11,4,FALSE)))</f>
        <v/>
      </c>
      <c r="Q1399" s="1" t="str">
        <f>IF(ISBLANK($C1399),"",IF(ISNA(VLOOKUP($L1399,'result messages'!$H$3:$L$11,5,FALSE)),VLOOKUP($M1399,'result messages'!$H$3:$L$11,5,FALSE),VLOOKUP($L1399,'result messages'!$H$3:$L$11,5,FALSE)))</f>
        <v/>
      </c>
    </row>
    <row r="1400" spans="1:17">
      <c r="A1400" s="1">
        <v>1397</v>
      </c>
      <c r="B1400" s="1"/>
      <c r="C1400" s="1"/>
      <c r="D1400" s="1"/>
      <c r="E1400" s="6"/>
      <c r="F1400" s="1"/>
      <c r="G1400" s="1" t="str">
        <f>IF(ISNA(VLOOKUP($C1400,'DTEN TCAP Linkage deviceId'!$A$1:$A$20000,1,FALSE)),"No","Yes")</f>
        <v>No</v>
      </c>
      <c r="H1400" s="1" t="str">
        <f>IF(ISNA(VLOOKUP($C1400,'Provisioning Requester'!$F$3:$H$20000,2,FALSE)),"No","Yes")</f>
        <v>No</v>
      </c>
      <c r="I1400" s="1" t="str">
        <f>IF($H1400="Yes",VLOOKUP($C1400,'Provisioning Requester'!$F$3:$H$20000,3,FALSE),"-")</f>
        <v>-</v>
      </c>
      <c r="J1400" s="1" t="str">
        <f>IF(OR(D1400="SVCP", E1400="TRUE"), "No", IF(ISNA(VLOOKUP($C1400,'ProvResponder deviceId'!$A$1:$A$20000,1,FALSE)),"No","Yes"))</f>
        <v>No</v>
      </c>
      <c r="K1400" s="1" t="str">
        <f>IF($J1400="Yes",VLOOKUP($C1400,'ProvResponder deviceId'!$A$1:$C$20000,3,FALSE),"-")</f>
        <v>-</v>
      </c>
      <c r="L1400" s="1" t="str">
        <f t="shared" si="42"/>
        <v/>
      </c>
      <c r="M1400" s="1" t="str">
        <f t="shared" si="43"/>
        <v/>
      </c>
      <c r="N1400" s="1" t="str">
        <f>IF(ISBLANK($C1400),"",IF(ISNA(VLOOKUP($L1400,'result messages'!$H$3:$L$11,2,FALSE)),VLOOKUP($M1400,'result messages'!$H$3:$L$11,2,FALSE),VLOOKUP($L1400,'result messages'!$H$3:$L$11,2,FALSE)))</f>
        <v/>
      </c>
      <c r="O1400" s="1" t="str">
        <f>IF(ISBLANK($C1400),"",IF(ISNA(VLOOKUP($L1400,'result messages'!$H$3:$L$11,3,FALSE)),VLOOKUP($M1400,'result messages'!$H$3:$L$11,3,FALSE),VLOOKUP($L1400,'result messages'!$H$3:$L$11,3,FALSE)))</f>
        <v/>
      </c>
      <c r="P1400" s="1" t="str">
        <f>IF(ISBLANK($C1400),"",IF(ISNA(VLOOKUP($L1400,'result messages'!$H$3:$L$11,4,FALSE)),VLOOKUP($M1400,'result messages'!$H$3:$L$11,4,FALSE),VLOOKUP($L1400,'result messages'!$H$3:$L$11,4,FALSE)))</f>
        <v/>
      </c>
      <c r="Q1400" s="1" t="str">
        <f>IF(ISBLANK($C1400),"",IF(ISNA(VLOOKUP($L1400,'result messages'!$H$3:$L$11,5,FALSE)),VLOOKUP($M1400,'result messages'!$H$3:$L$11,5,FALSE),VLOOKUP($L1400,'result messages'!$H$3:$L$11,5,FALSE)))</f>
        <v/>
      </c>
    </row>
    <row r="1401" spans="1:17">
      <c r="A1401" s="1">
        <v>1398</v>
      </c>
      <c r="B1401" s="1"/>
      <c r="C1401" s="1"/>
      <c r="D1401" s="1"/>
      <c r="E1401" s="6"/>
      <c r="F1401" s="1"/>
      <c r="G1401" s="1" t="str">
        <f>IF(ISNA(VLOOKUP($C1401,'DTEN TCAP Linkage deviceId'!$A$1:$A$20000,1,FALSE)),"No","Yes")</f>
        <v>No</v>
      </c>
      <c r="H1401" s="1" t="str">
        <f>IF(ISNA(VLOOKUP($C1401,'Provisioning Requester'!$F$3:$H$20000,2,FALSE)),"No","Yes")</f>
        <v>No</v>
      </c>
      <c r="I1401" s="1" t="str">
        <f>IF($H1401="Yes",VLOOKUP($C1401,'Provisioning Requester'!$F$3:$H$20000,3,FALSE),"-")</f>
        <v>-</v>
      </c>
      <c r="J1401" s="1" t="str">
        <f>IF(OR(D1401="SVCP", E1401="TRUE"), "No", IF(ISNA(VLOOKUP($C1401,'ProvResponder deviceId'!$A$1:$A$20000,1,FALSE)),"No","Yes"))</f>
        <v>No</v>
      </c>
      <c r="K1401" s="1" t="str">
        <f>IF($J1401="Yes",VLOOKUP($C1401,'ProvResponder deviceId'!$A$1:$C$20000,3,FALSE),"-")</f>
        <v>-</v>
      </c>
      <c r="L1401" s="1" t="str">
        <f t="shared" si="42"/>
        <v/>
      </c>
      <c r="M1401" s="1" t="str">
        <f t="shared" si="43"/>
        <v/>
      </c>
      <c r="N1401" s="1" t="str">
        <f>IF(ISBLANK($C1401),"",IF(ISNA(VLOOKUP($L1401,'result messages'!$H$3:$L$11,2,FALSE)),VLOOKUP($M1401,'result messages'!$H$3:$L$11,2,FALSE),VLOOKUP($L1401,'result messages'!$H$3:$L$11,2,FALSE)))</f>
        <v/>
      </c>
      <c r="O1401" s="1" t="str">
        <f>IF(ISBLANK($C1401),"",IF(ISNA(VLOOKUP($L1401,'result messages'!$H$3:$L$11,3,FALSE)),VLOOKUP($M1401,'result messages'!$H$3:$L$11,3,FALSE),VLOOKUP($L1401,'result messages'!$H$3:$L$11,3,FALSE)))</f>
        <v/>
      </c>
      <c r="P1401" s="1" t="str">
        <f>IF(ISBLANK($C1401),"",IF(ISNA(VLOOKUP($L1401,'result messages'!$H$3:$L$11,4,FALSE)),VLOOKUP($M1401,'result messages'!$H$3:$L$11,4,FALSE),VLOOKUP($L1401,'result messages'!$H$3:$L$11,4,FALSE)))</f>
        <v/>
      </c>
      <c r="Q1401" s="1" t="str">
        <f>IF(ISBLANK($C1401),"",IF(ISNA(VLOOKUP($L1401,'result messages'!$H$3:$L$11,5,FALSE)),VLOOKUP($M1401,'result messages'!$H$3:$L$11,5,FALSE),VLOOKUP($L1401,'result messages'!$H$3:$L$11,5,FALSE)))</f>
        <v/>
      </c>
    </row>
    <row r="1402" spans="1:17">
      <c r="A1402" s="1">
        <v>1399</v>
      </c>
      <c r="B1402" s="1"/>
      <c r="C1402" s="1"/>
      <c r="D1402" s="1"/>
      <c r="E1402" s="6"/>
      <c r="F1402" s="1"/>
      <c r="G1402" s="1" t="str">
        <f>IF(ISNA(VLOOKUP($C1402,'DTEN TCAP Linkage deviceId'!$A$1:$A$20000,1,FALSE)),"No","Yes")</f>
        <v>No</v>
      </c>
      <c r="H1402" s="1" t="str">
        <f>IF(ISNA(VLOOKUP($C1402,'Provisioning Requester'!$F$3:$H$20000,2,FALSE)),"No","Yes")</f>
        <v>No</v>
      </c>
      <c r="I1402" s="1" t="str">
        <f>IF($H1402="Yes",VLOOKUP($C1402,'Provisioning Requester'!$F$3:$H$20000,3,FALSE),"-")</f>
        <v>-</v>
      </c>
      <c r="J1402" s="1" t="str">
        <f>IF(OR(D1402="SVCP", E1402="TRUE"), "No", IF(ISNA(VLOOKUP($C1402,'ProvResponder deviceId'!$A$1:$A$20000,1,FALSE)),"No","Yes"))</f>
        <v>No</v>
      </c>
      <c r="K1402" s="1" t="str">
        <f>IF($J1402="Yes",VLOOKUP($C1402,'ProvResponder deviceId'!$A$1:$C$20000,3,FALSE),"-")</f>
        <v>-</v>
      </c>
      <c r="L1402" s="1" t="str">
        <f t="shared" si="42"/>
        <v/>
      </c>
      <c r="M1402" s="1" t="str">
        <f t="shared" si="43"/>
        <v/>
      </c>
      <c r="N1402" s="1" t="str">
        <f>IF(ISBLANK($C1402),"",IF(ISNA(VLOOKUP($L1402,'result messages'!$H$3:$L$11,2,FALSE)),VLOOKUP($M1402,'result messages'!$H$3:$L$11,2,FALSE),VLOOKUP($L1402,'result messages'!$H$3:$L$11,2,FALSE)))</f>
        <v/>
      </c>
      <c r="O1402" s="1" t="str">
        <f>IF(ISBLANK($C1402),"",IF(ISNA(VLOOKUP($L1402,'result messages'!$H$3:$L$11,3,FALSE)),VLOOKUP($M1402,'result messages'!$H$3:$L$11,3,FALSE),VLOOKUP($L1402,'result messages'!$H$3:$L$11,3,FALSE)))</f>
        <v/>
      </c>
      <c r="P1402" s="1" t="str">
        <f>IF(ISBLANK($C1402),"",IF(ISNA(VLOOKUP($L1402,'result messages'!$H$3:$L$11,4,FALSE)),VLOOKUP($M1402,'result messages'!$H$3:$L$11,4,FALSE),VLOOKUP($L1402,'result messages'!$H$3:$L$11,4,FALSE)))</f>
        <v/>
      </c>
      <c r="Q1402" s="1" t="str">
        <f>IF(ISBLANK($C1402),"",IF(ISNA(VLOOKUP($L1402,'result messages'!$H$3:$L$11,5,FALSE)),VLOOKUP($M1402,'result messages'!$H$3:$L$11,5,FALSE),VLOOKUP($L1402,'result messages'!$H$3:$L$11,5,FALSE)))</f>
        <v/>
      </c>
    </row>
    <row r="1403" spans="1:17">
      <c r="A1403" s="1">
        <v>1400</v>
      </c>
      <c r="B1403" s="1"/>
      <c r="C1403" s="1"/>
      <c r="D1403" s="1"/>
      <c r="E1403" s="6"/>
      <c r="F1403" s="1"/>
      <c r="G1403" s="1" t="str">
        <f>IF(ISNA(VLOOKUP($C1403,'DTEN TCAP Linkage deviceId'!$A$1:$A$20000,1,FALSE)),"No","Yes")</f>
        <v>No</v>
      </c>
      <c r="H1403" s="1" t="str">
        <f>IF(ISNA(VLOOKUP($C1403,'Provisioning Requester'!$F$3:$H$20000,2,FALSE)),"No","Yes")</f>
        <v>No</v>
      </c>
      <c r="I1403" s="1" t="str">
        <f>IF($H1403="Yes",VLOOKUP($C1403,'Provisioning Requester'!$F$3:$H$20000,3,FALSE),"-")</f>
        <v>-</v>
      </c>
      <c r="J1403" s="1" t="str">
        <f>IF(OR(D1403="SVCP", E1403="TRUE"), "No", IF(ISNA(VLOOKUP($C1403,'ProvResponder deviceId'!$A$1:$A$20000,1,FALSE)),"No","Yes"))</f>
        <v>No</v>
      </c>
      <c r="K1403" s="1" t="str">
        <f>IF($J1403="Yes",VLOOKUP($C1403,'ProvResponder deviceId'!$A$1:$C$20000,3,FALSE),"-")</f>
        <v>-</v>
      </c>
      <c r="L1403" s="1" t="str">
        <f t="shared" si="42"/>
        <v/>
      </c>
      <c r="M1403" s="1" t="str">
        <f t="shared" si="43"/>
        <v/>
      </c>
      <c r="N1403" s="1" t="str">
        <f>IF(ISBLANK($C1403),"",IF(ISNA(VLOOKUP($L1403,'result messages'!$H$3:$L$11,2,FALSE)),VLOOKUP($M1403,'result messages'!$H$3:$L$11,2,FALSE),VLOOKUP($L1403,'result messages'!$H$3:$L$11,2,FALSE)))</f>
        <v/>
      </c>
      <c r="O1403" s="1" t="str">
        <f>IF(ISBLANK($C1403),"",IF(ISNA(VLOOKUP($L1403,'result messages'!$H$3:$L$11,3,FALSE)),VLOOKUP($M1403,'result messages'!$H$3:$L$11,3,FALSE),VLOOKUP($L1403,'result messages'!$H$3:$L$11,3,FALSE)))</f>
        <v/>
      </c>
      <c r="P1403" s="1" t="str">
        <f>IF(ISBLANK($C1403),"",IF(ISNA(VLOOKUP($L1403,'result messages'!$H$3:$L$11,4,FALSE)),VLOOKUP($M1403,'result messages'!$H$3:$L$11,4,FALSE),VLOOKUP($L1403,'result messages'!$H$3:$L$11,4,FALSE)))</f>
        <v/>
      </c>
      <c r="Q1403" s="1" t="str">
        <f>IF(ISBLANK($C1403),"",IF(ISNA(VLOOKUP($L1403,'result messages'!$H$3:$L$11,5,FALSE)),VLOOKUP($M1403,'result messages'!$H$3:$L$11,5,FALSE),VLOOKUP($L1403,'result messages'!$H$3:$L$11,5,FALSE)))</f>
        <v/>
      </c>
    </row>
    <row r="1404" spans="1:17">
      <c r="A1404" s="1">
        <v>1401</v>
      </c>
      <c r="B1404" s="1"/>
      <c r="C1404" s="1"/>
      <c r="D1404" s="1"/>
      <c r="E1404" s="6"/>
      <c r="F1404" s="1"/>
      <c r="G1404" s="1" t="str">
        <f>IF(ISNA(VLOOKUP($C1404,'DTEN TCAP Linkage deviceId'!$A$1:$A$20000,1,FALSE)),"No","Yes")</f>
        <v>No</v>
      </c>
      <c r="H1404" s="1" t="str">
        <f>IF(ISNA(VLOOKUP($C1404,'Provisioning Requester'!$F$3:$H$20000,2,FALSE)),"No","Yes")</f>
        <v>No</v>
      </c>
      <c r="I1404" s="1" t="str">
        <f>IF($H1404="Yes",VLOOKUP($C1404,'Provisioning Requester'!$F$3:$H$20000,3,FALSE),"-")</f>
        <v>-</v>
      </c>
      <c r="J1404" s="1" t="str">
        <f>IF(OR(D1404="SVCP", E1404="TRUE"), "No", IF(ISNA(VLOOKUP($C1404,'ProvResponder deviceId'!$A$1:$A$20000,1,FALSE)),"No","Yes"))</f>
        <v>No</v>
      </c>
      <c r="K1404" s="1" t="str">
        <f>IF($J1404="Yes",VLOOKUP($C1404,'ProvResponder deviceId'!$A$1:$C$20000,3,FALSE),"-")</f>
        <v>-</v>
      </c>
      <c r="L1404" s="1" t="str">
        <f t="shared" si="42"/>
        <v/>
      </c>
      <c r="M1404" s="1" t="str">
        <f t="shared" si="43"/>
        <v/>
      </c>
      <c r="N1404" s="1" t="str">
        <f>IF(ISBLANK($C1404),"",IF(ISNA(VLOOKUP($L1404,'result messages'!$H$3:$L$11,2,FALSE)),VLOOKUP($M1404,'result messages'!$H$3:$L$11,2,FALSE),VLOOKUP($L1404,'result messages'!$H$3:$L$11,2,FALSE)))</f>
        <v/>
      </c>
      <c r="O1404" s="1" t="str">
        <f>IF(ISBLANK($C1404),"",IF(ISNA(VLOOKUP($L1404,'result messages'!$H$3:$L$11,3,FALSE)),VLOOKUP($M1404,'result messages'!$H$3:$L$11,3,FALSE),VLOOKUP($L1404,'result messages'!$H$3:$L$11,3,FALSE)))</f>
        <v/>
      </c>
      <c r="P1404" s="1" t="str">
        <f>IF(ISBLANK($C1404),"",IF(ISNA(VLOOKUP($L1404,'result messages'!$H$3:$L$11,4,FALSE)),VLOOKUP($M1404,'result messages'!$H$3:$L$11,4,FALSE),VLOOKUP($L1404,'result messages'!$H$3:$L$11,4,FALSE)))</f>
        <v/>
      </c>
      <c r="Q1404" s="1" t="str">
        <f>IF(ISBLANK($C1404),"",IF(ISNA(VLOOKUP($L1404,'result messages'!$H$3:$L$11,5,FALSE)),VLOOKUP($M1404,'result messages'!$H$3:$L$11,5,FALSE),VLOOKUP($L1404,'result messages'!$H$3:$L$11,5,FALSE)))</f>
        <v/>
      </c>
    </row>
    <row r="1405" spans="1:17">
      <c r="A1405" s="1">
        <v>1402</v>
      </c>
      <c r="B1405" s="1"/>
      <c r="C1405" s="1"/>
      <c r="D1405" s="1"/>
      <c r="E1405" s="6"/>
      <c r="F1405" s="1"/>
      <c r="G1405" s="1" t="str">
        <f>IF(ISNA(VLOOKUP($C1405,'DTEN TCAP Linkage deviceId'!$A$1:$A$20000,1,FALSE)),"No","Yes")</f>
        <v>No</v>
      </c>
      <c r="H1405" s="1" t="str">
        <f>IF(ISNA(VLOOKUP($C1405,'Provisioning Requester'!$F$3:$H$20000,2,FALSE)),"No","Yes")</f>
        <v>No</v>
      </c>
      <c r="I1405" s="1" t="str">
        <f>IF($H1405="Yes",VLOOKUP($C1405,'Provisioning Requester'!$F$3:$H$20000,3,FALSE),"-")</f>
        <v>-</v>
      </c>
      <c r="J1405" s="1" t="str">
        <f>IF(OR(D1405="SVCP", E1405="TRUE"), "No", IF(ISNA(VLOOKUP($C1405,'ProvResponder deviceId'!$A$1:$A$20000,1,FALSE)),"No","Yes"))</f>
        <v>No</v>
      </c>
      <c r="K1405" s="1" t="str">
        <f>IF($J1405="Yes",VLOOKUP($C1405,'ProvResponder deviceId'!$A$1:$C$20000,3,FALSE),"-")</f>
        <v>-</v>
      </c>
      <c r="L1405" s="1" t="str">
        <f t="shared" si="42"/>
        <v/>
      </c>
      <c r="M1405" s="1" t="str">
        <f t="shared" si="43"/>
        <v/>
      </c>
      <c r="N1405" s="1" t="str">
        <f>IF(ISBLANK($C1405),"",IF(ISNA(VLOOKUP($L1405,'result messages'!$H$3:$L$11,2,FALSE)),VLOOKUP($M1405,'result messages'!$H$3:$L$11,2,FALSE),VLOOKUP($L1405,'result messages'!$H$3:$L$11,2,FALSE)))</f>
        <v/>
      </c>
      <c r="O1405" s="1" t="str">
        <f>IF(ISBLANK($C1405),"",IF(ISNA(VLOOKUP($L1405,'result messages'!$H$3:$L$11,3,FALSE)),VLOOKUP($M1405,'result messages'!$H$3:$L$11,3,FALSE),VLOOKUP($L1405,'result messages'!$H$3:$L$11,3,FALSE)))</f>
        <v/>
      </c>
      <c r="P1405" s="1" t="str">
        <f>IF(ISBLANK($C1405),"",IF(ISNA(VLOOKUP($L1405,'result messages'!$H$3:$L$11,4,FALSE)),VLOOKUP($M1405,'result messages'!$H$3:$L$11,4,FALSE),VLOOKUP($L1405,'result messages'!$H$3:$L$11,4,FALSE)))</f>
        <v/>
      </c>
      <c r="Q1405" s="1" t="str">
        <f>IF(ISBLANK($C1405),"",IF(ISNA(VLOOKUP($L1405,'result messages'!$H$3:$L$11,5,FALSE)),VLOOKUP($M1405,'result messages'!$H$3:$L$11,5,FALSE),VLOOKUP($L1405,'result messages'!$H$3:$L$11,5,FALSE)))</f>
        <v/>
      </c>
    </row>
    <row r="1406" spans="1:17">
      <c r="A1406" s="1">
        <v>1403</v>
      </c>
      <c r="B1406" s="1"/>
      <c r="C1406" s="1"/>
      <c r="D1406" s="1"/>
      <c r="E1406" s="6"/>
      <c r="F1406" s="1"/>
      <c r="G1406" s="1" t="str">
        <f>IF(ISNA(VLOOKUP($C1406,'DTEN TCAP Linkage deviceId'!$A$1:$A$20000,1,FALSE)),"No","Yes")</f>
        <v>No</v>
      </c>
      <c r="H1406" s="1" t="str">
        <f>IF(ISNA(VLOOKUP($C1406,'Provisioning Requester'!$F$3:$H$20000,2,FALSE)),"No","Yes")</f>
        <v>No</v>
      </c>
      <c r="I1406" s="1" t="str">
        <f>IF($H1406="Yes",VLOOKUP($C1406,'Provisioning Requester'!$F$3:$H$20000,3,FALSE),"-")</f>
        <v>-</v>
      </c>
      <c r="J1406" s="1" t="str">
        <f>IF(OR(D1406="SVCP", E1406="TRUE"), "No", IF(ISNA(VLOOKUP($C1406,'ProvResponder deviceId'!$A$1:$A$20000,1,FALSE)),"No","Yes"))</f>
        <v>No</v>
      </c>
      <c r="K1406" s="1" t="str">
        <f>IF($J1406="Yes",VLOOKUP($C1406,'ProvResponder deviceId'!$A$1:$C$20000,3,FALSE),"-")</f>
        <v>-</v>
      </c>
      <c r="L1406" s="1" t="str">
        <f t="shared" si="42"/>
        <v/>
      </c>
      <c r="M1406" s="1" t="str">
        <f t="shared" si="43"/>
        <v/>
      </c>
      <c r="N1406" s="1" t="str">
        <f>IF(ISBLANK($C1406),"",IF(ISNA(VLOOKUP($L1406,'result messages'!$H$3:$L$11,2,FALSE)),VLOOKUP($M1406,'result messages'!$H$3:$L$11,2,FALSE),VLOOKUP($L1406,'result messages'!$H$3:$L$11,2,FALSE)))</f>
        <v/>
      </c>
      <c r="O1406" s="1" t="str">
        <f>IF(ISBLANK($C1406),"",IF(ISNA(VLOOKUP($L1406,'result messages'!$H$3:$L$11,3,FALSE)),VLOOKUP($M1406,'result messages'!$H$3:$L$11,3,FALSE),VLOOKUP($L1406,'result messages'!$H$3:$L$11,3,FALSE)))</f>
        <v/>
      </c>
      <c r="P1406" s="1" t="str">
        <f>IF(ISBLANK($C1406),"",IF(ISNA(VLOOKUP($L1406,'result messages'!$H$3:$L$11,4,FALSE)),VLOOKUP($M1406,'result messages'!$H$3:$L$11,4,FALSE),VLOOKUP($L1406,'result messages'!$H$3:$L$11,4,FALSE)))</f>
        <v/>
      </c>
      <c r="Q1406" s="1" t="str">
        <f>IF(ISBLANK($C1406),"",IF(ISNA(VLOOKUP($L1406,'result messages'!$H$3:$L$11,5,FALSE)),VLOOKUP($M1406,'result messages'!$H$3:$L$11,5,FALSE),VLOOKUP($L1406,'result messages'!$H$3:$L$11,5,FALSE)))</f>
        <v/>
      </c>
    </row>
    <row r="1407" spans="1:17">
      <c r="A1407" s="1">
        <v>1404</v>
      </c>
      <c r="B1407" s="1"/>
      <c r="C1407" s="1"/>
      <c r="D1407" s="1"/>
      <c r="E1407" s="6"/>
      <c r="F1407" s="1"/>
      <c r="G1407" s="1" t="str">
        <f>IF(ISNA(VLOOKUP($C1407,'DTEN TCAP Linkage deviceId'!$A$1:$A$20000,1,FALSE)),"No","Yes")</f>
        <v>No</v>
      </c>
      <c r="H1407" s="1" t="str">
        <f>IF(ISNA(VLOOKUP($C1407,'Provisioning Requester'!$F$3:$H$20000,2,FALSE)),"No","Yes")</f>
        <v>No</v>
      </c>
      <c r="I1407" s="1" t="str">
        <f>IF($H1407="Yes",VLOOKUP($C1407,'Provisioning Requester'!$F$3:$H$20000,3,FALSE),"-")</f>
        <v>-</v>
      </c>
      <c r="J1407" s="1" t="str">
        <f>IF(OR(D1407="SVCP", E1407="TRUE"), "No", IF(ISNA(VLOOKUP($C1407,'ProvResponder deviceId'!$A$1:$A$20000,1,FALSE)),"No","Yes"))</f>
        <v>No</v>
      </c>
      <c r="K1407" s="1" t="str">
        <f>IF($J1407="Yes",VLOOKUP($C1407,'ProvResponder deviceId'!$A$1:$C$20000,3,FALSE),"-")</f>
        <v>-</v>
      </c>
      <c r="L1407" s="1" t="str">
        <f t="shared" si="42"/>
        <v/>
      </c>
      <c r="M1407" s="1" t="str">
        <f t="shared" si="43"/>
        <v/>
      </c>
      <c r="N1407" s="1" t="str">
        <f>IF(ISBLANK($C1407),"",IF(ISNA(VLOOKUP($L1407,'result messages'!$H$3:$L$11,2,FALSE)),VLOOKUP($M1407,'result messages'!$H$3:$L$11,2,FALSE),VLOOKUP($L1407,'result messages'!$H$3:$L$11,2,FALSE)))</f>
        <v/>
      </c>
      <c r="O1407" s="1" t="str">
        <f>IF(ISBLANK($C1407),"",IF(ISNA(VLOOKUP($L1407,'result messages'!$H$3:$L$11,3,FALSE)),VLOOKUP($M1407,'result messages'!$H$3:$L$11,3,FALSE),VLOOKUP($L1407,'result messages'!$H$3:$L$11,3,FALSE)))</f>
        <v/>
      </c>
      <c r="P1407" s="1" t="str">
        <f>IF(ISBLANK($C1407),"",IF(ISNA(VLOOKUP($L1407,'result messages'!$H$3:$L$11,4,FALSE)),VLOOKUP($M1407,'result messages'!$H$3:$L$11,4,FALSE),VLOOKUP($L1407,'result messages'!$H$3:$L$11,4,FALSE)))</f>
        <v/>
      </c>
      <c r="Q1407" s="1" t="str">
        <f>IF(ISBLANK($C1407),"",IF(ISNA(VLOOKUP($L1407,'result messages'!$H$3:$L$11,5,FALSE)),VLOOKUP($M1407,'result messages'!$H$3:$L$11,5,FALSE),VLOOKUP($L1407,'result messages'!$H$3:$L$11,5,FALSE)))</f>
        <v/>
      </c>
    </row>
    <row r="1408" spans="1:17">
      <c r="A1408" s="1">
        <v>1405</v>
      </c>
      <c r="B1408" s="1"/>
      <c r="C1408" s="1"/>
      <c r="D1408" s="1"/>
      <c r="E1408" s="6"/>
      <c r="F1408" s="1"/>
      <c r="G1408" s="1" t="str">
        <f>IF(ISNA(VLOOKUP($C1408,'DTEN TCAP Linkage deviceId'!$A$1:$A$20000,1,FALSE)),"No","Yes")</f>
        <v>No</v>
      </c>
      <c r="H1408" s="1" t="str">
        <f>IF(ISNA(VLOOKUP($C1408,'Provisioning Requester'!$F$3:$H$20000,2,FALSE)),"No","Yes")</f>
        <v>No</v>
      </c>
      <c r="I1408" s="1" t="str">
        <f>IF($H1408="Yes",VLOOKUP($C1408,'Provisioning Requester'!$F$3:$H$20000,3,FALSE),"-")</f>
        <v>-</v>
      </c>
      <c r="J1408" s="1" t="str">
        <f>IF(OR(D1408="SVCP", E1408="TRUE"), "No", IF(ISNA(VLOOKUP($C1408,'ProvResponder deviceId'!$A$1:$A$20000,1,FALSE)),"No","Yes"))</f>
        <v>No</v>
      </c>
      <c r="K1408" s="1" t="str">
        <f>IF($J1408="Yes",VLOOKUP($C1408,'ProvResponder deviceId'!$A$1:$C$20000,3,FALSE),"-")</f>
        <v>-</v>
      </c>
      <c r="L1408" s="1" t="str">
        <f t="shared" si="42"/>
        <v/>
      </c>
      <c r="M1408" s="1" t="str">
        <f t="shared" si="43"/>
        <v/>
      </c>
      <c r="N1408" s="1" t="str">
        <f>IF(ISBLANK($C1408),"",IF(ISNA(VLOOKUP($L1408,'result messages'!$H$3:$L$11,2,FALSE)),VLOOKUP($M1408,'result messages'!$H$3:$L$11,2,FALSE),VLOOKUP($L1408,'result messages'!$H$3:$L$11,2,FALSE)))</f>
        <v/>
      </c>
      <c r="O1408" s="1" t="str">
        <f>IF(ISBLANK($C1408),"",IF(ISNA(VLOOKUP($L1408,'result messages'!$H$3:$L$11,3,FALSE)),VLOOKUP($M1408,'result messages'!$H$3:$L$11,3,FALSE),VLOOKUP($L1408,'result messages'!$H$3:$L$11,3,FALSE)))</f>
        <v/>
      </c>
      <c r="P1408" s="1" t="str">
        <f>IF(ISBLANK($C1408),"",IF(ISNA(VLOOKUP($L1408,'result messages'!$H$3:$L$11,4,FALSE)),VLOOKUP($M1408,'result messages'!$H$3:$L$11,4,FALSE),VLOOKUP($L1408,'result messages'!$H$3:$L$11,4,FALSE)))</f>
        <v/>
      </c>
      <c r="Q1408" s="1" t="str">
        <f>IF(ISBLANK($C1408),"",IF(ISNA(VLOOKUP($L1408,'result messages'!$H$3:$L$11,5,FALSE)),VLOOKUP($M1408,'result messages'!$H$3:$L$11,5,FALSE),VLOOKUP($L1408,'result messages'!$H$3:$L$11,5,FALSE)))</f>
        <v/>
      </c>
    </row>
    <row r="1409" spans="1:17">
      <c r="A1409" s="1">
        <v>1406</v>
      </c>
      <c r="B1409" s="1"/>
      <c r="C1409" s="1"/>
      <c r="D1409" s="1"/>
      <c r="E1409" s="6"/>
      <c r="F1409" s="1"/>
      <c r="G1409" s="1" t="str">
        <f>IF(ISNA(VLOOKUP($C1409,'DTEN TCAP Linkage deviceId'!$A$1:$A$20000,1,FALSE)),"No","Yes")</f>
        <v>No</v>
      </c>
      <c r="H1409" s="1" t="str">
        <f>IF(ISNA(VLOOKUP($C1409,'Provisioning Requester'!$F$3:$H$20000,2,FALSE)),"No","Yes")</f>
        <v>No</v>
      </c>
      <c r="I1409" s="1" t="str">
        <f>IF($H1409="Yes",VLOOKUP($C1409,'Provisioning Requester'!$F$3:$H$20000,3,FALSE),"-")</f>
        <v>-</v>
      </c>
      <c r="J1409" s="1" t="str">
        <f>IF(OR(D1409="SVCP", E1409="TRUE"), "No", IF(ISNA(VLOOKUP($C1409,'ProvResponder deviceId'!$A$1:$A$20000,1,FALSE)),"No","Yes"))</f>
        <v>No</v>
      </c>
      <c r="K1409" s="1" t="str">
        <f>IF($J1409="Yes",VLOOKUP($C1409,'ProvResponder deviceId'!$A$1:$C$20000,3,FALSE),"-")</f>
        <v>-</v>
      </c>
      <c r="L1409" s="1" t="str">
        <f t="shared" si="42"/>
        <v/>
      </c>
      <c r="M1409" s="1" t="str">
        <f t="shared" si="43"/>
        <v/>
      </c>
      <c r="N1409" s="1" t="str">
        <f>IF(ISBLANK($C1409),"",IF(ISNA(VLOOKUP($L1409,'result messages'!$H$3:$L$11,2,FALSE)),VLOOKUP($M1409,'result messages'!$H$3:$L$11,2,FALSE),VLOOKUP($L1409,'result messages'!$H$3:$L$11,2,FALSE)))</f>
        <v/>
      </c>
      <c r="O1409" s="1" t="str">
        <f>IF(ISBLANK($C1409),"",IF(ISNA(VLOOKUP($L1409,'result messages'!$H$3:$L$11,3,FALSE)),VLOOKUP($M1409,'result messages'!$H$3:$L$11,3,FALSE),VLOOKUP($L1409,'result messages'!$H$3:$L$11,3,FALSE)))</f>
        <v/>
      </c>
      <c r="P1409" s="1" t="str">
        <f>IF(ISBLANK($C1409),"",IF(ISNA(VLOOKUP($L1409,'result messages'!$H$3:$L$11,4,FALSE)),VLOOKUP($M1409,'result messages'!$H$3:$L$11,4,FALSE),VLOOKUP($L1409,'result messages'!$H$3:$L$11,4,FALSE)))</f>
        <v/>
      </c>
      <c r="Q1409" s="1" t="str">
        <f>IF(ISBLANK($C1409),"",IF(ISNA(VLOOKUP($L1409,'result messages'!$H$3:$L$11,5,FALSE)),VLOOKUP($M1409,'result messages'!$H$3:$L$11,5,FALSE),VLOOKUP($L1409,'result messages'!$H$3:$L$11,5,FALSE)))</f>
        <v/>
      </c>
    </row>
    <row r="1410" spans="1:17">
      <c r="A1410" s="1">
        <v>1407</v>
      </c>
      <c r="B1410" s="1"/>
      <c r="C1410" s="1"/>
      <c r="D1410" s="1"/>
      <c r="E1410" s="6"/>
      <c r="F1410" s="1"/>
      <c r="G1410" s="1" t="str">
        <f>IF(ISNA(VLOOKUP($C1410,'DTEN TCAP Linkage deviceId'!$A$1:$A$20000,1,FALSE)),"No","Yes")</f>
        <v>No</v>
      </c>
      <c r="H1410" s="1" t="str">
        <f>IF(ISNA(VLOOKUP($C1410,'Provisioning Requester'!$F$3:$H$20000,2,FALSE)),"No","Yes")</f>
        <v>No</v>
      </c>
      <c r="I1410" s="1" t="str">
        <f>IF($H1410="Yes",VLOOKUP($C1410,'Provisioning Requester'!$F$3:$H$20000,3,FALSE),"-")</f>
        <v>-</v>
      </c>
      <c r="J1410" s="1" t="str">
        <f>IF(OR(D1410="SVCP", E1410="TRUE"), "No", IF(ISNA(VLOOKUP($C1410,'ProvResponder deviceId'!$A$1:$A$20000,1,FALSE)),"No","Yes"))</f>
        <v>No</v>
      </c>
      <c r="K1410" s="1" t="str">
        <f>IF($J1410="Yes",VLOOKUP($C1410,'ProvResponder deviceId'!$A$1:$C$20000,3,FALSE),"-")</f>
        <v>-</v>
      </c>
      <c r="L1410" s="1" t="str">
        <f t="shared" si="42"/>
        <v/>
      </c>
      <c r="M1410" s="1" t="str">
        <f t="shared" si="43"/>
        <v/>
      </c>
      <c r="N1410" s="1" t="str">
        <f>IF(ISBLANK($C1410),"",IF(ISNA(VLOOKUP($L1410,'result messages'!$H$3:$L$11,2,FALSE)),VLOOKUP($M1410,'result messages'!$H$3:$L$11,2,FALSE),VLOOKUP($L1410,'result messages'!$H$3:$L$11,2,FALSE)))</f>
        <v/>
      </c>
      <c r="O1410" s="1" t="str">
        <f>IF(ISBLANK($C1410),"",IF(ISNA(VLOOKUP($L1410,'result messages'!$H$3:$L$11,3,FALSE)),VLOOKUP($M1410,'result messages'!$H$3:$L$11,3,FALSE),VLOOKUP($L1410,'result messages'!$H$3:$L$11,3,FALSE)))</f>
        <v/>
      </c>
      <c r="P1410" s="1" t="str">
        <f>IF(ISBLANK($C1410),"",IF(ISNA(VLOOKUP($L1410,'result messages'!$H$3:$L$11,4,FALSE)),VLOOKUP($M1410,'result messages'!$H$3:$L$11,4,FALSE),VLOOKUP($L1410,'result messages'!$H$3:$L$11,4,FALSE)))</f>
        <v/>
      </c>
      <c r="Q1410" s="1" t="str">
        <f>IF(ISBLANK($C1410),"",IF(ISNA(VLOOKUP($L1410,'result messages'!$H$3:$L$11,5,FALSE)),VLOOKUP($M1410,'result messages'!$H$3:$L$11,5,FALSE),VLOOKUP($L1410,'result messages'!$H$3:$L$11,5,FALSE)))</f>
        <v/>
      </c>
    </row>
    <row r="1411" spans="1:17">
      <c r="A1411" s="1">
        <v>1408</v>
      </c>
      <c r="B1411" s="1"/>
      <c r="C1411" s="1"/>
      <c r="D1411" s="1"/>
      <c r="E1411" s="6"/>
      <c r="F1411" s="1"/>
      <c r="G1411" s="1" t="str">
        <f>IF(ISNA(VLOOKUP($C1411,'DTEN TCAP Linkage deviceId'!$A$1:$A$20000,1,FALSE)),"No","Yes")</f>
        <v>No</v>
      </c>
      <c r="H1411" s="1" t="str">
        <f>IF(ISNA(VLOOKUP($C1411,'Provisioning Requester'!$F$3:$H$20000,2,FALSE)),"No","Yes")</f>
        <v>No</v>
      </c>
      <c r="I1411" s="1" t="str">
        <f>IF($H1411="Yes",VLOOKUP($C1411,'Provisioning Requester'!$F$3:$H$20000,3,FALSE),"-")</f>
        <v>-</v>
      </c>
      <c r="J1411" s="1" t="str">
        <f>IF(OR(D1411="SVCP", E1411="TRUE"), "No", IF(ISNA(VLOOKUP($C1411,'ProvResponder deviceId'!$A$1:$A$20000,1,FALSE)),"No","Yes"))</f>
        <v>No</v>
      </c>
      <c r="K1411" s="1" t="str">
        <f>IF($J1411="Yes",VLOOKUP($C1411,'ProvResponder deviceId'!$A$1:$C$20000,3,FALSE),"-")</f>
        <v>-</v>
      </c>
      <c r="L1411" s="1" t="str">
        <f t="shared" si="42"/>
        <v/>
      </c>
      <c r="M1411" s="1" t="str">
        <f t="shared" si="43"/>
        <v/>
      </c>
      <c r="N1411" s="1" t="str">
        <f>IF(ISBLANK($C1411),"",IF(ISNA(VLOOKUP($L1411,'result messages'!$H$3:$L$11,2,FALSE)),VLOOKUP($M1411,'result messages'!$H$3:$L$11,2,FALSE),VLOOKUP($L1411,'result messages'!$H$3:$L$11,2,FALSE)))</f>
        <v/>
      </c>
      <c r="O1411" s="1" t="str">
        <f>IF(ISBLANK($C1411),"",IF(ISNA(VLOOKUP($L1411,'result messages'!$H$3:$L$11,3,FALSE)),VLOOKUP($M1411,'result messages'!$H$3:$L$11,3,FALSE),VLOOKUP($L1411,'result messages'!$H$3:$L$11,3,FALSE)))</f>
        <v/>
      </c>
      <c r="P1411" s="1" t="str">
        <f>IF(ISBLANK($C1411),"",IF(ISNA(VLOOKUP($L1411,'result messages'!$H$3:$L$11,4,FALSE)),VLOOKUP($M1411,'result messages'!$H$3:$L$11,4,FALSE),VLOOKUP($L1411,'result messages'!$H$3:$L$11,4,FALSE)))</f>
        <v/>
      </c>
      <c r="Q1411" s="1" t="str">
        <f>IF(ISBLANK($C1411),"",IF(ISNA(VLOOKUP($L1411,'result messages'!$H$3:$L$11,5,FALSE)),VLOOKUP($M1411,'result messages'!$H$3:$L$11,5,FALSE),VLOOKUP($L1411,'result messages'!$H$3:$L$11,5,FALSE)))</f>
        <v/>
      </c>
    </row>
    <row r="1412" spans="1:17">
      <c r="A1412" s="1">
        <v>1409</v>
      </c>
      <c r="B1412" s="1"/>
      <c r="C1412" s="1"/>
      <c r="D1412" s="1"/>
      <c r="E1412" s="6"/>
      <c r="F1412" s="1"/>
      <c r="G1412" s="1" t="str">
        <f>IF(ISNA(VLOOKUP($C1412,'DTEN TCAP Linkage deviceId'!$A$1:$A$20000,1,FALSE)),"No","Yes")</f>
        <v>No</v>
      </c>
      <c r="H1412" s="1" t="str">
        <f>IF(ISNA(VLOOKUP($C1412,'Provisioning Requester'!$F$3:$H$20000,2,FALSE)),"No","Yes")</f>
        <v>No</v>
      </c>
      <c r="I1412" s="1" t="str">
        <f>IF($H1412="Yes",VLOOKUP($C1412,'Provisioning Requester'!$F$3:$H$20000,3,FALSE),"-")</f>
        <v>-</v>
      </c>
      <c r="J1412" s="1" t="str">
        <f>IF(OR(D1412="SVCP", E1412="TRUE"), "No", IF(ISNA(VLOOKUP($C1412,'ProvResponder deviceId'!$A$1:$A$20000,1,FALSE)),"No","Yes"))</f>
        <v>No</v>
      </c>
      <c r="K1412" s="1" t="str">
        <f>IF($J1412="Yes",VLOOKUP($C1412,'ProvResponder deviceId'!$A$1:$C$20000,3,FALSE),"-")</f>
        <v>-</v>
      </c>
      <c r="L1412" s="1" t="str">
        <f t="shared" si="42"/>
        <v/>
      </c>
      <c r="M1412" s="1" t="str">
        <f t="shared" si="43"/>
        <v/>
      </c>
      <c r="N1412" s="1" t="str">
        <f>IF(ISBLANK($C1412),"",IF(ISNA(VLOOKUP($L1412,'result messages'!$H$3:$L$11,2,FALSE)),VLOOKUP($M1412,'result messages'!$H$3:$L$11,2,FALSE),VLOOKUP($L1412,'result messages'!$H$3:$L$11,2,FALSE)))</f>
        <v/>
      </c>
      <c r="O1412" s="1" t="str">
        <f>IF(ISBLANK($C1412),"",IF(ISNA(VLOOKUP($L1412,'result messages'!$H$3:$L$11,3,FALSE)),VLOOKUP($M1412,'result messages'!$H$3:$L$11,3,FALSE),VLOOKUP($L1412,'result messages'!$H$3:$L$11,3,FALSE)))</f>
        <v/>
      </c>
      <c r="P1412" s="1" t="str">
        <f>IF(ISBLANK($C1412),"",IF(ISNA(VLOOKUP($L1412,'result messages'!$H$3:$L$11,4,FALSE)),VLOOKUP($M1412,'result messages'!$H$3:$L$11,4,FALSE),VLOOKUP($L1412,'result messages'!$H$3:$L$11,4,FALSE)))</f>
        <v/>
      </c>
      <c r="Q1412" s="1" t="str">
        <f>IF(ISBLANK($C1412),"",IF(ISNA(VLOOKUP($L1412,'result messages'!$H$3:$L$11,5,FALSE)),VLOOKUP($M1412,'result messages'!$H$3:$L$11,5,FALSE),VLOOKUP($L1412,'result messages'!$H$3:$L$11,5,FALSE)))</f>
        <v/>
      </c>
    </row>
    <row r="1413" spans="1:17">
      <c r="A1413" s="1">
        <v>1410</v>
      </c>
      <c r="B1413" s="1"/>
      <c r="C1413" s="1"/>
      <c r="D1413" s="1"/>
      <c r="E1413" s="6"/>
      <c r="F1413" s="1"/>
      <c r="G1413" s="1" t="str">
        <f>IF(ISNA(VLOOKUP($C1413,'DTEN TCAP Linkage deviceId'!$A$1:$A$20000,1,FALSE)),"No","Yes")</f>
        <v>No</v>
      </c>
      <c r="H1413" s="1" t="str">
        <f>IF(ISNA(VLOOKUP($C1413,'Provisioning Requester'!$F$3:$H$20000,2,FALSE)),"No","Yes")</f>
        <v>No</v>
      </c>
      <c r="I1413" s="1" t="str">
        <f>IF($H1413="Yes",VLOOKUP($C1413,'Provisioning Requester'!$F$3:$H$20000,3,FALSE),"-")</f>
        <v>-</v>
      </c>
      <c r="J1413" s="1" t="str">
        <f>IF(OR(D1413="SVCP", E1413="TRUE"), "No", IF(ISNA(VLOOKUP($C1413,'ProvResponder deviceId'!$A$1:$A$20000,1,FALSE)),"No","Yes"))</f>
        <v>No</v>
      </c>
      <c r="K1413" s="1" t="str">
        <f>IF($J1413="Yes",VLOOKUP($C1413,'ProvResponder deviceId'!$A$1:$C$20000,3,FALSE),"-")</f>
        <v>-</v>
      </c>
      <c r="L1413" s="1" t="str">
        <f t="shared" ref="L1413:L1476" si="44">IF(ISBLANK($C1413),"",$D1413&amp;$E1413&amp;$G1413&amp;$H1413&amp;$I1413&amp;$J1413&amp;$K1413)</f>
        <v/>
      </c>
      <c r="M1413" s="1" t="str">
        <f t="shared" ref="M1413:M1476" si="45">IF(ISBLANK($C1413),"",$D1413&amp;$E1413&amp;$G1413&amp;$H1413&amp;$I1413&amp;$J1413&amp;"other")</f>
        <v/>
      </c>
      <c r="N1413" s="1" t="str">
        <f>IF(ISBLANK($C1413),"",IF(ISNA(VLOOKUP($L1413,'result messages'!$H$3:$L$11,2,FALSE)),VLOOKUP($M1413,'result messages'!$H$3:$L$11,2,FALSE),VLOOKUP($L1413,'result messages'!$H$3:$L$11,2,FALSE)))</f>
        <v/>
      </c>
      <c r="O1413" s="1" t="str">
        <f>IF(ISBLANK($C1413),"",IF(ISNA(VLOOKUP($L1413,'result messages'!$H$3:$L$11,3,FALSE)),VLOOKUP($M1413,'result messages'!$H$3:$L$11,3,FALSE),VLOOKUP($L1413,'result messages'!$H$3:$L$11,3,FALSE)))</f>
        <v/>
      </c>
      <c r="P1413" s="1" t="str">
        <f>IF(ISBLANK($C1413),"",IF(ISNA(VLOOKUP($L1413,'result messages'!$H$3:$L$11,4,FALSE)),VLOOKUP($M1413,'result messages'!$H$3:$L$11,4,FALSE),VLOOKUP($L1413,'result messages'!$H$3:$L$11,4,FALSE)))</f>
        <v/>
      </c>
      <c r="Q1413" s="1" t="str">
        <f>IF(ISBLANK($C1413),"",IF(ISNA(VLOOKUP($L1413,'result messages'!$H$3:$L$11,5,FALSE)),VLOOKUP($M1413,'result messages'!$H$3:$L$11,5,FALSE),VLOOKUP($L1413,'result messages'!$H$3:$L$11,5,FALSE)))</f>
        <v/>
      </c>
    </row>
    <row r="1414" spans="1:17">
      <c r="A1414" s="1">
        <v>1411</v>
      </c>
      <c r="B1414" s="1"/>
      <c r="C1414" s="1"/>
      <c r="D1414" s="1"/>
      <c r="E1414" s="6"/>
      <c r="F1414" s="1"/>
      <c r="G1414" s="1" t="str">
        <f>IF(ISNA(VLOOKUP($C1414,'DTEN TCAP Linkage deviceId'!$A$1:$A$20000,1,FALSE)),"No","Yes")</f>
        <v>No</v>
      </c>
      <c r="H1414" s="1" t="str">
        <f>IF(ISNA(VLOOKUP($C1414,'Provisioning Requester'!$F$3:$H$20000,2,FALSE)),"No","Yes")</f>
        <v>No</v>
      </c>
      <c r="I1414" s="1" t="str">
        <f>IF($H1414="Yes",VLOOKUP($C1414,'Provisioning Requester'!$F$3:$H$20000,3,FALSE),"-")</f>
        <v>-</v>
      </c>
      <c r="J1414" s="1" t="str">
        <f>IF(OR(D1414="SVCP", E1414="TRUE"), "No", IF(ISNA(VLOOKUP($C1414,'ProvResponder deviceId'!$A$1:$A$20000,1,FALSE)),"No","Yes"))</f>
        <v>No</v>
      </c>
      <c r="K1414" s="1" t="str">
        <f>IF($J1414="Yes",VLOOKUP($C1414,'ProvResponder deviceId'!$A$1:$C$20000,3,FALSE),"-")</f>
        <v>-</v>
      </c>
      <c r="L1414" s="1" t="str">
        <f t="shared" si="44"/>
        <v/>
      </c>
      <c r="M1414" s="1" t="str">
        <f t="shared" si="45"/>
        <v/>
      </c>
      <c r="N1414" s="1" t="str">
        <f>IF(ISBLANK($C1414),"",IF(ISNA(VLOOKUP($L1414,'result messages'!$H$3:$L$11,2,FALSE)),VLOOKUP($M1414,'result messages'!$H$3:$L$11,2,FALSE),VLOOKUP($L1414,'result messages'!$H$3:$L$11,2,FALSE)))</f>
        <v/>
      </c>
      <c r="O1414" s="1" t="str">
        <f>IF(ISBLANK($C1414),"",IF(ISNA(VLOOKUP($L1414,'result messages'!$H$3:$L$11,3,FALSE)),VLOOKUP($M1414,'result messages'!$H$3:$L$11,3,FALSE),VLOOKUP($L1414,'result messages'!$H$3:$L$11,3,FALSE)))</f>
        <v/>
      </c>
      <c r="P1414" s="1" t="str">
        <f>IF(ISBLANK($C1414),"",IF(ISNA(VLOOKUP($L1414,'result messages'!$H$3:$L$11,4,FALSE)),VLOOKUP($M1414,'result messages'!$H$3:$L$11,4,FALSE),VLOOKUP($L1414,'result messages'!$H$3:$L$11,4,FALSE)))</f>
        <v/>
      </c>
      <c r="Q1414" s="1" t="str">
        <f>IF(ISBLANK($C1414),"",IF(ISNA(VLOOKUP($L1414,'result messages'!$H$3:$L$11,5,FALSE)),VLOOKUP($M1414,'result messages'!$H$3:$L$11,5,FALSE),VLOOKUP($L1414,'result messages'!$H$3:$L$11,5,FALSE)))</f>
        <v/>
      </c>
    </row>
    <row r="1415" spans="1:17">
      <c r="A1415" s="1">
        <v>1412</v>
      </c>
      <c r="B1415" s="1"/>
      <c r="C1415" s="1"/>
      <c r="D1415" s="1"/>
      <c r="E1415" s="6"/>
      <c r="F1415" s="1"/>
      <c r="G1415" s="1" t="str">
        <f>IF(ISNA(VLOOKUP($C1415,'DTEN TCAP Linkage deviceId'!$A$1:$A$20000,1,FALSE)),"No","Yes")</f>
        <v>No</v>
      </c>
      <c r="H1415" s="1" t="str">
        <f>IF(ISNA(VLOOKUP($C1415,'Provisioning Requester'!$F$3:$H$20000,2,FALSE)),"No","Yes")</f>
        <v>No</v>
      </c>
      <c r="I1415" s="1" t="str">
        <f>IF($H1415="Yes",VLOOKUP($C1415,'Provisioning Requester'!$F$3:$H$20000,3,FALSE),"-")</f>
        <v>-</v>
      </c>
      <c r="J1415" s="1" t="str">
        <f>IF(OR(D1415="SVCP", E1415="TRUE"), "No", IF(ISNA(VLOOKUP($C1415,'ProvResponder deviceId'!$A$1:$A$20000,1,FALSE)),"No","Yes"))</f>
        <v>No</v>
      </c>
      <c r="K1415" s="1" t="str">
        <f>IF($J1415="Yes",VLOOKUP($C1415,'ProvResponder deviceId'!$A$1:$C$20000,3,FALSE),"-")</f>
        <v>-</v>
      </c>
      <c r="L1415" s="1" t="str">
        <f t="shared" si="44"/>
        <v/>
      </c>
      <c r="M1415" s="1" t="str">
        <f t="shared" si="45"/>
        <v/>
      </c>
      <c r="N1415" s="1" t="str">
        <f>IF(ISBLANK($C1415),"",IF(ISNA(VLOOKUP($L1415,'result messages'!$H$3:$L$11,2,FALSE)),VLOOKUP($M1415,'result messages'!$H$3:$L$11,2,FALSE),VLOOKUP($L1415,'result messages'!$H$3:$L$11,2,FALSE)))</f>
        <v/>
      </c>
      <c r="O1415" s="1" t="str">
        <f>IF(ISBLANK($C1415),"",IF(ISNA(VLOOKUP($L1415,'result messages'!$H$3:$L$11,3,FALSE)),VLOOKUP($M1415,'result messages'!$H$3:$L$11,3,FALSE),VLOOKUP($L1415,'result messages'!$H$3:$L$11,3,FALSE)))</f>
        <v/>
      </c>
      <c r="P1415" s="1" t="str">
        <f>IF(ISBLANK($C1415),"",IF(ISNA(VLOOKUP($L1415,'result messages'!$H$3:$L$11,4,FALSE)),VLOOKUP($M1415,'result messages'!$H$3:$L$11,4,FALSE),VLOOKUP($L1415,'result messages'!$H$3:$L$11,4,FALSE)))</f>
        <v/>
      </c>
      <c r="Q1415" s="1" t="str">
        <f>IF(ISBLANK($C1415),"",IF(ISNA(VLOOKUP($L1415,'result messages'!$H$3:$L$11,5,FALSE)),VLOOKUP($M1415,'result messages'!$H$3:$L$11,5,FALSE),VLOOKUP($L1415,'result messages'!$H$3:$L$11,5,FALSE)))</f>
        <v/>
      </c>
    </row>
    <row r="1416" spans="1:17">
      <c r="A1416" s="1">
        <v>1413</v>
      </c>
      <c r="B1416" s="1"/>
      <c r="C1416" s="1"/>
      <c r="D1416" s="1"/>
      <c r="E1416" s="6"/>
      <c r="F1416" s="1"/>
      <c r="G1416" s="1" t="str">
        <f>IF(ISNA(VLOOKUP($C1416,'DTEN TCAP Linkage deviceId'!$A$1:$A$20000,1,FALSE)),"No","Yes")</f>
        <v>No</v>
      </c>
      <c r="H1416" s="1" t="str">
        <f>IF(ISNA(VLOOKUP($C1416,'Provisioning Requester'!$F$3:$H$20000,2,FALSE)),"No","Yes")</f>
        <v>No</v>
      </c>
      <c r="I1416" s="1" t="str">
        <f>IF($H1416="Yes",VLOOKUP($C1416,'Provisioning Requester'!$F$3:$H$20000,3,FALSE),"-")</f>
        <v>-</v>
      </c>
      <c r="J1416" s="1" t="str">
        <f>IF(OR(D1416="SVCP", E1416="TRUE"), "No", IF(ISNA(VLOOKUP($C1416,'ProvResponder deviceId'!$A$1:$A$20000,1,FALSE)),"No","Yes"))</f>
        <v>No</v>
      </c>
      <c r="K1416" s="1" t="str">
        <f>IF($J1416="Yes",VLOOKUP($C1416,'ProvResponder deviceId'!$A$1:$C$20000,3,FALSE),"-")</f>
        <v>-</v>
      </c>
      <c r="L1416" s="1" t="str">
        <f t="shared" si="44"/>
        <v/>
      </c>
      <c r="M1416" s="1" t="str">
        <f t="shared" si="45"/>
        <v/>
      </c>
      <c r="N1416" s="1" t="str">
        <f>IF(ISBLANK($C1416),"",IF(ISNA(VLOOKUP($L1416,'result messages'!$H$3:$L$11,2,FALSE)),VLOOKUP($M1416,'result messages'!$H$3:$L$11,2,FALSE),VLOOKUP($L1416,'result messages'!$H$3:$L$11,2,FALSE)))</f>
        <v/>
      </c>
      <c r="O1416" s="1" t="str">
        <f>IF(ISBLANK($C1416),"",IF(ISNA(VLOOKUP($L1416,'result messages'!$H$3:$L$11,3,FALSE)),VLOOKUP($M1416,'result messages'!$H$3:$L$11,3,FALSE),VLOOKUP($L1416,'result messages'!$H$3:$L$11,3,FALSE)))</f>
        <v/>
      </c>
      <c r="P1416" s="1" t="str">
        <f>IF(ISBLANK($C1416),"",IF(ISNA(VLOOKUP($L1416,'result messages'!$H$3:$L$11,4,FALSE)),VLOOKUP($M1416,'result messages'!$H$3:$L$11,4,FALSE),VLOOKUP($L1416,'result messages'!$H$3:$L$11,4,FALSE)))</f>
        <v/>
      </c>
      <c r="Q1416" s="1" t="str">
        <f>IF(ISBLANK($C1416),"",IF(ISNA(VLOOKUP($L1416,'result messages'!$H$3:$L$11,5,FALSE)),VLOOKUP($M1416,'result messages'!$H$3:$L$11,5,FALSE),VLOOKUP($L1416,'result messages'!$H$3:$L$11,5,FALSE)))</f>
        <v/>
      </c>
    </row>
    <row r="1417" spans="1:17">
      <c r="A1417" s="1">
        <v>1414</v>
      </c>
      <c r="B1417" s="1"/>
      <c r="C1417" s="1"/>
      <c r="D1417" s="1"/>
      <c r="E1417" s="6"/>
      <c r="F1417" s="1"/>
      <c r="G1417" s="1" t="str">
        <f>IF(ISNA(VLOOKUP($C1417,'DTEN TCAP Linkage deviceId'!$A$1:$A$20000,1,FALSE)),"No","Yes")</f>
        <v>No</v>
      </c>
      <c r="H1417" s="1" t="str">
        <f>IF(ISNA(VLOOKUP($C1417,'Provisioning Requester'!$F$3:$H$20000,2,FALSE)),"No","Yes")</f>
        <v>No</v>
      </c>
      <c r="I1417" s="1" t="str">
        <f>IF($H1417="Yes",VLOOKUP($C1417,'Provisioning Requester'!$F$3:$H$20000,3,FALSE),"-")</f>
        <v>-</v>
      </c>
      <c r="J1417" s="1" t="str">
        <f>IF(OR(D1417="SVCP", E1417="TRUE"), "No", IF(ISNA(VLOOKUP($C1417,'ProvResponder deviceId'!$A$1:$A$20000,1,FALSE)),"No","Yes"))</f>
        <v>No</v>
      </c>
      <c r="K1417" s="1" t="str">
        <f>IF($J1417="Yes",VLOOKUP($C1417,'ProvResponder deviceId'!$A$1:$C$20000,3,FALSE),"-")</f>
        <v>-</v>
      </c>
      <c r="L1417" s="1" t="str">
        <f t="shared" si="44"/>
        <v/>
      </c>
      <c r="M1417" s="1" t="str">
        <f t="shared" si="45"/>
        <v/>
      </c>
      <c r="N1417" s="1" t="str">
        <f>IF(ISBLANK($C1417),"",IF(ISNA(VLOOKUP($L1417,'result messages'!$H$3:$L$11,2,FALSE)),VLOOKUP($M1417,'result messages'!$H$3:$L$11,2,FALSE),VLOOKUP($L1417,'result messages'!$H$3:$L$11,2,FALSE)))</f>
        <v/>
      </c>
      <c r="O1417" s="1" t="str">
        <f>IF(ISBLANK($C1417),"",IF(ISNA(VLOOKUP($L1417,'result messages'!$H$3:$L$11,3,FALSE)),VLOOKUP($M1417,'result messages'!$H$3:$L$11,3,FALSE),VLOOKUP($L1417,'result messages'!$H$3:$L$11,3,FALSE)))</f>
        <v/>
      </c>
      <c r="P1417" s="1" t="str">
        <f>IF(ISBLANK($C1417),"",IF(ISNA(VLOOKUP($L1417,'result messages'!$H$3:$L$11,4,FALSE)),VLOOKUP($M1417,'result messages'!$H$3:$L$11,4,FALSE),VLOOKUP($L1417,'result messages'!$H$3:$L$11,4,FALSE)))</f>
        <v/>
      </c>
      <c r="Q1417" s="1" t="str">
        <f>IF(ISBLANK($C1417),"",IF(ISNA(VLOOKUP($L1417,'result messages'!$H$3:$L$11,5,FALSE)),VLOOKUP($M1417,'result messages'!$H$3:$L$11,5,FALSE),VLOOKUP($L1417,'result messages'!$H$3:$L$11,5,FALSE)))</f>
        <v/>
      </c>
    </row>
    <row r="1418" spans="1:17">
      <c r="A1418" s="1">
        <v>1415</v>
      </c>
      <c r="B1418" s="1"/>
      <c r="C1418" s="1"/>
      <c r="D1418" s="1"/>
      <c r="E1418" s="6"/>
      <c r="F1418" s="1"/>
      <c r="G1418" s="1" t="str">
        <f>IF(ISNA(VLOOKUP($C1418,'DTEN TCAP Linkage deviceId'!$A$1:$A$20000,1,FALSE)),"No","Yes")</f>
        <v>No</v>
      </c>
      <c r="H1418" s="1" t="str">
        <f>IF(ISNA(VLOOKUP($C1418,'Provisioning Requester'!$F$3:$H$20000,2,FALSE)),"No","Yes")</f>
        <v>No</v>
      </c>
      <c r="I1418" s="1" t="str">
        <f>IF($H1418="Yes",VLOOKUP($C1418,'Provisioning Requester'!$F$3:$H$20000,3,FALSE),"-")</f>
        <v>-</v>
      </c>
      <c r="J1418" s="1" t="str">
        <f>IF(OR(D1418="SVCP", E1418="TRUE"), "No", IF(ISNA(VLOOKUP($C1418,'ProvResponder deviceId'!$A$1:$A$20000,1,FALSE)),"No","Yes"))</f>
        <v>No</v>
      </c>
      <c r="K1418" s="1" t="str">
        <f>IF($J1418="Yes",VLOOKUP($C1418,'ProvResponder deviceId'!$A$1:$C$20000,3,FALSE),"-")</f>
        <v>-</v>
      </c>
      <c r="L1418" s="1" t="str">
        <f t="shared" si="44"/>
        <v/>
      </c>
      <c r="M1418" s="1" t="str">
        <f t="shared" si="45"/>
        <v/>
      </c>
      <c r="N1418" s="1" t="str">
        <f>IF(ISBLANK($C1418),"",IF(ISNA(VLOOKUP($L1418,'result messages'!$H$3:$L$11,2,FALSE)),VLOOKUP($M1418,'result messages'!$H$3:$L$11,2,FALSE),VLOOKUP($L1418,'result messages'!$H$3:$L$11,2,FALSE)))</f>
        <v/>
      </c>
      <c r="O1418" s="1" t="str">
        <f>IF(ISBLANK($C1418),"",IF(ISNA(VLOOKUP($L1418,'result messages'!$H$3:$L$11,3,FALSE)),VLOOKUP($M1418,'result messages'!$H$3:$L$11,3,FALSE),VLOOKUP($L1418,'result messages'!$H$3:$L$11,3,FALSE)))</f>
        <v/>
      </c>
      <c r="P1418" s="1" t="str">
        <f>IF(ISBLANK($C1418),"",IF(ISNA(VLOOKUP($L1418,'result messages'!$H$3:$L$11,4,FALSE)),VLOOKUP($M1418,'result messages'!$H$3:$L$11,4,FALSE),VLOOKUP($L1418,'result messages'!$H$3:$L$11,4,FALSE)))</f>
        <v/>
      </c>
      <c r="Q1418" s="1" t="str">
        <f>IF(ISBLANK($C1418),"",IF(ISNA(VLOOKUP($L1418,'result messages'!$H$3:$L$11,5,FALSE)),VLOOKUP($M1418,'result messages'!$H$3:$L$11,5,FALSE),VLOOKUP($L1418,'result messages'!$H$3:$L$11,5,FALSE)))</f>
        <v/>
      </c>
    </row>
    <row r="1419" spans="1:17">
      <c r="A1419" s="1">
        <v>1416</v>
      </c>
      <c r="B1419" s="1"/>
      <c r="C1419" s="1"/>
      <c r="D1419" s="1"/>
      <c r="E1419" s="6"/>
      <c r="F1419" s="1"/>
      <c r="G1419" s="1" t="str">
        <f>IF(ISNA(VLOOKUP($C1419,'DTEN TCAP Linkage deviceId'!$A$1:$A$20000,1,FALSE)),"No","Yes")</f>
        <v>No</v>
      </c>
      <c r="H1419" s="1" t="str">
        <f>IF(ISNA(VLOOKUP($C1419,'Provisioning Requester'!$F$3:$H$20000,2,FALSE)),"No","Yes")</f>
        <v>No</v>
      </c>
      <c r="I1419" s="1" t="str">
        <f>IF($H1419="Yes",VLOOKUP($C1419,'Provisioning Requester'!$F$3:$H$20000,3,FALSE),"-")</f>
        <v>-</v>
      </c>
      <c r="J1419" s="1" t="str">
        <f>IF(OR(D1419="SVCP", E1419="TRUE"), "No", IF(ISNA(VLOOKUP($C1419,'ProvResponder deviceId'!$A$1:$A$20000,1,FALSE)),"No","Yes"))</f>
        <v>No</v>
      </c>
      <c r="K1419" s="1" t="str">
        <f>IF($J1419="Yes",VLOOKUP($C1419,'ProvResponder deviceId'!$A$1:$C$20000,3,FALSE),"-")</f>
        <v>-</v>
      </c>
      <c r="L1419" s="1" t="str">
        <f t="shared" si="44"/>
        <v/>
      </c>
      <c r="M1419" s="1" t="str">
        <f t="shared" si="45"/>
        <v/>
      </c>
      <c r="N1419" s="1" t="str">
        <f>IF(ISBLANK($C1419),"",IF(ISNA(VLOOKUP($L1419,'result messages'!$H$3:$L$11,2,FALSE)),VLOOKUP($M1419,'result messages'!$H$3:$L$11,2,FALSE),VLOOKUP($L1419,'result messages'!$H$3:$L$11,2,FALSE)))</f>
        <v/>
      </c>
      <c r="O1419" s="1" t="str">
        <f>IF(ISBLANK($C1419),"",IF(ISNA(VLOOKUP($L1419,'result messages'!$H$3:$L$11,3,FALSE)),VLOOKUP($M1419,'result messages'!$H$3:$L$11,3,FALSE),VLOOKUP($L1419,'result messages'!$H$3:$L$11,3,FALSE)))</f>
        <v/>
      </c>
      <c r="P1419" s="1" t="str">
        <f>IF(ISBLANK($C1419),"",IF(ISNA(VLOOKUP($L1419,'result messages'!$H$3:$L$11,4,FALSE)),VLOOKUP($M1419,'result messages'!$H$3:$L$11,4,FALSE),VLOOKUP($L1419,'result messages'!$H$3:$L$11,4,FALSE)))</f>
        <v/>
      </c>
      <c r="Q1419" s="1" t="str">
        <f>IF(ISBLANK($C1419),"",IF(ISNA(VLOOKUP($L1419,'result messages'!$H$3:$L$11,5,FALSE)),VLOOKUP($M1419,'result messages'!$H$3:$L$11,5,FALSE),VLOOKUP($L1419,'result messages'!$H$3:$L$11,5,FALSE)))</f>
        <v/>
      </c>
    </row>
    <row r="1420" spans="1:17">
      <c r="A1420" s="1">
        <v>1417</v>
      </c>
      <c r="B1420" s="1"/>
      <c r="C1420" s="1"/>
      <c r="D1420" s="1"/>
      <c r="E1420" s="6"/>
      <c r="F1420" s="1"/>
      <c r="G1420" s="1" t="str">
        <f>IF(ISNA(VLOOKUP($C1420,'DTEN TCAP Linkage deviceId'!$A$1:$A$20000,1,FALSE)),"No","Yes")</f>
        <v>No</v>
      </c>
      <c r="H1420" s="1" t="str">
        <f>IF(ISNA(VLOOKUP($C1420,'Provisioning Requester'!$F$3:$H$20000,2,FALSE)),"No","Yes")</f>
        <v>No</v>
      </c>
      <c r="I1420" s="1" t="str">
        <f>IF($H1420="Yes",VLOOKUP($C1420,'Provisioning Requester'!$F$3:$H$20000,3,FALSE),"-")</f>
        <v>-</v>
      </c>
      <c r="J1420" s="1" t="str">
        <f>IF(OR(D1420="SVCP", E1420="TRUE"), "No", IF(ISNA(VLOOKUP($C1420,'ProvResponder deviceId'!$A$1:$A$20000,1,FALSE)),"No","Yes"))</f>
        <v>No</v>
      </c>
      <c r="K1420" s="1" t="str">
        <f>IF($J1420="Yes",VLOOKUP($C1420,'ProvResponder deviceId'!$A$1:$C$20000,3,FALSE),"-")</f>
        <v>-</v>
      </c>
      <c r="L1420" s="1" t="str">
        <f t="shared" si="44"/>
        <v/>
      </c>
      <c r="M1420" s="1" t="str">
        <f t="shared" si="45"/>
        <v/>
      </c>
      <c r="N1420" s="1" t="str">
        <f>IF(ISBLANK($C1420),"",IF(ISNA(VLOOKUP($L1420,'result messages'!$H$3:$L$11,2,FALSE)),VLOOKUP($M1420,'result messages'!$H$3:$L$11,2,FALSE),VLOOKUP($L1420,'result messages'!$H$3:$L$11,2,FALSE)))</f>
        <v/>
      </c>
      <c r="O1420" s="1" t="str">
        <f>IF(ISBLANK($C1420),"",IF(ISNA(VLOOKUP($L1420,'result messages'!$H$3:$L$11,3,FALSE)),VLOOKUP($M1420,'result messages'!$H$3:$L$11,3,FALSE),VLOOKUP($L1420,'result messages'!$H$3:$L$11,3,FALSE)))</f>
        <v/>
      </c>
      <c r="P1420" s="1" t="str">
        <f>IF(ISBLANK($C1420),"",IF(ISNA(VLOOKUP($L1420,'result messages'!$H$3:$L$11,4,FALSE)),VLOOKUP($M1420,'result messages'!$H$3:$L$11,4,FALSE),VLOOKUP($L1420,'result messages'!$H$3:$L$11,4,FALSE)))</f>
        <v/>
      </c>
      <c r="Q1420" s="1" t="str">
        <f>IF(ISBLANK($C1420),"",IF(ISNA(VLOOKUP($L1420,'result messages'!$H$3:$L$11,5,FALSE)),VLOOKUP($M1420,'result messages'!$H$3:$L$11,5,FALSE),VLOOKUP($L1420,'result messages'!$H$3:$L$11,5,FALSE)))</f>
        <v/>
      </c>
    </row>
    <row r="1421" spans="1:17">
      <c r="A1421" s="1">
        <v>1418</v>
      </c>
      <c r="B1421" s="1"/>
      <c r="C1421" s="1"/>
      <c r="D1421" s="1"/>
      <c r="E1421" s="6"/>
      <c r="F1421" s="1"/>
      <c r="G1421" s="1" t="str">
        <f>IF(ISNA(VLOOKUP($C1421,'DTEN TCAP Linkage deviceId'!$A$1:$A$20000,1,FALSE)),"No","Yes")</f>
        <v>No</v>
      </c>
      <c r="H1421" s="1" t="str">
        <f>IF(ISNA(VLOOKUP($C1421,'Provisioning Requester'!$F$3:$H$20000,2,FALSE)),"No","Yes")</f>
        <v>No</v>
      </c>
      <c r="I1421" s="1" t="str">
        <f>IF($H1421="Yes",VLOOKUP($C1421,'Provisioning Requester'!$F$3:$H$20000,3,FALSE),"-")</f>
        <v>-</v>
      </c>
      <c r="J1421" s="1" t="str">
        <f>IF(OR(D1421="SVCP", E1421="TRUE"), "No", IF(ISNA(VLOOKUP($C1421,'ProvResponder deviceId'!$A$1:$A$20000,1,FALSE)),"No","Yes"))</f>
        <v>No</v>
      </c>
      <c r="K1421" s="1" t="str">
        <f>IF($J1421="Yes",VLOOKUP($C1421,'ProvResponder deviceId'!$A$1:$C$20000,3,FALSE),"-")</f>
        <v>-</v>
      </c>
      <c r="L1421" s="1" t="str">
        <f t="shared" si="44"/>
        <v/>
      </c>
      <c r="M1421" s="1" t="str">
        <f t="shared" si="45"/>
        <v/>
      </c>
      <c r="N1421" s="1" t="str">
        <f>IF(ISBLANK($C1421),"",IF(ISNA(VLOOKUP($L1421,'result messages'!$H$3:$L$11,2,FALSE)),VLOOKUP($M1421,'result messages'!$H$3:$L$11,2,FALSE),VLOOKUP($L1421,'result messages'!$H$3:$L$11,2,FALSE)))</f>
        <v/>
      </c>
      <c r="O1421" s="1" t="str">
        <f>IF(ISBLANK($C1421),"",IF(ISNA(VLOOKUP($L1421,'result messages'!$H$3:$L$11,3,FALSE)),VLOOKUP($M1421,'result messages'!$H$3:$L$11,3,FALSE),VLOOKUP($L1421,'result messages'!$H$3:$L$11,3,FALSE)))</f>
        <v/>
      </c>
      <c r="P1421" s="1" t="str">
        <f>IF(ISBLANK($C1421),"",IF(ISNA(VLOOKUP($L1421,'result messages'!$H$3:$L$11,4,FALSE)),VLOOKUP($M1421,'result messages'!$H$3:$L$11,4,FALSE),VLOOKUP($L1421,'result messages'!$H$3:$L$11,4,FALSE)))</f>
        <v/>
      </c>
      <c r="Q1421" s="1" t="str">
        <f>IF(ISBLANK($C1421),"",IF(ISNA(VLOOKUP($L1421,'result messages'!$H$3:$L$11,5,FALSE)),VLOOKUP($M1421,'result messages'!$H$3:$L$11,5,FALSE),VLOOKUP($L1421,'result messages'!$H$3:$L$11,5,FALSE)))</f>
        <v/>
      </c>
    </row>
    <row r="1422" spans="1:17">
      <c r="A1422" s="1">
        <v>1419</v>
      </c>
      <c r="B1422" s="1"/>
      <c r="C1422" s="1"/>
      <c r="D1422" s="1"/>
      <c r="E1422" s="6"/>
      <c r="F1422" s="1"/>
      <c r="G1422" s="1" t="str">
        <f>IF(ISNA(VLOOKUP($C1422,'DTEN TCAP Linkage deviceId'!$A$1:$A$20000,1,FALSE)),"No","Yes")</f>
        <v>No</v>
      </c>
      <c r="H1422" s="1" t="str">
        <f>IF(ISNA(VLOOKUP($C1422,'Provisioning Requester'!$F$3:$H$20000,2,FALSE)),"No","Yes")</f>
        <v>No</v>
      </c>
      <c r="I1422" s="1" t="str">
        <f>IF($H1422="Yes",VLOOKUP($C1422,'Provisioning Requester'!$F$3:$H$20000,3,FALSE),"-")</f>
        <v>-</v>
      </c>
      <c r="J1422" s="1" t="str">
        <f>IF(OR(D1422="SVCP", E1422="TRUE"), "No", IF(ISNA(VLOOKUP($C1422,'ProvResponder deviceId'!$A$1:$A$20000,1,FALSE)),"No","Yes"))</f>
        <v>No</v>
      </c>
      <c r="K1422" s="1" t="str">
        <f>IF($J1422="Yes",VLOOKUP($C1422,'ProvResponder deviceId'!$A$1:$C$20000,3,FALSE),"-")</f>
        <v>-</v>
      </c>
      <c r="L1422" s="1" t="str">
        <f t="shared" si="44"/>
        <v/>
      </c>
      <c r="M1422" s="1" t="str">
        <f t="shared" si="45"/>
        <v/>
      </c>
      <c r="N1422" s="1" t="str">
        <f>IF(ISBLANK($C1422),"",IF(ISNA(VLOOKUP($L1422,'result messages'!$H$3:$L$11,2,FALSE)),VLOOKUP($M1422,'result messages'!$H$3:$L$11,2,FALSE),VLOOKUP($L1422,'result messages'!$H$3:$L$11,2,FALSE)))</f>
        <v/>
      </c>
      <c r="O1422" s="1" t="str">
        <f>IF(ISBLANK($C1422),"",IF(ISNA(VLOOKUP($L1422,'result messages'!$H$3:$L$11,3,FALSE)),VLOOKUP($M1422,'result messages'!$H$3:$L$11,3,FALSE),VLOOKUP($L1422,'result messages'!$H$3:$L$11,3,FALSE)))</f>
        <v/>
      </c>
      <c r="P1422" s="1" t="str">
        <f>IF(ISBLANK($C1422),"",IF(ISNA(VLOOKUP($L1422,'result messages'!$H$3:$L$11,4,FALSE)),VLOOKUP($M1422,'result messages'!$H$3:$L$11,4,FALSE),VLOOKUP($L1422,'result messages'!$H$3:$L$11,4,FALSE)))</f>
        <v/>
      </c>
      <c r="Q1422" s="1" t="str">
        <f>IF(ISBLANK($C1422),"",IF(ISNA(VLOOKUP($L1422,'result messages'!$H$3:$L$11,5,FALSE)),VLOOKUP($M1422,'result messages'!$H$3:$L$11,5,FALSE),VLOOKUP($L1422,'result messages'!$H$3:$L$11,5,FALSE)))</f>
        <v/>
      </c>
    </row>
    <row r="1423" spans="1:17">
      <c r="A1423" s="1">
        <v>1420</v>
      </c>
      <c r="B1423" s="1"/>
      <c r="C1423" s="1"/>
      <c r="D1423" s="1"/>
      <c r="E1423" s="6"/>
      <c r="F1423" s="1"/>
      <c r="G1423" s="1" t="str">
        <f>IF(ISNA(VLOOKUP($C1423,'DTEN TCAP Linkage deviceId'!$A$1:$A$20000,1,FALSE)),"No","Yes")</f>
        <v>No</v>
      </c>
      <c r="H1423" s="1" t="str">
        <f>IF(ISNA(VLOOKUP($C1423,'Provisioning Requester'!$F$3:$H$20000,2,FALSE)),"No","Yes")</f>
        <v>No</v>
      </c>
      <c r="I1423" s="1" t="str">
        <f>IF($H1423="Yes",VLOOKUP($C1423,'Provisioning Requester'!$F$3:$H$20000,3,FALSE),"-")</f>
        <v>-</v>
      </c>
      <c r="J1423" s="1" t="str">
        <f>IF(OR(D1423="SVCP", E1423="TRUE"), "No", IF(ISNA(VLOOKUP($C1423,'ProvResponder deviceId'!$A$1:$A$20000,1,FALSE)),"No","Yes"))</f>
        <v>No</v>
      </c>
      <c r="K1423" s="1" t="str">
        <f>IF($J1423="Yes",VLOOKUP($C1423,'ProvResponder deviceId'!$A$1:$C$20000,3,FALSE),"-")</f>
        <v>-</v>
      </c>
      <c r="L1423" s="1" t="str">
        <f t="shared" si="44"/>
        <v/>
      </c>
      <c r="M1423" s="1" t="str">
        <f t="shared" si="45"/>
        <v/>
      </c>
      <c r="N1423" s="1" t="str">
        <f>IF(ISBLANK($C1423),"",IF(ISNA(VLOOKUP($L1423,'result messages'!$H$3:$L$11,2,FALSE)),VLOOKUP($M1423,'result messages'!$H$3:$L$11,2,FALSE),VLOOKUP($L1423,'result messages'!$H$3:$L$11,2,FALSE)))</f>
        <v/>
      </c>
      <c r="O1423" s="1" t="str">
        <f>IF(ISBLANK($C1423),"",IF(ISNA(VLOOKUP($L1423,'result messages'!$H$3:$L$11,3,FALSE)),VLOOKUP($M1423,'result messages'!$H$3:$L$11,3,FALSE),VLOOKUP($L1423,'result messages'!$H$3:$L$11,3,FALSE)))</f>
        <v/>
      </c>
      <c r="P1423" s="1" t="str">
        <f>IF(ISBLANK($C1423),"",IF(ISNA(VLOOKUP($L1423,'result messages'!$H$3:$L$11,4,FALSE)),VLOOKUP($M1423,'result messages'!$H$3:$L$11,4,FALSE),VLOOKUP($L1423,'result messages'!$H$3:$L$11,4,FALSE)))</f>
        <v/>
      </c>
      <c r="Q1423" s="1" t="str">
        <f>IF(ISBLANK($C1423),"",IF(ISNA(VLOOKUP($L1423,'result messages'!$H$3:$L$11,5,FALSE)),VLOOKUP($M1423,'result messages'!$H$3:$L$11,5,FALSE),VLOOKUP($L1423,'result messages'!$H$3:$L$11,5,FALSE)))</f>
        <v/>
      </c>
    </row>
    <row r="1424" spans="1:17">
      <c r="A1424" s="1">
        <v>1421</v>
      </c>
      <c r="B1424" s="1"/>
      <c r="C1424" s="1"/>
      <c r="D1424" s="1"/>
      <c r="E1424" s="6"/>
      <c r="F1424" s="1"/>
      <c r="G1424" s="1" t="str">
        <f>IF(ISNA(VLOOKUP($C1424,'DTEN TCAP Linkage deviceId'!$A$1:$A$20000,1,FALSE)),"No","Yes")</f>
        <v>No</v>
      </c>
      <c r="H1424" s="1" t="str">
        <f>IF(ISNA(VLOOKUP($C1424,'Provisioning Requester'!$F$3:$H$20000,2,FALSE)),"No","Yes")</f>
        <v>No</v>
      </c>
      <c r="I1424" s="1" t="str">
        <f>IF($H1424="Yes",VLOOKUP($C1424,'Provisioning Requester'!$F$3:$H$20000,3,FALSE),"-")</f>
        <v>-</v>
      </c>
      <c r="J1424" s="1" t="str">
        <f>IF(OR(D1424="SVCP", E1424="TRUE"), "No", IF(ISNA(VLOOKUP($C1424,'ProvResponder deviceId'!$A$1:$A$20000,1,FALSE)),"No","Yes"))</f>
        <v>No</v>
      </c>
      <c r="K1424" s="1" t="str">
        <f>IF($J1424="Yes",VLOOKUP($C1424,'ProvResponder deviceId'!$A$1:$C$20000,3,FALSE),"-")</f>
        <v>-</v>
      </c>
      <c r="L1424" s="1" t="str">
        <f t="shared" si="44"/>
        <v/>
      </c>
      <c r="M1424" s="1" t="str">
        <f t="shared" si="45"/>
        <v/>
      </c>
      <c r="N1424" s="1" t="str">
        <f>IF(ISBLANK($C1424),"",IF(ISNA(VLOOKUP($L1424,'result messages'!$H$3:$L$11,2,FALSE)),VLOOKUP($M1424,'result messages'!$H$3:$L$11,2,FALSE),VLOOKUP($L1424,'result messages'!$H$3:$L$11,2,FALSE)))</f>
        <v/>
      </c>
      <c r="O1424" s="1" t="str">
        <f>IF(ISBLANK($C1424),"",IF(ISNA(VLOOKUP($L1424,'result messages'!$H$3:$L$11,3,FALSE)),VLOOKUP($M1424,'result messages'!$H$3:$L$11,3,FALSE),VLOOKUP($L1424,'result messages'!$H$3:$L$11,3,FALSE)))</f>
        <v/>
      </c>
      <c r="P1424" s="1" t="str">
        <f>IF(ISBLANK($C1424),"",IF(ISNA(VLOOKUP($L1424,'result messages'!$H$3:$L$11,4,FALSE)),VLOOKUP($M1424,'result messages'!$H$3:$L$11,4,FALSE),VLOOKUP($L1424,'result messages'!$H$3:$L$11,4,FALSE)))</f>
        <v/>
      </c>
      <c r="Q1424" s="1" t="str">
        <f>IF(ISBLANK($C1424),"",IF(ISNA(VLOOKUP($L1424,'result messages'!$H$3:$L$11,5,FALSE)),VLOOKUP($M1424,'result messages'!$H$3:$L$11,5,FALSE),VLOOKUP($L1424,'result messages'!$H$3:$L$11,5,FALSE)))</f>
        <v/>
      </c>
    </row>
    <row r="1425" spans="1:17">
      <c r="A1425" s="1">
        <v>1422</v>
      </c>
      <c r="B1425" s="1"/>
      <c r="C1425" s="1"/>
      <c r="D1425" s="1"/>
      <c r="E1425" s="6"/>
      <c r="F1425" s="1"/>
      <c r="G1425" s="1" t="str">
        <f>IF(ISNA(VLOOKUP($C1425,'DTEN TCAP Linkage deviceId'!$A$1:$A$20000,1,FALSE)),"No","Yes")</f>
        <v>No</v>
      </c>
      <c r="H1425" s="1" t="str">
        <f>IF(ISNA(VLOOKUP($C1425,'Provisioning Requester'!$F$3:$H$20000,2,FALSE)),"No","Yes")</f>
        <v>No</v>
      </c>
      <c r="I1425" s="1" t="str">
        <f>IF($H1425="Yes",VLOOKUP($C1425,'Provisioning Requester'!$F$3:$H$20000,3,FALSE),"-")</f>
        <v>-</v>
      </c>
      <c r="J1425" s="1" t="str">
        <f>IF(OR(D1425="SVCP", E1425="TRUE"), "No", IF(ISNA(VLOOKUP($C1425,'ProvResponder deviceId'!$A$1:$A$20000,1,FALSE)),"No","Yes"))</f>
        <v>No</v>
      </c>
      <c r="K1425" s="1" t="str">
        <f>IF($J1425="Yes",VLOOKUP($C1425,'ProvResponder deviceId'!$A$1:$C$20000,3,FALSE),"-")</f>
        <v>-</v>
      </c>
      <c r="L1425" s="1" t="str">
        <f t="shared" si="44"/>
        <v/>
      </c>
      <c r="M1425" s="1" t="str">
        <f t="shared" si="45"/>
        <v/>
      </c>
      <c r="N1425" s="1" t="str">
        <f>IF(ISBLANK($C1425),"",IF(ISNA(VLOOKUP($L1425,'result messages'!$H$3:$L$11,2,FALSE)),VLOOKUP($M1425,'result messages'!$H$3:$L$11,2,FALSE),VLOOKUP($L1425,'result messages'!$H$3:$L$11,2,FALSE)))</f>
        <v/>
      </c>
      <c r="O1425" s="1" t="str">
        <f>IF(ISBLANK($C1425),"",IF(ISNA(VLOOKUP($L1425,'result messages'!$H$3:$L$11,3,FALSE)),VLOOKUP($M1425,'result messages'!$H$3:$L$11,3,FALSE),VLOOKUP($L1425,'result messages'!$H$3:$L$11,3,FALSE)))</f>
        <v/>
      </c>
      <c r="P1425" s="1" t="str">
        <f>IF(ISBLANK($C1425),"",IF(ISNA(VLOOKUP($L1425,'result messages'!$H$3:$L$11,4,FALSE)),VLOOKUP($M1425,'result messages'!$H$3:$L$11,4,FALSE),VLOOKUP($L1425,'result messages'!$H$3:$L$11,4,FALSE)))</f>
        <v/>
      </c>
      <c r="Q1425" s="1" t="str">
        <f>IF(ISBLANK($C1425),"",IF(ISNA(VLOOKUP($L1425,'result messages'!$H$3:$L$11,5,FALSE)),VLOOKUP($M1425,'result messages'!$H$3:$L$11,5,FALSE),VLOOKUP($L1425,'result messages'!$H$3:$L$11,5,FALSE)))</f>
        <v/>
      </c>
    </row>
    <row r="1426" spans="1:17">
      <c r="A1426" s="1">
        <v>1423</v>
      </c>
      <c r="B1426" s="1"/>
      <c r="C1426" s="1"/>
      <c r="D1426" s="1"/>
      <c r="E1426" s="6"/>
      <c r="F1426" s="1"/>
      <c r="G1426" s="1" t="str">
        <f>IF(ISNA(VLOOKUP($C1426,'DTEN TCAP Linkage deviceId'!$A$1:$A$20000,1,FALSE)),"No","Yes")</f>
        <v>No</v>
      </c>
      <c r="H1426" s="1" t="str">
        <f>IF(ISNA(VLOOKUP($C1426,'Provisioning Requester'!$F$3:$H$20000,2,FALSE)),"No","Yes")</f>
        <v>No</v>
      </c>
      <c r="I1426" s="1" t="str">
        <f>IF($H1426="Yes",VLOOKUP($C1426,'Provisioning Requester'!$F$3:$H$20000,3,FALSE),"-")</f>
        <v>-</v>
      </c>
      <c r="J1426" s="1" t="str">
        <f>IF(OR(D1426="SVCP", E1426="TRUE"), "No", IF(ISNA(VLOOKUP($C1426,'ProvResponder deviceId'!$A$1:$A$20000,1,FALSE)),"No","Yes"))</f>
        <v>No</v>
      </c>
      <c r="K1426" s="1" t="str">
        <f>IF($J1426="Yes",VLOOKUP($C1426,'ProvResponder deviceId'!$A$1:$C$20000,3,FALSE),"-")</f>
        <v>-</v>
      </c>
      <c r="L1426" s="1" t="str">
        <f t="shared" si="44"/>
        <v/>
      </c>
      <c r="M1426" s="1" t="str">
        <f t="shared" si="45"/>
        <v/>
      </c>
      <c r="N1426" s="1" t="str">
        <f>IF(ISBLANK($C1426),"",IF(ISNA(VLOOKUP($L1426,'result messages'!$H$3:$L$11,2,FALSE)),VLOOKUP($M1426,'result messages'!$H$3:$L$11,2,FALSE),VLOOKUP($L1426,'result messages'!$H$3:$L$11,2,FALSE)))</f>
        <v/>
      </c>
      <c r="O1426" s="1" t="str">
        <f>IF(ISBLANK($C1426),"",IF(ISNA(VLOOKUP($L1426,'result messages'!$H$3:$L$11,3,FALSE)),VLOOKUP($M1426,'result messages'!$H$3:$L$11,3,FALSE),VLOOKUP($L1426,'result messages'!$H$3:$L$11,3,FALSE)))</f>
        <v/>
      </c>
      <c r="P1426" s="1" t="str">
        <f>IF(ISBLANK($C1426),"",IF(ISNA(VLOOKUP($L1426,'result messages'!$H$3:$L$11,4,FALSE)),VLOOKUP($M1426,'result messages'!$H$3:$L$11,4,FALSE),VLOOKUP($L1426,'result messages'!$H$3:$L$11,4,FALSE)))</f>
        <v/>
      </c>
      <c r="Q1426" s="1" t="str">
        <f>IF(ISBLANK($C1426),"",IF(ISNA(VLOOKUP($L1426,'result messages'!$H$3:$L$11,5,FALSE)),VLOOKUP($M1426,'result messages'!$H$3:$L$11,5,FALSE),VLOOKUP($L1426,'result messages'!$H$3:$L$11,5,FALSE)))</f>
        <v/>
      </c>
    </row>
    <row r="1427" spans="1:17">
      <c r="A1427" s="1">
        <v>1424</v>
      </c>
      <c r="B1427" s="1"/>
      <c r="C1427" s="1"/>
      <c r="D1427" s="1"/>
      <c r="E1427" s="6"/>
      <c r="F1427" s="1"/>
      <c r="G1427" s="1" t="str">
        <f>IF(ISNA(VLOOKUP($C1427,'DTEN TCAP Linkage deviceId'!$A$1:$A$20000,1,FALSE)),"No","Yes")</f>
        <v>No</v>
      </c>
      <c r="H1427" s="1" t="str">
        <f>IF(ISNA(VLOOKUP($C1427,'Provisioning Requester'!$F$3:$H$20000,2,FALSE)),"No","Yes")</f>
        <v>No</v>
      </c>
      <c r="I1427" s="1" t="str">
        <f>IF($H1427="Yes",VLOOKUP($C1427,'Provisioning Requester'!$F$3:$H$20000,3,FALSE),"-")</f>
        <v>-</v>
      </c>
      <c r="J1427" s="1" t="str">
        <f>IF(OR(D1427="SVCP", E1427="TRUE"), "No", IF(ISNA(VLOOKUP($C1427,'ProvResponder deviceId'!$A$1:$A$20000,1,FALSE)),"No","Yes"))</f>
        <v>No</v>
      </c>
      <c r="K1427" s="1" t="str">
        <f>IF($J1427="Yes",VLOOKUP($C1427,'ProvResponder deviceId'!$A$1:$C$20000,3,FALSE),"-")</f>
        <v>-</v>
      </c>
      <c r="L1427" s="1" t="str">
        <f t="shared" si="44"/>
        <v/>
      </c>
      <c r="M1427" s="1" t="str">
        <f t="shared" si="45"/>
        <v/>
      </c>
      <c r="N1427" s="1" t="str">
        <f>IF(ISBLANK($C1427),"",IF(ISNA(VLOOKUP($L1427,'result messages'!$H$3:$L$11,2,FALSE)),VLOOKUP($M1427,'result messages'!$H$3:$L$11,2,FALSE),VLOOKUP($L1427,'result messages'!$H$3:$L$11,2,FALSE)))</f>
        <v/>
      </c>
      <c r="O1427" s="1" t="str">
        <f>IF(ISBLANK($C1427),"",IF(ISNA(VLOOKUP($L1427,'result messages'!$H$3:$L$11,3,FALSE)),VLOOKUP($M1427,'result messages'!$H$3:$L$11,3,FALSE),VLOOKUP($L1427,'result messages'!$H$3:$L$11,3,FALSE)))</f>
        <v/>
      </c>
      <c r="P1427" s="1" t="str">
        <f>IF(ISBLANK($C1427),"",IF(ISNA(VLOOKUP($L1427,'result messages'!$H$3:$L$11,4,FALSE)),VLOOKUP($M1427,'result messages'!$H$3:$L$11,4,FALSE),VLOOKUP($L1427,'result messages'!$H$3:$L$11,4,FALSE)))</f>
        <v/>
      </c>
      <c r="Q1427" s="1" t="str">
        <f>IF(ISBLANK($C1427),"",IF(ISNA(VLOOKUP($L1427,'result messages'!$H$3:$L$11,5,FALSE)),VLOOKUP($M1427,'result messages'!$H$3:$L$11,5,FALSE),VLOOKUP($L1427,'result messages'!$H$3:$L$11,5,FALSE)))</f>
        <v/>
      </c>
    </row>
    <row r="1428" spans="1:17">
      <c r="A1428" s="1">
        <v>1425</v>
      </c>
      <c r="B1428" s="1"/>
      <c r="C1428" s="1"/>
      <c r="D1428" s="1"/>
      <c r="E1428" s="6"/>
      <c r="F1428" s="1"/>
      <c r="G1428" s="1" t="str">
        <f>IF(ISNA(VLOOKUP($C1428,'DTEN TCAP Linkage deviceId'!$A$1:$A$20000,1,FALSE)),"No","Yes")</f>
        <v>No</v>
      </c>
      <c r="H1428" s="1" t="str">
        <f>IF(ISNA(VLOOKUP($C1428,'Provisioning Requester'!$F$3:$H$20000,2,FALSE)),"No","Yes")</f>
        <v>No</v>
      </c>
      <c r="I1428" s="1" t="str">
        <f>IF($H1428="Yes",VLOOKUP($C1428,'Provisioning Requester'!$F$3:$H$20000,3,FALSE),"-")</f>
        <v>-</v>
      </c>
      <c r="J1428" s="1" t="str">
        <f>IF(OR(D1428="SVCP", E1428="TRUE"), "No", IF(ISNA(VLOOKUP($C1428,'ProvResponder deviceId'!$A$1:$A$20000,1,FALSE)),"No","Yes"))</f>
        <v>No</v>
      </c>
      <c r="K1428" s="1" t="str">
        <f>IF($J1428="Yes",VLOOKUP($C1428,'ProvResponder deviceId'!$A$1:$C$20000,3,FALSE),"-")</f>
        <v>-</v>
      </c>
      <c r="L1428" s="1" t="str">
        <f t="shared" si="44"/>
        <v/>
      </c>
      <c r="M1428" s="1" t="str">
        <f t="shared" si="45"/>
        <v/>
      </c>
      <c r="N1428" s="1" t="str">
        <f>IF(ISBLANK($C1428),"",IF(ISNA(VLOOKUP($L1428,'result messages'!$H$3:$L$11,2,FALSE)),VLOOKUP($M1428,'result messages'!$H$3:$L$11,2,FALSE),VLOOKUP($L1428,'result messages'!$H$3:$L$11,2,FALSE)))</f>
        <v/>
      </c>
      <c r="O1428" s="1" t="str">
        <f>IF(ISBLANK($C1428),"",IF(ISNA(VLOOKUP($L1428,'result messages'!$H$3:$L$11,3,FALSE)),VLOOKUP($M1428,'result messages'!$H$3:$L$11,3,FALSE),VLOOKUP($L1428,'result messages'!$H$3:$L$11,3,FALSE)))</f>
        <v/>
      </c>
      <c r="P1428" s="1" t="str">
        <f>IF(ISBLANK($C1428),"",IF(ISNA(VLOOKUP($L1428,'result messages'!$H$3:$L$11,4,FALSE)),VLOOKUP($M1428,'result messages'!$H$3:$L$11,4,FALSE),VLOOKUP($L1428,'result messages'!$H$3:$L$11,4,FALSE)))</f>
        <v/>
      </c>
      <c r="Q1428" s="1" t="str">
        <f>IF(ISBLANK($C1428),"",IF(ISNA(VLOOKUP($L1428,'result messages'!$H$3:$L$11,5,FALSE)),VLOOKUP($M1428,'result messages'!$H$3:$L$11,5,FALSE),VLOOKUP($L1428,'result messages'!$H$3:$L$11,5,FALSE)))</f>
        <v/>
      </c>
    </row>
    <row r="1429" spans="1:17">
      <c r="A1429" s="1">
        <v>1426</v>
      </c>
      <c r="B1429" s="1"/>
      <c r="C1429" s="1"/>
      <c r="D1429" s="1"/>
      <c r="E1429" s="6"/>
      <c r="F1429" s="1"/>
      <c r="G1429" s="1" t="str">
        <f>IF(ISNA(VLOOKUP($C1429,'DTEN TCAP Linkage deviceId'!$A$1:$A$20000,1,FALSE)),"No","Yes")</f>
        <v>No</v>
      </c>
      <c r="H1429" s="1" t="str">
        <f>IF(ISNA(VLOOKUP($C1429,'Provisioning Requester'!$F$3:$H$20000,2,FALSE)),"No","Yes")</f>
        <v>No</v>
      </c>
      <c r="I1429" s="1" t="str">
        <f>IF($H1429="Yes",VLOOKUP($C1429,'Provisioning Requester'!$F$3:$H$20000,3,FALSE),"-")</f>
        <v>-</v>
      </c>
      <c r="J1429" s="1" t="str">
        <f>IF(OR(D1429="SVCP", E1429="TRUE"), "No", IF(ISNA(VLOOKUP($C1429,'ProvResponder deviceId'!$A$1:$A$20000,1,FALSE)),"No","Yes"))</f>
        <v>No</v>
      </c>
      <c r="K1429" s="1" t="str">
        <f>IF($J1429="Yes",VLOOKUP($C1429,'ProvResponder deviceId'!$A$1:$C$20000,3,FALSE),"-")</f>
        <v>-</v>
      </c>
      <c r="L1429" s="1" t="str">
        <f t="shared" si="44"/>
        <v/>
      </c>
      <c r="M1429" s="1" t="str">
        <f t="shared" si="45"/>
        <v/>
      </c>
      <c r="N1429" s="1" t="str">
        <f>IF(ISBLANK($C1429),"",IF(ISNA(VLOOKUP($L1429,'result messages'!$H$3:$L$11,2,FALSE)),VLOOKUP($M1429,'result messages'!$H$3:$L$11,2,FALSE),VLOOKUP($L1429,'result messages'!$H$3:$L$11,2,FALSE)))</f>
        <v/>
      </c>
      <c r="O1429" s="1" t="str">
        <f>IF(ISBLANK($C1429),"",IF(ISNA(VLOOKUP($L1429,'result messages'!$H$3:$L$11,3,FALSE)),VLOOKUP($M1429,'result messages'!$H$3:$L$11,3,FALSE),VLOOKUP($L1429,'result messages'!$H$3:$L$11,3,FALSE)))</f>
        <v/>
      </c>
      <c r="P1429" s="1" t="str">
        <f>IF(ISBLANK($C1429),"",IF(ISNA(VLOOKUP($L1429,'result messages'!$H$3:$L$11,4,FALSE)),VLOOKUP($M1429,'result messages'!$H$3:$L$11,4,FALSE),VLOOKUP($L1429,'result messages'!$H$3:$L$11,4,FALSE)))</f>
        <v/>
      </c>
      <c r="Q1429" s="1" t="str">
        <f>IF(ISBLANK($C1429),"",IF(ISNA(VLOOKUP($L1429,'result messages'!$H$3:$L$11,5,FALSE)),VLOOKUP($M1429,'result messages'!$H$3:$L$11,5,FALSE),VLOOKUP($L1429,'result messages'!$H$3:$L$11,5,FALSE)))</f>
        <v/>
      </c>
    </row>
    <row r="1430" spans="1:17">
      <c r="A1430" s="1">
        <v>1427</v>
      </c>
      <c r="B1430" s="1"/>
      <c r="C1430" s="1"/>
      <c r="D1430" s="1"/>
      <c r="E1430" s="6"/>
      <c r="F1430" s="1"/>
      <c r="G1430" s="1" t="str">
        <f>IF(ISNA(VLOOKUP($C1430,'DTEN TCAP Linkage deviceId'!$A$1:$A$20000,1,FALSE)),"No","Yes")</f>
        <v>No</v>
      </c>
      <c r="H1430" s="1" t="str">
        <f>IF(ISNA(VLOOKUP($C1430,'Provisioning Requester'!$F$3:$H$20000,2,FALSE)),"No","Yes")</f>
        <v>No</v>
      </c>
      <c r="I1430" s="1" t="str">
        <f>IF($H1430="Yes",VLOOKUP($C1430,'Provisioning Requester'!$F$3:$H$20000,3,FALSE),"-")</f>
        <v>-</v>
      </c>
      <c r="J1430" s="1" t="str">
        <f>IF(OR(D1430="SVCP", E1430="TRUE"), "No", IF(ISNA(VLOOKUP($C1430,'ProvResponder deviceId'!$A$1:$A$20000,1,FALSE)),"No","Yes"))</f>
        <v>No</v>
      </c>
      <c r="K1430" s="1" t="str">
        <f>IF($J1430="Yes",VLOOKUP($C1430,'ProvResponder deviceId'!$A$1:$C$20000,3,FALSE),"-")</f>
        <v>-</v>
      </c>
      <c r="L1430" s="1" t="str">
        <f t="shared" si="44"/>
        <v/>
      </c>
      <c r="M1430" s="1" t="str">
        <f t="shared" si="45"/>
        <v/>
      </c>
      <c r="N1430" s="1" t="str">
        <f>IF(ISBLANK($C1430),"",IF(ISNA(VLOOKUP($L1430,'result messages'!$H$3:$L$11,2,FALSE)),VLOOKUP($M1430,'result messages'!$H$3:$L$11,2,FALSE),VLOOKUP($L1430,'result messages'!$H$3:$L$11,2,FALSE)))</f>
        <v/>
      </c>
      <c r="O1430" s="1" t="str">
        <f>IF(ISBLANK($C1430),"",IF(ISNA(VLOOKUP($L1430,'result messages'!$H$3:$L$11,3,FALSE)),VLOOKUP($M1430,'result messages'!$H$3:$L$11,3,FALSE),VLOOKUP($L1430,'result messages'!$H$3:$L$11,3,FALSE)))</f>
        <v/>
      </c>
      <c r="P1430" s="1" t="str">
        <f>IF(ISBLANK($C1430),"",IF(ISNA(VLOOKUP($L1430,'result messages'!$H$3:$L$11,4,FALSE)),VLOOKUP($M1430,'result messages'!$H$3:$L$11,4,FALSE),VLOOKUP($L1430,'result messages'!$H$3:$L$11,4,FALSE)))</f>
        <v/>
      </c>
      <c r="Q1430" s="1" t="str">
        <f>IF(ISBLANK($C1430),"",IF(ISNA(VLOOKUP($L1430,'result messages'!$H$3:$L$11,5,FALSE)),VLOOKUP($M1430,'result messages'!$H$3:$L$11,5,FALSE),VLOOKUP($L1430,'result messages'!$H$3:$L$11,5,FALSE)))</f>
        <v/>
      </c>
    </row>
    <row r="1431" spans="1:17">
      <c r="A1431" s="1">
        <v>1428</v>
      </c>
      <c r="B1431" s="1"/>
      <c r="C1431" s="1"/>
      <c r="D1431" s="1"/>
      <c r="E1431" s="6"/>
      <c r="F1431" s="1"/>
      <c r="G1431" s="1" t="str">
        <f>IF(ISNA(VLOOKUP($C1431,'DTEN TCAP Linkage deviceId'!$A$1:$A$20000,1,FALSE)),"No","Yes")</f>
        <v>No</v>
      </c>
      <c r="H1431" s="1" t="str">
        <f>IF(ISNA(VLOOKUP($C1431,'Provisioning Requester'!$F$3:$H$20000,2,FALSE)),"No","Yes")</f>
        <v>No</v>
      </c>
      <c r="I1431" s="1" t="str">
        <f>IF($H1431="Yes",VLOOKUP($C1431,'Provisioning Requester'!$F$3:$H$20000,3,FALSE),"-")</f>
        <v>-</v>
      </c>
      <c r="J1431" s="1" t="str">
        <f>IF(OR(D1431="SVCP", E1431="TRUE"), "No", IF(ISNA(VLOOKUP($C1431,'ProvResponder deviceId'!$A$1:$A$20000,1,FALSE)),"No","Yes"))</f>
        <v>No</v>
      </c>
      <c r="K1431" s="1" t="str">
        <f>IF($J1431="Yes",VLOOKUP($C1431,'ProvResponder deviceId'!$A$1:$C$20000,3,FALSE),"-")</f>
        <v>-</v>
      </c>
      <c r="L1431" s="1" t="str">
        <f t="shared" si="44"/>
        <v/>
      </c>
      <c r="M1431" s="1" t="str">
        <f t="shared" si="45"/>
        <v/>
      </c>
      <c r="N1431" s="1" t="str">
        <f>IF(ISBLANK($C1431),"",IF(ISNA(VLOOKUP($L1431,'result messages'!$H$3:$L$11,2,FALSE)),VLOOKUP($M1431,'result messages'!$H$3:$L$11,2,FALSE),VLOOKUP($L1431,'result messages'!$H$3:$L$11,2,FALSE)))</f>
        <v/>
      </c>
      <c r="O1431" s="1" t="str">
        <f>IF(ISBLANK($C1431),"",IF(ISNA(VLOOKUP($L1431,'result messages'!$H$3:$L$11,3,FALSE)),VLOOKUP($M1431,'result messages'!$H$3:$L$11,3,FALSE),VLOOKUP($L1431,'result messages'!$H$3:$L$11,3,FALSE)))</f>
        <v/>
      </c>
      <c r="P1431" s="1" t="str">
        <f>IF(ISBLANK($C1431),"",IF(ISNA(VLOOKUP($L1431,'result messages'!$H$3:$L$11,4,FALSE)),VLOOKUP($M1431,'result messages'!$H$3:$L$11,4,FALSE),VLOOKUP($L1431,'result messages'!$H$3:$L$11,4,FALSE)))</f>
        <v/>
      </c>
      <c r="Q1431" s="1" t="str">
        <f>IF(ISBLANK($C1431),"",IF(ISNA(VLOOKUP($L1431,'result messages'!$H$3:$L$11,5,FALSE)),VLOOKUP($M1431,'result messages'!$H$3:$L$11,5,FALSE),VLOOKUP($L1431,'result messages'!$H$3:$L$11,5,FALSE)))</f>
        <v/>
      </c>
    </row>
    <row r="1432" spans="1:17">
      <c r="A1432" s="1">
        <v>1429</v>
      </c>
      <c r="B1432" s="1"/>
      <c r="C1432" s="1"/>
      <c r="D1432" s="1"/>
      <c r="E1432" s="6"/>
      <c r="F1432" s="1"/>
      <c r="G1432" s="1" t="str">
        <f>IF(ISNA(VLOOKUP($C1432,'DTEN TCAP Linkage deviceId'!$A$1:$A$20000,1,FALSE)),"No","Yes")</f>
        <v>No</v>
      </c>
      <c r="H1432" s="1" t="str">
        <f>IF(ISNA(VLOOKUP($C1432,'Provisioning Requester'!$F$3:$H$20000,2,FALSE)),"No","Yes")</f>
        <v>No</v>
      </c>
      <c r="I1432" s="1" t="str">
        <f>IF($H1432="Yes",VLOOKUP($C1432,'Provisioning Requester'!$F$3:$H$20000,3,FALSE),"-")</f>
        <v>-</v>
      </c>
      <c r="J1432" s="1" t="str">
        <f>IF(OR(D1432="SVCP", E1432="TRUE"), "No", IF(ISNA(VLOOKUP($C1432,'ProvResponder deviceId'!$A$1:$A$20000,1,FALSE)),"No","Yes"))</f>
        <v>No</v>
      </c>
      <c r="K1432" s="1" t="str">
        <f>IF($J1432="Yes",VLOOKUP($C1432,'ProvResponder deviceId'!$A$1:$C$20000,3,FALSE),"-")</f>
        <v>-</v>
      </c>
      <c r="L1432" s="1" t="str">
        <f t="shared" si="44"/>
        <v/>
      </c>
      <c r="M1432" s="1" t="str">
        <f t="shared" si="45"/>
        <v/>
      </c>
      <c r="N1432" s="1" t="str">
        <f>IF(ISBLANK($C1432),"",IF(ISNA(VLOOKUP($L1432,'result messages'!$H$3:$L$11,2,FALSE)),VLOOKUP($M1432,'result messages'!$H$3:$L$11,2,FALSE),VLOOKUP($L1432,'result messages'!$H$3:$L$11,2,FALSE)))</f>
        <v/>
      </c>
      <c r="O1432" s="1" t="str">
        <f>IF(ISBLANK($C1432),"",IF(ISNA(VLOOKUP($L1432,'result messages'!$H$3:$L$11,3,FALSE)),VLOOKUP($M1432,'result messages'!$H$3:$L$11,3,FALSE),VLOOKUP($L1432,'result messages'!$H$3:$L$11,3,FALSE)))</f>
        <v/>
      </c>
      <c r="P1432" s="1" t="str">
        <f>IF(ISBLANK($C1432),"",IF(ISNA(VLOOKUP($L1432,'result messages'!$H$3:$L$11,4,FALSE)),VLOOKUP($M1432,'result messages'!$H$3:$L$11,4,FALSE),VLOOKUP($L1432,'result messages'!$H$3:$L$11,4,FALSE)))</f>
        <v/>
      </c>
      <c r="Q1432" s="1" t="str">
        <f>IF(ISBLANK($C1432),"",IF(ISNA(VLOOKUP($L1432,'result messages'!$H$3:$L$11,5,FALSE)),VLOOKUP($M1432,'result messages'!$H$3:$L$11,5,FALSE),VLOOKUP($L1432,'result messages'!$H$3:$L$11,5,FALSE)))</f>
        <v/>
      </c>
    </row>
    <row r="1433" spans="1:17">
      <c r="A1433" s="1">
        <v>1430</v>
      </c>
      <c r="B1433" s="1"/>
      <c r="C1433" s="1"/>
      <c r="D1433" s="1"/>
      <c r="E1433" s="6"/>
      <c r="F1433" s="1"/>
      <c r="G1433" s="1" t="str">
        <f>IF(ISNA(VLOOKUP($C1433,'DTEN TCAP Linkage deviceId'!$A$1:$A$20000,1,FALSE)),"No","Yes")</f>
        <v>No</v>
      </c>
      <c r="H1433" s="1" t="str">
        <f>IF(ISNA(VLOOKUP($C1433,'Provisioning Requester'!$F$3:$H$20000,2,FALSE)),"No","Yes")</f>
        <v>No</v>
      </c>
      <c r="I1433" s="1" t="str">
        <f>IF($H1433="Yes",VLOOKUP($C1433,'Provisioning Requester'!$F$3:$H$20000,3,FALSE),"-")</f>
        <v>-</v>
      </c>
      <c r="J1433" s="1" t="str">
        <f>IF(OR(D1433="SVCP", E1433="TRUE"), "No", IF(ISNA(VLOOKUP($C1433,'ProvResponder deviceId'!$A$1:$A$20000,1,FALSE)),"No","Yes"))</f>
        <v>No</v>
      </c>
      <c r="K1433" s="1" t="str">
        <f>IF($J1433="Yes",VLOOKUP($C1433,'ProvResponder deviceId'!$A$1:$C$20000,3,FALSE),"-")</f>
        <v>-</v>
      </c>
      <c r="L1433" s="1" t="str">
        <f t="shared" si="44"/>
        <v/>
      </c>
      <c r="M1433" s="1" t="str">
        <f t="shared" si="45"/>
        <v/>
      </c>
      <c r="N1433" s="1" t="str">
        <f>IF(ISBLANK($C1433),"",IF(ISNA(VLOOKUP($L1433,'result messages'!$H$3:$L$11,2,FALSE)),VLOOKUP($M1433,'result messages'!$H$3:$L$11,2,FALSE),VLOOKUP($L1433,'result messages'!$H$3:$L$11,2,FALSE)))</f>
        <v/>
      </c>
      <c r="O1433" s="1" t="str">
        <f>IF(ISBLANK($C1433),"",IF(ISNA(VLOOKUP($L1433,'result messages'!$H$3:$L$11,3,FALSE)),VLOOKUP($M1433,'result messages'!$H$3:$L$11,3,FALSE),VLOOKUP($L1433,'result messages'!$H$3:$L$11,3,FALSE)))</f>
        <v/>
      </c>
      <c r="P1433" s="1" t="str">
        <f>IF(ISBLANK($C1433),"",IF(ISNA(VLOOKUP($L1433,'result messages'!$H$3:$L$11,4,FALSE)),VLOOKUP($M1433,'result messages'!$H$3:$L$11,4,FALSE),VLOOKUP($L1433,'result messages'!$H$3:$L$11,4,FALSE)))</f>
        <v/>
      </c>
      <c r="Q1433" s="1" t="str">
        <f>IF(ISBLANK($C1433),"",IF(ISNA(VLOOKUP($L1433,'result messages'!$H$3:$L$11,5,FALSE)),VLOOKUP($M1433,'result messages'!$H$3:$L$11,5,FALSE),VLOOKUP($L1433,'result messages'!$H$3:$L$11,5,FALSE)))</f>
        <v/>
      </c>
    </row>
    <row r="1434" spans="1:17">
      <c r="A1434" s="1">
        <v>1431</v>
      </c>
      <c r="B1434" s="1"/>
      <c r="C1434" s="1"/>
      <c r="D1434" s="1"/>
      <c r="E1434" s="6"/>
      <c r="F1434" s="1"/>
      <c r="G1434" s="1" t="str">
        <f>IF(ISNA(VLOOKUP($C1434,'DTEN TCAP Linkage deviceId'!$A$1:$A$20000,1,FALSE)),"No","Yes")</f>
        <v>No</v>
      </c>
      <c r="H1434" s="1" t="str">
        <f>IF(ISNA(VLOOKUP($C1434,'Provisioning Requester'!$F$3:$H$20000,2,FALSE)),"No","Yes")</f>
        <v>No</v>
      </c>
      <c r="I1434" s="1" t="str">
        <f>IF($H1434="Yes",VLOOKUP($C1434,'Provisioning Requester'!$F$3:$H$20000,3,FALSE),"-")</f>
        <v>-</v>
      </c>
      <c r="J1434" s="1" t="str">
        <f>IF(OR(D1434="SVCP", E1434="TRUE"), "No", IF(ISNA(VLOOKUP($C1434,'ProvResponder deviceId'!$A$1:$A$20000,1,FALSE)),"No","Yes"))</f>
        <v>No</v>
      </c>
      <c r="K1434" s="1" t="str">
        <f>IF($J1434="Yes",VLOOKUP($C1434,'ProvResponder deviceId'!$A$1:$C$20000,3,FALSE),"-")</f>
        <v>-</v>
      </c>
      <c r="L1434" s="1" t="str">
        <f t="shared" si="44"/>
        <v/>
      </c>
      <c r="M1434" s="1" t="str">
        <f t="shared" si="45"/>
        <v/>
      </c>
      <c r="N1434" s="1" t="str">
        <f>IF(ISBLANK($C1434),"",IF(ISNA(VLOOKUP($L1434,'result messages'!$H$3:$L$11,2,FALSE)),VLOOKUP($M1434,'result messages'!$H$3:$L$11,2,FALSE),VLOOKUP($L1434,'result messages'!$H$3:$L$11,2,FALSE)))</f>
        <v/>
      </c>
      <c r="O1434" s="1" t="str">
        <f>IF(ISBLANK($C1434),"",IF(ISNA(VLOOKUP($L1434,'result messages'!$H$3:$L$11,3,FALSE)),VLOOKUP($M1434,'result messages'!$H$3:$L$11,3,FALSE),VLOOKUP($L1434,'result messages'!$H$3:$L$11,3,FALSE)))</f>
        <v/>
      </c>
      <c r="P1434" s="1" t="str">
        <f>IF(ISBLANK($C1434),"",IF(ISNA(VLOOKUP($L1434,'result messages'!$H$3:$L$11,4,FALSE)),VLOOKUP($M1434,'result messages'!$H$3:$L$11,4,FALSE),VLOOKUP($L1434,'result messages'!$H$3:$L$11,4,FALSE)))</f>
        <v/>
      </c>
      <c r="Q1434" s="1" t="str">
        <f>IF(ISBLANK($C1434),"",IF(ISNA(VLOOKUP($L1434,'result messages'!$H$3:$L$11,5,FALSE)),VLOOKUP($M1434,'result messages'!$H$3:$L$11,5,FALSE),VLOOKUP($L1434,'result messages'!$H$3:$L$11,5,FALSE)))</f>
        <v/>
      </c>
    </row>
    <row r="1435" spans="1:17">
      <c r="A1435" s="1">
        <v>1432</v>
      </c>
      <c r="B1435" s="1"/>
      <c r="C1435" s="1"/>
      <c r="D1435" s="1"/>
      <c r="E1435" s="6"/>
      <c r="F1435" s="1"/>
      <c r="G1435" s="1" t="str">
        <f>IF(ISNA(VLOOKUP($C1435,'DTEN TCAP Linkage deviceId'!$A$1:$A$20000,1,FALSE)),"No","Yes")</f>
        <v>No</v>
      </c>
      <c r="H1435" s="1" t="str">
        <f>IF(ISNA(VLOOKUP($C1435,'Provisioning Requester'!$F$3:$H$20000,2,FALSE)),"No","Yes")</f>
        <v>No</v>
      </c>
      <c r="I1435" s="1" t="str">
        <f>IF($H1435="Yes",VLOOKUP($C1435,'Provisioning Requester'!$F$3:$H$20000,3,FALSE),"-")</f>
        <v>-</v>
      </c>
      <c r="J1435" s="1" t="str">
        <f>IF(OR(D1435="SVCP", E1435="TRUE"), "No", IF(ISNA(VLOOKUP($C1435,'ProvResponder deviceId'!$A$1:$A$20000,1,FALSE)),"No","Yes"))</f>
        <v>No</v>
      </c>
      <c r="K1435" s="1" t="str">
        <f>IF($J1435="Yes",VLOOKUP($C1435,'ProvResponder deviceId'!$A$1:$C$20000,3,FALSE),"-")</f>
        <v>-</v>
      </c>
      <c r="L1435" s="1" t="str">
        <f t="shared" si="44"/>
        <v/>
      </c>
      <c r="M1435" s="1" t="str">
        <f t="shared" si="45"/>
        <v/>
      </c>
      <c r="N1435" s="1" t="str">
        <f>IF(ISBLANK($C1435),"",IF(ISNA(VLOOKUP($L1435,'result messages'!$H$3:$L$11,2,FALSE)),VLOOKUP($M1435,'result messages'!$H$3:$L$11,2,FALSE),VLOOKUP($L1435,'result messages'!$H$3:$L$11,2,FALSE)))</f>
        <v/>
      </c>
      <c r="O1435" s="1" t="str">
        <f>IF(ISBLANK($C1435),"",IF(ISNA(VLOOKUP($L1435,'result messages'!$H$3:$L$11,3,FALSE)),VLOOKUP($M1435,'result messages'!$H$3:$L$11,3,FALSE),VLOOKUP($L1435,'result messages'!$H$3:$L$11,3,FALSE)))</f>
        <v/>
      </c>
      <c r="P1435" s="1" t="str">
        <f>IF(ISBLANK($C1435),"",IF(ISNA(VLOOKUP($L1435,'result messages'!$H$3:$L$11,4,FALSE)),VLOOKUP($M1435,'result messages'!$H$3:$L$11,4,FALSE),VLOOKUP($L1435,'result messages'!$H$3:$L$11,4,FALSE)))</f>
        <v/>
      </c>
      <c r="Q1435" s="1" t="str">
        <f>IF(ISBLANK($C1435),"",IF(ISNA(VLOOKUP($L1435,'result messages'!$H$3:$L$11,5,FALSE)),VLOOKUP($M1435,'result messages'!$H$3:$L$11,5,FALSE),VLOOKUP($L1435,'result messages'!$H$3:$L$11,5,FALSE)))</f>
        <v/>
      </c>
    </row>
    <row r="1436" spans="1:17">
      <c r="A1436" s="1">
        <v>1433</v>
      </c>
      <c r="B1436" s="1"/>
      <c r="C1436" s="1"/>
      <c r="D1436" s="1"/>
      <c r="E1436" s="6"/>
      <c r="F1436" s="1"/>
      <c r="G1436" s="1" t="str">
        <f>IF(ISNA(VLOOKUP($C1436,'DTEN TCAP Linkage deviceId'!$A$1:$A$20000,1,FALSE)),"No","Yes")</f>
        <v>No</v>
      </c>
      <c r="H1436" s="1" t="str">
        <f>IF(ISNA(VLOOKUP($C1436,'Provisioning Requester'!$F$3:$H$20000,2,FALSE)),"No","Yes")</f>
        <v>No</v>
      </c>
      <c r="I1436" s="1" t="str">
        <f>IF($H1436="Yes",VLOOKUP($C1436,'Provisioning Requester'!$F$3:$H$20000,3,FALSE),"-")</f>
        <v>-</v>
      </c>
      <c r="J1436" s="1" t="str">
        <f>IF(OR(D1436="SVCP", E1436="TRUE"), "No", IF(ISNA(VLOOKUP($C1436,'ProvResponder deviceId'!$A$1:$A$20000,1,FALSE)),"No","Yes"))</f>
        <v>No</v>
      </c>
      <c r="K1436" s="1" t="str">
        <f>IF($J1436="Yes",VLOOKUP($C1436,'ProvResponder deviceId'!$A$1:$C$20000,3,FALSE),"-")</f>
        <v>-</v>
      </c>
      <c r="L1436" s="1" t="str">
        <f t="shared" si="44"/>
        <v/>
      </c>
      <c r="M1436" s="1" t="str">
        <f t="shared" si="45"/>
        <v/>
      </c>
      <c r="N1436" s="1" t="str">
        <f>IF(ISBLANK($C1436),"",IF(ISNA(VLOOKUP($L1436,'result messages'!$H$3:$L$11,2,FALSE)),VLOOKUP($M1436,'result messages'!$H$3:$L$11,2,FALSE),VLOOKUP($L1436,'result messages'!$H$3:$L$11,2,FALSE)))</f>
        <v/>
      </c>
      <c r="O1436" s="1" t="str">
        <f>IF(ISBLANK($C1436),"",IF(ISNA(VLOOKUP($L1436,'result messages'!$H$3:$L$11,3,FALSE)),VLOOKUP($M1436,'result messages'!$H$3:$L$11,3,FALSE),VLOOKUP($L1436,'result messages'!$H$3:$L$11,3,FALSE)))</f>
        <v/>
      </c>
      <c r="P1436" s="1" t="str">
        <f>IF(ISBLANK($C1436),"",IF(ISNA(VLOOKUP($L1436,'result messages'!$H$3:$L$11,4,FALSE)),VLOOKUP($M1436,'result messages'!$H$3:$L$11,4,FALSE),VLOOKUP($L1436,'result messages'!$H$3:$L$11,4,FALSE)))</f>
        <v/>
      </c>
      <c r="Q1436" s="1" t="str">
        <f>IF(ISBLANK($C1436),"",IF(ISNA(VLOOKUP($L1436,'result messages'!$H$3:$L$11,5,FALSE)),VLOOKUP($M1436,'result messages'!$H$3:$L$11,5,FALSE),VLOOKUP($L1436,'result messages'!$H$3:$L$11,5,FALSE)))</f>
        <v/>
      </c>
    </row>
    <row r="1437" spans="1:17">
      <c r="A1437" s="1">
        <v>1434</v>
      </c>
      <c r="B1437" s="1"/>
      <c r="C1437" s="1"/>
      <c r="D1437" s="1"/>
      <c r="E1437" s="6"/>
      <c r="F1437" s="1"/>
      <c r="G1437" s="1" t="str">
        <f>IF(ISNA(VLOOKUP($C1437,'DTEN TCAP Linkage deviceId'!$A$1:$A$20000,1,FALSE)),"No","Yes")</f>
        <v>No</v>
      </c>
      <c r="H1437" s="1" t="str">
        <f>IF(ISNA(VLOOKUP($C1437,'Provisioning Requester'!$F$3:$H$20000,2,FALSE)),"No","Yes")</f>
        <v>No</v>
      </c>
      <c r="I1437" s="1" t="str">
        <f>IF($H1437="Yes",VLOOKUP($C1437,'Provisioning Requester'!$F$3:$H$20000,3,FALSE),"-")</f>
        <v>-</v>
      </c>
      <c r="J1437" s="1" t="str">
        <f>IF(OR(D1437="SVCP", E1437="TRUE"), "No", IF(ISNA(VLOOKUP($C1437,'ProvResponder deviceId'!$A$1:$A$20000,1,FALSE)),"No","Yes"))</f>
        <v>No</v>
      </c>
      <c r="K1437" s="1" t="str">
        <f>IF($J1437="Yes",VLOOKUP($C1437,'ProvResponder deviceId'!$A$1:$C$20000,3,FALSE),"-")</f>
        <v>-</v>
      </c>
      <c r="L1437" s="1" t="str">
        <f t="shared" si="44"/>
        <v/>
      </c>
      <c r="M1437" s="1" t="str">
        <f t="shared" si="45"/>
        <v/>
      </c>
      <c r="N1437" s="1" t="str">
        <f>IF(ISBLANK($C1437),"",IF(ISNA(VLOOKUP($L1437,'result messages'!$H$3:$L$11,2,FALSE)),VLOOKUP($M1437,'result messages'!$H$3:$L$11,2,FALSE),VLOOKUP($L1437,'result messages'!$H$3:$L$11,2,FALSE)))</f>
        <v/>
      </c>
      <c r="O1437" s="1" t="str">
        <f>IF(ISBLANK($C1437),"",IF(ISNA(VLOOKUP($L1437,'result messages'!$H$3:$L$11,3,FALSE)),VLOOKUP($M1437,'result messages'!$H$3:$L$11,3,FALSE),VLOOKUP($L1437,'result messages'!$H$3:$L$11,3,FALSE)))</f>
        <v/>
      </c>
      <c r="P1437" s="1" t="str">
        <f>IF(ISBLANK($C1437),"",IF(ISNA(VLOOKUP($L1437,'result messages'!$H$3:$L$11,4,FALSE)),VLOOKUP($M1437,'result messages'!$H$3:$L$11,4,FALSE),VLOOKUP($L1437,'result messages'!$H$3:$L$11,4,FALSE)))</f>
        <v/>
      </c>
      <c r="Q1437" s="1" t="str">
        <f>IF(ISBLANK($C1437),"",IF(ISNA(VLOOKUP($L1437,'result messages'!$H$3:$L$11,5,FALSE)),VLOOKUP($M1437,'result messages'!$H$3:$L$11,5,FALSE),VLOOKUP($L1437,'result messages'!$H$3:$L$11,5,FALSE)))</f>
        <v/>
      </c>
    </row>
    <row r="1438" spans="1:17">
      <c r="A1438" s="1">
        <v>1435</v>
      </c>
      <c r="B1438" s="1"/>
      <c r="C1438" s="1"/>
      <c r="D1438" s="1"/>
      <c r="E1438" s="6"/>
      <c r="F1438" s="1"/>
      <c r="G1438" s="1" t="str">
        <f>IF(ISNA(VLOOKUP($C1438,'DTEN TCAP Linkage deviceId'!$A$1:$A$20000,1,FALSE)),"No","Yes")</f>
        <v>No</v>
      </c>
      <c r="H1438" s="1" t="str">
        <f>IF(ISNA(VLOOKUP($C1438,'Provisioning Requester'!$F$3:$H$20000,2,FALSE)),"No","Yes")</f>
        <v>No</v>
      </c>
      <c r="I1438" s="1" t="str">
        <f>IF($H1438="Yes",VLOOKUP($C1438,'Provisioning Requester'!$F$3:$H$20000,3,FALSE),"-")</f>
        <v>-</v>
      </c>
      <c r="J1438" s="1" t="str">
        <f>IF(OR(D1438="SVCP", E1438="TRUE"), "No", IF(ISNA(VLOOKUP($C1438,'ProvResponder deviceId'!$A$1:$A$20000,1,FALSE)),"No","Yes"))</f>
        <v>No</v>
      </c>
      <c r="K1438" s="1" t="str">
        <f>IF($J1438="Yes",VLOOKUP($C1438,'ProvResponder deviceId'!$A$1:$C$20000,3,FALSE),"-")</f>
        <v>-</v>
      </c>
      <c r="L1438" s="1" t="str">
        <f t="shared" si="44"/>
        <v/>
      </c>
      <c r="M1438" s="1" t="str">
        <f t="shared" si="45"/>
        <v/>
      </c>
      <c r="N1438" s="1" t="str">
        <f>IF(ISBLANK($C1438),"",IF(ISNA(VLOOKUP($L1438,'result messages'!$H$3:$L$11,2,FALSE)),VLOOKUP($M1438,'result messages'!$H$3:$L$11,2,FALSE),VLOOKUP($L1438,'result messages'!$H$3:$L$11,2,FALSE)))</f>
        <v/>
      </c>
      <c r="O1438" s="1" t="str">
        <f>IF(ISBLANK($C1438),"",IF(ISNA(VLOOKUP($L1438,'result messages'!$H$3:$L$11,3,FALSE)),VLOOKUP($M1438,'result messages'!$H$3:$L$11,3,FALSE),VLOOKUP($L1438,'result messages'!$H$3:$L$11,3,FALSE)))</f>
        <v/>
      </c>
      <c r="P1438" s="1" t="str">
        <f>IF(ISBLANK($C1438),"",IF(ISNA(VLOOKUP($L1438,'result messages'!$H$3:$L$11,4,FALSE)),VLOOKUP($M1438,'result messages'!$H$3:$L$11,4,FALSE),VLOOKUP($L1438,'result messages'!$H$3:$L$11,4,FALSE)))</f>
        <v/>
      </c>
      <c r="Q1438" s="1" t="str">
        <f>IF(ISBLANK($C1438),"",IF(ISNA(VLOOKUP($L1438,'result messages'!$H$3:$L$11,5,FALSE)),VLOOKUP($M1438,'result messages'!$H$3:$L$11,5,FALSE),VLOOKUP($L1438,'result messages'!$H$3:$L$11,5,FALSE)))</f>
        <v/>
      </c>
    </row>
    <row r="1439" spans="1:17">
      <c r="A1439" s="1">
        <v>1436</v>
      </c>
      <c r="B1439" s="1"/>
      <c r="C1439" s="1"/>
      <c r="D1439" s="1"/>
      <c r="E1439" s="6"/>
      <c r="F1439" s="1"/>
      <c r="G1439" s="1" t="str">
        <f>IF(ISNA(VLOOKUP($C1439,'DTEN TCAP Linkage deviceId'!$A$1:$A$20000,1,FALSE)),"No","Yes")</f>
        <v>No</v>
      </c>
      <c r="H1439" s="1" t="str">
        <f>IF(ISNA(VLOOKUP($C1439,'Provisioning Requester'!$F$3:$H$20000,2,FALSE)),"No","Yes")</f>
        <v>No</v>
      </c>
      <c r="I1439" s="1" t="str">
        <f>IF($H1439="Yes",VLOOKUP($C1439,'Provisioning Requester'!$F$3:$H$20000,3,FALSE),"-")</f>
        <v>-</v>
      </c>
      <c r="J1439" s="1" t="str">
        <f>IF(OR(D1439="SVCP", E1439="TRUE"), "No", IF(ISNA(VLOOKUP($C1439,'ProvResponder deviceId'!$A$1:$A$20000,1,FALSE)),"No","Yes"))</f>
        <v>No</v>
      </c>
      <c r="K1439" s="1" t="str">
        <f>IF($J1439="Yes",VLOOKUP($C1439,'ProvResponder deviceId'!$A$1:$C$20000,3,FALSE),"-")</f>
        <v>-</v>
      </c>
      <c r="L1439" s="1" t="str">
        <f t="shared" si="44"/>
        <v/>
      </c>
      <c r="M1439" s="1" t="str">
        <f t="shared" si="45"/>
        <v/>
      </c>
      <c r="N1439" s="1" t="str">
        <f>IF(ISBLANK($C1439),"",IF(ISNA(VLOOKUP($L1439,'result messages'!$H$3:$L$11,2,FALSE)),VLOOKUP($M1439,'result messages'!$H$3:$L$11,2,FALSE),VLOOKUP($L1439,'result messages'!$H$3:$L$11,2,FALSE)))</f>
        <v/>
      </c>
      <c r="O1439" s="1" t="str">
        <f>IF(ISBLANK($C1439),"",IF(ISNA(VLOOKUP($L1439,'result messages'!$H$3:$L$11,3,FALSE)),VLOOKUP($M1439,'result messages'!$H$3:$L$11,3,FALSE),VLOOKUP($L1439,'result messages'!$H$3:$L$11,3,FALSE)))</f>
        <v/>
      </c>
      <c r="P1439" s="1" t="str">
        <f>IF(ISBLANK($C1439),"",IF(ISNA(VLOOKUP($L1439,'result messages'!$H$3:$L$11,4,FALSE)),VLOOKUP($M1439,'result messages'!$H$3:$L$11,4,FALSE),VLOOKUP($L1439,'result messages'!$H$3:$L$11,4,FALSE)))</f>
        <v/>
      </c>
      <c r="Q1439" s="1" t="str">
        <f>IF(ISBLANK($C1439),"",IF(ISNA(VLOOKUP($L1439,'result messages'!$H$3:$L$11,5,FALSE)),VLOOKUP($M1439,'result messages'!$H$3:$L$11,5,FALSE),VLOOKUP($L1439,'result messages'!$H$3:$L$11,5,FALSE)))</f>
        <v/>
      </c>
    </row>
    <row r="1440" spans="1:17">
      <c r="A1440" s="1">
        <v>1437</v>
      </c>
      <c r="B1440" s="1"/>
      <c r="C1440" s="1"/>
      <c r="D1440" s="1"/>
      <c r="E1440" s="6"/>
      <c r="F1440" s="1"/>
      <c r="G1440" s="1" t="str">
        <f>IF(ISNA(VLOOKUP($C1440,'DTEN TCAP Linkage deviceId'!$A$1:$A$20000,1,FALSE)),"No","Yes")</f>
        <v>No</v>
      </c>
      <c r="H1440" s="1" t="str">
        <f>IF(ISNA(VLOOKUP($C1440,'Provisioning Requester'!$F$3:$H$20000,2,FALSE)),"No","Yes")</f>
        <v>No</v>
      </c>
      <c r="I1440" s="1" t="str">
        <f>IF($H1440="Yes",VLOOKUP($C1440,'Provisioning Requester'!$F$3:$H$20000,3,FALSE),"-")</f>
        <v>-</v>
      </c>
      <c r="J1440" s="1" t="str">
        <f>IF(OR(D1440="SVCP", E1440="TRUE"), "No", IF(ISNA(VLOOKUP($C1440,'ProvResponder deviceId'!$A$1:$A$20000,1,FALSE)),"No","Yes"))</f>
        <v>No</v>
      </c>
      <c r="K1440" s="1" t="str">
        <f>IF($J1440="Yes",VLOOKUP($C1440,'ProvResponder deviceId'!$A$1:$C$20000,3,FALSE),"-")</f>
        <v>-</v>
      </c>
      <c r="L1440" s="1" t="str">
        <f t="shared" si="44"/>
        <v/>
      </c>
      <c r="M1440" s="1" t="str">
        <f t="shared" si="45"/>
        <v/>
      </c>
      <c r="N1440" s="1" t="str">
        <f>IF(ISBLANK($C1440),"",IF(ISNA(VLOOKUP($L1440,'result messages'!$H$3:$L$11,2,FALSE)),VLOOKUP($M1440,'result messages'!$H$3:$L$11,2,FALSE),VLOOKUP($L1440,'result messages'!$H$3:$L$11,2,FALSE)))</f>
        <v/>
      </c>
      <c r="O1440" s="1" t="str">
        <f>IF(ISBLANK($C1440),"",IF(ISNA(VLOOKUP($L1440,'result messages'!$H$3:$L$11,3,FALSE)),VLOOKUP($M1440,'result messages'!$H$3:$L$11,3,FALSE),VLOOKUP($L1440,'result messages'!$H$3:$L$11,3,FALSE)))</f>
        <v/>
      </c>
      <c r="P1440" s="1" t="str">
        <f>IF(ISBLANK($C1440),"",IF(ISNA(VLOOKUP($L1440,'result messages'!$H$3:$L$11,4,FALSE)),VLOOKUP($M1440,'result messages'!$H$3:$L$11,4,FALSE),VLOOKUP($L1440,'result messages'!$H$3:$L$11,4,FALSE)))</f>
        <v/>
      </c>
      <c r="Q1440" s="1" t="str">
        <f>IF(ISBLANK($C1440),"",IF(ISNA(VLOOKUP($L1440,'result messages'!$H$3:$L$11,5,FALSE)),VLOOKUP($M1440,'result messages'!$H$3:$L$11,5,FALSE),VLOOKUP($L1440,'result messages'!$H$3:$L$11,5,FALSE)))</f>
        <v/>
      </c>
    </row>
    <row r="1441" spans="1:17">
      <c r="A1441" s="1">
        <v>1438</v>
      </c>
      <c r="B1441" s="1"/>
      <c r="C1441" s="1"/>
      <c r="D1441" s="1"/>
      <c r="E1441" s="6"/>
      <c r="F1441" s="1"/>
      <c r="G1441" s="1" t="str">
        <f>IF(ISNA(VLOOKUP($C1441,'DTEN TCAP Linkage deviceId'!$A$1:$A$20000,1,FALSE)),"No","Yes")</f>
        <v>No</v>
      </c>
      <c r="H1441" s="1" t="str">
        <f>IF(ISNA(VLOOKUP($C1441,'Provisioning Requester'!$F$3:$H$20000,2,FALSE)),"No","Yes")</f>
        <v>No</v>
      </c>
      <c r="I1441" s="1" t="str">
        <f>IF($H1441="Yes",VLOOKUP($C1441,'Provisioning Requester'!$F$3:$H$20000,3,FALSE),"-")</f>
        <v>-</v>
      </c>
      <c r="J1441" s="1" t="str">
        <f>IF(OR(D1441="SVCP", E1441="TRUE"), "No", IF(ISNA(VLOOKUP($C1441,'ProvResponder deviceId'!$A$1:$A$20000,1,FALSE)),"No","Yes"))</f>
        <v>No</v>
      </c>
      <c r="K1441" s="1" t="str">
        <f>IF($J1441="Yes",VLOOKUP($C1441,'ProvResponder deviceId'!$A$1:$C$20000,3,FALSE),"-")</f>
        <v>-</v>
      </c>
      <c r="L1441" s="1" t="str">
        <f t="shared" si="44"/>
        <v/>
      </c>
      <c r="M1441" s="1" t="str">
        <f t="shared" si="45"/>
        <v/>
      </c>
      <c r="N1441" s="1" t="str">
        <f>IF(ISBLANK($C1441),"",IF(ISNA(VLOOKUP($L1441,'result messages'!$H$3:$L$11,2,FALSE)),VLOOKUP($M1441,'result messages'!$H$3:$L$11,2,FALSE),VLOOKUP($L1441,'result messages'!$H$3:$L$11,2,FALSE)))</f>
        <v/>
      </c>
      <c r="O1441" s="1" t="str">
        <f>IF(ISBLANK($C1441),"",IF(ISNA(VLOOKUP($L1441,'result messages'!$H$3:$L$11,3,FALSE)),VLOOKUP($M1441,'result messages'!$H$3:$L$11,3,FALSE),VLOOKUP($L1441,'result messages'!$H$3:$L$11,3,FALSE)))</f>
        <v/>
      </c>
      <c r="P1441" s="1" t="str">
        <f>IF(ISBLANK($C1441),"",IF(ISNA(VLOOKUP($L1441,'result messages'!$H$3:$L$11,4,FALSE)),VLOOKUP($M1441,'result messages'!$H$3:$L$11,4,FALSE),VLOOKUP($L1441,'result messages'!$H$3:$L$11,4,FALSE)))</f>
        <v/>
      </c>
      <c r="Q1441" s="1" t="str">
        <f>IF(ISBLANK($C1441),"",IF(ISNA(VLOOKUP($L1441,'result messages'!$H$3:$L$11,5,FALSE)),VLOOKUP($M1441,'result messages'!$H$3:$L$11,5,FALSE),VLOOKUP($L1441,'result messages'!$H$3:$L$11,5,FALSE)))</f>
        <v/>
      </c>
    </row>
    <row r="1442" spans="1:17">
      <c r="A1442" s="1">
        <v>1439</v>
      </c>
      <c r="B1442" s="1"/>
      <c r="C1442" s="1"/>
      <c r="D1442" s="1"/>
      <c r="E1442" s="6"/>
      <c r="F1442" s="1"/>
      <c r="G1442" s="1" t="str">
        <f>IF(ISNA(VLOOKUP($C1442,'DTEN TCAP Linkage deviceId'!$A$1:$A$20000,1,FALSE)),"No","Yes")</f>
        <v>No</v>
      </c>
      <c r="H1442" s="1" t="str">
        <f>IF(ISNA(VLOOKUP($C1442,'Provisioning Requester'!$F$3:$H$20000,2,FALSE)),"No","Yes")</f>
        <v>No</v>
      </c>
      <c r="I1442" s="1" t="str">
        <f>IF($H1442="Yes",VLOOKUP($C1442,'Provisioning Requester'!$F$3:$H$20000,3,FALSE),"-")</f>
        <v>-</v>
      </c>
      <c r="J1442" s="1" t="str">
        <f>IF(OR(D1442="SVCP", E1442="TRUE"), "No", IF(ISNA(VLOOKUP($C1442,'ProvResponder deviceId'!$A$1:$A$20000,1,FALSE)),"No","Yes"))</f>
        <v>No</v>
      </c>
      <c r="K1442" s="1" t="str">
        <f>IF($J1442="Yes",VLOOKUP($C1442,'ProvResponder deviceId'!$A$1:$C$20000,3,FALSE),"-")</f>
        <v>-</v>
      </c>
      <c r="L1442" s="1" t="str">
        <f t="shared" si="44"/>
        <v/>
      </c>
      <c r="M1442" s="1" t="str">
        <f t="shared" si="45"/>
        <v/>
      </c>
      <c r="N1442" s="1" t="str">
        <f>IF(ISBLANK($C1442),"",IF(ISNA(VLOOKUP($L1442,'result messages'!$H$3:$L$11,2,FALSE)),VLOOKUP($M1442,'result messages'!$H$3:$L$11,2,FALSE),VLOOKUP($L1442,'result messages'!$H$3:$L$11,2,FALSE)))</f>
        <v/>
      </c>
      <c r="O1442" s="1" t="str">
        <f>IF(ISBLANK($C1442),"",IF(ISNA(VLOOKUP($L1442,'result messages'!$H$3:$L$11,3,FALSE)),VLOOKUP($M1442,'result messages'!$H$3:$L$11,3,FALSE),VLOOKUP($L1442,'result messages'!$H$3:$L$11,3,FALSE)))</f>
        <v/>
      </c>
      <c r="P1442" s="1" t="str">
        <f>IF(ISBLANK($C1442),"",IF(ISNA(VLOOKUP($L1442,'result messages'!$H$3:$L$11,4,FALSE)),VLOOKUP($M1442,'result messages'!$H$3:$L$11,4,FALSE),VLOOKUP($L1442,'result messages'!$H$3:$L$11,4,FALSE)))</f>
        <v/>
      </c>
      <c r="Q1442" s="1" t="str">
        <f>IF(ISBLANK($C1442),"",IF(ISNA(VLOOKUP($L1442,'result messages'!$H$3:$L$11,5,FALSE)),VLOOKUP($M1442,'result messages'!$H$3:$L$11,5,FALSE),VLOOKUP($L1442,'result messages'!$H$3:$L$11,5,FALSE)))</f>
        <v/>
      </c>
    </row>
    <row r="1443" spans="1:17">
      <c r="A1443" s="1">
        <v>1440</v>
      </c>
      <c r="B1443" s="1"/>
      <c r="C1443" s="1"/>
      <c r="D1443" s="1"/>
      <c r="E1443" s="6"/>
      <c r="F1443" s="1"/>
      <c r="G1443" s="1" t="str">
        <f>IF(ISNA(VLOOKUP($C1443,'DTEN TCAP Linkage deviceId'!$A$1:$A$20000,1,FALSE)),"No","Yes")</f>
        <v>No</v>
      </c>
      <c r="H1443" s="1" t="str">
        <f>IF(ISNA(VLOOKUP($C1443,'Provisioning Requester'!$F$3:$H$20000,2,FALSE)),"No","Yes")</f>
        <v>No</v>
      </c>
      <c r="I1443" s="1" t="str">
        <f>IF($H1443="Yes",VLOOKUP($C1443,'Provisioning Requester'!$F$3:$H$20000,3,FALSE),"-")</f>
        <v>-</v>
      </c>
      <c r="J1443" s="1" t="str">
        <f>IF(OR(D1443="SVCP", E1443="TRUE"), "No", IF(ISNA(VLOOKUP($C1443,'ProvResponder deviceId'!$A$1:$A$20000,1,FALSE)),"No","Yes"))</f>
        <v>No</v>
      </c>
      <c r="K1443" s="1" t="str">
        <f>IF($J1443="Yes",VLOOKUP($C1443,'ProvResponder deviceId'!$A$1:$C$20000,3,FALSE),"-")</f>
        <v>-</v>
      </c>
      <c r="L1443" s="1" t="str">
        <f t="shared" si="44"/>
        <v/>
      </c>
      <c r="M1443" s="1" t="str">
        <f t="shared" si="45"/>
        <v/>
      </c>
      <c r="N1443" s="1" t="str">
        <f>IF(ISBLANK($C1443),"",IF(ISNA(VLOOKUP($L1443,'result messages'!$H$3:$L$11,2,FALSE)),VLOOKUP($M1443,'result messages'!$H$3:$L$11,2,FALSE),VLOOKUP($L1443,'result messages'!$H$3:$L$11,2,FALSE)))</f>
        <v/>
      </c>
      <c r="O1443" s="1" t="str">
        <f>IF(ISBLANK($C1443),"",IF(ISNA(VLOOKUP($L1443,'result messages'!$H$3:$L$11,3,FALSE)),VLOOKUP($M1443,'result messages'!$H$3:$L$11,3,FALSE),VLOOKUP($L1443,'result messages'!$H$3:$L$11,3,FALSE)))</f>
        <v/>
      </c>
      <c r="P1443" s="1" t="str">
        <f>IF(ISBLANK($C1443),"",IF(ISNA(VLOOKUP($L1443,'result messages'!$H$3:$L$11,4,FALSE)),VLOOKUP($M1443,'result messages'!$H$3:$L$11,4,FALSE),VLOOKUP($L1443,'result messages'!$H$3:$L$11,4,FALSE)))</f>
        <v/>
      </c>
      <c r="Q1443" s="1" t="str">
        <f>IF(ISBLANK($C1443),"",IF(ISNA(VLOOKUP($L1443,'result messages'!$H$3:$L$11,5,FALSE)),VLOOKUP($M1443,'result messages'!$H$3:$L$11,5,FALSE),VLOOKUP($L1443,'result messages'!$H$3:$L$11,5,FALSE)))</f>
        <v/>
      </c>
    </row>
    <row r="1444" spans="1:17">
      <c r="A1444" s="1">
        <v>1441</v>
      </c>
      <c r="B1444" s="1"/>
      <c r="C1444" s="1"/>
      <c r="D1444" s="1"/>
      <c r="E1444" s="6"/>
      <c r="F1444" s="1"/>
      <c r="G1444" s="1" t="str">
        <f>IF(ISNA(VLOOKUP($C1444,'DTEN TCAP Linkage deviceId'!$A$1:$A$20000,1,FALSE)),"No","Yes")</f>
        <v>No</v>
      </c>
      <c r="H1444" s="1" t="str">
        <f>IF(ISNA(VLOOKUP($C1444,'Provisioning Requester'!$F$3:$H$20000,2,FALSE)),"No","Yes")</f>
        <v>No</v>
      </c>
      <c r="I1444" s="1" t="str">
        <f>IF($H1444="Yes",VLOOKUP($C1444,'Provisioning Requester'!$F$3:$H$20000,3,FALSE),"-")</f>
        <v>-</v>
      </c>
      <c r="J1444" s="1" t="str">
        <f>IF(OR(D1444="SVCP", E1444="TRUE"), "No", IF(ISNA(VLOOKUP($C1444,'ProvResponder deviceId'!$A$1:$A$20000,1,FALSE)),"No","Yes"))</f>
        <v>No</v>
      </c>
      <c r="K1444" s="1" t="str">
        <f>IF($J1444="Yes",VLOOKUP($C1444,'ProvResponder deviceId'!$A$1:$C$20000,3,FALSE),"-")</f>
        <v>-</v>
      </c>
      <c r="L1444" s="1" t="str">
        <f t="shared" si="44"/>
        <v/>
      </c>
      <c r="M1444" s="1" t="str">
        <f t="shared" si="45"/>
        <v/>
      </c>
      <c r="N1444" s="1" t="str">
        <f>IF(ISBLANK($C1444),"",IF(ISNA(VLOOKUP($L1444,'result messages'!$H$3:$L$11,2,FALSE)),VLOOKUP($M1444,'result messages'!$H$3:$L$11,2,FALSE),VLOOKUP($L1444,'result messages'!$H$3:$L$11,2,FALSE)))</f>
        <v/>
      </c>
      <c r="O1444" s="1" t="str">
        <f>IF(ISBLANK($C1444),"",IF(ISNA(VLOOKUP($L1444,'result messages'!$H$3:$L$11,3,FALSE)),VLOOKUP($M1444,'result messages'!$H$3:$L$11,3,FALSE),VLOOKUP($L1444,'result messages'!$H$3:$L$11,3,FALSE)))</f>
        <v/>
      </c>
      <c r="P1444" s="1" t="str">
        <f>IF(ISBLANK($C1444),"",IF(ISNA(VLOOKUP($L1444,'result messages'!$H$3:$L$11,4,FALSE)),VLOOKUP($M1444,'result messages'!$H$3:$L$11,4,FALSE),VLOOKUP($L1444,'result messages'!$H$3:$L$11,4,FALSE)))</f>
        <v/>
      </c>
      <c r="Q1444" s="1" t="str">
        <f>IF(ISBLANK($C1444),"",IF(ISNA(VLOOKUP($L1444,'result messages'!$H$3:$L$11,5,FALSE)),VLOOKUP($M1444,'result messages'!$H$3:$L$11,5,FALSE),VLOOKUP($L1444,'result messages'!$H$3:$L$11,5,FALSE)))</f>
        <v/>
      </c>
    </row>
    <row r="1445" spans="1:17">
      <c r="A1445" s="1">
        <v>1442</v>
      </c>
      <c r="B1445" s="1"/>
      <c r="C1445" s="1"/>
      <c r="D1445" s="1"/>
      <c r="E1445" s="6"/>
      <c r="F1445" s="1"/>
      <c r="G1445" s="1" t="str">
        <f>IF(ISNA(VLOOKUP($C1445,'DTEN TCAP Linkage deviceId'!$A$1:$A$20000,1,FALSE)),"No","Yes")</f>
        <v>No</v>
      </c>
      <c r="H1445" s="1" t="str">
        <f>IF(ISNA(VLOOKUP($C1445,'Provisioning Requester'!$F$3:$H$20000,2,FALSE)),"No","Yes")</f>
        <v>No</v>
      </c>
      <c r="I1445" s="1" t="str">
        <f>IF($H1445="Yes",VLOOKUP($C1445,'Provisioning Requester'!$F$3:$H$20000,3,FALSE),"-")</f>
        <v>-</v>
      </c>
      <c r="J1445" s="1" t="str">
        <f>IF(OR(D1445="SVCP", E1445="TRUE"), "No", IF(ISNA(VLOOKUP($C1445,'ProvResponder deviceId'!$A$1:$A$20000,1,FALSE)),"No","Yes"))</f>
        <v>No</v>
      </c>
      <c r="K1445" s="1" t="str">
        <f>IF($J1445="Yes",VLOOKUP($C1445,'ProvResponder deviceId'!$A$1:$C$20000,3,FALSE),"-")</f>
        <v>-</v>
      </c>
      <c r="L1445" s="1" t="str">
        <f t="shared" si="44"/>
        <v/>
      </c>
      <c r="M1445" s="1" t="str">
        <f t="shared" si="45"/>
        <v/>
      </c>
      <c r="N1445" s="1" t="str">
        <f>IF(ISBLANK($C1445),"",IF(ISNA(VLOOKUP($L1445,'result messages'!$H$3:$L$11,2,FALSE)),VLOOKUP($M1445,'result messages'!$H$3:$L$11,2,FALSE),VLOOKUP($L1445,'result messages'!$H$3:$L$11,2,FALSE)))</f>
        <v/>
      </c>
      <c r="O1445" s="1" t="str">
        <f>IF(ISBLANK($C1445),"",IF(ISNA(VLOOKUP($L1445,'result messages'!$H$3:$L$11,3,FALSE)),VLOOKUP($M1445,'result messages'!$H$3:$L$11,3,FALSE),VLOOKUP($L1445,'result messages'!$H$3:$L$11,3,FALSE)))</f>
        <v/>
      </c>
      <c r="P1445" s="1" t="str">
        <f>IF(ISBLANK($C1445),"",IF(ISNA(VLOOKUP($L1445,'result messages'!$H$3:$L$11,4,FALSE)),VLOOKUP($M1445,'result messages'!$H$3:$L$11,4,FALSE),VLOOKUP($L1445,'result messages'!$H$3:$L$11,4,FALSE)))</f>
        <v/>
      </c>
      <c r="Q1445" s="1" t="str">
        <f>IF(ISBLANK($C1445),"",IF(ISNA(VLOOKUP($L1445,'result messages'!$H$3:$L$11,5,FALSE)),VLOOKUP($M1445,'result messages'!$H$3:$L$11,5,FALSE),VLOOKUP($L1445,'result messages'!$H$3:$L$11,5,FALSE)))</f>
        <v/>
      </c>
    </row>
    <row r="1446" spans="1:17">
      <c r="A1446" s="1">
        <v>1443</v>
      </c>
      <c r="B1446" s="1"/>
      <c r="C1446" s="1"/>
      <c r="D1446" s="1"/>
      <c r="E1446" s="6"/>
      <c r="F1446" s="1"/>
      <c r="G1446" s="1" t="str">
        <f>IF(ISNA(VLOOKUP($C1446,'DTEN TCAP Linkage deviceId'!$A$1:$A$20000,1,FALSE)),"No","Yes")</f>
        <v>No</v>
      </c>
      <c r="H1446" s="1" t="str">
        <f>IF(ISNA(VLOOKUP($C1446,'Provisioning Requester'!$F$3:$H$20000,2,FALSE)),"No","Yes")</f>
        <v>No</v>
      </c>
      <c r="I1446" s="1" t="str">
        <f>IF($H1446="Yes",VLOOKUP($C1446,'Provisioning Requester'!$F$3:$H$20000,3,FALSE),"-")</f>
        <v>-</v>
      </c>
      <c r="J1446" s="1" t="str">
        <f>IF(OR(D1446="SVCP", E1446="TRUE"), "No", IF(ISNA(VLOOKUP($C1446,'ProvResponder deviceId'!$A$1:$A$20000,1,FALSE)),"No","Yes"))</f>
        <v>No</v>
      </c>
      <c r="K1446" s="1" t="str">
        <f>IF($J1446="Yes",VLOOKUP($C1446,'ProvResponder deviceId'!$A$1:$C$20000,3,FALSE),"-")</f>
        <v>-</v>
      </c>
      <c r="L1446" s="1" t="str">
        <f t="shared" si="44"/>
        <v/>
      </c>
      <c r="M1446" s="1" t="str">
        <f t="shared" si="45"/>
        <v/>
      </c>
      <c r="N1446" s="1" t="str">
        <f>IF(ISBLANK($C1446),"",IF(ISNA(VLOOKUP($L1446,'result messages'!$H$3:$L$11,2,FALSE)),VLOOKUP($M1446,'result messages'!$H$3:$L$11,2,FALSE),VLOOKUP($L1446,'result messages'!$H$3:$L$11,2,FALSE)))</f>
        <v/>
      </c>
      <c r="O1446" s="1" t="str">
        <f>IF(ISBLANK($C1446),"",IF(ISNA(VLOOKUP($L1446,'result messages'!$H$3:$L$11,3,FALSE)),VLOOKUP($M1446,'result messages'!$H$3:$L$11,3,FALSE),VLOOKUP($L1446,'result messages'!$H$3:$L$11,3,FALSE)))</f>
        <v/>
      </c>
      <c r="P1446" s="1" t="str">
        <f>IF(ISBLANK($C1446),"",IF(ISNA(VLOOKUP($L1446,'result messages'!$H$3:$L$11,4,FALSE)),VLOOKUP($M1446,'result messages'!$H$3:$L$11,4,FALSE),VLOOKUP($L1446,'result messages'!$H$3:$L$11,4,FALSE)))</f>
        <v/>
      </c>
      <c r="Q1446" s="1" t="str">
        <f>IF(ISBLANK($C1446),"",IF(ISNA(VLOOKUP($L1446,'result messages'!$H$3:$L$11,5,FALSE)),VLOOKUP($M1446,'result messages'!$H$3:$L$11,5,FALSE),VLOOKUP($L1446,'result messages'!$H$3:$L$11,5,FALSE)))</f>
        <v/>
      </c>
    </row>
    <row r="1447" spans="1:17">
      <c r="A1447" s="1">
        <v>1444</v>
      </c>
      <c r="B1447" s="1"/>
      <c r="C1447" s="1"/>
      <c r="D1447" s="1"/>
      <c r="E1447" s="6"/>
      <c r="F1447" s="1"/>
      <c r="G1447" s="1" t="str">
        <f>IF(ISNA(VLOOKUP($C1447,'DTEN TCAP Linkage deviceId'!$A$1:$A$20000,1,FALSE)),"No","Yes")</f>
        <v>No</v>
      </c>
      <c r="H1447" s="1" t="str">
        <f>IF(ISNA(VLOOKUP($C1447,'Provisioning Requester'!$F$3:$H$20000,2,FALSE)),"No","Yes")</f>
        <v>No</v>
      </c>
      <c r="I1447" s="1" t="str">
        <f>IF($H1447="Yes",VLOOKUP($C1447,'Provisioning Requester'!$F$3:$H$20000,3,FALSE),"-")</f>
        <v>-</v>
      </c>
      <c r="J1447" s="1" t="str">
        <f>IF(OR(D1447="SVCP", E1447="TRUE"), "No", IF(ISNA(VLOOKUP($C1447,'ProvResponder deviceId'!$A$1:$A$20000,1,FALSE)),"No","Yes"))</f>
        <v>No</v>
      </c>
      <c r="K1447" s="1" t="str">
        <f>IF($J1447="Yes",VLOOKUP($C1447,'ProvResponder deviceId'!$A$1:$C$20000,3,FALSE),"-")</f>
        <v>-</v>
      </c>
      <c r="L1447" s="1" t="str">
        <f t="shared" si="44"/>
        <v/>
      </c>
      <c r="M1447" s="1" t="str">
        <f t="shared" si="45"/>
        <v/>
      </c>
      <c r="N1447" s="1" t="str">
        <f>IF(ISBLANK($C1447),"",IF(ISNA(VLOOKUP($L1447,'result messages'!$H$3:$L$11,2,FALSE)),VLOOKUP($M1447,'result messages'!$H$3:$L$11,2,FALSE),VLOOKUP($L1447,'result messages'!$H$3:$L$11,2,FALSE)))</f>
        <v/>
      </c>
      <c r="O1447" s="1" t="str">
        <f>IF(ISBLANK($C1447),"",IF(ISNA(VLOOKUP($L1447,'result messages'!$H$3:$L$11,3,FALSE)),VLOOKUP($M1447,'result messages'!$H$3:$L$11,3,FALSE),VLOOKUP($L1447,'result messages'!$H$3:$L$11,3,FALSE)))</f>
        <v/>
      </c>
      <c r="P1447" s="1" t="str">
        <f>IF(ISBLANK($C1447),"",IF(ISNA(VLOOKUP($L1447,'result messages'!$H$3:$L$11,4,FALSE)),VLOOKUP($M1447,'result messages'!$H$3:$L$11,4,FALSE),VLOOKUP($L1447,'result messages'!$H$3:$L$11,4,FALSE)))</f>
        <v/>
      </c>
      <c r="Q1447" s="1" t="str">
        <f>IF(ISBLANK($C1447),"",IF(ISNA(VLOOKUP($L1447,'result messages'!$H$3:$L$11,5,FALSE)),VLOOKUP($M1447,'result messages'!$H$3:$L$11,5,FALSE),VLOOKUP($L1447,'result messages'!$H$3:$L$11,5,FALSE)))</f>
        <v/>
      </c>
    </row>
    <row r="1448" spans="1:17">
      <c r="A1448" s="1">
        <v>1445</v>
      </c>
      <c r="B1448" s="1"/>
      <c r="C1448" s="1"/>
      <c r="D1448" s="1"/>
      <c r="E1448" s="6"/>
      <c r="F1448" s="1"/>
      <c r="G1448" s="1" t="str">
        <f>IF(ISNA(VLOOKUP($C1448,'DTEN TCAP Linkage deviceId'!$A$1:$A$20000,1,FALSE)),"No","Yes")</f>
        <v>No</v>
      </c>
      <c r="H1448" s="1" t="str">
        <f>IF(ISNA(VLOOKUP($C1448,'Provisioning Requester'!$F$3:$H$20000,2,FALSE)),"No","Yes")</f>
        <v>No</v>
      </c>
      <c r="I1448" s="1" t="str">
        <f>IF($H1448="Yes",VLOOKUP($C1448,'Provisioning Requester'!$F$3:$H$20000,3,FALSE),"-")</f>
        <v>-</v>
      </c>
      <c r="J1448" s="1" t="str">
        <f>IF(OR(D1448="SVCP", E1448="TRUE"), "No", IF(ISNA(VLOOKUP($C1448,'ProvResponder deviceId'!$A$1:$A$20000,1,FALSE)),"No","Yes"))</f>
        <v>No</v>
      </c>
      <c r="K1448" s="1" t="str">
        <f>IF($J1448="Yes",VLOOKUP($C1448,'ProvResponder deviceId'!$A$1:$C$20000,3,FALSE),"-")</f>
        <v>-</v>
      </c>
      <c r="L1448" s="1" t="str">
        <f t="shared" si="44"/>
        <v/>
      </c>
      <c r="M1448" s="1" t="str">
        <f t="shared" si="45"/>
        <v/>
      </c>
      <c r="N1448" s="1" t="str">
        <f>IF(ISBLANK($C1448),"",IF(ISNA(VLOOKUP($L1448,'result messages'!$H$3:$L$11,2,FALSE)),VLOOKUP($M1448,'result messages'!$H$3:$L$11,2,FALSE),VLOOKUP($L1448,'result messages'!$H$3:$L$11,2,FALSE)))</f>
        <v/>
      </c>
      <c r="O1448" s="1" t="str">
        <f>IF(ISBLANK($C1448),"",IF(ISNA(VLOOKUP($L1448,'result messages'!$H$3:$L$11,3,FALSE)),VLOOKUP($M1448,'result messages'!$H$3:$L$11,3,FALSE),VLOOKUP($L1448,'result messages'!$H$3:$L$11,3,FALSE)))</f>
        <v/>
      </c>
      <c r="P1448" s="1" t="str">
        <f>IF(ISBLANK($C1448),"",IF(ISNA(VLOOKUP($L1448,'result messages'!$H$3:$L$11,4,FALSE)),VLOOKUP($M1448,'result messages'!$H$3:$L$11,4,FALSE),VLOOKUP($L1448,'result messages'!$H$3:$L$11,4,FALSE)))</f>
        <v/>
      </c>
      <c r="Q1448" s="1" t="str">
        <f>IF(ISBLANK($C1448),"",IF(ISNA(VLOOKUP($L1448,'result messages'!$H$3:$L$11,5,FALSE)),VLOOKUP($M1448,'result messages'!$H$3:$L$11,5,FALSE),VLOOKUP($L1448,'result messages'!$H$3:$L$11,5,FALSE)))</f>
        <v/>
      </c>
    </row>
    <row r="1449" spans="1:17">
      <c r="A1449" s="1">
        <v>1446</v>
      </c>
      <c r="B1449" s="1"/>
      <c r="C1449" s="1"/>
      <c r="D1449" s="1"/>
      <c r="E1449" s="6"/>
      <c r="F1449" s="1"/>
      <c r="G1449" s="1" t="str">
        <f>IF(ISNA(VLOOKUP($C1449,'DTEN TCAP Linkage deviceId'!$A$1:$A$20000,1,FALSE)),"No","Yes")</f>
        <v>No</v>
      </c>
      <c r="H1449" s="1" t="str">
        <f>IF(ISNA(VLOOKUP($C1449,'Provisioning Requester'!$F$3:$H$20000,2,FALSE)),"No","Yes")</f>
        <v>No</v>
      </c>
      <c r="I1449" s="1" t="str">
        <f>IF($H1449="Yes",VLOOKUP($C1449,'Provisioning Requester'!$F$3:$H$20000,3,FALSE),"-")</f>
        <v>-</v>
      </c>
      <c r="J1449" s="1" t="str">
        <f>IF(OR(D1449="SVCP", E1449="TRUE"), "No", IF(ISNA(VLOOKUP($C1449,'ProvResponder deviceId'!$A$1:$A$20000,1,FALSE)),"No","Yes"))</f>
        <v>No</v>
      </c>
      <c r="K1449" s="1" t="str">
        <f>IF($J1449="Yes",VLOOKUP($C1449,'ProvResponder deviceId'!$A$1:$C$20000,3,FALSE),"-")</f>
        <v>-</v>
      </c>
      <c r="L1449" s="1" t="str">
        <f t="shared" si="44"/>
        <v/>
      </c>
      <c r="M1449" s="1" t="str">
        <f t="shared" si="45"/>
        <v/>
      </c>
      <c r="N1449" s="1" t="str">
        <f>IF(ISBLANK($C1449),"",IF(ISNA(VLOOKUP($L1449,'result messages'!$H$3:$L$11,2,FALSE)),VLOOKUP($M1449,'result messages'!$H$3:$L$11,2,FALSE),VLOOKUP($L1449,'result messages'!$H$3:$L$11,2,FALSE)))</f>
        <v/>
      </c>
      <c r="O1449" s="1" t="str">
        <f>IF(ISBLANK($C1449),"",IF(ISNA(VLOOKUP($L1449,'result messages'!$H$3:$L$11,3,FALSE)),VLOOKUP($M1449,'result messages'!$H$3:$L$11,3,FALSE),VLOOKUP($L1449,'result messages'!$H$3:$L$11,3,FALSE)))</f>
        <v/>
      </c>
      <c r="P1449" s="1" t="str">
        <f>IF(ISBLANK($C1449),"",IF(ISNA(VLOOKUP($L1449,'result messages'!$H$3:$L$11,4,FALSE)),VLOOKUP($M1449,'result messages'!$H$3:$L$11,4,FALSE),VLOOKUP($L1449,'result messages'!$H$3:$L$11,4,FALSE)))</f>
        <v/>
      </c>
      <c r="Q1449" s="1" t="str">
        <f>IF(ISBLANK($C1449),"",IF(ISNA(VLOOKUP($L1449,'result messages'!$H$3:$L$11,5,FALSE)),VLOOKUP($M1449,'result messages'!$H$3:$L$11,5,FALSE),VLOOKUP($L1449,'result messages'!$H$3:$L$11,5,FALSE)))</f>
        <v/>
      </c>
    </row>
    <row r="1450" spans="1:17">
      <c r="A1450" s="1">
        <v>1447</v>
      </c>
      <c r="B1450" s="1"/>
      <c r="C1450" s="1"/>
      <c r="D1450" s="1"/>
      <c r="E1450" s="6"/>
      <c r="F1450" s="1"/>
      <c r="G1450" s="1" t="str">
        <f>IF(ISNA(VLOOKUP($C1450,'DTEN TCAP Linkage deviceId'!$A$1:$A$20000,1,FALSE)),"No","Yes")</f>
        <v>No</v>
      </c>
      <c r="H1450" s="1" t="str">
        <f>IF(ISNA(VLOOKUP($C1450,'Provisioning Requester'!$F$3:$H$20000,2,FALSE)),"No","Yes")</f>
        <v>No</v>
      </c>
      <c r="I1450" s="1" t="str">
        <f>IF($H1450="Yes",VLOOKUP($C1450,'Provisioning Requester'!$F$3:$H$20000,3,FALSE),"-")</f>
        <v>-</v>
      </c>
      <c r="J1450" s="1" t="str">
        <f>IF(OR(D1450="SVCP", E1450="TRUE"), "No", IF(ISNA(VLOOKUP($C1450,'ProvResponder deviceId'!$A$1:$A$20000,1,FALSE)),"No","Yes"))</f>
        <v>No</v>
      </c>
      <c r="K1450" s="1" t="str">
        <f>IF($J1450="Yes",VLOOKUP($C1450,'ProvResponder deviceId'!$A$1:$C$20000,3,FALSE),"-")</f>
        <v>-</v>
      </c>
      <c r="L1450" s="1" t="str">
        <f t="shared" si="44"/>
        <v/>
      </c>
      <c r="M1450" s="1" t="str">
        <f t="shared" si="45"/>
        <v/>
      </c>
      <c r="N1450" s="1" t="str">
        <f>IF(ISBLANK($C1450),"",IF(ISNA(VLOOKUP($L1450,'result messages'!$H$3:$L$11,2,FALSE)),VLOOKUP($M1450,'result messages'!$H$3:$L$11,2,FALSE),VLOOKUP($L1450,'result messages'!$H$3:$L$11,2,FALSE)))</f>
        <v/>
      </c>
      <c r="O1450" s="1" t="str">
        <f>IF(ISBLANK($C1450),"",IF(ISNA(VLOOKUP($L1450,'result messages'!$H$3:$L$11,3,FALSE)),VLOOKUP($M1450,'result messages'!$H$3:$L$11,3,FALSE),VLOOKUP($L1450,'result messages'!$H$3:$L$11,3,FALSE)))</f>
        <v/>
      </c>
      <c r="P1450" s="1" t="str">
        <f>IF(ISBLANK($C1450),"",IF(ISNA(VLOOKUP($L1450,'result messages'!$H$3:$L$11,4,FALSE)),VLOOKUP($M1450,'result messages'!$H$3:$L$11,4,FALSE),VLOOKUP($L1450,'result messages'!$H$3:$L$11,4,FALSE)))</f>
        <v/>
      </c>
      <c r="Q1450" s="1" t="str">
        <f>IF(ISBLANK($C1450),"",IF(ISNA(VLOOKUP($L1450,'result messages'!$H$3:$L$11,5,FALSE)),VLOOKUP($M1450,'result messages'!$H$3:$L$11,5,FALSE),VLOOKUP($L1450,'result messages'!$H$3:$L$11,5,FALSE)))</f>
        <v/>
      </c>
    </row>
    <row r="1451" spans="1:17">
      <c r="A1451" s="1">
        <v>1448</v>
      </c>
      <c r="B1451" s="1"/>
      <c r="C1451" s="1"/>
      <c r="D1451" s="1"/>
      <c r="E1451" s="6"/>
      <c r="F1451" s="1"/>
      <c r="G1451" s="1" t="str">
        <f>IF(ISNA(VLOOKUP($C1451,'DTEN TCAP Linkage deviceId'!$A$1:$A$20000,1,FALSE)),"No","Yes")</f>
        <v>No</v>
      </c>
      <c r="H1451" s="1" t="str">
        <f>IF(ISNA(VLOOKUP($C1451,'Provisioning Requester'!$F$3:$H$20000,2,FALSE)),"No","Yes")</f>
        <v>No</v>
      </c>
      <c r="I1451" s="1" t="str">
        <f>IF($H1451="Yes",VLOOKUP($C1451,'Provisioning Requester'!$F$3:$H$20000,3,FALSE),"-")</f>
        <v>-</v>
      </c>
      <c r="J1451" s="1" t="str">
        <f>IF(OR(D1451="SVCP", E1451="TRUE"), "No", IF(ISNA(VLOOKUP($C1451,'ProvResponder deviceId'!$A$1:$A$20000,1,FALSE)),"No","Yes"))</f>
        <v>No</v>
      </c>
      <c r="K1451" s="1" t="str">
        <f>IF($J1451="Yes",VLOOKUP($C1451,'ProvResponder deviceId'!$A$1:$C$20000,3,FALSE),"-")</f>
        <v>-</v>
      </c>
      <c r="L1451" s="1" t="str">
        <f t="shared" si="44"/>
        <v/>
      </c>
      <c r="M1451" s="1" t="str">
        <f t="shared" si="45"/>
        <v/>
      </c>
      <c r="N1451" s="1" t="str">
        <f>IF(ISBLANK($C1451),"",IF(ISNA(VLOOKUP($L1451,'result messages'!$H$3:$L$11,2,FALSE)),VLOOKUP($M1451,'result messages'!$H$3:$L$11,2,FALSE),VLOOKUP($L1451,'result messages'!$H$3:$L$11,2,FALSE)))</f>
        <v/>
      </c>
      <c r="O1451" s="1" t="str">
        <f>IF(ISBLANK($C1451),"",IF(ISNA(VLOOKUP($L1451,'result messages'!$H$3:$L$11,3,FALSE)),VLOOKUP($M1451,'result messages'!$H$3:$L$11,3,FALSE),VLOOKUP($L1451,'result messages'!$H$3:$L$11,3,FALSE)))</f>
        <v/>
      </c>
      <c r="P1451" s="1" t="str">
        <f>IF(ISBLANK($C1451),"",IF(ISNA(VLOOKUP($L1451,'result messages'!$H$3:$L$11,4,FALSE)),VLOOKUP($M1451,'result messages'!$H$3:$L$11,4,FALSE),VLOOKUP($L1451,'result messages'!$H$3:$L$11,4,FALSE)))</f>
        <v/>
      </c>
      <c r="Q1451" s="1" t="str">
        <f>IF(ISBLANK($C1451),"",IF(ISNA(VLOOKUP($L1451,'result messages'!$H$3:$L$11,5,FALSE)),VLOOKUP($M1451,'result messages'!$H$3:$L$11,5,FALSE),VLOOKUP($L1451,'result messages'!$H$3:$L$11,5,FALSE)))</f>
        <v/>
      </c>
    </row>
    <row r="1452" spans="1:17">
      <c r="A1452" s="1">
        <v>1449</v>
      </c>
      <c r="B1452" s="1"/>
      <c r="C1452" s="1"/>
      <c r="D1452" s="1"/>
      <c r="E1452" s="6"/>
      <c r="F1452" s="1"/>
      <c r="G1452" s="1" t="str">
        <f>IF(ISNA(VLOOKUP($C1452,'DTEN TCAP Linkage deviceId'!$A$1:$A$20000,1,FALSE)),"No","Yes")</f>
        <v>No</v>
      </c>
      <c r="H1452" s="1" t="str">
        <f>IF(ISNA(VLOOKUP($C1452,'Provisioning Requester'!$F$3:$H$20000,2,FALSE)),"No","Yes")</f>
        <v>No</v>
      </c>
      <c r="I1452" s="1" t="str">
        <f>IF($H1452="Yes",VLOOKUP($C1452,'Provisioning Requester'!$F$3:$H$20000,3,FALSE),"-")</f>
        <v>-</v>
      </c>
      <c r="J1452" s="1" t="str">
        <f>IF(OR(D1452="SVCP", E1452="TRUE"), "No", IF(ISNA(VLOOKUP($C1452,'ProvResponder deviceId'!$A$1:$A$20000,1,FALSE)),"No","Yes"))</f>
        <v>No</v>
      </c>
      <c r="K1452" s="1" t="str">
        <f>IF($J1452="Yes",VLOOKUP($C1452,'ProvResponder deviceId'!$A$1:$C$20000,3,FALSE),"-")</f>
        <v>-</v>
      </c>
      <c r="L1452" s="1" t="str">
        <f t="shared" si="44"/>
        <v/>
      </c>
      <c r="M1452" s="1" t="str">
        <f t="shared" si="45"/>
        <v/>
      </c>
      <c r="N1452" s="1" t="str">
        <f>IF(ISBLANK($C1452),"",IF(ISNA(VLOOKUP($L1452,'result messages'!$H$3:$L$11,2,FALSE)),VLOOKUP($M1452,'result messages'!$H$3:$L$11,2,FALSE),VLOOKUP($L1452,'result messages'!$H$3:$L$11,2,FALSE)))</f>
        <v/>
      </c>
      <c r="O1452" s="1" t="str">
        <f>IF(ISBLANK($C1452),"",IF(ISNA(VLOOKUP($L1452,'result messages'!$H$3:$L$11,3,FALSE)),VLOOKUP($M1452,'result messages'!$H$3:$L$11,3,FALSE),VLOOKUP($L1452,'result messages'!$H$3:$L$11,3,FALSE)))</f>
        <v/>
      </c>
      <c r="P1452" s="1" t="str">
        <f>IF(ISBLANK($C1452),"",IF(ISNA(VLOOKUP($L1452,'result messages'!$H$3:$L$11,4,FALSE)),VLOOKUP($M1452,'result messages'!$H$3:$L$11,4,FALSE),VLOOKUP($L1452,'result messages'!$H$3:$L$11,4,FALSE)))</f>
        <v/>
      </c>
      <c r="Q1452" s="1" t="str">
        <f>IF(ISBLANK($C1452),"",IF(ISNA(VLOOKUP($L1452,'result messages'!$H$3:$L$11,5,FALSE)),VLOOKUP($M1452,'result messages'!$H$3:$L$11,5,FALSE),VLOOKUP($L1452,'result messages'!$H$3:$L$11,5,FALSE)))</f>
        <v/>
      </c>
    </row>
    <row r="1453" spans="1:17">
      <c r="A1453" s="1">
        <v>1450</v>
      </c>
      <c r="B1453" s="1"/>
      <c r="C1453" s="1"/>
      <c r="D1453" s="1"/>
      <c r="E1453" s="6"/>
      <c r="F1453" s="1"/>
      <c r="G1453" s="1" t="str">
        <f>IF(ISNA(VLOOKUP($C1453,'DTEN TCAP Linkage deviceId'!$A$1:$A$20000,1,FALSE)),"No","Yes")</f>
        <v>No</v>
      </c>
      <c r="H1453" s="1" t="str">
        <f>IF(ISNA(VLOOKUP($C1453,'Provisioning Requester'!$F$3:$H$20000,2,FALSE)),"No","Yes")</f>
        <v>No</v>
      </c>
      <c r="I1453" s="1" t="str">
        <f>IF($H1453="Yes",VLOOKUP($C1453,'Provisioning Requester'!$F$3:$H$20000,3,FALSE),"-")</f>
        <v>-</v>
      </c>
      <c r="J1453" s="1" t="str">
        <f>IF(OR(D1453="SVCP", E1453="TRUE"), "No", IF(ISNA(VLOOKUP($C1453,'ProvResponder deviceId'!$A$1:$A$20000,1,FALSE)),"No","Yes"))</f>
        <v>No</v>
      </c>
      <c r="K1453" s="1" t="str">
        <f>IF($J1453="Yes",VLOOKUP($C1453,'ProvResponder deviceId'!$A$1:$C$20000,3,FALSE),"-")</f>
        <v>-</v>
      </c>
      <c r="L1453" s="1" t="str">
        <f t="shared" si="44"/>
        <v/>
      </c>
      <c r="M1453" s="1" t="str">
        <f t="shared" si="45"/>
        <v/>
      </c>
      <c r="N1453" s="1" t="str">
        <f>IF(ISBLANK($C1453),"",IF(ISNA(VLOOKUP($L1453,'result messages'!$H$3:$L$11,2,FALSE)),VLOOKUP($M1453,'result messages'!$H$3:$L$11,2,FALSE),VLOOKUP($L1453,'result messages'!$H$3:$L$11,2,FALSE)))</f>
        <v/>
      </c>
      <c r="O1453" s="1" t="str">
        <f>IF(ISBLANK($C1453),"",IF(ISNA(VLOOKUP($L1453,'result messages'!$H$3:$L$11,3,FALSE)),VLOOKUP($M1453,'result messages'!$H$3:$L$11,3,FALSE),VLOOKUP($L1453,'result messages'!$H$3:$L$11,3,FALSE)))</f>
        <v/>
      </c>
      <c r="P1453" s="1" t="str">
        <f>IF(ISBLANK($C1453),"",IF(ISNA(VLOOKUP($L1453,'result messages'!$H$3:$L$11,4,FALSE)),VLOOKUP($M1453,'result messages'!$H$3:$L$11,4,FALSE),VLOOKUP($L1453,'result messages'!$H$3:$L$11,4,FALSE)))</f>
        <v/>
      </c>
      <c r="Q1453" s="1" t="str">
        <f>IF(ISBLANK($C1453),"",IF(ISNA(VLOOKUP($L1453,'result messages'!$H$3:$L$11,5,FALSE)),VLOOKUP($M1453,'result messages'!$H$3:$L$11,5,FALSE),VLOOKUP($L1453,'result messages'!$H$3:$L$11,5,FALSE)))</f>
        <v/>
      </c>
    </row>
    <row r="1454" spans="1:17">
      <c r="A1454" s="1">
        <v>1451</v>
      </c>
      <c r="B1454" s="1"/>
      <c r="C1454" s="1"/>
      <c r="D1454" s="1"/>
      <c r="E1454" s="6"/>
      <c r="F1454" s="1"/>
      <c r="G1454" s="1" t="str">
        <f>IF(ISNA(VLOOKUP($C1454,'DTEN TCAP Linkage deviceId'!$A$1:$A$20000,1,FALSE)),"No","Yes")</f>
        <v>No</v>
      </c>
      <c r="H1454" s="1" t="str">
        <f>IF(ISNA(VLOOKUP($C1454,'Provisioning Requester'!$F$3:$H$20000,2,FALSE)),"No","Yes")</f>
        <v>No</v>
      </c>
      <c r="I1454" s="1" t="str">
        <f>IF($H1454="Yes",VLOOKUP($C1454,'Provisioning Requester'!$F$3:$H$20000,3,FALSE),"-")</f>
        <v>-</v>
      </c>
      <c r="J1454" s="1" t="str">
        <f>IF(OR(D1454="SVCP", E1454="TRUE"), "No", IF(ISNA(VLOOKUP($C1454,'ProvResponder deviceId'!$A$1:$A$20000,1,FALSE)),"No","Yes"))</f>
        <v>No</v>
      </c>
      <c r="K1454" s="1" t="str">
        <f>IF($J1454="Yes",VLOOKUP($C1454,'ProvResponder deviceId'!$A$1:$C$20000,3,FALSE),"-")</f>
        <v>-</v>
      </c>
      <c r="L1454" s="1" t="str">
        <f t="shared" si="44"/>
        <v/>
      </c>
      <c r="M1454" s="1" t="str">
        <f t="shared" si="45"/>
        <v/>
      </c>
      <c r="N1454" s="1" t="str">
        <f>IF(ISBLANK($C1454),"",IF(ISNA(VLOOKUP($L1454,'result messages'!$H$3:$L$11,2,FALSE)),VLOOKUP($M1454,'result messages'!$H$3:$L$11,2,FALSE),VLOOKUP($L1454,'result messages'!$H$3:$L$11,2,FALSE)))</f>
        <v/>
      </c>
      <c r="O1454" s="1" t="str">
        <f>IF(ISBLANK($C1454),"",IF(ISNA(VLOOKUP($L1454,'result messages'!$H$3:$L$11,3,FALSE)),VLOOKUP($M1454,'result messages'!$H$3:$L$11,3,FALSE),VLOOKUP($L1454,'result messages'!$H$3:$L$11,3,FALSE)))</f>
        <v/>
      </c>
      <c r="P1454" s="1" t="str">
        <f>IF(ISBLANK($C1454),"",IF(ISNA(VLOOKUP($L1454,'result messages'!$H$3:$L$11,4,FALSE)),VLOOKUP($M1454,'result messages'!$H$3:$L$11,4,FALSE),VLOOKUP($L1454,'result messages'!$H$3:$L$11,4,FALSE)))</f>
        <v/>
      </c>
      <c r="Q1454" s="1" t="str">
        <f>IF(ISBLANK($C1454),"",IF(ISNA(VLOOKUP($L1454,'result messages'!$H$3:$L$11,5,FALSE)),VLOOKUP($M1454,'result messages'!$H$3:$L$11,5,FALSE),VLOOKUP($L1454,'result messages'!$H$3:$L$11,5,FALSE)))</f>
        <v/>
      </c>
    </row>
    <row r="1455" spans="1:17">
      <c r="A1455" s="1">
        <v>1452</v>
      </c>
      <c r="B1455" s="1"/>
      <c r="C1455" s="1"/>
      <c r="D1455" s="1"/>
      <c r="E1455" s="6"/>
      <c r="F1455" s="1"/>
      <c r="G1455" s="1" t="str">
        <f>IF(ISNA(VLOOKUP($C1455,'DTEN TCAP Linkage deviceId'!$A$1:$A$20000,1,FALSE)),"No","Yes")</f>
        <v>No</v>
      </c>
      <c r="H1455" s="1" t="str">
        <f>IF(ISNA(VLOOKUP($C1455,'Provisioning Requester'!$F$3:$H$20000,2,FALSE)),"No","Yes")</f>
        <v>No</v>
      </c>
      <c r="I1455" s="1" t="str">
        <f>IF($H1455="Yes",VLOOKUP($C1455,'Provisioning Requester'!$F$3:$H$20000,3,FALSE),"-")</f>
        <v>-</v>
      </c>
      <c r="J1455" s="1" t="str">
        <f>IF(OR(D1455="SVCP", E1455="TRUE"), "No", IF(ISNA(VLOOKUP($C1455,'ProvResponder deviceId'!$A$1:$A$20000,1,FALSE)),"No","Yes"))</f>
        <v>No</v>
      </c>
      <c r="K1455" s="1" t="str">
        <f>IF($J1455="Yes",VLOOKUP($C1455,'ProvResponder deviceId'!$A$1:$C$20000,3,FALSE),"-")</f>
        <v>-</v>
      </c>
      <c r="L1455" s="1" t="str">
        <f t="shared" si="44"/>
        <v/>
      </c>
      <c r="M1455" s="1" t="str">
        <f t="shared" si="45"/>
        <v/>
      </c>
      <c r="N1455" s="1" t="str">
        <f>IF(ISBLANK($C1455),"",IF(ISNA(VLOOKUP($L1455,'result messages'!$H$3:$L$11,2,FALSE)),VLOOKUP($M1455,'result messages'!$H$3:$L$11,2,FALSE),VLOOKUP($L1455,'result messages'!$H$3:$L$11,2,FALSE)))</f>
        <v/>
      </c>
      <c r="O1455" s="1" t="str">
        <f>IF(ISBLANK($C1455),"",IF(ISNA(VLOOKUP($L1455,'result messages'!$H$3:$L$11,3,FALSE)),VLOOKUP($M1455,'result messages'!$H$3:$L$11,3,FALSE),VLOOKUP($L1455,'result messages'!$H$3:$L$11,3,FALSE)))</f>
        <v/>
      </c>
      <c r="P1455" s="1" t="str">
        <f>IF(ISBLANK($C1455),"",IF(ISNA(VLOOKUP($L1455,'result messages'!$H$3:$L$11,4,FALSE)),VLOOKUP($M1455,'result messages'!$H$3:$L$11,4,FALSE),VLOOKUP($L1455,'result messages'!$H$3:$L$11,4,FALSE)))</f>
        <v/>
      </c>
      <c r="Q1455" s="1" t="str">
        <f>IF(ISBLANK($C1455),"",IF(ISNA(VLOOKUP($L1455,'result messages'!$H$3:$L$11,5,FALSE)),VLOOKUP($M1455,'result messages'!$H$3:$L$11,5,FALSE),VLOOKUP($L1455,'result messages'!$H$3:$L$11,5,FALSE)))</f>
        <v/>
      </c>
    </row>
    <row r="1456" spans="1:17">
      <c r="A1456" s="1">
        <v>1453</v>
      </c>
      <c r="B1456" s="1"/>
      <c r="C1456" s="1"/>
      <c r="D1456" s="1"/>
      <c r="E1456" s="6"/>
      <c r="F1456" s="1"/>
      <c r="G1456" s="1" t="str">
        <f>IF(ISNA(VLOOKUP($C1456,'DTEN TCAP Linkage deviceId'!$A$1:$A$20000,1,FALSE)),"No","Yes")</f>
        <v>No</v>
      </c>
      <c r="H1456" s="1" t="str">
        <f>IF(ISNA(VLOOKUP($C1456,'Provisioning Requester'!$F$3:$H$20000,2,FALSE)),"No","Yes")</f>
        <v>No</v>
      </c>
      <c r="I1456" s="1" t="str">
        <f>IF($H1456="Yes",VLOOKUP($C1456,'Provisioning Requester'!$F$3:$H$20000,3,FALSE),"-")</f>
        <v>-</v>
      </c>
      <c r="J1456" s="1" t="str">
        <f>IF(OR(D1456="SVCP", E1456="TRUE"), "No", IF(ISNA(VLOOKUP($C1456,'ProvResponder deviceId'!$A$1:$A$20000,1,FALSE)),"No","Yes"))</f>
        <v>No</v>
      </c>
      <c r="K1456" s="1" t="str">
        <f>IF($J1456="Yes",VLOOKUP($C1456,'ProvResponder deviceId'!$A$1:$C$20000,3,FALSE),"-")</f>
        <v>-</v>
      </c>
      <c r="L1456" s="1" t="str">
        <f t="shared" si="44"/>
        <v/>
      </c>
      <c r="M1456" s="1" t="str">
        <f t="shared" si="45"/>
        <v/>
      </c>
      <c r="N1456" s="1" t="str">
        <f>IF(ISBLANK($C1456),"",IF(ISNA(VLOOKUP($L1456,'result messages'!$H$3:$L$11,2,FALSE)),VLOOKUP($M1456,'result messages'!$H$3:$L$11,2,FALSE),VLOOKUP($L1456,'result messages'!$H$3:$L$11,2,FALSE)))</f>
        <v/>
      </c>
      <c r="O1456" s="1" t="str">
        <f>IF(ISBLANK($C1456),"",IF(ISNA(VLOOKUP($L1456,'result messages'!$H$3:$L$11,3,FALSE)),VLOOKUP($M1456,'result messages'!$H$3:$L$11,3,FALSE),VLOOKUP($L1456,'result messages'!$H$3:$L$11,3,FALSE)))</f>
        <v/>
      </c>
      <c r="P1456" s="1" t="str">
        <f>IF(ISBLANK($C1456),"",IF(ISNA(VLOOKUP($L1456,'result messages'!$H$3:$L$11,4,FALSE)),VLOOKUP($M1456,'result messages'!$H$3:$L$11,4,FALSE),VLOOKUP($L1456,'result messages'!$H$3:$L$11,4,FALSE)))</f>
        <v/>
      </c>
      <c r="Q1456" s="1" t="str">
        <f>IF(ISBLANK($C1456),"",IF(ISNA(VLOOKUP($L1456,'result messages'!$H$3:$L$11,5,FALSE)),VLOOKUP($M1456,'result messages'!$H$3:$L$11,5,FALSE),VLOOKUP($L1456,'result messages'!$H$3:$L$11,5,FALSE)))</f>
        <v/>
      </c>
    </row>
    <row r="1457" spans="1:17">
      <c r="A1457" s="1">
        <v>1454</v>
      </c>
      <c r="B1457" s="1"/>
      <c r="C1457" s="1"/>
      <c r="D1457" s="1"/>
      <c r="E1457" s="6"/>
      <c r="F1457" s="1"/>
      <c r="G1457" s="1" t="str">
        <f>IF(ISNA(VLOOKUP($C1457,'DTEN TCAP Linkage deviceId'!$A$1:$A$20000,1,FALSE)),"No","Yes")</f>
        <v>No</v>
      </c>
      <c r="H1457" s="1" t="str">
        <f>IF(ISNA(VLOOKUP($C1457,'Provisioning Requester'!$F$3:$H$20000,2,FALSE)),"No","Yes")</f>
        <v>No</v>
      </c>
      <c r="I1457" s="1" t="str">
        <f>IF($H1457="Yes",VLOOKUP($C1457,'Provisioning Requester'!$F$3:$H$20000,3,FALSE),"-")</f>
        <v>-</v>
      </c>
      <c r="J1457" s="1" t="str">
        <f>IF(OR(D1457="SVCP", E1457="TRUE"), "No", IF(ISNA(VLOOKUP($C1457,'ProvResponder deviceId'!$A$1:$A$20000,1,FALSE)),"No","Yes"))</f>
        <v>No</v>
      </c>
      <c r="K1457" s="1" t="str">
        <f>IF($J1457="Yes",VLOOKUP($C1457,'ProvResponder deviceId'!$A$1:$C$20000,3,FALSE),"-")</f>
        <v>-</v>
      </c>
      <c r="L1457" s="1" t="str">
        <f t="shared" si="44"/>
        <v/>
      </c>
      <c r="M1457" s="1" t="str">
        <f t="shared" si="45"/>
        <v/>
      </c>
      <c r="N1457" s="1" t="str">
        <f>IF(ISBLANK($C1457),"",IF(ISNA(VLOOKUP($L1457,'result messages'!$H$3:$L$11,2,FALSE)),VLOOKUP($M1457,'result messages'!$H$3:$L$11,2,FALSE),VLOOKUP($L1457,'result messages'!$H$3:$L$11,2,FALSE)))</f>
        <v/>
      </c>
      <c r="O1457" s="1" t="str">
        <f>IF(ISBLANK($C1457),"",IF(ISNA(VLOOKUP($L1457,'result messages'!$H$3:$L$11,3,FALSE)),VLOOKUP($M1457,'result messages'!$H$3:$L$11,3,FALSE),VLOOKUP($L1457,'result messages'!$H$3:$L$11,3,FALSE)))</f>
        <v/>
      </c>
      <c r="P1457" s="1" t="str">
        <f>IF(ISBLANK($C1457),"",IF(ISNA(VLOOKUP($L1457,'result messages'!$H$3:$L$11,4,FALSE)),VLOOKUP($M1457,'result messages'!$H$3:$L$11,4,FALSE),VLOOKUP($L1457,'result messages'!$H$3:$L$11,4,FALSE)))</f>
        <v/>
      </c>
      <c r="Q1457" s="1" t="str">
        <f>IF(ISBLANK($C1457),"",IF(ISNA(VLOOKUP($L1457,'result messages'!$H$3:$L$11,5,FALSE)),VLOOKUP($M1457,'result messages'!$H$3:$L$11,5,FALSE),VLOOKUP($L1457,'result messages'!$H$3:$L$11,5,FALSE)))</f>
        <v/>
      </c>
    </row>
    <row r="1458" spans="1:17">
      <c r="A1458" s="1">
        <v>1455</v>
      </c>
      <c r="B1458" s="1"/>
      <c r="C1458" s="1"/>
      <c r="D1458" s="1"/>
      <c r="E1458" s="6"/>
      <c r="F1458" s="1"/>
      <c r="G1458" s="1" t="str">
        <f>IF(ISNA(VLOOKUP($C1458,'DTEN TCAP Linkage deviceId'!$A$1:$A$20000,1,FALSE)),"No","Yes")</f>
        <v>No</v>
      </c>
      <c r="H1458" s="1" t="str">
        <f>IF(ISNA(VLOOKUP($C1458,'Provisioning Requester'!$F$3:$H$20000,2,FALSE)),"No","Yes")</f>
        <v>No</v>
      </c>
      <c r="I1458" s="1" t="str">
        <f>IF($H1458="Yes",VLOOKUP($C1458,'Provisioning Requester'!$F$3:$H$20000,3,FALSE),"-")</f>
        <v>-</v>
      </c>
      <c r="J1458" s="1" t="str">
        <f>IF(OR(D1458="SVCP", E1458="TRUE"), "No", IF(ISNA(VLOOKUP($C1458,'ProvResponder deviceId'!$A$1:$A$20000,1,FALSE)),"No","Yes"))</f>
        <v>No</v>
      </c>
      <c r="K1458" s="1" t="str">
        <f>IF($J1458="Yes",VLOOKUP($C1458,'ProvResponder deviceId'!$A$1:$C$20000,3,FALSE),"-")</f>
        <v>-</v>
      </c>
      <c r="L1458" s="1" t="str">
        <f t="shared" si="44"/>
        <v/>
      </c>
      <c r="M1458" s="1" t="str">
        <f t="shared" si="45"/>
        <v/>
      </c>
      <c r="N1458" s="1" t="str">
        <f>IF(ISBLANK($C1458),"",IF(ISNA(VLOOKUP($L1458,'result messages'!$H$3:$L$11,2,FALSE)),VLOOKUP($M1458,'result messages'!$H$3:$L$11,2,FALSE),VLOOKUP($L1458,'result messages'!$H$3:$L$11,2,FALSE)))</f>
        <v/>
      </c>
      <c r="O1458" s="1" t="str">
        <f>IF(ISBLANK($C1458),"",IF(ISNA(VLOOKUP($L1458,'result messages'!$H$3:$L$11,3,FALSE)),VLOOKUP($M1458,'result messages'!$H$3:$L$11,3,FALSE),VLOOKUP($L1458,'result messages'!$H$3:$L$11,3,FALSE)))</f>
        <v/>
      </c>
      <c r="P1458" s="1" t="str">
        <f>IF(ISBLANK($C1458),"",IF(ISNA(VLOOKUP($L1458,'result messages'!$H$3:$L$11,4,FALSE)),VLOOKUP($M1458,'result messages'!$H$3:$L$11,4,FALSE),VLOOKUP($L1458,'result messages'!$H$3:$L$11,4,FALSE)))</f>
        <v/>
      </c>
      <c r="Q1458" s="1" t="str">
        <f>IF(ISBLANK($C1458),"",IF(ISNA(VLOOKUP($L1458,'result messages'!$H$3:$L$11,5,FALSE)),VLOOKUP($M1458,'result messages'!$H$3:$L$11,5,FALSE),VLOOKUP($L1458,'result messages'!$H$3:$L$11,5,FALSE)))</f>
        <v/>
      </c>
    </row>
    <row r="1459" spans="1:17">
      <c r="A1459" s="1">
        <v>1456</v>
      </c>
      <c r="B1459" s="1"/>
      <c r="C1459" s="1"/>
      <c r="D1459" s="1"/>
      <c r="E1459" s="6"/>
      <c r="F1459" s="1"/>
      <c r="G1459" s="1" t="str">
        <f>IF(ISNA(VLOOKUP($C1459,'DTEN TCAP Linkage deviceId'!$A$1:$A$20000,1,FALSE)),"No","Yes")</f>
        <v>No</v>
      </c>
      <c r="H1459" s="1" t="str">
        <f>IF(ISNA(VLOOKUP($C1459,'Provisioning Requester'!$F$3:$H$20000,2,FALSE)),"No","Yes")</f>
        <v>No</v>
      </c>
      <c r="I1459" s="1" t="str">
        <f>IF($H1459="Yes",VLOOKUP($C1459,'Provisioning Requester'!$F$3:$H$20000,3,FALSE),"-")</f>
        <v>-</v>
      </c>
      <c r="J1459" s="1" t="str">
        <f>IF(OR(D1459="SVCP", E1459="TRUE"), "No", IF(ISNA(VLOOKUP($C1459,'ProvResponder deviceId'!$A$1:$A$20000,1,FALSE)),"No","Yes"))</f>
        <v>No</v>
      </c>
      <c r="K1459" s="1" t="str">
        <f>IF($J1459="Yes",VLOOKUP($C1459,'ProvResponder deviceId'!$A$1:$C$20000,3,FALSE),"-")</f>
        <v>-</v>
      </c>
      <c r="L1459" s="1" t="str">
        <f t="shared" si="44"/>
        <v/>
      </c>
      <c r="M1459" s="1" t="str">
        <f t="shared" si="45"/>
        <v/>
      </c>
      <c r="N1459" s="1" t="str">
        <f>IF(ISBLANK($C1459),"",IF(ISNA(VLOOKUP($L1459,'result messages'!$H$3:$L$11,2,FALSE)),VLOOKUP($M1459,'result messages'!$H$3:$L$11,2,FALSE),VLOOKUP($L1459,'result messages'!$H$3:$L$11,2,FALSE)))</f>
        <v/>
      </c>
      <c r="O1459" s="1" t="str">
        <f>IF(ISBLANK($C1459),"",IF(ISNA(VLOOKUP($L1459,'result messages'!$H$3:$L$11,3,FALSE)),VLOOKUP($M1459,'result messages'!$H$3:$L$11,3,FALSE),VLOOKUP($L1459,'result messages'!$H$3:$L$11,3,FALSE)))</f>
        <v/>
      </c>
      <c r="P1459" s="1" t="str">
        <f>IF(ISBLANK($C1459),"",IF(ISNA(VLOOKUP($L1459,'result messages'!$H$3:$L$11,4,FALSE)),VLOOKUP($M1459,'result messages'!$H$3:$L$11,4,FALSE),VLOOKUP($L1459,'result messages'!$H$3:$L$11,4,FALSE)))</f>
        <v/>
      </c>
      <c r="Q1459" s="1" t="str">
        <f>IF(ISBLANK($C1459),"",IF(ISNA(VLOOKUP($L1459,'result messages'!$H$3:$L$11,5,FALSE)),VLOOKUP($M1459,'result messages'!$H$3:$L$11,5,FALSE),VLOOKUP($L1459,'result messages'!$H$3:$L$11,5,FALSE)))</f>
        <v/>
      </c>
    </row>
    <row r="1460" spans="1:17">
      <c r="A1460" s="1">
        <v>1457</v>
      </c>
      <c r="B1460" s="1"/>
      <c r="C1460" s="1"/>
      <c r="D1460" s="1"/>
      <c r="E1460" s="6"/>
      <c r="F1460" s="1"/>
      <c r="G1460" s="1" t="str">
        <f>IF(ISNA(VLOOKUP($C1460,'DTEN TCAP Linkage deviceId'!$A$1:$A$20000,1,FALSE)),"No","Yes")</f>
        <v>No</v>
      </c>
      <c r="H1460" s="1" t="str">
        <f>IF(ISNA(VLOOKUP($C1460,'Provisioning Requester'!$F$3:$H$20000,2,FALSE)),"No","Yes")</f>
        <v>No</v>
      </c>
      <c r="I1460" s="1" t="str">
        <f>IF($H1460="Yes",VLOOKUP($C1460,'Provisioning Requester'!$F$3:$H$20000,3,FALSE),"-")</f>
        <v>-</v>
      </c>
      <c r="J1460" s="1" t="str">
        <f>IF(OR(D1460="SVCP", E1460="TRUE"), "No", IF(ISNA(VLOOKUP($C1460,'ProvResponder deviceId'!$A$1:$A$20000,1,FALSE)),"No","Yes"))</f>
        <v>No</v>
      </c>
      <c r="K1460" s="1" t="str">
        <f>IF($J1460="Yes",VLOOKUP($C1460,'ProvResponder deviceId'!$A$1:$C$20000,3,FALSE),"-")</f>
        <v>-</v>
      </c>
      <c r="L1460" s="1" t="str">
        <f t="shared" si="44"/>
        <v/>
      </c>
      <c r="M1460" s="1" t="str">
        <f t="shared" si="45"/>
        <v/>
      </c>
      <c r="N1460" s="1" t="str">
        <f>IF(ISBLANK($C1460),"",IF(ISNA(VLOOKUP($L1460,'result messages'!$H$3:$L$11,2,FALSE)),VLOOKUP($M1460,'result messages'!$H$3:$L$11,2,FALSE),VLOOKUP($L1460,'result messages'!$H$3:$L$11,2,FALSE)))</f>
        <v/>
      </c>
      <c r="O1460" s="1" t="str">
        <f>IF(ISBLANK($C1460),"",IF(ISNA(VLOOKUP($L1460,'result messages'!$H$3:$L$11,3,FALSE)),VLOOKUP($M1460,'result messages'!$H$3:$L$11,3,FALSE),VLOOKUP($L1460,'result messages'!$H$3:$L$11,3,FALSE)))</f>
        <v/>
      </c>
      <c r="P1460" s="1" t="str">
        <f>IF(ISBLANK($C1460),"",IF(ISNA(VLOOKUP($L1460,'result messages'!$H$3:$L$11,4,FALSE)),VLOOKUP($M1460,'result messages'!$H$3:$L$11,4,FALSE),VLOOKUP($L1460,'result messages'!$H$3:$L$11,4,FALSE)))</f>
        <v/>
      </c>
      <c r="Q1460" s="1" t="str">
        <f>IF(ISBLANK($C1460),"",IF(ISNA(VLOOKUP($L1460,'result messages'!$H$3:$L$11,5,FALSE)),VLOOKUP($M1460,'result messages'!$H$3:$L$11,5,FALSE),VLOOKUP($L1460,'result messages'!$H$3:$L$11,5,FALSE)))</f>
        <v/>
      </c>
    </row>
    <row r="1461" spans="1:17">
      <c r="A1461" s="1">
        <v>1458</v>
      </c>
      <c r="B1461" s="1"/>
      <c r="C1461" s="1"/>
      <c r="D1461" s="1"/>
      <c r="E1461" s="6"/>
      <c r="F1461" s="1"/>
      <c r="G1461" s="1" t="str">
        <f>IF(ISNA(VLOOKUP($C1461,'DTEN TCAP Linkage deviceId'!$A$1:$A$20000,1,FALSE)),"No","Yes")</f>
        <v>No</v>
      </c>
      <c r="H1461" s="1" t="str">
        <f>IF(ISNA(VLOOKUP($C1461,'Provisioning Requester'!$F$3:$H$20000,2,FALSE)),"No","Yes")</f>
        <v>No</v>
      </c>
      <c r="I1461" s="1" t="str">
        <f>IF($H1461="Yes",VLOOKUP($C1461,'Provisioning Requester'!$F$3:$H$20000,3,FALSE),"-")</f>
        <v>-</v>
      </c>
      <c r="J1461" s="1" t="str">
        <f>IF(OR(D1461="SVCP", E1461="TRUE"), "No", IF(ISNA(VLOOKUP($C1461,'ProvResponder deviceId'!$A$1:$A$20000,1,FALSE)),"No","Yes"))</f>
        <v>No</v>
      </c>
      <c r="K1461" s="1" t="str">
        <f>IF($J1461="Yes",VLOOKUP($C1461,'ProvResponder deviceId'!$A$1:$C$20000,3,FALSE),"-")</f>
        <v>-</v>
      </c>
      <c r="L1461" s="1" t="str">
        <f t="shared" si="44"/>
        <v/>
      </c>
      <c r="M1461" s="1" t="str">
        <f t="shared" si="45"/>
        <v/>
      </c>
      <c r="N1461" s="1" t="str">
        <f>IF(ISBLANK($C1461),"",IF(ISNA(VLOOKUP($L1461,'result messages'!$H$3:$L$11,2,FALSE)),VLOOKUP($M1461,'result messages'!$H$3:$L$11,2,FALSE),VLOOKUP($L1461,'result messages'!$H$3:$L$11,2,FALSE)))</f>
        <v/>
      </c>
      <c r="O1461" s="1" t="str">
        <f>IF(ISBLANK($C1461),"",IF(ISNA(VLOOKUP($L1461,'result messages'!$H$3:$L$11,3,FALSE)),VLOOKUP($M1461,'result messages'!$H$3:$L$11,3,FALSE),VLOOKUP($L1461,'result messages'!$H$3:$L$11,3,FALSE)))</f>
        <v/>
      </c>
      <c r="P1461" s="1" t="str">
        <f>IF(ISBLANK($C1461),"",IF(ISNA(VLOOKUP($L1461,'result messages'!$H$3:$L$11,4,FALSE)),VLOOKUP($M1461,'result messages'!$H$3:$L$11,4,FALSE),VLOOKUP($L1461,'result messages'!$H$3:$L$11,4,FALSE)))</f>
        <v/>
      </c>
      <c r="Q1461" s="1" t="str">
        <f>IF(ISBLANK($C1461),"",IF(ISNA(VLOOKUP($L1461,'result messages'!$H$3:$L$11,5,FALSE)),VLOOKUP($M1461,'result messages'!$H$3:$L$11,5,FALSE),VLOOKUP($L1461,'result messages'!$H$3:$L$11,5,FALSE)))</f>
        <v/>
      </c>
    </row>
    <row r="1462" spans="1:17">
      <c r="A1462" s="1">
        <v>1459</v>
      </c>
      <c r="B1462" s="1"/>
      <c r="C1462" s="1"/>
      <c r="D1462" s="1"/>
      <c r="E1462" s="6"/>
      <c r="F1462" s="1"/>
      <c r="G1462" s="1" t="str">
        <f>IF(ISNA(VLOOKUP($C1462,'DTEN TCAP Linkage deviceId'!$A$1:$A$20000,1,FALSE)),"No","Yes")</f>
        <v>No</v>
      </c>
      <c r="H1462" s="1" t="str">
        <f>IF(ISNA(VLOOKUP($C1462,'Provisioning Requester'!$F$3:$H$20000,2,FALSE)),"No","Yes")</f>
        <v>No</v>
      </c>
      <c r="I1462" s="1" t="str">
        <f>IF($H1462="Yes",VLOOKUP($C1462,'Provisioning Requester'!$F$3:$H$20000,3,FALSE),"-")</f>
        <v>-</v>
      </c>
      <c r="J1462" s="1" t="str">
        <f>IF(OR(D1462="SVCP", E1462="TRUE"), "No", IF(ISNA(VLOOKUP($C1462,'ProvResponder deviceId'!$A$1:$A$20000,1,FALSE)),"No","Yes"))</f>
        <v>No</v>
      </c>
      <c r="K1462" s="1" t="str">
        <f>IF($J1462="Yes",VLOOKUP($C1462,'ProvResponder deviceId'!$A$1:$C$20000,3,FALSE),"-")</f>
        <v>-</v>
      </c>
      <c r="L1462" s="1" t="str">
        <f t="shared" si="44"/>
        <v/>
      </c>
      <c r="M1462" s="1" t="str">
        <f t="shared" si="45"/>
        <v/>
      </c>
      <c r="N1462" s="1" t="str">
        <f>IF(ISBLANK($C1462),"",IF(ISNA(VLOOKUP($L1462,'result messages'!$H$3:$L$11,2,FALSE)),VLOOKUP($M1462,'result messages'!$H$3:$L$11,2,FALSE),VLOOKUP($L1462,'result messages'!$H$3:$L$11,2,FALSE)))</f>
        <v/>
      </c>
      <c r="O1462" s="1" t="str">
        <f>IF(ISBLANK($C1462),"",IF(ISNA(VLOOKUP($L1462,'result messages'!$H$3:$L$11,3,FALSE)),VLOOKUP($M1462,'result messages'!$H$3:$L$11,3,FALSE),VLOOKUP($L1462,'result messages'!$H$3:$L$11,3,FALSE)))</f>
        <v/>
      </c>
      <c r="P1462" s="1" t="str">
        <f>IF(ISBLANK($C1462),"",IF(ISNA(VLOOKUP($L1462,'result messages'!$H$3:$L$11,4,FALSE)),VLOOKUP($M1462,'result messages'!$H$3:$L$11,4,FALSE),VLOOKUP($L1462,'result messages'!$H$3:$L$11,4,FALSE)))</f>
        <v/>
      </c>
      <c r="Q1462" s="1" t="str">
        <f>IF(ISBLANK($C1462),"",IF(ISNA(VLOOKUP($L1462,'result messages'!$H$3:$L$11,5,FALSE)),VLOOKUP($M1462,'result messages'!$H$3:$L$11,5,FALSE),VLOOKUP($L1462,'result messages'!$H$3:$L$11,5,FALSE)))</f>
        <v/>
      </c>
    </row>
    <row r="1463" spans="1:17">
      <c r="A1463" s="1">
        <v>1460</v>
      </c>
      <c r="B1463" s="1"/>
      <c r="C1463" s="1"/>
      <c r="D1463" s="1"/>
      <c r="E1463" s="6"/>
      <c r="F1463" s="1"/>
      <c r="G1463" s="1" t="str">
        <f>IF(ISNA(VLOOKUP($C1463,'DTEN TCAP Linkage deviceId'!$A$1:$A$20000,1,FALSE)),"No","Yes")</f>
        <v>No</v>
      </c>
      <c r="H1463" s="1" t="str">
        <f>IF(ISNA(VLOOKUP($C1463,'Provisioning Requester'!$F$3:$H$20000,2,FALSE)),"No","Yes")</f>
        <v>No</v>
      </c>
      <c r="I1463" s="1" t="str">
        <f>IF($H1463="Yes",VLOOKUP($C1463,'Provisioning Requester'!$F$3:$H$20000,3,FALSE),"-")</f>
        <v>-</v>
      </c>
      <c r="J1463" s="1" t="str">
        <f>IF(OR(D1463="SVCP", E1463="TRUE"), "No", IF(ISNA(VLOOKUP($C1463,'ProvResponder deviceId'!$A$1:$A$20000,1,FALSE)),"No","Yes"))</f>
        <v>No</v>
      </c>
      <c r="K1463" s="1" t="str">
        <f>IF($J1463="Yes",VLOOKUP($C1463,'ProvResponder deviceId'!$A$1:$C$20000,3,FALSE),"-")</f>
        <v>-</v>
      </c>
      <c r="L1463" s="1" t="str">
        <f t="shared" si="44"/>
        <v/>
      </c>
      <c r="M1463" s="1" t="str">
        <f t="shared" si="45"/>
        <v/>
      </c>
      <c r="N1463" s="1" t="str">
        <f>IF(ISBLANK($C1463),"",IF(ISNA(VLOOKUP($L1463,'result messages'!$H$3:$L$11,2,FALSE)),VLOOKUP($M1463,'result messages'!$H$3:$L$11,2,FALSE),VLOOKUP($L1463,'result messages'!$H$3:$L$11,2,FALSE)))</f>
        <v/>
      </c>
      <c r="O1463" s="1" t="str">
        <f>IF(ISBLANK($C1463),"",IF(ISNA(VLOOKUP($L1463,'result messages'!$H$3:$L$11,3,FALSE)),VLOOKUP($M1463,'result messages'!$H$3:$L$11,3,FALSE),VLOOKUP($L1463,'result messages'!$H$3:$L$11,3,FALSE)))</f>
        <v/>
      </c>
      <c r="P1463" s="1" t="str">
        <f>IF(ISBLANK($C1463),"",IF(ISNA(VLOOKUP($L1463,'result messages'!$H$3:$L$11,4,FALSE)),VLOOKUP($M1463,'result messages'!$H$3:$L$11,4,FALSE),VLOOKUP($L1463,'result messages'!$H$3:$L$11,4,FALSE)))</f>
        <v/>
      </c>
      <c r="Q1463" s="1" t="str">
        <f>IF(ISBLANK($C1463),"",IF(ISNA(VLOOKUP($L1463,'result messages'!$H$3:$L$11,5,FALSE)),VLOOKUP($M1463,'result messages'!$H$3:$L$11,5,FALSE),VLOOKUP($L1463,'result messages'!$H$3:$L$11,5,FALSE)))</f>
        <v/>
      </c>
    </row>
    <row r="1464" spans="1:17">
      <c r="A1464" s="1">
        <v>1461</v>
      </c>
      <c r="B1464" s="1"/>
      <c r="C1464" s="1"/>
      <c r="D1464" s="1"/>
      <c r="E1464" s="6"/>
      <c r="F1464" s="1"/>
      <c r="G1464" s="1" t="str">
        <f>IF(ISNA(VLOOKUP($C1464,'DTEN TCAP Linkage deviceId'!$A$1:$A$20000,1,FALSE)),"No","Yes")</f>
        <v>No</v>
      </c>
      <c r="H1464" s="1" t="str">
        <f>IF(ISNA(VLOOKUP($C1464,'Provisioning Requester'!$F$3:$H$20000,2,FALSE)),"No","Yes")</f>
        <v>No</v>
      </c>
      <c r="I1464" s="1" t="str">
        <f>IF($H1464="Yes",VLOOKUP($C1464,'Provisioning Requester'!$F$3:$H$20000,3,FALSE),"-")</f>
        <v>-</v>
      </c>
      <c r="J1464" s="1" t="str">
        <f>IF(OR(D1464="SVCP", E1464="TRUE"), "No", IF(ISNA(VLOOKUP($C1464,'ProvResponder deviceId'!$A$1:$A$20000,1,FALSE)),"No","Yes"))</f>
        <v>No</v>
      </c>
      <c r="K1464" s="1" t="str">
        <f>IF($J1464="Yes",VLOOKUP($C1464,'ProvResponder deviceId'!$A$1:$C$20000,3,FALSE),"-")</f>
        <v>-</v>
      </c>
      <c r="L1464" s="1" t="str">
        <f t="shared" si="44"/>
        <v/>
      </c>
      <c r="M1464" s="1" t="str">
        <f t="shared" si="45"/>
        <v/>
      </c>
      <c r="N1464" s="1" t="str">
        <f>IF(ISBLANK($C1464),"",IF(ISNA(VLOOKUP($L1464,'result messages'!$H$3:$L$11,2,FALSE)),VLOOKUP($M1464,'result messages'!$H$3:$L$11,2,FALSE),VLOOKUP($L1464,'result messages'!$H$3:$L$11,2,FALSE)))</f>
        <v/>
      </c>
      <c r="O1464" s="1" t="str">
        <f>IF(ISBLANK($C1464),"",IF(ISNA(VLOOKUP($L1464,'result messages'!$H$3:$L$11,3,FALSE)),VLOOKUP($M1464,'result messages'!$H$3:$L$11,3,FALSE),VLOOKUP($L1464,'result messages'!$H$3:$L$11,3,FALSE)))</f>
        <v/>
      </c>
      <c r="P1464" s="1" t="str">
        <f>IF(ISBLANK($C1464),"",IF(ISNA(VLOOKUP($L1464,'result messages'!$H$3:$L$11,4,FALSE)),VLOOKUP($M1464,'result messages'!$H$3:$L$11,4,FALSE),VLOOKUP($L1464,'result messages'!$H$3:$L$11,4,FALSE)))</f>
        <v/>
      </c>
      <c r="Q1464" s="1" t="str">
        <f>IF(ISBLANK($C1464),"",IF(ISNA(VLOOKUP($L1464,'result messages'!$H$3:$L$11,5,FALSE)),VLOOKUP($M1464,'result messages'!$H$3:$L$11,5,FALSE),VLOOKUP($L1464,'result messages'!$H$3:$L$11,5,FALSE)))</f>
        <v/>
      </c>
    </row>
    <row r="1465" spans="1:17">
      <c r="A1465" s="1">
        <v>1462</v>
      </c>
      <c r="B1465" s="1"/>
      <c r="C1465" s="1"/>
      <c r="D1465" s="1"/>
      <c r="E1465" s="6"/>
      <c r="F1465" s="1"/>
      <c r="G1465" s="1" t="str">
        <f>IF(ISNA(VLOOKUP($C1465,'DTEN TCAP Linkage deviceId'!$A$1:$A$20000,1,FALSE)),"No","Yes")</f>
        <v>No</v>
      </c>
      <c r="H1465" s="1" t="str">
        <f>IF(ISNA(VLOOKUP($C1465,'Provisioning Requester'!$F$3:$H$20000,2,FALSE)),"No","Yes")</f>
        <v>No</v>
      </c>
      <c r="I1465" s="1" t="str">
        <f>IF($H1465="Yes",VLOOKUP($C1465,'Provisioning Requester'!$F$3:$H$20000,3,FALSE),"-")</f>
        <v>-</v>
      </c>
      <c r="J1465" s="1" t="str">
        <f>IF(OR(D1465="SVCP", E1465="TRUE"), "No", IF(ISNA(VLOOKUP($C1465,'ProvResponder deviceId'!$A$1:$A$20000,1,FALSE)),"No","Yes"))</f>
        <v>No</v>
      </c>
      <c r="K1465" s="1" t="str">
        <f>IF($J1465="Yes",VLOOKUP($C1465,'ProvResponder deviceId'!$A$1:$C$20000,3,FALSE),"-")</f>
        <v>-</v>
      </c>
      <c r="L1465" s="1" t="str">
        <f t="shared" si="44"/>
        <v/>
      </c>
      <c r="M1465" s="1" t="str">
        <f t="shared" si="45"/>
        <v/>
      </c>
      <c r="N1465" s="1" t="str">
        <f>IF(ISBLANK($C1465),"",IF(ISNA(VLOOKUP($L1465,'result messages'!$H$3:$L$11,2,FALSE)),VLOOKUP($M1465,'result messages'!$H$3:$L$11,2,FALSE),VLOOKUP($L1465,'result messages'!$H$3:$L$11,2,FALSE)))</f>
        <v/>
      </c>
      <c r="O1465" s="1" t="str">
        <f>IF(ISBLANK($C1465),"",IF(ISNA(VLOOKUP($L1465,'result messages'!$H$3:$L$11,3,FALSE)),VLOOKUP($M1465,'result messages'!$H$3:$L$11,3,FALSE),VLOOKUP($L1465,'result messages'!$H$3:$L$11,3,FALSE)))</f>
        <v/>
      </c>
      <c r="P1465" s="1" t="str">
        <f>IF(ISBLANK($C1465),"",IF(ISNA(VLOOKUP($L1465,'result messages'!$H$3:$L$11,4,FALSE)),VLOOKUP($M1465,'result messages'!$H$3:$L$11,4,FALSE),VLOOKUP($L1465,'result messages'!$H$3:$L$11,4,FALSE)))</f>
        <v/>
      </c>
      <c r="Q1465" s="1" t="str">
        <f>IF(ISBLANK($C1465),"",IF(ISNA(VLOOKUP($L1465,'result messages'!$H$3:$L$11,5,FALSE)),VLOOKUP($M1465,'result messages'!$H$3:$L$11,5,FALSE),VLOOKUP($L1465,'result messages'!$H$3:$L$11,5,FALSE)))</f>
        <v/>
      </c>
    </row>
    <row r="1466" spans="1:17">
      <c r="A1466" s="1">
        <v>1463</v>
      </c>
      <c r="B1466" s="1"/>
      <c r="C1466" s="1"/>
      <c r="D1466" s="1"/>
      <c r="E1466" s="6"/>
      <c r="F1466" s="1"/>
      <c r="G1466" s="1" t="str">
        <f>IF(ISNA(VLOOKUP($C1466,'DTEN TCAP Linkage deviceId'!$A$1:$A$20000,1,FALSE)),"No","Yes")</f>
        <v>No</v>
      </c>
      <c r="H1466" s="1" t="str">
        <f>IF(ISNA(VLOOKUP($C1466,'Provisioning Requester'!$F$3:$H$20000,2,FALSE)),"No","Yes")</f>
        <v>No</v>
      </c>
      <c r="I1466" s="1" t="str">
        <f>IF($H1466="Yes",VLOOKUP($C1466,'Provisioning Requester'!$F$3:$H$20000,3,FALSE),"-")</f>
        <v>-</v>
      </c>
      <c r="J1466" s="1" t="str">
        <f>IF(OR(D1466="SVCP", E1466="TRUE"), "No", IF(ISNA(VLOOKUP($C1466,'ProvResponder deviceId'!$A$1:$A$20000,1,FALSE)),"No","Yes"))</f>
        <v>No</v>
      </c>
      <c r="K1466" s="1" t="str">
        <f>IF($J1466="Yes",VLOOKUP($C1466,'ProvResponder deviceId'!$A$1:$C$20000,3,FALSE),"-")</f>
        <v>-</v>
      </c>
      <c r="L1466" s="1" t="str">
        <f t="shared" si="44"/>
        <v/>
      </c>
      <c r="M1466" s="1" t="str">
        <f t="shared" si="45"/>
        <v/>
      </c>
      <c r="N1466" s="1" t="str">
        <f>IF(ISBLANK($C1466),"",IF(ISNA(VLOOKUP($L1466,'result messages'!$H$3:$L$11,2,FALSE)),VLOOKUP($M1466,'result messages'!$H$3:$L$11,2,FALSE),VLOOKUP($L1466,'result messages'!$H$3:$L$11,2,FALSE)))</f>
        <v/>
      </c>
      <c r="O1466" s="1" t="str">
        <f>IF(ISBLANK($C1466),"",IF(ISNA(VLOOKUP($L1466,'result messages'!$H$3:$L$11,3,FALSE)),VLOOKUP($M1466,'result messages'!$H$3:$L$11,3,FALSE),VLOOKUP($L1466,'result messages'!$H$3:$L$11,3,FALSE)))</f>
        <v/>
      </c>
      <c r="P1466" s="1" t="str">
        <f>IF(ISBLANK($C1466),"",IF(ISNA(VLOOKUP($L1466,'result messages'!$H$3:$L$11,4,FALSE)),VLOOKUP($M1466,'result messages'!$H$3:$L$11,4,FALSE),VLOOKUP($L1466,'result messages'!$H$3:$L$11,4,FALSE)))</f>
        <v/>
      </c>
      <c r="Q1466" s="1" t="str">
        <f>IF(ISBLANK($C1466),"",IF(ISNA(VLOOKUP($L1466,'result messages'!$H$3:$L$11,5,FALSE)),VLOOKUP($M1466,'result messages'!$H$3:$L$11,5,FALSE),VLOOKUP($L1466,'result messages'!$H$3:$L$11,5,FALSE)))</f>
        <v/>
      </c>
    </row>
    <row r="1467" spans="1:17">
      <c r="A1467" s="1">
        <v>1464</v>
      </c>
      <c r="B1467" s="1"/>
      <c r="C1467" s="1"/>
      <c r="D1467" s="1"/>
      <c r="E1467" s="6"/>
      <c r="F1467" s="1"/>
      <c r="G1467" s="1" t="str">
        <f>IF(ISNA(VLOOKUP($C1467,'DTEN TCAP Linkage deviceId'!$A$1:$A$20000,1,FALSE)),"No","Yes")</f>
        <v>No</v>
      </c>
      <c r="H1467" s="1" t="str">
        <f>IF(ISNA(VLOOKUP($C1467,'Provisioning Requester'!$F$3:$H$20000,2,FALSE)),"No","Yes")</f>
        <v>No</v>
      </c>
      <c r="I1467" s="1" t="str">
        <f>IF($H1467="Yes",VLOOKUP($C1467,'Provisioning Requester'!$F$3:$H$20000,3,FALSE),"-")</f>
        <v>-</v>
      </c>
      <c r="J1467" s="1" t="str">
        <f>IF(OR(D1467="SVCP", E1467="TRUE"), "No", IF(ISNA(VLOOKUP($C1467,'ProvResponder deviceId'!$A$1:$A$20000,1,FALSE)),"No","Yes"))</f>
        <v>No</v>
      </c>
      <c r="K1467" s="1" t="str">
        <f>IF($J1467="Yes",VLOOKUP($C1467,'ProvResponder deviceId'!$A$1:$C$20000,3,FALSE),"-")</f>
        <v>-</v>
      </c>
      <c r="L1467" s="1" t="str">
        <f t="shared" si="44"/>
        <v/>
      </c>
      <c r="M1467" s="1" t="str">
        <f t="shared" si="45"/>
        <v/>
      </c>
      <c r="N1467" s="1" t="str">
        <f>IF(ISBLANK($C1467),"",IF(ISNA(VLOOKUP($L1467,'result messages'!$H$3:$L$11,2,FALSE)),VLOOKUP($M1467,'result messages'!$H$3:$L$11,2,FALSE),VLOOKUP($L1467,'result messages'!$H$3:$L$11,2,FALSE)))</f>
        <v/>
      </c>
      <c r="O1467" s="1" t="str">
        <f>IF(ISBLANK($C1467),"",IF(ISNA(VLOOKUP($L1467,'result messages'!$H$3:$L$11,3,FALSE)),VLOOKUP($M1467,'result messages'!$H$3:$L$11,3,FALSE),VLOOKUP($L1467,'result messages'!$H$3:$L$11,3,FALSE)))</f>
        <v/>
      </c>
      <c r="P1467" s="1" t="str">
        <f>IF(ISBLANK($C1467),"",IF(ISNA(VLOOKUP($L1467,'result messages'!$H$3:$L$11,4,FALSE)),VLOOKUP($M1467,'result messages'!$H$3:$L$11,4,FALSE),VLOOKUP($L1467,'result messages'!$H$3:$L$11,4,FALSE)))</f>
        <v/>
      </c>
      <c r="Q1467" s="1" t="str">
        <f>IF(ISBLANK($C1467),"",IF(ISNA(VLOOKUP($L1467,'result messages'!$H$3:$L$11,5,FALSE)),VLOOKUP($M1467,'result messages'!$H$3:$L$11,5,FALSE),VLOOKUP($L1467,'result messages'!$H$3:$L$11,5,FALSE)))</f>
        <v/>
      </c>
    </row>
    <row r="1468" spans="1:17">
      <c r="A1468" s="1">
        <v>1465</v>
      </c>
      <c r="B1468" s="1"/>
      <c r="C1468" s="1"/>
      <c r="D1468" s="1"/>
      <c r="E1468" s="6"/>
      <c r="F1468" s="1"/>
      <c r="G1468" s="1" t="str">
        <f>IF(ISNA(VLOOKUP($C1468,'DTEN TCAP Linkage deviceId'!$A$1:$A$20000,1,FALSE)),"No","Yes")</f>
        <v>No</v>
      </c>
      <c r="H1468" s="1" t="str">
        <f>IF(ISNA(VLOOKUP($C1468,'Provisioning Requester'!$F$3:$H$20000,2,FALSE)),"No","Yes")</f>
        <v>No</v>
      </c>
      <c r="I1468" s="1" t="str">
        <f>IF($H1468="Yes",VLOOKUP($C1468,'Provisioning Requester'!$F$3:$H$20000,3,FALSE),"-")</f>
        <v>-</v>
      </c>
      <c r="J1468" s="1" t="str">
        <f>IF(OR(D1468="SVCP", E1468="TRUE"), "No", IF(ISNA(VLOOKUP($C1468,'ProvResponder deviceId'!$A$1:$A$20000,1,FALSE)),"No","Yes"))</f>
        <v>No</v>
      </c>
      <c r="K1468" s="1" t="str">
        <f>IF($J1468="Yes",VLOOKUP($C1468,'ProvResponder deviceId'!$A$1:$C$20000,3,FALSE),"-")</f>
        <v>-</v>
      </c>
      <c r="L1468" s="1" t="str">
        <f t="shared" si="44"/>
        <v/>
      </c>
      <c r="M1468" s="1" t="str">
        <f t="shared" si="45"/>
        <v/>
      </c>
      <c r="N1468" s="1" t="str">
        <f>IF(ISBLANK($C1468),"",IF(ISNA(VLOOKUP($L1468,'result messages'!$H$3:$L$11,2,FALSE)),VLOOKUP($M1468,'result messages'!$H$3:$L$11,2,FALSE),VLOOKUP($L1468,'result messages'!$H$3:$L$11,2,FALSE)))</f>
        <v/>
      </c>
      <c r="O1468" s="1" t="str">
        <f>IF(ISBLANK($C1468),"",IF(ISNA(VLOOKUP($L1468,'result messages'!$H$3:$L$11,3,FALSE)),VLOOKUP($M1468,'result messages'!$H$3:$L$11,3,FALSE),VLOOKUP($L1468,'result messages'!$H$3:$L$11,3,FALSE)))</f>
        <v/>
      </c>
      <c r="P1468" s="1" t="str">
        <f>IF(ISBLANK($C1468),"",IF(ISNA(VLOOKUP($L1468,'result messages'!$H$3:$L$11,4,FALSE)),VLOOKUP($M1468,'result messages'!$H$3:$L$11,4,FALSE),VLOOKUP($L1468,'result messages'!$H$3:$L$11,4,FALSE)))</f>
        <v/>
      </c>
      <c r="Q1468" s="1" t="str">
        <f>IF(ISBLANK($C1468),"",IF(ISNA(VLOOKUP($L1468,'result messages'!$H$3:$L$11,5,FALSE)),VLOOKUP($M1468,'result messages'!$H$3:$L$11,5,FALSE),VLOOKUP($L1468,'result messages'!$H$3:$L$11,5,FALSE)))</f>
        <v/>
      </c>
    </row>
    <row r="1469" spans="1:17">
      <c r="A1469" s="1">
        <v>1466</v>
      </c>
      <c r="B1469" s="1"/>
      <c r="C1469" s="1"/>
      <c r="D1469" s="1"/>
      <c r="E1469" s="6"/>
      <c r="F1469" s="1"/>
      <c r="G1469" s="1" t="str">
        <f>IF(ISNA(VLOOKUP($C1469,'DTEN TCAP Linkage deviceId'!$A$1:$A$20000,1,FALSE)),"No","Yes")</f>
        <v>No</v>
      </c>
      <c r="H1469" s="1" t="str">
        <f>IF(ISNA(VLOOKUP($C1469,'Provisioning Requester'!$F$3:$H$20000,2,FALSE)),"No","Yes")</f>
        <v>No</v>
      </c>
      <c r="I1469" s="1" t="str">
        <f>IF($H1469="Yes",VLOOKUP($C1469,'Provisioning Requester'!$F$3:$H$20000,3,FALSE),"-")</f>
        <v>-</v>
      </c>
      <c r="J1469" s="1" t="str">
        <f>IF(OR(D1469="SVCP", E1469="TRUE"), "No", IF(ISNA(VLOOKUP($C1469,'ProvResponder deviceId'!$A$1:$A$20000,1,FALSE)),"No","Yes"))</f>
        <v>No</v>
      </c>
      <c r="K1469" s="1" t="str">
        <f>IF($J1469="Yes",VLOOKUP($C1469,'ProvResponder deviceId'!$A$1:$C$20000,3,FALSE),"-")</f>
        <v>-</v>
      </c>
      <c r="L1469" s="1" t="str">
        <f t="shared" si="44"/>
        <v/>
      </c>
      <c r="M1469" s="1" t="str">
        <f t="shared" si="45"/>
        <v/>
      </c>
      <c r="N1469" s="1" t="str">
        <f>IF(ISBLANK($C1469),"",IF(ISNA(VLOOKUP($L1469,'result messages'!$H$3:$L$11,2,FALSE)),VLOOKUP($M1469,'result messages'!$H$3:$L$11,2,FALSE),VLOOKUP($L1469,'result messages'!$H$3:$L$11,2,FALSE)))</f>
        <v/>
      </c>
      <c r="O1469" s="1" t="str">
        <f>IF(ISBLANK($C1469),"",IF(ISNA(VLOOKUP($L1469,'result messages'!$H$3:$L$11,3,FALSE)),VLOOKUP($M1469,'result messages'!$H$3:$L$11,3,FALSE),VLOOKUP($L1469,'result messages'!$H$3:$L$11,3,FALSE)))</f>
        <v/>
      </c>
      <c r="P1469" s="1" t="str">
        <f>IF(ISBLANK($C1469),"",IF(ISNA(VLOOKUP($L1469,'result messages'!$H$3:$L$11,4,FALSE)),VLOOKUP($M1469,'result messages'!$H$3:$L$11,4,FALSE),VLOOKUP($L1469,'result messages'!$H$3:$L$11,4,FALSE)))</f>
        <v/>
      </c>
      <c r="Q1469" s="1" t="str">
        <f>IF(ISBLANK($C1469),"",IF(ISNA(VLOOKUP($L1469,'result messages'!$H$3:$L$11,5,FALSE)),VLOOKUP($M1469,'result messages'!$H$3:$L$11,5,FALSE),VLOOKUP($L1469,'result messages'!$H$3:$L$11,5,FALSE)))</f>
        <v/>
      </c>
    </row>
    <row r="1470" spans="1:17">
      <c r="A1470" s="1">
        <v>1467</v>
      </c>
      <c r="B1470" s="1"/>
      <c r="C1470" s="1"/>
      <c r="D1470" s="1"/>
      <c r="E1470" s="6"/>
      <c r="F1470" s="1"/>
      <c r="G1470" s="1" t="str">
        <f>IF(ISNA(VLOOKUP($C1470,'DTEN TCAP Linkage deviceId'!$A$1:$A$20000,1,FALSE)),"No","Yes")</f>
        <v>No</v>
      </c>
      <c r="H1470" s="1" t="str">
        <f>IF(ISNA(VLOOKUP($C1470,'Provisioning Requester'!$F$3:$H$20000,2,FALSE)),"No","Yes")</f>
        <v>No</v>
      </c>
      <c r="I1470" s="1" t="str">
        <f>IF($H1470="Yes",VLOOKUP($C1470,'Provisioning Requester'!$F$3:$H$20000,3,FALSE),"-")</f>
        <v>-</v>
      </c>
      <c r="J1470" s="1" t="str">
        <f>IF(OR(D1470="SVCP", E1470="TRUE"), "No", IF(ISNA(VLOOKUP($C1470,'ProvResponder deviceId'!$A$1:$A$20000,1,FALSE)),"No","Yes"))</f>
        <v>No</v>
      </c>
      <c r="K1470" s="1" t="str">
        <f>IF($J1470="Yes",VLOOKUP($C1470,'ProvResponder deviceId'!$A$1:$C$20000,3,FALSE),"-")</f>
        <v>-</v>
      </c>
      <c r="L1470" s="1" t="str">
        <f t="shared" si="44"/>
        <v/>
      </c>
      <c r="M1470" s="1" t="str">
        <f t="shared" si="45"/>
        <v/>
      </c>
      <c r="N1470" s="1" t="str">
        <f>IF(ISBLANK($C1470),"",IF(ISNA(VLOOKUP($L1470,'result messages'!$H$3:$L$11,2,FALSE)),VLOOKUP($M1470,'result messages'!$H$3:$L$11,2,FALSE),VLOOKUP($L1470,'result messages'!$H$3:$L$11,2,FALSE)))</f>
        <v/>
      </c>
      <c r="O1470" s="1" t="str">
        <f>IF(ISBLANK($C1470),"",IF(ISNA(VLOOKUP($L1470,'result messages'!$H$3:$L$11,3,FALSE)),VLOOKUP($M1470,'result messages'!$H$3:$L$11,3,FALSE),VLOOKUP($L1470,'result messages'!$H$3:$L$11,3,FALSE)))</f>
        <v/>
      </c>
      <c r="P1470" s="1" t="str">
        <f>IF(ISBLANK($C1470),"",IF(ISNA(VLOOKUP($L1470,'result messages'!$H$3:$L$11,4,FALSE)),VLOOKUP($M1470,'result messages'!$H$3:$L$11,4,FALSE),VLOOKUP($L1470,'result messages'!$H$3:$L$11,4,FALSE)))</f>
        <v/>
      </c>
      <c r="Q1470" s="1" t="str">
        <f>IF(ISBLANK($C1470),"",IF(ISNA(VLOOKUP($L1470,'result messages'!$H$3:$L$11,5,FALSE)),VLOOKUP($M1470,'result messages'!$H$3:$L$11,5,FALSE),VLOOKUP($L1470,'result messages'!$H$3:$L$11,5,FALSE)))</f>
        <v/>
      </c>
    </row>
    <row r="1471" spans="1:17">
      <c r="A1471" s="1">
        <v>1468</v>
      </c>
      <c r="B1471" s="1"/>
      <c r="C1471" s="1"/>
      <c r="D1471" s="1"/>
      <c r="E1471" s="6"/>
      <c r="F1471" s="1"/>
      <c r="G1471" s="1" t="str">
        <f>IF(ISNA(VLOOKUP($C1471,'DTEN TCAP Linkage deviceId'!$A$1:$A$20000,1,FALSE)),"No","Yes")</f>
        <v>No</v>
      </c>
      <c r="H1471" s="1" t="str">
        <f>IF(ISNA(VLOOKUP($C1471,'Provisioning Requester'!$F$3:$H$20000,2,FALSE)),"No","Yes")</f>
        <v>No</v>
      </c>
      <c r="I1471" s="1" t="str">
        <f>IF($H1471="Yes",VLOOKUP($C1471,'Provisioning Requester'!$F$3:$H$20000,3,FALSE),"-")</f>
        <v>-</v>
      </c>
      <c r="J1471" s="1" t="str">
        <f>IF(OR(D1471="SVCP", E1471="TRUE"), "No", IF(ISNA(VLOOKUP($C1471,'ProvResponder deviceId'!$A$1:$A$20000,1,FALSE)),"No","Yes"))</f>
        <v>No</v>
      </c>
      <c r="K1471" s="1" t="str">
        <f>IF($J1471="Yes",VLOOKUP($C1471,'ProvResponder deviceId'!$A$1:$C$20000,3,FALSE),"-")</f>
        <v>-</v>
      </c>
      <c r="L1471" s="1" t="str">
        <f t="shared" si="44"/>
        <v/>
      </c>
      <c r="M1471" s="1" t="str">
        <f t="shared" si="45"/>
        <v/>
      </c>
      <c r="N1471" s="1" t="str">
        <f>IF(ISBLANK($C1471),"",IF(ISNA(VLOOKUP($L1471,'result messages'!$H$3:$L$11,2,FALSE)),VLOOKUP($M1471,'result messages'!$H$3:$L$11,2,FALSE),VLOOKUP($L1471,'result messages'!$H$3:$L$11,2,FALSE)))</f>
        <v/>
      </c>
      <c r="O1471" s="1" t="str">
        <f>IF(ISBLANK($C1471),"",IF(ISNA(VLOOKUP($L1471,'result messages'!$H$3:$L$11,3,FALSE)),VLOOKUP($M1471,'result messages'!$H$3:$L$11,3,FALSE),VLOOKUP($L1471,'result messages'!$H$3:$L$11,3,FALSE)))</f>
        <v/>
      </c>
      <c r="P1471" s="1" t="str">
        <f>IF(ISBLANK($C1471),"",IF(ISNA(VLOOKUP($L1471,'result messages'!$H$3:$L$11,4,FALSE)),VLOOKUP($M1471,'result messages'!$H$3:$L$11,4,FALSE),VLOOKUP($L1471,'result messages'!$H$3:$L$11,4,FALSE)))</f>
        <v/>
      </c>
      <c r="Q1471" s="1" t="str">
        <f>IF(ISBLANK($C1471),"",IF(ISNA(VLOOKUP($L1471,'result messages'!$H$3:$L$11,5,FALSE)),VLOOKUP($M1471,'result messages'!$H$3:$L$11,5,FALSE),VLOOKUP($L1471,'result messages'!$H$3:$L$11,5,FALSE)))</f>
        <v/>
      </c>
    </row>
    <row r="1472" spans="1:17">
      <c r="A1472" s="1">
        <v>1469</v>
      </c>
      <c r="B1472" s="1"/>
      <c r="C1472" s="1"/>
      <c r="D1472" s="1"/>
      <c r="E1472" s="6"/>
      <c r="F1472" s="1"/>
      <c r="G1472" s="1" t="str">
        <f>IF(ISNA(VLOOKUP($C1472,'DTEN TCAP Linkage deviceId'!$A$1:$A$20000,1,FALSE)),"No","Yes")</f>
        <v>No</v>
      </c>
      <c r="H1472" s="1" t="str">
        <f>IF(ISNA(VLOOKUP($C1472,'Provisioning Requester'!$F$3:$H$20000,2,FALSE)),"No","Yes")</f>
        <v>No</v>
      </c>
      <c r="I1472" s="1" t="str">
        <f>IF($H1472="Yes",VLOOKUP($C1472,'Provisioning Requester'!$F$3:$H$20000,3,FALSE),"-")</f>
        <v>-</v>
      </c>
      <c r="J1472" s="1" t="str">
        <f>IF(OR(D1472="SVCP", E1472="TRUE"), "No", IF(ISNA(VLOOKUP($C1472,'ProvResponder deviceId'!$A$1:$A$20000,1,FALSE)),"No","Yes"))</f>
        <v>No</v>
      </c>
      <c r="K1472" s="1" t="str">
        <f>IF($J1472="Yes",VLOOKUP($C1472,'ProvResponder deviceId'!$A$1:$C$20000,3,FALSE),"-")</f>
        <v>-</v>
      </c>
      <c r="L1472" s="1" t="str">
        <f t="shared" si="44"/>
        <v/>
      </c>
      <c r="M1472" s="1" t="str">
        <f t="shared" si="45"/>
        <v/>
      </c>
      <c r="N1472" s="1" t="str">
        <f>IF(ISBLANK($C1472),"",IF(ISNA(VLOOKUP($L1472,'result messages'!$H$3:$L$11,2,FALSE)),VLOOKUP($M1472,'result messages'!$H$3:$L$11,2,FALSE),VLOOKUP($L1472,'result messages'!$H$3:$L$11,2,FALSE)))</f>
        <v/>
      </c>
      <c r="O1472" s="1" t="str">
        <f>IF(ISBLANK($C1472),"",IF(ISNA(VLOOKUP($L1472,'result messages'!$H$3:$L$11,3,FALSE)),VLOOKUP($M1472,'result messages'!$H$3:$L$11,3,FALSE),VLOOKUP($L1472,'result messages'!$H$3:$L$11,3,FALSE)))</f>
        <v/>
      </c>
      <c r="P1472" s="1" t="str">
        <f>IF(ISBLANK($C1472),"",IF(ISNA(VLOOKUP($L1472,'result messages'!$H$3:$L$11,4,FALSE)),VLOOKUP($M1472,'result messages'!$H$3:$L$11,4,FALSE),VLOOKUP($L1472,'result messages'!$H$3:$L$11,4,FALSE)))</f>
        <v/>
      </c>
      <c r="Q1472" s="1" t="str">
        <f>IF(ISBLANK($C1472),"",IF(ISNA(VLOOKUP($L1472,'result messages'!$H$3:$L$11,5,FALSE)),VLOOKUP($M1472,'result messages'!$H$3:$L$11,5,FALSE),VLOOKUP($L1472,'result messages'!$H$3:$L$11,5,FALSE)))</f>
        <v/>
      </c>
    </row>
    <row r="1473" spans="1:17">
      <c r="A1473" s="1">
        <v>1470</v>
      </c>
      <c r="B1473" s="1"/>
      <c r="C1473" s="1"/>
      <c r="D1473" s="1"/>
      <c r="E1473" s="6"/>
      <c r="F1473" s="1"/>
      <c r="G1473" s="1" t="str">
        <f>IF(ISNA(VLOOKUP($C1473,'DTEN TCAP Linkage deviceId'!$A$1:$A$20000,1,FALSE)),"No","Yes")</f>
        <v>No</v>
      </c>
      <c r="H1473" s="1" t="str">
        <f>IF(ISNA(VLOOKUP($C1473,'Provisioning Requester'!$F$3:$H$20000,2,FALSE)),"No","Yes")</f>
        <v>No</v>
      </c>
      <c r="I1473" s="1" t="str">
        <f>IF($H1473="Yes",VLOOKUP($C1473,'Provisioning Requester'!$F$3:$H$20000,3,FALSE),"-")</f>
        <v>-</v>
      </c>
      <c r="J1473" s="1" t="str">
        <f>IF(OR(D1473="SVCP", E1473="TRUE"), "No", IF(ISNA(VLOOKUP($C1473,'ProvResponder deviceId'!$A$1:$A$20000,1,FALSE)),"No","Yes"))</f>
        <v>No</v>
      </c>
      <c r="K1473" s="1" t="str">
        <f>IF($J1473="Yes",VLOOKUP($C1473,'ProvResponder deviceId'!$A$1:$C$20000,3,FALSE),"-")</f>
        <v>-</v>
      </c>
      <c r="L1473" s="1" t="str">
        <f t="shared" si="44"/>
        <v/>
      </c>
      <c r="M1473" s="1" t="str">
        <f t="shared" si="45"/>
        <v/>
      </c>
      <c r="N1473" s="1" t="str">
        <f>IF(ISBLANK($C1473),"",IF(ISNA(VLOOKUP($L1473,'result messages'!$H$3:$L$11,2,FALSE)),VLOOKUP($M1473,'result messages'!$H$3:$L$11,2,FALSE),VLOOKUP($L1473,'result messages'!$H$3:$L$11,2,FALSE)))</f>
        <v/>
      </c>
      <c r="O1473" s="1" t="str">
        <f>IF(ISBLANK($C1473),"",IF(ISNA(VLOOKUP($L1473,'result messages'!$H$3:$L$11,3,FALSE)),VLOOKUP($M1473,'result messages'!$H$3:$L$11,3,FALSE),VLOOKUP($L1473,'result messages'!$H$3:$L$11,3,FALSE)))</f>
        <v/>
      </c>
      <c r="P1473" s="1" t="str">
        <f>IF(ISBLANK($C1473),"",IF(ISNA(VLOOKUP($L1473,'result messages'!$H$3:$L$11,4,FALSE)),VLOOKUP($M1473,'result messages'!$H$3:$L$11,4,FALSE),VLOOKUP($L1473,'result messages'!$H$3:$L$11,4,FALSE)))</f>
        <v/>
      </c>
      <c r="Q1473" s="1" t="str">
        <f>IF(ISBLANK($C1473),"",IF(ISNA(VLOOKUP($L1473,'result messages'!$H$3:$L$11,5,FALSE)),VLOOKUP($M1473,'result messages'!$H$3:$L$11,5,FALSE),VLOOKUP($L1473,'result messages'!$H$3:$L$11,5,FALSE)))</f>
        <v/>
      </c>
    </row>
    <row r="1474" spans="1:17">
      <c r="A1474" s="1">
        <v>1471</v>
      </c>
      <c r="B1474" s="1"/>
      <c r="C1474" s="1"/>
      <c r="D1474" s="1"/>
      <c r="E1474" s="6"/>
      <c r="F1474" s="1"/>
      <c r="G1474" s="1" t="str">
        <f>IF(ISNA(VLOOKUP($C1474,'DTEN TCAP Linkage deviceId'!$A$1:$A$20000,1,FALSE)),"No","Yes")</f>
        <v>No</v>
      </c>
      <c r="H1474" s="1" t="str">
        <f>IF(ISNA(VLOOKUP($C1474,'Provisioning Requester'!$F$3:$H$20000,2,FALSE)),"No","Yes")</f>
        <v>No</v>
      </c>
      <c r="I1474" s="1" t="str">
        <f>IF($H1474="Yes",VLOOKUP($C1474,'Provisioning Requester'!$F$3:$H$20000,3,FALSE),"-")</f>
        <v>-</v>
      </c>
      <c r="J1474" s="1" t="str">
        <f>IF(OR(D1474="SVCP", E1474="TRUE"), "No", IF(ISNA(VLOOKUP($C1474,'ProvResponder deviceId'!$A$1:$A$20000,1,FALSE)),"No","Yes"))</f>
        <v>No</v>
      </c>
      <c r="K1474" s="1" t="str">
        <f>IF($J1474="Yes",VLOOKUP($C1474,'ProvResponder deviceId'!$A$1:$C$20000,3,FALSE),"-")</f>
        <v>-</v>
      </c>
      <c r="L1474" s="1" t="str">
        <f t="shared" si="44"/>
        <v/>
      </c>
      <c r="M1474" s="1" t="str">
        <f t="shared" si="45"/>
        <v/>
      </c>
      <c r="N1474" s="1" t="str">
        <f>IF(ISBLANK($C1474),"",IF(ISNA(VLOOKUP($L1474,'result messages'!$H$3:$L$11,2,FALSE)),VLOOKUP($M1474,'result messages'!$H$3:$L$11,2,FALSE),VLOOKUP($L1474,'result messages'!$H$3:$L$11,2,FALSE)))</f>
        <v/>
      </c>
      <c r="O1474" s="1" t="str">
        <f>IF(ISBLANK($C1474),"",IF(ISNA(VLOOKUP($L1474,'result messages'!$H$3:$L$11,3,FALSE)),VLOOKUP($M1474,'result messages'!$H$3:$L$11,3,FALSE),VLOOKUP($L1474,'result messages'!$H$3:$L$11,3,FALSE)))</f>
        <v/>
      </c>
      <c r="P1474" s="1" t="str">
        <f>IF(ISBLANK($C1474),"",IF(ISNA(VLOOKUP($L1474,'result messages'!$H$3:$L$11,4,FALSE)),VLOOKUP($M1474,'result messages'!$H$3:$L$11,4,FALSE),VLOOKUP($L1474,'result messages'!$H$3:$L$11,4,FALSE)))</f>
        <v/>
      </c>
      <c r="Q1474" s="1" t="str">
        <f>IF(ISBLANK($C1474),"",IF(ISNA(VLOOKUP($L1474,'result messages'!$H$3:$L$11,5,FALSE)),VLOOKUP($M1474,'result messages'!$H$3:$L$11,5,FALSE),VLOOKUP($L1474,'result messages'!$H$3:$L$11,5,FALSE)))</f>
        <v/>
      </c>
    </row>
    <row r="1475" spans="1:17">
      <c r="A1475" s="1">
        <v>1472</v>
      </c>
      <c r="B1475" s="1"/>
      <c r="C1475" s="1"/>
      <c r="D1475" s="1"/>
      <c r="E1475" s="6"/>
      <c r="F1475" s="1"/>
      <c r="G1475" s="1" t="str">
        <f>IF(ISNA(VLOOKUP($C1475,'DTEN TCAP Linkage deviceId'!$A$1:$A$20000,1,FALSE)),"No","Yes")</f>
        <v>No</v>
      </c>
      <c r="H1475" s="1" t="str">
        <f>IF(ISNA(VLOOKUP($C1475,'Provisioning Requester'!$F$3:$H$20000,2,FALSE)),"No","Yes")</f>
        <v>No</v>
      </c>
      <c r="I1475" s="1" t="str">
        <f>IF($H1475="Yes",VLOOKUP($C1475,'Provisioning Requester'!$F$3:$H$20000,3,FALSE),"-")</f>
        <v>-</v>
      </c>
      <c r="J1475" s="1" t="str">
        <f>IF(OR(D1475="SVCP", E1475="TRUE"), "No", IF(ISNA(VLOOKUP($C1475,'ProvResponder deviceId'!$A$1:$A$20000,1,FALSE)),"No","Yes"))</f>
        <v>No</v>
      </c>
      <c r="K1475" s="1" t="str">
        <f>IF($J1475="Yes",VLOOKUP($C1475,'ProvResponder deviceId'!$A$1:$C$20000,3,FALSE),"-")</f>
        <v>-</v>
      </c>
      <c r="L1475" s="1" t="str">
        <f t="shared" si="44"/>
        <v/>
      </c>
      <c r="M1475" s="1" t="str">
        <f t="shared" si="45"/>
        <v/>
      </c>
      <c r="N1475" s="1" t="str">
        <f>IF(ISBLANK($C1475),"",IF(ISNA(VLOOKUP($L1475,'result messages'!$H$3:$L$11,2,FALSE)),VLOOKUP($M1475,'result messages'!$H$3:$L$11,2,FALSE),VLOOKUP($L1475,'result messages'!$H$3:$L$11,2,FALSE)))</f>
        <v/>
      </c>
      <c r="O1475" s="1" t="str">
        <f>IF(ISBLANK($C1475),"",IF(ISNA(VLOOKUP($L1475,'result messages'!$H$3:$L$11,3,FALSE)),VLOOKUP($M1475,'result messages'!$H$3:$L$11,3,FALSE),VLOOKUP($L1475,'result messages'!$H$3:$L$11,3,FALSE)))</f>
        <v/>
      </c>
      <c r="P1475" s="1" t="str">
        <f>IF(ISBLANK($C1475),"",IF(ISNA(VLOOKUP($L1475,'result messages'!$H$3:$L$11,4,FALSE)),VLOOKUP($M1475,'result messages'!$H$3:$L$11,4,FALSE),VLOOKUP($L1475,'result messages'!$H$3:$L$11,4,FALSE)))</f>
        <v/>
      </c>
      <c r="Q1475" s="1" t="str">
        <f>IF(ISBLANK($C1475),"",IF(ISNA(VLOOKUP($L1475,'result messages'!$H$3:$L$11,5,FALSE)),VLOOKUP($M1475,'result messages'!$H$3:$L$11,5,FALSE),VLOOKUP($L1475,'result messages'!$H$3:$L$11,5,FALSE)))</f>
        <v/>
      </c>
    </row>
    <row r="1476" spans="1:17">
      <c r="A1476" s="1">
        <v>1473</v>
      </c>
      <c r="B1476" s="1"/>
      <c r="C1476" s="1"/>
      <c r="D1476" s="1"/>
      <c r="E1476" s="6"/>
      <c r="F1476" s="1"/>
      <c r="G1476" s="1" t="str">
        <f>IF(ISNA(VLOOKUP($C1476,'DTEN TCAP Linkage deviceId'!$A$1:$A$20000,1,FALSE)),"No","Yes")</f>
        <v>No</v>
      </c>
      <c r="H1476" s="1" t="str">
        <f>IF(ISNA(VLOOKUP($C1476,'Provisioning Requester'!$F$3:$H$20000,2,FALSE)),"No","Yes")</f>
        <v>No</v>
      </c>
      <c r="I1476" s="1" t="str">
        <f>IF($H1476="Yes",VLOOKUP($C1476,'Provisioning Requester'!$F$3:$H$20000,3,FALSE),"-")</f>
        <v>-</v>
      </c>
      <c r="J1476" s="1" t="str">
        <f>IF(OR(D1476="SVCP", E1476="TRUE"), "No", IF(ISNA(VLOOKUP($C1476,'ProvResponder deviceId'!$A$1:$A$20000,1,FALSE)),"No","Yes"))</f>
        <v>No</v>
      </c>
      <c r="K1476" s="1" t="str">
        <f>IF($J1476="Yes",VLOOKUP($C1476,'ProvResponder deviceId'!$A$1:$C$20000,3,FALSE),"-")</f>
        <v>-</v>
      </c>
      <c r="L1476" s="1" t="str">
        <f t="shared" si="44"/>
        <v/>
      </c>
      <c r="M1476" s="1" t="str">
        <f t="shared" si="45"/>
        <v/>
      </c>
      <c r="N1476" s="1" t="str">
        <f>IF(ISBLANK($C1476),"",IF(ISNA(VLOOKUP($L1476,'result messages'!$H$3:$L$11,2,FALSE)),VLOOKUP($M1476,'result messages'!$H$3:$L$11,2,FALSE),VLOOKUP($L1476,'result messages'!$H$3:$L$11,2,FALSE)))</f>
        <v/>
      </c>
      <c r="O1476" s="1" t="str">
        <f>IF(ISBLANK($C1476),"",IF(ISNA(VLOOKUP($L1476,'result messages'!$H$3:$L$11,3,FALSE)),VLOOKUP($M1476,'result messages'!$H$3:$L$11,3,FALSE),VLOOKUP($L1476,'result messages'!$H$3:$L$11,3,FALSE)))</f>
        <v/>
      </c>
      <c r="P1476" s="1" t="str">
        <f>IF(ISBLANK($C1476),"",IF(ISNA(VLOOKUP($L1476,'result messages'!$H$3:$L$11,4,FALSE)),VLOOKUP($M1476,'result messages'!$H$3:$L$11,4,FALSE),VLOOKUP($L1476,'result messages'!$H$3:$L$11,4,FALSE)))</f>
        <v/>
      </c>
      <c r="Q1476" s="1" t="str">
        <f>IF(ISBLANK($C1476),"",IF(ISNA(VLOOKUP($L1476,'result messages'!$H$3:$L$11,5,FALSE)),VLOOKUP($M1476,'result messages'!$H$3:$L$11,5,FALSE),VLOOKUP($L1476,'result messages'!$H$3:$L$11,5,FALSE)))</f>
        <v/>
      </c>
    </row>
    <row r="1477" spans="1:17">
      <c r="A1477" s="1">
        <v>1474</v>
      </c>
      <c r="B1477" s="1"/>
      <c r="C1477" s="1"/>
      <c r="D1477" s="1"/>
      <c r="E1477" s="6"/>
      <c r="F1477" s="1"/>
      <c r="G1477" s="1" t="str">
        <f>IF(ISNA(VLOOKUP($C1477,'DTEN TCAP Linkage deviceId'!$A$1:$A$20000,1,FALSE)),"No","Yes")</f>
        <v>No</v>
      </c>
      <c r="H1477" s="1" t="str">
        <f>IF(ISNA(VLOOKUP($C1477,'Provisioning Requester'!$F$3:$H$20000,2,FALSE)),"No","Yes")</f>
        <v>No</v>
      </c>
      <c r="I1477" s="1" t="str">
        <f>IF($H1477="Yes",VLOOKUP($C1477,'Provisioning Requester'!$F$3:$H$20000,3,FALSE),"-")</f>
        <v>-</v>
      </c>
      <c r="J1477" s="1" t="str">
        <f>IF(OR(D1477="SVCP", E1477="TRUE"), "No", IF(ISNA(VLOOKUP($C1477,'ProvResponder deviceId'!$A$1:$A$20000,1,FALSE)),"No","Yes"))</f>
        <v>No</v>
      </c>
      <c r="K1477" s="1" t="str">
        <f>IF($J1477="Yes",VLOOKUP($C1477,'ProvResponder deviceId'!$A$1:$C$20000,3,FALSE),"-")</f>
        <v>-</v>
      </c>
      <c r="L1477" s="1" t="str">
        <f t="shared" ref="L1477:L1540" si="46">IF(ISBLANK($C1477),"",$D1477&amp;$E1477&amp;$G1477&amp;$H1477&amp;$I1477&amp;$J1477&amp;$K1477)</f>
        <v/>
      </c>
      <c r="M1477" s="1" t="str">
        <f t="shared" ref="M1477:M1540" si="47">IF(ISBLANK($C1477),"",$D1477&amp;$E1477&amp;$G1477&amp;$H1477&amp;$I1477&amp;$J1477&amp;"other")</f>
        <v/>
      </c>
      <c r="N1477" s="1" t="str">
        <f>IF(ISBLANK($C1477),"",IF(ISNA(VLOOKUP($L1477,'result messages'!$H$3:$L$11,2,FALSE)),VLOOKUP($M1477,'result messages'!$H$3:$L$11,2,FALSE),VLOOKUP($L1477,'result messages'!$H$3:$L$11,2,FALSE)))</f>
        <v/>
      </c>
      <c r="O1477" s="1" t="str">
        <f>IF(ISBLANK($C1477),"",IF(ISNA(VLOOKUP($L1477,'result messages'!$H$3:$L$11,3,FALSE)),VLOOKUP($M1477,'result messages'!$H$3:$L$11,3,FALSE),VLOOKUP($L1477,'result messages'!$H$3:$L$11,3,FALSE)))</f>
        <v/>
      </c>
      <c r="P1477" s="1" t="str">
        <f>IF(ISBLANK($C1477),"",IF(ISNA(VLOOKUP($L1477,'result messages'!$H$3:$L$11,4,FALSE)),VLOOKUP($M1477,'result messages'!$H$3:$L$11,4,FALSE),VLOOKUP($L1477,'result messages'!$H$3:$L$11,4,FALSE)))</f>
        <v/>
      </c>
      <c r="Q1477" s="1" t="str">
        <f>IF(ISBLANK($C1477),"",IF(ISNA(VLOOKUP($L1477,'result messages'!$H$3:$L$11,5,FALSE)),VLOOKUP($M1477,'result messages'!$H$3:$L$11,5,FALSE),VLOOKUP($L1477,'result messages'!$H$3:$L$11,5,FALSE)))</f>
        <v/>
      </c>
    </row>
    <row r="1478" spans="1:17">
      <c r="A1478" s="1">
        <v>1475</v>
      </c>
      <c r="B1478" s="1"/>
      <c r="C1478" s="1"/>
      <c r="D1478" s="1"/>
      <c r="E1478" s="6"/>
      <c r="F1478" s="1"/>
      <c r="G1478" s="1" t="str">
        <f>IF(ISNA(VLOOKUP($C1478,'DTEN TCAP Linkage deviceId'!$A$1:$A$20000,1,FALSE)),"No","Yes")</f>
        <v>No</v>
      </c>
      <c r="H1478" s="1" t="str">
        <f>IF(ISNA(VLOOKUP($C1478,'Provisioning Requester'!$F$3:$H$20000,2,FALSE)),"No","Yes")</f>
        <v>No</v>
      </c>
      <c r="I1478" s="1" t="str">
        <f>IF($H1478="Yes",VLOOKUP($C1478,'Provisioning Requester'!$F$3:$H$20000,3,FALSE),"-")</f>
        <v>-</v>
      </c>
      <c r="J1478" s="1" t="str">
        <f>IF(OR(D1478="SVCP", E1478="TRUE"), "No", IF(ISNA(VLOOKUP($C1478,'ProvResponder deviceId'!$A$1:$A$20000,1,FALSE)),"No","Yes"))</f>
        <v>No</v>
      </c>
      <c r="K1478" s="1" t="str">
        <f>IF($J1478="Yes",VLOOKUP($C1478,'ProvResponder deviceId'!$A$1:$C$20000,3,FALSE),"-")</f>
        <v>-</v>
      </c>
      <c r="L1478" s="1" t="str">
        <f t="shared" si="46"/>
        <v/>
      </c>
      <c r="M1478" s="1" t="str">
        <f t="shared" si="47"/>
        <v/>
      </c>
      <c r="N1478" s="1" t="str">
        <f>IF(ISBLANK($C1478),"",IF(ISNA(VLOOKUP($L1478,'result messages'!$H$3:$L$11,2,FALSE)),VLOOKUP($M1478,'result messages'!$H$3:$L$11,2,FALSE),VLOOKUP($L1478,'result messages'!$H$3:$L$11,2,FALSE)))</f>
        <v/>
      </c>
      <c r="O1478" s="1" t="str">
        <f>IF(ISBLANK($C1478),"",IF(ISNA(VLOOKUP($L1478,'result messages'!$H$3:$L$11,3,FALSE)),VLOOKUP($M1478,'result messages'!$H$3:$L$11,3,FALSE),VLOOKUP($L1478,'result messages'!$H$3:$L$11,3,FALSE)))</f>
        <v/>
      </c>
      <c r="P1478" s="1" t="str">
        <f>IF(ISBLANK($C1478),"",IF(ISNA(VLOOKUP($L1478,'result messages'!$H$3:$L$11,4,FALSE)),VLOOKUP($M1478,'result messages'!$H$3:$L$11,4,FALSE),VLOOKUP($L1478,'result messages'!$H$3:$L$11,4,FALSE)))</f>
        <v/>
      </c>
      <c r="Q1478" s="1" t="str">
        <f>IF(ISBLANK($C1478),"",IF(ISNA(VLOOKUP($L1478,'result messages'!$H$3:$L$11,5,FALSE)),VLOOKUP($M1478,'result messages'!$H$3:$L$11,5,FALSE),VLOOKUP($L1478,'result messages'!$H$3:$L$11,5,FALSE)))</f>
        <v/>
      </c>
    </row>
    <row r="1479" spans="1:17">
      <c r="A1479" s="1">
        <v>1476</v>
      </c>
      <c r="B1479" s="1"/>
      <c r="C1479" s="1"/>
      <c r="D1479" s="1"/>
      <c r="E1479" s="6"/>
      <c r="F1479" s="1"/>
      <c r="G1479" s="1" t="str">
        <f>IF(ISNA(VLOOKUP($C1479,'DTEN TCAP Linkage deviceId'!$A$1:$A$20000,1,FALSE)),"No","Yes")</f>
        <v>No</v>
      </c>
      <c r="H1479" s="1" t="str">
        <f>IF(ISNA(VLOOKUP($C1479,'Provisioning Requester'!$F$3:$H$20000,2,FALSE)),"No","Yes")</f>
        <v>No</v>
      </c>
      <c r="I1479" s="1" t="str">
        <f>IF($H1479="Yes",VLOOKUP($C1479,'Provisioning Requester'!$F$3:$H$20000,3,FALSE),"-")</f>
        <v>-</v>
      </c>
      <c r="J1479" s="1" t="str">
        <f>IF(OR(D1479="SVCP", E1479="TRUE"), "No", IF(ISNA(VLOOKUP($C1479,'ProvResponder deviceId'!$A$1:$A$20000,1,FALSE)),"No","Yes"))</f>
        <v>No</v>
      </c>
      <c r="K1479" s="1" t="str">
        <f>IF($J1479="Yes",VLOOKUP($C1479,'ProvResponder deviceId'!$A$1:$C$20000,3,FALSE),"-")</f>
        <v>-</v>
      </c>
      <c r="L1479" s="1" t="str">
        <f t="shared" si="46"/>
        <v/>
      </c>
      <c r="M1479" s="1" t="str">
        <f t="shared" si="47"/>
        <v/>
      </c>
      <c r="N1479" s="1" t="str">
        <f>IF(ISBLANK($C1479),"",IF(ISNA(VLOOKUP($L1479,'result messages'!$H$3:$L$11,2,FALSE)),VLOOKUP($M1479,'result messages'!$H$3:$L$11,2,FALSE),VLOOKUP($L1479,'result messages'!$H$3:$L$11,2,FALSE)))</f>
        <v/>
      </c>
      <c r="O1479" s="1" t="str">
        <f>IF(ISBLANK($C1479),"",IF(ISNA(VLOOKUP($L1479,'result messages'!$H$3:$L$11,3,FALSE)),VLOOKUP($M1479,'result messages'!$H$3:$L$11,3,FALSE),VLOOKUP($L1479,'result messages'!$H$3:$L$11,3,FALSE)))</f>
        <v/>
      </c>
      <c r="P1479" s="1" t="str">
        <f>IF(ISBLANK($C1479),"",IF(ISNA(VLOOKUP($L1479,'result messages'!$H$3:$L$11,4,FALSE)),VLOOKUP($M1479,'result messages'!$H$3:$L$11,4,FALSE),VLOOKUP($L1479,'result messages'!$H$3:$L$11,4,FALSE)))</f>
        <v/>
      </c>
      <c r="Q1479" s="1" t="str">
        <f>IF(ISBLANK($C1479),"",IF(ISNA(VLOOKUP($L1479,'result messages'!$H$3:$L$11,5,FALSE)),VLOOKUP($M1479,'result messages'!$H$3:$L$11,5,FALSE),VLOOKUP($L1479,'result messages'!$H$3:$L$11,5,FALSE)))</f>
        <v/>
      </c>
    </row>
    <row r="1480" spans="1:17">
      <c r="A1480" s="1">
        <v>1477</v>
      </c>
      <c r="B1480" s="1"/>
      <c r="C1480" s="1"/>
      <c r="D1480" s="1"/>
      <c r="E1480" s="6"/>
      <c r="F1480" s="1"/>
      <c r="G1480" s="1" t="str">
        <f>IF(ISNA(VLOOKUP($C1480,'DTEN TCAP Linkage deviceId'!$A$1:$A$20000,1,FALSE)),"No","Yes")</f>
        <v>No</v>
      </c>
      <c r="H1480" s="1" t="str">
        <f>IF(ISNA(VLOOKUP($C1480,'Provisioning Requester'!$F$3:$H$20000,2,FALSE)),"No","Yes")</f>
        <v>No</v>
      </c>
      <c r="I1480" s="1" t="str">
        <f>IF($H1480="Yes",VLOOKUP($C1480,'Provisioning Requester'!$F$3:$H$20000,3,FALSE),"-")</f>
        <v>-</v>
      </c>
      <c r="J1480" s="1" t="str">
        <f>IF(OR(D1480="SVCP", E1480="TRUE"), "No", IF(ISNA(VLOOKUP($C1480,'ProvResponder deviceId'!$A$1:$A$20000,1,FALSE)),"No","Yes"))</f>
        <v>No</v>
      </c>
      <c r="K1480" s="1" t="str">
        <f>IF($J1480="Yes",VLOOKUP($C1480,'ProvResponder deviceId'!$A$1:$C$20000,3,FALSE),"-")</f>
        <v>-</v>
      </c>
      <c r="L1480" s="1" t="str">
        <f t="shared" si="46"/>
        <v/>
      </c>
      <c r="M1480" s="1" t="str">
        <f t="shared" si="47"/>
        <v/>
      </c>
      <c r="N1480" s="1" t="str">
        <f>IF(ISBLANK($C1480),"",IF(ISNA(VLOOKUP($L1480,'result messages'!$H$3:$L$11,2,FALSE)),VLOOKUP($M1480,'result messages'!$H$3:$L$11,2,FALSE),VLOOKUP($L1480,'result messages'!$H$3:$L$11,2,FALSE)))</f>
        <v/>
      </c>
      <c r="O1480" s="1" t="str">
        <f>IF(ISBLANK($C1480),"",IF(ISNA(VLOOKUP($L1480,'result messages'!$H$3:$L$11,3,FALSE)),VLOOKUP($M1480,'result messages'!$H$3:$L$11,3,FALSE),VLOOKUP($L1480,'result messages'!$H$3:$L$11,3,FALSE)))</f>
        <v/>
      </c>
      <c r="P1480" s="1" t="str">
        <f>IF(ISBLANK($C1480),"",IF(ISNA(VLOOKUP($L1480,'result messages'!$H$3:$L$11,4,FALSE)),VLOOKUP($M1480,'result messages'!$H$3:$L$11,4,FALSE),VLOOKUP($L1480,'result messages'!$H$3:$L$11,4,FALSE)))</f>
        <v/>
      </c>
      <c r="Q1480" s="1" t="str">
        <f>IF(ISBLANK($C1480),"",IF(ISNA(VLOOKUP($L1480,'result messages'!$H$3:$L$11,5,FALSE)),VLOOKUP($M1480,'result messages'!$H$3:$L$11,5,FALSE),VLOOKUP($L1480,'result messages'!$H$3:$L$11,5,FALSE)))</f>
        <v/>
      </c>
    </row>
    <row r="1481" spans="1:17">
      <c r="A1481" s="1">
        <v>1478</v>
      </c>
      <c r="B1481" s="1"/>
      <c r="C1481" s="1"/>
      <c r="D1481" s="1"/>
      <c r="E1481" s="6"/>
      <c r="F1481" s="1"/>
      <c r="G1481" s="1" t="str">
        <f>IF(ISNA(VLOOKUP($C1481,'DTEN TCAP Linkage deviceId'!$A$1:$A$20000,1,FALSE)),"No","Yes")</f>
        <v>No</v>
      </c>
      <c r="H1481" s="1" t="str">
        <f>IF(ISNA(VLOOKUP($C1481,'Provisioning Requester'!$F$3:$H$20000,2,FALSE)),"No","Yes")</f>
        <v>No</v>
      </c>
      <c r="I1481" s="1" t="str">
        <f>IF($H1481="Yes",VLOOKUP($C1481,'Provisioning Requester'!$F$3:$H$20000,3,FALSE),"-")</f>
        <v>-</v>
      </c>
      <c r="J1481" s="1" t="str">
        <f>IF(OR(D1481="SVCP", E1481="TRUE"), "No", IF(ISNA(VLOOKUP($C1481,'ProvResponder deviceId'!$A$1:$A$20000,1,FALSE)),"No","Yes"))</f>
        <v>No</v>
      </c>
      <c r="K1481" s="1" t="str">
        <f>IF($J1481="Yes",VLOOKUP($C1481,'ProvResponder deviceId'!$A$1:$C$20000,3,FALSE),"-")</f>
        <v>-</v>
      </c>
      <c r="L1481" s="1" t="str">
        <f t="shared" si="46"/>
        <v/>
      </c>
      <c r="M1481" s="1" t="str">
        <f t="shared" si="47"/>
        <v/>
      </c>
      <c r="N1481" s="1" t="str">
        <f>IF(ISBLANK($C1481),"",IF(ISNA(VLOOKUP($L1481,'result messages'!$H$3:$L$11,2,FALSE)),VLOOKUP($M1481,'result messages'!$H$3:$L$11,2,FALSE),VLOOKUP($L1481,'result messages'!$H$3:$L$11,2,FALSE)))</f>
        <v/>
      </c>
      <c r="O1481" s="1" t="str">
        <f>IF(ISBLANK($C1481),"",IF(ISNA(VLOOKUP($L1481,'result messages'!$H$3:$L$11,3,FALSE)),VLOOKUP($M1481,'result messages'!$H$3:$L$11,3,FALSE),VLOOKUP($L1481,'result messages'!$H$3:$L$11,3,FALSE)))</f>
        <v/>
      </c>
      <c r="P1481" s="1" t="str">
        <f>IF(ISBLANK($C1481),"",IF(ISNA(VLOOKUP($L1481,'result messages'!$H$3:$L$11,4,FALSE)),VLOOKUP($M1481,'result messages'!$H$3:$L$11,4,FALSE),VLOOKUP($L1481,'result messages'!$H$3:$L$11,4,FALSE)))</f>
        <v/>
      </c>
      <c r="Q1481" s="1" t="str">
        <f>IF(ISBLANK($C1481),"",IF(ISNA(VLOOKUP($L1481,'result messages'!$H$3:$L$11,5,FALSE)),VLOOKUP($M1481,'result messages'!$H$3:$L$11,5,FALSE),VLOOKUP($L1481,'result messages'!$H$3:$L$11,5,FALSE)))</f>
        <v/>
      </c>
    </row>
    <row r="1482" spans="1:17">
      <c r="A1482" s="1">
        <v>1479</v>
      </c>
      <c r="B1482" s="1"/>
      <c r="C1482" s="1"/>
      <c r="D1482" s="1"/>
      <c r="E1482" s="6"/>
      <c r="F1482" s="1"/>
      <c r="G1482" s="1" t="str">
        <f>IF(ISNA(VLOOKUP($C1482,'DTEN TCAP Linkage deviceId'!$A$1:$A$20000,1,FALSE)),"No","Yes")</f>
        <v>No</v>
      </c>
      <c r="H1482" s="1" t="str">
        <f>IF(ISNA(VLOOKUP($C1482,'Provisioning Requester'!$F$3:$H$20000,2,FALSE)),"No","Yes")</f>
        <v>No</v>
      </c>
      <c r="I1482" s="1" t="str">
        <f>IF($H1482="Yes",VLOOKUP($C1482,'Provisioning Requester'!$F$3:$H$20000,3,FALSE),"-")</f>
        <v>-</v>
      </c>
      <c r="J1482" s="1" t="str">
        <f>IF(OR(D1482="SVCP", E1482="TRUE"), "No", IF(ISNA(VLOOKUP($C1482,'ProvResponder deviceId'!$A$1:$A$20000,1,FALSE)),"No","Yes"))</f>
        <v>No</v>
      </c>
      <c r="K1482" s="1" t="str">
        <f>IF($J1482="Yes",VLOOKUP($C1482,'ProvResponder deviceId'!$A$1:$C$20000,3,FALSE),"-")</f>
        <v>-</v>
      </c>
      <c r="L1482" s="1" t="str">
        <f t="shared" si="46"/>
        <v/>
      </c>
      <c r="M1482" s="1" t="str">
        <f t="shared" si="47"/>
        <v/>
      </c>
      <c r="N1482" s="1" t="str">
        <f>IF(ISBLANK($C1482),"",IF(ISNA(VLOOKUP($L1482,'result messages'!$H$3:$L$11,2,FALSE)),VLOOKUP($M1482,'result messages'!$H$3:$L$11,2,FALSE),VLOOKUP($L1482,'result messages'!$H$3:$L$11,2,FALSE)))</f>
        <v/>
      </c>
      <c r="O1482" s="1" t="str">
        <f>IF(ISBLANK($C1482),"",IF(ISNA(VLOOKUP($L1482,'result messages'!$H$3:$L$11,3,FALSE)),VLOOKUP($M1482,'result messages'!$H$3:$L$11,3,FALSE),VLOOKUP($L1482,'result messages'!$H$3:$L$11,3,FALSE)))</f>
        <v/>
      </c>
      <c r="P1482" s="1" t="str">
        <f>IF(ISBLANK($C1482),"",IF(ISNA(VLOOKUP($L1482,'result messages'!$H$3:$L$11,4,FALSE)),VLOOKUP($M1482,'result messages'!$H$3:$L$11,4,FALSE),VLOOKUP($L1482,'result messages'!$H$3:$L$11,4,FALSE)))</f>
        <v/>
      </c>
      <c r="Q1482" s="1" t="str">
        <f>IF(ISBLANK($C1482),"",IF(ISNA(VLOOKUP($L1482,'result messages'!$H$3:$L$11,5,FALSE)),VLOOKUP($M1482,'result messages'!$H$3:$L$11,5,FALSE),VLOOKUP($L1482,'result messages'!$H$3:$L$11,5,FALSE)))</f>
        <v/>
      </c>
    </row>
    <row r="1483" spans="1:17">
      <c r="A1483" s="1">
        <v>1480</v>
      </c>
      <c r="B1483" s="1"/>
      <c r="C1483" s="1"/>
      <c r="D1483" s="1"/>
      <c r="E1483" s="6"/>
      <c r="F1483" s="1"/>
      <c r="G1483" s="1" t="str">
        <f>IF(ISNA(VLOOKUP($C1483,'DTEN TCAP Linkage deviceId'!$A$1:$A$20000,1,FALSE)),"No","Yes")</f>
        <v>No</v>
      </c>
      <c r="H1483" s="1" t="str">
        <f>IF(ISNA(VLOOKUP($C1483,'Provisioning Requester'!$F$3:$H$20000,2,FALSE)),"No","Yes")</f>
        <v>No</v>
      </c>
      <c r="I1483" s="1" t="str">
        <f>IF($H1483="Yes",VLOOKUP($C1483,'Provisioning Requester'!$F$3:$H$20000,3,FALSE),"-")</f>
        <v>-</v>
      </c>
      <c r="J1483" s="1" t="str">
        <f>IF(OR(D1483="SVCP", E1483="TRUE"), "No", IF(ISNA(VLOOKUP($C1483,'ProvResponder deviceId'!$A$1:$A$20000,1,FALSE)),"No","Yes"))</f>
        <v>No</v>
      </c>
      <c r="K1483" s="1" t="str">
        <f>IF($J1483="Yes",VLOOKUP($C1483,'ProvResponder deviceId'!$A$1:$C$20000,3,FALSE),"-")</f>
        <v>-</v>
      </c>
      <c r="L1483" s="1" t="str">
        <f t="shared" si="46"/>
        <v/>
      </c>
      <c r="M1483" s="1" t="str">
        <f t="shared" si="47"/>
        <v/>
      </c>
      <c r="N1483" s="1" t="str">
        <f>IF(ISBLANK($C1483),"",IF(ISNA(VLOOKUP($L1483,'result messages'!$H$3:$L$11,2,FALSE)),VLOOKUP($M1483,'result messages'!$H$3:$L$11,2,FALSE),VLOOKUP($L1483,'result messages'!$H$3:$L$11,2,FALSE)))</f>
        <v/>
      </c>
      <c r="O1483" s="1" t="str">
        <f>IF(ISBLANK($C1483),"",IF(ISNA(VLOOKUP($L1483,'result messages'!$H$3:$L$11,3,FALSE)),VLOOKUP($M1483,'result messages'!$H$3:$L$11,3,FALSE),VLOOKUP($L1483,'result messages'!$H$3:$L$11,3,FALSE)))</f>
        <v/>
      </c>
      <c r="P1483" s="1" t="str">
        <f>IF(ISBLANK($C1483),"",IF(ISNA(VLOOKUP($L1483,'result messages'!$H$3:$L$11,4,FALSE)),VLOOKUP($M1483,'result messages'!$H$3:$L$11,4,FALSE),VLOOKUP($L1483,'result messages'!$H$3:$L$11,4,FALSE)))</f>
        <v/>
      </c>
      <c r="Q1483" s="1" t="str">
        <f>IF(ISBLANK($C1483),"",IF(ISNA(VLOOKUP($L1483,'result messages'!$H$3:$L$11,5,FALSE)),VLOOKUP($M1483,'result messages'!$H$3:$L$11,5,FALSE),VLOOKUP($L1483,'result messages'!$H$3:$L$11,5,FALSE)))</f>
        <v/>
      </c>
    </row>
    <row r="1484" spans="1:17">
      <c r="A1484" s="1">
        <v>1481</v>
      </c>
      <c r="B1484" s="1"/>
      <c r="C1484" s="1"/>
      <c r="D1484" s="1"/>
      <c r="E1484" s="6"/>
      <c r="F1484" s="1"/>
      <c r="G1484" s="1" t="str">
        <f>IF(ISNA(VLOOKUP($C1484,'DTEN TCAP Linkage deviceId'!$A$1:$A$20000,1,FALSE)),"No","Yes")</f>
        <v>No</v>
      </c>
      <c r="H1484" s="1" t="str">
        <f>IF(ISNA(VLOOKUP($C1484,'Provisioning Requester'!$F$3:$H$20000,2,FALSE)),"No","Yes")</f>
        <v>No</v>
      </c>
      <c r="I1484" s="1" t="str">
        <f>IF($H1484="Yes",VLOOKUP($C1484,'Provisioning Requester'!$F$3:$H$20000,3,FALSE),"-")</f>
        <v>-</v>
      </c>
      <c r="J1484" s="1" t="str">
        <f>IF(OR(D1484="SVCP", E1484="TRUE"), "No", IF(ISNA(VLOOKUP($C1484,'ProvResponder deviceId'!$A$1:$A$20000,1,FALSE)),"No","Yes"))</f>
        <v>No</v>
      </c>
      <c r="K1484" s="1" t="str">
        <f>IF($J1484="Yes",VLOOKUP($C1484,'ProvResponder deviceId'!$A$1:$C$20000,3,FALSE),"-")</f>
        <v>-</v>
      </c>
      <c r="L1484" s="1" t="str">
        <f t="shared" si="46"/>
        <v/>
      </c>
      <c r="M1484" s="1" t="str">
        <f t="shared" si="47"/>
        <v/>
      </c>
      <c r="N1484" s="1" t="str">
        <f>IF(ISBLANK($C1484),"",IF(ISNA(VLOOKUP($L1484,'result messages'!$H$3:$L$11,2,FALSE)),VLOOKUP($M1484,'result messages'!$H$3:$L$11,2,FALSE),VLOOKUP($L1484,'result messages'!$H$3:$L$11,2,FALSE)))</f>
        <v/>
      </c>
      <c r="O1484" s="1" t="str">
        <f>IF(ISBLANK($C1484),"",IF(ISNA(VLOOKUP($L1484,'result messages'!$H$3:$L$11,3,FALSE)),VLOOKUP($M1484,'result messages'!$H$3:$L$11,3,FALSE),VLOOKUP($L1484,'result messages'!$H$3:$L$11,3,FALSE)))</f>
        <v/>
      </c>
      <c r="P1484" s="1" t="str">
        <f>IF(ISBLANK($C1484),"",IF(ISNA(VLOOKUP($L1484,'result messages'!$H$3:$L$11,4,FALSE)),VLOOKUP($M1484,'result messages'!$H$3:$L$11,4,FALSE),VLOOKUP($L1484,'result messages'!$H$3:$L$11,4,FALSE)))</f>
        <v/>
      </c>
      <c r="Q1484" s="1" t="str">
        <f>IF(ISBLANK($C1484),"",IF(ISNA(VLOOKUP($L1484,'result messages'!$H$3:$L$11,5,FALSE)),VLOOKUP($M1484,'result messages'!$H$3:$L$11,5,FALSE),VLOOKUP($L1484,'result messages'!$H$3:$L$11,5,FALSE)))</f>
        <v/>
      </c>
    </row>
    <row r="1485" spans="1:17">
      <c r="A1485" s="1">
        <v>1482</v>
      </c>
      <c r="B1485" s="1"/>
      <c r="C1485" s="1"/>
      <c r="D1485" s="1"/>
      <c r="E1485" s="6"/>
      <c r="F1485" s="1"/>
      <c r="G1485" s="1" t="str">
        <f>IF(ISNA(VLOOKUP($C1485,'DTEN TCAP Linkage deviceId'!$A$1:$A$20000,1,FALSE)),"No","Yes")</f>
        <v>No</v>
      </c>
      <c r="H1485" s="1" t="str">
        <f>IF(ISNA(VLOOKUP($C1485,'Provisioning Requester'!$F$3:$H$20000,2,FALSE)),"No","Yes")</f>
        <v>No</v>
      </c>
      <c r="I1485" s="1" t="str">
        <f>IF($H1485="Yes",VLOOKUP($C1485,'Provisioning Requester'!$F$3:$H$20000,3,FALSE),"-")</f>
        <v>-</v>
      </c>
      <c r="J1485" s="1" t="str">
        <f>IF(OR(D1485="SVCP", E1485="TRUE"), "No", IF(ISNA(VLOOKUP($C1485,'ProvResponder deviceId'!$A$1:$A$20000,1,FALSE)),"No","Yes"))</f>
        <v>No</v>
      </c>
      <c r="K1485" s="1" t="str">
        <f>IF($J1485="Yes",VLOOKUP($C1485,'ProvResponder deviceId'!$A$1:$C$20000,3,FALSE),"-")</f>
        <v>-</v>
      </c>
      <c r="L1485" s="1" t="str">
        <f t="shared" si="46"/>
        <v/>
      </c>
      <c r="M1485" s="1" t="str">
        <f t="shared" si="47"/>
        <v/>
      </c>
      <c r="N1485" s="1" t="str">
        <f>IF(ISBLANK($C1485),"",IF(ISNA(VLOOKUP($L1485,'result messages'!$H$3:$L$11,2,FALSE)),VLOOKUP($M1485,'result messages'!$H$3:$L$11,2,FALSE),VLOOKUP($L1485,'result messages'!$H$3:$L$11,2,FALSE)))</f>
        <v/>
      </c>
      <c r="O1485" s="1" t="str">
        <f>IF(ISBLANK($C1485),"",IF(ISNA(VLOOKUP($L1485,'result messages'!$H$3:$L$11,3,FALSE)),VLOOKUP($M1485,'result messages'!$H$3:$L$11,3,FALSE),VLOOKUP($L1485,'result messages'!$H$3:$L$11,3,FALSE)))</f>
        <v/>
      </c>
      <c r="P1485" s="1" t="str">
        <f>IF(ISBLANK($C1485),"",IF(ISNA(VLOOKUP($L1485,'result messages'!$H$3:$L$11,4,FALSE)),VLOOKUP($M1485,'result messages'!$H$3:$L$11,4,FALSE),VLOOKUP($L1485,'result messages'!$H$3:$L$11,4,FALSE)))</f>
        <v/>
      </c>
      <c r="Q1485" s="1" t="str">
        <f>IF(ISBLANK($C1485),"",IF(ISNA(VLOOKUP($L1485,'result messages'!$H$3:$L$11,5,FALSE)),VLOOKUP($M1485,'result messages'!$H$3:$L$11,5,FALSE),VLOOKUP($L1485,'result messages'!$H$3:$L$11,5,FALSE)))</f>
        <v/>
      </c>
    </row>
    <row r="1486" spans="1:17">
      <c r="A1486" s="1">
        <v>1483</v>
      </c>
      <c r="B1486" s="1"/>
      <c r="C1486" s="1"/>
      <c r="D1486" s="1"/>
      <c r="E1486" s="6"/>
      <c r="F1486" s="1"/>
      <c r="G1486" s="1" t="str">
        <f>IF(ISNA(VLOOKUP($C1486,'DTEN TCAP Linkage deviceId'!$A$1:$A$20000,1,FALSE)),"No","Yes")</f>
        <v>No</v>
      </c>
      <c r="H1486" s="1" t="str">
        <f>IF(ISNA(VLOOKUP($C1486,'Provisioning Requester'!$F$3:$H$20000,2,FALSE)),"No","Yes")</f>
        <v>No</v>
      </c>
      <c r="I1486" s="1" t="str">
        <f>IF($H1486="Yes",VLOOKUP($C1486,'Provisioning Requester'!$F$3:$H$20000,3,FALSE),"-")</f>
        <v>-</v>
      </c>
      <c r="J1486" s="1" t="str">
        <f>IF(OR(D1486="SVCP", E1486="TRUE"), "No", IF(ISNA(VLOOKUP($C1486,'ProvResponder deviceId'!$A$1:$A$20000,1,FALSE)),"No","Yes"))</f>
        <v>No</v>
      </c>
      <c r="K1486" s="1" t="str">
        <f>IF($J1486="Yes",VLOOKUP($C1486,'ProvResponder deviceId'!$A$1:$C$20000,3,FALSE),"-")</f>
        <v>-</v>
      </c>
      <c r="L1486" s="1" t="str">
        <f t="shared" si="46"/>
        <v/>
      </c>
      <c r="M1486" s="1" t="str">
        <f t="shared" si="47"/>
        <v/>
      </c>
      <c r="N1486" s="1" t="str">
        <f>IF(ISBLANK($C1486),"",IF(ISNA(VLOOKUP($L1486,'result messages'!$H$3:$L$11,2,FALSE)),VLOOKUP($M1486,'result messages'!$H$3:$L$11,2,FALSE),VLOOKUP($L1486,'result messages'!$H$3:$L$11,2,FALSE)))</f>
        <v/>
      </c>
      <c r="O1486" s="1" t="str">
        <f>IF(ISBLANK($C1486),"",IF(ISNA(VLOOKUP($L1486,'result messages'!$H$3:$L$11,3,FALSE)),VLOOKUP($M1486,'result messages'!$H$3:$L$11,3,FALSE),VLOOKUP($L1486,'result messages'!$H$3:$L$11,3,FALSE)))</f>
        <v/>
      </c>
      <c r="P1486" s="1" t="str">
        <f>IF(ISBLANK($C1486),"",IF(ISNA(VLOOKUP($L1486,'result messages'!$H$3:$L$11,4,FALSE)),VLOOKUP($M1486,'result messages'!$H$3:$L$11,4,FALSE),VLOOKUP($L1486,'result messages'!$H$3:$L$11,4,FALSE)))</f>
        <v/>
      </c>
      <c r="Q1486" s="1" t="str">
        <f>IF(ISBLANK($C1486),"",IF(ISNA(VLOOKUP($L1486,'result messages'!$H$3:$L$11,5,FALSE)),VLOOKUP($M1486,'result messages'!$H$3:$L$11,5,FALSE),VLOOKUP($L1486,'result messages'!$H$3:$L$11,5,FALSE)))</f>
        <v/>
      </c>
    </row>
    <row r="1487" spans="1:17">
      <c r="A1487" s="1">
        <v>1484</v>
      </c>
      <c r="B1487" s="1"/>
      <c r="C1487" s="1"/>
      <c r="D1487" s="1"/>
      <c r="E1487" s="6"/>
      <c r="F1487" s="1"/>
      <c r="G1487" s="1" t="str">
        <f>IF(ISNA(VLOOKUP($C1487,'DTEN TCAP Linkage deviceId'!$A$1:$A$20000,1,FALSE)),"No","Yes")</f>
        <v>No</v>
      </c>
      <c r="H1487" s="1" t="str">
        <f>IF(ISNA(VLOOKUP($C1487,'Provisioning Requester'!$F$3:$H$20000,2,FALSE)),"No","Yes")</f>
        <v>No</v>
      </c>
      <c r="I1487" s="1" t="str">
        <f>IF($H1487="Yes",VLOOKUP($C1487,'Provisioning Requester'!$F$3:$H$20000,3,FALSE),"-")</f>
        <v>-</v>
      </c>
      <c r="J1487" s="1" t="str">
        <f>IF(OR(D1487="SVCP", E1487="TRUE"), "No", IF(ISNA(VLOOKUP($C1487,'ProvResponder deviceId'!$A$1:$A$20000,1,FALSE)),"No","Yes"))</f>
        <v>No</v>
      </c>
      <c r="K1487" s="1" t="str">
        <f>IF($J1487="Yes",VLOOKUP($C1487,'ProvResponder deviceId'!$A$1:$C$20000,3,FALSE),"-")</f>
        <v>-</v>
      </c>
      <c r="L1487" s="1" t="str">
        <f t="shared" si="46"/>
        <v/>
      </c>
      <c r="M1487" s="1" t="str">
        <f t="shared" si="47"/>
        <v/>
      </c>
      <c r="N1487" s="1" t="str">
        <f>IF(ISBLANK($C1487),"",IF(ISNA(VLOOKUP($L1487,'result messages'!$H$3:$L$11,2,FALSE)),VLOOKUP($M1487,'result messages'!$H$3:$L$11,2,FALSE),VLOOKUP($L1487,'result messages'!$H$3:$L$11,2,FALSE)))</f>
        <v/>
      </c>
      <c r="O1487" s="1" t="str">
        <f>IF(ISBLANK($C1487),"",IF(ISNA(VLOOKUP($L1487,'result messages'!$H$3:$L$11,3,FALSE)),VLOOKUP($M1487,'result messages'!$H$3:$L$11,3,FALSE),VLOOKUP($L1487,'result messages'!$H$3:$L$11,3,FALSE)))</f>
        <v/>
      </c>
      <c r="P1487" s="1" t="str">
        <f>IF(ISBLANK($C1487),"",IF(ISNA(VLOOKUP($L1487,'result messages'!$H$3:$L$11,4,FALSE)),VLOOKUP($M1487,'result messages'!$H$3:$L$11,4,FALSE),VLOOKUP($L1487,'result messages'!$H$3:$L$11,4,FALSE)))</f>
        <v/>
      </c>
      <c r="Q1487" s="1" t="str">
        <f>IF(ISBLANK($C1487),"",IF(ISNA(VLOOKUP($L1487,'result messages'!$H$3:$L$11,5,FALSE)),VLOOKUP($M1487,'result messages'!$H$3:$L$11,5,FALSE),VLOOKUP($L1487,'result messages'!$H$3:$L$11,5,FALSE)))</f>
        <v/>
      </c>
    </row>
    <row r="1488" spans="1:17">
      <c r="A1488" s="1">
        <v>1485</v>
      </c>
      <c r="B1488" s="1"/>
      <c r="C1488" s="1"/>
      <c r="D1488" s="1"/>
      <c r="E1488" s="6"/>
      <c r="F1488" s="1"/>
      <c r="G1488" s="1" t="str">
        <f>IF(ISNA(VLOOKUP($C1488,'DTEN TCAP Linkage deviceId'!$A$1:$A$20000,1,FALSE)),"No","Yes")</f>
        <v>No</v>
      </c>
      <c r="H1488" s="1" t="str">
        <f>IF(ISNA(VLOOKUP($C1488,'Provisioning Requester'!$F$3:$H$20000,2,FALSE)),"No","Yes")</f>
        <v>No</v>
      </c>
      <c r="I1488" s="1" t="str">
        <f>IF($H1488="Yes",VLOOKUP($C1488,'Provisioning Requester'!$F$3:$H$20000,3,FALSE),"-")</f>
        <v>-</v>
      </c>
      <c r="J1488" s="1" t="str">
        <f>IF(OR(D1488="SVCP", E1488="TRUE"), "No", IF(ISNA(VLOOKUP($C1488,'ProvResponder deviceId'!$A$1:$A$20000,1,FALSE)),"No","Yes"))</f>
        <v>No</v>
      </c>
      <c r="K1488" s="1" t="str">
        <f>IF($J1488="Yes",VLOOKUP($C1488,'ProvResponder deviceId'!$A$1:$C$20000,3,FALSE),"-")</f>
        <v>-</v>
      </c>
      <c r="L1488" s="1" t="str">
        <f t="shared" si="46"/>
        <v/>
      </c>
      <c r="M1488" s="1" t="str">
        <f t="shared" si="47"/>
        <v/>
      </c>
      <c r="N1488" s="1" t="str">
        <f>IF(ISBLANK($C1488),"",IF(ISNA(VLOOKUP($L1488,'result messages'!$H$3:$L$11,2,FALSE)),VLOOKUP($M1488,'result messages'!$H$3:$L$11,2,FALSE),VLOOKUP($L1488,'result messages'!$H$3:$L$11,2,FALSE)))</f>
        <v/>
      </c>
      <c r="O1488" s="1" t="str">
        <f>IF(ISBLANK($C1488),"",IF(ISNA(VLOOKUP($L1488,'result messages'!$H$3:$L$11,3,FALSE)),VLOOKUP($M1488,'result messages'!$H$3:$L$11,3,FALSE),VLOOKUP($L1488,'result messages'!$H$3:$L$11,3,FALSE)))</f>
        <v/>
      </c>
      <c r="P1488" s="1" t="str">
        <f>IF(ISBLANK($C1488),"",IF(ISNA(VLOOKUP($L1488,'result messages'!$H$3:$L$11,4,FALSE)),VLOOKUP($M1488,'result messages'!$H$3:$L$11,4,FALSE),VLOOKUP($L1488,'result messages'!$H$3:$L$11,4,FALSE)))</f>
        <v/>
      </c>
      <c r="Q1488" s="1" t="str">
        <f>IF(ISBLANK($C1488),"",IF(ISNA(VLOOKUP($L1488,'result messages'!$H$3:$L$11,5,FALSE)),VLOOKUP($M1488,'result messages'!$H$3:$L$11,5,FALSE),VLOOKUP($L1488,'result messages'!$H$3:$L$11,5,FALSE)))</f>
        <v/>
      </c>
    </row>
    <row r="1489" spans="1:17">
      <c r="A1489" s="1">
        <v>1486</v>
      </c>
      <c r="B1489" s="1"/>
      <c r="C1489" s="1"/>
      <c r="D1489" s="1"/>
      <c r="E1489" s="6"/>
      <c r="F1489" s="1"/>
      <c r="G1489" s="1" t="str">
        <f>IF(ISNA(VLOOKUP($C1489,'DTEN TCAP Linkage deviceId'!$A$1:$A$20000,1,FALSE)),"No","Yes")</f>
        <v>No</v>
      </c>
      <c r="H1489" s="1" t="str">
        <f>IF(ISNA(VLOOKUP($C1489,'Provisioning Requester'!$F$3:$H$20000,2,FALSE)),"No","Yes")</f>
        <v>No</v>
      </c>
      <c r="I1489" s="1" t="str">
        <f>IF($H1489="Yes",VLOOKUP($C1489,'Provisioning Requester'!$F$3:$H$20000,3,FALSE),"-")</f>
        <v>-</v>
      </c>
      <c r="J1489" s="1" t="str">
        <f>IF(OR(D1489="SVCP", E1489="TRUE"), "No", IF(ISNA(VLOOKUP($C1489,'ProvResponder deviceId'!$A$1:$A$20000,1,FALSE)),"No","Yes"))</f>
        <v>No</v>
      </c>
      <c r="K1489" s="1" t="str">
        <f>IF($J1489="Yes",VLOOKUP($C1489,'ProvResponder deviceId'!$A$1:$C$20000,3,FALSE),"-")</f>
        <v>-</v>
      </c>
      <c r="L1489" s="1" t="str">
        <f t="shared" si="46"/>
        <v/>
      </c>
      <c r="M1489" s="1" t="str">
        <f t="shared" si="47"/>
        <v/>
      </c>
      <c r="N1489" s="1" t="str">
        <f>IF(ISBLANK($C1489),"",IF(ISNA(VLOOKUP($L1489,'result messages'!$H$3:$L$11,2,FALSE)),VLOOKUP($M1489,'result messages'!$H$3:$L$11,2,FALSE),VLOOKUP($L1489,'result messages'!$H$3:$L$11,2,FALSE)))</f>
        <v/>
      </c>
      <c r="O1489" s="1" t="str">
        <f>IF(ISBLANK($C1489),"",IF(ISNA(VLOOKUP($L1489,'result messages'!$H$3:$L$11,3,FALSE)),VLOOKUP($M1489,'result messages'!$H$3:$L$11,3,FALSE),VLOOKUP($L1489,'result messages'!$H$3:$L$11,3,FALSE)))</f>
        <v/>
      </c>
      <c r="P1489" s="1" t="str">
        <f>IF(ISBLANK($C1489),"",IF(ISNA(VLOOKUP($L1489,'result messages'!$H$3:$L$11,4,FALSE)),VLOOKUP($M1489,'result messages'!$H$3:$L$11,4,FALSE),VLOOKUP($L1489,'result messages'!$H$3:$L$11,4,FALSE)))</f>
        <v/>
      </c>
      <c r="Q1489" s="1" t="str">
        <f>IF(ISBLANK($C1489),"",IF(ISNA(VLOOKUP($L1489,'result messages'!$H$3:$L$11,5,FALSE)),VLOOKUP($M1489,'result messages'!$H$3:$L$11,5,FALSE),VLOOKUP($L1489,'result messages'!$H$3:$L$11,5,FALSE)))</f>
        <v/>
      </c>
    </row>
    <row r="1490" spans="1:17">
      <c r="A1490" s="1">
        <v>1487</v>
      </c>
      <c r="B1490" s="1"/>
      <c r="C1490" s="1"/>
      <c r="D1490" s="1"/>
      <c r="E1490" s="6"/>
      <c r="F1490" s="1"/>
      <c r="G1490" s="1" t="str">
        <f>IF(ISNA(VLOOKUP($C1490,'DTEN TCAP Linkage deviceId'!$A$1:$A$20000,1,FALSE)),"No","Yes")</f>
        <v>No</v>
      </c>
      <c r="H1490" s="1" t="str">
        <f>IF(ISNA(VLOOKUP($C1490,'Provisioning Requester'!$F$3:$H$20000,2,FALSE)),"No","Yes")</f>
        <v>No</v>
      </c>
      <c r="I1490" s="1" t="str">
        <f>IF($H1490="Yes",VLOOKUP($C1490,'Provisioning Requester'!$F$3:$H$20000,3,FALSE),"-")</f>
        <v>-</v>
      </c>
      <c r="J1490" s="1" t="str">
        <f>IF(OR(D1490="SVCP", E1490="TRUE"), "No", IF(ISNA(VLOOKUP($C1490,'ProvResponder deviceId'!$A$1:$A$20000,1,FALSE)),"No","Yes"))</f>
        <v>No</v>
      </c>
      <c r="K1490" s="1" t="str">
        <f>IF($J1490="Yes",VLOOKUP($C1490,'ProvResponder deviceId'!$A$1:$C$20000,3,FALSE),"-")</f>
        <v>-</v>
      </c>
      <c r="L1490" s="1" t="str">
        <f t="shared" si="46"/>
        <v/>
      </c>
      <c r="M1490" s="1" t="str">
        <f t="shared" si="47"/>
        <v/>
      </c>
      <c r="N1490" s="1" t="str">
        <f>IF(ISBLANK($C1490),"",IF(ISNA(VLOOKUP($L1490,'result messages'!$H$3:$L$11,2,FALSE)),VLOOKUP($M1490,'result messages'!$H$3:$L$11,2,FALSE),VLOOKUP($L1490,'result messages'!$H$3:$L$11,2,FALSE)))</f>
        <v/>
      </c>
      <c r="O1490" s="1" t="str">
        <f>IF(ISBLANK($C1490),"",IF(ISNA(VLOOKUP($L1490,'result messages'!$H$3:$L$11,3,FALSE)),VLOOKUP($M1490,'result messages'!$H$3:$L$11,3,FALSE),VLOOKUP($L1490,'result messages'!$H$3:$L$11,3,FALSE)))</f>
        <v/>
      </c>
      <c r="P1490" s="1" t="str">
        <f>IF(ISBLANK($C1490),"",IF(ISNA(VLOOKUP($L1490,'result messages'!$H$3:$L$11,4,FALSE)),VLOOKUP($M1490,'result messages'!$H$3:$L$11,4,FALSE),VLOOKUP($L1490,'result messages'!$H$3:$L$11,4,FALSE)))</f>
        <v/>
      </c>
      <c r="Q1490" s="1" t="str">
        <f>IF(ISBLANK($C1490),"",IF(ISNA(VLOOKUP($L1490,'result messages'!$H$3:$L$11,5,FALSE)),VLOOKUP($M1490,'result messages'!$H$3:$L$11,5,FALSE),VLOOKUP($L1490,'result messages'!$H$3:$L$11,5,FALSE)))</f>
        <v/>
      </c>
    </row>
    <row r="1491" spans="1:17">
      <c r="A1491" s="1">
        <v>1488</v>
      </c>
      <c r="B1491" s="1"/>
      <c r="C1491" s="1"/>
      <c r="D1491" s="1"/>
      <c r="E1491" s="6"/>
      <c r="F1491" s="1"/>
      <c r="G1491" s="1" t="str">
        <f>IF(ISNA(VLOOKUP($C1491,'DTEN TCAP Linkage deviceId'!$A$1:$A$20000,1,FALSE)),"No","Yes")</f>
        <v>No</v>
      </c>
      <c r="H1491" s="1" t="str">
        <f>IF(ISNA(VLOOKUP($C1491,'Provisioning Requester'!$F$3:$H$20000,2,FALSE)),"No","Yes")</f>
        <v>No</v>
      </c>
      <c r="I1491" s="1" t="str">
        <f>IF($H1491="Yes",VLOOKUP($C1491,'Provisioning Requester'!$F$3:$H$20000,3,FALSE),"-")</f>
        <v>-</v>
      </c>
      <c r="J1491" s="1" t="str">
        <f>IF(OR(D1491="SVCP", E1491="TRUE"), "No", IF(ISNA(VLOOKUP($C1491,'ProvResponder deviceId'!$A$1:$A$20000,1,FALSE)),"No","Yes"))</f>
        <v>No</v>
      </c>
      <c r="K1491" s="1" t="str">
        <f>IF($J1491="Yes",VLOOKUP($C1491,'ProvResponder deviceId'!$A$1:$C$20000,3,FALSE),"-")</f>
        <v>-</v>
      </c>
      <c r="L1491" s="1" t="str">
        <f t="shared" si="46"/>
        <v/>
      </c>
      <c r="M1491" s="1" t="str">
        <f t="shared" si="47"/>
        <v/>
      </c>
      <c r="N1491" s="1" t="str">
        <f>IF(ISBLANK($C1491),"",IF(ISNA(VLOOKUP($L1491,'result messages'!$H$3:$L$11,2,FALSE)),VLOOKUP($M1491,'result messages'!$H$3:$L$11,2,FALSE),VLOOKUP($L1491,'result messages'!$H$3:$L$11,2,FALSE)))</f>
        <v/>
      </c>
      <c r="O1491" s="1" t="str">
        <f>IF(ISBLANK($C1491),"",IF(ISNA(VLOOKUP($L1491,'result messages'!$H$3:$L$11,3,FALSE)),VLOOKUP($M1491,'result messages'!$H$3:$L$11,3,FALSE),VLOOKUP($L1491,'result messages'!$H$3:$L$11,3,FALSE)))</f>
        <v/>
      </c>
      <c r="P1491" s="1" t="str">
        <f>IF(ISBLANK($C1491),"",IF(ISNA(VLOOKUP($L1491,'result messages'!$H$3:$L$11,4,FALSE)),VLOOKUP($M1491,'result messages'!$H$3:$L$11,4,FALSE),VLOOKUP($L1491,'result messages'!$H$3:$L$11,4,FALSE)))</f>
        <v/>
      </c>
      <c r="Q1491" s="1" t="str">
        <f>IF(ISBLANK($C1491),"",IF(ISNA(VLOOKUP($L1491,'result messages'!$H$3:$L$11,5,FALSE)),VLOOKUP($M1491,'result messages'!$H$3:$L$11,5,FALSE),VLOOKUP($L1491,'result messages'!$H$3:$L$11,5,FALSE)))</f>
        <v/>
      </c>
    </row>
    <row r="1492" spans="1:17">
      <c r="A1492" s="1">
        <v>1489</v>
      </c>
      <c r="B1492" s="1"/>
      <c r="C1492" s="1"/>
      <c r="D1492" s="1"/>
      <c r="E1492" s="6"/>
      <c r="F1492" s="1"/>
      <c r="G1492" s="1" t="str">
        <f>IF(ISNA(VLOOKUP($C1492,'DTEN TCAP Linkage deviceId'!$A$1:$A$20000,1,FALSE)),"No","Yes")</f>
        <v>No</v>
      </c>
      <c r="H1492" s="1" t="str">
        <f>IF(ISNA(VLOOKUP($C1492,'Provisioning Requester'!$F$3:$H$20000,2,FALSE)),"No","Yes")</f>
        <v>No</v>
      </c>
      <c r="I1492" s="1" t="str">
        <f>IF($H1492="Yes",VLOOKUP($C1492,'Provisioning Requester'!$F$3:$H$20000,3,FALSE),"-")</f>
        <v>-</v>
      </c>
      <c r="J1492" s="1" t="str">
        <f>IF(OR(D1492="SVCP", E1492="TRUE"), "No", IF(ISNA(VLOOKUP($C1492,'ProvResponder deviceId'!$A$1:$A$20000,1,FALSE)),"No","Yes"))</f>
        <v>No</v>
      </c>
      <c r="K1492" s="1" t="str">
        <f>IF($J1492="Yes",VLOOKUP($C1492,'ProvResponder deviceId'!$A$1:$C$20000,3,FALSE),"-")</f>
        <v>-</v>
      </c>
      <c r="L1492" s="1" t="str">
        <f t="shared" si="46"/>
        <v/>
      </c>
      <c r="M1492" s="1" t="str">
        <f t="shared" si="47"/>
        <v/>
      </c>
      <c r="N1492" s="1" t="str">
        <f>IF(ISBLANK($C1492),"",IF(ISNA(VLOOKUP($L1492,'result messages'!$H$3:$L$11,2,FALSE)),VLOOKUP($M1492,'result messages'!$H$3:$L$11,2,FALSE),VLOOKUP($L1492,'result messages'!$H$3:$L$11,2,FALSE)))</f>
        <v/>
      </c>
      <c r="O1492" s="1" t="str">
        <f>IF(ISBLANK($C1492),"",IF(ISNA(VLOOKUP($L1492,'result messages'!$H$3:$L$11,3,FALSE)),VLOOKUP($M1492,'result messages'!$H$3:$L$11,3,FALSE),VLOOKUP($L1492,'result messages'!$H$3:$L$11,3,FALSE)))</f>
        <v/>
      </c>
      <c r="P1492" s="1" t="str">
        <f>IF(ISBLANK($C1492),"",IF(ISNA(VLOOKUP($L1492,'result messages'!$H$3:$L$11,4,FALSE)),VLOOKUP($M1492,'result messages'!$H$3:$L$11,4,FALSE),VLOOKUP($L1492,'result messages'!$H$3:$L$11,4,FALSE)))</f>
        <v/>
      </c>
      <c r="Q1492" s="1" t="str">
        <f>IF(ISBLANK($C1492),"",IF(ISNA(VLOOKUP($L1492,'result messages'!$H$3:$L$11,5,FALSE)),VLOOKUP($M1492,'result messages'!$H$3:$L$11,5,FALSE),VLOOKUP($L1492,'result messages'!$H$3:$L$11,5,FALSE)))</f>
        <v/>
      </c>
    </row>
    <row r="1493" spans="1:17">
      <c r="A1493" s="1">
        <v>1490</v>
      </c>
      <c r="B1493" s="1"/>
      <c r="C1493" s="1"/>
      <c r="D1493" s="1"/>
      <c r="E1493" s="6"/>
      <c r="F1493" s="1"/>
      <c r="G1493" s="1" t="str">
        <f>IF(ISNA(VLOOKUP($C1493,'DTEN TCAP Linkage deviceId'!$A$1:$A$20000,1,FALSE)),"No","Yes")</f>
        <v>No</v>
      </c>
      <c r="H1493" s="1" t="str">
        <f>IF(ISNA(VLOOKUP($C1493,'Provisioning Requester'!$F$3:$H$20000,2,FALSE)),"No","Yes")</f>
        <v>No</v>
      </c>
      <c r="I1493" s="1" t="str">
        <f>IF($H1493="Yes",VLOOKUP($C1493,'Provisioning Requester'!$F$3:$H$20000,3,FALSE),"-")</f>
        <v>-</v>
      </c>
      <c r="J1493" s="1" t="str">
        <f>IF(OR(D1493="SVCP", E1493="TRUE"), "No", IF(ISNA(VLOOKUP($C1493,'ProvResponder deviceId'!$A$1:$A$20000,1,FALSE)),"No","Yes"))</f>
        <v>No</v>
      </c>
      <c r="K1493" s="1" t="str">
        <f>IF($J1493="Yes",VLOOKUP($C1493,'ProvResponder deviceId'!$A$1:$C$20000,3,FALSE),"-")</f>
        <v>-</v>
      </c>
      <c r="L1493" s="1" t="str">
        <f t="shared" si="46"/>
        <v/>
      </c>
      <c r="M1493" s="1" t="str">
        <f t="shared" si="47"/>
        <v/>
      </c>
      <c r="N1493" s="1" t="str">
        <f>IF(ISBLANK($C1493),"",IF(ISNA(VLOOKUP($L1493,'result messages'!$H$3:$L$11,2,FALSE)),VLOOKUP($M1493,'result messages'!$H$3:$L$11,2,FALSE),VLOOKUP($L1493,'result messages'!$H$3:$L$11,2,FALSE)))</f>
        <v/>
      </c>
      <c r="O1493" s="1" t="str">
        <f>IF(ISBLANK($C1493),"",IF(ISNA(VLOOKUP($L1493,'result messages'!$H$3:$L$11,3,FALSE)),VLOOKUP($M1493,'result messages'!$H$3:$L$11,3,FALSE),VLOOKUP($L1493,'result messages'!$H$3:$L$11,3,FALSE)))</f>
        <v/>
      </c>
      <c r="P1493" s="1" t="str">
        <f>IF(ISBLANK($C1493),"",IF(ISNA(VLOOKUP($L1493,'result messages'!$H$3:$L$11,4,FALSE)),VLOOKUP($M1493,'result messages'!$H$3:$L$11,4,FALSE),VLOOKUP($L1493,'result messages'!$H$3:$L$11,4,FALSE)))</f>
        <v/>
      </c>
      <c r="Q1493" s="1" t="str">
        <f>IF(ISBLANK($C1493),"",IF(ISNA(VLOOKUP($L1493,'result messages'!$H$3:$L$11,5,FALSE)),VLOOKUP($M1493,'result messages'!$H$3:$L$11,5,FALSE),VLOOKUP($L1493,'result messages'!$H$3:$L$11,5,FALSE)))</f>
        <v/>
      </c>
    </row>
    <row r="1494" spans="1:17">
      <c r="A1494" s="1">
        <v>1491</v>
      </c>
      <c r="B1494" s="1"/>
      <c r="C1494" s="1"/>
      <c r="D1494" s="1"/>
      <c r="E1494" s="6"/>
      <c r="F1494" s="1"/>
      <c r="G1494" s="1" t="str">
        <f>IF(ISNA(VLOOKUP($C1494,'DTEN TCAP Linkage deviceId'!$A$1:$A$20000,1,FALSE)),"No","Yes")</f>
        <v>No</v>
      </c>
      <c r="H1494" s="1" t="str">
        <f>IF(ISNA(VLOOKUP($C1494,'Provisioning Requester'!$F$3:$H$20000,2,FALSE)),"No","Yes")</f>
        <v>No</v>
      </c>
      <c r="I1494" s="1" t="str">
        <f>IF($H1494="Yes",VLOOKUP($C1494,'Provisioning Requester'!$F$3:$H$20000,3,FALSE),"-")</f>
        <v>-</v>
      </c>
      <c r="J1494" s="1" t="str">
        <f>IF(OR(D1494="SVCP", E1494="TRUE"), "No", IF(ISNA(VLOOKUP($C1494,'ProvResponder deviceId'!$A$1:$A$20000,1,FALSE)),"No","Yes"))</f>
        <v>No</v>
      </c>
      <c r="K1494" s="1" t="str">
        <f>IF($J1494="Yes",VLOOKUP($C1494,'ProvResponder deviceId'!$A$1:$C$20000,3,FALSE),"-")</f>
        <v>-</v>
      </c>
      <c r="L1494" s="1" t="str">
        <f t="shared" si="46"/>
        <v/>
      </c>
      <c r="M1494" s="1" t="str">
        <f t="shared" si="47"/>
        <v/>
      </c>
      <c r="N1494" s="1" t="str">
        <f>IF(ISBLANK($C1494),"",IF(ISNA(VLOOKUP($L1494,'result messages'!$H$3:$L$11,2,FALSE)),VLOOKUP($M1494,'result messages'!$H$3:$L$11,2,FALSE),VLOOKUP($L1494,'result messages'!$H$3:$L$11,2,FALSE)))</f>
        <v/>
      </c>
      <c r="O1494" s="1" t="str">
        <f>IF(ISBLANK($C1494),"",IF(ISNA(VLOOKUP($L1494,'result messages'!$H$3:$L$11,3,FALSE)),VLOOKUP($M1494,'result messages'!$H$3:$L$11,3,FALSE),VLOOKUP($L1494,'result messages'!$H$3:$L$11,3,FALSE)))</f>
        <v/>
      </c>
      <c r="P1494" s="1" t="str">
        <f>IF(ISBLANK($C1494),"",IF(ISNA(VLOOKUP($L1494,'result messages'!$H$3:$L$11,4,FALSE)),VLOOKUP($M1494,'result messages'!$H$3:$L$11,4,FALSE),VLOOKUP($L1494,'result messages'!$H$3:$L$11,4,FALSE)))</f>
        <v/>
      </c>
      <c r="Q1494" s="1" t="str">
        <f>IF(ISBLANK($C1494),"",IF(ISNA(VLOOKUP($L1494,'result messages'!$H$3:$L$11,5,FALSE)),VLOOKUP($M1494,'result messages'!$H$3:$L$11,5,FALSE),VLOOKUP($L1494,'result messages'!$H$3:$L$11,5,FALSE)))</f>
        <v/>
      </c>
    </row>
    <row r="1495" spans="1:17">
      <c r="A1495" s="1">
        <v>1492</v>
      </c>
      <c r="B1495" s="1"/>
      <c r="C1495" s="1"/>
      <c r="D1495" s="1"/>
      <c r="E1495" s="6"/>
      <c r="F1495" s="1"/>
      <c r="G1495" s="1" t="str">
        <f>IF(ISNA(VLOOKUP($C1495,'DTEN TCAP Linkage deviceId'!$A$1:$A$20000,1,FALSE)),"No","Yes")</f>
        <v>No</v>
      </c>
      <c r="H1495" s="1" t="str">
        <f>IF(ISNA(VLOOKUP($C1495,'Provisioning Requester'!$F$3:$H$20000,2,FALSE)),"No","Yes")</f>
        <v>No</v>
      </c>
      <c r="I1495" s="1" t="str">
        <f>IF($H1495="Yes",VLOOKUP($C1495,'Provisioning Requester'!$F$3:$H$20000,3,FALSE),"-")</f>
        <v>-</v>
      </c>
      <c r="J1495" s="1" t="str">
        <f>IF(OR(D1495="SVCP", E1495="TRUE"), "No", IF(ISNA(VLOOKUP($C1495,'ProvResponder deviceId'!$A$1:$A$20000,1,FALSE)),"No","Yes"))</f>
        <v>No</v>
      </c>
      <c r="K1495" s="1" t="str">
        <f>IF($J1495="Yes",VLOOKUP($C1495,'ProvResponder deviceId'!$A$1:$C$20000,3,FALSE),"-")</f>
        <v>-</v>
      </c>
      <c r="L1495" s="1" t="str">
        <f t="shared" si="46"/>
        <v/>
      </c>
      <c r="M1495" s="1" t="str">
        <f t="shared" si="47"/>
        <v/>
      </c>
      <c r="N1495" s="1" t="str">
        <f>IF(ISBLANK($C1495),"",IF(ISNA(VLOOKUP($L1495,'result messages'!$H$3:$L$11,2,FALSE)),VLOOKUP($M1495,'result messages'!$H$3:$L$11,2,FALSE),VLOOKUP($L1495,'result messages'!$H$3:$L$11,2,FALSE)))</f>
        <v/>
      </c>
      <c r="O1495" s="1" t="str">
        <f>IF(ISBLANK($C1495),"",IF(ISNA(VLOOKUP($L1495,'result messages'!$H$3:$L$11,3,FALSE)),VLOOKUP($M1495,'result messages'!$H$3:$L$11,3,FALSE),VLOOKUP($L1495,'result messages'!$H$3:$L$11,3,FALSE)))</f>
        <v/>
      </c>
      <c r="P1495" s="1" t="str">
        <f>IF(ISBLANK($C1495),"",IF(ISNA(VLOOKUP($L1495,'result messages'!$H$3:$L$11,4,FALSE)),VLOOKUP($M1495,'result messages'!$H$3:$L$11,4,FALSE),VLOOKUP($L1495,'result messages'!$H$3:$L$11,4,FALSE)))</f>
        <v/>
      </c>
      <c r="Q1495" s="1" t="str">
        <f>IF(ISBLANK($C1495),"",IF(ISNA(VLOOKUP($L1495,'result messages'!$H$3:$L$11,5,FALSE)),VLOOKUP($M1495,'result messages'!$H$3:$L$11,5,FALSE),VLOOKUP($L1495,'result messages'!$H$3:$L$11,5,FALSE)))</f>
        <v/>
      </c>
    </row>
    <row r="1496" spans="1:17">
      <c r="A1496" s="1">
        <v>1493</v>
      </c>
      <c r="B1496" s="1"/>
      <c r="C1496" s="1"/>
      <c r="D1496" s="1"/>
      <c r="E1496" s="6"/>
      <c r="F1496" s="1"/>
      <c r="G1496" s="1" t="str">
        <f>IF(ISNA(VLOOKUP($C1496,'DTEN TCAP Linkage deviceId'!$A$1:$A$20000,1,FALSE)),"No","Yes")</f>
        <v>No</v>
      </c>
      <c r="H1496" s="1" t="str">
        <f>IF(ISNA(VLOOKUP($C1496,'Provisioning Requester'!$F$3:$H$20000,2,FALSE)),"No","Yes")</f>
        <v>No</v>
      </c>
      <c r="I1496" s="1" t="str">
        <f>IF($H1496="Yes",VLOOKUP($C1496,'Provisioning Requester'!$F$3:$H$20000,3,FALSE),"-")</f>
        <v>-</v>
      </c>
      <c r="J1496" s="1" t="str">
        <f>IF(OR(D1496="SVCP", E1496="TRUE"), "No", IF(ISNA(VLOOKUP($C1496,'ProvResponder deviceId'!$A$1:$A$20000,1,FALSE)),"No","Yes"))</f>
        <v>No</v>
      </c>
      <c r="K1496" s="1" t="str">
        <f>IF($J1496="Yes",VLOOKUP($C1496,'ProvResponder deviceId'!$A$1:$C$20000,3,FALSE),"-")</f>
        <v>-</v>
      </c>
      <c r="L1496" s="1" t="str">
        <f t="shared" si="46"/>
        <v/>
      </c>
      <c r="M1496" s="1" t="str">
        <f t="shared" si="47"/>
        <v/>
      </c>
      <c r="N1496" s="1" t="str">
        <f>IF(ISBLANK($C1496),"",IF(ISNA(VLOOKUP($L1496,'result messages'!$H$3:$L$11,2,FALSE)),VLOOKUP($M1496,'result messages'!$H$3:$L$11,2,FALSE),VLOOKUP($L1496,'result messages'!$H$3:$L$11,2,FALSE)))</f>
        <v/>
      </c>
      <c r="O1496" s="1" t="str">
        <f>IF(ISBLANK($C1496),"",IF(ISNA(VLOOKUP($L1496,'result messages'!$H$3:$L$11,3,FALSE)),VLOOKUP($M1496,'result messages'!$H$3:$L$11,3,FALSE),VLOOKUP($L1496,'result messages'!$H$3:$L$11,3,FALSE)))</f>
        <v/>
      </c>
      <c r="P1496" s="1" t="str">
        <f>IF(ISBLANK($C1496),"",IF(ISNA(VLOOKUP($L1496,'result messages'!$H$3:$L$11,4,FALSE)),VLOOKUP($M1496,'result messages'!$H$3:$L$11,4,FALSE),VLOOKUP($L1496,'result messages'!$H$3:$L$11,4,FALSE)))</f>
        <v/>
      </c>
      <c r="Q1496" s="1" t="str">
        <f>IF(ISBLANK($C1496),"",IF(ISNA(VLOOKUP($L1496,'result messages'!$H$3:$L$11,5,FALSE)),VLOOKUP($M1496,'result messages'!$H$3:$L$11,5,FALSE),VLOOKUP($L1496,'result messages'!$H$3:$L$11,5,FALSE)))</f>
        <v/>
      </c>
    </row>
    <row r="1497" spans="1:17">
      <c r="A1497" s="1">
        <v>1494</v>
      </c>
      <c r="B1497" s="1"/>
      <c r="C1497" s="1"/>
      <c r="D1497" s="1"/>
      <c r="E1497" s="6"/>
      <c r="F1497" s="1"/>
      <c r="G1497" s="1" t="str">
        <f>IF(ISNA(VLOOKUP($C1497,'DTEN TCAP Linkage deviceId'!$A$1:$A$20000,1,FALSE)),"No","Yes")</f>
        <v>No</v>
      </c>
      <c r="H1497" s="1" t="str">
        <f>IF(ISNA(VLOOKUP($C1497,'Provisioning Requester'!$F$3:$H$20000,2,FALSE)),"No","Yes")</f>
        <v>No</v>
      </c>
      <c r="I1497" s="1" t="str">
        <f>IF($H1497="Yes",VLOOKUP($C1497,'Provisioning Requester'!$F$3:$H$20000,3,FALSE),"-")</f>
        <v>-</v>
      </c>
      <c r="J1497" s="1" t="str">
        <f>IF(OR(D1497="SVCP", E1497="TRUE"), "No", IF(ISNA(VLOOKUP($C1497,'ProvResponder deviceId'!$A$1:$A$20000,1,FALSE)),"No","Yes"))</f>
        <v>No</v>
      </c>
      <c r="K1497" s="1" t="str">
        <f>IF($J1497="Yes",VLOOKUP($C1497,'ProvResponder deviceId'!$A$1:$C$20000,3,FALSE),"-")</f>
        <v>-</v>
      </c>
      <c r="L1497" s="1" t="str">
        <f t="shared" si="46"/>
        <v/>
      </c>
      <c r="M1497" s="1" t="str">
        <f t="shared" si="47"/>
        <v/>
      </c>
      <c r="N1497" s="1" t="str">
        <f>IF(ISBLANK($C1497),"",IF(ISNA(VLOOKUP($L1497,'result messages'!$H$3:$L$11,2,FALSE)),VLOOKUP($M1497,'result messages'!$H$3:$L$11,2,FALSE),VLOOKUP($L1497,'result messages'!$H$3:$L$11,2,FALSE)))</f>
        <v/>
      </c>
      <c r="O1497" s="1" t="str">
        <f>IF(ISBLANK($C1497),"",IF(ISNA(VLOOKUP($L1497,'result messages'!$H$3:$L$11,3,FALSE)),VLOOKUP($M1497,'result messages'!$H$3:$L$11,3,FALSE),VLOOKUP($L1497,'result messages'!$H$3:$L$11,3,FALSE)))</f>
        <v/>
      </c>
      <c r="P1497" s="1" t="str">
        <f>IF(ISBLANK($C1497),"",IF(ISNA(VLOOKUP($L1497,'result messages'!$H$3:$L$11,4,FALSE)),VLOOKUP($M1497,'result messages'!$H$3:$L$11,4,FALSE),VLOOKUP($L1497,'result messages'!$H$3:$L$11,4,FALSE)))</f>
        <v/>
      </c>
      <c r="Q1497" s="1" t="str">
        <f>IF(ISBLANK($C1497),"",IF(ISNA(VLOOKUP($L1497,'result messages'!$H$3:$L$11,5,FALSE)),VLOOKUP($M1497,'result messages'!$H$3:$L$11,5,FALSE),VLOOKUP($L1497,'result messages'!$H$3:$L$11,5,FALSE)))</f>
        <v/>
      </c>
    </row>
    <row r="1498" spans="1:17">
      <c r="A1498" s="1">
        <v>1495</v>
      </c>
      <c r="B1498" s="1"/>
      <c r="C1498" s="1"/>
      <c r="D1498" s="1"/>
      <c r="E1498" s="6"/>
      <c r="F1498" s="1"/>
      <c r="G1498" s="1" t="str">
        <f>IF(ISNA(VLOOKUP($C1498,'DTEN TCAP Linkage deviceId'!$A$1:$A$20000,1,FALSE)),"No","Yes")</f>
        <v>No</v>
      </c>
      <c r="H1498" s="1" t="str">
        <f>IF(ISNA(VLOOKUP($C1498,'Provisioning Requester'!$F$3:$H$20000,2,FALSE)),"No","Yes")</f>
        <v>No</v>
      </c>
      <c r="I1498" s="1" t="str">
        <f>IF($H1498="Yes",VLOOKUP($C1498,'Provisioning Requester'!$F$3:$H$20000,3,FALSE),"-")</f>
        <v>-</v>
      </c>
      <c r="J1498" s="1" t="str">
        <f>IF(OR(D1498="SVCP", E1498="TRUE"), "No", IF(ISNA(VLOOKUP($C1498,'ProvResponder deviceId'!$A$1:$A$20000,1,FALSE)),"No","Yes"))</f>
        <v>No</v>
      </c>
      <c r="K1498" s="1" t="str">
        <f>IF($J1498="Yes",VLOOKUP($C1498,'ProvResponder deviceId'!$A$1:$C$20000,3,FALSE),"-")</f>
        <v>-</v>
      </c>
      <c r="L1498" s="1" t="str">
        <f t="shared" si="46"/>
        <v/>
      </c>
      <c r="M1498" s="1" t="str">
        <f t="shared" si="47"/>
        <v/>
      </c>
      <c r="N1498" s="1" t="str">
        <f>IF(ISBLANK($C1498),"",IF(ISNA(VLOOKUP($L1498,'result messages'!$H$3:$L$11,2,FALSE)),VLOOKUP($M1498,'result messages'!$H$3:$L$11,2,FALSE),VLOOKUP($L1498,'result messages'!$H$3:$L$11,2,FALSE)))</f>
        <v/>
      </c>
      <c r="O1498" s="1" t="str">
        <f>IF(ISBLANK($C1498),"",IF(ISNA(VLOOKUP($L1498,'result messages'!$H$3:$L$11,3,FALSE)),VLOOKUP($M1498,'result messages'!$H$3:$L$11,3,FALSE),VLOOKUP($L1498,'result messages'!$H$3:$L$11,3,FALSE)))</f>
        <v/>
      </c>
      <c r="P1498" s="1" t="str">
        <f>IF(ISBLANK($C1498),"",IF(ISNA(VLOOKUP($L1498,'result messages'!$H$3:$L$11,4,FALSE)),VLOOKUP($M1498,'result messages'!$H$3:$L$11,4,FALSE),VLOOKUP($L1498,'result messages'!$H$3:$L$11,4,FALSE)))</f>
        <v/>
      </c>
      <c r="Q1498" s="1" t="str">
        <f>IF(ISBLANK($C1498),"",IF(ISNA(VLOOKUP($L1498,'result messages'!$H$3:$L$11,5,FALSE)),VLOOKUP($M1498,'result messages'!$H$3:$L$11,5,FALSE),VLOOKUP($L1498,'result messages'!$H$3:$L$11,5,FALSE)))</f>
        <v/>
      </c>
    </row>
    <row r="1499" spans="1:17">
      <c r="A1499" s="1">
        <v>1496</v>
      </c>
      <c r="B1499" s="1"/>
      <c r="C1499" s="1"/>
      <c r="D1499" s="1"/>
      <c r="E1499" s="6"/>
      <c r="F1499" s="1"/>
      <c r="G1499" s="1" t="str">
        <f>IF(ISNA(VLOOKUP($C1499,'DTEN TCAP Linkage deviceId'!$A$1:$A$20000,1,FALSE)),"No","Yes")</f>
        <v>No</v>
      </c>
      <c r="H1499" s="1" t="str">
        <f>IF(ISNA(VLOOKUP($C1499,'Provisioning Requester'!$F$3:$H$20000,2,FALSE)),"No","Yes")</f>
        <v>No</v>
      </c>
      <c r="I1499" s="1" t="str">
        <f>IF($H1499="Yes",VLOOKUP($C1499,'Provisioning Requester'!$F$3:$H$20000,3,FALSE),"-")</f>
        <v>-</v>
      </c>
      <c r="J1499" s="1" t="str">
        <f>IF(OR(D1499="SVCP", E1499="TRUE"), "No", IF(ISNA(VLOOKUP($C1499,'ProvResponder deviceId'!$A$1:$A$20000,1,FALSE)),"No","Yes"))</f>
        <v>No</v>
      </c>
      <c r="K1499" s="1" t="str">
        <f>IF($J1499="Yes",VLOOKUP($C1499,'ProvResponder deviceId'!$A$1:$C$20000,3,FALSE),"-")</f>
        <v>-</v>
      </c>
      <c r="L1499" s="1" t="str">
        <f t="shared" si="46"/>
        <v/>
      </c>
      <c r="M1499" s="1" t="str">
        <f t="shared" si="47"/>
        <v/>
      </c>
      <c r="N1499" s="1" t="str">
        <f>IF(ISBLANK($C1499),"",IF(ISNA(VLOOKUP($L1499,'result messages'!$H$3:$L$11,2,FALSE)),VLOOKUP($M1499,'result messages'!$H$3:$L$11,2,FALSE),VLOOKUP($L1499,'result messages'!$H$3:$L$11,2,FALSE)))</f>
        <v/>
      </c>
      <c r="O1499" s="1" t="str">
        <f>IF(ISBLANK($C1499),"",IF(ISNA(VLOOKUP($L1499,'result messages'!$H$3:$L$11,3,FALSE)),VLOOKUP($M1499,'result messages'!$H$3:$L$11,3,FALSE),VLOOKUP($L1499,'result messages'!$H$3:$L$11,3,FALSE)))</f>
        <v/>
      </c>
      <c r="P1499" s="1" t="str">
        <f>IF(ISBLANK($C1499),"",IF(ISNA(VLOOKUP($L1499,'result messages'!$H$3:$L$11,4,FALSE)),VLOOKUP($M1499,'result messages'!$H$3:$L$11,4,FALSE),VLOOKUP($L1499,'result messages'!$H$3:$L$11,4,FALSE)))</f>
        <v/>
      </c>
      <c r="Q1499" s="1" t="str">
        <f>IF(ISBLANK($C1499),"",IF(ISNA(VLOOKUP($L1499,'result messages'!$H$3:$L$11,5,FALSE)),VLOOKUP($M1499,'result messages'!$H$3:$L$11,5,FALSE),VLOOKUP($L1499,'result messages'!$H$3:$L$11,5,FALSE)))</f>
        <v/>
      </c>
    </row>
    <row r="1500" spans="1:17">
      <c r="A1500" s="1">
        <v>1497</v>
      </c>
      <c r="B1500" s="1"/>
      <c r="C1500" s="1"/>
      <c r="D1500" s="1"/>
      <c r="E1500" s="6"/>
      <c r="F1500" s="1"/>
      <c r="G1500" s="1" t="str">
        <f>IF(ISNA(VLOOKUP($C1500,'DTEN TCAP Linkage deviceId'!$A$1:$A$20000,1,FALSE)),"No","Yes")</f>
        <v>No</v>
      </c>
      <c r="H1500" s="1" t="str">
        <f>IF(ISNA(VLOOKUP($C1500,'Provisioning Requester'!$F$3:$H$20000,2,FALSE)),"No","Yes")</f>
        <v>No</v>
      </c>
      <c r="I1500" s="1" t="str">
        <f>IF($H1500="Yes",VLOOKUP($C1500,'Provisioning Requester'!$F$3:$H$20000,3,FALSE),"-")</f>
        <v>-</v>
      </c>
      <c r="J1500" s="1" t="str">
        <f>IF(OR(D1500="SVCP", E1500="TRUE"), "No", IF(ISNA(VLOOKUP($C1500,'ProvResponder deviceId'!$A$1:$A$20000,1,FALSE)),"No","Yes"))</f>
        <v>No</v>
      </c>
      <c r="K1500" s="1" t="str">
        <f>IF($J1500="Yes",VLOOKUP($C1500,'ProvResponder deviceId'!$A$1:$C$20000,3,FALSE),"-")</f>
        <v>-</v>
      </c>
      <c r="L1500" s="1" t="str">
        <f t="shared" si="46"/>
        <v/>
      </c>
      <c r="M1500" s="1" t="str">
        <f t="shared" si="47"/>
        <v/>
      </c>
      <c r="N1500" s="1" t="str">
        <f>IF(ISBLANK($C1500),"",IF(ISNA(VLOOKUP($L1500,'result messages'!$H$3:$L$11,2,FALSE)),VLOOKUP($M1500,'result messages'!$H$3:$L$11,2,FALSE),VLOOKUP($L1500,'result messages'!$H$3:$L$11,2,FALSE)))</f>
        <v/>
      </c>
      <c r="O1500" s="1" t="str">
        <f>IF(ISBLANK($C1500),"",IF(ISNA(VLOOKUP($L1500,'result messages'!$H$3:$L$11,3,FALSE)),VLOOKUP($M1500,'result messages'!$H$3:$L$11,3,FALSE),VLOOKUP($L1500,'result messages'!$H$3:$L$11,3,FALSE)))</f>
        <v/>
      </c>
      <c r="P1500" s="1" t="str">
        <f>IF(ISBLANK($C1500),"",IF(ISNA(VLOOKUP($L1500,'result messages'!$H$3:$L$11,4,FALSE)),VLOOKUP($M1500,'result messages'!$H$3:$L$11,4,FALSE),VLOOKUP($L1500,'result messages'!$H$3:$L$11,4,FALSE)))</f>
        <v/>
      </c>
      <c r="Q1500" s="1" t="str">
        <f>IF(ISBLANK($C1500),"",IF(ISNA(VLOOKUP($L1500,'result messages'!$H$3:$L$11,5,FALSE)),VLOOKUP($M1500,'result messages'!$H$3:$L$11,5,FALSE),VLOOKUP($L1500,'result messages'!$H$3:$L$11,5,FALSE)))</f>
        <v/>
      </c>
    </row>
    <row r="1501" spans="1:17">
      <c r="A1501" s="1">
        <v>1498</v>
      </c>
      <c r="B1501" s="1"/>
      <c r="C1501" s="1"/>
      <c r="D1501" s="1"/>
      <c r="E1501" s="6"/>
      <c r="F1501" s="1"/>
      <c r="G1501" s="1" t="str">
        <f>IF(ISNA(VLOOKUP($C1501,'DTEN TCAP Linkage deviceId'!$A$1:$A$20000,1,FALSE)),"No","Yes")</f>
        <v>No</v>
      </c>
      <c r="H1501" s="1" t="str">
        <f>IF(ISNA(VLOOKUP($C1501,'Provisioning Requester'!$F$3:$H$20000,2,FALSE)),"No","Yes")</f>
        <v>No</v>
      </c>
      <c r="I1501" s="1" t="str">
        <f>IF($H1501="Yes",VLOOKUP($C1501,'Provisioning Requester'!$F$3:$H$20000,3,FALSE),"-")</f>
        <v>-</v>
      </c>
      <c r="J1501" s="1" t="str">
        <f>IF(OR(D1501="SVCP", E1501="TRUE"), "No", IF(ISNA(VLOOKUP($C1501,'ProvResponder deviceId'!$A$1:$A$20000,1,FALSE)),"No","Yes"))</f>
        <v>No</v>
      </c>
      <c r="K1501" s="1" t="str">
        <f>IF($J1501="Yes",VLOOKUP($C1501,'ProvResponder deviceId'!$A$1:$C$20000,3,FALSE),"-")</f>
        <v>-</v>
      </c>
      <c r="L1501" s="1" t="str">
        <f t="shared" si="46"/>
        <v/>
      </c>
      <c r="M1501" s="1" t="str">
        <f t="shared" si="47"/>
        <v/>
      </c>
      <c r="N1501" s="1" t="str">
        <f>IF(ISBLANK($C1501),"",IF(ISNA(VLOOKUP($L1501,'result messages'!$H$3:$L$11,2,FALSE)),VLOOKUP($M1501,'result messages'!$H$3:$L$11,2,FALSE),VLOOKUP($L1501,'result messages'!$H$3:$L$11,2,FALSE)))</f>
        <v/>
      </c>
      <c r="O1501" s="1" t="str">
        <f>IF(ISBLANK($C1501),"",IF(ISNA(VLOOKUP($L1501,'result messages'!$H$3:$L$11,3,FALSE)),VLOOKUP($M1501,'result messages'!$H$3:$L$11,3,FALSE),VLOOKUP($L1501,'result messages'!$H$3:$L$11,3,FALSE)))</f>
        <v/>
      </c>
      <c r="P1501" s="1" t="str">
        <f>IF(ISBLANK($C1501),"",IF(ISNA(VLOOKUP($L1501,'result messages'!$H$3:$L$11,4,FALSE)),VLOOKUP($M1501,'result messages'!$H$3:$L$11,4,FALSE),VLOOKUP($L1501,'result messages'!$H$3:$L$11,4,FALSE)))</f>
        <v/>
      </c>
      <c r="Q1501" s="1" t="str">
        <f>IF(ISBLANK($C1501),"",IF(ISNA(VLOOKUP($L1501,'result messages'!$H$3:$L$11,5,FALSE)),VLOOKUP($M1501,'result messages'!$H$3:$L$11,5,FALSE),VLOOKUP($L1501,'result messages'!$H$3:$L$11,5,FALSE)))</f>
        <v/>
      </c>
    </row>
    <row r="1502" spans="1:17">
      <c r="A1502" s="1">
        <v>1499</v>
      </c>
      <c r="B1502" s="1"/>
      <c r="C1502" s="1"/>
      <c r="D1502" s="1"/>
      <c r="E1502" s="6"/>
      <c r="F1502" s="1"/>
      <c r="G1502" s="1" t="str">
        <f>IF(ISNA(VLOOKUP($C1502,'DTEN TCAP Linkage deviceId'!$A$1:$A$20000,1,FALSE)),"No","Yes")</f>
        <v>No</v>
      </c>
      <c r="H1502" s="1" t="str">
        <f>IF(ISNA(VLOOKUP($C1502,'Provisioning Requester'!$F$3:$H$20000,2,FALSE)),"No","Yes")</f>
        <v>No</v>
      </c>
      <c r="I1502" s="1" t="str">
        <f>IF($H1502="Yes",VLOOKUP($C1502,'Provisioning Requester'!$F$3:$H$20000,3,FALSE),"-")</f>
        <v>-</v>
      </c>
      <c r="J1502" s="1" t="str">
        <f>IF(OR(D1502="SVCP", E1502="TRUE"), "No", IF(ISNA(VLOOKUP($C1502,'ProvResponder deviceId'!$A$1:$A$20000,1,FALSE)),"No","Yes"))</f>
        <v>No</v>
      </c>
      <c r="K1502" s="1" t="str">
        <f>IF($J1502="Yes",VLOOKUP($C1502,'ProvResponder deviceId'!$A$1:$C$20000,3,FALSE),"-")</f>
        <v>-</v>
      </c>
      <c r="L1502" s="1" t="str">
        <f t="shared" si="46"/>
        <v/>
      </c>
      <c r="M1502" s="1" t="str">
        <f t="shared" si="47"/>
        <v/>
      </c>
      <c r="N1502" s="1" t="str">
        <f>IF(ISBLANK($C1502),"",IF(ISNA(VLOOKUP($L1502,'result messages'!$H$3:$L$11,2,FALSE)),VLOOKUP($M1502,'result messages'!$H$3:$L$11,2,FALSE),VLOOKUP($L1502,'result messages'!$H$3:$L$11,2,FALSE)))</f>
        <v/>
      </c>
      <c r="O1502" s="1" t="str">
        <f>IF(ISBLANK($C1502),"",IF(ISNA(VLOOKUP($L1502,'result messages'!$H$3:$L$11,3,FALSE)),VLOOKUP($M1502,'result messages'!$H$3:$L$11,3,FALSE),VLOOKUP($L1502,'result messages'!$H$3:$L$11,3,FALSE)))</f>
        <v/>
      </c>
      <c r="P1502" s="1" t="str">
        <f>IF(ISBLANK($C1502),"",IF(ISNA(VLOOKUP($L1502,'result messages'!$H$3:$L$11,4,FALSE)),VLOOKUP($M1502,'result messages'!$H$3:$L$11,4,FALSE),VLOOKUP($L1502,'result messages'!$H$3:$L$11,4,FALSE)))</f>
        <v/>
      </c>
      <c r="Q1502" s="1" t="str">
        <f>IF(ISBLANK($C1502),"",IF(ISNA(VLOOKUP($L1502,'result messages'!$H$3:$L$11,5,FALSE)),VLOOKUP($M1502,'result messages'!$H$3:$L$11,5,FALSE),VLOOKUP($L1502,'result messages'!$H$3:$L$11,5,FALSE)))</f>
        <v/>
      </c>
    </row>
    <row r="1503" spans="1:17">
      <c r="A1503" s="1">
        <v>1500</v>
      </c>
      <c r="B1503" s="1"/>
      <c r="C1503" s="1"/>
      <c r="D1503" s="1"/>
      <c r="E1503" s="6"/>
      <c r="F1503" s="1"/>
      <c r="G1503" s="1" t="str">
        <f>IF(ISNA(VLOOKUP($C1503,'DTEN TCAP Linkage deviceId'!$A$1:$A$20000,1,FALSE)),"No","Yes")</f>
        <v>No</v>
      </c>
      <c r="H1503" s="1" t="str">
        <f>IF(ISNA(VLOOKUP($C1503,'Provisioning Requester'!$F$3:$H$20000,2,FALSE)),"No","Yes")</f>
        <v>No</v>
      </c>
      <c r="I1503" s="1" t="str">
        <f>IF($H1503="Yes",VLOOKUP($C1503,'Provisioning Requester'!$F$3:$H$20000,3,FALSE),"-")</f>
        <v>-</v>
      </c>
      <c r="J1503" s="1" t="str">
        <f>IF(OR(D1503="SVCP", E1503="TRUE"), "No", IF(ISNA(VLOOKUP($C1503,'ProvResponder deviceId'!$A$1:$A$20000,1,FALSE)),"No","Yes"))</f>
        <v>No</v>
      </c>
      <c r="K1503" s="1" t="str">
        <f>IF($J1503="Yes",VLOOKUP($C1503,'ProvResponder deviceId'!$A$1:$C$20000,3,FALSE),"-")</f>
        <v>-</v>
      </c>
      <c r="L1503" s="1" t="str">
        <f t="shared" si="46"/>
        <v/>
      </c>
      <c r="M1503" s="1" t="str">
        <f t="shared" si="47"/>
        <v/>
      </c>
      <c r="N1503" s="1" t="str">
        <f>IF(ISBLANK($C1503),"",IF(ISNA(VLOOKUP($L1503,'result messages'!$H$3:$L$11,2,FALSE)),VLOOKUP($M1503,'result messages'!$H$3:$L$11,2,FALSE),VLOOKUP($L1503,'result messages'!$H$3:$L$11,2,FALSE)))</f>
        <v/>
      </c>
      <c r="O1503" s="1" t="str">
        <f>IF(ISBLANK($C1503),"",IF(ISNA(VLOOKUP($L1503,'result messages'!$H$3:$L$11,3,FALSE)),VLOOKUP($M1503,'result messages'!$H$3:$L$11,3,FALSE),VLOOKUP($L1503,'result messages'!$H$3:$L$11,3,FALSE)))</f>
        <v/>
      </c>
      <c r="P1503" s="1" t="str">
        <f>IF(ISBLANK($C1503),"",IF(ISNA(VLOOKUP($L1503,'result messages'!$H$3:$L$11,4,FALSE)),VLOOKUP($M1503,'result messages'!$H$3:$L$11,4,FALSE),VLOOKUP($L1503,'result messages'!$H$3:$L$11,4,FALSE)))</f>
        <v/>
      </c>
      <c r="Q1503" s="1" t="str">
        <f>IF(ISBLANK($C1503),"",IF(ISNA(VLOOKUP($L1503,'result messages'!$H$3:$L$11,5,FALSE)),VLOOKUP($M1503,'result messages'!$H$3:$L$11,5,FALSE),VLOOKUP($L1503,'result messages'!$H$3:$L$11,5,FALSE)))</f>
        <v/>
      </c>
    </row>
    <row r="1504" spans="1:17">
      <c r="A1504" s="1">
        <v>1501</v>
      </c>
      <c r="B1504" s="1"/>
      <c r="C1504" s="1"/>
      <c r="D1504" s="1"/>
      <c r="E1504" s="6"/>
      <c r="F1504" s="1"/>
      <c r="G1504" s="1" t="str">
        <f>IF(ISNA(VLOOKUP($C1504,'DTEN TCAP Linkage deviceId'!$A$1:$A$20000,1,FALSE)),"No","Yes")</f>
        <v>No</v>
      </c>
      <c r="H1504" s="1" t="str">
        <f>IF(ISNA(VLOOKUP($C1504,'Provisioning Requester'!$F$3:$H$20000,2,FALSE)),"No","Yes")</f>
        <v>No</v>
      </c>
      <c r="I1504" s="1" t="str">
        <f>IF($H1504="Yes",VLOOKUP($C1504,'Provisioning Requester'!$F$3:$H$20000,3,FALSE),"-")</f>
        <v>-</v>
      </c>
      <c r="J1504" s="1" t="str">
        <f>IF(OR(D1504="SVCP", E1504="TRUE"), "No", IF(ISNA(VLOOKUP($C1504,'ProvResponder deviceId'!$A$1:$A$20000,1,FALSE)),"No","Yes"))</f>
        <v>No</v>
      </c>
      <c r="K1504" s="1" t="str">
        <f>IF($J1504="Yes",VLOOKUP($C1504,'ProvResponder deviceId'!$A$1:$C$20000,3,FALSE),"-")</f>
        <v>-</v>
      </c>
      <c r="L1504" s="1" t="str">
        <f t="shared" si="46"/>
        <v/>
      </c>
      <c r="M1504" s="1" t="str">
        <f t="shared" si="47"/>
        <v/>
      </c>
      <c r="N1504" s="1" t="str">
        <f>IF(ISBLANK($C1504),"",IF(ISNA(VLOOKUP($L1504,'result messages'!$H$3:$L$11,2,FALSE)),VLOOKUP($M1504,'result messages'!$H$3:$L$11,2,FALSE),VLOOKUP($L1504,'result messages'!$H$3:$L$11,2,FALSE)))</f>
        <v/>
      </c>
      <c r="O1504" s="1" t="str">
        <f>IF(ISBLANK($C1504),"",IF(ISNA(VLOOKUP($L1504,'result messages'!$H$3:$L$11,3,FALSE)),VLOOKUP($M1504,'result messages'!$H$3:$L$11,3,FALSE),VLOOKUP($L1504,'result messages'!$H$3:$L$11,3,FALSE)))</f>
        <v/>
      </c>
      <c r="P1504" s="1" t="str">
        <f>IF(ISBLANK($C1504),"",IF(ISNA(VLOOKUP($L1504,'result messages'!$H$3:$L$11,4,FALSE)),VLOOKUP($M1504,'result messages'!$H$3:$L$11,4,FALSE),VLOOKUP($L1504,'result messages'!$H$3:$L$11,4,FALSE)))</f>
        <v/>
      </c>
      <c r="Q1504" s="1" t="str">
        <f>IF(ISBLANK($C1504),"",IF(ISNA(VLOOKUP($L1504,'result messages'!$H$3:$L$11,5,FALSE)),VLOOKUP($M1504,'result messages'!$H$3:$L$11,5,FALSE),VLOOKUP($L1504,'result messages'!$H$3:$L$11,5,FALSE)))</f>
        <v/>
      </c>
    </row>
    <row r="1505" spans="1:17">
      <c r="A1505" s="1">
        <v>1502</v>
      </c>
      <c r="B1505" s="1"/>
      <c r="C1505" s="1"/>
      <c r="D1505" s="1"/>
      <c r="E1505" s="6"/>
      <c r="F1505" s="1"/>
      <c r="G1505" s="1" t="str">
        <f>IF(ISNA(VLOOKUP($C1505,'DTEN TCAP Linkage deviceId'!$A$1:$A$20000,1,FALSE)),"No","Yes")</f>
        <v>No</v>
      </c>
      <c r="H1505" s="1" t="str">
        <f>IF(ISNA(VLOOKUP($C1505,'Provisioning Requester'!$F$3:$H$20000,2,FALSE)),"No","Yes")</f>
        <v>No</v>
      </c>
      <c r="I1505" s="1" t="str">
        <f>IF($H1505="Yes",VLOOKUP($C1505,'Provisioning Requester'!$F$3:$H$20000,3,FALSE),"-")</f>
        <v>-</v>
      </c>
      <c r="J1505" s="1" t="str">
        <f>IF(OR(D1505="SVCP", E1505="TRUE"), "No", IF(ISNA(VLOOKUP($C1505,'ProvResponder deviceId'!$A$1:$A$20000,1,FALSE)),"No","Yes"))</f>
        <v>No</v>
      </c>
      <c r="K1505" s="1" t="str">
        <f>IF($J1505="Yes",VLOOKUP($C1505,'ProvResponder deviceId'!$A$1:$C$20000,3,FALSE),"-")</f>
        <v>-</v>
      </c>
      <c r="L1505" s="1" t="str">
        <f t="shared" si="46"/>
        <v/>
      </c>
      <c r="M1505" s="1" t="str">
        <f t="shared" si="47"/>
        <v/>
      </c>
      <c r="N1505" s="1" t="str">
        <f>IF(ISBLANK($C1505),"",IF(ISNA(VLOOKUP($L1505,'result messages'!$H$3:$L$11,2,FALSE)),VLOOKUP($M1505,'result messages'!$H$3:$L$11,2,FALSE),VLOOKUP($L1505,'result messages'!$H$3:$L$11,2,FALSE)))</f>
        <v/>
      </c>
      <c r="O1505" s="1" t="str">
        <f>IF(ISBLANK($C1505),"",IF(ISNA(VLOOKUP($L1505,'result messages'!$H$3:$L$11,3,FALSE)),VLOOKUP($M1505,'result messages'!$H$3:$L$11,3,FALSE),VLOOKUP($L1505,'result messages'!$H$3:$L$11,3,FALSE)))</f>
        <v/>
      </c>
      <c r="P1505" s="1" t="str">
        <f>IF(ISBLANK($C1505),"",IF(ISNA(VLOOKUP($L1505,'result messages'!$H$3:$L$11,4,FALSE)),VLOOKUP($M1505,'result messages'!$H$3:$L$11,4,FALSE),VLOOKUP($L1505,'result messages'!$H$3:$L$11,4,FALSE)))</f>
        <v/>
      </c>
      <c r="Q1505" s="1" t="str">
        <f>IF(ISBLANK($C1505),"",IF(ISNA(VLOOKUP($L1505,'result messages'!$H$3:$L$11,5,FALSE)),VLOOKUP($M1505,'result messages'!$H$3:$L$11,5,FALSE),VLOOKUP($L1505,'result messages'!$H$3:$L$11,5,FALSE)))</f>
        <v/>
      </c>
    </row>
    <row r="1506" spans="1:17">
      <c r="A1506" s="1">
        <v>1503</v>
      </c>
      <c r="B1506" s="1"/>
      <c r="C1506" s="1"/>
      <c r="D1506" s="1"/>
      <c r="E1506" s="6"/>
      <c r="F1506" s="1"/>
      <c r="G1506" s="1" t="str">
        <f>IF(ISNA(VLOOKUP($C1506,'DTEN TCAP Linkage deviceId'!$A$1:$A$20000,1,FALSE)),"No","Yes")</f>
        <v>No</v>
      </c>
      <c r="H1506" s="1" t="str">
        <f>IF(ISNA(VLOOKUP($C1506,'Provisioning Requester'!$F$3:$H$20000,2,FALSE)),"No","Yes")</f>
        <v>No</v>
      </c>
      <c r="I1506" s="1" t="str">
        <f>IF($H1506="Yes",VLOOKUP($C1506,'Provisioning Requester'!$F$3:$H$20000,3,FALSE),"-")</f>
        <v>-</v>
      </c>
      <c r="J1506" s="1" t="str">
        <f>IF(OR(D1506="SVCP", E1506="TRUE"), "No", IF(ISNA(VLOOKUP($C1506,'ProvResponder deviceId'!$A$1:$A$20000,1,FALSE)),"No","Yes"))</f>
        <v>No</v>
      </c>
      <c r="K1506" s="1" t="str">
        <f>IF($J1506="Yes",VLOOKUP($C1506,'ProvResponder deviceId'!$A$1:$C$20000,3,FALSE),"-")</f>
        <v>-</v>
      </c>
      <c r="L1506" s="1" t="str">
        <f t="shared" si="46"/>
        <v/>
      </c>
      <c r="M1506" s="1" t="str">
        <f t="shared" si="47"/>
        <v/>
      </c>
      <c r="N1506" s="1" t="str">
        <f>IF(ISBLANK($C1506),"",IF(ISNA(VLOOKUP($L1506,'result messages'!$H$3:$L$11,2,FALSE)),VLOOKUP($M1506,'result messages'!$H$3:$L$11,2,FALSE),VLOOKUP($L1506,'result messages'!$H$3:$L$11,2,FALSE)))</f>
        <v/>
      </c>
      <c r="O1506" s="1" t="str">
        <f>IF(ISBLANK($C1506),"",IF(ISNA(VLOOKUP($L1506,'result messages'!$H$3:$L$11,3,FALSE)),VLOOKUP($M1506,'result messages'!$H$3:$L$11,3,FALSE),VLOOKUP($L1506,'result messages'!$H$3:$L$11,3,FALSE)))</f>
        <v/>
      </c>
      <c r="P1506" s="1" t="str">
        <f>IF(ISBLANK($C1506),"",IF(ISNA(VLOOKUP($L1506,'result messages'!$H$3:$L$11,4,FALSE)),VLOOKUP($M1506,'result messages'!$H$3:$L$11,4,FALSE),VLOOKUP($L1506,'result messages'!$H$3:$L$11,4,FALSE)))</f>
        <v/>
      </c>
      <c r="Q1506" s="1" t="str">
        <f>IF(ISBLANK($C1506),"",IF(ISNA(VLOOKUP($L1506,'result messages'!$H$3:$L$11,5,FALSE)),VLOOKUP($M1506,'result messages'!$H$3:$L$11,5,FALSE),VLOOKUP($L1506,'result messages'!$H$3:$L$11,5,FALSE)))</f>
        <v/>
      </c>
    </row>
    <row r="1507" spans="1:17">
      <c r="A1507" s="1">
        <v>1504</v>
      </c>
      <c r="B1507" s="1"/>
      <c r="C1507" s="1"/>
      <c r="D1507" s="1"/>
      <c r="E1507" s="6"/>
      <c r="F1507" s="1"/>
      <c r="G1507" s="1" t="str">
        <f>IF(ISNA(VLOOKUP($C1507,'DTEN TCAP Linkage deviceId'!$A$1:$A$20000,1,FALSE)),"No","Yes")</f>
        <v>No</v>
      </c>
      <c r="H1507" s="1" t="str">
        <f>IF(ISNA(VLOOKUP($C1507,'Provisioning Requester'!$F$3:$H$20000,2,FALSE)),"No","Yes")</f>
        <v>No</v>
      </c>
      <c r="I1507" s="1" t="str">
        <f>IF($H1507="Yes",VLOOKUP($C1507,'Provisioning Requester'!$F$3:$H$20000,3,FALSE),"-")</f>
        <v>-</v>
      </c>
      <c r="J1507" s="1" t="str">
        <f>IF(OR(D1507="SVCP", E1507="TRUE"), "No", IF(ISNA(VLOOKUP($C1507,'ProvResponder deviceId'!$A$1:$A$20000,1,FALSE)),"No","Yes"))</f>
        <v>No</v>
      </c>
      <c r="K1507" s="1" t="str">
        <f>IF($J1507="Yes",VLOOKUP($C1507,'ProvResponder deviceId'!$A$1:$C$20000,3,FALSE),"-")</f>
        <v>-</v>
      </c>
      <c r="L1507" s="1" t="str">
        <f t="shared" si="46"/>
        <v/>
      </c>
      <c r="M1507" s="1" t="str">
        <f t="shared" si="47"/>
        <v/>
      </c>
      <c r="N1507" s="1" t="str">
        <f>IF(ISBLANK($C1507),"",IF(ISNA(VLOOKUP($L1507,'result messages'!$H$3:$L$11,2,FALSE)),VLOOKUP($M1507,'result messages'!$H$3:$L$11,2,FALSE),VLOOKUP($L1507,'result messages'!$H$3:$L$11,2,FALSE)))</f>
        <v/>
      </c>
      <c r="O1507" s="1" t="str">
        <f>IF(ISBLANK($C1507),"",IF(ISNA(VLOOKUP($L1507,'result messages'!$H$3:$L$11,3,FALSE)),VLOOKUP($M1507,'result messages'!$H$3:$L$11,3,FALSE),VLOOKUP($L1507,'result messages'!$H$3:$L$11,3,FALSE)))</f>
        <v/>
      </c>
      <c r="P1507" s="1" t="str">
        <f>IF(ISBLANK($C1507),"",IF(ISNA(VLOOKUP($L1507,'result messages'!$H$3:$L$11,4,FALSE)),VLOOKUP($M1507,'result messages'!$H$3:$L$11,4,FALSE),VLOOKUP($L1507,'result messages'!$H$3:$L$11,4,FALSE)))</f>
        <v/>
      </c>
      <c r="Q1507" s="1" t="str">
        <f>IF(ISBLANK($C1507),"",IF(ISNA(VLOOKUP($L1507,'result messages'!$H$3:$L$11,5,FALSE)),VLOOKUP($M1507,'result messages'!$H$3:$L$11,5,FALSE),VLOOKUP($L1507,'result messages'!$H$3:$L$11,5,FALSE)))</f>
        <v/>
      </c>
    </row>
    <row r="1508" spans="1:17">
      <c r="A1508" s="1">
        <v>1505</v>
      </c>
      <c r="B1508" s="1"/>
      <c r="C1508" s="1"/>
      <c r="D1508" s="1"/>
      <c r="E1508" s="6"/>
      <c r="F1508" s="1"/>
      <c r="G1508" s="1" t="str">
        <f>IF(ISNA(VLOOKUP($C1508,'DTEN TCAP Linkage deviceId'!$A$1:$A$20000,1,FALSE)),"No","Yes")</f>
        <v>No</v>
      </c>
      <c r="H1508" s="1" t="str">
        <f>IF(ISNA(VLOOKUP($C1508,'Provisioning Requester'!$F$3:$H$20000,2,FALSE)),"No","Yes")</f>
        <v>No</v>
      </c>
      <c r="I1508" s="1" t="str">
        <f>IF($H1508="Yes",VLOOKUP($C1508,'Provisioning Requester'!$F$3:$H$20000,3,FALSE),"-")</f>
        <v>-</v>
      </c>
      <c r="J1508" s="1" t="str">
        <f>IF(OR(D1508="SVCP", E1508="TRUE"), "No", IF(ISNA(VLOOKUP($C1508,'ProvResponder deviceId'!$A$1:$A$20000,1,FALSE)),"No","Yes"))</f>
        <v>No</v>
      </c>
      <c r="K1508" s="1" t="str">
        <f>IF($J1508="Yes",VLOOKUP($C1508,'ProvResponder deviceId'!$A$1:$C$20000,3,FALSE),"-")</f>
        <v>-</v>
      </c>
      <c r="L1508" s="1" t="str">
        <f t="shared" si="46"/>
        <v/>
      </c>
      <c r="M1508" s="1" t="str">
        <f t="shared" si="47"/>
        <v/>
      </c>
      <c r="N1508" s="1" t="str">
        <f>IF(ISBLANK($C1508),"",IF(ISNA(VLOOKUP($L1508,'result messages'!$H$3:$L$11,2,FALSE)),VLOOKUP($M1508,'result messages'!$H$3:$L$11,2,FALSE),VLOOKUP($L1508,'result messages'!$H$3:$L$11,2,FALSE)))</f>
        <v/>
      </c>
      <c r="O1508" s="1" t="str">
        <f>IF(ISBLANK($C1508),"",IF(ISNA(VLOOKUP($L1508,'result messages'!$H$3:$L$11,3,FALSE)),VLOOKUP($M1508,'result messages'!$H$3:$L$11,3,FALSE),VLOOKUP($L1508,'result messages'!$H$3:$L$11,3,FALSE)))</f>
        <v/>
      </c>
      <c r="P1508" s="1" t="str">
        <f>IF(ISBLANK($C1508),"",IF(ISNA(VLOOKUP($L1508,'result messages'!$H$3:$L$11,4,FALSE)),VLOOKUP($M1508,'result messages'!$H$3:$L$11,4,FALSE),VLOOKUP($L1508,'result messages'!$H$3:$L$11,4,FALSE)))</f>
        <v/>
      </c>
      <c r="Q1508" s="1" t="str">
        <f>IF(ISBLANK($C1508),"",IF(ISNA(VLOOKUP($L1508,'result messages'!$H$3:$L$11,5,FALSE)),VLOOKUP($M1508,'result messages'!$H$3:$L$11,5,FALSE),VLOOKUP($L1508,'result messages'!$H$3:$L$11,5,FALSE)))</f>
        <v/>
      </c>
    </row>
    <row r="1509" spans="1:17">
      <c r="A1509" s="1">
        <v>1506</v>
      </c>
      <c r="B1509" s="1"/>
      <c r="C1509" s="1"/>
      <c r="D1509" s="1"/>
      <c r="E1509" s="6"/>
      <c r="F1509" s="1"/>
      <c r="G1509" s="1" t="str">
        <f>IF(ISNA(VLOOKUP($C1509,'DTEN TCAP Linkage deviceId'!$A$1:$A$20000,1,FALSE)),"No","Yes")</f>
        <v>No</v>
      </c>
      <c r="H1509" s="1" t="str">
        <f>IF(ISNA(VLOOKUP($C1509,'Provisioning Requester'!$F$3:$H$20000,2,FALSE)),"No","Yes")</f>
        <v>No</v>
      </c>
      <c r="I1509" s="1" t="str">
        <f>IF($H1509="Yes",VLOOKUP($C1509,'Provisioning Requester'!$F$3:$H$20000,3,FALSE),"-")</f>
        <v>-</v>
      </c>
      <c r="J1509" s="1" t="str">
        <f>IF(OR(D1509="SVCP", E1509="TRUE"), "No", IF(ISNA(VLOOKUP($C1509,'ProvResponder deviceId'!$A$1:$A$20000,1,FALSE)),"No","Yes"))</f>
        <v>No</v>
      </c>
      <c r="K1509" s="1" t="str">
        <f>IF($J1509="Yes",VLOOKUP($C1509,'ProvResponder deviceId'!$A$1:$C$20000,3,FALSE),"-")</f>
        <v>-</v>
      </c>
      <c r="L1509" s="1" t="str">
        <f t="shared" si="46"/>
        <v/>
      </c>
      <c r="M1509" s="1" t="str">
        <f t="shared" si="47"/>
        <v/>
      </c>
      <c r="N1509" s="1" t="str">
        <f>IF(ISBLANK($C1509),"",IF(ISNA(VLOOKUP($L1509,'result messages'!$H$3:$L$11,2,FALSE)),VLOOKUP($M1509,'result messages'!$H$3:$L$11,2,FALSE),VLOOKUP($L1509,'result messages'!$H$3:$L$11,2,FALSE)))</f>
        <v/>
      </c>
      <c r="O1509" s="1" t="str">
        <f>IF(ISBLANK($C1509),"",IF(ISNA(VLOOKUP($L1509,'result messages'!$H$3:$L$11,3,FALSE)),VLOOKUP($M1509,'result messages'!$H$3:$L$11,3,FALSE),VLOOKUP($L1509,'result messages'!$H$3:$L$11,3,FALSE)))</f>
        <v/>
      </c>
      <c r="P1509" s="1" t="str">
        <f>IF(ISBLANK($C1509),"",IF(ISNA(VLOOKUP($L1509,'result messages'!$H$3:$L$11,4,FALSE)),VLOOKUP($M1509,'result messages'!$H$3:$L$11,4,FALSE),VLOOKUP($L1509,'result messages'!$H$3:$L$11,4,FALSE)))</f>
        <v/>
      </c>
      <c r="Q1509" s="1" t="str">
        <f>IF(ISBLANK($C1509),"",IF(ISNA(VLOOKUP($L1509,'result messages'!$H$3:$L$11,5,FALSE)),VLOOKUP($M1509,'result messages'!$H$3:$L$11,5,FALSE),VLOOKUP($L1509,'result messages'!$H$3:$L$11,5,FALSE)))</f>
        <v/>
      </c>
    </row>
    <row r="1510" spans="1:17">
      <c r="A1510" s="1">
        <v>1507</v>
      </c>
      <c r="B1510" s="1"/>
      <c r="C1510" s="1"/>
      <c r="D1510" s="1"/>
      <c r="E1510" s="6"/>
      <c r="F1510" s="1"/>
      <c r="G1510" s="1" t="str">
        <f>IF(ISNA(VLOOKUP($C1510,'DTEN TCAP Linkage deviceId'!$A$1:$A$20000,1,FALSE)),"No","Yes")</f>
        <v>No</v>
      </c>
      <c r="H1510" s="1" t="str">
        <f>IF(ISNA(VLOOKUP($C1510,'Provisioning Requester'!$F$3:$H$20000,2,FALSE)),"No","Yes")</f>
        <v>No</v>
      </c>
      <c r="I1510" s="1" t="str">
        <f>IF($H1510="Yes",VLOOKUP($C1510,'Provisioning Requester'!$F$3:$H$20000,3,FALSE),"-")</f>
        <v>-</v>
      </c>
      <c r="J1510" s="1" t="str">
        <f>IF(OR(D1510="SVCP", E1510="TRUE"), "No", IF(ISNA(VLOOKUP($C1510,'ProvResponder deviceId'!$A$1:$A$20000,1,FALSE)),"No","Yes"))</f>
        <v>No</v>
      </c>
      <c r="K1510" s="1" t="str">
        <f>IF($J1510="Yes",VLOOKUP($C1510,'ProvResponder deviceId'!$A$1:$C$20000,3,FALSE),"-")</f>
        <v>-</v>
      </c>
      <c r="L1510" s="1" t="str">
        <f t="shared" si="46"/>
        <v/>
      </c>
      <c r="M1510" s="1" t="str">
        <f t="shared" si="47"/>
        <v/>
      </c>
      <c r="N1510" s="1" t="str">
        <f>IF(ISBLANK($C1510),"",IF(ISNA(VLOOKUP($L1510,'result messages'!$H$3:$L$11,2,FALSE)),VLOOKUP($M1510,'result messages'!$H$3:$L$11,2,FALSE),VLOOKUP($L1510,'result messages'!$H$3:$L$11,2,FALSE)))</f>
        <v/>
      </c>
      <c r="O1510" s="1" t="str">
        <f>IF(ISBLANK($C1510),"",IF(ISNA(VLOOKUP($L1510,'result messages'!$H$3:$L$11,3,FALSE)),VLOOKUP($M1510,'result messages'!$H$3:$L$11,3,FALSE),VLOOKUP($L1510,'result messages'!$H$3:$L$11,3,FALSE)))</f>
        <v/>
      </c>
      <c r="P1510" s="1" t="str">
        <f>IF(ISBLANK($C1510),"",IF(ISNA(VLOOKUP($L1510,'result messages'!$H$3:$L$11,4,FALSE)),VLOOKUP($M1510,'result messages'!$H$3:$L$11,4,FALSE),VLOOKUP($L1510,'result messages'!$H$3:$L$11,4,FALSE)))</f>
        <v/>
      </c>
      <c r="Q1510" s="1" t="str">
        <f>IF(ISBLANK($C1510),"",IF(ISNA(VLOOKUP($L1510,'result messages'!$H$3:$L$11,5,FALSE)),VLOOKUP($M1510,'result messages'!$H$3:$L$11,5,FALSE),VLOOKUP($L1510,'result messages'!$H$3:$L$11,5,FALSE)))</f>
        <v/>
      </c>
    </row>
    <row r="1511" spans="1:17">
      <c r="A1511" s="1">
        <v>1508</v>
      </c>
      <c r="B1511" s="1"/>
      <c r="C1511" s="1"/>
      <c r="D1511" s="1"/>
      <c r="E1511" s="6"/>
      <c r="F1511" s="1"/>
      <c r="G1511" s="1" t="str">
        <f>IF(ISNA(VLOOKUP($C1511,'DTEN TCAP Linkage deviceId'!$A$1:$A$20000,1,FALSE)),"No","Yes")</f>
        <v>No</v>
      </c>
      <c r="H1511" s="1" t="str">
        <f>IF(ISNA(VLOOKUP($C1511,'Provisioning Requester'!$F$3:$H$20000,2,FALSE)),"No","Yes")</f>
        <v>No</v>
      </c>
      <c r="I1511" s="1" t="str">
        <f>IF($H1511="Yes",VLOOKUP($C1511,'Provisioning Requester'!$F$3:$H$20000,3,FALSE),"-")</f>
        <v>-</v>
      </c>
      <c r="J1511" s="1" t="str">
        <f>IF(OR(D1511="SVCP", E1511="TRUE"), "No", IF(ISNA(VLOOKUP($C1511,'ProvResponder deviceId'!$A$1:$A$20000,1,FALSE)),"No","Yes"))</f>
        <v>No</v>
      </c>
      <c r="K1511" s="1" t="str">
        <f>IF($J1511="Yes",VLOOKUP($C1511,'ProvResponder deviceId'!$A$1:$C$20000,3,FALSE),"-")</f>
        <v>-</v>
      </c>
      <c r="L1511" s="1" t="str">
        <f t="shared" si="46"/>
        <v/>
      </c>
      <c r="M1511" s="1" t="str">
        <f t="shared" si="47"/>
        <v/>
      </c>
      <c r="N1511" s="1" t="str">
        <f>IF(ISBLANK($C1511),"",IF(ISNA(VLOOKUP($L1511,'result messages'!$H$3:$L$11,2,FALSE)),VLOOKUP($M1511,'result messages'!$H$3:$L$11,2,FALSE),VLOOKUP($L1511,'result messages'!$H$3:$L$11,2,FALSE)))</f>
        <v/>
      </c>
      <c r="O1511" s="1" t="str">
        <f>IF(ISBLANK($C1511),"",IF(ISNA(VLOOKUP($L1511,'result messages'!$H$3:$L$11,3,FALSE)),VLOOKUP($M1511,'result messages'!$H$3:$L$11,3,FALSE),VLOOKUP($L1511,'result messages'!$H$3:$L$11,3,FALSE)))</f>
        <v/>
      </c>
      <c r="P1511" s="1" t="str">
        <f>IF(ISBLANK($C1511),"",IF(ISNA(VLOOKUP($L1511,'result messages'!$H$3:$L$11,4,FALSE)),VLOOKUP($M1511,'result messages'!$H$3:$L$11,4,FALSE),VLOOKUP($L1511,'result messages'!$H$3:$L$11,4,FALSE)))</f>
        <v/>
      </c>
      <c r="Q1511" s="1" t="str">
        <f>IF(ISBLANK($C1511),"",IF(ISNA(VLOOKUP($L1511,'result messages'!$H$3:$L$11,5,FALSE)),VLOOKUP($M1511,'result messages'!$H$3:$L$11,5,FALSE),VLOOKUP($L1511,'result messages'!$H$3:$L$11,5,FALSE)))</f>
        <v/>
      </c>
    </row>
    <row r="1512" spans="1:17">
      <c r="A1512" s="1">
        <v>1509</v>
      </c>
      <c r="B1512" s="1"/>
      <c r="C1512" s="1"/>
      <c r="D1512" s="1"/>
      <c r="E1512" s="6"/>
      <c r="F1512" s="1"/>
      <c r="G1512" s="1" t="str">
        <f>IF(ISNA(VLOOKUP($C1512,'DTEN TCAP Linkage deviceId'!$A$1:$A$20000,1,FALSE)),"No","Yes")</f>
        <v>No</v>
      </c>
      <c r="H1512" s="1" t="str">
        <f>IF(ISNA(VLOOKUP($C1512,'Provisioning Requester'!$F$3:$H$20000,2,FALSE)),"No","Yes")</f>
        <v>No</v>
      </c>
      <c r="I1512" s="1" t="str">
        <f>IF($H1512="Yes",VLOOKUP($C1512,'Provisioning Requester'!$F$3:$H$20000,3,FALSE),"-")</f>
        <v>-</v>
      </c>
      <c r="J1512" s="1" t="str">
        <f>IF(OR(D1512="SVCP", E1512="TRUE"), "No", IF(ISNA(VLOOKUP($C1512,'ProvResponder deviceId'!$A$1:$A$20000,1,FALSE)),"No","Yes"))</f>
        <v>No</v>
      </c>
      <c r="K1512" s="1" t="str">
        <f>IF($J1512="Yes",VLOOKUP($C1512,'ProvResponder deviceId'!$A$1:$C$20000,3,FALSE),"-")</f>
        <v>-</v>
      </c>
      <c r="L1512" s="1" t="str">
        <f t="shared" si="46"/>
        <v/>
      </c>
      <c r="M1512" s="1" t="str">
        <f t="shared" si="47"/>
        <v/>
      </c>
      <c r="N1512" s="1" t="str">
        <f>IF(ISBLANK($C1512),"",IF(ISNA(VLOOKUP($L1512,'result messages'!$H$3:$L$11,2,FALSE)),VLOOKUP($M1512,'result messages'!$H$3:$L$11,2,FALSE),VLOOKUP($L1512,'result messages'!$H$3:$L$11,2,FALSE)))</f>
        <v/>
      </c>
      <c r="O1512" s="1" t="str">
        <f>IF(ISBLANK($C1512),"",IF(ISNA(VLOOKUP($L1512,'result messages'!$H$3:$L$11,3,FALSE)),VLOOKUP($M1512,'result messages'!$H$3:$L$11,3,FALSE),VLOOKUP($L1512,'result messages'!$H$3:$L$11,3,FALSE)))</f>
        <v/>
      </c>
      <c r="P1512" s="1" t="str">
        <f>IF(ISBLANK($C1512),"",IF(ISNA(VLOOKUP($L1512,'result messages'!$H$3:$L$11,4,FALSE)),VLOOKUP($M1512,'result messages'!$H$3:$L$11,4,FALSE),VLOOKUP($L1512,'result messages'!$H$3:$L$11,4,FALSE)))</f>
        <v/>
      </c>
      <c r="Q1512" s="1" t="str">
        <f>IF(ISBLANK($C1512),"",IF(ISNA(VLOOKUP($L1512,'result messages'!$H$3:$L$11,5,FALSE)),VLOOKUP($M1512,'result messages'!$H$3:$L$11,5,FALSE),VLOOKUP($L1512,'result messages'!$H$3:$L$11,5,FALSE)))</f>
        <v/>
      </c>
    </row>
    <row r="1513" spans="1:17">
      <c r="A1513" s="1">
        <v>1510</v>
      </c>
      <c r="B1513" s="1"/>
      <c r="C1513" s="1"/>
      <c r="D1513" s="1"/>
      <c r="E1513" s="6"/>
      <c r="F1513" s="1"/>
      <c r="G1513" s="1" t="str">
        <f>IF(ISNA(VLOOKUP($C1513,'DTEN TCAP Linkage deviceId'!$A$1:$A$20000,1,FALSE)),"No","Yes")</f>
        <v>No</v>
      </c>
      <c r="H1513" s="1" t="str">
        <f>IF(ISNA(VLOOKUP($C1513,'Provisioning Requester'!$F$3:$H$20000,2,FALSE)),"No","Yes")</f>
        <v>No</v>
      </c>
      <c r="I1513" s="1" t="str">
        <f>IF($H1513="Yes",VLOOKUP($C1513,'Provisioning Requester'!$F$3:$H$20000,3,FALSE),"-")</f>
        <v>-</v>
      </c>
      <c r="J1513" s="1" t="str">
        <f>IF(OR(D1513="SVCP", E1513="TRUE"), "No", IF(ISNA(VLOOKUP($C1513,'ProvResponder deviceId'!$A$1:$A$20000,1,FALSE)),"No","Yes"))</f>
        <v>No</v>
      </c>
      <c r="K1513" s="1" t="str">
        <f>IF($J1513="Yes",VLOOKUP($C1513,'ProvResponder deviceId'!$A$1:$C$20000,3,FALSE),"-")</f>
        <v>-</v>
      </c>
      <c r="L1513" s="1" t="str">
        <f t="shared" si="46"/>
        <v/>
      </c>
      <c r="M1513" s="1" t="str">
        <f t="shared" si="47"/>
        <v/>
      </c>
      <c r="N1513" s="1" t="str">
        <f>IF(ISBLANK($C1513),"",IF(ISNA(VLOOKUP($L1513,'result messages'!$H$3:$L$11,2,FALSE)),VLOOKUP($M1513,'result messages'!$H$3:$L$11,2,FALSE),VLOOKUP($L1513,'result messages'!$H$3:$L$11,2,FALSE)))</f>
        <v/>
      </c>
      <c r="O1513" s="1" t="str">
        <f>IF(ISBLANK($C1513),"",IF(ISNA(VLOOKUP($L1513,'result messages'!$H$3:$L$11,3,FALSE)),VLOOKUP($M1513,'result messages'!$H$3:$L$11,3,FALSE),VLOOKUP($L1513,'result messages'!$H$3:$L$11,3,FALSE)))</f>
        <v/>
      </c>
      <c r="P1513" s="1" t="str">
        <f>IF(ISBLANK($C1513),"",IF(ISNA(VLOOKUP($L1513,'result messages'!$H$3:$L$11,4,FALSE)),VLOOKUP($M1513,'result messages'!$H$3:$L$11,4,FALSE),VLOOKUP($L1513,'result messages'!$H$3:$L$11,4,FALSE)))</f>
        <v/>
      </c>
      <c r="Q1513" s="1" t="str">
        <f>IF(ISBLANK($C1513),"",IF(ISNA(VLOOKUP($L1513,'result messages'!$H$3:$L$11,5,FALSE)),VLOOKUP($M1513,'result messages'!$H$3:$L$11,5,FALSE),VLOOKUP($L1513,'result messages'!$H$3:$L$11,5,FALSE)))</f>
        <v/>
      </c>
    </row>
    <row r="1514" spans="1:17">
      <c r="A1514" s="1">
        <v>1511</v>
      </c>
      <c r="B1514" s="1"/>
      <c r="C1514" s="1"/>
      <c r="D1514" s="1"/>
      <c r="E1514" s="6"/>
      <c r="F1514" s="1"/>
      <c r="G1514" s="1" t="str">
        <f>IF(ISNA(VLOOKUP($C1514,'DTEN TCAP Linkage deviceId'!$A$1:$A$20000,1,FALSE)),"No","Yes")</f>
        <v>No</v>
      </c>
      <c r="H1514" s="1" t="str">
        <f>IF(ISNA(VLOOKUP($C1514,'Provisioning Requester'!$F$3:$H$20000,2,FALSE)),"No","Yes")</f>
        <v>No</v>
      </c>
      <c r="I1514" s="1" t="str">
        <f>IF($H1514="Yes",VLOOKUP($C1514,'Provisioning Requester'!$F$3:$H$20000,3,FALSE),"-")</f>
        <v>-</v>
      </c>
      <c r="J1514" s="1" t="str">
        <f>IF(OR(D1514="SVCP", E1514="TRUE"), "No", IF(ISNA(VLOOKUP($C1514,'ProvResponder deviceId'!$A$1:$A$20000,1,FALSE)),"No","Yes"))</f>
        <v>No</v>
      </c>
      <c r="K1514" s="1" t="str">
        <f>IF($J1514="Yes",VLOOKUP($C1514,'ProvResponder deviceId'!$A$1:$C$20000,3,FALSE),"-")</f>
        <v>-</v>
      </c>
      <c r="L1514" s="1" t="str">
        <f t="shared" si="46"/>
        <v/>
      </c>
      <c r="M1514" s="1" t="str">
        <f t="shared" si="47"/>
        <v/>
      </c>
      <c r="N1514" s="1" t="str">
        <f>IF(ISBLANK($C1514),"",IF(ISNA(VLOOKUP($L1514,'result messages'!$H$3:$L$11,2,FALSE)),VLOOKUP($M1514,'result messages'!$H$3:$L$11,2,FALSE),VLOOKUP($L1514,'result messages'!$H$3:$L$11,2,FALSE)))</f>
        <v/>
      </c>
      <c r="O1514" s="1" t="str">
        <f>IF(ISBLANK($C1514),"",IF(ISNA(VLOOKUP($L1514,'result messages'!$H$3:$L$11,3,FALSE)),VLOOKUP($M1514,'result messages'!$H$3:$L$11,3,FALSE),VLOOKUP($L1514,'result messages'!$H$3:$L$11,3,FALSE)))</f>
        <v/>
      </c>
      <c r="P1514" s="1" t="str">
        <f>IF(ISBLANK($C1514),"",IF(ISNA(VLOOKUP($L1514,'result messages'!$H$3:$L$11,4,FALSE)),VLOOKUP($M1514,'result messages'!$H$3:$L$11,4,FALSE),VLOOKUP($L1514,'result messages'!$H$3:$L$11,4,FALSE)))</f>
        <v/>
      </c>
      <c r="Q1514" s="1" t="str">
        <f>IF(ISBLANK($C1514),"",IF(ISNA(VLOOKUP($L1514,'result messages'!$H$3:$L$11,5,FALSE)),VLOOKUP($M1514,'result messages'!$H$3:$L$11,5,FALSE),VLOOKUP($L1514,'result messages'!$H$3:$L$11,5,FALSE)))</f>
        <v/>
      </c>
    </row>
    <row r="1515" spans="1:17">
      <c r="A1515" s="1">
        <v>1512</v>
      </c>
      <c r="B1515" s="1"/>
      <c r="C1515" s="1"/>
      <c r="D1515" s="1"/>
      <c r="E1515" s="6"/>
      <c r="F1515" s="1"/>
      <c r="G1515" s="1" t="str">
        <f>IF(ISNA(VLOOKUP($C1515,'DTEN TCAP Linkage deviceId'!$A$1:$A$20000,1,FALSE)),"No","Yes")</f>
        <v>No</v>
      </c>
      <c r="H1515" s="1" t="str">
        <f>IF(ISNA(VLOOKUP($C1515,'Provisioning Requester'!$F$3:$H$20000,2,FALSE)),"No","Yes")</f>
        <v>No</v>
      </c>
      <c r="I1515" s="1" t="str">
        <f>IF($H1515="Yes",VLOOKUP($C1515,'Provisioning Requester'!$F$3:$H$20000,3,FALSE),"-")</f>
        <v>-</v>
      </c>
      <c r="J1515" s="1" t="str">
        <f>IF(OR(D1515="SVCP", E1515="TRUE"), "No", IF(ISNA(VLOOKUP($C1515,'ProvResponder deviceId'!$A$1:$A$20000,1,FALSE)),"No","Yes"))</f>
        <v>No</v>
      </c>
      <c r="K1515" s="1" t="str">
        <f>IF($J1515="Yes",VLOOKUP($C1515,'ProvResponder deviceId'!$A$1:$C$20000,3,FALSE),"-")</f>
        <v>-</v>
      </c>
      <c r="L1515" s="1" t="str">
        <f t="shared" si="46"/>
        <v/>
      </c>
      <c r="M1515" s="1" t="str">
        <f t="shared" si="47"/>
        <v/>
      </c>
      <c r="N1515" s="1" t="str">
        <f>IF(ISBLANK($C1515),"",IF(ISNA(VLOOKUP($L1515,'result messages'!$H$3:$L$11,2,FALSE)),VLOOKUP($M1515,'result messages'!$H$3:$L$11,2,FALSE),VLOOKUP($L1515,'result messages'!$H$3:$L$11,2,FALSE)))</f>
        <v/>
      </c>
      <c r="O1515" s="1" t="str">
        <f>IF(ISBLANK($C1515),"",IF(ISNA(VLOOKUP($L1515,'result messages'!$H$3:$L$11,3,FALSE)),VLOOKUP($M1515,'result messages'!$H$3:$L$11,3,FALSE),VLOOKUP($L1515,'result messages'!$H$3:$L$11,3,FALSE)))</f>
        <v/>
      </c>
      <c r="P1515" s="1" t="str">
        <f>IF(ISBLANK($C1515),"",IF(ISNA(VLOOKUP($L1515,'result messages'!$H$3:$L$11,4,FALSE)),VLOOKUP($M1515,'result messages'!$H$3:$L$11,4,FALSE),VLOOKUP($L1515,'result messages'!$H$3:$L$11,4,FALSE)))</f>
        <v/>
      </c>
      <c r="Q1515" s="1" t="str">
        <f>IF(ISBLANK($C1515),"",IF(ISNA(VLOOKUP($L1515,'result messages'!$H$3:$L$11,5,FALSE)),VLOOKUP($M1515,'result messages'!$H$3:$L$11,5,FALSE),VLOOKUP($L1515,'result messages'!$H$3:$L$11,5,FALSE)))</f>
        <v/>
      </c>
    </row>
    <row r="1516" spans="1:17">
      <c r="A1516" s="1">
        <v>1513</v>
      </c>
      <c r="B1516" s="1"/>
      <c r="C1516" s="1"/>
      <c r="D1516" s="1"/>
      <c r="E1516" s="6"/>
      <c r="F1516" s="1"/>
      <c r="G1516" s="1" t="str">
        <f>IF(ISNA(VLOOKUP($C1516,'DTEN TCAP Linkage deviceId'!$A$1:$A$20000,1,FALSE)),"No","Yes")</f>
        <v>No</v>
      </c>
      <c r="H1516" s="1" t="str">
        <f>IF(ISNA(VLOOKUP($C1516,'Provisioning Requester'!$F$3:$H$20000,2,FALSE)),"No","Yes")</f>
        <v>No</v>
      </c>
      <c r="I1516" s="1" t="str">
        <f>IF($H1516="Yes",VLOOKUP($C1516,'Provisioning Requester'!$F$3:$H$20000,3,FALSE),"-")</f>
        <v>-</v>
      </c>
      <c r="J1516" s="1" t="str">
        <f>IF(OR(D1516="SVCP", E1516="TRUE"), "No", IF(ISNA(VLOOKUP($C1516,'ProvResponder deviceId'!$A$1:$A$20000,1,FALSE)),"No","Yes"))</f>
        <v>No</v>
      </c>
      <c r="K1516" s="1" t="str">
        <f>IF($J1516="Yes",VLOOKUP($C1516,'ProvResponder deviceId'!$A$1:$C$20000,3,FALSE),"-")</f>
        <v>-</v>
      </c>
      <c r="L1516" s="1" t="str">
        <f t="shared" si="46"/>
        <v/>
      </c>
      <c r="M1516" s="1" t="str">
        <f t="shared" si="47"/>
        <v/>
      </c>
      <c r="N1516" s="1" t="str">
        <f>IF(ISBLANK($C1516),"",IF(ISNA(VLOOKUP($L1516,'result messages'!$H$3:$L$11,2,FALSE)),VLOOKUP($M1516,'result messages'!$H$3:$L$11,2,FALSE),VLOOKUP($L1516,'result messages'!$H$3:$L$11,2,FALSE)))</f>
        <v/>
      </c>
      <c r="O1516" s="1" t="str">
        <f>IF(ISBLANK($C1516),"",IF(ISNA(VLOOKUP($L1516,'result messages'!$H$3:$L$11,3,FALSE)),VLOOKUP($M1516,'result messages'!$H$3:$L$11,3,FALSE),VLOOKUP($L1516,'result messages'!$H$3:$L$11,3,FALSE)))</f>
        <v/>
      </c>
      <c r="P1516" s="1" t="str">
        <f>IF(ISBLANK($C1516),"",IF(ISNA(VLOOKUP($L1516,'result messages'!$H$3:$L$11,4,FALSE)),VLOOKUP($M1516,'result messages'!$H$3:$L$11,4,FALSE),VLOOKUP($L1516,'result messages'!$H$3:$L$11,4,FALSE)))</f>
        <v/>
      </c>
      <c r="Q1516" s="1" t="str">
        <f>IF(ISBLANK($C1516),"",IF(ISNA(VLOOKUP($L1516,'result messages'!$H$3:$L$11,5,FALSE)),VLOOKUP($M1516,'result messages'!$H$3:$L$11,5,FALSE),VLOOKUP($L1516,'result messages'!$H$3:$L$11,5,FALSE)))</f>
        <v/>
      </c>
    </row>
    <row r="1517" spans="1:17">
      <c r="A1517" s="1">
        <v>1514</v>
      </c>
      <c r="B1517" s="1"/>
      <c r="C1517" s="1"/>
      <c r="D1517" s="1"/>
      <c r="E1517" s="6"/>
      <c r="F1517" s="1"/>
      <c r="G1517" s="1" t="str">
        <f>IF(ISNA(VLOOKUP($C1517,'DTEN TCAP Linkage deviceId'!$A$1:$A$20000,1,FALSE)),"No","Yes")</f>
        <v>No</v>
      </c>
      <c r="H1517" s="1" t="str">
        <f>IF(ISNA(VLOOKUP($C1517,'Provisioning Requester'!$F$3:$H$20000,2,FALSE)),"No","Yes")</f>
        <v>No</v>
      </c>
      <c r="I1517" s="1" t="str">
        <f>IF($H1517="Yes",VLOOKUP($C1517,'Provisioning Requester'!$F$3:$H$20000,3,FALSE),"-")</f>
        <v>-</v>
      </c>
      <c r="J1517" s="1" t="str">
        <f>IF(OR(D1517="SVCP", E1517="TRUE"), "No", IF(ISNA(VLOOKUP($C1517,'ProvResponder deviceId'!$A$1:$A$20000,1,FALSE)),"No","Yes"))</f>
        <v>No</v>
      </c>
      <c r="K1517" s="1" t="str">
        <f>IF($J1517="Yes",VLOOKUP($C1517,'ProvResponder deviceId'!$A$1:$C$20000,3,FALSE),"-")</f>
        <v>-</v>
      </c>
      <c r="L1517" s="1" t="str">
        <f t="shared" si="46"/>
        <v/>
      </c>
      <c r="M1517" s="1" t="str">
        <f t="shared" si="47"/>
        <v/>
      </c>
      <c r="N1517" s="1" t="str">
        <f>IF(ISBLANK($C1517),"",IF(ISNA(VLOOKUP($L1517,'result messages'!$H$3:$L$11,2,FALSE)),VLOOKUP($M1517,'result messages'!$H$3:$L$11,2,FALSE),VLOOKUP($L1517,'result messages'!$H$3:$L$11,2,FALSE)))</f>
        <v/>
      </c>
      <c r="O1517" s="1" t="str">
        <f>IF(ISBLANK($C1517),"",IF(ISNA(VLOOKUP($L1517,'result messages'!$H$3:$L$11,3,FALSE)),VLOOKUP($M1517,'result messages'!$H$3:$L$11,3,FALSE),VLOOKUP($L1517,'result messages'!$H$3:$L$11,3,FALSE)))</f>
        <v/>
      </c>
      <c r="P1517" s="1" t="str">
        <f>IF(ISBLANK($C1517),"",IF(ISNA(VLOOKUP($L1517,'result messages'!$H$3:$L$11,4,FALSE)),VLOOKUP($M1517,'result messages'!$H$3:$L$11,4,FALSE),VLOOKUP($L1517,'result messages'!$H$3:$L$11,4,FALSE)))</f>
        <v/>
      </c>
      <c r="Q1517" s="1" t="str">
        <f>IF(ISBLANK($C1517),"",IF(ISNA(VLOOKUP($L1517,'result messages'!$H$3:$L$11,5,FALSE)),VLOOKUP($M1517,'result messages'!$H$3:$L$11,5,FALSE),VLOOKUP($L1517,'result messages'!$H$3:$L$11,5,FALSE)))</f>
        <v/>
      </c>
    </row>
    <row r="1518" spans="1:17">
      <c r="A1518" s="1">
        <v>1515</v>
      </c>
      <c r="B1518" s="1"/>
      <c r="C1518" s="1"/>
      <c r="D1518" s="1"/>
      <c r="E1518" s="6"/>
      <c r="F1518" s="1"/>
      <c r="G1518" s="1" t="str">
        <f>IF(ISNA(VLOOKUP($C1518,'DTEN TCAP Linkage deviceId'!$A$1:$A$20000,1,FALSE)),"No","Yes")</f>
        <v>No</v>
      </c>
      <c r="H1518" s="1" t="str">
        <f>IF(ISNA(VLOOKUP($C1518,'Provisioning Requester'!$F$3:$H$20000,2,FALSE)),"No","Yes")</f>
        <v>No</v>
      </c>
      <c r="I1518" s="1" t="str">
        <f>IF($H1518="Yes",VLOOKUP($C1518,'Provisioning Requester'!$F$3:$H$20000,3,FALSE),"-")</f>
        <v>-</v>
      </c>
      <c r="J1518" s="1" t="str">
        <f>IF(OR(D1518="SVCP", E1518="TRUE"), "No", IF(ISNA(VLOOKUP($C1518,'ProvResponder deviceId'!$A$1:$A$20000,1,FALSE)),"No","Yes"))</f>
        <v>No</v>
      </c>
      <c r="K1518" s="1" t="str">
        <f>IF($J1518="Yes",VLOOKUP($C1518,'ProvResponder deviceId'!$A$1:$C$20000,3,FALSE),"-")</f>
        <v>-</v>
      </c>
      <c r="L1518" s="1" t="str">
        <f t="shared" si="46"/>
        <v/>
      </c>
      <c r="M1518" s="1" t="str">
        <f t="shared" si="47"/>
        <v/>
      </c>
      <c r="N1518" s="1" t="str">
        <f>IF(ISBLANK($C1518),"",IF(ISNA(VLOOKUP($L1518,'result messages'!$H$3:$L$11,2,FALSE)),VLOOKUP($M1518,'result messages'!$H$3:$L$11,2,FALSE),VLOOKUP($L1518,'result messages'!$H$3:$L$11,2,FALSE)))</f>
        <v/>
      </c>
      <c r="O1518" s="1" t="str">
        <f>IF(ISBLANK($C1518),"",IF(ISNA(VLOOKUP($L1518,'result messages'!$H$3:$L$11,3,FALSE)),VLOOKUP($M1518,'result messages'!$H$3:$L$11,3,FALSE),VLOOKUP($L1518,'result messages'!$H$3:$L$11,3,FALSE)))</f>
        <v/>
      </c>
      <c r="P1518" s="1" t="str">
        <f>IF(ISBLANK($C1518),"",IF(ISNA(VLOOKUP($L1518,'result messages'!$H$3:$L$11,4,FALSE)),VLOOKUP($M1518,'result messages'!$H$3:$L$11,4,FALSE),VLOOKUP($L1518,'result messages'!$H$3:$L$11,4,FALSE)))</f>
        <v/>
      </c>
      <c r="Q1518" s="1" t="str">
        <f>IF(ISBLANK($C1518),"",IF(ISNA(VLOOKUP($L1518,'result messages'!$H$3:$L$11,5,FALSE)),VLOOKUP($M1518,'result messages'!$H$3:$L$11,5,FALSE),VLOOKUP($L1518,'result messages'!$H$3:$L$11,5,FALSE)))</f>
        <v/>
      </c>
    </row>
    <row r="1519" spans="1:17">
      <c r="A1519" s="1">
        <v>1516</v>
      </c>
      <c r="B1519" s="1"/>
      <c r="C1519" s="1"/>
      <c r="D1519" s="1"/>
      <c r="E1519" s="6"/>
      <c r="F1519" s="1"/>
      <c r="G1519" s="1" t="str">
        <f>IF(ISNA(VLOOKUP($C1519,'DTEN TCAP Linkage deviceId'!$A$1:$A$20000,1,FALSE)),"No","Yes")</f>
        <v>No</v>
      </c>
      <c r="H1519" s="1" t="str">
        <f>IF(ISNA(VLOOKUP($C1519,'Provisioning Requester'!$F$3:$H$20000,2,FALSE)),"No","Yes")</f>
        <v>No</v>
      </c>
      <c r="I1519" s="1" t="str">
        <f>IF($H1519="Yes",VLOOKUP($C1519,'Provisioning Requester'!$F$3:$H$20000,3,FALSE),"-")</f>
        <v>-</v>
      </c>
      <c r="J1519" s="1" t="str">
        <f>IF(OR(D1519="SVCP", E1519="TRUE"), "No", IF(ISNA(VLOOKUP($C1519,'ProvResponder deviceId'!$A$1:$A$20000,1,FALSE)),"No","Yes"))</f>
        <v>No</v>
      </c>
      <c r="K1519" s="1" t="str">
        <f>IF($J1519="Yes",VLOOKUP($C1519,'ProvResponder deviceId'!$A$1:$C$20000,3,FALSE),"-")</f>
        <v>-</v>
      </c>
      <c r="L1519" s="1" t="str">
        <f t="shared" si="46"/>
        <v/>
      </c>
      <c r="M1519" s="1" t="str">
        <f t="shared" si="47"/>
        <v/>
      </c>
      <c r="N1519" s="1" t="str">
        <f>IF(ISBLANK($C1519),"",IF(ISNA(VLOOKUP($L1519,'result messages'!$H$3:$L$11,2,FALSE)),VLOOKUP($M1519,'result messages'!$H$3:$L$11,2,FALSE),VLOOKUP($L1519,'result messages'!$H$3:$L$11,2,FALSE)))</f>
        <v/>
      </c>
      <c r="O1519" s="1" t="str">
        <f>IF(ISBLANK($C1519),"",IF(ISNA(VLOOKUP($L1519,'result messages'!$H$3:$L$11,3,FALSE)),VLOOKUP($M1519,'result messages'!$H$3:$L$11,3,FALSE),VLOOKUP($L1519,'result messages'!$H$3:$L$11,3,FALSE)))</f>
        <v/>
      </c>
      <c r="P1519" s="1" t="str">
        <f>IF(ISBLANK($C1519),"",IF(ISNA(VLOOKUP($L1519,'result messages'!$H$3:$L$11,4,FALSE)),VLOOKUP($M1519,'result messages'!$H$3:$L$11,4,FALSE),VLOOKUP($L1519,'result messages'!$H$3:$L$11,4,FALSE)))</f>
        <v/>
      </c>
      <c r="Q1519" s="1" t="str">
        <f>IF(ISBLANK($C1519),"",IF(ISNA(VLOOKUP($L1519,'result messages'!$H$3:$L$11,5,FALSE)),VLOOKUP($M1519,'result messages'!$H$3:$L$11,5,FALSE),VLOOKUP($L1519,'result messages'!$H$3:$L$11,5,FALSE)))</f>
        <v/>
      </c>
    </row>
    <row r="1520" spans="1:17">
      <c r="A1520" s="1">
        <v>1517</v>
      </c>
      <c r="B1520" s="1"/>
      <c r="C1520" s="1"/>
      <c r="D1520" s="1"/>
      <c r="E1520" s="6"/>
      <c r="F1520" s="1"/>
      <c r="G1520" s="1" t="str">
        <f>IF(ISNA(VLOOKUP($C1520,'DTEN TCAP Linkage deviceId'!$A$1:$A$20000,1,FALSE)),"No","Yes")</f>
        <v>No</v>
      </c>
      <c r="H1520" s="1" t="str">
        <f>IF(ISNA(VLOOKUP($C1520,'Provisioning Requester'!$F$3:$H$20000,2,FALSE)),"No","Yes")</f>
        <v>No</v>
      </c>
      <c r="I1520" s="1" t="str">
        <f>IF($H1520="Yes",VLOOKUP($C1520,'Provisioning Requester'!$F$3:$H$20000,3,FALSE),"-")</f>
        <v>-</v>
      </c>
      <c r="J1520" s="1" t="str">
        <f>IF(OR(D1520="SVCP", E1520="TRUE"), "No", IF(ISNA(VLOOKUP($C1520,'ProvResponder deviceId'!$A$1:$A$20000,1,FALSE)),"No","Yes"))</f>
        <v>No</v>
      </c>
      <c r="K1520" s="1" t="str">
        <f>IF($J1520="Yes",VLOOKUP($C1520,'ProvResponder deviceId'!$A$1:$C$20000,3,FALSE),"-")</f>
        <v>-</v>
      </c>
      <c r="L1520" s="1" t="str">
        <f t="shared" si="46"/>
        <v/>
      </c>
      <c r="M1520" s="1" t="str">
        <f t="shared" si="47"/>
        <v/>
      </c>
      <c r="N1520" s="1" t="str">
        <f>IF(ISBLANK($C1520),"",IF(ISNA(VLOOKUP($L1520,'result messages'!$H$3:$L$11,2,FALSE)),VLOOKUP($M1520,'result messages'!$H$3:$L$11,2,FALSE),VLOOKUP($L1520,'result messages'!$H$3:$L$11,2,FALSE)))</f>
        <v/>
      </c>
      <c r="O1520" s="1" t="str">
        <f>IF(ISBLANK($C1520),"",IF(ISNA(VLOOKUP($L1520,'result messages'!$H$3:$L$11,3,FALSE)),VLOOKUP($M1520,'result messages'!$H$3:$L$11,3,FALSE),VLOOKUP($L1520,'result messages'!$H$3:$L$11,3,FALSE)))</f>
        <v/>
      </c>
      <c r="P1520" s="1" t="str">
        <f>IF(ISBLANK($C1520),"",IF(ISNA(VLOOKUP($L1520,'result messages'!$H$3:$L$11,4,FALSE)),VLOOKUP($M1520,'result messages'!$H$3:$L$11,4,FALSE),VLOOKUP($L1520,'result messages'!$H$3:$L$11,4,FALSE)))</f>
        <v/>
      </c>
      <c r="Q1520" s="1" t="str">
        <f>IF(ISBLANK($C1520),"",IF(ISNA(VLOOKUP($L1520,'result messages'!$H$3:$L$11,5,FALSE)),VLOOKUP($M1520,'result messages'!$H$3:$L$11,5,FALSE),VLOOKUP($L1520,'result messages'!$H$3:$L$11,5,FALSE)))</f>
        <v/>
      </c>
    </row>
    <row r="1521" spans="1:17">
      <c r="A1521" s="1">
        <v>1518</v>
      </c>
      <c r="B1521" s="1"/>
      <c r="C1521" s="1"/>
      <c r="D1521" s="1"/>
      <c r="E1521" s="6"/>
      <c r="F1521" s="1"/>
      <c r="G1521" s="1" t="str">
        <f>IF(ISNA(VLOOKUP($C1521,'DTEN TCAP Linkage deviceId'!$A$1:$A$20000,1,FALSE)),"No","Yes")</f>
        <v>No</v>
      </c>
      <c r="H1521" s="1" t="str">
        <f>IF(ISNA(VLOOKUP($C1521,'Provisioning Requester'!$F$3:$H$20000,2,FALSE)),"No","Yes")</f>
        <v>No</v>
      </c>
      <c r="I1521" s="1" t="str">
        <f>IF($H1521="Yes",VLOOKUP($C1521,'Provisioning Requester'!$F$3:$H$20000,3,FALSE),"-")</f>
        <v>-</v>
      </c>
      <c r="J1521" s="1" t="str">
        <f>IF(OR(D1521="SVCP", E1521="TRUE"), "No", IF(ISNA(VLOOKUP($C1521,'ProvResponder deviceId'!$A$1:$A$20000,1,FALSE)),"No","Yes"))</f>
        <v>No</v>
      </c>
      <c r="K1521" s="1" t="str">
        <f>IF($J1521="Yes",VLOOKUP($C1521,'ProvResponder deviceId'!$A$1:$C$20000,3,FALSE),"-")</f>
        <v>-</v>
      </c>
      <c r="L1521" s="1" t="str">
        <f t="shared" si="46"/>
        <v/>
      </c>
      <c r="M1521" s="1" t="str">
        <f t="shared" si="47"/>
        <v/>
      </c>
      <c r="N1521" s="1" t="str">
        <f>IF(ISBLANK($C1521),"",IF(ISNA(VLOOKUP($L1521,'result messages'!$H$3:$L$11,2,FALSE)),VLOOKUP($M1521,'result messages'!$H$3:$L$11,2,FALSE),VLOOKUP($L1521,'result messages'!$H$3:$L$11,2,FALSE)))</f>
        <v/>
      </c>
      <c r="O1521" s="1" t="str">
        <f>IF(ISBLANK($C1521),"",IF(ISNA(VLOOKUP($L1521,'result messages'!$H$3:$L$11,3,FALSE)),VLOOKUP($M1521,'result messages'!$H$3:$L$11,3,FALSE),VLOOKUP($L1521,'result messages'!$H$3:$L$11,3,FALSE)))</f>
        <v/>
      </c>
      <c r="P1521" s="1" t="str">
        <f>IF(ISBLANK($C1521),"",IF(ISNA(VLOOKUP($L1521,'result messages'!$H$3:$L$11,4,FALSE)),VLOOKUP($M1521,'result messages'!$H$3:$L$11,4,FALSE),VLOOKUP($L1521,'result messages'!$H$3:$L$11,4,FALSE)))</f>
        <v/>
      </c>
      <c r="Q1521" s="1" t="str">
        <f>IF(ISBLANK($C1521),"",IF(ISNA(VLOOKUP($L1521,'result messages'!$H$3:$L$11,5,FALSE)),VLOOKUP($M1521,'result messages'!$H$3:$L$11,5,FALSE),VLOOKUP($L1521,'result messages'!$H$3:$L$11,5,FALSE)))</f>
        <v/>
      </c>
    </row>
    <row r="1522" spans="1:17">
      <c r="A1522" s="1">
        <v>1519</v>
      </c>
      <c r="B1522" s="1"/>
      <c r="C1522" s="1"/>
      <c r="D1522" s="1"/>
      <c r="E1522" s="6"/>
      <c r="F1522" s="1"/>
      <c r="G1522" s="1" t="str">
        <f>IF(ISNA(VLOOKUP($C1522,'DTEN TCAP Linkage deviceId'!$A$1:$A$20000,1,FALSE)),"No","Yes")</f>
        <v>No</v>
      </c>
      <c r="H1522" s="1" t="str">
        <f>IF(ISNA(VLOOKUP($C1522,'Provisioning Requester'!$F$3:$H$20000,2,FALSE)),"No","Yes")</f>
        <v>No</v>
      </c>
      <c r="I1522" s="1" t="str">
        <f>IF($H1522="Yes",VLOOKUP($C1522,'Provisioning Requester'!$F$3:$H$20000,3,FALSE),"-")</f>
        <v>-</v>
      </c>
      <c r="J1522" s="1" t="str">
        <f>IF(OR(D1522="SVCP", E1522="TRUE"), "No", IF(ISNA(VLOOKUP($C1522,'ProvResponder deviceId'!$A$1:$A$20000,1,FALSE)),"No","Yes"))</f>
        <v>No</v>
      </c>
      <c r="K1522" s="1" t="str">
        <f>IF($J1522="Yes",VLOOKUP($C1522,'ProvResponder deviceId'!$A$1:$C$20000,3,FALSE),"-")</f>
        <v>-</v>
      </c>
      <c r="L1522" s="1" t="str">
        <f t="shared" si="46"/>
        <v/>
      </c>
      <c r="M1522" s="1" t="str">
        <f t="shared" si="47"/>
        <v/>
      </c>
      <c r="N1522" s="1" t="str">
        <f>IF(ISBLANK($C1522),"",IF(ISNA(VLOOKUP($L1522,'result messages'!$H$3:$L$11,2,FALSE)),VLOOKUP($M1522,'result messages'!$H$3:$L$11,2,FALSE),VLOOKUP($L1522,'result messages'!$H$3:$L$11,2,FALSE)))</f>
        <v/>
      </c>
      <c r="O1522" s="1" t="str">
        <f>IF(ISBLANK($C1522),"",IF(ISNA(VLOOKUP($L1522,'result messages'!$H$3:$L$11,3,FALSE)),VLOOKUP($M1522,'result messages'!$H$3:$L$11,3,FALSE),VLOOKUP($L1522,'result messages'!$H$3:$L$11,3,FALSE)))</f>
        <v/>
      </c>
      <c r="P1522" s="1" t="str">
        <f>IF(ISBLANK($C1522),"",IF(ISNA(VLOOKUP($L1522,'result messages'!$H$3:$L$11,4,FALSE)),VLOOKUP($M1522,'result messages'!$H$3:$L$11,4,FALSE),VLOOKUP($L1522,'result messages'!$H$3:$L$11,4,FALSE)))</f>
        <v/>
      </c>
      <c r="Q1522" s="1" t="str">
        <f>IF(ISBLANK($C1522),"",IF(ISNA(VLOOKUP($L1522,'result messages'!$H$3:$L$11,5,FALSE)),VLOOKUP($M1522,'result messages'!$H$3:$L$11,5,FALSE),VLOOKUP($L1522,'result messages'!$H$3:$L$11,5,FALSE)))</f>
        <v/>
      </c>
    </row>
    <row r="1523" spans="1:17">
      <c r="A1523" s="1">
        <v>1520</v>
      </c>
      <c r="B1523" s="1"/>
      <c r="C1523" s="1"/>
      <c r="D1523" s="1"/>
      <c r="E1523" s="6"/>
      <c r="F1523" s="1"/>
      <c r="G1523" s="1" t="str">
        <f>IF(ISNA(VLOOKUP($C1523,'DTEN TCAP Linkage deviceId'!$A$1:$A$20000,1,FALSE)),"No","Yes")</f>
        <v>No</v>
      </c>
      <c r="H1523" s="1" t="str">
        <f>IF(ISNA(VLOOKUP($C1523,'Provisioning Requester'!$F$3:$H$20000,2,FALSE)),"No","Yes")</f>
        <v>No</v>
      </c>
      <c r="I1523" s="1" t="str">
        <f>IF($H1523="Yes",VLOOKUP($C1523,'Provisioning Requester'!$F$3:$H$20000,3,FALSE),"-")</f>
        <v>-</v>
      </c>
      <c r="J1523" s="1" t="str">
        <f>IF(OR(D1523="SVCP", E1523="TRUE"), "No", IF(ISNA(VLOOKUP($C1523,'ProvResponder deviceId'!$A$1:$A$20000,1,FALSE)),"No","Yes"))</f>
        <v>No</v>
      </c>
      <c r="K1523" s="1" t="str">
        <f>IF($J1523="Yes",VLOOKUP($C1523,'ProvResponder deviceId'!$A$1:$C$20000,3,FALSE),"-")</f>
        <v>-</v>
      </c>
      <c r="L1523" s="1" t="str">
        <f t="shared" si="46"/>
        <v/>
      </c>
      <c r="M1523" s="1" t="str">
        <f t="shared" si="47"/>
        <v/>
      </c>
      <c r="N1523" s="1" t="str">
        <f>IF(ISBLANK($C1523),"",IF(ISNA(VLOOKUP($L1523,'result messages'!$H$3:$L$11,2,FALSE)),VLOOKUP($M1523,'result messages'!$H$3:$L$11,2,FALSE),VLOOKUP($L1523,'result messages'!$H$3:$L$11,2,FALSE)))</f>
        <v/>
      </c>
      <c r="O1523" s="1" t="str">
        <f>IF(ISBLANK($C1523),"",IF(ISNA(VLOOKUP($L1523,'result messages'!$H$3:$L$11,3,FALSE)),VLOOKUP($M1523,'result messages'!$H$3:$L$11,3,FALSE),VLOOKUP($L1523,'result messages'!$H$3:$L$11,3,FALSE)))</f>
        <v/>
      </c>
      <c r="P1523" s="1" t="str">
        <f>IF(ISBLANK($C1523),"",IF(ISNA(VLOOKUP($L1523,'result messages'!$H$3:$L$11,4,FALSE)),VLOOKUP($M1523,'result messages'!$H$3:$L$11,4,FALSE),VLOOKUP($L1523,'result messages'!$H$3:$L$11,4,FALSE)))</f>
        <v/>
      </c>
      <c r="Q1523" s="1" t="str">
        <f>IF(ISBLANK($C1523),"",IF(ISNA(VLOOKUP($L1523,'result messages'!$H$3:$L$11,5,FALSE)),VLOOKUP($M1523,'result messages'!$H$3:$L$11,5,FALSE),VLOOKUP($L1523,'result messages'!$H$3:$L$11,5,FALSE)))</f>
        <v/>
      </c>
    </row>
    <row r="1524" spans="1:17">
      <c r="A1524" s="1">
        <v>1521</v>
      </c>
      <c r="B1524" s="1"/>
      <c r="C1524" s="1"/>
      <c r="D1524" s="1"/>
      <c r="E1524" s="6"/>
      <c r="F1524" s="1"/>
      <c r="G1524" s="1" t="str">
        <f>IF(ISNA(VLOOKUP($C1524,'DTEN TCAP Linkage deviceId'!$A$1:$A$20000,1,FALSE)),"No","Yes")</f>
        <v>No</v>
      </c>
      <c r="H1524" s="1" t="str">
        <f>IF(ISNA(VLOOKUP($C1524,'Provisioning Requester'!$F$3:$H$20000,2,FALSE)),"No","Yes")</f>
        <v>No</v>
      </c>
      <c r="I1524" s="1" t="str">
        <f>IF($H1524="Yes",VLOOKUP($C1524,'Provisioning Requester'!$F$3:$H$20000,3,FALSE),"-")</f>
        <v>-</v>
      </c>
      <c r="J1524" s="1" t="str">
        <f>IF(OR(D1524="SVCP", E1524="TRUE"), "No", IF(ISNA(VLOOKUP($C1524,'ProvResponder deviceId'!$A$1:$A$20000,1,FALSE)),"No","Yes"))</f>
        <v>No</v>
      </c>
      <c r="K1524" s="1" t="str">
        <f>IF($J1524="Yes",VLOOKUP($C1524,'ProvResponder deviceId'!$A$1:$C$20000,3,FALSE),"-")</f>
        <v>-</v>
      </c>
      <c r="L1524" s="1" t="str">
        <f t="shared" si="46"/>
        <v/>
      </c>
      <c r="M1524" s="1" t="str">
        <f t="shared" si="47"/>
        <v/>
      </c>
      <c r="N1524" s="1" t="str">
        <f>IF(ISBLANK($C1524),"",IF(ISNA(VLOOKUP($L1524,'result messages'!$H$3:$L$11,2,FALSE)),VLOOKUP($M1524,'result messages'!$H$3:$L$11,2,FALSE),VLOOKUP($L1524,'result messages'!$H$3:$L$11,2,FALSE)))</f>
        <v/>
      </c>
      <c r="O1524" s="1" t="str">
        <f>IF(ISBLANK($C1524),"",IF(ISNA(VLOOKUP($L1524,'result messages'!$H$3:$L$11,3,FALSE)),VLOOKUP($M1524,'result messages'!$H$3:$L$11,3,FALSE),VLOOKUP($L1524,'result messages'!$H$3:$L$11,3,FALSE)))</f>
        <v/>
      </c>
      <c r="P1524" s="1" t="str">
        <f>IF(ISBLANK($C1524),"",IF(ISNA(VLOOKUP($L1524,'result messages'!$H$3:$L$11,4,FALSE)),VLOOKUP($M1524,'result messages'!$H$3:$L$11,4,FALSE),VLOOKUP($L1524,'result messages'!$H$3:$L$11,4,FALSE)))</f>
        <v/>
      </c>
      <c r="Q1524" s="1" t="str">
        <f>IF(ISBLANK($C1524),"",IF(ISNA(VLOOKUP($L1524,'result messages'!$H$3:$L$11,5,FALSE)),VLOOKUP($M1524,'result messages'!$H$3:$L$11,5,FALSE),VLOOKUP($L1524,'result messages'!$H$3:$L$11,5,FALSE)))</f>
        <v/>
      </c>
    </row>
    <row r="1525" spans="1:17">
      <c r="A1525" s="1">
        <v>1522</v>
      </c>
      <c r="B1525" s="1"/>
      <c r="C1525" s="1"/>
      <c r="D1525" s="1"/>
      <c r="E1525" s="6"/>
      <c r="F1525" s="1"/>
      <c r="G1525" s="1" t="str">
        <f>IF(ISNA(VLOOKUP($C1525,'DTEN TCAP Linkage deviceId'!$A$1:$A$20000,1,FALSE)),"No","Yes")</f>
        <v>No</v>
      </c>
      <c r="H1525" s="1" t="str">
        <f>IF(ISNA(VLOOKUP($C1525,'Provisioning Requester'!$F$3:$H$20000,2,FALSE)),"No","Yes")</f>
        <v>No</v>
      </c>
      <c r="I1525" s="1" t="str">
        <f>IF($H1525="Yes",VLOOKUP($C1525,'Provisioning Requester'!$F$3:$H$20000,3,FALSE),"-")</f>
        <v>-</v>
      </c>
      <c r="J1525" s="1" t="str">
        <f>IF(OR(D1525="SVCP", E1525="TRUE"), "No", IF(ISNA(VLOOKUP($C1525,'ProvResponder deviceId'!$A$1:$A$20000,1,FALSE)),"No","Yes"))</f>
        <v>No</v>
      </c>
      <c r="K1525" s="1" t="str">
        <f>IF($J1525="Yes",VLOOKUP($C1525,'ProvResponder deviceId'!$A$1:$C$20000,3,FALSE),"-")</f>
        <v>-</v>
      </c>
      <c r="L1525" s="1" t="str">
        <f t="shared" si="46"/>
        <v/>
      </c>
      <c r="M1525" s="1" t="str">
        <f t="shared" si="47"/>
        <v/>
      </c>
      <c r="N1525" s="1" t="str">
        <f>IF(ISBLANK($C1525),"",IF(ISNA(VLOOKUP($L1525,'result messages'!$H$3:$L$11,2,FALSE)),VLOOKUP($M1525,'result messages'!$H$3:$L$11,2,FALSE),VLOOKUP($L1525,'result messages'!$H$3:$L$11,2,FALSE)))</f>
        <v/>
      </c>
      <c r="O1525" s="1" t="str">
        <f>IF(ISBLANK($C1525),"",IF(ISNA(VLOOKUP($L1525,'result messages'!$H$3:$L$11,3,FALSE)),VLOOKUP($M1525,'result messages'!$H$3:$L$11,3,FALSE),VLOOKUP($L1525,'result messages'!$H$3:$L$11,3,FALSE)))</f>
        <v/>
      </c>
      <c r="P1525" s="1" t="str">
        <f>IF(ISBLANK($C1525),"",IF(ISNA(VLOOKUP($L1525,'result messages'!$H$3:$L$11,4,FALSE)),VLOOKUP($M1525,'result messages'!$H$3:$L$11,4,FALSE),VLOOKUP($L1525,'result messages'!$H$3:$L$11,4,FALSE)))</f>
        <v/>
      </c>
      <c r="Q1525" s="1" t="str">
        <f>IF(ISBLANK($C1525),"",IF(ISNA(VLOOKUP($L1525,'result messages'!$H$3:$L$11,5,FALSE)),VLOOKUP($M1525,'result messages'!$H$3:$L$11,5,FALSE),VLOOKUP($L1525,'result messages'!$H$3:$L$11,5,FALSE)))</f>
        <v/>
      </c>
    </row>
    <row r="1526" spans="1:17">
      <c r="A1526" s="1">
        <v>1523</v>
      </c>
      <c r="B1526" s="1"/>
      <c r="C1526" s="1"/>
      <c r="D1526" s="1"/>
      <c r="E1526" s="6"/>
      <c r="F1526" s="1"/>
      <c r="G1526" s="1" t="str">
        <f>IF(ISNA(VLOOKUP($C1526,'DTEN TCAP Linkage deviceId'!$A$1:$A$20000,1,FALSE)),"No","Yes")</f>
        <v>No</v>
      </c>
      <c r="H1526" s="1" t="str">
        <f>IF(ISNA(VLOOKUP($C1526,'Provisioning Requester'!$F$3:$H$20000,2,FALSE)),"No","Yes")</f>
        <v>No</v>
      </c>
      <c r="I1526" s="1" t="str">
        <f>IF($H1526="Yes",VLOOKUP($C1526,'Provisioning Requester'!$F$3:$H$20000,3,FALSE),"-")</f>
        <v>-</v>
      </c>
      <c r="J1526" s="1" t="str">
        <f>IF(OR(D1526="SVCP", E1526="TRUE"), "No", IF(ISNA(VLOOKUP($C1526,'ProvResponder deviceId'!$A$1:$A$20000,1,FALSE)),"No","Yes"))</f>
        <v>No</v>
      </c>
      <c r="K1526" s="1" t="str">
        <f>IF($J1526="Yes",VLOOKUP($C1526,'ProvResponder deviceId'!$A$1:$C$20000,3,FALSE),"-")</f>
        <v>-</v>
      </c>
      <c r="L1526" s="1" t="str">
        <f t="shared" si="46"/>
        <v/>
      </c>
      <c r="M1526" s="1" t="str">
        <f t="shared" si="47"/>
        <v/>
      </c>
      <c r="N1526" s="1" t="str">
        <f>IF(ISBLANK($C1526),"",IF(ISNA(VLOOKUP($L1526,'result messages'!$H$3:$L$11,2,FALSE)),VLOOKUP($M1526,'result messages'!$H$3:$L$11,2,FALSE),VLOOKUP($L1526,'result messages'!$H$3:$L$11,2,FALSE)))</f>
        <v/>
      </c>
      <c r="O1526" s="1" t="str">
        <f>IF(ISBLANK($C1526),"",IF(ISNA(VLOOKUP($L1526,'result messages'!$H$3:$L$11,3,FALSE)),VLOOKUP($M1526,'result messages'!$H$3:$L$11,3,FALSE),VLOOKUP($L1526,'result messages'!$H$3:$L$11,3,FALSE)))</f>
        <v/>
      </c>
      <c r="P1526" s="1" t="str">
        <f>IF(ISBLANK($C1526),"",IF(ISNA(VLOOKUP($L1526,'result messages'!$H$3:$L$11,4,FALSE)),VLOOKUP($M1526,'result messages'!$H$3:$L$11,4,FALSE),VLOOKUP($L1526,'result messages'!$H$3:$L$11,4,FALSE)))</f>
        <v/>
      </c>
      <c r="Q1526" s="1" t="str">
        <f>IF(ISBLANK($C1526),"",IF(ISNA(VLOOKUP($L1526,'result messages'!$H$3:$L$11,5,FALSE)),VLOOKUP($M1526,'result messages'!$H$3:$L$11,5,FALSE),VLOOKUP($L1526,'result messages'!$H$3:$L$11,5,FALSE)))</f>
        <v/>
      </c>
    </row>
    <row r="1527" spans="1:17">
      <c r="A1527" s="1">
        <v>1524</v>
      </c>
      <c r="B1527" s="1"/>
      <c r="C1527" s="1"/>
      <c r="D1527" s="1"/>
      <c r="E1527" s="6"/>
      <c r="F1527" s="1"/>
      <c r="G1527" s="1" t="str">
        <f>IF(ISNA(VLOOKUP($C1527,'DTEN TCAP Linkage deviceId'!$A$1:$A$20000,1,FALSE)),"No","Yes")</f>
        <v>No</v>
      </c>
      <c r="H1527" s="1" t="str">
        <f>IF(ISNA(VLOOKUP($C1527,'Provisioning Requester'!$F$3:$H$20000,2,FALSE)),"No","Yes")</f>
        <v>No</v>
      </c>
      <c r="I1527" s="1" t="str">
        <f>IF($H1527="Yes",VLOOKUP($C1527,'Provisioning Requester'!$F$3:$H$20000,3,FALSE),"-")</f>
        <v>-</v>
      </c>
      <c r="J1527" s="1" t="str">
        <f>IF(OR(D1527="SVCP", E1527="TRUE"), "No", IF(ISNA(VLOOKUP($C1527,'ProvResponder deviceId'!$A$1:$A$20000,1,FALSE)),"No","Yes"))</f>
        <v>No</v>
      </c>
      <c r="K1527" s="1" t="str">
        <f>IF($J1527="Yes",VLOOKUP($C1527,'ProvResponder deviceId'!$A$1:$C$20000,3,FALSE),"-")</f>
        <v>-</v>
      </c>
      <c r="L1527" s="1" t="str">
        <f t="shared" si="46"/>
        <v/>
      </c>
      <c r="M1527" s="1" t="str">
        <f t="shared" si="47"/>
        <v/>
      </c>
      <c r="N1527" s="1" t="str">
        <f>IF(ISBLANK($C1527),"",IF(ISNA(VLOOKUP($L1527,'result messages'!$H$3:$L$11,2,FALSE)),VLOOKUP($M1527,'result messages'!$H$3:$L$11,2,FALSE),VLOOKUP($L1527,'result messages'!$H$3:$L$11,2,FALSE)))</f>
        <v/>
      </c>
      <c r="O1527" s="1" t="str">
        <f>IF(ISBLANK($C1527),"",IF(ISNA(VLOOKUP($L1527,'result messages'!$H$3:$L$11,3,FALSE)),VLOOKUP($M1527,'result messages'!$H$3:$L$11,3,FALSE),VLOOKUP($L1527,'result messages'!$H$3:$L$11,3,FALSE)))</f>
        <v/>
      </c>
      <c r="P1527" s="1" t="str">
        <f>IF(ISBLANK($C1527),"",IF(ISNA(VLOOKUP($L1527,'result messages'!$H$3:$L$11,4,FALSE)),VLOOKUP($M1527,'result messages'!$H$3:$L$11,4,FALSE),VLOOKUP($L1527,'result messages'!$H$3:$L$11,4,FALSE)))</f>
        <v/>
      </c>
      <c r="Q1527" s="1" t="str">
        <f>IF(ISBLANK($C1527),"",IF(ISNA(VLOOKUP($L1527,'result messages'!$H$3:$L$11,5,FALSE)),VLOOKUP($M1527,'result messages'!$H$3:$L$11,5,FALSE),VLOOKUP($L1527,'result messages'!$H$3:$L$11,5,FALSE)))</f>
        <v/>
      </c>
    </row>
    <row r="1528" spans="1:17">
      <c r="A1528" s="1">
        <v>1525</v>
      </c>
      <c r="B1528" s="1"/>
      <c r="C1528" s="1"/>
      <c r="D1528" s="1"/>
      <c r="E1528" s="6"/>
      <c r="F1528" s="1"/>
      <c r="G1528" s="1" t="str">
        <f>IF(ISNA(VLOOKUP($C1528,'DTEN TCAP Linkage deviceId'!$A$1:$A$20000,1,FALSE)),"No","Yes")</f>
        <v>No</v>
      </c>
      <c r="H1528" s="1" t="str">
        <f>IF(ISNA(VLOOKUP($C1528,'Provisioning Requester'!$F$3:$H$20000,2,FALSE)),"No","Yes")</f>
        <v>No</v>
      </c>
      <c r="I1528" s="1" t="str">
        <f>IF($H1528="Yes",VLOOKUP($C1528,'Provisioning Requester'!$F$3:$H$20000,3,FALSE),"-")</f>
        <v>-</v>
      </c>
      <c r="J1528" s="1" t="str">
        <f>IF(OR(D1528="SVCP", E1528="TRUE"), "No", IF(ISNA(VLOOKUP($C1528,'ProvResponder deviceId'!$A$1:$A$20000,1,FALSE)),"No","Yes"))</f>
        <v>No</v>
      </c>
      <c r="K1528" s="1" t="str">
        <f>IF($J1528="Yes",VLOOKUP($C1528,'ProvResponder deviceId'!$A$1:$C$20000,3,FALSE),"-")</f>
        <v>-</v>
      </c>
      <c r="L1528" s="1" t="str">
        <f t="shared" si="46"/>
        <v/>
      </c>
      <c r="M1528" s="1" t="str">
        <f t="shared" si="47"/>
        <v/>
      </c>
      <c r="N1528" s="1" t="str">
        <f>IF(ISBLANK($C1528),"",IF(ISNA(VLOOKUP($L1528,'result messages'!$H$3:$L$11,2,FALSE)),VLOOKUP($M1528,'result messages'!$H$3:$L$11,2,FALSE),VLOOKUP($L1528,'result messages'!$H$3:$L$11,2,FALSE)))</f>
        <v/>
      </c>
      <c r="O1528" s="1" t="str">
        <f>IF(ISBLANK($C1528),"",IF(ISNA(VLOOKUP($L1528,'result messages'!$H$3:$L$11,3,FALSE)),VLOOKUP($M1528,'result messages'!$H$3:$L$11,3,FALSE),VLOOKUP($L1528,'result messages'!$H$3:$L$11,3,FALSE)))</f>
        <v/>
      </c>
      <c r="P1528" s="1" t="str">
        <f>IF(ISBLANK($C1528),"",IF(ISNA(VLOOKUP($L1528,'result messages'!$H$3:$L$11,4,FALSE)),VLOOKUP($M1528,'result messages'!$H$3:$L$11,4,FALSE),VLOOKUP($L1528,'result messages'!$H$3:$L$11,4,FALSE)))</f>
        <v/>
      </c>
      <c r="Q1528" s="1" t="str">
        <f>IF(ISBLANK($C1528),"",IF(ISNA(VLOOKUP($L1528,'result messages'!$H$3:$L$11,5,FALSE)),VLOOKUP($M1528,'result messages'!$H$3:$L$11,5,FALSE),VLOOKUP($L1528,'result messages'!$H$3:$L$11,5,FALSE)))</f>
        <v/>
      </c>
    </row>
    <row r="1529" spans="1:17">
      <c r="A1529" s="1">
        <v>1526</v>
      </c>
      <c r="B1529" s="1"/>
      <c r="C1529" s="1"/>
      <c r="D1529" s="1"/>
      <c r="E1529" s="6"/>
      <c r="F1529" s="1"/>
      <c r="G1529" s="1" t="str">
        <f>IF(ISNA(VLOOKUP($C1529,'DTEN TCAP Linkage deviceId'!$A$1:$A$20000,1,FALSE)),"No","Yes")</f>
        <v>No</v>
      </c>
      <c r="H1529" s="1" t="str">
        <f>IF(ISNA(VLOOKUP($C1529,'Provisioning Requester'!$F$3:$H$20000,2,FALSE)),"No","Yes")</f>
        <v>No</v>
      </c>
      <c r="I1529" s="1" t="str">
        <f>IF($H1529="Yes",VLOOKUP($C1529,'Provisioning Requester'!$F$3:$H$20000,3,FALSE),"-")</f>
        <v>-</v>
      </c>
      <c r="J1529" s="1" t="str">
        <f>IF(OR(D1529="SVCP", E1529="TRUE"), "No", IF(ISNA(VLOOKUP($C1529,'ProvResponder deviceId'!$A$1:$A$20000,1,FALSE)),"No","Yes"))</f>
        <v>No</v>
      </c>
      <c r="K1529" s="1" t="str">
        <f>IF($J1529="Yes",VLOOKUP($C1529,'ProvResponder deviceId'!$A$1:$C$20000,3,FALSE),"-")</f>
        <v>-</v>
      </c>
      <c r="L1529" s="1" t="str">
        <f t="shared" si="46"/>
        <v/>
      </c>
      <c r="M1529" s="1" t="str">
        <f t="shared" si="47"/>
        <v/>
      </c>
      <c r="N1529" s="1" t="str">
        <f>IF(ISBLANK($C1529),"",IF(ISNA(VLOOKUP($L1529,'result messages'!$H$3:$L$11,2,FALSE)),VLOOKUP($M1529,'result messages'!$H$3:$L$11,2,FALSE),VLOOKUP($L1529,'result messages'!$H$3:$L$11,2,FALSE)))</f>
        <v/>
      </c>
      <c r="O1529" s="1" t="str">
        <f>IF(ISBLANK($C1529),"",IF(ISNA(VLOOKUP($L1529,'result messages'!$H$3:$L$11,3,FALSE)),VLOOKUP($M1529,'result messages'!$H$3:$L$11,3,FALSE),VLOOKUP($L1529,'result messages'!$H$3:$L$11,3,FALSE)))</f>
        <v/>
      </c>
      <c r="P1529" s="1" t="str">
        <f>IF(ISBLANK($C1529),"",IF(ISNA(VLOOKUP($L1529,'result messages'!$H$3:$L$11,4,FALSE)),VLOOKUP($M1529,'result messages'!$H$3:$L$11,4,FALSE),VLOOKUP($L1529,'result messages'!$H$3:$L$11,4,FALSE)))</f>
        <v/>
      </c>
      <c r="Q1529" s="1" t="str">
        <f>IF(ISBLANK($C1529),"",IF(ISNA(VLOOKUP($L1529,'result messages'!$H$3:$L$11,5,FALSE)),VLOOKUP($M1529,'result messages'!$H$3:$L$11,5,FALSE),VLOOKUP($L1529,'result messages'!$H$3:$L$11,5,FALSE)))</f>
        <v/>
      </c>
    </row>
    <row r="1530" spans="1:17">
      <c r="A1530" s="1">
        <v>1527</v>
      </c>
      <c r="B1530" s="1"/>
      <c r="C1530" s="1"/>
      <c r="D1530" s="1"/>
      <c r="E1530" s="6"/>
      <c r="F1530" s="1"/>
      <c r="G1530" s="1" t="str">
        <f>IF(ISNA(VLOOKUP($C1530,'DTEN TCAP Linkage deviceId'!$A$1:$A$20000,1,FALSE)),"No","Yes")</f>
        <v>No</v>
      </c>
      <c r="H1530" s="1" t="str">
        <f>IF(ISNA(VLOOKUP($C1530,'Provisioning Requester'!$F$3:$H$20000,2,FALSE)),"No","Yes")</f>
        <v>No</v>
      </c>
      <c r="I1530" s="1" t="str">
        <f>IF($H1530="Yes",VLOOKUP($C1530,'Provisioning Requester'!$F$3:$H$20000,3,FALSE),"-")</f>
        <v>-</v>
      </c>
      <c r="J1530" s="1" t="str">
        <f>IF(OR(D1530="SVCP", E1530="TRUE"), "No", IF(ISNA(VLOOKUP($C1530,'ProvResponder deviceId'!$A$1:$A$20000,1,FALSE)),"No","Yes"))</f>
        <v>No</v>
      </c>
      <c r="K1530" s="1" t="str">
        <f>IF($J1530="Yes",VLOOKUP($C1530,'ProvResponder deviceId'!$A$1:$C$20000,3,FALSE),"-")</f>
        <v>-</v>
      </c>
      <c r="L1530" s="1" t="str">
        <f t="shared" si="46"/>
        <v/>
      </c>
      <c r="M1530" s="1" t="str">
        <f t="shared" si="47"/>
        <v/>
      </c>
      <c r="N1530" s="1" t="str">
        <f>IF(ISBLANK($C1530),"",IF(ISNA(VLOOKUP($L1530,'result messages'!$H$3:$L$11,2,FALSE)),VLOOKUP($M1530,'result messages'!$H$3:$L$11,2,FALSE),VLOOKUP($L1530,'result messages'!$H$3:$L$11,2,FALSE)))</f>
        <v/>
      </c>
      <c r="O1530" s="1" t="str">
        <f>IF(ISBLANK($C1530),"",IF(ISNA(VLOOKUP($L1530,'result messages'!$H$3:$L$11,3,FALSE)),VLOOKUP($M1530,'result messages'!$H$3:$L$11,3,FALSE),VLOOKUP($L1530,'result messages'!$H$3:$L$11,3,FALSE)))</f>
        <v/>
      </c>
      <c r="P1530" s="1" t="str">
        <f>IF(ISBLANK($C1530),"",IF(ISNA(VLOOKUP($L1530,'result messages'!$H$3:$L$11,4,FALSE)),VLOOKUP($M1530,'result messages'!$H$3:$L$11,4,FALSE),VLOOKUP($L1530,'result messages'!$H$3:$L$11,4,FALSE)))</f>
        <v/>
      </c>
      <c r="Q1530" s="1" t="str">
        <f>IF(ISBLANK($C1530),"",IF(ISNA(VLOOKUP($L1530,'result messages'!$H$3:$L$11,5,FALSE)),VLOOKUP($M1530,'result messages'!$H$3:$L$11,5,FALSE),VLOOKUP($L1530,'result messages'!$H$3:$L$11,5,FALSE)))</f>
        <v/>
      </c>
    </row>
    <row r="1531" spans="1:17">
      <c r="A1531" s="1">
        <v>1528</v>
      </c>
      <c r="B1531" s="1"/>
      <c r="C1531" s="1"/>
      <c r="D1531" s="1"/>
      <c r="E1531" s="6"/>
      <c r="F1531" s="1"/>
      <c r="G1531" s="1" t="str">
        <f>IF(ISNA(VLOOKUP($C1531,'DTEN TCAP Linkage deviceId'!$A$1:$A$20000,1,FALSE)),"No","Yes")</f>
        <v>No</v>
      </c>
      <c r="H1531" s="1" t="str">
        <f>IF(ISNA(VLOOKUP($C1531,'Provisioning Requester'!$F$3:$H$20000,2,FALSE)),"No","Yes")</f>
        <v>No</v>
      </c>
      <c r="I1531" s="1" t="str">
        <f>IF($H1531="Yes",VLOOKUP($C1531,'Provisioning Requester'!$F$3:$H$20000,3,FALSE),"-")</f>
        <v>-</v>
      </c>
      <c r="J1531" s="1" t="str">
        <f>IF(OR(D1531="SVCP", E1531="TRUE"), "No", IF(ISNA(VLOOKUP($C1531,'ProvResponder deviceId'!$A$1:$A$20000,1,FALSE)),"No","Yes"))</f>
        <v>No</v>
      </c>
      <c r="K1531" s="1" t="str">
        <f>IF($J1531="Yes",VLOOKUP($C1531,'ProvResponder deviceId'!$A$1:$C$20000,3,FALSE),"-")</f>
        <v>-</v>
      </c>
      <c r="L1531" s="1" t="str">
        <f t="shared" si="46"/>
        <v/>
      </c>
      <c r="M1531" s="1" t="str">
        <f t="shared" si="47"/>
        <v/>
      </c>
      <c r="N1531" s="1" t="str">
        <f>IF(ISBLANK($C1531),"",IF(ISNA(VLOOKUP($L1531,'result messages'!$H$3:$L$11,2,FALSE)),VLOOKUP($M1531,'result messages'!$H$3:$L$11,2,FALSE),VLOOKUP($L1531,'result messages'!$H$3:$L$11,2,FALSE)))</f>
        <v/>
      </c>
      <c r="O1531" s="1" t="str">
        <f>IF(ISBLANK($C1531),"",IF(ISNA(VLOOKUP($L1531,'result messages'!$H$3:$L$11,3,FALSE)),VLOOKUP($M1531,'result messages'!$H$3:$L$11,3,FALSE),VLOOKUP($L1531,'result messages'!$H$3:$L$11,3,FALSE)))</f>
        <v/>
      </c>
      <c r="P1531" s="1" t="str">
        <f>IF(ISBLANK($C1531),"",IF(ISNA(VLOOKUP($L1531,'result messages'!$H$3:$L$11,4,FALSE)),VLOOKUP($M1531,'result messages'!$H$3:$L$11,4,FALSE),VLOOKUP($L1531,'result messages'!$H$3:$L$11,4,FALSE)))</f>
        <v/>
      </c>
      <c r="Q1531" s="1" t="str">
        <f>IF(ISBLANK($C1531),"",IF(ISNA(VLOOKUP($L1531,'result messages'!$H$3:$L$11,5,FALSE)),VLOOKUP($M1531,'result messages'!$H$3:$L$11,5,FALSE),VLOOKUP($L1531,'result messages'!$H$3:$L$11,5,FALSE)))</f>
        <v/>
      </c>
    </row>
    <row r="1532" spans="1:17">
      <c r="A1532" s="1">
        <v>1529</v>
      </c>
      <c r="B1532" s="1"/>
      <c r="C1532" s="1"/>
      <c r="D1532" s="1"/>
      <c r="E1532" s="6"/>
      <c r="F1532" s="1"/>
      <c r="G1532" s="1" t="str">
        <f>IF(ISNA(VLOOKUP($C1532,'DTEN TCAP Linkage deviceId'!$A$1:$A$20000,1,FALSE)),"No","Yes")</f>
        <v>No</v>
      </c>
      <c r="H1532" s="1" t="str">
        <f>IF(ISNA(VLOOKUP($C1532,'Provisioning Requester'!$F$3:$H$20000,2,FALSE)),"No","Yes")</f>
        <v>No</v>
      </c>
      <c r="I1532" s="1" t="str">
        <f>IF($H1532="Yes",VLOOKUP($C1532,'Provisioning Requester'!$F$3:$H$20000,3,FALSE),"-")</f>
        <v>-</v>
      </c>
      <c r="J1532" s="1" t="str">
        <f>IF(OR(D1532="SVCP", E1532="TRUE"), "No", IF(ISNA(VLOOKUP($C1532,'ProvResponder deviceId'!$A$1:$A$20000,1,FALSE)),"No","Yes"))</f>
        <v>No</v>
      </c>
      <c r="K1532" s="1" t="str">
        <f>IF($J1532="Yes",VLOOKUP($C1532,'ProvResponder deviceId'!$A$1:$C$20000,3,FALSE),"-")</f>
        <v>-</v>
      </c>
      <c r="L1532" s="1" t="str">
        <f t="shared" si="46"/>
        <v/>
      </c>
      <c r="M1532" s="1" t="str">
        <f t="shared" si="47"/>
        <v/>
      </c>
      <c r="N1532" s="1" t="str">
        <f>IF(ISBLANK($C1532),"",IF(ISNA(VLOOKUP($L1532,'result messages'!$H$3:$L$11,2,FALSE)),VLOOKUP($M1532,'result messages'!$H$3:$L$11,2,FALSE),VLOOKUP($L1532,'result messages'!$H$3:$L$11,2,FALSE)))</f>
        <v/>
      </c>
      <c r="O1532" s="1" t="str">
        <f>IF(ISBLANK($C1532),"",IF(ISNA(VLOOKUP($L1532,'result messages'!$H$3:$L$11,3,FALSE)),VLOOKUP($M1532,'result messages'!$H$3:$L$11,3,FALSE),VLOOKUP($L1532,'result messages'!$H$3:$L$11,3,FALSE)))</f>
        <v/>
      </c>
      <c r="P1532" s="1" t="str">
        <f>IF(ISBLANK($C1532),"",IF(ISNA(VLOOKUP($L1532,'result messages'!$H$3:$L$11,4,FALSE)),VLOOKUP($M1532,'result messages'!$H$3:$L$11,4,FALSE),VLOOKUP($L1532,'result messages'!$H$3:$L$11,4,FALSE)))</f>
        <v/>
      </c>
      <c r="Q1532" s="1" t="str">
        <f>IF(ISBLANK($C1532),"",IF(ISNA(VLOOKUP($L1532,'result messages'!$H$3:$L$11,5,FALSE)),VLOOKUP($M1532,'result messages'!$H$3:$L$11,5,FALSE),VLOOKUP($L1532,'result messages'!$H$3:$L$11,5,FALSE)))</f>
        <v/>
      </c>
    </row>
    <row r="1533" spans="1:17">
      <c r="A1533" s="1">
        <v>1530</v>
      </c>
      <c r="B1533" s="1"/>
      <c r="C1533" s="1"/>
      <c r="D1533" s="1"/>
      <c r="E1533" s="6"/>
      <c r="F1533" s="1"/>
      <c r="G1533" s="1" t="str">
        <f>IF(ISNA(VLOOKUP($C1533,'DTEN TCAP Linkage deviceId'!$A$1:$A$20000,1,FALSE)),"No","Yes")</f>
        <v>No</v>
      </c>
      <c r="H1533" s="1" t="str">
        <f>IF(ISNA(VLOOKUP($C1533,'Provisioning Requester'!$F$3:$H$20000,2,FALSE)),"No","Yes")</f>
        <v>No</v>
      </c>
      <c r="I1533" s="1" t="str">
        <f>IF($H1533="Yes",VLOOKUP($C1533,'Provisioning Requester'!$F$3:$H$20000,3,FALSE),"-")</f>
        <v>-</v>
      </c>
      <c r="J1533" s="1" t="str">
        <f>IF(OR(D1533="SVCP", E1533="TRUE"), "No", IF(ISNA(VLOOKUP($C1533,'ProvResponder deviceId'!$A$1:$A$20000,1,FALSE)),"No","Yes"))</f>
        <v>No</v>
      </c>
      <c r="K1533" s="1" t="str">
        <f>IF($J1533="Yes",VLOOKUP($C1533,'ProvResponder deviceId'!$A$1:$C$20000,3,FALSE),"-")</f>
        <v>-</v>
      </c>
      <c r="L1533" s="1" t="str">
        <f t="shared" si="46"/>
        <v/>
      </c>
      <c r="M1533" s="1" t="str">
        <f t="shared" si="47"/>
        <v/>
      </c>
      <c r="N1533" s="1" t="str">
        <f>IF(ISBLANK($C1533),"",IF(ISNA(VLOOKUP($L1533,'result messages'!$H$3:$L$11,2,FALSE)),VLOOKUP($M1533,'result messages'!$H$3:$L$11,2,FALSE),VLOOKUP($L1533,'result messages'!$H$3:$L$11,2,FALSE)))</f>
        <v/>
      </c>
      <c r="O1533" s="1" t="str">
        <f>IF(ISBLANK($C1533),"",IF(ISNA(VLOOKUP($L1533,'result messages'!$H$3:$L$11,3,FALSE)),VLOOKUP($M1533,'result messages'!$H$3:$L$11,3,FALSE),VLOOKUP($L1533,'result messages'!$H$3:$L$11,3,FALSE)))</f>
        <v/>
      </c>
      <c r="P1533" s="1" t="str">
        <f>IF(ISBLANK($C1533),"",IF(ISNA(VLOOKUP($L1533,'result messages'!$H$3:$L$11,4,FALSE)),VLOOKUP($M1533,'result messages'!$H$3:$L$11,4,FALSE),VLOOKUP($L1533,'result messages'!$H$3:$L$11,4,FALSE)))</f>
        <v/>
      </c>
      <c r="Q1533" s="1" t="str">
        <f>IF(ISBLANK($C1533),"",IF(ISNA(VLOOKUP($L1533,'result messages'!$H$3:$L$11,5,FALSE)),VLOOKUP($M1533,'result messages'!$H$3:$L$11,5,FALSE),VLOOKUP($L1533,'result messages'!$H$3:$L$11,5,FALSE)))</f>
        <v/>
      </c>
    </row>
    <row r="1534" spans="1:17">
      <c r="A1534" s="1">
        <v>1531</v>
      </c>
      <c r="B1534" s="1"/>
      <c r="C1534" s="1"/>
      <c r="D1534" s="1"/>
      <c r="E1534" s="6"/>
      <c r="F1534" s="1"/>
      <c r="G1534" s="1" t="str">
        <f>IF(ISNA(VLOOKUP($C1534,'DTEN TCAP Linkage deviceId'!$A$1:$A$20000,1,FALSE)),"No","Yes")</f>
        <v>No</v>
      </c>
      <c r="H1534" s="1" t="str">
        <f>IF(ISNA(VLOOKUP($C1534,'Provisioning Requester'!$F$3:$H$20000,2,FALSE)),"No","Yes")</f>
        <v>No</v>
      </c>
      <c r="I1534" s="1" t="str">
        <f>IF($H1534="Yes",VLOOKUP($C1534,'Provisioning Requester'!$F$3:$H$20000,3,FALSE),"-")</f>
        <v>-</v>
      </c>
      <c r="J1534" s="1" t="str">
        <f>IF(OR(D1534="SVCP", E1534="TRUE"), "No", IF(ISNA(VLOOKUP($C1534,'ProvResponder deviceId'!$A$1:$A$20000,1,FALSE)),"No","Yes"))</f>
        <v>No</v>
      </c>
      <c r="K1534" s="1" t="str">
        <f>IF($J1534="Yes",VLOOKUP($C1534,'ProvResponder deviceId'!$A$1:$C$20000,3,FALSE),"-")</f>
        <v>-</v>
      </c>
      <c r="L1534" s="1" t="str">
        <f t="shared" si="46"/>
        <v/>
      </c>
      <c r="M1534" s="1" t="str">
        <f t="shared" si="47"/>
        <v/>
      </c>
      <c r="N1534" s="1" t="str">
        <f>IF(ISBLANK($C1534),"",IF(ISNA(VLOOKUP($L1534,'result messages'!$H$3:$L$11,2,FALSE)),VLOOKUP($M1534,'result messages'!$H$3:$L$11,2,FALSE),VLOOKUP($L1534,'result messages'!$H$3:$L$11,2,FALSE)))</f>
        <v/>
      </c>
      <c r="O1534" s="1" t="str">
        <f>IF(ISBLANK($C1534),"",IF(ISNA(VLOOKUP($L1534,'result messages'!$H$3:$L$11,3,FALSE)),VLOOKUP($M1534,'result messages'!$H$3:$L$11,3,FALSE),VLOOKUP($L1534,'result messages'!$H$3:$L$11,3,FALSE)))</f>
        <v/>
      </c>
      <c r="P1534" s="1" t="str">
        <f>IF(ISBLANK($C1534),"",IF(ISNA(VLOOKUP($L1534,'result messages'!$H$3:$L$11,4,FALSE)),VLOOKUP($M1534,'result messages'!$H$3:$L$11,4,FALSE),VLOOKUP($L1534,'result messages'!$H$3:$L$11,4,FALSE)))</f>
        <v/>
      </c>
      <c r="Q1534" s="1" t="str">
        <f>IF(ISBLANK($C1534),"",IF(ISNA(VLOOKUP($L1534,'result messages'!$H$3:$L$11,5,FALSE)),VLOOKUP($M1534,'result messages'!$H$3:$L$11,5,FALSE),VLOOKUP($L1534,'result messages'!$H$3:$L$11,5,FALSE)))</f>
        <v/>
      </c>
    </row>
    <row r="1535" spans="1:17">
      <c r="A1535" s="1">
        <v>1532</v>
      </c>
      <c r="B1535" s="1"/>
      <c r="C1535" s="1"/>
      <c r="D1535" s="1"/>
      <c r="E1535" s="6"/>
      <c r="F1535" s="1"/>
      <c r="G1535" s="1" t="str">
        <f>IF(ISNA(VLOOKUP($C1535,'DTEN TCAP Linkage deviceId'!$A$1:$A$20000,1,FALSE)),"No","Yes")</f>
        <v>No</v>
      </c>
      <c r="H1535" s="1" t="str">
        <f>IF(ISNA(VLOOKUP($C1535,'Provisioning Requester'!$F$3:$H$20000,2,FALSE)),"No","Yes")</f>
        <v>No</v>
      </c>
      <c r="I1535" s="1" t="str">
        <f>IF($H1535="Yes",VLOOKUP($C1535,'Provisioning Requester'!$F$3:$H$20000,3,FALSE),"-")</f>
        <v>-</v>
      </c>
      <c r="J1535" s="1" t="str">
        <f>IF(OR(D1535="SVCP", E1535="TRUE"), "No", IF(ISNA(VLOOKUP($C1535,'ProvResponder deviceId'!$A$1:$A$20000,1,FALSE)),"No","Yes"))</f>
        <v>No</v>
      </c>
      <c r="K1535" s="1" t="str">
        <f>IF($J1535="Yes",VLOOKUP($C1535,'ProvResponder deviceId'!$A$1:$C$20000,3,FALSE),"-")</f>
        <v>-</v>
      </c>
      <c r="L1535" s="1" t="str">
        <f t="shared" si="46"/>
        <v/>
      </c>
      <c r="M1535" s="1" t="str">
        <f t="shared" si="47"/>
        <v/>
      </c>
      <c r="N1535" s="1" t="str">
        <f>IF(ISBLANK($C1535),"",IF(ISNA(VLOOKUP($L1535,'result messages'!$H$3:$L$11,2,FALSE)),VLOOKUP($M1535,'result messages'!$H$3:$L$11,2,FALSE),VLOOKUP($L1535,'result messages'!$H$3:$L$11,2,FALSE)))</f>
        <v/>
      </c>
      <c r="O1535" s="1" t="str">
        <f>IF(ISBLANK($C1535),"",IF(ISNA(VLOOKUP($L1535,'result messages'!$H$3:$L$11,3,FALSE)),VLOOKUP($M1535,'result messages'!$H$3:$L$11,3,FALSE),VLOOKUP($L1535,'result messages'!$H$3:$L$11,3,FALSE)))</f>
        <v/>
      </c>
      <c r="P1535" s="1" t="str">
        <f>IF(ISBLANK($C1535),"",IF(ISNA(VLOOKUP($L1535,'result messages'!$H$3:$L$11,4,FALSE)),VLOOKUP($M1535,'result messages'!$H$3:$L$11,4,FALSE),VLOOKUP($L1535,'result messages'!$H$3:$L$11,4,FALSE)))</f>
        <v/>
      </c>
      <c r="Q1535" s="1" t="str">
        <f>IF(ISBLANK($C1535),"",IF(ISNA(VLOOKUP($L1535,'result messages'!$H$3:$L$11,5,FALSE)),VLOOKUP($M1535,'result messages'!$H$3:$L$11,5,FALSE),VLOOKUP($L1535,'result messages'!$H$3:$L$11,5,FALSE)))</f>
        <v/>
      </c>
    </row>
    <row r="1536" spans="1:17">
      <c r="A1536" s="1">
        <v>1533</v>
      </c>
      <c r="B1536" s="1"/>
      <c r="C1536" s="1"/>
      <c r="D1536" s="1"/>
      <c r="E1536" s="6"/>
      <c r="F1536" s="1"/>
      <c r="G1536" s="1" t="str">
        <f>IF(ISNA(VLOOKUP($C1536,'DTEN TCAP Linkage deviceId'!$A$1:$A$20000,1,FALSE)),"No","Yes")</f>
        <v>No</v>
      </c>
      <c r="H1536" s="1" t="str">
        <f>IF(ISNA(VLOOKUP($C1536,'Provisioning Requester'!$F$3:$H$20000,2,FALSE)),"No","Yes")</f>
        <v>No</v>
      </c>
      <c r="I1536" s="1" t="str">
        <f>IF($H1536="Yes",VLOOKUP($C1536,'Provisioning Requester'!$F$3:$H$20000,3,FALSE),"-")</f>
        <v>-</v>
      </c>
      <c r="J1536" s="1" t="str">
        <f>IF(OR(D1536="SVCP", E1536="TRUE"), "No", IF(ISNA(VLOOKUP($C1536,'ProvResponder deviceId'!$A$1:$A$20000,1,FALSE)),"No","Yes"))</f>
        <v>No</v>
      </c>
      <c r="K1536" s="1" t="str">
        <f>IF($J1536="Yes",VLOOKUP($C1536,'ProvResponder deviceId'!$A$1:$C$20000,3,FALSE),"-")</f>
        <v>-</v>
      </c>
      <c r="L1536" s="1" t="str">
        <f t="shared" si="46"/>
        <v/>
      </c>
      <c r="M1536" s="1" t="str">
        <f t="shared" si="47"/>
        <v/>
      </c>
      <c r="N1536" s="1" t="str">
        <f>IF(ISBLANK($C1536),"",IF(ISNA(VLOOKUP($L1536,'result messages'!$H$3:$L$11,2,FALSE)),VLOOKUP($M1536,'result messages'!$H$3:$L$11,2,FALSE),VLOOKUP($L1536,'result messages'!$H$3:$L$11,2,FALSE)))</f>
        <v/>
      </c>
      <c r="O1536" s="1" t="str">
        <f>IF(ISBLANK($C1536),"",IF(ISNA(VLOOKUP($L1536,'result messages'!$H$3:$L$11,3,FALSE)),VLOOKUP($M1536,'result messages'!$H$3:$L$11,3,FALSE),VLOOKUP($L1536,'result messages'!$H$3:$L$11,3,FALSE)))</f>
        <v/>
      </c>
      <c r="P1536" s="1" t="str">
        <f>IF(ISBLANK($C1536),"",IF(ISNA(VLOOKUP($L1536,'result messages'!$H$3:$L$11,4,FALSE)),VLOOKUP($M1536,'result messages'!$H$3:$L$11,4,FALSE),VLOOKUP($L1536,'result messages'!$H$3:$L$11,4,FALSE)))</f>
        <v/>
      </c>
      <c r="Q1536" s="1" t="str">
        <f>IF(ISBLANK($C1536),"",IF(ISNA(VLOOKUP($L1536,'result messages'!$H$3:$L$11,5,FALSE)),VLOOKUP($M1536,'result messages'!$H$3:$L$11,5,FALSE),VLOOKUP($L1536,'result messages'!$H$3:$L$11,5,FALSE)))</f>
        <v/>
      </c>
    </row>
    <row r="1537" spans="1:17">
      <c r="A1537" s="1">
        <v>1534</v>
      </c>
      <c r="B1537" s="1"/>
      <c r="C1537" s="1"/>
      <c r="D1537" s="1"/>
      <c r="E1537" s="6"/>
      <c r="F1537" s="1"/>
      <c r="G1537" s="1" t="str">
        <f>IF(ISNA(VLOOKUP($C1537,'DTEN TCAP Linkage deviceId'!$A$1:$A$20000,1,FALSE)),"No","Yes")</f>
        <v>No</v>
      </c>
      <c r="H1537" s="1" t="str">
        <f>IF(ISNA(VLOOKUP($C1537,'Provisioning Requester'!$F$3:$H$20000,2,FALSE)),"No","Yes")</f>
        <v>No</v>
      </c>
      <c r="I1537" s="1" t="str">
        <f>IF($H1537="Yes",VLOOKUP($C1537,'Provisioning Requester'!$F$3:$H$20000,3,FALSE),"-")</f>
        <v>-</v>
      </c>
      <c r="J1537" s="1" t="str">
        <f>IF(OR(D1537="SVCP", E1537="TRUE"), "No", IF(ISNA(VLOOKUP($C1537,'ProvResponder deviceId'!$A$1:$A$20000,1,FALSE)),"No","Yes"))</f>
        <v>No</v>
      </c>
      <c r="K1537" s="1" t="str">
        <f>IF($J1537="Yes",VLOOKUP($C1537,'ProvResponder deviceId'!$A$1:$C$20000,3,FALSE),"-")</f>
        <v>-</v>
      </c>
      <c r="L1537" s="1" t="str">
        <f t="shared" si="46"/>
        <v/>
      </c>
      <c r="M1537" s="1" t="str">
        <f t="shared" si="47"/>
        <v/>
      </c>
      <c r="N1537" s="1" t="str">
        <f>IF(ISBLANK($C1537),"",IF(ISNA(VLOOKUP($L1537,'result messages'!$H$3:$L$11,2,FALSE)),VLOOKUP($M1537,'result messages'!$H$3:$L$11,2,FALSE),VLOOKUP($L1537,'result messages'!$H$3:$L$11,2,FALSE)))</f>
        <v/>
      </c>
      <c r="O1537" s="1" t="str">
        <f>IF(ISBLANK($C1537),"",IF(ISNA(VLOOKUP($L1537,'result messages'!$H$3:$L$11,3,FALSE)),VLOOKUP($M1537,'result messages'!$H$3:$L$11,3,FALSE),VLOOKUP($L1537,'result messages'!$H$3:$L$11,3,FALSE)))</f>
        <v/>
      </c>
      <c r="P1537" s="1" t="str">
        <f>IF(ISBLANK($C1537),"",IF(ISNA(VLOOKUP($L1537,'result messages'!$H$3:$L$11,4,FALSE)),VLOOKUP($M1537,'result messages'!$H$3:$L$11,4,FALSE),VLOOKUP($L1537,'result messages'!$H$3:$L$11,4,FALSE)))</f>
        <v/>
      </c>
      <c r="Q1537" s="1" t="str">
        <f>IF(ISBLANK($C1537),"",IF(ISNA(VLOOKUP($L1537,'result messages'!$H$3:$L$11,5,FALSE)),VLOOKUP($M1537,'result messages'!$H$3:$L$11,5,FALSE),VLOOKUP($L1537,'result messages'!$H$3:$L$11,5,FALSE)))</f>
        <v/>
      </c>
    </row>
    <row r="1538" spans="1:17">
      <c r="A1538" s="1">
        <v>1535</v>
      </c>
      <c r="B1538" s="1"/>
      <c r="C1538" s="1"/>
      <c r="D1538" s="1"/>
      <c r="E1538" s="6"/>
      <c r="F1538" s="1"/>
      <c r="G1538" s="1" t="str">
        <f>IF(ISNA(VLOOKUP($C1538,'DTEN TCAP Linkage deviceId'!$A$1:$A$20000,1,FALSE)),"No","Yes")</f>
        <v>No</v>
      </c>
      <c r="H1538" s="1" t="str">
        <f>IF(ISNA(VLOOKUP($C1538,'Provisioning Requester'!$F$3:$H$20000,2,FALSE)),"No","Yes")</f>
        <v>No</v>
      </c>
      <c r="I1538" s="1" t="str">
        <f>IF($H1538="Yes",VLOOKUP($C1538,'Provisioning Requester'!$F$3:$H$20000,3,FALSE),"-")</f>
        <v>-</v>
      </c>
      <c r="J1538" s="1" t="str">
        <f>IF(OR(D1538="SVCP", E1538="TRUE"), "No", IF(ISNA(VLOOKUP($C1538,'ProvResponder deviceId'!$A$1:$A$20000,1,FALSE)),"No","Yes"))</f>
        <v>No</v>
      </c>
      <c r="K1538" s="1" t="str">
        <f>IF($J1538="Yes",VLOOKUP($C1538,'ProvResponder deviceId'!$A$1:$C$20000,3,FALSE),"-")</f>
        <v>-</v>
      </c>
      <c r="L1538" s="1" t="str">
        <f t="shared" si="46"/>
        <v/>
      </c>
      <c r="M1538" s="1" t="str">
        <f t="shared" si="47"/>
        <v/>
      </c>
      <c r="N1538" s="1" t="str">
        <f>IF(ISBLANK($C1538),"",IF(ISNA(VLOOKUP($L1538,'result messages'!$H$3:$L$11,2,FALSE)),VLOOKUP($M1538,'result messages'!$H$3:$L$11,2,FALSE),VLOOKUP($L1538,'result messages'!$H$3:$L$11,2,FALSE)))</f>
        <v/>
      </c>
      <c r="O1538" s="1" t="str">
        <f>IF(ISBLANK($C1538),"",IF(ISNA(VLOOKUP($L1538,'result messages'!$H$3:$L$11,3,FALSE)),VLOOKUP($M1538,'result messages'!$H$3:$L$11,3,FALSE),VLOOKUP($L1538,'result messages'!$H$3:$L$11,3,FALSE)))</f>
        <v/>
      </c>
      <c r="P1538" s="1" t="str">
        <f>IF(ISBLANK($C1538),"",IF(ISNA(VLOOKUP($L1538,'result messages'!$H$3:$L$11,4,FALSE)),VLOOKUP($M1538,'result messages'!$H$3:$L$11,4,FALSE),VLOOKUP($L1538,'result messages'!$H$3:$L$11,4,FALSE)))</f>
        <v/>
      </c>
      <c r="Q1538" s="1" t="str">
        <f>IF(ISBLANK($C1538),"",IF(ISNA(VLOOKUP($L1538,'result messages'!$H$3:$L$11,5,FALSE)),VLOOKUP($M1538,'result messages'!$H$3:$L$11,5,FALSE),VLOOKUP($L1538,'result messages'!$H$3:$L$11,5,FALSE)))</f>
        <v/>
      </c>
    </row>
    <row r="1539" spans="1:17">
      <c r="A1539" s="1">
        <v>1536</v>
      </c>
      <c r="B1539" s="1"/>
      <c r="C1539" s="1"/>
      <c r="D1539" s="1"/>
      <c r="E1539" s="6"/>
      <c r="F1539" s="1"/>
      <c r="G1539" s="1" t="str">
        <f>IF(ISNA(VLOOKUP($C1539,'DTEN TCAP Linkage deviceId'!$A$1:$A$20000,1,FALSE)),"No","Yes")</f>
        <v>No</v>
      </c>
      <c r="H1539" s="1" t="str">
        <f>IF(ISNA(VLOOKUP($C1539,'Provisioning Requester'!$F$3:$H$20000,2,FALSE)),"No","Yes")</f>
        <v>No</v>
      </c>
      <c r="I1539" s="1" t="str">
        <f>IF($H1539="Yes",VLOOKUP($C1539,'Provisioning Requester'!$F$3:$H$20000,3,FALSE),"-")</f>
        <v>-</v>
      </c>
      <c r="J1539" s="1" t="str">
        <f>IF(OR(D1539="SVCP", E1539="TRUE"), "No", IF(ISNA(VLOOKUP($C1539,'ProvResponder deviceId'!$A$1:$A$20000,1,FALSE)),"No","Yes"))</f>
        <v>No</v>
      </c>
      <c r="K1539" s="1" t="str">
        <f>IF($J1539="Yes",VLOOKUP($C1539,'ProvResponder deviceId'!$A$1:$C$20000,3,FALSE),"-")</f>
        <v>-</v>
      </c>
      <c r="L1539" s="1" t="str">
        <f t="shared" si="46"/>
        <v/>
      </c>
      <c r="M1539" s="1" t="str">
        <f t="shared" si="47"/>
        <v/>
      </c>
      <c r="N1539" s="1" t="str">
        <f>IF(ISBLANK($C1539),"",IF(ISNA(VLOOKUP($L1539,'result messages'!$H$3:$L$11,2,FALSE)),VLOOKUP($M1539,'result messages'!$H$3:$L$11,2,FALSE),VLOOKUP($L1539,'result messages'!$H$3:$L$11,2,FALSE)))</f>
        <v/>
      </c>
      <c r="O1539" s="1" t="str">
        <f>IF(ISBLANK($C1539),"",IF(ISNA(VLOOKUP($L1539,'result messages'!$H$3:$L$11,3,FALSE)),VLOOKUP($M1539,'result messages'!$H$3:$L$11,3,FALSE),VLOOKUP($L1539,'result messages'!$H$3:$L$11,3,FALSE)))</f>
        <v/>
      </c>
      <c r="P1539" s="1" t="str">
        <f>IF(ISBLANK($C1539),"",IF(ISNA(VLOOKUP($L1539,'result messages'!$H$3:$L$11,4,FALSE)),VLOOKUP($M1539,'result messages'!$H$3:$L$11,4,FALSE),VLOOKUP($L1539,'result messages'!$H$3:$L$11,4,FALSE)))</f>
        <v/>
      </c>
      <c r="Q1539" s="1" t="str">
        <f>IF(ISBLANK($C1539),"",IF(ISNA(VLOOKUP($L1539,'result messages'!$H$3:$L$11,5,FALSE)),VLOOKUP($M1539,'result messages'!$H$3:$L$11,5,FALSE),VLOOKUP($L1539,'result messages'!$H$3:$L$11,5,FALSE)))</f>
        <v/>
      </c>
    </row>
    <row r="1540" spans="1:17">
      <c r="A1540" s="1">
        <v>1537</v>
      </c>
      <c r="B1540" s="1"/>
      <c r="C1540" s="1"/>
      <c r="D1540" s="1"/>
      <c r="E1540" s="6"/>
      <c r="F1540" s="1"/>
      <c r="G1540" s="1" t="str">
        <f>IF(ISNA(VLOOKUP($C1540,'DTEN TCAP Linkage deviceId'!$A$1:$A$20000,1,FALSE)),"No","Yes")</f>
        <v>No</v>
      </c>
      <c r="H1540" s="1" t="str">
        <f>IF(ISNA(VLOOKUP($C1540,'Provisioning Requester'!$F$3:$H$20000,2,FALSE)),"No","Yes")</f>
        <v>No</v>
      </c>
      <c r="I1540" s="1" t="str">
        <f>IF($H1540="Yes",VLOOKUP($C1540,'Provisioning Requester'!$F$3:$H$20000,3,FALSE),"-")</f>
        <v>-</v>
      </c>
      <c r="J1540" s="1" t="str">
        <f>IF(OR(D1540="SVCP", E1540="TRUE"), "No", IF(ISNA(VLOOKUP($C1540,'ProvResponder deviceId'!$A$1:$A$20000,1,FALSE)),"No","Yes"))</f>
        <v>No</v>
      </c>
      <c r="K1540" s="1" t="str">
        <f>IF($J1540="Yes",VLOOKUP($C1540,'ProvResponder deviceId'!$A$1:$C$20000,3,FALSE),"-")</f>
        <v>-</v>
      </c>
      <c r="L1540" s="1" t="str">
        <f t="shared" si="46"/>
        <v/>
      </c>
      <c r="M1540" s="1" t="str">
        <f t="shared" si="47"/>
        <v/>
      </c>
      <c r="N1540" s="1" t="str">
        <f>IF(ISBLANK($C1540),"",IF(ISNA(VLOOKUP($L1540,'result messages'!$H$3:$L$11,2,FALSE)),VLOOKUP($M1540,'result messages'!$H$3:$L$11,2,FALSE),VLOOKUP($L1540,'result messages'!$H$3:$L$11,2,FALSE)))</f>
        <v/>
      </c>
      <c r="O1540" s="1" t="str">
        <f>IF(ISBLANK($C1540),"",IF(ISNA(VLOOKUP($L1540,'result messages'!$H$3:$L$11,3,FALSE)),VLOOKUP($M1540,'result messages'!$H$3:$L$11,3,FALSE),VLOOKUP($L1540,'result messages'!$H$3:$L$11,3,FALSE)))</f>
        <v/>
      </c>
      <c r="P1540" s="1" t="str">
        <f>IF(ISBLANK($C1540),"",IF(ISNA(VLOOKUP($L1540,'result messages'!$H$3:$L$11,4,FALSE)),VLOOKUP($M1540,'result messages'!$H$3:$L$11,4,FALSE),VLOOKUP($L1540,'result messages'!$H$3:$L$11,4,FALSE)))</f>
        <v/>
      </c>
      <c r="Q1540" s="1" t="str">
        <f>IF(ISBLANK($C1540),"",IF(ISNA(VLOOKUP($L1540,'result messages'!$H$3:$L$11,5,FALSE)),VLOOKUP($M1540,'result messages'!$H$3:$L$11,5,FALSE),VLOOKUP($L1540,'result messages'!$H$3:$L$11,5,FALSE)))</f>
        <v/>
      </c>
    </row>
    <row r="1541" spans="1:17">
      <c r="A1541" s="1">
        <v>1538</v>
      </c>
      <c r="B1541" s="1"/>
      <c r="C1541" s="1"/>
      <c r="D1541" s="1"/>
      <c r="E1541" s="6"/>
      <c r="F1541" s="1"/>
      <c r="G1541" s="1" t="str">
        <f>IF(ISNA(VLOOKUP($C1541,'DTEN TCAP Linkage deviceId'!$A$1:$A$20000,1,FALSE)),"No","Yes")</f>
        <v>No</v>
      </c>
      <c r="H1541" s="1" t="str">
        <f>IF(ISNA(VLOOKUP($C1541,'Provisioning Requester'!$F$3:$H$20000,2,FALSE)),"No","Yes")</f>
        <v>No</v>
      </c>
      <c r="I1541" s="1" t="str">
        <f>IF($H1541="Yes",VLOOKUP($C1541,'Provisioning Requester'!$F$3:$H$20000,3,FALSE),"-")</f>
        <v>-</v>
      </c>
      <c r="J1541" s="1" t="str">
        <f>IF(OR(D1541="SVCP", E1541="TRUE"), "No", IF(ISNA(VLOOKUP($C1541,'ProvResponder deviceId'!$A$1:$A$20000,1,FALSE)),"No","Yes"))</f>
        <v>No</v>
      </c>
      <c r="K1541" s="1" t="str">
        <f>IF($J1541="Yes",VLOOKUP($C1541,'ProvResponder deviceId'!$A$1:$C$20000,3,FALSE),"-")</f>
        <v>-</v>
      </c>
      <c r="L1541" s="1" t="str">
        <f t="shared" ref="L1541:L1604" si="48">IF(ISBLANK($C1541),"",$D1541&amp;$E1541&amp;$G1541&amp;$H1541&amp;$I1541&amp;$J1541&amp;$K1541)</f>
        <v/>
      </c>
      <c r="M1541" s="1" t="str">
        <f t="shared" ref="M1541:M1604" si="49">IF(ISBLANK($C1541),"",$D1541&amp;$E1541&amp;$G1541&amp;$H1541&amp;$I1541&amp;$J1541&amp;"other")</f>
        <v/>
      </c>
      <c r="N1541" s="1" t="str">
        <f>IF(ISBLANK($C1541),"",IF(ISNA(VLOOKUP($L1541,'result messages'!$H$3:$L$11,2,FALSE)),VLOOKUP($M1541,'result messages'!$H$3:$L$11,2,FALSE),VLOOKUP($L1541,'result messages'!$H$3:$L$11,2,FALSE)))</f>
        <v/>
      </c>
      <c r="O1541" s="1" t="str">
        <f>IF(ISBLANK($C1541),"",IF(ISNA(VLOOKUP($L1541,'result messages'!$H$3:$L$11,3,FALSE)),VLOOKUP($M1541,'result messages'!$H$3:$L$11,3,FALSE),VLOOKUP($L1541,'result messages'!$H$3:$L$11,3,FALSE)))</f>
        <v/>
      </c>
      <c r="P1541" s="1" t="str">
        <f>IF(ISBLANK($C1541),"",IF(ISNA(VLOOKUP($L1541,'result messages'!$H$3:$L$11,4,FALSE)),VLOOKUP($M1541,'result messages'!$H$3:$L$11,4,FALSE),VLOOKUP($L1541,'result messages'!$H$3:$L$11,4,FALSE)))</f>
        <v/>
      </c>
      <c r="Q1541" s="1" t="str">
        <f>IF(ISBLANK($C1541),"",IF(ISNA(VLOOKUP($L1541,'result messages'!$H$3:$L$11,5,FALSE)),VLOOKUP($M1541,'result messages'!$H$3:$L$11,5,FALSE),VLOOKUP($L1541,'result messages'!$H$3:$L$11,5,FALSE)))</f>
        <v/>
      </c>
    </row>
    <row r="1542" spans="1:17">
      <c r="A1542" s="1">
        <v>1539</v>
      </c>
      <c r="B1542" s="1"/>
      <c r="C1542" s="1"/>
      <c r="D1542" s="1"/>
      <c r="E1542" s="6"/>
      <c r="F1542" s="1"/>
      <c r="G1542" s="1" t="str">
        <f>IF(ISNA(VLOOKUP($C1542,'DTEN TCAP Linkage deviceId'!$A$1:$A$20000,1,FALSE)),"No","Yes")</f>
        <v>No</v>
      </c>
      <c r="H1542" s="1" t="str">
        <f>IF(ISNA(VLOOKUP($C1542,'Provisioning Requester'!$F$3:$H$20000,2,FALSE)),"No","Yes")</f>
        <v>No</v>
      </c>
      <c r="I1542" s="1" t="str">
        <f>IF($H1542="Yes",VLOOKUP($C1542,'Provisioning Requester'!$F$3:$H$20000,3,FALSE),"-")</f>
        <v>-</v>
      </c>
      <c r="J1542" s="1" t="str">
        <f>IF(OR(D1542="SVCP", E1542="TRUE"), "No", IF(ISNA(VLOOKUP($C1542,'ProvResponder deviceId'!$A$1:$A$20000,1,FALSE)),"No","Yes"))</f>
        <v>No</v>
      </c>
      <c r="K1542" s="1" t="str">
        <f>IF($J1542="Yes",VLOOKUP($C1542,'ProvResponder deviceId'!$A$1:$C$20000,3,FALSE),"-")</f>
        <v>-</v>
      </c>
      <c r="L1542" s="1" t="str">
        <f t="shared" si="48"/>
        <v/>
      </c>
      <c r="M1542" s="1" t="str">
        <f t="shared" si="49"/>
        <v/>
      </c>
      <c r="N1542" s="1" t="str">
        <f>IF(ISBLANK($C1542),"",IF(ISNA(VLOOKUP($L1542,'result messages'!$H$3:$L$11,2,FALSE)),VLOOKUP($M1542,'result messages'!$H$3:$L$11,2,FALSE),VLOOKUP($L1542,'result messages'!$H$3:$L$11,2,FALSE)))</f>
        <v/>
      </c>
      <c r="O1542" s="1" t="str">
        <f>IF(ISBLANK($C1542),"",IF(ISNA(VLOOKUP($L1542,'result messages'!$H$3:$L$11,3,FALSE)),VLOOKUP($M1542,'result messages'!$H$3:$L$11,3,FALSE),VLOOKUP($L1542,'result messages'!$H$3:$L$11,3,FALSE)))</f>
        <v/>
      </c>
      <c r="P1542" s="1" t="str">
        <f>IF(ISBLANK($C1542),"",IF(ISNA(VLOOKUP($L1542,'result messages'!$H$3:$L$11,4,FALSE)),VLOOKUP($M1542,'result messages'!$H$3:$L$11,4,FALSE),VLOOKUP($L1542,'result messages'!$H$3:$L$11,4,FALSE)))</f>
        <v/>
      </c>
      <c r="Q1542" s="1" t="str">
        <f>IF(ISBLANK($C1542),"",IF(ISNA(VLOOKUP($L1542,'result messages'!$H$3:$L$11,5,FALSE)),VLOOKUP($M1542,'result messages'!$H$3:$L$11,5,FALSE),VLOOKUP($L1542,'result messages'!$H$3:$L$11,5,FALSE)))</f>
        <v/>
      </c>
    </row>
    <row r="1543" spans="1:17">
      <c r="A1543" s="1">
        <v>1540</v>
      </c>
      <c r="B1543" s="1"/>
      <c r="C1543" s="1"/>
      <c r="D1543" s="1"/>
      <c r="E1543" s="6"/>
      <c r="F1543" s="1"/>
      <c r="G1543" s="1" t="str">
        <f>IF(ISNA(VLOOKUP($C1543,'DTEN TCAP Linkage deviceId'!$A$1:$A$20000,1,FALSE)),"No","Yes")</f>
        <v>No</v>
      </c>
      <c r="H1543" s="1" t="str">
        <f>IF(ISNA(VLOOKUP($C1543,'Provisioning Requester'!$F$3:$H$20000,2,FALSE)),"No","Yes")</f>
        <v>No</v>
      </c>
      <c r="I1543" s="1" t="str">
        <f>IF($H1543="Yes",VLOOKUP($C1543,'Provisioning Requester'!$F$3:$H$20000,3,FALSE),"-")</f>
        <v>-</v>
      </c>
      <c r="J1543" s="1" t="str">
        <f>IF(OR(D1543="SVCP", E1543="TRUE"), "No", IF(ISNA(VLOOKUP($C1543,'ProvResponder deviceId'!$A$1:$A$20000,1,FALSE)),"No","Yes"))</f>
        <v>No</v>
      </c>
      <c r="K1543" s="1" t="str">
        <f>IF($J1543="Yes",VLOOKUP($C1543,'ProvResponder deviceId'!$A$1:$C$20000,3,FALSE),"-")</f>
        <v>-</v>
      </c>
      <c r="L1543" s="1" t="str">
        <f t="shared" si="48"/>
        <v/>
      </c>
      <c r="M1543" s="1" t="str">
        <f t="shared" si="49"/>
        <v/>
      </c>
      <c r="N1543" s="1" t="str">
        <f>IF(ISBLANK($C1543),"",IF(ISNA(VLOOKUP($L1543,'result messages'!$H$3:$L$11,2,FALSE)),VLOOKUP($M1543,'result messages'!$H$3:$L$11,2,FALSE),VLOOKUP($L1543,'result messages'!$H$3:$L$11,2,FALSE)))</f>
        <v/>
      </c>
      <c r="O1543" s="1" t="str">
        <f>IF(ISBLANK($C1543),"",IF(ISNA(VLOOKUP($L1543,'result messages'!$H$3:$L$11,3,FALSE)),VLOOKUP($M1543,'result messages'!$H$3:$L$11,3,FALSE),VLOOKUP($L1543,'result messages'!$H$3:$L$11,3,FALSE)))</f>
        <v/>
      </c>
      <c r="P1543" s="1" t="str">
        <f>IF(ISBLANK($C1543),"",IF(ISNA(VLOOKUP($L1543,'result messages'!$H$3:$L$11,4,FALSE)),VLOOKUP($M1543,'result messages'!$H$3:$L$11,4,FALSE),VLOOKUP($L1543,'result messages'!$H$3:$L$11,4,FALSE)))</f>
        <v/>
      </c>
      <c r="Q1543" s="1" t="str">
        <f>IF(ISBLANK($C1543),"",IF(ISNA(VLOOKUP($L1543,'result messages'!$H$3:$L$11,5,FALSE)),VLOOKUP($M1543,'result messages'!$H$3:$L$11,5,FALSE),VLOOKUP($L1543,'result messages'!$H$3:$L$11,5,FALSE)))</f>
        <v/>
      </c>
    </row>
    <row r="1544" spans="1:17">
      <c r="A1544" s="1">
        <v>1541</v>
      </c>
      <c r="B1544" s="1"/>
      <c r="C1544" s="1"/>
      <c r="D1544" s="1"/>
      <c r="E1544" s="6"/>
      <c r="F1544" s="1"/>
      <c r="G1544" s="1" t="str">
        <f>IF(ISNA(VLOOKUP($C1544,'DTEN TCAP Linkage deviceId'!$A$1:$A$20000,1,FALSE)),"No","Yes")</f>
        <v>No</v>
      </c>
      <c r="H1544" s="1" t="str">
        <f>IF(ISNA(VLOOKUP($C1544,'Provisioning Requester'!$F$3:$H$20000,2,FALSE)),"No","Yes")</f>
        <v>No</v>
      </c>
      <c r="I1544" s="1" t="str">
        <f>IF($H1544="Yes",VLOOKUP($C1544,'Provisioning Requester'!$F$3:$H$20000,3,FALSE),"-")</f>
        <v>-</v>
      </c>
      <c r="J1544" s="1" t="str">
        <f>IF(OR(D1544="SVCP", E1544="TRUE"), "No", IF(ISNA(VLOOKUP($C1544,'ProvResponder deviceId'!$A$1:$A$20000,1,FALSE)),"No","Yes"))</f>
        <v>No</v>
      </c>
      <c r="K1544" s="1" t="str">
        <f>IF($J1544="Yes",VLOOKUP($C1544,'ProvResponder deviceId'!$A$1:$C$20000,3,FALSE),"-")</f>
        <v>-</v>
      </c>
      <c r="L1544" s="1" t="str">
        <f t="shared" si="48"/>
        <v/>
      </c>
      <c r="M1544" s="1" t="str">
        <f t="shared" si="49"/>
        <v/>
      </c>
      <c r="N1544" s="1" t="str">
        <f>IF(ISBLANK($C1544),"",IF(ISNA(VLOOKUP($L1544,'result messages'!$H$3:$L$11,2,FALSE)),VLOOKUP($M1544,'result messages'!$H$3:$L$11,2,FALSE),VLOOKUP($L1544,'result messages'!$H$3:$L$11,2,FALSE)))</f>
        <v/>
      </c>
      <c r="O1544" s="1" t="str">
        <f>IF(ISBLANK($C1544),"",IF(ISNA(VLOOKUP($L1544,'result messages'!$H$3:$L$11,3,FALSE)),VLOOKUP($M1544,'result messages'!$H$3:$L$11,3,FALSE),VLOOKUP($L1544,'result messages'!$H$3:$L$11,3,FALSE)))</f>
        <v/>
      </c>
      <c r="P1544" s="1" t="str">
        <f>IF(ISBLANK($C1544),"",IF(ISNA(VLOOKUP($L1544,'result messages'!$H$3:$L$11,4,FALSE)),VLOOKUP($M1544,'result messages'!$H$3:$L$11,4,FALSE),VLOOKUP($L1544,'result messages'!$H$3:$L$11,4,FALSE)))</f>
        <v/>
      </c>
      <c r="Q1544" s="1" t="str">
        <f>IF(ISBLANK($C1544),"",IF(ISNA(VLOOKUP($L1544,'result messages'!$H$3:$L$11,5,FALSE)),VLOOKUP($M1544,'result messages'!$H$3:$L$11,5,FALSE),VLOOKUP($L1544,'result messages'!$H$3:$L$11,5,FALSE)))</f>
        <v/>
      </c>
    </row>
    <row r="1545" spans="1:17">
      <c r="A1545" s="1">
        <v>1542</v>
      </c>
      <c r="B1545" s="1"/>
      <c r="C1545" s="1"/>
      <c r="D1545" s="1"/>
      <c r="E1545" s="6"/>
      <c r="F1545" s="1"/>
      <c r="G1545" s="1" t="str">
        <f>IF(ISNA(VLOOKUP($C1545,'DTEN TCAP Linkage deviceId'!$A$1:$A$20000,1,FALSE)),"No","Yes")</f>
        <v>No</v>
      </c>
      <c r="H1545" s="1" t="str">
        <f>IF(ISNA(VLOOKUP($C1545,'Provisioning Requester'!$F$3:$H$20000,2,FALSE)),"No","Yes")</f>
        <v>No</v>
      </c>
      <c r="I1545" s="1" t="str">
        <f>IF($H1545="Yes",VLOOKUP($C1545,'Provisioning Requester'!$F$3:$H$20000,3,FALSE),"-")</f>
        <v>-</v>
      </c>
      <c r="J1545" s="1" t="str">
        <f>IF(OR(D1545="SVCP", E1545="TRUE"), "No", IF(ISNA(VLOOKUP($C1545,'ProvResponder deviceId'!$A$1:$A$20000,1,FALSE)),"No","Yes"))</f>
        <v>No</v>
      </c>
      <c r="K1545" s="1" t="str">
        <f>IF($J1545="Yes",VLOOKUP($C1545,'ProvResponder deviceId'!$A$1:$C$20000,3,FALSE),"-")</f>
        <v>-</v>
      </c>
      <c r="L1545" s="1" t="str">
        <f t="shared" si="48"/>
        <v/>
      </c>
      <c r="M1545" s="1" t="str">
        <f t="shared" si="49"/>
        <v/>
      </c>
      <c r="N1545" s="1" t="str">
        <f>IF(ISBLANK($C1545),"",IF(ISNA(VLOOKUP($L1545,'result messages'!$H$3:$L$11,2,FALSE)),VLOOKUP($M1545,'result messages'!$H$3:$L$11,2,FALSE),VLOOKUP($L1545,'result messages'!$H$3:$L$11,2,FALSE)))</f>
        <v/>
      </c>
      <c r="O1545" s="1" t="str">
        <f>IF(ISBLANK($C1545),"",IF(ISNA(VLOOKUP($L1545,'result messages'!$H$3:$L$11,3,FALSE)),VLOOKUP($M1545,'result messages'!$H$3:$L$11,3,FALSE),VLOOKUP($L1545,'result messages'!$H$3:$L$11,3,FALSE)))</f>
        <v/>
      </c>
      <c r="P1545" s="1" t="str">
        <f>IF(ISBLANK($C1545),"",IF(ISNA(VLOOKUP($L1545,'result messages'!$H$3:$L$11,4,FALSE)),VLOOKUP($M1545,'result messages'!$H$3:$L$11,4,FALSE),VLOOKUP($L1545,'result messages'!$H$3:$L$11,4,FALSE)))</f>
        <v/>
      </c>
      <c r="Q1545" s="1" t="str">
        <f>IF(ISBLANK($C1545),"",IF(ISNA(VLOOKUP($L1545,'result messages'!$H$3:$L$11,5,FALSE)),VLOOKUP($M1545,'result messages'!$H$3:$L$11,5,FALSE),VLOOKUP($L1545,'result messages'!$H$3:$L$11,5,FALSE)))</f>
        <v/>
      </c>
    </row>
    <row r="1546" spans="1:17">
      <c r="A1546" s="1">
        <v>1543</v>
      </c>
      <c r="B1546" s="1"/>
      <c r="C1546" s="1"/>
      <c r="D1546" s="1"/>
      <c r="E1546" s="6"/>
      <c r="F1546" s="1"/>
      <c r="G1546" s="1" t="str">
        <f>IF(ISNA(VLOOKUP($C1546,'DTEN TCAP Linkage deviceId'!$A$1:$A$20000,1,FALSE)),"No","Yes")</f>
        <v>No</v>
      </c>
      <c r="H1546" s="1" t="str">
        <f>IF(ISNA(VLOOKUP($C1546,'Provisioning Requester'!$F$3:$H$20000,2,FALSE)),"No","Yes")</f>
        <v>No</v>
      </c>
      <c r="I1546" s="1" t="str">
        <f>IF($H1546="Yes",VLOOKUP($C1546,'Provisioning Requester'!$F$3:$H$20000,3,FALSE),"-")</f>
        <v>-</v>
      </c>
      <c r="J1546" s="1" t="str">
        <f>IF(OR(D1546="SVCP", E1546="TRUE"), "No", IF(ISNA(VLOOKUP($C1546,'ProvResponder deviceId'!$A$1:$A$20000,1,FALSE)),"No","Yes"))</f>
        <v>No</v>
      </c>
      <c r="K1546" s="1" t="str">
        <f>IF($J1546="Yes",VLOOKUP($C1546,'ProvResponder deviceId'!$A$1:$C$20000,3,FALSE),"-")</f>
        <v>-</v>
      </c>
      <c r="L1546" s="1" t="str">
        <f t="shared" si="48"/>
        <v/>
      </c>
      <c r="M1546" s="1" t="str">
        <f t="shared" si="49"/>
        <v/>
      </c>
      <c r="N1546" s="1" t="str">
        <f>IF(ISBLANK($C1546),"",IF(ISNA(VLOOKUP($L1546,'result messages'!$H$3:$L$11,2,FALSE)),VLOOKUP($M1546,'result messages'!$H$3:$L$11,2,FALSE),VLOOKUP($L1546,'result messages'!$H$3:$L$11,2,FALSE)))</f>
        <v/>
      </c>
      <c r="O1546" s="1" t="str">
        <f>IF(ISBLANK($C1546),"",IF(ISNA(VLOOKUP($L1546,'result messages'!$H$3:$L$11,3,FALSE)),VLOOKUP($M1546,'result messages'!$H$3:$L$11,3,FALSE),VLOOKUP($L1546,'result messages'!$H$3:$L$11,3,FALSE)))</f>
        <v/>
      </c>
      <c r="P1546" s="1" t="str">
        <f>IF(ISBLANK($C1546),"",IF(ISNA(VLOOKUP($L1546,'result messages'!$H$3:$L$11,4,FALSE)),VLOOKUP($M1546,'result messages'!$H$3:$L$11,4,FALSE),VLOOKUP($L1546,'result messages'!$H$3:$L$11,4,FALSE)))</f>
        <v/>
      </c>
      <c r="Q1546" s="1" t="str">
        <f>IF(ISBLANK($C1546),"",IF(ISNA(VLOOKUP($L1546,'result messages'!$H$3:$L$11,5,FALSE)),VLOOKUP($M1546,'result messages'!$H$3:$L$11,5,FALSE),VLOOKUP($L1546,'result messages'!$H$3:$L$11,5,FALSE)))</f>
        <v/>
      </c>
    </row>
    <row r="1547" spans="1:17">
      <c r="A1547" s="1">
        <v>1544</v>
      </c>
      <c r="B1547" s="1"/>
      <c r="C1547" s="1"/>
      <c r="D1547" s="1"/>
      <c r="E1547" s="6"/>
      <c r="F1547" s="1"/>
      <c r="G1547" s="1" t="str">
        <f>IF(ISNA(VLOOKUP($C1547,'DTEN TCAP Linkage deviceId'!$A$1:$A$20000,1,FALSE)),"No","Yes")</f>
        <v>No</v>
      </c>
      <c r="H1547" s="1" t="str">
        <f>IF(ISNA(VLOOKUP($C1547,'Provisioning Requester'!$F$3:$H$20000,2,FALSE)),"No","Yes")</f>
        <v>No</v>
      </c>
      <c r="I1547" s="1" t="str">
        <f>IF($H1547="Yes",VLOOKUP($C1547,'Provisioning Requester'!$F$3:$H$20000,3,FALSE),"-")</f>
        <v>-</v>
      </c>
      <c r="J1547" s="1" t="str">
        <f>IF(OR(D1547="SVCP", E1547="TRUE"), "No", IF(ISNA(VLOOKUP($C1547,'ProvResponder deviceId'!$A$1:$A$20000,1,FALSE)),"No","Yes"))</f>
        <v>No</v>
      </c>
      <c r="K1547" s="1" t="str">
        <f>IF($J1547="Yes",VLOOKUP($C1547,'ProvResponder deviceId'!$A$1:$C$20000,3,FALSE),"-")</f>
        <v>-</v>
      </c>
      <c r="L1547" s="1" t="str">
        <f t="shared" si="48"/>
        <v/>
      </c>
      <c r="M1547" s="1" t="str">
        <f t="shared" si="49"/>
        <v/>
      </c>
      <c r="N1547" s="1" t="str">
        <f>IF(ISBLANK($C1547),"",IF(ISNA(VLOOKUP($L1547,'result messages'!$H$3:$L$11,2,FALSE)),VLOOKUP($M1547,'result messages'!$H$3:$L$11,2,FALSE),VLOOKUP($L1547,'result messages'!$H$3:$L$11,2,FALSE)))</f>
        <v/>
      </c>
      <c r="O1547" s="1" t="str">
        <f>IF(ISBLANK($C1547),"",IF(ISNA(VLOOKUP($L1547,'result messages'!$H$3:$L$11,3,FALSE)),VLOOKUP($M1547,'result messages'!$H$3:$L$11,3,FALSE),VLOOKUP($L1547,'result messages'!$H$3:$L$11,3,FALSE)))</f>
        <v/>
      </c>
      <c r="P1547" s="1" t="str">
        <f>IF(ISBLANK($C1547),"",IF(ISNA(VLOOKUP($L1547,'result messages'!$H$3:$L$11,4,FALSE)),VLOOKUP($M1547,'result messages'!$H$3:$L$11,4,FALSE),VLOOKUP($L1547,'result messages'!$H$3:$L$11,4,FALSE)))</f>
        <v/>
      </c>
      <c r="Q1547" s="1" t="str">
        <f>IF(ISBLANK($C1547),"",IF(ISNA(VLOOKUP($L1547,'result messages'!$H$3:$L$11,5,FALSE)),VLOOKUP($M1547,'result messages'!$H$3:$L$11,5,FALSE),VLOOKUP($L1547,'result messages'!$H$3:$L$11,5,FALSE)))</f>
        <v/>
      </c>
    </row>
    <row r="1548" spans="1:17">
      <c r="A1548" s="1">
        <v>1545</v>
      </c>
      <c r="B1548" s="1"/>
      <c r="C1548" s="1"/>
      <c r="D1548" s="1"/>
      <c r="E1548" s="6"/>
      <c r="F1548" s="1"/>
      <c r="G1548" s="1" t="str">
        <f>IF(ISNA(VLOOKUP($C1548,'DTEN TCAP Linkage deviceId'!$A$1:$A$20000,1,FALSE)),"No","Yes")</f>
        <v>No</v>
      </c>
      <c r="H1548" s="1" t="str">
        <f>IF(ISNA(VLOOKUP($C1548,'Provisioning Requester'!$F$3:$H$20000,2,FALSE)),"No","Yes")</f>
        <v>No</v>
      </c>
      <c r="I1548" s="1" t="str">
        <f>IF($H1548="Yes",VLOOKUP($C1548,'Provisioning Requester'!$F$3:$H$20000,3,FALSE),"-")</f>
        <v>-</v>
      </c>
      <c r="J1548" s="1" t="str">
        <f>IF(OR(D1548="SVCP", E1548="TRUE"), "No", IF(ISNA(VLOOKUP($C1548,'ProvResponder deviceId'!$A$1:$A$20000,1,FALSE)),"No","Yes"))</f>
        <v>No</v>
      </c>
      <c r="K1548" s="1" t="str">
        <f>IF($J1548="Yes",VLOOKUP($C1548,'ProvResponder deviceId'!$A$1:$C$20000,3,FALSE),"-")</f>
        <v>-</v>
      </c>
      <c r="L1548" s="1" t="str">
        <f t="shared" si="48"/>
        <v/>
      </c>
      <c r="M1548" s="1" t="str">
        <f t="shared" si="49"/>
        <v/>
      </c>
      <c r="N1548" s="1" t="str">
        <f>IF(ISBLANK($C1548),"",IF(ISNA(VLOOKUP($L1548,'result messages'!$H$3:$L$11,2,FALSE)),VLOOKUP($M1548,'result messages'!$H$3:$L$11,2,FALSE),VLOOKUP($L1548,'result messages'!$H$3:$L$11,2,FALSE)))</f>
        <v/>
      </c>
      <c r="O1548" s="1" t="str">
        <f>IF(ISBLANK($C1548),"",IF(ISNA(VLOOKUP($L1548,'result messages'!$H$3:$L$11,3,FALSE)),VLOOKUP($M1548,'result messages'!$H$3:$L$11,3,FALSE),VLOOKUP($L1548,'result messages'!$H$3:$L$11,3,FALSE)))</f>
        <v/>
      </c>
      <c r="P1548" s="1" t="str">
        <f>IF(ISBLANK($C1548),"",IF(ISNA(VLOOKUP($L1548,'result messages'!$H$3:$L$11,4,FALSE)),VLOOKUP($M1548,'result messages'!$H$3:$L$11,4,FALSE),VLOOKUP($L1548,'result messages'!$H$3:$L$11,4,FALSE)))</f>
        <v/>
      </c>
      <c r="Q1548" s="1" t="str">
        <f>IF(ISBLANK($C1548),"",IF(ISNA(VLOOKUP($L1548,'result messages'!$H$3:$L$11,5,FALSE)),VLOOKUP($M1548,'result messages'!$H$3:$L$11,5,FALSE),VLOOKUP($L1548,'result messages'!$H$3:$L$11,5,FALSE)))</f>
        <v/>
      </c>
    </row>
    <row r="1549" spans="1:17">
      <c r="A1549" s="1">
        <v>1546</v>
      </c>
      <c r="B1549" s="1"/>
      <c r="C1549" s="1"/>
      <c r="D1549" s="1"/>
      <c r="E1549" s="6"/>
      <c r="F1549" s="1"/>
      <c r="G1549" s="1" t="str">
        <f>IF(ISNA(VLOOKUP($C1549,'DTEN TCAP Linkage deviceId'!$A$1:$A$20000,1,FALSE)),"No","Yes")</f>
        <v>No</v>
      </c>
      <c r="H1549" s="1" t="str">
        <f>IF(ISNA(VLOOKUP($C1549,'Provisioning Requester'!$F$3:$H$20000,2,FALSE)),"No","Yes")</f>
        <v>No</v>
      </c>
      <c r="I1549" s="1" t="str">
        <f>IF($H1549="Yes",VLOOKUP($C1549,'Provisioning Requester'!$F$3:$H$20000,3,FALSE),"-")</f>
        <v>-</v>
      </c>
      <c r="J1549" s="1" t="str">
        <f>IF(OR(D1549="SVCP", E1549="TRUE"), "No", IF(ISNA(VLOOKUP($C1549,'ProvResponder deviceId'!$A$1:$A$20000,1,FALSE)),"No","Yes"))</f>
        <v>No</v>
      </c>
      <c r="K1549" s="1" t="str">
        <f>IF($J1549="Yes",VLOOKUP($C1549,'ProvResponder deviceId'!$A$1:$C$20000,3,FALSE),"-")</f>
        <v>-</v>
      </c>
      <c r="L1549" s="1" t="str">
        <f t="shared" si="48"/>
        <v/>
      </c>
      <c r="M1549" s="1" t="str">
        <f t="shared" si="49"/>
        <v/>
      </c>
      <c r="N1549" s="1" t="str">
        <f>IF(ISBLANK($C1549),"",IF(ISNA(VLOOKUP($L1549,'result messages'!$H$3:$L$11,2,FALSE)),VLOOKUP($M1549,'result messages'!$H$3:$L$11,2,FALSE),VLOOKUP($L1549,'result messages'!$H$3:$L$11,2,FALSE)))</f>
        <v/>
      </c>
      <c r="O1549" s="1" t="str">
        <f>IF(ISBLANK($C1549),"",IF(ISNA(VLOOKUP($L1549,'result messages'!$H$3:$L$11,3,FALSE)),VLOOKUP($M1549,'result messages'!$H$3:$L$11,3,FALSE),VLOOKUP($L1549,'result messages'!$H$3:$L$11,3,FALSE)))</f>
        <v/>
      </c>
      <c r="P1549" s="1" t="str">
        <f>IF(ISBLANK($C1549),"",IF(ISNA(VLOOKUP($L1549,'result messages'!$H$3:$L$11,4,FALSE)),VLOOKUP($M1549,'result messages'!$H$3:$L$11,4,FALSE),VLOOKUP($L1549,'result messages'!$H$3:$L$11,4,FALSE)))</f>
        <v/>
      </c>
      <c r="Q1549" s="1" t="str">
        <f>IF(ISBLANK($C1549),"",IF(ISNA(VLOOKUP($L1549,'result messages'!$H$3:$L$11,5,FALSE)),VLOOKUP($M1549,'result messages'!$H$3:$L$11,5,FALSE),VLOOKUP($L1549,'result messages'!$H$3:$L$11,5,FALSE)))</f>
        <v/>
      </c>
    </row>
    <row r="1550" spans="1:17">
      <c r="A1550" s="1">
        <v>1547</v>
      </c>
      <c r="B1550" s="1"/>
      <c r="C1550" s="1"/>
      <c r="D1550" s="1"/>
      <c r="E1550" s="6"/>
      <c r="F1550" s="1"/>
      <c r="G1550" s="1" t="str">
        <f>IF(ISNA(VLOOKUP($C1550,'DTEN TCAP Linkage deviceId'!$A$1:$A$20000,1,FALSE)),"No","Yes")</f>
        <v>No</v>
      </c>
      <c r="H1550" s="1" t="str">
        <f>IF(ISNA(VLOOKUP($C1550,'Provisioning Requester'!$F$3:$H$20000,2,FALSE)),"No","Yes")</f>
        <v>No</v>
      </c>
      <c r="I1550" s="1" t="str">
        <f>IF($H1550="Yes",VLOOKUP($C1550,'Provisioning Requester'!$F$3:$H$20000,3,FALSE),"-")</f>
        <v>-</v>
      </c>
      <c r="J1550" s="1" t="str">
        <f>IF(OR(D1550="SVCP", E1550="TRUE"), "No", IF(ISNA(VLOOKUP($C1550,'ProvResponder deviceId'!$A$1:$A$20000,1,FALSE)),"No","Yes"))</f>
        <v>No</v>
      </c>
      <c r="K1550" s="1" t="str">
        <f>IF($J1550="Yes",VLOOKUP($C1550,'ProvResponder deviceId'!$A$1:$C$20000,3,FALSE),"-")</f>
        <v>-</v>
      </c>
      <c r="L1550" s="1" t="str">
        <f t="shared" si="48"/>
        <v/>
      </c>
      <c r="M1550" s="1" t="str">
        <f t="shared" si="49"/>
        <v/>
      </c>
      <c r="N1550" s="1" t="str">
        <f>IF(ISBLANK($C1550),"",IF(ISNA(VLOOKUP($L1550,'result messages'!$H$3:$L$11,2,FALSE)),VLOOKUP($M1550,'result messages'!$H$3:$L$11,2,FALSE),VLOOKUP($L1550,'result messages'!$H$3:$L$11,2,FALSE)))</f>
        <v/>
      </c>
      <c r="O1550" s="1" t="str">
        <f>IF(ISBLANK($C1550),"",IF(ISNA(VLOOKUP($L1550,'result messages'!$H$3:$L$11,3,FALSE)),VLOOKUP($M1550,'result messages'!$H$3:$L$11,3,FALSE),VLOOKUP($L1550,'result messages'!$H$3:$L$11,3,FALSE)))</f>
        <v/>
      </c>
      <c r="P1550" s="1" t="str">
        <f>IF(ISBLANK($C1550),"",IF(ISNA(VLOOKUP($L1550,'result messages'!$H$3:$L$11,4,FALSE)),VLOOKUP($M1550,'result messages'!$H$3:$L$11,4,FALSE),VLOOKUP($L1550,'result messages'!$H$3:$L$11,4,FALSE)))</f>
        <v/>
      </c>
      <c r="Q1550" s="1" t="str">
        <f>IF(ISBLANK($C1550),"",IF(ISNA(VLOOKUP($L1550,'result messages'!$H$3:$L$11,5,FALSE)),VLOOKUP($M1550,'result messages'!$H$3:$L$11,5,FALSE),VLOOKUP($L1550,'result messages'!$H$3:$L$11,5,FALSE)))</f>
        <v/>
      </c>
    </row>
    <row r="1551" spans="1:17">
      <c r="A1551" s="1">
        <v>1548</v>
      </c>
      <c r="B1551" s="1"/>
      <c r="C1551" s="1"/>
      <c r="D1551" s="1"/>
      <c r="E1551" s="6"/>
      <c r="F1551" s="1"/>
      <c r="G1551" s="1" t="str">
        <f>IF(ISNA(VLOOKUP($C1551,'DTEN TCAP Linkage deviceId'!$A$1:$A$20000,1,FALSE)),"No","Yes")</f>
        <v>No</v>
      </c>
      <c r="H1551" s="1" t="str">
        <f>IF(ISNA(VLOOKUP($C1551,'Provisioning Requester'!$F$3:$H$20000,2,FALSE)),"No","Yes")</f>
        <v>No</v>
      </c>
      <c r="I1551" s="1" t="str">
        <f>IF($H1551="Yes",VLOOKUP($C1551,'Provisioning Requester'!$F$3:$H$20000,3,FALSE),"-")</f>
        <v>-</v>
      </c>
      <c r="J1551" s="1" t="str">
        <f>IF(OR(D1551="SVCP", E1551="TRUE"), "No", IF(ISNA(VLOOKUP($C1551,'ProvResponder deviceId'!$A$1:$A$20000,1,FALSE)),"No","Yes"))</f>
        <v>No</v>
      </c>
      <c r="K1551" s="1" t="str">
        <f>IF($J1551="Yes",VLOOKUP($C1551,'ProvResponder deviceId'!$A$1:$C$20000,3,FALSE),"-")</f>
        <v>-</v>
      </c>
      <c r="L1551" s="1" t="str">
        <f t="shared" si="48"/>
        <v/>
      </c>
      <c r="M1551" s="1" t="str">
        <f t="shared" si="49"/>
        <v/>
      </c>
      <c r="N1551" s="1" t="str">
        <f>IF(ISBLANK($C1551),"",IF(ISNA(VLOOKUP($L1551,'result messages'!$H$3:$L$11,2,FALSE)),VLOOKUP($M1551,'result messages'!$H$3:$L$11,2,FALSE),VLOOKUP($L1551,'result messages'!$H$3:$L$11,2,FALSE)))</f>
        <v/>
      </c>
      <c r="O1551" s="1" t="str">
        <f>IF(ISBLANK($C1551),"",IF(ISNA(VLOOKUP($L1551,'result messages'!$H$3:$L$11,3,FALSE)),VLOOKUP($M1551,'result messages'!$H$3:$L$11,3,FALSE),VLOOKUP($L1551,'result messages'!$H$3:$L$11,3,FALSE)))</f>
        <v/>
      </c>
      <c r="P1551" s="1" t="str">
        <f>IF(ISBLANK($C1551),"",IF(ISNA(VLOOKUP($L1551,'result messages'!$H$3:$L$11,4,FALSE)),VLOOKUP($M1551,'result messages'!$H$3:$L$11,4,FALSE),VLOOKUP($L1551,'result messages'!$H$3:$L$11,4,FALSE)))</f>
        <v/>
      </c>
      <c r="Q1551" s="1" t="str">
        <f>IF(ISBLANK($C1551),"",IF(ISNA(VLOOKUP($L1551,'result messages'!$H$3:$L$11,5,FALSE)),VLOOKUP($M1551,'result messages'!$H$3:$L$11,5,FALSE),VLOOKUP($L1551,'result messages'!$H$3:$L$11,5,FALSE)))</f>
        <v/>
      </c>
    </row>
    <row r="1552" spans="1:17">
      <c r="A1552" s="1">
        <v>1549</v>
      </c>
      <c r="B1552" s="1"/>
      <c r="C1552" s="1"/>
      <c r="D1552" s="1"/>
      <c r="E1552" s="6"/>
      <c r="F1552" s="1"/>
      <c r="G1552" s="1" t="str">
        <f>IF(ISNA(VLOOKUP($C1552,'DTEN TCAP Linkage deviceId'!$A$1:$A$20000,1,FALSE)),"No","Yes")</f>
        <v>No</v>
      </c>
      <c r="H1552" s="1" t="str">
        <f>IF(ISNA(VLOOKUP($C1552,'Provisioning Requester'!$F$3:$H$20000,2,FALSE)),"No","Yes")</f>
        <v>No</v>
      </c>
      <c r="I1552" s="1" t="str">
        <f>IF($H1552="Yes",VLOOKUP($C1552,'Provisioning Requester'!$F$3:$H$20000,3,FALSE),"-")</f>
        <v>-</v>
      </c>
      <c r="J1552" s="1" t="str">
        <f>IF(OR(D1552="SVCP", E1552="TRUE"), "No", IF(ISNA(VLOOKUP($C1552,'ProvResponder deviceId'!$A$1:$A$20000,1,FALSE)),"No","Yes"))</f>
        <v>No</v>
      </c>
      <c r="K1552" s="1" t="str">
        <f>IF($J1552="Yes",VLOOKUP($C1552,'ProvResponder deviceId'!$A$1:$C$20000,3,FALSE),"-")</f>
        <v>-</v>
      </c>
      <c r="L1552" s="1" t="str">
        <f t="shared" si="48"/>
        <v/>
      </c>
      <c r="M1552" s="1" t="str">
        <f t="shared" si="49"/>
        <v/>
      </c>
      <c r="N1552" s="1" t="str">
        <f>IF(ISBLANK($C1552),"",IF(ISNA(VLOOKUP($L1552,'result messages'!$H$3:$L$11,2,FALSE)),VLOOKUP($M1552,'result messages'!$H$3:$L$11,2,FALSE),VLOOKUP($L1552,'result messages'!$H$3:$L$11,2,FALSE)))</f>
        <v/>
      </c>
      <c r="O1552" s="1" t="str">
        <f>IF(ISBLANK($C1552),"",IF(ISNA(VLOOKUP($L1552,'result messages'!$H$3:$L$11,3,FALSE)),VLOOKUP($M1552,'result messages'!$H$3:$L$11,3,FALSE),VLOOKUP($L1552,'result messages'!$H$3:$L$11,3,FALSE)))</f>
        <v/>
      </c>
      <c r="P1552" s="1" t="str">
        <f>IF(ISBLANK($C1552),"",IF(ISNA(VLOOKUP($L1552,'result messages'!$H$3:$L$11,4,FALSE)),VLOOKUP($M1552,'result messages'!$H$3:$L$11,4,FALSE),VLOOKUP($L1552,'result messages'!$H$3:$L$11,4,FALSE)))</f>
        <v/>
      </c>
      <c r="Q1552" s="1" t="str">
        <f>IF(ISBLANK($C1552),"",IF(ISNA(VLOOKUP($L1552,'result messages'!$H$3:$L$11,5,FALSE)),VLOOKUP($M1552,'result messages'!$H$3:$L$11,5,FALSE),VLOOKUP($L1552,'result messages'!$H$3:$L$11,5,FALSE)))</f>
        <v/>
      </c>
    </row>
    <row r="1553" spans="1:17">
      <c r="A1553" s="1">
        <v>1550</v>
      </c>
      <c r="B1553" s="1"/>
      <c r="C1553" s="1"/>
      <c r="D1553" s="1"/>
      <c r="E1553" s="6"/>
      <c r="F1553" s="1"/>
      <c r="G1553" s="1" t="str">
        <f>IF(ISNA(VLOOKUP($C1553,'DTEN TCAP Linkage deviceId'!$A$1:$A$20000,1,FALSE)),"No","Yes")</f>
        <v>No</v>
      </c>
      <c r="H1553" s="1" t="str">
        <f>IF(ISNA(VLOOKUP($C1553,'Provisioning Requester'!$F$3:$H$20000,2,FALSE)),"No","Yes")</f>
        <v>No</v>
      </c>
      <c r="I1553" s="1" t="str">
        <f>IF($H1553="Yes",VLOOKUP($C1553,'Provisioning Requester'!$F$3:$H$20000,3,FALSE),"-")</f>
        <v>-</v>
      </c>
      <c r="J1553" s="1" t="str">
        <f>IF(OR(D1553="SVCP", E1553="TRUE"), "No", IF(ISNA(VLOOKUP($C1553,'ProvResponder deviceId'!$A$1:$A$20000,1,FALSE)),"No","Yes"))</f>
        <v>No</v>
      </c>
      <c r="K1553" s="1" t="str">
        <f>IF($J1553="Yes",VLOOKUP($C1553,'ProvResponder deviceId'!$A$1:$C$20000,3,FALSE),"-")</f>
        <v>-</v>
      </c>
      <c r="L1553" s="1" t="str">
        <f t="shared" si="48"/>
        <v/>
      </c>
      <c r="M1553" s="1" t="str">
        <f t="shared" si="49"/>
        <v/>
      </c>
      <c r="N1553" s="1" t="str">
        <f>IF(ISBLANK($C1553),"",IF(ISNA(VLOOKUP($L1553,'result messages'!$H$3:$L$11,2,FALSE)),VLOOKUP($M1553,'result messages'!$H$3:$L$11,2,FALSE),VLOOKUP($L1553,'result messages'!$H$3:$L$11,2,FALSE)))</f>
        <v/>
      </c>
      <c r="O1553" s="1" t="str">
        <f>IF(ISBLANK($C1553),"",IF(ISNA(VLOOKUP($L1553,'result messages'!$H$3:$L$11,3,FALSE)),VLOOKUP($M1553,'result messages'!$H$3:$L$11,3,FALSE),VLOOKUP($L1553,'result messages'!$H$3:$L$11,3,FALSE)))</f>
        <v/>
      </c>
      <c r="P1553" s="1" t="str">
        <f>IF(ISBLANK($C1553),"",IF(ISNA(VLOOKUP($L1553,'result messages'!$H$3:$L$11,4,FALSE)),VLOOKUP($M1553,'result messages'!$H$3:$L$11,4,FALSE),VLOOKUP($L1553,'result messages'!$H$3:$L$11,4,FALSE)))</f>
        <v/>
      </c>
      <c r="Q1553" s="1" t="str">
        <f>IF(ISBLANK($C1553),"",IF(ISNA(VLOOKUP($L1553,'result messages'!$H$3:$L$11,5,FALSE)),VLOOKUP($M1553,'result messages'!$H$3:$L$11,5,FALSE),VLOOKUP($L1553,'result messages'!$H$3:$L$11,5,FALSE)))</f>
        <v/>
      </c>
    </row>
    <row r="1554" spans="1:17">
      <c r="A1554" s="1">
        <v>1551</v>
      </c>
      <c r="B1554" s="1"/>
      <c r="C1554" s="1"/>
      <c r="D1554" s="1"/>
      <c r="E1554" s="6"/>
      <c r="F1554" s="1"/>
      <c r="G1554" s="1" t="str">
        <f>IF(ISNA(VLOOKUP($C1554,'DTEN TCAP Linkage deviceId'!$A$1:$A$20000,1,FALSE)),"No","Yes")</f>
        <v>No</v>
      </c>
      <c r="H1554" s="1" t="str">
        <f>IF(ISNA(VLOOKUP($C1554,'Provisioning Requester'!$F$3:$H$20000,2,FALSE)),"No","Yes")</f>
        <v>No</v>
      </c>
      <c r="I1554" s="1" t="str">
        <f>IF($H1554="Yes",VLOOKUP($C1554,'Provisioning Requester'!$F$3:$H$20000,3,FALSE),"-")</f>
        <v>-</v>
      </c>
      <c r="J1554" s="1" t="str">
        <f>IF(OR(D1554="SVCP", E1554="TRUE"), "No", IF(ISNA(VLOOKUP($C1554,'ProvResponder deviceId'!$A$1:$A$20000,1,FALSE)),"No","Yes"))</f>
        <v>No</v>
      </c>
      <c r="K1554" s="1" t="str">
        <f>IF($J1554="Yes",VLOOKUP($C1554,'ProvResponder deviceId'!$A$1:$C$20000,3,FALSE),"-")</f>
        <v>-</v>
      </c>
      <c r="L1554" s="1" t="str">
        <f t="shared" si="48"/>
        <v/>
      </c>
      <c r="M1554" s="1" t="str">
        <f t="shared" si="49"/>
        <v/>
      </c>
      <c r="N1554" s="1" t="str">
        <f>IF(ISBLANK($C1554),"",IF(ISNA(VLOOKUP($L1554,'result messages'!$H$3:$L$11,2,FALSE)),VLOOKUP($M1554,'result messages'!$H$3:$L$11,2,FALSE),VLOOKUP($L1554,'result messages'!$H$3:$L$11,2,FALSE)))</f>
        <v/>
      </c>
      <c r="O1554" s="1" t="str">
        <f>IF(ISBLANK($C1554),"",IF(ISNA(VLOOKUP($L1554,'result messages'!$H$3:$L$11,3,FALSE)),VLOOKUP($M1554,'result messages'!$H$3:$L$11,3,FALSE),VLOOKUP($L1554,'result messages'!$H$3:$L$11,3,FALSE)))</f>
        <v/>
      </c>
      <c r="P1554" s="1" t="str">
        <f>IF(ISBLANK($C1554),"",IF(ISNA(VLOOKUP($L1554,'result messages'!$H$3:$L$11,4,FALSE)),VLOOKUP($M1554,'result messages'!$H$3:$L$11,4,FALSE),VLOOKUP($L1554,'result messages'!$H$3:$L$11,4,FALSE)))</f>
        <v/>
      </c>
      <c r="Q1554" s="1" t="str">
        <f>IF(ISBLANK($C1554),"",IF(ISNA(VLOOKUP($L1554,'result messages'!$H$3:$L$11,5,FALSE)),VLOOKUP($M1554,'result messages'!$H$3:$L$11,5,FALSE),VLOOKUP($L1554,'result messages'!$H$3:$L$11,5,FALSE)))</f>
        <v/>
      </c>
    </row>
    <row r="1555" spans="1:17">
      <c r="A1555" s="1">
        <v>1552</v>
      </c>
      <c r="B1555" s="1"/>
      <c r="C1555" s="1"/>
      <c r="D1555" s="1"/>
      <c r="E1555" s="6"/>
      <c r="F1555" s="1"/>
      <c r="G1555" s="1" t="str">
        <f>IF(ISNA(VLOOKUP($C1555,'DTEN TCAP Linkage deviceId'!$A$1:$A$20000,1,FALSE)),"No","Yes")</f>
        <v>No</v>
      </c>
      <c r="H1555" s="1" t="str">
        <f>IF(ISNA(VLOOKUP($C1555,'Provisioning Requester'!$F$3:$H$20000,2,FALSE)),"No","Yes")</f>
        <v>No</v>
      </c>
      <c r="I1555" s="1" t="str">
        <f>IF($H1555="Yes",VLOOKUP($C1555,'Provisioning Requester'!$F$3:$H$20000,3,FALSE),"-")</f>
        <v>-</v>
      </c>
      <c r="J1555" s="1" t="str">
        <f>IF(OR(D1555="SVCP", E1555="TRUE"), "No", IF(ISNA(VLOOKUP($C1555,'ProvResponder deviceId'!$A$1:$A$20000,1,FALSE)),"No","Yes"))</f>
        <v>No</v>
      </c>
      <c r="K1555" s="1" t="str">
        <f>IF($J1555="Yes",VLOOKUP($C1555,'ProvResponder deviceId'!$A$1:$C$20000,3,FALSE),"-")</f>
        <v>-</v>
      </c>
      <c r="L1555" s="1" t="str">
        <f t="shared" si="48"/>
        <v/>
      </c>
      <c r="M1555" s="1" t="str">
        <f t="shared" si="49"/>
        <v/>
      </c>
      <c r="N1555" s="1" t="str">
        <f>IF(ISBLANK($C1555),"",IF(ISNA(VLOOKUP($L1555,'result messages'!$H$3:$L$11,2,FALSE)),VLOOKUP($M1555,'result messages'!$H$3:$L$11,2,FALSE),VLOOKUP($L1555,'result messages'!$H$3:$L$11,2,FALSE)))</f>
        <v/>
      </c>
      <c r="O1555" s="1" t="str">
        <f>IF(ISBLANK($C1555),"",IF(ISNA(VLOOKUP($L1555,'result messages'!$H$3:$L$11,3,FALSE)),VLOOKUP($M1555,'result messages'!$H$3:$L$11,3,FALSE),VLOOKUP($L1555,'result messages'!$H$3:$L$11,3,FALSE)))</f>
        <v/>
      </c>
      <c r="P1555" s="1" t="str">
        <f>IF(ISBLANK($C1555),"",IF(ISNA(VLOOKUP($L1555,'result messages'!$H$3:$L$11,4,FALSE)),VLOOKUP($M1555,'result messages'!$H$3:$L$11,4,FALSE),VLOOKUP($L1555,'result messages'!$H$3:$L$11,4,FALSE)))</f>
        <v/>
      </c>
      <c r="Q1555" s="1" t="str">
        <f>IF(ISBLANK($C1555),"",IF(ISNA(VLOOKUP($L1555,'result messages'!$H$3:$L$11,5,FALSE)),VLOOKUP($M1555,'result messages'!$H$3:$L$11,5,FALSE),VLOOKUP($L1555,'result messages'!$H$3:$L$11,5,FALSE)))</f>
        <v/>
      </c>
    </row>
    <row r="1556" spans="1:17">
      <c r="A1556" s="1">
        <v>1553</v>
      </c>
      <c r="B1556" s="1"/>
      <c r="C1556" s="1"/>
      <c r="D1556" s="1"/>
      <c r="E1556" s="6"/>
      <c r="F1556" s="1"/>
      <c r="G1556" s="1" t="str">
        <f>IF(ISNA(VLOOKUP($C1556,'DTEN TCAP Linkage deviceId'!$A$1:$A$20000,1,FALSE)),"No","Yes")</f>
        <v>No</v>
      </c>
      <c r="H1556" s="1" t="str">
        <f>IF(ISNA(VLOOKUP($C1556,'Provisioning Requester'!$F$3:$H$20000,2,FALSE)),"No","Yes")</f>
        <v>No</v>
      </c>
      <c r="I1556" s="1" t="str">
        <f>IF($H1556="Yes",VLOOKUP($C1556,'Provisioning Requester'!$F$3:$H$20000,3,FALSE),"-")</f>
        <v>-</v>
      </c>
      <c r="J1556" s="1" t="str">
        <f>IF(OR(D1556="SVCP", E1556="TRUE"), "No", IF(ISNA(VLOOKUP($C1556,'ProvResponder deviceId'!$A$1:$A$20000,1,FALSE)),"No","Yes"))</f>
        <v>No</v>
      </c>
      <c r="K1556" s="1" t="str">
        <f>IF($J1556="Yes",VLOOKUP($C1556,'ProvResponder deviceId'!$A$1:$C$20000,3,FALSE),"-")</f>
        <v>-</v>
      </c>
      <c r="L1556" s="1" t="str">
        <f t="shared" si="48"/>
        <v/>
      </c>
      <c r="M1556" s="1" t="str">
        <f t="shared" si="49"/>
        <v/>
      </c>
      <c r="N1556" s="1" t="str">
        <f>IF(ISBLANK($C1556),"",IF(ISNA(VLOOKUP($L1556,'result messages'!$H$3:$L$11,2,FALSE)),VLOOKUP($M1556,'result messages'!$H$3:$L$11,2,FALSE),VLOOKUP($L1556,'result messages'!$H$3:$L$11,2,FALSE)))</f>
        <v/>
      </c>
      <c r="O1556" s="1" t="str">
        <f>IF(ISBLANK($C1556),"",IF(ISNA(VLOOKUP($L1556,'result messages'!$H$3:$L$11,3,FALSE)),VLOOKUP($M1556,'result messages'!$H$3:$L$11,3,FALSE),VLOOKUP($L1556,'result messages'!$H$3:$L$11,3,FALSE)))</f>
        <v/>
      </c>
      <c r="P1556" s="1" t="str">
        <f>IF(ISBLANK($C1556),"",IF(ISNA(VLOOKUP($L1556,'result messages'!$H$3:$L$11,4,FALSE)),VLOOKUP($M1556,'result messages'!$H$3:$L$11,4,FALSE),VLOOKUP($L1556,'result messages'!$H$3:$L$11,4,FALSE)))</f>
        <v/>
      </c>
      <c r="Q1556" s="1" t="str">
        <f>IF(ISBLANK($C1556),"",IF(ISNA(VLOOKUP($L1556,'result messages'!$H$3:$L$11,5,FALSE)),VLOOKUP($M1556,'result messages'!$H$3:$L$11,5,FALSE),VLOOKUP($L1556,'result messages'!$H$3:$L$11,5,FALSE)))</f>
        <v/>
      </c>
    </row>
    <row r="1557" spans="1:17">
      <c r="A1557" s="1">
        <v>1554</v>
      </c>
      <c r="B1557" s="1"/>
      <c r="C1557" s="1"/>
      <c r="D1557" s="1"/>
      <c r="E1557" s="6"/>
      <c r="F1557" s="1"/>
      <c r="G1557" s="1" t="str">
        <f>IF(ISNA(VLOOKUP($C1557,'DTEN TCAP Linkage deviceId'!$A$1:$A$20000,1,FALSE)),"No","Yes")</f>
        <v>No</v>
      </c>
      <c r="H1557" s="1" t="str">
        <f>IF(ISNA(VLOOKUP($C1557,'Provisioning Requester'!$F$3:$H$20000,2,FALSE)),"No","Yes")</f>
        <v>No</v>
      </c>
      <c r="I1557" s="1" t="str">
        <f>IF($H1557="Yes",VLOOKUP($C1557,'Provisioning Requester'!$F$3:$H$20000,3,FALSE),"-")</f>
        <v>-</v>
      </c>
      <c r="J1557" s="1" t="str">
        <f>IF(OR(D1557="SVCP", E1557="TRUE"), "No", IF(ISNA(VLOOKUP($C1557,'ProvResponder deviceId'!$A$1:$A$20000,1,FALSE)),"No","Yes"))</f>
        <v>No</v>
      </c>
      <c r="K1557" s="1" t="str">
        <f>IF($J1557="Yes",VLOOKUP($C1557,'ProvResponder deviceId'!$A$1:$C$20000,3,FALSE),"-")</f>
        <v>-</v>
      </c>
      <c r="L1557" s="1" t="str">
        <f t="shared" si="48"/>
        <v/>
      </c>
      <c r="M1557" s="1" t="str">
        <f t="shared" si="49"/>
        <v/>
      </c>
      <c r="N1557" s="1" t="str">
        <f>IF(ISBLANK($C1557),"",IF(ISNA(VLOOKUP($L1557,'result messages'!$H$3:$L$11,2,FALSE)),VLOOKUP($M1557,'result messages'!$H$3:$L$11,2,FALSE),VLOOKUP($L1557,'result messages'!$H$3:$L$11,2,FALSE)))</f>
        <v/>
      </c>
      <c r="O1557" s="1" t="str">
        <f>IF(ISBLANK($C1557),"",IF(ISNA(VLOOKUP($L1557,'result messages'!$H$3:$L$11,3,FALSE)),VLOOKUP($M1557,'result messages'!$H$3:$L$11,3,FALSE),VLOOKUP($L1557,'result messages'!$H$3:$L$11,3,FALSE)))</f>
        <v/>
      </c>
      <c r="P1557" s="1" t="str">
        <f>IF(ISBLANK($C1557),"",IF(ISNA(VLOOKUP($L1557,'result messages'!$H$3:$L$11,4,FALSE)),VLOOKUP($M1557,'result messages'!$H$3:$L$11,4,FALSE),VLOOKUP($L1557,'result messages'!$H$3:$L$11,4,FALSE)))</f>
        <v/>
      </c>
      <c r="Q1557" s="1" t="str">
        <f>IF(ISBLANK($C1557),"",IF(ISNA(VLOOKUP($L1557,'result messages'!$H$3:$L$11,5,FALSE)),VLOOKUP($M1557,'result messages'!$H$3:$L$11,5,FALSE),VLOOKUP($L1557,'result messages'!$H$3:$L$11,5,FALSE)))</f>
        <v/>
      </c>
    </row>
    <row r="1558" spans="1:17">
      <c r="A1558" s="1">
        <v>1555</v>
      </c>
      <c r="B1558" s="1"/>
      <c r="C1558" s="1"/>
      <c r="D1558" s="1"/>
      <c r="E1558" s="6"/>
      <c r="F1558" s="1"/>
      <c r="G1558" s="1" t="str">
        <f>IF(ISNA(VLOOKUP($C1558,'DTEN TCAP Linkage deviceId'!$A$1:$A$20000,1,FALSE)),"No","Yes")</f>
        <v>No</v>
      </c>
      <c r="H1558" s="1" t="str">
        <f>IF(ISNA(VLOOKUP($C1558,'Provisioning Requester'!$F$3:$H$20000,2,FALSE)),"No","Yes")</f>
        <v>No</v>
      </c>
      <c r="I1558" s="1" t="str">
        <f>IF($H1558="Yes",VLOOKUP($C1558,'Provisioning Requester'!$F$3:$H$20000,3,FALSE),"-")</f>
        <v>-</v>
      </c>
      <c r="J1558" s="1" t="str">
        <f>IF(OR(D1558="SVCP", E1558="TRUE"), "No", IF(ISNA(VLOOKUP($C1558,'ProvResponder deviceId'!$A$1:$A$20000,1,FALSE)),"No","Yes"))</f>
        <v>No</v>
      </c>
      <c r="K1558" s="1" t="str">
        <f>IF($J1558="Yes",VLOOKUP($C1558,'ProvResponder deviceId'!$A$1:$C$20000,3,FALSE),"-")</f>
        <v>-</v>
      </c>
      <c r="L1558" s="1" t="str">
        <f t="shared" si="48"/>
        <v/>
      </c>
      <c r="M1558" s="1" t="str">
        <f t="shared" si="49"/>
        <v/>
      </c>
      <c r="N1558" s="1" t="str">
        <f>IF(ISBLANK($C1558),"",IF(ISNA(VLOOKUP($L1558,'result messages'!$H$3:$L$11,2,FALSE)),VLOOKUP($M1558,'result messages'!$H$3:$L$11,2,FALSE),VLOOKUP($L1558,'result messages'!$H$3:$L$11,2,FALSE)))</f>
        <v/>
      </c>
      <c r="O1558" s="1" t="str">
        <f>IF(ISBLANK($C1558),"",IF(ISNA(VLOOKUP($L1558,'result messages'!$H$3:$L$11,3,FALSE)),VLOOKUP($M1558,'result messages'!$H$3:$L$11,3,FALSE),VLOOKUP($L1558,'result messages'!$H$3:$L$11,3,FALSE)))</f>
        <v/>
      </c>
      <c r="P1558" s="1" t="str">
        <f>IF(ISBLANK($C1558),"",IF(ISNA(VLOOKUP($L1558,'result messages'!$H$3:$L$11,4,FALSE)),VLOOKUP($M1558,'result messages'!$H$3:$L$11,4,FALSE),VLOOKUP($L1558,'result messages'!$H$3:$L$11,4,FALSE)))</f>
        <v/>
      </c>
      <c r="Q1558" s="1" t="str">
        <f>IF(ISBLANK($C1558),"",IF(ISNA(VLOOKUP($L1558,'result messages'!$H$3:$L$11,5,FALSE)),VLOOKUP($M1558,'result messages'!$H$3:$L$11,5,FALSE),VLOOKUP($L1558,'result messages'!$H$3:$L$11,5,FALSE)))</f>
        <v/>
      </c>
    </row>
    <row r="1559" spans="1:17">
      <c r="A1559" s="1">
        <v>1556</v>
      </c>
      <c r="B1559" s="1"/>
      <c r="C1559" s="1"/>
      <c r="D1559" s="1"/>
      <c r="E1559" s="6"/>
      <c r="F1559" s="1"/>
      <c r="G1559" s="1" t="str">
        <f>IF(ISNA(VLOOKUP($C1559,'DTEN TCAP Linkage deviceId'!$A$1:$A$20000,1,FALSE)),"No","Yes")</f>
        <v>No</v>
      </c>
      <c r="H1559" s="1" t="str">
        <f>IF(ISNA(VLOOKUP($C1559,'Provisioning Requester'!$F$3:$H$20000,2,FALSE)),"No","Yes")</f>
        <v>No</v>
      </c>
      <c r="I1559" s="1" t="str">
        <f>IF($H1559="Yes",VLOOKUP($C1559,'Provisioning Requester'!$F$3:$H$20000,3,FALSE),"-")</f>
        <v>-</v>
      </c>
      <c r="J1559" s="1" t="str">
        <f>IF(OR(D1559="SVCP", E1559="TRUE"), "No", IF(ISNA(VLOOKUP($C1559,'ProvResponder deviceId'!$A$1:$A$20000,1,FALSE)),"No","Yes"))</f>
        <v>No</v>
      </c>
      <c r="K1559" s="1" t="str">
        <f>IF($J1559="Yes",VLOOKUP($C1559,'ProvResponder deviceId'!$A$1:$C$20000,3,FALSE),"-")</f>
        <v>-</v>
      </c>
      <c r="L1559" s="1" t="str">
        <f t="shared" si="48"/>
        <v/>
      </c>
      <c r="M1559" s="1" t="str">
        <f t="shared" si="49"/>
        <v/>
      </c>
      <c r="N1559" s="1" t="str">
        <f>IF(ISBLANK($C1559),"",IF(ISNA(VLOOKUP($L1559,'result messages'!$H$3:$L$11,2,FALSE)),VLOOKUP($M1559,'result messages'!$H$3:$L$11,2,FALSE),VLOOKUP($L1559,'result messages'!$H$3:$L$11,2,FALSE)))</f>
        <v/>
      </c>
      <c r="O1559" s="1" t="str">
        <f>IF(ISBLANK($C1559),"",IF(ISNA(VLOOKUP($L1559,'result messages'!$H$3:$L$11,3,FALSE)),VLOOKUP($M1559,'result messages'!$H$3:$L$11,3,FALSE),VLOOKUP($L1559,'result messages'!$H$3:$L$11,3,FALSE)))</f>
        <v/>
      </c>
      <c r="P1559" s="1" t="str">
        <f>IF(ISBLANK($C1559),"",IF(ISNA(VLOOKUP($L1559,'result messages'!$H$3:$L$11,4,FALSE)),VLOOKUP($M1559,'result messages'!$H$3:$L$11,4,FALSE),VLOOKUP($L1559,'result messages'!$H$3:$L$11,4,FALSE)))</f>
        <v/>
      </c>
      <c r="Q1559" s="1" t="str">
        <f>IF(ISBLANK($C1559),"",IF(ISNA(VLOOKUP($L1559,'result messages'!$H$3:$L$11,5,FALSE)),VLOOKUP($M1559,'result messages'!$H$3:$L$11,5,FALSE),VLOOKUP($L1559,'result messages'!$H$3:$L$11,5,FALSE)))</f>
        <v/>
      </c>
    </row>
    <row r="1560" spans="1:17">
      <c r="A1560" s="1">
        <v>1557</v>
      </c>
      <c r="B1560" s="1"/>
      <c r="C1560" s="1"/>
      <c r="D1560" s="1"/>
      <c r="E1560" s="6"/>
      <c r="F1560" s="1"/>
      <c r="G1560" s="1" t="str">
        <f>IF(ISNA(VLOOKUP($C1560,'DTEN TCAP Linkage deviceId'!$A$1:$A$20000,1,FALSE)),"No","Yes")</f>
        <v>No</v>
      </c>
      <c r="H1560" s="1" t="str">
        <f>IF(ISNA(VLOOKUP($C1560,'Provisioning Requester'!$F$3:$H$20000,2,FALSE)),"No","Yes")</f>
        <v>No</v>
      </c>
      <c r="I1560" s="1" t="str">
        <f>IF($H1560="Yes",VLOOKUP($C1560,'Provisioning Requester'!$F$3:$H$20000,3,FALSE),"-")</f>
        <v>-</v>
      </c>
      <c r="J1560" s="1" t="str">
        <f>IF(OR(D1560="SVCP", E1560="TRUE"), "No", IF(ISNA(VLOOKUP($C1560,'ProvResponder deviceId'!$A$1:$A$20000,1,FALSE)),"No","Yes"))</f>
        <v>No</v>
      </c>
      <c r="K1560" s="1" t="str">
        <f>IF($J1560="Yes",VLOOKUP($C1560,'ProvResponder deviceId'!$A$1:$C$20000,3,FALSE),"-")</f>
        <v>-</v>
      </c>
      <c r="L1560" s="1" t="str">
        <f t="shared" si="48"/>
        <v/>
      </c>
      <c r="M1560" s="1" t="str">
        <f t="shared" si="49"/>
        <v/>
      </c>
      <c r="N1560" s="1" t="str">
        <f>IF(ISBLANK($C1560),"",IF(ISNA(VLOOKUP($L1560,'result messages'!$H$3:$L$11,2,FALSE)),VLOOKUP($M1560,'result messages'!$H$3:$L$11,2,FALSE),VLOOKUP($L1560,'result messages'!$H$3:$L$11,2,FALSE)))</f>
        <v/>
      </c>
      <c r="O1560" s="1" t="str">
        <f>IF(ISBLANK($C1560),"",IF(ISNA(VLOOKUP($L1560,'result messages'!$H$3:$L$11,3,FALSE)),VLOOKUP($M1560,'result messages'!$H$3:$L$11,3,FALSE),VLOOKUP($L1560,'result messages'!$H$3:$L$11,3,FALSE)))</f>
        <v/>
      </c>
      <c r="P1560" s="1" t="str">
        <f>IF(ISBLANK($C1560),"",IF(ISNA(VLOOKUP($L1560,'result messages'!$H$3:$L$11,4,FALSE)),VLOOKUP($M1560,'result messages'!$H$3:$L$11,4,FALSE),VLOOKUP($L1560,'result messages'!$H$3:$L$11,4,FALSE)))</f>
        <v/>
      </c>
      <c r="Q1560" s="1" t="str">
        <f>IF(ISBLANK($C1560),"",IF(ISNA(VLOOKUP($L1560,'result messages'!$H$3:$L$11,5,FALSE)),VLOOKUP($M1560,'result messages'!$H$3:$L$11,5,FALSE),VLOOKUP($L1560,'result messages'!$H$3:$L$11,5,FALSE)))</f>
        <v/>
      </c>
    </row>
    <row r="1561" spans="1:17">
      <c r="A1561" s="1">
        <v>1558</v>
      </c>
      <c r="B1561" s="1"/>
      <c r="C1561" s="1"/>
      <c r="D1561" s="1"/>
      <c r="E1561" s="6"/>
      <c r="F1561" s="1"/>
      <c r="G1561" s="1" t="str">
        <f>IF(ISNA(VLOOKUP($C1561,'DTEN TCAP Linkage deviceId'!$A$1:$A$20000,1,FALSE)),"No","Yes")</f>
        <v>No</v>
      </c>
      <c r="H1561" s="1" t="str">
        <f>IF(ISNA(VLOOKUP($C1561,'Provisioning Requester'!$F$3:$H$20000,2,FALSE)),"No","Yes")</f>
        <v>No</v>
      </c>
      <c r="I1561" s="1" t="str">
        <f>IF($H1561="Yes",VLOOKUP($C1561,'Provisioning Requester'!$F$3:$H$20000,3,FALSE),"-")</f>
        <v>-</v>
      </c>
      <c r="J1561" s="1" t="str">
        <f>IF(OR(D1561="SVCP", E1561="TRUE"), "No", IF(ISNA(VLOOKUP($C1561,'ProvResponder deviceId'!$A$1:$A$20000,1,FALSE)),"No","Yes"))</f>
        <v>No</v>
      </c>
      <c r="K1561" s="1" t="str">
        <f>IF($J1561="Yes",VLOOKUP($C1561,'ProvResponder deviceId'!$A$1:$C$20000,3,FALSE),"-")</f>
        <v>-</v>
      </c>
      <c r="L1561" s="1" t="str">
        <f t="shared" si="48"/>
        <v/>
      </c>
      <c r="M1561" s="1" t="str">
        <f t="shared" si="49"/>
        <v/>
      </c>
      <c r="N1561" s="1" t="str">
        <f>IF(ISBLANK($C1561),"",IF(ISNA(VLOOKUP($L1561,'result messages'!$H$3:$L$11,2,FALSE)),VLOOKUP($M1561,'result messages'!$H$3:$L$11,2,FALSE),VLOOKUP($L1561,'result messages'!$H$3:$L$11,2,FALSE)))</f>
        <v/>
      </c>
      <c r="O1561" s="1" t="str">
        <f>IF(ISBLANK($C1561),"",IF(ISNA(VLOOKUP($L1561,'result messages'!$H$3:$L$11,3,FALSE)),VLOOKUP($M1561,'result messages'!$H$3:$L$11,3,FALSE),VLOOKUP($L1561,'result messages'!$H$3:$L$11,3,FALSE)))</f>
        <v/>
      </c>
      <c r="P1561" s="1" t="str">
        <f>IF(ISBLANK($C1561),"",IF(ISNA(VLOOKUP($L1561,'result messages'!$H$3:$L$11,4,FALSE)),VLOOKUP($M1561,'result messages'!$H$3:$L$11,4,FALSE),VLOOKUP($L1561,'result messages'!$H$3:$L$11,4,FALSE)))</f>
        <v/>
      </c>
      <c r="Q1561" s="1" t="str">
        <f>IF(ISBLANK($C1561),"",IF(ISNA(VLOOKUP($L1561,'result messages'!$H$3:$L$11,5,FALSE)),VLOOKUP($M1561,'result messages'!$H$3:$L$11,5,FALSE),VLOOKUP($L1561,'result messages'!$H$3:$L$11,5,FALSE)))</f>
        <v/>
      </c>
    </row>
    <row r="1562" spans="1:17">
      <c r="A1562" s="1">
        <v>1559</v>
      </c>
      <c r="B1562" s="1"/>
      <c r="C1562" s="1"/>
      <c r="D1562" s="1"/>
      <c r="E1562" s="6"/>
      <c r="F1562" s="1"/>
      <c r="G1562" s="1" t="str">
        <f>IF(ISNA(VLOOKUP($C1562,'DTEN TCAP Linkage deviceId'!$A$1:$A$20000,1,FALSE)),"No","Yes")</f>
        <v>No</v>
      </c>
      <c r="H1562" s="1" t="str">
        <f>IF(ISNA(VLOOKUP($C1562,'Provisioning Requester'!$F$3:$H$20000,2,FALSE)),"No","Yes")</f>
        <v>No</v>
      </c>
      <c r="I1562" s="1" t="str">
        <f>IF($H1562="Yes",VLOOKUP($C1562,'Provisioning Requester'!$F$3:$H$20000,3,FALSE),"-")</f>
        <v>-</v>
      </c>
      <c r="J1562" s="1" t="str">
        <f>IF(OR(D1562="SVCP", E1562="TRUE"), "No", IF(ISNA(VLOOKUP($C1562,'ProvResponder deviceId'!$A$1:$A$20000,1,FALSE)),"No","Yes"))</f>
        <v>No</v>
      </c>
      <c r="K1562" s="1" t="str">
        <f>IF($J1562="Yes",VLOOKUP($C1562,'ProvResponder deviceId'!$A$1:$C$20000,3,FALSE),"-")</f>
        <v>-</v>
      </c>
      <c r="L1562" s="1" t="str">
        <f t="shared" si="48"/>
        <v/>
      </c>
      <c r="M1562" s="1" t="str">
        <f t="shared" si="49"/>
        <v/>
      </c>
      <c r="N1562" s="1" t="str">
        <f>IF(ISBLANK($C1562),"",IF(ISNA(VLOOKUP($L1562,'result messages'!$H$3:$L$11,2,FALSE)),VLOOKUP($M1562,'result messages'!$H$3:$L$11,2,FALSE),VLOOKUP($L1562,'result messages'!$H$3:$L$11,2,FALSE)))</f>
        <v/>
      </c>
      <c r="O1562" s="1" t="str">
        <f>IF(ISBLANK($C1562),"",IF(ISNA(VLOOKUP($L1562,'result messages'!$H$3:$L$11,3,FALSE)),VLOOKUP($M1562,'result messages'!$H$3:$L$11,3,FALSE),VLOOKUP($L1562,'result messages'!$H$3:$L$11,3,FALSE)))</f>
        <v/>
      </c>
      <c r="P1562" s="1" t="str">
        <f>IF(ISBLANK($C1562),"",IF(ISNA(VLOOKUP($L1562,'result messages'!$H$3:$L$11,4,FALSE)),VLOOKUP($M1562,'result messages'!$H$3:$L$11,4,FALSE),VLOOKUP($L1562,'result messages'!$H$3:$L$11,4,FALSE)))</f>
        <v/>
      </c>
      <c r="Q1562" s="1" t="str">
        <f>IF(ISBLANK($C1562),"",IF(ISNA(VLOOKUP($L1562,'result messages'!$H$3:$L$11,5,FALSE)),VLOOKUP($M1562,'result messages'!$H$3:$L$11,5,FALSE),VLOOKUP($L1562,'result messages'!$H$3:$L$11,5,FALSE)))</f>
        <v/>
      </c>
    </row>
    <row r="1563" spans="1:17">
      <c r="A1563" s="1">
        <v>1560</v>
      </c>
      <c r="B1563" s="1"/>
      <c r="C1563" s="1"/>
      <c r="D1563" s="1"/>
      <c r="E1563" s="6"/>
      <c r="F1563" s="1"/>
      <c r="G1563" s="1" t="str">
        <f>IF(ISNA(VLOOKUP($C1563,'DTEN TCAP Linkage deviceId'!$A$1:$A$20000,1,FALSE)),"No","Yes")</f>
        <v>No</v>
      </c>
      <c r="H1563" s="1" t="str">
        <f>IF(ISNA(VLOOKUP($C1563,'Provisioning Requester'!$F$3:$H$20000,2,FALSE)),"No","Yes")</f>
        <v>No</v>
      </c>
      <c r="I1563" s="1" t="str">
        <f>IF($H1563="Yes",VLOOKUP($C1563,'Provisioning Requester'!$F$3:$H$20000,3,FALSE),"-")</f>
        <v>-</v>
      </c>
      <c r="J1563" s="1" t="str">
        <f>IF(OR(D1563="SVCP", E1563="TRUE"), "No", IF(ISNA(VLOOKUP($C1563,'ProvResponder deviceId'!$A$1:$A$20000,1,FALSE)),"No","Yes"))</f>
        <v>No</v>
      </c>
      <c r="K1563" s="1" t="str">
        <f>IF($J1563="Yes",VLOOKUP($C1563,'ProvResponder deviceId'!$A$1:$C$20000,3,FALSE),"-")</f>
        <v>-</v>
      </c>
      <c r="L1563" s="1" t="str">
        <f t="shared" si="48"/>
        <v/>
      </c>
      <c r="M1563" s="1" t="str">
        <f t="shared" si="49"/>
        <v/>
      </c>
      <c r="N1563" s="1" t="str">
        <f>IF(ISBLANK($C1563),"",IF(ISNA(VLOOKUP($L1563,'result messages'!$H$3:$L$11,2,FALSE)),VLOOKUP($M1563,'result messages'!$H$3:$L$11,2,FALSE),VLOOKUP($L1563,'result messages'!$H$3:$L$11,2,FALSE)))</f>
        <v/>
      </c>
      <c r="O1563" s="1" t="str">
        <f>IF(ISBLANK($C1563),"",IF(ISNA(VLOOKUP($L1563,'result messages'!$H$3:$L$11,3,FALSE)),VLOOKUP($M1563,'result messages'!$H$3:$L$11,3,FALSE),VLOOKUP($L1563,'result messages'!$H$3:$L$11,3,FALSE)))</f>
        <v/>
      </c>
      <c r="P1563" s="1" t="str">
        <f>IF(ISBLANK($C1563),"",IF(ISNA(VLOOKUP($L1563,'result messages'!$H$3:$L$11,4,FALSE)),VLOOKUP($M1563,'result messages'!$H$3:$L$11,4,FALSE),VLOOKUP($L1563,'result messages'!$H$3:$L$11,4,FALSE)))</f>
        <v/>
      </c>
      <c r="Q1563" s="1" t="str">
        <f>IF(ISBLANK($C1563),"",IF(ISNA(VLOOKUP($L1563,'result messages'!$H$3:$L$11,5,FALSE)),VLOOKUP($M1563,'result messages'!$H$3:$L$11,5,FALSE),VLOOKUP($L1563,'result messages'!$H$3:$L$11,5,FALSE)))</f>
        <v/>
      </c>
    </row>
    <row r="1564" spans="1:17">
      <c r="A1564" s="1">
        <v>1561</v>
      </c>
      <c r="B1564" s="1"/>
      <c r="C1564" s="1"/>
      <c r="D1564" s="1"/>
      <c r="E1564" s="6"/>
      <c r="F1564" s="1"/>
      <c r="G1564" s="1" t="str">
        <f>IF(ISNA(VLOOKUP($C1564,'DTEN TCAP Linkage deviceId'!$A$1:$A$20000,1,FALSE)),"No","Yes")</f>
        <v>No</v>
      </c>
      <c r="H1564" s="1" t="str">
        <f>IF(ISNA(VLOOKUP($C1564,'Provisioning Requester'!$F$3:$H$20000,2,FALSE)),"No","Yes")</f>
        <v>No</v>
      </c>
      <c r="I1564" s="1" t="str">
        <f>IF($H1564="Yes",VLOOKUP($C1564,'Provisioning Requester'!$F$3:$H$20000,3,FALSE),"-")</f>
        <v>-</v>
      </c>
      <c r="J1564" s="1" t="str">
        <f>IF(OR(D1564="SVCP", E1564="TRUE"), "No", IF(ISNA(VLOOKUP($C1564,'ProvResponder deviceId'!$A$1:$A$20000,1,FALSE)),"No","Yes"))</f>
        <v>No</v>
      </c>
      <c r="K1564" s="1" t="str">
        <f>IF($J1564="Yes",VLOOKUP($C1564,'ProvResponder deviceId'!$A$1:$C$20000,3,FALSE),"-")</f>
        <v>-</v>
      </c>
      <c r="L1564" s="1" t="str">
        <f t="shared" si="48"/>
        <v/>
      </c>
      <c r="M1564" s="1" t="str">
        <f t="shared" si="49"/>
        <v/>
      </c>
      <c r="N1564" s="1" t="str">
        <f>IF(ISBLANK($C1564),"",IF(ISNA(VLOOKUP($L1564,'result messages'!$H$3:$L$11,2,FALSE)),VLOOKUP($M1564,'result messages'!$H$3:$L$11,2,FALSE),VLOOKUP($L1564,'result messages'!$H$3:$L$11,2,FALSE)))</f>
        <v/>
      </c>
      <c r="O1564" s="1" t="str">
        <f>IF(ISBLANK($C1564),"",IF(ISNA(VLOOKUP($L1564,'result messages'!$H$3:$L$11,3,FALSE)),VLOOKUP($M1564,'result messages'!$H$3:$L$11,3,FALSE),VLOOKUP($L1564,'result messages'!$H$3:$L$11,3,FALSE)))</f>
        <v/>
      </c>
      <c r="P1564" s="1" t="str">
        <f>IF(ISBLANK($C1564),"",IF(ISNA(VLOOKUP($L1564,'result messages'!$H$3:$L$11,4,FALSE)),VLOOKUP($M1564,'result messages'!$H$3:$L$11,4,FALSE),VLOOKUP($L1564,'result messages'!$H$3:$L$11,4,FALSE)))</f>
        <v/>
      </c>
      <c r="Q1564" s="1" t="str">
        <f>IF(ISBLANK($C1564),"",IF(ISNA(VLOOKUP($L1564,'result messages'!$H$3:$L$11,5,FALSE)),VLOOKUP($M1564,'result messages'!$H$3:$L$11,5,FALSE),VLOOKUP($L1564,'result messages'!$H$3:$L$11,5,FALSE)))</f>
        <v/>
      </c>
    </row>
    <row r="1565" spans="1:17">
      <c r="A1565" s="1">
        <v>1562</v>
      </c>
      <c r="B1565" s="1"/>
      <c r="C1565" s="1"/>
      <c r="D1565" s="1"/>
      <c r="E1565" s="6"/>
      <c r="F1565" s="1"/>
      <c r="G1565" s="1" t="str">
        <f>IF(ISNA(VLOOKUP($C1565,'DTEN TCAP Linkage deviceId'!$A$1:$A$20000,1,FALSE)),"No","Yes")</f>
        <v>No</v>
      </c>
      <c r="H1565" s="1" t="str">
        <f>IF(ISNA(VLOOKUP($C1565,'Provisioning Requester'!$F$3:$H$20000,2,FALSE)),"No","Yes")</f>
        <v>No</v>
      </c>
      <c r="I1565" s="1" t="str">
        <f>IF($H1565="Yes",VLOOKUP($C1565,'Provisioning Requester'!$F$3:$H$20000,3,FALSE),"-")</f>
        <v>-</v>
      </c>
      <c r="J1565" s="1" t="str">
        <f>IF(OR(D1565="SVCP", E1565="TRUE"), "No", IF(ISNA(VLOOKUP($C1565,'ProvResponder deviceId'!$A$1:$A$20000,1,FALSE)),"No","Yes"))</f>
        <v>No</v>
      </c>
      <c r="K1565" s="1" t="str">
        <f>IF($J1565="Yes",VLOOKUP($C1565,'ProvResponder deviceId'!$A$1:$C$20000,3,FALSE),"-")</f>
        <v>-</v>
      </c>
      <c r="L1565" s="1" t="str">
        <f t="shared" si="48"/>
        <v/>
      </c>
      <c r="M1565" s="1" t="str">
        <f t="shared" si="49"/>
        <v/>
      </c>
      <c r="N1565" s="1" t="str">
        <f>IF(ISBLANK($C1565),"",IF(ISNA(VLOOKUP($L1565,'result messages'!$H$3:$L$11,2,FALSE)),VLOOKUP($M1565,'result messages'!$H$3:$L$11,2,FALSE),VLOOKUP($L1565,'result messages'!$H$3:$L$11,2,FALSE)))</f>
        <v/>
      </c>
      <c r="O1565" s="1" t="str">
        <f>IF(ISBLANK($C1565),"",IF(ISNA(VLOOKUP($L1565,'result messages'!$H$3:$L$11,3,FALSE)),VLOOKUP($M1565,'result messages'!$H$3:$L$11,3,FALSE),VLOOKUP($L1565,'result messages'!$H$3:$L$11,3,FALSE)))</f>
        <v/>
      </c>
      <c r="P1565" s="1" t="str">
        <f>IF(ISBLANK($C1565),"",IF(ISNA(VLOOKUP($L1565,'result messages'!$H$3:$L$11,4,FALSE)),VLOOKUP($M1565,'result messages'!$H$3:$L$11,4,FALSE),VLOOKUP($L1565,'result messages'!$H$3:$L$11,4,FALSE)))</f>
        <v/>
      </c>
      <c r="Q1565" s="1" t="str">
        <f>IF(ISBLANK($C1565),"",IF(ISNA(VLOOKUP($L1565,'result messages'!$H$3:$L$11,5,FALSE)),VLOOKUP($M1565,'result messages'!$H$3:$L$11,5,FALSE),VLOOKUP($L1565,'result messages'!$H$3:$L$11,5,FALSE)))</f>
        <v/>
      </c>
    </row>
    <row r="1566" spans="1:17">
      <c r="A1566" s="1">
        <v>1563</v>
      </c>
      <c r="B1566" s="1"/>
      <c r="C1566" s="1"/>
      <c r="D1566" s="1"/>
      <c r="E1566" s="6"/>
      <c r="F1566" s="1"/>
      <c r="G1566" s="1" t="str">
        <f>IF(ISNA(VLOOKUP($C1566,'DTEN TCAP Linkage deviceId'!$A$1:$A$20000,1,FALSE)),"No","Yes")</f>
        <v>No</v>
      </c>
      <c r="H1566" s="1" t="str">
        <f>IF(ISNA(VLOOKUP($C1566,'Provisioning Requester'!$F$3:$H$20000,2,FALSE)),"No","Yes")</f>
        <v>No</v>
      </c>
      <c r="I1566" s="1" t="str">
        <f>IF($H1566="Yes",VLOOKUP($C1566,'Provisioning Requester'!$F$3:$H$20000,3,FALSE),"-")</f>
        <v>-</v>
      </c>
      <c r="J1566" s="1" t="str">
        <f>IF(OR(D1566="SVCP", E1566="TRUE"), "No", IF(ISNA(VLOOKUP($C1566,'ProvResponder deviceId'!$A$1:$A$20000,1,FALSE)),"No","Yes"))</f>
        <v>No</v>
      </c>
      <c r="K1566" s="1" t="str">
        <f>IF($J1566="Yes",VLOOKUP($C1566,'ProvResponder deviceId'!$A$1:$C$20000,3,FALSE),"-")</f>
        <v>-</v>
      </c>
      <c r="L1566" s="1" t="str">
        <f t="shared" si="48"/>
        <v/>
      </c>
      <c r="M1566" s="1" t="str">
        <f t="shared" si="49"/>
        <v/>
      </c>
      <c r="N1566" s="1" t="str">
        <f>IF(ISBLANK($C1566),"",IF(ISNA(VLOOKUP($L1566,'result messages'!$H$3:$L$11,2,FALSE)),VLOOKUP($M1566,'result messages'!$H$3:$L$11,2,FALSE),VLOOKUP($L1566,'result messages'!$H$3:$L$11,2,FALSE)))</f>
        <v/>
      </c>
      <c r="O1566" s="1" t="str">
        <f>IF(ISBLANK($C1566),"",IF(ISNA(VLOOKUP($L1566,'result messages'!$H$3:$L$11,3,FALSE)),VLOOKUP($M1566,'result messages'!$H$3:$L$11,3,FALSE),VLOOKUP($L1566,'result messages'!$H$3:$L$11,3,FALSE)))</f>
        <v/>
      </c>
      <c r="P1566" s="1" t="str">
        <f>IF(ISBLANK($C1566),"",IF(ISNA(VLOOKUP($L1566,'result messages'!$H$3:$L$11,4,FALSE)),VLOOKUP($M1566,'result messages'!$H$3:$L$11,4,FALSE),VLOOKUP($L1566,'result messages'!$H$3:$L$11,4,FALSE)))</f>
        <v/>
      </c>
      <c r="Q1566" s="1" t="str">
        <f>IF(ISBLANK($C1566),"",IF(ISNA(VLOOKUP($L1566,'result messages'!$H$3:$L$11,5,FALSE)),VLOOKUP($M1566,'result messages'!$H$3:$L$11,5,FALSE),VLOOKUP($L1566,'result messages'!$H$3:$L$11,5,FALSE)))</f>
        <v/>
      </c>
    </row>
    <row r="1567" spans="1:17">
      <c r="A1567" s="1">
        <v>1564</v>
      </c>
      <c r="B1567" s="1"/>
      <c r="C1567" s="1"/>
      <c r="D1567" s="1"/>
      <c r="E1567" s="6"/>
      <c r="F1567" s="1"/>
      <c r="G1567" s="1" t="str">
        <f>IF(ISNA(VLOOKUP($C1567,'DTEN TCAP Linkage deviceId'!$A$1:$A$20000,1,FALSE)),"No","Yes")</f>
        <v>No</v>
      </c>
      <c r="H1567" s="1" t="str">
        <f>IF(ISNA(VLOOKUP($C1567,'Provisioning Requester'!$F$3:$H$20000,2,FALSE)),"No","Yes")</f>
        <v>No</v>
      </c>
      <c r="I1567" s="1" t="str">
        <f>IF($H1567="Yes",VLOOKUP($C1567,'Provisioning Requester'!$F$3:$H$20000,3,FALSE),"-")</f>
        <v>-</v>
      </c>
      <c r="J1567" s="1" t="str">
        <f>IF(OR(D1567="SVCP", E1567="TRUE"), "No", IF(ISNA(VLOOKUP($C1567,'ProvResponder deviceId'!$A$1:$A$20000,1,FALSE)),"No","Yes"))</f>
        <v>No</v>
      </c>
      <c r="K1567" s="1" t="str">
        <f>IF($J1567="Yes",VLOOKUP($C1567,'ProvResponder deviceId'!$A$1:$C$20000,3,FALSE),"-")</f>
        <v>-</v>
      </c>
      <c r="L1567" s="1" t="str">
        <f t="shared" si="48"/>
        <v/>
      </c>
      <c r="M1567" s="1" t="str">
        <f t="shared" si="49"/>
        <v/>
      </c>
      <c r="N1567" s="1" t="str">
        <f>IF(ISBLANK($C1567),"",IF(ISNA(VLOOKUP($L1567,'result messages'!$H$3:$L$11,2,FALSE)),VLOOKUP($M1567,'result messages'!$H$3:$L$11,2,FALSE),VLOOKUP($L1567,'result messages'!$H$3:$L$11,2,FALSE)))</f>
        <v/>
      </c>
      <c r="O1567" s="1" t="str">
        <f>IF(ISBLANK($C1567),"",IF(ISNA(VLOOKUP($L1567,'result messages'!$H$3:$L$11,3,FALSE)),VLOOKUP($M1567,'result messages'!$H$3:$L$11,3,FALSE),VLOOKUP($L1567,'result messages'!$H$3:$L$11,3,FALSE)))</f>
        <v/>
      </c>
      <c r="P1567" s="1" t="str">
        <f>IF(ISBLANK($C1567),"",IF(ISNA(VLOOKUP($L1567,'result messages'!$H$3:$L$11,4,FALSE)),VLOOKUP($M1567,'result messages'!$H$3:$L$11,4,FALSE),VLOOKUP($L1567,'result messages'!$H$3:$L$11,4,FALSE)))</f>
        <v/>
      </c>
      <c r="Q1567" s="1" t="str">
        <f>IF(ISBLANK($C1567),"",IF(ISNA(VLOOKUP($L1567,'result messages'!$H$3:$L$11,5,FALSE)),VLOOKUP($M1567,'result messages'!$H$3:$L$11,5,FALSE),VLOOKUP($L1567,'result messages'!$H$3:$L$11,5,FALSE)))</f>
        <v/>
      </c>
    </row>
    <row r="1568" spans="1:17">
      <c r="A1568" s="1">
        <v>1565</v>
      </c>
      <c r="B1568" s="1"/>
      <c r="C1568" s="1"/>
      <c r="D1568" s="1"/>
      <c r="E1568" s="6"/>
      <c r="F1568" s="1"/>
      <c r="G1568" s="1" t="str">
        <f>IF(ISNA(VLOOKUP($C1568,'DTEN TCAP Linkage deviceId'!$A$1:$A$20000,1,FALSE)),"No","Yes")</f>
        <v>No</v>
      </c>
      <c r="H1568" s="1" t="str">
        <f>IF(ISNA(VLOOKUP($C1568,'Provisioning Requester'!$F$3:$H$20000,2,FALSE)),"No","Yes")</f>
        <v>No</v>
      </c>
      <c r="I1568" s="1" t="str">
        <f>IF($H1568="Yes",VLOOKUP($C1568,'Provisioning Requester'!$F$3:$H$20000,3,FALSE),"-")</f>
        <v>-</v>
      </c>
      <c r="J1568" s="1" t="str">
        <f>IF(OR(D1568="SVCP", E1568="TRUE"), "No", IF(ISNA(VLOOKUP($C1568,'ProvResponder deviceId'!$A$1:$A$20000,1,FALSE)),"No","Yes"))</f>
        <v>No</v>
      </c>
      <c r="K1568" s="1" t="str">
        <f>IF($J1568="Yes",VLOOKUP($C1568,'ProvResponder deviceId'!$A$1:$C$20000,3,FALSE),"-")</f>
        <v>-</v>
      </c>
      <c r="L1568" s="1" t="str">
        <f t="shared" si="48"/>
        <v/>
      </c>
      <c r="M1568" s="1" t="str">
        <f t="shared" si="49"/>
        <v/>
      </c>
      <c r="N1568" s="1" t="str">
        <f>IF(ISBLANK($C1568),"",IF(ISNA(VLOOKUP($L1568,'result messages'!$H$3:$L$11,2,FALSE)),VLOOKUP($M1568,'result messages'!$H$3:$L$11,2,FALSE),VLOOKUP($L1568,'result messages'!$H$3:$L$11,2,FALSE)))</f>
        <v/>
      </c>
      <c r="O1568" s="1" t="str">
        <f>IF(ISBLANK($C1568),"",IF(ISNA(VLOOKUP($L1568,'result messages'!$H$3:$L$11,3,FALSE)),VLOOKUP($M1568,'result messages'!$H$3:$L$11,3,FALSE),VLOOKUP($L1568,'result messages'!$H$3:$L$11,3,FALSE)))</f>
        <v/>
      </c>
      <c r="P1568" s="1" t="str">
        <f>IF(ISBLANK($C1568),"",IF(ISNA(VLOOKUP($L1568,'result messages'!$H$3:$L$11,4,FALSE)),VLOOKUP($M1568,'result messages'!$H$3:$L$11,4,FALSE),VLOOKUP($L1568,'result messages'!$H$3:$L$11,4,FALSE)))</f>
        <v/>
      </c>
      <c r="Q1568" s="1" t="str">
        <f>IF(ISBLANK($C1568),"",IF(ISNA(VLOOKUP($L1568,'result messages'!$H$3:$L$11,5,FALSE)),VLOOKUP($M1568,'result messages'!$H$3:$L$11,5,FALSE),VLOOKUP($L1568,'result messages'!$H$3:$L$11,5,FALSE)))</f>
        <v/>
      </c>
    </row>
    <row r="1569" spans="1:17">
      <c r="A1569" s="1">
        <v>1566</v>
      </c>
      <c r="B1569" s="1"/>
      <c r="C1569" s="1"/>
      <c r="D1569" s="1"/>
      <c r="E1569" s="6"/>
      <c r="F1569" s="1"/>
      <c r="G1569" s="1" t="str">
        <f>IF(ISNA(VLOOKUP($C1569,'DTEN TCAP Linkage deviceId'!$A$1:$A$20000,1,FALSE)),"No","Yes")</f>
        <v>No</v>
      </c>
      <c r="H1569" s="1" t="str">
        <f>IF(ISNA(VLOOKUP($C1569,'Provisioning Requester'!$F$3:$H$20000,2,FALSE)),"No","Yes")</f>
        <v>No</v>
      </c>
      <c r="I1569" s="1" t="str">
        <f>IF($H1569="Yes",VLOOKUP($C1569,'Provisioning Requester'!$F$3:$H$20000,3,FALSE),"-")</f>
        <v>-</v>
      </c>
      <c r="J1569" s="1" t="str">
        <f>IF(OR(D1569="SVCP", E1569="TRUE"), "No", IF(ISNA(VLOOKUP($C1569,'ProvResponder deviceId'!$A$1:$A$20000,1,FALSE)),"No","Yes"))</f>
        <v>No</v>
      </c>
      <c r="K1569" s="1" t="str">
        <f>IF($J1569="Yes",VLOOKUP($C1569,'ProvResponder deviceId'!$A$1:$C$20000,3,FALSE),"-")</f>
        <v>-</v>
      </c>
      <c r="L1569" s="1" t="str">
        <f t="shared" si="48"/>
        <v/>
      </c>
      <c r="M1569" s="1" t="str">
        <f t="shared" si="49"/>
        <v/>
      </c>
      <c r="N1569" s="1" t="str">
        <f>IF(ISBLANK($C1569),"",IF(ISNA(VLOOKUP($L1569,'result messages'!$H$3:$L$11,2,FALSE)),VLOOKUP($M1569,'result messages'!$H$3:$L$11,2,FALSE),VLOOKUP($L1569,'result messages'!$H$3:$L$11,2,FALSE)))</f>
        <v/>
      </c>
      <c r="O1569" s="1" t="str">
        <f>IF(ISBLANK($C1569),"",IF(ISNA(VLOOKUP($L1569,'result messages'!$H$3:$L$11,3,FALSE)),VLOOKUP($M1569,'result messages'!$H$3:$L$11,3,FALSE),VLOOKUP($L1569,'result messages'!$H$3:$L$11,3,FALSE)))</f>
        <v/>
      </c>
      <c r="P1569" s="1" t="str">
        <f>IF(ISBLANK($C1569),"",IF(ISNA(VLOOKUP($L1569,'result messages'!$H$3:$L$11,4,FALSE)),VLOOKUP($M1569,'result messages'!$H$3:$L$11,4,FALSE),VLOOKUP($L1569,'result messages'!$H$3:$L$11,4,FALSE)))</f>
        <v/>
      </c>
      <c r="Q1569" s="1" t="str">
        <f>IF(ISBLANK($C1569),"",IF(ISNA(VLOOKUP($L1569,'result messages'!$H$3:$L$11,5,FALSE)),VLOOKUP($M1569,'result messages'!$H$3:$L$11,5,FALSE),VLOOKUP($L1569,'result messages'!$H$3:$L$11,5,FALSE)))</f>
        <v/>
      </c>
    </row>
    <row r="1570" spans="1:17">
      <c r="A1570" s="1">
        <v>1567</v>
      </c>
      <c r="B1570" s="1"/>
      <c r="C1570" s="1"/>
      <c r="D1570" s="1"/>
      <c r="E1570" s="6"/>
      <c r="F1570" s="1"/>
      <c r="G1570" s="1" t="str">
        <f>IF(ISNA(VLOOKUP($C1570,'DTEN TCAP Linkage deviceId'!$A$1:$A$20000,1,FALSE)),"No","Yes")</f>
        <v>No</v>
      </c>
      <c r="H1570" s="1" t="str">
        <f>IF(ISNA(VLOOKUP($C1570,'Provisioning Requester'!$F$3:$H$20000,2,FALSE)),"No","Yes")</f>
        <v>No</v>
      </c>
      <c r="I1570" s="1" t="str">
        <f>IF($H1570="Yes",VLOOKUP($C1570,'Provisioning Requester'!$F$3:$H$20000,3,FALSE),"-")</f>
        <v>-</v>
      </c>
      <c r="J1570" s="1" t="str">
        <f>IF(OR(D1570="SVCP", E1570="TRUE"), "No", IF(ISNA(VLOOKUP($C1570,'ProvResponder deviceId'!$A$1:$A$20000,1,FALSE)),"No","Yes"))</f>
        <v>No</v>
      </c>
      <c r="K1570" s="1" t="str">
        <f>IF($J1570="Yes",VLOOKUP($C1570,'ProvResponder deviceId'!$A$1:$C$20000,3,FALSE),"-")</f>
        <v>-</v>
      </c>
      <c r="L1570" s="1" t="str">
        <f t="shared" si="48"/>
        <v/>
      </c>
      <c r="M1570" s="1" t="str">
        <f t="shared" si="49"/>
        <v/>
      </c>
      <c r="N1570" s="1" t="str">
        <f>IF(ISBLANK($C1570),"",IF(ISNA(VLOOKUP($L1570,'result messages'!$H$3:$L$11,2,FALSE)),VLOOKUP($M1570,'result messages'!$H$3:$L$11,2,FALSE),VLOOKUP($L1570,'result messages'!$H$3:$L$11,2,FALSE)))</f>
        <v/>
      </c>
      <c r="O1570" s="1" t="str">
        <f>IF(ISBLANK($C1570),"",IF(ISNA(VLOOKUP($L1570,'result messages'!$H$3:$L$11,3,FALSE)),VLOOKUP($M1570,'result messages'!$H$3:$L$11,3,FALSE),VLOOKUP($L1570,'result messages'!$H$3:$L$11,3,FALSE)))</f>
        <v/>
      </c>
      <c r="P1570" s="1" t="str">
        <f>IF(ISBLANK($C1570),"",IF(ISNA(VLOOKUP($L1570,'result messages'!$H$3:$L$11,4,FALSE)),VLOOKUP($M1570,'result messages'!$H$3:$L$11,4,FALSE),VLOOKUP($L1570,'result messages'!$H$3:$L$11,4,FALSE)))</f>
        <v/>
      </c>
      <c r="Q1570" s="1" t="str">
        <f>IF(ISBLANK($C1570),"",IF(ISNA(VLOOKUP($L1570,'result messages'!$H$3:$L$11,5,FALSE)),VLOOKUP($M1570,'result messages'!$H$3:$L$11,5,FALSE),VLOOKUP($L1570,'result messages'!$H$3:$L$11,5,FALSE)))</f>
        <v/>
      </c>
    </row>
    <row r="1571" spans="1:17">
      <c r="A1571" s="1">
        <v>1568</v>
      </c>
      <c r="B1571" s="1"/>
      <c r="C1571" s="1"/>
      <c r="D1571" s="1"/>
      <c r="E1571" s="6"/>
      <c r="F1571" s="1"/>
      <c r="G1571" s="1" t="str">
        <f>IF(ISNA(VLOOKUP($C1571,'DTEN TCAP Linkage deviceId'!$A$1:$A$20000,1,FALSE)),"No","Yes")</f>
        <v>No</v>
      </c>
      <c r="H1571" s="1" t="str">
        <f>IF(ISNA(VLOOKUP($C1571,'Provisioning Requester'!$F$3:$H$20000,2,FALSE)),"No","Yes")</f>
        <v>No</v>
      </c>
      <c r="I1571" s="1" t="str">
        <f>IF($H1571="Yes",VLOOKUP($C1571,'Provisioning Requester'!$F$3:$H$20000,3,FALSE),"-")</f>
        <v>-</v>
      </c>
      <c r="J1571" s="1" t="str">
        <f>IF(OR(D1571="SVCP", E1571="TRUE"), "No", IF(ISNA(VLOOKUP($C1571,'ProvResponder deviceId'!$A$1:$A$20000,1,FALSE)),"No","Yes"))</f>
        <v>No</v>
      </c>
      <c r="K1571" s="1" t="str">
        <f>IF($J1571="Yes",VLOOKUP($C1571,'ProvResponder deviceId'!$A$1:$C$20000,3,FALSE),"-")</f>
        <v>-</v>
      </c>
      <c r="L1571" s="1" t="str">
        <f t="shared" si="48"/>
        <v/>
      </c>
      <c r="M1571" s="1" t="str">
        <f t="shared" si="49"/>
        <v/>
      </c>
      <c r="N1571" s="1" t="str">
        <f>IF(ISBLANK($C1571),"",IF(ISNA(VLOOKUP($L1571,'result messages'!$H$3:$L$11,2,FALSE)),VLOOKUP($M1571,'result messages'!$H$3:$L$11,2,FALSE),VLOOKUP($L1571,'result messages'!$H$3:$L$11,2,FALSE)))</f>
        <v/>
      </c>
      <c r="O1571" s="1" t="str">
        <f>IF(ISBLANK($C1571),"",IF(ISNA(VLOOKUP($L1571,'result messages'!$H$3:$L$11,3,FALSE)),VLOOKUP($M1571,'result messages'!$H$3:$L$11,3,FALSE),VLOOKUP($L1571,'result messages'!$H$3:$L$11,3,FALSE)))</f>
        <v/>
      </c>
      <c r="P1571" s="1" t="str">
        <f>IF(ISBLANK($C1571),"",IF(ISNA(VLOOKUP($L1571,'result messages'!$H$3:$L$11,4,FALSE)),VLOOKUP($M1571,'result messages'!$H$3:$L$11,4,FALSE),VLOOKUP($L1571,'result messages'!$H$3:$L$11,4,FALSE)))</f>
        <v/>
      </c>
      <c r="Q1571" s="1" t="str">
        <f>IF(ISBLANK($C1571),"",IF(ISNA(VLOOKUP($L1571,'result messages'!$H$3:$L$11,5,FALSE)),VLOOKUP($M1571,'result messages'!$H$3:$L$11,5,FALSE),VLOOKUP($L1571,'result messages'!$H$3:$L$11,5,FALSE)))</f>
        <v/>
      </c>
    </row>
    <row r="1572" spans="1:17">
      <c r="A1572" s="1">
        <v>1569</v>
      </c>
      <c r="B1572" s="1"/>
      <c r="C1572" s="1"/>
      <c r="D1572" s="1"/>
      <c r="E1572" s="6"/>
      <c r="F1572" s="1"/>
      <c r="G1572" s="1" t="str">
        <f>IF(ISNA(VLOOKUP($C1572,'DTEN TCAP Linkage deviceId'!$A$1:$A$20000,1,FALSE)),"No","Yes")</f>
        <v>No</v>
      </c>
      <c r="H1572" s="1" t="str">
        <f>IF(ISNA(VLOOKUP($C1572,'Provisioning Requester'!$F$3:$H$20000,2,FALSE)),"No","Yes")</f>
        <v>No</v>
      </c>
      <c r="I1572" s="1" t="str">
        <f>IF($H1572="Yes",VLOOKUP($C1572,'Provisioning Requester'!$F$3:$H$20000,3,FALSE),"-")</f>
        <v>-</v>
      </c>
      <c r="J1572" s="1" t="str">
        <f>IF(OR(D1572="SVCP", E1572="TRUE"), "No", IF(ISNA(VLOOKUP($C1572,'ProvResponder deviceId'!$A$1:$A$20000,1,FALSE)),"No","Yes"))</f>
        <v>No</v>
      </c>
      <c r="K1572" s="1" t="str">
        <f>IF($J1572="Yes",VLOOKUP($C1572,'ProvResponder deviceId'!$A$1:$C$20000,3,FALSE),"-")</f>
        <v>-</v>
      </c>
      <c r="L1572" s="1" t="str">
        <f t="shared" si="48"/>
        <v/>
      </c>
      <c r="M1572" s="1" t="str">
        <f t="shared" si="49"/>
        <v/>
      </c>
      <c r="N1572" s="1" t="str">
        <f>IF(ISBLANK($C1572),"",IF(ISNA(VLOOKUP($L1572,'result messages'!$H$3:$L$11,2,FALSE)),VLOOKUP($M1572,'result messages'!$H$3:$L$11,2,FALSE),VLOOKUP($L1572,'result messages'!$H$3:$L$11,2,FALSE)))</f>
        <v/>
      </c>
      <c r="O1572" s="1" t="str">
        <f>IF(ISBLANK($C1572),"",IF(ISNA(VLOOKUP($L1572,'result messages'!$H$3:$L$11,3,FALSE)),VLOOKUP($M1572,'result messages'!$H$3:$L$11,3,FALSE),VLOOKUP($L1572,'result messages'!$H$3:$L$11,3,FALSE)))</f>
        <v/>
      </c>
      <c r="P1572" s="1" t="str">
        <f>IF(ISBLANK($C1572),"",IF(ISNA(VLOOKUP($L1572,'result messages'!$H$3:$L$11,4,FALSE)),VLOOKUP($M1572,'result messages'!$H$3:$L$11,4,FALSE),VLOOKUP($L1572,'result messages'!$H$3:$L$11,4,FALSE)))</f>
        <v/>
      </c>
      <c r="Q1572" s="1" t="str">
        <f>IF(ISBLANK($C1572),"",IF(ISNA(VLOOKUP($L1572,'result messages'!$H$3:$L$11,5,FALSE)),VLOOKUP($M1572,'result messages'!$H$3:$L$11,5,FALSE),VLOOKUP($L1572,'result messages'!$H$3:$L$11,5,FALSE)))</f>
        <v/>
      </c>
    </row>
    <row r="1573" spans="1:17">
      <c r="A1573" s="1">
        <v>1570</v>
      </c>
      <c r="B1573" s="1"/>
      <c r="C1573" s="1"/>
      <c r="D1573" s="1"/>
      <c r="E1573" s="6"/>
      <c r="F1573" s="1"/>
      <c r="G1573" s="1" t="str">
        <f>IF(ISNA(VLOOKUP($C1573,'DTEN TCAP Linkage deviceId'!$A$1:$A$20000,1,FALSE)),"No","Yes")</f>
        <v>No</v>
      </c>
      <c r="H1573" s="1" t="str">
        <f>IF(ISNA(VLOOKUP($C1573,'Provisioning Requester'!$F$3:$H$20000,2,FALSE)),"No","Yes")</f>
        <v>No</v>
      </c>
      <c r="I1573" s="1" t="str">
        <f>IF($H1573="Yes",VLOOKUP($C1573,'Provisioning Requester'!$F$3:$H$20000,3,FALSE),"-")</f>
        <v>-</v>
      </c>
      <c r="J1573" s="1" t="str">
        <f>IF(OR(D1573="SVCP", E1573="TRUE"), "No", IF(ISNA(VLOOKUP($C1573,'ProvResponder deviceId'!$A$1:$A$20000,1,FALSE)),"No","Yes"))</f>
        <v>No</v>
      </c>
      <c r="K1573" s="1" t="str">
        <f>IF($J1573="Yes",VLOOKUP($C1573,'ProvResponder deviceId'!$A$1:$C$20000,3,FALSE),"-")</f>
        <v>-</v>
      </c>
      <c r="L1573" s="1" t="str">
        <f t="shared" si="48"/>
        <v/>
      </c>
      <c r="M1573" s="1" t="str">
        <f t="shared" si="49"/>
        <v/>
      </c>
      <c r="N1573" s="1" t="str">
        <f>IF(ISBLANK($C1573),"",IF(ISNA(VLOOKUP($L1573,'result messages'!$H$3:$L$11,2,FALSE)),VLOOKUP($M1573,'result messages'!$H$3:$L$11,2,FALSE),VLOOKUP($L1573,'result messages'!$H$3:$L$11,2,FALSE)))</f>
        <v/>
      </c>
      <c r="O1573" s="1" t="str">
        <f>IF(ISBLANK($C1573),"",IF(ISNA(VLOOKUP($L1573,'result messages'!$H$3:$L$11,3,FALSE)),VLOOKUP($M1573,'result messages'!$H$3:$L$11,3,FALSE),VLOOKUP($L1573,'result messages'!$H$3:$L$11,3,FALSE)))</f>
        <v/>
      </c>
      <c r="P1573" s="1" t="str">
        <f>IF(ISBLANK($C1573),"",IF(ISNA(VLOOKUP($L1573,'result messages'!$H$3:$L$11,4,FALSE)),VLOOKUP($M1573,'result messages'!$H$3:$L$11,4,FALSE),VLOOKUP($L1573,'result messages'!$H$3:$L$11,4,FALSE)))</f>
        <v/>
      </c>
      <c r="Q1573" s="1" t="str">
        <f>IF(ISBLANK($C1573),"",IF(ISNA(VLOOKUP($L1573,'result messages'!$H$3:$L$11,5,FALSE)),VLOOKUP($M1573,'result messages'!$H$3:$L$11,5,FALSE),VLOOKUP($L1573,'result messages'!$H$3:$L$11,5,FALSE)))</f>
        <v/>
      </c>
    </row>
    <row r="1574" spans="1:17">
      <c r="A1574" s="1">
        <v>1571</v>
      </c>
      <c r="B1574" s="1"/>
      <c r="C1574" s="1"/>
      <c r="D1574" s="1"/>
      <c r="E1574" s="6"/>
      <c r="F1574" s="1"/>
      <c r="G1574" s="1" t="str">
        <f>IF(ISNA(VLOOKUP($C1574,'DTEN TCAP Linkage deviceId'!$A$1:$A$20000,1,FALSE)),"No","Yes")</f>
        <v>No</v>
      </c>
      <c r="H1574" s="1" t="str">
        <f>IF(ISNA(VLOOKUP($C1574,'Provisioning Requester'!$F$3:$H$20000,2,FALSE)),"No","Yes")</f>
        <v>No</v>
      </c>
      <c r="I1574" s="1" t="str">
        <f>IF($H1574="Yes",VLOOKUP($C1574,'Provisioning Requester'!$F$3:$H$20000,3,FALSE),"-")</f>
        <v>-</v>
      </c>
      <c r="J1574" s="1" t="str">
        <f>IF(OR(D1574="SVCP", E1574="TRUE"), "No", IF(ISNA(VLOOKUP($C1574,'ProvResponder deviceId'!$A$1:$A$20000,1,FALSE)),"No","Yes"))</f>
        <v>No</v>
      </c>
      <c r="K1574" s="1" t="str">
        <f>IF($J1574="Yes",VLOOKUP($C1574,'ProvResponder deviceId'!$A$1:$C$20000,3,FALSE),"-")</f>
        <v>-</v>
      </c>
      <c r="L1574" s="1" t="str">
        <f t="shared" si="48"/>
        <v/>
      </c>
      <c r="M1574" s="1" t="str">
        <f t="shared" si="49"/>
        <v/>
      </c>
      <c r="N1574" s="1" t="str">
        <f>IF(ISBLANK($C1574),"",IF(ISNA(VLOOKUP($L1574,'result messages'!$H$3:$L$11,2,FALSE)),VLOOKUP($M1574,'result messages'!$H$3:$L$11,2,FALSE),VLOOKUP($L1574,'result messages'!$H$3:$L$11,2,FALSE)))</f>
        <v/>
      </c>
      <c r="O1574" s="1" t="str">
        <f>IF(ISBLANK($C1574),"",IF(ISNA(VLOOKUP($L1574,'result messages'!$H$3:$L$11,3,FALSE)),VLOOKUP($M1574,'result messages'!$H$3:$L$11,3,FALSE),VLOOKUP($L1574,'result messages'!$H$3:$L$11,3,FALSE)))</f>
        <v/>
      </c>
      <c r="P1574" s="1" t="str">
        <f>IF(ISBLANK($C1574),"",IF(ISNA(VLOOKUP($L1574,'result messages'!$H$3:$L$11,4,FALSE)),VLOOKUP($M1574,'result messages'!$H$3:$L$11,4,FALSE),VLOOKUP($L1574,'result messages'!$H$3:$L$11,4,FALSE)))</f>
        <v/>
      </c>
      <c r="Q1574" s="1" t="str">
        <f>IF(ISBLANK($C1574),"",IF(ISNA(VLOOKUP($L1574,'result messages'!$H$3:$L$11,5,FALSE)),VLOOKUP($M1574,'result messages'!$H$3:$L$11,5,FALSE),VLOOKUP($L1574,'result messages'!$H$3:$L$11,5,FALSE)))</f>
        <v/>
      </c>
    </row>
    <row r="1575" spans="1:17">
      <c r="A1575" s="1">
        <v>1572</v>
      </c>
      <c r="B1575" s="1"/>
      <c r="C1575" s="1"/>
      <c r="D1575" s="1"/>
      <c r="E1575" s="6"/>
      <c r="F1575" s="1"/>
      <c r="G1575" s="1" t="str">
        <f>IF(ISNA(VLOOKUP($C1575,'DTEN TCAP Linkage deviceId'!$A$1:$A$20000,1,FALSE)),"No","Yes")</f>
        <v>No</v>
      </c>
      <c r="H1575" s="1" t="str">
        <f>IF(ISNA(VLOOKUP($C1575,'Provisioning Requester'!$F$3:$H$20000,2,FALSE)),"No","Yes")</f>
        <v>No</v>
      </c>
      <c r="I1575" s="1" t="str">
        <f>IF($H1575="Yes",VLOOKUP($C1575,'Provisioning Requester'!$F$3:$H$20000,3,FALSE),"-")</f>
        <v>-</v>
      </c>
      <c r="J1575" s="1" t="str">
        <f>IF(OR(D1575="SVCP", E1575="TRUE"), "No", IF(ISNA(VLOOKUP($C1575,'ProvResponder deviceId'!$A$1:$A$20000,1,FALSE)),"No","Yes"))</f>
        <v>No</v>
      </c>
      <c r="K1575" s="1" t="str">
        <f>IF($J1575="Yes",VLOOKUP($C1575,'ProvResponder deviceId'!$A$1:$C$20000,3,FALSE),"-")</f>
        <v>-</v>
      </c>
      <c r="L1575" s="1" t="str">
        <f t="shared" si="48"/>
        <v/>
      </c>
      <c r="M1575" s="1" t="str">
        <f t="shared" si="49"/>
        <v/>
      </c>
      <c r="N1575" s="1" t="str">
        <f>IF(ISBLANK($C1575),"",IF(ISNA(VLOOKUP($L1575,'result messages'!$H$3:$L$11,2,FALSE)),VLOOKUP($M1575,'result messages'!$H$3:$L$11,2,FALSE),VLOOKUP($L1575,'result messages'!$H$3:$L$11,2,FALSE)))</f>
        <v/>
      </c>
      <c r="O1575" s="1" t="str">
        <f>IF(ISBLANK($C1575),"",IF(ISNA(VLOOKUP($L1575,'result messages'!$H$3:$L$11,3,FALSE)),VLOOKUP($M1575,'result messages'!$H$3:$L$11,3,FALSE),VLOOKUP($L1575,'result messages'!$H$3:$L$11,3,FALSE)))</f>
        <v/>
      </c>
      <c r="P1575" s="1" t="str">
        <f>IF(ISBLANK($C1575),"",IF(ISNA(VLOOKUP($L1575,'result messages'!$H$3:$L$11,4,FALSE)),VLOOKUP($M1575,'result messages'!$H$3:$L$11,4,FALSE),VLOOKUP($L1575,'result messages'!$H$3:$L$11,4,FALSE)))</f>
        <v/>
      </c>
      <c r="Q1575" s="1" t="str">
        <f>IF(ISBLANK($C1575),"",IF(ISNA(VLOOKUP($L1575,'result messages'!$H$3:$L$11,5,FALSE)),VLOOKUP($M1575,'result messages'!$H$3:$L$11,5,FALSE),VLOOKUP($L1575,'result messages'!$H$3:$L$11,5,FALSE)))</f>
        <v/>
      </c>
    </row>
    <row r="1576" spans="1:17">
      <c r="A1576" s="1">
        <v>1573</v>
      </c>
      <c r="B1576" s="1"/>
      <c r="C1576" s="1"/>
      <c r="D1576" s="1"/>
      <c r="E1576" s="6"/>
      <c r="F1576" s="1"/>
      <c r="G1576" s="1" t="str">
        <f>IF(ISNA(VLOOKUP($C1576,'DTEN TCAP Linkage deviceId'!$A$1:$A$20000,1,FALSE)),"No","Yes")</f>
        <v>No</v>
      </c>
      <c r="H1576" s="1" t="str">
        <f>IF(ISNA(VLOOKUP($C1576,'Provisioning Requester'!$F$3:$H$20000,2,FALSE)),"No","Yes")</f>
        <v>No</v>
      </c>
      <c r="I1576" s="1" t="str">
        <f>IF($H1576="Yes",VLOOKUP($C1576,'Provisioning Requester'!$F$3:$H$20000,3,FALSE),"-")</f>
        <v>-</v>
      </c>
      <c r="J1576" s="1" t="str">
        <f>IF(OR(D1576="SVCP", E1576="TRUE"), "No", IF(ISNA(VLOOKUP($C1576,'ProvResponder deviceId'!$A$1:$A$20000,1,FALSE)),"No","Yes"))</f>
        <v>No</v>
      </c>
      <c r="K1576" s="1" t="str">
        <f>IF($J1576="Yes",VLOOKUP($C1576,'ProvResponder deviceId'!$A$1:$C$20000,3,FALSE),"-")</f>
        <v>-</v>
      </c>
      <c r="L1576" s="1" t="str">
        <f t="shared" si="48"/>
        <v/>
      </c>
      <c r="M1576" s="1" t="str">
        <f t="shared" si="49"/>
        <v/>
      </c>
      <c r="N1576" s="1" t="str">
        <f>IF(ISBLANK($C1576),"",IF(ISNA(VLOOKUP($L1576,'result messages'!$H$3:$L$11,2,FALSE)),VLOOKUP($M1576,'result messages'!$H$3:$L$11,2,FALSE),VLOOKUP($L1576,'result messages'!$H$3:$L$11,2,FALSE)))</f>
        <v/>
      </c>
      <c r="O1576" s="1" t="str">
        <f>IF(ISBLANK($C1576),"",IF(ISNA(VLOOKUP($L1576,'result messages'!$H$3:$L$11,3,FALSE)),VLOOKUP($M1576,'result messages'!$H$3:$L$11,3,FALSE),VLOOKUP($L1576,'result messages'!$H$3:$L$11,3,FALSE)))</f>
        <v/>
      </c>
      <c r="P1576" s="1" t="str">
        <f>IF(ISBLANK($C1576),"",IF(ISNA(VLOOKUP($L1576,'result messages'!$H$3:$L$11,4,FALSE)),VLOOKUP($M1576,'result messages'!$H$3:$L$11,4,FALSE),VLOOKUP($L1576,'result messages'!$H$3:$L$11,4,FALSE)))</f>
        <v/>
      </c>
      <c r="Q1576" s="1" t="str">
        <f>IF(ISBLANK($C1576),"",IF(ISNA(VLOOKUP($L1576,'result messages'!$H$3:$L$11,5,FALSE)),VLOOKUP($M1576,'result messages'!$H$3:$L$11,5,FALSE),VLOOKUP($L1576,'result messages'!$H$3:$L$11,5,FALSE)))</f>
        <v/>
      </c>
    </row>
    <row r="1577" spans="1:17">
      <c r="A1577" s="1">
        <v>1574</v>
      </c>
      <c r="B1577" s="1"/>
      <c r="C1577" s="1"/>
      <c r="D1577" s="1"/>
      <c r="E1577" s="6"/>
      <c r="F1577" s="1"/>
      <c r="G1577" s="1" t="str">
        <f>IF(ISNA(VLOOKUP($C1577,'DTEN TCAP Linkage deviceId'!$A$1:$A$20000,1,FALSE)),"No","Yes")</f>
        <v>No</v>
      </c>
      <c r="H1577" s="1" t="str">
        <f>IF(ISNA(VLOOKUP($C1577,'Provisioning Requester'!$F$3:$H$20000,2,FALSE)),"No","Yes")</f>
        <v>No</v>
      </c>
      <c r="I1577" s="1" t="str">
        <f>IF($H1577="Yes",VLOOKUP($C1577,'Provisioning Requester'!$F$3:$H$20000,3,FALSE),"-")</f>
        <v>-</v>
      </c>
      <c r="J1577" s="1" t="str">
        <f>IF(OR(D1577="SVCP", E1577="TRUE"), "No", IF(ISNA(VLOOKUP($C1577,'ProvResponder deviceId'!$A$1:$A$20000,1,FALSE)),"No","Yes"))</f>
        <v>No</v>
      </c>
      <c r="K1577" s="1" t="str">
        <f>IF($J1577="Yes",VLOOKUP($C1577,'ProvResponder deviceId'!$A$1:$C$20000,3,FALSE),"-")</f>
        <v>-</v>
      </c>
      <c r="L1577" s="1" t="str">
        <f t="shared" si="48"/>
        <v/>
      </c>
      <c r="M1577" s="1" t="str">
        <f t="shared" si="49"/>
        <v/>
      </c>
      <c r="N1577" s="1" t="str">
        <f>IF(ISBLANK($C1577),"",IF(ISNA(VLOOKUP($L1577,'result messages'!$H$3:$L$11,2,FALSE)),VLOOKUP($M1577,'result messages'!$H$3:$L$11,2,FALSE),VLOOKUP($L1577,'result messages'!$H$3:$L$11,2,FALSE)))</f>
        <v/>
      </c>
      <c r="O1577" s="1" t="str">
        <f>IF(ISBLANK($C1577),"",IF(ISNA(VLOOKUP($L1577,'result messages'!$H$3:$L$11,3,FALSE)),VLOOKUP($M1577,'result messages'!$H$3:$L$11,3,FALSE),VLOOKUP($L1577,'result messages'!$H$3:$L$11,3,FALSE)))</f>
        <v/>
      </c>
      <c r="P1577" s="1" t="str">
        <f>IF(ISBLANK($C1577),"",IF(ISNA(VLOOKUP($L1577,'result messages'!$H$3:$L$11,4,FALSE)),VLOOKUP($M1577,'result messages'!$H$3:$L$11,4,FALSE),VLOOKUP($L1577,'result messages'!$H$3:$L$11,4,FALSE)))</f>
        <v/>
      </c>
      <c r="Q1577" s="1" t="str">
        <f>IF(ISBLANK($C1577),"",IF(ISNA(VLOOKUP($L1577,'result messages'!$H$3:$L$11,5,FALSE)),VLOOKUP($M1577,'result messages'!$H$3:$L$11,5,FALSE),VLOOKUP($L1577,'result messages'!$H$3:$L$11,5,FALSE)))</f>
        <v/>
      </c>
    </row>
    <row r="1578" spans="1:17">
      <c r="A1578" s="1">
        <v>1575</v>
      </c>
      <c r="B1578" s="1"/>
      <c r="C1578" s="1"/>
      <c r="D1578" s="1"/>
      <c r="E1578" s="6"/>
      <c r="F1578" s="1"/>
      <c r="G1578" s="1" t="str">
        <f>IF(ISNA(VLOOKUP($C1578,'DTEN TCAP Linkage deviceId'!$A$1:$A$20000,1,FALSE)),"No","Yes")</f>
        <v>No</v>
      </c>
      <c r="H1578" s="1" t="str">
        <f>IF(ISNA(VLOOKUP($C1578,'Provisioning Requester'!$F$3:$H$20000,2,FALSE)),"No","Yes")</f>
        <v>No</v>
      </c>
      <c r="I1578" s="1" t="str">
        <f>IF($H1578="Yes",VLOOKUP($C1578,'Provisioning Requester'!$F$3:$H$20000,3,FALSE),"-")</f>
        <v>-</v>
      </c>
      <c r="J1578" s="1" t="str">
        <f>IF(OR(D1578="SVCP", E1578="TRUE"), "No", IF(ISNA(VLOOKUP($C1578,'ProvResponder deviceId'!$A$1:$A$20000,1,FALSE)),"No","Yes"))</f>
        <v>No</v>
      </c>
      <c r="K1578" s="1" t="str">
        <f>IF($J1578="Yes",VLOOKUP($C1578,'ProvResponder deviceId'!$A$1:$C$20000,3,FALSE),"-")</f>
        <v>-</v>
      </c>
      <c r="L1578" s="1" t="str">
        <f t="shared" si="48"/>
        <v/>
      </c>
      <c r="M1578" s="1" t="str">
        <f t="shared" si="49"/>
        <v/>
      </c>
      <c r="N1578" s="1" t="str">
        <f>IF(ISBLANK($C1578),"",IF(ISNA(VLOOKUP($L1578,'result messages'!$H$3:$L$11,2,FALSE)),VLOOKUP($M1578,'result messages'!$H$3:$L$11,2,FALSE),VLOOKUP($L1578,'result messages'!$H$3:$L$11,2,FALSE)))</f>
        <v/>
      </c>
      <c r="O1578" s="1" t="str">
        <f>IF(ISBLANK($C1578),"",IF(ISNA(VLOOKUP($L1578,'result messages'!$H$3:$L$11,3,FALSE)),VLOOKUP($M1578,'result messages'!$H$3:$L$11,3,FALSE),VLOOKUP($L1578,'result messages'!$H$3:$L$11,3,FALSE)))</f>
        <v/>
      </c>
      <c r="P1578" s="1" t="str">
        <f>IF(ISBLANK($C1578),"",IF(ISNA(VLOOKUP($L1578,'result messages'!$H$3:$L$11,4,FALSE)),VLOOKUP($M1578,'result messages'!$H$3:$L$11,4,FALSE),VLOOKUP($L1578,'result messages'!$H$3:$L$11,4,FALSE)))</f>
        <v/>
      </c>
      <c r="Q1578" s="1" t="str">
        <f>IF(ISBLANK($C1578),"",IF(ISNA(VLOOKUP($L1578,'result messages'!$H$3:$L$11,5,FALSE)),VLOOKUP($M1578,'result messages'!$H$3:$L$11,5,FALSE),VLOOKUP($L1578,'result messages'!$H$3:$L$11,5,FALSE)))</f>
        <v/>
      </c>
    </row>
    <row r="1579" spans="1:17">
      <c r="A1579" s="1">
        <v>1576</v>
      </c>
      <c r="B1579" s="1"/>
      <c r="C1579" s="1"/>
      <c r="D1579" s="1"/>
      <c r="E1579" s="6"/>
      <c r="F1579" s="1"/>
      <c r="G1579" s="1" t="str">
        <f>IF(ISNA(VLOOKUP($C1579,'DTEN TCAP Linkage deviceId'!$A$1:$A$20000,1,FALSE)),"No","Yes")</f>
        <v>No</v>
      </c>
      <c r="H1579" s="1" t="str">
        <f>IF(ISNA(VLOOKUP($C1579,'Provisioning Requester'!$F$3:$H$20000,2,FALSE)),"No","Yes")</f>
        <v>No</v>
      </c>
      <c r="I1579" s="1" t="str">
        <f>IF($H1579="Yes",VLOOKUP($C1579,'Provisioning Requester'!$F$3:$H$20000,3,FALSE),"-")</f>
        <v>-</v>
      </c>
      <c r="J1579" s="1" t="str">
        <f>IF(OR(D1579="SVCP", E1579="TRUE"), "No", IF(ISNA(VLOOKUP($C1579,'ProvResponder deviceId'!$A$1:$A$20000,1,FALSE)),"No","Yes"))</f>
        <v>No</v>
      </c>
      <c r="K1579" s="1" t="str">
        <f>IF($J1579="Yes",VLOOKUP($C1579,'ProvResponder deviceId'!$A$1:$C$20000,3,FALSE),"-")</f>
        <v>-</v>
      </c>
      <c r="L1579" s="1" t="str">
        <f t="shared" si="48"/>
        <v/>
      </c>
      <c r="M1579" s="1" t="str">
        <f t="shared" si="49"/>
        <v/>
      </c>
      <c r="N1579" s="1" t="str">
        <f>IF(ISBLANK($C1579),"",IF(ISNA(VLOOKUP($L1579,'result messages'!$H$3:$L$11,2,FALSE)),VLOOKUP($M1579,'result messages'!$H$3:$L$11,2,FALSE),VLOOKUP($L1579,'result messages'!$H$3:$L$11,2,FALSE)))</f>
        <v/>
      </c>
      <c r="O1579" s="1" t="str">
        <f>IF(ISBLANK($C1579),"",IF(ISNA(VLOOKUP($L1579,'result messages'!$H$3:$L$11,3,FALSE)),VLOOKUP($M1579,'result messages'!$H$3:$L$11,3,FALSE),VLOOKUP($L1579,'result messages'!$H$3:$L$11,3,FALSE)))</f>
        <v/>
      </c>
      <c r="P1579" s="1" t="str">
        <f>IF(ISBLANK($C1579),"",IF(ISNA(VLOOKUP($L1579,'result messages'!$H$3:$L$11,4,FALSE)),VLOOKUP($M1579,'result messages'!$H$3:$L$11,4,FALSE),VLOOKUP($L1579,'result messages'!$H$3:$L$11,4,FALSE)))</f>
        <v/>
      </c>
      <c r="Q1579" s="1" t="str">
        <f>IF(ISBLANK($C1579),"",IF(ISNA(VLOOKUP($L1579,'result messages'!$H$3:$L$11,5,FALSE)),VLOOKUP($M1579,'result messages'!$H$3:$L$11,5,FALSE),VLOOKUP($L1579,'result messages'!$H$3:$L$11,5,FALSE)))</f>
        <v/>
      </c>
    </row>
    <row r="1580" spans="1:17">
      <c r="A1580" s="1">
        <v>1577</v>
      </c>
      <c r="B1580" s="1"/>
      <c r="C1580" s="1"/>
      <c r="D1580" s="1"/>
      <c r="E1580" s="6"/>
      <c r="F1580" s="1"/>
      <c r="G1580" s="1" t="str">
        <f>IF(ISNA(VLOOKUP($C1580,'DTEN TCAP Linkage deviceId'!$A$1:$A$20000,1,FALSE)),"No","Yes")</f>
        <v>No</v>
      </c>
      <c r="H1580" s="1" t="str">
        <f>IF(ISNA(VLOOKUP($C1580,'Provisioning Requester'!$F$3:$H$20000,2,FALSE)),"No","Yes")</f>
        <v>No</v>
      </c>
      <c r="I1580" s="1" t="str">
        <f>IF($H1580="Yes",VLOOKUP($C1580,'Provisioning Requester'!$F$3:$H$20000,3,FALSE),"-")</f>
        <v>-</v>
      </c>
      <c r="J1580" s="1" t="str">
        <f>IF(OR(D1580="SVCP", E1580="TRUE"), "No", IF(ISNA(VLOOKUP($C1580,'ProvResponder deviceId'!$A$1:$A$20000,1,FALSE)),"No","Yes"))</f>
        <v>No</v>
      </c>
      <c r="K1580" s="1" t="str">
        <f>IF($J1580="Yes",VLOOKUP($C1580,'ProvResponder deviceId'!$A$1:$C$20000,3,FALSE),"-")</f>
        <v>-</v>
      </c>
      <c r="L1580" s="1" t="str">
        <f t="shared" si="48"/>
        <v/>
      </c>
      <c r="M1580" s="1" t="str">
        <f t="shared" si="49"/>
        <v/>
      </c>
      <c r="N1580" s="1" t="str">
        <f>IF(ISBLANK($C1580),"",IF(ISNA(VLOOKUP($L1580,'result messages'!$H$3:$L$11,2,FALSE)),VLOOKUP($M1580,'result messages'!$H$3:$L$11,2,FALSE),VLOOKUP($L1580,'result messages'!$H$3:$L$11,2,FALSE)))</f>
        <v/>
      </c>
      <c r="O1580" s="1" t="str">
        <f>IF(ISBLANK($C1580),"",IF(ISNA(VLOOKUP($L1580,'result messages'!$H$3:$L$11,3,FALSE)),VLOOKUP($M1580,'result messages'!$H$3:$L$11,3,FALSE),VLOOKUP($L1580,'result messages'!$H$3:$L$11,3,FALSE)))</f>
        <v/>
      </c>
      <c r="P1580" s="1" t="str">
        <f>IF(ISBLANK($C1580),"",IF(ISNA(VLOOKUP($L1580,'result messages'!$H$3:$L$11,4,FALSE)),VLOOKUP($M1580,'result messages'!$H$3:$L$11,4,FALSE),VLOOKUP($L1580,'result messages'!$H$3:$L$11,4,FALSE)))</f>
        <v/>
      </c>
      <c r="Q1580" s="1" t="str">
        <f>IF(ISBLANK($C1580),"",IF(ISNA(VLOOKUP($L1580,'result messages'!$H$3:$L$11,5,FALSE)),VLOOKUP($M1580,'result messages'!$H$3:$L$11,5,FALSE),VLOOKUP($L1580,'result messages'!$H$3:$L$11,5,FALSE)))</f>
        <v/>
      </c>
    </row>
    <row r="1581" spans="1:17">
      <c r="A1581" s="1">
        <v>1578</v>
      </c>
      <c r="B1581" s="1"/>
      <c r="C1581" s="1"/>
      <c r="D1581" s="1"/>
      <c r="E1581" s="6"/>
      <c r="F1581" s="1"/>
      <c r="G1581" s="1" t="str">
        <f>IF(ISNA(VLOOKUP($C1581,'DTEN TCAP Linkage deviceId'!$A$1:$A$20000,1,FALSE)),"No","Yes")</f>
        <v>No</v>
      </c>
      <c r="H1581" s="1" t="str">
        <f>IF(ISNA(VLOOKUP($C1581,'Provisioning Requester'!$F$3:$H$20000,2,FALSE)),"No","Yes")</f>
        <v>No</v>
      </c>
      <c r="I1581" s="1" t="str">
        <f>IF($H1581="Yes",VLOOKUP($C1581,'Provisioning Requester'!$F$3:$H$20000,3,FALSE),"-")</f>
        <v>-</v>
      </c>
      <c r="J1581" s="1" t="str">
        <f>IF(OR(D1581="SVCP", E1581="TRUE"), "No", IF(ISNA(VLOOKUP($C1581,'ProvResponder deviceId'!$A$1:$A$20000,1,FALSE)),"No","Yes"))</f>
        <v>No</v>
      </c>
      <c r="K1581" s="1" t="str">
        <f>IF($J1581="Yes",VLOOKUP($C1581,'ProvResponder deviceId'!$A$1:$C$20000,3,FALSE),"-")</f>
        <v>-</v>
      </c>
      <c r="L1581" s="1" t="str">
        <f t="shared" si="48"/>
        <v/>
      </c>
      <c r="M1581" s="1" t="str">
        <f t="shared" si="49"/>
        <v/>
      </c>
      <c r="N1581" s="1" t="str">
        <f>IF(ISBLANK($C1581),"",IF(ISNA(VLOOKUP($L1581,'result messages'!$H$3:$L$11,2,FALSE)),VLOOKUP($M1581,'result messages'!$H$3:$L$11,2,FALSE),VLOOKUP($L1581,'result messages'!$H$3:$L$11,2,FALSE)))</f>
        <v/>
      </c>
      <c r="O1581" s="1" t="str">
        <f>IF(ISBLANK($C1581),"",IF(ISNA(VLOOKUP($L1581,'result messages'!$H$3:$L$11,3,FALSE)),VLOOKUP($M1581,'result messages'!$H$3:$L$11,3,FALSE),VLOOKUP($L1581,'result messages'!$H$3:$L$11,3,FALSE)))</f>
        <v/>
      </c>
      <c r="P1581" s="1" t="str">
        <f>IF(ISBLANK($C1581),"",IF(ISNA(VLOOKUP($L1581,'result messages'!$H$3:$L$11,4,FALSE)),VLOOKUP($M1581,'result messages'!$H$3:$L$11,4,FALSE),VLOOKUP($L1581,'result messages'!$H$3:$L$11,4,FALSE)))</f>
        <v/>
      </c>
      <c r="Q1581" s="1" t="str">
        <f>IF(ISBLANK($C1581),"",IF(ISNA(VLOOKUP($L1581,'result messages'!$H$3:$L$11,5,FALSE)),VLOOKUP($M1581,'result messages'!$H$3:$L$11,5,FALSE),VLOOKUP($L1581,'result messages'!$H$3:$L$11,5,FALSE)))</f>
        <v/>
      </c>
    </row>
    <row r="1582" spans="1:17">
      <c r="A1582" s="1">
        <v>1579</v>
      </c>
      <c r="B1582" s="1"/>
      <c r="C1582" s="1"/>
      <c r="D1582" s="1"/>
      <c r="E1582" s="6"/>
      <c r="F1582" s="1"/>
      <c r="G1582" s="1" t="str">
        <f>IF(ISNA(VLOOKUP($C1582,'DTEN TCAP Linkage deviceId'!$A$1:$A$20000,1,FALSE)),"No","Yes")</f>
        <v>No</v>
      </c>
      <c r="H1582" s="1" t="str">
        <f>IF(ISNA(VLOOKUP($C1582,'Provisioning Requester'!$F$3:$H$20000,2,FALSE)),"No","Yes")</f>
        <v>No</v>
      </c>
      <c r="I1582" s="1" t="str">
        <f>IF($H1582="Yes",VLOOKUP($C1582,'Provisioning Requester'!$F$3:$H$20000,3,FALSE),"-")</f>
        <v>-</v>
      </c>
      <c r="J1582" s="1" t="str">
        <f>IF(OR(D1582="SVCP", E1582="TRUE"), "No", IF(ISNA(VLOOKUP($C1582,'ProvResponder deviceId'!$A$1:$A$20000,1,FALSE)),"No","Yes"))</f>
        <v>No</v>
      </c>
      <c r="K1582" s="1" t="str">
        <f>IF($J1582="Yes",VLOOKUP($C1582,'ProvResponder deviceId'!$A$1:$C$20000,3,FALSE),"-")</f>
        <v>-</v>
      </c>
      <c r="L1582" s="1" t="str">
        <f t="shared" si="48"/>
        <v/>
      </c>
      <c r="M1582" s="1" t="str">
        <f t="shared" si="49"/>
        <v/>
      </c>
      <c r="N1582" s="1" t="str">
        <f>IF(ISBLANK($C1582),"",IF(ISNA(VLOOKUP($L1582,'result messages'!$H$3:$L$11,2,FALSE)),VLOOKUP($M1582,'result messages'!$H$3:$L$11,2,FALSE),VLOOKUP($L1582,'result messages'!$H$3:$L$11,2,FALSE)))</f>
        <v/>
      </c>
      <c r="O1582" s="1" t="str">
        <f>IF(ISBLANK($C1582),"",IF(ISNA(VLOOKUP($L1582,'result messages'!$H$3:$L$11,3,FALSE)),VLOOKUP($M1582,'result messages'!$H$3:$L$11,3,FALSE),VLOOKUP($L1582,'result messages'!$H$3:$L$11,3,FALSE)))</f>
        <v/>
      </c>
      <c r="P1582" s="1" t="str">
        <f>IF(ISBLANK($C1582),"",IF(ISNA(VLOOKUP($L1582,'result messages'!$H$3:$L$11,4,FALSE)),VLOOKUP($M1582,'result messages'!$H$3:$L$11,4,FALSE),VLOOKUP($L1582,'result messages'!$H$3:$L$11,4,FALSE)))</f>
        <v/>
      </c>
      <c r="Q1582" s="1" t="str">
        <f>IF(ISBLANK($C1582),"",IF(ISNA(VLOOKUP($L1582,'result messages'!$H$3:$L$11,5,FALSE)),VLOOKUP($M1582,'result messages'!$H$3:$L$11,5,FALSE),VLOOKUP($L1582,'result messages'!$H$3:$L$11,5,FALSE)))</f>
        <v/>
      </c>
    </row>
    <row r="1583" spans="1:17">
      <c r="A1583" s="1">
        <v>1580</v>
      </c>
      <c r="B1583" s="1"/>
      <c r="C1583" s="1"/>
      <c r="D1583" s="1"/>
      <c r="E1583" s="6"/>
      <c r="F1583" s="1"/>
      <c r="G1583" s="1" t="str">
        <f>IF(ISNA(VLOOKUP($C1583,'DTEN TCAP Linkage deviceId'!$A$1:$A$20000,1,FALSE)),"No","Yes")</f>
        <v>No</v>
      </c>
      <c r="H1583" s="1" t="str">
        <f>IF(ISNA(VLOOKUP($C1583,'Provisioning Requester'!$F$3:$H$20000,2,FALSE)),"No","Yes")</f>
        <v>No</v>
      </c>
      <c r="I1583" s="1" t="str">
        <f>IF($H1583="Yes",VLOOKUP($C1583,'Provisioning Requester'!$F$3:$H$20000,3,FALSE),"-")</f>
        <v>-</v>
      </c>
      <c r="J1583" s="1" t="str">
        <f>IF(OR(D1583="SVCP", E1583="TRUE"), "No", IF(ISNA(VLOOKUP($C1583,'ProvResponder deviceId'!$A$1:$A$20000,1,FALSE)),"No","Yes"))</f>
        <v>No</v>
      </c>
      <c r="K1583" s="1" t="str">
        <f>IF($J1583="Yes",VLOOKUP($C1583,'ProvResponder deviceId'!$A$1:$C$20000,3,FALSE),"-")</f>
        <v>-</v>
      </c>
      <c r="L1583" s="1" t="str">
        <f t="shared" si="48"/>
        <v/>
      </c>
      <c r="M1583" s="1" t="str">
        <f t="shared" si="49"/>
        <v/>
      </c>
      <c r="N1583" s="1" t="str">
        <f>IF(ISBLANK($C1583),"",IF(ISNA(VLOOKUP($L1583,'result messages'!$H$3:$L$11,2,FALSE)),VLOOKUP($M1583,'result messages'!$H$3:$L$11,2,FALSE),VLOOKUP($L1583,'result messages'!$H$3:$L$11,2,FALSE)))</f>
        <v/>
      </c>
      <c r="O1583" s="1" t="str">
        <f>IF(ISBLANK($C1583),"",IF(ISNA(VLOOKUP($L1583,'result messages'!$H$3:$L$11,3,FALSE)),VLOOKUP($M1583,'result messages'!$H$3:$L$11,3,FALSE),VLOOKUP($L1583,'result messages'!$H$3:$L$11,3,FALSE)))</f>
        <v/>
      </c>
      <c r="P1583" s="1" t="str">
        <f>IF(ISBLANK($C1583),"",IF(ISNA(VLOOKUP($L1583,'result messages'!$H$3:$L$11,4,FALSE)),VLOOKUP($M1583,'result messages'!$H$3:$L$11,4,FALSE),VLOOKUP($L1583,'result messages'!$H$3:$L$11,4,FALSE)))</f>
        <v/>
      </c>
      <c r="Q1583" s="1" t="str">
        <f>IF(ISBLANK($C1583),"",IF(ISNA(VLOOKUP($L1583,'result messages'!$H$3:$L$11,5,FALSE)),VLOOKUP($M1583,'result messages'!$H$3:$L$11,5,FALSE),VLOOKUP($L1583,'result messages'!$H$3:$L$11,5,FALSE)))</f>
        <v/>
      </c>
    </row>
    <row r="1584" spans="1:17">
      <c r="A1584" s="1">
        <v>1581</v>
      </c>
      <c r="B1584" s="1"/>
      <c r="C1584" s="1"/>
      <c r="D1584" s="1"/>
      <c r="E1584" s="6"/>
      <c r="F1584" s="1"/>
      <c r="G1584" s="1" t="str">
        <f>IF(ISNA(VLOOKUP($C1584,'DTEN TCAP Linkage deviceId'!$A$1:$A$20000,1,FALSE)),"No","Yes")</f>
        <v>No</v>
      </c>
      <c r="H1584" s="1" t="str">
        <f>IF(ISNA(VLOOKUP($C1584,'Provisioning Requester'!$F$3:$H$20000,2,FALSE)),"No","Yes")</f>
        <v>No</v>
      </c>
      <c r="I1584" s="1" t="str">
        <f>IF($H1584="Yes",VLOOKUP($C1584,'Provisioning Requester'!$F$3:$H$20000,3,FALSE),"-")</f>
        <v>-</v>
      </c>
      <c r="J1584" s="1" t="str">
        <f>IF(OR(D1584="SVCP", E1584="TRUE"), "No", IF(ISNA(VLOOKUP($C1584,'ProvResponder deviceId'!$A$1:$A$20000,1,FALSE)),"No","Yes"))</f>
        <v>No</v>
      </c>
      <c r="K1584" s="1" t="str">
        <f>IF($J1584="Yes",VLOOKUP($C1584,'ProvResponder deviceId'!$A$1:$C$20000,3,FALSE),"-")</f>
        <v>-</v>
      </c>
      <c r="L1584" s="1" t="str">
        <f t="shared" si="48"/>
        <v/>
      </c>
      <c r="M1584" s="1" t="str">
        <f t="shared" si="49"/>
        <v/>
      </c>
      <c r="N1584" s="1" t="str">
        <f>IF(ISBLANK($C1584),"",IF(ISNA(VLOOKUP($L1584,'result messages'!$H$3:$L$11,2,FALSE)),VLOOKUP($M1584,'result messages'!$H$3:$L$11,2,FALSE),VLOOKUP($L1584,'result messages'!$H$3:$L$11,2,FALSE)))</f>
        <v/>
      </c>
      <c r="O1584" s="1" t="str">
        <f>IF(ISBLANK($C1584),"",IF(ISNA(VLOOKUP($L1584,'result messages'!$H$3:$L$11,3,FALSE)),VLOOKUP($M1584,'result messages'!$H$3:$L$11,3,FALSE),VLOOKUP($L1584,'result messages'!$H$3:$L$11,3,FALSE)))</f>
        <v/>
      </c>
      <c r="P1584" s="1" t="str">
        <f>IF(ISBLANK($C1584),"",IF(ISNA(VLOOKUP($L1584,'result messages'!$H$3:$L$11,4,FALSE)),VLOOKUP($M1584,'result messages'!$H$3:$L$11,4,FALSE),VLOOKUP($L1584,'result messages'!$H$3:$L$11,4,FALSE)))</f>
        <v/>
      </c>
      <c r="Q1584" s="1" t="str">
        <f>IF(ISBLANK($C1584),"",IF(ISNA(VLOOKUP($L1584,'result messages'!$H$3:$L$11,5,FALSE)),VLOOKUP($M1584,'result messages'!$H$3:$L$11,5,FALSE),VLOOKUP($L1584,'result messages'!$H$3:$L$11,5,FALSE)))</f>
        <v/>
      </c>
    </row>
    <row r="1585" spans="1:17">
      <c r="A1585" s="1">
        <v>1582</v>
      </c>
      <c r="B1585" s="1"/>
      <c r="C1585" s="1"/>
      <c r="D1585" s="1"/>
      <c r="E1585" s="6"/>
      <c r="F1585" s="1"/>
      <c r="G1585" s="1" t="str">
        <f>IF(ISNA(VLOOKUP($C1585,'DTEN TCAP Linkage deviceId'!$A$1:$A$20000,1,FALSE)),"No","Yes")</f>
        <v>No</v>
      </c>
      <c r="H1585" s="1" t="str">
        <f>IF(ISNA(VLOOKUP($C1585,'Provisioning Requester'!$F$3:$H$20000,2,FALSE)),"No","Yes")</f>
        <v>No</v>
      </c>
      <c r="I1585" s="1" t="str">
        <f>IF($H1585="Yes",VLOOKUP($C1585,'Provisioning Requester'!$F$3:$H$20000,3,FALSE),"-")</f>
        <v>-</v>
      </c>
      <c r="J1585" s="1" t="str">
        <f>IF(OR(D1585="SVCP", E1585="TRUE"), "No", IF(ISNA(VLOOKUP($C1585,'ProvResponder deviceId'!$A$1:$A$20000,1,FALSE)),"No","Yes"))</f>
        <v>No</v>
      </c>
      <c r="K1585" s="1" t="str">
        <f>IF($J1585="Yes",VLOOKUP($C1585,'ProvResponder deviceId'!$A$1:$C$20000,3,FALSE),"-")</f>
        <v>-</v>
      </c>
      <c r="L1585" s="1" t="str">
        <f t="shared" si="48"/>
        <v/>
      </c>
      <c r="M1585" s="1" t="str">
        <f t="shared" si="49"/>
        <v/>
      </c>
      <c r="N1585" s="1" t="str">
        <f>IF(ISBLANK($C1585),"",IF(ISNA(VLOOKUP($L1585,'result messages'!$H$3:$L$11,2,FALSE)),VLOOKUP($M1585,'result messages'!$H$3:$L$11,2,FALSE),VLOOKUP($L1585,'result messages'!$H$3:$L$11,2,FALSE)))</f>
        <v/>
      </c>
      <c r="O1585" s="1" t="str">
        <f>IF(ISBLANK($C1585),"",IF(ISNA(VLOOKUP($L1585,'result messages'!$H$3:$L$11,3,FALSE)),VLOOKUP($M1585,'result messages'!$H$3:$L$11,3,FALSE),VLOOKUP($L1585,'result messages'!$H$3:$L$11,3,FALSE)))</f>
        <v/>
      </c>
      <c r="P1585" s="1" t="str">
        <f>IF(ISBLANK($C1585),"",IF(ISNA(VLOOKUP($L1585,'result messages'!$H$3:$L$11,4,FALSE)),VLOOKUP($M1585,'result messages'!$H$3:$L$11,4,FALSE),VLOOKUP($L1585,'result messages'!$H$3:$L$11,4,FALSE)))</f>
        <v/>
      </c>
      <c r="Q1585" s="1" t="str">
        <f>IF(ISBLANK($C1585),"",IF(ISNA(VLOOKUP($L1585,'result messages'!$H$3:$L$11,5,FALSE)),VLOOKUP($M1585,'result messages'!$H$3:$L$11,5,FALSE),VLOOKUP($L1585,'result messages'!$H$3:$L$11,5,FALSE)))</f>
        <v/>
      </c>
    </row>
    <row r="1586" spans="1:17">
      <c r="A1586" s="1">
        <v>1583</v>
      </c>
      <c r="B1586" s="1"/>
      <c r="C1586" s="1"/>
      <c r="D1586" s="1"/>
      <c r="E1586" s="6"/>
      <c r="F1586" s="1"/>
      <c r="G1586" s="1" t="str">
        <f>IF(ISNA(VLOOKUP($C1586,'DTEN TCAP Linkage deviceId'!$A$1:$A$20000,1,FALSE)),"No","Yes")</f>
        <v>No</v>
      </c>
      <c r="H1586" s="1" t="str">
        <f>IF(ISNA(VLOOKUP($C1586,'Provisioning Requester'!$F$3:$H$20000,2,FALSE)),"No","Yes")</f>
        <v>No</v>
      </c>
      <c r="I1586" s="1" t="str">
        <f>IF($H1586="Yes",VLOOKUP($C1586,'Provisioning Requester'!$F$3:$H$20000,3,FALSE),"-")</f>
        <v>-</v>
      </c>
      <c r="J1586" s="1" t="str">
        <f>IF(OR(D1586="SVCP", E1586="TRUE"), "No", IF(ISNA(VLOOKUP($C1586,'ProvResponder deviceId'!$A$1:$A$20000,1,FALSE)),"No","Yes"))</f>
        <v>No</v>
      </c>
      <c r="K1586" s="1" t="str">
        <f>IF($J1586="Yes",VLOOKUP($C1586,'ProvResponder deviceId'!$A$1:$C$20000,3,FALSE),"-")</f>
        <v>-</v>
      </c>
      <c r="L1586" s="1" t="str">
        <f t="shared" si="48"/>
        <v/>
      </c>
      <c r="M1586" s="1" t="str">
        <f t="shared" si="49"/>
        <v/>
      </c>
      <c r="N1586" s="1" t="str">
        <f>IF(ISBLANK($C1586),"",IF(ISNA(VLOOKUP($L1586,'result messages'!$H$3:$L$11,2,FALSE)),VLOOKUP($M1586,'result messages'!$H$3:$L$11,2,FALSE),VLOOKUP($L1586,'result messages'!$H$3:$L$11,2,FALSE)))</f>
        <v/>
      </c>
      <c r="O1586" s="1" t="str">
        <f>IF(ISBLANK($C1586),"",IF(ISNA(VLOOKUP($L1586,'result messages'!$H$3:$L$11,3,FALSE)),VLOOKUP($M1586,'result messages'!$H$3:$L$11,3,FALSE),VLOOKUP($L1586,'result messages'!$H$3:$L$11,3,FALSE)))</f>
        <v/>
      </c>
      <c r="P1586" s="1" t="str">
        <f>IF(ISBLANK($C1586),"",IF(ISNA(VLOOKUP($L1586,'result messages'!$H$3:$L$11,4,FALSE)),VLOOKUP($M1586,'result messages'!$H$3:$L$11,4,FALSE),VLOOKUP($L1586,'result messages'!$H$3:$L$11,4,FALSE)))</f>
        <v/>
      </c>
      <c r="Q1586" s="1" t="str">
        <f>IF(ISBLANK($C1586),"",IF(ISNA(VLOOKUP($L1586,'result messages'!$H$3:$L$11,5,FALSE)),VLOOKUP($M1586,'result messages'!$H$3:$L$11,5,FALSE),VLOOKUP($L1586,'result messages'!$H$3:$L$11,5,FALSE)))</f>
        <v/>
      </c>
    </row>
    <row r="1587" spans="1:17">
      <c r="A1587" s="1">
        <v>1584</v>
      </c>
      <c r="B1587" s="1"/>
      <c r="C1587" s="1"/>
      <c r="D1587" s="1"/>
      <c r="E1587" s="6"/>
      <c r="F1587" s="1"/>
      <c r="G1587" s="1" t="str">
        <f>IF(ISNA(VLOOKUP($C1587,'DTEN TCAP Linkage deviceId'!$A$1:$A$20000,1,FALSE)),"No","Yes")</f>
        <v>No</v>
      </c>
      <c r="H1587" s="1" t="str">
        <f>IF(ISNA(VLOOKUP($C1587,'Provisioning Requester'!$F$3:$H$20000,2,FALSE)),"No","Yes")</f>
        <v>No</v>
      </c>
      <c r="I1587" s="1" t="str">
        <f>IF($H1587="Yes",VLOOKUP($C1587,'Provisioning Requester'!$F$3:$H$20000,3,FALSE),"-")</f>
        <v>-</v>
      </c>
      <c r="J1587" s="1" t="str">
        <f>IF(OR(D1587="SVCP", E1587="TRUE"), "No", IF(ISNA(VLOOKUP($C1587,'ProvResponder deviceId'!$A$1:$A$20000,1,FALSE)),"No","Yes"))</f>
        <v>No</v>
      </c>
      <c r="K1587" s="1" t="str">
        <f>IF($J1587="Yes",VLOOKUP($C1587,'ProvResponder deviceId'!$A$1:$C$20000,3,FALSE),"-")</f>
        <v>-</v>
      </c>
      <c r="L1587" s="1" t="str">
        <f t="shared" si="48"/>
        <v/>
      </c>
      <c r="M1587" s="1" t="str">
        <f t="shared" si="49"/>
        <v/>
      </c>
      <c r="N1587" s="1" t="str">
        <f>IF(ISBLANK($C1587),"",IF(ISNA(VLOOKUP($L1587,'result messages'!$H$3:$L$11,2,FALSE)),VLOOKUP($M1587,'result messages'!$H$3:$L$11,2,FALSE),VLOOKUP($L1587,'result messages'!$H$3:$L$11,2,FALSE)))</f>
        <v/>
      </c>
      <c r="O1587" s="1" t="str">
        <f>IF(ISBLANK($C1587),"",IF(ISNA(VLOOKUP($L1587,'result messages'!$H$3:$L$11,3,FALSE)),VLOOKUP($M1587,'result messages'!$H$3:$L$11,3,FALSE),VLOOKUP($L1587,'result messages'!$H$3:$L$11,3,FALSE)))</f>
        <v/>
      </c>
      <c r="P1587" s="1" t="str">
        <f>IF(ISBLANK($C1587),"",IF(ISNA(VLOOKUP($L1587,'result messages'!$H$3:$L$11,4,FALSE)),VLOOKUP($M1587,'result messages'!$H$3:$L$11,4,FALSE),VLOOKUP($L1587,'result messages'!$H$3:$L$11,4,FALSE)))</f>
        <v/>
      </c>
      <c r="Q1587" s="1" t="str">
        <f>IF(ISBLANK($C1587),"",IF(ISNA(VLOOKUP($L1587,'result messages'!$H$3:$L$11,5,FALSE)),VLOOKUP($M1587,'result messages'!$H$3:$L$11,5,FALSE),VLOOKUP($L1587,'result messages'!$H$3:$L$11,5,FALSE)))</f>
        <v/>
      </c>
    </row>
    <row r="1588" spans="1:17">
      <c r="A1588" s="1">
        <v>1585</v>
      </c>
      <c r="B1588" s="1"/>
      <c r="C1588" s="1"/>
      <c r="D1588" s="1"/>
      <c r="E1588" s="6"/>
      <c r="F1588" s="1"/>
      <c r="G1588" s="1" t="str">
        <f>IF(ISNA(VLOOKUP($C1588,'DTEN TCAP Linkage deviceId'!$A$1:$A$20000,1,FALSE)),"No","Yes")</f>
        <v>No</v>
      </c>
      <c r="H1588" s="1" t="str">
        <f>IF(ISNA(VLOOKUP($C1588,'Provisioning Requester'!$F$3:$H$20000,2,FALSE)),"No","Yes")</f>
        <v>No</v>
      </c>
      <c r="I1588" s="1" t="str">
        <f>IF($H1588="Yes",VLOOKUP($C1588,'Provisioning Requester'!$F$3:$H$20000,3,FALSE),"-")</f>
        <v>-</v>
      </c>
      <c r="J1588" s="1" t="str">
        <f>IF(OR(D1588="SVCP", E1588="TRUE"), "No", IF(ISNA(VLOOKUP($C1588,'ProvResponder deviceId'!$A$1:$A$20000,1,FALSE)),"No","Yes"))</f>
        <v>No</v>
      </c>
      <c r="K1588" s="1" t="str">
        <f>IF($J1588="Yes",VLOOKUP($C1588,'ProvResponder deviceId'!$A$1:$C$20000,3,FALSE),"-")</f>
        <v>-</v>
      </c>
      <c r="L1588" s="1" t="str">
        <f t="shared" si="48"/>
        <v/>
      </c>
      <c r="M1588" s="1" t="str">
        <f t="shared" si="49"/>
        <v/>
      </c>
      <c r="N1588" s="1" t="str">
        <f>IF(ISBLANK($C1588),"",IF(ISNA(VLOOKUP($L1588,'result messages'!$H$3:$L$11,2,FALSE)),VLOOKUP($M1588,'result messages'!$H$3:$L$11,2,FALSE),VLOOKUP($L1588,'result messages'!$H$3:$L$11,2,FALSE)))</f>
        <v/>
      </c>
      <c r="O1588" s="1" t="str">
        <f>IF(ISBLANK($C1588),"",IF(ISNA(VLOOKUP($L1588,'result messages'!$H$3:$L$11,3,FALSE)),VLOOKUP($M1588,'result messages'!$H$3:$L$11,3,FALSE),VLOOKUP($L1588,'result messages'!$H$3:$L$11,3,FALSE)))</f>
        <v/>
      </c>
      <c r="P1588" s="1" t="str">
        <f>IF(ISBLANK($C1588),"",IF(ISNA(VLOOKUP($L1588,'result messages'!$H$3:$L$11,4,FALSE)),VLOOKUP($M1588,'result messages'!$H$3:$L$11,4,FALSE),VLOOKUP($L1588,'result messages'!$H$3:$L$11,4,FALSE)))</f>
        <v/>
      </c>
      <c r="Q1588" s="1" t="str">
        <f>IF(ISBLANK($C1588),"",IF(ISNA(VLOOKUP($L1588,'result messages'!$H$3:$L$11,5,FALSE)),VLOOKUP($M1588,'result messages'!$H$3:$L$11,5,FALSE),VLOOKUP($L1588,'result messages'!$H$3:$L$11,5,FALSE)))</f>
        <v/>
      </c>
    </row>
    <row r="1589" spans="1:17">
      <c r="A1589" s="1">
        <v>1586</v>
      </c>
      <c r="B1589" s="1"/>
      <c r="C1589" s="1"/>
      <c r="D1589" s="1"/>
      <c r="E1589" s="6"/>
      <c r="F1589" s="1"/>
      <c r="G1589" s="1" t="str">
        <f>IF(ISNA(VLOOKUP($C1589,'DTEN TCAP Linkage deviceId'!$A$1:$A$20000,1,FALSE)),"No","Yes")</f>
        <v>No</v>
      </c>
      <c r="H1589" s="1" t="str">
        <f>IF(ISNA(VLOOKUP($C1589,'Provisioning Requester'!$F$3:$H$20000,2,FALSE)),"No","Yes")</f>
        <v>No</v>
      </c>
      <c r="I1589" s="1" t="str">
        <f>IF($H1589="Yes",VLOOKUP($C1589,'Provisioning Requester'!$F$3:$H$20000,3,FALSE),"-")</f>
        <v>-</v>
      </c>
      <c r="J1589" s="1" t="str">
        <f>IF(OR(D1589="SVCP", E1589="TRUE"), "No", IF(ISNA(VLOOKUP($C1589,'ProvResponder deviceId'!$A$1:$A$20000,1,FALSE)),"No","Yes"))</f>
        <v>No</v>
      </c>
      <c r="K1589" s="1" t="str">
        <f>IF($J1589="Yes",VLOOKUP($C1589,'ProvResponder deviceId'!$A$1:$C$20000,3,FALSE),"-")</f>
        <v>-</v>
      </c>
      <c r="L1589" s="1" t="str">
        <f t="shared" si="48"/>
        <v/>
      </c>
      <c r="M1589" s="1" t="str">
        <f t="shared" si="49"/>
        <v/>
      </c>
      <c r="N1589" s="1" t="str">
        <f>IF(ISBLANK($C1589),"",IF(ISNA(VLOOKUP($L1589,'result messages'!$H$3:$L$11,2,FALSE)),VLOOKUP($M1589,'result messages'!$H$3:$L$11,2,FALSE),VLOOKUP($L1589,'result messages'!$H$3:$L$11,2,FALSE)))</f>
        <v/>
      </c>
      <c r="O1589" s="1" t="str">
        <f>IF(ISBLANK($C1589),"",IF(ISNA(VLOOKUP($L1589,'result messages'!$H$3:$L$11,3,FALSE)),VLOOKUP($M1589,'result messages'!$H$3:$L$11,3,FALSE),VLOOKUP($L1589,'result messages'!$H$3:$L$11,3,FALSE)))</f>
        <v/>
      </c>
      <c r="P1589" s="1" t="str">
        <f>IF(ISBLANK($C1589),"",IF(ISNA(VLOOKUP($L1589,'result messages'!$H$3:$L$11,4,FALSE)),VLOOKUP($M1589,'result messages'!$H$3:$L$11,4,FALSE),VLOOKUP($L1589,'result messages'!$H$3:$L$11,4,FALSE)))</f>
        <v/>
      </c>
      <c r="Q1589" s="1" t="str">
        <f>IF(ISBLANK($C1589),"",IF(ISNA(VLOOKUP($L1589,'result messages'!$H$3:$L$11,5,FALSE)),VLOOKUP($M1589,'result messages'!$H$3:$L$11,5,FALSE),VLOOKUP($L1589,'result messages'!$H$3:$L$11,5,FALSE)))</f>
        <v/>
      </c>
    </row>
    <row r="1590" spans="1:17">
      <c r="A1590" s="1">
        <v>1587</v>
      </c>
      <c r="B1590" s="1"/>
      <c r="C1590" s="1"/>
      <c r="D1590" s="1"/>
      <c r="E1590" s="6"/>
      <c r="F1590" s="1"/>
      <c r="G1590" s="1" t="str">
        <f>IF(ISNA(VLOOKUP($C1590,'DTEN TCAP Linkage deviceId'!$A$1:$A$20000,1,FALSE)),"No","Yes")</f>
        <v>No</v>
      </c>
      <c r="H1590" s="1" t="str">
        <f>IF(ISNA(VLOOKUP($C1590,'Provisioning Requester'!$F$3:$H$20000,2,FALSE)),"No","Yes")</f>
        <v>No</v>
      </c>
      <c r="I1590" s="1" t="str">
        <f>IF($H1590="Yes",VLOOKUP($C1590,'Provisioning Requester'!$F$3:$H$20000,3,FALSE),"-")</f>
        <v>-</v>
      </c>
      <c r="J1590" s="1" t="str">
        <f>IF(OR(D1590="SVCP", E1590="TRUE"), "No", IF(ISNA(VLOOKUP($C1590,'ProvResponder deviceId'!$A$1:$A$20000,1,FALSE)),"No","Yes"))</f>
        <v>No</v>
      </c>
      <c r="K1590" s="1" t="str">
        <f>IF($J1590="Yes",VLOOKUP($C1590,'ProvResponder deviceId'!$A$1:$C$20000,3,FALSE),"-")</f>
        <v>-</v>
      </c>
      <c r="L1590" s="1" t="str">
        <f t="shared" si="48"/>
        <v/>
      </c>
      <c r="M1590" s="1" t="str">
        <f t="shared" si="49"/>
        <v/>
      </c>
      <c r="N1590" s="1" t="str">
        <f>IF(ISBLANK($C1590),"",IF(ISNA(VLOOKUP($L1590,'result messages'!$H$3:$L$11,2,FALSE)),VLOOKUP($M1590,'result messages'!$H$3:$L$11,2,FALSE),VLOOKUP($L1590,'result messages'!$H$3:$L$11,2,FALSE)))</f>
        <v/>
      </c>
      <c r="O1590" s="1" t="str">
        <f>IF(ISBLANK($C1590),"",IF(ISNA(VLOOKUP($L1590,'result messages'!$H$3:$L$11,3,FALSE)),VLOOKUP($M1590,'result messages'!$H$3:$L$11,3,FALSE),VLOOKUP($L1590,'result messages'!$H$3:$L$11,3,FALSE)))</f>
        <v/>
      </c>
      <c r="P1590" s="1" t="str">
        <f>IF(ISBLANK($C1590),"",IF(ISNA(VLOOKUP($L1590,'result messages'!$H$3:$L$11,4,FALSE)),VLOOKUP($M1590,'result messages'!$H$3:$L$11,4,FALSE),VLOOKUP($L1590,'result messages'!$H$3:$L$11,4,FALSE)))</f>
        <v/>
      </c>
      <c r="Q1590" s="1" t="str">
        <f>IF(ISBLANK($C1590),"",IF(ISNA(VLOOKUP($L1590,'result messages'!$H$3:$L$11,5,FALSE)),VLOOKUP($M1590,'result messages'!$H$3:$L$11,5,FALSE),VLOOKUP($L1590,'result messages'!$H$3:$L$11,5,FALSE)))</f>
        <v/>
      </c>
    </row>
    <row r="1591" spans="1:17">
      <c r="A1591" s="1">
        <v>1588</v>
      </c>
      <c r="B1591" s="1"/>
      <c r="C1591" s="1"/>
      <c r="D1591" s="1"/>
      <c r="E1591" s="6"/>
      <c r="F1591" s="1"/>
      <c r="G1591" s="1" t="str">
        <f>IF(ISNA(VLOOKUP($C1591,'DTEN TCAP Linkage deviceId'!$A$1:$A$20000,1,FALSE)),"No","Yes")</f>
        <v>No</v>
      </c>
      <c r="H1591" s="1" t="str">
        <f>IF(ISNA(VLOOKUP($C1591,'Provisioning Requester'!$F$3:$H$20000,2,FALSE)),"No","Yes")</f>
        <v>No</v>
      </c>
      <c r="I1591" s="1" t="str">
        <f>IF($H1591="Yes",VLOOKUP($C1591,'Provisioning Requester'!$F$3:$H$20000,3,FALSE),"-")</f>
        <v>-</v>
      </c>
      <c r="J1591" s="1" t="str">
        <f>IF(OR(D1591="SVCP", E1591="TRUE"), "No", IF(ISNA(VLOOKUP($C1591,'ProvResponder deviceId'!$A$1:$A$20000,1,FALSE)),"No","Yes"))</f>
        <v>No</v>
      </c>
      <c r="K1591" s="1" t="str">
        <f>IF($J1591="Yes",VLOOKUP($C1591,'ProvResponder deviceId'!$A$1:$C$20000,3,FALSE),"-")</f>
        <v>-</v>
      </c>
      <c r="L1591" s="1" t="str">
        <f t="shared" si="48"/>
        <v/>
      </c>
      <c r="M1591" s="1" t="str">
        <f t="shared" si="49"/>
        <v/>
      </c>
      <c r="N1591" s="1" t="str">
        <f>IF(ISBLANK($C1591),"",IF(ISNA(VLOOKUP($L1591,'result messages'!$H$3:$L$11,2,FALSE)),VLOOKUP($M1591,'result messages'!$H$3:$L$11,2,FALSE),VLOOKUP($L1591,'result messages'!$H$3:$L$11,2,FALSE)))</f>
        <v/>
      </c>
      <c r="O1591" s="1" t="str">
        <f>IF(ISBLANK($C1591),"",IF(ISNA(VLOOKUP($L1591,'result messages'!$H$3:$L$11,3,FALSE)),VLOOKUP($M1591,'result messages'!$H$3:$L$11,3,FALSE),VLOOKUP($L1591,'result messages'!$H$3:$L$11,3,FALSE)))</f>
        <v/>
      </c>
      <c r="P1591" s="1" t="str">
        <f>IF(ISBLANK($C1591),"",IF(ISNA(VLOOKUP($L1591,'result messages'!$H$3:$L$11,4,FALSE)),VLOOKUP($M1591,'result messages'!$H$3:$L$11,4,FALSE),VLOOKUP($L1591,'result messages'!$H$3:$L$11,4,FALSE)))</f>
        <v/>
      </c>
      <c r="Q1591" s="1" t="str">
        <f>IF(ISBLANK($C1591),"",IF(ISNA(VLOOKUP($L1591,'result messages'!$H$3:$L$11,5,FALSE)),VLOOKUP($M1591,'result messages'!$H$3:$L$11,5,FALSE),VLOOKUP($L1591,'result messages'!$H$3:$L$11,5,FALSE)))</f>
        <v/>
      </c>
    </row>
    <row r="1592" spans="1:17">
      <c r="A1592" s="1">
        <v>1589</v>
      </c>
      <c r="B1592" s="1"/>
      <c r="C1592" s="1"/>
      <c r="D1592" s="1"/>
      <c r="E1592" s="6"/>
      <c r="F1592" s="1"/>
      <c r="G1592" s="1" t="str">
        <f>IF(ISNA(VLOOKUP($C1592,'DTEN TCAP Linkage deviceId'!$A$1:$A$20000,1,FALSE)),"No","Yes")</f>
        <v>No</v>
      </c>
      <c r="H1592" s="1" t="str">
        <f>IF(ISNA(VLOOKUP($C1592,'Provisioning Requester'!$F$3:$H$20000,2,FALSE)),"No","Yes")</f>
        <v>No</v>
      </c>
      <c r="I1592" s="1" t="str">
        <f>IF($H1592="Yes",VLOOKUP($C1592,'Provisioning Requester'!$F$3:$H$20000,3,FALSE),"-")</f>
        <v>-</v>
      </c>
      <c r="J1592" s="1" t="str">
        <f>IF(OR(D1592="SVCP", E1592="TRUE"), "No", IF(ISNA(VLOOKUP($C1592,'ProvResponder deviceId'!$A$1:$A$20000,1,FALSE)),"No","Yes"))</f>
        <v>No</v>
      </c>
      <c r="K1592" s="1" t="str">
        <f>IF($J1592="Yes",VLOOKUP($C1592,'ProvResponder deviceId'!$A$1:$C$20000,3,FALSE),"-")</f>
        <v>-</v>
      </c>
      <c r="L1592" s="1" t="str">
        <f t="shared" si="48"/>
        <v/>
      </c>
      <c r="M1592" s="1" t="str">
        <f t="shared" si="49"/>
        <v/>
      </c>
      <c r="N1592" s="1" t="str">
        <f>IF(ISBLANK($C1592),"",IF(ISNA(VLOOKUP($L1592,'result messages'!$H$3:$L$11,2,FALSE)),VLOOKUP($M1592,'result messages'!$H$3:$L$11,2,FALSE),VLOOKUP($L1592,'result messages'!$H$3:$L$11,2,FALSE)))</f>
        <v/>
      </c>
      <c r="O1592" s="1" t="str">
        <f>IF(ISBLANK($C1592),"",IF(ISNA(VLOOKUP($L1592,'result messages'!$H$3:$L$11,3,FALSE)),VLOOKUP($M1592,'result messages'!$H$3:$L$11,3,FALSE),VLOOKUP($L1592,'result messages'!$H$3:$L$11,3,FALSE)))</f>
        <v/>
      </c>
      <c r="P1592" s="1" t="str">
        <f>IF(ISBLANK($C1592),"",IF(ISNA(VLOOKUP($L1592,'result messages'!$H$3:$L$11,4,FALSE)),VLOOKUP($M1592,'result messages'!$H$3:$L$11,4,FALSE),VLOOKUP($L1592,'result messages'!$H$3:$L$11,4,FALSE)))</f>
        <v/>
      </c>
      <c r="Q1592" s="1" t="str">
        <f>IF(ISBLANK($C1592),"",IF(ISNA(VLOOKUP($L1592,'result messages'!$H$3:$L$11,5,FALSE)),VLOOKUP($M1592,'result messages'!$H$3:$L$11,5,FALSE),VLOOKUP($L1592,'result messages'!$H$3:$L$11,5,FALSE)))</f>
        <v/>
      </c>
    </row>
    <row r="1593" spans="1:17">
      <c r="A1593" s="1">
        <v>1590</v>
      </c>
      <c r="B1593" s="1"/>
      <c r="C1593" s="1"/>
      <c r="D1593" s="1"/>
      <c r="E1593" s="6"/>
      <c r="F1593" s="1"/>
      <c r="G1593" s="1" t="str">
        <f>IF(ISNA(VLOOKUP($C1593,'DTEN TCAP Linkage deviceId'!$A$1:$A$20000,1,FALSE)),"No","Yes")</f>
        <v>No</v>
      </c>
      <c r="H1593" s="1" t="str">
        <f>IF(ISNA(VLOOKUP($C1593,'Provisioning Requester'!$F$3:$H$20000,2,FALSE)),"No","Yes")</f>
        <v>No</v>
      </c>
      <c r="I1593" s="1" t="str">
        <f>IF($H1593="Yes",VLOOKUP($C1593,'Provisioning Requester'!$F$3:$H$20000,3,FALSE),"-")</f>
        <v>-</v>
      </c>
      <c r="J1593" s="1" t="str">
        <f>IF(OR(D1593="SVCP", E1593="TRUE"), "No", IF(ISNA(VLOOKUP($C1593,'ProvResponder deviceId'!$A$1:$A$20000,1,FALSE)),"No","Yes"))</f>
        <v>No</v>
      </c>
      <c r="K1593" s="1" t="str">
        <f>IF($J1593="Yes",VLOOKUP($C1593,'ProvResponder deviceId'!$A$1:$C$20000,3,FALSE),"-")</f>
        <v>-</v>
      </c>
      <c r="L1593" s="1" t="str">
        <f t="shared" si="48"/>
        <v/>
      </c>
      <c r="M1593" s="1" t="str">
        <f t="shared" si="49"/>
        <v/>
      </c>
      <c r="N1593" s="1" t="str">
        <f>IF(ISBLANK($C1593),"",IF(ISNA(VLOOKUP($L1593,'result messages'!$H$3:$L$11,2,FALSE)),VLOOKUP($M1593,'result messages'!$H$3:$L$11,2,FALSE),VLOOKUP($L1593,'result messages'!$H$3:$L$11,2,FALSE)))</f>
        <v/>
      </c>
      <c r="O1593" s="1" t="str">
        <f>IF(ISBLANK($C1593),"",IF(ISNA(VLOOKUP($L1593,'result messages'!$H$3:$L$11,3,FALSE)),VLOOKUP($M1593,'result messages'!$H$3:$L$11,3,FALSE),VLOOKUP($L1593,'result messages'!$H$3:$L$11,3,FALSE)))</f>
        <v/>
      </c>
      <c r="P1593" s="1" t="str">
        <f>IF(ISBLANK($C1593),"",IF(ISNA(VLOOKUP($L1593,'result messages'!$H$3:$L$11,4,FALSE)),VLOOKUP($M1593,'result messages'!$H$3:$L$11,4,FALSE),VLOOKUP($L1593,'result messages'!$H$3:$L$11,4,FALSE)))</f>
        <v/>
      </c>
      <c r="Q1593" s="1" t="str">
        <f>IF(ISBLANK($C1593),"",IF(ISNA(VLOOKUP($L1593,'result messages'!$H$3:$L$11,5,FALSE)),VLOOKUP($M1593,'result messages'!$H$3:$L$11,5,FALSE),VLOOKUP($L1593,'result messages'!$H$3:$L$11,5,FALSE)))</f>
        <v/>
      </c>
    </row>
    <row r="1594" spans="1:17">
      <c r="A1594" s="1">
        <v>1591</v>
      </c>
      <c r="B1594" s="1"/>
      <c r="C1594" s="1"/>
      <c r="D1594" s="1"/>
      <c r="E1594" s="6"/>
      <c r="F1594" s="1"/>
      <c r="G1594" s="1" t="str">
        <f>IF(ISNA(VLOOKUP($C1594,'DTEN TCAP Linkage deviceId'!$A$1:$A$20000,1,FALSE)),"No","Yes")</f>
        <v>No</v>
      </c>
      <c r="H1594" s="1" t="str">
        <f>IF(ISNA(VLOOKUP($C1594,'Provisioning Requester'!$F$3:$H$20000,2,FALSE)),"No","Yes")</f>
        <v>No</v>
      </c>
      <c r="I1594" s="1" t="str">
        <f>IF($H1594="Yes",VLOOKUP($C1594,'Provisioning Requester'!$F$3:$H$20000,3,FALSE),"-")</f>
        <v>-</v>
      </c>
      <c r="J1594" s="1" t="str">
        <f>IF(OR(D1594="SVCP", E1594="TRUE"), "No", IF(ISNA(VLOOKUP($C1594,'ProvResponder deviceId'!$A$1:$A$20000,1,FALSE)),"No","Yes"))</f>
        <v>No</v>
      </c>
      <c r="K1594" s="1" t="str">
        <f>IF($J1594="Yes",VLOOKUP($C1594,'ProvResponder deviceId'!$A$1:$C$20000,3,FALSE),"-")</f>
        <v>-</v>
      </c>
      <c r="L1594" s="1" t="str">
        <f t="shared" si="48"/>
        <v/>
      </c>
      <c r="M1594" s="1" t="str">
        <f t="shared" si="49"/>
        <v/>
      </c>
      <c r="N1594" s="1" t="str">
        <f>IF(ISBLANK($C1594),"",IF(ISNA(VLOOKUP($L1594,'result messages'!$H$3:$L$11,2,FALSE)),VLOOKUP($M1594,'result messages'!$H$3:$L$11,2,FALSE),VLOOKUP($L1594,'result messages'!$H$3:$L$11,2,FALSE)))</f>
        <v/>
      </c>
      <c r="O1594" s="1" t="str">
        <f>IF(ISBLANK($C1594),"",IF(ISNA(VLOOKUP($L1594,'result messages'!$H$3:$L$11,3,FALSE)),VLOOKUP($M1594,'result messages'!$H$3:$L$11,3,FALSE),VLOOKUP($L1594,'result messages'!$H$3:$L$11,3,FALSE)))</f>
        <v/>
      </c>
      <c r="P1594" s="1" t="str">
        <f>IF(ISBLANK($C1594),"",IF(ISNA(VLOOKUP($L1594,'result messages'!$H$3:$L$11,4,FALSE)),VLOOKUP($M1594,'result messages'!$H$3:$L$11,4,FALSE),VLOOKUP($L1594,'result messages'!$H$3:$L$11,4,FALSE)))</f>
        <v/>
      </c>
      <c r="Q1594" s="1" t="str">
        <f>IF(ISBLANK($C1594),"",IF(ISNA(VLOOKUP($L1594,'result messages'!$H$3:$L$11,5,FALSE)),VLOOKUP($M1594,'result messages'!$H$3:$L$11,5,FALSE),VLOOKUP($L1594,'result messages'!$H$3:$L$11,5,FALSE)))</f>
        <v/>
      </c>
    </row>
    <row r="1595" spans="1:17">
      <c r="A1595" s="1">
        <v>1592</v>
      </c>
      <c r="B1595" s="1"/>
      <c r="C1595" s="1"/>
      <c r="D1595" s="1"/>
      <c r="E1595" s="6"/>
      <c r="F1595" s="1"/>
      <c r="G1595" s="1" t="str">
        <f>IF(ISNA(VLOOKUP($C1595,'DTEN TCAP Linkage deviceId'!$A$1:$A$20000,1,FALSE)),"No","Yes")</f>
        <v>No</v>
      </c>
      <c r="H1595" s="1" t="str">
        <f>IF(ISNA(VLOOKUP($C1595,'Provisioning Requester'!$F$3:$H$20000,2,FALSE)),"No","Yes")</f>
        <v>No</v>
      </c>
      <c r="I1595" s="1" t="str">
        <f>IF($H1595="Yes",VLOOKUP($C1595,'Provisioning Requester'!$F$3:$H$20000,3,FALSE),"-")</f>
        <v>-</v>
      </c>
      <c r="J1595" s="1" t="str">
        <f>IF(OR(D1595="SVCP", E1595="TRUE"), "No", IF(ISNA(VLOOKUP($C1595,'ProvResponder deviceId'!$A$1:$A$20000,1,FALSE)),"No","Yes"))</f>
        <v>No</v>
      </c>
      <c r="K1595" s="1" t="str">
        <f>IF($J1595="Yes",VLOOKUP($C1595,'ProvResponder deviceId'!$A$1:$C$20000,3,FALSE),"-")</f>
        <v>-</v>
      </c>
      <c r="L1595" s="1" t="str">
        <f t="shared" si="48"/>
        <v/>
      </c>
      <c r="M1595" s="1" t="str">
        <f t="shared" si="49"/>
        <v/>
      </c>
      <c r="N1595" s="1" t="str">
        <f>IF(ISBLANK($C1595),"",IF(ISNA(VLOOKUP($L1595,'result messages'!$H$3:$L$11,2,FALSE)),VLOOKUP($M1595,'result messages'!$H$3:$L$11,2,FALSE),VLOOKUP($L1595,'result messages'!$H$3:$L$11,2,FALSE)))</f>
        <v/>
      </c>
      <c r="O1595" s="1" t="str">
        <f>IF(ISBLANK($C1595),"",IF(ISNA(VLOOKUP($L1595,'result messages'!$H$3:$L$11,3,FALSE)),VLOOKUP($M1595,'result messages'!$H$3:$L$11,3,FALSE),VLOOKUP($L1595,'result messages'!$H$3:$L$11,3,FALSE)))</f>
        <v/>
      </c>
      <c r="P1595" s="1" t="str">
        <f>IF(ISBLANK($C1595),"",IF(ISNA(VLOOKUP($L1595,'result messages'!$H$3:$L$11,4,FALSE)),VLOOKUP($M1595,'result messages'!$H$3:$L$11,4,FALSE),VLOOKUP($L1595,'result messages'!$H$3:$L$11,4,FALSE)))</f>
        <v/>
      </c>
      <c r="Q1595" s="1" t="str">
        <f>IF(ISBLANK($C1595),"",IF(ISNA(VLOOKUP($L1595,'result messages'!$H$3:$L$11,5,FALSE)),VLOOKUP($M1595,'result messages'!$H$3:$L$11,5,FALSE),VLOOKUP($L1595,'result messages'!$H$3:$L$11,5,FALSE)))</f>
        <v/>
      </c>
    </row>
    <row r="1596" spans="1:17">
      <c r="A1596" s="1">
        <v>1593</v>
      </c>
      <c r="B1596" s="1"/>
      <c r="C1596" s="1"/>
      <c r="D1596" s="1"/>
      <c r="E1596" s="6"/>
      <c r="F1596" s="1"/>
      <c r="G1596" s="1" t="str">
        <f>IF(ISNA(VLOOKUP($C1596,'DTEN TCAP Linkage deviceId'!$A$1:$A$20000,1,FALSE)),"No","Yes")</f>
        <v>No</v>
      </c>
      <c r="H1596" s="1" t="str">
        <f>IF(ISNA(VLOOKUP($C1596,'Provisioning Requester'!$F$3:$H$20000,2,FALSE)),"No","Yes")</f>
        <v>No</v>
      </c>
      <c r="I1596" s="1" t="str">
        <f>IF($H1596="Yes",VLOOKUP($C1596,'Provisioning Requester'!$F$3:$H$20000,3,FALSE),"-")</f>
        <v>-</v>
      </c>
      <c r="J1596" s="1" t="str">
        <f>IF(OR(D1596="SVCP", E1596="TRUE"), "No", IF(ISNA(VLOOKUP($C1596,'ProvResponder deviceId'!$A$1:$A$20000,1,FALSE)),"No","Yes"))</f>
        <v>No</v>
      </c>
      <c r="K1596" s="1" t="str">
        <f>IF($J1596="Yes",VLOOKUP($C1596,'ProvResponder deviceId'!$A$1:$C$20000,3,FALSE),"-")</f>
        <v>-</v>
      </c>
      <c r="L1596" s="1" t="str">
        <f t="shared" si="48"/>
        <v/>
      </c>
      <c r="M1596" s="1" t="str">
        <f t="shared" si="49"/>
        <v/>
      </c>
      <c r="N1596" s="1" t="str">
        <f>IF(ISBLANK($C1596),"",IF(ISNA(VLOOKUP($L1596,'result messages'!$H$3:$L$11,2,FALSE)),VLOOKUP($M1596,'result messages'!$H$3:$L$11,2,FALSE),VLOOKUP($L1596,'result messages'!$H$3:$L$11,2,FALSE)))</f>
        <v/>
      </c>
      <c r="O1596" s="1" t="str">
        <f>IF(ISBLANK($C1596),"",IF(ISNA(VLOOKUP($L1596,'result messages'!$H$3:$L$11,3,FALSE)),VLOOKUP($M1596,'result messages'!$H$3:$L$11,3,FALSE),VLOOKUP($L1596,'result messages'!$H$3:$L$11,3,FALSE)))</f>
        <v/>
      </c>
      <c r="P1596" s="1" t="str">
        <f>IF(ISBLANK($C1596),"",IF(ISNA(VLOOKUP($L1596,'result messages'!$H$3:$L$11,4,FALSE)),VLOOKUP($M1596,'result messages'!$H$3:$L$11,4,FALSE),VLOOKUP($L1596,'result messages'!$H$3:$L$11,4,FALSE)))</f>
        <v/>
      </c>
      <c r="Q1596" s="1" t="str">
        <f>IF(ISBLANK($C1596),"",IF(ISNA(VLOOKUP($L1596,'result messages'!$H$3:$L$11,5,FALSE)),VLOOKUP($M1596,'result messages'!$H$3:$L$11,5,FALSE),VLOOKUP($L1596,'result messages'!$H$3:$L$11,5,FALSE)))</f>
        <v/>
      </c>
    </row>
    <row r="1597" spans="1:17">
      <c r="A1597" s="1">
        <v>1594</v>
      </c>
      <c r="B1597" s="1"/>
      <c r="C1597" s="1"/>
      <c r="D1597" s="1"/>
      <c r="E1597" s="6"/>
      <c r="F1597" s="1"/>
      <c r="G1597" s="1" t="str">
        <f>IF(ISNA(VLOOKUP($C1597,'DTEN TCAP Linkage deviceId'!$A$1:$A$20000,1,FALSE)),"No","Yes")</f>
        <v>No</v>
      </c>
      <c r="H1597" s="1" t="str">
        <f>IF(ISNA(VLOOKUP($C1597,'Provisioning Requester'!$F$3:$H$20000,2,FALSE)),"No","Yes")</f>
        <v>No</v>
      </c>
      <c r="I1597" s="1" t="str">
        <f>IF($H1597="Yes",VLOOKUP($C1597,'Provisioning Requester'!$F$3:$H$20000,3,FALSE),"-")</f>
        <v>-</v>
      </c>
      <c r="J1597" s="1" t="str">
        <f>IF(OR(D1597="SVCP", E1597="TRUE"), "No", IF(ISNA(VLOOKUP($C1597,'ProvResponder deviceId'!$A$1:$A$20000,1,FALSE)),"No","Yes"))</f>
        <v>No</v>
      </c>
      <c r="K1597" s="1" t="str">
        <f>IF($J1597="Yes",VLOOKUP($C1597,'ProvResponder deviceId'!$A$1:$C$20000,3,FALSE),"-")</f>
        <v>-</v>
      </c>
      <c r="L1597" s="1" t="str">
        <f t="shared" si="48"/>
        <v/>
      </c>
      <c r="M1597" s="1" t="str">
        <f t="shared" si="49"/>
        <v/>
      </c>
      <c r="N1597" s="1" t="str">
        <f>IF(ISBLANK($C1597),"",IF(ISNA(VLOOKUP($L1597,'result messages'!$H$3:$L$11,2,FALSE)),VLOOKUP($M1597,'result messages'!$H$3:$L$11,2,FALSE),VLOOKUP($L1597,'result messages'!$H$3:$L$11,2,FALSE)))</f>
        <v/>
      </c>
      <c r="O1597" s="1" t="str">
        <f>IF(ISBLANK($C1597),"",IF(ISNA(VLOOKUP($L1597,'result messages'!$H$3:$L$11,3,FALSE)),VLOOKUP($M1597,'result messages'!$H$3:$L$11,3,FALSE),VLOOKUP($L1597,'result messages'!$H$3:$L$11,3,FALSE)))</f>
        <v/>
      </c>
      <c r="P1597" s="1" t="str">
        <f>IF(ISBLANK($C1597),"",IF(ISNA(VLOOKUP($L1597,'result messages'!$H$3:$L$11,4,FALSE)),VLOOKUP($M1597,'result messages'!$H$3:$L$11,4,FALSE),VLOOKUP($L1597,'result messages'!$H$3:$L$11,4,FALSE)))</f>
        <v/>
      </c>
      <c r="Q1597" s="1" t="str">
        <f>IF(ISBLANK($C1597),"",IF(ISNA(VLOOKUP($L1597,'result messages'!$H$3:$L$11,5,FALSE)),VLOOKUP($M1597,'result messages'!$H$3:$L$11,5,FALSE),VLOOKUP($L1597,'result messages'!$H$3:$L$11,5,FALSE)))</f>
        <v/>
      </c>
    </row>
    <row r="1598" spans="1:17">
      <c r="A1598" s="1">
        <v>1595</v>
      </c>
      <c r="B1598" s="1"/>
      <c r="C1598" s="1"/>
      <c r="D1598" s="1"/>
      <c r="E1598" s="6"/>
      <c r="F1598" s="1"/>
      <c r="G1598" s="1" t="str">
        <f>IF(ISNA(VLOOKUP($C1598,'DTEN TCAP Linkage deviceId'!$A$1:$A$20000,1,FALSE)),"No","Yes")</f>
        <v>No</v>
      </c>
      <c r="H1598" s="1" t="str">
        <f>IF(ISNA(VLOOKUP($C1598,'Provisioning Requester'!$F$3:$H$20000,2,FALSE)),"No","Yes")</f>
        <v>No</v>
      </c>
      <c r="I1598" s="1" t="str">
        <f>IF($H1598="Yes",VLOOKUP($C1598,'Provisioning Requester'!$F$3:$H$20000,3,FALSE),"-")</f>
        <v>-</v>
      </c>
      <c r="J1598" s="1" t="str">
        <f>IF(OR(D1598="SVCP", E1598="TRUE"), "No", IF(ISNA(VLOOKUP($C1598,'ProvResponder deviceId'!$A$1:$A$20000,1,FALSE)),"No","Yes"))</f>
        <v>No</v>
      </c>
      <c r="K1598" s="1" t="str">
        <f>IF($J1598="Yes",VLOOKUP($C1598,'ProvResponder deviceId'!$A$1:$C$20000,3,FALSE),"-")</f>
        <v>-</v>
      </c>
      <c r="L1598" s="1" t="str">
        <f t="shared" si="48"/>
        <v/>
      </c>
      <c r="M1598" s="1" t="str">
        <f t="shared" si="49"/>
        <v/>
      </c>
      <c r="N1598" s="1" t="str">
        <f>IF(ISBLANK($C1598),"",IF(ISNA(VLOOKUP($L1598,'result messages'!$H$3:$L$11,2,FALSE)),VLOOKUP($M1598,'result messages'!$H$3:$L$11,2,FALSE),VLOOKUP($L1598,'result messages'!$H$3:$L$11,2,FALSE)))</f>
        <v/>
      </c>
      <c r="O1598" s="1" t="str">
        <f>IF(ISBLANK($C1598),"",IF(ISNA(VLOOKUP($L1598,'result messages'!$H$3:$L$11,3,FALSE)),VLOOKUP($M1598,'result messages'!$H$3:$L$11,3,FALSE),VLOOKUP($L1598,'result messages'!$H$3:$L$11,3,FALSE)))</f>
        <v/>
      </c>
      <c r="P1598" s="1" t="str">
        <f>IF(ISBLANK($C1598),"",IF(ISNA(VLOOKUP($L1598,'result messages'!$H$3:$L$11,4,FALSE)),VLOOKUP($M1598,'result messages'!$H$3:$L$11,4,FALSE),VLOOKUP($L1598,'result messages'!$H$3:$L$11,4,FALSE)))</f>
        <v/>
      </c>
      <c r="Q1598" s="1" t="str">
        <f>IF(ISBLANK($C1598),"",IF(ISNA(VLOOKUP($L1598,'result messages'!$H$3:$L$11,5,FALSE)),VLOOKUP($M1598,'result messages'!$H$3:$L$11,5,FALSE),VLOOKUP($L1598,'result messages'!$H$3:$L$11,5,FALSE)))</f>
        <v/>
      </c>
    </row>
    <row r="1599" spans="1:17">
      <c r="A1599" s="1">
        <v>1596</v>
      </c>
      <c r="B1599" s="1"/>
      <c r="C1599" s="1"/>
      <c r="D1599" s="1"/>
      <c r="E1599" s="6"/>
      <c r="F1599" s="1"/>
      <c r="G1599" s="1" t="str">
        <f>IF(ISNA(VLOOKUP($C1599,'DTEN TCAP Linkage deviceId'!$A$1:$A$20000,1,FALSE)),"No","Yes")</f>
        <v>No</v>
      </c>
      <c r="H1599" s="1" t="str">
        <f>IF(ISNA(VLOOKUP($C1599,'Provisioning Requester'!$F$3:$H$20000,2,FALSE)),"No","Yes")</f>
        <v>No</v>
      </c>
      <c r="I1599" s="1" t="str">
        <f>IF($H1599="Yes",VLOOKUP($C1599,'Provisioning Requester'!$F$3:$H$20000,3,FALSE),"-")</f>
        <v>-</v>
      </c>
      <c r="J1599" s="1" t="str">
        <f>IF(OR(D1599="SVCP", E1599="TRUE"), "No", IF(ISNA(VLOOKUP($C1599,'ProvResponder deviceId'!$A$1:$A$20000,1,FALSE)),"No","Yes"))</f>
        <v>No</v>
      </c>
      <c r="K1599" s="1" t="str">
        <f>IF($J1599="Yes",VLOOKUP($C1599,'ProvResponder deviceId'!$A$1:$C$20000,3,FALSE),"-")</f>
        <v>-</v>
      </c>
      <c r="L1599" s="1" t="str">
        <f t="shared" si="48"/>
        <v/>
      </c>
      <c r="M1599" s="1" t="str">
        <f t="shared" si="49"/>
        <v/>
      </c>
      <c r="N1599" s="1" t="str">
        <f>IF(ISBLANK($C1599),"",IF(ISNA(VLOOKUP($L1599,'result messages'!$H$3:$L$11,2,FALSE)),VLOOKUP($M1599,'result messages'!$H$3:$L$11,2,FALSE),VLOOKUP($L1599,'result messages'!$H$3:$L$11,2,FALSE)))</f>
        <v/>
      </c>
      <c r="O1599" s="1" t="str">
        <f>IF(ISBLANK($C1599),"",IF(ISNA(VLOOKUP($L1599,'result messages'!$H$3:$L$11,3,FALSE)),VLOOKUP($M1599,'result messages'!$H$3:$L$11,3,FALSE),VLOOKUP($L1599,'result messages'!$H$3:$L$11,3,FALSE)))</f>
        <v/>
      </c>
      <c r="P1599" s="1" t="str">
        <f>IF(ISBLANK($C1599),"",IF(ISNA(VLOOKUP($L1599,'result messages'!$H$3:$L$11,4,FALSE)),VLOOKUP($M1599,'result messages'!$H$3:$L$11,4,FALSE),VLOOKUP($L1599,'result messages'!$H$3:$L$11,4,FALSE)))</f>
        <v/>
      </c>
      <c r="Q1599" s="1" t="str">
        <f>IF(ISBLANK($C1599),"",IF(ISNA(VLOOKUP($L1599,'result messages'!$H$3:$L$11,5,FALSE)),VLOOKUP($M1599,'result messages'!$H$3:$L$11,5,FALSE),VLOOKUP($L1599,'result messages'!$H$3:$L$11,5,FALSE)))</f>
        <v/>
      </c>
    </row>
    <row r="1600" spans="1:17">
      <c r="A1600" s="1">
        <v>1597</v>
      </c>
      <c r="B1600" s="1"/>
      <c r="C1600" s="1"/>
      <c r="D1600" s="1"/>
      <c r="E1600" s="6"/>
      <c r="F1600" s="1"/>
      <c r="G1600" s="1" t="str">
        <f>IF(ISNA(VLOOKUP($C1600,'DTEN TCAP Linkage deviceId'!$A$1:$A$20000,1,FALSE)),"No","Yes")</f>
        <v>No</v>
      </c>
      <c r="H1600" s="1" t="str">
        <f>IF(ISNA(VLOOKUP($C1600,'Provisioning Requester'!$F$3:$H$20000,2,FALSE)),"No","Yes")</f>
        <v>No</v>
      </c>
      <c r="I1600" s="1" t="str">
        <f>IF($H1600="Yes",VLOOKUP($C1600,'Provisioning Requester'!$F$3:$H$20000,3,FALSE),"-")</f>
        <v>-</v>
      </c>
      <c r="J1600" s="1" t="str">
        <f>IF(OR(D1600="SVCP", E1600="TRUE"), "No", IF(ISNA(VLOOKUP($C1600,'ProvResponder deviceId'!$A$1:$A$20000,1,FALSE)),"No","Yes"))</f>
        <v>No</v>
      </c>
      <c r="K1600" s="1" t="str">
        <f>IF($J1600="Yes",VLOOKUP($C1600,'ProvResponder deviceId'!$A$1:$C$20000,3,FALSE),"-")</f>
        <v>-</v>
      </c>
      <c r="L1600" s="1" t="str">
        <f t="shared" si="48"/>
        <v/>
      </c>
      <c r="M1600" s="1" t="str">
        <f t="shared" si="49"/>
        <v/>
      </c>
      <c r="N1600" s="1" t="str">
        <f>IF(ISBLANK($C1600),"",IF(ISNA(VLOOKUP($L1600,'result messages'!$H$3:$L$11,2,FALSE)),VLOOKUP($M1600,'result messages'!$H$3:$L$11,2,FALSE),VLOOKUP($L1600,'result messages'!$H$3:$L$11,2,FALSE)))</f>
        <v/>
      </c>
      <c r="O1600" s="1" t="str">
        <f>IF(ISBLANK($C1600),"",IF(ISNA(VLOOKUP($L1600,'result messages'!$H$3:$L$11,3,FALSE)),VLOOKUP($M1600,'result messages'!$H$3:$L$11,3,FALSE),VLOOKUP($L1600,'result messages'!$H$3:$L$11,3,FALSE)))</f>
        <v/>
      </c>
      <c r="P1600" s="1" t="str">
        <f>IF(ISBLANK($C1600),"",IF(ISNA(VLOOKUP($L1600,'result messages'!$H$3:$L$11,4,FALSE)),VLOOKUP($M1600,'result messages'!$H$3:$L$11,4,FALSE),VLOOKUP($L1600,'result messages'!$H$3:$L$11,4,FALSE)))</f>
        <v/>
      </c>
      <c r="Q1600" s="1" t="str">
        <f>IF(ISBLANK($C1600),"",IF(ISNA(VLOOKUP($L1600,'result messages'!$H$3:$L$11,5,FALSE)),VLOOKUP($M1600,'result messages'!$H$3:$L$11,5,FALSE),VLOOKUP($L1600,'result messages'!$H$3:$L$11,5,FALSE)))</f>
        <v/>
      </c>
    </row>
    <row r="1601" spans="1:17">
      <c r="A1601" s="1">
        <v>1598</v>
      </c>
      <c r="B1601" s="1"/>
      <c r="C1601" s="1"/>
      <c r="D1601" s="1"/>
      <c r="E1601" s="6"/>
      <c r="F1601" s="1"/>
      <c r="G1601" s="1" t="str">
        <f>IF(ISNA(VLOOKUP($C1601,'DTEN TCAP Linkage deviceId'!$A$1:$A$20000,1,FALSE)),"No","Yes")</f>
        <v>No</v>
      </c>
      <c r="H1601" s="1" t="str">
        <f>IF(ISNA(VLOOKUP($C1601,'Provisioning Requester'!$F$3:$H$20000,2,FALSE)),"No","Yes")</f>
        <v>No</v>
      </c>
      <c r="I1601" s="1" t="str">
        <f>IF($H1601="Yes",VLOOKUP($C1601,'Provisioning Requester'!$F$3:$H$20000,3,FALSE),"-")</f>
        <v>-</v>
      </c>
      <c r="J1601" s="1" t="str">
        <f>IF(OR(D1601="SVCP", E1601="TRUE"), "No", IF(ISNA(VLOOKUP($C1601,'ProvResponder deviceId'!$A$1:$A$20000,1,FALSE)),"No","Yes"))</f>
        <v>No</v>
      </c>
      <c r="K1601" s="1" t="str">
        <f>IF($J1601="Yes",VLOOKUP($C1601,'ProvResponder deviceId'!$A$1:$C$20000,3,FALSE),"-")</f>
        <v>-</v>
      </c>
      <c r="L1601" s="1" t="str">
        <f t="shared" si="48"/>
        <v/>
      </c>
      <c r="M1601" s="1" t="str">
        <f t="shared" si="49"/>
        <v/>
      </c>
      <c r="N1601" s="1" t="str">
        <f>IF(ISBLANK($C1601),"",IF(ISNA(VLOOKUP($L1601,'result messages'!$H$3:$L$11,2,FALSE)),VLOOKUP($M1601,'result messages'!$H$3:$L$11,2,FALSE),VLOOKUP($L1601,'result messages'!$H$3:$L$11,2,FALSE)))</f>
        <v/>
      </c>
      <c r="O1601" s="1" t="str">
        <f>IF(ISBLANK($C1601),"",IF(ISNA(VLOOKUP($L1601,'result messages'!$H$3:$L$11,3,FALSE)),VLOOKUP($M1601,'result messages'!$H$3:$L$11,3,FALSE),VLOOKUP($L1601,'result messages'!$H$3:$L$11,3,FALSE)))</f>
        <v/>
      </c>
      <c r="P1601" s="1" t="str">
        <f>IF(ISBLANK($C1601),"",IF(ISNA(VLOOKUP($L1601,'result messages'!$H$3:$L$11,4,FALSE)),VLOOKUP($M1601,'result messages'!$H$3:$L$11,4,FALSE),VLOOKUP($L1601,'result messages'!$H$3:$L$11,4,FALSE)))</f>
        <v/>
      </c>
      <c r="Q1601" s="1" t="str">
        <f>IF(ISBLANK($C1601),"",IF(ISNA(VLOOKUP($L1601,'result messages'!$H$3:$L$11,5,FALSE)),VLOOKUP($M1601,'result messages'!$H$3:$L$11,5,FALSE),VLOOKUP($L1601,'result messages'!$H$3:$L$11,5,FALSE)))</f>
        <v/>
      </c>
    </row>
    <row r="1602" spans="1:17">
      <c r="A1602" s="1">
        <v>1599</v>
      </c>
      <c r="B1602" s="1"/>
      <c r="C1602" s="1"/>
      <c r="D1602" s="1"/>
      <c r="E1602" s="6"/>
      <c r="F1602" s="1"/>
      <c r="G1602" s="1" t="str">
        <f>IF(ISNA(VLOOKUP($C1602,'DTEN TCAP Linkage deviceId'!$A$1:$A$20000,1,FALSE)),"No","Yes")</f>
        <v>No</v>
      </c>
      <c r="H1602" s="1" t="str">
        <f>IF(ISNA(VLOOKUP($C1602,'Provisioning Requester'!$F$3:$H$20000,2,FALSE)),"No","Yes")</f>
        <v>No</v>
      </c>
      <c r="I1602" s="1" t="str">
        <f>IF($H1602="Yes",VLOOKUP($C1602,'Provisioning Requester'!$F$3:$H$20000,3,FALSE),"-")</f>
        <v>-</v>
      </c>
      <c r="J1602" s="1" t="str">
        <f>IF(OR(D1602="SVCP", E1602="TRUE"), "No", IF(ISNA(VLOOKUP($C1602,'ProvResponder deviceId'!$A$1:$A$20000,1,FALSE)),"No","Yes"))</f>
        <v>No</v>
      </c>
      <c r="K1602" s="1" t="str">
        <f>IF($J1602="Yes",VLOOKUP($C1602,'ProvResponder deviceId'!$A$1:$C$20000,3,FALSE),"-")</f>
        <v>-</v>
      </c>
      <c r="L1602" s="1" t="str">
        <f t="shared" si="48"/>
        <v/>
      </c>
      <c r="M1602" s="1" t="str">
        <f t="shared" si="49"/>
        <v/>
      </c>
      <c r="N1602" s="1" t="str">
        <f>IF(ISBLANK($C1602),"",IF(ISNA(VLOOKUP($L1602,'result messages'!$H$3:$L$11,2,FALSE)),VLOOKUP($M1602,'result messages'!$H$3:$L$11,2,FALSE),VLOOKUP($L1602,'result messages'!$H$3:$L$11,2,FALSE)))</f>
        <v/>
      </c>
      <c r="O1602" s="1" t="str">
        <f>IF(ISBLANK($C1602),"",IF(ISNA(VLOOKUP($L1602,'result messages'!$H$3:$L$11,3,FALSE)),VLOOKUP($M1602,'result messages'!$H$3:$L$11,3,FALSE),VLOOKUP($L1602,'result messages'!$H$3:$L$11,3,FALSE)))</f>
        <v/>
      </c>
      <c r="P1602" s="1" t="str">
        <f>IF(ISBLANK($C1602),"",IF(ISNA(VLOOKUP($L1602,'result messages'!$H$3:$L$11,4,FALSE)),VLOOKUP($M1602,'result messages'!$H$3:$L$11,4,FALSE),VLOOKUP($L1602,'result messages'!$H$3:$L$11,4,FALSE)))</f>
        <v/>
      </c>
      <c r="Q1602" s="1" t="str">
        <f>IF(ISBLANK($C1602),"",IF(ISNA(VLOOKUP($L1602,'result messages'!$H$3:$L$11,5,FALSE)),VLOOKUP($M1602,'result messages'!$H$3:$L$11,5,FALSE),VLOOKUP($L1602,'result messages'!$H$3:$L$11,5,FALSE)))</f>
        <v/>
      </c>
    </row>
    <row r="1603" spans="1:17">
      <c r="A1603" s="1">
        <v>1600</v>
      </c>
      <c r="B1603" s="1"/>
      <c r="C1603" s="1"/>
      <c r="D1603" s="1"/>
      <c r="E1603" s="6"/>
      <c r="F1603" s="1"/>
      <c r="G1603" s="1" t="str">
        <f>IF(ISNA(VLOOKUP($C1603,'DTEN TCAP Linkage deviceId'!$A$1:$A$20000,1,FALSE)),"No","Yes")</f>
        <v>No</v>
      </c>
      <c r="H1603" s="1" t="str">
        <f>IF(ISNA(VLOOKUP($C1603,'Provisioning Requester'!$F$3:$H$20000,2,FALSE)),"No","Yes")</f>
        <v>No</v>
      </c>
      <c r="I1603" s="1" t="str">
        <f>IF($H1603="Yes",VLOOKUP($C1603,'Provisioning Requester'!$F$3:$H$20000,3,FALSE),"-")</f>
        <v>-</v>
      </c>
      <c r="J1603" s="1" t="str">
        <f>IF(OR(D1603="SVCP", E1603="TRUE"), "No", IF(ISNA(VLOOKUP($C1603,'ProvResponder deviceId'!$A$1:$A$20000,1,FALSE)),"No","Yes"))</f>
        <v>No</v>
      </c>
      <c r="K1603" s="1" t="str">
        <f>IF($J1603="Yes",VLOOKUP($C1603,'ProvResponder deviceId'!$A$1:$C$20000,3,FALSE),"-")</f>
        <v>-</v>
      </c>
      <c r="L1603" s="1" t="str">
        <f t="shared" si="48"/>
        <v/>
      </c>
      <c r="M1603" s="1" t="str">
        <f t="shared" si="49"/>
        <v/>
      </c>
      <c r="N1603" s="1" t="str">
        <f>IF(ISBLANK($C1603),"",IF(ISNA(VLOOKUP($L1603,'result messages'!$H$3:$L$11,2,FALSE)),VLOOKUP($M1603,'result messages'!$H$3:$L$11,2,FALSE),VLOOKUP($L1603,'result messages'!$H$3:$L$11,2,FALSE)))</f>
        <v/>
      </c>
      <c r="O1603" s="1" t="str">
        <f>IF(ISBLANK($C1603),"",IF(ISNA(VLOOKUP($L1603,'result messages'!$H$3:$L$11,3,FALSE)),VLOOKUP($M1603,'result messages'!$H$3:$L$11,3,FALSE),VLOOKUP($L1603,'result messages'!$H$3:$L$11,3,FALSE)))</f>
        <v/>
      </c>
      <c r="P1603" s="1" t="str">
        <f>IF(ISBLANK($C1603),"",IF(ISNA(VLOOKUP($L1603,'result messages'!$H$3:$L$11,4,FALSE)),VLOOKUP($M1603,'result messages'!$H$3:$L$11,4,FALSE),VLOOKUP($L1603,'result messages'!$H$3:$L$11,4,FALSE)))</f>
        <v/>
      </c>
      <c r="Q1603" s="1" t="str">
        <f>IF(ISBLANK($C1603),"",IF(ISNA(VLOOKUP($L1603,'result messages'!$H$3:$L$11,5,FALSE)),VLOOKUP($M1603,'result messages'!$H$3:$L$11,5,FALSE),VLOOKUP($L1603,'result messages'!$H$3:$L$11,5,FALSE)))</f>
        <v/>
      </c>
    </row>
    <row r="1604" spans="1:17">
      <c r="A1604" s="1">
        <v>1601</v>
      </c>
      <c r="B1604" s="1"/>
      <c r="C1604" s="1"/>
      <c r="D1604" s="1"/>
      <c r="E1604" s="6"/>
      <c r="F1604" s="1"/>
      <c r="G1604" s="1" t="str">
        <f>IF(ISNA(VLOOKUP($C1604,'DTEN TCAP Linkage deviceId'!$A$1:$A$20000,1,FALSE)),"No","Yes")</f>
        <v>No</v>
      </c>
      <c r="H1604" s="1" t="str">
        <f>IF(ISNA(VLOOKUP($C1604,'Provisioning Requester'!$F$3:$H$20000,2,FALSE)),"No","Yes")</f>
        <v>No</v>
      </c>
      <c r="I1604" s="1" t="str">
        <f>IF($H1604="Yes",VLOOKUP($C1604,'Provisioning Requester'!$F$3:$H$20000,3,FALSE),"-")</f>
        <v>-</v>
      </c>
      <c r="J1604" s="1" t="str">
        <f>IF(OR(D1604="SVCP", E1604="TRUE"), "No", IF(ISNA(VLOOKUP($C1604,'ProvResponder deviceId'!$A$1:$A$20000,1,FALSE)),"No","Yes"))</f>
        <v>No</v>
      </c>
      <c r="K1604" s="1" t="str">
        <f>IF($J1604="Yes",VLOOKUP($C1604,'ProvResponder deviceId'!$A$1:$C$20000,3,FALSE),"-")</f>
        <v>-</v>
      </c>
      <c r="L1604" s="1" t="str">
        <f t="shared" si="48"/>
        <v/>
      </c>
      <c r="M1604" s="1" t="str">
        <f t="shared" si="49"/>
        <v/>
      </c>
      <c r="N1604" s="1" t="str">
        <f>IF(ISBLANK($C1604),"",IF(ISNA(VLOOKUP($L1604,'result messages'!$H$3:$L$11,2,FALSE)),VLOOKUP($M1604,'result messages'!$H$3:$L$11,2,FALSE),VLOOKUP($L1604,'result messages'!$H$3:$L$11,2,FALSE)))</f>
        <v/>
      </c>
      <c r="O1604" s="1" t="str">
        <f>IF(ISBLANK($C1604),"",IF(ISNA(VLOOKUP($L1604,'result messages'!$H$3:$L$11,3,FALSE)),VLOOKUP($M1604,'result messages'!$H$3:$L$11,3,FALSE),VLOOKUP($L1604,'result messages'!$H$3:$L$11,3,FALSE)))</f>
        <v/>
      </c>
      <c r="P1604" s="1" t="str">
        <f>IF(ISBLANK($C1604),"",IF(ISNA(VLOOKUP($L1604,'result messages'!$H$3:$L$11,4,FALSE)),VLOOKUP($M1604,'result messages'!$H$3:$L$11,4,FALSE),VLOOKUP($L1604,'result messages'!$H$3:$L$11,4,FALSE)))</f>
        <v/>
      </c>
      <c r="Q1604" s="1" t="str">
        <f>IF(ISBLANK($C1604),"",IF(ISNA(VLOOKUP($L1604,'result messages'!$H$3:$L$11,5,FALSE)),VLOOKUP($M1604,'result messages'!$H$3:$L$11,5,FALSE),VLOOKUP($L1604,'result messages'!$H$3:$L$11,5,FALSE)))</f>
        <v/>
      </c>
    </row>
    <row r="1605" spans="1:17">
      <c r="A1605" s="1">
        <v>1602</v>
      </c>
      <c r="B1605" s="1"/>
      <c r="C1605" s="1"/>
      <c r="D1605" s="1"/>
      <c r="E1605" s="6"/>
      <c r="F1605" s="1"/>
      <c r="G1605" s="1" t="str">
        <f>IF(ISNA(VLOOKUP($C1605,'DTEN TCAP Linkage deviceId'!$A$1:$A$20000,1,FALSE)),"No","Yes")</f>
        <v>No</v>
      </c>
      <c r="H1605" s="1" t="str">
        <f>IF(ISNA(VLOOKUP($C1605,'Provisioning Requester'!$F$3:$H$20000,2,FALSE)),"No","Yes")</f>
        <v>No</v>
      </c>
      <c r="I1605" s="1" t="str">
        <f>IF($H1605="Yes",VLOOKUP($C1605,'Provisioning Requester'!$F$3:$H$20000,3,FALSE),"-")</f>
        <v>-</v>
      </c>
      <c r="J1605" s="1" t="str">
        <f>IF(OR(D1605="SVCP", E1605="TRUE"), "No", IF(ISNA(VLOOKUP($C1605,'ProvResponder deviceId'!$A$1:$A$20000,1,FALSE)),"No","Yes"))</f>
        <v>No</v>
      </c>
      <c r="K1605" s="1" t="str">
        <f>IF($J1605="Yes",VLOOKUP($C1605,'ProvResponder deviceId'!$A$1:$C$20000,3,FALSE),"-")</f>
        <v>-</v>
      </c>
      <c r="L1605" s="1" t="str">
        <f t="shared" ref="L1605:L1668" si="50">IF(ISBLANK($C1605),"",$D1605&amp;$E1605&amp;$G1605&amp;$H1605&amp;$I1605&amp;$J1605&amp;$K1605)</f>
        <v/>
      </c>
      <c r="M1605" s="1" t="str">
        <f t="shared" ref="M1605:M1668" si="51">IF(ISBLANK($C1605),"",$D1605&amp;$E1605&amp;$G1605&amp;$H1605&amp;$I1605&amp;$J1605&amp;"other")</f>
        <v/>
      </c>
      <c r="N1605" s="1" t="str">
        <f>IF(ISBLANK($C1605),"",IF(ISNA(VLOOKUP($L1605,'result messages'!$H$3:$L$11,2,FALSE)),VLOOKUP($M1605,'result messages'!$H$3:$L$11,2,FALSE),VLOOKUP($L1605,'result messages'!$H$3:$L$11,2,FALSE)))</f>
        <v/>
      </c>
      <c r="O1605" s="1" t="str">
        <f>IF(ISBLANK($C1605),"",IF(ISNA(VLOOKUP($L1605,'result messages'!$H$3:$L$11,3,FALSE)),VLOOKUP($M1605,'result messages'!$H$3:$L$11,3,FALSE),VLOOKUP($L1605,'result messages'!$H$3:$L$11,3,FALSE)))</f>
        <v/>
      </c>
      <c r="P1605" s="1" t="str">
        <f>IF(ISBLANK($C1605),"",IF(ISNA(VLOOKUP($L1605,'result messages'!$H$3:$L$11,4,FALSE)),VLOOKUP($M1605,'result messages'!$H$3:$L$11,4,FALSE),VLOOKUP($L1605,'result messages'!$H$3:$L$11,4,FALSE)))</f>
        <v/>
      </c>
      <c r="Q1605" s="1" t="str">
        <f>IF(ISBLANK($C1605),"",IF(ISNA(VLOOKUP($L1605,'result messages'!$H$3:$L$11,5,FALSE)),VLOOKUP($M1605,'result messages'!$H$3:$L$11,5,FALSE),VLOOKUP($L1605,'result messages'!$H$3:$L$11,5,FALSE)))</f>
        <v/>
      </c>
    </row>
    <row r="1606" spans="1:17">
      <c r="A1606" s="1">
        <v>1603</v>
      </c>
      <c r="B1606" s="1"/>
      <c r="C1606" s="1"/>
      <c r="D1606" s="1"/>
      <c r="E1606" s="6"/>
      <c r="F1606" s="1"/>
      <c r="G1606" s="1" t="str">
        <f>IF(ISNA(VLOOKUP($C1606,'DTEN TCAP Linkage deviceId'!$A$1:$A$20000,1,FALSE)),"No","Yes")</f>
        <v>No</v>
      </c>
      <c r="H1606" s="1" t="str">
        <f>IF(ISNA(VLOOKUP($C1606,'Provisioning Requester'!$F$3:$H$20000,2,FALSE)),"No","Yes")</f>
        <v>No</v>
      </c>
      <c r="I1606" s="1" t="str">
        <f>IF($H1606="Yes",VLOOKUP($C1606,'Provisioning Requester'!$F$3:$H$20000,3,FALSE),"-")</f>
        <v>-</v>
      </c>
      <c r="J1606" s="1" t="str">
        <f>IF(OR(D1606="SVCP", E1606="TRUE"), "No", IF(ISNA(VLOOKUP($C1606,'ProvResponder deviceId'!$A$1:$A$20000,1,FALSE)),"No","Yes"))</f>
        <v>No</v>
      </c>
      <c r="K1606" s="1" t="str">
        <f>IF($J1606="Yes",VLOOKUP($C1606,'ProvResponder deviceId'!$A$1:$C$20000,3,FALSE),"-")</f>
        <v>-</v>
      </c>
      <c r="L1606" s="1" t="str">
        <f t="shared" si="50"/>
        <v/>
      </c>
      <c r="M1606" s="1" t="str">
        <f t="shared" si="51"/>
        <v/>
      </c>
      <c r="N1606" s="1" t="str">
        <f>IF(ISBLANK($C1606),"",IF(ISNA(VLOOKUP($L1606,'result messages'!$H$3:$L$11,2,FALSE)),VLOOKUP($M1606,'result messages'!$H$3:$L$11,2,FALSE),VLOOKUP($L1606,'result messages'!$H$3:$L$11,2,FALSE)))</f>
        <v/>
      </c>
      <c r="O1606" s="1" t="str">
        <f>IF(ISBLANK($C1606),"",IF(ISNA(VLOOKUP($L1606,'result messages'!$H$3:$L$11,3,FALSE)),VLOOKUP($M1606,'result messages'!$H$3:$L$11,3,FALSE),VLOOKUP($L1606,'result messages'!$H$3:$L$11,3,FALSE)))</f>
        <v/>
      </c>
      <c r="P1606" s="1" t="str">
        <f>IF(ISBLANK($C1606),"",IF(ISNA(VLOOKUP($L1606,'result messages'!$H$3:$L$11,4,FALSE)),VLOOKUP($M1606,'result messages'!$H$3:$L$11,4,FALSE),VLOOKUP($L1606,'result messages'!$H$3:$L$11,4,FALSE)))</f>
        <v/>
      </c>
      <c r="Q1606" s="1" t="str">
        <f>IF(ISBLANK($C1606),"",IF(ISNA(VLOOKUP($L1606,'result messages'!$H$3:$L$11,5,FALSE)),VLOOKUP($M1606,'result messages'!$H$3:$L$11,5,FALSE),VLOOKUP($L1606,'result messages'!$H$3:$L$11,5,FALSE)))</f>
        <v/>
      </c>
    </row>
    <row r="1607" spans="1:17">
      <c r="A1607" s="1">
        <v>1604</v>
      </c>
      <c r="B1607" s="1"/>
      <c r="C1607" s="1"/>
      <c r="D1607" s="1"/>
      <c r="E1607" s="6"/>
      <c r="F1607" s="1"/>
      <c r="G1607" s="1" t="str">
        <f>IF(ISNA(VLOOKUP($C1607,'DTEN TCAP Linkage deviceId'!$A$1:$A$20000,1,FALSE)),"No","Yes")</f>
        <v>No</v>
      </c>
      <c r="H1607" s="1" t="str">
        <f>IF(ISNA(VLOOKUP($C1607,'Provisioning Requester'!$F$3:$H$20000,2,FALSE)),"No","Yes")</f>
        <v>No</v>
      </c>
      <c r="I1607" s="1" t="str">
        <f>IF($H1607="Yes",VLOOKUP($C1607,'Provisioning Requester'!$F$3:$H$20000,3,FALSE),"-")</f>
        <v>-</v>
      </c>
      <c r="J1607" s="1" t="str">
        <f>IF(OR(D1607="SVCP", E1607="TRUE"), "No", IF(ISNA(VLOOKUP($C1607,'ProvResponder deviceId'!$A$1:$A$20000,1,FALSE)),"No","Yes"))</f>
        <v>No</v>
      </c>
      <c r="K1607" s="1" t="str">
        <f>IF($J1607="Yes",VLOOKUP($C1607,'ProvResponder deviceId'!$A$1:$C$20000,3,FALSE),"-")</f>
        <v>-</v>
      </c>
      <c r="L1607" s="1" t="str">
        <f t="shared" si="50"/>
        <v/>
      </c>
      <c r="M1607" s="1" t="str">
        <f t="shared" si="51"/>
        <v/>
      </c>
      <c r="N1607" s="1" t="str">
        <f>IF(ISBLANK($C1607),"",IF(ISNA(VLOOKUP($L1607,'result messages'!$H$3:$L$11,2,FALSE)),VLOOKUP($M1607,'result messages'!$H$3:$L$11,2,FALSE),VLOOKUP($L1607,'result messages'!$H$3:$L$11,2,FALSE)))</f>
        <v/>
      </c>
      <c r="O1607" s="1" t="str">
        <f>IF(ISBLANK($C1607),"",IF(ISNA(VLOOKUP($L1607,'result messages'!$H$3:$L$11,3,FALSE)),VLOOKUP($M1607,'result messages'!$H$3:$L$11,3,FALSE),VLOOKUP($L1607,'result messages'!$H$3:$L$11,3,FALSE)))</f>
        <v/>
      </c>
      <c r="P1607" s="1" t="str">
        <f>IF(ISBLANK($C1607),"",IF(ISNA(VLOOKUP($L1607,'result messages'!$H$3:$L$11,4,FALSE)),VLOOKUP($M1607,'result messages'!$H$3:$L$11,4,FALSE),VLOOKUP($L1607,'result messages'!$H$3:$L$11,4,FALSE)))</f>
        <v/>
      </c>
      <c r="Q1607" s="1" t="str">
        <f>IF(ISBLANK($C1607),"",IF(ISNA(VLOOKUP($L1607,'result messages'!$H$3:$L$11,5,FALSE)),VLOOKUP($M1607,'result messages'!$H$3:$L$11,5,FALSE),VLOOKUP($L1607,'result messages'!$H$3:$L$11,5,FALSE)))</f>
        <v/>
      </c>
    </row>
    <row r="1608" spans="1:17">
      <c r="A1608" s="1">
        <v>1605</v>
      </c>
      <c r="B1608" s="1"/>
      <c r="C1608" s="1"/>
      <c r="D1608" s="1"/>
      <c r="E1608" s="6"/>
      <c r="F1608" s="1"/>
      <c r="G1608" s="1" t="str">
        <f>IF(ISNA(VLOOKUP($C1608,'DTEN TCAP Linkage deviceId'!$A$1:$A$20000,1,FALSE)),"No","Yes")</f>
        <v>No</v>
      </c>
      <c r="H1608" s="1" t="str">
        <f>IF(ISNA(VLOOKUP($C1608,'Provisioning Requester'!$F$3:$H$20000,2,FALSE)),"No","Yes")</f>
        <v>No</v>
      </c>
      <c r="I1608" s="1" t="str">
        <f>IF($H1608="Yes",VLOOKUP($C1608,'Provisioning Requester'!$F$3:$H$20000,3,FALSE),"-")</f>
        <v>-</v>
      </c>
      <c r="J1608" s="1" t="str">
        <f>IF(OR(D1608="SVCP", E1608="TRUE"), "No", IF(ISNA(VLOOKUP($C1608,'ProvResponder deviceId'!$A$1:$A$20000,1,FALSE)),"No","Yes"))</f>
        <v>No</v>
      </c>
      <c r="K1608" s="1" t="str">
        <f>IF($J1608="Yes",VLOOKUP($C1608,'ProvResponder deviceId'!$A$1:$C$20000,3,FALSE),"-")</f>
        <v>-</v>
      </c>
      <c r="L1608" s="1" t="str">
        <f t="shared" si="50"/>
        <v/>
      </c>
      <c r="M1608" s="1" t="str">
        <f t="shared" si="51"/>
        <v/>
      </c>
      <c r="N1608" s="1" t="str">
        <f>IF(ISBLANK($C1608),"",IF(ISNA(VLOOKUP($L1608,'result messages'!$H$3:$L$11,2,FALSE)),VLOOKUP($M1608,'result messages'!$H$3:$L$11,2,FALSE),VLOOKUP($L1608,'result messages'!$H$3:$L$11,2,FALSE)))</f>
        <v/>
      </c>
      <c r="O1608" s="1" t="str">
        <f>IF(ISBLANK($C1608),"",IF(ISNA(VLOOKUP($L1608,'result messages'!$H$3:$L$11,3,FALSE)),VLOOKUP($M1608,'result messages'!$H$3:$L$11,3,FALSE),VLOOKUP($L1608,'result messages'!$H$3:$L$11,3,FALSE)))</f>
        <v/>
      </c>
      <c r="P1608" s="1" t="str">
        <f>IF(ISBLANK($C1608),"",IF(ISNA(VLOOKUP($L1608,'result messages'!$H$3:$L$11,4,FALSE)),VLOOKUP($M1608,'result messages'!$H$3:$L$11,4,FALSE),VLOOKUP($L1608,'result messages'!$H$3:$L$11,4,FALSE)))</f>
        <v/>
      </c>
      <c r="Q1608" s="1" t="str">
        <f>IF(ISBLANK($C1608),"",IF(ISNA(VLOOKUP($L1608,'result messages'!$H$3:$L$11,5,FALSE)),VLOOKUP($M1608,'result messages'!$H$3:$L$11,5,FALSE),VLOOKUP($L1608,'result messages'!$H$3:$L$11,5,FALSE)))</f>
        <v/>
      </c>
    </row>
    <row r="1609" spans="1:17">
      <c r="A1609" s="1">
        <v>1606</v>
      </c>
      <c r="B1609" s="1"/>
      <c r="C1609" s="1"/>
      <c r="D1609" s="1"/>
      <c r="E1609" s="6"/>
      <c r="F1609" s="1"/>
      <c r="G1609" s="1" t="str">
        <f>IF(ISNA(VLOOKUP($C1609,'DTEN TCAP Linkage deviceId'!$A$1:$A$20000,1,FALSE)),"No","Yes")</f>
        <v>No</v>
      </c>
      <c r="H1609" s="1" t="str">
        <f>IF(ISNA(VLOOKUP($C1609,'Provisioning Requester'!$F$3:$H$20000,2,FALSE)),"No","Yes")</f>
        <v>No</v>
      </c>
      <c r="I1609" s="1" t="str">
        <f>IF($H1609="Yes",VLOOKUP($C1609,'Provisioning Requester'!$F$3:$H$20000,3,FALSE),"-")</f>
        <v>-</v>
      </c>
      <c r="J1609" s="1" t="str">
        <f>IF(OR(D1609="SVCP", E1609="TRUE"), "No", IF(ISNA(VLOOKUP($C1609,'ProvResponder deviceId'!$A$1:$A$20000,1,FALSE)),"No","Yes"))</f>
        <v>No</v>
      </c>
      <c r="K1609" s="1" t="str">
        <f>IF($J1609="Yes",VLOOKUP($C1609,'ProvResponder deviceId'!$A$1:$C$20000,3,FALSE),"-")</f>
        <v>-</v>
      </c>
      <c r="L1609" s="1" t="str">
        <f t="shared" si="50"/>
        <v/>
      </c>
      <c r="M1609" s="1" t="str">
        <f t="shared" si="51"/>
        <v/>
      </c>
      <c r="N1609" s="1" t="str">
        <f>IF(ISBLANK($C1609),"",IF(ISNA(VLOOKUP($L1609,'result messages'!$H$3:$L$11,2,FALSE)),VLOOKUP($M1609,'result messages'!$H$3:$L$11,2,FALSE),VLOOKUP($L1609,'result messages'!$H$3:$L$11,2,FALSE)))</f>
        <v/>
      </c>
      <c r="O1609" s="1" t="str">
        <f>IF(ISBLANK($C1609),"",IF(ISNA(VLOOKUP($L1609,'result messages'!$H$3:$L$11,3,FALSE)),VLOOKUP($M1609,'result messages'!$H$3:$L$11,3,FALSE),VLOOKUP($L1609,'result messages'!$H$3:$L$11,3,FALSE)))</f>
        <v/>
      </c>
      <c r="P1609" s="1" t="str">
        <f>IF(ISBLANK($C1609),"",IF(ISNA(VLOOKUP($L1609,'result messages'!$H$3:$L$11,4,FALSE)),VLOOKUP($M1609,'result messages'!$H$3:$L$11,4,FALSE),VLOOKUP($L1609,'result messages'!$H$3:$L$11,4,FALSE)))</f>
        <v/>
      </c>
      <c r="Q1609" s="1" t="str">
        <f>IF(ISBLANK($C1609),"",IF(ISNA(VLOOKUP($L1609,'result messages'!$H$3:$L$11,5,FALSE)),VLOOKUP($M1609,'result messages'!$H$3:$L$11,5,FALSE),VLOOKUP($L1609,'result messages'!$H$3:$L$11,5,FALSE)))</f>
        <v/>
      </c>
    </row>
    <row r="1610" spans="1:17">
      <c r="A1610" s="1">
        <v>1607</v>
      </c>
      <c r="B1610" s="1"/>
      <c r="C1610" s="1"/>
      <c r="D1610" s="1"/>
      <c r="E1610" s="6"/>
      <c r="F1610" s="1"/>
      <c r="G1610" s="1" t="str">
        <f>IF(ISNA(VLOOKUP($C1610,'DTEN TCAP Linkage deviceId'!$A$1:$A$20000,1,FALSE)),"No","Yes")</f>
        <v>No</v>
      </c>
      <c r="H1610" s="1" t="str">
        <f>IF(ISNA(VLOOKUP($C1610,'Provisioning Requester'!$F$3:$H$20000,2,FALSE)),"No","Yes")</f>
        <v>No</v>
      </c>
      <c r="I1610" s="1" t="str">
        <f>IF($H1610="Yes",VLOOKUP($C1610,'Provisioning Requester'!$F$3:$H$20000,3,FALSE),"-")</f>
        <v>-</v>
      </c>
      <c r="J1610" s="1" t="str">
        <f>IF(OR(D1610="SVCP", E1610="TRUE"), "No", IF(ISNA(VLOOKUP($C1610,'ProvResponder deviceId'!$A$1:$A$20000,1,FALSE)),"No","Yes"))</f>
        <v>No</v>
      </c>
      <c r="K1610" s="1" t="str">
        <f>IF($J1610="Yes",VLOOKUP($C1610,'ProvResponder deviceId'!$A$1:$C$20000,3,FALSE),"-")</f>
        <v>-</v>
      </c>
      <c r="L1610" s="1" t="str">
        <f t="shared" si="50"/>
        <v/>
      </c>
      <c r="M1610" s="1" t="str">
        <f t="shared" si="51"/>
        <v/>
      </c>
      <c r="N1610" s="1" t="str">
        <f>IF(ISBLANK($C1610),"",IF(ISNA(VLOOKUP($L1610,'result messages'!$H$3:$L$11,2,FALSE)),VLOOKUP($M1610,'result messages'!$H$3:$L$11,2,FALSE),VLOOKUP($L1610,'result messages'!$H$3:$L$11,2,FALSE)))</f>
        <v/>
      </c>
      <c r="O1610" s="1" t="str">
        <f>IF(ISBLANK($C1610),"",IF(ISNA(VLOOKUP($L1610,'result messages'!$H$3:$L$11,3,FALSE)),VLOOKUP($M1610,'result messages'!$H$3:$L$11,3,FALSE),VLOOKUP($L1610,'result messages'!$H$3:$L$11,3,FALSE)))</f>
        <v/>
      </c>
      <c r="P1610" s="1" t="str">
        <f>IF(ISBLANK($C1610),"",IF(ISNA(VLOOKUP($L1610,'result messages'!$H$3:$L$11,4,FALSE)),VLOOKUP($M1610,'result messages'!$H$3:$L$11,4,FALSE),VLOOKUP($L1610,'result messages'!$H$3:$L$11,4,FALSE)))</f>
        <v/>
      </c>
      <c r="Q1610" s="1" t="str">
        <f>IF(ISBLANK($C1610),"",IF(ISNA(VLOOKUP($L1610,'result messages'!$H$3:$L$11,5,FALSE)),VLOOKUP($M1610,'result messages'!$H$3:$L$11,5,FALSE),VLOOKUP($L1610,'result messages'!$H$3:$L$11,5,FALSE)))</f>
        <v/>
      </c>
    </row>
    <row r="1611" spans="1:17">
      <c r="A1611" s="1">
        <v>1608</v>
      </c>
      <c r="B1611" s="1"/>
      <c r="C1611" s="1"/>
      <c r="D1611" s="1"/>
      <c r="E1611" s="6"/>
      <c r="F1611" s="1"/>
      <c r="G1611" s="1" t="str">
        <f>IF(ISNA(VLOOKUP($C1611,'DTEN TCAP Linkage deviceId'!$A$1:$A$20000,1,FALSE)),"No","Yes")</f>
        <v>No</v>
      </c>
      <c r="H1611" s="1" t="str">
        <f>IF(ISNA(VLOOKUP($C1611,'Provisioning Requester'!$F$3:$H$20000,2,FALSE)),"No","Yes")</f>
        <v>No</v>
      </c>
      <c r="I1611" s="1" t="str">
        <f>IF($H1611="Yes",VLOOKUP($C1611,'Provisioning Requester'!$F$3:$H$20000,3,FALSE),"-")</f>
        <v>-</v>
      </c>
      <c r="J1611" s="1" t="str">
        <f>IF(OR(D1611="SVCP", E1611="TRUE"), "No", IF(ISNA(VLOOKUP($C1611,'ProvResponder deviceId'!$A$1:$A$20000,1,FALSE)),"No","Yes"))</f>
        <v>No</v>
      </c>
      <c r="K1611" s="1" t="str">
        <f>IF($J1611="Yes",VLOOKUP($C1611,'ProvResponder deviceId'!$A$1:$C$20000,3,FALSE),"-")</f>
        <v>-</v>
      </c>
      <c r="L1611" s="1" t="str">
        <f t="shared" si="50"/>
        <v/>
      </c>
      <c r="M1611" s="1" t="str">
        <f t="shared" si="51"/>
        <v/>
      </c>
      <c r="N1611" s="1" t="str">
        <f>IF(ISBLANK($C1611),"",IF(ISNA(VLOOKUP($L1611,'result messages'!$H$3:$L$11,2,FALSE)),VLOOKUP($M1611,'result messages'!$H$3:$L$11,2,FALSE),VLOOKUP($L1611,'result messages'!$H$3:$L$11,2,FALSE)))</f>
        <v/>
      </c>
      <c r="O1611" s="1" t="str">
        <f>IF(ISBLANK($C1611),"",IF(ISNA(VLOOKUP($L1611,'result messages'!$H$3:$L$11,3,FALSE)),VLOOKUP($M1611,'result messages'!$H$3:$L$11,3,FALSE),VLOOKUP($L1611,'result messages'!$H$3:$L$11,3,FALSE)))</f>
        <v/>
      </c>
      <c r="P1611" s="1" t="str">
        <f>IF(ISBLANK($C1611),"",IF(ISNA(VLOOKUP($L1611,'result messages'!$H$3:$L$11,4,FALSE)),VLOOKUP($M1611,'result messages'!$H$3:$L$11,4,FALSE),VLOOKUP($L1611,'result messages'!$H$3:$L$11,4,FALSE)))</f>
        <v/>
      </c>
      <c r="Q1611" s="1" t="str">
        <f>IF(ISBLANK($C1611),"",IF(ISNA(VLOOKUP($L1611,'result messages'!$H$3:$L$11,5,FALSE)),VLOOKUP($M1611,'result messages'!$H$3:$L$11,5,FALSE),VLOOKUP($L1611,'result messages'!$H$3:$L$11,5,FALSE)))</f>
        <v/>
      </c>
    </row>
    <row r="1612" spans="1:17">
      <c r="A1612" s="1">
        <v>1609</v>
      </c>
      <c r="B1612" s="1"/>
      <c r="C1612" s="1"/>
      <c r="D1612" s="1"/>
      <c r="E1612" s="6"/>
      <c r="F1612" s="1"/>
      <c r="G1612" s="1" t="str">
        <f>IF(ISNA(VLOOKUP($C1612,'DTEN TCAP Linkage deviceId'!$A$1:$A$20000,1,FALSE)),"No","Yes")</f>
        <v>No</v>
      </c>
      <c r="H1612" s="1" t="str">
        <f>IF(ISNA(VLOOKUP($C1612,'Provisioning Requester'!$F$3:$H$20000,2,FALSE)),"No","Yes")</f>
        <v>No</v>
      </c>
      <c r="I1612" s="1" t="str">
        <f>IF($H1612="Yes",VLOOKUP($C1612,'Provisioning Requester'!$F$3:$H$20000,3,FALSE),"-")</f>
        <v>-</v>
      </c>
      <c r="J1612" s="1" t="str">
        <f>IF(OR(D1612="SVCP", E1612="TRUE"), "No", IF(ISNA(VLOOKUP($C1612,'ProvResponder deviceId'!$A$1:$A$20000,1,FALSE)),"No","Yes"))</f>
        <v>No</v>
      </c>
      <c r="K1612" s="1" t="str">
        <f>IF($J1612="Yes",VLOOKUP($C1612,'ProvResponder deviceId'!$A$1:$C$20000,3,FALSE),"-")</f>
        <v>-</v>
      </c>
      <c r="L1612" s="1" t="str">
        <f t="shared" si="50"/>
        <v/>
      </c>
      <c r="M1612" s="1" t="str">
        <f t="shared" si="51"/>
        <v/>
      </c>
      <c r="N1612" s="1" t="str">
        <f>IF(ISBLANK($C1612),"",IF(ISNA(VLOOKUP($L1612,'result messages'!$H$3:$L$11,2,FALSE)),VLOOKUP($M1612,'result messages'!$H$3:$L$11,2,FALSE),VLOOKUP($L1612,'result messages'!$H$3:$L$11,2,FALSE)))</f>
        <v/>
      </c>
      <c r="O1612" s="1" t="str">
        <f>IF(ISBLANK($C1612),"",IF(ISNA(VLOOKUP($L1612,'result messages'!$H$3:$L$11,3,FALSE)),VLOOKUP($M1612,'result messages'!$H$3:$L$11,3,FALSE),VLOOKUP($L1612,'result messages'!$H$3:$L$11,3,FALSE)))</f>
        <v/>
      </c>
      <c r="P1612" s="1" t="str">
        <f>IF(ISBLANK($C1612),"",IF(ISNA(VLOOKUP($L1612,'result messages'!$H$3:$L$11,4,FALSE)),VLOOKUP($M1612,'result messages'!$H$3:$L$11,4,FALSE),VLOOKUP($L1612,'result messages'!$H$3:$L$11,4,FALSE)))</f>
        <v/>
      </c>
      <c r="Q1612" s="1" t="str">
        <f>IF(ISBLANK($C1612),"",IF(ISNA(VLOOKUP($L1612,'result messages'!$H$3:$L$11,5,FALSE)),VLOOKUP($M1612,'result messages'!$H$3:$L$11,5,FALSE),VLOOKUP($L1612,'result messages'!$H$3:$L$11,5,FALSE)))</f>
        <v/>
      </c>
    </row>
    <row r="1613" spans="1:17">
      <c r="A1613" s="1">
        <v>1610</v>
      </c>
      <c r="B1613" s="1"/>
      <c r="C1613" s="1"/>
      <c r="D1613" s="1"/>
      <c r="E1613" s="6"/>
      <c r="F1613" s="1"/>
      <c r="G1613" s="1" t="str">
        <f>IF(ISNA(VLOOKUP($C1613,'DTEN TCAP Linkage deviceId'!$A$1:$A$20000,1,FALSE)),"No","Yes")</f>
        <v>No</v>
      </c>
      <c r="H1613" s="1" t="str">
        <f>IF(ISNA(VLOOKUP($C1613,'Provisioning Requester'!$F$3:$H$20000,2,FALSE)),"No","Yes")</f>
        <v>No</v>
      </c>
      <c r="I1613" s="1" t="str">
        <f>IF($H1613="Yes",VLOOKUP($C1613,'Provisioning Requester'!$F$3:$H$20000,3,FALSE),"-")</f>
        <v>-</v>
      </c>
      <c r="J1613" s="1" t="str">
        <f>IF(OR(D1613="SVCP", E1613="TRUE"), "No", IF(ISNA(VLOOKUP($C1613,'ProvResponder deviceId'!$A$1:$A$20000,1,FALSE)),"No","Yes"))</f>
        <v>No</v>
      </c>
      <c r="K1613" s="1" t="str">
        <f>IF($J1613="Yes",VLOOKUP($C1613,'ProvResponder deviceId'!$A$1:$C$20000,3,FALSE),"-")</f>
        <v>-</v>
      </c>
      <c r="L1613" s="1" t="str">
        <f t="shared" si="50"/>
        <v/>
      </c>
      <c r="M1613" s="1" t="str">
        <f t="shared" si="51"/>
        <v/>
      </c>
      <c r="N1613" s="1" t="str">
        <f>IF(ISBLANK($C1613),"",IF(ISNA(VLOOKUP($L1613,'result messages'!$H$3:$L$11,2,FALSE)),VLOOKUP($M1613,'result messages'!$H$3:$L$11,2,FALSE),VLOOKUP($L1613,'result messages'!$H$3:$L$11,2,FALSE)))</f>
        <v/>
      </c>
      <c r="O1613" s="1" t="str">
        <f>IF(ISBLANK($C1613),"",IF(ISNA(VLOOKUP($L1613,'result messages'!$H$3:$L$11,3,FALSE)),VLOOKUP($M1613,'result messages'!$H$3:$L$11,3,FALSE),VLOOKUP($L1613,'result messages'!$H$3:$L$11,3,FALSE)))</f>
        <v/>
      </c>
      <c r="P1613" s="1" t="str">
        <f>IF(ISBLANK($C1613),"",IF(ISNA(VLOOKUP($L1613,'result messages'!$H$3:$L$11,4,FALSE)),VLOOKUP($M1613,'result messages'!$H$3:$L$11,4,FALSE),VLOOKUP($L1613,'result messages'!$H$3:$L$11,4,FALSE)))</f>
        <v/>
      </c>
      <c r="Q1613" s="1" t="str">
        <f>IF(ISBLANK($C1613),"",IF(ISNA(VLOOKUP($L1613,'result messages'!$H$3:$L$11,5,FALSE)),VLOOKUP($M1613,'result messages'!$H$3:$L$11,5,FALSE),VLOOKUP($L1613,'result messages'!$H$3:$L$11,5,FALSE)))</f>
        <v/>
      </c>
    </row>
    <row r="1614" spans="1:17">
      <c r="A1614" s="1">
        <v>1611</v>
      </c>
      <c r="B1614" s="1"/>
      <c r="C1614" s="1"/>
      <c r="D1614" s="1"/>
      <c r="E1614" s="6"/>
      <c r="F1614" s="1"/>
      <c r="G1614" s="1" t="str">
        <f>IF(ISNA(VLOOKUP($C1614,'DTEN TCAP Linkage deviceId'!$A$1:$A$20000,1,FALSE)),"No","Yes")</f>
        <v>No</v>
      </c>
      <c r="H1614" s="1" t="str">
        <f>IF(ISNA(VLOOKUP($C1614,'Provisioning Requester'!$F$3:$H$20000,2,FALSE)),"No","Yes")</f>
        <v>No</v>
      </c>
      <c r="I1614" s="1" t="str">
        <f>IF($H1614="Yes",VLOOKUP($C1614,'Provisioning Requester'!$F$3:$H$20000,3,FALSE),"-")</f>
        <v>-</v>
      </c>
      <c r="J1614" s="1" t="str">
        <f>IF(OR(D1614="SVCP", E1614="TRUE"), "No", IF(ISNA(VLOOKUP($C1614,'ProvResponder deviceId'!$A$1:$A$20000,1,FALSE)),"No","Yes"))</f>
        <v>No</v>
      </c>
      <c r="K1614" s="1" t="str">
        <f>IF($J1614="Yes",VLOOKUP($C1614,'ProvResponder deviceId'!$A$1:$C$20000,3,FALSE),"-")</f>
        <v>-</v>
      </c>
      <c r="L1614" s="1" t="str">
        <f t="shared" si="50"/>
        <v/>
      </c>
      <c r="M1614" s="1" t="str">
        <f t="shared" si="51"/>
        <v/>
      </c>
      <c r="N1614" s="1" t="str">
        <f>IF(ISBLANK($C1614),"",IF(ISNA(VLOOKUP($L1614,'result messages'!$H$3:$L$11,2,FALSE)),VLOOKUP($M1614,'result messages'!$H$3:$L$11,2,FALSE),VLOOKUP($L1614,'result messages'!$H$3:$L$11,2,FALSE)))</f>
        <v/>
      </c>
      <c r="O1614" s="1" t="str">
        <f>IF(ISBLANK($C1614),"",IF(ISNA(VLOOKUP($L1614,'result messages'!$H$3:$L$11,3,FALSE)),VLOOKUP($M1614,'result messages'!$H$3:$L$11,3,FALSE),VLOOKUP($L1614,'result messages'!$H$3:$L$11,3,FALSE)))</f>
        <v/>
      </c>
      <c r="P1614" s="1" t="str">
        <f>IF(ISBLANK($C1614),"",IF(ISNA(VLOOKUP($L1614,'result messages'!$H$3:$L$11,4,FALSE)),VLOOKUP($M1614,'result messages'!$H$3:$L$11,4,FALSE),VLOOKUP($L1614,'result messages'!$H$3:$L$11,4,FALSE)))</f>
        <v/>
      </c>
      <c r="Q1614" s="1" t="str">
        <f>IF(ISBLANK($C1614),"",IF(ISNA(VLOOKUP($L1614,'result messages'!$H$3:$L$11,5,FALSE)),VLOOKUP($M1614,'result messages'!$H$3:$L$11,5,FALSE),VLOOKUP($L1614,'result messages'!$H$3:$L$11,5,FALSE)))</f>
        <v/>
      </c>
    </row>
    <row r="1615" spans="1:17">
      <c r="A1615" s="1">
        <v>1612</v>
      </c>
      <c r="B1615" s="1"/>
      <c r="C1615" s="1"/>
      <c r="D1615" s="1"/>
      <c r="E1615" s="6"/>
      <c r="F1615" s="1"/>
      <c r="G1615" s="1" t="str">
        <f>IF(ISNA(VLOOKUP($C1615,'DTEN TCAP Linkage deviceId'!$A$1:$A$20000,1,FALSE)),"No","Yes")</f>
        <v>No</v>
      </c>
      <c r="H1615" s="1" t="str">
        <f>IF(ISNA(VLOOKUP($C1615,'Provisioning Requester'!$F$3:$H$20000,2,FALSE)),"No","Yes")</f>
        <v>No</v>
      </c>
      <c r="I1615" s="1" t="str">
        <f>IF($H1615="Yes",VLOOKUP($C1615,'Provisioning Requester'!$F$3:$H$20000,3,FALSE),"-")</f>
        <v>-</v>
      </c>
      <c r="J1615" s="1" t="str">
        <f>IF(OR(D1615="SVCP", E1615="TRUE"), "No", IF(ISNA(VLOOKUP($C1615,'ProvResponder deviceId'!$A$1:$A$20000,1,FALSE)),"No","Yes"))</f>
        <v>No</v>
      </c>
      <c r="K1615" s="1" t="str">
        <f>IF($J1615="Yes",VLOOKUP($C1615,'ProvResponder deviceId'!$A$1:$C$20000,3,FALSE),"-")</f>
        <v>-</v>
      </c>
      <c r="L1615" s="1" t="str">
        <f t="shared" si="50"/>
        <v/>
      </c>
      <c r="M1615" s="1" t="str">
        <f t="shared" si="51"/>
        <v/>
      </c>
      <c r="N1615" s="1" t="str">
        <f>IF(ISBLANK($C1615),"",IF(ISNA(VLOOKUP($L1615,'result messages'!$H$3:$L$11,2,FALSE)),VLOOKUP($M1615,'result messages'!$H$3:$L$11,2,FALSE),VLOOKUP($L1615,'result messages'!$H$3:$L$11,2,FALSE)))</f>
        <v/>
      </c>
      <c r="O1615" s="1" t="str">
        <f>IF(ISBLANK($C1615),"",IF(ISNA(VLOOKUP($L1615,'result messages'!$H$3:$L$11,3,FALSE)),VLOOKUP($M1615,'result messages'!$H$3:$L$11,3,FALSE),VLOOKUP($L1615,'result messages'!$H$3:$L$11,3,FALSE)))</f>
        <v/>
      </c>
      <c r="P1615" s="1" t="str">
        <f>IF(ISBLANK($C1615),"",IF(ISNA(VLOOKUP($L1615,'result messages'!$H$3:$L$11,4,FALSE)),VLOOKUP($M1615,'result messages'!$H$3:$L$11,4,FALSE),VLOOKUP($L1615,'result messages'!$H$3:$L$11,4,FALSE)))</f>
        <v/>
      </c>
      <c r="Q1615" s="1" t="str">
        <f>IF(ISBLANK($C1615),"",IF(ISNA(VLOOKUP($L1615,'result messages'!$H$3:$L$11,5,FALSE)),VLOOKUP($M1615,'result messages'!$H$3:$L$11,5,FALSE),VLOOKUP($L1615,'result messages'!$H$3:$L$11,5,FALSE)))</f>
        <v/>
      </c>
    </row>
    <row r="1616" spans="1:17">
      <c r="A1616" s="1">
        <v>1613</v>
      </c>
      <c r="B1616" s="1"/>
      <c r="C1616" s="1"/>
      <c r="D1616" s="1"/>
      <c r="E1616" s="6"/>
      <c r="F1616" s="1"/>
      <c r="G1616" s="1" t="str">
        <f>IF(ISNA(VLOOKUP($C1616,'DTEN TCAP Linkage deviceId'!$A$1:$A$20000,1,FALSE)),"No","Yes")</f>
        <v>No</v>
      </c>
      <c r="H1616" s="1" t="str">
        <f>IF(ISNA(VLOOKUP($C1616,'Provisioning Requester'!$F$3:$H$20000,2,FALSE)),"No","Yes")</f>
        <v>No</v>
      </c>
      <c r="I1616" s="1" t="str">
        <f>IF($H1616="Yes",VLOOKUP($C1616,'Provisioning Requester'!$F$3:$H$20000,3,FALSE),"-")</f>
        <v>-</v>
      </c>
      <c r="J1616" s="1" t="str">
        <f>IF(OR(D1616="SVCP", E1616="TRUE"), "No", IF(ISNA(VLOOKUP($C1616,'ProvResponder deviceId'!$A$1:$A$20000,1,FALSE)),"No","Yes"))</f>
        <v>No</v>
      </c>
      <c r="K1616" s="1" t="str">
        <f>IF($J1616="Yes",VLOOKUP($C1616,'ProvResponder deviceId'!$A$1:$C$20000,3,FALSE),"-")</f>
        <v>-</v>
      </c>
      <c r="L1616" s="1" t="str">
        <f t="shared" si="50"/>
        <v/>
      </c>
      <c r="M1616" s="1" t="str">
        <f t="shared" si="51"/>
        <v/>
      </c>
      <c r="N1616" s="1" t="str">
        <f>IF(ISBLANK($C1616),"",IF(ISNA(VLOOKUP($L1616,'result messages'!$H$3:$L$11,2,FALSE)),VLOOKUP($M1616,'result messages'!$H$3:$L$11,2,FALSE),VLOOKUP($L1616,'result messages'!$H$3:$L$11,2,FALSE)))</f>
        <v/>
      </c>
      <c r="O1616" s="1" t="str">
        <f>IF(ISBLANK($C1616),"",IF(ISNA(VLOOKUP($L1616,'result messages'!$H$3:$L$11,3,FALSE)),VLOOKUP($M1616,'result messages'!$H$3:$L$11,3,FALSE),VLOOKUP($L1616,'result messages'!$H$3:$L$11,3,FALSE)))</f>
        <v/>
      </c>
      <c r="P1616" s="1" t="str">
        <f>IF(ISBLANK($C1616),"",IF(ISNA(VLOOKUP($L1616,'result messages'!$H$3:$L$11,4,FALSE)),VLOOKUP($M1616,'result messages'!$H$3:$L$11,4,FALSE),VLOOKUP($L1616,'result messages'!$H$3:$L$11,4,FALSE)))</f>
        <v/>
      </c>
      <c r="Q1616" s="1" t="str">
        <f>IF(ISBLANK($C1616),"",IF(ISNA(VLOOKUP($L1616,'result messages'!$H$3:$L$11,5,FALSE)),VLOOKUP($M1616,'result messages'!$H$3:$L$11,5,FALSE),VLOOKUP($L1616,'result messages'!$H$3:$L$11,5,FALSE)))</f>
        <v/>
      </c>
    </row>
    <row r="1617" spans="1:17">
      <c r="A1617" s="1">
        <v>1614</v>
      </c>
      <c r="B1617" s="1"/>
      <c r="C1617" s="1"/>
      <c r="D1617" s="1"/>
      <c r="E1617" s="6"/>
      <c r="F1617" s="1"/>
      <c r="G1617" s="1" t="str">
        <f>IF(ISNA(VLOOKUP($C1617,'DTEN TCAP Linkage deviceId'!$A$1:$A$20000,1,FALSE)),"No","Yes")</f>
        <v>No</v>
      </c>
      <c r="H1617" s="1" t="str">
        <f>IF(ISNA(VLOOKUP($C1617,'Provisioning Requester'!$F$3:$H$20000,2,FALSE)),"No","Yes")</f>
        <v>No</v>
      </c>
      <c r="I1617" s="1" t="str">
        <f>IF($H1617="Yes",VLOOKUP($C1617,'Provisioning Requester'!$F$3:$H$20000,3,FALSE),"-")</f>
        <v>-</v>
      </c>
      <c r="J1617" s="1" t="str">
        <f>IF(OR(D1617="SVCP", E1617="TRUE"), "No", IF(ISNA(VLOOKUP($C1617,'ProvResponder deviceId'!$A$1:$A$20000,1,FALSE)),"No","Yes"))</f>
        <v>No</v>
      </c>
      <c r="K1617" s="1" t="str">
        <f>IF($J1617="Yes",VLOOKUP($C1617,'ProvResponder deviceId'!$A$1:$C$20000,3,FALSE),"-")</f>
        <v>-</v>
      </c>
      <c r="L1617" s="1" t="str">
        <f t="shared" si="50"/>
        <v/>
      </c>
      <c r="M1617" s="1" t="str">
        <f t="shared" si="51"/>
        <v/>
      </c>
      <c r="N1617" s="1" t="str">
        <f>IF(ISBLANK($C1617),"",IF(ISNA(VLOOKUP($L1617,'result messages'!$H$3:$L$11,2,FALSE)),VLOOKUP($M1617,'result messages'!$H$3:$L$11,2,FALSE),VLOOKUP($L1617,'result messages'!$H$3:$L$11,2,FALSE)))</f>
        <v/>
      </c>
      <c r="O1617" s="1" t="str">
        <f>IF(ISBLANK($C1617),"",IF(ISNA(VLOOKUP($L1617,'result messages'!$H$3:$L$11,3,FALSE)),VLOOKUP($M1617,'result messages'!$H$3:$L$11,3,FALSE),VLOOKUP($L1617,'result messages'!$H$3:$L$11,3,FALSE)))</f>
        <v/>
      </c>
      <c r="P1617" s="1" t="str">
        <f>IF(ISBLANK($C1617),"",IF(ISNA(VLOOKUP($L1617,'result messages'!$H$3:$L$11,4,FALSE)),VLOOKUP($M1617,'result messages'!$H$3:$L$11,4,FALSE),VLOOKUP($L1617,'result messages'!$H$3:$L$11,4,FALSE)))</f>
        <v/>
      </c>
      <c r="Q1617" s="1" t="str">
        <f>IF(ISBLANK($C1617),"",IF(ISNA(VLOOKUP($L1617,'result messages'!$H$3:$L$11,5,FALSE)),VLOOKUP($M1617,'result messages'!$H$3:$L$11,5,FALSE),VLOOKUP($L1617,'result messages'!$H$3:$L$11,5,FALSE)))</f>
        <v/>
      </c>
    </row>
    <row r="1618" spans="1:17">
      <c r="A1618" s="1">
        <v>1615</v>
      </c>
      <c r="B1618" s="1"/>
      <c r="C1618" s="1"/>
      <c r="D1618" s="1"/>
      <c r="E1618" s="6"/>
      <c r="F1618" s="1"/>
      <c r="G1618" s="1" t="str">
        <f>IF(ISNA(VLOOKUP($C1618,'DTEN TCAP Linkage deviceId'!$A$1:$A$20000,1,FALSE)),"No","Yes")</f>
        <v>No</v>
      </c>
      <c r="H1618" s="1" t="str">
        <f>IF(ISNA(VLOOKUP($C1618,'Provisioning Requester'!$F$3:$H$20000,2,FALSE)),"No","Yes")</f>
        <v>No</v>
      </c>
      <c r="I1618" s="1" t="str">
        <f>IF($H1618="Yes",VLOOKUP($C1618,'Provisioning Requester'!$F$3:$H$20000,3,FALSE),"-")</f>
        <v>-</v>
      </c>
      <c r="J1618" s="1" t="str">
        <f>IF(OR(D1618="SVCP", E1618="TRUE"), "No", IF(ISNA(VLOOKUP($C1618,'ProvResponder deviceId'!$A$1:$A$20000,1,FALSE)),"No","Yes"))</f>
        <v>No</v>
      </c>
      <c r="K1618" s="1" t="str">
        <f>IF($J1618="Yes",VLOOKUP($C1618,'ProvResponder deviceId'!$A$1:$C$20000,3,FALSE),"-")</f>
        <v>-</v>
      </c>
      <c r="L1618" s="1" t="str">
        <f t="shared" si="50"/>
        <v/>
      </c>
      <c r="M1618" s="1" t="str">
        <f t="shared" si="51"/>
        <v/>
      </c>
      <c r="N1618" s="1" t="str">
        <f>IF(ISBLANK($C1618),"",IF(ISNA(VLOOKUP($L1618,'result messages'!$H$3:$L$11,2,FALSE)),VLOOKUP($M1618,'result messages'!$H$3:$L$11,2,FALSE),VLOOKUP($L1618,'result messages'!$H$3:$L$11,2,FALSE)))</f>
        <v/>
      </c>
      <c r="O1618" s="1" t="str">
        <f>IF(ISBLANK($C1618),"",IF(ISNA(VLOOKUP($L1618,'result messages'!$H$3:$L$11,3,FALSE)),VLOOKUP($M1618,'result messages'!$H$3:$L$11,3,FALSE),VLOOKUP($L1618,'result messages'!$H$3:$L$11,3,FALSE)))</f>
        <v/>
      </c>
      <c r="P1618" s="1" t="str">
        <f>IF(ISBLANK($C1618),"",IF(ISNA(VLOOKUP($L1618,'result messages'!$H$3:$L$11,4,FALSE)),VLOOKUP($M1618,'result messages'!$H$3:$L$11,4,FALSE),VLOOKUP($L1618,'result messages'!$H$3:$L$11,4,FALSE)))</f>
        <v/>
      </c>
      <c r="Q1618" s="1" t="str">
        <f>IF(ISBLANK($C1618),"",IF(ISNA(VLOOKUP($L1618,'result messages'!$H$3:$L$11,5,FALSE)),VLOOKUP($M1618,'result messages'!$H$3:$L$11,5,FALSE),VLOOKUP($L1618,'result messages'!$H$3:$L$11,5,FALSE)))</f>
        <v/>
      </c>
    </row>
    <row r="1619" spans="1:17">
      <c r="A1619" s="1">
        <v>1616</v>
      </c>
      <c r="B1619" s="1"/>
      <c r="C1619" s="1"/>
      <c r="D1619" s="1"/>
      <c r="E1619" s="6"/>
      <c r="F1619" s="1"/>
      <c r="G1619" s="1" t="str">
        <f>IF(ISNA(VLOOKUP($C1619,'DTEN TCAP Linkage deviceId'!$A$1:$A$20000,1,FALSE)),"No","Yes")</f>
        <v>No</v>
      </c>
      <c r="H1619" s="1" t="str">
        <f>IF(ISNA(VLOOKUP($C1619,'Provisioning Requester'!$F$3:$H$20000,2,FALSE)),"No","Yes")</f>
        <v>No</v>
      </c>
      <c r="I1619" s="1" t="str">
        <f>IF($H1619="Yes",VLOOKUP($C1619,'Provisioning Requester'!$F$3:$H$20000,3,FALSE),"-")</f>
        <v>-</v>
      </c>
      <c r="J1619" s="1" t="str">
        <f>IF(OR(D1619="SVCP", E1619="TRUE"), "No", IF(ISNA(VLOOKUP($C1619,'ProvResponder deviceId'!$A$1:$A$20000,1,FALSE)),"No","Yes"))</f>
        <v>No</v>
      </c>
      <c r="K1619" s="1" t="str">
        <f>IF($J1619="Yes",VLOOKUP($C1619,'ProvResponder deviceId'!$A$1:$C$20000,3,FALSE),"-")</f>
        <v>-</v>
      </c>
      <c r="L1619" s="1" t="str">
        <f t="shared" si="50"/>
        <v/>
      </c>
      <c r="M1619" s="1" t="str">
        <f t="shared" si="51"/>
        <v/>
      </c>
      <c r="N1619" s="1" t="str">
        <f>IF(ISBLANK($C1619),"",IF(ISNA(VLOOKUP($L1619,'result messages'!$H$3:$L$11,2,FALSE)),VLOOKUP($M1619,'result messages'!$H$3:$L$11,2,FALSE),VLOOKUP($L1619,'result messages'!$H$3:$L$11,2,FALSE)))</f>
        <v/>
      </c>
      <c r="O1619" s="1" t="str">
        <f>IF(ISBLANK($C1619),"",IF(ISNA(VLOOKUP($L1619,'result messages'!$H$3:$L$11,3,FALSE)),VLOOKUP($M1619,'result messages'!$H$3:$L$11,3,FALSE),VLOOKUP($L1619,'result messages'!$H$3:$L$11,3,FALSE)))</f>
        <v/>
      </c>
      <c r="P1619" s="1" t="str">
        <f>IF(ISBLANK($C1619),"",IF(ISNA(VLOOKUP($L1619,'result messages'!$H$3:$L$11,4,FALSE)),VLOOKUP($M1619,'result messages'!$H$3:$L$11,4,FALSE),VLOOKUP($L1619,'result messages'!$H$3:$L$11,4,FALSE)))</f>
        <v/>
      </c>
      <c r="Q1619" s="1" t="str">
        <f>IF(ISBLANK($C1619),"",IF(ISNA(VLOOKUP($L1619,'result messages'!$H$3:$L$11,5,FALSE)),VLOOKUP($M1619,'result messages'!$H$3:$L$11,5,FALSE),VLOOKUP($L1619,'result messages'!$H$3:$L$11,5,FALSE)))</f>
        <v/>
      </c>
    </row>
    <row r="1620" spans="1:17">
      <c r="A1620" s="1">
        <v>1617</v>
      </c>
      <c r="B1620" s="1"/>
      <c r="C1620" s="1"/>
      <c r="D1620" s="1"/>
      <c r="E1620" s="6"/>
      <c r="F1620" s="1"/>
      <c r="G1620" s="1" t="str">
        <f>IF(ISNA(VLOOKUP($C1620,'DTEN TCAP Linkage deviceId'!$A$1:$A$20000,1,FALSE)),"No","Yes")</f>
        <v>No</v>
      </c>
      <c r="H1620" s="1" t="str">
        <f>IF(ISNA(VLOOKUP($C1620,'Provisioning Requester'!$F$3:$H$20000,2,FALSE)),"No","Yes")</f>
        <v>No</v>
      </c>
      <c r="I1620" s="1" t="str">
        <f>IF($H1620="Yes",VLOOKUP($C1620,'Provisioning Requester'!$F$3:$H$20000,3,FALSE),"-")</f>
        <v>-</v>
      </c>
      <c r="J1620" s="1" t="str">
        <f>IF(OR(D1620="SVCP", E1620="TRUE"), "No", IF(ISNA(VLOOKUP($C1620,'ProvResponder deviceId'!$A$1:$A$20000,1,FALSE)),"No","Yes"))</f>
        <v>No</v>
      </c>
      <c r="K1620" s="1" t="str">
        <f>IF($J1620="Yes",VLOOKUP($C1620,'ProvResponder deviceId'!$A$1:$C$20000,3,FALSE),"-")</f>
        <v>-</v>
      </c>
      <c r="L1620" s="1" t="str">
        <f t="shared" si="50"/>
        <v/>
      </c>
      <c r="M1620" s="1" t="str">
        <f t="shared" si="51"/>
        <v/>
      </c>
      <c r="N1620" s="1" t="str">
        <f>IF(ISBLANK($C1620),"",IF(ISNA(VLOOKUP($L1620,'result messages'!$H$3:$L$11,2,FALSE)),VLOOKUP($M1620,'result messages'!$H$3:$L$11,2,FALSE),VLOOKUP($L1620,'result messages'!$H$3:$L$11,2,FALSE)))</f>
        <v/>
      </c>
      <c r="O1620" s="1" t="str">
        <f>IF(ISBLANK($C1620),"",IF(ISNA(VLOOKUP($L1620,'result messages'!$H$3:$L$11,3,FALSE)),VLOOKUP($M1620,'result messages'!$H$3:$L$11,3,FALSE),VLOOKUP($L1620,'result messages'!$H$3:$L$11,3,FALSE)))</f>
        <v/>
      </c>
      <c r="P1620" s="1" t="str">
        <f>IF(ISBLANK($C1620),"",IF(ISNA(VLOOKUP($L1620,'result messages'!$H$3:$L$11,4,FALSE)),VLOOKUP($M1620,'result messages'!$H$3:$L$11,4,FALSE),VLOOKUP($L1620,'result messages'!$H$3:$L$11,4,FALSE)))</f>
        <v/>
      </c>
      <c r="Q1620" s="1" t="str">
        <f>IF(ISBLANK($C1620),"",IF(ISNA(VLOOKUP($L1620,'result messages'!$H$3:$L$11,5,FALSE)),VLOOKUP($M1620,'result messages'!$H$3:$L$11,5,FALSE),VLOOKUP($L1620,'result messages'!$H$3:$L$11,5,FALSE)))</f>
        <v/>
      </c>
    </row>
    <row r="1621" spans="1:17">
      <c r="A1621" s="1">
        <v>1618</v>
      </c>
      <c r="B1621" s="1"/>
      <c r="C1621" s="1"/>
      <c r="D1621" s="1"/>
      <c r="E1621" s="6"/>
      <c r="F1621" s="1"/>
      <c r="G1621" s="1" t="str">
        <f>IF(ISNA(VLOOKUP($C1621,'DTEN TCAP Linkage deviceId'!$A$1:$A$20000,1,FALSE)),"No","Yes")</f>
        <v>No</v>
      </c>
      <c r="H1621" s="1" t="str">
        <f>IF(ISNA(VLOOKUP($C1621,'Provisioning Requester'!$F$3:$H$20000,2,FALSE)),"No","Yes")</f>
        <v>No</v>
      </c>
      <c r="I1621" s="1" t="str">
        <f>IF($H1621="Yes",VLOOKUP($C1621,'Provisioning Requester'!$F$3:$H$20000,3,FALSE),"-")</f>
        <v>-</v>
      </c>
      <c r="J1621" s="1" t="str">
        <f>IF(OR(D1621="SVCP", E1621="TRUE"), "No", IF(ISNA(VLOOKUP($C1621,'ProvResponder deviceId'!$A$1:$A$20000,1,FALSE)),"No","Yes"))</f>
        <v>No</v>
      </c>
      <c r="K1621" s="1" t="str">
        <f>IF($J1621="Yes",VLOOKUP($C1621,'ProvResponder deviceId'!$A$1:$C$20000,3,FALSE),"-")</f>
        <v>-</v>
      </c>
      <c r="L1621" s="1" t="str">
        <f t="shared" si="50"/>
        <v/>
      </c>
      <c r="M1621" s="1" t="str">
        <f t="shared" si="51"/>
        <v/>
      </c>
      <c r="N1621" s="1" t="str">
        <f>IF(ISBLANK($C1621),"",IF(ISNA(VLOOKUP($L1621,'result messages'!$H$3:$L$11,2,FALSE)),VLOOKUP($M1621,'result messages'!$H$3:$L$11,2,FALSE),VLOOKUP($L1621,'result messages'!$H$3:$L$11,2,FALSE)))</f>
        <v/>
      </c>
      <c r="O1621" s="1" t="str">
        <f>IF(ISBLANK($C1621),"",IF(ISNA(VLOOKUP($L1621,'result messages'!$H$3:$L$11,3,FALSE)),VLOOKUP($M1621,'result messages'!$H$3:$L$11,3,FALSE),VLOOKUP($L1621,'result messages'!$H$3:$L$11,3,FALSE)))</f>
        <v/>
      </c>
      <c r="P1621" s="1" t="str">
        <f>IF(ISBLANK($C1621),"",IF(ISNA(VLOOKUP($L1621,'result messages'!$H$3:$L$11,4,FALSE)),VLOOKUP($M1621,'result messages'!$H$3:$L$11,4,FALSE),VLOOKUP($L1621,'result messages'!$H$3:$L$11,4,FALSE)))</f>
        <v/>
      </c>
      <c r="Q1621" s="1" t="str">
        <f>IF(ISBLANK($C1621),"",IF(ISNA(VLOOKUP($L1621,'result messages'!$H$3:$L$11,5,FALSE)),VLOOKUP($M1621,'result messages'!$H$3:$L$11,5,FALSE),VLOOKUP($L1621,'result messages'!$H$3:$L$11,5,FALSE)))</f>
        <v/>
      </c>
    </row>
    <row r="1622" spans="1:17">
      <c r="A1622" s="1">
        <v>1619</v>
      </c>
      <c r="B1622" s="1"/>
      <c r="C1622" s="1"/>
      <c r="D1622" s="1"/>
      <c r="E1622" s="6"/>
      <c r="F1622" s="1"/>
      <c r="G1622" s="1" t="str">
        <f>IF(ISNA(VLOOKUP($C1622,'DTEN TCAP Linkage deviceId'!$A$1:$A$20000,1,FALSE)),"No","Yes")</f>
        <v>No</v>
      </c>
      <c r="H1622" s="1" t="str">
        <f>IF(ISNA(VLOOKUP($C1622,'Provisioning Requester'!$F$3:$H$20000,2,FALSE)),"No","Yes")</f>
        <v>No</v>
      </c>
      <c r="I1622" s="1" t="str">
        <f>IF($H1622="Yes",VLOOKUP($C1622,'Provisioning Requester'!$F$3:$H$20000,3,FALSE),"-")</f>
        <v>-</v>
      </c>
      <c r="J1622" s="1" t="str">
        <f>IF(OR(D1622="SVCP", E1622="TRUE"), "No", IF(ISNA(VLOOKUP($C1622,'ProvResponder deviceId'!$A$1:$A$20000,1,FALSE)),"No","Yes"))</f>
        <v>No</v>
      </c>
      <c r="K1622" s="1" t="str">
        <f>IF($J1622="Yes",VLOOKUP($C1622,'ProvResponder deviceId'!$A$1:$C$20000,3,FALSE),"-")</f>
        <v>-</v>
      </c>
      <c r="L1622" s="1" t="str">
        <f t="shared" si="50"/>
        <v/>
      </c>
      <c r="M1622" s="1" t="str">
        <f t="shared" si="51"/>
        <v/>
      </c>
      <c r="N1622" s="1" t="str">
        <f>IF(ISBLANK($C1622),"",IF(ISNA(VLOOKUP($L1622,'result messages'!$H$3:$L$11,2,FALSE)),VLOOKUP($M1622,'result messages'!$H$3:$L$11,2,FALSE),VLOOKUP($L1622,'result messages'!$H$3:$L$11,2,FALSE)))</f>
        <v/>
      </c>
      <c r="O1622" s="1" t="str">
        <f>IF(ISBLANK($C1622),"",IF(ISNA(VLOOKUP($L1622,'result messages'!$H$3:$L$11,3,FALSE)),VLOOKUP($M1622,'result messages'!$H$3:$L$11,3,FALSE),VLOOKUP($L1622,'result messages'!$H$3:$L$11,3,FALSE)))</f>
        <v/>
      </c>
      <c r="P1622" s="1" t="str">
        <f>IF(ISBLANK($C1622),"",IF(ISNA(VLOOKUP($L1622,'result messages'!$H$3:$L$11,4,FALSE)),VLOOKUP($M1622,'result messages'!$H$3:$L$11,4,FALSE),VLOOKUP($L1622,'result messages'!$H$3:$L$11,4,FALSE)))</f>
        <v/>
      </c>
      <c r="Q1622" s="1" t="str">
        <f>IF(ISBLANK($C1622),"",IF(ISNA(VLOOKUP($L1622,'result messages'!$H$3:$L$11,5,FALSE)),VLOOKUP($M1622,'result messages'!$H$3:$L$11,5,FALSE),VLOOKUP($L1622,'result messages'!$H$3:$L$11,5,FALSE)))</f>
        <v/>
      </c>
    </row>
    <row r="1623" spans="1:17">
      <c r="A1623" s="1">
        <v>1620</v>
      </c>
      <c r="B1623" s="1"/>
      <c r="C1623" s="1"/>
      <c r="D1623" s="1"/>
      <c r="E1623" s="6"/>
      <c r="F1623" s="1"/>
      <c r="G1623" s="1" t="str">
        <f>IF(ISNA(VLOOKUP($C1623,'DTEN TCAP Linkage deviceId'!$A$1:$A$20000,1,FALSE)),"No","Yes")</f>
        <v>No</v>
      </c>
      <c r="H1623" s="1" t="str">
        <f>IF(ISNA(VLOOKUP($C1623,'Provisioning Requester'!$F$3:$H$20000,2,FALSE)),"No","Yes")</f>
        <v>No</v>
      </c>
      <c r="I1623" s="1" t="str">
        <f>IF($H1623="Yes",VLOOKUP($C1623,'Provisioning Requester'!$F$3:$H$20000,3,FALSE),"-")</f>
        <v>-</v>
      </c>
      <c r="J1623" s="1" t="str">
        <f>IF(OR(D1623="SVCP", E1623="TRUE"), "No", IF(ISNA(VLOOKUP($C1623,'ProvResponder deviceId'!$A$1:$A$20000,1,FALSE)),"No","Yes"))</f>
        <v>No</v>
      </c>
      <c r="K1623" s="1" t="str">
        <f>IF($J1623="Yes",VLOOKUP($C1623,'ProvResponder deviceId'!$A$1:$C$20000,3,FALSE),"-")</f>
        <v>-</v>
      </c>
      <c r="L1623" s="1" t="str">
        <f t="shared" si="50"/>
        <v/>
      </c>
      <c r="M1623" s="1" t="str">
        <f t="shared" si="51"/>
        <v/>
      </c>
      <c r="N1623" s="1" t="str">
        <f>IF(ISBLANK($C1623),"",IF(ISNA(VLOOKUP($L1623,'result messages'!$H$3:$L$11,2,FALSE)),VLOOKUP($M1623,'result messages'!$H$3:$L$11,2,FALSE),VLOOKUP($L1623,'result messages'!$H$3:$L$11,2,FALSE)))</f>
        <v/>
      </c>
      <c r="O1623" s="1" t="str">
        <f>IF(ISBLANK($C1623),"",IF(ISNA(VLOOKUP($L1623,'result messages'!$H$3:$L$11,3,FALSE)),VLOOKUP($M1623,'result messages'!$H$3:$L$11,3,FALSE),VLOOKUP($L1623,'result messages'!$H$3:$L$11,3,FALSE)))</f>
        <v/>
      </c>
      <c r="P1623" s="1" t="str">
        <f>IF(ISBLANK($C1623),"",IF(ISNA(VLOOKUP($L1623,'result messages'!$H$3:$L$11,4,FALSE)),VLOOKUP($M1623,'result messages'!$H$3:$L$11,4,FALSE),VLOOKUP($L1623,'result messages'!$H$3:$L$11,4,FALSE)))</f>
        <v/>
      </c>
      <c r="Q1623" s="1" t="str">
        <f>IF(ISBLANK($C1623),"",IF(ISNA(VLOOKUP($L1623,'result messages'!$H$3:$L$11,5,FALSE)),VLOOKUP($M1623,'result messages'!$H$3:$L$11,5,FALSE),VLOOKUP($L1623,'result messages'!$H$3:$L$11,5,FALSE)))</f>
        <v/>
      </c>
    </row>
    <row r="1624" spans="1:17">
      <c r="A1624" s="1">
        <v>1621</v>
      </c>
      <c r="B1624" s="1"/>
      <c r="C1624" s="1"/>
      <c r="D1624" s="1"/>
      <c r="E1624" s="6"/>
      <c r="F1624" s="1"/>
      <c r="G1624" s="1" t="str">
        <f>IF(ISNA(VLOOKUP($C1624,'DTEN TCAP Linkage deviceId'!$A$1:$A$20000,1,FALSE)),"No","Yes")</f>
        <v>No</v>
      </c>
      <c r="H1624" s="1" t="str">
        <f>IF(ISNA(VLOOKUP($C1624,'Provisioning Requester'!$F$3:$H$20000,2,FALSE)),"No","Yes")</f>
        <v>No</v>
      </c>
      <c r="I1624" s="1" t="str">
        <f>IF($H1624="Yes",VLOOKUP($C1624,'Provisioning Requester'!$F$3:$H$20000,3,FALSE),"-")</f>
        <v>-</v>
      </c>
      <c r="J1624" s="1" t="str">
        <f>IF(OR(D1624="SVCP", E1624="TRUE"), "No", IF(ISNA(VLOOKUP($C1624,'ProvResponder deviceId'!$A$1:$A$20000,1,FALSE)),"No","Yes"))</f>
        <v>No</v>
      </c>
      <c r="K1624" s="1" t="str">
        <f>IF($J1624="Yes",VLOOKUP($C1624,'ProvResponder deviceId'!$A$1:$C$20000,3,FALSE),"-")</f>
        <v>-</v>
      </c>
      <c r="L1624" s="1" t="str">
        <f t="shared" si="50"/>
        <v/>
      </c>
      <c r="M1624" s="1" t="str">
        <f t="shared" si="51"/>
        <v/>
      </c>
      <c r="N1624" s="1" t="str">
        <f>IF(ISBLANK($C1624),"",IF(ISNA(VLOOKUP($L1624,'result messages'!$H$3:$L$11,2,FALSE)),VLOOKUP($M1624,'result messages'!$H$3:$L$11,2,FALSE),VLOOKUP($L1624,'result messages'!$H$3:$L$11,2,FALSE)))</f>
        <v/>
      </c>
      <c r="O1624" s="1" t="str">
        <f>IF(ISBLANK($C1624),"",IF(ISNA(VLOOKUP($L1624,'result messages'!$H$3:$L$11,3,FALSE)),VLOOKUP($M1624,'result messages'!$H$3:$L$11,3,FALSE),VLOOKUP($L1624,'result messages'!$H$3:$L$11,3,FALSE)))</f>
        <v/>
      </c>
      <c r="P1624" s="1" t="str">
        <f>IF(ISBLANK($C1624),"",IF(ISNA(VLOOKUP($L1624,'result messages'!$H$3:$L$11,4,FALSE)),VLOOKUP($M1624,'result messages'!$H$3:$L$11,4,FALSE),VLOOKUP($L1624,'result messages'!$H$3:$L$11,4,FALSE)))</f>
        <v/>
      </c>
      <c r="Q1624" s="1" t="str">
        <f>IF(ISBLANK($C1624),"",IF(ISNA(VLOOKUP($L1624,'result messages'!$H$3:$L$11,5,FALSE)),VLOOKUP($M1624,'result messages'!$H$3:$L$11,5,FALSE),VLOOKUP($L1624,'result messages'!$H$3:$L$11,5,FALSE)))</f>
        <v/>
      </c>
    </row>
    <row r="1625" spans="1:17">
      <c r="A1625" s="1">
        <v>1622</v>
      </c>
      <c r="B1625" s="1"/>
      <c r="C1625" s="1"/>
      <c r="D1625" s="1"/>
      <c r="E1625" s="6"/>
      <c r="F1625" s="1"/>
      <c r="G1625" s="1" t="str">
        <f>IF(ISNA(VLOOKUP($C1625,'DTEN TCAP Linkage deviceId'!$A$1:$A$20000,1,FALSE)),"No","Yes")</f>
        <v>No</v>
      </c>
      <c r="H1625" s="1" t="str">
        <f>IF(ISNA(VLOOKUP($C1625,'Provisioning Requester'!$F$3:$H$20000,2,FALSE)),"No","Yes")</f>
        <v>No</v>
      </c>
      <c r="I1625" s="1" t="str">
        <f>IF($H1625="Yes",VLOOKUP($C1625,'Provisioning Requester'!$F$3:$H$20000,3,FALSE),"-")</f>
        <v>-</v>
      </c>
      <c r="J1625" s="1" t="str">
        <f>IF(OR(D1625="SVCP", E1625="TRUE"), "No", IF(ISNA(VLOOKUP($C1625,'ProvResponder deviceId'!$A$1:$A$20000,1,FALSE)),"No","Yes"))</f>
        <v>No</v>
      </c>
      <c r="K1625" s="1" t="str">
        <f>IF($J1625="Yes",VLOOKUP($C1625,'ProvResponder deviceId'!$A$1:$C$20000,3,FALSE),"-")</f>
        <v>-</v>
      </c>
      <c r="L1625" s="1" t="str">
        <f t="shared" si="50"/>
        <v/>
      </c>
      <c r="M1625" s="1" t="str">
        <f t="shared" si="51"/>
        <v/>
      </c>
      <c r="N1625" s="1" t="str">
        <f>IF(ISBLANK($C1625),"",IF(ISNA(VLOOKUP($L1625,'result messages'!$H$3:$L$11,2,FALSE)),VLOOKUP($M1625,'result messages'!$H$3:$L$11,2,FALSE),VLOOKUP($L1625,'result messages'!$H$3:$L$11,2,FALSE)))</f>
        <v/>
      </c>
      <c r="O1625" s="1" t="str">
        <f>IF(ISBLANK($C1625),"",IF(ISNA(VLOOKUP($L1625,'result messages'!$H$3:$L$11,3,FALSE)),VLOOKUP($M1625,'result messages'!$H$3:$L$11,3,FALSE),VLOOKUP($L1625,'result messages'!$H$3:$L$11,3,FALSE)))</f>
        <v/>
      </c>
      <c r="P1625" s="1" t="str">
        <f>IF(ISBLANK($C1625),"",IF(ISNA(VLOOKUP($L1625,'result messages'!$H$3:$L$11,4,FALSE)),VLOOKUP($M1625,'result messages'!$H$3:$L$11,4,FALSE),VLOOKUP($L1625,'result messages'!$H$3:$L$11,4,FALSE)))</f>
        <v/>
      </c>
      <c r="Q1625" s="1" t="str">
        <f>IF(ISBLANK($C1625),"",IF(ISNA(VLOOKUP($L1625,'result messages'!$H$3:$L$11,5,FALSE)),VLOOKUP($M1625,'result messages'!$H$3:$L$11,5,FALSE),VLOOKUP($L1625,'result messages'!$H$3:$L$11,5,FALSE)))</f>
        <v/>
      </c>
    </row>
    <row r="1626" spans="1:17">
      <c r="A1626" s="1">
        <v>1623</v>
      </c>
      <c r="B1626" s="1"/>
      <c r="C1626" s="1"/>
      <c r="D1626" s="1"/>
      <c r="E1626" s="6"/>
      <c r="F1626" s="1"/>
      <c r="G1626" s="1" t="str">
        <f>IF(ISNA(VLOOKUP($C1626,'DTEN TCAP Linkage deviceId'!$A$1:$A$20000,1,FALSE)),"No","Yes")</f>
        <v>No</v>
      </c>
      <c r="H1626" s="1" t="str">
        <f>IF(ISNA(VLOOKUP($C1626,'Provisioning Requester'!$F$3:$H$20000,2,FALSE)),"No","Yes")</f>
        <v>No</v>
      </c>
      <c r="I1626" s="1" t="str">
        <f>IF($H1626="Yes",VLOOKUP($C1626,'Provisioning Requester'!$F$3:$H$20000,3,FALSE),"-")</f>
        <v>-</v>
      </c>
      <c r="J1626" s="1" t="str">
        <f>IF(OR(D1626="SVCP", E1626="TRUE"), "No", IF(ISNA(VLOOKUP($C1626,'ProvResponder deviceId'!$A$1:$A$20000,1,FALSE)),"No","Yes"))</f>
        <v>No</v>
      </c>
      <c r="K1626" s="1" t="str">
        <f>IF($J1626="Yes",VLOOKUP($C1626,'ProvResponder deviceId'!$A$1:$C$20000,3,FALSE),"-")</f>
        <v>-</v>
      </c>
      <c r="L1626" s="1" t="str">
        <f t="shared" si="50"/>
        <v/>
      </c>
      <c r="M1626" s="1" t="str">
        <f t="shared" si="51"/>
        <v/>
      </c>
      <c r="N1626" s="1" t="str">
        <f>IF(ISBLANK($C1626),"",IF(ISNA(VLOOKUP($L1626,'result messages'!$H$3:$L$11,2,FALSE)),VLOOKUP($M1626,'result messages'!$H$3:$L$11,2,FALSE),VLOOKUP($L1626,'result messages'!$H$3:$L$11,2,FALSE)))</f>
        <v/>
      </c>
      <c r="O1626" s="1" t="str">
        <f>IF(ISBLANK($C1626),"",IF(ISNA(VLOOKUP($L1626,'result messages'!$H$3:$L$11,3,FALSE)),VLOOKUP($M1626,'result messages'!$H$3:$L$11,3,FALSE),VLOOKUP($L1626,'result messages'!$H$3:$L$11,3,FALSE)))</f>
        <v/>
      </c>
      <c r="P1626" s="1" t="str">
        <f>IF(ISBLANK($C1626),"",IF(ISNA(VLOOKUP($L1626,'result messages'!$H$3:$L$11,4,FALSE)),VLOOKUP($M1626,'result messages'!$H$3:$L$11,4,FALSE),VLOOKUP($L1626,'result messages'!$H$3:$L$11,4,FALSE)))</f>
        <v/>
      </c>
      <c r="Q1626" s="1" t="str">
        <f>IF(ISBLANK($C1626),"",IF(ISNA(VLOOKUP($L1626,'result messages'!$H$3:$L$11,5,FALSE)),VLOOKUP($M1626,'result messages'!$H$3:$L$11,5,FALSE),VLOOKUP($L1626,'result messages'!$H$3:$L$11,5,FALSE)))</f>
        <v/>
      </c>
    </row>
    <row r="1627" spans="1:17">
      <c r="A1627" s="1">
        <v>1624</v>
      </c>
      <c r="B1627" s="1"/>
      <c r="C1627" s="1"/>
      <c r="D1627" s="1"/>
      <c r="E1627" s="6"/>
      <c r="F1627" s="1"/>
      <c r="G1627" s="1" t="str">
        <f>IF(ISNA(VLOOKUP($C1627,'DTEN TCAP Linkage deviceId'!$A$1:$A$20000,1,FALSE)),"No","Yes")</f>
        <v>No</v>
      </c>
      <c r="H1627" s="1" t="str">
        <f>IF(ISNA(VLOOKUP($C1627,'Provisioning Requester'!$F$3:$H$20000,2,FALSE)),"No","Yes")</f>
        <v>No</v>
      </c>
      <c r="I1627" s="1" t="str">
        <f>IF($H1627="Yes",VLOOKUP($C1627,'Provisioning Requester'!$F$3:$H$20000,3,FALSE),"-")</f>
        <v>-</v>
      </c>
      <c r="J1627" s="1" t="str">
        <f>IF(OR(D1627="SVCP", E1627="TRUE"), "No", IF(ISNA(VLOOKUP($C1627,'ProvResponder deviceId'!$A$1:$A$20000,1,FALSE)),"No","Yes"))</f>
        <v>No</v>
      </c>
      <c r="K1627" s="1" t="str">
        <f>IF($J1627="Yes",VLOOKUP($C1627,'ProvResponder deviceId'!$A$1:$C$20000,3,FALSE),"-")</f>
        <v>-</v>
      </c>
      <c r="L1627" s="1" t="str">
        <f t="shared" si="50"/>
        <v/>
      </c>
      <c r="M1627" s="1" t="str">
        <f t="shared" si="51"/>
        <v/>
      </c>
      <c r="N1627" s="1" t="str">
        <f>IF(ISBLANK($C1627),"",IF(ISNA(VLOOKUP($L1627,'result messages'!$H$3:$L$11,2,FALSE)),VLOOKUP($M1627,'result messages'!$H$3:$L$11,2,FALSE),VLOOKUP($L1627,'result messages'!$H$3:$L$11,2,FALSE)))</f>
        <v/>
      </c>
      <c r="O1627" s="1" t="str">
        <f>IF(ISBLANK($C1627),"",IF(ISNA(VLOOKUP($L1627,'result messages'!$H$3:$L$11,3,FALSE)),VLOOKUP($M1627,'result messages'!$H$3:$L$11,3,FALSE),VLOOKUP($L1627,'result messages'!$H$3:$L$11,3,FALSE)))</f>
        <v/>
      </c>
      <c r="P1627" s="1" t="str">
        <f>IF(ISBLANK($C1627),"",IF(ISNA(VLOOKUP($L1627,'result messages'!$H$3:$L$11,4,FALSE)),VLOOKUP($M1627,'result messages'!$H$3:$L$11,4,FALSE),VLOOKUP($L1627,'result messages'!$H$3:$L$11,4,FALSE)))</f>
        <v/>
      </c>
      <c r="Q1627" s="1" t="str">
        <f>IF(ISBLANK($C1627),"",IF(ISNA(VLOOKUP($L1627,'result messages'!$H$3:$L$11,5,FALSE)),VLOOKUP($M1627,'result messages'!$H$3:$L$11,5,FALSE),VLOOKUP($L1627,'result messages'!$H$3:$L$11,5,FALSE)))</f>
        <v/>
      </c>
    </row>
    <row r="1628" spans="1:17">
      <c r="A1628" s="1">
        <v>1625</v>
      </c>
      <c r="B1628" s="1"/>
      <c r="C1628" s="1"/>
      <c r="D1628" s="1"/>
      <c r="E1628" s="6"/>
      <c r="F1628" s="1"/>
      <c r="G1628" s="1" t="str">
        <f>IF(ISNA(VLOOKUP($C1628,'DTEN TCAP Linkage deviceId'!$A$1:$A$20000,1,FALSE)),"No","Yes")</f>
        <v>No</v>
      </c>
      <c r="H1628" s="1" t="str">
        <f>IF(ISNA(VLOOKUP($C1628,'Provisioning Requester'!$F$3:$H$20000,2,FALSE)),"No","Yes")</f>
        <v>No</v>
      </c>
      <c r="I1628" s="1" t="str">
        <f>IF($H1628="Yes",VLOOKUP($C1628,'Provisioning Requester'!$F$3:$H$20000,3,FALSE),"-")</f>
        <v>-</v>
      </c>
      <c r="J1628" s="1" t="str">
        <f>IF(OR(D1628="SVCP", E1628="TRUE"), "No", IF(ISNA(VLOOKUP($C1628,'ProvResponder deviceId'!$A$1:$A$20000,1,FALSE)),"No","Yes"))</f>
        <v>No</v>
      </c>
      <c r="K1628" s="1" t="str">
        <f>IF($J1628="Yes",VLOOKUP($C1628,'ProvResponder deviceId'!$A$1:$C$20000,3,FALSE),"-")</f>
        <v>-</v>
      </c>
      <c r="L1628" s="1" t="str">
        <f t="shared" si="50"/>
        <v/>
      </c>
      <c r="M1628" s="1" t="str">
        <f t="shared" si="51"/>
        <v/>
      </c>
      <c r="N1628" s="1" t="str">
        <f>IF(ISBLANK($C1628),"",IF(ISNA(VLOOKUP($L1628,'result messages'!$H$3:$L$11,2,FALSE)),VLOOKUP($M1628,'result messages'!$H$3:$L$11,2,FALSE),VLOOKUP($L1628,'result messages'!$H$3:$L$11,2,FALSE)))</f>
        <v/>
      </c>
      <c r="O1628" s="1" t="str">
        <f>IF(ISBLANK($C1628),"",IF(ISNA(VLOOKUP($L1628,'result messages'!$H$3:$L$11,3,FALSE)),VLOOKUP($M1628,'result messages'!$H$3:$L$11,3,FALSE),VLOOKUP($L1628,'result messages'!$H$3:$L$11,3,FALSE)))</f>
        <v/>
      </c>
      <c r="P1628" s="1" t="str">
        <f>IF(ISBLANK($C1628),"",IF(ISNA(VLOOKUP($L1628,'result messages'!$H$3:$L$11,4,FALSE)),VLOOKUP($M1628,'result messages'!$H$3:$L$11,4,FALSE),VLOOKUP($L1628,'result messages'!$H$3:$L$11,4,FALSE)))</f>
        <v/>
      </c>
      <c r="Q1628" s="1" t="str">
        <f>IF(ISBLANK($C1628),"",IF(ISNA(VLOOKUP($L1628,'result messages'!$H$3:$L$11,5,FALSE)),VLOOKUP($M1628,'result messages'!$H$3:$L$11,5,FALSE),VLOOKUP($L1628,'result messages'!$H$3:$L$11,5,FALSE)))</f>
        <v/>
      </c>
    </row>
    <row r="1629" spans="1:17">
      <c r="A1629" s="1">
        <v>1626</v>
      </c>
      <c r="B1629" s="1"/>
      <c r="C1629" s="1"/>
      <c r="D1629" s="1"/>
      <c r="E1629" s="6"/>
      <c r="F1629" s="1"/>
      <c r="G1629" s="1" t="str">
        <f>IF(ISNA(VLOOKUP($C1629,'DTEN TCAP Linkage deviceId'!$A$1:$A$20000,1,FALSE)),"No","Yes")</f>
        <v>No</v>
      </c>
      <c r="H1629" s="1" t="str">
        <f>IF(ISNA(VLOOKUP($C1629,'Provisioning Requester'!$F$3:$H$20000,2,FALSE)),"No","Yes")</f>
        <v>No</v>
      </c>
      <c r="I1629" s="1" t="str">
        <f>IF($H1629="Yes",VLOOKUP($C1629,'Provisioning Requester'!$F$3:$H$20000,3,FALSE),"-")</f>
        <v>-</v>
      </c>
      <c r="J1629" s="1" t="str">
        <f>IF(OR(D1629="SVCP", E1629="TRUE"), "No", IF(ISNA(VLOOKUP($C1629,'ProvResponder deviceId'!$A$1:$A$20000,1,FALSE)),"No","Yes"))</f>
        <v>No</v>
      </c>
      <c r="K1629" s="1" t="str">
        <f>IF($J1629="Yes",VLOOKUP($C1629,'ProvResponder deviceId'!$A$1:$C$20000,3,FALSE),"-")</f>
        <v>-</v>
      </c>
      <c r="L1629" s="1" t="str">
        <f t="shared" si="50"/>
        <v/>
      </c>
      <c r="M1629" s="1" t="str">
        <f t="shared" si="51"/>
        <v/>
      </c>
      <c r="N1629" s="1" t="str">
        <f>IF(ISBLANK($C1629),"",IF(ISNA(VLOOKUP($L1629,'result messages'!$H$3:$L$11,2,FALSE)),VLOOKUP($M1629,'result messages'!$H$3:$L$11,2,FALSE),VLOOKUP($L1629,'result messages'!$H$3:$L$11,2,FALSE)))</f>
        <v/>
      </c>
      <c r="O1629" s="1" t="str">
        <f>IF(ISBLANK($C1629),"",IF(ISNA(VLOOKUP($L1629,'result messages'!$H$3:$L$11,3,FALSE)),VLOOKUP($M1629,'result messages'!$H$3:$L$11,3,FALSE),VLOOKUP($L1629,'result messages'!$H$3:$L$11,3,FALSE)))</f>
        <v/>
      </c>
      <c r="P1629" s="1" t="str">
        <f>IF(ISBLANK($C1629),"",IF(ISNA(VLOOKUP($L1629,'result messages'!$H$3:$L$11,4,FALSE)),VLOOKUP($M1629,'result messages'!$H$3:$L$11,4,FALSE),VLOOKUP($L1629,'result messages'!$H$3:$L$11,4,FALSE)))</f>
        <v/>
      </c>
      <c r="Q1629" s="1" t="str">
        <f>IF(ISBLANK($C1629),"",IF(ISNA(VLOOKUP($L1629,'result messages'!$H$3:$L$11,5,FALSE)),VLOOKUP($M1629,'result messages'!$H$3:$L$11,5,FALSE),VLOOKUP($L1629,'result messages'!$H$3:$L$11,5,FALSE)))</f>
        <v/>
      </c>
    </row>
    <row r="1630" spans="1:17">
      <c r="A1630" s="1">
        <v>1627</v>
      </c>
      <c r="B1630" s="1"/>
      <c r="C1630" s="1"/>
      <c r="D1630" s="1"/>
      <c r="E1630" s="6"/>
      <c r="F1630" s="1"/>
      <c r="G1630" s="1" t="str">
        <f>IF(ISNA(VLOOKUP($C1630,'DTEN TCAP Linkage deviceId'!$A$1:$A$20000,1,FALSE)),"No","Yes")</f>
        <v>No</v>
      </c>
      <c r="H1630" s="1" t="str">
        <f>IF(ISNA(VLOOKUP($C1630,'Provisioning Requester'!$F$3:$H$20000,2,FALSE)),"No","Yes")</f>
        <v>No</v>
      </c>
      <c r="I1630" s="1" t="str">
        <f>IF($H1630="Yes",VLOOKUP($C1630,'Provisioning Requester'!$F$3:$H$20000,3,FALSE),"-")</f>
        <v>-</v>
      </c>
      <c r="J1630" s="1" t="str">
        <f>IF(OR(D1630="SVCP", E1630="TRUE"), "No", IF(ISNA(VLOOKUP($C1630,'ProvResponder deviceId'!$A$1:$A$20000,1,FALSE)),"No","Yes"))</f>
        <v>No</v>
      </c>
      <c r="K1630" s="1" t="str">
        <f>IF($J1630="Yes",VLOOKUP($C1630,'ProvResponder deviceId'!$A$1:$C$20000,3,FALSE),"-")</f>
        <v>-</v>
      </c>
      <c r="L1630" s="1" t="str">
        <f t="shared" si="50"/>
        <v/>
      </c>
      <c r="M1630" s="1" t="str">
        <f t="shared" si="51"/>
        <v/>
      </c>
      <c r="N1630" s="1" t="str">
        <f>IF(ISBLANK($C1630),"",IF(ISNA(VLOOKUP($L1630,'result messages'!$H$3:$L$11,2,FALSE)),VLOOKUP($M1630,'result messages'!$H$3:$L$11,2,FALSE),VLOOKUP($L1630,'result messages'!$H$3:$L$11,2,FALSE)))</f>
        <v/>
      </c>
      <c r="O1630" s="1" t="str">
        <f>IF(ISBLANK($C1630),"",IF(ISNA(VLOOKUP($L1630,'result messages'!$H$3:$L$11,3,FALSE)),VLOOKUP($M1630,'result messages'!$H$3:$L$11,3,FALSE),VLOOKUP($L1630,'result messages'!$H$3:$L$11,3,FALSE)))</f>
        <v/>
      </c>
      <c r="P1630" s="1" t="str">
        <f>IF(ISBLANK($C1630),"",IF(ISNA(VLOOKUP($L1630,'result messages'!$H$3:$L$11,4,FALSE)),VLOOKUP($M1630,'result messages'!$H$3:$L$11,4,FALSE),VLOOKUP($L1630,'result messages'!$H$3:$L$11,4,FALSE)))</f>
        <v/>
      </c>
      <c r="Q1630" s="1" t="str">
        <f>IF(ISBLANK($C1630),"",IF(ISNA(VLOOKUP($L1630,'result messages'!$H$3:$L$11,5,FALSE)),VLOOKUP($M1630,'result messages'!$H$3:$L$11,5,FALSE),VLOOKUP($L1630,'result messages'!$H$3:$L$11,5,FALSE)))</f>
        <v/>
      </c>
    </row>
    <row r="1631" spans="1:17">
      <c r="A1631" s="1">
        <v>1628</v>
      </c>
      <c r="B1631" s="1"/>
      <c r="C1631" s="1"/>
      <c r="D1631" s="1"/>
      <c r="E1631" s="6"/>
      <c r="F1631" s="1"/>
      <c r="G1631" s="1" t="str">
        <f>IF(ISNA(VLOOKUP($C1631,'DTEN TCAP Linkage deviceId'!$A$1:$A$20000,1,FALSE)),"No","Yes")</f>
        <v>No</v>
      </c>
      <c r="H1631" s="1" t="str">
        <f>IF(ISNA(VLOOKUP($C1631,'Provisioning Requester'!$F$3:$H$20000,2,FALSE)),"No","Yes")</f>
        <v>No</v>
      </c>
      <c r="I1631" s="1" t="str">
        <f>IF($H1631="Yes",VLOOKUP($C1631,'Provisioning Requester'!$F$3:$H$20000,3,FALSE),"-")</f>
        <v>-</v>
      </c>
      <c r="J1631" s="1" t="str">
        <f>IF(OR(D1631="SVCP", E1631="TRUE"), "No", IF(ISNA(VLOOKUP($C1631,'ProvResponder deviceId'!$A$1:$A$20000,1,FALSE)),"No","Yes"))</f>
        <v>No</v>
      </c>
      <c r="K1631" s="1" t="str">
        <f>IF($J1631="Yes",VLOOKUP($C1631,'ProvResponder deviceId'!$A$1:$C$20000,3,FALSE),"-")</f>
        <v>-</v>
      </c>
      <c r="L1631" s="1" t="str">
        <f t="shared" si="50"/>
        <v/>
      </c>
      <c r="M1631" s="1" t="str">
        <f t="shared" si="51"/>
        <v/>
      </c>
      <c r="N1631" s="1" t="str">
        <f>IF(ISBLANK($C1631),"",IF(ISNA(VLOOKUP($L1631,'result messages'!$H$3:$L$11,2,FALSE)),VLOOKUP($M1631,'result messages'!$H$3:$L$11,2,FALSE),VLOOKUP($L1631,'result messages'!$H$3:$L$11,2,FALSE)))</f>
        <v/>
      </c>
      <c r="O1631" s="1" t="str">
        <f>IF(ISBLANK($C1631),"",IF(ISNA(VLOOKUP($L1631,'result messages'!$H$3:$L$11,3,FALSE)),VLOOKUP($M1631,'result messages'!$H$3:$L$11,3,FALSE),VLOOKUP($L1631,'result messages'!$H$3:$L$11,3,FALSE)))</f>
        <v/>
      </c>
      <c r="P1631" s="1" t="str">
        <f>IF(ISBLANK($C1631),"",IF(ISNA(VLOOKUP($L1631,'result messages'!$H$3:$L$11,4,FALSE)),VLOOKUP($M1631,'result messages'!$H$3:$L$11,4,FALSE),VLOOKUP($L1631,'result messages'!$H$3:$L$11,4,FALSE)))</f>
        <v/>
      </c>
      <c r="Q1631" s="1" t="str">
        <f>IF(ISBLANK($C1631),"",IF(ISNA(VLOOKUP($L1631,'result messages'!$H$3:$L$11,5,FALSE)),VLOOKUP($M1631,'result messages'!$H$3:$L$11,5,FALSE),VLOOKUP($L1631,'result messages'!$H$3:$L$11,5,FALSE)))</f>
        <v/>
      </c>
    </row>
    <row r="1632" spans="1:17">
      <c r="A1632" s="1">
        <v>1629</v>
      </c>
      <c r="B1632" s="1"/>
      <c r="C1632" s="1"/>
      <c r="D1632" s="1"/>
      <c r="E1632" s="6"/>
      <c r="F1632" s="1"/>
      <c r="G1632" s="1" t="str">
        <f>IF(ISNA(VLOOKUP($C1632,'DTEN TCAP Linkage deviceId'!$A$1:$A$20000,1,FALSE)),"No","Yes")</f>
        <v>No</v>
      </c>
      <c r="H1632" s="1" t="str">
        <f>IF(ISNA(VLOOKUP($C1632,'Provisioning Requester'!$F$3:$H$20000,2,FALSE)),"No","Yes")</f>
        <v>No</v>
      </c>
      <c r="I1632" s="1" t="str">
        <f>IF($H1632="Yes",VLOOKUP($C1632,'Provisioning Requester'!$F$3:$H$20000,3,FALSE),"-")</f>
        <v>-</v>
      </c>
      <c r="J1632" s="1" t="str">
        <f>IF(OR(D1632="SVCP", E1632="TRUE"), "No", IF(ISNA(VLOOKUP($C1632,'ProvResponder deviceId'!$A$1:$A$20000,1,FALSE)),"No","Yes"))</f>
        <v>No</v>
      </c>
      <c r="K1632" s="1" t="str">
        <f>IF($J1632="Yes",VLOOKUP($C1632,'ProvResponder deviceId'!$A$1:$C$20000,3,FALSE),"-")</f>
        <v>-</v>
      </c>
      <c r="L1632" s="1" t="str">
        <f t="shared" si="50"/>
        <v/>
      </c>
      <c r="M1632" s="1" t="str">
        <f t="shared" si="51"/>
        <v/>
      </c>
      <c r="N1632" s="1" t="str">
        <f>IF(ISBLANK($C1632),"",IF(ISNA(VLOOKUP($L1632,'result messages'!$H$3:$L$11,2,FALSE)),VLOOKUP($M1632,'result messages'!$H$3:$L$11,2,FALSE),VLOOKUP($L1632,'result messages'!$H$3:$L$11,2,FALSE)))</f>
        <v/>
      </c>
      <c r="O1632" s="1" t="str">
        <f>IF(ISBLANK($C1632),"",IF(ISNA(VLOOKUP($L1632,'result messages'!$H$3:$L$11,3,FALSE)),VLOOKUP($M1632,'result messages'!$H$3:$L$11,3,FALSE),VLOOKUP($L1632,'result messages'!$H$3:$L$11,3,FALSE)))</f>
        <v/>
      </c>
      <c r="P1632" s="1" t="str">
        <f>IF(ISBLANK($C1632),"",IF(ISNA(VLOOKUP($L1632,'result messages'!$H$3:$L$11,4,FALSE)),VLOOKUP($M1632,'result messages'!$H$3:$L$11,4,FALSE),VLOOKUP($L1632,'result messages'!$H$3:$L$11,4,FALSE)))</f>
        <v/>
      </c>
      <c r="Q1632" s="1" t="str">
        <f>IF(ISBLANK($C1632),"",IF(ISNA(VLOOKUP($L1632,'result messages'!$H$3:$L$11,5,FALSE)),VLOOKUP($M1632,'result messages'!$H$3:$L$11,5,FALSE),VLOOKUP($L1632,'result messages'!$H$3:$L$11,5,FALSE)))</f>
        <v/>
      </c>
    </row>
    <row r="1633" spans="1:17">
      <c r="A1633" s="1">
        <v>1630</v>
      </c>
      <c r="B1633" s="1"/>
      <c r="C1633" s="1"/>
      <c r="D1633" s="1"/>
      <c r="E1633" s="6"/>
      <c r="F1633" s="1"/>
      <c r="G1633" s="1" t="str">
        <f>IF(ISNA(VLOOKUP($C1633,'DTEN TCAP Linkage deviceId'!$A$1:$A$20000,1,FALSE)),"No","Yes")</f>
        <v>No</v>
      </c>
      <c r="H1633" s="1" t="str">
        <f>IF(ISNA(VLOOKUP($C1633,'Provisioning Requester'!$F$3:$H$20000,2,FALSE)),"No","Yes")</f>
        <v>No</v>
      </c>
      <c r="I1633" s="1" t="str">
        <f>IF($H1633="Yes",VLOOKUP($C1633,'Provisioning Requester'!$F$3:$H$20000,3,FALSE),"-")</f>
        <v>-</v>
      </c>
      <c r="J1633" s="1" t="str">
        <f>IF(OR(D1633="SVCP", E1633="TRUE"), "No", IF(ISNA(VLOOKUP($C1633,'ProvResponder deviceId'!$A$1:$A$20000,1,FALSE)),"No","Yes"))</f>
        <v>No</v>
      </c>
      <c r="K1633" s="1" t="str">
        <f>IF($J1633="Yes",VLOOKUP($C1633,'ProvResponder deviceId'!$A$1:$C$20000,3,FALSE),"-")</f>
        <v>-</v>
      </c>
      <c r="L1633" s="1" t="str">
        <f t="shared" si="50"/>
        <v/>
      </c>
      <c r="M1633" s="1" t="str">
        <f t="shared" si="51"/>
        <v/>
      </c>
      <c r="N1633" s="1" t="str">
        <f>IF(ISBLANK($C1633),"",IF(ISNA(VLOOKUP($L1633,'result messages'!$H$3:$L$11,2,FALSE)),VLOOKUP($M1633,'result messages'!$H$3:$L$11,2,FALSE),VLOOKUP($L1633,'result messages'!$H$3:$L$11,2,FALSE)))</f>
        <v/>
      </c>
      <c r="O1633" s="1" t="str">
        <f>IF(ISBLANK($C1633),"",IF(ISNA(VLOOKUP($L1633,'result messages'!$H$3:$L$11,3,FALSE)),VLOOKUP($M1633,'result messages'!$H$3:$L$11,3,FALSE),VLOOKUP($L1633,'result messages'!$H$3:$L$11,3,FALSE)))</f>
        <v/>
      </c>
      <c r="P1633" s="1" t="str">
        <f>IF(ISBLANK($C1633),"",IF(ISNA(VLOOKUP($L1633,'result messages'!$H$3:$L$11,4,FALSE)),VLOOKUP($M1633,'result messages'!$H$3:$L$11,4,FALSE),VLOOKUP($L1633,'result messages'!$H$3:$L$11,4,FALSE)))</f>
        <v/>
      </c>
      <c r="Q1633" s="1" t="str">
        <f>IF(ISBLANK($C1633),"",IF(ISNA(VLOOKUP($L1633,'result messages'!$H$3:$L$11,5,FALSE)),VLOOKUP($M1633,'result messages'!$H$3:$L$11,5,FALSE),VLOOKUP($L1633,'result messages'!$H$3:$L$11,5,FALSE)))</f>
        <v/>
      </c>
    </row>
    <row r="1634" spans="1:17">
      <c r="A1634" s="1">
        <v>1631</v>
      </c>
      <c r="B1634" s="1"/>
      <c r="C1634" s="1"/>
      <c r="D1634" s="1"/>
      <c r="E1634" s="6"/>
      <c r="F1634" s="1"/>
      <c r="G1634" s="1" t="str">
        <f>IF(ISNA(VLOOKUP($C1634,'DTEN TCAP Linkage deviceId'!$A$1:$A$20000,1,FALSE)),"No","Yes")</f>
        <v>No</v>
      </c>
      <c r="H1634" s="1" t="str">
        <f>IF(ISNA(VLOOKUP($C1634,'Provisioning Requester'!$F$3:$H$20000,2,FALSE)),"No","Yes")</f>
        <v>No</v>
      </c>
      <c r="I1634" s="1" t="str">
        <f>IF($H1634="Yes",VLOOKUP($C1634,'Provisioning Requester'!$F$3:$H$20000,3,FALSE),"-")</f>
        <v>-</v>
      </c>
      <c r="J1634" s="1" t="str">
        <f>IF(OR(D1634="SVCP", E1634="TRUE"), "No", IF(ISNA(VLOOKUP($C1634,'ProvResponder deviceId'!$A$1:$A$20000,1,FALSE)),"No","Yes"))</f>
        <v>No</v>
      </c>
      <c r="K1634" s="1" t="str">
        <f>IF($J1634="Yes",VLOOKUP($C1634,'ProvResponder deviceId'!$A$1:$C$20000,3,FALSE),"-")</f>
        <v>-</v>
      </c>
      <c r="L1634" s="1" t="str">
        <f t="shared" si="50"/>
        <v/>
      </c>
      <c r="M1634" s="1" t="str">
        <f t="shared" si="51"/>
        <v/>
      </c>
      <c r="N1634" s="1" t="str">
        <f>IF(ISBLANK($C1634),"",IF(ISNA(VLOOKUP($L1634,'result messages'!$H$3:$L$11,2,FALSE)),VLOOKUP($M1634,'result messages'!$H$3:$L$11,2,FALSE),VLOOKUP($L1634,'result messages'!$H$3:$L$11,2,FALSE)))</f>
        <v/>
      </c>
      <c r="O1634" s="1" t="str">
        <f>IF(ISBLANK($C1634),"",IF(ISNA(VLOOKUP($L1634,'result messages'!$H$3:$L$11,3,FALSE)),VLOOKUP($M1634,'result messages'!$H$3:$L$11,3,FALSE),VLOOKUP($L1634,'result messages'!$H$3:$L$11,3,FALSE)))</f>
        <v/>
      </c>
      <c r="P1634" s="1" t="str">
        <f>IF(ISBLANK($C1634),"",IF(ISNA(VLOOKUP($L1634,'result messages'!$H$3:$L$11,4,FALSE)),VLOOKUP($M1634,'result messages'!$H$3:$L$11,4,FALSE),VLOOKUP($L1634,'result messages'!$H$3:$L$11,4,FALSE)))</f>
        <v/>
      </c>
      <c r="Q1634" s="1" t="str">
        <f>IF(ISBLANK($C1634),"",IF(ISNA(VLOOKUP($L1634,'result messages'!$H$3:$L$11,5,FALSE)),VLOOKUP($M1634,'result messages'!$H$3:$L$11,5,FALSE),VLOOKUP($L1634,'result messages'!$H$3:$L$11,5,FALSE)))</f>
        <v/>
      </c>
    </row>
    <row r="1635" spans="1:17">
      <c r="A1635" s="1">
        <v>1632</v>
      </c>
      <c r="B1635" s="1"/>
      <c r="C1635" s="1"/>
      <c r="D1635" s="1"/>
      <c r="E1635" s="6"/>
      <c r="F1635" s="1"/>
      <c r="G1635" s="1" t="str">
        <f>IF(ISNA(VLOOKUP($C1635,'DTEN TCAP Linkage deviceId'!$A$1:$A$20000,1,FALSE)),"No","Yes")</f>
        <v>No</v>
      </c>
      <c r="H1635" s="1" t="str">
        <f>IF(ISNA(VLOOKUP($C1635,'Provisioning Requester'!$F$3:$H$20000,2,FALSE)),"No","Yes")</f>
        <v>No</v>
      </c>
      <c r="I1635" s="1" t="str">
        <f>IF($H1635="Yes",VLOOKUP($C1635,'Provisioning Requester'!$F$3:$H$20000,3,FALSE),"-")</f>
        <v>-</v>
      </c>
      <c r="J1635" s="1" t="str">
        <f>IF(OR(D1635="SVCP", E1635="TRUE"), "No", IF(ISNA(VLOOKUP($C1635,'ProvResponder deviceId'!$A$1:$A$20000,1,FALSE)),"No","Yes"))</f>
        <v>No</v>
      </c>
      <c r="K1635" s="1" t="str">
        <f>IF($J1635="Yes",VLOOKUP($C1635,'ProvResponder deviceId'!$A$1:$C$20000,3,FALSE),"-")</f>
        <v>-</v>
      </c>
      <c r="L1635" s="1" t="str">
        <f t="shared" si="50"/>
        <v/>
      </c>
      <c r="M1635" s="1" t="str">
        <f t="shared" si="51"/>
        <v/>
      </c>
      <c r="N1635" s="1" t="str">
        <f>IF(ISBLANK($C1635),"",IF(ISNA(VLOOKUP($L1635,'result messages'!$H$3:$L$11,2,FALSE)),VLOOKUP($M1635,'result messages'!$H$3:$L$11,2,FALSE),VLOOKUP($L1635,'result messages'!$H$3:$L$11,2,FALSE)))</f>
        <v/>
      </c>
      <c r="O1635" s="1" t="str">
        <f>IF(ISBLANK($C1635),"",IF(ISNA(VLOOKUP($L1635,'result messages'!$H$3:$L$11,3,FALSE)),VLOOKUP($M1635,'result messages'!$H$3:$L$11,3,FALSE),VLOOKUP($L1635,'result messages'!$H$3:$L$11,3,FALSE)))</f>
        <v/>
      </c>
      <c r="P1635" s="1" t="str">
        <f>IF(ISBLANK($C1635),"",IF(ISNA(VLOOKUP($L1635,'result messages'!$H$3:$L$11,4,FALSE)),VLOOKUP($M1635,'result messages'!$H$3:$L$11,4,FALSE),VLOOKUP($L1635,'result messages'!$H$3:$L$11,4,FALSE)))</f>
        <v/>
      </c>
      <c r="Q1635" s="1" t="str">
        <f>IF(ISBLANK($C1635),"",IF(ISNA(VLOOKUP($L1635,'result messages'!$H$3:$L$11,5,FALSE)),VLOOKUP($M1635,'result messages'!$H$3:$L$11,5,FALSE),VLOOKUP($L1635,'result messages'!$H$3:$L$11,5,FALSE)))</f>
        <v/>
      </c>
    </row>
    <row r="1636" spans="1:17">
      <c r="A1636" s="1">
        <v>1633</v>
      </c>
      <c r="B1636" s="1"/>
      <c r="C1636" s="1"/>
      <c r="D1636" s="1"/>
      <c r="E1636" s="6"/>
      <c r="F1636" s="1"/>
      <c r="G1636" s="1" t="str">
        <f>IF(ISNA(VLOOKUP($C1636,'DTEN TCAP Linkage deviceId'!$A$1:$A$20000,1,FALSE)),"No","Yes")</f>
        <v>No</v>
      </c>
      <c r="H1636" s="1" t="str">
        <f>IF(ISNA(VLOOKUP($C1636,'Provisioning Requester'!$F$3:$H$20000,2,FALSE)),"No","Yes")</f>
        <v>No</v>
      </c>
      <c r="I1636" s="1" t="str">
        <f>IF($H1636="Yes",VLOOKUP($C1636,'Provisioning Requester'!$F$3:$H$20000,3,FALSE),"-")</f>
        <v>-</v>
      </c>
      <c r="J1636" s="1" t="str">
        <f>IF(OR(D1636="SVCP", E1636="TRUE"), "No", IF(ISNA(VLOOKUP($C1636,'ProvResponder deviceId'!$A$1:$A$20000,1,FALSE)),"No","Yes"))</f>
        <v>No</v>
      </c>
      <c r="K1636" s="1" t="str">
        <f>IF($J1636="Yes",VLOOKUP($C1636,'ProvResponder deviceId'!$A$1:$C$20000,3,FALSE),"-")</f>
        <v>-</v>
      </c>
      <c r="L1636" s="1" t="str">
        <f t="shared" si="50"/>
        <v/>
      </c>
      <c r="M1636" s="1" t="str">
        <f t="shared" si="51"/>
        <v/>
      </c>
      <c r="N1636" s="1" t="str">
        <f>IF(ISBLANK($C1636),"",IF(ISNA(VLOOKUP($L1636,'result messages'!$H$3:$L$11,2,FALSE)),VLOOKUP($M1636,'result messages'!$H$3:$L$11,2,FALSE),VLOOKUP($L1636,'result messages'!$H$3:$L$11,2,FALSE)))</f>
        <v/>
      </c>
      <c r="O1636" s="1" t="str">
        <f>IF(ISBLANK($C1636),"",IF(ISNA(VLOOKUP($L1636,'result messages'!$H$3:$L$11,3,FALSE)),VLOOKUP($M1636,'result messages'!$H$3:$L$11,3,FALSE),VLOOKUP($L1636,'result messages'!$H$3:$L$11,3,FALSE)))</f>
        <v/>
      </c>
      <c r="P1636" s="1" t="str">
        <f>IF(ISBLANK($C1636),"",IF(ISNA(VLOOKUP($L1636,'result messages'!$H$3:$L$11,4,FALSE)),VLOOKUP($M1636,'result messages'!$H$3:$L$11,4,FALSE),VLOOKUP($L1636,'result messages'!$H$3:$L$11,4,FALSE)))</f>
        <v/>
      </c>
      <c r="Q1636" s="1" t="str">
        <f>IF(ISBLANK($C1636),"",IF(ISNA(VLOOKUP($L1636,'result messages'!$H$3:$L$11,5,FALSE)),VLOOKUP($M1636,'result messages'!$H$3:$L$11,5,FALSE),VLOOKUP($L1636,'result messages'!$H$3:$L$11,5,FALSE)))</f>
        <v/>
      </c>
    </row>
    <row r="1637" spans="1:17">
      <c r="A1637" s="1">
        <v>1634</v>
      </c>
      <c r="B1637" s="1"/>
      <c r="C1637" s="1"/>
      <c r="D1637" s="1"/>
      <c r="E1637" s="6"/>
      <c r="F1637" s="1"/>
      <c r="G1637" s="1" t="str">
        <f>IF(ISNA(VLOOKUP($C1637,'DTEN TCAP Linkage deviceId'!$A$1:$A$20000,1,FALSE)),"No","Yes")</f>
        <v>No</v>
      </c>
      <c r="H1637" s="1" t="str">
        <f>IF(ISNA(VLOOKUP($C1637,'Provisioning Requester'!$F$3:$H$20000,2,FALSE)),"No","Yes")</f>
        <v>No</v>
      </c>
      <c r="I1637" s="1" t="str">
        <f>IF($H1637="Yes",VLOOKUP($C1637,'Provisioning Requester'!$F$3:$H$20000,3,FALSE),"-")</f>
        <v>-</v>
      </c>
      <c r="J1637" s="1" t="str">
        <f>IF(OR(D1637="SVCP", E1637="TRUE"), "No", IF(ISNA(VLOOKUP($C1637,'ProvResponder deviceId'!$A$1:$A$20000,1,FALSE)),"No","Yes"))</f>
        <v>No</v>
      </c>
      <c r="K1637" s="1" t="str">
        <f>IF($J1637="Yes",VLOOKUP($C1637,'ProvResponder deviceId'!$A$1:$C$20000,3,FALSE),"-")</f>
        <v>-</v>
      </c>
      <c r="L1637" s="1" t="str">
        <f t="shared" si="50"/>
        <v/>
      </c>
      <c r="M1637" s="1" t="str">
        <f t="shared" si="51"/>
        <v/>
      </c>
      <c r="N1637" s="1" t="str">
        <f>IF(ISBLANK($C1637),"",IF(ISNA(VLOOKUP($L1637,'result messages'!$H$3:$L$11,2,FALSE)),VLOOKUP($M1637,'result messages'!$H$3:$L$11,2,FALSE),VLOOKUP($L1637,'result messages'!$H$3:$L$11,2,FALSE)))</f>
        <v/>
      </c>
      <c r="O1637" s="1" t="str">
        <f>IF(ISBLANK($C1637),"",IF(ISNA(VLOOKUP($L1637,'result messages'!$H$3:$L$11,3,FALSE)),VLOOKUP($M1637,'result messages'!$H$3:$L$11,3,FALSE),VLOOKUP($L1637,'result messages'!$H$3:$L$11,3,FALSE)))</f>
        <v/>
      </c>
      <c r="P1637" s="1" t="str">
        <f>IF(ISBLANK($C1637),"",IF(ISNA(VLOOKUP($L1637,'result messages'!$H$3:$L$11,4,FALSE)),VLOOKUP($M1637,'result messages'!$H$3:$L$11,4,FALSE),VLOOKUP($L1637,'result messages'!$H$3:$L$11,4,FALSE)))</f>
        <v/>
      </c>
      <c r="Q1637" s="1" t="str">
        <f>IF(ISBLANK($C1637),"",IF(ISNA(VLOOKUP($L1637,'result messages'!$H$3:$L$11,5,FALSE)),VLOOKUP($M1637,'result messages'!$H$3:$L$11,5,FALSE),VLOOKUP($L1637,'result messages'!$H$3:$L$11,5,FALSE)))</f>
        <v/>
      </c>
    </row>
    <row r="1638" spans="1:17">
      <c r="A1638" s="1">
        <v>1635</v>
      </c>
      <c r="B1638" s="1"/>
      <c r="C1638" s="1"/>
      <c r="D1638" s="1"/>
      <c r="E1638" s="6"/>
      <c r="F1638" s="1"/>
      <c r="G1638" s="1" t="str">
        <f>IF(ISNA(VLOOKUP($C1638,'DTEN TCAP Linkage deviceId'!$A$1:$A$20000,1,FALSE)),"No","Yes")</f>
        <v>No</v>
      </c>
      <c r="H1638" s="1" t="str">
        <f>IF(ISNA(VLOOKUP($C1638,'Provisioning Requester'!$F$3:$H$20000,2,FALSE)),"No","Yes")</f>
        <v>No</v>
      </c>
      <c r="I1638" s="1" t="str">
        <f>IF($H1638="Yes",VLOOKUP($C1638,'Provisioning Requester'!$F$3:$H$20000,3,FALSE),"-")</f>
        <v>-</v>
      </c>
      <c r="J1638" s="1" t="str">
        <f>IF(OR(D1638="SVCP", E1638="TRUE"), "No", IF(ISNA(VLOOKUP($C1638,'ProvResponder deviceId'!$A$1:$A$20000,1,FALSE)),"No","Yes"))</f>
        <v>No</v>
      </c>
      <c r="K1638" s="1" t="str">
        <f>IF($J1638="Yes",VLOOKUP($C1638,'ProvResponder deviceId'!$A$1:$C$20000,3,FALSE),"-")</f>
        <v>-</v>
      </c>
      <c r="L1638" s="1" t="str">
        <f t="shared" si="50"/>
        <v/>
      </c>
      <c r="M1638" s="1" t="str">
        <f t="shared" si="51"/>
        <v/>
      </c>
      <c r="N1638" s="1" t="str">
        <f>IF(ISBLANK($C1638),"",IF(ISNA(VLOOKUP($L1638,'result messages'!$H$3:$L$11,2,FALSE)),VLOOKUP($M1638,'result messages'!$H$3:$L$11,2,FALSE),VLOOKUP($L1638,'result messages'!$H$3:$L$11,2,FALSE)))</f>
        <v/>
      </c>
      <c r="O1638" s="1" t="str">
        <f>IF(ISBLANK($C1638),"",IF(ISNA(VLOOKUP($L1638,'result messages'!$H$3:$L$11,3,FALSE)),VLOOKUP($M1638,'result messages'!$H$3:$L$11,3,FALSE),VLOOKUP($L1638,'result messages'!$H$3:$L$11,3,FALSE)))</f>
        <v/>
      </c>
      <c r="P1638" s="1" t="str">
        <f>IF(ISBLANK($C1638),"",IF(ISNA(VLOOKUP($L1638,'result messages'!$H$3:$L$11,4,FALSE)),VLOOKUP($M1638,'result messages'!$H$3:$L$11,4,FALSE),VLOOKUP($L1638,'result messages'!$H$3:$L$11,4,FALSE)))</f>
        <v/>
      </c>
      <c r="Q1638" s="1" t="str">
        <f>IF(ISBLANK($C1638),"",IF(ISNA(VLOOKUP($L1638,'result messages'!$H$3:$L$11,5,FALSE)),VLOOKUP($M1638,'result messages'!$H$3:$L$11,5,FALSE),VLOOKUP($L1638,'result messages'!$H$3:$L$11,5,FALSE)))</f>
        <v/>
      </c>
    </row>
    <row r="1639" spans="1:17">
      <c r="A1639" s="1">
        <v>1636</v>
      </c>
      <c r="B1639" s="1"/>
      <c r="C1639" s="1"/>
      <c r="D1639" s="1"/>
      <c r="E1639" s="6"/>
      <c r="F1639" s="1"/>
      <c r="G1639" s="1" t="str">
        <f>IF(ISNA(VLOOKUP($C1639,'DTEN TCAP Linkage deviceId'!$A$1:$A$20000,1,FALSE)),"No","Yes")</f>
        <v>No</v>
      </c>
      <c r="H1639" s="1" t="str">
        <f>IF(ISNA(VLOOKUP($C1639,'Provisioning Requester'!$F$3:$H$20000,2,FALSE)),"No","Yes")</f>
        <v>No</v>
      </c>
      <c r="I1639" s="1" t="str">
        <f>IF($H1639="Yes",VLOOKUP($C1639,'Provisioning Requester'!$F$3:$H$20000,3,FALSE),"-")</f>
        <v>-</v>
      </c>
      <c r="J1639" s="1" t="str">
        <f>IF(OR(D1639="SVCP", E1639="TRUE"), "No", IF(ISNA(VLOOKUP($C1639,'ProvResponder deviceId'!$A$1:$A$20000,1,FALSE)),"No","Yes"))</f>
        <v>No</v>
      </c>
      <c r="K1639" s="1" t="str">
        <f>IF($J1639="Yes",VLOOKUP($C1639,'ProvResponder deviceId'!$A$1:$C$20000,3,FALSE),"-")</f>
        <v>-</v>
      </c>
      <c r="L1639" s="1" t="str">
        <f t="shared" si="50"/>
        <v/>
      </c>
      <c r="M1639" s="1" t="str">
        <f t="shared" si="51"/>
        <v/>
      </c>
      <c r="N1639" s="1" t="str">
        <f>IF(ISBLANK($C1639),"",IF(ISNA(VLOOKUP($L1639,'result messages'!$H$3:$L$11,2,FALSE)),VLOOKUP($M1639,'result messages'!$H$3:$L$11,2,FALSE),VLOOKUP($L1639,'result messages'!$H$3:$L$11,2,FALSE)))</f>
        <v/>
      </c>
      <c r="O1639" s="1" t="str">
        <f>IF(ISBLANK($C1639),"",IF(ISNA(VLOOKUP($L1639,'result messages'!$H$3:$L$11,3,FALSE)),VLOOKUP($M1639,'result messages'!$H$3:$L$11,3,FALSE),VLOOKUP($L1639,'result messages'!$H$3:$L$11,3,FALSE)))</f>
        <v/>
      </c>
      <c r="P1639" s="1" t="str">
        <f>IF(ISBLANK($C1639),"",IF(ISNA(VLOOKUP($L1639,'result messages'!$H$3:$L$11,4,FALSE)),VLOOKUP($M1639,'result messages'!$H$3:$L$11,4,FALSE),VLOOKUP($L1639,'result messages'!$H$3:$L$11,4,FALSE)))</f>
        <v/>
      </c>
      <c r="Q1639" s="1" t="str">
        <f>IF(ISBLANK($C1639),"",IF(ISNA(VLOOKUP($L1639,'result messages'!$H$3:$L$11,5,FALSE)),VLOOKUP($M1639,'result messages'!$H$3:$L$11,5,FALSE),VLOOKUP($L1639,'result messages'!$H$3:$L$11,5,FALSE)))</f>
        <v/>
      </c>
    </row>
    <row r="1640" spans="1:17">
      <c r="A1640" s="1">
        <v>1637</v>
      </c>
      <c r="B1640" s="1"/>
      <c r="C1640" s="1"/>
      <c r="D1640" s="1"/>
      <c r="E1640" s="6"/>
      <c r="F1640" s="1"/>
      <c r="G1640" s="1" t="str">
        <f>IF(ISNA(VLOOKUP($C1640,'DTEN TCAP Linkage deviceId'!$A$1:$A$20000,1,FALSE)),"No","Yes")</f>
        <v>No</v>
      </c>
      <c r="H1640" s="1" t="str">
        <f>IF(ISNA(VLOOKUP($C1640,'Provisioning Requester'!$F$3:$H$20000,2,FALSE)),"No","Yes")</f>
        <v>No</v>
      </c>
      <c r="I1640" s="1" t="str">
        <f>IF($H1640="Yes",VLOOKUP($C1640,'Provisioning Requester'!$F$3:$H$20000,3,FALSE),"-")</f>
        <v>-</v>
      </c>
      <c r="J1640" s="1" t="str">
        <f>IF(OR(D1640="SVCP", E1640="TRUE"), "No", IF(ISNA(VLOOKUP($C1640,'ProvResponder deviceId'!$A$1:$A$20000,1,FALSE)),"No","Yes"))</f>
        <v>No</v>
      </c>
      <c r="K1640" s="1" t="str">
        <f>IF($J1640="Yes",VLOOKUP($C1640,'ProvResponder deviceId'!$A$1:$C$20000,3,FALSE),"-")</f>
        <v>-</v>
      </c>
      <c r="L1640" s="1" t="str">
        <f t="shared" si="50"/>
        <v/>
      </c>
      <c r="M1640" s="1" t="str">
        <f t="shared" si="51"/>
        <v/>
      </c>
      <c r="N1640" s="1" t="str">
        <f>IF(ISBLANK($C1640),"",IF(ISNA(VLOOKUP($L1640,'result messages'!$H$3:$L$11,2,FALSE)),VLOOKUP($M1640,'result messages'!$H$3:$L$11,2,FALSE),VLOOKUP($L1640,'result messages'!$H$3:$L$11,2,FALSE)))</f>
        <v/>
      </c>
      <c r="O1640" s="1" t="str">
        <f>IF(ISBLANK($C1640),"",IF(ISNA(VLOOKUP($L1640,'result messages'!$H$3:$L$11,3,FALSE)),VLOOKUP($M1640,'result messages'!$H$3:$L$11,3,FALSE),VLOOKUP($L1640,'result messages'!$H$3:$L$11,3,FALSE)))</f>
        <v/>
      </c>
      <c r="P1640" s="1" t="str">
        <f>IF(ISBLANK($C1640),"",IF(ISNA(VLOOKUP($L1640,'result messages'!$H$3:$L$11,4,FALSE)),VLOOKUP($M1640,'result messages'!$H$3:$L$11,4,FALSE),VLOOKUP($L1640,'result messages'!$H$3:$L$11,4,FALSE)))</f>
        <v/>
      </c>
      <c r="Q1640" s="1" t="str">
        <f>IF(ISBLANK($C1640),"",IF(ISNA(VLOOKUP($L1640,'result messages'!$H$3:$L$11,5,FALSE)),VLOOKUP($M1640,'result messages'!$H$3:$L$11,5,FALSE),VLOOKUP($L1640,'result messages'!$H$3:$L$11,5,FALSE)))</f>
        <v/>
      </c>
    </row>
    <row r="1641" spans="1:17">
      <c r="A1641" s="1">
        <v>1638</v>
      </c>
      <c r="B1641" s="1"/>
      <c r="C1641" s="1"/>
      <c r="D1641" s="1"/>
      <c r="E1641" s="6"/>
      <c r="F1641" s="1"/>
      <c r="G1641" s="1" t="str">
        <f>IF(ISNA(VLOOKUP($C1641,'DTEN TCAP Linkage deviceId'!$A$1:$A$20000,1,FALSE)),"No","Yes")</f>
        <v>No</v>
      </c>
      <c r="H1641" s="1" t="str">
        <f>IF(ISNA(VLOOKUP($C1641,'Provisioning Requester'!$F$3:$H$20000,2,FALSE)),"No","Yes")</f>
        <v>No</v>
      </c>
      <c r="I1641" s="1" t="str">
        <f>IF($H1641="Yes",VLOOKUP($C1641,'Provisioning Requester'!$F$3:$H$20000,3,FALSE),"-")</f>
        <v>-</v>
      </c>
      <c r="J1641" s="1" t="str">
        <f>IF(OR(D1641="SVCP", E1641="TRUE"), "No", IF(ISNA(VLOOKUP($C1641,'ProvResponder deviceId'!$A$1:$A$20000,1,FALSE)),"No","Yes"))</f>
        <v>No</v>
      </c>
      <c r="K1641" s="1" t="str">
        <f>IF($J1641="Yes",VLOOKUP($C1641,'ProvResponder deviceId'!$A$1:$C$20000,3,FALSE),"-")</f>
        <v>-</v>
      </c>
      <c r="L1641" s="1" t="str">
        <f t="shared" si="50"/>
        <v/>
      </c>
      <c r="M1641" s="1" t="str">
        <f t="shared" si="51"/>
        <v/>
      </c>
      <c r="N1641" s="1" t="str">
        <f>IF(ISBLANK($C1641),"",IF(ISNA(VLOOKUP($L1641,'result messages'!$H$3:$L$11,2,FALSE)),VLOOKUP($M1641,'result messages'!$H$3:$L$11,2,FALSE),VLOOKUP($L1641,'result messages'!$H$3:$L$11,2,FALSE)))</f>
        <v/>
      </c>
      <c r="O1641" s="1" t="str">
        <f>IF(ISBLANK($C1641),"",IF(ISNA(VLOOKUP($L1641,'result messages'!$H$3:$L$11,3,FALSE)),VLOOKUP($M1641,'result messages'!$H$3:$L$11,3,FALSE),VLOOKUP($L1641,'result messages'!$H$3:$L$11,3,FALSE)))</f>
        <v/>
      </c>
      <c r="P1641" s="1" t="str">
        <f>IF(ISBLANK($C1641),"",IF(ISNA(VLOOKUP($L1641,'result messages'!$H$3:$L$11,4,FALSE)),VLOOKUP($M1641,'result messages'!$H$3:$L$11,4,FALSE),VLOOKUP($L1641,'result messages'!$H$3:$L$11,4,FALSE)))</f>
        <v/>
      </c>
      <c r="Q1641" s="1" t="str">
        <f>IF(ISBLANK($C1641),"",IF(ISNA(VLOOKUP($L1641,'result messages'!$H$3:$L$11,5,FALSE)),VLOOKUP($M1641,'result messages'!$H$3:$L$11,5,FALSE),VLOOKUP($L1641,'result messages'!$H$3:$L$11,5,FALSE)))</f>
        <v/>
      </c>
    </row>
    <row r="1642" spans="1:17">
      <c r="A1642" s="1">
        <v>1639</v>
      </c>
      <c r="B1642" s="1"/>
      <c r="C1642" s="1"/>
      <c r="D1642" s="1"/>
      <c r="E1642" s="6"/>
      <c r="F1642" s="1"/>
      <c r="G1642" s="1" t="str">
        <f>IF(ISNA(VLOOKUP($C1642,'DTEN TCAP Linkage deviceId'!$A$1:$A$20000,1,FALSE)),"No","Yes")</f>
        <v>No</v>
      </c>
      <c r="H1642" s="1" t="str">
        <f>IF(ISNA(VLOOKUP($C1642,'Provisioning Requester'!$F$3:$H$20000,2,FALSE)),"No","Yes")</f>
        <v>No</v>
      </c>
      <c r="I1642" s="1" t="str">
        <f>IF($H1642="Yes",VLOOKUP($C1642,'Provisioning Requester'!$F$3:$H$20000,3,FALSE),"-")</f>
        <v>-</v>
      </c>
      <c r="J1642" s="1" t="str">
        <f>IF(OR(D1642="SVCP", E1642="TRUE"), "No", IF(ISNA(VLOOKUP($C1642,'ProvResponder deviceId'!$A$1:$A$20000,1,FALSE)),"No","Yes"))</f>
        <v>No</v>
      </c>
      <c r="K1642" s="1" t="str">
        <f>IF($J1642="Yes",VLOOKUP($C1642,'ProvResponder deviceId'!$A$1:$C$20000,3,FALSE),"-")</f>
        <v>-</v>
      </c>
      <c r="L1642" s="1" t="str">
        <f t="shared" si="50"/>
        <v/>
      </c>
      <c r="M1642" s="1" t="str">
        <f t="shared" si="51"/>
        <v/>
      </c>
      <c r="N1642" s="1" t="str">
        <f>IF(ISBLANK($C1642),"",IF(ISNA(VLOOKUP($L1642,'result messages'!$H$3:$L$11,2,FALSE)),VLOOKUP($M1642,'result messages'!$H$3:$L$11,2,FALSE),VLOOKUP($L1642,'result messages'!$H$3:$L$11,2,FALSE)))</f>
        <v/>
      </c>
      <c r="O1642" s="1" t="str">
        <f>IF(ISBLANK($C1642),"",IF(ISNA(VLOOKUP($L1642,'result messages'!$H$3:$L$11,3,FALSE)),VLOOKUP($M1642,'result messages'!$H$3:$L$11,3,FALSE),VLOOKUP($L1642,'result messages'!$H$3:$L$11,3,FALSE)))</f>
        <v/>
      </c>
      <c r="P1642" s="1" t="str">
        <f>IF(ISBLANK($C1642),"",IF(ISNA(VLOOKUP($L1642,'result messages'!$H$3:$L$11,4,FALSE)),VLOOKUP($M1642,'result messages'!$H$3:$L$11,4,FALSE),VLOOKUP($L1642,'result messages'!$H$3:$L$11,4,FALSE)))</f>
        <v/>
      </c>
      <c r="Q1642" s="1" t="str">
        <f>IF(ISBLANK($C1642),"",IF(ISNA(VLOOKUP($L1642,'result messages'!$H$3:$L$11,5,FALSE)),VLOOKUP($M1642,'result messages'!$H$3:$L$11,5,FALSE),VLOOKUP($L1642,'result messages'!$H$3:$L$11,5,FALSE)))</f>
        <v/>
      </c>
    </row>
    <row r="1643" spans="1:17">
      <c r="A1643" s="1">
        <v>1640</v>
      </c>
      <c r="B1643" s="1"/>
      <c r="C1643" s="1"/>
      <c r="D1643" s="1"/>
      <c r="E1643" s="6"/>
      <c r="F1643" s="1"/>
      <c r="G1643" s="1" t="str">
        <f>IF(ISNA(VLOOKUP($C1643,'DTEN TCAP Linkage deviceId'!$A$1:$A$20000,1,FALSE)),"No","Yes")</f>
        <v>No</v>
      </c>
      <c r="H1643" s="1" t="str">
        <f>IF(ISNA(VLOOKUP($C1643,'Provisioning Requester'!$F$3:$H$20000,2,FALSE)),"No","Yes")</f>
        <v>No</v>
      </c>
      <c r="I1643" s="1" t="str">
        <f>IF($H1643="Yes",VLOOKUP($C1643,'Provisioning Requester'!$F$3:$H$20000,3,FALSE),"-")</f>
        <v>-</v>
      </c>
      <c r="J1643" s="1" t="str">
        <f>IF(OR(D1643="SVCP", E1643="TRUE"), "No", IF(ISNA(VLOOKUP($C1643,'ProvResponder deviceId'!$A$1:$A$20000,1,FALSE)),"No","Yes"))</f>
        <v>No</v>
      </c>
      <c r="K1643" s="1" t="str">
        <f>IF($J1643="Yes",VLOOKUP($C1643,'ProvResponder deviceId'!$A$1:$C$20000,3,FALSE),"-")</f>
        <v>-</v>
      </c>
      <c r="L1643" s="1" t="str">
        <f t="shared" si="50"/>
        <v/>
      </c>
      <c r="M1643" s="1" t="str">
        <f t="shared" si="51"/>
        <v/>
      </c>
      <c r="N1643" s="1" t="str">
        <f>IF(ISBLANK($C1643),"",IF(ISNA(VLOOKUP($L1643,'result messages'!$H$3:$L$11,2,FALSE)),VLOOKUP($M1643,'result messages'!$H$3:$L$11,2,FALSE),VLOOKUP($L1643,'result messages'!$H$3:$L$11,2,FALSE)))</f>
        <v/>
      </c>
      <c r="O1643" s="1" t="str">
        <f>IF(ISBLANK($C1643),"",IF(ISNA(VLOOKUP($L1643,'result messages'!$H$3:$L$11,3,FALSE)),VLOOKUP($M1643,'result messages'!$H$3:$L$11,3,FALSE),VLOOKUP($L1643,'result messages'!$H$3:$L$11,3,FALSE)))</f>
        <v/>
      </c>
      <c r="P1643" s="1" t="str">
        <f>IF(ISBLANK($C1643),"",IF(ISNA(VLOOKUP($L1643,'result messages'!$H$3:$L$11,4,FALSE)),VLOOKUP($M1643,'result messages'!$H$3:$L$11,4,FALSE),VLOOKUP($L1643,'result messages'!$H$3:$L$11,4,FALSE)))</f>
        <v/>
      </c>
      <c r="Q1643" s="1" t="str">
        <f>IF(ISBLANK($C1643),"",IF(ISNA(VLOOKUP($L1643,'result messages'!$H$3:$L$11,5,FALSE)),VLOOKUP($M1643,'result messages'!$H$3:$L$11,5,FALSE),VLOOKUP($L1643,'result messages'!$H$3:$L$11,5,FALSE)))</f>
        <v/>
      </c>
    </row>
    <row r="1644" spans="1:17">
      <c r="A1644" s="1">
        <v>1641</v>
      </c>
      <c r="B1644" s="1"/>
      <c r="C1644" s="1"/>
      <c r="D1644" s="1"/>
      <c r="E1644" s="6"/>
      <c r="F1644" s="1"/>
      <c r="G1644" s="1" t="str">
        <f>IF(ISNA(VLOOKUP($C1644,'DTEN TCAP Linkage deviceId'!$A$1:$A$20000,1,FALSE)),"No","Yes")</f>
        <v>No</v>
      </c>
      <c r="H1644" s="1" t="str">
        <f>IF(ISNA(VLOOKUP($C1644,'Provisioning Requester'!$F$3:$H$20000,2,FALSE)),"No","Yes")</f>
        <v>No</v>
      </c>
      <c r="I1644" s="1" t="str">
        <f>IF($H1644="Yes",VLOOKUP($C1644,'Provisioning Requester'!$F$3:$H$20000,3,FALSE),"-")</f>
        <v>-</v>
      </c>
      <c r="J1644" s="1" t="str">
        <f>IF(OR(D1644="SVCP", E1644="TRUE"), "No", IF(ISNA(VLOOKUP($C1644,'ProvResponder deviceId'!$A$1:$A$20000,1,FALSE)),"No","Yes"))</f>
        <v>No</v>
      </c>
      <c r="K1644" s="1" t="str">
        <f>IF($J1644="Yes",VLOOKUP($C1644,'ProvResponder deviceId'!$A$1:$C$20000,3,FALSE),"-")</f>
        <v>-</v>
      </c>
      <c r="L1644" s="1" t="str">
        <f t="shared" si="50"/>
        <v/>
      </c>
      <c r="M1644" s="1" t="str">
        <f t="shared" si="51"/>
        <v/>
      </c>
      <c r="N1644" s="1" t="str">
        <f>IF(ISBLANK($C1644),"",IF(ISNA(VLOOKUP($L1644,'result messages'!$H$3:$L$11,2,FALSE)),VLOOKUP($M1644,'result messages'!$H$3:$L$11,2,FALSE),VLOOKUP($L1644,'result messages'!$H$3:$L$11,2,FALSE)))</f>
        <v/>
      </c>
      <c r="O1644" s="1" t="str">
        <f>IF(ISBLANK($C1644),"",IF(ISNA(VLOOKUP($L1644,'result messages'!$H$3:$L$11,3,FALSE)),VLOOKUP($M1644,'result messages'!$H$3:$L$11,3,FALSE),VLOOKUP($L1644,'result messages'!$H$3:$L$11,3,FALSE)))</f>
        <v/>
      </c>
      <c r="P1644" s="1" t="str">
        <f>IF(ISBLANK($C1644),"",IF(ISNA(VLOOKUP($L1644,'result messages'!$H$3:$L$11,4,FALSE)),VLOOKUP($M1644,'result messages'!$H$3:$L$11,4,FALSE),VLOOKUP($L1644,'result messages'!$H$3:$L$11,4,FALSE)))</f>
        <v/>
      </c>
      <c r="Q1644" s="1" t="str">
        <f>IF(ISBLANK($C1644),"",IF(ISNA(VLOOKUP($L1644,'result messages'!$H$3:$L$11,5,FALSE)),VLOOKUP($M1644,'result messages'!$H$3:$L$11,5,FALSE),VLOOKUP($L1644,'result messages'!$H$3:$L$11,5,FALSE)))</f>
        <v/>
      </c>
    </row>
    <row r="1645" spans="1:17">
      <c r="A1645" s="1">
        <v>1642</v>
      </c>
      <c r="B1645" s="1"/>
      <c r="C1645" s="1"/>
      <c r="D1645" s="1"/>
      <c r="E1645" s="6"/>
      <c r="F1645" s="1"/>
      <c r="G1645" s="1" t="str">
        <f>IF(ISNA(VLOOKUP($C1645,'DTEN TCAP Linkage deviceId'!$A$1:$A$20000,1,FALSE)),"No","Yes")</f>
        <v>No</v>
      </c>
      <c r="H1645" s="1" t="str">
        <f>IF(ISNA(VLOOKUP($C1645,'Provisioning Requester'!$F$3:$H$20000,2,FALSE)),"No","Yes")</f>
        <v>No</v>
      </c>
      <c r="I1645" s="1" t="str">
        <f>IF($H1645="Yes",VLOOKUP($C1645,'Provisioning Requester'!$F$3:$H$20000,3,FALSE),"-")</f>
        <v>-</v>
      </c>
      <c r="J1645" s="1" t="str">
        <f>IF(OR(D1645="SVCP", E1645="TRUE"), "No", IF(ISNA(VLOOKUP($C1645,'ProvResponder deviceId'!$A$1:$A$20000,1,FALSE)),"No","Yes"))</f>
        <v>No</v>
      </c>
      <c r="K1645" s="1" t="str">
        <f>IF($J1645="Yes",VLOOKUP($C1645,'ProvResponder deviceId'!$A$1:$C$20000,3,FALSE),"-")</f>
        <v>-</v>
      </c>
      <c r="L1645" s="1" t="str">
        <f t="shared" si="50"/>
        <v/>
      </c>
      <c r="M1645" s="1" t="str">
        <f t="shared" si="51"/>
        <v/>
      </c>
      <c r="N1645" s="1" t="str">
        <f>IF(ISBLANK($C1645),"",IF(ISNA(VLOOKUP($L1645,'result messages'!$H$3:$L$11,2,FALSE)),VLOOKUP($M1645,'result messages'!$H$3:$L$11,2,FALSE),VLOOKUP($L1645,'result messages'!$H$3:$L$11,2,FALSE)))</f>
        <v/>
      </c>
      <c r="O1645" s="1" t="str">
        <f>IF(ISBLANK($C1645),"",IF(ISNA(VLOOKUP($L1645,'result messages'!$H$3:$L$11,3,FALSE)),VLOOKUP($M1645,'result messages'!$H$3:$L$11,3,FALSE),VLOOKUP($L1645,'result messages'!$H$3:$L$11,3,FALSE)))</f>
        <v/>
      </c>
      <c r="P1645" s="1" t="str">
        <f>IF(ISBLANK($C1645),"",IF(ISNA(VLOOKUP($L1645,'result messages'!$H$3:$L$11,4,FALSE)),VLOOKUP($M1645,'result messages'!$H$3:$L$11,4,FALSE),VLOOKUP($L1645,'result messages'!$H$3:$L$11,4,FALSE)))</f>
        <v/>
      </c>
      <c r="Q1645" s="1" t="str">
        <f>IF(ISBLANK($C1645),"",IF(ISNA(VLOOKUP($L1645,'result messages'!$H$3:$L$11,5,FALSE)),VLOOKUP($M1645,'result messages'!$H$3:$L$11,5,FALSE),VLOOKUP($L1645,'result messages'!$H$3:$L$11,5,FALSE)))</f>
        <v/>
      </c>
    </row>
    <row r="1646" spans="1:17">
      <c r="A1646" s="1">
        <v>1643</v>
      </c>
      <c r="B1646" s="1"/>
      <c r="C1646" s="1"/>
      <c r="D1646" s="1"/>
      <c r="E1646" s="6"/>
      <c r="F1646" s="1"/>
      <c r="G1646" s="1" t="str">
        <f>IF(ISNA(VLOOKUP($C1646,'DTEN TCAP Linkage deviceId'!$A$1:$A$20000,1,FALSE)),"No","Yes")</f>
        <v>No</v>
      </c>
      <c r="H1646" s="1" t="str">
        <f>IF(ISNA(VLOOKUP($C1646,'Provisioning Requester'!$F$3:$H$20000,2,FALSE)),"No","Yes")</f>
        <v>No</v>
      </c>
      <c r="I1646" s="1" t="str">
        <f>IF($H1646="Yes",VLOOKUP($C1646,'Provisioning Requester'!$F$3:$H$20000,3,FALSE),"-")</f>
        <v>-</v>
      </c>
      <c r="J1646" s="1" t="str">
        <f>IF(OR(D1646="SVCP", E1646="TRUE"), "No", IF(ISNA(VLOOKUP($C1646,'ProvResponder deviceId'!$A$1:$A$20000,1,FALSE)),"No","Yes"))</f>
        <v>No</v>
      </c>
      <c r="K1646" s="1" t="str">
        <f>IF($J1646="Yes",VLOOKUP($C1646,'ProvResponder deviceId'!$A$1:$C$20000,3,FALSE),"-")</f>
        <v>-</v>
      </c>
      <c r="L1646" s="1" t="str">
        <f t="shared" si="50"/>
        <v/>
      </c>
      <c r="M1646" s="1" t="str">
        <f t="shared" si="51"/>
        <v/>
      </c>
      <c r="N1646" s="1" t="str">
        <f>IF(ISBLANK($C1646),"",IF(ISNA(VLOOKUP($L1646,'result messages'!$H$3:$L$11,2,FALSE)),VLOOKUP($M1646,'result messages'!$H$3:$L$11,2,FALSE),VLOOKUP($L1646,'result messages'!$H$3:$L$11,2,FALSE)))</f>
        <v/>
      </c>
      <c r="O1646" s="1" t="str">
        <f>IF(ISBLANK($C1646),"",IF(ISNA(VLOOKUP($L1646,'result messages'!$H$3:$L$11,3,FALSE)),VLOOKUP($M1646,'result messages'!$H$3:$L$11,3,FALSE),VLOOKUP($L1646,'result messages'!$H$3:$L$11,3,FALSE)))</f>
        <v/>
      </c>
      <c r="P1646" s="1" t="str">
        <f>IF(ISBLANK($C1646),"",IF(ISNA(VLOOKUP($L1646,'result messages'!$H$3:$L$11,4,FALSE)),VLOOKUP($M1646,'result messages'!$H$3:$L$11,4,FALSE),VLOOKUP($L1646,'result messages'!$H$3:$L$11,4,FALSE)))</f>
        <v/>
      </c>
      <c r="Q1646" s="1" t="str">
        <f>IF(ISBLANK($C1646),"",IF(ISNA(VLOOKUP($L1646,'result messages'!$H$3:$L$11,5,FALSE)),VLOOKUP($M1646,'result messages'!$H$3:$L$11,5,FALSE),VLOOKUP($L1646,'result messages'!$H$3:$L$11,5,FALSE)))</f>
        <v/>
      </c>
    </row>
    <row r="1647" spans="1:17">
      <c r="A1647" s="1">
        <v>1644</v>
      </c>
      <c r="B1647" s="1"/>
      <c r="C1647" s="1"/>
      <c r="D1647" s="1"/>
      <c r="E1647" s="6"/>
      <c r="F1647" s="1"/>
      <c r="G1647" s="1" t="str">
        <f>IF(ISNA(VLOOKUP($C1647,'DTEN TCAP Linkage deviceId'!$A$1:$A$20000,1,FALSE)),"No","Yes")</f>
        <v>No</v>
      </c>
      <c r="H1647" s="1" t="str">
        <f>IF(ISNA(VLOOKUP($C1647,'Provisioning Requester'!$F$3:$H$20000,2,FALSE)),"No","Yes")</f>
        <v>No</v>
      </c>
      <c r="I1647" s="1" t="str">
        <f>IF($H1647="Yes",VLOOKUP($C1647,'Provisioning Requester'!$F$3:$H$20000,3,FALSE),"-")</f>
        <v>-</v>
      </c>
      <c r="J1647" s="1" t="str">
        <f>IF(OR(D1647="SVCP", E1647="TRUE"), "No", IF(ISNA(VLOOKUP($C1647,'ProvResponder deviceId'!$A$1:$A$20000,1,FALSE)),"No","Yes"))</f>
        <v>No</v>
      </c>
      <c r="K1647" s="1" t="str">
        <f>IF($J1647="Yes",VLOOKUP($C1647,'ProvResponder deviceId'!$A$1:$C$20000,3,FALSE),"-")</f>
        <v>-</v>
      </c>
      <c r="L1647" s="1" t="str">
        <f t="shared" si="50"/>
        <v/>
      </c>
      <c r="M1647" s="1" t="str">
        <f t="shared" si="51"/>
        <v/>
      </c>
      <c r="N1647" s="1" t="str">
        <f>IF(ISBLANK($C1647),"",IF(ISNA(VLOOKUP($L1647,'result messages'!$H$3:$L$11,2,FALSE)),VLOOKUP($M1647,'result messages'!$H$3:$L$11,2,FALSE),VLOOKUP($L1647,'result messages'!$H$3:$L$11,2,FALSE)))</f>
        <v/>
      </c>
      <c r="O1647" s="1" t="str">
        <f>IF(ISBLANK($C1647),"",IF(ISNA(VLOOKUP($L1647,'result messages'!$H$3:$L$11,3,FALSE)),VLOOKUP($M1647,'result messages'!$H$3:$L$11,3,FALSE),VLOOKUP($L1647,'result messages'!$H$3:$L$11,3,FALSE)))</f>
        <v/>
      </c>
      <c r="P1647" s="1" t="str">
        <f>IF(ISBLANK($C1647),"",IF(ISNA(VLOOKUP($L1647,'result messages'!$H$3:$L$11,4,FALSE)),VLOOKUP($M1647,'result messages'!$H$3:$L$11,4,FALSE),VLOOKUP($L1647,'result messages'!$H$3:$L$11,4,FALSE)))</f>
        <v/>
      </c>
      <c r="Q1647" s="1" t="str">
        <f>IF(ISBLANK($C1647),"",IF(ISNA(VLOOKUP($L1647,'result messages'!$H$3:$L$11,5,FALSE)),VLOOKUP($M1647,'result messages'!$H$3:$L$11,5,FALSE),VLOOKUP($L1647,'result messages'!$H$3:$L$11,5,FALSE)))</f>
        <v/>
      </c>
    </row>
    <row r="1648" spans="1:17">
      <c r="A1648" s="1">
        <v>1645</v>
      </c>
      <c r="B1648" s="1"/>
      <c r="C1648" s="1"/>
      <c r="D1648" s="1"/>
      <c r="E1648" s="6"/>
      <c r="F1648" s="1"/>
      <c r="G1648" s="1" t="str">
        <f>IF(ISNA(VLOOKUP($C1648,'DTEN TCAP Linkage deviceId'!$A$1:$A$20000,1,FALSE)),"No","Yes")</f>
        <v>No</v>
      </c>
      <c r="H1648" s="1" t="str">
        <f>IF(ISNA(VLOOKUP($C1648,'Provisioning Requester'!$F$3:$H$20000,2,FALSE)),"No","Yes")</f>
        <v>No</v>
      </c>
      <c r="I1648" s="1" t="str">
        <f>IF($H1648="Yes",VLOOKUP($C1648,'Provisioning Requester'!$F$3:$H$20000,3,FALSE),"-")</f>
        <v>-</v>
      </c>
      <c r="J1648" s="1" t="str">
        <f>IF(OR(D1648="SVCP", E1648="TRUE"), "No", IF(ISNA(VLOOKUP($C1648,'ProvResponder deviceId'!$A$1:$A$20000,1,FALSE)),"No","Yes"))</f>
        <v>No</v>
      </c>
      <c r="K1648" s="1" t="str">
        <f>IF($J1648="Yes",VLOOKUP($C1648,'ProvResponder deviceId'!$A$1:$C$20000,3,FALSE),"-")</f>
        <v>-</v>
      </c>
      <c r="L1648" s="1" t="str">
        <f t="shared" si="50"/>
        <v/>
      </c>
      <c r="M1648" s="1" t="str">
        <f t="shared" si="51"/>
        <v/>
      </c>
      <c r="N1648" s="1" t="str">
        <f>IF(ISBLANK($C1648),"",IF(ISNA(VLOOKUP($L1648,'result messages'!$H$3:$L$11,2,FALSE)),VLOOKUP($M1648,'result messages'!$H$3:$L$11,2,FALSE),VLOOKUP($L1648,'result messages'!$H$3:$L$11,2,FALSE)))</f>
        <v/>
      </c>
      <c r="O1648" s="1" t="str">
        <f>IF(ISBLANK($C1648),"",IF(ISNA(VLOOKUP($L1648,'result messages'!$H$3:$L$11,3,FALSE)),VLOOKUP($M1648,'result messages'!$H$3:$L$11,3,FALSE),VLOOKUP($L1648,'result messages'!$H$3:$L$11,3,FALSE)))</f>
        <v/>
      </c>
      <c r="P1648" s="1" t="str">
        <f>IF(ISBLANK($C1648),"",IF(ISNA(VLOOKUP($L1648,'result messages'!$H$3:$L$11,4,FALSE)),VLOOKUP($M1648,'result messages'!$H$3:$L$11,4,FALSE),VLOOKUP($L1648,'result messages'!$H$3:$L$11,4,FALSE)))</f>
        <v/>
      </c>
      <c r="Q1648" s="1" t="str">
        <f>IF(ISBLANK($C1648),"",IF(ISNA(VLOOKUP($L1648,'result messages'!$H$3:$L$11,5,FALSE)),VLOOKUP($M1648,'result messages'!$H$3:$L$11,5,FALSE),VLOOKUP($L1648,'result messages'!$H$3:$L$11,5,FALSE)))</f>
        <v/>
      </c>
    </row>
    <row r="1649" spans="1:17">
      <c r="A1649" s="1">
        <v>1646</v>
      </c>
      <c r="B1649" s="1"/>
      <c r="C1649" s="1"/>
      <c r="D1649" s="1"/>
      <c r="E1649" s="6"/>
      <c r="F1649" s="1"/>
      <c r="G1649" s="1" t="str">
        <f>IF(ISNA(VLOOKUP($C1649,'DTEN TCAP Linkage deviceId'!$A$1:$A$20000,1,FALSE)),"No","Yes")</f>
        <v>No</v>
      </c>
      <c r="H1649" s="1" t="str">
        <f>IF(ISNA(VLOOKUP($C1649,'Provisioning Requester'!$F$3:$H$20000,2,FALSE)),"No","Yes")</f>
        <v>No</v>
      </c>
      <c r="I1649" s="1" t="str">
        <f>IF($H1649="Yes",VLOOKUP($C1649,'Provisioning Requester'!$F$3:$H$20000,3,FALSE),"-")</f>
        <v>-</v>
      </c>
      <c r="J1649" s="1" t="str">
        <f>IF(OR(D1649="SVCP", E1649="TRUE"), "No", IF(ISNA(VLOOKUP($C1649,'ProvResponder deviceId'!$A$1:$A$20000,1,FALSE)),"No","Yes"))</f>
        <v>No</v>
      </c>
      <c r="K1649" s="1" t="str">
        <f>IF($J1649="Yes",VLOOKUP($C1649,'ProvResponder deviceId'!$A$1:$C$20000,3,FALSE),"-")</f>
        <v>-</v>
      </c>
      <c r="L1649" s="1" t="str">
        <f t="shared" si="50"/>
        <v/>
      </c>
      <c r="M1649" s="1" t="str">
        <f t="shared" si="51"/>
        <v/>
      </c>
      <c r="N1649" s="1" t="str">
        <f>IF(ISBLANK($C1649),"",IF(ISNA(VLOOKUP($L1649,'result messages'!$H$3:$L$11,2,FALSE)),VLOOKUP($M1649,'result messages'!$H$3:$L$11,2,FALSE),VLOOKUP($L1649,'result messages'!$H$3:$L$11,2,FALSE)))</f>
        <v/>
      </c>
      <c r="O1649" s="1" t="str">
        <f>IF(ISBLANK($C1649),"",IF(ISNA(VLOOKUP($L1649,'result messages'!$H$3:$L$11,3,FALSE)),VLOOKUP($M1649,'result messages'!$H$3:$L$11,3,FALSE),VLOOKUP($L1649,'result messages'!$H$3:$L$11,3,FALSE)))</f>
        <v/>
      </c>
      <c r="P1649" s="1" t="str">
        <f>IF(ISBLANK($C1649),"",IF(ISNA(VLOOKUP($L1649,'result messages'!$H$3:$L$11,4,FALSE)),VLOOKUP($M1649,'result messages'!$H$3:$L$11,4,FALSE),VLOOKUP($L1649,'result messages'!$H$3:$L$11,4,FALSE)))</f>
        <v/>
      </c>
      <c r="Q1649" s="1" t="str">
        <f>IF(ISBLANK($C1649),"",IF(ISNA(VLOOKUP($L1649,'result messages'!$H$3:$L$11,5,FALSE)),VLOOKUP($M1649,'result messages'!$H$3:$L$11,5,FALSE),VLOOKUP($L1649,'result messages'!$H$3:$L$11,5,FALSE)))</f>
        <v/>
      </c>
    </row>
    <row r="1650" spans="1:17">
      <c r="A1650" s="1">
        <v>1647</v>
      </c>
      <c r="B1650" s="1"/>
      <c r="C1650" s="1"/>
      <c r="D1650" s="1"/>
      <c r="E1650" s="6"/>
      <c r="F1650" s="1"/>
      <c r="G1650" s="1" t="str">
        <f>IF(ISNA(VLOOKUP($C1650,'DTEN TCAP Linkage deviceId'!$A$1:$A$20000,1,FALSE)),"No","Yes")</f>
        <v>No</v>
      </c>
      <c r="H1650" s="1" t="str">
        <f>IF(ISNA(VLOOKUP($C1650,'Provisioning Requester'!$F$3:$H$20000,2,FALSE)),"No","Yes")</f>
        <v>No</v>
      </c>
      <c r="I1650" s="1" t="str">
        <f>IF($H1650="Yes",VLOOKUP($C1650,'Provisioning Requester'!$F$3:$H$20000,3,FALSE),"-")</f>
        <v>-</v>
      </c>
      <c r="J1650" s="1" t="str">
        <f>IF(OR(D1650="SVCP", E1650="TRUE"), "No", IF(ISNA(VLOOKUP($C1650,'ProvResponder deviceId'!$A$1:$A$20000,1,FALSE)),"No","Yes"))</f>
        <v>No</v>
      </c>
      <c r="K1650" s="1" t="str">
        <f>IF($J1650="Yes",VLOOKUP($C1650,'ProvResponder deviceId'!$A$1:$C$20000,3,FALSE),"-")</f>
        <v>-</v>
      </c>
      <c r="L1650" s="1" t="str">
        <f t="shared" si="50"/>
        <v/>
      </c>
      <c r="M1650" s="1" t="str">
        <f t="shared" si="51"/>
        <v/>
      </c>
      <c r="N1650" s="1" t="str">
        <f>IF(ISBLANK($C1650),"",IF(ISNA(VLOOKUP($L1650,'result messages'!$H$3:$L$11,2,FALSE)),VLOOKUP($M1650,'result messages'!$H$3:$L$11,2,FALSE),VLOOKUP($L1650,'result messages'!$H$3:$L$11,2,FALSE)))</f>
        <v/>
      </c>
      <c r="O1650" s="1" t="str">
        <f>IF(ISBLANK($C1650),"",IF(ISNA(VLOOKUP($L1650,'result messages'!$H$3:$L$11,3,FALSE)),VLOOKUP($M1650,'result messages'!$H$3:$L$11,3,FALSE),VLOOKUP($L1650,'result messages'!$H$3:$L$11,3,FALSE)))</f>
        <v/>
      </c>
      <c r="P1650" s="1" t="str">
        <f>IF(ISBLANK($C1650),"",IF(ISNA(VLOOKUP($L1650,'result messages'!$H$3:$L$11,4,FALSE)),VLOOKUP($M1650,'result messages'!$H$3:$L$11,4,FALSE),VLOOKUP($L1650,'result messages'!$H$3:$L$11,4,FALSE)))</f>
        <v/>
      </c>
      <c r="Q1650" s="1" t="str">
        <f>IF(ISBLANK($C1650),"",IF(ISNA(VLOOKUP($L1650,'result messages'!$H$3:$L$11,5,FALSE)),VLOOKUP($M1650,'result messages'!$H$3:$L$11,5,FALSE),VLOOKUP($L1650,'result messages'!$H$3:$L$11,5,FALSE)))</f>
        <v/>
      </c>
    </row>
    <row r="1651" spans="1:17">
      <c r="A1651" s="1">
        <v>1648</v>
      </c>
      <c r="B1651" s="1"/>
      <c r="C1651" s="1"/>
      <c r="D1651" s="1"/>
      <c r="E1651" s="6"/>
      <c r="F1651" s="1"/>
      <c r="G1651" s="1" t="str">
        <f>IF(ISNA(VLOOKUP($C1651,'DTEN TCAP Linkage deviceId'!$A$1:$A$20000,1,FALSE)),"No","Yes")</f>
        <v>No</v>
      </c>
      <c r="H1651" s="1" t="str">
        <f>IF(ISNA(VLOOKUP($C1651,'Provisioning Requester'!$F$3:$H$20000,2,FALSE)),"No","Yes")</f>
        <v>No</v>
      </c>
      <c r="I1651" s="1" t="str">
        <f>IF($H1651="Yes",VLOOKUP($C1651,'Provisioning Requester'!$F$3:$H$20000,3,FALSE),"-")</f>
        <v>-</v>
      </c>
      <c r="J1651" s="1" t="str">
        <f>IF(OR(D1651="SVCP", E1651="TRUE"), "No", IF(ISNA(VLOOKUP($C1651,'ProvResponder deviceId'!$A$1:$A$20000,1,FALSE)),"No","Yes"))</f>
        <v>No</v>
      </c>
      <c r="K1651" s="1" t="str">
        <f>IF($J1651="Yes",VLOOKUP($C1651,'ProvResponder deviceId'!$A$1:$C$20000,3,FALSE),"-")</f>
        <v>-</v>
      </c>
      <c r="L1651" s="1" t="str">
        <f t="shared" si="50"/>
        <v/>
      </c>
      <c r="M1651" s="1" t="str">
        <f t="shared" si="51"/>
        <v/>
      </c>
      <c r="N1651" s="1" t="str">
        <f>IF(ISBLANK($C1651),"",IF(ISNA(VLOOKUP($L1651,'result messages'!$H$3:$L$11,2,FALSE)),VLOOKUP($M1651,'result messages'!$H$3:$L$11,2,FALSE),VLOOKUP($L1651,'result messages'!$H$3:$L$11,2,FALSE)))</f>
        <v/>
      </c>
      <c r="O1651" s="1" t="str">
        <f>IF(ISBLANK($C1651),"",IF(ISNA(VLOOKUP($L1651,'result messages'!$H$3:$L$11,3,FALSE)),VLOOKUP($M1651,'result messages'!$H$3:$L$11,3,FALSE),VLOOKUP($L1651,'result messages'!$H$3:$L$11,3,FALSE)))</f>
        <v/>
      </c>
      <c r="P1651" s="1" t="str">
        <f>IF(ISBLANK($C1651),"",IF(ISNA(VLOOKUP($L1651,'result messages'!$H$3:$L$11,4,FALSE)),VLOOKUP($M1651,'result messages'!$H$3:$L$11,4,FALSE),VLOOKUP($L1651,'result messages'!$H$3:$L$11,4,FALSE)))</f>
        <v/>
      </c>
      <c r="Q1651" s="1" t="str">
        <f>IF(ISBLANK($C1651),"",IF(ISNA(VLOOKUP($L1651,'result messages'!$H$3:$L$11,5,FALSE)),VLOOKUP($M1651,'result messages'!$H$3:$L$11,5,FALSE),VLOOKUP($L1651,'result messages'!$H$3:$L$11,5,FALSE)))</f>
        <v/>
      </c>
    </row>
    <row r="1652" spans="1:17">
      <c r="A1652" s="1">
        <v>1649</v>
      </c>
      <c r="B1652" s="1"/>
      <c r="C1652" s="1"/>
      <c r="D1652" s="1"/>
      <c r="E1652" s="6"/>
      <c r="F1652" s="1"/>
      <c r="G1652" s="1" t="str">
        <f>IF(ISNA(VLOOKUP($C1652,'DTEN TCAP Linkage deviceId'!$A$1:$A$20000,1,FALSE)),"No","Yes")</f>
        <v>No</v>
      </c>
      <c r="H1652" s="1" t="str">
        <f>IF(ISNA(VLOOKUP($C1652,'Provisioning Requester'!$F$3:$H$20000,2,FALSE)),"No","Yes")</f>
        <v>No</v>
      </c>
      <c r="I1652" s="1" t="str">
        <f>IF($H1652="Yes",VLOOKUP($C1652,'Provisioning Requester'!$F$3:$H$20000,3,FALSE),"-")</f>
        <v>-</v>
      </c>
      <c r="J1652" s="1" t="str">
        <f>IF(OR(D1652="SVCP", E1652="TRUE"), "No", IF(ISNA(VLOOKUP($C1652,'ProvResponder deviceId'!$A$1:$A$20000,1,FALSE)),"No","Yes"))</f>
        <v>No</v>
      </c>
      <c r="K1652" s="1" t="str">
        <f>IF($J1652="Yes",VLOOKUP($C1652,'ProvResponder deviceId'!$A$1:$C$20000,3,FALSE),"-")</f>
        <v>-</v>
      </c>
      <c r="L1652" s="1" t="str">
        <f t="shared" si="50"/>
        <v/>
      </c>
      <c r="M1652" s="1" t="str">
        <f t="shared" si="51"/>
        <v/>
      </c>
      <c r="N1652" s="1" t="str">
        <f>IF(ISBLANK($C1652),"",IF(ISNA(VLOOKUP($L1652,'result messages'!$H$3:$L$11,2,FALSE)),VLOOKUP($M1652,'result messages'!$H$3:$L$11,2,FALSE),VLOOKUP($L1652,'result messages'!$H$3:$L$11,2,FALSE)))</f>
        <v/>
      </c>
      <c r="O1652" s="1" t="str">
        <f>IF(ISBLANK($C1652),"",IF(ISNA(VLOOKUP($L1652,'result messages'!$H$3:$L$11,3,FALSE)),VLOOKUP($M1652,'result messages'!$H$3:$L$11,3,FALSE),VLOOKUP($L1652,'result messages'!$H$3:$L$11,3,FALSE)))</f>
        <v/>
      </c>
      <c r="P1652" s="1" t="str">
        <f>IF(ISBLANK($C1652),"",IF(ISNA(VLOOKUP($L1652,'result messages'!$H$3:$L$11,4,FALSE)),VLOOKUP($M1652,'result messages'!$H$3:$L$11,4,FALSE),VLOOKUP($L1652,'result messages'!$H$3:$L$11,4,FALSE)))</f>
        <v/>
      </c>
      <c r="Q1652" s="1" t="str">
        <f>IF(ISBLANK($C1652),"",IF(ISNA(VLOOKUP($L1652,'result messages'!$H$3:$L$11,5,FALSE)),VLOOKUP($M1652,'result messages'!$H$3:$L$11,5,FALSE),VLOOKUP($L1652,'result messages'!$H$3:$L$11,5,FALSE)))</f>
        <v/>
      </c>
    </row>
    <row r="1653" spans="1:17">
      <c r="A1653" s="1">
        <v>1650</v>
      </c>
      <c r="B1653" s="1"/>
      <c r="C1653" s="1"/>
      <c r="D1653" s="1"/>
      <c r="E1653" s="6"/>
      <c r="F1653" s="1"/>
      <c r="G1653" s="1" t="str">
        <f>IF(ISNA(VLOOKUP($C1653,'DTEN TCAP Linkage deviceId'!$A$1:$A$20000,1,FALSE)),"No","Yes")</f>
        <v>No</v>
      </c>
      <c r="H1653" s="1" t="str">
        <f>IF(ISNA(VLOOKUP($C1653,'Provisioning Requester'!$F$3:$H$20000,2,FALSE)),"No","Yes")</f>
        <v>No</v>
      </c>
      <c r="I1653" s="1" t="str">
        <f>IF($H1653="Yes",VLOOKUP($C1653,'Provisioning Requester'!$F$3:$H$20000,3,FALSE),"-")</f>
        <v>-</v>
      </c>
      <c r="J1653" s="1" t="str">
        <f>IF(OR(D1653="SVCP", E1653="TRUE"), "No", IF(ISNA(VLOOKUP($C1653,'ProvResponder deviceId'!$A$1:$A$20000,1,FALSE)),"No","Yes"))</f>
        <v>No</v>
      </c>
      <c r="K1653" s="1" t="str">
        <f>IF($J1653="Yes",VLOOKUP($C1653,'ProvResponder deviceId'!$A$1:$C$20000,3,FALSE),"-")</f>
        <v>-</v>
      </c>
      <c r="L1653" s="1" t="str">
        <f t="shared" si="50"/>
        <v/>
      </c>
      <c r="M1653" s="1" t="str">
        <f t="shared" si="51"/>
        <v/>
      </c>
      <c r="N1653" s="1" t="str">
        <f>IF(ISBLANK($C1653),"",IF(ISNA(VLOOKUP($L1653,'result messages'!$H$3:$L$11,2,FALSE)),VLOOKUP($M1653,'result messages'!$H$3:$L$11,2,FALSE),VLOOKUP($L1653,'result messages'!$H$3:$L$11,2,FALSE)))</f>
        <v/>
      </c>
      <c r="O1653" s="1" t="str">
        <f>IF(ISBLANK($C1653),"",IF(ISNA(VLOOKUP($L1653,'result messages'!$H$3:$L$11,3,FALSE)),VLOOKUP($M1653,'result messages'!$H$3:$L$11,3,FALSE),VLOOKUP($L1653,'result messages'!$H$3:$L$11,3,FALSE)))</f>
        <v/>
      </c>
      <c r="P1653" s="1" t="str">
        <f>IF(ISBLANK($C1653),"",IF(ISNA(VLOOKUP($L1653,'result messages'!$H$3:$L$11,4,FALSE)),VLOOKUP($M1653,'result messages'!$H$3:$L$11,4,FALSE),VLOOKUP($L1653,'result messages'!$H$3:$L$11,4,FALSE)))</f>
        <v/>
      </c>
      <c r="Q1653" s="1" t="str">
        <f>IF(ISBLANK($C1653),"",IF(ISNA(VLOOKUP($L1653,'result messages'!$H$3:$L$11,5,FALSE)),VLOOKUP($M1653,'result messages'!$H$3:$L$11,5,FALSE),VLOOKUP($L1653,'result messages'!$H$3:$L$11,5,FALSE)))</f>
        <v/>
      </c>
    </row>
    <row r="1654" spans="1:17">
      <c r="A1654" s="1">
        <v>1651</v>
      </c>
      <c r="B1654" s="1"/>
      <c r="C1654" s="1"/>
      <c r="D1654" s="1"/>
      <c r="E1654" s="6"/>
      <c r="F1654" s="1"/>
      <c r="G1654" s="1" t="str">
        <f>IF(ISNA(VLOOKUP($C1654,'DTEN TCAP Linkage deviceId'!$A$1:$A$20000,1,FALSE)),"No","Yes")</f>
        <v>No</v>
      </c>
      <c r="H1654" s="1" t="str">
        <f>IF(ISNA(VLOOKUP($C1654,'Provisioning Requester'!$F$3:$H$20000,2,FALSE)),"No","Yes")</f>
        <v>No</v>
      </c>
      <c r="I1654" s="1" t="str">
        <f>IF($H1654="Yes",VLOOKUP($C1654,'Provisioning Requester'!$F$3:$H$20000,3,FALSE),"-")</f>
        <v>-</v>
      </c>
      <c r="J1654" s="1" t="str">
        <f>IF(OR(D1654="SVCP", E1654="TRUE"), "No", IF(ISNA(VLOOKUP($C1654,'ProvResponder deviceId'!$A$1:$A$20000,1,FALSE)),"No","Yes"))</f>
        <v>No</v>
      </c>
      <c r="K1654" s="1" t="str">
        <f>IF($J1654="Yes",VLOOKUP($C1654,'ProvResponder deviceId'!$A$1:$C$20000,3,FALSE),"-")</f>
        <v>-</v>
      </c>
      <c r="L1654" s="1" t="str">
        <f t="shared" si="50"/>
        <v/>
      </c>
      <c r="M1654" s="1" t="str">
        <f t="shared" si="51"/>
        <v/>
      </c>
      <c r="N1654" s="1" t="str">
        <f>IF(ISBLANK($C1654),"",IF(ISNA(VLOOKUP($L1654,'result messages'!$H$3:$L$11,2,FALSE)),VLOOKUP($M1654,'result messages'!$H$3:$L$11,2,FALSE),VLOOKUP($L1654,'result messages'!$H$3:$L$11,2,FALSE)))</f>
        <v/>
      </c>
      <c r="O1654" s="1" t="str">
        <f>IF(ISBLANK($C1654),"",IF(ISNA(VLOOKUP($L1654,'result messages'!$H$3:$L$11,3,FALSE)),VLOOKUP($M1654,'result messages'!$H$3:$L$11,3,FALSE),VLOOKUP($L1654,'result messages'!$H$3:$L$11,3,FALSE)))</f>
        <v/>
      </c>
      <c r="P1654" s="1" t="str">
        <f>IF(ISBLANK($C1654),"",IF(ISNA(VLOOKUP($L1654,'result messages'!$H$3:$L$11,4,FALSE)),VLOOKUP($M1654,'result messages'!$H$3:$L$11,4,FALSE),VLOOKUP($L1654,'result messages'!$H$3:$L$11,4,FALSE)))</f>
        <v/>
      </c>
      <c r="Q1654" s="1" t="str">
        <f>IF(ISBLANK($C1654),"",IF(ISNA(VLOOKUP($L1654,'result messages'!$H$3:$L$11,5,FALSE)),VLOOKUP($M1654,'result messages'!$H$3:$L$11,5,FALSE),VLOOKUP($L1654,'result messages'!$H$3:$L$11,5,FALSE)))</f>
        <v/>
      </c>
    </row>
    <row r="1655" spans="1:17">
      <c r="A1655" s="1">
        <v>1652</v>
      </c>
      <c r="B1655" s="1"/>
      <c r="C1655" s="1"/>
      <c r="D1655" s="1"/>
      <c r="E1655" s="6"/>
      <c r="F1655" s="1"/>
      <c r="G1655" s="1" t="str">
        <f>IF(ISNA(VLOOKUP($C1655,'DTEN TCAP Linkage deviceId'!$A$1:$A$20000,1,FALSE)),"No","Yes")</f>
        <v>No</v>
      </c>
      <c r="H1655" s="1" t="str">
        <f>IF(ISNA(VLOOKUP($C1655,'Provisioning Requester'!$F$3:$H$20000,2,FALSE)),"No","Yes")</f>
        <v>No</v>
      </c>
      <c r="I1655" s="1" t="str">
        <f>IF($H1655="Yes",VLOOKUP($C1655,'Provisioning Requester'!$F$3:$H$20000,3,FALSE),"-")</f>
        <v>-</v>
      </c>
      <c r="J1655" s="1" t="str">
        <f>IF(OR(D1655="SVCP", E1655="TRUE"), "No", IF(ISNA(VLOOKUP($C1655,'ProvResponder deviceId'!$A$1:$A$20000,1,FALSE)),"No","Yes"))</f>
        <v>No</v>
      </c>
      <c r="K1655" s="1" t="str">
        <f>IF($J1655="Yes",VLOOKUP($C1655,'ProvResponder deviceId'!$A$1:$C$20000,3,FALSE),"-")</f>
        <v>-</v>
      </c>
      <c r="L1655" s="1" t="str">
        <f t="shared" si="50"/>
        <v/>
      </c>
      <c r="M1655" s="1" t="str">
        <f t="shared" si="51"/>
        <v/>
      </c>
      <c r="N1655" s="1" t="str">
        <f>IF(ISBLANK($C1655),"",IF(ISNA(VLOOKUP($L1655,'result messages'!$H$3:$L$11,2,FALSE)),VLOOKUP($M1655,'result messages'!$H$3:$L$11,2,FALSE),VLOOKUP($L1655,'result messages'!$H$3:$L$11,2,FALSE)))</f>
        <v/>
      </c>
      <c r="O1655" s="1" t="str">
        <f>IF(ISBLANK($C1655),"",IF(ISNA(VLOOKUP($L1655,'result messages'!$H$3:$L$11,3,FALSE)),VLOOKUP($M1655,'result messages'!$H$3:$L$11,3,FALSE),VLOOKUP($L1655,'result messages'!$H$3:$L$11,3,FALSE)))</f>
        <v/>
      </c>
      <c r="P1655" s="1" t="str">
        <f>IF(ISBLANK($C1655),"",IF(ISNA(VLOOKUP($L1655,'result messages'!$H$3:$L$11,4,FALSE)),VLOOKUP($M1655,'result messages'!$H$3:$L$11,4,FALSE),VLOOKUP($L1655,'result messages'!$H$3:$L$11,4,FALSE)))</f>
        <v/>
      </c>
      <c r="Q1655" s="1" t="str">
        <f>IF(ISBLANK($C1655),"",IF(ISNA(VLOOKUP($L1655,'result messages'!$H$3:$L$11,5,FALSE)),VLOOKUP($M1655,'result messages'!$H$3:$L$11,5,FALSE),VLOOKUP($L1655,'result messages'!$H$3:$L$11,5,FALSE)))</f>
        <v/>
      </c>
    </row>
    <row r="1656" spans="1:17">
      <c r="A1656" s="1">
        <v>1653</v>
      </c>
      <c r="B1656" s="1"/>
      <c r="C1656" s="1"/>
      <c r="D1656" s="1"/>
      <c r="E1656" s="6"/>
      <c r="F1656" s="1"/>
      <c r="G1656" s="1" t="str">
        <f>IF(ISNA(VLOOKUP($C1656,'DTEN TCAP Linkage deviceId'!$A$1:$A$20000,1,FALSE)),"No","Yes")</f>
        <v>No</v>
      </c>
      <c r="H1656" s="1" t="str">
        <f>IF(ISNA(VLOOKUP($C1656,'Provisioning Requester'!$F$3:$H$20000,2,FALSE)),"No","Yes")</f>
        <v>No</v>
      </c>
      <c r="I1656" s="1" t="str">
        <f>IF($H1656="Yes",VLOOKUP($C1656,'Provisioning Requester'!$F$3:$H$20000,3,FALSE),"-")</f>
        <v>-</v>
      </c>
      <c r="J1656" s="1" t="str">
        <f>IF(OR(D1656="SVCP", E1656="TRUE"), "No", IF(ISNA(VLOOKUP($C1656,'ProvResponder deviceId'!$A$1:$A$20000,1,FALSE)),"No","Yes"))</f>
        <v>No</v>
      </c>
      <c r="K1656" s="1" t="str">
        <f>IF($J1656="Yes",VLOOKUP($C1656,'ProvResponder deviceId'!$A$1:$C$20000,3,FALSE),"-")</f>
        <v>-</v>
      </c>
      <c r="L1656" s="1" t="str">
        <f t="shared" si="50"/>
        <v/>
      </c>
      <c r="M1656" s="1" t="str">
        <f t="shared" si="51"/>
        <v/>
      </c>
      <c r="N1656" s="1" t="str">
        <f>IF(ISBLANK($C1656),"",IF(ISNA(VLOOKUP($L1656,'result messages'!$H$3:$L$11,2,FALSE)),VLOOKUP($M1656,'result messages'!$H$3:$L$11,2,FALSE),VLOOKUP($L1656,'result messages'!$H$3:$L$11,2,FALSE)))</f>
        <v/>
      </c>
      <c r="O1656" s="1" t="str">
        <f>IF(ISBLANK($C1656),"",IF(ISNA(VLOOKUP($L1656,'result messages'!$H$3:$L$11,3,FALSE)),VLOOKUP($M1656,'result messages'!$H$3:$L$11,3,FALSE),VLOOKUP($L1656,'result messages'!$H$3:$L$11,3,FALSE)))</f>
        <v/>
      </c>
      <c r="P1656" s="1" t="str">
        <f>IF(ISBLANK($C1656),"",IF(ISNA(VLOOKUP($L1656,'result messages'!$H$3:$L$11,4,FALSE)),VLOOKUP($M1656,'result messages'!$H$3:$L$11,4,FALSE),VLOOKUP($L1656,'result messages'!$H$3:$L$11,4,FALSE)))</f>
        <v/>
      </c>
      <c r="Q1656" s="1" t="str">
        <f>IF(ISBLANK($C1656),"",IF(ISNA(VLOOKUP($L1656,'result messages'!$H$3:$L$11,5,FALSE)),VLOOKUP($M1656,'result messages'!$H$3:$L$11,5,FALSE),VLOOKUP($L1656,'result messages'!$H$3:$L$11,5,FALSE)))</f>
        <v/>
      </c>
    </row>
    <row r="1657" spans="1:17">
      <c r="A1657" s="1">
        <v>1654</v>
      </c>
      <c r="B1657" s="1"/>
      <c r="C1657" s="1"/>
      <c r="D1657" s="1"/>
      <c r="E1657" s="6"/>
      <c r="F1657" s="1"/>
      <c r="G1657" s="1" t="str">
        <f>IF(ISNA(VLOOKUP($C1657,'DTEN TCAP Linkage deviceId'!$A$1:$A$20000,1,FALSE)),"No","Yes")</f>
        <v>No</v>
      </c>
      <c r="H1657" s="1" t="str">
        <f>IF(ISNA(VLOOKUP($C1657,'Provisioning Requester'!$F$3:$H$20000,2,FALSE)),"No","Yes")</f>
        <v>No</v>
      </c>
      <c r="I1657" s="1" t="str">
        <f>IF($H1657="Yes",VLOOKUP($C1657,'Provisioning Requester'!$F$3:$H$20000,3,FALSE),"-")</f>
        <v>-</v>
      </c>
      <c r="J1657" s="1" t="str">
        <f>IF(OR(D1657="SVCP", E1657="TRUE"), "No", IF(ISNA(VLOOKUP($C1657,'ProvResponder deviceId'!$A$1:$A$20000,1,FALSE)),"No","Yes"))</f>
        <v>No</v>
      </c>
      <c r="K1657" s="1" t="str">
        <f>IF($J1657="Yes",VLOOKUP($C1657,'ProvResponder deviceId'!$A$1:$C$20000,3,FALSE),"-")</f>
        <v>-</v>
      </c>
      <c r="L1657" s="1" t="str">
        <f t="shared" si="50"/>
        <v/>
      </c>
      <c r="M1657" s="1" t="str">
        <f t="shared" si="51"/>
        <v/>
      </c>
      <c r="N1657" s="1" t="str">
        <f>IF(ISBLANK($C1657),"",IF(ISNA(VLOOKUP($L1657,'result messages'!$H$3:$L$11,2,FALSE)),VLOOKUP($M1657,'result messages'!$H$3:$L$11,2,FALSE),VLOOKUP($L1657,'result messages'!$H$3:$L$11,2,FALSE)))</f>
        <v/>
      </c>
      <c r="O1657" s="1" t="str">
        <f>IF(ISBLANK($C1657),"",IF(ISNA(VLOOKUP($L1657,'result messages'!$H$3:$L$11,3,FALSE)),VLOOKUP($M1657,'result messages'!$H$3:$L$11,3,FALSE),VLOOKUP($L1657,'result messages'!$H$3:$L$11,3,FALSE)))</f>
        <v/>
      </c>
      <c r="P1657" s="1" t="str">
        <f>IF(ISBLANK($C1657),"",IF(ISNA(VLOOKUP($L1657,'result messages'!$H$3:$L$11,4,FALSE)),VLOOKUP($M1657,'result messages'!$H$3:$L$11,4,FALSE),VLOOKUP($L1657,'result messages'!$H$3:$L$11,4,FALSE)))</f>
        <v/>
      </c>
      <c r="Q1657" s="1" t="str">
        <f>IF(ISBLANK($C1657),"",IF(ISNA(VLOOKUP($L1657,'result messages'!$H$3:$L$11,5,FALSE)),VLOOKUP($M1657,'result messages'!$H$3:$L$11,5,FALSE),VLOOKUP($L1657,'result messages'!$H$3:$L$11,5,FALSE)))</f>
        <v/>
      </c>
    </row>
    <row r="1658" spans="1:17">
      <c r="A1658" s="1">
        <v>1655</v>
      </c>
      <c r="B1658" s="1"/>
      <c r="C1658" s="1"/>
      <c r="D1658" s="1"/>
      <c r="E1658" s="6"/>
      <c r="F1658" s="1"/>
      <c r="G1658" s="1" t="str">
        <f>IF(ISNA(VLOOKUP($C1658,'DTEN TCAP Linkage deviceId'!$A$1:$A$20000,1,FALSE)),"No","Yes")</f>
        <v>No</v>
      </c>
      <c r="H1658" s="1" t="str">
        <f>IF(ISNA(VLOOKUP($C1658,'Provisioning Requester'!$F$3:$H$20000,2,FALSE)),"No","Yes")</f>
        <v>No</v>
      </c>
      <c r="I1658" s="1" t="str">
        <f>IF($H1658="Yes",VLOOKUP($C1658,'Provisioning Requester'!$F$3:$H$20000,3,FALSE),"-")</f>
        <v>-</v>
      </c>
      <c r="J1658" s="1" t="str">
        <f>IF(OR(D1658="SVCP", E1658="TRUE"), "No", IF(ISNA(VLOOKUP($C1658,'ProvResponder deviceId'!$A$1:$A$20000,1,FALSE)),"No","Yes"))</f>
        <v>No</v>
      </c>
      <c r="K1658" s="1" t="str">
        <f>IF($J1658="Yes",VLOOKUP($C1658,'ProvResponder deviceId'!$A$1:$C$20000,3,FALSE),"-")</f>
        <v>-</v>
      </c>
      <c r="L1658" s="1" t="str">
        <f t="shared" si="50"/>
        <v/>
      </c>
      <c r="M1658" s="1" t="str">
        <f t="shared" si="51"/>
        <v/>
      </c>
      <c r="N1658" s="1" t="str">
        <f>IF(ISBLANK($C1658),"",IF(ISNA(VLOOKUP($L1658,'result messages'!$H$3:$L$11,2,FALSE)),VLOOKUP($M1658,'result messages'!$H$3:$L$11,2,FALSE),VLOOKUP($L1658,'result messages'!$H$3:$L$11,2,FALSE)))</f>
        <v/>
      </c>
      <c r="O1658" s="1" t="str">
        <f>IF(ISBLANK($C1658),"",IF(ISNA(VLOOKUP($L1658,'result messages'!$H$3:$L$11,3,FALSE)),VLOOKUP($M1658,'result messages'!$H$3:$L$11,3,FALSE),VLOOKUP($L1658,'result messages'!$H$3:$L$11,3,FALSE)))</f>
        <v/>
      </c>
      <c r="P1658" s="1" t="str">
        <f>IF(ISBLANK($C1658),"",IF(ISNA(VLOOKUP($L1658,'result messages'!$H$3:$L$11,4,FALSE)),VLOOKUP($M1658,'result messages'!$H$3:$L$11,4,FALSE),VLOOKUP($L1658,'result messages'!$H$3:$L$11,4,FALSE)))</f>
        <v/>
      </c>
      <c r="Q1658" s="1" t="str">
        <f>IF(ISBLANK($C1658),"",IF(ISNA(VLOOKUP($L1658,'result messages'!$H$3:$L$11,5,FALSE)),VLOOKUP($M1658,'result messages'!$H$3:$L$11,5,FALSE),VLOOKUP($L1658,'result messages'!$H$3:$L$11,5,FALSE)))</f>
        <v/>
      </c>
    </row>
    <row r="1659" spans="1:17">
      <c r="A1659" s="1">
        <v>1656</v>
      </c>
      <c r="B1659" s="1"/>
      <c r="C1659" s="1"/>
      <c r="D1659" s="1"/>
      <c r="E1659" s="6"/>
      <c r="F1659" s="1"/>
      <c r="G1659" s="1" t="str">
        <f>IF(ISNA(VLOOKUP($C1659,'DTEN TCAP Linkage deviceId'!$A$1:$A$20000,1,FALSE)),"No","Yes")</f>
        <v>No</v>
      </c>
      <c r="H1659" s="1" t="str">
        <f>IF(ISNA(VLOOKUP($C1659,'Provisioning Requester'!$F$3:$H$20000,2,FALSE)),"No","Yes")</f>
        <v>No</v>
      </c>
      <c r="I1659" s="1" t="str">
        <f>IF($H1659="Yes",VLOOKUP($C1659,'Provisioning Requester'!$F$3:$H$20000,3,FALSE),"-")</f>
        <v>-</v>
      </c>
      <c r="J1659" s="1" t="str">
        <f>IF(OR(D1659="SVCP", E1659="TRUE"), "No", IF(ISNA(VLOOKUP($C1659,'ProvResponder deviceId'!$A$1:$A$20000,1,FALSE)),"No","Yes"))</f>
        <v>No</v>
      </c>
      <c r="K1659" s="1" t="str">
        <f>IF($J1659="Yes",VLOOKUP($C1659,'ProvResponder deviceId'!$A$1:$C$20000,3,FALSE),"-")</f>
        <v>-</v>
      </c>
      <c r="L1659" s="1" t="str">
        <f t="shared" si="50"/>
        <v/>
      </c>
      <c r="M1659" s="1" t="str">
        <f t="shared" si="51"/>
        <v/>
      </c>
      <c r="N1659" s="1" t="str">
        <f>IF(ISBLANK($C1659),"",IF(ISNA(VLOOKUP($L1659,'result messages'!$H$3:$L$11,2,FALSE)),VLOOKUP($M1659,'result messages'!$H$3:$L$11,2,FALSE),VLOOKUP($L1659,'result messages'!$H$3:$L$11,2,FALSE)))</f>
        <v/>
      </c>
      <c r="O1659" s="1" t="str">
        <f>IF(ISBLANK($C1659),"",IF(ISNA(VLOOKUP($L1659,'result messages'!$H$3:$L$11,3,FALSE)),VLOOKUP($M1659,'result messages'!$H$3:$L$11,3,FALSE),VLOOKUP($L1659,'result messages'!$H$3:$L$11,3,FALSE)))</f>
        <v/>
      </c>
      <c r="P1659" s="1" t="str">
        <f>IF(ISBLANK($C1659),"",IF(ISNA(VLOOKUP($L1659,'result messages'!$H$3:$L$11,4,FALSE)),VLOOKUP($M1659,'result messages'!$H$3:$L$11,4,FALSE),VLOOKUP($L1659,'result messages'!$H$3:$L$11,4,FALSE)))</f>
        <v/>
      </c>
      <c r="Q1659" s="1" t="str">
        <f>IF(ISBLANK($C1659),"",IF(ISNA(VLOOKUP($L1659,'result messages'!$H$3:$L$11,5,FALSE)),VLOOKUP($M1659,'result messages'!$H$3:$L$11,5,FALSE),VLOOKUP($L1659,'result messages'!$H$3:$L$11,5,FALSE)))</f>
        <v/>
      </c>
    </row>
    <row r="1660" spans="1:17">
      <c r="A1660" s="1">
        <v>1657</v>
      </c>
      <c r="B1660" s="1"/>
      <c r="C1660" s="1"/>
      <c r="D1660" s="1"/>
      <c r="E1660" s="6"/>
      <c r="F1660" s="1"/>
      <c r="G1660" s="1" t="str">
        <f>IF(ISNA(VLOOKUP($C1660,'DTEN TCAP Linkage deviceId'!$A$1:$A$20000,1,FALSE)),"No","Yes")</f>
        <v>No</v>
      </c>
      <c r="H1660" s="1" t="str">
        <f>IF(ISNA(VLOOKUP($C1660,'Provisioning Requester'!$F$3:$H$20000,2,FALSE)),"No","Yes")</f>
        <v>No</v>
      </c>
      <c r="I1660" s="1" t="str">
        <f>IF($H1660="Yes",VLOOKUP($C1660,'Provisioning Requester'!$F$3:$H$20000,3,FALSE),"-")</f>
        <v>-</v>
      </c>
      <c r="J1660" s="1" t="str">
        <f>IF(OR(D1660="SVCP", E1660="TRUE"), "No", IF(ISNA(VLOOKUP($C1660,'ProvResponder deviceId'!$A$1:$A$20000,1,FALSE)),"No","Yes"))</f>
        <v>No</v>
      </c>
      <c r="K1660" s="1" t="str">
        <f>IF($J1660="Yes",VLOOKUP($C1660,'ProvResponder deviceId'!$A$1:$C$20000,3,FALSE),"-")</f>
        <v>-</v>
      </c>
      <c r="L1660" s="1" t="str">
        <f t="shared" si="50"/>
        <v/>
      </c>
      <c r="M1660" s="1" t="str">
        <f t="shared" si="51"/>
        <v/>
      </c>
      <c r="N1660" s="1" t="str">
        <f>IF(ISBLANK($C1660),"",IF(ISNA(VLOOKUP($L1660,'result messages'!$H$3:$L$11,2,FALSE)),VLOOKUP($M1660,'result messages'!$H$3:$L$11,2,FALSE),VLOOKUP($L1660,'result messages'!$H$3:$L$11,2,FALSE)))</f>
        <v/>
      </c>
      <c r="O1660" s="1" t="str">
        <f>IF(ISBLANK($C1660),"",IF(ISNA(VLOOKUP($L1660,'result messages'!$H$3:$L$11,3,FALSE)),VLOOKUP($M1660,'result messages'!$H$3:$L$11,3,FALSE),VLOOKUP($L1660,'result messages'!$H$3:$L$11,3,FALSE)))</f>
        <v/>
      </c>
      <c r="P1660" s="1" t="str">
        <f>IF(ISBLANK($C1660),"",IF(ISNA(VLOOKUP($L1660,'result messages'!$H$3:$L$11,4,FALSE)),VLOOKUP($M1660,'result messages'!$H$3:$L$11,4,FALSE),VLOOKUP($L1660,'result messages'!$H$3:$L$11,4,FALSE)))</f>
        <v/>
      </c>
      <c r="Q1660" s="1" t="str">
        <f>IF(ISBLANK($C1660),"",IF(ISNA(VLOOKUP($L1660,'result messages'!$H$3:$L$11,5,FALSE)),VLOOKUP($M1660,'result messages'!$H$3:$L$11,5,FALSE),VLOOKUP($L1660,'result messages'!$H$3:$L$11,5,FALSE)))</f>
        <v/>
      </c>
    </row>
    <row r="1661" spans="1:17">
      <c r="A1661" s="1">
        <v>1658</v>
      </c>
      <c r="B1661" s="1"/>
      <c r="C1661" s="1"/>
      <c r="D1661" s="1"/>
      <c r="E1661" s="6"/>
      <c r="F1661" s="1"/>
      <c r="G1661" s="1" t="str">
        <f>IF(ISNA(VLOOKUP($C1661,'DTEN TCAP Linkage deviceId'!$A$1:$A$20000,1,FALSE)),"No","Yes")</f>
        <v>No</v>
      </c>
      <c r="H1661" s="1" t="str">
        <f>IF(ISNA(VLOOKUP($C1661,'Provisioning Requester'!$F$3:$H$20000,2,FALSE)),"No","Yes")</f>
        <v>No</v>
      </c>
      <c r="I1661" s="1" t="str">
        <f>IF($H1661="Yes",VLOOKUP($C1661,'Provisioning Requester'!$F$3:$H$20000,3,FALSE),"-")</f>
        <v>-</v>
      </c>
      <c r="J1661" s="1" t="str">
        <f>IF(OR(D1661="SVCP", E1661="TRUE"), "No", IF(ISNA(VLOOKUP($C1661,'ProvResponder deviceId'!$A$1:$A$20000,1,FALSE)),"No","Yes"))</f>
        <v>No</v>
      </c>
      <c r="K1661" s="1" t="str">
        <f>IF($J1661="Yes",VLOOKUP($C1661,'ProvResponder deviceId'!$A$1:$C$20000,3,FALSE),"-")</f>
        <v>-</v>
      </c>
      <c r="L1661" s="1" t="str">
        <f t="shared" si="50"/>
        <v/>
      </c>
      <c r="M1661" s="1" t="str">
        <f t="shared" si="51"/>
        <v/>
      </c>
      <c r="N1661" s="1" t="str">
        <f>IF(ISBLANK($C1661),"",IF(ISNA(VLOOKUP($L1661,'result messages'!$H$3:$L$11,2,FALSE)),VLOOKUP($M1661,'result messages'!$H$3:$L$11,2,FALSE),VLOOKUP($L1661,'result messages'!$H$3:$L$11,2,FALSE)))</f>
        <v/>
      </c>
      <c r="O1661" s="1" t="str">
        <f>IF(ISBLANK($C1661),"",IF(ISNA(VLOOKUP($L1661,'result messages'!$H$3:$L$11,3,FALSE)),VLOOKUP($M1661,'result messages'!$H$3:$L$11,3,FALSE),VLOOKUP($L1661,'result messages'!$H$3:$L$11,3,FALSE)))</f>
        <v/>
      </c>
      <c r="P1661" s="1" t="str">
        <f>IF(ISBLANK($C1661),"",IF(ISNA(VLOOKUP($L1661,'result messages'!$H$3:$L$11,4,FALSE)),VLOOKUP($M1661,'result messages'!$H$3:$L$11,4,FALSE),VLOOKUP($L1661,'result messages'!$H$3:$L$11,4,FALSE)))</f>
        <v/>
      </c>
      <c r="Q1661" s="1" t="str">
        <f>IF(ISBLANK($C1661),"",IF(ISNA(VLOOKUP($L1661,'result messages'!$H$3:$L$11,5,FALSE)),VLOOKUP($M1661,'result messages'!$H$3:$L$11,5,FALSE),VLOOKUP($L1661,'result messages'!$H$3:$L$11,5,FALSE)))</f>
        <v/>
      </c>
    </row>
    <row r="1662" spans="1:17">
      <c r="A1662" s="1">
        <v>1659</v>
      </c>
      <c r="B1662" s="1"/>
      <c r="C1662" s="1"/>
      <c r="D1662" s="1"/>
      <c r="E1662" s="6"/>
      <c r="F1662" s="1"/>
      <c r="G1662" s="1" t="str">
        <f>IF(ISNA(VLOOKUP($C1662,'DTEN TCAP Linkage deviceId'!$A$1:$A$20000,1,FALSE)),"No","Yes")</f>
        <v>No</v>
      </c>
      <c r="H1662" s="1" t="str">
        <f>IF(ISNA(VLOOKUP($C1662,'Provisioning Requester'!$F$3:$H$20000,2,FALSE)),"No","Yes")</f>
        <v>No</v>
      </c>
      <c r="I1662" s="1" t="str">
        <f>IF($H1662="Yes",VLOOKUP($C1662,'Provisioning Requester'!$F$3:$H$20000,3,FALSE),"-")</f>
        <v>-</v>
      </c>
      <c r="J1662" s="1" t="str">
        <f>IF(OR(D1662="SVCP", E1662="TRUE"), "No", IF(ISNA(VLOOKUP($C1662,'ProvResponder deviceId'!$A$1:$A$20000,1,FALSE)),"No","Yes"))</f>
        <v>No</v>
      </c>
      <c r="K1662" s="1" t="str">
        <f>IF($J1662="Yes",VLOOKUP($C1662,'ProvResponder deviceId'!$A$1:$C$20000,3,FALSE),"-")</f>
        <v>-</v>
      </c>
      <c r="L1662" s="1" t="str">
        <f t="shared" si="50"/>
        <v/>
      </c>
      <c r="M1662" s="1" t="str">
        <f t="shared" si="51"/>
        <v/>
      </c>
      <c r="N1662" s="1" t="str">
        <f>IF(ISBLANK($C1662),"",IF(ISNA(VLOOKUP($L1662,'result messages'!$H$3:$L$11,2,FALSE)),VLOOKUP($M1662,'result messages'!$H$3:$L$11,2,FALSE),VLOOKUP($L1662,'result messages'!$H$3:$L$11,2,FALSE)))</f>
        <v/>
      </c>
      <c r="O1662" s="1" t="str">
        <f>IF(ISBLANK($C1662),"",IF(ISNA(VLOOKUP($L1662,'result messages'!$H$3:$L$11,3,FALSE)),VLOOKUP($M1662,'result messages'!$H$3:$L$11,3,FALSE),VLOOKUP($L1662,'result messages'!$H$3:$L$11,3,FALSE)))</f>
        <v/>
      </c>
      <c r="P1662" s="1" t="str">
        <f>IF(ISBLANK($C1662),"",IF(ISNA(VLOOKUP($L1662,'result messages'!$H$3:$L$11,4,FALSE)),VLOOKUP($M1662,'result messages'!$H$3:$L$11,4,FALSE),VLOOKUP($L1662,'result messages'!$H$3:$L$11,4,FALSE)))</f>
        <v/>
      </c>
      <c r="Q1662" s="1" t="str">
        <f>IF(ISBLANK($C1662),"",IF(ISNA(VLOOKUP($L1662,'result messages'!$H$3:$L$11,5,FALSE)),VLOOKUP($M1662,'result messages'!$H$3:$L$11,5,FALSE),VLOOKUP($L1662,'result messages'!$H$3:$L$11,5,FALSE)))</f>
        <v/>
      </c>
    </row>
    <row r="1663" spans="1:17">
      <c r="A1663" s="1">
        <v>1660</v>
      </c>
      <c r="B1663" s="1"/>
      <c r="C1663" s="1"/>
      <c r="D1663" s="1"/>
      <c r="E1663" s="6"/>
      <c r="F1663" s="1"/>
      <c r="G1663" s="1" t="str">
        <f>IF(ISNA(VLOOKUP($C1663,'DTEN TCAP Linkage deviceId'!$A$1:$A$20000,1,FALSE)),"No","Yes")</f>
        <v>No</v>
      </c>
      <c r="H1663" s="1" t="str">
        <f>IF(ISNA(VLOOKUP($C1663,'Provisioning Requester'!$F$3:$H$20000,2,FALSE)),"No","Yes")</f>
        <v>No</v>
      </c>
      <c r="I1663" s="1" t="str">
        <f>IF($H1663="Yes",VLOOKUP($C1663,'Provisioning Requester'!$F$3:$H$20000,3,FALSE),"-")</f>
        <v>-</v>
      </c>
      <c r="J1663" s="1" t="str">
        <f>IF(OR(D1663="SVCP", E1663="TRUE"), "No", IF(ISNA(VLOOKUP($C1663,'ProvResponder deviceId'!$A$1:$A$20000,1,FALSE)),"No","Yes"))</f>
        <v>No</v>
      </c>
      <c r="K1663" s="1" t="str">
        <f>IF($J1663="Yes",VLOOKUP($C1663,'ProvResponder deviceId'!$A$1:$C$20000,3,FALSE),"-")</f>
        <v>-</v>
      </c>
      <c r="L1663" s="1" t="str">
        <f t="shared" si="50"/>
        <v/>
      </c>
      <c r="M1663" s="1" t="str">
        <f t="shared" si="51"/>
        <v/>
      </c>
      <c r="N1663" s="1" t="str">
        <f>IF(ISBLANK($C1663),"",IF(ISNA(VLOOKUP($L1663,'result messages'!$H$3:$L$11,2,FALSE)),VLOOKUP($M1663,'result messages'!$H$3:$L$11,2,FALSE),VLOOKUP($L1663,'result messages'!$H$3:$L$11,2,FALSE)))</f>
        <v/>
      </c>
      <c r="O1663" s="1" t="str">
        <f>IF(ISBLANK($C1663),"",IF(ISNA(VLOOKUP($L1663,'result messages'!$H$3:$L$11,3,FALSE)),VLOOKUP($M1663,'result messages'!$H$3:$L$11,3,FALSE),VLOOKUP($L1663,'result messages'!$H$3:$L$11,3,FALSE)))</f>
        <v/>
      </c>
      <c r="P1663" s="1" t="str">
        <f>IF(ISBLANK($C1663),"",IF(ISNA(VLOOKUP($L1663,'result messages'!$H$3:$L$11,4,FALSE)),VLOOKUP($M1663,'result messages'!$H$3:$L$11,4,FALSE),VLOOKUP($L1663,'result messages'!$H$3:$L$11,4,FALSE)))</f>
        <v/>
      </c>
      <c r="Q1663" s="1" t="str">
        <f>IF(ISBLANK($C1663),"",IF(ISNA(VLOOKUP($L1663,'result messages'!$H$3:$L$11,5,FALSE)),VLOOKUP($M1663,'result messages'!$H$3:$L$11,5,FALSE),VLOOKUP($L1663,'result messages'!$H$3:$L$11,5,FALSE)))</f>
        <v/>
      </c>
    </row>
    <row r="1664" spans="1:17">
      <c r="A1664" s="1">
        <v>1661</v>
      </c>
      <c r="B1664" s="1"/>
      <c r="C1664" s="1"/>
      <c r="D1664" s="1"/>
      <c r="E1664" s="6"/>
      <c r="F1664" s="1"/>
      <c r="G1664" s="1" t="str">
        <f>IF(ISNA(VLOOKUP($C1664,'DTEN TCAP Linkage deviceId'!$A$1:$A$20000,1,FALSE)),"No","Yes")</f>
        <v>No</v>
      </c>
      <c r="H1664" s="1" t="str">
        <f>IF(ISNA(VLOOKUP($C1664,'Provisioning Requester'!$F$3:$H$20000,2,FALSE)),"No","Yes")</f>
        <v>No</v>
      </c>
      <c r="I1664" s="1" t="str">
        <f>IF($H1664="Yes",VLOOKUP($C1664,'Provisioning Requester'!$F$3:$H$20000,3,FALSE),"-")</f>
        <v>-</v>
      </c>
      <c r="J1664" s="1" t="str">
        <f>IF(OR(D1664="SVCP", E1664="TRUE"), "No", IF(ISNA(VLOOKUP($C1664,'ProvResponder deviceId'!$A$1:$A$20000,1,FALSE)),"No","Yes"))</f>
        <v>No</v>
      </c>
      <c r="K1664" s="1" t="str">
        <f>IF($J1664="Yes",VLOOKUP($C1664,'ProvResponder deviceId'!$A$1:$C$20000,3,FALSE),"-")</f>
        <v>-</v>
      </c>
      <c r="L1664" s="1" t="str">
        <f t="shared" si="50"/>
        <v/>
      </c>
      <c r="M1664" s="1" t="str">
        <f t="shared" si="51"/>
        <v/>
      </c>
      <c r="N1664" s="1" t="str">
        <f>IF(ISBLANK($C1664),"",IF(ISNA(VLOOKUP($L1664,'result messages'!$H$3:$L$11,2,FALSE)),VLOOKUP($M1664,'result messages'!$H$3:$L$11,2,FALSE),VLOOKUP($L1664,'result messages'!$H$3:$L$11,2,FALSE)))</f>
        <v/>
      </c>
      <c r="O1664" s="1" t="str">
        <f>IF(ISBLANK($C1664),"",IF(ISNA(VLOOKUP($L1664,'result messages'!$H$3:$L$11,3,FALSE)),VLOOKUP($M1664,'result messages'!$H$3:$L$11,3,FALSE),VLOOKUP($L1664,'result messages'!$H$3:$L$11,3,FALSE)))</f>
        <v/>
      </c>
      <c r="P1664" s="1" t="str">
        <f>IF(ISBLANK($C1664),"",IF(ISNA(VLOOKUP($L1664,'result messages'!$H$3:$L$11,4,FALSE)),VLOOKUP($M1664,'result messages'!$H$3:$L$11,4,FALSE),VLOOKUP($L1664,'result messages'!$H$3:$L$11,4,FALSE)))</f>
        <v/>
      </c>
      <c r="Q1664" s="1" t="str">
        <f>IF(ISBLANK($C1664),"",IF(ISNA(VLOOKUP($L1664,'result messages'!$H$3:$L$11,5,FALSE)),VLOOKUP($M1664,'result messages'!$H$3:$L$11,5,FALSE),VLOOKUP($L1664,'result messages'!$H$3:$L$11,5,FALSE)))</f>
        <v/>
      </c>
    </row>
    <row r="1665" spans="1:17">
      <c r="A1665" s="1">
        <v>1662</v>
      </c>
      <c r="B1665" s="1"/>
      <c r="C1665" s="1"/>
      <c r="D1665" s="1"/>
      <c r="E1665" s="6"/>
      <c r="F1665" s="1"/>
      <c r="G1665" s="1" t="str">
        <f>IF(ISNA(VLOOKUP($C1665,'DTEN TCAP Linkage deviceId'!$A$1:$A$20000,1,FALSE)),"No","Yes")</f>
        <v>No</v>
      </c>
      <c r="H1665" s="1" t="str">
        <f>IF(ISNA(VLOOKUP($C1665,'Provisioning Requester'!$F$3:$H$20000,2,FALSE)),"No","Yes")</f>
        <v>No</v>
      </c>
      <c r="I1665" s="1" t="str">
        <f>IF($H1665="Yes",VLOOKUP($C1665,'Provisioning Requester'!$F$3:$H$20000,3,FALSE),"-")</f>
        <v>-</v>
      </c>
      <c r="J1665" s="1" t="str">
        <f>IF(OR(D1665="SVCP", E1665="TRUE"), "No", IF(ISNA(VLOOKUP($C1665,'ProvResponder deviceId'!$A$1:$A$20000,1,FALSE)),"No","Yes"))</f>
        <v>No</v>
      </c>
      <c r="K1665" s="1" t="str">
        <f>IF($J1665="Yes",VLOOKUP($C1665,'ProvResponder deviceId'!$A$1:$C$20000,3,FALSE),"-")</f>
        <v>-</v>
      </c>
      <c r="L1665" s="1" t="str">
        <f t="shared" si="50"/>
        <v/>
      </c>
      <c r="M1665" s="1" t="str">
        <f t="shared" si="51"/>
        <v/>
      </c>
      <c r="N1665" s="1" t="str">
        <f>IF(ISBLANK($C1665),"",IF(ISNA(VLOOKUP($L1665,'result messages'!$H$3:$L$11,2,FALSE)),VLOOKUP($M1665,'result messages'!$H$3:$L$11,2,FALSE),VLOOKUP($L1665,'result messages'!$H$3:$L$11,2,FALSE)))</f>
        <v/>
      </c>
      <c r="O1665" s="1" t="str">
        <f>IF(ISBLANK($C1665),"",IF(ISNA(VLOOKUP($L1665,'result messages'!$H$3:$L$11,3,FALSE)),VLOOKUP($M1665,'result messages'!$H$3:$L$11,3,FALSE),VLOOKUP($L1665,'result messages'!$H$3:$L$11,3,FALSE)))</f>
        <v/>
      </c>
      <c r="P1665" s="1" t="str">
        <f>IF(ISBLANK($C1665),"",IF(ISNA(VLOOKUP($L1665,'result messages'!$H$3:$L$11,4,FALSE)),VLOOKUP($M1665,'result messages'!$H$3:$L$11,4,FALSE),VLOOKUP($L1665,'result messages'!$H$3:$L$11,4,FALSE)))</f>
        <v/>
      </c>
      <c r="Q1665" s="1" t="str">
        <f>IF(ISBLANK($C1665),"",IF(ISNA(VLOOKUP($L1665,'result messages'!$H$3:$L$11,5,FALSE)),VLOOKUP($M1665,'result messages'!$H$3:$L$11,5,FALSE),VLOOKUP($L1665,'result messages'!$H$3:$L$11,5,FALSE)))</f>
        <v/>
      </c>
    </row>
    <row r="1666" spans="1:17">
      <c r="A1666" s="1">
        <v>1663</v>
      </c>
      <c r="B1666" s="1"/>
      <c r="C1666" s="1"/>
      <c r="D1666" s="1"/>
      <c r="E1666" s="6"/>
      <c r="F1666" s="1"/>
      <c r="G1666" s="1" t="str">
        <f>IF(ISNA(VLOOKUP($C1666,'DTEN TCAP Linkage deviceId'!$A$1:$A$20000,1,FALSE)),"No","Yes")</f>
        <v>No</v>
      </c>
      <c r="H1666" s="1" t="str">
        <f>IF(ISNA(VLOOKUP($C1666,'Provisioning Requester'!$F$3:$H$20000,2,FALSE)),"No","Yes")</f>
        <v>No</v>
      </c>
      <c r="I1666" s="1" t="str">
        <f>IF($H1666="Yes",VLOOKUP($C1666,'Provisioning Requester'!$F$3:$H$20000,3,FALSE),"-")</f>
        <v>-</v>
      </c>
      <c r="J1666" s="1" t="str">
        <f>IF(OR(D1666="SVCP", E1666="TRUE"), "No", IF(ISNA(VLOOKUP($C1666,'ProvResponder deviceId'!$A$1:$A$20000,1,FALSE)),"No","Yes"))</f>
        <v>No</v>
      </c>
      <c r="K1666" s="1" t="str">
        <f>IF($J1666="Yes",VLOOKUP($C1666,'ProvResponder deviceId'!$A$1:$C$20000,3,FALSE),"-")</f>
        <v>-</v>
      </c>
      <c r="L1666" s="1" t="str">
        <f t="shared" si="50"/>
        <v/>
      </c>
      <c r="M1666" s="1" t="str">
        <f t="shared" si="51"/>
        <v/>
      </c>
      <c r="N1666" s="1" t="str">
        <f>IF(ISBLANK($C1666),"",IF(ISNA(VLOOKUP($L1666,'result messages'!$H$3:$L$11,2,FALSE)),VLOOKUP($M1666,'result messages'!$H$3:$L$11,2,FALSE),VLOOKUP($L1666,'result messages'!$H$3:$L$11,2,FALSE)))</f>
        <v/>
      </c>
      <c r="O1666" s="1" t="str">
        <f>IF(ISBLANK($C1666),"",IF(ISNA(VLOOKUP($L1666,'result messages'!$H$3:$L$11,3,FALSE)),VLOOKUP($M1666,'result messages'!$H$3:$L$11,3,FALSE),VLOOKUP($L1666,'result messages'!$H$3:$L$11,3,FALSE)))</f>
        <v/>
      </c>
      <c r="P1666" s="1" t="str">
        <f>IF(ISBLANK($C1666),"",IF(ISNA(VLOOKUP($L1666,'result messages'!$H$3:$L$11,4,FALSE)),VLOOKUP($M1666,'result messages'!$H$3:$L$11,4,FALSE),VLOOKUP($L1666,'result messages'!$H$3:$L$11,4,FALSE)))</f>
        <v/>
      </c>
      <c r="Q1666" s="1" t="str">
        <f>IF(ISBLANK($C1666),"",IF(ISNA(VLOOKUP($L1666,'result messages'!$H$3:$L$11,5,FALSE)),VLOOKUP($M1666,'result messages'!$H$3:$L$11,5,FALSE),VLOOKUP($L1666,'result messages'!$H$3:$L$11,5,FALSE)))</f>
        <v/>
      </c>
    </row>
    <row r="1667" spans="1:17">
      <c r="A1667" s="1">
        <v>1664</v>
      </c>
      <c r="B1667" s="1"/>
      <c r="C1667" s="1"/>
      <c r="D1667" s="1"/>
      <c r="E1667" s="6"/>
      <c r="F1667" s="1"/>
      <c r="G1667" s="1" t="str">
        <f>IF(ISNA(VLOOKUP($C1667,'DTEN TCAP Linkage deviceId'!$A$1:$A$20000,1,FALSE)),"No","Yes")</f>
        <v>No</v>
      </c>
      <c r="H1667" s="1" t="str">
        <f>IF(ISNA(VLOOKUP($C1667,'Provisioning Requester'!$F$3:$H$20000,2,FALSE)),"No","Yes")</f>
        <v>No</v>
      </c>
      <c r="I1667" s="1" t="str">
        <f>IF($H1667="Yes",VLOOKUP($C1667,'Provisioning Requester'!$F$3:$H$20000,3,FALSE),"-")</f>
        <v>-</v>
      </c>
      <c r="J1667" s="1" t="str">
        <f>IF(OR(D1667="SVCP", E1667="TRUE"), "No", IF(ISNA(VLOOKUP($C1667,'ProvResponder deviceId'!$A$1:$A$20000,1,FALSE)),"No","Yes"))</f>
        <v>No</v>
      </c>
      <c r="K1667" s="1" t="str">
        <f>IF($J1667="Yes",VLOOKUP($C1667,'ProvResponder deviceId'!$A$1:$C$20000,3,FALSE),"-")</f>
        <v>-</v>
      </c>
      <c r="L1667" s="1" t="str">
        <f t="shared" si="50"/>
        <v/>
      </c>
      <c r="M1667" s="1" t="str">
        <f t="shared" si="51"/>
        <v/>
      </c>
      <c r="N1667" s="1" t="str">
        <f>IF(ISBLANK($C1667),"",IF(ISNA(VLOOKUP($L1667,'result messages'!$H$3:$L$11,2,FALSE)),VLOOKUP($M1667,'result messages'!$H$3:$L$11,2,FALSE),VLOOKUP($L1667,'result messages'!$H$3:$L$11,2,FALSE)))</f>
        <v/>
      </c>
      <c r="O1667" s="1" t="str">
        <f>IF(ISBLANK($C1667),"",IF(ISNA(VLOOKUP($L1667,'result messages'!$H$3:$L$11,3,FALSE)),VLOOKUP($M1667,'result messages'!$H$3:$L$11,3,FALSE),VLOOKUP($L1667,'result messages'!$H$3:$L$11,3,FALSE)))</f>
        <v/>
      </c>
      <c r="P1667" s="1" t="str">
        <f>IF(ISBLANK($C1667),"",IF(ISNA(VLOOKUP($L1667,'result messages'!$H$3:$L$11,4,FALSE)),VLOOKUP($M1667,'result messages'!$H$3:$L$11,4,FALSE),VLOOKUP($L1667,'result messages'!$H$3:$L$11,4,FALSE)))</f>
        <v/>
      </c>
      <c r="Q1667" s="1" t="str">
        <f>IF(ISBLANK($C1667),"",IF(ISNA(VLOOKUP($L1667,'result messages'!$H$3:$L$11,5,FALSE)),VLOOKUP($M1667,'result messages'!$H$3:$L$11,5,FALSE),VLOOKUP($L1667,'result messages'!$H$3:$L$11,5,FALSE)))</f>
        <v/>
      </c>
    </row>
    <row r="1668" spans="1:17">
      <c r="A1668" s="1">
        <v>1665</v>
      </c>
      <c r="B1668" s="1"/>
      <c r="C1668" s="1"/>
      <c r="D1668" s="1"/>
      <c r="E1668" s="6"/>
      <c r="F1668" s="1"/>
      <c r="G1668" s="1" t="str">
        <f>IF(ISNA(VLOOKUP($C1668,'DTEN TCAP Linkage deviceId'!$A$1:$A$20000,1,FALSE)),"No","Yes")</f>
        <v>No</v>
      </c>
      <c r="H1668" s="1" t="str">
        <f>IF(ISNA(VLOOKUP($C1668,'Provisioning Requester'!$F$3:$H$20000,2,FALSE)),"No","Yes")</f>
        <v>No</v>
      </c>
      <c r="I1668" s="1" t="str">
        <f>IF($H1668="Yes",VLOOKUP($C1668,'Provisioning Requester'!$F$3:$H$20000,3,FALSE),"-")</f>
        <v>-</v>
      </c>
      <c r="J1668" s="1" t="str">
        <f>IF(OR(D1668="SVCP", E1668="TRUE"), "No", IF(ISNA(VLOOKUP($C1668,'ProvResponder deviceId'!$A$1:$A$20000,1,FALSE)),"No","Yes"))</f>
        <v>No</v>
      </c>
      <c r="K1668" s="1" t="str">
        <f>IF($J1668="Yes",VLOOKUP($C1668,'ProvResponder deviceId'!$A$1:$C$20000,3,FALSE),"-")</f>
        <v>-</v>
      </c>
      <c r="L1668" s="1" t="str">
        <f t="shared" si="50"/>
        <v/>
      </c>
      <c r="M1668" s="1" t="str">
        <f t="shared" si="51"/>
        <v/>
      </c>
      <c r="N1668" s="1" t="str">
        <f>IF(ISBLANK($C1668),"",IF(ISNA(VLOOKUP($L1668,'result messages'!$H$3:$L$11,2,FALSE)),VLOOKUP($M1668,'result messages'!$H$3:$L$11,2,FALSE),VLOOKUP($L1668,'result messages'!$H$3:$L$11,2,FALSE)))</f>
        <v/>
      </c>
      <c r="O1668" s="1" t="str">
        <f>IF(ISBLANK($C1668),"",IF(ISNA(VLOOKUP($L1668,'result messages'!$H$3:$L$11,3,FALSE)),VLOOKUP($M1668,'result messages'!$H$3:$L$11,3,FALSE),VLOOKUP($L1668,'result messages'!$H$3:$L$11,3,FALSE)))</f>
        <v/>
      </c>
      <c r="P1668" s="1" t="str">
        <f>IF(ISBLANK($C1668),"",IF(ISNA(VLOOKUP($L1668,'result messages'!$H$3:$L$11,4,FALSE)),VLOOKUP($M1668,'result messages'!$H$3:$L$11,4,FALSE),VLOOKUP($L1668,'result messages'!$H$3:$L$11,4,FALSE)))</f>
        <v/>
      </c>
      <c r="Q1668" s="1" t="str">
        <f>IF(ISBLANK($C1668),"",IF(ISNA(VLOOKUP($L1668,'result messages'!$H$3:$L$11,5,FALSE)),VLOOKUP($M1668,'result messages'!$H$3:$L$11,5,FALSE),VLOOKUP($L1668,'result messages'!$H$3:$L$11,5,FALSE)))</f>
        <v/>
      </c>
    </row>
    <row r="1669" spans="1:17">
      <c r="A1669" s="1">
        <v>1666</v>
      </c>
      <c r="B1669" s="1"/>
      <c r="C1669" s="1"/>
      <c r="D1669" s="1"/>
      <c r="E1669" s="6"/>
      <c r="F1669" s="1"/>
      <c r="G1669" s="1" t="str">
        <f>IF(ISNA(VLOOKUP($C1669,'DTEN TCAP Linkage deviceId'!$A$1:$A$20000,1,FALSE)),"No","Yes")</f>
        <v>No</v>
      </c>
      <c r="H1669" s="1" t="str">
        <f>IF(ISNA(VLOOKUP($C1669,'Provisioning Requester'!$F$3:$H$20000,2,FALSE)),"No","Yes")</f>
        <v>No</v>
      </c>
      <c r="I1669" s="1" t="str">
        <f>IF($H1669="Yes",VLOOKUP($C1669,'Provisioning Requester'!$F$3:$H$20000,3,FALSE),"-")</f>
        <v>-</v>
      </c>
      <c r="J1669" s="1" t="str">
        <f>IF(OR(D1669="SVCP", E1669="TRUE"), "No", IF(ISNA(VLOOKUP($C1669,'ProvResponder deviceId'!$A$1:$A$20000,1,FALSE)),"No","Yes"))</f>
        <v>No</v>
      </c>
      <c r="K1669" s="1" t="str">
        <f>IF($J1669="Yes",VLOOKUP($C1669,'ProvResponder deviceId'!$A$1:$C$20000,3,FALSE),"-")</f>
        <v>-</v>
      </c>
      <c r="L1669" s="1" t="str">
        <f t="shared" ref="L1669:L1732" si="52">IF(ISBLANK($C1669),"",$D1669&amp;$E1669&amp;$G1669&amp;$H1669&amp;$I1669&amp;$J1669&amp;$K1669)</f>
        <v/>
      </c>
      <c r="M1669" s="1" t="str">
        <f t="shared" ref="M1669:M1732" si="53">IF(ISBLANK($C1669),"",$D1669&amp;$E1669&amp;$G1669&amp;$H1669&amp;$I1669&amp;$J1669&amp;"other")</f>
        <v/>
      </c>
      <c r="N1669" s="1" t="str">
        <f>IF(ISBLANK($C1669),"",IF(ISNA(VLOOKUP($L1669,'result messages'!$H$3:$L$11,2,FALSE)),VLOOKUP($M1669,'result messages'!$H$3:$L$11,2,FALSE),VLOOKUP($L1669,'result messages'!$H$3:$L$11,2,FALSE)))</f>
        <v/>
      </c>
      <c r="O1669" s="1" t="str">
        <f>IF(ISBLANK($C1669),"",IF(ISNA(VLOOKUP($L1669,'result messages'!$H$3:$L$11,3,FALSE)),VLOOKUP($M1669,'result messages'!$H$3:$L$11,3,FALSE),VLOOKUP($L1669,'result messages'!$H$3:$L$11,3,FALSE)))</f>
        <v/>
      </c>
      <c r="P1669" s="1" t="str">
        <f>IF(ISBLANK($C1669),"",IF(ISNA(VLOOKUP($L1669,'result messages'!$H$3:$L$11,4,FALSE)),VLOOKUP($M1669,'result messages'!$H$3:$L$11,4,FALSE),VLOOKUP($L1669,'result messages'!$H$3:$L$11,4,FALSE)))</f>
        <v/>
      </c>
      <c r="Q1669" s="1" t="str">
        <f>IF(ISBLANK($C1669),"",IF(ISNA(VLOOKUP($L1669,'result messages'!$H$3:$L$11,5,FALSE)),VLOOKUP($M1669,'result messages'!$H$3:$L$11,5,FALSE),VLOOKUP($L1669,'result messages'!$H$3:$L$11,5,FALSE)))</f>
        <v/>
      </c>
    </row>
    <row r="1670" spans="1:17">
      <c r="A1670" s="1">
        <v>1667</v>
      </c>
      <c r="B1670" s="1"/>
      <c r="C1670" s="1"/>
      <c r="D1670" s="1"/>
      <c r="E1670" s="6"/>
      <c r="F1670" s="1"/>
      <c r="G1670" s="1" t="str">
        <f>IF(ISNA(VLOOKUP($C1670,'DTEN TCAP Linkage deviceId'!$A$1:$A$20000,1,FALSE)),"No","Yes")</f>
        <v>No</v>
      </c>
      <c r="H1670" s="1" t="str">
        <f>IF(ISNA(VLOOKUP($C1670,'Provisioning Requester'!$F$3:$H$20000,2,FALSE)),"No","Yes")</f>
        <v>No</v>
      </c>
      <c r="I1670" s="1" t="str">
        <f>IF($H1670="Yes",VLOOKUP($C1670,'Provisioning Requester'!$F$3:$H$20000,3,FALSE),"-")</f>
        <v>-</v>
      </c>
      <c r="J1670" s="1" t="str">
        <f>IF(OR(D1670="SVCP", E1670="TRUE"), "No", IF(ISNA(VLOOKUP($C1670,'ProvResponder deviceId'!$A$1:$A$20000,1,FALSE)),"No","Yes"))</f>
        <v>No</v>
      </c>
      <c r="K1670" s="1" t="str">
        <f>IF($J1670="Yes",VLOOKUP($C1670,'ProvResponder deviceId'!$A$1:$C$20000,3,FALSE),"-")</f>
        <v>-</v>
      </c>
      <c r="L1670" s="1" t="str">
        <f t="shared" si="52"/>
        <v/>
      </c>
      <c r="M1670" s="1" t="str">
        <f t="shared" si="53"/>
        <v/>
      </c>
      <c r="N1670" s="1" t="str">
        <f>IF(ISBLANK($C1670),"",IF(ISNA(VLOOKUP($L1670,'result messages'!$H$3:$L$11,2,FALSE)),VLOOKUP($M1670,'result messages'!$H$3:$L$11,2,FALSE),VLOOKUP($L1670,'result messages'!$H$3:$L$11,2,FALSE)))</f>
        <v/>
      </c>
      <c r="O1670" s="1" t="str">
        <f>IF(ISBLANK($C1670),"",IF(ISNA(VLOOKUP($L1670,'result messages'!$H$3:$L$11,3,FALSE)),VLOOKUP($M1670,'result messages'!$H$3:$L$11,3,FALSE),VLOOKUP($L1670,'result messages'!$H$3:$L$11,3,FALSE)))</f>
        <v/>
      </c>
      <c r="P1670" s="1" t="str">
        <f>IF(ISBLANK($C1670),"",IF(ISNA(VLOOKUP($L1670,'result messages'!$H$3:$L$11,4,FALSE)),VLOOKUP($M1670,'result messages'!$H$3:$L$11,4,FALSE),VLOOKUP($L1670,'result messages'!$H$3:$L$11,4,FALSE)))</f>
        <v/>
      </c>
      <c r="Q1670" s="1" t="str">
        <f>IF(ISBLANK($C1670),"",IF(ISNA(VLOOKUP($L1670,'result messages'!$H$3:$L$11,5,FALSE)),VLOOKUP($M1670,'result messages'!$H$3:$L$11,5,FALSE),VLOOKUP($L1670,'result messages'!$H$3:$L$11,5,FALSE)))</f>
        <v/>
      </c>
    </row>
    <row r="1671" spans="1:17">
      <c r="A1671" s="1">
        <v>1668</v>
      </c>
      <c r="B1671" s="1"/>
      <c r="C1671" s="1"/>
      <c r="D1671" s="1"/>
      <c r="E1671" s="6"/>
      <c r="F1671" s="1"/>
      <c r="G1671" s="1" t="str">
        <f>IF(ISNA(VLOOKUP($C1671,'DTEN TCAP Linkage deviceId'!$A$1:$A$20000,1,FALSE)),"No","Yes")</f>
        <v>No</v>
      </c>
      <c r="H1671" s="1" t="str">
        <f>IF(ISNA(VLOOKUP($C1671,'Provisioning Requester'!$F$3:$H$20000,2,FALSE)),"No","Yes")</f>
        <v>No</v>
      </c>
      <c r="I1671" s="1" t="str">
        <f>IF($H1671="Yes",VLOOKUP($C1671,'Provisioning Requester'!$F$3:$H$20000,3,FALSE),"-")</f>
        <v>-</v>
      </c>
      <c r="J1671" s="1" t="str">
        <f>IF(OR(D1671="SVCP", E1671="TRUE"), "No", IF(ISNA(VLOOKUP($C1671,'ProvResponder deviceId'!$A$1:$A$20000,1,FALSE)),"No","Yes"))</f>
        <v>No</v>
      </c>
      <c r="K1671" s="1" t="str">
        <f>IF($J1671="Yes",VLOOKUP($C1671,'ProvResponder deviceId'!$A$1:$C$20000,3,FALSE),"-")</f>
        <v>-</v>
      </c>
      <c r="L1671" s="1" t="str">
        <f t="shared" si="52"/>
        <v/>
      </c>
      <c r="M1671" s="1" t="str">
        <f t="shared" si="53"/>
        <v/>
      </c>
      <c r="N1671" s="1" t="str">
        <f>IF(ISBLANK($C1671),"",IF(ISNA(VLOOKUP($L1671,'result messages'!$H$3:$L$11,2,FALSE)),VLOOKUP($M1671,'result messages'!$H$3:$L$11,2,FALSE),VLOOKUP($L1671,'result messages'!$H$3:$L$11,2,FALSE)))</f>
        <v/>
      </c>
      <c r="O1671" s="1" t="str">
        <f>IF(ISBLANK($C1671),"",IF(ISNA(VLOOKUP($L1671,'result messages'!$H$3:$L$11,3,FALSE)),VLOOKUP($M1671,'result messages'!$H$3:$L$11,3,FALSE),VLOOKUP($L1671,'result messages'!$H$3:$L$11,3,FALSE)))</f>
        <v/>
      </c>
      <c r="P1671" s="1" t="str">
        <f>IF(ISBLANK($C1671),"",IF(ISNA(VLOOKUP($L1671,'result messages'!$H$3:$L$11,4,FALSE)),VLOOKUP($M1671,'result messages'!$H$3:$L$11,4,FALSE),VLOOKUP($L1671,'result messages'!$H$3:$L$11,4,FALSE)))</f>
        <v/>
      </c>
      <c r="Q1671" s="1" t="str">
        <f>IF(ISBLANK($C1671),"",IF(ISNA(VLOOKUP($L1671,'result messages'!$H$3:$L$11,5,FALSE)),VLOOKUP($M1671,'result messages'!$H$3:$L$11,5,FALSE),VLOOKUP($L1671,'result messages'!$H$3:$L$11,5,FALSE)))</f>
        <v/>
      </c>
    </row>
    <row r="1672" spans="1:17">
      <c r="A1672" s="1">
        <v>1669</v>
      </c>
      <c r="B1672" s="1"/>
      <c r="C1672" s="1"/>
      <c r="D1672" s="1"/>
      <c r="E1672" s="6"/>
      <c r="F1672" s="1"/>
      <c r="G1672" s="1" t="str">
        <f>IF(ISNA(VLOOKUP($C1672,'DTEN TCAP Linkage deviceId'!$A$1:$A$20000,1,FALSE)),"No","Yes")</f>
        <v>No</v>
      </c>
      <c r="H1672" s="1" t="str">
        <f>IF(ISNA(VLOOKUP($C1672,'Provisioning Requester'!$F$3:$H$20000,2,FALSE)),"No","Yes")</f>
        <v>No</v>
      </c>
      <c r="I1672" s="1" t="str">
        <f>IF($H1672="Yes",VLOOKUP($C1672,'Provisioning Requester'!$F$3:$H$20000,3,FALSE),"-")</f>
        <v>-</v>
      </c>
      <c r="J1672" s="1" t="str">
        <f>IF(OR(D1672="SVCP", E1672="TRUE"), "No", IF(ISNA(VLOOKUP($C1672,'ProvResponder deviceId'!$A$1:$A$20000,1,FALSE)),"No","Yes"))</f>
        <v>No</v>
      </c>
      <c r="K1672" s="1" t="str">
        <f>IF($J1672="Yes",VLOOKUP($C1672,'ProvResponder deviceId'!$A$1:$C$20000,3,FALSE),"-")</f>
        <v>-</v>
      </c>
      <c r="L1672" s="1" t="str">
        <f t="shared" si="52"/>
        <v/>
      </c>
      <c r="M1672" s="1" t="str">
        <f t="shared" si="53"/>
        <v/>
      </c>
      <c r="N1672" s="1" t="str">
        <f>IF(ISBLANK($C1672),"",IF(ISNA(VLOOKUP($L1672,'result messages'!$H$3:$L$11,2,FALSE)),VLOOKUP($M1672,'result messages'!$H$3:$L$11,2,FALSE),VLOOKUP($L1672,'result messages'!$H$3:$L$11,2,FALSE)))</f>
        <v/>
      </c>
      <c r="O1672" s="1" t="str">
        <f>IF(ISBLANK($C1672),"",IF(ISNA(VLOOKUP($L1672,'result messages'!$H$3:$L$11,3,FALSE)),VLOOKUP($M1672,'result messages'!$H$3:$L$11,3,FALSE),VLOOKUP($L1672,'result messages'!$H$3:$L$11,3,FALSE)))</f>
        <v/>
      </c>
      <c r="P1672" s="1" t="str">
        <f>IF(ISBLANK($C1672),"",IF(ISNA(VLOOKUP($L1672,'result messages'!$H$3:$L$11,4,FALSE)),VLOOKUP($M1672,'result messages'!$H$3:$L$11,4,FALSE),VLOOKUP($L1672,'result messages'!$H$3:$L$11,4,FALSE)))</f>
        <v/>
      </c>
      <c r="Q1672" s="1" t="str">
        <f>IF(ISBLANK($C1672),"",IF(ISNA(VLOOKUP($L1672,'result messages'!$H$3:$L$11,5,FALSE)),VLOOKUP($M1672,'result messages'!$H$3:$L$11,5,FALSE),VLOOKUP($L1672,'result messages'!$H$3:$L$11,5,FALSE)))</f>
        <v/>
      </c>
    </row>
    <row r="1673" spans="1:17">
      <c r="A1673" s="1">
        <v>1670</v>
      </c>
      <c r="B1673" s="1"/>
      <c r="C1673" s="1"/>
      <c r="D1673" s="1"/>
      <c r="E1673" s="6"/>
      <c r="F1673" s="1"/>
      <c r="G1673" s="1" t="str">
        <f>IF(ISNA(VLOOKUP($C1673,'DTEN TCAP Linkage deviceId'!$A$1:$A$20000,1,FALSE)),"No","Yes")</f>
        <v>No</v>
      </c>
      <c r="H1673" s="1" t="str">
        <f>IF(ISNA(VLOOKUP($C1673,'Provisioning Requester'!$F$3:$H$20000,2,FALSE)),"No","Yes")</f>
        <v>No</v>
      </c>
      <c r="I1673" s="1" t="str">
        <f>IF($H1673="Yes",VLOOKUP($C1673,'Provisioning Requester'!$F$3:$H$20000,3,FALSE),"-")</f>
        <v>-</v>
      </c>
      <c r="J1673" s="1" t="str">
        <f>IF(OR(D1673="SVCP", E1673="TRUE"), "No", IF(ISNA(VLOOKUP($C1673,'ProvResponder deviceId'!$A$1:$A$20000,1,FALSE)),"No","Yes"))</f>
        <v>No</v>
      </c>
      <c r="K1673" s="1" t="str">
        <f>IF($J1673="Yes",VLOOKUP($C1673,'ProvResponder deviceId'!$A$1:$C$20000,3,FALSE),"-")</f>
        <v>-</v>
      </c>
      <c r="L1673" s="1" t="str">
        <f t="shared" si="52"/>
        <v/>
      </c>
      <c r="M1673" s="1" t="str">
        <f t="shared" si="53"/>
        <v/>
      </c>
      <c r="N1673" s="1" t="str">
        <f>IF(ISBLANK($C1673),"",IF(ISNA(VLOOKUP($L1673,'result messages'!$H$3:$L$11,2,FALSE)),VLOOKUP($M1673,'result messages'!$H$3:$L$11,2,FALSE),VLOOKUP($L1673,'result messages'!$H$3:$L$11,2,FALSE)))</f>
        <v/>
      </c>
      <c r="O1673" s="1" t="str">
        <f>IF(ISBLANK($C1673),"",IF(ISNA(VLOOKUP($L1673,'result messages'!$H$3:$L$11,3,FALSE)),VLOOKUP($M1673,'result messages'!$H$3:$L$11,3,FALSE),VLOOKUP($L1673,'result messages'!$H$3:$L$11,3,FALSE)))</f>
        <v/>
      </c>
      <c r="P1673" s="1" t="str">
        <f>IF(ISBLANK($C1673),"",IF(ISNA(VLOOKUP($L1673,'result messages'!$H$3:$L$11,4,FALSE)),VLOOKUP($M1673,'result messages'!$H$3:$L$11,4,FALSE),VLOOKUP($L1673,'result messages'!$H$3:$L$11,4,FALSE)))</f>
        <v/>
      </c>
      <c r="Q1673" s="1" t="str">
        <f>IF(ISBLANK($C1673),"",IF(ISNA(VLOOKUP($L1673,'result messages'!$H$3:$L$11,5,FALSE)),VLOOKUP($M1673,'result messages'!$H$3:$L$11,5,FALSE),VLOOKUP($L1673,'result messages'!$H$3:$L$11,5,FALSE)))</f>
        <v/>
      </c>
    </row>
    <row r="1674" spans="1:17">
      <c r="A1674" s="1">
        <v>1671</v>
      </c>
      <c r="B1674" s="1"/>
      <c r="C1674" s="1"/>
      <c r="D1674" s="1"/>
      <c r="E1674" s="6"/>
      <c r="F1674" s="1"/>
      <c r="G1674" s="1" t="str">
        <f>IF(ISNA(VLOOKUP($C1674,'DTEN TCAP Linkage deviceId'!$A$1:$A$20000,1,FALSE)),"No","Yes")</f>
        <v>No</v>
      </c>
      <c r="H1674" s="1" t="str">
        <f>IF(ISNA(VLOOKUP($C1674,'Provisioning Requester'!$F$3:$H$20000,2,FALSE)),"No","Yes")</f>
        <v>No</v>
      </c>
      <c r="I1674" s="1" t="str">
        <f>IF($H1674="Yes",VLOOKUP($C1674,'Provisioning Requester'!$F$3:$H$20000,3,FALSE),"-")</f>
        <v>-</v>
      </c>
      <c r="J1674" s="1" t="str">
        <f>IF(OR(D1674="SVCP", E1674="TRUE"), "No", IF(ISNA(VLOOKUP($C1674,'ProvResponder deviceId'!$A$1:$A$20000,1,FALSE)),"No","Yes"))</f>
        <v>No</v>
      </c>
      <c r="K1674" s="1" t="str">
        <f>IF($J1674="Yes",VLOOKUP($C1674,'ProvResponder deviceId'!$A$1:$C$20000,3,FALSE),"-")</f>
        <v>-</v>
      </c>
      <c r="L1674" s="1" t="str">
        <f t="shared" si="52"/>
        <v/>
      </c>
      <c r="M1674" s="1" t="str">
        <f t="shared" si="53"/>
        <v/>
      </c>
      <c r="N1674" s="1" t="str">
        <f>IF(ISBLANK($C1674),"",IF(ISNA(VLOOKUP($L1674,'result messages'!$H$3:$L$11,2,FALSE)),VLOOKUP($M1674,'result messages'!$H$3:$L$11,2,FALSE),VLOOKUP($L1674,'result messages'!$H$3:$L$11,2,FALSE)))</f>
        <v/>
      </c>
      <c r="O1674" s="1" t="str">
        <f>IF(ISBLANK($C1674),"",IF(ISNA(VLOOKUP($L1674,'result messages'!$H$3:$L$11,3,FALSE)),VLOOKUP($M1674,'result messages'!$H$3:$L$11,3,FALSE),VLOOKUP($L1674,'result messages'!$H$3:$L$11,3,FALSE)))</f>
        <v/>
      </c>
      <c r="P1674" s="1" t="str">
        <f>IF(ISBLANK($C1674),"",IF(ISNA(VLOOKUP($L1674,'result messages'!$H$3:$L$11,4,FALSE)),VLOOKUP($M1674,'result messages'!$H$3:$L$11,4,FALSE),VLOOKUP($L1674,'result messages'!$H$3:$L$11,4,FALSE)))</f>
        <v/>
      </c>
      <c r="Q1674" s="1" t="str">
        <f>IF(ISBLANK($C1674),"",IF(ISNA(VLOOKUP($L1674,'result messages'!$H$3:$L$11,5,FALSE)),VLOOKUP($M1674,'result messages'!$H$3:$L$11,5,FALSE),VLOOKUP($L1674,'result messages'!$H$3:$L$11,5,FALSE)))</f>
        <v/>
      </c>
    </row>
    <row r="1675" spans="1:17">
      <c r="A1675" s="1">
        <v>1672</v>
      </c>
      <c r="B1675" s="1"/>
      <c r="C1675" s="1"/>
      <c r="D1675" s="1"/>
      <c r="E1675" s="6"/>
      <c r="F1675" s="1"/>
      <c r="G1675" s="1" t="str">
        <f>IF(ISNA(VLOOKUP($C1675,'DTEN TCAP Linkage deviceId'!$A$1:$A$20000,1,FALSE)),"No","Yes")</f>
        <v>No</v>
      </c>
      <c r="H1675" s="1" t="str">
        <f>IF(ISNA(VLOOKUP($C1675,'Provisioning Requester'!$F$3:$H$20000,2,FALSE)),"No","Yes")</f>
        <v>No</v>
      </c>
      <c r="I1675" s="1" t="str">
        <f>IF($H1675="Yes",VLOOKUP($C1675,'Provisioning Requester'!$F$3:$H$20000,3,FALSE),"-")</f>
        <v>-</v>
      </c>
      <c r="J1675" s="1" t="str">
        <f>IF(OR(D1675="SVCP", E1675="TRUE"), "No", IF(ISNA(VLOOKUP($C1675,'ProvResponder deviceId'!$A$1:$A$20000,1,FALSE)),"No","Yes"))</f>
        <v>No</v>
      </c>
      <c r="K1675" s="1" t="str">
        <f>IF($J1675="Yes",VLOOKUP($C1675,'ProvResponder deviceId'!$A$1:$C$20000,3,FALSE),"-")</f>
        <v>-</v>
      </c>
      <c r="L1675" s="1" t="str">
        <f t="shared" si="52"/>
        <v/>
      </c>
      <c r="M1675" s="1" t="str">
        <f t="shared" si="53"/>
        <v/>
      </c>
      <c r="N1675" s="1" t="str">
        <f>IF(ISBLANK($C1675),"",IF(ISNA(VLOOKUP($L1675,'result messages'!$H$3:$L$11,2,FALSE)),VLOOKUP($M1675,'result messages'!$H$3:$L$11,2,FALSE),VLOOKUP($L1675,'result messages'!$H$3:$L$11,2,FALSE)))</f>
        <v/>
      </c>
      <c r="O1675" s="1" t="str">
        <f>IF(ISBLANK($C1675),"",IF(ISNA(VLOOKUP($L1675,'result messages'!$H$3:$L$11,3,FALSE)),VLOOKUP($M1675,'result messages'!$H$3:$L$11,3,FALSE),VLOOKUP($L1675,'result messages'!$H$3:$L$11,3,FALSE)))</f>
        <v/>
      </c>
      <c r="P1675" s="1" t="str">
        <f>IF(ISBLANK($C1675),"",IF(ISNA(VLOOKUP($L1675,'result messages'!$H$3:$L$11,4,FALSE)),VLOOKUP($M1675,'result messages'!$H$3:$L$11,4,FALSE),VLOOKUP($L1675,'result messages'!$H$3:$L$11,4,FALSE)))</f>
        <v/>
      </c>
      <c r="Q1675" s="1" t="str">
        <f>IF(ISBLANK($C1675),"",IF(ISNA(VLOOKUP($L1675,'result messages'!$H$3:$L$11,5,FALSE)),VLOOKUP($M1675,'result messages'!$H$3:$L$11,5,FALSE),VLOOKUP($L1675,'result messages'!$H$3:$L$11,5,FALSE)))</f>
        <v/>
      </c>
    </row>
    <row r="1676" spans="1:17">
      <c r="A1676" s="1">
        <v>1673</v>
      </c>
      <c r="B1676" s="1"/>
      <c r="C1676" s="1"/>
      <c r="D1676" s="1"/>
      <c r="E1676" s="6"/>
      <c r="F1676" s="1"/>
      <c r="G1676" s="1" t="str">
        <f>IF(ISNA(VLOOKUP($C1676,'DTEN TCAP Linkage deviceId'!$A$1:$A$20000,1,FALSE)),"No","Yes")</f>
        <v>No</v>
      </c>
      <c r="H1676" s="1" t="str">
        <f>IF(ISNA(VLOOKUP($C1676,'Provisioning Requester'!$F$3:$H$20000,2,FALSE)),"No","Yes")</f>
        <v>No</v>
      </c>
      <c r="I1676" s="1" t="str">
        <f>IF($H1676="Yes",VLOOKUP($C1676,'Provisioning Requester'!$F$3:$H$20000,3,FALSE),"-")</f>
        <v>-</v>
      </c>
      <c r="J1676" s="1" t="str">
        <f>IF(OR(D1676="SVCP", E1676="TRUE"), "No", IF(ISNA(VLOOKUP($C1676,'ProvResponder deviceId'!$A$1:$A$20000,1,FALSE)),"No","Yes"))</f>
        <v>No</v>
      </c>
      <c r="K1676" s="1" t="str">
        <f>IF($J1676="Yes",VLOOKUP($C1676,'ProvResponder deviceId'!$A$1:$C$20000,3,FALSE),"-")</f>
        <v>-</v>
      </c>
      <c r="L1676" s="1" t="str">
        <f t="shared" si="52"/>
        <v/>
      </c>
      <c r="M1676" s="1" t="str">
        <f t="shared" si="53"/>
        <v/>
      </c>
      <c r="N1676" s="1" t="str">
        <f>IF(ISBLANK($C1676),"",IF(ISNA(VLOOKUP($L1676,'result messages'!$H$3:$L$11,2,FALSE)),VLOOKUP($M1676,'result messages'!$H$3:$L$11,2,FALSE),VLOOKUP($L1676,'result messages'!$H$3:$L$11,2,FALSE)))</f>
        <v/>
      </c>
      <c r="O1676" s="1" t="str">
        <f>IF(ISBLANK($C1676),"",IF(ISNA(VLOOKUP($L1676,'result messages'!$H$3:$L$11,3,FALSE)),VLOOKUP($M1676,'result messages'!$H$3:$L$11,3,FALSE),VLOOKUP($L1676,'result messages'!$H$3:$L$11,3,FALSE)))</f>
        <v/>
      </c>
      <c r="P1676" s="1" t="str">
        <f>IF(ISBLANK($C1676),"",IF(ISNA(VLOOKUP($L1676,'result messages'!$H$3:$L$11,4,FALSE)),VLOOKUP($M1676,'result messages'!$H$3:$L$11,4,FALSE),VLOOKUP($L1676,'result messages'!$H$3:$L$11,4,FALSE)))</f>
        <v/>
      </c>
      <c r="Q1676" s="1" t="str">
        <f>IF(ISBLANK($C1676),"",IF(ISNA(VLOOKUP($L1676,'result messages'!$H$3:$L$11,5,FALSE)),VLOOKUP($M1676,'result messages'!$H$3:$L$11,5,FALSE),VLOOKUP($L1676,'result messages'!$H$3:$L$11,5,FALSE)))</f>
        <v/>
      </c>
    </row>
    <row r="1677" spans="1:17">
      <c r="A1677" s="1">
        <v>1674</v>
      </c>
      <c r="B1677" s="1"/>
      <c r="C1677" s="1"/>
      <c r="D1677" s="1"/>
      <c r="E1677" s="6"/>
      <c r="F1677" s="1"/>
      <c r="G1677" s="1" t="str">
        <f>IF(ISNA(VLOOKUP($C1677,'DTEN TCAP Linkage deviceId'!$A$1:$A$20000,1,FALSE)),"No","Yes")</f>
        <v>No</v>
      </c>
      <c r="H1677" s="1" t="str">
        <f>IF(ISNA(VLOOKUP($C1677,'Provisioning Requester'!$F$3:$H$20000,2,FALSE)),"No","Yes")</f>
        <v>No</v>
      </c>
      <c r="I1677" s="1" t="str">
        <f>IF($H1677="Yes",VLOOKUP($C1677,'Provisioning Requester'!$F$3:$H$20000,3,FALSE),"-")</f>
        <v>-</v>
      </c>
      <c r="J1677" s="1" t="str">
        <f>IF(OR(D1677="SVCP", E1677="TRUE"), "No", IF(ISNA(VLOOKUP($C1677,'ProvResponder deviceId'!$A$1:$A$20000,1,FALSE)),"No","Yes"))</f>
        <v>No</v>
      </c>
      <c r="K1677" s="1" t="str">
        <f>IF($J1677="Yes",VLOOKUP($C1677,'ProvResponder deviceId'!$A$1:$C$20000,3,FALSE),"-")</f>
        <v>-</v>
      </c>
      <c r="L1677" s="1" t="str">
        <f t="shared" si="52"/>
        <v/>
      </c>
      <c r="M1677" s="1" t="str">
        <f t="shared" si="53"/>
        <v/>
      </c>
      <c r="N1677" s="1" t="str">
        <f>IF(ISBLANK($C1677),"",IF(ISNA(VLOOKUP($L1677,'result messages'!$H$3:$L$11,2,FALSE)),VLOOKUP($M1677,'result messages'!$H$3:$L$11,2,FALSE),VLOOKUP($L1677,'result messages'!$H$3:$L$11,2,FALSE)))</f>
        <v/>
      </c>
      <c r="O1677" s="1" t="str">
        <f>IF(ISBLANK($C1677),"",IF(ISNA(VLOOKUP($L1677,'result messages'!$H$3:$L$11,3,FALSE)),VLOOKUP($M1677,'result messages'!$H$3:$L$11,3,FALSE),VLOOKUP($L1677,'result messages'!$H$3:$L$11,3,FALSE)))</f>
        <v/>
      </c>
      <c r="P1677" s="1" t="str">
        <f>IF(ISBLANK($C1677),"",IF(ISNA(VLOOKUP($L1677,'result messages'!$H$3:$L$11,4,FALSE)),VLOOKUP($M1677,'result messages'!$H$3:$L$11,4,FALSE),VLOOKUP($L1677,'result messages'!$H$3:$L$11,4,FALSE)))</f>
        <v/>
      </c>
      <c r="Q1677" s="1" t="str">
        <f>IF(ISBLANK($C1677),"",IF(ISNA(VLOOKUP($L1677,'result messages'!$H$3:$L$11,5,FALSE)),VLOOKUP($M1677,'result messages'!$H$3:$L$11,5,FALSE),VLOOKUP($L1677,'result messages'!$H$3:$L$11,5,FALSE)))</f>
        <v/>
      </c>
    </row>
    <row r="1678" spans="1:17">
      <c r="A1678" s="1">
        <v>1675</v>
      </c>
      <c r="B1678" s="1"/>
      <c r="C1678" s="1"/>
      <c r="D1678" s="1"/>
      <c r="E1678" s="6"/>
      <c r="F1678" s="1"/>
      <c r="G1678" s="1" t="str">
        <f>IF(ISNA(VLOOKUP($C1678,'DTEN TCAP Linkage deviceId'!$A$1:$A$20000,1,FALSE)),"No","Yes")</f>
        <v>No</v>
      </c>
      <c r="H1678" s="1" t="str">
        <f>IF(ISNA(VLOOKUP($C1678,'Provisioning Requester'!$F$3:$H$20000,2,FALSE)),"No","Yes")</f>
        <v>No</v>
      </c>
      <c r="I1678" s="1" t="str">
        <f>IF($H1678="Yes",VLOOKUP($C1678,'Provisioning Requester'!$F$3:$H$20000,3,FALSE),"-")</f>
        <v>-</v>
      </c>
      <c r="J1678" s="1" t="str">
        <f>IF(OR(D1678="SVCP", E1678="TRUE"), "No", IF(ISNA(VLOOKUP($C1678,'ProvResponder deviceId'!$A$1:$A$20000,1,FALSE)),"No","Yes"))</f>
        <v>No</v>
      </c>
      <c r="K1678" s="1" t="str">
        <f>IF($J1678="Yes",VLOOKUP($C1678,'ProvResponder deviceId'!$A$1:$C$20000,3,FALSE),"-")</f>
        <v>-</v>
      </c>
      <c r="L1678" s="1" t="str">
        <f t="shared" si="52"/>
        <v/>
      </c>
      <c r="M1678" s="1" t="str">
        <f t="shared" si="53"/>
        <v/>
      </c>
      <c r="N1678" s="1" t="str">
        <f>IF(ISBLANK($C1678),"",IF(ISNA(VLOOKUP($L1678,'result messages'!$H$3:$L$11,2,FALSE)),VLOOKUP($M1678,'result messages'!$H$3:$L$11,2,FALSE),VLOOKUP($L1678,'result messages'!$H$3:$L$11,2,FALSE)))</f>
        <v/>
      </c>
      <c r="O1678" s="1" t="str">
        <f>IF(ISBLANK($C1678),"",IF(ISNA(VLOOKUP($L1678,'result messages'!$H$3:$L$11,3,FALSE)),VLOOKUP($M1678,'result messages'!$H$3:$L$11,3,FALSE),VLOOKUP($L1678,'result messages'!$H$3:$L$11,3,FALSE)))</f>
        <v/>
      </c>
      <c r="P1678" s="1" t="str">
        <f>IF(ISBLANK($C1678),"",IF(ISNA(VLOOKUP($L1678,'result messages'!$H$3:$L$11,4,FALSE)),VLOOKUP($M1678,'result messages'!$H$3:$L$11,4,FALSE),VLOOKUP($L1678,'result messages'!$H$3:$L$11,4,FALSE)))</f>
        <v/>
      </c>
      <c r="Q1678" s="1" t="str">
        <f>IF(ISBLANK($C1678),"",IF(ISNA(VLOOKUP($L1678,'result messages'!$H$3:$L$11,5,FALSE)),VLOOKUP($M1678,'result messages'!$H$3:$L$11,5,FALSE),VLOOKUP($L1678,'result messages'!$H$3:$L$11,5,FALSE)))</f>
        <v/>
      </c>
    </row>
    <row r="1679" spans="1:17">
      <c r="A1679" s="1">
        <v>1676</v>
      </c>
      <c r="B1679" s="1"/>
      <c r="C1679" s="1"/>
      <c r="D1679" s="1"/>
      <c r="E1679" s="6"/>
      <c r="F1679" s="1"/>
      <c r="G1679" s="1" t="str">
        <f>IF(ISNA(VLOOKUP($C1679,'DTEN TCAP Linkage deviceId'!$A$1:$A$20000,1,FALSE)),"No","Yes")</f>
        <v>No</v>
      </c>
      <c r="H1679" s="1" t="str">
        <f>IF(ISNA(VLOOKUP($C1679,'Provisioning Requester'!$F$3:$H$20000,2,FALSE)),"No","Yes")</f>
        <v>No</v>
      </c>
      <c r="I1679" s="1" t="str">
        <f>IF($H1679="Yes",VLOOKUP($C1679,'Provisioning Requester'!$F$3:$H$20000,3,FALSE),"-")</f>
        <v>-</v>
      </c>
      <c r="J1679" s="1" t="str">
        <f>IF(OR(D1679="SVCP", E1679="TRUE"), "No", IF(ISNA(VLOOKUP($C1679,'ProvResponder deviceId'!$A$1:$A$20000,1,FALSE)),"No","Yes"))</f>
        <v>No</v>
      </c>
      <c r="K1679" s="1" t="str">
        <f>IF($J1679="Yes",VLOOKUP($C1679,'ProvResponder deviceId'!$A$1:$C$20000,3,FALSE),"-")</f>
        <v>-</v>
      </c>
      <c r="L1679" s="1" t="str">
        <f t="shared" si="52"/>
        <v/>
      </c>
      <c r="M1679" s="1" t="str">
        <f t="shared" si="53"/>
        <v/>
      </c>
      <c r="N1679" s="1" t="str">
        <f>IF(ISBLANK($C1679),"",IF(ISNA(VLOOKUP($L1679,'result messages'!$H$3:$L$11,2,FALSE)),VLOOKUP($M1679,'result messages'!$H$3:$L$11,2,FALSE),VLOOKUP($L1679,'result messages'!$H$3:$L$11,2,FALSE)))</f>
        <v/>
      </c>
      <c r="O1679" s="1" t="str">
        <f>IF(ISBLANK($C1679),"",IF(ISNA(VLOOKUP($L1679,'result messages'!$H$3:$L$11,3,FALSE)),VLOOKUP($M1679,'result messages'!$H$3:$L$11,3,FALSE),VLOOKUP($L1679,'result messages'!$H$3:$L$11,3,FALSE)))</f>
        <v/>
      </c>
      <c r="P1679" s="1" t="str">
        <f>IF(ISBLANK($C1679),"",IF(ISNA(VLOOKUP($L1679,'result messages'!$H$3:$L$11,4,FALSE)),VLOOKUP($M1679,'result messages'!$H$3:$L$11,4,FALSE),VLOOKUP($L1679,'result messages'!$H$3:$L$11,4,FALSE)))</f>
        <v/>
      </c>
      <c r="Q1679" s="1" t="str">
        <f>IF(ISBLANK($C1679),"",IF(ISNA(VLOOKUP($L1679,'result messages'!$H$3:$L$11,5,FALSE)),VLOOKUP($M1679,'result messages'!$H$3:$L$11,5,FALSE),VLOOKUP($L1679,'result messages'!$H$3:$L$11,5,FALSE)))</f>
        <v/>
      </c>
    </row>
    <row r="1680" spans="1:17">
      <c r="A1680" s="1">
        <v>1677</v>
      </c>
      <c r="B1680" s="1"/>
      <c r="C1680" s="1"/>
      <c r="D1680" s="1"/>
      <c r="E1680" s="6"/>
      <c r="F1680" s="1"/>
      <c r="G1680" s="1" t="str">
        <f>IF(ISNA(VLOOKUP($C1680,'DTEN TCAP Linkage deviceId'!$A$1:$A$20000,1,FALSE)),"No","Yes")</f>
        <v>No</v>
      </c>
      <c r="H1680" s="1" t="str">
        <f>IF(ISNA(VLOOKUP($C1680,'Provisioning Requester'!$F$3:$H$20000,2,FALSE)),"No","Yes")</f>
        <v>No</v>
      </c>
      <c r="I1680" s="1" t="str">
        <f>IF($H1680="Yes",VLOOKUP($C1680,'Provisioning Requester'!$F$3:$H$20000,3,FALSE),"-")</f>
        <v>-</v>
      </c>
      <c r="J1680" s="1" t="str">
        <f>IF(OR(D1680="SVCP", E1680="TRUE"), "No", IF(ISNA(VLOOKUP($C1680,'ProvResponder deviceId'!$A$1:$A$20000,1,FALSE)),"No","Yes"))</f>
        <v>No</v>
      </c>
      <c r="K1680" s="1" t="str">
        <f>IF($J1680="Yes",VLOOKUP($C1680,'ProvResponder deviceId'!$A$1:$C$20000,3,FALSE),"-")</f>
        <v>-</v>
      </c>
      <c r="L1680" s="1" t="str">
        <f t="shared" si="52"/>
        <v/>
      </c>
      <c r="M1680" s="1" t="str">
        <f t="shared" si="53"/>
        <v/>
      </c>
      <c r="N1680" s="1" t="str">
        <f>IF(ISBLANK($C1680),"",IF(ISNA(VLOOKUP($L1680,'result messages'!$H$3:$L$11,2,FALSE)),VLOOKUP($M1680,'result messages'!$H$3:$L$11,2,FALSE),VLOOKUP($L1680,'result messages'!$H$3:$L$11,2,FALSE)))</f>
        <v/>
      </c>
      <c r="O1680" s="1" t="str">
        <f>IF(ISBLANK($C1680),"",IF(ISNA(VLOOKUP($L1680,'result messages'!$H$3:$L$11,3,FALSE)),VLOOKUP($M1680,'result messages'!$H$3:$L$11,3,FALSE),VLOOKUP($L1680,'result messages'!$H$3:$L$11,3,FALSE)))</f>
        <v/>
      </c>
      <c r="P1680" s="1" t="str">
        <f>IF(ISBLANK($C1680),"",IF(ISNA(VLOOKUP($L1680,'result messages'!$H$3:$L$11,4,FALSE)),VLOOKUP($M1680,'result messages'!$H$3:$L$11,4,FALSE),VLOOKUP($L1680,'result messages'!$H$3:$L$11,4,FALSE)))</f>
        <v/>
      </c>
      <c r="Q1680" s="1" t="str">
        <f>IF(ISBLANK($C1680),"",IF(ISNA(VLOOKUP($L1680,'result messages'!$H$3:$L$11,5,FALSE)),VLOOKUP($M1680,'result messages'!$H$3:$L$11,5,FALSE),VLOOKUP($L1680,'result messages'!$H$3:$L$11,5,FALSE)))</f>
        <v/>
      </c>
    </row>
    <row r="1681" spans="1:17">
      <c r="A1681" s="1">
        <v>1678</v>
      </c>
      <c r="B1681" s="1"/>
      <c r="C1681" s="1"/>
      <c r="D1681" s="1"/>
      <c r="E1681" s="6"/>
      <c r="F1681" s="1"/>
      <c r="G1681" s="1" t="str">
        <f>IF(ISNA(VLOOKUP($C1681,'DTEN TCAP Linkage deviceId'!$A$1:$A$20000,1,FALSE)),"No","Yes")</f>
        <v>No</v>
      </c>
      <c r="H1681" s="1" t="str">
        <f>IF(ISNA(VLOOKUP($C1681,'Provisioning Requester'!$F$3:$H$20000,2,FALSE)),"No","Yes")</f>
        <v>No</v>
      </c>
      <c r="I1681" s="1" t="str">
        <f>IF($H1681="Yes",VLOOKUP($C1681,'Provisioning Requester'!$F$3:$H$20000,3,FALSE),"-")</f>
        <v>-</v>
      </c>
      <c r="J1681" s="1" t="str">
        <f>IF(OR(D1681="SVCP", E1681="TRUE"), "No", IF(ISNA(VLOOKUP($C1681,'ProvResponder deviceId'!$A$1:$A$20000,1,FALSE)),"No","Yes"))</f>
        <v>No</v>
      </c>
      <c r="K1681" s="1" t="str">
        <f>IF($J1681="Yes",VLOOKUP($C1681,'ProvResponder deviceId'!$A$1:$C$20000,3,FALSE),"-")</f>
        <v>-</v>
      </c>
      <c r="L1681" s="1" t="str">
        <f t="shared" si="52"/>
        <v/>
      </c>
      <c r="M1681" s="1" t="str">
        <f t="shared" si="53"/>
        <v/>
      </c>
      <c r="N1681" s="1" t="str">
        <f>IF(ISBLANK($C1681),"",IF(ISNA(VLOOKUP($L1681,'result messages'!$H$3:$L$11,2,FALSE)),VLOOKUP($M1681,'result messages'!$H$3:$L$11,2,FALSE),VLOOKUP($L1681,'result messages'!$H$3:$L$11,2,FALSE)))</f>
        <v/>
      </c>
      <c r="O1681" s="1" t="str">
        <f>IF(ISBLANK($C1681),"",IF(ISNA(VLOOKUP($L1681,'result messages'!$H$3:$L$11,3,FALSE)),VLOOKUP($M1681,'result messages'!$H$3:$L$11,3,FALSE),VLOOKUP($L1681,'result messages'!$H$3:$L$11,3,FALSE)))</f>
        <v/>
      </c>
      <c r="P1681" s="1" t="str">
        <f>IF(ISBLANK($C1681),"",IF(ISNA(VLOOKUP($L1681,'result messages'!$H$3:$L$11,4,FALSE)),VLOOKUP($M1681,'result messages'!$H$3:$L$11,4,FALSE),VLOOKUP($L1681,'result messages'!$H$3:$L$11,4,FALSE)))</f>
        <v/>
      </c>
      <c r="Q1681" s="1" t="str">
        <f>IF(ISBLANK($C1681),"",IF(ISNA(VLOOKUP($L1681,'result messages'!$H$3:$L$11,5,FALSE)),VLOOKUP($M1681,'result messages'!$H$3:$L$11,5,FALSE),VLOOKUP($L1681,'result messages'!$H$3:$L$11,5,FALSE)))</f>
        <v/>
      </c>
    </row>
    <row r="1682" spans="1:17">
      <c r="A1682" s="1">
        <v>1679</v>
      </c>
      <c r="B1682" s="1"/>
      <c r="C1682" s="1"/>
      <c r="D1682" s="1"/>
      <c r="E1682" s="6"/>
      <c r="F1682" s="1"/>
      <c r="G1682" s="1" t="str">
        <f>IF(ISNA(VLOOKUP($C1682,'DTEN TCAP Linkage deviceId'!$A$1:$A$20000,1,FALSE)),"No","Yes")</f>
        <v>No</v>
      </c>
      <c r="H1682" s="1" t="str">
        <f>IF(ISNA(VLOOKUP($C1682,'Provisioning Requester'!$F$3:$H$20000,2,FALSE)),"No","Yes")</f>
        <v>No</v>
      </c>
      <c r="I1682" s="1" t="str">
        <f>IF($H1682="Yes",VLOOKUP($C1682,'Provisioning Requester'!$F$3:$H$20000,3,FALSE),"-")</f>
        <v>-</v>
      </c>
      <c r="J1682" s="1" t="str">
        <f>IF(OR(D1682="SVCP", E1682="TRUE"), "No", IF(ISNA(VLOOKUP($C1682,'ProvResponder deviceId'!$A$1:$A$20000,1,FALSE)),"No","Yes"))</f>
        <v>No</v>
      </c>
      <c r="K1682" s="1" t="str">
        <f>IF($J1682="Yes",VLOOKUP($C1682,'ProvResponder deviceId'!$A$1:$C$20000,3,FALSE),"-")</f>
        <v>-</v>
      </c>
      <c r="L1682" s="1" t="str">
        <f t="shared" si="52"/>
        <v/>
      </c>
      <c r="M1682" s="1" t="str">
        <f t="shared" si="53"/>
        <v/>
      </c>
      <c r="N1682" s="1" t="str">
        <f>IF(ISBLANK($C1682),"",IF(ISNA(VLOOKUP($L1682,'result messages'!$H$3:$L$11,2,FALSE)),VLOOKUP($M1682,'result messages'!$H$3:$L$11,2,FALSE),VLOOKUP($L1682,'result messages'!$H$3:$L$11,2,FALSE)))</f>
        <v/>
      </c>
      <c r="O1682" s="1" t="str">
        <f>IF(ISBLANK($C1682),"",IF(ISNA(VLOOKUP($L1682,'result messages'!$H$3:$L$11,3,FALSE)),VLOOKUP($M1682,'result messages'!$H$3:$L$11,3,FALSE),VLOOKUP($L1682,'result messages'!$H$3:$L$11,3,FALSE)))</f>
        <v/>
      </c>
      <c r="P1682" s="1" t="str">
        <f>IF(ISBLANK($C1682),"",IF(ISNA(VLOOKUP($L1682,'result messages'!$H$3:$L$11,4,FALSE)),VLOOKUP($M1682,'result messages'!$H$3:$L$11,4,FALSE),VLOOKUP($L1682,'result messages'!$H$3:$L$11,4,FALSE)))</f>
        <v/>
      </c>
      <c r="Q1682" s="1" t="str">
        <f>IF(ISBLANK($C1682),"",IF(ISNA(VLOOKUP($L1682,'result messages'!$H$3:$L$11,5,FALSE)),VLOOKUP($M1682,'result messages'!$H$3:$L$11,5,FALSE),VLOOKUP($L1682,'result messages'!$H$3:$L$11,5,FALSE)))</f>
        <v/>
      </c>
    </row>
    <row r="1683" spans="1:17">
      <c r="A1683" s="1">
        <v>1680</v>
      </c>
      <c r="B1683" s="1"/>
      <c r="C1683" s="1"/>
      <c r="D1683" s="1"/>
      <c r="E1683" s="6"/>
      <c r="F1683" s="1"/>
      <c r="G1683" s="1" t="str">
        <f>IF(ISNA(VLOOKUP($C1683,'DTEN TCAP Linkage deviceId'!$A$1:$A$20000,1,FALSE)),"No","Yes")</f>
        <v>No</v>
      </c>
      <c r="H1683" s="1" t="str">
        <f>IF(ISNA(VLOOKUP($C1683,'Provisioning Requester'!$F$3:$H$20000,2,FALSE)),"No","Yes")</f>
        <v>No</v>
      </c>
      <c r="I1683" s="1" t="str">
        <f>IF($H1683="Yes",VLOOKUP($C1683,'Provisioning Requester'!$F$3:$H$20000,3,FALSE),"-")</f>
        <v>-</v>
      </c>
      <c r="J1683" s="1" t="str">
        <f>IF(OR(D1683="SVCP", E1683="TRUE"), "No", IF(ISNA(VLOOKUP($C1683,'ProvResponder deviceId'!$A$1:$A$20000,1,FALSE)),"No","Yes"))</f>
        <v>No</v>
      </c>
      <c r="K1683" s="1" t="str">
        <f>IF($J1683="Yes",VLOOKUP($C1683,'ProvResponder deviceId'!$A$1:$C$20000,3,FALSE),"-")</f>
        <v>-</v>
      </c>
      <c r="L1683" s="1" t="str">
        <f t="shared" si="52"/>
        <v/>
      </c>
      <c r="M1683" s="1" t="str">
        <f t="shared" si="53"/>
        <v/>
      </c>
      <c r="N1683" s="1" t="str">
        <f>IF(ISBLANK($C1683),"",IF(ISNA(VLOOKUP($L1683,'result messages'!$H$3:$L$11,2,FALSE)),VLOOKUP($M1683,'result messages'!$H$3:$L$11,2,FALSE),VLOOKUP($L1683,'result messages'!$H$3:$L$11,2,FALSE)))</f>
        <v/>
      </c>
      <c r="O1683" s="1" t="str">
        <f>IF(ISBLANK($C1683),"",IF(ISNA(VLOOKUP($L1683,'result messages'!$H$3:$L$11,3,FALSE)),VLOOKUP($M1683,'result messages'!$H$3:$L$11,3,FALSE),VLOOKUP($L1683,'result messages'!$H$3:$L$11,3,FALSE)))</f>
        <v/>
      </c>
      <c r="P1683" s="1" t="str">
        <f>IF(ISBLANK($C1683),"",IF(ISNA(VLOOKUP($L1683,'result messages'!$H$3:$L$11,4,FALSE)),VLOOKUP($M1683,'result messages'!$H$3:$L$11,4,FALSE),VLOOKUP($L1683,'result messages'!$H$3:$L$11,4,FALSE)))</f>
        <v/>
      </c>
      <c r="Q1683" s="1" t="str">
        <f>IF(ISBLANK($C1683),"",IF(ISNA(VLOOKUP($L1683,'result messages'!$H$3:$L$11,5,FALSE)),VLOOKUP($M1683,'result messages'!$H$3:$L$11,5,FALSE),VLOOKUP($L1683,'result messages'!$H$3:$L$11,5,FALSE)))</f>
        <v/>
      </c>
    </row>
    <row r="1684" spans="1:17">
      <c r="A1684" s="1">
        <v>1681</v>
      </c>
      <c r="B1684" s="1"/>
      <c r="C1684" s="1"/>
      <c r="D1684" s="1"/>
      <c r="E1684" s="6"/>
      <c r="F1684" s="1"/>
      <c r="G1684" s="1" t="str">
        <f>IF(ISNA(VLOOKUP($C1684,'DTEN TCAP Linkage deviceId'!$A$1:$A$20000,1,FALSE)),"No","Yes")</f>
        <v>No</v>
      </c>
      <c r="H1684" s="1" t="str">
        <f>IF(ISNA(VLOOKUP($C1684,'Provisioning Requester'!$F$3:$H$20000,2,FALSE)),"No","Yes")</f>
        <v>No</v>
      </c>
      <c r="I1684" s="1" t="str">
        <f>IF($H1684="Yes",VLOOKUP($C1684,'Provisioning Requester'!$F$3:$H$20000,3,FALSE),"-")</f>
        <v>-</v>
      </c>
      <c r="J1684" s="1" t="str">
        <f>IF(OR(D1684="SVCP", E1684="TRUE"), "No", IF(ISNA(VLOOKUP($C1684,'ProvResponder deviceId'!$A$1:$A$20000,1,FALSE)),"No","Yes"))</f>
        <v>No</v>
      </c>
      <c r="K1684" s="1" t="str">
        <f>IF($J1684="Yes",VLOOKUP($C1684,'ProvResponder deviceId'!$A$1:$C$20000,3,FALSE),"-")</f>
        <v>-</v>
      </c>
      <c r="L1684" s="1" t="str">
        <f t="shared" si="52"/>
        <v/>
      </c>
      <c r="M1684" s="1" t="str">
        <f t="shared" si="53"/>
        <v/>
      </c>
      <c r="N1684" s="1" t="str">
        <f>IF(ISBLANK($C1684),"",IF(ISNA(VLOOKUP($L1684,'result messages'!$H$3:$L$11,2,FALSE)),VLOOKUP($M1684,'result messages'!$H$3:$L$11,2,FALSE),VLOOKUP($L1684,'result messages'!$H$3:$L$11,2,FALSE)))</f>
        <v/>
      </c>
      <c r="O1684" s="1" t="str">
        <f>IF(ISBLANK($C1684),"",IF(ISNA(VLOOKUP($L1684,'result messages'!$H$3:$L$11,3,FALSE)),VLOOKUP($M1684,'result messages'!$H$3:$L$11,3,FALSE),VLOOKUP($L1684,'result messages'!$H$3:$L$11,3,FALSE)))</f>
        <v/>
      </c>
      <c r="P1684" s="1" t="str">
        <f>IF(ISBLANK($C1684),"",IF(ISNA(VLOOKUP($L1684,'result messages'!$H$3:$L$11,4,FALSE)),VLOOKUP($M1684,'result messages'!$H$3:$L$11,4,FALSE),VLOOKUP($L1684,'result messages'!$H$3:$L$11,4,FALSE)))</f>
        <v/>
      </c>
      <c r="Q1684" s="1" t="str">
        <f>IF(ISBLANK($C1684),"",IF(ISNA(VLOOKUP($L1684,'result messages'!$H$3:$L$11,5,FALSE)),VLOOKUP($M1684,'result messages'!$H$3:$L$11,5,FALSE),VLOOKUP($L1684,'result messages'!$H$3:$L$11,5,FALSE)))</f>
        <v/>
      </c>
    </row>
    <row r="1685" spans="1:17">
      <c r="A1685" s="1">
        <v>1682</v>
      </c>
      <c r="B1685" s="1"/>
      <c r="C1685" s="1"/>
      <c r="D1685" s="1"/>
      <c r="E1685" s="6"/>
      <c r="F1685" s="1"/>
      <c r="G1685" s="1" t="str">
        <f>IF(ISNA(VLOOKUP($C1685,'DTEN TCAP Linkage deviceId'!$A$1:$A$20000,1,FALSE)),"No","Yes")</f>
        <v>No</v>
      </c>
      <c r="H1685" s="1" t="str">
        <f>IF(ISNA(VLOOKUP($C1685,'Provisioning Requester'!$F$3:$H$20000,2,FALSE)),"No","Yes")</f>
        <v>No</v>
      </c>
      <c r="I1685" s="1" t="str">
        <f>IF($H1685="Yes",VLOOKUP($C1685,'Provisioning Requester'!$F$3:$H$20000,3,FALSE),"-")</f>
        <v>-</v>
      </c>
      <c r="J1685" s="1" t="str">
        <f>IF(OR(D1685="SVCP", E1685="TRUE"), "No", IF(ISNA(VLOOKUP($C1685,'ProvResponder deviceId'!$A$1:$A$20000,1,FALSE)),"No","Yes"))</f>
        <v>No</v>
      </c>
      <c r="K1685" s="1" t="str">
        <f>IF($J1685="Yes",VLOOKUP($C1685,'ProvResponder deviceId'!$A$1:$C$20000,3,FALSE),"-")</f>
        <v>-</v>
      </c>
      <c r="L1685" s="1" t="str">
        <f t="shared" si="52"/>
        <v/>
      </c>
      <c r="M1685" s="1" t="str">
        <f t="shared" si="53"/>
        <v/>
      </c>
      <c r="N1685" s="1" t="str">
        <f>IF(ISBLANK($C1685),"",IF(ISNA(VLOOKUP($L1685,'result messages'!$H$3:$L$11,2,FALSE)),VLOOKUP($M1685,'result messages'!$H$3:$L$11,2,FALSE),VLOOKUP($L1685,'result messages'!$H$3:$L$11,2,FALSE)))</f>
        <v/>
      </c>
      <c r="O1685" s="1" t="str">
        <f>IF(ISBLANK($C1685),"",IF(ISNA(VLOOKUP($L1685,'result messages'!$H$3:$L$11,3,FALSE)),VLOOKUP($M1685,'result messages'!$H$3:$L$11,3,FALSE),VLOOKUP($L1685,'result messages'!$H$3:$L$11,3,FALSE)))</f>
        <v/>
      </c>
      <c r="P1685" s="1" t="str">
        <f>IF(ISBLANK($C1685),"",IF(ISNA(VLOOKUP($L1685,'result messages'!$H$3:$L$11,4,FALSE)),VLOOKUP($M1685,'result messages'!$H$3:$L$11,4,FALSE),VLOOKUP($L1685,'result messages'!$H$3:$L$11,4,FALSE)))</f>
        <v/>
      </c>
      <c r="Q1685" s="1" t="str">
        <f>IF(ISBLANK($C1685),"",IF(ISNA(VLOOKUP($L1685,'result messages'!$H$3:$L$11,5,FALSE)),VLOOKUP($M1685,'result messages'!$H$3:$L$11,5,FALSE),VLOOKUP($L1685,'result messages'!$H$3:$L$11,5,FALSE)))</f>
        <v/>
      </c>
    </row>
    <row r="1686" spans="1:17">
      <c r="A1686" s="1">
        <v>1683</v>
      </c>
      <c r="B1686" s="1"/>
      <c r="C1686" s="1"/>
      <c r="D1686" s="1"/>
      <c r="E1686" s="6"/>
      <c r="F1686" s="1"/>
      <c r="G1686" s="1" t="str">
        <f>IF(ISNA(VLOOKUP($C1686,'DTEN TCAP Linkage deviceId'!$A$1:$A$20000,1,FALSE)),"No","Yes")</f>
        <v>No</v>
      </c>
      <c r="H1686" s="1" t="str">
        <f>IF(ISNA(VLOOKUP($C1686,'Provisioning Requester'!$F$3:$H$20000,2,FALSE)),"No","Yes")</f>
        <v>No</v>
      </c>
      <c r="I1686" s="1" t="str">
        <f>IF($H1686="Yes",VLOOKUP($C1686,'Provisioning Requester'!$F$3:$H$20000,3,FALSE),"-")</f>
        <v>-</v>
      </c>
      <c r="J1686" s="1" t="str">
        <f>IF(OR(D1686="SVCP", E1686="TRUE"), "No", IF(ISNA(VLOOKUP($C1686,'ProvResponder deviceId'!$A$1:$A$20000,1,FALSE)),"No","Yes"))</f>
        <v>No</v>
      </c>
      <c r="K1686" s="1" t="str">
        <f>IF($J1686="Yes",VLOOKUP($C1686,'ProvResponder deviceId'!$A$1:$C$20000,3,FALSE),"-")</f>
        <v>-</v>
      </c>
      <c r="L1686" s="1" t="str">
        <f t="shared" si="52"/>
        <v/>
      </c>
      <c r="M1686" s="1" t="str">
        <f t="shared" si="53"/>
        <v/>
      </c>
      <c r="N1686" s="1" t="str">
        <f>IF(ISBLANK($C1686),"",IF(ISNA(VLOOKUP($L1686,'result messages'!$H$3:$L$11,2,FALSE)),VLOOKUP($M1686,'result messages'!$H$3:$L$11,2,FALSE),VLOOKUP($L1686,'result messages'!$H$3:$L$11,2,FALSE)))</f>
        <v/>
      </c>
      <c r="O1686" s="1" t="str">
        <f>IF(ISBLANK($C1686),"",IF(ISNA(VLOOKUP($L1686,'result messages'!$H$3:$L$11,3,FALSE)),VLOOKUP($M1686,'result messages'!$H$3:$L$11,3,FALSE),VLOOKUP($L1686,'result messages'!$H$3:$L$11,3,FALSE)))</f>
        <v/>
      </c>
      <c r="P1686" s="1" t="str">
        <f>IF(ISBLANK($C1686),"",IF(ISNA(VLOOKUP($L1686,'result messages'!$H$3:$L$11,4,FALSE)),VLOOKUP($M1686,'result messages'!$H$3:$L$11,4,FALSE),VLOOKUP($L1686,'result messages'!$H$3:$L$11,4,FALSE)))</f>
        <v/>
      </c>
      <c r="Q1686" s="1" t="str">
        <f>IF(ISBLANK($C1686),"",IF(ISNA(VLOOKUP($L1686,'result messages'!$H$3:$L$11,5,FALSE)),VLOOKUP($M1686,'result messages'!$H$3:$L$11,5,FALSE),VLOOKUP($L1686,'result messages'!$H$3:$L$11,5,FALSE)))</f>
        <v/>
      </c>
    </row>
    <row r="1687" spans="1:17">
      <c r="A1687" s="1">
        <v>1684</v>
      </c>
      <c r="B1687" s="1"/>
      <c r="C1687" s="1"/>
      <c r="D1687" s="1"/>
      <c r="E1687" s="6"/>
      <c r="F1687" s="1"/>
      <c r="G1687" s="1" t="str">
        <f>IF(ISNA(VLOOKUP($C1687,'DTEN TCAP Linkage deviceId'!$A$1:$A$20000,1,FALSE)),"No","Yes")</f>
        <v>No</v>
      </c>
      <c r="H1687" s="1" t="str">
        <f>IF(ISNA(VLOOKUP($C1687,'Provisioning Requester'!$F$3:$H$20000,2,FALSE)),"No","Yes")</f>
        <v>No</v>
      </c>
      <c r="I1687" s="1" t="str">
        <f>IF($H1687="Yes",VLOOKUP($C1687,'Provisioning Requester'!$F$3:$H$20000,3,FALSE),"-")</f>
        <v>-</v>
      </c>
      <c r="J1687" s="1" t="str">
        <f>IF(OR(D1687="SVCP", E1687="TRUE"), "No", IF(ISNA(VLOOKUP($C1687,'ProvResponder deviceId'!$A$1:$A$20000,1,FALSE)),"No","Yes"))</f>
        <v>No</v>
      </c>
      <c r="K1687" s="1" t="str">
        <f>IF($J1687="Yes",VLOOKUP($C1687,'ProvResponder deviceId'!$A$1:$C$20000,3,FALSE),"-")</f>
        <v>-</v>
      </c>
      <c r="L1687" s="1" t="str">
        <f t="shared" si="52"/>
        <v/>
      </c>
      <c r="M1687" s="1" t="str">
        <f t="shared" si="53"/>
        <v/>
      </c>
      <c r="N1687" s="1" t="str">
        <f>IF(ISBLANK($C1687),"",IF(ISNA(VLOOKUP($L1687,'result messages'!$H$3:$L$11,2,FALSE)),VLOOKUP($M1687,'result messages'!$H$3:$L$11,2,FALSE),VLOOKUP($L1687,'result messages'!$H$3:$L$11,2,FALSE)))</f>
        <v/>
      </c>
      <c r="O1687" s="1" t="str">
        <f>IF(ISBLANK($C1687),"",IF(ISNA(VLOOKUP($L1687,'result messages'!$H$3:$L$11,3,FALSE)),VLOOKUP($M1687,'result messages'!$H$3:$L$11,3,FALSE),VLOOKUP($L1687,'result messages'!$H$3:$L$11,3,FALSE)))</f>
        <v/>
      </c>
      <c r="P1687" s="1" t="str">
        <f>IF(ISBLANK($C1687),"",IF(ISNA(VLOOKUP($L1687,'result messages'!$H$3:$L$11,4,FALSE)),VLOOKUP($M1687,'result messages'!$H$3:$L$11,4,FALSE),VLOOKUP($L1687,'result messages'!$H$3:$L$11,4,FALSE)))</f>
        <v/>
      </c>
      <c r="Q1687" s="1" t="str">
        <f>IF(ISBLANK($C1687),"",IF(ISNA(VLOOKUP($L1687,'result messages'!$H$3:$L$11,5,FALSE)),VLOOKUP($M1687,'result messages'!$H$3:$L$11,5,FALSE),VLOOKUP($L1687,'result messages'!$H$3:$L$11,5,FALSE)))</f>
        <v/>
      </c>
    </row>
    <row r="1688" spans="1:17">
      <c r="A1688" s="1">
        <v>1685</v>
      </c>
      <c r="B1688" s="1"/>
      <c r="C1688" s="1"/>
      <c r="D1688" s="1"/>
      <c r="E1688" s="6"/>
      <c r="F1688" s="1"/>
      <c r="G1688" s="1" t="str">
        <f>IF(ISNA(VLOOKUP($C1688,'DTEN TCAP Linkage deviceId'!$A$1:$A$20000,1,FALSE)),"No","Yes")</f>
        <v>No</v>
      </c>
      <c r="H1688" s="1" t="str">
        <f>IF(ISNA(VLOOKUP($C1688,'Provisioning Requester'!$F$3:$H$20000,2,FALSE)),"No","Yes")</f>
        <v>No</v>
      </c>
      <c r="I1688" s="1" t="str">
        <f>IF($H1688="Yes",VLOOKUP($C1688,'Provisioning Requester'!$F$3:$H$20000,3,FALSE),"-")</f>
        <v>-</v>
      </c>
      <c r="J1688" s="1" t="str">
        <f>IF(OR(D1688="SVCP", E1688="TRUE"), "No", IF(ISNA(VLOOKUP($C1688,'ProvResponder deviceId'!$A$1:$A$20000,1,FALSE)),"No","Yes"))</f>
        <v>No</v>
      </c>
      <c r="K1688" s="1" t="str">
        <f>IF($J1688="Yes",VLOOKUP($C1688,'ProvResponder deviceId'!$A$1:$C$20000,3,FALSE),"-")</f>
        <v>-</v>
      </c>
      <c r="L1688" s="1" t="str">
        <f t="shared" si="52"/>
        <v/>
      </c>
      <c r="M1688" s="1" t="str">
        <f t="shared" si="53"/>
        <v/>
      </c>
      <c r="N1688" s="1" t="str">
        <f>IF(ISBLANK($C1688),"",IF(ISNA(VLOOKUP($L1688,'result messages'!$H$3:$L$11,2,FALSE)),VLOOKUP($M1688,'result messages'!$H$3:$L$11,2,FALSE),VLOOKUP($L1688,'result messages'!$H$3:$L$11,2,FALSE)))</f>
        <v/>
      </c>
      <c r="O1688" s="1" t="str">
        <f>IF(ISBLANK($C1688),"",IF(ISNA(VLOOKUP($L1688,'result messages'!$H$3:$L$11,3,FALSE)),VLOOKUP($M1688,'result messages'!$H$3:$L$11,3,FALSE),VLOOKUP($L1688,'result messages'!$H$3:$L$11,3,FALSE)))</f>
        <v/>
      </c>
      <c r="P1688" s="1" t="str">
        <f>IF(ISBLANK($C1688),"",IF(ISNA(VLOOKUP($L1688,'result messages'!$H$3:$L$11,4,FALSE)),VLOOKUP($M1688,'result messages'!$H$3:$L$11,4,FALSE),VLOOKUP($L1688,'result messages'!$H$3:$L$11,4,FALSE)))</f>
        <v/>
      </c>
      <c r="Q1688" s="1" t="str">
        <f>IF(ISBLANK($C1688),"",IF(ISNA(VLOOKUP($L1688,'result messages'!$H$3:$L$11,5,FALSE)),VLOOKUP($M1688,'result messages'!$H$3:$L$11,5,FALSE),VLOOKUP($L1688,'result messages'!$H$3:$L$11,5,FALSE)))</f>
        <v/>
      </c>
    </row>
    <row r="1689" spans="1:17">
      <c r="A1689" s="1">
        <v>1686</v>
      </c>
      <c r="B1689" s="1"/>
      <c r="C1689" s="1"/>
      <c r="D1689" s="1"/>
      <c r="E1689" s="6"/>
      <c r="F1689" s="1"/>
      <c r="G1689" s="1" t="str">
        <f>IF(ISNA(VLOOKUP($C1689,'DTEN TCAP Linkage deviceId'!$A$1:$A$20000,1,FALSE)),"No","Yes")</f>
        <v>No</v>
      </c>
      <c r="H1689" s="1" t="str">
        <f>IF(ISNA(VLOOKUP($C1689,'Provisioning Requester'!$F$3:$H$20000,2,FALSE)),"No","Yes")</f>
        <v>No</v>
      </c>
      <c r="I1689" s="1" t="str">
        <f>IF($H1689="Yes",VLOOKUP($C1689,'Provisioning Requester'!$F$3:$H$20000,3,FALSE),"-")</f>
        <v>-</v>
      </c>
      <c r="J1689" s="1" t="str">
        <f>IF(OR(D1689="SVCP", E1689="TRUE"), "No", IF(ISNA(VLOOKUP($C1689,'ProvResponder deviceId'!$A$1:$A$20000,1,FALSE)),"No","Yes"))</f>
        <v>No</v>
      </c>
      <c r="K1689" s="1" t="str">
        <f>IF($J1689="Yes",VLOOKUP($C1689,'ProvResponder deviceId'!$A$1:$C$20000,3,FALSE),"-")</f>
        <v>-</v>
      </c>
      <c r="L1689" s="1" t="str">
        <f t="shared" si="52"/>
        <v/>
      </c>
      <c r="M1689" s="1" t="str">
        <f t="shared" si="53"/>
        <v/>
      </c>
      <c r="N1689" s="1" t="str">
        <f>IF(ISBLANK($C1689),"",IF(ISNA(VLOOKUP($L1689,'result messages'!$H$3:$L$11,2,FALSE)),VLOOKUP($M1689,'result messages'!$H$3:$L$11,2,FALSE),VLOOKUP($L1689,'result messages'!$H$3:$L$11,2,FALSE)))</f>
        <v/>
      </c>
      <c r="O1689" s="1" t="str">
        <f>IF(ISBLANK($C1689),"",IF(ISNA(VLOOKUP($L1689,'result messages'!$H$3:$L$11,3,FALSE)),VLOOKUP($M1689,'result messages'!$H$3:$L$11,3,FALSE),VLOOKUP($L1689,'result messages'!$H$3:$L$11,3,FALSE)))</f>
        <v/>
      </c>
      <c r="P1689" s="1" t="str">
        <f>IF(ISBLANK($C1689),"",IF(ISNA(VLOOKUP($L1689,'result messages'!$H$3:$L$11,4,FALSE)),VLOOKUP($M1689,'result messages'!$H$3:$L$11,4,FALSE),VLOOKUP($L1689,'result messages'!$H$3:$L$11,4,FALSE)))</f>
        <v/>
      </c>
      <c r="Q1689" s="1" t="str">
        <f>IF(ISBLANK($C1689),"",IF(ISNA(VLOOKUP($L1689,'result messages'!$H$3:$L$11,5,FALSE)),VLOOKUP($M1689,'result messages'!$H$3:$L$11,5,FALSE),VLOOKUP($L1689,'result messages'!$H$3:$L$11,5,FALSE)))</f>
        <v/>
      </c>
    </row>
    <row r="1690" spans="1:17">
      <c r="A1690" s="1">
        <v>1687</v>
      </c>
      <c r="B1690" s="1"/>
      <c r="C1690" s="1"/>
      <c r="D1690" s="1"/>
      <c r="E1690" s="6"/>
      <c r="F1690" s="1"/>
      <c r="G1690" s="1" t="str">
        <f>IF(ISNA(VLOOKUP($C1690,'DTEN TCAP Linkage deviceId'!$A$1:$A$20000,1,FALSE)),"No","Yes")</f>
        <v>No</v>
      </c>
      <c r="H1690" s="1" t="str">
        <f>IF(ISNA(VLOOKUP($C1690,'Provisioning Requester'!$F$3:$H$20000,2,FALSE)),"No","Yes")</f>
        <v>No</v>
      </c>
      <c r="I1690" s="1" t="str">
        <f>IF($H1690="Yes",VLOOKUP($C1690,'Provisioning Requester'!$F$3:$H$20000,3,FALSE),"-")</f>
        <v>-</v>
      </c>
      <c r="J1690" s="1" t="str">
        <f>IF(OR(D1690="SVCP", E1690="TRUE"), "No", IF(ISNA(VLOOKUP($C1690,'ProvResponder deviceId'!$A$1:$A$20000,1,FALSE)),"No","Yes"))</f>
        <v>No</v>
      </c>
      <c r="K1690" s="1" t="str">
        <f>IF($J1690="Yes",VLOOKUP($C1690,'ProvResponder deviceId'!$A$1:$C$20000,3,FALSE),"-")</f>
        <v>-</v>
      </c>
      <c r="L1690" s="1" t="str">
        <f t="shared" si="52"/>
        <v/>
      </c>
      <c r="M1690" s="1" t="str">
        <f t="shared" si="53"/>
        <v/>
      </c>
      <c r="N1690" s="1" t="str">
        <f>IF(ISBLANK($C1690),"",IF(ISNA(VLOOKUP($L1690,'result messages'!$H$3:$L$11,2,FALSE)),VLOOKUP($M1690,'result messages'!$H$3:$L$11,2,FALSE),VLOOKUP($L1690,'result messages'!$H$3:$L$11,2,FALSE)))</f>
        <v/>
      </c>
      <c r="O1690" s="1" t="str">
        <f>IF(ISBLANK($C1690),"",IF(ISNA(VLOOKUP($L1690,'result messages'!$H$3:$L$11,3,FALSE)),VLOOKUP($M1690,'result messages'!$H$3:$L$11,3,FALSE),VLOOKUP($L1690,'result messages'!$H$3:$L$11,3,FALSE)))</f>
        <v/>
      </c>
      <c r="P1690" s="1" t="str">
        <f>IF(ISBLANK($C1690),"",IF(ISNA(VLOOKUP($L1690,'result messages'!$H$3:$L$11,4,FALSE)),VLOOKUP($M1690,'result messages'!$H$3:$L$11,4,FALSE),VLOOKUP($L1690,'result messages'!$H$3:$L$11,4,FALSE)))</f>
        <v/>
      </c>
      <c r="Q1690" s="1" t="str">
        <f>IF(ISBLANK($C1690),"",IF(ISNA(VLOOKUP($L1690,'result messages'!$H$3:$L$11,5,FALSE)),VLOOKUP($M1690,'result messages'!$H$3:$L$11,5,FALSE),VLOOKUP($L1690,'result messages'!$H$3:$L$11,5,FALSE)))</f>
        <v/>
      </c>
    </row>
    <row r="1691" spans="1:17">
      <c r="A1691" s="1">
        <v>1688</v>
      </c>
      <c r="B1691" s="1"/>
      <c r="C1691" s="1"/>
      <c r="D1691" s="1"/>
      <c r="E1691" s="6"/>
      <c r="F1691" s="1"/>
      <c r="G1691" s="1" t="str">
        <f>IF(ISNA(VLOOKUP($C1691,'DTEN TCAP Linkage deviceId'!$A$1:$A$20000,1,FALSE)),"No","Yes")</f>
        <v>No</v>
      </c>
      <c r="H1691" s="1" t="str">
        <f>IF(ISNA(VLOOKUP($C1691,'Provisioning Requester'!$F$3:$H$20000,2,FALSE)),"No","Yes")</f>
        <v>No</v>
      </c>
      <c r="I1691" s="1" t="str">
        <f>IF($H1691="Yes",VLOOKUP($C1691,'Provisioning Requester'!$F$3:$H$20000,3,FALSE),"-")</f>
        <v>-</v>
      </c>
      <c r="J1691" s="1" t="str">
        <f>IF(OR(D1691="SVCP", E1691="TRUE"), "No", IF(ISNA(VLOOKUP($C1691,'ProvResponder deviceId'!$A$1:$A$20000,1,FALSE)),"No","Yes"))</f>
        <v>No</v>
      </c>
      <c r="K1691" s="1" t="str">
        <f>IF($J1691="Yes",VLOOKUP($C1691,'ProvResponder deviceId'!$A$1:$C$20000,3,FALSE),"-")</f>
        <v>-</v>
      </c>
      <c r="L1691" s="1" t="str">
        <f t="shared" si="52"/>
        <v/>
      </c>
      <c r="M1691" s="1" t="str">
        <f t="shared" si="53"/>
        <v/>
      </c>
      <c r="N1691" s="1" t="str">
        <f>IF(ISBLANK($C1691),"",IF(ISNA(VLOOKUP($L1691,'result messages'!$H$3:$L$11,2,FALSE)),VLOOKUP($M1691,'result messages'!$H$3:$L$11,2,FALSE),VLOOKUP($L1691,'result messages'!$H$3:$L$11,2,FALSE)))</f>
        <v/>
      </c>
      <c r="O1691" s="1" t="str">
        <f>IF(ISBLANK($C1691),"",IF(ISNA(VLOOKUP($L1691,'result messages'!$H$3:$L$11,3,FALSE)),VLOOKUP($M1691,'result messages'!$H$3:$L$11,3,FALSE),VLOOKUP($L1691,'result messages'!$H$3:$L$11,3,FALSE)))</f>
        <v/>
      </c>
      <c r="P1691" s="1" t="str">
        <f>IF(ISBLANK($C1691),"",IF(ISNA(VLOOKUP($L1691,'result messages'!$H$3:$L$11,4,FALSE)),VLOOKUP($M1691,'result messages'!$H$3:$L$11,4,FALSE),VLOOKUP($L1691,'result messages'!$H$3:$L$11,4,FALSE)))</f>
        <v/>
      </c>
      <c r="Q1691" s="1" t="str">
        <f>IF(ISBLANK($C1691),"",IF(ISNA(VLOOKUP($L1691,'result messages'!$H$3:$L$11,5,FALSE)),VLOOKUP($M1691,'result messages'!$H$3:$L$11,5,FALSE),VLOOKUP($L1691,'result messages'!$H$3:$L$11,5,FALSE)))</f>
        <v/>
      </c>
    </row>
    <row r="1692" spans="1:17">
      <c r="A1692" s="1">
        <v>1689</v>
      </c>
      <c r="B1692" s="1"/>
      <c r="C1692" s="1"/>
      <c r="D1692" s="1"/>
      <c r="E1692" s="6"/>
      <c r="F1692" s="1"/>
      <c r="G1692" s="1" t="str">
        <f>IF(ISNA(VLOOKUP($C1692,'DTEN TCAP Linkage deviceId'!$A$1:$A$20000,1,FALSE)),"No","Yes")</f>
        <v>No</v>
      </c>
      <c r="H1692" s="1" t="str">
        <f>IF(ISNA(VLOOKUP($C1692,'Provisioning Requester'!$F$3:$H$20000,2,FALSE)),"No","Yes")</f>
        <v>No</v>
      </c>
      <c r="I1692" s="1" t="str">
        <f>IF($H1692="Yes",VLOOKUP($C1692,'Provisioning Requester'!$F$3:$H$20000,3,FALSE),"-")</f>
        <v>-</v>
      </c>
      <c r="J1692" s="1" t="str">
        <f>IF(OR(D1692="SVCP", E1692="TRUE"), "No", IF(ISNA(VLOOKUP($C1692,'ProvResponder deviceId'!$A$1:$A$20000,1,FALSE)),"No","Yes"))</f>
        <v>No</v>
      </c>
      <c r="K1692" s="1" t="str">
        <f>IF($J1692="Yes",VLOOKUP($C1692,'ProvResponder deviceId'!$A$1:$C$20000,3,FALSE),"-")</f>
        <v>-</v>
      </c>
      <c r="L1692" s="1" t="str">
        <f t="shared" si="52"/>
        <v/>
      </c>
      <c r="M1692" s="1" t="str">
        <f t="shared" si="53"/>
        <v/>
      </c>
      <c r="N1692" s="1" t="str">
        <f>IF(ISBLANK($C1692),"",IF(ISNA(VLOOKUP($L1692,'result messages'!$H$3:$L$11,2,FALSE)),VLOOKUP($M1692,'result messages'!$H$3:$L$11,2,FALSE),VLOOKUP($L1692,'result messages'!$H$3:$L$11,2,FALSE)))</f>
        <v/>
      </c>
      <c r="O1692" s="1" t="str">
        <f>IF(ISBLANK($C1692),"",IF(ISNA(VLOOKUP($L1692,'result messages'!$H$3:$L$11,3,FALSE)),VLOOKUP($M1692,'result messages'!$H$3:$L$11,3,FALSE),VLOOKUP($L1692,'result messages'!$H$3:$L$11,3,FALSE)))</f>
        <v/>
      </c>
      <c r="P1692" s="1" t="str">
        <f>IF(ISBLANK($C1692),"",IF(ISNA(VLOOKUP($L1692,'result messages'!$H$3:$L$11,4,FALSE)),VLOOKUP($M1692,'result messages'!$H$3:$L$11,4,FALSE),VLOOKUP($L1692,'result messages'!$H$3:$L$11,4,FALSE)))</f>
        <v/>
      </c>
      <c r="Q1692" s="1" t="str">
        <f>IF(ISBLANK($C1692),"",IF(ISNA(VLOOKUP($L1692,'result messages'!$H$3:$L$11,5,FALSE)),VLOOKUP($M1692,'result messages'!$H$3:$L$11,5,FALSE),VLOOKUP($L1692,'result messages'!$H$3:$L$11,5,FALSE)))</f>
        <v/>
      </c>
    </row>
    <row r="1693" spans="1:17">
      <c r="A1693" s="1">
        <v>1690</v>
      </c>
      <c r="B1693" s="1"/>
      <c r="C1693" s="1"/>
      <c r="D1693" s="1"/>
      <c r="E1693" s="6"/>
      <c r="F1693" s="1"/>
      <c r="G1693" s="1" t="str">
        <f>IF(ISNA(VLOOKUP($C1693,'DTEN TCAP Linkage deviceId'!$A$1:$A$20000,1,FALSE)),"No","Yes")</f>
        <v>No</v>
      </c>
      <c r="H1693" s="1" t="str">
        <f>IF(ISNA(VLOOKUP($C1693,'Provisioning Requester'!$F$3:$H$20000,2,FALSE)),"No","Yes")</f>
        <v>No</v>
      </c>
      <c r="I1693" s="1" t="str">
        <f>IF($H1693="Yes",VLOOKUP($C1693,'Provisioning Requester'!$F$3:$H$20000,3,FALSE),"-")</f>
        <v>-</v>
      </c>
      <c r="J1693" s="1" t="str">
        <f>IF(OR(D1693="SVCP", E1693="TRUE"), "No", IF(ISNA(VLOOKUP($C1693,'ProvResponder deviceId'!$A$1:$A$20000,1,FALSE)),"No","Yes"))</f>
        <v>No</v>
      </c>
      <c r="K1693" s="1" t="str">
        <f>IF($J1693="Yes",VLOOKUP($C1693,'ProvResponder deviceId'!$A$1:$C$20000,3,FALSE),"-")</f>
        <v>-</v>
      </c>
      <c r="L1693" s="1" t="str">
        <f t="shared" si="52"/>
        <v/>
      </c>
      <c r="M1693" s="1" t="str">
        <f t="shared" si="53"/>
        <v/>
      </c>
      <c r="N1693" s="1" t="str">
        <f>IF(ISBLANK($C1693),"",IF(ISNA(VLOOKUP($L1693,'result messages'!$H$3:$L$11,2,FALSE)),VLOOKUP($M1693,'result messages'!$H$3:$L$11,2,FALSE),VLOOKUP($L1693,'result messages'!$H$3:$L$11,2,FALSE)))</f>
        <v/>
      </c>
      <c r="O1693" s="1" t="str">
        <f>IF(ISBLANK($C1693),"",IF(ISNA(VLOOKUP($L1693,'result messages'!$H$3:$L$11,3,FALSE)),VLOOKUP($M1693,'result messages'!$H$3:$L$11,3,FALSE),VLOOKUP($L1693,'result messages'!$H$3:$L$11,3,FALSE)))</f>
        <v/>
      </c>
      <c r="P1693" s="1" t="str">
        <f>IF(ISBLANK($C1693),"",IF(ISNA(VLOOKUP($L1693,'result messages'!$H$3:$L$11,4,FALSE)),VLOOKUP($M1693,'result messages'!$H$3:$L$11,4,FALSE),VLOOKUP($L1693,'result messages'!$H$3:$L$11,4,FALSE)))</f>
        <v/>
      </c>
      <c r="Q1693" s="1" t="str">
        <f>IF(ISBLANK($C1693),"",IF(ISNA(VLOOKUP($L1693,'result messages'!$H$3:$L$11,5,FALSE)),VLOOKUP($M1693,'result messages'!$H$3:$L$11,5,FALSE),VLOOKUP($L1693,'result messages'!$H$3:$L$11,5,FALSE)))</f>
        <v/>
      </c>
    </row>
    <row r="1694" spans="1:17">
      <c r="A1694" s="1">
        <v>1691</v>
      </c>
      <c r="B1694" s="1"/>
      <c r="C1694" s="1"/>
      <c r="D1694" s="1"/>
      <c r="E1694" s="6"/>
      <c r="F1694" s="1"/>
      <c r="G1694" s="1" t="str">
        <f>IF(ISNA(VLOOKUP($C1694,'DTEN TCAP Linkage deviceId'!$A$1:$A$20000,1,FALSE)),"No","Yes")</f>
        <v>No</v>
      </c>
      <c r="H1694" s="1" t="str">
        <f>IF(ISNA(VLOOKUP($C1694,'Provisioning Requester'!$F$3:$H$20000,2,FALSE)),"No","Yes")</f>
        <v>No</v>
      </c>
      <c r="I1694" s="1" t="str">
        <f>IF($H1694="Yes",VLOOKUP($C1694,'Provisioning Requester'!$F$3:$H$20000,3,FALSE),"-")</f>
        <v>-</v>
      </c>
      <c r="J1694" s="1" t="str">
        <f>IF(OR(D1694="SVCP", E1694="TRUE"), "No", IF(ISNA(VLOOKUP($C1694,'ProvResponder deviceId'!$A$1:$A$20000,1,FALSE)),"No","Yes"))</f>
        <v>No</v>
      </c>
      <c r="K1694" s="1" t="str">
        <f>IF($J1694="Yes",VLOOKUP($C1694,'ProvResponder deviceId'!$A$1:$C$20000,3,FALSE),"-")</f>
        <v>-</v>
      </c>
      <c r="L1694" s="1" t="str">
        <f t="shared" si="52"/>
        <v/>
      </c>
      <c r="M1694" s="1" t="str">
        <f t="shared" si="53"/>
        <v/>
      </c>
      <c r="N1694" s="1" t="str">
        <f>IF(ISBLANK($C1694),"",IF(ISNA(VLOOKUP($L1694,'result messages'!$H$3:$L$11,2,FALSE)),VLOOKUP($M1694,'result messages'!$H$3:$L$11,2,FALSE),VLOOKUP($L1694,'result messages'!$H$3:$L$11,2,FALSE)))</f>
        <v/>
      </c>
      <c r="O1694" s="1" t="str">
        <f>IF(ISBLANK($C1694),"",IF(ISNA(VLOOKUP($L1694,'result messages'!$H$3:$L$11,3,FALSE)),VLOOKUP($M1694,'result messages'!$H$3:$L$11,3,FALSE),VLOOKUP($L1694,'result messages'!$H$3:$L$11,3,FALSE)))</f>
        <v/>
      </c>
      <c r="P1694" s="1" t="str">
        <f>IF(ISBLANK($C1694),"",IF(ISNA(VLOOKUP($L1694,'result messages'!$H$3:$L$11,4,FALSE)),VLOOKUP($M1694,'result messages'!$H$3:$L$11,4,FALSE),VLOOKUP($L1694,'result messages'!$H$3:$L$11,4,FALSE)))</f>
        <v/>
      </c>
      <c r="Q1694" s="1" t="str">
        <f>IF(ISBLANK($C1694),"",IF(ISNA(VLOOKUP($L1694,'result messages'!$H$3:$L$11,5,FALSE)),VLOOKUP($M1694,'result messages'!$H$3:$L$11,5,FALSE),VLOOKUP($L1694,'result messages'!$H$3:$L$11,5,FALSE)))</f>
        <v/>
      </c>
    </row>
    <row r="1695" spans="1:17">
      <c r="A1695" s="1">
        <v>1692</v>
      </c>
      <c r="B1695" s="1"/>
      <c r="C1695" s="1"/>
      <c r="D1695" s="1"/>
      <c r="E1695" s="6"/>
      <c r="F1695" s="1"/>
      <c r="G1695" s="1" t="str">
        <f>IF(ISNA(VLOOKUP($C1695,'DTEN TCAP Linkage deviceId'!$A$1:$A$20000,1,FALSE)),"No","Yes")</f>
        <v>No</v>
      </c>
      <c r="H1695" s="1" t="str">
        <f>IF(ISNA(VLOOKUP($C1695,'Provisioning Requester'!$F$3:$H$20000,2,FALSE)),"No","Yes")</f>
        <v>No</v>
      </c>
      <c r="I1695" s="1" t="str">
        <f>IF($H1695="Yes",VLOOKUP($C1695,'Provisioning Requester'!$F$3:$H$20000,3,FALSE),"-")</f>
        <v>-</v>
      </c>
      <c r="J1695" s="1" t="str">
        <f>IF(OR(D1695="SVCP", E1695="TRUE"), "No", IF(ISNA(VLOOKUP($C1695,'ProvResponder deviceId'!$A$1:$A$20000,1,FALSE)),"No","Yes"))</f>
        <v>No</v>
      </c>
      <c r="K1695" s="1" t="str">
        <f>IF($J1695="Yes",VLOOKUP($C1695,'ProvResponder deviceId'!$A$1:$C$20000,3,FALSE),"-")</f>
        <v>-</v>
      </c>
      <c r="L1695" s="1" t="str">
        <f t="shared" si="52"/>
        <v/>
      </c>
      <c r="M1695" s="1" t="str">
        <f t="shared" si="53"/>
        <v/>
      </c>
      <c r="N1695" s="1" t="str">
        <f>IF(ISBLANK($C1695),"",IF(ISNA(VLOOKUP($L1695,'result messages'!$H$3:$L$11,2,FALSE)),VLOOKUP($M1695,'result messages'!$H$3:$L$11,2,FALSE),VLOOKUP($L1695,'result messages'!$H$3:$L$11,2,FALSE)))</f>
        <v/>
      </c>
      <c r="O1695" s="1" t="str">
        <f>IF(ISBLANK($C1695),"",IF(ISNA(VLOOKUP($L1695,'result messages'!$H$3:$L$11,3,FALSE)),VLOOKUP($M1695,'result messages'!$H$3:$L$11,3,FALSE),VLOOKUP($L1695,'result messages'!$H$3:$L$11,3,FALSE)))</f>
        <v/>
      </c>
      <c r="P1695" s="1" t="str">
        <f>IF(ISBLANK($C1695),"",IF(ISNA(VLOOKUP($L1695,'result messages'!$H$3:$L$11,4,FALSE)),VLOOKUP($M1695,'result messages'!$H$3:$L$11,4,FALSE),VLOOKUP($L1695,'result messages'!$H$3:$L$11,4,FALSE)))</f>
        <v/>
      </c>
      <c r="Q1695" s="1" t="str">
        <f>IF(ISBLANK($C1695),"",IF(ISNA(VLOOKUP($L1695,'result messages'!$H$3:$L$11,5,FALSE)),VLOOKUP($M1695,'result messages'!$H$3:$L$11,5,FALSE),VLOOKUP($L1695,'result messages'!$H$3:$L$11,5,FALSE)))</f>
        <v/>
      </c>
    </row>
    <row r="1696" spans="1:17">
      <c r="A1696" s="1">
        <v>1693</v>
      </c>
      <c r="B1696" s="1"/>
      <c r="C1696" s="1"/>
      <c r="D1696" s="1"/>
      <c r="E1696" s="6"/>
      <c r="F1696" s="1"/>
      <c r="G1696" s="1" t="str">
        <f>IF(ISNA(VLOOKUP($C1696,'DTEN TCAP Linkage deviceId'!$A$1:$A$20000,1,FALSE)),"No","Yes")</f>
        <v>No</v>
      </c>
      <c r="H1696" s="1" t="str">
        <f>IF(ISNA(VLOOKUP($C1696,'Provisioning Requester'!$F$3:$H$20000,2,FALSE)),"No","Yes")</f>
        <v>No</v>
      </c>
      <c r="I1696" s="1" t="str">
        <f>IF($H1696="Yes",VLOOKUP($C1696,'Provisioning Requester'!$F$3:$H$20000,3,FALSE),"-")</f>
        <v>-</v>
      </c>
      <c r="J1696" s="1" t="str">
        <f>IF(OR(D1696="SVCP", E1696="TRUE"), "No", IF(ISNA(VLOOKUP($C1696,'ProvResponder deviceId'!$A$1:$A$20000,1,FALSE)),"No","Yes"))</f>
        <v>No</v>
      </c>
      <c r="K1696" s="1" t="str">
        <f>IF($J1696="Yes",VLOOKUP($C1696,'ProvResponder deviceId'!$A$1:$C$20000,3,FALSE),"-")</f>
        <v>-</v>
      </c>
      <c r="L1696" s="1" t="str">
        <f t="shared" si="52"/>
        <v/>
      </c>
      <c r="M1696" s="1" t="str">
        <f t="shared" si="53"/>
        <v/>
      </c>
      <c r="N1696" s="1" t="str">
        <f>IF(ISBLANK($C1696),"",IF(ISNA(VLOOKUP($L1696,'result messages'!$H$3:$L$11,2,FALSE)),VLOOKUP($M1696,'result messages'!$H$3:$L$11,2,FALSE),VLOOKUP($L1696,'result messages'!$H$3:$L$11,2,FALSE)))</f>
        <v/>
      </c>
      <c r="O1696" s="1" t="str">
        <f>IF(ISBLANK($C1696),"",IF(ISNA(VLOOKUP($L1696,'result messages'!$H$3:$L$11,3,FALSE)),VLOOKUP($M1696,'result messages'!$H$3:$L$11,3,FALSE),VLOOKUP($L1696,'result messages'!$H$3:$L$11,3,FALSE)))</f>
        <v/>
      </c>
      <c r="P1696" s="1" t="str">
        <f>IF(ISBLANK($C1696),"",IF(ISNA(VLOOKUP($L1696,'result messages'!$H$3:$L$11,4,FALSE)),VLOOKUP($M1696,'result messages'!$H$3:$L$11,4,FALSE),VLOOKUP($L1696,'result messages'!$H$3:$L$11,4,FALSE)))</f>
        <v/>
      </c>
      <c r="Q1696" s="1" t="str">
        <f>IF(ISBLANK($C1696),"",IF(ISNA(VLOOKUP($L1696,'result messages'!$H$3:$L$11,5,FALSE)),VLOOKUP($M1696,'result messages'!$H$3:$L$11,5,FALSE),VLOOKUP($L1696,'result messages'!$H$3:$L$11,5,FALSE)))</f>
        <v/>
      </c>
    </row>
    <row r="1697" spans="1:17">
      <c r="A1697" s="1">
        <v>1694</v>
      </c>
      <c r="B1697" s="1"/>
      <c r="C1697" s="1"/>
      <c r="D1697" s="1"/>
      <c r="E1697" s="6"/>
      <c r="F1697" s="1"/>
      <c r="G1697" s="1" t="str">
        <f>IF(ISNA(VLOOKUP($C1697,'DTEN TCAP Linkage deviceId'!$A$1:$A$20000,1,FALSE)),"No","Yes")</f>
        <v>No</v>
      </c>
      <c r="H1697" s="1" t="str">
        <f>IF(ISNA(VLOOKUP($C1697,'Provisioning Requester'!$F$3:$H$20000,2,FALSE)),"No","Yes")</f>
        <v>No</v>
      </c>
      <c r="I1697" s="1" t="str">
        <f>IF($H1697="Yes",VLOOKUP($C1697,'Provisioning Requester'!$F$3:$H$20000,3,FALSE),"-")</f>
        <v>-</v>
      </c>
      <c r="J1697" s="1" t="str">
        <f>IF(OR(D1697="SVCP", E1697="TRUE"), "No", IF(ISNA(VLOOKUP($C1697,'ProvResponder deviceId'!$A$1:$A$20000,1,FALSE)),"No","Yes"))</f>
        <v>No</v>
      </c>
      <c r="K1697" s="1" t="str">
        <f>IF($J1697="Yes",VLOOKUP($C1697,'ProvResponder deviceId'!$A$1:$C$20000,3,FALSE),"-")</f>
        <v>-</v>
      </c>
      <c r="L1697" s="1" t="str">
        <f t="shared" si="52"/>
        <v/>
      </c>
      <c r="M1697" s="1" t="str">
        <f t="shared" si="53"/>
        <v/>
      </c>
      <c r="N1697" s="1" t="str">
        <f>IF(ISBLANK($C1697),"",IF(ISNA(VLOOKUP($L1697,'result messages'!$H$3:$L$11,2,FALSE)),VLOOKUP($M1697,'result messages'!$H$3:$L$11,2,FALSE),VLOOKUP($L1697,'result messages'!$H$3:$L$11,2,FALSE)))</f>
        <v/>
      </c>
      <c r="O1697" s="1" t="str">
        <f>IF(ISBLANK($C1697),"",IF(ISNA(VLOOKUP($L1697,'result messages'!$H$3:$L$11,3,FALSE)),VLOOKUP($M1697,'result messages'!$H$3:$L$11,3,FALSE),VLOOKUP($L1697,'result messages'!$H$3:$L$11,3,FALSE)))</f>
        <v/>
      </c>
      <c r="P1697" s="1" t="str">
        <f>IF(ISBLANK($C1697),"",IF(ISNA(VLOOKUP($L1697,'result messages'!$H$3:$L$11,4,FALSE)),VLOOKUP($M1697,'result messages'!$H$3:$L$11,4,FALSE),VLOOKUP($L1697,'result messages'!$H$3:$L$11,4,FALSE)))</f>
        <v/>
      </c>
      <c r="Q1697" s="1" t="str">
        <f>IF(ISBLANK($C1697),"",IF(ISNA(VLOOKUP($L1697,'result messages'!$H$3:$L$11,5,FALSE)),VLOOKUP($M1697,'result messages'!$H$3:$L$11,5,FALSE),VLOOKUP($L1697,'result messages'!$H$3:$L$11,5,FALSE)))</f>
        <v/>
      </c>
    </row>
    <row r="1698" spans="1:17">
      <c r="A1698" s="1">
        <v>1695</v>
      </c>
      <c r="B1698" s="1"/>
      <c r="C1698" s="1"/>
      <c r="D1698" s="1"/>
      <c r="E1698" s="6"/>
      <c r="F1698" s="1"/>
      <c r="G1698" s="1" t="str">
        <f>IF(ISNA(VLOOKUP($C1698,'DTEN TCAP Linkage deviceId'!$A$1:$A$20000,1,FALSE)),"No","Yes")</f>
        <v>No</v>
      </c>
      <c r="H1698" s="1" t="str">
        <f>IF(ISNA(VLOOKUP($C1698,'Provisioning Requester'!$F$3:$H$20000,2,FALSE)),"No","Yes")</f>
        <v>No</v>
      </c>
      <c r="I1698" s="1" t="str">
        <f>IF($H1698="Yes",VLOOKUP($C1698,'Provisioning Requester'!$F$3:$H$20000,3,FALSE),"-")</f>
        <v>-</v>
      </c>
      <c r="J1698" s="1" t="str">
        <f>IF(OR(D1698="SVCP", E1698="TRUE"), "No", IF(ISNA(VLOOKUP($C1698,'ProvResponder deviceId'!$A$1:$A$20000,1,FALSE)),"No","Yes"))</f>
        <v>No</v>
      </c>
      <c r="K1698" s="1" t="str">
        <f>IF($J1698="Yes",VLOOKUP($C1698,'ProvResponder deviceId'!$A$1:$C$20000,3,FALSE),"-")</f>
        <v>-</v>
      </c>
      <c r="L1698" s="1" t="str">
        <f t="shared" si="52"/>
        <v/>
      </c>
      <c r="M1698" s="1" t="str">
        <f t="shared" si="53"/>
        <v/>
      </c>
      <c r="N1698" s="1" t="str">
        <f>IF(ISBLANK($C1698),"",IF(ISNA(VLOOKUP($L1698,'result messages'!$H$3:$L$11,2,FALSE)),VLOOKUP($M1698,'result messages'!$H$3:$L$11,2,FALSE),VLOOKUP($L1698,'result messages'!$H$3:$L$11,2,FALSE)))</f>
        <v/>
      </c>
      <c r="O1698" s="1" t="str">
        <f>IF(ISBLANK($C1698),"",IF(ISNA(VLOOKUP($L1698,'result messages'!$H$3:$L$11,3,FALSE)),VLOOKUP($M1698,'result messages'!$H$3:$L$11,3,FALSE),VLOOKUP($L1698,'result messages'!$H$3:$L$11,3,FALSE)))</f>
        <v/>
      </c>
      <c r="P1698" s="1" t="str">
        <f>IF(ISBLANK($C1698),"",IF(ISNA(VLOOKUP($L1698,'result messages'!$H$3:$L$11,4,FALSE)),VLOOKUP($M1698,'result messages'!$H$3:$L$11,4,FALSE),VLOOKUP($L1698,'result messages'!$H$3:$L$11,4,FALSE)))</f>
        <v/>
      </c>
      <c r="Q1698" s="1" t="str">
        <f>IF(ISBLANK($C1698),"",IF(ISNA(VLOOKUP($L1698,'result messages'!$H$3:$L$11,5,FALSE)),VLOOKUP($M1698,'result messages'!$H$3:$L$11,5,FALSE),VLOOKUP($L1698,'result messages'!$H$3:$L$11,5,FALSE)))</f>
        <v/>
      </c>
    </row>
    <row r="1699" spans="1:17">
      <c r="A1699" s="1">
        <v>1696</v>
      </c>
      <c r="B1699" s="1"/>
      <c r="C1699" s="1"/>
      <c r="D1699" s="1"/>
      <c r="E1699" s="6"/>
      <c r="F1699" s="1"/>
      <c r="G1699" s="1" t="str">
        <f>IF(ISNA(VLOOKUP($C1699,'DTEN TCAP Linkage deviceId'!$A$1:$A$20000,1,FALSE)),"No","Yes")</f>
        <v>No</v>
      </c>
      <c r="H1699" s="1" t="str">
        <f>IF(ISNA(VLOOKUP($C1699,'Provisioning Requester'!$F$3:$H$20000,2,FALSE)),"No","Yes")</f>
        <v>No</v>
      </c>
      <c r="I1699" s="1" t="str">
        <f>IF($H1699="Yes",VLOOKUP($C1699,'Provisioning Requester'!$F$3:$H$20000,3,FALSE),"-")</f>
        <v>-</v>
      </c>
      <c r="J1699" s="1" t="str">
        <f>IF(OR(D1699="SVCP", E1699="TRUE"), "No", IF(ISNA(VLOOKUP($C1699,'ProvResponder deviceId'!$A$1:$A$20000,1,FALSE)),"No","Yes"))</f>
        <v>No</v>
      </c>
      <c r="K1699" s="1" t="str">
        <f>IF($J1699="Yes",VLOOKUP($C1699,'ProvResponder deviceId'!$A$1:$C$20000,3,FALSE),"-")</f>
        <v>-</v>
      </c>
      <c r="L1699" s="1" t="str">
        <f t="shared" si="52"/>
        <v/>
      </c>
      <c r="M1699" s="1" t="str">
        <f t="shared" si="53"/>
        <v/>
      </c>
      <c r="N1699" s="1" t="str">
        <f>IF(ISBLANK($C1699),"",IF(ISNA(VLOOKUP($L1699,'result messages'!$H$3:$L$11,2,FALSE)),VLOOKUP($M1699,'result messages'!$H$3:$L$11,2,FALSE),VLOOKUP($L1699,'result messages'!$H$3:$L$11,2,FALSE)))</f>
        <v/>
      </c>
      <c r="O1699" s="1" t="str">
        <f>IF(ISBLANK($C1699),"",IF(ISNA(VLOOKUP($L1699,'result messages'!$H$3:$L$11,3,FALSE)),VLOOKUP($M1699,'result messages'!$H$3:$L$11,3,FALSE),VLOOKUP($L1699,'result messages'!$H$3:$L$11,3,FALSE)))</f>
        <v/>
      </c>
      <c r="P1699" s="1" t="str">
        <f>IF(ISBLANK($C1699),"",IF(ISNA(VLOOKUP($L1699,'result messages'!$H$3:$L$11,4,FALSE)),VLOOKUP($M1699,'result messages'!$H$3:$L$11,4,FALSE),VLOOKUP($L1699,'result messages'!$H$3:$L$11,4,FALSE)))</f>
        <v/>
      </c>
      <c r="Q1699" s="1" t="str">
        <f>IF(ISBLANK($C1699),"",IF(ISNA(VLOOKUP($L1699,'result messages'!$H$3:$L$11,5,FALSE)),VLOOKUP($M1699,'result messages'!$H$3:$L$11,5,FALSE),VLOOKUP($L1699,'result messages'!$H$3:$L$11,5,FALSE)))</f>
        <v/>
      </c>
    </row>
    <row r="1700" spans="1:17">
      <c r="A1700" s="1">
        <v>1697</v>
      </c>
      <c r="B1700" s="1"/>
      <c r="C1700" s="1"/>
      <c r="D1700" s="1"/>
      <c r="E1700" s="6"/>
      <c r="F1700" s="1"/>
      <c r="G1700" s="1" t="str">
        <f>IF(ISNA(VLOOKUP($C1700,'DTEN TCAP Linkage deviceId'!$A$1:$A$20000,1,FALSE)),"No","Yes")</f>
        <v>No</v>
      </c>
      <c r="H1700" s="1" t="str">
        <f>IF(ISNA(VLOOKUP($C1700,'Provisioning Requester'!$F$3:$H$20000,2,FALSE)),"No","Yes")</f>
        <v>No</v>
      </c>
      <c r="I1700" s="1" t="str">
        <f>IF($H1700="Yes",VLOOKUP($C1700,'Provisioning Requester'!$F$3:$H$20000,3,FALSE),"-")</f>
        <v>-</v>
      </c>
      <c r="J1700" s="1" t="str">
        <f>IF(OR(D1700="SVCP", E1700="TRUE"), "No", IF(ISNA(VLOOKUP($C1700,'ProvResponder deviceId'!$A$1:$A$20000,1,FALSE)),"No","Yes"))</f>
        <v>No</v>
      </c>
      <c r="K1700" s="1" t="str">
        <f>IF($J1700="Yes",VLOOKUP($C1700,'ProvResponder deviceId'!$A$1:$C$20000,3,FALSE),"-")</f>
        <v>-</v>
      </c>
      <c r="L1700" s="1" t="str">
        <f t="shared" si="52"/>
        <v/>
      </c>
      <c r="M1700" s="1" t="str">
        <f t="shared" si="53"/>
        <v/>
      </c>
      <c r="N1700" s="1" t="str">
        <f>IF(ISBLANK($C1700),"",IF(ISNA(VLOOKUP($L1700,'result messages'!$H$3:$L$11,2,FALSE)),VLOOKUP($M1700,'result messages'!$H$3:$L$11,2,FALSE),VLOOKUP($L1700,'result messages'!$H$3:$L$11,2,FALSE)))</f>
        <v/>
      </c>
      <c r="O1700" s="1" t="str">
        <f>IF(ISBLANK($C1700),"",IF(ISNA(VLOOKUP($L1700,'result messages'!$H$3:$L$11,3,FALSE)),VLOOKUP($M1700,'result messages'!$H$3:$L$11,3,FALSE),VLOOKUP($L1700,'result messages'!$H$3:$L$11,3,FALSE)))</f>
        <v/>
      </c>
      <c r="P1700" s="1" t="str">
        <f>IF(ISBLANK($C1700),"",IF(ISNA(VLOOKUP($L1700,'result messages'!$H$3:$L$11,4,FALSE)),VLOOKUP($M1700,'result messages'!$H$3:$L$11,4,FALSE),VLOOKUP($L1700,'result messages'!$H$3:$L$11,4,FALSE)))</f>
        <v/>
      </c>
      <c r="Q1700" s="1" t="str">
        <f>IF(ISBLANK($C1700),"",IF(ISNA(VLOOKUP($L1700,'result messages'!$H$3:$L$11,5,FALSE)),VLOOKUP($M1700,'result messages'!$H$3:$L$11,5,FALSE),VLOOKUP($L1700,'result messages'!$H$3:$L$11,5,FALSE)))</f>
        <v/>
      </c>
    </row>
    <row r="1701" spans="1:17">
      <c r="A1701" s="1">
        <v>1698</v>
      </c>
      <c r="B1701" s="1"/>
      <c r="C1701" s="1"/>
      <c r="D1701" s="1"/>
      <c r="E1701" s="6"/>
      <c r="F1701" s="1"/>
      <c r="G1701" s="1" t="str">
        <f>IF(ISNA(VLOOKUP($C1701,'DTEN TCAP Linkage deviceId'!$A$1:$A$20000,1,FALSE)),"No","Yes")</f>
        <v>No</v>
      </c>
      <c r="H1701" s="1" t="str">
        <f>IF(ISNA(VLOOKUP($C1701,'Provisioning Requester'!$F$3:$H$20000,2,FALSE)),"No","Yes")</f>
        <v>No</v>
      </c>
      <c r="I1701" s="1" t="str">
        <f>IF($H1701="Yes",VLOOKUP($C1701,'Provisioning Requester'!$F$3:$H$20000,3,FALSE),"-")</f>
        <v>-</v>
      </c>
      <c r="J1701" s="1" t="str">
        <f>IF(OR(D1701="SVCP", E1701="TRUE"), "No", IF(ISNA(VLOOKUP($C1701,'ProvResponder deviceId'!$A$1:$A$20000,1,FALSE)),"No","Yes"))</f>
        <v>No</v>
      </c>
      <c r="K1701" s="1" t="str">
        <f>IF($J1701="Yes",VLOOKUP($C1701,'ProvResponder deviceId'!$A$1:$C$20000,3,FALSE),"-")</f>
        <v>-</v>
      </c>
      <c r="L1701" s="1" t="str">
        <f t="shared" si="52"/>
        <v/>
      </c>
      <c r="M1701" s="1" t="str">
        <f t="shared" si="53"/>
        <v/>
      </c>
      <c r="N1701" s="1" t="str">
        <f>IF(ISBLANK($C1701),"",IF(ISNA(VLOOKUP($L1701,'result messages'!$H$3:$L$11,2,FALSE)),VLOOKUP($M1701,'result messages'!$H$3:$L$11,2,FALSE),VLOOKUP($L1701,'result messages'!$H$3:$L$11,2,FALSE)))</f>
        <v/>
      </c>
      <c r="O1701" s="1" t="str">
        <f>IF(ISBLANK($C1701),"",IF(ISNA(VLOOKUP($L1701,'result messages'!$H$3:$L$11,3,FALSE)),VLOOKUP($M1701,'result messages'!$H$3:$L$11,3,FALSE),VLOOKUP($L1701,'result messages'!$H$3:$L$11,3,FALSE)))</f>
        <v/>
      </c>
      <c r="P1701" s="1" t="str">
        <f>IF(ISBLANK($C1701),"",IF(ISNA(VLOOKUP($L1701,'result messages'!$H$3:$L$11,4,FALSE)),VLOOKUP($M1701,'result messages'!$H$3:$L$11,4,FALSE),VLOOKUP($L1701,'result messages'!$H$3:$L$11,4,FALSE)))</f>
        <v/>
      </c>
      <c r="Q1701" s="1" t="str">
        <f>IF(ISBLANK($C1701),"",IF(ISNA(VLOOKUP($L1701,'result messages'!$H$3:$L$11,5,FALSE)),VLOOKUP($M1701,'result messages'!$H$3:$L$11,5,FALSE),VLOOKUP($L1701,'result messages'!$H$3:$L$11,5,FALSE)))</f>
        <v/>
      </c>
    </row>
    <row r="1702" spans="1:17">
      <c r="A1702" s="1">
        <v>1699</v>
      </c>
      <c r="B1702" s="1"/>
      <c r="C1702" s="1"/>
      <c r="D1702" s="1"/>
      <c r="E1702" s="6"/>
      <c r="F1702" s="1"/>
      <c r="G1702" s="1" t="str">
        <f>IF(ISNA(VLOOKUP($C1702,'DTEN TCAP Linkage deviceId'!$A$1:$A$20000,1,FALSE)),"No","Yes")</f>
        <v>No</v>
      </c>
      <c r="H1702" s="1" t="str">
        <f>IF(ISNA(VLOOKUP($C1702,'Provisioning Requester'!$F$3:$H$20000,2,FALSE)),"No","Yes")</f>
        <v>No</v>
      </c>
      <c r="I1702" s="1" t="str">
        <f>IF($H1702="Yes",VLOOKUP($C1702,'Provisioning Requester'!$F$3:$H$20000,3,FALSE),"-")</f>
        <v>-</v>
      </c>
      <c r="J1702" s="1" t="str">
        <f>IF(OR(D1702="SVCP", E1702="TRUE"), "No", IF(ISNA(VLOOKUP($C1702,'ProvResponder deviceId'!$A$1:$A$20000,1,FALSE)),"No","Yes"))</f>
        <v>No</v>
      </c>
      <c r="K1702" s="1" t="str">
        <f>IF($J1702="Yes",VLOOKUP($C1702,'ProvResponder deviceId'!$A$1:$C$20000,3,FALSE),"-")</f>
        <v>-</v>
      </c>
      <c r="L1702" s="1" t="str">
        <f t="shared" si="52"/>
        <v/>
      </c>
      <c r="M1702" s="1" t="str">
        <f t="shared" si="53"/>
        <v/>
      </c>
      <c r="N1702" s="1" t="str">
        <f>IF(ISBLANK($C1702),"",IF(ISNA(VLOOKUP($L1702,'result messages'!$H$3:$L$11,2,FALSE)),VLOOKUP($M1702,'result messages'!$H$3:$L$11,2,FALSE),VLOOKUP($L1702,'result messages'!$H$3:$L$11,2,FALSE)))</f>
        <v/>
      </c>
      <c r="O1702" s="1" t="str">
        <f>IF(ISBLANK($C1702),"",IF(ISNA(VLOOKUP($L1702,'result messages'!$H$3:$L$11,3,FALSE)),VLOOKUP($M1702,'result messages'!$H$3:$L$11,3,FALSE),VLOOKUP($L1702,'result messages'!$H$3:$L$11,3,FALSE)))</f>
        <v/>
      </c>
      <c r="P1702" s="1" t="str">
        <f>IF(ISBLANK($C1702),"",IF(ISNA(VLOOKUP($L1702,'result messages'!$H$3:$L$11,4,FALSE)),VLOOKUP($M1702,'result messages'!$H$3:$L$11,4,FALSE),VLOOKUP($L1702,'result messages'!$H$3:$L$11,4,FALSE)))</f>
        <v/>
      </c>
      <c r="Q1702" s="1" t="str">
        <f>IF(ISBLANK($C1702),"",IF(ISNA(VLOOKUP($L1702,'result messages'!$H$3:$L$11,5,FALSE)),VLOOKUP($M1702,'result messages'!$H$3:$L$11,5,FALSE),VLOOKUP($L1702,'result messages'!$H$3:$L$11,5,FALSE)))</f>
        <v/>
      </c>
    </row>
    <row r="1703" spans="1:17">
      <c r="A1703" s="1">
        <v>1700</v>
      </c>
      <c r="B1703" s="1"/>
      <c r="C1703" s="1"/>
      <c r="D1703" s="1"/>
      <c r="E1703" s="6"/>
      <c r="F1703" s="1"/>
      <c r="G1703" s="1" t="str">
        <f>IF(ISNA(VLOOKUP($C1703,'DTEN TCAP Linkage deviceId'!$A$1:$A$20000,1,FALSE)),"No","Yes")</f>
        <v>No</v>
      </c>
      <c r="H1703" s="1" t="str">
        <f>IF(ISNA(VLOOKUP($C1703,'Provisioning Requester'!$F$3:$H$20000,2,FALSE)),"No","Yes")</f>
        <v>No</v>
      </c>
      <c r="I1703" s="1" t="str">
        <f>IF($H1703="Yes",VLOOKUP($C1703,'Provisioning Requester'!$F$3:$H$20000,3,FALSE),"-")</f>
        <v>-</v>
      </c>
      <c r="J1703" s="1" t="str">
        <f>IF(OR(D1703="SVCP", E1703="TRUE"), "No", IF(ISNA(VLOOKUP($C1703,'ProvResponder deviceId'!$A$1:$A$20000,1,FALSE)),"No","Yes"))</f>
        <v>No</v>
      </c>
      <c r="K1703" s="1" t="str">
        <f>IF($J1703="Yes",VLOOKUP($C1703,'ProvResponder deviceId'!$A$1:$C$20000,3,FALSE),"-")</f>
        <v>-</v>
      </c>
      <c r="L1703" s="1" t="str">
        <f t="shared" si="52"/>
        <v/>
      </c>
      <c r="M1703" s="1" t="str">
        <f t="shared" si="53"/>
        <v/>
      </c>
      <c r="N1703" s="1" t="str">
        <f>IF(ISBLANK($C1703),"",IF(ISNA(VLOOKUP($L1703,'result messages'!$H$3:$L$11,2,FALSE)),VLOOKUP($M1703,'result messages'!$H$3:$L$11,2,FALSE),VLOOKUP($L1703,'result messages'!$H$3:$L$11,2,FALSE)))</f>
        <v/>
      </c>
      <c r="O1703" s="1" t="str">
        <f>IF(ISBLANK($C1703),"",IF(ISNA(VLOOKUP($L1703,'result messages'!$H$3:$L$11,3,FALSE)),VLOOKUP($M1703,'result messages'!$H$3:$L$11,3,FALSE),VLOOKUP($L1703,'result messages'!$H$3:$L$11,3,FALSE)))</f>
        <v/>
      </c>
      <c r="P1703" s="1" t="str">
        <f>IF(ISBLANK($C1703),"",IF(ISNA(VLOOKUP($L1703,'result messages'!$H$3:$L$11,4,FALSE)),VLOOKUP($M1703,'result messages'!$H$3:$L$11,4,FALSE),VLOOKUP($L1703,'result messages'!$H$3:$L$11,4,FALSE)))</f>
        <v/>
      </c>
      <c r="Q1703" s="1" t="str">
        <f>IF(ISBLANK($C1703),"",IF(ISNA(VLOOKUP($L1703,'result messages'!$H$3:$L$11,5,FALSE)),VLOOKUP($M1703,'result messages'!$H$3:$L$11,5,FALSE),VLOOKUP($L1703,'result messages'!$H$3:$L$11,5,FALSE)))</f>
        <v/>
      </c>
    </row>
    <row r="1704" spans="1:17">
      <c r="A1704" s="1">
        <v>1701</v>
      </c>
      <c r="B1704" s="1"/>
      <c r="C1704" s="1"/>
      <c r="D1704" s="1"/>
      <c r="E1704" s="6"/>
      <c r="F1704" s="1"/>
      <c r="G1704" s="1" t="str">
        <f>IF(ISNA(VLOOKUP($C1704,'DTEN TCAP Linkage deviceId'!$A$1:$A$20000,1,FALSE)),"No","Yes")</f>
        <v>No</v>
      </c>
      <c r="H1704" s="1" t="str">
        <f>IF(ISNA(VLOOKUP($C1704,'Provisioning Requester'!$F$3:$H$20000,2,FALSE)),"No","Yes")</f>
        <v>No</v>
      </c>
      <c r="I1704" s="1" t="str">
        <f>IF($H1704="Yes",VLOOKUP($C1704,'Provisioning Requester'!$F$3:$H$20000,3,FALSE),"-")</f>
        <v>-</v>
      </c>
      <c r="J1704" s="1" t="str">
        <f>IF(OR(D1704="SVCP", E1704="TRUE"), "No", IF(ISNA(VLOOKUP($C1704,'ProvResponder deviceId'!$A$1:$A$20000,1,FALSE)),"No","Yes"))</f>
        <v>No</v>
      </c>
      <c r="K1704" s="1" t="str">
        <f>IF($J1704="Yes",VLOOKUP($C1704,'ProvResponder deviceId'!$A$1:$C$20000,3,FALSE),"-")</f>
        <v>-</v>
      </c>
      <c r="L1704" s="1" t="str">
        <f t="shared" si="52"/>
        <v/>
      </c>
      <c r="M1704" s="1" t="str">
        <f t="shared" si="53"/>
        <v/>
      </c>
      <c r="N1704" s="1" t="str">
        <f>IF(ISBLANK($C1704),"",IF(ISNA(VLOOKUP($L1704,'result messages'!$H$3:$L$11,2,FALSE)),VLOOKUP($M1704,'result messages'!$H$3:$L$11,2,FALSE),VLOOKUP($L1704,'result messages'!$H$3:$L$11,2,FALSE)))</f>
        <v/>
      </c>
      <c r="O1704" s="1" t="str">
        <f>IF(ISBLANK($C1704),"",IF(ISNA(VLOOKUP($L1704,'result messages'!$H$3:$L$11,3,FALSE)),VLOOKUP($M1704,'result messages'!$H$3:$L$11,3,FALSE),VLOOKUP($L1704,'result messages'!$H$3:$L$11,3,FALSE)))</f>
        <v/>
      </c>
      <c r="P1704" s="1" t="str">
        <f>IF(ISBLANK($C1704),"",IF(ISNA(VLOOKUP($L1704,'result messages'!$H$3:$L$11,4,FALSE)),VLOOKUP($M1704,'result messages'!$H$3:$L$11,4,FALSE),VLOOKUP($L1704,'result messages'!$H$3:$L$11,4,FALSE)))</f>
        <v/>
      </c>
      <c r="Q1704" s="1" t="str">
        <f>IF(ISBLANK($C1704),"",IF(ISNA(VLOOKUP($L1704,'result messages'!$H$3:$L$11,5,FALSE)),VLOOKUP($M1704,'result messages'!$H$3:$L$11,5,FALSE),VLOOKUP($L1704,'result messages'!$H$3:$L$11,5,FALSE)))</f>
        <v/>
      </c>
    </row>
    <row r="1705" spans="1:17">
      <c r="A1705" s="1">
        <v>1702</v>
      </c>
      <c r="B1705" s="1"/>
      <c r="C1705" s="1"/>
      <c r="D1705" s="1"/>
      <c r="E1705" s="6"/>
      <c r="F1705" s="1"/>
      <c r="G1705" s="1" t="str">
        <f>IF(ISNA(VLOOKUP($C1705,'DTEN TCAP Linkage deviceId'!$A$1:$A$20000,1,FALSE)),"No","Yes")</f>
        <v>No</v>
      </c>
      <c r="H1705" s="1" t="str">
        <f>IF(ISNA(VLOOKUP($C1705,'Provisioning Requester'!$F$3:$H$20000,2,FALSE)),"No","Yes")</f>
        <v>No</v>
      </c>
      <c r="I1705" s="1" t="str">
        <f>IF($H1705="Yes",VLOOKUP($C1705,'Provisioning Requester'!$F$3:$H$20000,3,FALSE),"-")</f>
        <v>-</v>
      </c>
      <c r="J1705" s="1" t="str">
        <f>IF(OR(D1705="SVCP", E1705="TRUE"), "No", IF(ISNA(VLOOKUP($C1705,'ProvResponder deviceId'!$A$1:$A$20000,1,FALSE)),"No","Yes"))</f>
        <v>No</v>
      </c>
      <c r="K1705" s="1" t="str">
        <f>IF($J1705="Yes",VLOOKUP($C1705,'ProvResponder deviceId'!$A$1:$C$20000,3,FALSE),"-")</f>
        <v>-</v>
      </c>
      <c r="L1705" s="1" t="str">
        <f t="shared" si="52"/>
        <v/>
      </c>
      <c r="M1705" s="1" t="str">
        <f t="shared" si="53"/>
        <v/>
      </c>
      <c r="N1705" s="1" t="str">
        <f>IF(ISBLANK($C1705),"",IF(ISNA(VLOOKUP($L1705,'result messages'!$H$3:$L$11,2,FALSE)),VLOOKUP($M1705,'result messages'!$H$3:$L$11,2,FALSE),VLOOKUP($L1705,'result messages'!$H$3:$L$11,2,FALSE)))</f>
        <v/>
      </c>
      <c r="O1705" s="1" t="str">
        <f>IF(ISBLANK($C1705),"",IF(ISNA(VLOOKUP($L1705,'result messages'!$H$3:$L$11,3,FALSE)),VLOOKUP($M1705,'result messages'!$H$3:$L$11,3,FALSE),VLOOKUP($L1705,'result messages'!$H$3:$L$11,3,FALSE)))</f>
        <v/>
      </c>
      <c r="P1705" s="1" t="str">
        <f>IF(ISBLANK($C1705),"",IF(ISNA(VLOOKUP($L1705,'result messages'!$H$3:$L$11,4,FALSE)),VLOOKUP($M1705,'result messages'!$H$3:$L$11,4,FALSE),VLOOKUP($L1705,'result messages'!$H$3:$L$11,4,FALSE)))</f>
        <v/>
      </c>
      <c r="Q1705" s="1" t="str">
        <f>IF(ISBLANK($C1705),"",IF(ISNA(VLOOKUP($L1705,'result messages'!$H$3:$L$11,5,FALSE)),VLOOKUP($M1705,'result messages'!$H$3:$L$11,5,FALSE),VLOOKUP($L1705,'result messages'!$H$3:$L$11,5,FALSE)))</f>
        <v/>
      </c>
    </row>
    <row r="1706" spans="1:17">
      <c r="A1706" s="1">
        <v>1703</v>
      </c>
      <c r="B1706" s="1"/>
      <c r="C1706" s="1"/>
      <c r="D1706" s="1"/>
      <c r="E1706" s="6"/>
      <c r="F1706" s="1"/>
      <c r="G1706" s="1" t="str">
        <f>IF(ISNA(VLOOKUP($C1706,'DTEN TCAP Linkage deviceId'!$A$1:$A$20000,1,FALSE)),"No","Yes")</f>
        <v>No</v>
      </c>
      <c r="H1706" s="1" t="str">
        <f>IF(ISNA(VLOOKUP($C1706,'Provisioning Requester'!$F$3:$H$20000,2,FALSE)),"No","Yes")</f>
        <v>No</v>
      </c>
      <c r="I1706" s="1" t="str">
        <f>IF($H1706="Yes",VLOOKUP($C1706,'Provisioning Requester'!$F$3:$H$20000,3,FALSE),"-")</f>
        <v>-</v>
      </c>
      <c r="J1706" s="1" t="str">
        <f>IF(OR(D1706="SVCP", E1706="TRUE"), "No", IF(ISNA(VLOOKUP($C1706,'ProvResponder deviceId'!$A$1:$A$20000,1,FALSE)),"No","Yes"))</f>
        <v>No</v>
      </c>
      <c r="K1706" s="1" t="str">
        <f>IF($J1706="Yes",VLOOKUP($C1706,'ProvResponder deviceId'!$A$1:$C$20000,3,FALSE),"-")</f>
        <v>-</v>
      </c>
      <c r="L1706" s="1" t="str">
        <f t="shared" si="52"/>
        <v/>
      </c>
      <c r="M1706" s="1" t="str">
        <f t="shared" si="53"/>
        <v/>
      </c>
      <c r="N1706" s="1" t="str">
        <f>IF(ISBLANK($C1706),"",IF(ISNA(VLOOKUP($L1706,'result messages'!$H$3:$L$11,2,FALSE)),VLOOKUP($M1706,'result messages'!$H$3:$L$11,2,FALSE),VLOOKUP($L1706,'result messages'!$H$3:$L$11,2,FALSE)))</f>
        <v/>
      </c>
      <c r="O1706" s="1" t="str">
        <f>IF(ISBLANK($C1706),"",IF(ISNA(VLOOKUP($L1706,'result messages'!$H$3:$L$11,3,FALSE)),VLOOKUP($M1706,'result messages'!$H$3:$L$11,3,FALSE),VLOOKUP($L1706,'result messages'!$H$3:$L$11,3,FALSE)))</f>
        <v/>
      </c>
      <c r="P1706" s="1" t="str">
        <f>IF(ISBLANK($C1706),"",IF(ISNA(VLOOKUP($L1706,'result messages'!$H$3:$L$11,4,FALSE)),VLOOKUP($M1706,'result messages'!$H$3:$L$11,4,FALSE),VLOOKUP($L1706,'result messages'!$H$3:$L$11,4,FALSE)))</f>
        <v/>
      </c>
      <c r="Q1706" s="1" t="str">
        <f>IF(ISBLANK($C1706),"",IF(ISNA(VLOOKUP($L1706,'result messages'!$H$3:$L$11,5,FALSE)),VLOOKUP($M1706,'result messages'!$H$3:$L$11,5,FALSE),VLOOKUP($L1706,'result messages'!$H$3:$L$11,5,FALSE)))</f>
        <v/>
      </c>
    </row>
    <row r="1707" spans="1:17">
      <c r="A1707" s="1">
        <v>1704</v>
      </c>
      <c r="B1707" s="1"/>
      <c r="C1707" s="1"/>
      <c r="D1707" s="1"/>
      <c r="E1707" s="6"/>
      <c r="F1707" s="1"/>
      <c r="G1707" s="1" t="str">
        <f>IF(ISNA(VLOOKUP($C1707,'DTEN TCAP Linkage deviceId'!$A$1:$A$20000,1,FALSE)),"No","Yes")</f>
        <v>No</v>
      </c>
      <c r="H1707" s="1" t="str">
        <f>IF(ISNA(VLOOKUP($C1707,'Provisioning Requester'!$F$3:$H$20000,2,FALSE)),"No","Yes")</f>
        <v>No</v>
      </c>
      <c r="I1707" s="1" t="str">
        <f>IF($H1707="Yes",VLOOKUP($C1707,'Provisioning Requester'!$F$3:$H$20000,3,FALSE),"-")</f>
        <v>-</v>
      </c>
      <c r="J1707" s="1" t="str">
        <f>IF(OR(D1707="SVCP", E1707="TRUE"), "No", IF(ISNA(VLOOKUP($C1707,'ProvResponder deviceId'!$A$1:$A$20000,1,FALSE)),"No","Yes"))</f>
        <v>No</v>
      </c>
      <c r="K1707" s="1" t="str">
        <f>IF($J1707="Yes",VLOOKUP($C1707,'ProvResponder deviceId'!$A$1:$C$20000,3,FALSE),"-")</f>
        <v>-</v>
      </c>
      <c r="L1707" s="1" t="str">
        <f t="shared" si="52"/>
        <v/>
      </c>
      <c r="M1707" s="1" t="str">
        <f t="shared" si="53"/>
        <v/>
      </c>
      <c r="N1707" s="1" t="str">
        <f>IF(ISBLANK($C1707),"",IF(ISNA(VLOOKUP($L1707,'result messages'!$H$3:$L$11,2,FALSE)),VLOOKUP($M1707,'result messages'!$H$3:$L$11,2,FALSE),VLOOKUP($L1707,'result messages'!$H$3:$L$11,2,FALSE)))</f>
        <v/>
      </c>
      <c r="O1707" s="1" t="str">
        <f>IF(ISBLANK($C1707),"",IF(ISNA(VLOOKUP($L1707,'result messages'!$H$3:$L$11,3,FALSE)),VLOOKUP($M1707,'result messages'!$H$3:$L$11,3,FALSE),VLOOKUP($L1707,'result messages'!$H$3:$L$11,3,FALSE)))</f>
        <v/>
      </c>
      <c r="P1707" s="1" t="str">
        <f>IF(ISBLANK($C1707),"",IF(ISNA(VLOOKUP($L1707,'result messages'!$H$3:$L$11,4,FALSE)),VLOOKUP($M1707,'result messages'!$H$3:$L$11,4,FALSE),VLOOKUP($L1707,'result messages'!$H$3:$L$11,4,FALSE)))</f>
        <v/>
      </c>
      <c r="Q1707" s="1" t="str">
        <f>IF(ISBLANK($C1707),"",IF(ISNA(VLOOKUP($L1707,'result messages'!$H$3:$L$11,5,FALSE)),VLOOKUP($M1707,'result messages'!$H$3:$L$11,5,FALSE),VLOOKUP($L1707,'result messages'!$H$3:$L$11,5,FALSE)))</f>
        <v/>
      </c>
    </row>
    <row r="1708" spans="1:17">
      <c r="A1708" s="1">
        <v>1705</v>
      </c>
      <c r="B1708" s="1"/>
      <c r="C1708" s="1"/>
      <c r="D1708" s="1"/>
      <c r="E1708" s="6"/>
      <c r="F1708" s="1"/>
      <c r="G1708" s="1" t="str">
        <f>IF(ISNA(VLOOKUP($C1708,'DTEN TCAP Linkage deviceId'!$A$1:$A$20000,1,FALSE)),"No","Yes")</f>
        <v>No</v>
      </c>
      <c r="H1708" s="1" t="str">
        <f>IF(ISNA(VLOOKUP($C1708,'Provisioning Requester'!$F$3:$H$20000,2,FALSE)),"No","Yes")</f>
        <v>No</v>
      </c>
      <c r="I1708" s="1" t="str">
        <f>IF($H1708="Yes",VLOOKUP($C1708,'Provisioning Requester'!$F$3:$H$20000,3,FALSE),"-")</f>
        <v>-</v>
      </c>
      <c r="J1708" s="1" t="str">
        <f>IF(OR(D1708="SVCP", E1708="TRUE"), "No", IF(ISNA(VLOOKUP($C1708,'ProvResponder deviceId'!$A$1:$A$20000,1,FALSE)),"No","Yes"))</f>
        <v>No</v>
      </c>
      <c r="K1708" s="1" t="str">
        <f>IF($J1708="Yes",VLOOKUP($C1708,'ProvResponder deviceId'!$A$1:$C$20000,3,FALSE),"-")</f>
        <v>-</v>
      </c>
      <c r="L1708" s="1" t="str">
        <f t="shared" si="52"/>
        <v/>
      </c>
      <c r="M1708" s="1" t="str">
        <f t="shared" si="53"/>
        <v/>
      </c>
      <c r="N1708" s="1" t="str">
        <f>IF(ISBLANK($C1708),"",IF(ISNA(VLOOKUP($L1708,'result messages'!$H$3:$L$11,2,FALSE)),VLOOKUP($M1708,'result messages'!$H$3:$L$11,2,FALSE),VLOOKUP($L1708,'result messages'!$H$3:$L$11,2,FALSE)))</f>
        <v/>
      </c>
      <c r="O1708" s="1" t="str">
        <f>IF(ISBLANK($C1708),"",IF(ISNA(VLOOKUP($L1708,'result messages'!$H$3:$L$11,3,FALSE)),VLOOKUP($M1708,'result messages'!$H$3:$L$11,3,FALSE),VLOOKUP($L1708,'result messages'!$H$3:$L$11,3,FALSE)))</f>
        <v/>
      </c>
      <c r="P1708" s="1" t="str">
        <f>IF(ISBLANK($C1708),"",IF(ISNA(VLOOKUP($L1708,'result messages'!$H$3:$L$11,4,FALSE)),VLOOKUP($M1708,'result messages'!$H$3:$L$11,4,FALSE),VLOOKUP($L1708,'result messages'!$H$3:$L$11,4,FALSE)))</f>
        <v/>
      </c>
      <c r="Q1708" s="1" t="str">
        <f>IF(ISBLANK($C1708),"",IF(ISNA(VLOOKUP($L1708,'result messages'!$H$3:$L$11,5,FALSE)),VLOOKUP($M1708,'result messages'!$H$3:$L$11,5,FALSE),VLOOKUP($L1708,'result messages'!$H$3:$L$11,5,FALSE)))</f>
        <v/>
      </c>
    </row>
    <row r="1709" spans="1:17">
      <c r="A1709" s="1">
        <v>1706</v>
      </c>
      <c r="B1709" s="1"/>
      <c r="C1709" s="1"/>
      <c r="D1709" s="1"/>
      <c r="E1709" s="6"/>
      <c r="F1709" s="1"/>
      <c r="G1709" s="1" t="str">
        <f>IF(ISNA(VLOOKUP($C1709,'DTEN TCAP Linkage deviceId'!$A$1:$A$20000,1,FALSE)),"No","Yes")</f>
        <v>No</v>
      </c>
      <c r="H1709" s="1" t="str">
        <f>IF(ISNA(VLOOKUP($C1709,'Provisioning Requester'!$F$3:$H$20000,2,FALSE)),"No","Yes")</f>
        <v>No</v>
      </c>
      <c r="I1709" s="1" t="str">
        <f>IF($H1709="Yes",VLOOKUP($C1709,'Provisioning Requester'!$F$3:$H$20000,3,FALSE),"-")</f>
        <v>-</v>
      </c>
      <c r="J1709" s="1" t="str">
        <f>IF(OR(D1709="SVCP", E1709="TRUE"), "No", IF(ISNA(VLOOKUP($C1709,'ProvResponder deviceId'!$A$1:$A$20000,1,FALSE)),"No","Yes"))</f>
        <v>No</v>
      </c>
      <c r="K1709" s="1" t="str">
        <f>IF($J1709="Yes",VLOOKUP($C1709,'ProvResponder deviceId'!$A$1:$C$20000,3,FALSE),"-")</f>
        <v>-</v>
      </c>
      <c r="L1709" s="1" t="str">
        <f t="shared" si="52"/>
        <v/>
      </c>
      <c r="M1709" s="1" t="str">
        <f t="shared" si="53"/>
        <v/>
      </c>
      <c r="N1709" s="1" t="str">
        <f>IF(ISBLANK($C1709),"",IF(ISNA(VLOOKUP($L1709,'result messages'!$H$3:$L$11,2,FALSE)),VLOOKUP($M1709,'result messages'!$H$3:$L$11,2,FALSE),VLOOKUP($L1709,'result messages'!$H$3:$L$11,2,FALSE)))</f>
        <v/>
      </c>
      <c r="O1709" s="1" t="str">
        <f>IF(ISBLANK($C1709),"",IF(ISNA(VLOOKUP($L1709,'result messages'!$H$3:$L$11,3,FALSE)),VLOOKUP($M1709,'result messages'!$H$3:$L$11,3,FALSE),VLOOKUP($L1709,'result messages'!$H$3:$L$11,3,FALSE)))</f>
        <v/>
      </c>
      <c r="P1709" s="1" t="str">
        <f>IF(ISBLANK($C1709),"",IF(ISNA(VLOOKUP($L1709,'result messages'!$H$3:$L$11,4,FALSE)),VLOOKUP($M1709,'result messages'!$H$3:$L$11,4,FALSE),VLOOKUP($L1709,'result messages'!$H$3:$L$11,4,FALSE)))</f>
        <v/>
      </c>
      <c r="Q1709" s="1" t="str">
        <f>IF(ISBLANK($C1709),"",IF(ISNA(VLOOKUP($L1709,'result messages'!$H$3:$L$11,5,FALSE)),VLOOKUP($M1709,'result messages'!$H$3:$L$11,5,FALSE),VLOOKUP($L1709,'result messages'!$H$3:$L$11,5,FALSE)))</f>
        <v/>
      </c>
    </row>
    <row r="1710" spans="1:17">
      <c r="A1710" s="1">
        <v>1707</v>
      </c>
      <c r="B1710" s="1"/>
      <c r="C1710" s="1"/>
      <c r="D1710" s="1"/>
      <c r="E1710" s="6"/>
      <c r="F1710" s="1"/>
      <c r="G1710" s="1" t="str">
        <f>IF(ISNA(VLOOKUP($C1710,'DTEN TCAP Linkage deviceId'!$A$1:$A$20000,1,FALSE)),"No","Yes")</f>
        <v>No</v>
      </c>
      <c r="H1710" s="1" t="str">
        <f>IF(ISNA(VLOOKUP($C1710,'Provisioning Requester'!$F$3:$H$20000,2,FALSE)),"No","Yes")</f>
        <v>No</v>
      </c>
      <c r="I1710" s="1" t="str">
        <f>IF($H1710="Yes",VLOOKUP($C1710,'Provisioning Requester'!$F$3:$H$20000,3,FALSE),"-")</f>
        <v>-</v>
      </c>
      <c r="J1710" s="1" t="str">
        <f>IF(OR(D1710="SVCP", E1710="TRUE"), "No", IF(ISNA(VLOOKUP($C1710,'ProvResponder deviceId'!$A$1:$A$20000,1,FALSE)),"No","Yes"))</f>
        <v>No</v>
      </c>
      <c r="K1710" s="1" t="str">
        <f>IF($J1710="Yes",VLOOKUP($C1710,'ProvResponder deviceId'!$A$1:$C$20000,3,FALSE),"-")</f>
        <v>-</v>
      </c>
      <c r="L1710" s="1" t="str">
        <f t="shared" si="52"/>
        <v/>
      </c>
      <c r="M1710" s="1" t="str">
        <f t="shared" si="53"/>
        <v/>
      </c>
      <c r="N1710" s="1" t="str">
        <f>IF(ISBLANK($C1710),"",IF(ISNA(VLOOKUP($L1710,'result messages'!$H$3:$L$11,2,FALSE)),VLOOKUP($M1710,'result messages'!$H$3:$L$11,2,FALSE),VLOOKUP($L1710,'result messages'!$H$3:$L$11,2,FALSE)))</f>
        <v/>
      </c>
      <c r="O1710" s="1" t="str">
        <f>IF(ISBLANK($C1710),"",IF(ISNA(VLOOKUP($L1710,'result messages'!$H$3:$L$11,3,FALSE)),VLOOKUP($M1710,'result messages'!$H$3:$L$11,3,FALSE),VLOOKUP($L1710,'result messages'!$H$3:$L$11,3,FALSE)))</f>
        <v/>
      </c>
      <c r="P1710" s="1" t="str">
        <f>IF(ISBLANK($C1710),"",IF(ISNA(VLOOKUP($L1710,'result messages'!$H$3:$L$11,4,FALSE)),VLOOKUP($M1710,'result messages'!$H$3:$L$11,4,FALSE),VLOOKUP($L1710,'result messages'!$H$3:$L$11,4,FALSE)))</f>
        <v/>
      </c>
      <c r="Q1710" s="1" t="str">
        <f>IF(ISBLANK($C1710),"",IF(ISNA(VLOOKUP($L1710,'result messages'!$H$3:$L$11,5,FALSE)),VLOOKUP($M1710,'result messages'!$H$3:$L$11,5,FALSE),VLOOKUP($L1710,'result messages'!$H$3:$L$11,5,FALSE)))</f>
        <v/>
      </c>
    </row>
    <row r="1711" spans="1:17">
      <c r="A1711" s="1">
        <v>1708</v>
      </c>
      <c r="B1711" s="1"/>
      <c r="C1711" s="1"/>
      <c r="D1711" s="1"/>
      <c r="E1711" s="6"/>
      <c r="F1711" s="1"/>
      <c r="G1711" s="1" t="str">
        <f>IF(ISNA(VLOOKUP($C1711,'DTEN TCAP Linkage deviceId'!$A$1:$A$20000,1,FALSE)),"No","Yes")</f>
        <v>No</v>
      </c>
      <c r="H1711" s="1" t="str">
        <f>IF(ISNA(VLOOKUP($C1711,'Provisioning Requester'!$F$3:$H$20000,2,FALSE)),"No","Yes")</f>
        <v>No</v>
      </c>
      <c r="I1711" s="1" t="str">
        <f>IF($H1711="Yes",VLOOKUP($C1711,'Provisioning Requester'!$F$3:$H$20000,3,FALSE),"-")</f>
        <v>-</v>
      </c>
      <c r="J1711" s="1" t="str">
        <f>IF(OR(D1711="SVCP", E1711="TRUE"), "No", IF(ISNA(VLOOKUP($C1711,'ProvResponder deviceId'!$A$1:$A$20000,1,FALSE)),"No","Yes"))</f>
        <v>No</v>
      </c>
      <c r="K1711" s="1" t="str">
        <f>IF($J1711="Yes",VLOOKUP($C1711,'ProvResponder deviceId'!$A$1:$C$20000,3,FALSE),"-")</f>
        <v>-</v>
      </c>
      <c r="L1711" s="1" t="str">
        <f t="shared" si="52"/>
        <v/>
      </c>
      <c r="M1711" s="1" t="str">
        <f t="shared" si="53"/>
        <v/>
      </c>
      <c r="N1711" s="1" t="str">
        <f>IF(ISBLANK($C1711),"",IF(ISNA(VLOOKUP($L1711,'result messages'!$H$3:$L$11,2,FALSE)),VLOOKUP($M1711,'result messages'!$H$3:$L$11,2,FALSE),VLOOKUP($L1711,'result messages'!$H$3:$L$11,2,FALSE)))</f>
        <v/>
      </c>
      <c r="O1711" s="1" t="str">
        <f>IF(ISBLANK($C1711),"",IF(ISNA(VLOOKUP($L1711,'result messages'!$H$3:$L$11,3,FALSE)),VLOOKUP($M1711,'result messages'!$H$3:$L$11,3,FALSE),VLOOKUP($L1711,'result messages'!$H$3:$L$11,3,FALSE)))</f>
        <v/>
      </c>
      <c r="P1711" s="1" t="str">
        <f>IF(ISBLANK($C1711),"",IF(ISNA(VLOOKUP($L1711,'result messages'!$H$3:$L$11,4,FALSE)),VLOOKUP($M1711,'result messages'!$H$3:$L$11,4,FALSE),VLOOKUP($L1711,'result messages'!$H$3:$L$11,4,FALSE)))</f>
        <v/>
      </c>
      <c r="Q1711" s="1" t="str">
        <f>IF(ISBLANK($C1711),"",IF(ISNA(VLOOKUP($L1711,'result messages'!$H$3:$L$11,5,FALSE)),VLOOKUP($M1711,'result messages'!$H$3:$L$11,5,FALSE),VLOOKUP($L1711,'result messages'!$H$3:$L$11,5,FALSE)))</f>
        <v/>
      </c>
    </row>
    <row r="1712" spans="1:17">
      <c r="A1712" s="1">
        <v>1709</v>
      </c>
      <c r="B1712" s="1"/>
      <c r="C1712" s="1"/>
      <c r="D1712" s="1"/>
      <c r="E1712" s="6"/>
      <c r="F1712" s="1"/>
      <c r="G1712" s="1" t="str">
        <f>IF(ISNA(VLOOKUP($C1712,'DTEN TCAP Linkage deviceId'!$A$1:$A$20000,1,FALSE)),"No","Yes")</f>
        <v>No</v>
      </c>
      <c r="H1712" s="1" t="str">
        <f>IF(ISNA(VLOOKUP($C1712,'Provisioning Requester'!$F$3:$H$20000,2,FALSE)),"No","Yes")</f>
        <v>No</v>
      </c>
      <c r="I1712" s="1" t="str">
        <f>IF($H1712="Yes",VLOOKUP($C1712,'Provisioning Requester'!$F$3:$H$20000,3,FALSE),"-")</f>
        <v>-</v>
      </c>
      <c r="J1712" s="1" t="str">
        <f>IF(OR(D1712="SVCP", E1712="TRUE"), "No", IF(ISNA(VLOOKUP($C1712,'ProvResponder deviceId'!$A$1:$A$20000,1,FALSE)),"No","Yes"))</f>
        <v>No</v>
      </c>
      <c r="K1712" s="1" t="str">
        <f>IF($J1712="Yes",VLOOKUP($C1712,'ProvResponder deviceId'!$A$1:$C$20000,3,FALSE),"-")</f>
        <v>-</v>
      </c>
      <c r="L1712" s="1" t="str">
        <f t="shared" si="52"/>
        <v/>
      </c>
      <c r="M1712" s="1" t="str">
        <f t="shared" si="53"/>
        <v/>
      </c>
      <c r="N1712" s="1" t="str">
        <f>IF(ISBLANK($C1712),"",IF(ISNA(VLOOKUP($L1712,'result messages'!$H$3:$L$11,2,FALSE)),VLOOKUP($M1712,'result messages'!$H$3:$L$11,2,FALSE),VLOOKUP($L1712,'result messages'!$H$3:$L$11,2,FALSE)))</f>
        <v/>
      </c>
      <c r="O1712" s="1" t="str">
        <f>IF(ISBLANK($C1712),"",IF(ISNA(VLOOKUP($L1712,'result messages'!$H$3:$L$11,3,FALSE)),VLOOKUP($M1712,'result messages'!$H$3:$L$11,3,FALSE),VLOOKUP($L1712,'result messages'!$H$3:$L$11,3,FALSE)))</f>
        <v/>
      </c>
      <c r="P1712" s="1" t="str">
        <f>IF(ISBLANK($C1712),"",IF(ISNA(VLOOKUP($L1712,'result messages'!$H$3:$L$11,4,FALSE)),VLOOKUP($M1712,'result messages'!$H$3:$L$11,4,FALSE),VLOOKUP($L1712,'result messages'!$H$3:$L$11,4,FALSE)))</f>
        <v/>
      </c>
      <c r="Q1712" s="1" t="str">
        <f>IF(ISBLANK($C1712),"",IF(ISNA(VLOOKUP($L1712,'result messages'!$H$3:$L$11,5,FALSE)),VLOOKUP($M1712,'result messages'!$H$3:$L$11,5,FALSE),VLOOKUP($L1712,'result messages'!$H$3:$L$11,5,FALSE)))</f>
        <v/>
      </c>
    </row>
    <row r="1713" spans="1:17">
      <c r="A1713" s="1">
        <v>1710</v>
      </c>
      <c r="B1713" s="1"/>
      <c r="C1713" s="1"/>
      <c r="D1713" s="1"/>
      <c r="E1713" s="6"/>
      <c r="F1713" s="1"/>
      <c r="G1713" s="1" t="str">
        <f>IF(ISNA(VLOOKUP($C1713,'DTEN TCAP Linkage deviceId'!$A$1:$A$20000,1,FALSE)),"No","Yes")</f>
        <v>No</v>
      </c>
      <c r="H1713" s="1" t="str">
        <f>IF(ISNA(VLOOKUP($C1713,'Provisioning Requester'!$F$3:$H$20000,2,FALSE)),"No","Yes")</f>
        <v>No</v>
      </c>
      <c r="I1713" s="1" t="str">
        <f>IF($H1713="Yes",VLOOKUP($C1713,'Provisioning Requester'!$F$3:$H$20000,3,FALSE),"-")</f>
        <v>-</v>
      </c>
      <c r="J1713" s="1" t="str">
        <f>IF(OR(D1713="SVCP", E1713="TRUE"), "No", IF(ISNA(VLOOKUP($C1713,'ProvResponder deviceId'!$A$1:$A$20000,1,FALSE)),"No","Yes"))</f>
        <v>No</v>
      </c>
      <c r="K1713" s="1" t="str">
        <f>IF($J1713="Yes",VLOOKUP($C1713,'ProvResponder deviceId'!$A$1:$C$20000,3,FALSE),"-")</f>
        <v>-</v>
      </c>
      <c r="L1713" s="1" t="str">
        <f t="shared" si="52"/>
        <v/>
      </c>
      <c r="M1713" s="1" t="str">
        <f t="shared" si="53"/>
        <v/>
      </c>
      <c r="N1713" s="1" t="str">
        <f>IF(ISBLANK($C1713),"",IF(ISNA(VLOOKUP($L1713,'result messages'!$H$3:$L$11,2,FALSE)),VLOOKUP($M1713,'result messages'!$H$3:$L$11,2,FALSE),VLOOKUP($L1713,'result messages'!$H$3:$L$11,2,FALSE)))</f>
        <v/>
      </c>
      <c r="O1713" s="1" t="str">
        <f>IF(ISBLANK($C1713),"",IF(ISNA(VLOOKUP($L1713,'result messages'!$H$3:$L$11,3,FALSE)),VLOOKUP($M1713,'result messages'!$H$3:$L$11,3,FALSE),VLOOKUP($L1713,'result messages'!$H$3:$L$11,3,FALSE)))</f>
        <v/>
      </c>
      <c r="P1713" s="1" t="str">
        <f>IF(ISBLANK($C1713),"",IF(ISNA(VLOOKUP($L1713,'result messages'!$H$3:$L$11,4,FALSE)),VLOOKUP($M1713,'result messages'!$H$3:$L$11,4,FALSE),VLOOKUP($L1713,'result messages'!$H$3:$L$11,4,FALSE)))</f>
        <v/>
      </c>
      <c r="Q1713" s="1" t="str">
        <f>IF(ISBLANK($C1713),"",IF(ISNA(VLOOKUP($L1713,'result messages'!$H$3:$L$11,5,FALSE)),VLOOKUP($M1713,'result messages'!$H$3:$L$11,5,FALSE),VLOOKUP($L1713,'result messages'!$H$3:$L$11,5,FALSE)))</f>
        <v/>
      </c>
    </row>
    <row r="1714" spans="1:17">
      <c r="A1714" s="1">
        <v>1711</v>
      </c>
      <c r="B1714" s="1"/>
      <c r="C1714" s="1"/>
      <c r="D1714" s="1"/>
      <c r="E1714" s="6"/>
      <c r="F1714" s="1"/>
      <c r="G1714" s="1" t="str">
        <f>IF(ISNA(VLOOKUP($C1714,'DTEN TCAP Linkage deviceId'!$A$1:$A$20000,1,FALSE)),"No","Yes")</f>
        <v>No</v>
      </c>
      <c r="H1714" s="1" t="str">
        <f>IF(ISNA(VLOOKUP($C1714,'Provisioning Requester'!$F$3:$H$20000,2,FALSE)),"No","Yes")</f>
        <v>No</v>
      </c>
      <c r="I1714" s="1" t="str">
        <f>IF($H1714="Yes",VLOOKUP($C1714,'Provisioning Requester'!$F$3:$H$20000,3,FALSE),"-")</f>
        <v>-</v>
      </c>
      <c r="J1714" s="1" t="str">
        <f>IF(OR(D1714="SVCP", E1714="TRUE"), "No", IF(ISNA(VLOOKUP($C1714,'ProvResponder deviceId'!$A$1:$A$20000,1,FALSE)),"No","Yes"))</f>
        <v>No</v>
      </c>
      <c r="K1714" s="1" t="str">
        <f>IF($J1714="Yes",VLOOKUP($C1714,'ProvResponder deviceId'!$A$1:$C$20000,3,FALSE),"-")</f>
        <v>-</v>
      </c>
      <c r="L1714" s="1" t="str">
        <f t="shared" si="52"/>
        <v/>
      </c>
      <c r="M1714" s="1" t="str">
        <f t="shared" si="53"/>
        <v/>
      </c>
      <c r="N1714" s="1" t="str">
        <f>IF(ISBLANK($C1714),"",IF(ISNA(VLOOKUP($L1714,'result messages'!$H$3:$L$11,2,FALSE)),VLOOKUP($M1714,'result messages'!$H$3:$L$11,2,FALSE),VLOOKUP($L1714,'result messages'!$H$3:$L$11,2,FALSE)))</f>
        <v/>
      </c>
      <c r="O1714" s="1" t="str">
        <f>IF(ISBLANK($C1714),"",IF(ISNA(VLOOKUP($L1714,'result messages'!$H$3:$L$11,3,FALSE)),VLOOKUP($M1714,'result messages'!$H$3:$L$11,3,FALSE),VLOOKUP($L1714,'result messages'!$H$3:$L$11,3,FALSE)))</f>
        <v/>
      </c>
      <c r="P1714" s="1" t="str">
        <f>IF(ISBLANK($C1714),"",IF(ISNA(VLOOKUP($L1714,'result messages'!$H$3:$L$11,4,FALSE)),VLOOKUP($M1714,'result messages'!$H$3:$L$11,4,FALSE),VLOOKUP($L1714,'result messages'!$H$3:$L$11,4,FALSE)))</f>
        <v/>
      </c>
      <c r="Q1714" s="1" t="str">
        <f>IF(ISBLANK($C1714),"",IF(ISNA(VLOOKUP($L1714,'result messages'!$H$3:$L$11,5,FALSE)),VLOOKUP($M1714,'result messages'!$H$3:$L$11,5,FALSE),VLOOKUP($L1714,'result messages'!$H$3:$L$11,5,FALSE)))</f>
        <v/>
      </c>
    </row>
    <row r="1715" spans="1:17">
      <c r="A1715" s="1">
        <v>1712</v>
      </c>
      <c r="B1715" s="1"/>
      <c r="C1715" s="1"/>
      <c r="D1715" s="1"/>
      <c r="E1715" s="6"/>
      <c r="F1715" s="1"/>
      <c r="G1715" s="1" t="str">
        <f>IF(ISNA(VLOOKUP($C1715,'DTEN TCAP Linkage deviceId'!$A$1:$A$20000,1,FALSE)),"No","Yes")</f>
        <v>No</v>
      </c>
      <c r="H1715" s="1" t="str">
        <f>IF(ISNA(VLOOKUP($C1715,'Provisioning Requester'!$F$3:$H$20000,2,FALSE)),"No","Yes")</f>
        <v>No</v>
      </c>
      <c r="I1715" s="1" t="str">
        <f>IF($H1715="Yes",VLOOKUP($C1715,'Provisioning Requester'!$F$3:$H$20000,3,FALSE),"-")</f>
        <v>-</v>
      </c>
      <c r="J1715" s="1" t="str">
        <f>IF(OR(D1715="SVCP", E1715="TRUE"), "No", IF(ISNA(VLOOKUP($C1715,'ProvResponder deviceId'!$A$1:$A$20000,1,FALSE)),"No","Yes"))</f>
        <v>No</v>
      </c>
      <c r="K1715" s="1" t="str">
        <f>IF($J1715="Yes",VLOOKUP($C1715,'ProvResponder deviceId'!$A$1:$C$20000,3,FALSE),"-")</f>
        <v>-</v>
      </c>
      <c r="L1715" s="1" t="str">
        <f t="shared" si="52"/>
        <v/>
      </c>
      <c r="M1715" s="1" t="str">
        <f t="shared" si="53"/>
        <v/>
      </c>
      <c r="N1715" s="1" t="str">
        <f>IF(ISBLANK($C1715),"",IF(ISNA(VLOOKUP($L1715,'result messages'!$H$3:$L$11,2,FALSE)),VLOOKUP($M1715,'result messages'!$H$3:$L$11,2,FALSE),VLOOKUP($L1715,'result messages'!$H$3:$L$11,2,FALSE)))</f>
        <v/>
      </c>
      <c r="O1715" s="1" t="str">
        <f>IF(ISBLANK($C1715),"",IF(ISNA(VLOOKUP($L1715,'result messages'!$H$3:$L$11,3,FALSE)),VLOOKUP($M1715,'result messages'!$H$3:$L$11,3,FALSE),VLOOKUP($L1715,'result messages'!$H$3:$L$11,3,FALSE)))</f>
        <v/>
      </c>
      <c r="P1715" s="1" t="str">
        <f>IF(ISBLANK($C1715),"",IF(ISNA(VLOOKUP($L1715,'result messages'!$H$3:$L$11,4,FALSE)),VLOOKUP($M1715,'result messages'!$H$3:$L$11,4,FALSE),VLOOKUP($L1715,'result messages'!$H$3:$L$11,4,FALSE)))</f>
        <v/>
      </c>
      <c r="Q1715" s="1" t="str">
        <f>IF(ISBLANK($C1715),"",IF(ISNA(VLOOKUP($L1715,'result messages'!$H$3:$L$11,5,FALSE)),VLOOKUP($M1715,'result messages'!$H$3:$L$11,5,FALSE),VLOOKUP($L1715,'result messages'!$H$3:$L$11,5,FALSE)))</f>
        <v/>
      </c>
    </row>
    <row r="1716" spans="1:17">
      <c r="A1716" s="1">
        <v>1713</v>
      </c>
      <c r="B1716" s="1"/>
      <c r="C1716" s="1"/>
      <c r="D1716" s="1"/>
      <c r="E1716" s="6"/>
      <c r="F1716" s="1"/>
      <c r="G1716" s="1" t="str">
        <f>IF(ISNA(VLOOKUP($C1716,'DTEN TCAP Linkage deviceId'!$A$1:$A$20000,1,FALSE)),"No","Yes")</f>
        <v>No</v>
      </c>
      <c r="H1716" s="1" t="str">
        <f>IF(ISNA(VLOOKUP($C1716,'Provisioning Requester'!$F$3:$H$20000,2,FALSE)),"No","Yes")</f>
        <v>No</v>
      </c>
      <c r="I1716" s="1" t="str">
        <f>IF($H1716="Yes",VLOOKUP($C1716,'Provisioning Requester'!$F$3:$H$20000,3,FALSE),"-")</f>
        <v>-</v>
      </c>
      <c r="J1716" s="1" t="str">
        <f>IF(OR(D1716="SVCP", E1716="TRUE"), "No", IF(ISNA(VLOOKUP($C1716,'ProvResponder deviceId'!$A$1:$A$20000,1,FALSE)),"No","Yes"))</f>
        <v>No</v>
      </c>
      <c r="K1716" s="1" t="str">
        <f>IF($J1716="Yes",VLOOKUP($C1716,'ProvResponder deviceId'!$A$1:$C$20000,3,FALSE),"-")</f>
        <v>-</v>
      </c>
      <c r="L1716" s="1" t="str">
        <f t="shared" si="52"/>
        <v/>
      </c>
      <c r="M1716" s="1" t="str">
        <f t="shared" si="53"/>
        <v/>
      </c>
      <c r="N1716" s="1" t="str">
        <f>IF(ISBLANK($C1716),"",IF(ISNA(VLOOKUP($L1716,'result messages'!$H$3:$L$11,2,FALSE)),VLOOKUP($M1716,'result messages'!$H$3:$L$11,2,FALSE),VLOOKUP($L1716,'result messages'!$H$3:$L$11,2,FALSE)))</f>
        <v/>
      </c>
      <c r="O1716" s="1" t="str">
        <f>IF(ISBLANK($C1716),"",IF(ISNA(VLOOKUP($L1716,'result messages'!$H$3:$L$11,3,FALSE)),VLOOKUP($M1716,'result messages'!$H$3:$L$11,3,FALSE),VLOOKUP($L1716,'result messages'!$H$3:$L$11,3,FALSE)))</f>
        <v/>
      </c>
      <c r="P1716" s="1" t="str">
        <f>IF(ISBLANK($C1716),"",IF(ISNA(VLOOKUP($L1716,'result messages'!$H$3:$L$11,4,FALSE)),VLOOKUP($M1716,'result messages'!$H$3:$L$11,4,FALSE),VLOOKUP($L1716,'result messages'!$H$3:$L$11,4,FALSE)))</f>
        <v/>
      </c>
      <c r="Q1716" s="1" t="str">
        <f>IF(ISBLANK($C1716),"",IF(ISNA(VLOOKUP($L1716,'result messages'!$H$3:$L$11,5,FALSE)),VLOOKUP($M1716,'result messages'!$H$3:$L$11,5,FALSE),VLOOKUP($L1716,'result messages'!$H$3:$L$11,5,FALSE)))</f>
        <v/>
      </c>
    </row>
    <row r="1717" spans="1:17">
      <c r="A1717" s="1">
        <v>1714</v>
      </c>
      <c r="B1717" s="1"/>
      <c r="C1717" s="1"/>
      <c r="D1717" s="1"/>
      <c r="E1717" s="6"/>
      <c r="F1717" s="1"/>
      <c r="G1717" s="1" t="str">
        <f>IF(ISNA(VLOOKUP($C1717,'DTEN TCAP Linkage deviceId'!$A$1:$A$20000,1,FALSE)),"No","Yes")</f>
        <v>No</v>
      </c>
      <c r="H1717" s="1" t="str">
        <f>IF(ISNA(VLOOKUP($C1717,'Provisioning Requester'!$F$3:$H$20000,2,FALSE)),"No","Yes")</f>
        <v>No</v>
      </c>
      <c r="I1717" s="1" t="str">
        <f>IF($H1717="Yes",VLOOKUP($C1717,'Provisioning Requester'!$F$3:$H$20000,3,FALSE),"-")</f>
        <v>-</v>
      </c>
      <c r="J1717" s="1" t="str">
        <f>IF(OR(D1717="SVCP", E1717="TRUE"), "No", IF(ISNA(VLOOKUP($C1717,'ProvResponder deviceId'!$A$1:$A$20000,1,FALSE)),"No","Yes"))</f>
        <v>No</v>
      </c>
      <c r="K1717" s="1" t="str">
        <f>IF($J1717="Yes",VLOOKUP($C1717,'ProvResponder deviceId'!$A$1:$C$20000,3,FALSE),"-")</f>
        <v>-</v>
      </c>
      <c r="L1717" s="1" t="str">
        <f t="shared" si="52"/>
        <v/>
      </c>
      <c r="M1717" s="1" t="str">
        <f t="shared" si="53"/>
        <v/>
      </c>
      <c r="N1717" s="1" t="str">
        <f>IF(ISBLANK($C1717),"",IF(ISNA(VLOOKUP($L1717,'result messages'!$H$3:$L$11,2,FALSE)),VLOOKUP($M1717,'result messages'!$H$3:$L$11,2,FALSE),VLOOKUP($L1717,'result messages'!$H$3:$L$11,2,FALSE)))</f>
        <v/>
      </c>
      <c r="O1717" s="1" t="str">
        <f>IF(ISBLANK($C1717),"",IF(ISNA(VLOOKUP($L1717,'result messages'!$H$3:$L$11,3,FALSE)),VLOOKUP($M1717,'result messages'!$H$3:$L$11,3,FALSE),VLOOKUP($L1717,'result messages'!$H$3:$L$11,3,FALSE)))</f>
        <v/>
      </c>
      <c r="P1717" s="1" t="str">
        <f>IF(ISBLANK($C1717),"",IF(ISNA(VLOOKUP($L1717,'result messages'!$H$3:$L$11,4,FALSE)),VLOOKUP($M1717,'result messages'!$H$3:$L$11,4,FALSE),VLOOKUP($L1717,'result messages'!$H$3:$L$11,4,FALSE)))</f>
        <v/>
      </c>
      <c r="Q1717" s="1" t="str">
        <f>IF(ISBLANK($C1717),"",IF(ISNA(VLOOKUP($L1717,'result messages'!$H$3:$L$11,5,FALSE)),VLOOKUP($M1717,'result messages'!$H$3:$L$11,5,FALSE),VLOOKUP($L1717,'result messages'!$H$3:$L$11,5,FALSE)))</f>
        <v/>
      </c>
    </row>
    <row r="1718" spans="1:17">
      <c r="A1718" s="1">
        <v>1715</v>
      </c>
      <c r="B1718" s="1"/>
      <c r="C1718" s="1"/>
      <c r="D1718" s="1"/>
      <c r="E1718" s="6"/>
      <c r="F1718" s="1"/>
      <c r="G1718" s="1" t="str">
        <f>IF(ISNA(VLOOKUP($C1718,'DTEN TCAP Linkage deviceId'!$A$1:$A$20000,1,FALSE)),"No","Yes")</f>
        <v>No</v>
      </c>
      <c r="H1718" s="1" t="str">
        <f>IF(ISNA(VLOOKUP($C1718,'Provisioning Requester'!$F$3:$H$20000,2,FALSE)),"No","Yes")</f>
        <v>No</v>
      </c>
      <c r="I1718" s="1" t="str">
        <f>IF($H1718="Yes",VLOOKUP($C1718,'Provisioning Requester'!$F$3:$H$20000,3,FALSE),"-")</f>
        <v>-</v>
      </c>
      <c r="J1718" s="1" t="str">
        <f>IF(OR(D1718="SVCP", E1718="TRUE"), "No", IF(ISNA(VLOOKUP($C1718,'ProvResponder deviceId'!$A$1:$A$20000,1,FALSE)),"No","Yes"))</f>
        <v>No</v>
      </c>
      <c r="K1718" s="1" t="str">
        <f>IF($J1718="Yes",VLOOKUP($C1718,'ProvResponder deviceId'!$A$1:$C$20000,3,FALSE),"-")</f>
        <v>-</v>
      </c>
      <c r="L1718" s="1" t="str">
        <f t="shared" si="52"/>
        <v/>
      </c>
      <c r="M1718" s="1" t="str">
        <f t="shared" si="53"/>
        <v/>
      </c>
      <c r="N1718" s="1" t="str">
        <f>IF(ISBLANK($C1718),"",IF(ISNA(VLOOKUP($L1718,'result messages'!$H$3:$L$11,2,FALSE)),VLOOKUP($M1718,'result messages'!$H$3:$L$11,2,FALSE),VLOOKUP($L1718,'result messages'!$H$3:$L$11,2,FALSE)))</f>
        <v/>
      </c>
      <c r="O1718" s="1" t="str">
        <f>IF(ISBLANK($C1718),"",IF(ISNA(VLOOKUP($L1718,'result messages'!$H$3:$L$11,3,FALSE)),VLOOKUP($M1718,'result messages'!$H$3:$L$11,3,FALSE),VLOOKUP($L1718,'result messages'!$H$3:$L$11,3,FALSE)))</f>
        <v/>
      </c>
      <c r="P1718" s="1" t="str">
        <f>IF(ISBLANK($C1718),"",IF(ISNA(VLOOKUP($L1718,'result messages'!$H$3:$L$11,4,FALSE)),VLOOKUP($M1718,'result messages'!$H$3:$L$11,4,FALSE),VLOOKUP($L1718,'result messages'!$H$3:$L$11,4,FALSE)))</f>
        <v/>
      </c>
      <c r="Q1718" s="1" t="str">
        <f>IF(ISBLANK($C1718),"",IF(ISNA(VLOOKUP($L1718,'result messages'!$H$3:$L$11,5,FALSE)),VLOOKUP($M1718,'result messages'!$H$3:$L$11,5,FALSE),VLOOKUP($L1718,'result messages'!$H$3:$L$11,5,FALSE)))</f>
        <v/>
      </c>
    </row>
    <row r="1719" spans="1:17">
      <c r="A1719" s="1">
        <v>1716</v>
      </c>
      <c r="B1719" s="1"/>
      <c r="C1719" s="1"/>
      <c r="D1719" s="1"/>
      <c r="E1719" s="6"/>
      <c r="F1719" s="1"/>
      <c r="G1719" s="1" t="str">
        <f>IF(ISNA(VLOOKUP($C1719,'DTEN TCAP Linkage deviceId'!$A$1:$A$20000,1,FALSE)),"No","Yes")</f>
        <v>No</v>
      </c>
      <c r="H1719" s="1" t="str">
        <f>IF(ISNA(VLOOKUP($C1719,'Provisioning Requester'!$F$3:$H$20000,2,FALSE)),"No","Yes")</f>
        <v>No</v>
      </c>
      <c r="I1719" s="1" t="str">
        <f>IF($H1719="Yes",VLOOKUP($C1719,'Provisioning Requester'!$F$3:$H$20000,3,FALSE),"-")</f>
        <v>-</v>
      </c>
      <c r="J1719" s="1" t="str">
        <f>IF(OR(D1719="SVCP", E1719="TRUE"), "No", IF(ISNA(VLOOKUP($C1719,'ProvResponder deviceId'!$A$1:$A$20000,1,FALSE)),"No","Yes"))</f>
        <v>No</v>
      </c>
      <c r="K1719" s="1" t="str">
        <f>IF($J1719="Yes",VLOOKUP($C1719,'ProvResponder deviceId'!$A$1:$C$20000,3,FALSE),"-")</f>
        <v>-</v>
      </c>
      <c r="L1719" s="1" t="str">
        <f t="shared" si="52"/>
        <v/>
      </c>
      <c r="M1719" s="1" t="str">
        <f t="shared" si="53"/>
        <v/>
      </c>
      <c r="N1719" s="1" t="str">
        <f>IF(ISBLANK($C1719),"",IF(ISNA(VLOOKUP($L1719,'result messages'!$H$3:$L$11,2,FALSE)),VLOOKUP($M1719,'result messages'!$H$3:$L$11,2,FALSE),VLOOKUP($L1719,'result messages'!$H$3:$L$11,2,FALSE)))</f>
        <v/>
      </c>
      <c r="O1719" s="1" t="str">
        <f>IF(ISBLANK($C1719),"",IF(ISNA(VLOOKUP($L1719,'result messages'!$H$3:$L$11,3,FALSE)),VLOOKUP($M1719,'result messages'!$H$3:$L$11,3,FALSE),VLOOKUP($L1719,'result messages'!$H$3:$L$11,3,FALSE)))</f>
        <v/>
      </c>
      <c r="P1719" s="1" t="str">
        <f>IF(ISBLANK($C1719),"",IF(ISNA(VLOOKUP($L1719,'result messages'!$H$3:$L$11,4,FALSE)),VLOOKUP($M1719,'result messages'!$H$3:$L$11,4,FALSE),VLOOKUP($L1719,'result messages'!$H$3:$L$11,4,FALSE)))</f>
        <v/>
      </c>
      <c r="Q1719" s="1" t="str">
        <f>IF(ISBLANK($C1719),"",IF(ISNA(VLOOKUP($L1719,'result messages'!$H$3:$L$11,5,FALSE)),VLOOKUP($M1719,'result messages'!$H$3:$L$11,5,FALSE),VLOOKUP($L1719,'result messages'!$H$3:$L$11,5,FALSE)))</f>
        <v/>
      </c>
    </row>
    <row r="1720" spans="1:17">
      <c r="A1720" s="1">
        <v>1717</v>
      </c>
      <c r="B1720" s="1"/>
      <c r="C1720" s="1"/>
      <c r="D1720" s="1"/>
      <c r="E1720" s="6"/>
      <c r="F1720" s="1"/>
      <c r="G1720" s="1" t="str">
        <f>IF(ISNA(VLOOKUP($C1720,'DTEN TCAP Linkage deviceId'!$A$1:$A$20000,1,FALSE)),"No","Yes")</f>
        <v>No</v>
      </c>
      <c r="H1720" s="1" t="str">
        <f>IF(ISNA(VLOOKUP($C1720,'Provisioning Requester'!$F$3:$H$20000,2,FALSE)),"No","Yes")</f>
        <v>No</v>
      </c>
      <c r="I1720" s="1" t="str">
        <f>IF($H1720="Yes",VLOOKUP($C1720,'Provisioning Requester'!$F$3:$H$20000,3,FALSE),"-")</f>
        <v>-</v>
      </c>
      <c r="J1720" s="1" t="str">
        <f>IF(OR(D1720="SVCP", E1720="TRUE"), "No", IF(ISNA(VLOOKUP($C1720,'ProvResponder deviceId'!$A$1:$A$20000,1,FALSE)),"No","Yes"))</f>
        <v>No</v>
      </c>
      <c r="K1720" s="1" t="str">
        <f>IF($J1720="Yes",VLOOKUP($C1720,'ProvResponder deviceId'!$A$1:$C$20000,3,FALSE),"-")</f>
        <v>-</v>
      </c>
      <c r="L1720" s="1" t="str">
        <f t="shared" si="52"/>
        <v/>
      </c>
      <c r="M1720" s="1" t="str">
        <f t="shared" si="53"/>
        <v/>
      </c>
      <c r="N1720" s="1" t="str">
        <f>IF(ISBLANK($C1720),"",IF(ISNA(VLOOKUP($L1720,'result messages'!$H$3:$L$11,2,FALSE)),VLOOKUP($M1720,'result messages'!$H$3:$L$11,2,FALSE),VLOOKUP($L1720,'result messages'!$H$3:$L$11,2,FALSE)))</f>
        <v/>
      </c>
      <c r="O1720" s="1" t="str">
        <f>IF(ISBLANK($C1720),"",IF(ISNA(VLOOKUP($L1720,'result messages'!$H$3:$L$11,3,FALSE)),VLOOKUP($M1720,'result messages'!$H$3:$L$11,3,FALSE),VLOOKUP($L1720,'result messages'!$H$3:$L$11,3,FALSE)))</f>
        <v/>
      </c>
      <c r="P1720" s="1" t="str">
        <f>IF(ISBLANK($C1720),"",IF(ISNA(VLOOKUP($L1720,'result messages'!$H$3:$L$11,4,FALSE)),VLOOKUP($M1720,'result messages'!$H$3:$L$11,4,FALSE),VLOOKUP($L1720,'result messages'!$H$3:$L$11,4,FALSE)))</f>
        <v/>
      </c>
      <c r="Q1720" s="1" t="str">
        <f>IF(ISBLANK($C1720),"",IF(ISNA(VLOOKUP($L1720,'result messages'!$H$3:$L$11,5,FALSE)),VLOOKUP($M1720,'result messages'!$H$3:$L$11,5,FALSE),VLOOKUP($L1720,'result messages'!$H$3:$L$11,5,FALSE)))</f>
        <v/>
      </c>
    </row>
    <row r="1721" spans="1:17">
      <c r="A1721" s="1">
        <v>1718</v>
      </c>
      <c r="B1721" s="1"/>
      <c r="C1721" s="1"/>
      <c r="D1721" s="1"/>
      <c r="E1721" s="6"/>
      <c r="F1721" s="1"/>
      <c r="G1721" s="1" t="str">
        <f>IF(ISNA(VLOOKUP($C1721,'DTEN TCAP Linkage deviceId'!$A$1:$A$20000,1,FALSE)),"No","Yes")</f>
        <v>No</v>
      </c>
      <c r="H1721" s="1" t="str">
        <f>IF(ISNA(VLOOKUP($C1721,'Provisioning Requester'!$F$3:$H$20000,2,FALSE)),"No","Yes")</f>
        <v>No</v>
      </c>
      <c r="I1721" s="1" t="str">
        <f>IF($H1721="Yes",VLOOKUP($C1721,'Provisioning Requester'!$F$3:$H$20000,3,FALSE),"-")</f>
        <v>-</v>
      </c>
      <c r="J1721" s="1" t="str">
        <f>IF(OR(D1721="SVCP", E1721="TRUE"), "No", IF(ISNA(VLOOKUP($C1721,'ProvResponder deviceId'!$A$1:$A$20000,1,FALSE)),"No","Yes"))</f>
        <v>No</v>
      </c>
      <c r="K1721" s="1" t="str">
        <f>IF($J1721="Yes",VLOOKUP($C1721,'ProvResponder deviceId'!$A$1:$C$20000,3,FALSE),"-")</f>
        <v>-</v>
      </c>
      <c r="L1721" s="1" t="str">
        <f t="shared" si="52"/>
        <v/>
      </c>
      <c r="M1721" s="1" t="str">
        <f t="shared" si="53"/>
        <v/>
      </c>
      <c r="N1721" s="1" t="str">
        <f>IF(ISBLANK($C1721),"",IF(ISNA(VLOOKUP($L1721,'result messages'!$H$3:$L$11,2,FALSE)),VLOOKUP($M1721,'result messages'!$H$3:$L$11,2,FALSE),VLOOKUP($L1721,'result messages'!$H$3:$L$11,2,FALSE)))</f>
        <v/>
      </c>
      <c r="O1721" s="1" t="str">
        <f>IF(ISBLANK($C1721),"",IF(ISNA(VLOOKUP($L1721,'result messages'!$H$3:$L$11,3,FALSE)),VLOOKUP($M1721,'result messages'!$H$3:$L$11,3,FALSE),VLOOKUP($L1721,'result messages'!$H$3:$L$11,3,FALSE)))</f>
        <v/>
      </c>
      <c r="P1721" s="1" t="str">
        <f>IF(ISBLANK($C1721),"",IF(ISNA(VLOOKUP($L1721,'result messages'!$H$3:$L$11,4,FALSE)),VLOOKUP($M1721,'result messages'!$H$3:$L$11,4,FALSE),VLOOKUP($L1721,'result messages'!$H$3:$L$11,4,FALSE)))</f>
        <v/>
      </c>
      <c r="Q1721" s="1" t="str">
        <f>IF(ISBLANK($C1721),"",IF(ISNA(VLOOKUP($L1721,'result messages'!$H$3:$L$11,5,FALSE)),VLOOKUP($M1721,'result messages'!$H$3:$L$11,5,FALSE),VLOOKUP($L1721,'result messages'!$H$3:$L$11,5,FALSE)))</f>
        <v/>
      </c>
    </row>
    <row r="1722" spans="1:17">
      <c r="A1722" s="1">
        <v>1719</v>
      </c>
      <c r="B1722" s="1"/>
      <c r="C1722" s="1"/>
      <c r="D1722" s="1"/>
      <c r="E1722" s="6"/>
      <c r="F1722" s="1"/>
      <c r="G1722" s="1" t="str">
        <f>IF(ISNA(VLOOKUP($C1722,'DTEN TCAP Linkage deviceId'!$A$1:$A$20000,1,FALSE)),"No","Yes")</f>
        <v>No</v>
      </c>
      <c r="H1722" s="1" t="str">
        <f>IF(ISNA(VLOOKUP($C1722,'Provisioning Requester'!$F$3:$H$20000,2,FALSE)),"No","Yes")</f>
        <v>No</v>
      </c>
      <c r="I1722" s="1" t="str">
        <f>IF($H1722="Yes",VLOOKUP($C1722,'Provisioning Requester'!$F$3:$H$20000,3,FALSE),"-")</f>
        <v>-</v>
      </c>
      <c r="J1722" s="1" t="str">
        <f>IF(OR(D1722="SVCP", E1722="TRUE"), "No", IF(ISNA(VLOOKUP($C1722,'ProvResponder deviceId'!$A$1:$A$20000,1,FALSE)),"No","Yes"))</f>
        <v>No</v>
      </c>
      <c r="K1722" s="1" t="str">
        <f>IF($J1722="Yes",VLOOKUP($C1722,'ProvResponder deviceId'!$A$1:$C$20000,3,FALSE),"-")</f>
        <v>-</v>
      </c>
      <c r="L1722" s="1" t="str">
        <f t="shared" si="52"/>
        <v/>
      </c>
      <c r="M1722" s="1" t="str">
        <f t="shared" si="53"/>
        <v/>
      </c>
      <c r="N1722" s="1" t="str">
        <f>IF(ISBLANK($C1722),"",IF(ISNA(VLOOKUP($L1722,'result messages'!$H$3:$L$11,2,FALSE)),VLOOKUP($M1722,'result messages'!$H$3:$L$11,2,FALSE),VLOOKUP($L1722,'result messages'!$H$3:$L$11,2,FALSE)))</f>
        <v/>
      </c>
      <c r="O1722" s="1" t="str">
        <f>IF(ISBLANK($C1722),"",IF(ISNA(VLOOKUP($L1722,'result messages'!$H$3:$L$11,3,FALSE)),VLOOKUP($M1722,'result messages'!$H$3:$L$11,3,FALSE),VLOOKUP($L1722,'result messages'!$H$3:$L$11,3,FALSE)))</f>
        <v/>
      </c>
      <c r="P1722" s="1" t="str">
        <f>IF(ISBLANK($C1722),"",IF(ISNA(VLOOKUP($L1722,'result messages'!$H$3:$L$11,4,FALSE)),VLOOKUP($M1722,'result messages'!$H$3:$L$11,4,FALSE),VLOOKUP($L1722,'result messages'!$H$3:$L$11,4,FALSE)))</f>
        <v/>
      </c>
      <c r="Q1722" s="1" t="str">
        <f>IF(ISBLANK($C1722),"",IF(ISNA(VLOOKUP($L1722,'result messages'!$H$3:$L$11,5,FALSE)),VLOOKUP($M1722,'result messages'!$H$3:$L$11,5,FALSE),VLOOKUP($L1722,'result messages'!$H$3:$L$11,5,FALSE)))</f>
        <v/>
      </c>
    </row>
    <row r="1723" spans="1:17">
      <c r="A1723" s="1">
        <v>1720</v>
      </c>
      <c r="B1723" s="1"/>
      <c r="C1723" s="1"/>
      <c r="D1723" s="1"/>
      <c r="E1723" s="6"/>
      <c r="F1723" s="1"/>
      <c r="G1723" s="1" t="str">
        <f>IF(ISNA(VLOOKUP($C1723,'DTEN TCAP Linkage deviceId'!$A$1:$A$20000,1,FALSE)),"No","Yes")</f>
        <v>No</v>
      </c>
      <c r="H1723" s="1" t="str">
        <f>IF(ISNA(VLOOKUP($C1723,'Provisioning Requester'!$F$3:$H$20000,2,FALSE)),"No","Yes")</f>
        <v>No</v>
      </c>
      <c r="I1723" s="1" t="str">
        <f>IF($H1723="Yes",VLOOKUP($C1723,'Provisioning Requester'!$F$3:$H$20000,3,FALSE),"-")</f>
        <v>-</v>
      </c>
      <c r="J1723" s="1" t="str">
        <f>IF(OR(D1723="SVCP", E1723="TRUE"), "No", IF(ISNA(VLOOKUP($C1723,'ProvResponder deviceId'!$A$1:$A$20000,1,FALSE)),"No","Yes"))</f>
        <v>No</v>
      </c>
      <c r="K1723" s="1" t="str">
        <f>IF($J1723="Yes",VLOOKUP($C1723,'ProvResponder deviceId'!$A$1:$C$20000,3,FALSE),"-")</f>
        <v>-</v>
      </c>
      <c r="L1723" s="1" t="str">
        <f t="shared" si="52"/>
        <v/>
      </c>
      <c r="M1723" s="1" t="str">
        <f t="shared" si="53"/>
        <v/>
      </c>
      <c r="N1723" s="1" t="str">
        <f>IF(ISBLANK($C1723),"",IF(ISNA(VLOOKUP($L1723,'result messages'!$H$3:$L$11,2,FALSE)),VLOOKUP($M1723,'result messages'!$H$3:$L$11,2,FALSE),VLOOKUP($L1723,'result messages'!$H$3:$L$11,2,FALSE)))</f>
        <v/>
      </c>
      <c r="O1723" s="1" t="str">
        <f>IF(ISBLANK($C1723),"",IF(ISNA(VLOOKUP($L1723,'result messages'!$H$3:$L$11,3,FALSE)),VLOOKUP($M1723,'result messages'!$H$3:$L$11,3,FALSE),VLOOKUP($L1723,'result messages'!$H$3:$L$11,3,FALSE)))</f>
        <v/>
      </c>
      <c r="P1723" s="1" t="str">
        <f>IF(ISBLANK($C1723),"",IF(ISNA(VLOOKUP($L1723,'result messages'!$H$3:$L$11,4,FALSE)),VLOOKUP($M1723,'result messages'!$H$3:$L$11,4,FALSE),VLOOKUP($L1723,'result messages'!$H$3:$L$11,4,FALSE)))</f>
        <v/>
      </c>
      <c r="Q1723" s="1" t="str">
        <f>IF(ISBLANK($C1723),"",IF(ISNA(VLOOKUP($L1723,'result messages'!$H$3:$L$11,5,FALSE)),VLOOKUP($M1723,'result messages'!$H$3:$L$11,5,FALSE),VLOOKUP($L1723,'result messages'!$H$3:$L$11,5,FALSE)))</f>
        <v/>
      </c>
    </row>
    <row r="1724" spans="1:17">
      <c r="A1724" s="1">
        <v>1721</v>
      </c>
      <c r="B1724" s="1"/>
      <c r="C1724" s="1"/>
      <c r="D1724" s="1"/>
      <c r="E1724" s="6"/>
      <c r="F1724" s="1"/>
      <c r="G1724" s="1" t="str">
        <f>IF(ISNA(VLOOKUP($C1724,'DTEN TCAP Linkage deviceId'!$A$1:$A$20000,1,FALSE)),"No","Yes")</f>
        <v>No</v>
      </c>
      <c r="H1724" s="1" t="str">
        <f>IF(ISNA(VLOOKUP($C1724,'Provisioning Requester'!$F$3:$H$20000,2,FALSE)),"No","Yes")</f>
        <v>No</v>
      </c>
      <c r="I1724" s="1" t="str">
        <f>IF($H1724="Yes",VLOOKUP($C1724,'Provisioning Requester'!$F$3:$H$20000,3,FALSE),"-")</f>
        <v>-</v>
      </c>
      <c r="J1724" s="1" t="str">
        <f>IF(OR(D1724="SVCP", E1724="TRUE"), "No", IF(ISNA(VLOOKUP($C1724,'ProvResponder deviceId'!$A$1:$A$20000,1,FALSE)),"No","Yes"))</f>
        <v>No</v>
      </c>
      <c r="K1724" s="1" t="str">
        <f>IF($J1724="Yes",VLOOKUP($C1724,'ProvResponder deviceId'!$A$1:$C$20000,3,FALSE),"-")</f>
        <v>-</v>
      </c>
      <c r="L1724" s="1" t="str">
        <f t="shared" si="52"/>
        <v/>
      </c>
      <c r="M1724" s="1" t="str">
        <f t="shared" si="53"/>
        <v/>
      </c>
      <c r="N1724" s="1" t="str">
        <f>IF(ISBLANK($C1724),"",IF(ISNA(VLOOKUP($L1724,'result messages'!$H$3:$L$11,2,FALSE)),VLOOKUP($M1724,'result messages'!$H$3:$L$11,2,FALSE),VLOOKUP($L1724,'result messages'!$H$3:$L$11,2,FALSE)))</f>
        <v/>
      </c>
      <c r="O1724" s="1" t="str">
        <f>IF(ISBLANK($C1724),"",IF(ISNA(VLOOKUP($L1724,'result messages'!$H$3:$L$11,3,FALSE)),VLOOKUP($M1724,'result messages'!$H$3:$L$11,3,FALSE),VLOOKUP($L1724,'result messages'!$H$3:$L$11,3,FALSE)))</f>
        <v/>
      </c>
      <c r="P1724" s="1" t="str">
        <f>IF(ISBLANK($C1724),"",IF(ISNA(VLOOKUP($L1724,'result messages'!$H$3:$L$11,4,FALSE)),VLOOKUP($M1724,'result messages'!$H$3:$L$11,4,FALSE),VLOOKUP($L1724,'result messages'!$H$3:$L$11,4,FALSE)))</f>
        <v/>
      </c>
      <c r="Q1724" s="1" t="str">
        <f>IF(ISBLANK($C1724),"",IF(ISNA(VLOOKUP($L1724,'result messages'!$H$3:$L$11,5,FALSE)),VLOOKUP($M1724,'result messages'!$H$3:$L$11,5,FALSE),VLOOKUP($L1724,'result messages'!$H$3:$L$11,5,FALSE)))</f>
        <v/>
      </c>
    </row>
    <row r="1725" spans="1:17">
      <c r="A1725" s="1">
        <v>1722</v>
      </c>
      <c r="B1725" s="1"/>
      <c r="C1725" s="1"/>
      <c r="D1725" s="1"/>
      <c r="E1725" s="6"/>
      <c r="F1725" s="1"/>
      <c r="G1725" s="1" t="str">
        <f>IF(ISNA(VLOOKUP($C1725,'DTEN TCAP Linkage deviceId'!$A$1:$A$20000,1,FALSE)),"No","Yes")</f>
        <v>No</v>
      </c>
      <c r="H1725" s="1" t="str">
        <f>IF(ISNA(VLOOKUP($C1725,'Provisioning Requester'!$F$3:$H$20000,2,FALSE)),"No","Yes")</f>
        <v>No</v>
      </c>
      <c r="I1725" s="1" t="str">
        <f>IF($H1725="Yes",VLOOKUP($C1725,'Provisioning Requester'!$F$3:$H$20000,3,FALSE),"-")</f>
        <v>-</v>
      </c>
      <c r="J1725" s="1" t="str">
        <f>IF(OR(D1725="SVCP", E1725="TRUE"), "No", IF(ISNA(VLOOKUP($C1725,'ProvResponder deviceId'!$A$1:$A$20000,1,FALSE)),"No","Yes"))</f>
        <v>No</v>
      </c>
      <c r="K1725" s="1" t="str">
        <f>IF($J1725="Yes",VLOOKUP($C1725,'ProvResponder deviceId'!$A$1:$C$20000,3,FALSE),"-")</f>
        <v>-</v>
      </c>
      <c r="L1725" s="1" t="str">
        <f t="shared" si="52"/>
        <v/>
      </c>
      <c r="M1725" s="1" t="str">
        <f t="shared" si="53"/>
        <v/>
      </c>
      <c r="N1725" s="1" t="str">
        <f>IF(ISBLANK($C1725),"",IF(ISNA(VLOOKUP($L1725,'result messages'!$H$3:$L$11,2,FALSE)),VLOOKUP($M1725,'result messages'!$H$3:$L$11,2,FALSE),VLOOKUP($L1725,'result messages'!$H$3:$L$11,2,FALSE)))</f>
        <v/>
      </c>
      <c r="O1725" s="1" t="str">
        <f>IF(ISBLANK($C1725),"",IF(ISNA(VLOOKUP($L1725,'result messages'!$H$3:$L$11,3,FALSE)),VLOOKUP($M1725,'result messages'!$H$3:$L$11,3,FALSE),VLOOKUP($L1725,'result messages'!$H$3:$L$11,3,FALSE)))</f>
        <v/>
      </c>
      <c r="P1725" s="1" t="str">
        <f>IF(ISBLANK($C1725),"",IF(ISNA(VLOOKUP($L1725,'result messages'!$H$3:$L$11,4,FALSE)),VLOOKUP($M1725,'result messages'!$H$3:$L$11,4,FALSE),VLOOKUP($L1725,'result messages'!$H$3:$L$11,4,FALSE)))</f>
        <v/>
      </c>
      <c r="Q1725" s="1" t="str">
        <f>IF(ISBLANK($C1725),"",IF(ISNA(VLOOKUP($L1725,'result messages'!$H$3:$L$11,5,FALSE)),VLOOKUP($M1725,'result messages'!$H$3:$L$11,5,FALSE),VLOOKUP($L1725,'result messages'!$H$3:$L$11,5,FALSE)))</f>
        <v/>
      </c>
    </row>
    <row r="1726" spans="1:17">
      <c r="A1726" s="1">
        <v>1723</v>
      </c>
      <c r="B1726" s="1"/>
      <c r="C1726" s="1"/>
      <c r="D1726" s="1"/>
      <c r="E1726" s="6"/>
      <c r="F1726" s="1"/>
      <c r="G1726" s="1" t="str">
        <f>IF(ISNA(VLOOKUP($C1726,'DTEN TCAP Linkage deviceId'!$A$1:$A$20000,1,FALSE)),"No","Yes")</f>
        <v>No</v>
      </c>
      <c r="H1726" s="1" t="str">
        <f>IF(ISNA(VLOOKUP($C1726,'Provisioning Requester'!$F$3:$H$20000,2,FALSE)),"No","Yes")</f>
        <v>No</v>
      </c>
      <c r="I1726" s="1" t="str">
        <f>IF($H1726="Yes",VLOOKUP($C1726,'Provisioning Requester'!$F$3:$H$20000,3,FALSE),"-")</f>
        <v>-</v>
      </c>
      <c r="J1726" s="1" t="str">
        <f>IF(OR(D1726="SVCP", E1726="TRUE"), "No", IF(ISNA(VLOOKUP($C1726,'ProvResponder deviceId'!$A$1:$A$20000,1,FALSE)),"No","Yes"))</f>
        <v>No</v>
      </c>
      <c r="K1726" s="1" t="str">
        <f>IF($J1726="Yes",VLOOKUP($C1726,'ProvResponder deviceId'!$A$1:$C$20000,3,FALSE),"-")</f>
        <v>-</v>
      </c>
      <c r="L1726" s="1" t="str">
        <f t="shared" si="52"/>
        <v/>
      </c>
      <c r="M1726" s="1" t="str">
        <f t="shared" si="53"/>
        <v/>
      </c>
      <c r="N1726" s="1" t="str">
        <f>IF(ISBLANK($C1726),"",IF(ISNA(VLOOKUP($L1726,'result messages'!$H$3:$L$11,2,FALSE)),VLOOKUP($M1726,'result messages'!$H$3:$L$11,2,FALSE),VLOOKUP($L1726,'result messages'!$H$3:$L$11,2,FALSE)))</f>
        <v/>
      </c>
      <c r="O1726" s="1" t="str">
        <f>IF(ISBLANK($C1726),"",IF(ISNA(VLOOKUP($L1726,'result messages'!$H$3:$L$11,3,FALSE)),VLOOKUP($M1726,'result messages'!$H$3:$L$11,3,FALSE),VLOOKUP($L1726,'result messages'!$H$3:$L$11,3,FALSE)))</f>
        <v/>
      </c>
      <c r="P1726" s="1" t="str">
        <f>IF(ISBLANK($C1726),"",IF(ISNA(VLOOKUP($L1726,'result messages'!$H$3:$L$11,4,FALSE)),VLOOKUP($M1726,'result messages'!$H$3:$L$11,4,FALSE),VLOOKUP($L1726,'result messages'!$H$3:$L$11,4,FALSE)))</f>
        <v/>
      </c>
      <c r="Q1726" s="1" t="str">
        <f>IF(ISBLANK($C1726),"",IF(ISNA(VLOOKUP($L1726,'result messages'!$H$3:$L$11,5,FALSE)),VLOOKUP($M1726,'result messages'!$H$3:$L$11,5,FALSE),VLOOKUP($L1726,'result messages'!$H$3:$L$11,5,FALSE)))</f>
        <v/>
      </c>
    </row>
    <row r="1727" spans="1:17">
      <c r="A1727" s="1">
        <v>1724</v>
      </c>
      <c r="B1727" s="1"/>
      <c r="C1727" s="1"/>
      <c r="D1727" s="1"/>
      <c r="E1727" s="6"/>
      <c r="F1727" s="1"/>
      <c r="G1727" s="1" t="str">
        <f>IF(ISNA(VLOOKUP($C1727,'DTEN TCAP Linkage deviceId'!$A$1:$A$20000,1,FALSE)),"No","Yes")</f>
        <v>No</v>
      </c>
      <c r="H1727" s="1" t="str">
        <f>IF(ISNA(VLOOKUP($C1727,'Provisioning Requester'!$F$3:$H$20000,2,FALSE)),"No","Yes")</f>
        <v>No</v>
      </c>
      <c r="I1727" s="1" t="str">
        <f>IF($H1727="Yes",VLOOKUP($C1727,'Provisioning Requester'!$F$3:$H$20000,3,FALSE),"-")</f>
        <v>-</v>
      </c>
      <c r="J1727" s="1" t="str">
        <f>IF(OR(D1727="SVCP", E1727="TRUE"), "No", IF(ISNA(VLOOKUP($C1727,'ProvResponder deviceId'!$A$1:$A$20000,1,FALSE)),"No","Yes"))</f>
        <v>No</v>
      </c>
      <c r="K1727" s="1" t="str">
        <f>IF($J1727="Yes",VLOOKUP($C1727,'ProvResponder deviceId'!$A$1:$C$20000,3,FALSE),"-")</f>
        <v>-</v>
      </c>
      <c r="L1727" s="1" t="str">
        <f t="shared" si="52"/>
        <v/>
      </c>
      <c r="M1727" s="1" t="str">
        <f t="shared" si="53"/>
        <v/>
      </c>
      <c r="N1727" s="1" t="str">
        <f>IF(ISBLANK($C1727),"",IF(ISNA(VLOOKUP($L1727,'result messages'!$H$3:$L$11,2,FALSE)),VLOOKUP($M1727,'result messages'!$H$3:$L$11,2,FALSE),VLOOKUP($L1727,'result messages'!$H$3:$L$11,2,FALSE)))</f>
        <v/>
      </c>
      <c r="O1727" s="1" t="str">
        <f>IF(ISBLANK($C1727),"",IF(ISNA(VLOOKUP($L1727,'result messages'!$H$3:$L$11,3,FALSE)),VLOOKUP($M1727,'result messages'!$H$3:$L$11,3,FALSE),VLOOKUP($L1727,'result messages'!$H$3:$L$11,3,FALSE)))</f>
        <v/>
      </c>
      <c r="P1727" s="1" t="str">
        <f>IF(ISBLANK($C1727),"",IF(ISNA(VLOOKUP($L1727,'result messages'!$H$3:$L$11,4,FALSE)),VLOOKUP($M1727,'result messages'!$H$3:$L$11,4,FALSE),VLOOKUP($L1727,'result messages'!$H$3:$L$11,4,FALSE)))</f>
        <v/>
      </c>
      <c r="Q1727" s="1" t="str">
        <f>IF(ISBLANK($C1727),"",IF(ISNA(VLOOKUP($L1727,'result messages'!$H$3:$L$11,5,FALSE)),VLOOKUP($M1727,'result messages'!$H$3:$L$11,5,FALSE),VLOOKUP($L1727,'result messages'!$H$3:$L$11,5,FALSE)))</f>
        <v/>
      </c>
    </row>
    <row r="1728" spans="1:17">
      <c r="A1728" s="1">
        <v>1725</v>
      </c>
      <c r="B1728" s="1"/>
      <c r="C1728" s="1"/>
      <c r="D1728" s="1"/>
      <c r="E1728" s="6"/>
      <c r="F1728" s="1"/>
      <c r="G1728" s="1" t="str">
        <f>IF(ISNA(VLOOKUP($C1728,'DTEN TCAP Linkage deviceId'!$A$1:$A$20000,1,FALSE)),"No","Yes")</f>
        <v>No</v>
      </c>
      <c r="H1728" s="1" t="str">
        <f>IF(ISNA(VLOOKUP($C1728,'Provisioning Requester'!$F$3:$H$20000,2,FALSE)),"No","Yes")</f>
        <v>No</v>
      </c>
      <c r="I1728" s="1" t="str">
        <f>IF($H1728="Yes",VLOOKUP($C1728,'Provisioning Requester'!$F$3:$H$20000,3,FALSE),"-")</f>
        <v>-</v>
      </c>
      <c r="J1728" s="1" t="str">
        <f>IF(OR(D1728="SVCP", E1728="TRUE"), "No", IF(ISNA(VLOOKUP($C1728,'ProvResponder deviceId'!$A$1:$A$20000,1,FALSE)),"No","Yes"))</f>
        <v>No</v>
      </c>
      <c r="K1728" s="1" t="str">
        <f>IF($J1728="Yes",VLOOKUP($C1728,'ProvResponder deviceId'!$A$1:$C$20000,3,FALSE),"-")</f>
        <v>-</v>
      </c>
      <c r="L1728" s="1" t="str">
        <f t="shared" si="52"/>
        <v/>
      </c>
      <c r="M1728" s="1" t="str">
        <f t="shared" si="53"/>
        <v/>
      </c>
      <c r="N1728" s="1" t="str">
        <f>IF(ISBLANK($C1728),"",IF(ISNA(VLOOKUP($L1728,'result messages'!$H$3:$L$11,2,FALSE)),VLOOKUP($M1728,'result messages'!$H$3:$L$11,2,FALSE),VLOOKUP($L1728,'result messages'!$H$3:$L$11,2,FALSE)))</f>
        <v/>
      </c>
      <c r="O1728" s="1" t="str">
        <f>IF(ISBLANK($C1728),"",IF(ISNA(VLOOKUP($L1728,'result messages'!$H$3:$L$11,3,FALSE)),VLOOKUP($M1728,'result messages'!$H$3:$L$11,3,FALSE),VLOOKUP($L1728,'result messages'!$H$3:$L$11,3,FALSE)))</f>
        <v/>
      </c>
      <c r="P1728" s="1" t="str">
        <f>IF(ISBLANK($C1728),"",IF(ISNA(VLOOKUP($L1728,'result messages'!$H$3:$L$11,4,FALSE)),VLOOKUP($M1728,'result messages'!$H$3:$L$11,4,FALSE),VLOOKUP($L1728,'result messages'!$H$3:$L$11,4,FALSE)))</f>
        <v/>
      </c>
      <c r="Q1728" s="1" t="str">
        <f>IF(ISBLANK($C1728),"",IF(ISNA(VLOOKUP($L1728,'result messages'!$H$3:$L$11,5,FALSE)),VLOOKUP($M1728,'result messages'!$H$3:$L$11,5,FALSE),VLOOKUP($L1728,'result messages'!$H$3:$L$11,5,FALSE)))</f>
        <v/>
      </c>
    </row>
    <row r="1729" spans="1:17">
      <c r="A1729" s="1">
        <v>1726</v>
      </c>
      <c r="B1729" s="1"/>
      <c r="C1729" s="1"/>
      <c r="D1729" s="1"/>
      <c r="E1729" s="6"/>
      <c r="F1729" s="1"/>
      <c r="G1729" s="1" t="str">
        <f>IF(ISNA(VLOOKUP($C1729,'DTEN TCAP Linkage deviceId'!$A$1:$A$20000,1,FALSE)),"No","Yes")</f>
        <v>No</v>
      </c>
      <c r="H1729" s="1" t="str">
        <f>IF(ISNA(VLOOKUP($C1729,'Provisioning Requester'!$F$3:$H$20000,2,FALSE)),"No","Yes")</f>
        <v>No</v>
      </c>
      <c r="I1729" s="1" t="str">
        <f>IF($H1729="Yes",VLOOKUP($C1729,'Provisioning Requester'!$F$3:$H$20000,3,FALSE),"-")</f>
        <v>-</v>
      </c>
      <c r="J1729" s="1" t="str">
        <f>IF(OR(D1729="SVCP", E1729="TRUE"), "No", IF(ISNA(VLOOKUP($C1729,'ProvResponder deviceId'!$A$1:$A$20000,1,FALSE)),"No","Yes"))</f>
        <v>No</v>
      </c>
      <c r="K1729" s="1" t="str">
        <f>IF($J1729="Yes",VLOOKUP($C1729,'ProvResponder deviceId'!$A$1:$C$20000,3,FALSE),"-")</f>
        <v>-</v>
      </c>
      <c r="L1729" s="1" t="str">
        <f t="shared" si="52"/>
        <v/>
      </c>
      <c r="M1729" s="1" t="str">
        <f t="shared" si="53"/>
        <v/>
      </c>
      <c r="N1729" s="1" t="str">
        <f>IF(ISBLANK($C1729),"",IF(ISNA(VLOOKUP($L1729,'result messages'!$H$3:$L$11,2,FALSE)),VLOOKUP($M1729,'result messages'!$H$3:$L$11,2,FALSE),VLOOKUP($L1729,'result messages'!$H$3:$L$11,2,FALSE)))</f>
        <v/>
      </c>
      <c r="O1729" s="1" t="str">
        <f>IF(ISBLANK($C1729),"",IF(ISNA(VLOOKUP($L1729,'result messages'!$H$3:$L$11,3,FALSE)),VLOOKUP($M1729,'result messages'!$H$3:$L$11,3,FALSE),VLOOKUP($L1729,'result messages'!$H$3:$L$11,3,FALSE)))</f>
        <v/>
      </c>
      <c r="P1729" s="1" t="str">
        <f>IF(ISBLANK($C1729),"",IF(ISNA(VLOOKUP($L1729,'result messages'!$H$3:$L$11,4,FALSE)),VLOOKUP($M1729,'result messages'!$H$3:$L$11,4,FALSE),VLOOKUP($L1729,'result messages'!$H$3:$L$11,4,FALSE)))</f>
        <v/>
      </c>
      <c r="Q1729" s="1" t="str">
        <f>IF(ISBLANK($C1729),"",IF(ISNA(VLOOKUP($L1729,'result messages'!$H$3:$L$11,5,FALSE)),VLOOKUP($M1729,'result messages'!$H$3:$L$11,5,FALSE),VLOOKUP($L1729,'result messages'!$H$3:$L$11,5,FALSE)))</f>
        <v/>
      </c>
    </row>
    <row r="1730" spans="1:17">
      <c r="A1730" s="1">
        <v>1727</v>
      </c>
      <c r="B1730" s="1"/>
      <c r="C1730" s="1"/>
      <c r="D1730" s="1"/>
      <c r="E1730" s="6"/>
      <c r="F1730" s="1"/>
      <c r="G1730" s="1" t="str">
        <f>IF(ISNA(VLOOKUP($C1730,'DTEN TCAP Linkage deviceId'!$A$1:$A$20000,1,FALSE)),"No","Yes")</f>
        <v>No</v>
      </c>
      <c r="H1730" s="1" t="str">
        <f>IF(ISNA(VLOOKUP($C1730,'Provisioning Requester'!$F$3:$H$20000,2,FALSE)),"No","Yes")</f>
        <v>No</v>
      </c>
      <c r="I1730" s="1" t="str">
        <f>IF($H1730="Yes",VLOOKUP($C1730,'Provisioning Requester'!$F$3:$H$20000,3,FALSE),"-")</f>
        <v>-</v>
      </c>
      <c r="J1730" s="1" t="str">
        <f>IF(OR(D1730="SVCP", E1730="TRUE"), "No", IF(ISNA(VLOOKUP($C1730,'ProvResponder deviceId'!$A$1:$A$20000,1,FALSE)),"No","Yes"))</f>
        <v>No</v>
      </c>
      <c r="K1730" s="1" t="str">
        <f>IF($J1730="Yes",VLOOKUP($C1730,'ProvResponder deviceId'!$A$1:$C$20000,3,FALSE),"-")</f>
        <v>-</v>
      </c>
      <c r="L1730" s="1" t="str">
        <f t="shared" si="52"/>
        <v/>
      </c>
      <c r="M1730" s="1" t="str">
        <f t="shared" si="53"/>
        <v/>
      </c>
      <c r="N1730" s="1" t="str">
        <f>IF(ISBLANK($C1730),"",IF(ISNA(VLOOKUP($L1730,'result messages'!$H$3:$L$11,2,FALSE)),VLOOKUP($M1730,'result messages'!$H$3:$L$11,2,FALSE),VLOOKUP($L1730,'result messages'!$H$3:$L$11,2,FALSE)))</f>
        <v/>
      </c>
      <c r="O1730" s="1" t="str">
        <f>IF(ISBLANK($C1730),"",IF(ISNA(VLOOKUP($L1730,'result messages'!$H$3:$L$11,3,FALSE)),VLOOKUP($M1730,'result messages'!$H$3:$L$11,3,FALSE),VLOOKUP($L1730,'result messages'!$H$3:$L$11,3,FALSE)))</f>
        <v/>
      </c>
      <c r="P1730" s="1" t="str">
        <f>IF(ISBLANK($C1730),"",IF(ISNA(VLOOKUP($L1730,'result messages'!$H$3:$L$11,4,FALSE)),VLOOKUP($M1730,'result messages'!$H$3:$L$11,4,FALSE),VLOOKUP($L1730,'result messages'!$H$3:$L$11,4,FALSE)))</f>
        <v/>
      </c>
      <c r="Q1730" s="1" t="str">
        <f>IF(ISBLANK($C1730),"",IF(ISNA(VLOOKUP($L1730,'result messages'!$H$3:$L$11,5,FALSE)),VLOOKUP($M1730,'result messages'!$H$3:$L$11,5,FALSE),VLOOKUP($L1730,'result messages'!$H$3:$L$11,5,FALSE)))</f>
        <v/>
      </c>
    </row>
    <row r="1731" spans="1:17">
      <c r="A1731" s="1">
        <v>1728</v>
      </c>
      <c r="B1731" s="1"/>
      <c r="C1731" s="1"/>
      <c r="D1731" s="1"/>
      <c r="E1731" s="6"/>
      <c r="F1731" s="1"/>
      <c r="G1731" s="1" t="str">
        <f>IF(ISNA(VLOOKUP($C1731,'DTEN TCAP Linkage deviceId'!$A$1:$A$20000,1,FALSE)),"No","Yes")</f>
        <v>No</v>
      </c>
      <c r="H1731" s="1" t="str">
        <f>IF(ISNA(VLOOKUP($C1731,'Provisioning Requester'!$F$3:$H$20000,2,FALSE)),"No","Yes")</f>
        <v>No</v>
      </c>
      <c r="I1731" s="1" t="str">
        <f>IF($H1731="Yes",VLOOKUP($C1731,'Provisioning Requester'!$F$3:$H$20000,3,FALSE),"-")</f>
        <v>-</v>
      </c>
      <c r="J1731" s="1" t="str">
        <f>IF(OR(D1731="SVCP", E1731="TRUE"), "No", IF(ISNA(VLOOKUP($C1731,'ProvResponder deviceId'!$A$1:$A$20000,1,FALSE)),"No","Yes"))</f>
        <v>No</v>
      </c>
      <c r="K1731" s="1" t="str">
        <f>IF($J1731="Yes",VLOOKUP($C1731,'ProvResponder deviceId'!$A$1:$C$20000,3,FALSE),"-")</f>
        <v>-</v>
      </c>
      <c r="L1731" s="1" t="str">
        <f t="shared" si="52"/>
        <v/>
      </c>
      <c r="M1731" s="1" t="str">
        <f t="shared" si="53"/>
        <v/>
      </c>
      <c r="N1731" s="1" t="str">
        <f>IF(ISBLANK($C1731),"",IF(ISNA(VLOOKUP($L1731,'result messages'!$H$3:$L$11,2,FALSE)),VLOOKUP($M1731,'result messages'!$H$3:$L$11,2,FALSE),VLOOKUP($L1731,'result messages'!$H$3:$L$11,2,FALSE)))</f>
        <v/>
      </c>
      <c r="O1731" s="1" t="str">
        <f>IF(ISBLANK($C1731),"",IF(ISNA(VLOOKUP($L1731,'result messages'!$H$3:$L$11,3,FALSE)),VLOOKUP($M1731,'result messages'!$H$3:$L$11,3,FALSE),VLOOKUP($L1731,'result messages'!$H$3:$L$11,3,FALSE)))</f>
        <v/>
      </c>
      <c r="P1731" s="1" t="str">
        <f>IF(ISBLANK($C1731),"",IF(ISNA(VLOOKUP($L1731,'result messages'!$H$3:$L$11,4,FALSE)),VLOOKUP($M1731,'result messages'!$H$3:$L$11,4,FALSE),VLOOKUP($L1731,'result messages'!$H$3:$L$11,4,FALSE)))</f>
        <v/>
      </c>
      <c r="Q1731" s="1" t="str">
        <f>IF(ISBLANK($C1731),"",IF(ISNA(VLOOKUP($L1731,'result messages'!$H$3:$L$11,5,FALSE)),VLOOKUP($M1731,'result messages'!$H$3:$L$11,5,FALSE),VLOOKUP($L1731,'result messages'!$H$3:$L$11,5,FALSE)))</f>
        <v/>
      </c>
    </row>
    <row r="1732" spans="1:17">
      <c r="A1732" s="1">
        <v>1729</v>
      </c>
      <c r="B1732" s="1"/>
      <c r="C1732" s="1"/>
      <c r="D1732" s="1"/>
      <c r="E1732" s="6"/>
      <c r="F1732" s="1"/>
      <c r="G1732" s="1" t="str">
        <f>IF(ISNA(VLOOKUP($C1732,'DTEN TCAP Linkage deviceId'!$A$1:$A$20000,1,FALSE)),"No","Yes")</f>
        <v>No</v>
      </c>
      <c r="H1732" s="1" t="str">
        <f>IF(ISNA(VLOOKUP($C1732,'Provisioning Requester'!$F$3:$H$20000,2,FALSE)),"No","Yes")</f>
        <v>No</v>
      </c>
      <c r="I1732" s="1" t="str">
        <f>IF($H1732="Yes",VLOOKUP($C1732,'Provisioning Requester'!$F$3:$H$20000,3,FALSE),"-")</f>
        <v>-</v>
      </c>
      <c r="J1732" s="1" t="str">
        <f>IF(OR(D1732="SVCP", E1732="TRUE"), "No", IF(ISNA(VLOOKUP($C1732,'ProvResponder deviceId'!$A$1:$A$20000,1,FALSE)),"No","Yes"))</f>
        <v>No</v>
      </c>
      <c r="K1732" s="1" t="str">
        <f>IF($J1732="Yes",VLOOKUP($C1732,'ProvResponder deviceId'!$A$1:$C$20000,3,FALSE),"-")</f>
        <v>-</v>
      </c>
      <c r="L1732" s="1" t="str">
        <f t="shared" si="52"/>
        <v/>
      </c>
      <c r="M1732" s="1" t="str">
        <f t="shared" si="53"/>
        <v/>
      </c>
      <c r="N1732" s="1" t="str">
        <f>IF(ISBLANK($C1732),"",IF(ISNA(VLOOKUP($L1732,'result messages'!$H$3:$L$11,2,FALSE)),VLOOKUP($M1732,'result messages'!$H$3:$L$11,2,FALSE),VLOOKUP($L1732,'result messages'!$H$3:$L$11,2,FALSE)))</f>
        <v/>
      </c>
      <c r="O1732" s="1" t="str">
        <f>IF(ISBLANK($C1732),"",IF(ISNA(VLOOKUP($L1732,'result messages'!$H$3:$L$11,3,FALSE)),VLOOKUP($M1732,'result messages'!$H$3:$L$11,3,FALSE),VLOOKUP($L1732,'result messages'!$H$3:$L$11,3,FALSE)))</f>
        <v/>
      </c>
      <c r="P1732" s="1" t="str">
        <f>IF(ISBLANK($C1732),"",IF(ISNA(VLOOKUP($L1732,'result messages'!$H$3:$L$11,4,FALSE)),VLOOKUP($M1732,'result messages'!$H$3:$L$11,4,FALSE),VLOOKUP($L1732,'result messages'!$H$3:$L$11,4,FALSE)))</f>
        <v/>
      </c>
      <c r="Q1732" s="1" t="str">
        <f>IF(ISBLANK($C1732),"",IF(ISNA(VLOOKUP($L1732,'result messages'!$H$3:$L$11,5,FALSE)),VLOOKUP($M1732,'result messages'!$H$3:$L$11,5,FALSE),VLOOKUP($L1732,'result messages'!$H$3:$L$11,5,FALSE)))</f>
        <v/>
      </c>
    </row>
    <row r="1733" spans="1:17">
      <c r="A1733" s="1">
        <v>1730</v>
      </c>
      <c r="B1733" s="1"/>
      <c r="C1733" s="1"/>
      <c r="D1733" s="1"/>
      <c r="E1733" s="6"/>
      <c r="F1733" s="1"/>
      <c r="G1733" s="1" t="str">
        <f>IF(ISNA(VLOOKUP($C1733,'DTEN TCAP Linkage deviceId'!$A$1:$A$20000,1,FALSE)),"No","Yes")</f>
        <v>No</v>
      </c>
      <c r="H1733" s="1" t="str">
        <f>IF(ISNA(VLOOKUP($C1733,'Provisioning Requester'!$F$3:$H$20000,2,FALSE)),"No","Yes")</f>
        <v>No</v>
      </c>
      <c r="I1733" s="1" t="str">
        <f>IF($H1733="Yes",VLOOKUP($C1733,'Provisioning Requester'!$F$3:$H$20000,3,FALSE),"-")</f>
        <v>-</v>
      </c>
      <c r="J1733" s="1" t="str">
        <f>IF(OR(D1733="SVCP", E1733="TRUE"), "No", IF(ISNA(VLOOKUP($C1733,'ProvResponder deviceId'!$A$1:$A$20000,1,FALSE)),"No","Yes"))</f>
        <v>No</v>
      </c>
      <c r="K1733" s="1" t="str">
        <f>IF($J1733="Yes",VLOOKUP($C1733,'ProvResponder deviceId'!$A$1:$C$20000,3,FALSE),"-")</f>
        <v>-</v>
      </c>
      <c r="L1733" s="1" t="str">
        <f t="shared" ref="L1733:L1796" si="54">IF(ISBLANK($C1733),"",$D1733&amp;$E1733&amp;$G1733&amp;$H1733&amp;$I1733&amp;$J1733&amp;$K1733)</f>
        <v/>
      </c>
      <c r="M1733" s="1" t="str">
        <f t="shared" ref="M1733:M1796" si="55">IF(ISBLANK($C1733),"",$D1733&amp;$E1733&amp;$G1733&amp;$H1733&amp;$I1733&amp;$J1733&amp;"other")</f>
        <v/>
      </c>
      <c r="N1733" s="1" t="str">
        <f>IF(ISBLANK($C1733),"",IF(ISNA(VLOOKUP($L1733,'result messages'!$H$3:$L$11,2,FALSE)),VLOOKUP($M1733,'result messages'!$H$3:$L$11,2,FALSE),VLOOKUP($L1733,'result messages'!$H$3:$L$11,2,FALSE)))</f>
        <v/>
      </c>
      <c r="O1733" s="1" t="str">
        <f>IF(ISBLANK($C1733),"",IF(ISNA(VLOOKUP($L1733,'result messages'!$H$3:$L$11,3,FALSE)),VLOOKUP($M1733,'result messages'!$H$3:$L$11,3,FALSE),VLOOKUP($L1733,'result messages'!$H$3:$L$11,3,FALSE)))</f>
        <v/>
      </c>
      <c r="P1733" s="1" t="str">
        <f>IF(ISBLANK($C1733),"",IF(ISNA(VLOOKUP($L1733,'result messages'!$H$3:$L$11,4,FALSE)),VLOOKUP($M1733,'result messages'!$H$3:$L$11,4,FALSE),VLOOKUP($L1733,'result messages'!$H$3:$L$11,4,FALSE)))</f>
        <v/>
      </c>
      <c r="Q1733" s="1" t="str">
        <f>IF(ISBLANK($C1733),"",IF(ISNA(VLOOKUP($L1733,'result messages'!$H$3:$L$11,5,FALSE)),VLOOKUP($M1733,'result messages'!$H$3:$L$11,5,FALSE),VLOOKUP($L1733,'result messages'!$H$3:$L$11,5,FALSE)))</f>
        <v/>
      </c>
    </row>
    <row r="1734" spans="1:17">
      <c r="A1734" s="1">
        <v>1731</v>
      </c>
      <c r="B1734" s="1"/>
      <c r="C1734" s="1"/>
      <c r="D1734" s="1"/>
      <c r="E1734" s="6"/>
      <c r="F1734" s="1"/>
      <c r="G1734" s="1" t="str">
        <f>IF(ISNA(VLOOKUP($C1734,'DTEN TCAP Linkage deviceId'!$A$1:$A$20000,1,FALSE)),"No","Yes")</f>
        <v>No</v>
      </c>
      <c r="H1734" s="1" t="str">
        <f>IF(ISNA(VLOOKUP($C1734,'Provisioning Requester'!$F$3:$H$20000,2,FALSE)),"No","Yes")</f>
        <v>No</v>
      </c>
      <c r="I1734" s="1" t="str">
        <f>IF($H1734="Yes",VLOOKUP($C1734,'Provisioning Requester'!$F$3:$H$20000,3,FALSE),"-")</f>
        <v>-</v>
      </c>
      <c r="J1734" s="1" t="str">
        <f>IF(OR(D1734="SVCP", E1734="TRUE"), "No", IF(ISNA(VLOOKUP($C1734,'ProvResponder deviceId'!$A$1:$A$20000,1,FALSE)),"No","Yes"))</f>
        <v>No</v>
      </c>
      <c r="K1734" s="1" t="str">
        <f>IF($J1734="Yes",VLOOKUP($C1734,'ProvResponder deviceId'!$A$1:$C$20000,3,FALSE),"-")</f>
        <v>-</v>
      </c>
      <c r="L1734" s="1" t="str">
        <f t="shared" si="54"/>
        <v/>
      </c>
      <c r="M1734" s="1" t="str">
        <f t="shared" si="55"/>
        <v/>
      </c>
      <c r="N1734" s="1" t="str">
        <f>IF(ISBLANK($C1734),"",IF(ISNA(VLOOKUP($L1734,'result messages'!$H$3:$L$11,2,FALSE)),VLOOKUP($M1734,'result messages'!$H$3:$L$11,2,FALSE),VLOOKUP($L1734,'result messages'!$H$3:$L$11,2,FALSE)))</f>
        <v/>
      </c>
      <c r="O1734" s="1" t="str">
        <f>IF(ISBLANK($C1734),"",IF(ISNA(VLOOKUP($L1734,'result messages'!$H$3:$L$11,3,FALSE)),VLOOKUP($M1734,'result messages'!$H$3:$L$11,3,FALSE),VLOOKUP($L1734,'result messages'!$H$3:$L$11,3,FALSE)))</f>
        <v/>
      </c>
      <c r="P1734" s="1" t="str">
        <f>IF(ISBLANK($C1734),"",IF(ISNA(VLOOKUP($L1734,'result messages'!$H$3:$L$11,4,FALSE)),VLOOKUP($M1734,'result messages'!$H$3:$L$11,4,FALSE),VLOOKUP($L1734,'result messages'!$H$3:$L$11,4,FALSE)))</f>
        <v/>
      </c>
      <c r="Q1734" s="1" t="str">
        <f>IF(ISBLANK($C1734),"",IF(ISNA(VLOOKUP($L1734,'result messages'!$H$3:$L$11,5,FALSE)),VLOOKUP($M1734,'result messages'!$H$3:$L$11,5,FALSE),VLOOKUP($L1734,'result messages'!$H$3:$L$11,5,FALSE)))</f>
        <v/>
      </c>
    </row>
    <row r="1735" spans="1:17">
      <c r="A1735" s="1">
        <v>1732</v>
      </c>
      <c r="B1735" s="1"/>
      <c r="C1735" s="1"/>
      <c r="D1735" s="1"/>
      <c r="E1735" s="6"/>
      <c r="F1735" s="1"/>
      <c r="G1735" s="1" t="str">
        <f>IF(ISNA(VLOOKUP($C1735,'DTEN TCAP Linkage deviceId'!$A$1:$A$20000,1,FALSE)),"No","Yes")</f>
        <v>No</v>
      </c>
      <c r="H1735" s="1" t="str">
        <f>IF(ISNA(VLOOKUP($C1735,'Provisioning Requester'!$F$3:$H$20000,2,FALSE)),"No","Yes")</f>
        <v>No</v>
      </c>
      <c r="I1735" s="1" t="str">
        <f>IF($H1735="Yes",VLOOKUP($C1735,'Provisioning Requester'!$F$3:$H$20000,3,FALSE),"-")</f>
        <v>-</v>
      </c>
      <c r="J1735" s="1" t="str">
        <f>IF(OR(D1735="SVCP", E1735="TRUE"), "No", IF(ISNA(VLOOKUP($C1735,'ProvResponder deviceId'!$A$1:$A$20000,1,FALSE)),"No","Yes"))</f>
        <v>No</v>
      </c>
      <c r="K1735" s="1" t="str">
        <f>IF($J1735="Yes",VLOOKUP($C1735,'ProvResponder deviceId'!$A$1:$C$20000,3,FALSE),"-")</f>
        <v>-</v>
      </c>
      <c r="L1735" s="1" t="str">
        <f t="shared" si="54"/>
        <v/>
      </c>
      <c r="M1735" s="1" t="str">
        <f t="shared" si="55"/>
        <v/>
      </c>
      <c r="N1735" s="1" t="str">
        <f>IF(ISBLANK($C1735),"",IF(ISNA(VLOOKUP($L1735,'result messages'!$H$3:$L$11,2,FALSE)),VLOOKUP($M1735,'result messages'!$H$3:$L$11,2,FALSE),VLOOKUP($L1735,'result messages'!$H$3:$L$11,2,FALSE)))</f>
        <v/>
      </c>
      <c r="O1735" s="1" t="str">
        <f>IF(ISBLANK($C1735),"",IF(ISNA(VLOOKUP($L1735,'result messages'!$H$3:$L$11,3,FALSE)),VLOOKUP($M1735,'result messages'!$H$3:$L$11,3,FALSE),VLOOKUP($L1735,'result messages'!$H$3:$L$11,3,FALSE)))</f>
        <v/>
      </c>
      <c r="P1735" s="1" t="str">
        <f>IF(ISBLANK($C1735),"",IF(ISNA(VLOOKUP($L1735,'result messages'!$H$3:$L$11,4,FALSE)),VLOOKUP($M1735,'result messages'!$H$3:$L$11,4,FALSE),VLOOKUP($L1735,'result messages'!$H$3:$L$11,4,FALSE)))</f>
        <v/>
      </c>
      <c r="Q1735" s="1" t="str">
        <f>IF(ISBLANK($C1735),"",IF(ISNA(VLOOKUP($L1735,'result messages'!$H$3:$L$11,5,FALSE)),VLOOKUP($M1735,'result messages'!$H$3:$L$11,5,FALSE),VLOOKUP($L1735,'result messages'!$H$3:$L$11,5,FALSE)))</f>
        <v/>
      </c>
    </row>
    <row r="1736" spans="1:17">
      <c r="A1736" s="1">
        <v>1733</v>
      </c>
      <c r="B1736" s="1"/>
      <c r="C1736" s="1"/>
      <c r="D1736" s="1"/>
      <c r="E1736" s="6"/>
      <c r="F1736" s="1"/>
      <c r="G1736" s="1" t="str">
        <f>IF(ISNA(VLOOKUP($C1736,'DTEN TCAP Linkage deviceId'!$A$1:$A$20000,1,FALSE)),"No","Yes")</f>
        <v>No</v>
      </c>
      <c r="H1736" s="1" t="str">
        <f>IF(ISNA(VLOOKUP($C1736,'Provisioning Requester'!$F$3:$H$20000,2,FALSE)),"No","Yes")</f>
        <v>No</v>
      </c>
      <c r="I1736" s="1" t="str">
        <f>IF($H1736="Yes",VLOOKUP($C1736,'Provisioning Requester'!$F$3:$H$20000,3,FALSE),"-")</f>
        <v>-</v>
      </c>
      <c r="J1736" s="1" t="str">
        <f>IF(OR(D1736="SVCP", E1736="TRUE"), "No", IF(ISNA(VLOOKUP($C1736,'ProvResponder deviceId'!$A$1:$A$20000,1,FALSE)),"No","Yes"))</f>
        <v>No</v>
      </c>
      <c r="K1736" s="1" t="str">
        <f>IF($J1736="Yes",VLOOKUP($C1736,'ProvResponder deviceId'!$A$1:$C$20000,3,FALSE),"-")</f>
        <v>-</v>
      </c>
      <c r="L1736" s="1" t="str">
        <f t="shared" si="54"/>
        <v/>
      </c>
      <c r="M1736" s="1" t="str">
        <f t="shared" si="55"/>
        <v/>
      </c>
      <c r="N1736" s="1" t="str">
        <f>IF(ISBLANK($C1736),"",IF(ISNA(VLOOKUP($L1736,'result messages'!$H$3:$L$11,2,FALSE)),VLOOKUP($M1736,'result messages'!$H$3:$L$11,2,FALSE),VLOOKUP($L1736,'result messages'!$H$3:$L$11,2,FALSE)))</f>
        <v/>
      </c>
      <c r="O1736" s="1" t="str">
        <f>IF(ISBLANK($C1736),"",IF(ISNA(VLOOKUP($L1736,'result messages'!$H$3:$L$11,3,FALSE)),VLOOKUP($M1736,'result messages'!$H$3:$L$11,3,FALSE),VLOOKUP($L1736,'result messages'!$H$3:$L$11,3,FALSE)))</f>
        <v/>
      </c>
      <c r="P1736" s="1" t="str">
        <f>IF(ISBLANK($C1736),"",IF(ISNA(VLOOKUP($L1736,'result messages'!$H$3:$L$11,4,FALSE)),VLOOKUP($M1736,'result messages'!$H$3:$L$11,4,FALSE),VLOOKUP($L1736,'result messages'!$H$3:$L$11,4,FALSE)))</f>
        <v/>
      </c>
      <c r="Q1736" s="1" t="str">
        <f>IF(ISBLANK($C1736),"",IF(ISNA(VLOOKUP($L1736,'result messages'!$H$3:$L$11,5,FALSE)),VLOOKUP($M1736,'result messages'!$H$3:$L$11,5,FALSE),VLOOKUP($L1736,'result messages'!$H$3:$L$11,5,FALSE)))</f>
        <v/>
      </c>
    </row>
    <row r="1737" spans="1:17">
      <c r="A1737" s="1">
        <v>1734</v>
      </c>
      <c r="B1737" s="1"/>
      <c r="C1737" s="1"/>
      <c r="D1737" s="1"/>
      <c r="E1737" s="6"/>
      <c r="F1737" s="1"/>
      <c r="G1737" s="1" t="str">
        <f>IF(ISNA(VLOOKUP($C1737,'DTEN TCAP Linkage deviceId'!$A$1:$A$20000,1,FALSE)),"No","Yes")</f>
        <v>No</v>
      </c>
      <c r="H1737" s="1" t="str">
        <f>IF(ISNA(VLOOKUP($C1737,'Provisioning Requester'!$F$3:$H$20000,2,FALSE)),"No","Yes")</f>
        <v>No</v>
      </c>
      <c r="I1737" s="1" t="str">
        <f>IF($H1737="Yes",VLOOKUP($C1737,'Provisioning Requester'!$F$3:$H$20000,3,FALSE),"-")</f>
        <v>-</v>
      </c>
      <c r="J1737" s="1" t="str">
        <f>IF(OR(D1737="SVCP", E1737="TRUE"), "No", IF(ISNA(VLOOKUP($C1737,'ProvResponder deviceId'!$A$1:$A$20000,1,FALSE)),"No","Yes"))</f>
        <v>No</v>
      </c>
      <c r="K1737" s="1" t="str">
        <f>IF($J1737="Yes",VLOOKUP($C1737,'ProvResponder deviceId'!$A$1:$C$20000,3,FALSE),"-")</f>
        <v>-</v>
      </c>
      <c r="L1737" s="1" t="str">
        <f t="shared" si="54"/>
        <v/>
      </c>
      <c r="M1737" s="1" t="str">
        <f t="shared" si="55"/>
        <v/>
      </c>
      <c r="N1737" s="1" t="str">
        <f>IF(ISBLANK($C1737),"",IF(ISNA(VLOOKUP($L1737,'result messages'!$H$3:$L$11,2,FALSE)),VLOOKUP($M1737,'result messages'!$H$3:$L$11,2,FALSE),VLOOKUP($L1737,'result messages'!$H$3:$L$11,2,FALSE)))</f>
        <v/>
      </c>
      <c r="O1737" s="1" t="str">
        <f>IF(ISBLANK($C1737),"",IF(ISNA(VLOOKUP($L1737,'result messages'!$H$3:$L$11,3,FALSE)),VLOOKUP($M1737,'result messages'!$H$3:$L$11,3,FALSE),VLOOKUP($L1737,'result messages'!$H$3:$L$11,3,FALSE)))</f>
        <v/>
      </c>
      <c r="P1737" s="1" t="str">
        <f>IF(ISBLANK($C1737),"",IF(ISNA(VLOOKUP($L1737,'result messages'!$H$3:$L$11,4,FALSE)),VLOOKUP($M1737,'result messages'!$H$3:$L$11,4,FALSE),VLOOKUP($L1737,'result messages'!$H$3:$L$11,4,FALSE)))</f>
        <v/>
      </c>
      <c r="Q1737" s="1" t="str">
        <f>IF(ISBLANK($C1737),"",IF(ISNA(VLOOKUP($L1737,'result messages'!$H$3:$L$11,5,FALSE)),VLOOKUP($M1737,'result messages'!$H$3:$L$11,5,FALSE),VLOOKUP($L1737,'result messages'!$H$3:$L$11,5,FALSE)))</f>
        <v/>
      </c>
    </row>
    <row r="1738" spans="1:17">
      <c r="A1738" s="1">
        <v>1735</v>
      </c>
      <c r="B1738" s="1"/>
      <c r="C1738" s="1"/>
      <c r="D1738" s="1"/>
      <c r="E1738" s="6"/>
      <c r="F1738" s="1"/>
      <c r="G1738" s="1" t="str">
        <f>IF(ISNA(VLOOKUP($C1738,'DTEN TCAP Linkage deviceId'!$A$1:$A$20000,1,FALSE)),"No","Yes")</f>
        <v>No</v>
      </c>
      <c r="H1738" s="1" t="str">
        <f>IF(ISNA(VLOOKUP($C1738,'Provisioning Requester'!$F$3:$H$20000,2,FALSE)),"No","Yes")</f>
        <v>No</v>
      </c>
      <c r="I1738" s="1" t="str">
        <f>IF($H1738="Yes",VLOOKUP($C1738,'Provisioning Requester'!$F$3:$H$20000,3,FALSE),"-")</f>
        <v>-</v>
      </c>
      <c r="J1738" s="1" t="str">
        <f>IF(OR(D1738="SVCP", E1738="TRUE"), "No", IF(ISNA(VLOOKUP($C1738,'ProvResponder deviceId'!$A$1:$A$20000,1,FALSE)),"No","Yes"))</f>
        <v>No</v>
      </c>
      <c r="K1738" s="1" t="str">
        <f>IF($J1738="Yes",VLOOKUP($C1738,'ProvResponder deviceId'!$A$1:$C$20000,3,FALSE),"-")</f>
        <v>-</v>
      </c>
      <c r="L1738" s="1" t="str">
        <f t="shared" si="54"/>
        <v/>
      </c>
      <c r="M1738" s="1" t="str">
        <f t="shared" si="55"/>
        <v/>
      </c>
      <c r="N1738" s="1" t="str">
        <f>IF(ISBLANK($C1738),"",IF(ISNA(VLOOKUP($L1738,'result messages'!$H$3:$L$11,2,FALSE)),VLOOKUP($M1738,'result messages'!$H$3:$L$11,2,FALSE),VLOOKUP($L1738,'result messages'!$H$3:$L$11,2,FALSE)))</f>
        <v/>
      </c>
      <c r="O1738" s="1" t="str">
        <f>IF(ISBLANK($C1738),"",IF(ISNA(VLOOKUP($L1738,'result messages'!$H$3:$L$11,3,FALSE)),VLOOKUP($M1738,'result messages'!$H$3:$L$11,3,FALSE),VLOOKUP($L1738,'result messages'!$H$3:$L$11,3,FALSE)))</f>
        <v/>
      </c>
      <c r="P1738" s="1" t="str">
        <f>IF(ISBLANK($C1738),"",IF(ISNA(VLOOKUP($L1738,'result messages'!$H$3:$L$11,4,FALSE)),VLOOKUP($M1738,'result messages'!$H$3:$L$11,4,FALSE),VLOOKUP($L1738,'result messages'!$H$3:$L$11,4,FALSE)))</f>
        <v/>
      </c>
      <c r="Q1738" s="1" t="str">
        <f>IF(ISBLANK($C1738),"",IF(ISNA(VLOOKUP($L1738,'result messages'!$H$3:$L$11,5,FALSE)),VLOOKUP($M1738,'result messages'!$H$3:$L$11,5,FALSE),VLOOKUP($L1738,'result messages'!$H$3:$L$11,5,FALSE)))</f>
        <v/>
      </c>
    </row>
    <row r="1739" spans="1:17">
      <c r="A1739" s="1">
        <v>1736</v>
      </c>
      <c r="B1739" s="1"/>
      <c r="C1739" s="1"/>
      <c r="D1739" s="1"/>
      <c r="E1739" s="6"/>
      <c r="F1739" s="1"/>
      <c r="G1739" s="1" t="str">
        <f>IF(ISNA(VLOOKUP($C1739,'DTEN TCAP Linkage deviceId'!$A$1:$A$20000,1,FALSE)),"No","Yes")</f>
        <v>No</v>
      </c>
      <c r="H1739" s="1" t="str">
        <f>IF(ISNA(VLOOKUP($C1739,'Provisioning Requester'!$F$3:$H$20000,2,FALSE)),"No","Yes")</f>
        <v>No</v>
      </c>
      <c r="I1739" s="1" t="str">
        <f>IF($H1739="Yes",VLOOKUP($C1739,'Provisioning Requester'!$F$3:$H$20000,3,FALSE),"-")</f>
        <v>-</v>
      </c>
      <c r="J1739" s="1" t="str">
        <f>IF(OR(D1739="SVCP", E1739="TRUE"), "No", IF(ISNA(VLOOKUP($C1739,'ProvResponder deviceId'!$A$1:$A$20000,1,FALSE)),"No","Yes"))</f>
        <v>No</v>
      </c>
      <c r="K1739" s="1" t="str">
        <f>IF($J1739="Yes",VLOOKUP($C1739,'ProvResponder deviceId'!$A$1:$C$20000,3,FALSE),"-")</f>
        <v>-</v>
      </c>
      <c r="L1739" s="1" t="str">
        <f t="shared" si="54"/>
        <v/>
      </c>
      <c r="M1739" s="1" t="str">
        <f t="shared" si="55"/>
        <v/>
      </c>
      <c r="N1739" s="1" t="str">
        <f>IF(ISBLANK($C1739),"",IF(ISNA(VLOOKUP($L1739,'result messages'!$H$3:$L$11,2,FALSE)),VLOOKUP($M1739,'result messages'!$H$3:$L$11,2,FALSE),VLOOKUP($L1739,'result messages'!$H$3:$L$11,2,FALSE)))</f>
        <v/>
      </c>
      <c r="O1739" s="1" t="str">
        <f>IF(ISBLANK($C1739),"",IF(ISNA(VLOOKUP($L1739,'result messages'!$H$3:$L$11,3,FALSE)),VLOOKUP($M1739,'result messages'!$H$3:$L$11,3,FALSE),VLOOKUP($L1739,'result messages'!$H$3:$L$11,3,FALSE)))</f>
        <v/>
      </c>
      <c r="P1739" s="1" t="str">
        <f>IF(ISBLANK($C1739),"",IF(ISNA(VLOOKUP($L1739,'result messages'!$H$3:$L$11,4,FALSE)),VLOOKUP($M1739,'result messages'!$H$3:$L$11,4,FALSE),VLOOKUP($L1739,'result messages'!$H$3:$L$11,4,FALSE)))</f>
        <v/>
      </c>
      <c r="Q1739" s="1" t="str">
        <f>IF(ISBLANK($C1739),"",IF(ISNA(VLOOKUP($L1739,'result messages'!$H$3:$L$11,5,FALSE)),VLOOKUP($M1739,'result messages'!$H$3:$L$11,5,FALSE),VLOOKUP($L1739,'result messages'!$H$3:$L$11,5,FALSE)))</f>
        <v/>
      </c>
    </row>
    <row r="1740" spans="1:17">
      <c r="A1740" s="1">
        <v>1737</v>
      </c>
      <c r="B1740" s="1"/>
      <c r="C1740" s="1"/>
      <c r="D1740" s="1"/>
      <c r="E1740" s="6"/>
      <c r="F1740" s="1"/>
      <c r="G1740" s="1" t="str">
        <f>IF(ISNA(VLOOKUP($C1740,'DTEN TCAP Linkage deviceId'!$A$1:$A$20000,1,FALSE)),"No","Yes")</f>
        <v>No</v>
      </c>
      <c r="H1740" s="1" t="str">
        <f>IF(ISNA(VLOOKUP($C1740,'Provisioning Requester'!$F$3:$H$20000,2,FALSE)),"No","Yes")</f>
        <v>No</v>
      </c>
      <c r="I1740" s="1" t="str">
        <f>IF($H1740="Yes",VLOOKUP($C1740,'Provisioning Requester'!$F$3:$H$20000,3,FALSE),"-")</f>
        <v>-</v>
      </c>
      <c r="J1740" s="1" t="str">
        <f>IF(OR(D1740="SVCP", E1740="TRUE"), "No", IF(ISNA(VLOOKUP($C1740,'ProvResponder deviceId'!$A$1:$A$20000,1,FALSE)),"No","Yes"))</f>
        <v>No</v>
      </c>
      <c r="K1740" s="1" t="str">
        <f>IF($J1740="Yes",VLOOKUP($C1740,'ProvResponder deviceId'!$A$1:$C$20000,3,FALSE),"-")</f>
        <v>-</v>
      </c>
      <c r="L1740" s="1" t="str">
        <f t="shared" si="54"/>
        <v/>
      </c>
      <c r="M1740" s="1" t="str">
        <f t="shared" si="55"/>
        <v/>
      </c>
      <c r="N1740" s="1" t="str">
        <f>IF(ISBLANK($C1740),"",IF(ISNA(VLOOKUP($L1740,'result messages'!$H$3:$L$11,2,FALSE)),VLOOKUP($M1740,'result messages'!$H$3:$L$11,2,FALSE),VLOOKUP($L1740,'result messages'!$H$3:$L$11,2,FALSE)))</f>
        <v/>
      </c>
      <c r="O1740" s="1" t="str">
        <f>IF(ISBLANK($C1740),"",IF(ISNA(VLOOKUP($L1740,'result messages'!$H$3:$L$11,3,FALSE)),VLOOKUP($M1740,'result messages'!$H$3:$L$11,3,FALSE),VLOOKUP($L1740,'result messages'!$H$3:$L$11,3,FALSE)))</f>
        <v/>
      </c>
      <c r="P1740" s="1" t="str">
        <f>IF(ISBLANK($C1740),"",IF(ISNA(VLOOKUP($L1740,'result messages'!$H$3:$L$11,4,FALSE)),VLOOKUP($M1740,'result messages'!$H$3:$L$11,4,FALSE),VLOOKUP($L1740,'result messages'!$H$3:$L$11,4,FALSE)))</f>
        <v/>
      </c>
      <c r="Q1740" s="1" t="str">
        <f>IF(ISBLANK($C1740),"",IF(ISNA(VLOOKUP($L1740,'result messages'!$H$3:$L$11,5,FALSE)),VLOOKUP($M1740,'result messages'!$H$3:$L$11,5,FALSE),VLOOKUP($L1740,'result messages'!$H$3:$L$11,5,FALSE)))</f>
        <v/>
      </c>
    </row>
    <row r="1741" spans="1:17">
      <c r="A1741" s="1">
        <v>1738</v>
      </c>
      <c r="B1741" s="1"/>
      <c r="C1741" s="1"/>
      <c r="D1741" s="1"/>
      <c r="E1741" s="6"/>
      <c r="F1741" s="1"/>
      <c r="G1741" s="1" t="str">
        <f>IF(ISNA(VLOOKUP($C1741,'DTEN TCAP Linkage deviceId'!$A$1:$A$20000,1,FALSE)),"No","Yes")</f>
        <v>No</v>
      </c>
      <c r="H1741" s="1" t="str">
        <f>IF(ISNA(VLOOKUP($C1741,'Provisioning Requester'!$F$3:$H$20000,2,FALSE)),"No","Yes")</f>
        <v>No</v>
      </c>
      <c r="I1741" s="1" t="str">
        <f>IF($H1741="Yes",VLOOKUP($C1741,'Provisioning Requester'!$F$3:$H$20000,3,FALSE),"-")</f>
        <v>-</v>
      </c>
      <c r="J1741" s="1" t="str">
        <f>IF(OR(D1741="SVCP", E1741="TRUE"), "No", IF(ISNA(VLOOKUP($C1741,'ProvResponder deviceId'!$A$1:$A$20000,1,FALSE)),"No","Yes"))</f>
        <v>No</v>
      </c>
      <c r="K1741" s="1" t="str">
        <f>IF($J1741="Yes",VLOOKUP($C1741,'ProvResponder deviceId'!$A$1:$C$20000,3,FALSE),"-")</f>
        <v>-</v>
      </c>
      <c r="L1741" s="1" t="str">
        <f t="shared" si="54"/>
        <v/>
      </c>
      <c r="M1741" s="1" t="str">
        <f t="shared" si="55"/>
        <v/>
      </c>
      <c r="N1741" s="1" t="str">
        <f>IF(ISBLANK($C1741),"",IF(ISNA(VLOOKUP($L1741,'result messages'!$H$3:$L$11,2,FALSE)),VLOOKUP($M1741,'result messages'!$H$3:$L$11,2,FALSE),VLOOKUP($L1741,'result messages'!$H$3:$L$11,2,FALSE)))</f>
        <v/>
      </c>
      <c r="O1741" s="1" t="str">
        <f>IF(ISBLANK($C1741),"",IF(ISNA(VLOOKUP($L1741,'result messages'!$H$3:$L$11,3,FALSE)),VLOOKUP($M1741,'result messages'!$H$3:$L$11,3,FALSE),VLOOKUP($L1741,'result messages'!$H$3:$L$11,3,FALSE)))</f>
        <v/>
      </c>
      <c r="P1741" s="1" t="str">
        <f>IF(ISBLANK($C1741),"",IF(ISNA(VLOOKUP($L1741,'result messages'!$H$3:$L$11,4,FALSE)),VLOOKUP($M1741,'result messages'!$H$3:$L$11,4,FALSE),VLOOKUP($L1741,'result messages'!$H$3:$L$11,4,FALSE)))</f>
        <v/>
      </c>
      <c r="Q1741" s="1" t="str">
        <f>IF(ISBLANK($C1741),"",IF(ISNA(VLOOKUP($L1741,'result messages'!$H$3:$L$11,5,FALSE)),VLOOKUP($M1741,'result messages'!$H$3:$L$11,5,FALSE),VLOOKUP($L1741,'result messages'!$H$3:$L$11,5,FALSE)))</f>
        <v/>
      </c>
    </row>
    <row r="1742" spans="1:17">
      <c r="A1742" s="1">
        <v>1739</v>
      </c>
      <c r="B1742" s="1"/>
      <c r="C1742" s="1"/>
      <c r="D1742" s="1"/>
      <c r="E1742" s="6"/>
      <c r="F1742" s="1"/>
      <c r="G1742" s="1" t="str">
        <f>IF(ISNA(VLOOKUP($C1742,'DTEN TCAP Linkage deviceId'!$A$1:$A$20000,1,FALSE)),"No","Yes")</f>
        <v>No</v>
      </c>
      <c r="H1742" s="1" t="str">
        <f>IF(ISNA(VLOOKUP($C1742,'Provisioning Requester'!$F$3:$H$20000,2,FALSE)),"No","Yes")</f>
        <v>No</v>
      </c>
      <c r="I1742" s="1" t="str">
        <f>IF($H1742="Yes",VLOOKUP($C1742,'Provisioning Requester'!$F$3:$H$20000,3,FALSE),"-")</f>
        <v>-</v>
      </c>
      <c r="J1742" s="1" t="str">
        <f>IF(OR(D1742="SVCP", E1742="TRUE"), "No", IF(ISNA(VLOOKUP($C1742,'ProvResponder deviceId'!$A$1:$A$20000,1,FALSE)),"No","Yes"))</f>
        <v>No</v>
      </c>
      <c r="K1742" s="1" t="str">
        <f>IF($J1742="Yes",VLOOKUP($C1742,'ProvResponder deviceId'!$A$1:$C$20000,3,FALSE),"-")</f>
        <v>-</v>
      </c>
      <c r="L1742" s="1" t="str">
        <f t="shared" si="54"/>
        <v/>
      </c>
      <c r="M1742" s="1" t="str">
        <f t="shared" si="55"/>
        <v/>
      </c>
      <c r="N1742" s="1" t="str">
        <f>IF(ISBLANK($C1742),"",IF(ISNA(VLOOKUP($L1742,'result messages'!$H$3:$L$11,2,FALSE)),VLOOKUP($M1742,'result messages'!$H$3:$L$11,2,FALSE),VLOOKUP($L1742,'result messages'!$H$3:$L$11,2,FALSE)))</f>
        <v/>
      </c>
      <c r="O1742" s="1" t="str">
        <f>IF(ISBLANK($C1742),"",IF(ISNA(VLOOKUP($L1742,'result messages'!$H$3:$L$11,3,FALSE)),VLOOKUP($M1742,'result messages'!$H$3:$L$11,3,FALSE),VLOOKUP($L1742,'result messages'!$H$3:$L$11,3,FALSE)))</f>
        <v/>
      </c>
      <c r="P1742" s="1" t="str">
        <f>IF(ISBLANK($C1742),"",IF(ISNA(VLOOKUP($L1742,'result messages'!$H$3:$L$11,4,FALSE)),VLOOKUP($M1742,'result messages'!$H$3:$L$11,4,FALSE),VLOOKUP($L1742,'result messages'!$H$3:$L$11,4,FALSE)))</f>
        <v/>
      </c>
      <c r="Q1742" s="1" t="str">
        <f>IF(ISBLANK($C1742),"",IF(ISNA(VLOOKUP($L1742,'result messages'!$H$3:$L$11,5,FALSE)),VLOOKUP($M1742,'result messages'!$H$3:$L$11,5,FALSE),VLOOKUP($L1742,'result messages'!$H$3:$L$11,5,FALSE)))</f>
        <v/>
      </c>
    </row>
    <row r="1743" spans="1:17">
      <c r="A1743" s="1">
        <v>1740</v>
      </c>
      <c r="B1743" s="1"/>
      <c r="C1743" s="1"/>
      <c r="D1743" s="1"/>
      <c r="E1743" s="6"/>
      <c r="F1743" s="1"/>
      <c r="G1743" s="1" t="str">
        <f>IF(ISNA(VLOOKUP($C1743,'DTEN TCAP Linkage deviceId'!$A$1:$A$20000,1,FALSE)),"No","Yes")</f>
        <v>No</v>
      </c>
      <c r="H1743" s="1" t="str">
        <f>IF(ISNA(VLOOKUP($C1743,'Provisioning Requester'!$F$3:$H$20000,2,FALSE)),"No","Yes")</f>
        <v>No</v>
      </c>
      <c r="I1743" s="1" t="str">
        <f>IF($H1743="Yes",VLOOKUP($C1743,'Provisioning Requester'!$F$3:$H$20000,3,FALSE),"-")</f>
        <v>-</v>
      </c>
      <c r="J1743" s="1" t="str">
        <f>IF(OR(D1743="SVCP", E1743="TRUE"), "No", IF(ISNA(VLOOKUP($C1743,'ProvResponder deviceId'!$A$1:$A$20000,1,FALSE)),"No","Yes"))</f>
        <v>No</v>
      </c>
      <c r="K1743" s="1" t="str">
        <f>IF($J1743="Yes",VLOOKUP($C1743,'ProvResponder deviceId'!$A$1:$C$20000,3,FALSE),"-")</f>
        <v>-</v>
      </c>
      <c r="L1743" s="1" t="str">
        <f t="shared" si="54"/>
        <v/>
      </c>
      <c r="M1743" s="1" t="str">
        <f t="shared" si="55"/>
        <v/>
      </c>
      <c r="N1743" s="1" t="str">
        <f>IF(ISBLANK($C1743),"",IF(ISNA(VLOOKUP($L1743,'result messages'!$H$3:$L$11,2,FALSE)),VLOOKUP($M1743,'result messages'!$H$3:$L$11,2,FALSE),VLOOKUP($L1743,'result messages'!$H$3:$L$11,2,FALSE)))</f>
        <v/>
      </c>
      <c r="O1743" s="1" t="str">
        <f>IF(ISBLANK($C1743),"",IF(ISNA(VLOOKUP($L1743,'result messages'!$H$3:$L$11,3,FALSE)),VLOOKUP($M1743,'result messages'!$H$3:$L$11,3,FALSE),VLOOKUP($L1743,'result messages'!$H$3:$L$11,3,FALSE)))</f>
        <v/>
      </c>
      <c r="P1743" s="1" t="str">
        <f>IF(ISBLANK($C1743),"",IF(ISNA(VLOOKUP($L1743,'result messages'!$H$3:$L$11,4,FALSE)),VLOOKUP($M1743,'result messages'!$H$3:$L$11,4,FALSE),VLOOKUP($L1743,'result messages'!$H$3:$L$11,4,FALSE)))</f>
        <v/>
      </c>
      <c r="Q1743" s="1" t="str">
        <f>IF(ISBLANK($C1743),"",IF(ISNA(VLOOKUP($L1743,'result messages'!$H$3:$L$11,5,FALSE)),VLOOKUP($M1743,'result messages'!$H$3:$L$11,5,FALSE),VLOOKUP($L1743,'result messages'!$H$3:$L$11,5,FALSE)))</f>
        <v/>
      </c>
    </row>
    <row r="1744" spans="1:17">
      <c r="A1744" s="1">
        <v>1741</v>
      </c>
      <c r="B1744" s="1"/>
      <c r="C1744" s="1"/>
      <c r="D1744" s="1"/>
      <c r="E1744" s="6"/>
      <c r="F1744" s="1"/>
      <c r="G1744" s="1" t="str">
        <f>IF(ISNA(VLOOKUP($C1744,'DTEN TCAP Linkage deviceId'!$A$1:$A$20000,1,FALSE)),"No","Yes")</f>
        <v>No</v>
      </c>
      <c r="H1744" s="1" t="str">
        <f>IF(ISNA(VLOOKUP($C1744,'Provisioning Requester'!$F$3:$H$20000,2,FALSE)),"No","Yes")</f>
        <v>No</v>
      </c>
      <c r="I1744" s="1" t="str">
        <f>IF($H1744="Yes",VLOOKUP($C1744,'Provisioning Requester'!$F$3:$H$20000,3,FALSE),"-")</f>
        <v>-</v>
      </c>
      <c r="J1744" s="1" t="str">
        <f>IF(OR(D1744="SVCP", E1744="TRUE"), "No", IF(ISNA(VLOOKUP($C1744,'ProvResponder deviceId'!$A$1:$A$20000,1,FALSE)),"No","Yes"))</f>
        <v>No</v>
      </c>
      <c r="K1744" s="1" t="str">
        <f>IF($J1744="Yes",VLOOKUP($C1744,'ProvResponder deviceId'!$A$1:$C$20000,3,FALSE),"-")</f>
        <v>-</v>
      </c>
      <c r="L1744" s="1" t="str">
        <f t="shared" si="54"/>
        <v/>
      </c>
      <c r="M1744" s="1" t="str">
        <f t="shared" si="55"/>
        <v/>
      </c>
      <c r="N1744" s="1" t="str">
        <f>IF(ISBLANK($C1744),"",IF(ISNA(VLOOKUP($L1744,'result messages'!$H$3:$L$11,2,FALSE)),VLOOKUP($M1744,'result messages'!$H$3:$L$11,2,FALSE),VLOOKUP($L1744,'result messages'!$H$3:$L$11,2,FALSE)))</f>
        <v/>
      </c>
      <c r="O1744" s="1" t="str">
        <f>IF(ISBLANK($C1744),"",IF(ISNA(VLOOKUP($L1744,'result messages'!$H$3:$L$11,3,FALSE)),VLOOKUP($M1744,'result messages'!$H$3:$L$11,3,FALSE),VLOOKUP($L1744,'result messages'!$H$3:$L$11,3,FALSE)))</f>
        <v/>
      </c>
      <c r="P1744" s="1" t="str">
        <f>IF(ISBLANK($C1744),"",IF(ISNA(VLOOKUP($L1744,'result messages'!$H$3:$L$11,4,FALSE)),VLOOKUP($M1744,'result messages'!$H$3:$L$11,4,FALSE),VLOOKUP($L1744,'result messages'!$H$3:$L$11,4,FALSE)))</f>
        <v/>
      </c>
      <c r="Q1744" s="1" t="str">
        <f>IF(ISBLANK($C1744),"",IF(ISNA(VLOOKUP($L1744,'result messages'!$H$3:$L$11,5,FALSE)),VLOOKUP($M1744,'result messages'!$H$3:$L$11,5,FALSE),VLOOKUP($L1744,'result messages'!$H$3:$L$11,5,FALSE)))</f>
        <v/>
      </c>
    </row>
    <row r="1745" spans="1:17">
      <c r="A1745" s="1">
        <v>1742</v>
      </c>
      <c r="B1745" s="1"/>
      <c r="C1745" s="1"/>
      <c r="D1745" s="1"/>
      <c r="E1745" s="6"/>
      <c r="F1745" s="1"/>
      <c r="G1745" s="1" t="str">
        <f>IF(ISNA(VLOOKUP($C1745,'DTEN TCAP Linkage deviceId'!$A$1:$A$20000,1,FALSE)),"No","Yes")</f>
        <v>No</v>
      </c>
      <c r="H1745" s="1" t="str">
        <f>IF(ISNA(VLOOKUP($C1745,'Provisioning Requester'!$F$3:$H$20000,2,FALSE)),"No","Yes")</f>
        <v>No</v>
      </c>
      <c r="I1745" s="1" t="str">
        <f>IF($H1745="Yes",VLOOKUP($C1745,'Provisioning Requester'!$F$3:$H$20000,3,FALSE),"-")</f>
        <v>-</v>
      </c>
      <c r="J1745" s="1" t="str">
        <f>IF(OR(D1745="SVCP", E1745="TRUE"), "No", IF(ISNA(VLOOKUP($C1745,'ProvResponder deviceId'!$A$1:$A$20000,1,FALSE)),"No","Yes"))</f>
        <v>No</v>
      </c>
      <c r="K1745" s="1" t="str">
        <f>IF($J1745="Yes",VLOOKUP($C1745,'ProvResponder deviceId'!$A$1:$C$20000,3,FALSE),"-")</f>
        <v>-</v>
      </c>
      <c r="L1745" s="1" t="str">
        <f t="shared" si="54"/>
        <v/>
      </c>
      <c r="M1745" s="1" t="str">
        <f t="shared" si="55"/>
        <v/>
      </c>
      <c r="N1745" s="1" t="str">
        <f>IF(ISBLANK($C1745),"",IF(ISNA(VLOOKUP($L1745,'result messages'!$H$3:$L$11,2,FALSE)),VLOOKUP($M1745,'result messages'!$H$3:$L$11,2,FALSE),VLOOKUP($L1745,'result messages'!$H$3:$L$11,2,FALSE)))</f>
        <v/>
      </c>
      <c r="O1745" s="1" t="str">
        <f>IF(ISBLANK($C1745),"",IF(ISNA(VLOOKUP($L1745,'result messages'!$H$3:$L$11,3,FALSE)),VLOOKUP($M1745,'result messages'!$H$3:$L$11,3,FALSE),VLOOKUP($L1745,'result messages'!$H$3:$L$11,3,FALSE)))</f>
        <v/>
      </c>
      <c r="P1745" s="1" t="str">
        <f>IF(ISBLANK($C1745),"",IF(ISNA(VLOOKUP($L1745,'result messages'!$H$3:$L$11,4,FALSE)),VLOOKUP($M1745,'result messages'!$H$3:$L$11,4,FALSE),VLOOKUP($L1745,'result messages'!$H$3:$L$11,4,FALSE)))</f>
        <v/>
      </c>
      <c r="Q1745" s="1" t="str">
        <f>IF(ISBLANK($C1745),"",IF(ISNA(VLOOKUP($L1745,'result messages'!$H$3:$L$11,5,FALSE)),VLOOKUP($M1745,'result messages'!$H$3:$L$11,5,FALSE),VLOOKUP($L1745,'result messages'!$H$3:$L$11,5,FALSE)))</f>
        <v/>
      </c>
    </row>
    <row r="1746" spans="1:17">
      <c r="A1746" s="1">
        <v>1743</v>
      </c>
      <c r="B1746" s="1"/>
      <c r="C1746" s="1"/>
      <c r="D1746" s="1"/>
      <c r="E1746" s="6"/>
      <c r="F1746" s="1"/>
      <c r="G1746" s="1" t="str">
        <f>IF(ISNA(VLOOKUP($C1746,'DTEN TCAP Linkage deviceId'!$A$1:$A$20000,1,FALSE)),"No","Yes")</f>
        <v>No</v>
      </c>
      <c r="H1746" s="1" t="str">
        <f>IF(ISNA(VLOOKUP($C1746,'Provisioning Requester'!$F$3:$H$20000,2,FALSE)),"No","Yes")</f>
        <v>No</v>
      </c>
      <c r="I1746" s="1" t="str">
        <f>IF($H1746="Yes",VLOOKUP($C1746,'Provisioning Requester'!$F$3:$H$20000,3,FALSE),"-")</f>
        <v>-</v>
      </c>
      <c r="J1746" s="1" t="str">
        <f>IF(OR(D1746="SVCP", E1746="TRUE"), "No", IF(ISNA(VLOOKUP($C1746,'ProvResponder deviceId'!$A$1:$A$20000,1,FALSE)),"No","Yes"))</f>
        <v>No</v>
      </c>
      <c r="K1746" s="1" t="str">
        <f>IF($J1746="Yes",VLOOKUP($C1746,'ProvResponder deviceId'!$A$1:$C$20000,3,FALSE),"-")</f>
        <v>-</v>
      </c>
      <c r="L1746" s="1" t="str">
        <f t="shared" si="54"/>
        <v/>
      </c>
      <c r="M1746" s="1" t="str">
        <f t="shared" si="55"/>
        <v/>
      </c>
      <c r="N1746" s="1" t="str">
        <f>IF(ISBLANK($C1746),"",IF(ISNA(VLOOKUP($L1746,'result messages'!$H$3:$L$11,2,FALSE)),VLOOKUP($M1746,'result messages'!$H$3:$L$11,2,FALSE),VLOOKUP($L1746,'result messages'!$H$3:$L$11,2,FALSE)))</f>
        <v/>
      </c>
      <c r="O1746" s="1" t="str">
        <f>IF(ISBLANK($C1746),"",IF(ISNA(VLOOKUP($L1746,'result messages'!$H$3:$L$11,3,FALSE)),VLOOKUP($M1746,'result messages'!$H$3:$L$11,3,FALSE),VLOOKUP($L1746,'result messages'!$H$3:$L$11,3,FALSE)))</f>
        <v/>
      </c>
      <c r="P1746" s="1" t="str">
        <f>IF(ISBLANK($C1746),"",IF(ISNA(VLOOKUP($L1746,'result messages'!$H$3:$L$11,4,FALSE)),VLOOKUP($M1746,'result messages'!$H$3:$L$11,4,FALSE),VLOOKUP($L1746,'result messages'!$H$3:$L$11,4,FALSE)))</f>
        <v/>
      </c>
      <c r="Q1746" s="1" t="str">
        <f>IF(ISBLANK($C1746),"",IF(ISNA(VLOOKUP($L1746,'result messages'!$H$3:$L$11,5,FALSE)),VLOOKUP($M1746,'result messages'!$H$3:$L$11,5,FALSE),VLOOKUP($L1746,'result messages'!$H$3:$L$11,5,FALSE)))</f>
        <v/>
      </c>
    </row>
    <row r="1747" spans="1:17">
      <c r="A1747" s="1">
        <v>1744</v>
      </c>
      <c r="B1747" s="1"/>
      <c r="C1747" s="1"/>
      <c r="D1747" s="1"/>
      <c r="E1747" s="6"/>
      <c r="F1747" s="1"/>
      <c r="G1747" s="1" t="str">
        <f>IF(ISNA(VLOOKUP($C1747,'DTEN TCAP Linkage deviceId'!$A$1:$A$20000,1,FALSE)),"No","Yes")</f>
        <v>No</v>
      </c>
      <c r="H1747" s="1" t="str">
        <f>IF(ISNA(VLOOKUP($C1747,'Provisioning Requester'!$F$3:$H$20000,2,FALSE)),"No","Yes")</f>
        <v>No</v>
      </c>
      <c r="I1747" s="1" t="str">
        <f>IF($H1747="Yes",VLOOKUP($C1747,'Provisioning Requester'!$F$3:$H$20000,3,FALSE),"-")</f>
        <v>-</v>
      </c>
      <c r="J1747" s="1" t="str">
        <f>IF(OR(D1747="SVCP", E1747="TRUE"), "No", IF(ISNA(VLOOKUP($C1747,'ProvResponder deviceId'!$A$1:$A$20000,1,FALSE)),"No","Yes"))</f>
        <v>No</v>
      </c>
      <c r="K1747" s="1" t="str">
        <f>IF($J1747="Yes",VLOOKUP($C1747,'ProvResponder deviceId'!$A$1:$C$20000,3,FALSE),"-")</f>
        <v>-</v>
      </c>
      <c r="L1747" s="1" t="str">
        <f t="shared" si="54"/>
        <v/>
      </c>
      <c r="M1747" s="1" t="str">
        <f t="shared" si="55"/>
        <v/>
      </c>
      <c r="N1747" s="1" t="str">
        <f>IF(ISBLANK($C1747),"",IF(ISNA(VLOOKUP($L1747,'result messages'!$H$3:$L$11,2,FALSE)),VLOOKUP($M1747,'result messages'!$H$3:$L$11,2,FALSE),VLOOKUP($L1747,'result messages'!$H$3:$L$11,2,FALSE)))</f>
        <v/>
      </c>
      <c r="O1747" s="1" t="str">
        <f>IF(ISBLANK($C1747),"",IF(ISNA(VLOOKUP($L1747,'result messages'!$H$3:$L$11,3,FALSE)),VLOOKUP($M1747,'result messages'!$H$3:$L$11,3,FALSE),VLOOKUP($L1747,'result messages'!$H$3:$L$11,3,FALSE)))</f>
        <v/>
      </c>
      <c r="P1747" s="1" t="str">
        <f>IF(ISBLANK($C1747),"",IF(ISNA(VLOOKUP($L1747,'result messages'!$H$3:$L$11,4,FALSE)),VLOOKUP($M1747,'result messages'!$H$3:$L$11,4,FALSE),VLOOKUP($L1747,'result messages'!$H$3:$L$11,4,FALSE)))</f>
        <v/>
      </c>
      <c r="Q1747" s="1" t="str">
        <f>IF(ISBLANK($C1747),"",IF(ISNA(VLOOKUP($L1747,'result messages'!$H$3:$L$11,5,FALSE)),VLOOKUP($M1747,'result messages'!$H$3:$L$11,5,FALSE),VLOOKUP($L1747,'result messages'!$H$3:$L$11,5,FALSE)))</f>
        <v/>
      </c>
    </row>
    <row r="1748" spans="1:17">
      <c r="A1748" s="1">
        <v>1745</v>
      </c>
      <c r="B1748" s="1"/>
      <c r="C1748" s="1"/>
      <c r="D1748" s="1"/>
      <c r="E1748" s="6"/>
      <c r="F1748" s="1"/>
      <c r="G1748" s="1" t="str">
        <f>IF(ISNA(VLOOKUP($C1748,'DTEN TCAP Linkage deviceId'!$A$1:$A$20000,1,FALSE)),"No","Yes")</f>
        <v>No</v>
      </c>
      <c r="H1748" s="1" t="str">
        <f>IF(ISNA(VLOOKUP($C1748,'Provisioning Requester'!$F$3:$H$20000,2,FALSE)),"No","Yes")</f>
        <v>No</v>
      </c>
      <c r="I1748" s="1" t="str">
        <f>IF($H1748="Yes",VLOOKUP($C1748,'Provisioning Requester'!$F$3:$H$20000,3,FALSE),"-")</f>
        <v>-</v>
      </c>
      <c r="J1748" s="1" t="str">
        <f>IF(OR(D1748="SVCP", E1748="TRUE"), "No", IF(ISNA(VLOOKUP($C1748,'ProvResponder deviceId'!$A$1:$A$20000,1,FALSE)),"No","Yes"))</f>
        <v>No</v>
      </c>
      <c r="K1748" s="1" t="str">
        <f>IF($J1748="Yes",VLOOKUP($C1748,'ProvResponder deviceId'!$A$1:$C$20000,3,FALSE),"-")</f>
        <v>-</v>
      </c>
      <c r="L1748" s="1" t="str">
        <f t="shared" si="54"/>
        <v/>
      </c>
      <c r="M1748" s="1" t="str">
        <f t="shared" si="55"/>
        <v/>
      </c>
      <c r="N1748" s="1" t="str">
        <f>IF(ISBLANK($C1748),"",IF(ISNA(VLOOKUP($L1748,'result messages'!$H$3:$L$11,2,FALSE)),VLOOKUP($M1748,'result messages'!$H$3:$L$11,2,FALSE),VLOOKUP($L1748,'result messages'!$H$3:$L$11,2,FALSE)))</f>
        <v/>
      </c>
      <c r="O1748" s="1" t="str">
        <f>IF(ISBLANK($C1748),"",IF(ISNA(VLOOKUP($L1748,'result messages'!$H$3:$L$11,3,FALSE)),VLOOKUP($M1748,'result messages'!$H$3:$L$11,3,FALSE),VLOOKUP($L1748,'result messages'!$H$3:$L$11,3,FALSE)))</f>
        <v/>
      </c>
      <c r="P1748" s="1" t="str">
        <f>IF(ISBLANK($C1748),"",IF(ISNA(VLOOKUP($L1748,'result messages'!$H$3:$L$11,4,FALSE)),VLOOKUP($M1748,'result messages'!$H$3:$L$11,4,FALSE),VLOOKUP($L1748,'result messages'!$H$3:$L$11,4,FALSE)))</f>
        <v/>
      </c>
      <c r="Q1748" s="1" t="str">
        <f>IF(ISBLANK($C1748),"",IF(ISNA(VLOOKUP($L1748,'result messages'!$H$3:$L$11,5,FALSE)),VLOOKUP($M1748,'result messages'!$H$3:$L$11,5,FALSE),VLOOKUP($L1748,'result messages'!$H$3:$L$11,5,FALSE)))</f>
        <v/>
      </c>
    </row>
    <row r="1749" spans="1:17">
      <c r="A1749" s="1">
        <v>1746</v>
      </c>
      <c r="B1749" s="1"/>
      <c r="C1749" s="1"/>
      <c r="D1749" s="1"/>
      <c r="E1749" s="6"/>
      <c r="F1749" s="1"/>
      <c r="G1749" s="1" t="str">
        <f>IF(ISNA(VLOOKUP($C1749,'DTEN TCAP Linkage deviceId'!$A$1:$A$20000,1,FALSE)),"No","Yes")</f>
        <v>No</v>
      </c>
      <c r="H1749" s="1" t="str">
        <f>IF(ISNA(VLOOKUP($C1749,'Provisioning Requester'!$F$3:$H$20000,2,FALSE)),"No","Yes")</f>
        <v>No</v>
      </c>
      <c r="I1749" s="1" t="str">
        <f>IF($H1749="Yes",VLOOKUP($C1749,'Provisioning Requester'!$F$3:$H$20000,3,FALSE),"-")</f>
        <v>-</v>
      </c>
      <c r="J1749" s="1" t="str">
        <f>IF(OR(D1749="SVCP", E1749="TRUE"), "No", IF(ISNA(VLOOKUP($C1749,'ProvResponder deviceId'!$A$1:$A$20000,1,FALSE)),"No","Yes"))</f>
        <v>No</v>
      </c>
      <c r="K1749" s="1" t="str">
        <f>IF($J1749="Yes",VLOOKUP($C1749,'ProvResponder deviceId'!$A$1:$C$20000,3,FALSE),"-")</f>
        <v>-</v>
      </c>
      <c r="L1749" s="1" t="str">
        <f t="shared" si="54"/>
        <v/>
      </c>
      <c r="M1749" s="1" t="str">
        <f t="shared" si="55"/>
        <v/>
      </c>
      <c r="N1749" s="1" t="str">
        <f>IF(ISBLANK($C1749),"",IF(ISNA(VLOOKUP($L1749,'result messages'!$H$3:$L$11,2,FALSE)),VLOOKUP($M1749,'result messages'!$H$3:$L$11,2,FALSE),VLOOKUP($L1749,'result messages'!$H$3:$L$11,2,FALSE)))</f>
        <v/>
      </c>
      <c r="O1749" s="1" t="str">
        <f>IF(ISBLANK($C1749),"",IF(ISNA(VLOOKUP($L1749,'result messages'!$H$3:$L$11,3,FALSE)),VLOOKUP($M1749,'result messages'!$H$3:$L$11,3,FALSE),VLOOKUP($L1749,'result messages'!$H$3:$L$11,3,FALSE)))</f>
        <v/>
      </c>
      <c r="P1749" s="1" t="str">
        <f>IF(ISBLANK($C1749),"",IF(ISNA(VLOOKUP($L1749,'result messages'!$H$3:$L$11,4,FALSE)),VLOOKUP($M1749,'result messages'!$H$3:$L$11,4,FALSE),VLOOKUP($L1749,'result messages'!$H$3:$L$11,4,FALSE)))</f>
        <v/>
      </c>
      <c r="Q1749" s="1" t="str">
        <f>IF(ISBLANK($C1749),"",IF(ISNA(VLOOKUP($L1749,'result messages'!$H$3:$L$11,5,FALSE)),VLOOKUP($M1749,'result messages'!$H$3:$L$11,5,FALSE),VLOOKUP($L1749,'result messages'!$H$3:$L$11,5,FALSE)))</f>
        <v/>
      </c>
    </row>
    <row r="1750" spans="1:17">
      <c r="A1750" s="1">
        <v>1747</v>
      </c>
      <c r="B1750" s="1"/>
      <c r="C1750" s="1"/>
      <c r="D1750" s="1"/>
      <c r="E1750" s="6"/>
      <c r="F1750" s="1"/>
      <c r="G1750" s="1" t="str">
        <f>IF(ISNA(VLOOKUP($C1750,'DTEN TCAP Linkage deviceId'!$A$1:$A$20000,1,FALSE)),"No","Yes")</f>
        <v>No</v>
      </c>
      <c r="H1750" s="1" t="str">
        <f>IF(ISNA(VLOOKUP($C1750,'Provisioning Requester'!$F$3:$H$20000,2,FALSE)),"No","Yes")</f>
        <v>No</v>
      </c>
      <c r="I1750" s="1" t="str">
        <f>IF($H1750="Yes",VLOOKUP($C1750,'Provisioning Requester'!$F$3:$H$20000,3,FALSE),"-")</f>
        <v>-</v>
      </c>
      <c r="J1750" s="1" t="str">
        <f>IF(OR(D1750="SVCP", E1750="TRUE"), "No", IF(ISNA(VLOOKUP($C1750,'ProvResponder deviceId'!$A$1:$A$20000,1,FALSE)),"No","Yes"))</f>
        <v>No</v>
      </c>
      <c r="K1750" s="1" t="str">
        <f>IF($J1750="Yes",VLOOKUP($C1750,'ProvResponder deviceId'!$A$1:$C$20000,3,FALSE),"-")</f>
        <v>-</v>
      </c>
      <c r="L1750" s="1" t="str">
        <f t="shared" si="54"/>
        <v/>
      </c>
      <c r="M1750" s="1" t="str">
        <f t="shared" si="55"/>
        <v/>
      </c>
      <c r="N1750" s="1" t="str">
        <f>IF(ISBLANK($C1750),"",IF(ISNA(VLOOKUP($L1750,'result messages'!$H$3:$L$11,2,FALSE)),VLOOKUP($M1750,'result messages'!$H$3:$L$11,2,FALSE),VLOOKUP($L1750,'result messages'!$H$3:$L$11,2,FALSE)))</f>
        <v/>
      </c>
      <c r="O1750" s="1" t="str">
        <f>IF(ISBLANK($C1750),"",IF(ISNA(VLOOKUP($L1750,'result messages'!$H$3:$L$11,3,FALSE)),VLOOKUP($M1750,'result messages'!$H$3:$L$11,3,FALSE),VLOOKUP($L1750,'result messages'!$H$3:$L$11,3,FALSE)))</f>
        <v/>
      </c>
      <c r="P1750" s="1" t="str">
        <f>IF(ISBLANK($C1750),"",IF(ISNA(VLOOKUP($L1750,'result messages'!$H$3:$L$11,4,FALSE)),VLOOKUP($M1750,'result messages'!$H$3:$L$11,4,FALSE),VLOOKUP($L1750,'result messages'!$H$3:$L$11,4,FALSE)))</f>
        <v/>
      </c>
      <c r="Q1750" s="1" t="str">
        <f>IF(ISBLANK($C1750),"",IF(ISNA(VLOOKUP($L1750,'result messages'!$H$3:$L$11,5,FALSE)),VLOOKUP($M1750,'result messages'!$H$3:$L$11,5,FALSE),VLOOKUP($L1750,'result messages'!$H$3:$L$11,5,FALSE)))</f>
        <v/>
      </c>
    </row>
    <row r="1751" spans="1:17">
      <c r="A1751" s="1">
        <v>1748</v>
      </c>
      <c r="B1751" s="1"/>
      <c r="C1751" s="1"/>
      <c r="D1751" s="1"/>
      <c r="E1751" s="6"/>
      <c r="F1751" s="1"/>
      <c r="G1751" s="1" t="str">
        <f>IF(ISNA(VLOOKUP($C1751,'DTEN TCAP Linkage deviceId'!$A$1:$A$20000,1,FALSE)),"No","Yes")</f>
        <v>No</v>
      </c>
      <c r="H1751" s="1" t="str">
        <f>IF(ISNA(VLOOKUP($C1751,'Provisioning Requester'!$F$3:$H$20000,2,FALSE)),"No","Yes")</f>
        <v>No</v>
      </c>
      <c r="I1751" s="1" t="str">
        <f>IF($H1751="Yes",VLOOKUP($C1751,'Provisioning Requester'!$F$3:$H$20000,3,FALSE),"-")</f>
        <v>-</v>
      </c>
      <c r="J1751" s="1" t="str">
        <f>IF(OR(D1751="SVCP", E1751="TRUE"), "No", IF(ISNA(VLOOKUP($C1751,'ProvResponder deviceId'!$A$1:$A$20000,1,FALSE)),"No","Yes"))</f>
        <v>No</v>
      </c>
      <c r="K1751" s="1" t="str">
        <f>IF($J1751="Yes",VLOOKUP($C1751,'ProvResponder deviceId'!$A$1:$C$20000,3,FALSE),"-")</f>
        <v>-</v>
      </c>
      <c r="L1751" s="1" t="str">
        <f t="shared" si="54"/>
        <v/>
      </c>
      <c r="M1751" s="1" t="str">
        <f t="shared" si="55"/>
        <v/>
      </c>
      <c r="N1751" s="1" t="str">
        <f>IF(ISBLANK($C1751),"",IF(ISNA(VLOOKUP($L1751,'result messages'!$H$3:$L$11,2,FALSE)),VLOOKUP($M1751,'result messages'!$H$3:$L$11,2,FALSE),VLOOKUP($L1751,'result messages'!$H$3:$L$11,2,FALSE)))</f>
        <v/>
      </c>
      <c r="O1751" s="1" t="str">
        <f>IF(ISBLANK($C1751),"",IF(ISNA(VLOOKUP($L1751,'result messages'!$H$3:$L$11,3,FALSE)),VLOOKUP($M1751,'result messages'!$H$3:$L$11,3,FALSE),VLOOKUP($L1751,'result messages'!$H$3:$L$11,3,FALSE)))</f>
        <v/>
      </c>
      <c r="P1751" s="1" t="str">
        <f>IF(ISBLANK($C1751),"",IF(ISNA(VLOOKUP($L1751,'result messages'!$H$3:$L$11,4,FALSE)),VLOOKUP($M1751,'result messages'!$H$3:$L$11,4,FALSE),VLOOKUP($L1751,'result messages'!$H$3:$L$11,4,FALSE)))</f>
        <v/>
      </c>
      <c r="Q1751" s="1" t="str">
        <f>IF(ISBLANK($C1751),"",IF(ISNA(VLOOKUP($L1751,'result messages'!$H$3:$L$11,5,FALSE)),VLOOKUP($M1751,'result messages'!$H$3:$L$11,5,FALSE),VLOOKUP($L1751,'result messages'!$H$3:$L$11,5,FALSE)))</f>
        <v/>
      </c>
    </row>
    <row r="1752" spans="1:17">
      <c r="A1752" s="1">
        <v>1749</v>
      </c>
      <c r="B1752" s="1"/>
      <c r="C1752" s="1"/>
      <c r="D1752" s="1"/>
      <c r="E1752" s="6"/>
      <c r="F1752" s="1"/>
      <c r="G1752" s="1" t="str">
        <f>IF(ISNA(VLOOKUP($C1752,'DTEN TCAP Linkage deviceId'!$A$1:$A$20000,1,FALSE)),"No","Yes")</f>
        <v>No</v>
      </c>
      <c r="H1752" s="1" t="str">
        <f>IF(ISNA(VLOOKUP($C1752,'Provisioning Requester'!$F$3:$H$20000,2,FALSE)),"No","Yes")</f>
        <v>No</v>
      </c>
      <c r="I1752" s="1" t="str">
        <f>IF($H1752="Yes",VLOOKUP($C1752,'Provisioning Requester'!$F$3:$H$20000,3,FALSE),"-")</f>
        <v>-</v>
      </c>
      <c r="J1752" s="1" t="str">
        <f>IF(OR(D1752="SVCP", E1752="TRUE"), "No", IF(ISNA(VLOOKUP($C1752,'ProvResponder deviceId'!$A$1:$A$20000,1,FALSE)),"No","Yes"))</f>
        <v>No</v>
      </c>
      <c r="K1752" s="1" t="str">
        <f>IF($J1752="Yes",VLOOKUP($C1752,'ProvResponder deviceId'!$A$1:$C$20000,3,FALSE),"-")</f>
        <v>-</v>
      </c>
      <c r="L1752" s="1" t="str">
        <f t="shared" si="54"/>
        <v/>
      </c>
      <c r="M1752" s="1" t="str">
        <f t="shared" si="55"/>
        <v/>
      </c>
      <c r="N1752" s="1" t="str">
        <f>IF(ISBLANK($C1752),"",IF(ISNA(VLOOKUP($L1752,'result messages'!$H$3:$L$11,2,FALSE)),VLOOKUP($M1752,'result messages'!$H$3:$L$11,2,FALSE),VLOOKUP($L1752,'result messages'!$H$3:$L$11,2,FALSE)))</f>
        <v/>
      </c>
      <c r="O1752" s="1" t="str">
        <f>IF(ISBLANK($C1752),"",IF(ISNA(VLOOKUP($L1752,'result messages'!$H$3:$L$11,3,FALSE)),VLOOKUP($M1752,'result messages'!$H$3:$L$11,3,FALSE),VLOOKUP($L1752,'result messages'!$H$3:$L$11,3,FALSE)))</f>
        <v/>
      </c>
      <c r="P1752" s="1" t="str">
        <f>IF(ISBLANK($C1752),"",IF(ISNA(VLOOKUP($L1752,'result messages'!$H$3:$L$11,4,FALSE)),VLOOKUP($M1752,'result messages'!$H$3:$L$11,4,FALSE),VLOOKUP($L1752,'result messages'!$H$3:$L$11,4,FALSE)))</f>
        <v/>
      </c>
      <c r="Q1752" s="1" t="str">
        <f>IF(ISBLANK($C1752),"",IF(ISNA(VLOOKUP($L1752,'result messages'!$H$3:$L$11,5,FALSE)),VLOOKUP($M1752,'result messages'!$H$3:$L$11,5,FALSE),VLOOKUP($L1752,'result messages'!$H$3:$L$11,5,FALSE)))</f>
        <v/>
      </c>
    </row>
    <row r="1753" spans="1:17">
      <c r="A1753" s="1">
        <v>1750</v>
      </c>
      <c r="B1753" s="1"/>
      <c r="C1753" s="1"/>
      <c r="D1753" s="1"/>
      <c r="E1753" s="6"/>
      <c r="F1753" s="1"/>
      <c r="G1753" s="1" t="str">
        <f>IF(ISNA(VLOOKUP($C1753,'DTEN TCAP Linkage deviceId'!$A$1:$A$20000,1,FALSE)),"No","Yes")</f>
        <v>No</v>
      </c>
      <c r="H1753" s="1" t="str">
        <f>IF(ISNA(VLOOKUP($C1753,'Provisioning Requester'!$F$3:$H$20000,2,FALSE)),"No","Yes")</f>
        <v>No</v>
      </c>
      <c r="I1753" s="1" t="str">
        <f>IF($H1753="Yes",VLOOKUP($C1753,'Provisioning Requester'!$F$3:$H$20000,3,FALSE),"-")</f>
        <v>-</v>
      </c>
      <c r="J1753" s="1" t="str">
        <f>IF(OR(D1753="SVCP", E1753="TRUE"), "No", IF(ISNA(VLOOKUP($C1753,'ProvResponder deviceId'!$A$1:$A$20000,1,FALSE)),"No","Yes"))</f>
        <v>No</v>
      </c>
      <c r="K1753" s="1" t="str">
        <f>IF($J1753="Yes",VLOOKUP($C1753,'ProvResponder deviceId'!$A$1:$C$20000,3,FALSE),"-")</f>
        <v>-</v>
      </c>
      <c r="L1753" s="1" t="str">
        <f t="shared" si="54"/>
        <v/>
      </c>
      <c r="M1753" s="1" t="str">
        <f t="shared" si="55"/>
        <v/>
      </c>
      <c r="N1753" s="1" t="str">
        <f>IF(ISBLANK($C1753),"",IF(ISNA(VLOOKUP($L1753,'result messages'!$H$3:$L$11,2,FALSE)),VLOOKUP($M1753,'result messages'!$H$3:$L$11,2,FALSE),VLOOKUP($L1753,'result messages'!$H$3:$L$11,2,FALSE)))</f>
        <v/>
      </c>
      <c r="O1753" s="1" t="str">
        <f>IF(ISBLANK($C1753),"",IF(ISNA(VLOOKUP($L1753,'result messages'!$H$3:$L$11,3,FALSE)),VLOOKUP($M1753,'result messages'!$H$3:$L$11,3,FALSE),VLOOKUP($L1753,'result messages'!$H$3:$L$11,3,FALSE)))</f>
        <v/>
      </c>
      <c r="P1753" s="1" t="str">
        <f>IF(ISBLANK($C1753),"",IF(ISNA(VLOOKUP($L1753,'result messages'!$H$3:$L$11,4,FALSE)),VLOOKUP($M1753,'result messages'!$H$3:$L$11,4,FALSE),VLOOKUP($L1753,'result messages'!$H$3:$L$11,4,FALSE)))</f>
        <v/>
      </c>
      <c r="Q1753" s="1" t="str">
        <f>IF(ISBLANK($C1753),"",IF(ISNA(VLOOKUP($L1753,'result messages'!$H$3:$L$11,5,FALSE)),VLOOKUP($M1753,'result messages'!$H$3:$L$11,5,FALSE),VLOOKUP($L1753,'result messages'!$H$3:$L$11,5,FALSE)))</f>
        <v/>
      </c>
    </row>
    <row r="1754" spans="1:17">
      <c r="A1754" s="1">
        <v>1751</v>
      </c>
      <c r="B1754" s="1"/>
      <c r="C1754" s="1"/>
      <c r="D1754" s="1"/>
      <c r="E1754" s="6"/>
      <c r="F1754" s="1"/>
      <c r="G1754" s="1" t="str">
        <f>IF(ISNA(VLOOKUP($C1754,'DTEN TCAP Linkage deviceId'!$A$1:$A$20000,1,FALSE)),"No","Yes")</f>
        <v>No</v>
      </c>
      <c r="H1754" s="1" t="str">
        <f>IF(ISNA(VLOOKUP($C1754,'Provisioning Requester'!$F$3:$H$20000,2,FALSE)),"No","Yes")</f>
        <v>No</v>
      </c>
      <c r="I1754" s="1" t="str">
        <f>IF($H1754="Yes",VLOOKUP($C1754,'Provisioning Requester'!$F$3:$H$20000,3,FALSE),"-")</f>
        <v>-</v>
      </c>
      <c r="J1754" s="1" t="str">
        <f>IF(OR(D1754="SVCP", E1754="TRUE"), "No", IF(ISNA(VLOOKUP($C1754,'ProvResponder deviceId'!$A$1:$A$20000,1,FALSE)),"No","Yes"))</f>
        <v>No</v>
      </c>
      <c r="K1754" s="1" t="str">
        <f>IF($J1754="Yes",VLOOKUP($C1754,'ProvResponder deviceId'!$A$1:$C$20000,3,FALSE),"-")</f>
        <v>-</v>
      </c>
      <c r="L1754" s="1" t="str">
        <f t="shared" si="54"/>
        <v/>
      </c>
      <c r="M1754" s="1" t="str">
        <f t="shared" si="55"/>
        <v/>
      </c>
      <c r="N1754" s="1" t="str">
        <f>IF(ISBLANK($C1754),"",IF(ISNA(VLOOKUP($L1754,'result messages'!$H$3:$L$11,2,FALSE)),VLOOKUP($M1754,'result messages'!$H$3:$L$11,2,FALSE),VLOOKUP($L1754,'result messages'!$H$3:$L$11,2,FALSE)))</f>
        <v/>
      </c>
      <c r="O1754" s="1" t="str">
        <f>IF(ISBLANK($C1754),"",IF(ISNA(VLOOKUP($L1754,'result messages'!$H$3:$L$11,3,FALSE)),VLOOKUP($M1754,'result messages'!$H$3:$L$11,3,FALSE),VLOOKUP($L1754,'result messages'!$H$3:$L$11,3,FALSE)))</f>
        <v/>
      </c>
      <c r="P1754" s="1" t="str">
        <f>IF(ISBLANK($C1754),"",IF(ISNA(VLOOKUP($L1754,'result messages'!$H$3:$L$11,4,FALSE)),VLOOKUP($M1754,'result messages'!$H$3:$L$11,4,FALSE),VLOOKUP($L1754,'result messages'!$H$3:$L$11,4,FALSE)))</f>
        <v/>
      </c>
      <c r="Q1754" s="1" t="str">
        <f>IF(ISBLANK($C1754),"",IF(ISNA(VLOOKUP($L1754,'result messages'!$H$3:$L$11,5,FALSE)),VLOOKUP($M1754,'result messages'!$H$3:$L$11,5,FALSE),VLOOKUP($L1754,'result messages'!$H$3:$L$11,5,FALSE)))</f>
        <v/>
      </c>
    </row>
    <row r="1755" spans="1:17">
      <c r="A1755" s="1">
        <v>1752</v>
      </c>
      <c r="B1755" s="1"/>
      <c r="C1755" s="1"/>
      <c r="D1755" s="1"/>
      <c r="E1755" s="6"/>
      <c r="F1755" s="1"/>
      <c r="G1755" s="1" t="str">
        <f>IF(ISNA(VLOOKUP($C1755,'DTEN TCAP Linkage deviceId'!$A$1:$A$20000,1,FALSE)),"No","Yes")</f>
        <v>No</v>
      </c>
      <c r="H1755" s="1" t="str">
        <f>IF(ISNA(VLOOKUP($C1755,'Provisioning Requester'!$F$3:$H$20000,2,FALSE)),"No","Yes")</f>
        <v>No</v>
      </c>
      <c r="I1755" s="1" t="str">
        <f>IF($H1755="Yes",VLOOKUP($C1755,'Provisioning Requester'!$F$3:$H$20000,3,FALSE),"-")</f>
        <v>-</v>
      </c>
      <c r="J1755" s="1" t="str">
        <f>IF(OR(D1755="SVCP", E1755="TRUE"), "No", IF(ISNA(VLOOKUP($C1755,'ProvResponder deviceId'!$A$1:$A$20000,1,FALSE)),"No","Yes"))</f>
        <v>No</v>
      </c>
      <c r="K1755" s="1" t="str">
        <f>IF($J1755="Yes",VLOOKUP($C1755,'ProvResponder deviceId'!$A$1:$C$20000,3,FALSE),"-")</f>
        <v>-</v>
      </c>
      <c r="L1755" s="1" t="str">
        <f t="shared" si="54"/>
        <v/>
      </c>
      <c r="M1755" s="1" t="str">
        <f t="shared" si="55"/>
        <v/>
      </c>
      <c r="N1755" s="1" t="str">
        <f>IF(ISBLANK($C1755),"",IF(ISNA(VLOOKUP($L1755,'result messages'!$H$3:$L$11,2,FALSE)),VLOOKUP($M1755,'result messages'!$H$3:$L$11,2,FALSE),VLOOKUP($L1755,'result messages'!$H$3:$L$11,2,FALSE)))</f>
        <v/>
      </c>
      <c r="O1755" s="1" t="str">
        <f>IF(ISBLANK($C1755),"",IF(ISNA(VLOOKUP($L1755,'result messages'!$H$3:$L$11,3,FALSE)),VLOOKUP($M1755,'result messages'!$H$3:$L$11,3,FALSE),VLOOKUP($L1755,'result messages'!$H$3:$L$11,3,FALSE)))</f>
        <v/>
      </c>
      <c r="P1755" s="1" t="str">
        <f>IF(ISBLANK($C1755),"",IF(ISNA(VLOOKUP($L1755,'result messages'!$H$3:$L$11,4,FALSE)),VLOOKUP($M1755,'result messages'!$H$3:$L$11,4,FALSE),VLOOKUP($L1755,'result messages'!$H$3:$L$11,4,FALSE)))</f>
        <v/>
      </c>
      <c r="Q1755" s="1" t="str">
        <f>IF(ISBLANK($C1755),"",IF(ISNA(VLOOKUP($L1755,'result messages'!$H$3:$L$11,5,FALSE)),VLOOKUP($M1755,'result messages'!$H$3:$L$11,5,FALSE),VLOOKUP($L1755,'result messages'!$H$3:$L$11,5,FALSE)))</f>
        <v/>
      </c>
    </row>
    <row r="1756" spans="1:17">
      <c r="A1756" s="1">
        <v>1753</v>
      </c>
      <c r="B1756" s="1"/>
      <c r="C1756" s="1"/>
      <c r="D1756" s="1"/>
      <c r="E1756" s="6"/>
      <c r="F1756" s="1"/>
      <c r="G1756" s="1" t="str">
        <f>IF(ISNA(VLOOKUP($C1756,'DTEN TCAP Linkage deviceId'!$A$1:$A$20000,1,FALSE)),"No","Yes")</f>
        <v>No</v>
      </c>
      <c r="H1756" s="1" t="str">
        <f>IF(ISNA(VLOOKUP($C1756,'Provisioning Requester'!$F$3:$H$20000,2,FALSE)),"No","Yes")</f>
        <v>No</v>
      </c>
      <c r="I1756" s="1" t="str">
        <f>IF($H1756="Yes",VLOOKUP($C1756,'Provisioning Requester'!$F$3:$H$20000,3,FALSE),"-")</f>
        <v>-</v>
      </c>
      <c r="J1756" s="1" t="str">
        <f>IF(OR(D1756="SVCP", E1756="TRUE"), "No", IF(ISNA(VLOOKUP($C1756,'ProvResponder deviceId'!$A$1:$A$20000,1,FALSE)),"No","Yes"))</f>
        <v>No</v>
      </c>
      <c r="K1756" s="1" t="str">
        <f>IF($J1756="Yes",VLOOKUP($C1756,'ProvResponder deviceId'!$A$1:$C$20000,3,FALSE),"-")</f>
        <v>-</v>
      </c>
      <c r="L1756" s="1" t="str">
        <f t="shared" si="54"/>
        <v/>
      </c>
      <c r="M1756" s="1" t="str">
        <f t="shared" si="55"/>
        <v/>
      </c>
      <c r="N1756" s="1" t="str">
        <f>IF(ISBLANK($C1756),"",IF(ISNA(VLOOKUP($L1756,'result messages'!$H$3:$L$11,2,FALSE)),VLOOKUP($M1756,'result messages'!$H$3:$L$11,2,FALSE),VLOOKUP($L1756,'result messages'!$H$3:$L$11,2,FALSE)))</f>
        <v/>
      </c>
      <c r="O1756" s="1" t="str">
        <f>IF(ISBLANK($C1756),"",IF(ISNA(VLOOKUP($L1756,'result messages'!$H$3:$L$11,3,FALSE)),VLOOKUP($M1756,'result messages'!$H$3:$L$11,3,FALSE),VLOOKUP($L1756,'result messages'!$H$3:$L$11,3,FALSE)))</f>
        <v/>
      </c>
      <c r="P1756" s="1" t="str">
        <f>IF(ISBLANK($C1756),"",IF(ISNA(VLOOKUP($L1756,'result messages'!$H$3:$L$11,4,FALSE)),VLOOKUP($M1756,'result messages'!$H$3:$L$11,4,FALSE),VLOOKUP($L1756,'result messages'!$H$3:$L$11,4,FALSE)))</f>
        <v/>
      </c>
      <c r="Q1756" s="1" t="str">
        <f>IF(ISBLANK($C1756),"",IF(ISNA(VLOOKUP($L1756,'result messages'!$H$3:$L$11,5,FALSE)),VLOOKUP($M1756,'result messages'!$H$3:$L$11,5,FALSE),VLOOKUP($L1756,'result messages'!$H$3:$L$11,5,FALSE)))</f>
        <v/>
      </c>
    </row>
    <row r="1757" spans="1:17">
      <c r="A1757" s="1">
        <v>1754</v>
      </c>
      <c r="B1757" s="1"/>
      <c r="C1757" s="1"/>
      <c r="D1757" s="1"/>
      <c r="E1757" s="6"/>
      <c r="F1757" s="1"/>
      <c r="G1757" s="1" t="str">
        <f>IF(ISNA(VLOOKUP($C1757,'DTEN TCAP Linkage deviceId'!$A$1:$A$20000,1,FALSE)),"No","Yes")</f>
        <v>No</v>
      </c>
      <c r="H1757" s="1" t="str">
        <f>IF(ISNA(VLOOKUP($C1757,'Provisioning Requester'!$F$3:$H$20000,2,FALSE)),"No","Yes")</f>
        <v>No</v>
      </c>
      <c r="I1757" s="1" t="str">
        <f>IF($H1757="Yes",VLOOKUP($C1757,'Provisioning Requester'!$F$3:$H$20000,3,FALSE),"-")</f>
        <v>-</v>
      </c>
      <c r="J1757" s="1" t="str">
        <f>IF(OR(D1757="SVCP", E1757="TRUE"), "No", IF(ISNA(VLOOKUP($C1757,'ProvResponder deviceId'!$A$1:$A$20000,1,FALSE)),"No","Yes"))</f>
        <v>No</v>
      </c>
      <c r="K1757" s="1" t="str">
        <f>IF($J1757="Yes",VLOOKUP($C1757,'ProvResponder deviceId'!$A$1:$C$20000,3,FALSE),"-")</f>
        <v>-</v>
      </c>
      <c r="L1757" s="1" t="str">
        <f t="shared" si="54"/>
        <v/>
      </c>
      <c r="M1757" s="1" t="str">
        <f t="shared" si="55"/>
        <v/>
      </c>
      <c r="N1757" s="1" t="str">
        <f>IF(ISBLANK($C1757),"",IF(ISNA(VLOOKUP($L1757,'result messages'!$H$3:$L$11,2,FALSE)),VLOOKUP($M1757,'result messages'!$H$3:$L$11,2,FALSE),VLOOKUP($L1757,'result messages'!$H$3:$L$11,2,FALSE)))</f>
        <v/>
      </c>
      <c r="O1757" s="1" t="str">
        <f>IF(ISBLANK($C1757),"",IF(ISNA(VLOOKUP($L1757,'result messages'!$H$3:$L$11,3,FALSE)),VLOOKUP($M1757,'result messages'!$H$3:$L$11,3,FALSE),VLOOKUP($L1757,'result messages'!$H$3:$L$11,3,FALSE)))</f>
        <v/>
      </c>
      <c r="P1757" s="1" t="str">
        <f>IF(ISBLANK($C1757),"",IF(ISNA(VLOOKUP($L1757,'result messages'!$H$3:$L$11,4,FALSE)),VLOOKUP($M1757,'result messages'!$H$3:$L$11,4,FALSE),VLOOKUP($L1757,'result messages'!$H$3:$L$11,4,FALSE)))</f>
        <v/>
      </c>
      <c r="Q1757" s="1" t="str">
        <f>IF(ISBLANK($C1757),"",IF(ISNA(VLOOKUP($L1757,'result messages'!$H$3:$L$11,5,FALSE)),VLOOKUP($M1757,'result messages'!$H$3:$L$11,5,FALSE),VLOOKUP($L1757,'result messages'!$H$3:$L$11,5,FALSE)))</f>
        <v/>
      </c>
    </row>
    <row r="1758" spans="1:17">
      <c r="A1758" s="1">
        <v>1755</v>
      </c>
      <c r="B1758" s="1"/>
      <c r="C1758" s="1"/>
      <c r="D1758" s="1"/>
      <c r="E1758" s="6"/>
      <c r="F1758" s="1"/>
      <c r="G1758" s="1" t="str">
        <f>IF(ISNA(VLOOKUP($C1758,'DTEN TCAP Linkage deviceId'!$A$1:$A$20000,1,FALSE)),"No","Yes")</f>
        <v>No</v>
      </c>
      <c r="H1758" s="1" t="str">
        <f>IF(ISNA(VLOOKUP($C1758,'Provisioning Requester'!$F$3:$H$20000,2,FALSE)),"No","Yes")</f>
        <v>No</v>
      </c>
      <c r="I1758" s="1" t="str">
        <f>IF($H1758="Yes",VLOOKUP($C1758,'Provisioning Requester'!$F$3:$H$20000,3,FALSE),"-")</f>
        <v>-</v>
      </c>
      <c r="J1758" s="1" t="str">
        <f>IF(OR(D1758="SVCP", E1758="TRUE"), "No", IF(ISNA(VLOOKUP($C1758,'ProvResponder deviceId'!$A$1:$A$20000,1,FALSE)),"No","Yes"))</f>
        <v>No</v>
      </c>
      <c r="K1758" s="1" t="str">
        <f>IF($J1758="Yes",VLOOKUP($C1758,'ProvResponder deviceId'!$A$1:$C$20000,3,FALSE),"-")</f>
        <v>-</v>
      </c>
      <c r="L1758" s="1" t="str">
        <f t="shared" si="54"/>
        <v/>
      </c>
      <c r="M1758" s="1" t="str">
        <f t="shared" si="55"/>
        <v/>
      </c>
      <c r="N1758" s="1" t="str">
        <f>IF(ISBLANK($C1758),"",IF(ISNA(VLOOKUP($L1758,'result messages'!$H$3:$L$11,2,FALSE)),VLOOKUP($M1758,'result messages'!$H$3:$L$11,2,FALSE),VLOOKUP($L1758,'result messages'!$H$3:$L$11,2,FALSE)))</f>
        <v/>
      </c>
      <c r="O1758" s="1" t="str">
        <f>IF(ISBLANK($C1758),"",IF(ISNA(VLOOKUP($L1758,'result messages'!$H$3:$L$11,3,FALSE)),VLOOKUP($M1758,'result messages'!$H$3:$L$11,3,FALSE),VLOOKUP($L1758,'result messages'!$H$3:$L$11,3,FALSE)))</f>
        <v/>
      </c>
      <c r="P1758" s="1" t="str">
        <f>IF(ISBLANK($C1758),"",IF(ISNA(VLOOKUP($L1758,'result messages'!$H$3:$L$11,4,FALSE)),VLOOKUP($M1758,'result messages'!$H$3:$L$11,4,FALSE),VLOOKUP($L1758,'result messages'!$H$3:$L$11,4,FALSE)))</f>
        <v/>
      </c>
      <c r="Q1758" s="1" t="str">
        <f>IF(ISBLANK($C1758),"",IF(ISNA(VLOOKUP($L1758,'result messages'!$H$3:$L$11,5,FALSE)),VLOOKUP($M1758,'result messages'!$H$3:$L$11,5,FALSE),VLOOKUP($L1758,'result messages'!$H$3:$L$11,5,FALSE)))</f>
        <v/>
      </c>
    </row>
    <row r="1759" spans="1:17">
      <c r="A1759" s="1">
        <v>1756</v>
      </c>
      <c r="B1759" s="1"/>
      <c r="C1759" s="1"/>
      <c r="D1759" s="1"/>
      <c r="E1759" s="6"/>
      <c r="F1759" s="1"/>
      <c r="G1759" s="1" t="str">
        <f>IF(ISNA(VLOOKUP($C1759,'DTEN TCAP Linkage deviceId'!$A$1:$A$20000,1,FALSE)),"No","Yes")</f>
        <v>No</v>
      </c>
      <c r="H1759" s="1" t="str">
        <f>IF(ISNA(VLOOKUP($C1759,'Provisioning Requester'!$F$3:$H$20000,2,FALSE)),"No","Yes")</f>
        <v>No</v>
      </c>
      <c r="I1759" s="1" t="str">
        <f>IF($H1759="Yes",VLOOKUP($C1759,'Provisioning Requester'!$F$3:$H$20000,3,FALSE),"-")</f>
        <v>-</v>
      </c>
      <c r="J1759" s="1" t="str">
        <f>IF(OR(D1759="SVCP", E1759="TRUE"), "No", IF(ISNA(VLOOKUP($C1759,'ProvResponder deviceId'!$A$1:$A$20000,1,FALSE)),"No","Yes"))</f>
        <v>No</v>
      </c>
      <c r="K1759" s="1" t="str">
        <f>IF($J1759="Yes",VLOOKUP($C1759,'ProvResponder deviceId'!$A$1:$C$20000,3,FALSE),"-")</f>
        <v>-</v>
      </c>
      <c r="L1759" s="1" t="str">
        <f t="shared" si="54"/>
        <v/>
      </c>
      <c r="M1759" s="1" t="str">
        <f t="shared" si="55"/>
        <v/>
      </c>
      <c r="N1759" s="1" t="str">
        <f>IF(ISBLANK($C1759),"",IF(ISNA(VLOOKUP($L1759,'result messages'!$H$3:$L$11,2,FALSE)),VLOOKUP($M1759,'result messages'!$H$3:$L$11,2,FALSE),VLOOKUP($L1759,'result messages'!$H$3:$L$11,2,FALSE)))</f>
        <v/>
      </c>
      <c r="O1759" s="1" t="str">
        <f>IF(ISBLANK($C1759),"",IF(ISNA(VLOOKUP($L1759,'result messages'!$H$3:$L$11,3,FALSE)),VLOOKUP($M1759,'result messages'!$H$3:$L$11,3,FALSE),VLOOKUP($L1759,'result messages'!$H$3:$L$11,3,FALSE)))</f>
        <v/>
      </c>
      <c r="P1759" s="1" t="str">
        <f>IF(ISBLANK($C1759),"",IF(ISNA(VLOOKUP($L1759,'result messages'!$H$3:$L$11,4,FALSE)),VLOOKUP($M1759,'result messages'!$H$3:$L$11,4,FALSE),VLOOKUP($L1759,'result messages'!$H$3:$L$11,4,FALSE)))</f>
        <v/>
      </c>
      <c r="Q1759" s="1" t="str">
        <f>IF(ISBLANK($C1759),"",IF(ISNA(VLOOKUP($L1759,'result messages'!$H$3:$L$11,5,FALSE)),VLOOKUP($M1759,'result messages'!$H$3:$L$11,5,FALSE),VLOOKUP($L1759,'result messages'!$H$3:$L$11,5,FALSE)))</f>
        <v/>
      </c>
    </row>
    <row r="1760" spans="1:17">
      <c r="A1760" s="1">
        <v>1757</v>
      </c>
      <c r="B1760" s="1"/>
      <c r="C1760" s="1"/>
      <c r="D1760" s="1"/>
      <c r="E1760" s="6"/>
      <c r="F1760" s="1"/>
      <c r="G1760" s="1" t="str">
        <f>IF(ISNA(VLOOKUP($C1760,'DTEN TCAP Linkage deviceId'!$A$1:$A$20000,1,FALSE)),"No","Yes")</f>
        <v>No</v>
      </c>
      <c r="H1760" s="1" t="str">
        <f>IF(ISNA(VLOOKUP($C1760,'Provisioning Requester'!$F$3:$H$20000,2,FALSE)),"No","Yes")</f>
        <v>No</v>
      </c>
      <c r="I1760" s="1" t="str">
        <f>IF($H1760="Yes",VLOOKUP($C1760,'Provisioning Requester'!$F$3:$H$20000,3,FALSE),"-")</f>
        <v>-</v>
      </c>
      <c r="J1760" s="1" t="str">
        <f>IF(OR(D1760="SVCP", E1760="TRUE"), "No", IF(ISNA(VLOOKUP($C1760,'ProvResponder deviceId'!$A$1:$A$20000,1,FALSE)),"No","Yes"))</f>
        <v>No</v>
      </c>
      <c r="K1760" s="1" t="str">
        <f>IF($J1760="Yes",VLOOKUP($C1760,'ProvResponder deviceId'!$A$1:$C$20000,3,FALSE),"-")</f>
        <v>-</v>
      </c>
      <c r="L1760" s="1" t="str">
        <f t="shared" si="54"/>
        <v/>
      </c>
      <c r="M1760" s="1" t="str">
        <f t="shared" si="55"/>
        <v/>
      </c>
      <c r="N1760" s="1" t="str">
        <f>IF(ISBLANK($C1760),"",IF(ISNA(VLOOKUP($L1760,'result messages'!$H$3:$L$11,2,FALSE)),VLOOKUP($M1760,'result messages'!$H$3:$L$11,2,FALSE),VLOOKUP($L1760,'result messages'!$H$3:$L$11,2,FALSE)))</f>
        <v/>
      </c>
      <c r="O1760" s="1" t="str">
        <f>IF(ISBLANK($C1760),"",IF(ISNA(VLOOKUP($L1760,'result messages'!$H$3:$L$11,3,FALSE)),VLOOKUP($M1760,'result messages'!$H$3:$L$11,3,FALSE),VLOOKUP($L1760,'result messages'!$H$3:$L$11,3,FALSE)))</f>
        <v/>
      </c>
      <c r="P1760" s="1" t="str">
        <f>IF(ISBLANK($C1760),"",IF(ISNA(VLOOKUP($L1760,'result messages'!$H$3:$L$11,4,FALSE)),VLOOKUP($M1760,'result messages'!$H$3:$L$11,4,FALSE),VLOOKUP($L1760,'result messages'!$H$3:$L$11,4,FALSE)))</f>
        <v/>
      </c>
      <c r="Q1760" s="1" t="str">
        <f>IF(ISBLANK($C1760),"",IF(ISNA(VLOOKUP($L1760,'result messages'!$H$3:$L$11,5,FALSE)),VLOOKUP($M1760,'result messages'!$H$3:$L$11,5,FALSE),VLOOKUP($L1760,'result messages'!$H$3:$L$11,5,FALSE)))</f>
        <v/>
      </c>
    </row>
    <row r="1761" spans="1:17">
      <c r="A1761" s="1">
        <v>1758</v>
      </c>
      <c r="B1761" s="1"/>
      <c r="C1761" s="1"/>
      <c r="D1761" s="1"/>
      <c r="E1761" s="6"/>
      <c r="F1761" s="1"/>
      <c r="G1761" s="1" t="str">
        <f>IF(ISNA(VLOOKUP($C1761,'DTEN TCAP Linkage deviceId'!$A$1:$A$20000,1,FALSE)),"No","Yes")</f>
        <v>No</v>
      </c>
      <c r="H1761" s="1" t="str">
        <f>IF(ISNA(VLOOKUP($C1761,'Provisioning Requester'!$F$3:$H$20000,2,FALSE)),"No","Yes")</f>
        <v>No</v>
      </c>
      <c r="I1761" s="1" t="str">
        <f>IF($H1761="Yes",VLOOKUP($C1761,'Provisioning Requester'!$F$3:$H$20000,3,FALSE),"-")</f>
        <v>-</v>
      </c>
      <c r="J1761" s="1" t="str">
        <f>IF(OR(D1761="SVCP", E1761="TRUE"), "No", IF(ISNA(VLOOKUP($C1761,'ProvResponder deviceId'!$A$1:$A$20000,1,FALSE)),"No","Yes"))</f>
        <v>No</v>
      </c>
      <c r="K1761" s="1" t="str">
        <f>IF($J1761="Yes",VLOOKUP($C1761,'ProvResponder deviceId'!$A$1:$C$20000,3,FALSE),"-")</f>
        <v>-</v>
      </c>
      <c r="L1761" s="1" t="str">
        <f t="shared" si="54"/>
        <v/>
      </c>
      <c r="M1761" s="1" t="str">
        <f t="shared" si="55"/>
        <v/>
      </c>
      <c r="N1761" s="1" t="str">
        <f>IF(ISBLANK($C1761),"",IF(ISNA(VLOOKUP($L1761,'result messages'!$H$3:$L$11,2,FALSE)),VLOOKUP($M1761,'result messages'!$H$3:$L$11,2,FALSE),VLOOKUP($L1761,'result messages'!$H$3:$L$11,2,FALSE)))</f>
        <v/>
      </c>
      <c r="O1761" s="1" t="str">
        <f>IF(ISBLANK($C1761),"",IF(ISNA(VLOOKUP($L1761,'result messages'!$H$3:$L$11,3,FALSE)),VLOOKUP($M1761,'result messages'!$H$3:$L$11,3,FALSE),VLOOKUP($L1761,'result messages'!$H$3:$L$11,3,FALSE)))</f>
        <v/>
      </c>
      <c r="P1761" s="1" t="str">
        <f>IF(ISBLANK($C1761),"",IF(ISNA(VLOOKUP($L1761,'result messages'!$H$3:$L$11,4,FALSE)),VLOOKUP($M1761,'result messages'!$H$3:$L$11,4,FALSE),VLOOKUP($L1761,'result messages'!$H$3:$L$11,4,FALSE)))</f>
        <v/>
      </c>
      <c r="Q1761" s="1" t="str">
        <f>IF(ISBLANK($C1761),"",IF(ISNA(VLOOKUP($L1761,'result messages'!$H$3:$L$11,5,FALSE)),VLOOKUP($M1761,'result messages'!$H$3:$L$11,5,FALSE),VLOOKUP($L1761,'result messages'!$H$3:$L$11,5,FALSE)))</f>
        <v/>
      </c>
    </row>
    <row r="1762" spans="1:17">
      <c r="A1762" s="1">
        <v>1759</v>
      </c>
      <c r="B1762" s="1"/>
      <c r="C1762" s="1"/>
      <c r="D1762" s="1"/>
      <c r="E1762" s="6"/>
      <c r="F1762" s="1"/>
      <c r="G1762" s="1" t="str">
        <f>IF(ISNA(VLOOKUP($C1762,'DTEN TCAP Linkage deviceId'!$A$1:$A$20000,1,FALSE)),"No","Yes")</f>
        <v>No</v>
      </c>
      <c r="H1762" s="1" t="str">
        <f>IF(ISNA(VLOOKUP($C1762,'Provisioning Requester'!$F$3:$H$20000,2,FALSE)),"No","Yes")</f>
        <v>No</v>
      </c>
      <c r="I1762" s="1" t="str">
        <f>IF($H1762="Yes",VLOOKUP($C1762,'Provisioning Requester'!$F$3:$H$20000,3,FALSE),"-")</f>
        <v>-</v>
      </c>
      <c r="J1762" s="1" t="str">
        <f>IF(OR(D1762="SVCP", E1762="TRUE"), "No", IF(ISNA(VLOOKUP($C1762,'ProvResponder deviceId'!$A$1:$A$20000,1,FALSE)),"No","Yes"))</f>
        <v>No</v>
      </c>
      <c r="K1762" s="1" t="str">
        <f>IF($J1762="Yes",VLOOKUP($C1762,'ProvResponder deviceId'!$A$1:$C$20000,3,FALSE),"-")</f>
        <v>-</v>
      </c>
      <c r="L1762" s="1" t="str">
        <f t="shared" si="54"/>
        <v/>
      </c>
      <c r="M1762" s="1" t="str">
        <f t="shared" si="55"/>
        <v/>
      </c>
      <c r="N1762" s="1" t="str">
        <f>IF(ISBLANK($C1762),"",IF(ISNA(VLOOKUP($L1762,'result messages'!$H$3:$L$11,2,FALSE)),VLOOKUP($M1762,'result messages'!$H$3:$L$11,2,FALSE),VLOOKUP($L1762,'result messages'!$H$3:$L$11,2,FALSE)))</f>
        <v/>
      </c>
      <c r="O1762" s="1" t="str">
        <f>IF(ISBLANK($C1762),"",IF(ISNA(VLOOKUP($L1762,'result messages'!$H$3:$L$11,3,FALSE)),VLOOKUP($M1762,'result messages'!$H$3:$L$11,3,FALSE),VLOOKUP($L1762,'result messages'!$H$3:$L$11,3,FALSE)))</f>
        <v/>
      </c>
      <c r="P1762" s="1" t="str">
        <f>IF(ISBLANK($C1762),"",IF(ISNA(VLOOKUP($L1762,'result messages'!$H$3:$L$11,4,FALSE)),VLOOKUP($M1762,'result messages'!$H$3:$L$11,4,FALSE),VLOOKUP($L1762,'result messages'!$H$3:$L$11,4,FALSE)))</f>
        <v/>
      </c>
      <c r="Q1762" s="1" t="str">
        <f>IF(ISBLANK($C1762),"",IF(ISNA(VLOOKUP($L1762,'result messages'!$H$3:$L$11,5,FALSE)),VLOOKUP($M1762,'result messages'!$H$3:$L$11,5,FALSE),VLOOKUP($L1762,'result messages'!$H$3:$L$11,5,FALSE)))</f>
        <v/>
      </c>
    </row>
    <row r="1763" spans="1:17">
      <c r="A1763" s="1">
        <v>1760</v>
      </c>
      <c r="B1763" s="1"/>
      <c r="C1763" s="1"/>
      <c r="D1763" s="1"/>
      <c r="E1763" s="6"/>
      <c r="F1763" s="1"/>
      <c r="G1763" s="1" t="str">
        <f>IF(ISNA(VLOOKUP($C1763,'DTEN TCAP Linkage deviceId'!$A$1:$A$20000,1,FALSE)),"No","Yes")</f>
        <v>No</v>
      </c>
      <c r="H1763" s="1" t="str">
        <f>IF(ISNA(VLOOKUP($C1763,'Provisioning Requester'!$F$3:$H$20000,2,FALSE)),"No","Yes")</f>
        <v>No</v>
      </c>
      <c r="I1763" s="1" t="str">
        <f>IF($H1763="Yes",VLOOKUP($C1763,'Provisioning Requester'!$F$3:$H$20000,3,FALSE),"-")</f>
        <v>-</v>
      </c>
      <c r="J1763" s="1" t="str">
        <f>IF(OR(D1763="SVCP", E1763="TRUE"), "No", IF(ISNA(VLOOKUP($C1763,'ProvResponder deviceId'!$A$1:$A$20000,1,FALSE)),"No","Yes"))</f>
        <v>No</v>
      </c>
      <c r="K1763" s="1" t="str">
        <f>IF($J1763="Yes",VLOOKUP($C1763,'ProvResponder deviceId'!$A$1:$C$20000,3,FALSE),"-")</f>
        <v>-</v>
      </c>
      <c r="L1763" s="1" t="str">
        <f t="shared" si="54"/>
        <v/>
      </c>
      <c r="M1763" s="1" t="str">
        <f t="shared" si="55"/>
        <v/>
      </c>
      <c r="N1763" s="1" t="str">
        <f>IF(ISBLANK($C1763),"",IF(ISNA(VLOOKUP($L1763,'result messages'!$H$3:$L$11,2,FALSE)),VLOOKUP($M1763,'result messages'!$H$3:$L$11,2,FALSE),VLOOKUP($L1763,'result messages'!$H$3:$L$11,2,FALSE)))</f>
        <v/>
      </c>
      <c r="O1763" s="1" t="str">
        <f>IF(ISBLANK($C1763),"",IF(ISNA(VLOOKUP($L1763,'result messages'!$H$3:$L$11,3,FALSE)),VLOOKUP($M1763,'result messages'!$H$3:$L$11,3,FALSE),VLOOKUP($L1763,'result messages'!$H$3:$L$11,3,FALSE)))</f>
        <v/>
      </c>
      <c r="P1763" s="1" t="str">
        <f>IF(ISBLANK($C1763),"",IF(ISNA(VLOOKUP($L1763,'result messages'!$H$3:$L$11,4,FALSE)),VLOOKUP($M1763,'result messages'!$H$3:$L$11,4,FALSE),VLOOKUP($L1763,'result messages'!$H$3:$L$11,4,FALSE)))</f>
        <v/>
      </c>
      <c r="Q1763" s="1" t="str">
        <f>IF(ISBLANK($C1763),"",IF(ISNA(VLOOKUP($L1763,'result messages'!$H$3:$L$11,5,FALSE)),VLOOKUP($M1763,'result messages'!$H$3:$L$11,5,FALSE),VLOOKUP($L1763,'result messages'!$H$3:$L$11,5,FALSE)))</f>
        <v/>
      </c>
    </row>
    <row r="1764" spans="1:17">
      <c r="A1764" s="1">
        <v>1761</v>
      </c>
      <c r="B1764" s="1"/>
      <c r="C1764" s="1"/>
      <c r="D1764" s="1"/>
      <c r="E1764" s="6"/>
      <c r="F1764" s="1"/>
      <c r="G1764" s="1" t="str">
        <f>IF(ISNA(VLOOKUP($C1764,'DTEN TCAP Linkage deviceId'!$A$1:$A$20000,1,FALSE)),"No","Yes")</f>
        <v>No</v>
      </c>
      <c r="H1764" s="1" t="str">
        <f>IF(ISNA(VLOOKUP($C1764,'Provisioning Requester'!$F$3:$H$20000,2,FALSE)),"No","Yes")</f>
        <v>No</v>
      </c>
      <c r="I1764" s="1" t="str">
        <f>IF($H1764="Yes",VLOOKUP($C1764,'Provisioning Requester'!$F$3:$H$20000,3,FALSE),"-")</f>
        <v>-</v>
      </c>
      <c r="J1764" s="1" t="str">
        <f>IF(OR(D1764="SVCP", E1764="TRUE"), "No", IF(ISNA(VLOOKUP($C1764,'ProvResponder deviceId'!$A$1:$A$20000,1,FALSE)),"No","Yes"))</f>
        <v>No</v>
      </c>
      <c r="K1764" s="1" t="str">
        <f>IF($J1764="Yes",VLOOKUP($C1764,'ProvResponder deviceId'!$A$1:$C$20000,3,FALSE),"-")</f>
        <v>-</v>
      </c>
      <c r="L1764" s="1" t="str">
        <f t="shared" si="54"/>
        <v/>
      </c>
      <c r="M1764" s="1" t="str">
        <f t="shared" si="55"/>
        <v/>
      </c>
      <c r="N1764" s="1" t="str">
        <f>IF(ISBLANK($C1764),"",IF(ISNA(VLOOKUP($L1764,'result messages'!$H$3:$L$11,2,FALSE)),VLOOKUP($M1764,'result messages'!$H$3:$L$11,2,FALSE),VLOOKUP($L1764,'result messages'!$H$3:$L$11,2,FALSE)))</f>
        <v/>
      </c>
      <c r="O1764" s="1" t="str">
        <f>IF(ISBLANK($C1764),"",IF(ISNA(VLOOKUP($L1764,'result messages'!$H$3:$L$11,3,FALSE)),VLOOKUP($M1764,'result messages'!$H$3:$L$11,3,FALSE),VLOOKUP($L1764,'result messages'!$H$3:$L$11,3,FALSE)))</f>
        <v/>
      </c>
      <c r="P1764" s="1" t="str">
        <f>IF(ISBLANK($C1764),"",IF(ISNA(VLOOKUP($L1764,'result messages'!$H$3:$L$11,4,FALSE)),VLOOKUP($M1764,'result messages'!$H$3:$L$11,4,FALSE),VLOOKUP($L1764,'result messages'!$H$3:$L$11,4,FALSE)))</f>
        <v/>
      </c>
      <c r="Q1764" s="1" t="str">
        <f>IF(ISBLANK($C1764),"",IF(ISNA(VLOOKUP($L1764,'result messages'!$H$3:$L$11,5,FALSE)),VLOOKUP($M1764,'result messages'!$H$3:$L$11,5,FALSE),VLOOKUP($L1764,'result messages'!$H$3:$L$11,5,FALSE)))</f>
        <v/>
      </c>
    </row>
    <row r="1765" spans="1:17">
      <c r="A1765" s="1">
        <v>1762</v>
      </c>
      <c r="B1765" s="1"/>
      <c r="C1765" s="1"/>
      <c r="D1765" s="1"/>
      <c r="E1765" s="6"/>
      <c r="F1765" s="1"/>
      <c r="G1765" s="1" t="str">
        <f>IF(ISNA(VLOOKUP($C1765,'DTEN TCAP Linkage deviceId'!$A$1:$A$20000,1,FALSE)),"No","Yes")</f>
        <v>No</v>
      </c>
      <c r="H1765" s="1" t="str">
        <f>IF(ISNA(VLOOKUP($C1765,'Provisioning Requester'!$F$3:$H$20000,2,FALSE)),"No","Yes")</f>
        <v>No</v>
      </c>
      <c r="I1765" s="1" t="str">
        <f>IF($H1765="Yes",VLOOKUP($C1765,'Provisioning Requester'!$F$3:$H$20000,3,FALSE),"-")</f>
        <v>-</v>
      </c>
      <c r="J1765" s="1" t="str">
        <f>IF(OR(D1765="SVCP", E1765="TRUE"), "No", IF(ISNA(VLOOKUP($C1765,'ProvResponder deviceId'!$A$1:$A$20000,1,FALSE)),"No","Yes"))</f>
        <v>No</v>
      </c>
      <c r="K1765" s="1" t="str">
        <f>IF($J1765="Yes",VLOOKUP($C1765,'ProvResponder deviceId'!$A$1:$C$20000,3,FALSE),"-")</f>
        <v>-</v>
      </c>
      <c r="L1765" s="1" t="str">
        <f t="shared" si="54"/>
        <v/>
      </c>
      <c r="M1765" s="1" t="str">
        <f t="shared" si="55"/>
        <v/>
      </c>
      <c r="N1765" s="1" t="str">
        <f>IF(ISBLANK($C1765),"",IF(ISNA(VLOOKUP($L1765,'result messages'!$H$3:$L$11,2,FALSE)),VLOOKUP($M1765,'result messages'!$H$3:$L$11,2,FALSE),VLOOKUP($L1765,'result messages'!$H$3:$L$11,2,FALSE)))</f>
        <v/>
      </c>
      <c r="O1765" s="1" t="str">
        <f>IF(ISBLANK($C1765),"",IF(ISNA(VLOOKUP($L1765,'result messages'!$H$3:$L$11,3,FALSE)),VLOOKUP($M1765,'result messages'!$H$3:$L$11,3,FALSE),VLOOKUP($L1765,'result messages'!$H$3:$L$11,3,FALSE)))</f>
        <v/>
      </c>
      <c r="P1765" s="1" t="str">
        <f>IF(ISBLANK($C1765),"",IF(ISNA(VLOOKUP($L1765,'result messages'!$H$3:$L$11,4,FALSE)),VLOOKUP($M1765,'result messages'!$H$3:$L$11,4,FALSE),VLOOKUP($L1765,'result messages'!$H$3:$L$11,4,FALSE)))</f>
        <v/>
      </c>
      <c r="Q1765" s="1" t="str">
        <f>IF(ISBLANK($C1765),"",IF(ISNA(VLOOKUP($L1765,'result messages'!$H$3:$L$11,5,FALSE)),VLOOKUP($M1765,'result messages'!$H$3:$L$11,5,FALSE),VLOOKUP($L1765,'result messages'!$H$3:$L$11,5,FALSE)))</f>
        <v/>
      </c>
    </row>
    <row r="1766" spans="1:17">
      <c r="A1766" s="1">
        <v>1763</v>
      </c>
      <c r="B1766" s="1"/>
      <c r="C1766" s="1"/>
      <c r="D1766" s="1"/>
      <c r="E1766" s="6"/>
      <c r="F1766" s="1"/>
      <c r="G1766" s="1" t="str">
        <f>IF(ISNA(VLOOKUP($C1766,'DTEN TCAP Linkage deviceId'!$A$1:$A$20000,1,FALSE)),"No","Yes")</f>
        <v>No</v>
      </c>
      <c r="H1766" s="1" t="str">
        <f>IF(ISNA(VLOOKUP($C1766,'Provisioning Requester'!$F$3:$H$20000,2,FALSE)),"No","Yes")</f>
        <v>No</v>
      </c>
      <c r="I1766" s="1" t="str">
        <f>IF($H1766="Yes",VLOOKUP($C1766,'Provisioning Requester'!$F$3:$H$20000,3,FALSE),"-")</f>
        <v>-</v>
      </c>
      <c r="J1766" s="1" t="str">
        <f>IF(OR(D1766="SVCP", E1766="TRUE"), "No", IF(ISNA(VLOOKUP($C1766,'ProvResponder deviceId'!$A$1:$A$20000,1,FALSE)),"No","Yes"))</f>
        <v>No</v>
      </c>
      <c r="K1766" s="1" t="str">
        <f>IF($J1766="Yes",VLOOKUP($C1766,'ProvResponder deviceId'!$A$1:$C$20000,3,FALSE),"-")</f>
        <v>-</v>
      </c>
      <c r="L1766" s="1" t="str">
        <f t="shared" si="54"/>
        <v/>
      </c>
      <c r="M1766" s="1" t="str">
        <f t="shared" si="55"/>
        <v/>
      </c>
      <c r="N1766" s="1" t="str">
        <f>IF(ISBLANK($C1766),"",IF(ISNA(VLOOKUP($L1766,'result messages'!$H$3:$L$11,2,FALSE)),VLOOKUP($M1766,'result messages'!$H$3:$L$11,2,FALSE),VLOOKUP($L1766,'result messages'!$H$3:$L$11,2,FALSE)))</f>
        <v/>
      </c>
      <c r="O1766" s="1" t="str">
        <f>IF(ISBLANK($C1766),"",IF(ISNA(VLOOKUP($L1766,'result messages'!$H$3:$L$11,3,FALSE)),VLOOKUP($M1766,'result messages'!$H$3:$L$11,3,FALSE),VLOOKUP($L1766,'result messages'!$H$3:$L$11,3,FALSE)))</f>
        <v/>
      </c>
      <c r="P1766" s="1" t="str">
        <f>IF(ISBLANK($C1766),"",IF(ISNA(VLOOKUP($L1766,'result messages'!$H$3:$L$11,4,FALSE)),VLOOKUP($M1766,'result messages'!$H$3:$L$11,4,FALSE),VLOOKUP($L1766,'result messages'!$H$3:$L$11,4,FALSE)))</f>
        <v/>
      </c>
      <c r="Q1766" s="1" t="str">
        <f>IF(ISBLANK($C1766),"",IF(ISNA(VLOOKUP($L1766,'result messages'!$H$3:$L$11,5,FALSE)),VLOOKUP($M1766,'result messages'!$H$3:$L$11,5,FALSE),VLOOKUP($L1766,'result messages'!$H$3:$L$11,5,FALSE)))</f>
        <v/>
      </c>
    </row>
    <row r="1767" spans="1:17">
      <c r="A1767" s="1">
        <v>1764</v>
      </c>
      <c r="B1767" s="1"/>
      <c r="C1767" s="1"/>
      <c r="D1767" s="1"/>
      <c r="E1767" s="6"/>
      <c r="F1767" s="1"/>
      <c r="G1767" s="1" t="str">
        <f>IF(ISNA(VLOOKUP($C1767,'DTEN TCAP Linkage deviceId'!$A$1:$A$20000,1,FALSE)),"No","Yes")</f>
        <v>No</v>
      </c>
      <c r="H1767" s="1" t="str">
        <f>IF(ISNA(VLOOKUP($C1767,'Provisioning Requester'!$F$3:$H$20000,2,FALSE)),"No","Yes")</f>
        <v>No</v>
      </c>
      <c r="I1767" s="1" t="str">
        <f>IF($H1767="Yes",VLOOKUP($C1767,'Provisioning Requester'!$F$3:$H$20000,3,FALSE),"-")</f>
        <v>-</v>
      </c>
      <c r="J1767" s="1" t="str">
        <f>IF(OR(D1767="SVCP", E1767="TRUE"), "No", IF(ISNA(VLOOKUP($C1767,'ProvResponder deviceId'!$A$1:$A$20000,1,FALSE)),"No","Yes"))</f>
        <v>No</v>
      </c>
      <c r="K1767" s="1" t="str">
        <f>IF($J1767="Yes",VLOOKUP($C1767,'ProvResponder deviceId'!$A$1:$C$20000,3,FALSE),"-")</f>
        <v>-</v>
      </c>
      <c r="L1767" s="1" t="str">
        <f t="shared" si="54"/>
        <v/>
      </c>
      <c r="M1767" s="1" t="str">
        <f t="shared" si="55"/>
        <v/>
      </c>
      <c r="N1767" s="1" t="str">
        <f>IF(ISBLANK($C1767),"",IF(ISNA(VLOOKUP($L1767,'result messages'!$H$3:$L$11,2,FALSE)),VLOOKUP($M1767,'result messages'!$H$3:$L$11,2,FALSE),VLOOKUP($L1767,'result messages'!$H$3:$L$11,2,FALSE)))</f>
        <v/>
      </c>
      <c r="O1767" s="1" t="str">
        <f>IF(ISBLANK($C1767),"",IF(ISNA(VLOOKUP($L1767,'result messages'!$H$3:$L$11,3,FALSE)),VLOOKUP($M1767,'result messages'!$H$3:$L$11,3,FALSE),VLOOKUP($L1767,'result messages'!$H$3:$L$11,3,FALSE)))</f>
        <v/>
      </c>
      <c r="P1767" s="1" t="str">
        <f>IF(ISBLANK($C1767),"",IF(ISNA(VLOOKUP($L1767,'result messages'!$H$3:$L$11,4,FALSE)),VLOOKUP($M1767,'result messages'!$H$3:$L$11,4,FALSE),VLOOKUP($L1767,'result messages'!$H$3:$L$11,4,FALSE)))</f>
        <v/>
      </c>
      <c r="Q1767" s="1" t="str">
        <f>IF(ISBLANK($C1767),"",IF(ISNA(VLOOKUP($L1767,'result messages'!$H$3:$L$11,5,FALSE)),VLOOKUP($M1767,'result messages'!$H$3:$L$11,5,FALSE),VLOOKUP($L1767,'result messages'!$H$3:$L$11,5,FALSE)))</f>
        <v/>
      </c>
    </row>
    <row r="1768" spans="1:17">
      <c r="A1768" s="1">
        <v>1765</v>
      </c>
      <c r="B1768" s="1"/>
      <c r="C1768" s="1"/>
      <c r="D1768" s="1"/>
      <c r="E1768" s="6"/>
      <c r="F1768" s="1"/>
      <c r="G1768" s="1" t="str">
        <f>IF(ISNA(VLOOKUP($C1768,'DTEN TCAP Linkage deviceId'!$A$1:$A$20000,1,FALSE)),"No","Yes")</f>
        <v>No</v>
      </c>
      <c r="H1768" s="1" t="str">
        <f>IF(ISNA(VLOOKUP($C1768,'Provisioning Requester'!$F$3:$H$20000,2,FALSE)),"No","Yes")</f>
        <v>No</v>
      </c>
      <c r="I1768" s="1" t="str">
        <f>IF($H1768="Yes",VLOOKUP($C1768,'Provisioning Requester'!$F$3:$H$20000,3,FALSE),"-")</f>
        <v>-</v>
      </c>
      <c r="J1768" s="1" t="str">
        <f>IF(OR(D1768="SVCP", E1768="TRUE"), "No", IF(ISNA(VLOOKUP($C1768,'ProvResponder deviceId'!$A$1:$A$20000,1,FALSE)),"No","Yes"))</f>
        <v>No</v>
      </c>
      <c r="K1768" s="1" t="str">
        <f>IF($J1768="Yes",VLOOKUP($C1768,'ProvResponder deviceId'!$A$1:$C$20000,3,FALSE),"-")</f>
        <v>-</v>
      </c>
      <c r="L1768" s="1" t="str">
        <f t="shared" si="54"/>
        <v/>
      </c>
      <c r="M1768" s="1" t="str">
        <f t="shared" si="55"/>
        <v/>
      </c>
      <c r="N1768" s="1" t="str">
        <f>IF(ISBLANK($C1768),"",IF(ISNA(VLOOKUP($L1768,'result messages'!$H$3:$L$11,2,FALSE)),VLOOKUP($M1768,'result messages'!$H$3:$L$11,2,FALSE),VLOOKUP($L1768,'result messages'!$H$3:$L$11,2,FALSE)))</f>
        <v/>
      </c>
      <c r="O1768" s="1" t="str">
        <f>IF(ISBLANK($C1768),"",IF(ISNA(VLOOKUP($L1768,'result messages'!$H$3:$L$11,3,FALSE)),VLOOKUP($M1768,'result messages'!$H$3:$L$11,3,FALSE),VLOOKUP($L1768,'result messages'!$H$3:$L$11,3,FALSE)))</f>
        <v/>
      </c>
      <c r="P1768" s="1" t="str">
        <f>IF(ISBLANK($C1768),"",IF(ISNA(VLOOKUP($L1768,'result messages'!$H$3:$L$11,4,FALSE)),VLOOKUP($M1768,'result messages'!$H$3:$L$11,4,FALSE),VLOOKUP($L1768,'result messages'!$H$3:$L$11,4,FALSE)))</f>
        <v/>
      </c>
      <c r="Q1768" s="1" t="str">
        <f>IF(ISBLANK($C1768),"",IF(ISNA(VLOOKUP($L1768,'result messages'!$H$3:$L$11,5,FALSE)),VLOOKUP($M1768,'result messages'!$H$3:$L$11,5,FALSE),VLOOKUP($L1768,'result messages'!$H$3:$L$11,5,FALSE)))</f>
        <v/>
      </c>
    </row>
    <row r="1769" spans="1:17">
      <c r="A1769" s="1">
        <v>1766</v>
      </c>
      <c r="B1769" s="1"/>
      <c r="C1769" s="1"/>
      <c r="D1769" s="1"/>
      <c r="E1769" s="6"/>
      <c r="F1769" s="1"/>
      <c r="G1769" s="1" t="str">
        <f>IF(ISNA(VLOOKUP($C1769,'DTEN TCAP Linkage deviceId'!$A$1:$A$20000,1,FALSE)),"No","Yes")</f>
        <v>No</v>
      </c>
      <c r="H1769" s="1" t="str">
        <f>IF(ISNA(VLOOKUP($C1769,'Provisioning Requester'!$F$3:$H$20000,2,FALSE)),"No","Yes")</f>
        <v>No</v>
      </c>
      <c r="I1769" s="1" t="str">
        <f>IF($H1769="Yes",VLOOKUP($C1769,'Provisioning Requester'!$F$3:$H$20000,3,FALSE),"-")</f>
        <v>-</v>
      </c>
      <c r="J1769" s="1" t="str">
        <f>IF(OR(D1769="SVCP", E1769="TRUE"), "No", IF(ISNA(VLOOKUP($C1769,'ProvResponder deviceId'!$A$1:$A$20000,1,FALSE)),"No","Yes"))</f>
        <v>No</v>
      </c>
      <c r="K1769" s="1" t="str">
        <f>IF($J1769="Yes",VLOOKUP($C1769,'ProvResponder deviceId'!$A$1:$C$20000,3,FALSE),"-")</f>
        <v>-</v>
      </c>
      <c r="L1769" s="1" t="str">
        <f t="shared" si="54"/>
        <v/>
      </c>
      <c r="M1769" s="1" t="str">
        <f t="shared" si="55"/>
        <v/>
      </c>
      <c r="N1769" s="1" t="str">
        <f>IF(ISBLANK($C1769),"",IF(ISNA(VLOOKUP($L1769,'result messages'!$H$3:$L$11,2,FALSE)),VLOOKUP($M1769,'result messages'!$H$3:$L$11,2,FALSE),VLOOKUP($L1769,'result messages'!$H$3:$L$11,2,FALSE)))</f>
        <v/>
      </c>
      <c r="O1769" s="1" t="str">
        <f>IF(ISBLANK($C1769),"",IF(ISNA(VLOOKUP($L1769,'result messages'!$H$3:$L$11,3,FALSE)),VLOOKUP($M1769,'result messages'!$H$3:$L$11,3,FALSE),VLOOKUP($L1769,'result messages'!$H$3:$L$11,3,FALSE)))</f>
        <v/>
      </c>
      <c r="P1769" s="1" t="str">
        <f>IF(ISBLANK($C1769),"",IF(ISNA(VLOOKUP($L1769,'result messages'!$H$3:$L$11,4,FALSE)),VLOOKUP($M1769,'result messages'!$H$3:$L$11,4,FALSE),VLOOKUP($L1769,'result messages'!$H$3:$L$11,4,FALSE)))</f>
        <v/>
      </c>
      <c r="Q1769" s="1" t="str">
        <f>IF(ISBLANK($C1769),"",IF(ISNA(VLOOKUP($L1769,'result messages'!$H$3:$L$11,5,FALSE)),VLOOKUP($M1769,'result messages'!$H$3:$L$11,5,FALSE),VLOOKUP($L1769,'result messages'!$H$3:$L$11,5,FALSE)))</f>
        <v/>
      </c>
    </row>
    <row r="1770" spans="1:17">
      <c r="A1770" s="1">
        <v>1767</v>
      </c>
      <c r="B1770" s="1"/>
      <c r="C1770" s="1"/>
      <c r="D1770" s="1"/>
      <c r="E1770" s="6"/>
      <c r="F1770" s="1"/>
      <c r="G1770" s="1" t="str">
        <f>IF(ISNA(VLOOKUP($C1770,'DTEN TCAP Linkage deviceId'!$A$1:$A$20000,1,FALSE)),"No","Yes")</f>
        <v>No</v>
      </c>
      <c r="H1770" s="1" t="str">
        <f>IF(ISNA(VLOOKUP($C1770,'Provisioning Requester'!$F$3:$H$20000,2,FALSE)),"No","Yes")</f>
        <v>No</v>
      </c>
      <c r="I1770" s="1" t="str">
        <f>IF($H1770="Yes",VLOOKUP($C1770,'Provisioning Requester'!$F$3:$H$20000,3,FALSE),"-")</f>
        <v>-</v>
      </c>
      <c r="J1770" s="1" t="str">
        <f>IF(OR(D1770="SVCP", E1770="TRUE"), "No", IF(ISNA(VLOOKUP($C1770,'ProvResponder deviceId'!$A$1:$A$20000,1,FALSE)),"No","Yes"))</f>
        <v>No</v>
      </c>
      <c r="K1770" s="1" t="str">
        <f>IF($J1770="Yes",VLOOKUP($C1770,'ProvResponder deviceId'!$A$1:$C$20000,3,FALSE),"-")</f>
        <v>-</v>
      </c>
      <c r="L1770" s="1" t="str">
        <f t="shared" si="54"/>
        <v/>
      </c>
      <c r="M1770" s="1" t="str">
        <f t="shared" si="55"/>
        <v/>
      </c>
      <c r="N1770" s="1" t="str">
        <f>IF(ISBLANK($C1770),"",IF(ISNA(VLOOKUP($L1770,'result messages'!$H$3:$L$11,2,FALSE)),VLOOKUP($M1770,'result messages'!$H$3:$L$11,2,FALSE),VLOOKUP($L1770,'result messages'!$H$3:$L$11,2,FALSE)))</f>
        <v/>
      </c>
      <c r="O1770" s="1" t="str">
        <f>IF(ISBLANK($C1770),"",IF(ISNA(VLOOKUP($L1770,'result messages'!$H$3:$L$11,3,FALSE)),VLOOKUP($M1770,'result messages'!$H$3:$L$11,3,FALSE),VLOOKUP($L1770,'result messages'!$H$3:$L$11,3,FALSE)))</f>
        <v/>
      </c>
      <c r="P1770" s="1" t="str">
        <f>IF(ISBLANK($C1770),"",IF(ISNA(VLOOKUP($L1770,'result messages'!$H$3:$L$11,4,FALSE)),VLOOKUP($M1770,'result messages'!$H$3:$L$11,4,FALSE),VLOOKUP($L1770,'result messages'!$H$3:$L$11,4,FALSE)))</f>
        <v/>
      </c>
      <c r="Q1770" s="1" t="str">
        <f>IF(ISBLANK($C1770),"",IF(ISNA(VLOOKUP($L1770,'result messages'!$H$3:$L$11,5,FALSE)),VLOOKUP($M1770,'result messages'!$H$3:$L$11,5,FALSE),VLOOKUP($L1770,'result messages'!$H$3:$L$11,5,FALSE)))</f>
        <v/>
      </c>
    </row>
    <row r="1771" spans="1:17">
      <c r="A1771" s="1">
        <v>1768</v>
      </c>
      <c r="B1771" s="1"/>
      <c r="C1771" s="1"/>
      <c r="D1771" s="1"/>
      <c r="E1771" s="6"/>
      <c r="F1771" s="1"/>
      <c r="G1771" s="1" t="str">
        <f>IF(ISNA(VLOOKUP($C1771,'DTEN TCAP Linkage deviceId'!$A$1:$A$20000,1,FALSE)),"No","Yes")</f>
        <v>No</v>
      </c>
      <c r="H1771" s="1" t="str">
        <f>IF(ISNA(VLOOKUP($C1771,'Provisioning Requester'!$F$3:$H$20000,2,FALSE)),"No","Yes")</f>
        <v>No</v>
      </c>
      <c r="I1771" s="1" t="str">
        <f>IF($H1771="Yes",VLOOKUP($C1771,'Provisioning Requester'!$F$3:$H$20000,3,FALSE),"-")</f>
        <v>-</v>
      </c>
      <c r="J1771" s="1" t="str">
        <f>IF(OR(D1771="SVCP", E1771="TRUE"), "No", IF(ISNA(VLOOKUP($C1771,'ProvResponder deviceId'!$A$1:$A$20000,1,FALSE)),"No","Yes"))</f>
        <v>No</v>
      </c>
      <c r="K1771" s="1" t="str">
        <f>IF($J1771="Yes",VLOOKUP($C1771,'ProvResponder deviceId'!$A$1:$C$20000,3,FALSE),"-")</f>
        <v>-</v>
      </c>
      <c r="L1771" s="1" t="str">
        <f t="shared" si="54"/>
        <v/>
      </c>
      <c r="M1771" s="1" t="str">
        <f t="shared" si="55"/>
        <v/>
      </c>
      <c r="N1771" s="1" t="str">
        <f>IF(ISBLANK($C1771),"",IF(ISNA(VLOOKUP($L1771,'result messages'!$H$3:$L$11,2,FALSE)),VLOOKUP($M1771,'result messages'!$H$3:$L$11,2,FALSE),VLOOKUP($L1771,'result messages'!$H$3:$L$11,2,FALSE)))</f>
        <v/>
      </c>
      <c r="O1771" s="1" t="str">
        <f>IF(ISBLANK($C1771),"",IF(ISNA(VLOOKUP($L1771,'result messages'!$H$3:$L$11,3,FALSE)),VLOOKUP($M1771,'result messages'!$H$3:$L$11,3,FALSE),VLOOKUP($L1771,'result messages'!$H$3:$L$11,3,FALSE)))</f>
        <v/>
      </c>
      <c r="P1771" s="1" t="str">
        <f>IF(ISBLANK($C1771),"",IF(ISNA(VLOOKUP($L1771,'result messages'!$H$3:$L$11,4,FALSE)),VLOOKUP($M1771,'result messages'!$H$3:$L$11,4,FALSE),VLOOKUP($L1771,'result messages'!$H$3:$L$11,4,FALSE)))</f>
        <v/>
      </c>
      <c r="Q1771" s="1" t="str">
        <f>IF(ISBLANK($C1771),"",IF(ISNA(VLOOKUP($L1771,'result messages'!$H$3:$L$11,5,FALSE)),VLOOKUP($M1771,'result messages'!$H$3:$L$11,5,FALSE),VLOOKUP($L1771,'result messages'!$H$3:$L$11,5,FALSE)))</f>
        <v/>
      </c>
    </row>
    <row r="1772" spans="1:17">
      <c r="A1772" s="1">
        <v>1769</v>
      </c>
      <c r="B1772" s="1"/>
      <c r="C1772" s="1"/>
      <c r="D1772" s="1"/>
      <c r="E1772" s="6"/>
      <c r="F1772" s="1"/>
      <c r="G1772" s="1" t="str">
        <f>IF(ISNA(VLOOKUP($C1772,'DTEN TCAP Linkage deviceId'!$A$1:$A$20000,1,FALSE)),"No","Yes")</f>
        <v>No</v>
      </c>
      <c r="H1772" s="1" t="str">
        <f>IF(ISNA(VLOOKUP($C1772,'Provisioning Requester'!$F$3:$H$20000,2,FALSE)),"No","Yes")</f>
        <v>No</v>
      </c>
      <c r="I1772" s="1" t="str">
        <f>IF($H1772="Yes",VLOOKUP($C1772,'Provisioning Requester'!$F$3:$H$20000,3,FALSE),"-")</f>
        <v>-</v>
      </c>
      <c r="J1772" s="1" t="str">
        <f>IF(OR(D1772="SVCP", E1772="TRUE"), "No", IF(ISNA(VLOOKUP($C1772,'ProvResponder deviceId'!$A$1:$A$20000,1,FALSE)),"No","Yes"))</f>
        <v>No</v>
      </c>
      <c r="K1772" s="1" t="str">
        <f>IF($J1772="Yes",VLOOKUP($C1772,'ProvResponder deviceId'!$A$1:$C$20000,3,FALSE),"-")</f>
        <v>-</v>
      </c>
      <c r="L1772" s="1" t="str">
        <f t="shared" si="54"/>
        <v/>
      </c>
      <c r="M1772" s="1" t="str">
        <f t="shared" si="55"/>
        <v/>
      </c>
      <c r="N1772" s="1" t="str">
        <f>IF(ISBLANK($C1772),"",IF(ISNA(VLOOKUP($L1772,'result messages'!$H$3:$L$11,2,FALSE)),VLOOKUP($M1772,'result messages'!$H$3:$L$11,2,FALSE),VLOOKUP($L1772,'result messages'!$H$3:$L$11,2,FALSE)))</f>
        <v/>
      </c>
      <c r="O1772" s="1" t="str">
        <f>IF(ISBLANK($C1772),"",IF(ISNA(VLOOKUP($L1772,'result messages'!$H$3:$L$11,3,FALSE)),VLOOKUP($M1772,'result messages'!$H$3:$L$11,3,FALSE),VLOOKUP($L1772,'result messages'!$H$3:$L$11,3,FALSE)))</f>
        <v/>
      </c>
      <c r="P1772" s="1" t="str">
        <f>IF(ISBLANK($C1772),"",IF(ISNA(VLOOKUP($L1772,'result messages'!$H$3:$L$11,4,FALSE)),VLOOKUP($M1772,'result messages'!$H$3:$L$11,4,FALSE),VLOOKUP($L1772,'result messages'!$H$3:$L$11,4,FALSE)))</f>
        <v/>
      </c>
      <c r="Q1772" s="1" t="str">
        <f>IF(ISBLANK($C1772),"",IF(ISNA(VLOOKUP($L1772,'result messages'!$H$3:$L$11,5,FALSE)),VLOOKUP($M1772,'result messages'!$H$3:$L$11,5,FALSE),VLOOKUP($L1772,'result messages'!$H$3:$L$11,5,FALSE)))</f>
        <v/>
      </c>
    </row>
    <row r="1773" spans="1:17">
      <c r="A1773" s="1">
        <v>1770</v>
      </c>
      <c r="B1773" s="1"/>
      <c r="C1773" s="1"/>
      <c r="D1773" s="1"/>
      <c r="E1773" s="6"/>
      <c r="F1773" s="1"/>
      <c r="G1773" s="1" t="str">
        <f>IF(ISNA(VLOOKUP($C1773,'DTEN TCAP Linkage deviceId'!$A$1:$A$20000,1,FALSE)),"No","Yes")</f>
        <v>No</v>
      </c>
      <c r="H1773" s="1" t="str">
        <f>IF(ISNA(VLOOKUP($C1773,'Provisioning Requester'!$F$3:$H$20000,2,FALSE)),"No","Yes")</f>
        <v>No</v>
      </c>
      <c r="I1773" s="1" t="str">
        <f>IF($H1773="Yes",VLOOKUP($C1773,'Provisioning Requester'!$F$3:$H$20000,3,FALSE),"-")</f>
        <v>-</v>
      </c>
      <c r="J1773" s="1" t="str">
        <f>IF(OR(D1773="SVCP", E1773="TRUE"), "No", IF(ISNA(VLOOKUP($C1773,'ProvResponder deviceId'!$A$1:$A$20000,1,FALSE)),"No","Yes"))</f>
        <v>No</v>
      </c>
      <c r="K1773" s="1" t="str">
        <f>IF($J1773="Yes",VLOOKUP($C1773,'ProvResponder deviceId'!$A$1:$C$20000,3,FALSE),"-")</f>
        <v>-</v>
      </c>
      <c r="L1773" s="1" t="str">
        <f t="shared" si="54"/>
        <v/>
      </c>
      <c r="M1773" s="1" t="str">
        <f t="shared" si="55"/>
        <v/>
      </c>
      <c r="N1773" s="1" t="str">
        <f>IF(ISBLANK($C1773),"",IF(ISNA(VLOOKUP($L1773,'result messages'!$H$3:$L$11,2,FALSE)),VLOOKUP($M1773,'result messages'!$H$3:$L$11,2,FALSE),VLOOKUP($L1773,'result messages'!$H$3:$L$11,2,FALSE)))</f>
        <v/>
      </c>
      <c r="O1773" s="1" t="str">
        <f>IF(ISBLANK($C1773),"",IF(ISNA(VLOOKUP($L1773,'result messages'!$H$3:$L$11,3,FALSE)),VLOOKUP($M1773,'result messages'!$H$3:$L$11,3,FALSE),VLOOKUP($L1773,'result messages'!$H$3:$L$11,3,FALSE)))</f>
        <v/>
      </c>
      <c r="P1773" s="1" t="str">
        <f>IF(ISBLANK($C1773),"",IF(ISNA(VLOOKUP($L1773,'result messages'!$H$3:$L$11,4,FALSE)),VLOOKUP($M1773,'result messages'!$H$3:$L$11,4,FALSE),VLOOKUP($L1773,'result messages'!$H$3:$L$11,4,FALSE)))</f>
        <v/>
      </c>
      <c r="Q1773" s="1" t="str">
        <f>IF(ISBLANK($C1773),"",IF(ISNA(VLOOKUP($L1773,'result messages'!$H$3:$L$11,5,FALSE)),VLOOKUP($M1773,'result messages'!$H$3:$L$11,5,FALSE),VLOOKUP($L1773,'result messages'!$H$3:$L$11,5,FALSE)))</f>
        <v/>
      </c>
    </row>
    <row r="1774" spans="1:17">
      <c r="A1774" s="1">
        <v>1771</v>
      </c>
      <c r="B1774" s="1"/>
      <c r="C1774" s="1"/>
      <c r="D1774" s="1"/>
      <c r="E1774" s="6"/>
      <c r="F1774" s="1"/>
      <c r="G1774" s="1" t="str">
        <f>IF(ISNA(VLOOKUP($C1774,'DTEN TCAP Linkage deviceId'!$A$1:$A$20000,1,FALSE)),"No","Yes")</f>
        <v>No</v>
      </c>
      <c r="H1774" s="1" t="str">
        <f>IF(ISNA(VLOOKUP($C1774,'Provisioning Requester'!$F$3:$H$20000,2,FALSE)),"No","Yes")</f>
        <v>No</v>
      </c>
      <c r="I1774" s="1" t="str">
        <f>IF($H1774="Yes",VLOOKUP($C1774,'Provisioning Requester'!$F$3:$H$20000,3,FALSE),"-")</f>
        <v>-</v>
      </c>
      <c r="J1774" s="1" t="str">
        <f>IF(OR(D1774="SVCP", E1774="TRUE"), "No", IF(ISNA(VLOOKUP($C1774,'ProvResponder deviceId'!$A$1:$A$20000,1,FALSE)),"No","Yes"))</f>
        <v>No</v>
      </c>
      <c r="K1774" s="1" t="str">
        <f>IF($J1774="Yes",VLOOKUP($C1774,'ProvResponder deviceId'!$A$1:$C$20000,3,FALSE),"-")</f>
        <v>-</v>
      </c>
      <c r="L1774" s="1" t="str">
        <f t="shared" si="54"/>
        <v/>
      </c>
      <c r="M1774" s="1" t="str">
        <f t="shared" si="55"/>
        <v/>
      </c>
      <c r="N1774" s="1" t="str">
        <f>IF(ISBLANK($C1774),"",IF(ISNA(VLOOKUP($L1774,'result messages'!$H$3:$L$11,2,FALSE)),VLOOKUP($M1774,'result messages'!$H$3:$L$11,2,FALSE),VLOOKUP($L1774,'result messages'!$H$3:$L$11,2,FALSE)))</f>
        <v/>
      </c>
      <c r="O1774" s="1" t="str">
        <f>IF(ISBLANK($C1774),"",IF(ISNA(VLOOKUP($L1774,'result messages'!$H$3:$L$11,3,FALSE)),VLOOKUP($M1774,'result messages'!$H$3:$L$11,3,FALSE),VLOOKUP($L1774,'result messages'!$H$3:$L$11,3,FALSE)))</f>
        <v/>
      </c>
      <c r="P1774" s="1" t="str">
        <f>IF(ISBLANK($C1774),"",IF(ISNA(VLOOKUP($L1774,'result messages'!$H$3:$L$11,4,FALSE)),VLOOKUP($M1774,'result messages'!$H$3:$L$11,4,FALSE),VLOOKUP($L1774,'result messages'!$H$3:$L$11,4,FALSE)))</f>
        <v/>
      </c>
      <c r="Q1774" s="1" t="str">
        <f>IF(ISBLANK($C1774),"",IF(ISNA(VLOOKUP($L1774,'result messages'!$H$3:$L$11,5,FALSE)),VLOOKUP($M1774,'result messages'!$H$3:$L$11,5,FALSE),VLOOKUP($L1774,'result messages'!$H$3:$L$11,5,FALSE)))</f>
        <v/>
      </c>
    </row>
    <row r="1775" spans="1:17">
      <c r="A1775" s="1">
        <v>1772</v>
      </c>
      <c r="B1775" s="1"/>
      <c r="C1775" s="1"/>
      <c r="D1775" s="1"/>
      <c r="E1775" s="6"/>
      <c r="F1775" s="1"/>
      <c r="G1775" s="1" t="str">
        <f>IF(ISNA(VLOOKUP($C1775,'DTEN TCAP Linkage deviceId'!$A$1:$A$20000,1,FALSE)),"No","Yes")</f>
        <v>No</v>
      </c>
      <c r="H1775" s="1" t="str">
        <f>IF(ISNA(VLOOKUP($C1775,'Provisioning Requester'!$F$3:$H$20000,2,FALSE)),"No","Yes")</f>
        <v>No</v>
      </c>
      <c r="I1775" s="1" t="str">
        <f>IF($H1775="Yes",VLOOKUP($C1775,'Provisioning Requester'!$F$3:$H$20000,3,FALSE),"-")</f>
        <v>-</v>
      </c>
      <c r="J1775" s="1" t="str">
        <f>IF(OR(D1775="SVCP", E1775="TRUE"), "No", IF(ISNA(VLOOKUP($C1775,'ProvResponder deviceId'!$A$1:$A$20000,1,FALSE)),"No","Yes"))</f>
        <v>No</v>
      </c>
      <c r="K1775" s="1" t="str">
        <f>IF($J1775="Yes",VLOOKUP($C1775,'ProvResponder deviceId'!$A$1:$C$20000,3,FALSE),"-")</f>
        <v>-</v>
      </c>
      <c r="L1775" s="1" t="str">
        <f t="shared" si="54"/>
        <v/>
      </c>
      <c r="M1775" s="1" t="str">
        <f t="shared" si="55"/>
        <v/>
      </c>
      <c r="N1775" s="1" t="str">
        <f>IF(ISBLANK($C1775),"",IF(ISNA(VLOOKUP($L1775,'result messages'!$H$3:$L$11,2,FALSE)),VLOOKUP($M1775,'result messages'!$H$3:$L$11,2,FALSE),VLOOKUP($L1775,'result messages'!$H$3:$L$11,2,FALSE)))</f>
        <v/>
      </c>
      <c r="O1775" s="1" t="str">
        <f>IF(ISBLANK($C1775),"",IF(ISNA(VLOOKUP($L1775,'result messages'!$H$3:$L$11,3,FALSE)),VLOOKUP($M1775,'result messages'!$H$3:$L$11,3,FALSE),VLOOKUP($L1775,'result messages'!$H$3:$L$11,3,FALSE)))</f>
        <v/>
      </c>
      <c r="P1775" s="1" t="str">
        <f>IF(ISBLANK($C1775),"",IF(ISNA(VLOOKUP($L1775,'result messages'!$H$3:$L$11,4,FALSE)),VLOOKUP($M1775,'result messages'!$H$3:$L$11,4,FALSE),VLOOKUP($L1775,'result messages'!$H$3:$L$11,4,FALSE)))</f>
        <v/>
      </c>
      <c r="Q1775" s="1" t="str">
        <f>IF(ISBLANK($C1775),"",IF(ISNA(VLOOKUP($L1775,'result messages'!$H$3:$L$11,5,FALSE)),VLOOKUP($M1775,'result messages'!$H$3:$L$11,5,FALSE),VLOOKUP($L1775,'result messages'!$H$3:$L$11,5,FALSE)))</f>
        <v/>
      </c>
    </row>
    <row r="1776" spans="1:17">
      <c r="A1776" s="1">
        <v>1773</v>
      </c>
      <c r="B1776" s="1"/>
      <c r="C1776" s="1"/>
      <c r="D1776" s="1"/>
      <c r="E1776" s="6"/>
      <c r="F1776" s="1"/>
      <c r="G1776" s="1" t="str">
        <f>IF(ISNA(VLOOKUP($C1776,'DTEN TCAP Linkage deviceId'!$A$1:$A$20000,1,FALSE)),"No","Yes")</f>
        <v>No</v>
      </c>
      <c r="H1776" s="1" t="str">
        <f>IF(ISNA(VLOOKUP($C1776,'Provisioning Requester'!$F$3:$H$20000,2,FALSE)),"No","Yes")</f>
        <v>No</v>
      </c>
      <c r="I1776" s="1" t="str">
        <f>IF($H1776="Yes",VLOOKUP($C1776,'Provisioning Requester'!$F$3:$H$20000,3,FALSE),"-")</f>
        <v>-</v>
      </c>
      <c r="J1776" s="1" t="str">
        <f>IF(OR(D1776="SVCP", E1776="TRUE"), "No", IF(ISNA(VLOOKUP($C1776,'ProvResponder deviceId'!$A$1:$A$20000,1,FALSE)),"No","Yes"))</f>
        <v>No</v>
      </c>
      <c r="K1776" s="1" t="str">
        <f>IF($J1776="Yes",VLOOKUP($C1776,'ProvResponder deviceId'!$A$1:$C$20000,3,FALSE),"-")</f>
        <v>-</v>
      </c>
      <c r="L1776" s="1" t="str">
        <f t="shared" si="54"/>
        <v/>
      </c>
      <c r="M1776" s="1" t="str">
        <f t="shared" si="55"/>
        <v/>
      </c>
      <c r="N1776" s="1" t="str">
        <f>IF(ISBLANK($C1776),"",IF(ISNA(VLOOKUP($L1776,'result messages'!$H$3:$L$11,2,FALSE)),VLOOKUP($M1776,'result messages'!$H$3:$L$11,2,FALSE),VLOOKUP($L1776,'result messages'!$H$3:$L$11,2,FALSE)))</f>
        <v/>
      </c>
      <c r="O1776" s="1" t="str">
        <f>IF(ISBLANK($C1776),"",IF(ISNA(VLOOKUP($L1776,'result messages'!$H$3:$L$11,3,FALSE)),VLOOKUP($M1776,'result messages'!$H$3:$L$11,3,FALSE),VLOOKUP($L1776,'result messages'!$H$3:$L$11,3,FALSE)))</f>
        <v/>
      </c>
      <c r="P1776" s="1" t="str">
        <f>IF(ISBLANK($C1776),"",IF(ISNA(VLOOKUP($L1776,'result messages'!$H$3:$L$11,4,FALSE)),VLOOKUP($M1776,'result messages'!$H$3:$L$11,4,FALSE),VLOOKUP($L1776,'result messages'!$H$3:$L$11,4,FALSE)))</f>
        <v/>
      </c>
      <c r="Q1776" s="1" t="str">
        <f>IF(ISBLANK($C1776),"",IF(ISNA(VLOOKUP($L1776,'result messages'!$H$3:$L$11,5,FALSE)),VLOOKUP($M1776,'result messages'!$H$3:$L$11,5,FALSE),VLOOKUP($L1776,'result messages'!$H$3:$L$11,5,FALSE)))</f>
        <v/>
      </c>
    </row>
    <row r="1777" spans="1:17">
      <c r="A1777" s="1">
        <v>1774</v>
      </c>
      <c r="B1777" s="1"/>
      <c r="C1777" s="1"/>
      <c r="D1777" s="1"/>
      <c r="E1777" s="6"/>
      <c r="F1777" s="1"/>
      <c r="G1777" s="1" t="str">
        <f>IF(ISNA(VLOOKUP($C1777,'DTEN TCAP Linkage deviceId'!$A$1:$A$20000,1,FALSE)),"No","Yes")</f>
        <v>No</v>
      </c>
      <c r="H1777" s="1" t="str">
        <f>IF(ISNA(VLOOKUP($C1777,'Provisioning Requester'!$F$3:$H$20000,2,FALSE)),"No","Yes")</f>
        <v>No</v>
      </c>
      <c r="I1777" s="1" t="str">
        <f>IF($H1777="Yes",VLOOKUP($C1777,'Provisioning Requester'!$F$3:$H$20000,3,FALSE),"-")</f>
        <v>-</v>
      </c>
      <c r="J1777" s="1" t="str">
        <f>IF(OR(D1777="SVCP", E1777="TRUE"), "No", IF(ISNA(VLOOKUP($C1777,'ProvResponder deviceId'!$A$1:$A$20000,1,FALSE)),"No","Yes"))</f>
        <v>No</v>
      </c>
      <c r="K1777" s="1" t="str">
        <f>IF($J1777="Yes",VLOOKUP($C1777,'ProvResponder deviceId'!$A$1:$C$20000,3,FALSE),"-")</f>
        <v>-</v>
      </c>
      <c r="L1777" s="1" t="str">
        <f t="shared" si="54"/>
        <v/>
      </c>
      <c r="M1777" s="1" t="str">
        <f t="shared" si="55"/>
        <v/>
      </c>
      <c r="N1777" s="1" t="str">
        <f>IF(ISBLANK($C1777),"",IF(ISNA(VLOOKUP($L1777,'result messages'!$H$3:$L$11,2,FALSE)),VLOOKUP($M1777,'result messages'!$H$3:$L$11,2,FALSE),VLOOKUP($L1777,'result messages'!$H$3:$L$11,2,FALSE)))</f>
        <v/>
      </c>
      <c r="O1777" s="1" t="str">
        <f>IF(ISBLANK($C1777),"",IF(ISNA(VLOOKUP($L1777,'result messages'!$H$3:$L$11,3,FALSE)),VLOOKUP($M1777,'result messages'!$H$3:$L$11,3,FALSE),VLOOKUP($L1777,'result messages'!$H$3:$L$11,3,FALSE)))</f>
        <v/>
      </c>
      <c r="P1777" s="1" t="str">
        <f>IF(ISBLANK($C1777),"",IF(ISNA(VLOOKUP($L1777,'result messages'!$H$3:$L$11,4,FALSE)),VLOOKUP($M1777,'result messages'!$H$3:$L$11,4,FALSE),VLOOKUP($L1777,'result messages'!$H$3:$L$11,4,FALSE)))</f>
        <v/>
      </c>
      <c r="Q1777" s="1" t="str">
        <f>IF(ISBLANK($C1777),"",IF(ISNA(VLOOKUP($L1777,'result messages'!$H$3:$L$11,5,FALSE)),VLOOKUP($M1777,'result messages'!$H$3:$L$11,5,FALSE),VLOOKUP($L1777,'result messages'!$H$3:$L$11,5,FALSE)))</f>
        <v/>
      </c>
    </row>
    <row r="1778" spans="1:17">
      <c r="A1778" s="1">
        <v>1775</v>
      </c>
      <c r="B1778" s="1"/>
      <c r="C1778" s="1"/>
      <c r="D1778" s="1"/>
      <c r="E1778" s="6"/>
      <c r="F1778" s="1"/>
      <c r="G1778" s="1" t="str">
        <f>IF(ISNA(VLOOKUP($C1778,'DTEN TCAP Linkage deviceId'!$A$1:$A$20000,1,FALSE)),"No","Yes")</f>
        <v>No</v>
      </c>
      <c r="H1778" s="1" t="str">
        <f>IF(ISNA(VLOOKUP($C1778,'Provisioning Requester'!$F$3:$H$20000,2,FALSE)),"No","Yes")</f>
        <v>No</v>
      </c>
      <c r="I1778" s="1" t="str">
        <f>IF($H1778="Yes",VLOOKUP($C1778,'Provisioning Requester'!$F$3:$H$20000,3,FALSE),"-")</f>
        <v>-</v>
      </c>
      <c r="J1778" s="1" t="str">
        <f>IF(OR(D1778="SVCP", E1778="TRUE"), "No", IF(ISNA(VLOOKUP($C1778,'ProvResponder deviceId'!$A$1:$A$20000,1,FALSE)),"No","Yes"))</f>
        <v>No</v>
      </c>
      <c r="K1778" s="1" t="str">
        <f>IF($J1778="Yes",VLOOKUP($C1778,'ProvResponder deviceId'!$A$1:$C$20000,3,FALSE),"-")</f>
        <v>-</v>
      </c>
      <c r="L1778" s="1" t="str">
        <f t="shared" si="54"/>
        <v/>
      </c>
      <c r="M1778" s="1" t="str">
        <f t="shared" si="55"/>
        <v/>
      </c>
      <c r="N1778" s="1" t="str">
        <f>IF(ISBLANK($C1778),"",IF(ISNA(VLOOKUP($L1778,'result messages'!$H$3:$L$11,2,FALSE)),VLOOKUP($M1778,'result messages'!$H$3:$L$11,2,FALSE),VLOOKUP($L1778,'result messages'!$H$3:$L$11,2,FALSE)))</f>
        <v/>
      </c>
      <c r="O1778" s="1" t="str">
        <f>IF(ISBLANK($C1778),"",IF(ISNA(VLOOKUP($L1778,'result messages'!$H$3:$L$11,3,FALSE)),VLOOKUP($M1778,'result messages'!$H$3:$L$11,3,FALSE),VLOOKUP($L1778,'result messages'!$H$3:$L$11,3,FALSE)))</f>
        <v/>
      </c>
      <c r="P1778" s="1" t="str">
        <f>IF(ISBLANK($C1778),"",IF(ISNA(VLOOKUP($L1778,'result messages'!$H$3:$L$11,4,FALSE)),VLOOKUP($M1778,'result messages'!$H$3:$L$11,4,FALSE),VLOOKUP($L1778,'result messages'!$H$3:$L$11,4,FALSE)))</f>
        <v/>
      </c>
      <c r="Q1778" s="1" t="str">
        <f>IF(ISBLANK($C1778),"",IF(ISNA(VLOOKUP($L1778,'result messages'!$H$3:$L$11,5,FALSE)),VLOOKUP($M1778,'result messages'!$H$3:$L$11,5,FALSE),VLOOKUP($L1778,'result messages'!$H$3:$L$11,5,FALSE)))</f>
        <v/>
      </c>
    </row>
    <row r="1779" spans="1:17">
      <c r="A1779" s="1">
        <v>1776</v>
      </c>
      <c r="B1779" s="1"/>
      <c r="C1779" s="1"/>
      <c r="D1779" s="1"/>
      <c r="E1779" s="6"/>
      <c r="F1779" s="1"/>
      <c r="G1779" s="1" t="str">
        <f>IF(ISNA(VLOOKUP($C1779,'DTEN TCAP Linkage deviceId'!$A$1:$A$20000,1,FALSE)),"No","Yes")</f>
        <v>No</v>
      </c>
      <c r="H1779" s="1" t="str">
        <f>IF(ISNA(VLOOKUP($C1779,'Provisioning Requester'!$F$3:$H$20000,2,FALSE)),"No","Yes")</f>
        <v>No</v>
      </c>
      <c r="I1779" s="1" t="str">
        <f>IF($H1779="Yes",VLOOKUP($C1779,'Provisioning Requester'!$F$3:$H$20000,3,FALSE),"-")</f>
        <v>-</v>
      </c>
      <c r="J1779" s="1" t="str">
        <f>IF(OR(D1779="SVCP", E1779="TRUE"), "No", IF(ISNA(VLOOKUP($C1779,'ProvResponder deviceId'!$A$1:$A$20000,1,FALSE)),"No","Yes"))</f>
        <v>No</v>
      </c>
      <c r="K1779" s="1" t="str">
        <f>IF($J1779="Yes",VLOOKUP($C1779,'ProvResponder deviceId'!$A$1:$C$20000,3,FALSE),"-")</f>
        <v>-</v>
      </c>
      <c r="L1779" s="1" t="str">
        <f t="shared" si="54"/>
        <v/>
      </c>
      <c r="M1779" s="1" t="str">
        <f t="shared" si="55"/>
        <v/>
      </c>
      <c r="N1779" s="1" t="str">
        <f>IF(ISBLANK($C1779),"",IF(ISNA(VLOOKUP($L1779,'result messages'!$H$3:$L$11,2,FALSE)),VLOOKUP($M1779,'result messages'!$H$3:$L$11,2,FALSE),VLOOKUP($L1779,'result messages'!$H$3:$L$11,2,FALSE)))</f>
        <v/>
      </c>
      <c r="O1779" s="1" t="str">
        <f>IF(ISBLANK($C1779),"",IF(ISNA(VLOOKUP($L1779,'result messages'!$H$3:$L$11,3,FALSE)),VLOOKUP($M1779,'result messages'!$H$3:$L$11,3,FALSE),VLOOKUP($L1779,'result messages'!$H$3:$L$11,3,FALSE)))</f>
        <v/>
      </c>
      <c r="P1779" s="1" t="str">
        <f>IF(ISBLANK($C1779),"",IF(ISNA(VLOOKUP($L1779,'result messages'!$H$3:$L$11,4,FALSE)),VLOOKUP($M1779,'result messages'!$H$3:$L$11,4,FALSE),VLOOKUP($L1779,'result messages'!$H$3:$L$11,4,FALSE)))</f>
        <v/>
      </c>
      <c r="Q1779" s="1" t="str">
        <f>IF(ISBLANK($C1779),"",IF(ISNA(VLOOKUP($L1779,'result messages'!$H$3:$L$11,5,FALSE)),VLOOKUP($M1779,'result messages'!$H$3:$L$11,5,FALSE),VLOOKUP($L1779,'result messages'!$H$3:$L$11,5,FALSE)))</f>
        <v/>
      </c>
    </row>
    <row r="1780" spans="1:17">
      <c r="A1780" s="1">
        <v>1777</v>
      </c>
      <c r="B1780" s="1"/>
      <c r="C1780" s="1"/>
      <c r="D1780" s="1"/>
      <c r="E1780" s="6"/>
      <c r="F1780" s="1"/>
      <c r="G1780" s="1" t="str">
        <f>IF(ISNA(VLOOKUP($C1780,'DTEN TCAP Linkage deviceId'!$A$1:$A$20000,1,FALSE)),"No","Yes")</f>
        <v>No</v>
      </c>
      <c r="H1780" s="1" t="str">
        <f>IF(ISNA(VLOOKUP($C1780,'Provisioning Requester'!$F$3:$H$20000,2,FALSE)),"No","Yes")</f>
        <v>No</v>
      </c>
      <c r="I1780" s="1" t="str">
        <f>IF($H1780="Yes",VLOOKUP($C1780,'Provisioning Requester'!$F$3:$H$20000,3,FALSE),"-")</f>
        <v>-</v>
      </c>
      <c r="J1780" s="1" t="str">
        <f>IF(OR(D1780="SVCP", E1780="TRUE"), "No", IF(ISNA(VLOOKUP($C1780,'ProvResponder deviceId'!$A$1:$A$20000,1,FALSE)),"No","Yes"))</f>
        <v>No</v>
      </c>
      <c r="K1780" s="1" t="str">
        <f>IF($J1780="Yes",VLOOKUP($C1780,'ProvResponder deviceId'!$A$1:$C$20000,3,FALSE),"-")</f>
        <v>-</v>
      </c>
      <c r="L1780" s="1" t="str">
        <f t="shared" si="54"/>
        <v/>
      </c>
      <c r="M1780" s="1" t="str">
        <f t="shared" si="55"/>
        <v/>
      </c>
      <c r="N1780" s="1" t="str">
        <f>IF(ISBLANK($C1780),"",IF(ISNA(VLOOKUP($L1780,'result messages'!$H$3:$L$11,2,FALSE)),VLOOKUP($M1780,'result messages'!$H$3:$L$11,2,FALSE),VLOOKUP($L1780,'result messages'!$H$3:$L$11,2,FALSE)))</f>
        <v/>
      </c>
      <c r="O1780" s="1" t="str">
        <f>IF(ISBLANK($C1780),"",IF(ISNA(VLOOKUP($L1780,'result messages'!$H$3:$L$11,3,FALSE)),VLOOKUP($M1780,'result messages'!$H$3:$L$11,3,FALSE),VLOOKUP($L1780,'result messages'!$H$3:$L$11,3,FALSE)))</f>
        <v/>
      </c>
      <c r="P1780" s="1" t="str">
        <f>IF(ISBLANK($C1780),"",IF(ISNA(VLOOKUP($L1780,'result messages'!$H$3:$L$11,4,FALSE)),VLOOKUP($M1780,'result messages'!$H$3:$L$11,4,FALSE),VLOOKUP($L1780,'result messages'!$H$3:$L$11,4,FALSE)))</f>
        <v/>
      </c>
      <c r="Q1780" s="1" t="str">
        <f>IF(ISBLANK($C1780),"",IF(ISNA(VLOOKUP($L1780,'result messages'!$H$3:$L$11,5,FALSE)),VLOOKUP($M1780,'result messages'!$H$3:$L$11,5,FALSE),VLOOKUP($L1780,'result messages'!$H$3:$L$11,5,FALSE)))</f>
        <v/>
      </c>
    </row>
    <row r="1781" spans="1:17">
      <c r="A1781" s="1">
        <v>1778</v>
      </c>
      <c r="B1781" s="1"/>
      <c r="C1781" s="1"/>
      <c r="D1781" s="1"/>
      <c r="E1781" s="6"/>
      <c r="F1781" s="1"/>
      <c r="G1781" s="1" t="str">
        <f>IF(ISNA(VLOOKUP($C1781,'DTEN TCAP Linkage deviceId'!$A$1:$A$20000,1,FALSE)),"No","Yes")</f>
        <v>No</v>
      </c>
      <c r="H1781" s="1" t="str">
        <f>IF(ISNA(VLOOKUP($C1781,'Provisioning Requester'!$F$3:$H$20000,2,FALSE)),"No","Yes")</f>
        <v>No</v>
      </c>
      <c r="I1781" s="1" t="str">
        <f>IF($H1781="Yes",VLOOKUP($C1781,'Provisioning Requester'!$F$3:$H$20000,3,FALSE),"-")</f>
        <v>-</v>
      </c>
      <c r="J1781" s="1" t="str">
        <f>IF(OR(D1781="SVCP", E1781="TRUE"), "No", IF(ISNA(VLOOKUP($C1781,'ProvResponder deviceId'!$A$1:$A$20000,1,FALSE)),"No","Yes"))</f>
        <v>No</v>
      </c>
      <c r="K1781" s="1" t="str">
        <f>IF($J1781="Yes",VLOOKUP($C1781,'ProvResponder deviceId'!$A$1:$C$20000,3,FALSE),"-")</f>
        <v>-</v>
      </c>
      <c r="L1781" s="1" t="str">
        <f t="shared" si="54"/>
        <v/>
      </c>
      <c r="M1781" s="1" t="str">
        <f t="shared" si="55"/>
        <v/>
      </c>
      <c r="N1781" s="1" t="str">
        <f>IF(ISBLANK($C1781),"",IF(ISNA(VLOOKUP($L1781,'result messages'!$H$3:$L$11,2,FALSE)),VLOOKUP($M1781,'result messages'!$H$3:$L$11,2,FALSE),VLOOKUP($L1781,'result messages'!$H$3:$L$11,2,FALSE)))</f>
        <v/>
      </c>
      <c r="O1781" s="1" t="str">
        <f>IF(ISBLANK($C1781),"",IF(ISNA(VLOOKUP($L1781,'result messages'!$H$3:$L$11,3,FALSE)),VLOOKUP($M1781,'result messages'!$H$3:$L$11,3,FALSE),VLOOKUP($L1781,'result messages'!$H$3:$L$11,3,FALSE)))</f>
        <v/>
      </c>
      <c r="P1781" s="1" t="str">
        <f>IF(ISBLANK($C1781),"",IF(ISNA(VLOOKUP($L1781,'result messages'!$H$3:$L$11,4,FALSE)),VLOOKUP($M1781,'result messages'!$H$3:$L$11,4,FALSE),VLOOKUP($L1781,'result messages'!$H$3:$L$11,4,FALSE)))</f>
        <v/>
      </c>
      <c r="Q1781" s="1" t="str">
        <f>IF(ISBLANK($C1781),"",IF(ISNA(VLOOKUP($L1781,'result messages'!$H$3:$L$11,5,FALSE)),VLOOKUP($M1781,'result messages'!$H$3:$L$11,5,FALSE),VLOOKUP($L1781,'result messages'!$H$3:$L$11,5,FALSE)))</f>
        <v/>
      </c>
    </row>
    <row r="1782" spans="1:17">
      <c r="A1782" s="1">
        <v>1779</v>
      </c>
      <c r="B1782" s="1"/>
      <c r="C1782" s="1"/>
      <c r="D1782" s="1"/>
      <c r="E1782" s="6"/>
      <c r="F1782" s="1"/>
      <c r="G1782" s="1" t="str">
        <f>IF(ISNA(VLOOKUP($C1782,'DTEN TCAP Linkage deviceId'!$A$1:$A$20000,1,FALSE)),"No","Yes")</f>
        <v>No</v>
      </c>
      <c r="H1782" s="1" t="str">
        <f>IF(ISNA(VLOOKUP($C1782,'Provisioning Requester'!$F$3:$H$20000,2,FALSE)),"No","Yes")</f>
        <v>No</v>
      </c>
      <c r="I1782" s="1" t="str">
        <f>IF($H1782="Yes",VLOOKUP($C1782,'Provisioning Requester'!$F$3:$H$20000,3,FALSE),"-")</f>
        <v>-</v>
      </c>
      <c r="J1782" s="1" t="str">
        <f>IF(OR(D1782="SVCP", E1782="TRUE"), "No", IF(ISNA(VLOOKUP($C1782,'ProvResponder deviceId'!$A$1:$A$20000,1,FALSE)),"No","Yes"))</f>
        <v>No</v>
      </c>
      <c r="K1782" s="1" t="str">
        <f>IF($J1782="Yes",VLOOKUP($C1782,'ProvResponder deviceId'!$A$1:$C$20000,3,FALSE),"-")</f>
        <v>-</v>
      </c>
      <c r="L1782" s="1" t="str">
        <f t="shared" si="54"/>
        <v/>
      </c>
      <c r="M1782" s="1" t="str">
        <f t="shared" si="55"/>
        <v/>
      </c>
      <c r="N1782" s="1" t="str">
        <f>IF(ISBLANK($C1782),"",IF(ISNA(VLOOKUP($L1782,'result messages'!$H$3:$L$11,2,FALSE)),VLOOKUP($M1782,'result messages'!$H$3:$L$11,2,FALSE),VLOOKUP($L1782,'result messages'!$H$3:$L$11,2,FALSE)))</f>
        <v/>
      </c>
      <c r="O1782" s="1" t="str">
        <f>IF(ISBLANK($C1782),"",IF(ISNA(VLOOKUP($L1782,'result messages'!$H$3:$L$11,3,FALSE)),VLOOKUP($M1782,'result messages'!$H$3:$L$11,3,FALSE),VLOOKUP($L1782,'result messages'!$H$3:$L$11,3,FALSE)))</f>
        <v/>
      </c>
      <c r="P1782" s="1" t="str">
        <f>IF(ISBLANK($C1782),"",IF(ISNA(VLOOKUP($L1782,'result messages'!$H$3:$L$11,4,FALSE)),VLOOKUP($M1782,'result messages'!$H$3:$L$11,4,FALSE),VLOOKUP($L1782,'result messages'!$H$3:$L$11,4,FALSE)))</f>
        <v/>
      </c>
      <c r="Q1782" s="1" t="str">
        <f>IF(ISBLANK($C1782),"",IF(ISNA(VLOOKUP($L1782,'result messages'!$H$3:$L$11,5,FALSE)),VLOOKUP($M1782,'result messages'!$H$3:$L$11,5,FALSE),VLOOKUP($L1782,'result messages'!$H$3:$L$11,5,FALSE)))</f>
        <v/>
      </c>
    </row>
    <row r="1783" spans="1:17">
      <c r="A1783" s="1">
        <v>1780</v>
      </c>
      <c r="B1783" s="1"/>
      <c r="C1783" s="1"/>
      <c r="D1783" s="1"/>
      <c r="E1783" s="6"/>
      <c r="F1783" s="1"/>
      <c r="G1783" s="1" t="str">
        <f>IF(ISNA(VLOOKUP($C1783,'DTEN TCAP Linkage deviceId'!$A$1:$A$20000,1,FALSE)),"No","Yes")</f>
        <v>No</v>
      </c>
      <c r="H1783" s="1" t="str">
        <f>IF(ISNA(VLOOKUP($C1783,'Provisioning Requester'!$F$3:$H$20000,2,FALSE)),"No","Yes")</f>
        <v>No</v>
      </c>
      <c r="I1783" s="1" t="str">
        <f>IF($H1783="Yes",VLOOKUP($C1783,'Provisioning Requester'!$F$3:$H$20000,3,FALSE),"-")</f>
        <v>-</v>
      </c>
      <c r="J1783" s="1" t="str">
        <f>IF(OR(D1783="SVCP", E1783="TRUE"), "No", IF(ISNA(VLOOKUP($C1783,'ProvResponder deviceId'!$A$1:$A$20000,1,FALSE)),"No","Yes"))</f>
        <v>No</v>
      </c>
      <c r="K1783" s="1" t="str">
        <f>IF($J1783="Yes",VLOOKUP($C1783,'ProvResponder deviceId'!$A$1:$C$20000,3,FALSE),"-")</f>
        <v>-</v>
      </c>
      <c r="L1783" s="1" t="str">
        <f t="shared" si="54"/>
        <v/>
      </c>
      <c r="M1783" s="1" t="str">
        <f t="shared" si="55"/>
        <v/>
      </c>
      <c r="N1783" s="1" t="str">
        <f>IF(ISBLANK($C1783),"",IF(ISNA(VLOOKUP($L1783,'result messages'!$H$3:$L$11,2,FALSE)),VLOOKUP($M1783,'result messages'!$H$3:$L$11,2,FALSE),VLOOKUP($L1783,'result messages'!$H$3:$L$11,2,FALSE)))</f>
        <v/>
      </c>
      <c r="O1783" s="1" t="str">
        <f>IF(ISBLANK($C1783),"",IF(ISNA(VLOOKUP($L1783,'result messages'!$H$3:$L$11,3,FALSE)),VLOOKUP($M1783,'result messages'!$H$3:$L$11,3,FALSE),VLOOKUP($L1783,'result messages'!$H$3:$L$11,3,FALSE)))</f>
        <v/>
      </c>
      <c r="P1783" s="1" t="str">
        <f>IF(ISBLANK($C1783),"",IF(ISNA(VLOOKUP($L1783,'result messages'!$H$3:$L$11,4,FALSE)),VLOOKUP($M1783,'result messages'!$H$3:$L$11,4,FALSE),VLOOKUP($L1783,'result messages'!$H$3:$L$11,4,FALSE)))</f>
        <v/>
      </c>
      <c r="Q1783" s="1" t="str">
        <f>IF(ISBLANK($C1783),"",IF(ISNA(VLOOKUP($L1783,'result messages'!$H$3:$L$11,5,FALSE)),VLOOKUP($M1783,'result messages'!$H$3:$L$11,5,FALSE),VLOOKUP($L1783,'result messages'!$H$3:$L$11,5,FALSE)))</f>
        <v/>
      </c>
    </row>
    <row r="1784" spans="1:17">
      <c r="A1784" s="1">
        <v>1781</v>
      </c>
      <c r="B1784" s="1"/>
      <c r="C1784" s="1"/>
      <c r="D1784" s="1"/>
      <c r="E1784" s="6"/>
      <c r="F1784" s="1"/>
      <c r="G1784" s="1" t="str">
        <f>IF(ISNA(VLOOKUP($C1784,'DTEN TCAP Linkage deviceId'!$A$1:$A$20000,1,FALSE)),"No","Yes")</f>
        <v>No</v>
      </c>
      <c r="H1784" s="1" t="str">
        <f>IF(ISNA(VLOOKUP($C1784,'Provisioning Requester'!$F$3:$H$20000,2,FALSE)),"No","Yes")</f>
        <v>No</v>
      </c>
      <c r="I1784" s="1" t="str">
        <f>IF($H1784="Yes",VLOOKUP($C1784,'Provisioning Requester'!$F$3:$H$20000,3,FALSE),"-")</f>
        <v>-</v>
      </c>
      <c r="J1784" s="1" t="str">
        <f>IF(OR(D1784="SVCP", E1784="TRUE"), "No", IF(ISNA(VLOOKUP($C1784,'ProvResponder deviceId'!$A$1:$A$20000,1,FALSE)),"No","Yes"))</f>
        <v>No</v>
      </c>
      <c r="K1784" s="1" t="str">
        <f>IF($J1784="Yes",VLOOKUP($C1784,'ProvResponder deviceId'!$A$1:$C$20000,3,FALSE),"-")</f>
        <v>-</v>
      </c>
      <c r="L1784" s="1" t="str">
        <f t="shared" si="54"/>
        <v/>
      </c>
      <c r="M1784" s="1" t="str">
        <f t="shared" si="55"/>
        <v/>
      </c>
      <c r="N1784" s="1" t="str">
        <f>IF(ISBLANK($C1784),"",IF(ISNA(VLOOKUP($L1784,'result messages'!$H$3:$L$11,2,FALSE)),VLOOKUP($M1784,'result messages'!$H$3:$L$11,2,FALSE),VLOOKUP($L1784,'result messages'!$H$3:$L$11,2,FALSE)))</f>
        <v/>
      </c>
      <c r="O1784" s="1" t="str">
        <f>IF(ISBLANK($C1784),"",IF(ISNA(VLOOKUP($L1784,'result messages'!$H$3:$L$11,3,FALSE)),VLOOKUP($M1784,'result messages'!$H$3:$L$11,3,FALSE),VLOOKUP($L1784,'result messages'!$H$3:$L$11,3,FALSE)))</f>
        <v/>
      </c>
      <c r="P1784" s="1" t="str">
        <f>IF(ISBLANK($C1784),"",IF(ISNA(VLOOKUP($L1784,'result messages'!$H$3:$L$11,4,FALSE)),VLOOKUP($M1784,'result messages'!$H$3:$L$11,4,FALSE),VLOOKUP($L1784,'result messages'!$H$3:$L$11,4,FALSE)))</f>
        <v/>
      </c>
      <c r="Q1784" s="1" t="str">
        <f>IF(ISBLANK($C1784),"",IF(ISNA(VLOOKUP($L1784,'result messages'!$H$3:$L$11,5,FALSE)),VLOOKUP($M1784,'result messages'!$H$3:$L$11,5,FALSE),VLOOKUP($L1784,'result messages'!$H$3:$L$11,5,FALSE)))</f>
        <v/>
      </c>
    </row>
    <row r="1785" spans="1:17">
      <c r="A1785" s="1">
        <v>1782</v>
      </c>
      <c r="B1785" s="1"/>
      <c r="C1785" s="1"/>
      <c r="D1785" s="1"/>
      <c r="E1785" s="6"/>
      <c r="F1785" s="1"/>
      <c r="G1785" s="1" t="str">
        <f>IF(ISNA(VLOOKUP($C1785,'DTEN TCAP Linkage deviceId'!$A$1:$A$20000,1,FALSE)),"No","Yes")</f>
        <v>No</v>
      </c>
      <c r="H1785" s="1" t="str">
        <f>IF(ISNA(VLOOKUP($C1785,'Provisioning Requester'!$F$3:$H$20000,2,FALSE)),"No","Yes")</f>
        <v>No</v>
      </c>
      <c r="I1785" s="1" t="str">
        <f>IF($H1785="Yes",VLOOKUP($C1785,'Provisioning Requester'!$F$3:$H$20000,3,FALSE),"-")</f>
        <v>-</v>
      </c>
      <c r="J1785" s="1" t="str">
        <f>IF(OR(D1785="SVCP", E1785="TRUE"), "No", IF(ISNA(VLOOKUP($C1785,'ProvResponder deviceId'!$A$1:$A$20000,1,FALSE)),"No","Yes"))</f>
        <v>No</v>
      </c>
      <c r="K1785" s="1" t="str">
        <f>IF($J1785="Yes",VLOOKUP($C1785,'ProvResponder deviceId'!$A$1:$C$20000,3,FALSE),"-")</f>
        <v>-</v>
      </c>
      <c r="L1785" s="1" t="str">
        <f t="shared" si="54"/>
        <v/>
      </c>
      <c r="M1785" s="1" t="str">
        <f t="shared" si="55"/>
        <v/>
      </c>
      <c r="N1785" s="1" t="str">
        <f>IF(ISBLANK($C1785),"",IF(ISNA(VLOOKUP($L1785,'result messages'!$H$3:$L$11,2,FALSE)),VLOOKUP($M1785,'result messages'!$H$3:$L$11,2,FALSE),VLOOKUP($L1785,'result messages'!$H$3:$L$11,2,FALSE)))</f>
        <v/>
      </c>
      <c r="O1785" s="1" t="str">
        <f>IF(ISBLANK($C1785),"",IF(ISNA(VLOOKUP($L1785,'result messages'!$H$3:$L$11,3,FALSE)),VLOOKUP($M1785,'result messages'!$H$3:$L$11,3,FALSE),VLOOKUP($L1785,'result messages'!$H$3:$L$11,3,FALSE)))</f>
        <v/>
      </c>
      <c r="P1785" s="1" t="str">
        <f>IF(ISBLANK($C1785),"",IF(ISNA(VLOOKUP($L1785,'result messages'!$H$3:$L$11,4,FALSE)),VLOOKUP($M1785,'result messages'!$H$3:$L$11,4,FALSE),VLOOKUP($L1785,'result messages'!$H$3:$L$11,4,FALSE)))</f>
        <v/>
      </c>
      <c r="Q1785" s="1" t="str">
        <f>IF(ISBLANK($C1785),"",IF(ISNA(VLOOKUP($L1785,'result messages'!$H$3:$L$11,5,FALSE)),VLOOKUP($M1785,'result messages'!$H$3:$L$11,5,FALSE),VLOOKUP($L1785,'result messages'!$H$3:$L$11,5,FALSE)))</f>
        <v/>
      </c>
    </row>
    <row r="1786" spans="1:17">
      <c r="A1786" s="1">
        <v>1783</v>
      </c>
      <c r="B1786" s="1"/>
      <c r="C1786" s="1"/>
      <c r="D1786" s="1"/>
      <c r="E1786" s="6"/>
      <c r="F1786" s="1"/>
      <c r="G1786" s="1" t="str">
        <f>IF(ISNA(VLOOKUP($C1786,'DTEN TCAP Linkage deviceId'!$A$1:$A$20000,1,FALSE)),"No","Yes")</f>
        <v>No</v>
      </c>
      <c r="H1786" s="1" t="str">
        <f>IF(ISNA(VLOOKUP($C1786,'Provisioning Requester'!$F$3:$H$20000,2,FALSE)),"No","Yes")</f>
        <v>No</v>
      </c>
      <c r="I1786" s="1" t="str">
        <f>IF($H1786="Yes",VLOOKUP($C1786,'Provisioning Requester'!$F$3:$H$20000,3,FALSE),"-")</f>
        <v>-</v>
      </c>
      <c r="J1786" s="1" t="str">
        <f>IF(OR(D1786="SVCP", E1786="TRUE"), "No", IF(ISNA(VLOOKUP($C1786,'ProvResponder deviceId'!$A$1:$A$20000,1,FALSE)),"No","Yes"))</f>
        <v>No</v>
      </c>
      <c r="K1786" s="1" t="str">
        <f>IF($J1786="Yes",VLOOKUP($C1786,'ProvResponder deviceId'!$A$1:$C$20000,3,FALSE),"-")</f>
        <v>-</v>
      </c>
      <c r="L1786" s="1" t="str">
        <f t="shared" si="54"/>
        <v/>
      </c>
      <c r="M1786" s="1" t="str">
        <f t="shared" si="55"/>
        <v/>
      </c>
      <c r="N1786" s="1" t="str">
        <f>IF(ISBLANK($C1786),"",IF(ISNA(VLOOKUP($L1786,'result messages'!$H$3:$L$11,2,FALSE)),VLOOKUP($M1786,'result messages'!$H$3:$L$11,2,FALSE),VLOOKUP($L1786,'result messages'!$H$3:$L$11,2,FALSE)))</f>
        <v/>
      </c>
      <c r="O1786" s="1" t="str">
        <f>IF(ISBLANK($C1786),"",IF(ISNA(VLOOKUP($L1786,'result messages'!$H$3:$L$11,3,FALSE)),VLOOKUP($M1786,'result messages'!$H$3:$L$11,3,FALSE),VLOOKUP($L1786,'result messages'!$H$3:$L$11,3,FALSE)))</f>
        <v/>
      </c>
      <c r="P1786" s="1" t="str">
        <f>IF(ISBLANK($C1786),"",IF(ISNA(VLOOKUP($L1786,'result messages'!$H$3:$L$11,4,FALSE)),VLOOKUP($M1786,'result messages'!$H$3:$L$11,4,FALSE),VLOOKUP($L1786,'result messages'!$H$3:$L$11,4,FALSE)))</f>
        <v/>
      </c>
      <c r="Q1786" s="1" t="str">
        <f>IF(ISBLANK($C1786),"",IF(ISNA(VLOOKUP($L1786,'result messages'!$H$3:$L$11,5,FALSE)),VLOOKUP($M1786,'result messages'!$H$3:$L$11,5,FALSE),VLOOKUP($L1786,'result messages'!$H$3:$L$11,5,FALSE)))</f>
        <v/>
      </c>
    </row>
    <row r="1787" spans="1:17">
      <c r="A1787" s="1">
        <v>1784</v>
      </c>
      <c r="B1787" s="1"/>
      <c r="C1787" s="1"/>
      <c r="D1787" s="1"/>
      <c r="E1787" s="6"/>
      <c r="F1787" s="1"/>
      <c r="G1787" s="1" t="str">
        <f>IF(ISNA(VLOOKUP($C1787,'DTEN TCAP Linkage deviceId'!$A$1:$A$20000,1,FALSE)),"No","Yes")</f>
        <v>No</v>
      </c>
      <c r="H1787" s="1" t="str">
        <f>IF(ISNA(VLOOKUP($C1787,'Provisioning Requester'!$F$3:$H$20000,2,FALSE)),"No","Yes")</f>
        <v>No</v>
      </c>
      <c r="I1787" s="1" t="str">
        <f>IF($H1787="Yes",VLOOKUP($C1787,'Provisioning Requester'!$F$3:$H$20000,3,FALSE),"-")</f>
        <v>-</v>
      </c>
      <c r="J1787" s="1" t="str">
        <f>IF(OR(D1787="SVCP", E1787="TRUE"), "No", IF(ISNA(VLOOKUP($C1787,'ProvResponder deviceId'!$A$1:$A$20000,1,FALSE)),"No","Yes"))</f>
        <v>No</v>
      </c>
      <c r="K1787" s="1" t="str">
        <f>IF($J1787="Yes",VLOOKUP($C1787,'ProvResponder deviceId'!$A$1:$C$20000,3,FALSE),"-")</f>
        <v>-</v>
      </c>
      <c r="L1787" s="1" t="str">
        <f t="shared" si="54"/>
        <v/>
      </c>
      <c r="M1787" s="1" t="str">
        <f t="shared" si="55"/>
        <v/>
      </c>
      <c r="N1787" s="1" t="str">
        <f>IF(ISBLANK($C1787),"",IF(ISNA(VLOOKUP($L1787,'result messages'!$H$3:$L$11,2,FALSE)),VLOOKUP($M1787,'result messages'!$H$3:$L$11,2,FALSE),VLOOKUP($L1787,'result messages'!$H$3:$L$11,2,FALSE)))</f>
        <v/>
      </c>
      <c r="O1787" s="1" t="str">
        <f>IF(ISBLANK($C1787),"",IF(ISNA(VLOOKUP($L1787,'result messages'!$H$3:$L$11,3,FALSE)),VLOOKUP($M1787,'result messages'!$H$3:$L$11,3,FALSE),VLOOKUP($L1787,'result messages'!$H$3:$L$11,3,FALSE)))</f>
        <v/>
      </c>
      <c r="P1787" s="1" t="str">
        <f>IF(ISBLANK($C1787),"",IF(ISNA(VLOOKUP($L1787,'result messages'!$H$3:$L$11,4,FALSE)),VLOOKUP($M1787,'result messages'!$H$3:$L$11,4,FALSE),VLOOKUP($L1787,'result messages'!$H$3:$L$11,4,FALSE)))</f>
        <v/>
      </c>
      <c r="Q1787" s="1" t="str">
        <f>IF(ISBLANK($C1787),"",IF(ISNA(VLOOKUP($L1787,'result messages'!$H$3:$L$11,5,FALSE)),VLOOKUP($M1787,'result messages'!$H$3:$L$11,5,FALSE),VLOOKUP($L1787,'result messages'!$H$3:$L$11,5,FALSE)))</f>
        <v/>
      </c>
    </row>
    <row r="1788" spans="1:17">
      <c r="A1788" s="1">
        <v>1785</v>
      </c>
      <c r="B1788" s="1"/>
      <c r="C1788" s="1"/>
      <c r="D1788" s="1"/>
      <c r="E1788" s="6"/>
      <c r="F1788" s="1"/>
      <c r="G1788" s="1" t="str">
        <f>IF(ISNA(VLOOKUP($C1788,'DTEN TCAP Linkage deviceId'!$A$1:$A$20000,1,FALSE)),"No","Yes")</f>
        <v>No</v>
      </c>
      <c r="H1788" s="1" t="str">
        <f>IF(ISNA(VLOOKUP($C1788,'Provisioning Requester'!$F$3:$H$20000,2,FALSE)),"No","Yes")</f>
        <v>No</v>
      </c>
      <c r="I1788" s="1" t="str">
        <f>IF($H1788="Yes",VLOOKUP($C1788,'Provisioning Requester'!$F$3:$H$20000,3,FALSE),"-")</f>
        <v>-</v>
      </c>
      <c r="J1788" s="1" t="str">
        <f>IF(OR(D1788="SVCP", E1788="TRUE"), "No", IF(ISNA(VLOOKUP($C1788,'ProvResponder deviceId'!$A$1:$A$20000,1,FALSE)),"No","Yes"))</f>
        <v>No</v>
      </c>
      <c r="K1788" s="1" t="str">
        <f>IF($J1788="Yes",VLOOKUP($C1788,'ProvResponder deviceId'!$A$1:$C$20000,3,FALSE),"-")</f>
        <v>-</v>
      </c>
      <c r="L1788" s="1" t="str">
        <f t="shared" si="54"/>
        <v/>
      </c>
      <c r="M1788" s="1" t="str">
        <f t="shared" si="55"/>
        <v/>
      </c>
      <c r="N1788" s="1" t="str">
        <f>IF(ISBLANK($C1788),"",IF(ISNA(VLOOKUP($L1788,'result messages'!$H$3:$L$11,2,FALSE)),VLOOKUP($M1788,'result messages'!$H$3:$L$11,2,FALSE),VLOOKUP($L1788,'result messages'!$H$3:$L$11,2,FALSE)))</f>
        <v/>
      </c>
      <c r="O1788" s="1" t="str">
        <f>IF(ISBLANK($C1788),"",IF(ISNA(VLOOKUP($L1788,'result messages'!$H$3:$L$11,3,FALSE)),VLOOKUP($M1788,'result messages'!$H$3:$L$11,3,FALSE),VLOOKUP($L1788,'result messages'!$H$3:$L$11,3,FALSE)))</f>
        <v/>
      </c>
      <c r="P1788" s="1" t="str">
        <f>IF(ISBLANK($C1788),"",IF(ISNA(VLOOKUP($L1788,'result messages'!$H$3:$L$11,4,FALSE)),VLOOKUP($M1788,'result messages'!$H$3:$L$11,4,FALSE),VLOOKUP($L1788,'result messages'!$H$3:$L$11,4,FALSE)))</f>
        <v/>
      </c>
      <c r="Q1788" s="1" t="str">
        <f>IF(ISBLANK($C1788),"",IF(ISNA(VLOOKUP($L1788,'result messages'!$H$3:$L$11,5,FALSE)),VLOOKUP($M1788,'result messages'!$H$3:$L$11,5,FALSE),VLOOKUP($L1788,'result messages'!$H$3:$L$11,5,FALSE)))</f>
        <v/>
      </c>
    </row>
    <row r="1789" spans="1:17">
      <c r="A1789" s="1">
        <v>1786</v>
      </c>
      <c r="B1789" s="1"/>
      <c r="C1789" s="1"/>
      <c r="D1789" s="1"/>
      <c r="E1789" s="6"/>
      <c r="F1789" s="1"/>
      <c r="G1789" s="1" t="str">
        <f>IF(ISNA(VLOOKUP($C1789,'DTEN TCAP Linkage deviceId'!$A$1:$A$20000,1,FALSE)),"No","Yes")</f>
        <v>No</v>
      </c>
      <c r="H1789" s="1" t="str">
        <f>IF(ISNA(VLOOKUP($C1789,'Provisioning Requester'!$F$3:$H$20000,2,FALSE)),"No","Yes")</f>
        <v>No</v>
      </c>
      <c r="I1789" s="1" t="str">
        <f>IF($H1789="Yes",VLOOKUP($C1789,'Provisioning Requester'!$F$3:$H$20000,3,FALSE),"-")</f>
        <v>-</v>
      </c>
      <c r="J1789" s="1" t="str">
        <f>IF(OR(D1789="SVCP", E1789="TRUE"), "No", IF(ISNA(VLOOKUP($C1789,'ProvResponder deviceId'!$A$1:$A$20000,1,FALSE)),"No","Yes"))</f>
        <v>No</v>
      </c>
      <c r="K1789" s="1" t="str">
        <f>IF($J1789="Yes",VLOOKUP($C1789,'ProvResponder deviceId'!$A$1:$C$20000,3,FALSE),"-")</f>
        <v>-</v>
      </c>
      <c r="L1789" s="1" t="str">
        <f t="shared" si="54"/>
        <v/>
      </c>
      <c r="M1789" s="1" t="str">
        <f t="shared" si="55"/>
        <v/>
      </c>
      <c r="N1789" s="1" t="str">
        <f>IF(ISBLANK($C1789),"",IF(ISNA(VLOOKUP($L1789,'result messages'!$H$3:$L$11,2,FALSE)),VLOOKUP($M1789,'result messages'!$H$3:$L$11,2,FALSE),VLOOKUP($L1789,'result messages'!$H$3:$L$11,2,FALSE)))</f>
        <v/>
      </c>
      <c r="O1789" s="1" t="str">
        <f>IF(ISBLANK($C1789),"",IF(ISNA(VLOOKUP($L1789,'result messages'!$H$3:$L$11,3,FALSE)),VLOOKUP($M1789,'result messages'!$H$3:$L$11,3,FALSE),VLOOKUP($L1789,'result messages'!$H$3:$L$11,3,FALSE)))</f>
        <v/>
      </c>
      <c r="P1789" s="1" t="str">
        <f>IF(ISBLANK($C1789),"",IF(ISNA(VLOOKUP($L1789,'result messages'!$H$3:$L$11,4,FALSE)),VLOOKUP($M1789,'result messages'!$H$3:$L$11,4,FALSE),VLOOKUP($L1789,'result messages'!$H$3:$L$11,4,FALSE)))</f>
        <v/>
      </c>
      <c r="Q1789" s="1" t="str">
        <f>IF(ISBLANK($C1789),"",IF(ISNA(VLOOKUP($L1789,'result messages'!$H$3:$L$11,5,FALSE)),VLOOKUP($M1789,'result messages'!$H$3:$L$11,5,FALSE),VLOOKUP($L1789,'result messages'!$H$3:$L$11,5,FALSE)))</f>
        <v/>
      </c>
    </row>
    <row r="1790" spans="1:17">
      <c r="A1790" s="1">
        <v>1787</v>
      </c>
      <c r="B1790" s="1"/>
      <c r="C1790" s="1"/>
      <c r="D1790" s="1"/>
      <c r="E1790" s="6"/>
      <c r="F1790" s="1"/>
      <c r="G1790" s="1" t="str">
        <f>IF(ISNA(VLOOKUP($C1790,'DTEN TCAP Linkage deviceId'!$A$1:$A$20000,1,FALSE)),"No","Yes")</f>
        <v>No</v>
      </c>
      <c r="H1790" s="1" t="str">
        <f>IF(ISNA(VLOOKUP($C1790,'Provisioning Requester'!$F$3:$H$20000,2,FALSE)),"No","Yes")</f>
        <v>No</v>
      </c>
      <c r="I1790" s="1" t="str">
        <f>IF($H1790="Yes",VLOOKUP($C1790,'Provisioning Requester'!$F$3:$H$20000,3,FALSE),"-")</f>
        <v>-</v>
      </c>
      <c r="J1790" s="1" t="str">
        <f>IF(OR(D1790="SVCP", E1790="TRUE"), "No", IF(ISNA(VLOOKUP($C1790,'ProvResponder deviceId'!$A$1:$A$20000,1,FALSE)),"No","Yes"))</f>
        <v>No</v>
      </c>
      <c r="K1790" s="1" t="str">
        <f>IF($J1790="Yes",VLOOKUP($C1790,'ProvResponder deviceId'!$A$1:$C$20000,3,FALSE),"-")</f>
        <v>-</v>
      </c>
      <c r="L1790" s="1" t="str">
        <f t="shared" si="54"/>
        <v/>
      </c>
      <c r="M1790" s="1" t="str">
        <f t="shared" si="55"/>
        <v/>
      </c>
      <c r="N1790" s="1" t="str">
        <f>IF(ISBLANK($C1790),"",IF(ISNA(VLOOKUP($L1790,'result messages'!$H$3:$L$11,2,FALSE)),VLOOKUP($M1790,'result messages'!$H$3:$L$11,2,FALSE),VLOOKUP($L1790,'result messages'!$H$3:$L$11,2,FALSE)))</f>
        <v/>
      </c>
      <c r="O1790" s="1" t="str">
        <f>IF(ISBLANK($C1790),"",IF(ISNA(VLOOKUP($L1790,'result messages'!$H$3:$L$11,3,FALSE)),VLOOKUP($M1790,'result messages'!$H$3:$L$11,3,FALSE),VLOOKUP($L1790,'result messages'!$H$3:$L$11,3,FALSE)))</f>
        <v/>
      </c>
      <c r="P1790" s="1" t="str">
        <f>IF(ISBLANK($C1790),"",IF(ISNA(VLOOKUP($L1790,'result messages'!$H$3:$L$11,4,FALSE)),VLOOKUP($M1790,'result messages'!$H$3:$L$11,4,FALSE),VLOOKUP($L1790,'result messages'!$H$3:$L$11,4,FALSE)))</f>
        <v/>
      </c>
      <c r="Q1790" s="1" t="str">
        <f>IF(ISBLANK($C1790),"",IF(ISNA(VLOOKUP($L1790,'result messages'!$H$3:$L$11,5,FALSE)),VLOOKUP($M1790,'result messages'!$H$3:$L$11,5,FALSE),VLOOKUP($L1790,'result messages'!$H$3:$L$11,5,FALSE)))</f>
        <v/>
      </c>
    </row>
    <row r="1791" spans="1:17">
      <c r="A1791" s="1">
        <v>1788</v>
      </c>
      <c r="B1791" s="1"/>
      <c r="C1791" s="1"/>
      <c r="D1791" s="1"/>
      <c r="E1791" s="6"/>
      <c r="F1791" s="1"/>
      <c r="G1791" s="1" t="str">
        <f>IF(ISNA(VLOOKUP($C1791,'DTEN TCAP Linkage deviceId'!$A$1:$A$20000,1,FALSE)),"No","Yes")</f>
        <v>No</v>
      </c>
      <c r="H1791" s="1" t="str">
        <f>IF(ISNA(VLOOKUP($C1791,'Provisioning Requester'!$F$3:$H$20000,2,FALSE)),"No","Yes")</f>
        <v>No</v>
      </c>
      <c r="I1791" s="1" t="str">
        <f>IF($H1791="Yes",VLOOKUP($C1791,'Provisioning Requester'!$F$3:$H$20000,3,FALSE),"-")</f>
        <v>-</v>
      </c>
      <c r="J1791" s="1" t="str">
        <f>IF(OR(D1791="SVCP", E1791="TRUE"), "No", IF(ISNA(VLOOKUP($C1791,'ProvResponder deviceId'!$A$1:$A$20000,1,FALSE)),"No","Yes"))</f>
        <v>No</v>
      </c>
      <c r="K1791" s="1" t="str">
        <f>IF($J1791="Yes",VLOOKUP($C1791,'ProvResponder deviceId'!$A$1:$C$20000,3,FALSE),"-")</f>
        <v>-</v>
      </c>
      <c r="L1791" s="1" t="str">
        <f t="shared" si="54"/>
        <v/>
      </c>
      <c r="M1791" s="1" t="str">
        <f t="shared" si="55"/>
        <v/>
      </c>
      <c r="N1791" s="1" t="str">
        <f>IF(ISBLANK($C1791),"",IF(ISNA(VLOOKUP($L1791,'result messages'!$H$3:$L$11,2,FALSE)),VLOOKUP($M1791,'result messages'!$H$3:$L$11,2,FALSE),VLOOKUP($L1791,'result messages'!$H$3:$L$11,2,FALSE)))</f>
        <v/>
      </c>
      <c r="O1791" s="1" t="str">
        <f>IF(ISBLANK($C1791),"",IF(ISNA(VLOOKUP($L1791,'result messages'!$H$3:$L$11,3,FALSE)),VLOOKUP($M1791,'result messages'!$H$3:$L$11,3,FALSE),VLOOKUP($L1791,'result messages'!$H$3:$L$11,3,FALSE)))</f>
        <v/>
      </c>
      <c r="P1791" s="1" t="str">
        <f>IF(ISBLANK($C1791),"",IF(ISNA(VLOOKUP($L1791,'result messages'!$H$3:$L$11,4,FALSE)),VLOOKUP($M1791,'result messages'!$H$3:$L$11,4,FALSE),VLOOKUP($L1791,'result messages'!$H$3:$L$11,4,FALSE)))</f>
        <v/>
      </c>
      <c r="Q1791" s="1" t="str">
        <f>IF(ISBLANK($C1791),"",IF(ISNA(VLOOKUP($L1791,'result messages'!$H$3:$L$11,5,FALSE)),VLOOKUP($M1791,'result messages'!$H$3:$L$11,5,FALSE),VLOOKUP($L1791,'result messages'!$H$3:$L$11,5,FALSE)))</f>
        <v/>
      </c>
    </row>
    <row r="1792" spans="1:17">
      <c r="A1792" s="1">
        <v>1789</v>
      </c>
      <c r="B1792" s="1"/>
      <c r="C1792" s="1"/>
      <c r="D1792" s="1"/>
      <c r="E1792" s="6"/>
      <c r="F1792" s="1"/>
      <c r="G1792" s="1" t="str">
        <f>IF(ISNA(VLOOKUP($C1792,'DTEN TCAP Linkage deviceId'!$A$1:$A$20000,1,FALSE)),"No","Yes")</f>
        <v>No</v>
      </c>
      <c r="H1792" s="1" t="str">
        <f>IF(ISNA(VLOOKUP($C1792,'Provisioning Requester'!$F$3:$H$20000,2,FALSE)),"No","Yes")</f>
        <v>No</v>
      </c>
      <c r="I1792" s="1" t="str">
        <f>IF($H1792="Yes",VLOOKUP($C1792,'Provisioning Requester'!$F$3:$H$20000,3,FALSE),"-")</f>
        <v>-</v>
      </c>
      <c r="J1792" s="1" t="str">
        <f>IF(OR(D1792="SVCP", E1792="TRUE"), "No", IF(ISNA(VLOOKUP($C1792,'ProvResponder deviceId'!$A$1:$A$20000,1,FALSE)),"No","Yes"))</f>
        <v>No</v>
      </c>
      <c r="K1792" s="1" t="str">
        <f>IF($J1792="Yes",VLOOKUP($C1792,'ProvResponder deviceId'!$A$1:$C$20000,3,FALSE),"-")</f>
        <v>-</v>
      </c>
      <c r="L1792" s="1" t="str">
        <f t="shared" si="54"/>
        <v/>
      </c>
      <c r="M1792" s="1" t="str">
        <f t="shared" si="55"/>
        <v/>
      </c>
      <c r="N1792" s="1" t="str">
        <f>IF(ISBLANK($C1792),"",IF(ISNA(VLOOKUP($L1792,'result messages'!$H$3:$L$11,2,FALSE)),VLOOKUP($M1792,'result messages'!$H$3:$L$11,2,FALSE),VLOOKUP($L1792,'result messages'!$H$3:$L$11,2,FALSE)))</f>
        <v/>
      </c>
      <c r="O1792" s="1" t="str">
        <f>IF(ISBLANK($C1792),"",IF(ISNA(VLOOKUP($L1792,'result messages'!$H$3:$L$11,3,FALSE)),VLOOKUP($M1792,'result messages'!$H$3:$L$11,3,FALSE),VLOOKUP($L1792,'result messages'!$H$3:$L$11,3,FALSE)))</f>
        <v/>
      </c>
      <c r="P1792" s="1" t="str">
        <f>IF(ISBLANK($C1792),"",IF(ISNA(VLOOKUP($L1792,'result messages'!$H$3:$L$11,4,FALSE)),VLOOKUP($M1792,'result messages'!$H$3:$L$11,4,FALSE),VLOOKUP($L1792,'result messages'!$H$3:$L$11,4,FALSE)))</f>
        <v/>
      </c>
      <c r="Q1792" s="1" t="str">
        <f>IF(ISBLANK($C1792),"",IF(ISNA(VLOOKUP($L1792,'result messages'!$H$3:$L$11,5,FALSE)),VLOOKUP($M1792,'result messages'!$H$3:$L$11,5,FALSE),VLOOKUP($L1792,'result messages'!$H$3:$L$11,5,FALSE)))</f>
        <v/>
      </c>
    </row>
    <row r="1793" spans="1:17">
      <c r="A1793" s="1">
        <v>1790</v>
      </c>
      <c r="B1793" s="1"/>
      <c r="C1793" s="1"/>
      <c r="D1793" s="1"/>
      <c r="E1793" s="6"/>
      <c r="F1793" s="1"/>
      <c r="G1793" s="1" t="str">
        <f>IF(ISNA(VLOOKUP($C1793,'DTEN TCAP Linkage deviceId'!$A$1:$A$20000,1,FALSE)),"No","Yes")</f>
        <v>No</v>
      </c>
      <c r="H1793" s="1" t="str">
        <f>IF(ISNA(VLOOKUP($C1793,'Provisioning Requester'!$F$3:$H$20000,2,FALSE)),"No","Yes")</f>
        <v>No</v>
      </c>
      <c r="I1793" s="1" t="str">
        <f>IF($H1793="Yes",VLOOKUP($C1793,'Provisioning Requester'!$F$3:$H$20000,3,FALSE),"-")</f>
        <v>-</v>
      </c>
      <c r="J1793" s="1" t="str">
        <f>IF(OR(D1793="SVCP", E1793="TRUE"), "No", IF(ISNA(VLOOKUP($C1793,'ProvResponder deviceId'!$A$1:$A$20000,1,FALSE)),"No","Yes"))</f>
        <v>No</v>
      </c>
      <c r="K1793" s="1" t="str">
        <f>IF($J1793="Yes",VLOOKUP($C1793,'ProvResponder deviceId'!$A$1:$C$20000,3,FALSE),"-")</f>
        <v>-</v>
      </c>
      <c r="L1793" s="1" t="str">
        <f t="shared" si="54"/>
        <v/>
      </c>
      <c r="M1793" s="1" t="str">
        <f t="shared" si="55"/>
        <v/>
      </c>
      <c r="N1793" s="1" t="str">
        <f>IF(ISBLANK($C1793),"",IF(ISNA(VLOOKUP($L1793,'result messages'!$H$3:$L$11,2,FALSE)),VLOOKUP($M1793,'result messages'!$H$3:$L$11,2,FALSE),VLOOKUP($L1793,'result messages'!$H$3:$L$11,2,FALSE)))</f>
        <v/>
      </c>
      <c r="O1793" s="1" t="str">
        <f>IF(ISBLANK($C1793),"",IF(ISNA(VLOOKUP($L1793,'result messages'!$H$3:$L$11,3,FALSE)),VLOOKUP($M1793,'result messages'!$H$3:$L$11,3,FALSE),VLOOKUP($L1793,'result messages'!$H$3:$L$11,3,FALSE)))</f>
        <v/>
      </c>
      <c r="P1793" s="1" t="str">
        <f>IF(ISBLANK($C1793),"",IF(ISNA(VLOOKUP($L1793,'result messages'!$H$3:$L$11,4,FALSE)),VLOOKUP($M1793,'result messages'!$H$3:$L$11,4,FALSE),VLOOKUP($L1793,'result messages'!$H$3:$L$11,4,FALSE)))</f>
        <v/>
      </c>
      <c r="Q1793" s="1" t="str">
        <f>IF(ISBLANK($C1793),"",IF(ISNA(VLOOKUP($L1793,'result messages'!$H$3:$L$11,5,FALSE)),VLOOKUP($M1793,'result messages'!$H$3:$L$11,5,FALSE),VLOOKUP($L1793,'result messages'!$H$3:$L$11,5,FALSE)))</f>
        <v/>
      </c>
    </row>
    <row r="1794" spans="1:17">
      <c r="A1794" s="1">
        <v>1791</v>
      </c>
      <c r="B1794" s="1"/>
      <c r="C1794" s="1"/>
      <c r="D1794" s="1"/>
      <c r="E1794" s="6"/>
      <c r="F1794" s="1"/>
      <c r="G1794" s="1" t="str">
        <f>IF(ISNA(VLOOKUP($C1794,'DTEN TCAP Linkage deviceId'!$A$1:$A$20000,1,FALSE)),"No","Yes")</f>
        <v>No</v>
      </c>
      <c r="H1794" s="1" t="str">
        <f>IF(ISNA(VLOOKUP($C1794,'Provisioning Requester'!$F$3:$H$20000,2,FALSE)),"No","Yes")</f>
        <v>No</v>
      </c>
      <c r="I1794" s="1" t="str">
        <f>IF($H1794="Yes",VLOOKUP($C1794,'Provisioning Requester'!$F$3:$H$20000,3,FALSE),"-")</f>
        <v>-</v>
      </c>
      <c r="J1794" s="1" t="str">
        <f>IF(OR(D1794="SVCP", E1794="TRUE"), "No", IF(ISNA(VLOOKUP($C1794,'ProvResponder deviceId'!$A$1:$A$20000,1,FALSE)),"No","Yes"))</f>
        <v>No</v>
      </c>
      <c r="K1794" s="1" t="str">
        <f>IF($J1794="Yes",VLOOKUP($C1794,'ProvResponder deviceId'!$A$1:$C$20000,3,FALSE),"-")</f>
        <v>-</v>
      </c>
      <c r="L1794" s="1" t="str">
        <f t="shared" si="54"/>
        <v/>
      </c>
      <c r="M1794" s="1" t="str">
        <f t="shared" si="55"/>
        <v/>
      </c>
      <c r="N1794" s="1" t="str">
        <f>IF(ISBLANK($C1794),"",IF(ISNA(VLOOKUP($L1794,'result messages'!$H$3:$L$11,2,FALSE)),VLOOKUP($M1794,'result messages'!$H$3:$L$11,2,FALSE),VLOOKUP($L1794,'result messages'!$H$3:$L$11,2,FALSE)))</f>
        <v/>
      </c>
      <c r="O1794" s="1" t="str">
        <f>IF(ISBLANK($C1794),"",IF(ISNA(VLOOKUP($L1794,'result messages'!$H$3:$L$11,3,FALSE)),VLOOKUP($M1794,'result messages'!$H$3:$L$11,3,FALSE),VLOOKUP($L1794,'result messages'!$H$3:$L$11,3,FALSE)))</f>
        <v/>
      </c>
      <c r="P1794" s="1" t="str">
        <f>IF(ISBLANK($C1794),"",IF(ISNA(VLOOKUP($L1794,'result messages'!$H$3:$L$11,4,FALSE)),VLOOKUP($M1794,'result messages'!$H$3:$L$11,4,FALSE),VLOOKUP($L1794,'result messages'!$H$3:$L$11,4,FALSE)))</f>
        <v/>
      </c>
      <c r="Q1794" s="1" t="str">
        <f>IF(ISBLANK($C1794),"",IF(ISNA(VLOOKUP($L1794,'result messages'!$H$3:$L$11,5,FALSE)),VLOOKUP($M1794,'result messages'!$H$3:$L$11,5,FALSE),VLOOKUP($L1794,'result messages'!$H$3:$L$11,5,FALSE)))</f>
        <v/>
      </c>
    </row>
    <row r="1795" spans="1:17">
      <c r="A1795" s="1">
        <v>1792</v>
      </c>
      <c r="B1795" s="1"/>
      <c r="C1795" s="1"/>
      <c r="D1795" s="1"/>
      <c r="E1795" s="6"/>
      <c r="F1795" s="1"/>
      <c r="G1795" s="1" t="str">
        <f>IF(ISNA(VLOOKUP($C1795,'DTEN TCAP Linkage deviceId'!$A$1:$A$20000,1,FALSE)),"No","Yes")</f>
        <v>No</v>
      </c>
      <c r="H1795" s="1" t="str">
        <f>IF(ISNA(VLOOKUP($C1795,'Provisioning Requester'!$F$3:$H$20000,2,FALSE)),"No","Yes")</f>
        <v>No</v>
      </c>
      <c r="I1795" s="1" t="str">
        <f>IF($H1795="Yes",VLOOKUP($C1795,'Provisioning Requester'!$F$3:$H$20000,3,FALSE),"-")</f>
        <v>-</v>
      </c>
      <c r="J1795" s="1" t="str">
        <f>IF(OR(D1795="SVCP", E1795="TRUE"), "No", IF(ISNA(VLOOKUP($C1795,'ProvResponder deviceId'!$A$1:$A$20000,1,FALSE)),"No","Yes"))</f>
        <v>No</v>
      </c>
      <c r="K1795" s="1" t="str">
        <f>IF($J1795="Yes",VLOOKUP($C1795,'ProvResponder deviceId'!$A$1:$C$20000,3,FALSE),"-")</f>
        <v>-</v>
      </c>
      <c r="L1795" s="1" t="str">
        <f t="shared" si="54"/>
        <v/>
      </c>
      <c r="M1795" s="1" t="str">
        <f t="shared" si="55"/>
        <v/>
      </c>
      <c r="N1795" s="1" t="str">
        <f>IF(ISBLANK($C1795),"",IF(ISNA(VLOOKUP($L1795,'result messages'!$H$3:$L$11,2,FALSE)),VLOOKUP($M1795,'result messages'!$H$3:$L$11,2,FALSE),VLOOKUP($L1795,'result messages'!$H$3:$L$11,2,FALSE)))</f>
        <v/>
      </c>
      <c r="O1795" s="1" t="str">
        <f>IF(ISBLANK($C1795),"",IF(ISNA(VLOOKUP($L1795,'result messages'!$H$3:$L$11,3,FALSE)),VLOOKUP($M1795,'result messages'!$H$3:$L$11,3,FALSE),VLOOKUP($L1795,'result messages'!$H$3:$L$11,3,FALSE)))</f>
        <v/>
      </c>
      <c r="P1795" s="1" t="str">
        <f>IF(ISBLANK($C1795),"",IF(ISNA(VLOOKUP($L1795,'result messages'!$H$3:$L$11,4,FALSE)),VLOOKUP($M1795,'result messages'!$H$3:$L$11,4,FALSE),VLOOKUP($L1795,'result messages'!$H$3:$L$11,4,FALSE)))</f>
        <v/>
      </c>
      <c r="Q1795" s="1" t="str">
        <f>IF(ISBLANK($C1795),"",IF(ISNA(VLOOKUP($L1795,'result messages'!$H$3:$L$11,5,FALSE)),VLOOKUP($M1795,'result messages'!$H$3:$L$11,5,FALSE),VLOOKUP($L1795,'result messages'!$H$3:$L$11,5,FALSE)))</f>
        <v/>
      </c>
    </row>
    <row r="1796" spans="1:17">
      <c r="A1796" s="1">
        <v>1793</v>
      </c>
      <c r="B1796" s="1"/>
      <c r="C1796" s="1"/>
      <c r="D1796" s="1"/>
      <c r="E1796" s="6"/>
      <c r="F1796" s="1"/>
      <c r="G1796" s="1" t="str">
        <f>IF(ISNA(VLOOKUP($C1796,'DTEN TCAP Linkage deviceId'!$A$1:$A$20000,1,FALSE)),"No","Yes")</f>
        <v>No</v>
      </c>
      <c r="H1796" s="1" t="str">
        <f>IF(ISNA(VLOOKUP($C1796,'Provisioning Requester'!$F$3:$H$20000,2,FALSE)),"No","Yes")</f>
        <v>No</v>
      </c>
      <c r="I1796" s="1" t="str">
        <f>IF($H1796="Yes",VLOOKUP($C1796,'Provisioning Requester'!$F$3:$H$20000,3,FALSE),"-")</f>
        <v>-</v>
      </c>
      <c r="J1796" s="1" t="str">
        <f>IF(OR(D1796="SVCP", E1796="TRUE"), "No", IF(ISNA(VLOOKUP($C1796,'ProvResponder deviceId'!$A$1:$A$20000,1,FALSE)),"No","Yes"))</f>
        <v>No</v>
      </c>
      <c r="K1796" s="1" t="str">
        <f>IF($J1796="Yes",VLOOKUP($C1796,'ProvResponder deviceId'!$A$1:$C$20000,3,FALSE),"-")</f>
        <v>-</v>
      </c>
      <c r="L1796" s="1" t="str">
        <f t="shared" si="54"/>
        <v/>
      </c>
      <c r="M1796" s="1" t="str">
        <f t="shared" si="55"/>
        <v/>
      </c>
      <c r="N1796" s="1" t="str">
        <f>IF(ISBLANK($C1796),"",IF(ISNA(VLOOKUP($L1796,'result messages'!$H$3:$L$11,2,FALSE)),VLOOKUP($M1796,'result messages'!$H$3:$L$11,2,FALSE),VLOOKUP($L1796,'result messages'!$H$3:$L$11,2,FALSE)))</f>
        <v/>
      </c>
      <c r="O1796" s="1" t="str">
        <f>IF(ISBLANK($C1796),"",IF(ISNA(VLOOKUP($L1796,'result messages'!$H$3:$L$11,3,FALSE)),VLOOKUP($M1796,'result messages'!$H$3:$L$11,3,FALSE),VLOOKUP($L1796,'result messages'!$H$3:$L$11,3,FALSE)))</f>
        <v/>
      </c>
      <c r="P1796" s="1" t="str">
        <f>IF(ISBLANK($C1796),"",IF(ISNA(VLOOKUP($L1796,'result messages'!$H$3:$L$11,4,FALSE)),VLOOKUP($M1796,'result messages'!$H$3:$L$11,4,FALSE),VLOOKUP($L1796,'result messages'!$H$3:$L$11,4,FALSE)))</f>
        <v/>
      </c>
      <c r="Q1796" s="1" t="str">
        <f>IF(ISBLANK($C1796),"",IF(ISNA(VLOOKUP($L1796,'result messages'!$H$3:$L$11,5,FALSE)),VLOOKUP($M1796,'result messages'!$H$3:$L$11,5,FALSE),VLOOKUP($L1796,'result messages'!$H$3:$L$11,5,FALSE)))</f>
        <v/>
      </c>
    </row>
    <row r="1797" spans="1:17">
      <c r="A1797" s="1">
        <v>1794</v>
      </c>
      <c r="B1797" s="1"/>
      <c r="C1797" s="1"/>
      <c r="D1797" s="1"/>
      <c r="E1797" s="6"/>
      <c r="F1797" s="1"/>
      <c r="G1797" s="1" t="str">
        <f>IF(ISNA(VLOOKUP($C1797,'DTEN TCAP Linkage deviceId'!$A$1:$A$20000,1,FALSE)),"No","Yes")</f>
        <v>No</v>
      </c>
      <c r="H1797" s="1" t="str">
        <f>IF(ISNA(VLOOKUP($C1797,'Provisioning Requester'!$F$3:$H$20000,2,FALSE)),"No","Yes")</f>
        <v>No</v>
      </c>
      <c r="I1797" s="1" t="str">
        <f>IF($H1797="Yes",VLOOKUP($C1797,'Provisioning Requester'!$F$3:$H$20000,3,FALSE),"-")</f>
        <v>-</v>
      </c>
      <c r="J1797" s="1" t="str">
        <f>IF(OR(D1797="SVCP", E1797="TRUE"), "No", IF(ISNA(VLOOKUP($C1797,'ProvResponder deviceId'!$A$1:$A$20000,1,FALSE)),"No","Yes"))</f>
        <v>No</v>
      </c>
      <c r="K1797" s="1" t="str">
        <f>IF($J1797="Yes",VLOOKUP($C1797,'ProvResponder deviceId'!$A$1:$C$20000,3,FALSE),"-")</f>
        <v>-</v>
      </c>
      <c r="L1797" s="1" t="str">
        <f t="shared" ref="L1797:L1860" si="56">IF(ISBLANK($C1797),"",$D1797&amp;$E1797&amp;$G1797&amp;$H1797&amp;$I1797&amp;$J1797&amp;$K1797)</f>
        <v/>
      </c>
      <c r="M1797" s="1" t="str">
        <f t="shared" ref="M1797:M1860" si="57">IF(ISBLANK($C1797),"",$D1797&amp;$E1797&amp;$G1797&amp;$H1797&amp;$I1797&amp;$J1797&amp;"other")</f>
        <v/>
      </c>
      <c r="N1797" s="1" t="str">
        <f>IF(ISBLANK($C1797),"",IF(ISNA(VLOOKUP($L1797,'result messages'!$H$3:$L$11,2,FALSE)),VLOOKUP($M1797,'result messages'!$H$3:$L$11,2,FALSE),VLOOKUP($L1797,'result messages'!$H$3:$L$11,2,FALSE)))</f>
        <v/>
      </c>
      <c r="O1797" s="1" t="str">
        <f>IF(ISBLANK($C1797),"",IF(ISNA(VLOOKUP($L1797,'result messages'!$H$3:$L$11,3,FALSE)),VLOOKUP($M1797,'result messages'!$H$3:$L$11,3,FALSE),VLOOKUP($L1797,'result messages'!$H$3:$L$11,3,FALSE)))</f>
        <v/>
      </c>
      <c r="P1797" s="1" t="str">
        <f>IF(ISBLANK($C1797),"",IF(ISNA(VLOOKUP($L1797,'result messages'!$H$3:$L$11,4,FALSE)),VLOOKUP($M1797,'result messages'!$H$3:$L$11,4,FALSE),VLOOKUP($L1797,'result messages'!$H$3:$L$11,4,FALSE)))</f>
        <v/>
      </c>
      <c r="Q1797" s="1" t="str">
        <f>IF(ISBLANK($C1797),"",IF(ISNA(VLOOKUP($L1797,'result messages'!$H$3:$L$11,5,FALSE)),VLOOKUP($M1797,'result messages'!$H$3:$L$11,5,FALSE),VLOOKUP($L1797,'result messages'!$H$3:$L$11,5,FALSE)))</f>
        <v/>
      </c>
    </row>
    <row r="1798" spans="1:17">
      <c r="A1798" s="1">
        <v>1795</v>
      </c>
      <c r="B1798" s="1"/>
      <c r="C1798" s="1"/>
      <c r="D1798" s="1"/>
      <c r="E1798" s="6"/>
      <c r="F1798" s="1"/>
      <c r="G1798" s="1" t="str">
        <f>IF(ISNA(VLOOKUP($C1798,'DTEN TCAP Linkage deviceId'!$A$1:$A$20000,1,FALSE)),"No","Yes")</f>
        <v>No</v>
      </c>
      <c r="H1798" s="1" t="str">
        <f>IF(ISNA(VLOOKUP($C1798,'Provisioning Requester'!$F$3:$H$20000,2,FALSE)),"No","Yes")</f>
        <v>No</v>
      </c>
      <c r="I1798" s="1" t="str">
        <f>IF($H1798="Yes",VLOOKUP($C1798,'Provisioning Requester'!$F$3:$H$20000,3,FALSE),"-")</f>
        <v>-</v>
      </c>
      <c r="J1798" s="1" t="str">
        <f>IF(OR(D1798="SVCP", E1798="TRUE"), "No", IF(ISNA(VLOOKUP($C1798,'ProvResponder deviceId'!$A$1:$A$20000,1,FALSE)),"No","Yes"))</f>
        <v>No</v>
      </c>
      <c r="K1798" s="1" t="str">
        <f>IF($J1798="Yes",VLOOKUP($C1798,'ProvResponder deviceId'!$A$1:$C$20000,3,FALSE),"-")</f>
        <v>-</v>
      </c>
      <c r="L1798" s="1" t="str">
        <f t="shared" si="56"/>
        <v/>
      </c>
      <c r="M1798" s="1" t="str">
        <f t="shared" si="57"/>
        <v/>
      </c>
      <c r="N1798" s="1" t="str">
        <f>IF(ISBLANK($C1798),"",IF(ISNA(VLOOKUP($L1798,'result messages'!$H$3:$L$11,2,FALSE)),VLOOKUP($M1798,'result messages'!$H$3:$L$11,2,FALSE),VLOOKUP($L1798,'result messages'!$H$3:$L$11,2,FALSE)))</f>
        <v/>
      </c>
      <c r="O1798" s="1" t="str">
        <f>IF(ISBLANK($C1798),"",IF(ISNA(VLOOKUP($L1798,'result messages'!$H$3:$L$11,3,FALSE)),VLOOKUP($M1798,'result messages'!$H$3:$L$11,3,FALSE),VLOOKUP($L1798,'result messages'!$H$3:$L$11,3,FALSE)))</f>
        <v/>
      </c>
      <c r="P1798" s="1" t="str">
        <f>IF(ISBLANK($C1798),"",IF(ISNA(VLOOKUP($L1798,'result messages'!$H$3:$L$11,4,FALSE)),VLOOKUP($M1798,'result messages'!$H$3:$L$11,4,FALSE),VLOOKUP($L1798,'result messages'!$H$3:$L$11,4,FALSE)))</f>
        <v/>
      </c>
      <c r="Q1798" s="1" t="str">
        <f>IF(ISBLANK($C1798),"",IF(ISNA(VLOOKUP($L1798,'result messages'!$H$3:$L$11,5,FALSE)),VLOOKUP($M1798,'result messages'!$H$3:$L$11,5,FALSE),VLOOKUP($L1798,'result messages'!$H$3:$L$11,5,FALSE)))</f>
        <v/>
      </c>
    </row>
    <row r="1799" spans="1:17">
      <c r="A1799" s="1">
        <v>1796</v>
      </c>
      <c r="B1799" s="1"/>
      <c r="C1799" s="1"/>
      <c r="D1799" s="1"/>
      <c r="E1799" s="6"/>
      <c r="F1799" s="1"/>
      <c r="G1799" s="1" t="str">
        <f>IF(ISNA(VLOOKUP($C1799,'DTEN TCAP Linkage deviceId'!$A$1:$A$20000,1,FALSE)),"No","Yes")</f>
        <v>No</v>
      </c>
      <c r="H1799" s="1" t="str">
        <f>IF(ISNA(VLOOKUP($C1799,'Provisioning Requester'!$F$3:$H$20000,2,FALSE)),"No","Yes")</f>
        <v>No</v>
      </c>
      <c r="I1799" s="1" t="str">
        <f>IF($H1799="Yes",VLOOKUP($C1799,'Provisioning Requester'!$F$3:$H$20000,3,FALSE),"-")</f>
        <v>-</v>
      </c>
      <c r="J1799" s="1" t="str">
        <f>IF(OR(D1799="SVCP", E1799="TRUE"), "No", IF(ISNA(VLOOKUP($C1799,'ProvResponder deviceId'!$A$1:$A$20000,1,FALSE)),"No","Yes"))</f>
        <v>No</v>
      </c>
      <c r="K1799" s="1" t="str">
        <f>IF($J1799="Yes",VLOOKUP($C1799,'ProvResponder deviceId'!$A$1:$C$20000,3,FALSE),"-")</f>
        <v>-</v>
      </c>
      <c r="L1799" s="1" t="str">
        <f t="shared" si="56"/>
        <v/>
      </c>
      <c r="M1799" s="1" t="str">
        <f t="shared" si="57"/>
        <v/>
      </c>
      <c r="N1799" s="1" t="str">
        <f>IF(ISBLANK($C1799),"",IF(ISNA(VLOOKUP($L1799,'result messages'!$H$3:$L$11,2,FALSE)),VLOOKUP($M1799,'result messages'!$H$3:$L$11,2,FALSE),VLOOKUP($L1799,'result messages'!$H$3:$L$11,2,FALSE)))</f>
        <v/>
      </c>
      <c r="O1799" s="1" t="str">
        <f>IF(ISBLANK($C1799),"",IF(ISNA(VLOOKUP($L1799,'result messages'!$H$3:$L$11,3,FALSE)),VLOOKUP($M1799,'result messages'!$H$3:$L$11,3,FALSE),VLOOKUP($L1799,'result messages'!$H$3:$L$11,3,FALSE)))</f>
        <v/>
      </c>
      <c r="P1799" s="1" t="str">
        <f>IF(ISBLANK($C1799),"",IF(ISNA(VLOOKUP($L1799,'result messages'!$H$3:$L$11,4,FALSE)),VLOOKUP($M1799,'result messages'!$H$3:$L$11,4,FALSE),VLOOKUP($L1799,'result messages'!$H$3:$L$11,4,FALSE)))</f>
        <v/>
      </c>
      <c r="Q1799" s="1" t="str">
        <f>IF(ISBLANK($C1799),"",IF(ISNA(VLOOKUP($L1799,'result messages'!$H$3:$L$11,5,FALSE)),VLOOKUP($M1799,'result messages'!$H$3:$L$11,5,FALSE),VLOOKUP($L1799,'result messages'!$H$3:$L$11,5,FALSE)))</f>
        <v/>
      </c>
    </row>
    <row r="1800" spans="1:17">
      <c r="A1800" s="1">
        <v>1797</v>
      </c>
      <c r="B1800" s="1"/>
      <c r="C1800" s="1"/>
      <c r="D1800" s="1"/>
      <c r="E1800" s="6"/>
      <c r="F1800" s="1"/>
      <c r="G1800" s="1" t="str">
        <f>IF(ISNA(VLOOKUP($C1800,'DTEN TCAP Linkage deviceId'!$A$1:$A$20000,1,FALSE)),"No","Yes")</f>
        <v>No</v>
      </c>
      <c r="H1800" s="1" t="str">
        <f>IF(ISNA(VLOOKUP($C1800,'Provisioning Requester'!$F$3:$H$20000,2,FALSE)),"No","Yes")</f>
        <v>No</v>
      </c>
      <c r="I1800" s="1" t="str">
        <f>IF($H1800="Yes",VLOOKUP($C1800,'Provisioning Requester'!$F$3:$H$20000,3,FALSE),"-")</f>
        <v>-</v>
      </c>
      <c r="J1800" s="1" t="str">
        <f>IF(OR(D1800="SVCP", E1800="TRUE"), "No", IF(ISNA(VLOOKUP($C1800,'ProvResponder deviceId'!$A$1:$A$20000,1,FALSE)),"No","Yes"))</f>
        <v>No</v>
      </c>
      <c r="K1800" s="1" t="str">
        <f>IF($J1800="Yes",VLOOKUP($C1800,'ProvResponder deviceId'!$A$1:$C$20000,3,FALSE),"-")</f>
        <v>-</v>
      </c>
      <c r="L1800" s="1" t="str">
        <f t="shared" si="56"/>
        <v/>
      </c>
      <c r="M1800" s="1" t="str">
        <f t="shared" si="57"/>
        <v/>
      </c>
      <c r="N1800" s="1" t="str">
        <f>IF(ISBLANK($C1800),"",IF(ISNA(VLOOKUP($L1800,'result messages'!$H$3:$L$11,2,FALSE)),VLOOKUP($M1800,'result messages'!$H$3:$L$11,2,FALSE),VLOOKUP($L1800,'result messages'!$H$3:$L$11,2,FALSE)))</f>
        <v/>
      </c>
      <c r="O1800" s="1" t="str">
        <f>IF(ISBLANK($C1800),"",IF(ISNA(VLOOKUP($L1800,'result messages'!$H$3:$L$11,3,FALSE)),VLOOKUP($M1800,'result messages'!$H$3:$L$11,3,FALSE),VLOOKUP($L1800,'result messages'!$H$3:$L$11,3,FALSE)))</f>
        <v/>
      </c>
      <c r="P1800" s="1" t="str">
        <f>IF(ISBLANK($C1800),"",IF(ISNA(VLOOKUP($L1800,'result messages'!$H$3:$L$11,4,FALSE)),VLOOKUP($M1800,'result messages'!$H$3:$L$11,4,FALSE),VLOOKUP($L1800,'result messages'!$H$3:$L$11,4,FALSE)))</f>
        <v/>
      </c>
      <c r="Q1800" s="1" t="str">
        <f>IF(ISBLANK($C1800),"",IF(ISNA(VLOOKUP($L1800,'result messages'!$H$3:$L$11,5,FALSE)),VLOOKUP($M1800,'result messages'!$H$3:$L$11,5,FALSE),VLOOKUP($L1800,'result messages'!$H$3:$L$11,5,FALSE)))</f>
        <v/>
      </c>
    </row>
    <row r="1801" spans="1:17">
      <c r="A1801" s="1">
        <v>1798</v>
      </c>
      <c r="B1801" s="1"/>
      <c r="C1801" s="1"/>
      <c r="D1801" s="1"/>
      <c r="E1801" s="6"/>
      <c r="F1801" s="1"/>
      <c r="G1801" s="1" t="str">
        <f>IF(ISNA(VLOOKUP($C1801,'DTEN TCAP Linkage deviceId'!$A$1:$A$20000,1,FALSE)),"No","Yes")</f>
        <v>No</v>
      </c>
      <c r="H1801" s="1" t="str">
        <f>IF(ISNA(VLOOKUP($C1801,'Provisioning Requester'!$F$3:$H$20000,2,FALSE)),"No","Yes")</f>
        <v>No</v>
      </c>
      <c r="I1801" s="1" t="str">
        <f>IF($H1801="Yes",VLOOKUP($C1801,'Provisioning Requester'!$F$3:$H$20000,3,FALSE),"-")</f>
        <v>-</v>
      </c>
      <c r="J1801" s="1" t="str">
        <f>IF(OR(D1801="SVCP", E1801="TRUE"), "No", IF(ISNA(VLOOKUP($C1801,'ProvResponder deviceId'!$A$1:$A$20000,1,FALSE)),"No","Yes"))</f>
        <v>No</v>
      </c>
      <c r="K1801" s="1" t="str">
        <f>IF($J1801="Yes",VLOOKUP($C1801,'ProvResponder deviceId'!$A$1:$C$20000,3,FALSE),"-")</f>
        <v>-</v>
      </c>
      <c r="L1801" s="1" t="str">
        <f t="shared" si="56"/>
        <v/>
      </c>
      <c r="M1801" s="1" t="str">
        <f t="shared" si="57"/>
        <v/>
      </c>
      <c r="N1801" s="1" t="str">
        <f>IF(ISBLANK($C1801),"",IF(ISNA(VLOOKUP($L1801,'result messages'!$H$3:$L$11,2,FALSE)),VLOOKUP($M1801,'result messages'!$H$3:$L$11,2,FALSE),VLOOKUP($L1801,'result messages'!$H$3:$L$11,2,FALSE)))</f>
        <v/>
      </c>
      <c r="O1801" s="1" t="str">
        <f>IF(ISBLANK($C1801),"",IF(ISNA(VLOOKUP($L1801,'result messages'!$H$3:$L$11,3,FALSE)),VLOOKUP($M1801,'result messages'!$H$3:$L$11,3,FALSE),VLOOKUP($L1801,'result messages'!$H$3:$L$11,3,FALSE)))</f>
        <v/>
      </c>
      <c r="P1801" s="1" t="str">
        <f>IF(ISBLANK($C1801),"",IF(ISNA(VLOOKUP($L1801,'result messages'!$H$3:$L$11,4,FALSE)),VLOOKUP($M1801,'result messages'!$H$3:$L$11,4,FALSE),VLOOKUP($L1801,'result messages'!$H$3:$L$11,4,FALSE)))</f>
        <v/>
      </c>
      <c r="Q1801" s="1" t="str">
        <f>IF(ISBLANK($C1801),"",IF(ISNA(VLOOKUP($L1801,'result messages'!$H$3:$L$11,5,FALSE)),VLOOKUP($M1801,'result messages'!$H$3:$L$11,5,FALSE),VLOOKUP($L1801,'result messages'!$H$3:$L$11,5,FALSE)))</f>
        <v/>
      </c>
    </row>
    <row r="1802" spans="1:17">
      <c r="A1802" s="1">
        <v>1799</v>
      </c>
      <c r="B1802" s="1"/>
      <c r="C1802" s="1"/>
      <c r="D1802" s="1"/>
      <c r="E1802" s="6"/>
      <c r="F1802" s="1"/>
      <c r="G1802" s="1" t="str">
        <f>IF(ISNA(VLOOKUP($C1802,'DTEN TCAP Linkage deviceId'!$A$1:$A$20000,1,FALSE)),"No","Yes")</f>
        <v>No</v>
      </c>
      <c r="H1802" s="1" t="str">
        <f>IF(ISNA(VLOOKUP($C1802,'Provisioning Requester'!$F$3:$H$20000,2,FALSE)),"No","Yes")</f>
        <v>No</v>
      </c>
      <c r="I1802" s="1" t="str">
        <f>IF($H1802="Yes",VLOOKUP($C1802,'Provisioning Requester'!$F$3:$H$20000,3,FALSE),"-")</f>
        <v>-</v>
      </c>
      <c r="J1802" s="1" t="str">
        <f>IF(OR(D1802="SVCP", E1802="TRUE"), "No", IF(ISNA(VLOOKUP($C1802,'ProvResponder deviceId'!$A$1:$A$20000,1,FALSE)),"No","Yes"))</f>
        <v>No</v>
      </c>
      <c r="K1802" s="1" t="str">
        <f>IF($J1802="Yes",VLOOKUP($C1802,'ProvResponder deviceId'!$A$1:$C$20000,3,FALSE),"-")</f>
        <v>-</v>
      </c>
      <c r="L1802" s="1" t="str">
        <f t="shared" si="56"/>
        <v/>
      </c>
      <c r="M1802" s="1" t="str">
        <f t="shared" si="57"/>
        <v/>
      </c>
      <c r="N1802" s="1" t="str">
        <f>IF(ISBLANK($C1802),"",IF(ISNA(VLOOKUP($L1802,'result messages'!$H$3:$L$11,2,FALSE)),VLOOKUP($M1802,'result messages'!$H$3:$L$11,2,FALSE),VLOOKUP($L1802,'result messages'!$H$3:$L$11,2,FALSE)))</f>
        <v/>
      </c>
      <c r="O1802" s="1" t="str">
        <f>IF(ISBLANK($C1802),"",IF(ISNA(VLOOKUP($L1802,'result messages'!$H$3:$L$11,3,FALSE)),VLOOKUP($M1802,'result messages'!$H$3:$L$11,3,FALSE),VLOOKUP($L1802,'result messages'!$H$3:$L$11,3,FALSE)))</f>
        <v/>
      </c>
      <c r="P1802" s="1" t="str">
        <f>IF(ISBLANK($C1802),"",IF(ISNA(VLOOKUP($L1802,'result messages'!$H$3:$L$11,4,FALSE)),VLOOKUP($M1802,'result messages'!$H$3:$L$11,4,FALSE),VLOOKUP($L1802,'result messages'!$H$3:$L$11,4,FALSE)))</f>
        <v/>
      </c>
      <c r="Q1802" s="1" t="str">
        <f>IF(ISBLANK($C1802),"",IF(ISNA(VLOOKUP($L1802,'result messages'!$H$3:$L$11,5,FALSE)),VLOOKUP($M1802,'result messages'!$H$3:$L$11,5,FALSE),VLOOKUP($L1802,'result messages'!$H$3:$L$11,5,FALSE)))</f>
        <v/>
      </c>
    </row>
    <row r="1803" spans="1:17">
      <c r="A1803" s="1">
        <v>1800</v>
      </c>
      <c r="B1803" s="1"/>
      <c r="C1803" s="1"/>
      <c r="D1803" s="1"/>
      <c r="E1803" s="6"/>
      <c r="F1803" s="1"/>
      <c r="G1803" s="1" t="str">
        <f>IF(ISNA(VLOOKUP($C1803,'DTEN TCAP Linkage deviceId'!$A$1:$A$20000,1,FALSE)),"No","Yes")</f>
        <v>No</v>
      </c>
      <c r="H1803" s="1" t="str">
        <f>IF(ISNA(VLOOKUP($C1803,'Provisioning Requester'!$F$3:$H$20000,2,FALSE)),"No","Yes")</f>
        <v>No</v>
      </c>
      <c r="I1803" s="1" t="str">
        <f>IF($H1803="Yes",VLOOKUP($C1803,'Provisioning Requester'!$F$3:$H$20000,3,FALSE),"-")</f>
        <v>-</v>
      </c>
      <c r="J1803" s="1" t="str">
        <f>IF(OR(D1803="SVCP", E1803="TRUE"), "No", IF(ISNA(VLOOKUP($C1803,'ProvResponder deviceId'!$A$1:$A$20000,1,FALSE)),"No","Yes"))</f>
        <v>No</v>
      </c>
      <c r="K1803" s="1" t="str">
        <f>IF($J1803="Yes",VLOOKUP($C1803,'ProvResponder deviceId'!$A$1:$C$20000,3,FALSE),"-")</f>
        <v>-</v>
      </c>
      <c r="L1803" s="1" t="str">
        <f t="shared" si="56"/>
        <v/>
      </c>
      <c r="M1803" s="1" t="str">
        <f t="shared" si="57"/>
        <v/>
      </c>
      <c r="N1803" s="1" t="str">
        <f>IF(ISBLANK($C1803),"",IF(ISNA(VLOOKUP($L1803,'result messages'!$H$3:$L$11,2,FALSE)),VLOOKUP($M1803,'result messages'!$H$3:$L$11,2,FALSE),VLOOKUP($L1803,'result messages'!$H$3:$L$11,2,FALSE)))</f>
        <v/>
      </c>
      <c r="O1803" s="1" t="str">
        <f>IF(ISBLANK($C1803),"",IF(ISNA(VLOOKUP($L1803,'result messages'!$H$3:$L$11,3,FALSE)),VLOOKUP($M1803,'result messages'!$H$3:$L$11,3,FALSE),VLOOKUP($L1803,'result messages'!$H$3:$L$11,3,FALSE)))</f>
        <v/>
      </c>
      <c r="P1803" s="1" t="str">
        <f>IF(ISBLANK($C1803),"",IF(ISNA(VLOOKUP($L1803,'result messages'!$H$3:$L$11,4,FALSE)),VLOOKUP($M1803,'result messages'!$H$3:$L$11,4,FALSE),VLOOKUP($L1803,'result messages'!$H$3:$L$11,4,FALSE)))</f>
        <v/>
      </c>
      <c r="Q1803" s="1" t="str">
        <f>IF(ISBLANK($C1803),"",IF(ISNA(VLOOKUP($L1803,'result messages'!$H$3:$L$11,5,FALSE)),VLOOKUP($M1803,'result messages'!$H$3:$L$11,5,FALSE),VLOOKUP($L1803,'result messages'!$H$3:$L$11,5,FALSE)))</f>
        <v/>
      </c>
    </row>
    <row r="1804" spans="1:17">
      <c r="A1804" s="1">
        <v>1801</v>
      </c>
      <c r="B1804" s="1"/>
      <c r="C1804" s="1"/>
      <c r="D1804" s="1"/>
      <c r="E1804" s="6"/>
      <c r="F1804" s="1"/>
      <c r="G1804" s="1" t="str">
        <f>IF(ISNA(VLOOKUP($C1804,'DTEN TCAP Linkage deviceId'!$A$1:$A$20000,1,FALSE)),"No","Yes")</f>
        <v>No</v>
      </c>
      <c r="H1804" s="1" t="str">
        <f>IF(ISNA(VLOOKUP($C1804,'Provisioning Requester'!$F$3:$H$20000,2,FALSE)),"No","Yes")</f>
        <v>No</v>
      </c>
      <c r="I1804" s="1" t="str">
        <f>IF($H1804="Yes",VLOOKUP($C1804,'Provisioning Requester'!$F$3:$H$20000,3,FALSE),"-")</f>
        <v>-</v>
      </c>
      <c r="J1804" s="1" t="str">
        <f>IF(OR(D1804="SVCP", E1804="TRUE"), "No", IF(ISNA(VLOOKUP($C1804,'ProvResponder deviceId'!$A$1:$A$20000,1,FALSE)),"No","Yes"))</f>
        <v>No</v>
      </c>
      <c r="K1804" s="1" t="str">
        <f>IF($J1804="Yes",VLOOKUP($C1804,'ProvResponder deviceId'!$A$1:$C$20000,3,FALSE),"-")</f>
        <v>-</v>
      </c>
      <c r="L1804" s="1" t="str">
        <f t="shared" si="56"/>
        <v/>
      </c>
      <c r="M1804" s="1" t="str">
        <f t="shared" si="57"/>
        <v/>
      </c>
      <c r="N1804" s="1" t="str">
        <f>IF(ISBLANK($C1804),"",IF(ISNA(VLOOKUP($L1804,'result messages'!$H$3:$L$11,2,FALSE)),VLOOKUP($M1804,'result messages'!$H$3:$L$11,2,FALSE),VLOOKUP($L1804,'result messages'!$H$3:$L$11,2,FALSE)))</f>
        <v/>
      </c>
      <c r="O1804" s="1" t="str">
        <f>IF(ISBLANK($C1804),"",IF(ISNA(VLOOKUP($L1804,'result messages'!$H$3:$L$11,3,FALSE)),VLOOKUP($M1804,'result messages'!$H$3:$L$11,3,FALSE),VLOOKUP($L1804,'result messages'!$H$3:$L$11,3,FALSE)))</f>
        <v/>
      </c>
      <c r="P1804" s="1" t="str">
        <f>IF(ISBLANK($C1804),"",IF(ISNA(VLOOKUP($L1804,'result messages'!$H$3:$L$11,4,FALSE)),VLOOKUP($M1804,'result messages'!$H$3:$L$11,4,FALSE),VLOOKUP($L1804,'result messages'!$H$3:$L$11,4,FALSE)))</f>
        <v/>
      </c>
      <c r="Q1804" s="1" t="str">
        <f>IF(ISBLANK($C1804),"",IF(ISNA(VLOOKUP($L1804,'result messages'!$H$3:$L$11,5,FALSE)),VLOOKUP($M1804,'result messages'!$H$3:$L$11,5,FALSE),VLOOKUP($L1804,'result messages'!$H$3:$L$11,5,FALSE)))</f>
        <v/>
      </c>
    </row>
    <row r="1805" spans="1:17">
      <c r="A1805" s="1">
        <v>1802</v>
      </c>
      <c r="B1805" s="1"/>
      <c r="C1805" s="1"/>
      <c r="D1805" s="1"/>
      <c r="E1805" s="6"/>
      <c r="F1805" s="1"/>
      <c r="G1805" s="1" t="str">
        <f>IF(ISNA(VLOOKUP($C1805,'DTEN TCAP Linkage deviceId'!$A$1:$A$20000,1,FALSE)),"No","Yes")</f>
        <v>No</v>
      </c>
      <c r="H1805" s="1" t="str">
        <f>IF(ISNA(VLOOKUP($C1805,'Provisioning Requester'!$F$3:$H$20000,2,FALSE)),"No","Yes")</f>
        <v>No</v>
      </c>
      <c r="I1805" s="1" t="str">
        <f>IF($H1805="Yes",VLOOKUP($C1805,'Provisioning Requester'!$F$3:$H$20000,3,FALSE),"-")</f>
        <v>-</v>
      </c>
      <c r="J1805" s="1" t="str">
        <f>IF(OR(D1805="SVCP", E1805="TRUE"), "No", IF(ISNA(VLOOKUP($C1805,'ProvResponder deviceId'!$A$1:$A$20000,1,FALSE)),"No","Yes"))</f>
        <v>No</v>
      </c>
      <c r="K1805" s="1" t="str">
        <f>IF($J1805="Yes",VLOOKUP($C1805,'ProvResponder deviceId'!$A$1:$C$20000,3,FALSE),"-")</f>
        <v>-</v>
      </c>
      <c r="L1805" s="1" t="str">
        <f t="shared" si="56"/>
        <v/>
      </c>
      <c r="M1805" s="1" t="str">
        <f t="shared" si="57"/>
        <v/>
      </c>
      <c r="N1805" s="1" t="str">
        <f>IF(ISBLANK($C1805),"",IF(ISNA(VLOOKUP($L1805,'result messages'!$H$3:$L$11,2,FALSE)),VLOOKUP($M1805,'result messages'!$H$3:$L$11,2,FALSE),VLOOKUP($L1805,'result messages'!$H$3:$L$11,2,FALSE)))</f>
        <v/>
      </c>
      <c r="O1805" s="1" t="str">
        <f>IF(ISBLANK($C1805),"",IF(ISNA(VLOOKUP($L1805,'result messages'!$H$3:$L$11,3,FALSE)),VLOOKUP($M1805,'result messages'!$H$3:$L$11,3,FALSE),VLOOKUP($L1805,'result messages'!$H$3:$L$11,3,FALSE)))</f>
        <v/>
      </c>
      <c r="P1805" s="1" t="str">
        <f>IF(ISBLANK($C1805),"",IF(ISNA(VLOOKUP($L1805,'result messages'!$H$3:$L$11,4,FALSE)),VLOOKUP($M1805,'result messages'!$H$3:$L$11,4,FALSE),VLOOKUP($L1805,'result messages'!$H$3:$L$11,4,FALSE)))</f>
        <v/>
      </c>
      <c r="Q1805" s="1" t="str">
        <f>IF(ISBLANK($C1805),"",IF(ISNA(VLOOKUP($L1805,'result messages'!$H$3:$L$11,5,FALSE)),VLOOKUP($M1805,'result messages'!$H$3:$L$11,5,FALSE),VLOOKUP($L1805,'result messages'!$H$3:$L$11,5,FALSE)))</f>
        <v/>
      </c>
    </row>
    <row r="1806" spans="1:17">
      <c r="A1806" s="1">
        <v>1803</v>
      </c>
      <c r="B1806" s="1"/>
      <c r="C1806" s="1"/>
      <c r="D1806" s="1"/>
      <c r="E1806" s="6"/>
      <c r="F1806" s="1"/>
      <c r="G1806" s="1" t="str">
        <f>IF(ISNA(VLOOKUP($C1806,'DTEN TCAP Linkage deviceId'!$A$1:$A$20000,1,FALSE)),"No","Yes")</f>
        <v>No</v>
      </c>
      <c r="H1806" s="1" t="str">
        <f>IF(ISNA(VLOOKUP($C1806,'Provisioning Requester'!$F$3:$H$20000,2,FALSE)),"No","Yes")</f>
        <v>No</v>
      </c>
      <c r="I1806" s="1" t="str">
        <f>IF($H1806="Yes",VLOOKUP($C1806,'Provisioning Requester'!$F$3:$H$20000,3,FALSE),"-")</f>
        <v>-</v>
      </c>
      <c r="J1806" s="1" t="str">
        <f>IF(OR(D1806="SVCP", E1806="TRUE"), "No", IF(ISNA(VLOOKUP($C1806,'ProvResponder deviceId'!$A$1:$A$20000,1,FALSE)),"No","Yes"))</f>
        <v>No</v>
      </c>
      <c r="K1806" s="1" t="str">
        <f>IF($J1806="Yes",VLOOKUP($C1806,'ProvResponder deviceId'!$A$1:$C$20000,3,FALSE),"-")</f>
        <v>-</v>
      </c>
      <c r="L1806" s="1" t="str">
        <f t="shared" si="56"/>
        <v/>
      </c>
      <c r="M1806" s="1" t="str">
        <f t="shared" si="57"/>
        <v/>
      </c>
      <c r="N1806" s="1" t="str">
        <f>IF(ISBLANK($C1806),"",IF(ISNA(VLOOKUP($L1806,'result messages'!$H$3:$L$11,2,FALSE)),VLOOKUP($M1806,'result messages'!$H$3:$L$11,2,FALSE),VLOOKUP($L1806,'result messages'!$H$3:$L$11,2,FALSE)))</f>
        <v/>
      </c>
      <c r="O1806" s="1" t="str">
        <f>IF(ISBLANK($C1806),"",IF(ISNA(VLOOKUP($L1806,'result messages'!$H$3:$L$11,3,FALSE)),VLOOKUP($M1806,'result messages'!$H$3:$L$11,3,FALSE),VLOOKUP($L1806,'result messages'!$H$3:$L$11,3,FALSE)))</f>
        <v/>
      </c>
      <c r="P1806" s="1" t="str">
        <f>IF(ISBLANK($C1806),"",IF(ISNA(VLOOKUP($L1806,'result messages'!$H$3:$L$11,4,FALSE)),VLOOKUP($M1806,'result messages'!$H$3:$L$11,4,FALSE),VLOOKUP($L1806,'result messages'!$H$3:$L$11,4,FALSE)))</f>
        <v/>
      </c>
      <c r="Q1806" s="1" t="str">
        <f>IF(ISBLANK($C1806),"",IF(ISNA(VLOOKUP($L1806,'result messages'!$H$3:$L$11,5,FALSE)),VLOOKUP($M1806,'result messages'!$H$3:$L$11,5,FALSE),VLOOKUP($L1806,'result messages'!$H$3:$L$11,5,FALSE)))</f>
        <v/>
      </c>
    </row>
    <row r="1807" spans="1:17">
      <c r="A1807" s="1">
        <v>1804</v>
      </c>
      <c r="B1807" s="1"/>
      <c r="C1807" s="1"/>
      <c r="D1807" s="1"/>
      <c r="E1807" s="6"/>
      <c r="F1807" s="1"/>
      <c r="G1807" s="1" t="str">
        <f>IF(ISNA(VLOOKUP($C1807,'DTEN TCAP Linkage deviceId'!$A$1:$A$20000,1,FALSE)),"No","Yes")</f>
        <v>No</v>
      </c>
      <c r="H1807" s="1" t="str">
        <f>IF(ISNA(VLOOKUP($C1807,'Provisioning Requester'!$F$3:$H$20000,2,FALSE)),"No","Yes")</f>
        <v>No</v>
      </c>
      <c r="I1807" s="1" t="str">
        <f>IF($H1807="Yes",VLOOKUP($C1807,'Provisioning Requester'!$F$3:$H$20000,3,FALSE),"-")</f>
        <v>-</v>
      </c>
      <c r="J1807" s="1" t="str">
        <f>IF(OR(D1807="SVCP", E1807="TRUE"), "No", IF(ISNA(VLOOKUP($C1807,'ProvResponder deviceId'!$A$1:$A$20000,1,FALSE)),"No","Yes"))</f>
        <v>No</v>
      </c>
      <c r="K1807" s="1" t="str">
        <f>IF($J1807="Yes",VLOOKUP($C1807,'ProvResponder deviceId'!$A$1:$C$20000,3,FALSE),"-")</f>
        <v>-</v>
      </c>
      <c r="L1807" s="1" t="str">
        <f t="shared" si="56"/>
        <v/>
      </c>
      <c r="M1807" s="1" t="str">
        <f t="shared" si="57"/>
        <v/>
      </c>
      <c r="N1807" s="1" t="str">
        <f>IF(ISBLANK($C1807),"",IF(ISNA(VLOOKUP($L1807,'result messages'!$H$3:$L$11,2,FALSE)),VLOOKUP($M1807,'result messages'!$H$3:$L$11,2,FALSE),VLOOKUP($L1807,'result messages'!$H$3:$L$11,2,FALSE)))</f>
        <v/>
      </c>
      <c r="O1807" s="1" t="str">
        <f>IF(ISBLANK($C1807),"",IF(ISNA(VLOOKUP($L1807,'result messages'!$H$3:$L$11,3,FALSE)),VLOOKUP($M1807,'result messages'!$H$3:$L$11,3,FALSE),VLOOKUP($L1807,'result messages'!$H$3:$L$11,3,FALSE)))</f>
        <v/>
      </c>
      <c r="P1807" s="1" t="str">
        <f>IF(ISBLANK($C1807),"",IF(ISNA(VLOOKUP($L1807,'result messages'!$H$3:$L$11,4,FALSE)),VLOOKUP($M1807,'result messages'!$H$3:$L$11,4,FALSE),VLOOKUP($L1807,'result messages'!$H$3:$L$11,4,FALSE)))</f>
        <v/>
      </c>
      <c r="Q1807" s="1" t="str">
        <f>IF(ISBLANK($C1807),"",IF(ISNA(VLOOKUP($L1807,'result messages'!$H$3:$L$11,5,FALSE)),VLOOKUP($M1807,'result messages'!$H$3:$L$11,5,FALSE),VLOOKUP($L1807,'result messages'!$H$3:$L$11,5,FALSE)))</f>
        <v/>
      </c>
    </row>
    <row r="1808" spans="1:17">
      <c r="A1808" s="1">
        <v>1805</v>
      </c>
      <c r="B1808" s="1"/>
      <c r="C1808" s="1"/>
      <c r="D1808" s="1"/>
      <c r="E1808" s="6"/>
      <c r="F1808" s="1"/>
      <c r="G1808" s="1" t="str">
        <f>IF(ISNA(VLOOKUP($C1808,'DTEN TCAP Linkage deviceId'!$A$1:$A$20000,1,FALSE)),"No","Yes")</f>
        <v>No</v>
      </c>
      <c r="H1808" s="1" t="str">
        <f>IF(ISNA(VLOOKUP($C1808,'Provisioning Requester'!$F$3:$H$20000,2,FALSE)),"No","Yes")</f>
        <v>No</v>
      </c>
      <c r="I1808" s="1" t="str">
        <f>IF($H1808="Yes",VLOOKUP($C1808,'Provisioning Requester'!$F$3:$H$20000,3,FALSE),"-")</f>
        <v>-</v>
      </c>
      <c r="J1808" s="1" t="str">
        <f>IF(OR(D1808="SVCP", E1808="TRUE"), "No", IF(ISNA(VLOOKUP($C1808,'ProvResponder deviceId'!$A$1:$A$20000,1,FALSE)),"No","Yes"))</f>
        <v>No</v>
      </c>
      <c r="K1808" s="1" t="str">
        <f>IF($J1808="Yes",VLOOKUP($C1808,'ProvResponder deviceId'!$A$1:$C$20000,3,FALSE),"-")</f>
        <v>-</v>
      </c>
      <c r="L1808" s="1" t="str">
        <f t="shared" si="56"/>
        <v/>
      </c>
      <c r="M1808" s="1" t="str">
        <f t="shared" si="57"/>
        <v/>
      </c>
      <c r="N1808" s="1" t="str">
        <f>IF(ISBLANK($C1808),"",IF(ISNA(VLOOKUP($L1808,'result messages'!$H$3:$L$11,2,FALSE)),VLOOKUP($M1808,'result messages'!$H$3:$L$11,2,FALSE),VLOOKUP($L1808,'result messages'!$H$3:$L$11,2,FALSE)))</f>
        <v/>
      </c>
      <c r="O1808" s="1" t="str">
        <f>IF(ISBLANK($C1808),"",IF(ISNA(VLOOKUP($L1808,'result messages'!$H$3:$L$11,3,FALSE)),VLOOKUP($M1808,'result messages'!$H$3:$L$11,3,FALSE),VLOOKUP($L1808,'result messages'!$H$3:$L$11,3,FALSE)))</f>
        <v/>
      </c>
      <c r="P1808" s="1" t="str">
        <f>IF(ISBLANK($C1808),"",IF(ISNA(VLOOKUP($L1808,'result messages'!$H$3:$L$11,4,FALSE)),VLOOKUP($M1808,'result messages'!$H$3:$L$11,4,FALSE),VLOOKUP($L1808,'result messages'!$H$3:$L$11,4,FALSE)))</f>
        <v/>
      </c>
      <c r="Q1808" s="1" t="str">
        <f>IF(ISBLANK($C1808),"",IF(ISNA(VLOOKUP($L1808,'result messages'!$H$3:$L$11,5,FALSE)),VLOOKUP($M1808,'result messages'!$H$3:$L$11,5,FALSE),VLOOKUP($L1808,'result messages'!$H$3:$L$11,5,FALSE)))</f>
        <v/>
      </c>
    </row>
    <row r="1809" spans="1:17">
      <c r="A1809" s="1">
        <v>1806</v>
      </c>
      <c r="B1809" s="1"/>
      <c r="C1809" s="1"/>
      <c r="D1809" s="1"/>
      <c r="E1809" s="6"/>
      <c r="F1809" s="1"/>
      <c r="G1809" s="1" t="str">
        <f>IF(ISNA(VLOOKUP($C1809,'DTEN TCAP Linkage deviceId'!$A$1:$A$20000,1,FALSE)),"No","Yes")</f>
        <v>No</v>
      </c>
      <c r="H1809" s="1" t="str">
        <f>IF(ISNA(VLOOKUP($C1809,'Provisioning Requester'!$F$3:$H$20000,2,FALSE)),"No","Yes")</f>
        <v>No</v>
      </c>
      <c r="I1809" s="1" t="str">
        <f>IF($H1809="Yes",VLOOKUP($C1809,'Provisioning Requester'!$F$3:$H$20000,3,FALSE),"-")</f>
        <v>-</v>
      </c>
      <c r="J1809" s="1" t="str">
        <f>IF(OR(D1809="SVCP", E1809="TRUE"), "No", IF(ISNA(VLOOKUP($C1809,'ProvResponder deviceId'!$A$1:$A$20000,1,FALSE)),"No","Yes"))</f>
        <v>No</v>
      </c>
      <c r="K1809" s="1" t="str">
        <f>IF($J1809="Yes",VLOOKUP($C1809,'ProvResponder deviceId'!$A$1:$C$20000,3,FALSE),"-")</f>
        <v>-</v>
      </c>
      <c r="L1809" s="1" t="str">
        <f t="shared" si="56"/>
        <v/>
      </c>
      <c r="M1809" s="1" t="str">
        <f t="shared" si="57"/>
        <v/>
      </c>
      <c r="N1809" s="1" t="str">
        <f>IF(ISBLANK($C1809),"",IF(ISNA(VLOOKUP($L1809,'result messages'!$H$3:$L$11,2,FALSE)),VLOOKUP($M1809,'result messages'!$H$3:$L$11,2,FALSE),VLOOKUP($L1809,'result messages'!$H$3:$L$11,2,FALSE)))</f>
        <v/>
      </c>
      <c r="O1809" s="1" t="str">
        <f>IF(ISBLANK($C1809),"",IF(ISNA(VLOOKUP($L1809,'result messages'!$H$3:$L$11,3,FALSE)),VLOOKUP($M1809,'result messages'!$H$3:$L$11,3,FALSE),VLOOKUP($L1809,'result messages'!$H$3:$L$11,3,FALSE)))</f>
        <v/>
      </c>
      <c r="P1809" s="1" t="str">
        <f>IF(ISBLANK($C1809),"",IF(ISNA(VLOOKUP($L1809,'result messages'!$H$3:$L$11,4,FALSE)),VLOOKUP($M1809,'result messages'!$H$3:$L$11,4,FALSE),VLOOKUP($L1809,'result messages'!$H$3:$L$11,4,FALSE)))</f>
        <v/>
      </c>
      <c r="Q1809" s="1" t="str">
        <f>IF(ISBLANK($C1809),"",IF(ISNA(VLOOKUP($L1809,'result messages'!$H$3:$L$11,5,FALSE)),VLOOKUP($M1809,'result messages'!$H$3:$L$11,5,FALSE),VLOOKUP($L1809,'result messages'!$H$3:$L$11,5,FALSE)))</f>
        <v/>
      </c>
    </row>
    <row r="1810" spans="1:17">
      <c r="A1810" s="1">
        <v>1807</v>
      </c>
      <c r="B1810" s="1"/>
      <c r="C1810" s="1"/>
      <c r="D1810" s="1"/>
      <c r="E1810" s="6"/>
      <c r="F1810" s="1"/>
      <c r="G1810" s="1" t="str">
        <f>IF(ISNA(VLOOKUP($C1810,'DTEN TCAP Linkage deviceId'!$A$1:$A$20000,1,FALSE)),"No","Yes")</f>
        <v>No</v>
      </c>
      <c r="H1810" s="1" t="str">
        <f>IF(ISNA(VLOOKUP($C1810,'Provisioning Requester'!$F$3:$H$20000,2,FALSE)),"No","Yes")</f>
        <v>No</v>
      </c>
      <c r="I1810" s="1" t="str">
        <f>IF($H1810="Yes",VLOOKUP($C1810,'Provisioning Requester'!$F$3:$H$20000,3,FALSE),"-")</f>
        <v>-</v>
      </c>
      <c r="J1810" s="1" t="str">
        <f>IF(OR(D1810="SVCP", E1810="TRUE"), "No", IF(ISNA(VLOOKUP($C1810,'ProvResponder deviceId'!$A$1:$A$20000,1,FALSE)),"No","Yes"))</f>
        <v>No</v>
      </c>
      <c r="K1810" s="1" t="str">
        <f>IF($J1810="Yes",VLOOKUP($C1810,'ProvResponder deviceId'!$A$1:$C$20000,3,FALSE),"-")</f>
        <v>-</v>
      </c>
      <c r="L1810" s="1" t="str">
        <f t="shared" si="56"/>
        <v/>
      </c>
      <c r="M1810" s="1" t="str">
        <f t="shared" si="57"/>
        <v/>
      </c>
      <c r="N1810" s="1" t="str">
        <f>IF(ISBLANK($C1810),"",IF(ISNA(VLOOKUP($L1810,'result messages'!$H$3:$L$11,2,FALSE)),VLOOKUP($M1810,'result messages'!$H$3:$L$11,2,FALSE),VLOOKUP($L1810,'result messages'!$H$3:$L$11,2,FALSE)))</f>
        <v/>
      </c>
      <c r="O1810" s="1" t="str">
        <f>IF(ISBLANK($C1810),"",IF(ISNA(VLOOKUP($L1810,'result messages'!$H$3:$L$11,3,FALSE)),VLOOKUP($M1810,'result messages'!$H$3:$L$11,3,FALSE),VLOOKUP($L1810,'result messages'!$H$3:$L$11,3,FALSE)))</f>
        <v/>
      </c>
      <c r="P1810" s="1" t="str">
        <f>IF(ISBLANK($C1810),"",IF(ISNA(VLOOKUP($L1810,'result messages'!$H$3:$L$11,4,FALSE)),VLOOKUP($M1810,'result messages'!$H$3:$L$11,4,FALSE),VLOOKUP($L1810,'result messages'!$H$3:$L$11,4,FALSE)))</f>
        <v/>
      </c>
      <c r="Q1810" s="1" t="str">
        <f>IF(ISBLANK($C1810),"",IF(ISNA(VLOOKUP($L1810,'result messages'!$H$3:$L$11,5,FALSE)),VLOOKUP($M1810,'result messages'!$H$3:$L$11,5,FALSE),VLOOKUP($L1810,'result messages'!$H$3:$L$11,5,FALSE)))</f>
        <v/>
      </c>
    </row>
    <row r="1811" spans="1:17">
      <c r="A1811" s="1">
        <v>1808</v>
      </c>
      <c r="B1811" s="1"/>
      <c r="C1811" s="1"/>
      <c r="D1811" s="1"/>
      <c r="E1811" s="6"/>
      <c r="F1811" s="1"/>
      <c r="G1811" s="1" t="str">
        <f>IF(ISNA(VLOOKUP($C1811,'DTEN TCAP Linkage deviceId'!$A$1:$A$20000,1,FALSE)),"No","Yes")</f>
        <v>No</v>
      </c>
      <c r="H1811" s="1" t="str">
        <f>IF(ISNA(VLOOKUP($C1811,'Provisioning Requester'!$F$3:$H$20000,2,FALSE)),"No","Yes")</f>
        <v>No</v>
      </c>
      <c r="I1811" s="1" t="str">
        <f>IF($H1811="Yes",VLOOKUP($C1811,'Provisioning Requester'!$F$3:$H$20000,3,FALSE),"-")</f>
        <v>-</v>
      </c>
      <c r="J1811" s="1" t="str">
        <f>IF(OR(D1811="SVCP", E1811="TRUE"), "No", IF(ISNA(VLOOKUP($C1811,'ProvResponder deviceId'!$A$1:$A$20000,1,FALSE)),"No","Yes"))</f>
        <v>No</v>
      </c>
      <c r="K1811" s="1" t="str">
        <f>IF($J1811="Yes",VLOOKUP($C1811,'ProvResponder deviceId'!$A$1:$C$20000,3,FALSE),"-")</f>
        <v>-</v>
      </c>
      <c r="L1811" s="1" t="str">
        <f t="shared" si="56"/>
        <v/>
      </c>
      <c r="M1811" s="1" t="str">
        <f t="shared" si="57"/>
        <v/>
      </c>
      <c r="N1811" s="1" t="str">
        <f>IF(ISBLANK($C1811),"",IF(ISNA(VLOOKUP($L1811,'result messages'!$H$3:$L$11,2,FALSE)),VLOOKUP($M1811,'result messages'!$H$3:$L$11,2,FALSE),VLOOKUP($L1811,'result messages'!$H$3:$L$11,2,FALSE)))</f>
        <v/>
      </c>
      <c r="O1811" s="1" t="str">
        <f>IF(ISBLANK($C1811),"",IF(ISNA(VLOOKUP($L1811,'result messages'!$H$3:$L$11,3,FALSE)),VLOOKUP($M1811,'result messages'!$H$3:$L$11,3,FALSE),VLOOKUP($L1811,'result messages'!$H$3:$L$11,3,FALSE)))</f>
        <v/>
      </c>
      <c r="P1811" s="1" t="str">
        <f>IF(ISBLANK($C1811),"",IF(ISNA(VLOOKUP($L1811,'result messages'!$H$3:$L$11,4,FALSE)),VLOOKUP($M1811,'result messages'!$H$3:$L$11,4,FALSE),VLOOKUP($L1811,'result messages'!$H$3:$L$11,4,FALSE)))</f>
        <v/>
      </c>
      <c r="Q1811" s="1" t="str">
        <f>IF(ISBLANK($C1811),"",IF(ISNA(VLOOKUP($L1811,'result messages'!$H$3:$L$11,5,FALSE)),VLOOKUP($M1811,'result messages'!$H$3:$L$11,5,FALSE),VLOOKUP($L1811,'result messages'!$H$3:$L$11,5,FALSE)))</f>
        <v/>
      </c>
    </row>
    <row r="1812" spans="1:17">
      <c r="A1812" s="1">
        <v>1809</v>
      </c>
      <c r="B1812" s="1"/>
      <c r="C1812" s="1"/>
      <c r="D1812" s="1"/>
      <c r="E1812" s="6"/>
      <c r="F1812" s="1"/>
      <c r="G1812" s="1" t="str">
        <f>IF(ISNA(VLOOKUP($C1812,'DTEN TCAP Linkage deviceId'!$A$1:$A$20000,1,FALSE)),"No","Yes")</f>
        <v>No</v>
      </c>
      <c r="H1812" s="1" t="str">
        <f>IF(ISNA(VLOOKUP($C1812,'Provisioning Requester'!$F$3:$H$20000,2,FALSE)),"No","Yes")</f>
        <v>No</v>
      </c>
      <c r="I1812" s="1" t="str">
        <f>IF($H1812="Yes",VLOOKUP($C1812,'Provisioning Requester'!$F$3:$H$20000,3,FALSE),"-")</f>
        <v>-</v>
      </c>
      <c r="J1812" s="1" t="str">
        <f>IF(OR(D1812="SVCP", E1812="TRUE"), "No", IF(ISNA(VLOOKUP($C1812,'ProvResponder deviceId'!$A$1:$A$20000,1,FALSE)),"No","Yes"))</f>
        <v>No</v>
      </c>
      <c r="K1812" s="1" t="str">
        <f>IF($J1812="Yes",VLOOKUP($C1812,'ProvResponder deviceId'!$A$1:$C$20000,3,FALSE),"-")</f>
        <v>-</v>
      </c>
      <c r="L1812" s="1" t="str">
        <f t="shared" si="56"/>
        <v/>
      </c>
      <c r="M1812" s="1" t="str">
        <f t="shared" si="57"/>
        <v/>
      </c>
      <c r="N1812" s="1" t="str">
        <f>IF(ISBLANK($C1812),"",IF(ISNA(VLOOKUP($L1812,'result messages'!$H$3:$L$11,2,FALSE)),VLOOKUP($M1812,'result messages'!$H$3:$L$11,2,FALSE),VLOOKUP($L1812,'result messages'!$H$3:$L$11,2,FALSE)))</f>
        <v/>
      </c>
      <c r="O1812" s="1" t="str">
        <f>IF(ISBLANK($C1812),"",IF(ISNA(VLOOKUP($L1812,'result messages'!$H$3:$L$11,3,FALSE)),VLOOKUP($M1812,'result messages'!$H$3:$L$11,3,FALSE),VLOOKUP($L1812,'result messages'!$H$3:$L$11,3,FALSE)))</f>
        <v/>
      </c>
      <c r="P1812" s="1" t="str">
        <f>IF(ISBLANK($C1812),"",IF(ISNA(VLOOKUP($L1812,'result messages'!$H$3:$L$11,4,FALSE)),VLOOKUP($M1812,'result messages'!$H$3:$L$11,4,FALSE),VLOOKUP($L1812,'result messages'!$H$3:$L$11,4,FALSE)))</f>
        <v/>
      </c>
      <c r="Q1812" s="1" t="str">
        <f>IF(ISBLANK($C1812),"",IF(ISNA(VLOOKUP($L1812,'result messages'!$H$3:$L$11,5,FALSE)),VLOOKUP($M1812,'result messages'!$H$3:$L$11,5,FALSE),VLOOKUP($L1812,'result messages'!$H$3:$L$11,5,FALSE)))</f>
        <v/>
      </c>
    </row>
    <row r="1813" spans="1:17">
      <c r="A1813" s="1">
        <v>1810</v>
      </c>
      <c r="B1813" s="1"/>
      <c r="C1813" s="1"/>
      <c r="D1813" s="1"/>
      <c r="E1813" s="6"/>
      <c r="F1813" s="1"/>
      <c r="G1813" s="1" t="str">
        <f>IF(ISNA(VLOOKUP($C1813,'DTEN TCAP Linkage deviceId'!$A$1:$A$20000,1,FALSE)),"No","Yes")</f>
        <v>No</v>
      </c>
      <c r="H1813" s="1" t="str">
        <f>IF(ISNA(VLOOKUP($C1813,'Provisioning Requester'!$F$3:$H$20000,2,FALSE)),"No","Yes")</f>
        <v>No</v>
      </c>
      <c r="I1813" s="1" t="str">
        <f>IF($H1813="Yes",VLOOKUP($C1813,'Provisioning Requester'!$F$3:$H$20000,3,FALSE),"-")</f>
        <v>-</v>
      </c>
      <c r="J1813" s="1" t="str">
        <f>IF(OR(D1813="SVCP", E1813="TRUE"), "No", IF(ISNA(VLOOKUP($C1813,'ProvResponder deviceId'!$A$1:$A$20000,1,FALSE)),"No","Yes"))</f>
        <v>No</v>
      </c>
      <c r="K1813" s="1" t="str">
        <f>IF($J1813="Yes",VLOOKUP($C1813,'ProvResponder deviceId'!$A$1:$C$20000,3,FALSE),"-")</f>
        <v>-</v>
      </c>
      <c r="L1813" s="1" t="str">
        <f t="shared" si="56"/>
        <v/>
      </c>
      <c r="M1813" s="1" t="str">
        <f t="shared" si="57"/>
        <v/>
      </c>
      <c r="N1813" s="1" t="str">
        <f>IF(ISBLANK($C1813),"",IF(ISNA(VLOOKUP($L1813,'result messages'!$H$3:$L$11,2,FALSE)),VLOOKUP($M1813,'result messages'!$H$3:$L$11,2,FALSE),VLOOKUP($L1813,'result messages'!$H$3:$L$11,2,FALSE)))</f>
        <v/>
      </c>
      <c r="O1813" s="1" t="str">
        <f>IF(ISBLANK($C1813),"",IF(ISNA(VLOOKUP($L1813,'result messages'!$H$3:$L$11,3,FALSE)),VLOOKUP($M1813,'result messages'!$H$3:$L$11,3,FALSE),VLOOKUP($L1813,'result messages'!$H$3:$L$11,3,FALSE)))</f>
        <v/>
      </c>
      <c r="P1813" s="1" t="str">
        <f>IF(ISBLANK($C1813),"",IF(ISNA(VLOOKUP($L1813,'result messages'!$H$3:$L$11,4,FALSE)),VLOOKUP($M1813,'result messages'!$H$3:$L$11,4,FALSE),VLOOKUP($L1813,'result messages'!$H$3:$L$11,4,FALSE)))</f>
        <v/>
      </c>
      <c r="Q1813" s="1" t="str">
        <f>IF(ISBLANK($C1813),"",IF(ISNA(VLOOKUP($L1813,'result messages'!$H$3:$L$11,5,FALSE)),VLOOKUP($M1813,'result messages'!$H$3:$L$11,5,FALSE),VLOOKUP($L1813,'result messages'!$H$3:$L$11,5,FALSE)))</f>
        <v/>
      </c>
    </row>
    <row r="1814" spans="1:17">
      <c r="A1814" s="1">
        <v>1811</v>
      </c>
      <c r="B1814" s="1"/>
      <c r="C1814" s="1"/>
      <c r="D1814" s="1"/>
      <c r="E1814" s="6"/>
      <c r="F1814" s="1"/>
      <c r="G1814" s="1" t="str">
        <f>IF(ISNA(VLOOKUP($C1814,'DTEN TCAP Linkage deviceId'!$A$1:$A$20000,1,FALSE)),"No","Yes")</f>
        <v>No</v>
      </c>
      <c r="H1814" s="1" t="str">
        <f>IF(ISNA(VLOOKUP($C1814,'Provisioning Requester'!$F$3:$H$20000,2,FALSE)),"No","Yes")</f>
        <v>No</v>
      </c>
      <c r="I1814" s="1" t="str">
        <f>IF($H1814="Yes",VLOOKUP($C1814,'Provisioning Requester'!$F$3:$H$20000,3,FALSE),"-")</f>
        <v>-</v>
      </c>
      <c r="J1814" s="1" t="str">
        <f>IF(OR(D1814="SVCP", E1814="TRUE"), "No", IF(ISNA(VLOOKUP($C1814,'ProvResponder deviceId'!$A$1:$A$20000,1,FALSE)),"No","Yes"))</f>
        <v>No</v>
      </c>
      <c r="K1814" s="1" t="str">
        <f>IF($J1814="Yes",VLOOKUP($C1814,'ProvResponder deviceId'!$A$1:$C$20000,3,FALSE),"-")</f>
        <v>-</v>
      </c>
      <c r="L1814" s="1" t="str">
        <f t="shared" si="56"/>
        <v/>
      </c>
      <c r="M1814" s="1" t="str">
        <f t="shared" si="57"/>
        <v/>
      </c>
      <c r="N1814" s="1" t="str">
        <f>IF(ISBLANK($C1814),"",IF(ISNA(VLOOKUP($L1814,'result messages'!$H$3:$L$11,2,FALSE)),VLOOKUP($M1814,'result messages'!$H$3:$L$11,2,FALSE),VLOOKUP($L1814,'result messages'!$H$3:$L$11,2,FALSE)))</f>
        <v/>
      </c>
      <c r="O1814" s="1" t="str">
        <f>IF(ISBLANK($C1814),"",IF(ISNA(VLOOKUP($L1814,'result messages'!$H$3:$L$11,3,FALSE)),VLOOKUP($M1814,'result messages'!$H$3:$L$11,3,FALSE),VLOOKUP($L1814,'result messages'!$H$3:$L$11,3,FALSE)))</f>
        <v/>
      </c>
      <c r="P1814" s="1" t="str">
        <f>IF(ISBLANK($C1814),"",IF(ISNA(VLOOKUP($L1814,'result messages'!$H$3:$L$11,4,FALSE)),VLOOKUP($M1814,'result messages'!$H$3:$L$11,4,FALSE),VLOOKUP($L1814,'result messages'!$H$3:$L$11,4,FALSE)))</f>
        <v/>
      </c>
      <c r="Q1814" s="1" t="str">
        <f>IF(ISBLANK($C1814),"",IF(ISNA(VLOOKUP($L1814,'result messages'!$H$3:$L$11,5,FALSE)),VLOOKUP($M1814,'result messages'!$H$3:$L$11,5,FALSE),VLOOKUP($L1814,'result messages'!$H$3:$L$11,5,FALSE)))</f>
        <v/>
      </c>
    </row>
    <row r="1815" spans="1:17">
      <c r="A1815" s="1">
        <v>1812</v>
      </c>
      <c r="B1815" s="1"/>
      <c r="C1815" s="1"/>
      <c r="D1815" s="1"/>
      <c r="E1815" s="6"/>
      <c r="F1815" s="1"/>
      <c r="G1815" s="1" t="str">
        <f>IF(ISNA(VLOOKUP($C1815,'DTEN TCAP Linkage deviceId'!$A$1:$A$20000,1,FALSE)),"No","Yes")</f>
        <v>No</v>
      </c>
      <c r="H1815" s="1" t="str">
        <f>IF(ISNA(VLOOKUP($C1815,'Provisioning Requester'!$F$3:$H$20000,2,FALSE)),"No","Yes")</f>
        <v>No</v>
      </c>
      <c r="I1815" s="1" t="str">
        <f>IF($H1815="Yes",VLOOKUP($C1815,'Provisioning Requester'!$F$3:$H$20000,3,FALSE),"-")</f>
        <v>-</v>
      </c>
      <c r="J1815" s="1" t="str">
        <f>IF(OR(D1815="SVCP", E1815="TRUE"), "No", IF(ISNA(VLOOKUP($C1815,'ProvResponder deviceId'!$A$1:$A$20000,1,FALSE)),"No","Yes"))</f>
        <v>No</v>
      </c>
      <c r="K1815" s="1" t="str">
        <f>IF($J1815="Yes",VLOOKUP($C1815,'ProvResponder deviceId'!$A$1:$C$20000,3,FALSE),"-")</f>
        <v>-</v>
      </c>
      <c r="L1815" s="1" t="str">
        <f t="shared" si="56"/>
        <v/>
      </c>
      <c r="M1815" s="1" t="str">
        <f t="shared" si="57"/>
        <v/>
      </c>
      <c r="N1815" s="1" t="str">
        <f>IF(ISBLANK($C1815),"",IF(ISNA(VLOOKUP($L1815,'result messages'!$H$3:$L$11,2,FALSE)),VLOOKUP($M1815,'result messages'!$H$3:$L$11,2,FALSE),VLOOKUP($L1815,'result messages'!$H$3:$L$11,2,FALSE)))</f>
        <v/>
      </c>
      <c r="O1815" s="1" t="str">
        <f>IF(ISBLANK($C1815),"",IF(ISNA(VLOOKUP($L1815,'result messages'!$H$3:$L$11,3,FALSE)),VLOOKUP($M1815,'result messages'!$H$3:$L$11,3,FALSE),VLOOKUP($L1815,'result messages'!$H$3:$L$11,3,FALSE)))</f>
        <v/>
      </c>
      <c r="P1815" s="1" t="str">
        <f>IF(ISBLANK($C1815),"",IF(ISNA(VLOOKUP($L1815,'result messages'!$H$3:$L$11,4,FALSE)),VLOOKUP($M1815,'result messages'!$H$3:$L$11,4,FALSE),VLOOKUP($L1815,'result messages'!$H$3:$L$11,4,FALSE)))</f>
        <v/>
      </c>
      <c r="Q1815" s="1" t="str">
        <f>IF(ISBLANK($C1815),"",IF(ISNA(VLOOKUP($L1815,'result messages'!$H$3:$L$11,5,FALSE)),VLOOKUP($M1815,'result messages'!$H$3:$L$11,5,FALSE),VLOOKUP($L1815,'result messages'!$H$3:$L$11,5,FALSE)))</f>
        <v/>
      </c>
    </row>
    <row r="1816" spans="1:17">
      <c r="A1816" s="1">
        <v>1813</v>
      </c>
      <c r="B1816" s="1"/>
      <c r="C1816" s="1"/>
      <c r="D1816" s="1"/>
      <c r="E1816" s="6"/>
      <c r="F1816" s="1"/>
      <c r="G1816" s="1" t="str">
        <f>IF(ISNA(VLOOKUP($C1816,'DTEN TCAP Linkage deviceId'!$A$1:$A$20000,1,FALSE)),"No","Yes")</f>
        <v>No</v>
      </c>
      <c r="H1816" s="1" t="str">
        <f>IF(ISNA(VLOOKUP($C1816,'Provisioning Requester'!$F$3:$H$20000,2,FALSE)),"No","Yes")</f>
        <v>No</v>
      </c>
      <c r="I1816" s="1" t="str">
        <f>IF($H1816="Yes",VLOOKUP($C1816,'Provisioning Requester'!$F$3:$H$20000,3,FALSE),"-")</f>
        <v>-</v>
      </c>
      <c r="J1816" s="1" t="str">
        <f>IF(OR(D1816="SVCP", E1816="TRUE"), "No", IF(ISNA(VLOOKUP($C1816,'ProvResponder deviceId'!$A$1:$A$20000,1,FALSE)),"No","Yes"))</f>
        <v>No</v>
      </c>
      <c r="K1816" s="1" t="str">
        <f>IF($J1816="Yes",VLOOKUP($C1816,'ProvResponder deviceId'!$A$1:$C$20000,3,FALSE),"-")</f>
        <v>-</v>
      </c>
      <c r="L1816" s="1" t="str">
        <f t="shared" si="56"/>
        <v/>
      </c>
      <c r="M1816" s="1" t="str">
        <f t="shared" si="57"/>
        <v/>
      </c>
      <c r="N1816" s="1" t="str">
        <f>IF(ISBLANK($C1816),"",IF(ISNA(VLOOKUP($L1816,'result messages'!$H$3:$L$11,2,FALSE)),VLOOKUP($M1816,'result messages'!$H$3:$L$11,2,FALSE),VLOOKUP($L1816,'result messages'!$H$3:$L$11,2,FALSE)))</f>
        <v/>
      </c>
      <c r="O1816" s="1" t="str">
        <f>IF(ISBLANK($C1816),"",IF(ISNA(VLOOKUP($L1816,'result messages'!$H$3:$L$11,3,FALSE)),VLOOKUP($M1816,'result messages'!$H$3:$L$11,3,FALSE),VLOOKUP($L1816,'result messages'!$H$3:$L$11,3,FALSE)))</f>
        <v/>
      </c>
      <c r="P1816" s="1" t="str">
        <f>IF(ISBLANK($C1816),"",IF(ISNA(VLOOKUP($L1816,'result messages'!$H$3:$L$11,4,FALSE)),VLOOKUP($M1816,'result messages'!$H$3:$L$11,4,FALSE),VLOOKUP($L1816,'result messages'!$H$3:$L$11,4,FALSE)))</f>
        <v/>
      </c>
      <c r="Q1816" s="1" t="str">
        <f>IF(ISBLANK($C1816),"",IF(ISNA(VLOOKUP($L1816,'result messages'!$H$3:$L$11,5,FALSE)),VLOOKUP($M1816,'result messages'!$H$3:$L$11,5,FALSE),VLOOKUP($L1816,'result messages'!$H$3:$L$11,5,FALSE)))</f>
        <v/>
      </c>
    </row>
    <row r="1817" spans="1:17">
      <c r="A1817" s="1">
        <v>1814</v>
      </c>
      <c r="B1817" s="1"/>
      <c r="C1817" s="1"/>
      <c r="D1817" s="1"/>
      <c r="E1817" s="6"/>
      <c r="F1817" s="1"/>
      <c r="G1817" s="1" t="str">
        <f>IF(ISNA(VLOOKUP($C1817,'DTEN TCAP Linkage deviceId'!$A$1:$A$20000,1,FALSE)),"No","Yes")</f>
        <v>No</v>
      </c>
      <c r="H1817" s="1" t="str">
        <f>IF(ISNA(VLOOKUP($C1817,'Provisioning Requester'!$F$3:$H$20000,2,FALSE)),"No","Yes")</f>
        <v>No</v>
      </c>
      <c r="I1817" s="1" t="str">
        <f>IF($H1817="Yes",VLOOKUP($C1817,'Provisioning Requester'!$F$3:$H$20000,3,FALSE),"-")</f>
        <v>-</v>
      </c>
      <c r="J1817" s="1" t="str">
        <f>IF(OR(D1817="SVCP", E1817="TRUE"), "No", IF(ISNA(VLOOKUP($C1817,'ProvResponder deviceId'!$A$1:$A$20000,1,FALSE)),"No","Yes"))</f>
        <v>No</v>
      </c>
      <c r="K1817" s="1" t="str">
        <f>IF($J1817="Yes",VLOOKUP($C1817,'ProvResponder deviceId'!$A$1:$C$20000,3,FALSE),"-")</f>
        <v>-</v>
      </c>
      <c r="L1817" s="1" t="str">
        <f t="shared" si="56"/>
        <v/>
      </c>
      <c r="M1817" s="1" t="str">
        <f t="shared" si="57"/>
        <v/>
      </c>
      <c r="N1817" s="1" t="str">
        <f>IF(ISBLANK($C1817),"",IF(ISNA(VLOOKUP($L1817,'result messages'!$H$3:$L$11,2,FALSE)),VLOOKUP($M1817,'result messages'!$H$3:$L$11,2,FALSE),VLOOKUP($L1817,'result messages'!$H$3:$L$11,2,FALSE)))</f>
        <v/>
      </c>
      <c r="O1817" s="1" t="str">
        <f>IF(ISBLANK($C1817),"",IF(ISNA(VLOOKUP($L1817,'result messages'!$H$3:$L$11,3,FALSE)),VLOOKUP($M1817,'result messages'!$H$3:$L$11,3,FALSE),VLOOKUP($L1817,'result messages'!$H$3:$L$11,3,FALSE)))</f>
        <v/>
      </c>
      <c r="P1817" s="1" t="str">
        <f>IF(ISBLANK($C1817),"",IF(ISNA(VLOOKUP($L1817,'result messages'!$H$3:$L$11,4,FALSE)),VLOOKUP($M1817,'result messages'!$H$3:$L$11,4,FALSE),VLOOKUP($L1817,'result messages'!$H$3:$L$11,4,FALSE)))</f>
        <v/>
      </c>
      <c r="Q1817" s="1" t="str">
        <f>IF(ISBLANK($C1817),"",IF(ISNA(VLOOKUP($L1817,'result messages'!$H$3:$L$11,5,FALSE)),VLOOKUP($M1817,'result messages'!$H$3:$L$11,5,FALSE),VLOOKUP($L1817,'result messages'!$H$3:$L$11,5,FALSE)))</f>
        <v/>
      </c>
    </row>
    <row r="1818" spans="1:17">
      <c r="A1818" s="1">
        <v>1815</v>
      </c>
      <c r="B1818" s="1"/>
      <c r="C1818" s="1"/>
      <c r="D1818" s="1"/>
      <c r="E1818" s="6"/>
      <c r="F1818" s="1"/>
      <c r="G1818" s="1" t="str">
        <f>IF(ISNA(VLOOKUP($C1818,'DTEN TCAP Linkage deviceId'!$A$1:$A$20000,1,FALSE)),"No","Yes")</f>
        <v>No</v>
      </c>
      <c r="H1818" s="1" t="str">
        <f>IF(ISNA(VLOOKUP($C1818,'Provisioning Requester'!$F$3:$H$20000,2,FALSE)),"No","Yes")</f>
        <v>No</v>
      </c>
      <c r="I1818" s="1" t="str">
        <f>IF($H1818="Yes",VLOOKUP($C1818,'Provisioning Requester'!$F$3:$H$20000,3,FALSE),"-")</f>
        <v>-</v>
      </c>
      <c r="J1818" s="1" t="str">
        <f>IF(OR(D1818="SVCP", E1818="TRUE"), "No", IF(ISNA(VLOOKUP($C1818,'ProvResponder deviceId'!$A$1:$A$20000,1,FALSE)),"No","Yes"))</f>
        <v>No</v>
      </c>
      <c r="K1818" s="1" t="str">
        <f>IF($J1818="Yes",VLOOKUP($C1818,'ProvResponder deviceId'!$A$1:$C$20000,3,FALSE),"-")</f>
        <v>-</v>
      </c>
      <c r="L1818" s="1" t="str">
        <f t="shared" si="56"/>
        <v/>
      </c>
      <c r="M1818" s="1" t="str">
        <f t="shared" si="57"/>
        <v/>
      </c>
      <c r="N1818" s="1" t="str">
        <f>IF(ISBLANK($C1818),"",IF(ISNA(VLOOKUP($L1818,'result messages'!$H$3:$L$11,2,FALSE)),VLOOKUP($M1818,'result messages'!$H$3:$L$11,2,FALSE),VLOOKUP($L1818,'result messages'!$H$3:$L$11,2,FALSE)))</f>
        <v/>
      </c>
      <c r="O1818" s="1" t="str">
        <f>IF(ISBLANK($C1818),"",IF(ISNA(VLOOKUP($L1818,'result messages'!$H$3:$L$11,3,FALSE)),VLOOKUP($M1818,'result messages'!$H$3:$L$11,3,FALSE),VLOOKUP($L1818,'result messages'!$H$3:$L$11,3,FALSE)))</f>
        <v/>
      </c>
      <c r="P1818" s="1" t="str">
        <f>IF(ISBLANK($C1818),"",IF(ISNA(VLOOKUP($L1818,'result messages'!$H$3:$L$11,4,FALSE)),VLOOKUP($M1818,'result messages'!$H$3:$L$11,4,FALSE),VLOOKUP($L1818,'result messages'!$H$3:$L$11,4,FALSE)))</f>
        <v/>
      </c>
      <c r="Q1818" s="1" t="str">
        <f>IF(ISBLANK($C1818),"",IF(ISNA(VLOOKUP($L1818,'result messages'!$H$3:$L$11,5,FALSE)),VLOOKUP($M1818,'result messages'!$H$3:$L$11,5,FALSE),VLOOKUP($L1818,'result messages'!$H$3:$L$11,5,FALSE)))</f>
        <v/>
      </c>
    </row>
    <row r="1819" spans="1:17">
      <c r="A1819" s="1">
        <v>1816</v>
      </c>
      <c r="B1819" s="1"/>
      <c r="C1819" s="1"/>
      <c r="D1819" s="1"/>
      <c r="E1819" s="6"/>
      <c r="F1819" s="1"/>
      <c r="G1819" s="1" t="str">
        <f>IF(ISNA(VLOOKUP($C1819,'DTEN TCAP Linkage deviceId'!$A$1:$A$20000,1,FALSE)),"No","Yes")</f>
        <v>No</v>
      </c>
      <c r="H1819" s="1" t="str">
        <f>IF(ISNA(VLOOKUP($C1819,'Provisioning Requester'!$F$3:$H$20000,2,FALSE)),"No","Yes")</f>
        <v>No</v>
      </c>
      <c r="I1819" s="1" t="str">
        <f>IF($H1819="Yes",VLOOKUP($C1819,'Provisioning Requester'!$F$3:$H$20000,3,FALSE),"-")</f>
        <v>-</v>
      </c>
      <c r="J1819" s="1" t="str">
        <f>IF(OR(D1819="SVCP", E1819="TRUE"), "No", IF(ISNA(VLOOKUP($C1819,'ProvResponder deviceId'!$A$1:$A$20000,1,FALSE)),"No","Yes"))</f>
        <v>No</v>
      </c>
      <c r="K1819" s="1" t="str">
        <f>IF($J1819="Yes",VLOOKUP($C1819,'ProvResponder deviceId'!$A$1:$C$20000,3,FALSE),"-")</f>
        <v>-</v>
      </c>
      <c r="L1819" s="1" t="str">
        <f t="shared" si="56"/>
        <v/>
      </c>
      <c r="M1819" s="1" t="str">
        <f t="shared" si="57"/>
        <v/>
      </c>
      <c r="N1819" s="1" t="str">
        <f>IF(ISBLANK($C1819),"",IF(ISNA(VLOOKUP($L1819,'result messages'!$H$3:$L$11,2,FALSE)),VLOOKUP($M1819,'result messages'!$H$3:$L$11,2,FALSE),VLOOKUP($L1819,'result messages'!$H$3:$L$11,2,FALSE)))</f>
        <v/>
      </c>
      <c r="O1819" s="1" t="str">
        <f>IF(ISBLANK($C1819),"",IF(ISNA(VLOOKUP($L1819,'result messages'!$H$3:$L$11,3,FALSE)),VLOOKUP($M1819,'result messages'!$H$3:$L$11,3,FALSE),VLOOKUP($L1819,'result messages'!$H$3:$L$11,3,FALSE)))</f>
        <v/>
      </c>
      <c r="P1819" s="1" t="str">
        <f>IF(ISBLANK($C1819),"",IF(ISNA(VLOOKUP($L1819,'result messages'!$H$3:$L$11,4,FALSE)),VLOOKUP($M1819,'result messages'!$H$3:$L$11,4,FALSE),VLOOKUP($L1819,'result messages'!$H$3:$L$11,4,FALSE)))</f>
        <v/>
      </c>
      <c r="Q1819" s="1" t="str">
        <f>IF(ISBLANK($C1819),"",IF(ISNA(VLOOKUP($L1819,'result messages'!$H$3:$L$11,5,FALSE)),VLOOKUP($M1819,'result messages'!$H$3:$L$11,5,FALSE),VLOOKUP($L1819,'result messages'!$H$3:$L$11,5,FALSE)))</f>
        <v/>
      </c>
    </row>
    <row r="1820" spans="1:17">
      <c r="A1820" s="1">
        <v>1817</v>
      </c>
      <c r="B1820" s="1"/>
      <c r="C1820" s="1"/>
      <c r="D1820" s="1"/>
      <c r="E1820" s="6"/>
      <c r="F1820" s="1"/>
      <c r="G1820" s="1" t="str">
        <f>IF(ISNA(VLOOKUP($C1820,'DTEN TCAP Linkage deviceId'!$A$1:$A$20000,1,FALSE)),"No","Yes")</f>
        <v>No</v>
      </c>
      <c r="H1820" s="1" t="str">
        <f>IF(ISNA(VLOOKUP($C1820,'Provisioning Requester'!$F$3:$H$20000,2,FALSE)),"No","Yes")</f>
        <v>No</v>
      </c>
      <c r="I1820" s="1" t="str">
        <f>IF($H1820="Yes",VLOOKUP($C1820,'Provisioning Requester'!$F$3:$H$20000,3,FALSE),"-")</f>
        <v>-</v>
      </c>
      <c r="J1820" s="1" t="str">
        <f>IF(OR(D1820="SVCP", E1820="TRUE"), "No", IF(ISNA(VLOOKUP($C1820,'ProvResponder deviceId'!$A$1:$A$20000,1,FALSE)),"No","Yes"))</f>
        <v>No</v>
      </c>
      <c r="K1820" s="1" t="str">
        <f>IF($J1820="Yes",VLOOKUP($C1820,'ProvResponder deviceId'!$A$1:$C$20000,3,FALSE),"-")</f>
        <v>-</v>
      </c>
      <c r="L1820" s="1" t="str">
        <f t="shared" si="56"/>
        <v/>
      </c>
      <c r="M1820" s="1" t="str">
        <f t="shared" si="57"/>
        <v/>
      </c>
      <c r="N1820" s="1" t="str">
        <f>IF(ISBLANK($C1820),"",IF(ISNA(VLOOKUP($L1820,'result messages'!$H$3:$L$11,2,FALSE)),VLOOKUP($M1820,'result messages'!$H$3:$L$11,2,FALSE),VLOOKUP($L1820,'result messages'!$H$3:$L$11,2,FALSE)))</f>
        <v/>
      </c>
      <c r="O1820" s="1" t="str">
        <f>IF(ISBLANK($C1820),"",IF(ISNA(VLOOKUP($L1820,'result messages'!$H$3:$L$11,3,FALSE)),VLOOKUP($M1820,'result messages'!$H$3:$L$11,3,FALSE),VLOOKUP($L1820,'result messages'!$H$3:$L$11,3,FALSE)))</f>
        <v/>
      </c>
      <c r="P1820" s="1" t="str">
        <f>IF(ISBLANK($C1820),"",IF(ISNA(VLOOKUP($L1820,'result messages'!$H$3:$L$11,4,FALSE)),VLOOKUP($M1820,'result messages'!$H$3:$L$11,4,FALSE),VLOOKUP($L1820,'result messages'!$H$3:$L$11,4,FALSE)))</f>
        <v/>
      </c>
      <c r="Q1820" s="1" t="str">
        <f>IF(ISBLANK($C1820),"",IF(ISNA(VLOOKUP($L1820,'result messages'!$H$3:$L$11,5,FALSE)),VLOOKUP($M1820,'result messages'!$H$3:$L$11,5,FALSE),VLOOKUP($L1820,'result messages'!$H$3:$L$11,5,FALSE)))</f>
        <v/>
      </c>
    </row>
    <row r="1821" spans="1:17">
      <c r="A1821" s="1">
        <v>1818</v>
      </c>
      <c r="B1821" s="1"/>
      <c r="C1821" s="1"/>
      <c r="D1821" s="1"/>
      <c r="E1821" s="6"/>
      <c r="F1821" s="1"/>
      <c r="G1821" s="1" t="str">
        <f>IF(ISNA(VLOOKUP($C1821,'DTEN TCAP Linkage deviceId'!$A$1:$A$20000,1,FALSE)),"No","Yes")</f>
        <v>No</v>
      </c>
      <c r="H1821" s="1" t="str">
        <f>IF(ISNA(VLOOKUP($C1821,'Provisioning Requester'!$F$3:$H$20000,2,FALSE)),"No","Yes")</f>
        <v>No</v>
      </c>
      <c r="I1821" s="1" t="str">
        <f>IF($H1821="Yes",VLOOKUP($C1821,'Provisioning Requester'!$F$3:$H$20000,3,FALSE),"-")</f>
        <v>-</v>
      </c>
      <c r="J1821" s="1" t="str">
        <f>IF(OR(D1821="SVCP", E1821="TRUE"), "No", IF(ISNA(VLOOKUP($C1821,'ProvResponder deviceId'!$A$1:$A$20000,1,FALSE)),"No","Yes"))</f>
        <v>No</v>
      </c>
      <c r="K1821" s="1" t="str">
        <f>IF($J1821="Yes",VLOOKUP($C1821,'ProvResponder deviceId'!$A$1:$C$20000,3,FALSE),"-")</f>
        <v>-</v>
      </c>
      <c r="L1821" s="1" t="str">
        <f t="shared" si="56"/>
        <v/>
      </c>
      <c r="M1821" s="1" t="str">
        <f t="shared" si="57"/>
        <v/>
      </c>
      <c r="N1821" s="1" t="str">
        <f>IF(ISBLANK($C1821),"",IF(ISNA(VLOOKUP($L1821,'result messages'!$H$3:$L$11,2,FALSE)),VLOOKUP($M1821,'result messages'!$H$3:$L$11,2,FALSE),VLOOKUP($L1821,'result messages'!$H$3:$L$11,2,FALSE)))</f>
        <v/>
      </c>
      <c r="O1821" s="1" t="str">
        <f>IF(ISBLANK($C1821),"",IF(ISNA(VLOOKUP($L1821,'result messages'!$H$3:$L$11,3,FALSE)),VLOOKUP($M1821,'result messages'!$H$3:$L$11,3,FALSE),VLOOKUP($L1821,'result messages'!$H$3:$L$11,3,FALSE)))</f>
        <v/>
      </c>
      <c r="P1821" s="1" t="str">
        <f>IF(ISBLANK($C1821),"",IF(ISNA(VLOOKUP($L1821,'result messages'!$H$3:$L$11,4,FALSE)),VLOOKUP($M1821,'result messages'!$H$3:$L$11,4,FALSE),VLOOKUP($L1821,'result messages'!$H$3:$L$11,4,FALSE)))</f>
        <v/>
      </c>
      <c r="Q1821" s="1" t="str">
        <f>IF(ISBLANK($C1821),"",IF(ISNA(VLOOKUP($L1821,'result messages'!$H$3:$L$11,5,FALSE)),VLOOKUP($M1821,'result messages'!$H$3:$L$11,5,FALSE),VLOOKUP($L1821,'result messages'!$H$3:$L$11,5,FALSE)))</f>
        <v/>
      </c>
    </row>
    <row r="1822" spans="1:17">
      <c r="A1822" s="1">
        <v>1819</v>
      </c>
      <c r="B1822" s="1"/>
      <c r="C1822" s="1"/>
      <c r="D1822" s="1"/>
      <c r="E1822" s="6"/>
      <c r="F1822" s="1"/>
      <c r="G1822" s="1" t="str">
        <f>IF(ISNA(VLOOKUP($C1822,'DTEN TCAP Linkage deviceId'!$A$1:$A$20000,1,FALSE)),"No","Yes")</f>
        <v>No</v>
      </c>
      <c r="H1822" s="1" t="str">
        <f>IF(ISNA(VLOOKUP($C1822,'Provisioning Requester'!$F$3:$H$20000,2,FALSE)),"No","Yes")</f>
        <v>No</v>
      </c>
      <c r="I1822" s="1" t="str">
        <f>IF($H1822="Yes",VLOOKUP($C1822,'Provisioning Requester'!$F$3:$H$20000,3,FALSE),"-")</f>
        <v>-</v>
      </c>
      <c r="J1822" s="1" t="str">
        <f>IF(OR(D1822="SVCP", E1822="TRUE"), "No", IF(ISNA(VLOOKUP($C1822,'ProvResponder deviceId'!$A$1:$A$20000,1,FALSE)),"No","Yes"))</f>
        <v>No</v>
      </c>
      <c r="K1822" s="1" t="str">
        <f>IF($J1822="Yes",VLOOKUP($C1822,'ProvResponder deviceId'!$A$1:$C$20000,3,FALSE),"-")</f>
        <v>-</v>
      </c>
      <c r="L1822" s="1" t="str">
        <f t="shared" si="56"/>
        <v/>
      </c>
      <c r="M1822" s="1" t="str">
        <f t="shared" si="57"/>
        <v/>
      </c>
      <c r="N1822" s="1" t="str">
        <f>IF(ISBLANK($C1822),"",IF(ISNA(VLOOKUP($L1822,'result messages'!$H$3:$L$11,2,FALSE)),VLOOKUP($M1822,'result messages'!$H$3:$L$11,2,FALSE),VLOOKUP($L1822,'result messages'!$H$3:$L$11,2,FALSE)))</f>
        <v/>
      </c>
      <c r="O1822" s="1" t="str">
        <f>IF(ISBLANK($C1822),"",IF(ISNA(VLOOKUP($L1822,'result messages'!$H$3:$L$11,3,FALSE)),VLOOKUP($M1822,'result messages'!$H$3:$L$11,3,FALSE),VLOOKUP($L1822,'result messages'!$H$3:$L$11,3,FALSE)))</f>
        <v/>
      </c>
      <c r="P1822" s="1" t="str">
        <f>IF(ISBLANK($C1822),"",IF(ISNA(VLOOKUP($L1822,'result messages'!$H$3:$L$11,4,FALSE)),VLOOKUP($M1822,'result messages'!$H$3:$L$11,4,FALSE),VLOOKUP($L1822,'result messages'!$H$3:$L$11,4,FALSE)))</f>
        <v/>
      </c>
      <c r="Q1822" s="1" t="str">
        <f>IF(ISBLANK($C1822),"",IF(ISNA(VLOOKUP($L1822,'result messages'!$H$3:$L$11,5,FALSE)),VLOOKUP($M1822,'result messages'!$H$3:$L$11,5,FALSE),VLOOKUP($L1822,'result messages'!$H$3:$L$11,5,FALSE)))</f>
        <v/>
      </c>
    </row>
    <row r="1823" spans="1:17">
      <c r="A1823" s="1">
        <v>1820</v>
      </c>
      <c r="B1823" s="1"/>
      <c r="C1823" s="1"/>
      <c r="D1823" s="1"/>
      <c r="E1823" s="6"/>
      <c r="F1823" s="1"/>
      <c r="G1823" s="1" t="str">
        <f>IF(ISNA(VLOOKUP($C1823,'DTEN TCAP Linkage deviceId'!$A$1:$A$20000,1,FALSE)),"No","Yes")</f>
        <v>No</v>
      </c>
      <c r="H1823" s="1" t="str">
        <f>IF(ISNA(VLOOKUP($C1823,'Provisioning Requester'!$F$3:$H$20000,2,FALSE)),"No","Yes")</f>
        <v>No</v>
      </c>
      <c r="I1823" s="1" t="str">
        <f>IF($H1823="Yes",VLOOKUP($C1823,'Provisioning Requester'!$F$3:$H$20000,3,FALSE),"-")</f>
        <v>-</v>
      </c>
      <c r="J1823" s="1" t="str">
        <f>IF(OR(D1823="SVCP", E1823="TRUE"), "No", IF(ISNA(VLOOKUP($C1823,'ProvResponder deviceId'!$A$1:$A$20000,1,FALSE)),"No","Yes"))</f>
        <v>No</v>
      </c>
      <c r="K1823" s="1" t="str">
        <f>IF($J1823="Yes",VLOOKUP($C1823,'ProvResponder deviceId'!$A$1:$C$20000,3,FALSE),"-")</f>
        <v>-</v>
      </c>
      <c r="L1823" s="1" t="str">
        <f t="shared" si="56"/>
        <v/>
      </c>
      <c r="M1823" s="1" t="str">
        <f t="shared" si="57"/>
        <v/>
      </c>
      <c r="N1823" s="1" t="str">
        <f>IF(ISBLANK($C1823),"",IF(ISNA(VLOOKUP($L1823,'result messages'!$H$3:$L$11,2,FALSE)),VLOOKUP($M1823,'result messages'!$H$3:$L$11,2,FALSE),VLOOKUP($L1823,'result messages'!$H$3:$L$11,2,FALSE)))</f>
        <v/>
      </c>
      <c r="O1823" s="1" t="str">
        <f>IF(ISBLANK($C1823),"",IF(ISNA(VLOOKUP($L1823,'result messages'!$H$3:$L$11,3,FALSE)),VLOOKUP($M1823,'result messages'!$H$3:$L$11,3,FALSE),VLOOKUP($L1823,'result messages'!$H$3:$L$11,3,FALSE)))</f>
        <v/>
      </c>
      <c r="P1823" s="1" t="str">
        <f>IF(ISBLANK($C1823),"",IF(ISNA(VLOOKUP($L1823,'result messages'!$H$3:$L$11,4,FALSE)),VLOOKUP($M1823,'result messages'!$H$3:$L$11,4,FALSE),VLOOKUP($L1823,'result messages'!$H$3:$L$11,4,FALSE)))</f>
        <v/>
      </c>
      <c r="Q1823" s="1" t="str">
        <f>IF(ISBLANK($C1823),"",IF(ISNA(VLOOKUP($L1823,'result messages'!$H$3:$L$11,5,FALSE)),VLOOKUP($M1823,'result messages'!$H$3:$L$11,5,FALSE),VLOOKUP($L1823,'result messages'!$H$3:$L$11,5,FALSE)))</f>
        <v/>
      </c>
    </row>
    <row r="1824" spans="1:17">
      <c r="A1824" s="1">
        <v>1821</v>
      </c>
      <c r="B1824" s="1"/>
      <c r="C1824" s="1"/>
      <c r="D1824" s="1"/>
      <c r="E1824" s="6"/>
      <c r="F1824" s="1"/>
      <c r="G1824" s="1" t="str">
        <f>IF(ISNA(VLOOKUP($C1824,'DTEN TCAP Linkage deviceId'!$A$1:$A$20000,1,FALSE)),"No","Yes")</f>
        <v>No</v>
      </c>
      <c r="H1824" s="1" t="str">
        <f>IF(ISNA(VLOOKUP($C1824,'Provisioning Requester'!$F$3:$H$20000,2,FALSE)),"No","Yes")</f>
        <v>No</v>
      </c>
      <c r="I1824" s="1" t="str">
        <f>IF($H1824="Yes",VLOOKUP($C1824,'Provisioning Requester'!$F$3:$H$20000,3,FALSE),"-")</f>
        <v>-</v>
      </c>
      <c r="J1824" s="1" t="str">
        <f>IF(OR(D1824="SVCP", E1824="TRUE"), "No", IF(ISNA(VLOOKUP($C1824,'ProvResponder deviceId'!$A$1:$A$20000,1,FALSE)),"No","Yes"))</f>
        <v>No</v>
      </c>
      <c r="K1824" s="1" t="str">
        <f>IF($J1824="Yes",VLOOKUP($C1824,'ProvResponder deviceId'!$A$1:$C$20000,3,FALSE),"-")</f>
        <v>-</v>
      </c>
      <c r="L1824" s="1" t="str">
        <f t="shared" si="56"/>
        <v/>
      </c>
      <c r="M1824" s="1" t="str">
        <f t="shared" si="57"/>
        <v/>
      </c>
      <c r="N1824" s="1" t="str">
        <f>IF(ISBLANK($C1824),"",IF(ISNA(VLOOKUP($L1824,'result messages'!$H$3:$L$11,2,FALSE)),VLOOKUP($M1824,'result messages'!$H$3:$L$11,2,FALSE),VLOOKUP($L1824,'result messages'!$H$3:$L$11,2,FALSE)))</f>
        <v/>
      </c>
      <c r="O1824" s="1" t="str">
        <f>IF(ISBLANK($C1824),"",IF(ISNA(VLOOKUP($L1824,'result messages'!$H$3:$L$11,3,FALSE)),VLOOKUP($M1824,'result messages'!$H$3:$L$11,3,FALSE),VLOOKUP($L1824,'result messages'!$H$3:$L$11,3,FALSE)))</f>
        <v/>
      </c>
      <c r="P1824" s="1" t="str">
        <f>IF(ISBLANK($C1824),"",IF(ISNA(VLOOKUP($L1824,'result messages'!$H$3:$L$11,4,FALSE)),VLOOKUP($M1824,'result messages'!$H$3:$L$11,4,FALSE),VLOOKUP($L1824,'result messages'!$H$3:$L$11,4,FALSE)))</f>
        <v/>
      </c>
      <c r="Q1824" s="1" t="str">
        <f>IF(ISBLANK($C1824),"",IF(ISNA(VLOOKUP($L1824,'result messages'!$H$3:$L$11,5,FALSE)),VLOOKUP($M1824,'result messages'!$H$3:$L$11,5,FALSE),VLOOKUP($L1824,'result messages'!$H$3:$L$11,5,FALSE)))</f>
        <v/>
      </c>
    </row>
    <row r="1825" spans="1:17">
      <c r="A1825" s="1">
        <v>1822</v>
      </c>
      <c r="B1825" s="1"/>
      <c r="C1825" s="1"/>
      <c r="D1825" s="1"/>
      <c r="E1825" s="6"/>
      <c r="F1825" s="1"/>
      <c r="G1825" s="1" t="str">
        <f>IF(ISNA(VLOOKUP($C1825,'DTEN TCAP Linkage deviceId'!$A$1:$A$20000,1,FALSE)),"No","Yes")</f>
        <v>No</v>
      </c>
      <c r="H1825" s="1" t="str">
        <f>IF(ISNA(VLOOKUP($C1825,'Provisioning Requester'!$F$3:$H$20000,2,FALSE)),"No","Yes")</f>
        <v>No</v>
      </c>
      <c r="I1825" s="1" t="str">
        <f>IF($H1825="Yes",VLOOKUP($C1825,'Provisioning Requester'!$F$3:$H$20000,3,FALSE),"-")</f>
        <v>-</v>
      </c>
      <c r="J1825" s="1" t="str">
        <f>IF(OR(D1825="SVCP", E1825="TRUE"), "No", IF(ISNA(VLOOKUP($C1825,'ProvResponder deviceId'!$A$1:$A$20000,1,FALSE)),"No","Yes"))</f>
        <v>No</v>
      </c>
      <c r="K1825" s="1" t="str">
        <f>IF($J1825="Yes",VLOOKUP($C1825,'ProvResponder deviceId'!$A$1:$C$20000,3,FALSE),"-")</f>
        <v>-</v>
      </c>
      <c r="L1825" s="1" t="str">
        <f t="shared" si="56"/>
        <v/>
      </c>
      <c r="M1825" s="1" t="str">
        <f t="shared" si="57"/>
        <v/>
      </c>
      <c r="N1825" s="1" t="str">
        <f>IF(ISBLANK($C1825),"",IF(ISNA(VLOOKUP($L1825,'result messages'!$H$3:$L$11,2,FALSE)),VLOOKUP($M1825,'result messages'!$H$3:$L$11,2,FALSE),VLOOKUP($L1825,'result messages'!$H$3:$L$11,2,FALSE)))</f>
        <v/>
      </c>
      <c r="O1825" s="1" t="str">
        <f>IF(ISBLANK($C1825),"",IF(ISNA(VLOOKUP($L1825,'result messages'!$H$3:$L$11,3,FALSE)),VLOOKUP($M1825,'result messages'!$H$3:$L$11,3,FALSE),VLOOKUP($L1825,'result messages'!$H$3:$L$11,3,FALSE)))</f>
        <v/>
      </c>
      <c r="P1825" s="1" t="str">
        <f>IF(ISBLANK($C1825),"",IF(ISNA(VLOOKUP($L1825,'result messages'!$H$3:$L$11,4,FALSE)),VLOOKUP($M1825,'result messages'!$H$3:$L$11,4,FALSE),VLOOKUP($L1825,'result messages'!$H$3:$L$11,4,FALSE)))</f>
        <v/>
      </c>
      <c r="Q1825" s="1" t="str">
        <f>IF(ISBLANK($C1825),"",IF(ISNA(VLOOKUP($L1825,'result messages'!$H$3:$L$11,5,FALSE)),VLOOKUP($M1825,'result messages'!$H$3:$L$11,5,FALSE),VLOOKUP($L1825,'result messages'!$H$3:$L$11,5,FALSE)))</f>
        <v/>
      </c>
    </row>
    <row r="1826" spans="1:17">
      <c r="A1826" s="1">
        <v>1823</v>
      </c>
      <c r="B1826" s="1"/>
      <c r="C1826" s="1"/>
      <c r="D1826" s="1"/>
      <c r="E1826" s="6"/>
      <c r="F1826" s="1"/>
      <c r="G1826" s="1" t="str">
        <f>IF(ISNA(VLOOKUP($C1826,'DTEN TCAP Linkage deviceId'!$A$1:$A$20000,1,FALSE)),"No","Yes")</f>
        <v>No</v>
      </c>
      <c r="H1826" s="1" t="str">
        <f>IF(ISNA(VLOOKUP($C1826,'Provisioning Requester'!$F$3:$H$20000,2,FALSE)),"No","Yes")</f>
        <v>No</v>
      </c>
      <c r="I1826" s="1" t="str">
        <f>IF($H1826="Yes",VLOOKUP($C1826,'Provisioning Requester'!$F$3:$H$20000,3,FALSE),"-")</f>
        <v>-</v>
      </c>
      <c r="J1826" s="1" t="str">
        <f>IF(OR(D1826="SVCP", E1826="TRUE"), "No", IF(ISNA(VLOOKUP($C1826,'ProvResponder deviceId'!$A$1:$A$20000,1,FALSE)),"No","Yes"))</f>
        <v>No</v>
      </c>
      <c r="K1826" s="1" t="str">
        <f>IF($J1826="Yes",VLOOKUP($C1826,'ProvResponder deviceId'!$A$1:$C$20000,3,FALSE),"-")</f>
        <v>-</v>
      </c>
      <c r="L1826" s="1" t="str">
        <f t="shared" si="56"/>
        <v/>
      </c>
      <c r="M1826" s="1" t="str">
        <f t="shared" si="57"/>
        <v/>
      </c>
      <c r="N1826" s="1" t="str">
        <f>IF(ISBLANK($C1826),"",IF(ISNA(VLOOKUP($L1826,'result messages'!$H$3:$L$11,2,FALSE)),VLOOKUP($M1826,'result messages'!$H$3:$L$11,2,FALSE),VLOOKUP($L1826,'result messages'!$H$3:$L$11,2,FALSE)))</f>
        <v/>
      </c>
      <c r="O1826" s="1" t="str">
        <f>IF(ISBLANK($C1826),"",IF(ISNA(VLOOKUP($L1826,'result messages'!$H$3:$L$11,3,FALSE)),VLOOKUP($M1826,'result messages'!$H$3:$L$11,3,FALSE),VLOOKUP($L1826,'result messages'!$H$3:$L$11,3,FALSE)))</f>
        <v/>
      </c>
      <c r="P1826" s="1" t="str">
        <f>IF(ISBLANK($C1826),"",IF(ISNA(VLOOKUP($L1826,'result messages'!$H$3:$L$11,4,FALSE)),VLOOKUP($M1826,'result messages'!$H$3:$L$11,4,FALSE),VLOOKUP($L1826,'result messages'!$H$3:$L$11,4,FALSE)))</f>
        <v/>
      </c>
      <c r="Q1826" s="1" t="str">
        <f>IF(ISBLANK($C1826),"",IF(ISNA(VLOOKUP($L1826,'result messages'!$H$3:$L$11,5,FALSE)),VLOOKUP($M1826,'result messages'!$H$3:$L$11,5,FALSE),VLOOKUP($L1826,'result messages'!$H$3:$L$11,5,FALSE)))</f>
        <v/>
      </c>
    </row>
    <row r="1827" spans="1:17">
      <c r="A1827" s="1">
        <v>1824</v>
      </c>
      <c r="B1827" s="1"/>
      <c r="C1827" s="1"/>
      <c r="D1827" s="1"/>
      <c r="E1827" s="6"/>
      <c r="F1827" s="1"/>
      <c r="G1827" s="1" t="str">
        <f>IF(ISNA(VLOOKUP($C1827,'DTEN TCAP Linkage deviceId'!$A$1:$A$20000,1,FALSE)),"No","Yes")</f>
        <v>No</v>
      </c>
      <c r="H1827" s="1" t="str">
        <f>IF(ISNA(VLOOKUP($C1827,'Provisioning Requester'!$F$3:$H$20000,2,FALSE)),"No","Yes")</f>
        <v>No</v>
      </c>
      <c r="I1827" s="1" t="str">
        <f>IF($H1827="Yes",VLOOKUP($C1827,'Provisioning Requester'!$F$3:$H$20000,3,FALSE),"-")</f>
        <v>-</v>
      </c>
      <c r="J1827" s="1" t="str">
        <f>IF(OR(D1827="SVCP", E1827="TRUE"), "No", IF(ISNA(VLOOKUP($C1827,'ProvResponder deviceId'!$A$1:$A$20000,1,FALSE)),"No","Yes"))</f>
        <v>No</v>
      </c>
      <c r="K1827" s="1" t="str">
        <f>IF($J1827="Yes",VLOOKUP($C1827,'ProvResponder deviceId'!$A$1:$C$20000,3,FALSE),"-")</f>
        <v>-</v>
      </c>
      <c r="L1827" s="1" t="str">
        <f t="shared" si="56"/>
        <v/>
      </c>
      <c r="M1827" s="1" t="str">
        <f t="shared" si="57"/>
        <v/>
      </c>
      <c r="N1827" s="1" t="str">
        <f>IF(ISBLANK($C1827),"",IF(ISNA(VLOOKUP($L1827,'result messages'!$H$3:$L$11,2,FALSE)),VLOOKUP($M1827,'result messages'!$H$3:$L$11,2,FALSE),VLOOKUP($L1827,'result messages'!$H$3:$L$11,2,FALSE)))</f>
        <v/>
      </c>
      <c r="O1827" s="1" t="str">
        <f>IF(ISBLANK($C1827),"",IF(ISNA(VLOOKUP($L1827,'result messages'!$H$3:$L$11,3,FALSE)),VLOOKUP($M1827,'result messages'!$H$3:$L$11,3,FALSE),VLOOKUP($L1827,'result messages'!$H$3:$L$11,3,FALSE)))</f>
        <v/>
      </c>
      <c r="P1827" s="1" t="str">
        <f>IF(ISBLANK($C1827),"",IF(ISNA(VLOOKUP($L1827,'result messages'!$H$3:$L$11,4,FALSE)),VLOOKUP($M1827,'result messages'!$H$3:$L$11,4,FALSE),VLOOKUP($L1827,'result messages'!$H$3:$L$11,4,FALSE)))</f>
        <v/>
      </c>
      <c r="Q1827" s="1" t="str">
        <f>IF(ISBLANK($C1827),"",IF(ISNA(VLOOKUP($L1827,'result messages'!$H$3:$L$11,5,FALSE)),VLOOKUP($M1827,'result messages'!$H$3:$L$11,5,FALSE),VLOOKUP($L1827,'result messages'!$H$3:$L$11,5,FALSE)))</f>
        <v/>
      </c>
    </row>
    <row r="1828" spans="1:17">
      <c r="A1828" s="1">
        <v>1825</v>
      </c>
      <c r="B1828" s="1"/>
      <c r="C1828" s="1"/>
      <c r="D1828" s="1"/>
      <c r="E1828" s="6"/>
      <c r="F1828" s="1"/>
      <c r="G1828" s="1" t="str">
        <f>IF(ISNA(VLOOKUP($C1828,'DTEN TCAP Linkage deviceId'!$A$1:$A$20000,1,FALSE)),"No","Yes")</f>
        <v>No</v>
      </c>
      <c r="H1828" s="1" t="str">
        <f>IF(ISNA(VLOOKUP($C1828,'Provisioning Requester'!$F$3:$H$20000,2,FALSE)),"No","Yes")</f>
        <v>No</v>
      </c>
      <c r="I1828" s="1" t="str">
        <f>IF($H1828="Yes",VLOOKUP($C1828,'Provisioning Requester'!$F$3:$H$20000,3,FALSE),"-")</f>
        <v>-</v>
      </c>
      <c r="J1828" s="1" t="str">
        <f>IF(OR(D1828="SVCP", E1828="TRUE"), "No", IF(ISNA(VLOOKUP($C1828,'ProvResponder deviceId'!$A$1:$A$20000,1,FALSE)),"No","Yes"))</f>
        <v>No</v>
      </c>
      <c r="K1828" s="1" t="str">
        <f>IF($J1828="Yes",VLOOKUP($C1828,'ProvResponder deviceId'!$A$1:$C$20000,3,FALSE),"-")</f>
        <v>-</v>
      </c>
      <c r="L1828" s="1" t="str">
        <f t="shared" si="56"/>
        <v/>
      </c>
      <c r="M1828" s="1" t="str">
        <f t="shared" si="57"/>
        <v/>
      </c>
      <c r="N1828" s="1" t="str">
        <f>IF(ISBLANK($C1828),"",IF(ISNA(VLOOKUP($L1828,'result messages'!$H$3:$L$11,2,FALSE)),VLOOKUP($M1828,'result messages'!$H$3:$L$11,2,FALSE),VLOOKUP($L1828,'result messages'!$H$3:$L$11,2,FALSE)))</f>
        <v/>
      </c>
      <c r="O1828" s="1" t="str">
        <f>IF(ISBLANK($C1828),"",IF(ISNA(VLOOKUP($L1828,'result messages'!$H$3:$L$11,3,FALSE)),VLOOKUP($M1828,'result messages'!$H$3:$L$11,3,FALSE),VLOOKUP($L1828,'result messages'!$H$3:$L$11,3,FALSE)))</f>
        <v/>
      </c>
      <c r="P1828" s="1" t="str">
        <f>IF(ISBLANK($C1828),"",IF(ISNA(VLOOKUP($L1828,'result messages'!$H$3:$L$11,4,FALSE)),VLOOKUP($M1828,'result messages'!$H$3:$L$11,4,FALSE),VLOOKUP($L1828,'result messages'!$H$3:$L$11,4,FALSE)))</f>
        <v/>
      </c>
      <c r="Q1828" s="1" t="str">
        <f>IF(ISBLANK($C1828),"",IF(ISNA(VLOOKUP($L1828,'result messages'!$H$3:$L$11,5,FALSE)),VLOOKUP($M1828,'result messages'!$H$3:$L$11,5,FALSE),VLOOKUP($L1828,'result messages'!$H$3:$L$11,5,FALSE)))</f>
        <v/>
      </c>
    </row>
    <row r="1829" spans="1:17">
      <c r="A1829" s="1">
        <v>1826</v>
      </c>
      <c r="B1829" s="1"/>
      <c r="C1829" s="1"/>
      <c r="D1829" s="1"/>
      <c r="E1829" s="6"/>
      <c r="F1829" s="1"/>
      <c r="G1829" s="1" t="str">
        <f>IF(ISNA(VLOOKUP($C1829,'DTEN TCAP Linkage deviceId'!$A$1:$A$20000,1,FALSE)),"No","Yes")</f>
        <v>No</v>
      </c>
      <c r="H1829" s="1" t="str">
        <f>IF(ISNA(VLOOKUP($C1829,'Provisioning Requester'!$F$3:$H$20000,2,FALSE)),"No","Yes")</f>
        <v>No</v>
      </c>
      <c r="I1829" s="1" t="str">
        <f>IF($H1829="Yes",VLOOKUP($C1829,'Provisioning Requester'!$F$3:$H$20000,3,FALSE),"-")</f>
        <v>-</v>
      </c>
      <c r="J1829" s="1" t="str">
        <f>IF(OR(D1829="SVCP", E1829="TRUE"), "No", IF(ISNA(VLOOKUP($C1829,'ProvResponder deviceId'!$A$1:$A$20000,1,FALSE)),"No","Yes"))</f>
        <v>No</v>
      </c>
      <c r="K1829" s="1" t="str">
        <f>IF($J1829="Yes",VLOOKUP($C1829,'ProvResponder deviceId'!$A$1:$C$20000,3,FALSE),"-")</f>
        <v>-</v>
      </c>
      <c r="L1829" s="1" t="str">
        <f t="shared" si="56"/>
        <v/>
      </c>
      <c r="M1829" s="1" t="str">
        <f t="shared" si="57"/>
        <v/>
      </c>
      <c r="N1829" s="1" t="str">
        <f>IF(ISBLANK($C1829),"",IF(ISNA(VLOOKUP($L1829,'result messages'!$H$3:$L$11,2,FALSE)),VLOOKUP($M1829,'result messages'!$H$3:$L$11,2,FALSE),VLOOKUP($L1829,'result messages'!$H$3:$L$11,2,FALSE)))</f>
        <v/>
      </c>
      <c r="O1829" s="1" t="str">
        <f>IF(ISBLANK($C1829),"",IF(ISNA(VLOOKUP($L1829,'result messages'!$H$3:$L$11,3,FALSE)),VLOOKUP($M1829,'result messages'!$H$3:$L$11,3,FALSE),VLOOKUP($L1829,'result messages'!$H$3:$L$11,3,FALSE)))</f>
        <v/>
      </c>
      <c r="P1829" s="1" t="str">
        <f>IF(ISBLANK($C1829),"",IF(ISNA(VLOOKUP($L1829,'result messages'!$H$3:$L$11,4,FALSE)),VLOOKUP($M1829,'result messages'!$H$3:$L$11,4,FALSE),VLOOKUP($L1829,'result messages'!$H$3:$L$11,4,FALSE)))</f>
        <v/>
      </c>
      <c r="Q1829" s="1" t="str">
        <f>IF(ISBLANK($C1829),"",IF(ISNA(VLOOKUP($L1829,'result messages'!$H$3:$L$11,5,FALSE)),VLOOKUP($M1829,'result messages'!$H$3:$L$11,5,FALSE),VLOOKUP($L1829,'result messages'!$H$3:$L$11,5,FALSE)))</f>
        <v/>
      </c>
    </row>
    <row r="1830" spans="1:17">
      <c r="A1830" s="1">
        <v>1827</v>
      </c>
      <c r="B1830" s="1"/>
      <c r="C1830" s="1"/>
      <c r="D1830" s="1"/>
      <c r="E1830" s="6"/>
      <c r="F1830" s="1"/>
      <c r="G1830" s="1" t="str">
        <f>IF(ISNA(VLOOKUP($C1830,'DTEN TCAP Linkage deviceId'!$A$1:$A$20000,1,FALSE)),"No","Yes")</f>
        <v>No</v>
      </c>
      <c r="H1830" s="1" t="str">
        <f>IF(ISNA(VLOOKUP($C1830,'Provisioning Requester'!$F$3:$H$20000,2,FALSE)),"No","Yes")</f>
        <v>No</v>
      </c>
      <c r="I1830" s="1" t="str">
        <f>IF($H1830="Yes",VLOOKUP($C1830,'Provisioning Requester'!$F$3:$H$20000,3,FALSE),"-")</f>
        <v>-</v>
      </c>
      <c r="J1830" s="1" t="str">
        <f>IF(OR(D1830="SVCP", E1830="TRUE"), "No", IF(ISNA(VLOOKUP($C1830,'ProvResponder deviceId'!$A$1:$A$20000,1,FALSE)),"No","Yes"))</f>
        <v>No</v>
      </c>
      <c r="K1830" s="1" t="str">
        <f>IF($J1830="Yes",VLOOKUP($C1830,'ProvResponder deviceId'!$A$1:$C$20000,3,FALSE),"-")</f>
        <v>-</v>
      </c>
      <c r="L1830" s="1" t="str">
        <f t="shared" si="56"/>
        <v/>
      </c>
      <c r="M1830" s="1" t="str">
        <f t="shared" si="57"/>
        <v/>
      </c>
      <c r="N1830" s="1" t="str">
        <f>IF(ISBLANK($C1830),"",IF(ISNA(VLOOKUP($L1830,'result messages'!$H$3:$L$11,2,FALSE)),VLOOKUP($M1830,'result messages'!$H$3:$L$11,2,FALSE),VLOOKUP($L1830,'result messages'!$H$3:$L$11,2,FALSE)))</f>
        <v/>
      </c>
      <c r="O1830" s="1" t="str">
        <f>IF(ISBLANK($C1830),"",IF(ISNA(VLOOKUP($L1830,'result messages'!$H$3:$L$11,3,FALSE)),VLOOKUP($M1830,'result messages'!$H$3:$L$11,3,FALSE),VLOOKUP($L1830,'result messages'!$H$3:$L$11,3,FALSE)))</f>
        <v/>
      </c>
      <c r="P1830" s="1" t="str">
        <f>IF(ISBLANK($C1830),"",IF(ISNA(VLOOKUP($L1830,'result messages'!$H$3:$L$11,4,FALSE)),VLOOKUP($M1830,'result messages'!$H$3:$L$11,4,FALSE),VLOOKUP($L1830,'result messages'!$H$3:$L$11,4,FALSE)))</f>
        <v/>
      </c>
      <c r="Q1830" s="1" t="str">
        <f>IF(ISBLANK($C1830),"",IF(ISNA(VLOOKUP($L1830,'result messages'!$H$3:$L$11,5,FALSE)),VLOOKUP($M1830,'result messages'!$H$3:$L$11,5,FALSE),VLOOKUP($L1830,'result messages'!$H$3:$L$11,5,FALSE)))</f>
        <v/>
      </c>
    </row>
    <row r="1831" spans="1:17">
      <c r="A1831" s="1">
        <v>1828</v>
      </c>
      <c r="B1831" s="1"/>
      <c r="C1831" s="1"/>
      <c r="D1831" s="1"/>
      <c r="E1831" s="6"/>
      <c r="F1831" s="1"/>
      <c r="G1831" s="1" t="str">
        <f>IF(ISNA(VLOOKUP($C1831,'DTEN TCAP Linkage deviceId'!$A$1:$A$20000,1,FALSE)),"No","Yes")</f>
        <v>No</v>
      </c>
      <c r="H1831" s="1" t="str">
        <f>IF(ISNA(VLOOKUP($C1831,'Provisioning Requester'!$F$3:$H$20000,2,FALSE)),"No","Yes")</f>
        <v>No</v>
      </c>
      <c r="I1831" s="1" t="str">
        <f>IF($H1831="Yes",VLOOKUP($C1831,'Provisioning Requester'!$F$3:$H$20000,3,FALSE),"-")</f>
        <v>-</v>
      </c>
      <c r="J1831" s="1" t="str">
        <f>IF(OR(D1831="SVCP", E1831="TRUE"), "No", IF(ISNA(VLOOKUP($C1831,'ProvResponder deviceId'!$A$1:$A$20000,1,FALSE)),"No","Yes"))</f>
        <v>No</v>
      </c>
      <c r="K1831" s="1" t="str">
        <f>IF($J1831="Yes",VLOOKUP($C1831,'ProvResponder deviceId'!$A$1:$C$20000,3,FALSE),"-")</f>
        <v>-</v>
      </c>
      <c r="L1831" s="1" t="str">
        <f t="shared" si="56"/>
        <v/>
      </c>
      <c r="M1831" s="1" t="str">
        <f t="shared" si="57"/>
        <v/>
      </c>
      <c r="N1831" s="1" t="str">
        <f>IF(ISBLANK($C1831),"",IF(ISNA(VLOOKUP($L1831,'result messages'!$H$3:$L$11,2,FALSE)),VLOOKUP($M1831,'result messages'!$H$3:$L$11,2,FALSE),VLOOKUP($L1831,'result messages'!$H$3:$L$11,2,FALSE)))</f>
        <v/>
      </c>
      <c r="O1831" s="1" t="str">
        <f>IF(ISBLANK($C1831),"",IF(ISNA(VLOOKUP($L1831,'result messages'!$H$3:$L$11,3,FALSE)),VLOOKUP($M1831,'result messages'!$H$3:$L$11,3,FALSE),VLOOKUP($L1831,'result messages'!$H$3:$L$11,3,FALSE)))</f>
        <v/>
      </c>
      <c r="P1831" s="1" t="str">
        <f>IF(ISBLANK($C1831),"",IF(ISNA(VLOOKUP($L1831,'result messages'!$H$3:$L$11,4,FALSE)),VLOOKUP($M1831,'result messages'!$H$3:$L$11,4,FALSE),VLOOKUP($L1831,'result messages'!$H$3:$L$11,4,FALSE)))</f>
        <v/>
      </c>
      <c r="Q1831" s="1" t="str">
        <f>IF(ISBLANK($C1831),"",IF(ISNA(VLOOKUP($L1831,'result messages'!$H$3:$L$11,5,FALSE)),VLOOKUP($M1831,'result messages'!$H$3:$L$11,5,FALSE),VLOOKUP($L1831,'result messages'!$H$3:$L$11,5,FALSE)))</f>
        <v/>
      </c>
    </row>
    <row r="1832" spans="1:17">
      <c r="A1832" s="1">
        <v>1829</v>
      </c>
      <c r="B1832" s="1"/>
      <c r="C1832" s="1"/>
      <c r="D1832" s="1"/>
      <c r="E1832" s="6"/>
      <c r="F1832" s="1"/>
      <c r="G1832" s="1" t="str">
        <f>IF(ISNA(VLOOKUP($C1832,'DTEN TCAP Linkage deviceId'!$A$1:$A$20000,1,FALSE)),"No","Yes")</f>
        <v>No</v>
      </c>
      <c r="H1832" s="1" t="str">
        <f>IF(ISNA(VLOOKUP($C1832,'Provisioning Requester'!$F$3:$H$20000,2,FALSE)),"No","Yes")</f>
        <v>No</v>
      </c>
      <c r="I1832" s="1" t="str">
        <f>IF($H1832="Yes",VLOOKUP($C1832,'Provisioning Requester'!$F$3:$H$20000,3,FALSE),"-")</f>
        <v>-</v>
      </c>
      <c r="J1832" s="1" t="str">
        <f>IF(OR(D1832="SVCP", E1832="TRUE"), "No", IF(ISNA(VLOOKUP($C1832,'ProvResponder deviceId'!$A$1:$A$20000,1,FALSE)),"No","Yes"))</f>
        <v>No</v>
      </c>
      <c r="K1832" s="1" t="str">
        <f>IF($J1832="Yes",VLOOKUP($C1832,'ProvResponder deviceId'!$A$1:$C$20000,3,FALSE),"-")</f>
        <v>-</v>
      </c>
      <c r="L1832" s="1" t="str">
        <f t="shared" si="56"/>
        <v/>
      </c>
      <c r="M1832" s="1" t="str">
        <f t="shared" si="57"/>
        <v/>
      </c>
      <c r="N1832" s="1" t="str">
        <f>IF(ISBLANK($C1832),"",IF(ISNA(VLOOKUP($L1832,'result messages'!$H$3:$L$11,2,FALSE)),VLOOKUP($M1832,'result messages'!$H$3:$L$11,2,FALSE),VLOOKUP($L1832,'result messages'!$H$3:$L$11,2,FALSE)))</f>
        <v/>
      </c>
      <c r="O1832" s="1" t="str">
        <f>IF(ISBLANK($C1832),"",IF(ISNA(VLOOKUP($L1832,'result messages'!$H$3:$L$11,3,FALSE)),VLOOKUP($M1832,'result messages'!$H$3:$L$11,3,FALSE),VLOOKUP($L1832,'result messages'!$H$3:$L$11,3,FALSE)))</f>
        <v/>
      </c>
      <c r="P1832" s="1" t="str">
        <f>IF(ISBLANK($C1832),"",IF(ISNA(VLOOKUP($L1832,'result messages'!$H$3:$L$11,4,FALSE)),VLOOKUP($M1832,'result messages'!$H$3:$L$11,4,FALSE),VLOOKUP($L1832,'result messages'!$H$3:$L$11,4,FALSE)))</f>
        <v/>
      </c>
      <c r="Q1832" s="1" t="str">
        <f>IF(ISBLANK($C1832),"",IF(ISNA(VLOOKUP($L1832,'result messages'!$H$3:$L$11,5,FALSE)),VLOOKUP($M1832,'result messages'!$H$3:$L$11,5,FALSE),VLOOKUP($L1832,'result messages'!$H$3:$L$11,5,FALSE)))</f>
        <v/>
      </c>
    </row>
    <row r="1833" spans="1:17">
      <c r="A1833" s="1">
        <v>1830</v>
      </c>
      <c r="B1833" s="1"/>
      <c r="C1833" s="1"/>
      <c r="D1833" s="1"/>
      <c r="E1833" s="6"/>
      <c r="F1833" s="1"/>
      <c r="G1833" s="1" t="str">
        <f>IF(ISNA(VLOOKUP($C1833,'DTEN TCAP Linkage deviceId'!$A$1:$A$20000,1,FALSE)),"No","Yes")</f>
        <v>No</v>
      </c>
      <c r="H1833" s="1" t="str">
        <f>IF(ISNA(VLOOKUP($C1833,'Provisioning Requester'!$F$3:$H$20000,2,FALSE)),"No","Yes")</f>
        <v>No</v>
      </c>
      <c r="I1833" s="1" t="str">
        <f>IF($H1833="Yes",VLOOKUP($C1833,'Provisioning Requester'!$F$3:$H$20000,3,FALSE),"-")</f>
        <v>-</v>
      </c>
      <c r="J1833" s="1" t="str">
        <f>IF(OR(D1833="SVCP", E1833="TRUE"), "No", IF(ISNA(VLOOKUP($C1833,'ProvResponder deviceId'!$A$1:$A$20000,1,FALSE)),"No","Yes"))</f>
        <v>No</v>
      </c>
      <c r="K1833" s="1" t="str">
        <f>IF($J1833="Yes",VLOOKUP($C1833,'ProvResponder deviceId'!$A$1:$C$20000,3,FALSE),"-")</f>
        <v>-</v>
      </c>
      <c r="L1833" s="1" t="str">
        <f t="shared" si="56"/>
        <v/>
      </c>
      <c r="M1833" s="1" t="str">
        <f t="shared" si="57"/>
        <v/>
      </c>
      <c r="N1833" s="1" t="str">
        <f>IF(ISBLANK($C1833),"",IF(ISNA(VLOOKUP($L1833,'result messages'!$H$3:$L$11,2,FALSE)),VLOOKUP($M1833,'result messages'!$H$3:$L$11,2,FALSE),VLOOKUP($L1833,'result messages'!$H$3:$L$11,2,FALSE)))</f>
        <v/>
      </c>
      <c r="O1833" s="1" t="str">
        <f>IF(ISBLANK($C1833),"",IF(ISNA(VLOOKUP($L1833,'result messages'!$H$3:$L$11,3,FALSE)),VLOOKUP($M1833,'result messages'!$H$3:$L$11,3,FALSE),VLOOKUP($L1833,'result messages'!$H$3:$L$11,3,FALSE)))</f>
        <v/>
      </c>
      <c r="P1833" s="1" t="str">
        <f>IF(ISBLANK($C1833),"",IF(ISNA(VLOOKUP($L1833,'result messages'!$H$3:$L$11,4,FALSE)),VLOOKUP($M1833,'result messages'!$H$3:$L$11,4,FALSE),VLOOKUP($L1833,'result messages'!$H$3:$L$11,4,FALSE)))</f>
        <v/>
      </c>
      <c r="Q1833" s="1" t="str">
        <f>IF(ISBLANK($C1833),"",IF(ISNA(VLOOKUP($L1833,'result messages'!$H$3:$L$11,5,FALSE)),VLOOKUP($M1833,'result messages'!$H$3:$L$11,5,FALSE),VLOOKUP($L1833,'result messages'!$H$3:$L$11,5,FALSE)))</f>
        <v/>
      </c>
    </row>
    <row r="1834" spans="1:17">
      <c r="A1834" s="1">
        <v>1831</v>
      </c>
      <c r="B1834" s="1"/>
      <c r="C1834" s="1"/>
      <c r="D1834" s="1"/>
      <c r="E1834" s="6"/>
      <c r="F1834" s="1"/>
      <c r="G1834" s="1" t="str">
        <f>IF(ISNA(VLOOKUP($C1834,'DTEN TCAP Linkage deviceId'!$A$1:$A$20000,1,FALSE)),"No","Yes")</f>
        <v>No</v>
      </c>
      <c r="H1834" s="1" t="str">
        <f>IF(ISNA(VLOOKUP($C1834,'Provisioning Requester'!$F$3:$H$20000,2,FALSE)),"No","Yes")</f>
        <v>No</v>
      </c>
      <c r="I1834" s="1" t="str">
        <f>IF($H1834="Yes",VLOOKUP($C1834,'Provisioning Requester'!$F$3:$H$20000,3,FALSE),"-")</f>
        <v>-</v>
      </c>
      <c r="J1834" s="1" t="str">
        <f>IF(OR(D1834="SVCP", E1834="TRUE"), "No", IF(ISNA(VLOOKUP($C1834,'ProvResponder deviceId'!$A$1:$A$20000,1,FALSE)),"No","Yes"))</f>
        <v>No</v>
      </c>
      <c r="K1834" s="1" t="str">
        <f>IF($J1834="Yes",VLOOKUP($C1834,'ProvResponder deviceId'!$A$1:$C$20000,3,FALSE),"-")</f>
        <v>-</v>
      </c>
      <c r="L1834" s="1" t="str">
        <f t="shared" si="56"/>
        <v/>
      </c>
      <c r="M1834" s="1" t="str">
        <f t="shared" si="57"/>
        <v/>
      </c>
      <c r="N1834" s="1" t="str">
        <f>IF(ISBLANK($C1834),"",IF(ISNA(VLOOKUP($L1834,'result messages'!$H$3:$L$11,2,FALSE)),VLOOKUP($M1834,'result messages'!$H$3:$L$11,2,FALSE),VLOOKUP($L1834,'result messages'!$H$3:$L$11,2,FALSE)))</f>
        <v/>
      </c>
      <c r="O1834" s="1" t="str">
        <f>IF(ISBLANK($C1834),"",IF(ISNA(VLOOKUP($L1834,'result messages'!$H$3:$L$11,3,FALSE)),VLOOKUP($M1834,'result messages'!$H$3:$L$11,3,FALSE),VLOOKUP($L1834,'result messages'!$H$3:$L$11,3,FALSE)))</f>
        <v/>
      </c>
      <c r="P1834" s="1" t="str">
        <f>IF(ISBLANK($C1834),"",IF(ISNA(VLOOKUP($L1834,'result messages'!$H$3:$L$11,4,FALSE)),VLOOKUP($M1834,'result messages'!$H$3:$L$11,4,FALSE),VLOOKUP($L1834,'result messages'!$H$3:$L$11,4,FALSE)))</f>
        <v/>
      </c>
      <c r="Q1834" s="1" t="str">
        <f>IF(ISBLANK($C1834),"",IF(ISNA(VLOOKUP($L1834,'result messages'!$H$3:$L$11,5,FALSE)),VLOOKUP($M1834,'result messages'!$H$3:$L$11,5,FALSE),VLOOKUP($L1834,'result messages'!$H$3:$L$11,5,FALSE)))</f>
        <v/>
      </c>
    </row>
    <row r="1835" spans="1:17">
      <c r="A1835" s="1">
        <v>1832</v>
      </c>
      <c r="B1835" s="1"/>
      <c r="C1835" s="1"/>
      <c r="D1835" s="1"/>
      <c r="E1835" s="6"/>
      <c r="F1835" s="1"/>
      <c r="G1835" s="1" t="str">
        <f>IF(ISNA(VLOOKUP($C1835,'DTEN TCAP Linkage deviceId'!$A$1:$A$20000,1,FALSE)),"No","Yes")</f>
        <v>No</v>
      </c>
      <c r="H1835" s="1" t="str">
        <f>IF(ISNA(VLOOKUP($C1835,'Provisioning Requester'!$F$3:$H$20000,2,FALSE)),"No","Yes")</f>
        <v>No</v>
      </c>
      <c r="I1835" s="1" t="str">
        <f>IF($H1835="Yes",VLOOKUP($C1835,'Provisioning Requester'!$F$3:$H$20000,3,FALSE),"-")</f>
        <v>-</v>
      </c>
      <c r="J1835" s="1" t="str">
        <f>IF(OR(D1835="SVCP", E1835="TRUE"), "No", IF(ISNA(VLOOKUP($C1835,'ProvResponder deviceId'!$A$1:$A$20000,1,FALSE)),"No","Yes"))</f>
        <v>No</v>
      </c>
      <c r="K1835" s="1" t="str">
        <f>IF($J1835="Yes",VLOOKUP($C1835,'ProvResponder deviceId'!$A$1:$C$20000,3,FALSE),"-")</f>
        <v>-</v>
      </c>
      <c r="L1835" s="1" t="str">
        <f t="shared" si="56"/>
        <v/>
      </c>
      <c r="M1835" s="1" t="str">
        <f t="shared" si="57"/>
        <v/>
      </c>
      <c r="N1835" s="1" t="str">
        <f>IF(ISBLANK($C1835),"",IF(ISNA(VLOOKUP($L1835,'result messages'!$H$3:$L$11,2,FALSE)),VLOOKUP($M1835,'result messages'!$H$3:$L$11,2,FALSE),VLOOKUP($L1835,'result messages'!$H$3:$L$11,2,FALSE)))</f>
        <v/>
      </c>
      <c r="O1835" s="1" t="str">
        <f>IF(ISBLANK($C1835),"",IF(ISNA(VLOOKUP($L1835,'result messages'!$H$3:$L$11,3,FALSE)),VLOOKUP($M1835,'result messages'!$H$3:$L$11,3,FALSE),VLOOKUP($L1835,'result messages'!$H$3:$L$11,3,FALSE)))</f>
        <v/>
      </c>
      <c r="P1835" s="1" t="str">
        <f>IF(ISBLANK($C1835),"",IF(ISNA(VLOOKUP($L1835,'result messages'!$H$3:$L$11,4,FALSE)),VLOOKUP($M1835,'result messages'!$H$3:$L$11,4,FALSE),VLOOKUP($L1835,'result messages'!$H$3:$L$11,4,FALSE)))</f>
        <v/>
      </c>
      <c r="Q1835" s="1" t="str">
        <f>IF(ISBLANK($C1835),"",IF(ISNA(VLOOKUP($L1835,'result messages'!$H$3:$L$11,5,FALSE)),VLOOKUP($M1835,'result messages'!$H$3:$L$11,5,FALSE),VLOOKUP($L1835,'result messages'!$H$3:$L$11,5,FALSE)))</f>
        <v/>
      </c>
    </row>
    <row r="1836" spans="1:17">
      <c r="A1836" s="1">
        <v>1833</v>
      </c>
      <c r="B1836" s="1"/>
      <c r="C1836" s="1"/>
      <c r="D1836" s="1"/>
      <c r="E1836" s="6"/>
      <c r="F1836" s="1"/>
      <c r="G1836" s="1" t="str">
        <f>IF(ISNA(VLOOKUP($C1836,'DTEN TCAP Linkage deviceId'!$A$1:$A$20000,1,FALSE)),"No","Yes")</f>
        <v>No</v>
      </c>
      <c r="H1836" s="1" t="str">
        <f>IF(ISNA(VLOOKUP($C1836,'Provisioning Requester'!$F$3:$H$20000,2,FALSE)),"No","Yes")</f>
        <v>No</v>
      </c>
      <c r="I1836" s="1" t="str">
        <f>IF($H1836="Yes",VLOOKUP($C1836,'Provisioning Requester'!$F$3:$H$20000,3,FALSE),"-")</f>
        <v>-</v>
      </c>
      <c r="J1836" s="1" t="str">
        <f>IF(OR(D1836="SVCP", E1836="TRUE"), "No", IF(ISNA(VLOOKUP($C1836,'ProvResponder deviceId'!$A$1:$A$20000,1,FALSE)),"No","Yes"))</f>
        <v>No</v>
      </c>
      <c r="K1836" s="1" t="str">
        <f>IF($J1836="Yes",VLOOKUP($C1836,'ProvResponder deviceId'!$A$1:$C$20000,3,FALSE),"-")</f>
        <v>-</v>
      </c>
      <c r="L1836" s="1" t="str">
        <f t="shared" si="56"/>
        <v/>
      </c>
      <c r="M1836" s="1" t="str">
        <f t="shared" si="57"/>
        <v/>
      </c>
      <c r="N1836" s="1" t="str">
        <f>IF(ISBLANK($C1836),"",IF(ISNA(VLOOKUP($L1836,'result messages'!$H$3:$L$11,2,FALSE)),VLOOKUP($M1836,'result messages'!$H$3:$L$11,2,FALSE),VLOOKUP($L1836,'result messages'!$H$3:$L$11,2,FALSE)))</f>
        <v/>
      </c>
      <c r="O1836" s="1" t="str">
        <f>IF(ISBLANK($C1836),"",IF(ISNA(VLOOKUP($L1836,'result messages'!$H$3:$L$11,3,FALSE)),VLOOKUP($M1836,'result messages'!$H$3:$L$11,3,FALSE),VLOOKUP($L1836,'result messages'!$H$3:$L$11,3,FALSE)))</f>
        <v/>
      </c>
      <c r="P1836" s="1" t="str">
        <f>IF(ISBLANK($C1836),"",IF(ISNA(VLOOKUP($L1836,'result messages'!$H$3:$L$11,4,FALSE)),VLOOKUP($M1836,'result messages'!$H$3:$L$11,4,FALSE),VLOOKUP($L1836,'result messages'!$H$3:$L$11,4,FALSE)))</f>
        <v/>
      </c>
      <c r="Q1836" s="1" t="str">
        <f>IF(ISBLANK($C1836),"",IF(ISNA(VLOOKUP($L1836,'result messages'!$H$3:$L$11,5,FALSE)),VLOOKUP($M1836,'result messages'!$H$3:$L$11,5,FALSE),VLOOKUP($L1836,'result messages'!$H$3:$L$11,5,FALSE)))</f>
        <v/>
      </c>
    </row>
    <row r="1837" spans="1:17">
      <c r="A1837" s="1">
        <v>1834</v>
      </c>
      <c r="B1837" s="1"/>
      <c r="C1837" s="1"/>
      <c r="D1837" s="1"/>
      <c r="E1837" s="6"/>
      <c r="F1837" s="1"/>
      <c r="G1837" s="1" t="str">
        <f>IF(ISNA(VLOOKUP($C1837,'DTEN TCAP Linkage deviceId'!$A$1:$A$20000,1,FALSE)),"No","Yes")</f>
        <v>No</v>
      </c>
      <c r="H1837" s="1" t="str">
        <f>IF(ISNA(VLOOKUP($C1837,'Provisioning Requester'!$F$3:$H$20000,2,FALSE)),"No","Yes")</f>
        <v>No</v>
      </c>
      <c r="I1837" s="1" t="str">
        <f>IF($H1837="Yes",VLOOKUP($C1837,'Provisioning Requester'!$F$3:$H$20000,3,FALSE),"-")</f>
        <v>-</v>
      </c>
      <c r="J1837" s="1" t="str">
        <f>IF(OR(D1837="SVCP", E1837="TRUE"), "No", IF(ISNA(VLOOKUP($C1837,'ProvResponder deviceId'!$A$1:$A$20000,1,FALSE)),"No","Yes"))</f>
        <v>No</v>
      </c>
      <c r="K1837" s="1" t="str">
        <f>IF($J1837="Yes",VLOOKUP($C1837,'ProvResponder deviceId'!$A$1:$C$20000,3,FALSE),"-")</f>
        <v>-</v>
      </c>
      <c r="L1837" s="1" t="str">
        <f t="shared" si="56"/>
        <v/>
      </c>
      <c r="M1837" s="1" t="str">
        <f t="shared" si="57"/>
        <v/>
      </c>
      <c r="N1837" s="1" t="str">
        <f>IF(ISBLANK($C1837),"",IF(ISNA(VLOOKUP($L1837,'result messages'!$H$3:$L$11,2,FALSE)),VLOOKUP($M1837,'result messages'!$H$3:$L$11,2,FALSE),VLOOKUP($L1837,'result messages'!$H$3:$L$11,2,FALSE)))</f>
        <v/>
      </c>
      <c r="O1837" s="1" t="str">
        <f>IF(ISBLANK($C1837),"",IF(ISNA(VLOOKUP($L1837,'result messages'!$H$3:$L$11,3,FALSE)),VLOOKUP($M1837,'result messages'!$H$3:$L$11,3,FALSE),VLOOKUP($L1837,'result messages'!$H$3:$L$11,3,FALSE)))</f>
        <v/>
      </c>
      <c r="P1837" s="1" t="str">
        <f>IF(ISBLANK($C1837),"",IF(ISNA(VLOOKUP($L1837,'result messages'!$H$3:$L$11,4,FALSE)),VLOOKUP($M1837,'result messages'!$H$3:$L$11,4,FALSE),VLOOKUP($L1837,'result messages'!$H$3:$L$11,4,FALSE)))</f>
        <v/>
      </c>
      <c r="Q1837" s="1" t="str">
        <f>IF(ISBLANK($C1837),"",IF(ISNA(VLOOKUP($L1837,'result messages'!$H$3:$L$11,5,FALSE)),VLOOKUP($M1837,'result messages'!$H$3:$L$11,5,FALSE),VLOOKUP($L1837,'result messages'!$H$3:$L$11,5,FALSE)))</f>
        <v/>
      </c>
    </row>
    <row r="1838" spans="1:17">
      <c r="A1838" s="1">
        <v>1835</v>
      </c>
      <c r="B1838" s="1"/>
      <c r="C1838" s="1"/>
      <c r="D1838" s="1"/>
      <c r="E1838" s="6"/>
      <c r="F1838" s="1"/>
      <c r="G1838" s="1" t="str">
        <f>IF(ISNA(VLOOKUP($C1838,'DTEN TCAP Linkage deviceId'!$A$1:$A$20000,1,FALSE)),"No","Yes")</f>
        <v>No</v>
      </c>
      <c r="H1838" s="1" t="str">
        <f>IF(ISNA(VLOOKUP($C1838,'Provisioning Requester'!$F$3:$H$20000,2,FALSE)),"No","Yes")</f>
        <v>No</v>
      </c>
      <c r="I1838" s="1" t="str">
        <f>IF($H1838="Yes",VLOOKUP($C1838,'Provisioning Requester'!$F$3:$H$20000,3,FALSE),"-")</f>
        <v>-</v>
      </c>
      <c r="J1838" s="1" t="str">
        <f>IF(OR(D1838="SVCP", E1838="TRUE"), "No", IF(ISNA(VLOOKUP($C1838,'ProvResponder deviceId'!$A$1:$A$20000,1,FALSE)),"No","Yes"))</f>
        <v>No</v>
      </c>
      <c r="K1838" s="1" t="str">
        <f>IF($J1838="Yes",VLOOKUP($C1838,'ProvResponder deviceId'!$A$1:$C$20000,3,FALSE),"-")</f>
        <v>-</v>
      </c>
      <c r="L1838" s="1" t="str">
        <f t="shared" si="56"/>
        <v/>
      </c>
      <c r="M1838" s="1" t="str">
        <f t="shared" si="57"/>
        <v/>
      </c>
      <c r="N1838" s="1" t="str">
        <f>IF(ISBLANK($C1838),"",IF(ISNA(VLOOKUP($L1838,'result messages'!$H$3:$L$11,2,FALSE)),VLOOKUP($M1838,'result messages'!$H$3:$L$11,2,FALSE),VLOOKUP($L1838,'result messages'!$H$3:$L$11,2,FALSE)))</f>
        <v/>
      </c>
      <c r="O1838" s="1" t="str">
        <f>IF(ISBLANK($C1838),"",IF(ISNA(VLOOKUP($L1838,'result messages'!$H$3:$L$11,3,FALSE)),VLOOKUP($M1838,'result messages'!$H$3:$L$11,3,FALSE),VLOOKUP($L1838,'result messages'!$H$3:$L$11,3,FALSE)))</f>
        <v/>
      </c>
      <c r="P1838" s="1" t="str">
        <f>IF(ISBLANK($C1838),"",IF(ISNA(VLOOKUP($L1838,'result messages'!$H$3:$L$11,4,FALSE)),VLOOKUP($M1838,'result messages'!$H$3:$L$11,4,FALSE),VLOOKUP($L1838,'result messages'!$H$3:$L$11,4,FALSE)))</f>
        <v/>
      </c>
      <c r="Q1838" s="1" t="str">
        <f>IF(ISBLANK($C1838),"",IF(ISNA(VLOOKUP($L1838,'result messages'!$H$3:$L$11,5,FALSE)),VLOOKUP($M1838,'result messages'!$H$3:$L$11,5,FALSE),VLOOKUP($L1838,'result messages'!$H$3:$L$11,5,FALSE)))</f>
        <v/>
      </c>
    </row>
    <row r="1839" spans="1:17">
      <c r="A1839" s="1">
        <v>1836</v>
      </c>
      <c r="B1839" s="1"/>
      <c r="C1839" s="1"/>
      <c r="D1839" s="1"/>
      <c r="E1839" s="6"/>
      <c r="F1839" s="1"/>
      <c r="G1839" s="1" t="str">
        <f>IF(ISNA(VLOOKUP($C1839,'DTEN TCAP Linkage deviceId'!$A$1:$A$20000,1,FALSE)),"No","Yes")</f>
        <v>No</v>
      </c>
      <c r="H1839" s="1" t="str">
        <f>IF(ISNA(VLOOKUP($C1839,'Provisioning Requester'!$F$3:$H$20000,2,FALSE)),"No","Yes")</f>
        <v>No</v>
      </c>
      <c r="I1839" s="1" t="str">
        <f>IF($H1839="Yes",VLOOKUP($C1839,'Provisioning Requester'!$F$3:$H$20000,3,FALSE),"-")</f>
        <v>-</v>
      </c>
      <c r="J1839" s="1" t="str">
        <f>IF(OR(D1839="SVCP", E1839="TRUE"), "No", IF(ISNA(VLOOKUP($C1839,'ProvResponder deviceId'!$A$1:$A$20000,1,FALSE)),"No","Yes"))</f>
        <v>No</v>
      </c>
      <c r="K1839" s="1" t="str">
        <f>IF($J1839="Yes",VLOOKUP($C1839,'ProvResponder deviceId'!$A$1:$C$20000,3,FALSE),"-")</f>
        <v>-</v>
      </c>
      <c r="L1839" s="1" t="str">
        <f t="shared" si="56"/>
        <v/>
      </c>
      <c r="M1839" s="1" t="str">
        <f t="shared" si="57"/>
        <v/>
      </c>
      <c r="N1839" s="1" t="str">
        <f>IF(ISBLANK($C1839),"",IF(ISNA(VLOOKUP($L1839,'result messages'!$H$3:$L$11,2,FALSE)),VLOOKUP($M1839,'result messages'!$H$3:$L$11,2,FALSE),VLOOKUP($L1839,'result messages'!$H$3:$L$11,2,FALSE)))</f>
        <v/>
      </c>
      <c r="O1839" s="1" t="str">
        <f>IF(ISBLANK($C1839),"",IF(ISNA(VLOOKUP($L1839,'result messages'!$H$3:$L$11,3,FALSE)),VLOOKUP($M1839,'result messages'!$H$3:$L$11,3,FALSE),VLOOKUP($L1839,'result messages'!$H$3:$L$11,3,FALSE)))</f>
        <v/>
      </c>
      <c r="P1839" s="1" t="str">
        <f>IF(ISBLANK($C1839),"",IF(ISNA(VLOOKUP($L1839,'result messages'!$H$3:$L$11,4,FALSE)),VLOOKUP($M1839,'result messages'!$H$3:$L$11,4,FALSE),VLOOKUP($L1839,'result messages'!$H$3:$L$11,4,FALSE)))</f>
        <v/>
      </c>
      <c r="Q1839" s="1" t="str">
        <f>IF(ISBLANK($C1839),"",IF(ISNA(VLOOKUP($L1839,'result messages'!$H$3:$L$11,5,FALSE)),VLOOKUP($M1839,'result messages'!$H$3:$L$11,5,FALSE),VLOOKUP($L1839,'result messages'!$H$3:$L$11,5,FALSE)))</f>
        <v/>
      </c>
    </row>
    <row r="1840" spans="1:17">
      <c r="A1840" s="1">
        <v>1837</v>
      </c>
      <c r="B1840" s="1"/>
      <c r="C1840" s="1"/>
      <c r="D1840" s="1"/>
      <c r="E1840" s="6"/>
      <c r="F1840" s="1"/>
      <c r="G1840" s="1" t="str">
        <f>IF(ISNA(VLOOKUP($C1840,'DTEN TCAP Linkage deviceId'!$A$1:$A$20000,1,FALSE)),"No","Yes")</f>
        <v>No</v>
      </c>
      <c r="H1840" s="1" t="str">
        <f>IF(ISNA(VLOOKUP($C1840,'Provisioning Requester'!$F$3:$H$20000,2,FALSE)),"No","Yes")</f>
        <v>No</v>
      </c>
      <c r="I1840" s="1" t="str">
        <f>IF($H1840="Yes",VLOOKUP($C1840,'Provisioning Requester'!$F$3:$H$20000,3,FALSE),"-")</f>
        <v>-</v>
      </c>
      <c r="J1840" s="1" t="str">
        <f>IF(OR(D1840="SVCP", E1840="TRUE"), "No", IF(ISNA(VLOOKUP($C1840,'ProvResponder deviceId'!$A$1:$A$20000,1,FALSE)),"No","Yes"))</f>
        <v>No</v>
      </c>
      <c r="K1840" s="1" t="str">
        <f>IF($J1840="Yes",VLOOKUP($C1840,'ProvResponder deviceId'!$A$1:$C$20000,3,FALSE),"-")</f>
        <v>-</v>
      </c>
      <c r="L1840" s="1" t="str">
        <f t="shared" si="56"/>
        <v/>
      </c>
      <c r="M1840" s="1" t="str">
        <f t="shared" si="57"/>
        <v/>
      </c>
      <c r="N1840" s="1" t="str">
        <f>IF(ISBLANK($C1840),"",IF(ISNA(VLOOKUP($L1840,'result messages'!$H$3:$L$11,2,FALSE)),VLOOKUP($M1840,'result messages'!$H$3:$L$11,2,FALSE),VLOOKUP($L1840,'result messages'!$H$3:$L$11,2,FALSE)))</f>
        <v/>
      </c>
      <c r="O1840" s="1" t="str">
        <f>IF(ISBLANK($C1840),"",IF(ISNA(VLOOKUP($L1840,'result messages'!$H$3:$L$11,3,FALSE)),VLOOKUP($M1840,'result messages'!$H$3:$L$11,3,FALSE),VLOOKUP($L1840,'result messages'!$H$3:$L$11,3,FALSE)))</f>
        <v/>
      </c>
      <c r="P1840" s="1" t="str">
        <f>IF(ISBLANK($C1840),"",IF(ISNA(VLOOKUP($L1840,'result messages'!$H$3:$L$11,4,FALSE)),VLOOKUP($M1840,'result messages'!$H$3:$L$11,4,FALSE),VLOOKUP($L1840,'result messages'!$H$3:$L$11,4,FALSE)))</f>
        <v/>
      </c>
      <c r="Q1840" s="1" t="str">
        <f>IF(ISBLANK($C1840),"",IF(ISNA(VLOOKUP($L1840,'result messages'!$H$3:$L$11,5,FALSE)),VLOOKUP($M1840,'result messages'!$H$3:$L$11,5,FALSE),VLOOKUP($L1840,'result messages'!$H$3:$L$11,5,FALSE)))</f>
        <v/>
      </c>
    </row>
    <row r="1841" spans="1:17">
      <c r="A1841" s="1">
        <v>1838</v>
      </c>
      <c r="B1841" s="1"/>
      <c r="C1841" s="1"/>
      <c r="D1841" s="1"/>
      <c r="E1841" s="6"/>
      <c r="F1841" s="1"/>
      <c r="G1841" s="1" t="str">
        <f>IF(ISNA(VLOOKUP($C1841,'DTEN TCAP Linkage deviceId'!$A$1:$A$20000,1,FALSE)),"No","Yes")</f>
        <v>No</v>
      </c>
      <c r="H1841" s="1" t="str">
        <f>IF(ISNA(VLOOKUP($C1841,'Provisioning Requester'!$F$3:$H$20000,2,FALSE)),"No","Yes")</f>
        <v>No</v>
      </c>
      <c r="I1841" s="1" t="str">
        <f>IF($H1841="Yes",VLOOKUP($C1841,'Provisioning Requester'!$F$3:$H$20000,3,FALSE),"-")</f>
        <v>-</v>
      </c>
      <c r="J1841" s="1" t="str">
        <f>IF(OR(D1841="SVCP", E1841="TRUE"), "No", IF(ISNA(VLOOKUP($C1841,'ProvResponder deviceId'!$A$1:$A$20000,1,FALSE)),"No","Yes"))</f>
        <v>No</v>
      </c>
      <c r="K1841" s="1" t="str">
        <f>IF($J1841="Yes",VLOOKUP($C1841,'ProvResponder deviceId'!$A$1:$C$20000,3,FALSE),"-")</f>
        <v>-</v>
      </c>
      <c r="L1841" s="1" t="str">
        <f t="shared" si="56"/>
        <v/>
      </c>
      <c r="M1841" s="1" t="str">
        <f t="shared" si="57"/>
        <v/>
      </c>
      <c r="N1841" s="1" t="str">
        <f>IF(ISBLANK($C1841),"",IF(ISNA(VLOOKUP($L1841,'result messages'!$H$3:$L$11,2,FALSE)),VLOOKUP($M1841,'result messages'!$H$3:$L$11,2,FALSE),VLOOKUP($L1841,'result messages'!$H$3:$L$11,2,FALSE)))</f>
        <v/>
      </c>
      <c r="O1841" s="1" t="str">
        <f>IF(ISBLANK($C1841),"",IF(ISNA(VLOOKUP($L1841,'result messages'!$H$3:$L$11,3,FALSE)),VLOOKUP($M1841,'result messages'!$H$3:$L$11,3,FALSE),VLOOKUP($L1841,'result messages'!$H$3:$L$11,3,FALSE)))</f>
        <v/>
      </c>
      <c r="P1841" s="1" t="str">
        <f>IF(ISBLANK($C1841),"",IF(ISNA(VLOOKUP($L1841,'result messages'!$H$3:$L$11,4,FALSE)),VLOOKUP($M1841,'result messages'!$H$3:$L$11,4,FALSE),VLOOKUP($L1841,'result messages'!$H$3:$L$11,4,FALSE)))</f>
        <v/>
      </c>
      <c r="Q1841" s="1" t="str">
        <f>IF(ISBLANK($C1841),"",IF(ISNA(VLOOKUP($L1841,'result messages'!$H$3:$L$11,5,FALSE)),VLOOKUP($M1841,'result messages'!$H$3:$L$11,5,FALSE),VLOOKUP($L1841,'result messages'!$H$3:$L$11,5,FALSE)))</f>
        <v/>
      </c>
    </row>
    <row r="1842" spans="1:17">
      <c r="A1842" s="1">
        <v>1839</v>
      </c>
      <c r="B1842" s="1"/>
      <c r="C1842" s="1"/>
      <c r="D1842" s="1"/>
      <c r="E1842" s="6"/>
      <c r="F1842" s="1"/>
      <c r="G1842" s="1" t="str">
        <f>IF(ISNA(VLOOKUP($C1842,'DTEN TCAP Linkage deviceId'!$A$1:$A$20000,1,FALSE)),"No","Yes")</f>
        <v>No</v>
      </c>
      <c r="H1842" s="1" t="str">
        <f>IF(ISNA(VLOOKUP($C1842,'Provisioning Requester'!$F$3:$H$20000,2,FALSE)),"No","Yes")</f>
        <v>No</v>
      </c>
      <c r="I1842" s="1" t="str">
        <f>IF($H1842="Yes",VLOOKUP($C1842,'Provisioning Requester'!$F$3:$H$20000,3,FALSE),"-")</f>
        <v>-</v>
      </c>
      <c r="J1842" s="1" t="str">
        <f>IF(OR(D1842="SVCP", E1842="TRUE"), "No", IF(ISNA(VLOOKUP($C1842,'ProvResponder deviceId'!$A$1:$A$20000,1,FALSE)),"No","Yes"))</f>
        <v>No</v>
      </c>
      <c r="K1842" s="1" t="str">
        <f>IF($J1842="Yes",VLOOKUP($C1842,'ProvResponder deviceId'!$A$1:$C$20000,3,FALSE),"-")</f>
        <v>-</v>
      </c>
      <c r="L1842" s="1" t="str">
        <f t="shared" si="56"/>
        <v/>
      </c>
      <c r="M1842" s="1" t="str">
        <f t="shared" si="57"/>
        <v/>
      </c>
      <c r="N1842" s="1" t="str">
        <f>IF(ISBLANK($C1842),"",IF(ISNA(VLOOKUP($L1842,'result messages'!$H$3:$L$11,2,FALSE)),VLOOKUP($M1842,'result messages'!$H$3:$L$11,2,FALSE),VLOOKUP($L1842,'result messages'!$H$3:$L$11,2,FALSE)))</f>
        <v/>
      </c>
      <c r="O1842" s="1" t="str">
        <f>IF(ISBLANK($C1842),"",IF(ISNA(VLOOKUP($L1842,'result messages'!$H$3:$L$11,3,FALSE)),VLOOKUP($M1842,'result messages'!$H$3:$L$11,3,FALSE),VLOOKUP($L1842,'result messages'!$H$3:$L$11,3,FALSE)))</f>
        <v/>
      </c>
      <c r="P1842" s="1" t="str">
        <f>IF(ISBLANK($C1842),"",IF(ISNA(VLOOKUP($L1842,'result messages'!$H$3:$L$11,4,FALSE)),VLOOKUP($M1842,'result messages'!$H$3:$L$11,4,FALSE),VLOOKUP($L1842,'result messages'!$H$3:$L$11,4,FALSE)))</f>
        <v/>
      </c>
      <c r="Q1842" s="1" t="str">
        <f>IF(ISBLANK($C1842),"",IF(ISNA(VLOOKUP($L1842,'result messages'!$H$3:$L$11,5,FALSE)),VLOOKUP($M1842,'result messages'!$H$3:$L$11,5,FALSE),VLOOKUP($L1842,'result messages'!$H$3:$L$11,5,FALSE)))</f>
        <v/>
      </c>
    </row>
    <row r="1843" spans="1:17">
      <c r="A1843" s="1">
        <v>1840</v>
      </c>
      <c r="B1843" s="1"/>
      <c r="C1843" s="1"/>
      <c r="D1843" s="1"/>
      <c r="E1843" s="6"/>
      <c r="F1843" s="1"/>
      <c r="G1843" s="1" t="str">
        <f>IF(ISNA(VLOOKUP($C1843,'DTEN TCAP Linkage deviceId'!$A$1:$A$20000,1,FALSE)),"No","Yes")</f>
        <v>No</v>
      </c>
      <c r="H1843" s="1" t="str">
        <f>IF(ISNA(VLOOKUP($C1843,'Provisioning Requester'!$F$3:$H$20000,2,FALSE)),"No","Yes")</f>
        <v>No</v>
      </c>
      <c r="I1843" s="1" t="str">
        <f>IF($H1843="Yes",VLOOKUP($C1843,'Provisioning Requester'!$F$3:$H$20000,3,FALSE),"-")</f>
        <v>-</v>
      </c>
      <c r="J1843" s="1" t="str">
        <f>IF(OR(D1843="SVCP", E1843="TRUE"), "No", IF(ISNA(VLOOKUP($C1843,'ProvResponder deviceId'!$A$1:$A$20000,1,FALSE)),"No","Yes"))</f>
        <v>No</v>
      </c>
      <c r="K1843" s="1" t="str">
        <f>IF($J1843="Yes",VLOOKUP($C1843,'ProvResponder deviceId'!$A$1:$C$20000,3,FALSE),"-")</f>
        <v>-</v>
      </c>
      <c r="L1843" s="1" t="str">
        <f t="shared" si="56"/>
        <v/>
      </c>
      <c r="M1843" s="1" t="str">
        <f t="shared" si="57"/>
        <v/>
      </c>
      <c r="N1843" s="1" t="str">
        <f>IF(ISBLANK($C1843),"",IF(ISNA(VLOOKUP($L1843,'result messages'!$H$3:$L$11,2,FALSE)),VLOOKUP($M1843,'result messages'!$H$3:$L$11,2,FALSE),VLOOKUP($L1843,'result messages'!$H$3:$L$11,2,FALSE)))</f>
        <v/>
      </c>
      <c r="O1843" s="1" t="str">
        <f>IF(ISBLANK($C1843),"",IF(ISNA(VLOOKUP($L1843,'result messages'!$H$3:$L$11,3,FALSE)),VLOOKUP($M1843,'result messages'!$H$3:$L$11,3,FALSE),VLOOKUP($L1843,'result messages'!$H$3:$L$11,3,FALSE)))</f>
        <v/>
      </c>
      <c r="P1843" s="1" t="str">
        <f>IF(ISBLANK($C1843),"",IF(ISNA(VLOOKUP($L1843,'result messages'!$H$3:$L$11,4,FALSE)),VLOOKUP($M1843,'result messages'!$H$3:$L$11,4,FALSE),VLOOKUP($L1843,'result messages'!$H$3:$L$11,4,FALSE)))</f>
        <v/>
      </c>
      <c r="Q1843" s="1" t="str">
        <f>IF(ISBLANK($C1843),"",IF(ISNA(VLOOKUP($L1843,'result messages'!$H$3:$L$11,5,FALSE)),VLOOKUP($M1843,'result messages'!$H$3:$L$11,5,FALSE),VLOOKUP($L1843,'result messages'!$H$3:$L$11,5,FALSE)))</f>
        <v/>
      </c>
    </row>
    <row r="1844" spans="1:17">
      <c r="A1844" s="1">
        <v>1841</v>
      </c>
      <c r="B1844" s="1"/>
      <c r="C1844" s="1"/>
      <c r="D1844" s="1"/>
      <c r="E1844" s="6"/>
      <c r="F1844" s="1"/>
      <c r="G1844" s="1" t="str">
        <f>IF(ISNA(VLOOKUP($C1844,'DTEN TCAP Linkage deviceId'!$A$1:$A$20000,1,FALSE)),"No","Yes")</f>
        <v>No</v>
      </c>
      <c r="H1844" s="1" t="str">
        <f>IF(ISNA(VLOOKUP($C1844,'Provisioning Requester'!$F$3:$H$20000,2,FALSE)),"No","Yes")</f>
        <v>No</v>
      </c>
      <c r="I1844" s="1" t="str">
        <f>IF($H1844="Yes",VLOOKUP($C1844,'Provisioning Requester'!$F$3:$H$20000,3,FALSE),"-")</f>
        <v>-</v>
      </c>
      <c r="J1844" s="1" t="str">
        <f>IF(OR(D1844="SVCP", E1844="TRUE"), "No", IF(ISNA(VLOOKUP($C1844,'ProvResponder deviceId'!$A$1:$A$20000,1,FALSE)),"No","Yes"))</f>
        <v>No</v>
      </c>
      <c r="K1844" s="1" t="str">
        <f>IF($J1844="Yes",VLOOKUP($C1844,'ProvResponder deviceId'!$A$1:$C$20000,3,FALSE),"-")</f>
        <v>-</v>
      </c>
      <c r="L1844" s="1" t="str">
        <f t="shared" si="56"/>
        <v/>
      </c>
      <c r="M1844" s="1" t="str">
        <f t="shared" si="57"/>
        <v/>
      </c>
      <c r="N1844" s="1" t="str">
        <f>IF(ISBLANK($C1844),"",IF(ISNA(VLOOKUP($L1844,'result messages'!$H$3:$L$11,2,FALSE)),VLOOKUP($M1844,'result messages'!$H$3:$L$11,2,FALSE),VLOOKUP($L1844,'result messages'!$H$3:$L$11,2,FALSE)))</f>
        <v/>
      </c>
      <c r="O1844" s="1" t="str">
        <f>IF(ISBLANK($C1844),"",IF(ISNA(VLOOKUP($L1844,'result messages'!$H$3:$L$11,3,FALSE)),VLOOKUP($M1844,'result messages'!$H$3:$L$11,3,FALSE),VLOOKUP($L1844,'result messages'!$H$3:$L$11,3,FALSE)))</f>
        <v/>
      </c>
      <c r="P1844" s="1" t="str">
        <f>IF(ISBLANK($C1844),"",IF(ISNA(VLOOKUP($L1844,'result messages'!$H$3:$L$11,4,FALSE)),VLOOKUP($M1844,'result messages'!$H$3:$L$11,4,FALSE),VLOOKUP($L1844,'result messages'!$H$3:$L$11,4,FALSE)))</f>
        <v/>
      </c>
      <c r="Q1844" s="1" t="str">
        <f>IF(ISBLANK($C1844),"",IF(ISNA(VLOOKUP($L1844,'result messages'!$H$3:$L$11,5,FALSE)),VLOOKUP($M1844,'result messages'!$H$3:$L$11,5,FALSE),VLOOKUP($L1844,'result messages'!$H$3:$L$11,5,FALSE)))</f>
        <v/>
      </c>
    </row>
    <row r="1845" spans="1:17">
      <c r="A1845" s="1">
        <v>1842</v>
      </c>
      <c r="B1845" s="1"/>
      <c r="C1845" s="1"/>
      <c r="D1845" s="1"/>
      <c r="E1845" s="6"/>
      <c r="F1845" s="1"/>
      <c r="G1845" s="1" t="str">
        <f>IF(ISNA(VLOOKUP($C1845,'DTEN TCAP Linkage deviceId'!$A$1:$A$20000,1,FALSE)),"No","Yes")</f>
        <v>No</v>
      </c>
      <c r="H1845" s="1" t="str">
        <f>IF(ISNA(VLOOKUP($C1845,'Provisioning Requester'!$F$3:$H$20000,2,FALSE)),"No","Yes")</f>
        <v>No</v>
      </c>
      <c r="I1845" s="1" t="str">
        <f>IF($H1845="Yes",VLOOKUP($C1845,'Provisioning Requester'!$F$3:$H$20000,3,FALSE),"-")</f>
        <v>-</v>
      </c>
      <c r="J1845" s="1" t="str">
        <f>IF(OR(D1845="SVCP", E1845="TRUE"), "No", IF(ISNA(VLOOKUP($C1845,'ProvResponder deviceId'!$A$1:$A$20000,1,FALSE)),"No","Yes"))</f>
        <v>No</v>
      </c>
      <c r="K1845" s="1" t="str">
        <f>IF($J1845="Yes",VLOOKUP($C1845,'ProvResponder deviceId'!$A$1:$C$20000,3,FALSE),"-")</f>
        <v>-</v>
      </c>
      <c r="L1845" s="1" t="str">
        <f t="shared" si="56"/>
        <v/>
      </c>
      <c r="M1845" s="1" t="str">
        <f t="shared" si="57"/>
        <v/>
      </c>
      <c r="N1845" s="1" t="str">
        <f>IF(ISBLANK($C1845),"",IF(ISNA(VLOOKUP($L1845,'result messages'!$H$3:$L$11,2,FALSE)),VLOOKUP($M1845,'result messages'!$H$3:$L$11,2,FALSE),VLOOKUP($L1845,'result messages'!$H$3:$L$11,2,FALSE)))</f>
        <v/>
      </c>
      <c r="O1845" s="1" t="str">
        <f>IF(ISBLANK($C1845),"",IF(ISNA(VLOOKUP($L1845,'result messages'!$H$3:$L$11,3,FALSE)),VLOOKUP($M1845,'result messages'!$H$3:$L$11,3,FALSE),VLOOKUP($L1845,'result messages'!$H$3:$L$11,3,FALSE)))</f>
        <v/>
      </c>
      <c r="P1845" s="1" t="str">
        <f>IF(ISBLANK($C1845),"",IF(ISNA(VLOOKUP($L1845,'result messages'!$H$3:$L$11,4,FALSE)),VLOOKUP($M1845,'result messages'!$H$3:$L$11,4,FALSE),VLOOKUP($L1845,'result messages'!$H$3:$L$11,4,FALSE)))</f>
        <v/>
      </c>
      <c r="Q1845" s="1" t="str">
        <f>IF(ISBLANK($C1845),"",IF(ISNA(VLOOKUP($L1845,'result messages'!$H$3:$L$11,5,FALSE)),VLOOKUP($M1845,'result messages'!$H$3:$L$11,5,FALSE),VLOOKUP($L1845,'result messages'!$H$3:$L$11,5,FALSE)))</f>
        <v/>
      </c>
    </row>
    <row r="1846" spans="1:17">
      <c r="A1846" s="1">
        <v>1843</v>
      </c>
      <c r="B1846" s="1"/>
      <c r="C1846" s="1"/>
      <c r="D1846" s="1"/>
      <c r="E1846" s="6"/>
      <c r="F1846" s="1"/>
      <c r="G1846" s="1" t="str">
        <f>IF(ISNA(VLOOKUP($C1846,'DTEN TCAP Linkage deviceId'!$A$1:$A$20000,1,FALSE)),"No","Yes")</f>
        <v>No</v>
      </c>
      <c r="H1846" s="1" t="str">
        <f>IF(ISNA(VLOOKUP($C1846,'Provisioning Requester'!$F$3:$H$20000,2,FALSE)),"No","Yes")</f>
        <v>No</v>
      </c>
      <c r="I1846" s="1" t="str">
        <f>IF($H1846="Yes",VLOOKUP($C1846,'Provisioning Requester'!$F$3:$H$20000,3,FALSE),"-")</f>
        <v>-</v>
      </c>
      <c r="J1846" s="1" t="str">
        <f>IF(OR(D1846="SVCP", E1846="TRUE"), "No", IF(ISNA(VLOOKUP($C1846,'ProvResponder deviceId'!$A$1:$A$20000,1,FALSE)),"No","Yes"))</f>
        <v>No</v>
      </c>
      <c r="K1846" s="1" t="str">
        <f>IF($J1846="Yes",VLOOKUP($C1846,'ProvResponder deviceId'!$A$1:$C$20000,3,FALSE),"-")</f>
        <v>-</v>
      </c>
      <c r="L1846" s="1" t="str">
        <f t="shared" si="56"/>
        <v/>
      </c>
      <c r="M1846" s="1" t="str">
        <f t="shared" si="57"/>
        <v/>
      </c>
      <c r="N1846" s="1" t="str">
        <f>IF(ISBLANK($C1846),"",IF(ISNA(VLOOKUP($L1846,'result messages'!$H$3:$L$11,2,FALSE)),VLOOKUP($M1846,'result messages'!$H$3:$L$11,2,FALSE),VLOOKUP($L1846,'result messages'!$H$3:$L$11,2,FALSE)))</f>
        <v/>
      </c>
      <c r="O1846" s="1" t="str">
        <f>IF(ISBLANK($C1846),"",IF(ISNA(VLOOKUP($L1846,'result messages'!$H$3:$L$11,3,FALSE)),VLOOKUP($M1846,'result messages'!$H$3:$L$11,3,FALSE),VLOOKUP($L1846,'result messages'!$H$3:$L$11,3,FALSE)))</f>
        <v/>
      </c>
      <c r="P1846" s="1" t="str">
        <f>IF(ISBLANK($C1846),"",IF(ISNA(VLOOKUP($L1846,'result messages'!$H$3:$L$11,4,FALSE)),VLOOKUP($M1846,'result messages'!$H$3:$L$11,4,FALSE),VLOOKUP($L1846,'result messages'!$H$3:$L$11,4,FALSE)))</f>
        <v/>
      </c>
      <c r="Q1846" s="1" t="str">
        <f>IF(ISBLANK($C1846),"",IF(ISNA(VLOOKUP($L1846,'result messages'!$H$3:$L$11,5,FALSE)),VLOOKUP($M1846,'result messages'!$H$3:$L$11,5,FALSE),VLOOKUP($L1846,'result messages'!$H$3:$L$11,5,FALSE)))</f>
        <v/>
      </c>
    </row>
    <row r="1847" spans="1:17">
      <c r="A1847" s="1">
        <v>1844</v>
      </c>
      <c r="B1847" s="1"/>
      <c r="C1847" s="1"/>
      <c r="D1847" s="1"/>
      <c r="E1847" s="6"/>
      <c r="F1847" s="1"/>
      <c r="G1847" s="1" t="str">
        <f>IF(ISNA(VLOOKUP($C1847,'DTEN TCAP Linkage deviceId'!$A$1:$A$20000,1,FALSE)),"No","Yes")</f>
        <v>No</v>
      </c>
      <c r="H1847" s="1" t="str">
        <f>IF(ISNA(VLOOKUP($C1847,'Provisioning Requester'!$F$3:$H$20000,2,FALSE)),"No","Yes")</f>
        <v>No</v>
      </c>
      <c r="I1847" s="1" t="str">
        <f>IF($H1847="Yes",VLOOKUP($C1847,'Provisioning Requester'!$F$3:$H$20000,3,FALSE),"-")</f>
        <v>-</v>
      </c>
      <c r="J1847" s="1" t="str">
        <f>IF(OR(D1847="SVCP", E1847="TRUE"), "No", IF(ISNA(VLOOKUP($C1847,'ProvResponder deviceId'!$A$1:$A$20000,1,FALSE)),"No","Yes"))</f>
        <v>No</v>
      </c>
      <c r="K1847" s="1" t="str">
        <f>IF($J1847="Yes",VLOOKUP($C1847,'ProvResponder deviceId'!$A$1:$C$20000,3,FALSE),"-")</f>
        <v>-</v>
      </c>
      <c r="L1847" s="1" t="str">
        <f t="shared" si="56"/>
        <v/>
      </c>
      <c r="M1847" s="1" t="str">
        <f t="shared" si="57"/>
        <v/>
      </c>
      <c r="N1847" s="1" t="str">
        <f>IF(ISBLANK($C1847),"",IF(ISNA(VLOOKUP($L1847,'result messages'!$H$3:$L$11,2,FALSE)),VLOOKUP($M1847,'result messages'!$H$3:$L$11,2,FALSE),VLOOKUP($L1847,'result messages'!$H$3:$L$11,2,FALSE)))</f>
        <v/>
      </c>
      <c r="O1847" s="1" t="str">
        <f>IF(ISBLANK($C1847),"",IF(ISNA(VLOOKUP($L1847,'result messages'!$H$3:$L$11,3,FALSE)),VLOOKUP($M1847,'result messages'!$H$3:$L$11,3,FALSE),VLOOKUP($L1847,'result messages'!$H$3:$L$11,3,FALSE)))</f>
        <v/>
      </c>
      <c r="P1847" s="1" t="str">
        <f>IF(ISBLANK($C1847),"",IF(ISNA(VLOOKUP($L1847,'result messages'!$H$3:$L$11,4,FALSE)),VLOOKUP($M1847,'result messages'!$H$3:$L$11,4,FALSE),VLOOKUP($L1847,'result messages'!$H$3:$L$11,4,FALSE)))</f>
        <v/>
      </c>
      <c r="Q1847" s="1" t="str">
        <f>IF(ISBLANK($C1847),"",IF(ISNA(VLOOKUP($L1847,'result messages'!$H$3:$L$11,5,FALSE)),VLOOKUP($M1847,'result messages'!$H$3:$L$11,5,FALSE),VLOOKUP($L1847,'result messages'!$H$3:$L$11,5,FALSE)))</f>
        <v/>
      </c>
    </row>
    <row r="1848" spans="1:17">
      <c r="A1848" s="1">
        <v>1845</v>
      </c>
      <c r="B1848" s="1"/>
      <c r="C1848" s="1"/>
      <c r="D1848" s="1"/>
      <c r="E1848" s="6"/>
      <c r="F1848" s="1"/>
      <c r="G1848" s="1" t="str">
        <f>IF(ISNA(VLOOKUP($C1848,'DTEN TCAP Linkage deviceId'!$A$1:$A$20000,1,FALSE)),"No","Yes")</f>
        <v>No</v>
      </c>
      <c r="H1848" s="1" t="str">
        <f>IF(ISNA(VLOOKUP($C1848,'Provisioning Requester'!$F$3:$H$20000,2,FALSE)),"No","Yes")</f>
        <v>No</v>
      </c>
      <c r="I1848" s="1" t="str">
        <f>IF($H1848="Yes",VLOOKUP($C1848,'Provisioning Requester'!$F$3:$H$20000,3,FALSE),"-")</f>
        <v>-</v>
      </c>
      <c r="J1848" s="1" t="str">
        <f>IF(OR(D1848="SVCP", E1848="TRUE"), "No", IF(ISNA(VLOOKUP($C1848,'ProvResponder deviceId'!$A$1:$A$20000,1,FALSE)),"No","Yes"))</f>
        <v>No</v>
      </c>
      <c r="K1848" s="1" t="str">
        <f>IF($J1848="Yes",VLOOKUP($C1848,'ProvResponder deviceId'!$A$1:$C$20000,3,FALSE),"-")</f>
        <v>-</v>
      </c>
      <c r="L1848" s="1" t="str">
        <f t="shared" si="56"/>
        <v/>
      </c>
      <c r="M1848" s="1" t="str">
        <f t="shared" si="57"/>
        <v/>
      </c>
      <c r="N1848" s="1" t="str">
        <f>IF(ISBLANK($C1848),"",IF(ISNA(VLOOKUP($L1848,'result messages'!$H$3:$L$11,2,FALSE)),VLOOKUP($M1848,'result messages'!$H$3:$L$11,2,FALSE),VLOOKUP($L1848,'result messages'!$H$3:$L$11,2,FALSE)))</f>
        <v/>
      </c>
      <c r="O1848" s="1" t="str">
        <f>IF(ISBLANK($C1848),"",IF(ISNA(VLOOKUP($L1848,'result messages'!$H$3:$L$11,3,FALSE)),VLOOKUP($M1848,'result messages'!$H$3:$L$11,3,FALSE),VLOOKUP($L1848,'result messages'!$H$3:$L$11,3,FALSE)))</f>
        <v/>
      </c>
      <c r="P1848" s="1" t="str">
        <f>IF(ISBLANK($C1848),"",IF(ISNA(VLOOKUP($L1848,'result messages'!$H$3:$L$11,4,FALSE)),VLOOKUP($M1848,'result messages'!$H$3:$L$11,4,FALSE),VLOOKUP($L1848,'result messages'!$H$3:$L$11,4,FALSE)))</f>
        <v/>
      </c>
      <c r="Q1848" s="1" t="str">
        <f>IF(ISBLANK($C1848),"",IF(ISNA(VLOOKUP($L1848,'result messages'!$H$3:$L$11,5,FALSE)),VLOOKUP($M1848,'result messages'!$H$3:$L$11,5,FALSE),VLOOKUP($L1848,'result messages'!$H$3:$L$11,5,FALSE)))</f>
        <v/>
      </c>
    </row>
    <row r="1849" spans="1:17">
      <c r="A1849" s="1">
        <v>1846</v>
      </c>
      <c r="B1849" s="1"/>
      <c r="C1849" s="1"/>
      <c r="D1849" s="1"/>
      <c r="E1849" s="6"/>
      <c r="F1849" s="1"/>
      <c r="G1849" s="1" t="str">
        <f>IF(ISNA(VLOOKUP($C1849,'DTEN TCAP Linkage deviceId'!$A$1:$A$20000,1,FALSE)),"No","Yes")</f>
        <v>No</v>
      </c>
      <c r="H1849" s="1" t="str">
        <f>IF(ISNA(VLOOKUP($C1849,'Provisioning Requester'!$F$3:$H$20000,2,FALSE)),"No","Yes")</f>
        <v>No</v>
      </c>
      <c r="I1849" s="1" t="str">
        <f>IF($H1849="Yes",VLOOKUP($C1849,'Provisioning Requester'!$F$3:$H$20000,3,FALSE),"-")</f>
        <v>-</v>
      </c>
      <c r="J1849" s="1" t="str">
        <f>IF(OR(D1849="SVCP", E1849="TRUE"), "No", IF(ISNA(VLOOKUP($C1849,'ProvResponder deviceId'!$A$1:$A$20000,1,FALSE)),"No","Yes"))</f>
        <v>No</v>
      </c>
      <c r="K1849" s="1" t="str">
        <f>IF($J1849="Yes",VLOOKUP($C1849,'ProvResponder deviceId'!$A$1:$C$20000,3,FALSE),"-")</f>
        <v>-</v>
      </c>
      <c r="L1849" s="1" t="str">
        <f t="shared" si="56"/>
        <v/>
      </c>
      <c r="M1849" s="1" t="str">
        <f t="shared" si="57"/>
        <v/>
      </c>
      <c r="N1849" s="1" t="str">
        <f>IF(ISBLANK($C1849),"",IF(ISNA(VLOOKUP($L1849,'result messages'!$H$3:$L$11,2,FALSE)),VLOOKUP($M1849,'result messages'!$H$3:$L$11,2,FALSE),VLOOKUP($L1849,'result messages'!$H$3:$L$11,2,FALSE)))</f>
        <v/>
      </c>
      <c r="O1849" s="1" t="str">
        <f>IF(ISBLANK($C1849),"",IF(ISNA(VLOOKUP($L1849,'result messages'!$H$3:$L$11,3,FALSE)),VLOOKUP($M1849,'result messages'!$H$3:$L$11,3,FALSE),VLOOKUP($L1849,'result messages'!$H$3:$L$11,3,FALSE)))</f>
        <v/>
      </c>
      <c r="P1849" s="1" t="str">
        <f>IF(ISBLANK($C1849),"",IF(ISNA(VLOOKUP($L1849,'result messages'!$H$3:$L$11,4,FALSE)),VLOOKUP($M1849,'result messages'!$H$3:$L$11,4,FALSE),VLOOKUP($L1849,'result messages'!$H$3:$L$11,4,FALSE)))</f>
        <v/>
      </c>
      <c r="Q1849" s="1" t="str">
        <f>IF(ISBLANK($C1849),"",IF(ISNA(VLOOKUP($L1849,'result messages'!$H$3:$L$11,5,FALSE)),VLOOKUP($M1849,'result messages'!$H$3:$L$11,5,FALSE),VLOOKUP($L1849,'result messages'!$H$3:$L$11,5,FALSE)))</f>
        <v/>
      </c>
    </row>
    <row r="1850" spans="1:17">
      <c r="A1850" s="1">
        <v>1847</v>
      </c>
      <c r="B1850" s="1"/>
      <c r="C1850" s="1"/>
      <c r="D1850" s="1"/>
      <c r="E1850" s="6"/>
      <c r="F1850" s="1"/>
      <c r="G1850" s="1" t="str">
        <f>IF(ISNA(VLOOKUP($C1850,'DTEN TCAP Linkage deviceId'!$A$1:$A$20000,1,FALSE)),"No","Yes")</f>
        <v>No</v>
      </c>
      <c r="H1850" s="1" t="str">
        <f>IF(ISNA(VLOOKUP($C1850,'Provisioning Requester'!$F$3:$H$20000,2,FALSE)),"No","Yes")</f>
        <v>No</v>
      </c>
      <c r="I1850" s="1" t="str">
        <f>IF($H1850="Yes",VLOOKUP($C1850,'Provisioning Requester'!$F$3:$H$20000,3,FALSE),"-")</f>
        <v>-</v>
      </c>
      <c r="J1850" s="1" t="str">
        <f>IF(OR(D1850="SVCP", E1850="TRUE"), "No", IF(ISNA(VLOOKUP($C1850,'ProvResponder deviceId'!$A$1:$A$20000,1,FALSE)),"No","Yes"))</f>
        <v>No</v>
      </c>
      <c r="K1850" s="1" t="str">
        <f>IF($J1850="Yes",VLOOKUP($C1850,'ProvResponder deviceId'!$A$1:$C$20000,3,FALSE),"-")</f>
        <v>-</v>
      </c>
      <c r="L1850" s="1" t="str">
        <f t="shared" si="56"/>
        <v/>
      </c>
      <c r="M1850" s="1" t="str">
        <f t="shared" si="57"/>
        <v/>
      </c>
      <c r="N1850" s="1" t="str">
        <f>IF(ISBLANK($C1850),"",IF(ISNA(VLOOKUP($L1850,'result messages'!$H$3:$L$11,2,FALSE)),VLOOKUP($M1850,'result messages'!$H$3:$L$11,2,FALSE),VLOOKUP($L1850,'result messages'!$H$3:$L$11,2,FALSE)))</f>
        <v/>
      </c>
      <c r="O1850" s="1" t="str">
        <f>IF(ISBLANK($C1850),"",IF(ISNA(VLOOKUP($L1850,'result messages'!$H$3:$L$11,3,FALSE)),VLOOKUP($M1850,'result messages'!$H$3:$L$11,3,FALSE),VLOOKUP($L1850,'result messages'!$H$3:$L$11,3,FALSE)))</f>
        <v/>
      </c>
      <c r="P1850" s="1" t="str">
        <f>IF(ISBLANK($C1850),"",IF(ISNA(VLOOKUP($L1850,'result messages'!$H$3:$L$11,4,FALSE)),VLOOKUP($M1850,'result messages'!$H$3:$L$11,4,FALSE),VLOOKUP($L1850,'result messages'!$H$3:$L$11,4,FALSE)))</f>
        <v/>
      </c>
      <c r="Q1850" s="1" t="str">
        <f>IF(ISBLANK($C1850),"",IF(ISNA(VLOOKUP($L1850,'result messages'!$H$3:$L$11,5,FALSE)),VLOOKUP($M1850,'result messages'!$H$3:$L$11,5,FALSE),VLOOKUP($L1850,'result messages'!$H$3:$L$11,5,FALSE)))</f>
        <v/>
      </c>
    </row>
    <row r="1851" spans="1:17">
      <c r="A1851" s="1">
        <v>1848</v>
      </c>
      <c r="B1851" s="1"/>
      <c r="C1851" s="1"/>
      <c r="D1851" s="1"/>
      <c r="E1851" s="6"/>
      <c r="F1851" s="1"/>
      <c r="G1851" s="1" t="str">
        <f>IF(ISNA(VLOOKUP($C1851,'DTEN TCAP Linkage deviceId'!$A$1:$A$20000,1,FALSE)),"No","Yes")</f>
        <v>No</v>
      </c>
      <c r="H1851" s="1" t="str">
        <f>IF(ISNA(VLOOKUP($C1851,'Provisioning Requester'!$F$3:$H$20000,2,FALSE)),"No","Yes")</f>
        <v>No</v>
      </c>
      <c r="I1851" s="1" t="str">
        <f>IF($H1851="Yes",VLOOKUP($C1851,'Provisioning Requester'!$F$3:$H$20000,3,FALSE),"-")</f>
        <v>-</v>
      </c>
      <c r="J1851" s="1" t="str">
        <f>IF(OR(D1851="SVCP", E1851="TRUE"), "No", IF(ISNA(VLOOKUP($C1851,'ProvResponder deviceId'!$A$1:$A$20000,1,FALSE)),"No","Yes"))</f>
        <v>No</v>
      </c>
      <c r="K1851" s="1" t="str">
        <f>IF($J1851="Yes",VLOOKUP($C1851,'ProvResponder deviceId'!$A$1:$C$20000,3,FALSE),"-")</f>
        <v>-</v>
      </c>
      <c r="L1851" s="1" t="str">
        <f t="shared" si="56"/>
        <v/>
      </c>
      <c r="M1851" s="1" t="str">
        <f t="shared" si="57"/>
        <v/>
      </c>
      <c r="N1851" s="1" t="str">
        <f>IF(ISBLANK($C1851),"",IF(ISNA(VLOOKUP($L1851,'result messages'!$H$3:$L$11,2,FALSE)),VLOOKUP($M1851,'result messages'!$H$3:$L$11,2,FALSE),VLOOKUP($L1851,'result messages'!$H$3:$L$11,2,FALSE)))</f>
        <v/>
      </c>
      <c r="O1851" s="1" t="str">
        <f>IF(ISBLANK($C1851),"",IF(ISNA(VLOOKUP($L1851,'result messages'!$H$3:$L$11,3,FALSE)),VLOOKUP($M1851,'result messages'!$H$3:$L$11,3,FALSE),VLOOKUP($L1851,'result messages'!$H$3:$L$11,3,FALSE)))</f>
        <v/>
      </c>
      <c r="P1851" s="1" t="str">
        <f>IF(ISBLANK($C1851),"",IF(ISNA(VLOOKUP($L1851,'result messages'!$H$3:$L$11,4,FALSE)),VLOOKUP($M1851,'result messages'!$H$3:$L$11,4,FALSE),VLOOKUP($L1851,'result messages'!$H$3:$L$11,4,FALSE)))</f>
        <v/>
      </c>
      <c r="Q1851" s="1" t="str">
        <f>IF(ISBLANK($C1851),"",IF(ISNA(VLOOKUP($L1851,'result messages'!$H$3:$L$11,5,FALSE)),VLOOKUP($M1851,'result messages'!$H$3:$L$11,5,FALSE),VLOOKUP($L1851,'result messages'!$H$3:$L$11,5,FALSE)))</f>
        <v/>
      </c>
    </row>
    <row r="1852" spans="1:17">
      <c r="A1852" s="1">
        <v>1849</v>
      </c>
      <c r="B1852" s="1"/>
      <c r="C1852" s="1"/>
      <c r="D1852" s="1"/>
      <c r="E1852" s="6"/>
      <c r="F1852" s="1"/>
      <c r="G1852" s="1" t="str">
        <f>IF(ISNA(VLOOKUP($C1852,'DTEN TCAP Linkage deviceId'!$A$1:$A$20000,1,FALSE)),"No","Yes")</f>
        <v>No</v>
      </c>
      <c r="H1852" s="1" t="str">
        <f>IF(ISNA(VLOOKUP($C1852,'Provisioning Requester'!$F$3:$H$20000,2,FALSE)),"No","Yes")</f>
        <v>No</v>
      </c>
      <c r="I1852" s="1" t="str">
        <f>IF($H1852="Yes",VLOOKUP($C1852,'Provisioning Requester'!$F$3:$H$20000,3,FALSE),"-")</f>
        <v>-</v>
      </c>
      <c r="J1852" s="1" t="str">
        <f>IF(OR(D1852="SVCP", E1852="TRUE"), "No", IF(ISNA(VLOOKUP($C1852,'ProvResponder deviceId'!$A$1:$A$20000,1,FALSE)),"No","Yes"))</f>
        <v>No</v>
      </c>
      <c r="K1852" s="1" t="str">
        <f>IF($J1852="Yes",VLOOKUP($C1852,'ProvResponder deviceId'!$A$1:$C$20000,3,FALSE),"-")</f>
        <v>-</v>
      </c>
      <c r="L1852" s="1" t="str">
        <f t="shared" si="56"/>
        <v/>
      </c>
      <c r="M1852" s="1" t="str">
        <f t="shared" si="57"/>
        <v/>
      </c>
      <c r="N1852" s="1" t="str">
        <f>IF(ISBLANK($C1852),"",IF(ISNA(VLOOKUP($L1852,'result messages'!$H$3:$L$11,2,FALSE)),VLOOKUP($M1852,'result messages'!$H$3:$L$11,2,FALSE),VLOOKUP($L1852,'result messages'!$H$3:$L$11,2,FALSE)))</f>
        <v/>
      </c>
      <c r="O1852" s="1" t="str">
        <f>IF(ISBLANK($C1852),"",IF(ISNA(VLOOKUP($L1852,'result messages'!$H$3:$L$11,3,FALSE)),VLOOKUP($M1852,'result messages'!$H$3:$L$11,3,FALSE),VLOOKUP($L1852,'result messages'!$H$3:$L$11,3,FALSE)))</f>
        <v/>
      </c>
      <c r="P1852" s="1" t="str">
        <f>IF(ISBLANK($C1852),"",IF(ISNA(VLOOKUP($L1852,'result messages'!$H$3:$L$11,4,FALSE)),VLOOKUP($M1852,'result messages'!$H$3:$L$11,4,FALSE),VLOOKUP($L1852,'result messages'!$H$3:$L$11,4,FALSE)))</f>
        <v/>
      </c>
      <c r="Q1852" s="1" t="str">
        <f>IF(ISBLANK($C1852),"",IF(ISNA(VLOOKUP($L1852,'result messages'!$H$3:$L$11,5,FALSE)),VLOOKUP($M1852,'result messages'!$H$3:$L$11,5,FALSE),VLOOKUP($L1852,'result messages'!$H$3:$L$11,5,FALSE)))</f>
        <v/>
      </c>
    </row>
    <row r="1853" spans="1:17">
      <c r="A1853" s="1">
        <v>1850</v>
      </c>
      <c r="B1853" s="1"/>
      <c r="C1853" s="1"/>
      <c r="D1853" s="1"/>
      <c r="E1853" s="6"/>
      <c r="F1853" s="1"/>
      <c r="G1853" s="1" t="str">
        <f>IF(ISNA(VLOOKUP($C1853,'DTEN TCAP Linkage deviceId'!$A$1:$A$20000,1,FALSE)),"No","Yes")</f>
        <v>No</v>
      </c>
      <c r="H1853" s="1" t="str">
        <f>IF(ISNA(VLOOKUP($C1853,'Provisioning Requester'!$F$3:$H$20000,2,FALSE)),"No","Yes")</f>
        <v>No</v>
      </c>
      <c r="I1853" s="1" t="str">
        <f>IF($H1853="Yes",VLOOKUP($C1853,'Provisioning Requester'!$F$3:$H$20000,3,FALSE),"-")</f>
        <v>-</v>
      </c>
      <c r="J1853" s="1" t="str">
        <f>IF(OR(D1853="SVCP", E1853="TRUE"), "No", IF(ISNA(VLOOKUP($C1853,'ProvResponder deviceId'!$A$1:$A$20000,1,FALSE)),"No","Yes"))</f>
        <v>No</v>
      </c>
      <c r="K1853" s="1" t="str">
        <f>IF($J1853="Yes",VLOOKUP($C1853,'ProvResponder deviceId'!$A$1:$C$20000,3,FALSE),"-")</f>
        <v>-</v>
      </c>
      <c r="L1853" s="1" t="str">
        <f t="shared" si="56"/>
        <v/>
      </c>
      <c r="M1853" s="1" t="str">
        <f t="shared" si="57"/>
        <v/>
      </c>
      <c r="N1853" s="1" t="str">
        <f>IF(ISBLANK($C1853),"",IF(ISNA(VLOOKUP($L1853,'result messages'!$H$3:$L$11,2,FALSE)),VLOOKUP($M1853,'result messages'!$H$3:$L$11,2,FALSE),VLOOKUP($L1853,'result messages'!$H$3:$L$11,2,FALSE)))</f>
        <v/>
      </c>
      <c r="O1853" s="1" t="str">
        <f>IF(ISBLANK($C1853),"",IF(ISNA(VLOOKUP($L1853,'result messages'!$H$3:$L$11,3,FALSE)),VLOOKUP($M1853,'result messages'!$H$3:$L$11,3,FALSE),VLOOKUP($L1853,'result messages'!$H$3:$L$11,3,FALSE)))</f>
        <v/>
      </c>
      <c r="P1853" s="1" t="str">
        <f>IF(ISBLANK($C1853),"",IF(ISNA(VLOOKUP($L1853,'result messages'!$H$3:$L$11,4,FALSE)),VLOOKUP($M1853,'result messages'!$H$3:$L$11,4,FALSE),VLOOKUP($L1853,'result messages'!$H$3:$L$11,4,FALSE)))</f>
        <v/>
      </c>
      <c r="Q1853" s="1" t="str">
        <f>IF(ISBLANK($C1853),"",IF(ISNA(VLOOKUP($L1853,'result messages'!$H$3:$L$11,5,FALSE)),VLOOKUP($M1853,'result messages'!$H$3:$L$11,5,FALSE),VLOOKUP($L1853,'result messages'!$H$3:$L$11,5,FALSE)))</f>
        <v/>
      </c>
    </row>
    <row r="1854" spans="1:17">
      <c r="A1854" s="1">
        <v>1851</v>
      </c>
      <c r="B1854" s="1"/>
      <c r="C1854" s="1"/>
      <c r="D1854" s="1"/>
      <c r="E1854" s="6"/>
      <c r="F1854" s="1"/>
      <c r="G1854" s="1" t="str">
        <f>IF(ISNA(VLOOKUP($C1854,'DTEN TCAP Linkage deviceId'!$A$1:$A$20000,1,FALSE)),"No","Yes")</f>
        <v>No</v>
      </c>
      <c r="H1854" s="1" t="str">
        <f>IF(ISNA(VLOOKUP($C1854,'Provisioning Requester'!$F$3:$H$20000,2,FALSE)),"No","Yes")</f>
        <v>No</v>
      </c>
      <c r="I1854" s="1" t="str">
        <f>IF($H1854="Yes",VLOOKUP($C1854,'Provisioning Requester'!$F$3:$H$20000,3,FALSE),"-")</f>
        <v>-</v>
      </c>
      <c r="J1854" s="1" t="str">
        <f>IF(OR(D1854="SVCP", E1854="TRUE"), "No", IF(ISNA(VLOOKUP($C1854,'ProvResponder deviceId'!$A$1:$A$20000,1,FALSE)),"No","Yes"))</f>
        <v>No</v>
      </c>
      <c r="K1854" s="1" t="str">
        <f>IF($J1854="Yes",VLOOKUP($C1854,'ProvResponder deviceId'!$A$1:$C$20000,3,FALSE),"-")</f>
        <v>-</v>
      </c>
      <c r="L1854" s="1" t="str">
        <f t="shared" si="56"/>
        <v/>
      </c>
      <c r="M1854" s="1" t="str">
        <f t="shared" si="57"/>
        <v/>
      </c>
      <c r="N1854" s="1" t="str">
        <f>IF(ISBLANK($C1854),"",IF(ISNA(VLOOKUP($L1854,'result messages'!$H$3:$L$11,2,FALSE)),VLOOKUP($M1854,'result messages'!$H$3:$L$11,2,FALSE),VLOOKUP($L1854,'result messages'!$H$3:$L$11,2,FALSE)))</f>
        <v/>
      </c>
      <c r="O1854" s="1" t="str">
        <f>IF(ISBLANK($C1854),"",IF(ISNA(VLOOKUP($L1854,'result messages'!$H$3:$L$11,3,FALSE)),VLOOKUP($M1854,'result messages'!$H$3:$L$11,3,FALSE),VLOOKUP($L1854,'result messages'!$H$3:$L$11,3,FALSE)))</f>
        <v/>
      </c>
      <c r="P1854" s="1" t="str">
        <f>IF(ISBLANK($C1854),"",IF(ISNA(VLOOKUP($L1854,'result messages'!$H$3:$L$11,4,FALSE)),VLOOKUP($M1854,'result messages'!$H$3:$L$11,4,FALSE),VLOOKUP($L1854,'result messages'!$H$3:$L$11,4,FALSE)))</f>
        <v/>
      </c>
      <c r="Q1854" s="1" t="str">
        <f>IF(ISBLANK($C1854),"",IF(ISNA(VLOOKUP($L1854,'result messages'!$H$3:$L$11,5,FALSE)),VLOOKUP($M1854,'result messages'!$H$3:$L$11,5,FALSE),VLOOKUP($L1854,'result messages'!$H$3:$L$11,5,FALSE)))</f>
        <v/>
      </c>
    </row>
    <row r="1855" spans="1:17">
      <c r="A1855" s="1">
        <v>1852</v>
      </c>
      <c r="B1855" s="1"/>
      <c r="C1855" s="1"/>
      <c r="D1855" s="1"/>
      <c r="E1855" s="6"/>
      <c r="F1855" s="1"/>
      <c r="G1855" s="1" t="str">
        <f>IF(ISNA(VLOOKUP($C1855,'DTEN TCAP Linkage deviceId'!$A$1:$A$20000,1,FALSE)),"No","Yes")</f>
        <v>No</v>
      </c>
      <c r="H1855" s="1" t="str">
        <f>IF(ISNA(VLOOKUP($C1855,'Provisioning Requester'!$F$3:$H$20000,2,FALSE)),"No","Yes")</f>
        <v>No</v>
      </c>
      <c r="I1855" s="1" t="str">
        <f>IF($H1855="Yes",VLOOKUP($C1855,'Provisioning Requester'!$F$3:$H$20000,3,FALSE),"-")</f>
        <v>-</v>
      </c>
      <c r="J1855" s="1" t="str">
        <f>IF(OR(D1855="SVCP", E1855="TRUE"), "No", IF(ISNA(VLOOKUP($C1855,'ProvResponder deviceId'!$A$1:$A$20000,1,FALSE)),"No","Yes"))</f>
        <v>No</v>
      </c>
      <c r="K1855" s="1" t="str">
        <f>IF($J1855="Yes",VLOOKUP($C1855,'ProvResponder deviceId'!$A$1:$C$20000,3,FALSE),"-")</f>
        <v>-</v>
      </c>
      <c r="L1855" s="1" t="str">
        <f t="shared" si="56"/>
        <v/>
      </c>
      <c r="M1855" s="1" t="str">
        <f t="shared" si="57"/>
        <v/>
      </c>
      <c r="N1855" s="1" t="str">
        <f>IF(ISBLANK($C1855),"",IF(ISNA(VLOOKUP($L1855,'result messages'!$H$3:$L$11,2,FALSE)),VLOOKUP($M1855,'result messages'!$H$3:$L$11,2,FALSE),VLOOKUP($L1855,'result messages'!$H$3:$L$11,2,FALSE)))</f>
        <v/>
      </c>
      <c r="O1855" s="1" t="str">
        <f>IF(ISBLANK($C1855),"",IF(ISNA(VLOOKUP($L1855,'result messages'!$H$3:$L$11,3,FALSE)),VLOOKUP($M1855,'result messages'!$H$3:$L$11,3,FALSE),VLOOKUP($L1855,'result messages'!$H$3:$L$11,3,FALSE)))</f>
        <v/>
      </c>
      <c r="P1855" s="1" t="str">
        <f>IF(ISBLANK($C1855),"",IF(ISNA(VLOOKUP($L1855,'result messages'!$H$3:$L$11,4,FALSE)),VLOOKUP($M1855,'result messages'!$H$3:$L$11,4,FALSE),VLOOKUP($L1855,'result messages'!$H$3:$L$11,4,FALSE)))</f>
        <v/>
      </c>
      <c r="Q1855" s="1" t="str">
        <f>IF(ISBLANK($C1855),"",IF(ISNA(VLOOKUP($L1855,'result messages'!$H$3:$L$11,5,FALSE)),VLOOKUP($M1855,'result messages'!$H$3:$L$11,5,FALSE),VLOOKUP($L1855,'result messages'!$H$3:$L$11,5,FALSE)))</f>
        <v/>
      </c>
    </row>
    <row r="1856" spans="1:17">
      <c r="A1856" s="1">
        <v>1853</v>
      </c>
      <c r="B1856" s="1"/>
      <c r="C1856" s="1"/>
      <c r="D1856" s="1"/>
      <c r="E1856" s="6"/>
      <c r="F1856" s="1"/>
      <c r="G1856" s="1" t="str">
        <f>IF(ISNA(VLOOKUP($C1856,'DTEN TCAP Linkage deviceId'!$A$1:$A$20000,1,FALSE)),"No","Yes")</f>
        <v>No</v>
      </c>
      <c r="H1856" s="1" t="str">
        <f>IF(ISNA(VLOOKUP($C1856,'Provisioning Requester'!$F$3:$H$20000,2,FALSE)),"No","Yes")</f>
        <v>No</v>
      </c>
      <c r="I1856" s="1" t="str">
        <f>IF($H1856="Yes",VLOOKUP($C1856,'Provisioning Requester'!$F$3:$H$20000,3,FALSE),"-")</f>
        <v>-</v>
      </c>
      <c r="J1856" s="1" t="str">
        <f>IF(OR(D1856="SVCP", E1856="TRUE"), "No", IF(ISNA(VLOOKUP($C1856,'ProvResponder deviceId'!$A$1:$A$20000,1,FALSE)),"No","Yes"))</f>
        <v>No</v>
      </c>
      <c r="K1856" s="1" t="str">
        <f>IF($J1856="Yes",VLOOKUP($C1856,'ProvResponder deviceId'!$A$1:$C$20000,3,FALSE),"-")</f>
        <v>-</v>
      </c>
      <c r="L1856" s="1" t="str">
        <f t="shared" si="56"/>
        <v/>
      </c>
      <c r="M1856" s="1" t="str">
        <f t="shared" si="57"/>
        <v/>
      </c>
      <c r="N1856" s="1" t="str">
        <f>IF(ISBLANK($C1856),"",IF(ISNA(VLOOKUP($L1856,'result messages'!$H$3:$L$11,2,FALSE)),VLOOKUP($M1856,'result messages'!$H$3:$L$11,2,FALSE),VLOOKUP($L1856,'result messages'!$H$3:$L$11,2,FALSE)))</f>
        <v/>
      </c>
      <c r="O1856" s="1" t="str">
        <f>IF(ISBLANK($C1856),"",IF(ISNA(VLOOKUP($L1856,'result messages'!$H$3:$L$11,3,FALSE)),VLOOKUP($M1856,'result messages'!$H$3:$L$11,3,FALSE),VLOOKUP($L1856,'result messages'!$H$3:$L$11,3,FALSE)))</f>
        <v/>
      </c>
      <c r="P1856" s="1" t="str">
        <f>IF(ISBLANK($C1856),"",IF(ISNA(VLOOKUP($L1856,'result messages'!$H$3:$L$11,4,FALSE)),VLOOKUP($M1856,'result messages'!$H$3:$L$11,4,FALSE),VLOOKUP($L1856,'result messages'!$H$3:$L$11,4,FALSE)))</f>
        <v/>
      </c>
      <c r="Q1856" s="1" t="str">
        <f>IF(ISBLANK($C1856),"",IF(ISNA(VLOOKUP($L1856,'result messages'!$H$3:$L$11,5,FALSE)),VLOOKUP($M1856,'result messages'!$H$3:$L$11,5,FALSE),VLOOKUP($L1856,'result messages'!$H$3:$L$11,5,FALSE)))</f>
        <v/>
      </c>
    </row>
    <row r="1857" spans="1:17">
      <c r="A1857" s="1">
        <v>1854</v>
      </c>
      <c r="B1857" s="1"/>
      <c r="C1857" s="1"/>
      <c r="D1857" s="1"/>
      <c r="E1857" s="6"/>
      <c r="F1857" s="1"/>
      <c r="G1857" s="1" t="str">
        <f>IF(ISNA(VLOOKUP($C1857,'DTEN TCAP Linkage deviceId'!$A$1:$A$20000,1,FALSE)),"No","Yes")</f>
        <v>No</v>
      </c>
      <c r="H1857" s="1" t="str">
        <f>IF(ISNA(VLOOKUP($C1857,'Provisioning Requester'!$F$3:$H$20000,2,FALSE)),"No","Yes")</f>
        <v>No</v>
      </c>
      <c r="I1857" s="1" t="str">
        <f>IF($H1857="Yes",VLOOKUP($C1857,'Provisioning Requester'!$F$3:$H$20000,3,FALSE),"-")</f>
        <v>-</v>
      </c>
      <c r="J1857" s="1" t="str">
        <f>IF(OR(D1857="SVCP", E1857="TRUE"), "No", IF(ISNA(VLOOKUP($C1857,'ProvResponder deviceId'!$A$1:$A$20000,1,FALSE)),"No","Yes"))</f>
        <v>No</v>
      </c>
      <c r="K1857" s="1" t="str">
        <f>IF($J1857="Yes",VLOOKUP($C1857,'ProvResponder deviceId'!$A$1:$C$20000,3,FALSE),"-")</f>
        <v>-</v>
      </c>
      <c r="L1857" s="1" t="str">
        <f t="shared" si="56"/>
        <v/>
      </c>
      <c r="M1857" s="1" t="str">
        <f t="shared" si="57"/>
        <v/>
      </c>
      <c r="N1857" s="1" t="str">
        <f>IF(ISBLANK($C1857),"",IF(ISNA(VLOOKUP($L1857,'result messages'!$H$3:$L$11,2,FALSE)),VLOOKUP($M1857,'result messages'!$H$3:$L$11,2,FALSE),VLOOKUP($L1857,'result messages'!$H$3:$L$11,2,FALSE)))</f>
        <v/>
      </c>
      <c r="O1857" s="1" t="str">
        <f>IF(ISBLANK($C1857),"",IF(ISNA(VLOOKUP($L1857,'result messages'!$H$3:$L$11,3,FALSE)),VLOOKUP($M1857,'result messages'!$H$3:$L$11,3,FALSE),VLOOKUP($L1857,'result messages'!$H$3:$L$11,3,FALSE)))</f>
        <v/>
      </c>
      <c r="P1857" s="1" t="str">
        <f>IF(ISBLANK($C1857),"",IF(ISNA(VLOOKUP($L1857,'result messages'!$H$3:$L$11,4,FALSE)),VLOOKUP($M1857,'result messages'!$H$3:$L$11,4,FALSE),VLOOKUP($L1857,'result messages'!$H$3:$L$11,4,FALSE)))</f>
        <v/>
      </c>
      <c r="Q1857" s="1" t="str">
        <f>IF(ISBLANK($C1857),"",IF(ISNA(VLOOKUP($L1857,'result messages'!$H$3:$L$11,5,FALSE)),VLOOKUP($M1857,'result messages'!$H$3:$L$11,5,FALSE),VLOOKUP($L1857,'result messages'!$H$3:$L$11,5,FALSE)))</f>
        <v/>
      </c>
    </row>
    <row r="1858" spans="1:17">
      <c r="A1858" s="1">
        <v>1855</v>
      </c>
      <c r="B1858" s="1"/>
      <c r="C1858" s="1"/>
      <c r="D1858" s="1"/>
      <c r="E1858" s="6"/>
      <c r="F1858" s="1"/>
      <c r="G1858" s="1" t="str">
        <f>IF(ISNA(VLOOKUP($C1858,'DTEN TCAP Linkage deviceId'!$A$1:$A$20000,1,FALSE)),"No","Yes")</f>
        <v>No</v>
      </c>
      <c r="H1858" s="1" t="str">
        <f>IF(ISNA(VLOOKUP($C1858,'Provisioning Requester'!$F$3:$H$20000,2,FALSE)),"No","Yes")</f>
        <v>No</v>
      </c>
      <c r="I1858" s="1" t="str">
        <f>IF($H1858="Yes",VLOOKUP($C1858,'Provisioning Requester'!$F$3:$H$20000,3,FALSE),"-")</f>
        <v>-</v>
      </c>
      <c r="J1858" s="1" t="str">
        <f>IF(OR(D1858="SVCP", E1858="TRUE"), "No", IF(ISNA(VLOOKUP($C1858,'ProvResponder deviceId'!$A$1:$A$20000,1,FALSE)),"No","Yes"))</f>
        <v>No</v>
      </c>
      <c r="K1858" s="1" t="str">
        <f>IF($J1858="Yes",VLOOKUP($C1858,'ProvResponder deviceId'!$A$1:$C$20000,3,FALSE),"-")</f>
        <v>-</v>
      </c>
      <c r="L1858" s="1" t="str">
        <f t="shared" si="56"/>
        <v/>
      </c>
      <c r="M1858" s="1" t="str">
        <f t="shared" si="57"/>
        <v/>
      </c>
      <c r="N1858" s="1" t="str">
        <f>IF(ISBLANK($C1858),"",IF(ISNA(VLOOKUP($L1858,'result messages'!$H$3:$L$11,2,FALSE)),VLOOKUP($M1858,'result messages'!$H$3:$L$11,2,FALSE),VLOOKUP($L1858,'result messages'!$H$3:$L$11,2,FALSE)))</f>
        <v/>
      </c>
      <c r="O1858" s="1" t="str">
        <f>IF(ISBLANK($C1858),"",IF(ISNA(VLOOKUP($L1858,'result messages'!$H$3:$L$11,3,FALSE)),VLOOKUP($M1858,'result messages'!$H$3:$L$11,3,FALSE),VLOOKUP($L1858,'result messages'!$H$3:$L$11,3,FALSE)))</f>
        <v/>
      </c>
      <c r="P1858" s="1" t="str">
        <f>IF(ISBLANK($C1858),"",IF(ISNA(VLOOKUP($L1858,'result messages'!$H$3:$L$11,4,FALSE)),VLOOKUP($M1858,'result messages'!$H$3:$L$11,4,FALSE),VLOOKUP($L1858,'result messages'!$H$3:$L$11,4,FALSE)))</f>
        <v/>
      </c>
      <c r="Q1858" s="1" t="str">
        <f>IF(ISBLANK($C1858),"",IF(ISNA(VLOOKUP($L1858,'result messages'!$H$3:$L$11,5,FALSE)),VLOOKUP($M1858,'result messages'!$H$3:$L$11,5,FALSE),VLOOKUP($L1858,'result messages'!$H$3:$L$11,5,FALSE)))</f>
        <v/>
      </c>
    </row>
    <row r="1859" spans="1:17">
      <c r="A1859" s="1">
        <v>1856</v>
      </c>
      <c r="B1859" s="1"/>
      <c r="C1859" s="1"/>
      <c r="D1859" s="1"/>
      <c r="E1859" s="6"/>
      <c r="F1859" s="1"/>
      <c r="G1859" s="1" t="str">
        <f>IF(ISNA(VLOOKUP($C1859,'DTEN TCAP Linkage deviceId'!$A$1:$A$20000,1,FALSE)),"No","Yes")</f>
        <v>No</v>
      </c>
      <c r="H1859" s="1" t="str">
        <f>IF(ISNA(VLOOKUP($C1859,'Provisioning Requester'!$F$3:$H$20000,2,FALSE)),"No","Yes")</f>
        <v>No</v>
      </c>
      <c r="I1859" s="1" t="str">
        <f>IF($H1859="Yes",VLOOKUP($C1859,'Provisioning Requester'!$F$3:$H$20000,3,FALSE),"-")</f>
        <v>-</v>
      </c>
      <c r="J1859" s="1" t="str">
        <f>IF(OR(D1859="SVCP", E1859="TRUE"), "No", IF(ISNA(VLOOKUP($C1859,'ProvResponder deviceId'!$A$1:$A$20000,1,FALSE)),"No","Yes"))</f>
        <v>No</v>
      </c>
      <c r="K1859" s="1" t="str">
        <f>IF($J1859="Yes",VLOOKUP($C1859,'ProvResponder deviceId'!$A$1:$C$20000,3,FALSE),"-")</f>
        <v>-</v>
      </c>
      <c r="L1859" s="1" t="str">
        <f t="shared" si="56"/>
        <v/>
      </c>
      <c r="M1859" s="1" t="str">
        <f t="shared" si="57"/>
        <v/>
      </c>
      <c r="N1859" s="1" t="str">
        <f>IF(ISBLANK($C1859),"",IF(ISNA(VLOOKUP($L1859,'result messages'!$H$3:$L$11,2,FALSE)),VLOOKUP($M1859,'result messages'!$H$3:$L$11,2,FALSE),VLOOKUP($L1859,'result messages'!$H$3:$L$11,2,FALSE)))</f>
        <v/>
      </c>
      <c r="O1859" s="1" t="str">
        <f>IF(ISBLANK($C1859),"",IF(ISNA(VLOOKUP($L1859,'result messages'!$H$3:$L$11,3,FALSE)),VLOOKUP($M1859,'result messages'!$H$3:$L$11,3,FALSE),VLOOKUP($L1859,'result messages'!$H$3:$L$11,3,FALSE)))</f>
        <v/>
      </c>
      <c r="P1859" s="1" t="str">
        <f>IF(ISBLANK($C1859),"",IF(ISNA(VLOOKUP($L1859,'result messages'!$H$3:$L$11,4,FALSE)),VLOOKUP($M1859,'result messages'!$H$3:$L$11,4,FALSE),VLOOKUP($L1859,'result messages'!$H$3:$L$11,4,FALSE)))</f>
        <v/>
      </c>
      <c r="Q1859" s="1" t="str">
        <f>IF(ISBLANK($C1859),"",IF(ISNA(VLOOKUP($L1859,'result messages'!$H$3:$L$11,5,FALSE)),VLOOKUP($M1859,'result messages'!$H$3:$L$11,5,FALSE),VLOOKUP($L1859,'result messages'!$H$3:$L$11,5,FALSE)))</f>
        <v/>
      </c>
    </row>
    <row r="1860" spans="1:17">
      <c r="A1860" s="1">
        <v>1857</v>
      </c>
      <c r="B1860" s="1"/>
      <c r="C1860" s="1"/>
      <c r="D1860" s="1"/>
      <c r="E1860" s="6"/>
      <c r="F1860" s="1"/>
      <c r="G1860" s="1" t="str">
        <f>IF(ISNA(VLOOKUP($C1860,'DTEN TCAP Linkage deviceId'!$A$1:$A$20000,1,FALSE)),"No","Yes")</f>
        <v>No</v>
      </c>
      <c r="H1860" s="1" t="str">
        <f>IF(ISNA(VLOOKUP($C1860,'Provisioning Requester'!$F$3:$H$20000,2,FALSE)),"No","Yes")</f>
        <v>No</v>
      </c>
      <c r="I1860" s="1" t="str">
        <f>IF($H1860="Yes",VLOOKUP($C1860,'Provisioning Requester'!$F$3:$H$20000,3,FALSE),"-")</f>
        <v>-</v>
      </c>
      <c r="J1860" s="1" t="str">
        <f>IF(OR(D1860="SVCP", E1860="TRUE"), "No", IF(ISNA(VLOOKUP($C1860,'ProvResponder deviceId'!$A$1:$A$20000,1,FALSE)),"No","Yes"))</f>
        <v>No</v>
      </c>
      <c r="K1860" s="1" t="str">
        <f>IF($J1860="Yes",VLOOKUP($C1860,'ProvResponder deviceId'!$A$1:$C$20000,3,FALSE),"-")</f>
        <v>-</v>
      </c>
      <c r="L1860" s="1" t="str">
        <f t="shared" si="56"/>
        <v/>
      </c>
      <c r="M1860" s="1" t="str">
        <f t="shared" si="57"/>
        <v/>
      </c>
      <c r="N1860" s="1" t="str">
        <f>IF(ISBLANK($C1860),"",IF(ISNA(VLOOKUP($L1860,'result messages'!$H$3:$L$11,2,FALSE)),VLOOKUP($M1860,'result messages'!$H$3:$L$11,2,FALSE),VLOOKUP($L1860,'result messages'!$H$3:$L$11,2,FALSE)))</f>
        <v/>
      </c>
      <c r="O1860" s="1" t="str">
        <f>IF(ISBLANK($C1860),"",IF(ISNA(VLOOKUP($L1860,'result messages'!$H$3:$L$11,3,FALSE)),VLOOKUP($M1860,'result messages'!$H$3:$L$11,3,FALSE),VLOOKUP($L1860,'result messages'!$H$3:$L$11,3,FALSE)))</f>
        <v/>
      </c>
      <c r="P1860" s="1" t="str">
        <f>IF(ISBLANK($C1860),"",IF(ISNA(VLOOKUP($L1860,'result messages'!$H$3:$L$11,4,FALSE)),VLOOKUP($M1860,'result messages'!$H$3:$L$11,4,FALSE),VLOOKUP($L1860,'result messages'!$H$3:$L$11,4,FALSE)))</f>
        <v/>
      </c>
      <c r="Q1860" s="1" t="str">
        <f>IF(ISBLANK($C1860),"",IF(ISNA(VLOOKUP($L1860,'result messages'!$H$3:$L$11,5,FALSE)),VLOOKUP($M1860,'result messages'!$H$3:$L$11,5,FALSE),VLOOKUP($L1860,'result messages'!$H$3:$L$11,5,FALSE)))</f>
        <v/>
      </c>
    </row>
    <row r="1861" spans="1:17">
      <c r="A1861" s="1">
        <v>1858</v>
      </c>
      <c r="B1861" s="1"/>
      <c r="C1861" s="1"/>
      <c r="D1861" s="1"/>
      <c r="E1861" s="6"/>
      <c r="F1861" s="1"/>
      <c r="G1861" s="1" t="str">
        <f>IF(ISNA(VLOOKUP($C1861,'DTEN TCAP Linkage deviceId'!$A$1:$A$20000,1,FALSE)),"No","Yes")</f>
        <v>No</v>
      </c>
      <c r="H1861" s="1" t="str">
        <f>IF(ISNA(VLOOKUP($C1861,'Provisioning Requester'!$F$3:$H$20000,2,FALSE)),"No","Yes")</f>
        <v>No</v>
      </c>
      <c r="I1861" s="1" t="str">
        <f>IF($H1861="Yes",VLOOKUP($C1861,'Provisioning Requester'!$F$3:$H$20000,3,FALSE),"-")</f>
        <v>-</v>
      </c>
      <c r="J1861" s="1" t="str">
        <f>IF(OR(D1861="SVCP", E1861="TRUE"), "No", IF(ISNA(VLOOKUP($C1861,'ProvResponder deviceId'!$A$1:$A$20000,1,FALSE)),"No","Yes"))</f>
        <v>No</v>
      </c>
      <c r="K1861" s="1" t="str">
        <f>IF($J1861="Yes",VLOOKUP($C1861,'ProvResponder deviceId'!$A$1:$C$20000,3,FALSE),"-")</f>
        <v>-</v>
      </c>
      <c r="L1861" s="1" t="str">
        <f t="shared" ref="L1861:L1924" si="58">IF(ISBLANK($C1861),"",$D1861&amp;$E1861&amp;$G1861&amp;$H1861&amp;$I1861&amp;$J1861&amp;$K1861)</f>
        <v/>
      </c>
      <c r="M1861" s="1" t="str">
        <f t="shared" ref="M1861:M1924" si="59">IF(ISBLANK($C1861),"",$D1861&amp;$E1861&amp;$G1861&amp;$H1861&amp;$I1861&amp;$J1861&amp;"other")</f>
        <v/>
      </c>
      <c r="N1861" s="1" t="str">
        <f>IF(ISBLANK($C1861),"",IF(ISNA(VLOOKUP($L1861,'result messages'!$H$3:$L$11,2,FALSE)),VLOOKUP($M1861,'result messages'!$H$3:$L$11,2,FALSE),VLOOKUP($L1861,'result messages'!$H$3:$L$11,2,FALSE)))</f>
        <v/>
      </c>
      <c r="O1861" s="1" t="str">
        <f>IF(ISBLANK($C1861),"",IF(ISNA(VLOOKUP($L1861,'result messages'!$H$3:$L$11,3,FALSE)),VLOOKUP($M1861,'result messages'!$H$3:$L$11,3,FALSE),VLOOKUP($L1861,'result messages'!$H$3:$L$11,3,FALSE)))</f>
        <v/>
      </c>
      <c r="P1861" s="1" t="str">
        <f>IF(ISBLANK($C1861),"",IF(ISNA(VLOOKUP($L1861,'result messages'!$H$3:$L$11,4,FALSE)),VLOOKUP($M1861,'result messages'!$H$3:$L$11,4,FALSE),VLOOKUP($L1861,'result messages'!$H$3:$L$11,4,FALSE)))</f>
        <v/>
      </c>
      <c r="Q1861" s="1" t="str">
        <f>IF(ISBLANK($C1861),"",IF(ISNA(VLOOKUP($L1861,'result messages'!$H$3:$L$11,5,FALSE)),VLOOKUP($M1861,'result messages'!$H$3:$L$11,5,FALSE),VLOOKUP($L1861,'result messages'!$H$3:$L$11,5,FALSE)))</f>
        <v/>
      </c>
    </row>
    <row r="1862" spans="1:17">
      <c r="A1862" s="1">
        <v>1859</v>
      </c>
      <c r="B1862" s="1"/>
      <c r="C1862" s="1"/>
      <c r="D1862" s="1"/>
      <c r="E1862" s="6"/>
      <c r="F1862" s="1"/>
      <c r="G1862" s="1" t="str">
        <f>IF(ISNA(VLOOKUP($C1862,'DTEN TCAP Linkage deviceId'!$A$1:$A$20000,1,FALSE)),"No","Yes")</f>
        <v>No</v>
      </c>
      <c r="H1862" s="1" t="str">
        <f>IF(ISNA(VLOOKUP($C1862,'Provisioning Requester'!$F$3:$H$20000,2,FALSE)),"No","Yes")</f>
        <v>No</v>
      </c>
      <c r="I1862" s="1" t="str">
        <f>IF($H1862="Yes",VLOOKUP($C1862,'Provisioning Requester'!$F$3:$H$20000,3,FALSE),"-")</f>
        <v>-</v>
      </c>
      <c r="J1862" s="1" t="str">
        <f>IF(OR(D1862="SVCP", E1862="TRUE"), "No", IF(ISNA(VLOOKUP($C1862,'ProvResponder deviceId'!$A$1:$A$20000,1,FALSE)),"No","Yes"))</f>
        <v>No</v>
      </c>
      <c r="K1862" s="1" t="str">
        <f>IF($J1862="Yes",VLOOKUP($C1862,'ProvResponder deviceId'!$A$1:$C$20000,3,FALSE),"-")</f>
        <v>-</v>
      </c>
      <c r="L1862" s="1" t="str">
        <f t="shared" si="58"/>
        <v/>
      </c>
      <c r="M1862" s="1" t="str">
        <f t="shared" si="59"/>
        <v/>
      </c>
      <c r="N1862" s="1" t="str">
        <f>IF(ISBLANK($C1862),"",IF(ISNA(VLOOKUP($L1862,'result messages'!$H$3:$L$11,2,FALSE)),VLOOKUP($M1862,'result messages'!$H$3:$L$11,2,FALSE),VLOOKUP($L1862,'result messages'!$H$3:$L$11,2,FALSE)))</f>
        <v/>
      </c>
      <c r="O1862" s="1" t="str">
        <f>IF(ISBLANK($C1862),"",IF(ISNA(VLOOKUP($L1862,'result messages'!$H$3:$L$11,3,FALSE)),VLOOKUP($M1862,'result messages'!$H$3:$L$11,3,FALSE),VLOOKUP($L1862,'result messages'!$H$3:$L$11,3,FALSE)))</f>
        <v/>
      </c>
      <c r="P1862" s="1" t="str">
        <f>IF(ISBLANK($C1862),"",IF(ISNA(VLOOKUP($L1862,'result messages'!$H$3:$L$11,4,FALSE)),VLOOKUP($M1862,'result messages'!$H$3:$L$11,4,FALSE),VLOOKUP($L1862,'result messages'!$H$3:$L$11,4,FALSE)))</f>
        <v/>
      </c>
      <c r="Q1862" s="1" t="str">
        <f>IF(ISBLANK($C1862),"",IF(ISNA(VLOOKUP($L1862,'result messages'!$H$3:$L$11,5,FALSE)),VLOOKUP($M1862,'result messages'!$H$3:$L$11,5,FALSE),VLOOKUP($L1862,'result messages'!$H$3:$L$11,5,FALSE)))</f>
        <v/>
      </c>
    </row>
    <row r="1863" spans="1:17">
      <c r="A1863" s="1">
        <v>1860</v>
      </c>
      <c r="B1863" s="1"/>
      <c r="C1863" s="1"/>
      <c r="D1863" s="1"/>
      <c r="E1863" s="6"/>
      <c r="F1863" s="1"/>
      <c r="G1863" s="1" t="str">
        <f>IF(ISNA(VLOOKUP($C1863,'DTEN TCAP Linkage deviceId'!$A$1:$A$20000,1,FALSE)),"No","Yes")</f>
        <v>No</v>
      </c>
      <c r="H1863" s="1" t="str">
        <f>IF(ISNA(VLOOKUP($C1863,'Provisioning Requester'!$F$3:$H$20000,2,FALSE)),"No","Yes")</f>
        <v>No</v>
      </c>
      <c r="I1863" s="1" t="str">
        <f>IF($H1863="Yes",VLOOKUP($C1863,'Provisioning Requester'!$F$3:$H$20000,3,FALSE),"-")</f>
        <v>-</v>
      </c>
      <c r="J1863" s="1" t="str">
        <f>IF(OR(D1863="SVCP", E1863="TRUE"), "No", IF(ISNA(VLOOKUP($C1863,'ProvResponder deviceId'!$A$1:$A$20000,1,FALSE)),"No","Yes"))</f>
        <v>No</v>
      </c>
      <c r="K1863" s="1" t="str">
        <f>IF($J1863="Yes",VLOOKUP($C1863,'ProvResponder deviceId'!$A$1:$C$20000,3,FALSE),"-")</f>
        <v>-</v>
      </c>
      <c r="L1863" s="1" t="str">
        <f t="shared" si="58"/>
        <v/>
      </c>
      <c r="M1863" s="1" t="str">
        <f t="shared" si="59"/>
        <v/>
      </c>
      <c r="N1863" s="1" t="str">
        <f>IF(ISBLANK($C1863),"",IF(ISNA(VLOOKUP($L1863,'result messages'!$H$3:$L$11,2,FALSE)),VLOOKUP($M1863,'result messages'!$H$3:$L$11,2,FALSE),VLOOKUP($L1863,'result messages'!$H$3:$L$11,2,FALSE)))</f>
        <v/>
      </c>
      <c r="O1863" s="1" t="str">
        <f>IF(ISBLANK($C1863),"",IF(ISNA(VLOOKUP($L1863,'result messages'!$H$3:$L$11,3,FALSE)),VLOOKUP($M1863,'result messages'!$H$3:$L$11,3,FALSE),VLOOKUP($L1863,'result messages'!$H$3:$L$11,3,FALSE)))</f>
        <v/>
      </c>
      <c r="P1863" s="1" t="str">
        <f>IF(ISBLANK($C1863),"",IF(ISNA(VLOOKUP($L1863,'result messages'!$H$3:$L$11,4,FALSE)),VLOOKUP($M1863,'result messages'!$H$3:$L$11,4,FALSE),VLOOKUP($L1863,'result messages'!$H$3:$L$11,4,FALSE)))</f>
        <v/>
      </c>
      <c r="Q1863" s="1" t="str">
        <f>IF(ISBLANK($C1863),"",IF(ISNA(VLOOKUP($L1863,'result messages'!$H$3:$L$11,5,FALSE)),VLOOKUP($M1863,'result messages'!$H$3:$L$11,5,FALSE),VLOOKUP($L1863,'result messages'!$H$3:$L$11,5,FALSE)))</f>
        <v/>
      </c>
    </row>
    <row r="1864" spans="1:17">
      <c r="A1864" s="1">
        <v>1861</v>
      </c>
      <c r="B1864" s="1"/>
      <c r="C1864" s="1"/>
      <c r="D1864" s="1"/>
      <c r="E1864" s="6"/>
      <c r="F1864" s="1"/>
      <c r="G1864" s="1" t="str">
        <f>IF(ISNA(VLOOKUP($C1864,'DTEN TCAP Linkage deviceId'!$A$1:$A$20000,1,FALSE)),"No","Yes")</f>
        <v>No</v>
      </c>
      <c r="H1864" s="1" t="str">
        <f>IF(ISNA(VLOOKUP($C1864,'Provisioning Requester'!$F$3:$H$20000,2,FALSE)),"No","Yes")</f>
        <v>No</v>
      </c>
      <c r="I1864" s="1" t="str">
        <f>IF($H1864="Yes",VLOOKUP($C1864,'Provisioning Requester'!$F$3:$H$20000,3,FALSE),"-")</f>
        <v>-</v>
      </c>
      <c r="J1864" s="1" t="str">
        <f>IF(OR(D1864="SVCP", E1864="TRUE"), "No", IF(ISNA(VLOOKUP($C1864,'ProvResponder deviceId'!$A$1:$A$20000,1,FALSE)),"No","Yes"))</f>
        <v>No</v>
      </c>
      <c r="K1864" s="1" t="str">
        <f>IF($J1864="Yes",VLOOKUP($C1864,'ProvResponder deviceId'!$A$1:$C$20000,3,FALSE),"-")</f>
        <v>-</v>
      </c>
      <c r="L1864" s="1" t="str">
        <f t="shared" si="58"/>
        <v/>
      </c>
      <c r="M1864" s="1" t="str">
        <f t="shared" si="59"/>
        <v/>
      </c>
      <c r="N1864" s="1" t="str">
        <f>IF(ISBLANK($C1864),"",IF(ISNA(VLOOKUP($L1864,'result messages'!$H$3:$L$11,2,FALSE)),VLOOKUP($M1864,'result messages'!$H$3:$L$11,2,FALSE),VLOOKUP($L1864,'result messages'!$H$3:$L$11,2,FALSE)))</f>
        <v/>
      </c>
      <c r="O1864" s="1" t="str">
        <f>IF(ISBLANK($C1864),"",IF(ISNA(VLOOKUP($L1864,'result messages'!$H$3:$L$11,3,FALSE)),VLOOKUP($M1864,'result messages'!$H$3:$L$11,3,FALSE),VLOOKUP($L1864,'result messages'!$H$3:$L$11,3,FALSE)))</f>
        <v/>
      </c>
      <c r="P1864" s="1" t="str">
        <f>IF(ISBLANK($C1864),"",IF(ISNA(VLOOKUP($L1864,'result messages'!$H$3:$L$11,4,FALSE)),VLOOKUP($M1864,'result messages'!$H$3:$L$11,4,FALSE),VLOOKUP($L1864,'result messages'!$H$3:$L$11,4,FALSE)))</f>
        <v/>
      </c>
      <c r="Q1864" s="1" t="str">
        <f>IF(ISBLANK($C1864),"",IF(ISNA(VLOOKUP($L1864,'result messages'!$H$3:$L$11,5,FALSE)),VLOOKUP($M1864,'result messages'!$H$3:$L$11,5,FALSE),VLOOKUP($L1864,'result messages'!$H$3:$L$11,5,FALSE)))</f>
        <v/>
      </c>
    </row>
    <row r="1865" spans="1:17">
      <c r="A1865" s="1">
        <v>1862</v>
      </c>
      <c r="B1865" s="1"/>
      <c r="C1865" s="1"/>
      <c r="D1865" s="1"/>
      <c r="E1865" s="6"/>
      <c r="F1865" s="1"/>
      <c r="G1865" s="1" t="str">
        <f>IF(ISNA(VLOOKUP($C1865,'DTEN TCAP Linkage deviceId'!$A$1:$A$20000,1,FALSE)),"No","Yes")</f>
        <v>No</v>
      </c>
      <c r="H1865" s="1" t="str">
        <f>IF(ISNA(VLOOKUP($C1865,'Provisioning Requester'!$F$3:$H$20000,2,FALSE)),"No","Yes")</f>
        <v>No</v>
      </c>
      <c r="I1865" s="1" t="str">
        <f>IF($H1865="Yes",VLOOKUP($C1865,'Provisioning Requester'!$F$3:$H$20000,3,FALSE),"-")</f>
        <v>-</v>
      </c>
      <c r="J1865" s="1" t="str">
        <f>IF(OR(D1865="SVCP", E1865="TRUE"), "No", IF(ISNA(VLOOKUP($C1865,'ProvResponder deviceId'!$A$1:$A$20000,1,FALSE)),"No","Yes"))</f>
        <v>No</v>
      </c>
      <c r="K1865" s="1" t="str">
        <f>IF($J1865="Yes",VLOOKUP($C1865,'ProvResponder deviceId'!$A$1:$C$20000,3,FALSE),"-")</f>
        <v>-</v>
      </c>
      <c r="L1865" s="1" t="str">
        <f t="shared" si="58"/>
        <v/>
      </c>
      <c r="M1865" s="1" t="str">
        <f t="shared" si="59"/>
        <v/>
      </c>
      <c r="N1865" s="1" t="str">
        <f>IF(ISBLANK($C1865),"",IF(ISNA(VLOOKUP($L1865,'result messages'!$H$3:$L$11,2,FALSE)),VLOOKUP($M1865,'result messages'!$H$3:$L$11,2,FALSE),VLOOKUP($L1865,'result messages'!$H$3:$L$11,2,FALSE)))</f>
        <v/>
      </c>
      <c r="O1865" s="1" t="str">
        <f>IF(ISBLANK($C1865),"",IF(ISNA(VLOOKUP($L1865,'result messages'!$H$3:$L$11,3,FALSE)),VLOOKUP($M1865,'result messages'!$H$3:$L$11,3,FALSE),VLOOKUP($L1865,'result messages'!$H$3:$L$11,3,FALSE)))</f>
        <v/>
      </c>
      <c r="P1865" s="1" t="str">
        <f>IF(ISBLANK($C1865),"",IF(ISNA(VLOOKUP($L1865,'result messages'!$H$3:$L$11,4,FALSE)),VLOOKUP($M1865,'result messages'!$H$3:$L$11,4,FALSE),VLOOKUP($L1865,'result messages'!$H$3:$L$11,4,FALSE)))</f>
        <v/>
      </c>
      <c r="Q1865" s="1" t="str">
        <f>IF(ISBLANK($C1865),"",IF(ISNA(VLOOKUP($L1865,'result messages'!$H$3:$L$11,5,FALSE)),VLOOKUP($M1865,'result messages'!$H$3:$L$11,5,FALSE),VLOOKUP($L1865,'result messages'!$H$3:$L$11,5,FALSE)))</f>
        <v/>
      </c>
    </row>
    <row r="1866" spans="1:17">
      <c r="A1866" s="1">
        <v>1863</v>
      </c>
      <c r="B1866" s="1"/>
      <c r="C1866" s="1"/>
      <c r="D1866" s="1"/>
      <c r="E1866" s="6"/>
      <c r="F1866" s="1"/>
      <c r="G1866" s="1" t="str">
        <f>IF(ISNA(VLOOKUP($C1866,'DTEN TCAP Linkage deviceId'!$A$1:$A$20000,1,FALSE)),"No","Yes")</f>
        <v>No</v>
      </c>
      <c r="H1866" s="1" t="str">
        <f>IF(ISNA(VLOOKUP($C1866,'Provisioning Requester'!$F$3:$H$20000,2,FALSE)),"No","Yes")</f>
        <v>No</v>
      </c>
      <c r="I1866" s="1" t="str">
        <f>IF($H1866="Yes",VLOOKUP($C1866,'Provisioning Requester'!$F$3:$H$20000,3,FALSE),"-")</f>
        <v>-</v>
      </c>
      <c r="J1866" s="1" t="str">
        <f>IF(OR(D1866="SVCP", E1866="TRUE"), "No", IF(ISNA(VLOOKUP($C1866,'ProvResponder deviceId'!$A$1:$A$20000,1,FALSE)),"No","Yes"))</f>
        <v>No</v>
      </c>
      <c r="K1866" s="1" t="str">
        <f>IF($J1866="Yes",VLOOKUP($C1866,'ProvResponder deviceId'!$A$1:$C$20000,3,FALSE),"-")</f>
        <v>-</v>
      </c>
      <c r="L1866" s="1" t="str">
        <f t="shared" si="58"/>
        <v/>
      </c>
      <c r="M1866" s="1" t="str">
        <f t="shared" si="59"/>
        <v/>
      </c>
      <c r="N1866" s="1" t="str">
        <f>IF(ISBLANK($C1866),"",IF(ISNA(VLOOKUP($L1866,'result messages'!$H$3:$L$11,2,FALSE)),VLOOKUP($M1866,'result messages'!$H$3:$L$11,2,FALSE),VLOOKUP($L1866,'result messages'!$H$3:$L$11,2,FALSE)))</f>
        <v/>
      </c>
      <c r="O1866" s="1" t="str">
        <f>IF(ISBLANK($C1866),"",IF(ISNA(VLOOKUP($L1866,'result messages'!$H$3:$L$11,3,FALSE)),VLOOKUP($M1866,'result messages'!$H$3:$L$11,3,FALSE),VLOOKUP($L1866,'result messages'!$H$3:$L$11,3,FALSE)))</f>
        <v/>
      </c>
      <c r="P1866" s="1" t="str">
        <f>IF(ISBLANK($C1866),"",IF(ISNA(VLOOKUP($L1866,'result messages'!$H$3:$L$11,4,FALSE)),VLOOKUP($M1866,'result messages'!$H$3:$L$11,4,FALSE),VLOOKUP($L1866,'result messages'!$H$3:$L$11,4,FALSE)))</f>
        <v/>
      </c>
      <c r="Q1866" s="1" t="str">
        <f>IF(ISBLANK($C1866),"",IF(ISNA(VLOOKUP($L1866,'result messages'!$H$3:$L$11,5,FALSE)),VLOOKUP($M1866,'result messages'!$H$3:$L$11,5,FALSE),VLOOKUP($L1866,'result messages'!$H$3:$L$11,5,FALSE)))</f>
        <v/>
      </c>
    </row>
    <row r="1867" spans="1:17">
      <c r="A1867" s="1">
        <v>1864</v>
      </c>
      <c r="B1867" s="1"/>
      <c r="C1867" s="1"/>
      <c r="D1867" s="1"/>
      <c r="E1867" s="6"/>
      <c r="F1867" s="1"/>
      <c r="G1867" s="1" t="str">
        <f>IF(ISNA(VLOOKUP($C1867,'DTEN TCAP Linkage deviceId'!$A$1:$A$20000,1,FALSE)),"No","Yes")</f>
        <v>No</v>
      </c>
      <c r="H1867" s="1" t="str">
        <f>IF(ISNA(VLOOKUP($C1867,'Provisioning Requester'!$F$3:$H$20000,2,FALSE)),"No","Yes")</f>
        <v>No</v>
      </c>
      <c r="I1867" s="1" t="str">
        <f>IF($H1867="Yes",VLOOKUP($C1867,'Provisioning Requester'!$F$3:$H$20000,3,FALSE),"-")</f>
        <v>-</v>
      </c>
      <c r="J1867" s="1" t="str">
        <f>IF(OR(D1867="SVCP", E1867="TRUE"), "No", IF(ISNA(VLOOKUP($C1867,'ProvResponder deviceId'!$A$1:$A$20000,1,FALSE)),"No","Yes"))</f>
        <v>No</v>
      </c>
      <c r="K1867" s="1" t="str">
        <f>IF($J1867="Yes",VLOOKUP($C1867,'ProvResponder deviceId'!$A$1:$C$20000,3,FALSE),"-")</f>
        <v>-</v>
      </c>
      <c r="L1867" s="1" t="str">
        <f t="shared" si="58"/>
        <v/>
      </c>
      <c r="M1867" s="1" t="str">
        <f t="shared" si="59"/>
        <v/>
      </c>
      <c r="N1867" s="1" t="str">
        <f>IF(ISBLANK($C1867),"",IF(ISNA(VLOOKUP($L1867,'result messages'!$H$3:$L$11,2,FALSE)),VLOOKUP($M1867,'result messages'!$H$3:$L$11,2,FALSE),VLOOKUP($L1867,'result messages'!$H$3:$L$11,2,FALSE)))</f>
        <v/>
      </c>
      <c r="O1867" s="1" t="str">
        <f>IF(ISBLANK($C1867),"",IF(ISNA(VLOOKUP($L1867,'result messages'!$H$3:$L$11,3,FALSE)),VLOOKUP($M1867,'result messages'!$H$3:$L$11,3,FALSE),VLOOKUP($L1867,'result messages'!$H$3:$L$11,3,FALSE)))</f>
        <v/>
      </c>
      <c r="P1867" s="1" t="str">
        <f>IF(ISBLANK($C1867),"",IF(ISNA(VLOOKUP($L1867,'result messages'!$H$3:$L$11,4,FALSE)),VLOOKUP($M1867,'result messages'!$H$3:$L$11,4,FALSE),VLOOKUP($L1867,'result messages'!$H$3:$L$11,4,FALSE)))</f>
        <v/>
      </c>
      <c r="Q1867" s="1" t="str">
        <f>IF(ISBLANK($C1867),"",IF(ISNA(VLOOKUP($L1867,'result messages'!$H$3:$L$11,5,FALSE)),VLOOKUP($M1867,'result messages'!$H$3:$L$11,5,FALSE),VLOOKUP($L1867,'result messages'!$H$3:$L$11,5,FALSE)))</f>
        <v/>
      </c>
    </row>
    <row r="1868" spans="1:17">
      <c r="A1868" s="1">
        <v>1865</v>
      </c>
      <c r="B1868" s="1"/>
      <c r="C1868" s="1"/>
      <c r="D1868" s="1"/>
      <c r="E1868" s="6"/>
      <c r="F1868" s="1"/>
      <c r="G1868" s="1" t="str">
        <f>IF(ISNA(VLOOKUP($C1868,'DTEN TCAP Linkage deviceId'!$A$1:$A$20000,1,FALSE)),"No","Yes")</f>
        <v>No</v>
      </c>
      <c r="H1868" s="1" t="str">
        <f>IF(ISNA(VLOOKUP($C1868,'Provisioning Requester'!$F$3:$H$20000,2,FALSE)),"No","Yes")</f>
        <v>No</v>
      </c>
      <c r="I1868" s="1" t="str">
        <f>IF($H1868="Yes",VLOOKUP($C1868,'Provisioning Requester'!$F$3:$H$20000,3,FALSE),"-")</f>
        <v>-</v>
      </c>
      <c r="J1868" s="1" t="str">
        <f>IF(OR(D1868="SVCP", E1868="TRUE"), "No", IF(ISNA(VLOOKUP($C1868,'ProvResponder deviceId'!$A$1:$A$20000,1,FALSE)),"No","Yes"))</f>
        <v>No</v>
      </c>
      <c r="K1868" s="1" t="str">
        <f>IF($J1868="Yes",VLOOKUP($C1868,'ProvResponder deviceId'!$A$1:$C$20000,3,FALSE),"-")</f>
        <v>-</v>
      </c>
      <c r="L1868" s="1" t="str">
        <f t="shared" si="58"/>
        <v/>
      </c>
      <c r="M1868" s="1" t="str">
        <f t="shared" si="59"/>
        <v/>
      </c>
      <c r="N1868" s="1" t="str">
        <f>IF(ISBLANK($C1868),"",IF(ISNA(VLOOKUP($L1868,'result messages'!$H$3:$L$11,2,FALSE)),VLOOKUP($M1868,'result messages'!$H$3:$L$11,2,FALSE),VLOOKUP($L1868,'result messages'!$H$3:$L$11,2,FALSE)))</f>
        <v/>
      </c>
      <c r="O1868" s="1" t="str">
        <f>IF(ISBLANK($C1868),"",IF(ISNA(VLOOKUP($L1868,'result messages'!$H$3:$L$11,3,FALSE)),VLOOKUP($M1868,'result messages'!$H$3:$L$11,3,FALSE),VLOOKUP($L1868,'result messages'!$H$3:$L$11,3,FALSE)))</f>
        <v/>
      </c>
      <c r="P1868" s="1" t="str">
        <f>IF(ISBLANK($C1868),"",IF(ISNA(VLOOKUP($L1868,'result messages'!$H$3:$L$11,4,FALSE)),VLOOKUP($M1868,'result messages'!$H$3:$L$11,4,FALSE),VLOOKUP($L1868,'result messages'!$H$3:$L$11,4,FALSE)))</f>
        <v/>
      </c>
      <c r="Q1868" s="1" t="str">
        <f>IF(ISBLANK($C1868),"",IF(ISNA(VLOOKUP($L1868,'result messages'!$H$3:$L$11,5,FALSE)),VLOOKUP($M1868,'result messages'!$H$3:$L$11,5,FALSE),VLOOKUP($L1868,'result messages'!$H$3:$L$11,5,FALSE)))</f>
        <v/>
      </c>
    </row>
    <row r="1869" spans="1:17">
      <c r="A1869" s="1">
        <v>1866</v>
      </c>
      <c r="B1869" s="1"/>
      <c r="C1869" s="1"/>
      <c r="D1869" s="1"/>
      <c r="E1869" s="6"/>
      <c r="F1869" s="1"/>
      <c r="G1869" s="1" t="str">
        <f>IF(ISNA(VLOOKUP($C1869,'DTEN TCAP Linkage deviceId'!$A$1:$A$20000,1,FALSE)),"No","Yes")</f>
        <v>No</v>
      </c>
      <c r="H1869" s="1" t="str">
        <f>IF(ISNA(VLOOKUP($C1869,'Provisioning Requester'!$F$3:$H$20000,2,FALSE)),"No","Yes")</f>
        <v>No</v>
      </c>
      <c r="I1869" s="1" t="str">
        <f>IF($H1869="Yes",VLOOKUP($C1869,'Provisioning Requester'!$F$3:$H$20000,3,FALSE),"-")</f>
        <v>-</v>
      </c>
      <c r="J1869" s="1" t="str">
        <f>IF(OR(D1869="SVCP", E1869="TRUE"), "No", IF(ISNA(VLOOKUP($C1869,'ProvResponder deviceId'!$A$1:$A$20000,1,FALSE)),"No","Yes"))</f>
        <v>No</v>
      </c>
      <c r="K1869" s="1" t="str">
        <f>IF($J1869="Yes",VLOOKUP($C1869,'ProvResponder deviceId'!$A$1:$C$20000,3,FALSE),"-")</f>
        <v>-</v>
      </c>
      <c r="L1869" s="1" t="str">
        <f t="shared" si="58"/>
        <v/>
      </c>
      <c r="M1869" s="1" t="str">
        <f t="shared" si="59"/>
        <v/>
      </c>
      <c r="N1869" s="1" t="str">
        <f>IF(ISBLANK($C1869),"",IF(ISNA(VLOOKUP($L1869,'result messages'!$H$3:$L$11,2,FALSE)),VLOOKUP($M1869,'result messages'!$H$3:$L$11,2,FALSE),VLOOKUP($L1869,'result messages'!$H$3:$L$11,2,FALSE)))</f>
        <v/>
      </c>
      <c r="O1869" s="1" t="str">
        <f>IF(ISBLANK($C1869),"",IF(ISNA(VLOOKUP($L1869,'result messages'!$H$3:$L$11,3,FALSE)),VLOOKUP($M1869,'result messages'!$H$3:$L$11,3,FALSE),VLOOKUP($L1869,'result messages'!$H$3:$L$11,3,FALSE)))</f>
        <v/>
      </c>
      <c r="P1869" s="1" t="str">
        <f>IF(ISBLANK($C1869),"",IF(ISNA(VLOOKUP($L1869,'result messages'!$H$3:$L$11,4,FALSE)),VLOOKUP($M1869,'result messages'!$H$3:$L$11,4,FALSE),VLOOKUP($L1869,'result messages'!$H$3:$L$11,4,FALSE)))</f>
        <v/>
      </c>
      <c r="Q1869" s="1" t="str">
        <f>IF(ISBLANK($C1869),"",IF(ISNA(VLOOKUP($L1869,'result messages'!$H$3:$L$11,5,FALSE)),VLOOKUP($M1869,'result messages'!$H$3:$L$11,5,FALSE),VLOOKUP($L1869,'result messages'!$H$3:$L$11,5,FALSE)))</f>
        <v/>
      </c>
    </row>
    <row r="1870" spans="1:17">
      <c r="A1870" s="1">
        <v>1867</v>
      </c>
      <c r="B1870" s="1"/>
      <c r="C1870" s="1"/>
      <c r="D1870" s="1"/>
      <c r="E1870" s="6"/>
      <c r="F1870" s="1"/>
      <c r="G1870" s="1" t="str">
        <f>IF(ISNA(VLOOKUP($C1870,'DTEN TCAP Linkage deviceId'!$A$1:$A$20000,1,FALSE)),"No","Yes")</f>
        <v>No</v>
      </c>
      <c r="H1870" s="1" t="str">
        <f>IF(ISNA(VLOOKUP($C1870,'Provisioning Requester'!$F$3:$H$20000,2,FALSE)),"No","Yes")</f>
        <v>No</v>
      </c>
      <c r="I1870" s="1" t="str">
        <f>IF($H1870="Yes",VLOOKUP($C1870,'Provisioning Requester'!$F$3:$H$20000,3,FALSE),"-")</f>
        <v>-</v>
      </c>
      <c r="J1870" s="1" t="str">
        <f>IF(OR(D1870="SVCP", E1870="TRUE"), "No", IF(ISNA(VLOOKUP($C1870,'ProvResponder deviceId'!$A$1:$A$20000,1,FALSE)),"No","Yes"))</f>
        <v>No</v>
      </c>
      <c r="K1870" s="1" t="str">
        <f>IF($J1870="Yes",VLOOKUP($C1870,'ProvResponder deviceId'!$A$1:$C$20000,3,FALSE),"-")</f>
        <v>-</v>
      </c>
      <c r="L1870" s="1" t="str">
        <f t="shared" si="58"/>
        <v/>
      </c>
      <c r="M1870" s="1" t="str">
        <f t="shared" si="59"/>
        <v/>
      </c>
      <c r="N1870" s="1" t="str">
        <f>IF(ISBLANK($C1870),"",IF(ISNA(VLOOKUP($L1870,'result messages'!$H$3:$L$11,2,FALSE)),VLOOKUP($M1870,'result messages'!$H$3:$L$11,2,FALSE),VLOOKUP($L1870,'result messages'!$H$3:$L$11,2,FALSE)))</f>
        <v/>
      </c>
      <c r="O1870" s="1" t="str">
        <f>IF(ISBLANK($C1870),"",IF(ISNA(VLOOKUP($L1870,'result messages'!$H$3:$L$11,3,FALSE)),VLOOKUP($M1870,'result messages'!$H$3:$L$11,3,FALSE),VLOOKUP($L1870,'result messages'!$H$3:$L$11,3,FALSE)))</f>
        <v/>
      </c>
      <c r="P1870" s="1" t="str">
        <f>IF(ISBLANK($C1870),"",IF(ISNA(VLOOKUP($L1870,'result messages'!$H$3:$L$11,4,FALSE)),VLOOKUP($M1870,'result messages'!$H$3:$L$11,4,FALSE),VLOOKUP($L1870,'result messages'!$H$3:$L$11,4,FALSE)))</f>
        <v/>
      </c>
      <c r="Q1870" s="1" t="str">
        <f>IF(ISBLANK($C1870),"",IF(ISNA(VLOOKUP($L1870,'result messages'!$H$3:$L$11,5,FALSE)),VLOOKUP($M1870,'result messages'!$H$3:$L$11,5,FALSE),VLOOKUP($L1870,'result messages'!$H$3:$L$11,5,FALSE)))</f>
        <v/>
      </c>
    </row>
    <row r="1871" spans="1:17">
      <c r="A1871" s="1">
        <v>1868</v>
      </c>
      <c r="B1871" s="1"/>
      <c r="C1871" s="1"/>
      <c r="D1871" s="1"/>
      <c r="E1871" s="6"/>
      <c r="F1871" s="1"/>
      <c r="G1871" s="1" t="str">
        <f>IF(ISNA(VLOOKUP($C1871,'DTEN TCAP Linkage deviceId'!$A$1:$A$20000,1,FALSE)),"No","Yes")</f>
        <v>No</v>
      </c>
      <c r="H1871" s="1" t="str">
        <f>IF(ISNA(VLOOKUP($C1871,'Provisioning Requester'!$F$3:$H$20000,2,FALSE)),"No","Yes")</f>
        <v>No</v>
      </c>
      <c r="I1871" s="1" t="str">
        <f>IF($H1871="Yes",VLOOKUP($C1871,'Provisioning Requester'!$F$3:$H$20000,3,FALSE),"-")</f>
        <v>-</v>
      </c>
      <c r="J1871" s="1" t="str">
        <f>IF(OR(D1871="SVCP", E1871="TRUE"), "No", IF(ISNA(VLOOKUP($C1871,'ProvResponder deviceId'!$A$1:$A$20000,1,FALSE)),"No","Yes"))</f>
        <v>No</v>
      </c>
      <c r="K1871" s="1" t="str">
        <f>IF($J1871="Yes",VLOOKUP($C1871,'ProvResponder deviceId'!$A$1:$C$20000,3,FALSE),"-")</f>
        <v>-</v>
      </c>
      <c r="L1871" s="1" t="str">
        <f t="shared" si="58"/>
        <v/>
      </c>
      <c r="M1871" s="1" t="str">
        <f t="shared" si="59"/>
        <v/>
      </c>
      <c r="N1871" s="1" t="str">
        <f>IF(ISBLANK($C1871),"",IF(ISNA(VLOOKUP($L1871,'result messages'!$H$3:$L$11,2,FALSE)),VLOOKUP($M1871,'result messages'!$H$3:$L$11,2,FALSE),VLOOKUP($L1871,'result messages'!$H$3:$L$11,2,FALSE)))</f>
        <v/>
      </c>
      <c r="O1871" s="1" t="str">
        <f>IF(ISBLANK($C1871),"",IF(ISNA(VLOOKUP($L1871,'result messages'!$H$3:$L$11,3,FALSE)),VLOOKUP($M1871,'result messages'!$H$3:$L$11,3,FALSE),VLOOKUP($L1871,'result messages'!$H$3:$L$11,3,FALSE)))</f>
        <v/>
      </c>
      <c r="P1871" s="1" t="str">
        <f>IF(ISBLANK($C1871),"",IF(ISNA(VLOOKUP($L1871,'result messages'!$H$3:$L$11,4,FALSE)),VLOOKUP($M1871,'result messages'!$H$3:$L$11,4,FALSE),VLOOKUP($L1871,'result messages'!$H$3:$L$11,4,FALSE)))</f>
        <v/>
      </c>
      <c r="Q1871" s="1" t="str">
        <f>IF(ISBLANK($C1871),"",IF(ISNA(VLOOKUP($L1871,'result messages'!$H$3:$L$11,5,FALSE)),VLOOKUP($M1871,'result messages'!$H$3:$L$11,5,FALSE),VLOOKUP($L1871,'result messages'!$H$3:$L$11,5,FALSE)))</f>
        <v/>
      </c>
    </row>
    <row r="1872" spans="1:17">
      <c r="A1872" s="1">
        <v>1869</v>
      </c>
      <c r="B1872" s="1"/>
      <c r="C1872" s="1"/>
      <c r="D1872" s="1"/>
      <c r="E1872" s="6"/>
      <c r="F1872" s="1"/>
      <c r="G1872" s="1" t="str">
        <f>IF(ISNA(VLOOKUP($C1872,'DTEN TCAP Linkage deviceId'!$A$1:$A$20000,1,FALSE)),"No","Yes")</f>
        <v>No</v>
      </c>
      <c r="H1872" s="1" t="str">
        <f>IF(ISNA(VLOOKUP($C1872,'Provisioning Requester'!$F$3:$H$20000,2,FALSE)),"No","Yes")</f>
        <v>No</v>
      </c>
      <c r="I1872" s="1" t="str">
        <f>IF($H1872="Yes",VLOOKUP($C1872,'Provisioning Requester'!$F$3:$H$20000,3,FALSE),"-")</f>
        <v>-</v>
      </c>
      <c r="J1872" s="1" t="str">
        <f>IF(OR(D1872="SVCP", E1872="TRUE"), "No", IF(ISNA(VLOOKUP($C1872,'ProvResponder deviceId'!$A$1:$A$20000,1,FALSE)),"No","Yes"))</f>
        <v>No</v>
      </c>
      <c r="K1872" s="1" t="str">
        <f>IF($J1872="Yes",VLOOKUP($C1872,'ProvResponder deviceId'!$A$1:$C$20000,3,FALSE),"-")</f>
        <v>-</v>
      </c>
      <c r="L1872" s="1" t="str">
        <f t="shared" si="58"/>
        <v/>
      </c>
      <c r="M1872" s="1" t="str">
        <f t="shared" si="59"/>
        <v/>
      </c>
      <c r="N1872" s="1" t="str">
        <f>IF(ISBLANK($C1872),"",IF(ISNA(VLOOKUP($L1872,'result messages'!$H$3:$L$11,2,FALSE)),VLOOKUP($M1872,'result messages'!$H$3:$L$11,2,FALSE),VLOOKUP($L1872,'result messages'!$H$3:$L$11,2,FALSE)))</f>
        <v/>
      </c>
      <c r="O1872" s="1" t="str">
        <f>IF(ISBLANK($C1872),"",IF(ISNA(VLOOKUP($L1872,'result messages'!$H$3:$L$11,3,FALSE)),VLOOKUP($M1872,'result messages'!$H$3:$L$11,3,FALSE),VLOOKUP($L1872,'result messages'!$H$3:$L$11,3,FALSE)))</f>
        <v/>
      </c>
      <c r="P1872" s="1" t="str">
        <f>IF(ISBLANK($C1872),"",IF(ISNA(VLOOKUP($L1872,'result messages'!$H$3:$L$11,4,FALSE)),VLOOKUP($M1872,'result messages'!$H$3:$L$11,4,FALSE),VLOOKUP($L1872,'result messages'!$H$3:$L$11,4,FALSE)))</f>
        <v/>
      </c>
      <c r="Q1872" s="1" t="str">
        <f>IF(ISBLANK($C1872),"",IF(ISNA(VLOOKUP($L1872,'result messages'!$H$3:$L$11,5,FALSE)),VLOOKUP($M1872,'result messages'!$H$3:$L$11,5,FALSE),VLOOKUP($L1872,'result messages'!$H$3:$L$11,5,FALSE)))</f>
        <v/>
      </c>
    </row>
    <row r="1873" spans="1:17">
      <c r="A1873" s="1">
        <v>1870</v>
      </c>
      <c r="B1873" s="1"/>
      <c r="C1873" s="1"/>
      <c r="D1873" s="1"/>
      <c r="E1873" s="6"/>
      <c r="F1873" s="1"/>
      <c r="G1873" s="1" t="str">
        <f>IF(ISNA(VLOOKUP($C1873,'DTEN TCAP Linkage deviceId'!$A$1:$A$20000,1,FALSE)),"No","Yes")</f>
        <v>No</v>
      </c>
      <c r="H1873" s="1" t="str">
        <f>IF(ISNA(VLOOKUP($C1873,'Provisioning Requester'!$F$3:$H$20000,2,FALSE)),"No","Yes")</f>
        <v>No</v>
      </c>
      <c r="I1873" s="1" t="str">
        <f>IF($H1873="Yes",VLOOKUP($C1873,'Provisioning Requester'!$F$3:$H$20000,3,FALSE),"-")</f>
        <v>-</v>
      </c>
      <c r="J1873" s="1" t="str">
        <f>IF(OR(D1873="SVCP", E1873="TRUE"), "No", IF(ISNA(VLOOKUP($C1873,'ProvResponder deviceId'!$A$1:$A$20000,1,FALSE)),"No","Yes"))</f>
        <v>No</v>
      </c>
      <c r="K1873" s="1" t="str">
        <f>IF($J1873="Yes",VLOOKUP($C1873,'ProvResponder deviceId'!$A$1:$C$20000,3,FALSE),"-")</f>
        <v>-</v>
      </c>
      <c r="L1873" s="1" t="str">
        <f t="shared" si="58"/>
        <v/>
      </c>
      <c r="M1873" s="1" t="str">
        <f t="shared" si="59"/>
        <v/>
      </c>
      <c r="N1873" s="1" t="str">
        <f>IF(ISBLANK($C1873),"",IF(ISNA(VLOOKUP($L1873,'result messages'!$H$3:$L$11,2,FALSE)),VLOOKUP($M1873,'result messages'!$H$3:$L$11,2,FALSE),VLOOKUP($L1873,'result messages'!$H$3:$L$11,2,FALSE)))</f>
        <v/>
      </c>
      <c r="O1873" s="1" t="str">
        <f>IF(ISBLANK($C1873),"",IF(ISNA(VLOOKUP($L1873,'result messages'!$H$3:$L$11,3,FALSE)),VLOOKUP($M1873,'result messages'!$H$3:$L$11,3,FALSE),VLOOKUP($L1873,'result messages'!$H$3:$L$11,3,FALSE)))</f>
        <v/>
      </c>
      <c r="P1873" s="1" t="str">
        <f>IF(ISBLANK($C1873),"",IF(ISNA(VLOOKUP($L1873,'result messages'!$H$3:$L$11,4,FALSE)),VLOOKUP($M1873,'result messages'!$H$3:$L$11,4,FALSE),VLOOKUP($L1873,'result messages'!$H$3:$L$11,4,FALSE)))</f>
        <v/>
      </c>
      <c r="Q1873" s="1" t="str">
        <f>IF(ISBLANK($C1873),"",IF(ISNA(VLOOKUP($L1873,'result messages'!$H$3:$L$11,5,FALSE)),VLOOKUP($M1873,'result messages'!$H$3:$L$11,5,FALSE),VLOOKUP($L1873,'result messages'!$H$3:$L$11,5,FALSE)))</f>
        <v/>
      </c>
    </row>
    <row r="1874" spans="1:17">
      <c r="A1874" s="1">
        <v>1871</v>
      </c>
      <c r="B1874" s="1"/>
      <c r="C1874" s="1"/>
      <c r="D1874" s="1"/>
      <c r="E1874" s="6"/>
      <c r="F1874" s="1"/>
      <c r="G1874" s="1" t="str">
        <f>IF(ISNA(VLOOKUP($C1874,'DTEN TCAP Linkage deviceId'!$A$1:$A$20000,1,FALSE)),"No","Yes")</f>
        <v>No</v>
      </c>
      <c r="H1874" s="1" t="str">
        <f>IF(ISNA(VLOOKUP($C1874,'Provisioning Requester'!$F$3:$H$20000,2,FALSE)),"No","Yes")</f>
        <v>No</v>
      </c>
      <c r="I1874" s="1" t="str">
        <f>IF($H1874="Yes",VLOOKUP($C1874,'Provisioning Requester'!$F$3:$H$20000,3,FALSE),"-")</f>
        <v>-</v>
      </c>
      <c r="J1874" s="1" t="str">
        <f>IF(OR(D1874="SVCP", E1874="TRUE"), "No", IF(ISNA(VLOOKUP($C1874,'ProvResponder deviceId'!$A$1:$A$20000,1,FALSE)),"No","Yes"))</f>
        <v>No</v>
      </c>
      <c r="K1874" s="1" t="str">
        <f>IF($J1874="Yes",VLOOKUP($C1874,'ProvResponder deviceId'!$A$1:$C$20000,3,FALSE),"-")</f>
        <v>-</v>
      </c>
      <c r="L1874" s="1" t="str">
        <f t="shared" si="58"/>
        <v/>
      </c>
      <c r="M1874" s="1" t="str">
        <f t="shared" si="59"/>
        <v/>
      </c>
      <c r="N1874" s="1" t="str">
        <f>IF(ISBLANK($C1874),"",IF(ISNA(VLOOKUP($L1874,'result messages'!$H$3:$L$11,2,FALSE)),VLOOKUP($M1874,'result messages'!$H$3:$L$11,2,FALSE),VLOOKUP($L1874,'result messages'!$H$3:$L$11,2,FALSE)))</f>
        <v/>
      </c>
      <c r="O1874" s="1" t="str">
        <f>IF(ISBLANK($C1874),"",IF(ISNA(VLOOKUP($L1874,'result messages'!$H$3:$L$11,3,FALSE)),VLOOKUP($M1874,'result messages'!$H$3:$L$11,3,FALSE),VLOOKUP($L1874,'result messages'!$H$3:$L$11,3,FALSE)))</f>
        <v/>
      </c>
      <c r="P1874" s="1" t="str">
        <f>IF(ISBLANK($C1874),"",IF(ISNA(VLOOKUP($L1874,'result messages'!$H$3:$L$11,4,FALSE)),VLOOKUP($M1874,'result messages'!$H$3:$L$11,4,FALSE),VLOOKUP($L1874,'result messages'!$H$3:$L$11,4,FALSE)))</f>
        <v/>
      </c>
      <c r="Q1874" s="1" t="str">
        <f>IF(ISBLANK($C1874),"",IF(ISNA(VLOOKUP($L1874,'result messages'!$H$3:$L$11,5,FALSE)),VLOOKUP($M1874,'result messages'!$H$3:$L$11,5,FALSE),VLOOKUP($L1874,'result messages'!$H$3:$L$11,5,FALSE)))</f>
        <v/>
      </c>
    </row>
    <row r="1875" spans="1:17">
      <c r="A1875" s="1">
        <v>1872</v>
      </c>
      <c r="B1875" s="1"/>
      <c r="C1875" s="1"/>
      <c r="D1875" s="1"/>
      <c r="E1875" s="6"/>
      <c r="F1875" s="1"/>
      <c r="G1875" s="1" t="str">
        <f>IF(ISNA(VLOOKUP($C1875,'DTEN TCAP Linkage deviceId'!$A$1:$A$20000,1,FALSE)),"No","Yes")</f>
        <v>No</v>
      </c>
      <c r="H1875" s="1" t="str">
        <f>IF(ISNA(VLOOKUP($C1875,'Provisioning Requester'!$F$3:$H$20000,2,FALSE)),"No","Yes")</f>
        <v>No</v>
      </c>
      <c r="I1875" s="1" t="str">
        <f>IF($H1875="Yes",VLOOKUP($C1875,'Provisioning Requester'!$F$3:$H$20000,3,FALSE),"-")</f>
        <v>-</v>
      </c>
      <c r="J1875" s="1" t="str">
        <f>IF(OR(D1875="SVCP", E1875="TRUE"), "No", IF(ISNA(VLOOKUP($C1875,'ProvResponder deviceId'!$A$1:$A$20000,1,FALSE)),"No","Yes"))</f>
        <v>No</v>
      </c>
      <c r="K1875" s="1" t="str">
        <f>IF($J1875="Yes",VLOOKUP($C1875,'ProvResponder deviceId'!$A$1:$C$20000,3,FALSE),"-")</f>
        <v>-</v>
      </c>
      <c r="L1875" s="1" t="str">
        <f t="shared" si="58"/>
        <v/>
      </c>
      <c r="M1875" s="1" t="str">
        <f t="shared" si="59"/>
        <v/>
      </c>
      <c r="N1875" s="1" t="str">
        <f>IF(ISBLANK($C1875),"",IF(ISNA(VLOOKUP($L1875,'result messages'!$H$3:$L$11,2,FALSE)),VLOOKUP($M1875,'result messages'!$H$3:$L$11,2,FALSE),VLOOKUP($L1875,'result messages'!$H$3:$L$11,2,FALSE)))</f>
        <v/>
      </c>
      <c r="O1875" s="1" t="str">
        <f>IF(ISBLANK($C1875),"",IF(ISNA(VLOOKUP($L1875,'result messages'!$H$3:$L$11,3,FALSE)),VLOOKUP($M1875,'result messages'!$H$3:$L$11,3,FALSE),VLOOKUP($L1875,'result messages'!$H$3:$L$11,3,FALSE)))</f>
        <v/>
      </c>
      <c r="P1875" s="1" t="str">
        <f>IF(ISBLANK($C1875),"",IF(ISNA(VLOOKUP($L1875,'result messages'!$H$3:$L$11,4,FALSE)),VLOOKUP($M1875,'result messages'!$H$3:$L$11,4,FALSE),VLOOKUP($L1875,'result messages'!$H$3:$L$11,4,FALSE)))</f>
        <v/>
      </c>
      <c r="Q1875" s="1" t="str">
        <f>IF(ISBLANK($C1875),"",IF(ISNA(VLOOKUP($L1875,'result messages'!$H$3:$L$11,5,FALSE)),VLOOKUP($M1875,'result messages'!$H$3:$L$11,5,FALSE),VLOOKUP($L1875,'result messages'!$H$3:$L$11,5,FALSE)))</f>
        <v/>
      </c>
    </row>
    <row r="1876" spans="1:17">
      <c r="A1876" s="1">
        <v>1873</v>
      </c>
      <c r="B1876" s="1"/>
      <c r="C1876" s="1"/>
      <c r="D1876" s="1"/>
      <c r="E1876" s="6"/>
      <c r="F1876" s="1"/>
      <c r="G1876" s="1" t="str">
        <f>IF(ISNA(VLOOKUP($C1876,'DTEN TCAP Linkage deviceId'!$A$1:$A$20000,1,FALSE)),"No","Yes")</f>
        <v>No</v>
      </c>
      <c r="H1876" s="1" t="str">
        <f>IF(ISNA(VLOOKUP($C1876,'Provisioning Requester'!$F$3:$H$20000,2,FALSE)),"No","Yes")</f>
        <v>No</v>
      </c>
      <c r="I1876" s="1" t="str">
        <f>IF($H1876="Yes",VLOOKUP($C1876,'Provisioning Requester'!$F$3:$H$20000,3,FALSE),"-")</f>
        <v>-</v>
      </c>
      <c r="J1876" s="1" t="str">
        <f>IF(OR(D1876="SVCP", E1876="TRUE"), "No", IF(ISNA(VLOOKUP($C1876,'ProvResponder deviceId'!$A$1:$A$20000,1,FALSE)),"No","Yes"))</f>
        <v>No</v>
      </c>
      <c r="K1876" s="1" t="str">
        <f>IF($J1876="Yes",VLOOKUP($C1876,'ProvResponder deviceId'!$A$1:$C$20000,3,FALSE),"-")</f>
        <v>-</v>
      </c>
      <c r="L1876" s="1" t="str">
        <f t="shared" si="58"/>
        <v/>
      </c>
      <c r="M1876" s="1" t="str">
        <f t="shared" si="59"/>
        <v/>
      </c>
      <c r="N1876" s="1" t="str">
        <f>IF(ISBLANK($C1876),"",IF(ISNA(VLOOKUP($L1876,'result messages'!$H$3:$L$11,2,FALSE)),VLOOKUP($M1876,'result messages'!$H$3:$L$11,2,FALSE),VLOOKUP($L1876,'result messages'!$H$3:$L$11,2,FALSE)))</f>
        <v/>
      </c>
      <c r="O1876" s="1" t="str">
        <f>IF(ISBLANK($C1876),"",IF(ISNA(VLOOKUP($L1876,'result messages'!$H$3:$L$11,3,FALSE)),VLOOKUP($M1876,'result messages'!$H$3:$L$11,3,FALSE),VLOOKUP($L1876,'result messages'!$H$3:$L$11,3,FALSE)))</f>
        <v/>
      </c>
      <c r="P1876" s="1" t="str">
        <f>IF(ISBLANK($C1876),"",IF(ISNA(VLOOKUP($L1876,'result messages'!$H$3:$L$11,4,FALSE)),VLOOKUP($M1876,'result messages'!$H$3:$L$11,4,FALSE),VLOOKUP($L1876,'result messages'!$H$3:$L$11,4,FALSE)))</f>
        <v/>
      </c>
      <c r="Q1876" s="1" t="str">
        <f>IF(ISBLANK($C1876),"",IF(ISNA(VLOOKUP($L1876,'result messages'!$H$3:$L$11,5,FALSE)),VLOOKUP($M1876,'result messages'!$H$3:$L$11,5,FALSE),VLOOKUP($L1876,'result messages'!$H$3:$L$11,5,FALSE)))</f>
        <v/>
      </c>
    </row>
    <row r="1877" spans="1:17">
      <c r="A1877" s="1">
        <v>1874</v>
      </c>
      <c r="B1877" s="1"/>
      <c r="C1877" s="1"/>
      <c r="D1877" s="1"/>
      <c r="E1877" s="6"/>
      <c r="F1877" s="1"/>
      <c r="G1877" s="1" t="str">
        <f>IF(ISNA(VLOOKUP($C1877,'DTEN TCAP Linkage deviceId'!$A$1:$A$20000,1,FALSE)),"No","Yes")</f>
        <v>No</v>
      </c>
      <c r="H1877" s="1" t="str">
        <f>IF(ISNA(VLOOKUP($C1877,'Provisioning Requester'!$F$3:$H$20000,2,FALSE)),"No","Yes")</f>
        <v>No</v>
      </c>
      <c r="I1877" s="1" t="str">
        <f>IF($H1877="Yes",VLOOKUP($C1877,'Provisioning Requester'!$F$3:$H$20000,3,FALSE),"-")</f>
        <v>-</v>
      </c>
      <c r="J1877" s="1" t="str">
        <f>IF(OR(D1877="SVCP", E1877="TRUE"), "No", IF(ISNA(VLOOKUP($C1877,'ProvResponder deviceId'!$A$1:$A$20000,1,FALSE)),"No","Yes"))</f>
        <v>No</v>
      </c>
      <c r="K1877" s="1" t="str">
        <f>IF($J1877="Yes",VLOOKUP($C1877,'ProvResponder deviceId'!$A$1:$C$20000,3,FALSE),"-")</f>
        <v>-</v>
      </c>
      <c r="L1877" s="1" t="str">
        <f t="shared" si="58"/>
        <v/>
      </c>
      <c r="M1877" s="1" t="str">
        <f t="shared" si="59"/>
        <v/>
      </c>
      <c r="N1877" s="1" t="str">
        <f>IF(ISBLANK($C1877),"",IF(ISNA(VLOOKUP($L1877,'result messages'!$H$3:$L$11,2,FALSE)),VLOOKUP($M1877,'result messages'!$H$3:$L$11,2,FALSE),VLOOKUP($L1877,'result messages'!$H$3:$L$11,2,FALSE)))</f>
        <v/>
      </c>
      <c r="O1877" s="1" t="str">
        <f>IF(ISBLANK($C1877),"",IF(ISNA(VLOOKUP($L1877,'result messages'!$H$3:$L$11,3,FALSE)),VLOOKUP($M1877,'result messages'!$H$3:$L$11,3,FALSE),VLOOKUP($L1877,'result messages'!$H$3:$L$11,3,FALSE)))</f>
        <v/>
      </c>
      <c r="P1877" s="1" t="str">
        <f>IF(ISBLANK($C1877),"",IF(ISNA(VLOOKUP($L1877,'result messages'!$H$3:$L$11,4,FALSE)),VLOOKUP($M1877,'result messages'!$H$3:$L$11,4,FALSE),VLOOKUP($L1877,'result messages'!$H$3:$L$11,4,FALSE)))</f>
        <v/>
      </c>
      <c r="Q1877" s="1" t="str">
        <f>IF(ISBLANK($C1877),"",IF(ISNA(VLOOKUP($L1877,'result messages'!$H$3:$L$11,5,FALSE)),VLOOKUP($M1877,'result messages'!$H$3:$L$11,5,FALSE),VLOOKUP($L1877,'result messages'!$H$3:$L$11,5,FALSE)))</f>
        <v/>
      </c>
    </row>
    <row r="1878" spans="1:17">
      <c r="A1878" s="1">
        <v>1875</v>
      </c>
      <c r="B1878" s="1"/>
      <c r="C1878" s="1"/>
      <c r="D1878" s="1"/>
      <c r="E1878" s="6"/>
      <c r="F1878" s="1"/>
      <c r="G1878" s="1" t="str">
        <f>IF(ISNA(VLOOKUP($C1878,'DTEN TCAP Linkage deviceId'!$A$1:$A$20000,1,FALSE)),"No","Yes")</f>
        <v>No</v>
      </c>
      <c r="H1878" s="1" t="str">
        <f>IF(ISNA(VLOOKUP($C1878,'Provisioning Requester'!$F$3:$H$20000,2,FALSE)),"No","Yes")</f>
        <v>No</v>
      </c>
      <c r="I1878" s="1" t="str">
        <f>IF($H1878="Yes",VLOOKUP($C1878,'Provisioning Requester'!$F$3:$H$20000,3,FALSE),"-")</f>
        <v>-</v>
      </c>
      <c r="J1878" s="1" t="str">
        <f>IF(OR(D1878="SVCP", E1878="TRUE"), "No", IF(ISNA(VLOOKUP($C1878,'ProvResponder deviceId'!$A$1:$A$20000,1,FALSE)),"No","Yes"))</f>
        <v>No</v>
      </c>
      <c r="K1878" s="1" t="str">
        <f>IF($J1878="Yes",VLOOKUP($C1878,'ProvResponder deviceId'!$A$1:$C$20000,3,FALSE),"-")</f>
        <v>-</v>
      </c>
      <c r="L1878" s="1" t="str">
        <f t="shared" si="58"/>
        <v/>
      </c>
      <c r="M1878" s="1" t="str">
        <f t="shared" si="59"/>
        <v/>
      </c>
      <c r="N1878" s="1" t="str">
        <f>IF(ISBLANK($C1878),"",IF(ISNA(VLOOKUP($L1878,'result messages'!$H$3:$L$11,2,FALSE)),VLOOKUP($M1878,'result messages'!$H$3:$L$11,2,FALSE),VLOOKUP($L1878,'result messages'!$H$3:$L$11,2,FALSE)))</f>
        <v/>
      </c>
      <c r="O1878" s="1" t="str">
        <f>IF(ISBLANK($C1878),"",IF(ISNA(VLOOKUP($L1878,'result messages'!$H$3:$L$11,3,FALSE)),VLOOKUP($M1878,'result messages'!$H$3:$L$11,3,FALSE),VLOOKUP($L1878,'result messages'!$H$3:$L$11,3,FALSE)))</f>
        <v/>
      </c>
      <c r="P1878" s="1" t="str">
        <f>IF(ISBLANK($C1878),"",IF(ISNA(VLOOKUP($L1878,'result messages'!$H$3:$L$11,4,FALSE)),VLOOKUP($M1878,'result messages'!$H$3:$L$11,4,FALSE),VLOOKUP($L1878,'result messages'!$H$3:$L$11,4,FALSE)))</f>
        <v/>
      </c>
      <c r="Q1878" s="1" t="str">
        <f>IF(ISBLANK($C1878),"",IF(ISNA(VLOOKUP($L1878,'result messages'!$H$3:$L$11,5,FALSE)),VLOOKUP($M1878,'result messages'!$H$3:$L$11,5,FALSE),VLOOKUP($L1878,'result messages'!$H$3:$L$11,5,FALSE)))</f>
        <v/>
      </c>
    </row>
    <row r="1879" spans="1:17">
      <c r="A1879" s="1">
        <v>1876</v>
      </c>
      <c r="B1879" s="1"/>
      <c r="C1879" s="1"/>
      <c r="D1879" s="1"/>
      <c r="E1879" s="6"/>
      <c r="F1879" s="1"/>
      <c r="G1879" s="1" t="str">
        <f>IF(ISNA(VLOOKUP($C1879,'DTEN TCAP Linkage deviceId'!$A$1:$A$20000,1,FALSE)),"No","Yes")</f>
        <v>No</v>
      </c>
      <c r="H1879" s="1" t="str">
        <f>IF(ISNA(VLOOKUP($C1879,'Provisioning Requester'!$F$3:$H$20000,2,FALSE)),"No","Yes")</f>
        <v>No</v>
      </c>
      <c r="I1879" s="1" t="str">
        <f>IF($H1879="Yes",VLOOKUP($C1879,'Provisioning Requester'!$F$3:$H$20000,3,FALSE),"-")</f>
        <v>-</v>
      </c>
      <c r="J1879" s="1" t="str">
        <f>IF(OR(D1879="SVCP", E1879="TRUE"), "No", IF(ISNA(VLOOKUP($C1879,'ProvResponder deviceId'!$A$1:$A$20000,1,FALSE)),"No","Yes"))</f>
        <v>No</v>
      </c>
      <c r="K1879" s="1" t="str">
        <f>IF($J1879="Yes",VLOOKUP($C1879,'ProvResponder deviceId'!$A$1:$C$20000,3,FALSE),"-")</f>
        <v>-</v>
      </c>
      <c r="L1879" s="1" t="str">
        <f t="shared" si="58"/>
        <v/>
      </c>
      <c r="M1879" s="1" t="str">
        <f t="shared" si="59"/>
        <v/>
      </c>
      <c r="N1879" s="1" t="str">
        <f>IF(ISBLANK($C1879),"",IF(ISNA(VLOOKUP($L1879,'result messages'!$H$3:$L$11,2,FALSE)),VLOOKUP($M1879,'result messages'!$H$3:$L$11,2,FALSE),VLOOKUP($L1879,'result messages'!$H$3:$L$11,2,FALSE)))</f>
        <v/>
      </c>
      <c r="O1879" s="1" t="str">
        <f>IF(ISBLANK($C1879),"",IF(ISNA(VLOOKUP($L1879,'result messages'!$H$3:$L$11,3,FALSE)),VLOOKUP($M1879,'result messages'!$H$3:$L$11,3,FALSE),VLOOKUP($L1879,'result messages'!$H$3:$L$11,3,FALSE)))</f>
        <v/>
      </c>
      <c r="P1879" s="1" t="str">
        <f>IF(ISBLANK($C1879),"",IF(ISNA(VLOOKUP($L1879,'result messages'!$H$3:$L$11,4,FALSE)),VLOOKUP($M1879,'result messages'!$H$3:$L$11,4,FALSE),VLOOKUP($L1879,'result messages'!$H$3:$L$11,4,FALSE)))</f>
        <v/>
      </c>
      <c r="Q1879" s="1" t="str">
        <f>IF(ISBLANK($C1879),"",IF(ISNA(VLOOKUP($L1879,'result messages'!$H$3:$L$11,5,FALSE)),VLOOKUP($M1879,'result messages'!$H$3:$L$11,5,FALSE),VLOOKUP($L1879,'result messages'!$H$3:$L$11,5,FALSE)))</f>
        <v/>
      </c>
    </row>
    <row r="1880" spans="1:17">
      <c r="A1880" s="1">
        <v>1877</v>
      </c>
      <c r="B1880" s="1"/>
      <c r="C1880" s="1"/>
      <c r="D1880" s="1"/>
      <c r="E1880" s="6"/>
      <c r="F1880" s="1"/>
      <c r="G1880" s="1" t="str">
        <f>IF(ISNA(VLOOKUP($C1880,'DTEN TCAP Linkage deviceId'!$A$1:$A$20000,1,FALSE)),"No","Yes")</f>
        <v>No</v>
      </c>
      <c r="H1880" s="1" t="str">
        <f>IF(ISNA(VLOOKUP($C1880,'Provisioning Requester'!$F$3:$H$20000,2,FALSE)),"No","Yes")</f>
        <v>No</v>
      </c>
      <c r="I1880" s="1" t="str">
        <f>IF($H1880="Yes",VLOOKUP($C1880,'Provisioning Requester'!$F$3:$H$20000,3,FALSE),"-")</f>
        <v>-</v>
      </c>
      <c r="J1880" s="1" t="str">
        <f>IF(OR(D1880="SVCP", E1880="TRUE"), "No", IF(ISNA(VLOOKUP($C1880,'ProvResponder deviceId'!$A$1:$A$20000,1,FALSE)),"No","Yes"))</f>
        <v>No</v>
      </c>
      <c r="K1880" s="1" t="str">
        <f>IF($J1880="Yes",VLOOKUP($C1880,'ProvResponder deviceId'!$A$1:$C$20000,3,FALSE),"-")</f>
        <v>-</v>
      </c>
      <c r="L1880" s="1" t="str">
        <f t="shared" si="58"/>
        <v/>
      </c>
      <c r="M1880" s="1" t="str">
        <f t="shared" si="59"/>
        <v/>
      </c>
      <c r="N1880" s="1" t="str">
        <f>IF(ISBLANK($C1880),"",IF(ISNA(VLOOKUP($L1880,'result messages'!$H$3:$L$11,2,FALSE)),VLOOKUP($M1880,'result messages'!$H$3:$L$11,2,FALSE),VLOOKUP($L1880,'result messages'!$H$3:$L$11,2,FALSE)))</f>
        <v/>
      </c>
      <c r="O1880" s="1" t="str">
        <f>IF(ISBLANK($C1880),"",IF(ISNA(VLOOKUP($L1880,'result messages'!$H$3:$L$11,3,FALSE)),VLOOKUP($M1880,'result messages'!$H$3:$L$11,3,FALSE),VLOOKUP($L1880,'result messages'!$H$3:$L$11,3,FALSE)))</f>
        <v/>
      </c>
      <c r="P1880" s="1" t="str">
        <f>IF(ISBLANK($C1880),"",IF(ISNA(VLOOKUP($L1880,'result messages'!$H$3:$L$11,4,FALSE)),VLOOKUP($M1880,'result messages'!$H$3:$L$11,4,FALSE),VLOOKUP($L1880,'result messages'!$H$3:$L$11,4,FALSE)))</f>
        <v/>
      </c>
      <c r="Q1880" s="1" t="str">
        <f>IF(ISBLANK($C1880),"",IF(ISNA(VLOOKUP($L1880,'result messages'!$H$3:$L$11,5,FALSE)),VLOOKUP($M1880,'result messages'!$H$3:$L$11,5,FALSE),VLOOKUP($L1880,'result messages'!$H$3:$L$11,5,FALSE)))</f>
        <v/>
      </c>
    </row>
    <row r="1881" spans="1:17">
      <c r="A1881" s="1">
        <v>1878</v>
      </c>
      <c r="B1881" s="1"/>
      <c r="C1881" s="1"/>
      <c r="D1881" s="1"/>
      <c r="E1881" s="6"/>
      <c r="F1881" s="1"/>
      <c r="G1881" s="1" t="str">
        <f>IF(ISNA(VLOOKUP($C1881,'DTEN TCAP Linkage deviceId'!$A$1:$A$20000,1,FALSE)),"No","Yes")</f>
        <v>No</v>
      </c>
      <c r="H1881" s="1" t="str">
        <f>IF(ISNA(VLOOKUP($C1881,'Provisioning Requester'!$F$3:$H$20000,2,FALSE)),"No","Yes")</f>
        <v>No</v>
      </c>
      <c r="I1881" s="1" t="str">
        <f>IF($H1881="Yes",VLOOKUP($C1881,'Provisioning Requester'!$F$3:$H$20000,3,FALSE),"-")</f>
        <v>-</v>
      </c>
      <c r="J1881" s="1" t="str">
        <f>IF(OR(D1881="SVCP", E1881="TRUE"), "No", IF(ISNA(VLOOKUP($C1881,'ProvResponder deviceId'!$A$1:$A$20000,1,FALSE)),"No","Yes"))</f>
        <v>No</v>
      </c>
      <c r="K1881" s="1" t="str">
        <f>IF($J1881="Yes",VLOOKUP($C1881,'ProvResponder deviceId'!$A$1:$C$20000,3,FALSE),"-")</f>
        <v>-</v>
      </c>
      <c r="L1881" s="1" t="str">
        <f t="shared" si="58"/>
        <v/>
      </c>
      <c r="M1881" s="1" t="str">
        <f t="shared" si="59"/>
        <v/>
      </c>
      <c r="N1881" s="1" t="str">
        <f>IF(ISBLANK($C1881),"",IF(ISNA(VLOOKUP($L1881,'result messages'!$H$3:$L$11,2,FALSE)),VLOOKUP($M1881,'result messages'!$H$3:$L$11,2,FALSE),VLOOKUP($L1881,'result messages'!$H$3:$L$11,2,FALSE)))</f>
        <v/>
      </c>
      <c r="O1881" s="1" t="str">
        <f>IF(ISBLANK($C1881),"",IF(ISNA(VLOOKUP($L1881,'result messages'!$H$3:$L$11,3,FALSE)),VLOOKUP($M1881,'result messages'!$H$3:$L$11,3,FALSE),VLOOKUP($L1881,'result messages'!$H$3:$L$11,3,FALSE)))</f>
        <v/>
      </c>
      <c r="P1881" s="1" t="str">
        <f>IF(ISBLANK($C1881),"",IF(ISNA(VLOOKUP($L1881,'result messages'!$H$3:$L$11,4,FALSE)),VLOOKUP($M1881,'result messages'!$H$3:$L$11,4,FALSE),VLOOKUP($L1881,'result messages'!$H$3:$L$11,4,FALSE)))</f>
        <v/>
      </c>
      <c r="Q1881" s="1" t="str">
        <f>IF(ISBLANK($C1881),"",IF(ISNA(VLOOKUP($L1881,'result messages'!$H$3:$L$11,5,FALSE)),VLOOKUP($M1881,'result messages'!$H$3:$L$11,5,FALSE),VLOOKUP($L1881,'result messages'!$H$3:$L$11,5,FALSE)))</f>
        <v/>
      </c>
    </row>
    <row r="1882" spans="1:17">
      <c r="A1882" s="1">
        <v>1879</v>
      </c>
      <c r="B1882" s="1"/>
      <c r="C1882" s="1"/>
      <c r="D1882" s="1"/>
      <c r="E1882" s="6"/>
      <c r="F1882" s="1"/>
      <c r="G1882" s="1" t="str">
        <f>IF(ISNA(VLOOKUP($C1882,'DTEN TCAP Linkage deviceId'!$A$1:$A$20000,1,FALSE)),"No","Yes")</f>
        <v>No</v>
      </c>
      <c r="H1882" s="1" t="str">
        <f>IF(ISNA(VLOOKUP($C1882,'Provisioning Requester'!$F$3:$H$20000,2,FALSE)),"No","Yes")</f>
        <v>No</v>
      </c>
      <c r="I1882" s="1" t="str">
        <f>IF($H1882="Yes",VLOOKUP($C1882,'Provisioning Requester'!$F$3:$H$20000,3,FALSE),"-")</f>
        <v>-</v>
      </c>
      <c r="J1882" s="1" t="str">
        <f>IF(OR(D1882="SVCP", E1882="TRUE"), "No", IF(ISNA(VLOOKUP($C1882,'ProvResponder deviceId'!$A$1:$A$20000,1,FALSE)),"No","Yes"))</f>
        <v>No</v>
      </c>
      <c r="K1882" s="1" t="str">
        <f>IF($J1882="Yes",VLOOKUP($C1882,'ProvResponder deviceId'!$A$1:$C$20000,3,FALSE),"-")</f>
        <v>-</v>
      </c>
      <c r="L1882" s="1" t="str">
        <f t="shared" si="58"/>
        <v/>
      </c>
      <c r="M1882" s="1" t="str">
        <f t="shared" si="59"/>
        <v/>
      </c>
      <c r="N1882" s="1" t="str">
        <f>IF(ISBLANK($C1882),"",IF(ISNA(VLOOKUP($L1882,'result messages'!$H$3:$L$11,2,FALSE)),VLOOKUP($M1882,'result messages'!$H$3:$L$11,2,FALSE),VLOOKUP($L1882,'result messages'!$H$3:$L$11,2,FALSE)))</f>
        <v/>
      </c>
      <c r="O1882" s="1" t="str">
        <f>IF(ISBLANK($C1882),"",IF(ISNA(VLOOKUP($L1882,'result messages'!$H$3:$L$11,3,FALSE)),VLOOKUP($M1882,'result messages'!$H$3:$L$11,3,FALSE),VLOOKUP($L1882,'result messages'!$H$3:$L$11,3,FALSE)))</f>
        <v/>
      </c>
      <c r="P1882" s="1" t="str">
        <f>IF(ISBLANK($C1882),"",IF(ISNA(VLOOKUP($L1882,'result messages'!$H$3:$L$11,4,FALSE)),VLOOKUP($M1882,'result messages'!$H$3:$L$11,4,FALSE),VLOOKUP($L1882,'result messages'!$H$3:$L$11,4,FALSE)))</f>
        <v/>
      </c>
      <c r="Q1882" s="1" t="str">
        <f>IF(ISBLANK($C1882),"",IF(ISNA(VLOOKUP($L1882,'result messages'!$H$3:$L$11,5,FALSE)),VLOOKUP($M1882,'result messages'!$H$3:$L$11,5,FALSE),VLOOKUP($L1882,'result messages'!$H$3:$L$11,5,FALSE)))</f>
        <v/>
      </c>
    </row>
    <row r="1883" spans="1:17">
      <c r="A1883" s="1">
        <v>1880</v>
      </c>
      <c r="B1883" s="1"/>
      <c r="C1883" s="1"/>
      <c r="D1883" s="1"/>
      <c r="E1883" s="6"/>
      <c r="F1883" s="1"/>
      <c r="G1883" s="1" t="str">
        <f>IF(ISNA(VLOOKUP($C1883,'DTEN TCAP Linkage deviceId'!$A$1:$A$20000,1,FALSE)),"No","Yes")</f>
        <v>No</v>
      </c>
      <c r="H1883" s="1" t="str">
        <f>IF(ISNA(VLOOKUP($C1883,'Provisioning Requester'!$F$3:$H$20000,2,FALSE)),"No","Yes")</f>
        <v>No</v>
      </c>
      <c r="I1883" s="1" t="str">
        <f>IF($H1883="Yes",VLOOKUP($C1883,'Provisioning Requester'!$F$3:$H$20000,3,FALSE),"-")</f>
        <v>-</v>
      </c>
      <c r="J1883" s="1" t="str">
        <f>IF(OR(D1883="SVCP", E1883="TRUE"), "No", IF(ISNA(VLOOKUP($C1883,'ProvResponder deviceId'!$A$1:$A$20000,1,FALSE)),"No","Yes"))</f>
        <v>No</v>
      </c>
      <c r="K1883" s="1" t="str">
        <f>IF($J1883="Yes",VLOOKUP($C1883,'ProvResponder deviceId'!$A$1:$C$20000,3,FALSE),"-")</f>
        <v>-</v>
      </c>
      <c r="L1883" s="1" t="str">
        <f t="shared" si="58"/>
        <v/>
      </c>
      <c r="M1883" s="1" t="str">
        <f t="shared" si="59"/>
        <v/>
      </c>
      <c r="N1883" s="1" t="str">
        <f>IF(ISBLANK($C1883),"",IF(ISNA(VLOOKUP($L1883,'result messages'!$H$3:$L$11,2,FALSE)),VLOOKUP($M1883,'result messages'!$H$3:$L$11,2,FALSE),VLOOKUP($L1883,'result messages'!$H$3:$L$11,2,FALSE)))</f>
        <v/>
      </c>
      <c r="O1883" s="1" t="str">
        <f>IF(ISBLANK($C1883),"",IF(ISNA(VLOOKUP($L1883,'result messages'!$H$3:$L$11,3,FALSE)),VLOOKUP($M1883,'result messages'!$H$3:$L$11,3,FALSE),VLOOKUP($L1883,'result messages'!$H$3:$L$11,3,FALSE)))</f>
        <v/>
      </c>
      <c r="P1883" s="1" t="str">
        <f>IF(ISBLANK($C1883),"",IF(ISNA(VLOOKUP($L1883,'result messages'!$H$3:$L$11,4,FALSE)),VLOOKUP($M1883,'result messages'!$H$3:$L$11,4,FALSE),VLOOKUP($L1883,'result messages'!$H$3:$L$11,4,FALSE)))</f>
        <v/>
      </c>
      <c r="Q1883" s="1" t="str">
        <f>IF(ISBLANK($C1883),"",IF(ISNA(VLOOKUP($L1883,'result messages'!$H$3:$L$11,5,FALSE)),VLOOKUP($M1883,'result messages'!$H$3:$L$11,5,FALSE),VLOOKUP($L1883,'result messages'!$H$3:$L$11,5,FALSE)))</f>
        <v/>
      </c>
    </row>
    <row r="1884" spans="1:17">
      <c r="A1884" s="1">
        <v>1881</v>
      </c>
      <c r="B1884" s="1"/>
      <c r="C1884" s="1"/>
      <c r="D1884" s="1"/>
      <c r="E1884" s="6"/>
      <c r="F1884" s="1"/>
      <c r="G1884" s="1" t="str">
        <f>IF(ISNA(VLOOKUP($C1884,'DTEN TCAP Linkage deviceId'!$A$1:$A$20000,1,FALSE)),"No","Yes")</f>
        <v>No</v>
      </c>
      <c r="H1884" s="1" t="str">
        <f>IF(ISNA(VLOOKUP($C1884,'Provisioning Requester'!$F$3:$H$20000,2,FALSE)),"No","Yes")</f>
        <v>No</v>
      </c>
      <c r="I1884" s="1" t="str">
        <f>IF($H1884="Yes",VLOOKUP($C1884,'Provisioning Requester'!$F$3:$H$20000,3,FALSE),"-")</f>
        <v>-</v>
      </c>
      <c r="J1884" s="1" t="str">
        <f>IF(OR(D1884="SVCP", E1884="TRUE"), "No", IF(ISNA(VLOOKUP($C1884,'ProvResponder deviceId'!$A$1:$A$20000,1,FALSE)),"No","Yes"))</f>
        <v>No</v>
      </c>
      <c r="K1884" s="1" t="str">
        <f>IF($J1884="Yes",VLOOKUP($C1884,'ProvResponder deviceId'!$A$1:$C$20000,3,FALSE),"-")</f>
        <v>-</v>
      </c>
      <c r="L1884" s="1" t="str">
        <f t="shared" si="58"/>
        <v/>
      </c>
      <c r="M1884" s="1" t="str">
        <f t="shared" si="59"/>
        <v/>
      </c>
      <c r="N1884" s="1" t="str">
        <f>IF(ISBLANK($C1884),"",IF(ISNA(VLOOKUP($L1884,'result messages'!$H$3:$L$11,2,FALSE)),VLOOKUP($M1884,'result messages'!$H$3:$L$11,2,FALSE),VLOOKUP($L1884,'result messages'!$H$3:$L$11,2,FALSE)))</f>
        <v/>
      </c>
      <c r="O1884" s="1" t="str">
        <f>IF(ISBLANK($C1884),"",IF(ISNA(VLOOKUP($L1884,'result messages'!$H$3:$L$11,3,FALSE)),VLOOKUP($M1884,'result messages'!$H$3:$L$11,3,FALSE),VLOOKUP($L1884,'result messages'!$H$3:$L$11,3,FALSE)))</f>
        <v/>
      </c>
      <c r="P1884" s="1" t="str">
        <f>IF(ISBLANK($C1884),"",IF(ISNA(VLOOKUP($L1884,'result messages'!$H$3:$L$11,4,FALSE)),VLOOKUP($M1884,'result messages'!$H$3:$L$11,4,FALSE),VLOOKUP($L1884,'result messages'!$H$3:$L$11,4,FALSE)))</f>
        <v/>
      </c>
      <c r="Q1884" s="1" t="str">
        <f>IF(ISBLANK($C1884),"",IF(ISNA(VLOOKUP($L1884,'result messages'!$H$3:$L$11,5,FALSE)),VLOOKUP($M1884,'result messages'!$H$3:$L$11,5,FALSE),VLOOKUP($L1884,'result messages'!$H$3:$L$11,5,FALSE)))</f>
        <v/>
      </c>
    </row>
    <row r="1885" spans="1:17">
      <c r="A1885" s="1">
        <v>1882</v>
      </c>
      <c r="B1885" s="1"/>
      <c r="C1885" s="1"/>
      <c r="D1885" s="1"/>
      <c r="E1885" s="6"/>
      <c r="F1885" s="1"/>
      <c r="G1885" s="1" t="str">
        <f>IF(ISNA(VLOOKUP($C1885,'DTEN TCAP Linkage deviceId'!$A$1:$A$20000,1,FALSE)),"No","Yes")</f>
        <v>No</v>
      </c>
      <c r="H1885" s="1" t="str">
        <f>IF(ISNA(VLOOKUP($C1885,'Provisioning Requester'!$F$3:$H$20000,2,FALSE)),"No","Yes")</f>
        <v>No</v>
      </c>
      <c r="I1885" s="1" t="str">
        <f>IF($H1885="Yes",VLOOKUP($C1885,'Provisioning Requester'!$F$3:$H$20000,3,FALSE),"-")</f>
        <v>-</v>
      </c>
      <c r="J1885" s="1" t="str">
        <f>IF(OR(D1885="SVCP", E1885="TRUE"), "No", IF(ISNA(VLOOKUP($C1885,'ProvResponder deviceId'!$A$1:$A$20000,1,FALSE)),"No","Yes"))</f>
        <v>No</v>
      </c>
      <c r="K1885" s="1" t="str">
        <f>IF($J1885="Yes",VLOOKUP($C1885,'ProvResponder deviceId'!$A$1:$C$20000,3,FALSE),"-")</f>
        <v>-</v>
      </c>
      <c r="L1885" s="1" t="str">
        <f t="shared" si="58"/>
        <v/>
      </c>
      <c r="M1885" s="1" t="str">
        <f t="shared" si="59"/>
        <v/>
      </c>
      <c r="N1885" s="1" t="str">
        <f>IF(ISBLANK($C1885),"",IF(ISNA(VLOOKUP($L1885,'result messages'!$H$3:$L$11,2,FALSE)),VLOOKUP($M1885,'result messages'!$H$3:$L$11,2,FALSE),VLOOKUP($L1885,'result messages'!$H$3:$L$11,2,FALSE)))</f>
        <v/>
      </c>
      <c r="O1885" s="1" t="str">
        <f>IF(ISBLANK($C1885),"",IF(ISNA(VLOOKUP($L1885,'result messages'!$H$3:$L$11,3,FALSE)),VLOOKUP($M1885,'result messages'!$H$3:$L$11,3,FALSE),VLOOKUP($L1885,'result messages'!$H$3:$L$11,3,FALSE)))</f>
        <v/>
      </c>
      <c r="P1885" s="1" t="str">
        <f>IF(ISBLANK($C1885),"",IF(ISNA(VLOOKUP($L1885,'result messages'!$H$3:$L$11,4,FALSE)),VLOOKUP($M1885,'result messages'!$H$3:$L$11,4,FALSE),VLOOKUP($L1885,'result messages'!$H$3:$L$11,4,FALSE)))</f>
        <v/>
      </c>
      <c r="Q1885" s="1" t="str">
        <f>IF(ISBLANK($C1885),"",IF(ISNA(VLOOKUP($L1885,'result messages'!$H$3:$L$11,5,FALSE)),VLOOKUP($M1885,'result messages'!$H$3:$L$11,5,FALSE),VLOOKUP($L1885,'result messages'!$H$3:$L$11,5,FALSE)))</f>
        <v/>
      </c>
    </row>
    <row r="1886" spans="1:17">
      <c r="A1886" s="1">
        <v>1883</v>
      </c>
      <c r="B1886" s="1"/>
      <c r="C1886" s="1"/>
      <c r="D1886" s="1"/>
      <c r="E1886" s="6"/>
      <c r="F1886" s="1"/>
      <c r="G1886" s="1" t="str">
        <f>IF(ISNA(VLOOKUP($C1886,'DTEN TCAP Linkage deviceId'!$A$1:$A$20000,1,FALSE)),"No","Yes")</f>
        <v>No</v>
      </c>
      <c r="H1886" s="1" t="str">
        <f>IF(ISNA(VLOOKUP($C1886,'Provisioning Requester'!$F$3:$H$20000,2,FALSE)),"No","Yes")</f>
        <v>No</v>
      </c>
      <c r="I1886" s="1" t="str">
        <f>IF($H1886="Yes",VLOOKUP($C1886,'Provisioning Requester'!$F$3:$H$20000,3,FALSE),"-")</f>
        <v>-</v>
      </c>
      <c r="J1886" s="1" t="str">
        <f>IF(OR(D1886="SVCP", E1886="TRUE"), "No", IF(ISNA(VLOOKUP($C1886,'ProvResponder deviceId'!$A$1:$A$20000,1,FALSE)),"No","Yes"))</f>
        <v>No</v>
      </c>
      <c r="K1886" s="1" t="str">
        <f>IF($J1886="Yes",VLOOKUP($C1886,'ProvResponder deviceId'!$A$1:$C$20000,3,FALSE),"-")</f>
        <v>-</v>
      </c>
      <c r="L1886" s="1" t="str">
        <f t="shared" si="58"/>
        <v/>
      </c>
      <c r="M1886" s="1" t="str">
        <f t="shared" si="59"/>
        <v/>
      </c>
      <c r="N1886" s="1" t="str">
        <f>IF(ISBLANK($C1886),"",IF(ISNA(VLOOKUP($L1886,'result messages'!$H$3:$L$11,2,FALSE)),VLOOKUP($M1886,'result messages'!$H$3:$L$11,2,FALSE),VLOOKUP($L1886,'result messages'!$H$3:$L$11,2,FALSE)))</f>
        <v/>
      </c>
      <c r="O1886" s="1" t="str">
        <f>IF(ISBLANK($C1886),"",IF(ISNA(VLOOKUP($L1886,'result messages'!$H$3:$L$11,3,FALSE)),VLOOKUP($M1886,'result messages'!$H$3:$L$11,3,FALSE),VLOOKUP($L1886,'result messages'!$H$3:$L$11,3,FALSE)))</f>
        <v/>
      </c>
      <c r="P1886" s="1" t="str">
        <f>IF(ISBLANK($C1886),"",IF(ISNA(VLOOKUP($L1886,'result messages'!$H$3:$L$11,4,FALSE)),VLOOKUP($M1886,'result messages'!$H$3:$L$11,4,FALSE),VLOOKUP($L1886,'result messages'!$H$3:$L$11,4,FALSE)))</f>
        <v/>
      </c>
      <c r="Q1886" s="1" t="str">
        <f>IF(ISBLANK($C1886),"",IF(ISNA(VLOOKUP($L1886,'result messages'!$H$3:$L$11,5,FALSE)),VLOOKUP($M1886,'result messages'!$H$3:$L$11,5,FALSE),VLOOKUP($L1886,'result messages'!$H$3:$L$11,5,FALSE)))</f>
        <v/>
      </c>
    </row>
    <row r="1887" spans="1:17">
      <c r="A1887" s="1">
        <v>1884</v>
      </c>
      <c r="B1887" s="1"/>
      <c r="C1887" s="1"/>
      <c r="D1887" s="1"/>
      <c r="E1887" s="6"/>
      <c r="F1887" s="1"/>
      <c r="G1887" s="1" t="str">
        <f>IF(ISNA(VLOOKUP($C1887,'DTEN TCAP Linkage deviceId'!$A$1:$A$20000,1,FALSE)),"No","Yes")</f>
        <v>No</v>
      </c>
      <c r="H1887" s="1" t="str">
        <f>IF(ISNA(VLOOKUP($C1887,'Provisioning Requester'!$F$3:$H$20000,2,FALSE)),"No","Yes")</f>
        <v>No</v>
      </c>
      <c r="I1887" s="1" t="str">
        <f>IF($H1887="Yes",VLOOKUP($C1887,'Provisioning Requester'!$F$3:$H$20000,3,FALSE),"-")</f>
        <v>-</v>
      </c>
      <c r="J1887" s="1" t="str">
        <f>IF(OR(D1887="SVCP", E1887="TRUE"), "No", IF(ISNA(VLOOKUP($C1887,'ProvResponder deviceId'!$A$1:$A$20000,1,FALSE)),"No","Yes"))</f>
        <v>No</v>
      </c>
      <c r="K1887" s="1" t="str">
        <f>IF($J1887="Yes",VLOOKUP($C1887,'ProvResponder deviceId'!$A$1:$C$20000,3,FALSE),"-")</f>
        <v>-</v>
      </c>
      <c r="L1887" s="1" t="str">
        <f t="shared" si="58"/>
        <v/>
      </c>
      <c r="M1887" s="1" t="str">
        <f t="shared" si="59"/>
        <v/>
      </c>
      <c r="N1887" s="1" t="str">
        <f>IF(ISBLANK($C1887),"",IF(ISNA(VLOOKUP($L1887,'result messages'!$H$3:$L$11,2,FALSE)),VLOOKUP($M1887,'result messages'!$H$3:$L$11,2,FALSE),VLOOKUP($L1887,'result messages'!$H$3:$L$11,2,FALSE)))</f>
        <v/>
      </c>
      <c r="O1887" s="1" t="str">
        <f>IF(ISBLANK($C1887),"",IF(ISNA(VLOOKUP($L1887,'result messages'!$H$3:$L$11,3,FALSE)),VLOOKUP($M1887,'result messages'!$H$3:$L$11,3,FALSE),VLOOKUP($L1887,'result messages'!$H$3:$L$11,3,FALSE)))</f>
        <v/>
      </c>
      <c r="P1887" s="1" t="str">
        <f>IF(ISBLANK($C1887),"",IF(ISNA(VLOOKUP($L1887,'result messages'!$H$3:$L$11,4,FALSE)),VLOOKUP($M1887,'result messages'!$H$3:$L$11,4,FALSE),VLOOKUP($L1887,'result messages'!$H$3:$L$11,4,FALSE)))</f>
        <v/>
      </c>
      <c r="Q1887" s="1" t="str">
        <f>IF(ISBLANK($C1887),"",IF(ISNA(VLOOKUP($L1887,'result messages'!$H$3:$L$11,5,FALSE)),VLOOKUP($M1887,'result messages'!$H$3:$L$11,5,FALSE),VLOOKUP($L1887,'result messages'!$H$3:$L$11,5,FALSE)))</f>
        <v/>
      </c>
    </row>
    <row r="1888" spans="1:17">
      <c r="A1888" s="1">
        <v>1885</v>
      </c>
      <c r="B1888" s="1"/>
      <c r="C1888" s="1"/>
      <c r="D1888" s="1"/>
      <c r="E1888" s="6"/>
      <c r="F1888" s="1"/>
      <c r="G1888" s="1" t="str">
        <f>IF(ISNA(VLOOKUP($C1888,'DTEN TCAP Linkage deviceId'!$A$1:$A$20000,1,FALSE)),"No","Yes")</f>
        <v>No</v>
      </c>
      <c r="H1888" s="1" t="str">
        <f>IF(ISNA(VLOOKUP($C1888,'Provisioning Requester'!$F$3:$H$20000,2,FALSE)),"No","Yes")</f>
        <v>No</v>
      </c>
      <c r="I1888" s="1" t="str">
        <f>IF($H1888="Yes",VLOOKUP($C1888,'Provisioning Requester'!$F$3:$H$20000,3,FALSE),"-")</f>
        <v>-</v>
      </c>
      <c r="J1888" s="1" t="str">
        <f>IF(OR(D1888="SVCP", E1888="TRUE"), "No", IF(ISNA(VLOOKUP($C1888,'ProvResponder deviceId'!$A$1:$A$20000,1,FALSE)),"No","Yes"))</f>
        <v>No</v>
      </c>
      <c r="K1888" s="1" t="str">
        <f>IF($J1888="Yes",VLOOKUP($C1888,'ProvResponder deviceId'!$A$1:$C$20000,3,FALSE),"-")</f>
        <v>-</v>
      </c>
      <c r="L1888" s="1" t="str">
        <f t="shared" si="58"/>
        <v/>
      </c>
      <c r="M1888" s="1" t="str">
        <f t="shared" si="59"/>
        <v/>
      </c>
      <c r="N1888" s="1" t="str">
        <f>IF(ISBLANK($C1888),"",IF(ISNA(VLOOKUP($L1888,'result messages'!$H$3:$L$11,2,FALSE)),VLOOKUP($M1888,'result messages'!$H$3:$L$11,2,FALSE),VLOOKUP($L1888,'result messages'!$H$3:$L$11,2,FALSE)))</f>
        <v/>
      </c>
      <c r="O1888" s="1" t="str">
        <f>IF(ISBLANK($C1888),"",IF(ISNA(VLOOKUP($L1888,'result messages'!$H$3:$L$11,3,FALSE)),VLOOKUP($M1888,'result messages'!$H$3:$L$11,3,FALSE),VLOOKUP($L1888,'result messages'!$H$3:$L$11,3,FALSE)))</f>
        <v/>
      </c>
      <c r="P1888" s="1" t="str">
        <f>IF(ISBLANK($C1888),"",IF(ISNA(VLOOKUP($L1888,'result messages'!$H$3:$L$11,4,FALSE)),VLOOKUP($M1888,'result messages'!$H$3:$L$11,4,FALSE),VLOOKUP($L1888,'result messages'!$H$3:$L$11,4,FALSE)))</f>
        <v/>
      </c>
      <c r="Q1888" s="1" t="str">
        <f>IF(ISBLANK($C1888),"",IF(ISNA(VLOOKUP($L1888,'result messages'!$H$3:$L$11,5,FALSE)),VLOOKUP($M1888,'result messages'!$H$3:$L$11,5,FALSE),VLOOKUP($L1888,'result messages'!$H$3:$L$11,5,FALSE)))</f>
        <v/>
      </c>
    </row>
    <row r="1889" spans="1:17">
      <c r="A1889" s="1">
        <v>1886</v>
      </c>
      <c r="B1889" s="1"/>
      <c r="C1889" s="1"/>
      <c r="D1889" s="1"/>
      <c r="E1889" s="6"/>
      <c r="F1889" s="1"/>
      <c r="G1889" s="1" t="str">
        <f>IF(ISNA(VLOOKUP($C1889,'DTEN TCAP Linkage deviceId'!$A$1:$A$20000,1,FALSE)),"No","Yes")</f>
        <v>No</v>
      </c>
      <c r="H1889" s="1" t="str">
        <f>IF(ISNA(VLOOKUP($C1889,'Provisioning Requester'!$F$3:$H$20000,2,FALSE)),"No","Yes")</f>
        <v>No</v>
      </c>
      <c r="I1889" s="1" t="str">
        <f>IF($H1889="Yes",VLOOKUP($C1889,'Provisioning Requester'!$F$3:$H$20000,3,FALSE),"-")</f>
        <v>-</v>
      </c>
      <c r="J1889" s="1" t="str">
        <f>IF(OR(D1889="SVCP", E1889="TRUE"), "No", IF(ISNA(VLOOKUP($C1889,'ProvResponder deviceId'!$A$1:$A$20000,1,FALSE)),"No","Yes"))</f>
        <v>No</v>
      </c>
      <c r="K1889" s="1" t="str">
        <f>IF($J1889="Yes",VLOOKUP($C1889,'ProvResponder deviceId'!$A$1:$C$20000,3,FALSE),"-")</f>
        <v>-</v>
      </c>
      <c r="L1889" s="1" t="str">
        <f t="shared" si="58"/>
        <v/>
      </c>
      <c r="M1889" s="1" t="str">
        <f t="shared" si="59"/>
        <v/>
      </c>
      <c r="N1889" s="1" t="str">
        <f>IF(ISBLANK($C1889),"",IF(ISNA(VLOOKUP($L1889,'result messages'!$H$3:$L$11,2,FALSE)),VLOOKUP($M1889,'result messages'!$H$3:$L$11,2,FALSE),VLOOKUP($L1889,'result messages'!$H$3:$L$11,2,FALSE)))</f>
        <v/>
      </c>
      <c r="O1889" s="1" t="str">
        <f>IF(ISBLANK($C1889),"",IF(ISNA(VLOOKUP($L1889,'result messages'!$H$3:$L$11,3,FALSE)),VLOOKUP($M1889,'result messages'!$H$3:$L$11,3,FALSE),VLOOKUP($L1889,'result messages'!$H$3:$L$11,3,FALSE)))</f>
        <v/>
      </c>
      <c r="P1889" s="1" t="str">
        <f>IF(ISBLANK($C1889),"",IF(ISNA(VLOOKUP($L1889,'result messages'!$H$3:$L$11,4,FALSE)),VLOOKUP($M1889,'result messages'!$H$3:$L$11,4,FALSE),VLOOKUP($L1889,'result messages'!$H$3:$L$11,4,FALSE)))</f>
        <v/>
      </c>
      <c r="Q1889" s="1" t="str">
        <f>IF(ISBLANK($C1889),"",IF(ISNA(VLOOKUP($L1889,'result messages'!$H$3:$L$11,5,FALSE)),VLOOKUP($M1889,'result messages'!$H$3:$L$11,5,FALSE),VLOOKUP($L1889,'result messages'!$H$3:$L$11,5,FALSE)))</f>
        <v/>
      </c>
    </row>
    <row r="1890" spans="1:17">
      <c r="A1890" s="1">
        <v>1887</v>
      </c>
      <c r="B1890" s="1"/>
      <c r="C1890" s="1"/>
      <c r="D1890" s="1"/>
      <c r="E1890" s="6"/>
      <c r="F1890" s="1"/>
      <c r="G1890" s="1" t="str">
        <f>IF(ISNA(VLOOKUP($C1890,'DTEN TCAP Linkage deviceId'!$A$1:$A$20000,1,FALSE)),"No","Yes")</f>
        <v>No</v>
      </c>
      <c r="H1890" s="1" t="str">
        <f>IF(ISNA(VLOOKUP($C1890,'Provisioning Requester'!$F$3:$H$20000,2,FALSE)),"No","Yes")</f>
        <v>No</v>
      </c>
      <c r="I1890" s="1" t="str">
        <f>IF($H1890="Yes",VLOOKUP($C1890,'Provisioning Requester'!$F$3:$H$20000,3,FALSE),"-")</f>
        <v>-</v>
      </c>
      <c r="J1890" s="1" t="str">
        <f>IF(OR(D1890="SVCP", E1890="TRUE"), "No", IF(ISNA(VLOOKUP($C1890,'ProvResponder deviceId'!$A$1:$A$20000,1,FALSE)),"No","Yes"))</f>
        <v>No</v>
      </c>
      <c r="K1890" s="1" t="str">
        <f>IF($J1890="Yes",VLOOKUP($C1890,'ProvResponder deviceId'!$A$1:$C$20000,3,FALSE),"-")</f>
        <v>-</v>
      </c>
      <c r="L1890" s="1" t="str">
        <f t="shared" si="58"/>
        <v/>
      </c>
      <c r="M1890" s="1" t="str">
        <f t="shared" si="59"/>
        <v/>
      </c>
      <c r="N1890" s="1" t="str">
        <f>IF(ISBLANK($C1890),"",IF(ISNA(VLOOKUP($L1890,'result messages'!$H$3:$L$11,2,FALSE)),VLOOKUP($M1890,'result messages'!$H$3:$L$11,2,FALSE),VLOOKUP($L1890,'result messages'!$H$3:$L$11,2,FALSE)))</f>
        <v/>
      </c>
      <c r="O1890" s="1" t="str">
        <f>IF(ISBLANK($C1890),"",IF(ISNA(VLOOKUP($L1890,'result messages'!$H$3:$L$11,3,FALSE)),VLOOKUP($M1890,'result messages'!$H$3:$L$11,3,FALSE),VLOOKUP($L1890,'result messages'!$H$3:$L$11,3,FALSE)))</f>
        <v/>
      </c>
      <c r="P1890" s="1" t="str">
        <f>IF(ISBLANK($C1890),"",IF(ISNA(VLOOKUP($L1890,'result messages'!$H$3:$L$11,4,FALSE)),VLOOKUP($M1890,'result messages'!$H$3:$L$11,4,FALSE),VLOOKUP($L1890,'result messages'!$H$3:$L$11,4,FALSE)))</f>
        <v/>
      </c>
      <c r="Q1890" s="1" t="str">
        <f>IF(ISBLANK($C1890),"",IF(ISNA(VLOOKUP($L1890,'result messages'!$H$3:$L$11,5,FALSE)),VLOOKUP($M1890,'result messages'!$H$3:$L$11,5,FALSE),VLOOKUP($L1890,'result messages'!$H$3:$L$11,5,FALSE)))</f>
        <v/>
      </c>
    </row>
    <row r="1891" spans="1:17">
      <c r="A1891" s="1">
        <v>1888</v>
      </c>
      <c r="B1891" s="1"/>
      <c r="C1891" s="1"/>
      <c r="D1891" s="1"/>
      <c r="E1891" s="6"/>
      <c r="F1891" s="1"/>
      <c r="G1891" s="1" t="str">
        <f>IF(ISNA(VLOOKUP($C1891,'DTEN TCAP Linkage deviceId'!$A$1:$A$20000,1,FALSE)),"No","Yes")</f>
        <v>No</v>
      </c>
      <c r="H1891" s="1" t="str">
        <f>IF(ISNA(VLOOKUP($C1891,'Provisioning Requester'!$F$3:$H$20000,2,FALSE)),"No","Yes")</f>
        <v>No</v>
      </c>
      <c r="I1891" s="1" t="str">
        <f>IF($H1891="Yes",VLOOKUP($C1891,'Provisioning Requester'!$F$3:$H$20000,3,FALSE),"-")</f>
        <v>-</v>
      </c>
      <c r="J1891" s="1" t="str">
        <f>IF(OR(D1891="SVCP", E1891="TRUE"), "No", IF(ISNA(VLOOKUP($C1891,'ProvResponder deviceId'!$A$1:$A$20000,1,FALSE)),"No","Yes"))</f>
        <v>No</v>
      </c>
      <c r="K1891" s="1" t="str">
        <f>IF($J1891="Yes",VLOOKUP($C1891,'ProvResponder deviceId'!$A$1:$C$20000,3,FALSE),"-")</f>
        <v>-</v>
      </c>
      <c r="L1891" s="1" t="str">
        <f t="shared" si="58"/>
        <v/>
      </c>
      <c r="M1891" s="1" t="str">
        <f t="shared" si="59"/>
        <v/>
      </c>
      <c r="N1891" s="1" t="str">
        <f>IF(ISBLANK($C1891),"",IF(ISNA(VLOOKUP($L1891,'result messages'!$H$3:$L$11,2,FALSE)),VLOOKUP($M1891,'result messages'!$H$3:$L$11,2,FALSE),VLOOKUP($L1891,'result messages'!$H$3:$L$11,2,FALSE)))</f>
        <v/>
      </c>
      <c r="O1891" s="1" t="str">
        <f>IF(ISBLANK($C1891),"",IF(ISNA(VLOOKUP($L1891,'result messages'!$H$3:$L$11,3,FALSE)),VLOOKUP($M1891,'result messages'!$H$3:$L$11,3,FALSE),VLOOKUP($L1891,'result messages'!$H$3:$L$11,3,FALSE)))</f>
        <v/>
      </c>
      <c r="P1891" s="1" t="str">
        <f>IF(ISBLANK($C1891),"",IF(ISNA(VLOOKUP($L1891,'result messages'!$H$3:$L$11,4,FALSE)),VLOOKUP($M1891,'result messages'!$H$3:$L$11,4,FALSE),VLOOKUP($L1891,'result messages'!$H$3:$L$11,4,FALSE)))</f>
        <v/>
      </c>
      <c r="Q1891" s="1" t="str">
        <f>IF(ISBLANK($C1891),"",IF(ISNA(VLOOKUP($L1891,'result messages'!$H$3:$L$11,5,FALSE)),VLOOKUP($M1891,'result messages'!$H$3:$L$11,5,FALSE),VLOOKUP($L1891,'result messages'!$H$3:$L$11,5,FALSE)))</f>
        <v/>
      </c>
    </row>
    <row r="1892" spans="1:17">
      <c r="A1892" s="1">
        <v>1889</v>
      </c>
      <c r="B1892" s="1"/>
      <c r="C1892" s="1"/>
      <c r="D1892" s="1"/>
      <c r="E1892" s="6"/>
      <c r="F1892" s="1"/>
      <c r="G1892" s="1" t="str">
        <f>IF(ISNA(VLOOKUP($C1892,'DTEN TCAP Linkage deviceId'!$A$1:$A$20000,1,FALSE)),"No","Yes")</f>
        <v>No</v>
      </c>
      <c r="H1892" s="1" t="str">
        <f>IF(ISNA(VLOOKUP($C1892,'Provisioning Requester'!$F$3:$H$20000,2,FALSE)),"No","Yes")</f>
        <v>No</v>
      </c>
      <c r="I1892" s="1" t="str">
        <f>IF($H1892="Yes",VLOOKUP($C1892,'Provisioning Requester'!$F$3:$H$20000,3,FALSE),"-")</f>
        <v>-</v>
      </c>
      <c r="J1892" s="1" t="str">
        <f>IF(OR(D1892="SVCP", E1892="TRUE"), "No", IF(ISNA(VLOOKUP($C1892,'ProvResponder deviceId'!$A$1:$A$20000,1,FALSE)),"No","Yes"))</f>
        <v>No</v>
      </c>
      <c r="K1892" s="1" t="str">
        <f>IF($J1892="Yes",VLOOKUP($C1892,'ProvResponder deviceId'!$A$1:$C$20000,3,FALSE),"-")</f>
        <v>-</v>
      </c>
      <c r="L1892" s="1" t="str">
        <f t="shared" si="58"/>
        <v/>
      </c>
      <c r="M1892" s="1" t="str">
        <f t="shared" si="59"/>
        <v/>
      </c>
      <c r="N1892" s="1" t="str">
        <f>IF(ISBLANK($C1892),"",IF(ISNA(VLOOKUP($L1892,'result messages'!$H$3:$L$11,2,FALSE)),VLOOKUP($M1892,'result messages'!$H$3:$L$11,2,FALSE),VLOOKUP($L1892,'result messages'!$H$3:$L$11,2,FALSE)))</f>
        <v/>
      </c>
      <c r="O1892" s="1" t="str">
        <f>IF(ISBLANK($C1892),"",IF(ISNA(VLOOKUP($L1892,'result messages'!$H$3:$L$11,3,FALSE)),VLOOKUP($M1892,'result messages'!$H$3:$L$11,3,FALSE),VLOOKUP($L1892,'result messages'!$H$3:$L$11,3,FALSE)))</f>
        <v/>
      </c>
      <c r="P1892" s="1" t="str">
        <f>IF(ISBLANK($C1892),"",IF(ISNA(VLOOKUP($L1892,'result messages'!$H$3:$L$11,4,FALSE)),VLOOKUP($M1892,'result messages'!$H$3:$L$11,4,FALSE),VLOOKUP($L1892,'result messages'!$H$3:$L$11,4,FALSE)))</f>
        <v/>
      </c>
      <c r="Q1892" s="1" t="str">
        <f>IF(ISBLANK($C1892),"",IF(ISNA(VLOOKUP($L1892,'result messages'!$H$3:$L$11,5,FALSE)),VLOOKUP($M1892,'result messages'!$H$3:$L$11,5,FALSE),VLOOKUP($L1892,'result messages'!$H$3:$L$11,5,FALSE)))</f>
        <v/>
      </c>
    </row>
    <row r="1893" spans="1:17">
      <c r="A1893" s="1">
        <v>1890</v>
      </c>
      <c r="B1893" s="1"/>
      <c r="C1893" s="1"/>
      <c r="D1893" s="1"/>
      <c r="E1893" s="6"/>
      <c r="F1893" s="1"/>
      <c r="G1893" s="1" t="str">
        <f>IF(ISNA(VLOOKUP($C1893,'DTEN TCAP Linkage deviceId'!$A$1:$A$20000,1,FALSE)),"No","Yes")</f>
        <v>No</v>
      </c>
      <c r="H1893" s="1" t="str">
        <f>IF(ISNA(VLOOKUP($C1893,'Provisioning Requester'!$F$3:$H$20000,2,FALSE)),"No","Yes")</f>
        <v>No</v>
      </c>
      <c r="I1893" s="1" t="str">
        <f>IF($H1893="Yes",VLOOKUP($C1893,'Provisioning Requester'!$F$3:$H$20000,3,FALSE),"-")</f>
        <v>-</v>
      </c>
      <c r="J1893" s="1" t="str">
        <f>IF(OR(D1893="SVCP", E1893="TRUE"), "No", IF(ISNA(VLOOKUP($C1893,'ProvResponder deviceId'!$A$1:$A$20000,1,FALSE)),"No","Yes"))</f>
        <v>No</v>
      </c>
      <c r="K1893" s="1" t="str">
        <f>IF($J1893="Yes",VLOOKUP($C1893,'ProvResponder deviceId'!$A$1:$C$20000,3,FALSE),"-")</f>
        <v>-</v>
      </c>
      <c r="L1893" s="1" t="str">
        <f t="shared" si="58"/>
        <v/>
      </c>
      <c r="M1893" s="1" t="str">
        <f t="shared" si="59"/>
        <v/>
      </c>
      <c r="N1893" s="1" t="str">
        <f>IF(ISBLANK($C1893),"",IF(ISNA(VLOOKUP($L1893,'result messages'!$H$3:$L$11,2,FALSE)),VLOOKUP($M1893,'result messages'!$H$3:$L$11,2,FALSE),VLOOKUP($L1893,'result messages'!$H$3:$L$11,2,FALSE)))</f>
        <v/>
      </c>
      <c r="O1893" s="1" t="str">
        <f>IF(ISBLANK($C1893),"",IF(ISNA(VLOOKUP($L1893,'result messages'!$H$3:$L$11,3,FALSE)),VLOOKUP($M1893,'result messages'!$H$3:$L$11,3,FALSE),VLOOKUP($L1893,'result messages'!$H$3:$L$11,3,FALSE)))</f>
        <v/>
      </c>
      <c r="P1893" s="1" t="str">
        <f>IF(ISBLANK($C1893),"",IF(ISNA(VLOOKUP($L1893,'result messages'!$H$3:$L$11,4,FALSE)),VLOOKUP($M1893,'result messages'!$H$3:$L$11,4,FALSE),VLOOKUP($L1893,'result messages'!$H$3:$L$11,4,FALSE)))</f>
        <v/>
      </c>
      <c r="Q1893" s="1" t="str">
        <f>IF(ISBLANK($C1893),"",IF(ISNA(VLOOKUP($L1893,'result messages'!$H$3:$L$11,5,FALSE)),VLOOKUP($M1893,'result messages'!$H$3:$L$11,5,FALSE),VLOOKUP($L1893,'result messages'!$H$3:$L$11,5,FALSE)))</f>
        <v/>
      </c>
    </row>
    <row r="1894" spans="1:17">
      <c r="A1894" s="1">
        <v>1891</v>
      </c>
      <c r="B1894" s="1"/>
      <c r="C1894" s="1"/>
      <c r="D1894" s="1"/>
      <c r="E1894" s="6"/>
      <c r="F1894" s="1"/>
      <c r="G1894" s="1" t="str">
        <f>IF(ISNA(VLOOKUP($C1894,'DTEN TCAP Linkage deviceId'!$A$1:$A$20000,1,FALSE)),"No","Yes")</f>
        <v>No</v>
      </c>
      <c r="H1894" s="1" t="str">
        <f>IF(ISNA(VLOOKUP($C1894,'Provisioning Requester'!$F$3:$H$20000,2,FALSE)),"No","Yes")</f>
        <v>No</v>
      </c>
      <c r="I1894" s="1" t="str">
        <f>IF($H1894="Yes",VLOOKUP($C1894,'Provisioning Requester'!$F$3:$H$20000,3,FALSE),"-")</f>
        <v>-</v>
      </c>
      <c r="J1894" s="1" t="str">
        <f>IF(OR(D1894="SVCP", E1894="TRUE"), "No", IF(ISNA(VLOOKUP($C1894,'ProvResponder deviceId'!$A$1:$A$20000,1,FALSE)),"No","Yes"))</f>
        <v>No</v>
      </c>
      <c r="K1894" s="1" t="str">
        <f>IF($J1894="Yes",VLOOKUP($C1894,'ProvResponder deviceId'!$A$1:$C$20000,3,FALSE),"-")</f>
        <v>-</v>
      </c>
      <c r="L1894" s="1" t="str">
        <f t="shared" si="58"/>
        <v/>
      </c>
      <c r="M1894" s="1" t="str">
        <f t="shared" si="59"/>
        <v/>
      </c>
      <c r="N1894" s="1" t="str">
        <f>IF(ISBLANK($C1894),"",IF(ISNA(VLOOKUP($L1894,'result messages'!$H$3:$L$11,2,FALSE)),VLOOKUP($M1894,'result messages'!$H$3:$L$11,2,FALSE),VLOOKUP($L1894,'result messages'!$H$3:$L$11,2,FALSE)))</f>
        <v/>
      </c>
      <c r="O1894" s="1" t="str">
        <f>IF(ISBLANK($C1894),"",IF(ISNA(VLOOKUP($L1894,'result messages'!$H$3:$L$11,3,FALSE)),VLOOKUP($M1894,'result messages'!$H$3:$L$11,3,FALSE),VLOOKUP($L1894,'result messages'!$H$3:$L$11,3,FALSE)))</f>
        <v/>
      </c>
      <c r="P1894" s="1" t="str">
        <f>IF(ISBLANK($C1894),"",IF(ISNA(VLOOKUP($L1894,'result messages'!$H$3:$L$11,4,FALSE)),VLOOKUP($M1894,'result messages'!$H$3:$L$11,4,FALSE),VLOOKUP($L1894,'result messages'!$H$3:$L$11,4,FALSE)))</f>
        <v/>
      </c>
      <c r="Q1894" s="1" t="str">
        <f>IF(ISBLANK($C1894),"",IF(ISNA(VLOOKUP($L1894,'result messages'!$H$3:$L$11,5,FALSE)),VLOOKUP($M1894,'result messages'!$H$3:$L$11,5,FALSE),VLOOKUP($L1894,'result messages'!$H$3:$L$11,5,FALSE)))</f>
        <v/>
      </c>
    </row>
    <row r="1895" spans="1:17">
      <c r="A1895" s="1">
        <v>1892</v>
      </c>
      <c r="B1895" s="1"/>
      <c r="C1895" s="1"/>
      <c r="D1895" s="1"/>
      <c r="E1895" s="6"/>
      <c r="F1895" s="1"/>
      <c r="G1895" s="1" t="str">
        <f>IF(ISNA(VLOOKUP($C1895,'DTEN TCAP Linkage deviceId'!$A$1:$A$20000,1,FALSE)),"No","Yes")</f>
        <v>No</v>
      </c>
      <c r="H1895" s="1" t="str">
        <f>IF(ISNA(VLOOKUP($C1895,'Provisioning Requester'!$F$3:$H$20000,2,FALSE)),"No","Yes")</f>
        <v>No</v>
      </c>
      <c r="I1895" s="1" t="str">
        <f>IF($H1895="Yes",VLOOKUP($C1895,'Provisioning Requester'!$F$3:$H$20000,3,FALSE),"-")</f>
        <v>-</v>
      </c>
      <c r="J1895" s="1" t="str">
        <f>IF(OR(D1895="SVCP", E1895="TRUE"), "No", IF(ISNA(VLOOKUP($C1895,'ProvResponder deviceId'!$A$1:$A$20000,1,FALSE)),"No","Yes"))</f>
        <v>No</v>
      </c>
      <c r="K1895" s="1" t="str">
        <f>IF($J1895="Yes",VLOOKUP($C1895,'ProvResponder deviceId'!$A$1:$C$20000,3,FALSE),"-")</f>
        <v>-</v>
      </c>
      <c r="L1895" s="1" t="str">
        <f t="shared" si="58"/>
        <v/>
      </c>
      <c r="M1895" s="1" t="str">
        <f t="shared" si="59"/>
        <v/>
      </c>
      <c r="N1895" s="1" t="str">
        <f>IF(ISBLANK($C1895),"",IF(ISNA(VLOOKUP($L1895,'result messages'!$H$3:$L$11,2,FALSE)),VLOOKUP($M1895,'result messages'!$H$3:$L$11,2,FALSE),VLOOKUP($L1895,'result messages'!$H$3:$L$11,2,FALSE)))</f>
        <v/>
      </c>
      <c r="O1895" s="1" t="str">
        <f>IF(ISBLANK($C1895),"",IF(ISNA(VLOOKUP($L1895,'result messages'!$H$3:$L$11,3,FALSE)),VLOOKUP($M1895,'result messages'!$H$3:$L$11,3,FALSE),VLOOKUP($L1895,'result messages'!$H$3:$L$11,3,FALSE)))</f>
        <v/>
      </c>
      <c r="P1895" s="1" t="str">
        <f>IF(ISBLANK($C1895),"",IF(ISNA(VLOOKUP($L1895,'result messages'!$H$3:$L$11,4,FALSE)),VLOOKUP($M1895,'result messages'!$H$3:$L$11,4,FALSE),VLOOKUP($L1895,'result messages'!$H$3:$L$11,4,FALSE)))</f>
        <v/>
      </c>
      <c r="Q1895" s="1" t="str">
        <f>IF(ISBLANK($C1895),"",IF(ISNA(VLOOKUP($L1895,'result messages'!$H$3:$L$11,5,FALSE)),VLOOKUP($M1895,'result messages'!$H$3:$L$11,5,FALSE),VLOOKUP($L1895,'result messages'!$H$3:$L$11,5,FALSE)))</f>
        <v/>
      </c>
    </row>
    <row r="1896" spans="1:17">
      <c r="A1896" s="1">
        <v>1893</v>
      </c>
      <c r="B1896" s="1"/>
      <c r="C1896" s="1"/>
      <c r="D1896" s="1"/>
      <c r="E1896" s="6"/>
      <c r="F1896" s="1"/>
      <c r="G1896" s="1" t="str">
        <f>IF(ISNA(VLOOKUP($C1896,'DTEN TCAP Linkage deviceId'!$A$1:$A$20000,1,FALSE)),"No","Yes")</f>
        <v>No</v>
      </c>
      <c r="H1896" s="1" t="str">
        <f>IF(ISNA(VLOOKUP($C1896,'Provisioning Requester'!$F$3:$H$20000,2,FALSE)),"No","Yes")</f>
        <v>No</v>
      </c>
      <c r="I1896" s="1" t="str">
        <f>IF($H1896="Yes",VLOOKUP($C1896,'Provisioning Requester'!$F$3:$H$20000,3,FALSE),"-")</f>
        <v>-</v>
      </c>
      <c r="J1896" s="1" t="str">
        <f>IF(OR(D1896="SVCP", E1896="TRUE"), "No", IF(ISNA(VLOOKUP($C1896,'ProvResponder deviceId'!$A$1:$A$20000,1,FALSE)),"No","Yes"))</f>
        <v>No</v>
      </c>
      <c r="K1896" s="1" t="str">
        <f>IF($J1896="Yes",VLOOKUP($C1896,'ProvResponder deviceId'!$A$1:$C$20000,3,FALSE),"-")</f>
        <v>-</v>
      </c>
      <c r="L1896" s="1" t="str">
        <f t="shared" si="58"/>
        <v/>
      </c>
      <c r="M1896" s="1" t="str">
        <f t="shared" si="59"/>
        <v/>
      </c>
      <c r="N1896" s="1" t="str">
        <f>IF(ISBLANK($C1896),"",IF(ISNA(VLOOKUP($L1896,'result messages'!$H$3:$L$11,2,FALSE)),VLOOKUP($M1896,'result messages'!$H$3:$L$11,2,FALSE),VLOOKUP($L1896,'result messages'!$H$3:$L$11,2,FALSE)))</f>
        <v/>
      </c>
      <c r="O1896" s="1" t="str">
        <f>IF(ISBLANK($C1896),"",IF(ISNA(VLOOKUP($L1896,'result messages'!$H$3:$L$11,3,FALSE)),VLOOKUP($M1896,'result messages'!$H$3:$L$11,3,FALSE),VLOOKUP($L1896,'result messages'!$H$3:$L$11,3,FALSE)))</f>
        <v/>
      </c>
      <c r="P1896" s="1" t="str">
        <f>IF(ISBLANK($C1896),"",IF(ISNA(VLOOKUP($L1896,'result messages'!$H$3:$L$11,4,FALSE)),VLOOKUP($M1896,'result messages'!$H$3:$L$11,4,FALSE),VLOOKUP($L1896,'result messages'!$H$3:$L$11,4,FALSE)))</f>
        <v/>
      </c>
      <c r="Q1896" s="1" t="str">
        <f>IF(ISBLANK($C1896),"",IF(ISNA(VLOOKUP($L1896,'result messages'!$H$3:$L$11,5,FALSE)),VLOOKUP($M1896,'result messages'!$H$3:$L$11,5,FALSE),VLOOKUP($L1896,'result messages'!$H$3:$L$11,5,FALSE)))</f>
        <v/>
      </c>
    </row>
    <row r="1897" spans="1:17">
      <c r="A1897" s="1">
        <v>1894</v>
      </c>
      <c r="B1897" s="1"/>
      <c r="C1897" s="1"/>
      <c r="D1897" s="1"/>
      <c r="E1897" s="6"/>
      <c r="F1897" s="1"/>
      <c r="G1897" s="1" t="str">
        <f>IF(ISNA(VLOOKUP($C1897,'DTEN TCAP Linkage deviceId'!$A$1:$A$20000,1,FALSE)),"No","Yes")</f>
        <v>No</v>
      </c>
      <c r="H1897" s="1" t="str">
        <f>IF(ISNA(VLOOKUP($C1897,'Provisioning Requester'!$F$3:$H$20000,2,FALSE)),"No","Yes")</f>
        <v>No</v>
      </c>
      <c r="I1897" s="1" t="str">
        <f>IF($H1897="Yes",VLOOKUP($C1897,'Provisioning Requester'!$F$3:$H$20000,3,FALSE),"-")</f>
        <v>-</v>
      </c>
      <c r="J1897" s="1" t="str">
        <f>IF(OR(D1897="SVCP", E1897="TRUE"), "No", IF(ISNA(VLOOKUP($C1897,'ProvResponder deviceId'!$A$1:$A$20000,1,FALSE)),"No","Yes"))</f>
        <v>No</v>
      </c>
      <c r="K1897" s="1" t="str">
        <f>IF($J1897="Yes",VLOOKUP($C1897,'ProvResponder deviceId'!$A$1:$C$20000,3,FALSE),"-")</f>
        <v>-</v>
      </c>
      <c r="L1897" s="1" t="str">
        <f t="shared" si="58"/>
        <v/>
      </c>
      <c r="M1897" s="1" t="str">
        <f t="shared" si="59"/>
        <v/>
      </c>
      <c r="N1897" s="1" t="str">
        <f>IF(ISBLANK($C1897),"",IF(ISNA(VLOOKUP($L1897,'result messages'!$H$3:$L$11,2,FALSE)),VLOOKUP($M1897,'result messages'!$H$3:$L$11,2,FALSE),VLOOKUP($L1897,'result messages'!$H$3:$L$11,2,FALSE)))</f>
        <v/>
      </c>
      <c r="O1897" s="1" t="str">
        <f>IF(ISBLANK($C1897),"",IF(ISNA(VLOOKUP($L1897,'result messages'!$H$3:$L$11,3,FALSE)),VLOOKUP($M1897,'result messages'!$H$3:$L$11,3,FALSE),VLOOKUP($L1897,'result messages'!$H$3:$L$11,3,FALSE)))</f>
        <v/>
      </c>
      <c r="P1897" s="1" t="str">
        <f>IF(ISBLANK($C1897),"",IF(ISNA(VLOOKUP($L1897,'result messages'!$H$3:$L$11,4,FALSE)),VLOOKUP($M1897,'result messages'!$H$3:$L$11,4,FALSE),VLOOKUP($L1897,'result messages'!$H$3:$L$11,4,FALSE)))</f>
        <v/>
      </c>
      <c r="Q1897" s="1" t="str">
        <f>IF(ISBLANK($C1897),"",IF(ISNA(VLOOKUP($L1897,'result messages'!$H$3:$L$11,5,FALSE)),VLOOKUP($M1897,'result messages'!$H$3:$L$11,5,FALSE),VLOOKUP($L1897,'result messages'!$H$3:$L$11,5,FALSE)))</f>
        <v/>
      </c>
    </row>
    <row r="1898" spans="1:17">
      <c r="A1898" s="1">
        <v>1895</v>
      </c>
      <c r="B1898" s="1"/>
      <c r="C1898" s="1"/>
      <c r="D1898" s="1"/>
      <c r="E1898" s="6"/>
      <c r="F1898" s="1"/>
      <c r="G1898" s="1" t="str">
        <f>IF(ISNA(VLOOKUP($C1898,'DTEN TCAP Linkage deviceId'!$A$1:$A$20000,1,FALSE)),"No","Yes")</f>
        <v>No</v>
      </c>
      <c r="H1898" s="1" t="str">
        <f>IF(ISNA(VLOOKUP($C1898,'Provisioning Requester'!$F$3:$H$20000,2,FALSE)),"No","Yes")</f>
        <v>No</v>
      </c>
      <c r="I1898" s="1" t="str">
        <f>IF($H1898="Yes",VLOOKUP($C1898,'Provisioning Requester'!$F$3:$H$20000,3,FALSE),"-")</f>
        <v>-</v>
      </c>
      <c r="J1898" s="1" t="str">
        <f>IF(OR(D1898="SVCP", E1898="TRUE"), "No", IF(ISNA(VLOOKUP($C1898,'ProvResponder deviceId'!$A$1:$A$20000,1,FALSE)),"No","Yes"))</f>
        <v>No</v>
      </c>
      <c r="K1898" s="1" t="str">
        <f>IF($J1898="Yes",VLOOKUP($C1898,'ProvResponder deviceId'!$A$1:$C$20000,3,FALSE),"-")</f>
        <v>-</v>
      </c>
      <c r="L1898" s="1" t="str">
        <f t="shared" si="58"/>
        <v/>
      </c>
      <c r="M1898" s="1" t="str">
        <f t="shared" si="59"/>
        <v/>
      </c>
      <c r="N1898" s="1" t="str">
        <f>IF(ISBLANK($C1898),"",IF(ISNA(VLOOKUP($L1898,'result messages'!$H$3:$L$11,2,FALSE)),VLOOKUP($M1898,'result messages'!$H$3:$L$11,2,FALSE),VLOOKUP($L1898,'result messages'!$H$3:$L$11,2,FALSE)))</f>
        <v/>
      </c>
      <c r="O1898" s="1" t="str">
        <f>IF(ISBLANK($C1898),"",IF(ISNA(VLOOKUP($L1898,'result messages'!$H$3:$L$11,3,FALSE)),VLOOKUP($M1898,'result messages'!$H$3:$L$11,3,FALSE),VLOOKUP($L1898,'result messages'!$H$3:$L$11,3,FALSE)))</f>
        <v/>
      </c>
      <c r="P1898" s="1" t="str">
        <f>IF(ISBLANK($C1898),"",IF(ISNA(VLOOKUP($L1898,'result messages'!$H$3:$L$11,4,FALSE)),VLOOKUP($M1898,'result messages'!$H$3:$L$11,4,FALSE),VLOOKUP($L1898,'result messages'!$H$3:$L$11,4,FALSE)))</f>
        <v/>
      </c>
      <c r="Q1898" s="1" t="str">
        <f>IF(ISBLANK($C1898),"",IF(ISNA(VLOOKUP($L1898,'result messages'!$H$3:$L$11,5,FALSE)),VLOOKUP($M1898,'result messages'!$H$3:$L$11,5,FALSE),VLOOKUP($L1898,'result messages'!$H$3:$L$11,5,FALSE)))</f>
        <v/>
      </c>
    </row>
    <row r="1899" spans="1:17">
      <c r="A1899" s="1">
        <v>1896</v>
      </c>
      <c r="B1899" s="1"/>
      <c r="C1899" s="1"/>
      <c r="D1899" s="1"/>
      <c r="E1899" s="6"/>
      <c r="F1899" s="1"/>
      <c r="G1899" s="1" t="str">
        <f>IF(ISNA(VLOOKUP($C1899,'DTEN TCAP Linkage deviceId'!$A$1:$A$20000,1,FALSE)),"No","Yes")</f>
        <v>No</v>
      </c>
      <c r="H1899" s="1" t="str">
        <f>IF(ISNA(VLOOKUP($C1899,'Provisioning Requester'!$F$3:$H$20000,2,FALSE)),"No","Yes")</f>
        <v>No</v>
      </c>
      <c r="I1899" s="1" t="str">
        <f>IF($H1899="Yes",VLOOKUP($C1899,'Provisioning Requester'!$F$3:$H$20000,3,FALSE),"-")</f>
        <v>-</v>
      </c>
      <c r="J1899" s="1" t="str">
        <f>IF(OR(D1899="SVCP", E1899="TRUE"), "No", IF(ISNA(VLOOKUP($C1899,'ProvResponder deviceId'!$A$1:$A$20000,1,FALSE)),"No","Yes"))</f>
        <v>No</v>
      </c>
      <c r="K1899" s="1" t="str">
        <f>IF($J1899="Yes",VLOOKUP($C1899,'ProvResponder deviceId'!$A$1:$C$20000,3,FALSE),"-")</f>
        <v>-</v>
      </c>
      <c r="L1899" s="1" t="str">
        <f t="shared" si="58"/>
        <v/>
      </c>
      <c r="M1899" s="1" t="str">
        <f t="shared" si="59"/>
        <v/>
      </c>
      <c r="N1899" s="1" t="str">
        <f>IF(ISBLANK($C1899),"",IF(ISNA(VLOOKUP($L1899,'result messages'!$H$3:$L$11,2,FALSE)),VLOOKUP($M1899,'result messages'!$H$3:$L$11,2,FALSE),VLOOKUP($L1899,'result messages'!$H$3:$L$11,2,FALSE)))</f>
        <v/>
      </c>
      <c r="O1899" s="1" t="str">
        <f>IF(ISBLANK($C1899),"",IF(ISNA(VLOOKUP($L1899,'result messages'!$H$3:$L$11,3,FALSE)),VLOOKUP($M1899,'result messages'!$H$3:$L$11,3,FALSE),VLOOKUP($L1899,'result messages'!$H$3:$L$11,3,FALSE)))</f>
        <v/>
      </c>
      <c r="P1899" s="1" t="str">
        <f>IF(ISBLANK($C1899),"",IF(ISNA(VLOOKUP($L1899,'result messages'!$H$3:$L$11,4,FALSE)),VLOOKUP($M1899,'result messages'!$H$3:$L$11,4,FALSE),VLOOKUP($L1899,'result messages'!$H$3:$L$11,4,FALSE)))</f>
        <v/>
      </c>
      <c r="Q1899" s="1" t="str">
        <f>IF(ISBLANK($C1899),"",IF(ISNA(VLOOKUP($L1899,'result messages'!$H$3:$L$11,5,FALSE)),VLOOKUP($M1899,'result messages'!$H$3:$L$11,5,FALSE),VLOOKUP($L1899,'result messages'!$H$3:$L$11,5,FALSE)))</f>
        <v/>
      </c>
    </row>
    <row r="1900" spans="1:17">
      <c r="A1900" s="1">
        <v>1897</v>
      </c>
      <c r="B1900" s="1"/>
      <c r="C1900" s="1"/>
      <c r="D1900" s="1"/>
      <c r="E1900" s="6"/>
      <c r="F1900" s="1"/>
      <c r="G1900" s="1" t="str">
        <f>IF(ISNA(VLOOKUP($C1900,'DTEN TCAP Linkage deviceId'!$A$1:$A$20000,1,FALSE)),"No","Yes")</f>
        <v>No</v>
      </c>
      <c r="H1900" s="1" t="str">
        <f>IF(ISNA(VLOOKUP($C1900,'Provisioning Requester'!$F$3:$H$20000,2,FALSE)),"No","Yes")</f>
        <v>No</v>
      </c>
      <c r="I1900" s="1" t="str">
        <f>IF($H1900="Yes",VLOOKUP($C1900,'Provisioning Requester'!$F$3:$H$20000,3,FALSE),"-")</f>
        <v>-</v>
      </c>
      <c r="J1900" s="1" t="str">
        <f>IF(OR(D1900="SVCP", E1900="TRUE"), "No", IF(ISNA(VLOOKUP($C1900,'ProvResponder deviceId'!$A$1:$A$20000,1,FALSE)),"No","Yes"))</f>
        <v>No</v>
      </c>
      <c r="K1900" s="1" t="str">
        <f>IF($J1900="Yes",VLOOKUP($C1900,'ProvResponder deviceId'!$A$1:$C$20000,3,FALSE),"-")</f>
        <v>-</v>
      </c>
      <c r="L1900" s="1" t="str">
        <f t="shared" si="58"/>
        <v/>
      </c>
      <c r="M1900" s="1" t="str">
        <f t="shared" si="59"/>
        <v/>
      </c>
      <c r="N1900" s="1" t="str">
        <f>IF(ISBLANK($C1900),"",IF(ISNA(VLOOKUP($L1900,'result messages'!$H$3:$L$11,2,FALSE)),VLOOKUP($M1900,'result messages'!$H$3:$L$11,2,FALSE),VLOOKUP($L1900,'result messages'!$H$3:$L$11,2,FALSE)))</f>
        <v/>
      </c>
      <c r="O1900" s="1" t="str">
        <f>IF(ISBLANK($C1900),"",IF(ISNA(VLOOKUP($L1900,'result messages'!$H$3:$L$11,3,FALSE)),VLOOKUP($M1900,'result messages'!$H$3:$L$11,3,FALSE),VLOOKUP($L1900,'result messages'!$H$3:$L$11,3,FALSE)))</f>
        <v/>
      </c>
      <c r="P1900" s="1" t="str">
        <f>IF(ISBLANK($C1900),"",IF(ISNA(VLOOKUP($L1900,'result messages'!$H$3:$L$11,4,FALSE)),VLOOKUP($M1900,'result messages'!$H$3:$L$11,4,FALSE),VLOOKUP($L1900,'result messages'!$H$3:$L$11,4,FALSE)))</f>
        <v/>
      </c>
      <c r="Q1900" s="1" t="str">
        <f>IF(ISBLANK($C1900),"",IF(ISNA(VLOOKUP($L1900,'result messages'!$H$3:$L$11,5,FALSE)),VLOOKUP($M1900,'result messages'!$H$3:$L$11,5,FALSE),VLOOKUP($L1900,'result messages'!$H$3:$L$11,5,FALSE)))</f>
        <v/>
      </c>
    </row>
    <row r="1901" spans="1:17">
      <c r="A1901" s="1">
        <v>1898</v>
      </c>
      <c r="B1901" s="1"/>
      <c r="C1901" s="1"/>
      <c r="D1901" s="1"/>
      <c r="E1901" s="6"/>
      <c r="F1901" s="1"/>
      <c r="G1901" s="1" t="str">
        <f>IF(ISNA(VLOOKUP($C1901,'DTEN TCAP Linkage deviceId'!$A$1:$A$20000,1,FALSE)),"No","Yes")</f>
        <v>No</v>
      </c>
      <c r="H1901" s="1" t="str">
        <f>IF(ISNA(VLOOKUP($C1901,'Provisioning Requester'!$F$3:$H$20000,2,FALSE)),"No","Yes")</f>
        <v>No</v>
      </c>
      <c r="I1901" s="1" t="str">
        <f>IF($H1901="Yes",VLOOKUP($C1901,'Provisioning Requester'!$F$3:$H$20000,3,FALSE),"-")</f>
        <v>-</v>
      </c>
      <c r="J1901" s="1" t="str">
        <f>IF(OR(D1901="SVCP", E1901="TRUE"), "No", IF(ISNA(VLOOKUP($C1901,'ProvResponder deviceId'!$A$1:$A$20000,1,FALSE)),"No","Yes"))</f>
        <v>No</v>
      </c>
      <c r="K1901" s="1" t="str">
        <f>IF($J1901="Yes",VLOOKUP($C1901,'ProvResponder deviceId'!$A$1:$C$20000,3,FALSE),"-")</f>
        <v>-</v>
      </c>
      <c r="L1901" s="1" t="str">
        <f t="shared" si="58"/>
        <v/>
      </c>
      <c r="M1901" s="1" t="str">
        <f t="shared" si="59"/>
        <v/>
      </c>
      <c r="N1901" s="1" t="str">
        <f>IF(ISBLANK($C1901),"",IF(ISNA(VLOOKUP($L1901,'result messages'!$H$3:$L$11,2,FALSE)),VLOOKUP($M1901,'result messages'!$H$3:$L$11,2,FALSE),VLOOKUP($L1901,'result messages'!$H$3:$L$11,2,FALSE)))</f>
        <v/>
      </c>
      <c r="O1901" s="1" t="str">
        <f>IF(ISBLANK($C1901),"",IF(ISNA(VLOOKUP($L1901,'result messages'!$H$3:$L$11,3,FALSE)),VLOOKUP($M1901,'result messages'!$H$3:$L$11,3,FALSE),VLOOKUP($L1901,'result messages'!$H$3:$L$11,3,FALSE)))</f>
        <v/>
      </c>
      <c r="P1901" s="1" t="str">
        <f>IF(ISBLANK($C1901),"",IF(ISNA(VLOOKUP($L1901,'result messages'!$H$3:$L$11,4,FALSE)),VLOOKUP($M1901,'result messages'!$H$3:$L$11,4,FALSE),VLOOKUP($L1901,'result messages'!$H$3:$L$11,4,FALSE)))</f>
        <v/>
      </c>
      <c r="Q1901" s="1" t="str">
        <f>IF(ISBLANK($C1901),"",IF(ISNA(VLOOKUP($L1901,'result messages'!$H$3:$L$11,5,FALSE)),VLOOKUP($M1901,'result messages'!$H$3:$L$11,5,FALSE),VLOOKUP($L1901,'result messages'!$H$3:$L$11,5,FALSE)))</f>
        <v/>
      </c>
    </row>
    <row r="1902" spans="1:17">
      <c r="A1902" s="1">
        <v>1899</v>
      </c>
      <c r="B1902" s="1"/>
      <c r="C1902" s="1"/>
      <c r="D1902" s="1"/>
      <c r="E1902" s="6"/>
      <c r="F1902" s="1"/>
      <c r="G1902" s="1" t="str">
        <f>IF(ISNA(VLOOKUP($C1902,'DTEN TCAP Linkage deviceId'!$A$1:$A$20000,1,FALSE)),"No","Yes")</f>
        <v>No</v>
      </c>
      <c r="H1902" s="1" t="str">
        <f>IF(ISNA(VLOOKUP($C1902,'Provisioning Requester'!$F$3:$H$20000,2,FALSE)),"No","Yes")</f>
        <v>No</v>
      </c>
      <c r="I1902" s="1" t="str">
        <f>IF($H1902="Yes",VLOOKUP($C1902,'Provisioning Requester'!$F$3:$H$20000,3,FALSE),"-")</f>
        <v>-</v>
      </c>
      <c r="J1902" s="1" t="str">
        <f>IF(OR(D1902="SVCP", E1902="TRUE"), "No", IF(ISNA(VLOOKUP($C1902,'ProvResponder deviceId'!$A$1:$A$20000,1,FALSE)),"No","Yes"))</f>
        <v>No</v>
      </c>
      <c r="K1902" s="1" t="str">
        <f>IF($J1902="Yes",VLOOKUP($C1902,'ProvResponder deviceId'!$A$1:$C$20000,3,FALSE),"-")</f>
        <v>-</v>
      </c>
      <c r="L1902" s="1" t="str">
        <f t="shared" si="58"/>
        <v/>
      </c>
      <c r="M1902" s="1" t="str">
        <f t="shared" si="59"/>
        <v/>
      </c>
      <c r="N1902" s="1" t="str">
        <f>IF(ISBLANK($C1902),"",IF(ISNA(VLOOKUP($L1902,'result messages'!$H$3:$L$11,2,FALSE)),VLOOKUP($M1902,'result messages'!$H$3:$L$11,2,FALSE),VLOOKUP($L1902,'result messages'!$H$3:$L$11,2,FALSE)))</f>
        <v/>
      </c>
      <c r="O1902" s="1" t="str">
        <f>IF(ISBLANK($C1902),"",IF(ISNA(VLOOKUP($L1902,'result messages'!$H$3:$L$11,3,FALSE)),VLOOKUP($M1902,'result messages'!$H$3:$L$11,3,FALSE),VLOOKUP($L1902,'result messages'!$H$3:$L$11,3,FALSE)))</f>
        <v/>
      </c>
      <c r="P1902" s="1" t="str">
        <f>IF(ISBLANK($C1902),"",IF(ISNA(VLOOKUP($L1902,'result messages'!$H$3:$L$11,4,FALSE)),VLOOKUP($M1902,'result messages'!$H$3:$L$11,4,FALSE),VLOOKUP($L1902,'result messages'!$H$3:$L$11,4,FALSE)))</f>
        <v/>
      </c>
      <c r="Q1902" s="1" t="str">
        <f>IF(ISBLANK($C1902),"",IF(ISNA(VLOOKUP($L1902,'result messages'!$H$3:$L$11,5,FALSE)),VLOOKUP($M1902,'result messages'!$H$3:$L$11,5,FALSE),VLOOKUP($L1902,'result messages'!$H$3:$L$11,5,FALSE)))</f>
        <v/>
      </c>
    </row>
    <row r="1903" spans="1:17">
      <c r="A1903" s="1">
        <v>1900</v>
      </c>
      <c r="B1903" s="1"/>
      <c r="C1903" s="1"/>
      <c r="D1903" s="1"/>
      <c r="E1903" s="6"/>
      <c r="F1903" s="1"/>
      <c r="G1903" s="1" t="str">
        <f>IF(ISNA(VLOOKUP($C1903,'DTEN TCAP Linkage deviceId'!$A$1:$A$20000,1,FALSE)),"No","Yes")</f>
        <v>No</v>
      </c>
      <c r="H1903" s="1" t="str">
        <f>IF(ISNA(VLOOKUP($C1903,'Provisioning Requester'!$F$3:$H$20000,2,FALSE)),"No","Yes")</f>
        <v>No</v>
      </c>
      <c r="I1903" s="1" t="str">
        <f>IF($H1903="Yes",VLOOKUP($C1903,'Provisioning Requester'!$F$3:$H$20000,3,FALSE),"-")</f>
        <v>-</v>
      </c>
      <c r="J1903" s="1" t="str">
        <f>IF(OR(D1903="SVCP", E1903="TRUE"), "No", IF(ISNA(VLOOKUP($C1903,'ProvResponder deviceId'!$A$1:$A$20000,1,FALSE)),"No","Yes"))</f>
        <v>No</v>
      </c>
      <c r="K1903" s="1" t="str">
        <f>IF($J1903="Yes",VLOOKUP($C1903,'ProvResponder deviceId'!$A$1:$C$20000,3,FALSE),"-")</f>
        <v>-</v>
      </c>
      <c r="L1903" s="1" t="str">
        <f t="shared" si="58"/>
        <v/>
      </c>
      <c r="M1903" s="1" t="str">
        <f t="shared" si="59"/>
        <v/>
      </c>
      <c r="N1903" s="1" t="str">
        <f>IF(ISBLANK($C1903),"",IF(ISNA(VLOOKUP($L1903,'result messages'!$H$3:$L$11,2,FALSE)),VLOOKUP($M1903,'result messages'!$H$3:$L$11,2,FALSE),VLOOKUP($L1903,'result messages'!$H$3:$L$11,2,FALSE)))</f>
        <v/>
      </c>
      <c r="O1903" s="1" t="str">
        <f>IF(ISBLANK($C1903),"",IF(ISNA(VLOOKUP($L1903,'result messages'!$H$3:$L$11,3,FALSE)),VLOOKUP($M1903,'result messages'!$H$3:$L$11,3,FALSE),VLOOKUP($L1903,'result messages'!$H$3:$L$11,3,FALSE)))</f>
        <v/>
      </c>
      <c r="P1903" s="1" t="str">
        <f>IF(ISBLANK($C1903),"",IF(ISNA(VLOOKUP($L1903,'result messages'!$H$3:$L$11,4,FALSE)),VLOOKUP($M1903,'result messages'!$H$3:$L$11,4,FALSE),VLOOKUP($L1903,'result messages'!$H$3:$L$11,4,FALSE)))</f>
        <v/>
      </c>
      <c r="Q1903" s="1" t="str">
        <f>IF(ISBLANK($C1903),"",IF(ISNA(VLOOKUP($L1903,'result messages'!$H$3:$L$11,5,FALSE)),VLOOKUP($M1903,'result messages'!$H$3:$L$11,5,FALSE),VLOOKUP($L1903,'result messages'!$H$3:$L$11,5,FALSE)))</f>
        <v/>
      </c>
    </row>
    <row r="1904" spans="1:17">
      <c r="A1904" s="1">
        <v>1901</v>
      </c>
      <c r="B1904" s="1"/>
      <c r="C1904" s="1"/>
      <c r="D1904" s="1"/>
      <c r="E1904" s="6"/>
      <c r="F1904" s="1"/>
      <c r="G1904" s="1" t="str">
        <f>IF(ISNA(VLOOKUP($C1904,'DTEN TCAP Linkage deviceId'!$A$1:$A$20000,1,FALSE)),"No","Yes")</f>
        <v>No</v>
      </c>
      <c r="H1904" s="1" t="str">
        <f>IF(ISNA(VLOOKUP($C1904,'Provisioning Requester'!$F$3:$H$20000,2,FALSE)),"No","Yes")</f>
        <v>No</v>
      </c>
      <c r="I1904" s="1" t="str">
        <f>IF($H1904="Yes",VLOOKUP($C1904,'Provisioning Requester'!$F$3:$H$20000,3,FALSE),"-")</f>
        <v>-</v>
      </c>
      <c r="J1904" s="1" t="str">
        <f>IF(OR(D1904="SVCP", E1904="TRUE"), "No", IF(ISNA(VLOOKUP($C1904,'ProvResponder deviceId'!$A$1:$A$20000,1,FALSE)),"No","Yes"))</f>
        <v>No</v>
      </c>
      <c r="K1904" s="1" t="str">
        <f>IF($J1904="Yes",VLOOKUP($C1904,'ProvResponder deviceId'!$A$1:$C$20000,3,FALSE),"-")</f>
        <v>-</v>
      </c>
      <c r="L1904" s="1" t="str">
        <f t="shared" si="58"/>
        <v/>
      </c>
      <c r="M1904" s="1" t="str">
        <f t="shared" si="59"/>
        <v/>
      </c>
      <c r="N1904" s="1" t="str">
        <f>IF(ISBLANK($C1904),"",IF(ISNA(VLOOKUP($L1904,'result messages'!$H$3:$L$11,2,FALSE)),VLOOKUP($M1904,'result messages'!$H$3:$L$11,2,FALSE),VLOOKUP($L1904,'result messages'!$H$3:$L$11,2,FALSE)))</f>
        <v/>
      </c>
      <c r="O1904" s="1" t="str">
        <f>IF(ISBLANK($C1904),"",IF(ISNA(VLOOKUP($L1904,'result messages'!$H$3:$L$11,3,FALSE)),VLOOKUP($M1904,'result messages'!$H$3:$L$11,3,FALSE),VLOOKUP($L1904,'result messages'!$H$3:$L$11,3,FALSE)))</f>
        <v/>
      </c>
      <c r="P1904" s="1" t="str">
        <f>IF(ISBLANK($C1904),"",IF(ISNA(VLOOKUP($L1904,'result messages'!$H$3:$L$11,4,FALSE)),VLOOKUP($M1904,'result messages'!$H$3:$L$11,4,FALSE),VLOOKUP($L1904,'result messages'!$H$3:$L$11,4,FALSE)))</f>
        <v/>
      </c>
      <c r="Q1904" s="1" t="str">
        <f>IF(ISBLANK($C1904),"",IF(ISNA(VLOOKUP($L1904,'result messages'!$H$3:$L$11,5,FALSE)),VLOOKUP($M1904,'result messages'!$H$3:$L$11,5,FALSE),VLOOKUP($L1904,'result messages'!$H$3:$L$11,5,FALSE)))</f>
        <v/>
      </c>
    </row>
    <row r="1905" spans="1:17">
      <c r="A1905" s="1">
        <v>1902</v>
      </c>
      <c r="B1905" s="1"/>
      <c r="C1905" s="1"/>
      <c r="D1905" s="1"/>
      <c r="E1905" s="6"/>
      <c r="F1905" s="1"/>
      <c r="G1905" s="1" t="str">
        <f>IF(ISNA(VLOOKUP($C1905,'DTEN TCAP Linkage deviceId'!$A$1:$A$20000,1,FALSE)),"No","Yes")</f>
        <v>No</v>
      </c>
      <c r="H1905" s="1" t="str">
        <f>IF(ISNA(VLOOKUP($C1905,'Provisioning Requester'!$F$3:$H$20000,2,FALSE)),"No","Yes")</f>
        <v>No</v>
      </c>
      <c r="I1905" s="1" t="str">
        <f>IF($H1905="Yes",VLOOKUP($C1905,'Provisioning Requester'!$F$3:$H$20000,3,FALSE),"-")</f>
        <v>-</v>
      </c>
      <c r="J1905" s="1" t="str">
        <f>IF(OR(D1905="SVCP", E1905="TRUE"), "No", IF(ISNA(VLOOKUP($C1905,'ProvResponder deviceId'!$A$1:$A$20000,1,FALSE)),"No","Yes"))</f>
        <v>No</v>
      </c>
      <c r="K1905" s="1" t="str">
        <f>IF($J1905="Yes",VLOOKUP($C1905,'ProvResponder deviceId'!$A$1:$C$20000,3,FALSE),"-")</f>
        <v>-</v>
      </c>
      <c r="L1905" s="1" t="str">
        <f t="shared" si="58"/>
        <v/>
      </c>
      <c r="M1905" s="1" t="str">
        <f t="shared" si="59"/>
        <v/>
      </c>
      <c r="N1905" s="1" t="str">
        <f>IF(ISBLANK($C1905),"",IF(ISNA(VLOOKUP($L1905,'result messages'!$H$3:$L$11,2,FALSE)),VLOOKUP($M1905,'result messages'!$H$3:$L$11,2,FALSE),VLOOKUP($L1905,'result messages'!$H$3:$L$11,2,FALSE)))</f>
        <v/>
      </c>
      <c r="O1905" s="1" t="str">
        <f>IF(ISBLANK($C1905),"",IF(ISNA(VLOOKUP($L1905,'result messages'!$H$3:$L$11,3,FALSE)),VLOOKUP($M1905,'result messages'!$H$3:$L$11,3,FALSE),VLOOKUP($L1905,'result messages'!$H$3:$L$11,3,FALSE)))</f>
        <v/>
      </c>
      <c r="P1905" s="1" t="str">
        <f>IF(ISBLANK($C1905),"",IF(ISNA(VLOOKUP($L1905,'result messages'!$H$3:$L$11,4,FALSE)),VLOOKUP($M1905,'result messages'!$H$3:$L$11,4,FALSE),VLOOKUP($L1905,'result messages'!$H$3:$L$11,4,FALSE)))</f>
        <v/>
      </c>
      <c r="Q1905" s="1" t="str">
        <f>IF(ISBLANK($C1905),"",IF(ISNA(VLOOKUP($L1905,'result messages'!$H$3:$L$11,5,FALSE)),VLOOKUP($M1905,'result messages'!$H$3:$L$11,5,FALSE),VLOOKUP($L1905,'result messages'!$H$3:$L$11,5,FALSE)))</f>
        <v/>
      </c>
    </row>
    <row r="1906" spans="1:17">
      <c r="A1906" s="1">
        <v>1903</v>
      </c>
      <c r="B1906" s="1"/>
      <c r="C1906" s="1"/>
      <c r="D1906" s="1"/>
      <c r="E1906" s="6"/>
      <c r="F1906" s="1"/>
      <c r="G1906" s="1" t="str">
        <f>IF(ISNA(VLOOKUP($C1906,'DTEN TCAP Linkage deviceId'!$A$1:$A$20000,1,FALSE)),"No","Yes")</f>
        <v>No</v>
      </c>
      <c r="H1906" s="1" t="str">
        <f>IF(ISNA(VLOOKUP($C1906,'Provisioning Requester'!$F$3:$H$20000,2,FALSE)),"No","Yes")</f>
        <v>No</v>
      </c>
      <c r="I1906" s="1" t="str">
        <f>IF($H1906="Yes",VLOOKUP($C1906,'Provisioning Requester'!$F$3:$H$20000,3,FALSE),"-")</f>
        <v>-</v>
      </c>
      <c r="J1906" s="1" t="str">
        <f>IF(OR(D1906="SVCP", E1906="TRUE"), "No", IF(ISNA(VLOOKUP($C1906,'ProvResponder deviceId'!$A$1:$A$20000,1,FALSE)),"No","Yes"))</f>
        <v>No</v>
      </c>
      <c r="K1906" s="1" t="str">
        <f>IF($J1906="Yes",VLOOKUP($C1906,'ProvResponder deviceId'!$A$1:$C$20000,3,FALSE),"-")</f>
        <v>-</v>
      </c>
      <c r="L1906" s="1" t="str">
        <f t="shared" si="58"/>
        <v/>
      </c>
      <c r="M1906" s="1" t="str">
        <f t="shared" si="59"/>
        <v/>
      </c>
      <c r="N1906" s="1" t="str">
        <f>IF(ISBLANK($C1906),"",IF(ISNA(VLOOKUP($L1906,'result messages'!$H$3:$L$11,2,FALSE)),VLOOKUP($M1906,'result messages'!$H$3:$L$11,2,FALSE),VLOOKUP($L1906,'result messages'!$H$3:$L$11,2,FALSE)))</f>
        <v/>
      </c>
      <c r="O1906" s="1" t="str">
        <f>IF(ISBLANK($C1906),"",IF(ISNA(VLOOKUP($L1906,'result messages'!$H$3:$L$11,3,FALSE)),VLOOKUP($M1906,'result messages'!$H$3:$L$11,3,FALSE),VLOOKUP($L1906,'result messages'!$H$3:$L$11,3,FALSE)))</f>
        <v/>
      </c>
      <c r="P1906" s="1" t="str">
        <f>IF(ISBLANK($C1906),"",IF(ISNA(VLOOKUP($L1906,'result messages'!$H$3:$L$11,4,FALSE)),VLOOKUP($M1906,'result messages'!$H$3:$L$11,4,FALSE),VLOOKUP($L1906,'result messages'!$H$3:$L$11,4,FALSE)))</f>
        <v/>
      </c>
      <c r="Q1906" s="1" t="str">
        <f>IF(ISBLANK($C1906),"",IF(ISNA(VLOOKUP($L1906,'result messages'!$H$3:$L$11,5,FALSE)),VLOOKUP($M1906,'result messages'!$H$3:$L$11,5,FALSE),VLOOKUP($L1906,'result messages'!$H$3:$L$11,5,FALSE)))</f>
        <v/>
      </c>
    </row>
    <row r="1907" spans="1:17">
      <c r="A1907" s="1">
        <v>1904</v>
      </c>
      <c r="B1907" s="1"/>
      <c r="C1907" s="1"/>
      <c r="D1907" s="1"/>
      <c r="E1907" s="6"/>
      <c r="F1907" s="1"/>
      <c r="G1907" s="1" t="str">
        <f>IF(ISNA(VLOOKUP($C1907,'DTEN TCAP Linkage deviceId'!$A$1:$A$20000,1,FALSE)),"No","Yes")</f>
        <v>No</v>
      </c>
      <c r="H1907" s="1" t="str">
        <f>IF(ISNA(VLOOKUP($C1907,'Provisioning Requester'!$F$3:$H$20000,2,FALSE)),"No","Yes")</f>
        <v>No</v>
      </c>
      <c r="I1907" s="1" t="str">
        <f>IF($H1907="Yes",VLOOKUP($C1907,'Provisioning Requester'!$F$3:$H$20000,3,FALSE),"-")</f>
        <v>-</v>
      </c>
      <c r="J1907" s="1" t="str">
        <f>IF(OR(D1907="SVCP", E1907="TRUE"), "No", IF(ISNA(VLOOKUP($C1907,'ProvResponder deviceId'!$A$1:$A$20000,1,FALSE)),"No","Yes"))</f>
        <v>No</v>
      </c>
      <c r="K1907" s="1" t="str">
        <f>IF($J1907="Yes",VLOOKUP($C1907,'ProvResponder deviceId'!$A$1:$C$20000,3,FALSE),"-")</f>
        <v>-</v>
      </c>
      <c r="L1907" s="1" t="str">
        <f t="shared" si="58"/>
        <v/>
      </c>
      <c r="M1907" s="1" t="str">
        <f t="shared" si="59"/>
        <v/>
      </c>
      <c r="N1907" s="1" t="str">
        <f>IF(ISBLANK($C1907),"",IF(ISNA(VLOOKUP($L1907,'result messages'!$H$3:$L$11,2,FALSE)),VLOOKUP($M1907,'result messages'!$H$3:$L$11,2,FALSE),VLOOKUP($L1907,'result messages'!$H$3:$L$11,2,FALSE)))</f>
        <v/>
      </c>
      <c r="O1907" s="1" t="str">
        <f>IF(ISBLANK($C1907),"",IF(ISNA(VLOOKUP($L1907,'result messages'!$H$3:$L$11,3,FALSE)),VLOOKUP($M1907,'result messages'!$H$3:$L$11,3,FALSE),VLOOKUP($L1907,'result messages'!$H$3:$L$11,3,FALSE)))</f>
        <v/>
      </c>
      <c r="P1907" s="1" t="str">
        <f>IF(ISBLANK($C1907),"",IF(ISNA(VLOOKUP($L1907,'result messages'!$H$3:$L$11,4,FALSE)),VLOOKUP($M1907,'result messages'!$H$3:$L$11,4,FALSE),VLOOKUP($L1907,'result messages'!$H$3:$L$11,4,FALSE)))</f>
        <v/>
      </c>
      <c r="Q1907" s="1" t="str">
        <f>IF(ISBLANK($C1907),"",IF(ISNA(VLOOKUP($L1907,'result messages'!$H$3:$L$11,5,FALSE)),VLOOKUP($M1907,'result messages'!$H$3:$L$11,5,FALSE),VLOOKUP($L1907,'result messages'!$H$3:$L$11,5,FALSE)))</f>
        <v/>
      </c>
    </row>
    <row r="1908" spans="1:17">
      <c r="A1908" s="1">
        <v>1905</v>
      </c>
      <c r="B1908" s="1"/>
      <c r="C1908" s="1"/>
      <c r="D1908" s="1"/>
      <c r="E1908" s="6"/>
      <c r="F1908" s="1"/>
      <c r="G1908" s="1" t="str">
        <f>IF(ISNA(VLOOKUP($C1908,'DTEN TCAP Linkage deviceId'!$A$1:$A$20000,1,FALSE)),"No","Yes")</f>
        <v>No</v>
      </c>
      <c r="H1908" s="1" t="str">
        <f>IF(ISNA(VLOOKUP($C1908,'Provisioning Requester'!$F$3:$H$20000,2,FALSE)),"No","Yes")</f>
        <v>No</v>
      </c>
      <c r="I1908" s="1" t="str">
        <f>IF($H1908="Yes",VLOOKUP($C1908,'Provisioning Requester'!$F$3:$H$20000,3,FALSE),"-")</f>
        <v>-</v>
      </c>
      <c r="J1908" s="1" t="str">
        <f>IF(OR(D1908="SVCP", E1908="TRUE"), "No", IF(ISNA(VLOOKUP($C1908,'ProvResponder deviceId'!$A$1:$A$20000,1,FALSE)),"No","Yes"))</f>
        <v>No</v>
      </c>
      <c r="K1908" s="1" t="str">
        <f>IF($J1908="Yes",VLOOKUP($C1908,'ProvResponder deviceId'!$A$1:$C$20000,3,FALSE),"-")</f>
        <v>-</v>
      </c>
      <c r="L1908" s="1" t="str">
        <f t="shared" si="58"/>
        <v/>
      </c>
      <c r="M1908" s="1" t="str">
        <f t="shared" si="59"/>
        <v/>
      </c>
      <c r="N1908" s="1" t="str">
        <f>IF(ISBLANK($C1908),"",IF(ISNA(VLOOKUP($L1908,'result messages'!$H$3:$L$11,2,FALSE)),VLOOKUP($M1908,'result messages'!$H$3:$L$11,2,FALSE),VLOOKUP($L1908,'result messages'!$H$3:$L$11,2,FALSE)))</f>
        <v/>
      </c>
      <c r="O1908" s="1" t="str">
        <f>IF(ISBLANK($C1908),"",IF(ISNA(VLOOKUP($L1908,'result messages'!$H$3:$L$11,3,FALSE)),VLOOKUP($M1908,'result messages'!$H$3:$L$11,3,FALSE),VLOOKUP($L1908,'result messages'!$H$3:$L$11,3,FALSE)))</f>
        <v/>
      </c>
      <c r="P1908" s="1" t="str">
        <f>IF(ISBLANK($C1908),"",IF(ISNA(VLOOKUP($L1908,'result messages'!$H$3:$L$11,4,FALSE)),VLOOKUP($M1908,'result messages'!$H$3:$L$11,4,FALSE),VLOOKUP($L1908,'result messages'!$H$3:$L$11,4,FALSE)))</f>
        <v/>
      </c>
      <c r="Q1908" s="1" t="str">
        <f>IF(ISBLANK($C1908),"",IF(ISNA(VLOOKUP($L1908,'result messages'!$H$3:$L$11,5,FALSE)),VLOOKUP($M1908,'result messages'!$H$3:$L$11,5,FALSE),VLOOKUP($L1908,'result messages'!$H$3:$L$11,5,FALSE)))</f>
        <v/>
      </c>
    </row>
    <row r="1909" spans="1:17">
      <c r="A1909" s="1">
        <v>1906</v>
      </c>
      <c r="B1909" s="1"/>
      <c r="C1909" s="1"/>
      <c r="D1909" s="1"/>
      <c r="E1909" s="6"/>
      <c r="F1909" s="1"/>
      <c r="G1909" s="1" t="str">
        <f>IF(ISNA(VLOOKUP($C1909,'DTEN TCAP Linkage deviceId'!$A$1:$A$20000,1,FALSE)),"No","Yes")</f>
        <v>No</v>
      </c>
      <c r="H1909" s="1" t="str">
        <f>IF(ISNA(VLOOKUP($C1909,'Provisioning Requester'!$F$3:$H$20000,2,FALSE)),"No","Yes")</f>
        <v>No</v>
      </c>
      <c r="I1909" s="1" t="str">
        <f>IF($H1909="Yes",VLOOKUP($C1909,'Provisioning Requester'!$F$3:$H$20000,3,FALSE),"-")</f>
        <v>-</v>
      </c>
      <c r="J1909" s="1" t="str">
        <f>IF(OR(D1909="SVCP", E1909="TRUE"), "No", IF(ISNA(VLOOKUP($C1909,'ProvResponder deviceId'!$A$1:$A$20000,1,FALSE)),"No","Yes"))</f>
        <v>No</v>
      </c>
      <c r="K1909" s="1" t="str">
        <f>IF($J1909="Yes",VLOOKUP($C1909,'ProvResponder deviceId'!$A$1:$C$20000,3,FALSE),"-")</f>
        <v>-</v>
      </c>
      <c r="L1909" s="1" t="str">
        <f t="shared" si="58"/>
        <v/>
      </c>
      <c r="M1909" s="1" t="str">
        <f t="shared" si="59"/>
        <v/>
      </c>
      <c r="N1909" s="1" t="str">
        <f>IF(ISBLANK($C1909),"",IF(ISNA(VLOOKUP($L1909,'result messages'!$H$3:$L$11,2,FALSE)),VLOOKUP($M1909,'result messages'!$H$3:$L$11,2,FALSE),VLOOKUP($L1909,'result messages'!$H$3:$L$11,2,FALSE)))</f>
        <v/>
      </c>
      <c r="O1909" s="1" t="str">
        <f>IF(ISBLANK($C1909),"",IF(ISNA(VLOOKUP($L1909,'result messages'!$H$3:$L$11,3,FALSE)),VLOOKUP($M1909,'result messages'!$H$3:$L$11,3,FALSE),VLOOKUP($L1909,'result messages'!$H$3:$L$11,3,FALSE)))</f>
        <v/>
      </c>
      <c r="P1909" s="1" t="str">
        <f>IF(ISBLANK($C1909),"",IF(ISNA(VLOOKUP($L1909,'result messages'!$H$3:$L$11,4,FALSE)),VLOOKUP($M1909,'result messages'!$H$3:$L$11,4,FALSE),VLOOKUP($L1909,'result messages'!$H$3:$L$11,4,FALSE)))</f>
        <v/>
      </c>
      <c r="Q1909" s="1" t="str">
        <f>IF(ISBLANK($C1909),"",IF(ISNA(VLOOKUP($L1909,'result messages'!$H$3:$L$11,5,FALSE)),VLOOKUP($M1909,'result messages'!$H$3:$L$11,5,FALSE),VLOOKUP($L1909,'result messages'!$H$3:$L$11,5,FALSE)))</f>
        <v/>
      </c>
    </row>
    <row r="1910" spans="1:17">
      <c r="A1910" s="1">
        <v>1907</v>
      </c>
      <c r="B1910" s="1"/>
      <c r="C1910" s="1"/>
      <c r="D1910" s="1"/>
      <c r="E1910" s="6"/>
      <c r="F1910" s="1"/>
      <c r="G1910" s="1" t="str">
        <f>IF(ISNA(VLOOKUP($C1910,'DTEN TCAP Linkage deviceId'!$A$1:$A$20000,1,FALSE)),"No","Yes")</f>
        <v>No</v>
      </c>
      <c r="H1910" s="1" t="str">
        <f>IF(ISNA(VLOOKUP($C1910,'Provisioning Requester'!$F$3:$H$20000,2,FALSE)),"No","Yes")</f>
        <v>No</v>
      </c>
      <c r="I1910" s="1" t="str">
        <f>IF($H1910="Yes",VLOOKUP($C1910,'Provisioning Requester'!$F$3:$H$20000,3,FALSE),"-")</f>
        <v>-</v>
      </c>
      <c r="J1910" s="1" t="str">
        <f>IF(OR(D1910="SVCP", E1910="TRUE"), "No", IF(ISNA(VLOOKUP($C1910,'ProvResponder deviceId'!$A$1:$A$20000,1,FALSE)),"No","Yes"))</f>
        <v>No</v>
      </c>
      <c r="K1910" s="1" t="str">
        <f>IF($J1910="Yes",VLOOKUP($C1910,'ProvResponder deviceId'!$A$1:$C$20000,3,FALSE),"-")</f>
        <v>-</v>
      </c>
      <c r="L1910" s="1" t="str">
        <f t="shared" si="58"/>
        <v/>
      </c>
      <c r="M1910" s="1" t="str">
        <f t="shared" si="59"/>
        <v/>
      </c>
      <c r="N1910" s="1" t="str">
        <f>IF(ISBLANK($C1910),"",IF(ISNA(VLOOKUP($L1910,'result messages'!$H$3:$L$11,2,FALSE)),VLOOKUP($M1910,'result messages'!$H$3:$L$11,2,FALSE),VLOOKUP($L1910,'result messages'!$H$3:$L$11,2,FALSE)))</f>
        <v/>
      </c>
      <c r="O1910" s="1" t="str">
        <f>IF(ISBLANK($C1910),"",IF(ISNA(VLOOKUP($L1910,'result messages'!$H$3:$L$11,3,FALSE)),VLOOKUP($M1910,'result messages'!$H$3:$L$11,3,FALSE),VLOOKUP($L1910,'result messages'!$H$3:$L$11,3,FALSE)))</f>
        <v/>
      </c>
      <c r="P1910" s="1" t="str">
        <f>IF(ISBLANK($C1910),"",IF(ISNA(VLOOKUP($L1910,'result messages'!$H$3:$L$11,4,FALSE)),VLOOKUP($M1910,'result messages'!$H$3:$L$11,4,FALSE),VLOOKUP($L1910,'result messages'!$H$3:$L$11,4,FALSE)))</f>
        <v/>
      </c>
      <c r="Q1910" s="1" t="str">
        <f>IF(ISBLANK($C1910),"",IF(ISNA(VLOOKUP($L1910,'result messages'!$H$3:$L$11,5,FALSE)),VLOOKUP($M1910,'result messages'!$H$3:$L$11,5,FALSE),VLOOKUP($L1910,'result messages'!$H$3:$L$11,5,FALSE)))</f>
        <v/>
      </c>
    </row>
    <row r="1911" spans="1:17">
      <c r="A1911" s="1">
        <v>1908</v>
      </c>
      <c r="B1911" s="1"/>
      <c r="C1911" s="1"/>
      <c r="D1911" s="1"/>
      <c r="E1911" s="6"/>
      <c r="F1911" s="1"/>
      <c r="G1911" s="1" t="str">
        <f>IF(ISNA(VLOOKUP($C1911,'DTEN TCAP Linkage deviceId'!$A$1:$A$20000,1,FALSE)),"No","Yes")</f>
        <v>No</v>
      </c>
      <c r="H1911" s="1" t="str">
        <f>IF(ISNA(VLOOKUP($C1911,'Provisioning Requester'!$F$3:$H$20000,2,FALSE)),"No","Yes")</f>
        <v>No</v>
      </c>
      <c r="I1911" s="1" t="str">
        <f>IF($H1911="Yes",VLOOKUP($C1911,'Provisioning Requester'!$F$3:$H$20000,3,FALSE),"-")</f>
        <v>-</v>
      </c>
      <c r="J1911" s="1" t="str">
        <f>IF(OR(D1911="SVCP", E1911="TRUE"), "No", IF(ISNA(VLOOKUP($C1911,'ProvResponder deviceId'!$A$1:$A$20000,1,FALSE)),"No","Yes"))</f>
        <v>No</v>
      </c>
      <c r="K1911" s="1" t="str">
        <f>IF($J1911="Yes",VLOOKUP($C1911,'ProvResponder deviceId'!$A$1:$C$20000,3,FALSE),"-")</f>
        <v>-</v>
      </c>
      <c r="L1911" s="1" t="str">
        <f t="shared" si="58"/>
        <v/>
      </c>
      <c r="M1911" s="1" t="str">
        <f t="shared" si="59"/>
        <v/>
      </c>
      <c r="N1911" s="1" t="str">
        <f>IF(ISBLANK($C1911),"",IF(ISNA(VLOOKUP($L1911,'result messages'!$H$3:$L$11,2,FALSE)),VLOOKUP($M1911,'result messages'!$H$3:$L$11,2,FALSE),VLOOKUP($L1911,'result messages'!$H$3:$L$11,2,FALSE)))</f>
        <v/>
      </c>
      <c r="O1911" s="1" t="str">
        <f>IF(ISBLANK($C1911),"",IF(ISNA(VLOOKUP($L1911,'result messages'!$H$3:$L$11,3,FALSE)),VLOOKUP($M1911,'result messages'!$H$3:$L$11,3,FALSE),VLOOKUP($L1911,'result messages'!$H$3:$L$11,3,FALSE)))</f>
        <v/>
      </c>
      <c r="P1911" s="1" t="str">
        <f>IF(ISBLANK($C1911),"",IF(ISNA(VLOOKUP($L1911,'result messages'!$H$3:$L$11,4,FALSE)),VLOOKUP($M1911,'result messages'!$H$3:$L$11,4,FALSE),VLOOKUP($L1911,'result messages'!$H$3:$L$11,4,FALSE)))</f>
        <v/>
      </c>
      <c r="Q1911" s="1" t="str">
        <f>IF(ISBLANK($C1911),"",IF(ISNA(VLOOKUP($L1911,'result messages'!$H$3:$L$11,5,FALSE)),VLOOKUP($M1911,'result messages'!$H$3:$L$11,5,FALSE),VLOOKUP($L1911,'result messages'!$H$3:$L$11,5,FALSE)))</f>
        <v/>
      </c>
    </row>
    <row r="1912" spans="1:17">
      <c r="A1912" s="1">
        <v>1909</v>
      </c>
      <c r="B1912" s="1"/>
      <c r="C1912" s="1"/>
      <c r="D1912" s="1"/>
      <c r="E1912" s="6"/>
      <c r="F1912" s="1"/>
      <c r="G1912" s="1" t="str">
        <f>IF(ISNA(VLOOKUP($C1912,'DTEN TCAP Linkage deviceId'!$A$1:$A$20000,1,FALSE)),"No","Yes")</f>
        <v>No</v>
      </c>
      <c r="H1912" s="1" t="str">
        <f>IF(ISNA(VLOOKUP($C1912,'Provisioning Requester'!$F$3:$H$20000,2,FALSE)),"No","Yes")</f>
        <v>No</v>
      </c>
      <c r="I1912" s="1" t="str">
        <f>IF($H1912="Yes",VLOOKUP($C1912,'Provisioning Requester'!$F$3:$H$20000,3,FALSE),"-")</f>
        <v>-</v>
      </c>
      <c r="J1912" s="1" t="str">
        <f>IF(OR(D1912="SVCP", E1912="TRUE"), "No", IF(ISNA(VLOOKUP($C1912,'ProvResponder deviceId'!$A$1:$A$20000,1,FALSE)),"No","Yes"))</f>
        <v>No</v>
      </c>
      <c r="K1912" s="1" t="str">
        <f>IF($J1912="Yes",VLOOKUP($C1912,'ProvResponder deviceId'!$A$1:$C$20000,3,FALSE),"-")</f>
        <v>-</v>
      </c>
      <c r="L1912" s="1" t="str">
        <f t="shared" si="58"/>
        <v/>
      </c>
      <c r="M1912" s="1" t="str">
        <f t="shared" si="59"/>
        <v/>
      </c>
      <c r="N1912" s="1" t="str">
        <f>IF(ISBLANK($C1912),"",IF(ISNA(VLOOKUP($L1912,'result messages'!$H$3:$L$11,2,FALSE)),VLOOKUP($M1912,'result messages'!$H$3:$L$11,2,FALSE),VLOOKUP($L1912,'result messages'!$H$3:$L$11,2,FALSE)))</f>
        <v/>
      </c>
      <c r="O1912" s="1" t="str">
        <f>IF(ISBLANK($C1912),"",IF(ISNA(VLOOKUP($L1912,'result messages'!$H$3:$L$11,3,FALSE)),VLOOKUP($M1912,'result messages'!$H$3:$L$11,3,FALSE),VLOOKUP($L1912,'result messages'!$H$3:$L$11,3,FALSE)))</f>
        <v/>
      </c>
      <c r="P1912" s="1" t="str">
        <f>IF(ISBLANK($C1912),"",IF(ISNA(VLOOKUP($L1912,'result messages'!$H$3:$L$11,4,FALSE)),VLOOKUP($M1912,'result messages'!$H$3:$L$11,4,FALSE),VLOOKUP($L1912,'result messages'!$H$3:$L$11,4,FALSE)))</f>
        <v/>
      </c>
      <c r="Q1912" s="1" t="str">
        <f>IF(ISBLANK($C1912),"",IF(ISNA(VLOOKUP($L1912,'result messages'!$H$3:$L$11,5,FALSE)),VLOOKUP($M1912,'result messages'!$H$3:$L$11,5,FALSE),VLOOKUP($L1912,'result messages'!$H$3:$L$11,5,FALSE)))</f>
        <v/>
      </c>
    </row>
    <row r="1913" spans="1:17">
      <c r="A1913" s="1">
        <v>1910</v>
      </c>
      <c r="B1913" s="1"/>
      <c r="C1913" s="1"/>
      <c r="D1913" s="1"/>
      <c r="E1913" s="6"/>
      <c r="F1913" s="1"/>
      <c r="G1913" s="1" t="str">
        <f>IF(ISNA(VLOOKUP($C1913,'DTEN TCAP Linkage deviceId'!$A$1:$A$20000,1,FALSE)),"No","Yes")</f>
        <v>No</v>
      </c>
      <c r="H1913" s="1" t="str">
        <f>IF(ISNA(VLOOKUP($C1913,'Provisioning Requester'!$F$3:$H$20000,2,FALSE)),"No","Yes")</f>
        <v>No</v>
      </c>
      <c r="I1913" s="1" t="str">
        <f>IF($H1913="Yes",VLOOKUP($C1913,'Provisioning Requester'!$F$3:$H$20000,3,FALSE),"-")</f>
        <v>-</v>
      </c>
      <c r="J1913" s="1" t="str">
        <f>IF(OR(D1913="SVCP", E1913="TRUE"), "No", IF(ISNA(VLOOKUP($C1913,'ProvResponder deviceId'!$A$1:$A$20000,1,FALSE)),"No","Yes"))</f>
        <v>No</v>
      </c>
      <c r="K1913" s="1" t="str">
        <f>IF($J1913="Yes",VLOOKUP($C1913,'ProvResponder deviceId'!$A$1:$C$20000,3,FALSE),"-")</f>
        <v>-</v>
      </c>
      <c r="L1913" s="1" t="str">
        <f t="shared" si="58"/>
        <v/>
      </c>
      <c r="M1913" s="1" t="str">
        <f t="shared" si="59"/>
        <v/>
      </c>
      <c r="N1913" s="1" t="str">
        <f>IF(ISBLANK($C1913),"",IF(ISNA(VLOOKUP($L1913,'result messages'!$H$3:$L$11,2,FALSE)),VLOOKUP($M1913,'result messages'!$H$3:$L$11,2,FALSE),VLOOKUP($L1913,'result messages'!$H$3:$L$11,2,FALSE)))</f>
        <v/>
      </c>
      <c r="O1913" s="1" t="str">
        <f>IF(ISBLANK($C1913),"",IF(ISNA(VLOOKUP($L1913,'result messages'!$H$3:$L$11,3,FALSE)),VLOOKUP($M1913,'result messages'!$H$3:$L$11,3,FALSE),VLOOKUP($L1913,'result messages'!$H$3:$L$11,3,FALSE)))</f>
        <v/>
      </c>
      <c r="P1913" s="1" t="str">
        <f>IF(ISBLANK($C1913),"",IF(ISNA(VLOOKUP($L1913,'result messages'!$H$3:$L$11,4,FALSE)),VLOOKUP($M1913,'result messages'!$H$3:$L$11,4,FALSE),VLOOKUP($L1913,'result messages'!$H$3:$L$11,4,FALSE)))</f>
        <v/>
      </c>
      <c r="Q1913" s="1" t="str">
        <f>IF(ISBLANK($C1913),"",IF(ISNA(VLOOKUP($L1913,'result messages'!$H$3:$L$11,5,FALSE)),VLOOKUP($M1913,'result messages'!$H$3:$L$11,5,FALSE),VLOOKUP($L1913,'result messages'!$H$3:$L$11,5,FALSE)))</f>
        <v/>
      </c>
    </row>
    <row r="1914" spans="1:17">
      <c r="A1914" s="1">
        <v>1911</v>
      </c>
      <c r="B1914" s="1"/>
      <c r="C1914" s="1"/>
      <c r="D1914" s="1"/>
      <c r="E1914" s="6"/>
      <c r="F1914" s="1"/>
      <c r="G1914" s="1" t="str">
        <f>IF(ISNA(VLOOKUP($C1914,'DTEN TCAP Linkage deviceId'!$A$1:$A$20000,1,FALSE)),"No","Yes")</f>
        <v>No</v>
      </c>
      <c r="H1914" s="1" t="str">
        <f>IF(ISNA(VLOOKUP($C1914,'Provisioning Requester'!$F$3:$H$20000,2,FALSE)),"No","Yes")</f>
        <v>No</v>
      </c>
      <c r="I1914" s="1" t="str">
        <f>IF($H1914="Yes",VLOOKUP($C1914,'Provisioning Requester'!$F$3:$H$20000,3,FALSE),"-")</f>
        <v>-</v>
      </c>
      <c r="J1914" s="1" t="str">
        <f>IF(OR(D1914="SVCP", E1914="TRUE"), "No", IF(ISNA(VLOOKUP($C1914,'ProvResponder deviceId'!$A$1:$A$20000,1,FALSE)),"No","Yes"))</f>
        <v>No</v>
      </c>
      <c r="K1914" s="1" t="str">
        <f>IF($J1914="Yes",VLOOKUP($C1914,'ProvResponder deviceId'!$A$1:$C$20000,3,FALSE),"-")</f>
        <v>-</v>
      </c>
      <c r="L1914" s="1" t="str">
        <f t="shared" si="58"/>
        <v/>
      </c>
      <c r="M1914" s="1" t="str">
        <f t="shared" si="59"/>
        <v/>
      </c>
      <c r="N1914" s="1" t="str">
        <f>IF(ISBLANK($C1914),"",IF(ISNA(VLOOKUP($L1914,'result messages'!$H$3:$L$11,2,FALSE)),VLOOKUP($M1914,'result messages'!$H$3:$L$11,2,FALSE),VLOOKUP($L1914,'result messages'!$H$3:$L$11,2,FALSE)))</f>
        <v/>
      </c>
      <c r="O1914" s="1" t="str">
        <f>IF(ISBLANK($C1914),"",IF(ISNA(VLOOKUP($L1914,'result messages'!$H$3:$L$11,3,FALSE)),VLOOKUP($M1914,'result messages'!$H$3:$L$11,3,FALSE),VLOOKUP($L1914,'result messages'!$H$3:$L$11,3,FALSE)))</f>
        <v/>
      </c>
      <c r="P1914" s="1" t="str">
        <f>IF(ISBLANK($C1914),"",IF(ISNA(VLOOKUP($L1914,'result messages'!$H$3:$L$11,4,FALSE)),VLOOKUP($M1914,'result messages'!$H$3:$L$11,4,FALSE),VLOOKUP($L1914,'result messages'!$H$3:$L$11,4,FALSE)))</f>
        <v/>
      </c>
      <c r="Q1914" s="1" t="str">
        <f>IF(ISBLANK($C1914),"",IF(ISNA(VLOOKUP($L1914,'result messages'!$H$3:$L$11,5,FALSE)),VLOOKUP($M1914,'result messages'!$H$3:$L$11,5,FALSE),VLOOKUP($L1914,'result messages'!$H$3:$L$11,5,FALSE)))</f>
        <v/>
      </c>
    </row>
    <row r="1915" spans="1:17">
      <c r="A1915" s="1">
        <v>1912</v>
      </c>
      <c r="B1915" s="1"/>
      <c r="C1915" s="1"/>
      <c r="D1915" s="1"/>
      <c r="E1915" s="6"/>
      <c r="F1915" s="1"/>
      <c r="G1915" s="1" t="str">
        <f>IF(ISNA(VLOOKUP($C1915,'DTEN TCAP Linkage deviceId'!$A$1:$A$20000,1,FALSE)),"No","Yes")</f>
        <v>No</v>
      </c>
      <c r="H1915" s="1" t="str">
        <f>IF(ISNA(VLOOKUP($C1915,'Provisioning Requester'!$F$3:$H$20000,2,FALSE)),"No","Yes")</f>
        <v>No</v>
      </c>
      <c r="I1915" s="1" t="str">
        <f>IF($H1915="Yes",VLOOKUP($C1915,'Provisioning Requester'!$F$3:$H$20000,3,FALSE),"-")</f>
        <v>-</v>
      </c>
      <c r="J1915" s="1" t="str">
        <f>IF(OR(D1915="SVCP", E1915="TRUE"), "No", IF(ISNA(VLOOKUP($C1915,'ProvResponder deviceId'!$A$1:$A$20000,1,FALSE)),"No","Yes"))</f>
        <v>No</v>
      </c>
      <c r="K1915" s="1" t="str">
        <f>IF($J1915="Yes",VLOOKUP($C1915,'ProvResponder deviceId'!$A$1:$C$20000,3,FALSE),"-")</f>
        <v>-</v>
      </c>
      <c r="L1915" s="1" t="str">
        <f t="shared" si="58"/>
        <v/>
      </c>
      <c r="M1915" s="1" t="str">
        <f t="shared" si="59"/>
        <v/>
      </c>
      <c r="N1915" s="1" t="str">
        <f>IF(ISBLANK($C1915),"",IF(ISNA(VLOOKUP($L1915,'result messages'!$H$3:$L$11,2,FALSE)),VLOOKUP($M1915,'result messages'!$H$3:$L$11,2,FALSE),VLOOKUP($L1915,'result messages'!$H$3:$L$11,2,FALSE)))</f>
        <v/>
      </c>
      <c r="O1915" s="1" t="str">
        <f>IF(ISBLANK($C1915),"",IF(ISNA(VLOOKUP($L1915,'result messages'!$H$3:$L$11,3,FALSE)),VLOOKUP($M1915,'result messages'!$H$3:$L$11,3,FALSE),VLOOKUP($L1915,'result messages'!$H$3:$L$11,3,FALSE)))</f>
        <v/>
      </c>
      <c r="P1915" s="1" t="str">
        <f>IF(ISBLANK($C1915),"",IF(ISNA(VLOOKUP($L1915,'result messages'!$H$3:$L$11,4,FALSE)),VLOOKUP($M1915,'result messages'!$H$3:$L$11,4,FALSE),VLOOKUP($L1915,'result messages'!$H$3:$L$11,4,FALSE)))</f>
        <v/>
      </c>
      <c r="Q1915" s="1" t="str">
        <f>IF(ISBLANK($C1915),"",IF(ISNA(VLOOKUP($L1915,'result messages'!$H$3:$L$11,5,FALSE)),VLOOKUP($M1915,'result messages'!$H$3:$L$11,5,FALSE),VLOOKUP($L1915,'result messages'!$H$3:$L$11,5,FALSE)))</f>
        <v/>
      </c>
    </row>
    <row r="1916" spans="1:17">
      <c r="A1916" s="1">
        <v>1913</v>
      </c>
      <c r="B1916" s="1"/>
      <c r="C1916" s="1"/>
      <c r="D1916" s="1"/>
      <c r="E1916" s="6"/>
      <c r="F1916" s="1"/>
      <c r="G1916" s="1" t="str">
        <f>IF(ISNA(VLOOKUP($C1916,'DTEN TCAP Linkage deviceId'!$A$1:$A$20000,1,FALSE)),"No","Yes")</f>
        <v>No</v>
      </c>
      <c r="H1916" s="1" t="str">
        <f>IF(ISNA(VLOOKUP($C1916,'Provisioning Requester'!$F$3:$H$20000,2,FALSE)),"No","Yes")</f>
        <v>No</v>
      </c>
      <c r="I1916" s="1" t="str">
        <f>IF($H1916="Yes",VLOOKUP($C1916,'Provisioning Requester'!$F$3:$H$20000,3,FALSE),"-")</f>
        <v>-</v>
      </c>
      <c r="J1916" s="1" t="str">
        <f>IF(OR(D1916="SVCP", E1916="TRUE"), "No", IF(ISNA(VLOOKUP($C1916,'ProvResponder deviceId'!$A$1:$A$20000,1,FALSE)),"No","Yes"))</f>
        <v>No</v>
      </c>
      <c r="K1916" s="1" t="str">
        <f>IF($J1916="Yes",VLOOKUP($C1916,'ProvResponder deviceId'!$A$1:$C$20000,3,FALSE),"-")</f>
        <v>-</v>
      </c>
      <c r="L1916" s="1" t="str">
        <f t="shared" si="58"/>
        <v/>
      </c>
      <c r="M1916" s="1" t="str">
        <f t="shared" si="59"/>
        <v/>
      </c>
      <c r="N1916" s="1" t="str">
        <f>IF(ISBLANK($C1916),"",IF(ISNA(VLOOKUP($L1916,'result messages'!$H$3:$L$11,2,FALSE)),VLOOKUP($M1916,'result messages'!$H$3:$L$11,2,FALSE),VLOOKUP($L1916,'result messages'!$H$3:$L$11,2,FALSE)))</f>
        <v/>
      </c>
      <c r="O1916" s="1" t="str">
        <f>IF(ISBLANK($C1916),"",IF(ISNA(VLOOKUP($L1916,'result messages'!$H$3:$L$11,3,FALSE)),VLOOKUP($M1916,'result messages'!$H$3:$L$11,3,FALSE),VLOOKUP($L1916,'result messages'!$H$3:$L$11,3,FALSE)))</f>
        <v/>
      </c>
      <c r="P1916" s="1" t="str">
        <f>IF(ISBLANK($C1916),"",IF(ISNA(VLOOKUP($L1916,'result messages'!$H$3:$L$11,4,FALSE)),VLOOKUP($M1916,'result messages'!$H$3:$L$11,4,FALSE),VLOOKUP($L1916,'result messages'!$H$3:$L$11,4,FALSE)))</f>
        <v/>
      </c>
      <c r="Q1916" s="1" t="str">
        <f>IF(ISBLANK($C1916),"",IF(ISNA(VLOOKUP($L1916,'result messages'!$H$3:$L$11,5,FALSE)),VLOOKUP($M1916,'result messages'!$H$3:$L$11,5,FALSE),VLOOKUP($L1916,'result messages'!$H$3:$L$11,5,FALSE)))</f>
        <v/>
      </c>
    </row>
    <row r="1917" spans="1:17">
      <c r="A1917" s="1">
        <v>1914</v>
      </c>
      <c r="B1917" s="1"/>
      <c r="C1917" s="1"/>
      <c r="D1917" s="1"/>
      <c r="E1917" s="6"/>
      <c r="F1917" s="1"/>
      <c r="G1917" s="1" t="str">
        <f>IF(ISNA(VLOOKUP($C1917,'DTEN TCAP Linkage deviceId'!$A$1:$A$20000,1,FALSE)),"No","Yes")</f>
        <v>No</v>
      </c>
      <c r="H1917" s="1" t="str">
        <f>IF(ISNA(VLOOKUP($C1917,'Provisioning Requester'!$F$3:$H$20000,2,FALSE)),"No","Yes")</f>
        <v>No</v>
      </c>
      <c r="I1917" s="1" t="str">
        <f>IF($H1917="Yes",VLOOKUP($C1917,'Provisioning Requester'!$F$3:$H$20000,3,FALSE),"-")</f>
        <v>-</v>
      </c>
      <c r="J1917" s="1" t="str">
        <f>IF(OR(D1917="SVCP", E1917="TRUE"), "No", IF(ISNA(VLOOKUP($C1917,'ProvResponder deviceId'!$A$1:$A$20000,1,FALSE)),"No","Yes"))</f>
        <v>No</v>
      </c>
      <c r="K1917" s="1" t="str">
        <f>IF($J1917="Yes",VLOOKUP($C1917,'ProvResponder deviceId'!$A$1:$C$20000,3,FALSE),"-")</f>
        <v>-</v>
      </c>
      <c r="L1917" s="1" t="str">
        <f t="shared" si="58"/>
        <v/>
      </c>
      <c r="M1917" s="1" t="str">
        <f t="shared" si="59"/>
        <v/>
      </c>
      <c r="N1917" s="1" t="str">
        <f>IF(ISBLANK($C1917),"",IF(ISNA(VLOOKUP($L1917,'result messages'!$H$3:$L$11,2,FALSE)),VLOOKUP($M1917,'result messages'!$H$3:$L$11,2,FALSE),VLOOKUP($L1917,'result messages'!$H$3:$L$11,2,FALSE)))</f>
        <v/>
      </c>
      <c r="O1917" s="1" t="str">
        <f>IF(ISBLANK($C1917),"",IF(ISNA(VLOOKUP($L1917,'result messages'!$H$3:$L$11,3,FALSE)),VLOOKUP($M1917,'result messages'!$H$3:$L$11,3,FALSE),VLOOKUP($L1917,'result messages'!$H$3:$L$11,3,FALSE)))</f>
        <v/>
      </c>
      <c r="P1917" s="1" t="str">
        <f>IF(ISBLANK($C1917),"",IF(ISNA(VLOOKUP($L1917,'result messages'!$H$3:$L$11,4,FALSE)),VLOOKUP($M1917,'result messages'!$H$3:$L$11,4,FALSE),VLOOKUP($L1917,'result messages'!$H$3:$L$11,4,FALSE)))</f>
        <v/>
      </c>
      <c r="Q1917" s="1" t="str">
        <f>IF(ISBLANK($C1917),"",IF(ISNA(VLOOKUP($L1917,'result messages'!$H$3:$L$11,5,FALSE)),VLOOKUP($M1917,'result messages'!$H$3:$L$11,5,FALSE),VLOOKUP($L1917,'result messages'!$H$3:$L$11,5,FALSE)))</f>
        <v/>
      </c>
    </row>
    <row r="1918" spans="1:17">
      <c r="A1918" s="1">
        <v>1915</v>
      </c>
      <c r="B1918" s="1"/>
      <c r="C1918" s="1"/>
      <c r="D1918" s="1"/>
      <c r="E1918" s="6"/>
      <c r="F1918" s="1"/>
      <c r="G1918" s="1" t="str">
        <f>IF(ISNA(VLOOKUP($C1918,'DTEN TCAP Linkage deviceId'!$A$1:$A$20000,1,FALSE)),"No","Yes")</f>
        <v>No</v>
      </c>
      <c r="H1918" s="1" t="str">
        <f>IF(ISNA(VLOOKUP($C1918,'Provisioning Requester'!$F$3:$H$20000,2,FALSE)),"No","Yes")</f>
        <v>No</v>
      </c>
      <c r="I1918" s="1" t="str">
        <f>IF($H1918="Yes",VLOOKUP($C1918,'Provisioning Requester'!$F$3:$H$20000,3,FALSE),"-")</f>
        <v>-</v>
      </c>
      <c r="J1918" s="1" t="str">
        <f>IF(OR(D1918="SVCP", E1918="TRUE"), "No", IF(ISNA(VLOOKUP($C1918,'ProvResponder deviceId'!$A$1:$A$20000,1,FALSE)),"No","Yes"))</f>
        <v>No</v>
      </c>
      <c r="K1918" s="1" t="str">
        <f>IF($J1918="Yes",VLOOKUP($C1918,'ProvResponder deviceId'!$A$1:$C$20000,3,FALSE),"-")</f>
        <v>-</v>
      </c>
      <c r="L1918" s="1" t="str">
        <f t="shared" si="58"/>
        <v/>
      </c>
      <c r="M1918" s="1" t="str">
        <f t="shared" si="59"/>
        <v/>
      </c>
      <c r="N1918" s="1" t="str">
        <f>IF(ISBLANK($C1918),"",IF(ISNA(VLOOKUP($L1918,'result messages'!$H$3:$L$11,2,FALSE)),VLOOKUP($M1918,'result messages'!$H$3:$L$11,2,FALSE),VLOOKUP($L1918,'result messages'!$H$3:$L$11,2,FALSE)))</f>
        <v/>
      </c>
      <c r="O1918" s="1" t="str">
        <f>IF(ISBLANK($C1918),"",IF(ISNA(VLOOKUP($L1918,'result messages'!$H$3:$L$11,3,FALSE)),VLOOKUP($M1918,'result messages'!$H$3:$L$11,3,FALSE),VLOOKUP($L1918,'result messages'!$H$3:$L$11,3,FALSE)))</f>
        <v/>
      </c>
      <c r="P1918" s="1" t="str">
        <f>IF(ISBLANK($C1918),"",IF(ISNA(VLOOKUP($L1918,'result messages'!$H$3:$L$11,4,FALSE)),VLOOKUP($M1918,'result messages'!$H$3:$L$11,4,FALSE),VLOOKUP($L1918,'result messages'!$H$3:$L$11,4,FALSE)))</f>
        <v/>
      </c>
      <c r="Q1918" s="1" t="str">
        <f>IF(ISBLANK($C1918),"",IF(ISNA(VLOOKUP($L1918,'result messages'!$H$3:$L$11,5,FALSE)),VLOOKUP($M1918,'result messages'!$H$3:$L$11,5,FALSE),VLOOKUP($L1918,'result messages'!$H$3:$L$11,5,FALSE)))</f>
        <v/>
      </c>
    </row>
    <row r="1919" spans="1:17">
      <c r="A1919" s="1">
        <v>1916</v>
      </c>
      <c r="B1919" s="1"/>
      <c r="C1919" s="1"/>
      <c r="D1919" s="1"/>
      <c r="E1919" s="6"/>
      <c r="F1919" s="1"/>
      <c r="G1919" s="1" t="str">
        <f>IF(ISNA(VLOOKUP($C1919,'DTEN TCAP Linkage deviceId'!$A$1:$A$20000,1,FALSE)),"No","Yes")</f>
        <v>No</v>
      </c>
      <c r="H1919" s="1" t="str">
        <f>IF(ISNA(VLOOKUP($C1919,'Provisioning Requester'!$F$3:$H$20000,2,FALSE)),"No","Yes")</f>
        <v>No</v>
      </c>
      <c r="I1919" s="1" t="str">
        <f>IF($H1919="Yes",VLOOKUP($C1919,'Provisioning Requester'!$F$3:$H$20000,3,FALSE),"-")</f>
        <v>-</v>
      </c>
      <c r="J1919" s="1" t="str">
        <f>IF(OR(D1919="SVCP", E1919="TRUE"), "No", IF(ISNA(VLOOKUP($C1919,'ProvResponder deviceId'!$A$1:$A$20000,1,FALSE)),"No","Yes"))</f>
        <v>No</v>
      </c>
      <c r="K1919" s="1" t="str">
        <f>IF($J1919="Yes",VLOOKUP($C1919,'ProvResponder deviceId'!$A$1:$C$20000,3,FALSE),"-")</f>
        <v>-</v>
      </c>
      <c r="L1919" s="1" t="str">
        <f t="shared" si="58"/>
        <v/>
      </c>
      <c r="M1919" s="1" t="str">
        <f t="shared" si="59"/>
        <v/>
      </c>
      <c r="N1919" s="1" t="str">
        <f>IF(ISBLANK($C1919),"",IF(ISNA(VLOOKUP($L1919,'result messages'!$H$3:$L$11,2,FALSE)),VLOOKUP($M1919,'result messages'!$H$3:$L$11,2,FALSE),VLOOKUP($L1919,'result messages'!$H$3:$L$11,2,FALSE)))</f>
        <v/>
      </c>
      <c r="O1919" s="1" t="str">
        <f>IF(ISBLANK($C1919),"",IF(ISNA(VLOOKUP($L1919,'result messages'!$H$3:$L$11,3,FALSE)),VLOOKUP($M1919,'result messages'!$H$3:$L$11,3,FALSE),VLOOKUP($L1919,'result messages'!$H$3:$L$11,3,FALSE)))</f>
        <v/>
      </c>
      <c r="P1919" s="1" t="str">
        <f>IF(ISBLANK($C1919),"",IF(ISNA(VLOOKUP($L1919,'result messages'!$H$3:$L$11,4,FALSE)),VLOOKUP($M1919,'result messages'!$H$3:$L$11,4,FALSE),VLOOKUP($L1919,'result messages'!$H$3:$L$11,4,FALSE)))</f>
        <v/>
      </c>
      <c r="Q1919" s="1" t="str">
        <f>IF(ISBLANK($C1919),"",IF(ISNA(VLOOKUP($L1919,'result messages'!$H$3:$L$11,5,FALSE)),VLOOKUP($M1919,'result messages'!$H$3:$L$11,5,FALSE),VLOOKUP($L1919,'result messages'!$H$3:$L$11,5,FALSE)))</f>
        <v/>
      </c>
    </row>
    <row r="1920" spans="1:17">
      <c r="A1920" s="1">
        <v>1917</v>
      </c>
      <c r="B1920" s="1"/>
      <c r="C1920" s="1"/>
      <c r="D1920" s="1"/>
      <c r="E1920" s="6"/>
      <c r="F1920" s="1"/>
      <c r="G1920" s="1" t="str">
        <f>IF(ISNA(VLOOKUP($C1920,'DTEN TCAP Linkage deviceId'!$A$1:$A$20000,1,FALSE)),"No","Yes")</f>
        <v>No</v>
      </c>
      <c r="H1920" s="1" t="str">
        <f>IF(ISNA(VLOOKUP($C1920,'Provisioning Requester'!$F$3:$H$20000,2,FALSE)),"No","Yes")</f>
        <v>No</v>
      </c>
      <c r="I1920" s="1" t="str">
        <f>IF($H1920="Yes",VLOOKUP($C1920,'Provisioning Requester'!$F$3:$H$20000,3,FALSE),"-")</f>
        <v>-</v>
      </c>
      <c r="J1920" s="1" t="str">
        <f>IF(OR(D1920="SVCP", E1920="TRUE"), "No", IF(ISNA(VLOOKUP($C1920,'ProvResponder deviceId'!$A$1:$A$20000,1,FALSE)),"No","Yes"))</f>
        <v>No</v>
      </c>
      <c r="K1920" s="1" t="str">
        <f>IF($J1920="Yes",VLOOKUP($C1920,'ProvResponder deviceId'!$A$1:$C$20000,3,FALSE),"-")</f>
        <v>-</v>
      </c>
      <c r="L1920" s="1" t="str">
        <f t="shared" si="58"/>
        <v/>
      </c>
      <c r="M1920" s="1" t="str">
        <f t="shared" si="59"/>
        <v/>
      </c>
      <c r="N1920" s="1" t="str">
        <f>IF(ISBLANK($C1920),"",IF(ISNA(VLOOKUP($L1920,'result messages'!$H$3:$L$11,2,FALSE)),VLOOKUP($M1920,'result messages'!$H$3:$L$11,2,FALSE),VLOOKUP($L1920,'result messages'!$H$3:$L$11,2,FALSE)))</f>
        <v/>
      </c>
      <c r="O1920" s="1" t="str">
        <f>IF(ISBLANK($C1920),"",IF(ISNA(VLOOKUP($L1920,'result messages'!$H$3:$L$11,3,FALSE)),VLOOKUP($M1920,'result messages'!$H$3:$L$11,3,FALSE),VLOOKUP($L1920,'result messages'!$H$3:$L$11,3,FALSE)))</f>
        <v/>
      </c>
      <c r="P1920" s="1" t="str">
        <f>IF(ISBLANK($C1920),"",IF(ISNA(VLOOKUP($L1920,'result messages'!$H$3:$L$11,4,FALSE)),VLOOKUP($M1920,'result messages'!$H$3:$L$11,4,FALSE),VLOOKUP($L1920,'result messages'!$H$3:$L$11,4,FALSE)))</f>
        <v/>
      </c>
      <c r="Q1920" s="1" t="str">
        <f>IF(ISBLANK($C1920),"",IF(ISNA(VLOOKUP($L1920,'result messages'!$H$3:$L$11,5,FALSE)),VLOOKUP($M1920,'result messages'!$H$3:$L$11,5,FALSE),VLOOKUP($L1920,'result messages'!$H$3:$L$11,5,FALSE)))</f>
        <v/>
      </c>
    </row>
    <row r="1921" spans="1:17">
      <c r="A1921" s="1">
        <v>1918</v>
      </c>
      <c r="B1921" s="1"/>
      <c r="C1921" s="1"/>
      <c r="D1921" s="1"/>
      <c r="E1921" s="6"/>
      <c r="F1921" s="1"/>
      <c r="G1921" s="1" t="str">
        <f>IF(ISNA(VLOOKUP($C1921,'DTEN TCAP Linkage deviceId'!$A$1:$A$20000,1,FALSE)),"No","Yes")</f>
        <v>No</v>
      </c>
      <c r="H1921" s="1" t="str">
        <f>IF(ISNA(VLOOKUP($C1921,'Provisioning Requester'!$F$3:$H$20000,2,FALSE)),"No","Yes")</f>
        <v>No</v>
      </c>
      <c r="I1921" s="1" t="str">
        <f>IF($H1921="Yes",VLOOKUP($C1921,'Provisioning Requester'!$F$3:$H$20000,3,FALSE),"-")</f>
        <v>-</v>
      </c>
      <c r="J1921" s="1" t="str">
        <f>IF(OR(D1921="SVCP", E1921="TRUE"), "No", IF(ISNA(VLOOKUP($C1921,'ProvResponder deviceId'!$A$1:$A$20000,1,FALSE)),"No","Yes"))</f>
        <v>No</v>
      </c>
      <c r="K1921" s="1" t="str">
        <f>IF($J1921="Yes",VLOOKUP($C1921,'ProvResponder deviceId'!$A$1:$C$20000,3,FALSE),"-")</f>
        <v>-</v>
      </c>
      <c r="L1921" s="1" t="str">
        <f t="shared" si="58"/>
        <v/>
      </c>
      <c r="M1921" s="1" t="str">
        <f t="shared" si="59"/>
        <v/>
      </c>
      <c r="N1921" s="1" t="str">
        <f>IF(ISBLANK($C1921),"",IF(ISNA(VLOOKUP($L1921,'result messages'!$H$3:$L$11,2,FALSE)),VLOOKUP($M1921,'result messages'!$H$3:$L$11,2,FALSE),VLOOKUP($L1921,'result messages'!$H$3:$L$11,2,FALSE)))</f>
        <v/>
      </c>
      <c r="O1921" s="1" t="str">
        <f>IF(ISBLANK($C1921),"",IF(ISNA(VLOOKUP($L1921,'result messages'!$H$3:$L$11,3,FALSE)),VLOOKUP($M1921,'result messages'!$H$3:$L$11,3,FALSE),VLOOKUP($L1921,'result messages'!$H$3:$L$11,3,FALSE)))</f>
        <v/>
      </c>
      <c r="P1921" s="1" t="str">
        <f>IF(ISBLANK($C1921),"",IF(ISNA(VLOOKUP($L1921,'result messages'!$H$3:$L$11,4,FALSE)),VLOOKUP($M1921,'result messages'!$H$3:$L$11,4,FALSE),VLOOKUP($L1921,'result messages'!$H$3:$L$11,4,FALSE)))</f>
        <v/>
      </c>
      <c r="Q1921" s="1" t="str">
        <f>IF(ISBLANK($C1921),"",IF(ISNA(VLOOKUP($L1921,'result messages'!$H$3:$L$11,5,FALSE)),VLOOKUP($M1921,'result messages'!$H$3:$L$11,5,FALSE),VLOOKUP($L1921,'result messages'!$H$3:$L$11,5,FALSE)))</f>
        <v/>
      </c>
    </row>
    <row r="1922" spans="1:17">
      <c r="A1922" s="1">
        <v>1919</v>
      </c>
      <c r="B1922" s="1"/>
      <c r="C1922" s="1"/>
      <c r="D1922" s="1"/>
      <c r="E1922" s="6"/>
      <c r="F1922" s="1"/>
      <c r="G1922" s="1" t="str">
        <f>IF(ISNA(VLOOKUP($C1922,'DTEN TCAP Linkage deviceId'!$A$1:$A$20000,1,FALSE)),"No","Yes")</f>
        <v>No</v>
      </c>
      <c r="H1922" s="1" t="str">
        <f>IF(ISNA(VLOOKUP($C1922,'Provisioning Requester'!$F$3:$H$20000,2,FALSE)),"No","Yes")</f>
        <v>No</v>
      </c>
      <c r="I1922" s="1" t="str">
        <f>IF($H1922="Yes",VLOOKUP($C1922,'Provisioning Requester'!$F$3:$H$20000,3,FALSE),"-")</f>
        <v>-</v>
      </c>
      <c r="J1922" s="1" t="str">
        <f>IF(OR(D1922="SVCP", E1922="TRUE"), "No", IF(ISNA(VLOOKUP($C1922,'ProvResponder deviceId'!$A$1:$A$20000,1,FALSE)),"No","Yes"))</f>
        <v>No</v>
      </c>
      <c r="K1922" s="1" t="str">
        <f>IF($J1922="Yes",VLOOKUP($C1922,'ProvResponder deviceId'!$A$1:$C$20000,3,FALSE),"-")</f>
        <v>-</v>
      </c>
      <c r="L1922" s="1" t="str">
        <f t="shared" si="58"/>
        <v/>
      </c>
      <c r="M1922" s="1" t="str">
        <f t="shared" si="59"/>
        <v/>
      </c>
      <c r="N1922" s="1" t="str">
        <f>IF(ISBLANK($C1922),"",IF(ISNA(VLOOKUP($L1922,'result messages'!$H$3:$L$11,2,FALSE)),VLOOKUP($M1922,'result messages'!$H$3:$L$11,2,FALSE),VLOOKUP($L1922,'result messages'!$H$3:$L$11,2,FALSE)))</f>
        <v/>
      </c>
      <c r="O1922" s="1" t="str">
        <f>IF(ISBLANK($C1922),"",IF(ISNA(VLOOKUP($L1922,'result messages'!$H$3:$L$11,3,FALSE)),VLOOKUP($M1922,'result messages'!$H$3:$L$11,3,FALSE),VLOOKUP($L1922,'result messages'!$H$3:$L$11,3,FALSE)))</f>
        <v/>
      </c>
      <c r="P1922" s="1" t="str">
        <f>IF(ISBLANK($C1922),"",IF(ISNA(VLOOKUP($L1922,'result messages'!$H$3:$L$11,4,FALSE)),VLOOKUP($M1922,'result messages'!$H$3:$L$11,4,FALSE),VLOOKUP($L1922,'result messages'!$H$3:$L$11,4,FALSE)))</f>
        <v/>
      </c>
      <c r="Q1922" s="1" t="str">
        <f>IF(ISBLANK($C1922),"",IF(ISNA(VLOOKUP($L1922,'result messages'!$H$3:$L$11,5,FALSE)),VLOOKUP($M1922,'result messages'!$H$3:$L$11,5,FALSE),VLOOKUP($L1922,'result messages'!$H$3:$L$11,5,FALSE)))</f>
        <v/>
      </c>
    </row>
    <row r="1923" spans="1:17">
      <c r="A1923" s="1">
        <v>1920</v>
      </c>
      <c r="B1923" s="1"/>
      <c r="C1923" s="1"/>
      <c r="D1923" s="1"/>
      <c r="E1923" s="6"/>
      <c r="F1923" s="1"/>
      <c r="G1923" s="1" t="str">
        <f>IF(ISNA(VLOOKUP($C1923,'DTEN TCAP Linkage deviceId'!$A$1:$A$20000,1,FALSE)),"No","Yes")</f>
        <v>No</v>
      </c>
      <c r="H1923" s="1" t="str">
        <f>IF(ISNA(VLOOKUP($C1923,'Provisioning Requester'!$F$3:$H$20000,2,FALSE)),"No","Yes")</f>
        <v>No</v>
      </c>
      <c r="I1923" s="1" t="str">
        <f>IF($H1923="Yes",VLOOKUP($C1923,'Provisioning Requester'!$F$3:$H$20000,3,FALSE),"-")</f>
        <v>-</v>
      </c>
      <c r="J1923" s="1" t="str">
        <f>IF(OR(D1923="SVCP", E1923="TRUE"), "No", IF(ISNA(VLOOKUP($C1923,'ProvResponder deviceId'!$A$1:$A$20000,1,FALSE)),"No","Yes"))</f>
        <v>No</v>
      </c>
      <c r="K1923" s="1" t="str">
        <f>IF($J1923="Yes",VLOOKUP($C1923,'ProvResponder deviceId'!$A$1:$C$20000,3,FALSE),"-")</f>
        <v>-</v>
      </c>
      <c r="L1923" s="1" t="str">
        <f t="shared" si="58"/>
        <v/>
      </c>
      <c r="M1923" s="1" t="str">
        <f t="shared" si="59"/>
        <v/>
      </c>
      <c r="N1923" s="1" t="str">
        <f>IF(ISBLANK($C1923),"",IF(ISNA(VLOOKUP($L1923,'result messages'!$H$3:$L$11,2,FALSE)),VLOOKUP($M1923,'result messages'!$H$3:$L$11,2,FALSE),VLOOKUP($L1923,'result messages'!$H$3:$L$11,2,FALSE)))</f>
        <v/>
      </c>
      <c r="O1923" s="1" t="str">
        <f>IF(ISBLANK($C1923),"",IF(ISNA(VLOOKUP($L1923,'result messages'!$H$3:$L$11,3,FALSE)),VLOOKUP($M1923,'result messages'!$H$3:$L$11,3,FALSE),VLOOKUP($L1923,'result messages'!$H$3:$L$11,3,FALSE)))</f>
        <v/>
      </c>
      <c r="P1923" s="1" t="str">
        <f>IF(ISBLANK($C1923),"",IF(ISNA(VLOOKUP($L1923,'result messages'!$H$3:$L$11,4,FALSE)),VLOOKUP($M1923,'result messages'!$H$3:$L$11,4,FALSE),VLOOKUP($L1923,'result messages'!$H$3:$L$11,4,FALSE)))</f>
        <v/>
      </c>
      <c r="Q1923" s="1" t="str">
        <f>IF(ISBLANK($C1923),"",IF(ISNA(VLOOKUP($L1923,'result messages'!$H$3:$L$11,5,FALSE)),VLOOKUP($M1923,'result messages'!$H$3:$L$11,5,FALSE),VLOOKUP($L1923,'result messages'!$H$3:$L$11,5,FALSE)))</f>
        <v/>
      </c>
    </row>
    <row r="1924" spans="1:17">
      <c r="A1924" s="1">
        <v>1921</v>
      </c>
      <c r="B1924" s="1"/>
      <c r="C1924" s="1"/>
      <c r="D1924" s="1"/>
      <c r="E1924" s="6"/>
      <c r="F1924" s="1"/>
      <c r="G1924" s="1" t="str">
        <f>IF(ISNA(VLOOKUP($C1924,'DTEN TCAP Linkage deviceId'!$A$1:$A$20000,1,FALSE)),"No","Yes")</f>
        <v>No</v>
      </c>
      <c r="H1924" s="1" t="str">
        <f>IF(ISNA(VLOOKUP($C1924,'Provisioning Requester'!$F$3:$H$20000,2,FALSE)),"No","Yes")</f>
        <v>No</v>
      </c>
      <c r="I1924" s="1" t="str">
        <f>IF($H1924="Yes",VLOOKUP($C1924,'Provisioning Requester'!$F$3:$H$20000,3,FALSE),"-")</f>
        <v>-</v>
      </c>
      <c r="J1924" s="1" t="str">
        <f>IF(OR(D1924="SVCP", E1924="TRUE"), "No", IF(ISNA(VLOOKUP($C1924,'ProvResponder deviceId'!$A$1:$A$20000,1,FALSE)),"No","Yes"))</f>
        <v>No</v>
      </c>
      <c r="K1924" s="1" t="str">
        <f>IF($J1924="Yes",VLOOKUP($C1924,'ProvResponder deviceId'!$A$1:$C$20000,3,FALSE),"-")</f>
        <v>-</v>
      </c>
      <c r="L1924" s="1" t="str">
        <f t="shared" si="58"/>
        <v/>
      </c>
      <c r="M1924" s="1" t="str">
        <f t="shared" si="59"/>
        <v/>
      </c>
      <c r="N1924" s="1" t="str">
        <f>IF(ISBLANK($C1924),"",IF(ISNA(VLOOKUP($L1924,'result messages'!$H$3:$L$11,2,FALSE)),VLOOKUP($M1924,'result messages'!$H$3:$L$11,2,FALSE),VLOOKUP($L1924,'result messages'!$H$3:$L$11,2,FALSE)))</f>
        <v/>
      </c>
      <c r="O1924" s="1" t="str">
        <f>IF(ISBLANK($C1924),"",IF(ISNA(VLOOKUP($L1924,'result messages'!$H$3:$L$11,3,FALSE)),VLOOKUP($M1924,'result messages'!$H$3:$L$11,3,FALSE),VLOOKUP($L1924,'result messages'!$H$3:$L$11,3,FALSE)))</f>
        <v/>
      </c>
      <c r="P1924" s="1" t="str">
        <f>IF(ISBLANK($C1924),"",IF(ISNA(VLOOKUP($L1924,'result messages'!$H$3:$L$11,4,FALSE)),VLOOKUP($M1924,'result messages'!$H$3:$L$11,4,FALSE),VLOOKUP($L1924,'result messages'!$H$3:$L$11,4,FALSE)))</f>
        <v/>
      </c>
      <c r="Q1924" s="1" t="str">
        <f>IF(ISBLANK($C1924),"",IF(ISNA(VLOOKUP($L1924,'result messages'!$H$3:$L$11,5,FALSE)),VLOOKUP($M1924,'result messages'!$H$3:$L$11,5,FALSE),VLOOKUP($L1924,'result messages'!$H$3:$L$11,5,FALSE)))</f>
        <v/>
      </c>
    </row>
    <row r="1925" spans="1:17">
      <c r="A1925" s="1">
        <v>1922</v>
      </c>
      <c r="B1925" s="1"/>
      <c r="C1925" s="1"/>
      <c r="D1925" s="1"/>
      <c r="E1925" s="6"/>
      <c r="F1925" s="1"/>
      <c r="G1925" s="1" t="str">
        <f>IF(ISNA(VLOOKUP($C1925,'DTEN TCAP Linkage deviceId'!$A$1:$A$20000,1,FALSE)),"No","Yes")</f>
        <v>No</v>
      </c>
      <c r="H1925" s="1" t="str">
        <f>IF(ISNA(VLOOKUP($C1925,'Provisioning Requester'!$F$3:$H$20000,2,FALSE)),"No","Yes")</f>
        <v>No</v>
      </c>
      <c r="I1925" s="1" t="str">
        <f>IF($H1925="Yes",VLOOKUP($C1925,'Provisioning Requester'!$F$3:$H$20000,3,FALSE),"-")</f>
        <v>-</v>
      </c>
      <c r="J1925" s="1" t="str">
        <f>IF(OR(D1925="SVCP", E1925="TRUE"), "No", IF(ISNA(VLOOKUP($C1925,'ProvResponder deviceId'!$A$1:$A$20000,1,FALSE)),"No","Yes"))</f>
        <v>No</v>
      </c>
      <c r="K1925" s="1" t="str">
        <f>IF($J1925="Yes",VLOOKUP($C1925,'ProvResponder deviceId'!$A$1:$C$20000,3,FALSE),"-")</f>
        <v>-</v>
      </c>
      <c r="L1925" s="1" t="str">
        <f t="shared" ref="L1925:L1988" si="60">IF(ISBLANK($C1925),"",$D1925&amp;$E1925&amp;$G1925&amp;$H1925&amp;$I1925&amp;$J1925&amp;$K1925)</f>
        <v/>
      </c>
      <c r="M1925" s="1" t="str">
        <f t="shared" ref="M1925:M1988" si="61">IF(ISBLANK($C1925),"",$D1925&amp;$E1925&amp;$G1925&amp;$H1925&amp;$I1925&amp;$J1925&amp;"other")</f>
        <v/>
      </c>
      <c r="N1925" s="1" t="str">
        <f>IF(ISBLANK($C1925),"",IF(ISNA(VLOOKUP($L1925,'result messages'!$H$3:$L$11,2,FALSE)),VLOOKUP($M1925,'result messages'!$H$3:$L$11,2,FALSE),VLOOKUP($L1925,'result messages'!$H$3:$L$11,2,FALSE)))</f>
        <v/>
      </c>
      <c r="O1925" s="1" t="str">
        <f>IF(ISBLANK($C1925),"",IF(ISNA(VLOOKUP($L1925,'result messages'!$H$3:$L$11,3,FALSE)),VLOOKUP($M1925,'result messages'!$H$3:$L$11,3,FALSE),VLOOKUP($L1925,'result messages'!$H$3:$L$11,3,FALSE)))</f>
        <v/>
      </c>
      <c r="P1925" s="1" t="str">
        <f>IF(ISBLANK($C1925),"",IF(ISNA(VLOOKUP($L1925,'result messages'!$H$3:$L$11,4,FALSE)),VLOOKUP($M1925,'result messages'!$H$3:$L$11,4,FALSE),VLOOKUP($L1925,'result messages'!$H$3:$L$11,4,FALSE)))</f>
        <v/>
      </c>
      <c r="Q1925" s="1" t="str">
        <f>IF(ISBLANK($C1925),"",IF(ISNA(VLOOKUP($L1925,'result messages'!$H$3:$L$11,5,FALSE)),VLOOKUP($M1925,'result messages'!$H$3:$L$11,5,FALSE),VLOOKUP($L1925,'result messages'!$H$3:$L$11,5,FALSE)))</f>
        <v/>
      </c>
    </row>
    <row r="1926" spans="1:17">
      <c r="A1926" s="1">
        <v>1923</v>
      </c>
      <c r="B1926" s="1"/>
      <c r="C1926" s="1"/>
      <c r="D1926" s="1"/>
      <c r="E1926" s="6"/>
      <c r="F1926" s="1"/>
      <c r="G1926" s="1" t="str">
        <f>IF(ISNA(VLOOKUP($C1926,'DTEN TCAP Linkage deviceId'!$A$1:$A$20000,1,FALSE)),"No","Yes")</f>
        <v>No</v>
      </c>
      <c r="H1926" s="1" t="str">
        <f>IF(ISNA(VLOOKUP($C1926,'Provisioning Requester'!$F$3:$H$20000,2,FALSE)),"No","Yes")</f>
        <v>No</v>
      </c>
      <c r="I1926" s="1" t="str">
        <f>IF($H1926="Yes",VLOOKUP($C1926,'Provisioning Requester'!$F$3:$H$20000,3,FALSE),"-")</f>
        <v>-</v>
      </c>
      <c r="J1926" s="1" t="str">
        <f>IF(OR(D1926="SVCP", E1926="TRUE"), "No", IF(ISNA(VLOOKUP($C1926,'ProvResponder deviceId'!$A$1:$A$20000,1,FALSE)),"No","Yes"))</f>
        <v>No</v>
      </c>
      <c r="K1926" s="1" t="str">
        <f>IF($J1926="Yes",VLOOKUP($C1926,'ProvResponder deviceId'!$A$1:$C$20000,3,FALSE),"-")</f>
        <v>-</v>
      </c>
      <c r="L1926" s="1" t="str">
        <f t="shared" si="60"/>
        <v/>
      </c>
      <c r="M1926" s="1" t="str">
        <f t="shared" si="61"/>
        <v/>
      </c>
      <c r="N1926" s="1" t="str">
        <f>IF(ISBLANK($C1926),"",IF(ISNA(VLOOKUP($L1926,'result messages'!$H$3:$L$11,2,FALSE)),VLOOKUP($M1926,'result messages'!$H$3:$L$11,2,FALSE),VLOOKUP($L1926,'result messages'!$H$3:$L$11,2,FALSE)))</f>
        <v/>
      </c>
      <c r="O1926" s="1" t="str">
        <f>IF(ISBLANK($C1926),"",IF(ISNA(VLOOKUP($L1926,'result messages'!$H$3:$L$11,3,FALSE)),VLOOKUP($M1926,'result messages'!$H$3:$L$11,3,FALSE),VLOOKUP($L1926,'result messages'!$H$3:$L$11,3,FALSE)))</f>
        <v/>
      </c>
      <c r="P1926" s="1" t="str">
        <f>IF(ISBLANK($C1926),"",IF(ISNA(VLOOKUP($L1926,'result messages'!$H$3:$L$11,4,FALSE)),VLOOKUP($M1926,'result messages'!$H$3:$L$11,4,FALSE),VLOOKUP($L1926,'result messages'!$H$3:$L$11,4,FALSE)))</f>
        <v/>
      </c>
      <c r="Q1926" s="1" t="str">
        <f>IF(ISBLANK($C1926),"",IF(ISNA(VLOOKUP($L1926,'result messages'!$H$3:$L$11,5,FALSE)),VLOOKUP($M1926,'result messages'!$H$3:$L$11,5,FALSE),VLOOKUP($L1926,'result messages'!$H$3:$L$11,5,FALSE)))</f>
        <v/>
      </c>
    </row>
    <row r="1927" spans="1:17">
      <c r="A1927" s="1">
        <v>1924</v>
      </c>
      <c r="B1927" s="1"/>
      <c r="C1927" s="1"/>
      <c r="D1927" s="1"/>
      <c r="E1927" s="6"/>
      <c r="F1927" s="1"/>
      <c r="G1927" s="1" t="str">
        <f>IF(ISNA(VLOOKUP($C1927,'DTEN TCAP Linkage deviceId'!$A$1:$A$20000,1,FALSE)),"No","Yes")</f>
        <v>No</v>
      </c>
      <c r="H1927" s="1" t="str">
        <f>IF(ISNA(VLOOKUP($C1927,'Provisioning Requester'!$F$3:$H$20000,2,FALSE)),"No","Yes")</f>
        <v>No</v>
      </c>
      <c r="I1927" s="1" t="str">
        <f>IF($H1927="Yes",VLOOKUP($C1927,'Provisioning Requester'!$F$3:$H$20000,3,FALSE),"-")</f>
        <v>-</v>
      </c>
      <c r="J1927" s="1" t="str">
        <f>IF(OR(D1927="SVCP", E1927="TRUE"), "No", IF(ISNA(VLOOKUP($C1927,'ProvResponder deviceId'!$A$1:$A$20000,1,FALSE)),"No","Yes"))</f>
        <v>No</v>
      </c>
      <c r="K1927" s="1" t="str">
        <f>IF($J1927="Yes",VLOOKUP($C1927,'ProvResponder deviceId'!$A$1:$C$20000,3,FALSE),"-")</f>
        <v>-</v>
      </c>
      <c r="L1927" s="1" t="str">
        <f t="shared" si="60"/>
        <v/>
      </c>
      <c r="M1927" s="1" t="str">
        <f t="shared" si="61"/>
        <v/>
      </c>
      <c r="N1927" s="1" t="str">
        <f>IF(ISBLANK($C1927),"",IF(ISNA(VLOOKUP($L1927,'result messages'!$H$3:$L$11,2,FALSE)),VLOOKUP($M1927,'result messages'!$H$3:$L$11,2,FALSE),VLOOKUP($L1927,'result messages'!$H$3:$L$11,2,FALSE)))</f>
        <v/>
      </c>
      <c r="O1927" s="1" t="str">
        <f>IF(ISBLANK($C1927),"",IF(ISNA(VLOOKUP($L1927,'result messages'!$H$3:$L$11,3,FALSE)),VLOOKUP($M1927,'result messages'!$H$3:$L$11,3,FALSE),VLOOKUP($L1927,'result messages'!$H$3:$L$11,3,FALSE)))</f>
        <v/>
      </c>
      <c r="P1927" s="1" t="str">
        <f>IF(ISBLANK($C1927),"",IF(ISNA(VLOOKUP($L1927,'result messages'!$H$3:$L$11,4,FALSE)),VLOOKUP($M1927,'result messages'!$H$3:$L$11,4,FALSE),VLOOKUP($L1927,'result messages'!$H$3:$L$11,4,FALSE)))</f>
        <v/>
      </c>
      <c r="Q1927" s="1" t="str">
        <f>IF(ISBLANK($C1927),"",IF(ISNA(VLOOKUP($L1927,'result messages'!$H$3:$L$11,5,FALSE)),VLOOKUP($M1927,'result messages'!$H$3:$L$11,5,FALSE),VLOOKUP($L1927,'result messages'!$H$3:$L$11,5,FALSE)))</f>
        <v/>
      </c>
    </row>
    <row r="1928" spans="1:17">
      <c r="A1928" s="1">
        <v>1925</v>
      </c>
      <c r="B1928" s="1"/>
      <c r="C1928" s="1"/>
      <c r="D1928" s="1"/>
      <c r="E1928" s="6"/>
      <c r="F1928" s="1"/>
      <c r="G1928" s="1" t="str">
        <f>IF(ISNA(VLOOKUP($C1928,'DTEN TCAP Linkage deviceId'!$A$1:$A$20000,1,FALSE)),"No","Yes")</f>
        <v>No</v>
      </c>
      <c r="H1928" s="1" t="str">
        <f>IF(ISNA(VLOOKUP($C1928,'Provisioning Requester'!$F$3:$H$20000,2,FALSE)),"No","Yes")</f>
        <v>No</v>
      </c>
      <c r="I1928" s="1" t="str">
        <f>IF($H1928="Yes",VLOOKUP($C1928,'Provisioning Requester'!$F$3:$H$20000,3,FALSE),"-")</f>
        <v>-</v>
      </c>
      <c r="J1928" s="1" t="str">
        <f>IF(OR(D1928="SVCP", E1928="TRUE"), "No", IF(ISNA(VLOOKUP($C1928,'ProvResponder deviceId'!$A$1:$A$20000,1,FALSE)),"No","Yes"))</f>
        <v>No</v>
      </c>
      <c r="K1928" s="1" t="str">
        <f>IF($J1928="Yes",VLOOKUP($C1928,'ProvResponder deviceId'!$A$1:$C$20000,3,FALSE),"-")</f>
        <v>-</v>
      </c>
      <c r="L1928" s="1" t="str">
        <f t="shared" si="60"/>
        <v/>
      </c>
      <c r="M1928" s="1" t="str">
        <f t="shared" si="61"/>
        <v/>
      </c>
      <c r="N1928" s="1" t="str">
        <f>IF(ISBLANK($C1928),"",IF(ISNA(VLOOKUP($L1928,'result messages'!$H$3:$L$11,2,FALSE)),VLOOKUP($M1928,'result messages'!$H$3:$L$11,2,FALSE),VLOOKUP($L1928,'result messages'!$H$3:$L$11,2,FALSE)))</f>
        <v/>
      </c>
      <c r="O1928" s="1" t="str">
        <f>IF(ISBLANK($C1928),"",IF(ISNA(VLOOKUP($L1928,'result messages'!$H$3:$L$11,3,FALSE)),VLOOKUP($M1928,'result messages'!$H$3:$L$11,3,FALSE),VLOOKUP($L1928,'result messages'!$H$3:$L$11,3,FALSE)))</f>
        <v/>
      </c>
      <c r="P1928" s="1" t="str">
        <f>IF(ISBLANK($C1928),"",IF(ISNA(VLOOKUP($L1928,'result messages'!$H$3:$L$11,4,FALSE)),VLOOKUP($M1928,'result messages'!$H$3:$L$11,4,FALSE),VLOOKUP($L1928,'result messages'!$H$3:$L$11,4,FALSE)))</f>
        <v/>
      </c>
      <c r="Q1928" s="1" t="str">
        <f>IF(ISBLANK($C1928),"",IF(ISNA(VLOOKUP($L1928,'result messages'!$H$3:$L$11,5,FALSE)),VLOOKUP($M1928,'result messages'!$H$3:$L$11,5,FALSE),VLOOKUP($L1928,'result messages'!$H$3:$L$11,5,FALSE)))</f>
        <v/>
      </c>
    </row>
    <row r="1929" spans="1:17">
      <c r="A1929" s="1">
        <v>1926</v>
      </c>
      <c r="B1929" s="1"/>
      <c r="C1929" s="1"/>
      <c r="D1929" s="1"/>
      <c r="E1929" s="6"/>
      <c r="F1929" s="1"/>
      <c r="G1929" s="1" t="str">
        <f>IF(ISNA(VLOOKUP($C1929,'DTEN TCAP Linkage deviceId'!$A$1:$A$20000,1,FALSE)),"No","Yes")</f>
        <v>No</v>
      </c>
      <c r="H1929" s="1" t="str">
        <f>IF(ISNA(VLOOKUP($C1929,'Provisioning Requester'!$F$3:$H$20000,2,FALSE)),"No","Yes")</f>
        <v>No</v>
      </c>
      <c r="I1929" s="1" t="str">
        <f>IF($H1929="Yes",VLOOKUP($C1929,'Provisioning Requester'!$F$3:$H$20000,3,FALSE),"-")</f>
        <v>-</v>
      </c>
      <c r="J1929" s="1" t="str">
        <f>IF(OR(D1929="SVCP", E1929="TRUE"), "No", IF(ISNA(VLOOKUP($C1929,'ProvResponder deviceId'!$A$1:$A$20000,1,FALSE)),"No","Yes"))</f>
        <v>No</v>
      </c>
      <c r="K1929" s="1" t="str">
        <f>IF($J1929="Yes",VLOOKUP($C1929,'ProvResponder deviceId'!$A$1:$C$20000,3,FALSE),"-")</f>
        <v>-</v>
      </c>
      <c r="L1929" s="1" t="str">
        <f t="shared" si="60"/>
        <v/>
      </c>
      <c r="M1929" s="1" t="str">
        <f t="shared" si="61"/>
        <v/>
      </c>
      <c r="N1929" s="1" t="str">
        <f>IF(ISBLANK($C1929),"",IF(ISNA(VLOOKUP($L1929,'result messages'!$H$3:$L$11,2,FALSE)),VLOOKUP($M1929,'result messages'!$H$3:$L$11,2,FALSE),VLOOKUP($L1929,'result messages'!$H$3:$L$11,2,FALSE)))</f>
        <v/>
      </c>
      <c r="O1929" s="1" t="str">
        <f>IF(ISBLANK($C1929),"",IF(ISNA(VLOOKUP($L1929,'result messages'!$H$3:$L$11,3,FALSE)),VLOOKUP($M1929,'result messages'!$H$3:$L$11,3,FALSE),VLOOKUP($L1929,'result messages'!$H$3:$L$11,3,FALSE)))</f>
        <v/>
      </c>
      <c r="P1929" s="1" t="str">
        <f>IF(ISBLANK($C1929),"",IF(ISNA(VLOOKUP($L1929,'result messages'!$H$3:$L$11,4,FALSE)),VLOOKUP($M1929,'result messages'!$H$3:$L$11,4,FALSE),VLOOKUP($L1929,'result messages'!$H$3:$L$11,4,FALSE)))</f>
        <v/>
      </c>
      <c r="Q1929" s="1" t="str">
        <f>IF(ISBLANK($C1929),"",IF(ISNA(VLOOKUP($L1929,'result messages'!$H$3:$L$11,5,FALSE)),VLOOKUP($M1929,'result messages'!$H$3:$L$11,5,FALSE),VLOOKUP($L1929,'result messages'!$H$3:$L$11,5,FALSE)))</f>
        <v/>
      </c>
    </row>
    <row r="1930" spans="1:17">
      <c r="A1930" s="1">
        <v>1927</v>
      </c>
      <c r="B1930" s="1"/>
      <c r="C1930" s="1"/>
      <c r="D1930" s="1"/>
      <c r="E1930" s="6"/>
      <c r="F1930" s="1"/>
      <c r="G1930" s="1" t="str">
        <f>IF(ISNA(VLOOKUP($C1930,'DTEN TCAP Linkage deviceId'!$A$1:$A$20000,1,FALSE)),"No","Yes")</f>
        <v>No</v>
      </c>
      <c r="H1930" s="1" t="str">
        <f>IF(ISNA(VLOOKUP($C1930,'Provisioning Requester'!$F$3:$H$20000,2,FALSE)),"No","Yes")</f>
        <v>No</v>
      </c>
      <c r="I1930" s="1" t="str">
        <f>IF($H1930="Yes",VLOOKUP($C1930,'Provisioning Requester'!$F$3:$H$20000,3,FALSE),"-")</f>
        <v>-</v>
      </c>
      <c r="J1930" s="1" t="str">
        <f>IF(OR(D1930="SVCP", E1930="TRUE"), "No", IF(ISNA(VLOOKUP($C1930,'ProvResponder deviceId'!$A$1:$A$20000,1,FALSE)),"No","Yes"))</f>
        <v>No</v>
      </c>
      <c r="K1930" s="1" t="str">
        <f>IF($J1930="Yes",VLOOKUP($C1930,'ProvResponder deviceId'!$A$1:$C$20000,3,FALSE),"-")</f>
        <v>-</v>
      </c>
      <c r="L1930" s="1" t="str">
        <f t="shared" si="60"/>
        <v/>
      </c>
      <c r="M1930" s="1" t="str">
        <f t="shared" si="61"/>
        <v/>
      </c>
      <c r="N1930" s="1" t="str">
        <f>IF(ISBLANK($C1930),"",IF(ISNA(VLOOKUP($L1930,'result messages'!$H$3:$L$11,2,FALSE)),VLOOKUP($M1930,'result messages'!$H$3:$L$11,2,FALSE),VLOOKUP($L1930,'result messages'!$H$3:$L$11,2,FALSE)))</f>
        <v/>
      </c>
      <c r="O1930" s="1" t="str">
        <f>IF(ISBLANK($C1930),"",IF(ISNA(VLOOKUP($L1930,'result messages'!$H$3:$L$11,3,FALSE)),VLOOKUP($M1930,'result messages'!$H$3:$L$11,3,FALSE),VLOOKUP($L1930,'result messages'!$H$3:$L$11,3,FALSE)))</f>
        <v/>
      </c>
      <c r="P1930" s="1" t="str">
        <f>IF(ISBLANK($C1930),"",IF(ISNA(VLOOKUP($L1930,'result messages'!$H$3:$L$11,4,FALSE)),VLOOKUP($M1930,'result messages'!$H$3:$L$11,4,FALSE),VLOOKUP($L1930,'result messages'!$H$3:$L$11,4,FALSE)))</f>
        <v/>
      </c>
      <c r="Q1930" s="1" t="str">
        <f>IF(ISBLANK($C1930),"",IF(ISNA(VLOOKUP($L1930,'result messages'!$H$3:$L$11,5,FALSE)),VLOOKUP($M1930,'result messages'!$H$3:$L$11,5,FALSE),VLOOKUP($L1930,'result messages'!$H$3:$L$11,5,FALSE)))</f>
        <v/>
      </c>
    </row>
    <row r="1931" spans="1:17">
      <c r="A1931" s="1">
        <v>1928</v>
      </c>
      <c r="B1931" s="1"/>
      <c r="C1931" s="1"/>
      <c r="D1931" s="1"/>
      <c r="E1931" s="6"/>
      <c r="F1931" s="1"/>
      <c r="G1931" s="1" t="str">
        <f>IF(ISNA(VLOOKUP($C1931,'DTEN TCAP Linkage deviceId'!$A$1:$A$20000,1,FALSE)),"No","Yes")</f>
        <v>No</v>
      </c>
      <c r="H1931" s="1" t="str">
        <f>IF(ISNA(VLOOKUP($C1931,'Provisioning Requester'!$F$3:$H$20000,2,FALSE)),"No","Yes")</f>
        <v>No</v>
      </c>
      <c r="I1931" s="1" t="str">
        <f>IF($H1931="Yes",VLOOKUP($C1931,'Provisioning Requester'!$F$3:$H$20000,3,FALSE),"-")</f>
        <v>-</v>
      </c>
      <c r="J1931" s="1" t="str">
        <f>IF(OR(D1931="SVCP", E1931="TRUE"), "No", IF(ISNA(VLOOKUP($C1931,'ProvResponder deviceId'!$A$1:$A$20000,1,FALSE)),"No","Yes"))</f>
        <v>No</v>
      </c>
      <c r="K1931" s="1" t="str">
        <f>IF($J1931="Yes",VLOOKUP($C1931,'ProvResponder deviceId'!$A$1:$C$20000,3,FALSE),"-")</f>
        <v>-</v>
      </c>
      <c r="L1931" s="1" t="str">
        <f t="shared" si="60"/>
        <v/>
      </c>
      <c r="M1931" s="1" t="str">
        <f t="shared" si="61"/>
        <v/>
      </c>
      <c r="N1931" s="1" t="str">
        <f>IF(ISBLANK($C1931),"",IF(ISNA(VLOOKUP($L1931,'result messages'!$H$3:$L$11,2,FALSE)),VLOOKUP($M1931,'result messages'!$H$3:$L$11,2,FALSE),VLOOKUP($L1931,'result messages'!$H$3:$L$11,2,FALSE)))</f>
        <v/>
      </c>
      <c r="O1931" s="1" t="str">
        <f>IF(ISBLANK($C1931),"",IF(ISNA(VLOOKUP($L1931,'result messages'!$H$3:$L$11,3,FALSE)),VLOOKUP($M1931,'result messages'!$H$3:$L$11,3,FALSE),VLOOKUP($L1931,'result messages'!$H$3:$L$11,3,FALSE)))</f>
        <v/>
      </c>
      <c r="P1931" s="1" t="str">
        <f>IF(ISBLANK($C1931),"",IF(ISNA(VLOOKUP($L1931,'result messages'!$H$3:$L$11,4,FALSE)),VLOOKUP($M1931,'result messages'!$H$3:$L$11,4,FALSE),VLOOKUP($L1931,'result messages'!$H$3:$L$11,4,FALSE)))</f>
        <v/>
      </c>
      <c r="Q1931" s="1" t="str">
        <f>IF(ISBLANK($C1931),"",IF(ISNA(VLOOKUP($L1931,'result messages'!$H$3:$L$11,5,FALSE)),VLOOKUP($M1931,'result messages'!$H$3:$L$11,5,FALSE),VLOOKUP($L1931,'result messages'!$H$3:$L$11,5,FALSE)))</f>
        <v/>
      </c>
    </row>
    <row r="1932" spans="1:17">
      <c r="A1932" s="1">
        <v>1929</v>
      </c>
      <c r="B1932" s="1"/>
      <c r="C1932" s="1"/>
      <c r="D1932" s="1"/>
      <c r="E1932" s="6"/>
      <c r="F1932" s="1"/>
      <c r="G1932" s="1" t="str">
        <f>IF(ISNA(VLOOKUP($C1932,'DTEN TCAP Linkage deviceId'!$A$1:$A$20000,1,FALSE)),"No","Yes")</f>
        <v>No</v>
      </c>
      <c r="H1932" s="1" t="str">
        <f>IF(ISNA(VLOOKUP($C1932,'Provisioning Requester'!$F$3:$H$20000,2,FALSE)),"No","Yes")</f>
        <v>No</v>
      </c>
      <c r="I1932" s="1" t="str">
        <f>IF($H1932="Yes",VLOOKUP($C1932,'Provisioning Requester'!$F$3:$H$20000,3,FALSE),"-")</f>
        <v>-</v>
      </c>
      <c r="J1932" s="1" t="str">
        <f>IF(OR(D1932="SVCP", E1932="TRUE"), "No", IF(ISNA(VLOOKUP($C1932,'ProvResponder deviceId'!$A$1:$A$20000,1,FALSE)),"No","Yes"))</f>
        <v>No</v>
      </c>
      <c r="K1932" s="1" t="str">
        <f>IF($J1932="Yes",VLOOKUP($C1932,'ProvResponder deviceId'!$A$1:$C$20000,3,FALSE),"-")</f>
        <v>-</v>
      </c>
      <c r="L1932" s="1" t="str">
        <f t="shared" si="60"/>
        <v/>
      </c>
      <c r="M1932" s="1" t="str">
        <f t="shared" si="61"/>
        <v/>
      </c>
      <c r="N1932" s="1" t="str">
        <f>IF(ISBLANK($C1932),"",IF(ISNA(VLOOKUP($L1932,'result messages'!$H$3:$L$11,2,FALSE)),VLOOKUP($M1932,'result messages'!$H$3:$L$11,2,FALSE),VLOOKUP($L1932,'result messages'!$H$3:$L$11,2,FALSE)))</f>
        <v/>
      </c>
      <c r="O1932" s="1" t="str">
        <f>IF(ISBLANK($C1932),"",IF(ISNA(VLOOKUP($L1932,'result messages'!$H$3:$L$11,3,FALSE)),VLOOKUP($M1932,'result messages'!$H$3:$L$11,3,FALSE),VLOOKUP($L1932,'result messages'!$H$3:$L$11,3,FALSE)))</f>
        <v/>
      </c>
      <c r="P1932" s="1" t="str">
        <f>IF(ISBLANK($C1932),"",IF(ISNA(VLOOKUP($L1932,'result messages'!$H$3:$L$11,4,FALSE)),VLOOKUP($M1932,'result messages'!$H$3:$L$11,4,FALSE),VLOOKUP($L1932,'result messages'!$H$3:$L$11,4,FALSE)))</f>
        <v/>
      </c>
      <c r="Q1932" s="1" t="str">
        <f>IF(ISBLANK($C1932),"",IF(ISNA(VLOOKUP($L1932,'result messages'!$H$3:$L$11,5,FALSE)),VLOOKUP($M1932,'result messages'!$H$3:$L$11,5,FALSE),VLOOKUP($L1932,'result messages'!$H$3:$L$11,5,FALSE)))</f>
        <v/>
      </c>
    </row>
    <row r="1933" spans="1:17">
      <c r="A1933" s="1">
        <v>1930</v>
      </c>
      <c r="B1933" s="1"/>
      <c r="C1933" s="1"/>
      <c r="D1933" s="1"/>
      <c r="E1933" s="6"/>
      <c r="F1933" s="1"/>
      <c r="G1933" s="1" t="str">
        <f>IF(ISNA(VLOOKUP($C1933,'DTEN TCAP Linkage deviceId'!$A$1:$A$20000,1,FALSE)),"No","Yes")</f>
        <v>No</v>
      </c>
      <c r="H1933" s="1" t="str">
        <f>IF(ISNA(VLOOKUP($C1933,'Provisioning Requester'!$F$3:$H$20000,2,FALSE)),"No","Yes")</f>
        <v>No</v>
      </c>
      <c r="I1933" s="1" t="str">
        <f>IF($H1933="Yes",VLOOKUP($C1933,'Provisioning Requester'!$F$3:$H$20000,3,FALSE),"-")</f>
        <v>-</v>
      </c>
      <c r="J1933" s="1" t="str">
        <f>IF(OR(D1933="SVCP", E1933="TRUE"), "No", IF(ISNA(VLOOKUP($C1933,'ProvResponder deviceId'!$A$1:$A$20000,1,FALSE)),"No","Yes"))</f>
        <v>No</v>
      </c>
      <c r="K1933" s="1" t="str">
        <f>IF($J1933="Yes",VLOOKUP($C1933,'ProvResponder deviceId'!$A$1:$C$20000,3,FALSE),"-")</f>
        <v>-</v>
      </c>
      <c r="L1933" s="1" t="str">
        <f t="shared" si="60"/>
        <v/>
      </c>
      <c r="M1933" s="1" t="str">
        <f t="shared" si="61"/>
        <v/>
      </c>
      <c r="N1933" s="1" t="str">
        <f>IF(ISBLANK($C1933),"",IF(ISNA(VLOOKUP($L1933,'result messages'!$H$3:$L$11,2,FALSE)),VLOOKUP($M1933,'result messages'!$H$3:$L$11,2,FALSE),VLOOKUP($L1933,'result messages'!$H$3:$L$11,2,FALSE)))</f>
        <v/>
      </c>
      <c r="O1933" s="1" t="str">
        <f>IF(ISBLANK($C1933),"",IF(ISNA(VLOOKUP($L1933,'result messages'!$H$3:$L$11,3,FALSE)),VLOOKUP($M1933,'result messages'!$H$3:$L$11,3,FALSE),VLOOKUP($L1933,'result messages'!$H$3:$L$11,3,FALSE)))</f>
        <v/>
      </c>
      <c r="P1933" s="1" t="str">
        <f>IF(ISBLANK($C1933),"",IF(ISNA(VLOOKUP($L1933,'result messages'!$H$3:$L$11,4,FALSE)),VLOOKUP($M1933,'result messages'!$H$3:$L$11,4,FALSE),VLOOKUP($L1933,'result messages'!$H$3:$L$11,4,FALSE)))</f>
        <v/>
      </c>
      <c r="Q1933" s="1" t="str">
        <f>IF(ISBLANK($C1933),"",IF(ISNA(VLOOKUP($L1933,'result messages'!$H$3:$L$11,5,FALSE)),VLOOKUP($M1933,'result messages'!$H$3:$L$11,5,FALSE),VLOOKUP($L1933,'result messages'!$H$3:$L$11,5,FALSE)))</f>
        <v/>
      </c>
    </row>
    <row r="1934" spans="1:17">
      <c r="A1934" s="1">
        <v>1931</v>
      </c>
      <c r="B1934" s="1"/>
      <c r="C1934" s="1"/>
      <c r="D1934" s="1"/>
      <c r="E1934" s="6"/>
      <c r="F1934" s="1"/>
      <c r="G1934" s="1" t="str">
        <f>IF(ISNA(VLOOKUP($C1934,'DTEN TCAP Linkage deviceId'!$A$1:$A$20000,1,FALSE)),"No","Yes")</f>
        <v>No</v>
      </c>
      <c r="H1934" s="1" t="str">
        <f>IF(ISNA(VLOOKUP($C1934,'Provisioning Requester'!$F$3:$H$20000,2,FALSE)),"No","Yes")</f>
        <v>No</v>
      </c>
      <c r="I1934" s="1" t="str">
        <f>IF($H1934="Yes",VLOOKUP($C1934,'Provisioning Requester'!$F$3:$H$20000,3,FALSE),"-")</f>
        <v>-</v>
      </c>
      <c r="J1934" s="1" t="str">
        <f>IF(OR(D1934="SVCP", E1934="TRUE"), "No", IF(ISNA(VLOOKUP($C1934,'ProvResponder deviceId'!$A$1:$A$20000,1,FALSE)),"No","Yes"))</f>
        <v>No</v>
      </c>
      <c r="K1934" s="1" t="str">
        <f>IF($J1934="Yes",VLOOKUP($C1934,'ProvResponder deviceId'!$A$1:$C$20000,3,FALSE),"-")</f>
        <v>-</v>
      </c>
      <c r="L1934" s="1" t="str">
        <f t="shared" si="60"/>
        <v/>
      </c>
      <c r="M1934" s="1" t="str">
        <f t="shared" si="61"/>
        <v/>
      </c>
      <c r="N1934" s="1" t="str">
        <f>IF(ISBLANK($C1934),"",IF(ISNA(VLOOKUP($L1934,'result messages'!$H$3:$L$11,2,FALSE)),VLOOKUP($M1934,'result messages'!$H$3:$L$11,2,FALSE),VLOOKUP($L1934,'result messages'!$H$3:$L$11,2,FALSE)))</f>
        <v/>
      </c>
      <c r="O1934" s="1" t="str">
        <f>IF(ISBLANK($C1934),"",IF(ISNA(VLOOKUP($L1934,'result messages'!$H$3:$L$11,3,FALSE)),VLOOKUP($M1934,'result messages'!$H$3:$L$11,3,FALSE),VLOOKUP($L1934,'result messages'!$H$3:$L$11,3,FALSE)))</f>
        <v/>
      </c>
      <c r="P1934" s="1" t="str">
        <f>IF(ISBLANK($C1934),"",IF(ISNA(VLOOKUP($L1934,'result messages'!$H$3:$L$11,4,FALSE)),VLOOKUP($M1934,'result messages'!$H$3:$L$11,4,FALSE),VLOOKUP($L1934,'result messages'!$H$3:$L$11,4,FALSE)))</f>
        <v/>
      </c>
      <c r="Q1934" s="1" t="str">
        <f>IF(ISBLANK($C1934),"",IF(ISNA(VLOOKUP($L1934,'result messages'!$H$3:$L$11,5,FALSE)),VLOOKUP($M1934,'result messages'!$H$3:$L$11,5,FALSE),VLOOKUP($L1934,'result messages'!$H$3:$L$11,5,FALSE)))</f>
        <v/>
      </c>
    </row>
    <row r="1935" spans="1:17">
      <c r="A1935" s="1">
        <v>1932</v>
      </c>
      <c r="B1935" s="1"/>
      <c r="C1935" s="1"/>
      <c r="D1935" s="1"/>
      <c r="E1935" s="6"/>
      <c r="F1935" s="1"/>
      <c r="G1935" s="1" t="str">
        <f>IF(ISNA(VLOOKUP($C1935,'DTEN TCAP Linkage deviceId'!$A$1:$A$20000,1,FALSE)),"No","Yes")</f>
        <v>No</v>
      </c>
      <c r="H1935" s="1" t="str">
        <f>IF(ISNA(VLOOKUP($C1935,'Provisioning Requester'!$F$3:$H$20000,2,FALSE)),"No","Yes")</f>
        <v>No</v>
      </c>
      <c r="I1935" s="1" t="str">
        <f>IF($H1935="Yes",VLOOKUP($C1935,'Provisioning Requester'!$F$3:$H$20000,3,FALSE),"-")</f>
        <v>-</v>
      </c>
      <c r="J1935" s="1" t="str">
        <f>IF(OR(D1935="SVCP", E1935="TRUE"), "No", IF(ISNA(VLOOKUP($C1935,'ProvResponder deviceId'!$A$1:$A$20000,1,FALSE)),"No","Yes"))</f>
        <v>No</v>
      </c>
      <c r="K1935" s="1" t="str">
        <f>IF($J1935="Yes",VLOOKUP($C1935,'ProvResponder deviceId'!$A$1:$C$20000,3,FALSE),"-")</f>
        <v>-</v>
      </c>
      <c r="L1935" s="1" t="str">
        <f t="shared" si="60"/>
        <v/>
      </c>
      <c r="M1935" s="1" t="str">
        <f t="shared" si="61"/>
        <v/>
      </c>
      <c r="N1935" s="1" t="str">
        <f>IF(ISBLANK($C1935),"",IF(ISNA(VLOOKUP($L1935,'result messages'!$H$3:$L$11,2,FALSE)),VLOOKUP($M1935,'result messages'!$H$3:$L$11,2,FALSE),VLOOKUP($L1935,'result messages'!$H$3:$L$11,2,FALSE)))</f>
        <v/>
      </c>
      <c r="O1935" s="1" t="str">
        <f>IF(ISBLANK($C1935),"",IF(ISNA(VLOOKUP($L1935,'result messages'!$H$3:$L$11,3,FALSE)),VLOOKUP($M1935,'result messages'!$H$3:$L$11,3,FALSE),VLOOKUP($L1935,'result messages'!$H$3:$L$11,3,FALSE)))</f>
        <v/>
      </c>
      <c r="P1935" s="1" t="str">
        <f>IF(ISBLANK($C1935),"",IF(ISNA(VLOOKUP($L1935,'result messages'!$H$3:$L$11,4,FALSE)),VLOOKUP($M1935,'result messages'!$H$3:$L$11,4,FALSE),VLOOKUP($L1935,'result messages'!$H$3:$L$11,4,FALSE)))</f>
        <v/>
      </c>
      <c r="Q1935" s="1" t="str">
        <f>IF(ISBLANK($C1935),"",IF(ISNA(VLOOKUP($L1935,'result messages'!$H$3:$L$11,5,FALSE)),VLOOKUP($M1935,'result messages'!$H$3:$L$11,5,FALSE),VLOOKUP($L1935,'result messages'!$H$3:$L$11,5,FALSE)))</f>
        <v/>
      </c>
    </row>
    <row r="1936" spans="1:17">
      <c r="A1936" s="1">
        <v>1933</v>
      </c>
      <c r="B1936" s="1"/>
      <c r="C1936" s="1"/>
      <c r="D1936" s="1"/>
      <c r="E1936" s="6"/>
      <c r="F1936" s="1"/>
      <c r="G1936" s="1" t="str">
        <f>IF(ISNA(VLOOKUP($C1936,'DTEN TCAP Linkage deviceId'!$A$1:$A$20000,1,FALSE)),"No","Yes")</f>
        <v>No</v>
      </c>
      <c r="H1936" s="1" t="str">
        <f>IF(ISNA(VLOOKUP($C1936,'Provisioning Requester'!$F$3:$H$20000,2,FALSE)),"No","Yes")</f>
        <v>No</v>
      </c>
      <c r="I1936" s="1" t="str">
        <f>IF($H1936="Yes",VLOOKUP($C1936,'Provisioning Requester'!$F$3:$H$20000,3,FALSE),"-")</f>
        <v>-</v>
      </c>
      <c r="J1936" s="1" t="str">
        <f>IF(OR(D1936="SVCP", E1936="TRUE"), "No", IF(ISNA(VLOOKUP($C1936,'ProvResponder deviceId'!$A$1:$A$20000,1,FALSE)),"No","Yes"))</f>
        <v>No</v>
      </c>
      <c r="K1936" s="1" t="str">
        <f>IF($J1936="Yes",VLOOKUP($C1936,'ProvResponder deviceId'!$A$1:$C$20000,3,FALSE),"-")</f>
        <v>-</v>
      </c>
      <c r="L1936" s="1" t="str">
        <f t="shared" si="60"/>
        <v/>
      </c>
      <c r="M1936" s="1" t="str">
        <f t="shared" si="61"/>
        <v/>
      </c>
      <c r="N1936" s="1" t="str">
        <f>IF(ISBLANK($C1936),"",IF(ISNA(VLOOKUP($L1936,'result messages'!$H$3:$L$11,2,FALSE)),VLOOKUP($M1936,'result messages'!$H$3:$L$11,2,FALSE),VLOOKUP($L1936,'result messages'!$H$3:$L$11,2,FALSE)))</f>
        <v/>
      </c>
      <c r="O1936" s="1" t="str">
        <f>IF(ISBLANK($C1936),"",IF(ISNA(VLOOKUP($L1936,'result messages'!$H$3:$L$11,3,FALSE)),VLOOKUP($M1936,'result messages'!$H$3:$L$11,3,FALSE),VLOOKUP($L1936,'result messages'!$H$3:$L$11,3,FALSE)))</f>
        <v/>
      </c>
      <c r="P1936" s="1" t="str">
        <f>IF(ISBLANK($C1936),"",IF(ISNA(VLOOKUP($L1936,'result messages'!$H$3:$L$11,4,FALSE)),VLOOKUP($M1936,'result messages'!$H$3:$L$11,4,FALSE),VLOOKUP($L1936,'result messages'!$H$3:$L$11,4,FALSE)))</f>
        <v/>
      </c>
      <c r="Q1936" s="1" t="str">
        <f>IF(ISBLANK($C1936),"",IF(ISNA(VLOOKUP($L1936,'result messages'!$H$3:$L$11,5,FALSE)),VLOOKUP($M1936,'result messages'!$H$3:$L$11,5,FALSE),VLOOKUP($L1936,'result messages'!$H$3:$L$11,5,FALSE)))</f>
        <v/>
      </c>
    </row>
    <row r="1937" spans="1:17">
      <c r="A1937" s="1">
        <v>1934</v>
      </c>
      <c r="B1937" s="1"/>
      <c r="C1937" s="1"/>
      <c r="D1937" s="1"/>
      <c r="E1937" s="6"/>
      <c r="F1937" s="1"/>
      <c r="G1937" s="1" t="str">
        <f>IF(ISNA(VLOOKUP($C1937,'DTEN TCAP Linkage deviceId'!$A$1:$A$20000,1,FALSE)),"No","Yes")</f>
        <v>No</v>
      </c>
      <c r="H1937" s="1" t="str">
        <f>IF(ISNA(VLOOKUP($C1937,'Provisioning Requester'!$F$3:$H$20000,2,FALSE)),"No","Yes")</f>
        <v>No</v>
      </c>
      <c r="I1937" s="1" t="str">
        <f>IF($H1937="Yes",VLOOKUP($C1937,'Provisioning Requester'!$F$3:$H$20000,3,FALSE),"-")</f>
        <v>-</v>
      </c>
      <c r="J1937" s="1" t="str">
        <f>IF(OR(D1937="SVCP", E1937="TRUE"), "No", IF(ISNA(VLOOKUP($C1937,'ProvResponder deviceId'!$A$1:$A$20000,1,FALSE)),"No","Yes"))</f>
        <v>No</v>
      </c>
      <c r="K1937" s="1" t="str">
        <f>IF($J1937="Yes",VLOOKUP($C1937,'ProvResponder deviceId'!$A$1:$C$20000,3,FALSE),"-")</f>
        <v>-</v>
      </c>
      <c r="L1937" s="1" t="str">
        <f t="shared" si="60"/>
        <v/>
      </c>
      <c r="M1937" s="1" t="str">
        <f t="shared" si="61"/>
        <v/>
      </c>
      <c r="N1937" s="1" t="str">
        <f>IF(ISBLANK($C1937),"",IF(ISNA(VLOOKUP($L1937,'result messages'!$H$3:$L$11,2,FALSE)),VLOOKUP($M1937,'result messages'!$H$3:$L$11,2,FALSE),VLOOKUP($L1937,'result messages'!$H$3:$L$11,2,FALSE)))</f>
        <v/>
      </c>
      <c r="O1937" s="1" t="str">
        <f>IF(ISBLANK($C1937),"",IF(ISNA(VLOOKUP($L1937,'result messages'!$H$3:$L$11,3,FALSE)),VLOOKUP($M1937,'result messages'!$H$3:$L$11,3,FALSE),VLOOKUP($L1937,'result messages'!$H$3:$L$11,3,FALSE)))</f>
        <v/>
      </c>
      <c r="P1937" s="1" t="str">
        <f>IF(ISBLANK($C1937),"",IF(ISNA(VLOOKUP($L1937,'result messages'!$H$3:$L$11,4,FALSE)),VLOOKUP($M1937,'result messages'!$H$3:$L$11,4,FALSE),VLOOKUP($L1937,'result messages'!$H$3:$L$11,4,FALSE)))</f>
        <v/>
      </c>
      <c r="Q1937" s="1" t="str">
        <f>IF(ISBLANK($C1937),"",IF(ISNA(VLOOKUP($L1937,'result messages'!$H$3:$L$11,5,FALSE)),VLOOKUP($M1937,'result messages'!$H$3:$L$11,5,FALSE),VLOOKUP($L1937,'result messages'!$H$3:$L$11,5,FALSE)))</f>
        <v/>
      </c>
    </row>
    <row r="1938" spans="1:17">
      <c r="A1938" s="1">
        <v>1935</v>
      </c>
      <c r="B1938" s="1"/>
      <c r="C1938" s="1"/>
      <c r="D1938" s="1"/>
      <c r="E1938" s="6"/>
      <c r="F1938" s="1"/>
      <c r="G1938" s="1" t="str">
        <f>IF(ISNA(VLOOKUP($C1938,'DTEN TCAP Linkage deviceId'!$A$1:$A$20000,1,FALSE)),"No","Yes")</f>
        <v>No</v>
      </c>
      <c r="H1938" s="1" t="str">
        <f>IF(ISNA(VLOOKUP($C1938,'Provisioning Requester'!$F$3:$H$20000,2,FALSE)),"No","Yes")</f>
        <v>No</v>
      </c>
      <c r="I1938" s="1" t="str">
        <f>IF($H1938="Yes",VLOOKUP($C1938,'Provisioning Requester'!$F$3:$H$20000,3,FALSE),"-")</f>
        <v>-</v>
      </c>
      <c r="J1938" s="1" t="str">
        <f>IF(OR(D1938="SVCP", E1938="TRUE"), "No", IF(ISNA(VLOOKUP($C1938,'ProvResponder deviceId'!$A$1:$A$20000,1,FALSE)),"No","Yes"))</f>
        <v>No</v>
      </c>
      <c r="K1938" s="1" t="str">
        <f>IF($J1938="Yes",VLOOKUP($C1938,'ProvResponder deviceId'!$A$1:$C$20000,3,FALSE),"-")</f>
        <v>-</v>
      </c>
      <c r="L1938" s="1" t="str">
        <f t="shared" si="60"/>
        <v/>
      </c>
      <c r="M1938" s="1" t="str">
        <f t="shared" si="61"/>
        <v/>
      </c>
      <c r="N1938" s="1" t="str">
        <f>IF(ISBLANK($C1938),"",IF(ISNA(VLOOKUP($L1938,'result messages'!$H$3:$L$11,2,FALSE)),VLOOKUP($M1938,'result messages'!$H$3:$L$11,2,FALSE),VLOOKUP($L1938,'result messages'!$H$3:$L$11,2,FALSE)))</f>
        <v/>
      </c>
      <c r="O1938" s="1" t="str">
        <f>IF(ISBLANK($C1938),"",IF(ISNA(VLOOKUP($L1938,'result messages'!$H$3:$L$11,3,FALSE)),VLOOKUP($M1938,'result messages'!$H$3:$L$11,3,FALSE),VLOOKUP($L1938,'result messages'!$H$3:$L$11,3,FALSE)))</f>
        <v/>
      </c>
      <c r="P1938" s="1" t="str">
        <f>IF(ISBLANK($C1938),"",IF(ISNA(VLOOKUP($L1938,'result messages'!$H$3:$L$11,4,FALSE)),VLOOKUP($M1938,'result messages'!$H$3:$L$11,4,FALSE),VLOOKUP($L1938,'result messages'!$H$3:$L$11,4,FALSE)))</f>
        <v/>
      </c>
      <c r="Q1938" s="1" t="str">
        <f>IF(ISBLANK($C1938),"",IF(ISNA(VLOOKUP($L1938,'result messages'!$H$3:$L$11,5,FALSE)),VLOOKUP($M1938,'result messages'!$H$3:$L$11,5,FALSE),VLOOKUP($L1938,'result messages'!$H$3:$L$11,5,FALSE)))</f>
        <v/>
      </c>
    </row>
    <row r="1939" spans="1:17">
      <c r="A1939" s="1">
        <v>1936</v>
      </c>
      <c r="B1939" s="1"/>
      <c r="C1939" s="1"/>
      <c r="D1939" s="1"/>
      <c r="E1939" s="6"/>
      <c r="F1939" s="1"/>
      <c r="G1939" s="1" t="str">
        <f>IF(ISNA(VLOOKUP($C1939,'DTEN TCAP Linkage deviceId'!$A$1:$A$20000,1,FALSE)),"No","Yes")</f>
        <v>No</v>
      </c>
      <c r="H1939" s="1" t="str">
        <f>IF(ISNA(VLOOKUP($C1939,'Provisioning Requester'!$F$3:$H$20000,2,FALSE)),"No","Yes")</f>
        <v>No</v>
      </c>
      <c r="I1939" s="1" t="str">
        <f>IF($H1939="Yes",VLOOKUP($C1939,'Provisioning Requester'!$F$3:$H$20000,3,FALSE),"-")</f>
        <v>-</v>
      </c>
      <c r="J1939" s="1" t="str">
        <f>IF(OR(D1939="SVCP", E1939="TRUE"), "No", IF(ISNA(VLOOKUP($C1939,'ProvResponder deviceId'!$A$1:$A$20000,1,FALSE)),"No","Yes"))</f>
        <v>No</v>
      </c>
      <c r="K1939" s="1" t="str">
        <f>IF($J1939="Yes",VLOOKUP($C1939,'ProvResponder deviceId'!$A$1:$C$20000,3,FALSE),"-")</f>
        <v>-</v>
      </c>
      <c r="L1939" s="1" t="str">
        <f t="shared" si="60"/>
        <v/>
      </c>
      <c r="M1939" s="1" t="str">
        <f t="shared" si="61"/>
        <v/>
      </c>
      <c r="N1939" s="1" t="str">
        <f>IF(ISBLANK($C1939),"",IF(ISNA(VLOOKUP($L1939,'result messages'!$H$3:$L$11,2,FALSE)),VLOOKUP($M1939,'result messages'!$H$3:$L$11,2,FALSE),VLOOKUP($L1939,'result messages'!$H$3:$L$11,2,FALSE)))</f>
        <v/>
      </c>
      <c r="O1939" s="1" t="str">
        <f>IF(ISBLANK($C1939),"",IF(ISNA(VLOOKUP($L1939,'result messages'!$H$3:$L$11,3,FALSE)),VLOOKUP($M1939,'result messages'!$H$3:$L$11,3,FALSE),VLOOKUP($L1939,'result messages'!$H$3:$L$11,3,FALSE)))</f>
        <v/>
      </c>
      <c r="P1939" s="1" t="str">
        <f>IF(ISBLANK($C1939),"",IF(ISNA(VLOOKUP($L1939,'result messages'!$H$3:$L$11,4,FALSE)),VLOOKUP($M1939,'result messages'!$H$3:$L$11,4,FALSE),VLOOKUP($L1939,'result messages'!$H$3:$L$11,4,FALSE)))</f>
        <v/>
      </c>
      <c r="Q1939" s="1" t="str">
        <f>IF(ISBLANK($C1939),"",IF(ISNA(VLOOKUP($L1939,'result messages'!$H$3:$L$11,5,FALSE)),VLOOKUP($M1939,'result messages'!$H$3:$L$11,5,FALSE),VLOOKUP($L1939,'result messages'!$H$3:$L$11,5,FALSE)))</f>
        <v/>
      </c>
    </row>
    <row r="1940" spans="1:17">
      <c r="A1940" s="1">
        <v>1937</v>
      </c>
      <c r="B1940" s="1"/>
      <c r="C1940" s="1"/>
      <c r="D1940" s="1"/>
      <c r="E1940" s="6"/>
      <c r="F1940" s="1"/>
      <c r="G1940" s="1" t="str">
        <f>IF(ISNA(VLOOKUP($C1940,'DTEN TCAP Linkage deviceId'!$A$1:$A$20000,1,FALSE)),"No","Yes")</f>
        <v>No</v>
      </c>
      <c r="H1940" s="1" t="str">
        <f>IF(ISNA(VLOOKUP($C1940,'Provisioning Requester'!$F$3:$H$20000,2,FALSE)),"No","Yes")</f>
        <v>No</v>
      </c>
      <c r="I1940" s="1" t="str">
        <f>IF($H1940="Yes",VLOOKUP($C1940,'Provisioning Requester'!$F$3:$H$20000,3,FALSE),"-")</f>
        <v>-</v>
      </c>
      <c r="J1940" s="1" t="str">
        <f>IF(OR(D1940="SVCP", E1940="TRUE"), "No", IF(ISNA(VLOOKUP($C1940,'ProvResponder deviceId'!$A$1:$A$20000,1,FALSE)),"No","Yes"))</f>
        <v>No</v>
      </c>
      <c r="K1940" s="1" t="str">
        <f>IF($J1940="Yes",VLOOKUP($C1940,'ProvResponder deviceId'!$A$1:$C$20000,3,FALSE),"-")</f>
        <v>-</v>
      </c>
      <c r="L1940" s="1" t="str">
        <f t="shared" si="60"/>
        <v/>
      </c>
      <c r="M1940" s="1" t="str">
        <f t="shared" si="61"/>
        <v/>
      </c>
      <c r="N1940" s="1" t="str">
        <f>IF(ISBLANK($C1940),"",IF(ISNA(VLOOKUP($L1940,'result messages'!$H$3:$L$11,2,FALSE)),VLOOKUP($M1940,'result messages'!$H$3:$L$11,2,FALSE),VLOOKUP($L1940,'result messages'!$H$3:$L$11,2,FALSE)))</f>
        <v/>
      </c>
      <c r="O1940" s="1" t="str">
        <f>IF(ISBLANK($C1940),"",IF(ISNA(VLOOKUP($L1940,'result messages'!$H$3:$L$11,3,FALSE)),VLOOKUP($M1940,'result messages'!$H$3:$L$11,3,FALSE),VLOOKUP($L1940,'result messages'!$H$3:$L$11,3,FALSE)))</f>
        <v/>
      </c>
      <c r="P1940" s="1" t="str">
        <f>IF(ISBLANK($C1940),"",IF(ISNA(VLOOKUP($L1940,'result messages'!$H$3:$L$11,4,FALSE)),VLOOKUP($M1940,'result messages'!$H$3:$L$11,4,FALSE),VLOOKUP($L1940,'result messages'!$H$3:$L$11,4,FALSE)))</f>
        <v/>
      </c>
      <c r="Q1940" s="1" t="str">
        <f>IF(ISBLANK($C1940),"",IF(ISNA(VLOOKUP($L1940,'result messages'!$H$3:$L$11,5,FALSE)),VLOOKUP($M1940,'result messages'!$H$3:$L$11,5,FALSE),VLOOKUP($L1940,'result messages'!$H$3:$L$11,5,FALSE)))</f>
        <v/>
      </c>
    </row>
    <row r="1941" spans="1:17">
      <c r="A1941" s="1">
        <v>1938</v>
      </c>
      <c r="B1941" s="1"/>
      <c r="C1941" s="1"/>
      <c r="D1941" s="1"/>
      <c r="E1941" s="6"/>
      <c r="F1941" s="1"/>
      <c r="G1941" s="1" t="str">
        <f>IF(ISNA(VLOOKUP($C1941,'DTEN TCAP Linkage deviceId'!$A$1:$A$20000,1,FALSE)),"No","Yes")</f>
        <v>No</v>
      </c>
      <c r="H1941" s="1" t="str">
        <f>IF(ISNA(VLOOKUP($C1941,'Provisioning Requester'!$F$3:$H$20000,2,FALSE)),"No","Yes")</f>
        <v>No</v>
      </c>
      <c r="I1941" s="1" t="str">
        <f>IF($H1941="Yes",VLOOKUP($C1941,'Provisioning Requester'!$F$3:$H$20000,3,FALSE),"-")</f>
        <v>-</v>
      </c>
      <c r="J1941" s="1" t="str">
        <f>IF(OR(D1941="SVCP", E1941="TRUE"), "No", IF(ISNA(VLOOKUP($C1941,'ProvResponder deviceId'!$A$1:$A$20000,1,FALSE)),"No","Yes"))</f>
        <v>No</v>
      </c>
      <c r="K1941" s="1" t="str">
        <f>IF($J1941="Yes",VLOOKUP($C1941,'ProvResponder deviceId'!$A$1:$C$20000,3,FALSE),"-")</f>
        <v>-</v>
      </c>
      <c r="L1941" s="1" t="str">
        <f t="shared" si="60"/>
        <v/>
      </c>
      <c r="M1941" s="1" t="str">
        <f t="shared" si="61"/>
        <v/>
      </c>
      <c r="N1941" s="1" t="str">
        <f>IF(ISBLANK($C1941),"",IF(ISNA(VLOOKUP($L1941,'result messages'!$H$3:$L$11,2,FALSE)),VLOOKUP($M1941,'result messages'!$H$3:$L$11,2,FALSE),VLOOKUP($L1941,'result messages'!$H$3:$L$11,2,FALSE)))</f>
        <v/>
      </c>
      <c r="O1941" s="1" t="str">
        <f>IF(ISBLANK($C1941),"",IF(ISNA(VLOOKUP($L1941,'result messages'!$H$3:$L$11,3,FALSE)),VLOOKUP($M1941,'result messages'!$H$3:$L$11,3,FALSE),VLOOKUP($L1941,'result messages'!$H$3:$L$11,3,FALSE)))</f>
        <v/>
      </c>
      <c r="P1941" s="1" t="str">
        <f>IF(ISBLANK($C1941),"",IF(ISNA(VLOOKUP($L1941,'result messages'!$H$3:$L$11,4,FALSE)),VLOOKUP($M1941,'result messages'!$H$3:$L$11,4,FALSE),VLOOKUP($L1941,'result messages'!$H$3:$L$11,4,FALSE)))</f>
        <v/>
      </c>
      <c r="Q1941" s="1" t="str">
        <f>IF(ISBLANK($C1941),"",IF(ISNA(VLOOKUP($L1941,'result messages'!$H$3:$L$11,5,FALSE)),VLOOKUP($M1941,'result messages'!$H$3:$L$11,5,FALSE),VLOOKUP($L1941,'result messages'!$H$3:$L$11,5,FALSE)))</f>
        <v/>
      </c>
    </row>
    <row r="1942" spans="1:17">
      <c r="A1942" s="1">
        <v>1939</v>
      </c>
      <c r="B1942" s="1"/>
      <c r="C1942" s="1"/>
      <c r="D1942" s="1"/>
      <c r="E1942" s="6"/>
      <c r="F1942" s="1"/>
      <c r="G1942" s="1" t="str">
        <f>IF(ISNA(VLOOKUP($C1942,'DTEN TCAP Linkage deviceId'!$A$1:$A$20000,1,FALSE)),"No","Yes")</f>
        <v>No</v>
      </c>
      <c r="H1942" s="1" t="str">
        <f>IF(ISNA(VLOOKUP($C1942,'Provisioning Requester'!$F$3:$H$20000,2,FALSE)),"No","Yes")</f>
        <v>No</v>
      </c>
      <c r="I1942" s="1" t="str">
        <f>IF($H1942="Yes",VLOOKUP($C1942,'Provisioning Requester'!$F$3:$H$20000,3,FALSE),"-")</f>
        <v>-</v>
      </c>
      <c r="J1942" s="1" t="str">
        <f>IF(OR(D1942="SVCP", E1942="TRUE"), "No", IF(ISNA(VLOOKUP($C1942,'ProvResponder deviceId'!$A$1:$A$20000,1,FALSE)),"No","Yes"))</f>
        <v>No</v>
      </c>
      <c r="K1942" s="1" t="str">
        <f>IF($J1942="Yes",VLOOKUP($C1942,'ProvResponder deviceId'!$A$1:$C$20000,3,FALSE),"-")</f>
        <v>-</v>
      </c>
      <c r="L1942" s="1" t="str">
        <f t="shared" si="60"/>
        <v/>
      </c>
      <c r="M1942" s="1" t="str">
        <f t="shared" si="61"/>
        <v/>
      </c>
      <c r="N1942" s="1" t="str">
        <f>IF(ISBLANK($C1942),"",IF(ISNA(VLOOKUP($L1942,'result messages'!$H$3:$L$11,2,FALSE)),VLOOKUP($M1942,'result messages'!$H$3:$L$11,2,FALSE),VLOOKUP($L1942,'result messages'!$H$3:$L$11,2,FALSE)))</f>
        <v/>
      </c>
      <c r="O1942" s="1" t="str">
        <f>IF(ISBLANK($C1942),"",IF(ISNA(VLOOKUP($L1942,'result messages'!$H$3:$L$11,3,FALSE)),VLOOKUP($M1942,'result messages'!$H$3:$L$11,3,FALSE),VLOOKUP($L1942,'result messages'!$H$3:$L$11,3,FALSE)))</f>
        <v/>
      </c>
      <c r="P1942" s="1" t="str">
        <f>IF(ISBLANK($C1942),"",IF(ISNA(VLOOKUP($L1942,'result messages'!$H$3:$L$11,4,FALSE)),VLOOKUP($M1942,'result messages'!$H$3:$L$11,4,FALSE),VLOOKUP($L1942,'result messages'!$H$3:$L$11,4,FALSE)))</f>
        <v/>
      </c>
      <c r="Q1942" s="1" t="str">
        <f>IF(ISBLANK($C1942),"",IF(ISNA(VLOOKUP($L1942,'result messages'!$H$3:$L$11,5,FALSE)),VLOOKUP($M1942,'result messages'!$H$3:$L$11,5,FALSE),VLOOKUP($L1942,'result messages'!$H$3:$L$11,5,FALSE)))</f>
        <v/>
      </c>
    </row>
    <row r="1943" spans="1:17">
      <c r="A1943" s="1">
        <v>1940</v>
      </c>
      <c r="B1943" s="1"/>
      <c r="C1943" s="1"/>
      <c r="D1943" s="1"/>
      <c r="E1943" s="6"/>
      <c r="F1943" s="1"/>
      <c r="G1943" s="1" t="str">
        <f>IF(ISNA(VLOOKUP($C1943,'DTEN TCAP Linkage deviceId'!$A$1:$A$20000,1,FALSE)),"No","Yes")</f>
        <v>No</v>
      </c>
      <c r="H1943" s="1" t="str">
        <f>IF(ISNA(VLOOKUP($C1943,'Provisioning Requester'!$F$3:$H$20000,2,FALSE)),"No","Yes")</f>
        <v>No</v>
      </c>
      <c r="I1943" s="1" t="str">
        <f>IF($H1943="Yes",VLOOKUP($C1943,'Provisioning Requester'!$F$3:$H$20000,3,FALSE),"-")</f>
        <v>-</v>
      </c>
      <c r="J1943" s="1" t="str">
        <f>IF(OR(D1943="SVCP", E1943="TRUE"), "No", IF(ISNA(VLOOKUP($C1943,'ProvResponder deviceId'!$A$1:$A$20000,1,FALSE)),"No","Yes"))</f>
        <v>No</v>
      </c>
      <c r="K1943" s="1" t="str">
        <f>IF($J1943="Yes",VLOOKUP($C1943,'ProvResponder deviceId'!$A$1:$C$20000,3,FALSE),"-")</f>
        <v>-</v>
      </c>
      <c r="L1943" s="1" t="str">
        <f t="shared" si="60"/>
        <v/>
      </c>
      <c r="M1943" s="1" t="str">
        <f t="shared" si="61"/>
        <v/>
      </c>
      <c r="N1943" s="1" t="str">
        <f>IF(ISBLANK($C1943),"",IF(ISNA(VLOOKUP($L1943,'result messages'!$H$3:$L$11,2,FALSE)),VLOOKUP($M1943,'result messages'!$H$3:$L$11,2,FALSE),VLOOKUP($L1943,'result messages'!$H$3:$L$11,2,FALSE)))</f>
        <v/>
      </c>
      <c r="O1943" s="1" t="str">
        <f>IF(ISBLANK($C1943),"",IF(ISNA(VLOOKUP($L1943,'result messages'!$H$3:$L$11,3,FALSE)),VLOOKUP($M1943,'result messages'!$H$3:$L$11,3,FALSE),VLOOKUP($L1943,'result messages'!$H$3:$L$11,3,FALSE)))</f>
        <v/>
      </c>
      <c r="P1943" s="1" t="str">
        <f>IF(ISBLANK($C1943),"",IF(ISNA(VLOOKUP($L1943,'result messages'!$H$3:$L$11,4,FALSE)),VLOOKUP($M1943,'result messages'!$H$3:$L$11,4,FALSE),VLOOKUP($L1943,'result messages'!$H$3:$L$11,4,FALSE)))</f>
        <v/>
      </c>
      <c r="Q1943" s="1" t="str">
        <f>IF(ISBLANK($C1943),"",IF(ISNA(VLOOKUP($L1943,'result messages'!$H$3:$L$11,5,FALSE)),VLOOKUP($M1943,'result messages'!$H$3:$L$11,5,FALSE),VLOOKUP($L1943,'result messages'!$H$3:$L$11,5,FALSE)))</f>
        <v/>
      </c>
    </row>
    <row r="1944" spans="1:17">
      <c r="A1944" s="1">
        <v>1941</v>
      </c>
      <c r="B1944" s="1"/>
      <c r="C1944" s="1"/>
      <c r="D1944" s="1"/>
      <c r="E1944" s="6"/>
      <c r="F1944" s="1"/>
      <c r="G1944" s="1" t="str">
        <f>IF(ISNA(VLOOKUP($C1944,'DTEN TCAP Linkage deviceId'!$A$1:$A$20000,1,FALSE)),"No","Yes")</f>
        <v>No</v>
      </c>
      <c r="H1944" s="1" t="str">
        <f>IF(ISNA(VLOOKUP($C1944,'Provisioning Requester'!$F$3:$H$20000,2,FALSE)),"No","Yes")</f>
        <v>No</v>
      </c>
      <c r="I1944" s="1" t="str">
        <f>IF($H1944="Yes",VLOOKUP($C1944,'Provisioning Requester'!$F$3:$H$20000,3,FALSE),"-")</f>
        <v>-</v>
      </c>
      <c r="J1944" s="1" t="str">
        <f>IF(OR(D1944="SVCP", E1944="TRUE"), "No", IF(ISNA(VLOOKUP($C1944,'ProvResponder deviceId'!$A$1:$A$20000,1,FALSE)),"No","Yes"))</f>
        <v>No</v>
      </c>
      <c r="K1944" s="1" t="str">
        <f>IF($J1944="Yes",VLOOKUP($C1944,'ProvResponder deviceId'!$A$1:$C$20000,3,FALSE),"-")</f>
        <v>-</v>
      </c>
      <c r="L1944" s="1" t="str">
        <f t="shared" si="60"/>
        <v/>
      </c>
      <c r="M1944" s="1" t="str">
        <f t="shared" si="61"/>
        <v/>
      </c>
      <c r="N1944" s="1" t="str">
        <f>IF(ISBLANK($C1944),"",IF(ISNA(VLOOKUP($L1944,'result messages'!$H$3:$L$11,2,FALSE)),VLOOKUP($M1944,'result messages'!$H$3:$L$11,2,FALSE),VLOOKUP($L1944,'result messages'!$H$3:$L$11,2,FALSE)))</f>
        <v/>
      </c>
      <c r="O1944" s="1" t="str">
        <f>IF(ISBLANK($C1944),"",IF(ISNA(VLOOKUP($L1944,'result messages'!$H$3:$L$11,3,FALSE)),VLOOKUP($M1944,'result messages'!$H$3:$L$11,3,FALSE),VLOOKUP($L1944,'result messages'!$H$3:$L$11,3,FALSE)))</f>
        <v/>
      </c>
      <c r="P1944" s="1" t="str">
        <f>IF(ISBLANK($C1944),"",IF(ISNA(VLOOKUP($L1944,'result messages'!$H$3:$L$11,4,FALSE)),VLOOKUP($M1944,'result messages'!$H$3:$L$11,4,FALSE),VLOOKUP($L1944,'result messages'!$H$3:$L$11,4,FALSE)))</f>
        <v/>
      </c>
      <c r="Q1944" s="1" t="str">
        <f>IF(ISBLANK($C1944),"",IF(ISNA(VLOOKUP($L1944,'result messages'!$H$3:$L$11,5,FALSE)),VLOOKUP($M1944,'result messages'!$H$3:$L$11,5,FALSE),VLOOKUP($L1944,'result messages'!$H$3:$L$11,5,FALSE)))</f>
        <v/>
      </c>
    </row>
    <row r="1945" spans="1:17">
      <c r="A1945" s="1">
        <v>1942</v>
      </c>
      <c r="B1945" s="1"/>
      <c r="C1945" s="1"/>
      <c r="D1945" s="1"/>
      <c r="E1945" s="6"/>
      <c r="F1945" s="1"/>
      <c r="G1945" s="1" t="str">
        <f>IF(ISNA(VLOOKUP($C1945,'DTEN TCAP Linkage deviceId'!$A$1:$A$20000,1,FALSE)),"No","Yes")</f>
        <v>No</v>
      </c>
      <c r="H1945" s="1" t="str">
        <f>IF(ISNA(VLOOKUP($C1945,'Provisioning Requester'!$F$3:$H$20000,2,FALSE)),"No","Yes")</f>
        <v>No</v>
      </c>
      <c r="I1945" s="1" t="str">
        <f>IF($H1945="Yes",VLOOKUP($C1945,'Provisioning Requester'!$F$3:$H$20000,3,FALSE),"-")</f>
        <v>-</v>
      </c>
      <c r="J1945" s="1" t="str">
        <f>IF(OR(D1945="SVCP", E1945="TRUE"), "No", IF(ISNA(VLOOKUP($C1945,'ProvResponder deviceId'!$A$1:$A$20000,1,FALSE)),"No","Yes"))</f>
        <v>No</v>
      </c>
      <c r="K1945" s="1" t="str">
        <f>IF($J1945="Yes",VLOOKUP($C1945,'ProvResponder deviceId'!$A$1:$C$20000,3,FALSE),"-")</f>
        <v>-</v>
      </c>
      <c r="L1945" s="1" t="str">
        <f t="shared" si="60"/>
        <v/>
      </c>
      <c r="M1945" s="1" t="str">
        <f t="shared" si="61"/>
        <v/>
      </c>
      <c r="N1945" s="1" t="str">
        <f>IF(ISBLANK($C1945),"",IF(ISNA(VLOOKUP($L1945,'result messages'!$H$3:$L$11,2,FALSE)),VLOOKUP($M1945,'result messages'!$H$3:$L$11,2,FALSE),VLOOKUP($L1945,'result messages'!$H$3:$L$11,2,FALSE)))</f>
        <v/>
      </c>
      <c r="O1945" s="1" t="str">
        <f>IF(ISBLANK($C1945),"",IF(ISNA(VLOOKUP($L1945,'result messages'!$H$3:$L$11,3,FALSE)),VLOOKUP($M1945,'result messages'!$H$3:$L$11,3,FALSE),VLOOKUP($L1945,'result messages'!$H$3:$L$11,3,FALSE)))</f>
        <v/>
      </c>
      <c r="P1945" s="1" t="str">
        <f>IF(ISBLANK($C1945),"",IF(ISNA(VLOOKUP($L1945,'result messages'!$H$3:$L$11,4,FALSE)),VLOOKUP($M1945,'result messages'!$H$3:$L$11,4,FALSE),VLOOKUP($L1945,'result messages'!$H$3:$L$11,4,FALSE)))</f>
        <v/>
      </c>
      <c r="Q1945" s="1" t="str">
        <f>IF(ISBLANK($C1945),"",IF(ISNA(VLOOKUP($L1945,'result messages'!$H$3:$L$11,5,FALSE)),VLOOKUP($M1945,'result messages'!$H$3:$L$11,5,FALSE),VLOOKUP($L1945,'result messages'!$H$3:$L$11,5,FALSE)))</f>
        <v/>
      </c>
    </row>
    <row r="1946" spans="1:17">
      <c r="A1946" s="1">
        <v>1943</v>
      </c>
      <c r="B1946" s="1"/>
      <c r="C1946" s="1"/>
      <c r="D1946" s="1"/>
      <c r="E1946" s="6"/>
      <c r="F1946" s="1"/>
      <c r="G1946" s="1" t="str">
        <f>IF(ISNA(VLOOKUP($C1946,'DTEN TCAP Linkage deviceId'!$A$1:$A$20000,1,FALSE)),"No","Yes")</f>
        <v>No</v>
      </c>
      <c r="H1946" s="1" t="str">
        <f>IF(ISNA(VLOOKUP($C1946,'Provisioning Requester'!$F$3:$H$20000,2,FALSE)),"No","Yes")</f>
        <v>No</v>
      </c>
      <c r="I1946" s="1" t="str">
        <f>IF($H1946="Yes",VLOOKUP($C1946,'Provisioning Requester'!$F$3:$H$20000,3,FALSE),"-")</f>
        <v>-</v>
      </c>
      <c r="J1946" s="1" t="str">
        <f>IF(OR(D1946="SVCP", E1946="TRUE"), "No", IF(ISNA(VLOOKUP($C1946,'ProvResponder deviceId'!$A$1:$A$20000,1,FALSE)),"No","Yes"))</f>
        <v>No</v>
      </c>
      <c r="K1946" s="1" t="str">
        <f>IF($J1946="Yes",VLOOKUP($C1946,'ProvResponder deviceId'!$A$1:$C$20000,3,FALSE),"-")</f>
        <v>-</v>
      </c>
      <c r="L1946" s="1" t="str">
        <f t="shared" si="60"/>
        <v/>
      </c>
      <c r="M1946" s="1" t="str">
        <f t="shared" si="61"/>
        <v/>
      </c>
      <c r="N1946" s="1" t="str">
        <f>IF(ISBLANK($C1946),"",IF(ISNA(VLOOKUP($L1946,'result messages'!$H$3:$L$11,2,FALSE)),VLOOKUP($M1946,'result messages'!$H$3:$L$11,2,FALSE),VLOOKUP($L1946,'result messages'!$H$3:$L$11,2,FALSE)))</f>
        <v/>
      </c>
      <c r="O1946" s="1" t="str">
        <f>IF(ISBLANK($C1946),"",IF(ISNA(VLOOKUP($L1946,'result messages'!$H$3:$L$11,3,FALSE)),VLOOKUP($M1946,'result messages'!$H$3:$L$11,3,FALSE),VLOOKUP($L1946,'result messages'!$H$3:$L$11,3,FALSE)))</f>
        <v/>
      </c>
      <c r="P1946" s="1" t="str">
        <f>IF(ISBLANK($C1946),"",IF(ISNA(VLOOKUP($L1946,'result messages'!$H$3:$L$11,4,FALSE)),VLOOKUP($M1946,'result messages'!$H$3:$L$11,4,FALSE),VLOOKUP($L1946,'result messages'!$H$3:$L$11,4,FALSE)))</f>
        <v/>
      </c>
      <c r="Q1946" s="1" t="str">
        <f>IF(ISBLANK($C1946),"",IF(ISNA(VLOOKUP($L1946,'result messages'!$H$3:$L$11,5,FALSE)),VLOOKUP($M1946,'result messages'!$H$3:$L$11,5,FALSE),VLOOKUP($L1946,'result messages'!$H$3:$L$11,5,FALSE)))</f>
        <v/>
      </c>
    </row>
    <row r="1947" spans="1:17">
      <c r="A1947" s="1">
        <v>1944</v>
      </c>
      <c r="B1947" s="1"/>
      <c r="C1947" s="1"/>
      <c r="D1947" s="1"/>
      <c r="E1947" s="6"/>
      <c r="F1947" s="1"/>
      <c r="G1947" s="1" t="str">
        <f>IF(ISNA(VLOOKUP($C1947,'DTEN TCAP Linkage deviceId'!$A$1:$A$20000,1,FALSE)),"No","Yes")</f>
        <v>No</v>
      </c>
      <c r="H1947" s="1" t="str">
        <f>IF(ISNA(VLOOKUP($C1947,'Provisioning Requester'!$F$3:$H$20000,2,FALSE)),"No","Yes")</f>
        <v>No</v>
      </c>
      <c r="I1947" s="1" t="str">
        <f>IF($H1947="Yes",VLOOKUP($C1947,'Provisioning Requester'!$F$3:$H$20000,3,FALSE),"-")</f>
        <v>-</v>
      </c>
      <c r="J1947" s="1" t="str">
        <f>IF(OR(D1947="SVCP", E1947="TRUE"), "No", IF(ISNA(VLOOKUP($C1947,'ProvResponder deviceId'!$A$1:$A$20000,1,FALSE)),"No","Yes"))</f>
        <v>No</v>
      </c>
      <c r="K1947" s="1" t="str">
        <f>IF($J1947="Yes",VLOOKUP($C1947,'ProvResponder deviceId'!$A$1:$C$20000,3,FALSE),"-")</f>
        <v>-</v>
      </c>
      <c r="L1947" s="1" t="str">
        <f t="shared" si="60"/>
        <v/>
      </c>
      <c r="M1947" s="1" t="str">
        <f t="shared" si="61"/>
        <v/>
      </c>
      <c r="N1947" s="1" t="str">
        <f>IF(ISBLANK($C1947),"",IF(ISNA(VLOOKUP($L1947,'result messages'!$H$3:$L$11,2,FALSE)),VLOOKUP($M1947,'result messages'!$H$3:$L$11,2,FALSE),VLOOKUP($L1947,'result messages'!$H$3:$L$11,2,FALSE)))</f>
        <v/>
      </c>
      <c r="O1947" s="1" t="str">
        <f>IF(ISBLANK($C1947),"",IF(ISNA(VLOOKUP($L1947,'result messages'!$H$3:$L$11,3,FALSE)),VLOOKUP($M1947,'result messages'!$H$3:$L$11,3,FALSE),VLOOKUP($L1947,'result messages'!$H$3:$L$11,3,FALSE)))</f>
        <v/>
      </c>
      <c r="P1947" s="1" t="str">
        <f>IF(ISBLANK($C1947),"",IF(ISNA(VLOOKUP($L1947,'result messages'!$H$3:$L$11,4,FALSE)),VLOOKUP($M1947,'result messages'!$H$3:$L$11,4,FALSE),VLOOKUP($L1947,'result messages'!$H$3:$L$11,4,FALSE)))</f>
        <v/>
      </c>
      <c r="Q1947" s="1" t="str">
        <f>IF(ISBLANK($C1947),"",IF(ISNA(VLOOKUP($L1947,'result messages'!$H$3:$L$11,5,FALSE)),VLOOKUP($M1947,'result messages'!$H$3:$L$11,5,FALSE),VLOOKUP($L1947,'result messages'!$H$3:$L$11,5,FALSE)))</f>
        <v/>
      </c>
    </row>
    <row r="1948" spans="1:17">
      <c r="A1948" s="1">
        <v>1945</v>
      </c>
      <c r="B1948" s="1"/>
      <c r="C1948" s="1"/>
      <c r="D1948" s="1"/>
      <c r="E1948" s="6"/>
      <c r="F1948" s="1"/>
      <c r="G1948" s="1" t="str">
        <f>IF(ISNA(VLOOKUP($C1948,'DTEN TCAP Linkage deviceId'!$A$1:$A$20000,1,FALSE)),"No","Yes")</f>
        <v>No</v>
      </c>
      <c r="H1948" s="1" t="str">
        <f>IF(ISNA(VLOOKUP($C1948,'Provisioning Requester'!$F$3:$H$20000,2,FALSE)),"No","Yes")</f>
        <v>No</v>
      </c>
      <c r="I1948" s="1" t="str">
        <f>IF($H1948="Yes",VLOOKUP($C1948,'Provisioning Requester'!$F$3:$H$20000,3,FALSE),"-")</f>
        <v>-</v>
      </c>
      <c r="J1948" s="1" t="str">
        <f>IF(OR(D1948="SVCP", E1948="TRUE"), "No", IF(ISNA(VLOOKUP($C1948,'ProvResponder deviceId'!$A$1:$A$20000,1,FALSE)),"No","Yes"))</f>
        <v>No</v>
      </c>
      <c r="K1948" s="1" t="str">
        <f>IF($J1948="Yes",VLOOKUP($C1948,'ProvResponder deviceId'!$A$1:$C$20000,3,FALSE),"-")</f>
        <v>-</v>
      </c>
      <c r="L1948" s="1" t="str">
        <f t="shared" si="60"/>
        <v/>
      </c>
      <c r="M1948" s="1" t="str">
        <f t="shared" si="61"/>
        <v/>
      </c>
      <c r="N1948" s="1" t="str">
        <f>IF(ISBLANK($C1948),"",IF(ISNA(VLOOKUP($L1948,'result messages'!$H$3:$L$11,2,FALSE)),VLOOKUP($M1948,'result messages'!$H$3:$L$11,2,FALSE),VLOOKUP($L1948,'result messages'!$H$3:$L$11,2,FALSE)))</f>
        <v/>
      </c>
      <c r="O1948" s="1" t="str">
        <f>IF(ISBLANK($C1948),"",IF(ISNA(VLOOKUP($L1948,'result messages'!$H$3:$L$11,3,FALSE)),VLOOKUP($M1948,'result messages'!$H$3:$L$11,3,FALSE),VLOOKUP($L1948,'result messages'!$H$3:$L$11,3,FALSE)))</f>
        <v/>
      </c>
      <c r="P1948" s="1" t="str">
        <f>IF(ISBLANK($C1948),"",IF(ISNA(VLOOKUP($L1948,'result messages'!$H$3:$L$11,4,FALSE)),VLOOKUP($M1948,'result messages'!$H$3:$L$11,4,FALSE),VLOOKUP($L1948,'result messages'!$H$3:$L$11,4,FALSE)))</f>
        <v/>
      </c>
      <c r="Q1948" s="1" t="str">
        <f>IF(ISBLANK($C1948),"",IF(ISNA(VLOOKUP($L1948,'result messages'!$H$3:$L$11,5,FALSE)),VLOOKUP($M1948,'result messages'!$H$3:$L$11,5,FALSE),VLOOKUP($L1948,'result messages'!$H$3:$L$11,5,FALSE)))</f>
        <v/>
      </c>
    </row>
    <row r="1949" spans="1:17">
      <c r="A1949" s="1">
        <v>1946</v>
      </c>
      <c r="B1949" s="1"/>
      <c r="C1949" s="1"/>
      <c r="D1949" s="1"/>
      <c r="E1949" s="6"/>
      <c r="F1949" s="1"/>
      <c r="G1949" s="1" t="str">
        <f>IF(ISNA(VLOOKUP($C1949,'DTEN TCAP Linkage deviceId'!$A$1:$A$20000,1,FALSE)),"No","Yes")</f>
        <v>No</v>
      </c>
      <c r="H1949" s="1" t="str">
        <f>IF(ISNA(VLOOKUP($C1949,'Provisioning Requester'!$F$3:$H$20000,2,FALSE)),"No","Yes")</f>
        <v>No</v>
      </c>
      <c r="I1949" s="1" t="str">
        <f>IF($H1949="Yes",VLOOKUP($C1949,'Provisioning Requester'!$F$3:$H$20000,3,FALSE),"-")</f>
        <v>-</v>
      </c>
      <c r="J1949" s="1" t="str">
        <f>IF(OR(D1949="SVCP", E1949="TRUE"), "No", IF(ISNA(VLOOKUP($C1949,'ProvResponder deviceId'!$A$1:$A$20000,1,FALSE)),"No","Yes"))</f>
        <v>No</v>
      </c>
      <c r="K1949" s="1" t="str">
        <f>IF($J1949="Yes",VLOOKUP($C1949,'ProvResponder deviceId'!$A$1:$C$20000,3,FALSE),"-")</f>
        <v>-</v>
      </c>
      <c r="L1949" s="1" t="str">
        <f t="shared" si="60"/>
        <v/>
      </c>
      <c r="M1949" s="1" t="str">
        <f t="shared" si="61"/>
        <v/>
      </c>
      <c r="N1949" s="1" t="str">
        <f>IF(ISBLANK($C1949),"",IF(ISNA(VLOOKUP($L1949,'result messages'!$H$3:$L$11,2,FALSE)),VLOOKUP($M1949,'result messages'!$H$3:$L$11,2,FALSE),VLOOKUP($L1949,'result messages'!$H$3:$L$11,2,FALSE)))</f>
        <v/>
      </c>
      <c r="O1949" s="1" t="str">
        <f>IF(ISBLANK($C1949),"",IF(ISNA(VLOOKUP($L1949,'result messages'!$H$3:$L$11,3,FALSE)),VLOOKUP($M1949,'result messages'!$H$3:$L$11,3,FALSE),VLOOKUP($L1949,'result messages'!$H$3:$L$11,3,FALSE)))</f>
        <v/>
      </c>
      <c r="P1949" s="1" t="str">
        <f>IF(ISBLANK($C1949),"",IF(ISNA(VLOOKUP($L1949,'result messages'!$H$3:$L$11,4,FALSE)),VLOOKUP($M1949,'result messages'!$H$3:$L$11,4,FALSE),VLOOKUP($L1949,'result messages'!$H$3:$L$11,4,FALSE)))</f>
        <v/>
      </c>
      <c r="Q1949" s="1" t="str">
        <f>IF(ISBLANK($C1949),"",IF(ISNA(VLOOKUP($L1949,'result messages'!$H$3:$L$11,5,FALSE)),VLOOKUP($M1949,'result messages'!$H$3:$L$11,5,FALSE),VLOOKUP($L1949,'result messages'!$H$3:$L$11,5,FALSE)))</f>
        <v/>
      </c>
    </row>
    <row r="1950" spans="1:17">
      <c r="A1950" s="1">
        <v>1947</v>
      </c>
      <c r="B1950" s="1"/>
      <c r="C1950" s="1"/>
      <c r="D1950" s="1"/>
      <c r="E1950" s="6"/>
      <c r="F1950" s="1"/>
      <c r="G1950" s="1" t="str">
        <f>IF(ISNA(VLOOKUP($C1950,'DTEN TCAP Linkage deviceId'!$A$1:$A$20000,1,FALSE)),"No","Yes")</f>
        <v>No</v>
      </c>
      <c r="H1950" s="1" t="str">
        <f>IF(ISNA(VLOOKUP($C1950,'Provisioning Requester'!$F$3:$H$20000,2,FALSE)),"No","Yes")</f>
        <v>No</v>
      </c>
      <c r="I1950" s="1" t="str">
        <f>IF($H1950="Yes",VLOOKUP($C1950,'Provisioning Requester'!$F$3:$H$20000,3,FALSE),"-")</f>
        <v>-</v>
      </c>
      <c r="J1950" s="1" t="str">
        <f>IF(OR(D1950="SVCP", E1950="TRUE"), "No", IF(ISNA(VLOOKUP($C1950,'ProvResponder deviceId'!$A$1:$A$20000,1,FALSE)),"No","Yes"))</f>
        <v>No</v>
      </c>
      <c r="K1950" s="1" t="str">
        <f>IF($J1950="Yes",VLOOKUP($C1950,'ProvResponder deviceId'!$A$1:$C$20000,3,FALSE),"-")</f>
        <v>-</v>
      </c>
      <c r="L1950" s="1" t="str">
        <f t="shared" si="60"/>
        <v/>
      </c>
      <c r="M1950" s="1" t="str">
        <f t="shared" si="61"/>
        <v/>
      </c>
      <c r="N1950" s="1" t="str">
        <f>IF(ISBLANK($C1950),"",IF(ISNA(VLOOKUP($L1950,'result messages'!$H$3:$L$11,2,FALSE)),VLOOKUP($M1950,'result messages'!$H$3:$L$11,2,FALSE),VLOOKUP($L1950,'result messages'!$H$3:$L$11,2,FALSE)))</f>
        <v/>
      </c>
      <c r="O1950" s="1" t="str">
        <f>IF(ISBLANK($C1950),"",IF(ISNA(VLOOKUP($L1950,'result messages'!$H$3:$L$11,3,FALSE)),VLOOKUP($M1950,'result messages'!$H$3:$L$11,3,FALSE),VLOOKUP($L1950,'result messages'!$H$3:$L$11,3,FALSE)))</f>
        <v/>
      </c>
      <c r="P1950" s="1" t="str">
        <f>IF(ISBLANK($C1950),"",IF(ISNA(VLOOKUP($L1950,'result messages'!$H$3:$L$11,4,FALSE)),VLOOKUP($M1950,'result messages'!$H$3:$L$11,4,FALSE),VLOOKUP($L1950,'result messages'!$H$3:$L$11,4,FALSE)))</f>
        <v/>
      </c>
      <c r="Q1950" s="1" t="str">
        <f>IF(ISBLANK($C1950),"",IF(ISNA(VLOOKUP($L1950,'result messages'!$H$3:$L$11,5,FALSE)),VLOOKUP($M1950,'result messages'!$H$3:$L$11,5,FALSE),VLOOKUP($L1950,'result messages'!$H$3:$L$11,5,FALSE)))</f>
        <v/>
      </c>
    </row>
    <row r="1951" spans="1:17">
      <c r="A1951" s="1">
        <v>1948</v>
      </c>
      <c r="B1951" s="1"/>
      <c r="C1951" s="1"/>
      <c r="D1951" s="1"/>
      <c r="E1951" s="6"/>
      <c r="F1951" s="1"/>
      <c r="G1951" s="1" t="str">
        <f>IF(ISNA(VLOOKUP($C1951,'DTEN TCAP Linkage deviceId'!$A$1:$A$20000,1,FALSE)),"No","Yes")</f>
        <v>No</v>
      </c>
      <c r="H1951" s="1" t="str">
        <f>IF(ISNA(VLOOKUP($C1951,'Provisioning Requester'!$F$3:$H$20000,2,FALSE)),"No","Yes")</f>
        <v>No</v>
      </c>
      <c r="I1951" s="1" t="str">
        <f>IF($H1951="Yes",VLOOKUP($C1951,'Provisioning Requester'!$F$3:$H$20000,3,FALSE),"-")</f>
        <v>-</v>
      </c>
      <c r="J1951" s="1" t="str">
        <f>IF(OR(D1951="SVCP", E1951="TRUE"), "No", IF(ISNA(VLOOKUP($C1951,'ProvResponder deviceId'!$A$1:$A$20000,1,FALSE)),"No","Yes"))</f>
        <v>No</v>
      </c>
      <c r="K1951" s="1" t="str">
        <f>IF($J1951="Yes",VLOOKUP($C1951,'ProvResponder deviceId'!$A$1:$C$20000,3,FALSE),"-")</f>
        <v>-</v>
      </c>
      <c r="L1951" s="1" t="str">
        <f t="shared" si="60"/>
        <v/>
      </c>
      <c r="M1951" s="1" t="str">
        <f t="shared" si="61"/>
        <v/>
      </c>
      <c r="N1951" s="1" t="str">
        <f>IF(ISBLANK($C1951),"",IF(ISNA(VLOOKUP($L1951,'result messages'!$H$3:$L$11,2,FALSE)),VLOOKUP($M1951,'result messages'!$H$3:$L$11,2,FALSE),VLOOKUP($L1951,'result messages'!$H$3:$L$11,2,FALSE)))</f>
        <v/>
      </c>
      <c r="O1951" s="1" t="str">
        <f>IF(ISBLANK($C1951),"",IF(ISNA(VLOOKUP($L1951,'result messages'!$H$3:$L$11,3,FALSE)),VLOOKUP($M1951,'result messages'!$H$3:$L$11,3,FALSE),VLOOKUP($L1951,'result messages'!$H$3:$L$11,3,FALSE)))</f>
        <v/>
      </c>
      <c r="P1951" s="1" t="str">
        <f>IF(ISBLANK($C1951),"",IF(ISNA(VLOOKUP($L1951,'result messages'!$H$3:$L$11,4,FALSE)),VLOOKUP($M1951,'result messages'!$H$3:$L$11,4,FALSE),VLOOKUP($L1951,'result messages'!$H$3:$L$11,4,FALSE)))</f>
        <v/>
      </c>
      <c r="Q1951" s="1" t="str">
        <f>IF(ISBLANK($C1951),"",IF(ISNA(VLOOKUP($L1951,'result messages'!$H$3:$L$11,5,FALSE)),VLOOKUP($M1951,'result messages'!$H$3:$L$11,5,FALSE),VLOOKUP($L1951,'result messages'!$H$3:$L$11,5,FALSE)))</f>
        <v/>
      </c>
    </row>
    <row r="1952" spans="1:17">
      <c r="A1952" s="1">
        <v>1949</v>
      </c>
      <c r="B1952" s="1"/>
      <c r="C1952" s="1"/>
      <c r="D1952" s="1"/>
      <c r="E1952" s="6"/>
      <c r="F1952" s="1"/>
      <c r="G1952" s="1" t="str">
        <f>IF(ISNA(VLOOKUP($C1952,'DTEN TCAP Linkage deviceId'!$A$1:$A$20000,1,FALSE)),"No","Yes")</f>
        <v>No</v>
      </c>
      <c r="H1952" s="1" t="str">
        <f>IF(ISNA(VLOOKUP($C1952,'Provisioning Requester'!$F$3:$H$20000,2,FALSE)),"No","Yes")</f>
        <v>No</v>
      </c>
      <c r="I1952" s="1" t="str">
        <f>IF($H1952="Yes",VLOOKUP($C1952,'Provisioning Requester'!$F$3:$H$20000,3,FALSE),"-")</f>
        <v>-</v>
      </c>
      <c r="J1952" s="1" t="str">
        <f>IF(OR(D1952="SVCP", E1952="TRUE"), "No", IF(ISNA(VLOOKUP($C1952,'ProvResponder deviceId'!$A$1:$A$20000,1,FALSE)),"No","Yes"))</f>
        <v>No</v>
      </c>
      <c r="K1952" s="1" t="str">
        <f>IF($J1952="Yes",VLOOKUP($C1952,'ProvResponder deviceId'!$A$1:$C$20000,3,FALSE),"-")</f>
        <v>-</v>
      </c>
      <c r="L1952" s="1" t="str">
        <f t="shared" si="60"/>
        <v/>
      </c>
      <c r="M1952" s="1" t="str">
        <f t="shared" si="61"/>
        <v/>
      </c>
      <c r="N1952" s="1" t="str">
        <f>IF(ISBLANK($C1952),"",IF(ISNA(VLOOKUP($L1952,'result messages'!$H$3:$L$11,2,FALSE)),VLOOKUP($M1952,'result messages'!$H$3:$L$11,2,FALSE),VLOOKUP($L1952,'result messages'!$H$3:$L$11,2,FALSE)))</f>
        <v/>
      </c>
      <c r="O1952" s="1" t="str">
        <f>IF(ISBLANK($C1952),"",IF(ISNA(VLOOKUP($L1952,'result messages'!$H$3:$L$11,3,FALSE)),VLOOKUP($M1952,'result messages'!$H$3:$L$11,3,FALSE),VLOOKUP($L1952,'result messages'!$H$3:$L$11,3,FALSE)))</f>
        <v/>
      </c>
      <c r="P1952" s="1" t="str">
        <f>IF(ISBLANK($C1952),"",IF(ISNA(VLOOKUP($L1952,'result messages'!$H$3:$L$11,4,FALSE)),VLOOKUP($M1952,'result messages'!$H$3:$L$11,4,FALSE),VLOOKUP($L1952,'result messages'!$H$3:$L$11,4,FALSE)))</f>
        <v/>
      </c>
      <c r="Q1952" s="1" t="str">
        <f>IF(ISBLANK($C1952),"",IF(ISNA(VLOOKUP($L1952,'result messages'!$H$3:$L$11,5,FALSE)),VLOOKUP($M1952,'result messages'!$H$3:$L$11,5,FALSE),VLOOKUP($L1952,'result messages'!$H$3:$L$11,5,FALSE)))</f>
        <v/>
      </c>
    </row>
    <row r="1953" spans="1:17">
      <c r="A1953" s="1">
        <v>1950</v>
      </c>
      <c r="B1953" s="1"/>
      <c r="C1953" s="1"/>
      <c r="D1953" s="1"/>
      <c r="E1953" s="6"/>
      <c r="F1953" s="1"/>
      <c r="G1953" s="1" t="str">
        <f>IF(ISNA(VLOOKUP($C1953,'DTEN TCAP Linkage deviceId'!$A$1:$A$20000,1,FALSE)),"No","Yes")</f>
        <v>No</v>
      </c>
      <c r="H1953" s="1" t="str">
        <f>IF(ISNA(VLOOKUP($C1953,'Provisioning Requester'!$F$3:$H$20000,2,FALSE)),"No","Yes")</f>
        <v>No</v>
      </c>
      <c r="I1953" s="1" t="str">
        <f>IF($H1953="Yes",VLOOKUP($C1953,'Provisioning Requester'!$F$3:$H$20000,3,FALSE),"-")</f>
        <v>-</v>
      </c>
      <c r="J1953" s="1" t="str">
        <f>IF(OR(D1953="SVCP", E1953="TRUE"), "No", IF(ISNA(VLOOKUP($C1953,'ProvResponder deviceId'!$A$1:$A$20000,1,FALSE)),"No","Yes"))</f>
        <v>No</v>
      </c>
      <c r="K1953" s="1" t="str">
        <f>IF($J1953="Yes",VLOOKUP($C1953,'ProvResponder deviceId'!$A$1:$C$20000,3,FALSE),"-")</f>
        <v>-</v>
      </c>
      <c r="L1953" s="1" t="str">
        <f t="shared" si="60"/>
        <v/>
      </c>
      <c r="M1953" s="1" t="str">
        <f t="shared" si="61"/>
        <v/>
      </c>
      <c r="N1953" s="1" t="str">
        <f>IF(ISBLANK($C1953),"",IF(ISNA(VLOOKUP($L1953,'result messages'!$H$3:$L$11,2,FALSE)),VLOOKUP($M1953,'result messages'!$H$3:$L$11,2,FALSE),VLOOKUP($L1953,'result messages'!$H$3:$L$11,2,FALSE)))</f>
        <v/>
      </c>
      <c r="O1953" s="1" t="str">
        <f>IF(ISBLANK($C1953),"",IF(ISNA(VLOOKUP($L1953,'result messages'!$H$3:$L$11,3,FALSE)),VLOOKUP($M1953,'result messages'!$H$3:$L$11,3,FALSE),VLOOKUP($L1953,'result messages'!$H$3:$L$11,3,FALSE)))</f>
        <v/>
      </c>
      <c r="P1953" s="1" t="str">
        <f>IF(ISBLANK($C1953),"",IF(ISNA(VLOOKUP($L1953,'result messages'!$H$3:$L$11,4,FALSE)),VLOOKUP($M1953,'result messages'!$H$3:$L$11,4,FALSE),VLOOKUP($L1953,'result messages'!$H$3:$L$11,4,FALSE)))</f>
        <v/>
      </c>
      <c r="Q1953" s="1" t="str">
        <f>IF(ISBLANK($C1953),"",IF(ISNA(VLOOKUP($L1953,'result messages'!$H$3:$L$11,5,FALSE)),VLOOKUP($M1953,'result messages'!$H$3:$L$11,5,FALSE),VLOOKUP($L1953,'result messages'!$H$3:$L$11,5,FALSE)))</f>
        <v/>
      </c>
    </row>
    <row r="1954" spans="1:17">
      <c r="A1954" s="1">
        <v>1951</v>
      </c>
      <c r="B1954" s="1"/>
      <c r="C1954" s="1"/>
      <c r="D1954" s="1"/>
      <c r="E1954" s="6"/>
      <c r="F1954" s="1"/>
      <c r="G1954" s="1" t="str">
        <f>IF(ISNA(VLOOKUP($C1954,'DTEN TCAP Linkage deviceId'!$A$1:$A$20000,1,FALSE)),"No","Yes")</f>
        <v>No</v>
      </c>
      <c r="H1954" s="1" t="str">
        <f>IF(ISNA(VLOOKUP($C1954,'Provisioning Requester'!$F$3:$H$20000,2,FALSE)),"No","Yes")</f>
        <v>No</v>
      </c>
      <c r="I1954" s="1" t="str">
        <f>IF($H1954="Yes",VLOOKUP($C1954,'Provisioning Requester'!$F$3:$H$20000,3,FALSE),"-")</f>
        <v>-</v>
      </c>
      <c r="J1954" s="1" t="str">
        <f>IF(OR(D1954="SVCP", E1954="TRUE"), "No", IF(ISNA(VLOOKUP($C1954,'ProvResponder deviceId'!$A$1:$A$20000,1,FALSE)),"No","Yes"))</f>
        <v>No</v>
      </c>
      <c r="K1954" s="1" t="str">
        <f>IF($J1954="Yes",VLOOKUP($C1954,'ProvResponder deviceId'!$A$1:$C$20000,3,FALSE),"-")</f>
        <v>-</v>
      </c>
      <c r="L1954" s="1" t="str">
        <f t="shared" si="60"/>
        <v/>
      </c>
      <c r="M1954" s="1" t="str">
        <f t="shared" si="61"/>
        <v/>
      </c>
      <c r="N1954" s="1" t="str">
        <f>IF(ISBLANK($C1954),"",IF(ISNA(VLOOKUP($L1954,'result messages'!$H$3:$L$11,2,FALSE)),VLOOKUP($M1954,'result messages'!$H$3:$L$11,2,FALSE),VLOOKUP($L1954,'result messages'!$H$3:$L$11,2,FALSE)))</f>
        <v/>
      </c>
      <c r="O1954" s="1" t="str">
        <f>IF(ISBLANK($C1954),"",IF(ISNA(VLOOKUP($L1954,'result messages'!$H$3:$L$11,3,FALSE)),VLOOKUP($M1954,'result messages'!$H$3:$L$11,3,FALSE),VLOOKUP($L1954,'result messages'!$H$3:$L$11,3,FALSE)))</f>
        <v/>
      </c>
      <c r="P1954" s="1" t="str">
        <f>IF(ISBLANK($C1954),"",IF(ISNA(VLOOKUP($L1954,'result messages'!$H$3:$L$11,4,FALSE)),VLOOKUP($M1954,'result messages'!$H$3:$L$11,4,FALSE),VLOOKUP($L1954,'result messages'!$H$3:$L$11,4,FALSE)))</f>
        <v/>
      </c>
      <c r="Q1954" s="1" t="str">
        <f>IF(ISBLANK($C1954),"",IF(ISNA(VLOOKUP($L1954,'result messages'!$H$3:$L$11,5,FALSE)),VLOOKUP($M1954,'result messages'!$H$3:$L$11,5,FALSE),VLOOKUP($L1954,'result messages'!$H$3:$L$11,5,FALSE)))</f>
        <v/>
      </c>
    </row>
    <row r="1955" spans="1:17">
      <c r="A1955" s="1">
        <v>1952</v>
      </c>
      <c r="B1955" s="1"/>
      <c r="C1955" s="1"/>
      <c r="D1955" s="1"/>
      <c r="E1955" s="6"/>
      <c r="F1955" s="1"/>
      <c r="G1955" s="1" t="str">
        <f>IF(ISNA(VLOOKUP($C1955,'DTEN TCAP Linkage deviceId'!$A$1:$A$20000,1,FALSE)),"No","Yes")</f>
        <v>No</v>
      </c>
      <c r="H1955" s="1" t="str">
        <f>IF(ISNA(VLOOKUP($C1955,'Provisioning Requester'!$F$3:$H$20000,2,FALSE)),"No","Yes")</f>
        <v>No</v>
      </c>
      <c r="I1955" s="1" t="str">
        <f>IF($H1955="Yes",VLOOKUP($C1955,'Provisioning Requester'!$F$3:$H$20000,3,FALSE),"-")</f>
        <v>-</v>
      </c>
      <c r="J1955" s="1" t="str">
        <f>IF(OR(D1955="SVCP", E1955="TRUE"), "No", IF(ISNA(VLOOKUP($C1955,'ProvResponder deviceId'!$A$1:$A$20000,1,FALSE)),"No","Yes"))</f>
        <v>No</v>
      </c>
      <c r="K1955" s="1" t="str">
        <f>IF($J1955="Yes",VLOOKUP($C1955,'ProvResponder deviceId'!$A$1:$C$20000,3,FALSE),"-")</f>
        <v>-</v>
      </c>
      <c r="L1955" s="1" t="str">
        <f t="shared" si="60"/>
        <v/>
      </c>
      <c r="M1955" s="1" t="str">
        <f t="shared" si="61"/>
        <v/>
      </c>
      <c r="N1955" s="1" t="str">
        <f>IF(ISBLANK($C1955),"",IF(ISNA(VLOOKUP($L1955,'result messages'!$H$3:$L$11,2,FALSE)),VLOOKUP($M1955,'result messages'!$H$3:$L$11,2,FALSE),VLOOKUP($L1955,'result messages'!$H$3:$L$11,2,FALSE)))</f>
        <v/>
      </c>
      <c r="O1955" s="1" t="str">
        <f>IF(ISBLANK($C1955),"",IF(ISNA(VLOOKUP($L1955,'result messages'!$H$3:$L$11,3,FALSE)),VLOOKUP($M1955,'result messages'!$H$3:$L$11,3,FALSE),VLOOKUP($L1955,'result messages'!$H$3:$L$11,3,FALSE)))</f>
        <v/>
      </c>
      <c r="P1955" s="1" t="str">
        <f>IF(ISBLANK($C1955),"",IF(ISNA(VLOOKUP($L1955,'result messages'!$H$3:$L$11,4,FALSE)),VLOOKUP($M1955,'result messages'!$H$3:$L$11,4,FALSE),VLOOKUP($L1955,'result messages'!$H$3:$L$11,4,FALSE)))</f>
        <v/>
      </c>
      <c r="Q1955" s="1" t="str">
        <f>IF(ISBLANK($C1955),"",IF(ISNA(VLOOKUP($L1955,'result messages'!$H$3:$L$11,5,FALSE)),VLOOKUP($M1955,'result messages'!$H$3:$L$11,5,FALSE),VLOOKUP($L1955,'result messages'!$H$3:$L$11,5,FALSE)))</f>
        <v/>
      </c>
    </row>
    <row r="1956" spans="1:17">
      <c r="A1956" s="1">
        <v>1953</v>
      </c>
      <c r="B1956" s="1"/>
      <c r="C1956" s="1"/>
      <c r="D1956" s="1"/>
      <c r="E1956" s="6"/>
      <c r="F1956" s="1"/>
      <c r="G1956" s="1" t="str">
        <f>IF(ISNA(VLOOKUP($C1956,'DTEN TCAP Linkage deviceId'!$A$1:$A$20000,1,FALSE)),"No","Yes")</f>
        <v>No</v>
      </c>
      <c r="H1956" s="1" t="str">
        <f>IF(ISNA(VLOOKUP($C1956,'Provisioning Requester'!$F$3:$H$20000,2,FALSE)),"No","Yes")</f>
        <v>No</v>
      </c>
      <c r="I1956" s="1" t="str">
        <f>IF($H1956="Yes",VLOOKUP($C1956,'Provisioning Requester'!$F$3:$H$20000,3,FALSE),"-")</f>
        <v>-</v>
      </c>
      <c r="J1956" s="1" t="str">
        <f>IF(OR(D1956="SVCP", E1956="TRUE"), "No", IF(ISNA(VLOOKUP($C1956,'ProvResponder deviceId'!$A$1:$A$20000,1,FALSE)),"No","Yes"))</f>
        <v>No</v>
      </c>
      <c r="K1956" s="1" t="str">
        <f>IF($J1956="Yes",VLOOKUP($C1956,'ProvResponder deviceId'!$A$1:$C$20000,3,FALSE),"-")</f>
        <v>-</v>
      </c>
      <c r="L1956" s="1" t="str">
        <f t="shared" si="60"/>
        <v/>
      </c>
      <c r="M1956" s="1" t="str">
        <f t="shared" si="61"/>
        <v/>
      </c>
      <c r="N1956" s="1" t="str">
        <f>IF(ISBLANK($C1956),"",IF(ISNA(VLOOKUP($L1956,'result messages'!$H$3:$L$11,2,FALSE)),VLOOKUP($M1956,'result messages'!$H$3:$L$11,2,FALSE),VLOOKUP($L1956,'result messages'!$H$3:$L$11,2,FALSE)))</f>
        <v/>
      </c>
      <c r="O1956" s="1" t="str">
        <f>IF(ISBLANK($C1956),"",IF(ISNA(VLOOKUP($L1956,'result messages'!$H$3:$L$11,3,FALSE)),VLOOKUP($M1956,'result messages'!$H$3:$L$11,3,FALSE),VLOOKUP($L1956,'result messages'!$H$3:$L$11,3,FALSE)))</f>
        <v/>
      </c>
      <c r="P1956" s="1" t="str">
        <f>IF(ISBLANK($C1956),"",IF(ISNA(VLOOKUP($L1956,'result messages'!$H$3:$L$11,4,FALSE)),VLOOKUP($M1956,'result messages'!$H$3:$L$11,4,FALSE),VLOOKUP($L1956,'result messages'!$H$3:$L$11,4,FALSE)))</f>
        <v/>
      </c>
      <c r="Q1956" s="1" t="str">
        <f>IF(ISBLANK($C1956),"",IF(ISNA(VLOOKUP($L1956,'result messages'!$H$3:$L$11,5,FALSE)),VLOOKUP($M1956,'result messages'!$H$3:$L$11,5,FALSE),VLOOKUP($L1956,'result messages'!$H$3:$L$11,5,FALSE)))</f>
        <v/>
      </c>
    </row>
    <row r="1957" spans="1:17">
      <c r="A1957" s="1">
        <v>1954</v>
      </c>
      <c r="B1957" s="1"/>
      <c r="C1957" s="1"/>
      <c r="D1957" s="1"/>
      <c r="E1957" s="6"/>
      <c r="F1957" s="1"/>
      <c r="G1957" s="1" t="str">
        <f>IF(ISNA(VLOOKUP($C1957,'DTEN TCAP Linkage deviceId'!$A$1:$A$20000,1,FALSE)),"No","Yes")</f>
        <v>No</v>
      </c>
      <c r="H1957" s="1" t="str">
        <f>IF(ISNA(VLOOKUP($C1957,'Provisioning Requester'!$F$3:$H$20000,2,FALSE)),"No","Yes")</f>
        <v>No</v>
      </c>
      <c r="I1957" s="1" t="str">
        <f>IF($H1957="Yes",VLOOKUP($C1957,'Provisioning Requester'!$F$3:$H$20000,3,FALSE),"-")</f>
        <v>-</v>
      </c>
      <c r="J1957" s="1" t="str">
        <f>IF(OR(D1957="SVCP", E1957="TRUE"), "No", IF(ISNA(VLOOKUP($C1957,'ProvResponder deviceId'!$A$1:$A$20000,1,FALSE)),"No","Yes"))</f>
        <v>No</v>
      </c>
      <c r="K1957" s="1" t="str">
        <f>IF($J1957="Yes",VLOOKUP($C1957,'ProvResponder deviceId'!$A$1:$C$20000,3,FALSE),"-")</f>
        <v>-</v>
      </c>
      <c r="L1957" s="1" t="str">
        <f t="shared" si="60"/>
        <v/>
      </c>
      <c r="M1957" s="1" t="str">
        <f t="shared" si="61"/>
        <v/>
      </c>
      <c r="N1957" s="1" t="str">
        <f>IF(ISBLANK($C1957),"",IF(ISNA(VLOOKUP($L1957,'result messages'!$H$3:$L$11,2,FALSE)),VLOOKUP($M1957,'result messages'!$H$3:$L$11,2,FALSE),VLOOKUP($L1957,'result messages'!$H$3:$L$11,2,FALSE)))</f>
        <v/>
      </c>
      <c r="O1957" s="1" t="str">
        <f>IF(ISBLANK($C1957),"",IF(ISNA(VLOOKUP($L1957,'result messages'!$H$3:$L$11,3,FALSE)),VLOOKUP($M1957,'result messages'!$H$3:$L$11,3,FALSE),VLOOKUP($L1957,'result messages'!$H$3:$L$11,3,FALSE)))</f>
        <v/>
      </c>
      <c r="P1957" s="1" t="str">
        <f>IF(ISBLANK($C1957),"",IF(ISNA(VLOOKUP($L1957,'result messages'!$H$3:$L$11,4,FALSE)),VLOOKUP($M1957,'result messages'!$H$3:$L$11,4,FALSE),VLOOKUP($L1957,'result messages'!$H$3:$L$11,4,FALSE)))</f>
        <v/>
      </c>
      <c r="Q1957" s="1" t="str">
        <f>IF(ISBLANK($C1957),"",IF(ISNA(VLOOKUP($L1957,'result messages'!$H$3:$L$11,5,FALSE)),VLOOKUP($M1957,'result messages'!$H$3:$L$11,5,FALSE),VLOOKUP($L1957,'result messages'!$H$3:$L$11,5,FALSE)))</f>
        <v/>
      </c>
    </row>
    <row r="1958" spans="1:17">
      <c r="A1958" s="1">
        <v>1955</v>
      </c>
      <c r="B1958" s="1"/>
      <c r="C1958" s="1"/>
      <c r="D1958" s="1"/>
      <c r="E1958" s="6"/>
      <c r="F1958" s="1"/>
      <c r="G1958" s="1" t="str">
        <f>IF(ISNA(VLOOKUP($C1958,'DTEN TCAP Linkage deviceId'!$A$1:$A$20000,1,FALSE)),"No","Yes")</f>
        <v>No</v>
      </c>
      <c r="H1958" s="1" t="str">
        <f>IF(ISNA(VLOOKUP($C1958,'Provisioning Requester'!$F$3:$H$20000,2,FALSE)),"No","Yes")</f>
        <v>No</v>
      </c>
      <c r="I1958" s="1" t="str">
        <f>IF($H1958="Yes",VLOOKUP($C1958,'Provisioning Requester'!$F$3:$H$20000,3,FALSE),"-")</f>
        <v>-</v>
      </c>
      <c r="J1958" s="1" t="str">
        <f>IF(OR(D1958="SVCP", E1958="TRUE"), "No", IF(ISNA(VLOOKUP($C1958,'ProvResponder deviceId'!$A$1:$A$20000,1,FALSE)),"No","Yes"))</f>
        <v>No</v>
      </c>
      <c r="K1958" s="1" t="str">
        <f>IF($J1958="Yes",VLOOKUP($C1958,'ProvResponder deviceId'!$A$1:$C$20000,3,FALSE),"-")</f>
        <v>-</v>
      </c>
      <c r="L1958" s="1" t="str">
        <f t="shared" si="60"/>
        <v/>
      </c>
      <c r="M1958" s="1" t="str">
        <f t="shared" si="61"/>
        <v/>
      </c>
      <c r="N1958" s="1" t="str">
        <f>IF(ISBLANK($C1958),"",IF(ISNA(VLOOKUP($L1958,'result messages'!$H$3:$L$11,2,FALSE)),VLOOKUP($M1958,'result messages'!$H$3:$L$11,2,FALSE),VLOOKUP($L1958,'result messages'!$H$3:$L$11,2,FALSE)))</f>
        <v/>
      </c>
      <c r="O1958" s="1" t="str">
        <f>IF(ISBLANK($C1958),"",IF(ISNA(VLOOKUP($L1958,'result messages'!$H$3:$L$11,3,FALSE)),VLOOKUP($M1958,'result messages'!$H$3:$L$11,3,FALSE),VLOOKUP($L1958,'result messages'!$H$3:$L$11,3,FALSE)))</f>
        <v/>
      </c>
      <c r="P1958" s="1" t="str">
        <f>IF(ISBLANK($C1958),"",IF(ISNA(VLOOKUP($L1958,'result messages'!$H$3:$L$11,4,FALSE)),VLOOKUP($M1958,'result messages'!$H$3:$L$11,4,FALSE),VLOOKUP($L1958,'result messages'!$H$3:$L$11,4,FALSE)))</f>
        <v/>
      </c>
      <c r="Q1958" s="1" t="str">
        <f>IF(ISBLANK($C1958),"",IF(ISNA(VLOOKUP($L1958,'result messages'!$H$3:$L$11,5,FALSE)),VLOOKUP($M1958,'result messages'!$H$3:$L$11,5,FALSE),VLOOKUP($L1958,'result messages'!$H$3:$L$11,5,FALSE)))</f>
        <v/>
      </c>
    </row>
    <row r="1959" spans="1:17">
      <c r="A1959" s="1">
        <v>1956</v>
      </c>
      <c r="B1959" s="1"/>
      <c r="C1959" s="1"/>
      <c r="D1959" s="1"/>
      <c r="E1959" s="6"/>
      <c r="F1959" s="1"/>
      <c r="G1959" s="1" t="str">
        <f>IF(ISNA(VLOOKUP($C1959,'DTEN TCAP Linkage deviceId'!$A$1:$A$20000,1,FALSE)),"No","Yes")</f>
        <v>No</v>
      </c>
      <c r="H1959" s="1" t="str">
        <f>IF(ISNA(VLOOKUP($C1959,'Provisioning Requester'!$F$3:$H$20000,2,FALSE)),"No","Yes")</f>
        <v>No</v>
      </c>
      <c r="I1959" s="1" t="str">
        <f>IF($H1959="Yes",VLOOKUP($C1959,'Provisioning Requester'!$F$3:$H$20000,3,FALSE),"-")</f>
        <v>-</v>
      </c>
      <c r="J1959" s="1" t="str">
        <f>IF(OR(D1959="SVCP", E1959="TRUE"), "No", IF(ISNA(VLOOKUP($C1959,'ProvResponder deviceId'!$A$1:$A$20000,1,FALSE)),"No","Yes"))</f>
        <v>No</v>
      </c>
      <c r="K1959" s="1" t="str">
        <f>IF($J1959="Yes",VLOOKUP($C1959,'ProvResponder deviceId'!$A$1:$C$20000,3,FALSE),"-")</f>
        <v>-</v>
      </c>
      <c r="L1959" s="1" t="str">
        <f t="shared" si="60"/>
        <v/>
      </c>
      <c r="M1959" s="1" t="str">
        <f t="shared" si="61"/>
        <v/>
      </c>
      <c r="N1959" s="1" t="str">
        <f>IF(ISBLANK($C1959),"",IF(ISNA(VLOOKUP($L1959,'result messages'!$H$3:$L$11,2,FALSE)),VLOOKUP($M1959,'result messages'!$H$3:$L$11,2,FALSE),VLOOKUP($L1959,'result messages'!$H$3:$L$11,2,FALSE)))</f>
        <v/>
      </c>
      <c r="O1959" s="1" t="str">
        <f>IF(ISBLANK($C1959),"",IF(ISNA(VLOOKUP($L1959,'result messages'!$H$3:$L$11,3,FALSE)),VLOOKUP($M1959,'result messages'!$H$3:$L$11,3,FALSE),VLOOKUP($L1959,'result messages'!$H$3:$L$11,3,FALSE)))</f>
        <v/>
      </c>
      <c r="P1959" s="1" t="str">
        <f>IF(ISBLANK($C1959),"",IF(ISNA(VLOOKUP($L1959,'result messages'!$H$3:$L$11,4,FALSE)),VLOOKUP($M1959,'result messages'!$H$3:$L$11,4,FALSE),VLOOKUP($L1959,'result messages'!$H$3:$L$11,4,FALSE)))</f>
        <v/>
      </c>
      <c r="Q1959" s="1" t="str">
        <f>IF(ISBLANK($C1959),"",IF(ISNA(VLOOKUP($L1959,'result messages'!$H$3:$L$11,5,FALSE)),VLOOKUP($M1959,'result messages'!$H$3:$L$11,5,FALSE),VLOOKUP($L1959,'result messages'!$H$3:$L$11,5,FALSE)))</f>
        <v/>
      </c>
    </row>
    <row r="1960" spans="1:17">
      <c r="A1960" s="1">
        <v>1957</v>
      </c>
      <c r="B1960" s="1"/>
      <c r="C1960" s="1"/>
      <c r="D1960" s="1"/>
      <c r="E1960" s="6"/>
      <c r="F1960" s="1"/>
      <c r="G1960" s="1" t="str">
        <f>IF(ISNA(VLOOKUP($C1960,'DTEN TCAP Linkage deviceId'!$A$1:$A$20000,1,FALSE)),"No","Yes")</f>
        <v>No</v>
      </c>
      <c r="H1960" s="1" t="str">
        <f>IF(ISNA(VLOOKUP($C1960,'Provisioning Requester'!$F$3:$H$20000,2,FALSE)),"No","Yes")</f>
        <v>No</v>
      </c>
      <c r="I1960" s="1" t="str">
        <f>IF($H1960="Yes",VLOOKUP($C1960,'Provisioning Requester'!$F$3:$H$20000,3,FALSE),"-")</f>
        <v>-</v>
      </c>
      <c r="J1960" s="1" t="str">
        <f>IF(OR(D1960="SVCP", E1960="TRUE"), "No", IF(ISNA(VLOOKUP($C1960,'ProvResponder deviceId'!$A$1:$A$20000,1,FALSE)),"No","Yes"))</f>
        <v>No</v>
      </c>
      <c r="K1960" s="1" t="str">
        <f>IF($J1960="Yes",VLOOKUP($C1960,'ProvResponder deviceId'!$A$1:$C$20000,3,FALSE),"-")</f>
        <v>-</v>
      </c>
      <c r="L1960" s="1" t="str">
        <f t="shared" si="60"/>
        <v/>
      </c>
      <c r="M1960" s="1" t="str">
        <f t="shared" si="61"/>
        <v/>
      </c>
      <c r="N1960" s="1" t="str">
        <f>IF(ISBLANK($C1960),"",IF(ISNA(VLOOKUP($L1960,'result messages'!$H$3:$L$11,2,FALSE)),VLOOKUP($M1960,'result messages'!$H$3:$L$11,2,FALSE),VLOOKUP($L1960,'result messages'!$H$3:$L$11,2,FALSE)))</f>
        <v/>
      </c>
      <c r="O1960" s="1" t="str">
        <f>IF(ISBLANK($C1960),"",IF(ISNA(VLOOKUP($L1960,'result messages'!$H$3:$L$11,3,FALSE)),VLOOKUP($M1960,'result messages'!$H$3:$L$11,3,FALSE),VLOOKUP($L1960,'result messages'!$H$3:$L$11,3,FALSE)))</f>
        <v/>
      </c>
      <c r="P1960" s="1" t="str">
        <f>IF(ISBLANK($C1960),"",IF(ISNA(VLOOKUP($L1960,'result messages'!$H$3:$L$11,4,FALSE)),VLOOKUP($M1960,'result messages'!$H$3:$L$11,4,FALSE),VLOOKUP($L1960,'result messages'!$H$3:$L$11,4,FALSE)))</f>
        <v/>
      </c>
      <c r="Q1960" s="1" t="str">
        <f>IF(ISBLANK($C1960),"",IF(ISNA(VLOOKUP($L1960,'result messages'!$H$3:$L$11,5,FALSE)),VLOOKUP($M1960,'result messages'!$H$3:$L$11,5,FALSE),VLOOKUP($L1960,'result messages'!$H$3:$L$11,5,FALSE)))</f>
        <v/>
      </c>
    </row>
    <row r="1961" spans="1:17">
      <c r="A1961" s="1">
        <v>1958</v>
      </c>
      <c r="B1961" s="1"/>
      <c r="C1961" s="1"/>
      <c r="D1961" s="1"/>
      <c r="E1961" s="6"/>
      <c r="F1961" s="1"/>
      <c r="G1961" s="1" t="str">
        <f>IF(ISNA(VLOOKUP($C1961,'DTEN TCAP Linkage deviceId'!$A$1:$A$20000,1,FALSE)),"No","Yes")</f>
        <v>No</v>
      </c>
      <c r="H1961" s="1" t="str">
        <f>IF(ISNA(VLOOKUP($C1961,'Provisioning Requester'!$F$3:$H$20000,2,FALSE)),"No","Yes")</f>
        <v>No</v>
      </c>
      <c r="I1961" s="1" t="str">
        <f>IF($H1961="Yes",VLOOKUP($C1961,'Provisioning Requester'!$F$3:$H$20000,3,FALSE),"-")</f>
        <v>-</v>
      </c>
      <c r="J1961" s="1" t="str">
        <f>IF(OR(D1961="SVCP", E1961="TRUE"), "No", IF(ISNA(VLOOKUP($C1961,'ProvResponder deviceId'!$A$1:$A$20000,1,FALSE)),"No","Yes"))</f>
        <v>No</v>
      </c>
      <c r="K1961" s="1" t="str">
        <f>IF($J1961="Yes",VLOOKUP($C1961,'ProvResponder deviceId'!$A$1:$C$20000,3,FALSE),"-")</f>
        <v>-</v>
      </c>
      <c r="L1961" s="1" t="str">
        <f t="shared" si="60"/>
        <v/>
      </c>
      <c r="M1961" s="1" t="str">
        <f t="shared" si="61"/>
        <v/>
      </c>
      <c r="N1961" s="1" t="str">
        <f>IF(ISBLANK($C1961),"",IF(ISNA(VLOOKUP($L1961,'result messages'!$H$3:$L$11,2,FALSE)),VLOOKUP($M1961,'result messages'!$H$3:$L$11,2,FALSE),VLOOKUP($L1961,'result messages'!$H$3:$L$11,2,FALSE)))</f>
        <v/>
      </c>
      <c r="O1961" s="1" t="str">
        <f>IF(ISBLANK($C1961),"",IF(ISNA(VLOOKUP($L1961,'result messages'!$H$3:$L$11,3,FALSE)),VLOOKUP($M1961,'result messages'!$H$3:$L$11,3,FALSE),VLOOKUP($L1961,'result messages'!$H$3:$L$11,3,FALSE)))</f>
        <v/>
      </c>
      <c r="P1961" s="1" t="str">
        <f>IF(ISBLANK($C1961),"",IF(ISNA(VLOOKUP($L1961,'result messages'!$H$3:$L$11,4,FALSE)),VLOOKUP($M1961,'result messages'!$H$3:$L$11,4,FALSE),VLOOKUP($L1961,'result messages'!$H$3:$L$11,4,FALSE)))</f>
        <v/>
      </c>
      <c r="Q1961" s="1" t="str">
        <f>IF(ISBLANK($C1961),"",IF(ISNA(VLOOKUP($L1961,'result messages'!$H$3:$L$11,5,FALSE)),VLOOKUP($M1961,'result messages'!$H$3:$L$11,5,FALSE),VLOOKUP($L1961,'result messages'!$H$3:$L$11,5,FALSE)))</f>
        <v/>
      </c>
    </row>
    <row r="1962" spans="1:17">
      <c r="A1962" s="1">
        <v>1959</v>
      </c>
      <c r="B1962" s="1"/>
      <c r="C1962" s="1"/>
      <c r="D1962" s="1"/>
      <c r="E1962" s="6"/>
      <c r="F1962" s="1"/>
      <c r="G1962" s="1" t="str">
        <f>IF(ISNA(VLOOKUP($C1962,'DTEN TCAP Linkage deviceId'!$A$1:$A$20000,1,FALSE)),"No","Yes")</f>
        <v>No</v>
      </c>
      <c r="H1962" s="1" t="str">
        <f>IF(ISNA(VLOOKUP($C1962,'Provisioning Requester'!$F$3:$H$20000,2,FALSE)),"No","Yes")</f>
        <v>No</v>
      </c>
      <c r="I1962" s="1" t="str">
        <f>IF($H1962="Yes",VLOOKUP($C1962,'Provisioning Requester'!$F$3:$H$20000,3,FALSE),"-")</f>
        <v>-</v>
      </c>
      <c r="J1962" s="1" t="str">
        <f>IF(OR(D1962="SVCP", E1962="TRUE"), "No", IF(ISNA(VLOOKUP($C1962,'ProvResponder deviceId'!$A$1:$A$20000,1,FALSE)),"No","Yes"))</f>
        <v>No</v>
      </c>
      <c r="K1962" s="1" t="str">
        <f>IF($J1962="Yes",VLOOKUP($C1962,'ProvResponder deviceId'!$A$1:$C$20000,3,FALSE),"-")</f>
        <v>-</v>
      </c>
      <c r="L1962" s="1" t="str">
        <f t="shared" si="60"/>
        <v/>
      </c>
      <c r="M1962" s="1" t="str">
        <f t="shared" si="61"/>
        <v/>
      </c>
      <c r="N1962" s="1" t="str">
        <f>IF(ISBLANK($C1962),"",IF(ISNA(VLOOKUP($L1962,'result messages'!$H$3:$L$11,2,FALSE)),VLOOKUP($M1962,'result messages'!$H$3:$L$11,2,FALSE),VLOOKUP($L1962,'result messages'!$H$3:$L$11,2,FALSE)))</f>
        <v/>
      </c>
      <c r="O1962" s="1" t="str">
        <f>IF(ISBLANK($C1962),"",IF(ISNA(VLOOKUP($L1962,'result messages'!$H$3:$L$11,3,FALSE)),VLOOKUP($M1962,'result messages'!$H$3:$L$11,3,FALSE),VLOOKUP($L1962,'result messages'!$H$3:$L$11,3,FALSE)))</f>
        <v/>
      </c>
      <c r="P1962" s="1" t="str">
        <f>IF(ISBLANK($C1962),"",IF(ISNA(VLOOKUP($L1962,'result messages'!$H$3:$L$11,4,FALSE)),VLOOKUP($M1962,'result messages'!$H$3:$L$11,4,FALSE),VLOOKUP($L1962,'result messages'!$H$3:$L$11,4,FALSE)))</f>
        <v/>
      </c>
      <c r="Q1962" s="1" t="str">
        <f>IF(ISBLANK($C1962),"",IF(ISNA(VLOOKUP($L1962,'result messages'!$H$3:$L$11,5,FALSE)),VLOOKUP($M1962,'result messages'!$H$3:$L$11,5,FALSE),VLOOKUP($L1962,'result messages'!$H$3:$L$11,5,FALSE)))</f>
        <v/>
      </c>
    </row>
    <row r="1963" spans="1:17">
      <c r="A1963" s="1">
        <v>1960</v>
      </c>
      <c r="B1963" s="1"/>
      <c r="C1963" s="1"/>
      <c r="D1963" s="1"/>
      <c r="E1963" s="6"/>
      <c r="F1963" s="1"/>
      <c r="G1963" s="1" t="str">
        <f>IF(ISNA(VLOOKUP($C1963,'DTEN TCAP Linkage deviceId'!$A$1:$A$20000,1,FALSE)),"No","Yes")</f>
        <v>No</v>
      </c>
      <c r="H1963" s="1" t="str">
        <f>IF(ISNA(VLOOKUP($C1963,'Provisioning Requester'!$F$3:$H$20000,2,FALSE)),"No","Yes")</f>
        <v>No</v>
      </c>
      <c r="I1963" s="1" t="str">
        <f>IF($H1963="Yes",VLOOKUP($C1963,'Provisioning Requester'!$F$3:$H$20000,3,FALSE),"-")</f>
        <v>-</v>
      </c>
      <c r="J1963" s="1" t="str">
        <f>IF(OR(D1963="SVCP", E1963="TRUE"), "No", IF(ISNA(VLOOKUP($C1963,'ProvResponder deviceId'!$A$1:$A$20000,1,FALSE)),"No","Yes"))</f>
        <v>No</v>
      </c>
      <c r="K1963" s="1" t="str">
        <f>IF($J1963="Yes",VLOOKUP($C1963,'ProvResponder deviceId'!$A$1:$C$20000,3,FALSE),"-")</f>
        <v>-</v>
      </c>
      <c r="L1963" s="1" t="str">
        <f t="shared" si="60"/>
        <v/>
      </c>
      <c r="M1963" s="1" t="str">
        <f t="shared" si="61"/>
        <v/>
      </c>
      <c r="N1963" s="1" t="str">
        <f>IF(ISBLANK($C1963),"",IF(ISNA(VLOOKUP($L1963,'result messages'!$H$3:$L$11,2,FALSE)),VLOOKUP($M1963,'result messages'!$H$3:$L$11,2,FALSE),VLOOKUP($L1963,'result messages'!$H$3:$L$11,2,FALSE)))</f>
        <v/>
      </c>
      <c r="O1963" s="1" t="str">
        <f>IF(ISBLANK($C1963),"",IF(ISNA(VLOOKUP($L1963,'result messages'!$H$3:$L$11,3,FALSE)),VLOOKUP($M1963,'result messages'!$H$3:$L$11,3,FALSE),VLOOKUP($L1963,'result messages'!$H$3:$L$11,3,FALSE)))</f>
        <v/>
      </c>
      <c r="P1963" s="1" t="str">
        <f>IF(ISBLANK($C1963),"",IF(ISNA(VLOOKUP($L1963,'result messages'!$H$3:$L$11,4,FALSE)),VLOOKUP($M1963,'result messages'!$H$3:$L$11,4,FALSE),VLOOKUP($L1963,'result messages'!$H$3:$L$11,4,FALSE)))</f>
        <v/>
      </c>
      <c r="Q1963" s="1" t="str">
        <f>IF(ISBLANK($C1963),"",IF(ISNA(VLOOKUP($L1963,'result messages'!$H$3:$L$11,5,FALSE)),VLOOKUP($M1963,'result messages'!$H$3:$L$11,5,FALSE),VLOOKUP($L1963,'result messages'!$H$3:$L$11,5,FALSE)))</f>
        <v/>
      </c>
    </row>
    <row r="1964" spans="1:17">
      <c r="A1964" s="1">
        <v>1961</v>
      </c>
      <c r="B1964" s="1"/>
      <c r="C1964" s="1"/>
      <c r="D1964" s="1"/>
      <c r="E1964" s="6"/>
      <c r="F1964" s="1"/>
      <c r="G1964" s="1" t="str">
        <f>IF(ISNA(VLOOKUP($C1964,'DTEN TCAP Linkage deviceId'!$A$1:$A$20000,1,FALSE)),"No","Yes")</f>
        <v>No</v>
      </c>
      <c r="H1964" s="1" t="str">
        <f>IF(ISNA(VLOOKUP($C1964,'Provisioning Requester'!$F$3:$H$20000,2,FALSE)),"No","Yes")</f>
        <v>No</v>
      </c>
      <c r="I1964" s="1" t="str">
        <f>IF($H1964="Yes",VLOOKUP($C1964,'Provisioning Requester'!$F$3:$H$20000,3,FALSE),"-")</f>
        <v>-</v>
      </c>
      <c r="J1964" s="1" t="str">
        <f>IF(OR(D1964="SVCP", E1964="TRUE"), "No", IF(ISNA(VLOOKUP($C1964,'ProvResponder deviceId'!$A$1:$A$20000,1,FALSE)),"No","Yes"))</f>
        <v>No</v>
      </c>
      <c r="K1964" s="1" t="str">
        <f>IF($J1964="Yes",VLOOKUP($C1964,'ProvResponder deviceId'!$A$1:$C$20000,3,FALSE),"-")</f>
        <v>-</v>
      </c>
      <c r="L1964" s="1" t="str">
        <f t="shared" si="60"/>
        <v/>
      </c>
      <c r="M1964" s="1" t="str">
        <f t="shared" si="61"/>
        <v/>
      </c>
      <c r="N1964" s="1" t="str">
        <f>IF(ISBLANK($C1964),"",IF(ISNA(VLOOKUP($L1964,'result messages'!$H$3:$L$11,2,FALSE)),VLOOKUP($M1964,'result messages'!$H$3:$L$11,2,FALSE),VLOOKUP($L1964,'result messages'!$H$3:$L$11,2,FALSE)))</f>
        <v/>
      </c>
      <c r="O1964" s="1" t="str">
        <f>IF(ISBLANK($C1964),"",IF(ISNA(VLOOKUP($L1964,'result messages'!$H$3:$L$11,3,FALSE)),VLOOKUP($M1964,'result messages'!$H$3:$L$11,3,FALSE),VLOOKUP($L1964,'result messages'!$H$3:$L$11,3,FALSE)))</f>
        <v/>
      </c>
      <c r="P1964" s="1" t="str">
        <f>IF(ISBLANK($C1964),"",IF(ISNA(VLOOKUP($L1964,'result messages'!$H$3:$L$11,4,FALSE)),VLOOKUP($M1964,'result messages'!$H$3:$L$11,4,FALSE),VLOOKUP($L1964,'result messages'!$H$3:$L$11,4,FALSE)))</f>
        <v/>
      </c>
      <c r="Q1964" s="1" t="str">
        <f>IF(ISBLANK($C1964),"",IF(ISNA(VLOOKUP($L1964,'result messages'!$H$3:$L$11,5,FALSE)),VLOOKUP($M1964,'result messages'!$H$3:$L$11,5,FALSE),VLOOKUP($L1964,'result messages'!$H$3:$L$11,5,FALSE)))</f>
        <v/>
      </c>
    </row>
    <row r="1965" spans="1:17">
      <c r="A1965" s="1">
        <v>1962</v>
      </c>
      <c r="B1965" s="1"/>
      <c r="C1965" s="1"/>
      <c r="D1965" s="1"/>
      <c r="E1965" s="6"/>
      <c r="F1965" s="1"/>
      <c r="G1965" s="1" t="str">
        <f>IF(ISNA(VLOOKUP($C1965,'DTEN TCAP Linkage deviceId'!$A$1:$A$20000,1,FALSE)),"No","Yes")</f>
        <v>No</v>
      </c>
      <c r="H1965" s="1" t="str">
        <f>IF(ISNA(VLOOKUP($C1965,'Provisioning Requester'!$F$3:$H$20000,2,FALSE)),"No","Yes")</f>
        <v>No</v>
      </c>
      <c r="I1965" s="1" t="str">
        <f>IF($H1965="Yes",VLOOKUP($C1965,'Provisioning Requester'!$F$3:$H$20000,3,FALSE),"-")</f>
        <v>-</v>
      </c>
      <c r="J1965" s="1" t="str">
        <f>IF(OR(D1965="SVCP", E1965="TRUE"), "No", IF(ISNA(VLOOKUP($C1965,'ProvResponder deviceId'!$A$1:$A$20000,1,FALSE)),"No","Yes"))</f>
        <v>No</v>
      </c>
      <c r="K1965" s="1" t="str">
        <f>IF($J1965="Yes",VLOOKUP($C1965,'ProvResponder deviceId'!$A$1:$C$20000,3,FALSE),"-")</f>
        <v>-</v>
      </c>
      <c r="L1965" s="1" t="str">
        <f t="shared" si="60"/>
        <v/>
      </c>
      <c r="M1965" s="1" t="str">
        <f t="shared" si="61"/>
        <v/>
      </c>
      <c r="N1965" s="1" t="str">
        <f>IF(ISBLANK($C1965),"",IF(ISNA(VLOOKUP($L1965,'result messages'!$H$3:$L$11,2,FALSE)),VLOOKUP($M1965,'result messages'!$H$3:$L$11,2,FALSE),VLOOKUP($L1965,'result messages'!$H$3:$L$11,2,FALSE)))</f>
        <v/>
      </c>
      <c r="O1965" s="1" t="str">
        <f>IF(ISBLANK($C1965),"",IF(ISNA(VLOOKUP($L1965,'result messages'!$H$3:$L$11,3,FALSE)),VLOOKUP($M1965,'result messages'!$H$3:$L$11,3,FALSE),VLOOKUP($L1965,'result messages'!$H$3:$L$11,3,FALSE)))</f>
        <v/>
      </c>
      <c r="P1965" s="1" t="str">
        <f>IF(ISBLANK($C1965),"",IF(ISNA(VLOOKUP($L1965,'result messages'!$H$3:$L$11,4,FALSE)),VLOOKUP($M1965,'result messages'!$H$3:$L$11,4,FALSE),VLOOKUP($L1965,'result messages'!$H$3:$L$11,4,FALSE)))</f>
        <v/>
      </c>
      <c r="Q1965" s="1" t="str">
        <f>IF(ISBLANK($C1965),"",IF(ISNA(VLOOKUP($L1965,'result messages'!$H$3:$L$11,5,FALSE)),VLOOKUP($M1965,'result messages'!$H$3:$L$11,5,FALSE),VLOOKUP($L1965,'result messages'!$H$3:$L$11,5,FALSE)))</f>
        <v/>
      </c>
    </row>
    <row r="1966" spans="1:17">
      <c r="A1966" s="1">
        <v>1963</v>
      </c>
      <c r="B1966" s="1"/>
      <c r="C1966" s="1"/>
      <c r="D1966" s="1"/>
      <c r="E1966" s="6"/>
      <c r="F1966" s="1"/>
      <c r="G1966" s="1" t="str">
        <f>IF(ISNA(VLOOKUP($C1966,'DTEN TCAP Linkage deviceId'!$A$1:$A$20000,1,FALSE)),"No","Yes")</f>
        <v>No</v>
      </c>
      <c r="H1966" s="1" t="str">
        <f>IF(ISNA(VLOOKUP($C1966,'Provisioning Requester'!$F$3:$H$20000,2,FALSE)),"No","Yes")</f>
        <v>No</v>
      </c>
      <c r="I1966" s="1" t="str">
        <f>IF($H1966="Yes",VLOOKUP($C1966,'Provisioning Requester'!$F$3:$H$20000,3,FALSE),"-")</f>
        <v>-</v>
      </c>
      <c r="J1966" s="1" t="str">
        <f>IF(OR(D1966="SVCP", E1966="TRUE"), "No", IF(ISNA(VLOOKUP($C1966,'ProvResponder deviceId'!$A$1:$A$20000,1,FALSE)),"No","Yes"))</f>
        <v>No</v>
      </c>
      <c r="K1966" s="1" t="str">
        <f>IF($J1966="Yes",VLOOKUP($C1966,'ProvResponder deviceId'!$A$1:$C$20000,3,FALSE),"-")</f>
        <v>-</v>
      </c>
      <c r="L1966" s="1" t="str">
        <f t="shared" si="60"/>
        <v/>
      </c>
      <c r="M1966" s="1" t="str">
        <f t="shared" si="61"/>
        <v/>
      </c>
      <c r="N1966" s="1" t="str">
        <f>IF(ISBLANK($C1966),"",IF(ISNA(VLOOKUP($L1966,'result messages'!$H$3:$L$11,2,FALSE)),VLOOKUP($M1966,'result messages'!$H$3:$L$11,2,FALSE),VLOOKUP($L1966,'result messages'!$H$3:$L$11,2,FALSE)))</f>
        <v/>
      </c>
      <c r="O1966" s="1" t="str">
        <f>IF(ISBLANK($C1966),"",IF(ISNA(VLOOKUP($L1966,'result messages'!$H$3:$L$11,3,FALSE)),VLOOKUP($M1966,'result messages'!$H$3:$L$11,3,FALSE),VLOOKUP($L1966,'result messages'!$H$3:$L$11,3,FALSE)))</f>
        <v/>
      </c>
      <c r="P1966" s="1" t="str">
        <f>IF(ISBLANK($C1966),"",IF(ISNA(VLOOKUP($L1966,'result messages'!$H$3:$L$11,4,FALSE)),VLOOKUP($M1966,'result messages'!$H$3:$L$11,4,FALSE),VLOOKUP($L1966,'result messages'!$H$3:$L$11,4,FALSE)))</f>
        <v/>
      </c>
      <c r="Q1966" s="1" t="str">
        <f>IF(ISBLANK($C1966),"",IF(ISNA(VLOOKUP($L1966,'result messages'!$H$3:$L$11,5,FALSE)),VLOOKUP($M1966,'result messages'!$H$3:$L$11,5,FALSE),VLOOKUP($L1966,'result messages'!$H$3:$L$11,5,FALSE)))</f>
        <v/>
      </c>
    </row>
    <row r="1967" spans="1:17">
      <c r="A1967" s="1">
        <v>1964</v>
      </c>
      <c r="B1967" s="1"/>
      <c r="C1967" s="1"/>
      <c r="D1967" s="1"/>
      <c r="E1967" s="6"/>
      <c r="F1967" s="1"/>
      <c r="G1967" s="1" t="str">
        <f>IF(ISNA(VLOOKUP($C1967,'DTEN TCAP Linkage deviceId'!$A$1:$A$20000,1,FALSE)),"No","Yes")</f>
        <v>No</v>
      </c>
      <c r="H1967" s="1" t="str">
        <f>IF(ISNA(VLOOKUP($C1967,'Provisioning Requester'!$F$3:$H$20000,2,FALSE)),"No","Yes")</f>
        <v>No</v>
      </c>
      <c r="I1967" s="1" t="str">
        <f>IF($H1967="Yes",VLOOKUP($C1967,'Provisioning Requester'!$F$3:$H$20000,3,FALSE),"-")</f>
        <v>-</v>
      </c>
      <c r="J1967" s="1" t="str">
        <f>IF(OR(D1967="SVCP", E1967="TRUE"), "No", IF(ISNA(VLOOKUP($C1967,'ProvResponder deviceId'!$A$1:$A$20000,1,FALSE)),"No","Yes"))</f>
        <v>No</v>
      </c>
      <c r="K1967" s="1" t="str">
        <f>IF($J1967="Yes",VLOOKUP($C1967,'ProvResponder deviceId'!$A$1:$C$20000,3,FALSE),"-")</f>
        <v>-</v>
      </c>
      <c r="L1967" s="1" t="str">
        <f t="shared" si="60"/>
        <v/>
      </c>
      <c r="M1967" s="1" t="str">
        <f t="shared" si="61"/>
        <v/>
      </c>
      <c r="N1967" s="1" t="str">
        <f>IF(ISBLANK($C1967),"",IF(ISNA(VLOOKUP($L1967,'result messages'!$H$3:$L$11,2,FALSE)),VLOOKUP($M1967,'result messages'!$H$3:$L$11,2,FALSE),VLOOKUP($L1967,'result messages'!$H$3:$L$11,2,FALSE)))</f>
        <v/>
      </c>
      <c r="O1967" s="1" t="str">
        <f>IF(ISBLANK($C1967),"",IF(ISNA(VLOOKUP($L1967,'result messages'!$H$3:$L$11,3,FALSE)),VLOOKUP($M1967,'result messages'!$H$3:$L$11,3,FALSE),VLOOKUP($L1967,'result messages'!$H$3:$L$11,3,FALSE)))</f>
        <v/>
      </c>
      <c r="P1967" s="1" t="str">
        <f>IF(ISBLANK($C1967),"",IF(ISNA(VLOOKUP($L1967,'result messages'!$H$3:$L$11,4,FALSE)),VLOOKUP($M1967,'result messages'!$H$3:$L$11,4,FALSE),VLOOKUP($L1967,'result messages'!$H$3:$L$11,4,FALSE)))</f>
        <v/>
      </c>
      <c r="Q1967" s="1" t="str">
        <f>IF(ISBLANK($C1967),"",IF(ISNA(VLOOKUP($L1967,'result messages'!$H$3:$L$11,5,FALSE)),VLOOKUP($M1967,'result messages'!$H$3:$L$11,5,FALSE),VLOOKUP($L1967,'result messages'!$H$3:$L$11,5,FALSE)))</f>
        <v/>
      </c>
    </row>
    <row r="1968" spans="1:17">
      <c r="A1968" s="1">
        <v>1965</v>
      </c>
      <c r="B1968" s="1"/>
      <c r="C1968" s="1"/>
      <c r="D1968" s="1"/>
      <c r="E1968" s="6"/>
      <c r="F1968" s="1"/>
      <c r="G1968" s="1" t="str">
        <f>IF(ISNA(VLOOKUP($C1968,'DTEN TCAP Linkage deviceId'!$A$1:$A$20000,1,FALSE)),"No","Yes")</f>
        <v>No</v>
      </c>
      <c r="H1968" s="1" t="str">
        <f>IF(ISNA(VLOOKUP($C1968,'Provisioning Requester'!$F$3:$H$20000,2,FALSE)),"No","Yes")</f>
        <v>No</v>
      </c>
      <c r="I1968" s="1" t="str">
        <f>IF($H1968="Yes",VLOOKUP($C1968,'Provisioning Requester'!$F$3:$H$20000,3,FALSE),"-")</f>
        <v>-</v>
      </c>
      <c r="J1968" s="1" t="str">
        <f>IF(OR(D1968="SVCP", E1968="TRUE"), "No", IF(ISNA(VLOOKUP($C1968,'ProvResponder deviceId'!$A$1:$A$20000,1,FALSE)),"No","Yes"))</f>
        <v>No</v>
      </c>
      <c r="K1968" s="1" t="str">
        <f>IF($J1968="Yes",VLOOKUP($C1968,'ProvResponder deviceId'!$A$1:$C$20000,3,FALSE),"-")</f>
        <v>-</v>
      </c>
      <c r="L1968" s="1" t="str">
        <f t="shared" si="60"/>
        <v/>
      </c>
      <c r="M1968" s="1" t="str">
        <f t="shared" si="61"/>
        <v/>
      </c>
      <c r="N1968" s="1" t="str">
        <f>IF(ISBLANK($C1968),"",IF(ISNA(VLOOKUP($L1968,'result messages'!$H$3:$L$11,2,FALSE)),VLOOKUP($M1968,'result messages'!$H$3:$L$11,2,FALSE),VLOOKUP($L1968,'result messages'!$H$3:$L$11,2,FALSE)))</f>
        <v/>
      </c>
      <c r="O1968" s="1" t="str">
        <f>IF(ISBLANK($C1968),"",IF(ISNA(VLOOKUP($L1968,'result messages'!$H$3:$L$11,3,FALSE)),VLOOKUP($M1968,'result messages'!$H$3:$L$11,3,FALSE),VLOOKUP($L1968,'result messages'!$H$3:$L$11,3,FALSE)))</f>
        <v/>
      </c>
      <c r="P1968" s="1" t="str">
        <f>IF(ISBLANK($C1968),"",IF(ISNA(VLOOKUP($L1968,'result messages'!$H$3:$L$11,4,FALSE)),VLOOKUP($M1968,'result messages'!$H$3:$L$11,4,FALSE),VLOOKUP($L1968,'result messages'!$H$3:$L$11,4,FALSE)))</f>
        <v/>
      </c>
      <c r="Q1968" s="1" t="str">
        <f>IF(ISBLANK($C1968),"",IF(ISNA(VLOOKUP($L1968,'result messages'!$H$3:$L$11,5,FALSE)),VLOOKUP($M1968,'result messages'!$H$3:$L$11,5,FALSE),VLOOKUP($L1968,'result messages'!$H$3:$L$11,5,FALSE)))</f>
        <v/>
      </c>
    </row>
    <row r="1969" spans="1:17">
      <c r="A1969" s="1">
        <v>1966</v>
      </c>
      <c r="B1969" s="1"/>
      <c r="C1969" s="1"/>
      <c r="D1969" s="1"/>
      <c r="E1969" s="6"/>
      <c r="F1969" s="1"/>
      <c r="G1969" s="1" t="str">
        <f>IF(ISNA(VLOOKUP($C1969,'DTEN TCAP Linkage deviceId'!$A$1:$A$20000,1,FALSE)),"No","Yes")</f>
        <v>No</v>
      </c>
      <c r="H1969" s="1" t="str">
        <f>IF(ISNA(VLOOKUP($C1969,'Provisioning Requester'!$F$3:$H$20000,2,FALSE)),"No","Yes")</f>
        <v>No</v>
      </c>
      <c r="I1969" s="1" t="str">
        <f>IF($H1969="Yes",VLOOKUP($C1969,'Provisioning Requester'!$F$3:$H$20000,3,FALSE),"-")</f>
        <v>-</v>
      </c>
      <c r="J1969" s="1" t="str">
        <f>IF(OR(D1969="SVCP", E1969="TRUE"), "No", IF(ISNA(VLOOKUP($C1969,'ProvResponder deviceId'!$A$1:$A$20000,1,FALSE)),"No","Yes"))</f>
        <v>No</v>
      </c>
      <c r="K1969" s="1" t="str">
        <f>IF($J1969="Yes",VLOOKUP($C1969,'ProvResponder deviceId'!$A$1:$C$20000,3,FALSE),"-")</f>
        <v>-</v>
      </c>
      <c r="L1969" s="1" t="str">
        <f t="shared" si="60"/>
        <v/>
      </c>
      <c r="M1969" s="1" t="str">
        <f t="shared" si="61"/>
        <v/>
      </c>
      <c r="N1969" s="1" t="str">
        <f>IF(ISBLANK($C1969),"",IF(ISNA(VLOOKUP($L1969,'result messages'!$H$3:$L$11,2,FALSE)),VLOOKUP($M1969,'result messages'!$H$3:$L$11,2,FALSE),VLOOKUP($L1969,'result messages'!$H$3:$L$11,2,FALSE)))</f>
        <v/>
      </c>
      <c r="O1969" s="1" t="str">
        <f>IF(ISBLANK($C1969),"",IF(ISNA(VLOOKUP($L1969,'result messages'!$H$3:$L$11,3,FALSE)),VLOOKUP($M1969,'result messages'!$H$3:$L$11,3,FALSE),VLOOKUP($L1969,'result messages'!$H$3:$L$11,3,FALSE)))</f>
        <v/>
      </c>
      <c r="P1969" s="1" t="str">
        <f>IF(ISBLANK($C1969),"",IF(ISNA(VLOOKUP($L1969,'result messages'!$H$3:$L$11,4,FALSE)),VLOOKUP($M1969,'result messages'!$H$3:$L$11,4,FALSE),VLOOKUP($L1969,'result messages'!$H$3:$L$11,4,FALSE)))</f>
        <v/>
      </c>
      <c r="Q1969" s="1" t="str">
        <f>IF(ISBLANK($C1969),"",IF(ISNA(VLOOKUP($L1969,'result messages'!$H$3:$L$11,5,FALSE)),VLOOKUP($M1969,'result messages'!$H$3:$L$11,5,FALSE),VLOOKUP($L1969,'result messages'!$H$3:$L$11,5,FALSE)))</f>
        <v/>
      </c>
    </row>
    <row r="1970" spans="1:17">
      <c r="A1970" s="1">
        <v>1967</v>
      </c>
      <c r="B1970" s="1"/>
      <c r="C1970" s="1"/>
      <c r="D1970" s="1"/>
      <c r="E1970" s="6"/>
      <c r="F1970" s="1"/>
      <c r="G1970" s="1" t="str">
        <f>IF(ISNA(VLOOKUP($C1970,'DTEN TCAP Linkage deviceId'!$A$1:$A$20000,1,FALSE)),"No","Yes")</f>
        <v>No</v>
      </c>
      <c r="H1970" s="1" t="str">
        <f>IF(ISNA(VLOOKUP($C1970,'Provisioning Requester'!$F$3:$H$20000,2,FALSE)),"No","Yes")</f>
        <v>No</v>
      </c>
      <c r="I1970" s="1" t="str">
        <f>IF($H1970="Yes",VLOOKUP($C1970,'Provisioning Requester'!$F$3:$H$20000,3,FALSE),"-")</f>
        <v>-</v>
      </c>
      <c r="J1970" s="1" t="str">
        <f>IF(OR(D1970="SVCP", E1970="TRUE"), "No", IF(ISNA(VLOOKUP($C1970,'ProvResponder deviceId'!$A$1:$A$20000,1,FALSE)),"No","Yes"))</f>
        <v>No</v>
      </c>
      <c r="K1970" s="1" t="str">
        <f>IF($J1970="Yes",VLOOKUP($C1970,'ProvResponder deviceId'!$A$1:$C$20000,3,FALSE),"-")</f>
        <v>-</v>
      </c>
      <c r="L1970" s="1" t="str">
        <f t="shared" si="60"/>
        <v/>
      </c>
      <c r="M1970" s="1" t="str">
        <f t="shared" si="61"/>
        <v/>
      </c>
      <c r="N1970" s="1" t="str">
        <f>IF(ISBLANK($C1970),"",IF(ISNA(VLOOKUP($L1970,'result messages'!$H$3:$L$11,2,FALSE)),VLOOKUP($M1970,'result messages'!$H$3:$L$11,2,FALSE),VLOOKUP($L1970,'result messages'!$H$3:$L$11,2,FALSE)))</f>
        <v/>
      </c>
      <c r="O1970" s="1" t="str">
        <f>IF(ISBLANK($C1970),"",IF(ISNA(VLOOKUP($L1970,'result messages'!$H$3:$L$11,3,FALSE)),VLOOKUP($M1970,'result messages'!$H$3:$L$11,3,FALSE),VLOOKUP($L1970,'result messages'!$H$3:$L$11,3,FALSE)))</f>
        <v/>
      </c>
      <c r="P1970" s="1" t="str">
        <f>IF(ISBLANK($C1970),"",IF(ISNA(VLOOKUP($L1970,'result messages'!$H$3:$L$11,4,FALSE)),VLOOKUP($M1970,'result messages'!$H$3:$L$11,4,FALSE),VLOOKUP($L1970,'result messages'!$H$3:$L$11,4,FALSE)))</f>
        <v/>
      </c>
      <c r="Q1970" s="1" t="str">
        <f>IF(ISBLANK($C1970),"",IF(ISNA(VLOOKUP($L1970,'result messages'!$H$3:$L$11,5,FALSE)),VLOOKUP($M1970,'result messages'!$H$3:$L$11,5,FALSE),VLOOKUP($L1970,'result messages'!$H$3:$L$11,5,FALSE)))</f>
        <v/>
      </c>
    </row>
    <row r="1971" spans="1:17">
      <c r="A1971" s="1">
        <v>1968</v>
      </c>
      <c r="B1971" s="1"/>
      <c r="C1971" s="1"/>
      <c r="D1971" s="1"/>
      <c r="E1971" s="6"/>
      <c r="F1971" s="1"/>
      <c r="G1971" s="1" t="str">
        <f>IF(ISNA(VLOOKUP($C1971,'DTEN TCAP Linkage deviceId'!$A$1:$A$20000,1,FALSE)),"No","Yes")</f>
        <v>No</v>
      </c>
      <c r="H1971" s="1" t="str">
        <f>IF(ISNA(VLOOKUP($C1971,'Provisioning Requester'!$F$3:$H$20000,2,FALSE)),"No","Yes")</f>
        <v>No</v>
      </c>
      <c r="I1971" s="1" t="str">
        <f>IF($H1971="Yes",VLOOKUP($C1971,'Provisioning Requester'!$F$3:$H$20000,3,FALSE),"-")</f>
        <v>-</v>
      </c>
      <c r="J1971" s="1" t="str">
        <f>IF(OR(D1971="SVCP", E1971="TRUE"), "No", IF(ISNA(VLOOKUP($C1971,'ProvResponder deviceId'!$A$1:$A$20000,1,FALSE)),"No","Yes"))</f>
        <v>No</v>
      </c>
      <c r="K1971" s="1" t="str">
        <f>IF($J1971="Yes",VLOOKUP($C1971,'ProvResponder deviceId'!$A$1:$C$20000,3,FALSE),"-")</f>
        <v>-</v>
      </c>
      <c r="L1971" s="1" t="str">
        <f t="shared" si="60"/>
        <v/>
      </c>
      <c r="M1971" s="1" t="str">
        <f t="shared" si="61"/>
        <v/>
      </c>
      <c r="N1971" s="1" t="str">
        <f>IF(ISBLANK($C1971),"",IF(ISNA(VLOOKUP($L1971,'result messages'!$H$3:$L$11,2,FALSE)),VLOOKUP($M1971,'result messages'!$H$3:$L$11,2,FALSE),VLOOKUP($L1971,'result messages'!$H$3:$L$11,2,FALSE)))</f>
        <v/>
      </c>
      <c r="O1971" s="1" t="str">
        <f>IF(ISBLANK($C1971),"",IF(ISNA(VLOOKUP($L1971,'result messages'!$H$3:$L$11,3,FALSE)),VLOOKUP($M1971,'result messages'!$H$3:$L$11,3,FALSE),VLOOKUP($L1971,'result messages'!$H$3:$L$11,3,FALSE)))</f>
        <v/>
      </c>
      <c r="P1971" s="1" t="str">
        <f>IF(ISBLANK($C1971),"",IF(ISNA(VLOOKUP($L1971,'result messages'!$H$3:$L$11,4,FALSE)),VLOOKUP($M1971,'result messages'!$H$3:$L$11,4,FALSE),VLOOKUP($L1971,'result messages'!$H$3:$L$11,4,FALSE)))</f>
        <v/>
      </c>
      <c r="Q1971" s="1" t="str">
        <f>IF(ISBLANK($C1971),"",IF(ISNA(VLOOKUP($L1971,'result messages'!$H$3:$L$11,5,FALSE)),VLOOKUP($M1971,'result messages'!$H$3:$L$11,5,FALSE),VLOOKUP($L1971,'result messages'!$H$3:$L$11,5,FALSE)))</f>
        <v/>
      </c>
    </row>
    <row r="1972" spans="1:17">
      <c r="A1972" s="1">
        <v>1969</v>
      </c>
      <c r="B1972" s="1"/>
      <c r="C1972" s="1"/>
      <c r="D1972" s="1"/>
      <c r="E1972" s="6"/>
      <c r="F1972" s="1"/>
      <c r="G1972" s="1" t="str">
        <f>IF(ISNA(VLOOKUP($C1972,'DTEN TCAP Linkage deviceId'!$A$1:$A$20000,1,FALSE)),"No","Yes")</f>
        <v>No</v>
      </c>
      <c r="H1972" s="1" t="str">
        <f>IF(ISNA(VLOOKUP($C1972,'Provisioning Requester'!$F$3:$H$20000,2,FALSE)),"No","Yes")</f>
        <v>No</v>
      </c>
      <c r="I1972" s="1" t="str">
        <f>IF($H1972="Yes",VLOOKUP($C1972,'Provisioning Requester'!$F$3:$H$20000,3,FALSE),"-")</f>
        <v>-</v>
      </c>
      <c r="J1972" s="1" t="str">
        <f>IF(OR(D1972="SVCP", E1972="TRUE"), "No", IF(ISNA(VLOOKUP($C1972,'ProvResponder deviceId'!$A$1:$A$20000,1,FALSE)),"No","Yes"))</f>
        <v>No</v>
      </c>
      <c r="K1972" s="1" t="str">
        <f>IF($J1972="Yes",VLOOKUP($C1972,'ProvResponder deviceId'!$A$1:$C$20000,3,FALSE),"-")</f>
        <v>-</v>
      </c>
      <c r="L1972" s="1" t="str">
        <f t="shared" si="60"/>
        <v/>
      </c>
      <c r="M1972" s="1" t="str">
        <f t="shared" si="61"/>
        <v/>
      </c>
      <c r="N1972" s="1" t="str">
        <f>IF(ISBLANK($C1972),"",IF(ISNA(VLOOKUP($L1972,'result messages'!$H$3:$L$11,2,FALSE)),VLOOKUP($M1972,'result messages'!$H$3:$L$11,2,FALSE),VLOOKUP($L1972,'result messages'!$H$3:$L$11,2,FALSE)))</f>
        <v/>
      </c>
      <c r="O1972" s="1" t="str">
        <f>IF(ISBLANK($C1972),"",IF(ISNA(VLOOKUP($L1972,'result messages'!$H$3:$L$11,3,FALSE)),VLOOKUP($M1972,'result messages'!$H$3:$L$11,3,FALSE),VLOOKUP($L1972,'result messages'!$H$3:$L$11,3,FALSE)))</f>
        <v/>
      </c>
      <c r="P1972" s="1" t="str">
        <f>IF(ISBLANK($C1972),"",IF(ISNA(VLOOKUP($L1972,'result messages'!$H$3:$L$11,4,FALSE)),VLOOKUP($M1972,'result messages'!$H$3:$L$11,4,FALSE),VLOOKUP($L1972,'result messages'!$H$3:$L$11,4,FALSE)))</f>
        <v/>
      </c>
      <c r="Q1972" s="1" t="str">
        <f>IF(ISBLANK($C1972),"",IF(ISNA(VLOOKUP($L1972,'result messages'!$H$3:$L$11,5,FALSE)),VLOOKUP($M1972,'result messages'!$H$3:$L$11,5,FALSE),VLOOKUP($L1972,'result messages'!$H$3:$L$11,5,FALSE)))</f>
        <v/>
      </c>
    </row>
    <row r="1973" spans="1:17">
      <c r="A1973" s="1">
        <v>1970</v>
      </c>
      <c r="B1973" s="1"/>
      <c r="C1973" s="1"/>
      <c r="D1973" s="1"/>
      <c r="E1973" s="6"/>
      <c r="F1973" s="1"/>
      <c r="G1973" s="1" t="str">
        <f>IF(ISNA(VLOOKUP($C1973,'DTEN TCAP Linkage deviceId'!$A$1:$A$20000,1,FALSE)),"No","Yes")</f>
        <v>No</v>
      </c>
      <c r="H1973" s="1" t="str">
        <f>IF(ISNA(VLOOKUP($C1973,'Provisioning Requester'!$F$3:$H$20000,2,FALSE)),"No","Yes")</f>
        <v>No</v>
      </c>
      <c r="I1973" s="1" t="str">
        <f>IF($H1973="Yes",VLOOKUP($C1973,'Provisioning Requester'!$F$3:$H$20000,3,FALSE),"-")</f>
        <v>-</v>
      </c>
      <c r="J1973" s="1" t="str">
        <f>IF(OR(D1973="SVCP", E1973="TRUE"), "No", IF(ISNA(VLOOKUP($C1973,'ProvResponder deviceId'!$A$1:$A$20000,1,FALSE)),"No","Yes"))</f>
        <v>No</v>
      </c>
      <c r="K1973" s="1" t="str">
        <f>IF($J1973="Yes",VLOOKUP($C1973,'ProvResponder deviceId'!$A$1:$C$20000,3,FALSE),"-")</f>
        <v>-</v>
      </c>
      <c r="L1973" s="1" t="str">
        <f t="shared" si="60"/>
        <v/>
      </c>
      <c r="M1973" s="1" t="str">
        <f t="shared" si="61"/>
        <v/>
      </c>
      <c r="N1973" s="1" t="str">
        <f>IF(ISBLANK($C1973),"",IF(ISNA(VLOOKUP($L1973,'result messages'!$H$3:$L$11,2,FALSE)),VLOOKUP($M1973,'result messages'!$H$3:$L$11,2,FALSE),VLOOKUP($L1973,'result messages'!$H$3:$L$11,2,FALSE)))</f>
        <v/>
      </c>
      <c r="O1973" s="1" t="str">
        <f>IF(ISBLANK($C1973),"",IF(ISNA(VLOOKUP($L1973,'result messages'!$H$3:$L$11,3,FALSE)),VLOOKUP($M1973,'result messages'!$H$3:$L$11,3,FALSE),VLOOKUP($L1973,'result messages'!$H$3:$L$11,3,FALSE)))</f>
        <v/>
      </c>
      <c r="P1973" s="1" t="str">
        <f>IF(ISBLANK($C1973),"",IF(ISNA(VLOOKUP($L1973,'result messages'!$H$3:$L$11,4,FALSE)),VLOOKUP($M1973,'result messages'!$H$3:$L$11,4,FALSE),VLOOKUP($L1973,'result messages'!$H$3:$L$11,4,FALSE)))</f>
        <v/>
      </c>
      <c r="Q1973" s="1" t="str">
        <f>IF(ISBLANK($C1973),"",IF(ISNA(VLOOKUP($L1973,'result messages'!$H$3:$L$11,5,FALSE)),VLOOKUP($M1973,'result messages'!$H$3:$L$11,5,FALSE),VLOOKUP($L1973,'result messages'!$H$3:$L$11,5,FALSE)))</f>
        <v/>
      </c>
    </row>
    <row r="1974" spans="1:17">
      <c r="A1974" s="1">
        <v>1971</v>
      </c>
      <c r="B1974" s="1"/>
      <c r="C1974" s="1"/>
      <c r="D1974" s="1"/>
      <c r="E1974" s="6"/>
      <c r="F1974" s="1"/>
      <c r="G1974" s="1" t="str">
        <f>IF(ISNA(VLOOKUP($C1974,'DTEN TCAP Linkage deviceId'!$A$1:$A$20000,1,FALSE)),"No","Yes")</f>
        <v>No</v>
      </c>
      <c r="H1974" s="1" t="str">
        <f>IF(ISNA(VLOOKUP($C1974,'Provisioning Requester'!$F$3:$H$20000,2,FALSE)),"No","Yes")</f>
        <v>No</v>
      </c>
      <c r="I1974" s="1" t="str">
        <f>IF($H1974="Yes",VLOOKUP($C1974,'Provisioning Requester'!$F$3:$H$20000,3,FALSE),"-")</f>
        <v>-</v>
      </c>
      <c r="J1974" s="1" t="str">
        <f>IF(OR(D1974="SVCP", E1974="TRUE"), "No", IF(ISNA(VLOOKUP($C1974,'ProvResponder deviceId'!$A$1:$A$20000,1,FALSE)),"No","Yes"))</f>
        <v>No</v>
      </c>
      <c r="K1974" s="1" t="str">
        <f>IF($J1974="Yes",VLOOKUP($C1974,'ProvResponder deviceId'!$A$1:$C$20000,3,FALSE),"-")</f>
        <v>-</v>
      </c>
      <c r="L1974" s="1" t="str">
        <f t="shared" si="60"/>
        <v/>
      </c>
      <c r="M1974" s="1" t="str">
        <f t="shared" si="61"/>
        <v/>
      </c>
      <c r="N1974" s="1" t="str">
        <f>IF(ISBLANK($C1974),"",IF(ISNA(VLOOKUP($L1974,'result messages'!$H$3:$L$11,2,FALSE)),VLOOKUP($M1974,'result messages'!$H$3:$L$11,2,FALSE),VLOOKUP($L1974,'result messages'!$H$3:$L$11,2,FALSE)))</f>
        <v/>
      </c>
      <c r="O1974" s="1" t="str">
        <f>IF(ISBLANK($C1974),"",IF(ISNA(VLOOKUP($L1974,'result messages'!$H$3:$L$11,3,FALSE)),VLOOKUP($M1974,'result messages'!$H$3:$L$11,3,FALSE),VLOOKUP($L1974,'result messages'!$H$3:$L$11,3,FALSE)))</f>
        <v/>
      </c>
      <c r="P1974" s="1" t="str">
        <f>IF(ISBLANK($C1974),"",IF(ISNA(VLOOKUP($L1974,'result messages'!$H$3:$L$11,4,FALSE)),VLOOKUP($M1974,'result messages'!$H$3:$L$11,4,FALSE),VLOOKUP($L1974,'result messages'!$H$3:$L$11,4,FALSE)))</f>
        <v/>
      </c>
      <c r="Q1974" s="1" t="str">
        <f>IF(ISBLANK($C1974),"",IF(ISNA(VLOOKUP($L1974,'result messages'!$H$3:$L$11,5,FALSE)),VLOOKUP($M1974,'result messages'!$H$3:$L$11,5,FALSE),VLOOKUP($L1974,'result messages'!$H$3:$L$11,5,FALSE)))</f>
        <v/>
      </c>
    </row>
    <row r="1975" spans="1:17">
      <c r="A1975" s="1">
        <v>1972</v>
      </c>
      <c r="B1975" s="1"/>
      <c r="C1975" s="1"/>
      <c r="D1975" s="1"/>
      <c r="E1975" s="6"/>
      <c r="F1975" s="1"/>
      <c r="G1975" s="1" t="str">
        <f>IF(ISNA(VLOOKUP($C1975,'DTEN TCAP Linkage deviceId'!$A$1:$A$20000,1,FALSE)),"No","Yes")</f>
        <v>No</v>
      </c>
      <c r="H1975" s="1" t="str">
        <f>IF(ISNA(VLOOKUP($C1975,'Provisioning Requester'!$F$3:$H$20000,2,FALSE)),"No","Yes")</f>
        <v>No</v>
      </c>
      <c r="I1975" s="1" t="str">
        <f>IF($H1975="Yes",VLOOKUP($C1975,'Provisioning Requester'!$F$3:$H$20000,3,FALSE),"-")</f>
        <v>-</v>
      </c>
      <c r="J1975" s="1" t="str">
        <f>IF(OR(D1975="SVCP", E1975="TRUE"), "No", IF(ISNA(VLOOKUP($C1975,'ProvResponder deviceId'!$A$1:$A$20000,1,FALSE)),"No","Yes"))</f>
        <v>No</v>
      </c>
      <c r="K1975" s="1" t="str">
        <f>IF($J1975="Yes",VLOOKUP($C1975,'ProvResponder deviceId'!$A$1:$C$20000,3,FALSE),"-")</f>
        <v>-</v>
      </c>
      <c r="L1975" s="1" t="str">
        <f t="shared" si="60"/>
        <v/>
      </c>
      <c r="M1975" s="1" t="str">
        <f t="shared" si="61"/>
        <v/>
      </c>
      <c r="N1975" s="1" t="str">
        <f>IF(ISBLANK($C1975),"",IF(ISNA(VLOOKUP($L1975,'result messages'!$H$3:$L$11,2,FALSE)),VLOOKUP($M1975,'result messages'!$H$3:$L$11,2,FALSE),VLOOKUP($L1975,'result messages'!$H$3:$L$11,2,FALSE)))</f>
        <v/>
      </c>
      <c r="O1975" s="1" t="str">
        <f>IF(ISBLANK($C1975),"",IF(ISNA(VLOOKUP($L1975,'result messages'!$H$3:$L$11,3,FALSE)),VLOOKUP($M1975,'result messages'!$H$3:$L$11,3,FALSE),VLOOKUP($L1975,'result messages'!$H$3:$L$11,3,FALSE)))</f>
        <v/>
      </c>
      <c r="P1975" s="1" t="str">
        <f>IF(ISBLANK($C1975),"",IF(ISNA(VLOOKUP($L1975,'result messages'!$H$3:$L$11,4,FALSE)),VLOOKUP($M1975,'result messages'!$H$3:$L$11,4,FALSE),VLOOKUP($L1975,'result messages'!$H$3:$L$11,4,FALSE)))</f>
        <v/>
      </c>
      <c r="Q1975" s="1" t="str">
        <f>IF(ISBLANK($C1975),"",IF(ISNA(VLOOKUP($L1975,'result messages'!$H$3:$L$11,5,FALSE)),VLOOKUP($M1975,'result messages'!$H$3:$L$11,5,FALSE),VLOOKUP($L1975,'result messages'!$H$3:$L$11,5,FALSE)))</f>
        <v/>
      </c>
    </row>
    <row r="1976" spans="1:17">
      <c r="A1976" s="1">
        <v>1973</v>
      </c>
      <c r="B1976" s="1"/>
      <c r="C1976" s="1"/>
      <c r="D1976" s="1"/>
      <c r="E1976" s="6"/>
      <c r="F1976" s="1"/>
      <c r="G1976" s="1" t="str">
        <f>IF(ISNA(VLOOKUP($C1976,'DTEN TCAP Linkage deviceId'!$A$1:$A$20000,1,FALSE)),"No","Yes")</f>
        <v>No</v>
      </c>
      <c r="H1976" s="1" t="str">
        <f>IF(ISNA(VLOOKUP($C1976,'Provisioning Requester'!$F$3:$H$20000,2,FALSE)),"No","Yes")</f>
        <v>No</v>
      </c>
      <c r="I1976" s="1" t="str">
        <f>IF($H1976="Yes",VLOOKUP($C1976,'Provisioning Requester'!$F$3:$H$20000,3,FALSE),"-")</f>
        <v>-</v>
      </c>
      <c r="J1976" s="1" t="str">
        <f>IF(OR(D1976="SVCP", E1976="TRUE"), "No", IF(ISNA(VLOOKUP($C1976,'ProvResponder deviceId'!$A$1:$A$20000,1,FALSE)),"No","Yes"))</f>
        <v>No</v>
      </c>
      <c r="K1976" s="1" t="str">
        <f>IF($J1976="Yes",VLOOKUP($C1976,'ProvResponder deviceId'!$A$1:$C$20000,3,FALSE),"-")</f>
        <v>-</v>
      </c>
      <c r="L1976" s="1" t="str">
        <f t="shared" si="60"/>
        <v/>
      </c>
      <c r="M1976" s="1" t="str">
        <f t="shared" si="61"/>
        <v/>
      </c>
      <c r="N1976" s="1" t="str">
        <f>IF(ISBLANK($C1976),"",IF(ISNA(VLOOKUP($L1976,'result messages'!$H$3:$L$11,2,FALSE)),VLOOKUP($M1976,'result messages'!$H$3:$L$11,2,FALSE),VLOOKUP($L1976,'result messages'!$H$3:$L$11,2,FALSE)))</f>
        <v/>
      </c>
      <c r="O1976" s="1" t="str">
        <f>IF(ISBLANK($C1976),"",IF(ISNA(VLOOKUP($L1976,'result messages'!$H$3:$L$11,3,FALSE)),VLOOKUP($M1976,'result messages'!$H$3:$L$11,3,FALSE),VLOOKUP($L1976,'result messages'!$H$3:$L$11,3,FALSE)))</f>
        <v/>
      </c>
      <c r="P1976" s="1" t="str">
        <f>IF(ISBLANK($C1976),"",IF(ISNA(VLOOKUP($L1976,'result messages'!$H$3:$L$11,4,FALSE)),VLOOKUP($M1976,'result messages'!$H$3:$L$11,4,FALSE),VLOOKUP($L1976,'result messages'!$H$3:$L$11,4,FALSE)))</f>
        <v/>
      </c>
      <c r="Q1976" s="1" t="str">
        <f>IF(ISBLANK($C1976),"",IF(ISNA(VLOOKUP($L1976,'result messages'!$H$3:$L$11,5,FALSE)),VLOOKUP($M1976,'result messages'!$H$3:$L$11,5,FALSE),VLOOKUP($L1976,'result messages'!$H$3:$L$11,5,FALSE)))</f>
        <v/>
      </c>
    </row>
    <row r="1977" spans="1:17">
      <c r="A1977" s="1">
        <v>1974</v>
      </c>
      <c r="B1977" s="1"/>
      <c r="C1977" s="1"/>
      <c r="D1977" s="1"/>
      <c r="E1977" s="6"/>
      <c r="F1977" s="1"/>
      <c r="G1977" s="1" t="str">
        <f>IF(ISNA(VLOOKUP($C1977,'DTEN TCAP Linkage deviceId'!$A$1:$A$20000,1,FALSE)),"No","Yes")</f>
        <v>No</v>
      </c>
      <c r="H1977" s="1" t="str">
        <f>IF(ISNA(VLOOKUP($C1977,'Provisioning Requester'!$F$3:$H$20000,2,FALSE)),"No","Yes")</f>
        <v>No</v>
      </c>
      <c r="I1977" s="1" t="str">
        <f>IF($H1977="Yes",VLOOKUP($C1977,'Provisioning Requester'!$F$3:$H$20000,3,FALSE),"-")</f>
        <v>-</v>
      </c>
      <c r="J1977" s="1" t="str">
        <f>IF(OR(D1977="SVCP", E1977="TRUE"), "No", IF(ISNA(VLOOKUP($C1977,'ProvResponder deviceId'!$A$1:$A$20000,1,FALSE)),"No","Yes"))</f>
        <v>No</v>
      </c>
      <c r="K1977" s="1" t="str">
        <f>IF($J1977="Yes",VLOOKUP($C1977,'ProvResponder deviceId'!$A$1:$C$20000,3,FALSE),"-")</f>
        <v>-</v>
      </c>
      <c r="L1977" s="1" t="str">
        <f t="shared" si="60"/>
        <v/>
      </c>
      <c r="M1977" s="1" t="str">
        <f t="shared" si="61"/>
        <v/>
      </c>
      <c r="N1977" s="1" t="str">
        <f>IF(ISBLANK($C1977),"",IF(ISNA(VLOOKUP($L1977,'result messages'!$H$3:$L$11,2,FALSE)),VLOOKUP($M1977,'result messages'!$H$3:$L$11,2,FALSE),VLOOKUP($L1977,'result messages'!$H$3:$L$11,2,FALSE)))</f>
        <v/>
      </c>
      <c r="O1977" s="1" t="str">
        <f>IF(ISBLANK($C1977),"",IF(ISNA(VLOOKUP($L1977,'result messages'!$H$3:$L$11,3,FALSE)),VLOOKUP($M1977,'result messages'!$H$3:$L$11,3,FALSE),VLOOKUP($L1977,'result messages'!$H$3:$L$11,3,FALSE)))</f>
        <v/>
      </c>
      <c r="P1977" s="1" t="str">
        <f>IF(ISBLANK($C1977),"",IF(ISNA(VLOOKUP($L1977,'result messages'!$H$3:$L$11,4,FALSE)),VLOOKUP($M1977,'result messages'!$H$3:$L$11,4,FALSE),VLOOKUP($L1977,'result messages'!$H$3:$L$11,4,FALSE)))</f>
        <v/>
      </c>
      <c r="Q1977" s="1" t="str">
        <f>IF(ISBLANK($C1977),"",IF(ISNA(VLOOKUP($L1977,'result messages'!$H$3:$L$11,5,FALSE)),VLOOKUP($M1977,'result messages'!$H$3:$L$11,5,FALSE),VLOOKUP($L1977,'result messages'!$H$3:$L$11,5,FALSE)))</f>
        <v/>
      </c>
    </row>
    <row r="1978" spans="1:17">
      <c r="A1978" s="1">
        <v>1975</v>
      </c>
      <c r="B1978" s="1"/>
      <c r="C1978" s="1"/>
      <c r="D1978" s="1"/>
      <c r="E1978" s="6"/>
      <c r="F1978" s="1"/>
      <c r="G1978" s="1" t="str">
        <f>IF(ISNA(VLOOKUP($C1978,'DTEN TCAP Linkage deviceId'!$A$1:$A$20000,1,FALSE)),"No","Yes")</f>
        <v>No</v>
      </c>
      <c r="H1978" s="1" t="str">
        <f>IF(ISNA(VLOOKUP($C1978,'Provisioning Requester'!$F$3:$H$20000,2,FALSE)),"No","Yes")</f>
        <v>No</v>
      </c>
      <c r="I1978" s="1" t="str">
        <f>IF($H1978="Yes",VLOOKUP($C1978,'Provisioning Requester'!$F$3:$H$20000,3,FALSE),"-")</f>
        <v>-</v>
      </c>
      <c r="J1978" s="1" t="str">
        <f>IF(OR(D1978="SVCP", E1978="TRUE"), "No", IF(ISNA(VLOOKUP($C1978,'ProvResponder deviceId'!$A$1:$A$20000,1,FALSE)),"No","Yes"))</f>
        <v>No</v>
      </c>
      <c r="K1978" s="1" t="str">
        <f>IF($J1978="Yes",VLOOKUP($C1978,'ProvResponder deviceId'!$A$1:$C$20000,3,FALSE),"-")</f>
        <v>-</v>
      </c>
      <c r="L1978" s="1" t="str">
        <f t="shared" si="60"/>
        <v/>
      </c>
      <c r="M1978" s="1" t="str">
        <f t="shared" si="61"/>
        <v/>
      </c>
      <c r="N1978" s="1" t="str">
        <f>IF(ISBLANK($C1978),"",IF(ISNA(VLOOKUP($L1978,'result messages'!$H$3:$L$11,2,FALSE)),VLOOKUP($M1978,'result messages'!$H$3:$L$11,2,FALSE),VLOOKUP($L1978,'result messages'!$H$3:$L$11,2,FALSE)))</f>
        <v/>
      </c>
      <c r="O1978" s="1" t="str">
        <f>IF(ISBLANK($C1978),"",IF(ISNA(VLOOKUP($L1978,'result messages'!$H$3:$L$11,3,FALSE)),VLOOKUP($M1978,'result messages'!$H$3:$L$11,3,FALSE),VLOOKUP($L1978,'result messages'!$H$3:$L$11,3,FALSE)))</f>
        <v/>
      </c>
      <c r="P1978" s="1" t="str">
        <f>IF(ISBLANK($C1978),"",IF(ISNA(VLOOKUP($L1978,'result messages'!$H$3:$L$11,4,FALSE)),VLOOKUP($M1978,'result messages'!$H$3:$L$11,4,FALSE),VLOOKUP($L1978,'result messages'!$H$3:$L$11,4,FALSE)))</f>
        <v/>
      </c>
      <c r="Q1978" s="1" t="str">
        <f>IF(ISBLANK($C1978),"",IF(ISNA(VLOOKUP($L1978,'result messages'!$H$3:$L$11,5,FALSE)),VLOOKUP($M1978,'result messages'!$H$3:$L$11,5,FALSE),VLOOKUP($L1978,'result messages'!$H$3:$L$11,5,FALSE)))</f>
        <v/>
      </c>
    </row>
    <row r="1979" spans="1:17">
      <c r="A1979" s="1">
        <v>1976</v>
      </c>
      <c r="B1979" s="1"/>
      <c r="C1979" s="1"/>
      <c r="D1979" s="1"/>
      <c r="E1979" s="6"/>
      <c r="F1979" s="1"/>
      <c r="G1979" s="1" t="str">
        <f>IF(ISNA(VLOOKUP($C1979,'DTEN TCAP Linkage deviceId'!$A$1:$A$20000,1,FALSE)),"No","Yes")</f>
        <v>No</v>
      </c>
      <c r="H1979" s="1" t="str">
        <f>IF(ISNA(VLOOKUP($C1979,'Provisioning Requester'!$F$3:$H$20000,2,FALSE)),"No","Yes")</f>
        <v>No</v>
      </c>
      <c r="I1979" s="1" t="str">
        <f>IF($H1979="Yes",VLOOKUP($C1979,'Provisioning Requester'!$F$3:$H$20000,3,FALSE),"-")</f>
        <v>-</v>
      </c>
      <c r="J1979" s="1" t="str">
        <f>IF(OR(D1979="SVCP", E1979="TRUE"), "No", IF(ISNA(VLOOKUP($C1979,'ProvResponder deviceId'!$A$1:$A$20000,1,FALSE)),"No","Yes"))</f>
        <v>No</v>
      </c>
      <c r="K1979" s="1" t="str">
        <f>IF($J1979="Yes",VLOOKUP($C1979,'ProvResponder deviceId'!$A$1:$C$20000,3,FALSE),"-")</f>
        <v>-</v>
      </c>
      <c r="L1979" s="1" t="str">
        <f t="shared" si="60"/>
        <v/>
      </c>
      <c r="M1979" s="1" t="str">
        <f t="shared" si="61"/>
        <v/>
      </c>
      <c r="N1979" s="1" t="str">
        <f>IF(ISBLANK($C1979),"",IF(ISNA(VLOOKUP($L1979,'result messages'!$H$3:$L$11,2,FALSE)),VLOOKUP($M1979,'result messages'!$H$3:$L$11,2,FALSE),VLOOKUP($L1979,'result messages'!$H$3:$L$11,2,FALSE)))</f>
        <v/>
      </c>
      <c r="O1979" s="1" t="str">
        <f>IF(ISBLANK($C1979),"",IF(ISNA(VLOOKUP($L1979,'result messages'!$H$3:$L$11,3,FALSE)),VLOOKUP($M1979,'result messages'!$H$3:$L$11,3,FALSE),VLOOKUP($L1979,'result messages'!$H$3:$L$11,3,FALSE)))</f>
        <v/>
      </c>
      <c r="P1979" s="1" t="str">
        <f>IF(ISBLANK($C1979),"",IF(ISNA(VLOOKUP($L1979,'result messages'!$H$3:$L$11,4,FALSE)),VLOOKUP($M1979,'result messages'!$H$3:$L$11,4,FALSE),VLOOKUP($L1979,'result messages'!$H$3:$L$11,4,FALSE)))</f>
        <v/>
      </c>
      <c r="Q1979" s="1" t="str">
        <f>IF(ISBLANK($C1979),"",IF(ISNA(VLOOKUP($L1979,'result messages'!$H$3:$L$11,5,FALSE)),VLOOKUP($M1979,'result messages'!$H$3:$L$11,5,FALSE),VLOOKUP($L1979,'result messages'!$H$3:$L$11,5,FALSE)))</f>
        <v/>
      </c>
    </row>
    <row r="1980" spans="1:17">
      <c r="A1980" s="1">
        <v>1977</v>
      </c>
      <c r="B1980" s="1"/>
      <c r="C1980" s="1"/>
      <c r="D1980" s="1"/>
      <c r="E1980" s="6"/>
      <c r="F1980" s="1"/>
      <c r="G1980" s="1" t="str">
        <f>IF(ISNA(VLOOKUP($C1980,'DTEN TCAP Linkage deviceId'!$A$1:$A$20000,1,FALSE)),"No","Yes")</f>
        <v>No</v>
      </c>
      <c r="H1980" s="1" t="str">
        <f>IF(ISNA(VLOOKUP($C1980,'Provisioning Requester'!$F$3:$H$20000,2,FALSE)),"No","Yes")</f>
        <v>No</v>
      </c>
      <c r="I1980" s="1" t="str">
        <f>IF($H1980="Yes",VLOOKUP($C1980,'Provisioning Requester'!$F$3:$H$20000,3,FALSE),"-")</f>
        <v>-</v>
      </c>
      <c r="J1980" s="1" t="str">
        <f>IF(OR(D1980="SVCP", E1980="TRUE"), "No", IF(ISNA(VLOOKUP($C1980,'ProvResponder deviceId'!$A$1:$A$20000,1,FALSE)),"No","Yes"))</f>
        <v>No</v>
      </c>
      <c r="K1980" s="1" t="str">
        <f>IF($J1980="Yes",VLOOKUP($C1980,'ProvResponder deviceId'!$A$1:$C$20000,3,FALSE),"-")</f>
        <v>-</v>
      </c>
      <c r="L1980" s="1" t="str">
        <f t="shared" si="60"/>
        <v/>
      </c>
      <c r="M1980" s="1" t="str">
        <f t="shared" si="61"/>
        <v/>
      </c>
      <c r="N1980" s="1" t="str">
        <f>IF(ISBLANK($C1980),"",IF(ISNA(VLOOKUP($L1980,'result messages'!$H$3:$L$11,2,FALSE)),VLOOKUP($M1980,'result messages'!$H$3:$L$11,2,FALSE),VLOOKUP($L1980,'result messages'!$H$3:$L$11,2,FALSE)))</f>
        <v/>
      </c>
      <c r="O1980" s="1" t="str">
        <f>IF(ISBLANK($C1980),"",IF(ISNA(VLOOKUP($L1980,'result messages'!$H$3:$L$11,3,FALSE)),VLOOKUP($M1980,'result messages'!$H$3:$L$11,3,FALSE),VLOOKUP($L1980,'result messages'!$H$3:$L$11,3,FALSE)))</f>
        <v/>
      </c>
      <c r="P1980" s="1" t="str">
        <f>IF(ISBLANK($C1980),"",IF(ISNA(VLOOKUP($L1980,'result messages'!$H$3:$L$11,4,FALSE)),VLOOKUP($M1980,'result messages'!$H$3:$L$11,4,FALSE),VLOOKUP($L1980,'result messages'!$H$3:$L$11,4,FALSE)))</f>
        <v/>
      </c>
      <c r="Q1980" s="1" t="str">
        <f>IF(ISBLANK($C1980),"",IF(ISNA(VLOOKUP($L1980,'result messages'!$H$3:$L$11,5,FALSE)),VLOOKUP($M1980,'result messages'!$H$3:$L$11,5,FALSE),VLOOKUP($L1980,'result messages'!$H$3:$L$11,5,FALSE)))</f>
        <v/>
      </c>
    </row>
    <row r="1981" spans="1:17">
      <c r="A1981" s="1">
        <v>1978</v>
      </c>
      <c r="B1981" s="1"/>
      <c r="C1981" s="1"/>
      <c r="D1981" s="1"/>
      <c r="E1981" s="6"/>
      <c r="F1981" s="1"/>
      <c r="G1981" s="1" t="str">
        <f>IF(ISNA(VLOOKUP($C1981,'DTEN TCAP Linkage deviceId'!$A$1:$A$20000,1,FALSE)),"No","Yes")</f>
        <v>No</v>
      </c>
      <c r="H1981" s="1" t="str">
        <f>IF(ISNA(VLOOKUP($C1981,'Provisioning Requester'!$F$3:$H$20000,2,FALSE)),"No","Yes")</f>
        <v>No</v>
      </c>
      <c r="I1981" s="1" t="str">
        <f>IF($H1981="Yes",VLOOKUP($C1981,'Provisioning Requester'!$F$3:$H$20000,3,FALSE),"-")</f>
        <v>-</v>
      </c>
      <c r="J1981" s="1" t="str">
        <f>IF(OR(D1981="SVCP", E1981="TRUE"), "No", IF(ISNA(VLOOKUP($C1981,'ProvResponder deviceId'!$A$1:$A$20000,1,FALSE)),"No","Yes"))</f>
        <v>No</v>
      </c>
      <c r="K1981" s="1" t="str">
        <f>IF($J1981="Yes",VLOOKUP($C1981,'ProvResponder deviceId'!$A$1:$C$20000,3,FALSE),"-")</f>
        <v>-</v>
      </c>
      <c r="L1981" s="1" t="str">
        <f t="shared" si="60"/>
        <v/>
      </c>
      <c r="M1981" s="1" t="str">
        <f t="shared" si="61"/>
        <v/>
      </c>
      <c r="N1981" s="1" t="str">
        <f>IF(ISBLANK($C1981),"",IF(ISNA(VLOOKUP($L1981,'result messages'!$H$3:$L$11,2,FALSE)),VLOOKUP($M1981,'result messages'!$H$3:$L$11,2,FALSE),VLOOKUP($L1981,'result messages'!$H$3:$L$11,2,FALSE)))</f>
        <v/>
      </c>
      <c r="O1981" s="1" t="str">
        <f>IF(ISBLANK($C1981),"",IF(ISNA(VLOOKUP($L1981,'result messages'!$H$3:$L$11,3,FALSE)),VLOOKUP($M1981,'result messages'!$H$3:$L$11,3,FALSE),VLOOKUP($L1981,'result messages'!$H$3:$L$11,3,FALSE)))</f>
        <v/>
      </c>
      <c r="P1981" s="1" t="str">
        <f>IF(ISBLANK($C1981),"",IF(ISNA(VLOOKUP($L1981,'result messages'!$H$3:$L$11,4,FALSE)),VLOOKUP($M1981,'result messages'!$H$3:$L$11,4,FALSE),VLOOKUP($L1981,'result messages'!$H$3:$L$11,4,FALSE)))</f>
        <v/>
      </c>
      <c r="Q1981" s="1" t="str">
        <f>IF(ISBLANK($C1981),"",IF(ISNA(VLOOKUP($L1981,'result messages'!$H$3:$L$11,5,FALSE)),VLOOKUP($M1981,'result messages'!$H$3:$L$11,5,FALSE),VLOOKUP($L1981,'result messages'!$H$3:$L$11,5,FALSE)))</f>
        <v/>
      </c>
    </row>
    <row r="1982" spans="1:17">
      <c r="A1982" s="1">
        <v>1979</v>
      </c>
      <c r="B1982" s="1"/>
      <c r="C1982" s="1"/>
      <c r="D1982" s="1"/>
      <c r="E1982" s="6"/>
      <c r="F1982" s="1"/>
      <c r="G1982" s="1" t="str">
        <f>IF(ISNA(VLOOKUP($C1982,'DTEN TCAP Linkage deviceId'!$A$1:$A$20000,1,FALSE)),"No","Yes")</f>
        <v>No</v>
      </c>
      <c r="H1982" s="1" t="str">
        <f>IF(ISNA(VLOOKUP($C1982,'Provisioning Requester'!$F$3:$H$20000,2,FALSE)),"No","Yes")</f>
        <v>No</v>
      </c>
      <c r="I1982" s="1" t="str">
        <f>IF($H1982="Yes",VLOOKUP($C1982,'Provisioning Requester'!$F$3:$H$20000,3,FALSE),"-")</f>
        <v>-</v>
      </c>
      <c r="J1982" s="1" t="str">
        <f>IF(OR(D1982="SVCP", E1982="TRUE"), "No", IF(ISNA(VLOOKUP($C1982,'ProvResponder deviceId'!$A$1:$A$20000,1,FALSE)),"No","Yes"))</f>
        <v>No</v>
      </c>
      <c r="K1982" s="1" t="str">
        <f>IF($J1982="Yes",VLOOKUP($C1982,'ProvResponder deviceId'!$A$1:$C$20000,3,FALSE),"-")</f>
        <v>-</v>
      </c>
      <c r="L1982" s="1" t="str">
        <f t="shared" si="60"/>
        <v/>
      </c>
      <c r="M1982" s="1" t="str">
        <f t="shared" si="61"/>
        <v/>
      </c>
      <c r="N1982" s="1" t="str">
        <f>IF(ISBLANK($C1982),"",IF(ISNA(VLOOKUP($L1982,'result messages'!$H$3:$L$11,2,FALSE)),VLOOKUP($M1982,'result messages'!$H$3:$L$11,2,FALSE),VLOOKUP($L1982,'result messages'!$H$3:$L$11,2,FALSE)))</f>
        <v/>
      </c>
      <c r="O1982" s="1" t="str">
        <f>IF(ISBLANK($C1982),"",IF(ISNA(VLOOKUP($L1982,'result messages'!$H$3:$L$11,3,FALSE)),VLOOKUP($M1982,'result messages'!$H$3:$L$11,3,FALSE),VLOOKUP($L1982,'result messages'!$H$3:$L$11,3,FALSE)))</f>
        <v/>
      </c>
      <c r="P1982" s="1" t="str">
        <f>IF(ISBLANK($C1982),"",IF(ISNA(VLOOKUP($L1982,'result messages'!$H$3:$L$11,4,FALSE)),VLOOKUP($M1982,'result messages'!$H$3:$L$11,4,FALSE),VLOOKUP($L1982,'result messages'!$H$3:$L$11,4,FALSE)))</f>
        <v/>
      </c>
      <c r="Q1982" s="1" t="str">
        <f>IF(ISBLANK($C1982),"",IF(ISNA(VLOOKUP($L1982,'result messages'!$H$3:$L$11,5,FALSE)),VLOOKUP($M1982,'result messages'!$H$3:$L$11,5,FALSE),VLOOKUP($L1982,'result messages'!$H$3:$L$11,5,FALSE)))</f>
        <v/>
      </c>
    </row>
    <row r="1983" spans="1:17">
      <c r="A1983" s="1">
        <v>1980</v>
      </c>
      <c r="B1983" s="1"/>
      <c r="C1983" s="1"/>
      <c r="D1983" s="1"/>
      <c r="E1983" s="6"/>
      <c r="F1983" s="1"/>
      <c r="G1983" s="1" t="str">
        <f>IF(ISNA(VLOOKUP($C1983,'DTEN TCAP Linkage deviceId'!$A$1:$A$20000,1,FALSE)),"No","Yes")</f>
        <v>No</v>
      </c>
      <c r="H1983" s="1" t="str">
        <f>IF(ISNA(VLOOKUP($C1983,'Provisioning Requester'!$F$3:$H$20000,2,FALSE)),"No","Yes")</f>
        <v>No</v>
      </c>
      <c r="I1983" s="1" t="str">
        <f>IF($H1983="Yes",VLOOKUP($C1983,'Provisioning Requester'!$F$3:$H$20000,3,FALSE),"-")</f>
        <v>-</v>
      </c>
      <c r="J1983" s="1" t="str">
        <f>IF(OR(D1983="SVCP", E1983="TRUE"), "No", IF(ISNA(VLOOKUP($C1983,'ProvResponder deviceId'!$A$1:$A$20000,1,FALSE)),"No","Yes"))</f>
        <v>No</v>
      </c>
      <c r="K1983" s="1" t="str">
        <f>IF($J1983="Yes",VLOOKUP($C1983,'ProvResponder deviceId'!$A$1:$C$20000,3,FALSE),"-")</f>
        <v>-</v>
      </c>
      <c r="L1983" s="1" t="str">
        <f t="shared" si="60"/>
        <v/>
      </c>
      <c r="M1983" s="1" t="str">
        <f t="shared" si="61"/>
        <v/>
      </c>
      <c r="N1983" s="1" t="str">
        <f>IF(ISBLANK($C1983),"",IF(ISNA(VLOOKUP($L1983,'result messages'!$H$3:$L$11,2,FALSE)),VLOOKUP($M1983,'result messages'!$H$3:$L$11,2,FALSE),VLOOKUP($L1983,'result messages'!$H$3:$L$11,2,FALSE)))</f>
        <v/>
      </c>
      <c r="O1983" s="1" t="str">
        <f>IF(ISBLANK($C1983),"",IF(ISNA(VLOOKUP($L1983,'result messages'!$H$3:$L$11,3,FALSE)),VLOOKUP($M1983,'result messages'!$H$3:$L$11,3,FALSE),VLOOKUP($L1983,'result messages'!$H$3:$L$11,3,FALSE)))</f>
        <v/>
      </c>
      <c r="P1983" s="1" t="str">
        <f>IF(ISBLANK($C1983),"",IF(ISNA(VLOOKUP($L1983,'result messages'!$H$3:$L$11,4,FALSE)),VLOOKUP($M1983,'result messages'!$H$3:$L$11,4,FALSE),VLOOKUP($L1983,'result messages'!$H$3:$L$11,4,FALSE)))</f>
        <v/>
      </c>
      <c r="Q1983" s="1" t="str">
        <f>IF(ISBLANK($C1983),"",IF(ISNA(VLOOKUP($L1983,'result messages'!$H$3:$L$11,5,FALSE)),VLOOKUP($M1983,'result messages'!$H$3:$L$11,5,FALSE),VLOOKUP($L1983,'result messages'!$H$3:$L$11,5,FALSE)))</f>
        <v/>
      </c>
    </row>
    <row r="1984" spans="1:17">
      <c r="A1984" s="1">
        <v>1981</v>
      </c>
      <c r="B1984" s="1"/>
      <c r="C1984" s="1"/>
      <c r="D1984" s="1"/>
      <c r="E1984" s="6"/>
      <c r="F1984" s="1"/>
      <c r="G1984" s="1" t="str">
        <f>IF(ISNA(VLOOKUP($C1984,'DTEN TCAP Linkage deviceId'!$A$1:$A$20000,1,FALSE)),"No","Yes")</f>
        <v>No</v>
      </c>
      <c r="H1984" s="1" t="str">
        <f>IF(ISNA(VLOOKUP($C1984,'Provisioning Requester'!$F$3:$H$20000,2,FALSE)),"No","Yes")</f>
        <v>No</v>
      </c>
      <c r="I1984" s="1" t="str">
        <f>IF($H1984="Yes",VLOOKUP($C1984,'Provisioning Requester'!$F$3:$H$20000,3,FALSE),"-")</f>
        <v>-</v>
      </c>
      <c r="J1984" s="1" t="str">
        <f>IF(OR(D1984="SVCP", E1984="TRUE"), "No", IF(ISNA(VLOOKUP($C1984,'ProvResponder deviceId'!$A$1:$A$20000,1,FALSE)),"No","Yes"))</f>
        <v>No</v>
      </c>
      <c r="K1984" s="1" t="str">
        <f>IF($J1984="Yes",VLOOKUP($C1984,'ProvResponder deviceId'!$A$1:$C$20000,3,FALSE),"-")</f>
        <v>-</v>
      </c>
      <c r="L1984" s="1" t="str">
        <f t="shared" si="60"/>
        <v/>
      </c>
      <c r="M1984" s="1" t="str">
        <f t="shared" si="61"/>
        <v/>
      </c>
      <c r="N1984" s="1" t="str">
        <f>IF(ISBLANK($C1984),"",IF(ISNA(VLOOKUP($L1984,'result messages'!$H$3:$L$11,2,FALSE)),VLOOKUP($M1984,'result messages'!$H$3:$L$11,2,FALSE),VLOOKUP($L1984,'result messages'!$H$3:$L$11,2,FALSE)))</f>
        <v/>
      </c>
      <c r="O1984" s="1" t="str">
        <f>IF(ISBLANK($C1984),"",IF(ISNA(VLOOKUP($L1984,'result messages'!$H$3:$L$11,3,FALSE)),VLOOKUP($M1984,'result messages'!$H$3:$L$11,3,FALSE),VLOOKUP($L1984,'result messages'!$H$3:$L$11,3,FALSE)))</f>
        <v/>
      </c>
      <c r="P1984" s="1" t="str">
        <f>IF(ISBLANK($C1984),"",IF(ISNA(VLOOKUP($L1984,'result messages'!$H$3:$L$11,4,FALSE)),VLOOKUP($M1984,'result messages'!$H$3:$L$11,4,FALSE),VLOOKUP($L1984,'result messages'!$H$3:$L$11,4,FALSE)))</f>
        <v/>
      </c>
      <c r="Q1984" s="1" t="str">
        <f>IF(ISBLANK($C1984),"",IF(ISNA(VLOOKUP($L1984,'result messages'!$H$3:$L$11,5,FALSE)),VLOOKUP($M1984,'result messages'!$H$3:$L$11,5,FALSE),VLOOKUP($L1984,'result messages'!$H$3:$L$11,5,FALSE)))</f>
        <v/>
      </c>
    </row>
    <row r="1985" spans="1:17">
      <c r="A1985" s="1">
        <v>1982</v>
      </c>
      <c r="B1985" s="1"/>
      <c r="C1985" s="1"/>
      <c r="D1985" s="1"/>
      <c r="E1985" s="6"/>
      <c r="F1985" s="1"/>
      <c r="G1985" s="1" t="str">
        <f>IF(ISNA(VLOOKUP($C1985,'DTEN TCAP Linkage deviceId'!$A$1:$A$20000,1,FALSE)),"No","Yes")</f>
        <v>No</v>
      </c>
      <c r="H1985" s="1" t="str">
        <f>IF(ISNA(VLOOKUP($C1985,'Provisioning Requester'!$F$3:$H$20000,2,FALSE)),"No","Yes")</f>
        <v>No</v>
      </c>
      <c r="I1985" s="1" t="str">
        <f>IF($H1985="Yes",VLOOKUP($C1985,'Provisioning Requester'!$F$3:$H$20000,3,FALSE),"-")</f>
        <v>-</v>
      </c>
      <c r="J1985" s="1" t="str">
        <f>IF(OR(D1985="SVCP", E1985="TRUE"), "No", IF(ISNA(VLOOKUP($C1985,'ProvResponder deviceId'!$A$1:$A$20000,1,FALSE)),"No","Yes"))</f>
        <v>No</v>
      </c>
      <c r="K1985" s="1" t="str">
        <f>IF($J1985="Yes",VLOOKUP($C1985,'ProvResponder deviceId'!$A$1:$C$20000,3,FALSE),"-")</f>
        <v>-</v>
      </c>
      <c r="L1985" s="1" t="str">
        <f t="shared" si="60"/>
        <v/>
      </c>
      <c r="M1985" s="1" t="str">
        <f t="shared" si="61"/>
        <v/>
      </c>
      <c r="N1985" s="1" t="str">
        <f>IF(ISBLANK($C1985),"",IF(ISNA(VLOOKUP($L1985,'result messages'!$H$3:$L$11,2,FALSE)),VLOOKUP($M1985,'result messages'!$H$3:$L$11,2,FALSE),VLOOKUP($L1985,'result messages'!$H$3:$L$11,2,FALSE)))</f>
        <v/>
      </c>
      <c r="O1985" s="1" t="str">
        <f>IF(ISBLANK($C1985),"",IF(ISNA(VLOOKUP($L1985,'result messages'!$H$3:$L$11,3,FALSE)),VLOOKUP($M1985,'result messages'!$H$3:$L$11,3,FALSE),VLOOKUP($L1985,'result messages'!$H$3:$L$11,3,FALSE)))</f>
        <v/>
      </c>
      <c r="P1985" s="1" t="str">
        <f>IF(ISBLANK($C1985),"",IF(ISNA(VLOOKUP($L1985,'result messages'!$H$3:$L$11,4,FALSE)),VLOOKUP($M1985,'result messages'!$H$3:$L$11,4,FALSE),VLOOKUP($L1985,'result messages'!$H$3:$L$11,4,FALSE)))</f>
        <v/>
      </c>
      <c r="Q1985" s="1" t="str">
        <f>IF(ISBLANK($C1985),"",IF(ISNA(VLOOKUP($L1985,'result messages'!$H$3:$L$11,5,FALSE)),VLOOKUP($M1985,'result messages'!$H$3:$L$11,5,FALSE),VLOOKUP($L1985,'result messages'!$H$3:$L$11,5,FALSE)))</f>
        <v/>
      </c>
    </row>
    <row r="1986" spans="1:17">
      <c r="A1986" s="1">
        <v>1983</v>
      </c>
      <c r="B1986" s="1"/>
      <c r="C1986" s="1"/>
      <c r="D1986" s="1"/>
      <c r="E1986" s="6"/>
      <c r="F1986" s="1"/>
      <c r="G1986" s="1" t="str">
        <f>IF(ISNA(VLOOKUP($C1986,'DTEN TCAP Linkage deviceId'!$A$1:$A$20000,1,FALSE)),"No","Yes")</f>
        <v>No</v>
      </c>
      <c r="H1986" s="1" t="str">
        <f>IF(ISNA(VLOOKUP($C1986,'Provisioning Requester'!$F$3:$H$20000,2,FALSE)),"No","Yes")</f>
        <v>No</v>
      </c>
      <c r="I1986" s="1" t="str">
        <f>IF($H1986="Yes",VLOOKUP($C1986,'Provisioning Requester'!$F$3:$H$20000,3,FALSE),"-")</f>
        <v>-</v>
      </c>
      <c r="J1986" s="1" t="str">
        <f>IF(OR(D1986="SVCP", E1986="TRUE"), "No", IF(ISNA(VLOOKUP($C1986,'ProvResponder deviceId'!$A$1:$A$20000,1,FALSE)),"No","Yes"))</f>
        <v>No</v>
      </c>
      <c r="K1986" s="1" t="str">
        <f>IF($J1986="Yes",VLOOKUP($C1986,'ProvResponder deviceId'!$A$1:$C$20000,3,FALSE),"-")</f>
        <v>-</v>
      </c>
      <c r="L1986" s="1" t="str">
        <f t="shared" si="60"/>
        <v/>
      </c>
      <c r="M1986" s="1" t="str">
        <f t="shared" si="61"/>
        <v/>
      </c>
      <c r="N1986" s="1" t="str">
        <f>IF(ISBLANK($C1986),"",IF(ISNA(VLOOKUP($L1986,'result messages'!$H$3:$L$11,2,FALSE)),VLOOKUP($M1986,'result messages'!$H$3:$L$11,2,FALSE),VLOOKUP($L1986,'result messages'!$H$3:$L$11,2,FALSE)))</f>
        <v/>
      </c>
      <c r="O1986" s="1" t="str">
        <f>IF(ISBLANK($C1986),"",IF(ISNA(VLOOKUP($L1986,'result messages'!$H$3:$L$11,3,FALSE)),VLOOKUP($M1986,'result messages'!$H$3:$L$11,3,FALSE),VLOOKUP($L1986,'result messages'!$H$3:$L$11,3,FALSE)))</f>
        <v/>
      </c>
      <c r="P1986" s="1" t="str">
        <f>IF(ISBLANK($C1986),"",IF(ISNA(VLOOKUP($L1986,'result messages'!$H$3:$L$11,4,FALSE)),VLOOKUP($M1986,'result messages'!$H$3:$L$11,4,FALSE),VLOOKUP($L1986,'result messages'!$H$3:$L$11,4,FALSE)))</f>
        <v/>
      </c>
      <c r="Q1986" s="1" t="str">
        <f>IF(ISBLANK($C1986),"",IF(ISNA(VLOOKUP($L1986,'result messages'!$H$3:$L$11,5,FALSE)),VLOOKUP($M1986,'result messages'!$H$3:$L$11,5,FALSE),VLOOKUP($L1986,'result messages'!$H$3:$L$11,5,FALSE)))</f>
        <v/>
      </c>
    </row>
    <row r="1987" spans="1:17">
      <c r="A1987" s="1">
        <v>1984</v>
      </c>
      <c r="B1987" s="1"/>
      <c r="C1987" s="1"/>
      <c r="D1987" s="1"/>
      <c r="E1987" s="6"/>
      <c r="F1987" s="1"/>
      <c r="G1987" s="1" t="str">
        <f>IF(ISNA(VLOOKUP($C1987,'DTEN TCAP Linkage deviceId'!$A$1:$A$20000,1,FALSE)),"No","Yes")</f>
        <v>No</v>
      </c>
      <c r="H1987" s="1" t="str">
        <f>IF(ISNA(VLOOKUP($C1987,'Provisioning Requester'!$F$3:$H$20000,2,FALSE)),"No","Yes")</f>
        <v>No</v>
      </c>
      <c r="I1987" s="1" t="str">
        <f>IF($H1987="Yes",VLOOKUP($C1987,'Provisioning Requester'!$F$3:$H$20000,3,FALSE),"-")</f>
        <v>-</v>
      </c>
      <c r="J1987" s="1" t="str">
        <f>IF(OR(D1987="SVCP", E1987="TRUE"), "No", IF(ISNA(VLOOKUP($C1987,'ProvResponder deviceId'!$A$1:$A$20000,1,FALSE)),"No","Yes"))</f>
        <v>No</v>
      </c>
      <c r="K1987" s="1" t="str">
        <f>IF($J1987="Yes",VLOOKUP($C1987,'ProvResponder deviceId'!$A$1:$C$20000,3,FALSE),"-")</f>
        <v>-</v>
      </c>
      <c r="L1987" s="1" t="str">
        <f t="shared" si="60"/>
        <v/>
      </c>
      <c r="M1987" s="1" t="str">
        <f t="shared" si="61"/>
        <v/>
      </c>
      <c r="N1987" s="1" t="str">
        <f>IF(ISBLANK($C1987),"",IF(ISNA(VLOOKUP($L1987,'result messages'!$H$3:$L$11,2,FALSE)),VLOOKUP($M1987,'result messages'!$H$3:$L$11,2,FALSE),VLOOKUP($L1987,'result messages'!$H$3:$L$11,2,FALSE)))</f>
        <v/>
      </c>
      <c r="O1987" s="1" t="str">
        <f>IF(ISBLANK($C1987),"",IF(ISNA(VLOOKUP($L1987,'result messages'!$H$3:$L$11,3,FALSE)),VLOOKUP($M1987,'result messages'!$H$3:$L$11,3,FALSE),VLOOKUP($L1987,'result messages'!$H$3:$L$11,3,FALSE)))</f>
        <v/>
      </c>
      <c r="P1987" s="1" t="str">
        <f>IF(ISBLANK($C1987),"",IF(ISNA(VLOOKUP($L1987,'result messages'!$H$3:$L$11,4,FALSE)),VLOOKUP($M1987,'result messages'!$H$3:$L$11,4,FALSE),VLOOKUP($L1987,'result messages'!$H$3:$L$11,4,FALSE)))</f>
        <v/>
      </c>
      <c r="Q1987" s="1" t="str">
        <f>IF(ISBLANK($C1987),"",IF(ISNA(VLOOKUP($L1987,'result messages'!$H$3:$L$11,5,FALSE)),VLOOKUP($M1987,'result messages'!$H$3:$L$11,5,FALSE),VLOOKUP($L1987,'result messages'!$H$3:$L$11,5,FALSE)))</f>
        <v/>
      </c>
    </row>
    <row r="1988" spans="1:17">
      <c r="A1988" s="1">
        <v>1985</v>
      </c>
      <c r="B1988" s="1"/>
      <c r="C1988" s="1"/>
      <c r="D1988" s="1"/>
      <c r="E1988" s="6"/>
      <c r="F1988" s="1"/>
      <c r="G1988" s="1" t="str">
        <f>IF(ISNA(VLOOKUP($C1988,'DTEN TCAP Linkage deviceId'!$A$1:$A$20000,1,FALSE)),"No","Yes")</f>
        <v>No</v>
      </c>
      <c r="H1988" s="1" t="str">
        <f>IF(ISNA(VLOOKUP($C1988,'Provisioning Requester'!$F$3:$H$20000,2,FALSE)),"No","Yes")</f>
        <v>No</v>
      </c>
      <c r="I1988" s="1" t="str">
        <f>IF($H1988="Yes",VLOOKUP($C1988,'Provisioning Requester'!$F$3:$H$20000,3,FALSE),"-")</f>
        <v>-</v>
      </c>
      <c r="J1988" s="1" t="str">
        <f>IF(OR(D1988="SVCP", E1988="TRUE"), "No", IF(ISNA(VLOOKUP($C1988,'ProvResponder deviceId'!$A$1:$A$20000,1,FALSE)),"No","Yes"))</f>
        <v>No</v>
      </c>
      <c r="K1988" s="1" t="str">
        <f>IF($J1988="Yes",VLOOKUP($C1988,'ProvResponder deviceId'!$A$1:$C$20000,3,FALSE),"-")</f>
        <v>-</v>
      </c>
      <c r="L1988" s="1" t="str">
        <f t="shared" si="60"/>
        <v/>
      </c>
      <c r="M1988" s="1" t="str">
        <f t="shared" si="61"/>
        <v/>
      </c>
      <c r="N1988" s="1" t="str">
        <f>IF(ISBLANK($C1988),"",IF(ISNA(VLOOKUP($L1988,'result messages'!$H$3:$L$11,2,FALSE)),VLOOKUP($M1988,'result messages'!$H$3:$L$11,2,FALSE),VLOOKUP($L1988,'result messages'!$H$3:$L$11,2,FALSE)))</f>
        <v/>
      </c>
      <c r="O1988" s="1" t="str">
        <f>IF(ISBLANK($C1988),"",IF(ISNA(VLOOKUP($L1988,'result messages'!$H$3:$L$11,3,FALSE)),VLOOKUP($M1988,'result messages'!$H$3:$L$11,3,FALSE),VLOOKUP($L1988,'result messages'!$H$3:$L$11,3,FALSE)))</f>
        <v/>
      </c>
      <c r="P1988" s="1" t="str">
        <f>IF(ISBLANK($C1988),"",IF(ISNA(VLOOKUP($L1988,'result messages'!$H$3:$L$11,4,FALSE)),VLOOKUP($M1988,'result messages'!$H$3:$L$11,4,FALSE),VLOOKUP($L1988,'result messages'!$H$3:$L$11,4,FALSE)))</f>
        <v/>
      </c>
      <c r="Q1988" s="1" t="str">
        <f>IF(ISBLANK($C1988),"",IF(ISNA(VLOOKUP($L1988,'result messages'!$H$3:$L$11,5,FALSE)),VLOOKUP($M1988,'result messages'!$H$3:$L$11,5,FALSE),VLOOKUP($L1988,'result messages'!$H$3:$L$11,5,FALSE)))</f>
        <v/>
      </c>
    </row>
    <row r="1989" spans="1:17">
      <c r="A1989" s="1">
        <v>1986</v>
      </c>
      <c r="B1989" s="1"/>
      <c r="C1989" s="1"/>
      <c r="D1989" s="1"/>
      <c r="E1989" s="6"/>
      <c r="F1989" s="1"/>
      <c r="G1989" s="1" t="str">
        <f>IF(ISNA(VLOOKUP($C1989,'DTEN TCAP Linkage deviceId'!$A$1:$A$20000,1,FALSE)),"No","Yes")</f>
        <v>No</v>
      </c>
      <c r="H1989" s="1" t="str">
        <f>IF(ISNA(VLOOKUP($C1989,'Provisioning Requester'!$F$3:$H$20000,2,FALSE)),"No","Yes")</f>
        <v>No</v>
      </c>
      <c r="I1989" s="1" t="str">
        <f>IF($H1989="Yes",VLOOKUP($C1989,'Provisioning Requester'!$F$3:$H$20000,3,FALSE),"-")</f>
        <v>-</v>
      </c>
      <c r="J1989" s="1" t="str">
        <f>IF(OR(D1989="SVCP", E1989="TRUE"), "No", IF(ISNA(VLOOKUP($C1989,'ProvResponder deviceId'!$A$1:$A$20000,1,FALSE)),"No","Yes"))</f>
        <v>No</v>
      </c>
      <c r="K1989" s="1" t="str">
        <f>IF($J1989="Yes",VLOOKUP($C1989,'ProvResponder deviceId'!$A$1:$C$20000,3,FALSE),"-")</f>
        <v>-</v>
      </c>
      <c r="L1989" s="1" t="str">
        <f t="shared" ref="L1989:L2052" si="62">IF(ISBLANK($C1989),"",$D1989&amp;$E1989&amp;$G1989&amp;$H1989&amp;$I1989&amp;$J1989&amp;$K1989)</f>
        <v/>
      </c>
      <c r="M1989" s="1" t="str">
        <f t="shared" ref="M1989:M2052" si="63">IF(ISBLANK($C1989),"",$D1989&amp;$E1989&amp;$G1989&amp;$H1989&amp;$I1989&amp;$J1989&amp;"other")</f>
        <v/>
      </c>
      <c r="N1989" s="1" t="str">
        <f>IF(ISBLANK($C1989),"",IF(ISNA(VLOOKUP($L1989,'result messages'!$H$3:$L$11,2,FALSE)),VLOOKUP($M1989,'result messages'!$H$3:$L$11,2,FALSE),VLOOKUP($L1989,'result messages'!$H$3:$L$11,2,FALSE)))</f>
        <v/>
      </c>
      <c r="O1989" s="1" t="str">
        <f>IF(ISBLANK($C1989),"",IF(ISNA(VLOOKUP($L1989,'result messages'!$H$3:$L$11,3,FALSE)),VLOOKUP($M1989,'result messages'!$H$3:$L$11,3,FALSE),VLOOKUP($L1989,'result messages'!$H$3:$L$11,3,FALSE)))</f>
        <v/>
      </c>
      <c r="P1989" s="1" t="str">
        <f>IF(ISBLANK($C1989),"",IF(ISNA(VLOOKUP($L1989,'result messages'!$H$3:$L$11,4,FALSE)),VLOOKUP($M1989,'result messages'!$H$3:$L$11,4,FALSE),VLOOKUP($L1989,'result messages'!$H$3:$L$11,4,FALSE)))</f>
        <v/>
      </c>
      <c r="Q1989" s="1" t="str">
        <f>IF(ISBLANK($C1989),"",IF(ISNA(VLOOKUP($L1989,'result messages'!$H$3:$L$11,5,FALSE)),VLOOKUP($M1989,'result messages'!$H$3:$L$11,5,FALSE),VLOOKUP($L1989,'result messages'!$H$3:$L$11,5,FALSE)))</f>
        <v/>
      </c>
    </row>
    <row r="1990" spans="1:17">
      <c r="A1990" s="1">
        <v>1987</v>
      </c>
      <c r="B1990" s="1"/>
      <c r="C1990" s="1"/>
      <c r="D1990" s="1"/>
      <c r="E1990" s="6"/>
      <c r="F1990" s="1"/>
      <c r="G1990" s="1" t="str">
        <f>IF(ISNA(VLOOKUP($C1990,'DTEN TCAP Linkage deviceId'!$A$1:$A$20000,1,FALSE)),"No","Yes")</f>
        <v>No</v>
      </c>
      <c r="H1990" s="1" t="str">
        <f>IF(ISNA(VLOOKUP($C1990,'Provisioning Requester'!$F$3:$H$20000,2,FALSE)),"No","Yes")</f>
        <v>No</v>
      </c>
      <c r="I1990" s="1" t="str">
        <f>IF($H1990="Yes",VLOOKUP($C1990,'Provisioning Requester'!$F$3:$H$20000,3,FALSE),"-")</f>
        <v>-</v>
      </c>
      <c r="J1990" s="1" t="str">
        <f>IF(OR(D1990="SVCP", E1990="TRUE"), "No", IF(ISNA(VLOOKUP($C1990,'ProvResponder deviceId'!$A$1:$A$20000,1,FALSE)),"No","Yes"))</f>
        <v>No</v>
      </c>
      <c r="K1990" s="1" t="str">
        <f>IF($J1990="Yes",VLOOKUP($C1990,'ProvResponder deviceId'!$A$1:$C$20000,3,FALSE),"-")</f>
        <v>-</v>
      </c>
      <c r="L1990" s="1" t="str">
        <f t="shared" si="62"/>
        <v/>
      </c>
      <c r="M1990" s="1" t="str">
        <f t="shared" si="63"/>
        <v/>
      </c>
      <c r="N1990" s="1" t="str">
        <f>IF(ISBLANK($C1990),"",IF(ISNA(VLOOKUP($L1990,'result messages'!$H$3:$L$11,2,FALSE)),VLOOKUP($M1990,'result messages'!$H$3:$L$11,2,FALSE),VLOOKUP($L1990,'result messages'!$H$3:$L$11,2,FALSE)))</f>
        <v/>
      </c>
      <c r="O1990" s="1" t="str">
        <f>IF(ISBLANK($C1990),"",IF(ISNA(VLOOKUP($L1990,'result messages'!$H$3:$L$11,3,FALSE)),VLOOKUP($M1990,'result messages'!$H$3:$L$11,3,FALSE),VLOOKUP($L1990,'result messages'!$H$3:$L$11,3,FALSE)))</f>
        <v/>
      </c>
      <c r="P1990" s="1" t="str">
        <f>IF(ISBLANK($C1990),"",IF(ISNA(VLOOKUP($L1990,'result messages'!$H$3:$L$11,4,FALSE)),VLOOKUP($M1990,'result messages'!$H$3:$L$11,4,FALSE),VLOOKUP($L1990,'result messages'!$H$3:$L$11,4,FALSE)))</f>
        <v/>
      </c>
      <c r="Q1990" s="1" t="str">
        <f>IF(ISBLANK($C1990),"",IF(ISNA(VLOOKUP($L1990,'result messages'!$H$3:$L$11,5,FALSE)),VLOOKUP($M1990,'result messages'!$H$3:$L$11,5,FALSE),VLOOKUP($L1990,'result messages'!$H$3:$L$11,5,FALSE)))</f>
        <v/>
      </c>
    </row>
    <row r="1991" spans="1:17">
      <c r="A1991" s="1">
        <v>1988</v>
      </c>
      <c r="B1991" s="1"/>
      <c r="C1991" s="1"/>
      <c r="D1991" s="1"/>
      <c r="E1991" s="6"/>
      <c r="F1991" s="1"/>
      <c r="G1991" s="1" t="str">
        <f>IF(ISNA(VLOOKUP($C1991,'DTEN TCAP Linkage deviceId'!$A$1:$A$20000,1,FALSE)),"No","Yes")</f>
        <v>No</v>
      </c>
      <c r="H1991" s="1" t="str">
        <f>IF(ISNA(VLOOKUP($C1991,'Provisioning Requester'!$F$3:$H$20000,2,FALSE)),"No","Yes")</f>
        <v>No</v>
      </c>
      <c r="I1991" s="1" t="str">
        <f>IF($H1991="Yes",VLOOKUP($C1991,'Provisioning Requester'!$F$3:$H$20000,3,FALSE),"-")</f>
        <v>-</v>
      </c>
      <c r="J1991" s="1" t="str">
        <f>IF(OR(D1991="SVCP", E1991="TRUE"), "No", IF(ISNA(VLOOKUP($C1991,'ProvResponder deviceId'!$A$1:$A$20000,1,FALSE)),"No","Yes"))</f>
        <v>No</v>
      </c>
      <c r="K1991" s="1" t="str">
        <f>IF($J1991="Yes",VLOOKUP($C1991,'ProvResponder deviceId'!$A$1:$C$20000,3,FALSE),"-")</f>
        <v>-</v>
      </c>
      <c r="L1991" s="1" t="str">
        <f t="shared" si="62"/>
        <v/>
      </c>
      <c r="M1991" s="1" t="str">
        <f t="shared" si="63"/>
        <v/>
      </c>
      <c r="N1991" s="1" t="str">
        <f>IF(ISBLANK($C1991),"",IF(ISNA(VLOOKUP($L1991,'result messages'!$H$3:$L$11,2,FALSE)),VLOOKUP($M1991,'result messages'!$H$3:$L$11,2,FALSE),VLOOKUP($L1991,'result messages'!$H$3:$L$11,2,FALSE)))</f>
        <v/>
      </c>
      <c r="O1991" s="1" t="str">
        <f>IF(ISBLANK($C1991),"",IF(ISNA(VLOOKUP($L1991,'result messages'!$H$3:$L$11,3,FALSE)),VLOOKUP($M1991,'result messages'!$H$3:$L$11,3,FALSE),VLOOKUP($L1991,'result messages'!$H$3:$L$11,3,FALSE)))</f>
        <v/>
      </c>
      <c r="P1991" s="1" t="str">
        <f>IF(ISBLANK($C1991),"",IF(ISNA(VLOOKUP($L1991,'result messages'!$H$3:$L$11,4,FALSE)),VLOOKUP($M1991,'result messages'!$H$3:$L$11,4,FALSE),VLOOKUP($L1991,'result messages'!$H$3:$L$11,4,FALSE)))</f>
        <v/>
      </c>
      <c r="Q1991" s="1" t="str">
        <f>IF(ISBLANK($C1991),"",IF(ISNA(VLOOKUP($L1991,'result messages'!$H$3:$L$11,5,FALSE)),VLOOKUP($M1991,'result messages'!$H$3:$L$11,5,FALSE),VLOOKUP($L1991,'result messages'!$H$3:$L$11,5,FALSE)))</f>
        <v/>
      </c>
    </row>
    <row r="1992" spans="1:17">
      <c r="A1992" s="1">
        <v>1989</v>
      </c>
      <c r="B1992" s="1"/>
      <c r="C1992" s="1"/>
      <c r="D1992" s="1"/>
      <c r="E1992" s="6"/>
      <c r="F1992" s="1"/>
      <c r="G1992" s="1" t="str">
        <f>IF(ISNA(VLOOKUP($C1992,'DTEN TCAP Linkage deviceId'!$A$1:$A$20000,1,FALSE)),"No","Yes")</f>
        <v>No</v>
      </c>
      <c r="H1992" s="1" t="str">
        <f>IF(ISNA(VLOOKUP($C1992,'Provisioning Requester'!$F$3:$H$20000,2,FALSE)),"No","Yes")</f>
        <v>No</v>
      </c>
      <c r="I1992" s="1" t="str">
        <f>IF($H1992="Yes",VLOOKUP($C1992,'Provisioning Requester'!$F$3:$H$20000,3,FALSE),"-")</f>
        <v>-</v>
      </c>
      <c r="J1992" s="1" t="str">
        <f>IF(OR(D1992="SVCP", E1992="TRUE"), "No", IF(ISNA(VLOOKUP($C1992,'ProvResponder deviceId'!$A$1:$A$20000,1,FALSE)),"No","Yes"))</f>
        <v>No</v>
      </c>
      <c r="K1992" s="1" t="str">
        <f>IF($J1992="Yes",VLOOKUP($C1992,'ProvResponder deviceId'!$A$1:$C$20000,3,FALSE),"-")</f>
        <v>-</v>
      </c>
      <c r="L1992" s="1" t="str">
        <f t="shared" si="62"/>
        <v/>
      </c>
      <c r="M1992" s="1" t="str">
        <f t="shared" si="63"/>
        <v/>
      </c>
      <c r="N1992" s="1" t="str">
        <f>IF(ISBLANK($C1992),"",IF(ISNA(VLOOKUP($L1992,'result messages'!$H$3:$L$11,2,FALSE)),VLOOKUP($M1992,'result messages'!$H$3:$L$11,2,FALSE),VLOOKUP($L1992,'result messages'!$H$3:$L$11,2,FALSE)))</f>
        <v/>
      </c>
      <c r="O1992" s="1" t="str">
        <f>IF(ISBLANK($C1992),"",IF(ISNA(VLOOKUP($L1992,'result messages'!$H$3:$L$11,3,FALSE)),VLOOKUP($M1992,'result messages'!$H$3:$L$11,3,FALSE),VLOOKUP($L1992,'result messages'!$H$3:$L$11,3,FALSE)))</f>
        <v/>
      </c>
      <c r="P1992" s="1" t="str">
        <f>IF(ISBLANK($C1992),"",IF(ISNA(VLOOKUP($L1992,'result messages'!$H$3:$L$11,4,FALSE)),VLOOKUP($M1992,'result messages'!$H$3:$L$11,4,FALSE),VLOOKUP($L1992,'result messages'!$H$3:$L$11,4,FALSE)))</f>
        <v/>
      </c>
      <c r="Q1992" s="1" t="str">
        <f>IF(ISBLANK($C1992),"",IF(ISNA(VLOOKUP($L1992,'result messages'!$H$3:$L$11,5,FALSE)),VLOOKUP($M1992,'result messages'!$H$3:$L$11,5,FALSE),VLOOKUP($L1992,'result messages'!$H$3:$L$11,5,FALSE)))</f>
        <v/>
      </c>
    </row>
    <row r="1993" spans="1:17">
      <c r="A1993" s="1">
        <v>1990</v>
      </c>
      <c r="B1993" s="1"/>
      <c r="C1993" s="1"/>
      <c r="D1993" s="1"/>
      <c r="E1993" s="6"/>
      <c r="F1993" s="1"/>
      <c r="G1993" s="1" t="str">
        <f>IF(ISNA(VLOOKUP($C1993,'DTEN TCAP Linkage deviceId'!$A$1:$A$20000,1,FALSE)),"No","Yes")</f>
        <v>No</v>
      </c>
      <c r="H1993" s="1" t="str">
        <f>IF(ISNA(VLOOKUP($C1993,'Provisioning Requester'!$F$3:$H$20000,2,FALSE)),"No","Yes")</f>
        <v>No</v>
      </c>
      <c r="I1993" s="1" t="str">
        <f>IF($H1993="Yes",VLOOKUP($C1993,'Provisioning Requester'!$F$3:$H$20000,3,FALSE),"-")</f>
        <v>-</v>
      </c>
      <c r="J1993" s="1" t="str">
        <f>IF(OR(D1993="SVCP", E1993="TRUE"), "No", IF(ISNA(VLOOKUP($C1993,'ProvResponder deviceId'!$A$1:$A$20000,1,FALSE)),"No","Yes"))</f>
        <v>No</v>
      </c>
      <c r="K1993" s="1" t="str">
        <f>IF($J1993="Yes",VLOOKUP($C1993,'ProvResponder deviceId'!$A$1:$C$20000,3,FALSE),"-")</f>
        <v>-</v>
      </c>
      <c r="L1993" s="1" t="str">
        <f t="shared" si="62"/>
        <v/>
      </c>
      <c r="M1993" s="1" t="str">
        <f t="shared" si="63"/>
        <v/>
      </c>
      <c r="N1993" s="1" t="str">
        <f>IF(ISBLANK($C1993),"",IF(ISNA(VLOOKUP($L1993,'result messages'!$H$3:$L$11,2,FALSE)),VLOOKUP($M1993,'result messages'!$H$3:$L$11,2,FALSE),VLOOKUP($L1993,'result messages'!$H$3:$L$11,2,FALSE)))</f>
        <v/>
      </c>
      <c r="O1993" s="1" t="str">
        <f>IF(ISBLANK($C1993),"",IF(ISNA(VLOOKUP($L1993,'result messages'!$H$3:$L$11,3,FALSE)),VLOOKUP($M1993,'result messages'!$H$3:$L$11,3,FALSE),VLOOKUP($L1993,'result messages'!$H$3:$L$11,3,FALSE)))</f>
        <v/>
      </c>
      <c r="P1993" s="1" t="str">
        <f>IF(ISBLANK($C1993),"",IF(ISNA(VLOOKUP($L1993,'result messages'!$H$3:$L$11,4,FALSE)),VLOOKUP($M1993,'result messages'!$H$3:$L$11,4,FALSE),VLOOKUP($L1993,'result messages'!$H$3:$L$11,4,FALSE)))</f>
        <v/>
      </c>
      <c r="Q1993" s="1" t="str">
        <f>IF(ISBLANK($C1993),"",IF(ISNA(VLOOKUP($L1993,'result messages'!$H$3:$L$11,5,FALSE)),VLOOKUP($M1993,'result messages'!$H$3:$L$11,5,FALSE),VLOOKUP($L1993,'result messages'!$H$3:$L$11,5,FALSE)))</f>
        <v/>
      </c>
    </row>
    <row r="1994" spans="1:17">
      <c r="A1994" s="1">
        <v>1991</v>
      </c>
      <c r="B1994" s="1"/>
      <c r="C1994" s="1"/>
      <c r="D1994" s="1"/>
      <c r="E1994" s="6"/>
      <c r="F1994" s="1"/>
      <c r="G1994" s="1" t="str">
        <f>IF(ISNA(VLOOKUP($C1994,'DTEN TCAP Linkage deviceId'!$A$1:$A$20000,1,FALSE)),"No","Yes")</f>
        <v>No</v>
      </c>
      <c r="H1994" s="1" t="str">
        <f>IF(ISNA(VLOOKUP($C1994,'Provisioning Requester'!$F$3:$H$20000,2,FALSE)),"No","Yes")</f>
        <v>No</v>
      </c>
      <c r="I1994" s="1" t="str">
        <f>IF($H1994="Yes",VLOOKUP($C1994,'Provisioning Requester'!$F$3:$H$20000,3,FALSE),"-")</f>
        <v>-</v>
      </c>
      <c r="J1994" s="1" t="str">
        <f>IF(OR(D1994="SVCP", E1994="TRUE"), "No", IF(ISNA(VLOOKUP($C1994,'ProvResponder deviceId'!$A$1:$A$20000,1,FALSE)),"No","Yes"))</f>
        <v>No</v>
      </c>
      <c r="K1994" s="1" t="str">
        <f>IF($J1994="Yes",VLOOKUP($C1994,'ProvResponder deviceId'!$A$1:$C$20000,3,FALSE),"-")</f>
        <v>-</v>
      </c>
      <c r="L1994" s="1" t="str">
        <f t="shared" si="62"/>
        <v/>
      </c>
      <c r="M1994" s="1" t="str">
        <f t="shared" si="63"/>
        <v/>
      </c>
      <c r="N1994" s="1" t="str">
        <f>IF(ISBLANK($C1994),"",IF(ISNA(VLOOKUP($L1994,'result messages'!$H$3:$L$11,2,FALSE)),VLOOKUP($M1994,'result messages'!$H$3:$L$11,2,FALSE),VLOOKUP($L1994,'result messages'!$H$3:$L$11,2,FALSE)))</f>
        <v/>
      </c>
      <c r="O1994" s="1" t="str">
        <f>IF(ISBLANK($C1994),"",IF(ISNA(VLOOKUP($L1994,'result messages'!$H$3:$L$11,3,FALSE)),VLOOKUP($M1994,'result messages'!$H$3:$L$11,3,FALSE),VLOOKUP($L1994,'result messages'!$H$3:$L$11,3,FALSE)))</f>
        <v/>
      </c>
      <c r="P1994" s="1" t="str">
        <f>IF(ISBLANK($C1994),"",IF(ISNA(VLOOKUP($L1994,'result messages'!$H$3:$L$11,4,FALSE)),VLOOKUP($M1994,'result messages'!$H$3:$L$11,4,FALSE),VLOOKUP($L1994,'result messages'!$H$3:$L$11,4,FALSE)))</f>
        <v/>
      </c>
      <c r="Q1994" s="1" t="str">
        <f>IF(ISBLANK($C1994),"",IF(ISNA(VLOOKUP($L1994,'result messages'!$H$3:$L$11,5,FALSE)),VLOOKUP($M1994,'result messages'!$H$3:$L$11,5,FALSE),VLOOKUP($L1994,'result messages'!$H$3:$L$11,5,FALSE)))</f>
        <v/>
      </c>
    </row>
    <row r="1995" spans="1:17">
      <c r="A1995" s="1">
        <v>1992</v>
      </c>
      <c r="B1995" s="1"/>
      <c r="C1995" s="1"/>
      <c r="D1995" s="1"/>
      <c r="E1995" s="6"/>
      <c r="F1995" s="1"/>
      <c r="G1995" s="1" t="str">
        <f>IF(ISNA(VLOOKUP($C1995,'DTEN TCAP Linkage deviceId'!$A$1:$A$20000,1,FALSE)),"No","Yes")</f>
        <v>No</v>
      </c>
      <c r="H1995" s="1" t="str">
        <f>IF(ISNA(VLOOKUP($C1995,'Provisioning Requester'!$F$3:$H$20000,2,FALSE)),"No","Yes")</f>
        <v>No</v>
      </c>
      <c r="I1995" s="1" t="str">
        <f>IF($H1995="Yes",VLOOKUP($C1995,'Provisioning Requester'!$F$3:$H$20000,3,FALSE),"-")</f>
        <v>-</v>
      </c>
      <c r="J1995" s="1" t="str">
        <f>IF(OR(D1995="SVCP", E1995="TRUE"), "No", IF(ISNA(VLOOKUP($C1995,'ProvResponder deviceId'!$A$1:$A$20000,1,FALSE)),"No","Yes"))</f>
        <v>No</v>
      </c>
      <c r="K1995" s="1" t="str">
        <f>IF($J1995="Yes",VLOOKUP($C1995,'ProvResponder deviceId'!$A$1:$C$20000,3,FALSE),"-")</f>
        <v>-</v>
      </c>
      <c r="L1995" s="1" t="str">
        <f t="shared" si="62"/>
        <v/>
      </c>
      <c r="M1995" s="1" t="str">
        <f t="shared" si="63"/>
        <v/>
      </c>
      <c r="N1995" s="1" t="str">
        <f>IF(ISBLANK($C1995),"",IF(ISNA(VLOOKUP($L1995,'result messages'!$H$3:$L$11,2,FALSE)),VLOOKUP($M1995,'result messages'!$H$3:$L$11,2,FALSE),VLOOKUP($L1995,'result messages'!$H$3:$L$11,2,FALSE)))</f>
        <v/>
      </c>
      <c r="O1995" s="1" t="str">
        <f>IF(ISBLANK($C1995),"",IF(ISNA(VLOOKUP($L1995,'result messages'!$H$3:$L$11,3,FALSE)),VLOOKUP($M1995,'result messages'!$H$3:$L$11,3,FALSE),VLOOKUP($L1995,'result messages'!$H$3:$L$11,3,FALSE)))</f>
        <v/>
      </c>
      <c r="P1995" s="1" t="str">
        <f>IF(ISBLANK($C1995),"",IF(ISNA(VLOOKUP($L1995,'result messages'!$H$3:$L$11,4,FALSE)),VLOOKUP($M1995,'result messages'!$H$3:$L$11,4,FALSE),VLOOKUP($L1995,'result messages'!$H$3:$L$11,4,FALSE)))</f>
        <v/>
      </c>
      <c r="Q1995" s="1" t="str">
        <f>IF(ISBLANK($C1995),"",IF(ISNA(VLOOKUP($L1995,'result messages'!$H$3:$L$11,5,FALSE)),VLOOKUP($M1995,'result messages'!$H$3:$L$11,5,FALSE),VLOOKUP($L1995,'result messages'!$H$3:$L$11,5,FALSE)))</f>
        <v/>
      </c>
    </row>
    <row r="1996" spans="1:17">
      <c r="A1996" s="1">
        <v>1993</v>
      </c>
      <c r="B1996" s="1"/>
      <c r="C1996" s="1"/>
      <c r="D1996" s="1"/>
      <c r="E1996" s="6"/>
      <c r="F1996" s="1"/>
      <c r="G1996" s="1" t="str">
        <f>IF(ISNA(VLOOKUP($C1996,'DTEN TCAP Linkage deviceId'!$A$1:$A$20000,1,FALSE)),"No","Yes")</f>
        <v>No</v>
      </c>
      <c r="H1996" s="1" t="str">
        <f>IF(ISNA(VLOOKUP($C1996,'Provisioning Requester'!$F$3:$H$20000,2,FALSE)),"No","Yes")</f>
        <v>No</v>
      </c>
      <c r="I1996" s="1" t="str">
        <f>IF($H1996="Yes",VLOOKUP($C1996,'Provisioning Requester'!$F$3:$H$20000,3,FALSE),"-")</f>
        <v>-</v>
      </c>
      <c r="J1996" s="1" t="str">
        <f>IF(OR(D1996="SVCP", E1996="TRUE"), "No", IF(ISNA(VLOOKUP($C1996,'ProvResponder deviceId'!$A$1:$A$20000,1,FALSE)),"No","Yes"))</f>
        <v>No</v>
      </c>
      <c r="K1996" s="1" t="str">
        <f>IF($J1996="Yes",VLOOKUP($C1996,'ProvResponder deviceId'!$A$1:$C$20000,3,FALSE),"-")</f>
        <v>-</v>
      </c>
      <c r="L1996" s="1" t="str">
        <f t="shared" si="62"/>
        <v/>
      </c>
      <c r="M1996" s="1" t="str">
        <f t="shared" si="63"/>
        <v/>
      </c>
      <c r="N1996" s="1" t="str">
        <f>IF(ISBLANK($C1996),"",IF(ISNA(VLOOKUP($L1996,'result messages'!$H$3:$L$11,2,FALSE)),VLOOKUP($M1996,'result messages'!$H$3:$L$11,2,FALSE),VLOOKUP($L1996,'result messages'!$H$3:$L$11,2,FALSE)))</f>
        <v/>
      </c>
      <c r="O1996" s="1" t="str">
        <f>IF(ISBLANK($C1996),"",IF(ISNA(VLOOKUP($L1996,'result messages'!$H$3:$L$11,3,FALSE)),VLOOKUP($M1996,'result messages'!$H$3:$L$11,3,FALSE),VLOOKUP($L1996,'result messages'!$H$3:$L$11,3,FALSE)))</f>
        <v/>
      </c>
      <c r="P1996" s="1" t="str">
        <f>IF(ISBLANK($C1996),"",IF(ISNA(VLOOKUP($L1996,'result messages'!$H$3:$L$11,4,FALSE)),VLOOKUP($M1996,'result messages'!$H$3:$L$11,4,FALSE),VLOOKUP($L1996,'result messages'!$H$3:$L$11,4,FALSE)))</f>
        <v/>
      </c>
      <c r="Q1996" s="1" t="str">
        <f>IF(ISBLANK($C1996),"",IF(ISNA(VLOOKUP($L1996,'result messages'!$H$3:$L$11,5,FALSE)),VLOOKUP($M1996,'result messages'!$H$3:$L$11,5,FALSE),VLOOKUP($L1996,'result messages'!$H$3:$L$11,5,FALSE)))</f>
        <v/>
      </c>
    </row>
    <row r="1997" spans="1:17">
      <c r="A1997" s="1">
        <v>1994</v>
      </c>
      <c r="B1997" s="1"/>
      <c r="C1997" s="1"/>
      <c r="D1997" s="1"/>
      <c r="E1997" s="6"/>
      <c r="F1997" s="1"/>
      <c r="G1997" s="1" t="str">
        <f>IF(ISNA(VLOOKUP($C1997,'DTEN TCAP Linkage deviceId'!$A$1:$A$20000,1,FALSE)),"No","Yes")</f>
        <v>No</v>
      </c>
      <c r="H1997" s="1" t="str">
        <f>IF(ISNA(VLOOKUP($C1997,'Provisioning Requester'!$F$3:$H$20000,2,FALSE)),"No","Yes")</f>
        <v>No</v>
      </c>
      <c r="I1997" s="1" t="str">
        <f>IF($H1997="Yes",VLOOKUP($C1997,'Provisioning Requester'!$F$3:$H$20000,3,FALSE),"-")</f>
        <v>-</v>
      </c>
      <c r="J1997" s="1" t="str">
        <f>IF(OR(D1997="SVCP", E1997="TRUE"), "No", IF(ISNA(VLOOKUP($C1997,'ProvResponder deviceId'!$A$1:$A$20000,1,FALSE)),"No","Yes"))</f>
        <v>No</v>
      </c>
      <c r="K1997" s="1" t="str">
        <f>IF($J1997="Yes",VLOOKUP($C1997,'ProvResponder deviceId'!$A$1:$C$20000,3,FALSE),"-")</f>
        <v>-</v>
      </c>
      <c r="L1997" s="1" t="str">
        <f t="shared" si="62"/>
        <v/>
      </c>
      <c r="M1997" s="1" t="str">
        <f t="shared" si="63"/>
        <v/>
      </c>
      <c r="N1997" s="1" t="str">
        <f>IF(ISBLANK($C1997),"",IF(ISNA(VLOOKUP($L1997,'result messages'!$H$3:$L$11,2,FALSE)),VLOOKUP($M1997,'result messages'!$H$3:$L$11,2,FALSE),VLOOKUP($L1997,'result messages'!$H$3:$L$11,2,FALSE)))</f>
        <v/>
      </c>
      <c r="O1997" s="1" t="str">
        <f>IF(ISBLANK($C1997),"",IF(ISNA(VLOOKUP($L1997,'result messages'!$H$3:$L$11,3,FALSE)),VLOOKUP($M1997,'result messages'!$H$3:$L$11,3,FALSE),VLOOKUP($L1997,'result messages'!$H$3:$L$11,3,FALSE)))</f>
        <v/>
      </c>
      <c r="P1997" s="1" t="str">
        <f>IF(ISBLANK($C1997),"",IF(ISNA(VLOOKUP($L1997,'result messages'!$H$3:$L$11,4,FALSE)),VLOOKUP($M1997,'result messages'!$H$3:$L$11,4,FALSE),VLOOKUP($L1997,'result messages'!$H$3:$L$11,4,FALSE)))</f>
        <v/>
      </c>
      <c r="Q1997" s="1" t="str">
        <f>IF(ISBLANK($C1997),"",IF(ISNA(VLOOKUP($L1997,'result messages'!$H$3:$L$11,5,FALSE)),VLOOKUP($M1997,'result messages'!$H$3:$L$11,5,FALSE),VLOOKUP($L1997,'result messages'!$H$3:$L$11,5,FALSE)))</f>
        <v/>
      </c>
    </row>
    <row r="1998" spans="1:17">
      <c r="A1998" s="1">
        <v>1995</v>
      </c>
      <c r="B1998" s="1"/>
      <c r="C1998" s="1"/>
      <c r="D1998" s="1"/>
      <c r="E1998" s="6"/>
      <c r="F1998" s="1"/>
      <c r="G1998" s="1" t="str">
        <f>IF(ISNA(VLOOKUP($C1998,'DTEN TCAP Linkage deviceId'!$A$1:$A$20000,1,FALSE)),"No","Yes")</f>
        <v>No</v>
      </c>
      <c r="H1998" s="1" t="str">
        <f>IF(ISNA(VLOOKUP($C1998,'Provisioning Requester'!$F$3:$H$20000,2,FALSE)),"No","Yes")</f>
        <v>No</v>
      </c>
      <c r="I1998" s="1" t="str">
        <f>IF($H1998="Yes",VLOOKUP($C1998,'Provisioning Requester'!$F$3:$H$20000,3,FALSE),"-")</f>
        <v>-</v>
      </c>
      <c r="J1998" s="1" t="str">
        <f>IF(OR(D1998="SVCP", E1998="TRUE"), "No", IF(ISNA(VLOOKUP($C1998,'ProvResponder deviceId'!$A$1:$A$20000,1,FALSE)),"No","Yes"))</f>
        <v>No</v>
      </c>
      <c r="K1998" s="1" t="str">
        <f>IF($J1998="Yes",VLOOKUP($C1998,'ProvResponder deviceId'!$A$1:$C$20000,3,FALSE),"-")</f>
        <v>-</v>
      </c>
      <c r="L1998" s="1" t="str">
        <f t="shared" si="62"/>
        <v/>
      </c>
      <c r="M1998" s="1" t="str">
        <f t="shared" si="63"/>
        <v/>
      </c>
      <c r="N1998" s="1" t="str">
        <f>IF(ISBLANK($C1998),"",IF(ISNA(VLOOKUP($L1998,'result messages'!$H$3:$L$11,2,FALSE)),VLOOKUP($M1998,'result messages'!$H$3:$L$11,2,FALSE),VLOOKUP($L1998,'result messages'!$H$3:$L$11,2,FALSE)))</f>
        <v/>
      </c>
      <c r="O1998" s="1" t="str">
        <f>IF(ISBLANK($C1998),"",IF(ISNA(VLOOKUP($L1998,'result messages'!$H$3:$L$11,3,FALSE)),VLOOKUP($M1998,'result messages'!$H$3:$L$11,3,FALSE),VLOOKUP($L1998,'result messages'!$H$3:$L$11,3,FALSE)))</f>
        <v/>
      </c>
      <c r="P1998" s="1" t="str">
        <f>IF(ISBLANK($C1998),"",IF(ISNA(VLOOKUP($L1998,'result messages'!$H$3:$L$11,4,FALSE)),VLOOKUP($M1998,'result messages'!$H$3:$L$11,4,FALSE),VLOOKUP($L1998,'result messages'!$H$3:$L$11,4,FALSE)))</f>
        <v/>
      </c>
      <c r="Q1998" s="1" t="str">
        <f>IF(ISBLANK($C1998),"",IF(ISNA(VLOOKUP($L1998,'result messages'!$H$3:$L$11,5,FALSE)),VLOOKUP($M1998,'result messages'!$H$3:$L$11,5,FALSE),VLOOKUP($L1998,'result messages'!$H$3:$L$11,5,FALSE)))</f>
        <v/>
      </c>
    </row>
    <row r="1999" spans="1:17">
      <c r="A1999" s="1">
        <v>1996</v>
      </c>
      <c r="B1999" s="1"/>
      <c r="C1999" s="1"/>
      <c r="D1999" s="1"/>
      <c r="E1999" s="6"/>
      <c r="F1999" s="1"/>
      <c r="G1999" s="1" t="str">
        <f>IF(ISNA(VLOOKUP($C1999,'DTEN TCAP Linkage deviceId'!$A$1:$A$20000,1,FALSE)),"No","Yes")</f>
        <v>No</v>
      </c>
      <c r="H1999" s="1" t="str">
        <f>IF(ISNA(VLOOKUP($C1999,'Provisioning Requester'!$F$3:$H$20000,2,FALSE)),"No","Yes")</f>
        <v>No</v>
      </c>
      <c r="I1999" s="1" t="str">
        <f>IF($H1999="Yes",VLOOKUP($C1999,'Provisioning Requester'!$F$3:$H$20000,3,FALSE),"-")</f>
        <v>-</v>
      </c>
      <c r="J1999" s="1" t="str">
        <f>IF(OR(D1999="SVCP", E1999="TRUE"), "No", IF(ISNA(VLOOKUP($C1999,'ProvResponder deviceId'!$A$1:$A$20000,1,FALSE)),"No","Yes"))</f>
        <v>No</v>
      </c>
      <c r="K1999" s="1" t="str">
        <f>IF($J1999="Yes",VLOOKUP($C1999,'ProvResponder deviceId'!$A$1:$C$20000,3,FALSE),"-")</f>
        <v>-</v>
      </c>
      <c r="L1999" s="1" t="str">
        <f t="shared" si="62"/>
        <v/>
      </c>
      <c r="M1999" s="1" t="str">
        <f t="shared" si="63"/>
        <v/>
      </c>
      <c r="N1999" s="1" t="str">
        <f>IF(ISBLANK($C1999),"",IF(ISNA(VLOOKUP($L1999,'result messages'!$H$3:$L$11,2,FALSE)),VLOOKUP($M1999,'result messages'!$H$3:$L$11,2,FALSE),VLOOKUP($L1999,'result messages'!$H$3:$L$11,2,FALSE)))</f>
        <v/>
      </c>
      <c r="O1999" s="1" t="str">
        <f>IF(ISBLANK($C1999),"",IF(ISNA(VLOOKUP($L1999,'result messages'!$H$3:$L$11,3,FALSE)),VLOOKUP($M1999,'result messages'!$H$3:$L$11,3,FALSE),VLOOKUP($L1999,'result messages'!$H$3:$L$11,3,FALSE)))</f>
        <v/>
      </c>
      <c r="P1999" s="1" t="str">
        <f>IF(ISBLANK($C1999),"",IF(ISNA(VLOOKUP($L1999,'result messages'!$H$3:$L$11,4,FALSE)),VLOOKUP($M1999,'result messages'!$H$3:$L$11,4,FALSE),VLOOKUP($L1999,'result messages'!$H$3:$L$11,4,FALSE)))</f>
        <v/>
      </c>
      <c r="Q1999" s="1" t="str">
        <f>IF(ISBLANK($C1999),"",IF(ISNA(VLOOKUP($L1999,'result messages'!$H$3:$L$11,5,FALSE)),VLOOKUP($M1999,'result messages'!$H$3:$L$11,5,FALSE),VLOOKUP($L1999,'result messages'!$H$3:$L$11,5,FALSE)))</f>
        <v/>
      </c>
    </row>
    <row r="2000" spans="1:17">
      <c r="A2000" s="1">
        <v>1997</v>
      </c>
      <c r="B2000" s="1"/>
      <c r="C2000" s="1"/>
      <c r="D2000" s="1"/>
      <c r="E2000" s="6"/>
      <c r="F2000" s="1"/>
      <c r="G2000" s="1" t="str">
        <f>IF(ISNA(VLOOKUP($C2000,'DTEN TCAP Linkage deviceId'!$A$1:$A$20000,1,FALSE)),"No","Yes")</f>
        <v>No</v>
      </c>
      <c r="H2000" s="1" t="str">
        <f>IF(ISNA(VLOOKUP($C2000,'Provisioning Requester'!$F$3:$H$20000,2,FALSE)),"No","Yes")</f>
        <v>No</v>
      </c>
      <c r="I2000" s="1" t="str">
        <f>IF($H2000="Yes",VLOOKUP($C2000,'Provisioning Requester'!$F$3:$H$20000,3,FALSE),"-")</f>
        <v>-</v>
      </c>
      <c r="J2000" s="1" t="str">
        <f>IF(OR(D2000="SVCP", E2000="TRUE"), "No", IF(ISNA(VLOOKUP($C2000,'ProvResponder deviceId'!$A$1:$A$20000,1,FALSE)),"No","Yes"))</f>
        <v>No</v>
      </c>
      <c r="K2000" s="1" t="str">
        <f>IF($J2000="Yes",VLOOKUP($C2000,'ProvResponder deviceId'!$A$1:$C$20000,3,FALSE),"-")</f>
        <v>-</v>
      </c>
      <c r="L2000" s="1" t="str">
        <f t="shared" si="62"/>
        <v/>
      </c>
      <c r="M2000" s="1" t="str">
        <f t="shared" si="63"/>
        <v/>
      </c>
      <c r="N2000" s="1" t="str">
        <f>IF(ISBLANK($C2000),"",IF(ISNA(VLOOKUP($L2000,'result messages'!$H$3:$L$11,2,FALSE)),VLOOKUP($M2000,'result messages'!$H$3:$L$11,2,FALSE),VLOOKUP($L2000,'result messages'!$H$3:$L$11,2,FALSE)))</f>
        <v/>
      </c>
      <c r="O2000" s="1" t="str">
        <f>IF(ISBLANK($C2000),"",IF(ISNA(VLOOKUP($L2000,'result messages'!$H$3:$L$11,3,FALSE)),VLOOKUP($M2000,'result messages'!$H$3:$L$11,3,FALSE),VLOOKUP($L2000,'result messages'!$H$3:$L$11,3,FALSE)))</f>
        <v/>
      </c>
      <c r="P2000" s="1" t="str">
        <f>IF(ISBLANK($C2000),"",IF(ISNA(VLOOKUP($L2000,'result messages'!$H$3:$L$11,4,FALSE)),VLOOKUP($M2000,'result messages'!$H$3:$L$11,4,FALSE),VLOOKUP($L2000,'result messages'!$H$3:$L$11,4,FALSE)))</f>
        <v/>
      </c>
      <c r="Q2000" s="1" t="str">
        <f>IF(ISBLANK($C2000),"",IF(ISNA(VLOOKUP($L2000,'result messages'!$H$3:$L$11,5,FALSE)),VLOOKUP($M2000,'result messages'!$H$3:$L$11,5,FALSE),VLOOKUP($L2000,'result messages'!$H$3:$L$11,5,FALSE)))</f>
        <v/>
      </c>
    </row>
    <row r="2001" spans="1:17">
      <c r="A2001" s="1">
        <v>1998</v>
      </c>
      <c r="B2001" s="1"/>
      <c r="C2001" s="1"/>
      <c r="D2001" s="1"/>
      <c r="E2001" s="6"/>
      <c r="F2001" s="1"/>
      <c r="G2001" s="1" t="str">
        <f>IF(ISNA(VLOOKUP($C2001,'DTEN TCAP Linkage deviceId'!$A$1:$A$20000,1,FALSE)),"No","Yes")</f>
        <v>No</v>
      </c>
      <c r="H2001" s="1" t="str">
        <f>IF(ISNA(VLOOKUP($C2001,'Provisioning Requester'!$F$3:$H$20000,2,FALSE)),"No","Yes")</f>
        <v>No</v>
      </c>
      <c r="I2001" s="1" t="str">
        <f>IF($H2001="Yes",VLOOKUP($C2001,'Provisioning Requester'!$F$3:$H$20000,3,FALSE),"-")</f>
        <v>-</v>
      </c>
      <c r="J2001" s="1" t="str">
        <f>IF(OR(D2001="SVCP", E2001="TRUE"), "No", IF(ISNA(VLOOKUP($C2001,'ProvResponder deviceId'!$A$1:$A$20000,1,FALSE)),"No","Yes"))</f>
        <v>No</v>
      </c>
      <c r="K2001" s="1" t="str">
        <f>IF($J2001="Yes",VLOOKUP($C2001,'ProvResponder deviceId'!$A$1:$C$20000,3,FALSE),"-")</f>
        <v>-</v>
      </c>
      <c r="L2001" s="1" t="str">
        <f t="shared" si="62"/>
        <v/>
      </c>
      <c r="M2001" s="1" t="str">
        <f t="shared" si="63"/>
        <v/>
      </c>
      <c r="N2001" s="1" t="str">
        <f>IF(ISBLANK($C2001),"",IF(ISNA(VLOOKUP($L2001,'result messages'!$H$3:$L$11,2,FALSE)),VLOOKUP($M2001,'result messages'!$H$3:$L$11,2,FALSE),VLOOKUP($L2001,'result messages'!$H$3:$L$11,2,FALSE)))</f>
        <v/>
      </c>
      <c r="O2001" s="1" t="str">
        <f>IF(ISBLANK($C2001),"",IF(ISNA(VLOOKUP($L2001,'result messages'!$H$3:$L$11,3,FALSE)),VLOOKUP($M2001,'result messages'!$H$3:$L$11,3,FALSE),VLOOKUP($L2001,'result messages'!$H$3:$L$11,3,FALSE)))</f>
        <v/>
      </c>
      <c r="P2001" s="1" t="str">
        <f>IF(ISBLANK($C2001),"",IF(ISNA(VLOOKUP($L2001,'result messages'!$H$3:$L$11,4,FALSE)),VLOOKUP($M2001,'result messages'!$H$3:$L$11,4,FALSE),VLOOKUP($L2001,'result messages'!$H$3:$L$11,4,FALSE)))</f>
        <v/>
      </c>
      <c r="Q2001" s="1" t="str">
        <f>IF(ISBLANK($C2001),"",IF(ISNA(VLOOKUP($L2001,'result messages'!$H$3:$L$11,5,FALSE)),VLOOKUP($M2001,'result messages'!$H$3:$L$11,5,FALSE),VLOOKUP($L2001,'result messages'!$H$3:$L$11,5,FALSE)))</f>
        <v/>
      </c>
    </row>
    <row r="2002" spans="1:17">
      <c r="A2002" s="1">
        <v>1999</v>
      </c>
      <c r="B2002" s="1"/>
      <c r="C2002" s="1"/>
      <c r="D2002" s="1"/>
      <c r="E2002" s="6"/>
      <c r="F2002" s="1"/>
      <c r="G2002" s="1" t="str">
        <f>IF(ISNA(VLOOKUP($C2002,'DTEN TCAP Linkage deviceId'!$A$1:$A$20000,1,FALSE)),"No","Yes")</f>
        <v>No</v>
      </c>
      <c r="H2002" s="1" t="str">
        <f>IF(ISNA(VLOOKUP($C2002,'Provisioning Requester'!$F$3:$H$20000,2,FALSE)),"No","Yes")</f>
        <v>No</v>
      </c>
      <c r="I2002" s="1" t="str">
        <f>IF($H2002="Yes",VLOOKUP($C2002,'Provisioning Requester'!$F$3:$H$20000,3,FALSE),"-")</f>
        <v>-</v>
      </c>
      <c r="J2002" s="1" t="str">
        <f>IF(OR(D2002="SVCP", E2002="TRUE"), "No", IF(ISNA(VLOOKUP($C2002,'ProvResponder deviceId'!$A$1:$A$20000,1,FALSE)),"No","Yes"))</f>
        <v>No</v>
      </c>
      <c r="K2002" s="1" t="str">
        <f>IF($J2002="Yes",VLOOKUP($C2002,'ProvResponder deviceId'!$A$1:$C$20000,3,FALSE),"-")</f>
        <v>-</v>
      </c>
      <c r="L2002" s="1" t="str">
        <f t="shared" si="62"/>
        <v/>
      </c>
      <c r="M2002" s="1" t="str">
        <f t="shared" si="63"/>
        <v/>
      </c>
      <c r="N2002" s="1" t="str">
        <f>IF(ISBLANK($C2002),"",IF(ISNA(VLOOKUP($L2002,'result messages'!$H$3:$L$11,2,FALSE)),VLOOKUP($M2002,'result messages'!$H$3:$L$11,2,FALSE),VLOOKUP($L2002,'result messages'!$H$3:$L$11,2,FALSE)))</f>
        <v/>
      </c>
      <c r="O2002" s="1" t="str">
        <f>IF(ISBLANK($C2002),"",IF(ISNA(VLOOKUP($L2002,'result messages'!$H$3:$L$11,3,FALSE)),VLOOKUP($M2002,'result messages'!$H$3:$L$11,3,FALSE),VLOOKUP($L2002,'result messages'!$H$3:$L$11,3,FALSE)))</f>
        <v/>
      </c>
      <c r="P2002" s="1" t="str">
        <f>IF(ISBLANK($C2002),"",IF(ISNA(VLOOKUP($L2002,'result messages'!$H$3:$L$11,4,FALSE)),VLOOKUP($M2002,'result messages'!$H$3:$L$11,4,FALSE),VLOOKUP($L2002,'result messages'!$H$3:$L$11,4,FALSE)))</f>
        <v/>
      </c>
      <c r="Q2002" s="1" t="str">
        <f>IF(ISBLANK($C2002),"",IF(ISNA(VLOOKUP($L2002,'result messages'!$H$3:$L$11,5,FALSE)),VLOOKUP($M2002,'result messages'!$H$3:$L$11,5,FALSE),VLOOKUP($L2002,'result messages'!$H$3:$L$11,5,FALSE)))</f>
        <v/>
      </c>
    </row>
    <row r="2003" spans="1:17">
      <c r="A2003" s="1">
        <v>2000</v>
      </c>
      <c r="B2003" s="1"/>
      <c r="C2003" s="1"/>
      <c r="D2003" s="1"/>
      <c r="E2003" s="6"/>
      <c r="F2003" s="1"/>
      <c r="G2003" s="1" t="str">
        <f>IF(ISNA(VLOOKUP($C2003,'DTEN TCAP Linkage deviceId'!$A$1:$A$20000,1,FALSE)),"No","Yes")</f>
        <v>No</v>
      </c>
      <c r="H2003" s="1" t="str">
        <f>IF(ISNA(VLOOKUP($C2003,'Provisioning Requester'!$F$3:$H$20000,2,FALSE)),"No","Yes")</f>
        <v>No</v>
      </c>
      <c r="I2003" s="1" t="str">
        <f>IF($H2003="Yes",VLOOKUP($C2003,'Provisioning Requester'!$F$3:$H$20000,3,FALSE),"-")</f>
        <v>-</v>
      </c>
      <c r="J2003" s="1" t="str">
        <f>IF(OR(D2003="SVCP", E2003="TRUE"), "No", IF(ISNA(VLOOKUP($C2003,'ProvResponder deviceId'!$A$1:$A$20000,1,FALSE)),"No","Yes"))</f>
        <v>No</v>
      </c>
      <c r="K2003" s="1" t="str">
        <f>IF($J2003="Yes",VLOOKUP($C2003,'ProvResponder deviceId'!$A$1:$C$20000,3,FALSE),"-")</f>
        <v>-</v>
      </c>
      <c r="L2003" s="1" t="str">
        <f t="shared" si="62"/>
        <v/>
      </c>
      <c r="M2003" s="1" t="str">
        <f t="shared" si="63"/>
        <v/>
      </c>
      <c r="N2003" s="1" t="str">
        <f>IF(ISBLANK($C2003),"",IF(ISNA(VLOOKUP($L2003,'result messages'!$H$3:$L$11,2,FALSE)),VLOOKUP($M2003,'result messages'!$H$3:$L$11,2,FALSE),VLOOKUP($L2003,'result messages'!$H$3:$L$11,2,FALSE)))</f>
        <v/>
      </c>
      <c r="O2003" s="1" t="str">
        <f>IF(ISBLANK($C2003),"",IF(ISNA(VLOOKUP($L2003,'result messages'!$H$3:$L$11,3,FALSE)),VLOOKUP($M2003,'result messages'!$H$3:$L$11,3,FALSE),VLOOKUP($L2003,'result messages'!$H$3:$L$11,3,FALSE)))</f>
        <v/>
      </c>
      <c r="P2003" s="1" t="str">
        <f>IF(ISBLANK($C2003),"",IF(ISNA(VLOOKUP($L2003,'result messages'!$H$3:$L$11,4,FALSE)),VLOOKUP($M2003,'result messages'!$H$3:$L$11,4,FALSE),VLOOKUP($L2003,'result messages'!$H$3:$L$11,4,FALSE)))</f>
        <v/>
      </c>
      <c r="Q2003" s="1" t="str">
        <f>IF(ISBLANK($C2003),"",IF(ISNA(VLOOKUP($L2003,'result messages'!$H$3:$L$11,5,FALSE)),VLOOKUP($M2003,'result messages'!$H$3:$L$11,5,FALSE),VLOOKUP($L2003,'result messages'!$H$3:$L$11,5,FALSE)))</f>
        <v/>
      </c>
    </row>
    <row r="2004" spans="1:17">
      <c r="A2004" s="1">
        <v>2001</v>
      </c>
      <c r="B2004" s="1"/>
      <c r="C2004" s="1"/>
      <c r="D2004" s="1"/>
      <c r="E2004" s="6"/>
      <c r="F2004" s="1"/>
      <c r="G2004" s="1" t="str">
        <f>IF(ISNA(VLOOKUP($C2004,'DTEN TCAP Linkage deviceId'!$A$1:$A$20000,1,FALSE)),"No","Yes")</f>
        <v>No</v>
      </c>
      <c r="H2004" s="1" t="str">
        <f>IF(ISNA(VLOOKUP($C2004,'Provisioning Requester'!$F$3:$H$20000,2,FALSE)),"No","Yes")</f>
        <v>No</v>
      </c>
      <c r="I2004" s="1" t="str">
        <f>IF($H2004="Yes",VLOOKUP($C2004,'Provisioning Requester'!$F$3:$H$20000,3,FALSE),"-")</f>
        <v>-</v>
      </c>
      <c r="J2004" s="1" t="str">
        <f>IF(OR(D2004="SVCP", E2004="TRUE"), "No", IF(ISNA(VLOOKUP($C2004,'ProvResponder deviceId'!$A$1:$A$20000,1,FALSE)),"No","Yes"))</f>
        <v>No</v>
      </c>
      <c r="K2004" s="1" t="str">
        <f>IF($J2004="Yes",VLOOKUP($C2004,'ProvResponder deviceId'!$A$1:$C$20000,3,FALSE),"-")</f>
        <v>-</v>
      </c>
      <c r="L2004" s="1" t="str">
        <f t="shared" si="62"/>
        <v/>
      </c>
      <c r="M2004" s="1" t="str">
        <f t="shared" si="63"/>
        <v/>
      </c>
      <c r="N2004" s="1" t="str">
        <f>IF(ISBLANK($C2004),"",IF(ISNA(VLOOKUP($L2004,'result messages'!$H$3:$L$11,2,FALSE)),VLOOKUP($M2004,'result messages'!$H$3:$L$11,2,FALSE),VLOOKUP($L2004,'result messages'!$H$3:$L$11,2,FALSE)))</f>
        <v/>
      </c>
      <c r="O2004" s="1" t="str">
        <f>IF(ISBLANK($C2004),"",IF(ISNA(VLOOKUP($L2004,'result messages'!$H$3:$L$11,3,FALSE)),VLOOKUP($M2004,'result messages'!$H$3:$L$11,3,FALSE),VLOOKUP($L2004,'result messages'!$H$3:$L$11,3,FALSE)))</f>
        <v/>
      </c>
      <c r="P2004" s="1" t="str">
        <f>IF(ISBLANK($C2004),"",IF(ISNA(VLOOKUP($L2004,'result messages'!$H$3:$L$11,4,FALSE)),VLOOKUP($M2004,'result messages'!$H$3:$L$11,4,FALSE),VLOOKUP($L2004,'result messages'!$H$3:$L$11,4,FALSE)))</f>
        <v/>
      </c>
      <c r="Q2004" s="1" t="str">
        <f>IF(ISBLANK($C2004),"",IF(ISNA(VLOOKUP($L2004,'result messages'!$H$3:$L$11,5,FALSE)),VLOOKUP($M2004,'result messages'!$H$3:$L$11,5,FALSE),VLOOKUP($L2004,'result messages'!$H$3:$L$11,5,FALSE)))</f>
        <v/>
      </c>
    </row>
    <row r="2005" spans="1:17">
      <c r="A2005" s="1">
        <v>2002</v>
      </c>
      <c r="B2005" s="1"/>
      <c r="C2005" s="1"/>
      <c r="D2005" s="1"/>
      <c r="E2005" s="6"/>
      <c r="F2005" s="1"/>
      <c r="G2005" s="1" t="str">
        <f>IF(ISNA(VLOOKUP($C2005,'DTEN TCAP Linkage deviceId'!$A$1:$A$20000,1,FALSE)),"No","Yes")</f>
        <v>No</v>
      </c>
      <c r="H2005" s="1" t="str">
        <f>IF(ISNA(VLOOKUP($C2005,'Provisioning Requester'!$F$3:$H$20000,2,FALSE)),"No","Yes")</f>
        <v>No</v>
      </c>
      <c r="I2005" s="1" t="str">
        <f>IF($H2005="Yes",VLOOKUP($C2005,'Provisioning Requester'!$F$3:$H$20000,3,FALSE),"-")</f>
        <v>-</v>
      </c>
      <c r="J2005" s="1" t="str">
        <f>IF(OR(D2005="SVCP", E2005="TRUE"), "No", IF(ISNA(VLOOKUP($C2005,'ProvResponder deviceId'!$A$1:$A$20000,1,FALSE)),"No","Yes"))</f>
        <v>No</v>
      </c>
      <c r="K2005" s="1" t="str">
        <f>IF($J2005="Yes",VLOOKUP($C2005,'ProvResponder deviceId'!$A$1:$C$20000,3,FALSE),"-")</f>
        <v>-</v>
      </c>
      <c r="L2005" s="1" t="str">
        <f t="shared" si="62"/>
        <v/>
      </c>
      <c r="M2005" s="1" t="str">
        <f t="shared" si="63"/>
        <v/>
      </c>
      <c r="N2005" s="1" t="str">
        <f>IF(ISBLANK($C2005),"",IF(ISNA(VLOOKUP($L2005,'result messages'!$H$3:$L$11,2,FALSE)),VLOOKUP($M2005,'result messages'!$H$3:$L$11,2,FALSE),VLOOKUP($L2005,'result messages'!$H$3:$L$11,2,FALSE)))</f>
        <v/>
      </c>
      <c r="O2005" s="1" t="str">
        <f>IF(ISBLANK($C2005),"",IF(ISNA(VLOOKUP($L2005,'result messages'!$H$3:$L$11,3,FALSE)),VLOOKUP($M2005,'result messages'!$H$3:$L$11,3,FALSE),VLOOKUP($L2005,'result messages'!$H$3:$L$11,3,FALSE)))</f>
        <v/>
      </c>
      <c r="P2005" s="1" t="str">
        <f>IF(ISBLANK($C2005),"",IF(ISNA(VLOOKUP($L2005,'result messages'!$H$3:$L$11,4,FALSE)),VLOOKUP($M2005,'result messages'!$H$3:$L$11,4,FALSE),VLOOKUP($L2005,'result messages'!$H$3:$L$11,4,FALSE)))</f>
        <v/>
      </c>
      <c r="Q2005" s="1" t="str">
        <f>IF(ISBLANK($C2005),"",IF(ISNA(VLOOKUP($L2005,'result messages'!$H$3:$L$11,5,FALSE)),VLOOKUP($M2005,'result messages'!$H$3:$L$11,5,FALSE),VLOOKUP($L2005,'result messages'!$H$3:$L$11,5,FALSE)))</f>
        <v/>
      </c>
    </row>
    <row r="2006" spans="1:17">
      <c r="A2006" s="1">
        <v>2003</v>
      </c>
      <c r="B2006" s="1"/>
      <c r="C2006" s="1"/>
      <c r="D2006" s="1"/>
      <c r="E2006" s="6"/>
      <c r="F2006" s="1"/>
      <c r="G2006" s="1" t="str">
        <f>IF(ISNA(VLOOKUP($C2006,'DTEN TCAP Linkage deviceId'!$A$1:$A$20000,1,FALSE)),"No","Yes")</f>
        <v>No</v>
      </c>
      <c r="H2006" s="1" t="str">
        <f>IF(ISNA(VLOOKUP($C2006,'Provisioning Requester'!$F$3:$H$20000,2,FALSE)),"No","Yes")</f>
        <v>No</v>
      </c>
      <c r="I2006" s="1" t="str">
        <f>IF($H2006="Yes",VLOOKUP($C2006,'Provisioning Requester'!$F$3:$H$20000,3,FALSE),"-")</f>
        <v>-</v>
      </c>
      <c r="J2006" s="1" t="str">
        <f>IF(OR(D2006="SVCP", E2006="TRUE"), "No", IF(ISNA(VLOOKUP($C2006,'ProvResponder deviceId'!$A$1:$A$20000,1,FALSE)),"No","Yes"))</f>
        <v>No</v>
      </c>
      <c r="K2006" s="1" t="str">
        <f>IF($J2006="Yes",VLOOKUP($C2006,'ProvResponder deviceId'!$A$1:$C$20000,3,FALSE),"-")</f>
        <v>-</v>
      </c>
      <c r="L2006" s="1" t="str">
        <f t="shared" si="62"/>
        <v/>
      </c>
      <c r="M2006" s="1" t="str">
        <f t="shared" si="63"/>
        <v/>
      </c>
      <c r="N2006" s="1" t="str">
        <f>IF(ISBLANK($C2006),"",IF(ISNA(VLOOKUP($L2006,'result messages'!$H$3:$L$11,2,FALSE)),VLOOKUP($M2006,'result messages'!$H$3:$L$11,2,FALSE),VLOOKUP($L2006,'result messages'!$H$3:$L$11,2,FALSE)))</f>
        <v/>
      </c>
      <c r="O2006" s="1" t="str">
        <f>IF(ISBLANK($C2006),"",IF(ISNA(VLOOKUP($L2006,'result messages'!$H$3:$L$11,3,FALSE)),VLOOKUP($M2006,'result messages'!$H$3:$L$11,3,FALSE),VLOOKUP($L2006,'result messages'!$H$3:$L$11,3,FALSE)))</f>
        <v/>
      </c>
      <c r="P2006" s="1" t="str">
        <f>IF(ISBLANK($C2006),"",IF(ISNA(VLOOKUP($L2006,'result messages'!$H$3:$L$11,4,FALSE)),VLOOKUP($M2006,'result messages'!$H$3:$L$11,4,FALSE),VLOOKUP($L2006,'result messages'!$H$3:$L$11,4,FALSE)))</f>
        <v/>
      </c>
      <c r="Q2006" s="1" t="str">
        <f>IF(ISBLANK($C2006),"",IF(ISNA(VLOOKUP($L2006,'result messages'!$H$3:$L$11,5,FALSE)),VLOOKUP($M2006,'result messages'!$H$3:$L$11,5,FALSE),VLOOKUP($L2006,'result messages'!$H$3:$L$11,5,FALSE)))</f>
        <v/>
      </c>
    </row>
    <row r="2007" spans="1:17">
      <c r="A2007" s="1">
        <v>2004</v>
      </c>
      <c r="B2007" s="1"/>
      <c r="C2007" s="1"/>
      <c r="D2007" s="1"/>
      <c r="E2007" s="6"/>
      <c r="F2007" s="1"/>
      <c r="G2007" s="1" t="str">
        <f>IF(ISNA(VLOOKUP($C2007,'DTEN TCAP Linkage deviceId'!$A$1:$A$20000,1,FALSE)),"No","Yes")</f>
        <v>No</v>
      </c>
      <c r="H2007" s="1" t="str">
        <f>IF(ISNA(VLOOKUP($C2007,'Provisioning Requester'!$F$3:$H$20000,2,FALSE)),"No","Yes")</f>
        <v>No</v>
      </c>
      <c r="I2007" s="1" t="str">
        <f>IF($H2007="Yes",VLOOKUP($C2007,'Provisioning Requester'!$F$3:$H$20000,3,FALSE),"-")</f>
        <v>-</v>
      </c>
      <c r="J2007" s="1" t="str">
        <f>IF(OR(D2007="SVCP", E2007="TRUE"), "No", IF(ISNA(VLOOKUP($C2007,'ProvResponder deviceId'!$A$1:$A$20000,1,FALSE)),"No","Yes"))</f>
        <v>No</v>
      </c>
      <c r="K2007" s="1" t="str">
        <f>IF($J2007="Yes",VLOOKUP($C2007,'ProvResponder deviceId'!$A$1:$C$20000,3,FALSE),"-")</f>
        <v>-</v>
      </c>
      <c r="L2007" s="1" t="str">
        <f t="shared" si="62"/>
        <v/>
      </c>
      <c r="M2007" s="1" t="str">
        <f t="shared" si="63"/>
        <v/>
      </c>
      <c r="N2007" s="1" t="str">
        <f>IF(ISBLANK($C2007),"",IF(ISNA(VLOOKUP($L2007,'result messages'!$H$3:$L$11,2,FALSE)),VLOOKUP($M2007,'result messages'!$H$3:$L$11,2,FALSE),VLOOKUP($L2007,'result messages'!$H$3:$L$11,2,FALSE)))</f>
        <v/>
      </c>
      <c r="O2007" s="1" t="str">
        <f>IF(ISBLANK($C2007),"",IF(ISNA(VLOOKUP($L2007,'result messages'!$H$3:$L$11,3,FALSE)),VLOOKUP($M2007,'result messages'!$H$3:$L$11,3,FALSE),VLOOKUP($L2007,'result messages'!$H$3:$L$11,3,FALSE)))</f>
        <v/>
      </c>
      <c r="P2007" s="1" t="str">
        <f>IF(ISBLANK($C2007),"",IF(ISNA(VLOOKUP($L2007,'result messages'!$H$3:$L$11,4,FALSE)),VLOOKUP($M2007,'result messages'!$H$3:$L$11,4,FALSE),VLOOKUP($L2007,'result messages'!$H$3:$L$11,4,FALSE)))</f>
        <v/>
      </c>
      <c r="Q2007" s="1" t="str">
        <f>IF(ISBLANK($C2007),"",IF(ISNA(VLOOKUP($L2007,'result messages'!$H$3:$L$11,5,FALSE)),VLOOKUP($M2007,'result messages'!$H$3:$L$11,5,FALSE),VLOOKUP($L2007,'result messages'!$H$3:$L$11,5,FALSE)))</f>
        <v/>
      </c>
    </row>
    <row r="2008" spans="1:17">
      <c r="A2008" s="1">
        <v>2005</v>
      </c>
      <c r="B2008" s="1"/>
      <c r="C2008" s="1"/>
      <c r="D2008" s="1"/>
      <c r="E2008" s="6"/>
      <c r="F2008" s="1"/>
      <c r="G2008" s="1" t="str">
        <f>IF(ISNA(VLOOKUP($C2008,'DTEN TCAP Linkage deviceId'!$A$1:$A$20000,1,FALSE)),"No","Yes")</f>
        <v>No</v>
      </c>
      <c r="H2008" s="1" t="str">
        <f>IF(ISNA(VLOOKUP($C2008,'Provisioning Requester'!$F$3:$H$20000,2,FALSE)),"No","Yes")</f>
        <v>No</v>
      </c>
      <c r="I2008" s="1" t="str">
        <f>IF($H2008="Yes",VLOOKUP($C2008,'Provisioning Requester'!$F$3:$H$20000,3,FALSE),"-")</f>
        <v>-</v>
      </c>
      <c r="J2008" s="1" t="str">
        <f>IF(OR(D2008="SVCP", E2008="TRUE"), "No", IF(ISNA(VLOOKUP($C2008,'ProvResponder deviceId'!$A$1:$A$20000,1,FALSE)),"No","Yes"))</f>
        <v>No</v>
      </c>
      <c r="K2008" s="1" t="str">
        <f>IF($J2008="Yes",VLOOKUP($C2008,'ProvResponder deviceId'!$A$1:$C$20000,3,FALSE),"-")</f>
        <v>-</v>
      </c>
      <c r="L2008" s="1" t="str">
        <f t="shared" si="62"/>
        <v/>
      </c>
      <c r="M2008" s="1" t="str">
        <f t="shared" si="63"/>
        <v/>
      </c>
      <c r="N2008" s="1" t="str">
        <f>IF(ISBLANK($C2008),"",IF(ISNA(VLOOKUP($L2008,'result messages'!$H$3:$L$11,2,FALSE)),VLOOKUP($M2008,'result messages'!$H$3:$L$11,2,FALSE),VLOOKUP($L2008,'result messages'!$H$3:$L$11,2,FALSE)))</f>
        <v/>
      </c>
      <c r="O2008" s="1" t="str">
        <f>IF(ISBLANK($C2008),"",IF(ISNA(VLOOKUP($L2008,'result messages'!$H$3:$L$11,3,FALSE)),VLOOKUP($M2008,'result messages'!$H$3:$L$11,3,FALSE),VLOOKUP($L2008,'result messages'!$H$3:$L$11,3,FALSE)))</f>
        <v/>
      </c>
      <c r="P2008" s="1" t="str">
        <f>IF(ISBLANK($C2008),"",IF(ISNA(VLOOKUP($L2008,'result messages'!$H$3:$L$11,4,FALSE)),VLOOKUP($M2008,'result messages'!$H$3:$L$11,4,FALSE),VLOOKUP($L2008,'result messages'!$H$3:$L$11,4,FALSE)))</f>
        <v/>
      </c>
      <c r="Q2008" s="1" t="str">
        <f>IF(ISBLANK($C2008),"",IF(ISNA(VLOOKUP($L2008,'result messages'!$H$3:$L$11,5,FALSE)),VLOOKUP($M2008,'result messages'!$H$3:$L$11,5,FALSE),VLOOKUP($L2008,'result messages'!$H$3:$L$11,5,FALSE)))</f>
        <v/>
      </c>
    </row>
    <row r="2009" spans="1:17">
      <c r="A2009" s="1">
        <v>2006</v>
      </c>
      <c r="B2009" s="1"/>
      <c r="C2009" s="1"/>
      <c r="D2009" s="1"/>
      <c r="E2009" s="6"/>
      <c r="F2009" s="1"/>
      <c r="G2009" s="1" t="str">
        <f>IF(ISNA(VLOOKUP($C2009,'DTEN TCAP Linkage deviceId'!$A$1:$A$20000,1,FALSE)),"No","Yes")</f>
        <v>No</v>
      </c>
      <c r="H2009" s="1" t="str">
        <f>IF(ISNA(VLOOKUP($C2009,'Provisioning Requester'!$F$3:$H$20000,2,FALSE)),"No","Yes")</f>
        <v>No</v>
      </c>
      <c r="I2009" s="1" t="str">
        <f>IF($H2009="Yes",VLOOKUP($C2009,'Provisioning Requester'!$F$3:$H$20000,3,FALSE),"-")</f>
        <v>-</v>
      </c>
      <c r="J2009" s="1" t="str">
        <f>IF(OR(D2009="SVCP", E2009="TRUE"), "No", IF(ISNA(VLOOKUP($C2009,'ProvResponder deviceId'!$A$1:$A$20000,1,FALSE)),"No","Yes"))</f>
        <v>No</v>
      </c>
      <c r="K2009" s="1" t="str">
        <f>IF($J2009="Yes",VLOOKUP($C2009,'ProvResponder deviceId'!$A$1:$C$20000,3,FALSE),"-")</f>
        <v>-</v>
      </c>
      <c r="L2009" s="1" t="str">
        <f t="shared" si="62"/>
        <v/>
      </c>
      <c r="M2009" s="1" t="str">
        <f t="shared" si="63"/>
        <v/>
      </c>
      <c r="N2009" s="1" t="str">
        <f>IF(ISBLANK($C2009),"",IF(ISNA(VLOOKUP($L2009,'result messages'!$H$3:$L$11,2,FALSE)),VLOOKUP($M2009,'result messages'!$H$3:$L$11,2,FALSE),VLOOKUP($L2009,'result messages'!$H$3:$L$11,2,FALSE)))</f>
        <v/>
      </c>
      <c r="O2009" s="1" t="str">
        <f>IF(ISBLANK($C2009),"",IF(ISNA(VLOOKUP($L2009,'result messages'!$H$3:$L$11,3,FALSE)),VLOOKUP($M2009,'result messages'!$H$3:$L$11,3,FALSE),VLOOKUP($L2009,'result messages'!$H$3:$L$11,3,FALSE)))</f>
        <v/>
      </c>
      <c r="P2009" s="1" t="str">
        <f>IF(ISBLANK($C2009),"",IF(ISNA(VLOOKUP($L2009,'result messages'!$H$3:$L$11,4,FALSE)),VLOOKUP($M2009,'result messages'!$H$3:$L$11,4,FALSE),VLOOKUP($L2009,'result messages'!$H$3:$L$11,4,FALSE)))</f>
        <v/>
      </c>
      <c r="Q2009" s="1" t="str">
        <f>IF(ISBLANK($C2009),"",IF(ISNA(VLOOKUP($L2009,'result messages'!$H$3:$L$11,5,FALSE)),VLOOKUP($M2009,'result messages'!$H$3:$L$11,5,FALSE),VLOOKUP($L2009,'result messages'!$H$3:$L$11,5,FALSE)))</f>
        <v/>
      </c>
    </row>
    <row r="2010" spans="1:17">
      <c r="A2010" s="1">
        <v>2007</v>
      </c>
      <c r="B2010" s="1"/>
      <c r="C2010" s="1"/>
      <c r="D2010" s="1"/>
      <c r="E2010" s="6"/>
      <c r="F2010" s="1"/>
      <c r="G2010" s="1" t="str">
        <f>IF(ISNA(VLOOKUP($C2010,'DTEN TCAP Linkage deviceId'!$A$1:$A$20000,1,FALSE)),"No","Yes")</f>
        <v>No</v>
      </c>
      <c r="H2010" s="1" t="str">
        <f>IF(ISNA(VLOOKUP($C2010,'Provisioning Requester'!$F$3:$H$20000,2,FALSE)),"No","Yes")</f>
        <v>No</v>
      </c>
      <c r="I2010" s="1" t="str">
        <f>IF($H2010="Yes",VLOOKUP($C2010,'Provisioning Requester'!$F$3:$H$20000,3,FALSE),"-")</f>
        <v>-</v>
      </c>
      <c r="J2010" s="1" t="str">
        <f>IF(OR(D2010="SVCP", E2010="TRUE"), "No", IF(ISNA(VLOOKUP($C2010,'ProvResponder deviceId'!$A$1:$A$20000,1,FALSE)),"No","Yes"))</f>
        <v>No</v>
      </c>
      <c r="K2010" s="1" t="str">
        <f>IF($J2010="Yes",VLOOKUP($C2010,'ProvResponder deviceId'!$A$1:$C$20000,3,FALSE),"-")</f>
        <v>-</v>
      </c>
      <c r="L2010" s="1" t="str">
        <f t="shared" si="62"/>
        <v/>
      </c>
      <c r="M2010" s="1" t="str">
        <f t="shared" si="63"/>
        <v/>
      </c>
      <c r="N2010" s="1" t="str">
        <f>IF(ISBLANK($C2010),"",IF(ISNA(VLOOKUP($L2010,'result messages'!$H$3:$L$11,2,FALSE)),VLOOKUP($M2010,'result messages'!$H$3:$L$11,2,FALSE),VLOOKUP($L2010,'result messages'!$H$3:$L$11,2,FALSE)))</f>
        <v/>
      </c>
      <c r="O2010" s="1" t="str">
        <f>IF(ISBLANK($C2010),"",IF(ISNA(VLOOKUP($L2010,'result messages'!$H$3:$L$11,3,FALSE)),VLOOKUP($M2010,'result messages'!$H$3:$L$11,3,FALSE),VLOOKUP($L2010,'result messages'!$H$3:$L$11,3,FALSE)))</f>
        <v/>
      </c>
      <c r="P2010" s="1" t="str">
        <f>IF(ISBLANK($C2010),"",IF(ISNA(VLOOKUP($L2010,'result messages'!$H$3:$L$11,4,FALSE)),VLOOKUP($M2010,'result messages'!$H$3:$L$11,4,FALSE),VLOOKUP($L2010,'result messages'!$H$3:$L$11,4,FALSE)))</f>
        <v/>
      </c>
      <c r="Q2010" s="1" t="str">
        <f>IF(ISBLANK($C2010),"",IF(ISNA(VLOOKUP($L2010,'result messages'!$H$3:$L$11,5,FALSE)),VLOOKUP($M2010,'result messages'!$H$3:$L$11,5,FALSE),VLOOKUP($L2010,'result messages'!$H$3:$L$11,5,FALSE)))</f>
        <v/>
      </c>
    </row>
    <row r="2011" spans="1:17">
      <c r="A2011" s="1">
        <v>2008</v>
      </c>
      <c r="B2011" s="1"/>
      <c r="C2011" s="1"/>
      <c r="D2011" s="1"/>
      <c r="E2011" s="6"/>
      <c r="F2011" s="1"/>
      <c r="G2011" s="1" t="str">
        <f>IF(ISNA(VLOOKUP($C2011,'DTEN TCAP Linkage deviceId'!$A$1:$A$20000,1,FALSE)),"No","Yes")</f>
        <v>No</v>
      </c>
      <c r="H2011" s="1" t="str">
        <f>IF(ISNA(VLOOKUP($C2011,'Provisioning Requester'!$F$3:$H$20000,2,FALSE)),"No","Yes")</f>
        <v>No</v>
      </c>
      <c r="I2011" s="1" t="str">
        <f>IF($H2011="Yes",VLOOKUP($C2011,'Provisioning Requester'!$F$3:$H$20000,3,FALSE),"-")</f>
        <v>-</v>
      </c>
      <c r="J2011" s="1" t="str">
        <f>IF(OR(D2011="SVCP", E2011="TRUE"), "No", IF(ISNA(VLOOKUP($C2011,'ProvResponder deviceId'!$A$1:$A$20000,1,FALSE)),"No","Yes"))</f>
        <v>No</v>
      </c>
      <c r="K2011" s="1" t="str">
        <f>IF($J2011="Yes",VLOOKUP($C2011,'ProvResponder deviceId'!$A$1:$C$20000,3,FALSE),"-")</f>
        <v>-</v>
      </c>
      <c r="L2011" s="1" t="str">
        <f t="shared" si="62"/>
        <v/>
      </c>
      <c r="M2011" s="1" t="str">
        <f t="shared" si="63"/>
        <v/>
      </c>
      <c r="N2011" s="1" t="str">
        <f>IF(ISBLANK($C2011),"",IF(ISNA(VLOOKUP($L2011,'result messages'!$H$3:$L$11,2,FALSE)),VLOOKUP($M2011,'result messages'!$H$3:$L$11,2,FALSE),VLOOKUP($L2011,'result messages'!$H$3:$L$11,2,FALSE)))</f>
        <v/>
      </c>
      <c r="O2011" s="1" t="str">
        <f>IF(ISBLANK($C2011),"",IF(ISNA(VLOOKUP($L2011,'result messages'!$H$3:$L$11,3,FALSE)),VLOOKUP($M2011,'result messages'!$H$3:$L$11,3,FALSE),VLOOKUP($L2011,'result messages'!$H$3:$L$11,3,FALSE)))</f>
        <v/>
      </c>
      <c r="P2011" s="1" t="str">
        <f>IF(ISBLANK($C2011),"",IF(ISNA(VLOOKUP($L2011,'result messages'!$H$3:$L$11,4,FALSE)),VLOOKUP($M2011,'result messages'!$H$3:$L$11,4,FALSE),VLOOKUP($L2011,'result messages'!$H$3:$L$11,4,FALSE)))</f>
        <v/>
      </c>
      <c r="Q2011" s="1" t="str">
        <f>IF(ISBLANK($C2011),"",IF(ISNA(VLOOKUP($L2011,'result messages'!$H$3:$L$11,5,FALSE)),VLOOKUP($M2011,'result messages'!$H$3:$L$11,5,FALSE),VLOOKUP($L2011,'result messages'!$H$3:$L$11,5,FALSE)))</f>
        <v/>
      </c>
    </row>
    <row r="2012" spans="1:17">
      <c r="A2012" s="1">
        <v>2009</v>
      </c>
      <c r="B2012" s="1"/>
      <c r="C2012" s="1"/>
      <c r="D2012" s="1"/>
      <c r="E2012" s="6"/>
      <c r="F2012" s="1"/>
      <c r="G2012" s="1" t="str">
        <f>IF(ISNA(VLOOKUP($C2012,'DTEN TCAP Linkage deviceId'!$A$1:$A$20000,1,FALSE)),"No","Yes")</f>
        <v>No</v>
      </c>
      <c r="H2012" s="1" t="str">
        <f>IF(ISNA(VLOOKUP($C2012,'Provisioning Requester'!$F$3:$H$20000,2,FALSE)),"No","Yes")</f>
        <v>No</v>
      </c>
      <c r="I2012" s="1" t="str">
        <f>IF($H2012="Yes",VLOOKUP($C2012,'Provisioning Requester'!$F$3:$H$20000,3,FALSE),"-")</f>
        <v>-</v>
      </c>
      <c r="J2012" s="1" t="str">
        <f>IF(OR(D2012="SVCP", E2012="TRUE"), "No", IF(ISNA(VLOOKUP($C2012,'ProvResponder deviceId'!$A$1:$A$20000,1,FALSE)),"No","Yes"))</f>
        <v>No</v>
      </c>
      <c r="K2012" s="1" t="str">
        <f>IF($J2012="Yes",VLOOKUP($C2012,'ProvResponder deviceId'!$A$1:$C$20000,3,FALSE),"-")</f>
        <v>-</v>
      </c>
      <c r="L2012" s="1" t="str">
        <f t="shared" si="62"/>
        <v/>
      </c>
      <c r="M2012" s="1" t="str">
        <f t="shared" si="63"/>
        <v/>
      </c>
      <c r="N2012" s="1" t="str">
        <f>IF(ISBLANK($C2012),"",IF(ISNA(VLOOKUP($L2012,'result messages'!$H$3:$L$11,2,FALSE)),VLOOKUP($M2012,'result messages'!$H$3:$L$11,2,FALSE),VLOOKUP($L2012,'result messages'!$H$3:$L$11,2,FALSE)))</f>
        <v/>
      </c>
      <c r="O2012" s="1" t="str">
        <f>IF(ISBLANK($C2012),"",IF(ISNA(VLOOKUP($L2012,'result messages'!$H$3:$L$11,3,FALSE)),VLOOKUP($M2012,'result messages'!$H$3:$L$11,3,FALSE),VLOOKUP($L2012,'result messages'!$H$3:$L$11,3,FALSE)))</f>
        <v/>
      </c>
      <c r="P2012" s="1" t="str">
        <f>IF(ISBLANK($C2012),"",IF(ISNA(VLOOKUP($L2012,'result messages'!$H$3:$L$11,4,FALSE)),VLOOKUP($M2012,'result messages'!$H$3:$L$11,4,FALSE),VLOOKUP($L2012,'result messages'!$H$3:$L$11,4,FALSE)))</f>
        <v/>
      </c>
      <c r="Q2012" s="1" t="str">
        <f>IF(ISBLANK($C2012),"",IF(ISNA(VLOOKUP($L2012,'result messages'!$H$3:$L$11,5,FALSE)),VLOOKUP($M2012,'result messages'!$H$3:$L$11,5,FALSE),VLOOKUP($L2012,'result messages'!$H$3:$L$11,5,FALSE)))</f>
        <v/>
      </c>
    </row>
    <row r="2013" spans="1:17">
      <c r="A2013" s="1">
        <v>2010</v>
      </c>
      <c r="B2013" s="1"/>
      <c r="C2013" s="1"/>
      <c r="D2013" s="1"/>
      <c r="E2013" s="6"/>
      <c r="F2013" s="1"/>
      <c r="G2013" s="1" t="str">
        <f>IF(ISNA(VLOOKUP($C2013,'DTEN TCAP Linkage deviceId'!$A$1:$A$20000,1,FALSE)),"No","Yes")</f>
        <v>No</v>
      </c>
      <c r="H2013" s="1" t="str">
        <f>IF(ISNA(VLOOKUP($C2013,'Provisioning Requester'!$F$3:$H$20000,2,FALSE)),"No","Yes")</f>
        <v>No</v>
      </c>
      <c r="I2013" s="1" t="str">
        <f>IF($H2013="Yes",VLOOKUP($C2013,'Provisioning Requester'!$F$3:$H$20000,3,FALSE),"-")</f>
        <v>-</v>
      </c>
      <c r="J2013" s="1" t="str">
        <f>IF(OR(D2013="SVCP", E2013="TRUE"), "No", IF(ISNA(VLOOKUP($C2013,'ProvResponder deviceId'!$A$1:$A$20000,1,FALSE)),"No","Yes"))</f>
        <v>No</v>
      </c>
      <c r="K2013" s="1" t="str">
        <f>IF($J2013="Yes",VLOOKUP($C2013,'ProvResponder deviceId'!$A$1:$C$20000,3,FALSE),"-")</f>
        <v>-</v>
      </c>
      <c r="L2013" s="1" t="str">
        <f t="shared" si="62"/>
        <v/>
      </c>
      <c r="M2013" s="1" t="str">
        <f t="shared" si="63"/>
        <v/>
      </c>
      <c r="N2013" s="1" t="str">
        <f>IF(ISBLANK($C2013),"",IF(ISNA(VLOOKUP($L2013,'result messages'!$H$3:$L$11,2,FALSE)),VLOOKUP($M2013,'result messages'!$H$3:$L$11,2,FALSE),VLOOKUP($L2013,'result messages'!$H$3:$L$11,2,FALSE)))</f>
        <v/>
      </c>
      <c r="O2013" s="1" t="str">
        <f>IF(ISBLANK($C2013),"",IF(ISNA(VLOOKUP($L2013,'result messages'!$H$3:$L$11,3,FALSE)),VLOOKUP($M2013,'result messages'!$H$3:$L$11,3,FALSE),VLOOKUP($L2013,'result messages'!$H$3:$L$11,3,FALSE)))</f>
        <v/>
      </c>
      <c r="P2013" s="1" t="str">
        <f>IF(ISBLANK($C2013),"",IF(ISNA(VLOOKUP($L2013,'result messages'!$H$3:$L$11,4,FALSE)),VLOOKUP($M2013,'result messages'!$H$3:$L$11,4,FALSE),VLOOKUP($L2013,'result messages'!$H$3:$L$11,4,FALSE)))</f>
        <v/>
      </c>
      <c r="Q2013" s="1" t="str">
        <f>IF(ISBLANK($C2013),"",IF(ISNA(VLOOKUP($L2013,'result messages'!$H$3:$L$11,5,FALSE)),VLOOKUP($M2013,'result messages'!$H$3:$L$11,5,FALSE),VLOOKUP($L2013,'result messages'!$H$3:$L$11,5,FALSE)))</f>
        <v/>
      </c>
    </row>
    <row r="2014" spans="1:17">
      <c r="A2014" s="1">
        <v>2011</v>
      </c>
      <c r="B2014" s="1"/>
      <c r="C2014" s="1"/>
      <c r="D2014" s="1"/>
      <c r="E2014" s="6"/>
      <c r="F2014" s="1"/>
      <c r="G2014" s="1" t="str">
        <f>IF(ISNA(VLOOKUP($C2014,'DTEN TCAP Linkage deviceId'!$A$1:$A$20000,1,FALSE)),"No","Yes")</f>
        <v>No</v>
      </c>
      <c r="H2014" s="1" t="str">
        <f>IF(ISNA(VLOOKUP($C2014,'Provisioning Requester'!$F$3:$H$20000,2,FALSE)),"No","Yes")</f>
        <v>No</v>
      </c>
      <c r="I2014" s="1" t="str">
        <f>IF($H2014="Yes",VLOOKUP($C2014,'Provisioning Requester'!$F$3:$H$20000,3,FALSE),"-")</f>
        <v>-</v>
      </c>
      <c r="J2014" s="1" t="str">
        <f>IF(OR(D2014="SVCP", E2014="TRUE"), "No", IF(ISNA(VLOOKUP($C2014,'ProvResponder deviceId'!$A$1:$A$20000,1,FALSE)),"No","Yes"))</f>
        <v>No</v>
      </c>
      <c r="K2014" s="1" t="str">
        <f>IF($J2014="Yes",VLOOKUP($C2014,'ProvResponder deviceId'!$A$1:$C$20000,3,FALSE),"-")</f>
        <v>-</v>
      </c>
      <c r="L2014" s="1" t="str">
        <f t="shared" si="62"/>
        <v/>
      </c>
      <c r="M2014" s="1" t="str">
        <f t="shared" si="63"/>
        <v/>
      </c>
      <c r="N2014" s="1" t="str">
        <f>IF(ISBLANK($C2014),"",IF(ISNA(VLOOKUP($L2014,'result messages'!$H$3:$L$11,2,FALSE)),VLOOKUP($M2014,'result messages'!$H$3:$L$11,2,FALSE),VLOOKUP($L2014,'result messages'!$H$3:$L$11,2,FALSE)))</f>
        <v/>
      </c>
      <c r="O2014" s="1" t="str">
        <f>IF(ISBLANK($C2014),"",IF(ISNA(VLOOKUP($L2014,'result messages'!$H$3:$L$11,3,FALSE)),VLOOKUP($M2014,'result messages'!$H$3:$L$11,3,FALSE),VLOOKUP($L2014,'result messages'!$H$3:$L$11,3,FALSE)))</f>
        <v/>
      </c>
      <c r="P2014" s="1" t="str">
        <f>IF(ISBLANK($C2014),"",IF(ISNA(VLOOKUP($L2014,'result messages'!$H$3:$L$11,4,FALSE)),VLOOKUP($M2014,'result messages'!$H$3:$L$11,4,FALSE),VLOOKUP($L2014,'result messages'!$H$3:$L$11,4,FALSE)))</f>
        <v/>
      </c>
      <c r="Q2014" s="1" t="str">
        <f>IF(ISBLANK($C2014),"",IF(ISNA(VLOOKUP($L2014,'result messages'!$H$3:$L$11,5,FALSE)),VLOOKUP($M2014,'result messages'!$H$3:$L$11,5,FALSE),VLOOKUP($L2014,'result messages'!$H$3:$L$11,5,FALSE)))</f>
        <v/>
      </c>
    </row>
    <row r="2015" spans="1:17">
      <c r="A2015" s="1">
        <v>2012</v>
      </c>
      <c r="B2015" s="1"/>
      <c r="C2015" s="1"/>
      <c r="D2015" s="1"/>
      <c r="E2015" s="6"/>
      <c r="F2015" s="1"/>
      <c r="G2015" s="1" t="str">
        <f>IF(ISNA(VLOOKUP($C2015,'DTEN TCAP Linkage deviceId'!$A$1:$A$20000,1,FALSE)),"No","Yes")</f>
        <v>No</v>
      </c>
      <c r="H2015" s="1" t="str">
        <f>IF(ISNA(VLOOKUP($C2015,'Provisioning Requester'!$F$3:$H$20000,2,FALSE)),"No","Yes")</f>
        <v>No</v>
      </c>
      <c r="I2015" s="1" t="str">
        <f>IF($H2015="Yes",VLOOKUP($C2015,'Provisioning Requester'!$F$3:$H$20000,3,FALSE),"-")</f>
        <v>-</v>
      </c>
      <c r="J2015" s="1" t="str">
        <f>IF(OR(D2015="SVCP", E2015="TRUE"), "No", IF(ISNA(VLOOKUP($C2015,'ProvResponder deviceId'!$A$1:$A$20000,1,FALSE)),"No","Yes"))</f>
        <v>No</v>
      </c>
      <c r="K2015" s="1" t="str">
        <f>IF($J2015="Yes",VLOOKUP($C2015,'ProvResponder deviceId'!$A$1:$C$20000,3,FALSE),"-")</f>
        <v>-</v>
      </c>
      <c r="L2015" s="1" t="str">
        <f t="shared" si="62"/>
        <v/>
      </c>
      <c r="M2015" s="1" t="str">
        <f t="shared" si="63"/>
        <v/>
      </c>
      <c r="N2015" s="1" t="str">
        <f>IF(ISBLANK($C2015),"",IF(ISNA(VLOOKUP($L2015,'result messages'!$H$3:$L$11,2,FALSE)),VLOOKUP($M2015,'result messages'!$H$3:$L$11,2,FALSE),VLOOKUP($L2015,'result messages'!$H$3:$L$11,2,FALSE)))</f>
        <v/>
      </c>
      <c r="O2015" s="1" t="str">
        <f>IF(ISBLANK($C2015),"",IF(ISNA(VLOOKUP($L2015,'result messages'!$H$3:$L$11,3,FALSE)),VLOOKUP($M2015,'result messages'!$H$3:$L$11,3,FALSE),VLOOKUP($L2015,'result messages'!$H$3:$L$11,3,FALSE)))</f>
        <v/>
      </c>
      <c r="P2015" s="1" t="str">
        <f>IF(ISBLANK($C2015),"",IF(ISNA(VLOOKUP($L2015,'result messages'!$H$3:$L$11,4,FALSE)),VLOOKUP($M2015,'result messages'!$H$3:$L$11,4,FALSE),VLOOKUP($L2015,'result messages'!$H$3:$L$11,4,FALSE)))</f>
        <v/>
      </c>
      <c r="Q2015" s="1" t="str">
        <f>IF(ISBLANK($C2015),"",IF(ISNA(VLOOKUP($L2015,'result messages'!$H$3:$L$11,5,FALSE)),VLOOKUP($M2015,'result messages'!$H$3:$L$11,5,FALSE),VLOOKUP($L2015,'result messages'!$H$3:$L$11,5,FALSE)))</f>
        <v/>
      </c>
    </row>
    <row r="2016" spans="1:17">
      <c r="A2016" s="1">
        <v>2013</v>
      </c>
      <c r="B2016" s="1"/>
      <c r="C2016" s="1"/>
      <c r="D2016" s="1"/>
      <c r="E2016" s="6"/>
      <c r="F2016" s="1"/>
      <c r="G2016" s="1" t="str">
        <f>IF(ISNA(VLOOKUP($C2016,'DTEN TCAP Linkage deviceId'!$A$1:$A$20000,1,FALSE)),"No","Yes")</f>
        <v>No</v>
      </c>
      <c r="H2016" s="1" t="str">
        <f>IF(ISNA(VLOOKUP($C2016,'Provisioning Requester'!$F$3:$H$20000,2,FALSE)),"No","Yes")</f>
        <v>No</v>
      </c>
      <c r="I2016" s="1" t="str">
        <f>IF($H2016="Yes",VLOOKUP($C2016,'Provisioning Requester'!$F$3:$H$20000,3,FALSE),"-")</f>
        <v>-</v>
      </c>
      <c r="J2016" s="1" t="str">
        <f>IF(OR(D2016="SVCP", E2016="TRUE"), "No", IF(ISNA(VLOOKUP($C2016,'ProvResponder deviceId'!$A$1:$A$20000,1,FALSE)),"No","Yes"))</f>
        <v>No</v>
      </c>
      <c r="K2016" s="1" t="str">
        <f>IF($J2016="Yes",VLOOKUP($C2016,'ProvResponder deviceId'!$A$1:$C$20000,3,FALSE),"-")</f>
        <v>-</v>
      </c>
      <c r="L2016" s="1" t="str">
        <f t="shared" si="62"/>
        <v/>
      </c>
      <c r="M2016" s="1" t="str">
        <f t="shared" si="63"/>
        <v/>
      </c>
      <c r="N2016" s="1" t="str">
        <f>IF(ISBLANK($C2016),"",IF(ISNA(VLOOKUP($L2016,'result messages'!$H$3:$L$11,2,FALSE)),VLOOKUP($M2016,'result messages'!$H$3:$L$11,2,FALSE),VLOOKUP($L2016,'result messages'!$H$3:$L$11,2,FALSE)))</f>
        <v/>
      </c>
      <c r="O2016" s="1" t="str">
        <f>IF(ISBLANK($C2016),"",IF(ISNA(VLOOKUP($L2016,'result messages'!$H$3:$L$11,3,FALSE)),VLOOKUP($M2016,'result messages'!$H$3:$L$11,3,FALSE),VLOOKUP($L2016,'result messages'!$H$3:$L$11,3,FALSE)))</f>
        <v/>
      </c>
      <c r="P2016" s="1" t="str">
        <f>IF(ISBLANK($C2016),"",IF(ISNA(VLOOKUP($L2016,'result messages'!$H$3:$L$11,4,FALSE)),VLOOKUP($M2016,'result messages'!$H$3:$L$11,4,FALSE),VLOOKUP($L2016,'result messages'!$H$3:$L$11,4,FALSE)))</f>
        <v/>
      </c>
      <c r="Q2016" s="1" t="str">
        <f>IF(ISBLANK($C2016),"",IF(ISNA(VLOOKUP($L2016,'result messages'!$H$3:$L$11,5,FALSE)),VLOOKUP($M2016,'result messages'!$H$3:$L$11,5,FALSE),VLOOKUP($L2016,'result messages'!$H$3:$L$11,5,FALSE)))</f>
        <v/>
      </c>
    </row>
    <row r="2017" spans="1:17">
      <c r="A2017" s="1">
        <v>2014</v>
      </c>
      <c r="B2017" s="1"/>
      <c r="C2017" s="1"/>
      <c r="D2017" s="1"/>
      <c r="E2017" s="6"/>
      <c r="F2017" s="1"/>
      <c r="G2017" s="1" t="str">
        <f>IF(ISNA(VLOOKUP($C2017,'DTEN TCAP Linkage deviceId'!$A$1:$A$20000,1,FALSE)),"No","Yes")</f>
        <v>No</v>
      </c>
      <c r="H2017" s="1" t="str">
        <f>IF(ISNA(VLOOKUP($C2017,'Provisioning Requester'!$F$3:$H$20000,2,FALSE)),"No","Yes")</f>
        <v>No</v>
      </c>
      <c r="I2017" s="1" t="str">
        <f>IF($H2017="Yes",VLOOKUP($C2017,'Provisioning Requester'!$F$3:$H$20000,3,FALSE),"-")</f>
        <v>-</v>
      </c>
      <c r="J2017" s="1" t="str">
        <f>IF(OR(D2017="SVCP", E2017="TRUE"), "No", IF(ISNA(VLOOKUP($C2017,'ProvResponder deviceId'!$A$1:$A$20000,1,FALSE)),"No","Yes"))</f>
        <v>No</v>
      </c>
      <c r="K2017" s="1" t="str">
        <f>IF($J2017="Yes",VLOOKUP($C2017,'ProvResponder deviceId'!$A$1:$C$20000,3,FALSE),"-")</f>
        <v>-</v>
      </c>
      <c r="L2017" s="1" t="str">
        <f t="shared" si="62"/>
        <v/>
      </c>
      <c r="M2017" s="1" t="str">
        <f t="shared" si="63"/>
        <v/>
      </c>
      <c r="N2017" s="1" t="str">
        <f>IF(ISBLANK($C2017),"",IF(ISNA(VLOOKUP($L2017,'result messages'!$H$3:$L$11,2,FALSE)),VLOOKUP($M2017,'result messages'!$H$3:$L$11,2,FALSE),VLOOKUP($L2017,'result messages'!$H$3:$L$11,2,FALSE)))</f>
        <v/>
      </c>
      <c r="O2017" s="1" t="str">
        <f>IF(ISBLANK($C2017),"",IF(ISNA(VLOOKUP($L2017,'result messages'!$H$3:$L$11,3,FALSE)),VLOOKUP($M2017,'result messages'!$H$3:$L$11,3,FALSE),VLOOKUP($L2017,'result messages'!$H$3:$L$11,3,FALSE)))</f>
        <v/>
      </c>
      <c r="P2017" s="1" t="str">
        <f>IF(ISBLANK($C2017),"",IF(ISNA(VLOOKUP($L2017,'result messages'!$H$3:$L$11,4,FALSE)),VLOOKUP($M2017,'result messages'!$H$3:$L$11,4,FALSE),VLOOKUP($L2017,'result messages'!$H$3:$L$11,4,FALSE)))</f>
        <v/>
      </c>
      <c r="Q2017" s="1" t="str">
        <f>IF(ISBLANK($C2017),"",IF(ISNA(VLOOKUP($L2017,'result messages'!$H$3:$L$11,5,FALSE)),VLOOKUP($M2017,'result messages'!$H$3:$L$11,5,FALSE),VLOOKUP($L2017,'result messages'!$H$3:$L$11,5,FALSE)))</f>
        <v/>
      </c>
    </row>
    <row r="2018" spans="1:17">
      <c r="A2018" s="1">
        <v>2015</v>
      </c>
      <c r="B2018" s="1"/>
      <c r="C2018" s="1"/>
      <c r="D2018" s="1"/>
      <c r="E2018" s="6"/>
      <c r="F2018" s="1"/>
      <c r="G2018" s="1" t="str">
        <f>IF(ISNA(VLOOKUP($C2018,'DTEN TCAP Linkage deviceId'!$A$1:$A$20000,1,FALSE)),"No","Yes")</f>
        <v>No</v>
      </c>
      <c r="H2018" s="1" t="str">
        <f>IF(ISNA(VLOOKUP($C2018,'Provisioning Requester'!$F$3:$H$20000,2,FALSE)),"No","Yes")</f>
        <v>No</v>
      </c>
      <c r="I2018" s="1" t="str">
        <f>IF($H2018="Yes",VLOOKUP($C2018,'Provisioning Requester'!$F$3:$H$20000,3,FALSE),"-")</f>
        <v>-</v>
      </c>
      <c r="J2018" s="1" t="str">
        <f>IF(OR(D2018="SVCP", E2018="TRUE"), "No", IF(ISNA(VLOOKUP($C2018,'ProvResponder deviceId'!$A$1:$A$20000,1,FALSE)),"No","Yes"))</f>
        <v>No</v>
      </c>
      <c r="K2018" s="1" t="str">
        <f>IF($J2018="Yes",VLOOKUP($C2018,'ProvResponder deviceId'!$A$1:$C$20000,3,FALSE),"-")</f>
        <v>-</v>
      </c>
      <c r="L2018" s="1" t="str">
        <f t="shared" si="62"/>
        <v/>
      </c>
      <c r="M2018" s="1" t="str">
        <f t="shared" si="63"/>
        <v/>
      </c>
      <c r="N2018" s="1" t="str">
        <f>IF(ISBLANK($C2018),"",IF(ISNA(VLOOKUP($L2018,'result messages'!$H$3:$L$11,2,FALSE)),VLOOKUP($M2018,'result messages'!$H$3:$L$11,2,FALSE),VLOOKUP($L2018,'result messages'!$H$3:$L$11,2,FALSE)))</f>
        <v/>
      </c>
      <c r="O2018" s="1" t="str">
        <f>IF(ISBLANK($C2018),"",IF(ISNA(VLOOKUP($L2018,'result messages'!$H$3:$L$11,3,FALSE)),VLOOKUP($M2018,'result messages'!$H$3:$L$11,3,FALSE),VLOOKUP($L2018,'result messages'!$H$3:$L$11,3,FALSE)))</f>
        <v/>
      </c>
      <c r="P2018" s="1" t="str">
        <f>IF(ISBLANK($C2018),"",IF(ISNA(VLOOKUP($L2018,'result messages'!$H$3:$L$11,4,FALSE)),VLOOKUP($M2018,'result messages'!$H$3:$L$11,4,FALSE),VLOOKUP($L2018,'result messages'!$H$3:$L$11,4,FALSE)))</f>
        <v/>
      </c>
      <c r="Q2018" s="1" t="str">
        <f>IF(ISBLANK($C2018),"",IF(ISNA(VLOOKUP($L2018,'result messages'!$H$3:$L$11,5,FALSE)),VLOOKUP($M2018,'result messages'!$H$3:$L$11,5,FALSE),VLOOKUP($L2018,'result messages'!$H$3:$L$11,5,FALSE)))</f>
        <v/>
      </c>
    </row>
    <row r="2019" spans="1:17">
      <c r="A2019" s="1">
        <v>2016</v>
      </c>
      <c r="B2019" s="1"/>
      <c r="C2019" s="1"/>
      <c r="D2019" s="1"/>
      <c r="E2019" s="6"/>
      <c r="F2019" s="1"/>
      <c r="G2019" s="1" t="str">
        <f>IF(ISNA(VLOOKUP($C2019,'DTEN TCAP Linkage deviceId'!$A$1:$A$20000,1,FALSE)),"No","Yes")</f>
        <v>No</v>
      </c>
      <c r="H2019" s="1" t="str">
        <f>IF(ISNA(VLOOKUP($C2019,'Provisioning Requester'!$F$3:$H$20000,2,FALSE)),"No","Yes")</f>
        <v>No</v>
      </c>
      <c r="I2019" s="1" t="str">
        <f>IF($H2019="Yes",VLOOKUP($C2019,'Provisioning Requester'!$F$3:$H$20000,3,FALSE),"-")</f>
        <v>-</v>
      </c>
      <c r="J2019" s="1" t="str">
        <f>IF(OR(D2019="SVCP", E2019="TRUE"), "No", IF(ISNA(VLOOKUP($C2019,'ProvResponder deviceId'!$A$1:$A$20000,1,FALSE)),"No","Yes"))</f>
        <v>No</v>
      </c>
      <c r="K2019" s="1" t="str">
        <f>IF($J2019="Yes",VLOOKUP($C2019,'ProvResponder deviceId'!$A$1:$C$20000,3,FALSE),"-")</f>
        <v>-</v>
      </c>
      <c r="L2019" s="1" t="str">
        <f t="shared" si="62"/>
        <v/>
      </c>
      <c r="M2019" s="1" t="str">
        <f t="shared" si="63"/>
        <v/>
      </c>
      <c r="N2019" s="1" t="str">
        <f>IF(ISBLANK($C2019),"",IF(ISNA(VLOOKUP($L2019,'result messages'!$H$3:$L$11,2,FALSE)),VLOOKUP($M2019,'result messages'!$H$3:$L$11,2,FALSE),VLOOKUP($L2019,'result messages'!$H$3:$L$11,2,FALSE)))</f>
        <v/>
      </c>
      <c r="O2019" s="1" t="str">
        <f>IF(ISBLANK($C2019),"",IF(ISNA(VLOOKUP($L2019,'result messages'!$H$3:$L$11,3,FALSE)),VLOOKUP($M2019,'result messages'!$H$3:$L$11,3,FALSE),VLOOKUP($L2019,'result messages'!$H$3:$L$11,3,FALSE)))</f>
        <v/>
      </c>
      <c r="P2019" s="1" t="str">
        <f>IF(ISBLANK($C2019),"",IF(ISNA(VLOOKUP($L2019,'result messages'!$H$3:$L$11,4,FALSE)),VLOOKUP($M2019,'result messages'!$H$3:$L$11,4,FALSE),VLOOKUP($L2019,'result messages'!$H$3:$L$11,4,FALSE)))</f>
        <v/>
      </c>
      <c r="Q2019" s="1" t="str">
        <f>IF(ISBLANK($C2019),"",IF(ISNA(VLOOKUP($L2019,'result messages'!$H$3:$L$11,5,FALSE)),VLOOKUP($M2019,'result messages'!$H$3:$L$11,5,FALSE),VLOOKUP($L2019,'result messages'!$H$3:$L$11,5,FALSE)))</f>
        <v/>
      </c>
    </row>
    <row r="2020" spans="1:17">
      <c r="A2020" s="1">
        <v>2017</v>
      </c>
      <c r="B2020" s="1"/>
      <c r="C2020" s="1"/>
      <c r="D2020" s="1"/>
      <c r="E2020" s="6"/>
      <c r="F2020" s="1"/>
      <c r="G2020" s="1" t="str">
        <f>IF(ISNA(VLOOKUP($C2020,'DTEN TCAP Linkage deviceId'!$A$1:$A$20000,1,FALSE)),"No","Yes")</f>
        <v>No</v>
      </c>
      <c r="H2020" s="1" t="str">
        <f>IF(ISNA(VLOOKUP($C2020,'Provisioning Requester'!$F$3:$H$20000,2,FALSE)),"No","Yes")</f>
        <v>No</v>
      </c>
      <c r="I2020" s="1" t="str">
        <f>IF($H2020="Yes",VLOOKUP($C2020,'Provisioning Requester'!$F$3:$H$20000,3,FALSE),"-")</f>
        <v>-</v>
      </c>
      <c r="J2020" s="1" t="str">
        <f>IF(OR(D2020="SVCP", E2020="TRUE"), "No", IF(ISNA(VLOOKUP($C2020,'ProvResponder deviceId'!$A$1:$A$20000,1,FALSE)),"No","Yes"))</f>
        <v>No</v>
      </c>
      <c r="K2020" s="1" t="str">
        <f>IF($J2020="Yes",VLOOKUP($C2020,'ProvResponder deviceId'!$A$1:$C$20000,3,FALSE),"-")</f>
        <v>-</v>
      </c>
      <c r="L2020" s="1" t="str">
        <f t="shared" si="62"/>
        <v/>
      </c>
      <c r="M2020" s="1" t="str">
        <f t="shared" si="63"/>
        <v/>
      </c>
      <c r="N2020" s="1" t="str">
        <f>IF(ISBLANK($C2020),"",IF(ISNA(VLOOKUP($L2020,'result messages'!$H$3:$L$11,2,FALSE)),VLOOKUP($M2020,'result messages'!$H$3:$L$11,2,FALSE),VLOOKUP($L2020,'result messages'!$H$3:$L$11,2,FALSE)))</f>
        <v/>
      </c>
      <c r="O2020" s="1" t="str">
        <f>IF(ISBLANK($C2020),"",IF(ISNA(VLOOKUP($L2020,'result messages'!$H$3:$L$11,3,FALSE)),VLOOKUP($M2020,'result messages'!$H$3:$L$11,3,FALSE),VLOOKUP($L2020,'result messages'!$H$3:$L$11,3,FALSE)))</f>
        <v/>
      </c>
      <c r="P2020" s="1" t="str">
        <f>IF(ISBLANK($C2020),"",IF(ISNA(VLOOKUP($L2020,'result messages'!$H$3:$L$11,4,FALSE)),VLOOKUP($M2020,'result messages'!$H$3:$L$11,4,FALSE),VLOOKUP($L2020,'result messages'!$H$3:$L$11,4,FALSE)))</f>
        <v/>
      </c>
      <c r="Q2020" s="1" t="str">
        <f>IF(ISBLANK($C2020),"",IF(ISNA(VLOOKUP($L2020,'result messages'!$H$3:$L$11,5,FALSE)),VLOOKUP($M2020,'result messages'!$H$3:$L$11,5,FALSE),VLOOKUP($L2020,'result messages'!$H$3:$L$11,5,FALSE)))</f>
        <v/>
      </c>
    </row>
    <row r="2021" spans="1:17">
      <c r="A2021" s="1">
        <v>2018</v>
      </c>
      <c r="B2021" s="1"/>
      <c r="C2021" s="1"/>
      <c r="D2021" s="1"/>
      <c r="E2021" s="6"/>
      <c r="F2021" s="1"/>
      <c r="G2021" s="1" t="str">
        <f>IF(ISNA(VLOOKUP($C2021,'DTEN TCAP Linkage deviceId'!$A$1:$A$20000,1,FALSE)),"No","Yes")</f>
        <v>No</v>
      </c>
      <c r="H2021" s="1" t="str">
        <f>IF(ISNA(VLOOKUP($C2021,'Provisioning Requester'!$F$3:$H$20000,2,FALSE)),"No","Yes")</f>
        <v>No</v>
      </c>
      <c r="I2021" s="1" t="str">
        <f>IF($H2021="Yes",VLOOKUP($C2021,'Provisioning Requester'!$F$3:$H$20000,3,FALSE),"-")</f>
        <v>-</v>
      </c>
      <c r="J2021" s="1" t="str">
        <f>IF(OR(D2021="SVCP", E2021="TRUE"), "No", IF(ISNA(VLOOKUP($C2021,'ProvResponder deviceId'!$A$1:$A$20000,1,FALSE)),"No","Yes"))</f>
        <v>No</v>
      </c>
      <c r="K2021" s="1" t="str">
        <f>IF($J2021="Yes",VLOOKUP($C2021,'ProvResponder deviceId'!$A$1:$C$20000,3,FALSE),"-")</f>
        <v>-</v>
      </c>
      <c r="L2021" s="1" t="str">
        <f t="shared" si="62"/>
        <v/>
      </c>
      <c r="M2021" s="1" t="str">
        <f t="shared" si="63"/>
        <v/>
      </c>
      <c r="N2021" s="1" t="str">
        <f>IF(ISBLANK($C2021),"",IF(ISNA(VLOOKUP($L2021,'result messages'!$H$3:$L$11,2,FALSE)),VLOOKUP($M2021,'result messages'!$H$3:$L$11,2,FALSE),VLOOKUP($L2021,'result messages'!$H$3:$L$11,2,FALSE)))</f>
        <v/>
      </c>
      <c r="O2021" s="1" t="str">
        <f>IF(ISBLANK($C2021),"",IF(ISNA(VLOOKUP($L2021,'result messages'!$H$3:$L$11,3,FALSE)),VLOOKUP($M2021,'result messages'!$H$3:$L$11,3,FALSE),VLOOKUP($L2021,'result messages'!$H$3:$L$11,3,FALSE)))</f>
        <v/>
      </c>
      <c r="P2021" s="1" t="str">
        <f>IF(ISBLANK($C2021),"",IF(ISNA(VLOOKUP($L2021,'result messages'!$H$3:$L$11,4,FALSE)),VLOOKUP($M2021,'result messages'!$H$3:$L$11,4,FALSE),VLOOKUP($L2021,'result messages'!$H$3:$L$11,4,FALSE)))</f>
        <v/>
      </c>
      <c r="Q2021" s="1" t="str">
        <f>IF(ISBLANK($C2021),"",IF(ISNA(VLOOKUP($L2021,'result messages'!$H$3:$L$11,5,FALSE)),VLOOKUP($M2021,'result messages'!$H$3:$L$11,5,FALSE),VLOOKUP($L2021,'result messages'!$H$3:$L$11,5,FALSE)))</f>
        <v/>
      </c>
    </row>
    <row r="2022" spans="1:17">
      <c r="A2022" s="1">
        <v>2019</v>
      </c>
      <c r="B2022" s="1"/>
      <c r="C2022" s="1"/>
      <c r="D2022" s="1"/>
      <c r="E2022" s="6"/>
      <c r="F2022" s="1"/>
      <c r="G2022" s="1" t="str">
        <f>IF(ISNA(VLOOKUP($C2022,'DTEN TCAP Linkage deviceId'!$A$1:$A$20000,1,FALSE)),"No","Yes")</f>
        <v>No</v>
      </c>
      <c r="H2022" s="1" t="str">
        <f>IF(ISNA(VLOOKUP($C2022,'Provisioning Requester'!$F$3:$H$20000,2,FALSE)),"No","Yes")</f>
        <v>No</v>
      </c>
      <c r="I2022" s="1" t="str">
        <f>IF($H2022="Yes",VLOOKUP($C2022,'Provisioning Requester'!$F$3:$H$20000,3,FALSE),"-")</f>
        <v>-</v>
      </c>
      <c r="J2022" s="1" t="str">
        <f>IF(OR(D2022="SVCP", E2022="TRUE"), "No", IF(ISNA(VLOOKUP($C2022,'ProvResponder deviceId'!$A$1:$A$20000,1,FALSE)),"No","Yes"))</f>
        <v>No</v>
      </c>
      <c r="K2022" s="1" t="str">
        <f>IF($J2022="Yes",VLOOKUP($C2022,'ProvResponder deviceId'!$A$1:$C$20000,3,FALSE),"-")</f>
        <v>-</v>
      </c>
      <c r="L2022" s="1" t="str">
        <f t="shared" si="62"/>
        <v/>
      </c>
      <c r="M2022" s="1" t="str">
        <f t="shared" si="63"/>
        <v/>
      </c>
      <c r="N2022" s="1" t="str">
        <f>IF(ISBLANK($C2022),"",IF(ISNA(VLOOKUP($L2022,'result messages'!$H$3:$L$11,2,FALSE)),VLOOKUP($M2022,'result messages'!$H$3:$L$11,2,FALSE),VLOOKUP($L2022,'result messages'!$H$3:$L$11,2,FALSE)))</f>
        <v/>
      </c>
      <c r="O2022" s="1" t="str">
        <f>IF(ISBLANK($C2022),"",IF(ISNA(VLOOKUP($L2022,'result messages'!$H$3:$L$11,3,FALSE)),VLOOKUP($M2022,'result messages'!$H$3:$L$11,3,FALSE),VLOOKUP($L2022,'result messages'!$H$3:$L$11,3,FALSE)))</f>
        <v/>
      </c>
      <c r="P2022" s="1" t="str">
        <f>IF(ISBLANK($C2022),"",IF(ISNA(VLOOKUP($L2022,'result messages'!$H$3:$L$11,4,FALSE)),VLOOKUP($M2022,'result messages'!$H$3:$L$11,4,FALSE),VLOOKUP($L2022,'result messages'!$H$3:$L$11,4,FALSE)))</f>
        <v/>
      </c>
      <c r="Q2022" s="1" t="str">
        <f>IF(ISBLANK($C2022),"",IF(ISNA(VLOOKUP($L2022,'result messages'!$H$3:$L$11,5,FALSE)),VLOOKUP($M2022,'result messages'!$H$3:$L$11,5,FALSE),VLOOKUP($L2022,'result messages'!$H$3:$L$11,5,FALSE)))</f>
        <v/>
      </c>
    </row>
    <row r="2023" spans="1:17">
      <c r="A2023" s="1">
        <v>2020</v>
      </c>
      <c r="B2023" s="1"/>
      <c r="C2023" s="1"/>
      <c r="D2023" s="1"/>
      <c r="E2023" s="6"/>
      <c r="F2023" s="1"/>
      <c r="G2023" s="1" t="str">
        <f>IF(ISNA(VLOOKUP($C2023,'DTEN TCAP Linkage deviceId'!$A$1:$A$20000,1,FALSE)),"No","Yes")</f>
        <v>No</v>
      </c>
      <c r="H2023" s="1" t="str">
        <f>IF(ISNA(VLOOKUP($C2023,'Provisioning Requester'!$F$3:$H$20000,2,FALSE)),"No","Yes")</f>
        <v>No</v>
      </c>
      <c r="I2023" s="1" t="str">
        <f>IF($H2023="Yes",VLOOKUP($C2023,'Provisioning Requester'!$F$3:$H$20000,3,FALSE),"-")</f>
        <v>-</v>
      </c>
      <c r="J2023" s="1" t="str">
        <f>IF(OR(D2023="SVCP", E2023="TRUE"), "No", IF(ISNA(VLOOKUP($C2023,'ProvResponder deviceId'!$A$1:$A$20000,1,FALSE)),"No","Yes"))</f>
        <v>No</v>
      </c>
      <c r="K2023" s="1" t="str">
        <f>IF($J2023="Yes",VLOOKUP($C2023,'ProvResponder deviceId'!$A$1:$C$20000,3,FALSE),"-")</f>
        <v>-</v>
      </c>
      <c r="L2023" s="1" t="str">
        <f t="shared" si="62"/>
        <v/>
      </c>
      <c r="M2023" s="1" t="str">
        <f t="shared" si="63"/>
        <v/>
      </c>
      <c r="N2023" s="1" t="str">
        <f>IF(ISBLANK($C2023),"",IF(ISNA(VLOOKUP($L2023,'result messages'!$H$3:$L$11,2,FALSE)),VLOOKUP($M2023,'result messages'!$H$3:$L$11,2,FALSE),VLOOKUP($L2023,'result messages'!$H$3:$L$11,2,FALSE)))</f>
        <v/>
      </c>
      <c r="O2023" s="1" t="str">
        <f>IF(ISBLANK($C2023),"",IF(ISNA(VLOOKUP($L2023,'result messages'!$H$3:$L$11,3,FALSE)),VLOOKUP($M2023,'result messages'!$H$3:$L$11,3,FALSE),VLOOKUP($L2023,'result messages'!$H$3:$L$11,3,FALSE)))</f>
        <v/>
      </c>
      <c r="P2023" s="1" t="str">
        <f>IF(ISBLANK($C2023),"",IF(ISNA(VLOOKUP($L2023,'result messages'!$H$3:$L$11,4,FALSE)),VLOOKUP($M2023,'result messages'!$H$3:$L$11,4,FALSE),VLOOKUP($L2023,'result messages'!$H$3:$L$11,4,FALSE)))</f>
        <v/>
      </c>
      <c r="Q2023" s="1" t="str">
        <f>IF(ISBLANK($C2023),"",IF(ISNA(VLOOKUP($L2023,'result messages'!$H$3:$L$11,5,FALSE)),VLOOKUP($M2023,'result messages'!$H$3:$L$11,5,FALSE),VLOOKUP($L2023,'result messages'!$H$3:$L$11,5,FALSE)))</f>
        <v/>
      </c>
    </row>
    <row r="2024" spans="1:17">
      <c r="A2024" s="1">
        <v>2021</v>
      </c>
      <c r="B2024" s="1"/>
      <c r="C2024" s="1"/>
      <c r="D2024" s="1"/>
      <c r="E2024" s="6"/>
      <c r="F2024" s="1"/>
      <c r="G2024" s="1" t="str">
        <f>IF(ISNA(VLOOKUP($C2024,'DTEN TCAP Linkage deviceId'!$A$1:$A$20000,1,FALSE)),"No","Yes")</f>
        <v>No</v>
      </c>
      <c r="H2024" s="1" t="str">
        <f>IF(ISNA(VLOOKUP($C2024,'Provisioning Requester'!$F$3:$H$20000,2,FALSE)),"No","Yes")</f>
        <v>No</v>
      </c>
      <c r="I2024" s="1" t="str">
        <f>IF($H2024="Yes",VLOOKUP($C2024,'Provisioning Requester'!$F$3:$H$20000,3,FALSE),"-")</f>
        <v>-</v>
      </c>
      <c r="J2024" s="1" t="str">
        <f>IF(OR(D2024="SVCP", E2024="TRUE"), "No", IF(ISNA(VLOOKUP($C2024,'ProvResponder deviceId'!$A$1:$A$20000,1,FALSE)),"No","Yes"))</f>
        <v>No</v>
      </c>
      <c r="K2024" s="1" t="str">
        <f>IF($J2024="Yes",VLOOKUP($C2024,'ProvResponder deviceId'!$A$1:$C$20000,3,FALSE),"-")</f>
        <v>-</v>
      </c>
      <c r="L2024" s="1" t="str">
        <f t="shared" si="62"/>
        <v/>
      </c>
      <c r="M2024" s="1" t="str">
        <f t="shared" si="63"/>
        <v/>
      </c>
      <c r="N2024" s="1" t="str">
        <f>IF(ISBLANK($C2024),"",IF(ISNA(VLOOKUP($L2024,'result messages'!$H$3:$L$11,2,FALSE)),VLOOKUP($M2024,'result messages'!$H$3:$L$11,2,FALSE),VLOOKUP($L2024,'result messages'!$H$3:$L$11,2,FALSE)))</f>
        <v/>
      </c>
      <c r="O2024" s="1" t="str">
        <f>IF(ISBLANK($C2024),"",IF(ISNA(VLOOKUP($L2024,'result messages'!$H$3:$L$11,3,FALSE)),VLOOKUP($M2024,'result messages'!$H$3:$L$11,3,FALSE),VLOOKUP($L2024,'result messages'!$H$3:$L$11,3,FALSE)))</f>
        <v/>
      </c>
      <c r="P2024" s="1" t="str">
        <f>IF(ISBLANK($C2024),"",IF(ISNA(VLOOKUP($L2024,'result messages'!$H$3:$L$11,4,FALSE)),VLOOKUP($M2024,'result messages'!$H$3:$L$11,4,FALSE),VLOOKUP($L2024,'result messages'!$H$3:$L$11,4,FALSE)))</f>
        <v/>
      </c>
      <c r="Q2024" s="1" t="str">
        <f>IF(ISBLANK($C2024),"",IF(ISNA(VLOOKUP($L2024,'result messages'!$H$3:$L$11,5,FALSE)),VLOOKUP($M2024,'result messages'!$H$3:$L$11,5,FALSE),VLOOKUP($L2024,'result messages'!$H$3:$L$11,5,FALSE)))</f>
        <v/>
      </c>
    </row>
    <row r="2025" spans="1:17">
      <c r="A2025" s="1">
        <v>2022</v>
      </c>
      <c r="B2025" s="1"/>
      <c r="C2025" s="1"/>
      <c r="D2025" s="1"/>
      <c r="E2025" s="6"/>
      <c r="F2025" s="1"/>
      <c r="G2025" s="1" t="str">
        <f>IF(ISNA(VLOOKUP($C2025,'DTEN TCAP Linkage deviceId'!$A$1:$A$20000,1,FALSE)),"No","Yes")</f>
        <v>No</v>
      </c>
      <c r="H2025" s="1" t="str">
        <f>IF(ISNA(VLOOKUP($C2025,'Provisioning Requester'!$F$3:$H$20000,2,FALSE)),"No","Yes")</f>
        <v>No</v>
      </c>
      <c r="I2025" s="1" t="str">
        <f>IF($H2025="Yes",VLOOKUP($C2025,'Provisioning Requester'!$F$3:$H$20000,3,FALSE),"-")</f>
        <v>-</v>
      </c>
      <c r="J2025" s="1" t="str">
        <f>IF(OR(D2025="SVCP", E2025="TRUE"), "No", IF(ISNA(VLOOKUP($C2025,'ProvResponder deviceId'!$A$1:$A$20000,1,FALSE)),"No","Yes"))</f>
        <v>No</v>
      </c>
      <c r="K2025" s="1" t="str">
        <f>IF($J2025="Yes",VLOOKUP($C2025,'ProvResponder deviceId'!$A$1:$C$20000,3,FALSE),"-")</f>
        <v>-</v>
      </c>
      <c r="L2025" s="1" t="str">
        <f t="shared" si="62"/>
        <v/>
      </c>
      <c r="M2025" s="1" t="str">
        <f t="shared" si="63"/>
        <v/>
      </c>
      <c r="N2025" s="1" t="str">
        <f>IF(ISBLANK($C2025),"",IF(ISNA(VLOOKUP($L2025,'result messages'!$H$3:$L$11,2,FALSE)),VLOOKUP($M2025,'result messages'!$H$3:$L$11,2,FALSE),VLOOKUP($L2025,'result messages'!$H$3:$L$11,2,FALSE)))</f>
        <v/>
      </c>
      <c r="O2025" s="1" t="str">
        <f>IF(ISBLANK($C2025),"",IF(ISNA(VLOOKUP($L2025,'result messages'!$H$3:$L$11,3,FALSE)),VLOOKUP($M2025,'result messages'!$H$3:$L$11,3,FALSE),VLOOKUP($L2025,'result messages'!$H$3:$L$11,3,FALSE)))</f>
        <v/>
      </c>
      <c r="P2025" s="1" t="str">
        <f>IF(ISBLANK($C2025),"",IF(ISNA(VLOOKUP($L2025,'result messages'!$H$3:$L$11,4,FALSE)),VLOOKUP($M2025,'result messages'!$H$3:$L$11,4,FALSE),VLOOKUP($L2025,'result messages'!$H$3:$L$11,4,FALSE)))</f>
        <v/>
      </c>
      <c r="Q2025" s="1" t="str">
        <f>IF(ISBLANK($C2025),"",IF(ISNA(VLOOKUP($L2025,'result messages'!$H$3:$L$11,5,FALSE)),VLOOKUP($M2025,'result messages'!$H$3:$L$11,5,FALSE),VLOOKUP($L2025,'result messages'!$H$3:$L$11,5,FALSE)))</f>
        <v/>
      </c>
    </row>
    <row r="2026" spans="1:17">
      <c r="A2026" s="1">
        <v>2023</v>
      </c>
      <c r="B2026" s="1"/>
      <c r="C2026" s="1"/>
      <c r="D2026" s="1"/>
      <c r="E2026" s="6"/>
      <c r="F2026" s="1"/>
      <c r="G2026" s="1" t="str">
        <f>IF(ISNA(VLOOKUP($C2026,'DTEN TCAP Linkage deviceId'!$A$1:$A$20000,1,FALSE)),"No","Yes")</f>
        <v>No</v>
      </c>
      <c r="H2026" s="1" t="str">
        <f>IF(ISNA(VLOOKUP($C2026,'Provisioning Requester'!$F$3:$H$20000,2,FALSE)),"No","Yes")</f>
        <v>No</v>
      </c>
      <c r="I2026" s="1" t="str">
        <f>IF($H2026="Yes",VLOOKUP($C2026,'Provisioning Requester'!$F$3:$H$20000,3,FALSE),"-")</f>
        <v>-</v>
      </c>
      <c r="J2026" s="1" t="str">
        <f>IF(OR(D2026="SVCP", E2026="TRUE"), "No", IF(ISNA(VLOOKUP($C2026,'ProvResponder deviceId'!$A$1:$A$20000,1,FALSE)),"No","Yes"))</f>
        <v>No</v>
      </c>
      <c r="K2026" s="1" t="str">
        <f>IF($J2026="Yes",VLOOKUP($C2026,'ProvResponder deviceId'!$A$1:$C$20000,3,FALSE),"-")</f>
        <v>-</v>
      </c>
      <c r="L2026" s="1" t="str">
        <f t="shared" si="62"/>
        <v/>
      </c>
      <c r="M2026" s="1" t="str">
        <f t="shared" si="63"/>
        <v/>
      </c>
      <c r="N2026" s="1" t="str">
        <f>IF(ISBLANK($C2026),"",IF(ISNA(VLOOKUP($L2026,'result messages'!$H$3:$L$11,2,FALSE)),VLOOKUP($M2026,'result messages'!$H$3:$L$11,2,FALSE),VLOOKUP($L2026,'result messages'!$H$3:$L$11,2,FALSE)))</f>
        <v/>
      </c>
      <c r="O2026" s="1" t="str">
        <f>IF(ISBLANK($C2026),"",IF(ISNA(VLOOKUP($L2026,'result messages'!$H$3:$L$11,3,FALSE)),VLOOKUP($M2026,'result messages'!$H$3:$L$11,3,FALSE),VLOOKUP($L2026,'result messages'!$H$3:$L$11,3,FALSE)))</f>
        <v/>
      </c>
      <c r="P2026" s="1" t="str">
        <f>IF(ISBLANK($C2026),"",IF(ISNA(VLOOKUP($L2026,'result messages'!$H$3:$L$11,4,FALSE)),VLOOKUP($M2026,'result messages'!$H$3:$L$11,4,FALSE),VLOOKUP($L2026,'result messages'!$H$3:$L$11,4,FALSE)))</f>
        <v/>
      </c>
      <c r="Q2026" s="1" t="str">
        <f>IF(ISBLANK($C2026),"",IF(ISNA(VLOOKUP($L2026,'result messages'!$H$3:$L$11,5,FALSE)),VLOOKUP($M2026,'result messages'!$H$3:$L$11,5,FALSE),VLOOKUP($L2026,'result messages'!$H$3:$L$11,5,FALSE)))</f>
        <v/>
      </c>
    </row>
    <row r="2027" spans="1:17">
      <c r="A2027" s="1">
        <v>2024</v>
      </c>
      <c r="B2027" s="1"/>
      <c r="C2027" s="1"/>
      <c r="D2027" s="1"/>
      <c r="E2027" s="6"/>
      <c r="F2027" s="1"/>
      <c r="G2027" s="1" t="str">
        <f>IF(ISNA(VLOOKUP($C2027,'DTEN TCAP Linkage deviceId'!$A$1:$A$20000,1,FALSE)),"No","Yes")</f>
        <v>No</v>
      </c>
      <c r="H2027" s="1" t="str">
        <f>IF(ISNA(VLOOKUP($C2027,'Provisioning Requester'!$F$3:$H$20000,2,FALSE)),"No","Yes")</f>
        <v>No</v>
      </c>
      <c r="I2027" s="1" t="str">
        <f>IF($H2027="Yes",VLOOKUP($C2027,'Provisioning Requester'!$F$3:$H$20000,3,FALSE),"-")</f>
        <v>-</v>
      </c>
      <c r="J2027" s="1" t="str">
        <f>IF(OR(D2027="SVCP", E2027="TRUE"), "No", IF(ISNA(VLOOKUP($C2027,'ProvResponder deviceId'!$A$1:$A$20000,1,FALSE)),"No","Yes"))</f>
        <v>No</v>
      </c>
      <c r="K2027" s="1" t="str">
        <f>IF($J2027="Yes",VLOOKUP($C2027,'ProvResponder deviceId'!$A$1:$C$20000,3,FALSE),"-")</f>
        <v>-</v>
      </c>
      <c r="L2027" s="1" t="str">
        <f t="shared" si="62"/>
        <v/>
      </c>
      <c r="M2027" s="1" t="str">
        <f t="shared" si="63"/>
        <v/>
      </c>
      <c r="N2027" s="1" t="str">
        <f>IF(ISBLANK($C2027),"",IF(ISNA(VLOOKUP($L2027,'result messages'!$H$3:$L$11,2,FALSE)),VLOOKUP($M2027,'result messages'!$H$3:$L$11,2,FALSE),VLOOKUP($L2027,'result messages'!$H$3:$L$11,2,FALSE)))</f>
        <v/>
      </c>
      <c r="O2027" s="1" t="str">
        <f>IF(ISBLANK($C2027),"",IF(ISNA(VLOOKUP($L2027,'result messages'!$H$3:$L$11,3,FALSE)),VLOOKUP($M2027,'result messages'!$H$3:$L$11,3,FALSE),VLOOKUP($L2027,'result messages'!$H$3:$L$11,3,FALSE)))</f>
        <v/>
      </c>
      <c r="P2027" s="1" t="str">
        <f>IF(ISBLANK($C2027),"",IF(ISNA(VLOOKUP($L2027,'result messages'!$H$3:$L$11,4,FALSE)),VLOOKUP($M2027,'result messages'!$H$3:$L$11,4,FALSE),VLOOKUP($L2027,'result messages'!$H$3:$L$11,4,FALSE)))</f>
        <v/>
      </c>
      <c r="Q2027" s="1" t="str">
        <f>IF(ISBLANK($C2027),"",IF(ISNA(VLOOKUP($L2027,'result messages'!$H$3:$L$11,5,FALSE)),VLOOKUP($M2027,'result messages'!$H$3:$L$11,5,FALSE),VLOOKUP($L2027,'result messages'!$H$3:$L$11,5,FALSE)))</f>
        <v/>
      </c>
    </row>
    <row r="2028" spans="1:17">
      <c r="A2028" s="1">
        <v>2025</v>
      </c>
      <c r="B2028" s="1"/>
      <c r="C2028" s="1"/>
      <c r="D2028" s="1"/>
      <c r="E2028" s="6"/>
      <c r="F2028" s="1"/>
      <c r="G2028" s="1" t="str">
        <f>IF(ISNA(VLOOKUP($C2028,'DTEN TCAP Linkage deviceId'!$A$1:$A$20000,1,FALSE)),"No","Yes")</f>
        <v>No</v>
      </c>
      <c r="H2028" s="1" t="str">
        <f>IF(ISNA(VLOOKUP($C2028,'Provisioning Requester'!$F$3:$H$20000,2,FALSE)),"No","Yes")</f>
        <v>No</v>
      </c>
      <c r="I2028" s="1" t="str">
        <f>IF($H2028="Yes",VLOOKUP($C2028,'Provisioning Requester'!$F$3:$H$20000,3,FALSE),"-")</f>
        <v>-</v>
      </c>
      <c r="J2028" s="1" t="str">
        <f>IF(OR(D2028="SVCP", E2028="TRUE"), "No", IF(ISNA(VLOOKUP($C2028,'ProvResponder deviceId'!$A$1:$A$20000,1,FALSE)),"No","Yes"))</f>
        <v>No</v>
      </c>
      <c r="K2028" s="1" t="str">
        <f>IF($J2028="Yes",VLOOKUP($C2028,'ProvResponder deviceId'!$A$1:$C$20000,3,FALSE),"-")</f>
        <v>-</v>
      </c>
      <c r="L2028" s="1" t="str">
        <f t="shared" si="62"/>
        <v/>
      </c>
      <c r="M2028" s="1" t="str">
        <f t="shared" si="63"/>
        <v/>
      </c>
      <c r="N2028" s="1" t="str">
        <f>IF(ISBLANK($C2028),"",IF(ISNA(VLOOKUP($L2028,'result messages'!$H$3:$L$11,2,FALSE)),VLOOKUP($M2028,'result messages'!$H$3:$L$11,2,FALSE),VLOOKUP($L2028,'result messages'!$H$3:$L$11,2,FALSE)))</f>
        <v/>
      </c>
      <c r="O2028" s="1" t="str">
        <f>IF(ISBLANK($C2028),"",IF(ISNA(VLOOKUP($L2028,'result messages'!$H$3:$L$11,3,FALSE)),VLOOKUP($M2028,'result messages'!$H$3:$L$11,3,FALSE),VLOOKUP($L2028,'result messages'!$H$3:$L$11,3,FALSE)))</f>
        <v/>
      </c>
      <c r="P2028" s="1" t="str">
        <f>IF(ISBLANK($C2028),"",IF(ISNA(VLOOKUP($L2028,'result messages'!$H$3:$L$11,4,FALSE)),VLOOKUP($M2028,'result messages'!$H$3:$L$11,4,FALSE),VLOOKUP($L2028,'result messages'!$H$3:$L$11,4,FALSE)))</f>
        <v/>
      </c>
      <c r="Q2028" s="1" t="str">
        <f>IF(ISBLANK($C2028),"",IF(ISNA(VLOOKUP($L2028,'result messages'!$H$3:$L$11,5,FALSE)),VLOOKUP($M2028,'result messages'!$H$3:$L$11,5,FALSE),VLOOKUP($L2028,'result messages'!$H$3:$L$11,5,FALSE)))</f>
        <v/>
      </c>
    </row>
    <row r="2029" spans="1:17">
      <c r="A2029" s="1">
        <v>2026</v>
      </c>
      <c r="B2029" s="1"/>
      <c r="C2029" s="1"/>
      <c r="D2029" s="1"/>
      <c r="E2029" s="6"/>
      <c r="F2029" s="1"/>
      <c r="G2029" s="1" t="str">
        <f>IF(ISNA(VLOOKUP($C2029,'DTEN TCAP Linkage deviceId'!$A$1:$A$20000,1,FALSE)),"No","Yes")</f>
        <v>No</v>
      </c>
      <c r="H2029" s="1" t="str">
        <f>IF(ISNA(VLOOKUP($C2029,'Provisioning Requester'!$F$3:$H$20000,2,FALSE)),"No","Yes")</f>
        <v>No</v>
      </c>
      <c r="I2029" s="1" t="str">
        <f>IF($H2029="Yes",VLOOKUP($C2029,'Provisioning Requester'!$F$3:$H$20000,3,FALSE),"-")</f>
        <v>-</v>
      </c>
      <c r="J2029" s="1" t="str">
        <f>IF(OR(D2029="SVCP", E2029="TRUE"), "No", IF(ISNA(VLOOKUP($C2029,'ProvResponder deviceId'!$A$1:$A$20000,1,FALSE)),"No","Yes"))</f>
        <v>No</v>
      </c>
      <c r="K2029" s="1" t="str">
        <f>IF($J2029="Yes",VLOOKUP($C2029,'ProvResponder deviceId'!$A$1:$C$20000,3,FALSE),"-")</f>
        <v>-</v>
      </c>
      <c r="L2029" s="1" t="str">
        <f t="shared" si="62"/>
        <v/>
      </c>
      <c r="M2029" s="1" t="str">
        <f t="shared" si="63"/>
        <v/>
      </c>
      <c r="N2029" s="1" t="str">
        <f>IF(ISBLANK($C2029),"",IF(ISNA(VLOOKUP($L2029,'result messages'!$H$3:$L$11,2,FALSE)),VLOOKUP($M2029,'result messages'!$H$3:$L$11,2,FALSE),VLOOKUP($L2029,'result messages'!$H$3:$L$11,2,FALSE)))</f>
        <v/>
      </c>
      <c r="O2029" s="1" t="str">
        <f>IF(ISBLANK($C2029),"",IF(ISNA(VLOOKUP($L2029,'result messages'!$H$3:$L$11,3,FALSE)),VLOOKUP($M2029,'result messages'!$H$3:$L$11,3,FALSE),VLOOKUP($L2029,'result messages'!$H$3:$L$11,3,FALSE)))</f>
        <v/>
      </c>
      <c r="P2029" s="1" t="str">
        <f>IF(ISBLANK($C2029),"",IF(ISNA(VLOOKUP($L2029,'result messages'!$H$3:$L$11,4,FALSE)),VLOOKUP($M2029,'result messages'!$H$3:$L$11,4,FALSE),VLOOKUP($L2029,'result messages'!$H$3:$L$11,4,FALSE)))</f>
        <v/>
      </c>
      <c r="Q2029" s="1" t="str">
        <f>IF(ISBLANK($C2029),"",IF(ISNA(VLOOKUP($L2029,'result messages'!$H$3:$L$11,5,FALSE)),VLOOKUP($M2029,'result messages'!$H$3:$L$11,5,FALSE),VLOOKUP($L2029,'result messages'!$H$3:$L$11,5,FALSE)))</f>
        <v/>
      </c>
    </row>
    <row r="2030" spans="1:17">
      <c r="A2030" s="1">
        <v>2027</v>
      </c>
      <c r="B2030" s="1"/>
      <c r="C2030" s="1"/>
      <c r="D2030" s="1"/>
      <c r="E2030" s="6"/>
      <c r="F2030" s="1"/>
      <c r="G2030" s="1" t="str">
        <f>IF(ISNA(VLOOKUP($C2030,'DTEN TCAP Linkage deviceId'!$A$1:$A$20000,1,FALSE)),"No","Yes")</f>
        <v>No</v>
      </c>
      <c r="H2030" s="1" t="str">
        <f>IF(ISNA(VLOOKUP($C2030,'Provisioning Requester'!$F$3:$H$20000,2,FALSE)),"No","Yes")</f>
        <v>No</v>
      </c>
      <c r="I2030" s="1" t="str">
        <f>IF($H2030="Yes",VLOOKUP($C2030,'Provisioning Requester'!$F$3:$H$20000,3,FALSE),"-")</f>
        <v>-</v>
      </c>
      <c r="J2030" s="1" t="str">
        <f>IF(OR(D2030="SVCP", E2030="TRUE"), "No", IF(ISNA(VLOOKUP($C2030,'ProvResponder deviceId'!$A$1:$A$20000,1,FALSE)),"No","Yes"))</f>
        <v>No</v>
      </c>
      <c r="K2030" s="1" t="str">
        <f>IF($J2030="Yes",VLOOKUP($C2030,'ProvResponder deviceId'!$A$1:$C$20000,3,FALSE),"-")</f>
        <v>-</v>
      </c>
      <c r="L2030" s="1" t="str">
        <f t="shared" si="62"/>
        <v/>
      </c>
      <c r="M2030" s="1" t="str">
        <f t="shared" si="63"/>
        <v/>
      </c>
      <c r="N2030" s="1" t="str">
        <f>IF(ISBLANK($C2030),"",IF(ISNA(VLOOKUP($L2030,'result messages'!$H$3:$L$11,2,FALSE)),VLOOKUP($M2030,'result messages'!$H$3:$L$11,2,FALSE),VLOOKUP($L2030,'result messages'!$H$3:$L$11,2,FALSE)))</f>
        <v/>
      </c>
      <c r="O2030" s="1" t="str">
        <f>IF(ISBLANK($C2030),"",IF(ISNA(VLOOKUP($L2030,'result messages'!$H$3:$L$11,3,FALSE)),VLOOKUP($M2030,'result messages'!$H$3:$L$11,3,FALSE),VLOOKUP($L2030,'result messages'!$H$3:$L$11,3,FALSE)))</f>
        <v/>
      </c>
      <c r="P2030" s="1" t="str">
        <f>IF(ISBLANK($C2030),"",IF(ISNA(VLOOKUP($L2030,'result messages'!$H$3:$L$11,4,FALSE)),VLOOKUP($M2030,'result messages'!$H$3:$L$11,4,FALSE),VLOOKUP($L2030,'result messages'!$H$3:$L$11,4,FALSE)))</f>
        <v/>
      </c>
      <c r="Q2030" s="1" t="str">
        <f>IF(ISBLANK($C2030),"",IF(ISNA(VLOOKUP($L2030,'result messages'!$H$3:$L$11,5,FALSE)),VLOOKUP($M2030,'result messages'!$H$3:$L$11,5,FALSE),VLOOKUP($L2030,'result messages'!$H$3:$L$11,5,FALSE)))</f>
        <v/>
      </c>
    </row>
    <row r="2031" spans="1:17">
      <c r="A2031" s="1">
        <v>2028</v>
      </c>
      <c r="B2031" s="1"/>
      <c r="C2031" s="1"/>
      <c r="D2031" s="1"/>
      <c r="E2031" s="6"/>
      <c r="F2031" s="1"/>
      <c r="G2031" s="1" t="str">
        <f>IF(ISNA(VLOOKUP($C2031,'DTEN TCAP Linkage deviceId'!$A$1:$A$20000,1,FALSE)),"No","Yes")</f>
        <v>No</v>
      </c>
      <c r="H2031" s="1" t="str">
        <f>IF(ISNA(VLOOKUP($C2031,'Provisioning Requester'!$F$3:$H$20000,2,FALSE)),"No","Yes")</f>
        <v>No</v>
      </c>
      <c r="I2031" s="1" t="str">
        <f>IF($H2031="Yes",VLOOKUP($C2031,'Provisioning Requester'!$F$3:$H$20000,3,FALSE),"-")</f>
        <v>-</v>
      </c>
      <c r="J2031" s="1" t="str">
        <f>IF(OR(D2031="SVCP", E2031="TRUE"), "No", IF(ISNA(VLOOKUP($C2031,'ProvResponder deviceId'!$A$1:$A$20000,1,FALSE)),"No","Yes"))</f>
        <v>No</v>
      </c>
      <c r="K2031" s="1" t="str">
        <f>IF($J2031="Yes",VLOOKUP($C2031,'ProvResponder deviceId'!$A$1:$C$20000,3,FALSE),"-")</f>
        <v>-</v>
      </c>
      <c r="L2031" s="1" t="str">
        <f t="shared" si="62"/>
        <v/>
      </c>
      <c r="M2031" s="1" t="str">
        <f t="shared" si="63"/>
        <v/>
      </c>
      <c r="N2031" s="1" t="str">
        <f>IF(ISBLANK($C2031),"",IF(ISNA(VLOOKUP($L2031,'result messages'!$H$3:$L$11,2,FALSE)),VLOOKUP($M2031,'result messages'!$H$3:$L$11,2,FALSE),VLOOKUP($L2031,'result messages'!$H$3:$L$11,2,FALSE)))</f>
        <v/>
      </c>
      <c r="O2031" s="1" t="str">
        <f>IF(ISBLANK($C2031),"",IF(ISNA(VLOOKUP($L2031,'result messages'!$H$3:$L$11,3,FALSE)),VLOOKUP($M2031,'result messages'!$H$3:$L$11,3,FALSE),VLOOKUP($L2031,'result messages'!$H$3:$L$11,3,FALSE)))</f>
        <v/>
      </c>
      <c r="P2031" s="1" t="str">
        <f>IF(ISBLANK($C2031),"",IF(ISNA(VLOOKUP($L2031,'result messages'!$H$3:$L$11,4,FALSE)),VLOOKUP($M2031,'result messages'!$H$3:$L$11,4,FALSE),VLOOKUP($L2031,'result messages'!$H$3:$L$11,4,FALSE)))</f>
        <v/>
      </c>
      <c r="Q2031" s="1" t="str">
        <f>IF(ISBLANK($C2031),"",IF(ISNA(VLOOKUP($L2031,'result messages'!$H$3:$L$11,5,FALSE)),VLOOKUP($M2031,'result messages'!$H$3:$L$11,5,FALSE),VLOOKUP($L2031,'result messages'!$H$3:$L$11,5,FALSE)))</f>
        <v/>
      </c>
    </row>
    <row r="2032" spans="1:17">
      <c r="A2032" s="1">
        <v>2029</v>
      </c>
      <c r="B2032" s="1"/>
      <c r="C2032" s="1"/>
      <c r="D2032" s="1"/>
      <c r="E2032" s="6"/>
      <c r="F2032" s="1"/>
      <c r="G2032" s="1" t="str">
        <f>IF(ISNA(VLOOKUP($C2032,'DTEN TCAP Linkage deviceId'!$A$1:$A$20000,1,FALSE)),"No","Yes")</f>
        <v>No</v>
      </c>
      <c r="H2032" s="1" t="str">
        <f>IF(ISNA(VLOOKUP($C2032,'Provisioning Requester'!$F$3:$H$20000,2,FALSE)),"No","Yes")</f>
        <v>No</v>
      </c>
      <c r="I2032" s="1" t="str">
        <f>IF($H2032="Yes",VLOOKUP($C2032,'Provisioning Requester'!$F$3:$H$20000,3,FALSE),"-")</f>
        <v>-</v>
      </c>
      <c r="J2032" s="1" t="str">
        <f>IF(OR(D2032="SVCP", E2032="TRUE"), "No", IF(ISNA(VLOOKUP($C2032,'ProvResponder deviceId'!$A$1:$A$20000,1,FALSE)),"No","Yes"))</f>
        <v>No</v>
      </c>
      <c r="K2032" s="1" t="str">
        <f>IF($J2032="Yes",VLOOKUP($C2032,'ProvResponder deviceId'!$A$1:$C$20000,3,FALSE),"-")</f>
        <v>-</v>
      </c>
      <c r="L2032" s="1" t="str">
        <f t="shared" si="62"/>
        <v/>
      </c>
      <c r="M2032" s="1" t="str">
        <f t="shared" si="63"/>
        <v/>
      </c>
      <c r="N2032" s="1" t="str">
        <f>IF(ISBLANK($C2032),"",IF(ISNA(VLOOKUP($L2032,'result messages'!$H$3:$L$11,2,FALSE)),VLOOKUP($M2032,'result messages'!$H$3:$L$11,2,FALSE),VLOOKUP($L2032,'result messages'!$H$3:$L$11,2,FALSE)))</f>
        <v/>
      </c>
      <c r="O2032" s="1" t="str">
        <f>IF(ISBLANK($C2032),"",IF(ISNA(VLOOKUP($L2032,'result messages'!$H$3:$L$11,3,FALSE)),VLOOKUP($M2032,'result messages'!$H$3:$L$11,3,FALSE),VLOOKUP($L2032,'result messages'!$H$3:$L$11,3,FALSE)))</f>
        <v/>
      </c>
      <c r="P2032" s="1" t="str">
        <f>IF(ISBLANK($C2032),"",IF(ISNA(VLOOKUP($L2032,'result messages'!$H$3:$L$11,4,FALSE)),VLOOKUP($M2032,'result messages'!$H$3:$L$11,4,FALSE),VLOOKUP($L2032,'result messages'!$H$3:$L$11,4,FALSE)))</f>
        <v/>
      </c>
      <c r="Q2032" s="1" t="str">
        <f>IF(ISBLANK($C2032),"",IF(ISNA(VLOOKUP($L2032,'result messages'!$H$3:$L$11,5,FALSE)),VLOOKUP($M2032,'result messages'!$H$3:$L$11,5,FALSE),VLOOKUP($L2032,'result messages'!$H$3:$L$11,5,FALSE)))</f>
        <v/>
      </c>
    </row>
    <row r="2033" spans="1:17">
      <c r="A2033" s="1">
        <v>2030</v>
      </c>
      <c r="B2033" s="1"/>
      <c r="C2033" s="1"/>
      <c r="D2033" s="1"/>
      <c r="E2033" s="6"/>
      <c r="F2033" s="1"/>
      <c r="G2033" s="1" t="str">
        <f>IF(ISNA(VLOOKUP($C2033,'DTEN TCAP Linkage deviceId'!$A$1:$A$20000,1,FALSE)),"No","Yes")</f>
        <v>No</v>
      </c>
      <c r="H2033" s="1" t="str">
        <f>IF(ISNA(VLOOKUP($C2033,'Provisioning Requester'!$F$3:$H$20000,2,FALSE)),"No","Yes")</f>
        <v>No</v>
      </c>
      <c r="I2033" s="1" t="str">
        <f>IF($H2033="Yes",VLOOKUP($C2033,'Provisioning Requester'!$F$3:$H$20000,3,FALSE),"-")</f>
        <v>-</v>
      </c>
      <c r="J2033" s="1" t="str">
        <f>IF(OR(D2033="SVCP", E2033="TRUE"), "No", IF(ISNA(VLOOKUP($C2033,'ProvResponder deviceId'!$A$1:$A$20000,1,FALSE)),"No","Yes"))</f>
        <v>No</v>
      </c>
      <c r="K2033" s="1" t="str">
        <f>IF($J2033="Yes",VLOOKUP($C2033,'ProvResponder deviceId'!$A$1:$C$20000,3,FALSE),"-")</f>
        <v>-</v>
      </c>
      <c r="L2033" s="1" t="str">
        <f t="shared" si="62"/>
        <v/>
      </c>
      <c r="M2033" s="1" t="str">
        <f t="shared" si="63"/>
        <v/>
      </c>
      <c r="N2033" s="1" t="str">
        <f>IF(ISBLANK($C2033),"",IF(ISNA(VLOOKUP($L2033,'result messages'!$H$3:$L$11,2,FALSE)),VLOOKUP($M2033,'result messages'!$H$3:$L$11,2,FALSE),VLOOKUP($L2033,'result messages'!$H$3:$L$11,2,FALSE)))</f>
        <v/>
      </c>
      <c r="O2033" s="1" t="str">
        <f>IF(ISBLANK($C2033),"",IF(ISNA(VLOOKUP($L2033,'result messages'!$H$3:$L$11,3,FALSE)),VLOOKUP($M2033,'result messages'!$H$3:$L$11,3,FALSE),VLOOKUP($L2033,'result messages'!$H$3:$L$11,3,FALSE)))</f>
        <v/>
      </c>
      <c r="P2033" s="1" t="str">
        <f>IF(ISBLANK($C2033),"",IF(ISNA(VLOOKUP($L2033,'result messages'!$H$3:$L$11,4,FALSE)),VLOOKUP($M2033,'result messages'!$H$3:$L$11,4,FALSE),VLOOKUP($L2033,'result messages'!$H$3:$L$11,4,FALSE)))</f>
        <v/>
      </c>
      <c r="Q2033" s="1" t="str">
        <f>IF(ISBLANK($C2033),"",IF(ISNA(VLOOKUP($L2033,'result messages'!$H$3:$L$11,5,FALSE)),VLOOKUP($M2033,'result messages'!$H$3:$L$11,5,FALSE),VLOOKUP($L2033,'result messages'!$H$3:$L$11,5,FALSE)))</f>
        <v/>
      </c>
    </row>
    <row r="2034" spans="1:17">
      <c r="A2034" s="1">
        <v>2031</v>
      </c>
      <c r="B2034" s="1"/>
      <c r="C2034" s="1"/>
      <c r="D2034" s="1"/>
      <c r="E2034" s="6"/>
      <c r="F2034" s="1"/>
      <c r="G2034" s="1" t="str">
        <f>IF(ISNA(VLOOKUP($C2034,'DTEN TCAP Linkage deviceId'!$A$1:$A$20000,1,FALSE)),"No","Yes")</f>
        <v>No</v>
      </c>
      <c r="H2034" s="1" t="str">
        <f>IF(ISNA(VLOOKUP($C2034,'Provisioning Requester'!$F$3:$H$20000,2,FALSE)),"No","Yes")</f>
        <v>No</v>
      </c>
      <c r="I2034" s="1" t="str">
        <f>IF($H2034="Yes",VLOOKUP($C2034,'Provisioning Requester'!$F$3:$H$20000,3,FALSE),"-")</f>
        <v>-</v>
      </c>
      <c r="J2034" s="1" t="str">
        <f>IF(OR(D2034="SVCP", E2034="TRUE"), "No", IF(ISNA(VLOOKUP($C2034,'ProvResponder deviceId'!$A$1:$A$20000,1,FALSE)),"No","Yes"))</f>
        <v>No</v>
      </c>
      <c r="K2034" s="1" t="str">
        <f>IF($J2034="Yes",VLOOKUP($C2034,'ProvResponder deviceId'!$A$1:$C$20000,3,FALSE),"-")</f>
        <v>-</v>
      </c>
      <c r="L2034" s="1" t="str">
        <f t="shared" si="62"/>
        <v/>
      </c>
      <c r="M2034" s="1" t="str">
        <f t="shared" si="63"/>
        <v/>
      </c>
      <c r="N2034" s="1" t="str">
        <f>IF(ISBLANK($C2034),"",IF(ISNA(VLOOKUP($L2034,'result messages'!$H$3:$L$11,2,FALSE)),VLOOKUP($M2034,'result messages'!$H$3:$L$11,2,FALSE),VLOOKUP($L2034,'result messages'!$H$3:$L$11,2,FALSE)))</f>
        <v/>
      </c>
      <c r="O2034" s="1" t="str">
        <f>IF(ISBLANK($C2034),"",IF(ISNA(VLOOKUP($L2034,'result messages'!$H$3:$L$11,3,FALSE)),VLOOKUP($M2034,'result messages'!$H$3:$L$11,3,FALSE),VLOOKUP($L2034,'result messages'!$H$3:$L$11,3,FALSE)))</f>
        <v/>
      </c>
      <c r="P2034" s="1" t="str">
        <f>IF(ISBLANK($C2034),"",IF(ISNA(VLOOKUP($L2034,'result messages'!$H$3:$L$11,4,FALSE)),VLOOKUP($M2034,'result messages'!$H$3:$L$11,4,FALSE),VLOOKUP($L2034,'result messages'!$H$3:$L$11,4,FALSE)))</f>
        <v/>
      </c>
      <c r="Q2034" s="1" t="str">
        <f>IF(ISBLANK($C2034),"",IF(ISNA(VLOOKUP($L2034,'result messages'!$H$3:$L$11,5,FALSE)),VLOOKUP($M2034,'result messages'!$H$3:$L$11,5,FALSE),VLOOKUP($L2034,'result messages'!$H$3:$L$11,5,FALSE)))</f>
        <v/>
      </c>
    </row>
    <row r="2035" spans="1:17">
      <c r="A2035" s="1">
        <v>2032</v>
      </c>
      <c r="B2035" s="1"/>
      <c r="C2035" s="1"/>
      <c r="D2035" s="1"/>
      <c r="E2035" s="6"/>
      <c r="F2035" s="1"/>
      <c r="G2035" s="1" t="str">
        <f>IF(ISNA(VLOOKUP($C2035,'DTEN TCAP Linkage deviceId'!$A$1:$A$20000,1,FALSE)),"No","Yes")</f>
        <v>No</v>
      </c>
      <c r="H2035" s="1" t="str">
        <f>IF(ISNA(VLOOKUP($C2035,'Provisioning Requester'!$F$3:$H$20000,2,FALSE)),"No","Yes")</f>
        <v>No</v>
      </c>
      <c r="I2035" s="1" t="str">
        <f>IF($H2035="Yes",VLOOKUP($C2035,'Provisioning Requester'!$F$3:$H$20000,3,FALSE),"-")</f>
        <v>-</v>
      </c>
      <c r="J2035" s="1" t="str">
        <f>IF(OR(D2035="SVCP", E2035="TRUE"), "No", IF(ISNA(VLOOKUP($C2035,'ProvResponder deviceId'!$A$1:$A$20000,1,FALSE)),"No","Yes"))</f>
        <v>No</v>
      </c>
      <c r="K2035" s="1" t="str">
        <f>IF($J2035="Yes",VLOOKUP($C2035,'ProvResponder deviceId'!$A$1:$C$20000,3,FALSE),"-")</f>
        <v>-</v>
      </c>
      <c r="L2035" s="1" t="str">
        <f t="shared" si="62"/>
        <v/>
      </c>
      <c r="M2035" s="1" t="str">
        <f t="shared" si="63"/>
        <v/>
      </c>
      <c r="N2035" s="1" t="str">
        <f>IF(ISBLANK($C2035),"",IF(ISNA(VLOOKUP($L2035,'result messages'!$H$3:$L$11,2,FALSE)),VLOOKUP($M2035,'result messages'!$H$3:$L$11,2,FALSE),VLOOKUP($L2035,'result messages'!$H$3:$L$11,2,FALSE)))</f>
        <v/>
      </c>
      <c r="O2035" s="1" t="str">
        <f>IF(ISBLANK($C2035),"",IF(ISNA(VLOOKUP($L2035,'result messages'!$H$3:$L$11,3,FALSE)),VLOOKUP($M2035,'result messages'!$H$3:$L$11,3,FALSE),VLOOKUP($L2035,'result messages'!$H$3:$L$11,3,FALSE)))</f>
        <v/>
      </c>
      <c r="P2035" s="1" t="str">
        <f>IF(ISBLANK($C2035),"",IF(ISNA(VLOOKUP($L2035,'result messages'!$H$3:$L$11,4,FALSE)),VLOOKUP($M2035,'result messages'!$H$3:$L$11,4,FALSE),VLOOKUP($L2035,'result messages'!$H$3:$L$11,4,FALSE)))</f>
        <v/>
      </c>
      <c r="Q2035" s="1" t="str">
        <f>IF(ISBLANK($C2035),"",IF(ISNA(VLOOKUP($L2035,'result messages'!$H$3:$L$11,5,FALSE)),VLOOKUP($M2035,'result messages'!$H$3:$L$11,5,FALSE),VLOOKUP($L2035,'result messages'!$H$3:$L$11,5,FALSE)))</f>
        <v/>
      </c>
    </row>
    <row r="2036" spans="1:17">
      <c r="A2036" s="1">
        <v>2033</v>
      </c>
      <c r="B2036" s="1"/>
      <c r="C2036" s="1"/>
      <c r="D2036" s="1"/>
      <c r="E2036" s="6"/>
      <c r="F2036" s="1"/>
      <c r="G2036" s="1" t="str">
        <f>IF(ISNA(VLOOKUP($C2036,'DTEN TCAP Linkage deviceId'!$A$1:$A$20000,1,FALSE)),"No","Yes")</f>
        <v>No</v>
      </c>
      <c r="H2036" s="1" t="str">
        <f>IF(ISNA(VLOOKUP($C2036,'Provisioning Requester'!$F$3:$H$20000,2,FALSE)),"No","Yes")</f>
        <v>No</v>
      </c>
      <c r="I2036" s="1" t="str">
        <f>IF($H2036="Yes",VLOOKUP($C2036,'Provisioning Requester'!$F$3:$H$20000,3,FALSE),"-")</f>
        <v>-</v>
      </c>
      <c r="J2036" s="1" t="str">
        <f>IF(OR(D2036="SVCP", E2036="TRUE"), "No", IF(ISNA(VLOOKUP($C2036,'ProvResponder deviceId'!$A$1:$A$20000,1,FALSE)),"No","Yes"))</f>
        <v>No</v>
      </c>
      <c r="K2036" s="1" t="str">
        <f>IF($J2036="Yes",VLOOKUP($C2036,'ProvResponder deviceId'!$A$1:$C$20000,3,FALSE),"-")</f>
        <v>-</v>
      </c>
      <c r="L2036" s="1" t="str">
        <f t="shared" si="62"/>
        <v/>
      </c>
      <c r="M2036" s="1" t="str">
        <f t="shared" si="63"/>
        <v/>
      </c>
      <c r="N2036" s="1" t="str">
        <f>IF(ISBLANK($C2036),"",IF(ISNA(VLOOKUP($L2036,'result messages'!$H$3:$L$11,2,FALSE)),VLOOKUP($M2036,'result messages'!$H$3:$L$11,2,FALSE),VLOOKUP($L2036,'result messages'!$H$3:$L$11,2,FALSE)))</f>
        <v/>
      </c>
      <c r="O2036" s="1" t="str">
        <f>IF(ISBLANK($C2036),"",IF(ISNA(VLOOKUP($L2036,'result messages'!$H$3:$L$11,3,FALSE)),VLOOKUP($M2036,'result messages'!$H$3:$L$11,3,FALSE),VLOOKUP($L2036,'result messages'!$H$3:$L$11,3,FALSE)))</f>
        <v/>
      </c>
      <c r="P2036" s="1" t="str">
        <f>IF(ISBLANK($C2036),"",IF(ISNA(VLOOKUP($L2036,'result messages'!$H$3:$L$11,4,FALSE)),VLOOKUP($M2036,'result messages'!$H$3:$L$11,4,FALSE),VLOOKUP($L2036,'result messages'!$H$3:$L$11,4,FALSE)))</f>
        <v/>
      </c>
      <c r="Q2036" s="1" t="str">
        <f>IF(ISBLANK($C2036),"",IF(ISNA(VLOOKUP($L2036,'result messages'!$H$3:$L$11,5,FALSE)),VLOOKUP($M2036,'result messages'!$H$3:$L$11,5,FALSE),VLOOKUP($L2036,'result messages'!$H$3:$L$11,5,FALSE)))</f>
        <v/>
      </c>
    </row>
    <row r="2037" spans="1:17">
      <c r="A2037" s="1">
        <v>2034</v>
      </c>
      <c r="B2037" s="1"/>
      <c r="C2037" s="1"/>
      <c r="D2037" s="1"/>
      <c r="E2037" s="6"/>
      <c r="F2037" s="1"/>
      <c r="G2037" s="1" t="str">
        <f>IF(ISNA(VLOOKUP($C2037,'DTEN TCAP Linkage deviceId'!$A$1:$A$20000,1,FALSE)),"No","Yes")</f>
        <v>No</v>
      </c>
      <c r="H2037" s="1" t="str">
        <f>IF(ISNA(VLOOKUP($C2037,'Provisioning Requester'!$F$3:$H$20000,2,FALSE)),"No","Yes")</f>
        <v>No</v>
      </c>
      <c r="I2037" s="1" t="str">
        <f>IF($H2037="Yes",VLOOKUP($C2037,'Provisioning Requester'!$F$3:$H$20000,3,FALSE),"-")</f>
        <v>-</v>
      </c>
      <c r="J2037" s="1" t="str">
        <f>IF(OR(D2037="SVCP", E2037="TRUE"), "No", IF(ISNA(VLOOKUP($C2037,'ProvResponder deviceId'!$A$1:$A$20000,1,FALSE)),"No","Yes"))</f>
        <v>No</v>
      </c>
      <c r="K2037" s="1" t="str">
        <f>IF($J2037="Yes",VLOOKUP($C2037,'ProvResponder deviceId'!$A$1:$C$20000,3,FALSE),"-")</f>
        <v>-</v>
      </c>
      <c r="L2037" s="1" t="str">
        <f t="shared" si="62"/>
        <v/>
      </c>
      <c r="M2037" s="1" t="str">
        <f t="shared" si="63"/>
        <v/>
      </c>
      <c r="N2037" s="1" t="str">
        <f>IF(ISBLANK($C2037),"",IF(ISNA(VLOOKUP($L2037,'result messages'!$H$3:$L$11,2,FALSE)),VLOOKUP($M2037,'result messages'!$H$3:$L$11,2,FALSE),VLOOKUP($L2037,'result messages'!$H$3:$L$11,2,FALSE)))</f>
        <v/>
      </c>
      <c r="O2037" s="1" t="str">
        <f>IF(ISBLANK($C2037),"",IF(ISNA(VLOOKUP($L2037,'result messages'!$H$3:$L$11,3,FALSE)),VLOOKUP($M2037,'result messages'!$H$3:$L$11,3,FALSE),VLOOKUP($L2037,'result messages'!$H$3:$L$11,3,FALSE)))</f>
        <v/>
      </c>
      <c r="P2037" s="1" t="str">
        <f>IF(ISBLANK($C2037),"",IF(ISNA(VLOOKUP($L2037,'result messages'!$H$3:$L$11,4,FALSE)),VLOOKUP($M2037,'result messages'!$H$3:$L$11,4,FALSE),VLOOKUP($L2037,'result messages'!$H$3:$L$11,4,FALSE)))</f>
        <v/>
      </c>
      <c r="Q2037" s="1" t="str">
        <f>IF(ISBLANK($C2037),"",IF(ISNA(VLOOKUP($L2037,'result messages'!$H$3:$L$11,5,FALSE)),VLOOKUP($M2037,'result messages'!$H$3:$L$11,5,FALSE),VLOOKUP($L2037,'result messages'!$H$3:$L$11,5,FALSE)))</f>
        <v/>
      </c>
    </row>
    <row r="2038" spans="1:17">
      <c r="A2038" s="1">
        <v>2035</v>
      </c>
      <c r="B2038" s="1"/>
      <c r="C2038" s="1"/>
      <c r="D2038" s="1"/>
      <c r="E2038" s="6"/>
      <c r="F2038" s="1"/>
      <c r="G2038" s="1" t="str">
        <f>IF(ISNA(VLOOKUP($C2038,'DTEN TCAP Linkage deviceId'!$A$1:$A$20000,1,FALSE)),"No","Yes")</f>
        <v>No</v>
      </c>
      <c r="H2038" s="1" t="str">
        <f>IF(ISNA(VLOOKUP($C2038,'Provisioning Requester'!$F$3:$H$20000,2,FALSE)),"No","Yes")</f>
        <v>No</v>
      </c>
      <c r="I2038" s="1" t="str">
        <f>IF($H2038="Yes",VLOOKUP($C2038,'Provisioning Requester'!$F$3:$H$20000,3,FALSE),"-")</f>
        <v>-</v>
      </c>
      <c r="J2038" s="1" t="str">
        <f>IF(OR(D2038="SVCP", E2038="TRUE"), "No", IF(ISNA(VLOOKUP($C2038,'ProvResponder deviceId'!$A$1:$A$20000,1,FALSE)),"No","Yes"))</f>
        <v>No</v>
      </c>
      <c r="K2038" s="1" t="str">
        <f>IF($J2038="Yes",VLOOKUP($C2038,'ProvResponder deviceId'!$A$1:$C$20000,3,FALSE),"-")</f>
        <v>-</v>
      </c>
      <c r="L2038" s="1" t="str">
        <f t="shared" si="62"/>
        <v/>
      </c>
      <c r="M2038" s="1" t="str">
        <f t="shared" si="63"/>
        <v/>
      </c>
      <c r="N2038" s="1" t="str">
        <f>IF(ISBLANK($C2038),"",IF(ISNA(VLOOKUP($L2038,'result messages'!$H$3:$L$11,2,FALSE)),VLOOKUP($M2038,'result messages'!$H$3:$L$11,2,FALSE),VLOOKUP($L2038,'result messages'!$H$3:$L$11,2,FALSE)))</f>
        <v/>
      </c>
      <c r="O2038" s="1" t="str">
        <f>IF(ISBLANK($C2038),"",IF(ISNA(VLOOKUP($L2038,'result messages'!$H$3:$L$11,3,FALSE)),VLOOKUP($M2038,'result messages'!$H$3:$L$11,3,FALSE),VLOOKUP($L2038,'result messages'!$H$3:$L$11,3,FALSE)))</f>
        <v/>
      </c>
      <c r="P2038" s="1" t="str">
        <f>IF(ISBLANK($C2038),"",IF(ISNA(VLOOKUP($L2038,'result messages'!$H$3:$L$11,4,FALSE)),VLOOKUP($M2038,'result messages'!$H$3:$L$11,4,FALSE),VLOOKUP($L2038,'result messages'!$H$3:$L$11,4,FALSE)))</f>
        <v/>
      </c>
      <c r="Q2038" s="1" t="str">
        <f>IF(ISBLANK($C2038),"",IF(ISNA(VLOOKUP($L2038,'result messages'!$H$3:$L$11,5,FALSE)),VLOOKUP($M2038,'result messages'!$H$3:$L$11,5,FALSE),VLOOKUP($L2038,'result messages'!$H$3:$L$11,5,FALSE)))</f>
        <v/>
      </c>
    </row>
    <row r="2039" spans="1:17">
      <c r="A2039" s="1">
        <v>2036</v>
      </c>
      <c r="B2039" s="1"/>
      <c r="C2039" s="1"/>
      <c r="D2039" s="1"/>
      <c r="E2039" s="6"/>
      <c r="F2039" s="1"/>
      <c r="G2039" s="1" t="str">
        <f>IF(ISNA(VLOOKUP($C2039,'DTEN TCAP Linkage deviceId'!$A$1:$A$20000,1,FALSE)),"No","Yes")</f>
        <v>No</v>
      </c>
      <c r="H2039" s="1" t="str">
        <f>IF(ISNA(VLOOKUP($C2039,'Provisioning Requester'!$F$3:$H$20000,2,FALSE)),"No","Yes")</f>
        <v>No</v>
      </c>
      <c r="I2039" s="1" t="str">
        <f>IF($H2039="Yes",VLOOKUP($C2039,'Provisioning Requester'!$F$3:$H$20000,3,FALSE),"-")</f>
        <v>-</v>
      </c>
      <c r="J2039" s="1" t="str">
        <f>IF(OR(D2039="SVCP", E2039="TRUE"), "No", IF(ISNA(VLOOKUP($C2039,'ProvResponder deviceId'!$A$1:$A$20000,1,FALSE)),"No","Yes"))</f>
        <v>No</v>
      </c>
      <c r="K2039" s="1" t="str">
        <f>IF($J2039="Yes",VLOOKUP($C2039,'ProvResponder deviceId'!$A$1:$C$20000,3,FALSE),"-")</f>
        <v>-</v>
      </c>
      <c r="L2039" s="1" t="str">
        <f t="shared" si="62"/>
        <v/>
      </c>
      <c r="M2039" s="1" t="str">
        <f t="shared" si="63"/>
        <v/>
      </c>
      <c r="N2039" s="1" t="str">
        <f>IF(ISBLANK($C2039),"",IF(ISNA(VLOOKUP($L2039,'result messages'!$H$3:$L$11,2,FALSE)),VLOOKUP($M2039,'result messages'!$H$3:$L$11,2,FALSE),VLOOKUP($L2039,'result messages'!$H$3:$L$11,2,FALSE)))</f>
        <v/>
      </c>
      <c r="O2039" s="1" t="str">
        <f>IF(ISBLANK($C2039),"",IF(ISNA(VLOOKUP($L2039,'result messages'!$H$3:$L$11,3,FALSE)),VLOOKUP($M2039,'result messages'!$H$3:$L$11,3,FALSE),VLOOKUP($L2039,'result messages'!$H$3:$L$11,3,FALSE)))</f>
        <v/>
      </c>
      <c r="P2039" s="1" t="str">
        <f>IF(ISBLANK($C2039),"",IF(ISNA(VLOOKUP($L2039,'result messages'!$H$3:$L$11,4,FALSE)),VLOOKUP($M2039,'result messages'!$H$3:$L$11,4,FALSE),VLOOKUP($L2039,'result messages'!$H$3:$L$11,4,FALSE)))</f>
        <v/>
      </c>
      <c r="Q2039" s="1" t="str">
        <f>IF(ISBLANK($C2039),"",IF(ISNA(VLOOKUP($L2039,'result messages'!$H$3:$L$11,5,FALSE)),VLOOKUP($M2039,'result messages'!$H$3:$L$11,5,FALSE),VLOOKUP($L2039,'result messages'!$H$3:$L$11,5,FALSE)))</f>
        <v/>
      </c>
    </row>
    <row r="2040" spans="1:17">
      <c r="A2040" s="1">
        <v>2037</v>
      </c>
      <c r="B2040" s="1"/>
      <c r="C2040" s="1"/>
      <c r="D2040" s="1"/>
      <c r="E2040" s="6"/>
      <c r="F2040" s="1"/>
      <c r="G2040" s="1" t="str">
        <f>IF(ISNA(VLOOKUP($C2040,'DTEN TCAP Linkage deviceId'!$A$1:$A$20000,1,FALSE)),"No","Yes")</f>
        <v>No</v>
      </c>
      <c r="H2040" s="1" t="str">
        <f>IF(ISNA(VLOOKUP($C2040,'Provisioning Requester'!$F$3:$H$20000,2,FALSE)),"No","Yes")</f>
        <v>No</v>
      </c>
      <c r="I2040" s="1" t="str">
        <f>IF($H2040="Yes",VLOOKUP($C2040,'Provisioning Requester'!$F$3:$H$20000,3,FALSE),"-")</f>
        <v>-</v>
      </c>
      <c r="J2040" s="1" t="str">
        <f>IF(OR(D2040="SVCP", E2040="TRUE"), "No", IF(ISNA(VLOOKUP($C2040,'ProvResponder deviceId'!$A$1:$A$20000,1,FALSE)),"No","Yes"))</f>
        <v>No</v>
      </c>
      <c r="K2040" s="1" t="str">
        <f>IF($J2040="Yes",VLOOKUP($C2040,'ProvResponder deviceId'!$A$1:$C$20000,3,FALSE),"-")</f>
        <v>-</v>
      </c>
      <c r="L2040" s="1" t="str">
        <f t="shared" si="62"/>
        <v/>
      </c>
      <c r="M2040" s="1" t="str">
        <f t="shared" si="63"/>
        <v/>
      </c>
      <c r="N2040" s="1" t="str">
        <f>IF(ISBLANK($C2040),"",IF(ISNA(VLOOKUP($L2040,'result messages'!$H$3:$L$11,2,FALSE)),VLOOKUP($M2040,'result messages'!$H$3:$L$11,2,FALSE),VLOOKUP($L2040,'result messages'!$H$3:$L$11,2,FALSE)))</f>
        <v/>
      </c>
      <c r="O2040" s="1" t="str">
        <f>IF(ISBLANK($C2040),"",IF(ISNA(VLOOKUP($L2040,'result messages'!$H$3:$L$11,3,FALSE)),VLOOKUP($M2040,'result messages'!$H$3:$L$11,3,FALSE),VLOOKUP($L2040,'result messages'!$H$3:$L$11,3,FALSE)))</f>
        <v/>
      </c>
      <c r="P2040" s="1" t="str">
        <f>IF(ISBLANK($C2040),"",IF(ISNA(VLOOKUP($L2040,'result messages'!$H$3:$L$11,4,FALSE)),VLOOKUP($M2040,'result messages'!$H$3:$L$11,4,FALSE),VLOOKUP($L2040,'result messages'!$H$3:$L$11,4,FALSE)))</f>
        <v/>
      </c>
      <c r="Q2040" s="1" t="str">
        <f>IF(ISBLANK($C2040),"",IF(ISNA(VLOOKUP($L2040,'result messages'!$H$3:$L$11,5,FALSE)),VLOOKUP($M2040,'result messages'!$H$3:$L$11,5,FALSE),VLOOKUP($L2040,'result messages'!$H$3:$L$11,5,FALSE)))</f>
        <v/>
      </c>
    </row>
    <row r="2041" spans="1:17">
      <c r="A2041" s="1">
        <v>2038</v>
      </c>
      <c r="B2041" s="1"/>
      <c r="C2041" s="1"/>
      <c r="D2041" s="1"/>
      <c r="E2041" s="6"/>
      <c r="F2041" s="1"/>
      <c r="G2041" s="1" t="str">
        <f>IF(ISNA(VLOOKUP($C2041,'DTEN TCAP Linkage deviceId'!$A$1:$A$20000,1,FALSE)),"No","Yes")</f>
        <v>No</v>
      </c>
      <c r="H2041" s="1" t="str">
        <f>IF(ISNA(VLOOKUP($C2041,'Provisioning Requester'!$F$3:$H$20000,2,FALSE)),"No","Yes")</f>
        <v>No</v>
      </c>
      <c r="I2041" s="1" t="str">
        <f>IF($H2041="Yes",VLOOKUP($C2041,'Provisioning Requester'!$F$3:$H$20000,3,FALSE),"-")</f>
        <v>-</v>
      </c>
      <c r="J2041" s="1" t="str">
        <f>IF(OR(D2041="SVCP", E2041="TRUE"), "No", IF(ISNA(VLOOKUP($C2041,'ProvResponder deviceId'!$A$1:$A$20000,1,FALSE)),"No","Yes"))</f>
        <v>No</v>
      </c>
      <c r="K2041" s="1" t="str">
        <f>IF($J2041="Yes",VLOOKUP($C2041,'ProvResponder deviceId'!$A$1:$C$20000,3,FALSE),"-")</f>
        <v>-</v>
      </c>
      <c r="L2041" s="1" t="str">
        <f t="shared" si="62"/>
        <v/>
      </c>
      <c r="M2041" s="1" t="str">
        <f t="shared" si="63"/>
        <v/>
      </c>
      <c r="N2041" s="1" t="str">
        <f>IF(ISBLANK($C2041),"",IF(ISNA(VLOOKUP($L2041,'result messages'!$H$3:$L$11,2,FALSE)),VLOOKUP($M2041,'result messages'!$H$3:$L$11,2,FALSE),VLOOKUP($L2041,'result messages'!$H$3:$L$11,2,FALSE)))</f>
        <v/>
      </c>
      <c r="O2041" s="1" t="str">
        <f>IF(ISBLANK($C2041),"",IF(ISNA(VLOOKUP($L2041,'result messages'!$H$3:$L$11,3,FALSE)),VLOOKUP($M2041,'result messages'!$H$3:$L$11,3,FALSE),VLOOKUP($L2041,'result messages'!$H$3:$L$11,3,FALSE)))</f>
        <v/>
      </c>
      <c r="P2041" s="1" t="str">
        <f>IF(ISBLANK($C2041),"",IF(ISNA(VLOOKUP($L2041,'result messages'!$H$3:$L$11,4,FALSE)),VLOOKUP($M2041,'result messages'!$H$3:$L$11,4,FALSE),VLOOKUP($L2041,'result messages'!$H$3:$L$11,4,FALSE)))</f>
        <v/>
      </c>
      <c r="Q2041" s="1" t="str">
        <f>IF(ISBLANK($C2041),"",IF(ISNA(VLOOKUP($L2041,'result messages'!$H$3:$L$11,5,FALSE)),VLOOKUP($M2041,'result messages'!$H$3:$L$11,5,FALSE),VLOOKUP($L2041,'result messages'!$H$3:$L$11,5,FALSE)))</f>
        <v/>
      </c>
    </row>
    <row r="2042" spans="1:17">
      <c r="A2042" s="1">
        <v>2039</v>
      </c>
      <c r="B2042" s="1"/>
      <c r="C2042" s="1"/>
      <c r="D2042" s="1"/>
      <c r="E2042" s="6"/>
      <c r="F2042" s="1"/>
      <c r="G2042" s="1" t="str">
        <f>IF(ISNA(VLOOKUP($C2042,'DTEN TCAP Linkage deviceId'!$A$1:$A$20000,1,FALSE)),"No","Yes")</f>
        <v>No</v>
      </c>
      <c r="H2042" s="1" t="str">
        <f>IF(ISNA(VLOOKUP($C2042,'Provisioning Requester'!$F$3:$H$20000,2,FALSE)),"No","Yes")</f>
        <v>No</v>
      </c>
      <c r="I2042" s="1" t="str">
        <f>IF($H2042="Yes",VLOOKUP($C2042,'Provisioning Requester'!$F$3:$H$20000,3,FALSE),"-")</f>
        <v>-</v>
      </c>
      <c r="J2042" s="1" t="str">
        <f>IF(OR(D2042="SVCP", E2042="TRUE"), "No", IF(ISNA(VLOOKUP($C2042,'ProvResponder deviceId'!$A$1:$A$20000,1,FALSE)),"No","Yes"))</f>
        <v>No</v>
      </c>
      <c r="K2042" s="1" t="str">
        <f>IF($J2042="Yes",VLOOKUP($C2042,'ProvResponder deviceId'!$A$1:$C$20000,3,FALSE),"-")</f>
        <v>-</v>
      </c>
      <c r="L2042" s="1" t="str">
        <f t="shared" si="62"/>
        <v/>
      </c>
      <c r="M2042" s="1" t="str">
        <f t="shared" si="63"/>
        <v/>
      </c>
      <c r="N2042" s="1" t="str">
        <f>IF(ISBLANK($C2042),"",IF(ISNA(VLOOKUP($L2042,'result messages'!$H$3:$L$11,2,FALSE)),VLOOKUP($M2042,'result messages'!$H$3:$L$11,2,FALSE),VLOOKUP($L2042,'result messages'!$H$3:$L$11,2,FALSE)))</f>
        <v/>
      </c>
      <c r="O2042" s="1" t="str">
        <f>IF(ISBLANK($C2042),"",IF(ISNA(VLOOKUP($L2042,'result messages'!$H$3:$L$11,3,FALSE)),VLOOKUP($M2042,'result messages'!$H$3:$L$11,3,FALSE),VLOOKUP($L2042,'result messages'!$H$3:$L$11,3,FALSE)))</f>
        <v/>
      </c>
      <c r="P2042" s="1" t="str">
        <f>IF(ISBLANK($C2042),"",IF(ISNA(VLOOKUP($L2042,'result messages'!$H$3:$L$11,4,FALSE)),VLOOKUP($M2042,'result messages'!$H$3:$L$11,4,FALSE),VLOOKUP($L2042,'result messages'!$H$3:$L$11,4,FALSE)))</f>
        <v/>
      </c>
      <c r="Q2042" s="1" t="str">
        <f>IF(ISBLANK($C2042),"",IF(ISNA(VLOOKUP($L2042,'result messages'!$H$3:$L$11,5,FALSE)),VLOOKUP($M2042,'result messages'!$H$3:$L$11,5,FALSE),VLOOKUP($L2042,'result messages'!$H$3:$L$11,5,FALSE)))</f>
        <v/>
      </c>
    </row>
    <row r="2043" spans="1:17">
      <c r="A2043" s="1">
        <v>2040</v>
      </c>
      <c r="B2043" s="1"/>
      <c r="C2043" s="1"/>
      <c r="D2043" s="1"/>
      <c r="E2043" s="6"/>
      <c r="F2043" s="1"/>
      <c r="G2043" s="1" t="str">
        <f>IF(ISNA(VLOOKUP($C2043,'DTEN TCAP Linkage deviceId'!$A$1:$A$20000,1,FALSE)),"No","Yes")</f>
        <v>No</v>
      </c>
      <c r="H2043" s="1" t="str">
        <f>IF(ISNA(VLOOKUP($C2043,'Provisioning Requester'!$F$3:$H$20000,2,FALSE)),"No","Yes")</f>
        <v>No</v>
      </c>
      <c r="I2043" s="1" t="str">
        <f>IF($H2043="Yes",VLOOKUP($C2043,'Provisioning Requester'!$F$3:$H$20000,3,FALSE),"-")</f>
        <v>-</v>
      </c>
      <c r="J2043" s="1" t="str">
        <f>IF(OR(D2043="SVCP", E2043="TRUE"), "No", IF(ISNA(VLOOKUP($C2043,'ProvResponder deviceId'!$A$1:$A$20000,1,FALSE)),"No","Yes"))</f>
        <v>No</v>
      </c>
      <c r="K2043" s="1" t="str">
        <f>IF($J2043="Yes",VLOOKUP($C2043,'ProvResponder deviceId'!$A$1:$C$20000,3,FALSE),"-")</f>
        <v>-</v>
      </c>
      <c r="L2043" s="1" t="str">
        <f t="shared" si="62"/>
        <v/>
      </c>
      <c r="M2043" s="1" t="str">
        <f t="shared" si="63"/>
        <v/>
      </c>
      <c r="N2043" s="1" t="str">
        <f>IF(ISBLANK($C2043),"",IF(ISNA(VLOOKUP($L2043,'result messages'!$H$3:$L$11,2,FALSE)),VLOOKUP($M2043,'result messages'!$H$3:$L$11,2,FALSE),VLOOKUP($L2043,'result messages'!$H$3:$L$11,2,FALSE)))</f>
        <v/>
      </c>
      <c r="O2043" s="1" t="str">
        <f>IF(ISBLANK($C2043),"",IF(ISNA(VLOOKUP($L2043,'result messages'!$H$3:$L$11,3,FALSE)),VLOOKUP($M2043,'result messages'!$H$3:$L$11,3,FALSE),VLOOKUP($L2043,'result messages'!$H$3:$L$11,3,FALSE)))</f>
        <v/>
      </c>
      <c r="P2043" s="1" t="str">
        <f>IF(ISBLANK($C2043),"",IF(ISNA(VLOOKUP($L2043,'result messages'!$H$3:$L$11,4,FALSE)),VLOOKUP($M2043,'result messages'!$H$3:$L$11,4,FALSE),VLOOKUP($L2043,'result messages'!$H$3:$L$11,4,FALSE)))</f>
        <v/>
      </c>
      <c r="Q2043" s="1" t="str">
        <f>IF(ISBLANK($C2043),"",IF(ISNA(VLOOKUP($L2043,'result messages'!$H$3:$L$11,5,FALSE)),VLOOKUP($M2043,'result messages'!$H$3:$L$11,5,FALSE),VLOOKUP($L2043,'result messages'!$H$3:$L$11,5,FALSE)))</f>
        <v/>
      </c>
    </row>
    <row r="2044" spans="1:17">
      <c r="A2044" s="1">
        <v>2041</v>
      </c>
      <c r="B2044" s="1"/>
      <c r="C2044" s="1"/>
      <c r="D2044" s="1"/>
      <c r="E2044" s="6"/>
      <c r="F2044" s="1"/>
      <c r="G2044" s="1" t="str">
        <f>IF(ISNA(VLOOKUP($C2044,'DTEN TCAP Linkage deviceId'!$A$1:$A$20000,1,FALSE)),"No","Yes")</f>
        <v>No</v>
      </c>
      <c r="H2044" s="1" t="str">
        <f>IF(ISNA(VLOOKUP($C2044,'Provisioning Requester'!$F$3:$H$20000,2,FALSE)),"No","Yes")</f>
        <v>No</v>
      </c>
      <c r="I2044" s="1" t="str">
        <f>IF($H2044="Yes",VLOOKUP($C2044,'Provisioning Requester'!$F$3:$H$20000,3,FALSE),"-")</f>
        <v>-</v>
      </c>
      <c r="J2044" s="1" t="str">
        <f>IF(OR(D2044="SVCP", E2044="TRUE"), "No", IF(ISNA(VLOOKUP($C2044,'ProvResponder deviceId'!$A$1:$A$20000,1,FALSE)),"No","Yes"))</f>
        <v>No</v>
      </c>
      <c r="K2044" s="1" t="str">
        <f>IF($J2044="Yes",VLOOKUP($C2044,'ProvResponder deviceId'!$A$1:$C$20000,3,FALSE),"-")</f>
        <v>-</v>
      </c>
      <c r="L2044" s="1" t="str">
        <f t="shared" si="62"/>
        <v/>
      </c>
      <c r="M2044" s="1" t="str">
        <f t="shared" si="63"/>
        <v/>
      </c>
      <c r="N2044" s="1" t="str">
        <f>IF(ISBLANK($C2044),"",IF(ISNA(VLOOKUP($L2044,'result messages'!$H$3:$L$11,2,FALSE)),VLOOKUP($M2044,'result messages'!$H$3:$L$11,2,FALSE),VLOOKUP($L2044,'result messages'!$H$3:$L$11,2,FALSE)))</f>
        <v/>
      </c>
      <c r="O2044" s="1" t="str">
        <f>IF(ISBLANK($C2044),"",IF(ISNA(VLOOKUP($L2044,'result messages'!$H$3:$L$11,3,FALSE)),VLOOKUP($M2044,'result messages'!$H$3:$L$11,3,FALSE),VLOOKUP($L2044,'result messages'!$H$3:$L$11,3,FALSE)))</f>
        <v/>
      </c>
      <c r="P2044" s="1" t="str">
        <f>IF(ISBLANK($C2044),"",IF(ISNA(VLOOKUP($L2044,'result messages'!$H$3:$L$11,4,FALSE)),VLOOKUP($M2044,'result messages'!$H$3:$L$11,4,FALSE),VLOOKUP($L2044,'result messages'!$H$3:$L$11,4,FALSE)))</f>
        <v/>
      </c>
      <c r="Q2044" s="1" t="str">
        <f>IF(ISBLANK($C2044),"",IF(ISNA(VLOOKUP($L2044,'result messages'!$H$3:$L$11,5,FALSE)),VLOOKUP($M2044,'result messages'!$H$3:$L$11,5,FALSE),VLOOKUP($L2044,'result messages'!$H$3:$L$11,5,FALSE)))</f>
        <v/>
      </c>
    </row>
    <row r="2045" spans="1:17">
      <c r="A2045" s="1">
        <v>2042</v>
      </c>
      <c r="B2045" s="1"/>
      <c r="C2045" s="1"/>
      <c r="D2045" s="1"/>
      <c r="E2045" s="6"/>
      <c r="F2045" s="1"/>
      <c r="G2045" s="1" t="str">
        <f>IF(ISNA(VLOOKUP($C2045,'DTEN TCAP Linkage deviceId'!$A$1:$A$20000,1,FALSE)),"No","Yes")</f>
        <v>No</v>
      </c>
      <c r="H2045" s="1" t="str">
        <f>IF(ISNA(VLOOKUP($C2045,'Provisioning Requester'!$F$3:$H$20000,2,FALSE)),"No","Yes")</f>
        <v>No</v>
      </c>
      <c r="I2045" s="1" t="str">
        <f>IF($H2045="Yes",VLOOKUP($C2045,'Provisioning Requester'!$F$3:$H$20000,3,FALSE),"-")</f>
        <v>-</v>
      </c>
      <c r="J2045" s="1" t="str">
        <f>IF(OR(D2045="SVCP", E2045="TRUE"), "No", IF(ISNA(VLOOKUP($C2045,'ProvResponder deviceId'!$A$1:$A$20000,1,FALSE)),"No","Yes"))</f>
        <v>No</v>
      </c>
      <c r="K2045" s="1" t="str">
        <f>IF($J2045="Yes",VLOOKUP($C2045,'ProvResponder deviceId'!$A$1:$C$20000,3,FALSE),"-")</f>
        <v>-</v>
      </c>
      <c r="L2045" s="1" t="str">
        <f t="shared" si="62"/>
        <v/>
      </c>
      <c r="M2045" s="1" t="str">
        <f t="shared" si="63"/>
        <v/>
      </c>
      <c r="N2045" s="1" t="str">
        <f>IF(ISBLANK($C2045),"",IF(ISNA(VLOOKUP($L2045,'result messages'!$H$3:$L$11,2,FALSE)),VLOOKUP($M2045,'result messages'!$H$3:$L$11,2,FALSE),VLOOKUP($L2045,'result messages'!$H$3:$L$11,2,FALSE)))</f>
        <v/>
      </c>
      <c r="O2045" s="1" t="str">
        <f>IF(ISBLANK($C2045),"",IF(ISNA(VLOOKUP($L2045,'result messages'!$H$3:$L$11,3,FALSE)),VLOOKUP($M2045,'result messages'!$H$3:$L$11,3,FALSE),VLOOKUP($L2045,'result messages'!$H$3:$L$11,3,FALSE)))</f>
        <v/>
      </c>
      <c r="P2045" s="1" t="str">
        <f>IF(ISBLANK($C2045),"",IF(ISNA(VLOOKUP($L2045,'result messages'!$H$3:$L$11,4,FALSE)),VLOOKUP($M2045,'result messages'!$H$3:$L$11,4,FALSE),VLOOKUP($L2045,'result messages'!$H$3:$L$11,4,FALSE)))</f>
        <v/>
      </c>
      <c r="Q2045" s="1" t="str">
        <f>IF(ISBLANK($C2045),"",IF(ISNA(VLOOKUP($L2045,'result messages'!$H$3:$L$11,5,FALSE)),VLOOKUP($M2045,'result messages'!$H$3:$L$11,5,FALSE),VLOOKUP($L2045,'result messages'!$H$3:$L$11,5,FALSE)))</f>
        <v/>
      </c>
    </row>
    <row r="2046" spans="1:17">
      <c r="A2046" s="1">
        <v>2043</v>
      </c>
      <c r="B2046" s="1"/>
      <c r="C2046" s="1"/>
      <c r="D2046" s="1"/>
      <c r="E2046" s="6"/>
      <c r="F2046" s="1"/>
      <c r="G2046" s="1" t="str">
        <f>IF(ISNA(VLOOKUP($C2046,'DTEN TCAP Linkage deviceId'!$A$1:$A$20000,1,FALSE)),"No","Yes")</f>
        <v>No</v>
      </c>
      <c r="H2046" s="1" t="str">
        <f>IF(ISNA(VLOOKUP($C2046,'Provisioning Requester'!$F$3:$H$20000,2,FALSE)),"No","Yes")</f>
        <v>No</v>
      </c>
      <c r="I2046" s="1" t="str">
        <f>IF($H2046="Yes",VLOOKUP($C2046,'Provisioning Requester'!$F$3:$H$20000,3,FALSE),"-")</f>
        <v>-</v>
      </c>
      <c r="J2046" s="1" t="str">
        <f>IF(OR(D2046="SVCP", E2046="TRUE"), "No", IF(ISNA(VLOOKUP($C2046,'ProvResponder deviceId'!$A$1:$A$20000,1,FALSE)),"No","Yes"))</f>
        <v>No</v>
      </c>
      <c r="K2046" s="1" t="str">
        <f>IF($J2046="Yes",VLOOKUP($C2046,'ProvResponder deviceId'!$A$1:$C$20000,3,FALSE),"-")</f>
        <v>-</v>
      </c>
      <c r="L2046" s="1" t="str">
        <f t="shared" si="62"/>
        <v/>
      </c>
      <c r="M2046" s="1" t="str">
        <f t="shared" si="63"/>
        <v/>
      </c>
      <c r="N2046" s="1" t="str">
        <f>IF(ISBLANK($C2046),"",IF(ISNA(VLOOKUP($L2046,'result messages'!$H$3:$L$11,2,FALSE)),VLOOKUP($M2046,'result messages'!$H$3:$L$11,2,FALSE),VLOOKUP($L2046,'result messages'!$H$3:$L$11,2,FALSE)))</f>
        <v/>
      </c>
      <c r="O2046" s="1" t="str">
        <f>IF(ISBLANK($C2046),"",IF(ISNA(VLOOKUP($L2046,'result messages'!$H$3:$L$11,3,FALSE)),VLOOKUP($M2046,'result messages'!$H$3:$L$11,3,FALSE),VLOOKUP($L2046,'result messages'!$H$3:$L$11,3,FALSE)))</f>
        <v/>
      </c>
      <c r="P2046" s="1" t="str">
        <f>IF(ISBLANK($C2046),"",IF(ISNA(VLOOKUP($L2046,'result messages'!$H$3:$L$11,4,FALSE)),VLOOKUP($M2046,'result messages'!$H$3:$L$11,4,FALSE),VLOOKUP($L2046,'result messages'!$H$3:$L$11,4,FALSE)))</f>
        <v/>
      </c>
      <c r="Q2046" s="1" t="str">
        <f>IF(ISBLANK($C2046),"",IF(ISNA(VLOOKUP($L2046,'result messages'!$H$3:$L$11,5,FALSE)),VLOOKUP($M2046,'result messages'!$H$3:$L$11,5,FALSE),VLOOKUP($L2046,'result messages'!$H$3:$L$11,5,FALSE)))</f>
        <v/>
      </c>
    </row>
    <row r="2047" spans="1:17">
      <c r="A2047" s="1">
        <v>2044</v>
      </c>
      <c r="B2047" s="1"/>
      <c r="C2047" s="1"/>
      <c r="D2047" s="1"/>
      <c r="E2047" s="6"/>
      <c r="F2047" s="1"/>
      <c r="G2047" s="1" t="str">
        <f>IF(ISNA(VLOOKUP($C2047,'DTEN TCAP Linkage deviceId'!$A$1:$A$20000,1,FALSE)),"No","Yes")</f>
        <v>No</v>
      </c>
      <c r="H2047" s="1" t="str">
        <f>IF(ISNA(VLOOKUP($C2047,'Provisioning Requester'!$F$3:$H$20000,2,FALSE)),"No","Yes")</f>
        <v>No</v>
      </c>
      <c r="I2047" s="1" t="str">
        <f>IF($H2047="Yes",VLOOKUP($C2047,'Provisioning Requester'!$F$3:$H$20000,3,FALSE),"-")</f>
        <v>-</v>
      </c>
      <c r="J2047" s="1" t="str">
        <f>IF(OR(D2047="SVCP", E2047="TRUE"), "No", IF(ISNA(VLOOKUP($C2047,'ProvResponder deviceId'!$A$1:$A$20000,1,FALSE)),"No","Yes"))</f>
        <v>No</v>
      </c>
      <c r="K2047" s="1" t="str">
        <f>IF($J2047="Yes",VLOOKUP($C2047,'ProvResponder deviceId'!$A$1:$C$20000,3,FALSE),"-")</f>
        <v>-</v>
      </c>
      <c r="L2047" s="1" t="str">
        <f t="shared" si="62"/>
        <v/>
      </c>
      <c r="M2047" s="1" t="str">
        <f t="shared" si="63"/>
        <v/>
      </c>
      <c r="N2047" s="1" t="str">
        <f>IF(ISBLANK($C2047),"",IF(ISNA(VLOOKUP($L2047,'result messages'!$H$3:$L$11,2,FALSE)),VLOOKUP($M2047,'result messages'!$H$3:$L$11,2,FALSE),VLOOKUP($L2047,'result messages'!$H$3:$L$11,2,FALSE)))</f>
        <v/>
      </c>
      <c r="O2047" s="1" t="str">
        <f>IF(ISBLANK($C2047),"",IF(ISNA(VLOOKUP($L2047,'result messages'!$H$3:$L$11,3,FALSE)),VLOOKUP($M2047,'result messages'!$H$3:$L$11,3,FALSE),VLOOKUP($L2047,'result messages'!$H$3:$L$11,3,FALSE)))</f>
        <v/>
      </c>
      <c r="P2047" s="1" t="str">
        <f>IF(ISBLANK($C2047),"",IF(ISNA(VLOOKUP($L2047,'result messages'!$H$3:$L$11,4,FALSE)),VLOOKUP($M2047,'result messages'!$H$3:$L$11,4,FALSE),VLOOKUP($L2047,'result messages'!$H$3:$L$11,4,FALSE)))</f>
        <v/>
      </c>
      <c r="Q2047" s="1" t="str">
        <f>IF(ISBLANK($C2047),"",IF(ISNA(VLOOKUP($L2047,'result messages'!$H$3:$L$11,5,FALSE)),VLOOKUP($M2047,'result messages'!$H$3:$L$11,5,FALSE),VLOOKUP($L2047,'result messages'!$H$3:$L$11,5,FALSE)))</f>
        <v/>
      </c>
    </row>
    <row r="2048" spans="1:17">
      <c r="A2048" s="1">
        <v>2045</v>
      </c>
      <c r="B2048" s="1"/>
      <c r="C2048" s="1"/>
      <c r="D2048" s="1"/>
      <c r="E2048" s="6"/>
      <c r="F2048" s="1"/>
      <c r="G2048" s="1" t="str">
        <f>IF(ISNA(VLOOKUP($C2048,'DTEN TCAP Linkage deviceId'!$A$1:$A$20000,1,FALSE)),"No","Yes")</f>
        <v>No</v>
      </c>
      <c r="H2048" s="1" t="str">
        <f>IF(ISNA(VLOOKUP($C2048,'Provisioning Requester'!$F$3:$H$20000,2,FALSE)),"No","Yes")</f>
        <v>No</v>
      </c>
      <c r="I2048" s="1" t="str">
        <f>IF($H2048="Yes",VLOOKUP($C2048,'Provisioning Requester'!$F$3:$H$20000,3,FALSE),"-")</f>
        <v>-</v>
      </c>
      <c r="J2048" s="1" t="str">
        <f>IF(OR(D2048="SVCP", E2048="TRUE"), "No", IF(ISNA(VLOOKUP($C2048,'ProvResponder deviceId'!$A$1:$A$20000,1,FALSE)),"No","Yes"))</f>
        <v>No</v>
      </c>
      <c r="K2048" s="1" t="str">
        <f>IF($J2048="Yes",VLOOKUP($C2048,'ProvResponder deviceId'!$A$1:$C$20000,3,FALSE),"-")</f>
        <v>-</v>
      </c>
      <c r="L2048" s="1" t="str">
        <f t="shared" si="62"/>
        <v/>
      </c>
      <c r="M2048" s="1" t="str">
        <f t="shared" si="63"/>
        <v/>
      </c>
      <c r="N2048" s="1" t="str">
        <f>IF(ISBLANK($C2048),"",IF(ISNA(VLOOKUP($L2048,'result messages'!$H$3:$L$11,2,FALSE)),VLOOKUP($M2048,'result messages'!$H$3:$L$11,2,FALSE),VLOOKUP($L2048,'result messages'!$H$3:$L$11,2,FALSE)))</f>
        <v/>
      </c>
      <c r="O2048" s="1" t="str">
        <f>IF(ISBLANK($C2048),"",IF(ISNA(VLOOKUP($L2048,'result messages'!$H$3:$L$11,3,FALSE)),VLOOKUP($M2048,'result messages'!$H$3:$L$11,3,FALSE),VLOOKUP($L2048,'result messages'!$H$3:$L$11,3,FALSE)))</f>
        <v/>
      </c>
      <c r="P2048" s="1" t="str">
        <f>IF(ISBLANK($C2048),"",IF(ISNA(VLOOKUP($L2048,'result messages'!$H$3:$L$11,4,FALSE)),VLOOKUP($M2048,'result messages'!$H$3:$L$11,4,FALSE),VLOOKUP($L2048,'result messages'!$H$3:$L$11,4,FALSE)))</f>
        <v/>
      </c>
      <c r="Q2048" s="1" t="str">
        <f>IF(ISBLANK($C2048),"",IF(ISNA(VLOOKUP($L2048,'result messages'!$H$3:$L$11,5,FALSE)),VLOOKUP($M2048,'result messages'!$H$3:$L$11,5,FALSE),VLOOKUP($L2048,'result messages'!$H$3:$L$11,5,FALSE)))</f>
        <v/>
      </c>
    </row>
    <row r="2049" spans="1:17">
      <c r="A2049" s="1">
        <v>2046</v>
      </c>
      <c r="B2049" s="1"/>
      <c r="C2049" s="1"/>
      <c r="D2049" s="1"/>
      <c r="E2049" s="6"/>
      <c r="F2049" s="1"/>
      <c r="G2049" s="1" t="str">
        <f>IF(ISNA(VLOOKUP($C2049,'DTEN TCAP Linkage deviceId'!$A$1:$A$20000,1,FALSE)),"No","Yes")</f>
        <v>No</v>
      </c>
      <c r="H2049" s="1" t="str">
        <f>IF(ISNA(VLOOKUP($C2049,'Provisioning Requester'!$F$3:$H$20000,2,FALSE)),"No","Yes")</f>
        <v>No</v>
      </c>
      <c r="I2049" s="1" t="str">
        <f>IF($H2049="Yes",VLOOKUP($C2049,'Provisioning Requester'!$F$3:$H$20000,3,FALSE),"-")</f>
        <v>-</v>
      </c>
      <c r="J2049" s="1" t="str">
        <f>IF(OR(D2049="SVCP", E2049="TRUE"), "No", IF(ISNA(VLOOKUP($C2049,'ProvResponder deviceId'!$A$1:$A$20000,1,FALSE)),"No","Yes"))</f>
        <v>No</v>
      </c>
      <c r="K2049" s="1" t="str">
        <f>IF($J2049="Yes",VLOOKUP($C2049,'ProvResponder deviceId'!$A$1:$C$20000,3,FALSE),"-")</f>
        <v>-</v>
      </c>
      <c r="L2049" s="1" t="str">
        <f t="shared" si="62"/>
        <v/>
      </c>
      <c r="M2049" s="1" t="str">
        <f t="shared" si="63"/>
        <v/>
      </c>
      <c r="N2049" s="1" t="str">
        <f>IF(ISBLANK($C2049),"",IF(ISNA(VLOOKUP($L2049,'result messages'!$H$3:$L$11,2,FALSE)),VLOOKUP($M2049,'result messages'!$H$3:$L$11,2,FALSE),VLOOKUP($L2049,'result messages'!$H$3:$L$11,2,FALSE)))</f>
        <v/>
      </c>
      <c r="O2049" s="1" t="str">
        <f>IF(ISBLANK($C2049),"",IF(ISNA(VLOOKUP($L2049,'result messages'!$H$3:$L$11,3,FALSE)),VLOOKUP($M2049,'result messages'!$H$3:$L$11,3,FALSE),VLOOKUP($L2049,'result messages'!$H$3:$L$11,3,FALSE)))</f>
        <v/>
      </c>
      <c r="P2049" s="1" t="str">
        <f>IF(ISBLANK($C2049),"",IF(ISNA(VLOOKUP($L2049,'result messages'!$H$3:$L$11,4,FALSE)),VLOOKUP($M2049,'result messages'!$H$3:$L$11,4,FALSE),VLOOKUP($L2049,'result messages'!$H$3:$L$11,4,FALSE)))</f>
        <v/>
      </c>
      <c r="Q2049" s="1" t="str">
        <f>IF(ISBLANK($C2049),"",IF(ISNA(VLOOKUP($L2049,'result messages'!$H$3:$L$11,5,FALSE)),VLOOKUP($M2049,'result messages'!$H$3:$L$11,5,FALSE),VLOOKUP($L2049,'result messages'!$H$3:$L$11,5,FALSE)))</f>
        <v/>
      </c>
    </row>
    <row r="2050" spans="1:17">
      <c r="A2050" s="1">
        <v>2047</v>
      </c>
      <c r="B2050" s="1"/>
      <c r="C2050" s="1"/>
      <c r="D2050" s="1"/>
      <c r="E2050" s="6"/>
      <c r="F2050" s="1"/>
      <c r="G2050" s="1" t="str">
        <f>IF(ISNA(VLOOKUP($C2050,'DTEN TCAP Linkage deviceId'!$A$1:$A$20000,1,FALSE)),"No","Yes")</f>
        <v>No</v>
      </c>
      <c r="H2050" s="1" t="str">
        <f>IF(ISNA(VLOOKUP($C2050,'Provisioning Requester'!$F$3:$H$20000,2,FALSE)),"No","Yes")</f>
        <v>No</v>
      </c>
      <c r="I2050" s="1" t="str">
        <f>IF($H2050="Yes",VLOOKUP($C2050,'Provisioning Requester'!$F$3:$H$20000,3,FALSE),"-")</f>
        <v>-</v>
      </c>
      <c r="J2050" s="1" t="str">
        <f>IF(OR(D2050="SVCP", E2050="TRUE"), "No", IF(ISNA(VLOOKUP($C2050,'ProvResponder deviceId'!$A$1:$A$20000,1,FALSE)),"No","Yes"))</f>
        <v>No</v>
      </c>
      <c r="K2050" s="1" t="str">
        <f>IF($J2050="Yes",VLOOKUP($C2050,'ProvResponder deviceId'!$A$1:$C$20000,3,FALSE),"-")</f>
        <v>-</v>
      </c>
      <c r="L2050" s="1" t="str">
        <f t="shared" si="62"/>
        <v/>
      </c>
      <c r="M2050" s="1" t="str">
        <f t="shared" si="63"/>
        <v/>
      </c>
      <c r="N2050" s="1" t="str">
        <f>IF(ISBLANK($C2050),"",IF(ISNA(VLOOKUP($L2050,'result messages'!$H$3:$L$11,2,FALSE)),VLOOKUP($M2050,'result messages'!$H$3:$L$11,2,FALSE),VLOOKUP($L2050,'result messages'!$H$3:$L$11,2,FALSE)))</f>
        <v/>
      </c>
      <c r="O2050" s="1" t="str">
        <f>IF(ISBLANK($C2050),"",IF(ISNA(VLOOKUP($L2050,'result messages'!$H$3:$L$11,3,FALSE)),VLOOKUP($M2050,'result messages'!$H$3:$L$11,3,FALSE),VLOOKUP($L2050,'result messages'!$H$3:$L$11,3,FALSE)))</f>
        <v/>
      </c>
      <c r="P2050" s="1" t="str">
        <f>IF(ISBLANK($C2050),"",IF(ISNA(VLOOKUP($L2050,'result messages'!$H$3:$L$11,4,FALSE)),VLOOKUP($M2050,'result messages'!$H$3:$L$11,4,FALSE),VLOOKUP($L2050,'result messages'!$H$3:$L$11,4,FALSE)))</f>
        <v/>
      </c>
      <c r="Q2050" s="1" t="str">
        <f>IF(ISBLANK($C2050),"",IF(ISNA(VLOOKUP($L2050,'result messages'!$H$3:$L$11,5,FALSE)),VLOOKUP($M2050,'result messages'!$H$3:$L$11,5,FALSE),VLOOKUP($L2050,'result messages'!$H$3:$L$11,5,FALSE)))</f>
        <v/>
      </c>
    </row>
    <row r="2051" spans="1:17">
      <c r="A2051" s="1">
        <v>2048</v>
      </c>
      <c r="B2051" s="1"/>
      <c r="C2051" s="1"/>
      <c r="D2051" s="1"/>
      <c r="E2051" s="6"/>
      <c r="F2051" s="1"/>
      <c r="G2051" s="1" t="str">
        <f>IF(ISNA(VLOOKUP($C2051,'DTEN TCAP Linkage deviceId'!$A$1:$A$20000,1,FALSE)),"No","Yes")</f>
        <v>No</v>
      </c>
      <c r="H2051" s="1" t="str">
        <f>IF(ISNA(VLOOKUP($C2051,'Provisioning Requester'!$F$3:$H$20000,2,FALSE)),"No","Yes")</f>
        <v>No</v>
      </c>
      <c r="I2051" s="1" t="str">
        <f>IF($H2051="Yes",VLOOKUP($C2051,'Provisioning Requester'!$F$3:$H$20000,3,FALSE),"-")</f>
        <v>-</v>
      </c>
      <c r="J2051" s="1" t="str">
        <f>IF(OR(D2051="SVCP", E2051="TRUE"), "No", IF(ISNA(VLOOKUP($C2051,'ProvResponder deviceId'!$A$1:$A$20000,1,FALSE)),"No","Yes"))</f>
        <v>No</v>
      </c>
      <c r="K2051" s="1" t="str">
        <f>IF($J2051="Yes",VLOOKUP($C2051,'ProvResponder deviceId'!$A$1:$C$20000,3,FALSE),"-")</f>
        <v>-</v>
      </c>
      <c r="L2051" s="1" t="str">
        <f t="shared" si="62"/>
        <v/>
      </c>
      <c r="M2051" s="1" t="str">
        <f t="shared" si="63"/>
        <v/>
      </c>
      <c r="N2051" s="1" t="str">
        <f>IF(ISBLANK($C2051),"",IF(ISNA(VLOOKUP($L2051,'result messages'!$H$3:$L$11,2,FALSE)),VLOOKUP($M2051,'result messages'!$H$3:$L$11,2,FALSE),VLOOKUP($L2051,'result messages'!$H$3:$L$11,2,FALSE)))</f>
        <v/>
      </c>
      <c r="O2051" s="1" t="str">
        <f>IF(ISBLANK($C2051),"",IF(ISNA(VLOOKUP($L2051,'result messages'!$H$3:$L$11,3,FALSE)),VLOOKUP($M2051,'result messages'!$H$3:$L$11,3,FALSE),VLOOKUP($L2051,'result messages'!$H$3:$L$11,3,FALSE)))</f>
        <v/>
      </c>
      <c r="P2051" s="1" t="str">
        <f>IF(ISBLANK($C2051),"",IF(ISNA(VLOOKUP($L2051,'result messages'!$H$3:$L$11,4,FALSE)),VLOOKUP($M2051,'result messages'!$H$3:$L$11,4,FALSE),VLOOKUP($L2051,'result messages'!$H$3:$L$11,4,FALSE)))</f>
        <v/>
      </c>
      <c r="Q2051" s="1" t="str">
        <f>IF(ISBLANK($C2051),"",IF(ISNA(VLOOKUP($L2051,'result messages'!$H$3:$L$11,5,FALSE)),VLOOKUP($M2051,'result messages'!$H$3:$L$11,5,FALSE),VLOOKUP($L2051,'result messages'!$H$3:$L$11,5,FALSE)))</f>
        <v/>
      </c>
    </row>
    <row r="2052" spans="1:17">
      <c r="A2052" s="1">
        <v>2049</v>
      </c>
      <c r="B2052" s="1"/>
      <c r="C2052" s="1"/>
      <c r="D2052" s="1"/>
      <c r="E2052" s="6"/>
      <c r="F2052" s="1"/>
      <c r="G2052" s="1" t="str">
        <f>IF(ISNA(VLOOKUP($C2052,'DTEN TCAP Linkage deviceId'!$A$1:$A$20000,1,FALSE)),"No","Yes")</f>
        <v>No</v>
      </c>
      <c r="H2052" s="1" t="str">
        <f>IF(ISNA(VLOOKUP($C2052,'Provisioning Requester'!$F$3:$H$20000,2,FALSE)),"No","Yes")</f>
        <v>No</v>
      </c>
      <c r="I2052" s="1" t="str">
        <f>IF($H2052="Yes",VLOOKUP($C2052,'Provisioning Requester'!$F$3:$H$20000,3,FALSE),"-")</f>
        <v>-</v>
      </c>
      <c r="J2052" s="1" t="str">
        <f>IF(OR(D2052="SVCP", E2052="TRUE"), "No", IF(ISNA(VLOOKUP($C2052,'ProvResponder deviceId'!$A$1:$A$20000,1,FALSE)),"No","Yes"))</f>
        <v>No</v>
      </c>
      <c r="K2052" s="1" t="str">
        <f>IF($J2052="Yes",VLOOKUP($C2052,'ProvResponder deviceId'!$A$1:$C$20000,3,FALSE),"-")</f>
        <v>-</v>
      </c>
      <c r="L2052" s="1" t="str">
        <f t="shared" si="62"/>
        <v/>
      </c>
      <c r="M2052" s="1" t="str">
        <f t="shared" si="63"/>
        <v/>
      </c>
      <c r="N2052" s="1" t="str">
        <f>IF(ISBLANK($C2052),"",IF(ISNA(VLOOKUP($L2052,'result messages'!$H$3:$L$11,2,FALSE)),VLOOKUP($M2052,'result messages'!$H$3:$L$11,2,FALSE),VLOOKUP($L2052,'result messages'!$H$3:$L$11,2,FALSE)))</f>
        <v/>
      </c>
      <c r="O2052" s="1" t="str">
        <f>IF(ISBLANK($C2052),"",IF(ISNA(VLOOKUP($L2052,'result messages'!$H$3:$L$11,3,FALSE)),VLOOKUP($M2052,'result messages'!$H$3:$L$11,3,FALSE),VLOOKUP($L2052,'result messages'!$H$3:$L$11,3,FALSE)))</f>
        <v/>
      </c>
      <c r="P2052" s="1" t="str">
        <f>IF(ISBLANK($C2052),"",IF(ISNA(VLOOKUP($L2052,'result messages'!$H$3:$L$11,4,FALSE)),VLOOKUP($M2052,'result messages'!$H$3:$L$11,4,FALSE),VLOOKUP($L2052,'result messages'!$H$3:$L$11,4,FALSE)))</f>
        <v/>
      </c>
      <c r="Q2052" s="1" t="str">
        <f>IF(ISBLANK($C2052),"",IF(ISNA(VLOOKUP($L2052,'result messages'!$H$3:$L$11,5,FALSE)),VLOOKUP($M2052,'result messages'!$H$3:$L$11,5,FALSE),VLOOKUP($L2052,'result messages'!$H$3:$L$11,5,FALSE)))</f>
        <v/>
      </c>
    </row>
    <row r="2053" spans="1:17">
      <c r="A2053" s="1">
        <v>2050</v>
      </c>
      <c r="B2053" s="1"/>
      <c r="C2053" s="1"/>
      <c r="D2053" s="1"/>
      <c r="E2053" s="6"/>
      <c r="F2053" s="1"/>
      <c r="G2053" s="1" t="str">
        <f>IF(ISNA(VLOOKUP($C2053,'DTEN TCAP Linkage deviceId'!$A$1:$A$20000,1,FALSE)),"No","Yes")</f>
        <v>No</v>
      </c>
      <c r="H2053" s="1" t="str">
        <f>IF(ISNA(VLOOKUP($C2053,'Provisioning Requester'!$F$3:$H$20000,2,FALSE)),"No","Yes")</f>
        <v>No</v>
      </c>
      <c r="I2053" s="1" t="str">
        <f>IF($H2053="Yes",VLOOKUP($C2053,'Provisioning Requester'!$F$3:$H$20000,3,FALSE),"-")</f>
        <v>-</v>
      </c>
      <c r="J2053" s="1" t="str">
        <f>IF(OR(D2053="SVCP", E2053="TRUE"), "No", IF(ISNA(VLOOKUP($C2053,'ProvResponder deviceId'!$A$1:$A$20000,1,FALSE)),"No","Yes"))</f>
        <v>No</v>
      </c>
      <c r="K2053" s="1" t="str">
        <f>IF($J2053="Yes",VLOOKUP($C2053,'ProvResponder deviceId'!$A$1:$C$20000,3,FALSE),"-")</f>
        <v>-</v>
      </c>
      <c r="L2053" s="1" t="str">
        <f t="shared" ref="L2053:L2116" si="64">IF(ISBLANK($C2053),"",$D2053&amp;$E2053&amp;$G2053&amp;$H2053&amp;$I2053&amp;$J2053&amp;$K2053)</f>
        <v/>
      </c>
      <c r="M2053" s="1" t="str">
        <f t="shared" ref="M2053:M2116" si="65">IF(ISBLANK($C2053),"",$D2053&amp;$E2053&amp;$G2053&amp;$H2053&amp;$I2053&amp;$J2053&amp;"other")</f>
        <v/>
      </c>
      <c r="N2053" s="1" t="str">
        <f>IF(ISBLANK($C2053),"",IF(ISNA(VLOOKUP($L2053,'result messages'!$H$3:$L$11,2,FALSE)),VLOOKUP($M2053,'result messages'!$H$3:$L$11,2,FALSE),VLOOKUP($L2053,'result messages'!$H$3:$L$11,2,FALSE)))</f>
        <v/>
      </c>
      <c r="O2053" s="1" t="str">
        <f>IF(ISBLANK($C2053),"",IF(ISNA(VLOOKUP($L2053,'result messages'!$H$3:$L$11,3,FALSE)),VLOOKUP($M2053,'result messages'!$H$3:$L$11,3,FALSE),VLOOKUP($L2053,'result messages'!$H$3:$L$11,3,FALSE)))</f>
        <v/>
      </c>
      <c r="P2053" s="1" t="str">
        <f>IF(ISBLANK($C2053),"",IF(ISNA(VLOOKUP($L2053,'result messages'!$H$3:$L$11,4,FALSE)),VLOOKUP($M2053,'result messages'!$H$3:$L$11,4,FALSE),VLOOKUP($L2053,'result messages'!$H$3:$L$11,4,FALSE)))</f>
        <v/>
      </c>
      <c r="Q2053" s="1" t="str">
        <f>IF(ISBLANK($C2053),"",IF(ISNA(VLOOKUP($L2053,'result messages'!$H$3:$L$11,5,FALSE)),VLOOKUP($M2053,'result messages'!$H$3:$L$11,5,FALSE),VLOOKUP($L2053,'result messages'!$H$3:$L$11,5,FALSE)))</f>
        <v/>
      </c>
    </row>
    <row r="2054" spans="1:17">
      <c r="A2054" s="1">
        <v>2051</v>
      </c>
      <c r="B2054" s="1"/>
      <c r="C2054" s="1"/>
      <c r="D2054" s="1"/>
      <c r="E2054" s="6"/>
      <c r="F2054" s="1"/>
      <c r="G2054" s="1" t="str">
        <f>IF(ISNA(VLOOKUP($C2054,'DTEN TCAP Linkage deviceId'!$A$1:$A$20000,1,FALSE)),"No","Yes")</f>
        <v>No</v>
      </c>
      <c r="H2054" s="1" t="str">
        <f>IF(ISNA(VLOOKUP($C2054,'Provisioning Requester'!$F$3:$H$20000,2,FALSE)),"No","Yes")</f>
        <v>No</v>
      </c>
      <c r="I2054" s="1" t="str">
        <f>IF($H2054="Yes",VLOOKUP($C2054,'Provisioning Requester'!$F$3:$H$20000,3,FALSE),"-")</f>
        <v>-</v>
      </c>
      <c r="J2054" s="1" t="str">
        <f>IF(OR(D2054="SVCP", E2054="TRUE"), "No", IF(ISNA(VLOOKUP($C2054,'ProvResponder deviceId'!$A$1:$A$20000,1,FALSE)),"No","Yes"))</f>
        <v>No</v>
      </c>
      <c r="K2054" s="1" t="str">
        <f>IF($J2054="Yes",VLOOKUP($C2054,'ProvResponder deviceId'!$A$1:$C$20000,3,FALSE),"-")</f>
        <v>-</v>
      </c>
      <c r="L2054" s="1" t="str">
        <f t="shared" si="64"/>
        <v/>
      </c>
      <c r="M2054" s="1" t="str">
        <f t="shared" si="65"/>
        <v/>
      </c>
      <c r="N2054" s="1" t="str">
        <f>IF(ISBLANK($C2054),"",IF(ISNA(VLOOKUP($L2054,'result messages'!$H$3:$L$11,2,FALSE)),VLOOKUP($M2054,'result messages'!$H$3:$L$11,2,FALSE),VLOOKUP($L2054,'result messages'!$H$3:$L$11,2,FALSE)))</f>
        <v/>
      </c>
      <c r="O2054" s="1" t="str">
        <f>IF(ISBLANK($C2054),"",IF(ISNA(VLOOKUP($L2054,'result messages'!$H$3:$L$11,3,FALSE)),VLOOKUP($M2054,'result messages'!$H$3:$L$11,3,FALSE),VLOOKUP($L2054,'result messages'!$H$3:$L$11,3,FALSE)))</f>
        <v/>
      </c>
      <c r="P2054" s="1" t="str">
        <f>IF(ISBLANK($C2054),"",IF(ISNA(VLOOKUP($L2054,'result messages'!$H$3:$L$11,4,FALSE)),VLOOKUP($M2054,'result messages'!$H$3:$L$11,4,FALSE),VLOOKUP($L2054,'result messages'!$H$3:$L$11,4,FALSE)))</f>
        <v/>
      </c>
      <c r="Q2054" s="1" t="str">
        <f>IF(ISBLANK($C2054),"",IF(ISNA(VLOOKUP($L2054,'result messages'!$H$3:$L$11,5,FALSE)),VLOOKUP($M2054,'result messages'!$H$3:$L$11,5,FALSE),VLOOKUP($L2054,'result messages'!$H$3:$L$11,5,FALSE)))</f>
        <v/>
      </c>
    </row>
    <row r="2055" spans="1:17">
      <c r="A2055" s="1">
        <v>2052</v>
      </c>
      <c r="B2055" s="1"/>
      <c r="C2055" s="1"/>
      <c r="D2055" s="1"/>
      <c r="E2055" s="6"/>
      <c r="F2055" s="1"/>
      <c r="G2055" s="1" t="str">
        <f>IF(ISNA(VLOOKUP($C2055,'DTEN TCAP Linkage deviceId'!$A$1:$A$20000,1,FALSE)),"No","Yes")</f>
        <v>No</v>
      </c>
      <c r="H2055" s="1" t="str">
        <f>IF(ISNA(VLOOKUP($C2055,'Provisioning Requester'!$F$3:$H$20000,2,FALSE)),"No","Yes")</f>
        <v>No</v>
      </c>
      <c r="I2055" s="1" t="str">
        <f>IF($H2055="Yes",VLOOKUP($C2055,'Provisioning Requester'!$F$3:$H$20000,3,FALSE),"-")</f>
        <v>-</v>
      </c>
      <c r="J2055" s="1" t="str">
        <f>IF(OR(D2055="SVCP", E2055="TRUE"), "No", IF(ISNA(VLOOKUP($C2055,'ProvResponder deviceId'!$A$1:$A$20000,1,FALSE)),"No","Yes"))</f>
        <v>No</v>
      </c>
      <c r="K2055" s="1" t="str">
        <f>IF($J2055="Yes",VLOOKUP($C2055,'ProvResponder deviceId'!$A$1:$C$20000,3,FALSE),"-")</f>
        <v>-</v>
      </c>
      <c r="L2055" s="1" t="str">
        <f t="shared" si="64"/>
        <v/>
      </c>
      <c r="M2055" s="1" t="str">
        <f t="shared" si="65"/>
        <v/>
      </c>
      <c r="N2055" s="1" t="str">
        <f>IF(ISBLANK($C2055),"",IF(ISNA(VLOOKUP($L2055,'result messages'!$H$3:$L$11,2,FALSE)),VLOOKUP($M2055,'result messages'!$H$3:$L$11,2,FALSE),VLOOKUP($L2055,'result messages'!$H$3:$L$11,2,FALSE)))</f>
        <v/>
      </c>
      <c r="O2055" s="1" t="str">
        <f>IF(ISBLANK($C2055),"",IF(ISNA(VLOOKUP($L2055,'result messages'!$H$3:$L$11,3,FALSE)),VLOOKUP($M2055,'result messages'!$H$3:$L$11,3,FALSE),VLOOKUP($L2055,'result messages'!$H$3:$L$11,3,FALSE)))</f>
        <v/>
      </c>
      <c r="P2055" s="1" t="str">
        <f>IF(ISBLANK($C2055),"",IF(ISNA(VLOOKUP($L2055,'result messages'!$H$3:$L$11,4,FALSE)),VLOOKUP($M2055,'result messages'!$H$3:$L$11,4,FALSE),VLOOKUP($L2055,'result messages'!$H$3:$L$11,4,FALSE)))</f>
        <v/>
      </c>
      <c r="Q2055" s="1" t="str">
        <f>IF(ISBLANK($C2055),"",IF(ISNA(VLOOKUP($L2055,'result messages'!$H$3:$L$11,5,FALSE)),VLOOKUP($M2055,'result messages'!$H$3:$L$11,5,FALSE),VLOOKUP($L2055,'result messages'!$H$3:$L$11,5,FALSE)))</f>
        <v/>
      </c>
    </row>
    <row r="2056" spans="1:17">
      <c r="A2056" s="1">
        <v>2053</v>
      </c>
      <c r="B2056" s="1"/>
      <c r="C2056" s="1"/>
      <c r="D2056" s="1"/>
      <c r="E2056" s="6"/>
      <c r="F2056" s="1"/>
      <c r="G2056" s="1" t="str">
        <f>IF(ISNA(VLOOKUP($C2056,'DTEN TCAP Linkage deviceId'!$A$1:$A$20000,1,FALSE)),"No","Yes")</f>
        <v>No</v>
      </c>
      <c r="H2056" s="1" t="str">
        <f>IF(ISNA(VLOOKUP($C2056,'Provisioning Requester'!$F$3:$H$20000,2,FALSE)),"No","Yes")</f>
        <v>No</v>
      </c>
      <c r="I2056" s="1" t="str">
        <f>IF($H2056="Yes",VLOOKUP($C2056,'Provisioning Requester'!$F$3:$H$20000,3,FALSE),"-")</f>
        <v>-</v>
      </c>
      <c r="J2056" s="1" t="str">
        <f>IF(OR(D2056="SVCP", E2056="TRUE"), "No", IF(ISNA(VLOOKUP($C2056,'ProvResponder deviceId'!$A$1:$A$20000,1,FALSE)),"No","Yes"))</f>
        <v>No</v>
      </c>
      <c r="K2056" s="1" t="str">
        <f>IF($J2056="Yes",VLOOKUP($C2056,'ProvResponder deviceId'!$A$1:$C$20000,3,FALSE),"-")</f>
        <v>-</v>
      </c>
      <c r="L2056" s="1" t="str">
        <f t="shared" si="64"/>
        <v/>
      </c>
      <c r="M2056" s="1" t="str">
        <f t="shared" si="65"/>
        <v/>
      </c>
      <c r="N2056" s="1" t="str">
        <f>IF(ISBLANK($C2056),"",IF(ISNA(VLOOKUP($L2056,'result messages'!$H$3:$L$11,2,FALSE)),VLOOKUP($M2056,'result messages'!$H$3:$L$11,2,FALSE),VLOOKUP($L2056,'result messages'!$H$3:$L$11,2,FALSE)))</f>
        <v/>
      </c>
      <c r="O2056" s="1" t="str">
        <f>IF(ISBLANK($C2056),"",IF(ISNA(VLOOKUP($L2056,'result messages'!$H$3:$L$11,3,FALSE)),VLOOKUP($M2056,'result messages'!$H$3:$L$11,3,FALSE),VLOOKUP($L2056,'result messages'!$H$3:$L$11,3,FALSE)))</f>
        <v/>
      </c>
      <c r="P2056" s="1" t="str">
        <f>IF(ISBLANK($C2056),"",IF(ISNA(VLOOKUP($L2056,'result messages'!$H$3:$L$11,4,FALSE)),VLOOKUP($M2056,'result messages'!$H$3:$L$11,4,FALSE),VLOOKUP($L2056,'result messages'!$H$3:$L$11,4,FALSE)))</f>
        <v/>
      </c>
      <c r="Q2056" s="1" t="str">
        <f>IF(ISBLANK($C2056),"",IF(ISNA(VLOOKUP($L2056,'result messages'!$H$3:$L$11,5,FALSE)),VLOOKUP($M2056,'result messages'!$H$3:$L$11,5,FALSE),VLOOKUP($L2056,'result messages'!$H$3:$L$11,5,FALSE)))</f>
        <v/>
      </c>
    </row>
    <row r="2057" spans="1:17">
      <c r="A2057" s="1">
        <v>2054</v>
      </c>
      <c r="B2057" s="1"/>
      <c r="C2057" s="1"/>
      <c r="D2057" s="1"/>
      <c r="E2057" s="6"/>
      <c r="F2057" s="1"/>
      <c r="G2057" s="1" t="str">
        <f>IF(ISNA(VLOOKUP($C2057,'DTEN TCAP Linkage deviceId'!$A$1:$A$20000,1,FALSE)),"No","Yes")</f>
        <v>No</v>
      </c>
      <c r="H2057" s="1" t="str">
        <f>IF(ISNA(VLOOKUP($C2057,'Provisioning Requester'!$F$3:$H$20000,2,FALSE)),"No","Yes")</f>
        <v>No</v>
      </c>
      <c r="I2057" s="1" t="str">
        <f>IF($H2057="Yes",VLOOKUP($C2057,'Provisioning Requester'!$F$3:$H$20000,3,FALSE),"-")</f>
        <v>-</v>
      </c>
      <c r="J2057" s="1" t="str">
        <f>IF(OR(D2057="SVCP", E2057="TRUE"), "No", IF(ISNA(VLOOKUP($C2057,'ProvResponder deviceId'!$A$1:$A$20000,1,FALSE)),"No","Yes"))</f>
        <v>No</v>
      </c>
      <c r="K2057" s="1" t="str">
        <f>IF($J2057="Yes",VLOOKUP($C2057,'ProvResponder deviceId'!$A$1:$C$20000,3,FALSE),"-")</f>
        <v>-</v>
      </c>
      <c r="L2057" s="1" t="str">
        <f t="shared" si="64"/>
        <v/>
      </c>
      <c r="M2057" s="1" t="str">
        <f t="shared" si="65"/>
        <v/>
      </c>
      <c r="N2057" s="1" t="str">
        <f>IF(ISBLANK($C2057),"",IF(ISNA(VLOOKUP($L2057,'result messages'!$H$3:$L$11,2,FALSE)),VLOOKUP($M2057,'result messages'!$H$3:$L$11,2,FALSE),VLOOKUP($L2057,'result messages'!$H$3:$L$11,2,FALSE)))</f>
        <v/>
      </c>
      <c r="O2057" s="1" t="str">
        <f>IF(ISBLANK($C2057),"",IF(ISNA(VLOOKUP($L2057,'result messages'!$H$3:$L$11,3,FALSE)),VLOOKUP($M2057,'result messages'!$H$3:$L$11,3,FALSE),VLOOKUP($L2057,'result messages'!$H$3:$L$11,3,FALSE)))</f>
        <v/>
      </c>
      <c r="P2057" s="1" t="str">
        <f>IF(ISBLANK($C2057),"",IF(ISNA(VLOOKUP($L2057,'result messages'!$H$3:$L$11,4,FALSE)),VLOOKUP($M2057,'result messages'!$H$3:$L$11,4,FALSE),VLOOKUP($L2057,'result messages'!$H$3:$L$11,4,FALSE)))</f>
        <v/>
      </c>
      <c r="Q2057" s="1" t="str">
        <f>IF(ISBLANK($C2057),"",IF(ISNA(VLOOKUP($L2057,'result messages'!$H$3:$L$11,5,FALSE)),VLOOKUP($M2057,'result messages'!$H$3:$L$11,5,FALSE),VLOOKUP($L2057,'result messages'!$H$3:$L$11,5,FALSE)))</f>
        <v/>
      </c>
    </row>
    <row r="2058" spans="1:17">
      <c r="A2058" s="1">
        <v>2055</v>
      </c>
      <c r="B2058" s="1"/>
      <c r="C2058" s="1"/>
      <c r="D2058" s="1"/>
      <c r="E2058" s="6"/>
      <c r="F2058" s="1"/>
      <c r="G2058" s="1" t="str">
        <f>IF(ISNA(VLOOKUP($C2058,'DTEN TCAP Linkage deviceId'!$A$1:$A$20000,1,FALSE)),"No","Yes")</f>
        <v>No</v>
      </c>
      <c r="H2058" s="1" t="str">
        <f>IF(ISNA(VLOOKUP($C2058,'Provisioning Requester'!$F$3:$H$20000,2,FALSE)),"No","Yes")</f>
        <v>No</v>
      </c>
      <c r="I2058" s="1" t="str">
        <f>IF($H2058="Yes",VLOOKUP($C2058,'Provisioning Requester'!$F$3:$H$20000,3,FALSE),"-")</f>
        <v>-</v>
      </c>
      <c r="J2058" s="1" t="str">
        <f>IF(OR(D2058="SVCP", E2058="TRUE"), "No", IF(ISNA(VLOOKUP($C2058,'ProvResponder deviceId'!$A$1:$A$20000,1,FALSE)),"No","Yes"))</f>
        <v>No</v>
      </c>
      <c r="K2058" s="1" t="str">
        <f>IF($J2058="Yes",VLOOKUP($C2058,'ProvResponder deviceId'!$A$1:$C$20000,3,FALSE),"-")</f>
        <v>-</v>
      </c>
      <c r="L2058" s="1" t="str">
        <f t="shared" si="64"/>
        <v/>
      </c>
      <c r="M2058" s="1" t="str">
        <f t="shared" si="65"/>
        <v/>
      </c>
      <c r="N2058" s="1" t="str">
        <f>IF(ISBLANK($C2058),"",IF(ISNA(VLOOKUP($L2058,'result messages'!$H$3:$L$11,2,FALSE)),VLOOKUP($M2058,'result messages'!$H$3:$L$11,2,FALSE),VLOOKUP($L2058,'result messages'!$H$3:$L$11,2,FALSE)))</f>
        <v/>
      </c>
      <c r="O2058" s="1" t="str">
        <f>IF(ISBLANK($C2058),"",IF(ISNA(VLOOKUP($L2058,'result messages'!$H$3:$L$11,3,FALSE)),VLOOKUP($M2058,'result messages'!$H$3:$L$11,3,FALSE),VLOOKUP($L2058,'result messages'!$H$3:$L$11,3,FALSE)))</f>
        <v/>
      </c>
      <c r="P2058" s="1" t="str">
        <f>IF(ISBLANK($C2058),"",IF(ISNA(VLOOKUP($L2058,'result messages'!$H$3:$L$11,4,FALSE)),VLOOKUP($M2058,'result messages'!$H$3:$L$11,4,FALSE),VLOOKUP($L2058,'result messages'!$H$3:$L$11,4,FALSE)))</f>
        <v/>
      </c>
      <c r="Q2058" s="1" t="str">
        <f>IF(ISBLANK($C2058),"",IF(ISNA(VLOOKUP($L2058,'result messages'!$H$3:$L$11,5,FALSE)),VLOOKUP($M2058,'result messages'!$H$3:$L$11,5,FALSE),VLOOKUP($L2058,'result messages'!$H$3:$L$11,5,FALSE)))</f>
        <v/>
      </c>
    </row>
    <row r="2059" spans="1:17">
      <c r="A2059" s="1">
        <v>2056</v>
      </c>
      <c r="B2059" s="1"/>
      <c r="C2059" s="1"/>
      <c r="D2059" s="1"/>
      <c r="E2059" s="6"/>
      <c r="F2059" s="1"/>
      <c r="G2059" s="1" t="str">
        <f>IF(ISNA(VLOOKUP($C2059,'DTEN TCAP Linkage deviceId'!$A$1:$A$20000,1,FALSE)),"No","Yes")</f>
        <v>No</v>
      </c>
      <c r="H2059" s="1" t="str">
        <f>IF(ISNA(VLOOKUP($C2059,'Provisioning Requester'!$F$3:$H$20000,2,FALSE)),"No","Yes")</f>
        <v>No</v>
      </c>
      <c r="I2059" s="1" t="str">
        <f>IF($H2059="Yes",VLOOKUP($C2059,'Provisioning Requester'!$F$3:$H$20000,3,FALSE),"-")</f>
        <v>-</v>
      </c>
      <c r="J2059" s="1" t="str">
        <f>IF(OR(D2059="SVCP", E2059="TRUE"), "No", IF(ISNA(VLOOKUP($C2059,'ProvResponder deviceId'!$A$1:$A$20000,1,FALSE)),"No","Yes"))</f>
        <v>No</v>
      </c>
      <c r="K2059" s="1" t="str">
        <f>IF($J2059="Yes",VLOOKUP($C2059,'ProvResponder deviceId'!$A$1:$C$20000,3,FALSE),"-")</f>
        <v>-</v>
      </c>
      <c r="L2059" s="1" t="str">
        <f t="shared" si="64"/>
        <v/>
      </c>
      <c r="M2059" s="1" t="str">
        <f t="shared" si="65"/>
        <v/>
      </c>
      <c r="N2059" s="1" t="str">
        <f>IF(ISBLANK($C2059),"",IF(ISNA(VLOOKUP($L2059,'result messages'!$H$3:$L$11,2,FALSE)),VLOOKUP($M2059,'result messages'!$H$3:$L$11,2,FALSE),VLOOKUP($L2059,'result messages'!$H$3:$L$11,2,FALSE)))</f>
        <v/>
      </c>
      <c r="O2059" s="1" t="str">
        <f>IF(ISBLANK($C2059),"",IF(ISNA(VLOOKUP($L2059,'result messages'!$H$3:$L$11,3,FALSE)),VLOOKUP($M2059,'result messages'!$H$3:$L$11,3,FALSE),VLOOKUP($L2059,'result messages'!$H$3:$L$11,3,FALSE)))</f>
        <v/>
      </c>
      <c r="P2059" s="1" t="str">
        <f>IF(ISBLANK($C2059),"",IF(ISNA(VLOOKUP($L2059,'result messages'!$H$3:$L$11,4,FALSE)),VLOOKUP($M2059,'result messages'!$H$3:$L$11,4,FALSE),VLOOKUP($L2059,'result messages'!$H$3:$L$11,4,FALSE)))</f>
        <v/>
      </c>
      <c r="Q2059" s="1" t="str">
        <f>IF(ISBLANK($C2059),"",IF(ISNA(VLOOKUP($L2059,'result messages'!$H$3:$L$11,5,FALSE)),VLOOKUP($M2059,'result messages'!$H$3:$L$11,5,FALSE),VLOOKUP($L2059,'result messages'!$H$3:$L$11,5,FALSE)))</f>
        <v/>
      </c>
    </row>
    <row r="2060" spans="1:17">
      <c r="A2060" s="1">
        <v>2057</v>
      </c>
      <c r="B2060" s="1"/>
      <c r="C2060" s="1"/>
      <c r="D2060" s="1"/>
      <c r="E2060" s="6"/>
      <c r="F2060" s="1"/>
      <c r="G2060" s="1" t="str">
        <f>IF(ISNA(VLOOKUP($C2060,'DTEN TCAP Linkage deviceId'!$A$1:$A$20000,1,FALSE)),"No","Yes")</f>
        <v>No</v>
      </c>
      <c r="H2060" s="1" t="str">
        <f>IF(ISNA(VLOOKUP($C2060,'Provisioning Requester'!$F$3:$H$20000,2,FALSE)),"No","Yes")</f>
        <v>No</v>
      </c>
      <c r="I2060" s="1" t="str">
        <f>IF($H2060="Yes",VLOOKUP($C2060,'Provisioning Requester'!$F$3:$H$20000,3,FALSE),"-")</f>
        <v>-</v>
      </c>
      <c r="J2060" s="1" t="str">
        <f>IF(OR(D2060="SVCP", E2060="TRUE"), "No", IF(ISNA(VLOOKUP($C2060,'ProvResponder deviceId'!$A$1:$A$20000,1,FALSE)),"No","Yes"))</f>
        <v>No</v>
      </c>
      <c r="K2060" s="1" t="str">
        <f>IF($J2060="Yes",VLOOKUP($C2060,'ProvResponder deviceId'!$A$1:$C$20000,3,FALSE),"-")</f>
        <v>-</v>
      </c>
      <c r="L2060" s="1" t="str">
        <f t="shared" si="64"/>
        <v/>
      </c>
      <c r="M2060" s="1" t="str">
        <f t="shared" si="65"/>
        <v/>
      </c>
      <c r="N2060" s="1" t="str">
        <f>IF(ISBLANK($C2060),"",IF(ISNA(VLOOKUP($L2060,'result messages'!$H$3:$L$11,2,FALSE)),VLOOKUP($M2060,'result messages'!$H$3:$L$11,2,FALSE),VLOOKUP($L2060,'result messages'!$H$3:$L$11,2,FALSE)))</f>
        <v/>
      </c>
      <c r="O2060" s="1" t="str">
        <f>IF(ISBLANK($C2060),"",IF(ISNA(VLOOKUP($L2060,'result messages'!$H$3:$L$11,3,FALSE)),VLOOKUP($M2060,'result messages'!$H$3:$L$11,3,FALSE),VLOOKUP($L2060,'result messages'!$H$3:$L$11,3,FALSE)))</f>
        <v/>
      </c>
      <c r="P2060" s="1" t="str">
        <f>IF(ISBLANK($C2060),"",IF(ISNA(VLOOKUP($L2060,'result messages'!$H$3:$L$11,4,FALSE)),VLOOKUP($M2060,'result messages'!$H$3:$L$11,4,FALSE),VLOOKUP($L2060,'result messages'!$H$3:$L$11,4,FALSE)))</f>
        <v/>
      </c>
      <c r="Q2060" s="1" t="str">
        <f>IF(ISBLANK($C2060),"",IF(ISNA(VLOOKUP($L2060,'result messages'!$H$3:$L$11,5,FALSE)),VLOOKUP($M2060,'result messages'!$H$3:$L$11,5,FALSE),VLOOKUP($L2060,'result messages'!$H$3:$L$11,5,FALSE)))</f>
        <v/>
      </c>
    </row>
    <row r="2061" spans="1:17">
      <c r="A2061" s="1">
        <v>2058</v>
      </c>
      <c r="B2061" s="1"/>
      <c r="C2061" s="1"/>
      <c r="D2061" s="1"/>
      <c r="E2061" s="6"/>
      <c r="F2061" s="1"/>
      <c r="G2061" s="1" t="str">
        <f>IF(ISNA(VLOOKUP($C2061,'DTEN TCAP Linkage deviceId'!$A$1:$A$20000,1,FALSE)),"No","Yes")</f>
        <v>No</v>
      </c>
      <c r="H2061" s="1" t="str">
        <f>IF(ISNA(VLOOKUP($C2061,'Provisioning Requester'!$F$3:$H$20000,2,FALSE)),"No","Yes")</f>
        <v>No</v>
      </c>
      <c r="I2061" s="1" t="str">
        <f>IF($H2061="Yes",VLOOKUP($C2061,'Provisioning Requester'!$F$3:$H$20000,3,FALSE),"-")</f>
        <v>-</v>
      </c>
      <c r="J2061" s="1" t="str">
        <f>IF(OR(D2061="SVCP", E2061="TRUE"), "No", IF(ISNA(VLOOKUP($C2061,'ProvResponder deviceId'!$A$1:$A$20000,1,FALSE)),"No","Yes"))</f>
        <v>No</v>
      </c>
      <c r="K2061" s="1" t="str">
        <f>IF($J2061="Yes",VLOOKUP($C2061,'ProvResponder deviceId'!$A$1:$C$20000,3,FALSE),"-")</f>
        <v>-</v>
      </c>
      <c r="L2061" s="1" t="str">
        <f t="shared" si="64"/>
        <v/>
      </c>
      <c r="M2061" s="1" t="str">
        <f t="shared" si="65"/>
        <v/>
      </c>
      <c r="N2061" s="1" t="str">
        <f>IF(ISBLANK($C2061),"",IF(ISNA(VLOOKUP($L2061,'result messages'!$H$3:$L$11,2,FALSE)),VLOOKUP($M2061,'result messages'!$H$3:$L$11,2,FALSE),VLOOKUP($L2061,'result messages'!$H$3:$L$11,2,FALSE)))</f>
        <v/>
      </c>
      <c r="O2061" s="1" t="str">
        <f>IF(ISBLANK($C2061),"",IF(ISNA(VLOOKUP($L2061,'result messages'!$H$3:$L$11,3,FALSE)),VLOOKUP($M2061,'result messages'!$H$3:$L$11,3,FALSE),VLOOKUP($L2061,'result messages'!$H$3:$L$11,3,FALSE)))</f>
        <v/>
      </c>
      <c r="P2061" s="1" t="str">
        <f>IF(ISBLANK($C2061),"",IF(ISNA(VLOOKUP($L2061,'result messages'!$H$3:$L$11,4,FALSE)),VLOOKUP($M2061,'result messages'!$H$3:$L$11,4,FALSE),VLOOKUP($L2061,'result messages'!$H$3:$L$11,4,FALSE)))</f>
        <v/>
      </c>
      <c r="Q2061" s="1" t="str">
        <f>IF(ISBLANK($C2061),"",IF(ISNA(VLOOKUP($L2061,'result messages'!$H$3:$L$11,5,FALSE)),VLOOKUP($M2061,'result messages'!$H$3:$L$11,5,FALSE),VLOOKUP($L2061,'result messages'!$H$3:$L$11,5,FALSE)))</f>
        <v/>
      </c>
    </row>
    <row r="2062" spans="1:17">
      <c r="A2062" s="1">
        <v>2059</v>
      </c>
      <c r="B2062" s="1"/>
      <c r="C2062" s="1"/>
      <c r="D2062" s="1"/>
      <c r="E2062" s="6"/>
      <c r="F2062" s="1"/>
      <c r="G2062" s="1" t="str">
        <f>IF(ISNA(VLOOKUP($C2062,'DTEN TCAP Linkage deviceId'!$A$1:$A$20000,1,FALSE)),"No","Yes")</f>
        <v>No</v>
      </c>
      <c r="H2062" s="1" t="str">
        <f>IF(ISNA(VLOOKUP($C2062,'Provisioning Requester'!$F$3:$H$20000,2,FALSE)),"No","Yes")</f>
        <v>No</v>
      </c>
      <c r="I2062" s="1" t="str">
        <f>IF($H2062="Yes",VLOOKUP($C2062,'Provisioning Requester'!$F$3:$H$20000,3,FALSE),"-")</f>
        <v>-</v>
      </c>
      <c r="J2062" s="1" t="str">
        <f>IF(OR(D2062="SVCP", E2062="TRUE"), "No", IF(ISNA(VLOOKUP($C2062,'ProvResponder deviceId'!$A$1:$A$20000,1,FALSE)),"No","Yes"))</f>
        <v>No</v>
      </c>
      <c r="K2062" s="1" t="str">
        <f>IF($J2062="Yes",VLOOKUP($C2062,'ProvResponder deviceId'!$A$1:$C$20000,3,FALSE),"-")</f>
        <v>-</v>
      </c>
      <c r="L2062" s="1" t="str">
        <f t="shared" si="64"/>
        <v/>
      </c>
      <c r="M2062" s="1" t="str">
        <f t="shared" si="65"/>
        <v/>
      </c>
      <c r="N2062" s="1" t="str">
        <f>IF(ISBLANK($C2062),"",IF(ISNA(VLOOKUP($L2062,'result messages'!$H$3:$L$11,2,FALSE)),VLOOKUP($M2062,'result messages'!$H$3:$L$11,2,FALSE),VLOOKUP($L2062,'result messages'!$H$3:$L$11,2,FALSE)))</f>
        <v/>
      </c>
      <c r="O2062" s="1" t="str">
        <f>IF(ISBLANK($C2062),"",IF(ISNA(VLOOKUP($L2062,'result messages'!$H$3:$L$11,3,FALSE)),VLOOKUP($M2062,'result messages'!$H$3:$L$11,3,FALSE),VLOOKUP($L2062,'result messages'!$H$3:$L$11,3,FALSE)))</f>
        <v/>
      </c>
      <c r="P2062" s="1" t="str">
        <f>IF(ISBLANK($C2062),"",IF(ISNA(VLOOKUP($L2062,'result messages'!$H$3:$L$11,4,FALSE)),VLOOKUP($M2062,'result messages'!$H$3:$L$11,4,FALSE),VLOOKUP($L2062,'result messages'!$H$3:$L$11,4,FALSE)))</f>
        <v/>
      </c>
      <c r="Q2062" s="1" t="str">
        <f>IF(ISBLANK($C2062),"",IF(ISNA(VLOOKUP($L2062,'result messages'!$H$3:$L$11,5,FALSE)),VLOOKUP($M2062,'result messages'!$H$3:$L$11,5,FALSE),VLOOKUP($L2062,'result messages'!$H$3:$L$11,5,FALSE)))</f>
        <v/>
      </c>
    </row>
    <row r="2063" spans="1:17">
      <c r="A2063" s="1">
        <v>2060</v>
      </c>
      <c r="B2063" s="1"/>
      <c r="C2063" s="1"/>
      <c r="D2063" s="1"/>
      <c r="E2063" s="6"/>
      <c r="F2063" s="1"/>
      <c r="G2063" s="1" t="str">
        <f>IF(ISNA(VLOOKUP($C2063,'DTEN TCAP Linkage deviceId'!$A$1:$A$20000,1,FALSE)),"No","Yes")</f>
        <v>No</v>
      </c>
      <c r="H2063" s="1" t="str">
        <f>IF(ISNA(VLOOKUP($C2063,'Provisioning Requester'!$F$3:$H$20000,2,FALSE)),"No","Yes")</f>
        <v>No</v>
      </c>
      <c r="I2063" s="1" t="str">
        <f>IF($H2063="Yes",VLOOKUP($C2063,'Provisioning Requester'!$F$3:$H$20000,3,FALSE),"-")</f>
        <v>-</v>
      </c>
      <c r="J2063" s="1" t="str">
        <f>IF(OR(D2063="SVCP", E2063="TRUE"), "No", IF(ISNA(VLOOKUP($C2063,'ProvResponder deviceId'!$A$1:$A$20000,1,FALSE)),"No","Yes"))</f>
        <v>No</v>
      </c>
      <c r="K2063" s="1" t="str">
        <f>IF($J2063="Yes",VLOOKUP($C2063,'ProvResponder deviceId'!$A$1:$C$20000,3,FALSE),"-")</f>
        <v>-</v>
      </c>
      <c r="L2063" s="1" t="str">
        <f t="shared" si="64"/>
        <v/>
      </c>
      <c r="M2063" s="1" t="str">
        <f t="shared" si="65"/>
        <v/>
      </c>
      <c r="N2063" s="1" t="str">
        <f>IF(ISBLANK($C2063),"",IF(ISNA(VLOOKUP($L2063,'result messages'!$H$3:$L$11,2,FALSE)),VLOOKUP($M2063,'result messages'!$H$3:$L$11,2,FALSE),VLOOKUP($L2063,'result messages'!$H$3:$L$11,2,FALSE)))</f>
        <v/>
      </c>
      <c r="O2063" s="1" t="str">
        <f>IF(ISBLANK($C2063),"",IF(ISNA(VLOOKUP($L2063,'result messages'!$H$3:$L$11,3,FALSE)),VLOOKUP($M2063,'result messages'!$H$3:$L$11,3,FALSE),VLOOKUP($L2063,'result messages'!$H$3:$L$11,3,FALSE)))</f>
        <v/>
      </c>
      <c r="P2063" s="1" t="str">
        <f>IF(ISBLANK($C2063),"",IF(ISNA(VLOOKUP($L2063,'result messages'!$H$3:$L$11,4,FALSE)),VLOOKUP($M2063,'result messages'!$H$3:$L$11,4,FALSE),VLOOKUP($L2063,'result messages'!$H$3:$L$11,4,FALSE)))</f>
        <v/>
      </c>
      <c r="Q2063" s="1" t="str">
        <f>IF(ISBLANK($C2063),"",IF(ISNA(VLOOKUP($L2063,'result messages'!$H$3:$L$11,5,FALSE)),VLOOKUP($M2063,'result messages'!$H$3:$L$11,5,FALSE),VLOOKUP($L2063,'result messages'!$H$3:$L$11,5,FALSE)))</f>
        <v/>
      </c>
    </row>
    <row r="2064" spans="1:17">
      <c r="A2064" s="1">
        <v>2061</v>
      </c>
      <c r="B2064" s="1"/>
      <c r="C2064" s="1"/>
      <c r="D2064" s="1"/>
      <c r="E2064" s="6"/>
      <c r="F2064" s="1"/>
      <c r="G2064" s="1" t="str">
        <f>IF(ISNA(VLOOKUP($C2064,'DTEN TCAP Linkage deviceId'!$A$1:$A$20000,1,FALSE)),"No","Yes")</f>
        <v>No</v>
      </c>
      <c r="H2064" s="1" t="str">
        <f>IF(ISNA(VLOOKUP($C2064,'Provisioning Requester'!$F$3:$H$20000,2,FALSE)),"No","Yes")</f>
        <v>No</v>
      </c>
      <c r="I2064" s="1" t="str">
        <f>IF($H2064="Yes",VLOOKUP($C2064,'Provisioning Requester'!$F$3:$H$20000,3,FALSE),"-")</f>
        <v>-</v>
      </c>
      <c r="J2064" s="1" t="str">
        <f>IF(OR(D2064="SVCP", E2064="TRUE"), "No", IF(ISNA(VLOOKUP($C2064,'ProvResponder deviceId'!$A$1:$A$20000,1,FALSE)),"No","Yes"))</f>
        <v>No</v>
      </c>
      <c r="K2064" s="1" t="str">
        <f>IF($J2064="Yes",VLOOKUP($C2064,'ProvResponder deviceId'!$A$1:$C$20000,3,FALSE),"-")</f>
        <v>-</v>
      </c>
      <c r="L2064" s="1" t="str">
        <f t="shared" si="64"/>
        <v/>
      </c>
      <c r="M2064" s="1" t="str">
        <f t="shared" si="65"/>
        <v/>
      </c>
      <c r="N2064" s="1" t="str">
        <f>IF(ISBLANK($C2064),"",IF(ISNA(VLOOKUP($L2064,'result messages'!$H$3:$L$11,2,FALSE)),VLOOKUP($M2064,'result messages'!$H$3:$L$11,2,FALSE),VLOOKUP($L2064,'result messages'!$H$3:$L$11,2,FALSE)))</f>
        <v/>
      </c>
      <c r="O2064" s="1" t="str">
        <f>IF(ISBLANK($C2064),"",IF(ISNA(VLOOKUP($L2064,'result messages'!$H$3:$L$11,3,FALSE)),VLOOKUP($M2064,'result messages'!$H$3:$L$11,3,FALSE),VLOOKUP($L2064,'result messages'!$H$3:$L$11,3,FALSE)))</f>
        <v/>
      </c>
      <c r="P2064" s="1" t="str">
        <f>IF(ISBLANK($C2064),"",IF(ISNA(VLOOKUP($L2064,'result messages'!$H$3:$L$11,4,FALSE)),VLOOKUP($M2064,'result messages'!$H$3:$L$11,4,FALSE),VLOOKUP($L2064,'result messages'!$H$3:$L$11,4,FALSE)))</f>
        <v/>
      </c>
      <c r="Q2064" s="1" t="str">
        <f>IF(ISBLANK($C2064),"",IF(ISNA(VLOOKUP($L2064,'result messages'!$H$3:$L$11,5,FALSE)),VLOOKUP($M2064,'result messages'!$H$3:$L$11,5,FALSE),VLOOKUP($L2064,'result messages'!$H$3:$L$11,5,FALSE)))</f>
        <v/>
      </c>
    </row>
    <row r="2065" spans="1:17">
      <c r="A2065" s="1">
        <v>2062</v>
      </c>
      <c r="B2065" s="1"/>
      <c r="C2065" s="1"/>
      <c r="D2065" s="1"/>
      <c r="E2065" s="6"/>
      <c r="F2065" s="1"/>
      <c r="G2065" s="1" t="str">
        <f>IF(ISNA(VLOOKUP($C2065,'DTEN TCAP Linkage deviceId'!$A$1:$A$20000,1,FALSE)),"No","Yes")</f>
        <v>No</v>
      </c>
      <c r="H2065" s="1" t="str">
        <f>IF(ISNA(VLOOKUP($C2065,'Provisioning Requester'!$F$3:$H$20000,2,FALSE)),"No","Yes")</f>
        <v>No</v>
      </c>
      <c r="I2065" s="1" t="str">
        <f>IF($H2065="Yes",VLOOKUP($C2065,'Provisioning Requester'!$F$3:$H$20000,3,FALSE),"-")</f>
        <v>-</v>
      </c>
      <c r="J2065" s="1" t="str">
        <f>IF(OR(D2065="SVCP", E2065="TRUE"), "No", IF(ISNA(VLOOKUP($C2065,'ProvResponder deviceId'!$A$1:$A$20000,1,FALSE)),"No","Yes"))</f>
        <v>No</v>
      </c>
      <c r="K2065" s="1" t="str">
        <f>IF($J2065="Yes",VLOOKUP($C2065,'ProvResponder deviceId'!$A$1:$C$20000,3,FALSE),"-")</f>
        <v>-</v>
      </c>
      <c r="L2065" s="1" t="str">
        <f t="shared" si="64"/>
        <v/>
      </c>
      <c r="M2065" s="1" t="str">
        <f t="shared" si="65"/>
        <v/>
      </c>
      <c r="N2065" s="1" t="str">
        <f>IF(ISBLANK($C2065),"",IF(ISNA(VLOOKUP($L2065,'result messages'!$H$3:$L$11,2,FALSE)),VLOOKUP($M2065,'result messages'!$H$3:$L$11,2,FALSE),VLOOKUP($L2065,'result messages'!$H$3:$L$11,2,FALSE)))</f>
        <v/>
      </c>
      <c r="O2065" s="1" t="str">
        <f>IF(ISBLANK($C2065),"",IF(ISNA(VLOOKUP($L2065,'result messages'!$H$3:$L$11,3,FALSE)),VLOOKUP($M2065,'result messages'!$H$3:$L$11,3,FALSE),VLOOKUP($L2065,'result messages'!$H$3:$L$11,3,FALSE)))</f>
        <v/>
      </c>
      <c r="P2065" s="1" t="str">
        <f>IF(ISBLANK($C2065),"",IF(ISNA(VLOOKUP($L2065,'result messages'!$H$3:$L$11,4,FALSE)),VLOOKUP($M2065,'result messages'!$H$3:$L$11,4,FALSE),VLOOKUP($L2065,'result messages'!$H$3:$L$11,4,FALSE)))</f>
        <v/>
      </c>
      <c r="Q2065" s="1" t="str">
        <f>IF(ISBLANK($C2065),"",IF(ISNA(VLOOKUP($L2065,'result messages'!$H$3:$L$11,5,FALSE)),VLOOKUP($M2065,'result messages'!$H$3:$L$11,5,FALSE),VLOOKUP($L2065,'result messages'!$H$3:$L$11,5,FALSE)))</f>
        <v/>
      </c>
    </row>
    <row r="2066" spans="1:17">
      <c r="A2066" s="1">
        <v>2063</v>
      </c>
      <c r="B2066" s="1"/>
      <c r="C2066" s="1"/>
      <c r="D2066" s="1"/>
      <c r="E2066" s="6"/>
      <c r="F2066" s="1"/>
      <c r="G2066" s="1" t="str">
        <f>IF(ISNA(VLOOKUP($C2066,'DTEN TCAP Linkage deviceId'!$A$1:$A$20000,1,FALSE)),"No","Yes")</f>
        <v>No</v>
      </c>
      <c r="H2066" s="1" t="str">
        <f>IF(ISNA(VLOOKUP($C2066,'Provisioning Requester'!$F$3:$H$20000,2,FALSE)),"No","Yes")</f>
        <v>No</v>
      </c>
      <c r="I2066" s="1" t="str">
        <f>IF($H2066="Yes",VLOOKUP($C2066,'Provisioning Requester'!$F$3:$H$20000,3,FALSE),"-")</f>
        <v>-</v>
      </c>
      <c r="J2066" s="1" t="str">
        <f>IF(OR(D2066="SVCP", E2066="TRUE"), "No", IF(ISNA(VLOOKUP($C2066,'ProvResponder deviceId'!$A$1:$A$20000,1,FALSE)),"No","Yes"))</f>
        <v>No</v>
      </c>
      <c r="K2066" s="1" t="str">
        <f>IF($J2066="Yes",VLOOKUP($C2066,'ProvResponder deviceId'!$A$1:$C$20000,3,FALSE),"-")</f>
        <v>-</v>
      </c>
      <c r="L2066" s="1" t="str">
        <f t="shared" si="64"/>
        <v/>
      </c>
      <c r="M2066" s="1" t="str">
        <f t="shared" si="65"/>
        <v/>
      </c>
      <c r="N2066" s="1" t="str">
        <f>IF(ISBLANK($C2066),"",IF(ISNA(VLOOKUP($L2066,'result messages'!$H$3:$L$11,2,FALSE)),VLOOKUP($M2066,'result messages'!$H$3:$L$11,2,FALSE),VLOOKUP($L2066,'result messages'!$H$3:$L$11,2,FALSE)))</f>
        <v/>
      </c>
      <c r="O2066" s="1" t="str">
        <f>IF(ISBLANK($C2066),"",IF(ISNA(VLOOKUP($L2066,'result messages'!$H$3:$L$11,3,FALSE)),VLOOKUP($M2066,'result messages'!$H$3:$L$11,3,FALSE),VLOOKUP($L2066,'result messages'!$H$3:$L$11,3,FALSE)))</f>
        <v/>
      </c>
      <c r="P2066" s="1" t="str">
        <f>IF(ISBLANK($C2066),"",IF(ISNA(VLOOKUP($L2066,'result messages'!$H$3:$L$11,4,FALSE)),VLOOKUP($M2066,'result messages'!$H$3:$L$11,4,FALSE),VLOOKUP($L2066,'result messages'!$H$3:$L$11,4,FALSE)))</f>
        <v/>
      </c>
      <c r="Q2066" s="1" t="str">
        <f>IF(ISBLANK($C2066),"",IF(ISNA(VLOOKUP($L2066,'result messages'!$H$3:$L$11,5,FALSE)),VLOOKUP($M2066,'result messages'!$H$3:$L$11,5,FALSE),VLOOKUP($L2066,'result messages'!$H$3:$L$11,5,FALSE)))</f>
        <v/>
      </c>
    </row>
    <row r="2067" spans="1:17">
      <c r="A2067" s="1">
        <v>2064</v>
      </c>
      <c r="B2067" s="1"/>
      <c r="C2067" s="1"/>
      <c r="D2067" s="1"/>
      <c r="E2067" s="6"/>
      <c r="F2067" s="1"/>
      <c r="G2067" s="1" t="str">
        <f>IF(ISNA(VLOOKUP($C2067,'DTEN TCAP Linkage deviceId'!$A$1:$A$20000,1,FALSE)),"No","Yes")</f>
        <v>No</v>
      </c>
      <c r="H2067" s="1" t="str">
        <f>IF(ISNA(VLOOKUP($C2067,'Provisioning Requester'!$F$3:$H$20000,2,FALSE)),"No","Yes")</f>
        <v>No</v>
      </c>
      <c r="I2067" s="1" t="str">
        <f>IF($H2067="Yes",VLOOKUP($C2067,'Provisioning Requester'!$F$3:$H$20000,3,FALSE),"-")</f>
        <v>-</v>
      </c>
      <c r="J2067" s="1" t="str">
        <f>IF(OR(D2067="SVCP", E2067="TRUE"), "No", IF(ISNA(VLOOKUP($C2067,'ProvResponder deviceId'!$A$1:$A$20000,1,FALSE)),"No","Yes"))</f>
        <v>No</v>
      </c>
      <c r="K2067" s="1" t="str">
        <f>IF($J2067="Yes",VLOOKUP($C2067,'ProvResponder deviceId'!$A$1:$C$20000,3,FALSE),"-")</f>
        <v>-</v>
      </c>
      <c r="L2067" s="1" t="str">
        <f t="shared" si="64"/>
        <v/>
      </c>
      <c r="M2067" s="1" t="str">
        <f t="shared" si="65"/>
        <v/>
      </c>
      <c r="N2067" s="1" t="str">
        <f>IF(ISBLANK($C2067),"",IF(ISNA(VLOOKUP($L2067,'result messages'!$H$3:$L$11,2,FALSE)),VLOOKUP($M2067,'result messages'!$H$3:$L$11,2,FALSE),VLOOKUP($L2067,'result messages'!$H$3:$L$11,2,FALSE)))</f>
        <v/>
      </c>
      <c r="O2067" s="1" t="str">
        <f>IF(ISBLANK($C2067),"",IF(ISNA(VLOOKUP($L2067,'result messages'!$H$3:$L$11,3,FALSE)),VLOOKUP($M2067,'result messages'!$H$3:$L$11,3,FALSE),VLOOKUP($L2067,'result messages'!$H$3:$L$11,3,FALSE)))</f>
        <v/>
      </c>
      <c r="P2067" s="1" t="str">
        <f>IF(ISBLANK($C2067),"",IF(ISNA(VLOOKUP($L2067,'result messages'!$H$3:$L$11,4,FALSE)),VLOOKUP($M2067,'result messages'!$H$3:$L$11,4,FALSE),VLOOKUP($L2067,'result messages'!$H$3:$L$11,4,FALSE)))</f>
        <v/>
      </c>
      <c r="Q2067" s="1" t="str">
        <f>IF(ISBLANK($C2067),"",IF(ISNA(VLOOKUP($L2067,'result messages'!$H$3:$L$11,5,FALSE)),VLOOKUP($M2067,'result messages'!$H$3:$L$11,5,FALSE),VLOOKUP($L2067,'result messages'!$H$3:$L$11,5,FALSE)))</f>
        <v/>
      </c>
    </row>
    <row r="2068" spans="1:17">
      <c r="A2068" s="1">
        <v>2065</v>
      </c>
      <c r="B2068" s="1"/>
      <c r="C2068" s="1"/>
      <c r="D2068" s="1"/>
      <c r="E2068" s="6"/>
      <c r="F2068" s="1"/>
      <c r="G2068" s="1" t="str">
        <f>IF(ISNA(VLOOKUP($C2068,'DTEN TCAP Linkage deviceId'!$A$1:$A$20000,1,FALSE)),"No","Yes")</f>
        <v>No</v>
      </c>
      <c r="H2068" s="1" t="str">
        <f>IF(ISNA(VLOOKUP($C2068,'Provisioning Requester'!$F$3:$H$20000,2,FALSE)),"No","Yes")</f>
        <v>No</v>
      </c>
      <c r="I2068" s="1" t="str">
        <f>IF($H2068="Yes",VLOOKUP($C2068,'Provisioning Requester'!$F$3:$H$20000,3,FALSE),"-")</f>
        <v>-</v>
      </c>
      <c r="J2068" s="1" t="str">
        <f>IF(OR(D2068="SVCP", E2068="TRUE"), "No", IF(ISNA(VLOOKUP($C2068,'ProvResponder deviceId'!$A$1:$A$20000,1,FALSE)),"No","Yes"))</f>
        <v>No</v>
      </c>
      <c r="K2068" s="1" t="str">
        <f>IF($J2068="Yes",VLOOKUP($C2068,'ProvResponder deviceId'!$A$1:$C$20000,3,FALSE),"-")</f>
        <v>-</v>
      </c>
      <c r="L2068" s="1" t="str">
        <f t="shared" si="64"/>
        <v/>
      </c>
      <c r="M2068" s="1" t="str">
        <f t="shared" si="65"/>
        <v/>
      </c>
      <c r="N2068" s="1" t="str">
        <f>IF(ISBLANK($C2068),"",IF(ISNA(VLOOKUP($L2068,'result messages'!$H$3:$L$11,2,FALSE)),VLOOKUP($M2068,'result messages'!$H$3:$L$11,2,FALSE),VLOOKUP($L2068,'result messages'!$H$3:$L$11,2,FALSE)))</f>
        <v/>
      </c>
      <c r="O2068" s="1" t="str">
        <f>IF(ISBLANK($C2068),"",IF(ISNA(VLOOKUP($L2068,'result messages'!$H$3:$L$11,3,FALSE)),VLOOKUP($M2068,'result messages'!$H$3:$L$11,3,FALSE),VLOOKUP($L2068,'result messages'!$H$3:$L$11,3,FALSE)))</f>
        <v/>
      </c>
      <c r="P2068" s="1" t="str">
        <f>IF(ISBLANK($C2068),"",IF(ISNA(VLOOKUP($L2068,'result messages'!$H$3:$L$11,4,FALSE)),VLOOKUP($M2068,'result messages'!$H$3:$L$11,4,FALSE),VLOOKUP($L2068,'result messages'!$H$3:$L$11,4,FALSE)))</f>
        <v/>
      </c>
      <c r="Q2068" s="1" t="str">
        <f>IF(ISBLANK($C2068),"",IF(ISNA(VLOOKUP($L2068,'result messages'!$H$3:$L$11,5,FALSE)),VLOOKUP($M2068,'result messages'!$H$3:$L$11,5,FALSE),VLOOKUP($L2068,'result messages'!$H$3:$L$11,5,FALSE)))</f>
        <v/>
      </c>
    </row>
    <row r="2069" spans="1:17">
      <c r="A2069" s="1">
        <v>2066</v>
      </c>
      <c r="B2069" s="1"/>
      <c r="C2069" s="1"/>
      <c r="D2069" s="1"/>
      <c r="E2069" s="6"/>
      <c r="F2069" s="1"/>
      <c r="G2069" s="1" t="str">
        <f>IF(ISNA(VLOOKUP($C2069,'DTEN TCAP Linkage deviceId'!$A$1:$A$20000,1,FALSE)),"No","Yes")</f>
        <v>No</v>
      </c>
      <c r="H2069" s="1" t="str">
        <f>IF(ISNA(VLOOKUP($C2069,'Provisioning Requester'!$F$3:$H$20000,2,FALSE)),"No","Yes")</f>
        <v>No</v>
      </c>
      <c r="I2069" s="1" t="str">
        <f>IF($H2069="Yes",VLOOKUP($C2069,'Provisioning Requester'!$F$3:$H$20000,3,FALSE),"-")</f>
        <v>-</v>
      </c>
      <c r="J2069" s="1" t="str">
        <f>IF(OR(D2069="SVCP", E2069="TRUE"), "No", IF(ISNA(VLOOKUP($C2069,'ProvResponder deviceId'!$A$1:$A$20000,1,FALSE)),"No","Yes"))</f>
        <v>No</v>
      </c>
      <c r="K2069" s="1" t="str">
        <f>IF($J2069="Yes",VLOOKUP($C2069,'ProvResponder deviceId'!$A$1:$C$20000,3,FALSE),"-")</f>
        <v>-</v>
      </c>
      <c r="L2069" s="1" t="str">
        <f t="shared" si="64"/>
        <v/>
      </c>
      <c r="M2069" s="1" t="str">
        <f t="shared" si="65"/>
        <v/>
      </c>
      <c r="N2069" s="1" t="str">
        <f>IF(ISBLANK($C2069),"",IF(ISNA(VLOOKUP($L2069,'result messages'!$H$3:$L$11,2,FALSE)),VLOOKUP($M2069,'result messages'!$H$3:$L$11,2,FALSE),VLOOKUP($L2069,'result messages'!$H$3:$L$11,2,FALSE)))</f>
        <v/>
      </c>
      <c r="O2069" s="1" t="str">
        <f>IF(ISBLANK($C2069),"",IF(ISNA(VLOOKUP($L2069,'result messages'!$H$3:$L$11,3,FALSE)),VLOOKUP($M2069,'result messages'!$H$3:$L$11,3,FALSE),VLOOKUP($L2069,'result messages'!$H$3:$L$11,3,FALSE)))</f>
        <v/>
      </c>
      <c r="P2069" s="1" t="str">
        <f>IF(ISBLANK($C2069),"",IF(ISNA(VLOOKUP($L2069,'result messages'!$H$3:$L$11,4,FALSE)),VLOOKUP($M2069,'result messages'!$H$3:$L$11,4,FALSE),VLOOKUP($L2069,'result messages'!$H$3:$L$11,4,FALSE)))</f>
        <v/>
      </c>
      <c r="Q2069" s="1" t="str">
        <f>IF(ISBLANK($C2069),"",IF(ISNA(VLOOKUP($L2069,'result messages'!$H$3:$L$11,5,FALSE)),VLOOKUP($M2069,'result messages'!$H$3:$L$11,5,FALSE),VLOOKUP($L2069,'result messages'!$H$3:$L$11,5,FALSE)))</f>
        <v/>
      </c>
    </row>
    <row r="2070" spans="1:17">
      <c r="A2070" s="1">
        <v>2067</v>
      </c>
      <c r="B2070" s="1"/>
      <c r="C2070" s="1"/>
      <c r="D2070" s="1"/>
      <c r="E2070" s="6"/>
      <c r="F2070" s="1"/>
      <c r="G2070" s="1" t="str">
        <f>IF(ISNA(VLOOKUP($C2070,'DTEN TCAP Linkage deviceId'!$A$1:$A$20000,1,FALSE)),"No","Yes")</f>
        <v>No</v>
      </c>
      <c r="H2070" s="1" t="str">
        <f>IF(ISNA(VLOOKUP($C2070,'Provisioning Requester'!$F$3:$H$20000,2,FALSE)),"No","Yes")</f>
        <v>No</v>
      </c>
      <c r="I2070" s="1" t="str">
        <f>IF($H2070="Yes",VLOOKUP($C2070,'Provisioning Requester'!$F$3:$H$20000,3,FALSE),"-")</f>
        <v>-</v>
      </c>
      <c r="J2070" s="1" t="str">
        <f>IF(OR(D2070="SVCP", E2070="TRUE"), "No", IF(ISNA(VLOOKUP($C2070,'ProvResponder deviceId'!$A$1:$A$20000,1,FALSE)),"No","Yes"))</f>
        <v>No</v>
      </c>
      <c r="K2070" s="1" t="str">
        <f>IF($J2070="Yes",VLOOKUP($C2070,'ProvResponder deviceId'!$A$1:$C$20000,3,FALSE),"-")</f>
        <v>-</v>
      </c>
      <c r="L2070" s="1" t="str">
        <f t="shared" si="64"/>
        <v/>
      </c>
      <c r="M2070" s="1" t="str">
        <f t="shared" si="65"/>
        <v/>
      </c>
      <c r="N2070" s="1" t="str">
        <f>IF(ISBLANK($C2070),"",IF(ISNA(VLOOKUP($L2070,'result messages'!$H$3:$L$11,2,FALSE)),VLOOKUP($M2070,'result messages'!$H$3:$L$11,2,FALSE),VLOOKUP($L2070,'result messages'!$H$3:$L$11,2,FALSE)))</f>
        <v/>
      </c>
      <c r="O2070" s="1" t="str">
        <f>IF(ISBLANK($C2070),"",IF(ISNA(VLOOKUP($L2070,'result messages'!$H$3:$L$11,3,FALSE)),VLOOKUP($M2070,'result messages'!$H$3:$L$11,3,FALSE),VLOOKUP($L2070,'result messages'!$H$3:$L$11,3,FALSE)))</f>
        <v/>
      </c>
      <c r="P2070" s="1" t="str">
        <f>IF(ISBLANK($C2070),"",IF(ISNA(VLOOKUP($L2070,'result messages'!$H$3:$L$11,4,FALSE)),VLOOKUP($M2070,'result messages'!$H$3:$L$11,4,FALSE),VLOOKUP($L2070,'result messages'!$H$3:$L$11,4,FALSE)))</f>
        <v/>
      </c>
      <c r="Q2070" s="1" t="str">
        <f>IF(ISBLANK($C2070),"",IF(ISNA(VLOOKUP($L2070,'result messages'!$H$3:$L$11,5,FALSE)),VLOOKUP($M2070,'result messages'!$H$3:$L$11,5,FALSE),VLOOKUP($L2070,'result messages'!$H$3:$L$11,5,FALSE)))</f>
        <v/>
      </c>
    </row>
    <row r="2071" spans="1:17">
      <c r="A2071" s="1">
        <v>2068</v>
      </c>
      <c r="B2071" s="1"/>
      <c r="C2071" s="1"/>
      <c r="D2071" s="1"/>
      <c r="E2071" s="6"/>
      <c r="F2071" s="1"/>
      <c r="G2071" s="1" t="str">
        <f>IF(ISNA(VLOOKUP($C2071,'DTEN TCAP Linkage deviceId'!$A$1:$A$20000,1,FALSE)),"No","Yes")</f>
        <v>No</v>
      </c>
      <c r="H2071" s="1" t="str">
        <f>IF(ISNA(VLOOKUP($C2071,'Provisioning Requester'!$F$3:$H$20000,2,FALSE)),"No","Yes")</f>
        <v>No</v>
      </c>
      <c r="I2071" s="1" t="str">
        <f>IF($H2071="Yes",VLOOKUP($C2071,'Provisioning Requester'!$F$3:$H$20000,3,FALSE),"-")</f>
        <v>-</v>
      </c>
      <c r="J2071" s="1" t="str">
        <f>IF(OR(D2071="SVCP", E2071="TRUE"), "No", IF(ISNA(VLOOKUP($C2071,'ProvResponder deviceId'!$A$1:$A$20000,1,FALSE)),"No","Yes"))</f>
        <v>No</v>
      </c>
      <c r="K2071" s="1" t="str">
        <f>IF($J2071="Yes",VLOOKUP($C2071,'ProvResponder deviceId'!$A$1:$C$20000,3,FALSE),"-")</f>
        <v>-</v>
      </c>
      <c r="L2071" s="1" t="str">
        <f t="shared" si="64"/>
        <v/>
      </c>
      <c r="M2071" s="1" t="str">
        <f t="shared" si="65"/>
        <v/>
      </c>
      <c r="N2071" s="1" t="str">
        <f>IF(ISBLANK($C2071),"",IF(ISNA(VLOOKUP($L2071,'result messages'!$H$3:$L$11,2,FALSE)),VLOOKUP($M2071,'result messages'!$H$3:$L$11,2,FALSE),VLOOKUP($L2071,'result messages'!$H$3:$L$11,2,FALSE)))</f>
        <v/>
      </c>
      <c r="O2071" s="1" t="str">
        <f>IF(ISBLANK($C2071),"",IF(ISNA(VLOOKUP($L2071,'result messages'!$H$3:$L$11,3,FALSE)),VLOOKUP($M2071,'result messages'!$H$3:$L$11,3,FALSE),VLOOKUP($L2071,'result messages'!$H$3:$L$11,3,FALSE)))</f>
        <v/>
      </c>
      <c r="P2071" s="1" t="str">
        <f>IF(ISBLANK($C2071),"",IF(ISNA(VLOOKUP($L2071,'result messages'!$H$3:$L$11,4,FALSE)),VLOOKUP($M2071,'result messages'!$H$3:$L$11,4,FALSE),VLOOKUP($L2071,'result messages'!$H$3:$L$11,4,FALSE)))</f>
        <v/>
      </c>
      <c r="Q2071" s="1" t="str">
        <f>IF(ISBLANK($C2071),"",IF(ISNA(VLOOKUP($L2071,'result messages'!$H$3:$L$11,5,FALSE)),VLOOKUP($M2071,'result messages'!$H$3:$L$11,5,FALSE),VLOOKUP($L2071,'result messages'!$H$3:$L$11,5,FALSE)))</f>
        <v/>
      </c>
    </row>
    <row r="2072" spans="1:17">
      <c r="A2072" s="1">
        <v>2069</v>
      </c>
      <c r="B2072" s="1"/>
      <c r="C2072" s="1"/>
      <c r="D2072" s="1"/>
      <c r="E2072" s="6"/>
      <c r="F2072" s="1"/>
      <c r="G2072" s="1" t="str">
        <f>IF(ISNA(VLOOKUP($C2072,'DTEN TCAP Linkage deviceId'!$A$1:$A$20000,1,FALSE)),"No","Yes")</f>
        <v>No</v>
      </c>
      <c r="H2072" s="1" t="str">
        <f>IF(ISNA(VLOOKUP($C2072,'Provisioning Requester'!$F$3:$H$20000,2,FALSE)),"No","Yes")</f>
        <v>No</v>
      </c>
      <c r="I2072" s="1" t="str">
        <f>IF($H2072="Yes",VLOOKUP($C2072,'Provisioning Requester'!$F$3:$H$20000,3,FALSE),"-")</f>
        <v>-</v>
      </c>
      <c r="J2072" s="1" t="str">
        <f>IF(OR(D2072="SVCP", E2072="TRUE"), "No", IF(ISNA(VLOOKUP($C2072,'ProvResponder deviceId'!$A$1:$A$20000,1,FALSE)),"No","Yes"))</f>
        <v>No</v>
      </c>
      <c r="K2072" s="1" t="str">
        <f>IF($J2072="Yes",VLOOKUP($C2072,'ProvResponder deviceId'!$A$1:$C$20000,3,FALSE),"-")</f>
        <v>-</v>
      </c>
      <c r="L2072" s="1" t="str">
        <f t="shared" si="64"/>
        <v/>
      </c>
      <c r="M2072" s="1" t="str">
        <f t="shared" si="65"/>
        <v/>
      </c>
      <c r="N2072" s="1" t="str">
        <f>IF(ISBLANK($C2072),"",IF(ISNA(VLOOKUP($L2072,'result messages'!$H$3:$L$11,2,FALSE)),VLOOKUP($M2072,'result messages'!$H$3:$L$11,2,FALSE),VLOOKUP($L2072,'result messages'!$H$3:$L$11,2,FALSE)))</f>
        <v/>
      </c>
      <c r="O2072" s="1" t="str">
        <f>IF(ISBLANK($C2072),"",IF(ISNA(VLOOKUP($L2072,'result messages'!$H$3:$L$11,3,FALSE)),VLOOKUP($M2072,'result messages'!$H$3:$L$11,3,FALSE),VLOOKUP($L2072,'result messages'!$H$3:$L$11,3,FALSE)))</f>
        <v/>
      </c>
      <c r="P2072" s="1" t="str">
        <f>IF(ISBLANK($C2072),"",IF(ISNA(VLOOKUP($L2072,'result messages'!$H$3:$L$11,4,FALSE)),VLOOKUP($M2072,'result messages'!$H$3:$L$11,4,FALSE),VLOOKUP($L2072,'result messages'!$H$3:$L$11,4,FALSE)))</f>
        <v/>
      </c>
      <c r="Q2072" s="1" t="str">
        <f>IF(ISBLANK($C2072),"",IF(ISNA(VLOOKUP($L2072,'result messages'!$H$3:$L$11,5,FALSE)),VLOOKUP($M2072,'result messages'!$H$3:$L$11,5,FALSE),VLOOKUP($L2072,'result messages'!$H$3:$L$11,5,FALSE)))</f>
        <v/>
      </c>
    </row>
    <row r="2073" spans="1:17">
      <c r="A2073" s="1">
        <v>2070</v>
      </c>
      <c r="B2073" s="1"/>
      <c r="C2073" s="1"/>
      <c r="D2073" s="1"/>
      <c r="E2073" s="6"/>
      <c r="F2073" s="1"/>
      <c r="G2073" s="1" t="str">
        <f>IF(ISNA(VLOOKUP($C2073,'DTEN TCAP Linkage deviceId'!$A$1:$A$20000,1,FALSE)),"No","Yes")</f>
        <v>No</v>
      </c>
      <c r="H2073" s="1" t="str">
        <f>IF(ISNA(VLOOKUP($C2073,'Provisioning Requester'!$F$3:$H$20000,2,FALSE)),"No","Yes")</f>
        <v>No</v>
      </c>
      <c r="I2073" s="1" t="str">
        <f>IF($H2073="Yes",VLOOKUP($C2073,'Provisioning Requester'!$F$3:$H$20000,3,FALSE),"-")</f>
        <v>-</v>
      </c>
      <c r="J2073" s="1" t="str">
        <f>IF(OR(D2073="SVCP", E2073="TRUE"), "No", IF(ISNA(VLOOKUP($C2073,'ProvResponder deviceId'!$A$1:$A$20000,1,FALSE)),"No","Yes"))</f>
        <v>No</v>
      </c>
      <c r="K2073" s="1" t="str">
        <f>IF($J2073="Yes",VLOOKUP($C2073,'ProvResponder deviceId'!$A$1:$C$20000,3,FALSE),"-")</f>
        <v>-</v>
      </c>
      <c r="L2073" s="1" t="str">
        <f t="shared" si="64"/>
        <v/>
      </c>
      <c r="M2073" s="1" t="str">
        <f t="shared" si="65"/>
        <v/>
      </c>
      <c r="N2073" s="1" t="str">
        <f>IF(ISBLANK($C2073),"",IF(ISNA(VLOOKUP($L2073,'result messages'!$H$3:$L$11,2,FALSE)),VLOOKUP($M2073,'result messages'!$H$3:$L$11,2,FALSE),VLOOKUP($L2073,'result messages'!$H$3:$L$11,2,FALSE)))</f>
        <v/>
      </c>
      <c r="O2073" s="1" t="str">
        <f>IF(ISBLANK($C2073),"",IF(ISNA(VLOOKUP($L2073,'result messages'!$H$3:$L$11,3,FALSE)),VLOOKUP($M2073,'result messages'!$H$3:$L$11,3,FALSE),VLOOKUP($L2073,'result messages'!$H$3:$L$11,3,FALSE)))</f>
        <v/>
      </c>
      <c r="P2073" s="1" t="str">
        <f>IF(ISBLANK($C2073),"",IF(ISNA(VLOOKUP($L2073,'result messages'!$H$3:$L$11,4,FALSE)),VLOOKUP($M2073,'result messages'!$H$3:$L$11,4,FALSE),VLOOKUP($L2073,'result messages'!$H$3:$L$11,4,FALSE)))</f>
        <v/>
      </c>
      <c r="Q2073" s="1" t="str">
        <f>IF(ISBLANK($C2073),"",IF(ISNA(VLOOKUP($L2073,'result messages'!$H$3:$L$11,5,FALSE)),VLOOKUP($M2073,'result messages'!$H$3:$L$11,5,FALSE),VLOOKUP($L2073,'result messages'!$H$3:$L$11,5,FALSE)))</f>
        <v/>
      </c>
    </row>
    <row r="2074" spans="1:17">
      <c r="A2074" s="1">
        <v>2071</v>
      </c>
      <c r="B2074" s="1"/>
      <c r="C2074" s="1"/>
      <c r="D2074" s="1"/>
      <c r="E2074" s="6"/>
      <c r="F2074" s="1"/>
      <c r="G2074" s="1" t="str">
        <f>IF(ISNA(VLOOKUP($C2074,'DTEN TCAP Linkage deviceId'!$A$1:$A$20000,1,FALSE)),"No","Yes")</f>
        <v>No</v>
      </c>
      <c r="H2074" s="1" t="str">
        <f>IF(ISNA(VLOOKUP($C2074,'Provisioning Requester'!$F$3:$H$20000,2,FALSE)),"No","Yes")</f>
        <v>No</v>
      </c>
      <c r="I2074" s="1" t="str">
        <f>IF($H2074="Yes",VLOOKUP($C2074,'Provisioning Requester'!$F$3:$H$20000,3,FALSE),"-")</f>
        <v>-</v>
      </c>
      <c r="J2074" s="1" t="str">
        <f>IF(OR(D2074="SVCP", E2074="TRUE"), "No", IF(ISNA(VLOOKUP($C2074,'ProvResponder deviceId'!$A$1:$A$20000,1,FALSE)),"No","Yes"))</f>
        <v>No</v>
      </c>
      <c r="K2074" s="1" t="str">
        <f>IF($J2074="Yes",VLOOKUP($C2074,'ProvResponder deviceId'!$A$1:$C$20000,3,FALSE),"-")</f>
        <v>-</v>
      </c>
      <c r="L2074" s="1" t="str">
        <f t="shared" si="64"/>
        <v/>
      </c>
      <c r="M2074" s="1" t="str">
        <f t="shared" si="65"/>
        <v/>
      </c>
      <c r="N2074" s="1" t="str">
        <f>IF(ISBLANK($C2074),"",IF(ISNA(VLOOKUP($L2074,'result messages'!$H$3:$L$11,2,FALSE)),VLOOKUP($M2074,'result messages'!$H$3:$L$11,2,FALSE),VLOOKUP($L2074,'result messages'!$H$3:$L$11,2,FALSE)))</f>
        <v/>
      </c>
      <c r="O2074" s="1" t="str">
        <f>IF(ISBLANK($C2074),"",IF(ISNA(VLOOKUP($L2074,'result messages'!$H$3:$L$11,3,FALSE)),VLOOKUP($M2074,'result messages'!$H$3:$L$11,3,FALSE),VLOOKUP($L2074,'result messages'!$H$3:$L$11,3,FALSE)))</f>
        <v/>
      </c>
      <c r="P2074" s="1" t="str">
        <f>IF(ISBLANK($C2074),"",IF(ISNA(VLOOKUP($L2074,'result messages'!$H$3:$L$11,4,FALSE)),VLOOKUP($M2074,'result messages'!$H$3:$L$11,4,FALSE),VLOOKUP($L2074,'result messages'!$H$3:$L$11,4,FALSE)))</f>
        <v/>
      </c>
      <c r="Q2074" s="1" t="str">
        <f>IF(ISBLANK($C2074),"",IF(ISNA(VLOOKUP($L2074,'result messages'!$H$3:$L$11,5,FALSE)),VLOOKUP($M2074,'result messages'!$H$3:$L$11,5,FALSE),VLOOKUP($L2074,'result messages'!$H$3:$L$11,5,FALSE)))</f>
        <v/>
      </c>
    </row>
    <row r="2075" spans="1:17">
      <c r="A2075" s="1">
        <v>2072</v>
      </c>
      <c r="B2075" s="1"/>
      <c r="C2075" s="1"/>
      <c r="D2075" s="1"/>
      <c r="E2075" s="6"/>
      <c r="F2075" s="1"/>
      <c r="G2075" s="1" t="str">
        <f>IF(ISNA(VLOOKUP($C2075,'DTEN TCAP Linkage deviceId'!$A$1:$A$20000,1,FALSE)),"No","Yes")</f>
        <v>No</v>
      </c>
      <c r="H2075" s="1" t="str">
        <f>IF(ISNA(VLOOKUP($C2075,'Provisioning Requester'!$F$3:$H$20000,2,FALSE)),"No","Yes")</f>
        <v>No</v>
      </c>
      <c r="I2075" s="1" t="str">
        <f>IF($H2075="Yes",VLOOKUP($C2075,'Provisioning Requester'!$F$3:$H$20000,3,FALSE),"-")</f>
        <v>-</v>
      </c>
      <c r="J2075" s="1" t="str">
        <f>IF(OR(D2075="SVCP", E2075="TRUE"), "No", IF(ISNA(VLOOKUP($C2075,'ProvResponder deviceId'!$A$1:$A$20000,1,FALSE)),"No","Yes"))</f>
        <v>No</v>
      </c>
      <c r="K2075" s="1" t="str">
        <f>IF($J2075="Yes",VLOOKUP($C2075,'ProvResponder deviceId'!$A$1:$C$20000,3,FALSE),"-")</f>
        <v>-</v>
      </c>
      <c r="L2075" s="1" t="str">
        <f t="shared" si="64"/>
        <v/>
      </c>
      <c r="M2075" s="1" t="str">
        <f t="shared" si="65"/>
        <v/>
      </c>
      <c r="N2075" s="1" t="str">
        <f>IF(ISBLANK($C2075),"",IF(ISNA(VLOOKUP($L2075,'result messages'!$H$3:$L$11,2,FALSE)),VLOOKUP($M2075,'result messages'!$H$3:$L$11,2,FALSE),VLOOKUP($L2075,'result messages'!$H$3:$L$11,2,FALSE)))</f>
        <v/>
      </c>
      <c r="O2075" s="1" t="str">
        <f>IF(ISBLANK($C2075),"",IF(ISNA(VLOOKUP($L2075,'result messages'!$H$3:$L$11,3,FALSE)),VLOOKUP($M2075,'result messages'!$H$3:$L$11,3,FALSE),VLOOKUP($L2075,'result messages'!$H$3:$L$11,3,FALSE)))</f>
        <v/>
      </c>
      <c r="P2075" s="1" t="str">
        <f>IF(ISBLANK($C2075),"",IF(ISNA(VLOOKUP($L2075,'result messages'!$H$3:$L$11,4,FALSE)),VLOOKUP($M2075,'result messages'!$H$3:$L$11,4,FALSE),VLOOKUP($L2075,'result messages'!$H$3:$L$11,4,FALSE)))</f>
        <v/>
      </c>
      <c r="Q2075" s="1" t="str">
        <f>IF(ISBLANK($C2075),"",IF(ISNA(VLOOKUP($L2075,'result messages'!$H$3:$L$11,5,FALSE)),VLOOKUP($M2075,'result messages'!$H$3:$L$11,5,FALSE),VLOOKUP($L2075,'result messages'!$H$3:$L$11,5,FALSE)))</f>
        <v/>
      </c>
    </row>
    <row r="2076" spans="1:17">
      <c r="A2076" s="1">
        <v>2073</v>
      </c>
      <c r="B2076" s="1"/>
      <c r="C2076" s="1"/>
      <c r="D2076" s="1"/>
      <c r="E2076" s="6"/>
      <c r="F2076" s="1"/>
      <c r="G2076" s="1" t="str">
        <f>IF(ISNA(VLOOKUP($C2076,'DTEN TCAP Linkage deviceId'!$A$1:$A$20000,1,FALSE)),"No","Yes")</f>
        <v>No</v>
      </c>
      <c r="H2076" s="1" t="str">
        <f>IF(ISNA(VLOOKUP($C2076,'Provisioning Requester'!$F$3:$H$20000,2,FALSE)),"No","Yes")</f>
        <v>No</v>
      </c>
      <c r="I2076" s="1" t="str">
        <f>IF($H2076="Yes",VLOOKUP($C2076,'Provisioning Requester'!$F$3:$H$20000,3,FALSE),"-")</f>
        <v>-</v>
      </c>
      <c r="J2076" s="1" t="str">
        <f>IF(OR(D2076="SVCP", E2076="TRUE"), "No", IF(ISNA(VLOOKUP($C2076,'ProvResponder deviceId'!$A$1:$A$20000,1,FALSE)),"No","Yes"))</f>
        <v>No</v>
      </c>
      <c r="K2076" s="1" t="str">
        <f>IF($J2076="Yes",VLOOKUP($C2076,'ProvResponder deviceId'!$A$1:$C$20000,3,FALSE),"-")</f>
        <v>-</v>
      </c>
      <c r="L2076" s="1" t="str">
        <f t="shared" si="64"/>
        <v/>
      </c>
      <c r="M2076" s="1" t="str">
        <f t="shared" si="65"/>
        <v/>
      </c>
      <c r="N2076" s="1" t="str">
        <f>IF(ISBLANK($C2076),"",IF(ISNA(VLOOKUP($L2076,'result messages'!$H$3:$L$11,2,FALSE)),VLOOKUP($M2076,'result messages'!$H$3:$L$11,2,FALSE),VLOOKUP($L2076,'result messages'!$H$3:$L$11,2,FALSE)))</f>
        <v/>
      </c>
      <c r="O2076" s="1" t="str">
        <f>IF(ISBLANK($C2076),"",IF(ISNA(VLOOKUP($L2076,'result messages'!$H$3:$L$11,3,FALSE)),VLOOKUP($M2076,'result messages'!$H$3:$L$11,3,FALSE),VLOOKUP($L2076,'result messages'!$H$3:$L$11,3,FALSE)))</f>
        <v/>
      </c>
      <c r="P2076" s="1" t="str">
        <f>IF(ISBLANK($C2076),"",IF(ISNA(VLOOKUP($L2076,'result messages'!$H$3:$L$11,4,FALSE)),VLOOKUP($M2076,'result messages'!$H$3:$L$11,4,FALSE),VLOOKUP($L2076,'result messages'!$H$3:$L$11,4,FALSE)))</f>
        <v/>
      </c>
      <c r="Q2076" s="1" t="str">
        <f>IF(ISBLANK($C2076),"",IF(ISNA(VLOOKUP($L2076,'result messages'!$H$3:$L$11,5,FALSE)),VLOOKUP($M2076,'result messages'!$H$3:$L$11,5,FALSE),VLOOKUP($L2076,'result messages'!$H$3:$L$11,5,FALSE)))</f>
        <v/>
      </c>
    </row>
    <row r="2077" spans="1:17">
      <c r="A2077" s="1">
        <v>2074</v>
      </c>
      <c r="B2077" s="1"/>
      <c r="C2077" s="1"/>
      <c r="D2077" s="1"/>
      <c r="E2077" s="6"/>
      <c r="F2077" s="1"/>
      <c r="G2077" s="1" t="str">
        <f>IF(ISNA(VLOOKUP($C2077,'DTEN TCAP Linkage deviceId'!$A$1:$A$20000,1,FALSE)),"No","Yes")</f>
        <v>No</v>
      </c>
      <c r="H2077" s="1" t="str">
        <f>IF(ISNA(VLOOKUP($C2077,'Provisioning Requester'!$F$3:$H$20000,2,FALSE)),"No","Yes")</f>
        <v>No</v>
      </c>
      <c r="I2077" s="1" t="str">
        <f>IF($H2077="Yes",VLOOKUP($C2077,'Provisioning Requester'!$F$3:$H$20000,3,FALSE),"-")</f>
        <v>-</v>
      </c>
      <c r="J2077" s="1" t="str">
        <f>IF(OR(D2077="SVCP", E2077="TRUE"), "No", IF(ISNA(VLOOKUP($C2077,'ProvResponder deviceId'!$A$1:$A$20000,1,FALSE)),"No","Yes"))</f>
        <v>No</v>
      </c>
      <c r="K2077" s="1" t="str">
        <f>IF($J2077="Yes",VLOOKUP($C2077,'ProvResponder deviceId'!$A$1:$C$20000,3,FALSE),"-")</f>
        <v>-</v>
      </c>
      <c r="L2077" s="1" t="str">
        <f t="shared" si="64"/>
        <v/>
      </c>
      <c r="M2077" s="1" t="str">
        <f t="shared" si="65"/>
        <v/>
      </c>
      <c r="N2077" s="1" t="str">
        <f>IF(ISBLANK($C2077),"",IF(ISNA(VLOOKUP($L2077,'result messages'!$H$3:$L$11,2,FALSE)),VLOOKUP($M2077,'result messages'!$H$3:$L$11,2,FALSE),VLOOKUP($L2077,'result messages'!$H$3:$L$11,2,FALSE)))</f>
        <v/>
      </c>
      <c r="O2077" s="1" t="str">
        <f>IF(ISBLANK($C2077),"",IF(ISNA(VLOOKUP($L2077,'result messages'!$H$3:$L$11,3,FALSE)),VLOOKUP($M2077,'result messages'!$H$3:$L$11,3,FALSE),VLOOKUP($L2077,'result messages'!$H$3:$L$11,3,FALSE)))</f>
        <v/>
      </c>
      <c r="P2077" s="1" t="str">
        <f>IF(ISBLANK($C2077),"",IF(ISNA(VLOOKUP($L2077,'result messages'!$H$3:$L$11,4,FALSE)),VLOOKUP($M2077,'result messages'!$H$3:$L$11,4,FALSE),VLOOKUP($L2077,'result messages'!$H$3:$L$11,4,FALSE)))</f>
        <v/>
      </c>
      <c r="Q2077" s="1" t="str">
        <f>IF(ISBLANK($C2077),"",IF(ISNA(VLOOKUP($L2077,'result messages'!$H$3:$L$11,5,FALSE)),VLOOKUP($M2077,'result messages'!$H$3:$L$11,5,FALSE),VLOOKUP($L2077,'result messages'!$H$3:$L$11,5,FALSE)))</f>
        <v/>
      </c>
    </row>
    <row r="2078" spans="1:17">
      <c r="A2078" s="1">
        <v>2075</v>
      </c>
      <c r="B2078" s="1"/>
      <c r="C2078" s="1"/>
      <c r="D2078" s="1"/>
      <c r="E2078" s="6"/>
      <c r="F2078" s="1"/>
      <c r="G2078" s="1" t="str">
        <f>IF(ISNA(VLOOKUP($C2078,'DTEN TCAP Linkage deviceId'!$A$1:$A$20000,1,FALSE)),"No","Yes")</f>
        <v>No</v>
      </c>
      <c r="H2078" s="1" t="str">
        <f>IF(ISNA(VLOOKUP($C2078,'Provisioning Requester'!$F$3:$H$20000,2,FALSE)),"No","Yes")</f>
        <v>No</v>
      </c>
      <c r="I2078" s="1" t="str">
        <f>IF($H2078="Yes",VLOOKUP($C2078,'Provisioning Requester'!$F$3:$H$20000,3,FALSE),"-")</f>
        <v>-</v>
      </c>
      <c r="J2078" s="1" t="str">
        <f>IF(OR(D2078="SVCP", E2078="TRUE"), "No", IF(ISNA(VLOOKUP($C2078,'ProvResponder deviceId'!$A$1:$A$20000,1,FALSE)),"No","Yes"))</f>
        <v>No</v>
      </c>
      <c r="K2078" s="1" t="str">
        <f>IF($J2078="Yes",VLOOKUP($C2078,'ProvResponder deviceId'!$A$1:$C$20000,3,FALSE),"-")</f>
        <v>-</v>
      </c>
      <c r="L2078" s="1" t="str">
        <f t="shared" si="64"/>
        <v/>
      </c>
      <c r="M2078" s="1" t="str">
        <f t="shared" si="65"/>
        <v/>
      </c>
      <c r="N2078" s="1" t="str">
        <f>IF(ISBLANK($C2078),"",IF(ISNA(VLOOKUP($L2078,'result messages'!$H$3:$L$11,2,FALSE)),VLOOKUP($M2078,'result messages'!$H$3:$L$11,2,FALSE),VLOOKUP($L2078,'result messages'!$H$3:$L$11,2,FALSE)))</f>
        <v/>
      </c>
      <c r="O2078" s="1" t="str">
        <f>IF(ISBLANK($C2078),"",IF(ISNA(VLOOKUP($L2078,'result messages'!$H$3:$L$11,3,FALSE)),VLOOKUP($M2078,'result messages'!$H$3:$L$11,3,FALSE),VLOOKUP($L2078,'result messages'!$H$3:$L$11,3,FALSE)))</f>
        <v/>
      </c>
      <c r="P2078" s="1" t="str">
        <f>IF(ISBLANK($C2078),"",IF(ISNA(VLOOKUP($L2078,'result messages'!$H$3:$L$11,4,FALSE)),VLOOKUP($M2078,'result messages'!$H$3:$L$11,4,FALSE),VLOOKUP($L2078,'result messages'!$H$3:$L$11,4,FALSE)))</f>
        <v/>
      </c>
      <c r="Q2078" s="1" t="str">
        <f>IF(ISBLANK($C2078),"",IF(ISNA(VLOOKUP($L2078,'result messages'!$H$3:$L$11,5,FALSE)),VLOOKUP($M2078,'result messages'!$H$3:$L$11,5,FALSE),VLOOKUP($L2078,'result messages'!$H$3:$L$11,5,FALSE)))</f>
        <v/>
      </c>
    </row>
    <row r="2079" spans="1:17">
      <c r="A2079" s="1">
        <v>2076</v>
      </c>
      <c r="B2079" s="1"/>
      <c r="C2079" s="1"/>
      <c r="D2079" s="1"/>
      <c r="E2079" s="6"/>
      <c r="F2079" s="1"/>
      <c r="G2079" s="1" t="str">
        <f>IF(ISNA(VLOOKUP($C2079,'DTEN TCAP Linkage deviceId'!$A$1:$A$20000,1,FALSE)),"No","Yes")</f>
        <v>No</v>
      </c>
      <c r="H2079" s="1" t="str">
        <f>IF(ISNA(VLOOKUP($C2079,'Provisioning Requester'!$F$3:$H$20000,2,FALSE)),"No","Yes")</f>
        <v>No</v>
      </c>
      <c r="I2079" s="1" t="str">
        <f>IF($H2079="Yes",VLOOKUP($C2079,'Provisioning Requester'!$F$3:$H$20000,3,FALSE),"-")</f>
        <v>-</v>
      </c>
      <c r="J2079" s="1" t="str">
        <f>IF(OR(D2079="SVCP", E2079="TRUE"), "No", IF(ISNA(VLOOKUP($C2079,'ProvResponder deviceId'!$A$1:$A$20000,1,FALSE)),"No","Yes"))</f>
        <v>No</v>
      </c>
      <c r="K2079" s="1" t="str">
        <f>IF($J2079="Yes",VLOOKUP($C2079,'ProvResponder deviceId'!$A$1:$C$20000,3,FALSE),"-")</f>
        <v>-</v>
      </c>
      <c r="L2079" s="1" t="str">
        <f t="shared" si="64"/>
        <v/>
      </c>
      <c r="M2079" s="1" t="str">
        <f t="shared" si="65"/>
        <v/>
      </c>
      <c r="N2079" s="1" t="str">
        <f>IF(ISBLANK($C2079),"",IF(ISNA(VLOOKUP($L2079,'result messages'!$H$3:$L$11,2,FALSE)),VLOOKUP($M2079,'result messages'!$H$3:$L$11,2,FALSE),VLOOKUP($L2079,'result messages'!$H$3:$L$11,2,FALSE)))</f>
        <v/>
      </c>
      <c r="O2079" s="1" t="str">
        <f>IF(ISBLANK($C2079),"",IF(ISNA(VLOOKUP($L2079,'result messages'!$H$3:$L$11,3,FALSE)),VLOOKUP($M2079,'result messages'!$H$3:$L$11,3,FALSE),VLOOKUP($L2079,'result messages'!$H$3:$L$11,3,FALSE)))</f>
        <v/>
      </c>
      <c r="P2079" s="1" t="str">
        <f>IF(ISBLANK($C2079),"",IF(ISNA(VLOOKUP($L2079,'result messages'!$H$3:$L$11,4,FALSE)),VLOOKUP($M2079,'result messages'!$H$3:$L$11,4,FALSE),VLOOKUP($L2079,'result messages'!$H$3:$L$11,4,FALSE)))</f>
        <v/>
      </c>
      <c r="Q2079" s="1" t="str">
        <f>IF(ISBLANK($C2079),"",IF(ISNA(VLOOKUP($L2079,'result messages'!$H$3:$L$11,5,FALSE)),VLOOKUP($M2079,'result messages'!$H$3:$L$11,5,FALSE),VLOOKUP($L2079,'result messages'!$H$3:$L$11,5,FALSE)))</f>
        <v/>
      </c>
    </row>
    <row r="2080" spans="1:17">
      <c r="A2080" s="1">
        <v>2077</v>
      </c>
      <c r="B2080" s="1"/>
      <c r="C2080" s="1"/>
      <c r="D2080" s="1"/>
      <c r="E2080" s="6"/>
      <c r="F2080" s="1"/>
      <c r="G2080" s="1" t="str">
        <f>IF(ISNA(VLOOKUP($C2080,'DTEN TCAP Linkage deviceId'!$A$1:$A$20000,1,FALSE)),"No","Yes")</f>
        <v>No</v>
      </c>
      <c r="H2080" s="1" t="str">
        <f>IF(ISNA(VLOOKUP($C2080,'Provisioning Requester'!$F$3:$H$20000,2,FALSE)),"No","Yes")</f>
        <v>No</v>
      </c>
      <c r="I2080" s="1" t="str">
        <f>IF($H2080="Yes",VLOOKUP($C2080,'Provisioning Requester'!$F$3:$H$20000,3,FALSE),"-")</f>
        <v>-</v>
      </c>
      <c r="J2080" s="1" t="str">
        <f>IF(OR(D2080="SVCP", E2080="TRUE"), "No", IF(ISNA(VLOOKUP($C2080,'ProvResponder deviceId'!$A$1:$A$20000,1,FALSE)),"No","Yes"))</f>
        <v>No</v>
      </c>
      <c r="K2080" s="1" t="str">
        <f>IF($J2080="Yes",VLOOKUP($C2080,'ProvResponder deviceId'!$A$1:$C$20000,3,FALSE),"-")</f>
        <v>-</v>
      </c>
      <c r="L2080" s="1" t="str">
        <f t="shared" si="64"/>
        <v/>
      </c>
      <c r="M2080" s="1" t="str">
        <f t="shared" si="65"/>
        <v/>
      </c>
      <c r="N2080" s="1" t="str">
        <f>IF(ISBLANK($C2080),"",IF(ISNA(VLOOKUP($L2080,'result messages'!$H$3:$L$11,2,FALSE)),VLOOKUP($M2080,'result messages'!$H$3:$L$11,2,FALSE),VLOOKUP($L2080,'result messages'!$H$3:$L$11,2,FALSE)))</f>
        <v/>
      </c>
      <c r="O2080" s="1" t="str">
        <f>IF(ISBLANK($C2080),"",IF(ISNA(VLOOKUP($L2080,'result messages'!$H$3:$L$11,3,FALSE)),VLOOKUP($M2080,'result messages'!$H$3:$L$11,3,FALSE),VLOOKUP($L2080,'result messages'!$H$3:$L$11,3,FALSE)))</f>
        <v/>
      </c>
      <c r="P2080" s="1" t="str">
        <f>IF(ISBLANK($C2080),"",IF(ISNA(VLOOKUP($L2080,'result messages'!$H$3:$L$11,4,FALSE)),VLOOKUP($M2080,'result messages'!$H$3:$L$11,4,FALSE),VLOOKUP($L2080,'result messages'!$H$3:$L$11,4,FALSE)))</f>
        <v/>
      </c>
      <c r="Q2080" s="1" t="str">
        <f>IF(ISBLANK($C2080),"",IF(ISNA(VLOOKUP($L2080,'result messages'!$H$3:$L$11,5,FALSE)),VLOOKUP($M2080,'result messages'!$H$3:$L$11,5,FALSE),VLOOKUP($L2080,'result messages'!$H$3:$L$11,5,FALSE)))</f>
        <v/>
      </c>
    </row>
    <row r="2081" spans="1:17">
      <c r="A2081" s="1">
        <v>2078</v>
      </c>
      <c r="B2081" s="1"/>
      <c r="C2081" s="1"/>
      <c r="D2081" s="1"/>
      <c r="E2081" s="6"/>
      <c r="F2081" s="1"/>
      <c r="G2081" s="1" t="str">
        <f>IF(ISNA(VLOOKUP($C2081,'DTEN TCAP Linkage deviceId'!$A$1:$A$20000,1,FALSE)),"No","Yes")</f>
        <v>No</v>
      </c>
      <c r="H2081" s="1" t="str">
        <f>IF(ISNA(VLOOKUP($C2081,'Provisioning Requester'!$F$3:$H$20000,2,FALSE)),"No","Yes")</f>
        <v>No</v>
      </c>
      <c r="I2081" s="1" t="str">
        <f>IF($H2081="Yes",VLOOKUP($C2081,'Provisioning Requester'!$F$3:$H$20000,3,FALSE),"-")</f>
        <v>-</v>
      </c>
      <c r="J2081" s="1" t="str">
        <f>IF(OR(D2081="SVCP", E2081="TRUE"), "No", IF(ISNA(VLOOKUP($C2081,'ProvResponder deviceId'!$A$1:$A$20000,1,FALSE)),"No","Yes"))</f>
        <v>No</v>
      </c>
      <c r="K2081" s="1" t="str">
        <f>IF($J2081="Yes",VLOOKUP($C2081,'ProvResponder deviceId'!$A$1:$C$20000,3,FALSE),"-")</f>
        <v>-</v>
      </c>
      <c r="L2081" s="1" t="str">
        <f t="shared" si="64"/>
        <v/>
      </c>
      <c r="M2081" s="1" t="str">
        <f t="shared" si="65"/>
        <v/>
      </c>
      <c r="N2081" s="1" t="str">
        <f>IF(ISBLANK($C2081),"",IF(ISNA(VLOOKUP($L2081,'result messages'!$H$3:$L$11,2,FALSE)),VLOOKUP($M2081,'result messages'!$H$3:$L$11,2,FALSE),VLOOKUP($L2081,'result messages'!$H$3:$L$11,2,FALSE)))</f>
        <v/>
      </c>
      <c r="O2081" s="1" t="str">
        <f>IF(ISBLANK($C2081),"",IF(ISNA(VLOOKUP($L2081,'result messages'!$H$3:$L$11,3,FALSE)),VLOOKUP($M2081,'result messages'!$H$3:$L$11,3,FALSE),VLOOKUP($L2081,'result messages'!$H$3:$L$11,3,FALSE)))</f>
        <v/>
      </c>
      <c r="P2081" s="1" t="str">
        <f>IF(ISBLANK($C2081),"",IF(ISNA(VLOOKUP($L2081,'result messages'!$H$3:$L$11,4,FALSE)),VLOOKUP($M2081,'result messages'!$H$3:$L$11,4,FALSE),VLOOKUP($L2081,'result messages'!$H$3:$L$11,4,FALSE)))</f>
        <v/>
      </c>
      <c r="Q2081" s="1" t="str">
        <f>IF(ISBLANK($C2081),"",IF(ISNA(VLOOKUP($L2081,'result messages'!$H$3:$L$11,5,FALSE)),VLOOKUP($M2081,'result messages'!$H$3:$L$11,5,FALSE),VLOOKUP($L2081,'result messages'!$H$3:$L$11,5,FALSE)))</f>
        <v/>
      </c>
    </row>
    <row r="2082" spans="1:17">
      <c r="A2082" s="1">
        <v>2079</v>
      </c>
      <c r="B2082" s="1"/>
      <c r="C2082" s="1"/>
      <c r="D2082" s="1"/>
      <c r="E2082" s="6"/>
      <c r="F2082" s="1"/>
      <c r="G2082" s="1" t="str">
        <f>IF(ISNA(VLOOKUP($C2082,'DTEN TCAP Linkage deviceId'!$A$1:$A$20000,1,FALSE)),"No","Yes")</f>
        <v>No</v>
      </c>
      <c r="H2082" s="1" t="str">
        <f>IF(ISNA(VLOOKUP($C2082,'Provisioning Requester'!$F$3:$H$20000,2,FALSE)),"No","Yes")</f>
        <v>No</v>
      </c>
      <c r="I2082" s="1" t="str">
        <f>IF($H2082="Yes",VLOOKUP($C2082,'Provisioning Requester'!$F$3:$H$20000,3,FALSE),"-")</f>
        <v>-</v>
      </c>
      <c r="J2082" s="1" t="str">
        <f>IF(OR(D2082="SVCP", E2082="TRUE"), "No", IF(ISNA(VLOOKUP($C2082,'ProvResponder deviceId'!$A$1:$A$20000,1,FALSE)),"No","Yes"))</f>
        <v>No</v>
      </c>
      <c r="K2082" s="1" t="str">
        <f>IF($J2082="Yes",VLOOKUP($C2082,'ProvResponder deviceId'!$A$1:$C$20000,3,FALSE),"-")</f>
        <v>-</v>
      </c>
      <c r="L2082" s="1" t="str">
        <f t="shared" si="64"/>
        <v/>
      </c>
      <c r="M2082" s="1" t="str">
        <f t="shared" si="65"/>
        <v/>
      </c>
      <c r="N2082" s="1" t="str">
        <f>IF(ISBLANK($C2082),"",IF(ISNA(VLOOKUP($L2082,'result messages'!$H$3:$L$11,2,FALSE)),VLOOKUP($M2082,'result messages'!$H$3:$L$11,2,FALSE),VLOOKUP($L2082,'result messages'!$H$3:$L$11,2,FALSE)))</f>
        <v/>
      </c>
      <c r="O2082" s="1" t="str">
        <f>IF(ISBLANK($C2082),"",IF(ISNA(VLOOKUP($L2082,'result messages'!$H$3:$L$11,3,FALSE)),VLOOKUP($M2082,'result messages'!$H$3:$L$11,3,FALSE),VLOOKUP($L2082,'result messages'!$H$3:$L$11,3,FALSE)))</f>
        <v/>
      </c>
      <c r="P2082" s="1" t="str">
        <f>IF(ISBLANK($C2082),"",IF(ISNA(VLOOKUP($L2082,'result messages'!$H$3:$L$11,4,FALSE)),VLOOKUP($M2082,'result messages'!$H$3:$L$11,4,FALSE),VLOOKUP($L2082,'result messages'!$H$3:$L$11,4,FALSE)))</f>
        <v/>
      </c>
      <c r="Q2082" s="1" t="str">
        <f>IF(ISBLANK($C2082),"",IF(ISNA(VLOOKUP($L2082,'result messages'!$H$3:$L$11,5,FALSE)),VLOOKUP($M2082,'result messages'!$H$3:$L$11,5,FALSE),VLOOKUP($L2082,'result messages'!$H$3:$L$11,5,FALSE)))</f>
        <v/>
      </c>
    </row>
    <row r="2083" spans="1:17">
      <c r="A2083" s="1">
        <v>2080</v>
      </c>
      <c r="B2083" s="1"/>
      <c r="C2083" s="1"/>
      <c r="D2083" s="1"/>
      <c r="E2083" s="6"/>
      <c r="F2083" s="1"/>
      <c r="G2083" s="1" t="str">
        <f>IF(ISNA(VLOOKUP($C2083,'DTEN TCAP Linkage deviceId'!$A$1:$A$20000,1,FALSE)),"No","Yes")</f>
        <v>No</v>
      </c>
      <c r="H2083" s="1" t="str">
        <f>IF(ISNA(VLOOKUP($C2083,'Provisioning Requester'!$F$3:$H$20000,2,FALSE)),"No","Yes")</f>
        <v>No</v>
      </c>
      <c r="I2083" s="1" t="str">
        <f>IF($H2083="Yes",VLOOKUP($C2083,'Provisioning Requester'!$F$3:$H$20000,3,FALSE),"-")</f>
        <v>-</v>
      </c>
      <c r="J2083" s="1" t="str">
        <f>IF(OR(D2083="SVCP", E2083="TRUE"), "No", IF(ISNA(VLOOKUP($C2083,'ProvResponder deviceId'!$A$1:$A$20000,1,FALSE)),"No","Yes"))</f>
        <v>No</v>
      </c>
      <c r="K2083" s="1" t="str">
        <f>IF($J2083="Yes",VLOOKUP($C2083,'ProvResponder deviceId'!$A$1:$C$20000,3,FALSE),"-")</f>
        <v>-</v>
      </c>
      <c r="L2083" s="1" t="str">
        <f t="shared" si="64"/>
        <v/>
      </c>
      <c r="M2083" s="1" t="str">
        <f t="shared" si="65"/>
        <v/>
      </c>
      <c r="N2083" s="1" t="str">
        <f>IF(ISBLANK($C2083),"",IF(ISNA(VLOOKUP($L2083,'result messages'!$H$3:$L$11,2,FALSE)),VLOOKUP($M2083,'result messages'!$H$3:$L$11,2,FALSE),VLOOKUP($L2083,'result messages'!$H$3:$L$11,2,FALSE)))</f>
        <v/>
      </c>
      <c r="O2083" s="1" t="str">
        <f>IF(ISBLANK($C2083),"",IF(ISNA(VLOOKUP($L2083,'result messages'!$H$3:$L$11,3,FALSE)),VLOOKUP($M2083,'result messages'!$H$3:$L$11,3,FALSE),VLOOKUP($L2083,'result messages'!$H$3:$L$11,3,FALSE)))</f>
        <v/>
      </c>
      <c r="P2083" s="1" t="str">
        <f>IF(ISBLANK($C2083),"",IF(ISNA(VLOOKUP($L2083,'result messages'!$H$3:$L$11,4,FALSE)),VLOOKUP($M2083,'result messages'!$H$3:$L$11,4,FALSE),VLOOKUP($L2083,'result messages'!$H$3:$L$11,4,FALSE)))</f>
        <v/>
      </c>
      <c r="Q2083" s="1" t="str">
        <f>IF(ISBLANK($C2083),"",IF(ISNA(VLOOKUP($L2083,'result messages'!$H$3:$L$11,5,FALSE)),VLOOKUP($M2083,'result messages'!$H$3:$L$11,5,FALSE),VLOOKUP($L2083,'result messages'!$H$3:$L$11,5,FALSE)))</f>
        <v/>
      </c>
    </row>
    <row r="2084" spans="1:17">
      <c r="A2084" s="1">
        <v>2081</v>
      </c>
      <c r="B2084" s="1"/>
      <c r="C2084" s="1"/>
      <c r="D2084" s="1"/>
      <c r="E2084" s="6"/>
      <c r="F2084" s="1"/>
      <c r="G2084" s="1" t="str">
        <f>IF(ISNA(VLOOKUP($C2084,'DTEN TCAP Linkage deviceId'!$A$1:$A$20000,1,FALSE)),"No","Yes")</f>
        <v>No</v>
      </c>
      <c r="H2084" s="1" t="str">
        <f>IF(ISNA(VLOOKUP($C2084,'Provisioning Requester'!$F$3:$H$20000,2,FALSE)),"No","Yes")</f>
        <v>No</v>
      </c>
      <c r="I2084" s="1" t="str">
        <f>IF($H2084="Yes",VLOOKUP($C2084,'Provisioning Requester'!$F$3:$H$20000,3,FALSE),"-")</f>
        <v>-</v>
      </c>
      <c r="J2084" s="1" t="str">
        <f>IF(OR(D2084="SVCP", E2084="TRUE"), "No", IF(ISNA(VLOOKUP($C2084,'ProvResponder deviceId'!$A$1:$A$20000,1,FALSE)),"No","Yes"))</f>
        <v>No</v>
      </c>
      <c r="K2084" s="1" t="str">
        <f>IF($J2084="Yes",VLOOKUP($C2084,'ProvResponder deviceId'!$A$1:$C$20000,3,FALSE),"-")</f>
        <v>-</v>
      </c>
      <c r="L2084" s="1" t="str">
        <f t="shared" si="64"/>
        <v/>
      </c>
      <c r="M2084" s="1" t="str">
        <f t="shared" si="65"/>
        <v/>
      </c>
      <c r="N2084" s="1" t="str">
        <f>IF(ISBLANK($C2084),"",IF(ISNA(VLOOKUP($L2084,'result messages'!$H$3:$L$11,2,FALSE)),VLOOKUP($M2084,'result messages'!$H$3:$L$11,2,FALSE),VLOOKUP($L2084,'result messages'!$H$3:$L$11,2,FALSE)))</f>
        <v/>
      </c>
      <c r="O2084" s="1" t="str">
        <f>IF(ISBLANK($C2084),"",IF(ISNA(VLOOKUP($L2084,'result messages'!$H$3:$L$11,3,FALSE)),VLOOKUP($M2084,'result messages'!$H$3:$L$11,3,FALSE),VLOOKUP($L2084,'result messages'!$H$3:$L$11,3,FALSE)))</f>
        <v/>
      </c>
      <c r="P2084" s="1" t="str">
        <f>IF(ISBLANK($C2084),"",IF(ISNA(VLOOKUP($L2084,'result messages'!$H$3:$L$11,4,FALSE)),VLOOKUP($M2084,'result messages'!$H$3:$L$11,4,FALSE),VLOOKUP($L2084,'result messages'!$H$3:$L$11,4,FALSE)))</f>
        <v/>
      </c>
      <c r="Q2084" s="1" t="str">
        <f>IF(ISBLANK($C2084),"",IF(ISNA(VLOOKUP($L2084,'result messages'!$H$3:$L$11,5,FALSE)),VLOOKUP($M2084,'result messages'!$H$3:$L$11,5,FALSE),VLOOKUP($L2084,'result messages'!$H$3:$L$11,5,FALSE)))</f>
        <v/>
      </c>
    </row>
    <row r="2085" spans="1:17">
      <c r="A2085" s="1">
        <v>2082</v>
      </c>
      <c r="B2085" s="1"/>
      <c r="C2085" s="1"/>
      <c r="D2085" s="1"/>
      <c r="E2085" s="6"/>
      <c r="F2085" s="1"/>
      <c r="G2085" s="1" t="str">
        <f>IF(ISNA(VLOOKUP($C2085,'DTEN TCAP Linkage deviceId'!$A$1:$A$20000,1,FALSE)),"No","Yes")</f>
        <v>No</v>
      </c>
      <c r="H2085" s="1" t="str">
        <f>IF(ISNA(VLOOKUP($C2085,'Provisioning Requester'!$F$3:$H$20000,2,FALSE)),"No","Yes")</f>
        <v>No</v>
      </c>
      <c r="I2085" s="1" t="str">
        <f>IF($H2085="Yes",VLOOKUP($C2085,'Provisioning Requester'!$F$3:$H$20000,3,FALSE),"-")</f>
        <v>-</v>
      </c>
      <c r="J2085" s="1" t="str">
        <f>IF(OR(D2085="SVCP", E2085="TRUE"), "No", IF(ISNA(VLOOKUP($C2085,'ProvResponder deviceId'!$A$1:$A$20000,1,FALSE)),"No","Yes"))</f>
        <v>No</v>
      </c>
      <c r="K2085" s="1" t="str">
        <f>IF($J2085="Yes",VLOOKUP($C2085,'ProvResponder deviceId'!$A$1:$C$20000,3,FALSE),"-")</f>
        <v>-</v>
      </c>
      <c r="L2085" s="1" t="str">
        <f t="shared" si="64"/>
        <v/>
      </c>
      <c r="M2085" s="1" t="str">
        <f t="shared" si="65"/>
        <v/>
      </c>
      <c r="N2085" s="1" t="str">
        <f>IF(ISBLANK($C2085),"",IF(ISNA(VLOOKUP($L2085,'result messages'!$H$3:$L$11,2,FALSE)),VLOOKUP($M2085,'result messages'!$H$3:$L$11,2,FALSE),VLOOKUP($L2085,'result messages'!$H$3:$L$11,2,FALSE)))</f>
        <v/>
      </c>
      <c r="O2085" s="1" t="str">
        <f>IF(ISBLANK($C2085),"",IF(ISNA(VLOOKUP($L2085,'result messages'!$H$3:$L$11,3,FALSE)),VLOOKUP($M2085,'result messages'!$H$3:$L$11,3,FALSE),VLOOKUP($L2085,'result messages'!$H$3:$L$11,3,FALSE)))</f>
        <v/>
      </c>
      <c r="P2085" s="1" t="str">
        <f>IF(ISBLANK($C2085),"",IF(ISNA(VLOOKUP($L2085,'result messages'!$H$3:$L$11,4,FALSE)),VLOOKUP($M2085,'result messages'!$H$3:$L$11,4,FALSE),VLOOKUP($L2085,'result messages'!$H$3:$L$11,4,FALSE)))</f>
        <v/>
      </c>
      <c r="Q2085" s="1" t="str">
        <f>IF(ISBLANK($C2085),"",IF(ISNA(VLOOKUP($L2085,'result messages'!$H$3:$L$11,5,FALSE)),VLOOKUP($M2085,'result messages'!$H$3:$L$11,5,FALSE),VLOOKUP($L2085,'result messages'!$H$3:$L$11,5,FALSE)))</f>
        <v/>
      </c>
    </row>
    <row r="2086" spans="1:17">
      <c r="A2086" s="1">
        <v>2083</v>
      </c>
      <c r="B2086" s="1"/>
      <c r="C2086" s="1"/>
      <c r="D2086" s="1"/>
      <c r="E2086" s="6"/>
      <c r="F2086" s="1"/>
      <c r="G2086" s="1" t="str">
        <f>IF(ISNA(VLOOKUP($C2086,'DTEN TCAP Linkage deviceId'!$A$1:$A$20000,1,FALSE)),"No","Yes")</f>
        <v>No</v>
      </c>
      <c r="H2086" s="1" t="str">
        <f>IF(ISNA(VLOOKUP($C2086,'Provisioning Requester'!$F$3:$H$20000,2,FALSE)),"No","Yes")</f>
        <v>No</v>
      </c>
      <c r="I2086" s="1" t="str">
        <f>IF($H2086="Yes",VLOOKUP($C2086,'Provisioning Requester'!$F$3:$H$20000,3,FALSE),"-")</f>
        <v>-</v>
      </c>
      <c r="J2086" s="1" t="str">
        <f>IF(OR(D2086="SVCP", E2086="TRUE"), "No", IF(ISNA(VLOOKUP($C2086,'ProvResponder deviceId'!$A$1:$A$20000,1,FALSE)),"No","Yes"))</f>
        <v>No</v>
      </c>
      <c r="K2086" s="1" t="str">
        <f>IF($J2086="Yes",VLOOKUP($C2086,'ProvResponder deviceId'!$A$1:$C$20000,3,FALSE),"-")</f>
        <v>-</v>
      </c>
      <c r="L2086" s="1" t="str">
        <f t="shared" si="64"/>
        <v/>
      </c>
      <c r="M2086" s="1" t="str">
        <f t="shared" si="65"/>
        <v/>
      </c>
      <c r="N2086" s="1" t="str">
        <f>IF(ISBLANK($C2086),"",IF(ISNA(VLOOKUP($L2086,'result messages'!$H$3:$L$11,2,FALSE)),VLOOKUP($M2086,'result messages'!$H$3:$L$11,2,FALSE),VLOOKUP($L2086,'result messages'!$H$3:$L$11,2,FALSE)))</f>
        <v/>
      </c>
      <c r="O2086" s="1" t="str">
        <f>IF(ISBLANK($C2086),"",IF(ISNA(VLOOKUP($L2086,'result messages'!$H$3:$L$11,3,FALSE)),VLOOKUP($M2086,'result messages'!$H$3:$L$11,3,FALSE),VLOOKUP($L2086,'result messages'!$H$3:$L$11,3,FALSE)))</f>
        <v/>
      </c>
      <c r="P2086" s="1" t="str">
        <f>IF(ISBLANK($C2086),"",IF(ISNA(VLOOKUP($L2086,'result messages'!$H$3:$L$11,4,FALSE)),VLOOKUP($M2086,'result messages'!$H$3:$L$11,4,FALSE),VLOOKUP($L2086,'result messages'!$H$3:$L$11,4,FALSE)))</f>
        <v/>
      </c>
      <c r="Q2086" s="1" t="str">
        <f>IF(ISBLANK($C2086),"",IF(ISNA(VLOOKUP($L2086,'result messages'!$H$3:$L$11,5,FALSE)),VLOOKUP($M2086,'result messages'!$H$3:$L$11,5,FALSE),VLOOKUP($L2086,'result messages'!$H$3:$L$11,5,FALSE)))</f>
        <v/>
      </c>
    </row>
    <row r="2087" spans="1:17">
      <c r="A2087" s="1">
        <v>2084</v>
      </c>
      <c r="B2087" s="1"/>
      <c r="C2087" s="1"/>
      <c r="D2087" s="1"/>
      <c r="E2087" s="6"/>
      <c r="F2087" s="1"/>
      <c r="G2087" s="1" t="str">
        <f>IF(ISNA(VLOOKUP($C2087,'DTEN TCAP Linkage deviceId'!$A$1:$A$20000,1,FALSE)),"No","Yes")</f>
        <v>No</v>
      </c>
      <c r="H2087" s="1" t="str">
        <f>IF(ISNA(VLOOKUP($C2087,'Provisioning Requester'!$F$3:$H$20000,2,FALSE)),"No","Yes")</f>
        <v>No</v>
      </c>
      <c r="I2087" s="1" t="str">
        <f>IF($H2087="Yes",VLOOKUP($C2087,'Provisioning Requester'!$F$3:$H$20000,3,FALSE),"-")</f>
        <v>-</v>
      </c>
      <c r="J2087" s="1" t="str">
        <f>IF(OR(D2087="SVCP", E2087="TRUE"), "No", IF(ISNA(VLOOKUP($C2087,'ProvResponder deviceId'!$A$1:$A$20000,1,FALSE)),"No","Yes"))</f>
        <v>No</v>
      </c>
      <c r="K2087" s="1" t="str">
        <f>IF($J2087="Yes",VLOOKUP($C2087,'ProvResponder deviceId'!$A$1:$C$20000,3,FALSE),"-")</f>
        <v>-</v>
      </c>
      <c r="L2087" s="1" t="str">
        <f t="shared" si="64"/>
        <v/>
      </c>
      <c r="M2087" s="1" t="str">
        <f t="shared" si="65"/>
        <v/>
      </c>
      <c r="N2087" s="1" t="str">
        <f>IF(ISBLANK($C2087),"",IF(ISNA(VLOOKUP($L2087,'result messages'!$H$3:$L$11,2,FALSE)),VLOOKUP($M2087,'result messages'!$H$3:$L$11,2,FALSE),VLOOKUP($L2087,'result messages'!$H$3:$L$11,2,FALSE)))</f>
        <v/>
      </c>
      <c r="O2087" s="1" t="str">
        <f>IF(ISBLANK($C2087),"",IF(ISNA(VLOOKUP($L2087,'result messages'!$H$3:$L$11,3,FALSE)),VLOOKUP($M2087,'result messages'!$H$3:$L$11,3,FALSE),VLOOKUP($L2087,'result messages'!$H$3:$L$11,3,FALSE)))</f>
        <v/>
      </c>
      <c r="P2087" s="1" t="str">
        <f>IF(ISBLANK($C2087),"",IF(ISNA(VLOOKUP($L2087,'result messages'!$H$3:$L$11,4,FALSE)),VLOOKUP($M2087,'result messages'!$H$3:$L$11,4,FALSE),VLOOKUP($L2087,'result messages'!$H$3:$L$11,4,FALSE)))</f>
        <v/>
      </c>
      <c r="Q2087" s="1" t="str">
        <f>IF(ISBLANK($C2087),"",IF(ISNA(VLOOKUP($L2087,'result messages'!$H$3:$L$11,5,FALSE)),VLOOKUP($M2087,'result messages'!$H$3:$L$11,5,FALSE),VLOOKUP($L2087,'result messages'!$H$3:$L$11,5,FALSE)))</f>
        <v/>
      </c>
    </row>
    <row r="2088" spans="1:17">
      <c r="A2088" s="1">
        <v>2085</v>
      </c>
      <c r="B2088" s="1"/>
      <c r="C2088" s="1"/>
      <c r="D2088" s="1"/>
      <c r="E2088" s="6"/>
      <c r="F2088" s="1"/>
      <c r="G2088" s="1" t="str">
        <f>IF(ISNA(VLOOKUP($C2088,'DTEN TCAP Linkage deviceId'!$A$1:$A$20000,1,FALSE)),"No","Yes")</f>
        <v>No</v>
      </c>
      <c r="H2088" s="1" t="str">
        <f>IF(ISNA(VLOOKUP($C2088,'Provisioning Requester'!$F$3:$H$20000,2,FALSE)),"No","Yes")</f>
        <v>No</v>
      </c>
      <c r="I2088" s="1" t="str">
        <f>IF($H2088="Yes",VLOOKUP($C2088,'Provisioning Requester'!$F$3:$H$20000,3,FALSE),"-")</f>
        <v>-</v>
      </c>
      <c r="J2088" s="1" t="str">
        <f>IF(OR(D2088="SVCP", E2088="TRUE"), "No", IF(ISNA(VLOOKUP($C2088,'ProvResponder deviceId'!$A$1:$A$20000,1,FALSE)),"No","Yes"))</f>
        <v>No</v>
      </c>
      <c r="K2088" s="1" t="str">
        <f>IF($J2088="Yes",VLOOKUP($C2088,'ProvResponder deviceId'!$A$1:$C$20000,3,FALSE),"-")</f>
        <v>-</v>
      </c>
      <c r="L2088" s="1" t="str">
        <f t="shared" si="64"/>
        <v/>
      </c>
      <c r="M2088" s="1" t="str">
        <f t="shared" si="65"/>
        <v/>
      </c>
      <c r="N2088" s="1" t="str">
        <f>IF(ISBLANK($C2088),"",IF(ISNA(VLOOKUP($L2088,'result messages'!$H$3:$L$11,2,FALSE)),VLOOKUP($M2088,'result messages'!$H$3:$L$11,2,FALSE),VLOOKUP($L2088,'result messages'!$H$3:$L$11,2,FALSE)))</f>
        <v/>
      </c>
      <c r="O2088" s="1" t="str">
        <f>IF(ISBLANK($C2088),"",IF(ISNA(VLOOKUP($L2088,'result messages'!$H$3:$L$11,3,FALSE)),VLOOKUP($M2088,'result messages'!$H$3:$L$11,3,FALSE),VLOOKUP($L2088,'result messages'!$H$3:$L$11,3,FALSE)))</f>
        <v/>
      </c>
      <c r="P2088" s="1" t="str">
        <f>IF(ISBLANK($C2088),"",IF(ISNA(VLOOKUP($L2088,'result messages'!$H$3:$L$11,4,FALSE)),VLOOKUP($M2088,'result messages'!$H$3:$L$11,4,FALSE),VLOOKUP($L2088,'result messages'!$H$3:$L$11,4,FALSE)))</f>
        <v/>
      </c>
      <c r="Q2088" s="1" t="str">
        <f>IF(ISBLANK($C2088),"",IF(ISNA(VLOOKUP($L2088,'result messages'!$H$3:$L$11,5,FALSE)),VLOOKUP($M2088,'result messages'!$H$3:$L$11,5,FALSE),VLOOKUP($L2088,'result messages'!$H$3:$L$11,5,FALSE)))</f>
        <v/>
      </c>
    </row>
    <row r="2089" spans="1:17">
      <c r="A2089" s="1">
        <v>2086</v>
      </c>
      <c r="B2089" s="1"/>
      <c r="C2089" s="1"/>
      <c r="D2089" s="1"/>
      <c r="E2089" s="6"/>
      <c r="F2089" s="1"/>
      <c r="G2089" s="1" t="str">
        <f>IF(ISNA(VLOOKUP($C2089,'DTEN TCAP Linkage deviceId'!$A$1:$A$20000,1,FALSE)),"No","Yes")</f>
        <v>No</v>
      </c>
      <c r="H2089" s="1" t="str">
        <f>IF(ISNA(VLOOKUP($C2089,'Provisioning Requester'!$F$3:$H$20000,2,FALSE)),"No","Yes")</f>
        <v>No</v>
      </c>
      <c r="I2089" s="1" t="str">
        <f>IF($H2089="Yes",VLOOKUP($C2089,'Provisioning Requester'!$F$3:$H$20000,3,FALSE),"-")</f>
        <v>-</v>
      </c>
      <c r="J2089" s="1" t="str">
        <f>IF(OR(D2089="SVCP", E2089="TRUE"), "No", IF(ISNA(VLOOKUP($C2089,'ProvResponder deviceId'!$A$1:$A$20000,1,FALSE)),"No","Yes"))</f>
        <v>No</v>
      </c>
      <c r="K2089" s="1" t="str">
        <f>IF($J2089="Yes",VLOOKUP($C2089,'ProvResponder deviceId'!$A$1:$C$20000,3,FALSE),"-")</f>
        <v>-</v>
      </c>
      <c r="L2089" s="1" t="str">
        <f t="shared" si="64"/>
        <v/>
      </c>
      <c r="M2089" s="1" t="str">
        <f t="shared" si="65"/>
        <v/>
      </c>
      <c r="N2089" s="1" t="str">
        <f>IF(ISBLANK($C2089),"",IF(ISNA(VLOOKUP($L2089,'result messages'!$H$3:$L$11,2,FALSE)),VLOOKUP($M2089,'result messages'!$H$3:$L$11,2,FALSE),VLOOKUP($L2089,'result messages'!$H$3:$L$11,2,FALSE)))</f>
        <v/>
      </c>
      <c r="O2089" s="1" t="str">
        <f>IF(ISBLANK($C2089),"",IF(ISNA(VLOOKUP($L2089,'result messages'!$H$3:$L$11,3,FALSE)),VLOOKUP($M2089,'result messages'!$H$3:$L$11,3,FALSE),VLOOKUP($L2089,'result messages'!$H$3:$L$11,3,FALSE)))</f>
        <v/>
      </c>
      <c r="P2089" s="1" t="str">
        <f>IF(ISBLANK($C2089),"",IF(ISNA(VLOOKUP($L2089,'result messages'!$H$3:$L$11,4,FALSE)),VLOOKUP($M2089,'result messages'!$H$3:$L$11,4,FALSE),VLOOKUP($L2089,'result messages'!$H$3:$L$11,4,FALSE)))</f>
        <v/>
      </c>
      <c r="Q2089" s="1" t="str">
        <f>IF(ISBLANK($C2089),"",IF(ISNA(VLOOKUP($L2089,'result messages'!$H$3:$L$11,5,FALSE)),VLOOKUP($M2089,'result messages'!$H$3:$L$11,5,FALSE),VLOOKUP($L2089,'result messages'!$H$3:$L$11,5,FALSE)))</f>
        <v/>
      </c>
    </row>
    <row r="2090" spans="1:17">
      <c r="A2090" s="1">
        <v>2087</v>
      </c>
      <c r="B2090" s="1"/>
      <c r="C2090" s="1"/>
      <c r="D2090" s="1"/>
      <c r="E2090" s="6"/>
      <c r="F2090" s="1"/>
      <c r="G2090" s="1" t="str">
        <f>IF(ISNA(VLOOKUP($C2090,'DTEN TCAP Linkage deviceId'!$A$1:$A$20000,1,FALSE)),"No","Yes")</f>
        <v>No</v>
      </c>
      <c r="H2090" s="1" t="str">
        <f>IF(ISNA(VLOOKUP($C2090,'Provisioning Requester'!$F$3:$H$20000,2,FALSE)),"No","Yes")</f>
        <v>No</v>
      </c>
      <c r="I2090" s="1" t="str">
        <f>IF($H2090="Yes",VLOOKUP($C2090,'Provisioning Requester'!$F$3:$H$20000,3,FALSE),"-")</f>
        <v>-</v>
      </c>
      <c r="J2090" s="1" t="str">
        <f>IF(OR(D2090="SVCP", E2090="TRUE"), "No", IF(ISNA(VLOOKUP($C2090,'ProvResponder deviceId'!$A$1:$A$20000,1,FALSE)),"No","Yes"))</f>
        <v>No</v>
      </c>
      <c r="K2090" s="1" t="str">
        <f>IF($J2090="Yes",VLOOKUP($C2090,'ProvResponder deviceId'!$A$1:$C$20000,3,FALSE),"-")</f>
        <v>-</v>
      </c>
      <c r="L2090" s="1" t="str">
        <f t="shared" si="64"/>
        <v/>
      </c>
      <c r="M2090" s="1" t="str">
        <f t="shared" si="65"/>
        <v/>
      </c>
      <c r="N2090" s="1" t="str">
        <f>IF(ISBLANK($C2090),"",IF(ISNA(VLOOKUP($L2090,'result messages'!$H$3:$L$11,2,FALSE)),VLOOKUP($M2090,'result messages'!$H$3:$L$11,2,FALSE),VLOOKUP($L2090,'result messages'!$H$3:$L$11,2,FALSE)))</f>
        <v/>
      </c>
      <c r="O2090" s="1" t="str">
        <f>IF(ISBLANK($C2090),"",IF(ISNA(VLOOKUP($L2090,'result messages'!$H$3:$L$11,3,FALSE)),VLOOKUP($M2090,'result messages'!$H$3:$L$11,3,FALSE),VLOOKUP($L2090,'result messages'!$H$3:$L$11,3,FALSE)))</f>
        <v/>
      </c>
      <c r="P2090" s="1" t="str">
        <f>IF(ISBLANK($C2090),"",IF(ISNA(VLOOKUP($L2090,'result messages'!$H$3:$L$11,4,FALSE)),VLOOKUP($M2090,'result messages'!$H$3:$L$11,4,FALSE),VLOOKUP($L2090,'result messages'!$H$3:$L$11,4,FALSE)))</f>
        <v/>
      </c>
      <c r="Q2090" s="1" t="str">
        <f>IF(ISBLANK($C2090),"",IF(ISNA(VLOOKUP($L2090,'result messages'!$H$3:$L$11,5,FALSE)),VLOOKUP($M2090,'result messages'!$H$3:$L$11,5,FALSE),VLOOKUP($L2090,'result messages'!$H$3:$L$11,5,FALSE)))</f>
        <v/>
      </c>
    </row>
    <row r="2091" spans="1:17">
      <c r="A2091" s="1">
        <v>2088</v>
      </c>
      <c r="B2091" s="1"/>
      <c r="C2091" s="1"/>
      <c r="D2091" s="1"/>
      <c r="E2091" s="6"/>
      <c r="F2091" s="1"/>
      <c r="G2091" s="1" t="str">
        <f>IF(ISNA(VLOOKUP($C2091,'DTEN TCAP Linkage deviceId'!$A$1:$A$20000,1,FALSE)),"No","Yes")</f>
        <v>No</v>
      </c>
      <c r="H2091" s="1" t="str">
        <f>IF(ISNA(VLOOKUP($C2091,'Provisioning Requester'!$F$3:$H$20000,2,FALSE)),"No","Yes")</f>
        <v>No</v>
      </c>
      <c r="I2091" s="1" t="str">
        <f>IF($H2091="Yes",VLOOKUP($C2091,'Provisioning Requester'!$F$3:$H$20000,3,FALSE),"-")</f>
        <v>-</v>
      </c>
      <c r="J2091" s="1" t="str">
        <f>IF(OR(D2091="SVCP", E2091="TRUE"), "No", IF(ISNA(VLOOKUP($C2091,'ProvResponder deviceId'!$A$1:$A$20000,1,FALSE)),"No","Yes"))</f>
        <v>No</v>
      </c>
      <c r="K2091" s="1" t="str">
        <f>IF($J2091="Yes",VLOOKUP($C2091,'ProvResponder deviceId'!$A$1:$C$20000,3,FALSE),"-")</f>
        <v>-</v>
      </c>
      <c r="L2091" s="1" t="str">
        <f t="shared" si="64"/>
        <v/>
      </c>
      <c r="M2091" s="1" t="str">
        <f t="shared" si="65"/>
        <v/>
      </c>
      <c r="N2091" s="1" t="str">
        <f>IF(ISBLANK($C2091),"",IF(ISNA(VLOOKUP($L2091,'result messages'!$H$3:$L$11,2,FALSE)),VLOOKUP($M2091,'result messages'!$H$3:$L$11,2,FALSE),VLOOKUP($L2091,'result messages'!$H$3:$L$11,2,FALSE)))</f>
        <v/>
      </c>
      <c r="O2091" s="1" t="str">
        <f>IF(ISBLANK($C2091),"",IF(ISNA(VLOOKUP($L2091,'result messages'!$H$3:$L$11,3,FALSE)),VLOOKUP($M2091,'result messages'!$H$3:$L$11,3,FALSE),VLOOKUP($L2091,'result messages'!$H$3:$L$11,3,FALSE)))</f>
        <v/>
      </c>
      <c r="P2091" s="1" t="str">
        <f>IF(ISBLANK($C2091),"",IF(ISNA(VLOOKUP($L2091,'result messages'!$H$3:$L$11,4,FALSE)),VLOOKUP($M2091,'result messages'!$H$3:$L$11,4,FALSE),VLOOKUP($L2091,'result messages'!$H$3:$L$11,4,FALSE)))</f>
        <v/>
      </c>
      <c r="Q2091" s="1" t="str">
        <f>IF(ISBLANK($C2091),"",IF(ISNA(VLOOKUP($L2091,'result messages'!$H$3:$L$11,5,FALSE)),VLOOKUP($M2091,'result messages'!$H$3:$L$11,5,FALSE),VLOOKUP($L2091,'result messages'!$H$3:$L$11,5,FALSE)))</f>
        <v/>
      </c>
    </row>
    <row r="2092" spans="1:17">
      <c r="A2092" s="1">
        <v>2089</v>
      </c>
      <c r="B2092" s="1"/>
      <c r="C2092" s="1"/>
      <c r="D2092" s="1"/>
      <c r="E2092" s="6"/>
      <c r="F2092" s="1"/>
      <c r="G2092" s="1" t="str">
        <f>IF(ISNA(VLOOKUP($C2092,'DTEN TCAP Linkage deviceId'!$A$1:$A$20000,1,FALSE)),"No","Yes")</f>
        <v>No</v>
      </c>
      <c r="H2092" s="1" t="str">
        <f>IF(ISNA(VLOOKUP($C2092,'Provisioning Requester'!$F$3:$H$20000,2,FALSE)),"No","Yes")</f>
        <v>No</v>
      </c>
      <c r="I2092" s="1" t="str">
        <f>IF($H2092="Yes",VLOOKUP($C2092,'Provisioning Requester'!$F$3:$H$20000,3,FALSE),"-")</f>
        <v>-</v>
      </c>
      <c r="J2092" s="1" t="str">
        <f>IF(OR(D2092="SVCP", E2092="TRUE"), "No", IF(ISNA(VLOOKUP($C2092,'ProvResponder deviceId'!$A$1:$A$20000,1,FALSE)),"No","Yes"))</f>
        <v>No</v>
      </c>
      <c r="K2092" s="1" t="str">
        <f>IF($J2092="Yes",VLOOKUP($C2092,'ProvResponder deviceId'!$A$1:$C$20000,3,FALSE),"-")</f>
        <v>-</v>
      </c>
      <c r="L2092" s="1" t="str">
        <f t="shared" si="64"/>
        <v/>
      </c>
      <c r="M2092" s="1" t="str">
        <f t="shared" si="65"/>
        <v/>
      </c>
      <c r="N2092" s="1" t="str">
        <f>IF(ISBLANK($C2092),"",IF(ISNA(VLOOKUP($L2092,'result messages'!$H$3:$L$11,2,FALSE)),VLOOKUP($M2092,'result messages'!$H$3:$L$11,2,FALSE),VLOOKUP($L2092,'result messages'!$H$3:$L$11,2,FALSE)))</f>
        <v/>
      </c>
      <c r="O2092" s="1" t="str">
        <f>IF(ISBLANK($C2092),"",IF(ISNA(VLOOKUP($L2092,'result messages'!$H$3:$L$11,3,FALSE)),VLOOKUP($M2092,'result messages'!$H$3:$L$11,3,FALSE),VLOOKUP($L2092,'result messages'!$H$3:$L$11,3,FALSE)))</f>
        <v/>
      </c>
      <c r="P2092" s="1" t="str">
        <f>IF(ISBLANK($C2092),"",IF(ISNA(VLOOKUP($L2092,'result messages'!$H$3:$L$11,4,FALSE)),VLOOKUP($M2092,'result messages'!$H$3:$L$11,4,FALSE),VLOOKUP($L2092,'result messages'!$H$3:$L$11,4,FALSE)))</f>
        <v/>
      </c>
      <c r="Q2092" s="1" t="str">
        <f>IF(ISBLANK($C2092),"",IF(ISNA(VLOOKUP($L2092,'result messages'!$H$3:$L$11,5,FALSE)),VLOOKUP($M2092,'result messages'!$H$3:$L$11,5,FALSE),VLOOKUP($L2092,'result messages'!$H$3:$L$11,5,FALSE)))</f>
        <v/>
      </c>
    </row>
    <row r="2093" spans="1:17">
      <c r="A2093" s="1">
        <v>2090</v>
      </c>
      <c r="B2093" s="1"/>
      <c r="C2093" s="1"/>
      <c r="D2093" s="1"/>
      <c r="E2093" s="6"/>
      <c r="F2093" s="1"/>
      <c r="G2093" s="1" t="str">
        <f>IF(ISNA(VLOOKUP($C2093,'DTEN TCAP Linkage deviceId'!$A$1:$A$20000,1,FALSE)),"No","Yes")</f>
        <v>No</v>
      </c>
      <c r="H2093" s="1" t="str">
        <f>IF(ISNA(VLOOKUP($C2093,'Provisioning Requester'!$F$3:$H$20000,2,FALSE)),"No","Yes")</f>
        <v>No</v>
      </c>
      <c r="I2093" s="1" t="str">
        <f>IF($H2093="Yes",VLOOKUP($C2093,'Provisioning Requester'!$F$3:$H$20000,3,FALSE),"-")</f>
        <v>-</v>
      </c>
      <c r="J2093" s="1" t="str">
        <f>IF(OR(D2093="SVCP", E2093="TRUE"), "No", IF(ISNA(VLOOKUP($C2093,'ProvResponder deviceId'!$A$1:$A$20000,1,FALSE)),"No","Yes"))</f>
        <v>No</v>
      </c>
      <c r="K2093" s="1" t="str">
        <f>IF($J2093="Yes",VLOOKUP($C2093,'ProvResponder deviceId'!$A$1:$C$20000,3,FALSE),"-")</f>
        <v>-</v>
      </c>
      <c r="L2093" s="1" t="str">
        <f t="shared" si="64"/>
        <v/>
      </c>
      <c r="M2093" s="1" t="str">
        <f t="shared" si="65"/>
        <v/>
      </c>
      <c r="N2093" s="1" t="str">
        <f>IF(ISBLANK($C2093),"",IF(ISNA(VLOOKUP($L2093,'result messages'!$H$3:$L$11,2,FALSE)),VLOOKUP($M2093,'result messages'!$H$3:$L$11,2,FALSE),VLOOKUP($L2093,'result messages'!$H$3:$L$11,2,FALSE)))</f>
        <v/>
      </c>
      <c r="O2093" s="1" t="str">
        <f>IF(ISBLANK($C2093),"",IF(ISNA(VLOOKUP($L2093,'result messages'!$H$3:$L$11,3,FALSE)),VLOOKUP($M2093,'result messages'!$H$3:$L$11,3,FALSE),VLOOKUP($L2093,'result messages'!$H$3:$L$11,3,FALSE)))</f>
        <v/>
      </c>
      <c r="P2093" s="1" t="str">
        <f>IF(ISBLANK($C2093),"",IF(ISNA(VLOOKUP($L2093,'result messages'!$H$3:$L$11,4,FALSE)),VLOOKUP($M2093,'result messages'!$H$3:$L$11,4,FALSE),VLOOKUP($L2093,'result messages'!$H$3:$L$11,4,FALSE)))</f>
        <v/>
      </c>
      <c r="Q2093" s="1" t="str">
        <f>IF(ISBLANK($C2093),"",IF(ISNA(VLOOKUP($L2093,'result messages'!$H$3:$L$11,5,FALSE)),VLOOKUP($M2093,'result messages'!$H$3:$L$11,5,FALSE),VLOOKUP($L2093,'result messages'!$H$3:$L$11,5,FALSE)))</f>
        <v/>
      </c>
    </row>
    <row r="2094" spans="1:17">
      <c r="A2094" s="1">
        <v>2091</v>
      </c>
      <c r="B2094" s="1"/>
      <c r="C2094" s="1"/>
      <c r="D2094" s="1"/>
      <c r="E2094" s="6"/>
      <c r="F2094" s="1"/>
      <c r="G2094" s="1" t="str">
        <f>IF(ISNA(VLOOKUP($C2094,'DTEN TCAP Linkage deviceId'!$A$1:$A$20000,1,FALSE)),"No","Yes")</f>
        <v>No</v>
      </c>
      <c r="H2094" s="1" t="str">
        <f>IF(ISNA(VLOOKUP($C2094,'Provisioning Requester'!$F$3:$H$20000,2,FALSE)),"No","Yes")</f>
        <v>No</v>
      </c>
      <c r="I2094" s="1" t="str">
        <f>IF($H2094="Yes",VLOOKUP($C2094,'Provisioning Requester'!$F$3:$H$20000,3,FALSE),"-")</f>
        <v>-</v>
      </c>
      <c r="J2094" s="1" t="str">
        <f>IF(OR(D2094="SVCP", E2094="TRUE"), "No", IF(ISNA(VLOOKUP($C2094,'ProvResponder deviceId'!$A$1:$A$20000,1,FALSE)),"No","Yes"))</f>
        <v>No</v>
      </c>
      <c r="K2094" s="1" t="str">
        <f>IF($J2094="Yes",VLOOKUP($C2094,'ProvResponder deviceId'!$A$1:$C$20000,3,FALSE),"-")</f>
        <v>-</v>
      </c>
      <c r="L2094" s="1" t="str">
        <f t="shared" si="64"/>
        <v/>
      </c>
      <c r="M2094" s="1" t="str">
        <f t="shared" si="65"/>
        <v/>
      </c>
      <c r="N2094" s="1" t="str">
        <f>IF(ISBLANK($C2094),"",IF(ISNA(VLOOKUP($L2094,'result messages'!$H$3:$L$11,2,FALSE)),VLOOKUP($M2094,'result messages'!$H$3:$L$11,2,FALSE),VLOOKUP($L2094,'result messages'!$H$3:$L$11,2,FALSE)))</f>
        <v/>
      </c>
      <c r="O2094" s="1" t="str">
        <f>IF(ISBLANK($C2094),"",IF(ISNA(VLOOKUP($L2094,'result messages'!$H$3:$L$11,3,FALSE)),VLOOKUP($M2094,'result messages'!$H$3:$L$11,3,FALSE),VLOOKUP($L2094,'result messages'!$H$3:$L$11,3,FALSE)))</f>
        <v/>
      </c>
      <c r="P2094" s="1" t="str">
        <f>IF(ISBLANK($C2094),"",IF(ISNA(VLOOKUP($L2094,'result messages'!$H$3:$L$11,4,FALSE)),VLOOKUP($M2094,'result messages'!$H$3:$L$11,4,FALSE),VLOOKUP($L2094,'result messages'!$H$3:$L$11,4,FALSE)))</f>
        <v/>
      </c>
      <c r="Q2094" s="1" t="str">
        <f>IF(ISBLANK($C2094),"",IF(ISNA(VLOOKUP($L2094,'result messages'!$H$3:$L$11,5,FALSE)),VLOOKUP($M2094,'result messages'!$H$3:$L$11,5,FALSE),VLOOKUP($L2094,'result messages'!$H$3:$L$11,5,FALSE)))</f>
        <v/>
      </c>
    </row>
    <row r="2095" spans="1:17">
      <c r="A2095" s="1">
        <v>2092</v>
      </c>
      <c r="B2095" s="1"/>
      <c r="C2095" s="1"/>
      <c r="D2095" s="1"/>
      <c r="E2095" s="6"/>
      <c r="F2095" s="1"/>
      <c r="G2095" s="1" t="str">
        <f>IF(ISNA(VLOOKUP($C2095,'DTEN TCAP Linkage deviceId'!$A$1:$A$20000,1,FALSE)),"No","Yes")</f>
        <v>No</v>
      </c>
      <c r="H2095" s="1" t="str">
        <f>IF(ISNA(VLOOKUP($C2095,'Provisioning Requester'!$F$3:$H$20000,2,FALSE)),"No","Yes")</f>
        <v>No</v>
      </c>
      <c r="I2095" s="1" t="str">
        <f>IF($H2095="Yes",VLOOKUP($C2095,'Provisioning Requester'!$F$3:$H$20000,3,FALSE),"-")</f>
        <v>-</v>
      </c>
      <c r="J2095" s="1" t="str">
        <f>IF(OR(D2095="SVCP", E2095="TRUE"), "No", IF(ISNA(VLOOKUP($C2095,'ProvResponder deviceId'!$A$1:$A$20000,1,FALSE)),"No","Yes"))</f>
        <v>No</v>
      </c>
      <c r="K2095" s="1" t="str">
        <f>IF($J2095="Yes",VLOOKUP($C2095,'ProvResponder deviceId'!$A$1:$C$20000,3,FALSE),"-")</f>
        <v>-</v>
      </c>
      <c r="L2095" s="1" t="str">
        <f t="shared" si="64"/>
        <v/>
      </c>
      <c r="M2095" s="1" t="str">
        <f t="shared" si="65"/>
        <v/>
      </c>
      <c r="N2095" s="1" t="str">
        <f>IF(ISBLANK($C2095),"",IF(ISNA(VLOOKUP($L2095,'result messages'!$H$3:$L$11,2,FALSE)),VLOOKUP($M2095,'result messages'!$H$3:$L$11,2,FALSE),VLOOKUP($L2095,'result messages'!$H$3:$L$11,2,FALSE)))</f>
        <v/>
      </c>
      <c r="O2095" s="1" t="str">
        <f>IF(ISBLANK($C2095),"",IF(ISNA(VLOOKUP($L2095,'result messages'!$H$3:$L$11,3,FALSE)),VLOOKUP($M2095,'result messages'!$H$3:$L$11,3,FALSE),VLOOKUP($L2095,'result messages'!$H$3:$L$11,3,FALSE)))</f>
        <v/>
      </c>
      <c r="P2095" s="1" t="str">
        <f>IF(ISBLANK($C2095),"",IF(ISNA(VLOOKUP($L2095,'result messages'!$H$3:$L$11,4,FALSE)),VLOOKUP($M2095,'result messages'!$H$3:$L$11,4,FALSE),VLOOKUP($L2095,'result messages'!$H$3:$L$11,4,FALSE)))</f>
        <v/>
      </c>
      <c r="Q2095" s="1" t="str">
        <f>IF(ISBLANK($C2095),"",IF(ISNA(VLOOKUP($L2095,'result messages'!$H$3:$L$11,5,FALSE)),VLOOKUP($M2095,'result messages'!$H$3:$L$11,5,FALSE),VLOOKUP($L2095,'result messages'!$H$3:$L$11,5,FALSE)))</f>
        <v/>
      </c>
    </row>
    <row r="2096" spans="1:17">
      <c r="A2096" s="1">
        <v>2093</v>
      </c>
      <c r="B2096" s="1"/>
      <c r="C2096" s="1"/>
      <c r="D2096" s="1"/>
      <c r="E2096" s="6"/>
      <c r="F2096" s="1"/>
      <c r="G2096" s="1" t="str">
        <f>IF(ISNA(VLOOKUP($C2096,'DTEN TCAP Linkage deviceId'!$A$1:$A$20000,1,FALSE)),"No","Yes")</f>
        <v>No</v>
      </c>
      <c r="H2096" s="1" t="str">
        <f>IF(ISNA(VLOOKUP($C2096,'Provisioning Requester'!$F$3:$H$20000,2,FALSE)),"No","Yes")</f>
        <v>No</v>
      </c>
      <c r="I2096" s="1" t="str">
        <f>IF($H2096="Yes",VLOOKUP($C2096,'Provisioning Requester'!$F$3:$H$20000,3,FALSE),"-")</f>
        <v>-</v>
      </c>
      <c r="J2096" s="1" t="str">
        <f>IF(OR(D2096="SVCP", E2096="TRUE"), "No", IF(ISNA(VLOOKUP($C2096,'ProvResponder deviceId'!$A$1:$A$20000,1,FALSE)),"No","Yes"))</f>
        <v>No</v>
      </c>
      <c r="K2096" s="1" t="str">
        <f>IF($J2096="Yes",VLOOKUP($C2096,'ProvResponder deviceId'!$A$1:$C$20000,3,FALSE),"-")</f>
        <v>-</v>
      </c>
      <c r="L2096" s="1" t="str">
        <f t="shared" si="64"/>
        <v/>
      </c>
      <c r="M2096" s="1" t="str">
        <f t="shared" si="65"/>
        <v/>
      </c>
      <c r="N2096" s="1" t="str">
        <f>IF(ISBLANK($C2096),"",IF(ISNA(VLOOKUP($L2096,'result messages'!$H$3:$L$11,2,FALSE)),VLOOKUP($M2096,'result messages'!$H$3:$L$11,2,FALSE),VLOOKUP($L2096,'result messages'!$H$3:$L$11,2,FALSE)))</f>
        <v/>
      </c>
      <c r="O2096" s="1" t="str">
        <f>IF(ISBLANK($C2096),"",IF(ISNA(VLOOKUP($L2096,'result messages'!$H$3:$L$11,3,FALSE)),VLOOKUP($M2096,'result messages'!$H$3:$L$11,3,FALSE),VLOOKUP($L2096,'result messages'!$H$3:$L$11,3,FALSE)))</f>
        <v/>
      </c>
      <c r="P2096" s="1" t="str">
        <f>IF(ISBLANK($C2096),"",IF(ISNA(VLOOKUP($L2096,'result messages'!$H$3:$L$11,4,FALSE)),VLOOKUP($M2096,'result messages'!$H$3:$L$11,4,FALSE),VLOOKUP($L2096,'result messages'!$H$3:$L$11,4,FALSE)))</f>
        <v/>
      </c>
      <c r="Q2096" s="1" t="str">
        <f>IF(ISBLANK($C2096),"",IF(ISNA(VLOOKUP($L2096,'result messages'!$H$3:$L$11,5,FALSE)),VLOOKUP($M2096,'result messages'!$H$3:$L$11,5,FALSE),VLOOKUP($L2096,'result messages'!$H$3:$L$11,5,FALSE)))</f>
        <v/>
      </c>
    </row>
    <row r="2097" spans="1:17">
      <c r="A2097" s="1">
        <v>2094</v>
      </c>
      <c r="B2097" s="1"/>
      <c r="C2097" s="1"/>
      <c r="D2097" s="1"/>
      <c r="E2097" s="6"/>
      <c r="F2097" s="1"/>
      <c r="G2097" s="1" t="str">
        <f>IF(ISNA(VLOOKUP($C2097,'DTEN TCAP Linkage deviceId'!$A$1:$A$20000,1,FALSE)),"No","Yes")</f>
        <v>No</v>
      </c>
      <c r="H2097" s="1" t="str">
        <f>IF(ISNA(VLOOKUP($C2097,'Provisioning Requester'!$F$3:$H$20000,2,FALSE)),"No","Yes")</f>
        <v>No</v>
      </c>
      <c r="I2097" s="1" t="str">
        <f>IF($H2097="Yes",VLOOKUP($C2097,'Provisioning Requester'!$F$3:$H$20000,3,FALSE),"-")</f>
        <v>-</v>
      </c>
      <c r="J2097" s="1" t="str">
        <f>IF(OR(D2097="SVCP", E2097="TRUE"), "No", IF(ISNA(VLOOKUP($C2097,'ProvResponder deviceId'!$A$1:$A$20000,1,FALSE)),"No","Yes"))</f>
        <v>No</v>
      </c>
      <c r="K2097" s="1" t="str">
        <f>IF($J2097="Yes",VLOOKUP($C2097,'ProvResponder deviceId'!$A$1:$C$20000,3,FALSE),"-")</f>
        <v>-</v>
      </c>
      <c r="L2097" s="1" t="str">
        <f t="shared" si="64"/>
        <v/>
      </c>
      <c r="M2097" s="1" t="str">
        <f t="shared" si="65"/>
        <v/>
      </c>
      <c r="N2097" s="1" t="str">
        <f>IF(ISBLANK($C2097),"",IF(ISNA(VLOOKUP($L2097,'result messages'!$H$3:$L$11,2,FALSE)),VLOOKUP($M2097,'result messages'!$H$3:$L$11,2,FALSE),VLOOKUP($L2097,'result messages'!$H$3:$L$11,2,FALSE)))</f>
        <v/>
      </c>
      <c r="O2097" s="1" t="str">
        <f>IF(ISBLANK($C2097),"",IF(ISNA(VLOOKUP($L2097,'result messages'!$H$3:$L$11,3,FALSE)),VLOOKUP($M2097,'result messages'!$H$3:$L$11,3,FALSE),VLOOKUP($L2097,'result messages'!$H$3:$L$11,3,FALSE)))</f>
        <v/>
      </c>
      <c r="P2097" s="1" t="str">
        <f>IF(ISBLANK($C2097),"",IF(ISNA(VLOOKUP($L2097,'result messages'!$H$3:$L$11,4,FALSE)),VLOOKUP($M2097,'result messages'!$H$3:$L$11,4,FALSE),VLOOKUP($L2097,'result messages'!$H$3:$L$11,4,FALSE)))</f>
        <v/>
      </c>
      <c r="Q2097" s="1" t="str">
        <f>IF(ISBLANK($C2097),"",IF(ISNA(VLOOKUP($L2097,'result messages'!$H$3:$L$11,5,FALSE)),VLOOKUP($M2097,'result messages'!$H$3:$L$11,5,FALSE),VLOOKUP($L2097,'result messages'!$H$3:$L$11,5,FALSE)))</f>
        <v/>
      </c>
    </row>
    <row r="2098" spans="1:17">
      <c r="A2098" s="1">
        <v>2095</v>
      </c>
      <c r="B2098" s="1"/>
      <c r="C2098" s="1"/>
      <c r="D2098" s="1"/>
      <c r="E2098" s="6"/>
      <c r="F2098" s="1"/>
      <c r="G2098" s="1" t="str">
        <f>IF(ISNA(VLOOKUP($C2098,'DTEN TCAP Linkage deviceId'!$A$1:$A$20000,1,FALSE)),"No","Yes")</f>
        <v>No</v>
      </c>
      <c r="H2098" s="1" t="str">
        <f>IF(ISNA(VLOOKUP($C2098,'Provisioning Requester'!$F$3:$H$20000,2,FALSE)),"No","Yes")</f>
        <v>No</v>
      </c>
      <c r="I2098" s="1" t="str">
        <f>IF($H2098="Yes",VLOOKUP($C2098,'Provisioning Requester'!$F$3:$H$20000,3,FALSE),"-")</f>
        <v>-</v>
      </c>
      <c r="J2098" s="1" t="str">
        <f>IF(OR(D2098="SVCP", E2098="TRUE"), "No", IF(ISNA(VLOOKUP($C2098,'ProvResponder deviceId'!$A$1:$A$20000,1,FALSE)),"No","Yes"))</f>
        <v>No</v>
      </c>
      <c r="K2098" s="1" t="str">
        <f>IF($J2098="Yes",VLOOKUP($C2098,'ProvResponder deviceId'!$A$1:$C$20000,3,FALSE),"-")</f>
        <v>-</v>
      </c>
      <c r="L2098" s="1" t="str">
        <f t="shared" si="64"/>
        <v/>
      </c>
      <c r="M2098" s="1" t="str">
        <f t="shared" si="65"/>
        <v/>
      </c>
      <c r="N2098" s="1" t="str">
        <f>IF(ISBLANK($C2098),"",IF(ISNA(VLOOKUP($L2098,'result messages'!$H$3:$L$11,2,FALSE)),VLOOKUP($M2098,'result messages'!$H$3:$L$11,2,FALSE),VLOOKUP($L2098,'result messages'!$H$3:$L$11,2,FALSE)))</f>
        <v/>
      </c>
      <c r="O2098" s="1" t="str">
        <f>IF(ISBLANK($C2098),"",IF(ISNA(VLOOKUP($L2098,'result messages'!$H$3:$L$11,3,FALSE)),VLOOKUP($M2098,'result messages'!$H$3:$L$11,3,FALSE),VLOOKUP($L2098,'result messages'!$H$3:$L$11,3,FALSE)))</f>
        <v/>
      </c>
      <c r="P2098" s="1" t="str">
        <f>IF(ISBLANK($C2098),"",IF(ISNA(VLOOKUP($L2098,'result messages'!$H$3:$L$11,4,FALSE)),VLOOKUP($M2098,'result messages'!$H$3:$L$11,4,FALSE),VLOOKUP($L2098,'result messages'!$H$3:$L$11,4,FALSE)))</f>
        <v/>
      </c>
      <c r="Q2098" s="1" t="str">
        <f>IF(ISBLANK($C2098),"",IF(ISNA(VLOOKUP($L2098,'result messages'!$H$3:$L$11,5,FALSE)),VLOOKUP($M2098,'result messages'!$H$3:$L$11,5,FALSE),VLOOKUP($L2098,'result messages'!$H$3:$L$11,5,FALSE)))</f>
        <v/>
      </c>
    </row>
    <row r="2099" spans="1:17">
      <c r="A2099" s="1">
        <v>2096</v>
      </c>
      <c r="B2099" s="1"/>
      <c r="C2099" s="1"/>
      <c r="D2099" s="1"/>
      <c r="E2099" s="6"/>
      <c r="F2099" s="1"/>
      <c r="G2099" s="1" t="str">
        <f>IF(ISNA(VLOOKUP($C2099,'DTEN TCAP Linkage deviceId'!$A$1:$A$20000,1,FALSE)),"No","Yes")</f>
        <v>No</v>
      </c>
      <c r="H2099" s="1" t="str">
        <f>IF(ISNA(VLOOKUP($C2099,'Provisioning Requester'!$F$3:$H$20000,2,FALSE)),"No","Yes")</f>
        <v>No</v>
      </c>
      <c r="I2099" s="1" t="str">
        <f>IF($H2099="Yes",VLOOKUP($C2099,'Provisioning Requester'!$F$3:$H$20000,3,FALSE),"-")</f>
        <v>-</v>
      </c>
      <c r="J2099" s="1" t="str">
        <f>IF(OR(D2099="SVCP", E2099="TRUE"), "No", IF(ISNA(VLOOKUP($C2099,'ProvResponder deviceId'!$A$1:$A$20000,1,FALSE)),"No","Yes"))</f>
        <v>No</v>
      </c>
      <c r="K2099" s="1" t="str">
        <f>IF($J2099="Yes",VLOOKUP($C2099,'ProvResponder deviceId'!$A$1:$C$20000,3,FALSE),"-")</f>
        <v>-</v>
      </c>
      <c r="L2099" s="1" t="str">
        <f t="shared" si="64"/>
        <v/>
      </c>
      <c r="M2099" s="1" t="str">
        <f t="shared" si="65"/>
        <v/>
      </c>
      <c r="N2099" s="1" t="str">
        <f>IF(ISBLANK($C2099),"",IF(ISNA(VLOOKUP($L2099,'result messages'!$H$3:$L$11,2,FALSE)),VLOOKUP($M2099,'result messages'!$H$3:$L$11,2,FALSE),VLOOKUP($L2099,'result messages'!$H$3:$L$11,2,FALSE)))</f>
        <v/>
      </c>
      <c r="O2099" s="1" t="str">
        <f>IF(ISBLANK($C2099),"",IF(ISNA(VLOOKUP($L2099,'result messages'!$H$3:$L$11,3,FALSE)),VLOOKUP($M2099,'result messages'!$H$3:$L$11,3,FALSE),VLOOKUP($L2099,'result messages'!$H$3:$L$11,3,FALSE)))</f>
        <v/>
      </c>
      <c r="P2099" s="1" t="str">
        <f>IF(ISBLANK($C2099),"",IF(ISNA(VLOOKUP($L2099,'result messages'!$H$3:$L$11,4,FALSE)),VLOOKUP($M2099,'result messages'!$H$3:$L$11,4,FALSE),VLOOKUP($L2099,'result messages'!$H$3:$L$11,4,FALSE)))</f>
        <v/>
      </c>
      <c r="Q2099" s="1" t="str">
        <f>IF(ISBLANK($C2099),"",IF(ISNA(VLOOKUP($L2099,'result messages'!$H$3:$L$11,5,FALSE)),VLOOKUP($M2099,'result messages'!$H$3:$L$11,5,FALSE),VLOOKUP($L2099,'result messages'!$H$3:$L$11,5,FALSE)))</f>
        <v/>
      </c>
    </row>
    <row r="2100" spans="1:17">
      <c r="A2100" s="1">
        <v>2097</v>
      </c>
      <c r="B2100" s="1"/>
      <c r="C2100" s="1"/>
      <c r="D2100" s="1"/>
      <c r="E2100" s="6"/>
      <c r="F2100" s="1"/>
      <c r="G2100" s="1" t="str">
        <f>IF(ISNA(VLOOKUP($C2100,'DTEN TCAP Linkage deviceId'!$A$1:$A$20000,1,FALSE)),"No","Yes")</f>
        <v>No</v>
      </c>
      <c r="H2100" s="1" t="str">
        <f>IF(ISNA(VLOOKUP($C2100,'Provisioning Requester'!$F$3:$H$20000,2,FALSE)),"No","Yes")</f>
        <v>No</v>
      </c>
      <c r="I2100" s="1" t="str">
        <f>IF($H2100="Yes",VLOOKUP($C2100,'Provisioning Requester'!$F$3:$H$20000,3,FALSE),"-")</f>
        <v>-</v>
      </c>
      <c r="J2100" s="1" t="str">
        <f>IF(OR(D2100="SVCP", E2100="TRUE"), "No", IF(ISNA(VLOOKUP($C2100,'ProvResponder deviceId'!$A$1:$A$20000,1,FALSE)),"No","Yes"))</f>
        <v>No</v>
      </c>
      <c r="K2100" s="1" t="str">
        <f>IF($J2100="Yes",VLOOKUP($C2100,'ProvResponder deviceId'!$A$1:$C$20000,3,FALSE),"-")</f>
        <v>-</v>
      </c>
      <c r="L2100" s="1" t="str">
        <f t="shared" si="64"/>
        <v/>
      </c>
      <c r="M2100" s="1" t="str">
        <f t="shared" si="65"/>
        <v/>
      </c>
      <c r="N2100" s="1" t="str">
        <f>IF(ISBLANK($C2100),"",IF(ISNA(VLOOKUP($L2100,'result messages'!$H$3:$L$11,2,FALSE)),VLOOKUP($M2100,'result messages'!$H$3:$L$11,2,FALSE),VLOOKUP($L2100,'result messages'!$H$3:$L$11,2,FALSE)))</f>
        <v/>
      </c>
      <c r="O2100" s="1" t="str">
        <f>IF(ISBLANK($C2100),"",IF(ISNA(VLOOKUP($L2100,'result messages'!$H$3:$L$11,3,FALSE)),VLOOKUP($M2100,'result messages'!$H$3:$L$11,3,FALSE),VLOOKUP($L2100,'result messages'!$H$3:$L$11,3,FALSE)))</f>
        <v/>
      </c>
      <c r="P2100" s="1" t="str">
        <f>IF(ISBLANK($C2100),"",IF(ISNA(VLOOKUP($L2100,'result messages'!$H$3:$L$11,4,FALSE)),VLOOKUP($M2100,'result messages'!$H$3:$L$11,4,FALSE),VLOOKUP($L2100,'result messages'!$H$3:$L$11,4,FALSE)))</f>
        <v/>
      </c>
      <c r="Q2100" s="1" t="str">
        <f>IF(ISBLANK($C2100),"",IF(ISNA(VLOOKUP($L2100,'result messages'!$H$3:$L$11,5,FALSE)),VLOOKUP($M2100,'result messages'!$H$3:$L$11,5,FALSE),VLOOKUP($L2100,'result messages'!$H$3:$L$11,5,FALSE)))</f>
        <v/>
      </c>
    </row>
    <row r="2101" spans="1:17">
      <c r="A2101" s="1">
        <v>2098</v>
      </c>
      <c r="B2101" s="1"/>
      <c r="C2101" s="1"/>
      <c r="D2101" s="1"/>
      <c r="E2101" s="6"/>
      <c r="F2101" s="1"/>
      <c r="G2101" s="1" t="str">
        <f>IF(ISNA(VLOOKUP($C2101,'DTEN TCAP Linkage deviceId'!$A$1:$A$20000,1,FALSE)),"No","Yes")</f>
        <v>No</v>
      </c>
      <c r="H2101" s="1" t="str">
        <f>IF(ISNA(VLOOKUP($C2101,'Provisioning Requester'!$F$3:$H$20000,2,FALSE)),"No","Yes")</f>
        <v>No</v>
      </c>
      <c r="I2101" s="1" t="str">
        <f>IF($H2101="Yes",VLOOKUP($C2101,'Provisioning Requester'!$F$3:$H$20000,3,FALSE),"-")</f>
        <v>-</v>
      </c>
      <c r="J2101" s="1" t="str">
        <f>IF(OR(D2101="SVCP", E2101="TRUE"), "No", IF(ISNA(VLOOKUP($C2101,'ProvResponder deviceId'!$A$1:$A$20000,1,FALSE)),"No","Yes"))</f>
        <v>No</v>
      </c>
      <c r="K2101" s="1" t="str">
        <f>IF($J2101="Yes",VLOOKUP($C2101,'ProvResponder deviceId'!$A$1:$C$20000,3,FALSE),"-")</f>
        <v>-</v>
      </c>
      <c r="L2101" s="1" t="str">
        <f t="shared" si="64"/>
        <v/>
      </c>
      <c r="M2101" s="1" t="str">
        <f t="shared" si="65"/>
        <v/>
      </c>
      <c r="N2101" s="1" t="str">
        <f>IF(ISBLANK($C2101),"",IF(ISNA(VLOOKUP($L2101,'result messages'!$H$3:$L$11,2,FALSE)),VLOOKUP($M2101,'result messages'!$H$3:$L$11,2,FALSE),VLOOKUP($L2101,'result messages'!$H$3:$L$11,2,FALSE)))</f>
        <v/>
      </c>
      <c r="O2101" s="1" t="str">
        <f>IF(ISBLANK($C2101),"",IF(ISNA(VLOOKUP($L2101,'result messages'!$H$3:$L$11,3,FALSE)),VLOOKUP($M2101,'result messages'!$H$3:$L$11,3,FALSE),VLOOKUP($L2101,'result messages'!$H$3:$L$11,3,FALSE)))</f>
        <v/>
      </c>
      <c r="P2101" s="1" t="str">
        <f>IF(ISBLANK($C2101),"",IF(ISNA(VLOOKUP($L2101,'result messages'!$H$3:$L$11,4,FALSE)),VLOOKUP($M2101,'result messages'!$H$3:$L$11,4,FALSE),VLOOKUP($L2101,'result messages'!$H$3:$L$11,4,FALSE)))</f>
        <v/>
      </c>
      <c r="Q2101" s="1" t="str">
        <f>IF(ISBLANK($C2101),"",IF(ISNA(VLOOKUP($L2101,'result messages'!$H$3:$L$11,5,FALSE)),VLOOKUP($M2101,'result messages'!$H$3:$L$11,5,FALSE),VLOOKUP($L2101,'result messages'!$H$3:$L$11,5,FALSE)))</f>
        <v/>
      </c>
    </row>
    <row r="2102" spans="1:17">
      <c r="A2102" s="1">
        <v>2099</v>
      </c>
      <c r="B2102" s="1"/>
      <c r="C2102" s="1"/>
      <c r="D2102" s="1"/>
      <c r="E2102" s="6"/>
      <c r="F2102" s="1"/>
      <c r="G2102" s="1" t="str">
        <f>IF(ISNA(VLOOKUP($C2102,'DTEN TCAP Linkage deviceId'!$A$1:$A$20000,1,FALSE)),"No","Yes")</f>
        <v>No</v>
      </c>
      <c r="H2102" s="1" t="str">
        <f>IF(ISNA(VLOOKUP($C2102,'Provisioning Requester'!$F$3:$H$20000,2,FALSE)),"No","Yes")</f>
        <v>No</v>
      </c>
      <c r="I2102" s="1" t="str">
        <f>IF($H2102="Yes",VLOOKUP($C2102,'Provisioning Requester'!$F$3:$H$20000,3,FALSE),"-")</f>
        <v>-</v>
      </c>
      <c r="J2102" s="1" t="str">
        <f>IF(OR(D2102="SVCP", E2102="TRUE"), "No", IF(ISNA(VLOOKUP($C2102,'ProvResponder deviceId'!$A$1:$A$20000,1,FALSE)),"No","Yes"))</f>
        <v>No</v>
      </c>
      <c r="K2102" s="1" t="str">
        <f>IF($J2102="Yes",VLOOKUP($C2102,'ProvResponder deviceId'!$A$1:$C$20000,3,FALSE),"-")</f>
        <v>-</v>
      </c>
      <c r="L2102" s="1" t="str">
        <f t="shared" si="64"/>
        <v/>
      </c>
      <c r="M2102" s="1" t="str">
        <f t="shared" si="65"/>
        <v/>
      </c>
      <c r="N2102" s="1" t="str">
        <f>IF(ISBLANK($C2102),"",IF(ISNA(VLOOKUP($L2102,'result messages'!$H$3:$L$11,2,FALSE)),VLOOKUP($M2102,'result messages'!$H$3:$L$11,2,FALSE),VLOOKUP($L2102,'result messages'!$H$3:$L$11,2,FALSE)))</f>
        <v/>
      </c>
      <c r="O2102" s="1" t="str">
        <f>IF(ISBLANK($C2102),"",IF(ISNA(VLOOKUP($L2102,'result messages'!$H$3:$L$11,3,FALSE)),VLOOKUP($M2102,'result messages'!$H$3:$L$11,3,FALSE),VLOOKUP($L2102,'result messages'!$H$3:$L$11,3,FALSE)))</f>
        <v/>
      </c>
      <c r="P2102" s="1" t="str">
        <f>IF(ISBLANK($C2102),"",IF(ISNA(VLOOKUP($L2102,'result messages'!$H$3:$L$11,4,FALSE)),VLOOKUP($M2102,'result messages'!$H$3:$L$11,4,FALSE),VLOOKUP($L2102,'result messages'!$H$3:$L$11,4,FALSE)))</f>
        <v/>
      </c>
      <c r="Q2102" s="1" t="str">
        <f>IF(ISBLANK($C2102),"",IF(ISNA(VLOOKUP($L2102,'result messages'!$H$3:$L$11,5,FALSE)),VLOOKUP($M2102,'result messages'!$H$3:$L$11,5,FALSE),VLOOKUP($L2102,'result messages'!$H$3:$L$11,5,FALSE)))</f>
        <v/>
      </c>
    </row>
    <row r="2103" spans="1:17">
      <c r="A2103" s="1">
        <v>2100</v>
      </c>
      <c r="B2103" s="1"/>
      <c r="C2103" s="1"/>
      <c r="D2103" s="1"/>
      <c r="E2103" s="6"/>
      <c r="F2103" s="1"/>
      <c r="G2103" s="1" t="str">
        <f>IF(ISNA(VLOOKUP($C2103,'DTEN TCAP Linkage deviceId'!$A$1:$A$20000,1,FALSE)),"No","Yes")</f>
        <v>No</v>
      </c>
      <c r="H2103" s="1" t="str">
        <f>IF(ISNA(VLOOKUP($C2103,'Provisioning Requester'!$F$3:$H$20000,2,FALSE)),"No","Yes")</f>
        <v>No</v>
      </c>
      <c r="I2103" s="1" t="str">
        <f>IF($H2103="Yes",VLOOKUP($C2103,'Provisioning Requester'!$F$3:$H$20000,3,FALSE),"-")</f>
        <v>-</v>
      </c>
      <c r="J2103" s="1" t="str">
        <f>IF(OR(D2103="SVCP", E2103="TRUE"), "No", IF(ISNA(VLOOKUP($C2103,'ProvResponder deviceId'!$A$1:$A$20000,1,FALSE)),"No","Yes"))</f>
        <v>No</v>
      </c>
      <c r="K2103" s="1" t="str">
        <f>IF($J2103="Yes",VLOOKUP($C2103,'ProvResponder deviceId'!$A$1:$C$20000,3,FALSE),"-")</f>
        <v>-</v>
      </c>
      <c r="L2103" s="1" t="str">
        <f t="shared" si="64"/>
        <v/>
      </c>
      <c r="M2103" s="1" t="str">
        <f t="shared" si="65"/>
        <v/>
      </c>
      <c r="N2103" s="1" t="str">
        <f>IF(ISBLANK($C2103),"",IF(ISNA(VLOOKUP($L2103,'result messages'!$H$3:$L$11,2,FALSE)),VLOOKUP($M2103,'result messages'!$H$3:$L$11,2,FALSE),VLOOKUP($L2103,'result messages'!$H$3:$L$11,2,FALSE)))</f>
        <v/>
      </c>
      <c r="O2103" s="1" t="str">
        <f>IF(ISBLANK($C2103),"",IF(ISNA(VLOOKUP($L2103,'result messages'!$H$3:$L$11,3,FALSE)),VLOOKUP($M2103,'result messages'!$H$3:$L$11,3,FALSE),VLOOKUP($L2103,'result messages'!$H$3:$L$11,3,FALSE)))</f>
        <v/>
      </c>
      <c r="P2103" s="1" t="str">
        <f>IF(ISBLANK($C2103),"",IF(ISNA(VLOOKUP($L2103,'result messages'!$H$3:$L$11,4,FALSE)),VLOOKUP($M2103,'result messages'!$H$3:$L$11,4,FALSE),VLOOKUP($L2103,'result messages'!$H$3:$L$11,4,FALSE)))</f>
        <v/>
      </c>
      <c r="Q2103" s="1" t="str">
        <f>IF(ISBLANK($C2103),"",IF(ISNA(VLOOKUP($L2103,'result messages'!$H$3:$L$11,5,FALSE)),VLOOKUP($M2103,'result messages'!$H$3:$L$11,5,FALSE),VLOOKUP($L2103,'result messages'!$H$3:$L$11,5,FALSE)))</f>
        <v/>
      </c>
    </row>
    <row r="2104" spans="1:17">
      <c r="A2104" s="1">
        <v>2101</v>
      </c>
      <c r="B2104" s="1"/>
      <c r="C2104" s="1"/>
      <c r="D2104" s="1"/>
      <c r="E2104" s="6"/>
      <c r="F2104" s="1"/>
      <c r="G2104" s="1" t="str">
        <f>IF(ISNA(VLOOKUP($C2104,'DTEN TCAP Linkage deviceId'!$A$1:$A$20000,1,FALSE)),"No","Yes")</f>
        <v>No</v>
      </c>
      <c r="H2104" s="1" t="str">
        <f>IF(ISNA(VLOOKUP($C2104,'Provisioning Requester'!$F$3:$H$20000,2,FALSE)),"No","Yes")</f>
        <v>No</v>
      </c>
      <c r="I2104" s="1" t="str">
        <f>IF($H2104="Yes",VLOOKUP($C2104,'Provisioning Requester'!$F$3:$H$20000,3,FALSE),"-")</f>
        <v>-</v>
      </c>
      <c r="J2104" s="1" t="str">
        <f>IF(OR(D2104="SVCP", E2104="TRUE"), "No", IF(ISNA(VLOOKUP($C2104,'ProvResponder deviceId'!$A$1:$A$20000,1,FALSE)),"No","Yes"))</f>
        <v>No</v>
      </c>
      <c r="K2104" s="1" t="str">
        <f>IF($J2104="Yes",VLOOKUP($C2104,'ProvResponder deviceId'!$A$1:$C$20000,3,FALSE),"-")</f>
        <v>-</v>
      </c>
      <c r="L2104" s="1" t="str">
        <f t="shared" si="64"/>
        <v/>
      </c>
      <c r="M2104" s="1" t="str">
        <f t="shared" si="65"/>
        <v/>
      </c>
      <c r="N2104" s="1" t="str">
        <f>IF(ISBLANK($C2104),"",IF(ISNA(VLOOKUP($L2104,'result messages'!$H$3:$L$11,2,FALSE)),VLOOKUP($M2104,'result messages'!$H$3:$L$11,2,FALSE),VLOOKUP($L2104,'result messages'!$H$3:$L$11,2,FALSE)))</f>
        <v/>
      </c>
      <c r="O2104" s="1" t="str">
        <f>IF(ISBLANK($C2104),"",IF(ISNA(VLOOKUP($L2104,'result messages'!$H$3:$L$11,3,FALSE)),VLOOKUP($M2104,'result messages'!$H$3:$L$11,3,FALSE),VLOOKUP($L2104,'result messages'!$H$3:$L$11,3,FALSE)))</f>
        <v/>
      </c>
      <c r="P2104" s="1" t="str">
        <f>IF(ISBLANK($C2104),"",IF(ISNA(VLOOKUP($L2104,'result messages'!$H$3:$L$11,4,FALSE)),VLOOKUP($M2104,'result messages'!$H$3:$L$11,4,FALSE),VLOOKUP($L2104,'result messages'!$H$3:$L$11,4,FALSE)))</f>
        <v/>
      </c>
      <c r="Q2104" s="1" t="str">
        <f>IF(ISBLANK($C2104),"",IF(ISNA(VLOOKUP($L2104,'result messages'!$H$3:$L$11,5,FALSE)),VLOOKUP($M2104,'result messages'!$H$3:$L$11,5,FALSE),VLOOKUP($L2104,'result messages'!$H$3:$L$11,5,FALSE)))</f>
        <v/>
      </c>
    </row>
    <row r="2105" spans="1:17">
      <c r="A2105" s="1">
        <v>2102</v>
      </c>
      <c r="B2105" s="1"/>
      <c r="C2105" s="1"/>
      <c r="D2105" s="1"/>
      <c r="E2105" s="6"/>
      <c r="F2105" s="1"/>
      <c r="G2105" s="1" t="str">
        <f>IF(ISNA(VLOOKUP($C2105,'DTEN TCAP Linkage deviceId'!$A$1:$A$20000,1,FALSE)),"No","Yes")</f>
        <v>No</v>
      </c>
      <c r="H2105" s="1" t="str">
        <f>IF(ISNA(VLOOKUP($C2105,'Provisioning Requester'!$F$3:$H$20000,2,FALSE)),"No","Yes")</f>
        <v>No</v>
      </c>
      <c r="I2105" s="1" t="str">
        <f>IF($H2105="Yes",VLOOKUP($C2105,'Provisioning Requester'!$F$3:$H$20000,3,FALSE),"-")</f>
        <v>-</v>
      </c>
      <c r="J2105" s="1" t="str">
        <f>IF(OR(D2105="SVCP", E2105="TRUE"), "No", IF(ISNA(VLOOKUP($C2105,'ProvResponder deviceId'!$A$1:$A$20000,1,FALSE)),"No","Yes"))</f>
        <v>No</v>
      </c>
      <c r="K2105" s="1" t="str">
        <f>IF($J2105="Yes",VLOOKUP($C2105,'ProvResponder deviceId'!$A$1:$C$20000,3,FALSE),"-")</f>
        <v>-</v>
      </c>
      <c r="L2105" s="1" t="str">
        <f t="shared" si="64"/>
        <v/>
      </c>
      <c r="M2105" s="1" t="str">
        <f t="shared" si="65"/>
        <v/>
      </c>
      <c r="N2105" s="1" t="str">
        <f>IF(ISBLANK($C2105),"",IF(ISNA(VLOOKUP($L2105,'result messages'!$H$3:$L$11,2,FALSE)),VLOOKUP($M2105,'result messages'!$H$3:$L$11,2,FALSE),VLOOKUP($L2105,'result messages'!$H$3:$L$11,2,FALSE)))</f>
        <v/>
      </c>
      <c r="O2105" s="1" t="str">
        <f>IF(ISBLANK($C2105),"",IF(ISNA(VLOOKUP($L2105,'result messages'!$H$3:$L$11,3,FALSE)),VLOOKUP($M2105,'result messages'!$H$3:$L$11,3,FALSE),VLOOKUP($L2105,'result messages'!$H$3:$L$11,3,FALSE)))</f>
        <v/>
      </c>
      <c r="P2105" s="1" t="str">
        <f>IF(ISBLANK($C2105),"",IF(ISNA(VLOOKUP($L2105,'result messages'!$H$3:$L$11,4,FALSE)),VLOOKUP($M2105,'result messages'!$H$3:$L$11,4,FALSE),VLOOKUP($L2105,'result messages'!$H$3:$L$11,4,FALSE)))</f>
        <v/>
      </c>
      <c r="Q2105" s="1" t="str">
        <f>IF(ISBLANK($C2105),"",IF(ISNA(VLOOKUP($L2105,'result messages'!$H$3:$L$11,5,FALSE)),VLOOKUP($M2105,'result messages'!$H$3:$L$11,5,FALSE),VLOOKUP($L2105,'result messages'!$H$3:$L$11,5,FALSE)))</f>
        <v/>
      </c>
    </row>
    <row r="2106" spans="1:17">
      <c r="A2106" s="1">
        <v>2103</v>
      </c>
      <c r="B2106" s="1"/>
      <c r="C2106" s="1"/>
      <c r="D2106" s="1"/>
      <c r="E2106" s="6"/>
      <c r="F2106" s="1"/>
      <c r="G2106" s="1" t="str">
        <f>IF(ISNA(VLOOKUP($C2106,'DTEN TCAP Linkage deviceId'!$A$1:$A$20000,1,FALSE)),"No","Yes")</f>
        <v>No</v>
      </c>
      <c r="H2106" s="1" t="str">
        <f>IF(ISNA(VLOOKUP($C2106,'Provisioning Requester'!$F$3:$H$20000,2,FALSE)),"No","Yes")</f>
        <v>No</v>
      </c>
      <c r="I2106" s="1" t="str">
        <f>IF($H2106="Yes",VLOOKUP($C2106,'Provisioning Requester'!$F$3:$H$20000,3,FALSE),"-")</f>
        <v>-</v>
      </c>
      <c r="J2106" s="1" t="str">
        <f>IF(OR(D2106="SVCP", E2106="TRUE"), "No", IF(ISNA(VLOOKUP($C2106,'ProvResponder deviceId'!$A$1:$A$20000,1,FALSE)),"No","Yes"))</f>
        <v>No</v>
      </c>
      <c r="K2106" s="1" t="str">
        <f>IF($J2106="Yes",VLOOKUP($C2106,'ProvResponder deviceId'!$A$1:$C$20000,3,FALSE),"-")</f>
        <v>-</v>
      </c>
      <c r="L2106" s="1" t="str">
        <f t="shared" si="64"/>
        <v/>
      </c>
      <c r="M2106" s="1" t="str">
        <f t="shared" si="65"/>
        <v/>
      </c>
      <c r="N2106" s="1" t="str">
        <f>IF(ISBLANK($C2106),"",IF(ISNA(VLOOKUP($L2106,'result messages'!$H$3:$L$11,2,FALSE)),VLOOKUP($M2106,'result messages'!$H$3:$L$11,2,FALSE),VLOOKUP($L2106,'result messages'!$H$3:$L$11,2,FALSE)))</f>
        <v/>
      </c>
      <c r="O2106" s="1" t="str">
        <f>IF(ISBLANK($C2106),"",IF(ISNA(VLOOKUP($L2106,'result messages'!$H$3:$L$11,3,FALSE)),VLOOKUP($M2106,'result messages'!$H$3:$L$11,3,FALSE),VLOOKUP($L2106,'result messages'!$H$3:$L$11,3,FALSE)))</f>
        <v/>
      </c>
      <c r="P2106" s="1" t="str">
        <f>IF(ISBLANK($C2106),"",IF(ISNA(VLOOKUP($L2106,'result messages'!$H$3:$L$11,4,FALSE)),VLOOKUP($M2106,'result messages'!$H$3:$L$11,4,FALSE),VLOOKUP($L2106,'result messages'!$H$3:$L$11,4,FALSE)))</f>
        <v/>
      </c>
      <c r="Q2106" s="1" t="str">
        <f>IF(ISBLANK($C2106),"",IF(ISNA(VLOOKUP($L2106,'result messages'!$H$3:$L$11,5,FALSE)),VLOOKUP($M2106,'result messages'!$H$3:$L$11,5,FALSE),VLOOKUP($L2106,'result messages'!$H$3:$L$11,5,FALSE)))</f>
        <v/>
      </c>
    </row>
    <row r="2107" spans="1:17">
      <c r="A2107" s="1">
        <v>2104</v>
      </c>
      <c r="B2107" s="1"/>
      <c r="C2107" s="1"/>
      <c r="D2107" s="1"/>
      <c r="E2107" s="6"/>
      <c r="F2107" s="1"/>
      <c r="G2107" s="1" t="str">
        <f>IF(ISNA(VLOOKUP($C2107,'DTEN TCAP Linkage deviceId'!$A$1:$A$20000,1,FALSE)),"No","Yes")</f>
        <v>No</v>
      </c>
      <c r="H2107" s="1" t="str">
        <f>IF(ISNA(VLOOKUP($C2107,'Provisioning Requester'!$F$3:$H$20000,2,FALSE)),"No","Yes")</f>
        <v>No</v>
      </c>
      <c r="I2107" s="1" t="str">
        <f>IF($H2107="Yes",VLOOKUP($C2107,'Provisioning Requester'!$F$3:$H$20000,3,FALSE),"-")</f>
        <v>-</v>
      </c>
      <c r="J2107" s="1" t="str">
        <f>IF(OR(D2107="SVCP", E2107="TRUE"), "No", IF(ISNA(VLOOKUP($C2107,'ProvResponder deviceId'!$A$1:$A$20000,1,FALSE)),"No","Yes"))</f>
        <v>No</v>
      </c>
      <c r="K2107" s="1" t="str">
        <f>IF($J2107="Yes",VLOOKUP($C2107,'ProvResponder deviceId'!$A$1:$C$20000,3,FALSE),"-")</f>
        <v>-</v>
      </c>
      <c r="L2107" s="1" t="str">
        <f t="shared" si="64"/>
        <v/>
      </c>
      <c r="M2107" s="1" t="str">
        <f t="shared" si="65"/>
        <v/>
      </c>
      <c r="N2107" s="1" t="str">
        <f>IF(ISBLANK($C2107),"",IF(ISNA(VLOOKUP($L2107,'result messages'!$H$3:$L$11,2,FALSE)),VLOOKUP($M2107,'result messages'!$H$3:$L$11,2,FALSE),VLOOKUP($L2107,'result messages'!$H$3:$L$11,2,FALSE)))</f>
        <v/>
      </c>
      <c r="O2107" s="1" t="str">
        <f>IF(ISBLANK($C2107),"",IF(ISNA(VLOOKUP($L2107,'result messages'!$H$3:$L$11,3,FALSE)),VLOOKUP($M2107,'result messages'!$H$3:$L$11,3,FALSE),VLOOKUP($L2107,'result messages'!$H$3:$L$11,3,FALSE)))</f>
        <v/>
      </c>
      <c r="P2107" s="1" t="str">
        <f>IF(ISBLANK($C2107),"",IF(ISNA(VLOOKUP($L2107,'result messages'!$H$3:$L$11,4,FALSE)),VLOOKUP($M2107,'result messages'!$H$3:$L$11,4,FALSE),VLOOKUP($L2107,'result messages'!$H$3:$L$11,4,FALSE)))</f>
        <v/>
      </c>
      <c r="Q2107" s="1" t="str">
        <f>IF(ISBLANK($C2107),"",IF(ISNA(VLOOKUP($L2107,'result messages'!$H$3:$L$11,5,FALSE)),VLOOKUP($M2107,'result messages'!$H$3:$L$11,5,FALSE),VLOOKUP($L2107,'result messages'!$H$3:$L$11,5,FALSE)))</f>
        <v/>
      </c>
    </row>
    <row r="2108" spans="1:17">
      <c r="A2108" s="1">
        <v>2105</v>
      </c>
      <c r="B2108" s="1"/>
      <c r="C2108" s="1"/>
      <c r="D2108" s="1"/>
      <c r="E2108" s="6"/>
      <c r="F2108" s="1"/>
      <c r="G2108" s="1" t="str">
        <f>IF(ISNA(VLOOKUP($C2108,'DTEN TCAP Linkage deviceId'!$A$1:$A$20000,1,FALSE)),"No","Yes")</f>
        <v>No</v>
      </c>
      <c r="H2108" s="1" t="str">
        <f>IF(ISNA(VLOOKUP($C2108,'Provisioning Requester'!$F$3:$H$20000,2,FALSE)),"No","Yes")</f>
        <v>No</v>
      </c>
      <c r="I2108" s="1" t="str">
        <f>IF($H2108="Yes",VLOOKUP($C2108,'Provisioning Requester'!$F$3:$H$20000,3,FALSE),"-")</f>
        <v>-</v>
      </c>
      <c r="J2108" s="1" t="str">
        <f>IF(OR(D2108="SVCP", E2108="TRUE"), "No", IF(ISNA(VLOOKUP($C2108,'ProvResponder deviceId'!$A$1:$A$20000,1,FALSE)),"No","Yes"))</f>
        <v>No</v>
      </c>
      <c r="K2108" s="1" t="str">
        <f>IF($J2108="Yes",VLOOKUP($C2108,'ProvResponder deviceId'!$A$1:$C$20000,3,FALSE),"-")</f>
        <v>-</v>
      </c>
      <c r="L2108" s="1" t="str">
        <f t="shared" si="64"/>
        <v/>
      </c>
      <c r="M2108" s="1" t="str">
        <f t="shared" si="65"/>
        <v/>
      </c>
      <c r="N2108" s="1" t="str">
        <f>IF(ISBLANK($C2108),"",IF(ISNA(VLOOKUP($L2108,'result messages'!$H$3:$L$11,2,FALSE)),VLOOKUP($M2108,'result messages'!$H$3:$L$11,2,FALSE),VLOOKUP($L2108,'result messages'!$H$3:$L$11,2,FALSE)))</f>
        <v/>
      </c>
      <c r="O2108" s="1" t="str">
        <f>IF(ISBLANK($C2108),"",IF(ISNA(VLOOKUP($L2108,'result messages'!$H$3:$L$11,3,FALSE)),VLOOKUP($M2108,'result messages'!$H$3:$L$11,3,FALSE),VLOOKUP($L2108,'result messages'!$H$3:$L$11,3,FALSE)))</f>
        <v/>
      </c>
      <c r="P2108" s="1" t="str">
        <f>IF(ISBLANK($C2108),"",IF(ISNA(VLOOKUP($L2108,'result messages'!$H$3:$L$11,4,FALSE)),VLOOKUP($M2108,'result messages'!$H$3:$L$11,4,FALSE),VLOOKUP($L2108,'result messages'!$H$3:$L$11,4,FALSE)))</f>
        <v/>
      </c>
      <c r="Q2108" s="1" t="str">
        <f>IF(ISBLANK($C2108),"",IF(ISNA(VLOOKUP($L2108,'result messages'!$H$3:$L$11,5,FALSE)),VLOOKUP($M2108,'result messages'!$H$3:$L$11,5,FALSE),VLOOKUP($L2108,'result messages'!$H$3:$L$11,5,FALSE)))</f>
        <v/>
      </c>
    </row>
    <row r="2109" spans="1:17">
      <c r="A2109" s="1">
        <v>2106</v>
      </c>
      <c r="B2109" s="1"/>
      <c r="C2109" s="1"/>
      <c r="D2109" s="1"/>
      <c r="E2109" s="6"/>
      <c r="F2109" s="1"/>
      <c r="G2109" s="1" t="str">
        <f>IF(ISNA(VLOOKUP($C2109,'DTEN TCAP Linkage deviceId'!$A$1:$A$20000,1,FALSE)),"No","Yes")</f>
        <v>No</v>
      </c>
      <c r="H2109" s="1" t="str">
        <f>IF(ISNA(VLOOKUP($C2109,'Provisioning Requester'!$F$3:$H$20000,2,FALSE)),"No","Yes")</f>
        <v>No</v>
      </c>
      <c r="I2109" s="1" t="str">
        <f>IF($H2109="Yes",VLOOKUP($C2109,'Provisioning Requester'!$F$3:$H$20000,3,FALSE),"-")</f>
        <v>-</v>
      </c>
      <c r="J2109" s="1" t="str">
        <f>IF(OR(D2109="SVCP", E2109="TRUE"), "No", IF(ISNA(VLOOKUP($C2109,'ProvResponder deviceId'!$A$1:$A$20000,1,FALSE)),"No","Yes"))</f>
        <v>No</v>
      </c>
      <c r="K2109" s="1" t="str">
        <f>IF($J2109="Yes",VLOOKUP($C2109,'ProvResponder deviceId'!$A$1:$C$20000,3,FALSE),"-")</f>
        <v>-</v>
      </c>
      <c r="L2109" s="1" t="str">
        <f t="shared" si="64"/>
        <v/>
      </c>
      <c r="M2109" s="1" t="str">
        <f t="shared" si="65"/>
        <v/>
      </c>
      <c r="N2109" s="1" t="str">
        <f>IF(ISBLANK($C2109),"",IF(ISNA(VLOOKUP($L2109,'result messages'!$H$3:$L$11,2,FALSE)),VLOOKUP($M2109,'result messages'!$H$3:$L$11,2,FALSE),VLOOKUP($L2109,'result messages'!$H$3:$L$11,2,FALSE)))</f>
        <v/>
      </c>
      <c r="O2109" s="1" t="str">
        <f>IF(ISBLANK($C2109),"",IF(ISNA(VLOOKUP($L2109,'result messages'!$H$3:$L$11,3,FALSE)),VLOOKUP($M2109,'result messages'!$H$3:$L$11,3,FALSE),VLOOKUP($L2109,'result messages'!$H$3:$L$11,3,FALSE)))</f>
        <v/>
      </c>
      <c r="P2109" s="1" t="str">
        <f>IF(ISBLANK($C2109),"",IF(ISNA(VLOOKUP($L2109,'result messages'!$H$3:$L$11,4,FALSE)),VLOOKUP($M2109,'result messages'!$H$3:$L$11,4,FALSE),VLOOKUP($L2109,'result messages'!$H$3:$L$11,4,FALSE)))</f>
        <v/>
      </c>
      <c r="Q2109" s="1" t="str">
        <f>IF(ISBLANK($C2109),"",IF(ISNA(VLOOKUP($L2109,'result messages'!$H$3:$L$11,5,FALSE)),VLOOKUP($M2109,'result messages'!$H$3:$L$11,5,FALSE),VLOOKUP($L2109,'result messages'!$H$3:$L$11,5,FALSE)))</f>
        <v/>
      </c>
    </row>
    <row r="2110" spans="1:17">
      <c r="A2110" s="1">
        <v>2107</v>
      </c>
      <c r="B2110" s="1"/>
      <c r="C2110" s="1"/>
      <c r="D2110" s="1"/>
      <c r="E2110" s="6"/>
      <c r="F2110" s="1"/>
      <c r="G2110" s="1" t="str">
        <f>IF(ISNA(VLOOKUP($C2110,'DTEN TCAP Linkage deviceId'!$A$1:$A$20000,1,FALSE)),"No","Yes")</f>
        <v>No</v>
      </c>
      <c r="H2110" s="1" t="str">
        <f>IF(ISNA(VLOOKUP($C2110,'Provisioning Requester'!$F$3:$H$20000,2,FALSE)),"No","Yes")</f>
        <v>No</v>
      </c>
      <c r="I2110" s="1" t="str">
        <f>IF($H2110="Yes",VLOOKUP($C2110,'Provisioning Requester'!$F$3:$H$20000,3,FALSE),"-")</f>
        <v>-</v>
      </c>
      <c r="J2110" s="1" t="str">
        <f>IF(OR(D2110="SVCP", E2110="TRUE"), "No", IF(ISNA(VLOOKUP($C2110,'ProvResponder deviceId'!$A$1:$A$20000,1,FALSE)),"No","Yes"))</f>
        <v>No</v>
      </c>
      <c r="K2110" s="1" t="str">
        <f>IF($J2110="Yes",VLOOKUP($C2110,'ProvResponder deviceId'!$A$1:$C$20000,3,FALSE),"-")</f>
        <v>-</v>
      </c>
      <c r="L2110" s="1" t="str">
        <f t="shared" si="64"/>
        <v/>
      </c>
      <c r="M2110" s="1" t="str">
        <f t="shared" si="65"/>
        <v/>
      </c>
      <c r="N2110" s="1" t="str">
        <f>IF(ISBLANK($C2110),"",IF(ISNA(VLOOKUP($L2110,'result messages'!$H$3:$L$11,2,FALSE)),VLOOKUP($M2110,'result messages'!$H$3:$L$11,2,FALSE),VLOOKUP($L2110,'result messages'!$H$3:$L$11,2,FALSE)))</f>
        <v/>
      </c>
      <c r="O2110" s="1" t="str">
        <f>IF(ISBLANK($C2110),"",IF(ISNA(VLOOKUP($L2110,'result messages'!$H$3:$L$11,3,FALSE)),VLOOKUP($M2110,'result messages'!$H$3:$L$11,3,FALSE),VLOOKUP($L2110,'result messages'!$H$3:$L$11,3,FALSE)))</f>
        <v/>
      </c>
      <c r="P2110" s="1" t="str">
        <f>IF(ISBLANK($C2110),"",IF(ISNA(VLOOKUP($L2110,'result messages'!$H$3:$L$11,4,FALSE)),VLOOKUP($M2110,'result messages'!$H$3:$L$11,4,FALSE),VLOOKUP($L2110,'result messages'!$H$3:$L$11,4,FALSE)))</f>
        <v/>
      </c>
      <c r="Q2110" s="1" t="str">
        <f>IF(ISBLANK($C2110),"",IF(ISNA(VLOOKUP($L2110,'result messages'!$H$3:$L$11,5,FALSE)),VLOOKUP($M2110,'result messages'!$H$3:$L$11,5,FALSE),VLOOKUP($L2110,'result messages'!$H$3:$L$11,5,FALSE)))</f>
        <v/>
      </c>
    </row>
    <row r="2111" spans="1:17">
      <c r="A2111" s="1">
        <v>2108</v>
      </c>
      <c r="B2111" s="1"/>
      <c r="C2111" s="1"/>
      <c r="D2111" s="1"/>
      <c r="E2111" s="6"/>
      <c r="F2111" s="1"/>
      <c r="G2111" s="1" t="str">
        <f>IF(ISNA(VLOOKUP($C2111,'DTEN TCAP Linkage deviceId'!$A$1:$A$20000,1,FALSE)),"No","Yes")</f>
        <v>No</v>
      </c>
      <c r="H2111" s="1" t="str">
        <f>IF(ISNA(VLOOKUP($C2111,'Provisioning Requester'!$F$3:$H$20000,2,FALSE)),"No","Yes")</f>
        <v>No</v>
      </c>
      <c r="I2111" s="1" t="str">
        <f>IF($H2111="Yes",VLOOKUP($C2111,'Provisioning Requester'!$F$3:$H$20000,3,FALSE),"-")</f>
        <v>-</v>
      </c>
      <c r="J2111" s="1" t="str">
        <f>IF(OR(D2111="SVCP", E2111="TRUE"), "No", IF(ISNA(VLOOKUP($C2111,'ProvResponder deviceId'!$A$1:$A$20000,1,FALSE)),"No","Yes"))</f>
        <v>No</v>
      </c>
      <c r="K2111" s="1" t="str">
        <f>IF($J2111="Yes",VLOOKUP($C2111,'ProvResponder deviceId'!$A$1:$C$20000,3,FALSE),"-")</f>
        <v>-</v>
      </c>
      <c r="L2111" s="1" t="str">
        <f t="shared" si="64"/>
        <v/>
      </c>
      <c r="M2111" s="1" t="str">
        <f t="shared" si="65"/>
        <v/>
      </c>
      <c r="N2111" s="1" t="str">
        <f>IF(ISBLANK($C2111),"",IF(ISNA(VLOOKUP($L2111,'result messages'!$H$3:$L$11,2,FALSE)),VLOOKUP($M2111,'result messages'!$H$3:$L$11,2,FALSE),VLOOKUP($L2111,'result messages'!$H$3:$L$11,2,FALSE)))</f>
        <v/>
      </c>
      <c r="O2111" s="1" t="str">
        <f>IF(ISBLANK($C2111),"",IF(ISNA(VLOOKUP($L2111,'result messages'!$H$3:$L$11,3,FALSE)),VLOOKUP($M2111,'result messages'!$H$3:$L$11,3,FALSE),VLOOKUP($L2111,'result messages'!$H$3:$L$11,3,FALSE)))</f>
        <v/>
      </c>
      <c r="P2111" s="1" t="str">
        <f>IF(ISBLANK($C2111),"",IF(ISNA(VLOOKUP($L2111,'result messages'!$H$3:$L$11,4,FALSE)),VLOOKUP($M2111,'result messages'!$H$3:$L$11,4,FALSE),VLOOKUP($L2111,'result messages'!$H$3:$L$11,4,FALSE)))</f>
        <v/>
      </c>
      <c r="Q2111" s="1" t="str">
        <f>IF(ISBLANK($C2111),"",IF(ISNA(VLOOKUP($L2111,'result messages'!$H$3:$L$11,5,FALSE)),VLOOKUP($M2111,'result messages'!$H$3:$L$11,5,FALSE),VLOOKUP($L2111,'result messages'!$H$3:$L$11,5,FALSE)))</f>
        <v/>
      </c>
    </row>
    <row r="2112" spans="1:17">
      <c r="A2112" s="1">
        <v>2109</v>
      </c>
      <c r="B2112" s="1"/>
      <c r="C2112" s="1"/>
      <c r="D2112" s="1"/>
      <c r="E2112" s="6"/>
      <c r="F2112" s="1"/>
      <c r="G2112" s="1" t="str">
        <f>IF(ISNA(VLOOKUP($C2112,'DTEN TCAP Linkage deviceId'!$A$1:$A$20000,1,FALSE)),"No","Yes")</f>
        <v>No</v>
      </c>
      <c r="H2112" s="1" t="str">
        <f>IF(ISNA(VLOOKUP($C2112,'Provisioning Requester'!$F$3:$H$20000,2,FALSE)),"No","Yes")</f>
        <v>No</v>
      </c>
      <c r="I2112" s="1" t="str">
        <f>IF($H2112="Yes",VLOOKUP($C2112,'Provisioning Requester'!$F$3:$H$20000,3,FALSE),"-")</f>
        <v>-</v>
      </c>
      <c r="J2112" s="1" t="str">
        <f>IF(OR(D2112="SVCP", E2112="TRUE"), "No", IF(ISNA(VLOOKUP($C2112,'ProvResponder deviceId'!$A$1:$A$20000,1,FALSE)),"No","Yes"))</f>
        <v>No</v>
      </c>
      <c r="K2112" s="1" t="str">
        <f>IF($J2112="Yes",VLOOKUP($C2112,'ProvResponder deviceId'!$A$1:$C$20000,3,FALSE),"-")</f>
        <v>-</v>
      </c>
      <c r="L2112" s="1" t="str">
        <f t="shared" si="64"/>
        <v/>
      </c>
      <c r="M2112" s="1" t="str">
        <f t="shared" si="65"/>
        <v/>
      </c>
      <c r="N2112" s="1" t="str">
        <f>IF(ISBLANK($C2112),"",IF(ISNA(VLOOKUP($L2112,'result messages'!$H$3:$L$11,2,FALSE)),VLOOKUP($M2112,'result messages'!$H$3:$L$11,2,FALSE),VLOOKUP($L2112,'result messages'!$H$3:$L$11,2,FALSE)))</f>
        <v/>
      </c>
      <c r="O2112" s="1" t="str">
        <f>IF(ISBLANK($C2112),"",IF(ISNA(VLOOKUP($L2112,'result messages'!$H$3:$L$11,3,FALSE)),VLOOKUP($M2112,'result messages'!$H$3:$L$11,3,FALSE),VLOOKUP($L2112,'result messages'!$H$3:$L$11,3,FALSE)))</f>
        <v/>
      </c>
      <c r="P2112" s="1" t="str">
        <f>IF(ISBLANK($C2112),"",IF(ISNA(VLOOKUP($L2112,'result messages'!$H$3:$L$11,4,FALSE)),VLOOKUP($M2112,'result messages'!$H$3:$L$11,4,FALSE),VLOOKUP($L2112,'result messages'!$H$3:$L$11,4,FALSE)))</f>
        <v/>
      </c>
      <c r="Q2112" s="1" t="str">
        <f>IF(ISBLANK($C2112),"",IF(ISNA(VLOOKUP($L2112,'result messages'!$H$3:$L$11,5,FALSE)),VLOOKUP($M2112,'result messages'!$H$3:$L$11,5,FALSE),VLOOKUP($L2112,'result messages'!$H$3:$L$11,5,FALSE)))</f>
        <v/>
      </c>
    </row>
    <row r="2113" spans="1:17">
      <c r="A2113" s="1">
        <v>2110</v>
      </c>
      <c r="B2113" s="1"/>
      <c r="C2113" s="1"/>
      <c r="D2113" s="1"/>
      <c r="E2113" s="6"/>
      <c r="F2113" s="1"/>
      <c r="G2113" s="1" t="str">
        <f>IF(ISNA(VLOOKUP($C2113,'DTEN TCAP Linkage deviceId'!$A$1:$A$20000,1,FALSE)),"No","Yes")</f>
        <v>No</v>
      </c>
      <c r="H2113" s="1" t="str">
        <f>IF(ISNA(VLOOKUP($C2113,'Provisioning Requester'!$F$3:$H$20000,2,FALSE)),"No","Yes")</f>
        <v>No</v>
      </c>
      <c r="I2113" s="1" t="str">
        <f>IF($H2113="Yes",VLOOKUP($C2113,'Provisioning Requester'!$F$3:$H$20000,3,FALSE),"-")</f>
        <v>-</v>
      </c>
      <c r="J2113" s="1" t="str">
        <f>IF(OR(D2113="SVCP", E2113="TRUE"), "No", IF(ISNA(VLOOKUP($C2113,'ProvResponder deviceId'!$A$1:$A$20000,1,FALSE)),"No","Yes"))</f>
        <v>No</v>
      </c>
      <c r="K2113" s="1" t="str">
        <f>IF($J2113="Yes",VLOOKUP($C2113,'ProvResponder deviceId'!$A$1:$C$20000,3,FALSE),"-")</f>
        <v>-</v>
      </c>
      <c r="L2113" s="1" t="str">
        <f t="shared" si="64"/>
        <v/>
      </c>
      <c r="M2113" s="1" t="str">
        <f t="shared" si="65"/>
        <v/>
      </c>
      <c r="N2113" s="1" t="str">
        <f>IF(ISBLANK($C2113),"",IF(ISNA(VLOOKUP($L2113,'result messages'!$H$3:$L$11,2,FALSE)),VLOOKUP($M2113,'result messages'!$H$3:$L$11,2,FALSE),VLOOKUP($L2113,'result messages'!$H$3:$L$11,2,FALSE)))</f>
        <v/>
      </c>
      <c r="O2113" s="1" t="str">
        <f>IF(ISBLANK($C2113),"",IF(ISNA(VLOOKUP($L2113,'result messages'!$H$3:$L$11,3,FALSE)),VLOOKUP($M2113,'result messages'!$H$3:$L$11,3,FALSE),VLOOKUP($L2113,'result messages'!$H$3:$L$11,3,FALSE)))</f>
        <v/>
      </c>
      <c r="P2113" s="1" t="str">
        <f>IF(ISBLANK($C2113),"",IF(ISNA(VLOOKUP($L2113,'result messages'!$H$3:$L$11,4,FALSE)),VLOOKUP($M2113,'result messages'!$H$3:$L$11,4,FALSE),VLOOKUP($L2113,'result messages'!$H$3:$L$11,4,FALSE)))</f>
        <v/>
      </c>
      <c r="Q2113" s="1" t="str">
        <f>IF(ISBLANK($C2113),"",IF(ISNA(VLOOKUP($L2113,'result messages'!$H$3:$L$11,5,FALSE)),VLOOKUP($M2113,'result messages'!$H$3:$L$11,5,FALSE),VLOOKUP($L2113,'result messages'!$H$3:$L$11,5,FALSE)))</f>
        <v/>
      </c>
    </row>
    <row r="2114" spans="1:17">
      <c r="A2114" s="1">
        <v>2111</v>
      </c>
      <c r="B2114" s="1"/>
      <c r="C2114" s="1"/>
      <c r="D2114" s="1"/>
      <c r="E2114" s="6"/>
      <c r="F2114" s="1"/>
      <c r="G2114" s="1" t="str">
        <f>IF(ISNA(VLOOKUP($C2114,'DTEN TCAP Linkage deviceId'!$A$1:$A$20000,1,FALSE)),"No","Yes")</f>
        <v>No</v>
      </c>
      <c r="H2114" s="1" t="str">
        <f>IF(ISNA(VLOOKUP($C2114,'Provisioning Requester'!$F$3:$H$20000,2,FALSE)),"No","Yes")</f>
        <v>No</v>
      </c>
      <c r="I2114" s="1" t="str">
        <f>IF($H2114="Yes",VLOOKUP($C2114,'Provisioning Requester'!$F$3:$H$20000,3,FALSE),"-")</f>
        <v>-</v>
      </c>
      <c r="J2114" s="1" t="str">
        <f>IF(OR(D2114="SVCP", E2114="TRUE"), "No", IF(ISNA(VLOOKUP($C2114,'ProvResponder deviceId'!$A$1:$A$20000,1,FALSE)),"No","Yes"))</f>
        <v>No</v>
      </c>
      <c r="K2114" s="1" t="str">
        <f>IF($J2114="Yes",VLOOKUP($C2114,'ProvResponder deviceId'!$A$1:$C$20000,3,FALSE),"-")</f>
        <v>-</v>
      </c>
      <c r="L2114" s="1" t="str">
        <f t="shared" si="64"/>
        <v/>
      </c>
      <c r="M2114" s="1" t="str">
        <f t="shared" si="65"/>
        <v/>
      </c>
      <c r="N2114" s="1" t="str">
        <f>IF(ISBLANK($C2114),"",IF(ISNA(VLOOKUP($L2114,'result messages'!$H$3:$L$11,2,FALSE)),VLOOKUP($M2114,'result messages'!$H$3:$L$11,2,FALSE),VLOOKUP($L2114,'result messages'!$H$3:$L$11,2,FALSE)))</f>
        <v/>
      </c>
      <c r="O2114" s="1" t="str">
        <f>IF(ISBLANK($C2114),"",IF(ISNA(VLOOKUP($L2114,'result messages'!$H$3:$L$11,3,FALSE)),VLOOKUP($M2114,'result messages'!$H$3:$L$11,3,FALSE),VLOOKUP($L2114,'result messages'!$H$3:$L$11,3,FALSE)))</f>
        <v/>
      </c>
      <c r="P2114" s="1" t="str">
        <f>IF(ISBLANK($C2114),"",IF(ISNA(VLOOKUP($L2114,'result messages'!$H$3:$L$11,4,FALSE)),VLOOKUP($M2114,'result messages'!$H$3:$L$11,4,FALSE),VLOOKUP($L2114,'result messages'!$H$3:$L$11,4,FALSE)))</f>
        <v/>
      </c>
      <c r="Q2114" s="1" t="str">
        <f>IF(ISBLANK($C2114),"",IF(ISNA(VLOOKUP($L2114,'result messages'!$H$3:$L$11,5,FALSE)),VLOOKUP($M2114,'result messages'!$H$3:$L$11,5,FALSE),VLOOKUP($L2114,'result messages'!$H$3:$L$11,5,FALSE)))</f>
        <v/>
      </c>
    </row>
    <row r="2115" spans="1:17">
      <c r="A2115" s="1">
        <v>2112</v>
      </c>
      <c r="B2115" s="1"/>
      <c r="C2115" s="1"/>
      <c r="D2115" s="1"/>
      <c r="E2115" s="6"/>
      <c r="F2115" s="1"/>
      <c r="G2115" s="1" t="str">
        <f>IF(ISNA(VLOOKUP($C2115,'DTEN TCAP Linkage deviceId'!$A$1:$A$20000,1,FALSE)),"No","Yes")</f>
        <v>No</v>
      </c>
      <c r="H2115" s="1" t="str">
        <f>IF(ISNA(VLOOKUP($C2115,'Provisioning Requester'!$F$3:$H$20000,2,FALSE)),"No","Yes")</f>
        <v>No</v>
      </c>
      <c r="I2115" s="1" t="str">
        <f>IF($H2115="Yes",VLOOKUP($C2115,'Provisioning Requester'!$F$3:$H$20000,3,FALSE),"-")</f>
        <v>-</v>
      </c>
      <c r="J2115" s="1" t="str">
        <f>IF(OR(D2115="SVCP", E2115="TRUE"), "No", IF(ISNA(VLOOKUP($C2115,'ProvResponder deviceId'!$A$1:$A$20000,1,FALSE)),"No","Yes"))</f>
        <v>No</v>
      </c>
      <c r="K2115" s="1" t="str">
        <f>IF($J2115="Yes",VLOOKUP($C2115,'ProvResponder deviceId'!$A$1:$C$20000,3,FALSE),"-")</f>
        <v>-</v>
      </c>
      <c r="L2115" s="1" t="str">
        <f t="shared" si="64"/>
        <v/>
      </c>
      <c r="M2115" s="1" t="str">
        <f t="shared" si="65"/>
        <v/>
      </c>
      <c r="N2115" s="1" t="str">
        <f>IF(ISBLANK($C2115),"",IF(ISNA(VLOOKUP($L2115,'result messages'!$H$3:$L$11,2,FALSE)),VLOOKUP($M2115,'result messages'!$H$3:$L$11,2,FALSE),VLOOKUP($L2115,'result messages'!$H$3:$L$11,2,FALSE)))</f>
        <v/>
      </c>
      <c r="O2115" s="1" t="str">
        <f>IF(ISBLANK($C2115),"",IF(ISNA(VLOOKUP($L2115,'result messages'!$H$3:$L$11,3,FALSE)),VLOOKUP($M2115,'result messages'!$H$3:$L$11,3,FALSE),VLOOKUP($L2115,'result messages'!$H$3:$L$11,3,FALSE)))</f>
        <v/>
      </c>
      <c r="P2115" s="1" t="str">
        <f>IF(ISBLANK($C2115),"",IF(ISNA(VLOOKUP($L2115,'result messages'!$H$3:$L$11,4,FALSE)),VLOOKUP($M2115,'result messages'!$H$3:$L$11,4,FALSE),VLOOKUP($L2115,'result messages'!$H$3:$L$11,4,FALSE)))</f>
        <v/>
      </c>
      <c r="Q2115" s="1" t="str">
        <f>IF(ISBLANK($C2115),"",IF(ISNA(VLOOKUP($L2115,'result messages'!$H$3:$L$11,5,FALSE)),VLOOKUP($M2115,'result messages'!$H$3:$L$11,5,FALSE),VLOOKUP($L2115,'result messages'!$H$3:$L$11,5,FALSE)))</f>
        <v/>
      </c>
    </row>
    <row r="2116" spans="1:17">
      <c r="A2116" s="1">
        <v>2113</v>
      </c>
      <c r="B2116" s="1"/>
      <c r="C2116" s="1"/>
      <c r="D2116" s="1"/>
      <c r="E2116" s="6"/>
      <c r="F2116" s="1"/>
      <c r="G2116" s="1" t="str">
        <f>IF(ISNA(VLOOKUP($C2116,'DTEN TCAP Linkage deviceId'!$A$1:$A$20000,1,FALSE)),"No","Yes")</f>
        <v>No</v>
      </c>
      <c r="H2116" s="1" t="str">
        <f>IF(ISNA(VLOOKUP($C2116,'Provisioning Requester'!$F$3:$H$20000,2,FALSE)),"No","Yes")</f>
        <v>No</v>
      </c>
      <c r="I2116" s="1" t="str">
        <f>IF($H2116="Yes",VLOOKUP($C2116,'Provisioning Requester'!$F$3:$H$20000,3,FALSE),"-")</f>
        <v>-</v>
      </c>
      <c r="J2116" s="1" t="str">
        <f>IF(OR(D2116="SVCP", E2116="TRUE"), "No", IF(ISNA(VLOOKUP($C2116,'ProvResponder deviceId'!$A$1:$A$20000,1,FALSE)),"No","Yes"))</f>
        <v>No</v>
      </c>
      <c r="K2116" s="1" t="str">
        <f>IF($J2116="Yes",VLOOKUP($C2116,'ProvResponder deviceId'!$A$1:$C$20000,3,FALSE),"-")</f>
        <v>-</v>
      </c>
      <c r="L2116" s="1" t="str">
        <f t="shared" si="64"/>
        <v/>
      </c>
      <c r="M2116" s="1" t="str">
        <f t="shared" si="65"/>
        <v/>
      </c>
      <c r="N2116" s="1" t="str">
        <f>IF(ISBLANK($C2116),"",IF(ISNA(VLOOKUP($L2116,'result messages'!$H$3:$L$11,2,FALSE)),VLOOKUP($M2116,'result messages'!$H$3:$L$11,2,FALSE),VLOOKUP($L2116,'result messages'!$H$3:$L$11,2,FALSE)))</f>
        <v/>
      </c>
      <c r="O2116" s="1" t="str">
        <f>IF(ISBLANK($C2116),"",IF(ISNA(VLOOKUP($L2116,'result messages'!$H$3:$L$11,3,FALSE)),VLOOKUP($M2116,'result messages'!$H$3:$L$11,3,FALSE),VLOOKUP($L2116,'result messages'!$H$3:$L$11,3,FALSE)))</f>
        <v/>
      </c>
      <c r="P2116" s="1" t="str">
        <f>IF(ISBLANK($C2116),"",IF(ISNA(VLOOKUP($L2116,'result messages'!$H$3:$L$11,4,FALSE)),VLOOKUP($M2116,'result messages'!$H$3:$L$11,4,FALSE),VLOOKUP($L2116,'result messages'!$H$3:$L$11,4,FALSE)))</f>
        <v/>
      </c>
      <c r="Q2116" s="1" t="str">
        <f>IF(ISBLANK($C2116),"",IF(ISNA(VLOOKUP($L2116,'result messages'!$H$3:$L$11,5,FALSE)),VLOOKUP($M2116,'result messages'!$H$3:$L$11,5,FALSE),VLOOKUP($L2116,'result messages'!$H$3:$L$11,5,FALSE)))</f>
        <v/>
      </c>
    </row>
    <row r="2117" spans="1:17">
      <c r="A2117" s="1">
        <v>2114</v>
      </c>
      <c r="B2117" s="1"/>
      <c r="C2117" s="1"/>
      <c r="D2117" s="1"/>
      <c r="E2117" s="6"/>
      <c r="F2117" s="1"/>
      <c r="G2117" s="1" t="str">
        <f>IF(ISNA(VLOOKUP($C2117,'DTEN TCAP Linkage deviceId'!$A$1:$A$20000,1,FALSE)),"No","Yes")</f>
        <v>No</v>
      </c>
      <c r="H2117" s="1" t="str">
        <f>IF(ISNA(VLOOKUP($C2117,'Provisioning Requester'!$F$3:$H$20000,2,FALSE)),"No","Yes")</f>
        <v>No</v>
      </c>
      <c r="I2117" s="1" t="str">
        <f>IF($H2117="Yes",VLOOKUP($C2117,'Provisioning Requester'!$F$3:$H$20000,3,FALSE),"-")</f>
        <v>-</v>
      </c>
      <c r="J2117" s="1" t="str">
        <f>IF(OR(D2117="SVCP", E2117="TRUE"), "No", IF(ISNA(VLOOKUP($C2117,'ProvResponder deviceId'!$A$1:$A$20000,1,FALSE)),"No","Yes"))</f>
        <v>No</v>
      </c>
      <c r="K2117" s="1" t="str">
        <f>IF($J2117="Yes",VLOOKUP($C2117,'ProvResponder deviceId'!$A$1:$C$20000,3,FALSE),"-")</f>
        <v>-</v>
      </c>
      <c r="L2117" s="1" t="str">
        <f t="shared" ref="L2117:L2180" si="66">IF(ISBLANK($C2117),"",$D2117&amp;$E2117&amp;$G2117&amp;$H2117&amp;$I2117&amp;$J2117&amp;$K2117)</f>
        <v/>
      </c>
      <c r="M2117" s="1" t="str">
        <f t="shared" ref="M2117:M2180" si="67">IF(ISBLANK($C2117),"",$D2117&amp;$E2117&amp;$G2117&amp;$H2117&amp;$I2117&amp;$J2117&amp;"other")</f>
        <v/>
      </c>
      <c r="N2117" s="1" t="str">
        <f>IF(ISBLANK($C2117),"",IF(ISNA(VLOOKUP($L2117,'result messages'!$H$3:$L$11,2,FALSE)),VLOOKUP($M2117,'result messages'!$H$3:$L$11,2,FALSE),VLOOKUP($L2117,'result messages'!$H$3:$L$11,2,FALSE)))</f>
        <v/>
      </c>
      <c r="O2117" s="1" t="str">
        <f>IF(ISBLANK($C2117),"",IF(ISNA(VLOOKUP($L2117,'result messages'!$H$3:$L$11,3,FALSE)),VLOOKUP($M2117,'result messages'!$H$3:$L$11,3,FALSE),VLOOKUP($L2117,'result messages'!$H$3:$L$11,3,FALSE)))</f>
        <v/>
      </c>
      <c r="P2117" s="1" t="str">
        <f>IF(ISBLANK($C2117),"",IF(ISNA(VLOOKUP($L2117,'result messages'!$H$3:$L$11,4,FALSE)),VLOOKUP($M2117,'result messages'!$H$3:$L$11,4,FALSE),VLOOKUP($L2117,'result messages'!$H$3:$L$11,4,FALSE)))</f>
        <v/>
      </c>
      <c r="Q2117" s="1" t="str">
        <f>IF(ISBLANK($C2117),"",IF(ISNA(VLOOKUP($L2117,'result messages'!$H$3:$L$11,5,FALSE)),VLOOKUP($M2117,'result messages'!$H$3:$L$11,5,FALSE),VLOOKUP($L2117,'result messages'!$H$3:$L$11,5,FALSE)))</f>
        <v/>
      </c>
    </row>
    <row r="2118" spans="1:17">
      <c r="A2118" s="1">
        <v>2115</v>
      </c>
      <c r="B2118" s="1"/>
      <c r="C2118" s="1"/>
      <c r="D2118" s="1"/>
      <c r="E2118" s="6"/>
      <c r="F2118" s="1"/>
      <c r="G2118" s="1" t="str">
        <f>IF(ISNA(VLOOKUP($C2118,'DTEN TCAP Linkage deviceId'!$A$1:$A$20000,1,FALSE)),"No","Yes")</f>
        <v>No</v>
      </c>
      <c r="H2118" s="1" t="str">
        <f>IF(ISNA(VLOOKUP($C2118,'Provisioning Requester'!$F$3:$H$20000,2,FALSE)),"No","Yes")</f>
        <v>No</v>
      </c>
      <c r="I2118" s="1" t="str">
        <f>IF($H2118="Yes",VLOOKUP($C2118,'Provisioning Requester'!$F$3:$H$20000,3,FALSE),"-")</f>
        <v>-</v>
      </c>
      <c r="J2118" s="1" t="str">
        <f>IF(OR(D2118="SVCP", E2118="TRUE"), "No", IF(ISNA(VLOOKUP($C2118,'ProvResponder deviceId'!$A$1:$A$20000,1,FALSE)),"No","Yes"))</f>
        <v>No</v>
      </c>
      <c r="K2118" s="1" t="str">
        <f>IF($J2118="Yes",VLOOKUP($C2118,'ProvResponder deviceId'!$A$1:$C$20000,3,FALSE),"-")</f>
        <v>-</v>
      </c>
      <c r="L2118" s="1" t="str">
        <f t="shared" si="66"/>
        <v/>
      </c>
      <c r="M2118" s="1" t="str">
        <f t="shared" si="67"/>
        <v/>
      </c>
      <c r="N2118" s="1" t="str">
        <f>IF(ISBLANK($C2118),"",IF(ISNA(VLOOKUP($L2118,'result messages'!$H$3:$L$11,2,FALSE)),VLOOKUP($M2118,'result messages'!$H$3:$L$11,2,FALSE),VLOOKUP($L2118,'result messages'!$H$3:$L$11,2,FALSE)))</f>
        <v/>
      </c>
      <c r="O2118" s="1" t="str">
        <f>IF(ISBLANK($C2118),"",IF(ISNA(VLOOKUP($L2118,'result messages'!$H$3:$L$11,3,FALSE)),VLOOKUP($M2118,'result messages'!$H$3:$L$11,3,FALSE),VLOOKUP($L2118,'result messages'!$H$3:$L$11,3,FALSE)))</f>
        <v/>
      </c>
      <c r="P2118" s="1" t="str">
        <f>IF(ISBLANK($C2118),"",IF(ISNA(VLOOKUP($L2118,'result messages'!$H$3:$L$11,4,FALSE)),VLOOKUP($M2118,'result messages'!$H$3:$L$11,4,FALSE),VLOOKUP($L2118,'result messages'!$H$3:$L$11,4,FALSE)))</f>
        <v/>
      </c>
      <c r="Q2118" s="1" t="str">
        <f>IF(ISBLANK($C2118),"",IF(ISNA(VLOOKUP($L2118,'result messages'!$H$3:$L$11,5,FALSE)),VLOOKUP($M2118,'result messages'!$H$3:$L$11,5,FALSE),VLOOKUP($L2118,'result messages'!$H$3:$L$11,5,FALSE)))</f>
        <v/>
      </c>
    </row>
    <row r="2119" spans="1:17">
      <c r="A2119" s="1">
        <v>2116</v>
      </c>
      <c r="B2119" s="1"/>
      <c r="C2119" s="1"/>
      <c r="D2119" s="1"/>
      <c r="E2119" s="6"/>
      <c r="F2119" s="1"/>
      <c r="G2119" s="1" t="str">
        <f>IF(ISNA(VLOOKUP($C2119,'DTEN TCAP Linkage deviceId'!$A$1:$A$20000,1,FALSE)),"No","Yes")</f>
        <v>No</v>
      </c>
      <c r="H2119" s="1" t="str">
        <f>IF(ISNA(VLOOKUP($C2119,'Provisioning Requester'!$F$3:$H$20000,2,FALSE)),"No","Yes")</f>
        <v>No</v>
      </c>
      <c r="I2119" s="1" t="str">
        <f>IF($H2119="Yes",VLOOKUP($C2119,'Provisioning Requester'!$F$3:$H$20000,3,FALSE),"-")</f>
        <v>-</v>
      </c>
      <c r="J2119" s="1" t="str">
        <f>IF(OR(D2119="SVCP", E2119="TRUE"), "No", IF(ISNA(VLOOKUP($C2119,'ProvResponder deviceId'!$A$1:$A$20000,1,FALSE)),"No","Yes"))</f>
        <v>No</v>
      </c>
      <c r="K2119" s="1" t="str">
        <f>IF($J2119="Yes",VLOOKUP($C2119,'ProvResponder deviceId'!$A$1:$C$20000,3,FALSE),"-")</f>
        <v>-</v>
      </c>
      <c r="L2119" s="1" t="str">
        <f t="shared" si="66"/>
        <v/>
      </c>
      <c r="M2119" s="1" t="str">
        <f t="shared" si="67"/>
        <v/>
      </c>
      <c r="N2119" s="1" t="str">
        <f>IF(ISBLANK($C2119),"",IF(ISNA(VLOOKUP($L2119,'result messages'!$H$3:$L$11,2,FALSE)),VLOOKUP($M2119,'result messages'!$H$3:$L$11,2,FALSE),VLOOKUP($L2119,'result messages'!$H$3:$L$11,2,FALSE)))</f>
        <v/>
      </c>
      <c r="O2119" s="1" t="str">
        <f>IF(ISBLANK($C2119),"",IF(ISNA(VLOOKUP($L2119,'result messages'!$H$3:$L$11,3,FALSE)),VLOOKUP($M2119,'result messages'!$H$3:$L$11,3,FALSE),VLOOKUP($L2119,'result messages'!$H$3:$L$11,3,FALSE)))</f>
        <v/>
      </c>
      <c r="P2119" s="1" t="str">
        <f>IF(ISBLANK($C2119),"",IF(ISNA(VLOOKUP($L2119,'result messages'!$H$3:$L$11,4,FALSE)),VLOOKUP($M2119,'result messages'!$H$3:$L$11,4,FALSE),VLOOKUP($L2119,'result messages'!$H$3:$L$11,4,FALSE)))</f>
        <v/>
      </c>
      <c r="Q2119" s="1" t="str">
        <f>IF(ISBLANK($C2119),"",IF(ISNA(VLOOKUP($L2119,'result messages'!$H$3:$L$11,5,FALSE)),VLOOKUP($M2119,'result messages'!$H$3:$L$11,5,FALSE),VLOOKUP($L2119,'result messages'!$H$3:$L$11,5,FALSE)))</f>
        <v/>
      </c>
    </row>
    <row r="2120" spans="1:17">
      <c r="A2120" s="1">
        <v>2117</v>
      </c>
      <c r="B2120" s="1"/>
      <c r="C2120" s="1"/>
      <c r="D2120" s="1"/>
      <c r="E2120" s="6"/>
      <c r="F2120" s="1"/>
      <c r="G2120" s="1" t="str">
        <f>IF(ISNA(VLOOKUP($C2120,'DTEN TCAP Linkage deviceId'!$A$1:$A$20000,1,FALSE)),"No","Yes")</f>
        <v>No</v>
      </c>
      <c r="H2120" s="1" t="str">
        <f>IF(ISNA(VLOOKUP($C2120,'Provisioning Requester'!$F$3:$H$20000,2,FALSE)),"No","Yes")</f>
        <v>No</v>
      </c>
      <c r="I2120" s="1" t="str">
        <f>IF($H2120="Yes",VLOOKUP($C2120,'Provisioning Requester'!$F$3:$H$20000,3,FALSE),"-")</f>
        <v>-</v>
      </c>
      <c r="J2120" s="1" t="str">
        <f>IF(OR(D2120="SVCP", E2120="TRUE"), "No", IF(ISNA(VLOOKUP($C2120,'ProvResponder deviceId'!$A$1:$A$20000,1,FALSE)),"No","Yes"))</f>
        <v>No</v>
      </c>
      <c r="K2120" s="1" t="str">
        <f>IF($J2120="Yes",VLOOKUP($C2120,'ProvResponder deviceId'!$A$1:$C$20000,3,FALSE),"-")</f>
        <v>-</v>
      </c>
      <c r="L2120" s="1" t="str">
        <f t="shared" si="66"/>
        <v/>
      </c>
      <c r="M2120" s="1" t="str">
        <f t="shared" si="67"/>
        <v/>
      </c>
      <c r="N2120" s="1" t="str">
        <f>IF(ISBLANK($C2120),"",IF(ISNA(VLOOKUP($L2120,'result messages'!$H$3:$L$11,2,FALSE)),VLOOKUP($M2120,'result messages'!$H$3:$L$11,2,FALSE),VLOOKUP($L2120,'result messages'!$H$3:$L$11,2,FALSE)))</f>
        <v/>
      </c>
      <c r="O2120" s="1" t="str">
        <f>IF(ISBLANK($C2120),"",IF(ISNA(VLOOKUP($L2120,'result messages'!$H$3:$L$11,3,FALSE)),VLOOKUP($M2120,'result messages'!$H$3:$L$11,3,FALSE),VLOOKUP($L2120,'result messages'!$H$3:$L$11,3,FALSE)))</f>
        <v/>
      </c>
      <c r="P2120" s="1" t="str">
        <f>IF(ISBLANK($C2120),"",IF(ISNA(VLOOKUP($L2120,'result messages'!$H$3:$L$11,4,FALSE)),VLOOKUP($M2120,'result messages'!$H$3:$L$11,4,FALSE),VLOOKUP($L2120,'result messages'!$H$3:$L$11,4,FALSE)))</f>
        <v/>
      </c>
      <c r="Q2120" s="1" t="str">
        <f>IF(ISBLANK($C2120),"",IF(ISNA(VLOOKUP($L2120,'result messages'!$H$3:$L$11,5,FALSE)),VLOOKUP($M2120,'result messages'!$H$3:$L$11,5,FALSE),VLOOKUP($L2120,'result messages'!$H$3:$L$11,5,FALSE)))</f>
        <v/>
      </c>
    </row>
    <row r="2121" spans="1:17">
      <c r="A2121" s="1">
        <v>2118</v>
      </c>
      <c r="B2121" s="1"/>
      <c r="C2121" s="1"/>
      <c r="D2121" s="1"/>
      <c r="E2121" s="6"/>
      <c r="F2121" s="1"/>
      <c r="G2121" s="1" t="str">
        <f>IF(ISNA(VLOOKUP($C2121,'DTEN TCAP Linkage deviceId'!$A$1:$A$20000,1,FALSE)),"No","Yes")</f>
        <v>No</v>
      </c>
      <c r="H2121" s="1" t="str">
        <f>IF(ISNA(VLOOKUP($C2121,'Provisioning Requester'!$F$3:$H$20000,2,FALSE)),"No","Yes")</f>
        <v>No</v>
      </c>
      <c r="I2121" s="1" t="str">
        <f>IF($H2121="Yes",VLOOKUP($C2121,'Provisioning Requester'!$F$3:$H$20000,3,FALSE),"-")</f>
        <v>-</v>
      </c>
      <c r="J2121" s="1" t="str">
        <f>IF(OR(D2121="SVCP", E2121="TRUE"), "No", IF(ISNA(VLOOKUP($C2121,'ProvResponder deviceId'!$A$1:$A$20000,1,FALSE)),"No","Yes"))</f>
        <v>No</v>
      </c>
      <c r="K2121" s="1" t="str">
        <f>IF($J2121="Yes",VLOOKUP($C2121,'ProvResponder deviceId'!$A$1:$C$20000,3,FALSE),"-")</f>
        <v>-</v>
      </c>
      <c r="L2121" s="1" t="str">
        <f t="shared" si="66"/>
        <v/>
      </c>
      <c r="M2121" s="1" t="str">
        <f t="shared" si="67"/>
        <v/>
      </c>
      <c r="N2121" s="1" t="str">
        <f>IF(ISBLANK($C2121),"",IF(ISNA(VLOOKUP($L2121,'result messages'!$H$3:$L$11,2,FALSE)),VLOOKUP($M2121,'result messages'!$H$3:$L$11,2,FALSE),VLOOKUP($L2121,'result messages'!$H$3:$L$11,2,FALSE)))</f>
        <v/>
      </c>
      <c r="O2121" s="1" t="str">
        <f>IF(ISBLANK($C2121),"",IF(ISNA(VLOOKUP($L2121,'result messages'!$H$3:$L$11,3,FALSE)),VLOOKUP($M2121,'result messages'!$H$3:$L$11,3,FALSE),VLOOKUP($L2121,'result messages'!$H$3:$L$11,3,FALSE)))</f>
        <v/>
      </c>
      <c r="P2121" s="1" t="str">
        <f>IF(ISBLANK($C2121),"",IF(ISNA(VLOOKUP($L2121,'result messages'!$H$3:$L$11,4,FALSE)),VLOOKUP($M2121,'result messages'!$H$3:$L$11,4,FALSE),VLOOKUP($L2121,'result messages'!$H$3:$L$11,4,FALSE)))</f>
        <v/>
      </c>
      <c r="Q2121" s="1" t="str">
        <f>IF(ISBLANK($C2121),"",IF(ISNA(VLOOKUP($L2121,'result messages'!$H$3:$L$11,5,FALSE)),VLOOKUP($M2121,'result messages'!$H$3:$L$11,5,FALSE),VLOOKUP($L2121,'result messages'!$H$3:$L$11,5,FALSE)))</f>
        <v/>
      </c>
    </row>
    <row r="2122" spans="1:17">
      <c r="A2122" s="1">
        <v>2119</v>
      </c>
      <c r="B2122" s="1"/>
      <c r="C2122" s="1"/>
      <c r="D2122" s="1"/>
      <c r="E2122" s="6"/>
      <c r="F2122" s="1"/>
      <c r="G2122" s="1" t="str">
        <f>IF(ISNA(VLOOKUP($C2122,'DTEN TCAP Linkage deviceId'!$A$1:$A$20000,1,FALSE)),"No","Yes")</f>
        <v>No</v>
      </c>
      <c r="H2122" s="1" t="str">
        <f>IF(ISNA(VLOOKUP($C2122,'Provisioning Requester'!$F$3:$H$20000,2,FALSE)),"No","Yes")</f>
        <v>No</v>
      </c>
      <c r="I2122" s="1" t="str">
        <f>IF($H2122="Yes",VLOOKUP($C2122,'Provisioning Requester'!$F$3:$H$20000,3,FALSE),"-")</f>
        <v>-</v>
      </c>
      <c r="J2122" s="1" t="str">
        <f>IF(OR(D2122="SVCP", E2122="TRUE"), "No", IF(ISNA(VLOOKUP($C2122,'ProvResponder deviceId'!$A$1:$A$20000,1,FALSE)),"No","Yes"))</f>
        <v>No</v>
      </c>
      <c r="K2122" s="1" t="str">
        <f>IF($J2122="Yes",VLOOKUP($C2122,'ProvResponder deviceId'!$A$1:$C$20000,3,FALSE),"-")</f>
        <v>-</v>
      </c>
      <c r="L2122" s="1" t="str">
        <f t="shared" si="66"/>
        <v/>
      </c>
      <c r="M2122" s="1" t="str">
        <f t="shared" si="67"/>
        <v/>
      </c>
      <c r="N2122" s="1" t="str">
        <f>IF(ISBLANK($C2122),"",IF(ISNA(VLOOKUP($L2122,'result messages'!$H$3:$L$11,2,FALSE)),VLOOKUP($M2122,'result messages'!$H$3:$L$11,2,FALSE),VLOOKUP($L2122,'result messages'!$H$3:$L$11,2,FALSE)))</f>
        <v/>
      </c>
      <c r="O2122" s="1" t="str">
        <f>IF(ISBLANK($C2122),"",IF(ISNA(VLOOKUP($L2122,'result messages'!$H$3:$L$11,3,FALSE)),VLOOKUP($M2122,'result messages'!$H$3:$L$11,3,FALSE),VLOOKUP($L2122,'result messages'!$H$3:$L$11,3,FALSE)))</f>
        <v/>
      </c>
      <c r="P2122" s="1" t="str">
        <f>IF(ISBLANK($C2122),"",IF(ISNA(VLOOKUP($L2122,'result messages'!$H$3:$L$11,4,FALSE)),VLOOKUP($M2122,'result messages'!$H$3:$L$11,4,FALSE),VLOOKUP($L2122,'result messages'!$H$3:$L$11,4,FALSE)))</f>
        <v/>
      </c>
      <c r="Q2122" s="1" t="str">
        <f>IF(ISBLANK($C2122),"",IF(ISNA(VLOOKUP($L2122,'result messages'!$H$3:$L$11,5,FALSE)),VLOOKUP($M2122,'result messages'!$H$3:$L$11,5,FALSE),VLOOKUP($L2122,'result messages'!$H$3:$L$11,5,FALSE)))</f>
        <v/>
      </c>
    </row>
    <row r="2123" spans="1:17">
      <c r="A2123" s="1">
        <v>2120</v>
      </c>
      <c r="B2123" s="1"/>
      <c r="C2123" s="1"/>
      <c r="D2123" s="1"/>
      <c r="E2123" s="6"/>
      <c r="F2123" s="1"/>
      <c r="G2123" s="1" t="str">
        <f>IF(ISNA(VLOOKUP($C2123,'DTEN TCAP Linkage deviceId'!$A$1:$A$20000,1,FALSE)),"No","Yes")</f>
        <v>No</v>
      </c>
      <c r="H2123" s="1" t="str">
        <f>IF(ISNA(VLOOKUP($C2123,'Provisioning Requester'!$F$3:$H$20000,2,FALSE)),"No","Yes")</f>
        <v>No</v>
      </c>
      <c r="I2123" s="1" t="str">
        <f>IF($H2123="Yes",VLOOKUP($C2123,'Provisioning Requester'!$F$3:$H$20000,3,FALSE),"-")</f>
        <v>-</v>
      </c>
      <c r="J2123" s="1" t="str">
        <f>IF(OR(D2123="SVCP", E2123="TRUE"), "No", IF(ISNA(VLOOKUP($C2123,'ProvResponder deviceId'!$A$1:$A$20000,1,FALSE)),"No","Yes"))</f>
        <v>No</v>
      </c>
      <c r="K2123" s="1" t="str">
        <f>IF($J2123="Yes",VLOOKUP($C2123,'ProvResponder deviceId'!$A$1:$C$20000,3,FALSE),"-")</f>
        <v>-</v>
      </c>
      <c r="L2123" s="1" t="str">
        <f t="shared" si="66"/>
        <v/>
      </c>
      <c r="M2123" s="1" t="str">
        <f t="shared" si="67"/>
        <v/>
      </c>
      <c r="N2123" s="1" t="str">
        <f>IF(ISBLANK($C2123),"",IF(ISNA(VLOOKUP($L2123,'result messages'!$H$3:$L$11,2,FALSE)),VLOOKUP($M2123,'result messages'!$H$3:$L$11,2,FALSE),VLOOKUP($L2123,'result messages'!$H$3:$L$11,2,FALSE)))</f>
        <v/>
      </c>
      <c r="O2123" s="1" t="str">
        <f>IF(ISBLANK($C2123),"",IF(ISNA(VLOOKUP($L2123,'result messages'!$H$3:$L$11,3,FALSE)),VLOOKUP($M2123,'result messages'!$H$3:$L$11,3,FALSE),VLOOKUP($L2123,'result messages'!$H$3:$L$11,3,FALSE)))</f>
        <v/>
      </c>
      <c r="P2123" s="1" t="str">
        <f>IF(ISBLANK($C2123),"",IF(ISNA(VLOOKUP($L2123,'result messages'!$H$3:$L$11,4,FALSE)),VLOOKUP($M2123,'result messages'!$H$3:$L$11,4,FALSE),VLOOKUP($L2123,'result messages'!$H$3:$L$11,4,FALSE)))</f>
        <v/>
      </c>
      <c r="Q2123" s="1" t="str">
        <f>IF(ISBLANK($C2123),"",IF(ISNA(VLOOKUP($L2123,'result messages'!$H$3:$L$11,5,FALSE)),VLOOKUP($M2123,'result messages'!$H$3:$L$11,5,FALSE),VLOOKUP($L2123,'result messages'!$H$3:$L$11,5,FALSE)))</f>
        <v/>
      </c>
    </row>
    <row r="2124" spans="1:17">
      <c r="A2124" s="1">
        <v>2121</v>
      </c>
      <c r="B2124" s="1"/>
      <c r="C2124" s="1"/>
      <c r="D2124" s="1"/>
      <c r="E2124" s="6"/>
      <c r="F2124" s="1"/>
      <c r="G2124" s="1" t="str">
        <f>IF(ISNA(VLOOKUP($C2124,'DTEN TCAP Linkage deviceId'!$A$1:$A$20000,1,FALSE)),"No","Yes")</f>
        <v>No</v>
      </c>
      <c r="H2124" s="1" t="str">
        <f>IF(ISNA(VLOOKUP($C2124,'Provisioning Requester'!$F$3:$H$20000,2,FALSE)),"No","Yes")</f>
        <v>No</v>
      </c>
      <c r="I2124" s="1" t="str">
        <f>IF($H2124="Yes",VLOOKUP($C2124,'Provisioning Requester'!$F$3:$H$20000,3,FALSE),"-")</f>
        <v>-</v>
      </c>
      <c r="J2124" s="1" t="str">
        <f>IF(OR(D2124="SVCP", E2124="TRUE"), "No", IF(ISNA(VLOOKUP($C2124,'ProvResponder deviceId'!$A$1:$A$20000,1,FALSE)),"No","Yes"))</f>
        <v>No</v>
      </c>
      <c r="K2124" s="1" t="str">
        <f>IF($J2124="Yes",VLOOKUP($C2124,'ProvResponder deviceId'!$A$1:$C$20000,3,FALSE),"-")</f>
        <v>-</v>
      </c>
      <c r="L2124" s="1" t="str">
        <f t="shared" si="66"/>
        <v/>
      </c>
      <c r="M2124" s="1" t="str">
        <f t="shared" si="67"/>
        <v/>
      </c>
      <c r="N2124" s="1" t="str">
        <f>IF(ISBLANK($C2124),"",IF(ISNA(VLOOKUP($L2124,'result messages'!$H$3:$L$11,2,FALSE)),VLOOKUP($M2124,'result messages'!$H$3:$L$11,2,FALSE),VLOOKUP($L2124,'result messages'!$H$3:$L$11,2,FALSE)))</f>
        <v/>
      </c>
      <c r="O2124" s="1" t="str">
        <f>IF(ISBLANK($C2124),"",IF(ISNA(VLOOKUP($L2124,'result messages'!$H$3:$L$11,3,FALSE)),VLOOKUP($M2124,'result messages'!$H$3:$L$11,3,FALSE),VLOOKUP($L2124,'result messages'!$H$3:$L$11,3,FALSE)))</f>
        <v/>
      </c>
      <c r="P2124" s="1" t="str">
        <f>IF(ISBLANK($C2124),"",IF(ISNA(VLOOKUP($L2124,'result messages'!$H$3:$L$11,4,FALSE)),VLOOKUP($M2124,'result messages'!$H$3:$L$11,4,FALSE),VLOOKUP($L2124,'result messages'!$H$3:$L$11,4,FALSE)))</f>
        <v/>
      </c>
      <c r="Q2124" s="1" t="str">
        <f>IF(ISBLANK($C2124),"",IF(ISNA(VLOOKUP($L2124,'result messages'!$H$3:$L$11,5,FALSE)),VLOOKUP($M2124,'result messages'!$H$3:$L$11,5,FALSE),VLOOKUP($L2124,'result messages'!$H$3:$L$11,5,FALSE)))</f>
        <v/>
      </c>
    </row>
    <row r="2125" spans="1:17">
      <c r="A2125" s="1">
        <v>2122</v>
      </c>
      <c r="B2125" s="1"/>
      <c r="C2125" s="1"/>
      <c r="D2125" s="1"/>
      <c r="E2125" s="6"/>
      <c r="F2125" s="1"/>
      <c r="G2125" s="1" t="str">
        <f>IF(ISNA(VLOOKUP($C2125,'DTEN TCAP Linkage deviceId'!$A$1:$A$20000,1,FALSE)),"No","Yes")</f>
        <v>No</v>
      </c>
      <c r="H2125" s="1" t="str">
        <f>IF(ISNA(VLOOKUP($C2125,'Provisioning Requester'!$F$3:$H$20000,2,FALSE)),"No","Yes")</f>
        <v>No</v>
      </c>
      <c r="I2125" s="1" t="str">
        <f>IF($H2125="Yes",VLOOKUP($C2125,'Provisioning Requester'!$F$3:$H$20000,3,FALSE),"-")</f>
        <v>-</v>
      </c>
      <c r="J2125" s="1" t="str">
        <f>IF(OR(D2125="SVCP", E2125="TRUE"), "No", IF(ISNA(VLOOKUP($C2125,'ProvResponder deviceId'!$A$1:$A$20000,1,FALSE)),"No","Yes"))</f>
        <v>No</v>
      </c>
      <c r="K2125" s="1" t="str">
        <f>IF($J2125="Yes",VLOOKUP($C2125,'ProvResponder deviceId'!$A$1:$C$20000,3,FALSE),"-")</f>
        <v>-</v>
      </c>
      <c r="L2125" s="1" t="str">
        <f t="shared" si="66"/>
        <v/>
      </c>
      <c r="M2125" s="1" t="str">
        <f t="shared" si="67"/>
        <v/>
      </c>
      <c r="N2125" s="1" t="str">
        <f>IF(ISBLANK($C2125),"",IF(ISNA(VLOOKUP($L2125,'result messages'!$H$3:$L$11,2,FALSE)),VLOOKUP($M2125,'result messages'!$H$3:$L$11,2,FALSE),VLOOKUP($L2125,'result messages'!$H$3:$L$11,2,FALSE)))</f>
        <v/>
      </c>
      <c r="O2125" s="1" t="str">
        <f>IF(ISBLANK($C2125),"",IF(ISNA(VLOOKUP($L2125,'result messages'!$H$3:$L$11,3,FALSE)),VLOOKUP($M2125,'result messages'!$H$3:$L$11,3,FALSE),VLOOKUP($L2125,'result messages'!$H$3:$L$11,3,FALSE)))</f>
        <v/>
      </c>
      <c r="P2125" s="1" t="str">
        <f>IF(ISBLANK($C2125),"",IF(ISNA(VLOOKUP($L2125,'result messages'!$H$3:$L$11,4,FALSE)),VLOOKUP($M2125,'result messages'!$H$3:$L$11,4,FALSE),VLOOKUP($L2125,'result messages'!$H$3:$L$11,4,FALSE)))</f>
        <v/>
      </c>
      <c r="Q2125" s="1" t="str">
        <f>IF(ISBLANK($C2125),"",IF(ISNA(VLOOKUP($L2125,'result messages'!$H$3:$L$11,5,FALSE)),VLOOKUP($M2125,'result messages'!$H$3:$L$11,5,FALSE),VLOOKUP($L2125,'result messages'!$H$3:$L$11,5,FALSE)))</f>
        <v/>
      </c>
    </row>
    <row r="2126" spans="1:17">
      <c r="A2126" s="1">
        <v>2123</v>
      </c>
      <c r="B2126" s="1"/>
      <c r="C2126" s="1"/>
      <c r="D2126" s="1"/>
      <c r="E2126" s="6"/>
      <c r="F2126" s="1"/>
      <c r="G2126" s="1" t="str">
        <f>IF(ISNA(VLOOKUP($C2126,'DTEN TCAP Linkage deviceId'!$A$1:$A$20000,1,FALSE)),"No","Yes")</f>
        <v>No</v>
      </c>
      <c r="H2126" s="1" t="str">
        <f>IF(ISNA(VLOOKUP($C2126,'Provisioning Requester'!$F$3:$H$20000,2,FALSE)),"No","Yes")</f>
        <v>No</v>
      </c>
      <c r="I2126" s="1" t="str">
        <f>IF($H2126="Yes",VLOOKUP($C2126,'Provisioning Requester'!$F$3:$H$20000,3,FALSE),"-")</f>
        <v>-</v>
      </c>
      <c r="J2126" s="1" t="str">
        <f>IF(OR(D2126="SVCP", E2126="TRUE"), "No", IF(ISNA(VLOOKUP($C2126,'ProvResponder deviceId'!$A$1:$A$20000,1,FALSE)),"No","Yes"))</f>
        <v>No</v>
      </c>
      <c r="K2126" s="1" t="str">
        <f>IF($J2126="Yes",VLOOKUP($C2126,'ProvResponder deviceId'!$A$1:$C$20000,3,FALSE),"-")</f>
        <v>-</v>
      </c>
      <c r="L2126" s="1" t="str">
        <f t="shared" si="66"/>
        <v/>
      </c>
      <c r="M2126" s="1" t="str">
        <f t="shared" si="67"/>
        <v/>
      </c>
      <c r="N2126" s="1" t="str">
        <f>IF(ISBLANK($C2126),"",IF(ISNA(VLOOKUP($L2126,'result messages'!$H$3:$L$11,2,FALSE)),VLOOKUP($M2126,'result messages'!$H$3:$L$11,2,FALSE),VLOOKUP($L2126,'result messages'!$H$3:$L$11,2,FALSE)))</f>
        <v/>
      </c>
      <c r="O2126" s="1" t="str">
        <f>IF(ISBLANK($C2126),"",IF(ISNA(VLOOKUP($L2126,'result messages'!$H$3:$L$11,3,FALSE)),VLOOKUP($M2126,'result messages'!$H$3:$L$11,3,FALSE),VLOOKUP($L2126,'result messages'!$H$3:$L$11,3,FALSE)))</f>
        <v/>
      </c>
      <c r="P2126" s="1" t="str">
        <f>IF(ISBLANK($C2126),"",IF(ISNA(VLOOKUP($L2126,'result messages'!$H$3:$L$11,4,FALSE)),VLOOKUP($M2126,'result messages'!$H$3:$L$11,4,FALSE),VLOOKUP($L2126,'result messages'!$H$3:$L$11,4,FALSE)))</f>
        <v/>
      </c>
      <c r="Q2126" s="1" t="str">
        <f>IF(ISBLANK($C2126),"",IF(ISNA(VLOOKUP($L2126,'result messages'!$H$3:$L$11,5,FALSE)),VLOOKUP($M2126,'result messages'!$H$3:$L$11,5,FALSE),VLOOKUP($L2126,'result messages'!$H$3:$L$11,5,FALSE)))</f>
        <v/>
      </c>
    </row>
    <row r="2127" spans="1:17">
      <c r="A2127" s="1">
        <v>2124</v>
      </c>
      <c r="B2127" s="1"/>
      <c r="C2127" s="1"/>
      <c r="D2127" s="1"/>
      <c r="E2127" s="6"/>
      <c r="F2127" s="1"/>
      <c r="G2127" s="1" t="str">
        <f>IF(ISNA(VLOOKUP($C2127,'DTEN TCAP Linkage deviceId'!$A$1:$A$20000,1,FALSE)),"No","Yes")</f>
        <v>No</v>
      </c>
      <c r="H2127" s="1" t="str">
        <f>IF(ISNA(VLOOKUP($C2127,'Provisioning Requester'!$F$3:$H$20000,2,FALSE)),"No","Yes")</f>
        <v>No</v>
      </c>
      <c r="I2127" s="1" t="str">
        <f>IF($H2127="Yes",VLOOKUP($C2127,'Provisioning Requester'!$F$3:$H$20000,3,FALSE),"-")</f>
        <v>-</v>
      </c>
      <c r="J2127" s="1" t="str">
        <f>IF(OR(D2127="SVCP", E2127="TRUE"), "No", IF(ISNA(VLOOKUP($C2127,'ProvResponder deviceId'!$A$1:$A$20000,1,FALSE)),"No","Yes"))</f>
        <v>No</v>
      </c>
      <c r="K2127" s="1" t="str">
        <f>IF($J2127="Yes",VLOOKUP($C2127,'ProvResponder deviceId'!$A$1:$C$20000,3,FALSE),"-")</f>
        <v>-</v>
      </c>
      <c r="L2127" s="1" t="str">
        <f t="shared" si="66"/>
        <v/>
      </c>
      <c r="M2127" s="1" t="str">
        <f t="shared" si="67"/>
        <v/>
      </c>
      <c r="N2127" s="1" t="str">
        <f>IF(ISBLANK($C2127),"",IF(ISNA(VLOOKUP($L2127,'result messages'!$H$3:$L$11,2,FALSE)),VLOOKUP($M2127,'result messages'!$H$3:$L$11,2,FALSE),VLOOKUP($L2127,'result messages'!$H$3:$L$11,2,FALSE)))</f>
        <v/>
      </c>
      <c r="O2127" s="1" t="str">
        <f>IF(ISBLANK($C2127),"",IF(ISNA(VLOOKUP($L2127,'result messages'!$H$3:$L$11,3,FALSE)),VLOOKUP($M2127,'result messages'!$H$3:$L$11,3,FALSE),VLOOKUP($L2127,'result messages'!$H$3:$L$11,3,FALSE)))</f>
        <v/>
      </c>
      <c r="P2127" s="1" t="str">
        <f>IF(ISBLANK($C2127),"",IF(ISNA(VLOOKUP($L2127,'result messages'!$H$3:$L$11,4,FALSE)),VLOOKUP($M2127,'result messages'!$H$3:$L$11,4,FALSE),VLOOKUP($L2127,'result messages'!$H$3:$L$11,4,FALSE)))</f>
        <v/>
      </c>
      <c r="Q2127" s="1" t="str">
        <f>IF(ISBLANK($C2127),"",IF(ISNA(VLOOKUP($L2127,'result messages'!$H$3:$L$11,5,FALSE)),VLOOKUP($M2127,'result messages'!$H$3:$L$11,5,FALSE),VLOOKUP($L2127,'result messages'!$H$3:$L$11,5,FALSE)))</f>
        <v/>
      </c>
    </row>
    <row r="2128" spans="1:17">
      <c r="A2128" s="1">
        <v>2125</v>
      </c>
      <c r="B2128" s="1"/>
      <c r="C2128" s="1"/>
      <c r="D2128" s="1"/>
      <c r="E2128" s="6"/>
      <c r="F2128" s="1"/>
      <c r="G2128" s="1" t="str">
        <f>IF(ISNA(VLOOKUP($C2128,'DTEN TCAP Linkage deviceId'!$A$1:$A$20000,1,FALSE)),"No","Yes")</f>
        <v>No</v>
      </c>
      <c r="H2128" s="1" t="str">
        <f>IF(ISNA(VLOOKUP($C2128,'Provisioning Requester'!$F$3:$H$20000,2,FALSE)),"No","Yes")</f>
        <v>No</v>
      </c>
      <c r="I2128" s="1" t="str">
        <f>IF($H2128="Yes",VLOOKUP($C2128,'Provisioning Requester'!$F$3:$H$20000,3,FALSE),"-")</f>
        <v>-</v>
      </c>
      <c r="J2128" s="1" t="str">
        <f>IF(OR(D2128="SVCP", E2128="TRUE"), "No", IF(ISNA(VLOOKUP($C2128,'ProvResponder deviceId'!$A$1:$A$20000,1,FALSE)),"No","Yes"))</f>
        <v>No</v>
      </c>
      <c r="K2128" s="1" t="str">
        <f>IF($J2128="Yes",VLOOKUP($C2128,'ProvResponder deviceId'!$A$1:$C$20000,3,FALSE),"-")</f>
        <v>-</v>
      </c>
      <c r="L2128" s="1" t="str">
        <f t="shared" si="66"/>
        <v/>
      </c>
      <c r="M2128" s="1" t="str">
        <f t="shared" si="67"/>
        <v/>
      </c>
      <c r="N2128" s="1" t="str">
        <f>IF(ISBLANK($C2128),"",IF(ISNA(VLOOKUP($L2128,'result messages'!$H$3:$L$11,2,FALSE)),VLOOKUP($M2128,'result messages'!$H$3:$L$11,2,FALSE),VLOOKUP($L2128,'result messages'!$H$3:$L$11,2,FALSE)))</f>
        <v/>
      </c>
      <c r="O2128" s="1" t="str">
        <f>IF(ISBLANK($C2128),"",IF(ISNA(VLOOKUP($L2128,'result messages'!$H$3:$L$11,3,FALSE)),VLOOKUP($M2128,'result messages'!$H$3:$L$11,3,FALSE),VLOOKUP($L2128,'result messages'!$H$3:$L$11,3,FALSE)))</f>
        <v/>
      </c>
      <c r="P2128" s="1" t="str">
        <f>IF(ISBLANK($C2128),"",IF(ISNA(VLOOKUP($L2128,'result messages'!$H$3:$L$11,4,FALSE)),VLOOKUP($M2128,'result messages'!$H$3:$L$11,4,FALSE),VLOOKUP($L2128,'result messages'!$H$3:$L$11,4,FALSE)))</f>
        <v/>
      </c>
      <c r="Q2128" s="1" t="str">
        <f>IF(ISBLANK($C2128),"",IF(ISNA(VLOOKUP($L2128,'result messages'!$H$3:$L$11,5,FALSE)),VLOOKUP($M2128,'result messages'!$H$3:$L$11,5,FALSE),VLOOKUP($L2128,'result messages'!$H$3:$L$11,5,FALSE)))</f>
        <v/>
      </c>
    </row>
    <row r="2129" spans="1:17">
      <c r="A2129" s="1">
        <v>2126</v>
      </c>
      <c r="B2129" s="1"/>
      <c r="C2129" s="1"/>
      <c r="D2129" s="1"/>
      <c r="E2129" s="6"/>
      <c r="F2129" s="1"/>
      <c r="G2129" s="1" t="str">
        <f>IF(ISNA(VLOOKUP($C2129,'DTEN TCAP Linkage deviceId'!$A$1:$A$20000,1,FALSE)),"No","Yes")</f>
        <v>No</v>
      </c>
      <c r="H2129" s="1" t="str">
        <f>IF(ISNA(VLOOKUP($C2129,'Provisioning Requester'!$F$3:$H$20000,2,FALSE)),"No","Yes")</f>
        <v>No</v>
      </c>
      <c r="I2129" s="1" t="str">
        <f>IF($H2129="Yes",VLOOKUP($C2129,'Provisioning Requester'!$F$3:$H$20000,3,FALSE),"-")</f>
        <v>-</v>
      </c>
      <c r="J2129" s="1" t="str">
        <f>IF(OR(D2129="SVCP", E2129="TRUE"), "No", IF(ISNA(VLOOKUP($C2129,'ProvResponder deviceId'!$A$1:$A$20000,1,FALSE)),"No","Yes"))</f>
        <v>No</v>
      </c>
      <c r="K2129" s="1" t="str">
        <f>IF($J2129="Yes",VLOOKUP($C2129,'ProvResponder deviceId'!$A$1:$C$20000,3,FALSE),"-")</f>
        <v>-</v>
      </c>
      <c r="L2129" s="1" t="str">
        <f t="shared" si="66"/>
        <v/>
      </c>
      <c r="M2129" s="1" t="str">
        <f t="shared" si="67"/>
        <v/>
      </c>
      <c r="N2129" s="1" t="str">
        <f>IF(ISBLANK($C2129),"",IF(ISNA(VLOOKUP($L2129,'result messages'!$H$3:$L$11,2,FALSE)),VLOOKUP($M2129,'result messages'!$H$3:$L$11,2,FALSE),VLOOKUP($L2129,'result messages'!$H$3:$L$11,2,FALSE)))</f>
        <v/>
      </c>
      <c r="O2129" s="1" t="str">
        <f>IF(ISBLANK($C2129),"",IF(ISNA(VLOOKUP($L2129,'result messages'!$H$3:$L$11,3,FALSE)),VLOOKUP($M2129,'result messages'!$H$3:$L$11,3,FALSE),VLOOKUP($L2129,'result messages'!$H$3:$L$11,3,FALSE)))</f>
        <v/>
      </c>
      <c r="P2129" s="1" t="str">
        <f>IF(ISBLANK($C2129),"",IF(ISNA(VLOOKUP($L2129,'result messages'!$H$3:$L$11,4,FALSE)),VLOOKUP($M2129,'result messages'!$H$3:$L$11,4,FALSE),VLOOKUP($L2129,'result messages'!$H$3:$L$11,4,FALSE)))</f>
        <v/>
      </c>
      <c r="Q2129" s="1" t="str">
        <f>IF(ISBLANK($C2129),"",IF(ISNA(VLOOKUP($L2129,'result messages'!$H$3:$L$11,5,FALSE)),VLOOKUP($M2129,'result messages'!$H$3:$L$11,5,FALSE),VLOOKUP($L2129,'result messages'!$H$3:$L$11,5,FALSE)))</f>
        <v/>
      </c>
    </row>
    <row r="2130" spans="1:17">
      <c r="A2130" s="1">
        <v>2127</v>
      </c>
      <c r="B2130" s="1"/>
      <c r="C2130" s="1"/>
      <c r="D2130" s="1"/>
      <c r="E2130" s="6"/>
      <c r="F2130" s="1"/>
      <c r="G2130" s="1" t="str">
        <f>IF(ISNA(VLOOKUP($C2130,'DTEN TCAP Linkage deviceId'!$A$1:$A$20000,1,FALSE)),"No","Yes")</f>
        <v>No</v>
      </c>
      <c r="H2130" s="1" t="str">
        <f>IF(ISNA(VLOOKUP($C2130,'Provisioning Requester'!$F$3:$H$20000,2,FALSE)),"No","Yes")</f>
        <v>No</v>
      </c>
      <c r="I2130" s="1" t="str">
        <f>IF($H2130="Yes",VLOOKUP($C2130,'Provisioning Requester'!$F$3:$H$20000,3,FALSE),"-")</f>
        <v>-</v>
      </c>
      <c r="J2130" s="1" t="str">
        <f>IF(OR(D2130="SVCP", E2130="TRUE"), "No", IF(ISNA(VLOOKUP($C2130,'ProvResponder deviceId'!$A$1:$A$20000,1,FALSE)),"No","Yes"))</f>
        <v>No</v>
      </c>
      <c r="K2130" s="1" t="str">
        <f>IF($J2130="Yes",VLOOKUP($C2130,'ProvResponder deviceId'!$A$1:$C$20000,3,FALSE),"-")</f>
        <v>-</v>
      </c>
      <c r="L2130" s="1" t="str">
        <f t="shared" si="66"/>
        <v/>
      </c>
      <c r="M2130" s="1" t="str">
        <f t="shared" si="67"/>
        <v/>
      </c>
      <c r="N2130" s="1" t="str">
        <f>IF(ISBLANK($C2130),"",IF(ISNA(VLOOKUP($L2130,'result messages'!$H$3:$L$11,2,FALSE)),VLOOKUP($M2130,'result messages'!$H$3:$L$11,2,FALSE),VLOOKUP($L2130,'result messages'!$H$3:$L$11,2,FALSE)))</f>
        <v/>
      </c>
      <c r="O2130" s="1" t="str">
        <f>IF(ISBLANK($C2130),"",IF(ISNA(VLOOKUP($L2130,'result messages'!$H$3:$L$11,3,FALSE)),VLOOKUP($M2130,'result messages'!$H$3:$L$11,3,FALSE),VLOOKUP($L2130,'result messages'!$H$3:$L$11,3,FALSE)))</f>
        <v/>
      </c>
      <c r="P2130" s="1" t="str">
        <f>IF(ISBLANK($C2130),"",IF(ISNA(VLOOKUP($L2130,'result messages'!$H$3:$L$11,4,FALSE)),VLOOKUP($M2130,'result messages'!$H$3:$L$11,4,FALSE),VLOOKUP($L2130,'result messages'!$H$3:$L$11,4,FALSE)))</f>
        <v/>
      </c>
      <c r="Q2130" s="1" t="str">
        <f>IF(ISBLANK($C2130),"",IF(ISNA(VLOOKUP($L2130,'result messages'!$H$3:$L$11,5,FALSE)),VLOOKUP($M2130,'result messages'!$H$3:$L$11,5,FALSE),VLOOKUP($L2130,'result messages'!$H$3:$L$11,5,FALSE)))</f>
        <v/>
      </c>
    </row>
    <row r="2131" spans="1:17">
      <c r="A2131" s="1">
        <v>2128</v>
      </c>
      <c r="B2131" s="1"/>
      <c r="C2131" s="1"/>
      <c r="D2131" s="1"/>
      <c r="E2131" s="6"/>
      <c r="F2131" s="1"/>
      <c r="G2131" s="1" t="str">
        <f>IF(ISNA(VLOOKUP($C2131,'DTEN TCAP Linkage deviceId'!$A$1:$A$20000,1,FALSE)),"No","Yes")</f>
        <v>No</v>
      </c>
      <c r="H2131" s="1" t="str">
        <f>IF(ISNA(VLOOKUP($C2131,'Provisioning Requester'!$F$3:$H$20000,2,FALSE)),"No","Yes")</f>
        <v>No</v>
      </c>
      <c r="I2131" s="1" t="str">
        <f>IF($H2131="Yes",VLOOKUP($C2131,'Provisioning Requester'!$F$3:$H$20000,3,FALSE),"-")</f>
        <v>-</v>
      </c>
      <c r="J2131" s="1" t="str">
        <f>IF(OR(D2131="SVCP", E2131="TRUE"), "No", IF(ISNA(VLOOKUP($C2131,'ProvResponder deviceId'!$A$1:$A$20000,1,FALSE)),"No","Yes"))</f>
        <v>No</v>
      </c>
      <c r="K2131" s="1" t="str">
        <f>IF($J2131="Yes",VLOOKUP($C2131,'ProvResponder deviceId'!$A$1:$C$20000,3,FALSE),"-")</f>
        <v>-</v>
      </c>
      <c r="L2131" s="1" t="str">
        <f t="shared" si="66"/>
        <v/>
      </c>
      <c r="M2131" s="1" t="str">
        <f t="shared" si="67"/>
        <v/>
      </c>
      <c r="N2131" s="1" t="str">
        <f>IF(ISBLANK($C2131),"",IF(ISNA(VLOOKUP($L2131,'result messages'!$H$3:$L$11,2,FALSE)),VLOOKUP($M2131,'result messages'!$H$3:$L$11,2,FALSE),VLOOKUP($L2131,'result messages'!$H$3:$L$11,2,FALSE)))</f>
        <v/>
      </c>
      <c r="O2131" s="1" t="str">
        <f>IF(ISBLANK($C2131),"",IF(ISNA(VLOOKUP($L2131,'result messages'!$H$3:$L$11,3,FALSE)),VLOOKUP($M2131,'result messages'!$H$3:$L$11,3,FALSE),VLOOKUP($L2131,'result messages'!$H$3:$L$11,3,FALSE)))</f>
        <v/>
      </c>
      <c r="P2131" s="1" t="str">
        <f>IF(ISBLANK($C2131),"",IF(ISNA(VLOOKUP($L2131,'result messages'!$H$3:$L$11,4,FALSE)),VLOOKUP($M2131,'result messages'!$H$3:$L$11,4,FALSE),VLOOKUP($L2131,'result messages'!$H$3:$L$11,4,FALSE)))</f>
        <v/>
      </c>
      <c r="Q2131" s="1" t="str">
        <f>IF(ISBLANK($C2131),"",IF(ISNA(VLOOKUP($L2131,'result messages'!$H$3:$L$11,5,FALSE)),VLOOKUP($M2131,'result messages'!$H$3:$L$11,5,FALSE),VLOOKUP($L2131,'result messages'!$H$3:$L$11,5,FALSE)))</f>
        <v/>
      </c>
    </row>
    <row r="2132" spans="1:17">
      <c r="A2132" s="1">
        <v>2129</v>
      </c>
      <c r="B2132" s="1"/>
      <c r="C2132" s="1"/>
      <c r="D2132" s="1"/>
      <c r="E2132" s="6"/>
      <c r="F2132" s="1"/>
      <c r="G2132" s="1" t="str">
        <f>IF(ISNA(VLOOKUP($C2132,'DTEN TCAP Linkage deviceId'!$A$1:$A$20000,1,FALSE)),"No","Yes")</f>
        <v>No</v>
      </c>
      <c r="H2132" s="1" t="str">
        <f>IF(ISNA(VLOOKUP($C2132,'Provisioning Requester'!$F$3:$H$20000,2,FALSE)),"No","Yes")</f>
        <v>No</v>
      </c>
      <c r="I2132" s="1" t="str">
        <f>IF($H2132="Yes",VLOOKUP($C2132,'Provisioning Requester'!$F$3:$H$20000,3,FALSE),"-")</f>
        <v>-</v>
      </c>
      <c r="J2132" s="1" t="str">
        <f>IF(OR(D2132="SVCP", E2132="TRUE"), "No", IF(ISNA(VLOOKUP($C2132,'ProvResponder deviceId'!$A$1:$A$20000,1,FALSE)),"No","Yes"))</f>
        <v>No</v>
      </c>
      <c r="K2132" s="1" t="str">
        <f>IF($J2132="Yes",VLOOKUP($C2132,'ProvResponder deviceId'!$A$1:$C$20000,3,FALSE),"-")</f>
        <v>-</v>
      </c>
      <c r="L2132" s="1" t="str">
        <f t="shared" si="66"/>
        <v/>
      </c>
      <c r="M2132" s="1" t="str">
        <f t="shared" si="67"/>
        <v/>
      </c>
      <c r="N2132" s="1" t="str">
        <f>IF(ISBLANK($C2132),"",IF(ISNA(VLOOKUP($L2132,'result messages'!$H$3:$L$11,2,FALSE)),VLOOKUP($M2132,'result messages'!$H$3:$L$11,2,FALSE),VLOOKUP($L2132,'result messages'!$H$3:$L$11,2,FALSE)))</f>
        <v/>
      </c>
      <c r="O2132" s="1" t="str">
        <f>IF(ISBLANK($C2132),"",IF(ISNA(VLOOKUP($L2132,'result messages'!$H$3:$L$11,3,FALSE)),VLOOKUP($M2132,'result messages'!$H$3:$L$11,3,FALSE),VLOOKUP($L2132,'result messages'!$H$3:$L$11,3,FALSE)))</f>
        <v/>
      </c>
      <c r="P2132" s="1" t="str">
        <f>IF(ISBLANK($C2132),"",IF(ISNA(VLOOKUP($L2132,'result messages'!$H$3:$L$11,4,FALSE)),VLOOKUP($M2132,'result messages'!$H$3:$L$11,4,FALSE),VLOOKUP($L2132,'result messages'!$H$3:$L$11,4,FALSE)))</f>
        <v/>
      </c>
      <c r="Q2132" s="1" t="str">
        <f>IF(ISBLANK($C2132),"",IF(ISNA(VLOOKUP($L2132,'result messages'!$H$3:$L$11,5,FALSE)),VLOOKUP($M2132,'result messages'!$H$3:$L$11,5,FALSE),VLOOKUP($L2132,'result messages'!$H$3:$L$11,5,FALSE)))</f>
        <v/>
      </c>
    </row>
    <row r="2133" spans="1:17">
      <c r="A2133" s="1">
        <v>2130</v>
      </c>
      <c r="B2133" s="1"/>
      <c r="C2133" s="1"/>
      <c r="D2133" s="1"/>
      <c r="E2133" s="6"/>
      <c r="F2133" s="1"/>
      <c r="G2133" s="1" t="str">
        <f>IF(ISNA(VLOOKUP($C2133,'DTEN TCAP Linkage deviceId'!$A$1:$A$20000,1,FALSE)),"No","Yes")</f>
        <v>No</v>
      </c>
      <c r="H2133" s="1" t="str">
        <f>IF(ISNA(VLOOKUP($C2133,'Provisioning Requester'!$F$3:$H$20000,2,FALSE)),"No","Yes")</f>
        <v>No</v>
      </c>
      <c r="I2133" s="1" t="str">
        <f>IF($H2133="Yes",VLOOKUP($C2133,'Provisioning Requester'!$F$3:$H$20000,3,FALSE),"-")</f>
        <v>-</v>
      </c>
      <c r="J2133" s="1" t="str">
        <f>IF(OR(D2133="SVCP", E2133="TRUE"), "No", IF(ISNA(VLOOKUP($C2133,'ProvResponder deviceId'!$A$1:$A$20000,1,FALSE)),"No","Yes"))</f>
        <v>No</v>
      </c>
      <c r="K2133" s="1" t="str">
        <f>IF($J2133="Yes",VLOOKUP($C2133,'ProvResponder deviceId'!$A$1:$C$20000,3,FALSE),"-")</f>
        <v>-</v>
      </c>
      <c r="L2133" s="1" t="str">
        <f t="shared" si="66"/>
        <v/>
      </c>
      <c r="M2133" s="1" t="str">
        <f t="shared" si="67"/>
        <v/>
      </c>
      <c r="N2133" s="1" t="str">
        <f>IF(ISBLANK($C2133),"",IF(ISNA(VLOOKUP($L2133,'result messages'!$H$3:$L$11,2,FALSE)),VLOOKUP($M2133,'result messages'!$H$3:$L$11,2,FALSE),VLOOKUP($L2133,'result messages'!$H$3:$L$11,2,FALSE)))</f>
        <v/>
      </c>
      <c r="O2133" s="1" t="str">
        <f>IF(ISBLANK($C2133),"",IF(ISNA(VLOOKUP($L2133,'result messages'!$H$3:$L$11,3,FALSE)),VLOOKUP($M2133,'result messages'!$H$3:$L$11,3,FALSE),VLOOKUP($L2133,'result messages'!$H$3:$L$11,3,FALSE)))</f>
        <v/>
      </c>
      <c r="P2133" s="1" t="str">
        <f>IF(ISBLANK($C2133),"",IF(ISNA(VLOOKUP($L2133,'result messages'!$H$3:$L$11,4,FALSE)),VLOOKUP($M2133,'result messages'!$H$3:$L$11,4,FALSE),VLOOKUP($L2133,'result messages'!$H$3:$L$11,4,FALSE)))</f>
        <v/>
      </c>
      <c r="Q2133" s="1" t="str">
        <f>IF(ISBLANK($C2133),"",IF(ISNA(VLOOKUP($L2133,'result messages'!$H$3:$L$11,5,FALSE)),VLOOKUP($M2133,'result messages'!$H$3:$L$11,5,FALSE),VLOOKUP($L2133,'result messages'!$H$3:$L$11,5,FALSE)))</f>
        <v/>
      </c>
    </row>
    <row r="2134" spans="1:17">
      <c r="A2134" s="1">
        <v>2131</v>
      </c>
      <c r="B2134" s="1"/>
      <c r="C2134" s="1"/>
      <c r="D2134" s="1"/>
      <c r="E2134" s="6"/>
      <c r="F2134" s="1"/>
      <c r="G2134" s="1" t="str">
        <f>IF(ISNA(VLOOKUP($C2134,'DTEN TCAP Linkage deviceId'!$A$1:$A$20000,1,FALSE)),"No","Yes")</f>
        <v>No</v>
      </c>
      <c r="H2134" s="1" t="str">
        <f>IF(ISNA(VLOOKUP($C2134,'Provisioning Requester'!$F$3:$H$20000,2,FALSE)),"No","Yes")</f>
        <v>No</v>
      </c>
      <c r="I2134" s="1" t="str">
        <f>IF($H2134="Yes",VLOOKUP($C2134,'Provisioning Requester'!$F$3:$H$20000,3,FALSE),"-")</f>
        <v>-</v>
      </c>
      <c r="J2134" s="1" t="str">
        <f>IF(OR(D2134="SVCP", E2134="TRUE"), "No", IF(ISNA(VLOOKUP($C2134,'ProvResponder deviceId'!$A$1:$A$20000,1,FALSE)),"No","Yes"))</f>
        <v>No</v>
      </c>
      <c r="K2134" s="1" t="str">
        <f>IF($J2134="Yes",VLOOKUP($C2134,'ProvResponder deviceId'!$A$1:$C$20000,3,FALSE),"-")</f>
        <v>-</v>
      </c>
      <c r="L2134" s="1" t="str">
        <f t="shared" si="66"/>
        <v/>
      </c>
      <c r="M2134" s="1" t="str">
        <f t="shared" si="67"/>
        <v/>
      </c>
      <c r="N2134" s="1" t="str">
        <f>IF(ISBLANK($C2134),"",IF(ISNA(VLOOKUP($L2134,'result messages'!$H$3:$L$11,2,FALSE)),VLOOKUP($M2134,'result messages'!$H$3:$L$11,2,FALSE),VLOOKUP($L2134,'result messages'!$H$3:$L$11,2,FALSE)))</f>
        <v/>
      </c>
      <c r="O2134" s="1" t="str">
        <f>IF(ISBLANK($C2134),"",IF(ISNA(VLOOKUP($L2134,'result messages'!$H$3:$L$11,3,FALSE)),VLOOKUP($M2134,'result messages'!$H$3:$L$11,3,FALSE),VLOOKUP($L2134,'result messages'!$H$3:$L$11,3,FALSE)))</f>
        <v/>
      </c>
      <c r="P2134" s="1" t="str">
        <f>IF(ISBLANK($C2134),"",IF(ISNA(VLOOKUP($L2134,'result messages'!$H$3:$L$11,4,FALSE)),VLOOKUP($M2134,'result messages'!$H$3:$L$11,4,FALSE),VLOOKUP($L2134,'result messages'!$H$3:$L$11,4,FALSE)))</f>
        <v/>
      </c>
      <c r="Q2134" s="1" t="str">
        <f>IF(ISBLANK($C2134),"",IF(ISNA(VLOOKUP($L2134,'result messages'!$H$3:$L$11,5,FALSE)),VLOOKUP($M2134,'result messages'!$H$3:$L$11,5,FALSE),VLOOKUP($L2134,'result messages'!$H$3:$L$11,5,FALSE)))</f>
        <v/>
      </c>
    </row>
    <row r="2135" spans="1:17">
      <c r="A2135" s="1">
        <v>2132</v>
      </c>
      <c r="B2135" s="1"/>
      <c r="C2135" s="1"/>
      <c r="D2135" s="1"/>
      <c r="E2135" s="6"/>
      <c r="F2135" s="1"/>
      <c r="G2135" s="1" t="str">
        <f>IF(ISNA(VLOOKUP($C2135,'DTEN TCAP Linkage deviceId'!$A$1:$A$20000,1,FALSE)),"No","Yes")</f>
        <v>No</v>
      </c>
      <c r="H2135" s="1" t="str">
        <f>IF(ISNA(VLOOKUP($C2135,'Provisioning Requester'!$F$3:$H$20000,2,FALSE)),"No","Yes")</f>
        <v>No</v>
      </c>
      <c r="I2135" s="1" t="str">
        <f>IF($H2135="Yes",VLOOKUP($C2135,'Provisioning Requester'!$F$3:$H$20000,3,FALSE),"-")</f>
        <v>-</v>
      </c>
      <c r="J2135" s="1" t="str">
        <f>IF(OR(D2135="SVCP", E2135="TRUE"), "No", IF(ISNA(VLOOKUP($C2135,'ProvResponder deviceId'!$A$1:$A$20000,1,FALSE)),"No","Yes"))</f>
        <v>No</v>
      </c>
      <c r="K2135" s="1" t="str">
        <f>IF($J2135="Yes",VLOOKUP($C2135,'ProvResponder deviceId'!$A$1:$C$20000,3,FALSE),"-")</f>
        <v>-</v>
      </c>
      <c r="L2135" s="1" t="str">
        <f t="shared" si="66"/>
        <v/>
      </c>
      <c r="M2135" s="1" t="str">
        <f t="shared" si="67"/>
        <v/>
      </c>
      <c r="N2135" s="1" t="str">
        <f>IF(ISBLANK($C2135),"",IF(ISNA(VLOOKUP($L2135,'result messages'!$H$3:$L$11,2,FALSE)),VLOOKUP($M2135,'result messages'!$H$3:$L$11,2,FALSE),VLOOKUP($L2135,'result messages'!$H$3:$L$11,2,FALSE)))</f>
        <v/>
      </c>
      <c r="O2135" s="1" t="str">
        <f>IF(ISBLANK($C2135),"",IF(ISNA(VLOOKUP($L2135,'result messages'!$H$3:$L$11,3,FALSE)),VLOOKUP($M2135,'result messages'!$H$3:$L$11,3,FALSE),VLOOKUP($L2135,'result messages'!$H$3:$L$11,3,FALSE)))</f>
        <v/>
      </c>
      <c r="P2135" s="1" t="str">
        <f>IF(ISBLANK($C2135),"",IF(ISNA(VLOOKUP($L2135,'result messages'!$H$3:$L$11,4,FALSE)),VLOOKUP($M2135,'result messages'!$H$3:$L$11,4,FALSE),VLOOKUP($L2135,'result messages'!$H$3:$L$11,4,FALSE)))</f>
        <v/>
      </c>
      <c r="Q2135" s="1" t="str">
        <f>IF(ISBLANK($C2135),"",IF(ISNA(VLOOKUP($L2135,'result messages'!$H$3:$L$11,5,FALSE)),VLOOKUP($M2135,'result messages'!$H$3:$L$11,5,FALSE),VLOOKUP($L2135,'result messages'!$H$3:$L$11,5,FALSE)))</f>
        <v/>
      </c>
    </row>
    <row r="2136" spans="1:17">
      <c r="A2136" s="1">
        <v>2133</v>
      </c>
      <c r="B2136" s="1"/>
      <c r="C2136" s="1"/>
      <c r="D2136" s="1"/>
      <c r="E2136" s="6"/>
      <c r="F2136" s="1"/>
      <c r="G2136" s="1" t="str">
        <f>IF(ISNA(VLOOKUP($C2136,'DTEN TCAP Linkage deviceId'!$A$1:$A$20000,1,FALSE)),"No","Yes")</f>
        <v>No</v>
      </c>
      <c r="H2136" s="1" t="str">
        <f>IF(ISNA(VLOOKUP($C2136,'Provisioning Requester'!$F$3:$H$20000,2,FALSE)),"No","Yes")</f>
        <v>No</v>
      </c>
      <c r="I2136" s="1" t="str">
        <f>IF($H2136="Yes",VLOOKUP($C2136,'Provisioning Requester'!$F$3:$H$20000,3,FALSE),"-")</f>
        <v>-</v>
      </c>
      <c r="J2136" s="1" t="str">
        <f>IF(OR(D2136="SVCP", E2136="TRUE"), "No", IF(ISNA(VLOOKUP($C2136,'ProvResponder deviceId'!$A$1:$A$20000,1,FALSE)),"No","Yes"))</f>
        <v>No</v>
      </c>
      <c r="K2136" s="1" t="str">
        <f>IF($J2136="Yes",VLOOKUP($C2136,'ProvResponder deviceId'!$A$1:$C$20000,3,FALSE),"-")</f>
        <v>-</v>
      </c>
      <c r="L2136" s="1" t="str">
        <f t="shared" si="66"/>
        <v/>
      </c>
      <c r="M2136" s="1" t="str">
        <f t="shared" si="67"/>
        <v/>
      </c>
      <c r="N2136" s="1" t="str">
        <f>IF(ISBLANK($C2136),"",IF(ISNA(VLOOKUP($L2136,'result messages'!$H$3:$L$11,2,FALSE)),VLOOKUP($M2136,'result messages'!$H$3:$L$11,2,FALSE),VLOOKUP($L2136,'result messages'!$H$3:$L$11,2,FALSE)))</f>
        <v/>
      </c>
      <c r="O2136" s="1" t="str">
        <f>IF(ISBLANK($C2136),"",IF(ISNA(VLOOKUP($L2136,'result messages'!$H$3:$L$11,3,FALSE)),VLOOKUP($M2136,'result messages'!$H$3:$L$11,3,FALSE),VLOOKUP($L2136,'result messages'!$H$3:$L$11,3,FALSE)))</f>
        <v/>
      </c>
      <c r="P2136" s="1" t="str">
        <f>IF(ISBLANK($C2136),"",IF(ISNA(VLOOKUP($L2136,'result messages'!$H$3:$L$11,4,FALSE)),VLOOKUP($M2136,'result messages'!$H$3:$L$11,4,FALSE),VLOOKUP($L2136,'result messages'!$H$3:$L$11,4,FALSE)))</f>
        <v/>
      </c>
      <c r="Q2136" s="1" t="str">
        <f>IF(ISBLANK($C2136),"",IF(ISNA(VLOOKUP($L2136,'result messages'!$H$3:$L$11,5,FALSE)),VLOOKUP($M2136,'result messages'!$H$3:$L$11,5,FALSE),VLOOKUP($L2136,'result messages'!$H$3:$L$11,5,FALSE)))</f>
        <v/>
      </c>
    </row>
    <row r="2137" spans="1:17">
      <c r="A2137" s="1">
        <v>2134</v>
      </c>
      <c r="B2137" s="1"/>
      <c r="C2137" s="1"/>
      <c r="D2137" s="1"/>
      <c r="E2137" s="6"/>
      <c r="F2137" s="1"/>
      <c r="G2137" s="1" t="str">
        <f>IF(ISNA(VLOOKUP($C2137,'DTEN TCAP Linkage deviceId'!$A$1:$A$20000,1,FALSE)),"No","Yes")</f>
        <v>No</v>
      </c>
      <c r="H2137" s="1" t="str">
        <f>IF(ISNA(VLOOKUP($C2137,'Provisioning Requester'!$F$3:$H$20000,2,FALSE)),"No","Yes")</f>
        <v>No</v>
      </c>
      <c r="I2137" s="1" t="str">
        <f>IF($H2137="Yes",VLOOKUP($C2137,'Provisioning Requester'!$F$3:$H$20000,3,FALSE),"-")</f>
        <v>-</v>
      </c>
      <c r="J2137" s="1" t="str">
        <f>IF(OR(D2137="SVCP", E2137="TRUE"), "No", IF(ISNA(VLOOKUP($C2137,'ProvResponder deviceId'!$A$1:$A$20000,1,FALSE)),"No","Yes"))</f>
        <v>No</v>
      </c>
      <c r="K2137" s="1" t="str">
        <f>IF($J2137="Yes",VLOOKUP($C2137,'ProvResponder deviceId'!$A$1:$C$20000,3,FALSE),"-")</f>
        <v>-</v>
      </c>
      <c r="L2137" s="1" t="str">
        <f t="shared" si="66"/>
        <v/>
      </c>
      <c r="M2137" s="1" t="str">
        <f t="shared" si="67"/>
        <v/>
      </c>
      <c r="N2137" s="1" t="str">
        <f>IF(ISBLANK($C2137),"",IF(ISNA(VLOOKUP($L2137,'result messages'!$H$3:$L$11,2,FALSE)),VLOOKUP($M2137,'result messages'!$H$3:$L$11,2,FALSE),VLOOKUP($L2137,'result messages'!$H$3:$L$11,2,FALSE)))</f>
        <v/>
      </c>
      <c r="O2137" s="1" t="str">
        <f>IF(ISBLANK($C2137),"",IF(ISNA(VLOOKUP($L2137,'result messages'!$H$3:$L$11,3,FALSE)),VLOOKUP($M2137,'result messages'!$H$3:$L$11,3,FALSE),VLOOKUP($L2137,'result messages'!$H$3:$L$11,3,FALSE)))</f>
        <v/>
      </c>
      <c r="P2137" s="1" t="str">
        <f>IF(ISBLANK($C2137),"",IF(ISNA(VLOOKUP($L2137,'result messages'!$H$3:$L$11,4,FALSE)),VLOOKUP($M2137,'result messages'!$H$3:$L$11,4,FALSE),VLOOKUP($L2137,'result messages'!$H$3:$L$11,4,FALSE)))</f>
        <v/>
      </c>
      <c r="Q2137" s="1" t="str">
        <f>IF(ISBLANK($C2137),"",IF(ISNA(VLOOKUP($L2137,'result messages'!$H$3:$L$11,5,FALSE)),VLOOKUP($M2137,'result messages'!$H$3:$L$11,5,FALSE),VLOOKUP($L2137,'result messages'!$H$3:$L$11,5,FALSE)))</f>
        <v/>
      </c>
    </row>
    <row r="2138" spans="1:17">
      <c r="A2138" s="1">
        <v>2135</v>
      </c>
      <c r="B2138" s="1"/>
      <c r="C2138" s="1"/>
      <c r="D2138" s="1"/>
      <c r="E2138" s="6"/>
      <c r="F2138" s="1"/>
      <c r="G2138" s="1" t="str">
        <f>IF(ISNA(VLOOKUP($C2138,'DTEN TCAP Linkage deviceId'!$A$1:$A$20000,1,FALSE)),"No","Yes")</f>
        <v>No</v>
      </c>
      <c r="H2138" s="1" t="str">
        <f>IF(ISNA(VLOOKUP($C2138,'Provisioning Requester'!$F$3:$H$20000,2,FALSE)),"No","Yes")</f>
        <v>No</v>
      </c>
      <c r="I2138" s="1" t="str">
        <f>IF($H2138="Yes",VLOOKUP($C2138,'Provisioning Requester'!$F$3:$H$20000,3,FALSE),"-")</f>
        <v>-</v>
      </c>
      <c r="J2138" s="1" t="str">
        <f>IF(OR(D2138="SVCP", E2138="TRUE"), "No", IF(ISNA(VLOOKUP($C2138,'ProvResponder deviceId'!$A$1:$A$20000,1,FALSE)),"No","Yes"))</f>
        <v>No</v>
      </c>
      <c r="K2138" s="1" t="str">
        <f>IF($J2138="Yes",VLOOKUP($C2138,'ProvResponder deviceId'!$A$1:$C$20000,3,FALSE),"-")</f>
        <v>-</v>
      </c>
      <c r="L2138" s="1" t="str">
        <f t="shared" si="66"/>
        <v/>
      </c>
      <c r="M2138" s="1" t="str">
        <f t="shared" si="67"/>
        <v/>
      </c>
      <c r="N2138" s="1" t="str">
        <f>IF(ISBLANK($C2138),"",IF(ISNA(VLOOKUP($L2138,'result messages'!$H$3:$L$11,2,FALSE)),VLOOKUP($M2138,'result messages'!$H$3:$L$11,2,FALSE),VLOOKUP($L2138,'result messages'!$H$3:$L$11,2,FALSE)))</f>
        <v/>
      </c>
      <c r="O2138" s="1" t="str">
        <f>IF(ISBLANK($C2138),"",IF(ISNA(VLOOKUP($L2138,'result messages'!$H$3:$L$11,3,FALSE)),VLOOKUP($M2138,'result messages'!$H$3:$L$11,3,FALSE),VLOOKUP($L2138,'result messages'!$H$3:$L$11,3,FALSE)))</f>
        <v/>
      </c>
      <c r="P2138" s="1" t="str">
        <f>IF(ISBLANK($C2138),"",IF(ISNA(VLOOKUP($L2138,'result messages'!$H$3:$L$11,4,FALSE)),VLOOKUP($M2138,'result messages'!$H$3:$L$11,4,FALSE),VLOOKUP($L2138,'result messages'!$H$3:$L$11,4,FALSE)))</f>
        <v/>
      </c>
      <c r="Q2138" s="1" t="str">
        <f>IF(ISBLANK($C2138),"",IF(ISNA(VLOOKUP($L2138,'result messages'!$H$3:$L$11,5,FALSE)),VLOOKUP($M2138,'result messages'!$H$3:$L$11,5,FALSE),VLOOKUP($L2138,'result messages'!$H$3:$L$11,5,FALSE)))</f>
        <v/>
      </c>
    </row>
    <row r="2139" spans="1:17">
      <c r="A2139" s="1">
        <v>2136</v>
      </c>
      <c r="B2139" s="1"/>
      <c r="C2139" s="1"/>
      <c r="D2139" s="1"/>
      <c r="E2139" s="6"/>
      <c r="F2139" s="1"/>
      <c r="G2139" s="1" t="str">
        <f>IF(ISNA(VLOOKUP($C2139,'DTEN TCAP Linkage deviceId'!$A$1:$A$20000,1,FALSE)),"No","Yes")</f>
        <v>No</v>
      </c>
      <c r="H2139" s="1" t="str">
        <f>IF(ISNA(VLOOKUP($C2139,'Provisioning Requester'!$F$3:$H$20000,2,FALSE)),"No","Yes")</f>
        <v>No</v>
      </c>
      <c r="I2139" s="1" t="str">
        <f>IF($H2139="Yes",VLOOKUP($C2139,'Provisioning Requester'!$F$3:$H$20000,3,FALSE),"-")</f>
        <v>-</v>
      </c>
      <c r="J2139" s="1" t="str">
        <f>IF(OR(D2139="SVCP", E2139="TRUE"), "No", IF(ISNA(VLOOKUP($C2139,'ProvResponder deviceId'!$A$1:$A$20000,1,FALSE)),"No","Yes"))</f>
        <v>No</v>
      </c>
      <c r="K2139" s="1" t="str">
        <f>IF($J2139="Yes",VLOOKUP($C2139,'ProvResponder deviceId'!$A$1:$C$20000,3,FALSE),"-")</f>
        <v>-</v>
      </c>
      <c r="L2139" s="1" t="str">
        <f t="shared" si="66"/>
        <v/>
      </c>
      <c r="M2139" s="1" t="str">
        <f t="shared" si="67"/>
        <v/>
      </c>
      <c r="N2139" s="1" t="str">
        <f>IF(ISBLANK($C2139),"",IF(ISNA(VLOOKUP($L2139,'result messages'!$H$3:$L$11,2,FALSE)),VLOOKUP($M2139,'result messages'!$H$3:$L$11,2,FALSE),VLOOKUP($L2139,'result messages'!$H$3:$L$11,2,FALSE)))</f>
        <v/>
      </c>
      <c r="O2139" s="1" t="str">
        <f>IF(ISBLANK($C2139),"",IF(ISNA(VLOOKUP($L2139,'result messages'!$H$3:$L$11,3,FALSE)),VLOOKUP($M2139,'result messages'!$H$3:$L$11,3,FALSE),VLOOKUP($L2139,'result messages'!$H$3:$L$11,3,FALSE)))</f>
        <v/>
      </c>
      <c r="P2139" s="1" t="str">
        <f>IF(ISBLANK($C2139),"",IF(ISNA(VLOOKUP($L2139,'result messages'!$H$3:$L$11,4,FALSE)),VLOOKUP($M2139,'result messages'!$H$3:$L$11,4,FALSE),VLOOKUP($L2139,'result messages'!$H$3:$L$11,4,FALSE)))</f>
        <v/>
      </c>
      <c r="Q2139" s="1" t="str">
        <f>IF(ISBLANK($C2139),"",IF(ISNA(VLOOKUP($L2139,'result messages'!$H$3:$L$11,5,FALSE)),VLOOKUP($M2139,'result messages'!$H$3:$L$11,5,FALSE),VLOOKUP($L2139,'result messages'!$H$3:$L$11,5,FALSE)))</f>
        <v/>
      </c>
    </row>
    <row r="2140" spans="1:17">
      <c r="A2140" s="1">
        <v>2137</v>
      </c>
      <c r="B2140" s="1"/>
      <c r="C2140" s="1"/>
      <c r="D2140" s="1"/>
      <c r="E2140" s="6"/>
      <c r="F2140" s="1"/>
      <c r="G2140" s="1" t="str">
        <f>IF(ISNA(VLOOKUP($C2140,'DTEN TCAP Linkage deviceId'!$A$1:$A$20000,1,FALSE)),"No","Yes")</f>
        <v>No</v>
      </c>
      <c r="H2140" s="1" t="str">
        <f>IF(ISNA(VLOOKUP($C2140,'Provisioning Requester'!$F$3:$H$20000,2,FALSE)),"No","Yes")</f>
        <v>No</v>
      </c>
      <c r="I2140" s="1" t="str">
        <f>IF($H2140="Yes",VLOOKUP($C2140,'Provisioning Requester'!$F$3:$H$20000,3,FALSE),"-")</f>
        <v>-</v>
      </c>
      <c r="J2140" s="1" t="str">
        <f>IF(OR(D2140="SVCP", E2140="TRUE"), "No", IF(ISNA(VLOOKUP($C2140,'ProvResponder deviceId'!$A$1:$A$20000,1,FALSE)),"No","Yes"))</f>
        <v>No</v>
      </c>
      <c r="K2140" s="1" t="str">
        <f>IF($J2140="Yes",VLOOKUP($C2140,'ProvResponder deviceId'!$A$1:$C$20000,3,FALSE),"-")</f>
        <v>-</v>
      </c>
      <c r="L2140" s="1" t="str">
        <f t="shared" si="66"/>
        <v/>
      </c>
      <c r="M2140" s="1" t="str">
        <f t="shared" si="67"/>
        <v/>
      </c>
      <c r="N2140" s="1" t="str">
        <f>IF(ISBLANK($C2140),"",IF(ISNA(VLOOKUP($L2140,'result messages'!$H$3:$L$11,2,FALSE)),VLOOKUP($M2140,'result messages'!$H$3:$L$11,2,FALSE),VLOOKUP($L2140,'result messages'!$H$3:$L$11,2,FALSE)))</f>
        <v/>
      </c>
      <c r="O2140" s="1" t="str">
        <f>IF(ISBLANK($C2140),"",IF(ISNA(VLOOKUP($L2140,'result messages'!$H$3:$L$11,3,FALSE)),VLOOKUP($M2140,'result messages'!$H$3:$L$11,3,FALSE),VLOOKUP($L2140,'result messages'!$H$3:$L$11,3,FALSE)))</f>
        <v/>
      </c>
      <c r="P2140" s="1" t="str">
        <f>IF(ISBLANK($C2140),"",IF(ISNA(VLOOKUP($L2140,'result messages'!$H$3:$L$11,4,FALSE)),VLOOKUP($M2140,'result messages'!$H$3:$L$11,4,FALSE),VLOOKUP($L2140,'result messages'!$H$3:$L$11,4,FALSE)))</f>
        <v/>
      </c>
      <c r="Q2140" s="1" t="str">
        <f>IF(ISBLANK($C2140),"",IF(ISNA(VLOOKUP($L2140,'result messages'!$H$3:$L$11,5,FALSE)),VLOOKUP($M2140,'result messages'!$H$3:$L$11,5,FALSE),VLOOKUP($L2140,'result messages'!$H$3:$L$11,5,FALSE)))</f>
        <v/>
      </c>
    </row>
    <row r="2141" spans="1:17">
      <c r="A2141" s="1">
        <v>2138</v>
      </c>
      <c r="B2141" s="1"/>
      <c r="C2141" s="1"/>
      <c r="D2141" s="1"/>
      <c r="E2141" s="6"/>
      <c r="F2141" s="1"/>
      <c r="G2141" s="1" t="str">
        <f>IF(ISNA(VLOOKUP($C2141,'DTEN TCAP Linkage deviceId'!$A$1:$A$20000,1,FALSE)),"No","Yes")</f>
        <v>No</v>
      </c>
      <c r="H2141" s="1" t="str">
        <f>IF(ISNA(VLOOKUP($C2141,'Provisioning Requester'!$F$3:$H$20000,2,FALSE)),"No","Yes")</f>
        <v>No</v>
      </c>
      <c r="I2141" s="1" t="str">
        <f>IF($H2141="Yes",VLOOKUP($C2141,'Provisioning Requester'!$F$3:$H$20000,3,FALSE),"-")</f>
        <v>-</v>
      </c>
      <c r="J2141" s="1" t="str">
        <f>IF(OR(D2141="SVCP", E2141="TRUE"), "No", IF(ISNA(VLOOKUP($C2141,'ProvResponder deviceId'!$A$1:$A$20000,1,FALSE)),"No","Yes"))</f>
        <v>No</v>
      </c>
      <c r="K2141" s="1" t="str">
        <f>IF($J2141="Yes",VLOOKUP($C2141,'ProvResponder deviceId'!$A$1:$C$20000,3,FALSE),"-")</f>
        <v>-</v>
      </c>
      <c r="L2141" s="1" t="str">
        <f t="shared" si="66"/>
        <v/>
      </c>
      <c r="M2141" s="1" t="str">
        <f t="shared" si="67"/>
        <v/>
      </c>
      <c r="N2141" s="1" t="str">
        <f>IF(ISBLANK($C2141),"",IF(ISNA(VLOOKUP($L2141,'result messages'!$H$3:$L$11,2,FALSE)),VLOOKUP($M2141,'result messages'!$H$3:$L$11,2,FALSE),VLOOKUP($L2141,'result messages'!$H$3:$L$11,2,FALSE)))</f>
        <v/>
      </c>
      <c r="O2141" s="1" t="str">
        <f>IF(ISBLANK($C2141),"",IF(ISNA(VLOOKUP($L2141,'result messages'!$H$3:$L$11,3,FALSE)),VLOOKUP($M2141,'result messages'!$H$3:$L$11,3,FALSE),VLOOKUP($L2141,'result messages'!$H$3:$L$11,3,FALSE)))</f>
        <v/>
      </c>
      <c r="P2141" s="1" t="str">
        <f>IF(ISBLANK($C2141),"",IF(ISNA(VLOOKUP($L2141,'result messages'!$H$3:$L$11,4,FALSE)),VLOOKUP($M2141,'result messages'!$H$3:$L$11,4,FALSE),VLOOKUP($L2141,'result messages'!$H$3:$L$11,4,FALSE)))</f>
        <v/>
      </c>
      <c r="Q2141" s="1" t="str">
        <f>IF(ISBLANK($C2141),"",IF(ISNA(VLOOKUP($L2141,'result messages'!$H$3:$L$11,5,FALSE)),VLOOKUP($M2141,'result messages'!$H$3:$L$11,5,FALSE),VLOOKUP($L2141,'result messages'!$H$3:$L$11,5,FALSE)))</f>
        <v/>
      </c>
    </row>
    <row r="2142" spans="1:17">
      <c r="A2142" s="1">
        <v>2139</v>
      </c>
      <c r="B2142" s="1"/>
      <c r="C2142" s="1"/>
      <c r="D2142" s="1"/>
      <c r="E2142" s="6"/>
      <c r="F2142" s="1"/>
      <c r="G2142" s="1" t="str">
        <f>IF(ISNA(VLOOKUP($C2142,'DTEN TCAP Linkage deviceId'!$A$1:$A$20000,1,FALSE)),"No","Yes")</f>
        <v>No</v>
      </c>
      <c r="H2142" s="1" t="str">
        <f>IF(ISNA(VLOOKUP($C2142,'Provisioning Requester'!$F$3:$H$20000,2,FALSE)),"No","Yes")</f>
        <v>No</v>
      </c>
      <c r="I2142" s="1" t="str">
        <f>IF($H2142="Yes",VLOOKUP($C2142,'Provisioning Requester'!$F$3:$H$20000,3,FALSE),"-")</f>
        <v>-</v>
      </c>
      <c r="J2142" s="1" t="str">
        <f>IF(OR(D2142="SVCP", E2142="TRUE"), "No", IF(ISNA(VLOOKUP($C2142,'ProvResponder deviceId'!$A$1:$A$20000,1,FALSE)),"No","Yes"))</f>
        <v>No</v>
      </c>
      <c r="K2142" s="1" t="str">
        <f>IF($J2142="Yes",VLOOKUP($C2142,'ProvResponder deviceId'!$A$1:$C$20000,3,FALSE),"-")</f>
        <v>-</v>
      </c>
      <c r="L2142" s="1" t="str">
        <f t="shared" si="66"/>
        <v/>
      </c>
      <c r="M2142" s="1" t="str">
        <f t="shared" si="67"/>
        <v/>
      </c>
      <c r="N2142" s="1" t="str">
        <f>IF(ISBLANK($C2142),"",IF(ISNA(VLOOKUP($L2142,'result messages'!$H$3:$L$11,2,FALSE)),VLOOKUP($M2142,'result messages'!$H$3:$L$11,2,FALSE),VLOOKUP($L2142,'result messages'!$H$3:$L$11,2,FALSE)))</f>
        <v/>
      </c>
      <c r="O2142" s="1" t="str">
        <f>IF(ISBLANK($C2142),"",IF(ISNA(VLOOKUP($L2142,'result messages'!$H$3:$L$11,3,FALSE)),VLOOKUP($M2142,'result messages'!$H$3:$L$11,3,FALSE),VLOOKUP($L2142,'result messages'!$H$3:$L$11,3,FALSE)))</f>
        <v/>
      </c>
      <c r="P2142" s="1" t="str">
        <f>IF(ISBLANK($C2142),"",IF(ISNA(VLOOKUP($L2142,'result messages'!$H$3:$L$11,4,FALSE)),VLOOKUP($M2142,'result messages'!$H$3:$L$11,4,FALSE),VLOOKUP($L2142,'result messages'!$H$3:$L$11,4,FALSE)))</f>
        <v/>
      </c>
      <c r="Q2142" s="1" t="str">
        <f>IF(ISBLANK($C2142),"",IF(ISNA(VLOOKUP($L2142,'result messages'!$H$3:$L$11,5,FALSE)),VLOOKUP($M2142,'result messages'!$H$3:$L$11,5,FALSE),VLOOKUP($L2142,'result messages'!$H$3:$L$11,5,FALSE)))</f>
        <v/>
      </c>
    </row>
    <row r="2143" spans="1:17">
      <c r="A2143" s="1">
        <v>2140</v>
      </c>
      <c r="B2143" s="1"/>
      <c r="C2143" s="1"/>
      <c r="D2143" s="1"/>
      <c r="E2143" s="6"/>
      <c r="F2143" s="1"/>
      <c r="G2143" s="1" t="str">
        <f>IF(ISNA(VLOOKUP($C2143,'DTEN TCAP Linkage deviceId'!$A$1:$A$20000,1,FALSE)),"No","Yes")</f>
        <v>No</v>
      </c>
      <c r="H2143" s="1" t="str">
        <f>IF(ISNA(VLOOKUP($C2143,'Provisioning Requester'!$F$3:$H$20000,2,FALSE)),"No","Yes")</f>
        <v>No</v>
      </c>
      <c r="I2143" s="1" t="str">
        <f>IF($H2143="Yes",VLOOKUP($C2143,'Provisioning Requester'!$F$3:$H$20000,3,FALSE),"-")</f>
        <v>-</v>
      </c>
      <c r="J2143" s="1" t="str">
        <f>IF(OR(D2143="SVCP", E2143="TRUE"), "No", IF(ISNA(VLOOKUP($C2143,'ProvResponder deviceId'!$A$1:$A$20000,1,FALSE)),"No","Yes"))</f>
        <v>No</v>
      </c>
      <c r="K2143" s="1" t="str">
        <f>IF($J2143="Yes",VLOOKUP($C2143,'ProvResponder deviceId'!$A$1:$C$20000,3,FALSE),"-")</f>
        <v>-</v>
      </c>
      <c r="L2143" s="1" t="str">
        <f t="shared" si="66"/>
        <v/>
      </c>
      <c r="M2143" s="1" t="str">
        <f t="shared" si="67"/>
        <v/>
      </c>
      <c r="N2143" s="1" t="str">
        <f>IF(ISBLANK($C2143),"",IF(ISNA(VLOOKUP($L2143,'result messages'!$H$3:$L$11,2,FALSE)),VLOOKUP($M2143,'result messages'!$H$3:$L$11,2,FALSE),VLOOKUP($L2143,'result messages'!$H$3:$L$11,2,FALSE)))</f>
        <v/>
      </c>
      <c r="O2143" s="1" t="str">
        <f>IF(ISBLANK($C2143),"",IF(ISNA(VLOOKUP($L2143,'result messages'!$H$3:$L$11,3,FALSE)),VLOOKUP($M2143,'result messages'!$H$3:$L$11,3,FALSE),VLOOKUP($L2143,'result messages'!$H$3:$L$11,3,FALSE)))</f>
        <v/>
      </c>
      <c r="P2143" s="1" t="str">
        <f>IF(ISBLANK($C2143),"",IF(ISNA(VLOOKUP($L2143,'result messages'!$H$3:$L$11,4,FALSE)),VLOOKUP($M2143,'result messages'!$H$3:$L$11,4,FALSE),VLOOKUP($L2143,'result messages'!$H$3:$L$11,4,FALSE)))</f>
        <v/>
      </c>
      <c r="Q2143" s="1" t="str">
        <f>IF(ISBLANK($C2143),"",IF(ISNA(VLOOKUP($L2143,'result messages'!$H$3:$L$11,5,FALSE)),VLOOKUP($M2143,'result messages'!$H$3:$L$11,5,FALSE),VLOOKUP($L2143,'result messages'!$H$3:$L$11,5,FALSE)))</f>
        <v/>
      </c>
    </row>
    <row r="2144" spans="1:17">
      <c r="A2144" s="1">
        <v>2141</v>
      </c>
      <c r="B2144" s="1"/>
      <c r="C2144" s="1"/>
      <c r="D2144" s="1"/>
      <c r="E2144" s="6"/>
      <c r="F2144" s="1"/>
      <c r="G2144" s="1" t="str">
        <f>IF(ISNA(VLOOKUP($C2144,'DTEN TCAP Linkage deviceId'!$A$1:$A$20000,1,FALSE)),"No","Yes")</f>
        <v>No</v>
      </c>
      <c r="H2144" s="1" t="str">
        <f>IF(ISNA(VLOOKUP($C2144,'Provisioning Requester'!$F$3:$H$20000,2,FALSE)),"No","Yes")</f>
        <v>No</v>
      </c>
      <c r="I2144" s="1" t="str">
        <f>IF($H2144="Yes",VLOOKUP($C2144,'Provisioning Requester'!$F$3:$H$20000,3,FALSE),"-")</f>
        <v>-</v>
      </c>
      <c r="J2144" s="1" t="str">
        <f>IF(OR(D2144="SVCP", E2144="TRUE"), "No", IF(ISNA(VLOOKUP($C2144,'ProvResponder deviceId'!$A$1:$A$20000,1,FALSE)),"No","Yes"))</f>
        <v>No</v>
      </c>
      <c r="K2144" s="1" t="str">
        <f>IF($J2144="Yes",VLOOKUP($C2144,'ProvResponder deviceId'!$A$1:$C$20000,3,FALSE),"-")</f>
        <v>-</v>
      </c>
      <c r="L2144" s="1" t="str">
        <f t="shared" si="66"/>
        <v/>
      </c>
      <c r="M2144" s="1" t="str">
        <f t="shared" si="67"/>
        <v/>
      </c>
      <c r="N2144" s="1" t="str">
        <f>IF(ISBLANK($C2144),"",IF(ISNA(VLOOKUP($L2144,'result messages'!$H$3:$L$11,2,FALSE)),VLOOKUP($M2144,'result messages'!$H$3:$L$11,2,FALSE),VLOOKUP($L2144,'result messages'!$H$3:$L$11,2,FALSE)))</f>
        <v/>
      </c>
      <c r="O2144" s="1" t="str">
        <f>IF(ISBLANK($C2144),"",IF(ISNA(VLOOKUP($L2144,'result messages'!$H$3:$L$11,3,FALSE)),VLOOKUP($M2144,'result messages'!$H$3:$L$11,3,FALSE),VLOOKUP($L2144,'result messages'!$H$3:$L$11,3,FALSE)))</f>
        <v/>
      </c>
      <c r="P2144" s="1" t="str">
        <f>IF(ISBLANK($C2144),"",IF(ISNA(VLOOKUP($L2144,'result messages'!$H$3:$L$11,4,FALSE)),VLOOKUP($M2144,'result messages'!$H$3:$L$11,4,FALSE),VLOOKUP($L2144,'result messages'!$H$3:$L$11,4,FALSE)))</f>
        <v/>
      </c>
      <c r="Q2144" s="1" t="str">
        <f>IF(ISBLANK($C2144),"",IF(ISNA(VLOOKUP($L2144,'result messages'!$H$3:$L$11,5,FALSE)),VLOOKUP($M2144,'result messages'!$H$3:$L$11,5,FALSE),VLOOKUP($L2144,'result messages'!$H$3:$L$11,5,FALSE)))</f>
        <v/>
      </c>
    </row>
    <row r="2145" spans="1:17">
      <c r="A2145" s="1">
        <v>2142</v>
      </c>
      <c r="B2145" s="1"/>
      <c r="C2145" s="1"/>
      <c r="D2145" s="1"/>
      <c r="E2145" s="6"/>
      <c r="F2145" s="1"/>
      <c r="G2145" s="1" t="str">
        <f>IF(ISNA(VLOOKUP($C2145,'DTEN TCAP Linkage deviceId'!$A$1:$A$20000,1,FALSE)),"No","Yes")</f>
        <v>No</v>
      </c>
      <c r="H2145" s="1" t="str">
        <f>IF(ISNA(VLOOKUP($C2145,'Provisioning Requester'!$F$3:$H$20000,2,FALSE)),"No","Yes")</f>
        <v>No</v>
      </c>
      <c r="I2145" s="1" t="str">
        <f>IF($H2145="Yes",VLOOKUP($C2145,'Provisioning Requester'!$F$3:$H$20000,3,FALSE),"-")</f>
        <v>-</v>
      </c>
      <c r="J2145" s="1" t="str">
        <f>IF(OR(D2145="SVCP", E2145="TRUE"), "No", IF(ISNA(VLOOKUP($C2145,'ProvResponder deviceId'!$A$1:$A$20000,1,FALSE)),"No","Yes"))</f>
        <v>No</v>
      </c>
      <c r="K2145" s="1" t="str">
        <f>IF($J2145="Yes",VLOOKUP($C2145,'ProvResponder deviceId'!$A$1:$C$20000,3,FALSE),"-")</f>
        <v>-</v>
      </c>
      <c r="L2145" s="1" t="str">
        <f t="shared" si="66"/>
        <v/>
      </c>
      <c r="M2145" s="1" t="str">
        <f t="shared" si="67"/>
        <v/>
      </c>
      <c r="N2145" s="1" t="str">
        <f>IF(ISBLANK($C2145),"",IF(ISNA(VLOOKUP($L2145,'result messages'!$H$3:$L$11,2,FALSE)),VLOOKUP($M2145,'result messages'!$H$3:$L$11,2,FALSE),VLOOKUP($L2145,'result messages'!$H$3:$L$11,2,FALSE)))</f>
        <v/>
      </c>
      <c r="O2145" s="1" t="str">
        <f>IF(ISBLANK($C2145),"",IF(ISNA(VLOOKUP($L2145,'result messages'!$H$3:$L$11,3,FALSE)),VLOOKUP($M2145,'result messages'!$H$3:$L$11,3,FALSE),VLOOKUP($L2145,'result messages'!$H$3:$L$11,3,FALSE)))</f>
        <v/>
      </c>
      <c r="P2145" s="1" t="str">
        <f>IF(ISBLANK($C2145),"",IF(ISNA(VLOOKUP($L2145,'result messages'!$H$3:$L$11,4,FALSE)),VLOOKUP($M2145,'result messages'!$H$3:$L$11,4,FALSE),VLOOKUP($L2145,'result messages'!$H$3:$L$11,4,FALSE)))</f>
        <v/>
      </c>
      <c r="Q2145" s="1" t="str">
        <f>IF(ISBLANK($C2145),"",IF(ISNA(VLOOKUP($L2145,'result messages'!$H$3:$L$11,5,FALSE)),VLOOKUP($M2145,'result messages'!$H$3:$L$11,5,FALSE),VLOOKUP($L2145,'result messages'!$H$3:$L$11,5,FALSE)))</f>
        <v/>
      </c>
    </row>
    <row r="2146" spans="1:17">
      <c r="A2146" s="1">
        <v>2143</v>
      </c>
      <c r="B2146" s="1"/>
      <c r="C2146" s="1"/>
      <c r="D2146" s="1"/>
      <c r="E2146" s="6"/>
      <c r="F2146" s="1"/>
      <c r="G2146" s="1" t="str">
        <f>IF(ISNA(VLOOKUP($C2146,'DTEN TCAP Linkage deviceId'!$A$1:$A$20000,1,FALSE)),"No","Yes")</f>
        <v>No</v>
      </c>
      <c r="H2146" s="1" t="str">
        <f>IF(ISNA(VLOOKUP($C2146,'Provisioning Requester'!$F$3:$H$20000,2,FALSE)),"No","Yes")</f>
        <v>No</v>
      </c>
      <c r="I2146" s="1" t="str">
        <f>IF($H2146="Yes",VLOOKUP($C2146,'Provisioning Requester'!$F$3:$H$20000,3,FALSE),"-")</f>
        <v>-</v>
      </c>
      <c r="J2146" s="1" t="str">
        <f>IF(OR(D2146="SVCP", E2146="TRUE"), "No", IF(ISNA(VLOOKUP($C2146,'ProvResponder deviceId'!$A$1:$A$20000,1,FALSE)),"No","Yes"))</f>
        <v>No</v>
      </c>
      <c r="K2146" s="1" t="str">
        <f>IF($J2146="Yes",VLOOKUP($C2146,'ProvResponder deviceId'!$A$1:$C$20000,3,FALSE),"-")</f>
        <v>-</v>
      </c>
      <c r="L2146" s="1" t="str">
        <f t="shared" si="66"/>
        <v/>
      </c>
      <c r="M2146" s="1" t="str">
        <f t="shared" si="67"/>
        <v/>
      </c>
      <c r="N2146" s="1" t="str">
        <f>IF(ISBLANK($C2146),"",IF(ISNA(VLOOKUP($L2146,'result messages'!$H$3:$L$11,2,FALSE)),VLOOKUP($M2146,'result messages'!$H$3:$L$11,2,FALSE),VLOOKUP($L2146,'result messages'!$H$3:$L$11,2,FALSE)))</f>
        <v/>
      </c>
      <c r="O2146" s="1" t="str">
        <f>IF(ISBLANK($C2146),"",IF(ISNA(VLOOKUP($L2146,'result messages'!$H$3:$L$11,3,FALSE)),VLOOKUP($M2146,'result messages'!$H$3:$L$11,3,FALSE),VLOOKUP($L2146,'result messages'!$H$3:$L$11,3,FALSE)))</f>
        <v/>
      </c>
      <c r="P2146" s="1" t="str">
        <f>IF(ISBLANK($C2146),"",IF(ISNA(VLOOKUP($L2146,'result messages'!$H$3:$L$11,4,FALSE)),VLOOKUP($M2146,'result messages'!$H$3:$L$11,4,FALSE),VLOOKUP($L2146,'result messages'!$H$3:$L$11,4,FALSE)))</f>
        <v/>
      </c>
      <c r="Q2146" s="1" t="str">
        <f>IF(ISBLANK($C2146),"",IF(ISNA(VLOOKUP($L2146,'result messages'!$H$3:$L$11,5,FALSE)),VLOOKUP($M2146,'result messages'!$H$3:$L$11,5,FALSE),VLOOKUP($L2146,'result messages'!$H$3:$L$11,5,FALSE)))</f>
        <v/>
      </c>
    </row>
    <row r="2147" spans="1:17">
      <c r="A2147" s="1">
        <v>2144</v>
      </c>
      <c r="B2147" s="1"/>
      <c r="C2147" s="1"/>
      <c r="D2147" s="1"/>
      <c r="E2147" s="6"/>
      <c r="F2147" s="1"/>
      <c r="G2147" s="1" t="str">
        <f>IF(ISNA(VLOOKUP($C2147,'DTEN TCAP Linkage deviceId'!$A$1:$A$20000,1,FALSE)),"No","Yes")</f>
        <v>No</v>
      </c>
      <c r="H2147" s="1" t="str">
        <f>IF(ISNA(VLOOKUP($C2147,'Provisioning Requester'!$F$3:$H$20000,2,FALSE)),"No","Yes")</f>
        <v>No</v>
      </c>
      <c r="I2147" s="1" t="str">
        <f>IF($H2147="Yes",VLOOKUP($C2147,'Provisioning Requester'!$F$3:$H$20000,3,FALSE),"-")</f>
        <v>-</v>
      </c>
      <c r="J2147" s="1" t="str">
        <f>IF(OR(D2147="SVCP", E2147="TRUE"), "No", IF(ISNA(VLOOKUP($C2147,'ProvResponder deviceId'!$A$1:$A$20000,1,FALSE)),"No","Yes"))</f>
        <v>No</v>
      </c>
      <c r="K2147" s="1" t="str">
        <f>IF($J2147="Yes",VLOOKUP($C2147,'ProvResponder deviceId'!$A$1:$C$20000,3,FALSE),"-")</f>
        <v>-</v>
      </c>
      <c r="L2147" s="1" t="str">
        <f t="shared" si="66"/>
        <v/>
      </c>
      <c r="M2147" s="1" t="str">
        <f t="shared" si="67"/>
        <v/>
      </c>
      <c r="N2147" s="1" t="str">
        <f>IF(ISBLANK($C2147),"",IF(ISNA(VLOOKUP($L2147,'result messages'!$H$3:$L$11,2,FALSE)),VLOOKUP($M2147,'result messages'!$H$3:$L$11,2,FALSE),VLOOKUP($L2147,'result messages'!$H$3:$L$11,2,FALSE)))</f>
        <v/>
      </c>
      <c r="O2147" s="1" t="str">
        <f>IF(ISBLANK($C2147),"",IF(ISNA(VLOOKUP($L2147,'result messages'!$H$3:$L$11,3,FALSE)),VLOOKUP($M2147,'result messages'!$H$3:$L$11,3,FALSE),VLOOKUP($L2147,'result messages'!$H$3:$L$11,3,FALSE)))</f>
        <v/>
      </c>
      <c r="P2147" s="1" t="str">
        <f>IF(ISBLANK($C2147),"",IF(ISNA(VLOOKUP($L2147,'result messages'!$H$3:$L$11,4,FALSE)),VLOOKUP($M2147,'result messages'!$H$3:$L$11,4,FALSE),VLOOKUP($L2147,'result messages'!$H$3:$L$11,4,FALSE)))</f>
        <v/>
      </c>
      <c r="Q2147" s="1" t="str">
        <f>IF(ISBLANK($C2147),"",IF(ISNA(VLOOKUP($L2147,'result messages'!$H$3:$L$11,5,FALSE)),VLOOKUP($M2147,'result messages'!$H$3:$L$11,5,FALSE),VLOOKUP($L2147,'result messages'!$H$3:$L$11,5,FALSE)))</f>
        <v/>
      </c>
    </row>
    <row r="2148" spans="1:17">
      <c r="A2148" s="1">
        <v>2145</v>
      </c>
      <c r="B2148" s="1"/>
      <c r="C2148" s="1"/>
      <c r="D2148" s="1"/>
      <c r="E2148" s="6"/>
      <c r="F2148" s="1"/>
      <c r="G2148" s="1" t="str">
        <f>IF(ISNA(VLOOKUP($C2148,'DTEN TCAP Linkage deviceId'!$A$1:$A$20000,1,FALSE)),"No","Yes")</f>
        <v>No</v>
      </c>
      <c r="H2148" s="1" t="str">
        <f>IF(ISNA(VLOOKUP($C2148,'Provisioning Requester'!$F$3:$H$20000,2,FALSE)),"No","Yes")</f>
        <v>No</v>
      </c>
      <c r="I2148" s="1" t="str">
        <f>IF($H2148="Yes",VLOOKUP($C2148,'Provisioning Requester'!$F$3:$H$20000,3,FALSE),"-")</f>
        <v>-</v>
      </c>
      <c r="J2148" s="1" t="str">
        <f>IF(OR(D2148="SVCP", E2148="TRUE"), "No", IF(ISNA(VLOOKUP($C2148,'ProvResponder deviceId'!$A$1:$A$20000,1,FALSE)),"No","Yes"))</f>
        <v>No</v>
      </c>
      <c r="K2148" s="1" t="str">
        <f>IF($J2148="Yes",VLOOKUP($C2148,'ProvResponder deviceId'!$A$1:$C$20000,3,FALSE),"-")</f>
        <v>-</v>
      </c>
      <c r="L2148" s="1" t="str">
        <f t="shared" si="66"/>
        <v/>
      </c>
      <c r="M2148" s="1" t="str">
        <f t="shared" si="67"/>
        <v/>
      </c>
      <c r="N2148" s="1" t="str">
        <f>IF(ISBLANK($C2148),"",IF(ISNA(VLOOKUP($L2148,'result messages'!$H$3:$L$11,2,FALSE)),VLOOKUP($M2148,'result messages'!$H$3:$L$11,2,FALSE),VLOOKUP($L2148,'result messages'!$H$3:$L$11,2,FALSE)))</f>
        <v/>
      </c>
      <c r="O2148" s="1" t="str">
        <f>IF(ISBLANK($C2148),"",IF(ISNA(VLOOKUP($L2148,'result messages'!$H$3:$L$11,3,FALSE)),VLOOKUP($M2148,'result messages'!$H$3:$L$11,3,FALSE),VLOOKUP($L2148,'result messages'!$H$3:$L$11,3,FALSE)))</f>
        <v/>
      </c>
      <c r="P2148" s="1" t="str">
        <f>IF(ISBLANK($C2148),"",IF(ISNA(VLOOKUP($L2148,'result messages'!$H$3:$L$11,4,FALSE)),VLOOKUP($M2148,'result messages'!$H$3:$L$11,4,FALSE),VLOOKUP($L2148,'result messages'!$H$3:$L$11,4,FALSE)))</f>
        <v/>
      </c>
      <c r="Q2148" s="1" t="str">
        <f>IF(ISBLANK($C2148),"",IF(ISNA(VLOOKUP($L2148,'result messages'!$H$3:$L$11,5,FALSE)),VLOOKUP($M2148,'result messages'!$H$3:$L$11,5,FALSE),VLOOKUP($L2148,'result messages'!$H$3:$L$11,5,FALSE)))</f>
        <v/>
      </c>
    </row>
    <row r="2149" spans="1:17">
      <c r="A2149" s="1">
        <v>2146</v>
      </c>
      <c r="B2149" s="1"/>
      <c r="C2149" s="1"/>
      <c r="D2149" s="1"/>
      <c r="E2149" s="6"/>
      <c r="F2149" s="1"/>
      <c r="G2149" s="1" t="str">
        <f>IF(ISNA(VLOOKUP($C2149,'DTEN TCAP Linkage deviceId'!$A$1:$A$20000,1,FALSE)),"No","Yes")</f>
        <v>No</v>
      </c>
      <c r="H2149" s="1" t="str">
        <f>IF(ISNA(VLOOKUP($C2149,'Provisioning Requester'!$F$3:$H$20000,2,FALSE)),"No","Yes")</f>
        <v>No</v>
      </c>
      <c r="I2149" s="1" t="str">
        <f>IF($H2149="Yes",VLOOKUP($C2149,'Provisioning Requester'!$F$3:$H$20000,3,FALSE),"-")</f>
        <v>-</v>
      </c>
      <c r="J2149" s="1" t="str">
        <f>IF(OR(D2149="SVCP", E2149="TRUE"), "No", IF(ISNA(VLOOKUP($C2149,'ProvResponder deviceId'!$A$1:$A$20000,1,FALSE)),"No","Yes"))</f>
        <v>No</v>
      </c>
      <c r="K2149" s="1" t="str">
        <f>IF($J2149="Yes",VLOOKUP($C2149,'ProvResponder deviceId'!$A$1:$C$20000,3,FALSE),"-")</f>
        <v>-</v>
      </c>
      <c r="L2149" s="1" t="str">
        <f t="shared" si="66"/>
        <v/>
      </c>
      <c r="M2149" s="1" t="str">
        <f t="shared" si="67"/>
        <v/>
      </c>
      <c r="N2149" s="1" t="str">
        <f>IF(ISBLANK($C2149),"",IF(ISNA(VLOOKUP($L2149,'result messages'!$H$3:$L$11,2,FALSE)),VLOOKUP($M2149,'result messages'!$H$3:$L$11,2,FALSE),VLOOKUP($L2149,'result messages'!$H$3:$L$11,2,FALSE)))</f>
        <v/>
      </c>
      <c r="O2149" s="1" t="str">
        <f>IF(ISBLANK($C2149),"",IF(ISNA(VLOOKUP($L2149,'result messages'!$H$3:$L$11,3,FALSE)),VLOOKUP($M2149,'result messages'!$H$3:$L$11,3,FALSE),VLOOKUP($L2149,'result messages'!$H$3:$L$11,3,FALSE)))</f>
        <v/>
      </c>
      <c r="P2149" s="1" t="str">
        <f>IF(ISBLANK($C2149),"",IF(ISNA(VLOOKUP($L2149,'result messages'!$H$3:$L$11,4,FALSE)),VLOOKUP($M2149,'result messages'!$H$3:$L$11,4,FALSE),VLOOKUP($L2149,'result messages'!$H$3:$L$11,4,FALSE)))</f>
        <v/>
      </c>
      <c r="Q2149" s="1" t="str">
        <f>IF(ISBLANK($C2149),"",IF(ISNA(VLOOKUP($L2149,'result messages'!$H$3:$L$11,5,FALSE)),VLOOKUP($M2149,'result messages'!$H$3:$L$11,5,FALSE),VLOOKUP($L2149,'result messages'!$H$3:$L$11,5,FALSE)))</f>
        <v/>
      </c>
    </row>
    <row r="2150" spans="1:17">
      <c r="A2150" s="1">
        <v>2147</v>
      </c>
      <c r="B2150" s="1"/>
      <c r="C2150" s="1"/>
      <c r="D2150" s="1"/>
      <c r="E2150" s="6"/>
      <c r="F2150" s="1"/>
      <c r="G2150" s="1" t="str">
        <f>IF(ISNA(VLOOKUP($C2150,'DTEN TCAP Linkage deviceId'!$A$1:$A$20000,1,FALSE)),"No","Yes")</f>
        <v>No</v>
      </c>
      <c r="H2150" s="1" t="str">
        <f>IF(ISNA(VLOOKUP($C2150,'Provisioning Requester'!$F$3:$H$20000,2,FALSE)),"No","Yes")</f>
        <v>No</v>
      </c>
      <c r="I2150" s="1" t="str">
        <f>IF($H2150="Yes",VLOOKUP($C2150,'Provisioning Requester'!$F$3:$H$20000,3,FALSE),"-")</f>
        <v>-</v>
      </c>
      <c r="J2150" s="1" t="str">
        <f>IF(OR(D2150="SVCP", E2150="TRUE"), "No", IF(ISNA(VLOOKUP($C2150,'ProvResponder deviceId'!$A$1:$A$20000,1,FALSE)),"No","Yes"))</f>
        <v>No</v>
      </c>
      <c r="K2150" s="1" t="str">
        <f>IF($J2150="Yes",VLOOKUP($C2150,'ProvResponder deviceId'!$A$1:$C$20000,3,FALSE),"-")</f>
        <v>-</v>
      </c>
      <c r="L2150" s="1" t="str">
        <f t="shared" si="66"/>
        <v/>
      </c>
      <c r="M2150" s="1" t="str">
        <f t="shared" si="67"/>
        <v/>
      </c>
      <c r="N2150" s="1" t="str">
        <f>IF(ISBLANK($C2150),"",IF(ISNA(VLOOKUP($L2150,'result messages'!$H$3:$L$11,2,FALSE)),VLOOKUP($M2150,'result messages'!$H$3:$L$11,2,FALSE),VLOOKUP($L2150,'result messages'!$H$3:$L$11,2,FALSE)))</f>
        <v/>
      </c>
      <c r="O2150" s="1" t="str">
        <f>IF(ISBLANK($C2150),"",IF(ISNA(VLOOKUP($L2150,'result messages'!$H$3:$L$11,3,FALSE)),VLOOKUP($M2150,'result messages'!$H$3:$L$11,3,FALSE),VLOOKUP($L2150,'result messages'!$H$3:$L$11,3,FALSE)))</f>
        <v/>
      </c>
      <c r="P2150" s="1" t="str">
        <f>IF(ISBLANK($C2150),"",IF(ISNA(VLOOKUP($L2150,'result messages'!$H$3:$L$11,4,FALSE)),VLOOKUP($M2150,'result messages'!$H$3:$L$11,4,FALSE),VLOOKUP($L2150,'result messages'!$H$3:$L$11,4,FALSE)))</f>
        <v/>
      </c>
      <c r="Q2150" s="1" t="str">
        <f>IF(ISBLANK($C2150),"",IF(ISNA(VLOOKUP($L2150,'result messages'!$H$3:$L$11,5,FALSE)),VLOOKUP($M2150,'result messages'!$H$3:$L$11,5,FALSE),VLOOKUP($L2150,'result messages'!$H$3:$L$11,5,FALSE)))</f>
        <v/>
      </c>
    </row>
    <row r="2151" spans="1:17">
      <c r="A2151" s="1">
        <v>2148</v>
      </c>
      <c r="B2151" s="1"/>
      <c r="C2151" s="1"/>
      <c r="D2151" s="1"/>
      <c r="E2151" s="6"/>
      <c r="F2151" s="1"/>
      <c r="G2151" s="1" t="str">
        <f>IF(ISNA(VLOOKUP($C2151,'DTEN TCAP Linkage deviceId'!$A$1:$A$20000,1,FALSE)),"No","Yes")</f>
        <v>No</v>
      </c>
      <c r="H2151" s="1" t="str">
        <f>IF(ISNA(VLOOKUP($C2151,'Provisioning Requester'!$F$3:$H$20000,2,FALSE)),"No","Yes")</f>
        <v>No</v>
      </c>
      <c r="I2151" s="1" t="str">
        <f>IF($H2151="Yes",VLOOKUP($C2151,'Provisioning Requester'!$F$3:$H$20000,3,FALSE),"-")</f>
        <v>-</v>
      </c>
      <c r="J2151" s="1" t="str">
        <f>IF(OR(D2151="SVCP", E2151="TRUE"), "No", IF(ISNA(VLOOKUP($C2151,'ProvResponder deviceId'!$A$1:$A$20000,1,FALSE)),"No","Yes"))</f>
        <v>No</v>
      </c>
      <c r="K2151" s="1" t="str">
        <f>IF($J2151="Yes",VLOOKUP($C2151,'ProvResponder deviceId'!$A$1:$C$20000,3,FALSE),"-")</f>
        <v>-</v>
      </c>
      <c r="L2151" s="1" t="str">
        <f t="shared" si="66"/>
        <v/>
      </c>
      <c r="M2151" s="1" t="str">
        <f t="shared" si="67"/>
        <v/>
      </c>
      <c r="N2151" s="1" t="str">
        <f>IF(ISBLANK($C2151),"",IF(ISNA(VLOOKUP($L2151,'result messages'!$H$3:$L$11,2,FALSE)),VLOOKUP($M2151,'result messages'!$H$3:$L$11,2,FALSE),VLOOKUP($L2151,'result messages'!$H$3:$L$11,2,FALSE)))</f>
        <v/>
      </c>
      <c r="O2151" s="1" t="str">
        <f>IF(ISBLANK($C2151),"",IF(ISNA(VLOOKUP($L2151,'result messages'!$H$3:$L$11,3,FALSE)),VLOOKUP($M2151,'result messages'!$H$3:$L$11,3,FALSE),VLOOKUP($L2151,'result messages'!$H$3:$L$11,3,FALSE)))</f>
        <v/>
      </c>
      <c r="P2151" s="1" t="str">
        <f>IF(ISBLANK($C2151),"",IF(ISNA(VLOOKUP($L2151,'result messages'!$H$3:$L$11,4,FALSE)),VLOOKUP($M2151,'result messages'!$H$3:$L$11,4,FALSE),VLOOKUP($L2151,'result messages'!$H$3:$L$11,4,FALSE)))</f>
        <v/>
      </c>
      <c r="Q2151" s="1" t="str">
        <f>IF(ISBLANK($C2151),"",IF(ISNA(VLOOKUP($L2151,'result messages'!$H$3:$L$11,5,FALSE)),VLOOKUP($M2151,'result messages'!$H$3:$L$11,5,FALSE),VLOOKUP($L2151,'result messages'!$H$3:$L$11,5,FALSE)))</f>
        <v/>
      </c>
    </row>
    <row r="2152" spans="1:17">
      <c r="A2152" s="1">
        <v>2149</v>
      </c>
      <c r="B2152" s="1"/>
      <c r="C2152" s="1"/>
      <c r="D2152" s="1"/>
      <c r="E2152" s="6"/>
      <c r="F2152" s="1"/>
      <c r="G2152" s="1" t="str">
        <f>IF(ISNA(VLOOKUP($C2152,'DTEN TCAP Linkage deviceId'!$A$1:$A$20000,1,FALSE)),"No","Yes")</f>
        <v>No</v>
      </c>
      <c r="H2152" s="1" t="str">
        <f>IF(ISNA(VLOOKUP($C2152,'Provisioning Requester'!$F$3:$H$20000,2,FALSE)),"No","Yes")</f>
        <v>No</v>
      </c>
      <c r="I2152" s="1" t="str">
        <f>IF($H2152="Yes",VLOOKUP($C2152,'Provisioning Requester'!$F$3:$H$20000,3,FALSE),"-")</f>
        <v>-</v>
      </c>
      <c r="J2152" s="1" t="str">
        <f>IF(OR(D2152="SVCP", E2152="TRUE"), "No", IF(ISNA(VLOOKUP($C2152,'ProvResponder deviceId'!$A$1:$A$20000,1,FALSE)),"No","Yes"))</f>
        <v>No</v>
      </c>
      <c r="K2152" s="1" t="str">
        <f>IF($J2152="Yes",VLOOKUP($C2152,'ProvResponder deviceId'!$A$1:$C$20000,3,FALSE),"-")</f>
        <v>-</v>
      </c>
      <c r="L2152" s="1" t="str">
        <f t="shared" si="66"/>
        <v/>
      </c>
      <c r="M2152" s="1" t="str">
        <f t="shared" si="67"/>
        <v/>
      </c>
      <c r="N2152" s="1" t="str">
        <f>IF(ISBLANK($C2152),"",IF(ISNA(VLOOKUP($L2152,'result messages'!$H$3:$L$11,2,FALSE)),VLOOKUP($M2152,'result messages'!$H$3:$L$11,2,FALSE),VLOOKUP($L2152,'result messages'!$H$3:$L$11,2,FALSE)))</f>
        <v/>
      </c>
      <c r="O2152" s="1" t="str">
        <f>IF(ISBLANK($C2152),"",IF(ISNA(VLOOKUP($L2152,'result messages'!$H$3:$L$11,3,FALSE)),VLOOKUP($M2152,'result messages'!$H$3:$L$11,3,FALSE),VLOOKUP($L2152,'result messages'!$H$3:$L$11,3,FALSE)))</f>
        <v/>
      </c>
      <c r="P2152" s="1" t="str">
        <f>IF(ISBLANK($C2152),"",IF(ISNA(VLOOKUP($L2152,'result messages'!$H$3:$L$11,4,FALSE)),VLOOKUP($M2152,'result messages'!$H$3:$L$11,4,FALSE),VLOOKUP($L2152,'result messages'!$H$3:$L$11,4,FALSE)))</f>
        <v/>
      </c>
      <c r="Q2152" s="1" t="str">
        <f>IF(ISBLANK($C2152),"",IF(ISNA(VLOOKUP($L2152,'result messages'!$H$3:$L$11,5,FALSE)),VLOOKUP($M2152,'result messages'!$H$3:$L$11,5,FALSE),VLOOKUP($L2152,'result messages'!$H$3:$L$11,5,FALSE)))</f>
        <v/>
      </c>
    </row>
    <row r="2153" spans="1:17">
      <c r="A2153" s="1">
        <v>2150</v>
      </c>
      <c r="B2153" s="1"/>
      <c r="C2153" s="1"/>
      <c r="D2153" s="1"/>
      <c r="E2153" s="6"/>
      <c r="F2153" s="1"/>
      <c r="G2153" s="1" t="str">
        <f>IF(ISNA(VLOOKUP($C2153,'DTEN TCAP Linkage deviceId'!$A$1:$A$20000,1,FALSE)),"No","Yes")</f>
        <v>No</v>
      </c>
      <c r="H2153" s="1" t="str">
        <f>IF(ISNA(VLOOKUP($C2153,'Provisioning Requester'!$F$3:$H$20000,2,FALSE)),"No","Yes")</f>
        <v>No</v>
      </c>
      <c r="I2153" s="1" t="str">
        <f>IF($H2153="Yes",VLOOKUP($C2153,'Provisioning Requester'!$F$3:$H$20000,3,FALSE),"-")</f>
        <v>-</v>
      </c>
      <c r="J2153" s="1" t="str">
        <f>IF(OR(D2153="SVCP", E2153="TRUE"), "No", IF(ISNA(VLOOKUP($C2153,'ProvResponder deviceId'!$A$1:$A$20000,1,FALSE)),"No","Yes"))</f>
        <v>No</v>
      </c>
      <c r="K2153" s="1" t="str">
        <f>IF($J2153="Yes",VLOOKUP($C2153,'ProvResponder deviceId'!$A$1:$C$20000,3,FALSE),"-")</f>
        <v>-</v>
      </c>
      <c r="L2153" s="1" t="str">
        <f t="shared" si="66"/>
        <v/>
      </c>
      <c r="M2153" s="1" t="str">
        <f t="shared" si="67"/>
        <v/>
      </c>
      <c r="N2153" s="1" t="str">
        <f>IF(ISBLANK($C2153),"",IF(ISNA(VLOOKUP($L2153,'result messages'!$H$3:$L$11,2,FALSE)),VLOOKUP($M2153,'result messages'!$H$3:$L$11,2,FALSE),VLOOKUP($L2153,'result messages'!$H$3:$L$11,2,FALSE)))</f>
        <v/>
      </c>
      <c r="O2153" s="1" t="str">
        <f>IF(ISBLANK($C2153),"",IF(ISNA(VLOOKUP($L2153,'result messages'!$H$3:$L$11,3,FALSE)),VLOOKUP($M2153,'result messages'!$H$3:$L$11,3,FALSE),VLOOKUP($L2153,'result messages'!$H$3:$L$11,3,FALSE)))</f>
        <v/>
      </c>
      <c r="P2153" s="1" t="str">
        <f>IF(ISBLANK($C2153),"",IF(ISNA(VLOOKUP($L2153,'result messages'!$H$3:$L$11,4,FALSE)),VLOOKUP($M2153,'result messages'!$H$3:$L$11,4,FALSE),VLOOKUP($L2153,'result messages'!$H$3:$L$11,4,FALSE)))</f>
        <v/>
      </c>
      <c r="Q2153" s="1" t="str">
        <f>IF(ISBLANK($C2153),"",IF(ISNA(VLOOKUP($L2153,'result messages'!$H$3:$L$11,5,FALSE)),VLOOKUP($M2153,'result messages'!$H$3:$L$11,5,FALSE),VLOOKUP($L2153,'result messages'!$H$3:$L$11,5,FALSE)))</f>
        <v/>
      </c>
    </row>
    <row r="2154" spans="1:17">
      <c r="A2154" s="1">
        <v>2151</v>
      </c>
      <c r="B2154" s="1"/>
      <c r="C2154" s="1"/>
      <c r="D2154" s="1"/>
      <c r="E2154" s="6"/>
      <c r="F2154" s="1"/>
      <c r="G2154" s="1" t="str">
        <f>IF(ISNA(VLOOKUP($C2154,'DTEN TCAP Linkage deviceId'!$A$1:$A$20000,1,FALSE)),"No","Yes")</f>
        <v>No</v>
      </c>
      <c r="H2154" s="1" t="str">
        <f>IF(ISNA(VLOOKUP($C2154,'Provisioning Requester'!$F$3:$H$20000,2,FALSE)),"No","Yes")</f>
        <v>No</v>
      </c>
      <c r="I2154" s="1" t="str">
        <f>IF($H2154="Yes",VLOOKUP($C2154,'Provisioning Requester'!$F$3:$H$20000,3,FALSE),"-")</f>
        <v>-</v>
      </c>
      <c r="J2154" s="1" t="str">
        <f>IF(OR(D2154="SVCP", E2154="TRUE"), "No", IF(ISNA(VLOOKUP($C2154,'ProvResponder deviceId'!$A$1:$A$20000,1,FALSE)),"No","Yes"))</f>
        <v>No</v>
      </c>
      <c r="K2154" s="1" t="str">
        <f>IF($J2154="Yes",VLOOKUP($C2154,'ProvResponder deviceId'!$A$1:$C$20000,3,FALSE),"-")</f>
        <v>-</v>
      </c>
      <c r="L2154" s="1" t="str">
        <f t="shared" si="66"/>
        <v/>
      </c>
      <c r="M2154" s="1" t="str">
        <f t="shared" si="67"/>
        <v/>
      </c>
      <c r="N2154" s="1" t="str">
        <f>IF(ISBLANK($C2154),"",IF(ISNA(VLOOKUP($L2154,'result messages'!$H$3:$L$11,2,FALSE)),VLOOKUP($M2154,'result messages'!$H$3:$L$11,2,FALSE),VLOOKUP($L2154,'result messages'!$H$3:$L$11,2,FALSE)))</f>
        <v/>
      </c>
      <c r="O2154" s="1" t="str">
        <f>IF(ISBLANK($C2154),"",IF(ISNA(VLOOKUP($L2154,'result messages'!$H$3:$L$11,3,FALSE)),VLOOKUP($M2154,'result messages'!$H$3:$L$11,3,FALSE),VLOOKUP($L2154,'result messages'!$H$3:$L$11,3,FALSE)))</f>
        <v/>
      </c>
      <c r="P2154" s="1" t="str">
        <f>IF(ISBLANK($C2154),"",IF(ISNA(VLOOKUP($L2154,'result messages'!$H$3:$L$11,4,FALSE)),VLOOKUP($M2154,'result messages'!$H$3:$L$11,4,FALSE),VLOOKUP($L2154,'result messages'!$H$3:$L$11,4,FALSE)))</f>
        <v/>
      </c>
      <c r="Q2154" s="1" t="str">
        <f>IF(ISBLANK($C2154),"",IF(ISNA(VLOOKUP($L2154,'result messages'!$H$3:$L$11,5,FALSE)),VLOOKUP($M2154,'result messages'!$H$3:$L$11,5,FALSE),VLOOKUP($L2154,'result messages'!$H$3:$L$11,5,FALSE)))</f>
        <v/>
      </c>
    </row>
    <row r="2155" spans="1:17">
      <c r="A2155" s="1">
        <v>2152</v>
      </c>
      <c r="B2155" s="1"/>
      <c r="C2155" s="1"/>
      <c r="D2155" s="1"/>
      <c r="E2155" s="6"/>
      <c r="F2155" s="1"/>
      <c r="G2155" s="1" t="str">
        <f>IF(ISNA(VLOOKUP($C2155,'DTEN TCAP Linkage deviceId'!$A$1:$A$20000,1,FALSE)),"No","Yes")</f>
        <v>No</v>
      </c>
      <c r="H2155" s="1" t="str">
        <f>IF(ISNA(VLOOKUP($C2155,'Provisioning Requester'!$F$3:$H$20000,2,FALSE)),"No","Yes")</f>
        <v>No</v>
      </c>
      <c r="I2155" s="1" t="str">
        <f>IF($H2155="Yes",VLOOKUP($C2155,'Provisioning Requester'!$F$3:$H$20000,3,FALSE),"-")</f>
        <v>-</v>
      </c>
      <c r="J2155" s="1" t="str">
        <f>IF(OR(D2155="SVCP", E2155="TRUE"), "No", IF(ISNA(VLOOKUP($C2155,'ProvResponder deviceId'!$A$1:$A$20000,1,FALSE)),"No","Yes"))</f>
        <v>No</v>
      </c>
      <c r="K2155" s="1" t="str">
        <f>IF($J2155="Yes",VLOOKUP($C2155,'ProvResponder deviceId'!$A$1:$C$20000,3,FALSE),"-")</f>
        <v>-</v>
      </c>
      <c r="L2155" s="1" t="str">
        <f t="shared" si="66"/>
        <v/>
      </c>
      <c r="M2155" s="1" t="str">
        <f t="shared" si="67"/>
        <v/>
      </c>
      <c r="N2155" s="1" t="str">
        <f>IF(ISBLANK($C2155),"",IF(ISNA(VLOOKUP($L2155,'result messages'!$H$3:$L$11,2,FALSE)),VLOOKUP($M2155,'result messages'!$H$3:$L$11,2,FALSE),VLOOKUP($L2155,'result messages'!$H$3:$L$11,2,FALSE)))</f>
        <v/>
      </c>
      <c r="O2155" s="1" t="str">
        <f>IF(ISBLANK($C2155),"",IF(ISNA(VLOOKUP($L2155,'result messages'!$H$3:$L$11,3,FALSE)),VLOOKUP($M2155,'result messages'!$H$3:$L$11,3,FALSE),VLOOKUP($L2155,'result messages'!$H$3:$L$11,3,FALSE)))</f>
        <v/>
      </c>
      <c r="P2155" s="1" t="str">
        <f>IF(ISBLANK($C2155),"",IF(ISNA(VLOOKUP($L2155,'result messages'!$H$3:$L$11,4,FALSE)),VLOOKUP($M2155,'result messages'!$H$3:$L$11,4,FALSE),VLOOKUP($L2155,'result messages'!$H$3:$L$11,4,FALSE)))</f>
        <v/>
      </c>
      <c r="Q2155" s="1" t="str">
        <f>IF(ISBLANK($C2155),"",IF(ISNA(VLOOKUP($L2155,'result messages'!$H$3:$L$11,5,FALSE)),VLOOKUP($M2155,'result messages'!$H$3:$L$11,5,FALSE),VLOOKUP($L2155,'result messages'!$H$3:$L$11,5,FALSE)))</f>
        <v/>
      </c>
    </row>
    <row r="2156" spans="1:17">
      <c r="A2156" s="1">
        <v>2153</v>
      </c>
      <c r="B2156" s="1"/>
      <c r="C2156" s="1"/>
      <c r="D2156" s="1"/>
      <c r="E2156" s="6"/>
      <c r="F2156" s="1"/>
      <c r="G2156" s="1" t="str">
        <f>IF(ISNA(VLOOKUP($C2156,'DTEN TCAP Linkage deviceId'!$A$1:$A$20000,1,FALSE)),"No","Yes")</f>
        <v>No</v>
      </c>
      <c r="H2156" s="1" t="str">
        <f>IF(ISNA(VLOOKUP($C2156,'Provisioning Requester'!$F$3:$H$20000,2,FALSE)),"No","Yes")</f>
        <v>No</v>
      </c>
      <c r="I2156" s="1" t="str">
        <f>IF($H2156="Yes",VLOOKUP($C2156,'Provisioning Requester'!$F$3:$H$20000,3,FALSE),"-")</f>
        <v>-</v>
      </c>
      <c r="J2156" s="1" t="str">
        <f>IF(OR(D2156="SVCP", E2156="TRUE"), "No", IF(ISNA(VLOOKUP($C2156,'ProvResponder deviceId'!$A$1:$A$20000,1,FALSE)),"No","Yes"))</f>
        <v>No</v>
      </c>
      <c r="K2156" s="1" t="str">
        <f>IF($J2156="Yes",VLOOKUP($C2156,'ProvResponder deviceId'!$A$1:$C$20000,3,FALSE),"-")</f>
        <v>-</v>
      </c>
      <c r="L2156" s="1" t="str">
        <f t="shared" si="66"/>
        <v/>
      </c>
      <c r="M2156" s="1" t="str">
        <f t="shared" si="67"/>
        <v/>
      </c>
      <c r="N2156" s="1" t="str">
        <f>IF(ISBLANK($C2156),"",IF(ISNA(VLOOKUP($L2156,'result messages'!$H$3:$L$11,2,FALSE)),VLOOKUP($M2156,'result messages'!$H$3:$L$11,2,FALSE),VLOOKUP($L2156,'result messages'!$H$3:$L$11,2,FALSE)))</f>
        <v/>
      </c>
      <c r="O2156" s="1" t="str">
        <f>IF(ISBLANK($C2156),"",IF(ISNA(VLOOKUP($L2156,'result messages'!$H$3:$L$11,3,FALSE)),VLOOKUP($M2156,'result messages'!$H$3:$L$11,3,FALSE),VLOOKUP($L2156,'result messages'!$H$3:$L$11,3,FALSE)))</f>
        <v/>
      </c>
      <c r="P2156" s="1" t="str">
        <f>IF(ISBLANK($C2156),"",IF(ISNA(VLOOKUP($L2156,'result messages'!$H$3:$L$11,4,FALSE)),VLOOKUP($M2156,'result messages'!$H$3:$L$11,4,FALSE),VLOOKUP($L2156,'result messages'!$H$3:$L$11,4,FALSE)))</f>
        <v/>
      </c>
      <c r="Q2156" s="1" t="str">
        <f>IF(ISBLANK($C2156),"",IF(ISNA(VLOOKUP($L2156,'result messages'!$H$3:$L$11,5,FALSE)),VLOOKUP($M2156,'result messages'!$H$3:$L$11,5,FALSE),VLOOKUP($L2156,'result messages'!$H$3:$L$11,5,FALSE)))</f>
        <v/>
      </c>
    </row>
    <row r="2157" spans="1:17">
      <c r="A2157" s="1">
        <v>2154</v>
      </c>
      <c r="B2157" s="1"/>
      <c r="C2157" s="1"/>
      <c r="D2157" s="1"/>
      <c r="E2157" s="6"/>
      <c r="F2157" s="1"/>
      <c r="G2157" s="1" t="str">
        <f>IF(ISNA(VLOOKUP($C2157,'DTEN TCAP Linkage deviceId'!$A$1:$A$20000,1,FALSE)),"No","Yes")</f>
        <v>No</v>
      </c>
      <c r="H2157" s="1" t="str">
        <f>IF(ISNA(VLOOKUP($C2157,'Provisioning Requester'!$F$3:$H$20000,2,FALSE)),"No","Yes")</f>
        <v>No</v>
      </c>
      <c r="I2157" s="1" t="str">
        <f>IF($H2157="Yes",VLOOKUP($C2157,'Provisioning Requester'!$F$3:$H$20000,3,FALSE),"-")</f>
        <v>-</v>
      </c>
      <c r="J2157" s="1" t="str">
        <f>IF(OR(D2157="SVCP", E2157="TRUE"), "No", IF(ISNA(VLOOKUP($C2157,'ProvResponder deviceId'!$A$1:$A$20000,1,FALSE)),"No","Yes"))</f>
        <v>No</v>
      </c>
      <c r="K2157" s="1" t="str">
        <f>IF($J2157="Yes",VLOOKUP($C2157,'ProvResponder deviceId'!$A$1:$C$20000,3,FALSE),"-")</f>
        <v>-</v>
      </c>
      <c r="L2157" s="1" t="str">
        <f t="shared" si="66"/>
        <v/>
      </c>
      <c r="M2157" s="1" t="str">
        <f t="shared" si="67"/>
        <v/>
      </c>
      <c r="N2157" s="1" t="str">
        <f>IF(ISBLANK($C2157),"",IF(ISNA(VLOOKUP($L2157,'result messages'!$H$3:$L$11,2,FALSE)),VLOOKUP($M2157,'result messages'!$H$3:$L$11,2,FALSE),VLOOKUP($L2157,'result messages'!$H$3:$L$11,2,FALSE)))</f>
        <v/>
      </c>
      <c r="O2157" s="1" t="str">
        <f>IF(ISBLANK($C2157),"",IF(ISNA(VLOOKUP($L2157,'result messages'!$H$3:$L$11,3,FALSE)),VLOOKUP($M2157,'result messages'!$H$3:$L$11,3,FALSE),VLOOKUP($L2157,'result messages'!$H$3:$L$11,3,FALSE)))</f>
        <v/>
      </c>
      <c r="P2157" s="1" t="str">
        <f>IF(ISBLANK($C2157),"",IF(ISNA(VLOOKUP($L2157,'result messages'!$H$3:$L$11,4,FALSE)),VLOOKUP($M2157,'result messages'!$H$3:$L$11,4,FALSE),VLOOKUP($L2157,'result messages'!$H$3:$L$11,4,FALSE)))</f>
        <v/>
      </c>
      <c r="Q2157" s="1" t="str">
        <f>IF(ISBLANK($C2157),"",IF(ISNA(VLOOKUP($L2157,'result messages'!$H$3:$L$11,5,FALSE)),VLOOKUP($M2157,'result messages'!$H$3:$L$11,5,FALSE),VLOOKUP($L2157,'result messages'!$H$3:$L$11,5,FALSE)))</f>
        <v/>
      </c>
    </row>
    <row r="2158" spans="1:17">
      <c r="A2158" s="1">
        <v>2155</v>
      </c>
      <c r="B2158" s="1"/>
      <c r="C2158" s="1"/>
      <c r="D2158" s="1"/>
      <c r="E2158" s="6"/>
      <c r="F2158" s="1"/>
      <c r="G2158" s="1" t="str">
        <f>IF(ISNA(VLOOKUP($C2158,'DTEN TCAP Linkage deviceId'!$A$1:$A$20000,1,FALSE)),"No","Yes")</f>
        <v>No</v>
      </c>
      <c r="H2158" s="1" t="str">
        <f>IF(ISNA(VLOOKUP($C2158,'Provisioning Requester'!$F$3:$H$20000,2,FALSE)),"No","Yes")</f>
        <v>No</v>
      </c>
      <c r="I2158" s="1" t="str">
        <f>IF($H2158="Yes",VLOOKUP($C2158,'Provisioning Requester'!$F$3:$H$20000,3,FALSE),"-")</f>
        <v>-</v>
      </c>
      <c r="J2158" s="1" t="str">
        <f>IF(OR(D2158="SVCP", E2158="TRUE"), "No", IF(ISNA(VLOOKUP($C2158,'ProvResponder deviceId'!$A$1:$A$20000,1,FALSE)),"No","Yes"))</f>
        <v>No</v>
      </c>
      <c r="K2158" s="1" t="str">
        <f>IF($J2158="Yes",VLOOKUP($C2158,'ProvResponder deviceId'!$A$1:$C$20000,3,FALSE),"-")</f>
        <v>-</v>
      </c>
      <c r="L2158" s="1" t="str">
        <f t="shared" si="66"/>
        <v/>
      </c>
      <c r="M2158" s="1" t="str">
        <f t="shared" si="67"/>
        <v/>
      </c>
      <c r="N2158" s="1" t="str">
        <f>IF(ISBLANK($C2158),"",IF(ISNA(VLOOKUP($L2158,'result messages'!$H$3:$L$11,2,FALSE)),VLOOKUP($M2158,'result messages'!$H$3:$L$11,2,FALSE),VLOOKUP($L2158,'result messages'!$H$3:$L$11,2,FALSE)))</f>
        <v/>
      </c>
      <c r="O2158" s="1" t="str">
        <f>IF(ISBLANK($C2158),"",IF(ISNA(VLOOKUP($L2158,'result messages'!$H$3:$L$11,3,FALSE)),VLOOKUP($M2158,'result messages'!$H$3:$L$11,3,FALSE),VLOOKUP($L2158,'result messages'!$H$3:$L$11,3,FALSE)))</f>
        <v/>
      </c>
      <c r="P2158" s="1" t="str">
        <f>IF(ISBLANK($C2158),"",IF(ISNA(VLOOKUP($L2158,'result messages'!$H$3:$L$11,4,FALSE)),VLOOKUP($M2158,'result messages'!$H$3:$L$11,4,FALSE),VLOOKUP($L2158,'result messages'!$H$3:$L$11,4,FALSE)))</f>
        <v/>
      </c>
      <c r="Q2158" s="1" t="str">
        <f>IF(ISBLANK($C2158),"",IF(ISNA(VLOOKUP($L2158,'result messages'!$H$3:$L$11,5,FALSE)),VLOOKUP($M2158,'result messages'!$H$3:$L$11,5,FALSE),VLOOKUP($L2158,'result messages'!$H$3:$L$11,5,FALSE)))</f>
        <v/>
      </c>
    </row>
    <row r="2159" spans="1:17">
      <c r="A2159" s="1">
        <v>2156</v>
      </c>
      <c r="B2159" s="1"/>
      <c r="C2159" s="1"/>
      <c r="D2159" s="1"/>
      <c r="E2159" s="6"/>
      <c r="F2159" s="1"/>
      <c r="G2159" s="1" t="str">
        <f>IF(ISNA(VLOOKUP($C2159,'DTEN TCAP Linkage deviceId'!$A$1:$A$20000,1,FALSE)),"No","Yes")</f>
        <v>No</v>
      </c>
      <c r="H2159" s="1" t="str">
        <f>IF(ISNA(VLOOKUP($C2159,'Provisioning Requester'!$F$3:$H$20000,2,FALSE)),"No","Yes")</f>
        <v>No</v>
      </c>
      <c r="I2159" s="1" t="str">
        <f>IF($H2159="Yes",VLOOKUP($C2159,'Provisioning Requester'!$F$3:$H$20000,3,FALSE),"-")</f>
        <v>-</v>
      </c>
      <c r="J2159" s="1" t="str">
        <f>IF(OR(D2159="SVCP", E2159="TRUE"), "No", IF(ISNA(VLOOKUP($C2159,'ProvResponder deviceId'!$A$1:$A$20000,1,FALSE)),"No","Yes"))</f>
        <v>No</v>
      </c>
      <c r="K2159" s="1" t="str">
        <f>IF($J2159="Yes",VLOOKUP($C2159,'ProvResponder deviceId'!$A$1:$C$20000,3,FALSE),"-")</f>
        <v>-</v>
      </c>
      <c r="L2159" s="1" t="str">
        <f t="shared" si="66"/>
        <v/>
      </c>
      <c r="M2159" s="1" t="str">
        <f t="shared" si="67"/>
        <v/>
      </c>
      <c r="N2159" s="1" t="str">
        <f>IF(ISBLANK($C2159),"",IF(ISNA(VLOOKUP($L2159,'result messages'!$H$3:$L$11,2,FALSE)),VLOOKUP($M2159,'result messages'!$H$3:$L$11,2,FALSE),VLOOKUP($L2159,'result messages'!$H$3:$L$11,2,FALSE)))</f>
        <v/>
      </c>
      <c r="O2159" s="1" t="str">
        <f>IF(ISBLANK($C2159),"",IF(ISNA(VLOOKUP($L2159,'result messages'!$H$3:$L$11,3,FALSE)),VLOOKUP($M2159,'result messages'!$H$3:$L$11,3,FALSE),VLOOKUP($L2159,'result messages'!$H$3:$L$11,3,FALSE)))</f>
        <v/>
      </c>
      <c r="P2159" s="1" t="str">
        <f>IF(ISBLANK($C2159),"",IF(ISNA(VLOOKUP($L2159,'result messages'!$H$3:$L$11,4,FALSE)),VLOOKUP($M2159,'result messages'!$H$3:$L$11,4,FALSE),VLOOKUP($L2159,'result messages'!$H$3:$L$11,4,FALSE)))</f>
        <v/>
      </c>
      <c r="Q2159" s="1" t="str">
        <f>IF(ISBLANK($C2159),"",IF(ISNA(VLOOKUP($L2159,'result messages'!$H$3:$L$11,5,FALSE)),VLOOKUP($M2159,'result messages'!$H$3:$L$11,5,FALSE),VLOOKUP($L2159,'result messages'!$H$3:$L$11,5,FALSE)))</f>
        <v/>
      </c>
    </row>
    <row r="2160" spans="1:17">
      <c r="A2160" s="1">
        <v>2157</v>
      </c>
      <c r="B2160" s="1"/>
      <c r="C2160" s="1"/>
      <c r="D2160" s="1"/>
      <c r="E2160" s="6"/>
      <c r="F2160" s="1"/>
      <c r="G2160" s="1" t="str">
        <f>IF(ISNA(VLOOKUP($C2160,'DTEN TCAP Linkage deviceId'!$A$1:$A$20000,1,FALSE)),"No","Yes")</f>
        <v>No</v>
      </c>
      <c r="H2160" s="1" t="str">
        <f>IF(ISNA(VLOOKUP($C2160,'Provisioning Requester'!$F$3:$H$20000,2,FALSE)),"No","Yes")</f>
        <v>No</v>
      </c>
      <c r="I2160" s="1" t="str">
        <f>IF($H2160="Yes",VLOOKUP($C2160,'Provisioning Requester'!$F$3:$H$20000,3,FALSE),"-")</f>
        <v>-</v>
      </c>
      <c r="J2160" s="1" t="str">
        <f>IF(OR(D2160="SVCP", E2160="TRUE"), "No", IF(ISNA(VLOOKUP($C2160,'ProvResponder deviceId'!$A$1:$A$20000,1,FALSE)),"No","Yes"))</f>
        <v>No</v>
      </c>
      <c r="K2160" s="1" t="str">
        <f>IF($J2160="Yes",VLOOKUP($C2160,'ProvResponder deviceId'!$A$1:$C$20000,3,FALSE),"-")</f>
        <v>-</v>
      </c>
      <c r="L2160" s="1" t="str">
        <f t="shared" si="66"/>
        <v/>
      </c>
      <c r="M2160" s="1" t="str">
        <f t="shared" si="67"/>
        <v/>
      </c>
      <c r="N2160" s="1" t="str">
        <f>IF(ISBLANK($C2160),"",IF(ISNA(VLOOKUP($L2160,'result messages'!$H$3:$L$11,2,FALSE)),VLOOKUP($M2160,'result messages'!$H$3:$L$11,2,FALSE),VLOOKUP($L2160,'result messages'!$H$3:$L$11,2,FALSE)))</f>
        <v/>
      </c>
      <c r="O2160" s="1" t="str">
        <f>IF(ISBLANK($C2160),"",IF(ISNA(VLOOKUP($L2160,'result messages'!$H$3:$L$11,3,FALSE)),VLOOKUP($M2160,'result messages'!$H$3:$L$11,3,FALSE),VLOOKUP($L2160,'result messages'!$H$3:$L$11,3,FALSE)))</f>
        <v/>
      </c>
      <c r="P2160" s="1" t="str">
        <f>IF(ISBLANK($C2160),"",IF(ISNA(VLOOKUP($L2160,'result messages'!$H$3:$L$11,4,FALSE)),VLOOKUP($M2160,'result messages'!$H$3:$L$11,4,FALSE),VLOOKUP($L2160,'result messages'!$H$3:$L$11,4,FALSE)))</f>
        <v/>
      </c>
      <c r="Q2160" s="1" t="str">
        <f>IF(ISBLANK($C2160),"",IF(ISNA(VLOOKUP($L2160,'result messages'!$H$3:$L$11,5,FALSE)),VLOOKUP($M2160,'result messages'!$H$3:$L$11,5,FALSE),VLOOKUP($L2160,'result messages'!$H$3:$L$11,5,FALSE)))</f>
        <v/>
      </c>
    </row>
    <row r="2161" spans="1:17">
      <c r="A2161" s="1">
        <v>2158</v>
      </c>
      <c r="B2161" s="1"/>
      <c r="C2161" s="1"/>
      <c r="D2161" s="1"/>
      <c r="E2161" s="6"/>
      <c r="F2161" s="1"/>
      <c r="G2161" s="1" t="str">
        <f>IF(ISNA(VLOOKUP($C2161,'DTEN TCAP Linkage deviceId'!$A$1:$A$20000,1,FALSE)),"No","Yes")</f>
        <v>No</v>
      </c>
      <c r="H2161" s="1" t="str">
        <f>IF(ISNA(VLOOKUP($C2161,'Provisioning Requester'!$F$3:$H$20000,2,FALSE)),"No","Yes")</f>
        <v>No</v>
      </c>
      <c r="I2161" s="1" t="str">
        <f>IF($H2161="Yes",VLOOKUP($C2161,'Provisioning Requester'!$F$3:$H$20000,3,FALSE),"-")</f>
        <v>-</v>
      </c>
      <c r="J2161" s="1" t="str">
        <f>IF(OR(D2161="SVCP", E2161="TRUE"), "No", IF(ISNA(VLOOKUP($C2161,'ProvResponder deviceId'!$A$1:$A$20000,1,FALSE)),"No","Yes"))</f>
        <v>No</v>
      </c>
      <c r="K2161" s="1" t="str">
        <f>IF($J2161="Yes",VLOOKUP($C2161,'ProvResponder deviceId'!$A$1:$C$20000,3,FALSE),"-")</f>
        <v>-</v>
      </c>
      <c r="L2161" s="1" t="str">
        <f t="shared" si="66"/>
        <v/>
      </c>
      <c r="M2161" s="1" t="str">
        <f t="shared" si="67"/>
        <v/>
      </c>
      <c r="N2161" s="1" t="str">
        <f>IF(ISBLANK($C2161),"",IF(ISNA(VLOOKUP($L2161,'result messages'!$H$3:$L$11,2,FALSE)),VLOOKUP($M2161,'result messages'!$H$3:$L$11,2,FALSE),VLOOKUP($L2161,'result messages'!$H$3:$L$11,2,FALSE)))</f>
        <v/>
      </c>
      <c r="O2161" s="1" t="str">
        <f>IF(ISBLANK($C2161),"",IF(ISNA(VLOOKUP($L2161,'result messages'!$H$3:$L$11,3,FALSE)),VLOOKUP($M2161,'result messages'!$H$3:$L$11,3,FALSE),VLOOKUP($L2161,'result messages'!$H$3:$L$11,3,FALSE)))</f>
        <v/>
      </c>
      <c r="P2161" s="1" t="str">
        <f>IF(ISBLANK($C2161),"",IF(ISNA(VLOOKUP($L2161,'result messages'!$H$3:$L$11,4,FALSE)),VLOOKUP($M2161,'result messages'!$H$3:$L$11,4,FALSE),VLOOKUP($L2161,'result messages'!$H$3:$L$11,4,FALSE)))</f>
        <v/>
      </c>
      <c r="Q2161" s="1" t="str">
        <f>IF(ISBLANK($C2161),"",IF(ISNA(VLOOKUP($L2161,'result messages'!$H$3:$L$11,5,FALSE)),VLOOKUP($M2161,'result messages'!$H$3:$L$11,5,FALSE),VLOOKUP($L2161,'result messages'!$H$3:$L$11,5,FALSE)))</f>
        <v/>
      </c>
    </row>
    <row r="2162" spans="1:17">
      <c r="A2162" s="1">
        <v>2159</v>
      </c>
      <c r="B2162" s="1"/>
      <c r="C2162" s="1"/>
      <c r="D2162" s="1"/>
      <c r="E2162" s="6"/>
      <c r="F2162" s="1"/>
      <c r="G2162" s="1" t="str">
        <f>IF(ISNA(VLOOKUP($C2162,'DTEN TCAP Linkage deviceId'!$A$1:$A$20000,1,FALSE)),"No","Yes")</f>
        <v>No</v>
      </c>
      <c r="H2162" s="1" t="str">
        <f>IF(ISNA(VLOOKUP($C2162,'Provisioning Requester'!$F$3:$H$20000,2,FALSE)),"No","Yes")</f>
        <v>No</v>
      </c>
      <c r="I2162" s="1" t="str">
        <f>IF($H2162="Yes",VLOOKUP($C2162,'Provisioning Requester'!$F$3:$H$20000,3,FALSE),"-")</f>
        <v>-</v>
      </c>
      <c r="J2162" s="1" t="str">
        <f>IF(OR(D2162="SVCP", E2162="TRUE"), "No", IF(ISNA(VLOOKUP($C2162,'ProvResponder deviceId'!$A$1:$A$20000,1,FALSE)),"No","Yes"))</f>
        <v>No</v>
      </c>
      <c r="K2162" s="1" t="str">
        <f>IF($J2162="Yes",VLOOKUP($C2162,'ProvResponder deviceId'!$A$1:$C$20000,3,FALSE),"-")</f>
        <v>-</v>
      </c>
      <c r="L2162" s="1" t="str">
        <f t="shared" si="66"/>
        <v/>
      </c>
      <c r="M2162" s="1" t="str">
        <f t="shared" si="67"/>
        <v/>
      </c>
      <c r="N2162" s="1" t="str">
        <f>IF(ISBLANK($C2162),"",IF(ISNA(VLOOKUP($L2162,'result messages'!$H$3:$L$11,2,FALSE)),VLOOKUP($M2162,'result messages'!$H$3:$L$11,2,FALSE),VLOOKUP($L2162,'result messages'!$H$3:$L$11,2,FALSE)))</f>
        <v/>
      </c>
      <c r="O2162" s="1" t="str">
        <f>IF(ISBLANK($C2162),"",IF(ISNA(VLOOKUP($L2162,'result messages'!$H$3:$L$11,3,FALSE)),VLOOKUP($M2162,'result messages'!$H$3:$L$11,3,FALSE),VLOOKUP($L2162,'result messages'!$H$3:$L$11,3,FALSE)))</f>
        <v/>
      </c>
      <c r="P2162" s="1" t="str">
        <f>IF(ISBLANK($C2162),"",IF(ISNA(VLOOKUP($L2162,'result messages'!$H$3:$L$11,4,FALSE)),VLOOKUP($M2162,'result messages'!$H$3:$L$11,4,FALSE),VLOOKUP($L2162,'result messages'!$H$3:$L$11,4,FALSE)))</f>
        <v/>
      </c>
      <c r="Q2162" s="1" t="str">
        <f>IF(ISBLANK($C2162),"",IF(ISNA(VLOOKUP($L2162,'result messages'!$H$3:$L$11,5,FALSE)),VLOOKUP($M2162,'result messages'!$H$3:$L$11,5,FALSE),VLOOKUP($L2162,'result messages'!$H$3:$L$11,5,FALSE)))</f>
        <v/>
      </c>
    </row>
    <row r="2163" spans="1:17">
      <c r="A2163" s="1">
        <v>2160</v>
      </c>
      <c r="B2163" s="1"/>
      <c r="C2163" s="1"/>
      <c r="D2163" s="1"/>
      <c r="E2163" s="6"/>
      <c r="F2163" s="1"/>
      <c r="G2163" s="1" t="str">
        <f>IF(ISNA(VLOOKUP($C2163,'DTEN TCAP Linkage deviceId'!$A$1:$A$20000,1,FALSE)),"No","Yes")</f>
        <v>No</v>
      </c>
      <c r="H2163" s="1" t="str">
        <f>IF(ISNA(VLOOKUP($C2163,'Provisioning Requester'!$F$3:$H$20000,2,FALSE)),"No","Yes")</f>
        <v>No</v>
      </c>
      <c r="I2163" s="1" t="str">
        <f>IF($H2163="Yes",VLOOKUP($C2163,'Provisioning Requester'!$F$3:$H$20000,3,FALSE),"-")</f>
        <v>-</v>
      </c>
      <c r="J2163" s="1" t="str">
        <f>IF(OR(D2163="SVCP", E2163="TRUE"), "No", IF(ISNA(VLOOKUP($C2163,'ProvResponder deviceId'!$A$1:$A$20000,1,FALSE)),"No","Yes"))</f>
        <v>No</v>
      </c>
      <c r="K2163" s="1" t="str">
        <f>IF($J2163="Yes",VLOOKUP($C2163,'ProvResponder deviceId'!$A$1:$C$20000,3,FALSE),"-")</f>
        <v>-</v>
      </c>
      <c r="L2163" s="1" t="str">
        <f t="shared" si="66"/>
        <v/>
      </c>
      <c r="M2163" s="1" t="str">
        <f t="shared" si="67"/>
        <v/>
      </c>
      <c r="N2163" s="1" t="str">
        <f>IF(ISBLANK($C2163),"",IF(ISNA(VLOOKUP($L2163,'result messages'!$H$3:$L$11,2,FALSE)),VLOOKUP($M2163,'result messages'!$H$3:$L$11,2,FALSE),VLOOKUP($L2163,'result messages'!$H$3:$L$11,2,FALSE)))</f>
        <v/>
      </c>
      <c r="O2163" s="1" t="str">
        <f>IF(ISBLANK($C2163),"",IF(ISNA(VLOOKUP($L2163,'result messages'!$H$3:$L$11,3,FALSE)),VLOOKUP($M2163,'result messages'!$H$3:$L$11,3,FALSE),VLOOKUP($L2163,'result messages'!$H$3:$L$11,3,FALSE)))</f>
        <v/>
      </c>
      <c r="P2163" s="1" t="str">
        <f>IF(ISBLANK($C2163),"",IF(ISNA(VLOOKUP($L2163,'result messages'!$H$3:$L$11,4,FALSE)),VLOOKUP($M2163,'result messages'!$H$3:$L$11,4,FALSE),VLOOKUP($L2163,'result messages'!$H$3:$L$11,4,FALSE)))</f>
        <v/>
      </c>
      <c r="Q2163" s="1" t="str">
        <f>IF(ISBLANK($C2163),"",IF(ISNA(VLOOKUP($L2163,'result messages'!$H$3:$L$11,5,FALSE)),VLOOKUP($M2163,'result messages'!$H$3:$L$11,5,FALSE),VLOOKUP($L2163,'result messages'!$H$3:$L$11,5,FALSE)))</f>
        <v/>
      </c>
    </row>
    <row r="2164" spans="1:17">
      <c r="A2164" s="1">
        <v>2161</v>
      </c>
      <c r="B2164" s="1"/>
      <c r="C2164" s="1"/>
      <c r="D2164" s="1"/>
      <c r="E2164" s="6"/>
      <c r="F2164" s="1"/>
      <c r="G2164" s="1" t="str">
        <f>IF(ISNA(VLOOKUP($C2164,'DTEN TCAP Linkage deviceId'!$A$1:$A$20000,1,FALSE)),"No","Yes")</f>
        <v>No</v>
      </c>
      <c r="H2164" s="1" t="str">
        <f>IF(ISNA(VLOOKUP($C2164,'Provisioning Requester'!$F$3:$H$20000,2,FALSE)),"No","Yes")</f>
        <v>No</v>
      </c>
      <c r="I2164" s="1" t="str">
        <f>IF($H2164="Yes",VLOOKUP($C2164,'Provisioning Requester'!$F$3:$H$20000,3,FALSE),"-")</f>
        <v>-</v>
      </c>
      <c r="J2164" s="1" t="str">
        <f>IF(OR(D2164="SVCP", E2164="TRUE"), "No", IF(ISNA(VLOOKUP($C2164,'ProvResponder deviceId'!$A$1:$A$20000,1,FALSE)),"No","Yes"))</f>
        <v>No</v>
      </c>
      <c r="K2164" s="1" t="str">
        <f>IF($J2164="Yes",VLOOKUP($C2164,'ProvResponder deviceId'!$A$1:$C$20000,3,FALSE),"-")</f>
        <v>-</v>
      </c>
      <c r="L2164" s="1" t="str">
        <f t="shared" si="66"/>
        <v/>
      </c>
      <c r="M2164" s="1" t="str">
        <f t="shared" si="67"/>
        <v/>
      </c>
      <c r="N2164" s="1" t="str">
        <f>IF(ISBLANK($C2164),"",IF(ISNA(VLOOKUP($L2164,'result messages'!$H$3:$L$11,2,FALSE)),VLOOKUP($M2164,'result messages'!$H$3:$L$11,2,FALSE),VLOOKUP($L2164,'result messages'!$H$3:$L$11,2,FALSE)))</f>
        <v/>
      </c>
      <c r="O2164" s="1" t="str">
        <f>IF(ISBLANK($C2164),"",IF(ISNA(VLOOKUP($L2164,'result messages'!$H$3:$L$11,3,FALSE)),VLOOKUP($M2164,'result messages'!$H$3:$L$11,3,FALSE),VLOOKUP($L2164,'result messages'!$H$3:$L$11,3,FALSE)))</f>
        <v/>
      </c>
      <c r="P2164" s="1" t="str">
        <f>IF(ISBLANK($C2164),"",IF(ISNA(VLOOKUP($L2164,'result messages'!$H$3:$L$11,4,FALSE)),VLOOKUP($M2164,'result messages'!$H$3:$L$11,4,FALSE),VLOOKUP($L2164,'result messages'!$H$3:$L$11,4,FALSE)))</f>
        <v/>
      </c>
      <c r="Q2164" s="1" t="str">
        <f>IF(ISBLANK($C2164),"",IF(ISNA(VLOOKUP($L2164,'result messages'!$H$3:$L$11,5,FALSE)),VLOOKUP($M2164,'result messages'!$H$3:$L$11,5,FALSE),VLOOKUP($L2164,'result messages'!$H$3:$L$11,5,FALSE)))</f>
        <v/>
      </c>
    </row>
    <row r="2165" spans="1:17">
      <c r="A2165" s="1">
        <v>2162</v>
      </c>
      <c r="B2165" s="1"/>
      <c r="C2165" s="1"/>
      <c r="D2165" s="1"/>
      <c r="E2165" s="6"/>
      <c r="F2165" s="1"/>
      <c r="G2165" s="1" t="str">
        <f>IF(ISNA(VLOOKUP($C2165,'DTEN TCAP Linkage deviceId'!$A$1:$A$20000,1,FALSE)),"No","Yes")</f>
        <v>No</v>
      </c>
      <c r="H2165" s="1" t="str">
        <f>IF(ISNA(VLOOKUP($C2165,'Provisioning Requester'!$F$3:$H$20000,2,FALSE)),"No","Yes")</f>
        <v>No</v>
      </c>
      <c r="I2165" s="1" t="str">
        <f>IF($H2165="Yes",VLOOKUP($C2165,'Provisioning Requester'!$F$3:$H$20000,3,FALSE),"-")</f>
        <v>-</v>
      </c>
      <c r="J2165" s="1" t="str">
        <f>IF(OR(D2165="SVCP", E2165="TRUE"), "No", IF(ISNA(VLOOKUP($C2165,'ProvResponder deviceId'!$A$1:$A$20000,1,FALSE)),"No","Yes"))</f>
        <v>No</v>
      </c>
      <c r="K2165" s="1" t="str">
        <f>IF($J2165="Yes",VLOOKUP($C2165,'ProvResponder deviceId'!$A$1:$C$20000,3,FALSE),"-")</f>
        <v>-</v>
      </c>
      <c r="L2165" s="1" t="str">
        <f t="shared" si="66"/>
        <v/>
      </c>
      <c r="M2165" s="1" t="str">
        <f t="shared" si="67"/>
        <v/>
      </c>
      <c r="N2165" s="1" t="str">
        <f>IF(ISBLANK($C2165),"",IF(ISNA(VLOOKUP($L2165,'result messages'!$H$3:$L$11,2,FALSE)),VLOOKUP($M2165,'result messages'!$H$3:$L$11,2,FALSE),VLOOKUP($L2165,'result messages'!$H$3:$L$11,2,FALSE)))</f>
        <v/>
      </c>
      <c r="O2165" s="1" t="str">
        <f>IF(ISBLANK($C2165),"",IF(ISNA(VLOOKUP($L2165,'result messages'!$H$3:$L$11,3,FALSE)),VLOOKUP($M2165,'result messages'!$H$3:$L$11,3,FALSE),VLOOKUP($L2165,'result messages'!$H$3:$L$11,3,FALSE)))</f>
        <v/>
      </c>
      <c r="P2165" s="1" t="str">
        <f>IF(ISBLANK($C2165),"",IF(ISNA(VLOOKUP($L2165,'result messages'!$H$3:$L$11,4,FALSE)),VLOOKUP($M2165,'result messages'!$H$3:$L$11,4,FALSE),VLOOKUP($L2165,'result messages'!$H$3:$L$11,4,FALSE)))</f>
        <v/>
      </c>
      <c r="Q2165" s="1" t="str">
        <f>IF(ISBLANK($C2165),"",IF(ISNA(VLOOKUP($L2165,'result messages'!$H$3:$L$11,5,FALSE)),VLOOKUP($M2165,'result messages'!$H$3:$L$11,5,FALSE),VLOOKUP($L2165,'result messages'!$H$3:$L$11,5,FALSE)))</f>
        <v/>
      </c>
    </row>
    <row r="2166" spans="1:17">
      <c r="A2166" s="1">
        <v>2163</v>
      </c>
      <c r="B2166" s="1"/>
      <c r="C2166" s="1"/>
      <c r="D2166" s="1"/>
      <c r="E2166" s="6"/>
      <c r="F2166" s="1"/>
      <c r="G2166" s="1" t="str">
        <f>IF(ISNA(VLOOKUP($C2166,'DTEN TCAP Linkage deviceId'!$A$1:$A$20000,1,FALSE)),"No","Yes")</f>
        <v>No</v>
      </c>
      <c r="H2166" s="1" t="str">
        <f>IF(ISNA(VLOOKUP($C2166,'Provisioning Requester'!$F$3:$H$20000,2,FALSE)),"No","Yes")</f>
        <v>No</v>
      </c>
      <c r="I2166" s="1" t="str">
        <f>IF($H2166="Yes",VLOOKUP($C2166,'Provisioning Requester'!$F$3:$H$20000,3,FALSE),"-")</f>
        <v>-</v>
      </c>
      <c r="J2166" s="1" t="str">
        <f>IF(OR(D2166="SVCP", E2166="TRUE"), "No", IF(ISNA(VLOOKUP($C2166,'ProvResponder deviceId'!$A$1:$A$20000,1,FALSE)),"No","Yes"))</f>
        <v>No</v>
      </c>
      <c r="K2166" s="1" t="str">
        <f>IF($J2166="Yes",VLOOKUP($C2166,'ProvResponder deviceId'!$A$1:$C$20000,3,FALSE),"-")</f>
        <v>-</v>
      </c>
      <c r="L2166" s="1" t="str">
        <f t="shared" si="66"/>
        <v/>
      </c>
      <c r="M2166" s="1" t="str">
        <f t="shared" si="67"/>
        <v/>
      </c>
      <c r="N2166" s="1" t="str">
        <f>IF(ISBLANK($C2166),"",IF(ISNA(VLOOKUP($L2166,'result messages'!$H$3:$L$11,2,FALSE)),VLOOKUP($M2166,'result messages'!$H$3:$L$11,2,FALSE),VLOOKUP($L2166,'result messages'!$H$3:$L$11,2,FALSE)))</f>
        <v/>
      </c>
      <c r="O2166" s="1" t="str">
        <f>IF(ISBLANK($C2166),"",IF(ISNA(VLOOKUP($L2166,'result messages'!$H$3:$L$11,3,FALSE)),VLOOKUP($M2166,'result messages'!$H$3:$L$11,3,FALSE),VLOOKUP($L2166,'result messages'!$H$3:$L$11,3,FALSE)))</f>
        <v/>
      </c>
      <c r="P2166" s="1" t="str">
        <f>IF(ISBLANK($C2166),"",IF(ISNA(VLOOKUP($L2166,'result messages'!$H$3:$L$11,4,FALSE)),VLOOKUP($M2166,'result messages'!$H$3:$L$11,4,FALSE),VLOOKUP($L2166,'result messages'!$H$3:$L$11,4,FALSE)))</f>
        <v/>
      </c>
      <c r="Q2166" s="1" t="str">
        <f>IF(ISBLANK($C2166),"",IF(ISNA(VLOOKUP($L2166,'result messages'!$H$3:$L$11,5,FALSE)),VLOOKUP($M2166,'result messages'!$H$3:$L$11,5,FALSE),VLOOKUP($L2166,'result messages'!$H$3:$L$11,5,FALSE)))</f>
        <v/>
      </c>
    </row>
    <row r="2167" spans="1:17">
      <c r="A2167" s="1">
        <v>2164</v>
      </c>
      <c r="B2167" s="1"/>
      <c r="C2167" s="1"/>
      <c r="D2167" s="1"/>
      <c r="E2167" s="6"/>
      <c r="F2167" s="1"/>
      <c r="G2167" s="1" t="str">
        <f>IF(ISNA(VLOOKUP($C2167,'DTEN TCAP Linkage deviceId'!$A$1:$A$20000,1,FALSE)),"No","Yes")</f>
        <v>No</v>
      </c>
      <c r="H2167" s="1" t="str">
        <f>IF(ISNA(VLOOKUP($C2167,'Provisioning Requester'!$F$3:$H$20000,2,FALSE)),"No","Yes")</f>
        <v>No</v>
      </c>
      <c r="I2167" s="1" t="str">
        <f>IF($H2167="Yes",VLOOKUP($C2167,'Provisioning Requester'!$F$3:$H$20000,3,FALSE),"-")</f>
        <v>-</v>
      </c>
      <c r="J2167" s="1" t="str">
        <f>IF(OR(D2167="SVCP", E2167="TRUE"), "No", IF(ISNA(VLOOKUP($C2167,'ProvResponder deviceId'!$A$1:$A$20000,1,FALSE)),"No","Yes"))</f>
        <v>No</v>
      </c>
      <c r="K2167" s="1" t="str">
        <f>IF($J2167="Yes",VLOOKUP($C2167,'ProvResponder deviceId'!$A$1:$C$20000,3,FALSE),"-")</f>
        <v>-</v>
      </c>
      <c r="L2167" s="1" t="str">
        <f t="shared" si="66"/>
        <v/>
      </c>
      <c r="M2167" s="1" t="str">
        <f t="shared" si="67"/>
        <v/>
      </c>
      <c r="N2167" s="1" t="str">
        <f>IF(ISBLANK($C2167),"",IF(ISNA(VLOOKUP($L2167,'result messages'!$H$3:$L$11,2,FALSE)),VLOOKUP($M2167,'result messages'!$H$3:$L$11,2,FALSE),VLOOKUP($L2167,'result messages'!$H$3:$L$11,2,FALSE)))</f>
        <v/>
      </c>
      <c r="O2167" s="1" t="str">
        <f>IF(ISBLANK($C2167),"",IF(ISNA(VLOOKUP($L2167,'result messages'!$H$3:$L$11,3,FALSE)),VLOOKUP($M2167,'result messages'!$H$3:$L$11,3,FALSE),VLOOKUP($L2167,'result messages'!$H$3:$L$11,3,FALSE)))</f>
        <v/>
      </c>
      <c r="P2167" s="1" t="str">
        <f>IF(ISBLANK($C2167),"",IF(ISNA(VLOOKUP($L2167,'result messages'!$H$3:$L$11,4,FALSE)),VLOOKUP($M2167,'result messages'!$H$3:$L$11,4,FALSE),VLOOKUP($L2167,'result messages'!$H$3:$L$11,4,FALSE)))</f>
        <v/>
      </c>
      <c r="Q2167" s="1" t="str">
        <f>IF(ISBLANK($C2167),"",IF(ISNA(VLOOKUP($L2167,'result messages'!$H$3:$L$11,5,FALSE)),VLOOKUP($M2167,'result messages'!$H$3:$L$11,5,FALSE),VLOOKUP($L2167,'result messages'!$H$3:$L$11,5,FALSE)))</f>
        <v/>
      </c>
    </row>
    <row r="2168" spans="1:17">
      <c r="A2168" s="1">
        <v>2165</v>
      </c>
      <c r="B2168" s="1"/>
      <c r="C2168" s="1"/>
      <c r="D2168" s="1"/>
      <c r="E2168" s="6"/>
      <c r="F2168" s="1"/>
      <c r="G2168" s="1" t="str">
        <f>IF(ISNA(VLOOKUP($C2168,'DTEN TCAP Linkage deviceId'!$A$1:$A$20000,1,FALSE)),"No","Yes")</f>
        <v>No</v>
      </c>
      <c r="H2168" s="1" t="str">
        <f>IF(ISNA(VLOOKUP($C2168,'Provisioning Requester'!$F$3:$H$20000,2,FALSE)),"No","Yes")</f>
        <v>No</v>
      </c>
      <c r="I2168" s="1" t="str">
        <f>IF($H2168="Yes",VLOOKUP($C2168,'Provisioning Requester'!$F$3:$H$20000,3,FALSE),"-")</f>
        <v>-</v>
      </c>
      <c r="J2168" s="1" t="str">
        <f>IF(OR(D2168="SVCP", E2168="TRUE"), "No", IF(ISNA(VLOOKUP($C2168,'ProvResponder deviceId'!$A$1:$A$20000,1,FALSE)),"No","Yes"))</f>
        <v>No</v>
      </c>
      <c r="K2168" s="1" t="str">
        <f>IF($J2168="Yes",VLOOKUP($C2168,'ProvResponder deviceId'!$A$1:$C$20000,3,FALSE),"-")</f>
        <v>-</v>
      </c>
      <c r="L2168" s="1" t="str">
        <f t="shared" si="66"/>
        <v/>
      </c>
      <c r="M2168" s="1" t="str">
        <f t="shared" si="67"/>
        <v/>
      </c>
      <c r="N2168" s="1" t="str">
        <f>IF(ISBLANK($C2168),"",IF(ISNA(VLOOKUP($L2168,'result messages'!$H$3:$L$11,2,FALSE)),VLOOKUP($M2168,'result messages'!$H$3:$L$11,2,FALSE),VLOOKUP($L2168,'result messages'!$H$3:$L$11,2,FALSE)))</f>
        <v/>
      </c>
      <c r="O2168" s="1" t="str">
        <f>IF(ISBLANK($C2168),"",IF(ISNA(VLOOKUP($L2168,'result messages'!$H$3:$L$11,3,FALSE)),VLOOKUP($M2168,'result messages'!$H$3:$L$11,3,FALSE),VLOOKUP($L2168,'result messages'!$H$3:$L$11,3,FALSE)))</f>
        <v/>
      </c>
      <c r="P2168" s="1" t="str">
        <f>IF(ISBLANK($C2168),"",IF(ISNA(VLOOKUP($L2168,'result messages'!$H$3:$L$11,4,FALSE)),VLOOKUP($M2168,'result messages'!$H$3:$L$11,4,FALSE),VLOOKUP($L2168,'result messages'!$H$3:$L$11,4,FALSE)))</f>
        <v/>
      </c>
      <c r="Q2168" s="1" t="str">
        <f>IF(ISBLANK($C2168),"",IF(ISNA(VLOOKUP($L2168,'result messages'!$H$3:$L$11,5,FALSE)),VLOOKUP($M2168,'result messages'!$H$3:$L$11,5,FALSE),VLOOKUP($L2168,'result messages'!$H$3:$L$11,5,FALSE)))</f>
        <v/>
      </c>
    </row>
    <row r="2169" spans="1:17">
      <c r="A2169" s="1">
        <v>2166</v>
      </c>
      <c r="B2169" s="1"/>
      <c r="C2169" s="1"/>
      <c r="D2169" s="1"/>
      <c r="E2169" s="6"/>
      <c r="F2169" s="1"/>
      <c r="G2169" s="1" t="str">
        <f>IF(ISNA(VLOOKUP($C2169,'DTEN TCAP Linkage deviceId'!$A$1:$A$20000,1,FALSE)),"No","Yes")</f>
        <v>No</v>
      </c>
      <c r="H2169" s="1" t="str">
        <f>IF(ISNA(VLOOKUP($C2169,'Provisioning Requester'!$F$3:$H$20000,2,FALSE)),"No","Yes")</f>
        <v>No</v>
      </c>
      <c r="I2169" s="1" t="str">
        <f>IF($H2169="Yes",VLOOKUP($C2169,'Provisioning Requester'!$F$3:$H$20000,3,FALSE),"-")</f>
        <v>-</v>
      </c>
      <c r="J2169" s="1" t="str">
        <f>IF(OR(D2169="SVCP", E2169="TRUE"), "No", IF(ISNA(VLOOKUP($C2169,'ProvResponder deviceId'!$A$1:$A$20000,1,FALSE)),"No","Yes"))</f>
        <v>No</v>
      </c>
      <c r="K2169" s="1" t="str">
        <f>IF($J2169="Yes",VLOOKUP($C2169,'ProvResponder deviceId'!$A$1:$C$20000,3,FALSE),"-")</f>
        <v>-</v>
      </c>
      <c r="L2169" s="1" t="str">
        <f t="shared" si="66"/>
        <v/>
      </c>
      <c r="M2169" s="1" t="str">
        <f t="shared" si="67"/>
        <v/>
      </c>
      <c r="N2169" s="1" t="str">
        <f>IF(ISBLANK($C2169),"",IF(ISNA(VLOOKUP($L2169,'result messages'!$H$3:$L$11,2,FALSE)),VLOOKUP($M2169,'result messages'!$H$3:$L$11,2,FALSE),VLOOKUP($L2169,'result messages'!$H$3:$L$11,2,FALSE)))</f>
        <v/>
      </c>
      <c r="O2169" s="1" t="str">
        <f>IF(ISBLANK($C2169),"",IF(ISNA(VLOOKUP($L2169,'result messages'!$H$3:$L$11,3,FALSE)),VLOOKUP($M2169,'result messages'!$H$3:$L$11,3,FALSE),VLOOKUP($L2169,'result messages'!$H$3:$L$11,3,FALSE)))</f>
        <v/>
      </c>
      <c r="P2169" s="1" t="str">
        <f>IF(ISBLANK($C2169),"",IF(ISNA(VLOOKUP($L2169,'result messages'!$H$3:$L$11,4,FALSE)),VLOOKUP($M2169,'result messages'!$H$3:$L$11,4,FALSE),VLOOKUP($L2169,'result messages'!$H$3:$L$11,4,FALSE)))</f>
        <v/>
      </c>
      <c r="Q2169" s="1" t="str">
        <f>IF(ISBLANK($C2169),"",IF(ISNA(VLOOKUP($L2169,'result messages'!$H$3:$L$11,5,FALSE)),VLOOKUP($M2169,'result messages'!$H$3:$L$11,5,FALSE),VLOOKUP($L2169,'result messages'!$H$3:$L$11,5,FALSE)))</f>
        <v/>
      </c>
    </row>
    <row r="2170" spans="1:17">
      <c r="A2170" s="1">
        <v>2167</v>
      </c>
      <c r="B2170" s="1"/>
      <c r="C2170" s="1"/>
      <c r="D2170" s="1"/>
      <c r="E2170" s="6"/>
      <c r="F2170" s="1"/>
      <c r="G2170" s="1" t="str">
        <f>IF(ISNA(VLOOKUP($C2170,'DTEN TCAP Linkage deviceId'!$A$1:$A$20000,1,FALSE)),"No","Yes")</f>
        <v>No</v>
      </c>
      <c r="H2170" s="1" t="str">
        <f>IF(ISNA(VLOOKUP($C2170,'Provisioning Requester'!$F$3:$H$20000,2,FALSE)),"No","Yes")</f>
        <v>No</v>
      </c>
      <c r="I2170" s="1" t="str">
        <f>IF($H2170="Yes",VLOOKUP($C2170,'Provisioning Requester'!$F$3:$H$20000,3,FALSE),"-")</f>
        <v>-</v>
      </c>
      <c r="J2170" s="1" t="str">
        <f>IF(OR(D2170="SVCP", E2170="TRUE"), "No", IF(ISNA(VLOOKUP($C2170,'ProvResponder deviceId'!$A$1:$A$20000,1,FALSE)),"No","Yes"))</f>
        <v>No</v>
      </c>
      <c r="K2170" s="1" t="str">
        <f>IF($J2170="Yes",VLOOKUP($C2170,'ProvResponder deviceId'!$A$1:$C$20000,3,FALSE),"-")</f>
        <v>-</v>
      </c>
      <c r="L2170" s="1" t="str">
        <f t="shared" si="66"/>
        <v/>
      </c>
      <c r="M2170" s="1" t="str">
        <f t="shared" si="67"/>
        <v/>
      </c>
      <c r="N2170" s="1" t="str">
        <f>IF(ISBLANK($C2170),"",IF(ISNA(VLOOKUP($L2170,'result messages'!$H$3:$L$11,2,FALSE)),VLOOKUP($M2170,'result messages'!$H$3:$L$11,2,FALSE),VLOOKUP($L2170,'result messages'!$H$3:$L$11,2,FALSE)))</f>
        <v/>
      </c>
      <c r="O2170" s="1" t="str">
        <f>IF(ISBLANK($C2170),"",IF(ISNA(VLOOKUP($L2170,'result messages'!$H$3:$L$11,3,FALSE)),VLOOKUP($M2170,'result messages'!$H$3:$L$11,3,FALSE),VLOOKUP($L2170,'result messages'!$H$3:$L$11,3,FALSE)))</f>
        <v/>
      </c>
      <c r="P2170" s="1" t="str">
        <f>IF(ISBLANK($C2170),"",IF(ISNA(VLOOKUP($L2170,'result messages'!$H$3:$L$11,4,FALSE)),VLOOKUP($M2170,'result messages'!$H$3:$L$11,4,FALSE),VLOOKUP($L2170,'result messages'!$H$3:$L$11,4,FALSE)))</f>
        <v/>
      </c>
      <c r="Q2170" s="1" t="str">
        <f>IF(ISBLANK($C2170),"",IF(ISNA(VLOOKUP($L2170,'result messages'!$H$3:$L$11,5,FALSE)),VLOOKUP($M2170,'result messages'!$H$3:$L$11,5,FALSE),VLOOKUP($L2170,'result messages'!$H$3:$L$11,5,FALSE)))</f>
        <v/>
      </c>
    </row>
    <row r="2171" spans="1:17">
      <c r="A2171" s="1">
        <v>2168</v>
      </c>
      <c r="B2171" s="1"/>
      <c r="C2171" s="1"/>
      <c r="D2171" s="1"/>
      <c r="E2171" s="6"/>
      <c r="F2171" s="1"/>
      <c r="G2171" s="1" t="str">
        <f>IF(ISNA(VLOOKUP($C2171,'DTEN TCAP Linkage deviceId'!$A$1:$A$20000,1,FALSE)),"No","Yes")</f>
        <v>No</v>
      </c>
      <c r="H2171" s="1" t="str">
        <f>IF(ISNA(VLOOKUP($C2171,'Provisioning Requester'!$F$3:$H$20000,2,FALSE)),"No","Yes")</f>
        <v>No</v>
      </c>
      <c r="I2171" s="1" t="str">
        <f>IF($H2171="Yes",VLOOKUP($C2171,'Provisioning Requester'!$F$3:$H$20000,3,FALSE),"-")</f>
        <v>-</v>
      </c>
      <c r="J2171" s="1" t="str">
        <f>IF(OR(D2171="SVCP", E2171="TRUE"), "No", IF(ISNA(VLOOKUP($C2171,'ProvResponder deviceId'!$A$1:$A$20000,1,FALSE)),"No","Yes"))</f>
        <v>No</v>
      </c>
      <c r="K2171" s="1" t="str">
        <f>IF($J2171="Yes",VLOOKUP($C2171,'ProvResponder deviceId'!$A$1:$C$20000,3,FALSE),"-")</f>
        <v>-</v>
      </c>
      <c r="L2171" s="1" t="str">
        <f t="shared" si="66"/>
        <v/>
      </c>
      <c r="M2171" s="1" t="str">
        <f t="shared" si="67"/>
        <v/>
      </c>
      <c r="N2171" s="1" t="str">
        <f>IF(ISBLANK($C2171),"",IF(ISNA(VLOOKUP($L2171,'result messages'!$H$3:$L$11,2,FALSE)),VLOOKUP($M2171,'result messages'!$H$3:$L$11,2,FALSE),VLOOKUP($L2171,'result messages'!$H$3:$L$11,2,FALSE)))</f>
        <v/>
      </c>
      <c r="O2171" s="1" t="str">
        <f>IF(ISBLANK($C2171),"",IF(ISNA(VLOOKUP($L2171,'result messages'!$H$3:$L$11,3,FALSE)),VLOOKUP($M2171,'result messages'!$H$3:$L$11,3,FALSE),VLOOKUP($L2171,'result messages'!$H$3:$L$11,3,FALSE)))</f>
        <v/>
      </c>
      <c r="P2171" s="1" t="str">
        <f>IF(ISBLANK($C2171),"",IF(ISNA(VLOOKUP($L2171,'result messages'!$H$3:$L$11,4,FALSE)),VLOOKUP($M2171,'result messages'!$H$3:$L$11,4,FALSE),VLOOKUP($L2171,'result messages'!$H$3:$L$11,4,FALSE)))</f>
        <v/>
      </c>
      <c r="Q2171" s="1" t="str">
        <f>IF(ISBLANK($C2171),"",IF(ISNA(VLOOKUP($L2171,'result messages'!$H$3:$L$11,5,FALSE)),VLOOKUP($M2171,'result messages'!$H$3:$L$11,5,FALSE),VLOOKUP($L2171,'result messages'!$H$3:$L$11,5,FALSE)))</f>
        <v/>
      </c>
    </row>
    <row r="2172" spans="1:17">
      <c r="A2172" s="1">
        <v>2169</v>
      </c>
      <c r="B2172" s="1"/>
      <c r="C2172" s="1"/>
      <c r="D2172" s="1"/>
      <c r="E2172" s="6"/>
      <c r="F2172" s="1"/>
      <c r="G2172" s="1" t="str">
        <f>IF(ISNA(VLOOKUP($C2172,'DTEN TCAP Linkage deviceId'!$A$1:$A$20000,1,FALSE)),"No","Yes")</f>
        <v>No</v>
      </c>
      <c r="H2172" s="1" t="str">
        <f>IF(ISNA(VLOOKUP($C2172,'Provisioning Requester'!$F$3:$H$20000,2,FALSE)),"No","Yes")</f>
        <v>No</v>
      </c>
      <c r="I2172" s="1" t="str">
        <f>IF($H2172="Yes",VLOOKUP($C2172,'Provisioning Requester'!$F$3:$H$20000,3,FALSE),"-")</f>
        <v>-</v>
      </c>
      <c r="J2172" s="1" t="str">
        <f>IF(OR(D2172="SVCP", E2172="TRUE"), "No", IF(ISNA(VLOOKUP($C2172,'ProvResponder deviceId'!$A$1:$A$20000,1,FALSE)),"No","Yes"))</f>
        <v>No</v>
      </c>
      <c r="K2172" s="1" t="str">
        <f>IF($J2172="Yes",VLOOKUP($C2172,'ProvResponder deviceId'!$A$1:$C$20000,3,FALSE),"-")</f>
        <v>-</v>
      </c>
      <c r="L2172" s="1" t="str">
        <f t="shared" si="66"/>
        <v/>
      </c>
      <c r="M2172" s="1" t="str">
        <f t="shared" si="67"/>
        <v/>
      </c>
      <c r="N2172" s="1" t="str">
        <f>IF(ISBLANK($C2172),"",IF(ISNA(VLOOKUP($L2172,'result messages'!$H$3:$L$11,2,FALSE)),VLOOKUP($M2172,'result messages'!$H$3:$L$11,2,FALSE),VLOOKUP($L2172,'result messages'!$H$3:$L$11,2,FALSE)))</f>
        <v/>
      </c>
      <c r="O2172" s="1" t="str">
        <f>IF(ISBLANK($C2172),"",IF(ISNA(VLOOKUP($L2172,'result messages'!$H$3:$L$11,3,FALSE)),VLOOKUP($M2172,'result messages'!$H$3:$L$11,3,FALSE),VLOOKUP($L2172,'result messages'!$H$3:$L$11,3,FALSE)))</f>
        <v/>
      </c>
      <c r="P2172" s="1" t="str">
        <f>IF(ISBLANK($C2172),"",IF(ISNA(VLOOKUP($L2172,'result messages'!$H$3:$L$11,4,FALSE)),VLOOKUP($M2172,'result messages'!$H$3:$L$11,4,FALSE),VLOOKUP($L2172,'result messages'!$H$3:$L$11,4,FALSE)))</f>
        <v/>
      </c>
      <c r="Q2172" s="1" t="str">
        <f>IF(ISBLANK($C2172),"",IF(ISNA(VLOOKUP($L2172,'result messages'!$H$3:$L$11,5,FALSE)),VLOOKUP($M2172,'result messages'!$H$3:$L$11,5,FALSE),VLOOKUP($L2172,'result messages'!$H$3:$L$11,5,FALSE)))</f>
        <v/>
      </c>
    </row>
    <row r="2173" spans="1:17">
      <c r="A2173" s="1">
        <v>2170</v>
      </c>
      <c r="B2173" s="1"/>
      <c r="C2173" s="1"/>
      <c r="D2173" s="1"/>
      <c r="E2173" s="6"/>
      <c r="F2173" s="1"/>
      <c r="G2173" s="1" t="str">
        <f>IF(ISNA(VLOOKUP($C2173,'DTEN TCAP Linkage deviceId'!$A$1:$A$20000,1,FALSE)),"No","Yes")</f>
        <v>No</v>
      </c>
      <c r="H2173" s="1" t="str">
        <f>IF(ISNA(VLOOKUP($C2173,'Provisioning Requester'!$F$3:$H$20000,2,FALSE)),"No","Yes")</f>
        <v>No</v>
      </c>
      <c r="I2173" s="1" t="str">
        <f>IF($H2173="Yes",VLOOKUP($C2173,'Provisioning Requester'!$F$3:$H$20000,3,FALSE),"-")</f>
        <v>-</v>
      </c>
      <c r="J2173" s="1" t="str">
        <f>IF(OR(D2173="SVCP", E2173="TRUE"), "No", IF(ISNA(VLOOKUP($C2173,'ProvResponder deviceId'!$A$1:$A$20000,1,FALSE)),"No","Yes"))</f>
        <v>No</v>
      </c>
      <c r="K2173" s="1" t="str">
        <f>IF($J2173="Yes",VLOOKUP($C2173,'ProvResponder deviceId'!$A$1:$C$20000,3,FALSE),"-")</f>
        <v>-</v>
      </c>
      <c r="L2173" s="1" t="str">
        <f t="shared" si="66"/>
        <v/>
      </c>
      <c r="M2173" s="1" t="str">
        <f t="shared" si="67"/>
        <v/>
      </c>
      <c r="N2173" s="1" t="str">
        <f>IF(ISBLANK($C2173),"",IF(ISNA(VLOOKUP($L2173,'result messages'!$H$3:$L$11,2,FALSE)),VLOOKUP($M2173,'result messages'!$H$3:$L$11,2,FALSE),VLOOKUP($L2173,'result messages'!$H$3:$L$11,2,FALSE)))</f>
        <v/>
      </c>
      <c r="O2173" s="1" t="str">
        <f>IF(ISBLANK($C2173),"",IF(ISNA(VLOOKUP($L2173,'result messages'!$H$3:$L$11,3,FALSE)),VLOOKUP($M2173,'result messages'!$H$3:$L$11,3,FALSE),VLOOKUP($L2173,'result messages'!$H$3:$L$11,3,FALSE)))</f>
        <v/>
      </c>
      <c r="P2173" s="1" t="str">
        <f>IF(ISBLANK($C2173),"",IF(ISNA(VLOOKUP($L2173,'result messages'!$H$3:$L$11,4,FALSE)),VLOOKUP($M2173,'result messages'!$H$3:$L$11,4,FALSE),VLOOKUP($L2173,'result messages'!$H$3:$L$11,4,FALSE)))</f>
        <v/>
      </c>
      <c r="Q2173" s="1" t="str">
        <f>IF(ISBLANK($C2173),"",IF(ISNA(VLOOKUP($L2173,'result messages'!$H$3:$L$11,5,FALSE)),VLOOKUP($M2173,'result messages'!$H$3:$L$11,5,FALSE),VLOOKUP($L2173,'result messages'!$H$3:$L$11,5,FALSE)))</f>
        <v/>
      </c>
    </row>
    <row r="2174" spans="1:17">
      <c r="A2174" s="1">
        <v>2171</v>
      </c>
      <c r="B2174" s="1"/>
      <c r="C2174" s="1"/>
      <c r="D2174" s="1"/>
      <c r="E2174" s="6"/>
      <c r="F2174" s="1"/>
      <c r="G2174" s="1" t="str">
        <f>IF(ISNA(VLOOKUP($C2174,'DTEN TCAP Linkage deviceId'!$A$1:$A$20000,1,FALSE)),"No","Yes")</f>
        <v>No</v>
      </c>
      <c r="H2174" s="1" t="str">
        <f>IF(ISNA(VLOOKUP($C2174,'Provisioning Requester'!$F$3:$H$20000,2,FALSE)),"No","Yes")</f>
        <v>No</v>
      </c>
      <c r="I2174" s="1" t="str">
        <f>IF($H2174="Yes",VLOOKUP($C2174,'Provisioning Requester'!$F$3:$H$20000,3,FALSE),"-")</f>
        <v>-</v>
      </c>
      <c r="J2174" s="1" t="str">
        <f>IF(OR(D2174="SVCP", E2174="TRUE"), "No", IF(ISNA(VLOOKUP($C2174,'ProvResponder deviceId'!$A$1:$A$20000,1,FALSE)),"No","Yes"))</f>
        <v>No</v>
      </c>
      <c r="K2174" s="1" t="str">
        <f>IF($J2174="Yes",VLOOKUP($C2174,'ProvResponder deviceId'!$A$1:$C$20000,3,FALSE),"-")</f>
        <v>-</v>
      </c>
      <c r="L2174" s="1" t="str">
        <f t="shared" si="66"/>
        <v/>
      </c>
      <c r="M2174" s="1" t="str">
        <f t="shared" si="67"/>
        <v/>
      </c>
      <c r="N2174" s="1" t="str">
        <f>IF(ISBLANK($C2174),"",IF(ISNA(VLOOKUP($L2174,'result messages'!$H$3:$L$11,2,FALSE)),VLOOKUP($M2174,'result messages'!$H$3:$L$11,2,FALSE),VLOOKUP($L2174,'result messages'!$H$3:$L$11,2,FALSE)))</f>
        <v/>
      </c>
      <c r="O2174" s="1" t="str">
        <f>IF(ISBLANK($C2174),"",IF(ISNA(VLOOKUP($L2174,'result messages'!$H$3:$L$11,3,FALSE)),VLOOKUP($M2174,'result messages'!$H$3:$L$11,3,FALSE),VLOOKUP($L2174,'result messages'!$H$3:$L$11,3,FALSE)))</f>
        <v/>
      </c>
      <c r="P2174" s="1" t="str">
        <f>IF(ISBLANK($C2174),"",IF(ISNA(VLOOKUP($L2174,'result messages'!$H$3:$L$11,4,FALSE)),VLOOKUP($M2174,'result messages'!$H$3:$L$11,4,FALSE),VLOOKUP($L2174,'result messages'!$H$3:$L$11,4,FALSE)))</f>
        <v/>
      </c>
      <c r="Q2174" s="1" t="str">
        <f>IF(ISBLANK($C2174),"",IF(ISNA(VLOOKUP($L2174,'result messages'!$H$3:$L$11,5,FALSE)),VLOOKUP($M2174,'result messages'!$H$3:$L$11,5,FALSE),VLOOKUP($L2174,'result messages'!$H$3:$L$11,5,FALSE)))</f>
        <v/>
      </c>
    </row>
    <row r="2175" spans="1:17">
      <c r="A2175" s="1">
        <v>2172</v>
      </c>
      <c r="B2175" s="1"/>
      <c r="C2175" s="1"/>
      <c r="D2175" s="1"/>
      <c r="E2175" s="6"/>
      <c r="F2175" s="1"/>
      <c r="G2175" s="1" t="str">
        <f>IF(ISNA(VLOOKUP($C2175,'DTEN TCAP Linkage deviceId'!$A$1:$A$20000,1,FALSE)),"No","Yes")</f>
        <v>No</v>
      </c>
      <c r="H2175" s="1" t="str">
        <f>IF(ISNA(VLOOKUP($C2175,'Provisioning Requester'!$F$3:$H$20000,2,FALSE)),"No","Yes")</f>
        <v>No</v>
      </c>
      <c r="I2175" s="1" t="str">
        <f>IF($H2175="Yes",VLOOKUP($C2175,'Provisioning Requester'!$F$3:$H$20000,3,FALSE),"-")</f>
        <v>-</v>
      </c>
      <c r="J2175" s="1" t="str">
        <f>IF(OR(D2175="SVCP", E2175="TRUE"), "No", IF(ISNA(VLOOKUP($C2175,'ProvResponder deviceId'!$A$1:$A$20000,1,FALSE)),"No","Yes"))</f>
        <v>No</v>
      </c>
      <c r="K2175" s="1" t="str">
        <f>IF($J2175="Yes",VLOOKUP($C2175,'ProvResponder deviceId'!$A$1:$C$20000,3,FALSE),"-")</f>
        <v>-</v>
      </c>
      <c r="L2175" s="1" t="str">
        <f t="shared" si="66"/>
        <v/>
      </c>
      <c r="M2175" s="1" t="str">
        <f t="shared" si="67"/>
        <v/>
      </c>
      <c r="N2175" s="1" t="str">
        <f>IF(ISBLANK($C2175),"",IF(ISNA(VLOOKUP($L2175,'result messages'!$H$3:$L$11,2,FALSE)),VLOOKUP($M2175,'result messages'!$H$3:$L$11,2,FALSE),VLOOKUP($L2175,'result messages'!$H$3:$L$11,2,FALSE)))</f>
        <v/>
      </c>
      <c r="O2175" s="1" t="str">
        <f>IF(ISBLANK($C2175),"",IF(ISNA(VLOOKUP($L2175,'result messages'!$H$3:$L$11,3,FALSE)),VLOOKUP($M2175,'result messages'!$H$3:$L$11,3,FALSE),VLOOKUP($L2175,'result messages'!$H$3:$L$11,3,FALSE)))</f>
        <v/>
      </c>
      <c r="P2175" s="1" t="str">
        <f>IF(ISBLANK($C2175),"",IF(ISNA(VLOOKUP($L2175,'result messages'!$H$3:$L$11,4,FALSE)),VLOOKUP($M2175,'result messages'!$H$3:$L$11,4,FALSE),VLOOKUP($L2175,'result messages'!$H$3:$L$11,4,FALSE)))</f>
        <v/>
      </c>
      <c r="Q2175" s="1" t="str">
        <f>IF(ISBLANK($C2175),"",IF(ISNA(VLOOKUP($L2175,'result messages'!$H$3:$L$11,5,FALSE)),VLOOKUP($M2175,'result messages'!$H$3:$L$11,5,FALSE),VLOOKUP($L2175,'result messages'!$H$3:$L$11,5,FALSE)))</f>
        <v/>
      </c>
    </row>
    <row r="2176" spans="1:17">
      <c r="A2176" s="1">
        <v>2173</v>
      </c>
      <c r="B2176" s="1"/>
      <c r="C2176" s="1"/>
      <c r="D2176" s="1"/>
      <c r="E2176" s="6"/>
      <c r="F2176" s="1"/>
      <c r="G2176" s="1" t="str">
        <f>IF(ISNA(VLOOKUP($C2176,'DTEN TCAP Linkage deviceId'!$A$1:$A$20000,1,FALSE)),"No","Yes")</f>
        <v>No</v>
      </c>
      <c r="H2176" s="1" t="str">
        <f>IF(ISNA(VLOOKUP($C2176,'Provisioning Requester'!$F$3:$H$20000,2,FALSE)),"No","Yes")</f>
        <v>No</v>
      </c>
      <c r="I2176" s="1" t="str">
        <f>IF($H2176="Yes",VLOOKUP($C2176,'Provisioning Requester'!$F$3:$H$20000,3,FALSE),"-")</f>
        <v>-</v>
      </c>
      <c r="J2176" s="1" t="str">
        <f>IF(OR(D2176="SVCP", E2176="TRUE"), "No", IF(ISNA(VLOOKUP($C2176,'ProvResponder deviceId'!$A$1:$A$20000,1,FALSE)),"No","Yes"))</f>
        <v>No</v>
      </c>
      <c r="K2176" s="1" t="str">
        <f>IF($J2176="Yes",VLOOKUP($C2176,'ProvResponder deviceId'!$A$1:$C$20000,3,FALSE),"-")</f>
        <v>-</v>
      </c>
      <c r="L2176" s="1" t="str">
        <f t="shared" si="66"/>
        <v/>
      </c>
      <c r="M2176" s="1" t="str">
        <f t="shared" si="67"/>
        <v/>
      </c>
      <c r="N2176" s="1" t="str">
        <f>IF(ISBLANK($C2176),"",IF(ISNA(VLOOKUP($L2176,'result messages'!$H$3:$L$11,2,FALSE)),VLOOKUP($M2176,'result messages'!$H$3:$L$11,2,FALSE),VLOOKUP($L2176,'result messages'!$H$3:$L$11,2,FALSE)))</f>
        <v/>
      </c>
      <c r="O2176" s="1" t="str">
        <f>IF(ISBLANK($C2176),"",IF(ISNA(VLOOKUP($L2176,'result messages'!$H$3:$L$11,3,FALSE)),VLOOKUP($M2176,'result messages'!$H$3:$L$11,3,FALSE),VLOOKUP($L2176,'result messages'!$H$3:$L$11,3,FALSE)))</f>
        <v/>
      </c>
      <c r="P2176" s="1" t="str">
        <f>IF(ISBLANK($C2176),"",IF(ISNA(VLOOKUP($L2176,'result messages'!$H$3:$L$11,4,FALSE)),VLOOKUP($M2176,'result messages'!$H$3:$L$11,4,FALSE),VLOOKUP($L2176,'result messages'!$H$3:$L$11,4,FALSE)))</f>
        <v/>
      </c>
      <c r="Q2176" s="1" t="str">
        <f>IF(ISBLANK($C2176),"",IF(ISNA(VLOOKUP($L2176,'result messages'!$H$3:$L$11,5,FALSE)),VLOOKUP($M2176,'result messages'!$H$3:$L$11,5,FALSE),VLOOKUP($L2176,'result messages'!$H$3:$L$11,5,FALSE)))</f>
        <v/>
      </c>
    </row>
    <row r="2177" spans="1:17">
      <c r="A2177" s="1">
        <v>2174</v>
      </c>
      <c r="B2177" s="1"/>
      <c r="C2177" s="1"/>
      <c r="D2177" s="1"/>
      <c r="E2177" s="6"/>
      <c r="F2177" s="1"/>
      <c r="G2177" s="1" t="str">
        <f>IF(ISNA(VLOOKUP($C2177,'DTEN TCAP Linkage deviceId'!$A$1:$A$20000,1,FALSE)),"No","Yes")</f>
        <v>No</v>
      </c>
      <c r="H2177" s="1" t="str">
        <f>IF(ISNA(VLOOKUP($C2177,'Provisioning Requester'!$F$3:$H$20000,2,FALSE)),"No","Yes")</f>
        <v>No</v>
      </c>
      <c r="I2177" s="1" t="str">
        <f>IF($H2177="Yes",VLOOKUP($C2177,'Provisioning Requester'!$F$3:$H$20000,3,FALSE),"-")</f>
        <v>-</v>
      </c>
      <c r="J2177" s="1" t="str">
        <f>IF(OR(D2177="SVCP", E2177="TRUE"), "No", IF(ISNA(VLOOKUP($C2177,'ProvResponder deviceId'!$A$1:$A$20000,1,FALSE)),"No","Yes"))</f>
        <v>No</v>
      </c>
      <c r="K2177" s="1" t="str">
        <f>IF($J2177="Yes",VLOOKUP($C2177,'ProvResponder deviceId'!$A$1:$C$20000,3,FALSE),"-")</f>
        <v>-</v>
      </c>
      <c r="L2177" s="1" t="str">
        <f t="shared" si="66"/>
        <v/>
      </c>
      <c r="M2177" s="1" t="str">
        <f t="shared" si="67"/>
        <v/>
      </c>
      <c r="N2177" s="1" t="str">
        <f>IF(ISBLANK($C2177),"",IF(ISNA(VLOOKUP($L2177,'result messages'!$H$3:$L$11,2,FALSE)),VLOOKUP($M2177,'result messages'!$H$3:$L$11,2,FALSE),VLOOKUP($L2177,'result messages'!$H$3:$L$11,2,FALSE)))</f>
        <v/>
      </c>
      <c r="O2177" s="1" t="str">
        <f>IF(ISBLANK($C2177),"",IF(ISNA(VLOOKUP($L2177,'result messages'!$H$3:$L$11,3,FALSE)),VLOOKUP($M2177,'result messages'!$H$3:$L$11,3,FALSE),VLOOKUP($L2177,'result messages'!$H$3:$L$11,3,FALSE)))</f>
        <v/>
      </c>
      <c r="P2177" s="1" t="str">
        <f>IF(ISBLANK($C2177),"",IF(ISNA(VLOOKUP($L2177,'result messages'!$H$3:$L$11,4,FALSE)),VLOOKUP($M2177,'result messages'!$H$3:$L$11,4,FALSE),VLOOKUP($L2177,'result messages'!$H$3:$L$11,4,FALSE)))</f>
        <v/>
      </c>
      <c r="Q2177" s="1" t="str">
        <f>IF(ISBLANK($C2177),"",IF(ISNA(VLOOKUP($L2177,'result messages'!$H$3:$L$11,5,FALSE)),VLOOKUP($M2177,'result messages'!$H$3:$L$11,5,FALSE),VLOOKUP($L2177,'result messages'!$H$3:$L$11,5,FALSE)))</f>
        <v/>
      </c>
    </row>
    <row r="2178" spans="1:17">
      <c r="A2178" s="1">
        <v>2175</v>
      </c>
      <c r="B2178" s="1"/>
      <c r="C2178" s="1"/>
      <c r="D2178" s="1"/>
      <c r="E2178" s="6"/>
      <c r="F2178" s="1"/>
      <c r="G2178" s="1" t="str">
        <f>IF(ISNA(VLOOKUP($C2178,'DTEN TCAP Linkage deviceId'!$A$1:$A$20000,1,FALSE)),"No","Yes")</f>
        <v>No</v>
      </c>
      <c r="H2178" s="1" t="str">
        <f>IF(ISNA(VLOOKUP($C2178,'Provisioning Requester'!$F$3:$H$20000,2,FALSE)),"No","Yes")</f>
        <v>No</v>
      </c>
      <c r="I2178" s="1" t="str">
        <f>IF($H2178="Yes",VLOOKUP($C2178,'Provisioning Requester'!$F$3:$H$20000,3,FALSE),"-")</f>
        <v>-</v>
      </c>
      <c r="J2178" s="1" t="str">
        <f>IF(OR(D2178="SVCP", E2178="TRUE"), "No", IF(ISNA(VLOOKUP($C2178,'ProvResponder deviceId'!$A$1:$A$20000,1,FALSE)),"No","Yes"))</f>
        <v>No</v>
      </c>
      <c r="K2178" s="1" t="str">
        <f>IF($J2178="Yes",VLOOKUP($C2178,'ProvResponder deviceId'!$A$1:$C$20000,3,FALSE),"-")</f>
        <v>-</v>
      </c>
      <c r="L2178" s="1" t="str">
        <f t="shared" si="66"/>
        <v/>
      </c>
      <c r="M2178" s="1" t="str">
        <f t="shared" si="67"/>
        <v/>
      </c>
      <c r="N2178" s="1" t="str">
        <f>IF(ISBLANK($C2178),"",IF(ISNA(VLOOKUP($L2178,'result messages'!$H$3:$L$11,2,FALSE)),VLOOKUP($M2178,'result messages'!$H$3:$L$11,2,FALSE),VLOOKUP($L2178,'result messages'!$H$3:$L$11,2,FALSE)))</f>
        <v/>
      </c>
      <c r="O2178" s="1" t="str">
        <f>IF(ISBLANK($C2178),"",IF(ISNA(VLOOKUP($L2178,'result messages'!$H$3:$L$11,3,FALSE)),VLOOKUP($M2178,'result messages'!$H$3:$L$11,3,FALSE),VLOOKUP($L2178,'result messages'!$H$3:$L$11,3,FALSE)))</f>
        <v/>
      </c>
      <c r="P2178" s="1" t="str">
        <f>IF(ISBLANK($C2178),"",IF(ISNA(VLOOKUP($L2178,'result messages'!$H$3:$L$11,4,FALSE)),VLOOKUP($M2178,'result messages'!$H$3:$L$11,4,FALSE),VLOOKUP($L2178,'result messages'!$H$3:$L$11,4,FALSE)))</f>
        <v/>
      </c>
      <c r="Q2178" s="1" t="str">
        <f>IF(ISBLANK($C2178),"",IF(ISNA(VLOOKUP($L2178,'result messages'!$H$3:$L$11,5,FALSE)),VLOOKUP($M2178,'result messages'!$H$3:$L$11,5,FALSE),VLOOKUP($L2178,'result messages'!$H$3:$L$11,5,FALSE)))</f>
        <v/>
      </c>
    </row>
    <row r="2179" spans="1:17">
      <c r="A2179" s="1">
        <v>2176</v>
      </c>
      <c r="B2179" s="1"/>
      <c r="C2179" s="1"/>
      <c r="D2179" s="1"/>
      <c r="E2179" s="6"/>
      <c r="F2179" s="1"/>
      <c r="G2179" s="1" t="str">
        <f>IF(ISNA(VLOOKUP($C2179,'DTEN TCAP Linkage deviceId'!$A$1:$A$20000,1,FALSE)),"No","Yes")</f>
        <v>No</v>
      </c>
      <c r="H2179" s="1" t="str">
        <f>IF(ISNA(VLOOKUP($C2179,'Provisioning Requester'!$F$3:$H$20000,2,FALSE)),"No","Yes")</f>
        <v>No</v>
      </c>
      <c r="I2179" s="1" t="str">
        <f>IF($H2179="Yes",VLOOKUP($C2179,'Provisioning Requester'!$F$3:$H$20000,3,FALSE),"-")</f>
        <v>-</v>
      </c>
      <c r="J2179" s="1" t="str">
        <f>IF(OR(D2179="SVCP", E2179="TRUE"), "No", IF(ISNA(VLOOKUP($C2179,'ProvResponder deviceId'!$A$1:$A$20000,1,FALSE)),"No","Yes"))</f>
        <v>No</v>
      </c>
      <c r="K2179" s="1" t="str">
        <f>IF($J2179="Yes",VLOOKUP($C2179,'ProvResponder deviceId'!$A$1:$C$20000,3,FALSE),"-")</f>
        <v>-</v>
      </c>
      <c r="L2179" s="1" t="str">
        <f t="shared" si="66"/>
        <v/>
      </c>
      <c r="M2179" s="1" t="str">
        <f t="shared" si="67"/>
        <v/>
      </c>
      <c r="N2179" s="1" t="str">
        <f>IF(ISBLANK($C2179),"",IF(ISNA(VLOOKUP($L2179,'result messages'!$H$3:$L$11,2,FALSE)),VLOOKUP($M2179,'result messages'!$H$3:$L$11,2,FALSE),VLOOKUP($L2179,'result messages'!$H$3:$L$11,2,FALSE)))</f>
        <v/>
      </c>
      <c r="O2179" s="1" t="str">
        <f>IF(ISBLANK($C2179),"",IF(ISNA(VLOOKUP($L2179,'result messages'!$H$3:$L$11,3,FALSE)),VLOOKUP($M2179,'result messages'!$H$3:$L$11,3,FALSE),VLOOKUP($L2179,'result messages'!$H$3:$L$11,3,FALSE)))</f>
        <v/>
      </c>
      <c r="P2179" s="1" t="str">
        <f>IF(ISBLANK($C2179),"",IF(ISNA(VLOOKUP($L2179,'result messages'!$H$3:$L$11,4,FALSE)),VLOOKUP($M2179,'result messages'!$H$3:$L$11,4,FALSE),VLOOKUP($L2179,'result messages'!$H$3:$L$11,4,FALSE)))</f>
        <v/>
      </c>
      <c r="Q2179" s="1" t="str">
        <f>IF(ISBLANK($C2179),"",IF(ISNA(VLOOKUP($L2179,'result messages'!$H$3:$L$11,5,FALSE)),VLOOKUP($M2179,'result messages'!$H$3:$L$11,5,FALSE),VLOOKUP($L2179,'result messages'!$H$3:$L$11,5,FALSE)))</f>
        <v/>
      </c>
    </row>
    <row r="2180" spans="1:17">
      <c r="A2180" s="1">
        <v>2177</v>
      </c>
      <c r="B2180" s="1"/>
      <c r="C2180" s="1"/>
      <c r="D2180" s="1"/>
      <c r="E2180" s="6"/>
      <c r="F2180" s="1"/>
      <c r="G2180" s="1" t="str">
        <f>IF(ISNA(VLOOKUP($C2180,'DTEN TCAP Linkage deviceId'!$A$1:$A$20000,1,FALSE)),"No","Yes")</f>
        <v>No</v>
      </c>
      <c r="H2180" s="1" t="str">
        <f>IF(ISNA(VLOOKUP($C2180,'Provisioning Requester'!$F$3:$H$20000,2,FALSE)),"No","Yes")</f>
        <v>No</v>
      </c>
      <c r="I2180" s="1" t="str">
        <f>IF($H2180="Yes",VLOOKUP($C2180,'Provisioning Requester'!$F$3:$H$20000,3,FALSE),"-")</f>
        <v>-</v>
      </c>
      <c r="J2180" s="1" t="str">
        <f>IF(OR(D2180="SVCP", E2180="TRUE"), "No", IF(ISNA(VLOOKUP($C2180,'ProvResponder deviceId'!$A$1:$A$20000,1,FALSE)),"No","Yes"))</f>
        <v>No</v>
      </c>
      <c r="K2180" s="1" t="str">
        <f>IF($J2180="Yes",VLOOKUP($C2180,'ProvResponder deviceId'!$A$1:$C$20000,3,FALSE),"-")</f>
        <v>-</v>
      </c>
      <c r="L2180" s="1" t="str">
        <f t="shared" si="66"/>
        <v/>
      </c>
      <c r="M2180" s="1" t="str">
        <f t="shared" si="67"/>
        <v/>
      </c>
      <c r="N2180" s="1" t="str">
        <f>IF(ISBLANK($C2180),"",IF(ISNA(VLOOKUP($L2180,'result messages'!$H$3:$L$11,2,FALSE)),VLOOKUP($M2180,'result messages'!$H$3:$L$11,2,FALSE),VLOOKUP($L2180,'result messages'!$H$3:$L$11,2,FALSE)))</f>
        <v/>
      </c>
      <c r="O2180" s="1" t="str">
        <f>IF(ISBLANK($C2180),"",IF(ISNA(VLOOKUP($L2180,'result messages'!$H$3:$L$11,3,FALSE)),VLOOKUP($M2180,'result messages'!$H$3:$L$11,3,FALSE),VLOOKUP($L2180,'result messages'!$H$3:$L$11,3,FALSE)))</f>
        <v/>
      </c>
      <c r="P2180" s="1" t="str">
        <f>IF(ISBLANK($C2180),"",IF(ISNA(VLOOKUP($L2180,'result messages'!$H$3:$L$11,4,FALSE)),VLOOKUP($M2180,'result messages'!$H$3:$L$11,4,FALSE),VLOOKUP($L2180,'result messages'!$H$3:$L$11,4,FALSE)))</f>
        <v/>
      </c>
      <c r="Q2180" s="1" t="str">
        <f>IF(ISBLANK($C2180),"",IF(ISNA(VLOOKUP($L2180,'result messages'!$H$3:$L$11,5,FALSE)),VLOOKUP($M2180,'result messages'!$H$3:$L$11,5,FALSE),VLOOKUP($L2180,'result messages'!$H$3:$L$11,5,FALSE)))</f>
        <v/>
      </c>
    </row>
    <row r="2181" spans="1:17">
      <c r="A2181" s="1">
        <v>2178</v>
      </c>
      <c r="B2181" s="1"/>
      <c r="C2181" s="1"/>
      <c r="D2181" s="1"/>
      <c r="E2181" s="6"/>
      <c r="F2181" s="1"/>
      <c r="G2181" s="1" t="str">
        <f>IF(ISNA(VLOOKUP($C2181,'DTEN TCAP Linkage deviceId'!$A$1:$A$20000,1,FALSE)),"No","Yes")</f>
        <v>No</v>
      </c>
      <c r="H2181" s="1" t="str">
        <f>IF(ISNA(VLOOKUP($C2181,'Provisioning Requester'!$F$3:$H$20000,2,FALSE)),"No","Yes")</f>
        <v>No</v>
      </c>
      <c r="I2181" s="1" t="str">
        <f>IF($H2181="Yes",VLOOKUP($C2181,'Provisioning Requester'!$F$3:$H$20000,3,FALSE),"-")</f>
        <v>-</v>
      </c>
      <c r="J2181" s="1" t="str">
        <f>IF(OR(D2181="SVCP", E2181="TRUE"), "No", IF(ISNA(VLOOKUP($C2181,'ProvResponder deviceId'!$A$1:$A$20000,1,FALSE)),"No","Yes"))</f>
        <v>No</v>
      </c>
      <c r="K2181" s="1" t="str">
        <f>IF($J2181="Yes",VLOOKUP($C2181,'ProvResponder deviceId'!$A$1:$C$20000,3,FALSE),"-")</f>
        <v>-</v>
      </c>
      <c r="L2181" s="1" t="str">
        <f t="shared" ref="L2181:L2244" si="68">IF(ISBLANK($C2181),"",$D2181&amp;$E2181&amp;$G2181&amp;$H2181&amp;$I2181&amp;$J2181&amp;$K2181)</f>
        <v/>
      </c>
      <c r="M2181" s="1" t="str">
        <f t="shared" ref="M2181:M2244" si="69">IF(ISBLANK($C2181),"",$D2181&amp;$E2181&amp;$G2181&amp;$H2181&amp;$I2181&amp;$J2181&amp;"other")</f>
        <v/>
      </c>
      <c r="N2181" s="1" t="str">
        <f>IF(ISBLANK($C2181),"",IF(ISNA(VLOOKUP($L2181,'result messages'!$H$3:$L$11,2,FALSE)),VLOOKUP($M2181,'result messages'!$H$3:$L$11,2,FALSE),VLOOKUP($L2181,'result messages'!$H$3:$L$11,2,FALSE)))</f>
        <v/>
      </c>
      <c r="O2181" s="1" t="str">
        <f>IF(ISBLANK($C2181),"",IF(ISNA(VLOOKUP($L2181,'result messages'!$H$3:$L$11,3,FALSE)),VLOOKUP($M2181,'result messages'!$H$3:$L$11,3,FALSE),VLOOKUP($L2181,'result messages'!$H$3:$L$11,3,FALSE)))</f>
        <v/>
      </c>
      <c r="P2181" s="1" t="str">
        <f>IF(ISBLANK($C2181),"",IF(ISNA(VLOOKUP($L2181,'result messages'!$H$3:$L$11,4,FALSE)),VLOOKUP($M2181,'result messages'!$H$3:$L$11,4,FALSE),VLOOKUP($L2181,'result messages'!$H$3:$L$11,4,FALSE)))</f>
        <v/>
      </c>
      <c r="Q2181" s="1" t="str">
        <f>IF(ISBLANK($C2181),"",IF(ISNA(VLOOKUP($L2181,'result messages'!$H$3:$L$11,5,FALSE)),VLOOKUP($M2181,'result messages'!$H$3:$L$11,5,FALSE),VLOOKUP($L2181,'result messages'!$H$3:$L$11,5,FALSE)))</f>
        <v/>
      </c>
    </row>
    <row r="2182" spans="1:17">
      <c r="A2182" s="1">
        <v>2179</v>
      </c>
      <c r="B2182" s="1"/>
      <c r="C2182" s="1"/>
      <c r="D2182" s="1"/>
      <c r="E2182" s="6"/>
      <c r="F2182" s="1"/>
      <c r="G2182" s="1" t="str">
        <f>IF(ISNA(VLOOKUP($C2182,'DTEN TCAP Linkage deviceId'!$A$1:$A$20000,1,FALSE)),"No","Yes")</f>
        <v>No</v>
      </c>
      <c r="H2182" s="1" t="str">
        <f>IF(ISNA(VLOOKUP($C2182,'Provisioning Requester'!$F$3:$H$20000,2,FALSE)),"No","Yes")</f>
        <v>No</v>
      </c>
      <c r="I2182" s="1" t="str">
        <f>IF($H2182="Yes",VLOOKUP($C2182,'Provisioning Requester'!$F$3:$H$20000,3,FALSE),"-")</f>
        <v>-</v>
      </c>
      <c r="J2182" s="1" t="str">
        <f>IF(OR(D2182="SVCP", E2182="TRUE"), "No", IF(ISNA(VLOOKUP($C2182,'ProvResponder deviceId'!$A$1:$A$20000,1,FALSE)),"No","Yes"))</f>
        <v>No</v>
      </c>
      <c r="K2182" s="1" t="str">
        <f>IF($J2182="Yes",VLOOKUP($C2182,'ProvResponder deviceId'!$A$1:$C$20000,3,FALSE),"-")</f>
        <v>-</v>
      </c>
      <c r="L2182" s="1" t="str">
        <f t="shared" si="68"/>
        <v/>
      </c>
      <c r="M2182" s="1" t="str">
        <f t="shared" si="69"/>
        <v/>
      </c>
      <c r="N2182" s="1" t="str">
        <f>IF(ISBLANK($C2182),"",IF(ISNA(VLOOKUP($L2182,'result messages'!$H$3:$L$11,2,FALSE)),VLOOKUP($M2182,'result messages'!$H$3:$L$11,2,FALSE),VLOOKUP($L2182,'result messages'!$H$3:$L$11,2,FALSE)))</f>
        <v/>
      </c>
      <c r="O2182" s="1" t="str">
        <f>IF(ISBLANK($C2182),"",IF(ISNA(VLOOKUP($L2182,'result messages'!$H$3:$L$11,3,FALSE)),VLOOKUP($M2182,'result messages'!$H$3:$L$11,3,FALSE),VLOOKUP($L2182,'result messages'!$H$3:$L$11,3,FALSE)))</f>
        <v/>
      </c>
      <c r="P2182" s="1" t="str">
        <f>IF(ISBLANK($C2182),"",IF(ISNA(VLOOKUP($L2182,'result messages'!$H$3:$L$11,4,FALSE)),VLOOKUP($M2182,'result messages'!$H$3:$L$11,4,FALSE),VLOOKUP($L2182,'result messages'!$H$3:$L$11,4,FALSE)))</f>
        <v/>
      </c>
      <c r="Q2182" s="1" t="str">
        <f>IF(ISBLANK($C2182),"",IF(ISNA(VLOOKUP($L2182,'result messages'!$H$3:$L$11,5,FALSE)),VLOOKUP($M2182,'result messages'!$H$3:$L$11,5,FALSE),VLOOKUP($L2182,'result messages'!$H$3:$L$11,5,FALSE)))</f>
        <v/>
      </c>
    </row>
    <row r="2183" spans="1:17">
      <c r="A2183" s="1">
        <v>2180</v>
      </c>
      <c r="B2183" s="1"/>
      <c r="C2183" s="1"/>
      <c r="D2183" s="1"/>
      <c r="E2183" s="6"/>
      <c r="F2183" s="1"/>
      <c r="G2183" s="1" t="str">
        <f>IF(ISNA(VLOOKUP($C2183,'DTEN TCAP Linkage deviceId'!$A$1:$A$20000,1,FALSE)),"No","Yes")</f>
        <v>No</v>
      </c>
      <c r="H2183" s="1" t="str">
        <f>IF(ISNA(VLOOKUP($C2183,'Provisioning Requester'!$F$3:$H$20000,2,FALSE)),"No","Yes")</f>
        <v>No</v>
      </c>
      <c r="I2183" s="1" t="str">
        <f>IF($H2183="Yes",VLOOKUP($C2183,'Provisioning Requester'!$F$3:$H$20000,3,FALSE),"-")</f>
        <v>-</v>
      </c>
      <c r="J2183" s="1" t="str">
        <f>IF(OR(D2183="SVCP", E2183="TRUE"), "No", IF(ISNA(VLOOKUP($C2183,'ProvResponder deviceId'!$A$1:$A$20000,1,FALSE)),"No","Yes"))</f>
        <v>No</v>
      </c>
      <c r="K2183" s="1" t="str">
        <f>IF($J2183="Yes",VLOOKUP($C2183,'ProvResponder deviceId'!$A$1:$C$20000,3,FALSE),"-")</f>
        <v>-</v>
      </c>
      <c r="L2183" s="1" t="str">
        <f t="shared" si="68"/>
        <v/>
      </c>
      <c r="M2183" s="1" t="str">
        <f t="shared" si="69"/>
        <v/>
      </c>
      <c r="N2183" s="1" t="str">
        <f>IF(ISBLANK($C2183),"",IF(ISNA(VLOOKUP($L2183,'result messages'!$H$3:$L$11,2,FALSE)),VLOOKUP($M2183,'result messages'!$H$3:$L$11,2,FALSE),VLOOKUP($L2183,'result messages'!$H$3:$L$11,2,FALSE)))</f>
        <v/>
      </c>
      <c r="O2183" s="1" t="str">
        <f>IF(ISBLANK($C2183),"",IF(ISNA(VLOOKUP($L2183,'result messages'!$H$3:$L$11,3,FALSE)),VLOOKUP($M2183,'result messages'!$H$3:$L$11,3,FALSE),VLOOKUP($L2183,'result messages'!$H$3:$L$11,3,FALSE)))</f>
        <v/>
      </c>
      <c r="P2183" s="1" t="str">
        <f>IF(ISBLANK($C2183),"",IF(ISNA(VLOOKUP($L2183,'result messages'!$H$3:$L$11,4,FALSE)),VLOOKUP($M2183,'result messages'!$H$3:$L$11,4,FALSE),VLOOKUP($L2183,'result messages'!$H$3:$L$11,4,FALSE)))</f>
        <v/>
      </c>
      <c r="Q2183" s="1" t="str">
        <f>IF(ISBLANK($C2183),"",IF(ISNA(VLOOKUP($L2183,'result messages'!$H$3:$L$11,5,FALSE)),VLOOKUP($M2183,'result messages'!$H$3:$L$11,5,FALSE),VLOOKUP($L2183,'result messages'!$H$3:$L$11,5,FALSE)))</f>
        <v/>
      </c>
    </row>
    <row r="2184" spans="1:17">
      <c r="A2184" s="1">
        <v>2181</v>
      </c>
      <c r="B2184" s="1"/>
      <c r="C2184" s="1"/>
      <c r="D2184" s="1"/>
      <c r="E2184" s="6"/>
      <c r="F2184" s="1"/>
      <c r="G2184" s="1" t="str">
        <f>IF(ISNA(VLOOKUP($C2184,'DTEN TCAP Linkage deviceId'!$A$1:$A$20000,1,FALSE)),"No","Yes")</f>
        <v>No</v>
      </c>
      <c r="H2184" s="1" t="str">
        <f>IF(ISNA(VLOOKUP($C2184,'Provisioning Requester'!$F$3:$H$20000,2,FALSE)),"No","Yes")</f>
        <v>No</v>
      </c>
      <c r="I2184" s="1" t="str">
        <f>IF($H2184="Yes",VLOOKUP($C2184,'Provisioning Requester'!$F$3:$H$20000,3,FALSE),"-")</f>
        <v>-</v>
      </c>
      <c r="J2184" s="1" t="str">
        <f>IF(OR(D2184="SVCP", E2184="TRUE"), "No", IF(ISNA(VLOOKUP($C2184,'ProvResponder deviceId'!$A$1:$A$20000,1,FALSE)),"No","Yes"))</f>
        <v>No</v>
      </c>
      <c r="K2184" s="1" t="str">
        <f>IF($J2184="Yes",VLOOKUP($C2184,'ProvResponder deviceId'!$A$1:$C$20000,3,FALSE),"-")</f>
        <v>-</v>
      </c>
      <c r="L2184" s="1" t="str">
        <f t="shared" si="68"/>
        <v/>
      </c>
      <c r="M2184" s="1" t="str">
        <f t="shared" si="69"/>
        <v/>
      </c>
      <c r="N2184" s="1" t="str">
        <f>IF(ISBLANK($C2184),"",IF(ISNA(VLOOKUP($L2184,'result messages'!$H$3:$L$11,2,FALSE)),VLOOKUP($M2184,'result messages'!$H$3:$L$11,2,FALSE),VLOOKUP($L2184,'result messages'!$H$3:$L$11,2,FALSE)))</f>
        <v/>
      </c>
      <c r="O2184" s="1" t="str">
        <f>IF(ISBLANK($C2184),"",IF(ISNA(VLOOKUP($L2184,'result messages'!$H$3:$L$11,3,FALSE)),VLOOKUP($M2184,'result messages'!$H$3:$L$11,3,FALSE),VLOOKUP($L2184,'result messages'!$H$3:$L$11,3,FALSE)))</f>
        <v/>
      </c>
      <c r="P2184" s="1" t="str">
        <f>IF(ISBLANK($C2184),"",IF(ISNA(VLOOKUP($L2184,'result messages'!$H$3:$L$11,4,FALSE)),VLOOKUP($M2184,'result messages'!$H$3:$L$11,4,FALSE),VLOOKUP($L2184,'result messages'!$H$3:$L$11,4,FALSE)))</f>
        <v/>
      </c>
      <c r="Q2184" s="1" t="str">
        <f>IF(ISBLANK($C2184),"",IF(ISNA(VLOOKUP($L2184,'result messages'!$H$3:$L$11,5,FALSE)),VLOOKUP($M2184,'result messages'!$H$3:$L$11,5,FALSE),VLOOKUP($L2184,'result messages'!$H$3:$L$11,5,FALSE)))</f>
        <v/>
      </c>
    </row>
    <row r="2185" spans="1:17">
      <c r="A2185" s="1">
        <v>2182</v>
      </c>
      <c r="B2185" s="1"/>
      <c r="C2185" s="1"/>
      <c r="D2185" s="1"/>
      <c r="E2185" s="6"/>
      <c r="F2185" s="1"/>
      <c r="G2185" s="1" t="str">
        <f>IF(ISNA(VLOOKUP($C2185,'DTEN TCAP Linkage deviceId'!$A$1:$A$20000,1,FALSE)),"No","Yes")</f>
        <v>No</v>
      </c>
      <c r="H2185" s="1" t="str">
        <f>IF(ISNA(VLOOKUP($C2185,'Provisioning Requester'!$F$3:$H$20000,2,FALSE)),"No","Yes")</f>
        <v>No</v>
      </c>
      <c r="I2185" s="1" t="str">
        <f>IF($H2185="Yes",VLOOKUP($C2185,'Provisioning Requester'!$F$3:$H$20000,3,FALSE),"-")</f>
        <v>-</v>
      </c>
      <c r="J2185" s="1" t="str">
        <f>IF(OR(D2185="SVCP", E2185="TRUE"), "No", IF(ISNA(VLOOKUP($C2185,'ProvResponder deviceId'!$A$1:$A$20000,1,FALSE)),"No","Yes"))</f>
        <v>No</v>
      </c>
      <c r="K2185" s="1" t="str">
        <f>IF($J2185="Yes",VLOOKUP($C2185,'ProvResponder deviceId'!$A$1:$C$20000,3,FALSE),"-")</f>
        <v>-</v>
      </c>
      <c r="L2185" s="1" t="str">
        <f t="shared" si="68"/>
        <v/>
      </c>
      <c r="M2185" s="1" t="str">
        <f t="shared" si="69"/>
        <v/>
      </c>
      <c r="N2185" s="1" t="str">
        <f>IF(ISBLANK($C2185),"",IF(ISNA(VLOOKUP($L2185,'result messages'!$H$3:$L$11,2,FALSE)),VLOOKUP($M2185,'result messages'!$H$3:$L$11,2,FALSE),VLOOKUP($L2185,'result messages'!$H$3:$L$11,2,FALSE)))</f>
        <v/>
      </c>
      <c r="O2185" s="1" t="str">
        <f>IF(ISBLANK($C2185),"",IF(ISNA(VLOOKUP($L2185,'result messages'!$H$3:$L$11,3,FALSE)),VLOOKUP($M2185,'result messages'!$H$3:$L$11,3,FALSE),VLOOKUP($L2185,'result messages'!$H$3:$L$11,3,FALSE)))</f>
        <v/>
      </c>
      <c r="P2185" s="1" t="str">
        <f>IF(ISBLANK($C2185),"",IF(ISNA(VLOOKUP($L2185,'result messages'!$H$3:$L$11,4,FALSE)),VLOOKUP($M2185,'result messages'!$H$3:$L$11,4,FALSE),VLOOKUP($L2185,'result messages'!$H$3:$L$11,4,FALSE)))</f>
        <v/>
      </c>
      <c r="Q2185" s="1" t="str">
        <f>IF(ISBLANK($C2185),"",IF(ISNA(VLOOKUP($L2185,'result messages'!$H$3:$L$11,5,FALSE)),VLOOKUP($M2185,'result messages'!$H$3:$L$11,5,FALSE),VLOOKUP($L2185,'result messages'!$H$3:$L$11,5,FALSE)))</f>
        <v/>
      </c>
    </row>
    <row r="2186" spans="1:17">
      <c r="A2186" s="1">
        <v>2183</v>
      </c>
      <c r="B2186" s="1"/>
      <c r="C2186" s="1"/>
      <c r="D2186" s="1"/>
      <c r="E2186" s="6"/>
      <c r="F2186" s="1"/>
      <c r="G2186" s="1" t="str">
        <f>IF(ISNA(VLOOKUP($C2186,'DTEN TCAP Linkage deviceId'!$A$1:$A$20000,1,FALSE)),"No","Yes")</f>
        <v>No</v>
      </c>
      <c r="H2186" s="1" t="str">
        <f>IF(ISNA(VLOOKUP($C2186,'Provisioning Requester'!$F$3:$H$20000,2,FALSE)),"No","Yes")</f>
        <v>No</v>
      </c>
      <c r="I2186" s="1" t="str">
        <f>IF($H2186="Yes",VLOOKUP($C2186,'Provisioning Requester'!$F$3:$H$20000,3,FALSE),"-")</f>
        <v>-</v>
      </c>
      <c r="J2186" s="1" t="str">
        <f>IF(OR(D2186="SVCP", E2186="TRUE"), "No", IF(ISNA(VLOOKUP($C2186,'ProvResponder deviceId'!$A$1:$A$20000,1,FALSE)),"No","Yes"))</f>
        <v>No</v>
      </c>
      <c r="K2186" s="1" t="str">
        <f>IF($J2186="Yes",VLOOKUP($C2186,'ProvResponder deviceId'!$A$1:$C$20000,3,FALSE),"-")</f>
        <v>-</v>
      </c>
      <c r="L2186" s="1" t="str">
        <f t="shared" si="68"/>
        <v/>
      </c>
      <c r="M2186" s="1" t="str">
        <f t="shared" si="69"/>
        <v/>
      </c>
      <c r="N2186" s="1" t="str">
        <f>IF(ISBLANK($C2186),"",IF(ISNA(VLOOKUP($L2186,'result messages'!$H$3:$L$11,2,FALSE)),VLOOKUP($M2186,'result messages'!$H$3:$L$11,2,FALSE),VLOOKUP($L2186,'result messages'!$H$3:$L$11,2,FALSE)))</f>
        <v/>
      </c>
      <c r="O2186" s="1" t="str">
        <f>IF(ISBLANK($C2186),"",IF(ISNA(VLOOKUP($L2186,'result messages'!$H$3:$L$11,3,FALSE)),VLOOKUP($M2186,'result messages'!$H$3:$L$11,3,FALSE),VLOOKUP($L2186,'result messages'!$H$3:$L$11,3,FALSE)))</f>
        <v/>
      </c>
      <c r="P2186" s="1" t="str">
        <f>IF(ISBLANK($C2186),"",IF(ISNA(VLOOKUP($L2186,'result messages'!$H$3:$L$11,4,FALSE)),VLOOKUP($M2186,'result messages'!$H$3:$L$11,4,FALSE),VLOOKUP($L2186,'result messages'!$H$3:$L$11,4,FALSE)))</f>
        <v/>
      </c>
      <c r="Q2186" s="1" t="str">
        <f>IF(ISBLANK($C2186),"",IF(ISNA(VLOOKUP($L2186,'result messages'!$H$3:$L$11,5,FALSE)),VLOOKUP($M2186,'result messages'!$H$3:$L$11,5,FALSE),VLOOKUP($L2186,'result messages'!$H$3:$L$11,5,FALSE)))</f>
        <v/>
      </c>
    </row>
    <row r="2187" spans="1:17">
      <c r="A2187" s="1">
        <v>2184</v>
      </c>
      <c r="B2187" s="1"/>
      <c r="C2187" s="1"/>
      <c r="D2187" s="1"/>
      <c r="E2187" s="6"/>
      <c r="F2187" s="1"/>
      <c r="G2187" s="1" t="str">
        <f>IF(ISNA(VLOOKUP($C2187,'DTEN TCAP Linkage deviceId'!$A$1:$A$20000,1,FALSE)),"No","Yes")</f>
        <v>No</v>
      </c>
      <c r="H2187" s="1" t="str">
        <f>IF(ISNA(VLOOKUP($C2187,'Provisioning Requester'!$F$3:$H$20000,2,FALSE)),"No","Yes")</f>
        <v>No</v>
      </c>
      <c r="I2187" s="1" t="str">
        <f>IF($H2187="Yes",VLOOKUP($C2187,'Provisioning Requester'!$F$3:$H$20000,3,FALSE),"-")</f>
        <v>-</v>
      </c>
      <c r="J2187" s="1" t="str">
        <f>IF(OR(D2187="SVCP", E2187="TRUE"), "No", IF(ISNA(VLOOKUP($C2187,'ProvResponder deviceId'!$A$1:$A$20000,1,FALSE)),"No","Yes"))</f>
        <v>No</v>
      </c>
      <c r="K2187" s="1" t="str">
        <f>IF($J2187="Yes",VLOOKUP($C2187,'ProvResponder deviceId'!$A$1:$C$20000,3,FALSE),"-")</f>
        <v>-</v>
      </c>
      <c r="L2187" s="1" t="str">
        <f t="shared" si="68"/>
        <v/>
      </c>
      <c r="M2187" s="1" t="str">
        <f t="shared" si="69"/>
        <v/>
      </c>
      <c r="N2187" s="1" t="str">
        <f>IF(ISBLANK($C2187),"",IF(ISNA(VLOOKUP($L2187,'result messages'!$H$3:$L$11,2,FALSE)),VLOOKUP($M2187,'result messages'!$H$3:$L$11,2,FALSE),VLOOKUP($L2187,'result messages'!$H$3:$L$11,2,FALSE)))</f>
        <v/>
      </c>
      <c r="O2187" s="1" t="str">
        <f>IF(ISBLANK($C2187),"",IF(ISNA(VLOOKUP($L2187,'result messages'!$H$3:$L$11,3,FALSE)),VLOOKUP($M2187,'result messages'!$H$3:$L$11,3,FALSE),VLOOKUP($L2187,'result messages'!$H$3:$L$11,3,FALSE)))</f>
        <v/>
      </c>
      <c r="P2187" s="1" t="str">
        <f>IF(ISBLANK($C2187),"",IF(ISNA(VLOOKUP($L2187,'result messages'!$H$3:$L$11,4,FALSE)),VLOOKUP($M2187,'result messages'!$H$3:$L$11,4,FALSE),VLOOKUP($L2187,'result messages'!$H$3:$L$11,4,FALSE)))</f>
        <v/>
      </c>
      <c r="Q2187" s="1" t="str">
        <f>IF(ISBLANK($C2187),"",IF(ISNA(VLOOKUP($L2187,'result messages'!$H$3:$L$11,5,FALSE)),VLOOKUP($M2187,'result messages'!$H$3:$L$11,5,FALSE),VLOOKUP($L2187,'result messages'!$H$3:$L$11,5,FALSE)))</f>
        <v/>
      </c>
    </row>
    <row r="2188" spans="1:17">
      <c r="A2188" s="1">
        <v>2185</v>
      </c>
      <c r="B2188" s="1"/>
      <c r="C2188" s="1"/>
      <c r="D2188" s="1"/>
      <c r="E2188" s="6"/>
      <c r="F2188" s="1"/>
      <c r="G2188" s="1" t="str">
        <f>IF(ISNA(VLOOKUP($C2188,'DTEN TCAP Linkage deviceId'!$A$1:$A$20000,1,FALSE)),"No","Yes")</f>
        <v>No</v>
      </c>
      <c r="H2188" s="1" t="str">
        <f>IF(ISNA(VLOOKUP($C2188,'Provisioning Requester'!$F$3:$H$20000,2,FALSE)),"No","Yes")</f>
        <v>No</v>
      </c>
      <c r="I2188" s="1" t="str">
        <f>IF($H2188="Yes",VLOOKUP($C2188,'Provisioning Requester'!$F$3:$H$20000,3,FALSE),"-")</f>
        <v>-</v>
      </c>
      <c r="J2188" s="1" t="str">
        <f>IF(OR(D2188="SVCP", E2188="TRUE"), "No", IF(ISNA(VLOOKUP($C2188,'ProvResponder deviceId'!$A$1:$A$20000,1,FALSE)),"No","Yes"))</f>
        <v>No</v>
      </c>
      <c r="K2188" s="1" t="str">
        <f>IF($J2188="Yes",VLOOKUP($C2188,'ProvResponder deviceId'!$A$1:$C$20000,3,FALSE),"-")</f>
        <v>-</v>
      </c>
      <c r="L2188" s="1" t="str">
        <f t="shared" si="68"/>
        <v/>
      </c>
      <c r="M2188" s="1" t="str">
        <f t="shared" si="69"/>
        <v/>
      </c>
      <c r="N2188" s="1" t="str">
        <f>IF(ISBLANK($C2188),"",IF(ISNA(VLOOKUP($L2188,'result messages'!$H$3:$L$11,2,FALSE)),VLOOKUP($M2188,'result messages'!$H$3:$L$11,2,FALSE),VLOOKUP($L2188,'result messages'!$H$3:$L$11,2,FALSE)))</f>
        <v/>
      </c>
      <c r="O2188" s="1" t="str">
        <f>IF(ISBLANK($C2188),"",IF(ISNA(VLOOKUP($L2188,'result messages'!$H$3:$L$11,3,FALSE)),VLOOKUP($M2188,'result messages'!$H$3:$L$11,3,FALSE),VLOOKUP($L2188,'result messages'!$H$3:$L$11,3,FALSE)))</f>
        <v/>
      </c>
      <c r="P2188" s="1" t="str">
        <f>IF(ISBLANK($C2188),"",IF(ISNA(VLOOKUP($L2188,'result messages'!$H$3:$L$11,4,FALSE)),VLOOKUP($M2188,'result messages'!$H$3:$L$11,4,FALSE),VLOOKUP($L2188,'result messages'!$H$3:$L$11,4,FALSE)))</f>
        <v/>
      </c>
      <c r="Q2188" s="1" t="str">
        <f>IF(ISBLANK($C2188),"",IF(ISNA(VLOOKUP($L2188,'result messages'!$H$3:$L$11,5,FALSE)),VLOOKUP($M2188,'result messages'!$H$3:$L$11,5,FALSE),VLOOKUP($L2188,'result messages'!$H$3:$L$11,5,FALSE)))</f>
        <v/>
      </c>
    </row>
    <row r="2189" spans="1:17">
      <c r="A2189" s="1">
        <v>2186</v>
      </c>
      <c r="B2189" s="1"/>
      <c r="C2189" s="1"/>
      <c r="D2189" s="1"/>
      <c r="E2189" s="6"/>
      <c r="F2189" s="1"/>
      <c r="G2189" s="1" t="str">
        <f>IF(ISNA(VLOOKUP($C2189,'DTEN TCAP Linkage deviceId'!$A$1:$A$20000,1,FALSE)),"No","Yes")</f>
        <v>No</v>
      </c>
      <c r="H2189" s="1" t="str">
        <f>IF(ISNA(VLOOKUP($C2189,'Provisioning Requester'!$F$3:$H$20000,2,FALSE)),"No","Yes")</f>
        <v>No</v>
      </c>
      <c r="I2189" s="1" t="str">
        <f>IF($H2189="Yes",VLOOKUP($C2189,'Provisioning Requester'!$F$3:$H$20000,3,FALSE),"-")</f>
        <v>-</v>
      </c>
      <c r="J2189" s="1" t="str">
        <f>IF(OR(D2189="SVCP", E2189="TRUE"), "No", IF(ISNA(VLOOKUP($C2189,'ProvResponder deviceId'!$A$1:$A$20000,1,FALSE)),"No","Yes"))</f>
        <v>No</v>
      </c>
      <c r="K2189" s="1" t="str">
        <f>IF($J2189="Yes",VLOOKUP($C2189,'ProvResponder deviceId'!$A$1:$C$20000,3,FALSE),"-")</f>
        <v>-</v>
      </c>
      <c r="L2189" s="1" t="str">
        <f t="shared" si="68"/>
        <v/>
      </c>
      <c r="M2189" s="1" t="str">
        <f t="shared" si="69"/>
        <v/>
      </c>
      <c r="N2189" s="1" t="str">
        <f>IF(ISBLANK($C2189),"",IF(ISNA(VLOOKUP($L2189,'result messages'!$H$3:$L$11,2,FALSE)),VLOOKUP($M2189,'result messages'!$H$3:$L$11,2,FALSE),VLOOKUP($L2189,'result messages'!$H$3:$L$11,2,FALSE)))</f>
        <v/>
      </c>
      <c r="O2189" s="1" t="str">
        <f>IF(ISBLANK($C2189),"",IF(ISNA(VLOOKUP($L2189,'result messages'!$H$3:$L$11,3,FALSE)),VLOOKUP($M2189,'result messages'!$H$3:$L$11,3,FALSE),VLOOKUP($L2189,'result messages'!$H$3:$L$11,3,FALSE)))</f>
        <v/>
      </c>
      <c r="P2189" s="1" t="str">
        <f>IF(ISBLANK($C2189),"",IF(ISNA(VLOOKUP($L2189,'result messages'!$H$3:$L$11,4,FALSE)),VLOOKUP($M2189,'result messages'!$H$3:$L$11,4,FALSE),VLOOKUP($L2189,'result messages'!$H$3:$L$11,4,FALSE)))</f>
        <v/>
      </c>
      <c r="Q2189" s="1" t="str">
        <f>IF(ISBLANK($C2189),"",IF(ISNA(VLOOKUP($L2189,'result messages'!$H$3:$L$11,5,FALSE)),VLOOKUP($M2189,'result messages'!$H$3:$L$11,5,FALSE),VLOOKUP($L2189,'result messages'!$H$3:$L$11,5,FALSE)))</f>
        <v/>
      </c>
    </row>
    <row r="2190" spans="1:17">
      <c r="A2190" s="1">
        <v>2187</v>
      </c>
      <c r="B2190" s="1"/>
      <c r="C2190" s="1"/>
      <c r="D2190" s="1"/>
      <c r="E2190" s="6"/>
      <c r="F2190" s="1"/>
      <c r="G2190" s="1" t="str">
        <f>IF(ISNA(VLOOKUP($C2190,'DTEN TCAP Linkage deviceId'!$A$1:$A$20000,1,FALSE)),"No","Yes")</f>
        <v>No</v>
      </c>
      <c r="H2190" s="1" t="str">
        <f>IF(ISNA(VLOOKUP($C2190,'Provisioning Requester'!$F$3:$H$20000,2,FALSE)),"No","Yes")</f>
        <v>No</v>
      </c>
      <c r="I2190" s="1" t="str">
        <f>IF($H2190="Yes",VLOOKUP($C2190,'Provisioning Requester'!$F$3:$H$20000,3,FALSE),"-")</f>
        <v>-</v>
      </c>
      <c r="J2190" s="1" t="str">
        <f>IF(OR(D2190="SVCP", E2190="TRUE"), "No", IF(ISNA(VLOOKUP($C2190,'ProvResponder deviceId'!$A$1:$A$20000,1,FALSE)),"No","Yes"))</f>
        <v>No</v>
      </c>
      <c r="K2190" s="1" t="str">
        <f>IF($J2190="Yes",VLOOKUP($C2190,'ProvResponder deviceId'!$A$1:$C$20000,3,FALSE),"-")</f>
        <v>-</v>
      </c>
      <c r="L2190" s="1" t="str">
        <f t="shared" si="68"/>
        <v/>
      </c>
      <c r="M2190" s="1" t="str">
        <f t="shared" si="69"/>
        <v/>
      </c>
      <c r="N2190" s="1" t="str">
        <f>IF(ISBLANK($C2190),"",IF(ISNA(VLOOKUP($L2190,'result messages'!$H$3:$L$11,2,FALSE)),VLOOKUP($M2190,'result messages'!$H$3:$L$11,2,FALSE),VLOOKUP($L2190,'result messages'!$H$3:$L$11,2,FALSE)))</f>
        <v/>
      </c>
      <c r="O2190" s="1" t="str">
        <f>IF(ISBLANK($C2190),"",IF(ISNA(VLOOKUP($L2190,'result messages'!$H$3:$L$11,3,FALSE)),VLOOKUP($M2190,'result messages'!$H$3:$L$11,3,FALSE),VLOOKUP($L2190,'result messages'!$H$3:$L$11,3,FALSE)))</f>
        <v/>
      </c>
      <c r="P2190" s="1" t="str">
        <f>IF(ISBLANK($C2190),"",IF(ISNA(VLOOKUP($L2190,'result messages'!$H$3:$L$11,4,FALSE)),VLOOKUP($M2190,'result messages'!$H$3:$L$11,4,FALSE),VLOOKUP($L2190,'result messages'!$H$3:$L$11,4,FALSE)))</f>
        <v/>
      </c>
      <c r="Q2190" s="1" t="str">
        <f>IF(ISBLANK($C2190),"",IF(ISNA(VLOOKUP($L2190,'result messages'!$H$3:$L$11,5,FALSE)),VLOOKUP($M2190,'result messages'!$H$3:$L$11,5,FALSE),VLOOKUP($L2190,'result messages'!$H$3:$L$11,5,FALSE)))</f>
        <v/>
      </c>
    </row>
    <row r="2191" spans="1:17">
      <c r="A2191" s="1">
        <v>2188</v>
      </c>
      <c r="B2191" s="1"/>
      <c r="C2191" s="1"/>
      <c r="D2191" s="1"/>
      <c r="E2191" s="6"/>
      <c r="F2191" s="1"/>
      <c r="G2191" s="1" t="str">
        <f>IF(ISNA(VLOOKUP($C2191,'DTEN TCAP Linkage deviceId'!$A$1:$A$20000,1,FALSE)),"No","Yes")</f>
        <v>No</v>
      </c>
      <c r="H2191" s="1" t="str">
        <f>IF(ISNA(VLOOKUP($C2191,'Provisioning Requester'!$F$3:$H$20000,2,FALSE)),"No","Yes")</f>
        <v>No</v>
      </c>
      <c r="I2191" s="1" t="str">
        <f>IF($H2191="Yes",VLOOKUP($C2191,'Provisioning Requester'!$F$3:$H$20000,3,FALSE),"-")</f>
        <v>-</v>
      </c>
      <c r="J2191" s="1" t="str">
        <f>IF(OR(D2191="SVCP", E2191="TRUE"), "No", IF(ISNA(VLOOKUP($C2191,'ProvResponder deviceId'!$A$1:$A$20000,1,FALSE)),"No","Yes"))</f>
        <v>No</v>
      </c>
      <c r="K2191" s="1" t="str">
        <f>IF($J2191="Yes",VLOOKUP($C2191,'ProvResponder deviceId'!$A$1:$C$20000,3,FALSE),"-")</f>
        <v>-</v>
      </c>
      <c r="L2191" s="1" t="str">
        <f t="shared" si="68"/>
        <v/>
      </c>
      <c r="M2191" s="1" t="str">
        <f t="shared" si="69"/>
        <v/>
      </c>
      <c r="N2191" s="1" t="str">
        <f>IF(ISBLANK($C2191),"",IF(ISNA(VLOOKUP($L2191,'result messages'!$H$3:$L$11,2,FALSE)),VLOOKUP($M2191,'result messages'!$H$3:$L$11,2,FALSE),VLOOKUP($L2191,'result messages'!$H$3:$L$11,2,FALSE)))</f>
        <v/>
      </c>
      <c r="O2191" s="1" t="str">
        <f>IF(ISBLANK($C2191),"",IF(ISNA(VLOOKUP($L2191,'result messages'!$H$3:$L$11,3,FALSE)),VLOOKUP($M2191,'result messages'!$H$3:$L$11,3,FALSE),VLOOKUP($L2191,'result messages'!$H$3:$L$11,3,FALSE)))</f>
        <v/>
      </c>
      <c r="P2191" s="1" t="str">
        <f>IF(ISBLANK($C2191),"",IF(ISNA(VLOOKUP($L2191,'result messages'!$H$3:$L$11,4,FALSE)),VLOOKUP($M2191,'result messages'!$H$3:$L$11,4,FALSE),VLOOKUP($L2191,'result messages'!$H$3:$L$11,4,FALSE)))</f>
        <v/>
      </c>
      <c r="Q2191" s="1" t="str">
        <f>IF(ISBLANK($C2191),"",IF(ISNA(VLOOKUP($L2191,'result messages'!$H$3:$L$11,5,FALSE)),VLOOKUP($M2191,'result messages'!$H$3:$L$11,5,FALSE),VLOOKUP($L2191,'result messages'!$H$3:$L$11,5,FALSE)))</f>
        <v/>
      </c>
    </row>
    <row r="2192" spans="1:17">
      <c r="A2192" s="1">
        <v>2189</v>
      </c>
      <c r="B2192" s="1"/>
      <c r="C2192" s="1"/>
      <c r="D2192" s="1"/>
      <c r="E2192" s="6"/>
      <c r="F2192" s="1"/>
      <c r="G2192" s="1" t="str">
        <f>IF(ISNA(VLOOKUP($C2192,'DTEN TCAP Linkage deviceId'!$A$1:$A$20000,1,FALSE)),"No","Yes")</f>
        <v>No</v>
      </c>
      <c r="H2192" s="1" t="str">
        <f>IF(ISNA(VLOOKUP($C2192,'Provisioning Requester'!$F$3:$H$20000,2,FALSE)),"No","Yes")</f>
        <v>No</v>
      </c>
      <c r="I2192" s="1" t="str">
        <f>IF($H2192="Yes",VLOOKUP($C2192,'Provisioning Requester'!$F$3:$H$20000,3,FALSE),"-")</f>
        <v>-</v>
      </c>
      <c r="J2192" s="1" t="str">
        <f>IF(OR(D2192="SVCP", E2192="TRUE"), "No", IF(ISNA(VLOOKUP($C2192,'ProvResponder deviceId'!$A$1:$A$20000,1,FALSE)),"No","Yes"))</f>
        <v>No</v>
      </c>
      <c r="K2192" s="1" t="str">
        <f>IF($J2192="Yes",VLOOKUP($C2192,'ProvResponder deviceId'!$A$1:$C$20000,3,FALSE),"-")</f>
        <v>-</v>
      </c>
      <c r="L2192" s="1" t="str">
        <f t="shared" si="68"/>
        <v/>
      </c>
      <c r="M2192" s="1" t="str">
        <f t="shared" si="69"/>
        <v/>
      </c>
      <c r="N2192" s="1" t="str">
        <f>IF(ISBLANK($C2192),"",IF(ISNA(VLOOKUP($L2192,'result messages'!$H$3:$L$11,2,FALSE)),VLOOKUP($M2192,'result messages'!$H$3:$L$11,2,FALSE),VLOOKUP($L2192,'result messages'!$H$3:$L$11,2,FALSE)))</f>
        <v/>
      </c>
      <c r="O2192" s="1" t="str">
        <f>IF(ISBLANK($C2192),"",IF(ISNA(VLOOKUP($L2192,'result messages'!$H$3:$L$11,3,FALSE)),VLOOKUP($M2192,'result messages'!$H$3:$L$11,3,FALSE),VLOOKUP($L2192,'result messages'!$H$3:$L$11,3,FALSE)))</f>
        <v/>
      </c>
      <c r="P2192" s="1" t="str">
        <f>IF(ISBLANK($C2192),"",IF(ISNA(VLOOKUP($L2192,'result messages'!$H$3:$L$11,4,FALSE)),VLOOKUP($M2192,'result messages'!$H$3:$L$11,4,FALSE),VLOOKUP($L2192,'result messages'!$H$3:$L$11,4,FALSE)))</f>
        <v/>
      </c>
      <c r="Q2192" s="1" t="str">
        <f>IF(ISBLANK($C2192),"",IF(ISNA(VLOOKUP($L2192,'result messages'!$H$3:$L$11,5,FALSE)),VLOOKUP($M2192,'result messages'!$H$3:$L$11,5,FALSE),VLOOKUP($L2192,'result messages'!$H$3:$L$11,5,FALSE)))</f>
        <v/>
      </c>
    </row>
    <row r="2193" spans="1:17">
      <c r="A2193" s="1">
        <v>2190</v>
      </c>
      <c r="B2193" s="1"/>
      <c r="C2193" s="1"/>
      <c r="D2193" s="1"/>
      <c r="E2193" s="6"/>
      <c r="F2193" s="1"/>
      <c r="G2193" s="1" t="str">
        <f>IF(ISNA(VLOOKUP($C2193,'DTEN TCAP Linkage deviceId'!$A$1:$A$20000,1,FALSE)),"No","Yes")</f>
        <v>No</v>
      </c>
      <c r="H2193" s="1" t="str">
        <f>IF(ISNA(VLOOKUP($C2193,'Provisioning Requester'!$F$3:$H$20000,2,FALSE)),"No","Yes")</f>
        <v>No</v>
      </c>
      <c r="I2193" s="1" t="str">
        <f>IF($H2193="Yes",VLOOKUP($C2193,'Provisioning Requester'!$F$3:$H$20000,3,FALSE),"-")</f>
        <v>-</v>
      </c>
      <c r="J2193" s="1" t="str">
        <f>IF(OR(D2193="SVCP", E2193="TRUE"), "No", IF(ISNA(VLOOKUP($C2193,'ProvResponder deviceId'!$A$1:$A$20000,1,FALSE)),"No","Yes"))</f>
        <v>No</v>
      </c>
      <c r="K2193" s="1" t="str">
        <f>IF($J2193="Yes",VLOOKUP($C2193,'ProvResponder deviceId'!$A$1:$C$20000,3,FALSE),"-")</f>
        <v>-</v>
      </c>
      <c r="L2193" s="1" t="str">
        <f t="shared" si="68"/>
        <v/>
      </c>
      <c r="M2193" s="1" t="str">
        <f t="shared" si="69"/>
        <v/>
      </c>
      <c r="N2193" s="1" t="str">
        <f>IF(ISBLANK($C2193),"",IF(ISNA(VLOOKUP($L2193,'result messages'!$H$3:$L$11,2,FALSE)),VLOOKUP($M2193,'result messages'!$H$3:$L$11,2,FALSE),VLOOKUP($L2193,'result messages'!$H$3:$L$11,2,FALSE)))</f>
        <v/>
      </c>
      <c r="O2193" s="1" t="str">
        <f>IF(ISBLANK($C2193),"",IF(ISNA(VLOOKUP($L2193,'result messages'!$H$3:$L$11,3,FALSE)),VLOOKUP($M2193,'result messages'!$H$3:$L$11,3,FALSE),VLOOKUP($L2193,'result messages'!$H$3:$L$11,3,FALSE)))</f>
        <v/>
      </c>
      <c r="P2193" s="1" t="str">
        <f>IF(ISBLANK($C2193),"",IF(ISNA(VLOOKUP($L2193,'result messages'!$H$3:$L$11,4,FALSE)),VLOOKUP($M2193,'result messages'!$H$3:$L$11,4,FALSE),VLOOKUP($L2193,'result messages'!$H$3:$L$11,4,FALSE)))</f>
        <v/>
      </c>
      <c r="Q2193" s="1" t="str">
        <f>IF(ISBLANK($C2193),"",IF(ISNA(VLOOKUP($L2193,'result messages'!$H$3:$L$11,5,FALSE)),VLOOKUP($M2193,'result messages'!$H$3:$L$11,5,FALSE),VLOOKUP($L2193,'result messages'!$H$3:$L$11,5,FALSE)))</f>
        <v/>
      </c>
    </row>
    <row r="2194" spans="1:17">
      <c r="A2194" s="1">
        <v>2191</v>
      </c>
      <c r="B2194" s="1"/>
      <c r="C2194" s="1"/>
      <c r="D2194" s="1"/>
      <c r="E2194" s="6"/>
      <c r="F2194" s="1"/>
      <c r="G2194" s="1" t="str">
        <f>IF(ISNA(VLOOKUP($C2194,'DTEN TCAP Linkage deviceId'!$A$1:$A$20000,1,FALSE)),"No","Yes")</f>
        <v>No</v>
      </c>
      <c r="H2194" s="1" t="str">
        <f>IF(ISNA(VLOOKUP($C2194,'Provisioning Requester'!$F$3:$H$20000,2,FALSE)),"No","Yes")</f>
        <v>No</v>
      </c>
      <c r="I2194" s="1" t="str">
        <f>IF($H2194="Yes",VLOOKUP($C2194,'Provisioning Requester'!$F$3:$H$20000,3,FALSE),"-")</f>
        <v>-</v>
      </c>
      <c r="J2194" s="1" t="str">
        <f>IF(OR(D2194="SVCP", E2194="TRUE"), "No", IF(ISNA(VLOOKUP($C2194,'ProvResponder deviceId'!$A$1:$A$20000,1,FALSE)),"No","Yes"))</f>
        <v>No</v>
      </c>
      <c r="K2194" s="1" t="str">
        <f>IF($J2194="Yes",VLOOKUP($C2194,'ProvResponder deviceId'!$A$1:$C$20000,3,FALSE),"-")</f>
        <v>-</v>
      </c>
      <c r="L2194" s="1" t="str">
        <f t="shared" si="68"/>
        <v/>
      </c>
      <c r="M2194" s="1" t="str">
        <f t="shared" si="69"/>
        <v/>
      </c>
      <c r="N2194" s="1" t="str">
        <f>IF(ISBLANK($C2194),"",IF(ISNA(VLOOKUP($L2194,'result messages'!$H$3:$L$11,2,FALSE)),VLOOKUP($M2194,'result messages'!$H$3:$L$11,2,FALSE),VLOOKUP($L2194,'result messages'!$H$3:$L$11,2,FALSE)))</f>
        <v/>
      </c>
      <c r="O2194" s="1" t="str">
        <f>IF(ISBLANK($C2194),"",IF(ISNA(VLOOKUP($L2194,'result messages'!$H$3:$L$11,3,FALSE)),VLOOKUP($M2194,'result messages'!$H$3:$L$11,3,FALSE),VLOOKUP($L2194,'result messages'!$H$3:$L$11,3,FALSE)))</f>
        <v/>
      </c>
      <c r="P2194" s="1" t="str">
        <f>IF(ISBLANK($C2194),"",IF(ISNA(VLOOKUP($L2194,'result messages'!$H$3:$L$11,4,FALSE)),VLOOKUP($M2194,'result messages'!$H$3:$L$11,4,FALSE),VLOOKUP($L2194,'result messages'!$H$3:$L$11,4,FALSE)))</f>
        <v/>
      </c>
      <c r="Q2194" s="1" t="str">
        <f>IF(ISBLANK($C2194),"",IF(ISNA(VLOOKUP($L2194,'result messages'!$H$3:$L$11,5,FALSE)),VLOOKUP($M2194,'result messages'!$H$3:$L$11,5,FALSE),VLOOKUP($L2194,'result messages'!$H$3:$L$11,5,FALSE)))</f>
        <v/>
      </c>
    </row>
    <row r="2195" spans="1:17">
      <c r="A2195" s="1">
        <v>2192</v>
      </c>
      <c r="B2195" s="1"/>
      <c r="C2195" s="1"/>
      <c r="D2195" s="1"/>
      <c r="E2195" s="6"/>
      <c r="F2195" s="1"/>
      <c r="G2195" s="1" t="str">
        <f>IF(ISNA(VLOOKUP($C2195,'DTEN TCAP Linkage deviceId'!$A$1:$A$20000,1,FALSE)),"No","Yes")</f>
        <v>No</v>
      </c>
      <c r="H2195" s="1" t="str">
        <f>IF(ISNA(VLOOKUP($C2195,'Provisioning Requester'!$F$3:$H$20000,2,FALSE)),"No","Yes")</f>
        <v>No</v>
      </c>
      <c r="I2195" s="1" t="str">
        <f>IF($H2195="Yes",VLOOKUP($C2195,'Provisioning Requester'!$F$3:$H$20000,3,FALSE),"-")</f>
        <v>-</v>
      </c>
      <c r="J2195" s="1" t="str">
        <f>IF(OR(D2195="SVCP", E2195="TRUE"), "No", IF(ISNA(VLOOKUP($C2195,'ProvResponder deviceId'!$A$1:$A$20000,1,FALSE)),"No","Yes"))</f>
        <v>No</v>
      </c>
      <c r="K2195" s="1" t="str">
        <f>IF($J2195="Yes",VLOOKUP($C2195,'ProvResponder deviceId'!$A$1:$C$20000,3,FALSE),"-")</f>
        <v>-</v>
      </c>
      <c r="L2195" s="1" t="str">
        <f t="shared" si="68"/>
        <v/>
      </c>
      <c r="M2195" s="1" t="str">
        <f t="shared" si="69"/>
        <v/>
      </c>
      <c r="N2195" s="1" t="str">
        <f>IF(ISBLANK($C2195),"",IF(ISNA(VLOOKUP($L2195,'result messages'!$H$3:$L$11,2,FALSE)),VLOOKUP($M2195,'result messages'!$H$3:$L$11,2,FALSE),VLOOKUP($L2195,'result messages'!$H$3:$L$11,2,FALSE)))</f>
        <v/>
      </c>
      <c r="O2195" s="1" t="str">
        <f>IF(ISBLANK($C2195),"",IF(ISNA(VLOOKUP($L2195,'result messages'!$H$3:$L$11,3,FALSE)),VLOOKUP($M2195,'result messages'!$H$3:$L$11,3,FALSE),VLOOKUP($L2195,'result messages'!$H$3:$L$11,3,FALSE)))</f>
        <v/>
      </c>
      <c r="P2195" s="1" t="str">
        <f>IF(ISBLANK($C2195),"",IF(ISNA(VLOOKUP($L2195,'result messages'!$H$3:$L$11,4,FALSE)),VLOOKUP($M2195,'result messages'!$H$3:$L$11,4,FALSE),VLOOKUP($L2195,'result messages'!$H$3:$L$11,4,FALSE)))</f>
        <v/>
      </c>
      <c r="Q2195" s="1" t="str">
        <f>IF(ISBLANK($C2195),"",IF(ISNA(VLOOKUP($L2195,'result messages'!$H$3:$L$11,5,FALSE)),VLOOKUP($M2195,'result messages'!$H$3:$L$11,5,FALSE),VLOOKUP($L2195,'result messages'!$H$3:$L$11,5,FALSE)))</f>
        <v/>
      </c>
    </row>
    <row r="2196" spans="1:17">
      <c r="A2196" s="1">
        <v>2193</v>
      </c>
      <c r="B2196" s="1"/>
      <c r="C2196" s="1"/>
      <c r="D2196" s="1"/>
      <c r="E2196" s="6"/>
      <c r="F2196" s="1"/>
      <c r="G2196" s="1" t="str">
        <f>IF(ISNA(VLOOKUP($C2196,'DTEN TCAP Linkage deviceId'!$A$1:$A$20000,1,FALSE)),"No","Yes")</f>
        <v>No</v>
      </c>
      <c r="H2196" s="1" t="str">
        <f>IF(ISNA(VLOOKUP($C2196,'Provisioning Requester'!$F$3:$H$20000,2,FALSE)),"No","Yes")</f>
        <v>No</v>
      </c>
      <c r="I2196" s="1" t="str">
        <f>IF($H2196="Yes",VLOOKUP($C2196,'Provisioning Requester'!$F$3:$H$20000,3,FALSE),"-")</f>
        <v>-</v>
      </c>
      <c r="J2196" s="1" t="str">
        <f>IF(OR(D2196="SVCP", E2196="TRUE"), "No", IF(ISNA(VLOOKUP($C2196,'ProvResponder deviceId'!$A$1:$A$20000,1,FALSE)),"No","Yes"))</f>
        <v>No</v>
      </c>
      <c r="K2196" s="1" t="str">
        <f>IF($J2196="Yes",VLOOKUP($C2196,'ProvResponder deviceId'!$A$1:$C$20000,3,FALSE),"-")</f>
        <v>-</v>
      </c>
      <c r="L2196" s="1" t="str">
        <f t="shared" si="68"/>
        <v/>
      </c>
      <c r="M2196" s="1" t="str">
        <f t="shared" si="69"/>
        <v/>
      </c>
      <c r="N2196" s="1" t="str">
        <f>IF(ISBLANK($C2196),"",IF(ISNA(VLOOKUP($L2196,'result messages'!$H$3:$L$11,2,FALSE)),VLOOKUP($M2196,'result messages'!$H$3:$L$11,2,FALSE),VLOOKUP($L2196,'result messages'!$H$3:$L$11,2,FALSE)))</f>
        <v/>
      </c>
      <c r="O2196" s="1" t="str">
        <f>IF(ISBLANK($C2196),"",IF(ISNA(VLOOKUP($L2196,'result messages'!$H$3:$L$11,3,FALSE)),VLOOKUP($M2196,'result messages'!$H$3:$L$11,3,FALSE),VLOOKUP($L2196,'result messages'!$H$3:$L$11,3,FALSE)))</f>
        <v/>
      </c>
      <c r="P2196" s="1" t="str">
        <f>IF(ISBLANK($C2196),"",IF(ISNA(VLOOKUP($L2196,'result messages'!$H$3:$L$11,4,FALSE)),VLOOKUP($M2196,'result messages'!$H$3:$L$11,4,FALSE),VLOOKUP($L2196,'result messages'!$H$3:$L$11,4,FALSE)))</f>
        <v/>
      </c>
      <c r="Q2196" s="1" t="str">
        <f>IF(ISBLANK($C2196),"",IF(ISNA(VLOOKUP($L2196,'result messages'!$H$3:$L$11,5,FALSE)),VLOOKUP($M2196,'result messages'!$H$3:$L$11,5,FALSE),VLOOKUP($L2196,'result messages'!$H$3:$L$11,5,FALSE)))</f>
        <v/>
      </c>
    </row>
    <row r="2197" spans="1:17">
      <c r="A2197" s="1">
        <v>2194</v>
      </c>
      <c r="B2197" s="1"/>
      <c r="C2197" s="1"/>
      <c r="D2197" s="1"/>
      <c r="E2197" s="6"/>
      <c r="F2197" s="1"/>
      <c r="G2197" s="1" t="str">
        <f>IF(ISNA(VLOOKUP($C2197,'DTEN TCAP Linkage deviceId'!$A$1:$A$20000,1,FALSE)),"No","Yes")</f>
        <v>No</v>
      </c>
      <c r="H2197" s="1" t="str">
        <f>IF(ISNA(VLOOKUP($C2197,'Provisioning Requester'!$F$3:$H$20000,2,FALSE)),"No","Yes")</f>
        <v>No</v>
      </c>
      <c r="I2197" s="1" t="str">
        <f>IF($H2197="Yes",VLOOKUP($C2197,'Provisioning Requester'!$F$3:$H$20000,3,FALSE),"-")</f>
        <v>-</v>
      </c>
      <c r="J2197" s="1" t="str">
        <f>IF(OR(D2197="SVCP", E2197="TRUE"), "No", IF(ISNA(VLOOKUP($C2197,'ProvResponder deviceId'!$A$1:$A$20000,1,FALSE)),"No","Yes"))</f>
        <v>No</v>
      </c>
      <c r="K2197" s="1" t="str">
        <f>IF($J2197="Yes",VLOOKUP($C2197,'ProvResponder deviceId'!$A$1:$C$20000,3,FALSE),"-")</f>
        <v>-</v>
      </c>
      <c r="L2197" s="1" t="str">
        <f t="shared" si="68"/>
        <v/>
      </c>
      <c r="M2197" s="1" t="str">
        <f t="shared" si="69"/>
        <v/>
      </c>
      <c r="N2197" s="1" t="str">
        <f>IF(ISBLANK($C2197),"",IF(ISNA(VLOOKUP($L2197,'result messages'!$H$3:$L$11,2,FALSE)),VLOOKUP($M2197,'result messages'!$H$3:$L$11,2,FALSE),VLOOKUP($L2197,'result messages'!$H$3:$L$11,2,FALSE)))</f>
        <v/>
      </c>
      <c r="O2197" s="1" t="str">
        <f>IF(ISBLANK($C2197),"",IF(ISNA(VLOOKUP($L2197,'result messages'!$H$3:$L$11,3,FALSE)),VLOOKUP($M2197,'result messages'!$H$3:$L$11,3,FALSE),VLOOKUP($L2197,'result messages'!$H$3:$L$11,3,FALSE)))</f>
        <v/>
      </c>
      <c r="P2197" s="1" t="str">
        <f>IF(ISBLANK($C2197),"",IF(ISNA(VLOOKUP($L2197,'result messages'!$H$3:$L$11,4,FALSE)),VLOOKUP($M2197,'result messages'!$H$3:$L$11,4,FALSE),VLOOKUP($L2197,'result messages'!$H$3:$L$11,4,FALSE)))</f>
        <v/>
      </c>
      <c r="Q2197" s="1" t="str">
        <f>IF(ISBLANK($C2197),"",IF(ISNA(VLOOKUP($L2197,'result messages'!$H$3:$L$11,5,FALSE)),VLOOKUP($M2197,'result messages'!$H$3:$L$11,5,FALSE),VLOOKUP($L2197,'result messages'!$H$3:$L$11,5,FALSE)))</f>
        <v/>
      </c>
    </row>
    <row r="2198" spans="1:17">
      <c r="A2198" s="1">
        <v>2195</v>
      </c>
      <c r="B2198" s="1"/>
      <c r="C2198" s="1"/>
      <c r="D2198" s="1"/>
      <c r="E2198" s="6"/>
      <c r="F2198" s="1"/>
      <c r="G2198" s="1" t="str">
        <f>IF(ISNA(VLOOKUP($C2198,'DTEN TCAP Linkage deviceId'!$A$1:$A$20000,1,FALSE)),"No","Yes")</f>
        <v>No</v>
      </c>
      <c r="H2198" s="1" t="str">
        <f>IF(ISNA(VLOOKUP($C2198,'Provisioning Requester'!$F$3:$H$20000,2,FALSE)),"No","Yes")</f>
        <v>No</v>
      </c>
      <c r="I2198" s="1" t="str">
        <f>IF($H2198="Yes",VLOOKUP($C2198,'Provisioning Requester'!$F$3:$H$20000,3,FALSE),"-")</f>
        <v>-</v>
      </c>
      <c r="J2198" s="1" t="str">
        <f>IF(OR(D2198="SVCP", E2198="TRUE"), "No", IF(ISNA(VLOOKUP($C2198,'ProvResponder deviceId'!$A$1:$A$20000,1,FALSE)),"No","Yes"))</f>
        <v>No</v>
      </c>
      <c r="K2198" s="1" t="str">
        <f>IF($J2198="Yes",VLOOKUP($C2198,'ProvResponder deviceId'!$A$1:$C$20000,3,FALSE),"-")</f>
        <v>-</v>
      </c>
      <c r="L2198" s="1" t="str">
        <f t="shared" si="68"/>
        <v/>
      </c>
      <c r="M2198" s="1" t="str">
        <f t="shared" si="69"/>
        <v/>
      </c>
      <c r="N2198" s="1" t="str">
        <f>IF(ISBLANK($C2198),"",IF(ISNA(VLOOKUP($L2198,'result messages'!$H$3:$L$11,2,FALSE)),VLOOKUP($M2198,'result messages'!$H$3:$L$11,2,FALSE),VLOOKUP($L2198,'result messages'!$H$3:$L$11,2,FALSE)))</f>
        <v/>
      </c>
      <c r="O2198" s="1" t="str">
        <f>IF(ISBLANK($C2198),"",IF(ISNA(VLOOKUP($L2198,'result messages'!$H$3:$L$11,3,FALSE)),VLOOKUP($M2198,'result messages'!$H$3:$L$11,3,FALSE),VLOOKUP($L2198,'result messages'!$H$3:$L$11,3,FALSE)))</f>
        <v/>
      </c>
      <c r="P2198" s="1" t="str">
        <f>IF(ISBLANK($C2198),"",IF(ISNA(VLOOKUP($L2198,'result messages'!$H$3:$L$11,4,FALSE)),VLOOKUP($M2198,'result messages'!$H$3:$L$11,4,FALSE),VLOOKUP($L2198,'result messages'!$H$3:$L$11,4,FALSE)))</f>
        <v/>
      </c>
      <c r="Q2198" s="1" t="str">
        <f>IF(ISBLANK($C2198),"",IF(ISNA(VLOOKUP($L2198,'result messages'!$H$3:$L$11,5,FALSE)),VLOOKUP($M2198,'result messages'!$H$3:$L$11,5,FALSE),VLOOKUP($L2198,'result messages'!$H$3:$L$11,5,FALSE)))</f>
        <v/>
      </c>
    </row>
    <row r="2199" spans="1:17">
      <c r="A2199" s="1">
        <v>2196</v>
      </c>
      <c r="B2199" s="1"/>
      <c r="C2199" s="1"/>
      <c r="D2199" s="1"/>
      <c r="E2199" s="6"/>
      <c r="F2199" s="1"/>
      <c r="G2199" s="1" t="str">
        <f>IF(ISNA(VLOOKUP($C2199,'DTEN TCAP Linkage deviceId'!$A$1:$A$20000,1,FALSE)),"No","Yes")</f>
        <v>No</v>
      </c>
      <c r="H2199" s="1" t="str">
        <f>IF(ISNA(VLOOKUP($C2199,'Provisioning Requester'!$F$3:$H$20000,2,FALSE)),"No","Yes")</f>
        <v>No</v>
      </c>
      <c r="I2199" s="1" t="str">
        <f>IF($H2199="Yes",VLOOKUP($C2199,'Provisioning Requester'!$F$3:$H$20000,3,FALSE),"-")</f>
        <v>-</v>
      </c>
      <c r="J2199" s="1" t="str">
        <f>IF(OR(D2199="SVCP", E2199="TRUE"), "No", IF(ISNA(VLOOKUP($C2199,'ProvResponder deviceId'!$A$1:$A$20000,1,FALSE)),"No","Yes"))</f>
        <v>No</v>
      </c>
      <c r="K2199" s="1" t="str">
        <f>IF($J2199="Yes",VLOOKUP($C2199,'ProvResponder deviceId'!$A$1:$C$20000,3,FALSE),"-")</f>
        <v>-</v>
      </c>
      <c r="L2199" s="1" t="str">
        <f t="shared" si="68"/>
        <v/>
      </c>
      <c r="M2199" s="1" t="str">
        <f t="shared" si="69"/>
        <v/>
      </c>
      <c r="N2199" s="1" t="str">
        <f>IF(ISBLANK($C2199),"",IF(ISNA(VLOOKUP($L2199,'result messages'!$H$3:$L$11,2,FALSE)),VLOOKUP($M2199,'result messages'!$H$3:$L$11,2,FALSE),VLOOKUP($L2199,'result messages'!$H$3:$L$11,2,FALSE)))</f>
        <v/>
      </c>
      <c r="O2199" s="1" t="str">
        <f>IF(ISBLANK($C2199),"",IF(ISNA(VLOOKUP($L2199,'result messages'!$H$3:$L$11,3,FALSE)),VLOOKUP($M2199,'result messages'!$H$3:$L$11,3,FALSE),VLOOKUP($L2199,'result messages'!$H$3:$L$11,3,FALSE)))</f>
        <v/>
      </c>
      <c r="P2199" s="1" t="str">
        <f>IF(ISBLANK($C2199),"",IF(ISNA(VLOOKUP($L2199,'result messages'!$H$3:$L$11,4,FALSE)),VLOOKUP($M2199,'result messages'!$H$3:$L$11,4,FALSE),VLOOKUP($L2199,'result messages'!$H$3:$L$11,4,FALSE)))</f>
        <v/>
      </c>
      <c r="Q2199" s="1" t="str">
        <f>IF(ISBLANK($C2199),"",IF(ISNA(VLOOKUP($L2199,'result messages'!$H$3:$L$11,5,FALSE)),VLOOKUP($M2199,'result messages'!$H$3:$L$11,5,FALSE),VLOOKUP($L2199,'result messages'!$H$3:$L$11,5,FALSE)))</f>
        <v/>
      </c>
    </row>
    <row r="2200" spans="1:17">
      <c r="A2200" s="1">
        <v>2197</v>
      </c>
      <c r="B2200" s="1"/>
      <c r="C2200" s="1"/>
      <c r="D2200" s="1"/>
      <c r="E2200" s="6"/>
      <c r="F2200" s="1"/>
      <c r="G2200" s="1" t="str">
        <f>IF(ISNA(VLOOKUP($C2200,'DTEN TCAP Linkage deviceId'!$A$1:$A$20000,1,FALSE)),"No","Yes")</f>
        <v>No</v>
      </c>
      <c r="H2200" s="1" t="str">
        <f>IF(ISNA(VLOOKUP($C2200,'Provisioning Requester'!$F$3:$H$20000,2,FALSE)),"No","Yes")</f>
        <v>No</v>
      </c>
      <c r="I2200" s="1" t="str">
        <f>IF($H2200="Yes",VLOOKUP($C2200,'Provisioning Requester'!$F$3:$H$20000,3,FALSE),"-")</f>
        <v>-</v>
      </c>
      <c r="J2200" s="1" t="str">
        <f>IF(OR(D2200="SVCP", E2200="TRUE"), "No", IF(ISNA(VLOOKUP($C2200,'ProvResponder deviceId'!$A$1:$A$20000,1,FALSE)),"No","Yes"))</f>
        <v>No</v>
      </c>
      <c r="K2200" s="1" t="str">
        <f>IF($J2200="Yes",VLOOKUP($C2200,'ProvResponder deviceId'!$A$1:$C$20000,3,FALSE),"-")</f>
        <v>-</v>
      </c>
      <c r="L2200" s="1" t="str">
        <f t="shared" si="68"/>
        <v/>
      </c>
      <c r="M2200" s="1" t="str">
        <f t="shared" si="69"/>
        <v/>
      </c>
      <c r="N2200" s="1" t="str">
        <f>IF(ISBLANK($C2200),"",IF(ISNA(VLOOKUP($L2200,'result messages'!$H$3:$L$11,2,FALSE)),VLOOKUP($M2200,'result messages'!$H$3:$L$11,2,FALSE),VLOOKUP($L2200,'result messages'!$H$3:$L$11,2,FALSE)))</f>
        <v/>
      </c>
      <c r="O2200" s="1" t="str">
        <f>IF(ISBLANK($C2200),"",IF(ISNA(VLOOKUP($L2200,'result messages'!$H$3:$L$11,3,FALSE)),VLOOKUP($M2200,'result messages'!$H$3:$L$11,3,FALSE),VLOOKUP($L2200,'result messages'!$H$3:$L$11,3,FALSE)))</f>
        <v/>
      </c>
      <c r="P2200" s="1" t="str">
        <f>IF(ISBLANK($C2200),"",IF(ISNA(VLOOKUP($L2200,'result messages'!$H$3:$L$11,4,FALSE)),VLOOKUP($M2200,'result messages'!$H$3:$L$11,4,FALSE),VLOOKUP($L2200,'result messages'!$H$3:$L$11,4,FALSE)))</f>
        <v/>
      </c>
      <c r="Q2200" s="1" t="str">
        <f>IF(ISBLANK($C2200),"",IF(ISNA(VLOOKUP($L2200,'result messages'!$H$3:$L$11,5,FALSE)),VLOOKUP($M2200,'result messages'!$H$3:$L$11,5,FALSE),VLOOKUP($L2200,'result messages'!$H$3:$L$11,5,FALSE)))</f>
        <v/>
      </c>
    </row>
    <row r="2201" spans="1:17">
      <c r="A2201" s="1">
        <v>2198</v>
      </c>
      <c r="B2201" s="1"/>
      <c r="C2201" s="1"/>
      <c r="D2201" s="1"/>
      <c r="E2201" s="6"/>
      <c r="F2201" s="1"/>
      <c r="G2201" s="1" t="str">
        <f>IF(ISNA(VLOOKUP($C2201,'DTEN TCAP Linkage deviceId'!$A$1:$A$20000,1,FALSE)),"No","Yes")</f>
        <v>No</v>
      </c>
      <c r="H2201" s="1" t="str">
        <f>IF(ISNA(VLOOKUP($C2201,'Provisioning Requester'!$F$3:$H$20000,2,FALSE)),"No","Yes")</f>
        <v>No</v>
      </c>
      <c r="I2201" s="1" t="str">
        <f>IF($H2201="Yes",VLOOKUP($C2201,'Provisioning Requester'!$F$3:$H$20000,3,FALSE),"-")</f>
        <v>-</v>
      </c>
      <c r="J2201" s="1" t="str">
        <f>IF(OR(D2201="SVCP", E2201="TRUE"), "No", IF(ISNA(VLOOKUP($C2201,'ProvResponder deviceId'!$A$1:$A$20000,1,FALSE)),"No","Yes"))</f>
        <v>No</v>
      </c>
      <c r="K2201" s="1" t="str">
        <f>IF($J2201="Yes",VLOOKUP($C2201,'ProvResponder deviceId'!$A$1:$C$20000,3,FALSE),"-")</f>
        <v>-</v>
      </c>
      <c r="L2201" s="1" t="str">
        <f t="shared" si="68"/>
        <v/>
      </c>
      <c r="M2201" s="1" t="str">
        <f t="shared" si="69"/>
        <v/>
      </c>
      <c r="N2201" s="1" t="str">
        <f>IF(ISBLANK($C2201),"",IF(ISNA(VLOOKUP($L2201,'result messages'!$H$3:$L$11,2,FALSE)),VLOOKUP($M2201,'result messages'!$H$3:$L$11,2,FALSE),VLOOKUP($L2201,'result messages'!$H$3:$L$11,2,FALSE)))</f>
        <v/>
      </c>
      <c r="O2201" s="1" t="str">
        <f>IF(ISBLANK($C2201),"",IF(ISNA(VLOOKUP($L2201,'result messages'!$H$3:$L$11,3,FALSE)),VLOOKUP($M2201,'result messages'!$H$3:$L$11,3,FALSE),VLOOKUP($L2201,'result messages'!$H$3:$L$11,3,FALSE)))</f>
        <v/>
      </c>
      <c r="P2201" s="1" t="str">
        <f>IF(ISBLANK($C2201),"",IF(ISNA(VLOOKUP($L2201,'result messages'!$H$3:$L$11,4,FALSE)),VLOOKUP($M2201,'result messages'!$H$3:$L$11,4,FALSE),VLOOKUP($L2201,'result messages'!$H$3:$L$11,4,FALSE)))</f>
        <v/>
      </c>
      <c r="Q2201" s="1" t="str">
        <f>IF(ISBLANK($C2201),"",IF(ISNA(VLOOKUP($L2201,'result messages'!$H$3:$L$11,5,FALSE)),VLOOKUP($M2201,'result messages'!$H$3:$L$11,5,FALSE),VLOOKUP($L2201,'result messages'!$H$3:$L$11,5,FALSE)))</f>
        <v/>
      </c>
    </row>
    <row r="2202" spans="1:17">
      <c r="A2202" s="1">
        <v>2199</v>
      </c>
      <c r="B2202" s="1"/>
      <c r="C2202" s="1"/>
      <c r="D2202" s="1"/>
      <c r="E2202" s="6"/>
      <c r="F2202" s="1"/>
      <c r="G2202" s="1" t="str">
        <f>IF(ISNA(VLOOKUP($C2202,'DTEN TCAP Linkage deviceId'!$A$1:$A$20000,1,FALSE)),"No","Yes")</f>
        <v>No</v>
      </c>
      <c r="H2202" s="1" t="str">
        <f>IF(ISNA(VLOOKUP($C2202,'Provisioning Requester'!$F$3:$H$20000,2,FALSE)),"No","Yes")</f>
        <v>No</v>
      </c>
      <c r="I2202" s="1" t="str">
        <f>IF($H2202="Yes",VLOOKUP($C2202,'Provisioning Requester'!$F$3:$H$20000,3,FALSE),"-")</f>
        <v>-</v>
      </c>
      <c r="J2202" s="1" t="str">
        <f>IF(OR(D2202="SVCP", E2202="TRUE"), "No", IF(ISNA(VLOOKUP($C2202,'ProvResponder deviceId'!$A$1:$A$20000,1,FALSE)),"No","Yes"))</f>
        <v>No</v>
      </c>
      <c r="K2202" s="1" t="str">
        <f>IF($J2202="Yes",VLOOKUP($C2202,'ProvResponder deviceId'!$A$1:$C$20000,3,FALSE),"-")</f>
        <v>-</v>
      </c>
      <c r="L2202" s="1" t="str">
        <f t="shared" si="68"/>
        <v/>
      </c>
      <c r="M2202" s="1" t="str">
        <f t="shared" si="69"/>
        <v/>
      </c>
      <c r="N2202" s="1" t="str">
        <f>IF(ISBLANK($C2202),"",IF(ISNA(VLOOKUP($L2202,'result messages'!$H$3:$L$11,2,FALSE)),VLOOKUP($M2202,'result messages'!$H$3:$L$11,2,FALSE),VLOOKUP($L2202,'result messages'!$H$3:$L$11,2,FALSE)))</f>
        <v/>
      </c>
      <c r="O2202" s="1" t="str">
        <f>IF(ISBLANK($C2202),"",IF(ISNA(VLOOKUP($L2202,'result messages'!$H$3:$L$11,3,FALSE)),VLOOKUP($M2202,'result messages'!$H$3:$L$11,3,FALSE),VLOOKUP($L2202,'result messages'!$H$3:$L$11,3,FALSE)))</f>
        <v/>
      </c>
      <c r="P2202" s="1" t="str">
        <f>IF(ISBLANK($C2202),"",IF(ISNA(VLOOKUP($L2202,'result messages'!$H$3:$L$11,4,FALSE)),VLOOKUP($M2202,'result messages'!$H$3:$L$11,4,FALSE),VLOOKUP($L2202,'result messages'!$H$3:$L$11,4,FALSE)))</f>
        <v/>
      </c>
      <c r="Q2202" s="1" t="str">
        <f>IF(ISBLANK($C2202),"",IF(ISNA(VLOOKUP($L2202,'result messages'!$H$3:$L$11,5,FALSE)),VLOOKUP($M2202,'result messages'!$H$3:$L$11,5,FALSE),VLOOKUP($L2202,'result messages'!$H$3:$L$11,5,FALSE)))</f>
        <v/>
      </c>
    </row>
    <row r="2203" spans="1:17">
      <c r="A2203" s="1">
        <v>2200</v>
      </c>
      <c r="B2203" s="1"/>
      <c r="C2203" s="1"/>
      <c r="D2203" s="1"/>
      <c r="E2203" s="6"/>
      <c r="F2203" s="1"/>
      <c r="G2203" s="1" t="str">
        <f>IF(ISNA(VLOOKUP($C2203,'DTEN TCAP Linkage deviceId'!$A$1:$A$20000,1,FALSE)),"No","Yes")</f>
        <v>No</v>
      </c>
      <c r="H2203" s="1" t="str">
        <f>IF(ISNA(VLOOKUP($C2203,'Provisioning Requester'!$F$3:$H$20000,2,FALSE)),"No","Yes")</f>
        <v>No</v>
      </c>
      <c r="I2203" s="1" t="str">
        <f>IF($H2203="Yes",VLOOKUP($C2203,'Provisioning Requester'!$F$3:$H$20000,3,FALSE),"-")</f>
        <v>-</v>
      </c>
      <c r="J2203" s="1" t="str">
        <f>IF(OR(D2203="SVCP", E2203="TRUE"), "No", IF(ISNA(VLOOKUP($C2203,'ProvResponder deviceId'!$A$1:$A$20000,1,FALSE)),"No","Yes"))</f>
        <v>No</v>
      </c>
      <c r="K2203" s="1" t="str">
        <f>IF($J2203="Yes",VLOOKUP($C2203,'ProvResponder deviceId'!$A$1:$C$20000,3,FALSE),"-")</f>
        <v>-</v>
      </c>
      <c r="L2203" s="1" t="str">
        <f t="shared" si="68"/>
        <v/>
      </c>
      <c r="M2203" s="1" t="str">
        <f t="shared" si="69"/>
        <v/>
      </c>
      <c r="N2203" s="1" t="str">
        <f>IF(ISBLANK($C2203),"",IF(ISNA(VLOOKUP($L2203,'result messages'!$H$3:$L$11,2,FALSE)),VLOOKUP($M2203,'result messages'!$H$3:$L$11,2,FALSE),VLOOKUP($L2203,'result messages'!$H$3:$L$11,2,FALSE)))</f>
        <v/>
      </c>
      <c r="O2203" s="1" t="str">
        <f>IF(ISBLANK($C2203),"",IF(ISNA(VLOOKUP($L2203,'result messages'!$H$3:$L$11,3,FALSE)),VLOOKUP($M2203,'result messages'!$H$3:$L$11,3,FALSE),VLOOKUP($L2203,'result messages'!$H$3:$L$11,3,FALSE)))</f>
        <v/>
      </c>
      <c r="P2203" s="1" t="str">
        <f>IF(ISBLANK($C2203),"",IF(ISNA(VLOOKUP($L2203,'result messages'!$H$3:$L$11,4,FALSE)),VLOOKUP($M2203,'result messages'!$H$3:$L$11,4,FALSE),VLOOKUP($L2203,'result messages'!$H$3:$L$11,4,FALSE)))</f>
        <v/>
      </c>
      <c r="Q2203" s="1" t="str">
        <f>IF(ISBLANK($C2203),"",IF(ISNA(VLOOKUP($L2203,'result messages'!$H$3:$L$11,5,FALSE)),VLOOKUP($M2203,'result messages'!$H$3:$L$11,5,FALSE),VLOOKUP($L2203,'result messages'!$H$3:$L$11,5,FALSE)))</f>
        <v/>
      </c>
    </row>
    <row r="2204" spans="1:17">
      <c r="A2204" s="1">
        <v>2201</v>
      </c>
      <c r="B2204" s="1"/>
      <c r="C2204" s="1"/>
      <c r="D2204" s="1"/>
      <c r="E2204" s="6"/>
      <c r="F2204" s="1"/>
      <c r="G2204" s="1" t="str">
        <f>IF(ISNA(VLOOKUP($C2204,'DTEN TCAP Linkage deviceId'!$A$1:$A$20000,1,FALSE)),"No","Yes")</f>
        <v>No</v>
      </c>
      <c r="H2204" s="1" t="str">
        <f>IF(ISNA(VLOOKUP($C2204,'Provisioning Requester'!$F$3:$H$20000,2,FALSE)),"No","Yes")</f>
        <v>No</v>
      </c>
      <c r="I2204" s="1" t="str">
        <f>IF($H2204="Yes",VLOOKUP($C2204,'Provisioning Requester'!$F$3:$H$20000,3,FALSE),"-")</f>
        <v>-</v>
      </c>
      <c r="J2204" s="1" t="str">
        <f>IF(OR(D2204="SVCP", E2204="TRUE"), "No", IF(ISNA(VLOOKUP($C2204,'ProvResponder deviceId'!$A$1:$A$20000,1,FALSE)),"No","Yes"))</f>
        <v>No</v>
      </c>
      <c r="K2204" s="1" t="str">
        <f>IF($J2204="Yes",VLOOKUP($C2204,'ProvResponder deviceId'!$A$1:$C$20000,3,FALSE),"-")</f>
        <v>-</v>
      </c>
      <c r="L2204" s="1" t="str">
        <f t="shared" si="68"/>
        <v/>
      </c>
      <c r="M2204" s="1" t="str">
        <f t="shared" si="69"/>
        <v/>
      </c>
      <c r="N2204" s="1" t="str">
        <f>IF(ISBLANK($C2204),"",IF(ISNA(VLOOKUP($L2204,'result messages'!$H$3:$L$11,2,FALSE)),VLOOKUP($M2204,'result messages'!$H$3:$L$11,2,FALSE),VLOOKUP($L2204,'result messages'!$H$3:$L$11,2,FALSE)))</f>
        <v/>
      </c>
      <c r="O2204" s="1" t="str">
        <f>IF(ISBLANK($C2204),"",IF(ISNA(VLOOKUP($L2204,'result messages'!$H$3:$L$11,3,FALSE)),VLOOKUP($M2204,'result messages'!$H$3:$L$11,3,FALSE),VLOOKUP($L2204,'result messages'!$H$3:$L$11,3,FALSE)))</f>
        <v/>
      </c>
      <c r="P2204" s="1" t="str">
        <f>IF(ISBLANK($C2204),"",IF(ISNA(VLOOKUP($L2204,'result messages'!$H$3:$L$11,4,FALSE)),VLOOKUP($M2204,'result messages'!$H$3:$L$11,4,FALSE),VLOOKUP($L2204,'result messages'!$H$3:$L$11,4,FALSE)))</f>
        <v/>
      </c>
      <c r="Q2204" s="1" t="str">
        <f>IF(ISBLANK($C2204),"",IF(ISNA(VLOOKUP($L2204,'result messages'!$H$3:$L$11,5,FALSE)),VLOOKUP($M2204,'result messages'!$H$3:$L$11,5,FALSE),VLOOKUP($L2204,'result messages'!$H$3:$L$11,5,FALSE)))</f>
        <v/>
      </c>
    </row>
    <row r="2205" spans="1:17">
      <c r="A2205" s="1">
        <v>2202</v>
      </c>
      <c r="B2205" s="1"/>
      <c r="C2205" s="1"/>
      <c r="D2205" s="1"/>
      <c r="E2205" s="6"/>
      <c r="F2205" s="1"/>
      <c r="G2205" s="1" t="str">
        <f>IF(ISNA(VLOOKUP($C2205,'DTEN TCAP Linkage deviceId'!$A$1:$A$20000,1,FALSE)),"No","Yes")</f>
        <v>No</v>
      </c>
      <c r="H2205" s="1" t="str">
        <f>IF(ISNA(VLOOKUP($C2205,'Provisioning Requester'!$F$3:$H$20000,2,FALSE)),"No","Yes")</f>
        <v>No</v>
      </c>
      <c r="I2205" s="1" t="str">
        <f>IF($H2205="Yes",VLOOKUP($C2205,'Provisioning Requester'!$F$3:$H$20000,3,FALSE),"-")</f>
        <v>-</v>
      </c>
      <c r="J2205" s="1" t="str">
        <f>IF(OR(D2205="SVCP", E2205="TRUE"), "No", IF(ISNA(VLOOKUP($C2205,'ProvResponder deviceId'!$A$1:$A$20000,1,FALSE)),"No","Yes"))</f>
        <v>No</v>
      </c>
      <c r="K2205" s="1" t="str">
        <f>IF($J2205="Yes",VLOOKUP($C2205,'ProvResponder deviceId'!$A$1:$C$20000,3,FALSE),"-")</f>
        <v>-</v>
      </c>
      <c r="L2205" s="1" t="str">
        <f t="shared" si="68"/>
        <v/>
      </c>
      <c r="M2205" s="1" t="str">
        <f t="shared" si="69"/>
        <v/>
      </c>
      <c r="N2205" s="1" t="str">
        <f>IF(ISBLANK($C2205),"",IF(ISNA(VLOOKUP($L2205,'result messages'!$H$3:$L$11,2,FALSE)),VLOOKUP($M2205,'result messages'!$H$3:$L$11,2,FALSE),VLOOKUP($L2205,'result messages'!$H$3:$L$11,2,FALSE)))</f>
        <v/>
      </c>
      <c r="O2205" s="1" t="str">
        <f>IF(ISBLANK($C2205),"",IF(ISNA(VLOOKUP($L2205,'result messages'!$H$3:$L$11,3,FALSE)),VLOOKUP($M2205,'result messages'!$H$3:$L$11,3,FALSE),VLOOKUP($L2205,'result messages'!$H$3:$L$11,3,FALSE)))</f>
        <v/>
      </c>
      <c r="P2205" s="1" t="str">
        <f>IF(ISBLANK($C2205),"",IF(ISNA(VLOOKUP($L2205,'result messages'!$H$3:$L$11,4,FALSE)),VLOOKUP($M2205,'result messages'!$H$3:$L$11,4,FALSE),VLOOKUP($L2205,'result messages'!$H$3:$L$11,4,FALSE)))</f>
        <v/>
      </c>
      <c r="Q2205" s="1" t="str">
        <f>IF(ISBLANK($C2205),"",IF(ISNA(VLOOKUP($L2205,'result messages'!$H$3:$L$11,5,FALSE)),VLOOKUP($M2205,'result messages'!$H$3:$L$11,5,FALSE),VLOOKUP($L2205,'result messages'!$H$3:$L$11,5,FALSE)))</f>
        <v/>
      </c>
    </row>
    <row r="2206" spans="1:17">
      <c r="A2206" s="1">
        <v>2203</v>
      </c>
      <c r="B2206" s="1"/>
      <c r="C2206" s="1"/>
      <c r="D2206" s="1"/>
      <c r="E2206" s="6"/>
      <c r="F2206" s="1"/>
      <c r="G2206" s="1" t="str">
        <f>IF(ISNA(VLOOKUP($C2206,'DTEN TCAP Linkage deviceId'!$A$1:$A$20000,1,FALSE)),"No","Yes")</f>
        <v>No</v>
      </c>
      <c r="H2206" s="1" t="str">
        <f>IF(ISNA(VLOOKUP($C2206,'Provisioning Requester'!$F$3:$H$20000,2,FALSE)),"No","Yes")</f>
        <v>No</v>
      </c>
      <c r="I2206" s="1" t="str">
        <f>IF($H2206="Yes",VLOOKUP($C2206,'Provisioning Requester'!$F$3:$H$20000,3,FALSE),"-")</f>
        <v>-</v>
      </c>
      <c r="J2206" s="1" t="str">
        <f>IF(OR(D2206="SVCP", E2206="TRUE"), "No", IF(ISNA(VLOOKUP($C2206,'ProvResponder deviceId'!$A$1:$A$20000,1,FALSE)),"No","Yes"))</f>
        <v>No</v>
      </c>
      <c r="K2206" s="1" t="str">
        <f>IF($J2206="Yes",VLOOKUP($C2206,'ProvResponder deviceId'!$A$1:$C$20000,3,FALSE),"-")</f>
        <v>-</v>
      </c>
      <c r="L2206" s="1" t="str">
        <f t="shared" si="68"/>
        <v/>
      </c>
      <c r="M2206" s="1" t="str">
        <f t="shared" si="69"/>
        <v/>
      </c>
      <c r="N2206" s="1" t="str">
        <f>IF(ISBLANK($C2206),"",IF(ISNA(VLOOKUP($L2206,'result messages'!$H$3:$L$11,2,FALSE)),VLOOKUP($M2206,'result messages'!$H$3:$L$11,2,FALSE),VLOOKUP($L2206,'result messages'!$H$3:$L$11,2,FALSE)))</f>
        <v/>
      </c>
      <c r="O2206" s="1" t="str">
        <f>IF(ISBLANK($C2206),"",IF(ISNA(VLOOKUP($L2206,'result messages'!$H$3:$L$11,3,FALSE)),VLOOKUP($M2206,'result messages'!$H$3:$L$11,3,FALSE),VLOOKUP($L2206,'result messages'!$H$3:$L$11,3,FALSE)))</f>
        <v/>
      </c>
      <c r="P2206" s="1" t="str">
        <f>IF(ISBLANK($C2206),"",IF(ISNA(VLOOKUP($L2206,'result messages'!$H$3:$L$11,4,FALSE)),VLOOKUP($M2206,'result messages'!$H$3:$L$11,4,FALSE),VLOOKUP($L2206,'result messages'!$H$3:$L$11,4,FALSE)))</f>
        <v/>
      </c>
      <c r="Q2206" s="1" t="str">
        <f>IF(ISBLANK($C2206),"",IF(ISNA(VLOOKUP($L2206,'result messages'!$H$3:$L$11,5,FALSE)),VLOOKUP($M2206,'result messages'!$H$3:$L$11,5,FALSE),VLOOKUP($L2206,'result messages'!$H$3:$L$11,5,FALSE)))</f>
        <v/>
      </c>
    </row>
    <row r="2207" spans="1:17">
      <c r="A2207" s="1">
        <v>2204</v>
      </c>
      <c r="B2207" s="1"/>
      <c r="C2207" s="1"/>
      <c r="D2207" s="1"/>
      <c r="E2207" s="6"/>
      <c r="F2207" s="1"/>
      <c r="G2207" s="1" t="str">
        <f>IF(ISNA(VLOOKUP($C2207,'DTEN TCAP Linkage deviceId'!$A$1:$A$20000,1,FALSE)),"No","Yes")</f>
        <v>No</v>
      </c>
      <c r="H2207" s="1" t="str">
        <f>IF(ISNA(VLOOKUP($C2207,'Provisioning Requester'!$F$3:$H$20000,2,FALSE)),"No","Yes")</f>
        <v>No</v>
      </c>
      <c r="I2207" s="1" t="str">
        <f>IF($H2207="Yes",VLOOKUP($C2207,'Provisioning Requester'!$F$3:$H$20000,3,FALSE),"-")</f>
        <v>-</v>
      </c>
      <c r="J2207" s="1" t="str">
        <f>IF(OR(D2207="SVCP", E2207="TRUE"), "No", IF(ISNA(VLOOKUP($C2207,'ProvResponder deviceId'!$A$1:$A$20000,1,FALSE)),"No","Yes"))</f>
        <v>No</v>
      </c>
      <c r="K2207" s="1" t="str">
        <f>IF($J2207="Yes",VLOOKUP($C2207,'ProvResponder deviceId'!$A$1:$C$20000,3,FALSE),"-")</f>
        <v>-</v>
      </c>
      <c r="L2207" s="1" t="str">
        <f t="shared" si="68"/>
        <v/>
      </c>
      <c r="M2207" s="1" t="str">
        <f t="shared" si="69"/>
        <v/>
      </c>
      <c r="N2207" s="1" t="str">
        <f>IF(ISBLANK($C2207),"",IF(ISNA(VLOOKUP($L2207,'result messages'!$H$3:$L$11,2,FALSE)),VLOOKUP($M2207,'result messages'!$H$3:$L$11,2,FALSE),VLOOKUP($L2207,'result messages'!$H$3:$L$11,2,FALSE)))</f>
        <v/>
      </c>
      <c r="O2207" s="1" t="str">
        <f>IF(ISBLANK($C2207),"",IF(ISNA(VLOOKUP($L2207,'result messages'!$H$3:$L$11,3,FALSE)),VLOOKUP($M2207,'result messages'!$H$3:$L$11,3,FALSE),VLOOKUP($L2207,'result messages'!$H$3:$L$11,3,FALSE)))</f>
        <v/>
      </c>
      <c r="P2207" s="1" t="str">
        <f>IF(ISBLANK($C2207),"",IF(ISNA(VLOOKUP($L2207,'result messages'!$H$3:$L$11,4,FALSE)),VLOOKUP($M2207,'result messages'!$H$3:$L$11,4,FALSE),VLOOKUP($L2207,'result messages'!$H$3:$L$11,4,FALSE)))</f>
        <v/>
      </c>
      <c r="Q2207" s="1" t="str">
        <f>IF(ISBLANK($C2207),"",IF(ISNA(VLOOKUP($L2207,'result messages'!$H$3:$L$11,5,FALSE)),VLOOKUP($M2207,'result messages'!$H$3:$L$11,5,FALSE),VLOOKUP($L2207,'result messages'!$H$3:$L$11,5,FALSE)))</f>
        <v/>
      </c>
    </row>
    <row r="2208" spans="1:17">
      <c r="A2208" s="1">
        <v>2205</v>
      </c>
      <c r="B2208" s="1"/>
      <c r="C2208" s="1"/>
      <c r="D2208" s="1"/>
      <c r="E2208" s="6"/>
      <c r="F2208" s="1"/>
      <c r="G2208" s="1" t="str">
        <f>IF(ISNA(VLOOKUP($C2208,'DTEN TCAP Linkage deviceId'!$A$1:$A$20000,1,FALSE)),"No","Yes")</f>
        <v>No</v>
      </c>
      <c r="H2208" s="1" t="str">
        <f>IF(ISNA(VLOOKUP($C2208,'Provisioning Requester'!$F$3:$H$20000,2,FALSE)),"No","Yes")</f>
        <v>No</v>
      </c>
      <c r="I2208" s="1" t="str">
        <f>IF($H2208="Yes",VLOOKUP($C2208,'Provisioning Requester'!$F$3:$H$20000,3,FALSE),"-")</f>
        <v>-</v>
      </c>
      <c r="J2208" s="1" t="str">
        <f>IF(OR(D2208="SVCP", E2208="TRUE"), "No", IF(ISNA(VLOOKUP($C2208,'ProvResponder deviceId'!$A$1:$A$20000,1,FALSE)),"No","Yes"))</f>
        <v>No</v>
      </c>
      <c r="K2208" s="1" t="str">
        <f>IF($J2208="Yes",VLOOKUP($C2208,'ProvResponder deviceId'!$A$1:$C$20000,3,FALSE),"-")</f>
        <v>-</v>
      </c>
      <c r="L2208" s="1" t="str">
        <f t="shared" si="68"/>
        <v/>
      </c>
      <c r="M2208" s="1" t="str">
        <f t="shared" si="69"/>
        <v/>
      </c>
      <c r="N2208" s="1" t="str">
        <f>IF(ISBLANK($C2208),"",IF(ISNA(VLOOKUP($L2208,'result messages'!$H$3:$L$11,2,FALSE)),VLOOKUP($M2208,'result messages'!$H$3:$L$11,2,FALSE),VLOOKUP($L2208,'result messages'!$H$3:$L$11,2,FALSE)))</f>
        <v/>
      </c>
      <c r="O2208" s="1" t="str">
        <f>IF(ISBLANK($C2208),"",IF(ISNA(VLOOKUP($L2208,'result messages'!$H$3:$L$11,3,FALSE)),VLOOKUP($M2208,'result messages'!$H$3:$L$11,3,FALSE),VLOOKUP($L2208,'result messages'!$H$3:$L$11,3,FALSE)))</f>
        <v/>
      </c>
      <c r="P2208" s="1" t="str">
        <f>IF(ISBLANK($C2208),"",IF(ISNA(VLOOKUP($L2208,'result messages'!$H$3:$L$11,4,FALSE)),VLOOKUP($M2208,'result messages'!$H$3:$L$11,4,FALSE),VLOOKUP($L2208,'result messages'!$H$3:$L$11,4,FALSE)))</f>
        <v/>
      </c>
      <c r="Q2208" s="1" t="str">
        <f>IF(ISBLANK($C2208),"",IF(ISNA(VLOOKUP($L2208,'result messages'!$H$3:$L$11,5,FALSE)),VLOOKUP($M2208,'result messages'!$H$3:$L$11,5,FALSE),VLOOKUP($L2208,'result messages'!$H$3:$L$11,5,FALSE)))</f>
        <v/>
      </c>
    </row>
    <row r="2209" spans="1:17">
      <c r="A2209" s="1">
        <v>2206</v>
      </c>
      <c r="B2209" s="1"/>
      <c r="C2209" s="1"/>
      <c r="D2209" s="1"/>
      <c r="E2209" s="6"/>
      <c r="F2209" s="1"/>
      <c r="G2209" s="1" t="str">
        <f>IF(ISNA(VLOOKUP($C2209,'DTEN TCAP Linkage deviceId'!$A$1:$A$20000,1,FALSE)),"No","Yes")</f>
        <v>No</v>
      </c>
      <c r="H2209" s="1" t="str">
        <f>IF(ISNA(VLOOKUP($C2209,'Provisioning Requester'!$F$3:$H$20000,2,FALSE)),"No","Yes")</f>
        <v>No</v>
      </c>
      <c r="I2209" s="1" t="str">
        <f>IF($H2209="Yes",VLOOKUP($C2209,'Provisioning Requester'!$F$3:$H$20000,3,FALSE),"-")</f>
        <v>-</v>
      </c>
      <c r="J2209" s="1" t="str">
        <f>IF(OR(D2209="SVCP", E2209="TRUE"), "No", IF(ISNA(VLOOKUP($C2209,'ProvResponder deviceId'!$A$1:$A$20000,1,FALSE)),"No","Yes"))</f>
        <v>No</v>
      </c>
      <c r="K2209" s="1" t="str">
        <f>IF($J2209="Yes",VLOOKUP($C2209,'ProvResponder deviceId'!$A$1:$C$20000,3,FALSE),"-")</f>
        <v>-</v>
      </c>
      <c r="L2209" s="1" t="str">
        <f t="shared" si="68"/>
        <v/>
      </c>
      <c r="M2209" s="1" t="str">
        <f t="shared" si="69"/>
        <v/>
      </c>
      <c r="N2209" s="1" t="str">
        <f>IF(ISBLANK($C2209),"",IF(ISNA(VLOOKUP($L2209,'result messages'!$H$3:$L$11,2,FALSE)),VLOOKUP($M2209,'result messages'!$H$3:$L$11,2,FALSE),VLOOKUP($L2209,'result messages'!$H$3:$L$11,2,FALSE)))</f>
        <v/>
      </c>
      <c r="O2209" s="1" t="str">
        <f>IF(ISBLANK($C2209),"",IF(ISNA(VLOOKUP($L2209,'result messages'!$H$3:$L$11,3,FALSE)),VLOOKUP($M2209,'result messages'!$H$3:$L$11,3,FALSE),VLOOKUP($L2209,'result messages'!$H$3:$L$11,3,FALSE)))</f>
        <v/>
      </c>
      <c r="P2209" s="1" t="str">
        <f>IF(ISBLANK($C2209),"",IF(ISNA(VLOOKUP($L2209,'result messages'!$H$3:$L$11,4,FALSE)),VLOOKUP($M2209,'result messages'!$H$3:$L$11,4,FALSE),VLOOKUP($L2209,'result messages'!$H$3:$L$11,4,FALSE)))</f>
        <v/>
      </c>
      <c r="Q2209" s="1" t="str">
        <f>IF(ISBLANK($C2209),"",IF(ISNA(VLOOKUP($L2209,'result messages'!$H$3:$L$11,5,FALSE)),VLOOKUP($M2209,'result messages'!$H$3:$L$11,5,FALSE),VLOOKUP($L2209,'result messages'!$H$3:$L$11,5,FALSE)))</f>
        <v/>
      </c>
    </row>
    <row r="2210" spans="1:17">
      <c r="A2210" s="1">
        <v>2207</v>
      </c>
      <c r="B2210" s="1"/>
      <c r="C2210" s="1"/>
      <c r="D2210" s="1"/>
      <c r="E2210" s="6"/>
      <c r="F2210" s="1"/>
      <c r="G2210" s="1" t="str">
        <f>IF(ISNA(VLOOKUP($C2210,'DTEN TCAP Linkage deviceId'!$A$1:$A$20000,1,FALSE)),"No","Yes")</f>
        <v>No</v>
      </c>
      <c r="H2210" s="1" t="str">
        <f>IF(ISNA(VLOOKUP($C2210,'Provisioning Requester'!$F$3:$H$20000,2,FALSE)),"No","Yes")</f>
        <v>No</v>
      </c>
      <c r="I2210" s="1" t="str">
        <f>IF($H2210="Yes",VLOOKUP($C2210,'Provisioning Requester'!$F$3:$H$20000,3,FALSE),"-")</f>
        <v>-</v>
      </c>
      <c r="J2210" s="1" t="str">
        <f>IF(OR(D2210="SVCP", E2210="TRUE"), "No", IF(ISNA(VLOOKUP($C2210,'ProvResponder deviceId'!$A$1:$A$20000,1,FALSE)),"No","Yes"))</f>
        <v>No</v>
      </c>
      <c r="K2210" s="1" t="str">
        <f>IF($J2210="Yes",VLOOKUP($C2210,'ProvResponder deviceId'!$A$1:$C$20000,3,FALSE),"-")</f>
        <v>-</v>
      </c>
      <c r="L2210" s="1" t="str">
        <f t="shared" si="68"/>
        <v/>
      </c>
      <c r="M2210" s="1" t="str">
        <f t="shared" si="69"/>
        <v/>
      </c>
      <c r="N2210" s="1" t="str">
        <f>IF(ISBLANK($C2210),"",IF(ISNA(VLOOKUP($L2210,'result messages'!$H$3:$L$11,2,FALSE)),VLOOKUP($M2210,'result messages'!$H$3:$L$11,2,FALSE),VLOOKUP($L2210,'result messages'!$H$3:$L$11,2,FALSE)))</f>
        <v/>
      </c>
      <c r="O2210" s="1" t="str">
        <f>IF(ISBLANK($C2210),"",IF(ISNA(VLOOKUP($L2210,'result messages'!$H$3:$L$11,3,FALSE)),VLOOKUP($M2210,'result messages'!$H$3:$L$11,3,FALSE),VLOOKUP($L2210,'result messages'!$H$3:$L$11,3,FALSE)))</f>
        <v/>
      </c>
      <c r="P2210" s="1" t="str">
        <f>IF(ISBLANK($C2210),"",IF(ISNA(VLOOKUP($L2210,'result messages'!$H$3:$L$11,4,FALSE)),VLOOKUP($M2210,'result messages'!$H$3:$L$11,4,FALSE),VLOOKUP($L2210,'result messages'!$H$3:$L$11,4,FALSE)))</f>
        <v/>
      </c>
      <c r="Q2210" s="1" t="str">
        <f>IF(ISBLANK($C2210),"",IF(ISNA(VLOOKUP($L2210,'result messages'!$H$3:$L$11,5,FALSE)),VLOOKUP($M2210,'result messages'!$H$3:$L$11,5,FALSE),VLOOKUP($L2210,'result messages'!$H$3:$L$11,5,FALSE)))</f>
        <v/>
      </c>
    </row>
    <row r="2211" spans="1:17">
      <c r="A2211" s="1">
        <v>2208</v>
      </c>
      <c r="B2211" s="1"/>
      <c r="C2211" s="1"/>
      <c r="D2211" s="1"/>
      <c r="E2211" s="6"/>
      <c r="F2211" s="1"/>
      <c r="G2211" s="1" t="str">
        <f>IF(ISNA(VLOOKUP($C2211,'DTEN TCAP Linkage deviceId'!$A$1:$A$20000,1,FALSE)),"No","Yes")</f>
        <v>No</v>
      </c>
      <c r="H2211" s="1" t="str">
        <f>IF(ISNA(VLOOKUP($C2211,'Provisioning Requester'!$F$3:$H$20000,2,FALSE)),"No","Yes")</f>
        <v>No</v>
      </c>
      <c r="I2211" s="1" t="str">
        <f>IF($H2211="Yes",VLOOKUP($C2211,'Provisioning Requester'!$F$3:$H$20000,3,FALSE),"-")</f>
        <v>-</v>
      </c>
      <c r="J2211" s="1" t="str">
        <f>IF(OR(D2211="SVCP", E2211="TRUE"), "No", IF(ISNA(VLOOKUP($C2211,'ProvResponder deviceId'!$A$1:$A$20000,1,FALSE)),"No","Yes"))</f>
        <v>No</v>
      </c>
      <c r="K2211" s="1" t="str">
        <f>IF($J2211="Yes",VLOOKUP($C2211,'ProvResponder deviceId'!$A$1:$C$20000,3,FALSE),"-")</f>
        <v>-</v>
      </c>
      <c r="L2211" s="1" t="str">
        <f t="shared" si="68"/>
        <v/>
      </c>
      <c r="M2211" s="1" t="str">
        <f t="shared" si="69"/>
        <v/>
      </c>
      <c r="N2211" s="1" t="str">
        <f>IF(ISBLANK($C2211),"",IF(ISNA(VLOOKUP($L2211,'result messages'!$H$3:$L$11,2,FALSE)),VLOOKUP($M2211,'result messages'!$H$3:$L$11,2,FALSE),VLOOKUP($L2211,'result messages'!$H$3:$L$11,2,FALSE)))</f>
        <v/>
      </c>
      <c r="O2211" s="1" t="str">
        <f>IF(ISBLANK($C2211),"",IF(ISNA(VLOOKUP($L2211,'result messages'!$H$3:$L$11,3,FALSE)),VLOOKUP($M2211,'result messages'!$H$3:$L$11,3,FALSE),VLOOKUP($L2211,'result messages'!$H$3:$L$11,3,FALSE)))</f>
        <v/>
      </c>
      <c r="P2211" s="1" t="str">
        <f>IF(ISBLANK($C2211),"",IF(ISNA(VLOOKUP($L2211,'result messages'!$H$3:$L$11,4,FALSE)),VLOOKUP($M2211,'result messages'!$H$3:$L$11,4,FALSE),VLOOKUP($L2211,'result messages'!$H$3:$L$11,4,FALSE)))</f>
        <v/>
      </c>
      <c r="Q2211" s="1" t="str">
        <f>IF(ISBLANK($C2211),"",IF(ISNA(VLOOKUP($L2211,'result messages'!$H$3:$L$11,5,FALSE)),VLOOKUP($M2211,'result messages'!$H$3:$L$11,5,FALSE),VLOOKUP($L2211,'result messages'!$H$3:$L$11,5,FALSE)))</f>
        <v/>
      </c>
    </row>
    <row r="2212" spans="1:17">
      <c r="A2212" s="1">
        <v>2209</v>
      </c>
      <c r="B2212" s="1"/>
      <c r="C2212" s="1"/>
      <c r="D2212" s="1"/>
      <c r="E2212" s="6"/>
      <c r="F2212" s="1"/>
      <c r="G2212" s="1" t="str">
        <f>IF(ISNA(VLOOKUP($C2212,'DTEN TCAP Linkage deviceId'!$A$1:$A$20000,1,FALSE)),"No","Yes")</f>
        <v>No</v>
      </c>
      <c r="H2212" s="1" t="str">
        <f>IF(ISNA(VLOOKUP($C2212,'Provisioning Requester'!$F$3:$H$20000,2,FALSE)),"No","Yes")</f>
        <v>No</v>
      </c>
      <c r="I2212" s="1" t="str">
        <f>IF($H2212="Yes",VLOOKUP($C2212,'Provisioning Requester'!$F$3:$H$20000,3,FALSE),"-")</f>
        <v>-</v>
      </c>
      <c r="J2212" s="1" t="str">
        <f>IF(OR(D2212="SVCP", E2212="TRUE"), "No", IF(ISNA(VLOOKUP($C2212,'ProvResponder deviceId'!$A$1:$A$20000,1,FALSE)),"No","Yes"))</f>
        <v>No</v>
      </c>
      <c r="K2212" s="1" t="str">
        <f>IF($J2212="Yes",VLOOKUP($C2212,'ProvResponder deviceId'!$A$1:$C$20000,3,FALSE),"-")</f>
        <v>-</v>
      </c>
      <c r="L2212" s="1" t="str">
        <f t="shared" si="68"/>
        <v/>
      </c>
      <c r="M2212" s="1" t="str">
        <f t="shared" si="69"/>
        <v/>
      </c>
      <c r="N2212" s="1" t="str">
        <f>IF(ISBLANK($C2212),"",IF(ISNA(VLOOKUP($L2212,'result messages'!$H$3:$L$11,2,FALSE)),VLOOKUP($M2212,'result messages'!$H$3:$L$11,2,FALSE),VLOOKUP($L2212,'result messages'!$H$3:$L$11,2,FALSE)))</f>
        <v/>
      </c>
      <c r="O2212" s="1" t="str">
        <f>IF(ISBLANK($C2212),"",IF(ISNA(VLOOKUP($L2212,'result messages'!$H$3:$L$11,3,FALSE)),VLOOKUP($M2212,'result messages'!$H$3:$L$11,3,FALSE),VLOOKUP($L2212,'result messages'!$H$3:$L$11,3,FALSE)))</f>
        <v/>
      </c>
      <c r="P2212" s="1" t="str">
        <f>IF(ISBLANK($C2212),"",IF(ISNA(VLOOKUP($L2212,'result messages'!$H$3:$L$11,4,FALSE)),VLOOKUP($M2212,'result messages'!$H$3:$L$11,4,FALSE),VLOOKUP($L2212,'result messages'!$H$3:$L$11,4,FALSE)))</f>
        <v/>
      </c>
      <c r="Q2212" s="1" t="str">
        <f>IF(ISBLANK($C2212),"",IF(ISNA(VLOOKUP($L2212,'result messages'!$H$3:$L$11,5,FALSE)),VLOOKUP($M2212,'result messages'!$H$3:$L$11,5,FALSE),VLOOKUP($L2212,'result messages'!$H$3:$L$11,5,FALSE)))</f>
        <v/>
      </c>
    </row>
    <row r="2213" spans="1:17">
      <c r="A2213" s="1">
        <v>2210</v>
      </c>
      <c r="B2213" s="1"/>
      <c r="C2213" s="1"/>
      <c r="D2213" s="1"/>
      <c r="E2213" s="6"/>
      <c r="F2213" s="1"/>
      <c r="G2213" s="1" t="str">
        <f>IF(ISNA(VLOOKUP($C2213,'DTEN TCAP Linkage deviceId'!$A$1:$A$20000,1,FALSE)),"No","Yes")</f>
        <v>No</v>
      </c>
      <c r="H2213" s="1" t="str">
        <f>IF(ISNA(VLOOKUP($C2213,'Provisioning Requester'!$F$3:$H$20000,2,FALSE)),"No","Yes")</f>
        <v>No</v>
      </c>
      <c r="I2213" s="1" t="str">
        <f>IF($H2213="Yes",VLOOKUP($C2213,'Provisioning Requester'!$F$3:$H$20000,3,FALSE),"-")</f>
        <v>-</v>
      </c>
      <c r="J2213" s="1" t="str">
        <f>IF(OR(D2213="SVCP", E2213="TRUE"), "No", IF(ISNA(VLOOKUP($C2213,'ProvResponder deviceId'!$A$1:$A$20000,1,FALSE)),"No","Yes"))</f>
        <v>No</v>
      </c>
      <c r="K2213" s="1" t="str">
        <f>IF($J2213="Yes",VLOOKUP($C2213,'ProvResponder deviceId'!$A$1:$C$20000,3,FALSE),"-")</f>
        <v>-</v>
      </c>
      <c r="L2213" s="1" t="str">
        <f t="shared" si="68"/>
        <v/>
      </c>
      <c r="M2213" s="1" t="str">
        <f t="shared" si="69"/>
        <v/>
      </c>
      <c r="N2213" s="1" t="str">
        <f>IF(ISBLANK($C2213),"",IF(ISNA(VLOOKUP($L2213,'result messages'!$H$3:$L$11,2,FALSE)),VLOOKUP($M2213,'result messages'!$H$3:$L$11,2,FALSE),VLOOKUP($L2213,'result messages'!$H$3:$L$11,2,FALSE)))</f>
        <v/>
      </c>
      <c r="O2213" s="1" t="str">
        <f>IF(ISBLANK($C2213),"",IF(ISNA(VLOOKUP($L2213,'result messages'!$H$3:$L$11,3,FALSE)),VLOOKUP($M2213,'result messages'!$H$3:$L$11,3,FALSE),VLOOKUP($L2213,'result messages'!$H$3:$L$11,3,FALSE)))</f>
        <v/>
      </c>
      <c r="P2213" s="1" t="str">
        <f>IF(ISBLANK($C2213),"",IF(ISNA(VLOOKUP($L2213,'result messages'!$H$3:$L$11,4,FALSE)),VLOOKUP($M2213,'result messages'!$H$3:$L$11,4,FALSE),VLOOKUP($L2213,'result messages'!$H$3:$L$11,4,FALSE)))</f>
        <v/>
      </c>
      <c r="Q2213" s="1" t="str">
        <f>IF(ISBLANK($C2213),"",IF(ISNA(VLOOKUP($L2213,'result messages'!$H$3:$L$11,5,FALSE)),VLOOKUP($M2213,'result messages'!$H$3:$L$11,5,FALSE),VLOOKUP($L2213,'result messages'!$H$3:$L$11,5,FALSE)))</f>
        <v/>
      </c>
    </row>
    <row r="2214" spans="1:17">
      <c r="A2214" s="1">
        <v>2211</v>
      </c>
      <c r="B2214" s="1"/>
      <c r="C2214" s="1"/>
      <c r="D2214" s="1"/>
      <c r="E2214" s="6"/>
      <c r="F2214" s="1"/>
      <c r="G2214" s="1" t="str">
        <f>IF(ISNA(VLOOKUP($C2214,'DTEN TCAP Linkage deviceId'!$A$1:$A$20000,1,FALSE)),"No","Yes")</f>
        <v>No</v>
      </c>
      <c r="H2214" s="1" t="str">
        <f>IF(ISNA(VLOOKUP($C2214,'Provisioning Requester'!$F$3:$H$20000,2,FALSE)),"No","Yes")</f>
        <v>No</v>
      </c>
      <c r="I2214" s="1" t="str">
        <f>IF($H2214="Yes",VLOOKUP($C2214,'Provisioning Requester'!$F$3:$H$20000,3,FALSE),"-")</f>
        <v>-</v>
      </c>
      <c r="J2214" s="1" t="str">
        <f>IF(OR(D2214="SVCP", E2214="TRUE"), "No", IF(ISNA(VLOOKUP($C2214,'ProvResponder deviceId'!$A$1:$A$20000,1,FALSE)),"No","Yes"))</f>
        <v>No</v>
      </c>
      <c r="K2214" s="1" t="str">
        <f>IF($J2214="Yes",VLOOKUP($C2214,'ProvResponder deviceId'!$A$1:$C$20000,3,FALSE),"-")</f>
        <v>-</v>
      </c>
      <c r="L2214" s="1" t="str">
        <f t="shared" si="68"/>
        <v/>
      </c>
      <c r="M2214" s="1" t="str">
        <f t="shared" si="69"/>
        <v/>
      </c>
      <c r="N2214" s="1" t="str">
        <f>IF(ISBLANK($C2214),"",IF(ISNA(VLOOKUP($L2214,'result messages'!$H$3:$L$11,2,FALSE)),VLOOKUP($M2214,'result messages'!$H$3:$L$11,2,FALSE),VLOOKUP($L2214,'result messages'!$H$3:$L$11,2,FALSE)))</f>
        <v/>
      </c>
      <c r="O2214" s="1" t="str">
        <f>IF(ISBLANK($C2214),"",IF(ISNA(VLOOKUP($L2214,'result messages'!$H$3:$L$11,3,FALSE)),VLOOKUP($M2214,'result messages'!$H$3:$L$11,3,FALSE),VLOOKUP($L2214,'result messages'!$H$3:$L$11,3,FALSE)))</f>
        <v/>
      </c>
      <c r="P2214" s="1" t="str">
        <f>IF(ISBLANK($C2214),"",IF(ISNA(VLOOKUP($L2214,'result messages'!$H$3:$L$11,4,FALSE)),VLOOKUP($M2214,'result messages'!$H$3:$L$11,4,FALSE),VLOOKUP($L2214,'result messages'!$H$3:$L$11,4,FALSE)))</f>
        <v/>
      </c>
      <c r="Q2214" s="1" t="str">
        <f>IF(ISBLANK($C2214),"",IF(ISNA(VLOOKUP($L2214,'result messages'!$H$3:$L$11,5,FALSE)),VLOOKUP($M2214,'result messages'!$H$3:$L$11,5,FALSE),VLOOKUP($L2214,'result messages'!$H$3:$L$11,5,FALSE)))</f>
        <v/>
      </c>
    </row>
    <row r="2215" spans="1:17">
      <c r="A2215" s="1">
        <v>2212</v>
      </c>
      <c r="B2215" s="1"/>
      <c r="C2215" s="1"/>
      <c r="D2215" s="1"/>
      <c r="E2215" s="6"/>
      <c r="F2215" s="1"/>
      <c r="G2215" s="1" t="str">
        <f>IF(ISNA(VLOOKUP($C2215,'DTEN TCAP Linkage deviceId'!$A$1:$A$20000,1,FALSE)),"No","Yes")</f>
        <v>No</v>
      </c>
      <c r="H2215" s="1" t="str">
        <f>IF(ISNA(VLOOKUP($C2215,'Provisioning Requester'!$F$3:$H$20000,2,FALSE)),"No","Yes")</f>
        <v>No</v>
      </c>
      <c r="I2215" s="1" t="str">
        <f>IF($H2215="Yes",VLOOKUP($C2215,'Provisioning Requester'!$F$3:$H$20000,3,FALSE),"-")</f>
        <v>-</v>
      </c>
      <c r="J2215" s="1" t="str">
        <f>IF(OR(D2215="SVCP", E2215="TRUE"), "No", IF(ISNA(VLOOKUP($C2215,'ProvResponder deviceId'!$A$1:$A$20000,1,FALSE)),"No","Yes"))</f>
        <v>No</v>
      </c>
      <c r="K2215" s="1" t="str">
        <f>IF($J2215="Yes",VLOOKUP($C2215,'ProvResponder deviceId'!$A$1:$C$20000,3,FALSE),"-")</f>
        <v>-</v>
      </c>
      <c r="L2215" s="1" t="str">
        <f t="shared" si="68"/>
        <v/>
      </c>
      <c r="M2215" s="1" t="str">
        <f t="shared" si="69"/>
        <v/>
      </c>
      <c r="N2215" s="1" t="str">
        <f>IF(ISBLANK($C2215),"",IF(ISNA(VLOOKUP($L2215,'result messages'!$H$3:$L$11,2,FALSE)),VLOOKUP($M2215,'result messages'!$H$3:$L$11,2,FALSE),VLOOKUP($L2215,'result messages'!$H$3:$L$11,2,FALSE)))</f>
        <v/>
      </c>
      <c r="O2215" s="1" t="str">
        <f>IF(ISBLANK($C2215),"",IF(ISNA(VLOOKUP($L2215,'result messages'!$H$3:$L$11,3,FALSE)),VLOOKUP($M2215,'result messages'!$H$3:$L$11,3,FALSE),VLOOKUP($L2215,'result messages'!$H$3:$L$11,3,FALSE)))</f>
        <v/>
      </c>
      <c r="P2215" s="1" t="str">
        <f>IF(ISBLANK($C2215),"",IF(ISNA(VLOOKUP($L2215,'result messages'!$H$3:$L$11,4,FALSE)),VLOOKUP($M2215,'result messages'!$H$3:$L$11,4,FALSE),VLOOKUP($L2215,'result messages'!$H$3:$L$11,4,FALSE)))</f>
        <v/>
      </c>
      <c r="Q2215" s="1" t="str">
        <f>IF(ISBLANK($C2215),"",IF(ISNA(VLOOKUP($L2215,'result messages'!$H$3:$L$11,5,FALSE)),VLOOKUP($M2215,'result messages'!$H$3:$L$11,5,FALSE),VLOOKUP($L2215,'result messages'!$H$3:$L$11,5,FALSE)))</f>
        <v/>
      </c>
    </row>
    <row r="2216" spans="1:17">
      <c r="A2216" s="1">
        <v>2213</v>
      </c>
      <c r="B2216" s="1"/>
      <c r="C2216" s="1"/>
      <c r="D2216" s="1"/>
      <c r="E2216" s="6"/>
      <c r="F2216" s="1"/>
      <c r="G2216" s="1" t="str">
        <f>IF(ISNA(VLOOKUP($C2216,'DTEN TCAP Linkage deviceId'!$A$1:$A$20000,1,FALSE)),"No","Yes")</f>
        <v>No</v>
      </c>
      <c r="H2216" s="1" t="str">
        <f>IF(ISNA(VLOOKUP($C2216,'Provisioning Requester'!$F$3:$H$20000,2,FALSE)),"No","Yes")</f>
        <v>No</v>
      </c>
      <c r="I2216" s="1" t="str">
        <f>IF($H2216="Yes",VLOOKUP($C2216,'Provisioning Requester'!$F$3:$H$20000,3,FALSE),"-")</f>
        <v>-</v>
      </c>
      <c r="J2216" s="1" t="str">
        <f>IF(OR(D2216="SVCP", E2216="TRUE"), "No", IF(ISNA(VLOOKUP($C2216,'ProvResponder deviceId'!$A$1:$A$20000,1,FALSE)),"No","Yes"))</f>
        <v>No</v>
      </c>
      <c r="K2216" s="1" t="str">
        <f>IF($J2216="Yes",VLOOKUP($C2216,'ProvResponder deviceId'!$A$1:$C$20000,3,FALSE),"-")</f>
        <v>-</v>
      </c>
      <c r="L2216" s="1" t="str">
        <f t="shared" si="68"/>
        <v/>
      </c>
      <c r="M2216" s="1" t="str">
        <f t="shared" si="69"/>
        <v/>
      </c>
      <c r="N2216" s="1" t="str">
        <f>IF(ISBLANK($C2216),"",IF(ISNA(VLOOKUP($L2216,'result messages'!$H$3:$L$11,2,FALSE)),VLOOKUP($M2216,'result messages'!$H$3:$L$11,2,FALSE),VLOOKUP($L2216,'result messages'!$H$3:$L$11,2,FALSE)))</f>
        <v/>
      </c>
      <c r="O2216" s="1" t="str">
        <f>IF(ISBLANK($C2216),"",IF(ISNA(VLOOKUP($L2216,'result messages'!$H$3:$L$11,3,FALSE)),VLOOKUP($M2216,'result messages'!$H$3:$L$11,3,FALSE),VLOOKUP($L2216,'result messages'!$H$3:$L$11,3,FALSE)))</f>
        <v/>
      </c>
      <c r="P2216" s="1" t="str">
        <f>IF(ISBLANK($C2216),"",IF(ISNA(VLOOKUP($L2216,'result messages'!$H$3:$L$11,4,FALSE)),VLOOKUP($M2216,'result messages'!$H$3:$L$11,4,FALSE),VLOOKUP($L2216,'result messages'!$H$3:$L$11,4,FALSE)))</f>
        <v/>
      </c>
      <c r="Q2216" s="1" t="str">
        <f>IF(ISBLANK($C2216),"",IF(ISNA(VLOOKUP($L2216,'result messages'!$H$3:$L$11,5,FALSE)),VLOOKUP($M2216,'result messages'!$H$3:$L$11,5,FALSE),VLOOKUP($L2216,'result messages'!$H$3:$L$11,5,FALSE)))</f>
        <v/>
      </c>
    </row>
    <row r="2217" spans="1:17">
      <c r="A2217" s="1">
        <v>2214</v>
      </c>
      <c r="B2217" s="1"/>
      <c r="C2217" s="1"/>
      <c r="D2217" s="1"/>
      <c r="E2217" s="6"/>
      <c r="F2217" s="1"/>
      <c r="G2217" s="1" t="str">
        <f>IF(ISNA(VLOOKUP($C2217,'DTEN TCAP Linkage deviceId'!$A$1:$A$20000,1,FALSE)),"No","Yes")</f>
        <v>No</v>
      </c>
      <c r="H2217" s="1" t="str">
        <f>IF(ISNA(VLOOKUP($C2217,'Provisioning Requester'!$F$3:$H$20000,2,FALSE)),"No","Yes")</f>
        <v>No</v>
      </c>
      <c r="I2217" s="1" t="str">
        <f>IF($H2217="Yes",VLOOKUP($C2217,'Provisioning Requester'!$F$3:$H$20000,3,FALSE),"-")</f>
        <v>-</v>
      </c>
      <c r="J2217" s="1" t="str">
        <f>IF(OR(D2217="SVCP", E2217="TRUE"), "No", IF(ISNA(VLOOKUP($C2217,'ProvResponder deviceId'!$A$1:$A$20000,1,FALSE)),"No","Yes"))</f>
        <v>No</v>
      </c>
      <c r="K2217" s="1" t="str">
        <f>IF($J2217="Yes",VLOOKUP($C2217,'ProvResponder deviceId'!$A$1:$C$20000,3,FALSE),"-")</f>
        <v>-</v>
      </c>
      <c r="L2217" s="1" t="str">
        <f t="shared" si="68"/>
        <v/>
      </c>
      <c r="M2217" s="1" t="str">
        <f t="shared" si="69"/>
        <v/>
      </c>
      <c r="N2217" s="1" t="str">
        <f>IF(ISBLANK($C2217),"",IF(ISNA(VLOOKUP($L2217,'result messages'!$H$3:$L$11,2,FALSE)),VLOOKUP($M2217,'result messages'!$H$3:$L$11,2,FALSE),VLOOKUP($L2217,'result messages'!$H$3:$L$11,2,FALSE)))</f>
        <v/>
      </c>
      <c r="O2217" s="1" t="str">
        <f>IF(ISBLANK($C2217),"",IF(ISNA(VLOOKUP($L2217,'result messages'!$H$3:$L$11,3,FALSE)),VLOOKUP($M2217,'result messages'!$H$3:$L$11,3,FALSE),VLOOKUP($L2217,'result messages'!$H$3:$L$11,3,FALSE)))</f>
        <v/>
      </c>
      <c r="P2217" s="1" t="str">
        <f>IF(ISBLANK($C2217),"",IF(ISNA(VLOOKUP($L2217,'result messages'!$H$3:$L$11,4,FALSE)),VLOOKUP($M2217,'result messages'!$H$3:$L$11,4,FALSE),VLOOKUP($L2217,'result messages'!$H$3:$L$11,4,FALSE)))</f>
        <v/>
      </c>
      <c r="Q2217" s="1" t="str">
        <f>IF(ISBLANK($C2217),"",IF(ISNA(VLOOKUP($L2217,'result messages'!$H$3:$L$11,5,FALSE)),VLOOKUP($M2217,'result messages'!$H$3:$L$11,5,FALSE),VLOOKUP($L2217,'result messages'!$H$3:$L$11,5,FALSE)))</f>
        <v/>
      </c>
    </row>
    <row r="2218" spans="1:17">
      <c r="A2218" s="1">
        <v>2215</v>
      </c>
      <c r="B2218" s="1"/>
      <c r="C2218" s="1"/>
      <c r="D2218" s="1"/>
      <c r="E2218" s="6"/>
      <c r="F2218" s="1"/>
      <c r="G2218" s="1" t="str">
        <f>IF(ISNA(VLOOKUP($C2218,'DTEN TCAP Linkage deviceId'!$A$1:$A$20000,1,FALSE)),"No","Yes")</f>
        <v>No</v>
      </c>
      <c r="H2218" s="1" t="str">
        <f>IF(ISNA(VLOOKUP($C2218,'Provisioning Requester'!$F$3:$H$20000,2,FALSE)),"No","Yes")</f>
        <v>No</v>
      </c>
      <c r="I2218" s="1" t="str">
        <f>IF($H2218="Yes",VLOOKUP($C2218,'Provisioning Requester'!$F$3:$H$20000,3,FALSE),"-")</f>
        <v>-</v>
      </c>
      <c r="J2218" s="1" t="str">
        <f>IF(OR(D2218="SVCP", E2218="TRUE"), "No", IF(ISNA(VLOOKUP($C2218,'ProvResponder deviceId'!$A$1:$A$20000,1,FALSE)),"No","Yes"))</f>
        <v>No</v>
      </c>
      <c r="K2218" s="1" t="str">
        <f>IF($J2218="Yes",VLOOKUP($C2218,'ProvResponder deviceId'!$A$1:$C$20000,3,FALSE),"-")</f>
        <v>-</v>
      </c>
      <c r="L2218" s="1" t="str">
        <f t="shared" si="68"/>
        <v/>
      </c>
      <c r="M2218" s="1" t="str">
        <f t="shared" si="69"/>
        <v/>
      </c>
      <c r="N2218" s="1" t="str">
        <f>IF(ISBLANK($C2218),"",IF(ISNA(VLOOKUP($L2218,'result messages'!$H$3:$L$11,2,FALSE)),VLOOKUP($M2218,'result messages'!$H$3:$L$11,2,FALSE),VLOOKUP($L2218,'result messages'!$H$3:$L$11,2,FALSE)))</f>
        <v/>
      </c>
      <c r="O2218" s="1" t="str">
        <f>IF(ISBLANK($C2218),"",IF(ISNA(VLOOKUP($L2218,'result messages'!$H$3:$L$11,3,FALSE)),VLOOKUP($M2218,'result messages'!$H$3:$L$11,3,FALSE),VLOOKUP($L2218,'result messages'!$H$3:$L$11,3,FALSE)))</f>
        <v/>
      </c>
      <c r="P2218" s="1" t="str">
        <f>IF(ISBLANK($C2218),"",IF(ISNA(VLOOKUP($L2218,'result messages'!$H$3:$L$11,4,FALSE)),VLOOKUP($M2218,'result messages'!$H$3:$L$11,4,FALSE),VLOOKUP($L2218,'result messages'!$H$3:$L$11,4,FALSE)))</f>
        <v/>
      </c>
      <c r="Q2218" s="1" t="str">
        <f>IF(ISBLANK($C2218),"",IF(ISNA(VLOOKUP($L2218,'result messages'!$H$3:$L$11,5,FALSE)),VLOOKUP($M2218,'result messages'!$H$3:$L$11,5,FALSE),VLOOKUP($L2218,'result messages'!$H$3:$L$11,5,FALSE)))</f>
        <v/>
      </c>
    </row>
    <row r="2219" spans="1:17">
      <c r="A2219" s="1">
        <v>2216</v>
      </c>
      <c r="B2219" s="1"/>
      <c r="C2219" s="1"/>
      <c r="D2219" s="1"/>
      <c r="E2219" s="6"/>
      <c r="F2219" s="1"/>
      <c r="G2219" s="1" t="str">
        <f>IF(ISNA(VLOOKUP($C2219,'DTEN TCAP Linkage deviceId'!$A$1:$A$20000,1,FALSE)),"No","Yes")</f>
        <v>No</v>
      </c>
      <c r="H2219" s="1" t="str">
        <f>IF(ISNA(VLOOKUP($C2219,'Provisioning Requester'!$F$3:$H$20000,2,FALSE)),"No","Yes")</f>
        <v>No</v>
      </c>
      <c r="I2219" s="1" t="str">
        <f>IF($H2219="Yes",VLOOKUP($C2219,'Provisioning Requester'!$F$3:$H$20000,3,FALSE),"-")</f>
        <v>-</v>
      </c>
      <c r="J2219" s="1" t="str">
        <f>IF(OR(D2219="SVCP", E2219="TRUE"), "No", IF(ISNA(VLOOKUP($C2219,'ProvResponder deviceId'!$A$1:$A$20000,1,FALSE)),"No","Yes"))</f>
        <v>No</v>
      </c>
      <c r="K2219" s="1" t="str">
        <f>IF($J2219="Yes",VLOOKUP($C2219,'ProvResponder deviceId'!$A$1:$C$20000,3,FALSE),"-")</f>
        <v>-</v>
      </c>
      <c r="L2219" s="1" t="str">
        <f t="shared" si="68"/>
        <v/>
      </c>
      <c r="M2219" s="1" t="str">
        <f t="shared" si="69"/>
        <v/>
      </c>
      <c r="N2219" s="1" t="str">
        <f>IF(ISBLANK($C2219),"",IF(ISNA(VLOOKUP($L2219,'result messages'!$H$3:$L$11,2,FALSE)),VLOOKUP($M2219,'result messages'!$H$3:$L$11,2,FALSE),VLOOKUP($L2219,'result messages'!$H$3:$L$11,2,FALSE)))</f>
        <v/>
      </c>
      <c r="O2219" s="1" t="str">
        <f>IF(ISBLANK($C2219),"",IF(ISNA(VLOOKUP($L2219,'result messages'!$H$3:$L$11,3,FALSE)),VLOOKUP($M2219,'result messages'!$H$3:$L$11,3,FALSE),VLOOKUP($L2219,'result messages'!$H$3:$L$11,3,FALSE)))</f>
        <v/>
      </c>
      <c r="P2219" s="1" t="str">
        <f>IF(ISBLANK($C2219),"",IF(ISNA(VLOOKUP($L2219,'result messages'!$H$3:$L$11,4,FALSE)),VLOOKUP($M2219,'result messages'!$H$3:$L$11,4,FALSE),VLOOKUP($L2219,'result messages'!$H$3:$L$11,4,FALSE)))</f>
        <v/>
      </c>
      <c r="Q2219" s="1" t="str">
        <f>IF(ISBLANK($C2219),"",IF(ISNA(VLOOKUP($L2219,'result messages'!$H$3:$L$11,5,FALSE)),VLOOKUP($M2219,'result messages'!$H$3:$L$11,5,FALSE),VLOOKUP($L2219,'result messages'!$H$3:$L$11,5,FALSE)))</f>
        <v/>
      </c>
    </row>
    <row r="2220" spans="1:17">
      <c r="A2220" s="1">
        <v>2217</v>
      </c>
      <c r="B2220" s="1"/>
      <c r="C2220" s="1"/>
      <c r="D2220" s="1"/>
      <c r="E2220" s="6"/>
      <c r="F2220" s="1"/>
      <c r="G2220" s="1" t="str">
        <f>IF(ISNA(VLOOKUP($C2220,'DTEN TCAP Linkage deviceId'!$A$1:$A$20000,1,FALSE)),"No","Yes")</f>
        <v>No</v>
      </c>
      <c r="H2220" s="1" t="str">
        <f>IF(ISNA(VLOOKUP($C2220,'Provisioning Requester'!$F$3:$H$20000,2,FALSE)),"No","Yes")</f>
        <v>No</v>
      </c>
      <c r="I2220" s="1" t="str">
        <f>IF($H2220="Yes",VLOOKUP($C2220,'Provisioning Requester'!$F$3:$H$20000,3,FALSE),"-")</f>
        <v>-</v>
      </c>
      <c r="J2220" s="1" t="str">
        <f>IF(OR(D2220="SVCP", E2220="TRUE"), "No", IF(ISNA(VLOOKUP($C2220,'ProvResponder deviceId'!$A$1:$A$20000,1,FALSE)),"No","Yes"))</f>
        <v>No</v>
      </c>
      <c r="K2220" s="1" t="str">
        <f>IF($J2220="Yes",VLOOKUP($C2220,'ProvResponder deviceId'!$A$1:$C$20000,3,FALSE),"-")</f>
        <v>-</v>
      </c>
      <c r="L2220" s="1" t="str">
        <f t="shared" si="68"/>
        <v/>
      </c>
      <c r="M2220" s="1" t="str">
        <f t="shared" si="69"/>
        <v/>
      </c>
      <c r="N2220" s="1" t="str">
        <f>IF(ISBLANK($C2220),"",IF(ISNA(VLOOKUP($L2220,'result messages'!$H$3:$L$11,2,FALSE)),VLOOKUP($M2220,'result messages'!$H$3:$L$11,2,FALSE),VLOOKUP($L2220,'result messages'!$H$3:$L$11,2,FALSE)))</f>
        <v/>
      </c>
      <c r="O2220" s="1" t="str">
        <f>IF(ISBLANK($C2220),"",IF(ISNA(VLOOKUP($L2220,'result messages'!$H$3:$L$11,3,FALSE)),VLOOKUP($M2220,'result messages'!$H$3:$L$11,3,FALSE),VLOOKUP($L2220,'result messages'!$H$3:$L$11,3,FALSE)))</f>
        <v/>
      </c>
      <c r="P2220" s="1" t="str">
        <f>IF(ISBLANK($C2220),"",IF(ISNA(VLOOKUP($L2220,'result messages'!$H$3:$L$11,4,FALSE)),VLOOKUP($M2220,'result messages'!$H$3:$L$11,4,FALSE),VLOOKUP($L2220,'result messages'!$H$3:$L$11,4,FALSE)))</f>
        <v/>
      </c>
      <c r="Q2220" s="1" t="str">
        <f>IF(ISBLANK($C2220),"",IF(ISNA(VLOOKUP($L2220,'result messages'!$H$3:$L$11,5,FALSE)),VLOOKUP($M2220,'result messages'!$H$3:$L$11,5,FALSE),VLOOKUP($L2220,'result messages'!$H$3:$L$11,5,FALSE)))</f>
        <v/>
      </c>
    </row>
    <row r="2221" spans="1:17">
      <c r="A2221" s="1">
        <v>2218</v>
      </c>
      <c r="B2221" s="1"/>
      <c r="C2221" s="1"/>
      <c r="D2221" s="1"/>
      <c r="E2221" s="6"/>
      <c r="F2221" s="1"/>
      <c r="G2221" s="1" t="str">
        <f>IF(ISNA(VLOOKUP($C2221,'DTEN TCAP Linkage deviceId'!$A$1:$A$20000,1,FALSE)),"No","Yes")</f>
        <v>No</v>
      </c>
      <c r="H2221" s="1" t="str">
        <f>IF(ISNA(VLOOKUP($C2221,'Provisioning Requester'!$F$3:$H$20000,2,FALSE)),"No","Yes")</f>
        <v>No</v>
      </c>
      <c r="I2221" s="1" t="str">
        <f>IF($H2221="Yes",VLOOKUP($C2221,'Provisioning Requester'!$F$3:$H$20000,3,FALSE),"-")</f>
        <v>-</v>
      </c>
      <c r="J2221" s="1" t="str">
        <f>IF(OR(D2221="SVCP", E2221="TRUE"), "No", IF(ISNA(VLOOKUP($C2221,'ProvResponder deviceId'!$A$1:$A$20000,1,FALSE)),"No","Yes"))</f>
        <v>No</v>
      </c>
      <c r="K2221" s="1" t="str">
        <f>IF($J2221="Yes",VLOOKUP($C2221,'ProvResponder deviceId'!$A$1:$C$20000,3,FALSE),"-")</f>
        <v>-</v>
      </c>
      <c r="L2221" s="1" t="str">
        <f t="shared" si="68"/>
        <v/>
      </c>
      <c r="M2221" s="1" t="str">
        <f t="shared" si="69"/>
        <v/>
      </c>
      <c r="N2221" s="1" t="str">
        <f>IF(ISBLANK($C2221),"",IF(ISNA(VLOOKUP($L2221,'result messages'!$H$3:$L$11,2,FALSE)),VLOOKUP($M2221,'result messages'!$H$3:$L$11,2,FALSE),VLOOKUP($L2221,'result messages'!$H$3:$L$11,2,FALSE)))</f>
        <v/>
      </c>
      <c r="O2221" s="1" t="str">
        <f>IF(ISBLANK($C2221),"",IF(ISNA(VLOOKUP($L2221,'result messages'!$H$3:$L$11,3,FALSE)),VLOOKUP($M2221,'result messages'!$H$3:$L$11,3,FALSE),VLOOKUP($L2221,'result messages'!$H$3:$L$11,3,FALSE)))</f>
        <v/>
      </c>
      <c r="P2221" s="1" t="str">
        <f>IF(ISBLANK($C2221),"",IF(ISNA(VLOOKUP($L2221,'result messages'!$H$3:$L$11,4,FALSE)),VLOOKUP($M2221,'result messages'!$H$3:$L$11,4,FALSE),VLOOKUP($L2221,'result messages'!$H$3:$L$11,4,FALSE)))</f>
        <v/>
      </c>
      <c r="Q2221" s="1" t="str">
        <f>IF(ISBLANK($C2221),"",IF(ISNA(VLOOKUP($L2221,'result messages'!$H$3:$L$11,5,FALSE)),VLOOKUP($M2221,'result messages'!$H$3:$L$11,5,FALSE),VLOOKUP($L2221,'result messages'!$H$3:$L$11,5,FALSE)))</f>
        <v/>
      </c>
    </row>
    <row r="2222" spans="1:17">
      <c r="A2222" s="1">
        <v>2219</v>
      </c>
      <c r="B2222" s="1"/>
      <c r="C2222" s="1"/>
      <c r="D2222" s="1"/>
      <c r="E2222" s="6"/>
      <c r="F2222" s="1"/>
      <c r="G2222" s="1" t="str">
        <f>IF(ISNA(VLOOKUP($C2222,'DTEN TCAP Linkage deviceId'!$A$1:$A$20000,1,FALSE)),"No","Yes")</f>
        <v>No</v>
      </c>
      <c r="H2222" s="1" t="str">
        <f>IF(ISNA(VLOOKUP($C2222,'Provisioning Requester'!$F$3:$H$20000,2,FALSE)),"No","Yes")</f>
        <v>No</v>
      </c>
      <c r="I2222" s="1" t="str">
        <f>IF($H2222="Yes",VLOOKUP($C2222,'Provisioning Requester'!$F$3:$H$20000,3,FALSE),"-")</f>
        <v>-</v>
      </c>
      <c r="J2222" s="1" t="str">
        <f>IF(OR(D2222="SVCP", E2222="TRUE"), "No", IF(ISNA(VLOOKUP($C2222,'ProvResponder deviceId'!$A$1:$A$20000,1,FALSE)),"No","Yes"))</f>
        <v>No</v>
      </c>
      <c r="K2222" s="1" t="str">
        <f>IF($J2222="Yes",VLOOKUP($C2222,'ProvResponder deviceId'!$A$1:$C$20000,3,FALSE),"-")</f>
        <v>-</v>
      </c>
      <c r="L2222" s="1" t="str">
        <f t="shared" si="68"/>
        <v/>
      </c>
      <c r="M2222" s="1" t="str">
        <f t="shared" si="69"/>
        <v/>
      </c>
      <c r="N2222" s="1" t="str">
        <f>IF(ISBLANK($C2222),"",IF(ISNA(VLOOKUP($L2222,'result messages'!$H$3:$L$11,2,FALSE)),VLOOKUP($M2222,'result messages'!$H$3:$L$11,2,FALSE),VLOOKUP($L2222,'result messages'!$H$3:$L$11,2,FALSE)))</f>
        <v/>
      </c>
      <c r="O2222" s="1" t="str">
        <f>IF(ISBLANK($C2222),"",IF(ISNA(VLOOKUP($L2222,'result messages'!$H$3:$L$11,3,FALSE)),VLOOKUP($M2222,'result messages'!$H$3:$L$11,3,FALSE),VLOOKUP($L2222,'result messages'!$H$3:$L$11,3,FALSE)))</f>
        <v/>
      </c>
      <c r="P2222" s="1" t="str">
        <f>IF(ISBLANK($C2222),"",IF(ISNA(VLOOKUP($L2222,'result messages'!$H$3:$L$11,4,FALSE)),VLOOKUP($M2222,'result messages'!$H$3:$L$11,4,FALSE),VLOOKUP($L2222,'result messages'!$H$3:$L$11,4,FALSE)))</f>
        <v/>
      </c>
      <c r="Q2222" s="1" t="str">
        <f>IF(ISBLANK($C2222),"",IF(ISNA(VLOOKUP($L2222,'result messages'!$H$3:$L$11,5,FALSE)),VLOOKUP($M2222,'result messages'!$H$3:$L$11,5,FALSE),VLOOKUP($L2222,'result messages'!$H$3:$L$11,5,FALSE)))</f>
        <v/>
      </c>
    </row>
    <row r="2223" spans="1:17">
      <c r="A2223" s="1">
        <v>2220</v>
      </c>
      <c r="B2223" s="1"/>
      <c r="C2223" s="1"/>
      <c r="D2223" s="1"/>
      <c r="E2223" s="6"/>
      <c r="F2223" s="1"/>
      <c r="G2223" s="1" t="str">
        <f>IF(ISNA(VLOOKUP($C2223,'DTEN TCAP Linkage deviceId'!$A$1:$A$20000,1,FALSE)),"No","Yes")</f>
        <v>No</v>
      </c>
      <c r="H2223" s="1" t="str">
        <f>IF(ISNA(VLOOKUP($C2223,'Provisioning Requester'!$F$3:$H$20000,2,FALSE)),"No","Yes")</f>
        <v>No</v>
      </c>
      <c r="I2223" s="1" t="str">
        <f>IF($H2223="Yes",VLOOKUP($C2223,'Provisioning Requester'!$F$3:$H$20000,3,FALSE),"-")</f>
        <v>-</v>
      </c>
      <c r="J2223" s="1" t="str">
        <f>IF(OR(D2223="SVCP", E2223="TRUE"), "No", IF(ISNA(VLOOKUP($C2223,'ProvResponder deviceId'!$A$1:$A$20000,1,FALSE)),"No","Yes"))</f>
        <v>No</v>
      </c>
      <c r="K2223" s="1" t="str">
        <f>IF($J2223="Yes",VLOOKUP($C2223,'ProvResponder deviceId'!$A$1:$C$20000,3,FALSE),"-")</f>
        <v>-</v>
      </c>
      <c r="L2223" s="1" t="str">
        <f t="shared" si="68"/>
        <v/>
      </c>
      <c r="M2223" s="1" t="str">
        <f t="shared" si="69"/>
        <v/>
      </c>
      <c r="N2223" s="1" t="str">
        <f>IF(ISBLANK($C2223),"",IF(ISNA(VLOOKUP($L2223,'result messages'!$H$3:$L$11,2,FALSE)),VLOOKUP($M2223,'result messages'!$H$3:$L$11,2,FALSE),VLOOKUP($L2223,'result messages'!$H$3:$L$11,2,FALSE)))</f>
        <v/>
      </c>
      <c r="O2223" s="1" t="str">
        <f>IF(ISBLANK($C2223),"",IF(ISNA(VLOOKUP($L2223,'result messages'!$H$3:$L$11,3,FALSE)),VLOOKUP($M2223,'result messages'!$H$3:$L$11,3,FALSE),VLOOKUP($L2223,'result messages'!$H$3:$L$11,3,FALSE)))</f>
        <v/>
      </c>
      <c r="P2223" s="1" t="str">
        <f>IF(ISBLANK($C2223),"",IF(ISNA(VLOOKUP($L2223,'result messages'!$H$3:$L$11,4,FALSE)),VLOOKUP($M2223,'result messages'!$H$3:$L$11,4,FALSE),VLOOKUP($L2223,'result messages'!$H$3:$L$11,4,FALSE)))</f>
        <v/>
      </c>
      <c r="Q2223" s="1" t="str">
        <f>IF(ISBLANK($C2223),"",IF(ISNA(VLOOKUP($L2223,'result messages'!$H$3:$L$11,5,FALSE)),VLOOKUP($M2223,'result messages'!$H$3:$L$11,5,FALSE),VLOOKUP($L2223,'result messages'!$H$3:$L$11,5,FALSE)))</f>
        <v/>
      </c>
    </row>
    <row r="2224" spans="1:17">
      <c r="A2224" s="1">
        <v>2221</v>
      </c>
      <c r="B2224" s="1"/>
      <c r="C2224" s="1"/>
      <c r="D2224" s="1"/>
      <c r="E2224" s="6"/>
      <c r="F2224" s="1"/>
      <c r="G2224" s="1" t="str">
        <f>IF(ISNA(VLOOKUP($C2224,'DTEN TCAP Linkage deviceId'!$A$1:$A$20000,1,FALSE)),"No","Yes")</f>
        <v>No</v>
      </c>
      <c r="H2224" s="1" t="str">
        <f>IF(ISNA(VLOOKUP($C2224,'Provisioning Requester'!$F$3:$H$20000,2,FALSE)),"No","Yes")</f>
        <v>No</v>
      </c>
      <c r="I2224" s="1" t="str">
        <f>IF($H2224="Yes",VLOOKUP($C2224,'Provisioning Requester'!$F$3:$H$20000,3,FALSE),"-")</f>
        <v>-</v>
      </c>
      <c r="J2224" s="1" t="str">
        <f>IF(OR(D2224="SVCP", E2224="TRUE"), "No", IF(ISNA(VLOOKUP($C2224,'ProvResponder deviceId'!$A$1:$A$20000,1,FALSE)),"No","Yes"))</f>
        <v>No</v>
      </c>
      <c r="K2224" s="1" t="str">
        <f>IF($J2224="Yes",VLOOKUP($C2224,'ProvResponder deviceId'!$A$1:$C$20000,3,FALSE),"-")</f>
        <v>-</v>
      </c>
      <c r="L2224" s="1" t="str">
        <f t="shared" si="68"/>
        <v/>
      </c>
      <c r="M2224" s="1" t="str">
        <f t="shared" si="69"/>
        <v/>
      </c>
      <c r="N2224" s="1" t="str">
        <f>IF(ISBLANK($C2224),"",IF(ISNA(VLOOKUP($L2224,'result messages'!$H$3:$L$11,2,FALSE)),VLOOKUP($M2224,'result messages'!$H$3:$L$11,2,FALSE),VLOOKUP($L2224,'result messages'!$H$3:$L$11,2,FALSE)))</f>
        <v/>
      </c>
      <c r="O2224" s="1" t="str">
        <f>IF(ISBLANK($C2224),"",IF(ISNA(VLOOKUP($L2224,'result messages'!$H$3:$L$11,3,FALSE)),VLOOKUP($M2224,'result messages'!$H$3:$L$11,3,FALSE),VLOOKUP($L2224,'result messages'!$H$3:$L$11,3,FALSE)))</f>
        <v/>
      </c>
      <c r="P2224" s="1" t="str">
        <f>IF(ISBLANK($C2224),"",IF(ISNA(VLOOKUP($L2224,'result messages'!$H$3:$L$11,4,FALSE)),VLOOKUP($M2224,'result messages'!$H$3:$L$11,4,FALSE),VLOOKUP($L2224,'result messages'!$H$3:$L$11,4,FALSE)))</f>
        <v/>
      </c>
      <c r="Q2224" s="1" t="str">
        <f>IF(ISBLANK($C2224),"",IF(ISNA(VLOOKUP($L2224,'result messages'!$H$3:$L$11,5,FALSE)),VLOOKUP($M2224,'result messages'!$H$3:$L$11,5,FALSE),VLOOKUP($L2224,'result messages'!$H$3:$L$11,5,FALSE)))</f>
        <v/>
      </c>
    </row>
    <row r="2225" spans="1:17">
      <c r="A2225" s="1">
        <v>2222</v>
      </c>
      <c r="B2225" s="1"/>
      <c r="C2225" s="1"/>
      <c r="D2225" s="1"/>
      <c r="E2225" s="6"/>
      <c r="F2225" s="1"/>
      <c r="G2225" s="1" t="str">
        <f>IF(ISNA(VLOOKUP($C2225,'DTEN TCAP Linkage deviceId'!$A$1:$A$20000,1,FALSE)),"No","Yes")</f>
        <v>No</v>
      </c>
      <c r="H2225" s="1" t="str">
        <f>IF(ISNA(VLOOKUP($C2225,'Provisioning Requester'!$F$3:$H$20000,2,FALSE)),"No","Yes")</f>
        <v>No</v>
      </c>
      <c r="I2225" s="1" t="str">
        <f>IF($H2225="Yes",VLOOKUP($C2225,'Provisioning Requester'!$F$3:$H$20000,3,FALSE),"-")</f>
        <v>-</v>
      </c>
      <c r="J2225" s="1" t="str">
        <f>IF(OR(D2225="SVCP", E2225="TRUE"), "No", IF(ISNA(VLOOKUP($C2225,'ProvResponder deviceId'!$A$1:$A$20000,1,FALSE)),"No","Yes"))</f>
        <v>No</v>
      </c>
      <c r="K2225" s="1" t="str">
        <f>IF($J2225="Yes",VLOOKUP($C2225,'ProvResponder deviceId'!$A$1:$C$20000,3,FALSE),"-")</f>
        <v>-</v>
      </c>
      <c r="L2225" s="1" t="str">
        <f t="shared" si="68"/>
        <v/>
      </c>
      <c r="M2225" s="1" t="str">
        <f t="shared" si="69"/>
        <v/>
      </c>
      <c r="N2225" s="1" t="str">
        <f>IF(ISBLANK($C2225),"",IF(ISNA(VLOOKUP($L2225,'result messages'!$H$3:$L$11,2,FALSE)),VLOOKUP($M2225,'result messages'!$H$3:$L$11,2,FALSE),VLOOKUP($L2225,'result messages'!$H$3:$L$11,2,FALSE)))</f>
        <v/>
      </c>
      <c r="O2225" s="1" t="str">
        <f>IF(ISBLANK($C2225),"",IF(ISNA(VLOOKUP($L2225,'result messages'!$H$3:$L$11,3,FALSE)),VLOOKUP($M2225,'result messages'!$H$3:$L$11,3,FALSE),VLOOKUP($L2225,'result messages'!$H$3:$L$11,3,FALSE)))</f>
        <v/>
      </c>
      <c r="P2225" s="1" t="str">
        <f>IF(ISBLANK($C2225),"",IF(ISNA(VLOOKUP($L2225,'result messages'!$H$3:$L$11,4,FALSE)),VLOOKUP($M2225,'result messages'!$H$3:$L$11,4,FALSE),VLOOKUP($L2225,'result messages'!$H$3:$L$11,4,FALSE)))</f>
        <v/>
      </c>
      <c r="Q2225" s="1" t="str">
        <f>IF(ISBLANK($C2225),"",IF(ISNA(VLOOKUP($L2225,'result messages'!$H$3:$L$11,5,FALSE)),VLOOKUP($M2225,'result messages'!$H$3:$L$11,5,FALSE),VLOOKUP($L2225,'result messages'!$H$3:$L$11,5,FALSE)))</f>
        <v/>
      </c>
    </row>
    <row r="2226" spans="1:17">
      <c r="A2226" s="1">
        <v>2223</v>
      </c>
      <c r="B2226" s="1"/>
      <c r="C2226" s="1"/>
      <c r="D2226" s="1"/>
      <c r="E2226" s="6"/>
      <c r="F2226" s="1"/>
      <c r="G2226" s="1" t="str">
        <f>IF(ISNA(VLOOKUP($C2226,'DTEN TCAP Linkage deviceId'!$A$1:$A$20000,1,FALSE)),"No","Yes")</f>
        <v>No</v>
      </c>
      <c r="H2226" s="1" t="str">
        <f>IF(ISNA(VLOOKUP($C2226,'Provisioning Requester'!$F$3:$H$20000,2,FALSE)),"No","Yes")</f>
        <v>No</v>
      </c>
      <c r="I2226" s="1" t="str">
        <f>IF($H2226="Yes",VLOOKUP($C2226,'Provisioning Requester'!$F$3:$H$20000,3,FALSE),"-")</f>
        <v>-</v>
      </c>
      <c r="J2226" s="1" t="str">
        <f>IF(OR(D2226="SVCP", E2226="TRUE"), "No", IF(ISNA(VLOOKUP($C2226,'ProvResponder deviceId'!$A$1:$A$20000,1,FALSE)),"No","Yes"))</f>
        <v>No</v>
      </c>
      <c r="K2226" s="1" t="str">
        <f>IF($J2226="Yes",VLOOKUP($C2226,'ProvResponder deviceId'!$A$1:$C$20000,3,FALSE),"-")</f>
        <v>-</v>
      </c>
      <c r="L2226" s="1" t="str">
        <f t="shared" si="68"/>
        <v/>
      </c>
      <c r="M2226" s="1" t="str">
        <f t="shared" si="69"/>
        <v/>
      </c>
      <c r="N2226" s="1" t="str">
        <f>IF(ISBLANK($C2226),"",IF(ISNA(VLOOKUP($L2226,'result messages'!$H$3:$L$11,2,FALSE)),VLOOKUP($M2226,'result messages'!$H$3:$L$11,2,FALSE),VLOOKUP($L2226,'result messages'!$H$3:$L$11,2,FALSE)))</f>
        <v/>
      </c>
      <c r="O2226" s="1" t="str">
        <f>IF(ISBLANK($C2226),"",IF(ISNA(VLOOKUP($L2226,'result messages'!$H$3:$L$11,3,FALSE)),VLOOKUP($M2226,'result messages'!$H$3:$L$11,3,FALSE),VLOOKUP($L2226,'result messages'!$H$3:$L$11,3,FALSE)))</f>
        <v/>
      </c>
      <c r="P2226" s="1" t="str">
        <f>IF(ISBLANK($C2226),"",IF(ISNA(VLOOKUP($L2226,'result messages'!$H$3:$L$11,4,FALSE)),VLOOKUP($M2226,'result messages'!$H$3:$L$11,4,FALSE),VLOOKUP($L2226,'result messages'!$H$3:$L$11,4,FALSE)))</f>
        <v/>
      </c>
      <c r="Q2226" s="1" t="str">
        <f>IF(ISBLANK($C2226),"",IF(ISNA(VLOOKUP($L2226,'result messages'!$H$3:$L$11,5,FALSE)),VLOOKUP($M2226,'result messages'!$H$3:$L$11,5,FALSE),VLOOKUP($L2226,'result messages'!$H$3:$L$11,5,FALSE)))</f>
        <v/>
      </c>
    </row>
    <row r="2227" spans="1:17">
      <c r="A2227" s="1">
        <v>2224</v>
      </c>
      <c r="B2227" s="1"/>
      <c r="C2227" s="1"/>
      <c r="D2227" s="1"/>
      <c r="E2227" s="6"/>
      <c r="F2227" s="1"/>
      <c r="G2227" s="1" t="str">
        <f>IF(ISNA(VLOOKUP($C2227,'DTEN TCAP Linkage deviceId'!$A$1:$A$20000,1,FALSE)),"No","Yes")</f>
        <v>No</v>
      </c>
      <c r="H2227" s="1" t="str">
        <f>IF(ISNA(VLOOKUP($C2227,'Provisioning Requester'!$F$3:$H$20000,2,FALSE)),"No","Yes")</f>
        <v>No</v>
      </c>
      <c r="I2227" s="1" t="str">
        <f>IF($H2227="Yes",VLOOKUP($C2227,'Provisioning Requester'!$F$3:$H$20000,3,FALSE),"-")</f>
        <v>-</v>
      </c>
      <c r="J2227" s="1" t="str">
        <f>IF(OR(D2227="SVCP", E2227="TRUE"), "No", IF(ISNA(VLOOKUP($C2227,'ProvResponder deviceId'!$A$1:$A$20000,1,FALSE)),"No","Yes"))</f>
        <v>No</v>
      </c>
      <c r="K2227" s="1" t="str">
        <f>IF($J2227="Yes",VLOOKUP($C2227,'ProvResponder deviceId'!$A$1:$C$20000,3,FALSE),"-")</f>
        <v>-</v>
      </c>
      <c r="L2227" s="1" t="str">
        <f t="shared" si="68"/>
        <v/>
      </c>
      <c r="M2227" s="1" t="str">
        <f t="shared" si="69"/>
        <v/>
      </c>
      <c r="N2227" s="1" t="str">
        <f>IF(ISBLANK($C2227),"",IF(ISNA(VLOOKUP($L2227,'result messages'!$H$3:$L$11,2,FALSE)),VLOOKUP($M2227,'result messages'!$H$3:$L$11,2,FALSE),VLOOKUP($L2227,'result messages'!$H$3:$L$11,2,FALSE)))</f>
        <v/>
      </c>
      <c r="O2227" s="1" t="str">
        <f>IF(ISBLANK($C2227),"",IF(ISNA(VLOOKUP($L2227,'result messages'!$H$3:$L$11,3,FALSE)),VLOOKUP($M2227,'result messages'!$H$3:$L$11,3,FALSE),VLOOKUP($L2227,'result messages'!$H$3:$L$11,3,FALSE)))</f>
        <v/>
      </c>
      <c r="P2227" s="1" t="str">
        <f>IF(ISBLANK($C2227),"",IF(ISNA(VLOOKUP($L2227,'result messages'!$H$3:$L$11,4,FALSE)),VLOOKUP($M2227,'result messages'!$H$3:$L$11,4,FALSE),VLOOKUP($L2227,'result messages'!$H$3:$L$11,4,FALSE)))</f>
        <v/>
      </c>
      <c r="Q2227" s="1" t="str">
        <f>IF(ISBLANK($C2227),"",IF(ISNA(VLOOKUP($L2227,'result messages'!$H$3:$L$11,5,FALSE)),VLOOKUP($M2227,'result messages'!$H$3:$L$11,5,FALSE),VLOOKUP($L2227,'result messages'!$H$3:$L$11,5,FALSE)))</f>
        <v/>
      </c>
    </row>
    <row r="2228" spans="1:17">
      <c r="A2228" s="1">
        <v>2225</v>
      </c>
      <c r="B2228" s="1"/>
      <c r="C2228" s="1"/>
      <c r="D2228" s="1"/>
      <c r="E2228" s="6"/>
      <c r="F2228" s="1"/>
      <c r="G2228" s="1" t="str">
        <f>IF(ISNA(VLOOKUP($C2228,'DTEN TCAP Linkage deviceId'!$A$1:$A$20000,1,FALSE)),"No","Yes")</f>
        <v>No</v>
      </c>
      <c r="H2228" s="1" t="str">
        <f>IF(ISNA(VLOOKUP($C2228,'Provisioning Requester'!$F$3:$H$20000,2,FALSE)),"No","Yes")</f>
        <v>No</v>
      </c>
      <c r="I2228" s="1" t="str">
        <f>IF($H2228="Yes",VLOOKUP($C2228,'Provisioning Requester'!$F$3:$H$20000,3,FALSE),"-")</f>
        <v>-</v>
      </c>
      <c r="J2228" s="1" t="str">
        <f>IF(OR(D2228="SVCP", E2228="TRUE"), "No", IF(ISNA(VLOOKUP($C2228,'ProvResponder deviceId'!$A$1:$A$20000,1,FALSE)),"No","Yes"))</f>
        <v>No</v>
      </c>
      <c r="K2228" s="1" t="str">
        <f>IF($J2228="Yes",VLOOKUP($C2228,'ProvResponder deviceId'!$A$1:$C$20000,3,FALSE),"-")</f>
        <v>-</v>
      </c>
      <c r="L2228" s="1" t="str">
        <f t="shared" si="68"/>
        <v/>
      </c>
      <c r="M2228" s="1" t="str">
        <f t="shared" si="69"/>
        <v/>
      </c>
      <c r="N2228" s="1" t="str">
        <f>IF(ISBLANK($C2228),"",IF(ISNA(VLOOKUP($L2228,'result messages'!$H$3:$L$11,2,FALSE)),VLOOKUP($M2228,'result messages'!$H$3:$L$11,2,FALSE),VLOOKUP($L2228,'result messages'!$H$3:$L$11,2,FALSE)))</f>
        <v/>
      </c>
      <c r="O2228" s="1" t="str">
        <f>IF(ISBLANK($C2228),"",IF(ISNA(VLOOKUP($L2228,'result messages'!$H$3:$L$11,3,FALSE)),VLOOKUP($M2228,'result messages'!$H$3:$L$11,3,FALSE),VLOOKUP($L2228,'result messages'!$H$3:$L$11,3,FALSE)))</f>
        <v/>
      </c>
      <c r="P2228" s="1" t="str">
        <f>IF(ISBLANK($C2228),"",IF(ISNA(VLOOKUP($L2228,'result messages'!$H$3:$L$11,4,FALSE)),VLOOKUP($M2228,'result messages'!$H$3:$L$11,4,FALSE),VLOOKUP($L2228,'result messages'!$H$3:$L$11,4,FALSE)))</f>
        <v/>
      </c>
      <c r="Q2228" s="1" t="str">
        <f>IF(ISBLANK($C2228),"",IF(ISNA(VLOOKUP($L2228,'result messages'!$H$3:$L$11,5,FALSE)),VLOOKUP($M2228,'result messages'!$H$3:$L$11,5,FALSE),VLOOKUP($L2228,'result messages'!$H$3:$L$11,5,FALSE)))</f>
        <v/>
      </c>
    </row>
    <row r="2229" spans="1:17">
      <c r="A2229" s="1">
        <v>2226</v>
      </c>
      <c r="B2229" s="1"/>
      <c r="C2229" s="1"/>
      <c r="D2229" s="1"/>
      <c r="E2229" s="6"/>
      <c r="F2229" s="1"/>
      <c r="G2229" s="1" t="str">
        <f>IF(ISNA(VLOOKUP($C2229,'DTEN TCAP Linkage deviceId'!$A$1:$A$20000,1,FALSE)),"No","Yes")</f>
        <v>No</v>
      </c>
      <c r="H2229" s="1" t="str">
        <f>IF(ISNA(VLOOKUP($C2229,'Provisioning Requester'!$F$3:$H$20000,2,FALSE)),"No","Yes")</f>
        <v>No</v>
      </c>
      <c r="I2229" s="1" t="str">
        <f>IF($H2229="Yes",VLOOKUP($C2229,'Provisioning Requester'!$F$3:$H$20000,3,FALSE),"-")</f>
        <v>-</v>
      </c>
      <c r="J2229" s="1" t="str">
        <f>IF(OR(D2229="SVCP", E2229="TRUE"), "No", IF(ISNA(VLOOKUP($C2229,'ProvResponder deviceId'!$A$1:$A$20000,1,FALSE)),"No","Yes"))</f>
        <v>No</v>
      </c>
      <c r="K2229" s="1" t="str">
        <f>IF($J2229="Yes",VLOOKUP($C2229,'ProvResponder deviceId'!$A$1:$C$20000,3,FALSE),"-")</f>
        <v>-</v>
      </c>
      <c r="L2229" s="1" t="str">
        <f t="shared" si="68"/>
        <v/>
      </c>
      <c r="M2229" s="1" t="str">
        <f t="shared" si="69"/>
        <v/>
      </c>
      <c r="N2229" s="1" t="str">
        <f>IF(ISBLANK($C2229),"",IF(ISNA(VLOOKUP($L2229,'result messages'!$H$3:$L$11,2,FALSE)),VLOOKUP($M2229,'result messages'!$H$3:$L$11,2,FALSE),VLOOKUP($L2229,'result messages'!$H$3:$L$11,2,FALSE)))</f>
        <v/>
      </c>
      <c r="O2229" s="1" t="str">
        <f>IF(ISBLANK($C2229),"",IF(ISNA(VLOOKUP($L2229,'result messages'!$H$3:$L$11,3,FALSE)),VLOOKUP($M2229,'result messages'!$H$3:$L$11,3,FALSE),VLOOKUP($L2229,'result messages'!$H$3:$L$11,3,FALSE)))</f>
        <v/>
      </c>
      <c r="P2229" s="1" t="str">
        <f>IF(ISBLANK($C2229),"",IF(ISNA(VLOOKUP($L2229,'result messages'!$H$3:$L$11,4,FALSE)),VLOOKUP($M2229,'result messages'!$H$3:$L$11,4,FALSE),VLOOKUP($L2229,'result messages'!$H$3:$L$11,4,FALSE)))</f>
        <v/>
      </c>
      <c r="Q2229" s="1" t="str">
        <f>IF(ISBLANK($C2229),"",IF(ISNA(VLOOKUP($L2229,'result messages'!$H$3:$L$11,5,FALSE)),VLOOKUP($M2229,'result messages'!$H$3:$L$11,5,FALSE),VLOOKUP($L2229,'result messages'!$H$3:$L$11,5,FALSE)))</f>
        <v/>
      </c>
    </row>
    <row r="2230" spans="1:17">
      <c r="A2230" s="1">
        <v>2227</v>
      </c>
      <c r="B2230" s="1"/>
      <c r="C2230" s="1"/>
      <c r="D2230" s="1"/>
      <c r="E2230" s="6"/>
      <c r="F2230" s="1"/>
      <c r="G2230" s="1" t="str">
        <f>IF(ISNA(VLOOKUP($C2230,'DTEN TCAP Linkage deviceId'!$A$1:$A$20000,1,FALSE)),"No","Yes")</f>
        <v>No</v>
      </c>
      <c r="H2230" s="1" t="str">
        <f>IF(ISNA(VLOOKUP($C2230,'Provisioning Requester'!$F$3:$H$20000,2,FALSE)),"No","Yes")</f>
        <v>No</v>
      </c>
      <c r="I2230" s="1" t="str">
        <f>IF($H2230="Yes",VLOOKUP($C2230,'Provisioning Requester'!$F$3:$H$20000,3,FALSE),"-")</f>
        <v>-</v>
      </c>
      <c r="J2230" s="1" t="str">
        <f>IF(OR(D2230="SVCP", E2230="TRUE"), "No", IF(ISNA(VLOOKUP($C2230,'ProvResponder deviceId'!$A$1:$A$20000,1,FALSE)),"No","Yes"))</f>
        <v>No</v>
      </c>
      <c r="K2230" s="1" t="str">
        <f>IF($J2230="Yes",VLOOKUP($C2230,'ProvResponder deviceId'!$A$1:$C$20000,3,FALSE),"-")</f>
        <v>-</v>
      </c>
      <c r="L2230" s="1" t="str">
        <f t="shared" si="68"/>
        <v/>
      </c>
      <c r="M2230" s="1" t="str">
        <f t="shared" si="69"/>
        <v/>
      </c>
      <c r="N2230" s="1" t="str">
        <f>IF(ISBLANK($C2230),"",IF(ISNA(VLOOKUP($L2230,'result messages'!$H$3:$L$11,2,FALSE)),VLOOKUP($M2230,'result messages'!$H$3:$L$11,2,FALSE),VLOOKUP($L2230,'result messages'!$H$3:$L$11,2,FALSE)))</f>
        <v/>
      </c>
      <c r="O2230" s="1" t="str">
        <f>IF(ISBLANK($C2230),"",IF(ISNA(VLOOKUP($L2230,'result messages'!$H$3:$L$11,3,FALSE)),VLOOKUP($M2230,'result messages'!$H$3:$L$11,3,FALSE),VLOOKUP($L2230,'result messages'!$H$3:$L$11,3,FALSE)))</f>
        <v/>
      </c>
      <c r="P2230" s="1" t="str">
        <f>IF(ISBLANK($C2230),"",IF(ISNA(VLOOKUP($L2230,'result messages'!$H$3:$L$11,4,FALSE)),VLOOKUP($M2230,'result messages'!$H$3:$L$11,4,FALSE),VLOOKUP($L2230,'result messages'!$H$3:$L$11,4,FALSE)))</f>
        <v/>
      </c>
      <c r="Q2230" s="1" t="str">
        <f>IF(ISBLANK($C2230),"",IF(ISNA(VLOOKUP($L2230,'result messages'!$H$3:$L$11,5,FALSE)),VLOOKUP($M2230,'result messages'!$H$3:$L$11,5,FALSE),VLOOKUP($L2230,'result messages'!$H$3:$L$11,5,FALSE)))</f>
        <v/>
      </c>
    </row>
    <row r="2231" spans="1:17">
      <c r="A2231" s="1">
        <v>2228</v>
      </c>
      <c r="B2231" s="1"/>
      <c r="C2231" s="1"/>
      <c r="D2231" s="1"/>
      <c r="E2231" s="6"/>
      <c r="F2231" s="1"/>
      <c r="G2231" s="1" t="str">
        <f>IF(ISNA(VLOOKUP($C2231,'DTEN TCAP Linkage deviceId'!$A$1:$A$20000,1,FALSE)),"No","Yes")</f>
        <v>No</v>
      </c>
      <c r="H2231" s="1" t="str">
        <f>IF(ISNA(VLOOKUP($C2231,'Provisioning Requester'!$F$3:$H$20000,2,FALSE)),"No","Yes")</f>
        <v>No</v>
      </c>
      <c r="I2231" s="1" t="str">
        <f>IF($H2231="Yes",VLOOKUP($C2231,'Provisioning Requester'!$F$3:$H$20000,3,FALSE),"-")</f>
        <v>-</v>
      </c>
      <c r="J2231" s="1" t="str">
        <f>IF(OR(D2231="SVCP", E2231="TRUE"), "No", IF(ISNA(VLOOKUP($C2231,'ProvResponder deviceId'!$A$1:$A$20000,1,FALSE)),"No","Yes"))</f>
        <v>No</v>
      </c>
      <c r="K2231" s="1" t="str">
        <f>IF($J2231="Yes",VLOOKUP($C2231,'ProvResponder deviceId'!$A$1:$C$20000,3,FALSE),"-")</f>
        <v>-</v>
      </c>
      <c r="L2231" s="1" t="str">
        <f t="shared" si="68"/>
        <v/>
      </c>
      <c r="M2231" s="1" t="str">
        <f t="shared" si="69"/>
        <v/>
      </c>
      <c r="N2231" s="1" t="str">
        <f>IF(ISBLANK($C2231),"",IF(ISNA(VLOOKUP($L2231,'result messages'!$H$3:$L$11,2,FALSE)),VLOOKUP($M2231,'result messages'!$H$3:$L$11,2,FALSE),VLOOKUP($L2231,'result messages'!$H$3:$L$11,2,FALSE)))</f>
        <v/>
      </c>
      <c r="O2231" s="1" t="str">
        <f>IF(ISBLANK($C2231),"",IF(ISNA(VLOOKUP($L2231,'result messages'!$H$3:$L$11,3,FALSE)),VLOOKUP($M2231,'result messages'!$H$3:$L$11,3,FALSE),VLOOKUP($L2231,'result messages'!$H$3:$L$11,3,FALSE)))</f>
        <v/>
      </c>
      <c r="P2231" s="1" t="str">
        <f>IF(ISBLANK($C2231),"",IF(ISNA(VLOOKUP($L2231,'result messages'!$H$3:$L$11,4,FALSE)),VLOOKUP($M2231,'result messages'!$H$3:$L$11,4,FALSE),VLOOKUP($L2231,'result messages'!$H$3:$L$11,4,FALSE)))</f>
        <v/>
      </c>
      <c r="Q2231" s="1" t="str">
        <f>IF(ISBLANK($C2231),"",IF(ISNA(VLOOKUP($L2231,'result messages'!$H$3:$L$11,5,FALSE)),VLOOKUP($M2231,'result messages'!$H$3:$L$11,5,FALSE),VLOOKUP($L2231,'result messages'!$H$3:$L$11,5,FALSE)))</f>
        <v/>
      </c>
    </row>
    <row r="2232" spans="1:17">
      <c r="A2232" s="1">
        <v>2229</v>
      </c>
      <c r="B2232" s="1"/>
      <c r="C2232" s="1"/>
      <c r="D2232" s="1"/>
      <c r="E2232" s="6"/>
      <c r="F2232" s="1"/>
      <c r="G2232" s="1" t="str">
        <f>IF(ISNA(VLOOKUP($C2232,'DTEN TCAP Linkage deviceId'!$A$1:$A$20000,1,FALSE)),"No","Yes")</f>
        <v>No</v>
      </c>
      <c r="H2232" s="1" t="str">
        <f>IF(ISNA(VLOOKUP($C2232,'Provisioning Requester'!$F$3:$H$20000,2,FALSE)),"No","Yes")</f>
        <v>No</v>
      </c>
      <c r="I2232" s="1" t="str">
        <f>IF($H2232="Yes",VLOOKUP($C2232,'Provisioning Requester'!$F$3:$H$20000,3,FALSE),"-")</f>
        <v>-</v>
      </c>
      <c r="J2232" s="1" t="str">
        <f>IF(OR(D2232="SVCP", E2232="TRUE"), "No", IF(ISNA(VLOOKUP($C2232,'ProvResponder deviceId'!$A$1:$A$20000,1,FALSE)),"No","Yes"))</f>
        <v>No</v>
      </c>
      <c r="K2232" s="1" t="str">
        <f>IF($J2232="Yes",VLOOKUP($C2232,'ProvResponder deviceId'!$A$1:$C$20000,3,FALSE),"-")</f>
        <v>-</v>
      </c>
      <c r="L2232" s="1" t="str">
        <f t="shared" si="68"/>
        <v/>
      </c>
      <c r="M2232" s="1" t="str">
        <f t="shared" si="69"/>
        <v/>
      </c>
      <c r="N2232" s="1" t="str">
        <f>IF(ISBLANK($C2232),"",IF(ISNA(VLOOKUP($L2232,'result messages'!$H$3:$L$11,2,FALSE)),VLOOKUP($M2232,'result messages'!$H$3:$L$11,2,FALSE),VLOOKUP($L2232,'result messages'!$H$3:$L$11,2,FALSE)))</f>
        <v/>
      </c>
      <c r="O2232" s="1" t="str">
        <f>IF(ISBLANK($C2232),"",IF(ISNA(VLOOKUP($L2232,'result messages'!$H$3:$L$11,3,FALSE)),VLOOKUP($M2232,'result messages'!$H$3:$L$11,3,FALSE),VLOOKUP($L2232,'result messages'!$H$3:$L$11,3,FALSE)))</f>
        <v/>
      </c>
      <c r="P2232" s="1" t="str">
        <f>IF(ISBLANK($C2232),"",IF(ISNA(VLOOKUP($L2232,'result messages'!$H$3:$L$11,4,FALSE)),VLOOKUP($M2232,'result messages'!$H$3:$L$11,4,FALSE),VLOOKUP($L2232,'result messages'!$H$3:$L$11,4,FALSE)))</f>
        <v/>
      </c>
      <c r="Q2232" s="1" t="str">
        <f>IF(ISBLANK($C2232),"",IF(ISNA(VLOOKUP($L2232,'result messages'!$H$3:$L$11,5,FALSE)),VLOOKUP($M2232,'result messages'!$H$3:$L$11,5,FALSE),VLOOKUP($L2232,'result messages'!$H$3:$L$11,5,FALSE)))</f>
        <v/>
      </c>
    </row>
    <row r="2233" spans="1:17">
      <c r="A2233" s="1">
        <v>2230</v>
      </c>
      <c r="B2233" s="1"/>
      <c r="C2233" s="1"/>
      <c r="D2233" s="1"/>
      <c r="E2233" s="6"/>
      <c r="F2233" s="1"/>
      <c r="G2233" s="1" t="str">
        <f>IF(ISNA(VLOOKUP($C2233,'DTEN TCAP Linkage deviceId'!$A$1:$A$20000,1,FALSE)),"No","Yes")</f>
        <v>No</v>
      </c>
      <c r="H2233" s="1" t="str">
        <f>IF(ISNA(VLOOKUP($C2233,'Provisioning Requester'!$F$3:$H$20000,2,FALSE)),"No","Yes")</f>
        <v>No</v>
      </c>
      <c r="I2233" s="1" t="str">
        <f>IF($H2233="Yes",VLOOKUP($C2233,'Provisioning Requester'!$F$3:$H$20000,3,FALSE),"-")</f>
        <v>-</v>
      </c>
      <c r="J2233" s="1" t="str">
        <f>IF(OR(D2233="SVCP", E2233="TRUE"), "No", IF(ISNA(VLOOKUP($C2233,'ProvResponder deviceId'!$A$1:$A$20000,1,FALSE)),"No","Yes"))</f>
        <v>No</v>
      </c>
      <c r="K2233" s="1" t="str">
        <f>IF($J2233="Yes",VLOOKUP($C2233,'ProvResponder deviceId'!$A$1:$C$20000,3,FALSE),"-")</f>
        <v>-</v>
      </c>
      <c r="L2233" s="1" t="str">
        <f t="shared" si="68"/>
        <v/>
      </c>
      <c r="M2233" s="1" t="str">
        <f t="shared" si="69"/>
        <v/>
      </c>
      <c r="N2233" s="1" t="str">
        <f>IF(ISBLANK($C2233),"",IF(ISNA(VLOOKUP($L2233,'result messages'!$H$3:$L$11,2,FALSE)),VLOOKUP($M2233,'result messages'!$H$3:$L$11,2,FALSE),VLOOKUP($L2233,'result messages'!$H$3:$L$11,2,FALSE)))</f>
        <v/>
      </c>
      <c r="O2233" s="1" t="str">
        <f>IF(ISBLANK($C2233),"",IF(ISNA(VLOOKUP($L2233,'result messages'!$H$3:$L$11,3,FALSE)),VLOOKUP($M2233,'result messages'!$H$3:$L$11,3,FALSE),VLOOKUP($L2233,'result messages'!$H$3:$L$11,3,FALSE)))</f>
        <v/>
      </c>
      <c r="P2233" s="1" t="str">
        <f>IF(ISBLANK($C2233),"",IF(ISNA(VLOOKUP($L2233,'result messages'!$H$3:$L$11,4,FALSE)),VLOOKUP($M2233,'result messages'!$H$3:$L$11,4,FALSE),VLOOKUP($L2233,'result messages'!$H$3:$L$11,4,FALSE)))</f>
        <v/>
      </c>
      <c r="Q2233" s="1" t="str">
        <f>IF(ISBLANK($C2233),"",IF(ISNA(VLOOKUP($L2233,'result messages'!$H$3:$L$11,5,FALSE)),VLOOKUP($M2233,'result messages'!$H$3:$L$11,5,FALSE),VLOOKUP($L2233,'result messages'!$H$3:$L$11,5,FALSE)))</f>
        <v/>
      </c>
    </row>
    <row r="2234" spans="1:17">
      <c r="A2234" s="1">
        <v>2231</v>
      </c>
      <c r="B2234" s="1"/>
      <c r="C2234" s="1"/>
      <c r="D2234" s="1"/>
      <c r="E2234" s="6"/>
      <c r="F2234" s="1"/>
      <c r="G2234" s="1" t="str">
        <f>IF(ISNA(VLOOKUP($C2234,'DTEN TCAP Linkage deviceId'!$A$1:$A$20000,1,FALSE)),"No","Yes")</f>
        <v>No</v>
      </c>
      <c r="H2234" s="1" t="str">
        <f>IF(ISNA(VLOOKUP($C2234,'Provisioning Requester'!$F$3:$H$20000,2,FALSE)),"No","Yes")</f>
        <v>No</v>
      </c>
      <c r="I2234" s="1" t="str">
        <f>IF($H2234="Yes",VLOOKUP($C2234,'Provisioning Requester'!$F$3:$H$20000,3,FALSE),"-")</f>
        <v>-</v>
      </c>
      <c r="J2234" s="1" t="str">
        <f>IF(OR(D2234="SVCP", E2234="TRUE"), "No", IF(ISNA(VLOOKUP($C2234,'ProvResponder deviceId'!$A$1:$A$20000,1,FALSE)),"No","Yes"))</f>
        <v>No</v>
      </c>
      <c r="K2234" s="1" t="str">
        <f>IF($J2234="Yes",VLOOKUP($C2234,'ProvResponder deviceId'!$A$1:$C$20000,3,FALSE),"-")</f>
        <v>-</v>
      </c>
      <c r="L2234" s="1" t="str">
        <f t="shared" si="68"/>
        <v/>
      </c>
      <c r="M2234" s="1" t="str">
        <f t="shared" si="69"/>
        <v/>
      </c>
      <c r="N2234" s="1" t="str">
        <f>IF(ISBLANK($C2234),"",IF(ISNA(VLOOKUP($L2234,'result messages'!$H$3:$L$11,2,FALSE)),VLOOKUP($M2234,'result messages'!$H$3:$L$11,2,FALSE),VLOOKUP($L2234,'result messages'!$H$3:$L$11,2,FALSE)))</f>
        <v/>
      </c>
      <c r="O2234" s="1" t="str">
        <f>IF(ISBLANK($C2234),"",IF(ISNA(VLOOKUP($L2234,'result messages'!$H$3:$L$11,3,FALSE)),VLOOKUP($M2234,'result messages'!$H$3:$L$11,3,FALSE),VLOOKUP($L2234,'result messages'!$H$3:$L$11,3,FALSE)))</f>
        <v/>
      </c>
      <c r="P2234" s="1" t="str">
        <f>IF(ISBLANK($C2234),"",IF(ISNA(VLOOKUP($L2234,'result messages'!$H$3:$L$11,4,FALSE)),VLOOKUP($M2234,'result messages'!$H$3:$L$11,4,FALSE),VLOOKUP($L2234,'result messages'!$H$3:$L$11,4,FALSE)))</f>
        <v/>
      </c>
      <c r="Q2234" s="1" t="str">
        <f>IF(ISBLANK($C2234),"",IF(ISNA(VLOOKUP($L2234,'result messages'!$H$3:$L$11,5,FALSE)),VLOOKUP($M2234,'result messages'!$H$3:$L$11,5,FALSE),VLOOKUP($L2234,'result messages'!$H$3:$L$11,5,FALSE)))</f>
        <v/>
      </c>
    </row>
    <row r="2235" spans="1:17">
      <c r="A2235" s="1">
        <v>2232</v>
      </c>
      <c r="B2235" s="1"/>
      <c r="C2235" s="1"/>
      <c r="D2235" s="1"/>
      <c r="E2235" s="6"/>
      <c r="F2235" s="1"/>
      <c r="G2235" s="1" t="str">
        <f>IF(ISNA(VLOOKUP($C2235,'DTEN TCAP Linkage deviceId'!$A$1:$A$20000,1,FALSE)),"No","Yes")</f>
        <v>No</v>
      </c>
      <c r="H2235" s="1" t="str">
        <f>IF(ISNA(VLOOKUP($C2235,'Provisioning Requester'!$F$3:$H$20000,2,FALSE)),"No","Yes")</f>
        <v>No</v>
      </c>
      <c r="I2235" s="1" t="str">
        <f>IF($H2235="Yes",VLOOKUP($C2235,'Provisioning Requester'!$F$3:$H$20000,3,FALSE),"-")</f>
        <v>-</v>
      </c>
      <c r="J2235" s="1" t="str">
        <f>IF(OR(D2235="SVCP", E2235="TRUE"), "No", IF(ISNA(VLOOKUP($C2235,'ProvResponder deviceId'!$A$1:$A$20000,1,FALSE)),"No","Yes"))</f>
        <v>No</v>
      </c>
      <c r="K2235" s="1" t="str">
        <f>IF($J2235="Yes",VLOOKUP($C2235,'ProvResponder deviceId'!$A$1:$C$20000,3,FALSE),"-")</f>
        <v>-</v>
      </c>
      <c r="L2235" s="1" t="str">
        <f t="shared" si="68"/>
        <v/>
      </c>
      <c r="M2235" s="1" t="str">
        <f t="shared" si="69"/>
        <v/>
      </c>
      <c r="N2235" s="1" t="str">
        <f>IF(ISBLANK($C2235),"",IF(ISNA(VLOOKUP($L2235,'result messages'!$H$3:$L$11,2,FALSE)),VLOOKUP($M2235,'result messages'!$H$3:$L$11,2,FALSE),VLOOKUP($L2235,'result messages'!$H$3:$L$11,2,FALSE)))</f>
        <v/>
      </c>
      <c r="O2235" s="1" t="str">
        <f>IF(ISBLANK($C2235),"",IF(ISNA(VLOOKUP($L2235,'result messages'!$H$3:$L$11,3,FALSE)),VLOOKUP($M2235,'result messages'!$H$3:$L$11,3,FALSE),VLOOKUP($L2235,'result messages'!$H$3:$L$11,3,FALSE)))</f>
        <v/>
      </c>
      <c r="P2235" s="1" t="str">
        <f>IF(ISBLANK($C2235),"",IF(ISNA(VLOOKUP($L2235,'result messages'!$H$3:$L$11,4,FALSE)),VLOOKUP($M2235,'result messages'!$H$3:$L$11,4,FALSE),VLOOKUP($L2235,'result messages'!$H$3:$L$11,4,FALSE)))</f>
        <v/>
      </c>
      <c r="Q2235" s="1" t="str">
        <f>IF(ISBLANK($C2235),"",IF(ISNA(VLOOKUP($L2235,'result messages'!$H$3:$L$11,5,FALSE)),VLOOKUP($M2235,'result messages'!$H$3:$L$11,5,FALSE),VLOOKUP($L2235,'result messages'!$H$3:$L$11,5,FALSE)))</f>
        <v/>
      </c>
    </row>
    <row r="2236" spans="1:17">
      <c r="A2236" s="1">
        <v>2233</v>
      </c>
      <c r="B2236" s="1"/>
      <c r="C2236" s="1"/>
      <c r="D2236" s="1"/>
      <c r="E2236" s="6"/>
      <c r="F2236" s="1"/>
      <c r="G2236" s="1" t="str">
        <f>IF(ISNA(VLOOKUP($C2236,'DTEN TCAP Linkage deviceId'!$A$1:$A$20000,1,FALSE)),"No","Yes")</f>
        <v>No</v>
      </c>
      <c r="H2236" s="1" t="str">
        <f>IF(ISNA(VLOOKUP($C2236,'Provisioning Requester'!$F$3:$H$20000,2,FALSE)),"No","Yes")</f>
        <v>No</v>
      </c>
      <c r="I2236" s="1" t="str">
        <f>IF($H2236="Yes",VLOOKUP($C2236,'Provisioning Requester'!$F$3:$H$20000,3,FALSE),"-")</f>
        <v>-</v>
      </c>
      <c r="J2236" s="1" t="str">
        <f>IF(OR(D2236="SVCP", E2236="TRUE"), "No", IF(ISNA(VLOOKUP($C2236,'ProvResponder deviceId'!$A$1:$A$20000,1,FALSE)),"No","Yes"))</f>
        <v>No</v>
      </c>
      <c r="K2236" s="1" t="str">
        <f>IF($J2236="Yes",VLOOKUP($C2236,'ProvResponder deviceId'!$A$1:$C$20000,3,FALSE),"-")</f>
        <v>-</v>
      </c>
      <c r="L2236" s="1" t="str">
        <f t="shared" si="68"/>
        <v/>
      </c>
      <c r="M2236" s="1" t="str">
        <f t="shared" si="69"/>
        <v/>
      </c>
      <c r="N2236" s="1" t="str">
        <f>IF(ISBLANK($C2236),"",IF(ISNA(VLOOKUP($L2236,'result messages'!$H$3:$L$11,2,FALSE)),VLOOKUP($M2236,'result messages'!$H$3:$L$11,2,FALSE),VLOOKUP($L2236,'result messages'!$H$3:$L$11,2,FALSE)))</f>
        <v/>
      </c>
      <c r="O2236" s="1" t="str">
        <f>IF(ISBLANK($C2236),"",IF(ISNA(VLOOKUP($L2236,'result messages'!$H$3:$L$11,3,FALSE)),VLOOKUP($M2236,'result messages'!$H$3:$L$11,3,FALSE),VLOOKUP($L2236,'result messages'!$H$3:$L$11,3,FALSE)))</f>
        <v/>
      </c>
      <c r="P2236" s="1" t="str">
        <f>IF(ISBLANK($C2236),"",IF(ISNA(VLOOKUP($L2236,'result messages'!$H$3:$L$11,4,FALSE)),VLOOKUP($M2236,'result messages'!$H$3:$L$11,4,FALSE),VLOOKUP($L2236,'result messages'!$H$3:$L$11,4,FALSE)))</f>
        <v/>
      </c>
      <c r="Q2236" s="1" t="str">
        <f>IF(ISBLANK($C2236),"",IF(ISNA(VLOOKUP($L2236,'result messages'!$H$3:$L$11,5,FALSE)),VLOOKUP($M2236,'result messages'!$H$3:$L$11,5,FALSE),VLOOKUP($L2236,'result messages'!$H$3:$L$11,5,FALSE)))</f>
        <v/>
      </c>
    </row>
    <row r="2237" spans="1:17">
      <c r="A2237" s="1">
        <v>2234</v>
      </c>
      <c r="B2237" s="1"/>
      <c r="C2237" s="1"/>
      <c r="D2237" s="1"/>
      <c r="E2237" s="6"/>
      <c r="F2237" s="1"/>
      <c r="G2237" s="1" t="str">
        <f>IF(ISNA(VLOOKUP($C2237,'DTEN TCAP Linkage deviceId'!$A$1:$A$20000,1,FALSE)),"No","Yes")</f>
        <v>No</v>
      </c>
      <c r="H2237" s="1" t="str">
        <f>IF(ISNA(VLOOKUP($C2237,'Provisioning Requester'!$F$3:$H$20000,2,FALSE)),"No","Yes")</f>
        <v>No</v>
      </c>
      <c r="I2237" s="1" t="str">
        <f>IF($H2237="Yes",VLOOKUP($C2237,'Provisioning Requester'!$F$3:$H$20000,3,FALSE),"-")</f>
        <v>-</v>
      </c>
      <c r="J2237" s="1" t="str">
        <f>IF(OR(D2237="SVCP", E2237="TRUE"), "No", IF(ISNA(VLOOKUP($C2237,'ProvResponder deviceId'!$A$1:$A$20000,1,FALSE)),"No","Yes"))</f>
        <v>No</v>
      </c>
      <c r="K2237" s="1" t="str">
        <f>IF($J2237="Yes",VLOOKUP($C2237,'ProvResponder deviceId'!$A$1:$C$20000,3,FALSE),"-")</f>
        <v>-</v>
      </c>
      <c r="L2237" s="1" t="str">
        <f t="shared" si="68"/>
        <v/>
      </c>
      <c r="M2237" s="1" t="str">
        <f t="shared" si="69"/>
        <v/>
      </c>
      <c r="N2237" s="1" t="str">
        <f>IF(ISBLANK($C2237),"",IF(ISNA(VLOOKUP($L2237,'result messages'!$H$3:$L$11,2,FALSE)),VLOOKUP($M2237,'result messages'!$H$3:$L$11,2,FALSE),VLOOKUP($L2237,'result messages'!$H$3:$L$11,2,FALSE)))</f>
        <v/>
      </c>
      <c r="O2237" s="1" t="str">
        <f>IF(ISBLANK($C2237),"",IF(ISNA(VLOOKUP($L2237,'result messages'!$H$3:$L$11,3,FALSE)),VLOOKUP($M2237,'result messages'!$H$3:$L$11,3,FALSE),VLOOKUP($L2237,'result messages'!$H$3:$L$11,3,FALSE)))</f>
        <v/>
      </c>
      <c r="P2237" s="1" t="str">
        <f>IF(ISBLANK($C2237),"",IF(ISNA(VLOOKUP($L2237,'result messages'!$H$3:$L$11,4,FALSE)),VLOOKUP($M2237,'result messages'!$H$3:$L$11,4,FALSE),VLOOKUP($L2237,'result messages'!$H$3:$L$11,4,FALSE)))</f>
        <v/>
      </c>
      <c r="Q2237" s="1" t="str">
        <f>IF(ISBLANK($C2237),"",IF(ISNA(VLOOKUP($L2237,'result messages'!$H$3:$L$11,5,FALSE)),VLOOKUP($M2237,'result messages'!$H$3:$L$11,5,FALSE),VLOOKUP($L2237,'result messages'!$H$3:$L$11,5,FALSE)))</f>
        <v/>
      </c>
    </row>
    <row r="2238" spans="1:17">
      <c r="A2238" s="1">
        <v>2235</v>
      </c>
      <c r="B2238" s="1"/>
      <c r="C2238" s="1"/>
      <c r="D2238" s="1"/>
      <c r="E2238" s="6"/>
      <c r="F2238" s="1"/>
      <c r="G2238" s="1" t="str">
        <f>IF(ISNA(VLOOKUP($C2238,'DTEN TCAP Linkage deviceId'!$A$1:$A$20000,1,FALSE)),"No","Yes")</f>
        <v>No</v>
      </c>
      <c r="H2238" s="1" t="str">
        <f>IF(ISNA(VLOOKUP($C2238,'Provisioning Requester'!$F$3:$H$20000,2,FALSE)),"No","Yes")</f>
        <v>No</v>
      </c>
      <c r="I2238" s="1" t="str">
        <f>IF($H2238="Yes",VLOOKUP($C2238,'Provisioning Requester'!$F$3:$H$20000,3,FALSE),"-")</f>
        <v>-</v>
      </c>
      <c r="J2238" s="1" t="str">
        <f>IF(OR(D2238="SVCP", E2238="TRUE"), "No", IF(ISNA(VLOOKUP($C2238,'ProvResponder deviceId'!$A$1:$A$20000,1,FALSE)),"No","Yes"))</f>
        <v>No</v>
      </c>
      <c r="K2238" s="1" t="str">
        <f>IF($J2238="Yes",VLOOKUP($C2238,'ProvResponder deviceId'!$A$1:$C$20000,3,FALSE),"-")</f>
        <v>-</v>
      </c>
      <c r="L2238" s="1" t="str">
        <f t="shared" si="68"/>
        <v/>
      </c>
      <c r="M2238" s="1" t="str">
        <f t="shared" si="69"/>
        <v/>
      </c>
      <c r="N2238" s="1" t="str">
        <f>IF(ISBLANK($C2238),"",IF(ISNA(VLOOKUP($L2238,'result messages'!$H$3:$L$11,2,FALSE)),VLOOKUP($M2238,'result messages'!$H$3:$L$11,2,FALSE),VLOOKUP($L2238,'result messages'!$H$3:$L$11,2,FALSE)))</f>
        <v/>
      </c>
      <c r="O2238" s="1" t="str">
        <f>IF(ISBLANK($C2238),"",IF(ISNA(VLOOKUP($L2238,'result messages'!$H$3:$L$11,3,FALSE)),VLOOKUP($M2238,'result messages'!$H$3:$L$11,3,FALSE),VLOOKUP($L2238,'result messages'!$H$3:$L$11,3,FALSE)))</f>
        <v/>
      </c>
      <c r="P2238" s="1" t="str">
        <f>IF(ISBLANK($C2238),"",IF(ISNA(VLOOKUP($L2238,'result messages'!$H$3:$L$11,4,FALSE)),VLOOKUP($M2238,'result messages'!$H$3:$L$11,4,FALSE),VLOOKUP($L2238,'result messages'!$H$3:$L$11,4,FALSE)))</f>
        <v/>
      </c>
      <c r="Q2238" s="1" t="str">
        <f>IF(ISBLANK($C2238),"",IF(ISNA(VLOOKUP($L2238,'result messages'!$H$3:$L$11,5,FALSE)),VLOOKUP($M2238,'result messages'!$H$3:$L$11,5,FALSE),VLOOKUP($L2238,'result messages'!$H$3:$L$11,5,FALSE)))</f>
        <v/>
      </c>
    </row>
    <row r="2239" spans="1:17">
      <c r="A2239" s="1">
        <v>2236</v>
      </c>
      <c r="B2239" s="1"/>
      <c r="C2239" s="1"/>
      <c r="D2239" s="1"/>
      <c r="E2239" s="6"/>
      <c r="F2239" s="1"/>
      <c r="G2239" s="1" t="str">
        <f>IF(ISNA(VLOOKUP($C2239,'DTEN TCAP Linkage deviceId'!$A$1:$A$20000,1,FALSE)),"No","Yes")</f>
        <v>No</v>
      </c>
      <c r="H2239" s="1" t="str">
        <f>IF(ISNA(VLOOKUP($C2239,'Provisioning Requester'!$F$3:$H$20000,2,FALSE)),"No","Yes")</f>
        <v>No</v>
      </c>
      <c r="I2239" s="1" t="str">
        <f>IF($H2239="Yes",VLOOKUP($C2239,'Provisioning Requester'!$F$3:$H$20000,3,FALSE),"-")</f>
        <v>-</v>
      </c>
      <c r="J2239" s="1" t="str">
        <f>IF(OR(D2239="SVCP", E2239="TRUE"), "No", IF(ISNA(VLOOKUP($C2239,'ProvResponder deviceId'!$A$1:$A$20000,1,FALSE)),"No","Yes"))</f>
        <v>No</v>
      </c>
      <c r="K2239" s="1" t="str">
        <f>IF($J2239="Yes",VLOOKUP($C2239,'ProvResponder deviceId'!$A$1:$C$20000,3,FALSE),"-")</f>
        <v>-</v>
      </c>
      <c r="L2239" s="1" t="str">
        <f t="shared" si="68"/>
        <v/>
      </c>
      <c r="M2239" s="1" t="str">
        <f t="shared" si="69"/>
        <v/>
      </c>
      <c r="N2239" s="1" t="str">
        <f>IF(ISBLANK($C2239),"",IF(ISNA(VLOOKUP($L2239,'result messages'!$H$3:$L$11,2,FALSE)),VLOOKUP($M2239,'result messages'!$H$3:$L$11,2,FALSE),VLOOKUP($L2239,'result messages'!$H$3:$L$11,2,FALSE)))</f>
        <v/>
      </c>
      <c r="O2239" s="1" t="str">
        <f>IF(ISBLANK($C2239),"",IF(ISNA(VLOOKUP($L2239,'result messages'!$H$3:$L$11,3,FALSE)),VLOOKUP($M2239,'result messages'!$H$3:$L$11,3,FALSE),VLOOKUP($L2239,'result messages'!$H$3:$L$11,3,FALSE)))</f>
        <v/>
      </c>
      <c r="P2239" s="1" t="str">
        <f>IF(ISBLANK($C2239),"",IF(ISNA(VLOOKUP($L2239,'result messages'!$H$3:$L$11,4,FALSE)),VLOOKUP($M2239,'result messages'!$H$3:$L$11,4,FALSE),VLOOKUP($L2239,'result messages'!$H$3:$L$11,4,FALSE)))</f>
        <v/>
      </c>
      <c r="Q2239" s="1" t="str">
        <f>IF(ISBLANK($C2239),"",IF(ISNA(VLOOKUP($L2239,'result messages'!$H$3:$L$11,5,FALSE)),VLOOKUP($M2239,'result messages'!$H$3:$L$11,5,FALSE),VLOOKUP($L2239,'result messages'!$H$3:$L$11,5,FALSE)))</f>
        <v/>
      </c>
    </row>
    <row r="2240" spans="1:17">
      <c r="A2240" s="1">
        <v>2237</v>
      </c>
      <c r="B2240" s="1"/>
      <c r="C2240" s="1"/>
      <c r="D2240" s="1"/>
      <c r="E2240" s="6"/>
      <c r="F2240" s="1"/>
      <c r="G2240" s="1" t="str">
        <f>IF(ISNA(VLOOKUP($C2240,'DTEN TCAP Linkage deviceId'!$A$1:$A$20000,1,FALSE)),"No","Yes")</f>
        <v>No</v>
      </c>
      <c r="H2240" s="1" t="str">
        <f>IF(ISNA(VLOOKUP($C2240,'Provisioning Requester'!$F$3:$H$20000,2,FALSE)),"No","Yes")</f>
        <v>No</v>
      </c>
      <c r="I2240" s="1" t="str">
        <f>IF($H2240="Yes",VLOOKUP($C2240,'Provisioning Requester'!$F$3:$H$20000,3,FALSE),"-")</f>
        <v>-</v>
      </c>
      <c r="J2240" s="1" t="str">
        <f>IF(OR(D2240="SVCP", E2240="TRUE"), "No", IF(ISNA(VLOOKUP($C2240,'ProvResponder deviceId'!$A$1:$A$20000,1,FALSE)),"No","Yes"))</f>
        <v>No</v>
      </c>
      <c r="K2240" s="1" t="str">
        <f>IF($J2240="Yes",VLOOKUP($C2240,'ProvResponder deviceId'!$A$1:$C$20000,3,FALSE),"-")</f>
        <v>-</v>
      </c>
      <c r="L2240" s="1" t="str">
        <f t="shared" si="68"/>
        <v/>
      </c>
      <c r="M2240" s="1" t="str">
        <f t="shared" si="69"/>
        <v/>
      </c>
      <c r="N2240" s="1" t="str">
        <f>IF(ISBLANK($C2240),"",IF(ISNA(VLOOKUP($L2240,'result messages'!$H$3:$L$11,2,FALSE)),VLOOKUP($M2240,'result messages'!$H$3:$L$11,2,FALSE),VLOOKUP($L2240,'result messages'!$H$3:$L$11,2,FALSE)))</f>
        <v/>
      </c>
      <c r="O2240" s="1" t="str">
        <f>IF(ISBLANK($C2240),"",IF(ISNA(VLOOKUP($L2240,'result messages'!$H$3:$L$11,3,FALSE)),VLOOKUP($M2240,'result messages'!$H$3:$L$11,3,FALSE),VLOOKUP($L2240,'result messages'!$H$3:$L$11,3,FALSE)))</f>
        <v/>
      </c>
      <c r="P2240" s="1" t="str">
        <f>IF(ISBLANK($C2240),"",IF(ISNA(VLOOKUP($L2240,'result messages'!$H$3:$L$11,4,FALSE)),VLOOKUP($M2240,'result messages'!$H$3:$L$11,4,FALSE),VLOOKUP($L2240,'result messages'!$H$3:$L$11,4,FALSE)))</f>
        <v/>
      </c>
      <c r="Q2240" s="1" t="str">
        <f>IF(ISBLANK($C2240),"",IF(ISNA(VLOOKUP($L2240,'result messages'!$H$3:$L$11,5,FALSE)),VLOOKUP($M2240,'result messages'!$H$3:$L$11,5,FALSE),VLOOKUP($L2240,'result messages'!$H$3:$L$11,5,FALSE)))</f>
        <v/>
      </c>
    </row>
    <row r="2241" spans="1:17">
      <c r="A2241" s="1">
        <v>2238</v>
      </c>
      <c r="B2241" s="1"/>
      <c r="C2241" s="1"/>
      <c r="D2241" s="1"/>
      <c r="E2241" s="6"/>
      <c r="F2241" s="1"/>
      <c r="G2241" s="1" t="str">
        <f>IF(ISNA(VLOOKUP($C2241,'DTEN TCAP Linkage deviceId'!$A$1:$A$20000,1,FALSE)),"No","Yes")</f>
        <v>No</v>
      </c>
      <c r="H2241" s="1" t="str">
        <f>IF(ISNA(VLOOKUP($C2241,'Provisioning Requester'!$F$3:$H$20000,2,FALSE)),"No","Yes")</f>
        <v>No</v>
      </c>
      <c r="I2241" s="1" t="str">
        <f>IF($H2241="Yes",VLOOKUP($C2241,'Provisioning Requester'!$F$3:$H$20000,3,FALSE),"-")</f>
        <v>-</v>
      </c>
      <c r="J2241" s="1" t="str">
        <f>IF(OR(D2241="SVCP", E2241="TRUE"), "No", IF(ISNA(VLOOKUP($C2241,'ProvResponder deviceId'!$A$1:$A$20000,1,FALSE)),"No","Yes"))</f>
        <v>No</v>
      </c>
      <c r="K2241" s="1" t="str">
        <f>IF($J2241="Yes",VLOOKUP($C2241,'ProvResponder deviceId'!$A$1:$C$20000,3,FALSE),"-")</f>
        <v>-</v>
      </c>
      <c r="L2241" s="1" t="str">
        <f t="shared" si="68"/>
        <v/>
      </c>
      <c r="M2241" s="1" t="str">
        <f t="shared" si="69"/>
        <v/>
      </c>
      <c r="N2241" s="1" t="str">
        <f>IF(ISBLANK($C2241),"",IF(ISNA(VLOOKUP($L2241,'result messages'!$H$3:$L$11,2,FALSE)),VLOOKUP($M2241,'result messages'!$H$3:$L$11,2,FALSE),VLOOKUP($L2241,'result messages'!$H$3:$L$11,2,FALSE)))</f>
        <v/>
      </c>
      <c r="O2241" s="1" t="str">
        <f>IF(ISBLANK($C2241),"",IF(ISNA(VLOOKUP($L2241,'result messages'!$H$3:$L$11,3,FALSE)),VLOOKUP($M2241,'result messages'!$H$3:$L$11,3,FALSE),VLOOKUP($L2241,'result messages'!$H$3:$L$11,3,FALSE)))</f>
        <v/>
      </c>
      <c r="P2241" s="1" t="str">
        <f>IF(ISBLANK($C2241),"",IF(ISNA(VLOOKUP($L2241,'result messages'!$H$3:$L$11,4,FALSE)),VLOOKUP($M2241,'result messages'!$H$3:$L$11,4,FALSE),VLOOKUP($L2241,'result messages'!$H$3:$L$11,4,FALSE)))</f>
        <v/>
      </c>
      <c r="Q2241" s="1" t="str">
        <f>IF(ISBLANK($C2241),"",IF(ISNA(VLOOKUP($L2241,'result messages'!$H$3:$L$11,5,FALSE)),VLOOKUP($M2241,'result messages'!$H$3:$L$11,5,FALSE),VLOOKUP($L2241,'result messages'!$H$3:$L$11,5,FALSE)))</f>
        <v/>
      </c>
    </row>
    <row r="2242" spans="1:17">
      <c r="A2242" s="1">
        <v>2239</v>
      </c>
      <c r="B2242" s="1"/>
      <c r="C2242" s="1"/>
      <c r="D2242" s="1"/>
      <c r="E2242" s="6"/>
      <c r="F2242" s="1"/>
      <c r="G2242" s="1" t="str">
        <f>IF(ISNA(VLOOKUP($C2242,'DTEN TCAP Linkage deviceId'!$A$1:$A$20000,1,FALSE)),"No","Yes")</f>
        <v>No</v>
      </c>
      <c r="H2242" s="1" t="str">
        <f>IF(ISNA(VLOOKUP($C2242,'Provisioning Requester'!$F$3:$H$20000,2,FALSE)),"No","Yes")</f>
        <v>No</v>
      </c>
      <c r="I2242" s="1" t="str">
        <f>IF($H2242="Yes",VLOOKUP($C2242,'Provisioning Requester'!$F$3:$H$20000,3,FALSE),"-")</f>
        <v>-</v>
      </c>
      <c r="J2242" s="1" t="str">
        <f>IF(OR(D2242="SVCP", E2242="TRUE"), "No", IF(ISNA(VLOOKUP($C2242,'ProvResponder deviceId'!$A$1:$A$20000,1,FALSE)),"No","Yes"))</f>
        <v>No</v>
      </c>
      <c r="K2242" s="1" t="str">
        <f>IF($J2242="Yes",VLOOKUP($C2242,'ProvResponder deviceId'!$A$1:$C$20000,3,FALSE),"-")</f>
        <v>-</v>
      </c>
      <c r="L2242" s="1" t="str">
        <f t="shared" si="68"/>
        <v/>
      </c>
      <c r="M2242" s="1" t="str">
        <f t="shared" si="69"/>
        <v/>
      </c>
      <c r="N2242" s="1" t="str">
        <f>IF(ISBLANK($C2242),"",IF(ISNA(VLOOKUP($L2242,'result messages'!$H$3:$L$11,2,FALSE)),VLOOKUP($M2242,'result messages'!$H$3:$L$11,2,FALSE),VLOOKUP($L2242,'result messages'!$H$3:$L$11,2,FALSE)))</f>
        <v/>
      </c>
      <c r="O2242" s="1" t="str">
        <f>IF(ISBLANK($C2242),"",IF(ISNA(VLOOKUP($L2242,'result messages'!$H$3:$L$11,3,FALSE)),VLOOKUP($M2242,'result messages'!$H$3:$L$11,3,FALSE),VLOOKUP($L2242,'result messages'!$H$3:$L$11,3,FALSE)))</f>
        <v/>
      </c>
      <c r="P2242" s="1" t="str">
        <f>IF(ISBLANK($C2242),"",IF(ISNA(VLOOKUP($L2242,'result messages'!$H$3:$L$11,4,FALSE)),VLOOKUP($M2242,'result messages'!$H$3:$L$11,4,FALSE),VLOOKUP($L2242,'result messages'!$H$3:$L$11,4,FALSE)))</f>
        <v/>
      </c>
      <c r="Q2242" s="1" t="str">
        <f>IF(ISBLANK($C2242),"",IF(ISNA(VLOOKUP($L2242,'result messages'!$H$3:$L$11,5,FALSE)),VLOOKUP($M2242,'result messages'!$H$3:$L$11,5,FALSE),VLOOKUP($L2242,'result messages'!$H$3:$L$11,5,FALSE)))</f>
        <v/>
      </c>
    </row>
    <row r="2243" spans="1:17">
      <c r="A2243" s="1">
        <v>2240</v>
      </c>
      <c r="B2243" s="1"/>
      <c r="C2243" s="1"/>
      <c r="D2243" s="1"/>
      <c r="E2243" s="6"/>
      <c r="F2243" s="1"/>
      <c r="G2243" s="1" t="str">
        <f>IF(ISNA(VLOOKUP($C2243,'DTEN TCAP Linkage deviceId'!$A$1:$A$20000,1,FALSE)),"No","Yes")</f>
        <v>No</v>
      </c>
      <c r="H2243" s="1" t="str">
        <f>IF(ISNA(VLOOKUP($C2243,'Provisioning Requester'!$F$3:$H$20000,2,FALSE)),"No","Yes")</f>
        <v>No</v>
      </c>
      <c r="I2243" s="1" t="str">
        <f>IF($H2243="Yes",VLOOKUP($C2243,'Provisioning Requester'!$F$3:$H$20000,3,FALSE),"-")</f>
        <v>-</v>
      </c>
      <c r="J2243" s="1" t="str">
        <f>IF(OR(D2243="SVCP", E2243="TRUE"), "No", IF(ISNA(VLOOKUP($C2243,'ProvResponder deviceId'!$A$1:$A$20000,1,FALSE)),"No","Yes"))</f>
        <v>No</v>
      </c>
      <c r="K2243" s="1" t="str">
        <f>IF($J2243="Yes",VLOOKUP($C2243,'ProvResponder deviceId'!$A$1:$C$20000,3,FALSE),"-")</f>
        <v>-</v>
      </c>
      <c r="L2243" s="1" t="str">
        <f t="shared" si="68"/>
        <v/>
      </c>
      <c r="M2243" s="1" t="str">
        <f t="shared" si="69"/>
        <v/>
      </c>
      <c r="N2243" s="1" t="str">
        <f>IF(ISBLANK($C2243),"",IF(ISNA(VLOOKUP($L2243,'result messages'!$H$3:$L$11,2,FALSE)),VLOOKUP($M2243,'result messages'!$H$3:$L$11,2,FALSE),VLOOKUP($L2243,'result messages'!$H$3:$L$11,2,FALSE)))</f>
        <v/>
      </c>
      <c r="O2243" s="1" t="str">
        <f>IF(ISBLANK($C2243),"",IF(ISNA(VLOOKUP($L2243,'result messages'!$H$3:$L$11,3,FALSE)),VLOOKUP($M2243,'result messages'!$H$3:$L$11,3,FALSE),VLOOKUP($L2243,'result messages'!$H$3:$L$11,3,FALSE)))</f>
        <v/>
      </c>
      <c r="P2243" s="1" t="str">
        <f>IF(ISBLANK($C2243),"",IF(ISNA(VLOOKUP($L2243,'result messages'!$H$3:$L$11,4,FALSE)),VLOOKUP($M2243,'result messages'!$H$3:$L$11,4,FALSE),VLOOKUP($L2243,'result messages'!$H$3:$L$11,4,FALSE)))</f>
        <v/>
      </c>
      <c r="Q2243" s="1" t="str">
        <f>IF(ISBLANK($C2243),"",IF(ISNA(VLOOKUP($L2243,'result messages'!$H$3:$L$11,5,FALSE)),VLOOKUP($M2243,'result messages'!$H$3:$L$11,5,FALSE),VLOOKUP($L2243,'result messages'!$H$3:$L$11,5,FALSE)))</f>
        <v/>
      </c>
    </row>
    <row r="2244" spans="1:17">
      <c r="A2244" s="1">
        <v>2241</v>
      </c>
      <c r="B2244" s="1"/>
      <c r="C2244" s="1"/>
      <c r="D2244" s="1"/>
      <c r="E2244" s="6"/>
      <c r="F2244" s="1"/>
      <c r="G2244" s="1" t="str">
        <f>IF(ISNA(VLOOKUP($C2244,'DTEN TCAP Linkage deviceId'!$A$1:$A$20000,1,FALSE)),"No","Yes")</f>
        <v>No</v>
      </c>
      <c r="H2244" s="1" t="str">
        <f>IF(ISNA(VLOOKUP($C2244,'Provisioning Requester'!$F$3:$H$20000,2,FALSE)),"No","Yes")</f>
        <v>No</v>
      </c>
      <c r="I2244" s="1" t="str">
        <f>IF($H2244="Yes",VLOOKUP($C2244,'Provisioning Requester'!$F$3:$H$20000,3,FALSE),"-")</f>
        <v>-</v>
      </c>
      <c r="J2244" s="1" t="str">
        <f>IF(OR(D2244="SVCP", E2244="TRUE"), "No", IF(ISNA(VLOOKUP($C2244,'ProvResponder deviceId'!$A$1:$A$20000,1,FALSE)),"No","Yes"))</f>
        <v>No</v>
      </c>
      <c r="K2244" s="1" t="str">
        <f>IF($J2244="Yes",VLOOKUP($C2244,'ProvResponder deviceId'!$A$1:$C$20000,3,FALSE),"-")</f>
        <v>-</v>
      </c>
      <c r="L2244" s="1" t="str">
        <f t="shared" si="68"/>
        <v/>
      </c>
      <c r="M2244" s="1" t="str">
        <f t="shared" si="69"/>
        <v/>
      </c>
      <c r="N2244" s="1" t="str">
        <f>IF(ISBLANK($C2244),"",IF(ISNA(VLOOKUP($L2244,'result messages'!$H$3:$L$11,2,FALSE)),VLOOKUP($M2244,'result messages'!$H$3:$L$11,2,FALSE),VLOOKUP($L2244,'result messages'!$H$3:$L$11,2,FALSE)))</f>
        <v/>
      </c>
      <c r="O2244" s="1" t="str">
        <f>IF(ISBLANK($C2244),"",IF(ISNA(VLOOKUP($L2244,'result messages'!$H$3:$L$11,3,FALSE)),VLOOKUP($M2244,'result messages'!$H$3:$L$11,3,FALSE),VLOOKUP($L2244,'result messages'!$H$3:$L$11,3,FALSE)))</f>
        <v/>
      </c>
      <c r="P2244" s="1" t="str">
        <f>IF(ISBLANK($C2244),"",IF(ISNA(VLOOKUP($L2244,'result messages'!$H$3:$L$11,4,FALSE)),VLOOKUP($M2244,'result messages'!$H$3:$L$11,4,FALSE),VLOOKUP($L2244,'result messages'!$H$3:$L$11,4,FALSE)))</f>
        <v/>
      </c>
      <c r="Q2244" s="1" t="str">
        <f>IF(ISBLANK($C2244),"",IF(ISNA(VLOOKUP($L2244,'result messages'!$H$3:$L$11,5,FALSE)),VLOOKUP($M2244,'result messages'!$H$3:$L$11,5,FALSE),VLOOKUP($L2244,'result messages'!$H$3:$L$11,5,FALSE)))</f>
        <v/>
      </c>
    </row>
    <row r="2245" spans="1:17">
      <c r="A2245" s="1">
        <v>2242</v>
      </c>
      <c r="B2245" s="1"/>
      <c r="C2245" s="1"/>
      <c r="D2245" s="1"/>
      <c r="E2245" s="6"/>
      <c r="F2245" s="1"/>
      <c r="G2245" s="1" t="str">
        <f>IF(ISNA(VLOOKUP($C2245,'DTEN TCAP Linkage deviceId'!$A$1:$A$20000,1,FALSE)),"No","Yes")</f>
        <v>No</v>
      </c>
      <c r="H2245" s="1" t="str">
        <f>IF(ISNA(VLOOKUP($C2245,'Provisioning Requester'!$F$3:$H$20000,2,FALSE)),"No","Yes")</f>
        <v>No</v>
      </c>
      <c r="I2245" s="1" t="str">
        <f>IF($H2245="Yes",VLOOKUP($C2245,'Provisioning Requester'!$F$3:$H$20000,3,FALSE),"-")</f>
        <v>-</v>
      </c>
      <c r="J2245" s="1" t="str">
        <f>IF(OR(D2245="SVCP", E2245="TRUE"), "No", IF(ISNA(VLOOKUP($C2245,'ProvResponder deviceId'!$A$1:$A$20000,1,FALSE)),"No","Yes"))</f>
        <v>No</v>
      </c>
      <c r="K2245" s="1" t="str">
        <f>IF($J2245="Yes",VLOOKUP($C2245,'ProvResponder deviceId'!$A$1:$C$20000,3,FALSE),"-")</f>
        <v>-</v>
      </c>
      <c r="L2245" s="1" t="str">
        <f t="shared" ref="L2245:L2308" si="70">IF(ISBLANK($C2245),"",$D2245&amp;$E2245&amp;$G2245&amp;$H2245&amp;$I2245&amp;$J2245&amp;$K2245)</f>
        <v/>
      </c>
      <c r="M2245" s="1" t="str">
        <f t="shared" ref="M2245:M2308" si="71">IF(ISBLANK($C2245),"",$D2245&amp;$E2245&amp;$G2245&amp;$H2245&amp;$I2245&amp;$J2245&amp;"other")</f>
        <v/>
      </c>
      <c r="N2245" s="1" t="str">
        <f>IF(ISBLANK($C2245),"",IF(ISNA(VLOOKUP($L2245,'result messages'!$H$3:$L$11,2,FALSE)),VLOOKUP($M2245,'result messages'!$H$3:$L$11,2,FALSE),VLOOKUP($L2245,'result messages'!$H$3:$L$11,2,FALSE)))</f>
        <v/>
      </c>
      <c r="O2245" s="1" t="str">
        <f>IF(ISBLANK($C2245),"",IF(ISNA(VLOOKUP($L2245,'result messages'!$H$3:$L$11,3,FALSE)),VLOOKUP($M2245,'result messages'!$H$3:$L$11,3,FALSE),VLOOKUP($L2245,'result messages'!$H$3:$L$11,3,FALSE)))</f>
        <v/>
      </c>
      <c r="P2245" s="1" t="str">
        <f>IF(ISBLANK($C2245),"",IF(ISNA(VLOOKUP($L2245,'result messages'!$H$3:$L$11,4,FALSE)),VLOOKUP($M2245,'result messages'!$H$3:$L$11,4,FALSE),VLOOKUP($L2245,'result messages'!$H$3:$L$11,4,FALSE)))</f>
        <v/>
      </c>
      <c r="Q2245" s="1" t="str">
        <f>IF(ISBLANK($C2245),"",IF(ISNA(VLOOKUP($L2245,'result messages'!$H$3:$L$11,5,FALSE)),VLOOKUP($M2245,'result messages'!$H$3:$L$11,5,FALSE),VLOOKUP($L2245,'result messages'!$H$3:$L$11,5,FALSE)))</f>
        <v/>
      </c>
    </row>
    <row r="2246" spans="1:17">
      <c r="A2246" s="1">
        <v>2243</v>
      </c>
      <c r="B2246" s="1"/>
      <c r="C2246" s="1"/>
      <c r="D2246" s="1"/>
      <c r="E2246" s="6"/>
      <c r="F2246" s="1"/>
      <c r="G2246" s="1" t="str">
        <f>IF(ISNA(VLOOKUP($C2246,'DTEN TCAP Linkage deviceId'!$A$1:$A$20000,1,FALSE)),"No","Yes")</f>
        <v>No</v>
      </c>
      <c r="H2246" s="1" t="str">
        <f>IF(ISNA(VLOOKUP($C2246,'Provisioning Requester'!$F$3:$H$20000,2,FALSE)),"No","Yes")</f>
        <v>No</v>
      </c>
      <c r="I2246" s="1" t="str">
        <f>IF($H2246="Yes",VLOOKUP($C2246,'Provisioning Requester'!$F$3:$H$20000,3,FALSE),"-")</f>
        <v>-</v>
      </c>
      <c r="J2246" s="1" t="str">
        <f>IF(OR(D2246="SVCP", E2246="TRUE"), "No", IF(ISNA(VLOOKUP($C2246,'ProvResponder deviceId'!$A$1:$A$20000,1,FALSE)),"No","Yes"))</f>
        <v>No</v>
      </c>
      <c r="K2246" s="1" t="str">
        <f>IF($J2246="Yes",VLOOKUP($C2246,'ProvResponder deviceId'!$A$1:$C$20000,3,FALSE),"-")</f>
        <v>-</v>
      </c>
      <c r="L2246" s="1" t="str">
        <f t="shared" si="70"/>
        <v/>
      </c>
      <c r="M2246" s="1" t="str">
        <f t="shared" si="71"/>
        <v/>
      </c>
      <c r="N2246" s="1" t="str">
        <f>IF(ISBLANK($C2246),"",IF(ISNA(VLOOKUP($L2246,'result messages'!$H$3:$L$11,2,FALSE)),VLOOKUP($M2246,'result messages'!$H$3:$L$11,2,FALSE),VLOOKUP($L2246,'result messages'!$H$3:$L$11,2,FALSE)))</f>
        <v/>
      </c>
      <c r="O2246" s="1" t="str">
        <f>IF(ISBLANK($C2246),"",IF(ISNA(VLOOKUP($L2246,'result messages'!$H$3:$L$11,3,FALSE)),VLOOKUP($M2246,'result messages'!$H$3:$L$11,3,FALSE),VLOOKUP($L2246,'result messages'!$H$3:$L$11,3,FALSE)))</f>
        <v/>
      </c>
      <c r="P2246" s="1" t="str">
        <f>IF(ISBLANK($C2246),"",IF(ISNA(VLOOKUP($L2246,'result messages'!$H$3:$L$11,4,FALSE)),VLOOKUP($M2246,'result messages'!$H$3:$L$11,4,FALSE),VLOOKUP($L2246,'result messages'!$H$3:$L$11,4,FALSE)))</f>
        <v/>
      </c>
      <c r="Q2246" s="1" t="str">
        <f>IF(ISBLANK($C2246),"",IF(ISNA(VLOOKUP($L2246,'result messages'!$H$3:$L$11,5,FALSE)),VLOOKUP($M2246,'result messages'!$H$3:$L$11,5,FALSE),VLOOKUP($L2246,'result messages'!$H$3:$L$11,5,FALSE)))</f>
        <v/>
      </c>
    </row>
    <row r="2247" spans="1:17">
      <c r="A2247" s="1">
        <v>2244</v>
      </c>
      <c r="B2247" s="1"/>
      <c r="C2247" s="1"/>
      <c r="D2247" s="1"/>
      <c r="E2247" s="6"/>
      <c r="F2247" s="1"/>
      <c r="G2247" s="1" t="str">
        <f>IF(ISNA(VLOOKUP($C2247,'DTEN TCAP Linkage deviceId'!$A$1:$A$20000,1,FALSE)),"No","Yes")</f>
        <v>No</v>
      </c>
      <c r="H2247" s="1" t="str">
        <f>IF(ISNA(VLOOKUP($C2247,'Provisioning Requester'!$F$3:$H$20000,2,FALSE)),"No","Yes")</f>
        <v>No</v>
      </c>
      <c r="I2247" s="1" t="str">
        <f>IF($H2247="Yes",VLOOKUP($C2247,'Provisioning Requester'!$F$3:$H$20000,3,FALSE),"-")</f>
        <v>-</v>
      </c>
      <c r="J2247" s="1" t="str">
        <f>IF(OR(D2247="SVCP", E2247="TRUE"), "No", IF(ISNA(VLOOKUP($C2247,'ProvResponder deviceId'!$A$1:$A$20000,1,FALSE)),"No","Yes"))</f>
        <v>No</v>
      </c>
      <c r="K2247" s="1" t="str">
        <f>IF($J2247="Yes",VLOOKUP($C2247,'ProvResponder deviceId'!$A$1:$C$20000,3,FALSE),"-")</f>
        <v>-</v>
      </c>
      <c r="L2247" s="1" t="str">
        <f t="shared" si="70"/>
        <v/>
      </c>
      <c r="M2247" s="1" t="str">
        <f t="shared" si="71"/>
        <v/>
      </c>
      <c r="N2247" s="1" t="str">
        <f>IF(ISBLANK($C2247),"",IF(ISNA(VLOOKUP($L2247,'result messages'!$H$3:$L$11,2,FALSE)),VLOOKUP($M2247,'result messages'!$H$3:$L$11,2,FALSE),VLOOKUP($L2247,'result messages'!$H$3:$L$11,2,FALSE)))</f>
        <v/>
      </c>
      <c r="O2247" s="1" t="str">
        <f>IF(ISBLANK($C2247),"",IF(ISNA(VLOOKUP($L2247,'result messages'!$H$3:$L$11,3,FALSE)),VLOOKUP($M2247,'result messages'!$H$3:$L$11,3,FALSE),VLOOKUP($L2247,'result messages'!$H$3:$L$11,3,FALSE)))</f>
        <v/>
      </c>
      <c r="P2247" s="1" t="str">
        <f>IF(ISBLANK($C2247),"",IF(ISNA(VLOOKUP($L2247,'result messages'!$H$3:$L$11,4,FALSE)),VLOOKUP($M2247,'result messages'!$H$3:$L$11,4,FALSE),VLOOKUP($L2247,'result messages'!$H$3:$L$11,4,FALSE)))</f>
        <v/>
      </c>
      <c r="Q2247" s="1" t="str">
        <f>IF(ISBLANK($C2247),"",IF(ISNA(VLOOKUP($L2247,'result messages'!$H$3:$L$11,5,FALSE)),VLOOKUP($M2247,'result messages'!$H$3:$L$11,5,FALSE),VLOOKUP($L2247,'result messages'!$H$3:$L$11,5,FALSE)))</f>
        <v/>
      </c>
    </row>
    <row r="2248" spans="1:17">
      <c r="A2248" s="1">
        <v>2245</v>
      </c>
      <c r="B2248" s="1"/>
      <c r="C2248" s="1"/>
      <c r="D2248" s="1"/>
      <c r="E2248" s="6"/>
      <c r="F2248" s="1"/>
      <c r="G2248" s="1" t="str">
        <f>IF(ISNA(VLOOKUP($C2248,'DTEN TCAP Linkage deviceId'!$A$1:$A$20000,1,FALSE)),"No","Yes")</f>
        <v>No</v>
      </c>
      <c r="H2248" s="1" t="str">
        <f>IF(ISNA(VLOOKUP($C2248,'Provisioning Requester'!$F$3:$H$20000,2,FALSE)),"No","Yes")</f>
        <v>No</v>
      </c>
      <c r="I2248" s="1" t="str">
        <f>IF($H2248="Yes",VLOOKUP($C2248,'Provisioning Requester'!$F$3:$H$20000,3,FALSE),"-")</f>
        <v>-</v>
      </c>
      <c r="J2248" s="1" t="str">
        <f>IF(OR(D2248="SVCP", E2248="TRUE"), "No", IF(ISNA(VLOOKUP($C2248,'ProvResponder deviceId'!$A$1:$A$20000,1,FALSE)),"No","Yes"))</f>
        <v>No</v>
      </c>
      <c r="K2248" s="1" t="str">
        <f>IF($J2248="Yes",VLOOKUP($C2248,'ProvResponder deviceId'!$A$1:$C$20000,3,FALSE),"-")</f>
        <v>-</v>
      </c>
      <c r="L2248" s="1" t="str">
        <f t="shared" si="70"/>
        <v/>
      </c>
      <c r="M2248" s="1" t="str">
        <f t="shared" si="71"/>
        <v/>
      </c>
      <c r="N2248" s="1" t="str">
        <f>IF(ISBLANK($C2248),"",IF(ISNA(VLOOKUP($L2248,'result messages'!$H$3:$L$11,2,FALSE)),VLOOKUP($M2248,'result messages'!$H$3:$L$11,2,FALSE),VLOOKUP($L2248,'result messages'!$H$3:$L$11,2,FALSE)))</f>
        <v/>
      </c>
      <c r="O2248" s="1" t="str">
        <f>IF(ISBLANK($C2248),"",IF(ISNA(VLOOKUP($L2248,'result messages'!$H$3:$L$11,3,FALSE)),VLOOKUP($M2248,'result messages'!$H$3:$L$11,3,FALSE),VLOOKUP($L2248,'result messages'!$H$3:$L$11,3,FALSE)))</f>
        <v/>
      </c>
      <c r="P2248" s="1" t="str">
        <f>IF(ISBLANK($C2248),"",IF(ISNA(VLOOKUP($L2248,'result messages'!$H$3:$L$11,4,FALSE)),VLOOKUP($M2248,'result messages'!$H$3:$L$11,4,FALSE),VLOOKUP($L2248,'result messages'!$H$3:$L$11,4,FALSE)))</f>
        <v/>
      </c>
      <c r="Q2248" s="1" t="str">
        <f>IF(ISBLANK($C2248),"",IF(ISNA(VLOOKUP($L2248,'result messages'!$H$3:$L$11,5,FALSE)),VLOOKUP($M2248,'result messages'!$H$3:$L$11,5,FALSE),VLOOKUP($L2248,'result messages'!$H$3:$L$11,5,FALSE)))</f>
        <v/>
      </c>
    </row>
    <row r="2249" spans="1:17">
      <c r="A2249" s="1">
        <v>2246</v>
      </c>
      <c r="B2249" s="1"/>
      <c r="C2249" s="1"/>
      <c r="D2249" s="1"/>
      <c r="E2249" s="6"/>
      <c r="F2249" s="1"/>
      <c r="G2249" s="1" t="str">
        <f>IF(ISNA(VLOOKUP($C2249,'DTEN TCAP Linkage deviceId'!$A$1:$A$20000,1,FALSE)),"No","Yes")</f>
        <v>No</v>
      </c>
      <c r="H2249" s="1" t="str">
        <f>IF(ISNA(VLOOKUP($C2249,'Provisioning Requester'!$F$3:$H$20000,2,FALSE)),"No","Yes")</f>
        <v>No</v>
      </c>
      <c r="I2249" s="1" t="str">
        <f>IF($H2249="Yes",VLOOKUP($C2249,'Provisioning Requester'!$F$3:$H$20000,3,FALSE),"-")</f>
        <v>-</v>
      </c>
      <c r="J2249" s="1" t="str">
        <f>IF(OR(D2249="SVCP", E2249="TRUE"), "No", IF(ISNA(VLOOKUP($C2249,'ProvResponder deviceId'!$A$1:$A$20000,1,FALSE)),"No","Yes"))</f>
        <v>No</v>
      </c>
      <c r="K2249" s="1" t="str">
        <f>IF($J2249="Yes",VLOOKUP($C2249,'ProvResponder deviceId'!$A$1:$C$20000,3,FALSE),"-")</f>
        <v>-</v>
      </c>
      <c r="L2249" s="1" t="str">
        <f t="shared" si="70"/>
        <v/>
      </c>
      <c r="M2249" s="1" t="str">
        <f t="shared" si="71"/>
        <v/>
      </c>
      <c r="N2249" s="1" t="str">
        <f>IF(ISBLANK($C2249),"",IF(ISNA(VLOOKUP($L2249,'result messages'!$H$3:$L$11,2,FALSE)),VLOOKUP($M2249,'result messages'!$H$3:$L$11,2,FALSE),VLOOKUP($L2249,'result messages'!$H$3:$L$11,2,FALSE)))</f>
        <v/>
      </c>
      <c r="O2249" s="1" t="str">
        <f>IF(ISBLANK($C2249),"",IF(ISNA(VLOOKUP($L2249,'result messages'!$H$3:$L$11,3,FALSE)),VLOOKUP($M2249,'result messages'!$H$3:$L$11,3,FALSE),VLOOKUP($L2249,'result messages'!$H$3:$L$11,3,FALSE)))</f>
        <v/>
      </c>
      <c r="P2249" s="1" t="str">
        <f>IF(ISBLANK($C2249),"",IF(ISNA(VLOOKUP($L2249,'result messages'!$H$3:$L$11,4,FALSE)),VLOOKUP($M2249,'result messages'!$H$3:$L$11,4,FALSE),VLOOKUP($L2249,'result messages'!$H$3:$L$11,4,FALSE)))</f>
        <v/>
      </c>
      <c r="Q2249" s="1" t="str">
        <f>IF(ISBLANK($C2249),"",IF(ISNA(VLOOKUP($L2249,'result messages'!$H$3:$L$11,5,FALSE)),VLOOKUP($M2249,'result messages'!$H$3:$L$11,5,FALSE),VLOOKUP($L2249,'result messages'!$H$3:$L$11,5,FALSE)))</f>
        <v/>
      </c>
    </row>
    <row r="2250" spans="1:17">
      <c r="A2250" s="1">
        <v>2247</v>
      </c>
      <c r="B2250" s="1"/>
      <c r="C2250" s="1"/>
      <c r="D2250" s="1"/>
      <c r="E2250" s="6"/>
      <c r="F2250" s="1"/>
      <c r="G2250" s="1" t="str">
        <f>IF(ISNA(VLOOKUP($C2250,'DTEN TCAP Linkage deviceId'!$A$1:$A$20000,1,FALSE)),"No","Yes")</f>
        <v>No</v>
      </c>
      <c r="H2250" s="1" t="str">
        <f>IF(ISNA(VLOOKUP($C2250,'Provisioning Requester'!$F$3:$H$20000,2,FALSE)),"No","Yes")</f>
        <v>No</v>
      </c>
      <c r="I2250" s="1" t="str">
        <f>IF($H2250="Yes",VLOOKUP($C2250,'Provisioning Requester'!$F$3:$H$20000,3,FALSE),"-")</f>
        <v>-</v>
      </c>
      <c r="J2250" s="1" t="str">
        <f>IF(OR(D2250="SVCP", E2250="TRUE"), "No", IF(ISNA(VLOOKUP($C2250,'ProvResponder deviceId'!$A$1:$A$20000,1,FALSE)),"No","Yes"))</f>
        <v>No</v>
      </c>
      <c r="K2250" s="1" t="str">
        <f>IF($J2250="Yes",VLOOKUP($C2250,'ProvResponder deviceId'!$A$1:$C$20000,3,FALSE),"-")</f>
        <v>-</v>
      </c>
      <c r="L2250" s="1" t="str">
        <f t="shared" si="70"/>
        <v/>
      </c>
      <c r="M2250" s="1" t="str">
        <f t="shared" si="71"/>
        <v/>
      </c>
      <c r="N2250" s="1" t="str">
        <f>IF(ISBLANK($C2250),"",IF(ISNA(VLOOKUP($L2250,'result messages'!$H$3:$L$11,2,FALSE)),VLOOKUP($M2250,'result messages'!$H$3:$L$11,2,FALSE),VLOOKUP($L2250,'result messages'!$H$3:$L$11,2,FALSE)))</f>
        <v/>
      </c>
      <c r="O2250" s="1" t="str">
        <f>IF(ISBLANK($C2250),"",IF(ISNA(VLOOKUP($L2250,'result messages'!$H$3:$L$11,3,FALSE)),VLOOKUP($M2250,'result messages'!$H$3:$L$11,3,FALSE),VLOOKUP($L2250,'result messages'!$H$3:$L$11,3,FALSE)))</f>
        <v/>
      </c>
      <c r="P2250" s="1" t="str">
        <f>IF(ISBLANK($C2250),"",IF(ISNA(VLOOKUP($L2250,'result messages'!$H$3:$L$11,4,FALSE)),VLOOKUP($M2250,'result messages'!$H$3:$L$11,4,FALSE),VLOOKUP($L2250,'result messages'!$H$3:$L$11,4,FALSE)))</f>
        <v/>
      </c>
      <c r="Q2250" s="1" t="str">
        <f>IF(ISBLANK($C2250),"",IF(ISNA(VLOOKUP($L2250,'result messages'!$H$3:$L$11,5,FALSE)),VLOOKUP($M2250,'result messages'!$H$3:$L$11,5,FALSE),VLOOKUP($L2250,'result messages'!$H$3:$L$11,5,FALSE)))</f>
        <v/>
      </c>
    </row>
    <row r="2251" spans="1:17">
      <c r="A2251" s="1">
        <v>2248</v>
      </c>
      <c r="B2251" s="1"/>
      <c r="C2251" s="1"/>
      <c r="D2251" s="1"/>
      <c r="E2251" s="6"/>
      <c r="F2251" s="1"/>
      <c r="G2251" s="1" t="str">
        <f>IF(ISNA(VLOOKUP($C2251,'DTEN TCAP Linkage deviceId'!$A$1:$A$20000,1,FALSE)),"No","Yes")</f>
        <v>No</v>
      </c>
      <c r="H2251" s="1" t="str">
        <f>IF(ISNA(VLOOKUP($C2251,'Provisioning Requester'!$F$3:$H$20000,2,FALSE)),"No","Yes")</f>
        <v>No</v>
      </c>
      <c r="I2251" s="1" t="str">
        <f>IF($H2251="Yes",VLOOKUP($C2251,'Provisioning Requester'!$F$3:$H$20000,3,FALSE),"-")</f>
        <v>-</v>
      </c>
      <c r="J2251" s="1" t="str">
        <f>IF(OR(D2251="SVCP", E2251="TRUE"), "No", IF(ISNA(VLOOKUP($C2251,'ProvResponder deviceId'!$A$1:$A$20000,1,FALSE)),"No","Yes"))</f>
        <v>No</v>
      </c>
      <c r="K2251" s="1" t="str">
        <f>IF($J2251="Yes",VLOOKUP($C2251,'ProvResponder deviceId'!$A$1:$C$20000,3,FALSE),"-")</f>
        <v>-</v>
      </c>
      <c r="L2251" s="1" t="str">
        <f t="shared" si="70"/>
        <v/>
      </c>
      <c r="M2251" s="1" t="str">
        <f t="shared" si="71"/>
        <v/>
      </c>
      <c r="N2251" s="1" t="str">
        <f>IF(ISBLANK($C2251),"",IF(ISNA(VLOOKUP($L2251,'result messages'!$H$3:$L$11,2,FALSE)),VLOOKUP($M2251,'result messages'!$H$3:$L$11,2,FALSE),VLOOKUP($L2251,'result messages'!$H$3:$L$11,2,FALSE)))</f>
        <v/>
      </c>
      <c r="O2251" s="1" t="str">
        <f>IF(ISBLANK($C2251),"",IF(ISNA(VLOOKUP($L2251,'result messages'!$H$3:$L$11,3,FALSE)),VLOOKUP($M2251,'result messages'!$H$3:$L$11,3,FALSE),VLOOKUP($L2251,'result messages'!$H$3:$L$11,3,FALSE)))</f>
        <v/>
      </c>
      <c r="P2251" s="1" t="str">
        <f>IF(ISBLANK($C2251),"",IF(ISNA(VLOOKUP($L2251,'result messages'!$H$3:$L$11,4,FALSE)),VLOOKUP($M2251,'result messages'!$H$3:$L$11,4,FALSE),VLOOKUP($L2251,'result messages'!$H$3:$L$11,4,FALSE)))</f>
        <v/>
      </c>
      <c r="Q2251" s="1" t="str">
        <f>IF(ISBLANK($C2251),"",IF(ISNA(VLOOKUP($L2251,'result messages'!$H$3:$L$11,5,FALSE)),VLOOKUP($M2251,'result messages'!$H$3:$L$11,5,FALSE),VLOOKUP($L2251,'result messages'!$H$3:$L$11,5,FALSE)))</f>
        <v/>
      </c>
    </row>
    <row r="2252" spans="1:17">
      <c r="A2252" s="1">
        <v>2249</v>
      </c>
      <c r="B2252" s="1"/>
      <c r="C2252" s="1"/>
      <c r="D2252" s="1"/>
      <c r="E2252" s="6"/>
      <c r="F2252" s="1"/>
      <c r="G2252" s="1" t="str">
        <f>IF(ISNA(VLOOKUP($C2252,'DTEN TCAP Linkage deviceId'!$A$1:$A$20000,1,FALSE)),"No","Yes")</f>
        <v>No</v>
      </c>
      <c r="H2252" s="1" t="str">
        <f>IF(ISNA(VLOOKUP($C2252,'Provisioning Requester'!$F$3:$H$20000,2,FALSE)),"No","Yes")</f>
        <v>No</v>
      </c>
      <c r="I2252" s="1" t="str">
        <f>IF($H2252="Yes",VLOOKUP($C2252,'Provisioning Requester'!$F$3:$H$20000,3,FALSE),"-")</f>
        <v>-</v>
      </c>
      <c r="J2252" s="1" t="str">
        <f>IF(OR(D2252="SVCP", E2252="TRUE"), "No", IF(ISNA(VLOOKUP($C2252,'ProvResponder deviceId'!$A$1:$A$20000,1,FALSE)),"No","Yes"))</f>
        <v>No</v>
      </c>
      <c r="K2252" s="1" t="str">
        <f>IF($J2252="Yes",VLOOKUP($C2252,'ProvResponder deviceId'!$A$1:$C$20000,3,FALSE),"-")</f>
        <v>-</v>
      </c>
      <c r="L2252" s="1" t="str">
        <f t="shared" si="70"/>
        <v/>
      </c>
      <c r="M2252" s="1" t="str">
        <f t="shared" si="71"/>
        <v/>
      </c>
      <c r="N2252" s="1" t="str">
        <f>IF(ISBLANK($C2252),"",IF(ISNA(VLOOKUP($L2252,'result messages'!$H$3:$L$11,2,FALSE)),VLOOKUP($M2252,'result messages'!$H$3:$L$11,2,FALSE),VLOOKUP($L2252,'result messages'!$H$3:$L$11,2,FALSE)))</f>
        <v/>
      </c>
      <c r="O2252" s="1" t="str">
        <f>IF(ISBLANK($C2252),"",IF(ISNA(VLOOKUP($L2252,'result messages'!$H$3:$L$11,3,FALSE)),VLOOKUP($M2252,'result messages'!$H$3:$L$11,3,FALSE),VLOOKUP($L2252,'result messages'!$H$3:$L$11,3,FALSE)))</f>
        <v/>
      </c>
      <c r="P2252" s="1" t="str">
        <f>IF(ISBLANK($C2252),"",IF(ISNA(VLOOKUP($L2252,'result messages'!$H$3:$L$11,4,FALSE)),VLOOKUP($M2252,'result messages'!$H$3:$L$11,4,FALSE),VLOOKUP($L2252,'result messages'!$H$3:$L$11,4,FALSE)))</f>
        <v/>
      </c>
      <c r="Q2252" s="1" t="str">
        <f>IF(ISBLANK($C2252),"",IF(ISNA(VLOOKUP($L2252,'result messages'!$H$3:$L$11,5,FALSE)),VLOOKUP($M2252,'result messages'!$H$3:$L$11,5,FALSE),VLOOKUP($L2252,'result messages'!$H$3:$L$11,5,FALSE)))</f>
        <v/>
      </c>
    </row>
    <row r="2253" spans="1:17">
      <c r="A2253" s="1">
        <v>2250</v>
      </c>
      <c r="B2253" s="1"/>
      <c r="C2253" s="1"/>
      <c r="D2253" s="1"/>
      <c r="E2253" s="6"/>
      <c r="F2253" s="1"/>
      <c r="G2253" s="1" t="str">
        <f>IF(ISNA(VLOOKUP($C2253,'DTEN TCAP Linkage deviceId'!$A$1:$A$20000,1,FALSE)),"No","Yes")</f>
        <v>No</v>
      </c>
      <c r="H2253" s="1" t="str">
        <f>IF(ISNA(VLOOKUP($C2253,'Provisioning Requester'!$F$3:$H$20000,2,FALSE)),"No","Yes")</f>
        <v>No</v>
      </c>
      <c r="I2253" s="1" t="str">
        <f>IF($H2253="Yes",VLOOKUP($C2253,'Provisioning Requester'!$F$3:$H$20000,3,FALSE),"-")</f>
        <v>-</v>
      </c>
      <c r="J2253" s="1" t="str">
        <f>IF(OR(D2253="SVCP", E2253="TRUE"), "No", IF(ISNA(VLOOKUP($C2253,'ProvResponder deviceId'!$A$1:$A$20000,1,FALSE)),"No","Yes"))</f>
        <v>No</v>
      </c>
      <c r="K2253" s="1" t="str">
        <f>IF($J2253="Yes",VLOOKUP($C2253,'ProvResponder deviceId'!$A$1:$C$20000,3,FALSE),"-")</f>
        <v>-</v>
      </c>
      <c r="L2253" s="1" t="str">
        <f t="shared" si="70"/>
        <v/>
      </c>
      <c r="M2253" s="1" t="str">
        <f t="shared" si="71"/>
        <v/>
      </c>
      <c r="N2253" s="1" t="str">
        <f>IF(ISBLANK($C2253),"",IF(ISNA(VLOOKUP($L2253,'result messages'!$H$3:$L$11,2,FALSE)),VLOOKUP($M2253,'result messages'!$H$3:$L$11,2,FALSE),VLOOKUP($L2253,'result messages'!$H$3:$L$11,2,FALSE)))</f>
        <v/>
      </c>
      <c r="O2253" s="1" t="str">
        <f>IF(ISBLANK($C2253),"",IF(ISNA(VLOOKUP($L2253,'result messages'!$H$3:$L$11,3,FALSE)),VLOOKUP($M2253,'result messages'!$H$3:$L$11,3,FALSE),VLOOKUP($L2253,'result messages'!$H$3:$L$11,3,FALSE)))</f>
        <v/>
      </c>
      <c r="P2253" s="1" t="str">
        <f>IF(ISBLANK($C2253),"",IF(ISNA(VLOOKUP($L2253,'result messages'!$H$3:$L$11,4,FALSE)),VLOOKUP($M2253,'result messages'!$H$3:$L$11,4,FALSE),VLOOKUP($L2253,'result messages'!$H$3:$L$11,4,FALSE)))</f>
        <v/>
      </c>
      <c r="Q2253" s="1" t="str">
        <f>IF(ISBLANK($C2253),"",IF(ISNA(VLOOKUP($L2253,'result messages'!$H$3:$L$11,5,FALSE)),VLOOKUP($M2253,'result messages'!$H$3:$L$11,5,FALSE),VLOOKUP($L2253,'result messages'!$H$3:$L$11,5,FALSE)))</f>
        <v/>
      </c>
    </row>
    <row r="2254" spans="1:17">
      <c r="A2254" s="1">
        <v>2251</v>
      </c>
      <c r="B2254" s="1"/>
      <c r="C2254" s="1"/>
      <c r="D2254" s="1"/>
      <c r="E2254" s="6"/>
      <c r="F2254" s="1"/>
      <c r="G2254" s="1" t="str">
        <f>IF(ISNA(VLOOKUP($C2254,'DTEN TCAP Linkage deviceId'!$A$1:$A$20000,1,FALSE)),"No","Yes")</f>
        <v>No</v>
      </c>
      <c r="H2254" s="1" t="str">
        <f>IF(ISNA(VLOOKUP($C2254,'Provisioning Requester'!$F$3:$H$20000,2,FALSE)),"No","Yes")</f>
        <v>No</v>
      </c>
      <c r="I2254" s="1" t="str">
        <f>IF($H2254="Yes",VLOOKUP($C2254,'Provisioning Requester'!$F$3:$H$20000,3,FALSE),"-")</f>
        <v>-</v>
      </c>
      <c r="J2254" s="1" t="str">
        <f>IF(OR(D2254="SVCP", E2254="TRUE"), "No", IF(ISNA(VLOOKUP($C2254,'ProvResponder deviceId'!$A$1:$A$20000,1,FALSE)),"No","Yes"))</f>
        <v>No</v>
      </c>
      <c r="K2254" s="1" t="str">
        <f>IF($J2254="Yes",VLOOKUP($C2254,'ProvResponder deviceId'!$A$1:$C$20000,3,FALSE),"-")</f>
        <v>-</v>
      </c>
      <c r="L2254" s="1" t="str">
        <f t="shared" si="70"/>
        <v/>
      </c>
      <c r="M2254" s="1" t="str">
        <f t="shared" si="71"/>
        <v/>
      </c>
      <c r="N2254" s="1" t="str">
        <f>IF(ISBLANK($C2254),"",IF(ISNA(VLOOKUP($L2254,'result messages'!$H$3:$L$11,2,FALSE)),VLOOKUP($M2254,'result messages'!$H$3:$L$11,2,FALSE),VLOOKUP($L2254,'result messages'!$H$3:$L$11,2,FALSE)))</f>
        <v/>
      </c>
      <c r="O2254" s="1" t="str">
        <f>IF(ISBLANK($C2254),"",IF(ISNA(VLOOKUP($L2254,'result messages'!$H$3:$L$11,3,FALSE)),VLOOKUP($M2254,'result messages'!$H$3:$L$11,3,FALSE),VLOOKUP($L2254,'result messages'!$H$3:$L$11,3,FALSE)))</f>
        <v/>
      </c>
      <c r="P2254" s="1" t="str">
        <f>IF(ISBLANK($C2254),"",IF(ISNA(VLOOKUP($L2254,'result messages'!$H$3:$L$11,4,FALSE)),VLOOKUP($M2254,'result messages'!$H$3:$L$11,4,FALSE),VLOOKUP($L2254,'result messages'!$H$3:$L$11,4,FALSE)))</f>
        <v/>
      </c>
      <c r="Q2254" s="1" t="str">
        <f>IF(ISBLANK($C2254),"",IF(ISNA(VLOOKUP($L2254,'result messages'!$H$3:$L$11,5,FALSE)),VLOOKUP($M2254,'result messages'!$H$3:$L$11,5,FALSE),VLOOKUP($L2254,'result messages'!$H$3:$L$11,5,FALSE)))</f>
        <v/>
      </c>
    </row>
    <row r="2255" spans="1:17">
      <c r="A2255" s="1">
        <v>2252</v>
      </c>
      <c r="B2255" s="1"/>
      <c r="C2255" s="1"/>
      <c r="D2255" s="1"/>
      <c r="E2255" s="6"/>
      <c r="F2255" s="1"/>
      <c r="G2255" s="1" t="str">
        <f>IF(ISNA(VLOOKUP($C2255,'DTEN TCAP Linkage deviceId'!$A$1:$A$20000,1,FALSE)),"No","Yes")</f>
        <v>No</v>
      </c>
      <c r="H2255" s="1" t="str">
        <f>IF(ISNA(VLOOKUP($C2255,'Provisioning Requester'!$F$3:$H$20000,2,FALSE)),"No","Yes")</f>
        <v>No</v>
      </c>
      <c r="I2255" s="1" t="str">
        <f>IF($H2255="Yes",VLOOKUP($C2255,'Provisioning Requester'!$F$3:$H$20000,3,FALSE),"-")</f>
        <v>-</v>
      </c>
      <c r="J2255" s="1" t="str">
        <f>IF(OR(D2255="SVCP", E2255="TRUE"), "No", IF(ISNA(VLOOKUP($C2255,'ProvResponder deviceId'!$A$1:$A$20000,1,FALSE)),"No","Yes"))</f>
        <v>No</v>
      </c>
      <c r="K2255" s="1" t="str">
        <f>IF($J2255="Yes",VLOOKUP($C2255,'ProvResponder deviceId'!$A$1:$C$20000,3,FALSE),"-")</f>
        <v>-</v>
      </c>
      <c r="L2255" s="1" t="str">
        <f t="shared" si="70"/>
        <v/>
      </c>
      <c r="M2255" s="1" t="str">
        <f t="shared" si="71"/>
        <v/>
      </c>
      <c r="N2255" s="1" t="str">
        <f>IF(ISBLANK($C2255),"",IF(ISNA(VLOOKUP($L2255,'result messages'!$H$3:$L$11,2,FALSE)),VLOOKUP($M2255,'result messages'!$H$3:$L$11,2,FALSE),VLOOKUP($L2255,'result messages'!$H$3:$L$11,2,FALSE)))</f>
        <v/>
      </c>
      <c r="O2255" s="1" t="str">
        <f>IF(ISBLANK($C2255),"",IF(ISNA(VLOOKUP($L2255,'result messages'!$H$3:$L$11,3,FALSE)),VLOOKUP($M2255,'result messages'!$H$3:$L$11,3,FALSE),VLOOKUP($L2255,'result messages'!$H$3:$L$11,3,FALSE)))</f>
        <v/>
      </c>
      <c r="P2255" s="1" t="str">
        <f>IF(ISBLANK($C2255),"",IF(ISNA(VLOOKUP($L2255,'result messages'!$H$3:$L$11,4,FALSE)),VLOOKUP($M2255,'result messages'!$H$3:$L$11,4,FALSE),VLOOKUP($L2255,'result messages'!$H$3:$L$11,4,FALSE)))</f>
        <v/>
      </c>
      <c r="Q2255" s="1" t="str">
        <f>IF(ISBLANK($C2255),"",IF(ISNA(VLOOKUP($L2255,'result messages'!$H$3:$L$11,5,FALSE)),VLOOKUP($M2255,'result messages'!$H$3:$L$11,5,FALSE),VLOOKUP($L2255,'result messages'!$H$3:$L$11,5,FALSE)))</f>
        <v/>
      </c>
    </row>
    <row r="2256" spans="1:17">
      <c r="A2256" s="1">
        <v>2253</v>
      </c>
      <c r="B2256" s="1"/>
      <c r="C2256" s="1"/>
      <c r="D2256" s="1"/>
      <c r="E2256" s="6"/>
      <c r="F2256" s="1"/>
      <c r="G2256" s="1" t="str">
        <f>IF(ISNA(VLOOKUP($C2256,'DTEN TCAP Linkage deviceId'!$A$1:$A$20000,1,FALSE)),"No","Yes")</f>
        <v>No</v>
      </c>
      <c r="H2256" s="1" t="str">
        <f>IF(ISNA(VLOOKUP($C2256,'Provisioning Requester'!$F$3:$H$20000,2,FALSE)),"No","Yes")</f>
        <v>No</v>
      </c>
      <c r="I2256" s="1" t="str">
        <f>IF($H2256="Yes",VLOOKUP($C2256,'Provisioning Requester'!$F$3:$H$20000,3,FALSE),"-")</f>
        <v>-</v>
      </c>
      <c r="J2256" s="1" t="str">
        <f>IF(OR(D2256="SVCP", E2256="TRUE"), "No", IF(ISNA(VLOOKUP($C2256,'ProvResponder deviceId'!$A$1:$A$20000,1,FALSE)),"No","Yes"))</f>
        <v>No</v>
      </c>
      <c r="K2256" s="1" t="str">
        <f>IF($J2256="Yes",VLOOKUP($C2256,'ProvResponder deviceId'!$A$1:$C$20000,3,FALSE),"-")</f>
        <v>-</v>
      </c>
      <c r="L2256" s="1" t="str">
        <f t="shared" si="70"/>
        <v/>
      </c>
      <c r="M2256" s="1" t="str">
        <f t="shared" si="71"/>
        <v/>
      </c>
      <c r="N2256" s="1" t="str">
        <f>IF(ISBLANK($C2256),"",IF(ISNA(VLOOKUP($L2256,'result messages'!$H$3:$L$11,2,FALSE)),VLOOKUP($M2256,'result messages'!$H$3:$L$11,2,FALSE),VLOOKUP($L2256,'result messages'!$H$3:$L$11,2,FALSE)))</f>
        <v/>
      </c>
      <c r="O2256" s="1" t="str">
        <f>IF(ISBLANK($C2256),"",IF(ISNA(VLOOKUP($L2256,'result messages'!$H$3:$L$11,3,FALSE)),VLOOKUP($M2256,'result messages'!$H$3:$L$11,3,FALSE),VLOOKUP($L2256,'result messages'!$H$3:$L$11,3,FALSE)))</f>
        <v/>
      </c>
      <c r="P2256" s="1" t="str">
        <f>IF(ISBLANK($C2256),"",IF(ISNA(VLOOKUP($L2256,'result messages'!$H$3:$L$11,4,FALSE)),VLOOKUP($M2256,'result messages'!$H$3:$L$11,4,FALSE),VLOOKUP($L2256,'result messages'!$H$3:$L$11,4,FALSE)))</f>
        <v/>
      </c>
      <c r="Q2256" s="1" t="str">
        <f>IF(ISBLANK($C2256),"",IF(ISNA(VLOOKUP($L2256,'result messages'!$H$3:$L$11,5,FALSE)),VLOOKUP($M2256,'result messages'!$H$3:$L$11,5,FALSE),VLOOKUP($L2256,'result messages'!$H$3:$L$11,5,FALSE)))</f>
        <v/>
      </c>
    </row>
    <row r="2257" spans="1:17">
      <c r="A2257" s="1">
        <v>2254</v>
      </c>
      <c r="B2257" s="1"/>
      <c r="C2257" s="1"/>
      <c r="D2257" s="1"/>
      <c r="E2257" s="6"/>
      <c r="F2257" s="1"/>
      <c r="G2257" s="1" t="str">
        <f>IF(ISNA(VLOOKUP($C2257,'DTEN TCAP Linkage deviceId'!$A$1:$A$20000,1,FALSE)),"No","Yes")</f>
        <v>No</v>
      </c>
      <c r="H2257" s="1" t="str">
        <f>IF(ISNA(VLOOKUP($C2257,'Provisioning Requester'!$F$3:$H$20000,2,FALSE)),"No","Yes")</f>
        <v>No</v>
      </c>
      <c r="I2257" s="1" t="str">
        <f>IF($H2257="Yes",VLOOKUP($C2257,'Provisioning Requester'!$F$3:$H$20000,3,FALSE),"-")</f>
        <v>-</v>
      </c>
      <c r="J2257" s="1" t="str">
        <f>IF(OR(D2257="SVCP", E2257="TRUE"), "No", IF(ISNA(VLOOKUP($C2257,'ProvResponder deviceId'!$A$1:$A$20000,1,FALSE)),"No","Yes"))</f>
        <v>No</v>
      </c>
      <c r="K2257" s="1" t="str">
        <f>IF($J2257="Yes",VLOOKUP($C2257,'ProvResponder deviceId'!$A$1:$C$20000,3,FALSE),"-")</f>
        <v>-</v>
      </c>
      <c r="L2257" s="1" t="str">
        <f t="shared" si="70"/>
        <v/>
      </c>
      <c r="M2257" s="1" t="str">
        <f t="shared" si="71"/>
        <v/>
      </c>
      <c r="N2257" s="1" t="str">
        <f>IF(ISBLANK($C2257),"",IF(ISNA(VLOOKUP($L2257,'result messages'!$H$3:$L$11,2,FALSE)),VLOOKUP($M2257,'result messages'!$H$3:$L$11,2,FALSE),VLOOKUP($L2257,'result messages'!$H$3:$L$11,2,FALSE)))</f>
        <v/>
      </c>
      <c r="O2257" s="1" t="str">
        <f>IF(ISBLANK($C2257),"",IF(ISNA(VLOOKUP($L2257,'result messages'!$H$3:$L$11,3,FALSE)),VLOOKUP($M2257,'result messages'!$H$3:$L$11,3,FALSE),VLOOKUP($L2257,'result messages'!$H$3:$L$11,3,FALSE)))</f>
        <v/>
      </c>
      <c r="P2257" s="1" t="str">
        <f>IF(ISBLANK($C2257),"",IF(ISNA(VLOOKUP($L2257,'result messages'!$H$3:$L$11,4,FALSE)),VLOOKUP($M2257,'result messages'!$H$3:$L$11,4,FALSE),VLOOKUP($L2257,'result messages'!$H$3:$L$11,4,FALSE)))</f>
        <v/>
      </c>
      <c r="Q2257" s="1" t="str">
        <f>IF(ISBLANK($C2257),"",IF(ISNA(VLOOKUP($L2257,'result messages'!$H$3:$L$11,5,FALSE)),VLOOKUP($M2257,'result messages'!$H$3:$L$11,5,FALSE),VLOOKUP($L2257,'result messages'!$H$3:$L$11,5,FALSE)))</f>
        <v/>
      </c>
    </row>
    <row r="2258" spans="1:17">
      <c r="A2258" s="1">
        <v>2255</v>
      </c>
      <c r="B2258" s="1"/>
      <c r="C2258" s="1"/>
      <c r="D2258" s="1"/>
      <c r="E2258" s="6"/>
      <c r="F2258" s="1"/>
      <c r="G2258" s="1" t="str">
        <f>IF(ISNA(VLOOKUP($C2258,'DTEN TCAP Linkage deviceId'!$A$1:$A$20000,1,FALSE)),"No","Yes")</f>
        <v>No</v>
      </c>
      <c r="H2258" s="1" t="str">
        <f>IF(ISNA(VLOOKUP($C2258,'Provisioning Requester'!$F$3:$H$20000,2,FALSE)),"No","Yes")</f>
        <v>No</v>
      </c>
      <c r="I2258" s="1" t="str">
        <f>IF($H2258="Yes",VLOOKUP($C2258,'Provisioning Requester'!$F$3:$H$20000,3,FALSE),"-")</f>
        <v>-</v>
      </c>
      <c r="J2258" s="1" t="str">
        <f>IF(OR(D2258="SVCP", E2258="TRUE"), "No", IF(ISNA(VLOOKUP($C2258,'ProvResponder deviceId'!$A$1:$A$20000,1,FALSE)),"No","Yes"))</f>
        <v>No</v>
      </c>
      <c r="K2258" s="1" t="str">
        <f>IF($J2258="Yes",VLOOKUP($C2258,'ProvResponder deviceId'!$A$1:$C$20000,3,FALSE),"-")</f>
        <v>-</v>
      </c>
      <c r="L2258" s="1" t="str">
        <f t="shared" si="70"/>
        <v/>
      </c>
      <c r="M2258" s="1" t="str">
        <f t="shared" si="71"/>
        <v/>
      </c>
      <c r="N2258" s="1" t="str">
        <f>IF(ISBLANK($C2258),"",IF(ISNA(VLOOKUP($L2258,'result messages'!$H$3:$L$11,2,FALSE)),VLOOKUP($M2258,'result messages'!$H$3:$L$11,2,FALSE),VLOOKUP($L2258,'result messages'!$H$3:$L$11,2,FALSE)))</f>
        <v/>
      </c>
      <c r="O2258" s="1" t="str">
        <f>IF(ISBLANK($C2258),"",IF(ISNA(VLOOKUP($L2258,'result messages'!$H$3:$L$11,3,FALSE)),VLOOKUP($M2258,'result messages'!$H$3:$L$11,3,FALSE),VLOOKUP($L2258,'result messages'!$H$3:$L$11,3,FALSE)))</f>
        <v/>
      </c>
      <c r="P2258" s="1" t="str">
        <f>IF(ISBLANK($C2258),"",IF(ISNA(VLOOKUP($L2258,'result messages'!$H$3:$L$11,4,FALSE)),VLOOKUP($M2258,'result messages'!$H$3:$L$11,4,FALSE),VLOOKUP($L2258,'result messages'!$H$3:$L$11,4,FALSE)))</f>
        <v/>
      </c>
      <c r="Q2258" s="1" t="str">
        <f>IF(ISBLANK($C2258),"",IF(ISNA(VLOOKUP($L2258,'result messages'!$H$3:$L$11,5,FALSE)),VLOOKUP($M2258,'result messages'!$H$3:$L$11,5,FALSE),VLOOKUP($L2258,'result messages'!$H$3:$L$11,5,FALSE)))</f>
        <v/>
      </c>
    </row>
    <row r="2259" spans="1:17">
      <c r="A2259" s="1">
        <v>2256</v>
      </c>
      <c r="B2259" s="1"/>
      <c r="C2259" s="1"/>
      <c r="D2259" s="1"/>
      <c r="E2259" s="6"/>
      <c r="F2259" s="1"/>
      <c r="G2259" s="1" t="str">
        <f>IF(ISNA(VLOOKUP($C2259,'DTEN TCAP Linkage deviceId'!$A$1:$A$20000,1,FALSE)),"No","Yes")</f>
        <v>No</v>
      </c>
      <c r="H2259" s="1" t="str">
        <f>IF(ISNA(VLOOKUP($C2259,'Provisioning Requester'!$F$3:$H$20000,2,FALSE)),"No","Yes")</f>
        <v>No</v>
      </c>
      <c r="I2259" s="1" t="str">
        <f>IF($H2259="Yes",VLOOKUP($C2259,'Provisioning Requester'!$F$3:$H$20000,3,FALSE),"-")</f>
        <v>-</v>
      </c>
      <c r="J2259" s="1" t="str">
        <f>IF(OR(D2259="SVCP", E2259="TRUE"), "No", IF(ISNA(VLOOKUP($C2259,'ProvResponder deviceId'!$A$1:$A$20000,1,FALSE)),"No","Yes"))</f>
        <v>No</v>
      </c>
      <c r="K2259" s="1" t="str">
        <f>IF($J2259="Yes",VLOOKUP($C2259,'ProvResponder deviceId'!$A$1:$C$20000,3,FALSE),"-")</f>
        <v>-</v>
      </c>
      <c r="L2259" s="1" t="str">
        <f t="shared" si="70"/>
        <v/>
      </c>
      <c r="M2259" s="1" t="str">
        <f t="shared" si="71"/>
        <v/>
      </c>
      <c r="N2259" s="1" t="str">
        <f>IF(ISBLANK($C2259),"",IF(ISNA(VLOOKUP($L2259,'result messages'!$H$3:$L$11,2,FALSE)),VLOOKUP($M2259,'result messages'!$H$3:$L$11,2,FALSE),VLOOKUP($L2259,'result messages'!$H$3:$L$11,2,FALSE)))</f>
        <v/>
      </c>
      <c r="O2259" s="1" t="str">
        <f>IF(ISBLANK($C2259),"",IF(ISNA(VLOOKUP($L2259,'result messages'!$H$3:$L$11,3,FALSE)),VLOOKUP($M2259,'result messages'!$H$3:$L$11,3,FALSE),VLOOKUP($L2259,'result messages'!$H$3:$L$11,3,FALSE)))</f>
        <v/>
      </c>
      <c r="P2259" s="1" t="str">
        <f>IF(ISBLANK($C2259),"",IF(ISNA(VLOOKUP($L2259,'result messages'!$H$3:$L$11,4,FALSE)),VLOOKUP($M2259,'result messages'!$H$3:$L$11,4,FALSE),VLOOKUP($L2259,'result messages'!$H$3:$L$11,4,FALSE)))</f>
        <v/>
      </c>
      <c r="Q2259" s="1" t="str">
        <f>IF(ISBLANK($C2259),"",IF(ISNA(VLOOKUP($L2259,'result messages'!$H$3:$L$11,5,FALSE)),VLOOKUP($M2259,'result messages'!$H$3:$L$11,5,FALSE),VLOOKUP($L2259,'result messages'!$H$3:$L$11,5,FALSE)))</f>
        <v/>
      </c>
    </row>
    <row r="2260" spans="1:17">
      <c r="A2260" s="1">
        <v>2257</v>
      </c>
      <c r="B2260" s="1"/>
      <c r="C2260" s="1"/>
      <c r="D2260" s="1"/>
      <c r="E2260" s="6"/>
      <c r="F2260" s="1"/>
      <c r="G2260" s="1" t="str">
        <f>IF(ISNA(VLOOKUP($C2260,'DTEN TCAP Linkage deviceId'!$A$1:$A$20000,1,FALSE)),"No","Yes")</f>
        <v>No</v>
      </c>
      <c r="H2260" s="1" t="str">
        <f>IF(ISNA(VLOOKUP($C2260,'Provisioning Requester'!$F$3:$H$20000,2,FALSE)),"No","Yes")</f>
        <v>No</v>
      </c>
      <c r="I2260" s="1" t="str">
        <f>IF($H2260="Yes",VLOOKUP($C2260,'Provisioning Requester'!$F$3:$H$20000,3,FALSE),"-")</f>
        <v>-</v>
      </c>
      <c r="J2260" s="1" t="str">
        <f>IF(OR(D2260="SVCP", E2260="TRUE"), "No", IF(ISNA(VLOOKUP($C2260,'ProvResponder deviceId'!$A$1:$A$20000,1,FALSE)),"No","Yes"))</f>
        <v>No</v>
      </c>
      <c r="K2260" s="1" t="str">
        <f>IF($J2260="Yes",VLOOKUP($C2260,'ProvResponder deviceId'!$A$1:$C$20000,3,FALSE),"-")</f>
        <v>-</v>
      </c>
      <c r="L2260" s="1" t="str">
        <f t="shared" si="70"/>
        <v/>
      </c>
      <c r="M2260" s="1" t="str">
        <f t="shared" si="71"/>
        <v/>
      </c>
      <c r="N2260" s="1" t="str">
        <f>IF(ISBLANK($C2260),"",IF(ISNA(VLOOKUP($L2260,'result messages'!$H$3:$L$11,2,FALSE)),VLOOKUP($M2260,'result messages'!$H$3:$L$11,2,FALSE),VLOOKUP($L2260,'result messages'!$H$3:$L$11,2,FALSE)))</f>
        <v/>
      </c>
      <c r="O2260" s="1" t="str">
        <f>IF(ISBLANK($C2260),"",IF(ISNA(VLOOKUP($L2260,'result messages'!$H$3:$L$11,3,FALSE)),VLOOKUP($M2260,'result messages'!$H$3:$L$11,3,FALSE),VLOOKUP($L2260,'result messages'!$H$3:$L$11,3,FALSE)))</f>
        <v/>
      </c>
      <c r="P2260" s="1" t="str">
        <f>IF(ISBLANK($C2260),"",IF(ISNA(VLOOKUP($L2260,'result messages'!$H$3:$L$11,4,FALSE)),VLOOKUP($M2260,'result messages'!$H$3:$L$11,4,FALSE),VLOOKUP($L2260,'result messages'!$H$3:$L$11,4,FALSE)))</f>
        <v/>
      </c>
      <c r="Q2260" s="1" t="str">
        <f>IF(ISBLANK($C2260),"",IF(ISNA(VLOOKUP($L2260,'result messages'!$H$3:$L$11,5,FALSE)),VLOOKUP($M2260,'result messages'!$H$3:$L$11,5,FALSE),VLOOKUP($L2260,'result messages'!$H$3:$L$11,5,FALSE)))</f>
        <v/>
      </c>
    </row>
    <row r="2261" spans="1:17">
      <c r="A2261" s="1">
        <v>2258</v>
      </c>
      <c r="B2261" s="1"/>
      <c r="C2261" s="1"/>
      <c r="D2261" s="1"/>
      <c r="E2261" s="6"/>
      <c r="F2261" s="1"/>
      <c r="G2261" s="1" t="str">
        <f>IF(ISNA(VLOOKUP($C2261,'DTEN TCAP Linkage deviceId'!$A$1:$A$20000,1,FALSE)),"No","Yes")</f>
        <v>No</v>
      </c>
      <c r="H2261" s="1" t="str">
        <f>IF(ISNA(VLOOKUP($C2261,'Provisioning Requester'!$F$3:$H$20000,2,FALSE)),"No","Yes")</f>
        <v>No</v>
      </c>
      <c r="I2261" s="1" t="str">
        <f>IF($H2261="Yes",VLOOKUP($C2261,'Provisioning Requester'!$F$3:$H$20000,3,FALSE),"-")</f>
        <v>-</v>
      </c>
      <c r="J2261" s="1" t="str">
        <f>IF(OR(D2261="SVCP", E2261="TRUE"), "No", IF(ISNA(VLOOKUP($C2261,'ProvResponder deviceId'!$A$1:$A$20000,1,FALSE)),"No","Yes"))</f>
        <v>No</v>
      </c>
      <c r="K2261" s="1" t="str">
        <f>IF($J2261="Yes",VLOOKUP($C2261,'ProvResponder deviceId'!$A$1:$C$20000,3,FALSE),"-")</f>
        <v>-</v>
      </c>
      <c r="L2261" s="1" t="str">
        <f t="shared" si="70"/>
        <v/>
      </c>
      <c r="M2261" s="1" t="str">
        <f t="shared" si="71"/>
        <v/>
      </c>
      <c r="N2261" s="1" t="str">
        <f>IF(ISBLANK($C2261),"",IF(ISNA(VLOOKUP($L2261,'result messages'!$H$3:$L$11,2,FALSE)),VLOOKUP($M2261,'result messages'!$H$3:$L$11,2,FALSE),VLOOKUP($L2261,'result messages'!$H$3:$L$11,2,FALSE)))</f>
        <v/>
      </c>
      <c r="O2261" s="1" t="str">
        <f>IF(ISBLANK($C2261),"",IF(ISNA(VLOOKUP($L2261,'result messages'!$H$3:$L$11,3,FALSE)),VLOOKUP($M2261,'result messages'!$H$3:$L$11,3,FALSE),VLOOKUP($L2261,'result messages'!$H$3:$L$11,3,FALSE)))</f>
        <v/>
      </c>
      <c r="P2261" s="1" t="str">
        <f>IF(ISBLANK($C2261),"",IF(ISNA(VLOOKUP($L2261,'result messages'!$H$3:$L$11,4,FALSE)),VLOOKUP($M2261,'result messages'!$H$3:$L$11,4,FALSE),VLOOKUP($L2261,'result messages'!$H$3:$L$11,4,FALSE)))</f>
        <v/>
      </c>
      <c r="Q2261" s="1" t="str">
        <f>IF(ISBLANK($C2261),"",IF(ISNA(VLOOKUP($L2261,'result messages'!$H$3:$L$11,5,FALSE)),VLOOKUP($M2261,'result messages'!$H$3:$L$11,5,FALSE),VLOOKUP($L2261,'result messages'!$H$3:$L$11,5,FALSE)))</f>
        <v/>
      </c>
    </row>
    <row r="2262" spans="1:17">
      <c r="A2262" s="1">
        <v>2259</v>
      </c>
      <c r="B2262" s="1"/>
      <c r="C2262" s="1"/>
      <c r="D2262" s="1"/>
      <c r="E2262" s="6"/>
      <c r="F2262" s="1"/>
      <c r="G2262" s="1" t="str">
        <f>IF(ISNA(VLOOKUP($C2262,'DTEN TCAP Linkage deviceId'!$A$1:$A$20000,1,FALSE)),"No","Yes")</f>
        <v>No</v>
      </c>
      <c r="H2262" s="1" t="str">
        <f>IF(ISNA(VLOOKUP($C2262,'Provisioning Requester'!$F$3:$H$20000,2,FALSE)),"No","Yes")</f>
        <v>No</v>
      </c>
      <c r="I2262" s="1" t="str">
        <f>IF($H2262="Yes",VLOOKUP($C2262,'Provisioning Requester'!$F$3:$H$20000,3,FALSE),"-")</f>
        <v>-</v>
      </c>
      <c r="J2262" s="1" t="str">
        <f>IF(OR(D2262="SVCP", E2262="TRUE"), "No", IF(ISNA(VLOOKUP($C2262,'ProvResponder deviceId'!$A$1:$A$20000,1,FALSE)),"No","Yes"))</f>
        <v>No</v>
      </c>
      <c r="K2262" s="1" t="str">
        <f>IF($J2262="Yes",VLOOKUP($C2262,'ProvResponder deviceId'!$A$1:$C$20000,3,FALSE),"-")</f>
        <v>-</v>
      </c>
      <c r="L2262" s="1" t="str">
        <f t="shared" si="70"/>
        <v/>
      </c>
      <c r="M2262" s="1" t="str">
        <f t="shared" si="71"/>
        <v/>
      </c>
      <c r="N2262" s="1" t="str">
        <f>IF(ISBLANK($C2262),"",IF(ISNA(VLOOKUP($L2262,'result messages'!$H$3:$L$11,2,FALSE)),VLOOKUP($M2262,'result messages'!$H$3:$L$11,2,FALSE),VLOOKUP($L2262,'result messages'!$H$3:$L$11,2,FALSE)))</f>
        <v/>
      </c>
      <c r="O2262" s="1" t="str">
        <f>IF(ISBLANK($C2262),"",IF(ISNA(VLOOKUP($L2262,'result messages'!$H$3:$L$11,3,FALSE)),VLOOKUP($M2262,'result messages'!$H$3:$L$11,3,FALSE),VLOOKUP($L2262,'result messages'!$H$3:$L$11,3,FALSE)))</f>
        <v/>
      </c>
      <c r="P2262" s="1" t="str">
        <f>IF(ISBLANK($C2262),"",IF(ISNA(VLOOKUP($L2262,'result messages'!$H$3:$L$11,4,FALSE)),VLOOKUP($M2262,'result messages'!$H$3:$L$11,4,FALSE),VLOOKUP($L2262,'result messages'!$H$3:$L$11,4,FALSE)))</f>
        <v/>
      </c>
      <c r="Q2262" s="1" t="str">
        <f>IF(ISBLANK($C2262),"",IF(ISNA(VLOOKUP($L2262,'result messages'!$H$3:$L$11,5,FALSE)),VLOOKUP($M2262,'result messages'!$H$3:$L$11,5,FALSE),VLOOKUP($L2262,'result messages'!$H$3:$L$11,5,FALSE)))</f>
        <v/>
      </c>
    </row>
    <row r="2263" spans="1:17">
      <c r="A2263" s="1">
        <v>2260</v>
      </c>
      <c r="B2263" s="1"/>
      <c r="C2263" s="1"/>
      <c r="D2263" s="1"/>
      <c r="E2263" s="6"/>
      <c r="F2263" s="1"/>
      <c r="G2263" s="1" t="str">
        <f>IF(ISNA(VLOOKUP($C2263,'DTEN TCAP Linkage deviceId'!$A$1:$A$20000,1,FALSE)),"No","Yes")</f>
        <v>No</v>
      </c>
      <c r="H2263" s="1" t="str">
        <f>IF(ISNA(VLOOKUP($C2263,'Provisioning Requester'!$F$3:$H$20000,2,FALSE)),"No","Yes")</f>
        <v>No</v>
      </c>
      <c r="I2263" s="1" t="str">
        <f>IF($H2263="Yes",VLOOKUP($C2263,'Provisioning Requester'!$F$3:$H$20000,3,FALSE),"-")</f>
        <v>-</v>
      </c>
      <c r="J2263" s="1" t="str">
        <f>IF(OR(D2263="SVCP", E2263="TRUE"), "No", IF(ISNA(VLOOKUP($C2263,'ProvResponder deviceId'!$A$1:$A$20000,1,FALSE)),"No","Yes"))</f>
        <v>No</v>
      </c>
      <c r="K2263" s="1" t="str">
        <f>IF($J2263="Yes",VLOOKUP($C2263,'ProvResponder deviceId'!$A$1:$C$20000,3,FALSE),"-")</f>
        <v>-</v>
      </c>
      <c r="L2263" s="1" t="str">
        <f t="shared" si="70"/>
        <v/>
      </c>
      <c r="M2263" s="1" t="str">
        <f t="shared" si="71"/>
        <v/>
      </c>
      <c r="N2263" s="1" t="str">
        <f>IF(ISBLANK($C2263),"",IF(ISNA(VLOOKUP($L2263,'result messages'!$H$3:$L$11,2,FALSE)),VLOOKUP($M2263,'result messages'!$H$3:$L$11,2,FALSE),VLOOKUP($L2263,'result messages'!$H$3:$L$11,2,FALSE)))</f>
        <v/>
      </c>
      <c r="O2263" s="1" t="str">
        <f>IF(ISBLANK($C2263),"",IF(ISNA(VLOOKUP($L2263,'result messages'!$H$3:$L$11,3,FALSE)),VLOOKUP($M2263,'result messages'!$H$3:$L$11,3,FALSE),VLOOKUP($L2263,'result messages'!$H$3:$L$11,3,FALSE)))</f>
        <v/>
      </c>
      <c r="P2263" s="1" t="str">
        <f>IF(ISBLANK($C2263),"",IF(ISNA(VLOOKUP($L2263,'result messages'!$H$3:$L$11,4,FALSE)),VLOOKUP($M2263,'result messages'!$H$3:$L$11,4,FALSE),VLOOKUP($L2263,'result messages'!$H$3:$L$11,4,FALSE)))</f>
        <v/>
      </c>
      <c r="Q2263" s="1" t="str">
        <f>IF(ISBLANK($C2263),"",IF(ISNA(VLOOKUP($L2263,'result messages'!$H$3:$L$11,5,FALSE)),VLOOKUP($M2263,'result messages'!$H$3:$L$11,5,FALSE),VLOOKUP($L2263,'result messages'!$H$3:$L$11,5,FALSE)))</f>
        <v/>
      </c>
    </row>
    <row r="2264" spans="1:17">
      <c r="A2264" s="1">
        <v>2261</v>
      </c>
      <c r="B2264" s="1"/>
      <c r="C2264" s="1"/>
      <c r="D2264" s="1"/>
      <c r="E2264" s="6"/>
      <c r="F2264" s="1"/>
      <c r="G2264" s="1" t="str">
        <f>IF(ISNA(VLOOKUP($C2264,'DTEN TCAP Linkage deviceId'!$A$1:$A$20000,1,FALSE)),"No","Yes")</f>
        <v>No</v>
      </c>
      <c r="H2264" s="1" t="str">
        <f>IF(ISNA(VLOOKUP($C2264,'Provisioning Requester'!$F$3:$H$20000,2,FALSE)),"No","Yes")</f>
        <v>No</v>
      </c>
      <c r="I2264" s="1" t="str">
        <f>IF($H2264="Yes",VLOOKUP($C2264,'Provisioning Requester'!$F$3:$H$20000,3,FALSE),"-")</f>
        <v>-</v>
      </c>
      <c r="J2264" s="1" t="str">
        <f>IF(OR(D2264="SVCP", E2264="TRUE"), "No", IF(ISNA(VLOOKUP($C2264,'ProvResponder deviceId'!$A$1:$A$20000,1,FALSE)),"No","Yes"))</f>
        <v>No</v>
      </c>
      <c r="K2264" s="1" t="str">
        <f>IF($J2264="Yes",VLOOKUP($C2264,'ProvResponder deviceId'!$A$1:$C$20000,3,FALSE),"-")</f>
        <v>-</v>
      </c>
      <c r="L2264" s="1" t="str">
        <f t="shared" si="70"/>
        <v/>
      </c>
      <c r="M2264" s="1" t="str">
        <f t="shared" si="71"/>
        <v/>
      </c>
      <c r="N2264" s="1" t="str">
        <f>IF(ISBLANK($C2264),"",IF(ISNA(VLOOKUP($L2264,'result messages'!$H$3:$L$11,2,FALSE)),VLOOKUP($M2264,'result messages'!$H$3:$L$11,2,FALSE),VLOOKUP($L2264,'result messages'!$H$3:$L$11,2,FALSE)))</f>
        <v/>
      </c>
      <c r="O2264" s="1" t="str">
        <f>IF(ISBLANK($C2264),"",IF(ISNA(VLOOKUP($L2264,'result messages'!$H$3:$L$11,3,FALSE)),VLOOKUP($M2264,'result messages'!$H$3:$L$11,3,FALSE),VLOOKUP($L2264,'result messages'!$H$3:$L$11,3,FALSE)))</f>
        <v/>
      </c>
      <c r="P2264" s="1" t="str">
        <f>IF(ISBLANK($C2264),"",IF(ISNA(VLOOKUP($L2264,'result messages'!$H$3:$L$11,4,FALSE)),VLOOKUP($M2264,'result messages'!$H$3:$L$11,4,FALSE),VLOOKUP($L2264,'result messages'!$H$3:$L$11,4,FALSE)))</f>
        <v/>
      </c>
      <c r="Q2264" s="1" t="str">
        <f>IF(ISBLANK($C2264),"",IF(ISNA(VLOOKUP($L2264,'result messages'!$H$3:$L$11,5,FALSE)),VLOOKUP($M2264,'result messages'!$H$3:$L$11,5,FALSE),VLOOKUP($L2264,'result messages'!$H$3:$L$11,5,FALSE)))</f>
        <v/>
      </c>
    </row>
    <row r="2265" spans="1:17">
      <c r="A2265" s="1">
        <v>2262</v>
      </c>
      <c r="B2265" s="1"/>
      <c r="C2265" s="1"/>
      <c r="D2265" s="1"/>
      <c r="E2265" s="6"/>
      <c r="F2265" s="1"/>
      <c r="G2265" s="1" t="str">
        <f>IF(ISNA(VLOOKUP($C2265,'DTEN TCAP Linkage deviceId'!$A$1:$A$20000,1,FALSE)),"No","Yes")</f>
        <v>No</v>
      </c>
      <c r="H2265" s="1" t="str">
        <f>IF(ISNA(VLOOKUP($C2265,'Provisioning Requester'!$F$3:$H$20000,2,FALSE)),"No","Yes")</f>
        <v>No</v>
      </c>
      <c r="I2265" s="1" t="str">
        <f>IF($H2265="Yes",VLOOKUP($C2265,'Provisioning Requester'!$F$3:$H$20000,3,FALSE),"-")</f>
        <v>-</v>
      </c>
      <c r="J2265" s="1" t="str">
        <f>IF(OR(D2265="SVCP", E2265="TRUE"), "No", IF(ISNA(VLOOKUP($C2265,'ProvResponder deviceId'!$A$1:$A$20000,1,FALSE)),"No","Yes"))</f>
        <v>No</v>
      </c>
      <c r="K2265" s="1" t="str">
        <f>IF($J2265="Yes",VLOOKUP($C2265,'ProvResponder deviceId'!$A$1:$C$20000,3,FALSE),"-")</f>
        <v>-</v>
      </c>
      <c r="L2265" s="1" t="str">
        <f t="shared" si="70"/>
        <v/>
      </c>
      <c r="M2265" s="1" t="str">
        <f t="shared" si="71"/>
        <v/>
      </c>
      <c r="N2265" s="1" t="str">
        <f>IF(ISBLANK($C2265),"",IF(ISNA(VLOOKUP($L2265,'result messages'!$H$3:$L$11,2,FALSE)),VLOOKUP($M2265,'result messages'!$H$3:$L$11,2,FALSE),VLOOKUP($L2265,'result messages'!$H$3:$L$11,2,FALSE)))</f>
        <v/>
      </c>
      <c r="O2265" s="1" t="str">
        <f>IF(ISBLANK($C2265),"",IF(ISNA(VLOOKUP($L2265,'result messages'!$H$3:$L$11,3,FALSE)),VLOOKUP($M2265,'result messages'!$H$3:$L$11,3,FALSE),VLOOKUP($L2265,'result messages'!$H$3:$L$11,3,FALSE)))</f>
        <v/>
      </c>
      <c r="P2265" s="1" t="str">
        <f>IF(ISBLANK($C2265),"",IF(ISNA(VLOOKUP($L2265,'result messages'!$H$3:$L$11,4,FALSE)),VLOOKUP($M2265,'result messages'!$H$3:$L$11,4,FALSE),VLOOKUP($L2265,'result messages'!$H$3:$L$11,4,FALSE)))</f>
        <v/>
      </c>
      <c r="Q2265" s="1" t="str">
        <f>IF(ISBLANK($C2265),"",IF(ISNA(VLOOKUP($L2265,'result messages'!$H$3:$L$11,5,FALSE)),VLOOKUP($M2265,'result messages'!$H$3:$L$11,5,FALSE),VLOOKUP($L2265,'result messages'!$H$3:$L$11,5,FALSE)))</f>
        <v/>
      </c>
    </row>
    <row r="2266" spans="1:17">
      <c r="A2266" s="1">
        <v>2263</v>
      </c>
      <c r="B2266" s="1"/>
      <c r="C2266" s="1"/>
      <c r="D2266" s="1"/>
      <c r="E2266" s="6"/>
      <c r="F2266" s="1"/>
      <c r="G2266" s="1" t="str">
        <f>IF(ISNA(VLOOKUP($C2266,'DTEN TCAP Linkage deviceId'!$A$1:$A$20000,1,FALSE)),"No","Yes")</f>
        <v>No</v>
      </c>
      <c r="H2266" s="1" t="str">
        <f>IF(ISNA(VLOOKUP($C2266,'Provisioning Requester'!$F$3:$H$20000,2,FALSE)),"No","Yes")</f>
        <v>No</v>
      </c>
      <c r="I2266" s="1" t="str">
        <f>IF($H2266="Yes",VLOOKUP($C2266,'Provisioning Requester'!$F$3:$H$20000,3,FALSE),"-")</f>
        <v>-</v>
      </c>
      <c r="J2266" s="1" t="str">
        <f>IF(OR(D2266="SVCP", E2266="TRUE"), "No", IF(ISNA(VLOOKUP($C2266,'ProvResponder deviceId'!$A$1:$A$20000,1,FALSE)),"No","Yes"))</f>
        <v>No</v>
      </c>
      <c r="K2266" s="1" t="str">
        <f>IF($J2266="Yes",VLOOKUP($C2266,'ProvResponder deviceId'!$A$1:$C$20000,3,FALSE),"-")</f>
        <v>-</v>
      </c>
      <c r="L2266" s="1" t="str">
        <f t="shared" si="70"/>
        <v/>
      </c>
      <c r="M2266" s="1" t="str">
        <f t="shared" si="71"/>
        <v/>
      </c>
      <c r="N2266" s="1" t="str">
        <f>IF(ISBLANK($C2266),"",IF(ISNA(VLOOKUP($L2266,'result messages'!$H$3:$L$11,2,FALSE)),VLOOKUP($M2266,'result messages'!$H$3:$L$11,2,FALSE),VLOOKUP($L2266,'result messages'!$H$3:$L$11,2,FALSE)))</f>
        <v/>
      </c>
      <c r="O2266" s="1" t="str">
        <f>IF(ISBLANK($C2266),"",IF(ISNA(VLOOKUP($L2266,'result messages'!$H$3:$L$11,3,FALSE)),VLOOKUP($M2266,'result messages'!$H$3:$L$11,3,FALSE),VLOOKUP($L2266,'result messages'!$H$3:$L$11,3,FALSE)))</f>
        <v/>
      </c>
      <c r="P2266" s="1" t="str">
        <f>IF(ISBLANK($C2266),"",IF(ISNA(VLOOKUP($L2266,'result messages'!$H$3:$L$11,4,FALSE)),VLOOKUP($M2266,'result messages'!$H$3:$L$11,4,FALSE),VLOOKUP($L2266,'result messages'!$H$3:$L$11,4,FALSE)))</f>
        <v/>
      </c>
      <c r="Q2266" s="1" t="str">
        <f>IF(ISBLANK($C2266),"",IF(ISNA(VLOOKUP($L2266,'result messages'!$H$3:$L$11,5,FALSE)),VLOOKUP($M2266,'result messages'!$H$3:$L$11,5,FALSE),VLOOKUP($L2266,'result messages'!$H$3:$L$11,5,FALSE)))</f>
        <v/>
      </c>
    </row>
    <row r="2267" spans="1:17">
      <c r="A2267" s="1">
        <v>2264</v>
      </c>
      <c r="B2267" s="1"/>
      <c r="C2267" s="1"/>
      <c r="D2267" s="1"/>
      <c r="E2267" s="6"/>
      <c r="F2267" s="1"/>
      <c r="G2267" s="1" t="str">
        <f>IF(ISNA(VLOOKUP($C2267,'DTEN TCAP Linkage deviceId'!$A$1:$A$20000,1,FALSE)),"No","Yes")</f>
        <v>No</v>
      </c>
      <c r="H2267" s="1" t="str">
        <f>IF(ISNA(VLOOKUP($C2267,'Provisioning Requester'!$F$3:$H$20000,2,FALSE)),"No","Yes")</f>
        <v>No</v>
      </c>
      <c r="I2267" s="1" t="str">
        <f>IF($H2267="Yes",VLOOKUP($C2267,'Provisioning Requester'!$F$3:$H$20000,3,FALSE),"-")</f>
        <v>-</v>
      </c>
      <c r="J2267" s="1" t="str">
        <f>IF(OR(D2267="SVCP", E2267="TRUE"), "No", IF(ISNA(VLOOKUP($C2267,'ProvResponder deviceId'!$A$1:$A$20000,1,FALSE)),"No","Yes"))</f>
        <v>No</v>
      </c>
      <c r="K2267" s="1" t="str">
        <f>IF($J2267="Yes",VLOOKUP($C2267,'ProvResponder deviceId'!$A$1:$C$20000,3,FALSE),"-")</f>
        <v>-</v>
      </c>
      <c r="L2267" s="1" t="str">
        <f t="shared" si="70"/>
        <v/>
      </c>
      <c r="M2267" s="1" t="str">
        <f t="shared" si="71"/>
        <v/>
      </c>
      <c r="N2267" s="1" t="str">
        <f>IF(ISBLANK($C2267),"",IF(ISNA(VLOOKUP($L2267,'result messages'!$H$3:$L$11,2,FALSE)),VLOOKUP($M2267,'result messages'!$H$3:$L$11,2,FALSE),VLOOKUP($L2267,'result messages'!$H$3:$L$11,2,FALSE)))</f>
        <v/>
      </c>
      <c r="O2267" s="1" t="str">
        <f>IF(ISBLANK($C2267),"",IF(ISNA(VLOOKUP($L2267,'result messages'!$H$3:$L$11,3,FALSE)),VLOOKUP($M2267,'result messages'!$H$3:$L$11,3,FALSE),VLOOKUP($L2267,'result messages'!$H$3:$L$11,3,FALSE)))</f>
        <v/>
      </c>
      <c r="P2267" s="1" t="str">
        <f>IF(ISBLANK($C2267),"",IF(ISNA(VLOOKUP($L2267,'result messages'!$H$3:$L$11,4,FALSE)),VLOOKUP($M2267,'result messages'!$H$3:$L$11,4,FALSE),VLOOKUP($L2267,'result messages'!$H$3:$L$11,4,FALSE)))</f>
        <v/>
      </c>
      <c r="Q2267" s="1" t="str">
        <f>IF(ISBLANK($C2267),"",IF(ISNA(VLOOKUP($L2267,'result messages'!$H$3:$L$11,5,FALSE)),VLOOKUP($M2267,'result messages'!$H$3:$L$11,5,FALSE),VLOOKUP($L2267,'result messages'!$H$3:$L$11,5,FALSE)))</f>
        <v/>
      </c>
    </row>
    <row r="2268" spans="1:17">
      <c r="A2268" s="1">
        <v>2265</v>
      </c>
      <c r="B2268" s="1"/>
      <c r="C2268" s="1"/>
      <c r="D2268" s="1"/>
      <c r="E2268" s="6"/>
      <c r="F2268" s="1"/>
      <c r="G2268" s="1" t="str">
        <f>IF(ISNA(VLOOKUP($C2268,'DTEN TCAP Linkage deviceId'!$A$1:$A$20000,1,FALSE)),"No","Yes")</f>
        <v>No</v>
      </c>
      <c r="H2268" s="1" t="str">
        <f>IF(ISNA(VLOOKUP($C2268,'Provisioning Requester'!$F$3:$H$20000,2,FALSE)),"No","Yes")</f>
        <v>No</v>
      </c>
      <c r="I2268" s="1" t="str">
        <f>IF($H2268="Yes",VLOOKUP($C2268,'Provisioning Requester'!$F$3:$H$20000,3,FALSE),"-")</f>
        <v>-</v>
      </c>
      <c r="J2268" s="1" t="str">
        <f>IF(OR(D2268="SVCP", E2268="TRUE"), "No", IF(ISNA(VLOOKUP($C2268,'ProvResponder deviceId'!$A$1:$A$20000,1,FALSE)),"No","Yes"))</f>
        <v>No</v>
      </c>
      <c r="K2268" s="1" t="str">
        <f>IF($J2268="Yes",VLOOKUP($C2268,'ProvResponder deviceId'!$A$1:$C$20000,3,FALSE),"-")</f>
        <v>-</v>
      </c>
      <c r="L2268" s="1" t="str">
        <f t="shared" si="70"/>
        <v/>
      </c>
      <c r="M2268" s="1" t="str">
        <f t="shared" si="71"/>
        <v/>
      </c>
      <c r="N2268" s="1" t="str">
        <f>IF(ISBLANK($C2268),"",IF(ISNA(VLOOKUP($L2268,'result messages'!$H$3:$L$11,2,FALSE)),VLOOKUP($M2268,'result messages'!$H$3:$L$11,2,FALSE),VLOOKUP($L2268,'result messages'!$H$3:$L$11,2,FALSE)))</f>
        <v/>
      </c>
      <c r="O2268" s="1" t="str">
        <f>IF(ISBLANK($C2268),"",IF(ISNA(VLOOKUP($L2268,'result messages'!$H$3:$L$11,3,FALSE)),VLOOKUP($M2268,'result messages'!$H$3:$L$11,3,FALSE),VLOOKUP($L2268,'result messages'!$H$3:$L$11,3,FALSE)))</f>
        <v/>
      </c>
      <c r="P2268" s="1" t="str">
        <f>IF(ISBLANK($C2268),"",IF(ISNA(VLOOKUP($L2268,'result messages'!$H$3:$L$11,4,FALSE)),VLOOKUP($M2268,'result messages'!$H$3:$L$11,4,FALSE),VLOOKUP($L2268,'result messages'!$H$3:$L$11,4,FALSE)))</f>
        <v/>
      </c>
      <c r="Q2268" s="1" t="str">
        <f>IF(ISBLANK($C2268),"",IF(ISNA(VLOOKUP($L2268,'result messages'!$H$3:$L$11,5,FALSE)),VLOOKUP($M2268,'result messages'!$H$3:$L$11,5,FALSE),VLOOKUP($L2268,'result messages'!$H$3:$L$11,5,FALSE)))</f>
        <v/>
      </c>
    </row>
    <row r="2269" spans="1:17">
      <c r="A2269" s="1">
        <v>2266</v>
      </c>
      <c r="B2269" s="1"/>
      <c r="C2269" s="1"/>
      <c r="D2269" s="1"/>
      <c r="E2269" s="6"/>
      <c r="F2269" s="1"/>
      <c r="G2269" s="1" t="str">
        <f>IF(ISNA(VLOOKUP($C2269,'DTEN TCAP Linkage deviceId'!$A$1:$A$20000,1,FALSE)),"No","Yes")</f>
        <v>No</v>
      </c>
      <c r="H2269" s="1" t="str">
        <f>IF(ISNA(VLOOKUP($C2269,'Provisioning Requester'!$F$3:$H$20000,2,FALSE)),"No","Yes")</f>
        <v>No</v>
      </c>
      <c r="I2269" s="1" t="str">
        <f>IF($H2269="Yes",VLOOKUP($C2269,'Provisioning Requester'!$F$3:$H$20000,3,FALSE),"-")</f>
        <v>-</v>
      </c>
      <c r="J2269" s="1" t="str">
        <f>IF(OR(D2269="SVCP", E2269="TRUE"), "No", IF(ISNA(VLOOKUP($C2269,'ProvResponder deviceId'!$A$1:$A$20000,1,FALSE)),"No","Yes"))</f>
        <v>No</v>
      </c>
      <c r="K2269" s="1" t="str">
        <f>IF($J2269="Yes",VLOOKUP($C2269,'ProvResponder deviceId'!$A$1:$C$20000,3,FALSE),"-")</f>
        <v>-</v>
      </c>
      <c r="L2269" s="1" t="str">
        <f t="shared" si="70"/>
        <v/>
      </c>
      <c r="M2269" s="1" t="str">
        <f t="shared" si="71"/>
        <v/>
      </c>
      <c r="N2269" s="1" t="str">
        <f>IF(ISBLANK($C2269),"",IF(ISNA(VLOOKUP($L2269,'result messages'!$H$3:$L$11,2,FALSE)),VLOOKUP($M2269,'result messages'!$H$3:$L$11,2,FALSE),VLOOKUP($L2269,'result messages'!$H$3:$L$11,2,FALSE)))</f>
        <v/>
      </c>
      <c r="O2269" s="1" t="str">
        <f>IF(ISBLANK($C2269),"",IF(ISNA(VLOOKUP($L2269,'result messages'!$H$3:$L$11,3,FALSE)),VLOOKUP($M2269,'result messages'!$H$3:$L$11,3,FALSE),VLOOKUP($L2269,'result messages'!$H$3:$L$11,3,FALSE)))</f>
        <v/>
      </c>
      <c r="P2269" s="1" t="str">
        <f>IF(ISBLANK($C2269),"",IF(ISNA(VLOOKUP($L2269,'result messages'!$H$3:$L$11,4,FALSE)),VLOOKUP($M2269,'result messages'!$H$3:$L$11,4,FALSE),VLOOKUP($L2269,'result messages'!$H$3:$L$11,4,FALSE)))</f>
        <v/>
      </c>
      <c r="Q2269" s="1" t="str">
        <f>IF(ISBLANK($C2269),"",IF(ISNA(VLOOKUP($L2269,'result messages'!$H$3:$L$11,5,FALSE)),VLOOKUP($M2269,'result messages'!$H$3:$L$11,5,FALSE),VLOOKUP($L2269,'result messages'!$H$3:$L$11,5,FALSE)))</f>
        <v/>
      </c>
    </row>
    <row r="2270" spans="1:17">
      <c r="A2270" s="1">
        <v>2267</v>
      </c>
      <c r="B2270" s="1"/>
      <c r="C2270" s="1"/>
      <c r="D2270" s="1"/>
      <c r="E2270" s="6"/>
      <c r="F2270" s="1"/>
      <c r="G2270" s="1" t="str">
        <f>IF(ISNA(VLOOKUP($C2270,'DTEN TCAP Linkage deviceId'!$A$1:$A$20000,1,FALSE)),"No","Yes")</f>
        <v>No</v>
      </c>
      <c r="H2270" s="1" t="str">
        <f>IF(ISNA(VLOOKUP($C2270,'Provisioning Requester'!$F$3:$H$20000,2,FALSE)),"No","Yes")</f>
        <v>No</v>
      </c>
      <c r="I2270" s="1" t="str">
        <f>IF($H2270="Yes",VLOOKUP($C2270,'Provisioning Requester'!$F$3:$H$20000,3,FALSE),"-")</f>
        <v>-</v>
      </c>
      <c r="J2270" s="1" t="str">
        <f>IF(OR(D2270="SVCP", E2270="TRUE"), "No", IF(ISNA(VLOOKUP($C2270,'ProvResponder deviceId'!$A$1:$A$20000,1,FALSE)),"No","Yes"))</f>
        <v>No</v>
      </c>
      <c r="K2270" s="1" t="str">
        <f>IF($J2270="Yes",VLOOKUP($C2270,'ProvResponder deviceId'!$A$1:$C$20000,3,FALSE),"-")</f>
        <v>-</v>
      </c>
      <c r="L2270" s="1" t="str">
        <f t="shared" si="70"/>
        <v/>
      </c>
      <c r="M2270" s="1" t="str">
        <f t="shared" si="71"/>
        <v/>
      </c>
      <c r="N2270" s="1" t="str">
        <f>IF(ISBLANK($C2270),"",IF(ISNA(VLOOKUP($L2270,'result messages'!$H$3:$L$11,2,FALSE)),VLOOKUP($M2270,'result messages'!$H$3:$L$11,2,FALSE),VLOOKUP($L2270,'result messages'!$H$3:$L$11,2,FALSE)))</f>
        <v/>
      </c>
      <c r="O2270" s="1" t="str">
        <f>IF(ISBLANK($C2270),"",IF(ISNA(VLOOKUP($L2270,'result messages'!$H$3:$L$11,3,FALSE)),VLOOKUP($M2270,'result messages'!$H$3:$L$11,3,FALSE),VLOOKUP($L2270,'result messages'!$H$3:$L$11,3,FALSE)))</f>
        <v/>
      </c>
      <c r="P2270" s="1" t="str">
        <f>IF(ISBLANK($C2270),"",IF(ISNA(VLOOKUP($L2270,'result messages'!$H$3:$L$11,4,FALSE)),VLOOKUP($M2270,'result messages'!$H$3:$L$11,4,FALSE),VLOOKUP($L2270,'result messages'!$H$3:$L$11,4,FALSE)))</f>
        <v/>
      </c>
      <c r="Q2270" s="1" t="str">
        <f>IF(ISBLANK($C2270),"",IF(ISNA(VLOOKUP($L2270,'result messages'!$H$3:$L$11,5,FALSE)),VLOOKUP($M2270,'result messages'!$H$3:$L$11,5,FALSE),VLOOKUP($L2270,'result messages'!$H$3:$L$11,5,FALSE)))</f>
        <v/>
      </c>
    </row>
    <row r="2271" spans="1:17">
      <c r="A2271" s="1">
        <v>2268</v>
      </c>
      <c r="B2271" s="1"/>
      <c r="C2271" s="1"/>
      <c r="D2271" s="1"/>
      <c r="E2271" s="6"/>
      <c r="F2271" s="1"/>
      <c r="G2271" s="1" t="str">
        <f>IF(ISNA(VLOOKUP($C2271,'DTEN TCAP Linkage deviceId'!$A$1:$A$20000,1,FALSE)),"No","Yes")</f>
        <v>No</v>
      </c>
      <c r="H2271" s="1" t="str">
        <f>IF(ISNA(VLOOKUP($C2271,'Provisioning Requester'!$F$3:$H$20000,2,FALSE)),"No","Yes")</f>
        <v>No</v>
      </c>
      <c r="I2271" s="1" t="str">
        <f>IF($H2271="Yes",VLOOKUP($C2271,'Provisioning Requester'!$F$3:$H$20000,3,FALSE),"-")</f>
        <v>-</v>
      </c>
      <c r="J2271" s="1" t="str">
        <f>IF(OR(D2271="SVCP", E2271="TRUE"), "No", IF(ISNA(VLOOKUP($C2271,'ProvResponder deviceId'!$A$1:$A$20000,1,FALSE)),"No","Yes"))</f>
        <v>No</v>
      </c>
      <c r="K2271" s="1" t="str">
        <f>IF($J2271="Yes",VLOOKUP($C2271,'ProvResponder deviceId'!$A$1:$C$20000,3,FALSE),"-")</f>
        <v>-</v>
      </c>
      <c r="L2271" s="1" t="str">
        <f t="shared" si="70"/>
        <v/>
      </c>
      <c r="M2271" s="1" t="str">
        <f t="shared" si="71"/>
        <v/>
      </c>
      <c r="N2271" s="1" t="str">
        <f>IF(ISBLANK($C2271),"",IF(ISNA(VLOOKUP($L2271,'result messages'!$H$3:$L$11,2,FALSE)),VLOOKUP($M2271,'result messages'!$H$3:$L$11,2,FALSE),VLOOKUP($L2271,'result messages'!$H$3:$L$11,2,FALSE)))</f>
        <v/>
      </c>
      <c r="O2271" s="1" t="str">
        <f>IF(ISBLANK($C2271),"",IF(ISNA(VLOOKUP($L2271,'result messages'!$H$3:$L$11,3,FALSE)),VLOOKUP($M2271,'result messages'!$H$3:$L$11,3,FALSE),VLOOKUP($L2271,'result messages'!$H$3:$L$11,3,FALSE)))</f>
        <v/>
      </c>
      <c r="P2271" s="1" t="str">
        <f>IF(ISBLANK($C2271),"",IF(ISNA(VLOOKUP($L2271,'result messages'!$H$3:$L$11,4,FALSE)),VLOOKUP($M2271,'result messages'!$H$3:$L$11,4,FALSE),VLOOKUP($L2271,'result messages'!$H$3:$L$11,4,FALSE)))</f>
        <v/>
      </c>
      <c r="Q2271" s="1" t="str">
        <f>IF(ISBLANK($C2271),"",IF(ISNA(VLOOKUP($L2271,'result messages'!$H$3:$L$11,5,FALSE)),VLOOKUP($M2271,'result messages'!$H$3:$L$11,5,FALSE),VLOOKUP($L2271,'result messages'!$H$3:$L$11,5,FALSE)))</f>
        <v/>
      </c>
    </row>
    <row r="2272" spans="1:17">
      <c r="A2272" s="1">
        <v>2269</v>
      </c>
      <c r="B2272" s="1"/>
      <c r="C2272" s="1"/>
      <c r="D2272" s="1"/>
      <c r="E2272" s="6"/>
      <c r="F2272" s="1"/>
      <c r="G2272" s="1" t="str">
        <f>IF(ISNA(VLOOKUP($C2272,'DTEN TCAP Linkage deviceId'!$A$1:$A$20000,1,FALSE)),"No","Yes")</f>
        <v>No</v>
      </c>
      <c r="H2272" s="1" t="str">
        <f>IF(ISNA(VLOOKUP($C2272,'Provisioning Requester'!$F$3:$H$20000,2,FALSE)),"No","Yes")</f>
        <v>No</v>
      </c>
      <c r="I2272" s="1" t="str">
        <f>IF($H2272="Yes",VLOOKUP($C2272,'Provisioning Requester'!$F$3:$H$20000,3,FALSE),"-")</f>
        <v>-</v>
      </c>
      <c r="J2272" s="1" t="str">
        <f>IF(OR(D2272="SVCP", E2272="TRUE"), "No", IF(ISNA(VLOOKUP($C2272,'ProvResponder deviceId'!$A$1:$A$20000,1,FALSE)),"No","Yes"))</f>
        <v>No</v>
      </c>
      <c r="K2272" s="1" t="str">
        <f>IF($J2272="Yes",VLOOKUP($C2272,'ProvResponder deviceId'!$A$1:$C$20000,3,FALSE),"-")</f>
        <v>-</v>
      </c>
      <c r="L2272" s="1" t="str">
        <f t="shared" si="70"/>
        <v/>
      </c>
      <c r="M2272" s="1" t="str">
        <f t="shared" si="71"/>
        <v/>
      </c>
      <c r="N2272" s="1" t="str">
        <f>IF(ISBLANK($C2272),"",IF(ISNA(VLOOKUP($L2272,'result messages'!$H$3:$L$11,2,FALSE)),VLOOKUP($M2272,'result messages'!$H$3:$L$11,2,FALSE),VLOOKUP($L2272,'result messages'!$H$3:$L$11,2,FALSE)))</f>
        <v/>
      </c>
      <c r="O2272" s="1" t="str">
        <f>IF(ISBLANK($C2272),"",IF(ISNA(VLOOKUP($L2272,'result messages'!$H$3:$L$11,3,FALSE)),VLOOKUP($M2272,'result messages'!$H$3:$L$11,3,FALSE),VLOOKUP($L2272,'result messages'!$H$3:$L$11,3,FALSE)))</f>
        <v/>
      </c>
      <c r="P2272" s="1" t="str">
        <f>IF(ISBLANK($C2272),"",IF(ISNA(VLOOKUP($L2272,'result messages'!$H$3:$L$11,4,FALSE)),VLOOKUP($M2272,'result messages'!$H$3:$L$11,4,FALSE),VLOOKUP($L2272,'result messages'!$H$3:$L$11,4,FALSE)))</f>
        <v/>
      </c>
      <c r="Q2272" s="1" t="str">
        <f>IF(ISBLANK($C2272),"",IF(ISNA(VLOOKUP($L2272,'result messages'!$H$3:$L$11,5,FALSE)),VLOOKUP($M2272,'result messages'!$H$3:$L$11,5,FALSE),VLOOKUP($L2272,'result messages'!$H$3:$L$11,5,FALSE)))</f>
        <v/>
      </c>
    </row>
    <row r="2273" spans="1:17">
      <c r="A2273" s="1">
        <v>2270</v>
      </c>
      <c r="B2273" s="1"/>
      <c r="C2273" s="1"/>
      <c r="D2273" s="1"/>
      <c r="E2273" s="6"/>
      <c r="F2273" s="1"/>
      <c r="G2273" s="1" t="str">
        <f>IF(ISNA(VLOOKUP($C2273,'DTEN TCAP Linkage deviceId'!$A$1:$A$20000,1,FALSE)),"No","Yes")</f>
        <v>No</v>
      </c>
      <c r="H2273" s="1" t="str">
        <f>IF(ISNA(VLOOKUP($C2273,'Provisioning Requester'!$F$3:$H$20000,2,FALSE)),"No","Yes")</f>
        <v>No</v>
      </c>
      <c r="I2273" s="1" t="str">
        <f>IF($H2273="Yes",VLOOKUP($C2273,'Provisioning Requester'!$F$3:$H$20000,3,FALSE),"-")</f>
        <v>-</v>
      </c>
      <c r="J2273" s="1" t="str">
        <f>IF(OR(D2273="SVCP", E2273="TRUE"), "No", IF(ISNA(VLOOKUP($C2273,'ProvResponder deviceId'!$A$1:$A$20000,1,FALSE)),"No","Yes"))</f>
        <v>No</v>
      </c>
      <c r="K2273" s="1" t="str">
        <f>IF($J2273="Yes",VLOOKUP($C2273,'ProvResponder deviceId'!$A$1:$C$20000,3,FALSE),"-")</f>
        <v>-</v>
      </c>
      <c r="L2273" s="1" t="str">
        <f t="shared" si="70"/>
        <v/>
      </c>
      <c r="M2273" s="1" t="str">
        <f t="shared" si="71"/>
        <v/>
      </c>
      <c r="N2273" s="1" t="str">
        <f>IF(ISBLANK($C2273),"",IF(ISNA(VLOOKUP($L2273,'result messages'!$H$3:$L$11,2,FALSE)),VLOOKUP($M2273,'result messages'!$H$3:$L$11,2,FALSE),VLOOKUP($L2273,'result messages'!$H$3:$L$11,2,FALSE)))</f>
        <v/>
      </c>
      <c r="O2273" s="1" t="str">
        <f>IF(ISBLANK($C2273),"",IF(ISNA(VLOOKUP($L2273,'result messages'!$H$3:$L$11,3,FALSE)),VLOOKUP($M2273,'result messages'!$H$3:$L$11,3,FALSE),VLOOKUP($L2273,'result messages'!$H$3:$L$11,3,FALSE)))</f>
        <v/>
      </c>
      <c r="P2273" s="1" t="str">
        <f>IF(ISBLANK($C2273),"",IF(ISNA(VLOOKUP($L2273,'result messages'!$H$3:$L$11,4,FALSE)),VLOOKUP($M2273,'result messages'!$H$3:$L$11,4,FALSE),VLOOKUP($L2273,'result messages'!$H$3:$L$11,4,FALSE)))</f>
        <v/>
      </c>
      <c r="Q2273" s="1" t="str">
        <f>IF(ISBLANK($C2273),"",IF(ISNA(VLOOKUP($L2273,'result messages'!$H$3:$L$11,5,FALSE)),VLOOKUP($M2273,'result messages'!$H$3:$L$11,5,FALSE),VLOOKUP($L2273,'result messages'!$H$3:$L$11,5,FALSE)))</f>
        <v/>
      </c>
    </row>
    <row r="2274" spans="1:17">
      <c r="A2274" s="1">
        <v>2271</v>
      </c>
      <c r="B2274" s="1"/>
      <c r="C2274" s="1"/>
      <c r="D2274" s="1"/>
      <c r="E2274" s="6"/>
      <c r="F2274" s="1"/>
      <c r="G2274" s="1" t="str">
        <f>IF(ISNA(VLOOKUP($C2274,'DTEN TCAP Linkage deviceId'!$A$1:$A$20000,1,FALSE)),"No","Yes")</f>
        <v>No</v>
      </c>
      <c r="H2274" s="1" t="str">
        <f>IF(ISNA(VLOOKUP($C2274,'Provisioning Requester'!$F$3:$H$20000,2,FALSE)),"No","Yes")</f>
        <v>No</v>
      </c>
      <c r="I2274" s="1" t="str">
        <f>IF($H2274="Yes",VLOOKUP($C2274,'Provisioning Requester'!$F$3:$H$20000,3,FALSE),"-")</f>
        <v>-</v>
      </c>
      <c r="J2274" s="1" t="str">
        <f>IF(OR(D2274="SVCP", E2274="TRUE"), "No", IF(ISNA(VLOOKUP($C2274,'ProvResponder deviceId'!$A$1:$A$20000,1,FALSE)),"No","Yes"))</f>
        <v>No</v>
      </c>
      <c r="K2274" s="1" t="str">
        <f>IF($J2274="Yes",VLOOKUP($C2274,'ProvResponder deviceId'!$A$1:$C$20000,3,FALSE),"-")</f>
        <v>-</v>
      </c>
      <c r="L2274" s="1" t="str">
        <f t="shared" si="70"/>
        <v/>
      </c>
      <c r="M2274" s="1" t="str">
        <f t="shared" si="71"/>
        <v/>
      </c>
      <c r="N2274" s="1" t="str">
        <f>IF(ISBLANK($C2274),"",IF(ISNA(VLOOKUP($L2274,'result messages'!$H$3:$L$11,2,FALSE)),VLOOKUP($M2274,'result messages'!$H$3:$L$11,2,FALSE),VLOOKUP($L2274,'result messages'!$H$3:$L$11,2,FALSE)))</f>
        <v/>
      </c>
      <c r="O2274" s="1" t="str">
        <f>IF(ISBLANK($C2274),"",IF(ISNA(VLOOKUP($L2274,'result messages'!$H$3:$L$11,3,FALSE)),VLOOKUP($M2274,'result messages'!$H$3:$L$11,3,FALSE),VLOOKUP($L2274,'result messages'!$H$3:$L$11,3,FALSE)))</f>
        <v/>
      </c>
      <c r="P2274" s="1" t="str">
        <f>IF(ISBLANK($C2274),"",IF(ISNA(VLOOKUP($L2274,'result messages'!$H$3:$L$11,4,FALSE)),VLOOKUP($M2274,'result messages'!$H$3:$L$11,4,FALSE),VLOOKUP($L2274,'result messages'!$H$3:$L$11,4,FALSE)))</f>
        <v/>
      </c>
      <c r="Q2274" s="1" t="str">
        <f>IF(ISBLANK($C2274),"",IF(ISNA(VLOOKUP($L2274,'result messages'!$H$3:$L$11,5,FALSE)),VLOOKUP($M2274,'result messages'!$H$3:$L$11,5,FALSE),VLOOKUP($L2274,'result messages'!$H$3:$L$11,5,FALSE)))</f>
        <v/>
      </c>
    </row>
    <row r="2275" spans="1:17">
      <c r="A2275" s="1">
        <v>2272</v>
      </c>
      <c r="B2275" s="1"/>
      <c r="C2275" s="1"/>
      <c r="D2275" s="1"/>
      <c r="E2275" s="6"/>
      <c r="F2275" s="1"/>
      <c r="G2275" s="1" t="str">
        <f>IF(ISNA(VLOOKUP($C2275,'DTEN TCAP Linkage deviceId'!$A$1:$A$20000,1,FALSE)),"No","Yes")</f>
        <v>No</v>
      </c>
      <c r="H2275" s="1" t="str">
        <f>IF(ISNA(VLOOKUP($C2275,'Provisioning Requester'!$F$3:$H$20000,2,FALSE)),"No","Yes")</f>
        <v>No</v>
      </c>
      <c r="I2275" s="1" t="str">
        <f>IF($H2275="Yes",VLOOKUP($C2275,'Provisioning Requester'!$F$3:$H$20000,3,FALSE),"-")</f>
        <v>-</v>
      </c>
      <c r="J2275" s="1" t="str">
        <f>IF(OR(D2275="SVCP", E2275="TRUE"), "No", IF(ISNA(VLOOKUP($C2275,'ProvResponder deviceId'!$A$1:$A$20000,1,FALSE)),"No","Yes"))</f>
        <v>No</v>
      </c>
      <c r="K2275" s="1" t="str">
        <f>IF($J2275="Yes",VLOOKUP($C2275,'ProvResponder deviceId'!$A$1:$C$20000,3,FALSE),"-")</f>
        <v>-</v>
      </c>
      <c r="L2275" s="1" t="str">
        <f t="shared" si="70"/>
        <v/>
      </c>
      <c r="M2275" s="1" t="str">
        <f t="shared" si="71"/>
        <v/>
      </c>
      <c r="N2275" s="1" t="str">
        <f>IF(ISBLANK($C2275),"",IF(ISNA(VLOOKUP($L2275,'result messages'!$H$3:$L$11,2,FALSE)),VLOOKUP($M2275,'result messages'!$H$3:$L$11,2,FALSE),VLOOKUP($L2275,'result messages'!$H$3:$L$11,2,FALSE)))</f>
        <v/>
      </c>
      <c r="O2275" s="1" t="str">
        <f>IF(ISBLANK($C2275),"",IF(ISNA(VLOOKUP($L2275,'result messages'!$H$3:$L$11,3,FALSE)),VLOOKUP($M2275,'result messages'!$H$3:$L$11,3,FALSE),VLOOKUP($L2275,'result messages'!$H$3:$L$11,3,FALSE)))</f>
        <v/>
      </c>
      <c r="P2275" s="1" t="str">
        <f>IF(ISBLANK($C2275),"",IF(ISNA(VLOOKUP($L2275,'result messages'!$H$3:$L$11,4,FALSE)),VLOOKUP($M2275,'result messages'!$H$3:$L$11,4,FALSE),VLOOKUP($L2275,'result messages'!$H$3:$L$11,4,FALSE)))</f>
        <v/>
      </c>
      <c r="Q2275" s="1" t="str">
        <f>IF(ISBLANK($C2275),"",IF(ISNA(VLOOKUP($L2275,'result messages'!$H$3:$L$11,5,FALSE)),VLOOKUP($M2275,'result messages'!$H$3:$L$11,5,FALSE),VLOOKUP($L2275,'result messages'!$H$3:$L$11,5,FALSE)))</f>
        <v/>
      </c>
    </row>
    <row r="2276" spans="1:17">
      <c r="A2276" s="1">
        <v>2273</v>
      </c>
      <c r="B2276" s="1"/>
      <c r="C2276" s="1"/>
      <c r="D2276" s="1"/>
      <c r="E2276" s="6"/>
      <c r="F2276" s="1"/>
      <c r="G2276" s="1" t="str">
        <f>IF(ISNA(VLOOKUP($C2276,'DTEN TCAP Linkage deviceId'!$A$1:$A$20000,1,FALSE)),"No","Yes")</f>
        <v>No</v>
      </c>
      <c r="H2276" s="1" t="str">
        <f>IF(ISNA(VLOOKUP($C2276,'Provisioning Requester'!$F$3:$H$20000,2,FALSE)),"No","Yes")</f>
        <v>No</v>
      </c>
      <c r="I2276" s="1" t="str">
        <f>IF($H2276="Yes",VLOOKUP($C2276,'Provisioning Requester'!$F$3:$H$20000,3,FALSE),"-")</f>
        <v>-</v>
      </c>
      <c r="J2276" s="1" t="str">
        <f>IF(OR(D2276="SVCP", E2276="TRUE"), "No", IF(ISNA(VLOOKUP($C2276,'ProvResponder deviceId'!$A$1:$A$20000,1,FALSE)),"No","Yes"))</f>
        <v>No</v>
      </c>
      <c r="K2276" s="1" t="str">
        <f>IF($J2276="Yes",VLOOKUP($C2276,'ProvResponder deviceId'!$A$1:$C$20000,3,FALSE),"-")</f>
        <v>-</v>
      </c>
      <c r="L2276" s="1" t="str">
        <f t="shared" si="70"/>
        <v/>
      </c>
      <c r="M2276" s="1" t="str">
        <f t="shared" si="71"/>
        <v/>
      </c>
      <c r="N2276" s="1" t="str">
        <f>IF(ISBLANK($C2276),"",IF(ISNA(VLOOKUP($L2276,'result messages'!$H$3:$L$11,2,FALSE)),VLOOKUP($M2276,'result messages'!$H$3:$L$11,2,FALSE),VLOOKUP($L2276,'result messages'!$H$3:$L$11,2,FALSE)))</f>
        <v/>
      </c>
      <c r="O2276" s="1" t="str">
        <f>IF(ISBLANK($C2276),"",IF(ISNA(VLOOKUP($L2276,'result messages'!$H$3:$L$11,3,FALSE)),VLOOKUP($M2276,'result messages'!$H$3:$L$11,3,FALSE),VLOOKUP($L2276,'result messages'!$H$3:$L$11,3,FALSE)))</f>
        <v/>
      </c>
      <c r="P2276" s="1" t="str">
        <f>IF(ISBLANK($C2276),"",IF(ISNA(VLOOKUP($L2276,'result messages'!$H$3:$L$11,4,FALSE)),VLOOKUP($M2276,'result messages'!$H$3:$L$11,4,FALSE),VLOOKUP($L2276,'result messages'!$H$3:$L$11,4,FALSE)))</f>
        <v/>
      </c>
      <c r="Q2276" s="1" t="str">
        <f>IF(ISBLANK($C2276),"",IF(ISNA(VLOOKUP($L2276,'result messages'!$H$3:$L$11,5,FALSE)),VLOOKUP($M2276,'result messages'!$H$3:$L$11,5,FALSE),VLOOKUP($L2276,'result messages'!$H$3:$L$11,5,FALSE)))</f>
        <v/>
      </c>
    </row>
    <row r="2277" spans="1:17">
      <c r="A2277" s="1">
        <v>2274</v>
      </c>
      <c r="B2277" s="1"/>
      <c r="C2277" s="1"/>
      <c r="D2277" s="1"/>
      <c r="E2277" s="6"/>
      <c r="F2277" s="1"/>
      <c r="G2277" s="1" t="str">
        <f>IF(ISNA(VLOOKUP($C2277,'DTEN TCAP Linkage deviceId'!$A$1:$A$20000,1,FALSE)),"No","Yes")</f>
        <v>No</v>
      </c>
      <c r="H2277" s="1" t="str">
        <f>IF(ISNA(VLOOKUP($C2277,'Provisioning Requester'!$F$3:$H$20000,2,FALSE)),"No","Yes")</f>
        <v>No</v>
      </c>
      <c r="I2277" s="1" t="str">
        <f>IF($H2277="Yes",VLOOKUP($C2277,'Provisioning Requester'!$F$3:$H$20000,3,FALSE),"-")</f>
        <v>-</v>
      </c>
      <c r="J2277" s="1" t="str">
        <f>IF(OR(D2277="SVCP", E2277="TRUE"), "No", IF(ISNA(VLOOKUP($C2277,'ProvResponder deviceId'!$A$1:$A$20000,1,FALSE)),"No","Yes"))</f>
        <v>No</v>
      </c>
      <c r="K2277" s="1" t="str">
        <f>IF($J2277="Yes",VLOOKUP($C2277,'ProvResponder deviceId'!$A$1:$C$20000,3,FALSE),"-")</f>
        <v>-</v>
      </c>
      <c r="L2277" s="1" t="str">
        <f t="shared" si="70"/>
        <v/>
      </c>
      <c r="M2277" s="1" t="str">
        <f t="shared" si="71"/>
        <v/>
      </c>
      <c r="N2277" s="1" t="str">
        <f>IF(ISBLANK($C2277),"",IF(ISNA(VLOOKUP($L2277,'result messages'!$H$3:$L$11,2,FALSE)),VLOOKUP($M2277,'result messages'!$H$3:$L$11,2,FALSE),VLOOKUP($L2277,'result messages'!$H$3:$L$11,2,FALSE)))</f>
        <v/>
      </c>
      <c r="O2277" s="1" t="str">
        <f>IF(ISBLANK($C2277),"",IF(ISNA(VLOOKUP($L2277,'result messages'!$H$3:$L$11,3,FALSE)),VLOOKUP($M2277,'result messages'!$H$3:$L$11,3,FALSE),VLOOKUP($L2277,'result messages'!$H$3:$L$11,3,FALSE)))</f>
        <v/>
      </c>
      <c r="P2277" s="1" t="str">
        <f>IF(ISBLANK($C2277),"",IF(ISNA(VLOOKUP($L2277,'result messages'!$H$3:$L$11,4,FALSE)),VLOOKUP($M2277,'result messages'!$H$3:$L$11,4,FALSE),VLOOKUP($L2277,'result messages'!$H$3:$L$11,4,FALSE)))</f>
        <v/>
      </c>
      <c r="Q2277" s="1" t="str">
        <f>IF(ISBLANK($C2277),"",IF(ISNA(VLOOKUP($L2277,'result messages'!$H$3:$L$11,5,FALSE)),VLOOKUP($M2277,'result messages'!$H$3:$L$11,5,FALSE),VLOOKUP($L2277,'result messages'!$H$3:$L$11,5,FALSE)))</f>
        <v/>
      </c>
    </row>
    <row r="2278" spans="1:17">
      <c r="A2278" s="1">
        <v>2275</v>
      </c>
      <c r="B2278" s="1"/>
      <c r="C2278" s="1"/>
      <c r="D2278" s="1"/>
      <c r="E2278" s="6"/>
      <c r="F2278" s="1"/>
      <c r="G2278" s="1" t="str">
        <f>IF(ISNA(VLOOKUP($C2278,'DTEN TCAP Linkage deviceId'!$A$1:$A$20000,1,FALSE)),"No","Yes")</f>
        <v>No</v>
      </c>
      <c r="H2278" s="1" t="str">
        <f>IF(ISNA(VLOOKUP($C2278,'Provisioning Requester'!$F$3:$H$20000,2,FALSE)),"No","Yes")</f>
        <v>No</v>
      </c>
      <c r="I2278" s="1" t="str">
        <f>IF($H2278="Yes",VLOOKUP($C2278,'Provisioning Requester'!$F$3:$H$20000,3,FALSE),"-")</f>
        <v>-</v>
      </c>
      <c r="J2278" s="1" t="str">
        <f>IF(OR(D2278="SVCP", E2278="TRUE"), "No", IF(ISNA(VLOOKUP($C2278,'ProvResponder deviceId'!$A$1:$A$20000,1,FALSE)),"No","Yes"))</f>
        <v>No</v>
      </c>
      <c r="K2278" s="1" t="str">
        <f>IF($J2278="Yes",VLOOKUP($C2278,'ProvResponder deviceId'!$A$1:$C$20000,3,FALSE),"-")</f>
        <v>-</v>
      </c>
      <c r="L2278" s="1" t="str">
        <f t="shared" si="70"/>
        <v/>
      </c>
      <c r="M2278" s="1" t="str">
        <f t="shared" si="71"/>
        <v/>
      </c>
      <c r="N2278" s="1" t="str">
        <f>IF(ISBLANK($C2278),"",IF(ISNA(VLOOKUP($L2278,'result messages'!$H$3:$L$11,2,FALSE)),VLOOKUP($M2278,'result messages'!$H$3:$L$11,2,FALSE),VLOOKUP($L2278,'result messages'!$H$3:$L$11,2,FALSE)))</f>
        <v/>
      </c>
      <c r="O2278" s="1" t="str">
        <f>IF(ISBLANK($C2278),"",IF(ISNA(VLOOKUP($L2278,'result messages'!$H$3:$L$11,3,FALSE)),VLOOKUP($M2278,'result messages'!$H$3:$L$11,3,FALSE),VLOOKUP($L2278,'result messages'!$H$3:$L$11,3,FALSE)))</f>
        <v/>
      </c>
      <c r="P2278" s="1" t="str">
        <f>IF(ISBLANK($C2278),"",IF(ISNA(VLOOKUP($L2278,'result messages'!$H$3:$L$11,4,FALSE)),VLOOKUP($M2278,'result messages'!$H$3:$L$11,4,FALSE),VLOOKUP($L2278,'result messages'!$H$3:$L$11,4,FALSE)))</f>
        <v/>
      </c>
      <c r="Q2278" s="1" t="str">
        <f>IF(ISBLANK($C2278),"",IF(ISNA(VLOOKUP($L2278,'result messages'!$H$3:$L$11,5,FALSE)),VLOOKUP($M2278,'result messages'!$H$3:$L$11,5,FALSE),VLOOKUP($L2278,'result messages'!$H$3:$L$11,5,FALSE)))</f>
        <v/>
      </c>
    </row>
    <row r="2279" spans="1:17">
      <c r="A2279" s="1">
        <v>2276</v>
      </c>
      <c r="B2279" s="1"/>
      <c r="C2279" s="1"/>
      <c r="D2279" s="1"/>
      <c r="E2279" s="6"/>
      <c r="F2279" s="1"/>
      <c r="G2279" s="1" t="str">
        <f>IF(ISNA(VLOOKUP($C2279,'DTEN TCAP Linkage deviceId'!$A$1:$A$20000,1,FALSE)),"No","Yes")</f>
        <v>No</v>
      </c>
      <c r="H2279" s="1" t="str">
        <f>IF(ISNA(VLOOKUP($C2279,'Provisioning Requester'!$F$3:$H$20000,2,FALSE)),"No","Yes")</f>
        <v>No</v>
      </c>
      <c r="I2279" s="1" t="str">
        <f>IF($H2279="Yes",VLOOKUP($C2279,'Provisioning Requester'!$F$3:$H$20000,3,FALSE),"-")</f>
        <v>-</v>
      </c>
      <c r="J2279" s="1" t="str">
        <f>IF(OR(D2279="SVCP", E2279="TRUE"), "No", IF(ISNA(VLOOKUP($C2279,'ProvResponder deviceId'!$A$1:$A$20000,1,FALSE)),"No","Yes"))</f>
        <v>No</v>
      </c>
      <c r="K2279" s="1" t="str">
        <f>IF($J2279="Yes",VLOOKUP($C2279,'ProvResponder deviceId'!$A$1:$C$20000,3,FALSE),"-")</f>
        <v>-</v>
      </c>
      <c r="L2279" s="1" t="str">
        <f t="shared" si="70"/>
        <v/>
      </c>
      <c r="M2279" s="1" t="str">
        <f t="shared" si="71"/>
        <v/>
      </c>
      <c r="N2279" s="1" t="str">
        <f>IF(ISBLANK($C2279),"",IF(ISNA(VLOOKUP($L2279,'result messages'!$H$3:$L$11,2,FALSE)),VLOOKUP($M2279,'result messages'!$H$3:$L$11,2,FALSE),VLOOKUP($L2279,'result messages'!$H$3:$L$11,2,FALSE)))</f>
        <v/>
      </c>
      <c r="O2279" s="1" t="str">
        <f>IF(ISBLANK($C2279),"",IF(ISNA(VLOOKUP($L2279,'result messages'!$H$3:$L$11,3,FALSE)),VLOOKUP($M2279,'result messages'!$H$3:$L$11,3,FALSE),VLOOKUP($L2279,'result messages'!$H$3:$L$11,3,FALSE)))</f>
        <v/>
      </c>
      <c r="P2279" s="1" t="str">
        <f>IF(ISBLANK($C2279),"",IF(ISNA(VLOOKUP($L2279,'result messages'!$H$3:$L$11,4,FALSE)),VLOOKUP($M2279,'result messages'!$H$3:$L$11,4,FALSE),VLOOKUP($L2279,'result messages'!$H$3:$L$11,4,FALSE)))</f>
        <v/>
      </c>
      <c r="Q2279" s="1" t="str">
        <f>IF(ISBLANK($C2279),"",IF(ISNA(VLOOKUP($L2279,'result messages'!$H$3:$L$11,5,FALSE)),VLOOKUP($M2279,'result messages'!$H$3:$L$11,5,FALSE),VLOOKUP($L2279,'result messages'!$H$3:$L$11,5,FALSE)))</f>
        <v/>
      </c>
    </row>
    <row r="2280" spans="1:17">
      <c r="A2280" s="1">
        <v>2277</v>
      </c>
      <c r="B2280" s="1"/>
      <c r="C2280" s="1"/>
      <c r="D2280" s="1"/>
      <c r="E2280" s="6"/>
      <c r="F2280" s="1"/>
      <c r="G2280" s="1" t="str">
        <f>IF(ISNA(VLOOKUP($C2280,'DTEN TCAP Linkage deviceId'!$A$1:$A$20000,1,FALSE)),"No","Yes")</f>
        <v>No</v>
      </c>
      <c r="H2280" s="1" t="str">
        <f>IF(ISNA(VLOOKUP($C2280,'Provisioning Requester'!$F$3:$H$20000,2,FALSE)),"No","Yes")</f>
        <v>No</v>
      </c>
      <c r="I2280" s="1" t="str">
        <f>IF($H2280="Yes",VLOOKUP($C2280,'Provisioning Requester'!$F$3:$H$20000,3,FALSE),"-")</f>
        <v>-</v>
      </c>
      <c r="J2280" s="1" t="str">
        <f>IF(OR(D2280="SVCP", E2280="TRUE"), "No", IF(ISNA(VLOOKUP($C2280,'ProvResponder deviceId'!$A$1:$A$20000,1,FALSE)),"No","Yes"))</f>
        <v>No</v>
      </c>
      <c r="K2280" s="1" t="str">
        <f>IF($J2280="Yes",VLOOKUP($C2280,'ProvResponder deviceId'!$A$1:$C$20000,3,FALSE),"-")</f>
        <v>-</v>
      </c>
      <c r="L2280" s="1" t="str">
        <f t="shared" si="70"/>
        <v/>
      </c>
      <c r="M2280" s="1" t="str">
        <f t="shared" si="71"/>
        <v/>
      </c>
      <c r="N2280" s="1" t="str">
        <f>IF(ISBLANK($C2280),"",IF(ISNA(VLOOKUP($L2280,'result messages'!$H$3:$L$11,2,FALSE)),VLOOKUP($M2280,'result messages'!$H$3:$L$11,2,FALSE),VLOOKUP($L2280,'result messages'!$H$3:$L$11,2,FALSE)))</f>
        <v/>
      </c>
      <c r="O2280" s="1" t="str">
        <f>IF(ISBLANK($C2280),"",IF(ISNA(VLOOKUP($L2280,'result messages'!$H$3:$L$11,3,FALSE)),VLOOKUP($M2280,'result messages'!$H$3:$L$11,3,FALSE),VLOOKUP($L2280,'result messages'!$H$3:$L$11,3,FALSE)))</f>
        <v/>
      </c>
      <c r="P2280" s="1" t="str">
        <f>IF(ISBLANK($C2280),"",IF(ISNA(VLOOKUP($L2280,'result messages'!$H$3:$L$11,4,FALSE)),VLOOKUP($M2280,'result messages'!$H$3:$L$11,4,FALSE),VLOOKUP($L2280,'result messages'!$H$3:$L$11,4,FALSE)))</f>
        <v/>
      </c>
      <c r="Q2280" s="1" t="str">
        <f>IF(ISBLANK($C2280),"",IF(ISNA(VLOOKUP($L2280,'result messages'!$H$3:$L$11,5,FALSE)),VLOOKUP($M2280,'result messages'!$H$3:$L$11,5,FALSE),VLOOKUP($L2280,'result messages'!$H$3:$L$11,5,FALSE)))</f>
        <v/>
      </c>
    </row>
    <row r="2281" spans="1:17">
      <c r="A2281" s="1">
        <v>2278</v>
      </c>
      <c r="B2281" s="1"/>
      <c r="C2281" s="1"/>
      <c r="D2281" s="1"/>
      <c r="E2281" s="6"/>
      <c r="F2281" s="1"/>
      <c r="G2281" s="1" t="str">
        <f>IF(ISNA(VLOOKUP($C2281,'DTEN TCAP Linkage deviceId'!$A$1:$A$20000,1,FALSE)),"No","Yes")</f>
        <v>No</v>
      </c>
      <c r="H2281" s="1" t="str">
        <f>IF(ISNA(VLOOKUP($C2281,'Provisioning Requester'!$F$3:$H$20000,2,FALSE)),"No","Yes")</f>
        <v>No</v>
      </c>
      <c r="I2281" s="1" t="str">
        <f>IF($H2281="Yes",VLOOKUP($C2281,'Provisioning Requester'!$F$3:$H$20000,3,FALSE),"-")</f>
        <v>-</v>
      </c>
      <c r="J2281" s="1" t="str">
        <f>IF(OR(D2281="SVCP", E2281="TRUE"), "No", IF(ISNA(VLOOKUP($C2281,'ProvResponder deviceId'!$A$1:$A$20000,1,FALSE)),"No","Yes"))</f>
        <v>No</v>
      </c>
      <c r="K2281" s="1" t="str">
        <f>IF($J2281="Yes",VLOOKUP($C2281,'ProvResponder deviceId'!$A$1:$C$20000,3,FALSE),"-")</f>
        <v>-</v>
      </c>
      <c r="L2281" s="1" t="str">
        <f t="shared" si="70"/>
        <v/>
      </c>
      <c r="M2281" s="1" t="str">
        <f t="shared" si="71"/>
        <v/>
      </c>
      <c r="N2281" s="1" t="str">
        <f>IF(ISBLANK($C2281),"",IF(ISNA(VLOOKUP($L2281,'result messages'!$H$3:$L$11,2,FALSE)),VLOOKUP($M2281,'result messages'!$H$3:$L$11,2,FALSE),VLOOKUP($L2281,'result messages'!$H$3:$L$11,2,FALSE)))</f>
        <v/>
      </c>
      <c r="O2281" s="1" t="str">
        <f>IF(ISBLANK($C2281),"",IF(ISNA(VLOOKUP($L2281,'result messages'!$H$3:$L$11,3,FALSE)),VLOOKUP($M2281,'result messages'!$H$3:$L$11,3,FALSE),VLOOKUP($L2281,'result messages'!$H$3:$L$11,3,FALSE)))</f>
        <v/>
      </c>
      <c r="P2281" s="1" t="str">
        <f>IF(ISBLANK($C2281),"",IF(ISNA(VLOOKUP($L2281,'result messages'!$H$3:$L$11,4,FALSE)),VLOOKUP($M2281,'result messages'!$H$3:$L$11,4,FALSE),VLOOKUP($L2281,'result messages'!$H$3:$L$11,4,FALSE)))</f>
        <v/>
      </c>
      <c r="Q2281" s="1" t="str">
        <f>IF(ISBLANK($C2281),"",IF(ISNA(VLOOKUP($L2281,'result messages'!$H$3:$L$11,5,FALSE)),VLOOKUP($M2281,'result messages'!$H$3:$L$11,5,FALSE),VLOOKUP($L2281,'result messages'!$H$3:$L$11,5,FALSE)))</f>
        <v/>
      </c>
    </row>
    <row r="2282" spans="1:17">
      <c r="A2282" s="1">
        <v>2279</v>
      </c>
      <c r="B2282" s="1"/>
      <c r="C2282" s="1"/>
      <c r="D2282" s="1"/>
      <c r="E2282" s="6"/>
      <c r="F2282" s="1"/>
      <c r="G2282" s="1" t="str">
        <f>IF(ISNA(VLOOKUP($C2282,'DTEN TCAP Linkage deviceId'!$A$1:$A$20000,1,FALSE)),"No","Yes")</f>
        <v>No</v>
      </c>
      <c r="H2282" s="1" t="str">
        <f>IF(ISNA(VLOOKUP($C2282,'Provisioning Requester'!$F$3:$H$20000,2,FALSE)),"No","Yes")</f>
        <v>No</v>
      </c>
      <c r="I2282" s="1" t="str">
        <f>IF($H2282="Yes",VLOOKUP($C2282,'Provisioning Requester'!$F$3:$H$20000,3,FALSE),"-")</f>
        <v>-</v>
      </c>
      <c r="J2282" s="1" t="str">
        <f>IF(OR(D2282="SVCP", E2282="TRUE"), "No", IF(ISNA(VLOOKUP($C2282,'ProvResponder deviceId'!$A$1:$A$20000,1,FALSE)),"No","Yes"))</f>
        <v>No</v>
      </c>
      <c r="K2282" s="1" t="str">
        <f>IF($J2282="Yes",VLOOKUP($C2282,'ProvResponder deviceId'!$A$1:$C$20000,3,FALSE),"-")</f>
        <v>-</v>
      </c>
      <c r="L2282" s="1" t="str">
        <f t="shared" si="70"/>
        <v/>
      </c>
      <c r="M2282" s="1" t="str">
        <f t="shared" si="71"/>
        <v/>
      </c>
      <c r="N2282" s="1" t="str">
        <f>IF(ISBLANK($C2282),"",IF(ISNA(VLOOKUP($L2282,'result messages'!$H$3:$L$11,2,FALSE)),VLOOKUP($M2282,'result messages'!$H$3:$L$11,2,FALSE),VLOOKUP($L2282,'result messages'!$H$3:$L$11,2,FALSE)))</f>
        <v/>
      </c>
      <c r="O2282" s="1" t="str">
        <f>IF(ISBLANK($C2282),"",IF(ISNA(VLOOKUP($L2282,'result messages'!$H$3:$L$11,3,FALSE)),VLOOKUP($M2282,'result messages'!$H$3:$L$11,3,FALSE),VLOOKUP($L2282,'result messages'!$H$3:$L$11,3,FALSE)))</f>
        <v/>
      </c>
      <c r="P2282" s="1" t="str">
        <f>IF(ISBLANK($C2282),"",IF(ISNA(VLOOKUP($L2282,'result messages'!$H$3:$L$11,4,FALSE)),VLOOKUP($M2282,'result messages'!$H$3:$L$11,4,FALSE),VLOOKUP($L2282,'result messages'!$H$3:$L$11,4,FALSE)))</f>
        <v/>
      </c>
      <c r="Q2282" s="1" t="str">
        <f>IF(ISBLANK($C2282),"",IF(ISNA(VLOOKUP($L2282,'result messages'!$H$3:$L$11,5,FALSE)),VLOOKUP($M2282,'result messages'!$H$3:$L$11,5,FALSE),VLOOKUP($L2282,'result messages'!$H$3:$L$11,5,FALSE)))</f>
        <v/>
      </c>
    </row>
    <row r="2283" spans="1:17">
      <c r="A2283" s="1">
        <v>2280</v>
      </c>
      <c r="B2283" s="1"/>
      <c r="C2283" s="1"/>
      <c r="D2283" s="1"/>
      <c r="E2283" s="6"/>
      <c r="F2283" s="1"/>
      <c r="G2283" s="1" t="str">
        <f>IF(ISNA(VLOOKUP($C2283,'DTEN TCAP Linkage deviceId'!$A$1:$A$20000,1,FALSE)),"No","Yes")</f>
        <v>No</v>
      </c>
      <c r="H2283" s="1" t="str">
        <f>IF(ISNA(VLOOKUP($C2283,'Provisioning Requester'!$F$3:$H$20000,2,FALSE)),"No","Yes")</f>
        <v>No</v>
      </c>
      <c r="I2283" s="1" t="str">
        <f>IF($H2283="Yes",VLOOKUP($C2283,'Provisioning Requester'!$F$3:$H$20000,3,FALSE),"-")</f>
        <v>-</v>
      </c>
      <c r="J2283" s="1" t="str">
        <f>IF(OR(D2283="SVCP", E2283="TRUE"), "No", IF(ISNA(VLOOKUP($C2283,'ProvResponder deviceId'!$A$1:$A$20000,1,FALSE)),"No","Yes"))</f>
        <v>No</v>
      </c>
      <c r="K2283" s="1" t="str">
        <f>IF($J2283="Yes",VLOOKUP($C2283,'ProvResponder deviceId'!$A$1:$C$20000,3,FALSE),"-")</f>
        <v>-</v>
      </c>
      <c r="L2283" s="1" t="str">
        <f t="shared" si="70"/>
        <v/>
      </c>
      <c r="M2283" s="1" t="str">
        <f t="shared" si="71"/>
        <v/>
      </c>
      <c r="N2283" s="1" t="str">
        <f>IF(ISBLANK($C2283),"",IF(ISNA(VLOOKUP($L2283,'result messages'!$H$3:$L$11,2,FALSE)),VLOOKUP($M2283,'result messages'!$H$3:$L$11,2,FALSE),VLOOKUP($L2283,'result messages'!$H$3:$L$11,2,FALSE)))</f>
        <v/>
      </c>
      <c r="O2283" s="1" t="str">
        <f>IF(ISBLANK($C2283),"",IF(ISNA(VLOOKUP($L2283,'result messages'!$H$3:$L$11,3,FALSE)),VLOOKUP($M2283,'result messages'!$H$3:$L$11,3,FALSE),VLOOKUP($L2283,'result messages'!$H$3:$L$11,3,FALSE)))</f>
        <v/>
      </c>
      <c r="P2283" s="1" t="str">
        <f>IF(ISBLANK($C2283),"",IF(ISNA(VLOOKUP($L2283,'result messages'!$H$3:$L$11,4,FALSE)),VLOOKUP($M2283,'result messages'!$H$3:$L$11,4,FALSE),VLOOKUP($L2283,'result messages'!$H$3:$L$11,4,FALSE)))</f>
        <v/>
      </c>
      <c r="Q2283" s="1" t="str">
        <f>IF(ISBLANK($C2283),"",IF(ISNA(VLOOKUP($L2283,'result messages'!$H$3:$L$11,5,FALSE)),VLOOKUP($M2283,'result messages'!$H$3:$L$11,5,FALSE),VLOOKUP($L2283,'result messages'!$H$3:$L$11,5,FALSE)))</f>
        <v/>
      </c>
    </row>
    <row r="2284" spans="1:17">
      <c r="A2284" s="1">
        <v>2281</v>
      </c>
      <c r="B2284" s="1"/>
      <c r="C2284" s="1"/>
      <c r="D2284" s="1"/>
      <c r="E2284" s="6"/>
      <c r="F2284" s="1"/>
      <c r="G2284" s="1" t="str">
        <f>IF(ISNA(VLOOKUP($C2284,'DTEN TCAP Linkage deviceId'!$A$1:$A$20000,1,FALSE)),"No","Yes")</f>
        <v>No</v>
      </c>
      <c r="H2284" s="1" t="str">
        <f>IF(ISNA(VLOOKUP($C2284,'Provisioning Requester'!$F$3:$H$20000,2,FALSE)),"No","Yes")</f>
        <v>No</v>
      </c>
      <c r="I2284" s="1" t="str">
        <f>IF($H2284="Yes",VLOOKUP($C2284,'Provisioning Requester'!$F$3:$H$20000,3,FALSE),"-")</f>
        <v>-</v>
      </c>
      <c r="J2284" s="1" t="str">
        <f>IF(OR(D2284="SVCP", E2284="TRUE"), "No", IF(ISNA(VLOOKUP($C2284,'ProvResponder deviceId'!$A$1:$A$20000,1,FALSE)),"No","Yes"))</f>
        <v>No</v>
      </c>
      <c r="K2284" s="1" t="str">
        <f>IF($J2284="Yes",VLOOKUP($C2284,'ProvResponder deviceId'!$A$1:$C$20000,3,FALSE),"-")</f>
        <v>-</v>
      </c>
      <c r="L2284" s="1" t="str">
        <f t="shared" si="70"/>
        <v/>
      </c>
      <c r="M2284" s="1" t="str">
        <f t="shared" si="71"/>
        <v/>
      </c>
      <c r="N2284" s="1" t="str">
        <f>IF(ISBLANK($C2284),"",IF(ISNA(VLOOKUP($L2284,'result messages'!$H$3:$L$11,2,FALSE)),VLOOKUP($M2284,'result messages'!$H$3:$L$11,2,FALSE),VLOOKUP($L2284,'result messages'!$H$3:$L$11,2,FALSE)))</f>
        <v/>
      </c>
      <c r="O2284" s="1" t="str">
        <f>IF(ISBLANK($C2284),"",IF(ISNA(VLOOKUP($L2284,'result messages'!$H$3:$L$11,3,FALSE)),VLOOKUP($M2284,'result messages'!$H$3:$L$11,3,FALSE),VLOOKUP($L2284,'result messages'!$H$3:$L$11,3,FALSE)))</f>
        <v/>
      </c>
      <c r="P2284" s="1" t="str">
        <f>IF(ISBLANK($C2284),"",IF(ISNA(VLOOKUP($L2284,'result messages'!$H$3:$L$11,4,FALSE)),VLOOKUP($M2284,'result messages'!$H$3:$L$11,4,FALSE),VLOOKUP($L2284,'result messages'!$H$3:$L$11,4,FALSE)))</f>
        <v/>
      </c>
      <c r="Q2284" s="1" t="str">
        <f>IF(ISBLANK($C2284),"",IF(ISNA(VLOOKUP($L2284,'result messages'!$H$3:$L$11,5,FALSE)),VLOOKUP($M2284,'result messages'!$H$3:$L$11,5,FALSE),VLOOKUP($L2284,'result messages'!$H$3:$L$11,5,FALSE)))</f>
        <v/>
      </c>
    </row>
    <row r="2285" spans="1:17">
      <c r="A2285" s="1">
        <v>2282</v>
      </c>
      <c r="B2285" s="1"/>
      <c r="C2285" s="1"/>
      <c r="D2285" s="1"/>
      <c r="E2285" s="6"/>
      <c r="F2285" s="1"/>
      <c r="G2285" s="1" t="str">
        <f>IF(ISNA(VLOOKUP($C2285,'DTEN TCAP Linkage deviceId'!$A$1:$A$20000,1,FALSE)),"No","Yes")</f>
        <v>No</v>
      </c>
      <c r="H2285" s="1" t="str">
        <f>IF(ISNA(VLOOKUP($C2285,'Provisioning Requester'!$F$3:$H$20000,2,FALSE)),"No","Yes")</f>
        <v>No</v>
      </c>
      <c r="I2285" s="1" t="str">
        <f>IF($H2285="Yes",VLOOKUP($C2285,'Provisioning Requester'!$F$3:$H$20000,3,FALSE),"-")</f>
        <v>-</v>
      </c>
      <c r="J2285" s="1" t="str">
        <f>IF(OR(D2285="SVCP", E2285="TRUE"), "No", IF(ISNA(VLOOKUP($C2285,'ProvResponder deviceId'!$A$1:$A$20000,1,FALSE)),"No","Yes"))</f>
        <v>No</v>
      </c>
      <c r="K2285" s="1" t="str">
        <f>IF($J2285="Yes",VLOOKUP($C2285,'ProvResponder deviceId'!$A$1:$C$20000,3,FALSE),"-")</f>
        <v>-</v>
      </c>
      <c r="L2285" s="1" t="str">
        <f t="shared" si="70"/>
        <v/>
      </c>
      <c r="M2285" s="1" t="str">
        <f t="shared" si="71"/>
        <v/>
      </c>
      <c r="N2285" s="1" t="str">
        <f>IF(ISBLANK($C2285),"",IF(ISNA(VLOOKUP($L2285,'result messages'!$H$3:$L$11,2,FALSE)),VLOOKUP($M2285,'result messages'!$H$3:$L$11,2,FALSE),VLOOKUP($L2285,'result messages'!$H$3:$L$11,2,FALSE)))</f>
        <v/>
      </c>
      <c r="O2285" s="1" t="str">
        <f>IF(ISBLANK($C2285),"",IF(ISNA(VLOOKUP($L2285,'result messages'!$H$3:$L$11,3,FALSE)),VLOOKUP($M2285,'result messages'!$H$3:$L$11,3,FALSE),VLOOKUP($L2285,'result messages'!$H$3:$L$11,3,FALSE)))</f>
        <v/>
      </c>
      <c r="P2285" s="1" t="str">
        <f>IF(ISBLANK($C2285),"",IF(ISNA(VLOOKUP($L2285,'result messages'!$H$3:$L$11,4,FALSE)),VLOOKUP($M2285,'result messages'!$H$3:$L$11,4,FALSE),VLOOKUP($L2285,'result messages'!$H$3:$L$11,4,FALSE)))</f>
        <v/>
      </c>
      <c r="Q2285" s="1" t="str">
        <f>IF(ISBLANK($C2285),"",IF(ISNA(VLOOKUP($L2285,'result messages'!$H$3:$L$11,5,FALSE)),VLOOKUP($M2285,'result messages'!$H$3:$L$11,5,FALSE),VLOOKUP($L2285,'result messages'!$H$3:$L$11,5,FALSE)))</f>
        <v/>
      </c>
    </row>
    <row r="2286" spans="1:17">
      <c r="A2286" s="1">
        <v>2283</v>
      </c>
      <c r="B2286" s="1"/>
      <c r="C2286" s="1"/>
      <c r="D2286" s="1"/>
      <c r="E2286" s="6"/>
      <c r="F2286" s="1"/>
      <c r="G2286" s="1" t="str">
        <f>IF(ISNA(VLOOKUP($C2286,'DTEN TCAP Linkage deviceId'!$A$1:$A$20000,1,FALSE)),"No","Yes")</f>
        <v>No</v>
      </c>
      <c r="H2286" s="1" t="str">
        <f>IF(ISNA(VLOOKUP($C2286,'Provisioning Requester'!$F$3:$H$20000,2,FALSE)),"No","Yes")</f>
        <v>No</v>
      </c>
      <c r="I2286" s="1" t="str">
        <f>IF($H2286="Yes",VLOOKUP($C2286,'Provisioning Requester'!$F$3:$H$20000,3,FALSE),"-")</f>
        <v>-</v>
      </c>
      <c r="J2286" s="1" t="str">
        <f>IF(OR(D2286="SVCP", E2286="TRUE"), "No", IF(ISNA(VLOOKUP($C2286,'ProvResponder deviceId'!$A$1:$A$20000,1,FALSE)),"No","Yes"))</f>
        <v>No</v>
      </c>
      <c r="K2286" s="1" t="str">
        <f>IF($J2286="Yes",VLOOKUP($C2286,'ProvResponder deviceId'!$A$1:$C$20000,3,FALSE),"-")</f>
        <v>-</v>
      </c>
      <c r="L2286" s="1" t="str">
        <f t="shared" si="70"/>
        <v/>
      </c>
      <c r="M2286" s="1" t="str">
        <f t="shared" si="71"/>
        <v/>
      </c>
      <c r="N2286" s="1" t="str">
        <f>IF(ISBLANK($C2286),"",IF(ISNA(VLOOKUP($L2286,'result messages'!$H$3:$L$11,2,FALSE)),VLOOKUP($M2286,'result messages'!$H$3:$L$11,2,FALSE),VLOOKUP($L2286,'result messages'!$H$3:$L$11,2,FALSE)))</f>
        <v/>
      </c>
      <c r="O2286" s="1" t="str">
        <f>IF(ISBLANK($C2286),"",IF(ISNA(VLOOKUP($L2286,'result messages'!$H$3:$L$11,3,FALSE)),VLOOKUP($M2286,'result messages'!$H$3:$L$11,3,FALSE),VLOOKUP($L2286,'result messages'!$H$3:$L$11,3,FALSE)))</f>
        <v/>
      </c>
      <c r="P2286" s="1" t="str">
        <f>IF(ISBLANK($C2286),"",IF(ISNA(VLOOKUP($L2286,'result messages'!$H$3:$L$11,4,FALSE)),VLOOKUP($M2286,'result messages'!$H$3:$L$11,4,FALSE),VLOOKUP($L2286,'result messages'!$H$3:$L$11,4,FALSE)))</f>
        <v/>
      </c>
      <c r="Q2286" s="1" t="str">
        <f>IF(ISBLANK($C2286),"",IF(ISNA(VLOOKUP($L2286,'result messages'!$H$3:$L$11,5,FALSE)),VLOOKUP($M2286,'result messages'!$H$3:$L$11,5,FALSE),VLOOKUP($L2286,'result messages'!$H$3:$L$11,5,FALSE)))</f>
        <v/>
      </c>
    </row>
    <row r="2287" spans="1:17">
      <c r="A2287" s="1">
        <v>2284</v>
      </c>
      <c r="B2287" s="1"/>
      <c r="C2287" s="1"/>
      <c r="D2287" s="1"/>
      <c r="E2287" s="6"/>
      <c r="F2287" s="1"/>
      <c r="G2287" s="1" t="str">
        <f>IF(ISNA(VLOOKUP($C2287,'DTEN TCAP Linkage deviceId'!$A$1:$A$20000,1,FALSE)),"No","Yes")</f>
        <v>No</v>
      </c>
      <c r="H2287" s="1" t="str">
        <f>IF(ISNA(VLOOKUP($C2287,'Provisioning Requester'!$F$3:$H$20000,2,FALSE)),"No","Yes")</f>
        <v>No</v>
      </c>
      <c r="I2287" s="1" t="str">
        <f>IF($H2287="Yes",VLOOKUP($C2287,'Provisioning Requester'!$F$3:$H$20000,3,FALSE),"-")</f>
        <v>-</v>
      </c>
      <c r="J2287" s="1" t="str">
        <f>IF(OR(D2287="SVCP", E2287="TRUE"), "No", IF(ISNA(VLOOKUP($C2287,'ProvResponder deviceId'!$A$1:$A$20000,1,FALSE)),"No","Yes"))</f>
        <v>No</v>
      </c>
      <c r="K2287" s="1" t="str">
        <f>IF($J2287="Yes",VLOOKUP($C2287,'ProvResponder deviceId'!$A$1:$C$20000,3,FALSE),"-")</f>
        <v>-</v>
      </c>
      <c r="L2287" s="1" t="str">
        <f t="shared" si="70"/>
        <v/>
      </c>
      <c r="M2287" s="1" t="str">
        <f t="shared" si="71"/>
        <v/>
      </c>
      <c r="N2287" s="1" t="str">
        <f>IF(ISBLANK($C2287),"",IF(ISNA(VLOOKUP($L2287,'result messages'!$H$3:$L$11,2,FALSE)),VLOOKUP($M2287,'result messages'!$H$3:$L$11,2,FALSE),VLOOKUP($L2287,'result messages'!$H$3:$L$11,2,FALSE)))</f>
        <v/>
      </c>
      <c r="O2287" s="1" t="str">
        <f>IF(ISBLANK($C2287),"",IF(ISNA(VLOOKUP($L2287,'result messages'!$H$3:$L$11,3,FALSE)),VLOOKUP($M2287,'result messages'!$H$3:$L$11,3,FALSE),VLOOKUP($L2287,'result messages'!$H$3:$L$11,3,FALSE)))</f>
        <v/>
      </c>
      <c r="P2287" s="1" t="str">
        <f>IF(ISBLANK($C2287),"",IF(ISNA(VLOOKUP($L2287,'result messages'!$H$3:$L$11,4,FALSE)),VLOOKUP($M2287,'result messages'!$H$3:$L$11,4,FALSE),VLOOKUP($L2287,'result messages'!$H$3:$L$11,4,FALSE)))</f>
        <v/>
      </c>
      <c r="Q2287" s="1" t="str">
        <f>IF(ISBLANK($C2287),"",IF(ISNA(VLOOKUP($L2287,'result messages'!$H$3:$L$11,5,FALSE)),VLOOKUP($M2287,'result messages'!$H$3:$L$11,5,FALSE),VLOOKUP($L2287,'result messages'!$H$3:$L$11,5,FALSE)))</f>
        <v/>
      </c>
    </row>
    <row r="2288" spans="1:17">
      <c r="A2288" s="1">
        <v>2285</v>
      </c>
      <c r="B2288" s="1"/>
      <c r="C2288" s="1"/>
      <c r="D2288" s="1"/>
      <c r="E2288" s="6"/>
      <c r="F2288" s="1"/>
      <c r="G2288" s="1" t="str">
        <f>IF(ISNA(VLOOKUP($C2288,'DTEN TCAP Linkage deviceId'!$A$1:$A$20000,1,FALSE)),"No","Yes")</f>
        <v>No</v>
      </c>
      <c r="H2288" s="1" t="str">
        <f>IF(ISNA(VLOOKUP($C2288,'Provisioning Requester'!$F$3:$H$20000,2,FALSE)),"No","Yes")</f>
        <v>No</v>
      </c>
      <c r="I2288" s="1" t="str">
        <f>IF($H2288="Yes",VLOOKUP($C2288,'Provisioning Requester'!$F$3:$H$20000,3,FALSE),"-")</f>
        <v>-</v>
      </c>
      <c r="J2288" s="1" t="str">
        <f>IF(OR(D2288="SVCP", E2288="TRUE"), "No", IF(ISNA(VLOOKUP($C2288,'ProvResponder deviceId'!$A$1:$A$20000,1,FALSE)),"No","Yes"))</f>
        <v>No</v>
      </c>
      <c r="K2288" s="1" t="str">
        <f>IF($J2288="Yes",VLOOKUP($C2288,'ProvResponder deviceId'!$A$1:$C$20000,3,FALSE),"-")</f>
        <v>-</v>
      </c>
      <c r="L2288" s="1" t="str">
        <f t="shared" si="70"/>
        <v/>
      </c>
      <c r="M2288" s="1" t="str">
        <f t="shared" si="71"/>
        <v/>
      </c>
      <c r="N2288" s="1" t="str">
        <f>IF(ISBLANK($C2288),"",IF(ISNA(VLOOKUP($L2288,'result messages'!$H$3:$L$11,2,FALSE)),VLOOKUP($M2288,'result messages'!$H$3:$L$11,2,FALSE),VLOOKUP($L2288,'result messages'!$H$3:$L$11,2,FALSE)))</f>
        <v/>
      </c>
      <c r="O2288" s="1" t="str">
        <f>IF(ISBLANK($C2288),"",IF(ISNA(VLOOKUP($L2288,'result messages'!$H$3:$L$11,3,FALSE)),VLOOKUP($M2288,'result messages'!$H$3:$L$11,3,FALSE),VLOOKUP($L2288,'result messages'!$H$3:$L$11,3,FALSE)))</f>
        <v/>
      </c>
      <c r="P2288" s="1" t="str">
        <f>IF(ISBLANK($C2288),"",IF(ISNA(VLOOKUP($L2288,'result messages'!$H$3:$L$11,4,FALSE)),VLOOKUP($M2288,'result messages'!$H$3:$L$11,4,FALSE),VLOOKUP($L2288,'result messages'!$H$3:$L$11,4,FALSE)))</f>
        <v/>
      </c>
      <c r="Q2288" s="1" t="str">
        <f>IF(ISBLANK($C2288),"",IF(ISNA(VLOOKUP($L2288,'result messages'!$H$3:$L$11,5,FALSE)),VLOOKUP($M2288,'result messages'!$H$3:$L$11,5,FALSE),VLOOKUP($L2288,'result messages'!$H$3:$L$11,5,FALSE)))</f>
        <v/>
      </c>
    </row>
    <row r="2289" spans="1:17">
      <c r="A2289" s="1">
        <v>2286</v>
      </c>
      <c r="B2289" s="1"/>
      <c r="C2289" s="1"/>
      <c r="D2289" s="1"/>
      <c r="E2289" s="6"/>
      <c r="F2289" s="1"/>
      <c r="G2289" s="1" t="str">
        <f>IF(ISNA(VLOOKUP($C2289,'DTEN TCAP Linkage deviceId'!$A$1:$A$20000,1,FALSE)),"No","Yes")</f>
        <v>No</v>
      </c>
      <c r="H2289" s="1" t="str">
        <f>IF(ISNA(VLOOKUP($C2289,'Provisioning Requester'!$F$3:$H$20000,2,FALSE)),"No","Yes")</f>
        <v>No</v>
      </c>
      <c r="I2289" s="1" t="str">
        <f>IF($H2289="Yes",VLOOKUP($C2289,'Provisioning Requester'!$F$3:$H$20000,3,FALSE),"-")</f>
        <v>-</v>
      </c>
      <c r="J2289" s="1" t="str">
        <f>IF(OR(D2289="SVCP", E2289="TRUE"), "No", IF(ISNA(VLOOKUP($C2289,'ProvResponder deviceId'!$A$1:$A$20000,1,FALSE)),"No","Yes"))</f>
        <v>No</v>
      </c>
      <c r="K2289" s="1" t="str">
        <f>IF($J2289="Yes",VLOOKUP($C2289,'ProvResponder deviceId'!$A$1:$C$20000,3,FALSE),"-")</f>
        <v>-</v>
      </c>
      <c r="L2289" s="1" t="str">
        <f t="shared" si="70"/>
        <v/>
      </c>
      <c r="M2289" s="1" t="str">
        <f t="shared" si="71"/>
        <v/>
      </c>
      <c r="N2289" s="1" t="str">
        <f>IF(ISBLANK($C2289),"",IF(ISNA(VLOOKUP($L2289,'result messages'!$H$3:$L$11,2,FALSE)),VLOOKUP($M2289,'result messages'!$H$3:$L$11,2,FALSE),VLOOKUP($L2289,'result messages'!$H$3:$L$11,2,FALSE)))</f>
        <v/>
      </c>
      <c r="O2289" s="1" t="str">
        <f>IF(ISBLANK($C2289),"",IF(ISNA(VLOOKUP($L2289,'result messages'!$H$3:$L$11,3,FALSE)),VLOOKUP($M2289,'result messages'!$H$3:$L$11,3,FALSE),VLOOKUP($L2289,'result messages'!$H$3:$L$11,3,FALSE)))</f>
        <v/>
      </c>
      <c r="P2289" s="1" t="str">
        <f>IF(ISBLANK($C2289),"",IF(ISNA(VLOOKUP($L2289,'result messages'!$H$3:$L$11,4,FALSE)),VLOOKUP($M2289,'result messages'!$H$3:$L$11,4,FALSE),VLOOKUP($L2289,'result messages'!$H$3:$L$11,4,FALSE)))</f>
        <v/>
      </c>
      <c r="Q2289" s="1" t="str">
        <f>IF(ISBLANK($C2289),"",IF(ISNA(VLOOKUP($L2289,'result messages'!$H$3:$L$11,5,FALSE)),VLOOKUP($M2289,'result messages'!$H$3:$L$11,5,FALSE),VLOOKUP($L2289,'result messages'!$H$3:$L$11,5,FALSE)))</f>
        <v/>
      </c>
    </row>
    <row r="2290" spans="1:17">
      <c r="A2290" s="1">
        <v>2287</v>
      </c>
      <c r="B2290" s="1"/>
      <c r="C2290" s="1"/>
      <c r="D2290" s="1"/>
      <c r="E2290" s="6"/>
      <c r="F2290" s="1"/>
      <c r="G2290" s="1" t="str">
        <f>IF(ISNA(VLOOKUP($C2290,'DTEN TCAP Linkage deviceId'!$A$1:$A$20000,1,FALSE)),"No","Yes")</f>
        <v>No</v>
      </c>
      <c r="H2290" s="1" t="str">
        <f>IF(ISNA(VLOOKUP($C2290,'Provisioning Requester'!$F$3:$H$20000,2,FALSE)),"No","Yes")</f>
        <v>No</v>
      </c>
      <c r="I2290" s="1" t="str">
        <f>IF($H2290="Yes",VLOOKUP($C2290,'Provisioning Requester'!$F$3:$H$20000,3,FALSE),"-")</f>
        <v>-</v>
      </c>
      <c r="J2290" s="1" t="str">
        <f>IF(OR(D2290="SVCP", E2290="TRUE"), "No", IF(ISNA(VLOOKUP($C2290,'ProvResponder deviceId'!$A$1:$A$20000,1,FALSE)),"No","Yes"))</f>
        <v>No</v>
      </c>
      <c r="K2290" s="1" t="str">
        <f>IF($J2290="Yes",VLOOKUP($C2290,'ProvResponder deviceId'!$A$1:$C$20000,3,FALSE),"-")</f>
        <v>-</v>
      </c>
      <c r="L2290" s="1" t="str">
        <f t="shared" si="70"/>
        <v/>
      </c>
      <c r="M2290" s="1" t="str">
        <f t="shared" si="71"/>
        <v/>
      </c>
      <c r="N2290" s="1" t="str">
        <f>IF(ISBLANK($C2290),"",IF(ISNA(VLOOKUP($L2290,'result messages'!$H$3:$L$11,2,FALSE)),VLOOKUP($M2290,'result messages'!$H$3:$L$11,2,FALSE),VLOOKUP($L2290,'result messages'!$H$3:$L$11,2,FALSE)))</f>
        <v/>
      </c>
      <c r="O2290" s="1" t="str">
        <f>IF(ISBLANK($C2290),"",IF(ISNA(VLOOKUP($L2290,'result messages'!$H$3:$L$11,3,FALSE)),VLOOKUP($M2290,'result messages'!$H$3:$L$11,3,FALSE),VLOOKUP($L2290,'result messages'!$H$3:$L$11,3,FALSE)))</f>
        <v/>
      </c>
      <c r="P2290" s="1" t="str">
        <f>IF(ISBLANK($C2290),"",IF(ISNA(VLOOKUP($L2290,'result messages'!$H$3:$L$11,4,FALSE)),VLOOKUP($M2290,'result messages'!$H$3:$L$11,4,FALSE),VLOOKUP($L2290,'result messages'!$H$3:$L$11,4,FALSE)))</f>
        <v/>
      </c>
      <c r="Q2290" s="1" t="str">
        <f>IF(ISBLANK($C2290),"",IF(ISNA(VLOOKUP($L2290,'result messages'!$H$3:$L$11,5,FALSE)),VLOOKUP($M2290,'result messages'!$H$3:$L$11,5,FALSE),VLOOKUP($L2290,'result messages'!$H$3:$L$11,5,FALSE)))</f>
        <v/>
      </c>
    </row>
    <row r="2291" spans="1:17">
      <c r="A2291" s="1">
        <v>2288</v>
      </c>
      <c r="B2291" s="1"/>
      <c r="C2291" s="1"/>
      <c r="D2291" s="1"/>
      <c r="E2291" s="6"/>
      <c r="F2291" s="1"/>
      <c r="G2291" s="1" t="str">
        <f>IF(ISNA(VLOOKUP($C2291,'DTEN TCAP Linkage deviceId'!$A$1:$A$20000,1,FALSE)),"No","Yes")</f>
        <v>No</v>
      </c>
      <c r="H2291" s="1" t="str">
        <f>IF(ISNA(VLOOKUP($C2291,'Provisioning Requester'!$F$3:$H$20000,2,FALSE)),"No","Yes")</f>
        <v>No</v>
      </c>
      <c r="I2291" s="1" t="str">
        <f>IF($H2291="Yes",VLOOKUP($C2291,'Provisioning Requester'!$F$3:$H$20000,3,FALSE),"-")</f>
        <v>-</v>
      </c>
      <c r="J2291" s="1" t="str">
        <f>IF(OR(D2291="SVCP", E2291="TRUE"), "No", IF(ISNA(VLOOKUP($C2291,'ProvResponder deviceId'!$A$1:$A$20000,1,FALSE)),"No","Yes"))</f>
        <v>No</v>
      </c>
      <c r="K2291" s="1" t="str">
        <f>IF($J2291="Yes",VLOOKUP($C2291,'ProvResponder deviceId'!$A$1:$C$20000,3,FALSE),"-")</f>
        <v>-</v>
      </c>
      <c r="L2291" s="1" t="str">
        <f t="shared" si="70"/>
        <v/>
      </c>
      <c r="M2291" s="1" t="str">
        <f t="shared" si="71"/>
        <v/>
      </c>
      <c r="N2291" s="1" t="str">
        <f>IF(ISBLANK($C2291),"",IF(ISNA(VLOOKUP($L2291,'result messages'!$H$3:$L$11,2,FALSE)),VLOOKUP($M2291,'result messages'!$H$3:$L$11,2,FALSE),VLOOKUP($L2291,'result messages'!$H$3:$L$11,2,FALSE)))</f>
        <v/>
      </c>
      <c r="O2291" s="1" t="str">
        <f>IF(ISBLANK($C2291),"",IF(ISNA(VLOOKUP($L2291,'result messages'!$H$3:$L$11,3,FALSE)),VLOOKUP($M2291,'result messages'!$H$3:$L$11,3,FALSE),VLOOKUP($L2291,'result messages'!$H$3:$L$11,3,FALSE)))</f>
        <v/>
      </c>
      <c r="P2291" s="1" t="str">
        <f>IF(ISBLANK($C2291),"",IF(ISNA(VLOOKUP($L2291,'result messages'!$H$3:$L$11,4,FALSE)),VLOOKUP($M2291,'result messages'!$H$3:$L$11,4,FALSE),VLOOKUP($L2291,'result messages'!$H$3:$L$11,4,FALSE)))</f>
        <v/>
      </c>
      <c r="Q2291" s="1" t="str">
        <f>IF(ISBLANK($C2291),"",IF(ISNA(VLOOKUP($L2291,'result messages'!$H$3:$L$11,5,FALSE)),VLOOKUP($M2291,'result messages'!$H$3:$L$11,5,FALSE),VLOOKUP($L2291,'result messages'!$H$3:$L$11,5,FALSE)))</f>
        <v/>
      </c>
    </row>
    <row r="2292" spans="1:17">
      <c r="A2292" s="1">
        <v>2289</v>
      </c>
      <c r="B2292" s="1"/>
      <c r="C2292" s="1"/>
      <c r="D2292" s="1"/>
      <c r="E2292" s="6"/>
      <c r="F2292" s="1"/>
      <c r="G2292" s="1" t="str">
        <f>IF(ISNA(VLOOKUP($C2292,'DTEN TCAP Linkage deviceId'!$A$1:$A$20000,1,FALSE)),"No","Yes")</f>
        <v>No</v>
      </c>
      <c r="H2292" s="1" t="str">
        <f>IF(ISNA(VLOOKUP($C2292,'Provisioning Requester'!$F$3:$H$20000,2,FALSE)),"No","Yes")</f>
        <v>No</v>
      </c>
      <c r="I2292" s="1" t="str">
        <f>IF($H2292="Yes",VLOOKUP($C2292,'Provisioning Requester'!$F$3:$H$20000,3,FALSE),"-")</f>
        <v>-</v>
      </c>
      <c r="J2292" s="1" t="str">
        <f>IF(OR(D2292="SVCP", E2292="TRUE"), "No", IF(ISNA(VLOOKUP($C2292,'ProvResponder deviceId'!$A$1:$A$20000,1,FALSE)),"No","Yes"))</f>
        <v>No</v>
      </c>
      <c r="K2292" s="1" t="str">
        <f>IF($J2292="Yes",VLOOKUP($C2292,'ProvResponder deviceId'!$A$1:$C$20000,3,FALSE),"-")</f>
        <v>-</v>
      </c>
      <c r="L2292" s="1" t="str">
        <f t="shared" si="70"/>
        <v/>
      </c>
      <c r="M2292" s="1" t="str">
        <f t="shared" si="71"/>
        <v/>
      </c>
      <c r="N2292" s="1" t="str">
        <f>IF(ISBLANK($C2292),"",IF(ISNA(VLOOKUP($L2292,'result messages'!$H$3:$L$11,2,FALSE)),VLOOKUP($M2292,'result messages'!$H$3:$L$11,2,FALSE),VLOOKUP($L2292,'result messages'!$H$3:$L$11,2,FALSE)))</f>
        <v/>
      </c>
      <c r="O2292" s="1" t="str">
        <f>IF(ISBLANK($C2292),"",IF(ISNA(VLOOKUP($L2292,'result messages'!$H$3:$L$11,3,FALSE)),VLOOKUP($M2292,'result messages'!$H$3:$L$11,3,FALSE),VLOOKUP($L2292,'result messages'!$H$3:$L$11,3,FALSE)))</f>
        <v/>
      </c>
      <c r="P2292" s="1" t="str">
        <f>IF(ISBLANK($C2292),"",IF(ISNA(VLOOKUP($L2292,'result messages'!$H$3:$L$11,4,FALSE)),VLOOKUP($M2292,'result messages'!$H$3:$L$11,4,FALSE),VLOOKUP($L2292,'result messages'!$H$3:$L$11,4,FALSE)))</f>
        <v/>
      </c>
      <c r="Q2292" s="1" t="str">
        <f>IF(ISBLANK($C2292),"",IF(ISNA(VLOOKUP($L2292,'result messages'!$H$3:$L$11,5,FALSE)),VLOOKUP($M2292,'result messages'!$H$3:$L$11,5,FALSE),VLOOKUP($L2292,'result messages'!$H$3:$L$11,5,FALSE)))</f>
        <v/>
      </c>
    </row>
    <row r="2293" spans="1:17">
      <c r="A2293" s="1">
        <v>2290</v>
      </c>
      <c r="B2293" s="1"/>
      <c r="C2293" s="1"/>
      <c r="D2293" s="1"/>
      <c r="E2293" s="6"/>
      <c r="F2293" s="1"/>
      <c r="G2293" s="1" t="str">
        <f>IF(ISNA(VLOOKUP($C2293,'DTEN TCAP Linkage deviceId'!$A$1:$A$20000,1,FALSE)),"No","Yes")</f>
        <v>No</v>
      </c>
      <c r="H2293" s="1" t="str">
        <f>IF(ISNA(VLOOKUP($C2293,'Provisioning Requester'!$F$3:$H$20000,2,FALSE)),"No","Yes")</f>
        <v>No</v>
      </c>
      <c r="I2293" s="1" t="str">
        <f>IF($H2293="Yes",VLOOKUP($C2293,'Provisioning Requester'!$F$3:$H$20000,3,FALSE),"-")</f>
        <v>-</v>
      </c>
      <c r="J2293" s="1" t="str">
        <f>IF(OR(D2293="SVCP", E2293="TRUE"), "No", IF(ISNA(VLOOKUP($C2293,'ProvResponder deviceId'!$A$1:$A$20000,1,FALSE)),"No","Yes"))</f>
        <v>No</v>
      </c>
      <c r="K2293" s="1" t="str">
        <f>IF($J2293="Yes",VLOOKUP($C2293,'ProvResponder deviceId'!$A$1:$C$20000,3,FALSE),"-")</f>
        <v>-</v>
      </c>
      <c r="L2293" s="1" t="str">
        <f t="shared" si="70"/>
        <v/>
      </c>
      <c r="M2293" s="1" t="str">
        <f t="shared" si="71"/>
        <v/>
      </c>
      <c r="N2293" s="1" t="str">
        <f>IF(ISBLANK($C2293),"",IF(ISNA(VLOOKUP($L2293,'result messages'!$H$3:$L$11,2,FALSE)),VLOOKUP($M2293,'result messages'!$H$3:$L$11,2,FALSE),VLOOKUP($L2293,'result messages'!$H$3:$L$11,2,FALSE)))</f>
        <v/>
      </c>
      <c r="O2293" s="1" t="str">
        <f>IF(ISBLANK($C2293),"",IF(ISNA(VLOOKUP($L2293,'result messages'!$H$3:$L$11,3,FALSE)),VLOOKUP($M2293,'result messages'!$H$3:$L$11,3,FALSE),VLOOKUP($L2293,'result messages'!$H$3:$L$11,3,FALSE)))</f>
        <v/>
      </c>
      <c r="P2293" s="1" t="str">
        <f>IF(ISBLANK($C2293),"",IF(ISNA(VLOOKUP($L2293,'result messages'!$H$3:$L$11,4,FALSE)),VLOOKUP($M2293,'result messages'!$H$3:$L$11,4,FALSE),VLOOKUP($L2293,'result messages'!$H$3:$L$11,4,FALSE)))</f>
        <v/>
      </c>
      <c r="Q2293" s="1" t="str">
        <f>IF(ISBLANK($C2293),"",IF(ISNA(VLOOKUP($L2293,'result messages'!$H$3:$L$11,5,FALSE)),VLOOKUP($M2293,'result messages'!$H$3:$L$11,5,FALSE),VLOOKUP($L2293,'result messages'!$H$3:$L$11,5,FALSE)))</f>
        <v/>
      </c>
    </row>
    <row r="2294" spans="1:17">
      <c r="A2294" s="1">
        <v>2291</v>
      </c>
      <c r="B2294" s="1"/>
      <c r="C2294" s="1"/>
      <c r="D2294" s="1"/>
      <c r="E2294" s="6"/>
      <c r="F2294" s="1"/>
      <c r="G2294" s="1" t="str">
        <f>IF(ISNA(VLOOKUP($C2294,'DTEN TCAP Linkage deviceId'!$A$1:$A$20000,1,FALSE)),"No","Yes")</f>
        <v>No</v>
      </c>
      <c r="H2294" s="1" t="str">
        <f>IF(ISNA(VLOOKUP($C2294,'Provisioning Requester'!$F$3:$H$20000,2,FALSE)),"No","Yes")</f>
        <v>No</v>
      </c>
      <c r="I2294" s="1" t="str">
        <f>IF($H2294="Yes",VLOOKUP($C2294,'Provisioning Requester'!$F$3:$H$20000,3,FALSE),"-")</f>
        <v>-</v>
      </c>
      <c r="J2294" s="1" t="str">
        <f>IF(OR(D2294="SVCP", E2294="TRUE"), "No", IF(ISNA(VLOOKUP($C2294,'ProvResponder deviceId'!$A$1:$A$20000,1,FALSE)),"No","Yes"))</f>
        <v>No</v>
      </c>
      <c r="K2294" s="1" t="str">
        <f>IF($J2294="Yes",VLOOKUP($C2294,'ProvResponder deviceId'!$A$1:$C$20000,3,FALSE),"-")</f>
        <v>-</v>
      </c>
      <c r="L2294" s="1" t="str">
        <f t="shared" si="70"/>
        <v/>
      </c>
      <c r="M2294" s="1" t="str">
        <f t="shared" si="71"/>
        <v/>
      </c>
      <c r="N2294" s="1" t="str">
        <f>IF(ISBLANK($C2294),"",IF(ISNA(VLOOKUP($L2294,'result messages'!$H$3:$L$11,2,FALSE)),VLOOKUP($M2294,'result messages'!$H$3:$L$11,2,FALSE),VLOOKUP($L2294,'result messages'!$H$3:$L$11,2,FALSE)))</f>
        <v/>
      </c>
      <c r="O2294" s="1" t="str">
        <f>IF(ISBLANK($C2294),"",IF(ISNA(VLOOKUP($L2294,'result messages'!$H$3:$L$11,3,FALSE)),VLOOKUP($M2294,'result messages'!$H$3:$L$11,3,FALSE),VLOOKUP($L2294,'result messages'!$H$3:$L$11,3,FALSE)))</f>
        <v/>
      </c>
      <c r="P2294" s="1" t="str">
        <f>IF(ISBLANK($C2294),"",IF(ISNA(VLOOKUP($L2294,'result messages'!$H$3:$L$11,4,FALSE)),VLOOKUP($M2294,'result messages'!$H$3:$L$11,4,FALSE),VLOOKUP($L2294,'result messages'!$H$3:$L$11,4,FALSE)))</f>
        <v/>
      </c>
      <c r="Q2294" s="1" t="str">
        <f>IF(ISBLANK($C2294),"",IF(ISNA(VLOOKUP($L2294,'result messages'!$H$3:$L$11,5,FALSE)),VLOOKUP($M2294,'result messages'!$H$3:$L$11,5,FALSE),VLOOKUP($L2294,'result messages'!$H$3:$L$11,5,FALSE)))</f>
        <v/>
      </c>
    </row>
    <row r="2295" spans="1:17">
      <c r="A2295" s="1">
        <v>2292</v>
      </c>
      <c r="B2295" s="1"/>
      <c r="C2295" s="1"/>
      <c r="D2295" s="1"/>
      <c r="E2295" s="6"/>
      <c r="F2295" s="1"/>
      <c r="G2295" s="1" t="str">
        <f>IF(ISNA(VLOOKUP($C2295,'DTEN TCAP Linkage deviceId'!$A$1:$A$20000,1,FALSE)),"No","Yes")</f>
        <v>No</v>
      </c>
      <c r="H2295" s="1" t="str">
        <f>IF(ISNA(VLOOKUP($C2295,'Provisioning Requester'!$F$3:$H$20000,2,FALSE)),"No","Yes")</f>
        <v>No</v>
      </c>
      <c r="I2295" s="1" t="str">
        <f>IF($H2295="Yes",VLOOKUP($C2295,'Provisioning Requester'!$F$3:$H$20000,3,FALSE),"-")</f>
        <v>-</v>
      </c>
      <c r="J2295" s="1" t="str">
        <f>IF(OR(D2295="SVCP", E2295="TRUE"), "No", IF(ISNA(VLOOKUP($C2295,'ProvResponder deviceId'!$A$1:$A$20000,1,FALSE)),"No","Yes"))</f>
        <v>No</v>
      </c>
      <c r="K2295" s="1" t="str">
        <f>IF($J2295="Yes",VLOOKUP($C2295,'ProvResponder deviceId'!$A$1:$C$20000,3,FALSE),"-")</f>
        <v>-</v>
      </c>
      <c r="L2295" s="1" t="str">
        <f t="shared" si="70"/>
        <v/>
      </c>
      <c r="M2295" s="1" t="str">
        <f t="shared" si="71"/>
        <v/>
      </c>
      <c r="N2295" s="1" t="str">
        <f>IF(ISBLANK($C2295),"",IF(ISNA(VLOOKUP($L2295,'result messages'!$H$3:$L$11,2,FALSE)),VLOOKUP($M2295,'result messages'!$H$3:$L$11,2,FALSE),VLOOKUP($L2295,'result messages'!$H$3:$L$11,2,FALSE)))</f>
        <v/>
      </c>
      <c r="O2295" s="1" t="str">
        <f>IF(ISBLANK($C2295),"",IF(ISNA(VLOOKUP($L2295,'result messages'!$H$3:$L$11,3,FALSE)),VLOOKUP($M2295,'result messages'!$H$3:$L$11,3,FALSE),VLOOKUP($L2295,'result messages'!$H$3:$L$11,3,FALSE)))</f>
        <v/>
      </c>
      <c r="P2295" s="1" t="str">
        <f>IF(ISBLANK($C2295),"",IF(ISNA(VLOOKUP($L2295,'result messages'!$H$3:$L$11,4,FALSE)),VLOOKUP($M2295,'result messages'!$H$3:$L$11,4,FALSE),VLOOKUP($L2295,'result messages'!$H$3:$L$11,4,FALSE)))</f>
        <v/>
      </c>
      <c r="Q2295" s="1" t="str">
        <f>IF(ISBLANK($C2295),"",IF(ISNA(VLOOKUP($L2295,'result messages'!$H$3:$L$11,5,FALSE)),VLOOKUP($M2295,'result messages'!$H$3:$L$11,5,FALSE),VLOOKUP($L2295,'result messages'!$H$3:$L$11,5,FALSE)))</f>
        <v/>
      </c>
    </row>
    <row r="2296" spans="1:17">
      <c r="A2296" s="1">
        <v>2293</v>
      </c>
      <c r="B2296" s="1"/>
      <c r="C2296" s="1"/>
      <c r="D2296" s="1"/>
      <c r="E2296" s="6"/>
      <c r="F2296" s="1"/>
      <c r="G2296" s="1" t="str">
        <f>IF(ISNA(VLOOKUP($C2296,'DTEN TCAP Linkage deviceId'!$A$1:$A$20000,1,FALSE)),"No","Yes")</f>
        <v>No</v>
      </c>
      <c r="H2296" s="1" t="str">
        <f>IF(ISNA(VLOOKUP($C2296,'Provisioning Requester'!$F$3:$H$20000,2,FALSE)),"No","Yes")</f>
        <v>No</v>
      </c>
      <c r="I2296" s="1" t="str">
        <f>IF($H2296="Yes",VLOOKUP($C2296,'Provisioning Requester'!$F$3:$H$20000,3,FALSE),"-")</f>
        <v>-</v>
      </c>
      <c r="J2296" s="1" t="str">
        <f>IF(OR(D2296="SVCP", E2296="TRUE"), "No", IF(ISNA(VLOOKUP($C2296,'ProvResponder deviceId'!$A$1:$A$20000,1,FALSE)),"No","Yes"))</f>
        <v>No</v>
      </c>
      <c r="K2296" s="1" t="str">
        <f>IF($J2296="Yes",VLOOKUP($C2296,'ProvResponder deviceId'!$A$1:$C$20000,3,FALSE),"-")</f>
        <v>-</v>
      </c>
      <c r="L2296" s="1" t="str">
        <f t="shared" si="70"/>
        <v/>
      </c>
      <c r="M2296" s="1" t="str">
        <f t="shared" si="71"/>
        <v/>
      </c>
      <c r="N2296" s="1" t="str">
        <f>IF(ISBLANK($C2296),"",IF(ISNA(VLOOKUP($L2296,'result messages'!$H$3:$L$11,2,FALSE)),VLOOKUP($M2296,'result messages'!$H$3:$L$11,2,FALSE),VLOOKUP($L2296,'result messages'!$H$3:$L$11,2,FALSE)))</f>
        <v/>
      </c>
      <c r="O2296" s="1" t="str">
        <f>IF(ISBLANK($C2296),"",IF(ISNA(VLOOKUP($L2296,'result messages'!$H$3:$L$11,3,FALSE)),VLOOKUP($M2296,'result messages'!$H$3:$L$11,3,FALSE),VLOOKUP($L2296,'result messages'!$H$3:$L$11,3,FALSE)))</f>
        <v/>
      </c>
      <c r="P2296" s="1" t="str">
        <f>IF(ISBLANK($C2296),"",IF(ISNA(VLOOKUP($L2296,'result messages'!$H$3:$L$11,4,FALSE)),VLOOKUP($M2296,'result messages'!$H$3:$L$11,4,FALSE),VLOOKUP($L2296,'result messages'!$H$3:$L$11,4,FALSE)))</f>
        <v/>
      </c>
      <c r="Q2296" s="1" t="str">
        <f>IF(ISBLANK($C2296),"",IF(ISNA(VLOOKUP($L2296,'result messages'!$H$3:$L$11,5,FALSE)),VLOOKUP($M2296,'result messages'!$H$3:$L$11,5,FALSE),VLOOKUP($L2296,'result messages'!$H$3:$L$11,5,FALSE)))</f>
        <v/>
      </c>
    </row>
    <row r="2297" spans="1:17">
      <c r="A2297" s="1">
        <v>2294</v>
      </c>
      <c r="B2297" s="1"/>
      <c r="C2297" s="1"/>
      <c r="D2297" s="1"/>
      <c r="E2297" s="6"/>
      <c r="F2297" s="1"/>
      <c r="G2297" s="1" t="str">
        <f>IF(ISNA(VLOOKUP($C2297,'DTEN TCAP Linkage deviceId'!$A$1:$A$20000,1,FALSE)),"No","Yes")</f>
        <v>No</v>
      </c>
      <c r="H2297" s="1" t="str">
        <f>IF(ISNA(VLOOKUP($C2297,'Provisioning Requester'!$F$3:$H$20000,2,FALSE)),"No","Yes")</f>
        <v>No</v>
      </c>
      <c r="I2297" s="1" t="str">
        <f>IF($H2297="Yes",VLOOKUP($C2297,'Provisioning Requester'!$F$3:$H$20000,3,FALSE),"-")</f>
        <v>-</v>
      </c>
      <c r="J2297" s="1" t="str">
        <f>IF(OR(D2297="SVCP", E2297="TRUE"), "No", IF(ISNA(VLOOKUP($C2297,'ProvResponder deviceId'!$A$1:$A$20000,1,FALSE)),"No","Yes"))</f>
        <v>No</v>
      </c>
      <c r="K2297" s="1" t="str">
        <f>IF($J2297="Yes",VLOOKUP($C2297,'ProvResponder deviceId'!$A$1:$C$20000,3,FALSE),"-")</f>
        <v>-</v>
      </c>
      <c r="L2297" s="1" t="str">
        <f t="shared" si="70"/>
        <v/>
      </c>
      <c r="M2297" s="1" t="str">
        <f t="shared" si="71"/>
        <v/>
      </c>
      <c r="N2297" s="1" t="str">
        <f>IF(ISBLANK($C2297),"",IF(ISNA(VLOOKUP($L2297,'result messages'!$H$3:$L$11,2,FALSE)),VLOOKUP($M2297,'result messages'!$H$3:$L$11,2,FALSE),VLOOKUP($L2297,'result messages'!$H$3:$L$11,2,FALSE)))</f>
        <v/>
      </c>
      <c r="O2297" s="1" t="str">
        <f>IF(ISBLANK($C2297),"",IF(ISNA(VLOOKUP($L2297,'result messages'!$H$3:$L$11,3,FALSE)),VLOOKUP($M2297,'result messages'!$H$3:$L$11,3,FALSE),VLOOKUP($L2297,'result messages'!$H$3:$L$11,3,FALSE)))</f>
        <v/>
      </c>
      <c r="P2297" s="1" t="str">
        <f>IF(ISBLANK($C2297),"",IF(ISNA(VLOOKUP($L2297,'result messages'!$H$3:$L$11,4,FALSE)),VLOOKUP($M2297,'result messages'!$H$3:$L$11,4,FALSE),VLOOKUP($L2297,'result messages'!$H$3:$L$11,4,FALSE)))</f>
        <v/>
      </c>
      <c r="Q2297" s="1" t="str">
        <f>IF(ISBLANK($C2297),"",IF(ISNA(VLOOKUP($L2297,'result messages'!$H$3:$L$11,5,FALSE)),VLOOKUP($M2297,'result messages'!$H$3:$L$11,5,FALSE),VLOOKUP($L2297,'result messages'!$H$3:$L$11,5,FALSE)))</f>
        <v/>
      </c>
    </row>
    <row r="2298" spans="1:17">
      <c r="A2298" s="1">
        <v>2295</v>
      </c>
      <c r="B2298" s="1"/>
      <c r="C2298" s="1"/>
      <c r="D2298" s="1"/>
      <c r="E2298" s="6"/>
      <c r="F2298" s="1"/>
      <c r="G2298" s="1" t="str">
        <f>IF(ISNA(VLOOKUP($C2298,'DTEN TCAP Linkage deviceId'!$A$1:$A$20000,1,FALSE)),"No","Yes")</f>
        <v>No</v>
      </c>
      <c r="H2298" s="1" t="str">
        <f>IF(ISNA(VLOOKUP($C2298,'Provisioning Requester'!$F$3:$H$20000,2,FALSE)),"No","Yes")</f>
        <v>No</v>
      </c>
      <c r="I2298" s="1" t="str">
        <f>IF($H2298="Yes",VLOOKUP($C2298,'Provisioning Requester'!$F$3:$H$20000,3,FALSE),"-")</f>
        <v>-</v>
      </c>
      <c r="J2298" s="1" t="str">
        <f>IF(OR(D2298="SVCP", E2298="TRUE"), "No", IF(ISNA(VLOOKUP($C2298,'ProvResponder deviceId'!$A$1:$A$20000,1,FALSE)),"No","Yes"))</f>
        <v>No</v>
      </c>
      <c r="K2298" s="1" t="str">
        <f>IF($J2298="Yes",VLOOKUP($C2298,'ProvResponder deviceId'!$A$1:$C$20000,3,FALSE),"-")</f>
        <v>-</v>
      </c>
      <c r="L2298" s="1" t="str">
        <f t="shared" si="70"/>
        <v/>
      </c>
      <c r="M2298" s="1" t="str">
        <f t="shared" si="71"/>
        <v/>
      </c>
      <c r="N2298" s="1" t="str">
        <f>IF(ISBLANK($C2298),"",IF(ISNA(VLOOKUP($L2298,'result messages'!$H$3:$L$11,2,FALSE)),VLOOKUP($M2298,'result messages'!$H$3:$L$11,2,FALSE),VLOOKUP($L2298,'result messages'!$H$3:$L$11,2,FALSE)))</f>
        <v/>
      </c>
      <c r="O2298" s="1" t="str">
        <f>IF(ISBLANK($C2298),"",IF(ISNA(VLOOKUP($L2298,'result messages'!$H$3:$L$11,3,FALSE)),VLOOKUP($M2298,'result messages'!$H$3:$L$11,3,FALSE),VLOOKUP($L2298,'result messages'!$H$3:$L$11,3,FALSE)))</f>
        <v/>
      </c>
      <c r="P2298" s="1" t="str">
        <f>IF(ISBLANK($C2298),"",IF(ISNA(VLOOKUP($L2298,'result messages'!$H$3:$L$11,4,FALSE)),VLOOKUP($M2298,'result messages'!$H$3:$L$11,4,FALSE),VLOOKUP($L2298,'result messages'!$H$3:$L$11,4,FALSE)))</f>
        <v/>
      </c>
      <c r="Q2298" s="1" t="str">
        <f>IF(ISBLANK($C2298),"",IF(ISNA(VLOOKUP($L2298,'result messages'!$H$3:$L$11,5,FALSE)),VLOOKUP($M2298,'result messages'!$H$3:$L$11,5,FALSE),VLOOKUP($L2298,'result messages'!$H$3:$L$11,5,FALSE)))</f>
        <v/>
      </c>
    </row>
    <row r="2299" spans="1:17">
      <c r="A2299" s="1">
        <v>2296</v>
      </c>
      <c r="B2299" s="1"/>
      <c r="C2299" s="1"/>
      <c r="D2299" s="1"/>
      <c r="E2299" s="6"/>
      <c r="F2299" s="1"/>
      <c r="G2299" s="1" t="str">
        <f>IF(ISNA(VLOOKUP($C2299,'DTEN TCAP Linkage deviceId'!$A$1:$A$20000,1,FALSE)),"No","Yes")</f>
        <v>No</v>
      </c>
      <c r="H2299" s="1" t="str">
        <f>IF(ISNA(VLOOKUP($C2299,'Provisioning Requester'!$F$3:$H$20000,2,FALSE)),"No","Yes")</f>
        <v>No</v>
      </c>
      <c r="I2299" s="1" t="str">
        <f>IF($H2299="Yes",VLOOKUP($C2299,'Provisioning Requester'!$F$3:$H$20000,3,FALSE),"-")</f>
        <v>-</v>
      </c>
      <c r="J2299" s="1" t="str">
        <f>IF(OR(D2299="SVCP", E2299="TRUE"), "No", IF(ISNA(VLOOKUP($C2299,'ProvResponder deviceId'!$A$1:$A$20000,1,FALSE)),"No","Yes"))</f>
        <v>No</v>
      </c>
      <c r="K2299" s="1" t="str">
        <f>IF($J2299="Yes",VLOOKUP($C2299,'ProvResponder deviceId'!$A$1:$C$20000,3,FALSE),"-")</f>
        <v>-</v>
      </c>
      <c r="L2299" s="1" t="str">
        <f t="shared" si="70"/>
        <v/>
      </c>
      <c r="M2299" s="1" t="str">
        <f t="shared" si="71"/>
        <v/>
      </c>
      <c r="N2299" s="1" t="str">
        <f>IF(ISBLANK($C2299),"",IF(ISNA(VLOOKUP($L2299,'result messages'!$H$3:$L$11,2,FALSE)),VLOOKUP($M2299,'result messages'!$H$3:$L$11,2,FALSE),VLOOKUP($L2299,'result messages'!$H$3:$L$11,2,FALSE)))</f>
        <v/>
      </c>
      <c r="O2299" s="1" t="str">
        <f>IF(ISBLANK($C2299),"",IF(ISNA(VLOOKUP($L2299,'result messages'!$H$3:$L$11,3,FALSE)),VLOOKUP($M2299,'result messages'!$H$3:$L$11,3,FALSE),VLOOKUP($L2299,'result messages'!$H$3:$L$11,3,FALSE)))</f>
        <v/>
      </c>
      <c r="P2299" s="1" t="str">
        <f>IF(ISBLANK($C2299),"",IF(ISNA(VLOOKUP($L2299,'result messages'!$H$3:$L$11,4,FALSE)),VLOOKUP($M2299,'result messages'!$H$3:$L$11,4,FALSE),VLOOKUP($L2299,'result messages'!$H$3:$L$11,4,FALSE)))</f>
        <v/>
      </c>
      <c r="Q2299" s="1" t="str">
        <f>IF(ISBLANK($C2299),"",IF(ISNA(VLOOKUP($L2299,'result messages'!$H$3:$L$11,5,FALSE)),VLOOKUP($M2299,'result messages'!$H$3:$L$11,5,FALSE),VLOOKUP($L2299,'result messages'!$H$3:$L$11,5,FALSE)))</f>
        <v/>
      </c>
    </row>
    <row r="2300" spans="1:17">
      <c r="A2300" s="1">
        <v>2297</v>
      </c>
      <c r="B2300" s="1"/>
      <c r="C2300" s="1"/>
      <c r="D2300" s="1"/>
      <c r="E2300" s="6"/>
      <c r="F2300" s="1"/>
      <c r="G2300" s="1" t="str">
        <f>IF(ISNA(VLOOKUP($C2300,'DTEN TCAP Linkage deviceId'!$A$1:$A$20000,1,FALSE)),"No","Yes")</f>
        <v>No</v>
      </c>
      <c r="H2300" s="1" t="str">
        <f>IF(ISNA(VLOOKUP($C2300,'Provisioning Requester'!$F$3:$H$20000,2,FALSE)),"No","Yes")</f>
        <v>No</v>
      </c>
      <c r="I2300" s="1" t="str">
        <f>IF($H2300="Yes",VLOOKUP($C2300,'Provisioning Requester'!$F$3:$H$20000,3,FALSE),"-")</f>
        <v>-</v>
      </c>
      <c r="J2300" s="1" t="str">
        <f>IF(OR(D2300="SVCP", E2300="TRUE"), "No", IF(ISNA(VLOOKUP($C2300,'ProvResponder deviceId'!$A$1:$A$20000,1,FALSE)),"No","Yes"))</f>
        <v>No</v>
      </c>
      <c r="K2300" s="1" t="str">
        <f>IF($J2300="Yes",VLOOKUP($C2300,'ProvResponder deviceId'!$A$1:$C$20000,3,FALSE),"-")</f>
        <v>-</v>
      </c>
      <c r="L2300" s="1" t="str">
        <f t="shared" si="70"/>
        <v/>
      </c>
      <c r="M2300" s="1" t="str">
        <f t="shared" si="71"/>
        <v/>
      </c>
      <c r="N2300" s="1" t="str">
        <f>IF(ISBLANK($C2300),"",IF(ISNA(VLOOKUP($L2300,'result messages'!$H$3:$L$11,2,FALSE)),VLOOKUP($M2300,'result messages'!$H$3:$L$11,2,FALSE),VLOOKUP($L2300,'result messages'!$H$3:$L$11,2,FALSE)))</f>
        <v/>
      </c>
      <c r="O2300" s="1" t="str">
        <f>IF(ISBLANK($C2300),"",IF(ISNA(VLOOKUP($L2300,'result messages'!$H$3:$L$11,3,FALSE)),VLOOKUP($M2300,'result messages'!$H$3:$L$11,3,FALSE),VLOOKUP($L2300,'result messages'!$H$3:$L$11,3,FALSE)))</f>
        <v/>
      </c>
      <c r="P2300" s="1" t="str">
        <f>IF(ISBLANK($C2300),"",IF(ISNA(VLOOKUP($L2300,'result messages'!$H$3:$L$11,4,FALSE)),VLOOKUP($M2300,'result messages'!$H$3:$L$11,4,FALSE),VLOOKUP($L2300,'result messages'!$H$3:$L$11,4,FALSE)))</f>
        <v/>
      </c>
      <c r="Q2300" s="1" t="str">
        <f>IF(ISBLANK($C2300),"",IF(ISNA(VLOOKUP($L2300,'result messages'!$H$3:$L$11,5,FALSE)),VLOOKUP($M2300,'result messages'!$H$3:$L$11,5,FALSE),VLOOKUP($L2300,'result messages'!$H$3:$L$11,5,FALSE)))</f>
        <v/>
      </c>
    </row>
    <row r="2301" spans="1:17">
      <c r="A2301" s="1">
        <v>2298</v>
      </c>
      <c r="B2301" s="1"/>
      <c r="C2301" s="1"/>
      <c r="D2301" s="1"/>
      <c r="E2301" s="6"/>
      <c r="F2301" s="1"/>
      <c r="G2301" s="1" t="str">
        <f>IF(ISNA(VLOOKUP($C2301,'DTEN TCAP Linkage deviceId'!$A$1:$A$20000,1,FALSE)),"No","Yes")</f>
        <v>No</v>
      </c>
      <c r="H2301" s="1" t="str">
        <f>IF(ISNA(VLOOKUP($C2301,'Provisioning Requester'!$F$3:$H$20000,2,FALSE)),"No","Yes")</f>
        <v>No</v>
      </c>
      <c r="I2301" s="1" t="str">
        <f>IF($H2301="Yes",VLOOKUP($C2301,'Provisioning Requester'!$F$3:$H$20000,3,FALSE),"-")</f>
        <v>-</v>
      </c>
      <c r="J2301" s="1" t="str">
        <f>IF(OR(D2301="SVCP", E2301="TRUE"), "No", IF(ISNA(VLOOKUP($C2301,'ProvResponder deviceId'!$A$1:$A$20000,1,FALSE)),"No","Yes"))</f>
        <v>No</v>
      </c>
      <c r="K2301" s="1" t="str">
        <f>IF($J2301="Yes",VLOOKUP($C2301,'ProvResponder deviceId'!$A$1:$C$20000,3,FALSE),"-")</f>
        <v>-</v>
      </c>
      <c r="L2301" s="1" t="str">
        <f t="shared" si="70"/>
        <v/>
      </c>
      <c r="M2301" s="1" t="str">
        <f t="shared" si="71"/>
        <v/>
      </c>
      <c r="N2301" s="1" t="str">
        <f>IF(ISBLANK($C2301),"",IF(ISNA(VLOOKUP($L2301,'result messages'!$H$3:$L$11,2,FALSE)),VLOOKUP($M2301,'result messages'!$H$3:$L$11,2,FALSE),VLOOKUP($L2301,'result messages'!$H$3:$L$11,2,FALSE)))</f>
        <v/>
      </c>
      <c r="O2301" s="1" t="str">
        <f>IF(ISBLANK($C2301),"",IF(ISNA(VLOOKUP($L2301,'result messages'!$H$3:$L$11,3,FALSE)),VLOOKUP($M2301,'result messages'!$H$3:$L$11,3,FALSE),VLOOKUP($L2301,'result messages'!$H$3:$L$11,3,FALSE)))</f>
        <v/>
      </c>
      <c r="P2301" s="1" t="str">
        <f>IF(ISBLANK($C2301),"",IF(ISNA(VLOOKUP($L2301,'result messages'!$H$3:$L$11,4,FALSE)),VLOOKUP($M2301,'result messages'!$H$3:$L$11,4,FALSE),VLOOKUP($L2301,'result messages'!$H$3:$L$11,4,FALSE)))</f>
        <v/>
      </c>
      <c r="Q2301" s="1" t="str">
        <f>IF(ISBLANK($C2301),"",IF(ISNA(VLOOKUP($L2301,'result messages'!$H$3:$L$11,5,FALSE)),VLOOKUP($M2301,'result messages'!$H$3:$L$11,5,FALSE),VLOOKUP($L2301,'result messages'!$H$3:$L$11,5,FALSE)))</f>
        <v/>
      </c>
    </row>
    <row r="2302" spans="1:17">
      <c r="A2302" s="1">
        <v>2299</v>
      </c>
      <c r="B2302" s="1"/>
      <c r="C2302" s="1"/>
      <c r="D2302" s="1"/>
      <c r="E2302" s="6"/>
      <c r="F2302" s="1"/>
      <c r="G2302" s="1" t="str">
        <f>IF(ISNA(VLOOKUP($C2302,'DTEN TCAP Linkage deviceId'!$A$1:$A$20000,1,FALSE)),"No","Yes")</f>
        <v>No</v>
      </c>
      <c r="H2302" s="1" t="str">
        <f>IF(ISNA(VLOOKUP($C2302,'Provisioning Requester'!$F$3:$H$20000,2,FALSE)),"No","Yes")</f>
        <v>No</v>
      </c>
      <c r="I2302" s="1" t="str">
        <f>IF($H2302="Yes",VLOOKUP($C2302,'Provisioning Requester'!$F$3:$H$20000,3,FALSE),"-")</f>
        <v>-</v>
      </c>
      <c r="J2302" s="1" t="str">
        <f>IF(OR(D2302="SVCP", E2302="TRUE"), "No", IF(ISNA(VLOOKUP($C2302,'ProvResponder deviceId'!$A$1:$A$20000,1,FALSE)),"No","Yes"))</f>
        <v>No</v>
      </c>
      <c r="K2302" s="1" t="str">
        <f>IF($J2302="Yes",VLOOKUP($C2302,'ProvResponder deviceId'!$A$1:$C$20000,3,FALSE),"-")</f>
        <v>-</v>
      </c>
      <c r="L2302" s="1" t="str">
        <f t="shared" si="70"/>
        <v/>
      </c>
      <c r="M2302" s="1" t="str">
        <f t="shared" si="71"/>
        <v/>
      </c>
      <c r="N2302" s="1" t="str">
        <f>IF(ISBLANK($C2302),"",IF(ISNA(VLOOKUP($L2302,'result messages'!$H$3:$L$11,2,FALSE)),VLOOKUP($M2302,'result messages'!$H$3:$L$11,2,FALSE),VLOOKUP($L2302,'result messages'!$H$3:$L$11,2,FALSE)))</f>
        <v/>
      </c>
      <c r="O2302" s="1" t="str">
        <f>IF(ISBLANK($C2302),"",IF(ISNA(VLOOKUP($L2302,'result messages'!$H$3:$L$11,3,FALSE)),VLOOKUP($M2302,'result messages'!$H$3:$L$11,3,FALSE),VLOOKUP($L2302,'result messages'!$H$3:$L$11,3,FALSE)))</f>
        <v/>
      </c>
      <c r="P2302" s="1" t="str">
        <f>IF(ISBLANK($C2302),"",IF(ISNA(VLOOKUP($L2302,'result messages'!$H$3:$L$11,4,FALSE)),VLOOKUP($M2302,'result messages'!$H$3:$L$11,4,FALSE),VLOOKUP($L2302,'result messages'!$H$3:$L$11,4,FALSE)))</f>
        <v/>
      </c>
      <c r="Q2302" s="1" t="str">
        <f>IF(ISBLANK($C2302),"",IF(ISNA(VLOOKUP($L2302,'result messages'!$H$3:$L$11,5,FALSE)),VLOOKUP($M2302,'result messages'!$H$3:$L$11,5,FALSE),VLOOKUP($L2302,'result messages'!$H$3:$L$11,5,FALSE)))</f>
        <v/>
      </c>
    </row>
    <row r="2303" spans="1:17">
      <c r="A2303" s="1">
        <v>2300</v>
      </c>
      <c r="B2303" s="1"/>
      <c r="C2303" s="1"/>
      <c r="D2303" s="1"/>
      <c r="E2303" s="6"/>
      <c r="F2303" s="1"/>
      <c r="G2303" s="1" t="str">
        <f>IF(ISNA(VLOOKUP($C2303,'DTEN TCAP Linkage deviceId'!$A$1:$A$20000,1,FALSE)),"No","Yes")</f>
        <v>No</v>
      </c>
      <c r="H2303" s="1" t="str">
        <f>IF(ISNA(VLOOKUP($C2303,'Provisioning Requester'!$F$3:$H$20000,2,FALSE)),"No","Yes")</f>
        <v>No</v>
      </c>
      <c r="I2303" s="1" t="str">
        <f>IF($H2303="Yes",VLOOKUP($C2303,'Provisioning Requester'!$F$3:$H$20000,3,FALSE),"-")</f>
        <v>-</v>
      </c>
      <c r="J2303" s="1" t="str">
        <f>IF(OR(D2303="SVCP", E2303="TRUE"), "No", IF(ISNA(VLOOKUP($C2303,'ProvResponder deviceId'!$A$1:$A$20000,1,FALSE)),"No","Yes"))</f>
        <v>No</v>
      </c>
      <c r="K2303" s="1" t="str">
        <f>IF($J2303="Yes",VLOOKUP($C2303,'ProvResponder deviceId'!$A$1:$C$20000,3,FALSE),"-")</f>
        <v>-</v>
      </c>
      <c r="L2303" s="1" t="str">
        <f t="shared" si="70"/>
        <v/>
      </c>
      <c r="M2303" s="1" t="str">
        <f t="shared" si="71"/>
        <v/>
      </c>
      <c r="N2303" s="1" t="str">
        <f>IF(ISBLANK($C2303),"",IF(ISNA(VLOOKUP($L2303,'result messages'!$H$3:$L$11,2,FALSE)),VLOOKUP($M2303,'result messages'!$H$3:$L$11,2,FALSE),VLOOKUP($L2303,'result messages'!$H$3:$L$11,2,FALSE)))</f>
        <v/>
      </c>
      <c r="O2303" s="1" t="str">
        <f>IF(ISBLANK($C2303),"",IF(ISNA(VLOOKUP($L2303,'result messages'!$H$3:$L$11,3,FALSE)),VLOOKUP($M2303,'result messages'!$H$3:$L$11,3,FALSE),VLOOKUP($L2303,'result messages'!$H$3:$L$11,3,FALSE)))</f>
        <v/>
      </c>
      <c r="P2303" s="1" t="str">
        <f>IF(ISBLANK($C2303),"",IF(ISNA(VLOOKUP($L2303,'result messages'!$H$3:$L$11,4,FALSE)),VLOOKUP($M2303,'result messages'!$H$3:$L$11,4,FALSE),VLOOKUP($L2303,'result messages'!$H$3:$L$11,4,FALSE)))</f>
        <v/>
      </c>
      <c r="Q2303" s="1" t="str">
        <f>IF(ISBLANK($C2303),"",IF(ISNA(VLOOKUP($L2303,'result messages'!$H$3:$L$11,5,FALSE)),VLOOKUP($M2303,'result messages'!$H$3:$L$11,5,FALSE),VLOOKUP($L2303,'result messages'!$H$3:$L$11,5,FALSE)))</f>
        <v/>
      </c>
    </row>
    <row r="2304" spans="1:17">
      <c r="A2304" s="1">
        <v>2301</v>
      </c>
      <c r="B2304" s="1"/>
      <c r="C2304" s="1"/>
      <c r="D2304" s="1"/>
      <c r="E2304" s="6"/>
      <c r="F2304" s="1"/>
      <c r="G2304" s="1" t="str">
        <f>IF(ISNA(VLOOKUP($C2304,'DTEN TCAP Linkage deviceId'!$A$1:$A$20000,1,FALSE)),"No","Yes")</f>
        <v>No</v>
      </c>
      <c r="H2304" s="1" t="str">
        <f>IF(ISNA(VLOOKUP($C2304,'Provisioning Requester'!$F$3:$H$20000,2,FALSE)),"No","Yes")</f>
        <v>No</v>
      </c>
      <c r="I2304" s="1" t="str">
        <f>IF($H2304="Yes",VLOOKUP($C2304,'Provisioning Requester'!$F$3:$H$20000,3,FALSE),"-")</f>
        <v>-</v>
      </c>
      <c r="J2304" s="1" t="str">
        <f>IF(OR(D2304="SVCP", E2304="TRUE"), "No", IF(ISNA(VLOOKUP($C2304,'ProvResponder deviceId'!$A$1:$A$20000,1,FALSE)),"No","Yes"))</f>
        <v>No</v>
      </c>
      <c r="K2304" s="1" t="str">
        <f>IF($J2304="Yes",VLOOKUP($C2304,'ProvResponder deviceId'!$A$1:$C$20000,3,FALSE),"-")</f>
        <v>-</v>
      </c>
      <c r="L2304" s="1" t="str">
        <f t="shared" si="70"/>
        <v/>
      </c>
      <c r="M2304" s="1" t="str">
        <f t="shared" si="71"/>
        <v/>
      </c>
      <c r="N2304" s="1" t="str">
        <f>IF(ISBLANK($C2304),"",IF(ISNA(VLOOKUP($L2304,'result messages'!$H$3:$L$11,2,FALSE)),VLOOKUP($M2304,'result messages'!$H$3:$L$11,2,FALSE),VLOOKUP($L2304,'result messages'!$H$3:$L$11,2,FALSE)))</f>
        <v/>
      </c>
      <c r="O2304" s="1" t="str">
        <f>IF(ISBLANK($C2304),"",IF(ISNA(VLOOKUP($L2304,'result messages'!$H$3:$L$11,3,FALSE)),VLOOKUP($M2304,'result messages'!$H$3:$L$11,3,FALSE),VLOOKUP($L2304,'result messages'!$H$3:$L$11,3,FALSE)))</f>
        <v/>
      </c>
      <c r="P2304" s="1" t="str">
        <f>IF(ISBLANK($C2304),"",IF(ISNA(VLOOKUP($L2304,'result messages'!$H$3:$L$11,4,FALSE)),VLOOKUP($M2304,'result messages'!$H$3:$L$11,4,FALSE),VLOOKUP($L2304,'result messages'!$H$3:$L$11,4,FALSE)))</f>
        <v/>
      </c>
      <c r="Q2304" s="1" t="str">
        <f>IF(ISBLANK($C2304),"",IF(ISNA(VLOOKUP($L2304,'result messages'!$H$3:$L$11,5,FALSE)),VLOOKUP($M2304,'result messages'!$H$3:$L$11,5,FALSE),VLOOKUP($L2304,'result messages'!$H$3:$L$11,5,FALSE)))</f>
        <v/>
      </c>
    </row>
    <row r="2305" spans="1:17">
      <c r="A2305" s="1">
        <v>2302</v>
      </c>
      <c r="B2305" s="1"/>
      <c r="C2305" s="1"/>
      <c r="D2305" s="1"/>
      <c r="E2305" s="6"/>
      <c r="F2305" s="1"/>
      <c r="G2305" s="1" t="str">
        <f>IF(ISNA(VLOOKUP($C2305,'DTEN TCAP Linkage deviceId'!$A$1:$A$20000,1,FALSE)),"No","Yes")</f>
        <v>No</v>
      </c>
      <c r="H2305" s="1" t="str">
        <f>IF(ISNA(VLOOKUP($C2305,'Provisioning Requester'!$F$3:$H$20000,2,FALSE)),"No","Yes")</f>
        <v>No</v>
      </c>
      <c r="I2305" s="1" t="str">
        <f>IF($H2305="Yes",VLOOKUP($C2305,'Provisioning Requester'!$F$3:$H$20000,3,FALSE),"-")</f>
        <v>-</v>
      </c>
      <c r="J2305" s="1" t="str">
        <f>IF(OR(D2305="SVCP", E2305="TRUE"), "No", IF(ISNA(VLOOKUP($C2305,'ProvResponder deviceId'!$A$1:$A$20000,1,FALSE)),"No","Yes"))</f>
        <v>No</v>
      </c>
      <c r="K2305" s="1" t="str">
        <f>IF($J2305="Yes",VLOOKUP($C2305,'ProvResponder deviceId'!$A$1:$C$20000,3,FALSE),"-")</f>
        <v>-</v>
      </c>
      <c r="L2305" s="1" t="str">
        <f t="shared" si="70"/>
        <v/>
      </c>
      <c r="M2305" s="1" t="str">
        <f t="shared" si="71"/>
        <v/>
      </c>
      <c r="N2305" s="1" t="str">
        <f>IF(ISBLANK($C2305),"",IF(ISNA(VLOOKUP($L2305,'result messages'!$H$3:$L$11,2,FALSE)),VLOOKUP($M2305,'result messages'!$H$3:$L$11,2,FALSE),VLOOKUP($L2305,'result messages'!$H$3:$L$11,2,FALSE)))</f>
        <v/>
      </c>
      <c r="O2305" s="1" t="str">
        <f>IF(ISBLANK($C2305),"",IF(ISNA(VLOOKUP($L2305,'result messages'!$H$3:$L$11,3,FALSE)),VLOOKUP($M2305,'result messages'!$H$3:$L$11,3,FALSE),VLOOKUP($L2305,'result messages'!$H$3:$L$11,3,FALSE)))</f>
        <v/>
      </c>
      <c r="P2305" s="1" t="str">
        <f>IF(ISBLANK($C2305),"",IF(ISNA(VLOOKUP($L2305,'result messages'!$H$3:$L$11,4,FALSE)),VLOOKUP($M2305,'result messages'!$H$3:$L$11,4,FALSE),VLOOKUP($L2305,'result messages'!$H$3:$L$11,4,FALSE)))</f>
        <v/>
      </c>
      <c r="Q2305" s="1" t="str">
        <f>IF(ISBLANK($C2305),"",IF(ISNA(VLOOKUP($L2305,'result messages'!$H$3:$L$11,5,FALSE)),VLOOKUP($M2305,'result messages'!$H$3:$L$11,5,FALSE),VLOOKUP($L2305,'result messages'!$H$3:$L$11,5,FALSE)))</f>
        <v/>
      </c>
    </row>
    <row r="2306" spans="1:17">
      <c r="A2306" s="1">
        <v>2303</v>
      </c>
      <c r="B2306" s="1"/>
      <c r="C2306" s="1"/>
      <c r="D2306" s="1"/>
      <c r="E2306" s="6"/>
      <c r="F2306" s="1"/>
      <c r="G2306" s="1" t="str">
        <f>IF(ISNA(VLOOKUP($C2306,'DTEN TCAP Linkage deviceId'!$A$1:$A$20000,1,FALSE)),"No","Yes")</f>
        <v>No</v>
      </c>
      <c r="H2306" s="1" t="str">
        <f>IF(ISNA(VLOOKUP($C2306,'Provisioning Requester'!$F$3:$H$20000,2,FALSE)),"No","Yes")</f>
        <v>No</v>
      </c>
      <c r="I2306" s="1" t="str">
        <f>IF($H2306="Yes",VLOOKUP($C2306,'Provisioning Requester'!$F$3:$H$20000,3,FALSE),"-")</f>
        <v>-</v>
      </c>
      <c r="J2306" s="1" t="str">
        <f>IF(OR(D2306="SVCP", E2306="TRUE"), "No", IF(ISNA(VLOOKUP($C2306,'ProvResponder deviceId'!$A$1:$A$20000,1,FALSE)),"No","Yes"))</f>
        <v>No</v>
      </c>
      <c r="K2306" s="1" t="str">
        <f>IF($J2306="Yes",VLOOKUP($C2306,'ProvResponder deviceId'!$A$1:$C$20000,3,FALSE),"-")</f>
        <v>-</v>
      </c>
      <c r="L2306" s="1" t="str">
        <f t="shared" si="70"/>
        <v/>
      </c>
      <c r="M2306" s="1" t="str">
        <f t="shared" si="71"/>
        <v/>
      </c>
      <c r="N2306" s="1" t="str">
        <f>IF(ISBLANK($C2306),"",IF(ISNA(VLOOKUP($L2306,'result messages'!$H$3:$L$11,2,FALSE)),VLOOKUP($M2306,'result messages'!$H$3:$L$11,2,FALSE),VLOOKUP($L2306,'result messages'!$H$3:$L$11,2,FALSE)))</f>
        <v/>
      </c>
      <c r="O2306" s="1" t="str">
        <f>IF(ISBLANK($C2306),"",IF(ISNA(VLOOKUP($L2306,'result messages'!$H$3:$L$11,3,FALSE)),VLOOKUP($M2306,'result messages'!$H$3:$L$11,3,FALSE),VLOOKUP($L2306,'result messages'!$H$3:$L$11,3,FALSE)))</f>
        <v/>
      </c>
      <c r="P2306" s="1" t="str">
        <f>IF(ISBLANK($C2306),"",IF(ISNA(VLOOKUP($L2306,'result messages'!$H$3:$L$11,4,FALSE)),VLOOKUP($M2306,'result messages'!$H$3:$L$11,4,FALSE),VLOOKUP($L2306,'result messages'!$H$3:$L$11,4,FALSE)))</f>
        <v/>
      </c>
      <c r="Q2306" s="1" t="str">
        <f>IF(ISBLANK($C2306),"",IF(ISNA(VLOOKUP($L2306,'result messages'!$H$3:$L$11,5,FALSE)),VLOOKUP($M2306,'result messages'!$H$3:$L$11,5,FALSE),VLOOKUP($L2306,'result messages'!$H$3:$L$11,5,FALSE)))</f>
        <v/>
      </c>
    </row>
    <row r="2307" spans="1:17">
      <c r="A2307" s="1">
        <v>2304</v>
      </c>
      <c r="B2307" s="1"/>
      <c r="C2307" s="1"/>
      <c r="D2307" s="1"/>
      <c r="E2307" s="6"/>
      <c r="F2307" s="1"/>
      <c r="G2307" s="1" t="str">
        <f>IF(ISNA(VLOOKUP($C2307,'DTEN TCAP Linkage deviceId'!$A$1:$A$20000,1,FALSE)),"No","Yes")</f>
        <v>No</v>
      </c>
      <c r="H2307" s="1" t="str">
        <f>IF(ISNA(VLOOKUP($C2307,'Provisioning Requester'!$F$3:$H$20000,2,FALSE)),"No","Yes")</f>
        <v>No</v>
      </c>
      <c r="I2307" s="1" t="str">
        <f>IF($H2307="Yes",VLOOKUP($C2307,'Provisioning Requester'!$F$3:$H$20000,3,FALSE),"-")</f>
        <v>-</v>
      </c>
      <c r="J2307" s="1" t="str">
        <f>IF(OR(D2307="SVCP", E2307="TRUE"), "No", IF(ISNA(VLOOKUP($C2307,'ProvResponder deviceId'!$A$1:$A$20000,1,FALSE)),"No","Yes"))</f>
        <v>No</v>
      </c>
      <c r="K2307" s="1" t="str">
        <f>IF($J2307="Yes",VLOOKUP($C2307,'ProvResponder deviceId'!$A$1:$C$20000,3,FALSE),"-")</f>
        <v>-</v>
      </c>
      <c r="L2307" s="1" t="str">
        <f t="shared" si="70"/>
        <v/>
      </c>
      <c r="M2307" s="1" t="str">
        <f t="shared" si="71"/>
        <v/>
      </c>
      <c r="N2307" s="1" t="str">
        <f>IF(ISBLANK($C2307),"",IF(ISNA(VLOOKUP($L2307,'result messages'!$H$3:$L$11,2,FALSE)),VLOOKUP($M2307,'result messages'!$H$3:$L$11,2,FALSE),VLOOKUP($L2307,'result messages'!$H$3:$L$11,2,FALSE)))</f>
        <v/>
      </c>
      <c r="O2307" s="1" t="str">
        <f>IF(ISBLANK($C2307),"",IF(ISNA(VLOOKUP($L2307,'result messages'!$H$3:$L$11,3,FALSE)),VLOOKUP($M2307,'result messages'!$H$3:$L$11,3,FALSE),VLOOKUP($L2307,'result messages'!$H$3:$L$11,3,FALSE)))</f>
        <v/>
      </c>
      <c r="P2307" s="1" t="str">
        <f>IF(ISBLANK($C2307),"",IF(ISNA(VLOOKUP($L2307,'result messages'!$H$3:$L$11,4,FALSE)),VLOOKUP($M2307,'result messages'!$H$3:$L$11,4,FALSE),VLOOKUP($L2307,'result messages'!$H$3:$L$11,4,FALSE)))</f>
        <v/>
      </c>
      <c r="Q2307" s="1" t="str">
        <f>IF(ISBLANK($C2307),"",IF(ISNA(VLOOKUP($L2307,'result messages'!$H$3:$L$11,5,FALSE)),VLOOKUP($M2307,'result messages'!$H$3:$L$11,5,FALSE),VLOOKUP($L2307,'result messages'!$H$3:$L$11,5,FALSE)))</f>
        <v/>
      </c>
    </row>
    <row r="2308" spans="1:17">
      <c r="A2308" s="1">
        <v>2305</v>
      </c>
      <c r="B2308" s="1"/>
      <c r="C2308" s="1"/>
      <c r="D2308" s="1"/>
      <c r="E2308" s="6"/>
      <c r="F2308" s="1"/>
      <c r="G2308" s="1" t="str">
        <f>IF(ISNA(VLOOKUP($C2308,'DTEN TCAP Linkage deviceId'!$A$1:$A$20000,1,FALSE)),"No","Yes")</f>
        <v>No</v>
      </c>
      <c r="H2308" s="1" t="str">
        <f>IF(ISNA(VLOOKUP($C2308,'Provisioning Requester'!$F$3:$H$20000,2,FALSE)),"No","Yes")</f>
        <v>No</v>
      </c>
      <c r="I2308" s="1" t="str">
        <f>IF($H2308="Yes",VLOOKUP($C2308,'Provisioning Requester'!$F$3:$H$20000,3,FALSE),"-")</f>
        <v>-</v>
      </c>
      <c r="J2308" s="1" t="str">
        <f>IF(OR(D2308="SVCP", E2308="TRUE"), "No", IF(ISNA(VLOOKUP($C2308,'ProvResponder deviceId'!$A$1:$A$20000,1,FALSE)),"No","Yes"))</f>
        <v>No</v>
      </c>
      <c r="K2308" s="1" t="str">
        <f>IF($J2308="Yes",VLOOKUP($C2308,'ProvResponder deviceId'!$A$1:$C$20000,3,FALSE),"-")</f>
        <v>-</v>
      </c>
      <c r="L2308" s="1" t="str">
        <f t="shared" si="70"/>
        <v/>
      </c>
      <c r="M2308" s="1" t="str">
        <f t="shared" si="71"/>
        <v/>
      </c>
      <c r="N2308" s="1" t="str">
        <f>IF(ISBLANK($C2308),"",IF(ISNA(VLOOKUP($L2308,'result messages'!$H$3:$L$11,2,FALSE)),VLOOKUP($M2308,'result messages'!$H$3:$L$11,2,FALSE),VLOOKUP($L2308,'result messages'!$H$3:$L$11,2,FALSE)))</f>
        <v/>
      </c>
      <c r="O2308" s="1" t="str">
        <f>IF(ISBLANK($C2308),"",IF(ISNA(VLOOKUP($L2308,'result messages'!$H$3:$L$11,3,FALSE)),VLOOKUP($M2308,'result messages'!$H$3:$L$11,3,FALSE),VLOOKUP($L2308,'result messages'!$H$3:$L$11,3,FALSE)))</f>
        <v/>
      </c>
      <c r="P2308" s="1" t="str">
        <f>IF(ISBLANK($C2308),"",IF(ISNA(VLOOKUP($L2308,'result messages'!$H$3:$L$11,4,FALSE)),VLOOKUP($M2308,'result messages'!$H$3:$L$11,4,FALSE),VLOOKUP($L2308,'result messages'!$H$3:$L$11,4,FALSE)))</f>
        <v/>
      </c>
      <c r="Q2308" s="1" t="str">
        <f>IF(ISBLANK($C2308),"",IF(ISNA(VLOOKUP($L2308,'result messages'!$H$3:$L$11,5,FALSE)),VLOOKUP($M2308,'result messages'!$H$3:$L$11,5,FALSE),VLOOKUP($L2308,'result messages'!$H$3:$L$11,5,FALSE)))</f>
        <v/>
      </c>
    </row>
    <row r="2309" spans="1:17">
      <c r="A2309" s="1">
        <v>2306</v>
      </c>
      <c r="B2309" s="1"/>
      <c r="C2309" s="1"/>
      <c r="D2309" s="1"/>
      <c r="E2309" s="6"/>
      <c r="F2309" s="1"/>
      <c r="G2309" s="1" t="str">
        <f>IF(ISNA(VLOOKUP($C2309,'DTEN TCAP Linkage deviceId'!$A$1:$A$20000,1,FALSE)),"No","Yes")</f>
        <v>No</v>
      </c>
      <c r="H2309" s="1" t="str">
        <f>IF(ISNA(VLOOKUP($C2309,'Provisioning Requester'!$F$3:$H$20000,2,FALSE)),"No","Yes")</f>
        <v>No</v>
      </c>
      <c r="I2309" s="1" t="str">
        <f>IF($H2309="Yes",VLOOKUP($C2309,'Provisioning Requester'!$F$3:$H$20000,3,FALSE),"-")</f>
        <v>-</v>
      </c>
      <c r="J2309" s="1" t="str">
        <f>IF(OR(D2309="SVCP", E2309="TRUE"), "No", IF(ISNA(VLOOKUP($C2309,'ProvResponder deviceId'!$A$1:$A$20000,1,FALSE)),"No","Yes"))</f>
        <v>No</v>
      </c>
      <c r="K2309" s="1" t="str">
        <f>IF($J2309="Yes",VLOOKUP($C2309,'ProvResponder deviceId'!$A$1:$C$20000,3,FALSE),"-")</f>
        <v>-</v>
      </c>
      <c r="L2309" s="1" t="str">
        <f t="shared" ref="L2309:L2372" si="72">IF(ISBLANK($C2309),"",$D2309&amp;$E2309&amp;$G2309&amp;$H2309&amp;$I2309&amp;$J2309&amp;$K2309)</f>
        <v/>
      </c>
      <c r="M2309" s="1" t="str">
        <f t="shared" ref="M2309:M2372" si="73">IF(ISBLANK($C2309),"",$D2309&amp;$E2309&amp;$G2309&amp;$H2309&amp;$I2309&amp;$J2309&amp;"other")</f>
        <v/>
      </c>
      <c r="N2309" s="1" t="str">
        <f>IF(ISBLANK($C2309),"",IF(ISNA(VLOOKUP($L2309,'result messages'!$H$3:$L$11,2,FALSE)),VLOOKUP($M2309,'result messages'!$H$3:$L$11,2,FALSE),VLOOKUP($L2309,'result messages'!$H$3:$L$11,2,FALSE)))</f>
        <v/>
      </c>
      <c r="O2309" s="1" t="str">
        <f>IF(ISBLANK($C2309),"",IF(ISNA(VLOOKUP($L2309,'result messages'!$H$3:$L$11,3,FALSE)),VLOOKUP($M2309,'result messages'!$H$3:$L$11,3,FALSE),VLOOKUP($L2309,'result messages'!$H$3:$L$11,3,FALSE)))</f>
        <v/>
      </c>
      <c r="P2309" s="1" t="str">
        <f>IF(ISBLANK($C2309),"",IF(ISNA(VLOOKUP($L2309,'result messages'!$H$3:$L$11,4,FALSE)),VLOOKUP($M2309,'result messages'!$H$3:$L$11,4,FALSE),VLOOKUP($L2309,'result messages'!$H$3:$L$11,4,FALSE)))</f>
        <v/>
      </c>
      <c r="Q2309" s="1" t="str">
        <f>IF(ISBLANK($C2309),"",IF(ISNA(VLOOKUP($L2309,'result messages'!$H$3:$L$11,5,FALSE)),VLOOKUP($M2309,'result messages'!$H$3:$L$11,5,FALSE),VLOOKUP($L2309,'result messages'!$H$3:$L$11,5,FALSE)))</f>
        <v/>
      </c>
    </row>
    <row r="2310" spans="1:17">
      <c r="A2310" s="1">
        <v>2307</v>
      </c>
      <c r="B2310" s="1"/>
      <c r="C2310" s="1"/>
      <c r="D2310" s="1"/>
      <c r="E2310" s="6"/>
      <c r="F2310" s="1"/>
      <c r="G2310" s="1" t="str">
        <f>IF(ISNA(VLOOKUP($C2310,'DTEN TCAP Linkage deviceId'!$A$1:$A$20000,1,FALSE)),"No","Yes")</f>
        <v>No</v>
      </c>
      <c r="H2310" s="1" t="str">
        <f>IF(ISNA(VLOOKUP($C2310,'Provisioning Requester'!$F$3:$H$20000,2,FALSE)),"No","Yes")</f>
        <v>No</v>
      </c>
      <c r="I2310" s="1" t="str">
        <f>IF($H2310="Yes",VLOOKUP($C2310,'Provisioning Requester'!$F$3:$H$20000,3,FALSE),"-")</f>
        <v>-</v>
      </c>
      <c r="J2310" s="1" t="str">
        <f>IF(OR(D2310="SVCP", E2310="TRUE"), "No", IF(ISNA(VLOOKUP($C2310,'ProvResponder deviceId'!$A$1:$A$20000,1,FALSE)),"No","Yes"))</f>
        <v>No</v>
      </c>
      <c r="K2310" s="1" t="str">
        <f>IF($J2310="Yes",VLOOKUP($C2310,'ProvResponder deviceId'!$A$1:$C$20000,3,FALSE),"-")</f>
        <v>-</v>
      </c>
      <c r="L2310" s="1" t="str">
        <f t="shared" si="72"/>
        <v/>
      </c>
      <c r="M2310" s="1" t="str">
        <f t="shared" si="73"/>
        <v/>
      </c>
      <c r="N2310" s="1" t="str">
        <f>IF(ISBLANK($C2310),"",IF(ISNA(VLOOKUP($L2310,'result messages'!$H$3:$L$11,2,FALSE)),VLOOKUP($M2310,'result messages'!$H$3:$L$11,2,FALSE),VLOOKUP($L2310,'result messages'!$H$3:$L$11,2,FALSE)))</f>
        <v/>
      </c>
      <c r="O2310" s="1" t="str">
        <f>IF(ISBLANK($C2310),"",IF(ISNA(VLOOKUP($L2310,'result messages'!$H$3:$L$11,3,FALSE)),VLOOKUP($M2310,'result messages'!$H$3:$L$11,3,FALSE),VLOOKUP($L2310,'result messages'!$H$3:$L$11,3,FALSE)))</f>
        <v/>
      </c>
      <c r="P2310" s="1" t="str">
        <f>IF(ISBLANK($C2310),"",IF(ISNA(VLOOKUP($L2310,'result messages'!$H$3:$L$11,4,FALSE)),VLOOKUP($M2310,'result messages'!$H$3:$L$11,4,FALSE),VLOOKUP($L2310,'result messages'!$H$3:$L$11,4,FALSE)))</f>
        <v/>
      </c>
      <c r="Q2310" s="1" t="str">
        <f>IF(ISBLANK($C2310),"",IF(ISNA(VLOOKUP($L2310,'result messages'!$H$3:$L$11,5,FALSE)),VLOOKUP($M2310,'result messages'!$H$3:$L$11,5,FALSE),VLOOKUP($L2310,'result messages'!$H$3:$L$11,5,FALSE)))</f>
        <v/>
      </c>
    </row>
    <row r="2311" spans="1:17">
      <c r="A2311" s="1">
        <v>2308</v>
      </c>
      <c r="B2311" s="1"/>
      <c r="C2311" s="1"/>
      <c r="D2311" s="1"/>
      <c r="E2311" s="6"/>
      <c r="F2311" s="1"/>
      <c r="G2311" s="1" t="str">
        <f>IF(ISNA(VLOOKUP($C2311,'DTEN TCAP Linkage deviceId'!$A$1:$A$20000,1,FALSE)),"No","Yes")</f>
        <v>No</v>
      </c>
      <c r="H2311" s="1" t="str">
        <f>IF(ISNA(VLOOKUP($C2311,'Provisioning Requester'!$F$3:$H$20000,2,FALSE)),"No","Yes")</f>
        <v>No</v>
      </c>
      <c r="I2311" s="1" t="str">
        <f>IF($H2311="Yes",VLOOKUP($C2311,'Provisioning Requester'!$F$3:$H$20000,3,FALSE),"-")</f>
        <v>-</v>
      </c>
      <c r="J2311" s="1" t="str">
        <f>IF(OR(D2311="SVCP", E2311="TRUE"), "No", IF(ISNA(VLOOKUP($C2311,'ProvResponder deviceId'!$A$1:$A$20000,1,FALSE)),"No","Yes"))</f>
        <v>No</v>
      </c>
      <c r="K2311" s="1" t="str">
        <f>IF($J2311="Yes",VLOOKUP($C2311,'ProvResponder deviceId'!$A$1:$C$20000,3,FALSE),"-")</f>
        <v>-</v>
      </c>
      <c r="L2311" s="1" t="str">
        <f t="shared" si="72"/>
        <v/>
      </c>
      <c r="M2311" s="1" t="str">
        <f t="shared" si="73"/>
        <v/>
      </c>
      <c r="N2311" s="1" t="str">
        <f>IF(ISBLANK($C2311),"",IF(ISNA(VLOOKUP($L2311,'result messages'!$H$3:$L$11,2,FALSE)),VLOOKUP($M2311,'result messages'!$H$3:$L$11,2,FALSE),VLOOKUP($L2311,'result messages'!$H$3:$L$11,2,FALSE)))</f>
        <v/>
      </c>
      <c r="O2311" s="1" t="str">
        <f>IF(ISBLANK($C2311),"",IF(ISNA(VLOOKUP($L2311,'result messages'!$H$3:$L$11,3,FALSE)),VLOOKUP($M2311,'result messages'!$H$3:$L$11,3,FALSE),VLOOKUP($L2311,'result messages'!$H$3:$L$11,3,FALSE)))</f>
        <v/>
      </c>
      <c r="P2311" s="1" t="str">
        <f>IF(ISBLANK($C2311),"",IF(ISNA(VLOOKUP($L2311,'result messages'!$H$3:$L$11,4,FALSE)),VLOOKUP($M2311,'result messages'!$H$3:$L$11,4,FALSE),VLOOKUP($L2311,'result messages'!$H$3:$L$11,4,FALSE)))</f>
        <v/>
      </c>
      <c r="Q2311" s="1" t="str">
        <f>IF(ISBLANK($C2311),"",IF(ISNA(VLOOKUP($L2311,'result messages'!$H$3:$L$11,5,FALSE)),VLOOKUP($M2311,'result messages'!$H$3:$L$11,5,FALSE),VLOOKUP($L2311,'result messages'!$H$3:$L$11,5,FALSE)))</f>
        <v/>
      </c>
    </row>
    <row r="2312" spans="1:17">
      <c r="A2312" s="1">
        <v>2309</v>
      </c>
      <c r="B2312" s="1"/>
      <c r="C2312" s="1"/>
      <c r="D2312" s="1"/>
      <c r="E2312" s="6"/>
      <c r="F2312" s="1"/>
      <c r="G2312" s="1" t="str">
        <f>IF(ISNA(VLOOKUP($C2312,'DTEN TCAP Linkage deviceId'!$A$1:$A$20000,1,FALSE)),"No","Yes")</f>
        <v>No</v>
      </c>
      <c r="H2312" s="1" t="str">
        <f>IF(ISNA(VLOOKUP($C2312,'Provisioning Requester'!$F$3:$H$20000,2,FALSE)),"No","Yes")</f>
        <v>No</v>
      </c>
      <c r="I2312" s="1" t="str">
        <f>IF($H2312="Yes",VLOOKUP($C2312,'Provisioning Requester'!$F$3:$H$20000,3,FALSE),"-")</f>
        <v>-</v>
      </c>
      <c r="J2312" s="1" t="str">
        <f>IF(OR(D2312="SVCP", E2312="TRUE"), "No", IF(ISNA(VLOOKUP($C2312,'ProvResponder deviceId'!$A$1:$A$20000,1,FALSE)),"No","Yes"))</f>
        <v>No</v>
      </c>
      <c r="K2312" s="1" t="str">
        <f>IF($J2312="Yes",VLOOKUP($C2312,'ProvResponder deviceId'!$A$1:$C$20000,3,FALSE),"-")</f>
        <v>-</v>
      </c>
      <c r="L2312" s="1" t="str">
        <f t="shared" si="72"/>
        <v/>
      </c>
      <c r="M2312" s="1" t="str">
        <f t="shared" si="73"/>
        <v/>
      </c>
      <c r="N2312" s="1" t="str">
        <f>IF(ISBLANK($C2312),"",IF(ISNA(VLOOKUP($L2312,'result messages'!$H$3:$L$11,2,FALSE)),VLOOKUP($M2312,'result messages'!$H$3:$L$11,2,FALSE),VLOOKUP($L2312,'result messages'!$H$3:$L$11,2,FALSE)))</f>
        <v/>
      </c>
      <c r="O2312" s="1" t="str">
        <f>IF(ISBLANK($C2312),"",IF(ISNA(VLOOKUP($L2312,'result messages'!$H$3:$L$11,3,FALSE)),VLOOKUP($M2312,'result messages'!$H$3:$L$11,3,FALSE),VLOOKUP($L2312,'result messages'!$H$3:$L$11,3,FALSE)))</f>
        <v/>
      </c>
      <c r="P2312" s="1" t="str">
        <f>IF(ISBLANK($C2312),"",IF(ISNA(VLOOKUP($L2312,'result messages'!$H$3:$L$11,4,FALSE)),VLOOKUP($M2312,'result messages'!$H$3:$L$11,4,FALSE),VLOOKUP($L2312,'result messages'!$H$3:$L$11,4,FALSE)))</f>
        <v/>
      </c>
      <c r="Q2312" s="1" t="str">
        <f>IF(ISBLANK($C2312),"",IF(ISNA(VLOOKUP($L2312,'result messages'!$H$3:$L$11,5,FALSE)),VLOOKUP($M2312,'result messages'!$H$3:$L$11,5,FALSE),VLOOKUP($L2312,'result messages'!$H$3:$L$11,5,FALSE)))</f>
        <v/>
      </c>
    </row>
    <row r="2313" spans="1:17">
      <c r="A2313" s="1">
        <v>2310</v>
      </c>
      <c r="B2313" s="1"/>
      <c r="C2313" s="1"/>
      <c r="D2313" s="1"/>
      <c r="E2313" s="6"/>
      <c r="F2313" s="1"/>
      <c r="G2313" s="1" t="str">
        <f>IF(ISNA(VLOOKUP($C2313,'DTEN TCAP Linkage deviceId'!$A$1:$A$20000,1,FALSE)),"No","Yes")</f>
        <v>No</v>
      </c>
      <c r="H2313" s="1" t="str">
        <f>IF(ISNA(VLOOKUP($C2313,'Provisioning Requester'!$F$3:$H$20000,2,FALSE)),"No","Yes")</f>
        <v>No</v>
      </c>
      <c r="I2313" s="1" t="str">
        <f>IF($H2313="Yes",VLOOKUP($C2313,'Provisioning Requester'!$F$3:$H$20000,3,FALSE),"-")</f>
        <v>-</v>
      </c>
      <c r="J2313" s="1" t="str">
        <f>IF(OR(D2313="SVCP", E2313="TRUE"), "No", IF(ISNA(VLOOKUP($C2313,'ProvResponder deviceId'!$A$1:$A$20000,1,FALSE)),"No","Yes"))</f>
        <v>No</v>
      </c>
      <c r="K2313" s="1" t="str">
        <f>IF($J2313="Yes",VLOOKUP($C2313,'ProvResponder deviceId'!$A$1:$C$20000,3,FALSE),"-")</f>
        <v>-</v>
      </c>
      <c r="L2313" s="1" t="str">
        <f t="shared" si="72"/>
        <v/>
      </c>
      <c r="M2313" s="1" t="str">
        <f t="shared" si="73"/>
        <v/>
      </c>
      <c r="N2313" s="1" t="str">
        <f>IF(ISBLANK($C2313),"",IF(ISNA(VLOOKUP($L2313,'result messages'!$H$3:$L$11,2,FALSE)),VLOOKUP($M2313,'result messages'!$H$3:$L$11,2,FALSE),VLOOKUP($L2313,'result messages'!$H$3:$L$11,2,FALSE)))</f>
        <v/>
      </c>
      <c r="O2313" s="1" t="str">
        <f>IF(ISBLANK($C2313),"",IF(ISNA(VLOOKUP($L2313,'result messages'!$H$3:$L$11,3,FALSE)),VLOOKUP($M2313,'result messages'!$H$3:$L$11,3,FALSE),VLOOKUP($L2313,'result messages'!$H$3:$L$11,3,FALSE)))</f>
        <v/>
      </c>
      <c r="P2313" s="1" t="str">
        <f>IF(ISBLANK($C2313),"",IF(ISNA(VLOOKUP($L2313,'result messages'!$H$3:$L$11,4,FALSE)),VLOOKUP($M2313,'result messages'!$H$3:$L$11,4,FALSE),VLOOKUP($L2313,'result messages'!$H$3:$L$11,4,FALSE)))</f>
        <v/>
      </c>
      <c r="Q2313" s="1" t="str">
        <f>IF(ISBLANK($C2313),"",IF(ISNA(VLOOKUP($L2313,'result messages'!$H$3:$L$11,5,FALSE)),VLOOKUP($M2313,'result messages'!$H$3:$L$11,5,FALSE),VLOOKUP($L2313,'result messages'!$H$3:$L$11,5,FALSE)))</f>
        <v/>
      </c>
    </row>
    <row r="2314" spans="1:17">
      <c r="A2314" s="1">
        <v>2311</v>
      </c>
      <c r="B2314" s="1"/>
      <c r="C2314" s="1"/>
      <c r="D2314" s="1"/>
      <c r="E2314" s="6"/>
      <c r="F2314" s="1"/>
      <c r="G2314" s="1" t="str">
        <f>IF(ISNA(VLOOKUP($C2314,'DTEN TCAP Linkage deviceId'!$A$1:$A$20000,1,FALSE)),"No","Yes")</f>
        <v>No</v>
      </c>
      <c r="H2314" s="1" t="str">
        <f>IF(ISNA(VLOOKUP($C2314,'Provisioning Requester'!$F$3:$H$20000,2,FALSE)),"No","Yes")</f>
        <v>No</v>
      </c>
      <c r="I2314" s="1" t="str">
        <f>IF($H2314="Yes",VLOOKUP($C2314,'Provisioning Requester'!$F$3:$H$20000,3,FALSE),"-")</f>
        <v>-</v>
      </c>
      <c r="J2314" s="1" t="str">
        <f>IF(OR(D2314="SVCP", E2314="TRUE"), "No", IF(ISNA(VLOOKUP($C2314,'ProvResponder deviceId'!$A$1:$A$20000,1,FALSE)),"No","Yes"))</f>
        <v>No</v>
      </c>
      <c r="K2314" s="1" t="str">
        <f>IF($J2314="Yes",VLOOKUP($C2314,'ProvResponder deviceId'!$A$1:$C$20000,3,FALSE),"-")</f>
        <v>-</v>
      </c>
      <c r="L2314" s="1" t="str">
        <f t="shared" si="72"/>
        <v/>
      </c>
      <c r="M2314" s="1" t="str">
        <f t="shared" si="73"/>
        <v/>
      </c>
      <c r="N2314" s="1" t="str">
        <f>IF(ISBLANK($C2314),"",IF(ISNA(VLOOKUP($L2314,'result messages'!$H$3:$L$11,2,FALSE)),VLOOKUP($M2314,'result messages'!$H$3:$L$11,2,FALSE),VLOOKUP($L2314,'result messages'!$H$3:$L$11,2,FALSE)))</f>
        <v/>
      </c>
      <c r="O2314" s="1" t="str">
        <f>IF(ISBLANK($C2314),"",IF(ISNA(VLOOKUP($L2314,'result messages'!$H$3:$L$11,3,FALSE)),VLOOKUP($M2314,'result messages'!$H$3:$L$11,3,FALSE),VLOOKUP($L2314,'result messages'!$H$3:$L$11,3,FALSE)))</f>
        <v/>
      </c>
      <c r="P2314" s="1" t="str">
        <f>IF(ISBLANK($C2314),"",IF(ISNA(VLOOKUP($L2314,'result messages'!$H$3:$L$11,4,FALSE)),VLOOKUP($M2314,'result messages'!$H$3:$L$11,4,FALSE),VLOOKUP($L2314,'result messages'!$H$3:$L$11,4,FALSE)))</f>
        <v/>
      </c>
      <c r="Q2314" s="1" t="str">
        <f>IF(ISBLANK($C2314),"",IF(ISNA(VLOOKUP($L2314,'result messages'!$H$3:$L$11,5,FALSE)),VLOOKUP($M2314,'result messages'!$H$3:$L$11,5,FALSE),VLOOKUP($L2314,'result messages'!$H$3:$L$11,5,FALSE)))</f>
        <v/>
      </c>
    </row>
    <row r="2315" spans="1:17">
      <c r="A2315" s="1">
        <v>2312</v>
      </c>
      <c r="B2315" s="1"/>
      <c r="C2315" s="1"/>
      <c r="D2315" s="1"/>
      <c r="E2315" s="6"/>
      <c r="F2315" s="1"/>
      <c r="G2315" s="1" t="str">
        <f>IF(ISNA(VLOOKUP($C2315,'DTEN TCAP Linkage deviceId'!$A$1:$A$20000,1,FALSE)),"No","Yes")</f>
        <v>No</v>
      </c>
      <c r="H2315" s="1" t="str">
        <f>IF(ISNA(VLOOKUP($C2315,'Provisioning Requester'!$F$3:$H$20000,2,FALSE)),"No","Yes")</f>
        <v>No</v>
      </c>
      <c r="I2315" s="1" t="str">
        <f>IF($H2315="Yes",VLOOKUP($C2315,'Provisioning Requester'!$F$3:$H$20000,3,FALSE),"-")</f>
        <v>-</v>
      </c>
      <c r="J2315" s="1" t="str">
        <f>IF(OR(D2315="SVCP", E2315="TRUE"), "No", IF(ISNA(VLOOKUP($C2315,'ProvResponder deviceId'!$A$1:$A$20000,1,FALSE)),"No","Yes"))</f>
        <v>No</v>
      </c>
      <c r="K2315" s="1" t="str">
        <f>IF($J2315="Yes",VLOOKUP($C2315,'ProvResponder deviceId'!$A$1:$C$20000,3,FALSE),"-")</f>
        <v>-</v>
      </c>
      <c r="L2315" s="1" t="str">
        <f t="shared" si="72"/>
        <v/>
      </c>
      <c r="M2315" s="1" t="str">
        <f t="shared" si="73"/>
        <v/>
      </c>
      <c r="N2315" s="1" t="str">
        <f>IF(ISBLANK($C2315),"",IF(ISNA(VLOOKUP($L2315,'result messages'!$H$3:$L$11,2,FALSE)),VLOOKUP($M2315,'result messages'!$H$3:$L$11,2,FALSE),VLOOKUP($L2315,'result messages'!$H$3:$L$11,2,FALSE)))</f>
        <v/>
      </c>
      <c r="O2315" s="1" t="str">
        <f>IF(ISBLANK($C2315),"",IF(ISNA(VLOOKUP($L2315,'result messages'!$H$3:$L$11,3,FALSE)),VLOOKUP($M2315,'result messages'!$H$3:$L$11,3,FALSE),VLOOKUP($L2315,'result messages'!$H$3:$L$11,3,FALSE)))</f>
        <v/>
      </c>
      <c r="P2315" s="1" t="str">
        <f>IF(ISBLANK($C2315),"",IF(ISNA(VLOOKUP($L2315,'result messages'!$H$3:$L$11,4,FALSE)),VLOOKUP($M2315,'result messages'!$H$3:$L$11,4,FALSE),VLOOKUP($L2315,'result messages'!$H$3:$L$11,4,FALSE)))</f>
        <v/>
      </c>
      <c r="Q2315" s="1" t="str">
        <f>IF(ISBLANK($C2315),"",IF(ISNA(VLOOKUP($L2315,'result messages'!$H$3:$L$11,5,FALSE)),VLOOKUP($M2315,'result messages'!$H$3:$L$11,5,FALSE),VLOOKUP($L2315,'result messages'!$H$3:$L$11,5,FALSE)))</f>
        <v/>
      </c>
    </row>
    <row r="2316" spans="1:17">
      <c r="A2316" s="1">
        <v>2313</v>
      </c>
      <c r="B2316" s="1"/>
      <c r="C2316" s="1"/>
      <c r="D2316" s="1"/>
      <c r="E2316" s="6"/>
      <c r="F2316" s="1"/>
      <c r="G2316" s="1" t="str">
        <f>IF(ISNA(VLOOKUP($C2316,'DTEN TCAP Linkage deviceId'!$A$1:$A$20000,1,FALSE)),"No","Yes")</f>
        <v>No</v>
      </c>
      <c r="H2316" s="1" t="str">
        <f>IF(ISNA(VLOOKUP($C2316,'Provisioning Requester'!$F$3:$H$20000,2,FALSE)),"No","Yes")</f>
        <v>No</v>
      </c>
      <c r="I2316" s="1" t="str">
        <f>IF($H2316="Yes",VLOOKUP($C2316,'Provisioning Requester'!$F$3:$H$20000,3,FALSE),"-")</f>
        <v>-</v>
      </c>
      <c r="J2316" s="1" t="str">
        <f>IF(OR(D2316="SVCP", E2316="TRUE"), "No", IF(ISNA(VLOOKUP($C2316,'ProvResponder deviceId'!$A$1:$A$20000,1,FALSE)),"No","Yes"))</f>
        <v>No</v>
      </c>
      <c r="K2316" s="1" t="str">
        <f>IF($J2316="Yes",VLOOKUP($C2316,'ProvResponder deviceId'!$A$1:$C$20000,3,FALSE),"-")</f>
        <v>-</v>
      </c>
      <c r="L2316" s="1" t="str">
        <f t="shared" si="72"/>
        <v/>
      </c>
      <c r="M2316" s="1" t="str">
        <f t="shared" si="73"/>
        <v/>
      </c>
      <c r="N2316" s="1" t="str">
        <f>IF(ISBLANK($C2316),"",IF(ISNA(VLOOKUP($L2316,'result messages'!$H$3:$L$11,2,FALSE)),VLOOKUP($M2316,'result messages'!$H$3:$L$11,2,FALSE),VLOOKUP($L2316,'result messages'!$H$3:$L$11,2,FALSE)))</f>
        <v/>
      </c>
      <c r="O2316" s="1" t="str">
        <f>IF(ISBLANK($C2316),"",IF(ISNA(VLOOKUP($L2316,'result messages'!$H$3:$L$11,3,FALSE)),VLOOKUP($M2316,'result messages'!$H$3:$L$11,3,FALSE),VLOOKUP($L2316,'result messages'!$H$3:$L$11,3,FALSE)))</f>
        <v/>
      </c>
      <c r="P2316" s="1" t="str">
        <f>IF(ISBLANK($C2316),"",IF(ISNA(VLOOKUP($L2316,'result messages'!$H$3:$L$11,4,FALSE)),VLOOKUP($M2316,'result messages'!$H$3:$L$11,4,FALSE),VLOOKUP($L2316,'result messages'!$H$3:$L$11,4,FALSE)))</f>
        <v/>
      </c>
      <c r="Q2316" s="1" t="str">
        <f>IF(ISBLANK($C2316),"",IF(ISNA(VLOOKUP($L2316,'result messages'!$H$3:$L$11,5,FALSE)),VLOOKUP($M2316,'result messages'!$H$3:$L$11,5,FALSE),VLOOKUP($L2316,'result messages'!$H$3:$L$11,5,FALSE)))</f>
        <v/>
      </c>
    </row>
    <row r="2317" spans="1:17">
      <c r="A2317" s="1">
        <v>2314</v>
      </c>
      <c r="B2317" s="1"/>
      <c r="C2317" s="1"/>
      <c r="D2317" s="1"/>
      <c r="E2317" s="6"/>
      <c r="F2317" s="1"/>
      <c r="G2317" s="1" t="str">
        <f>IF(ISNA(VLOOKUP($C2317,'DTEN TCAP Linkage deviceId'!$A$1:$A$20000,1,FALSE)),"No","Yes")</f>
        <v>No</v>
      </c>
      <c r="H2317" s="1" t="str">
        <f>IF(ISNA(VLOOKUP($C2317,'Provisioning Requester'!$F$3:$H$20000,2,FALSE)),"No","Yes")</f>
        <v>No</v>
      </c>
      <c r="I2317" s="1" t="str">
        <f>IF($H2317="Yes",VLOOKUP($C2317,'Provisioning Requester'!$F$3:$H$20000,3,FALSE),"-")</f>
        <v>-</v>
      </c>
      <c r="J2317" s="1" t="str">
        <f>IF(OR(D2317="SVCP", E2317="TRUE"), "No", IF(ISNA(VLOOKUP($C2317,'ProvResponder deviceId'!$A$1:$A$20000,1,FALSE)),"No","Yes"))</f>
        <v>No</v>
      </c>
      <c r="K2317" s="1" t="str">
        <f>IF($J2317="Yes",VLOOKUP($C2317,'ProvResponder deviceId'!$A$1:$C$20000,3,FALSE),"-")</f>
        <v>-</v>
      </c>
      <c r="L2317" s="1" t="str">
        <f t="shared" si="72"/>
        <v/>
      </c>
      <c r="M2317" s="1" t="str">
        <f t="shared" si="73"/>
        <v/>
      </c>
      <c r="N2317" s="1" t="str">
        <f>IF(ISBLANK($C2317),"",IF(ISNA(VLOOKUP($L2317,'result messages'!$H$3:$L$11,2,FALSE)),VLOOKUP($M2317,'result messages'!$H$3:$L$11,2,FALSE),VLOOKUP($L2317,'result messages'!$H$3:$L$11,2,FALSE)))</f>
        <v/>
      </c>
      <c r="O2317" s="1" t="str">
        <f>IF(ISBLANK($C2317),"",IF(ISNA(VLOOKUP($L2317,'result messages'!$H$3:$L$11,3,FALSE)),VLOOKUP($M2317,'result messages'!$H$3:$L$11,3,FALSE),VLOOKUP($L2317,'result messages'!$H$3:$L$11,3,FALSE)))</f>
        <v/>
      </c>
      <c r="P2317" s="1" t="str">
        <f>IF(ISBLANK($C2317),"",IF(ISNA(VLOOKUP($L2317,'result messages'!$H$3:$L$11,4,FALSE)),VLOOKUP($M2317,'result messages'!$H$3:$L$11,4,FALSE),VLOOKUP($L2317,'result messages'!$H$3:$L$11,4,FALSE)))</f>
        <v/>
      </c>
      <c r="Q2317" s="1" t="str">
        <f>IF(ISBLANK($C2317),"",IF(ISNA(VLOOKUP($L2317,'result messages'!$H$3:$L$11,5,FALSE)),VLOOKUP($M2317,'result messages'!$H$3:$L$11,5,FALSE),VLOOKUP($L2317,'result messages'!$H$3:$L$11,5,FALSE)))</f>
        <v/>
      </c>
    </row>
    <row r="2318" spans="1:17">
      <c r="A2318" s="1">
        <v>2315</v>
      </c>
      <c r="B2318" s="1"/>
      <c r="C2318" s="1"/>
      <c r="D2318" s="1"/>
      <c r="E2318" s="6"/>
      <c r="F2318" s="1"/>
      <c r="G2318" s="1" t="str">
        <f>IF(ISNA(VLOOKUP($C2318,'DTEN TCAP Linkage deviceId'!$A$1:$A$20000,1,FALSE)),"No","Yes")</f>
        <v>No</v>
      </c>
      <c r="H2318" s="1" t="str">
        <f>IF(ISNA(VLOOKUP($C2318,'Provisioning Requester'!$F$3:$H$20000,2,FALSE)),"No","Yes")</f>
        <v>No</v>
      </c>
      <c r="I2318" s="1" t="str">
        <f>IF($H2318="Yes",VLOOKUP($C2318,'Provisioning Requester'!$F$3:$H$20000,3,FALSE),"-")</f>
        <v>-</v>
      </c>
      <c r="J2318" s="1" t="str">
        <f>IF(OR(D2318="SVCP", E2318="TRUE"), "No", IF(ISNA(VLOOKUP($C2318,'ProvResponder deviceId'!$A$1:$A$20000,1,FALSE)),"No","Yes"))</f>
        <v>No</v>
      </c>
      <c r="K2318" s="1" t="str">
        <f>IF($J2318="Yes",VLOOKUP($C2318,'ProvResponder deviceId'!$A$1:$C$20000,3,FALSE),"-")</f>
        <v>-</v>
      </c>
      <c r="L2318" s="1" t="str">
        <f t="shared" si="72"/>
        <v/>
      </c>
      <c r="M2318" s="1" t="str">
        <f t="shared" si="73"/>
        <v/>
      </c>
      <c r="N2318" s="1" t="str">
        <f>IF(ISBLANK($C2318),"",IF(ISNA(VLOOKUP($L2318,'result messages'!$H$3:$L$11,2,FALSE)),VLOOKUP($M2318,'result messages'!$H$3:$L$11,2,FALSE),VLOOKUP($L2318,'result messages'!$H$3:$L$11,2,FALSE)))</f>
        <v/>
      </c>
      <c r="O2318" s="1" t="str">
        <f>IF(ISBLANK($C2318),"",IF(ISNA(VLOOKUP($L2318,'result messages'!$H$3:$L$11,3,FALSE)),VLOOKUP($M2318,'result messages'!$H$3:$L$11,3,FALSE),VLOOKUP($L2318,'result messages'!$H$3:$L$11,3,FALSE)))</f>
        <v/>
      </c>
      <c r="P2318" s="1" t="str">
        <f>IF(ISBLANK($C2318),"",IF(ISNA(VLOOKUP($L2318,'result messages'!$H$3:$L$11,4,FALSE)),VLOOKUP($M2318,'result messages'!$H$3:$L$11,4,FALSE),VLOOKUP($L2318,'result messages'!$H$3:$L$11,4,FALSE)))</f>
        <v/>
      </c>
      <c r="Q2318" s="1" t="str">
        <f>IF(ISBLANK($C2318),"",IF(ISNA(VLOOKUP($L2318,'result messages'!$H$3:$L$11,5,FALSE)),VLOOKUP($M2318,'result messages'!$H$3:$L$11,5,FALSE),VLOOKUP($L2318,'result messages'!$H$3:$L$11,5,FALSE)))</f>
        <v/>
      </c>
    </row>
    <row r="2319" spans="1:17">
      <c r="A2319" s="1">
        <v>2316</v>
      </c>
      <c r="B2319" s="1"/>
      <c r="C2319" s="1"/>
      <c r="D2319" s="1"/>
      <c r="E2319" s="6"/>
      <c r="F2319" s="1"/>
      <c r="G2319" s="1" t="str">
        <f>IF(ISNA(VLOOKUP($C2319,'DTEN TCAP Linkage deviceId'!$A$1:$A$20000,1,FALSE)),"No","Yes")</f>
        <v>No</v>
      </c>
      <c r="H2319" s="1" t="str">
        <f>IF(ISNA(VLOOKUP($C2319,'Provisioning Requester'!$F$3:$H$20000,2,FALSE)),"No","Yes")</f>
        <v>No</v>
      </c>
      <c r="I2319" s="1" t="str">
        <f>IF($H2319="Yes",VLOOKUP($C2319,'Provisioning Requester'!$F$3:$H$20000,3,FALSE),"-")</f>
        <v>-</v>
      </c>
      <c r="J2319" s="1" t="str">
        <f>IF(OR(D2319="SVCP", E2319="TRUE"), "No", IF(ISNA(VLOOKUP($C2319,'ProvResponder deviceId'!$A$1:$A$20000,1,FALSE)),"No","Yes"))</f>
        <v>No</v>
      </c>
      <c r="K2319" s="1" t="str">
        <f>IF($J2319="Yes",VLOOKUP($C2319,'ProvResponder deviceId'!$A$1:$C$20000,3,FALSE),"-")</f>
        <v>-</v>
      </c>
      <c r="L2319" s="1" t="str">
        <f t="shared" si="72"/>
        <v/>
      </c>
      <c r="M2319" s="1" t="str">
        <f t="shared" si="73"/>
        <v/>
      </c>
      <c r="N2319" s="1" t="str">
        <f>IF(ISBLANK($C2319),"",IF(ISNA(VLOOKUP($L2319,'result messages'!$H$3:$L$11,2,FALSE)),VLOOKUP($M2319,'result messages'!$H$3:$L$11,2,FALSE),VLOOKUP($L2319,'result messages'!$H$3:$L$11,2,FALSE)))</f>
        <v/>
      </c>
      <c r="O2319" s="1" t="str">
        <f>IF(ISBLANK($C2319),"",IF(ISNA(VLOOKUP($L2319,'result messages'!$H$3:$L$11,3,FALSE)),VLOOKUP($M2319,'result messages'!$H$3:$L$11,3,FALSE),VLOOKUP($L2319,'result messages'!$H$3:$L$11,3,FALSE)))</f>
        <v/>
      </c>
      <c r="P2319" s="1" t="str">
        <f>IF(ISBLANK($C2319),"",IF(ISNA(VLOOKUP($L2319,'result messages'!$H$3:$L$11,4,FALSE)),VLOOKUP($M2319,'result messages'!$H$3:$L$11,4,FALSE),VLOOKUP($L2319,'result messages'!$H$3:$L$11,4,FALSE)))</f>
        <v/>
      </c>
      <c r="Q2319" s="1" t="str">
        <f>IF(ISBLANK($C2319),"",IF(ISNA(VLOOKUP($L2319,'result messages'!$H$3:$L$11,5,FALSE)),VLOOKUP($M2319,'result messages'!$H$3:$L$11,5,FALSE),VLOOKUP($L2319,'result messages'!$H$3:$L$11,5,FALSE)))</f>
        <v/>
      </c>
    </row>
    <row r="2320" spans="1:17">
      <c r="A2320" s="1">
        <v>2317</v>
      </c>
      <c r="B2320" s="1"/>
      <c r="C2320" s="1"/>
      <c r="D2320" s="1"/>
      <c r="E2320" s="6"/>
      <c r="F2320" s="1"/>
      <c r="G2320" s="1" t="str">
        <f>IF(ISNA(VLOOKUP($C2320,'DTEN TCAP Linkage deviceId'!$A$1:$A$20000,1,FALSE)),"No","Yes")</f>
        <v>No</v>
      </c>
      <c r="H2320" s="1" t="str">
        <f>IF(ISNA(VLOOKUP($C2320,'Provisioning Requester'!$F$3:$H$20000,2,FALSE)),"No","Yes")</f>
        <v>No</v>
      </c>
      <c r="I2320" s="1" t="str">
        <f>IF($H2320="Yes",VLOOKUP($C2320,'Provisioning Requester'!$F$3:$H$20000,3,FALSE),"-")</f>
        <v>-</v>
      </c>
      <c r="J2320" s="1" t="str">
        <f>IF(OR(D2320="SVCP", E2320="TRUE"), "No", IF(ISNA(VLOOKUP($C2320,'ProvResponder deviceId'!$A$1:$A$20000,1,FALSE)),"No","Yes"))</f>
        <v>No</v>
      </c>
      <c r="K2320" s="1" t="str">
        <f>IF($J2320="Yes",VLOOKUP($C2320,'ProvResponder deviceId'!$A$1:$C$20000,3,FALSE),"-")</f>
        <v>-</v>
      </c>
      <c r="L2320" s="1" t="str">
        <f t="shared" si="72"/>
        <v/>
      </c>
      <c r="M2320" s="1" t="str">
        <f t="shared" si="73"/>
        <v/>
      </c>
      <c r="N2320" s="1" t="str">
        <f>IF(ISBLANK($C2320),"",IF(ISNA(VLOOKUP($L2320,'result messages'!$H$3:$L$11,2,FALSE)),VLOOKUP($M2320,'result messages'!$H$3:$L$11,2,FALSE),VLOOKUP($L2320,'result messages'!$H$3:$L$11,2,FALSE)))</f>
        <v/>
      </c>
      <c r="O2320" s="1" t="str">
        <f>IF(ISBLANK($C2320),"",IF(ISNA(VLOOKUP($L2320,'result messages'!$H$3:$L$11,3,FALSE)),VLOOKUP($M2320,'result messages'!$H$3:$L$11,3,FALSE),VLOOKUP($L2320,'result messages'!$H$3:$L$11,3,FALSE)))</f>
        <v/>
      </c>
      <c r="P2320" s="1" t="str">
        <f>IF(ISBLANK($C2320),"",IF(ISNA(VLOOKUP($L2320,'result messages'!$H$3:$L$11,4,FALSE)),VLOOKUP($M2320,'result messages'!$H$3:$L$11,4,FALSE),VLOOKUP($L2320,'result messages'!$H$3:$L$11,4,FALSE)))</f>
        <v/>
      </c>
      <c r="Q2320" s="1" t="str">
        <f>IF(ISBLANK($C2320),"",IF(ISNA(VLOOKUP($L2320,'result messages'!$H$3:$L$11,5,FALSE)),VLOOKUP($M2320,'result messages'!$H$3:$L$11,5,FALSE),VLOOKUP($L2320,'result messages'!$H$3:$L$11,5,FALSE)))</f>
        <v/>
      </c>
    </row>
    <row r="2321" spans="1:17">
      <c r="A2321" s="1">
        <v>2318</v>
      </c>
      <c r="B2321" s="1"/>
      <c r="C2321" s="1"/>
      <c r="D2321" s="1"/>
      <c r="E2321" s="6"/>
      <c r="F2321" s="1"/>
      <c r="G2321" s="1" t="str">
        <f>IF(ISNA(VLOOKUP($C2321,'DTEN TCAP Linkage deviceId'!$A$1:$A$20000,1,FALSE)),"No","Yes")</f>
        <v>No</v>
      </c>
      <c r="H2321" s="1" t="str">
        <f>IF(ISNA(VLOOKUP($C2321,'Provisioning Requester'!$F$3:$H$20000,2,FALSE)),"No","Yes")</f>
        <v>No</v>
      </c>
      <c r="I2321" s="1" t="str">
        <f>IF($H2321="Yes",VLOOKUP($C2321,'Provisioning Requester'!$F$3:$H$20000,3,FALSE),"-")</f>
        <v>-</v>
      </c>
      <c r="J2321" s="1" t="str">
        <f>IF(OR(D2321="SVCP", E2321="TRUE"), "No", IF(ISNA(VLOOKUP($C2321,'ProvResponder deviceId'!$A$1:$A$20000,1,FALSE)),"No","Yes"))</f>
        <v>No</v>
      </c>
      <c r="K2321" s="1" t="str">
        <f>IF($J2321="Yes",VLOOKUP($C2321,'ProvResponder deviceId'!$A$1:$C$20000,3,FALSE),"-")</f>
        <v>-</v>
      </c>
      <c r="L2321" s="1" t="str">
        <f t="shared" si="72"/>
        <v/>
      </c>
      <c r="M2321" s="1" t="str">
        <f t="shared" si="73"/>
        <v/>
      </c>
      <c r="N2321" s="1" t="str">
        <f>IF(ISBLANK($C2321),"",IF(ISNA(VLOOKUP($L2321,'result messages'!$H$3:$L$11,2,FALSE)),VLOOKUP($M2321,'result messages'!$H$3:$L$11,2,FALSE),VLOOKUP($L2321,'result messages'!$H$3:$L$11,2,FALSE)))</f>
        <v/>
      </c>
      <c r="O2321" s="1" t="str">
        <f>IF(ISBLANK($C2321),"",IF(ISNA(VLOOKUP($L2321,'result messages'!$H$3:$L$11,3,FALSE)),VLOOKUP($M2321,'result messages'!$H$3:$L$11,3,FALSE),VLOOKUP($L2321,'result messages'!$H$3:$L$11,3,FALSE)))</f>
        <v/>
      </c>
      <c r="P2321" s="1" t="str">
        <f>IF(ISBLANK($C2321),"",IF(ISNA(VLOOKUP($L2321,'result messages'!$H$3:$L$11,4,FALSE)),VLOOKUP($M2321,'result messages'!$H$3:$L$11,4,FALSE),VLOOKUP($L2321,'result messages'!$H$3:$L$11,4,FALSE)))</f>
        <v/>
      </c>
      <c r="Q2321" s="1" t="str">
        <f>IF(ISBLANK($C2321),"",IF(ISNA(VLOOKUP($L2321,'result messages'!$H$3:$L$11,5,FALSE)),VLOOKUP($M2321,'result messages'!$H$3:$L$11,5,FALSE),VLOOKUP($L2321,'result messages'!$H$3:$L$11,5,FALSE)))</f>
        <v/>
      </c>
    </row>
    <row r="2322" spans="1:17">
      <c r="A2322" s="1">
        <v>2319</v>
      </c>
      <c r="B2322" s="1"/>
      <c r="C2322" s="1"/>
      <c r="D2322" s="1"/>
      <c r="E2322" s="6"/>
      <c r="F2322" s="1"/>
      <c r="G2322" s="1" t="str">
        <f>IF(ISNA(VLOOKUP($C2322,'DTEN TCAP Linkage deviceId'!$A$1:$A$20000,1,FALSE)),"No","Yes")</f>
        <v>No</v>
      </c>
      <c r="H2322" s="1" t="str">
        <f>IF(ISNA(VLOOKUP($C2322,'Provisioning Requester'!$F$3:$H$20000,2,FALSE)),"No","Yes")</f>
        <v>No</v>
      </c>
      <c r="I2322" s="1" t="str">
        <f>IF($H2322="Yes",VLOOKUP($C2322,'Provisioning Requester'!$F$3:$H$20000,3,FALSE),"-")</f>
        <v>-</v>
      </c>
      <c r="J2322" s="1" t="str">
        <f>IF(OR(D2322="SVCP", E2322="TRUE"), "No", IF(ISNA(VLOOKUP($C2322,'ProvResponder deviceId'!$A$1:$A$20000,1,FALSE)),"No","Yes"))</f>
        <v>No</v>
      </c>
      <c r="K2322" s="1" t="str">
        <f>IF($J2322="Yes",VLOOKUP($C2322,'ProvResponder deviceId'!$A$1:$C$20000,3,FALSE),"-")</f>
        <v>-</v>
      </c>
      <c r="L2322" s="1" t="str">
        <f t="shared" si="72"/>
        <v/>
      </c>
      <c r="M2322" s="1" t="str">
        <f t="shared" si="73"/>
        <v/>
      </c>
      <c r="N2322" s="1" t="str">
        <f>IF(ISBLANK($C2322),"",IF(ISNA(VLOOKUP($L2322,'result messages'!$H$3:$L$11,2,FALSE)),VLOOKUP($M2322,'result messages'!$H$3:$L$11,2,FALSE),VLOOKUP($L2322,'result messages'!$H$3:$L$11,2,FALSE)))</f>
        <v/>
      </c>
      <c r="O2322" s="1" t="str">
        <f>IF(ISBLANK($C2322),"",IF(ISNA(VLOOKUP($L2322,'result messages'!$H$3:$L$11,3,FALSE)),VLOOKUP($M2322,'result messages'!$H$3:$L$11,3,FALSE),VLOOKUP($L2322,'result messages'!$H$3:$L$11,3,FALSE)))</f>
        <v/>
      </c>
      <c r="P2322" s="1" t="str">
        <f>IF(ISBLANK($C2322),"",IF(ISNA(VLOOKUP($L2322,'result messages'!$H$3:$L$11,4,FALSE)),VLOOKUP($M2322,'result messages'!$H$3:$L$11,4,FALSE),VLOOKUP($L2322,'result messages'!$H$3:$L$11,4,FALSE)))</f>
        <v/>
      </c>
      <c r="Q2322" s="1" t="str">
        <f>IF(ISBLANK($C2322),"",IF(ISNA(VLOOKUP($L2322,'result messages'!$H$3:$L$11,5,FALSE)),VLOOKUP($M2322,'result messages'!$H$3:$L$11,5,FALSE),VLOOKUP($L2322,'result messages'!$H$3:$L$11,5,FALSE)))</f>
        <v/>
      </c>
    </row>
    <row r="2323" spans="1:17">
      <c r="A2323" s="1">
        <v>2320</v>
      </c>
      <c r="B2323" s="1"/>
      <c r="C2323" s="1"/>
      <c r="D2323" s="1"/>
      <c r="E2323" s="6"/>
      <c r="F2323" s="1"/>
      <c r="G2323" s="1" t="str">
        <f>IF(ISNA(VLOOKUP($C2323,'DTEN TCAP Linkage deviceId'!$A$1:$A$20000,1,FALSE)),"No","Yes")</f>
        <v>No</v>
      </c>
      <c r="H2323" s="1" t="str">
        <f>IF(ISNA(VLOOKUP($C2323,'Provisioning Requester'!$F$3:$H$20000,2,FALSE)),"No","Yes")</f>
        <v>No</v>
      </c>
      <c r="I2323" s="1" t="str">
        <f>IF($H2323="Yes",VLOOKUP($C2323,'Provisioning Requester'!$F$3:$H$20000,3,FALSE),"-")</f>
        <v>-</v>
      </c>
      <c r="J2323" s="1" t="str">
        <f>IF(OR(D2323="SVCP", E2323="TRUE"), "No", IF(ISNA(VLOOKUP($C2323,'ProvResponder deviceId'!$A$1:$A$20000,1,FALSE)),"No","Yes"))</f>
        <v>No</v>
      </c>
      <c r="K2323" s="1" t="str">
        <f>IF($J2323="Yes",VLOOKUP($C2323,'ProvResponder deviceId'!$A$1:$C$20000,3,FALSE),"-")</f>
        <v>-</v>
      </c>
      <c r="L2323" s="1" t="str">
        <f t="shared" si="72"/>
        <v/>
      </c>
      <c r="M2323" s="1" t="str">
        <f t="shared" si="73"/>
        <v/>
      </c>
      <c r="N2323" s="1" t="str">
        <f>IF(ISBLANK($C2323),"",IF(ISNA(VLOOKUP($L2323,'result messages'!$H$3:$L$11,2,FALSE)),VLOOKUP($M2323,'result messages'!$H$3:$L$11,2,FALSE),VLOOKUP($L2323,'result messages'!$H$3:$L$11,2,FALSE)))</f>
        <v/>
      </c>
      <c r="O2323" s="1" t="str">
        <f>IF(ISBLANK($C2323),"",IF(ISNA(VLOOKUP($L2323,'result messages'!$H$3:$L$11,3,FALSE)),VLOOKUP($M2323,'result messages'!$H$3:$L$11,3,FALSE),VLOOKUP($L2323,'result messages'!$H$3:$L$11,3,FALSE)))</f>
        <v/>
      </c>
      <c r="P2323" s="1" t="str">
        <f>IF(ISBLANK($C2323),"",IF(ISNA(VLOOKUP($L2323,'result messages'!$H$3:$L$11,4,FALSE)),VLOOKUP($M2323,'result messages'!$H$3:$L$11,4,FALSE),VLOOKUP($L2323,'result messages'!$H$3:$L$11,4,FALSE)))</f>
        <v/>
      </c>
      <c r="Q2323" s="1" t="str">
        <f>IF(ISBLANK($C2323),"",IF(ISNA(VLOOKUP($L2323,'result messages'!$H$3:$L$11,5,FALSE)),VLOOKUP($M2323,'result messages'!$H$3:$L$11,5,FALSE),VLOOKUP($L2323,'result messages'!$H$3:$L$11,5,FALSE)))</f>
        <v/>
      </c>
    </row>
    <row r="2324" spans="1:17">
      <c r="A2324" s="1">
        <v>2321</v>
      </c>
      <c r="B2324" s="1"/>
      <c r="C2324" s="1"/>
      <c r="D2324" s="1"/>
      <c r="E2324" s="6"/>
      <c r="F2324" s="1"/>
      <c r="G2324" s="1" t="str">
        <f>IF(ISNA(VLOOKUP($C2324,'DTEN TCAP Linkage deviceId'!$A$1:$A$20000,1,FALSE)),"No","Yes")</f>
        <v>No</v>
      </c>
      <c r="H2324" s="1" t="str">
        <f>IF(ISNA(VLOOKUP($C2324,'Provisioning Requester'!$F$3:$H$20000,2,FALSE)),"No","Yes")</f>
        <v>No</v>
      </c>
      <c r="I2324" s="1" t="str">
        <f>IF($H2324="Yes",VLOOKUP($C2324,'Provisioning Requester'!$F$3:$H$20000,3,FALSE),"-")</f>
        <v>-</v>
      </c>
      <c r="J2324" s="1" t="str">
        <f>IF(OR(D2324="SVCP", E2324="TRUE"), "No", IF(ISNA(VLOOKUP($C2324,'ProvResponder deviceId'!$A$1:$A$20000,1,FALSE)),"No","Yes"))</f>
        <v>No</v>
      </c>
      <c r="K2324" s="1" t="str">
        <f>IF($J2324="Yes",VLOOKUP($C2324,'ProvResponder deviceId'!$A$1:$C$20000,3,FALSE),"-")</f>
        <v>-</v>
      </c>
      <c r="L2324" s="1" t="str">
        <f t="shared" si="72"/>
        <v/>
      </c>
      <c r="M2324" s="1" t="str">
        <f t="shared" si="73"/>
        <v/>
      </c>
      <c r="N2324" s="1" t="str">
        <f>IF(ISBLANK($C2324),"",IF(ISNA(VLOOKUP($L2324,'result messages'!$H$3:$L$11,2,FALSE)),VLOOKUP($M2324,'result messages'!$H$3:$L$11,2,FALSE),VLOOKUP($L2324,'result messages'!$H$3:$L$11,2,FALSE)))</f>
        <v/>
      </c>
      <c r="O2324" s="1" t="str">
        <f>IF(ISBLANK($C2324),"",IF(ISNA(VLOOKUP($L2324,'result messages'!$H$3:$L$11,3,FALSE)),VLOOKUP($M2324,'result messages'!$H$3:$L$11,3,FALSE),VLOOKUP($L2324,'result messages'!$H$3:$L$11,3,FALSE)))</f>
        <v/>
      </c>
      <c r="P2324" s="1" t="str">
        <f>IF(ISBLANK($C2324),"",IF(ISNA(VLOOKUP($L2324,'result messages'!$H$3:$L$11,4,FALSE)),VLOOKUP($M2324,'result messages'!$H$3:$L$11,4,FALSE),VLOOKUP($L2324,'result messages'!$H$3:$L$11,4,FALSE)))</f>
        <v/>
      </c>
      <c r="Q2324" s="1" t="str">
        <f>IF(ISBLANK($C2324),"",IF(ISNA(VLOOKUP($L2324,'result messages'!$H$3:$L$11,5,FALSE)),VLOOKUP($M2324,'result messages'!$H$3:$L$11,5,FALSE),VLOOKUP($L2324,'result messages'!$H$3:$L$11,5,FALSE)))</f>
        <v/>
      </c>
    </row>
    <row r="2325" spans="1:17">
      <c r="A2325" s="1">
        <v>2322</v>
      </c>
      <c r="B2325" s="1"/>
      <c r="C2325" s="1"/>
      <c r="D2325" s="1"/>
      <c r="E2325" s="6"/>
      <c r="F2325" s="1"/>
      <c r="G2325" s="1" t="str">
        <f>IF(ISNA(VLOOKUP($C2325,'DTEN TCAP Linkage deviceId'!$A$1:$A$20000,1,FALSE)),"No","Yes")</f>
        <v>No</v>
      </c>
      <c r="H2325" s="1" t="str">
        <f>IF(ISNA(VLOOKUP($C2325,'Provisioning Requester'!$F$3:$H$20000,2,FALSE)),"No","Yes")</f>
        <v>No</v>
      </c>
      <c r="I2325" s="1" t="str">
        <f>IF($H2325="Yes",VLOOKUP($C2325,'Provisioning Requester'!$F$3:$H$20000,3,FALSE),"-")</f>
        <v>-</v>
      </c>
      <c r="J2325" s="1" t="str">
        <f>IF(OR(D2325="SVCP", E2325="TRUE"), "No", IF(ISNA(VLOOKUP($C2325,'ProvResponder deviceId'!$A$1:$A$20000,1,FALSE)),"No","Yes"))</f>
        <v>No</v>
      </c>
      <c r="K2325" s="1" t="str">
        <f>IF($J2325="Yes",VLOOKUP($C2325,'ProvResponder deviceId'!$A$1:$C$20000,3,FALSE),"-")</f>
        <v>-</v>
      </c>
      <c r="L2325" s="1" t="str">
        <f t="shared" si="72"/>
        <v/>
      </c>
      <c r="M2325" s="1" t="str">
        <f t="shared" si="73"/>
        <v/>
      </c>
      <c r="N2325" s="1" t="str">
        <f>IF(ISBLANK($C2325),"",IF(ISNA(VLOOKUP($L2325,'result messages'!$H$3:$L$11,2,FALSE)),VLOOKUP($M2325,'result messages'!$H$3:$L$11,2,FALSE),VLOOKUP($L2325,'result messages'!$H$3:$L$11,2,FALSE)))</f>
        <v/>
      </c>
      <c r="O2325" s="1" t="str">
        <f>IF(ISBLANK($C2325),"",IF(ISNA(VLOOKUP($L2325,'result messages'!$H$3:$L$11,3,FALSE)),VLOOKUP($M2325,'result messages'!$H$3:$L$11,3,FALSE),VLOOKUP($L2325,'result messages'!$H$3:$L$11,3,FALSE)))</f>
        <v/>
      </c>
      <c r="P2325" s="1" t="str">
        <f>IF(ISBLANK($C2325),"",IF(ISNA(VLOOKUP($L2325,'result messages'!$H$3:$L$11,4,FALSE)),VLOOKUP($M2325,'result messages'!$H$3:$L$11,4,FALSE),VLOOKUP($L2325,'result messages'!$H$3:$L$11,4,FALSE)))</f>
        <v/>
      </c>
      <c r="Q2325" s="1" t="str">
        <f>IF(ISBLANK($C2325),"",IF(ISNA(VLOOKUP($L2325,'result messages'!$H$3:$L$11,5,FALSE)),VLOOKUP($M2325,'result messages'!$H$3:$L$11,5,FALSE),VLOOKUP($L2325,'result messages'!$H$3:$L$11,5,FALSE)))</f>
        <v/>
      </c>
    </row>
    <row r="2326" spans="1:17">
      <c r="A2326" s="1">
        <v>2323</v>
      </c>
      <c r="B2326" s="1"/>
      <c r="C2326" s="1"/>
      <c r="D2326" s="1"/>
      <c r="E2326" s="6"/>
      <c r="F2326" s="1"/>
      <c r="G2326" s="1" t="str">
        <f>IF(ISNA(VLOOKUP($C2326,'DTEN TCAP Linkage deviceId'!$A$1:$A$20000,1,FALSE)),"No","Yes")</f>
        <v>No</v>
      </c>
      <c r="H2326" s="1" t="str">
        <f>IF(ISNA(VLOOKUP($C2326,'Provisioning Requester'!$F$3:$H$20000,2,FALSE)),"No","Yes")</f>
        <v>No</v>
      </c>
      <c r="I2326" s="1" t="str">
        <f>IF($H2326="Yes",VLOOKUP($C2326,'Provisioning Requester'!$F$3:$H$20000,3,FALSE),"-")</f>
        <v>-</v>
      </c>
      <c r="J2326" s="1" t="str">
        <f>IF(OR(D2326="SVCP", E2326="TRUE"), "No", IF(ISNA(VLOOKUP($C2326,'ProvResponder deviceId'!$A$1:$A$20000,1,FALSE)),"No","Yes"))</f>
        <v>No</v>
      </c>
      <c r="K2326" s="1" t="str">
        <f>IF($J2326="Yes",VLOOKUP($C2326,'ProvResponder deviceId'!$A$1:$C$20000,3,FALSE),"-")</f>
        <v>-</v>
      </c>
      <c r="L2326" s="1" t="str">
        <f t="shared" si="72"/>
        <v/>
      </c>
      <c r="M2326" s="1" t="str">
        <f t="shared" si="73"/>
        <v/>
      </c>
      <c r="N2326" s="1" t="str">
        <f>IF(ISBLANK($C2326),"",IF(ISNA(VLOOKUP($L2326,'result messages'!$H$3:$L$11,2,FALSE)),VLOOKUP($M2326,'result messages'!$H$3:$L$11,2,FALSE),VLOOKUP($L2326,'result messages'!$H$3:$L$11,2,FALSE)))</f>
        <v/>
      </c>
      <c r="O2326" s="1" t="str">
        <f>IF(ISBLANK($C2326),"",IF(ISNA(VLOOKUP($L2326,'result messages'!$H$3:$L$11,3,FALSE)),VLOOKUP($M2326,'result messages'!$H$3:$L$11,3,FALSE),VLOOKUP($L2326,'result messages'!$H$3:$L$11,3,FALSE)))</f>
        <v/>
      </c>
      <c r="P2326" s="1" t="str">
        <f>IF(ISBLANK($C2326),"",IF(ISNA(VLOOKUP($L2326,'result messages'!$H$3:$L$11,4,FALSE)),VLOOKUP($M2326,'result messages'!$H$3:$L$11,4,FALSE),VLOOKUP($L2326,'result messages'!$H$3:$L$11,4,FALSE)))</f>
        <v/>
      </c>
      <c r="Q2326" s="1" t="str">
        <f>IF(ISBLANK($C2326),"",IF(ISNA(VLOOKUP($L2326,'result messages'!$H$3:$L$11,5,FALSE)),VLOOKUP($M2326,'result messages'!$H$3:$L$11,5,FALSE),VLOOKUP($L2326,'result messages'!$H$3:$L$11,5,FALSE)))</f>
        <v/>
      </c>
    </row>
    <row r="2327" spans="1:17">
      <c r="A2327" s="1">
        <v>2324</v>
      </c>
      <c r="B2327" s="1"/>
      <c r="C2327" s="1"/>
      <c r="D2327" s="1"/>
      <c r="E2327" s="6"/>
      <c r="F2327" s="1"/>
      <c r="G2327" s="1" t="str">
        <f>IF(ISNA(VLOOKUP($C2327,'DTEN TCAP Linkage deviceId'!$A$1:$A$20000,1,FALSE)),"No","Yes")</f>
        <v>No</v>
      </c>
      <c r="H2327" s="1" t="str">
        <f>IF(ISNA(VLOOKUP($C2327,'Provisioning Requester'!$F$3:$H$20000,2,FALSE)),"No","Yes")</f>
        <v>No</v>
      </c>
      <c r="I2327" s="1" t="str">
        <f>IF($H2327="Yes",VLOOKUP($C2327,'Provisioning Requester'!$F$3:$H$20000,3,FALSE),"-")</f>
        <v>-</v>
      </c>
      <c r="J2327" s="1" t="str">
        <f>IF(OR(D2327="SVCP", E2327="TRUE"), "No", IF(ISNA(VLOOKUP($C2327,'ProvResponder deviceId'!$A$1:$A$20000,1,FALSE)),"No","Yes"))</f>
        <v>No</v>
      </c>
      <c r="K2327" s="1" t="str">
        <f>IF($J2327="Yes",VLOOKUP($C2327,'ProvResponder deviceId'!$A$1:$C$20000,3,FALSE),"-")</f>
        <v>-</v>
      </c>
      <c r="L2327" s="1" t="str">
        <f t="shared" si="72"/>
        <v/>
      </c>
      <c r="M2327" s="1" t="str">
        <f t="shared" si="73"/>
        <v/>
      </c>
      <c r="N2327" s="1" t="str">
        <f>IF(ISBLANK($C2327),"",IF(ISNA(VLOOKUP($L2327,'result messages'!$H$3:$L$11,2,FALSE)),VLOOKUP($M2327,'result messages'!$H$3:$L$11,2,FALSE),VLOOKUP($L2327,'result messages'!$H$3:$L$11,2,FALSE)))</f>
        <v/>
      </c>
      <c r="O2327" s="1" t="str">
        <f>IF(ISBLANK($C2327),"",IF(ISNA(VLOOKUP($L2327,'result messages'!$H$3:$L$11,3,FALSE)),VLOOKUP($M2327,'result messages'!$H$3:$L$11,3,FALSE),VLOOKUP($L2327,'result messages'!$H$3:$L$11,3,FALSE)))</f>
        <v/>
      </c>
      <c r="P2327" s="1" t="str">
        <f>IF(ISBLANK($C2327),"",IF(ISNA(VLOOKUP($L2327,'result messages'!$H$3:$L$11,4,FALSE)),VLOOKUP($M2327,'result messages'!$H$3:$L$11,4,FALSE),VLOOKUP($L2327,'result messages'!$H$3:$L$11,4,FALSE)))</f>
        <v/>
      </c>
      <c r="Q2327" s="1" t="str">
        <f>IF(ISBLANK($C2327),"",IF(ISNA(VLOOKUP($L2327,'result messages'!$H$3:$L$11,5,FALSE)),VLOOKUP($M2327,'result messages'!$H$3:$L$11,5,FALSE),VLOOKUP($L2327,'result messages'!$H$3:$L$11,5,FALSE)))</f>
        <v/>
      </c>
    </row>
    <row r="2328" spans="1:17">
      <c r="A2328" s="1">
        <v>2325</v>
      </c>
      <c r="B2328" s="1"/>
      <c r="C2328" s="1"/>
      <c r="D2328" s="1"/>
      <c r="E2328" s="6"/>
      <c r="F2328" s="1"/>
      <c r="G2328" s="1" t="str">
        <f>IF(ISNA(VLOOKUP($C2328,'DTEN TCAP Linkage deviceId'!$A$1:$A$20000,1,FALSE)),"No","Yes")</f>
        <v>No</v>
      </c>
      <c r="H2328" s="1" t="str">
        <f>IF(ISNA(VLOOKUP($C2328,'Provisioning Requester'!$F$3:$H$20000,2,FALSE)),"No","Yes")</f>
        <v>No</v>
      </c>
      <c r="I2328" s="1" t="str">
        <f>IF($H2328="Yes",VLOOKUP($C2328,'Provisioning Requester'!$F$3:$H$20000,3,FALSE),"-")</f>
        <v>-</v>
      </c>
      <c r="J2328" s="1" t="str">
        <f>IF(OR(D2328="SVCP", E2328="TRUE"), "No", IF(ISNA(VLOOKUP($C2328,'ProvResponder deviceId'!$A$1:$A$20000,1,FALSE)),"No","Yes"))</f>
        <v>No</v>
      </c>
      <c r="K2328" s="1" t="str">
        <f>IF($J2328="Yes",VLOOKUP($C2328,'ProvResponder deviceId'!$A$1:$C$20000,3,FALSE),"-")</f>
        <v>-</v>
      </c>
      <c r="L2328" s="1" t="str">
        <f t="shared" si="72"/>
        <v/>
      </c>
      <c r="M2328" s="1" t="str">
        <f t="shared" si="73"/>
        <v/>
      </c>
      <c r="N2328" s="1" t="str">
        <f>IF(ISBLANK($C2328),"",IF(ISNA(VLOOKUP($L2328,'result messages'!$H$3:$L$11,2,FALSE)),VLOOKUP($M2328,'result messages'!$H$3:$L$11,2,FALSE),VLOOKUP($L2328,'result messages'!$H$3:$L$11,2,FALSE)))</f>
        <v/>
      </c>
      <c r="O2328" s="1" t="str">
        <f>IF(ISBLANK($C2328),"",IF(ISNA(VLOOKUP($L2328,'result messages'!$H$3:$L$11,3,FALSE)),VLOOKUP($M2328,'result messages'!$H$3:$L$11,3,FALSE),VLOOKUP($L2328,'result messages'!$H$3:$L$11,3,FALSE)))</f>
        <v/>
      </c>
      <c r="P2328" s="1" t="str">
        <f>IF(ISBLANK($C2328),"",IF(ISNA(VLOOKUP($L2328,'result messages'!$H$3:$L$11,4,FALSE)),VLOOKUP($M2328,'result messages'!$H$3:$L$11,4,FALSE),VLOOKUP($L2328,'result messages'!$H$3:$L$11,4,FALSE)))</f>
        <v/>
      </c>
      <c r="Q2328" s="1" t="str">
        <f>IF(ISBLANK($C2328),"",IF(ISNA(VLOOKUP($L2328,'result messages'!$H$3:$L$11,5,FALSE)),VLOOKUP($M2328,'result messages'!$H$3:$L$11,5,FALSE),VLOOKUP($L2328,'result messages'!$H$3:$L$11,5,FALSE)))</f>
        <v/>
      </c>
    </row>
    <row r="2329" spans="1:17">
      <c r="A2329" s="1">
        <v>2326</v>
      </c>
      <c r="B2329" s="1"/>
      <c r="C2329" s="1"/>
      <c r="D2329" s="1"/>
      <c r="E2329" s="6"/>
      <c r="F2329" s="1"/>
      <c r="G2329" s="1" t="str">
        <f>IF(ISNA(VLOOKUP($C2329,'DTEN TCAP Linkage deviceId'!$A$1:$A$20000,1,FALSE)),"No","Yes")</f>
        <v>No</v>
      </c>
      <c r="H2329" s="1" t="str">
        <f>IF(ISNA(VLOOKUP($C2329,'Provisioning Requester'!$F$3:$H$20000,2,FALSE)),"No","Yes")</f>
        <v>No</v>
      </c>
      <c r="I2329" s="1" t="str">
        <f>IF($H2329="Yes",VLOOKUP($C2329,'Provisioning Requester'!$F$3:$H$20000,3,FALSE),"-")</f>
        <v>-</v>
      </c>
      <c r="J2329" s="1" t="str">
        <f>IF(OR(D2329="SVCP", E2329="TRUE"), "No", IF(ISNA(VLOOKUP($C2329,'ProvResponder deviceId'!$A$1:$A$20000,1,FALSE)),"No","Yes"))</f>
        <v>No</v>
      </c>
      <c r="K2329" s="1" t="str">
        <f>IF($J2329="Yes",VLOOKUP($C2329,'ProvResponder deviceId'!$A$1:$C$20000,3,FALSE),"-")</f>
        <v>-</v>
      </c>
      <c r="L2329" s="1" t="str">
        <f t="shared" si="72"/>
        <v/>
      </c>
      <c r="M2329" s="1" t="str">
        <f t="shared" si="73"/>
        <v/>
      </c>
      <c r="N2329" s="1" t="str">
        <f>IF(ISBLANK($C2329),"",IF(ISNA(VLOOKUP($L2329,'result messages'!$H$3:$L$11,2,FALSE)),VLOOKUP($M2329,'result messages'!$H$3:$L$11,2,FALSE),VLOOKUP($L2329,'result messages'!$H$3:$L$11,2,FALSE)))</f>
        <v/>
      </c>
      <c r="O2329" s="1" t="str">
        <f>IF(ISBLANK($C2329),"",IF(ISNA(VLOOKUP($L2329,'result messages'!$H$3:$L$11,3,FALSE)),VLOOKUP($M2329,'result messages'!$H$3:$L$11,3,FALSE),VLOOKUP($L2329,'result messages'!$H$3:$L$11,3,FALSE)))</f>
        <v/>
      </c>
      <c r="P2329" s="1" t="str">
        <f>IF(ISBLANK($C2329),"",IF(ISNA(VLOOKUP($L2329,'result messages'!$H$3:$L$11,4,FALSE)),VLOOKUP($M2329,'result messages'!$H$3:$L$11,4,FALSE),VLOOKUP($L2329,'result messages'!$H$3:$L$11,4,FALSE)))</f>
        <v/>
      </c>
      <c r="Q2329" s="1" t="str">
        <f>IF(ISBLANK($C2329),"",IF(ISNA(VLOOKUP($L2329,'result messages'!$H$3:$L$11,5,FALSE)),VLOOKUP($M2329,'result messages'!$H$3:$L$11,5,FALSE),VLOOKUP($L2329,'result messages'!$H$3:$L$11,5,FALSE)))</f>
        <v/>
      </c>
    </row>
    <row r="2330" spans="1:17">
      <c r="A2330" s="1">
        <v>2327</v>
      </c>
      <c r="B2330" s="1"/>
      <c r="C2330" s="1"/>
      <c r="D2330" s="1"/>
      <c r="E2330" s="6"/>
      <c r="F2330" s="1"/>
      <c r="G2330" s="1" t="str">
        <f>IF(ISNA(VLOOKUP($C2330,'DTEN TCAP Linkage deviceId'!$A$1:$A$20000,1,FALSE)),"No","Yes")</f>
        <v>No</v>
      </c>
      <c r="H2330" s="1" t="str">
        <f>IF(ISNA(VLOOKUP($C2330,'Provisioning Requester'!$F$3:$H$20000,2,FALSE)),"No","Yes")</f>
        <v>No</v>
      </c>
      <c r="I2330" s="1" t="str">
        <f>IF($H2330="Yes",VLOOKUP($C2330,'Provisioning Requester'!$F$3:$H$20000,3,FALSE),"-")</f>
        <v>-</v>
      </c>
      <c r="J2330" s="1" t="str">
        <f>IF(OR(D2330="SVCP", E2330="TRUE"), "No", IF(ISNA(VLOOKUP($C2330,'ProvResponder deviceId'!$A$1:$A$20000,1,FALSE)),"No","Yes"))</f>
        <v>No</v>
      </c>
      <c r="K2330" s="1" t="str">
        <f>IF($J2330="Yes",VLOOKUP($C2330,'ProvResponder deviceId'!$A$1:$C$20000,3,FALSE),"-")</f>
        <v>-</v>
      </c>
      <c r="L2330" s="1" t="str">
        <f t="shared" si="72"/>
        <v/>
      </c>
      <c r="M2330" s="1" t="str">
        <f t="shared" si="73"/>
        <v/>
      </c>
      <c r="N2330" s="1" t="str">
        <f>IF(ISBLANK($C2330),"",IF(ISNA(VLOOKUP($L2330,'result messages'!$H$3:$L$11,2,FALSE)),VLOOKUP($M2330,'result messages'!$H$3:$L$11,2,FALSE),VLOOKUP($L2330,'result messages'!$H$3:$L$11,2,FALSE)))</f>
        <v/>
      </c>
      <c r="O2330" s="1" t="str">
        <f>IF(ISBLANK($C2330),"",IF(ISNA(VLOOKUP($L2330,'result messages'!$H$3:$L$11,3,FALSE)),VLOOKUP($M2330,'result messages'!$H$3:$L$11,3,FALSE),VLOOKUP($L2330,'result messages'!$H$3:$L$11,3,FALSE)))</f>
        <v/>
      </c>
      <c r="P2330" s="1" t="str">
        <f>IF(ISBLANK($C2330),"",IF(ISNA(VLOOKUP($L2330,'result messages'!$H$3:$L$11,4,FALSE)),VLOOKUP($M2330,'result messages'!$H$3:$L$11,4,FALSE),VLOOKUP($L2330,'result messages'!$H$3:$L$11,4,FALSE)))</f>
        <v/>
      </c>
      <c r="Q2330" s="1" t="str">
        <f>IF(ISBLANK($C2330),"",IF(ISNA(VLOOKUP($L2330,'result messages'!$H$3:$L$11,5,FALSE)),VLOOKUP($M2330,'result messages'!$H$3:$L$11,5,FALSE),VLOOKUP($L2330,'result messages'!$H$3:$L$11,5,FALSE)))</f>
        <v/>
      </c>
    </row>
    <row r="2331" spans="1:17">
      <c r="A2331" s="1">
        <v>2328</v>
      </c>
      <c r="B2331" s="1"/>
      <c r="C2331" s="1"/>
      <c r="D2331" s="1"/>
      <c r="E2331" s="6"/>
      <c r="F2331" s="1"/>
      <c r="G2331" s="1" t="str">
        <f>IF(ISNA(VLOOKUP($C2331,'DTEN TCAP Linkage deviceId'!$A$1:$A$20000,1,FALSE)),"No","Yes")</f>
        <v>No</v>
      </c>
      <c r="H2331" s="1" t="str">
        <f>IF(ISNA(VLOOKUP($C2331,'Provisioning Requester'!$F$3:$H$20000,2,FALSE)),"No","Yes")</f>
        <v>No</v>
      </c>
      <c r="I2331" s="1" t="str">
        <f>IF($H2331="Yes",VLOOKUP($C2331,'Provisioning Requester'!$F$3:$H$20000,3,FALSE),"-")</f>
        <v>-</v>
      </c>
      <c r="J2331" s="1" t="str">
        <f>IF(OR(D2331="SVCP", E2331="TRUE"), "No", IF(ISNA(VLOOKUP($C2331,'ProvResponder deviceId'!$A$1:$A$20000,1,FALSE)),"No","Yes"))</f>
        <v>No</v>
      </c>
      <c r="K2331" s="1" t="str">
        <f>IF($J2331="Yes",VLOOKUP($C2331,'ProvResponder deviceId'!$A$1:$C$20000,3,FALSE),"-")</f>
        <v>-</v>
      </c>
      <c r="L2331" s="1" t="str">
        <f t="shared" si="72"/>
        <v/>
      </c>
      <c r="M2331" s="1" t="str">
        <f t="shared" si="73"/>
        <v/>
      </c>
      <c r="N2331" s="1" t="str">
        <f>IF(ISBLANK($C2331),"",IF(ISNA(VLOOKUP($L2331,'result messages'!$H$3:$L$11,2,FALSE)),VLOOKUP($M2331,'result messages'!$H$3:$L$11,2,FALSE),VLOOKUP($L2331,'result messages'!$H$3:$L$11,2,FALSE)))</f>
        <v/>
      </c>
      <c r="O2331" s="1" t="str">
        <f>IF(ISBLANK($C2331),"",IF(ISNA(VLOOKUP($L2331,'result messages'!$H$3:$L$11,3,FALSE)),VLOOKUP($M2331,'result messages'!$H$3:$L$11,3,FALSE),VLOOKUP($L2331,'result messages'!$H$3:$L$11,3,FALSE)))</f>
        <v/>
      </c>
      <c r="P2331" s="1" t="str">
        <f>IF(ISBLANK($C2331),"",IF(ISNA(VLOOKUP($L2331,'result messages'!$H$3:$L$11,4,FALSE)),VLOOKUP($M2331,'result messages'!$H$3:$L$11,4,FALSE),VLOOKUP($L2331,'result messages'!$H$3:$L$11,4,FALSE)))</f>
        <v/>
      </c>
      <c r="Q2331" s="1" t="str">
        <f>IF(ISBLANK($C2331),"",IF(ISNA(VLOOKUP($L2331,'result messages'!$H$3:$L$11,5,FALSE)),VLOOKUP($M2331,'result messages'!$H$3:$L$11,5,FALSE),VLOOKUP($L2331,'result messages'!$H$3:$L$11,5,FALSE)))</f>
        <v/>
      </c>
    </row>
    <row r="2332" spans="1:17">
      <c r="A2332" s="1">
        <v>2329</v>
      </c>
      <c r="B2332" s="1"/>
      <c r="C2332" s="1"/>
      <c r="D2332" s="1"/>
      <c r="E2332" s="6"/>
      <c r="F2332" s="1"/>
      <c r="G2332" s="1" t="str">
        <f>IF(ISNA(VLOOKUP($C2332,'DTEN TCAP Linkage deviceId'!$A$1:$A$20000,1,FALSE)),"No","Yes")</f>
        <v>No</v>
      </c>
      <c r="H2332" s="1" t="str">
        <f>IF(ISNA(VLOOKUP($C2332,'Provisioning Requester'!$F$3:$H$20000,2,FALSE)),"No","Yes")</f>
        <v>No</v>
      </c>
      <c r="I2332" s="1" t="str">
        <f>IF($H2332="Yes",VLOOKUP($C2332,'Provisioning Requester'!$F$3:$H$20000,3,FALSE),"-")</f>
        <v>-</v>
      </c>
      <c r="J2332" s="1" t="str">
        <f>IF(OR(D2332="SVCP", E2332="TRUE"), "No", IF(ISNA(VLOOKUP($C2332,'ProvResponder deviceId'!$A$1:$A$20000,1,FALSE)),"No","Yes"))</f>
        <v>No</v>
      </c>
      <c r="K2332" s="1" t="str">
        <f>IF($J2332="Yes",VLOOKUP($C2332,'ProvResponder deviceId'!$A$1:$C$20000,3,FALSE),"-")</f>
        <v>-</v>
      </c>
      <c r="L2332" s="1" t="str">
        <f t="shared" si="72"/>
        <v/>
      </c>
      <c r="M2332" s="1" t="str">
        <f t="shared" si="73"/>
        <v/>
      </c>
      <c r="N2332" s="1" t="str">
        <f>IF(ISBLANK($C2332),"",IF(ISNA(VLOOKUP($L2332,'result messages'!$H$3:$L$11,2,FALSE)),VLOOKUP($M2332,'result messages'!$H$3:$L$11,2,FALSE),VLOOKUP($L2332,'result messages'!$H$3:$L$11,2,FALSE)))</f>
        <v/>
      </c>
      <c r="O2332" s="1" t="str">
        <f>IF(ISBLANK($C2332),"",IF(ISNA(VLOOKUP($L2332,'result messages'!$H$3:$L$11,3,FALSE)),VLOOKUP($M2332,'result messages'!$H$3:$L$11,3,FALSE),VLOOKUP($L2332,'result messages'!$H$3:$L$11,3,FALSE)))</f>
        <v/>
      </c>
      <c r="P2332" s="1" t="str">
        <f>IF(ISBLANK($C2332),"",IF(ISNA(VLOOKUP($L2332,'result messages'!$H$3:$L$11,4,FALSE)),VLOOKUP($M2332,'result messages'!$H$3:$L$11,4,FALSE),VLOOKUP($L2332,'result messages'!$H$3:$L$11,4,FALSE)))</f>
        <v/>
      </c>
      <c r="Q2332" s="1" t="str">
        <f>IF(ISBLANK($C2332),"",IF(ISNA(VLOOKUP($L2332,'result messages'!$H$3:$L$11,5,FALSE)),VLOOKUP($M2332,'result messages'!$H$3:$L$11,5,FALSE),VLOOKUP($L2332,'result messages'!$H$3:$L$11,5,FALSE)))</f>
        <v/>
      </c>
    </row>
    <row r="2333" spans="1:17">
      <c r="A2333" s="1">
        <v>2330</v>
      </c>
      <c r="B2333" s="1"/>
      <c r="C2333" s="1"/>
      <c r="D2333" s="1"/>
      <c r="E2333" s="6"/>
      <c r="F2333" s="1"/>
      <c r="G2333" s="1" t="str">
        <f>IF(ISNA(VLOOKUP($C2333,'DTEN TCAP Linkage deviceId'!$A$1:$A$20000,1,FALSE)),"No","Yes")</f>
        <v>No</v>
      </c>
      <c r="H2333" s="1" t="str">
        <f>IF(ISNA(VLOOKUP($C2333,'Provisioning Requester'!$F$3:$H$20000,2,FALSE)),"No","Yes")</f>
        <v>No</v>
      </c>
      <c r="I2333" s="1" t="str">
        <f>IF($H2333="Yes",VLOOKUP($C2333,'Provisioning Requester'!$F$3:$H$20000,3,FALSE),"-")</f>
        <v>-</v>
      </c>
      <c r="J2333" s="1" t="str">
        <f>IF(OR(D2333="SVCP", E2333="TRUE"), "No", IF(ISNA(VLOOKUP($C2333,'ProvResponder deviceId'!$A$1:$A$20000,1,FALSE)),"No","Yes"))</f>
        <v>No</v>
      </c>
      <c r="K2333" s="1" t="str">
        <f>IF($J2333="Yes",VLOOKUP($C2333,'ProvResponder deviceId'!$A$1:$C$20000,3,FALSE),"-")</f>
        <v>-</v>
      </c>
      <c r="L2333" s="1" t="str">
        <f t="shared" si="72"/>
        <v/>
      </c>
      <c r="M2333" s="1" t="str">
        <f t="shared" si="73"/>
        <v/>
      </c>
      <c r="N2333" s="1" t="str">
        <f>IF(ISBLANK($C2333),"",IF(ISNA(VLOOKUP($L2333,'result messages'!$H$3:$L$11,2,FALSE)),VLOOKUP($M2333,'result messages'!$H$3:$L$11,2,FALSE),VLOOKUP($L2333,'result messages'!$H$3:$L$11,2,FALSE)))</f>
        <v/>
      </c>
      <c r="O2333" s="1" t="str">
        <f>IF(ISBLANK($C2333),"",IF(ISNA(VLOOKUP($L2333,'result messages'!$H$3:$L$11,3,FALSE)),VLOOKUP($M2333,'result messages'!$H$3:$L$11,3,FALSE),VLOOKUP($L2333,'result messages'!$H$3:$L$11,3,FALSE)))</f>
        <v/>
      </c>
      <c r="P2333" s="1" t="str">
        <f>IF(ISBLANK($C2333),"",IF(ISNA(VLOOKUP($L2333,'result messages'!$H$3:$L$11,4,FALSE)),VLOOKUP($M2333,'result messages'!$H$3:$L$11,4,FALSE),VLOOKUP($L2333,'result messages'!$H$3:$L$11,4,FALSE)))</f>
        <v/>
      </c>
      <c r="Q2333" s="1" t="str">
        <f>IF(ISBLANK($C2333),"",IF(ISNA(VLOOKUP($L2333,'result messages'!$H$3:$L$11,5,FALSE)),VLOOKUP($M2333,'result messages'!$H$3:$L$11,5,FALSE),VLOOKUP($L2333,'result messages'!$H$3:$L$11,5,FALSE)))</f>
        <v/>
      </c>
    </row>
    <row r="2334" spans="1:17">
      <c r="A2334" s="1">
        <v>2331</v>
      </c>
      <c r="B2334" s="1"/>
      <c r="C2334" s="1"/>
      <c r="D2334" s="1"/>
      <c r="E2334" s="6"/>
      <c r="F2334" s="1"/>
      <c r="G2334" s="1" t="str">
        <f>IF(ISNA(VLOOKUP($C2334,'DTEN TCAP Linkage deviceId'!$A$1:$A$20000,1,FALSE)),"No","Yes")</f>
        <v>No</v>
      </c>
      <c r="H2334" s="1" t="str">
        <f>IF(ISNA(VLOOKUP($C2334,'Provisioning Requester'!$F$3:$H$20000,2,FALSE)),"No","Yes")</f>
        <v>No</v>
      </c>
      <c r="I2334" s="1" t="str">
        <f>IF($H2334="Yes",VLOOKUP($C2334,'Provisioning Requester'!$F$3:$H$20000,3,FALSE),"-")</f>
        <v>-</v>
      </c>
      <c r="J2334" s="1" t="str">
        <f>IF(OR(D2334="SVCP", E2334="TRUE"), "No", IF(ISNA(VLOOKUP($C2334,'ProvResponder deviceId'!$A$1:$A$20000,1,FALSE)),"No","Yes"))</f>
        <v>No</v>
      </c>
      <c r="K2334" s="1" t="str">
        <f>IF($J2334="Yes",VLOOKUP($C2334,'ProvResponder deviceId'!$A$1:$C$20000,3,FALSE),"-")</f>
        <v>-</v>
      </c>
      <c r="L2334" s="1" t="str">
        <f t="shared" si="72"/>
        <v/>
      </c>
      <c r="M2334" s="1" t="str">
        <f t="shared" si="73"/>
        <v/>
      </c>
      <c r="N2334" s="1" t="str">
        <f>IF(ISBLANK($C2334),"",IF(ISNA(VLOOKUP($L2334,'result messages'!$H$3:$L$11,2,FALSE)),VLOOKUP($M2334,'result messages'!$H$3:$L$11,2,FALSE),VLOOKUP($L2334,'result messages'!$H$3:$L$11,2,FALSE)))</f>
        <v/>
      </c>
      <c r="O2334" s="1" t="str">
        <f>IF(ISBLANK($C2334),"",IF(ISNA(VLOOKUP($L2334,'result messages'!$H$3:$L$11,3,FALSE)),VLOOKUP($M2334,'result messages'!$H$3:$L$11,3,FALSE),VLOOKUP($L2334,'result messages'!$H$3:$L$11,3,FALSE)))</f>
        <v/>
      </c>
      <c r="P2334" s="1" t="str">
        <f>IF(ISBLANK($C2334),"",IF(ISNA(VLOOKUP($L2334,'result messages'!$H$3:$L$11,4,FALSE)),VLOOKUP($M2334,'result messages'!$H$3:$L$11,4,FALSE),VLOOKUP($L2334,'result messages'!$H$3:$L$11,4,FALSE)))</f>
        <v/>
      </c>
      <c r="Q2334" s="1" t="str">
        <f>IF(ISBLANK($C2334),"",IF(ISNA(VLOOKUP($L2334,'result messages'!$H$3:$L$11,5,FALSE)),VLOOKUP($M2334,'result messages'!$H$3:$L$11,5,FALSE),VLOOKUP($L2334,'result messages'!$H$3:$L$11,5,FALSE)))</f>
        <v/>
      </c>
    </row>
    <row r="2335" spans="1:17">
      <c r="A2335" s="1">
        <v>2332</v>
      </c>
      <c r="B2335" s="1"/>
      <c r="C2335" s="1"/>
      <c r="D2335" s="1"/>
      <c r="E2335" s="6"/>
      <c r="F2335" s="1"/>
      <c r="G2335" s="1" t="str">
        <f>IF(ISNA(VLOOKUP($C2335,'DTEN TCAP Linkage deviceId'!$A$1:$A$20000,1,FALSE)),"No","Yes")</f>
        <v>No</v>
      </c>
      <c r="H2335" s="1" t="str">
        <f>IF(ISNA(VLOOKUP($C2335,'Provisioning Requester'!$F$3:$H$20000,2,FALSE)),"No","Yes")</f>
        <v>No</v>
      </c>
      <c r="I2335" s="1" t="str">
        <f>IF($H2335="Yes",VLOOKUP($C2335,'Provisioning Requester'!$F$3:$H$20000,3,FALSE),"-")</f>
        <v>-</v>
      </c>
      <c r="J2335" s="1" t="str">
        <f>IF(OR(D2335="SVCP", E2335="TRUE"), "No", IF(ISNA(VLOOKUP($C2335,'ProvResponder deviceId'!$A$1:$A$20000,1,FALSE)),"No","Yes"))</f>
        <v>No</v>
      </c>
      <c r="K2335" s="1" t="str">
        <f>IF($J2335="Yes",VLOOKUP($C2335,'ProvResponder deviceId'!$A$1:$C$20000,3,FALSE),"-")</f>
        <v>-</v>
      </c>
      <c r="L2335" s="1" t="str">
        <f t="shared" si="72"/>
        <v/>
      </c>
      <c r="M2335" s="1" t="str">
        <f t="shared" si="73"/>
        <v/>
      </c>
      <c r="N2335" s="1" t="str">
        <f>IF(ISBLANK($C2335),"",IF(ISNA(VLOOKUP($L2335,'result messages'!$H$3:$L$11,2,FALSE)),VLOOKUP($M2335,'result messages'!$H$3:$L$11,2,FALSE),VLOOKUP($L2335,'result messages'!$H$3:$L$11,2,FALSE)))</f>
        <v/>
      </c>
      <c r="O2335" s="1" t="str">
        <f>IF(ISBLANK($C2335),"",IF(ISNA(VLOOKUP($L2335,'result messages'!$H$3:$L$11,3,FALSE)),VLOOKUP($M2335,'result messages'!$H$3:$L$11,3,FALSE),VLOOKUP($L2335,'result messages'!$H$3:$L$11,3,FALSE)))</f>
        <v/>
      </c>
      <c r="P2335" s="1" t="str">
        <f>IF(ISBLANK($C2335),"",IF(ISNA(VLOOKUP($L2335,'result messages'!$H$3:$L$11,4,FALSE)),VLOOKUP($M2335,'result messages'!$H$3:$L$11,4,FALSE),VLOOKUP($L2335,'result messages'!$H$3:$L$11,4,FALSE)))</f>
        <v/>
      </c>
      <c r="Q2335" s="1" t="str">
        <f>IF(ISBLANK($C2335),"",IF(ISNA(VLOOKUP($L2335,'result messages'!$H$3:$L$11,5,FALSE)),VLOOKUP($M2335,'result messages'!$H$3:$L$11,5,FALSE),VLOOKUP($L2335,'result messages'!$H$3:$L$11,5,FALSE)))</f>
        <v/>
      </c>
    </row>
    <row r="2336" spans="1:17">
      <c r="A2336" s="1">
        <v>2333</v>
      </c>
      <c r="B2336" s="1"/>
      <c r="C2336" s="1"/>
      <c r="D2336" s="1"/>
      <c r="E2336" s="6"/>
      <c r="F2336" s="1"/>
      <c r="G2336" s="1" t="str">
        <f>IF(ISNA(VLOOKUP($C2336,'DTEN TCAP Linkage deviceId'!$A$1:$A$20000,1,FALSE)),"No","Yes")</f>
        <v>No</v>
      </c>
      <c r="H2336" s="1" t="str">
        <f>IF(ISNA(VLOOKUP($C2336,'Provisioning Requester'!$F$3:$H$20000,2,FALSE)),"No","Yes")</f>
        <v>No</v>
      </c>
      <c r="I2336" s="1" t="str">
        <f>IF($H2336="Yes",VLOOKUP($C2336,'Provisioning Requester'!$F$3:$H$20000,3,FALSE),"-")</f>
        <v>-</v>
      </c>
      <c r="J2336" s="1" t="str">
        <f>IF(OR(D2336="SVCP", E2336="TRUE"), "No", IF(ISNA(VLOOKUP($C2336,'ProvResponder deviceId'!$A$1:$A$20000,1,FALSE)),"No","Yes"))</f>
        <v>No</v>
      </c>
      <c r="K2336" s="1" t="str">
        <f>IF($J2336="Yes",VLOOKUP($C2336,'ProvResponder deviceId'!$A$1:$C$20000,3,FALSE),"-")</f>
        <v>-</v>
      </c>
      <c r="L2336" s="1" t="str">
        <f t="shared" si="72"/>
        <v/>
      </c>
      <c r="M2336" s="1" t="str">
        <f t="shared" si="73"/>
        <v/>
      </c>
      <c r="N2336" s="1" t="str">
        <f>IF(ISBLANK($C2336),"",IF(ISNA(VLOOKUP($L2336,'result messages'!$H$3:$L$11,2,FALSE)),VLOOKUP($M2336,'result messages'!$H$3:$L$11,2,FALSE),VLOOKUP($L2336,'result messages'!$H$3:$L$11,2,FALSE)))</f>
        <v/>
      </c>
      <c r="O2336" s="1" t="str">
        <f>IF(ISBLANK($C2336),"",IF(ISNA(VLOOKUP($L2336,'result messages'!$H$3:$L$11,3,FALSE)),VLOOKUP($M2336,'result messages'!$H$3:$L$11,3,FALSE),VLOOKUP($L2336,'result messages'!$H$3:$L$11,3,FALSE)))</f>
        <v/>
      </c>
      <c r="P2336" s="1" t="str">
        <f>IF(ISBLANK($C2336),"",IF(ISNA(VLOOKUP($L2336,'result messages'!$H$3:$L$11,4,FALSE)),VLOOKUP($M2336,'result messages'!$H$3:$L$11,4,FALSE),VLOOKUP($L2336,'result messages'!$H$3:$L$11,4,FALSE)))</f>
        <v/>
      </c>
      <c r="Q2336" s="1" t="str">
        <f>IF(ISBLANK($C2336),"",IF(ISNA(VLOOKUP($L2336,'result messages'!$H$3:$L$11,5,FALSE)),VLOOKUP($M2336,'result messages'!$H$3:$L$11,5,FALSE),VLOOKUP($L2336,'result messages'!$H$3:$L$11,5,FALSE)))</f>
        <v/>
      </c>
    </row>
    <row r="2337" spans="1:17">
      <c r="A2337" s="1">
        <v>2334</v>
      </c>
      <c r="B2337" s="1"/>
      <c r="C2337" s="1"/>
      <c r="D2337" s="1"/>
      <c r="E2337" s="6"/>
      <c r="F2337" s="1"/>
      <c r="G2337" s="1" t="str">
        <f>IF(ISNA(VLOOKUP($C2337,'DTEN TCAP Linkage deviceId'!$A$1:$A$20000,1,FALSE)),"No","Yes")</f>
        <v>No</v>
      </c>
      <c r="H2337" s="1" t="str">
        <f>IF(ISNA(VLOOKUP($C2337,'Provisioning Requester'!$F$3:$H$20000,2,FALSE)),"No","Yes")</f>
        <v>No</v>
      </c>
      <c r="I2337" s="1" t="str">
        <f>IF($H2337="Yes",VLOOKUP($C2337,'Provisioning Requester'!$F$3:$H$20000,3,FALSE),"-")</f>
        <v>-</v>
      </c>
      <c r="J2337" s="1" t="str">
        <f>IF(OR(D2337="SVCP", E2337="TRUE"), "No", IF(ISNA(VLOOKUP($C2337,'ProvResponder deviceId'!$A$1:$A$20000,1,FALSE)),"No","Yes"))</f>
        <v>No</v>
      </c>
      <c r="K2337" s="1" t="str">
        <f>IF($J2337="Yes",VLOOKUP($C2337,'ProvResponder deviceId'!$A$1:$C$20000,3,FALSE),"-")</f>
        <v>-</v>
      </c>
      <c r="L2337" s="1" t="str">
        <f t="shared" si="72"/>
        <v/>
      </c>
      <c r="M2337" s="1" t="str">
        <f t="shared" si="73"/>
        <v/>
      </c>
      <c r="N2337" s="1" t="str">
        <f>IF(ISBLANK($C2337),"",IF(ISNA(VLOOKUP($L2337,'result messages'!$H$3:$L$11,2,FALSE)),VLOOKUP($M2337,'result messages'!$H$3:$L$11,2,FALSE),VLOOKUP($L2337,'result messages'!$H$3:$L$11,2,FALSE)))</f>
        <v/>
      </c>
      <c r="O2337" s="1" t="str">
        <f>IF(ISBLANK($C2337),"",IF(ISNA(VLOOKUP($L2337,'result messages'!$H$3:$L$11,3,FALSE)),VLOOKUP($M2337,'result messages'!$H$3:$L$11,3,FALSE),VLOOKUP($L2337,'result messages'!$H$3:$L$11,3,FALSE)))</f>
        <v/>
      </c>
      <c r="P2337" s="1" t="str">
        <f>IF(ISBLANK($C2337),"",IF(ISNA(VLOOKUP($L2337,'result messages'!$H$3:$L$11,4,FALSE)),VLOOKUP($M2337,'result messages'!$H$3:$L$11,4,FALSE),VLOOKUP($L2337,'result messages'!$H$3:$L$11,4,FALSE)))</f>
        <v/>
      </c>
      <c r="Q2337" s="1" t="str">
        <f>IF(ISBLANK($C2337),"",IF(ISNA(VLOOKUP($L2337,'result messages'!$H$3:$L$11,5,FALSE)),VLOOKUP($M2337,'result messages'!$H$3:$L$11,5,FALSE),VLOOKUP($L2337,'result messages'!$H$3:$L$11,5,FALSE)))</f>
        <v/>
      </c>
    </row>
    <row r="2338" spans="1:17">
      <c r="A2338" s="1">
        <v>2335</v>
      </c>
      <c r="B2338" s="1"/>
      <c r="C2338" s="1"/>
      <c r="D2338" s="1"/>
      <c r="E2338" s="6"/>
      <c r="F2338" s="1"/>
      <c r="G2338" s="1" t="str">
        <f>IF(ISNA(VLOOKUP($C2338,'DTEN TCAP Linkage deviceId'!$A$1:$A$20000,1,FALSE)),"No","Yes")</f>
        <v>No</v>
      </c>
      <c r="H2338" s="1" t="str">
        <f>IF(ISNA(VLOOKUP($C2338,'Provisioning Requester'!$F$3:$H$20000,2,FALSE)),"No","Yes")</f>
        <v>No</v>
      </c>
      <c r="I2338" s="1" t="str">
        <f>IF($H2338="Yes",VLOOKUP($C2338,'Provisioning Requester'!$F$3:$H$20000,3,FALSE),"-")</f>
        <v>-</v>
      </c>
      <c r="J2338" s="1" t="str">
        <f>IF(OR(D2338="SVCP", E2338="TRUE"), "No", IF(ISNA(VLOOKUP($C2338,'ProvResponder deviceId'!$A$1:$A$20000,1,FALSE)),"No","Yes"))</f>
        <v>No</v>
      </c>
      <c r="K2338" s="1" t="str">
        <f>IF($J2338="Yes",VLOOKUP($C2338,'ProvResponder deviceId'!$A$1:$C$20000,3,FALSE),"-")</f>
        <v>-</v>
      </c>
      <c r="L2338" s="1" t="str">
        <f t="shared" si="72"/>
        <v/>
      </c>
      <c r="M2338" s="1" t="str">
        <f t="shared" si="73"/>
        <v/>
      </c>
      <c r="N2338" s="1" t="str">
        <f>IF(ISBLANK($C2338),"",IF(ISNA(VLOOKUP($L2338,'result messages'!$H$3:$L$11,2,FALSE)),VLOOKUP($M2338,'result messages'!$H$3:$L$11,2,FALSE),VLOOKUP($L2338,'result messages'!$H$3:$L$11,2,FALSE)))</f>
        <v/>
      </c>
      <c r="O2338" s="1" t="str">
        <f>IF(ISBLANK($C2338),"",IF(ISNA(VLOOKUP($L2338,'result messages'!$H$3:$L$11,3,FALSE)),VLOOKUP($M2338,'result messages'!$H$3:$L$11,3,FALSE),VLOOKUP($L2338,'result messages'!$H$3:$L$11,3,FALSE)))</f>
        <v/>
      </c>
      <c r="P2338" s="1" t="str">
        <f>IF(ISBLANK($C2338),"",IF(ISNA(VLOOKUP($L2338,'result messages'!$H$3:$L$11,4,FALSE)),VLOOKUP($M2338,'result messages'!$H$3:$L$11,4,FALSE),VLOOKUP($L2338,'result messages'!$H$3:$L$11,4,FALSE)))</f>
        <v/>
      </c>
      <c r="Q2338" s="1" t="str">
        <f>IF(ISBLANK($C2338),"",IF(ISNA(VLOOKUP($L2338,'result messages'!$H$3:$L$11,5,FALSE)),VLOOKUP($M2338,'result messages'!$H$3:$L$11,5,FALSE),VLOOKUP($L2338,'result messages'!$H$3:$L$11,5,FALSE)))</f>
        <v/>
      </c>
    </row>
    <row r="2339" spans="1:17">
      <c r="A2339" s="1">
        <v>2336</v>
      </c>
      <c r="B2339" s="1"/>
      <c r="C2339" s="1"/>
      <c r="D2339" s="1"/>
      <c r="E2339" s="6"/>
      <c r="F2339" s="1"/>
      <c r="G2339" s="1" t="str">
        <f>IF(ISNA(VLOOKUP($C2339,'DTEN TCAP Linkage deviceId'!$A$1:$A$20000,1,FALSE)),"No","Yes")</f>
        <v>No</v>
      </c>
      <c r="H2339" s="1" t="str">
        <f>IF(ISNA(VLOOKUP($C2339,'Provisioning Requester'!$F$3:$H$20000,2,FALSE)),"No","Yes")</f>
        <v>No</v>
      </c>
      <c r="I2339" s="1" t="str">
        <f>IF($H2339="Yes",VLOOKUP($C2339,'Provisioning Requester'!$F$3:$H$20000,3,FALSE),"-")</f>
        <v>-</v>
      </c>
      <c r="J2339" s="1" t="str">
        <f>IF(OR(D2339="SVCP", E2339="TRUE"), "No", IF(ISNA(VLOOKUP($C2339,'ProvResponder deviceId'!$A$1:$A$20000,1,FALSE)),"No","Yes"))</f>
        <v>No</v>
      </c>
      <c r="K2339" s="1" t="str">
        <f>IF($J2339="Yes",VLOOKUP($C2339,'ProvResponder deviceId'!$A$1:$C$20000,3,FALSE),"-")</f>
        <v>-</v>
      </c>
      <c r="L2339" s="1" t="str">
        <f t="shared" si="72"/>
        <v/>
      </c>
      <c r="M2339" s="1" t="str">
        <f t="shared" si="73"/>
        <v/>
      </c>
      <c r="N2339" s="1" t="str">
        <f>IF(ISBLANK($C2339),"",IF(ISNA(VLOOKUP($L2339,'result messages'!$H$3:$L$11,2,FALSE)),VLOOKUP($M2339,'result messages'!$H$3:$L$11,2,FALSE),VLOOKUP($L2339,'result messages'!$H$3:$L$11,2,FALSE)))</f>
        <v/>
      </c>
      <c r="O2339" s="1" t="str">
        <f>IF(ISBLANK($C2339),"",IF(ISNA(VLOOKUP($L2339,'result messages'!$H$3:$L$11,3,FALSE)),VLOOKUP($M2339,'result messages'!$H$3:$L$11,3,FALSE),VLOOKUP($L2339,'result messages'!$H$3:$L$11,3,FALSE)))</f>
        <v/>
      </c>
      <c r="P2339" s="1" t="str">
        <f>IF(ISBLANK($C2339),"",IF(ISNA(VLOOKUP($L2339,'result messages'!$H$3:$L$11,4,FALSE)),VLOOKUP($M2339,'result messages'!$H$3:$L$11,4,FALSE),VLOOKUP($L2339,'result messages'!$H$3:$L$11,4,FALSE)))</f>
        <v/>
      </c>
      <c r="Q2339" s="1" t="str">
        <f>IF(ISBLANK($C2339),"",IF(ISNA(VLOOKUP($L2339,'result messages'!$H$3:$L$11,5,FALSE)),VLOOKUP($M2339,'result messages'!$H$3:$L$11,5,FALSE),VLOOKUP($L2339,'result messages'!$H$3:$L$11,5,FALSE)))</f>
        <v/>
      </c>
    </row>
    <row r="2340" spans="1:17">
      <c r="A2340" s="1">
        <v>2337</v>
      </c>
      <c r="B2340" s="1"/>
      <c r="C2340" s="1"/>
      <c r="D2340" s="1"/>
      <c r="E2340" s="6"/>
      <c r="F2340" s="1"/>
      <c r="G2340" s="1" t="str">
        <f>IF(ISNA(VLOOKUP($C2340,'DTEN TCAP Linkage deviceId'!$A$1:$A$20000,1,FALSE)),"No","Yes")</f>
        <v>No</v>
      </c>
      <c r="H2340" s="1" t="str">
        <f>IF(ISNA(VLOOKUP($C2340,'Provisioning Requester'!$F$3:$H$20000,2,FALSE)),"No","Yes")</f>
        <v>No</v>
      </c>
      <c r="I2340" s="1" t="str">
        <f>IF($H2340="Yes",VLOOKUP($C2340,'Provisioning Requester'!$F$3:$H$20000,3,FALSE),"-")</f>
        <v>-</v>
      </c>
      <c r="J2340" s="1" t="str">
        <f>IF(OR(D2340="SVCP", E2340="TRUE"), "No", IF(ISNA(VLOOKUP($C2340,'ProvResponder deviceId'!$A$1:$A$20000,1,FALSE)),"No","Yes"))</f>
        <v>No</v>
      </c>
      <c r="K2340" s="1" t="str">
        <f>IF($J2340="Yes",VLOOKUP($C2340,'ProvResponder deviceId'!$A$1:$C$20000,3,FALSE),"-")</f>
        <v>-</v>
      </c>
      <c r="L2340" s="1" t="str">
        <f t="shared" si="72"/>
        <v/>
      </c>
      <c r="M2340" s="1" t="str">
        <f t="shared" si="73"/>
        <v/>
      </c>
      <c r="N2340" s="1" t="str">
        <f>IF(ISBLANK($C2340),"",IF(ISNA(VLOOKUP($L2340,'result messages'!$H$3:$L$11,2,FALSE)),VLOOKUP($M2340,'result messages'!$H$3:$L$11,2,FALSE),VLOOKUP($L2340,'result messages'!$H$3:$L$11,2,FALSE)))</f>
        <v/>
      </c>
      <c r="O2340" s="1" t="str">
        <f>IF(ISBLANK($C2340),"",IF(ISNA(VLOOKUP($L2340,'result messages'!$H$3:$L$11,3,FALSE)),VLOOKUP($M2340,'result messages'!$H$3:$L$11,3,FALSE),VLOOKUP($L2340,'result messages'!$H$3:$L$11,3,FALSE)))</f>
        <v/>
      </c>
      <c r="P2340" s="1" t="str">
        <f>IF(ISBLANK($C2340),"",IF(ISNA(VLOOKUP($L2340,'result messages'!$H$3:$L$11,4,FALSE)),VLOOKUP($M2340,'result messages'!$H$3:$L$11,4,FALSE),VLOOKUP($L2340,'result messages'!$H$3:$L$11,4,FALSE)))</f>
        <v/>
      </c>
      <c r="Q2340" s="1" t="str">
        <f>IF(ISBLANK($C2340),"",IF(ISNA(VLOOKUP($L2340,'result messages'!$H$3:$L$11,5,FALSE)),VLOOKUP($M2340,'result messages'!$H$3:$L$11,5,FALSE),VLOOKUP($L2340,'result messages'!$H$3:$L$11,5,FALSE)))</f>
        <v/>
      </c>
    </row>
    <row r="2341" spans="1:17">
      <c r="A2341" s="1">
        <v>2338</v>
      </c>
      <c r="B2341" s="1"/>
      <c r="C2341" s="1"/>
      <c r="D2341" s="1"/>
      <c r="E2341" s="6"/>
      <c r="F2341" s="1"/>
      <c r="G2341" s="1" t="str">
        <f>IF(ISNA(VLOOKUP($C2341,'DTEN TCAP Linkage deviceId'!$A$1:$A$20000,1,FALSE)),"No","Yes")</f>
        <v>No</v>
      </c>
      <c r="H2341" s="1" t="str">
        <f>IF(ISNA(VLOOKUP($C2341,'Provisioning Requester'!$F$3:$H$20000,2,FALSE)),"No","Yes")</f>
        <v>No</v>
      </c>
      <c r="I2341" s="1" t="str">
        <f>IF($H2341="Yes",VLOOKUP($C2341,'Provisioning Requester'!$F$3:$H$20000,3,FALSE),"-")</f>
        <v>-</v>
      </c>
      <c r="J2341" s="1" t="str">
        <f>IF(OR(D2341="SVCP", E2341="TRUE"), "No", IF(ISNA(VLOOKUP($C2341,'ProvResponder deviceId'!$A$1:$A$20000,1,FALSE)),"No","Yes"))</f>
        <v>No</v>
      </c>
      <c r="K2341" s="1" t="str">
        <f>IF($J2341="Yes",VLOOKUP($C2341,'ProvResponder deviceId'!$A$1:$C$20000,3,FALSE),"-")</f>
        <v>-</v>
      </c>
      <c r="L2341" s="1" t="str">
        <f t="shared" si="72"/>
        <v/>
      </c>
      <c r="M2341" s="1" t="str">
        <f t="shared" si="73"/>
        <v/>
      </c>
      <c r="N2341" s="1" t="str">
        <f>IF(ISBLANK($C2341),"",IF(ISNA(VLOOKUP($L2341,'result messages'!$H$3:$L$11,2,FALSE)),VLOOKUP($M2341,'result messages'!$H$3:$L$11,2,FALSE),VLOOKUP($L2341,'result messages'!$H$3:$L$11,2,FALSE)))</f>
        <v/>
      </c>
      <c r="O2341" s="1" t="str">
        <f>IF(ISBLANK($C2341),"",IF(ISNA(VLOOKUP($L2341,'result messages'!$H$3:$L$11,3,FALSE)),VLOOKUP($M2341,'result messages'!$H$3:$L$11,3,FALSE),VLOOKUP($L2341,'result messages'!$H$3:$L$11,3,FALSE)))</f>
        <v/>
      </c>
      <c r="P2341" s="1" t="str">
        <f>IF(ISBLANK($C2341),"",IF(ISNA(VLOOKUP($L2341,'result messages'!$H$3:$L$11,4,FALSE)),VLOOKUP($M2341,'result messages'!$H$3:$L$11,4,FALSE),VLOOKUP($L2341,'result messages'!$H$3:$L$11,4,FALSE)))</f>
        <v/>
      </c>
      <c r="Q2341" s="1" t="str">
        <f>IF(ISBLANK($C2341),"",IF(ISNA(VLOOKUP($L2341,'result messages'!$H$3:$L$11,5,FALSE)),VLOOKUP($M2341,'result messages'!$H$3:$L$11,5,FALSE),VLOOKUP($L2341,'result messages'!$H$3:$L$11,5,FALSE)))</f>
        <v/>
      </c>
    </row>
    <row r="2342" spans="1:17">
      <c r="A2342" s="1">
        <v>2339</v>
      </c>
      <c r="B2342" s="1"/>
      <c r="C2342" s="1"/>
      <c r="D2342" s="1"/>
      <c r="E2342" s="6"/>
      <c r="F2342" s="1"/>
      <c r="G2342" s="1" t="str">
        <f>IF(ISNA(VLOOKUP($C2342,'DTEN TCAP Linkage deviceId'!$A$1:$A$20000,1,FALSE)),"No","Yes")</f>
        <v>No</v>
      </c>
      <c r="H2342" s="1" t="str">
        <f>IF(ISNA(VLOOKUP($C2342,'Provisioning Requester'!$F$3:$H$20000,2,FALSE)),"No","Yes")</f>
        <v>No</v>
      </c>
      <c r="I2342" s="1" t="str">
        <f>IF($H2342="Yes",VLOOKUP($C2342,'Provisioning Requester'!$F$3:$H$20000,3,FALSE),"-")</f>
        <v>-</v>
      </c>
      <c r="J2342" s="1" t="str">
        <f>IF(OR(D2342="SVCP", E2342="TRUE"), "No", IF(ISNA(VLOOKUP($C2342,'ProvResponder deviceId'!$A$1:$A$20000,1,FALSE)),"No","Yes"))</f>
        <v>No</v>
      </c>
      <c r="K2342" s="1" t="str">
        <f>IF($J2342="Yes",VLOOKUP($C2342,'ProvResponder deviceId'!$A$1:$C$20000,3,FALSE),"-")</f>
        <v>-</v>
      </c>
      <c r="L2342" s="1" t="str">
        <f t="shared" si="72"/>
        <v/>
      </c>
      <c r="M2342" s="1" t="str">
        <f t="shared" si="73"/>
        <v/>
      </c>
      <c r="N2342" s="1" t="str">
        <f>IF(ISBLANK($C2342),"",IF(ISNA(VLOOKUP($L2342,'result messages'!$H$3:$L$11,2,FALSE)),VLOOKUP($M2342,'result messages'!$H$3:$L$11,2,FALSE),VLOOKUP($L2342,'result messages'!$H$3:$L$11,2,FALSE)))</f>
        <v/>
      </c>
      <c r="O2342" s="1" t="str">
        <f>IF(ISBLANK($C2342),"",IF(ISNA(VLOOKUP($L2342,'result messages'!$H$3:$L$11,3,FALSE)),VLOOKUP($M2342,'result messages'!$H$3:$L$11,3,FALSE),VLOOKUP($L2342,'result messages'!$H$3:$L$11,3,FALSE)))</f>
        <v/>
      </c>
      <c r="P2342" s="1" t="str">
        <f>IF(ISBLANK($C2342),"",IF(ISNA(VLOOKUP($L2342,'result messages'!$H$3:$L$11,4,FALSE)),VLOOKUP($M2342,'result messages'!$H$3:$L$11,4,FALSE),VLOOKUP($L2342,'result messages'!$H$3:$L$11,4,FALSE)))</f>
        <v/>
      </c>
      <c r="Q2342" s="1" t="str">
        <f>IF(ISBLANK($C2342),"",IF(ISNA(VLOOKUP($L2342,'result messages'!$H$3:$L$11,5,FALSE)),VLOOKUP($M2342,'result messages'!$H$3:$L$11,5,FALSE),VLOOKUP($L2342,'result messages'!$H$3:$L$11,5,FALSE)))</f>
        <v/>
      </c>
    </row>
    <row r="2343" spans="1:17">
      <c r="A2343" s="1">
        <v>2340</v>
      </c>
      <c r="B2343" s="1"/>
      <c r="C2343" s="1"/>
      <c r="D2343" s="1"/>
      <c r="E2343" s="6"/>
      <c r="F2343" s="1"/>
      <c r="G2343" s="1" t="str">
        <f>IF(ISNA(VLOOKUP($C2343,'DTEN TCAP Linkage deviceId'!$A$1:$A$20000,1,FALSE)),"No","Yes")</f>
        <v>No</v>
      </c>
      <c r="H2343" s="1" t="str">
        <f>IF(ISNA(VLOOKUP($C2343,'Provisioning Requester'!$F$3:$H$20000,2,FALSE)),"No","Yes")</f>
        <v>No</v>
      </c>
      <c r="I2343" s="1" t="str">
        <f>IF($H2343="Yes",VLOOKUP($C2343,'Provisioning Requester'!$F$3:$H$20000,3,FALSE),"-")</f>
        <v>-</v>
      </c>
      <c r="J2343" s="1" t="str">
        <f>IF(OR(D2343="SVCP", E2343="TRUE"), "No", IF(ISNA(VLOOKUP($C2343,'ProvResponder deviceId'!$A$1:$A$20000,1,FALSE)),"No","Yes"))</f>
        <v>No</v>
      </c>
      <c r="K2343" s="1" t="str">
        <f>IF($J2343="Yes",VLOOKUP($C2343,'ProvResponder deviceId'!$A$1:$C$20000,3,FALSE),"-")</f>
        <v>-</v>
      </c>
      <c r="L2343" s="1" t="str">
        <f t="shared" si="72"/>
        <v/>
      </c>
      <c r="M2343" s="1" t="str">
        <f t="shared" si="73"/>
        <v/>
      </c>
      <c r="N2343" s="1" t="str">
        <f>IF(ISBLANK($C2343),"",IF(ISNA(VLOOKUP($L2343,'result messages'!$H$3:$L$11,2,FALSE)),VLOOKUP($M2343,'result messages'!$H$3:$L$11,2,FALSE),VLOOKUP($L2343,'result messages'!$H$3:$L$11,2,FALSE)))</f>
        <v/>
      </c>
      <c r="O2343" s="1" t="str">
        <f>IF(ISBLANK($C2343),"",IF(ISNA(VLOOKUP($L2343,'result messages'!$H$3:$L$11,3,FALSE)),VLOOKUP($M2343,'result messages'!$H$3:$L$11,3,FALSE),VLOOKUP($L2343,'result messages'!$H$3:$L$11,3,FALSE)))</f>
        <v/>
      </c>
      <c r="P2343" s="1" t="str">
        <f>IF(ISBLANK($C2343),"",IF(ISNA(VLOOKUP($L2343,'result messages'!$H$3:$L$11,4,FALSE)),VLOOKUP($M2343,'result messages'!$H$3:$L$11,4,FALSE),VLOOKUP($L2343,'result messages'!$H$3:$L$11,4,FALSE)))</f>
        <v/>
      </c>
      <c r="Q2343" s="1" t="str">
        <f>IF(ISBLANK($C2343),"",IF(ISNA(VLOOKUP($L2343,'result messages'!$H$3:$L$11,5,FALSE)),VLOOKUP($M2343,'result messages'!$H$3:$L$11,5,FALSE),VLOOKUP($L2343,'result messages'!$H$3:$L$11,5,FALSE)))</f>
        <v/>
      </c>
    </row>
    <row r="2344" spans="1:17">
      <c r="A2344" s="1">
        <v>2341</v>
      </c>
      <c r="B2344" s="1"/>
      <c r="C2344" s="1"/>
      <c r="D2344" s="1"/>
      <c r="E2344" s="6"/>
      <c r="F2344" s="1"/>
      <c r="G2344" s="1" t="str">
        <f>IF(ISNA(VLOOKUP($C2344,'DTEN TCAP Linkage deviceId'!$A$1:$A$20000,1,FALSE)),"No","Yes")</f>
        <v>No</v>
      </c>
      <c r="H2344" s="1" t="str">
        <f>IF(ISNA(VLOOKUP($C2344,'Provisioning Requester'!$F$3:$H$20000,2,FALSE)),"No","Yes")</f>
        <v>No</v>
      </c>
      <c r="I2344" s="1" t="str">
        <f>IF($H2344="Yes",VLOOKUP($C2344,'Provisioning Requester'!$F$3:$H$20000,3,FALSE),"-")</f>
        <v>-</v>
      </c>
      <c r="J2344" s="1" t="str">
        <f>IF(OR(D2344="SVCP", E2344="TRUE"), "No", IF(ISNA(VLOOKUP($C2344,'ProvResponder deviceId'!$A$1:$A$20000,1,FALSE)),"No","Yes"))</f>
        <v>No</v>
      </c>
      <c r="K2344" s="1" t="str">
        <f>IF($J2344="Yes",VLOOKUP($C2344,'ProvResponder deviceId'!$A$1:$C$20000,3,FALSE),"-")</f>
        <v>-</v>
      </c>
      <c r="L2344" s="1" t="str">
        <f t="shared" si="72"/>
        <v/>
      </c>
      <c r="M2344" s="1" t="str">
        <f t="shared" si="73"/>
        <v/>
      </c>
      <c r="N2344" s="1" t="str">
        <f>IF(ISBLANK($C2344),"",IF(ISNA(VLOOKUP($L2344,'result messages'!$H$3:$L$11,2,FALSE)),VLOOKUP($M2344,'result messages'!$H$3:$L$11,2,FALSE),VLOOKUP($L2344,'result messages'!$H$3:$L$11,2,FALSE)))</f>
        <v/>
      </c>
      <c r="O2344" s="1" t="str">
        <f>IF(ISBLANK($C2344),"",IF(ISNA(VLOOKUP($L2344,'result messages'!$H$3:$L$11,3,FALSE)),VLOOKUP($M2344,'result messages'!$H$3:$L$11,3,FALSE),VLOOKUP($L2344,'result messages'!$H$3:$L$11,3,FALSE)))</f>
        <v/>
      </c>
      <c r="P2344" s="1" t="str">
        <f>IF(ISBLANK($C2344),"",IF(ISNA(VLOOKUP($L2344,'result messages'!$H$3:$L$11,4,FALSE)),VLOOKUP($M2344,'result messages'!$H$3:$L$11,4,FALSE),VLOOKUP($L2344,'result messages'!$H$3:$L$11,4,FALSE)))</f>
        <v/>
      </c>
      <c r="Q2344" s="1" t="str">
        <f>IF(ISBLANK($C2344),"",IF(ISNA(VLOOKUP($L2344,'result messages'!$H$3:$L$11,5,FALSE)),VLOOKUP($M2344,'result messages'!$H$3:$L$11,5,FALSE),VLOOKUP($L2344,'result messages'!$H$3:$L$11,5,FALSE)))</f>
        <v/>
      </c>
    </row>
    <row r="2345" spans="1:17">
      <c r="A2345" s="1">
        <v>2342</v>
      </c>
      <c r="B2345" s="1"/>
      <c r="C2345" s="1"/>
      <c r="D2345" s="1"/>
      <c r="E2345" s="6"/>
      <c r="F2345" s="1"/>
      <c r="G2345" s="1" t="str">
        <f>IF(ISNA(VLOOKUP($C2345,'DTEN TCAP Linkage deviceId'!$A$1:$A$20000,1,FALSE)),"No","Yes")</f>
        <v>No</v>
      </c>
      <c r="H2345" s="1" t="str">
        <f>IF(ISNA(VLOOKUP($C2345,'Provisioning Requester'!$F$3:$H$20000,2,FALSE)),"No","Yes")</f>
        <v>No</v>
      </c>
      <c r="I2345" s="1" t="str">
        <f>IF($H2345="Yes",VLOOKUP($C2345,'Provisioning Requester'!$F$3:$H$20000,3,FALSE),"-")</f>
        <v>-</v>
      </c>
      <c r="J2345" s="1" t="str">
        <f>IF(OR(D2345="SVCP", E2345="TRUE"), "No", IF(ISNA(VLOOKUP($C2345,'ProvResponder deviceId'!$A$1:$A$20000,1,FALSE)),"No","Yes"))</f>
        <v>No</v>
      </c>
      <c r="K2345" s="1" t="str">
        <f>IF($J2345="Yes",VLOOKUP($C2345,'ProvResponder deviceId'!$A$1:$C$20000,3,FALSE),"-")</f>
        <v>-</v>
      </c>
      <c r="L2345" s="1" t="str">
        <f t="shared" si="72"/>
        <v/>
      </c>
      <c r="M2345" s="1" t="str">
        <f t="shared" si="73"/>
        <v/>
      </c>
      <c r="N2345" s="1" t="str">
        <f>IF(ISBLANK($C2345),"",IF(ISNA(VLOOKUP($L2345,'result messages'!$H$3:$L$11,2,FALSE)),VLOOKUP($M2345,'result messages'!$H$3:$L$11,2,FALSE),VLOOKUP($L2345,'result messages'!$H$3:$L$11,2,FALSE)))</f>
        <v/>
      </c>
      <c r="O2345" s="1" t="str">
        <f>IF(ISBLANK($C2345),"",IF(ISNA(VLOOKUP($L2345,'result messages'!$H$3:$L$11,3,FALSE)),VLOOKUP($M2345,'result messages'!$H$3:$L$11,3,FALSE),VLOOKUP($L2345,'result messages'!$H$3:$L$11,3,FALSE)))</f>
        <v/>
      </c>
      <c r="P2345" s="1" t="str">
        <f>IF(ISBLANK($C2345),"",IF(ISNA(VLOOKUP($L2345,'result messages'!$H$3:$L$11,4,FALSE)),VLOOKUP($M2345,'result messages'!$H$3:$L$11,4,FALSE),VLOOKUP($L2345,'result messages'!$H$3:$L$11,4,FALSE)))</f>
        <v/>
      </c>
      <c r="Q2345" s="1" t="str">
        <f>IF(ISBLANK($C2345),"",IF(ISNA(VLOOKUP($L2345,'result messages'!$H$3:$L$11,5,FALSE)),VLOOKUP($M2345,'result messages'!$H$3:$L$11,5,FALSE),VLOOKUP($L2345,'result messages'!$H$3:$L$11,5,FALSE)))</f>
        <v/>
      </c>
    </row>
    <row r="2346" spans="1:17">
      <c r="A2346" s="1">
        <v>2343</v>
      </c>
      <c r="B2346" s="1"/>
      <c r="C2346" s="1"/>
      <c r="D2346" s="1"/>
      <c r="E2346" s="6"/>
      <c r="F2346" s="1"/>
      <c r="G2346" s="1" t="str">
        <f>IF(ISNA(VLOOKUP($C2346,'DTEN TCAP Linkage deviceId'!$A$1:$A$20000,1,FALSE)),"No","Yes")</f>
        <v>No</v>
      </c>
      <c r="H2346" s="1" t="str">
        <f>IF(ISNA(VLOOKUP($C2346,'Provisioning Requester'!$F$3:$H$20000,2,FALSE)),"No","Yes")</f>
        <v>No</v>
      </c>
      <c r="I2346" s="1" t="str">
        <f>IF($H2346="Yes",VLOOKUP($C2346,'Provisioning Requester'!$F$3:$H$20000,3,FALSE),"-")</f>
        <v>-</v>
      </c>
      <c r="J2346" s="1" t="str">
        <f>IF(OR(D2346="SVCP", E2346="TRUE"), "No", IF(ISNA(VLOOKUP($C2346,'ProvResponder deviceId'!$A$1:$A$20000,1,FALSE)),"No","Yes"))</f>
        <v>No</v>
      </c>
      <c r="K2346" s="1" t="str">
        <f>IF($J2346="Yes",VLOOKUP($C2346,'ProvResponder deviceId'!$A$1:$C$20000,3,FALSE),"-")</f>
        <v>-</v>
      </c>
      <c r="L2346" s="1" t="str">
        <f t="shared" si="72"/>
        <v/>
      </c>
      <c r="M2346" s="1" t="str">
        <f t="shared" si="73"/>
        <v/>
      </c>
      <c r="N2346" s="1" t="str">
        <f>IF(ISBLANK($C2346),"",IF(ISNA(VLOOKUP($L2346,'result messages'!$H$3:$L$11,2,FALSE)),VLOOKUP($M2346,'result messages'!$H$3:$L$11,2,FALSE),VLOOKUP($L2346,'result messages'!$H$3:$L$11,2,FALSE)))</f>
        <v/>
      </c>
      <c r="O2346" s="1" t="str">
        <f>IF(ISBLANK($C2346),"",IF(ISNA(VLOOKUP($L2346,'result messages'!$H$3:$L$11,3,FALSE)),VLOOKUP($M2346,'result messages'!$H$3:$L$11,3,FALSE),VLOOKUP($L2346,'result messages'!$H$3:$L$11,3,FALSE)))</f>
        <v/>
      </c>
      <c r="P2346" s="1" t="str">
        <f>IF(ISBLANK($C2346),"",IF(ISNA(VLOOKUP($L2346,'result messages'!$H$3:$L$11,4,FALSE)),VLOOKUP($M2346,'result messages'!$H$3:$L$11,4,FALSE),VLOOKUP($L2346,'result messages'!$H$3:$L$11,4,FALSE)))</f>
        <v/>
      </c>
      <c r="Q2346" s="1" t="str">
        <f>IF(ISBLANK($C2346),"",IF(ISNA(VLOOKUP($L2346,'result messages'!$H$3:$L$11,5,FALSE)),VLOOKUP($M2346,'result messages'!$H$3:$L$11,5,FALSE),VLOOKUP($L2346,'result messages'!$H$3:$L$11,5,FALSE)))</f>
        <v/>
      </c>
    </row>
    <row r="2347" spans="1:17">
      <c r="A2347" s="1">
        <v>2344</v>
      </c>
      <c r="B2347" s="1"/>
      <c r="C2347" s="1"/>
      <c r="D2347" s="1"/>
      <c r="E2347" s="6"/>
      <c r="F2347" s="1"/>
      <c r="G2347" s="1" t="str">
        <f>IF(ISNA(VLOOKUP($C2347,'DTEN TCAP Linkage deviceId'!$A$1:$A$20000,1,FALSE)),"No","Yes")</f>
        <v>No</v>
      </c>
      <c r="H2347" s="1" t="str">
        <f>IF(ISNA(VLOOKUP($C2347,'Provisioning Requester'!$F$3:$H$20000,2,FALSE)),"No","Yes")</f>
        <v>No</v>
      </c>
      <c r="I2347" s="1" t="str">
        <f>IF($H2347="Yes",VLOOKUP($C2347,'Provisioning Requester'!$F$3:$H$20000,3,FALSE),"-")</f>
        <v>-</v>
      </c>
      <c r="J2347" s="1" t="str">
        <f>IF(OR(D2347="SVCP", E2347="TRUE"), "No", IF(ISNA(VLOOKUP($C2347,'ProvResponder deviceId'!$A$1:$A$20000,1,FALSE)),"No","Yes"))</f>
        <v>No</v>
      </c>
      <c r="K2347" s="1" t="str">
        <f>IF($J2347="Yes",VLOOKUP($C2347,'ProvResponder deviceId'!$A$1:$C$20000,3,FALSE),"-")</f>
        <v>-</v>
      </c>
      <c r="L2347" s="1" t="str">
        <f t="shared" si="72"/>
        <v/>
      </c>
      <c r="M2347" s="1" t="str">
        <f t="shared" si="73"/>
        <v/>
      </c>
      <c r="N2347" s="1" t="str">
        <f>IF(ISBLANK($C2347),"",IF(ISNA(VLOOKUP($L2347,'result messages'!$H$3:$L$11,2,FALSE)),VLOOKUP($M2347,'result messages'!$H$3:$L$11,2,FALSE),VLOOKUP($L2347,'result messages'!$H$3:$L$11,2,FALSE)))</f>
        <v/>
      </c>
      <c r="O2347" s="1" t="str">
        <f>IF(ISBLANK($C2347),"",IF(ISNA(VLOOKUP($L2347,'result messages'!$H$3:$L$11,3,FALSE)),VLOOKUP($M2347,'result messages'!$H$3:$L$11,3,FALSE),VLOOKUP($L2347,'result messages'!$H$3:$L$11,3,FALSE)))</f>
        <v/>
      </c>
      <c r="P2347" s="1" t="str">
        <f>IF(ISBLANK($C2347),"",IF(ISNA(VLOOKUP($L2347,'result messages'!$H$3:$L$11,4,FALSE)),VLOOKUP($M2347,'result messages'!$H$3:$L$11,4,FALSE),VLOOKUP($L2347,'result messages'!$H$3:$L$11,4,FALSE)))</f>
        <v/>
      </c>
      <c r="Q2347" s="1" t="str">
        <f>IF(ISBLANK($C2347),"",IF(ISNA(VLOOKUP($L2347,'result messages'!$H$3:$L$11,5,FALSE)),VLOOKUP($M2347,'result messages'!$H$3:$L$11,5,FALSE),VLOOKUP($L2347,'result messages'!$H$3:$L$11,5,FALSE)))</f>
        <v/>
      </c>
    </row>
    <row r="2348" spans="1:17">
      <c r="A2348" s="1">
        <v>2345</v>
      </c>
      <c r="B2348" s="1"/>
      <c r="C2348" s="1"/>
      <c r="D2348" s="1"/>
      <c r="E2348" s="6"/>
      <c r="F2348" s="1"/>
      <c r="G2348" s="1" t="str">
        <f>IF(ISNA(VLOOKUP($C2348,'DTEN TCAP Linkage deviceId'!$A$1:$A$20000,1,FALSE)),"No","Yes")</f>
        <v>No</v>
      </c>
      <c r="H2348" s="1" t="str">
        <f>IF(ISNA(VLOOKUP($C2348,'Provisioning Requester'!$F$3:$H$20000,2,FALSE)),"No","Yes")</f>
        <v>No</v>
      </c>
      <c r="I2348" s="1" t="str">
        <f>IF($H2348="Yes",VLOOKUP($C2348,'Provisioning Requester'!$F$3:$H$20000,3,FALSE),"-")</f>
        <v>-</v>
      </c>
      <c r="J2348" s="1" t="str">
        <f>IF(OR(D2348="SVCP", E2348="TRUE"), "No", IF(ISNA(VLOOKUP($C2348,'ProvResponder deviceId'!$A$1:$A$20000,1,FALSE)),"No","Yes"))</f>
        <v>No</v>
      </c>
      <c r="K2348" s="1" t="str">
        <f>IF($J2348="Yes",VLOOKUP($C2348,'ProvResponder deviceId'!$A$1:$C$20000,3,FALSE),"-")</f>
        <v>-</v>
      </c>
      <c r="L2348" s="1" t="str">
        <f t="shared" si="72"/>
        <v/>
      </c>
      <c r="M2348" s="1" t="str">
        <f t="shared" si="73"/>
        <v/>
      </c>
      <c r="N2348" s="1" t="str">
        <f>IF(ISBLANK($C2348),"",IF(ISNA(VLOOKUP($L2348,'result messages'!$H$3:$L$11,2,FALSE)),VLOOKUP($M2348,'result messages'!$H$3:$L$11,2,FALSE),VLOOKUP($L2348,'result messages'!$H$3:$L$11,2,FALSE)))</f>
        <v/>
      </c>
      <c r="O2348" s="1" t="str">
        <f>IF(ISBLANK($C2348),"",IF(ISNA(VLOOKUP($L2348,'result messages'!$H$3:$L$11,3,FALSE)),VLOOKUP($M2348,'result messages'!$H$3:$L$11,3,FALSE),VLOOKUP($L2348,'result messages'!$H$3:$L$11,3,FALSE)))</f>
        <v/>
      </c>
      <c r="P2348" s="1" t="str">
        <f>IF(ISBLANK($C2348),"",IF(ISNA(VLOOKUP($L2348,'result messages'!$H$3:$L$11,4,FALSE)),VLOOKUP($M2348,'result messages'!$H$3:$L$11,4,FALSE),VLOOKUP($L2348,'result messages'!$H$3:$L$11,4,FALSE)))</f>
        <v/>
      </c>
      <c r="Q2348" s="1" t="str">
        <f>IF(ISBLANK($C2348),"",IF(ISNA(VLOOKUP($L2348,'result messages'!$H$3:$L$11,5,FALSE)),VLOOKUP($M2348,'result messages'!$H$3:$L$11,5,FALSE),VLOOKUP($L2348,'result messages'!$H$3:$L$11,5,FALSE)))</f>
        <v/>
      </c>
    </row>
    <row r="2349" spans="1:17">
      <c r="A2349" s="1">
        <v>2346</v>
      </c>
      <c r="B2349" s="1"/>
      <c r="C2349" s="1"/>
      <c r="D2349" s="1"/>
      <c r="E2349" s="6"/>
      <c r="F2349" s="1"/>
      <c r="G2349" s="1" t="str">
        <f>IF(ISNA(VLOOKUP($C2349,'DTEN TCAP Linkage deviceId'!$A$1:$A$20000,1,FALSE)),"No","Yes")</f>
        <v>No</v>
      </c>
      <c r="H2349" s="1" t="str">
        <f>IF(ISNA(VLOOKUP($C2349,'Provisioning Requester'!$F$3:$H$20000,2,FALSE)),"No","Yes")</f>
        <v>No</v>
      </c>
      <c r="I2349" s="1" t="str">
        <f>IF($H2349="Yes",VLOOKUP($C2349,'Provisioning Requester'!$F$3:$H$20000,3,FALSE),"-")</f>
        <v>-</v>
      </c>
      <c r="J2349" s="1" t="str">
        <f>IF(OR(D2349="SVCP", E2349="TRUE"), "No", IF(ISNA(VLOOKUP($C2349,'ProvResponder deviceId'!$A$1:$A$20000,1,FALSE)),"No","Yes"))</f>
        <v>No</v>
      </c>
      <c r="K2349" s="1" t="str">
        <f>IF($J2349="Yes",VLOOKUP($C2349,'ProvResponder deviceId'!$A$1:$C$20000,3,FALSE),"-")</f>
        <v>-</v>
      </c>
      <c r="L2349" s="1" t="str">
        <f t="shared" si="72"/>
        <v/>
      </c>
      <c r="M2349" s="1" t="str">
        <f t="shared" si="73"/>
        <v/>
      </c>
      <c r="N2349" s="1" t="str">
        <f>IF(ISBLANK($C2349),"",IF(ISNA(VLOOKUP($L2349,'result messages'!$H$3:$L$11,2,FALSE)),VLOOKUP($M2349,'result messages'!$H$3:$L$11,2,FALSE),VLOOKUP($L2349,'result messages'!$H$3:$L$11,2,FALSE)))</f>
        <v/>
      </c>
      <c r="O2349" s="1" t="str">
        <f>IF(ISBLANK($C2349),"",IF(ISNA(VLOOKUP($L2349,'result messages'!$H$3:$L$11,3,FALSE)),VLOOKUP($M2349,'result messages'!$H$3:$L$11,3,FALSE),VLOOKUP($L2349,'result messages'!$H$3:$L$11,3,FALSE)))</f>
        <v/>
      </c>
      <c r="P2349" s="1" t="str">
        <f>IF(ISBLANK($C2349),"",IF(ISNA(VLOOKUP($L2349,'result messages'!$H$3:$L$11,4,FALSE)),VLOOKUP($M2349,'result messages'!$H$3:$L$11,4,FALSE),VLOOKUP($L2349,'result messages'!$H$3:$L$11,4,FALSE)))</f>
        <v/>
      </c>
      <c r="Q2349" s="1" t="str">
        <f>IF(ISBLANK($C2349),"",IF(ISNA(VLOOKUP($L2349,'result messages'!$H$3:$L$11,5,FALSE)),VLOOKUP($M2349,'result messages'!$H$3:$L$11,5,FALSE),VLOOKUP($L2349,'result messages'!$H$3:$L$11,5,FALSE)))</f>
        <v/>
      </c>
    </row>
    <row r="2350" spans="1:17">
      <c r="A2350" s="1">
        <v>2347</v>
      </c>
      <c r="B2350" s="1"/>
      <c r="C2350" s="1"/>
      <c r="D2350" s="1"/>
      <c r="E2350" s="6"/>
      <c r="F2350" s="1"/>
      <c r="G2350" s="1" t="str">
        <f>IF(ISNA(VLOOKUP($C2350,'DTEN TCAP Linkage deviceId'!$A$1:$A$20000,1,FALSE)),"No","Yes")</f>
        <v>No</v>
      </c>
      <c r="H2350" s="1" t="str">
        <f>IF(ISNA(VLOOKUP($C2350,'Provisioning Requester'!$F$3:$H$20000,2,FALSE)),"No","Yes")</f>
        <v>No</v>
      </c>
      <c r="I2350" s="1" t="str">
        <f>IF($H2350="Yes",VLOOKUP($C2350,'Provisioning Requester'!$F$3:$H$20000,3,FALSE),"-")</f>
        <v>-</v>
      </c>
      <c r="J2350" s="1" t="str">
        <f>IF(OR(D2350="SVCP", E2350="TRUE"), "No", IF(ISNA(VLOOKUP($C2350,'ProvResponder deviceId'!$A$1:$A$20000,1,FALSE)),"No","Yes"))</f>
        <v>No</v>
      </c>
      <c r="K2350" s="1" t="str">
        <f>IF($J2350="Yes",VLOOKUP($C2350,'ProvResponder deviceId'!$A$1:$C$20000,3,FALSE),"-")</f>
        <v>-</v>
      </c>
      <c r="L2350" s="1" t="str">
        <f t="shared" si="72"/>
        <v/>
      </c>
      <c r="M2350" s="1" t="str">
        <f t="shared" si="73"/>
        <v/>
      </c>
      <c r="N2350" s="1" t="str">
        <f>IF(ISBLANK($C2350),"",IF(ISNA(VLOOKUP($L2350,'result messages'!$H$3:$L$11,2,FALSE)),VLOOKUP($M2350,'result messages'!$H$3:$L$11,2,FALSE),VLOOKUP($L2350,'result messages'!$H$3:$L$11,2,FALSE)))</f>
        <v/>
      </c>
      <c r="O2350" s="1" t="str">
        <f>IF(ISBLANK($C2350),"",IF(ISNA(VLOOKUP($L2350,'result messages'!$H$3:$L$11,3,FALSE)),VLOOKUP($M2350,'result messages'!$H$3:$L$11,3,FALSE),VLOOKUP($L2350,'result messages'!$H$3:$L$11,3,FALSE)))</f>
        <v/>
      </c>
      <c r="P2350" s="1" t="str">
        <f>IF(ISBLANK($C2350),"",IF(ISNA(VLOOKUP($L2350,'result messages'!$H$3:$L$11,4,FALSE)),VLOOKUP($M2350,'result messages'!$H$3:$L$11,4,FALSE),VLOOKUP($L2350,'result messages'!$H$3:$L$11,4,FALSE)))</f>
        <v/>
      </c>
      <c r="Q2350" s="1" t="str">
        <f>IF(ISBLANK($C2350),"",IF(ISNA(VLOOKUP($L2350,'result messages'!$H$3:$L$11,5,FALSE)),VLOOKUP($M2350,'result messages'!$H$3:$L$11,5,FALSE),VLOOKUP($L2350,'result messages'!$H$3:$L$11,5,FALSE)))</f>
        <v/>
      </c>
    </row>
    <row r="2351" spans="1:17">
      <c r="A2351" s="1">
        <v>2348</v>
      </c>
      <c r="B2351" s="1"/>
      <c r="C2351" s="1"/>
      <c r="D2351" s="1"/>
      <c r="E2351" s="6"/>
      <c r="F2351" s="1"/>
      <c r="G2351" s="1" t="str">
        <f>IF(ISNA(VLOOKUP($C2351,'DTEN TCAP Linkage deviceId'!$A$1:$A$20000,1,FALSE)),"No","Yes")</f>
        <v>No</v>
      </c>
      <c r="H2351" s="1" t="str">
        <f>IF(ISNA(VLOOKUP($C2351,'Provisioning Requester'!$F$3:$H$20000,2,FALSE)),"No","Yes")</f>
        <v>No</v>
      </c>
      <c r="I2351" s="1" t="str">
        <f>IF($H2351="Yes",VLOOKUP($C2351,'Provisioning Requester'!$F$3:$H$20000,3,FALSE),"-")</f>
        <v>-</v>
      </c>
      <c r="J2351" s="1" t="str">
        <f>IF(OR(D2351="SVCP", E2351="TRUE"), "No", IF(ISNA(VLOOKUP($C2351,'ProvResponder deviceId'!$A$1:$A$20000,1,FALSE)),"No","Yes"))</f>
        <v>No</v>
      </c>
      <c r="K2351" s="1" t="str">
        <f>IF($J2351="Yes",VLOOKUP($C2351,'ProvResponder deviceId'!$A$1:$C$20000,3,FALSE),"-")</f>
        <v>-</v>
      </c>
      <c r="L2351" s="1" t="str">
        <f t="shared" si="72"/>
        <v/>
      </c>
      <c r="M2351" s="1" t="str">
        <f t="shared" si="73"/>
        <v/>
      </c>
      <c r="N2351" s="1" t="str">
        <f>IF(ISBLANK($C2351),"",IF(ISNA(VLOOKUP($L2351,'result messages'!$H$3:$L$11,2,FALSE)),VLOOKUP($M2351,'result messages'!$H$3:$L$11,2,FALSE),VLOOKUP($L2351,'result messages'!$H$3:$L$11,2,FALSE)))</f>
        <v/>
      </c>
      <c r="O2351" s="1" t="str">
        <f>IF(ISBLANK($C2351),"",IF(ISNA(VLOOKUP($L2351,'result messages'!$H$3:$L$11,3,FALSE)),VLOOKUP($M2351,'result messages'!$H$3:$L$11,3,FALSE),VLOOKUP($L2351,'result messages'!$H$3:$L$11,3,FALSE)))</f>
        <v/>
      </c>
      <c r="P2351" s="1" t="str">
        <f>IF(ISBLANK($C2351),"",IF(ISNA(VLOOKUP($L2351,'result messages'!$H$3:$L$11,4,FALSE)),VLOOKUP($M2351,'result messages'!$H$3:$L$11,4,FALSE),VLOOKUP($L2351,'result messages'!$H$3:$L$11,4,FALSE)))</f>
        <v/>
      </c>
      <c r="Q2351" s="1" t="str">
        <f>IF(ISBLANK($C2351),"",IF(ISNA(VLOOKUP($L2351,'result messages'!$H$3:$L$11,5,FALSE)),VLOOKUP($M2351,'result messages'!$H$3:$L$11,5,FALSE),VLOOKUP($L2351,'result messages'!$H$3:$L$11,5,FALSE)))</f>
        <v/>
      </c>
    </row>
    <row r="2352" spans="1:17">
      <c r="A2352" s="1">
        <v>2349</v>
      </c>
      <c r="B2352" s="1"/>
      <c r="C2352" s="1"/>
      <c r="D2352" s="1"/>
      <c r="E2352" s="6"/>
      <c r="F2352" s="1"/>
      <c r="G2352" s="1" t="str">
        <f>IF(ISNA(VLOOKUP($C2352,'DTEN TCAP Linkage deviceId'!$A$1:$A$20000,1,FALSE)),"No","Yes")</f>
        <v>No</v>
      </c>
      <c r="H2352" s="1" t="str">
        <f>IF(ISNA(VLOOKUP($C2352,'Provisioning Requester'!$F$3:$H$20000,2,FALSE)),"No","Yes")</f>
        <v>No</v>
      </c>
      <c r="I2352" s="1" t="str">
        <f>IF($H2352="Yes",VLOOKUP($C2352,'Provisioning Requester'!$F$3:$H$20000,3,FALSE),"-")</f>
        <v>-</v>
      </c>
      <c r="J2352" s="1" t="str">
        <f>IF(OR(D2352="SVCP", E2352="TRUE"), "No", IF(ISNA(VLOOKUP($C2352,'ProvResponder deviceId'!$A$1:$A$20000,1,FALSE)),"No","Yes"))</f>
        <v>No</v>
      </c>
      <c r="K2352" s="1" t="str">
        <f>IF($J2352="Yes",VLOOKUP($C2352,'ProvResponder deviceId'!$A$1:$C$20000,3,FALSE),"-")</f>
        <v>-</v>
      </c>
      <c r="L2352" s="1" t="str">
        <f t="shared" si="72"/>
        <v/>
      </c>
      <c r="M2352" s="1" t="str">
        <f t="shared" si="73"/>
        <v/>
      </c>
      <c r="N2352" s="1" t="str">
        <f>IF(ISBLANK($C2352),"",IF(ISNA(VLOOKUP($L2352,'result messages'!$H$3:$L$11,2,FALSE)),VLOOKUP($M2352,'result messages'!$H$3:$L$11,2,FALSE),VLOOKUP($L2352,'result messages'!$H$3:$L$11,2,FALSE)))</f>
        <v/>
      </c>
      <c r="O2352" s="1" t="str">
        <f>IF(ISBLANK($C2352),"",IF(ISNA(VLOOKUP($L2352,'result messages'!$H$3:$L$11,3,FALSE)),VLOOKUP($M2352,'result messages'!$H$3:$L$11,3,FALSE),VLOOKUP($L2352,'result messages'!$H$3:$L$11,3,FALSE)))</f>
        <v/>
      </c>
      <c r="P2352" s="1" t="str">
        <f>IF(ISBLANK($C2352),"",IF(ISNA(VLOOKUP($L2352,'result messages'!$H$3:$L$11,4,FALSE)),VLOOKUP($M2352,'result messages'!$H$3:$L$11,4,FALSE),VLOOKUP($L2352,'result messages'!$H$3:$L$11,4,FALSE)))</f>
        <v/>
      </c>
      <c r="Q2352" s="1" t="str">
        <f>IF(ISBLANK($C2352),"",IF(ISNA(VLOOKUP($L2352,'result messages'!$H$3:$L$11,5,FALSE)),VLOOKUP($M2352,'result messages'!$H$3:$L$11,5,FALSE),VLOOKUP($L2352,'result messages'!$H$3:$L$11,5,FALSE)))</f>
        <v/>
      </c>
    </row>
    <row r="2353" spans="1:17">
      <c r="A2353" s="1">
        <v>2350</v>
      </c>
      <c r="B2353" s="1"/>
      <c r="C2353" s="1"/>
      <c r="D2353" s="1"/>
      <c r="E2353" s="6"/>
      <c r="F2353" s="1"/>
      <c r="G2353" s="1" t="str">
        <f>IF(ISNA(VLOOKUP($C2353,'DTEN TCAP Linkage deviceId'!$A$1:$A$20000,1,FALSE)),"No","Yes")</f>
        <v>No</v>
      </c>
      <c r="H2353" s="1" t="str">
        <f>IF(ISNA(VLOOKUP($C2353,'Provisioning Requester'!$F$3:$H$20000,2,FALSE)),"No","Yes")</f>
        <v>No</v>
      </c>
      <c r="I2353" s="1" t="str">
        <f>IF($H2353="Yes",VLOOKUP($C2353,'Provisioning Requester'!$F$3:$H$20000,3,FALSE),"-")</f>
        <v>-</v>
      </c>
      <c r="J2353" s="1" t="str">
        <f>IF(OR(D2353="SVCP", E2353="TRUE"), "No", IF(ISNA(VLOOKUP($C2353,'ProvResponder deviceId'!$A$1:$A$20000,1,FALSE)),"No","Yes"))</f>
        <v>No</v>
      </c>
      <c r="K2353" s="1" t="str">
        <f>IF($J2353="Yes",VLOOKUP($C2353,'ProvResponder deviceId'!$A$1:$C$20000,3,FALSE),"-")</f>
        <v>-</v>
      </c>
      <c r="L2353" s="1" t="str">
        <f t="shared" si="72"/>
        <v/>
      </c>
      <c r="M2353" s="1" t="str">
        <f t="shared" si="73"/>
        <v/>
      </c>
      <c r="N2353" s="1" t="str">
        <f>IF(ISBLANK($C2353),"",IF(ISNA(VLOOKUP($L2353,'result messages'!$H$3:$L$11,2,FALSE)),VLOOKUP($M2353,'result messages'!$H$3:$L$11,2,FALSE),VLOOKUP($L2353,'result messages'!$H$3:$L$11,2,FALSE)))</f>
        <v/>
      </c>
      <c r="O2353" s="1" t="str">
        <f>IF(ISBLANK($C2353),"",IF(ISNA(VLOOKUP($L2353,'result messages'!$H$3:$L$11,3,FALSE)),VLOOKUP($M2353,'result messages'!$H$3:$L$11,3,FALSE),VLOOKUP($L2353,'result messages'!$H$3:$L$11,3,FALSE)))</f>
        <v/>
      </c>
      <c r="P2353" s="1" t="str">
        <f>IF(ISBLANK($C2353),"",IF(ISNA(VLOOKUP($L2353,'result messages'!$H$3:$L$11,4,FALSE)),VLOOKUP($M2353,'result messages'!$H$3:$L$11,4,FALSE),VLOOKUP($L2353,'result messages'!$H$3:$L$11,4,FALSE)))</f>
        <v/>
      </c>
      <c r="Q2353" s="1" t="str">
        <f>IF(ISBLANK($C2353),"",IF(ISNA(VLOOKUP($L2353,'result messages'!$H$3:$L$11,5,FALSE)),VLOOKUP($M2353,'result messages'!$H$3:$L$11,5,FALSE),VLOOKUP($L2353,'result messages'!$H$3:$L$11,5,FALSE)))</f>
        <v/>
      </c>
    </row>
    <row r="2354" spans="1:17">
      <c r="A2354" s="1">
        <v>2351</v>
      </c>
      <c r="B2354" s="1"/>
      <c r="C2354" s="1"/>
      <c r="D2354" s="1"/>
      <c r="E2354" s="6"/>
      <c r="F2354" s="1"/>
      <c r="G2354" s="1" t="str">
        <f>IF(ISNA(VLOOKUP($C2354,'DTEN TCAP Linkage deviceId'!$A$1:$A$20000,1,FALSE)),"No","Yes")</f>
        <v>No</v>
      </c>
      <c r="H2354" s="1" t="str">
        <f>IF(ISNA(VLOOKUP($C2354,'Provisioning Requester'!$F$3:$H$20000,2,FALSE)),"No","Yes")</f>
        <v>No</v>
      </c>
      <c r="I2354" s="1" t="str">
        <f>IF($H2354="Yes",VLOOKUP($C2354,'Provisioning Requester'!$F$3:$H$20000,3,FALSE),"-")</f>
        <v>-</v>
      </c>
      <c r="J2354" s="1" t="str">
        <f>IF(OR(D2354="SVCP", E2354="TRUE"), "No", IF(ISNA(VLOOKUP($C2354,'ProvResponder deviceId'!$A$1:$A$20000,1,FALSE)),"No","Yes"))</f>
        <v>No</v>
      </c>
      <c r="K2354" s="1" t="str">
        <f>IF($J2354="Yes",VLOOKUP($C2354,'ProvResponder deviceId'!$A$1:$C$20000,3,FALSE),"-")</f>
        <v>-</v>
      </c>
      <c r="L2354" s="1" t="str">
        <f t="shared" si="72"/>
        <v/>
      </c>
      <c r="M2354" s="1" t="str">
        <f t="shared" si="73"/>
        <v/>
      </c>
      <c r="N2354" s="1" t="str">
        <f>IF(ISBLANK($C2354),"",IF(ISNA(VLOOKUP($L2354,'result messages'!$H$3:$L$11,2,FALSE)),VLOOKUP($M2354,'result messages'!$H$3:$L$11,2,FALSE),VLOOKUP($L2354,'result messages'!$H$3:$L$11,2,FALSE)))</f>
        <v/>
      </c>
      <c r="O2354" s="1" t="str">
        <f>IF(ISBLANK($C2354),"",IF(ISNA(VLOOKUP($L2354,'result messages'!$H$3:$L$11,3,FALSE)),VLOOKUP($M2354,'result messages'!$H$3:$L$11,3,FALSE),VLOOKUP($L2354,'result messages'!$H$3:$L$11,3,FALSE)))</f>
        <v/>
      </c>
      <c r="P2354" s="1" t="str">
        <f>IF(ISBLANK($C2354),"",IF(ISNA(VLOOKUP($L2354,'result messages'!$H$3:$L$11,4,FALSE)),VLOOKUP($M2354,'result messages'!$H$3:$L$11,4,FALSE),VLOOKUP($L2354,'result messages'!$H$3:$L$11,4,FALSE)))</f>
        <v/>
      </c>
      <c r="Q2354" s="1" t="str">
        <f>IF(ISBLANK($C2354),"",IF(ISNA(VLOOKUP($L2354,'result messages'!$H$3:$L$11,5,FALSE)),VLOOKUP($M2354,'result messages'!$H$3:$L$11,5,FALSE),VLOOKUP($L2354,'result messages'!$H$3:$L$11,5,FALSE)))</f>
        <v/>
      </c>
    </row>
    <row r="2355" spans="1:17">
      <c r="A2355" s="1">
        <v>2352</v>
      </c>
      <c r="B2355" s="1"/>
      <c r="C2355" s="1"/>
      <c r="D2355" s="1"/>
      <c r="E2355" s="6"/>
      <c r="F2355" s="1"/>
      <c r="G2355" s="1" t="str">
        <f>IF(ISNA(VLOOKUP($C2355,'DTEN TCAP Linkage deviceId'!$A$1:$A$20000,1,FALSE)),"No","Yes")</f>
        <v>No</v>
      </c>
      <c r="H2355" s="1" t="str">
        <f>IF(ISNA(VLOOKUP($C2355,'Provisioning Requester'!$F$3:$H$20000,2,FALSE)),"No","Yes")</f>
        <v>No</v>
      </c>
      <c r="I2355" s="1" t="str">
        <f>IF($H2355="Yes",VLOOKUP($C2355,'Provisioning Requester'!$F$3:$H$20000,3,FALSE),"-")</f>
        <v>-</v>
      </c>
      <c r="J2355" s="1" t="str">
        <f>IF(OR(D2355="SVCP", E2355="TRUE"), "No", IF(ISNA(VLOOKUP($C2355,'ProvResponder deviceId'!$A$1:$A$20000,1,FALSE)),"No","Yes"))</f>
        <v>No</v>
      </c>
      <c r="K2355" s="1" t="str">
        <f>IF($J2355="Yes",VLOOKUP($C2355,'ProvResponder deviceId'!$A$1:$C$20000,3,FALSE),"-")</f>
        <v>-</v>
      </c>
      <c r="L2355" s="1" t="str">
        <f t="shared" si="72"/>
        <v/>
      </c>
      <c r="M2355" s="1" t="str">
        <f t="shared" si="73"/>
        <v/>
      </c>
      <c r="N2355" s="1" t="str">
        <f>IF(ISBLANK($C2355),"",IF(ISNA(VLOOKUP($L2355,'result messages'!$H$3:$L$11,2,FALSE)),VLOOKUP($M2355,'result messages'!$H$3:$L$11,2,FALSE),VLOOKUP($L2355,'result messages'!$H$3:$L$11,2,FALSE)))</f>
        <v/>
      </c>
      <c r="O2355" s="1" t="str">
        <f>IF(ISBLANK($C2355),"",IF(ISNA(VLOOKUP($L2355,'result messages'!$H$3:$L$11,3,FALSE)),VLOOKUP($M2355,'result messages'!$H$3:$L$11,3,FALSE),VLOOKUP($L2355,'result messages'!$H$3:$L$11,3,FALSE)))</f>
        <v/>
      </c>
      <c r="P2355" s="1" t="str">
        <f>IF(ISBLANK($C2355),"",IF(ISNA(VLOOKUP($L2355,'result messages'!$H$3:$L$11,4,FALSE)),VLOOKUP($M2355,'result messages'!$H$3:$L$11,4,FALSE),VLOOKUP($L2355,'result messages'!$H$3:$L$11,4,FALSE)))</f>
        <v/>
      </c>
      <c r="Q2355" s="1" t="str">
        <f>IF(ISBLANK($C2355),"",IF(ISNA(VLOOKUP($L2355,'result messages'!$H$3:$L$11,5,FALSE)),VLOOKUP($M2355,'result messages'!$H$3:$L$11,5,FALSE),VLOOKUP($L2355,'result messages'!$H$3:$L$11,5,FALSE)))</f>
        <v/>
      </c>
    </row>
    <row r="2356" spans="1:17">
      <c r="A2356" s="1">
        <v>2353</v>
      </c>
      <c r="B2356" s="1"/>
      <c r="C2356" s="1"/>
      <c r="D2356" s="1"/>
      <c r="E2356" s="6"/>
      <c r="F2356" s="1"/>
      <c r="G2356" s="1" t="str">
        <f>IF(ISNA(VLOOKUP($C2356,'DTEN TCAP Linkage deviceId'!$A$1:$A$20000,1,FALSE)),"No","Yes")</f>
        <v>No</v>
      </c>
      <c r="H2356" s="1" t="str">
        <f>IF(ISNA(VLOOKUP($C2356,'Provisioning Requester'!$F$3:$H$20000,2,FALSE)),"No","Yes")</f>
        <v>No</v>
      </c>
      <c r="I2356" s="1" t="str">
        <f>IF($H2356="Yes",VLOOKUP($C2356,'Provisioning Requester'!$F$3:$H$20000,3,FALSE),"-")</f>
        <v>-</v>
      </c>
      <c r="J2356" s="1" t="str">
        <f>IF(OR(D2356="SVCP", E2356="TRUE"), "No", IF(ISNA(VLOOKUP($C2356,'ProvResponder deviceId'!$A$1:$A$20000,1,FALSE)),"No","Yes"))</f>
        <v>No</v>
      </c>
      <c r="K2356" s="1" t="str">
        <f>IF($J2356="Yes",VLOOKUP($C2356,'ProvResponder deviceId'!$A$1:$C$20000,3,FALSE),"-")</f>
        <v>-</v>
      </c>
      <c r="L2356" s="1" t="str">
        <f t="shared" si="72"/>
        <v/>
      </c>
      <c r="M2356" s="1" t="str">
        <f t="shared" si="73"/>
        <v/>
      </c>
      <c r="N2356" s="1" t="str">
        <f>IF(ISBLANK($C2356),"",IF(ISNA(VLOOKUP($L2356,'result messages'!$H$3:$L$11,2,FALSE)),VLOOKUP($M2356,'result messages'!$H$3:$L$11,2,FALSE),VLOOKUP($L2356,'result messages'!$H$3:$L$11,2,FALSE)))</f>
        <v/>
      </c>
      <c r="O2356" s="1" t="str">
        <f>IF(ISBLANK($C2356),"",IF(ISNA(VLOOKUP($L2356,'result messages'!$H$3:$L$11,3,FALSE)),VLOOKUP($M2356,'result messages'!$H$3:$L$11,3,FALSE),VLOOKUP($L2356,'result messages'!$H$3:$L$11,3,FALSE)))</f>
        <v/>
      </c>
      <c r="P2356" s="1" t="str">
        <f>IF(ISBLANK($C2356),"",IF(ISNA(VLOOKUP($L2356,'result messages'!$H$3:$L$11,4,FALSE)),VLOOKUP($M2356,'result messages'!$H$3:$L$11,4,FALSE),VLOOKUP($L2356,'result messages'!$H$3:$L$11,4,FALSE)))</f>
        <v/>
      </c>
      <c r="Q2356" s="1" t="str">
        <f>IF(ISBLANK($C2356),"",IF(ISNA(VLOOKUP($L2356,'result messages'!$H$3:$L$11,5,FALSE)),VLOOKUP($M2356,'result messages'!$H$3:$L$11,5,FALSE),VLOOKUP($L2356,'result messages'!$H$3:$L$11,5,FALSE)))</f>
        <v/>
      </c>
    </row>
    <row r="2357" spans="1:17">
      <c r="A2357" s="1">
        <v>2354</v>
      </c>
      <c r="B2357" s="1"/>
      <c r="C2357" s="1"/>
      <c r="D2357" s="1"/>
      <c r="E2357" s="6"/>
      <c r="F2357" s="1"/>
      <c r="G2357" s="1" t="str">
        <f>IF(ISNA(VLOOKUP($C2357,'DTEN TCAP Linkage deviceId'!$A$1:$A$20000,1,FALSE)),"No","Yes")</f>
        <v>No</v>
      </c>
      <c r="H2357" s="1" t="str">
        <f>IF(ISNA(VLOOKUP($C2357,'Provisioning Requester'!$F$3:$H$20000,2,FALSE)),"No","Yes")</f>
        <v>No</v>
      </c>
      <c r="I2357" s="1" t="str">
        <f>IF($H2357="Yes",VLOOKUP($C2357,'Provisioning Requester'!$F$3:$H$20000,3,FALSE),"-")</f>
        <v>-</v>
      </c>
      <c r="J2357" s="1" t="str">
        <f>IF(OR(D2357="SVCP", E2357="TRUE"), "No", IF(ISNA(VLOOKUP($C2357,'ProvResponder deviceId'!$A$1:$A$20000,1,FALSE)),"No","Yes"))</f>
        <v>No</v>
      </c>
      <c r="K2357" s="1" t="str">
        <f>IF($J2357="Yes",VLOOKUP($C2357,'ProvResponder deviceId'!$A$1:$C$20000,3,FALSE),"-")</f>
        <v>-</v>
      </c>
      <c r="L2357" s="1" t="str">
        <f t="shared" si="72"/>
        <v/>
      </c>
      <c r="M2357" s="1" t="str">
        <f t="shared" si="73"/>
        <v/>
      </c>
      <c r="N2357" s="1" t="str">
        <f>IF(ISBLANK($C2357),"",IF(ISNA(VLOOKUP($L2357,'result messages'!$H$3:$L$11,2,FALSE)),VLOOKUP($M2357,'result messages'!$H$3:$L$11,2,FALSE),VLOOKUP($L2357,'result messages'!$H$3:$L$11,2,FALSE)))</f>
        <v/>
      </c>
      <c r="O2357" s="1" t="str">
        <f>IF(ISBLANK($C2357),"",IF(ISNA(VLOOKUP($L2357,'result messages'!$H$3:$L$11,3,FALSE)),VLOOKUP($M2357,'result messages'!$H$3:$L$11,3,FALSE),VLOOKUP($L2357,'result messages'!$H$3:$L$11,3,FALSE)))</f>
        <v/>
      </c>
      <c r="P2357" s="1" t="str">
        <f>IF(ISBLANK($C2357),"",IF(ISNA(VLOOKUP($L2357,'result messages'!$H$3:$L$11,4,FALSE)),VLOOKUP($M2357,'result messages'!$H$3:$L$11,4,FALSE),VLOOKUP($L2357,'result messages'!$H$3:$L$11,4,FALSE)))</f>
        <v/>
      </c>
      <c r="Q2357" s="1" t="str">
        <f>IF(ISBLANK($C2357),"",IF(ISNA(VLOOKUP($L2357,'result messages'!$H$3:$L$11,5,FALSE)),VLOOKUP($M2357,'result messages'!$H$3:$L$11,5,FALSE),VLOOKUP($L2357,'result messages'!$H$3:$L$11,5,FALSE)))</f>
        <v/>
      </c>
    </row>
    <row r="2358" spans="1:17">
      <c r="A2358" s="1">
        <v>2355</v>
      </c>
      <c r="B2358" s="1"/>
      <c r="C2358" s="1"/>
      <c r="D2358" s="1"/>
      <c r="E2358" s="6"/>
      <c r="F2358" s="1"/>
      <c r="G2358" s="1" t="str">
        <f>IF(ISNA(VLOOKUP($C2358,'DTEN TCAP Linkage deviceId'!$A$1:$A$20000,1,FALSE)),"No","Yes")</f>
        <v>No</v>
      </c>
      <c r="H2358" s="1" t="str">
        <f>IF(ISNA(VLOOKUP($C2358,'Provisioning Requester'!$F$3:$H$20000,2,FALSE)),"No","Yes")</f>
        <v>No</v>
      </c>
      <c r="I2358" s="1" t="str">
        <f>IF($H2358="Yes",VLOOKUP($C2358,'Provisioning Requester'!$F$3:$H$20000,3,FALSE),"-")</f>
        <v>-</v>
      </c>
      <c r="J2358" s="1" t="str">
        <f>IF(OR(D2358="SVCP", E2358="TRUE"), "No", IF(ISNA(VLOOKUP($C2358,'ProvResponder deviceId'!$A$1:$A$20000,1,FALSE)),"No","Yes"))</f>
        <v>No</v>
      </c>
      <c r="K2358" s="1" t="str">
        <f>IF($J2358="Yes",VLOOKUP($C2358,'ProvResponder deviceId'!$A$1:$C$20000,3,FALSE),"-")</f>
        <v>-</v>
      </c>
      <c r="L2358" s="1" t="str">
        <f t="shared" si="72"/>
        <v/>
      </c>
      <c r="M2358" s="1" t="str">
        <f t="shared" si="73"/>
        <v/>
      </c>
      <c r="N2358" s="1" t="str">
        <f>IF(ISBLANK($C2358),"",IF(ISNA(VLOOKUP($L2358,'result messages'!$H$3:$L$11,2,FALSE)),VLOOKUP($M2358,'result messages'!$H$3:$L$11,2,FALSE),VLOOKUP($L2358,'result messages'!$H$3:$L$11,2,FALSE)))</f>
        <v/>
      </c>
      <c r="O2358" s="1" t="str">
        <f>IF(ISBLANK($C2358),"",IF(ISNA(VLOOKUP($L2358,'result messages'!$H$3:$L$11,3,FALSE)),VLOOKUP($M2358,'result messages'!$H$3:$L$11,3,FALSE),VLOOKUP($L2358,'result messages'!$H$3:$L$11,3,FALSE)))</f>
        <v/>
      </c>
      <c r="P2358" s="1" t="str">
        <f>IF(ISBLANK($C2358),"",IF(ISNA(VLOOKUP($L2358,'result messages'!$H$3:$L$11,4,FALSE)),VLOOKUP($M2358,'result messages'!$H$3:$L$11,4,FALSE),VLOOKUP($L2358,'result messages'!$H$3:$L$11,4,FALSE)))</f>
        <v/>
      </c>
      <c r="Q2358" s="1" t="str">
        <f>IF(ISBLANK($C2358),"",IF(ISNA(VLOOKUP($L2358,'result messages'!$H$3:$L$11,5,FALSE)),VLOOKUP($M2358,'result messages'!$H$3:$L$11,5,FALSE),VLOOKUP($L2358,'result messages'!$H$3:$L$11,5,FALSE)))</f>
        <v/>
      </c>
    </row>
    <row r="2359" spans="1:17">
      <c r="A2359" s="1">
        <v>2356</v>
      </c>
      <c r="B2359" s="1"/>
      <c r="C2359" s="1"/>
      <c r="D2359" s="1"/>
      <c r="E2359" s="6"/>
      <c r="F2359" s="1"/>
      <c r="G2359" s="1" t="str">
        <f>IF(ISNA(VLOOKUP($C2359,'DTEN TCAP Linkage deviceId'!$A$1:$A$20000,1,FALSE)),"No","Yes")</f>
        <v>No</v>
      </c>
      <c r="H2359" s="1" t="str">
        <f>IF(ISNA(VLOOKUP($C2359,'Provisioning Requester'!$F$3:$H$20000,2,FALSE)),"No","Yes")</f>
        <v>No</v>
      </c>
      <c r="I2359" s="1" t="str">
        <f>IF($H2359="Yes",VLOOKUP($C2359,'Provisioning Requester'!$F$3:$H$20000,3,FALSE),"-")</f>
        <v>-</v>
      </c>
      <c r="J2359" s="1" t="str">
        <f>IF(OR(D2359="SVCP", E2359="TRUE"), "No", IF(ISNA(VLOOKUP($C2359,'ProvResponder deviceId'!$A$1:$A$20000,1,FALSE)),"No","Yes"))</f>
        <v>No</v>
      </c>
      <c r="K2359" s="1" t="str">
        <f>IF($J2359="Yes",VLOOKUP($C2359,'ProvResponder deviceId'!$A$1:$C$20000,3,FALSE),"-")</f>
        <v>-</v>
      </c>
      <c r="L2359" s="1" t="str">
        <f t="shared" si="72"/>
        <v/>
      </c>
      <c r="M2359" s="1" t="str">
        <f t="shared" si="73"/>
        <v/>
      </c>
      <c r="N2359" s="1" t="str">
        <f>IF(ISBLANK($C2359),"",IF(ISNA(VLOOKUP($L2359,'result messages'!$H$3:$L$11,2,FALSE)),VLOOKUP($M2359,'result messages'!$H$3:$L$11,2,FALSE),VLOOKUP($L2359,'result messages'!$H$3:$L$11,2,FALSE)))</f>
        <v/>
      </c>
      <c r="O2359" s="1" t="str">
        <f>IF(ISBLANK($C2359),"",IF(ISNA(VLOOKUP($L2359,'result messages'!$H$3:$L$11,3,FALSE)),VLOOKUP($M2359,'result messages'!$H$3:$L$11,3,FALSE),VLOOKUP($L2359,'result messages'!$H$3:$L$11,3,FALSE)))</f>
        <v/>
      </c>
      <c r="P2359" s="1" t="str">
        <f>IF(ISBLANK($C2359),"",IF(ISNA(VLOOKUP($L2359,'result messages'!$H$3:$L$11,4,FALSE)),VLOOKUP($M2359,'result messages'!$H$3:$L$11,4,FALSE),VLOOKUP($L2359,'result messages'!$H$3:$L$11,4,FALSE)))</f>
        <v/>
      </c>
      <c r="Q2359" s="1" t="str">
        <f>IF(ISBLANK($C2359),"",IF(ISNA(VLOOKUP($L2359,'result messages'!$H$3:$L$11,5,FALSE)),VLOOKUP($M2359,'result messages'!$H$3:$L$11,5,FALSE),VLOOKUP($L2359,'result messages'!$H$3:$L$11,5,FALSE)))</f>
        <v/>
      </c>
    </row>
    <row r="2360" spans="1:17">
      <c r="A2360" s="1">
        <v>2357</v>
      </c>
      <c r="B2360" s="1"/>
      <c r="C2360" s="1"/>
      <c r="D2360" s="1"/>
      <c r="E2360" s="6"/>
      <c r="F2360" s="1"/>
      <c r="G2360" s="1" t="str">
        <f>IF(ISNA(VLOOKUP($C2360,'DTEN TCAP Linkage deviceId'!$A$1:$A$20000,1,FALSE)),"No","Yes")</f>
        <v>No</v>
      </c>
      <c r="H2360" s="1" t="str">
        <f>IF(ISNA(VLOOKUP($C2360,'Provisioning Requester'!$F$3:$H$20000,2,FALSE)),"No","Yes")</f>
        <v>No</v>
      </c>
      <c r="I2360" s="1" t="str">
        <f>IF($H2360="Yes",VLOOKUP($C2360,'Provisioning Requester'!$F$3:$H$20000,3,FALSE),"-")</f>
        <v>-</v>
      </c>
      <c r="J2360" s="1" t="str">
        <f>IF(OR(D2360="SVCP", E2360="TRUE"), "No", IF(ISNA(VLOOKUP($C2360,'ProvResponder deviceId'!$A$1:$A$20000,1,FALSE)),"No","Yes"))</f>
        <v>No</v>
      </c>
      <c r="K2360" s="1" t="str">
        <f>IF($J2360="Yes",VLOOKUP($C2360,'ProvResponder deviceId'!$A$1:$C$20000,3,FALSE),"-")</f>
        <v>-</v>
      </c>
      <c r="L2360" s="1" t="str">
        <f t="shared" si="72"/>
        <v/>
      </c>
      <c r="M2360" s="1" t="str">
        <f t="shared" si="73"/>
        <v/>
      </c>
      <c r="N2360" s="1" t="str">
        <f>IF(ISBLANK($C2360),"",IF(ISNA(VLOOKUP($L2360,'result messages'!$H$3:$L$11,2,FALSE)),VLOOKUP($M2360,'result messages'!$H$3:$L$11,2,FALSE),VLOOKUP($L2360,'result messages'!$H$3:$L$11,2,FALSE)))</f>
        <v/>
      </c>
      <c r="O2360" s="1" t="str">
        <f>IF(ISBLANK($C2360),"",IF(ISNA(VLOOKUP($L2360,'result messages'!$H$3:$L$11,3,FALSE)),VLOOKUP($M2360,'result messages'!$H$3:$L$11,3,FALSE),VLOOKUP($L2360,'result messages'!$H$3:$L$11,3,FALSE)))</f>
        <v/>
      </c>
      <c r="P2360" s="1" t="str">
        <f>IF(ISBLANK($C2360),"",IF(ISNA(VLOOKUP($L2360,'result messages'!$H$3:$L$11,4,FALSE)),VLOOKUP($M2360,'result messages'!$H$3:$L$11,4,FALSE),VLOOKUP($L2360,'result messages'!$H$3:$L$11,4,FALSE)))</f>
        <v/>
      </c>
      <c r="Q2360" s="1" t="str">
        <f>IF(ISBLANK($C2360),"",IF(ISNA(VLOOKUP($L2360,'result messages'!$H$3:$L$11,5,FALSE)),VLOOKUP($M2360,'result messages'!$H$3:$L$11,5,FALSE),VLOOKUP($L2360,'result messages'!$H$3:$L$11,5,FALSE)))</f>
        <v/>
      </c>
    </row>
    <row r="2361" spans="1:17">
      <c r="A2361" s="1">
        <v>2358</v>
      </c>
      <c r="B2361" s="1"/>
      <c r="C2361" s="1"/>
      <c r="D2361" s="1"/>
      <c r="E2361" s="6"/>
      <c r="F2361" s="1"/>
      <c r="G2361" s="1" t="str">
        <f>IF(ISNA(VLOOKUP($C2361,'DTEN TCAP Linkage deviceId'!$A$1:$A$20000,1,FALSE)),"No","Yes")</f>
        <v>No</v>
      </c>
      <c r="H2361" s="1" t="str">
        <f>IF(ISNA(VLOOKUP($C2361,'Provisioning Requester'!$F$3:$H$20000,2,FALSE)),"No","Yes")</f>
        <v>No</v>
      </c>
      <c r="I2361" s="1" t="str">
        <f>IF($H2361="Yes",VLOOKUP($C2361,'Provisioning Requester'!$F$3:$H$20000,3,FALSE),"-")</f>
        <v>-</v>
      </c>
      <c r="J2361" s="1" t="str">
        <f>IF(OR(D2361="SVCP", E2361="TRUE"), "No", IF(ISNA(VLOOKUP($C2361,'ProvResponder deviceId'!$A$1:$A$20000,1,FALSE)),"No","Yes"))</f>
        <v>No</v>
      </c>
      <c r="K2361" s="1" t="str">
        <f>IF($J2361="Yes",VLOOKUP($C2361,'ProvResponder deviceId'!$A$1:$C$20000,3,FALSE),"-")</f>
        <v>-</v>
      </c>
      <c r="L2361" s="1" t="str">
        <f t="shared" si="72"/>
        <v/>
      </c>
      <c r="M2361" s="1" t="str">
        <f t="shared" si="73"/>
        <v/>
      </c>
      <c r="N2361" s="1" t="str">
        <f>IF(ISBLANK($C2361),"",IF(ISNA(VLOOKUP($L2361,'result messages'!$H$3:$L$11,2,FALSE)),VLOOKUP($M2361,'result messages'!$H$3:$L$11,2,FALSE),VLOOKUP($L2361,'result messages'!$H$3:$L$11,2,FALSE)))</f>
        <v/>
      </c>
      <c r="O2361" s="1" t="str">
        <f>IF(ISBLANK($C2361),"",IF(ISNA(VLOOKUP($L2361,'result messages'!$H$3:$L$11,3,FALSE)),VLOOKUP($M2361,'result messages'!$H$3:$L$11,3,FALSE),VLOOKUP($L2361,'result messages'!$H$3:$L$11,3,FALSE)))</f>
        <v/>
      </c>
      <c r="P2361" s="1" t="str">
        <f>IF(ISBLANK($C2361),"",IF(ISNA(VLOOKUP($L2361,'result messages'!$H$3:$L$11,4,FALSE)),VLOOKUP($M2361,'result messages'!$H$3:$L$11,4,FALSE),VLOOKUP($L2361,'result messages'!$H$3:$L$11,4,FALSE)))</f>
        <v/>
      </c>
      <c r="Q2361" s="1" t="str">
        <f>IF(ISBLANK($C2361),"",IF(ISNA(VLOOKUP($L2361,'result messages'!$H$3:$L$11,5,FALSE)),VLOOKUP($M2361,'result messages'!$H$3:$L$11,5,FALSE),VLOOKUP($L2361,'result messages'!$H$3:$L$11,5,FALSE)))</f>
        <v/>
      </c>
    </row>
    <row r="2362" spans="1:17">
      <c r="A2362" s="1">
        <v>2359</v>
      </c>
      <c r="B2362" s="1"/>
      <c r="C2362" s="1"/>
      <c r="D2362" s="1"/>
      <c r="E2362" s="6"/>
      <c r="F2362" s="1"/>
      <c r="G2362" s="1" t="str">
        <f>IF(ISNA(VLOOKUP($C2362,'DTEN TCAP Linkage deviceId'!$A$1:$A$20000,1,FALSE)),"No","Yes")</f>
        <v>No</v>
      </c>
      <c r="H2362" s="1" t="str">
        <f>IF(ISNA(VLOOKUP($C2362,'Provisioning Requester'!$F$3:$H$20000,2,FALSE)),"No","Yes")</f>
        <v>No</v>
      </c>
      <c r="I2362" s="1" t="str">
        <f>IF($H2362="Yes",VLOOKUP($C2362,'Provisioning Requester'!$F$3:$H$20000,3,FALSE),"-")</f>
        <v>-</v>
      </c>
      <c r="J2362" s="1" t="str">
        <f>IF(OR(D2362="SVCP", E2362="TRUE"), "No", IF(ISNA(VLOOKUP($C2362,'ProvResponder deviceId'!$A$1:$A$20000,1,FALSE)),"No","Yes"))</f>
        <v>No</v>
      </c>
      <c r="K2362" s="1" t="str">
        <f>IF($J2362="Yes",VLOOKUP($C2362,'ProvResponder deviceId'!$A$1:$C$20000,3,FALSE),"-")</f>
        <v>-</v>
      </c>
      <c r="L2362" s="1" t="str">
        <f t="shared" si="72"/>
        <v/>
      </c>
      <c r="M2362" s="1" t="str">
        <f t="shared" si="73"/>
        <v/>
      </c>
      <c r="N2362" s="1" t="str">
        <f>IF(ISBLANK($C2362),"",IF(ISNA(VLOOKUP($L2362,'result messages'!$H$3:$L$11,2,FALSE)),VLOOKUP($M2362,'result messages'!$H$3:$L$11,2,FALSE),VLOOKUP($L2362,'result messages'!$H$3:$L$11,2,FALSE)))</f>
        <v/>
      </c>
      <c r="O2362" s="1" t="str">
        <f>IF(ISBLANK($C2362),"",IF(ISNA(VLOOKUP($L2362,'result messages'!$H$3:$L$11,3,FALSE)),VLOOKUP($M2362,'result messages'!$H$3:$L$11,3,FALSE),VLOOKUP($L2362,'result messages'!$H$3:$L$11,3,FALSE)))</f>
        <v/>
      </c>
      <c r="P2362" s="1" t="str">
        <f>IF(ISBLANK($C2362),"",IF(ISNA(VLOOKUP($L2362,'result messages'!$H$3:$L$11,4,FALSE)),VLOOKUP($M2362,'result messages'!$H$3:$L$11,4,FALSE),VLOOKUP($L2362,'result messages'!$H$3:$L$11,4,FALSE)))</f>
        <v/>
      </c>
      <c r="Q2362" s="1" t="str">
        <f>IF(ISBLANK($C2362),"",IF(ISNA(VLOOKUP($L2362,'result messages'!$H$3:$L$11,5,FALSE)),VLOOKUP($M2362,'result messages'!$H$3:$L$11,5,FALSE),VLOOKUP($L2362,'result messages'!$H$3:$L$11,5,FALSE)))</f>
        <v/>
      </c>
    </row>
    <row r="2363" spans="1:17">
      <c r="A2363" s="1">
        <v>2360</v>
      </c>
      <c r="B2363" s="1"/>
      <c r="C2363" s="1"/>
      <c r="D2363" s="1"/>
      <c r="E2363" s="6"/>
      <c r="F2363" s="1"/>
      <c r="G2363" s="1" t="str">
        <f>IF(ISNA(VLOOKUP($C2363,'DTEN TCAP Linkage deviceId'!$A$1:$A$20000,1,FALSE)),"No","Yes")</f>
        <v>No</v>
      </c>
      <c r="H2363" s="1" t="str">
        <f>IF(ISNA(VLOOKUP($C2363,'Provisioning Requester'!$F$3:$H$20000,2,FALSE)),"No","Yes")</f>
        <v>No</v>
      </c>
      <c r="I2363" s="1" t="str">
        <f>IF($H2363="Yes",VLOOKUP($C2363,'Provisioning Requester'!$F$3:$H$20000,3,FALSE),"-")</f>
        <v>-</v>
      </c>
      <c r="J2363" s="1" t="str">
        <f>IF(OR(D2363="SVCP", E2363="TRUE"), "No", IF(ISNA(VLOOKUP($C2363,'ProvResponder deviceId'!$A$1:$A$20000,1,FALSE)),"No","Yes"))</f>
        <v>No</v>
      </c>
      <c r="K2363" s="1" t="str">
        <f>IF($J2363="Yes",VLOOKUP($C2363,'ProvResponder deviceId'!$A$1:$C$20000,3,FALSE),"-")</f>
        <v>-</v>
      </c>
      <c r="L2363" s="1" t="str">
        <f t="shared" si="72"/>
        <v/>
      </c>
      <c r="M2363" s="1" t="str">
        <f t="shared" si="73"/>
        <v/>
      </c>
      <c r="N2363" s="1" t="str">
        <f>IF(ISBLANK($C2363),"",IF(ISNA(VLOOKUP($L2363,'result messages'!$H$3:$L$11,2,FALSE)),VLOOKUP($M2363,'result messages'!$H$3:$L$11,2,FALSE),VLOOKUP($L2363,'result messages'!$H$3:$L$11,2,FALSE)))</f>
        <v/>
      </c>
      <c r="O2363" s="1" t="str">
        <f>IF(ISBLANK($C2363),"",IF(ISNA(VLOOKUP($L2363,'result messages'!$H$3:$L$11,3,FALSE)),VLOOKUP($M2363,'result messages'!$H$3:$L$11,3,FALSE),VLOOKUP($L2363,'result messages'!$H$3:$L$11,3,FALSE)))</f>
        <v/>
      </c>
      <c r="P2363" s="1" t="str">
        <f>IF(ISBLANK($C2363),"",IF(ISNA(VLOOKUP($L2363,'result messages'!$H$3:$L$11,4,FALSE)),VLOOKUP($M2363,'result messages'!$H$3:$L$11,4,FALSE),VLOOKUP($L2363,'result messages'!$H$3:$L$11,4,FALSE)))</f>
        <v/>
      </c>
      <c r="Q2363" s="1" t="str">
        <f>IF(ISBLANK($C2363),"",IF(ISNA(VLOOKUP($L2363,'result messages'!$H$3:$L$11,5,FALSE)),VLOOKUP($M2363,'result messages'!$H$3:$L$11,5,FALSE),VLOOKUP($L2363,'result messages'!$H$3:$L$11,5,FALSE)))</f>
        <v/>
      </c>
    </row>
    <row r="2364" spans="1:17">
      <c r="A2364" s="1">
        <v>2361</v>
      </c>
      <c r="B2364" s="1"/>
      <c r="C2364" s="1"/>
      <c r="D2364" s="1"/>
      <c r="E2364" s="6"/>
      <c r="F2364" s="1"/>
      <c r="G2364" s="1" t="str">
        <f>IF(ISNA(VLOOKUP($C2364,'DTEN TCAP Linkage deviceId'!$A$1:$A$20000,1,FALSE)),"No","Yes")</f>
        <v>No</v>
      </c>
      <c r="H2364" s="1" t="str">
        <f>IF(ISNA(VLOOKUP($C2364,'Provisioning Requester'!$F$3:$H$20000,2,FALSE)),"No","Yes")</f>
        <v>No</v>
      </c>
      <c r="I2364" s="1" t="str">
        <f>IF($H2364="Yes",VLOOKUP($C2364,'Provisioning Requester'!$F$3:$H$20000,3,FALSE),"-")</f>
        <v>-</v>
      </c>
      <c r="J2364" s="1" t="str">
        <f>IF(OR(D2364="SVCP", E2364="TRUE"), "No", IF(ISNA(VLOOKUP($C2364,'ProvResponder deviceId'!$A$1:$A$20000,1,FALSE)),"No","Yes"))</f>
        <v>No</v>
      </c>
      <c r="K2364" s="1" t="str">
        <f>IF($J2364="Yes",VLOOKUP($C2364,'ProvResponder deviceId'!$A$1:$C$20000,3,FALSE),"-")</f>
        <v>-</v>
      </c>
      <c r="L2364" s="1" t="str">
        <f t="shared" si="72"/>
        <v/>
      </c>
      <c r="M2364" s="1" t="str">
        <f t="shared" si="73"/>
        <v/>
      </c>
      <c r="N2364" s="1" t="str">
        <f>IF(ISBLANK($C2364),"",IF(ISNA(VLOOKUP($L2364,'result messages'!$H$3:$L$11,2,FALSE)),VLOOKUP($M2364,'result messages'!$H$3:$L$11,2,FALSE),VLOOKUP($L2364,'result messages'!$H$3:$L$11,2,FALSE)))</f>
        <v/>
      </c>
      <c r="O2364" s="1" t="str">
        <f>IF(ISBLANK($C2364),"",IF(ISNA(VLOOKUP($L2364,'result messages'!$H$3:$L$11,3,FALSE)),VLOOKUP($M2364,'result messages'!$H$3:$L$11,3,FALSE),VLOOKUP($L2364,'result messages'!$H$3:$L$11,3,FALSE)))</f>
        <v/>
      </c>
      <c r="P2364" s="1" t="str">
        <f>IF(ISBLANK($C2364),"",IF(ISNA(VLOOKUP($L2364,'result messages'!$H$3:$L$11,4,FALSE)),VLOOKUP($M2364,'result messages'!$H$3:$L$11,4,FALSE),VLOOKUP($L2364,'result messages'!$H$3:$L$11,4,FALSE)))</f>
        <v/>
      </c>
      <c r="Q2364" s="1" t="str">
        <f>IF(ISBLANK($C2364),"",IF(ISNA(VLOOKUP($L2364,'result messages'!$H$3:$L$11,5,FALSE)),VLOOKUP($M2364,'result messages'!$H$3:$L$11,5,FALSE),VLOOKUP($L2364,'result messages'!$H$3:$L$11,5,FALSE)))</f>
        <v/>
      </c>
    </row>
    <row r="2365" spans="1:17">
      <c r="A2365" s="1">
        <v>2362</v>
      </c>
      <c r="B2365" s="1"/>
      <c r="C2365" s="1"/>
      <c r="D2365" s="1"/>
      <c r="E2365" s="6"/>
      <c r="F2365" s="1"/>
      <c r="G2365" s="1" t="str">
        <f>IF(ISNA(VLOOKUP($C2365,'DTEN TCAP Linkage deviceId'!$A$1:$A$20000,1,FALSE)),"No","Yes")</f>
        <v>No</v>
      </c>
      <c r="H2365" s="1" t="str">
        <f>IF(ISNA(VLOOKUP($C2365,'Provisioning Requester'!$F$3:$H$20000,2,FALSE)),"No","Yes")</f>
        <v>No</v>
      </c>
      <c r="I2365" s="1" t="str">
        <f>IF($H2365="Yes",VLOOKUP($C2365,'Provisioning Requester'!$F$3:$H$20000,3,FALSE),"-")</f>
        <v>-</v>
      </c>
      <c r="J2365" s="1" t="str">
        <f>IF(OR(D2365="SVCP", E2365="TRUE"), "No", IF(ISNA(VLOOKUP($C2365,'ProvResponder deviceId'!$A$1:$A$20000,1,FALSE)),"No","Yes"))</f>
        <v>No</v>
      </c>
      <c r="K2365" s="1" t="str">
        <f>IF($J2365="Yes",VLOOKUP($C2365,'ProvResponder deviceId'!$A$1:$C$20000,3,FALSE),"-")</f>
        <v>-</v>
      </c>
      <c r="L2365" s="1" t="str">
        <f t="shared" si="72"/>
        <v/>
      </c>
      <c r="M2365" s="1" t="str">
        <f t="shared" si="73"/>
        <v/>
      </c>
      <c r="N2365" s="1" t="str">
        <f>IF(ISBLANK($C2365),"",IF(ISNA(VLOOKUP($L2365,'result messages'!$H$3:$L$11,2,FALSE)),VLOOKUP($M2365,'result messages'!$H$3:$L$11,2,FALSE),VLOOKUP($L2365,'result messages'!$H$3:$L$11,2,FALSE)))</f>
        <v/>
      </c>
      <c r="O2365" s="1" t="str">
        <f>IF(ISBLANK($C2365),"",IF(ISNA(VLOOKUP($L2365,'result messages'!$H$3:$L$11,3,FALSE)),VLOOKUP($M2365,'result messages'!$H$3:$L$11,3,FALSE),VLOOKUP($L2365,'result messages'!$H$3:$L$11,3,FALSE)))</f>
        <v/>
      </c>
      <c r="P2365" s="1" t="str">
        <f>IF(ISBLANK($C2365),"",IF(ISNA(VLOOKUP($L2365,'result messages'!$H$3:$L$11,4,FALSE)),VLOOKUP($M2365,'result messages'!$H$3:$L$11,4,FALSE),VLOOKUP($L2365,'result messages'!$H$3:$L$11,4,FALSE)))</f>
        <v/>
      </c>
      <c r="Q2365" s="1" t="str">
        <f>IF(ISBLANK($C2365),"",IF(ISNA(VLOOKUP($L2365,'result messages'!$H$3:$L$11,5,FALSE)),VLOOKUP($M2365,'result messages'!$H$3:$L$11,5,FALSE),VLOOKUP($L2365,'result messages'!$H$3:$L$11,5,FALSE)))</f>
        <v/>
      </c>
    </row>
    <row r="2366" spans="1:17">
      <c r="A2366" s="1">
        <v>2363</v>
      </c>
      <c r="B2366" s="1"/>
      <c r="C2366" s="1"/>
      <c r="D2366" s="1"/>
      <c r="E2366" s="6"/>
      <c r="F2366" s="1"/>
      <c r="G2366" s="1" t="str">
        <f>IF(ISNA(VLOOKUP($C2366,'DTEN TCAP Linkage deviceId'!$A$1:$A$20000,1,FALSE)),"No","Yes")</f>
        <v>No</v>
      </c>
      <c r="H2366" s="1" t="str">
        <f>IF(ISNA(VLOOKUP($C2366,'Provisioning Requester'!$F$3:$H$20000,2,FALSE)),"No","Yes")</f>
        <v>No</v>
      </c>
      <c r="I2366" s="1" t="str">
        <f>IF($H2366="Yes",VLOOKUP($C2366,'Provisioning Requester'!$F$3:$H$20000,3,FALSE),"-")</f>
        <v>-</v>
      </c>
      <c r="J2366" s="1" t="str">
        <f>IF(OR(D2366="SVCP", E2366="TRUE"), "No", IF(ISNA(VLOOKUP($C2366,'ProvResponder deviceId'!$A$1:$A$20000,1,FALSE)),"No","Yes"))</f>
        <v>No</v>
      </c>
      <c r="K2366" s="1" t="str">
        <f>IF($J2366="Yes",VLOOKUP($C2366,'ProvResponder deviceId'!$A$1:$C$20000,3,FALSE),"-")</f>
        <v>-</v>
      </c>
      <c r="L2366" s="1" t="str">
        <f t="shared" si="72"/>
        <v/>
      </c>
      <c r="M2366" s="1" t="str">
        <f t="shared" si="73"/>
        <v/>
      </c>
      <c r="N2366" s="1" t="str">
        <f>IF(ISBLANK($C2366),"",IF(ISNA(VLOOKUP($L2366,'result messages'!$H$3:$L$11,2,FALSE)),VLOOKUP($M2366,'result messages'!$H$3:$L$11,2,FALSE),VLOOKUP($L2366,'result messages'!$H$3:$L$11,2,FALSE)))</f>
        <v/>
      </c>
      <c r="O2366" s="1" t="str">
        <f>IF(ISBLANK($C2366),"",IF(ISNA(VLOOKUP($L2366,'result messages'!$H$3:$L$11,3,FALSE)),VLOOKUP($M2366,'result messages'!$H$3:$L$11,3,FALSE),VLOOKUP($L2366,'result messages'!$H$3:$L$11,3,FALSE)))</f>
        <v/>
      </c>
      <c r="P2366" s="1" t="str">
        <f>IF(ISBLANK($C2366),"",IF(ISNA(VLOOKUP($L2366,'result messages'!$H$3:$L$11,4,FALSE)),VLOOKUP($M2366,'result messages'!$H$3:$L$11,4,FALSE),VLOOKUP($L2366,'result messages'!$H$3:$L$11,4,FALSE)))</f>
        <v/>
      </c>
      <c r="Q2366" s="1" t="str">
        <f>IF(ISBLANK($C2366),"",IF(ISNA(VLOOKUP($L2366,'result messages'!$H$3:$L$11,5,FALSE)),VLOOKUP($M2366,'result messages'!$H$3:$L$11,5,FALSE),VLOOKUP($L2366,'result messages'!$H$3:$L$11,5,FALSE)))</f>
        <v/>
      </c>
    </row>
    <row r="2367" spans="1:17">
      <c r="A2367" s="1">
        <v>2364</v>
      </c>
      <c r="B2367" s="1"/>
      <c r="C2367" s="1"/>
      <c r="D2367" s="1"/>
      <c r="E2367" s="6"/>
      <c r="F2367" s="1"/>
      <c r="G2367" s="1" t="str">
        <f>IF(ISNA(VLOOKUP($C2367,'DTEN TCAP Linkage deviceId'!$A$1:$A$20000,1,FALSE)),"No","Yes")</f>
        <v>No</v>
      </c>
      <c r="H2367" s="1" t="str">
        <f>IF(ISNA(VLOOKUP($C2367,'Provisioning Requester'!$F$3:$H$20000,2,FALSE)),"No","Yes")</f>
        <v>No</v>
      </c>
      <c r="I2367" s="1" t="str">
        <f>IF($H2367="Yes",VLOOKUP($C2367,'Provisioning Requester'!$F$3:$H$20000,3,FALSE),"-")</f>
        <v>-</v>
      </c>
      <c r="J2367" s="1" t="str">
        <f>IF(OR(D2367="SVCP", E2367="TRUE"), "No", IF(ISNA(VLOOKUP($C2367,'ProvResponder deviceId'!$A$1:$A$20000,1,FALSE)),"No","Yes"))</f>
        <v>No</v>
      </c>
      <c r="K2367" s="1" t="str">
        <f>IF($J2367="Yes",VLOOKUP($C2367,'ProvResponder deviceId'!$A$1:$C$20000,3,FALSE),"-")</f>
        <v>-</v>
      </c>
      <c r="L2367" s="1" t="str">
        <f t="shared" si="72"/>
        <v/>
      </c>
      <c r="M2367" s="1" t="str">
        <f t="shared" si="73"/>
        <v/>
      </c>
      <c r="N2367" s="1" t="str">
        <f>IF(ISBLANK($C2367),"",IF(ISNA(VLOOKUP($L2367,'result messages'!$H$3:$L$11,2,FALSE)),VLOOKUP($M2367,'result messages'!$H$3:$L$11,2,FALSE),VLOOKUP($L2367,'result messages'!$H$3:$L$11,2,FALSE)))</f>
        <v/>
      </c>
      <c r="O2367" s="1" t="str">
        <f>IF(ISBLANK($C2367),"",IF(ISNA(VLOOKUP($L2367,'result messages'!$H$3:$L$11,3,FALSE)),VLOOKUP($M2367,'result messages'!$H$3:$L$11,3,FALSE),VLOOKUP($L2367,'result messages'!$H$3:$L$11,3,FALSE)))</f>
        <v/>
      </c>
      <c r="P2367" s="1" t="str">
        <f>IF(ISBLANK($C2367),"",IF(ISNA(VLOOKUP($L2367,'result messages'!$H$3:$L$11,4,FALSE)),VLOOKUP($M2367,'result messages'!$H$3:$L$11,4,FALSE),VLOOKUP($L2367,'result messages'!$H$3:$L$11,4,FALSE)))</f>
        <v/>
      </c>
      <c r="Q2367" s="1" t="str">
        <f>IF(ISBLANK($C2367),"",IF(ISNA(VLOOKUP($L2367,'result messages'!$H$3:$L$11,5,FALSE)),VLOOKUP($M2367,'result messages'!$H$3:$L$11,5,FALSE),VLOOKUP($L2367,'result messages'!$H$3:$L$11,5,FALSE)))</f>
        <v/>
      </c>
    </row>
    <row r="2368" spans="1:17">
      <c r="A2368" s="1">
        <v>2365</v>
      </c>
      <c r="B2368" s="1"/>
      <c r="C2368" s="1"/>
      <c r="D2368" s="1"/>
      <c r="E2368" s="6"/>
      <c r="F2368" s="1"/>
      <c r="G2368" s="1" t="str">
        <f>IF(ISNA(VLOOKUP($C2368,'DTEN TCAP Linkage deviceId'!$A$1:$A$20000,1,FALSE)),"No","Yes")</f>
        <v>No</v>
      </c>
      <c r="H2368" s="1" t="str">
        <f>IF(ISNA(VLOOKUP($C2368,'Provisioning Requester'!$F$3:$H$20000,2,FALSE)),"No","Yes")</f>
        <v>No</v>
      </c>
      <c r="I2368" s="1" t="str">
        <f>IF($H2368="Yes",VLOOKUP($C2368,'Provisioning Requester'!$F$3:$H$20000,3,FALSE),"-")</f>
        <v>-</v>
      </c>
      <c r="J2368" s="1" t="str">
        <f>IF(OR(D2368="SVCP", E2368="TRUE"), "No", IF(ISNA(VLOOKUP($C2368,'ProvResponder deviceId'!$A$1:$A$20000,1,FALSE)),"No","Yes"))</f>
        <v>No</v>
      </c>
      <c r="K2368" s="1" t="str">
        <f>IF($J2368="Yes",VLOOKUP($C2368,'ProvResponder deviceId'!$A$1:$C$20000,3,FALSE),"-")</f>
        <v>-</v>
      </c>
      <c r="L2368" s="1" t="str">
        <f t="shared" si="72"/>
        <v/>
      </c>
      <c r="M2368" s="1" t="str">
        <f t="shared" si="73"/>
        <v/>
      </c>
      <c r="N2368" s="1" t="str">
        <f>IF(ISBLANK($C2368),"",IF(ISNA(VLOOKUP($L2368,'result messages'!$H$3:$L$11,2,FALSE)),VLOOKUP($M2368,'result messages'!$H$3:$L$11,2,FALSE),VLOOKUP($L2368,'result messages'!$H$3:$L$11,2,FALSE)))</f>
        <v/>
      </c>
      <c r="O2368" s="1" t="str">
        <f>IF(ISBLANK($C2368),"",IF(ISNA(VLOOKUP($L2368,'result messages'!$H$3:$L$11,3,FALSE)),VLOOKUP($M2368,'result messages'!$H$3:$L$11,3,FALSE),VLOOKUP($L2368,'result messages'!$H$3:$L$11,3,FALSE)))</f>
        <v/>
      </c>
      <c r="P2368" s="1" t="str">
        <f>IF(ISBLANK($C2368),"",IF(ISNA(VLOOKUP($L2368,'result messages'!$H$3:$L$11,4,FALSE)),VLOOKUP($M2368,'result messages'!$H$3:$L$11,4,FALSE),VLOOKUP($L2368,'result messages'!$H$3:$L$11,4,FALSE)))</f>
        <v/>
      </c>
      <c r="Q2368" s="1" t="str">
        <f>IF(ISBLANK($C2368),"",IF(ISNA(VLOOKUP($L2368,'result messages'!$H$3:$L$11,5,FALSE)),VLOOKUP($M2368,'result messages'!$H$3:$L$11,5,FALSE),VLOOKUP($L2368,'result messages'!$H$3:$L$11,5,FALSE)))</f>
        <v/>
      </c>
    </row>
    <row r="2369" spans="1:17">
      <c r="A2369" s="1">
        <v>2366</v>
      </c>
      <c r="B2369" s="1"/>
      <c r="C2369" s="1"/>
      <c r="D2369" s="1"/>
      <c r="E2369" s="6"/>
      <c r="F2369" s="1"/>
      <c r="G2369" s="1" t="str">
        <f>IF(ISNA(VLOOKUP($C2369,'DTEN TCAP Linkage deviceId'!$A$1:$A$20000,1,FALSE)),"No","Yes")</f>
        <v>No</v>
      </c>
      <c r="H2369" s="1" t="str">
        <f>IF(ISNA(VLOOKUP($C2369,'Provisioning Requester'!$F$3:$H$20000,2,FALSE)),"No","Yes")</f>
        <v>No</v>
      </c>
      <c r="I2369" s="1" t="str">
        <f>IF($H2369="Yes",VLOOKUP($C2369,'Provisioning Requester'!$F$3:$H$20000,3,FALSE),"-")</f>
        <v>-</v>
      </c>
      <c r="J2369" s="1" t="str">
        <f>IF(OR(D2369="SVCP", E2369="TRUE"), "No", IF(ISNA(VLOOKUP($C2369,'ProvResponder deviceId'!$A$1:$A$20000,1,FALSE)),"No","Yes"))</f>
        <v>No</v>
      </c>
      <c r="K2369" s="1" t="str">
        <f>IF($J2369="Yes",VLOOKUP($C2369,'ProvResponder deviceId'!$A$1:$C$20000,3,FALSE),"-")</f>
        <v>-</v>
      </c>
      <c r="L2369" s="1" t="str">
        <f t="shared" si="72"/>
        <v/>
      </c>
      <c r="M2369" s="1" t="str">
        <f t="shared" si="73"/>
        <v/>
      </c>
      <c r="N2369" s="1" t="str">
        <f>IF(ISBLANK($C2369),"",IF(ISNA(VLOOKUP($L2369,'result messages'!$H$3:$L$11,2,FALSE)),VLOOKUP($M2369,'result messages'!$H$3:$L$11,2,FALSE),VLOOKUP($L2369,'result messages'!$H$3:$L$11,2,FALSE)))</f>
        <v/>
      </c>
      <c r="O2369" s="1" t="str">
        <f>IF(ISBLANK($C2369),"",IF(ISNA(VLOOKUP($L2369,'result messages'!$H$3:$L$11,3,FALSE)),VLOOKUP($M2369,'result messages'!$H$3:$L$11,3,FALSE),VLOOKUP($L2369,'result messages'!$H$3:$L$11,3,FALSE)))</f>
        <v/>
      </c>
      <c r="P2369" s="1" t="str">
        <f>IF(ISBLANK($C2369),"",IF(ISNA(VLOOKUP($L2369,'result messages'!$H$3:$L$11,4,FALSE)),VLOOKUP($M2369,'result messages'!$H$3:$L$11,4,FALSE),VLOOKUP($L2369,'result messages'!$H$3:$L$11,4,FALSE)))</f>
        <v/>
      </c>
      <c r="Q2369" s="1" t="str">
        <f>IF(ISBLANK($C2369),"",IF(ISNA(VLOOKUP($L2369,'result messages'!$H$3:$L$11,5,FALSE)),VLOOKUP($M2369,'result messages'!$H$3:$L$11,5,FALSE),VLOOKUP($L2369,'result messages'!$H$3:$L$11,5,FALSE)))</f>
        <v/>
      </c>
    </row>
    <row r="2370" spans="1:17">
      <c r="A2370" s="1">
        <v>2367</v>
      </c>
      <c r="B2370" s="1"/>
      <c r="C2370" s="1"/>
      <c r="D2370" s="1"/>
      <c r="E2370" s="6"/>
      <c r="F2370" s="1"/>
      <c r="G2370" s="1" t="str">
        <f>IF(ISNA(VLOOKUP($C2370,'DTEN TCAP Linkage deviceId'!$A$1:$A$20000,1,FALSE)),"No","Yes")</f>
        <v>No</v>
      </c>
      <c r="H2370" s="1" t="str">
        <f>IF(ISNA(VLOOKUP($C2370,'Provisioning Requester'!$F$3:$H$20000,2,FALSE)),"No","Yes")</f>
        <v>No</v>
      </c>
      <c r="I2370" s="1" t="str">
        <f>IF($H2370="Yes",VLOOKUP($C2370,'Provisioning Requester'!$F$3:$H$20000,3,FALSE),"-")</f>
        <v>-</v>
      </c>
      <c r="J2370" s="1" t="str">
        <f>IF(OR(D2370="SVCP", E2370="TRUE"), "No", IF(ISNA(VLOOKUP($C2370,'ProvResponder deviceId'!$A$1:$A$20000,1,FALSE)),"No","Yes"))</f>
        <v>No</v>
      </c>
      <c r="K2370" s="1" t="str">
        <f>IF($J2370="Yes",VLOOKUP($C2370,'ProvResponder deviceId'!$A$1:$C$20000,3,FALSE),"-")</f>
        <v>-</v>
      </c>
      <c r="L2370" s="1" t="str">
        <f t="shared" si="72"/>
        <v/>
      </c>
      <c r="M2370" s="1" t="str">
        <f t="shared" si="73"/>
        <v/>
      </c>
      <c r="N2370" s="1" t="str">
        <f>IF(ISBLANK($C2370),"",IF(ISNA(VLOOKUP($L2370,'result messages'!$H$3:$L$11,2,FALSE)),VLOOKUP($M2370,'result messages'!$H$3:$L$11,2,FALSE),VLOOKUP($L2370,'result messages'!$H$3:$L$11,2,FALSE)))</f>
        <v/>
      </c>
      <c r="O2370" s="1" t="str">
        <f>IF(ISBLANK($C2370),"",IF(ISNA(VLOOKUP($L2370,'result messages'!$H$3:$L$11,3,FALSE)),VLOOKUP($M2370,'result messages'!$H$3:$L$11,3,FALSE),VLOOKUP($L2370,'result messages'!$H$3:$L$11,3,FALSE)))</f>
        <v/>
      </c>
      <c r="P2370" s="1" t="str">
        <f>IF(ISBLANK($C2370),"",IF(ISNA(VLOOKUP($L2370,'result messages'!$H$3:$L$11,4,FALSE)),VLOOKUP($M2370,'result messages'!$H$3:$L$11,4,FALSE),VLOOKUP($L2370,'result messages'!$H$3:$L$11,4,FALSE)))</f>
        <v/>
      </c>
      <c r="Q2370" s="1" t="str">
        <f>IF(ISBLANK($C2370),"",IF(ISNA(VLOOKUP($L2370,'result messages'!$H$3:$L$11,5,FALSE)),VLOOKUP($M2370,'result messages'!$H$3:$L$11,5,FALSE),VLOOKUP($L2370,'result messages'!$H$3:$L$11,5,FALSE)))</f>
        <v/>
      </c>
    </row>
    <row r="2371" spans="1:17">
      <c r="A2371" s="1">
        <v>2368</v>
      </c>
      <c r="B2371" s="1"/>
      <c r="C2371" s="1"/>
      <c r="D2371" s="1"/>
      <c r="E2371" s="6"/>
      <c r="F2371" s="1"/>
      <c r="G2371" s="1" t="str">
        <f>IF(ISNA(VLOOKUP($C2371,'DTEN TCAP Linkage deviceId'!$A$1:$A$20000,1,FALSE)),"No","Yes")</f>
        <v>No</v>
      </c>
      <c r="H2371" s="1" t="str">
        <f>IF(ISNA(VLOOKUP($C2371,'Provisioning Requester'!$F$3:$H$20000,2,FALSE)),"No","Yes")</f>
        <v>No</v>
      </c>
      <c r="I2371" s="1" t="str">
        <f>IF($H2371="Yes",VLOOKUP($C2371,'Provisioning Requester'!$F$3:$H$20000,3,FALSE),"-")</f>
        <v>-</v>
      </c>
      <c r="J2371" s="1" t="str">
        <f>IF(OR(D2371="SVCP", E2371="TRUE"), "No", IF(ISNA(VLOOKUP($C2371,'ProvResponder deviceId'!$A$1:$A$20000,1,FALSE)),"No","Yes"))</f>
        <v>No</v>
      </c>
      <c r="K2371" s="1" t="str">
        <f>IF($J2371="Yes",VLOOKUP($C2371,'ProvResponder deviceId'!$A$1:$C$20000,3,FALSE),"-")</f>
        <v>-</v>
      </c>
      <c r="L2371" s="1" t="str">
        <f t="shared" si="72"/>
        <v/>
      </c>
      <c r="M2371" s="1" t="str">
        <f t="shared" si="73"/>
        <v/>
      </c>
      <c r="N2371" s="1" t="str">
        <f>IF(ISBLANK($C2371),"",IF(ISNA(VLOOKUP($L2371,'result messages'!$H$3:$L$11,2,FALSE)),VLOOKUP($M2371,'result messages'!$H$3:$L$11,2,FALSE),VLOOKUP($L2371,'result messages'!$H$3:$L$11,2,FALSE)))</f>
        <v/>
      </c>
      <c r="O2371" s="1" t="str">
        <f>IF(ISBLANK($C2371),"",IF(ISNA(VLOOKUP($L2371,'result messages'!$H$3:$L$11,3,FALSE)),VLOOKUP($M2371,'result messages'!$H$3:$L$11,3,FALSE),VLOOKUP($L2371,'result messages'!$H$3:$L$11,3,FALSE)))</f>
        <v/>
      </c>
      <c r="P2371" s="1" t="str">
        <f>IF(ISBLANK($C2371),"",IF(ISNA(VLOOKUP($L2371,'result messages'!$H$3:$L$11,4,FALSE)),VLOOKUP($M2371,'result messages'!$H$3:$L$11,4,FALSE),VLOOKUP($L2371,'result messages'!$H$3:$L$11,4,FALSE)))</f>
        <v/>
      </c>
      <c r="Q2371" s="1" t="str">
        <f>IF(ISBLANK($C2371),"",IF(ISNA(VLOOKUP($L2371,'result messages'!$H$3:$L$11,5,FALSE)),VLOOKUP($M2371,'result messages'!$H$3:$L$11,5,FALSE),VLOOKUP($L2371,'result messages'!$H$3:$L$11,5,FALSE)))</f>
        <v/>
      </c>
    </row>
    <row r="2372" spans="1:17">
      <c r="A2372" s="1">
        <v>2369</v>
      </c>
      <c r="B2372" s="1"/>
      <c r="C2372" s="1"/>
      <c r="D2372" s="1"/>
      <c r="E2372" s="6"/>
      <c r="F2372" s="1"/>
      <c r="G2372" s="1" t="str">
        <f>IF(ISNA(VLOOKUP($C2372,'DTEN TCAP Linkage deviceId'!$A$1:$A$20000,1,FALSE)),"No","Yes")</f>
        <v>No</v>
      </c>
      <c r="H2372" s="1" t="str">
        <f>IF(ISNA(VLOOKUP($C2372,'Provisioning Requester'!$F$3:$H$20000,2,FALSE)),"No","Yes")</f>
        <v>No</v>
      </c>
      <c r="I2372" s="1" t="str">
        <f>IF($H2372="Yes",VLOOKUP($C2372,'Provisioning Requester'!$F$3:$H$20000,3,FALSE),"-")</f>
        <v>-</v>
      </c>
      <c r="J2372" s="1" t="str">
        <f>IF(OR(D2372="SVCP", E2372="TRUE"), "No", IF(ISNA(VLOOKUP($C2372,'ProvResponder deviceId'!$A$1:$A$20000,1,FALSE)),"No","Yes"))</f>
        <v>No</v>
      </c>
      <c r="K2372" s="1" t="str">
        <f>IF($J2372="Yes",VLOOKUP($C2372,'ProvResponder deviceId'!$A$1:$C$20000,3,FALSE),"-")</f>
        <v>-</v>
      </c>
      <c r="L2372" s="1" t="str">
        <f t="shared" si="72"/>
        <v/>
      </c>
      <c r="M2372" s="1" t="str">
        <f t="shared" si="73"/>
        <v/>
      </c>
      <c r="N2372" s="1" t="str">
        <f>IF(ISBLANK($C2372),"",IF(ISNA(VLOOKUP($L2372,'result messages'!$H$3:$L$11,2,FALSE)),VLOOKUP($M2372,'result messages'!$H$3:$L$11,2,FALSE),VLOOKUP($L2372,'result messages'!$H$3:$L$11,2,FALSE)))</f>
        <v/>
      </c>
      <c r="O2372" s="1" t="str">
        <f>IF(ISBLANK($C2372),"",IF(ISNA(VLOOKUP($L2372,'result messages'!$H$3:$L$11,3,FALSE)),VLOOKUP($M2372,'result messages'!$H$3:$L$11,3,FALSE),VLOOKUP($L2372,'result messages'!$H$3:$L$11,3,FALSE)))</f>
        <v/>
      </c>
      <c r="P2372" s="1" t="str">
        <f>IF(ISBLANK($C2372),"",IF(ISNA(VLOOKUP($L2372,'result messages'!$H$3:$L$11,4,FALSE)),VLOOKUP($M2372,'result messages'!$H$3:$L$11,4,FALSE),VLOOKUP($L2372,'result messages'!$H$3:$L$11,4,FALSE)))</f>
        <v/>
      </c>
      <c r="Q2372" s="1" t="str">
        <f>IF(ISBLANK($C2372),"",IF(ISNA(VLOOKUP($L2372,'result messages'!$H$3:$L$11,5,FALSE)),VLOOKUP($M2372,'result messages'!$H$3:$L$11,5,FALSE),VLOOKUP($L2372,'result messages'!$H$3:$L$11,5,FALSE)))</f>
        <v/>
      </c>
    </row>
    <row r="2373" spans="1:17">
      <c r="A2373" s="1">
        <v>2370</v>
      </c>
      <c r="B2373" s="1"/>
      <c r="C2373" s="1"/>
      <c r="D2373" s="1"/>
      <c r="E2373" s="6"/>
      <c r="F2373" s="1"/>
      <c r="G2373" s="1" t="str">
        <f>IF(ISNA(VLOOKUP($C2373,'DTEN TCAP Linkage deviceId'!$A$1:$A$20000,1,FALSE)),"No","Yes")</f>
        <v>No</v>
      </c>
      <c r="H2373" s="1" t="str">
        <f>IF(ISNA(VLOOKUP($C2373,'Provisioning Requester'!$F$3:$H$20000,2,FALSE)),"No","Yes")</f>
        <v>No</v>
      </c>
      <c r="I2373" s="1" t="str">
        <f>IF($H2373="Yes",VLOOKUP($C2373,'Provisioning Requester'!$F$3:$H$20000,3,FALSE),"-")</f>
        <v>-</v>
      </c>
      <c r="J2373" s="1" t="str">
        <f>IF(OR(D2373="SVCP", E2373="TRUE"), "No", IF(ISNA(VLOOKUP($C2373,'ProvResponder deviceId'!$A$1:$A$20000,1,FALSE)),"No","Yes"))</f>
        <v>No</v>
      </c>
      <c r="K2373" s="1" t="str">
        <f>IF($J2373="Yes",VLOOKUP($C2373,'ProvResponder deviceId'!$A$1:$C$20000,3,FALSE),"-")</f>
        <v>-</v>
      </c>
      <c r="L2373" s="1" t="str">
        <f t="shared" ref="L2373:L2436" si="74">IF(ISBLANK($C2373),"",$D2373&amp;$E2373&amp;$G2373&amp;$H2373&amp;$I2373&amp;$J2373&amp;$K2373)</f>
        <v/>
      </c>
      <c r="M2373" s="1" t="str">
        <f t="shared" ref="M2373:M2436" si="75">IF(ISBLANK($C2373),"",$D2373&amp;$E2373&amp;$G2373&amp;$H2373&amp;$I2373&amp;$J2373&amp;"other")</f>
        <v/>
      </c>
      <c r="N2373" s="1" t="str">
        <f>IF(ISBLANK($C2373),"",IF(ISNA(VLOOKUP($L2373,'result messages'!$H$3:$L$11,2,FALSE)),VLOOKUP($M2373,'result messages'!$H$3:$L$11,2,FALSE),VLOOKUP($L2373,'result messages'!$H$3:$L$11,2,FALSE)))</f>
        <v/>
      </c>
      <c r="O2373" s="1" t="str">
        <f>IF(ISBLANK($C2373),"",IF(ISNA(VLOOKUP($L2373,'result messages'!$H$3:$L$11,3,FALSE)),VLOOKUP($M2373,'result messages'!$H$3:$L$11,3,FALSE),VLOOKUP($L2373,'result messages'!$H$3:$L$11,3,FALSE)))</f>
        <v/>
      </c>
      <c r="P2373" s="1" t="str">
        <f>IF(ISBLANK($C2373),"",IF(ISNA(VLOOKUP($L2373,'result messages'!$H$3:$L$11,4,FALSE)),VLOOKUP($M2373,'result messages'!$H$3:$L$11,4,FALSE),VLOOKUP($L2373,'result messages'!$H$3:$L$11,4,FALSE)))</f>
        <v/>
      </c>
      <c r="Q2373" s="1" t="str">
        <f>IF(ISBLANK($C2373),"",IF(ISNA(VLOOKUP($L2373,'result messages'!$H$3:$L$11,5,FALSE)),VLOOKUP($M2373,'result messages'!$H$3:$L$11,5,FALSE),VLOOKUP($L2373,'result messages'!$H$3:$L$11,5,FALSE)))</f>
        <v/>
      </c>
    </row>
    <row r="2374" spans="1:17">
      <c r="A2374" s="1">
        <v>2371</v>
      </c>
      <c r="B2374" s="1"/>
      <c r="C2374" s="1"/>
      <c r="D2374" s="1"/>
      <c r="E2374" s="6"/>
      <c r="F2374" s="1"/>
      <c r="G2374" s="1" t="str">
        <f>IF(ISNA(VLOOKUP($C2374,'DTEN TCAP Linkage deviceId'!$A$1:$A$20000,1,FALSE)),"No","Yes")</f>
        <v>No</v>
      </c>
      <c r="H2374" s="1" t="str">
        <f>IF(ISNA(VLOOKUP($C2374,'Provisioning Requester'!$F$3:$H$20000,2,FALSE)),"No","Yes")</f>
        <v>No</v>
      </c>
      <c r="I2374" s="1" t="str">
        <f>IF($H2374="Yes",VLOOKUP($C2374,'Provisioning Requester'!$F$3:$H$20000,3,FALSE),"-")</f>
        <v>-</v>
      </c>
      <c r="J2374" s="1" t="str">
        <f>IF(OR(D2374="SVCP", E2374="TRUE"), "No", IF(ISNA(VLOOKUP($C2374,'ProvResponder deviceId'!$A$1:$A$20000,1,FALSE)),"No","Yes"))</f>
        <v>No</v>
      </c>
      <c r="K2374" s="1" t="str">
        <f>IF($J2374="Yes",VLOOKUP($C2374,'ProvResponder deviceId'!$A$1:$C$20000,3,FALSE),"-")</f>
        <v>-</v>
      </c>
      <c r="L2374" s="1" t="str">
        <f t="shared" si="74"/>
        <v/>
      </c>
      <c r="M2374" s="1" t="str">
        <f t="shared" si="75"/>
        <v/>
      </c>
      <c r="N2374" s="1" t="str">
        <f>IF(ISBLANK($C2374),"",IF(ISNA(VLOOKUP($L2374,'result messages'!$H$3:$L$11,2,FALSE)),VLOOKUP($M2374,'result messages'!$H$3:$L$11,2,FALSE),VLOOKUP($L2374,'result messages'!$H$3:$L$11,2,FALSE)))</f>
        <v/>
      </c>
      <c r="O2374" s="1" t="str">
        <f>IF(ISBLANK($C2374),"",IF(ISNA(VLOOKUP($L2374,'result messages'!$H$3:$L$11,3,FALSE)),VLOOKUP($M2374,'result messages'!$H$3:$L$11,3,FALSE),VLOOKUP($L2374,'result messages'!$H$3:$L$11,3,FALSE)))</f>
        <v/>
      </c>
      <c r="P2374" s="1" t="str">
        <f>IF(ISBLANK($C2374),"",IF(ISNA(VLOOKUP($L2374,'result messages'!$H$3:$L$11,4,FALSE)),VLOOKUP($M2374,'result messages'!$H$3:$L$11,4,FALSE),VLOOKUP($L2374,'result messages'!$H$3:$L$11,4,FALSE)))</f>
        <v/>
      </c>
      <c r="Q2374" s="1" t="str">
        <f>IF(ISBLANK($C2374),"",IF(ISNA(VLOOKUP($L2374,'result messages'!$H$3:$L$11,5,FALSE)),VLOOKUP($M2374,'result messages'!$H$3:$L$11,5,FALSE),VLOOKUP($L2374,'result messages'!$H$3:$L$11,5,FALSE)))</f>
        <v/>
      </c>
    </row>
    <row r="2375" spans="1:17">
      <c r="A2375" s="1">
        <v>2372</v>
      </c>
      <c r="B2375" s="1"/>
      <c r="C2375" s="1"/>
      <c r="D2375" s="1"/>
      <c r="E2375" s="6"/>
      <c r="F2375" s="1"/>
      <c r="G2375" s="1" t="str">
        <f>IF(ISNA(VLOOKUP($C2375,'DTEN TCAP Linkage deviceId'!$A$1:$A$20000,1,FALSE)),"No","Yes")</f>
        <v>No</v>
      </c>
      <c r="H2375" s="1" t="str">
        <f>IF(ISNA(VLOOKUP($C2375,'Provisioning Requester'!$F$3:$H$20000,2,FALSE)),"No","Yes")</f>
        <v>No</v>
      </c>
      <c r="I2375" s="1" t="str">
        <f>IF($H2375="Yes",VLOOKUP($C2375,'Provisioning Requester'!$F$3:$H$20000,3,FALSE),"-")</f>
        <v>-</v>
      </c>
      <c r="J2375" s="1" t="str">
        <f>IF(OR(D2375="SVCP", E2375="TRUE"), "No", IF(ISNA(VLOOKUP($C2375,'ProvResponder deviceId'!$A$1:$A$20000,1,FALSE)),"No","Yes"))</f>
        <v>No</v>
      </c>
      <c r="K2375" s="1" t="str">
        <f>IF($J2375="Yes",VLOOKUP($C2375,'ProvResponder deviceId'!$A$1:$C$20000,3,FALSE),"-")</f>
        <v>-</v>
      </c>
      <c r="L2375" s="1" t="str">
        <f t="shared" si="74"/>
        <v/>
      </c>
      <c r="M2375" s="1" t="str">
        <f t="shared" si="75"/>
        <v/>
      </c>
      <c r="N2375" s="1" t="str">
        <f>IF(ISBLANK($C2375),"",IF(ISNA(VLOOKUP($L2375,'result messages'!$H$3:$L$11,2,FALSE)),VLOOKUP($M2375,'result messages'!$H$3:$L$11,2,FALSE),VLOOKUP($L2375,'result messages'!$H$3:$L$11,2,FALSE)))</f>
        <v/>
      </c>
      <c r="O2375" s="1" t="str">
        <f>IF(ISBLANK($C2375),"",IF(ISNA(VLOOKUP($L2375,'result messages'!$H$3:$L$11,3,FALSE)),VLOOKUP($M2375,'result messages'!$H$3:$L$11,3,FALSE),VLOOKUP($L2375,'result messages'!$H$3:$L$11,3,FALSE)))</f>
        <v/>
      </c>
      <c r="P2375" s="1" t="str">
        <f>IF(ISBLANK($C2375),"",IF(ISNA(VLOOKUP($L2375,'result messages'!$H$3:$L$11,4,FALSE)),VLOOKUP($M2375,'result messages'!$H$3:$L$11,4,FALSE),VLOOKUP($L2375,'result messages'!$H$3:$L$11,4,FALSE)))</f>
        <v/>
      </c>
      <c r="Q2375" s="1" t="str">
        <f>IF(ISBLANK($C2375),"",IF(ISNA(VLOOKUP($L2375,'result messages'!$H$3:$L$11,5,FALSE)),VLOOKUP($M2375,'result messages'!$H$3:$L$11,5,FALSE),VLOOKUP($L2375,'result messages'!$H$3:$L$11,5,FALSE)))</f>
        <v/>
      </c>
    </row>
    <row r="2376" spans="1:17">
      <c r="A2376" s="1">
        <v>2373</v>
      </c>
      <c r="B2376" s="1"/>
      <c r="C2376" s="1"/>
      <c r="D2376" s="1"/>
      <c r="E2376" s="6"/>
      <c r="F2376" s="1"/>
      <c r="G2376" s="1" t="str">
        <f>IF(ISNA(VLOOKUP($C2376,'DTEN TCAP Linkage deviceId'!$A$1:$A$20000,1,FALSE)),"No","Yes")</f>
        <v>No</v>
      </c>
      <c r="H2376" s="1" t="str">
        <f>IF(ISNA(VLOOKUP($C2376,'Provisioning Requester'!$F$3:$H$20000,2,FALSE)),"No","Yes")</f>
        <v>No</v>
      </c>
      <c r="I2376" s="1" t="str">
        <f>IF($H2376="Yes",VLOOKUP($C2376,'Provisioning Requester'!$F$3:$H$20000,3,FALSE),"-")</f>
        <v>-</v>
      </c>
      <c r="J2376" s="1" t="str">
        <f>IF(OR(D2376="SVCP", E2376="TRUE"), "No", IF(ISNA(VLOOKUP($C2376,'ProvResponder deviceId'!$A$1:$A$20000,1,FALSE)),"No","Yes"))</f>
        <v>No</v>
      </c>
      <c r="K2376" s="1" t="str">
        <f>IF($J2376="Yes",VLOOKUP($C2376,'ProvResponder deviceId'!$A$1:$C$20000,3,FALSE),"-")</f>
        <v>-</v>
      </c>
      <c r="L2376" s="1" t="str">
        <f t="shared" si="74"/>
        <v/>
      </c>
      <c r="M2376" s="1" t="str">
        <f t="shared" si="75"/>
        <v/>
      </c>
      <c r="N2376" s="1" t="str">
        <f>IF(ISBLANK($C2376),"",IF(ISNA(VLOOKUP($L2376,'result messages'!$H$3:$L$11,2,FALSE)),VLOOKUP($M2376,'result messages'!$H$3:$L$11,2,FALSE),VLOOKUP($L2376,'result messages'!$H$3:$L$11,2,FALSE)))</f>
        <v/>
      </c>
      <c r="O2376" s="1" t="str">
        <f>IF(ISBLANK($C2376),"",IF(ISNA(VLOOKUP($L2376,'result messages'!$H$3:$L$11,3,FALSE)),VLOOKUP($M2376,'result messages'!$H$3:$L$11,3,FALSE),VLOOKUP($L2376,'result messages'!$H$3:$L$11,3,FALSE)))</f>
        <v/>
      </c>
      <c r="P2376" s="1" t="str">
        <f>IF(ISBLANK($C2376),"",IF(ISNA(VLOOKUP($L2376,'result messages'!$H$3:$L$11,4,FALSE)),VLOOKUP($M2376,'result messages'!$H$3:$L$11,4,FALSE),VLOOKUP($L2376,'result messages'!$H$3:$L$11,4,FALSE)))</f>
        <v/>
      </c>
      <c r="Q2376" s="1" t="str">
        <f>IF(ISBLANK($C2376),"",IF(ISNA(VLOOKUP($L2376,'result messages'!$H$3:$L$11,5,FALSE)),VLOOKUP($M2376,'result messages'!$H$3:$L$11,5,FALSE),VLOOKUP($L2376,'result messages'!$H$3:$L$11,5,FALSE)))</f>
        <v/>
      </c>
    </row>
    <row r="2377" spans="1:17">
      <c r="A2377" s="1">
        <v>2374</v>
      </c>
      <c r="B2377" s="1"/>
      <c r="C2377" s="1"/>
      <c r="D2377" s="1"/>
      <c r="E2377" s="6"/>
      <c r="F2377" s="1"/>
      <c r="G2377" s="1" t="str">
        <f>IF(ISNA(VLOOKUP($C2377,'DTEN TCAP Linkage deviceId'!$A$1:$A$20000,1,FALSE)),"No","Yes")</f>
        <v>No</v>
      </c>
      <c r="H2377" s="1" t="str">
        <f>IF(ISNA(VLOOKUP($C2377,'Provisioning Requester'!$F$3:$H$20000,2,FALSE)),"No","Yes")</f>
        <v>No</v>
      </c>
      <c r="I2377" s="1" t="str">
        <f>IF($H2377="Yes",VLOOKUP($C2377,'Provisioning Requester'!$F$3:$H$20000,3,FALSE),"-")</f>
        <v>-</v>
      </c>
      <c r="J2377" s="1" t="str">
        <f>IF(OR(D2377="SVCP", E2377="TRUE"), "No", IF(ISNA(VLOOKUP($C2377,'ProvResponder deviceId'!$A$1:$A$20000,1,FALSE)),"No","Yes"))</f>
        <v>No</v>
      </c>
      <c r="K2377" s="1" t="str">
        <f>IF($J2377="Yes",VLOOKUP($C2377,'ProvResponder deviceId'!$A$1:$C$20000,3,FALSE),"-")</f>
        <v>-</v>
      </c>
      <c r="L2377" s="1" t="str">
        <f t="shared" si="74"/>
        <v/>
      </c>
      <c r="M2377" s="1" t="str">
        <f t="shared" si="75"/>
        <v/>
      </c>
      <c r="N2377" s="1" t="str">
        <f>IF(ISBLANK($C2377),"",IF(ISNA(VLOOKUP($L2377,'result messages'!$H$3:$L$11,2,FALSE)),VLOOKUP($M2377,'result messages'!$H$3:$L$11,2,FALSE),VLOOKUP($L2377,'result messages'!$H$3:$L$11,2,FALSE)))</f>
        <v/>
      </c>
      <c r="O2377" s="1" t="str">
        <f>IF(ISBLANK($C2377),"",IF(ISNA(VLOOKUP($L2377,'result messages'!$H$3:$L$11,3,FALSE)),VLOOKUP($M2377,'result messages'!$H$3:$L$11,3,FALSE),VLOOKUP($L2377,'result messages'!$H$3:$L$11,3,FALSE)))</f>
        <v/>
      </c>
      <c r="P2377" s="1" t="str">
        <f>IF(ISBLANK($C2377),"",IF(ISNA(VLOOKUP($L2377,'result messages'!$H$3:$L$11,4,FALSE)),VLOOKUP($M2377,'result messages'!$H$3:$L$11,4,FALSE),VLOOKUP($L2377,'result messages'!$H$3:$L$11,4,FALSE)))</f>
        <v/>
      </c>
      <c r="Q2377" s="1" t="str">
        <f>IF(ISBLANK($C2377),"",IF(ISNA(VLOOKUP($L2377,'result messages'!$H$3:$L$11,5,FALSE)),VLOOKUP($M2377,'result messages'!$H$3:$L$11,5,FALSE),VLOOKUP($L2377,'result messages'!$H$3:$L$11,5,FALSE)))</f>
        <v/>
      </c>
    </row>
    <row r="2378" spans="1:17">
      <c r="A2378" s="1">
        <v>2375</v>
      </c>
      <c r="B2378" s="1"/>
      <c r="C2378" s="1"/>
      <c r="D2378" s="1"/>
      <c r="E2378" s="6"/>
      <c r="F2378" s="1"/>
      <c r="G2378" s="1" t="str">
        <f>IF(ISNA(VLOOKUP($C2378,'DTEN TCAP Linkage deviceId'!$A$1:$A$20000,1,FALSE)),"No","Yes")</f>
        <v>No</v>
      </c>
      <c r="H2378" s="1" t="str">
        <f>IF(ISNA(VLOOKUP($C2378,'Provisioning Requester'!$F$3:$H$20000,2,FALSE)),"No","Yes")</f>
        <v>No</v>
      </c>
      <c r="I2378" s="1" t="str">
        <f>IF($H2378="Yes",VLOOKUP($C2378,'Provisioning Requester'!$F$3:$H$20000,3,FALSE),"-")</f>
        <v>-</v>
      </c>
      <c r="J2378" s="1" t="str">
        <f>IF(OR(D2378="SVCP", E2378="TRUE"), "No", IF(ISNA(VLOOKUP($C2378,'ProvResponder deviceId'!$A$1:$A$20000,1,FALSE)),"No","Yes"))</f>
        <v>No</v>
      </c>
      <c r="K2378" s="1" t="str">
        <f>IF($J2378="Yes",VLOOKUP($C2378,'ProvResponder deviceId'!$A$1:$C$20000,3,FALSE),"-")</f>
        <v>-</v>
      </c>
      <c r="L2378" s="1" t="str">
        <f t="shared" si="74"/>
        <v/>
      </c>
      <c r="M2378" s="1" t="str">
        <f t="shared" si="75"/>
        <v/>
      </c>
      <c r="N2378" s="1" t="str">
        <f>IF(ISBLANK($C2378),"",IF(ISNA(VLOOKUP($L2378,'result messages'!$H$3:$L$11,2,FALSE)),VLOOKUP($M2378,'result messages'!$H$3:$L$11,2,FALSE),VLOOKUP($L2378,'result messages'!$H$3:$L$11,2,FALSE)))</f>
        <v/>
      </c>
      <c r="O2378" s="1" t="str">
        <f>IF(ISBLANK($C2378),"",IF(ISNA(VLOOKUP($L2378,'result messages'!$H$3:$L$11,3,FALSE)),VLOOKUP($M2378,'result messages'!$H$3:$L$11,3,FALSE),VLOOKUP($L2378,'result messages'!$H$3:$L$11,3,FALSE)))</f>
        <v/>
      </c>
      <c r="P2378" s="1" t="str">
        <f>IF(ISBLANK($C2378),"",IF(ISNA(VLOOKUP($L2378,'result messages'!$H$3:$L$11,4,FALSE)),VLOOKUP($M2378,'result messages'!$H$3:$L$11,4,FALSE),VLOOKUP($L2378,'result messages'!$H$3:$L$11,4,FALSE)))</f>
        <v/>
      </c>
      <c r="Q2378" s="1" t="str">
        <f>IF(ISBLANK($C2378),"",IF(ISNA(VLOOKUP($L2378,'result messages'!$H$3:$L$11,5,FALSE)),VLOOKUP($M2378,'result messages'!$H$3:$L$11,5,FALSE),VLOOKUP($L2378,'result messages'!$H$3:$L$11,5,FALSE)))</f>
        <v/>
      </c>
    </row>
    <row r="2379" spans="1:17">
      <c r="A2379" s="1">
        <v>2376</v>
      </c>
      <c r="B2379" s="1"/>
      <c r="C2379" s="1"/>
      <c r="D2379" s="1"/>
      <c r="E2379" s="6"/>
      <c r="F2379" s="1"/>
      <c r="G2379" s="1" t="str">
        <f>IF(ISNA(VLOOKUP($C2379,'DTEN TCAP Linkage deviceId'!$A$1:$A$20000,1,FALSE)),"No","Yes")</f>
        <v>No</v>
      </c>
      <c r="H2379" s="1" t="str">
        <f>IF(ISNA(VLOOKUP($C2379,'Provisioning Requester'!$F$3:$H$20000,2,FALSE)),"No","Yes")</f>
        <v>No</v>
      </c>
      <c r="I2379" s="1" t="str">
        <f>IF($H2379="Yes",VLOOKUP($C2379,'Provisioning Requester'!$F$3:$H$20000,3,FALSE),"-")</f>
        <v>-</v>
      </c>
      <c r="J2379" s="1" t="str">
        <f>IF(OR(D2379="SVCP", E2379="TRUE"), "No", IF(ISNA(VLOOKUP($C2379,'ProvResponder deviceId'!$A$1:$A$20000,1,FALSE)),"No","Yes"))</f>
        <v>No</v>
      </c>
      <c r="K2379" s="1" t="str">
        <f>IF($J2379="Yes",VLOOKUP($C2379,'ProvResponder deviceId'!$A$1:$C$20000,3,FALSE),"-")</f>
        <v>-</v>
      </c>
      <c r="L2379" s="1" t="str">
        <f t="shared" si="74"/>
        <v/>
      </c>
      <c r="M2379" s="1" t="str">
        <f t="shared" si="75"/>
        <v/>
      </c>
      <c r="N2379" s="1" t="str">
        <f>IF(ISBLANK($C2379),"",IF(ISNA(VLOOKUP($L2379,'result messages'!$H$3:$L$11,2,FALSE)),VLOOKUP($M2379,'result messages'!$H$3:$L$11,2,FALSE),VLOOKUP($L2379,'result messages'!$H$3:$L$11,2,FALSE)))</f>
        <v/>
      </c>
      <c r="O2379" s="1" t="str">
        <f>IF(ISBLANK($C2379),"",IF(ISNA(VLOOKUP($L2379,'result messages'!$H$3:$L$11,3,FALSE)),VLOOKUP($M2379,'result messages'!$H$3:$L$11,3,FALSE),VLOOKUP($L2379,'result messages'!$H$3:$L$11,3,FALSE)))</f>
        <v/>
      </c>
      <c r="P2379" s="1" t="str">
        <f>IF(ISBLANK($C2379),"",IF(ISNA(VLOOKUP($L2379,'result messages'!$H$3:$L$11,4,FALSE)),VLOOKUP($M2379,'result messages'!$H$3:$L$11,4,FALSE),VLOOKUP($L2379,'result messages'!$H$3:$L$11,4,FALSE)))</f>
        <v/>
      </c>
      <c r="Q2379" s="1" t="str">
        <f>IF(ISBLANK($C2379),"",IF(ISNA(VLOOKUP($L2379,'result messages'!$H$3:$L$11,5,FALSE)),VLOOKUP($M2379,'result messages'!$H$3:$L$11,5,FALSE),VLOOKUP($L2379,'result messages'!$H$3:$L$11,5,FALSE)))</f>
        <v/>
      </c>
    </row>
    <row r="2380" spans="1:17">
      <c r="A2380" s="1">
        <v>2377</v>
      </c>
      <c r="B2380" s="1"/>
      <c r="C2380" s="1"/>
      <c r="D2380" s="1"/>
      <c r="E2380" s="6"/>
      <c r="F2380" s="1"/>
      <c r="G2380" s="1" t="str">
        <f>IF(ISNA(VLOOKUP($C2380,'DTEN TCAP Linkage deviceId'!$A$1:$A$20000,1,FALSE)),"No","Yes")</f>
        <v>No</v>
      </c>
      <c r="H2380" s="1" t="str">
        <f>IF(ISNA(VLOOKUP($C2380,'Provisioning Requester'!$F$3:$H$20000,2,FALSE)),"No","Yes")</f>
        <v>No</v>
      </c>
      <c r="I2380" s="1" t="str">
        <f>IF($H2380="Yes",VLOOKUP($C2380,'Provisioning Requester'!$F$3:$H$20000,3,FALSE),"-")</f>
        <v>-</v>
      </c>
      <c r="J2380" s="1" t="str">
        <f>IF(OR(D2380="SVCP", E2380="TRUE"), "No", IF(ISNA(VLOOKUP($C2380,'ProvResponder deviceId'!$A$1:$A$20000,1,FALSE)),"No","Yes"))</f>
        <v>No</v>
      </c>
      <c r="K2380" s="1" t="str">
        <f>IF($J2380="Yes",VLOOKUP($C2380,'ProvResponder deviceId'!$A$1:$C$20000,3,FALSE),"-")</f>
        <v>-</v>
      </c>
      <c r="L2380" s="1" t="str">
        <f t="shared" si="74"/>
        <v/>
      </c>
      <c r="M2380" s="1" t="str">
        <f t="shared" si="75"/>
        <v/>
      </c>
      <c r="N2380" s="1" t="str">
        <f>IF(ISBLANK($C2380),"",IF(ISNA(VLOOKUP($L2380,'result messages'!$H$3:$L$11,2,FALSE)),VLOOKUP($M2380,'result messages'!$H$3:$L$11,2,FALSE),VLOOKUP($L2380,'result messages'!$H$3:$L$11,2,FALSE)))</f>
        <v/>
      </c>
      <c r="O2380" s="1" t="str">
        <f>IF(ISBLANK($C2380),"",IF(ISNA(VLOOKUP($L2380,'result messages'!$H$3:$L$11,3,FALSE)),VLOOKUP($M2380,'result messages'!$H$3:$L$11,3,FALSE),VLOOKUP($L2380,'result messages'!$H$3:$L$11,3,FALSE)))</f>
        <v/>
      </c>
      <c r="P2380" s="1" t="str">
        <f>IF(ISBLANK($C2380),"",IF(ISNA(VLOOKUP($L2380,'result messages'!$H$3:$L$11,4,FALSE)),VLOOKUP($M2380,'result messages'!$H$3:$L$11,4,FALSE),VLOOKUP($L2380,'result messages'!$H$3:$L$11,4,FALSE)))</f>
        <v/>
      </c>
      <c r="Q2380" s="1" t="str">
        <f>IF(ISBLANK($C2380),"",IF(ISNA(VLOOKUP($L2380,'result messages'!$H$3:$L$11,5,FALSE)),VLOOKUP($M2380,'result messages'!$H$3:$L$11,5,FALSE),VLOOKUP($L2380,'result messages'!$H$3:$L$11,5,FALSE)))</f>
        <v/>
      </c>
    </row>
    <row r="2381" spans="1:17">
      <c r="A2381" s="1">
        <v>2378</v>
      </c>
      <c r="B2381" s="1"/>
      <c r="C2381" s="1"/>
      <c r="D2381" s="1"/>
      <c r="E2381" s="6"/>
      <c r="F2381" s="1"/>
      <c r="G2381" s="1" t="str">
        <f>IF(ISNA(VLOOKUP($C2381,'DTEN TCAP Linkage deviceId'!$A$1:$A$20000,1,FALSE)),"No","Yes")</f>
        <v>No</v>
      </c>
      <c r="H2381" s="1" t="str">
        <f>IF(ISNA(VLOOKUP($C2381,'Provisioning Requester'!$F$3:$H$20000,2,FALSE)),"No","Yes")</f>
        <v>No</v>
      </c>
      <c r="I2381" s="1" t="str">
        <f>IF($H2381="Yes",VLOOKUP($C2381,'Provisioning Requester'!$F$3:$H$20000,3,FALSE),"-")</f>
        <v>-</v>
      </c>
      <c r="J2381" s="1" t="str">
        <f>IF(OR(D2381="SVCP", E2381="TRUE"), "No", IF(ISNA(VLOOKUP($C2381,'ProvResponder deviceId'!$A$1:$A$20000,1,FALSE)),"No","Yes"))</f>
        <v>No</v>
      </c>
      <c r="K2381" s="1" t="str">
        <f>IF($J2381="Yes",VLOOKUP($C2381,'ProvResponder deviceId'!$A$1:$C$20000,3,FALSE),"-")</f>
        <v>-</v>
      </c>
      <c r="L2381" s="1" t="str">
        <f t="shared" si="74"/>
        <v/>
      </c>
      <c r="M2381" s="1" t="str">
        <f t="shared" si="75"/>
        <v/>
      </c>
      <c r="N2381" s="1" t="str">
        <f>IF(ISBLANK($C2381),"",IF(ISNA(VLOOKUP($L2381,'result messages'!$H$3:$L$11,2,FALSE)),VLOOKUP($M2381,'result messages'!$H$3:$L$11,2,FALSE),VLOOKUP($L2381,'result messages'!$H$3:$L$11,2,FALSE)))</f>
        <v/>
      </c>
      <c r="O2381" s="1" t="str">
        <f>IF(ISBLANK($C2381),"",IF(ISNA(VLOOKUP($L2381,'result messages'!$H$3:$L$11,3,FALSE)),VLOOKUP($M2381,'result messages'!$H$3:$L$11,3,FALSE),VLOOKUP($L2381,'result messages'!$H$3:$L$11,3,FALSE)))</f>
        <v/>
      </c>
      <c r="P2381" s="1" t="str">
        <f>IF(ISBLANK($C2381),"",IF(ISNA(VLOOKUP($L2381,'result messages'!$H$3:$L$11,4,FALSE)),VLOOKUP($M2381,'result messages'!$H$3:$L$11,4,FALSE),VLOOKUP($L2381,'result messages'!$H$3:$L$11,4,FALSE)))</f>
        <v/>
      </c>
      <c r="Q2381" s="1" t="str">
        <f>IF(ISBLANK($C2381),"",IF(ISNA(VLOOKUP($L2381,'result messages'!$H$3:$L$11,5,FALSE)),VLOOKUP($M2381,'result messages'!$H$3:$L$11,5,FALSE),VLOOKUP($L2381,'result messages'!$H$3:$L$11,5,FALSE)))</f>
        <v/>
      </c>
    </row>
    <row r="2382" spans="1:17">
      <c r="A2382" s="1">
        <v>2379</v>
      </c>
      <c r="B2382" s="1"/>
      <c r="C2382" s="1"/>
      <c r="D2382" s="1"/>
      <c r="E2382" s="6"/>
      <c r="F2382" s="1"/>
      <c r="G2382" s="1" t="str">
        <f>IF(ISNA(VLOOKUP($C2382,'DTEN TCAP Linkage deviceId'!$A$1:$A$20000,1,FALSE)),"No","Yes")</f>
        <v>No</v>
      </c>
      <c r="H2382" s="1" t="str">
        <f>IF(ISNA(VLOOKUP($C2382,'Provisioning Requester'!$F$3:$H$20000,2,FALSE)),"No","Yes")</f>
        <v>No</v>
      </c>
      <c r="I2382" s="1" t="str">
        <f>IF($H2382="Yes",VLOOKUP($C2382,'Provisioning Requester'!$F$3:$H$20000,3,FALSE),"-")</f>
        <v>-</v>
      </c>
      <c r="J2382" s="1" t="str">
        <f>IF(OR(D2382="SVCP", E2382="TRUE"), "No", IF(ISNA(VLOOKUP($C2382,'ProvResponder deviceId'!$A$1:$A$20000,1,FALSE)),"No","Yes"))</f>
        <v>No</v>
      </c>
      <c r="K2382" s="1" t="str">
        <f>IF($J2382="Yes",VLOOKUP($C2382,'ProvResponder deviceId'!$A$1:$C$20000,3,FALSE),"-")</f>
        <v>-</v>
      </c>
      <c r="L2382" s="1" t="str">
        <f t="shared" si="74"/>
        <v/>
      </c>
      <c r="M2382" s="1" t="str">
        <f t="shared" si="75"/>
        <v/>
      </c>
      <c r="N2382" s="1" t="str">
        <f>IF(ISBLANK($C2382),"",IF(ISNA(VLOOKUP($L2382,'result messages'!$H$3:$L$11,2,FALSE)),VLOOKUP($M2382,'result messages'!$H$3:$L$11,2,FALSE),VLOOKUP($L2382,'result messages'!$H$3:$L$11,2,FALSE)))</f>
        <v/>
      </c>
      <c r="O2382" s="1" t="str">
        <f>IF(ISBLANK($C2382),"",IF(ISNA(VLOOKUP($L2382,'result messages'!$H$3:$L$11,3,FALSE)),VLOOKUP($M2382,'result messages'!$H$3:$L$11,3,FALSE),VLOOKUP($L2382,'result messages'!$H$3:$L$11,3,FALSE)))</f>
        <v/>
      </c>
      <c r="P2382" s="1" t="str">
        <f>IF(ISBLANK($C2382),"",IF(ISNA(VLOOKUP($L2382,'result messages'!$H$3:$L$11,4,FALSE)),VLOOKUP($M2382,'result messages'!$H$3:$L$11,4,FALSE),VLOOKUP($L2382,'result messages'!$H$3:$L$11,4,FALSE)))</f>
        <v/>
      </c>
      <c r="Q2382" s="1" t="str">
        <f>IF(ISBLANK($C2382),"",IF(ISNA(VLOOKUP($L2382,'result messages'!$H$3:$L$11,5,FALSE)),VLOOKUP($M2382,'result messages'!$H$3:$L$11,5,FALSE),VLOOKUP($L2382,'result messages'!$H$3:$L$11,5,FALSE)))</f>
        <v/>
      </c>
    </row>
    <row r="2383" spans="1:17">
      <c r="A2383" s="1">
        <v>2380</v>
      </c>
      <c r="B2383" s="1"/>
      <c r="C2383" s="1"/>
      <c r="D2383" s="1"/>
      <c r="E2383" s="6"/>
      <c r="F2383" s="1"/>
      <c r="G2383" s="1" t="str">
        <f>IF(ISNA(VLOOKUP($C2383,'DTEN TCAP Linkage deviceId'!$A$1:$A$20000,1,FALSE)),"No","Yes")</f>
        <v>No</v>
      </c>
      <c r="H2383" s="1" t="str">
        <f>IF(ISNA(VLOOKUP($C2383,'Provisioning Requester'!$F$3:$H$20000,2,FALSE)),"No","Yes")</f>
        <v>No</v>
      </c>
      <c r="I2383" s="1" t="str">
        <f>IF($H2383="Yes",VLOOKUP($C2383,'Provisioning Requester'!$F$3:$H$20000,3,FALSE),"-")</f>
        <v>-</v>
      </c>
      <c r="J2383" s="1" t="str">
        <f>IF(OR(D2383="SVCP", E2383="TRUE"), "No", IF(ISNA(VLOOKUP($C2383,'ProvResponder deviceId'!$A$1:$A$20000,1,FALSE)),"No","Yes"))</f>
        <v>No</v>
      </c>
      <c r="K2383" s="1" t="str">
        <f>IF($J2383="Yes",VLOOKUP($C2383,'ProvResponder deviceId'!$A$1:$C$20000,3,FALSE),"-")</f>
        <v>-</v>
      </c>
      <c r="L2383" s="1" t="str">
        <f t="shared" si="74"/>
        <v/>
      </c>
      <c r="M2383" s="1" t="str">
        <f t="shared" si="75"/>
        <v/>
      </c>
      <c r="N2383" s="1" t="str">
        <f>IF(ISBLANK($C2383),"",IF(ISNA(VLOOKUP($L2383,'result messages'!$H$3:$L$11,2,FALSE)),VLOOKUP($M2383,'result messages'!$H$3:$L$11,2,FALSE),VLOOKUP($L2383,'result messages'!$H$3:$L$11,2,FALSE)))</f>
        <v/>
      </c>
      <c r="O2383" s="1" t="str">
        <f>IF(ISBLANK($C2383),"",IF(ISNA(VLOOKUP($L2383,'result messages'!$H$3:$L$11,3,FALSE)),VLOOKUP($M2383,'result messages'!$H$3:$L$11,3,FALSE),VLOOKUP($L2383,'result messages'!$H$3:$L$11,3,FALSE)))</f>
        <v/>
      </c>
      <c r="P2383" s="1" t="str">
        <f>IF(ISBLANK($C2383),"",IF(ISNA(VLOOKUP($L2383,'result messages'!$H$3:$L$11,4,FALSE)),VLOOKUP($M2383,'result messages'!$H$3:$L$11,4,FALSE),VLOOKUP($L2383,'result messages'!$H$3:$L$11,4,FALSE)))</f>
        <v/>
      </c>
      <c r="Q2383" s="1" t="str">
        <f>IF(ISBLANK($C2383),"",IF(ISNA(VLOOKUP($L2383,'result messages'!$H$3:$L$11,5,FALSE)),VLOOKUP($M2383,'result messages'!$H$3:$L$11,5,FALSE),VLOOKUP($L2383,'result messages'!$H$3:$L$11,5,FALSE)))</f>
        <v/>
      </c>
    </row>
    <row r="2384" spans="1:17">
      <c r="A2384" s="1">
        <v>2381</v>
      </c>
      <c r="B2384" s="1"/>
      <c r="C2384" s="1"/>
      <c r="D2384" s="1"/>
      <c r="E2384" s="6"/>
      <c r="F2384" s="1"/>
      <c r="G2384" s="1" t="str">
        <f>IF(ISNA(VLOOKUP($C2384,'DTEN TCAP Linkage deviceId'!$A$1:$A$20000,1,FALSE)),"No","Yes")</f>
        <v>No</v>
      </c>
      <c r="H2384" s="1" t="str">
        <f>IF(ISNA(VLOOKUP($C2384,'Provisioning Requester'!$F$3:$H$20000,2,FALSE)),"No","Yes")</f>
        <v>No</v>
      </c>
      <c r="I2384" s="1" t="str">
        <f>IF($H2384="Yes",VLOOKUP($C2384,'Provisioning Requester'!$F$3:$H$20000,3,FALSE),"-")</f>
        <v>-</v>
      </c>
      <c r="J2384" s="1" t="str">
        <f>IF(OR(D2384="SVCP", E2384="TRUE"), "No", IF(ISNA(VLOOKUP($C2384,'ProvResponder deviceId'!$A$1:$A$20000,1,FALSE)),"No","Yes"))</f>
        <v>No</v>
      </c>
      <c r="K2384" s="1" t="str">
        <f>IF($J2384="Yes",VLOOKUP($C2384,'ProvResponder deviceId'!$A$1:$C$20000,3,FALSE),"-")</f>
        <v>-</v>
      </c>
      <c r="L2384" s="1" t="str">
        <f t="shared" si="74"/>
        <v/>
      </c>
      <c r="M2384" s="1" t="str">
        <f t="shared" si="75"/>
        <v/>
      </c>
      <c r="N2384" s="1" t="str">
        <f>IF(ISBLANK($C2384),"",IF(ISNA(VLOOKUP($L2384,'result messages'!$H$3:$L$11,2,FALSE)),VLOOKUP($M2384,'result messages'!$H$3:$L$11,2,FALSE),VLOOKUP($L2384,'result messages'!$H$3:$L$11,2,FALSE)))</f>
        <v/>
      </c>
      <c r="O2384" s="1" t="str">
        <f>IF(ISBLANK($C2384),"",IF(ISNA(VLOOKUP($L2384,'result messages'!$H$3:$L$11,3,FALSE)),VLOOKUP($M2384,'result messages'!$H$3:$L$11,3,FALSE),VLOOKUP($L2384,'result messages'!$H$3:$L$11,3,FALSE)))</f>
        <v/>
      </c>
      <c r="P2384" s="1" t="str">
        <f>IF(ISBLANK($C2384),"",IF(ISNA(VLOOKUP($L2384,'result messages'!$H$3:$L$11,4,FALSE)),VLOOKUP($M2384,'result messages'!$H$3:$L$11,4,FALSE),VLOOKUP($L2384,'result messages'!$H$3:$L$11,4,FALSE)))</f>
        <v/>
      </c>
      <c r="Q2384" s="1" t="str">
        <f>IF(ISBLANK($C2384),"",IF(ISNA(VLOOKUP($L2384,'result messages'!$H$3:$L$11,5,FALSE)),VLOOKUP($M2384,'result messages'!$H$3:$L$11,5,FALSE),VLOOKUP($L2384,'result messages'!$H$3:$L$11,5,FALSE)))</f>
        <v/>
      </c>
    </row>
    <row r="2385" spans="1:17">
      <c r="A2385" s="1">
        <v>2382</v>
      </c>
      <c r="B2385" s="1"/>
      <c r="C2385" s="1"/>
      <c r="D2385" s="1"/>
      <c r="E2385" s="6"/>
      <c r="F2385" s="1"/>
      <c r="G2385" s="1" t="str">
        <f>IF(ISNA(VLOOKUP($C2385,'DTEN TCAP Linkage deviceId'!$A$1:$A$20000,1,FALSE)),"No","Yes")</f>
        <v>No</v>
      </c>
      <c r="H2385" s="1" t="str">
        <f>IF(ISNA(VLOOKUP($C2385,'Provisioning Requester'!$F$3:$H$20000,2,FALSE)),"No","Yes")</f>
        <v>No</v>
      </c>
      <c r="I2385" s="1" t="str">
        <f>IF($H2385="Yes",VLOOKUP($C2385,'Provisioning Requester'!$F$3:$H$20000,3,FALSE),"-")</f>
        <v>-</v>
      </c>
      <c r="J2385" s="1" t="str">
        <f>IF(OR(D2385="SVCP", E2385="TRUE"), "No", IF(ISNA(VLOOKUP($C2385,'ProvResponder deviceId'!$A$1:$A$20000,1,FALSE)),"No","Yes"))</f>
        <v>No</v>
      </c>
      <c r="K2385" s="1" t="str">
        <f>IF($J2385="Yes",VLOOKUP($C2385,'ProvResponder deviceId'!$A$1:$C$20000,3,FALSE),"-")</f>
        <v>-</v>
      </c>
      <c r="L2385" s="1" t="str">
        <f t="shared" si="74"/>
        <v/>
      </c>
      <c r="M2385" s="1" t="str">
        <f t="shared" si="75"/>
        <v/>
      </c>
      <c r="N2385" s="1" t="str">
        <f>IF(ISBLANK($C2385),"",IF(ISNA(VLOOKUP($L2385,'result messages'!$H$3:$L$11,2,FALSE)),VLOOKUP($M2385,'result messages'!$H$3:$L$11,2,FALSE),VLOOKUP($L2385,'result messages'!$H$3:$L$11,2,FALSE)))</f>
        <v/>
      </c>
      <c r="O2385" s="1" t="str">
        <f>IF(ISBLANK($C2385),"",IF(ISNA(VLOOKUP($L2385,'result messages'!$H$3:$L$11,3,FALSE)),VLOOKUP($M2385,'result messages'!$H$3:$L$11,3,FALSE),VLOOKUP($L2385,'result messages'!$H$3:$L$11,3,FALSE)))</f>
        <v/>
      </c>
      <c r="P2385" s="1" t="str">
        <f>IF(ISBLANK($C2385),"",IF(ISNA(VLOOKUP($L2385,'result messages'!$H$3:$L$11,4,FALSE)),VLOOKUP($M2385,'result messages'!$H$3:$L$11,4,FALSE),VLOOKUP($L2385,'result messages'!$H$3:$L$11,4,FALSE)))</f>
        <v/>
      </c>
      <c r="Q2385" s="1" t="str">
        <f>IF(ISBLANK($C2385),"",IF(ISNA(VLOOKUP($L2385,'result messages'!$H$3:$L$11,5,FALSE)),VLOOKUP($M2385,'result messages'!$H$3:$L$11,5,FALSE),VLOOKUP($L2385,'result messages'!$H$3:$L$11,5,FALSE)))</f>
        <v/>
      </c>
    </row>
    <row r="2386" spans="1:17">
      <c r="A2386" s="1">
        <v>2383</v>
      </c>
      <c r="B2386" s="1"/>
      <c r="C2386" s="1"/>
      <c r="D2386" s="1"/>
      <c r="E2386" s="6"/>
      <c r="F2386" s="1"/>
      <c r="G2386" s="1" t="str">
        <f>IF(ISNA(VLOOKUP($C2386,'DTEN TCAP Linkage deviceId'!$A$1:$A$20000,1,FALSE)),"No","Yes")</f>
        <v>No</v>
      </c>
      <c r="H2386" s="1" t="str">
        <f>IF(ISNA(VLOOKUP($C2386,'Provisioning Requester'!$F$3:$H$20000,2,FALSE)),"No","Yes")</f>
        <v>No</v>
      </c>
      <c r="I2386" s="1" t="str">
        <f>IF($H2386="Yes",VLOOKUP($C2386,'Provisioning Requester'!$F$3:$H$20000,3,FALSE),"-")</f>
        <v>-</v>
      </c>
      <c r="J2386" s="1" t="str">
        <f>IF(OR(D2386="SVCP", E2386="TRUE"), "No", IF(ISNA(VLOOKUP($C2386,'ProvResponder deviceId'!$A$1:$A$20000,1,FALSE)),"No","Yes"))</f>
        <v>No</v>
      </c>
      <c r="K2386" s="1" t="str">
        <f>IF($J2386="Yes",VLOOKUP($C2386,'ProvResponder deviceId'!$A$1:$C$20000,3,FALSE),"-")</f>
        <v>-</v>
      </c>
      <c r="L2386" s="1" t="str">
        <f t="shared" si="74"/>
        <v/>
      </c>
      <c r="M2386" s="1" t="str">
        <f t="shared" si="75"/>
        <v/>
      </c>
      <c r="N2386" s="1" t="str">
        <f>IF(ISBLANK($C2386),"",IF(ISNA(VLOOKUP($L2386,'result messages'!$H$3:$L$11,2,FALSE)),VLOOKUP($M2386,'result messages'!$H$3:$L$11,2,FALSE),VLOOKUP($L2386,'result messages'!$H$3:$L$11,2,FALSE)))</f>
        <v/>
      </c>
      <c r="O2386" s="1" t="str">
        <f>IF(ISBLANK($C2386),"",IF(ISNA(VLOOKUP($L2386,'result messages'!$H$3:$L$11,3,FALSE)),VLOOKUP($M2386,'result messages'!$H$3:$L$11,3,FALSE),VLOOKUP($L2386,'result messages'!$H$3:$L$11,3,FALSE)))</f>
        <v/>
      </c>
      <c r="P2386" s="1" t="str">
        <f>IF(ISBLANK($C2386),"",IF(ISNA(VLOOKUP($L2386,'result messages'!$H$3:$L$11,4,FALSE)),VLOOKUP($M2386,'result messages'!$H$3:$L$11,4,FALSE),VLOOKUP($L2386,'result messages'!$H$3:$L$11,4,FALSE)))</f>
        <v/>
      </c>
      <c r="Q2386" s="1" t="str">
        <f>IF(ISBLANK($C2386),"",IF(ISNA(VLOOKUP($L2386,'result messages'!$H$3:$L$11,5,FALSE)),VLOOKUP($M2386,'result messages'!$H$3:$L$11,5,FALSE),VLOOKUP($L2386,'result messages'!$H$3:$L$11,5,FALSE)))</f>
        <v/>
      </c>
    </row>
    <row r="2387" spans="1:17">
      <c r="A2387" s="1">
        <v>2384</v>
      </c>
      <c r="B2387" s="1"/>
      <c r="C2387" s="1"/>
      <c r="D2387" s="1"/>
      <c r="E2387" s="6"/>
      <c r="F2387" s="1"/>
      <c r="G2387" s="1" t="str">
        <f>IF(ISNA(VLOOKUP($C2387,'DTEN TCAP Linkage deviceId'!$A$1:$A$20000,1,FALSE)),"No","Yes")</f>
        <v>No</v>
      </c>
      <c r="H2387" s="1" t="str">
        <f>IF(ISNA(VLOOKUP($C2387,'Provisioning Requester'!$F$3:$H$20000,2,FALSE)),"No","Yes")</f>
        <v>No</v>
      </c>
      <c r="I2387" s="1" t="str">
        <f>IF($H2387="Yes",VLOOKUP($C2387,'Provisioning Requester'!$F$3:$H$20000,3,FALSE),"-")</f>
        <v>-</v>
      </c>
      <c r="J2387" s="1" t="str">
        <f>IF(OR(D2387="SVCP", E2387="TRUE"), "No", IF(ISNA(VLOOKUP($C2387,'ProvResponder deviceId'!$A$1:$A$20000,1,FALSE)),"No","Yes"))</f>
        <v>No</v>
      </c>
      <c r="K2387" s="1" t="str">
        <f>IF($J2387="Yes",VLOOKUP($C2387,'ProvResponder deviceId'!$A$1:$C$20000,3,FALSE),"-")</f>
        <v>-</v>
      </c>
      <c r="L2387" s="1" t="str">
        <f t="shared" si="74"/>
        <v/>
      </c>
      <c r="M2387" s="1" t="str">
        <f t="shared" si="75"/>
        <v/>
      </c>
      <c r="N2387" s="1" t="str">
        <f>IF(ISBLANK($C2387),"",IF(ISNA(VLOOKUP($L2387,'result messages'!$H$3:$L$11,2,FALSE)),VLOOKUP($M2387,'result messages'!$H$3:$L$11,2,FALSE),VLOOKUP($L2387,'result messages'!$H$3:$L$11,2,FALSE)))</f>
        <v/>
      </c>
      <c r="O2387" s="1" t="str">
        <f>IF(ISBLANK($C2387),"",IF(ISNA(VLOOKUP($L2387,'result messages'!$H$3:$L$11,3,FALSE)),VLOOKUP($M2387,'result messages'!$H$3:$L$11,3,FALSE),VLOOKUP($L2387,'result messages'!$H$3:$L$11,3,FALSE)))</f>
        <v/>
      </c>
      <c r="P2387" s="1" t="str">
        <f>IF(ISBLANK($C2387),"",IF(ISNA(VLOOKUP($L2387,'result messages'!$H$3:$L$11,4,FALSE)),VLOOKUP($M2387,'result messages'!$H$3:$L$11,4,FALSE),VLOOKUP($L2387,'result messages'!$H$3:$L$11,4,FALSE)))</f>
        <v/>
      </c>
      <c r="Q2387" s="1" t="str">
        <f>IF(ISBLANK($C2387),"",IF(ISNA(VLOOKUP($L2387,'result messages'!$H$3:$L$11,5,FALSE)),VLOOKUP($M2387,'result messages'!$H$3:$L$11,5,FALSE),VLOOKUP($L2387,'result messages'!$H$3:$L$11,5,FALSE)))</f>
        <v/>
      </c>
    </row>
    <row r="2388" spans="1:17">
      <c r="A2388" s="1">
        <v>2385</v>
      </c>
      <c r="B2388" s="1"/>
      <c r="C2388" s="1"/>
      <c r="D2388" s="1"/>
      <c r="E2388" s="6"/>
      <c r="F2388" s="1"/>
      <c r="G2388" s="1" t="str">
        <f>IF(ISNA(VLOOKUP($C2388,'DTEN TCAP Linkage deviceId'!$A$1:$A$20000,1,FALSE)),"No","Yes")</f>
        <v>No</v>
      </c>
      <c r="H2388" s="1" t="str">
        <f>IF(ISNA(VLOOKUP($C2388,'Provisioning Requester'!$F$3:$H$20000,2,FALSE)),"No","Yes")</f>
        <v>No</v>
      </c>
      <c r="I2388" s="1" t="str">
        <f>IF($H2388="Yes",VLOOKUP($C2388,'Provisioning Requester'!$F$3:$H$20000,3,FALSE),"-")</f>
        <v>-</v>
      </c>
      <c r="J2388" s="1" t="str">
        <f>IF(OR(D2388="SVCP", E2388="TRUE"), "No", IF(ISNA(VLOOKUP($C2388,'ProvResponder deviceId'!$A$1:$A$20000,1,FALSE)),"No","Yes"))</f>
        <v>No</v>
      </c>
      <c r="K2388" s="1" t="str">
        <f>IF($J2388="Yes",VLOOKUP($C2388,'ProvResponder deviceId'!$A$1:$C$20000,3,FALSE),"-")</f>
        <v>-</v>
      </c>
      <c r="L2388" s="1" t="str">
        <f t="shared" si="74"/>
        <v/>
      </c>
      <c r="M2388" s="1" t="str">
        <f t="shared" si="75"/>
        <v/>
      </c>
      <c r="N2388" s="1" t="str">
        <f>IF(ISBLANK($C2388),"",IF(ISNA(VLOOKUP($L2388,'result messages'!$H$3:$L$11,2,FALSE)),VLOOKUP($M2388,'result messages'!$H$3:$L$11,2,FALSE),VLOOKUP($L2388,'result messages'!$H$3:$L$11,2,FALSE)))</f>
        <v/>
      </c>
      <c r="O2388" s="1" t="str">
        <f>IF(ISBLANK($C2388),"",IF(ISNA(VLOOKUP($L2388,'result messages'!$H$3:$L$11,3,FALSE)),VLOOKUP($M2388,'result messages'!$H$3:$L$11,3,FALSE),VLOOKUP($L2388,'result messages'!$H$3:$L$11,3,FALSE)))</f>
        <v/>
      </c>
      <c r="P2388" s="1" t="str">
        <f>IF(ISBLANK($C2388),"",IF(ISNA(VLOOKUP($L2388,'result messages'!$H$3:$L$11,4,FALSE)),VLOOKUP($M2388,'result messages'!$H$3:$L$11,4,FALSE),VLOOKUP($L2388,'result messages'!$H$3:$L$11,4,FALSE)))</f>
        <v/>
      </c>
      <c r="Q2388" s="1" t="str">
        <f>IF(ISBLANK($C2388),"",IF(ISNA(VLOOKUP($L2388,'result messages'!$H$3:$L$11,5,FALSE)),VLOOKUP($M2388,'result messages'!$H$3:$L$11,5,FALSE),VLOOKUP($L2388,'result messages'!$H$3:$L$11,5,FALSE)))</f>
        <v/>
      </c>
    </row>
    <row r="2389" spans="1:17">
      <c r="A2389" s="1">
        <v>2386</v>
      </c>
      <c r="B2389" s="1"/>
      <c r="C2389" s="1"/>
      <c r="D2389" s="1"/>
      <c r="E2389" s="6"/>
      <c r="F2389" s="1"/>
      <c r="G2389" s="1" t="str">
        <f>IF(ISNA(VLOOKUP($C2389,'DTEN TCAP Linkage deviceId'!$A$1:$A$20000,1,FALSE)),"No","Yes")</f>
        <v>No</v>
      </c>
      <c r="H2389" s="1" t="str">
        <f>IF(ISNA(VLOOKUP($C2389,'Provisioning Requester'!$F$3:$H$20000,2,FALSE)),"No","Yes")</f>
        <v>No</v>
      </c>
      <c r="I2389" s="1" t="str">
        <f>IF($H2389="Yes",VLOOKUP($C2389,'Provisioning Requester'!$F$3:$H$20000,3,FALSE),"-")</f>
        <v>-</v>
      </c>
      <c r="J2389" s="1" t="str">
        <f>IF(OR(D2389="SVCP", E2389="TRUE"), "No", IF(ISNA(VLOOKUP($C2389,'ProvResponder deviceId'!$A$1:$A$20000,1,FALSE)),"No","Yes"))</f>
        <v>No</v>
      </c>
      <c r="K2389" s="1" t="str">
        <f>IF($J2389="Yes",VLOOKUP($C2389,'ProvResponder deviceId'!$A$1:$C$20000,3,FALSE),"-")</f>
        <v>-</v>
      </c>
      <c r="L2389" s="1" t="str">
        <f t="shared" si="74"/>
        <v/>
      </c>
      <c r="M2389" s="1" t="str">
        <f t="shared" si="75"/>
        <v/>
      </c>
      <c r="N2389" s="1" t="str">
        <f>IF(ISBLANK($C2389),"",IF(ISNA(VLOOKUP($L2389,'result messages'!$H$3:$L$11,2,FALSE)),VLOOKUP($M2389,'result messages'!$H$3:$L$11,2,FALSE),VLOOKUP($L2389,'result messages'!$H$3:$L$11,2,FALSE)))</f>
        <v/>
      </c>
      <c r="O2389" s="1" t="str">
        <f>IF(ISBLANK($C2389),"",IF(ISNA(VLOOKUP($L2389,'result messages'!$H$3:$L$11,3,FALSE)),VLOOKUP($M2389,'result messages'!$H$3:$L$11,3,FALSE),VLOOKUP($L2389,'result messages'!$H$3:$L$11,3,FALSE)))</f>
        <v/>
      </c>
      <c r="P2389" s="1" t="str">
        <f>IF(ISBLANK($C2389),"",IF(ISNA(VLOOKUP($L2389,'result messages'!$H$3:$L$11,4,FALSE)),VLOOKUP($M2389,'result messages'!$H$3:$L$11,4,FALSE),VLOOKUP($L2389,'result messages'!$H$3:$L$11,4,FALSE)))</f>
        <v/>
      </c>
      <c r="Q2389" s="1" t="str">
        <f>IF(ISBLANK($C2389),"",IF(ISNA(VLOOKUP($L2389,'result messages'!$H$3:$L$11,5,FALSE)),VLOOKUP($M2389,'result messages'!$H$3:$L$11,5,FALSE),VLOOKUP($L2389,'result messages'!$H$3:$L$11,5,FALSE)))</f>
        <v/>
      </c>
    </row>
    <row r="2390" spans="1:17">
      <c r="A2390" s="1">
        <v>2387</v>
      </c>
      <c r="B2390" s="1"/>
      <c r="C2390" s="1"/>
      <c r="D2390" s="1"/>
      <c r="E2390" s="6"/>
      <c r="F2390" s="1"/>
      <c r="G2390" s="1" t="str">
        <f>IF(ISNA(VLOOKUP($C2390,'DTEN TCAP Linkage deviceId'!$A$1:$A$20000,1,FALSE)),"No","Yes")</f>
        <v>No</v>
      </c>
      <c r="H2390" s="1" t="str">
        <f>IF(ISNA(VLOOKUP($C2390,'Provisioning Requester'!$F$3:$H$20000,2,FALSE)),"No","Yes")</f>
        <v>No</v>
      </c>
      <c r="I2390" s="1" t="str">
        <f>IF($H2390="Yes",VLOOKUP($C2390,'Provisioning Requester'!$F$3:$H$20000,3,FALSE),"-")</f>
        <v>-</v>
      </c>
      <c r="J2390" s="1" t="str">
        <f>IF(OR(D2390="SVCP", E2390="TRUE"), "No", IF(ISNA(VLOOKUP($C2390,'ProvResponder deviceId'!$A$1:$A$20000,1,FALSE)),"No","Yes"))</f>
        <v>No</v>
      </c>
      <c r="K2390" s="1" t="str">
        <f>IF($J2390="Yes",VLOOKUP($C2390,'ProvResponder deviceId'!$A$1:$C$20000,3,FALSE),"-")</f>
        <v>-</v>
      </c>
      <c r="L2390" s="1" t="str">
        <f t="shared" si="74"/>
        <v/>
      </c>
      <c r="M2390" s="1" t="str">
        <f t="shared" si="75"/>
        <v/>
      </c>
      <c r="N2390" s="1" t="str">
        <f>IF(ISBLANK($C2390),"",IF(ISNA(VLOOKUP($L2390,'result messages'!$H$3:$L$11,2,FALSE)),VLOOKUP($M2390,'result messages'!$H$3:$L$11,2,FALSE),VLOOKUP($L2390,'result messages'!$H$3:$L$11,2,FALSE)))</f>
        <v/>
      </c>
      <c r="O2390" s="1" t="str">
        <f>IF(ISBLANK($C2390),"",IF(ISNA(VLOOKUP($L2390,'result messages'!$H$3:$L$11,3,FALSE)),VLOOKUP($M2390,'result messages'!$H$3:$L$11,3,FALSE),VLOOKUP($L2390,'result messages'!$H$3:$L$11,3,FALSE)))</f>
        <v/>
      </c>
      <c r="P2390" s="1" t="str">
        <f>IF(ISBLANK($C2390),"",IF(ISNA(VLOOKUP($L2390,'result messages'!$H$3:$L$11,4,FALSE)),VLOOKUP($M2390,'result messages'!$H$3:$L$11,4,FALSE),VLOOKUP($L2390,'result messages'!$H$3:$L$11,4,FALSE)))</f>
        <v/>
      </c>
      <c r="Q2390" s="1" t="str">
        <f>IF(ISBLANK($C2390),"",IF(ISNA(VLOOKUP($L2390,'result messages'!$H$3:$L$11,5,FALSE)),VLOOKUP($M2390,'result messages'!$H$3:$L$11,5,FALSE),VLOOKUP($L2390,'result messages'!$H$3:$L$11,5,FALSE)))</f>
        <v/>
      </c>
    </row>
    <row r="2391" spans="1:17">
      <c r="A2391" s="1">
        <v>2388</v>
      </c>
      <c r="B2391" s="1"/>
      <c r="C2391" s="1"/>
      <c r="D2391" s="1"/>
      <c r="E2391" s="6"/>
      <c r="F2391" s="1"/>
      <c r="G2391" s="1" t="str">
        <f>IF(ISNA(VLOOKUP($C2391,'DTEN TCAP Linkage deviceId'!$A$1:$A$20000,1,FALSE)),"No","Yes")</f>
        <v>No</v>
      </c>
      <c r="H2391" s="1" t="str">
        <f>IF(ISNA(VLOOKUP($C2391,'Provisioning Requester'!$F$3:$H$20000,2,FALSE)),"No","Yes")</f>
        <v>No</v>
      </c>
      <c r="I2391" s="1" t="str">
        <f>IF($H2391="Yes",VLOOKUP($C2391,'Provisioning Requester'!$F$3:$H$20000,3,FALSE),"-")</f>
        <v>-</v>
      </c>
      <c r="J2391" s="1" t="str">
        <f>IF(OR(D2391="SVCP", E2391="TRUE"), "No", IF(ISNA(VLOOKUP($C2391,'ProvResponder deviceId'!$A$1:$A$20000,1,FALSE)),"No","Yes"))</f>
        <v>No</v>
      </c>
      <c r="K2391" s="1" t="str">
        <f>IF($J2391="Yes",VLOOKUP($C2391,'ProvResponder deviceId'!$A$1:$C$20000,3,FALSE),"-")</f>
        <v>-</v>
      </c>
      <c r="L2391" s="1" t="str">
        <f t="shared" si="74"/>
        <v/>
      </c>
      <c r="M2391" s="1" t="str">
        <f t="shared" si="75"/>
        <v/>
      </c>
      <c r="N2391" s="1" t="str">
        <f>IF(ISBLANK($C2391),"",IF(ISNA(VLOOKUP($L2391,'result messages'!$H$3:$L$11,2,FALSE)),VLOOKUP($M2391,'result messages'!$H$3:$L$11,2,FALSE),VLOOKUP($L2391,'result messages'!$H$3:$L$11,2,FALSE)))</f>
        <v/>
      </c>
      <c r="O2391" s="1" t="str">
        <f>IF(ISBLANK($C2391),"",IF(ISNA(VLOOKUP($L2391,'result messages'!$H$3:$L$11,3,FALSE)),VLOOKUP($M2391,'result messages'!$H$3:$L$11,3,FALSE),VLOOKUP($L2391,'result messages'!$H$3:$L$11,3,FALSE)))</f>
        <v/>
      </c>
      <c r="P2391" s="1" t="str">
        <f>IF(ISBLANK($C2391),"",IF(ISNA(VLOOKUP($L2391,'result messages'!$H$3:$L$11,4,FALSE)),VLOOKUP($M2391,'result messages'!$H$3:$L$11,4,FALSE),VLOOKUP($L2391,'result messages'!$H$3:$L$11,4,FALSE)))</f>
        <v/>
      </c>
      <c r="Q2391" s="1" t="str">
        <f>IF(ISBLANK($C2391),"",IF(ISNA(VLOOKUP($L2391,'result messages'!$H$3:$L$11,5,FALSE)),VLOOKUP($M2391,'result messages'!$H$3:$L$11,5,FALSE),VLOOKUP($L2391,'result messages'!$H$3:$L$11,5,FALSE)))</f>
        <v/>
      </c>
    </row>
    <row r="2392" spans="1:17">
      <c r="A2392" s="1">
        <v>2389</v>
      </c>
      <c r="B2392" s="1"/>
      <c r="C2392" s="1"/>
      <c r="D2392" s="1"/>
      <c r="E2392" s="6"/>
      <c r="F2392" s="1"/>
      <c r="G2392" s="1" t="str">
        <f>IF(ISNA(VLOOKUP($C2392,'DTEN TCAP Linkage deviceId'!$A$1:$A$20000,1,FALSE)),"No","Yes")</f>
        <v>No</v>
      </c>
      <c r="H2392" s="1" t="str">
        <f>IF(ISNA(VLOOKUP($C2392,'Provisioning Requester'!$F$3:$H$20000,2,FALSE)),"No","Yes")</f>
        <v>No</v>
      </c>
      <c r="I2392" s="1" t="str">
        <f>IF($H2392="Yes",VLOOKUP($C2392,'Provisioning Requester'!$F$3:$H$20000,3,FALSE),"-")</f>
        <v>-</v>
      </c>
      <c r="J2392" s="1" t="str">
        <f>IF(OR(D2392="SVCP", E2392="TRUE"), "No", IF(ISNA(VLOOKUP($C2392,'ProvResponder deviceId'!$A$1:$A$20000,1,FALSE)),"No","Yes"))</f>
        <v>No</v>
      </c>
      <c r="K2392" s="1" t="str">
        <f>IF($J2392="Yes",VLOOKUP($C2392,'ProvResponder deviceId'!$A$1:$C$20000,3,FALSE),"-")</f>
        <v>-</v>
      </c>
      <c r="L2392" s="1" t="str">
        <f t="shared" si="74"/>
        <v/>
      </c>
      <c r="M2392" s="1" t="str">
        <f t="shared" si="75"/>
        <v/>
      </c>
      <c r="N2392" s="1" t="str">
        <f>IF(ISBLANK($C2392),"",IF(ISNA(VLOOKUP($L2392,'result messages'!$H$3:$L$11,2,FALSE)),VLOOKUP($M2392,'result messages'!$H$3:$L$11,2,FALSE),VLOOKUP($L2392,'result messages'!$H$3:$L$11,2,FALSE)))</f>
        <v/>
      </c>
      <c r="O2392" s="1" t="str">
        <f>IF(ISBLANK($C2392),"",IF(ISNA(VLOOKUP($L2392,'result messages'!$H$3:$L$11,3,FALSE)),VLOOKUP($M2392,'result messages'!$H$3:$L$11,3,FALSE),VLOOKUP($L2392,'result messages'!$H$3:$L$11,3,FALSE)))</f>
        <v/>
      </c>
      <c r="P2392" s="1" t="str">
        <f>IF(ISBLANK($C2392),"",IF(ISNA(VLOOKUP($L2392,'result messages'!$H$3:$L$11,4,FALSE)),VLOOKUP($M2392,'result messages'!$H$3:$L$11,4,FALSE),VLOOKUP($L2392,'result messages'!$H$3:$L$11,4,FALSE)))</f>
        <v/>
      </c>
      <c r="Q2392" s="1" t="str">
        <f>IF(ISBLANK($C2392),"",IF(ISNA(VLOOKUP($L2392,'result messages'!$H$3:$L$11,5,FALSE)),VLOOKUP($M2392,'result messages'!$H$3:$L$11,5,FALSE),VLOOKUP($L2392,'result messages'!$H$3:$L$11,5,FALSE)))</f>
        <v/>
      </c>
    </row>
    <row r="2393" spans="1:17">
      <c r="A2393" s="1">
        <v>2390</v>
      </c>
      <c r="B2393" s="1"/>
      <c r="C2393" s="1"/>
      <c r="D2393" s="1"/>
      <c r="E2393" s="6"/>
      <c r="F2393" s="1"/>
      <c r="G2393" s="1" t="str">
        <f>IF(ISNA(VLOOKUP($C2393,'DTEN TCAP Linkage deviceId'!$A$1:$A$20000,1,FALSE)),"No","Yes")</f>
        <v>No</v>
      </c>
      <c r="H2393" s="1" t="str">
        <f>IF(ISNA(VLOOKUP($C2393,'Provisioning Requester'!$F$3:$H$20000,2,FALSE)),"No","Yes")</f>
        <v>No</v>
      </c>
      <c r="I2393" s="1" t="str">
        <f>IF($H2393="Yes",VLOOKUP($C2393,'Provisioning Requester'!$F$3:$H$20000,3,FALSE),"-")</f>
        <v>-</v>
      </c>
      <c r="J2393" s="1" t="str">
        <f>IF(OR(D2393="SVCP", E2393="TRUE"), "No", IF(ISNA(VLOOKUP($C2393,'ProvResponder deviceId'!$A$1:$A$20000,1,FALSE)),"No","Yes"))</f>
        <v>No</v>
      </c>
      <c r="K2393" s="1" t="str">
        <f>IF($J2393="Yes",VLOOKUP($C2393,'ProvResponder deviceId'!$A$1:$C$20000,3,FALSE),"-")</f>
        <v>-</v>
      </c>
      <c r="L2393" s="1" t="str">
        <f t="shared" si="74"/>
        <v/>
      </c>
      <c r="M2393" s="1" t="str">
        <f t="shared" si="75"/>
        <v/>
      </c>
      <c r="N2393" s="1" t="str">
        <f>IF(ISBLANK($C2393),"",IF(ISNA(VLOOKUP($L2393,'result messages'!$H$3:$L$11,2,FALSE)),VLOOKUP($M2393,'result messages'!$H$3:$L$11,2,FALSE),VLOOKUP($L2393,'result messages'!$H$3:$L$11,2,FALSE)))</f>
        <v/>
      </c>
      <c r="O2393" s="1" t="str">
        <f>IF(ISBLANK($C2393),"",IF(ISNA(VLOOKUP($L2393,'result messages'!$H$3:$L$11,3,FALSE)),VLOOKUP($M2393,'result messages'!$H$3:$L$11,3,FALSE),VLOOKUP($L2393,'result messages'!$H$3:$L$11,3,FALSE)))</f>
        <v/>
      </c>
      <c r="P2393" s="1" t="str">
        <f>IF(ISBLANK($C2393),"",IF(ISNA(VLOOKUP($L2393,'result messages'!$H$3:$L$11,4,FALSE)),VLOOKUP($M2393,'result messages'!$H$3:$L$11,4,FALSE),VLOOKUP($L2393,'result messages'!$H$3:$L$11,4,FALSE)))</f>
        <v/>
      </c>
      <c r="Q2393" s="1" t="str">
        <f>IF(ISBLANK($C2393),"",IF(ISNA(VLOOKUP($L2393,'result messages'!$H$3:$L$11,5,FALSE)),VLOOKUP($M2393,'result messages'!$H$3:$L$11,5,FALSE),VLOOKUP($L2393,'result messages'!$H$3:$L$11,5,FALSE)))</f>
        <v/>
      </c>
    </row>
    <row r="2394" spans="1:17">
      <c r="A2394" s="1">
        <v>2391</v>
      </c>
      <c r="B2394" s="1"/>
      <c r="C2394" s="1"/>
      <c r="D2394" s="1"/>
      <c r="E2394" s="6"/>
      <c r="F2394" s="1"/>
      <c r="G2394" s="1" t="str">
        <f>IF(ISNA(VLOOKUP($C2394,'DTEN TCAP Linkage deviceId'!$A$1:$A$20000,1,FALSE)),"No","Yes")</f>
        <v>No</v>
      </c>
      <c r="H2394" s="1" t="str">
        <f>IF(ISNA(VLOOKUP($C2394,'Provisioning Requester'!$F$3:$H$20000,2,FALSE)),"No","Yes")</f>
        <v>No</v>
      </c>
      <c r="I2394" s="1" t="str">
        <f>IF($H2394="Yes",VLOOKUP($C2394,'Provisioning Requester'!$F$3:$H$20000,3,FALSE),"-")</f>
        <v>-</v>
      </c>
      <c r="J2394" s="1" t="str">
        <f>IF(OR(D2394="SVCP", E2394="TRUE"), "No", IF(ISNA(VLOOKUP($C2394,'ProvResponder deviceId'!$A$1:$A$20000,1,FALSE)),"No","Yes"))</f>
        <v>No</v>
      </c>
      <c r="K2394" s="1" t="str">
        <f>IF($J2394="Yes",VLOOKUP($C2394,'ProvResponder deviceId'!$A$1:$C$20000,3,FALSE),"-")</f>
        <v>-</v>
      </c>
      <c r="L2394" s="1" t="str">
        <f t="shared" si="74"/>
        <v/>
      </c>
      <c r="M2394" s="1" t="str">
        <f t="shared" si="75"/>
        <v/>
      </c>
      <c r="N2394" s="1" t="str">
        <f>IF(ISBLANK($C2394),"",IF(ISNA(VLOOKUP($L2394,'result messages'!$H$3:$L$11,2,FALSE)),VLOOKUP($M2394,'result messages'!$H$3:$L$11,2,FALSE),VLOOKUP($L2394,'result messages'!$H$3:$L$11,2,FALSE)))</f>
        <v/>
      </c>
      <c r="O2394" s="1" t="str">
        <f>IF(ISBLANK($C2394),"",IF(ISNA(VLOOKUP($L2394,'result messages'!$H$3:$L$11,3,FALSE)),VLOOKUP($M2394,'result messages'!$H$3:$L$11,3,FALSE),VLOOKUP($L2394,'result messages'!$H$3:$L$11,3,FALSE)))</f>
        <v/>
      </c>
      <c r="P2394" s="1" t="str">
        <f>IF(ISBLANK($C2394),"",IF(ISNA(VLOOKUP($L2394,'result messages'!$H$3:$L$11,4,FALSE)),VLOOKUP($M2394,'result messages'!$H$3:$L$11,4,FALSE),VLOOKUP($L2394,'result messages'!$H$3:$L$11,4,FALSE)))</f>
        <v/>
      </c>
      <c r="Q2394" s="1" t="str">
        <f>IF(ISBLANK($C2394),"",IF(ISNA(VLOOKUP($L2394,'result messages'!$H$3:$L$11,5,FALSE)),VLOOKUP($M2394,'result messages'!$H$3:$L$11,5,FALSE),VLOOKUP($L2394,'result messages'!$H$3:$L$11,5,FALSE)))</f>
        <v/>
      </c>
    </row>
    <row r="2395" spans="1:17">
      <c r="A2395" s="1">
        <v>2392</v>
      </c>
      <c r="B2395" s="1"/>
      <c r="C2395" s="1"/>
      <c r="D2395" s="1"/>
      <c r="E2395" s="6"/>
      <c r="F2395" s="1"/>
      <c r="G2395" s="1" t="str">
        <f>IF(ISNA(VLOOKUP($C2395,'DTEN TCAP Linkage deviceId'!$A$1:$A$20000,1,FALSE)),"No","Yes")</f>
        <v>No</v>
      </c>
      <c r="H2395" s="1" t="str">
        <f>IF(ISNA(VLOOKUP($C2395,'Provisioning Requester'!$F$3:$H$20000,2,FALSE)),"No","Yes")</f>
        <v>No</v>
      </c>
      <c r="I2395" s="1" t="str">
        <f>IF($H2395="Yes",VLOOKUP($C2395,'Provisioning Requester'!$F$3:$H$20000,3,FALSE),"-")</f>
        <v>-</v>
      </c>
      <c r="J2395" s="1" t="str">
        <f>IF(OR(D2395="SVCP", E2395="TRUE"), "No", IF(ISNA(VLOOKUP($C2395,'ProvResponder deviceId'!$A$1:$A$20000,1,FALSE)),"No","Yes"))</f>
        <v>No</v>
      </c>
      <c r="K2395" s="1" t="str">
        <f>IF($J2395="Yes",VLOOKUP($C2395,'ProvResponder deviceId'!$A$1:$C$20000,3,FALSE),"-")</f>
        <v>-</v>
      </c>
      <c r="L2395" s="1" t="str">
        <f t="shared" si="74"/>
        <v/>
      </c>
      <c r="M2395" s="1" t="str">
        <f t="shared" si="75"/>
        <v/>
      </c>
      <c r="N2395" s="1" t="str">
        <f>IF(ISBLANK($C2395),"",IF(ISNA(VLOOKUP($L2395,'result messages'!$H$3:$L$11,2,FALSE)),VLOOKUP($M2395,'result messages'!$H$3:$L$11,2,FALSE),VLOOKUP($L2395,'result messages'!$H$3:$L$11,2,FALSE)))</f>
        <v/>
      </c>
      <c r="O2395" s="1" t="str">
        <f>IF(ISBLANK($C2395),"",IF(ISNA(VLOOKUP($L2395,'result messages'!$H$3:$L$11,3,FALSE)),VLOOKUP($M2395,'result messages'!$H$3:$L$11,3,FALSE),VLOOKUP($L2395,'result messages'!$H$3:$L$11,3,FALSE)))</f>
        <v/>
      </c>
      <c r="P2395" s="1" t="str">
        <f>IF(ISBLANK($C2395),"",IF(ISNA(VLOOKUP($L2395,'result messages'!$H$3:$L$11,4,FALSE)),VLOOKUP($M2395,'result messages'!$H$3:$L$11,4,FALSE),VLOOKUP($L2395,'result messages'!$H$3:$L$11,4,FALSE)))</f>
        <v/>
      </c>
      <c r="Q2395" s="1" t="str">
        <f>IF(ISBLANK($C2395),"",IF(ISNA(VLOOKUP($L2395,'result messages'!$H$3:$L$11,5,FALSE)),VLOOKUP($M2395,'result messages'!$H$3:$L$11,5,FALSE),VLOOKUP($L2395,'result messages'!$H$3:$L$11,5,FALSE)))</f>
        <v/>
      </c>
    </row>
    <row r="2396" spans="1:17">
      <c r="A2396" s="1">
        <v>2393</v>
      </c>
      <c r="B2396" s="1"/>
      <c r="C2396" s="1"/>
      <c r="D2396" s="1"/>
      <c r="E2396" s="6"/>
      <c r="F2396" s="1"/>
      <c r="G2396" s="1" t="str">
        <f>IF(ISNA(VLOOKUP($C2396,'DTEN TCAP Linkage deviceId'!$A$1:$A$20000,1,FALSE)),"No","Yes")</f>
        <v>No</v>
      </c>
      <c r="H2396" s="1" t="str">
        <f>IF(ISNA(VLOOKUP($C2396,'Provisioning Requester'!$F$3:$H$20000,2,FALSE)),"No","Yes")</f>
        <v>No</v>
      </c>
      <c r="I2396" s="1" t="str">
        <f>IF($H2396="Yes",VLOOKUP($C2396,'Provisioning Requester'!$F$3:$H$20000,3,FALSE),"-")</f>
        <v>-</v>
      </c>
      <c r="J2396" s="1" t="str">
        <f>IF(OR(D2396="SVCP", E2396="TRUE"), "No", IF(ISNA(VLOOKUP($C2396,'ProvResponder deviceId'!$A$1:$A$20000,1,FALSE)),"No","Yes"))</f>
        <v>No</v>
      </c>
      <c r="K2396" s="1" t="str">
        <f>IF($J2396="Yes",VLOOKUP($C2396,'ProvResponder deviceId'!$A$1:$C$20000,3,FALSE),"-")</f>
        <v>-</v>
      </c>
      <c r="L2396" s="1" t="str">
        <f t="shared" si="74"/>
        <v/>
      </c>
      <c r="M2396" s="1" t="str">
        <f t="shared" si="75"/>
        <v/>
      </c>
      <c r="N2396" s="1" t="str">
        <f>IF(ISBLANK($C2396),"",IF(ISNA(VLOOKUP($L2396,'result messages'!$H$3:$L$11,2,FALSE)),VLOOKUP($M2396,'result messages'!$H$3:$L$11,2,FALSE),VLOOKUP($L2396,'result messages'!$H$3:$L$11,2,FALSE)))</f>
        <v/>
      </c>
      <c r="O2396" s="1" t="str">
        <f>IF(ISBLANK($C2396),"",IF(ISNA(VLOOKUP($L2396,'result messages'!$H$3:$L$11,3,FALSE)),VLOOKUP($M2396,'result messages'!$H$3:$L$11,3,FALSE),VLOOKUP($L2396,'result messages'!$H$3:$L$11,3,FALSE)))</f>
        <v/>
      </c>
      <c r="P2396" s="1" t="str">
        <f>IF(ISBLANK($C2396),"",IF(ISNA(VLOOKUP($L2396,'result messages'!$H$3:$L$11,4,FALSE)),VLOOKUP($M2396,'result messages'!$H$3:$L$11,4,FALSE),VLOOKUP($L2396,'result messages'!$H$3:$L$11,4,FALSE)))</f>
        <v/>
      </c>
      <c r="Q2396" s="1" t="str">
        <f>IF(ISBLANK($C2396),"",IF(ISNA(VLOOKUP($L2396,'result messages'!$H$3:$L$11,5,FALSE)),VLOOKUP($M2396,'result messages'!$H$3:$L$11,5,FALSE),VLOOKUP($L2396,'result messages'!$H$3:$L$11,5,FALSE)))</f>
        <v/>
      </c>
    </row>
    <row r="2397" spans="1:17">
      <c r="A2397" s="1">
        <v>2394</v>
      </c>
      <c r="B2397" s="1"/>
      <c r="C2397" s="1"/>
      <c r="D2397" s="1"/>
      <c r="E2397" s="6"/>
      <c r="F2397" s="1"/>
      <c r="G2397" s="1" t="str">
        <f>IF(ISNA(VLOOKUP($C2397,'DTEN TCAP Linkage deviceId'!$A$1:$A$20000,1,FALSE)),"No","Yes")</f>
        <v>No</v>
      </c>
      <c r="H2397" s="1" t="str">
        <f>IF(ISNA(VLOOKUP($C2397,'Provisioning Requester'!$F$3:$H$20000,2,FALSE)),"No","Yes")</f>
        <v>No</v>
      </c>
      <c r="I2397" s="1" t="str">
        <f>IF($H2397="Yes",VLOOKUP($C2397,'Provisioning Requester'!$F$3:$H$20000,3,FALSE),"-")</f>
        <v>-</v>
      </c>
      <c r="J2397" s="1" t="str">
        <f>IF(OR(D2397="SVCP", E2397="TRUE"), "No", IF(ISNA(VLOOKUP($C2397,'ProvResponder deviceId'!$A$1:$A$20000,1,FALSE)),"No","Yes"))</f>
        <v>No</v>
      </c>
      <c r="K2397" s="1" t="str">
        <f>IF($J2397="Yes",VLOOKUP($C2397,'ProvResponder deviceId'!$A$1:$C$20000,3,FALSE),"-")</f>
        <v>-</v>
      </c>
      <c r="L2397" s="1" t="str">
        <f t="shared" si="74"/>
        <v/>
      </c>
      <c r="M2397" s="1" t="str">
        <f t="shared" si="75"/>
        <v/>
      </c>
      <c r="N2397" s="1" t="str">
        <f>IF(ISBLANK($C2397),"",IF(ISNA(VLOOKUP($L2397,'result messages'!$H$3:$L$11,2,FALSE)),VLOOKUP($M2397,'result messages'!$H$3:$L$11,2,FALSE),VLOOKUP($L2397,'result messages'!$H$3:$L$11,2,FALSE)))</f>
        <v/>
      </c>
      <c r="O2397" s="1" t="str">
        <f>IF(ISBLANK($C2397),"",IF(ISNA(VLOOKUP($L2397,'result messages'!$H$3:$L$11,3,FALSE)),VLOOKUP($M2397,'result messages'!$H$3:$L$11,3,FALSE),VLOOKUP($L2397,'result messages'!$H$3:$L$11,3,FALSE)))</f>
        <v/>
      </c>
      <c r="P2397" s="1" t="str">
        <f>IF(ISBLANK($C2397),"",IF(ISNA(VLOOKUP($L2397,'result messages'!$H$3:$L$11,4,FALSE)),VLOOKUP($M2397,'result messages'!$H$3:$L$11,4,FALSE),VLOOKUP($L2397,'result messages'!$H$3:$L$11,4,FALSE)))</f>
        <v/>
      </c>
      <c r="Q2397" s="1" t="str">
        <f>IF(ISBLANK($C2397),"",IF(ISNA(VLOOKUP($L2397,'result messages'!$H$3:$L$11,5,FALSE)),VLOOKUP($M2397,'result messages'!$H$3:$L$11,5,FALSE),VLOOKUP($L2397,'result messages'!$H$3:$L$11,5,FALSE)))</f>
        <v/>
      </c>
    </row>
    <row r="2398" spans="1:17">
      <c r="A2398" s="1">
        <v>2395</v>
      </c>
      <c r="B2398" s="1"/>
      <c r="C2398" s="1"/>
      <c r="D2398" s="1"/>
      <c r="E2398" s="6"/>
      <c r="F2398" s="1"/>
      <c r="G2398" s="1" t="str">
        <f>IF(ISNA(VLOOKUP($C2398,'DTEN TCAP Linkage deviceId'!$A$1:$A$20000,1,FALSE)),"No","Yes")</f>
        <v>No</v>
      </c>
      <c r="H2398" s="1" t="str">
        <f>IF(ISNA(VLOOKUP($C2398,'Provisioning Requester'!$F$3:$H$20000,2,FALSE)),"No","Yes")</f>
        <v>No</v>
      </c>
      <c r="I2398" s="1" t="str">
        <f>IF($H2398="Yes",VLOOKUP($C2398,'Provisioning Requester'!$F$3:$H$20000,3,FALSE),"-")</f>
        <v>-</v>
      </c>
      <c r="J2398" s="1" t="str">
        <f>IF(OR(D2398="SVCP", E2398="TRUE"), "No", IF(ISNA(VLOOKUP($C2398,'ProvResponder deviceId'!$A$1:$A$20000,1,FALSE)),"No","Yes"))</f>
        <v>No</v>
      </c>
      <c r="K2398" s="1" t="str">
        <f>IF($J2398="Yes",VLOOKUP($C2398,'ProvResponder deviceId'!$A$1:$C$20000,3,FALSE),"-")</f>
        <v>-</v>
      </c>
      <c r="L2398" s="1" t="str">
        <f t="shared" si="74"/>
        <v/>
      </c>
      <c r="M2398" s="1" t="str">
        <f t="shared" si="75"/>
        <v/>
      </c>
      <c r="N2398" s="1" t="str">
        <f>IF(ISBLANK($C2398),"",IF(ISNA(VLOOKUP($L2398,'result messages'!$H$3:$L$11,2,FALSE)),VLOOKUP($M2398,'result messages'!$H$3:$L$11,2,FALSE),VLOOKUP($L2398,'result messages'!$H$3:$L$11,2,FALSE)))</f>
        <v/>
      </c>
      <c r="O2398" s="1" t="str">
        <f>IF(ISBLANK($C2398),"",IF(ISNA(VLOOKUP($L2398,'result messages'!$H$3:$L$11,3,FALSE)),VLOOKUP($M2398,'result messages'!$H$3:$L$11,3,FALSE),VLOOKUP($L2398,'result messages'!$H$3:$L$11,3,FALSE)))</f>
        <v/>
      </c>
      <c r="P2398" s="1" t="str">
        <f>IF(ISBLANK($C2398),"",IF(ISNA(VLOOKUP($L2398,'result messages'!$H$3:$L$11,4,FALSE)),VLOOKUP($M2398,'result messages'!$H$3:$L$11,4,FALSE),VLOOKUP($L2398,'result messages'!$H$3:$L$11,4,FALSE)))</f>
        <v/>
      </c>
      <c r="Q2398" s="1" t="str">
        <f>IF(ISBLANK($C2398),"",IF(ISNA(VLOOKUP($L2398,'result messages'!$H$3:$L$11,5,FALSE)),VLOOKUP($M2398,'result messages'!$H$3:$L$11,5,FALSE),VLOOKUP($L2398,'result messages'!$H$3:$L$11,5,FALSE)))</f>
        <v/>
      </c>
    </row>
    <row r="2399" spans="1:17">
      <c r="A2399" s="1">
        <v>2396</v>
      </c>
      <c r="B2399" s="1"/>
      <c r="C2399" s="1"/>
      <c r="D2399" s="1"/>
      <c r="E2399" s="6"/>
      <c r="F2399" s="1"/>
      <c r="G2399" s="1" t="str">
        <f>IF(ISNA(VLOOKUP($C2399,'DTEN TCAP Linkage deviceId'!$A$1:$A$20000,1,FALSE)),"No","Yes")</f>
        <v>No</v>
      </c>
      <c r="H2399" s="1" t="str">
        <f>IF(ISNA(VLOOKUP($C2399,'Provisioning Requester'!$F$3:$H$20000,2,FALSE)),"No","Yes")</f>
        <v>No</v>
      </c>
      <c r="I2399" s="1" t="str">
        <f>IF($H2399="Yes",VLOOKUP($C2399,'Provisioning Requester'!$F$3:$H$20000,3,FALSE),"-")</f>
        <v>-</v>
      </c>
      <c r="J2399" s="1" t="str">
        <f>IF(OR(D2399="SVCP", E2399="TRUE"), "No", IF(ISNA(VLOOKUP($C2399,'ProvResponder deviceId'!$A$1:$A$20000,1,FALSE)),"No","Yes"))</f>
        <v>No</v>
      </c>
      <c r="K2399" s="1" t="str">
        <f>IF($J2399="Yes",VLOOKUP($C2399,'ProvResponder deviceId'!$A$1:$C$20000,3,FALSE),"-")</f>
        <v>-</v>
      </c>
      <c r="L2399" s="1" t="str">
        <f t="shared" si="74"/>
        <v/>
      </c>
      <c r="M2399" s="1" t="str">
        <f t="shared" si="75"/>
        <v/>
      </c>
      <c r="N2399" s="1" t="str">
        <f>IF(ISBLANK($C2399),"",IF(ISNA(VLOOKUP($L2399,'result messages'!$H$3:$L$11,2,FALSE)),VLOOKUP($M2399,'result messages'!$H$3:$L$11,2,FALSE),VLOOKUP($L2399,'result messages'!$H$3:$L$11,2,FALSE)))</f>
        <v/>
      </c>
      <c r="O2399" s="1" t="str">
        <f>IF(ISBLANK($C2399),"",IF(ISNA(VLOOKUP($L2399,'result messages'!$H$3:$L$11,3,FALSE)),VLOOKUP($M2399,'result messages'!$H$3:$L$11,3,FALSE),VLOOKUP($L2399,'result messages'!$H$3:$L$11,3,FALSE)))</f>
        <v/>
      </c>
      <c r="P2399" s="1" t="str">
        <f>IF(ISBLANK($C2399),"",IF(ISNA(VLOOKUP($L2399,'result messages'!$H$3:$L$11,4,FALSE)),VLOOKUP($M2399,'result messages'!$H$3:$L$11,4,FALSE),VLOOKUP($L2399,'result messages'!$H$3:$L$11,4,FALSE)))</f>
        <v/>
      </c>
      <c r="Q2399" s="1" t="str">
        <f>IF(ISBLANK($C2399),"",IF(ISNA(VLOOKUP($L2399,'result messages'!$H$3:$L$11,5,FALSE)),VLOOKUP($M2399,'result messages'!$H$3:$L$11,5,FALSE),VLOOKUP($L2399,'result messages'!$H$3:$L$11,5,FALSE)))</f>
        <v/>
      </c>
    </row>
    <row r="2400" spans="1:17">
      <c r="A2400" s="1">
        <v>2397</v>
      </c>
      <c r="B2400" s="1"/>
      <c r="C2400" s="1"/>
      <c r="D2400" s="1"/>
      <c r="E2400" s="6"/>
      <c r="F2400" s="1"/>
      <c r="G2400" s="1" t="str">
        <f>IF(ISNA(VLOOKUP($C2400,'DTEN TCAP Linkage deviceId'!$A$1:$A$20000,1,FALSE)),"No","Yes")</f>
        <v>No</v>
      </c>
      <c r="H2400" s="1" t="str">
        <f>IF(ISNA(VLOOKUP($C2400,'Provisioning Requester'!$F$3:$H$20000,2,FALSE)),"No","Yes")</f>
        <v>No</v>
      </c>
      <c r="I2400" s="1" t="str">
        <f>IF($H2400="Yes",VLOOKUP($C2400,'Provisioning Requester'!$F$3:$H$20000,3,FALSE),"-")</f>
        <v>-</v>
      </c>
      <c r="J2400" s="1" t="str">
        <f>IF(OR(D2400="SVCP", E2400="TRUE"), "No", IF(ISNA(VLOOKUP($C2400,'ProvResponder deviceId'!$A$1:$A$20000,1,FALSE)),"No","Yes"))</f>
        <v>No</v>
      </c>
      <c r="K2400" s="1" t="str">
        <f>IF($J2400="Yes",VLOOKUP($C2400,'ProvResponder deviceId'!$A$1:$C$20000,3,FALSE),"-")</f>
        <v>-</v>
      </c>
      <c r="L2400" s="1" t="str">
        <f t="shared" si="74"/>
        <v/>
      </c>
      <c r="M2400" s="1" t="str">
        <f t="shared" si="75"/>
        <v/>
      </c>
      <c r="N2400" s="1" t="str">
        <f>IF(ISBLANK($C2400),"",IF(ISNA(VLOOKUP($L2400,'result messages'!$H$3:$L$11,2,FALSE)),VLOOKUP($M2400,'result messages'!$H$3:$L$11,2,FALSE),VLOOKUP($L2400,'result messages'!$H$3:$L$11,2,FALSE)))</f>
        <v/>
      </c>
      <c r="O2400" s="1" t="str">
        <f>IF(ISBLANK($C2400),"",IF(ISNA(VLOOKUP($L2400,'result messages'!$H$3:$L$11,3,FALSE)),VLOOKUP($M2400,'result messages'!$H$3:$L$11,3,FALSE),VLOOKUP($L2400,'result messages'!$H$3:$L$11,3,FALSE)))</f>
        <v/>
      </c>
      <c r="P2400" s="1" t="str">
        <f>IF(ISBLANK($C2400),"",IF(ISNA(VLOOKUP($L2400,'result messages'!$H$3:$L$11,4,FALSE)),VLOOKUP($M2400,'result messages'!$H$3:$L$11,4,FALSE),VLOOKUP($L2400,'result messages'!$H$3:$L$11,4,FALSE)))</f>
        <v/>
      </c>
      <c r="Q2400" s="1" t="str">
        <f>IF(ISBLANK($C2400),"",IF(ISNA(VLOOKUP($L2400,'result messages'!$H$3:$L$11,5,FALSE)),VLOOKUP($M2400,'result messages'!$H$3:$L$11,5,FALSE),VLOOKUP($L2400,'result messages'!$H$3:$L$11,5,FALSE)))</f>
        <v/>
      </c>
    </row>
    <row r="2401" spans="1:17">
      <c r="A2401" s="1">
        <v>2398</v>
      </c>
      <c r="B2401" s="1"/>
      <c r="C2401" s="1"/>
      <c r="D2401" s="1"/>
      <c r="E2401" s="6"/>
      <c r="F2401" s="1"/>
      <c r="G2401" s="1" t="str">
        <f>IF(ISNA(VLOOKUP($C2401,'DTEN TCAP Linkage deviceId'!$A$1:$A$20000,1,FALSE)),"No","Yes")</f>
        <v>No</v>
      </c>
      <c r="H2401" s="1" t="str">
        <f>IF(ISNA(VLOOKUP($C2401,'Provisioning Requester'!$F$3:$H$20000,2,FALSE)),"No","Yes")</f>
        <v>No</v>
      </c>
      <c r="I2401" s="1" t="str">
        <f>IF($H2401="Yes",VLOOKUP($C2401,'Provisioning Requester'!$F$3:$H$20000,3,FALSE),"-")</f>
        <v>-</v>
      </c>
      <c r="J2401" s="1" t="str">
        <f>IF(OR(D2401="SVCP", E2401="TRUE"), "No", IF(ISNA(VLOOKUP($C2401,'ProvResponder deviceId'!$A$1:$A$20000,1,FALSE)),"No","Yes"))</f>
        <v>No</v>
      </c>
      <c r="K2401" s="1" t="str">
        <f>IF($J2401="Yes",VLOOKUP($C2401,'ProvResponder deviceId'!$A$1:$C$20000,3,FALSE),"-")</f>
        <v>-</v>
      </c>
      <c r="L2401" s="1" t="str">
        <f t="shared" si="74"/>
        <v/>
      </c>
      <c r="M2401" s="1" t="str">
        <f t="shared" si="75"/>
        <v/>
      </c>
      <c r="N2401" s="1" t="str">
        <f>IF(ISBLANK($C2401),"",IF(ISNA(VLOOKUP($L2401,'result messages'!$H$3:$L$11,2,FALSE)),VLOOKUP($M2401,'result messages'!$H$3:$L$11,2,FALSE),VLOOKUP($L2401,'result messages'!$H$3:$L$11,2,FALSE)))</f>
        <v/>
      </c>
      <c r="O2401" s="1" t="str">
        <f>IF(ISBLANK($C2401),"",IF(ISNA(VLOOKUP($L2401,'result messages'!$H$3:$L$11,3,FALSE)),VLOOKUP($M2401,'result messages'!$H$3:$L$11,3,FALSE),VLOOKUP($L2401,'result messages'!$H$3:$L$11,3,FALSE)))</f>
        <v/>
      </c>
      <c r="P2401" s="1" t="str">
        <f>IF(ISBLANK($C2401),"",IF(ISNA(VLOOKUP($L2401,'result messages'!$H$3:$L$11,4,FALSE)),VLOOKUP($M2401,'result messages'!$H$3:$L$11,4,FALSE),VLOOKUP($L2401,'result messages'!$H$3:$L$11,4,FALSE)))</f>
        <v/>
      </c>
      <c r="Q2401" s="1" t="str">
        <f>IF(ISBLANK($C2401),"",IF(ISNA(VLOOKUP($L2401,'result messages'!$H$3:$L$11,5,FALSE)),VLOOKUP($M2401,'result messages'!$H$3:$L$11,5,FALSE),VLOOKUP($L2401,'result messages'!$H$3:$L$11,5,FALSE)))</f>
        <v/>
      </c>
    </row>
    <row r="2402" spans="1:17">
      <c r="A2402" s="1">
        <v>2399</v>
      </c>
      <c r="B2402" s="1"/>
      <c r="C2402" s="1"/>
      <c r="D2402" s="1"/>
      <c r="E2402" s="6"/>
      <c r="F2402" s="1"/>
      <c r="G2402" s="1" t="str">
        <f>IF(ISNA(VLOOKUP($C2402,'DTEN TCAP Linkage deviceId'!$A$1:$A$20000,1,FALSE)),"No","Yes")</f>
        <v>No</v>
      </c>
      <c r="H2402" s="1" t="str">
        <f>IF(ISNA(VLOOKUP($C2402,'Provisioning Requester'!$F$3:$H$20000,2,FALSE)),"No","Yes")</f>
        <v>No</v>
      </c>
      <c r="I2402" s="1" t="str">
        <f>IF($H2402="Yes",VLOOKUP($C2402,'Provisioning Requester'!$F$3:$H$20000,3,FALSE),"-")</f>
        <v>-</v>
      </c>
      <c r="J2402" s="1" t="str">
        <f>IF(OR(D2402="SVCP", E2402="TRUE"), "No", IF(ISNA(VLOOKUP($C2402,'ProvResponder deviceId'!$A$1:$A$20000,1,FALSE)),"No","Yes"))</f>
        <v>No</v>
      </c>
      <c r="K2402" s="1" t="str">
        <f>IF($J2402="Yes",VLOOKUP($C2402,'ProvResponder deviceId'!$A$1:$C$20000,3,FALSE),"-")</f>
        <v>-</v>
      </c>
      <c r="L2402" s="1" t="str">
        <f t="shared" si="74"/>
        <v/>
      </c>
      <c r="M2402" s="1" t="str">
        <f t="shared" si="75"/>
        <v/>
      </c>
      <c r="N2402" s="1" t="str">
        <f>IF(ISBLANK($C2402),"",IF(ISNA(VLOOKUP($L2402,'result messages'!$H$3:$L$11,2,FALSE)),VLOOKUP($M2402,'result messages'!$H$3:$L$11,2,FALSE),VLOOKUP($L2402,'result messages'!$H$3:$L$11,2,FALSE)))</f>
        <v/>
      </c>
      <c r="O2402" s="1" t="str">
        <f>IF(ISBLANK($C2402),"",IF(ISNA(VLOOKUP($L2402,'result messages'!$H$3:$L$11,3,FALSE)),VLOOKUP($M2402,'result messages'!$H$3:$L$11,3,FALSE),VLOOKUP($L2402,'result messages'!$H$3:$L$11,3,FALSE)))</f>
        <v/>
      </c>
      <c r="P2402" s="1" t="str">
        <f>IF(ISBLANK($C2402),"",IF(ISNA(VLOOKUP($L2402,'result messages'!$H$3:$L$11,4,FALSE)),VLOOKUP($M2402,'result messages'!$H$3:$L$11,4,FALSE),VLOOKUP($L2402,'result messages'!$H$3:$L$11,4,FALSE)))</f>
        <v/>
      </c>
      <c r="Q2402" s="1" t="str">
        <f>IF(ISBLANK($C2402),"",IF(ISNA(VLOOKUP($L2402,'result messages'!$H$3:$L$11,5,FALSE)),VLOOKUP($M2402,'result messages'!$H$3:$L$11,5,FALSE),VLOOKUP($L2402,'result messages'!$H$3:$L$11,5,FALSE)))</f>
        <v/>
      </c>
    </row>
    <row r="2403" spans="1:17">
      <c r="A2403" s="1">
        <v>2400</v>
      </c>
      <c r="B2403" s="1"/>
      <c r="C2403" s="1"/>
      <c r="D2403" s="1"/>
      <c r="E2403" s="6"/>
      <c r="F2403" s="1"/>
      <c r="G2403" s="1" t="str">
        <f>IF(ISNA(VLOOKUP($C2403,'DTEN TCAP Linkage deviceId'!$A$1:$A$20000,1,FALSE)),"No","Yes")</f>
        <v>No</v>
      </c>
      <c r="H2403" s="1" t="str">
        <f>IF(ISNA(VLOOKUP($C2403,'Provisioning Requester'!$F$3:$H$20000,2,FALSE)),"No","Yes")</f>
        <v>No</v>
      </c>
      <c r="I2403" s="1" t="str">
        <f>IF($H2403="Yes",VLOOKUP($C2403,'Provisioning Requester'!$F$3:$H$20000,3,FALSE),"-")</f>
        <v>-</v>
      </c>
      <c r="J2403" s="1" t="str">
        <f>IF(OR(D2403="SVCP", E2403="TRUE"), "No", IF(ISNA(VLOOKUP($C2403,'ProvResponder deviceId'!$A$1:$A$20000,1,FALSE)),"No","Yes"))</f>
        <v>No</v>
      </c>
      <c r="K2403" s="1" t="str">
        <f>IF($J2403="Yes",VLOOKUP($C2403,'ProvResponder deviceId'!$A$1:$C$20000,3,FALSE),"-")</f>
        <v>-</v>
      </c>
      <c r="L2403" s="1" t="str">
        <f t="shared" si="74"/>
        <v/>
      </c>
      <c r="M2403" s="1" t="str">
        <f t="shared" si="75"/>
        <v/>
      </c>
      <c r="N2403" s="1" t="str">
        <f>IF(ISBLANK($C2403),"",IF(ISNA(VLOOKUP($L2403,'result messages'!$H$3:$L$11,2,FALSE)),VLOOKUP($M2403,'result messages'!$H$3:$L$11,2,FALSE),VLOOKUP($L2403,'result messages'!$H$3:$L$11,2,FALSE)))</f>
        <v/>
      </c>
      <c r="O2403" s="1" t="str">
        <f>IF(ISBLANK($C2403),"",IF(ISNA(VLOOKUP($L2403,'result messages'!$H$3:$L$11,3,FALSE)),VLOOKUP($M2403,'result messages'!$H$3:$L$11,3,FALSE),VLOOKUP($L2403,'result messages'!$H$3:$L$11,3,FALSE)))</f>
        <v/>
      </c>
      <c r="P2403" s="1" t="str">
        <f>IF(ISBLANK($C2403),"",IF(ISNA(VLOOKUP($L2403,'result messages'!$H$3:$L$11,4,FALSE)),VLOOKUP($M2403,'result messages'!$H$3:$L$11,4,FALSE),VLOOKUP($L2403,'result messages'!$H$3:$L$11,4,FALSE)))</f>
        <v/>
      </c>
      <c r="Q2403" s="1" t="str">
        <f>IF(ISBLANK($C2403),"",IF(ISNA(VLOOKUP($L2403,'result messages'!$H$3:$L$11,5,FALSE)),VLOOKUP($M2403,'result messages'!$H$3:$L$11,5,FALSE),VLOOKUP($L2403,'result messages'!$H$3:$L$11,5,FALSE)))</f>
        <v/>
      </c>
    </row>
    <row r="2404" spans="1:17">
      <c r="A2404" s="1">
        <v>2401</v>
      </c>
      <c r="B2404" s="1"/>
      <c r="C2404" s="1"/>
      <c r="D2404" s="1"/>
      <c r="E2404" s="6"/>
      <c r="F2404" s="1"/>
      <c r="G2404" s="1" t="str">
        <f>IF(ISNA(VLOOKUP($C2404,'DTEN TCAP Linkage deviceId'!$A$1:$A$20000,1,FALSE)),"No","Yes")</f>
        <v>No</v>
      </c>
      <c r="H2404" s="1" t="str">
        <f>IF(ISNA(VLOOKUP($C2404,'Provisioning Requester'!$F$3:$H$20000,2,FALSE)),"No","Yes")</f>
        <v>No</v>
      </c>
      <c r="I2404" s="1" t="str">
        <f>IF($H2404="Yes",VLOOKUP($C2404,'Provisioning Requester'!$F$3:$H$20000,3,FALSE),"-")</f>
        <v>-</v>
      </c>
      <c r="J2404" s="1" t="str">
        <f>IF(OR(D2404="SVCP", E2404="TRUE"), "No", IF(ISNA(VLOOKUP($C2404,'ProvResponder deviceId'!$A$1:$A$20000,1,FALSE)),"No","Yes"))</f>
        <v>No</v>
      </c>
      <c r="K2404" s="1" t="str">
        <f>IF($J2404="Yes",VLOOKUP($C2404,'ProvResponder deviceId'!$A$1:$C$20000,3,FALSE),"-")</f>
        <v>-</v>
      </c>
      <c r="L2404" s="1" t="str">
        <f t="shared" si="74"/>
        <v/>
      </c>
      <c r="M2404" s="1" t="str">
        <f t="shared" si="75"/>
        <v/>
      </c>
      <c r="N2404" s="1" t="str">
        <f>IF(ISBLANK($C2404),"",IF(ISNA(VLOOKUP($L2404,'result messages'!$H$3:$L$11,2,FALSE)),VLOOKUP($M2404,'result messages'!$H$3:$L$11,2,FALSE),VLOOKUP($L2404,'result messages'!$H$3:$L$11,2,FALSE)))</f>
        <v/>
      </c>
      <c r="O2404" s="1" t="str">
        <f>IF(ISBLANK($C2404),"",IF(ISNA(VLOOKUP($L2404,'result messages'!$H$3:$L$11,3,FALSE)),VLOOKUP($M2404,'result messages'!$H$3:$L$11,3,FALSE),VLOOKUP($L2404,'result messages'!$H$3:$L$11,3,FALSE)))</f>
        <v/>
      </c>
      <c r="P2404" s="1" t="str">
        <f>IF(ISBLANK($C2404),"",IF(ISNA(VLOOKUP($L2404,'result messages'!$H$3:$L$11,4,FALSE)),VLOOKUP($M2404,'result messages'!$H$3:$L$11,4,FALSE),VLOOKUP($L2404,'result messages'!$H$3:$L$11,4,FALSE)))</f>
        <v/>
      </c>
      <c r="Q2404" s="1" t="str">
        <f>IF(ISBLANK($C2404),"",IF(ISNA(VLOOKUP($L2404,'result messages'!$H$3:$L$11,5,FALSE)),VLOOKUP($M2404,'result messages'!$H$3:$L$11,5,FALSE),VLOOKUP($L2404,'result messages'!$H$3:$L$11,5,FALSE)))</f>
        <v/>
      </c>
    </row>
    <row r="2405" spans="1:17">
      <c r="A2405" s="1">
        <v>2402</v>
      </c>
      <c r="B2405" s="1"/>
      <c r="C2405" s="1"/>
      <c r="D2405" s="1"/>
      <c r="E2405" s="6"/>
      <c r="F2405" s="1"/>
      <c r="G2405" s="1" t="str">
        <f>IF(ISNA(VLOOKUP($C2405,'DTEN TCAP Linkage deviceId'!$A$1:$A$20000,1,FALSE)),"No","Yes")</f>
        <v>No</v>
      </c>
      <c r="H2405" s="1" t="str">
        <f>IF(ISNA(VLOOKUP($C2405,'Provisioning Requester'!$F$3:$H$20000,2,FALSE)),"No","Yes")</f>
        <v>No</v>
      </c>
      <c r="I2405" s="1" t="str">
        <f>IF($H2405="Yes",VLOOKUP($C2405,'Provisioning Requester'!$F$3:$H$20000,3,FALSE),"-")</f>
        <v>-</v>
      </c>
      <c r="J2405" s="1" t="str">
        <f>IF(OR(D2405="SVCP", E2405="TRUE"), "No", IF(ISNA(VLOOKUP($C2405,'ProvResponder deviceId'!$A$1:$A$20000,1,FALSE)),"No","Yes"))</f>
        <v>No</v>
      </c>
      <c r="K2405" s="1" t="str">
        <f>IF($J2405="Yes",VLOOKUP($C2405,'ProvResponder deviceId'!$A$1:$C$20000,3,FALSE),"-")</f>
        <v>-</v>
      </c>
      <c r="L2405" s="1" t="str">
        <f t="shared" si="74"/>
        <v/>
      </c>
      <c r="M2405" s="1" t="str">
        <f t="shared" si="75"/>
        <v/>
      </c>
      <c r="N2405" s="1" t="str">
        <f>IF(ISBLANK($C2405),"",IF(ISNA(VLOOKUP($L2405,'result messages'!$H$3:$L$11,2,FALSE)),VLOOKUP($M2405,'result messages'!$H$3:$L$11,2,FALSE),VLOOKUP($L2405,'result messages'!$H$3:$L$11,2,FALSE)))</f>
        <v/>
      </c>
      <c r="O2405" s="1" t="str">
        <f>IF(ISBLANK($C2405),"",IF(ISNA(VLOOKUP($L2405,'result messages'!$H$3:$L$11,3,FALSE)),VLOOKUP($M2405,'result messages'!$H$3:$L$11,3,FALSE),VLOOKUP($L2405,'result messages'!$H$3:$L$11,3,FALSE)))</f>
        <v/>
      </c>
      <c r="P2405" s="1" t="str">
        <f>IF(ISBLANK($C2405),"",IF(ISNA(VLOOKUP($L2405,'result messages'!$H$3:$L$11,4,FALSE)),VLOOKUP($M2405,'result messages'!$H$3:$L$11,4,FALSE),VLOOKUP($L2405,'result messages'!$H$3:$L$11,4,FALSE)))</f>
        <v/>
      </c>
      <c r="Q2405" s="1" t="str">
        <f>IF(ISBLANK($C2405),"",IF(ISNA(VLOOKUP($L2405,'result messages'!$H$3:$L$11,5,FALSE)),VLOOKUP($M2405,'result messages'!$H$3:$L$11,5,FALSE),VLOOKUP($L2405,'result messages'!$H$3:$L$11,5,FALSE)))</f>
        <v/>
      </c>
    </row>
    <row r="2406" spans="1:17">
      <c r="A2406" s="1">
        <v>2403</v>
      </c>
      <c r="B2406" s="1"/>
      <c r="C2406" s="1"/>
      <c r="D2406" s="1"/>
      <c r="E2406" s="6"/>
      <c r="F2406" s="1"/>
      <c r="G2406" s="1" t="str">
        <f>IF(ISNA(VLOOKUP($C2406,'DTEN TCAP Linkage deviceId'!$A$1:$A$20000,1,FALSE)),"No","Yes")</f>
        <v>No</v>
      </c>
      <c r="H2406" s="1" t="str">
        <f>IF(ISNA(VLOOKUP($C2406,'Provisioning Requester'!$F$3:$H$20000,2,FALSE)),"No","Yes")</f>
        <v>No</v>
      </c>
      <c r="I2406" s="1" t="str">
        <f>IF($H2406="Yes",VLOOKUP($C2406,'Provisioning Requester'!$F$3:$H$20000,3,FALSE),"-")</f>
        <v>-</v>
      </c>
      <c r="J2406" s="1" t="str">
        <f>IF(OR(D2406="SVCP", E2406="TRUE"), "No", IF(ISNA(VLOOKUP($C2406,'ProvResponder deviceId'!$A$1:$A$20000,1,FALSE)),"No","Yes"))</f>
        <v>No</v>
      </c>
      <c r="K2406" s="1" t="str">
        <f>IF($J2406="Yes",VLOOKUP($C2406,'ProvResponder deviceId'!$A$1:$C$20000,3,FALSE),"-")</f>
        <v>-</v>
      </c>
      <c r="L2406" s="1" t="str">
        <f t="shared" si="74"/>
        <v/>
      </c>
      <c r="M2406" s="1" t="str">
        <f t="shared" si="75"/>
        <v/>
      </c>
      <c r="N2406" s="1" t="str">
        <f>IF(ISBLANK($C2406),"",IF(ISNA(VLOOKUP($L2406,'result messages'!$H$3:$L$11,2,FALSE)),VLOOKUP($M2406,'result messages'!$H$3:$L$11,2,FALSE),VLOOKUP($L2406,'result messages'!$H$3:$L$11,2,FALSE)))</f>
        <v/>
      </c>
      <c r="O2406" s="1" t="str">
        <f>IF(ISBLANK($C2406),"",IF(ISNA(VLOOKUP($L2406,'result messages'!$H$3:$L$11,3,FALSE)),VLOOKUP($M2406,'result messages'!$H$3:$L$11,3,FALSE),VLOOKUP($L2406,'result messages'!$H$3:$L$11,3,FALSE)))</f>
        <v/>
      </c>
      <c r="P2406" s="1" t="str">
        <f>IF(ISBLANK($C2406),"",IF(ISNA(VLOOKUP($L2406,'result messages'!$H$3:$L$11,4,FALSE)),VLOOKUP($M2406,'result messages'!$H$3:$L$11,4,FALSE),VLOOKUP($L2406,'result messages'!$H$3:$L$11,4,FALSE)))</f>
        <v/>
      </c>
      <c r="Q2406" s="1" t="str">
        <f>IF(ISBLANK($C2406),"",IF(ISNA(VLOOKUP($L2406,'result messages'!$H$3:$L$11,5,FALSE)),VLOOKUP($M2406,'result messages'!$H$3:$L$11,5,FALSE),VLOOKUP($L2406,'result messages'!$H$3:$L$11,5,FALSE)))</f>
        <v/>
      </c>
    </row>
    <row r="2407" spans="1:17">
      <c r="A2407" s="1">
        <v>2404</v>
      </c>
      <c r="B2407" s="1"/>
      <c r="C2407" s="1"/>
      <c r="D2407" s="1"/>
      <c r="E2407" s="6"/>
      <c r="F2407" s="1"/>
      <c r="G2407" s="1" t="str">
        <f>IF(ISNA(VLOOKUP($C2407,'DTEN TCAP Linkage deviceId'!$A$1:$A$20000,1,FALSE)),"No","Yes")</f>
        <v>No</v>
      </c>
      <c r="H2407" s="1" t="str">
        <f>IF(ISNA(VLOOKUP($C2407,'Provisioning Requester'!$F$3:$H$20000,2,FALSE)),"No","Yes")</f>
        <v>No</v>
      </c>
      <c r="I2407" s="1" t="str">
        <f>IF($H2407="Yes",VLOOKUP($C2407,'Provisioning Requester'!$F$3:$H$20000,3,FALSE),"-")</f>
        <v>-</v>
      </c>
      <c r="J2407" s="1" t="str">
        <f>IF(OR(D2407="SVCP", E2407="TRUE"), "No", IF(ISNA(VLOOKUP($C2407,'ProvResponder deviceId'!$A$1:$A$20000,1,FALSE)),"No","Yes"))</f>
        <v>No</v>
      </c>
      <c r="K2407" s="1" t="str">
        <f>IF($J2407="Yes",VLOOKUP($C2407,'ProvResponder deviceId'!$A$1:$C$20000,3,FALSE),"-")</f>
        <v>-</v>
      </c>
      <c r="L2407" s="1" t="str">
        <f t="shared" si="74"/>
        <v/>
      </c>
      <c r="M2407" s="1" t="str">
        <f t="shared" si="75"/>
        <v/>
      </c>
      <c r="N2407" s="1" t="str">
        <f>IF(ISBLANK($C2407),"",IF(ISNA(VLOOKUP($L2407,'result messages'!$H$3:$L$11,2,FALSE)),VLOOKUP($M2407,'result messages'!$H$3:$L$11,2,FALSE),VLOOKUP($L2407,'result messages'!$H$3:$L$11,2,FALSE)))</f>
        <v/>
      </c>
      <c r="O2407" s="1" t="str">
        <f>IF(ISBLANK($C2407),"",IF(ISNA(VLOOKUP($L2407,'result messages'!$H$3:$L$11,3,FALSE)),VLOOKUP($M2407,'result messages'!$H$3:$L$11,3,FALSE),VLOOKUP($L2407,'result messages'!$H$3:$L$11,3,FALSE)))</f>
        <v/>
      </c>
      <c r="P2407" s="1" t="str">
        <f>IF(ISBLANK($C2407),"",IF(ISNA(VLOOKUP($L2407,'result messages'!$H$3:$L$11,4,FALSE)),VLOOKUP($M2407,'result messages'!$H$3:$L$11,4,FALSE),VLOOKUP($L2407,'result messages'!$H$3:$L$11,4,FALSE)))</f>
        <v/>
      </c>
      <c r="Q2407" s="1" t="str">
        <f>IF(ISBLANK($C2407),"",IF(ISNA(VLOOKUP($L2407,'result messages'!$H$3:$L$11,5,FALSE)),VLOOKUP($M2407,'result messages'!$H$3:$L$11,5,FALSE),VLOOKUP($L2407,'result messages'!$H$3:$L$11,5,FALSE)))</f>
        <v/>
      </c>
    </row>
    <row r="2408" spans="1:17">
      <c r="A2408" s="1">
        <v>2405</v>
      </c>
      <c r="B2408" s="1"/>
      <c r="C2408" s="1"/>
      <c r="D2408" s="1"/>
      <c r="E2408" s="6"/>
      <c r="F2408" s="1"/>
      <c r="G2408" s="1" t="str">
        <f>IF(ISNA(VLOOKUP($C2408,'DTEN TCAP Linkage deviceId'!$A$1:$A$20000,1,FALSE)),"No","Yes")</f>
        <v>No</v>
      </c>
      <c r="H2408" s="1" t="str">
        <f>IF(ISNA(VLOOKUP($C2408,'Provisioning Requester'!$F$3:$H$20000,2,FALSE)),"No","Yes")</f>
        <v>No</v>
      </c>
      <c r="I2408" s="1" t="str">
        <f>IF($H2408="Yes",VLOOKUP($C2408,'Provisioning Requester'!$F$3:$H$20000,3,FALSE),"-")</f>
        <v>-</v>
      </c>
      <c r="J2408" s="1" t="str">
        <f>IF(OR(D2408="SVCP", E2408="TRUE"), "No", IF(ISNA(VLOOKUP($C2408,'ProvResponder deviceId'!$A$1:$A$20000,1,FALSE)),"No","Yes"))</f>
        <v>No</v>
      </c>
      <c r="K2408" s="1" t="str">
        <f>IF($J2408="Yes",VLOOKUP($C2408,'ProvResponder deviceId'!$A$1:$C$20000,3,FALSE),"-")</f>
        <v>-</v>
      </c>
      <c r="L2408" s="1" t="str">
        <f t="shared" si="74"/>
        <v/>
      </c>
      <c r="M2408" s="1" t="str">
        <f t="shared" si="75"/>
        <v/>
      </c>
      <c r="N2408" s="1" t="str">
        <f>IF(ISBLANK($C2408),"",IF(ISNA(VLOOKUP($L2408,'result messages'!$H$3:$L$11,2,FALSE)),VLOOKUP($M2408,'result messages'!$H$3:$L$11,2,FALSE),VLOOKUP($L2408,'result messages'!$H$3:$L$11,2,FALSE)))</f>
        <v/>
      </c>
      <c r="O2408" s="1" t="str">
        <f>IF(ISBLANK($C2408),"",IF(ISNA(VLOOKUP($L2408,'result messages'!$H$3:$L$11,3,FALSE)),VLOOKUP($M2408,'result messages'!$H$3:$L$11,3,FALSE),VLOOKUP($L2408,'result messages'!$H$3:$L$11,3,FALSE)))</f>
        <v/>
      </c>
      <c r="P2408" s="1" t="str">
        <f>IF(ISBLANK($C2408),"",IF(ISNA(VLOOKUP($L2408,'result messages'!$H$3:$L$11,4,FALSE)),VLOOKUP($M2408,'result messages'!$H$3:$L$11,4,FALSE),VLOOKUP($L2408,'result messages'!$H$3:$L$11,4,FALSE)))</f>
        <v/>
      </c>
      <c r="Q2408" s="1" t="str">
        <f>IF(ISBLANK($C2408),"",IF(ISNA(VLOOKUP($L2408,'result messages'!$H$3:$L$11,5,FALSE)),VLOOKUP($M2408,'result messages'!$H$3:$L$11,5,FALSE),VLOOKUP($L2408,'result messages'!$H$3:$L$11,5,FALSE)))</f>
        <v/>
      </c>
    </row>
    <row r="2409" spans="1:17">
      <c r="A2409" s="1">
        <v>2406</v>
      </c>
      <c r="B2409" s="1"/>
      <c r="C2409" s="1"/>
      <c r="D2409" s="1"/>
      <c r="E2409" s="6"/>
      <c r="F2409" s="1"/>
      <c r="G2409" s="1" t="str">
        <f>IF(ISNA(VLOOKUP($C2409,'DTEN TCAP Linkage deviceId'!$A$1:$A$20000,1,FALSE)),"No","Yes")</f>
        <v>No</v>
      </c>
      <c r="H2409" s="1" t="str">
        <f>IF(ISNA(VLOOKUP($C2409,'Provisioning Requester'!$F$3:$H$20000,2,FALSE)),"No","Yes")</f>
        <v>No</v>
      </c>
      <c r="I2409" s="1" t="str">
        <f>IF($H2409="Yes",VLOOKUP($C2409,'Provisioning Requester'!$F$3:$H$20000,3,FALSE),"-")</f>
        <v>-</v>
      </c>
      <c r="J2409" s="1" t="str">
        <f>IF(OR(D2409="SVCP", E2409="TRUE"), "No", IF(ISNA(VLOOKUP($C2409,'ProvResponder deviceId'!$A$1:$A$20000,1,FALSE)),"No","Yes"))</f>
        <v>No</v>
      </c>
      <c r="K2409" s="1" t="str">
        <f>IF($J2409="Yes",VLOOKUP($C2409,'ProvResponder deviceId'!$A$1:$C$20000,3,FALSE),"-")</f>
        <v>-</v>
      </c>
      <c r="L2409" s="1" t="str">
        <f t="shared" si="74"/>
        <v/>
      </c>
      <c r="M2409" s="1" t="str">
        <f t="shared" si="75"/>
        <v/>
      </c>
      <c r="N2409" s="1" t="str">
        <f>IF(ISBLANK($C2409),"",IF(ISNA(VLOOKUP($L2409,'result messages'!$H$3:$L$11,2,FALSE)),VLOOKUP($M2409,'result messages'!$H$3:$L$11,2,FALSE),VLOOKUP($L2409,'result messages'!$H$3:$L$11,2,FALSE)))</f>
        <v/>
      </c>
      <c r="O2409" s="1" t="str">
        <f>IF(ISBLANK($C2409),"",IF(ISNA(VLOOKUP($L2409,'result messages'!$H$3:$L$11,3,FALSE)),VLOOKUP($M2409,'result messages'!$H$3:$L$11,3,FALSE),VLOOKUP($L2409,'result messages'!$H$3:$L$11,3,FALSE)))</f>
        <v/>
      </c>
      <c r="P2409" s="1" t="str">
        <f>IF(ISBLANK($C2409),"",IF(ISNA(VLOOKUP($L2409,'result messages'!$H$3:$L$11,4,FALSE)),VLOOKUP($M2409,'result messages'!$H$3:$L$11,4,FALSE),VLOOKUP($L2409,'result messages'!$H$3:$L$11,4,FALSE)))</f>
        <v/>
      </c>
      <c r="Q2409" s="1" t="str">
        <f>IF(ISBLANK($C2409),"",IF(ISNA(VLOOKUP($L2409,'result messages'!$H$3:$L$11,5,FALSE)),VLOOKUP($M2409,'result messages'!$H$3:$L$11,5,FALSE),VLOOKUP($L2409,'result messages'!$H$3:$L$11,5,FALSE)))</f>
        <v/>
      </c>
    </row>
    <row r="2410" spans="1:17">
      <c r="A2410" s="1">
        <v>2407</v>
      </c>
      <c r="B2410" s="1"/>
      <c r="C2410" s="1"/>
      <c r="D2410" s="1"/>
      <c r="E2410" s="6"/>
      <c r="F2410" s="1"/>
      <c r="G2410" s="1" t="str">
        <f>IF(ISNA(VLOOKUP($C2410,'DTEN TCAP Linkage deviceId'!$A$1:$A$20000,1,FALSE)),"No","Yes")</f>
        <v>No</v>
      </c>
      <c r="H2410" s="1" t="str">
        <f>IF(ISNA(VLOOKUP($C2410,'Provisioning Requester'!$F$3:$H$20000,2,FALSE)),"No","Yes")</f>
        <v>No</v>
      </c>
      <c r="I2410" s="1" t="str">
        <f>IF($H2410="Yes",VLOOKUP($C2410,'Provisioning Requester'!$F$3:$H$20000,3,FALSE),"-")</f>
        <v>-</v>
      </c>
      <c r="J2410" s="1" t="str">
        <f>IF(OR(D2410="SVCP", E2410="TRUE"), "No", IF(ISNA(VLOOKUP($C2410,'ProvResponder deviceId'!$A$1:$A$20000,1,FALSE)),"No","Yes"))</f>
        <v>No</v>
      </c>
      <c r="K2410" s="1" t="str">
        <f>IF($J2410="Yes",VLOOKUP($C2410,'ProvResponder deviceId'!$A$1:$C$20000,3,FALSE),"-")</f>
        <v>-</v>
      </c>
      <c r="L2410" s="1" t="str">
        <f t="shared" si="74"/>
        <v/>
      </c>
      <c r="M2410" s="1" t="str">
        <f t="shared" si="75"/>
        <v/>
      </c>
      <c r="N2410" s="1" t="str">
        <f>IF(ISBLANK($C2410),"",IF(ISNA(VLOOKUP($L2410,'result messages'!$H$3:$L$11,2,FALSE)),VLOOKUP($M2410,'result messages'!$H$3:$L$11,2,FALSE),VLOOKUP($L2410,'result messages'!$H$3:$L$11,2,FALSE)))</f>
        <v/>
      </c>
      <c r="O2410" s="1" t="str">
        <f>IF(ISBLANK($C2410),"",IF(ISNA(VLOOKUP($L2410,'result messages'!$H$3:$L$11,3,FALSE)),VLOOKUP($M2410,'result messages'!$H$3:$L$11,3,FALSE),VLOOKUP($L2410,'result messages'!$H$3:$L$11,3,FALSE)))</f>
        <v/>
      </c>
      <c r="P2410" s="1" t="str">
        <f>IF(ISBLANK($C2410),"",IF(ISNA(VLOOKUP($L2410,'result messages'!$H$3:$L$11,4,FALSE)),VLOOKUP($M2410,'result messages'!$H$3:$L$11,4,FALSE),VLOOKUP($L2410,'result messages'!$H$3:$L$11,4,FALSE)))</f>
        <v/>
      </c>
      <c r="Q2410" s="1" t="str">
        <f>IF(ISBLANK($C2410),"",IF(ISNA(VLOOKUP($L2410,'result messages'!$H$3:$L$11,5,FALSE)),VLOOKUP($M2410,'result messages'!$H$3:$L$11,5,FALSE),VLOOKUP($L2410,'result messages'!$H$3:$L$11,5,FALSE)))</f>
        <v/>
      </c>
    </row>
    <row r="2411" spans="1:17">
      <c r="A2411" s="1">
        <v>2408</v>
      </c>
      <c r="B2411" s="1"/>
      <c r="C2411" s="1"/>
      <c r="D2411" s="1"/>
      <c r="E2411" s="6"/>
      <c r="F2411" s="1"/>
      <c r="G2411" s="1" t="str">
        <f>IF(ISNA(VLOOKUP($C2411,'DTEN TCAP Linkage deviceId'!$A$1:$A$20000,1,FALSE)),"No","Yes")</f>
        <v>No</v>
      </c>
      <c r="H2411" s="1" t="str">
        <f>IF(ISNA(VLOOKUP($C2411,'Provisioning Requester'!$F$3:$H$20000,2,FALSE)),"No","Yes")</f>
        <v>No</v>
      </c>
      <c r="I2411" s="1" t="str">
        <f>IF($H2411="Yes",VLOOKUP($C2411,'Provisioning Requester'!$F$3:$H$20000,3,FALSE),"-")</f>
        <v>-</v>
      </c>
      <c r="J2411" s="1" t="str">
        <f>IF(OR(D2411="SVCP", E2411="TRUE"), "No", IF(ISNA(VLOOKUP($C2411,'ProvResponder deviceId'!$A$1:$A$20000,1,FALSE)),"No","Yes"))</f>
        <v>No</v>
      </c>
      <c r="K2411" s="1" t="str">
        <f>IF($J2411="Yes",VLOOKUP($C2411,'ProvResponder deviceId'!$A$1:$C$20000,3,FALSE),"-")</f>
        <v>-</v>
      </c>
      <c r="L2411" s="1" t="str">
        <f t="shared" si="74"/>
        <v/>
      </c>
      <c r="M2411" s="1" t="str">
        <f t="shared" si="75"/>
        <v/>
      </c>
      <c r="N2411" s="1" t="str">
        <f>IF(ISBLANK($C2411),"",IF(ISNA(VLOOKUP($L2411,'result messages'!$H$3:$L$11,2,FALSE)),VLOOKUP($M2411,'result messages'!$H$3:$L$11,2,FALSE),VLOOKUP($L2411,'result messages'!$H$3:$L$11,2,FALSE)))</f>
        <v/>
      </c>
      <c r="O2411" s="1" t="str">
        <f>IF(ISBLANK($C2411),"",IF(ISNA(VLOOKUP($L2411,'result messages'!$H$3:$L$11,3,FALSE)),VLOOKUP($M2411,'result messages'!$H$3:$L$11,3,FALSE),VLOOKUP($L2411,'result messages'!$H$3:$L$11,3,FALSE)))</f>
        <v/>
      </c>
      <c r="P2411" s="1" t="str">
        <f>IF(ISBLANK($C2411),"",IF(ISNA(VLOOKUP($L2411,'result messages'!$H$3:$L$11,4,FALSE)),VLOOKUP($M2411,'result messages'!$H$3:$L$11,4,FALSE),VLOOKUP($L2411,'result messages'!$H$3:$L$11,4,FALSE)))</f>
        <v/>
      </c>
      <c r="Q2411" s="1" t="str">
        <f>IF(ISBLANK($C2411),"",IF(ISNA(VLOOKUP($L2411,'result messages'!$H$3:$L$11,5,FALSE)),VLOOKUP($M2411,'result messages'!$H$3:$L$11,5,FALSE),VLOOKUP($L2411,'result messages'!$H$3:$L$11,5,FALSE)))</f>
        <v/>
      </c>
    </row>
    <row r="2412" spans="1:17">
      <c r="A2412" s="1">
        <v>2409</v>
      </c>
      <c r="B2412" s="1"/>
      <c r="C2412" s="1"/>
      <c r="D2412" s="1"/>
      <c r="E2412" s="6"/>
      <c r="F2412" s="1"/>
      <c r="G2412" s="1" t="str">
        <f>IF(ISNA(VLOOKUP($C2412,'DTEN TCAP Linkage deviceId'!$A$1:$A$20000,1,FALSE)),"No","Yes")</f>
        <v>No</v>
      </c>
      <c r="H2412" s="1" t="str">
        <f>IF(ISNA(VLOOKUP($C2412,'Provisioning Requester'!$F$3:$H$20000,2,FALSE)),"No","Yes")</f>
        <v>No</v>
      </c>
      <c r="I2412" s="1" t="str">
        <f>IF($H2412="Yes",VLOOKUP($C2412,'Provisioning Requester'!$F$3:$H$20000,3,FALSE),"-")</f>
        <v>-</v>
      </c>
      <c r="J2412" s="1" t="str">
        <f>IF(OR(D2412="SVCP", E2412="TRUE"), "No", IF(ISNA(VLOOKUP($C2412,'ProvResponder deviceId'!$A$1:$A$20000,1,FALSE)),"No","Yes"))</f>
        <v>No</v>
      </c>
      <c r="K2412" s="1" t="str">
        <f>IF($J2412="Yes",VLOOKUP($C2412,'ProvResponder deviceId'!$A$1:$C$20000,3,FALSE),"-")</f>
        <v>-</v>
      </c>
      <c r="L2412" s="1" t="str">
        <f t="shared" si="74"/>
        <v/>
      </c>
      <c r="M2412" s="1" t="str">
        <f t="shared" si="75"/>
        <v/>
      </c>
      <c r="N2412" s="1" t="str">
        <f>IF(ISBLANK($C2412),"",IF(ISNA(VLOOKUP($L2412,'result messages'!$H$3:$L$11,2,FALSE)),VLOOKUP($M2412,'result messages'!$H$3:$L$11,2,FALSE),VLOOKUP($L2412,'result messages'!$H$3:$L$11,2,FALSE)))</f>
        <v/>
      </c>
      <c r="O2412" s="1" t="str">
        <f>IF(ISBLANK($C2412),"",IF(ISNA(VLOOKUP($L2412,'result messages'!$H$3:$L$11,3,FALSE)),VLOOKUP($M2412,'result messages'!$H$3:$L$11,3,FALSE),VLOOKUP($L2412,'result messages'!$H$3:$L$11,3,FALSE)))</f>
        <v/>
      </c>
      <c r="P2412" s="1" t="str">
        <f>IF(ISBLANK($C2412),"",IF(ISNA(VLOOKUP($L2412,'result messages'!$H$3:$L$11,4,FALSE)),VLOOKUP($M2412,'result messages'!$H$3:$L$11,4,FALSE),VLOOKUP($L2412,'result messages'!$H$3:$L$11,4,FALSE)))</f>
        <v/>
      </c>
      <c r="Q2412" s="1" t="str">
        <f>IF(ISBLANK($C2412),"",IF(ISNA(VLOOKUP($L2412,'result messages'!$H$3:$L$11,5,FALSE)),VLOOKUP($M2412,'result messages'!$H$3:$L$11,5,FALSE),VLOOKUP($L2412,'result messages'!$H$3:$L$11,5,FALSE)))</f>
        <v/>
      </c>
    </row>
    <row r="2413" spans="1:17">
      <c r="A2413" s="1">
        <v>2410</v>
      </c>
      <c r="B2413" s="1"/>
      <c r="C2413" s="1"/>
      <c r="D2413" s="1"/>
      <c r="E2413" s="6"/>
      <c r="F2413" s="1"/>
      <c r="G2413" s="1" t="str">
        <f>IF(ISNA(VLOOKUP($C2413,'DTEN TCAP Linkage deviceId'!$A$1:$A$20000,1,FALSE)),"No","Yes")</f>
        <v>No</v>
      </c>
      <c r="H2413" s="1" t="str">
        <f>IF(ISNA(VLOOKUP($C2413,'Provisioning Requester'!$F$3:$H$20000,2,FALSE)),"No","Yes")</f>
        <v>No</v>
      </c>
      <c r="I2413" s="1" t="str">
        <f>IF($H2413="Yes",VLOOKUP($C2413,'Provisioning Requester'!$F$3:$H$20000,3,FALSE),"-")</f>
        <v>-</v>
      </c>
      <c r="J2413" s="1" t="str">
        <f>IF(OR(D2413="SVCP", E2413="TRUE"), "No", IF(ISNA(VLOOKUP($C2413,'ProvResponder deviceId'!$A$1:$A$20000,1,FALSE)),"No","Yes"))</f>
        <v>No</v>
      </c>
      <c r="K2413" s="1" t="str">
        <f>IF($J2413="Yes",VLOOKUP($C2413,'ProvResponder deviceId'!$A$1:$C$20000,3,FALSE),"-")</f>
        <v>-</v>
      </c>
      <c r="L2413" s="1" t="str">
        <f t="shared" si="74"/>
        <v/>
      </c>
      <c r="M2413" s="1" t="str">
        <f t="shared" si="75"/>
        <v/>
      </c>
      <c r="N2413" s="1" t="str">
        <f>IF(ISBLANK($C2413),"",IF(ISNA(VLOOKUP($L2413,'result messages'!$H$3:$L$11,2,FALSE)),VLOOKUP($M2413,'result messages'!$H$3:$L$11,2,FALSE),VLOOKUP($L2413,'result messages'!$H$3:$L$11,2,FALSE)))</f>
        <v/>
      </c>
      <c r="O2413" s="1" t="str">
        <f>IF(ISBLANK($C2413),"",IF(ISNA(VLOOKUP($L2413,'result messages'!$H$3:$L$11,3,FALSE)),VLOOKUP($M2413,'result messages'!$H$3:$L$11,3,FALSE),VLOOKUP($L2413,'result messages'!$H$3:$L$11,3,FALSE)))</f>
        <v/>
      </c>
      <c r="P2413" s="1" t="str">
        <f>IF(ISBLANK($C2413),"",IF(ISNA(VLOOKUP($L2413,'result messages'!$H$3:$L$11,4,FALSE)),VLOOKUP($M2413,'result messages'!$H$3:$L$11,4,FALSE),VLOOKUP($L2413,'result messages'!$H$3:$L$11,4,FALSE)))</f>
        <v/>
      </c>
      <c r="Q2413" s="1" t="str">
        <f>IF(ISBLANK($C2413),"",IF(ISNA(VLOOKUP($L2413,'result messages'!$H$3:$L$11,5,FALSE)),VLOOKUP($M2413,'result messages'!$H$3:$L$11,5,FALSE),VLOOKUP($L2413,'result messages'!$H$3:$L$11,5,FALSE)))</f>
        <v/>
      </c>
    </row>
    <row r="2414" spans="1:17">
      <c r="A2414" s="1">
        <v>2411</v>
      </c>
      <c r="B2414" s="1"/>
      <c r="C2414" s="1"/>
      <c r="D2414" s="1"/>
      <c r="E2414" s="6"/>
      <c r="F2414" s="1"/>
      <c r="G2414" s="1" t="str">
        <f>IF(ISNA(VLOOKUP($C2414,'DTEN TCAP Linkage deviceId'!$A$1:$A$20000,1,FALSE)),"No","Yes")</f>
        <v>No</v>
      </c>
      <c r="H2414" s="1" t="str">
        <f>IF(ISNA(VLOOKUP($C2414,'Provisioning Requester'!$F$3:$H$20000,2,FALSE)),"No","Yes")</f>
        <v>No</v>
      </c>
      <c r="I2414" s="1" t="str">
        <f>IF($H2414="Yes",VLOOKUP($C2414,'Provisioning Requester'!$F$3:$H$20000,3,FALSE),"-")</f>
        <v>-</v>
      </c>
      <c r="J2414" s="1" t="str">
        <f>IF(OR(D2414="SVCP", E2414="TRUE"), "No", IF(ISNA(VLOOKUP($C2414,'ProvResponder deviceId'!$A$1:$A$20000,1,FALSE)),"No","Yes"))</f>
        <v>No</v>
      </c>
      <c r="K2414" s="1" t="str">
        <f>IF($J2414="Yes",VLOOKUP($C2414,'ProvResponder deviceId'!$A$1:$C$20000,3,FALSE),"-")</f>
        <v>-</v>
      </c>
      <c r="L2414" s="1" t="str">
        <f t="shared" si="74"/>
        <v/>
      </c>
      <c r="M2414" s="1" t="str">
        <f t="shared" si="75"/>
        <v/>
      </c>
      <c r="N2414" s="1" t="str">
        <f>IF(ISBLANK($C2414),"",IF(ISNA(VLOOKUP($L2414,'result messages'!$H$3:$L$11,2,FALSE)),VLOOKUP($M2414,'result messages'!$H$3:$L$11,2,FALSE),VLOOKUP($L2414,'result messages'!$H$3:$L$11,2,FALSE)))</f>
        <v/>
      </c>
      <c r="O2414" s="1" t="str">
        <f>IF(ISBLANK($C2414),"",IF(ISNA(VLOOKUP($L2414,'result messages'!$H$3:$L$11,3,FALSE)),VLOOKUP($M2414,'result messages'!$H$3:$L$11,3,FALSE),VLOOKUP($L2414,'result messages'!$H$3:$L$11,3,FALSE)))</f>
        <v/>
      </c>
      <c r="P2414" s="1" t="str">
        <f>IF(ISBLANK($C2414),"",IF(ISNA(VLOOKUP($L2414,'result messages'!$H$3:$L$11,4,FALSE)),VLOOKUP($M2414,'result messages'!$H$3:$L$11,4,FALSE),VLOOKUP($L2414,'result messages'!$H$3:$L$11,4,FALSE)))</f>
        <v/>
      </c>
      <c r="Q2414" s="1" t="str">
        <f>IF(ISBLANK($C2414),"",IF(ISNA(VLOOKUP($L2414,'result messages'!$H$3:$L$11,5,FALSE)),VLOOKUP($M2414,'result messages'!$H$3:$L$11,5,FALSE),VLOOKUP($L2414,'result messages'!$H$3:$L$11,5,FALSE)))</f>
        <v/>
      </c>
    </row>
    <row r="2415" spans="1:17">
      <c r="A2415" s="1">
        <v>2412</v>
      </c>
      <c r="B2415" s="1"/>
      <c r="C2415" s="1"/>
      <c r="D2415" s="1"/>
      <c r="E2415" s="6"/>
      <c r="F2415" s="1"/>
      <c r="G2415" s="1" t="str">
        <f>IF(ISNA(VLOOKUP($C2415,'DTEN TCAP Linkage deviceId'!$A$1:$A$20000,1,FALSE)),"No","Yes")</f>
        <v>No</v>
      </c>
      <c r="H2415" s="1" t="str">
        <f>IF(ISNA(VLOOKUP($C2415,'Provisioning Requester'!$F$3:$H$20000,2,FALSE)),"No","Yes")</f>
        <v>No</v>
      </c>
      <c r="I2415" s="1" t="str">
        <f>IF($H2415="Yes",VLOOKUP($C2415,'Provisioning Requester'!$F$3:$H$20000,3,FALSE),"-")</f>
        <v>-</v>
      </c>
      <c r="J2415" s="1" t="str">
        <f>IF(OR(D2415="SVCP", E2415="TRUE"), "No", IF(ISNA(VLOOKUP($C2415,'ProvResponder deviceId'!$A$1:$A$20000,1,FALSE)),"No","Yes"))</f>
        <v>No</v>
      </c>
      <c r="K2415" s="1" t="str">
        <f>IF($J2415="Yes",VLOOKUP($C2415,'ProvResponder deviceId'!$A$1:$C$20000,3,FALSE),"-")</f>
        <v>-</v>
      </c>
      <c r="L2415" s="1" t="str">
        <f t="shared" si="74"/>
        <v/>
      </c>
      <c r="M2415" s="1" t="str">
        <f t="shared" si="75"/>
        <v/>
      </c>
      <c r="N2415" s="1" t="str">
        <f>IF(ISBLANK($C2415),"",IF(ISNA(VLOOKUP($L2415,'result messages'!$H$3:$L$11,2,FALSE)),VLOOKUP($M2415,'result messages'!$H$3:$L$11,2,FALSE),VLOOKUP($L2415,'result messages'!$H$3:$L$11,2,FALSE)))</f>
        <v/>
      </c>
      <c r="O2415" s="1" t="str">
        <f>IF(ISBLANK($C2415),"",IF(ISNA(VLOOKUP($L2415,'result messages'!$H$3:$L$11,3,FALSE)),VLOOKUP($M2415,'result messages'!$H$3:$L$11,3,FALSE),VLOOKUP($L2415,'result messages'!$H$3:$L$11,3,FALSE)))</f>
        <v/>
      </c>
      <c r="P2415" s="1" t="str">
        <f>IF(ISBLANK($C2415),"",IF(ISNA(VLOOKUP($L2415,'result messages'!$H$3:$L$11,4,FALSE)),VLOOKUP($M2415,'result messages'!$H$3:$L$11,4,FALSE),VLOOKUP($L2415,'result messages'!$H$3:$L$11,4,FALSE)))</f>
        <v/>
      </c>
      <c r="Q2415" s="1" t="str">
        <f>IF(ISBLANK($C2415),"",IF(ISNA(VLOOKUP($L2415,'result messages'!$H$3:$L$11,5,FALSE)),VLOOKUP($M2415,'result messages'!$H$3:$L$11,5,FALSE),VLOOKUP($L2415,'result messages'!$H$3:$L$11,5,FALSE)))</f>
        <v/>
      </c>
    </row>
    <row r="2416" spans="1:17">
      <c r="A2416" s="1">
        <v>2413</v>
      </c>
      <c r="B2416" s="1"/>
      <c r="C2416" s="1"/>
      <c r="D2416" s="1"/>
      <c r="E2416" s="6"/>
      <c r="F2416" s="1"/>
      <c r="G2416" s="1" t="str">
        <f>IF(ISNA(VLOOKUP($C2416,'DTEN TCAP Linkage deviceId'!$A$1:$A$20000,1,FALSE)),"No","Yes")</f>
        <v>No</v>
      </c>
      <c r="H2416" s="1" t="str">
        <f>IF(ISNA(VLOOKUP($C2416,'Provisioning Requester'!$F$3:$H$20000,2,FALSE)),"No","Yes")</f>
        <v>No</v>
      </c>
      <c r="I2416" s="1" t="str">
        <f>IF($H2416="Yes",VLOOKUP($C2416,'Provisioning Requester'!$F$3:$H$20000,3,FALSE),"-")</f>
        <v>-</v>
      </c>
      <c r="J2416" s="1" t="str">
        <f>IF(OR(D2416="SVCP", E2416="TRUE"), "No", IF(ISNA(VLOOKUP($C2416,'ProvResponder deviceId'!$A$1:$A$20000,1,FALSE)),"No","Yes"))</f>
        <v>No</v>
      </c>
      <c r="K2416" s="1" t="str">
        <f>IF($J2416="Yes",VLOOKUP($C2416,'ProvResponder deviceId'!$A$1:$C$20000,3,FALSE),"-")</f>
        <v>-</v>
      </c>
      <c r="L2416" s="1" t="str">
        <f t="shared" si="74"/>
        <v/>
      </c>
      <c r="M2416" s="1" t="str">
        <f t="shared" si="75"/>
        <v/>
      </c>
      <c r="N2416" s="1" t="str">
        <f>IF(ISBLANK($C2416),"",IF(ISNA(VLOOKUP($L2416,'result messages'!$H$3:$L$11,2,FALSE)),VLOOKUP($M2416,'result messages'!$H$3:$L$11,2,FALSE),VLOOKUP($L2416,'result messages'!$H$3:$L$11,2,FALSE)))</f>
        <v/>
      </c>
      <c r="O2416" s="1" t="str">
        <f>IF(ISBLANK($C2416),"",IF(ISNA(VLOOKUP($L2416,'result messages'!$H$3:$L$11,3,FALSE)),VLOOKUP($M2416,'result messages'!$H$3:$L$11,3,FALSE),VLOOKUP($L2416,'result messages'!$H$3:$L$11,3,FALSE)))</f>
        <v/>
      </c>
      <c r="P2416" s="1" t="str">
        <f>IF(ISBLANK($C2416),"",IF(ISNA(VLOOKUP($L2416,'result messages'!$H$3:$L$11,4,FALSE)),VLOOKUP($M2416,'result messages'!$H$3:$L$11,4,FALSE),VLOOKUP($L2416,'result messages'!$H$3:$L$11,4,FALSE)))</f>
        <v/>
      </c>
      <c r="Q2416" s="1" t="str">
        <f>IF(ISBLANK($C2416),"",IF(ISNA(VLOOKUP($L2416,'result messages'!$H$3:$L$11,5,FALSE)),VLOOKUP($M2416,'result messages'!$H$3:$L$11,5,FALSE),VLOOKUP($L2416,'result messages'!$H$3:$L$11,5,FALSE)))</f>
        <v/>
      </c>
    </row>
    <row r="2417" spans="1:17">
      <c r="A2417" s="1">
        <v>2414</v>
      </c>
      <c r="B2417" s="1"/>
      <c r="C2417" s="1"/>
      <c r="D2417" s="1"/>
      <c r="E2417" s="6"/>
      <c r="F2417" s="1"/>
      <c r="G2417" s="1" t="str">
        <f>IF(ISNA(VLOOKUP($C2417,'DTEN TCAP Linkage deviceId'!$A$1:$A$20000,1,FALSE)),"No","Yes")</f>
        <v>No</v>
      </c>
      <c r="H2417" s="1" t="str">
        <f>IF(ISNA(VLOOKUP($C2417,'Provisioning Requester'!$F$3:$H$20000,2,FALSE)),"No","Yes")</f>
        <v>No</v>
      </c>
      <c r="I2417" s="1" t="str">
        <f>IF($H2417="Yes",VLOOKUP($C2417,'Provisioning Requester'!$F$3:$H$20000,3,FALSE),"-")</f>
        <v>-</v>
      </c>
      <c r="J2417" s="1" t="str">
        <f>IF(OR(D2417="SVCP", E2417="TRUE"), "No", IF(ISNA(VLOOKUP($C2417,'ProvResponder deviceId'!$A$1:$A$20000,1,FALSE)),"No","Yes"))</f>
        <v>No</v>
      </c>
      <c r="K2417" s="1" t="str">
        <f>IF($J2417="Yes",VLOOKUP($C2417,'ProvResponder deviceId'!$A$1:$C$20000,3,FALSE),"-")</f>
        <v>-</v>
      </c>
      <c r="L2417" s="1" t="str">
        <f t="shared" si="74"/>
        <v/>
      </c>
      <c r="M2417" s="1" t="str">
        <f t="shared" si="75"/>
        <v/>
      </c>
      <c r="N2417" s="1" t="str">
        <f>IF(ISBLANK($C2417),"",IF(ISNA(VLOOKUP($L2417,'result messages'!$H$3:$L$11,2,FALSE)),VLOOKUP($M2417,'result messages'!$H$3:$L$11,2,FALSE),VLOOKUP($L2417,'result messages'!$H$3:$L$11,2,FALSE)))</f>
        <v/>
      </c>
      <c r="O2417" s="1" t="str">
        <f>IF(ISBLANK($C2417),"",IF(ISNA(VLOOKUP($L2417,'result messages'!$H$3:$L$11,3,FALSE)),VLOOKUP($M2417,'result messages'!$H$3:$L$11,3,FALSE),VLOOKUP($L2417,'result messages'!$H$3:$L$11,3,FALSE)))</f>
        <v/>
      </c>
      <c r="P2417" s="1" t="str">
        <f>IF(ISBLANK($C2417),"",IF(ISNA(VLOOKUP($L2417,'result messages'!$H$3:$L$11,4,FALSE)),VLOOKUP($M2417,'result messages'!$H$3:$L$11,4,FALSE),VLOOKUP($L2417,'result messages'!$H$3:$L$11,4,FALSE)))</f>
        <v/>
      </c>
      <c r="Q2417" s="1" t="str">
        <f>IF(ISBLANK($C2417),"",IF(ISNA(VLOOKUP($L2417,'result messages'!$H$3:$L$11,5,FALSE)),VLOOKUP($M2417,'result messages'!$H$3:$L$11,5,FALSE),VLOOKUP($L2417,'result messages'!$H$3:$L$11,5,FALSE)))</f>
        <v/>
      </c>
    </row>
    <row r="2418" spans="1:17">
      <c r="A2418" s="1">
        <v>2415</v>
      </c>
      <c r="B2418" s="1"/>
      <c r="C2418" s="1"/>
      <c r="D2418" s="1"/>
      <c r="E2418" s="6"/>
      <c r="F2418" s="1"/>
      <c r="G2418" s="1" t="str">
        <f>IF(ISNA(VLOOKUP($C2418,'DTEN TCAP Linkage deviceId'!$A$1:$A$20000,1,FALSE)),"No","Yes")</f>
        <v>No</v>
      </c>
      <c r="H2418" s="1" t="str">
        <f>IF(ISNA(VLOOKUP($C2418,'Provisioning Requester'!$F$3:$H$20000,2,FALSE)),"No","Yes")</f>
        <v>No</v>
      </c>
      <c r="I2418" s="1" t="str">
        <f>IF($H2418="Yes",VLOOKUP($C2418,'Provisioning Requester'!$F$3:$H$20000,3,FALSE),"-")</f>
        <v>-</v>
      </c>
      <c r="J2418" s="1" t="str">
        <f>IF(OR(D2418="SVCP", E2418="TRUE"), "No", IF(ISNA(VLOOKUP($C2418,'ProvResponder deviceId'!$A$1:$A$20000,1,FALSE)),"No","Yes"))</f>
        <v>No</v>
      </c>
      <c r="K2418" s="1" t="str">
        <f>IF($J2418="Yes",VLOOKUP($C2418,'ProvResponder deviceId'!$A$1:$C$20000,3,FALSE),"-")</f>
        <v>-</v>
      </c>
      <c r="L2418" s="1" t="str">
        <f t="shared" si="74"/>
        <v/>
      </c>
      <c r="M2418" s="1" t="str">
        <f t="shared" si="75"/>
        <v/>
      </c>
      <c r="N2418" s="1" t="str">
        <f>IF(ISBLANK($C2418),"",IF(ISNA(VLOOKUP($L2418,'result messages'!$H$3:$L$11,2,FALSE)),VLOOKUP($M2418,'result messages'!$H$3:$L$11,2,FALSE),VLOOKUP($L2418,'result messages'!$H$3:$L$11,2,FALSE)))</f>
        <v/>
      </c>
      <c r="O2418" s="1" t="str">
        <f>IF(ISBLANK($C2418),"",IF(ISNA(VLOOKUP($L2418,'result messages'!$H$3:$L$11,3,FALSE)),VLOOKUP($M2418,'result messages'!$H$3:$L$11,3,FALSE),VLOOKUP($L2418,'result messages'!$H$3:$L$11,3,FALSE)))</f>
        <v/>
      </c>
      <c r="P2418" s="1" t="str">
        <f>IF(ISBLANK($C2418),"",IF(ISNA(VLOOKUP($L2418,'result messages'!$H$3:$L$11,4,FALSE)),VLOOKUP($M2418,'result messages'!$H$3:$L$11,4,FALSE),VLOOKUP($L2418,'result messages'!$H$3:$L$11,4,FALSE)))</f>
        <v/>
      </c>
      <c r="Q2418" s="1" t="str">
        <f>IF(ISBLANK($C2418),"",IF(ISNA(VLOOKUP($L2418,'result messages'!$H$3:$L$11,5,FALSE)),VLOOKUP($M2418,'result messages'!$H$3:$L$11,5,FALSE),VLOOKUP($L2418,'result messages'!$H$3:$L$11,5,FALSE)))</f>
        <v/>
      </c>
    </row>
    <row r="2419" spans="1:17">
      <c r="A2419" s="1">
        <v>2416</v>
      </c>
      <c r="B2419" s="1"/>
      <c r="C2419" s="1"/>
      <c r="D2419" s="1"/>
      <c r="E2419" s="6"/>
      <c r="F2419" s="1"/>
      <c r="G2419" s="1" t="str">
        <f>IF(ISNA(VLOOKUP($C2419,'DTEN TCAP Linkage deviceId'!$A$1:$A$20000,1,FALSE)),"No","Yes")</f>
        <v>No</v>
      </c>
      <c r="H2419" s="1" t="str">
        <f>IF(ISNA(VLOOKUP($C2419,'Provisioning Requester'!$F$3:$H$20000,2,FALSE)),"No","Yes")</f>
        <v>No</v>
      </c>
      <c r="I2419" s="1" t="str">
        <f>IF($H2419="Yes",VLOOKUP($C2419,'Provisioning Requester'!$F$3:$H$20000,3,FALSE),"-")</f>
        <v>-</v>
      </c>
      <c r="J2419" s="1" t="str">
        <f>IF(OR(D2419="SVCP", E2419="TRUE"), "No", IF(ISNA(VLOOKUP($C2419,'ProvResponder deviceId'!$A$1:$A$20000,1,FALSE)),"No","Yes"))</f>
        <v>No</v>
      </c>
      <c r="K2419" s="1" t="str">
        <f>IF($J2419="Yes",VLOOKUP($C2419,'ProvResponder deviceId'!$A$1:$C$20000,3,FALSE),"-")</f>
        <v>-</v>
      </c>
      <c r="L2419" s="1" t="str">
        <f t="shared" si="74"/>
        <v/>
      </c>
      <c r="M2419" s="1" t="str">
        <f t="shared" si="75"/>
        <v/>
      </c>
      <c r="N2419" s="1" t="str">
        <f>IF(ISBLANK($C2419),"",IF(ISNA(VLOOKUP($L2419,'result messages'!$H$3:$L$11,2,FALSE)),VLOOKUP($M2419,'result messages'!$H$3:$L$11,2,FALSE),VLOOKUP($L2419,'result messages'!$H$3:$L$11,2,FALSE)))</f>
        <v/>
      </c>
      <c r="O2419" s="1" t="str">
        <f>IF(ISBLANK($C2419),"",IF(ISNA(VLOOKUP($L2419,'result messages'!$H$3:$L$11,3,FALSE)),VLOOKUP($M2419,'result messages'!$H$3:$L$11,3,FALSE),VLOOKUP($L2419,'result messages'!$H$3:$L$11,3,FALSE)))</f>
        <v/>
      </c>
      <c r="P2419" s="1" t="str">
        <f>IF(ISBLANK($C2419),"",IF(ISNA(VLOOKUP($L2419,'result messages'!$H$3:$L$11,4,FALSE)),VLOOKUP($M2419,'result messages'!$H$3:$L$11,4,FALSE),VLOOKUP($L2419,'result messages'!$H$3:$L$11,4,FALSE)))</f>
        <v/>
      </c>
      <c r="Q2419" s="1" t="str">
        <f>IF(ISBLANK($C2419),"",IF(ISNA(VLOOKUP($L2419,'result messages'!$H$3:$L$11,5,FALSE)),VLOOKUP($M2419,'result messages'!$H$3:$L$11,5,FALSE),VLOOKUP($L2419,'result messages'!$H$3:$L$11,5,FALSE)))</f>
        <v/>
      </c>
    </row>
    <row r="2420" spans="1:17">
      <c r="A2420" s="1">
        <v>2417</v>
      </c>
      <c r="B2420" s="1"/>
      <c r="C2420" s="1"/>
      <c r="D2420" s="1"/>
      <c r="E2420" s="6"/>
      <c r="F2420" s="1"/>
      <c r="G2420" s="1" t="str">
        <f>IF(ISNA(VLOOKUP($C2420,'DTEN TCAP Linkage deviceId'!$A$1:$A$20000,1,FALSE)),"No","Yes")</f>
        <v>No</v>
      </c>
      <c r="H2420" s="1" t="str">
        <f>IF(ISNA(VLOOKUP($C2420,'Provisioning Requester'!$F$3:$H$20000,2,FALSE)),"No","Yes")</f>
        <v>No</v>
      </c>
      <c r="I2420" s="1" t="str">
        <f>IF($H2420="Yes",VLOOKUP($C2420,'Provisioning Requester'!$F$3:$H$20000,3,FALSE),"-")</f>
        <v>-</v>
      </c>
      <c r="J2420" s="1" t="str">
        <f>IF(OR(D2420="SVCP", E2420="TRUE"), "No", IF(ISNA(VLOOKUP($C2420,'ProvResponder deviceId'!$A$1:$A$20000,1,FALSE)),"No","Yes"))</f>
        <v>No</v>
      </c>
      <c r="K2420" s="1" t="str">
        <f>IF($J2420="Yes",VLOOKUP($C2420,'ProvResponder deviceId'!$A$1:$C$20000,3,FALSE),"-")</f>
        <v>-</v>
      </c>
      <c r="L2420" s="1" t="str">
        <f t="shared" si="74"/>
        <v/>
      </c>
      <c r="M2420" s="1" t="str">
        <f t="shared" si="75"/>
        <v/>
      </c>
      <c r="N2420" s="1" t="str">
        <f>IF(ISBLANK($C2420),"",IF(ISNA(VLOOKUP($L2420,'result messages'!$H$3:$L$11,2,FALSE)),VLOOKUP($M2420,'result messages'!$H$3:$L$11,2,FALSE),VLOOKUP($L2420,'result messages'!$H$3:$L$11,2,FALSE)))</f>
        <v/>
      </c>
      <c r="O2420" s="1" t="str">
        <f>IF(ISBLANK($C2420),"",IF(ISNA(VLOOKUP($L2420,'result messages'!$H$3:$L$11,3,FALSE)),VLOOKUP($M2420,'result messages'!$H$3:$L$11,3,FALSE),VLOOKUP($L2420,'result messages'!$H$3:$L$11,3,FALSE)))</f>
        <v/>
      </c>
      <c r="P2420" s="1" t="str">
        <f>IF(ISBLANK($C2420),"",IF(ISNA(VLOOKUP($L2420,'result messages'!$H$3:$L$11,4,FALSE)),VLOOKUP($M2420,'result messages'!$H$3:$L$11,4,FALSE),VLOOKUP($L2420,'result messages'!$H$3:$L$11,4,FALSE)))</f>
        <v/>
      </c>
      <c r="Q2420" s="1" t="str">
        <f>IF(ISBLANK($C2420),"",IF(ISNA(VLOOKUP($L2420,'result messages'!$H$3:$L$11,5,FALSE)),VLOOKUP($M2420,'result messages'!$H$3:$L$11,5,FALSE),VLOOKUP($L2420,'result messages'!$H$3:$L$11,5,FALSE)))</f>
        <v/>
      </c>
    </row>
    <row r="2421" spans="1:17">
      <c r="A2421" s="1">
        <v>2418</v>
      </c>
      <c r="B2421" s="1"/>
      <c r="C2421" s="1"/>
      <c r="D2421" s="1"/>
      <c r="E2421" s="6"/>
      <c r="F2421" s="1"/>
      <c r="G2421" s="1" t="str">
        <f>IF(ISNA(VLOOKUP($C2421,'DTEN TCAP Linkage deviceId'!$A$1:$A$20000,1,FALSE)),"No","Yes")</f>
        <v>No</v>
      </c>
      <c r="H2421" s="1" t="str">
        <f>IF(ISNA(VLOOKUP($C2421,'Provisioning Requester'!$F$3:$H$20000,2,FALSE)),"No","Yes")</f>
        <v>No</v>
      </c>
      <c r="I2421" s="1" t="str">
        <f>IF($H2421="Yes",VLOOKUP($C2421,'Provisioning Requester'!$F$3:$H$20000,3,FALSE),"-")</f>
        <v>-</v>
      </c>
      <c r="J2421" s="1" t="str">
        <f>IF(OR(D2421="SVCP", E2421="TRUE"), "No", IF(ISNA(VLOOKUP($C2421,'ProvResponder deviceId'!$A$1:$A$20000,1,FALSE)),"No","Yes"))</f>
        <v>No</v>
      </c>
      <c r="K2421" s="1" t="str">
        <f>IF($J2421="Yes",VLOOKUP($C2421,'ProvResponder deviceId'!$A$1:$C$20000,3,FALSE),"-")</f>
        <v>-</v>
      </c>
      <c r="L2421" s="1" t="str">
        <f t="shared" si="74"/>
        <v/>
      </c>
      <c r="M2421" s="1" t="str">
        <f t="shared" si="75"/>
        <v/>
      </c>
      <c r="N2421" s="1" t="str">
        <f>IF(ISBLANK($C2421),"",IF(ISNA(VLOOKUP($L2421,'result messages'!$H$3:$L$11,2,FALSE)),VLOOKUP($M2421,'result messages'!$H$3:$L$11,2,FALSE),VLOOKUP($L2421,'result messages'!$H$3:$L$11,2,FALSE)))</f>
        <v/>
      </c>
      <c r="O2421" s="1" t="str">
        <f>IF(ISBLANK($C2421),"",IF(ISNA(VLOOKUP($L2421,'result messages'!$H$3:$L$11,3,FALSE)),VLOOKUP($M2421,'result messages'!$H$3:$L$11,3,FALSE),VLOOKUP($L2421,'result messages'!$H$3:$L$11,3,FALSE)))</f>
        <v/>
      </c>
      <c r="P2421" s="1" t="str">
        <f>IF(ISBLANK($C2421),"",IF(ISNA(VLOOKUP($L2421,'result messages'!$H$3:$L$11,4,FALSE)),VLOOKUP($M2421,'result messages'!$H$3:$L$11,4,FALSE),VLOOKUP($L2421,'result messages'!$H$3:$L$11,4,FALSE)))</f>
        <v/>
      </c>
      <c r="Q2421" s="1" t="str">
        <f>IF(ISBLANK($C2421),"",IF(ISNA(VLOOKUP($L2421,'result messages'!$H$3:$L$11,5,FALSE)),VLOOKUP($M2421,'result messages'!$H$3:$L$11,5,FALSE),VLOOKUP($L2421,'result messages'!$H$3:$L$11,5,FALSE)))</f>
        <v/>
      </c>
    </row>
    <row r="2422" spans="1:17">
      <c r="A2422" s="1">
        <v>2419</v>
      </c>
      <c r="B2422" s="1"/>
      <c r="C2422" s="1"/>
      <c r="D2422" s="1"/>
      <c r="E2422" s="6"/>
      <c r="F2422" s="1"/>
      <c r="G2422" s="1" t="str">
        <f>IF(ISNA(VLOOKUP($C2422,'DTEN TCAP Linkage deviceId'!$A$1:$A$20000,1,FALSE)),"No","Yes")</f>
        <v>No</v>
      </c>
      <c r="H2422" s="1" t="str">
        <f>IF(ISNA(VLOOKUP($C2422,'Provisioning Requester'!$F$3:$H$20000,2,FALSE)),"No","Yes")</f>
        <v>No</v>
      </c>
      <c r="I2422" s="1" t="str">
        <f>IF($H2422="Yes",VLOOKUP($C2422,'Provisioning Requester'!$F$3:$H$20000,3,FALSE),"-")</f>
        <v>-</v>
      </c>
      <c r="J2422" s="1" t="str">
        <f>IF(OR(D2422="SVCP", E2422="TRUE"), "No", IF(ISNA(VLOOKUP($C2422,'ProvResponder deviceId'!$A$1:$A$20000,1,FALSE)),"No","Yes"))</f>
        <v>No</v>
      </c>
      <c r="K2422" s="1" t="str">
        <f>IF($J2422="Yes",VLOOKUP($C2422,'ProvResponder deviceId'!$A$1:$C$20000,3,FALSE),"-")</f>
        <v>-</v>
      </c>
      <c r="L2422" s="1" t="str">
        <f t="shared" si="74"/>
        <v/>
      </c>
      <c r="M2422" s="1" t="str">
        <f t="shared" si="75"/>
        <v/>
      </c>
      <c r="N2422" s="1" t="str">
        <f>IF(ISBLANK($C2422),"",IF(ISNA(VLOOKUP($L2422,'result messages'!$H$3:$L$11,2,FALSE)),VLOOKUP($M2422,'result messages'!$H$3:$L$11,2,FALSE),VLOOKUP($L2422,'result messages'!$H$3:$L$11,2,FALSE)))</f>
        <v/>
      </c>
      <c r="O2422" s="1" t="str">
        <f>IF(ISBLANK($C2422),"",IF(ISNA(VLOOKUP($L2422,'result messages'!$H$3:$L$11,3,FALSE)),VLOOKUP($M2422,'result messages'!$H$3:$L$11,3,FALSE),VLOOKUP($L2422,'result messages'!$H$3:$L$11,3,FALSE)))</f>
        <v/>
      </c>
      <c r="P2422" s="1" t="str">
        <f>IF(ISBLANK($C2422),"",IF(ISNA(VLOOKUP($L2422,'result messages'!$H$3:$L$11,4,FALSE)),VLOOKUP($M2422,'result messages'!$H$3:$L$11,4,FALSE),VLOOKUP($L2422,'result messages'!$H$3:$L$11,4,FALSE)))</f>
        <v/>
      </c>
      <c r="Q2422" s="1" t="str">
        <f>IF(ISBLANK($C2422),"",IF(ISNA(VLOOKUP($L2422,'result messages'!$H$3:$L$11,5,FALSE)),VLOOKUP($M2422,'result messages'!$H$3:$L$11,5,FALSE),VLOOKUP($L2422,'result messages'!$H$3:$L$11,5,FALSE)))</f>
        <v/>
      </c>
    </row>
    <row r="2423" spans="1:17">
      <c r="A2423" s="1">
        <v>2420</v>
      </c>
      <c r="B2423" s="1"/>
      <c r="C2423" s="1"/>
      <c r="D2423" s="1"/>
      <c r="E2423" s="6"/>
      <c r="F2423" s="1"/>
      <c r="G2423" s="1" t="str">
        <f>IF(ISNA(VLOOKUP($C2423,'DTEN TCAP Linkage deviceId'!$A$1:$A$20000,1,FALSE)),"No","Yes")</f>
        <v>No</v>
      </c>
      <c r="H2423" s="1" t="str">
        <f>IF(ISNA(VLOOKUP($C2423,'Provisioning Requester'!$F$3:$H$20000,2,FALSE)),"No","Yes")</f>
        <v>No</v>
      </c>
      <c r="I2423" s="1" t="str">
        <f>IF($H2423="Yes",VLOOKUP($C2423,'Provisioning Requester'!$F$3:$H$20000,3,FALSE),"-")</f>
        <v>-</v>
      </c>
      <c r="J2423" s="1" t="str">
        <f>IF(OR(D2423="SVCP", E2423="TRUE"), "No", IF(ISNA(VLOOKUP($C2423,'ProvResponder deviceId'!$A$1:$A$20000,1,FALSE)),"No","Yes"))</f>
        <v>No</v>
      </c>
      <c r="K2423" s="1" t="str">
        <f>IF($J2423="Yes",VLOOKUP($C2423,'ProvResponder deviceId'!$A$1:$C$20000,3,FALSE),"-")</f>
        <v>-</v>
      </c>
      <c r="L2423" s="1" t="str">
        <f t="shared" si="74"/>
        <v/>
      </c>
      <c r="M2423" s="1" t="str">
        <f t="shared" si="75"/>
        <v/>
      </c>
      <c r="N2423" s="1" t="str">
        <f>IF(ISBLANK($C2423),"",IF(ISNA(VLOOKUP($L2423,'result messages'!$H$3:$L$11,2,FALSE)),VLOOKUP($M2423,'result messages'!$H$3:$L$11,2,FALSE),VLOOKUP($L2423,'result messages'!$H$3:$L$11,2,FALSE)))</f>
        <v/>
      </c>
      <c r="O2423" s="1" t="str">
        <f>IF(ISBLANK($C2423),"",IF(ISNA(VLOOKUP($L2423,'result messages'!$H$3:$L$11,3,FALSE)),VLOOKUP($M2423,'result messages'!$H$3:$L$11,3,FALSE),VLOOKUP($L2423,'result messages'!$H$3:$L$11,3,FALSE)))</f>
        <v/>
      </c>
      <c r="P2423" s="1" t="str">
        <f>IF(ISBLANK($C2423),"",IF(ISNA(VLOOKUP($L2423,'result messages'!$H$3:$L$11,4,FALSE)),VLOOKUP($M2423,'result messages'!$H$3:$L$11,4,FALSE),VLOOKUP($L2423,'result messages'!$H$3:$L$11,4,FALSE)))</f>
        <v/>
      </c>
      <c r="Q2423" s="1" t="str">
        <f>IF(ISBLANK($C2423),"",IF(ISNA(VLOOKUP($L2423,'result messages'!$H$3:$L$11,5,FALSE)),VLOOKUP($M2423,'result messages'!$H$3:$L$11,5,FALSE),VLOOKUP($L2423,'result messages'!$H$3:$L$11,5,FALSE)))</f>
        <v/>
      </c>
    </row>
    <row r="2424" spans="1:17">
      <c r="A2424" s="1">
        <v>2421</v>
      </c>
      <c r="B2424" s="1"/>
      <c r="C2424" s="1"/>
      <c r="D2424" s="1"/>
      <c r="E2424" s="6"/>
      <c r="F2424" s="1"/>
      <c r="G2424" s="1" t="str">
        <f>IF(ISNA(VLOOKUP($C2424,'DTEN TCAP Linkage deviceId'!$A$1:$A$20000,1,FALSE)),"No","Yes")</f>
        <v>No</v>
      </c>
      <c r="H2424" s="1" t="str">
        <f>IF(ISNA(VLOOKUP($C2424,'Provisioning Requester'!$F$3:$H$20000,2,FALSE)),"No","Yes")</f>
        <v>No</v>
      </c>
      <c r="I2424" s="1" t="str">
        <f>IF($H2424="Yes",VLOOKUP($C2424,'Provisioning Requester'!$F$3:$H$20000,3,FALSE),"-")</f>
        <v>-</v>
      </c>
      <c r="J2424" s="1" t="str">
        <f>IF(OR(D2424="SVCP", E2424="TRUE"), "No", IF(ISNA(VLOOKUP($C2424,'ProvResponder deviceId'!$A$1:$A$20000,1,FALSE)),"No","Yes"))</f>
        <v>No</v>
      </c>
      <c r="K2424" s="1" t="str">
        <f>IF($J2424="Yes",VLOOKUP($C2424,'ProvResponder deviceId'!$A$1:$C$20000,3,FALSE),"-")</f>
        <v>-</v>
      </c>
      <c r="L2424" s="1" t="str">
        <f t="shared" si="74"/>
        <v/>
      </c>
      <c r="M2424" s="1" t="str">
        <f t="shared" si="75"/>
        <v/>
      </c>
      <c r="N2424" s="1" t="str">
        <f>IF(ISBLANK($C2424),"",IF(ISNA(VLOOKUP($L2424,'result messages'!$H$3:$L$11,2,FALSE)),VLOOKUP($M2424,'result messages'!$H$3:$L$11,2,FALSE),VLOOKUP($L2424,'result messages'!$H$3:$L$11,2,FALSE)))</f>
        <v/>
      </c>
      <c r="O2424" s="1" t="str">
        <f>IF(ISBLANK($C2424),"",IF(ISNA(VLOOKUP($L2424,'result messages'!$H$3:$L$11,3,FALSE)),VLOOKUP($M2424,'result messages'!$H$3:$L$11,3,FALSE),VLOOKUP($L2424,'result messages'!$H$3:$L$11,3,FALSE)))</f>
        <v/>
      </c>
      <c r="P2424" s="1" t="str">
        <f>IF(ISBLANK($C2424),"",IF(ISNA(VLOOKUP($L2424,'result messages'!$H$3:$L$11,4,FALSE)),VLOOKUP($M2424,'result messages'!$H$3:$L$11,4,FALSE),VLOOKUP($L2424,'result messages'!$H$3:$L$11,4,FALSE)))</f>
        <v/>
      </c>
      <c r="Q2424" s="1" t="str">
        <f>IF(ISBLANK($C2424),"",IF(ISNA(VLOOKUP($L2424,'result messages'!$H$3:$L$11,5,FALSE)),VLOOKUP($M2424,'result messages'!$H$3:$L$11,5,FALSE),VLOOKUP($L2424,'result messages'!$H$3:$L$11,5,FALSE)))</f>
        <v/>
      </c>
    </row>
    <row r="2425" spans="1:17">
      <c r="A2425" s="1">
        <v>2422</v>
      </c>
      <c r="B2425" s="1"/>
      <c r="C2425" s="1"/>
      <c r="D2425" s="1"/>
      <c r="E2425" s="6"/>
      <c r="F2425" s="1"/>
      <c r="G2425" s="1" t="str">
        <f>IF(ISNA(VLOOKUP($C2425,'DTEN TCAP Linkage deviceId'!$A$1:$A$20000,1,FALSE)),"No","Yes")</f>
        <v>No</v>
      </c>
      <c r="H2425" s="1" t="str">
        <f>IF(ISNA(VLOOKUP($C2425,'Provisioning Requester'!$F$3:$H$20000,2,FALSE)),"No","Yes")</f>
        <v>No</v>
      </c>
      <c r="I2425" s="1" t="str">
        <f>IF($H2425="Yes",VLOOKUP($C2425,'Provisioning Requester'!$F$3:$H$20000,3,FALSE),"-")</f>
        <v>-</v>
      </c>
      <c r="J2425" s="1" t="str">
        <f>IF(OR(D2425="SVCP", E2425="TRUE"), "No", IF(ISNA(VLOOKUP($C2425,'ProvResponder deviceId'!$A$1:$A$20000,1,FALSE)),"No","Yes"))</f>
        <v>No</v>
      </c>
      <c r="K2425" s="1" t="str">
        <f>IF($J2425="Yes",VLOOKUP($C2425,'ProvResponder deviceId'!$A$1:$C$20000,3,FALSE),"-")</f>
        <v>-</v>
      </c>
      <c r="L2425" s="1" t="str">
        <f t="shared" si="74"/>
        <v/>
      </c>
      <c r="M2425" s="1" t="str">
        <f t="shared" si="75"/>
        <v/>
      </c>
      <c r="N2425" s="1" t="str">
        <f>IF(ISBLANK($C2425),"",IF(ISNA(VLOOKUP($L2425,'result messages'!$H$3:$L$11,2,FALSE)),VLOOKUP($M2425,'result messages'!$H$3:$L$11,2,FALSE),VLOOKUP($L2425,'result messages'!$H$3:$L$11,2,FALSE)))</f>
        <v/>
      </c>
      <c r="O2425" s="1" t="str">
        <f>IF(ISBLANK($C2425),"",IF(ISNA(VLOOKUP($L2425,'result messages'!$H$3:$L$11,3,FALSE)),VLOOKUP($M2425,'result messages'!$H$3:$L$11,3,FALSE),VLOOKUP($L2425,'result messages'!$H$3:$L$11,3,FALSE)))</f>
        <v/>
      </c>
      <c r="P2425" s="1" t="str">
        <f>IF(ISBLANK($C2425),"",IF(ISNA(VLOOKUP($L2425,'result messages'!$H$3:$L$11,4,FALSE)),VLOOKUP($M2425,'result messages'!$H$3:$L$11,4,FALSE),VLOOKUP($L2425,'result messages'!$H$3:$L$11,4,FALSE)))</f>
        <v/>
      </c>
      <c r="Q2425" s="1" t="str">
        <f>IF(ISBLANK($C2425),"",IF(ISNA(VLOOKUP($L2425,'result messages'!$H$3:$L$11,5,FALSE)),VLOOKUP($M2425,'result messages'!$H$3:$L$11,5,FALSE),VLOOKUP($L2425,'result messages'!$H$3:$L$11,5,FALSE)))</f>
        <v/>
      </c>
    </row>
    <row r="2426" spans="1:17">
      <c r="A2426" s="1">
        <v>2423</v>
      </c>
      <c r="B2426" s="1"/>
      <c r="C2426" s="1"/>
      <c r="D2426" s="1"/>
      <c r="E2426" s="6"/>
      <c r="F2426" s="1"/>
      <c r="G2426" s="1" t="str">
        <f>IF(ISNA(VLOOKUP($C2426,'DTEN TCAP Linkage deviceId'!$A$1:$A$20000,1,FALSE)),"No","Yes")</f>
        <v>No</v>
      </c>
      <c r="H2426" s="1" t="str">
        <f>IF(ISNA(VLOOKUP($C2426,'Provisioning Requester'!$F$3:$H$20000,2,FALSE)),"No","Yes")</f>
        <v>No</v>
      </c>
      <c r="I2426" s="1" t="str">
        <f>IF($H2426="Yes",VLOOKUP($C2426,'Provisioning Requester'!$F$3:$H$20000,3,FALSE),"-")</f>
        <v>-</v>
      </c>
      <c r="J2426" s="1" t="str">
        <f>IF(OR(D2426="SVCP", E2426="TRUE"), "No", IF(ISNA(VLOOKUP($C2426,'ProvResponder deviceId'!$A$1:$A$20000,1,FALSE)),"No","Yes"))</f>
        <v>No</v>
      </c>
      <c r="K2426" s="1" t="str">
        <f>IF($J2426="Yes",VLOOKUP($C2426,'ProvResponder deviceId'!$A$1:$C$20000,3,FALSE),"-")</f>
        <v>-</v>
      </c>
      <c r="L2426" s="1" t="str">
        <f t="shared" si="74"/>
        <v/>
      </c>
      <c r="M2426" s="1" t="str">
        <f t="shared" si="75"/>
        <v/>
      </c>
      <c r="N2426" s="1" t="str">
        <f>IF(ISBLANK($C2426),"",IF(ISNA(VLOOKUP($L2426,'result messages'!$H$3:$L$11,2,FALSE)),VLOOKUP($M2426,'result messages'!$H$3:$L$11,2,FALSE),VLOOKUP($L2426,'result messages'!$H$3:$L$11,2,FALSE)))</f>
        <v/>
      </c>
      <c r="O2426" s="1" t="str">
        <f>IF(ISBLANK($C2426),"",IF(ISNA(VLOOKUP($L2426,'result messages'!$H$3:$L$11,3,FALSE)),VLOOKUP($M2426,'result messages'!$H$3:$L$11,3,FALSE),VLOOKUP($L2426,'result messages'!$H$3:$L$11,3,FALSE)))</f>
        <v/>
      </c>
      <c r="P2426" s="1" t="str">
        <f>IF(ISBLANK($C2426),"",IF(ISNA(VLOOKUP($L2426,'result messages'!$H$3:$L$11,4,FALSE)),VLOOKUP($M2426,'result messages'!$H$3:$L$11,4,FALSE),VLOOKUP($L2426,'result messages'!$H$3:$L$11,4,FALSE)))</f>
        <v/>
      </c>
      <c r="Q2426" s="1" t="str">
        <f>IF(ISBLANK($C2426),"",IF(ISNA(VLOOKUP($L2426,'result messages'!$H$3:$L$11,5,FALSE)),VLOOKUP($M2426,'result messages'!$H$3:$L$11,5,FALSE),VLOOKUP($L2426,'result messages'!$H$3:$L$11,5,FALSE)))</f>
        <v/>
      </c>
    </row>
    <row r="2427" spans="1:17">
      <c r="A2427" s="1">
        <v>2424</v>
      </c>
      <c r="B2427" s="1"/>
      <c r="C2427" s="1"/>
      <c r="D2427" s="1"/>
      <c r="E2427" s="6"/>
      <c r="F2427" s="1"/>
      <c r="G2427" s="1" t="str">
        <f>IF(ISNA(VLOOKUP($C2427,'DTEN TCAP Linkage deviceId'!$A$1:$A$20000,1,FALSE)),"No","Yes")</f>
        <v>No</v>
      </c>
      <c r="H2427" s="1" t="str">
        <f>IF(ISNA(VLOOKUP($C2427,'Provisioning Requester'!$F$3:$H$20000,2,FALSE)),"No","Yes")</f>
        <v>No</v>
      </c>
      <c r="I2427" s="1" t="str">
        <f>IF($H2427="Yes",VLOOKUP($C2427,'Provisioning Requester'!$F$3:$H$20000,3,FALSE),"-")</f>
        <v>-</v>
      </c>
      <c r="J2427" s="1" t="str">
        <f>IF(OR(D2427="SVCP", E2427="TRUE"), "No", IF(ISNA(VLOOKUP($C2427,'ProvResponder deviceId'!$A$1:$A$20000,1,FALSE)),"No","Yes"))</f>
        <v>No</v>
      </c>
      <c r="K2427" s="1" t="str">
        <f>IF($J2427="Yes",VLOOKUP($C2427,'ProvResponder deviceId'!$A$1:$C$20000,3,FALSE),"-")</f>
        <v>-</v>
      </c>
      <c r="L2427" s="1" t="str">
        <f t="shared" si="74"/>
        <v/>
      </c>
      <c r="M2427" s="1" t="str">
        <f t="shared" si="75"/>
        <v/>
      </c>
      <c r="N2427" s="1" t="str">
        <f>IF(ISBLANK($C2427),"",IF(ISNA(VLOOKUP($L2427,'result messages'!$H$3:$L$11,2,FALSE)),VLOOKUP($M2427,'result messages'!$H$3:$L$11,2,FALSE),VLOOKUP($L2427,'result messages'!$H$3:$L$11,2,FALSE)))</f>
        <v/>
      </c>
      <c r="O2427" s="1" t="str">
        <f>IF(ISBLANK($C2427),"",IF(ISNA(VLOOKUP($L2427,'result messages'!$H$3:$L$11,3,FALSE)),VLOOKUP($M2427,'result messages'!$H$3:$L$11,3,FALSE),VLOOKUP($L2427,'result messages'!$H$3:$L$11,3,FALSE)))</f>
        <v/>
      </c>
      <c r="P2427" s="1" t="str">
        <f>IF(ISBLANK($C2427),"",IF(ISNA(VLOOKUP($L2427,'result messages'!$H$3:$L$11,4,FALSE)),VLOOKUP($M2427,'result messages'!$H$3:$L$11,4,FALSE),VLOOKUP($L2427,'result messages'!$H$3:$L$11,4,FALSE)))</f>
        <v/>
      </c>
      <c r="Q2427" s="1" t="str">
        <f>IF(ISBLANK($C2427),"",IF(ISNA(VLOOKUP($L2427,'result messages'!$H$3:$L$11,5,FALSE)),VLOOKUP($M2427,'result messages'!$H$3:$L$11,5,FALSE),VLOOKUP($L2427,'result messages'!$H$3:$L$11,5,FALSE)))</f>
        <v/>
      </c>
    </row>
    <row r="2428" spans="1:17">
      <c r="A2428" s="1">
        <v>2425</v>
      </c>
      <c r="B2428" s="1"/>
      <c r="C2428" s="1"/>
      <c r="D2428" s="1"/>
      <c r="E2428" s="6"/>
      <c r="F2428" s="1"/>
      <c r="G2428" s="1" t="str">
        <f>IF(ISNA(VLOOKUP($C2428,'DTEN TCAP Linkage deviceId'!$A$1:$A$20000,1,FALSE)),"No","Yes")</f>
        <v>No</v>
      </c>
      <c r="H2428" s="1" t="str">
        <f>IF(ISNA(VLOOKUP($C2428,'Provisioning Requester'!$F$3:$H$20000,2,FALSE)),"No","Yes")</f>
        <v>No</v>
      </c>
      <c r="I2428" s="1" t="str">
        <f>IF($H2428="Yes",VLOOKUP($C2428,'Provisioning Requester'!$F$3:$H$20000,3,FALSE),"-")</f>
        <v>-</v>
      </c>
      <c r="J2428" s="1" t="str">
        <f>IF(OR(D2428="SVCP", E2428="TRUE"), "No", IF(ISNA(VLOOKUP($C2428,'ProvResponder deviceId'!$A$1:$A$20000,1,FALSE)),"No","Yes"))</f>
        <v>No</v>
      </c>
      <c r="K2428" s="1" t="str">
        <f>IF($J2428="Yes",VLOOKUP($C2428,'ProvResponder deviceId'!$A$1:$C$20000,3,FALSE),"-")</f>
        <v>-</v>
      </c>
      <c r="L2428" s="1" t="str">
        <f t="shared" si="74"/>
        <v/>
      </c>
      <c r="M2428" s="1" t="str">
        <f t="shared" si="75"/>
        <v/>
      </c>
      <c r="N2428" s="1" t="str">
        <f>IF(ISBLANK($C2428),"",IF(ISNA(VLOOKUP($L2428,'result messages'!$H$3:$L$11,2,FALSE)),VLOOKUP($M2428,'result messages'!$H$3:$L$11,2,FALSE),VLOOKUP($L2428,'result messages'!$H$3:$L$11,2,FALSE)))</f>
        <v/>
      </c>
      <c r="O2428" s="1" t="str">
        <f>IF(ISBLANK($C2428),"",IF(ISNA(VLOOKUP($L2428,'result messages'!$H$3:$L$11,3,FALSE)),VLOOKUP($M2428,'result messages'!$H$3:$L$11,3,FALSE),VLOOKUP($L2428,'result messages'!$H$3:$L$11,3,FALSE)))</f>
        <v/>
      </c>
      <c r="P2428" s="1" t="str">
        <f>IF(ISBLANK($C2428),"",IF(ISNA(VLOOKUP($L2428,'result messages'!$H$3:$L$11,4,FALSE)),VLOOKUP($M2428,'result messages'!$H$3:$L$11,4,FALSE),VLOOKUP($L2428,'result messages'!$H$3:$L$11,4,FALSE)))</f>
        <v/>
      </c>
      <c r="Q2428" s="1" t="str">
        <f>IF(ISBLANK($C2428),"",IF(ISNA(VLOOKUP($L2428,'result messages'!$H$3:$L$11,5,FALSE)),VLOOKUP($M2428,'result messages'!$H$3:$L$11,5,FALSE),VLOOKUP($L2428,'result messages'!$H$3:$L$11,5,FALSE)))</f>
        <v/>
      </c>
    </row>
    <row r="2429" spans="1:17">
      <c r="A2429" s="1">
        <v>2426</v>
      </c>
      <c r="B2429" s="1"/>
      <c r="C2429" s="1"/>
      <c r="D2429" s="1"/>
      <c r="E2429" s="6"/>
      <c r="F2429" s="1"/>
      <c r="G2429" s="1" t="str">
        <f>IF(ISNA(VLOOKUP($C2429,'DTEN TCAP Linkage deviceId'!$A$1:$A$20000,1,FALSE)),"No","Yes")</f>
        <v>No</v>
      </c>
      <c r="H2429" s="1" t="str">
        <f>IF(ISNA(VLOOKUP($C2429,'Provisioning Requester'!$F$3:$H$20000,2,FALSE)),"No","Yes")</f>
        <v>No</v>
      </c>
      <c r="I2429" s="1" t="str">
        <f>IF($H2429="Yes",VLOOKUP($C2429,'Provisioning Requester'!$F$3:$H$20000,3,FALSE),"-")</f>
        <v>-</v>
      </c>
      <c r="J2429" s="1" t="str">
        <f>IF(OR(D2429="SVCP", E2429="TRUE"), "No", IF(ISNA(VLOOKUP($C2429,'ProvResponder deviceId'!$A$1:$A$20000,1,FALSE)),"No","Yes"))</f>
        <v>No</v>
      </c>
      <c r="K2429" s="1" t="str">
        <f>IF($J2429="Yes",VLOOKUP($C2429,'ProvResponder deviceId'!$A$1:$C$20000,3,FALSE),"-")</f>
        <v>-</v>
      </c>
      <c r="L2429" s="1" t="str">
        <f t="shared" si="74"/>
        <v/>
      </c>
      <c r="M2429" s="1" t="str">
        <f t="shared" si="75"/>
        <v/>
      </c>
      <c r="N2429" s="1" t="str">
        <f>IF(ISBLANK($C2429),"",IF(ISNA(VLOOKUP($L2429,'result messages'!$H$3:$L$11,2,FALSE)),VLOOKUP($M2429,'result messages'!$H$3:$L$11,2,FALSE),VLOOKUP($L2429,'result messages'!$H$3:$L$11,2,FALSE)))</f>
        <v/>
      </c>
      <c r="O2429" s="1" t="str">
        <f>IF(ISBLANK($C2429),"",IF(ISNA(VLOOKUP($L2429,'result messages'!$H$3:$L$11,3,FALSE)),VLOOKUP($M2429,'result messages'!$H$3:$L$11,3,FALSE),VLOOKUP($L2429,'result messages'!$H$3:$L$11,3,FALSE)))</f>
        <v/>
      </c>
      <c r="P2429" s="1" t="str">
        <f>IF(ISBLANK($C2429),"",IF(ISNA(VLOOKUP($L2429,'result messages'!$H$3:$L$11,4,FALSE)),VLOOKUP($M2429,'result messages'!$H$3:$L$11,4,FALSE),VLOOKUP($L2429,'result messages'!$H$3:$L$11,4,FALSE)))</f>
        <v/>
      </c>
      <c r="Q2429" s="1" t="str">
        <f>IF(ISBLANK($C2429),"",IF(ISNA(VLOOKUP($L2429,'result messages'!$H$3:$L$11,5,FALSE)),VLOOKUP($M2429,'result messages'!$H$3:$L$11,5,FALSE),VLOOKUP($L2429,'result messages'!$H$3:$L$11,5,FALSE)))</f>
        <v/>
      </c>
    </row>
    <row r="2430" spans="1:17">
      <c r="A2430" s="1">
        <v>2427</v>
      </c>
      <c r="B2430" s="1"/>
      <c r="C2430" s="1"/>
      <c r="D2430" s="1"/>
      <c r="E2430" s="6"/>
      <c r="F2430" s="1"/>
      <c r="G2430" s="1" t="str">
        <f>IF(ISNA(VLOOKUP($C2430,'DTEN TCAP Linkage deviceId'!$A$1:$A$20000,1,FALSE)),"No","Yes")</f>
        <v>No</v>
      </c>
      <c r="H2430" s="1" t="str">
        <f>IF(ISNA(VLOOKUP($C2430,'Provisioning Requester'!$F$3:$H$20000,2,FALSE)),"No","Yes")</f>
        <v>No</v>
      </c>
      <c r="I2430" s="1" t="str">
        <f>IF($H2430="Yes",VLOOKUP($C2430,'Provisioning Requester'!$F$3:$H$20000,3,FALSE),"-")</f>
        <v>-</v>
      </c>
      <c r="J2430" s="1" t="str">
        <f>IF(OR(D2430="SVCP", E2430="TRUE"), "No", IF(ISNA(VLOOKUP($C2430,'ProvResponder deviceId'!$A$1:$A$20000,1,FALSE)),"No","Yes"))</f>
        <v>No</v>
      </c>
      <c r="K2430" s="1" t="str">
        <f>IF($J2430="Yes",VLOOKUP($C2430,'ProvResponder deviceId'!$A$1:$C$20000,3,FALSE),"-")</f>
        <v>-</v>
      </c>
      <c r="L2430" s="1" t="str">
        <f t="shared" si="74"/>
        <v/>
      </c>
      <c r="M2430" s="1" t="str">
        <f t="shared" si="75"/>
        <v/>
      </c>
      <c r="N2430" s="1" t="str">
        <f>IF(ISBLANK($C2430),"",IF(ISNA(VLOOKUP($L2430,'result messages'!$H$3:$L$11,2,FALSE)),VLOOKUP($M2430,'result messages'!$H$3:$L$11,2,FALSE),VLOOKUP($L2430,'result messages'!$H$3:$L$11,2,FALSE)))</f>
        <v/>
      </c>
      <c r="O2430" s="1" t="str">
        <f>IF(ISBLANK($C2430),"",IF(ISNA(VLOOKUP($L2430,'result messages'!$H$3:$L$11,3,FALSE)),VLOOKUP($M2430,'result messages'!$H$3:$L$11,3,FALSE),VLOOKUP($L2430,'result messages'!$H$3:$L$11,3,FALSE)))</f>
        <v/>
      </c>
      <c r="P2430" s="1" t="str">
        <f>IF(ISBLANK($C2430),"",IF(ISNA(VLOOKUP($L2430,'result messages'!$H$3:$L$11,4,FALSE)),VLOOKUP($M2430,'result messages'!$H$3:$L$11,4,FALSE),VLOOKUP($L2430,'result messages'!$H$3:$L$11,4,FALSE)))</f>
        <v/>
      </c>
      <c r="Q2430" s="1" t="str">
        <f>IF(ISBLANK($C2430),"",IF(ISNA(VLOOKUP($L2430,'result messages'!$H$3:$L$11,5,FALSE)),VLOOKUP($M2430,'result messages'!$H$3:$L$11,5,FALSE),VLOOKUP($L2430,'result messages'!$H$3:$L$11,5,FALSE)))</f>
        <v/>
      </c>
    </row>
    <row r="2431" spans="1:17">
      <c r="A2431" s="1">
        <v>2428</v>
      </c>
      <c r="B2431" s="1"/>
      <c r="C2431" s="1"/>
      <c r="D2431" s="1"/>
      <c r="E2431" s="6"/>
      <c r="F2431" s="1"/>
      <c r="G2431" s="1" t="str">
        <f>IF(ISNA(VLOOKUP($C2431,'DTEN TCAP Linkage deviceId'!$A$1:$A$20000,1,FALSE)),"No","Yes")</f>
        <v>No</v>
      </c>
      <c r="H2431" s="1" t="str">
        <f>IF(ISNA(VLOOKUP($C2431,'Provisioning Requester'!$F$3:$H$20000,2,FALSE)),"No","Yes")</f>
        <v>No</v>
      </c>
      <c r="I2431" s="1" t="str">
        <f>IF($H2431="Yes",VLOOKUP($C2431,'Provisioning Requester'!$F$3:$H$20000,3,FALSE),"-")</f>
        <v>-</v>
      </c>
      <c r="J2431" s="1" t="str">
        <f>IF(OR(D2431="SVCP", E2431="TRUE"), "No", IF(ISNA(VLOOKUP($C2431,'ProvResponder deviceId'!$A$1:$A$20000,1,FALSE)),"No","Yes"))</f>
        <v>No</v>
      </c>
      <c r="K2431" s="1" t="str">
        <f>IF($J2431="Yes",VLOOKUP($C2431,'ProvResponder deviceId'!$A$1:$C$20000,3,FALSE),"-")</f>
        <v>-</v>
      </c>
      <c r="L2431" s="1" t="str">
        <f t="shared" si="74"/>
        <v/>
      </c>
      <c r="M2431" s="1" t="str">
        <f t="shared" si="75"/>
        <v/>
      </c>
      <c r="N2431" s="1" t="str">
        <f>IF(ISBLANK($C2431),"",IF(ISNA(VLOOKUP($L2431,'result messages'!$H$3:$L$11,2,FALSE)),VLOOKUP($M2431,'result messages'!$H$3:$L$11,2,FALSE),VLOOKUP($L2431,'result messages'!$H$3:$L$11,2,FALSE)))</f>
        <v/>
      </c>
      <c r="O2431" s="1" t="str">
        <f>IF(ISBLANK($C2431),"",IF(ISNA(VLOOKUP($L2431,'result messages'!$H$3:$L$11,3,FALSE)),VLOOKUP($M2431,'result messages'!$H$3:$L$11,3,FALSE),VLOOKUP($L2431,'result messages'!$H$3:$L$11,3,FALSE)))</f>
        <v/>
      </c>
      <c r="P2431" s="1" t="str">
        <f>IF(ISBLANK($C2431),"",IF(ISNA(VLOOKUP($L2431,'result messages'!$H$3:$L$11,4,FALSE)),VLOOKUP($M2431,'result messages'!$H$3:$L$11,4,FALSE),VLOOKUP($L2431,'result messages'!$H$3:$L$11,4,FALSE)))</f>
        <v/>
      </c>
      <c r="Q2431" s="1" t="str">
        <f>IF(ISBLANK($C2431),"",IF(ISNA(VLOOKUP($L2431,'result messages'!$H$3:$L$11,5,FALSE)),VLOOKUP($M2431,'result messages'!$H$3:$L$11,5,FALSE),VLOOKUP($L2431,'result messages'!$H$3:$L$11,5,FALSE)))</f>
        <v/>
      </c>
    </row>
    <row r="2432" spans="1:17">
      <c r="A2432" s="1">
        <v>2429</v>
      </c>
      <c r="B2432" s="1"/>
      <c r="C2432" s="1"/>
      <c r="D2432" s="1"/>
      <c r="E2432" s="6"/>
      <c r="F2432" s="1"/>
      <c r="G2432" s="1" t="str">
        <f>IF(ISNA(VLOOKUP($C2432,'DTEN TCAP Linkage deviceId'!$A$1:$A$20000,1,FALSE)),"No","Yes")</f>
        <v>No</v>
      </c>
      <c r="H2432" s="1" t="str">
        <f>IF(ISNA(VLOOKUP($C2432,'Provisioning Requester'!$F$3:$H$20000,2,FALSE)),"No","Yes")</f>
        <v>No</v>
      </c>
      <c r="I2432" s="1" t="str">
        <f>IF($H2432="Yes",VLOOKUP($C2432,'Provisioning Requester'!$F$3:$H$20000,3,FALSE),"-")</f>
        <v>-</v>
      </c>
      <c r="J2432" s="1" t="str">
        <f>IF(OR(D2432="SVCP", E2432="TRUE"), "No", IF(ISNA(VLOOKUP($C2432,'ProvResponder deviceId'!$A$1:$A$20000,1,FALSE)),"No","Yes"))</f>
        <v>No</v>
      </c>
      <c r="K2432" s="1" t="str">
        <f>IF($J2432="Yes",VLOOKUP($C2432,'ProvResponder deviceId'!$A$1:$C$20000,3,FALSE),"-")</f>
        <v>-</v>
      </c>
      <c r="L2432" s="1" t="str">
        <f t="shared" si="74"/>
        <v/>
      </c>
      <c r="M2432" s="1" t="str">
        <f t="shared" si="75"/>
        <v/>
      </c>
      <c r="N2432" s="1" t="str">
        <f>IF(ISBLANK($C2432),"",IF(ISNA(VLOOKUP($L2432,'result messages'!$H$3:$L$11,2,FALSE)),VLOOKUP($M2432,'result messages'!$H$3:$L$11,2,FALSE),VLOOKUP($L2432,'result messages'!$H$3:$L$11,2,FALSE)))</f>
        <v/>
      </c>
      <c r="O2432" s="1" t="str">
        <f>IF(ISBLANK($C2432),"",IF(ISNA(VLOOKUP($L2432,'result messages'!$H$3:$L$11,3,FALSE)),VLOOKUP($M2432,'result messages'!$H$3:$L$11,3,FALSE),VLOOKUP($L2432,'result messages'!$H$3:$L$11,3,FALSE)))</f>
        <v/>
      </c>
      <c r="P2432" s="1" t="str">
        <f>IF(ISBLANK($C2432),"",IF(ISNA(VLOOKUP($L2432,'result messages'!$H$3:$L$11,4,FALSE)),VLOOKUP($M2432,'result messages'!$H$3:$L$11,4,FALSE),VLOOKUP($L2432,'result messages'!$H$3:$L$11,4,FALSE)))</f>
        <v/>
      </c>
      <c r="Q2432" s="1" t="str">
        <f>IF(ISBLANK($C2432),"",IF(ISNA(VLOOKUP($L2432,'result messages'!$H$3:$L$11,5,FALSE)),VLOOKUP($M2432,'result messages'!$H$3:$L$11,5,FALSE),VLOOKUP($L2432,'result messages'!$H$3:$L$11,5,FALSE)))</f>
        <v/>
      </c>
    </row>
    <row r="2433" spans="1:17">
      <c r="A2433" s="1">
        <v>2430</v>
      </c>
      <c r="B2433" s="1"/>
      <c r="C2433" s="1"/>
      <c r="D2433" s="1"/>
      <c r="E2433" s="6"/>
      <c r="F2433" s="1"/>
      <c r="G2433" s="1" t="str">
        <f>IF(ISNA(VLOOKUP($C2433,'DTEN TCAP Linkage deviceId'!$A$1:$A$20000,1,FALSE)),"No","Yes")</f>
        <v>No</v>
      </c>
      <c r="H2433" s="1" t="str">
        <f>IF(ISNA(VLOOKUP($C2433,'Provisioning Requester'!$F$3:$H$20000,2,FALSE)),"No","Yes")</f>
        <v>No</v>
      </c>
      <c r="I2433" s="1" t="str">
        <f>IF($H2433="Yes",VLOOKUP($C2433,'Provisioning Requester'!$F$3:$H$20000,3,FALSE),"-")</f>
        <v>-</v>
      </c>
      <c r="J2433" s="1" t="str">
        <f>IF(OR(D2433="SVCP", E2433="TRUE"), "No", IF(ISNA(VLOOKUP($C2433,'ProvResponder deviceId'!$A$1:$A$20000,1,FALSE)),"No","Yes"))</f>
        <v>No</v>
      </c>
      <c r="K2433" s="1" t="str">
        <f>IF($J2433="Yes",VLOOKUP($C2433,'ProvResponder deviceId'!$A$1:$C$20000,3,FALSE),"-")</f>
        <v>-</v>
      </c>
      <c r="L2433" s="1" t="str">
        <f t="shared" si="74"/>
        <v/>
      </c>
      <c r="M2433" s="1" t="str">
        <f t="shared" si="75"/>
        <v/>
      </c>
      <c r="N2433" s="1" t="str">
        <f>IF(ISBLANK($C2433),"",IF(ISNA(VLOOKUP($L2433,'result messages'!$H$3:$L$11,2,FALSE)),VLOOKUP($M2433,'result messages'!$H$3:$L$11,2,FALSE),VLOOKUP($L2433,'result messages'!$H$3:$L$11,2,FALSE)))</f>
        <v/>
      </c>
      <c r="O2433" s="1" t="str">
        <f>IF(ISBLANK($C2433),"",IF(ISNA(VLOOKUP($L2433,'result messages'!$H$3:$L$11,3,FALSE)),VLOOKUP($M2433,'result messages'!$H$3:$L$11,3,FALSE),VLOOKUP($L2433,'result messages'!$H$3:$L$11,3,FALSE)))</f>
        <v/>
      </c>
      <c r="P2433" s="1" t="str">
        <f>IF(ISBLANK($C2433),"",IF(ISNA(VLOOKUP($L2433,'result messages'!$H$3:$L$11,4,FALSE)),VLOOKUP($M2433,'result messages'!$H$3:$L$11,4,FALSE),VLOOKUP($L2433,'result messages'!$H$3:$L$11,4,FALSE)))</f>
        <v/>
      </c>
      <c r="Q2433" s="1" t="str">
        <f>IF(ISBLANK($C2433),"",IF(ISNA(VLOOKUP($L2433,'result messages'!$H$3:$L$11,5,FALSE)),VLOOKUP($M2433,'result messages'!$H$3:$L$11,5,FALSE),VLOOKUP($L2433,'result messages'!$H$3:$L$11,5,FALSE)))</f>
        <v/>
      </c>
    </row>
    <row r="2434" spans="1:17">
      <c r="A2434" s="1">
        <v>2431</v>
      </c>
      <c r="B2434" s="1"/>
      <c r="C2434" s="1"/>
      <c r="D2434" s="1"/>
      <c r="E2434" s="6"/>
      <c r="F2434" s="1"/>
      <c r="G2434" s="1" t="str">
        <f>IF(ISNA(VLOOKUP($C2434,'DTEN TCAP Linkage deviceId'!$A$1:$A$20000,1,FALSE)),"No","Yes")</f>
        <v>No</v>
      </c>
      <c r="H2434" s="1" t="str">
        <f>IF(ISNA(VLOOKUP($C2434,'Provisioning Requester'!$F$3:$H$20000,2,FALSE)),"No","Yes")</f>
        <v>No</v>
      </c>
      <c r="I2434" s="1" t="str">
        <f>IF($H2434="Yes",VLOOKUP($C2434,'Provisioning Requester'!$F$3:$H$20000,3,FALSE),"-")</f>
        <v>-</v>
      </c>
      <c r="J2434" s="1" t="str">
        <f>IF(OR(D2434="SVCP", E2434="TRUE"), "No", IF(ISNA(VLOOKUP($C2434,'ProvResponder deviceId'!$A$1:$A$20000,1,FALSE)),"No","Yes"))</f>
        <v>No</v>
      </c>
      <c r="K2434" s="1" t="str">
        <f>IF($J2434="Yes",VLOOKUP($C2434,'ProvResponder deviceId'!$A$1:$C$20000,3,FALSE),"-")</f>
        <v>-</v>
      </c>
      <c r="L2434" s="1" t="str">
        <f t="shared" si="74"/>
        <v/>
      </c>
      <c r="M2434" s="1" t="str">
        <f t="shared" si="75"/>
        <v/>
      </c>
      <c r="N2434" s="1" t="str">
        <f>IF(ISBLANK($C2434),"",IF(ISNA(VLOOKUP($L2434,'result messages'!$H$3:$L$11,2,FALSE)),VLOOKUP($M2434,'result messages'!$H$3:$L$11,2,FALSE),VLOOKUP($L2434,'result messages'!$H$3:$L$11,2,FALSE)))</f>
        <v/>
      </c>
      <c r="O2434" s="1" t="str">
        <f>IF(ISBLANK($C2434),"",IF(ISNA(VLOOKUP($L2434,'result messages'!$H$3:$L$11,3,FALSE)),VLOOKUP($M2434,'result messages'!$H$3:$L$11,3,FALSE),VLOOKUP($L2434,'result messages'!$H$3:$L$11,3,FALSE)))</f>
        <v/>
      </c>
      <c r="P2434" s="1" t="str">
        <f>IF(ISBLANK($C2434),"",IF(ISNA(VLOOKUP($L2434,'result messages'!$H$3:$L$11,4,FALSE)),VLOOKUP($M2434,'result messages'!$H$3:$L$11,4,FALSE),VLOOKUP($L2434,'result messages'!$H$3:$L$11,4,FALSE)))</f>
        <v/>
      </c>
      <c r="Q2434" s="1" t="str">
        <f>IF(ISBLANK($C2434),"",IF(ISNA(VLOOKUP($L2434,'result messages'!$H$3:$L$11,5,FALSE)),VLOOKUP($M2434,'result messages'!$H$3:$L$11,5,FALSE),VLOOKUP($L2434,'result messages'!$H$3:$L$11,5,FALSE)))</f>
        <v/>
      </c>
    </row>
    <row r="2435" spans="1:17">
      <c r="A2435" s="1">
        <v>2432</v>
      </c>
      <c r="B2435" s="1"/>
      <c r="C2435" s="1"/>
      <c r="D2435" s="1"/>
      <c r="E2435" s="6"/>
      <c r="F2435" s="1"/>
      <c r="G2435" s="1" t="str">
        <f>IF(ISNA(VLOOKUP($C2435,'DTEN TCAP Linkage deviceId'!$A$1:$A$20000,1,FALSE)),"No","Yes")</f>
        <v>No</v>
      </c>
      <c r="H2435" s="1" t="str">
        <f>IF(ISNA(VLOOKUP($C2435,'Provisioning Requester'!$F$3:$H$20000,2,FALSE)),"No","Yes")</f>
        <v>No</v>
      </c>
      <c r="I2435" s="1" t="str">
        <f>IF($H2435="Yes",VLOOKUP($C2435,'Provisioning Requester'!$F$3:$H$20000,3,FALSE),"-")</f>
        <v>-</v>
      </c>
      <c r="J2435" s="1" t="str">
        <f>IF(OR(D2435="SVCP", E2435="TRUE"), "No", IF(ISNA(VLOOKUP($C2435,'ProvResponder deviceId'!$A$1:$A$20000,1,FALSE)),"No","Yes"))</f>
        <v>No</v>
      </c>
      <c r="K2435" s="1" t="str">
        <f>IF($J2435="Yes",VLOOKUP($C2435,'ProvResponder deviceId'!$A$1:$C$20000,3,FALSE),"-")</f>
        <v>-</v>
      </c>
      <c r="L2435" s="1" t="str">
        <f t="shared" si="74"/>
        <v/>
      </c>
      <c r="M2435" s="1" t="str">
        <f t="shared" si="75"/>
        <v/>
      </c>
      <c r="N2435" s="1" t="str">
        <f>IF(ISBLANK($C2435),"",IF(ISNA(VLOOKUP($L2435,'result messages'!$H$3:$L$11,2,FALSE)),VLOOKUP($M2435,'result messages'!$H$3:$L$11,2,FALSE),VLOOKUP($L2435,'result messages'!$H$3:$L$11,2,FALSE)))</f>
        <v/>
      </c>
      <c r="O2435" s="1" t="str">
        <f>IF(ISBLANK($C2435),"",IF(ISNA(VLOOKUP($L2435,'result messages'!$H$3:$L$11,3,FALSE)),VLOOKUP($M2435,'result messages'!$H$3:$L$11,3,FALSE),VLOOKUP($L2435,'result messages'!$H$3:$L$11,3,FALSE)))</f>
        <v/>
      </c>
      <c r="P2435" s="1" t="str">
        <f>IF(ISBLANK($C2435),"",IF(ISNA(VLOOKUP($L2435,'result messages'!$H$3:$L$11,4,FALSE)),VLOOKUP($M2435,'result messages'!$H$3:$L$11,4,FALSE),VLOOKUP($L2435,'result messages'!$H$3:$L$11,4,FALSE)))</f>
        <v/>
      </c>
      <c r="Q2435" s="1" t="str">
        <f>IF(ISBLANK($C2435),"",IF(ISNA(VLOOKUP($L2435,'result messages'!$H$3:$L$11,5,FALSE)),VLOOKUP($M2435,'result messages'!$H$3:$L$11,5,FALSE),VLOOKUP($L2435,'result messages'!$H$3:$L$11,5,FALSE)))</f>
        <v/>
      </c>
    </row>
    <row r="2436" spans="1:17">
      <c r="A2436" s="1">
        <v>2433</v>
      </c>
      <c r="B2436" s="1"/>
      <c r="C2436" s="1"/>
      <c r="D2436" s="1"/>
      <c r="E2436" s="6"/>
      <c r="F2436" s="1"/>
      <c r="G2436" s="1" t="str">
        <f>IF(ISNA(VLOOKUP($C2436,'DTEN TCAP Linkage deviceId'!$A$1:$A$20000,1,FALSE)),"No","Yes")</f>
        <v>No</v>
      </c>
      <c r="H2436" s="1" t="str">
        <f>IF(ISNA(VLOOKUP($C2436,'Provisioning Requester'!$F$3:$H$20000,2,FALSE)),"No","Yes")</f>
        <v>No</v>
      </c>
      <c r="I2436" s="1" t="str">
        <f>IF($H2436="Yes",VLOOKUP($C2436,'Provisioning Requester'!$F$3:$H$20000,3,FALSE),"-")</f>
        <v>-</v>
      </c>
      <c r="J2436" s="1" t="str">
        <f>IF(OR(D2436="SVCP", E2436="TRUE"), "No", IF(ISNA(VLOOKUP($C2436,'ProvResponder deviceId'!$A$1:$A$20000,1,FALSE)),"No","Yes"))</f>
        <v>No</v>
      </c>
      <c r="K2436" s="1" t="str">
        <f>IF($J2436="Yes",VLOOKUP($C2436,'ProvResponder deviceId'!$A$1:$C$20000,3,FALSE),"-")</f>
        <v>-</v>
      </c>
      <c r="L2436" s="1" t="str">
        <f t="shared" si="74"/>
        <v/>
      </c>
      <c r="M2436" s="1" t="str">
        <f t="shared" si="75"/>
        <v/>
      </c>
      <c r="N2436" s="1" t="str">
        <f>IF(ISBLANK($C2436),"",IF(ISNA(VLOOKUP($L2436,'result messages'!$H$3:$L$11,2,FALSE)),VLOOKUP($M2436,'result messages'!$H$3:$L$11,2,FALSE),VLOOKUP($L2436,'result messages'!$H$3:$L$11,2,FALSE)))</f>
        <v/>
      </c>
      <c r="O2436" s="1" t="str">
        <f>IF(ISBLANK($C2436),"",IF(ISNA(VLOOKUP($L2436,'result messages'!$H$3:$L$11,3,FALSE)),VLOOKUP($M2436,'result messages'!$H$3:$L$11,3,FALSE),VLOOKUP($L2436,'result messages'!$H$3:$L$11,3,FALSE)))</f>
        <v/>
      </c>
      <c r="P2436" s="1" t="str">
        <f>IF(ISBLANK($C2436),"",IF(ISNA(VLOOKUP($L2436,'result messages'!$H$3:$L$11,4,FALSE)),VLOOKUP($M2436,'result messages'!$H$3:$L$11,4,FALSE),VLOOKUP($L2436,'result messages'!$H$3:$L$11,4,FALSE)))</f>
        <v/>
      </c>
      <c r="Q2436" s="1" t="str">
        <f>IF(ISBLANK($C2436),"",IF(ISNA(VLOOKUP($L2436,'result messages'!$H$3:$L$11,5,FALSE)),VLOOKUP($M2436,'result messages'!$H$3:$L$11,5,FALSE),VLOOKUP($L2436,'result messages'!$H$3:$L$11,5,FALSE)))</f>
        <v/>
      </c>
    </row>
    <row r="2437" spans="1:17">
      <c r="A2437" s="1">
        <v>2434</v>
      </c>
      <c r="B2437" s="1"/>
      <c r="C2437" s="1"/>
      <c r="D2437" s="1"/>
      <c r="E2437" s="6"/>
      <c r="F2437" s="1"/>
      <c r="G2437" s="1" t="str">
        <f>IF(ISNA(VLOOKUP($C2437,'DTEN TCAP Linkage deviceId'!$A$1:$A$20000,1,FALSE)),"No","Yes")</f>
        <v>No</v>
      </c>
      <c r="H2437" s="1" t="str">
        <f>IF(ISNA(VLOOKUP($C2437,'Provisioning Requester'!$F$3:$H$20000,2,FALSE)),"No","Yes")</f>
        <v>No</v>
      </c>
      <c r="I2437" s="1" t="str">
        <f>IF($H2437="Yes",VLOOKUP($C2437,'Provisioning Requester'!$F$3:$H$20000,3,FALSE),"-")</f>
        <v>-</v>
      </c>
      <c r="J2437" s="1" t="str">
        <f>IF(OR(D2437="SVCP", E2437="TRUE"), "No", IF(ISNA(VLOOKUP($C2437,'ProvResponder deviceId'!$A$1:$A$20000,1,FALSE)),"No","Yes"))</f>
        <v>No</v>
      </c>
      <c r="K2437" s="1" t="str">
        <f>IF($J2437="Yes",VLOOKUP($C2437,'ProvResponder deviceId'!$A$1:$C$20000,3,FALSE),"-")</f>
        <v>-</v>
      </c>
      <c r="L2437" s="1" t="str">
        <f t="shared" ref="L2437:L2500" si="76">IF(ISBLANK($C2437),"",$D2437&amp;$E2437&amp;$G2437&amp;$H2437&amp;$I2437&amp;$J2437&amp;$K2437)</f>
        <v/>
      </c>
      <c r="M2437" s="1" t="str">
        <f t="shared" ref="M2437:M2500" si="77">IF(ISBLANK($C2437),"",$D2437&amp;$E2437&amp;$G2437&amp;$H2437&amp;$I2437&amp;$J2437&amp;"other")</f>
        <v/>
      </c>
      <c r="N2437" s="1" t="str">
        <f>IF(ISBLANK($C2437),"",IF(ISNA(VLOOKUP($L2437,'result messages'!$H$3:$L$11,2,FALSE)),VLOOKUP($M2437,'result messages'!$H$3:$L$11,2,FALSE),VLOOKUP($L2437,'result messages'!$H$3:$L$11,2,FALSE)))</f>
        <v/>
      </c>
      <c r="O2437" s="1" t="str">
        <f>IF(ISBLANK($C2437),"",IF(ISNA(VLOOKUP($L2437,'result messages'!$H$3:$L$11,3,FALSE)),VLOOKUP($M2437,'result messages'!$H$3:$L$11,3,FALSE),VLOOKUP($L2437,'result messages'!$H$3:$L$11,3,FALSE)))</f>
        <v/>
      </c>
      <c r="P2437" s="1" t="str">
        <f>IF(ISBLANK($C2437),"",IF(ISNA(VLOOKUP($L2437,'result messages'!$H$3:$L$11,4,FALSE)),VLOOKUP($M2437,'result messages'!$H$3:$L$11,4,FALSE),VLOOKUP($L2437,'result messages'!$H$3:$L$11,4,FALSE)))</f>
        <v/>
      </c>
      <c r="Q2437" s="1" t="str">
        <f>IF(ISBLANK($C2437),"",IF(ISNA(VLOOKUP($L2437,'result messages'!$H$3:$L$11,5,FALSE)),VLOOKUP($M2437,'result messages'!$H$3:$L$11,5,FALSE),VLOOKUP($L2437,'result messages'!$H$3:$L$11,5,FALSE)))</f>
        <v/>
      </c>
    </row>
    <row r="2438" spans="1:17">
      <c r="A2438" s="1">
        <v>2435</v>
      </c>
      <c r="B2438" s="1"/>
      <c r="C2438" s="1"/>
      <c r="D2438" s="1"/>
      <c r="E2438" s="6"/>
      <c r="F2438" s="1"/>
      <c r="G2438" s="1" t="str">
        <f>IF(ISNA(VLOOKUP($C2438,'DTEN TCAP Linkage deviceId'!$A$1:$A$20000,1,FALSE)),"No","Yes")</f>
        <v>No</v>
      </c>
      <c r="H2438" s="1" t="str">
        <f>IF(ISNA(VLOOKUP($C2438,'Provisioning Requester'!$F$3:$H$20000,2,FALSE)),"No","Yes")</f>
        <v>No</v>
      </c>
      <c r="I2438" s="1" t="str">
        <f>IF($H2438="Yes",VLOOKUP($C2438,'Provisioning Requester'!$F$3:$H$20000,3,FALSE),"-")</f>
        <v>-</v>
      </c>
      <c r="J2438" s="1" t="str">
        <f>IF(OR(D2438="SVCP", E2438="TRUE"), "No", IF(ISNA(VLOOKUP($C2438,'ProvResponder deviceId'!$A$1:$A$20000,1,FALSE)),"No","Yes"))</f>
        <v>No</v>
      </c>
      <c r="K2438" s="1" t="str">
        <f>IF($J2438="Yes",VLOOKUP($C2438,'ProvResponder deviceId'!$A$1:$C$20000,3,FALSE),"-")</f>
        <v>-</v>
      </c>
      <c r="L2438" s="1" t="str">
        <f t="shared" si="76"/>
        <v/>
      </c>
      <c r="M2438" s="1" t="str">
        <f t="shared" si="77"/>
        <v/>
      </c>
      <c r="N2438" s="1" t="str">
        <f>IF(ISBLANK($C2438),"",IF(ISNA(VLOOKUP($L2438,'result messages'!$H$3:$L$11,2,FALSE)),VLOOKUP($M2438,'result messages'!$H$3:$L$11,2,FALSE),VLOOKUP($L2438,'result messages'!$H$3:$L$11,2,FALSE)))</f>
        <v/>
      </c>
      <c r="O2438" s="1" t="str">
        <f>IF(ISBLANK($C2438),"",IF(ISNA(VLOOKUP($L2438,'result messages'!$H$3:$L$11,3,FALSE)),VLOOKUP($M2438,'result messages'!$H$3:$L$11,3,FALSE),VLOOKUP($L2438,'result messages'!$H$3:$L$11,3,FALSE)))</f>
        <v/>
      </c>
      <c r="P2438" s="1" t="str">
        <f>IF(ISBLANK($C2438),"",IF(ISNA(VLOOKUP($L2438,'result messages'!$H$3:$L$11,4,FALSE)),VLOOKUP($M2438,'result messages'!$H$3:$L$11,4,FALSE),VLOOKUP($L2438,'result messages'!$H$3:$L$11,4,FALSE)))</f>
        <v/>
      </c>
      <c r="Q2438" s="1" t="str">
        <f>IF(ISBLANK($C2438),"",IF(ISNA(VLOOKUP($L2438,'result messages'!$H$3:$L$11,5,FALSE)),VLOOKUP($M2438,'result messages'!$H$3:$L$11,5,FALSE),VLOOKUP($L2438,'result messages'!$H$3:$L$11,5,FALSE)))</f>
        <v/>
      </c>
    </row>
    <row r="2439" spans="1:17">
      <c r="A2439" s="1">
        <v>2436</v>
      </c>
      <c r="B2439" s="1"/>
      <c r="C2439" s="1"/>
      <c r="D2439" s="1"/>
      <c r="E2439" s="6"/>
      <c r="F2439" s="1"/>
      <c r="G2439" s="1" t="str">
        <f>IF(ISNA(VLOOKUP($C2439,'DTEN TCAP Linkage deviceId'!$A$1:$A$20000,1,FALSE)),"No","Yes")</f>
        <v>No</v>
      </c>
      <c r="H2439" s="1" t="str">
        <f>IF(ISNA(VLOOKUP($C2439,'Provisioning Requester'!$F$3:$H$20000,2,FALSE)),"No","Yes")</f>
        <v>No</v>
      </c>
      <c r="I2439" s="1" t="str">
        <f>IF($H2439="Yes",VLOOKUP($C2439,'Provisioning Requester'!$F$3:$H$20000,3,FALSE),"-")</f>
        <v>-</v>
      </c>
      <c r="J2439" s="1" t="str">
        <f>IF(OR(D2439="SVCP", E2439="TRUE"), "No", IF(ISNA(VLOOKUP($C2439,'ProvResponder deviceId'!$A$1:$A$20000,1,FALSE)),"No","Yes"))</f>
        <v>No</v>
      </c>
      <c r="K2439" s="1" t="str">
        <f>IF($J2439="Yes",VLOOKUP($C2439,'ProvResponder deviceId'!$A$1:$C$20000,3,FALSE),"-")</f>
        <v>-</v>
      </c>
      <c r="L2439" s="1" t="str">
        <f t="shared" si="76"/>
        <v/>
      </c>
      <c r="M2439" s="1" t="str">
        <f t="shared" si="77"/>
        <v/>
      </c>
      <c r="N2439" s="1" t="str">
        <f>IF(ISBLANK($C2439),"",IF(ISNA(VLOOKUP($L2439,'result messages'!$H$3:$L$11,2,FALSE)),VLOOKUP($M2439,'result messages'!$H$3:$L$11,2,FALSE),VLOOKUP($L2439,'result messages'!$H$3:$L$11,2,FALSE)))</f>
        <v/>
      </c>
      <c r="O2439" s="1" t="str">
        <f>IF(ISBLANK($C2439),"",IF(ISNA(VLOOKUP($L2439,'result messages'!$H$3:$L$11,3,FALSE)),VLOOKUP($M2439,'result messages'!$H$3:$L$11,3,FALSE),VLOOKUP($L2439,'result messages'!$H$3:$L$11,3,FALSE)))</f>
        <v/>
      </c>
      <c r="P2439" s="1" t="str">
        <f>IF(ISBLANK($C2439),"",IF(ISNA(VLOOKUP($L2439,'result messages'!$H$3:$L$11,4,FALSE)),VLOOKUP($M2439,'result messages'!$H$3:$L$11,4,FALSE),VLOOKUP($L2439,'result messages'!$H$3:$L$11,4,FALSE)))</f>
        <v/>
      </c>
      <c r="Q2439" s="1" t="str">
        <f>IF(ISBLANK($C2439),"",IF(ISNA(VLOOKUP($L2439,'result messages'!$H$3:$L$11,5,FALSE)),VLOOKUP($M2439,'result messages'!$H$3:$L$11,5,FALSE),VLOOKUP($L2439,'result messages'!$H$3:$L$11,5,FALSE)))</f>
        <v/>
      </c>
    </row>
    <row r="2440" spans="1:17">
      <c r="A2440" s="1">
        <v>2437</v>
      </c>
      <c r="B2440" s="1"/>
      <c r="C2440" s="1"/>
      <c r="D2440" s="1"/>
      <c r="E2440" s="6"/>
      <c r="F2440" s="1"/>
      <c r="G2440" s="1" t="str">
        <f>IF(ISNA(VLOOKUP($C2440,'DTEN TCAP Linkage deviceId'!$A$1:$A$20000,1,FALSE)),"No","Yes")</f>
        <v>No</v>
      </c>
      <c r="H2440" s="1" t="str">
        <f>IF(ISNA(VLOOKUP($C2440,'Provisioning Requester'!$F$3:$H$20000,2,FALSE)),"No","Yes")</f>
        <v>No</v>
      </c>
      <c r="I2440" s="1" t="str">
        <f>IF($H2440="Yes",VLOOKUP($C2440,'Provisioning Requester'!$F$3:$H$20000,3,FALSE),"-")</f>
        <v>-</v>
      </c>
      <c r="J2440" s="1" t="str">
        <f>IF(OR(D2440="SVCP", E2440="TRUE"), "No", IF(ISNA(VLOOKUP($C2440,'ProvResponder deviceId'!$A$1:$A$20000,1,FALSE)),"No","Yes"))</f>
        <v>No</v>
      </c>
      <c r="K2440" s="1" t="str">
        <f>IF($J2440="Yes",VLOOKUP($C2440,'ProvResponder deviceId'!$A$1:$C$20000,3,FALSE),"-")</f>
        <v>-</v>
      </c>
      <c r="L2440" s="1" t="str">
        <f t="shared" si="76"/>
        <v/>
      </c>
      <c r="M2440" s="1" t="str">
        <f t="shared" si="77"/>
        <v/>
      </c>
      <c r="N2440" s="1" t="str">
        <f>IF(ISBLANK($C2440),"",IF(ISNA(VLOOKUP($L2440,'result messages'!$H$3:$L$11,2,FALSE)),VLOOKUP($M2440,'result messages'!$H$3:$L$11,2,FALSE),VLOOKUP($L2440,'result messages'!$H$3:$L$11,2,FALSE)))</f>
        <v/>
      </c>
      <c r="O2440" s="1" t="str">
        <f>IF(ISBLANK($C2440),"",IF(ISNA(VLOOKUP($L2440,'result messages'!$H$3:$L$11,3,FALSE)),VLOOKUP($M2440,'result messages'!$H$3:$L$11,3,FALSE),VLOOKUP($L2440,'result messages'!$H$3:$L$11,3,FALSE)))</f>
        <v/>
      </c>
      <c r="P2440" s="1" t="str">
        <f>IF(ISBLANK($C2440),"",IF(ISNA(VLOOKUP($L2440,'result messages'!$H$3:$L$11,4,FALSE)),VLOOKUP($M2440,'result messages'!$H$3:$L$11,4,FALSE),VLOOKUP($L2440,'result messages'!$H$3:$L$11,4,FALSE)))</f>
        <v/>
      </c>
      <c r="Q2440" s="1" t="str">
        <f>IF(ISBLANK($C2440),"",IF(ISNA(VLOOKUP($L2440,'result messages'!$H$3:$L$11,5,FALSE)),VLOOKUP($M2440,'result messages'!$H$3:$L$11,5,FALSE),VLOOKUP($L2440,'result messages'!$H$3:$L$11,5,FALSE)))</f>
        <v/>
      </c>
    </row>
    <row r="2441" spans="1:17">
      <c r="A2441" s="1">
        <v>2438</v>
      </c>
      <c r="B2441" s="1"/>
      <c r="C2441" s="1"/>
      <c r="D2441" s="1"/>
      <c r="E2441" s="6"/>
      <c r="F2441" s="1"/>
      <c r="G2441" s="1" t="str">
        <f>IF(ISNA(VLOOKUP($C2441,'DTEN TCAP Linkage deviceId'!$A$1:$A$20000,1,FALSE)),"No","Yes")</f>
        <v>No</v>
      </c>
      <c r="H2441" s="1" t="str">
        <f>IF(ISNA(VLOOKUP($C2441,'Provisioning Requester'!$F$3:$H$20000,2,FALSE)),"No","Yes")</f>
        <v>No</v>
      </c>
      <c r="I2441" s="1" t="str">
        <f>IF($H2441="Yes",VLOOKUP($C2441,'Provisioning Requester'!$F$3:$H$20000,3,FALSE),"-")</f>
        <v>-</v>
      </c>
      <c r="J2441" s="1" t="str">
        <f>IF(OR(D2441="SVCP", E2441="TRUE"), "No", IF(ISNA(VLOOKUP($C2441,'ProvResponder deviceId'!$A$1:$A$20000,1,FALSE)),"No","Yes"))</f>
        <v>No</v>
      </c>
      <c r="K2441" s="1" t="str">
        <f>IF($J2441="Yes",VLOOKUP($C2441,'ProvResponder deviceId'!$A$1:$C$20000,3,FALSE),"-")</f>
        <v>-</v>
      </c>
      <c r="L2441" s="1" t="str">
        <f t="shared" si="76"/>
        <v/>
      </c>
      <c r="M2441" s="1" t="str">
        <f t="shared" si="77"/>
        <v/>
      </c>
      <c r="N2441" s="1" t="str">
        <f>IF(ISBLANK($C2441),"",IF(ISNA(VLOOKUP($L2441,'result messages'!$H$3:$L$11,2,FALSE)),VLOOKUP($M2441,'result messages'!$H$3:$L$11,2,FALSE),VLOOKUP($L2441,'result messages'!$H$3:$L$11,2,FALSE)))</f>
        <v/>
      </c>
      <c r="O2441" s="1" t="str">
        <f>IF(ISBLANK($C2441),"",IF(ISNA(VLOOKUP($L2441,'result messages'!$H$3:$L$11,3,FALSE)),VLOOKUP($M2441,'result messages'!$H$3:$L$11,3,FALSE),VLOOKUP($L2441,'result messages'!$H$3:$L$11,3,FALSE)))</f>
        <v/>
      </c>
      <c r="P2441" s="1" t="str">
        <f>IF(ISBLANK($C2441),"",IF(ISNA(VLOOKUP($L2441,'result messages'!$H$3:$L$11,4,FALSE)),VLOOKUP($M2441,'result messages'!$H$3:$L$11,4,FALSE),VLOOKUP($L2441,'result messages'!$H$3:$L$11,4,FALSE)))</f>
        <v/>
      </c>
      <c r="Q2441" s="1" t="str">
        <f>IF(ISBLANK($C2441),"",IF(ISNA(VLOOKUP($L2441,'result messages'!$H$3:$L$11,5,FALSE)),VLOOKUP($M2441,'result messages'!$H$3:$L$11,5,FALSE),VLOOKUP($L2441,'result messages'!$H$3:$L$11,5,FALSE)))</f>
        <v/>
      </c>
    </row>
    <row r="2442" spans="1:17">
      <c r="A2442" s="1">
        <v>2439</v>
      </c>
      <c r="B2442" s="1"/>
      <c r="C2442" s="1"/>
      <c r="D2442" s="1"/>
      <c r="E2442" s="6"/>
      <c r="F2442" s="1"/>
      <c r="G2442" s="1" t="str">
        <f>IF(ISNA(VLOOKUP($C2442,'DTEN TCAP Linkage deviceId'!$A$1:$A$20000,1,FALSE)),"No","Yes")</f>
        <v>No</v>
      </c>
      <c r="H2442" s="1" t="str">
        <f>IF(ISNA(VLOOKUP($C2442,'Provisioning Requester'!$F$3:$H$20000,2,FALSE)),"No","Yes")</f>
        <v>No</v>
      </c>
      <c r="I2442" s="1" t="str">
        <f>IF($H2442="Yes",VLOOKUP($C2442,'Provisioning Requester'!$F$3:$H$20000,3,FALSE),"-")</f>
        <v>-</v>
      </c>
      <c r="J2442" s="1" t="str">
        <f>IF(OR(D2442="SVCP", E2442="TRUE"), "No", IF(ISNA(VLOOKUP($C2442,'ProvResponder deviceId'!$A$1:$A$20000,1,FALSE)),"No","Yes"))</f>
        <v>No</v>
      </c>
      <c r="K2442" s="1" t="str">
        <f>IF($J2442="Yes",VLOOKUP($C2442,'ProvResponder deviceId'!$A$1:$C$20000,3,FALSE),"-")</f>
        <v>-</v>
      </c>
      <c r="L2442" s="1" t="str">
        <f t="shared" si="76"/>
        <v/>
      </c>
      <c r="M2442" s="1" t="str">
        <f t="shared" si="77"/>
        <v/>
      </c>
      <c r="N2442" s="1" t="str">
        <f>IF(ISBLANK($C2442),"",IF(ISNA(VLOOKUP($L2442,'result messages'!$H$3:$L$11,2,FALSE)),VLOOKUP($M2442,'result messages'!$H$3:$L$11,2,FALSE),VLOOKUP($L2442,'result messages'!$H$3:$L$11,2,FALSE)))</f>
        <v/>
      </c>
      <c r="O2442" s="1" t="str">
        <f>IF(ISBLANK($C2442),"",IF(ISNA(VLOOKUP($L2442,'result messages'!$H$3:$L$11,3,FALSE)),VLOOKUP($M2442,'result messages'!$H$3:$L$11,3,FALSE),VLOOKUP($L2442,'result messages'!$H$3:$L$11,3,FALSE)))</f>
        <v/>
      </c>
      <c r="P2442" s="1" t="str">
        <f>IF(ISBLANK($C2442),"",IF(ISNA(VLOOKUP($L2442,'result messages'!$H$3:$L$11,4,FALSE)),VLOOKUP($M2442,'result messages'!$H$3:$L$11,4,FALSE),VLOOKUP($L2442,'result messages'!$H$3:$L$11,4,FALSE)))</f>
        <v/>
      </c>
      <c r="Q2442" s="1" t="str">
        <f>IF(ISBLANK($C2442),"",IF(ISNA(VLOOKUP($L2442,'result messages'!$H$3:$L$11,5,FALSE)),VLOOKUP($M2442,'result messages'!$H$3:$L$11,5,FALSE),VLOOKUP($L2442,'result messages'!$H$3:$L$11,5,FALSE)))</f>
        <v/>
      </c>
    </row>
    <row r="2443" spans="1:17">
      <c r="A2443" s="1">
        <v>2440</v>
      </c>
      <c r="B2443" s="1"/>
      <c r="C2443" s="1"/>
      <c r="D2443" s="1"/>
      <c r="E2443" s="6"/>
      <c r="F2443" s="1"/>
      <c r="G2443" s="1" t="str">
        <f>IF(ISNA(VLOOKUP($C2443,'DTEN TCAP Linkage deviceId'!$A$1:$A$20000,1,FALSE)),"No","Yes")</f>
        <v>No</v>
      </c>
      <c r="H2443" s="1" t="str">
        <f>IF(ISNA(VLOOKUP($C2443,'Provisioning Requester'!$F$3:$H$20000,2,FALSE)),"No","Yes")</f>
        <v>No</v>
      </c>
      <c r="I2443" s="1" t="str">
        <f>IF($H2443="Yes",VLOOKUP($C2443,'Provisioning Requester'!$F$3:$H$20000,3,FALSE),"-")</f>
        <v>-</v>
      </c>
      <c r="J2443" s="1" t="str">
        <f>IF(OR(D2443="SVCP", E2443="TRUE"), "No", IF(ISNA(VLOOKUP($C2443,'ProvResponder deviceId'!$A$1:$A$20000,1,FALSE)),"No","Yes"))</f>
        <v>No</v>
      </c>
      <c r="K2443" s="1" t="str">
        <f>IF($J2443="Yes",VLOOKUP($C2443,'ProvResponder deviceId'!$A$1:$C$20000,3,FALSE),"-")</f>
        <v>-</v>
      </c>
      <c r="L2443" s="1" t="str">
        <f t="shared" si="76"/>
        <v/>
      </c>
      <c r="M2443" s="1" t="str">
        <f t="shared" si="77"/>
        <v/>
      </c>
      <c r="N2443" s="1" t="str">
        <f>IF(ISBLANK($C2443),"",IF(ISNA(VLOOKUP($L2443,'result messages'!$H$3:$L$11,2,FALSE)),VLOOKUP($M2443,'result messages'!$H$3:$L$11,2,FALSE),VLOOKUP($L2443,'result messages'!$H$3:$L$11,2,FALSE)))</f>
        <v/>
      </c>
      <c r="O2443" s="1" t="str">
        <f>IF(ISBLANK($C2443),"",IF(ISNA(VLOOKUP($L2443,'result messages'!$H$3:$L$11,3,FALSE)),VLOOKUP($M2443,'result messages'!$H$3:$L$11,3,FALSE),VLOOKUP($L2443,'result messages'!$H$3:$L$11,3,FALSE)))</f>
        <v/>
      </c>
      <c r="P2443" s="1" t="str">
        <f>IF(ISBLANK($C2443),"",IF(ISNA(VLOOKUP($L2443,'result messages'!$H$3:$L$11,4,FALSE)),VLOOKUP($M2443,'result messages'!$H$3:$L$11,4,FALSE),VLOOKUP($L2443,'result messages'!$H$3:$L$11,4,FALSE)))</f>
        <v/>
      </c>
      <c r="Q2443" s="1" t="str">
        <f>IF(ISBLANK($C2443),"",IF(ISNA(VLOOKUP($L2443,'result messages'!$H$3:$L$11,5,FALSE)),VLOOKUP($M2443,'result messages'!$H$3:$L$11,5,FALSE),VLOOKUP($L2443,'result messages'!$H$3:$L$11,5,FALSE)))</f>
        <v/>
      </c>
    </row>
    <row r="2444" spans="1:17">
      <c r="A2444" s="1">
        <v>2441</v>
      </c>
      <c r="B2444" s="1"/>
      <c r="C2444" s="1"/>
      <c r="D2444" s="1"/>
      <c r="E2444" s="6"/>
      <c r="F2444" s="1"/>
      <c r="G2444" s="1" t="str">
        <f>IF(ISNA(VLOOKUP($C2444,'DTEN TCAP Linkage deviceId'!$A$1:$A$20000,1,FALSE)),"No","Yes")</f>
        <v>No</v>
      </c>
      <c r="H2444" s="1" t="str">
        <f>IF(ISNA(VLOOKUP($C2444,'Provisioning Requester'!$F$3:$H$20000,2,FALSE)),"No","Yes")</f>
        <v>No</v>
      </c>
      <c r="I2444" s="1" t="str">
        <f>IF($H2444="Yes",VLOOKUP($C2444,'Provisioning Requester'!$F$3:$H$20000,3,FALSE),"-")</f>
        <v>-</v>
      </c>
      <c r="J2444" s="1" t="str">
        <f>IF(OR(D2444="SVCP", E2444="TRUE"), "No", IF(ISNA(VLOOKUP($C2444,'ProvResponder deviceId'!$A$1:$A$20000,1,FALSE)),"No","Yes"))</f>
        <v>No</v>
      </c>
      <c r="K2444" s="1" t="str">
        <f>IF($J2444="Yes",VLOOKUP($C2444,'ProvResponder deviceId'!$A$1:$C$20000,3,FALSE),"-")</f>
        <v>-</v>
      </c>
      <c r="L2444" s="1" t="str">
        <f t="shared" si="76"/>
        <v/>
      </c>
      <c r="M2444" s="1" t="str">
        <f t="shared" si="77"/>
        <v/>
      </c>
      <c r="N2444" s="1" t="str">
        <f>IF(ISBLANK($C2444),"",IF(ISNA(VLOOKUP($L2444,'result messages'!$H$3:$L$11,2,FALSE)),VLOOKUP($M2444,'result messages'!$H$3:$L$11,2,FALSE),VLOOKUP($L2444,'result messages'!$H$3:$L$11,2,FALSE)))</f>
        <v/>
      </c>
      <c r="O2444" s="1" t="str">
        <f>IF(ISBLANK($C2444),"",IF(ISNA(VLOOKUP($L2444,'result messages'!$H$3:$L$11,3,FALSE)),VLOOKUP($M2444,'result messages'!$H$3:$L$11,3,FALSE),VLOOKUP($L2444,'result messages'!$H$3:$L$11,3,FALSE)))</f>
        <v/>
      </c>
      <c r="P2444" s="1" t="str">
        <f>IF(ISBLANK($C2444),"",IF(ISNA(VLOOKUP($L2444,'result messages'!$H$3:$L$11,4,FALSE)),VLOOKUP($M2444,'result messages'!$H$3:$L$11,4,FALSE),VLOOKUP($L2444,'result messages'!$H$3:$L$11,4,FALSE)))</f>
        <v/>
      </c>
      <c r="Q2444" s="1" t="str">
        <f>IF(ISBLANK($C2444),"",IF(ISNA(VLOOKUP($L2444,'result messages'!$H$3:$L$11,5,FALSE)),VLOOKUP($M2444,'result messages'!$H$3:$L$11,5,FALSE),VLOOKUP($L2444,'result messages'!$H$3:$L$11,5,FALSE)))</f>
        <v/>
      </c>
    </row>
    <row r="2445" spans="1:17">
      <c r="A2445" s="1">
        <v>2442</v>
      </c>
      <c r="B2445" s="1"/>
      <c r="C2445" s="1"/>
      <c r="D2445" s="1"/>
      <c r="E2445" s="6"/>
      <c r="F2445" s="1"/>
      <c r="G2445" s="1" t="str">
        <f>IF(ISNA(VLOOKUP($C2445,'DTEN TCAP Linkage deviceId'!$A$1:$A$20000,1,FALSE)),"No","Yes")</f>
        <v>No</v>
      </c>
      <c r="H2445" s="1" t="str">
        <f>IF(ISNA(VLOOKUP($C2445,'Provisioning Requester'!$F$3:$H$20000,2,FALSE)),"No","Yes")</f>
        <v>No</v>
      </c>
      <c r="I2445" s="1" t="str">
        <f>IF($H2445="Yes",VLOOKUP($C2445,'Provisioning Requester'!$F$3:$H$20000,3,FALSE),"-")</f>
        <v>-</v>
      </c>
      <c r="J2445" s="1" t="str">
        <f>IF(OR(D2445="SVCP", E2445="TRUE"), "No", IF(ISNA(VLOOKUP($C2445,'ProvResponder deviceId'!$A$1:$A$20000,1,FALSE)),"No","Yes"))</f>
        <v>No</v>
      </c>
      <c r="K2445" s="1" t="str">
        <f>IF($J2445="Yes",VLOOKUP($C2445,'ProvResponder deviceId'!$A$1:$C$20000,3,FALSE),"-")</f>
        <v>-</v>
      </c>
      <c r="L2445" s="1" t="str">
        <f t="shared" si="76"/>
        <v/>
      </c>
      <c r="M2445" s="1" t="str">
        <f t="shared" si="77"/>
        <v/>
      </c>
      <c r="N2445" s="1" t="str">
        <f>IF(ISBLANK($C2445),"",IF(ISNA(VLOOKUP($L2445,'result messages'!$H$3:$L$11,2,FALSE)),VLOOKUP($M2445,'result messages'!$H$3:$L$11,2,FALSE),VLOOKUP($L2445,'result messages'!$H$3:$L$11,2,FALSE)))</f>
        <v/>
      </c>
      <c r="O2445" s="1" t="str">
        <f>IF(ISBLANK($C2445),"",IF(ISNA(VLOOKUP($L2445,'result messages'!$H$3:$L$11,3,FALSE)),VLOOKUP($M2445,'result messages'!$H$3:$L$11,3,FALSE),VLOOKUP($L2445,'result messages'!$H$3:$L$11,3,FALSE)))</f>
        <v/>
      </c>
      <c r="P2445" s="1" t="str">
        <f>IF(ISBLANK($C2445),"",IF(ISNA(VLOOKUP($L2445,'result messages'!$H$3:$L$11,4,FALSE)),VLOOKUP($M2445,'result messages'!$H$3:$L$11,4,FALSE),VLOOKUP($L2445,'result messages'!$H$3:$L$11,4,FALSE)))</f>
        <v/>
      </c>
      <c r="Q2445" s="1" t="str">
        <f>IF(ISBLANK($C2445),"",IF(ISNA(VLOOKUP($L2445,'result messages'!$H$3:$L$11,5,FALSE)),VLOOKUP($M2445,'result messages'!$H$3:$L$11,5,FALSE),VLOOKUP($L2445,'result messages'!$H$3:$L$11,5,FALSE)))</f>
        <v/>
      </c>
    </row>
    <row r="2446" spans="1:17">
      <c r="A2446" s="1">
        <v>2443</v>
      </c>
      <c r="B2446" s="1"/>
      <c r="C2446" s="1"/>
      <c r="D2446" s="1"/>
      <c r="E2446" s="6"/>
      <c r="F2446" s="1"/>
      <c r="G2446" s="1" t="str">
        <f>IF(ISNA(VLOOKUP($C2446,'DTEN TCAP Linkage deviceId'!$A$1:$A$20000,1,FALSE)),"No","Yes")</f>
        <v>No</v>
      </c>
      <c r="H2446" s="1" t="str">
        <f>IF(ISNA(VLOOKUP($C2446,'Provisioning Requester'!$F$3:$H$20000,2,FALSE)),"No","Yes")</f>
        <v>No</v>
      </c>
      <c r="I2446" s="1" t="str">
        <f>IF($H2446="Yes",VLOOKUP($C2446,'Provisioning Requester'!$F$3:$H$20000,3,FALSE),"-")</f>
        <v>-</v>
      </c>
      <c r="J2446" s="1" t="str">
        <f>IF(OR(D2446="SVCP", E2446="TRUE"), "No", IF(ISNA(VLOOKUP($C2446,'ProvResponder deviceId'!$A$1:$A$20000,1,FALSE)),"No","Yes"))</f>
        <v>No</v>
      </c>
      <c r="K2446" s="1" t="str">
        <f>IF($J2446="Yes",VLOOKUP($C2446,'ProvResponder deviceId'!$A$1:$C$20000,3,FALSE),"-")</f>
        <v>-</v>
      </c>
      <c r="L2446" s="1" t="str">
        <f t="shared" si="76"/>
        <v/>
      </c>
      <c r="M2446" s="1" t="str">
        <f t="shared" si="77"/>
        <v/>
      </c>
      <c r="N2446" s="1" t="str">
        <f>IF(ISBLANK($C2446),"",IF(ISNA(VLOOKUP($L2446,'result messages'!$H$3:$L$11,2,FALSE)),VLOOKUP($M2446,'result messages'!$H$3:$L$11,2,FALSE),VLOOKUP($L2446,'result messages'!$H$3:$L$11,2,FALSE)))</f>
        <v/>
      </c>
      <c r="O2446" s="1" t="str">
        <f>IF(ISBLANK($C2446),"",IF(ISNA(VLOOKUP($L2446,'result messages'!$H$3:$L$11,3,FALSE)),VLOOKUP($M2446,'result messages'!$H$3:$L$11,3,FALSE),VLOOKUP($L2446,'result messages'!$H$3:$L$11,3,FALSE)))</f>
        <v/>
      </c>
      <c r="P2446" s="1" t="str">
        <f>IF(ISBLANK($C2446),"",IF(ISNA(VLOOKUP($L2446,'result messages'!$H$3:$L$11,4,FALSE)),VLOOKUP($M2446,'result messages'!$H$3:$L$11,4,FALSE),VLOOKUP($L2446,'result messages'!$H$3:$L$11,4,FALSE)))</f>
        <v/>
      </c>
      <c r="Q2446" s="1" t="str">
        <f>IF(ISBLANK($C2446),"",IF(ISNA(VLOOKUP($L2446,'result messages'!$H$3:$L$11,5,FALSE)),VLOOKUP($M2446,'result messages'!$H$3:$L$11,5,FALSE),VLOOKUP($L2446,'result messages'!$H$3:$L$11,5,FALSE)))</f>
        <v/>
      </c>
    </row>
    <row r="2447" spans="1:17">
      <c r="A2447" s="1">
        <v>2444</v>
      </c>
      <c r="B2447" s="1"/>
      <c r="C2447" s="1"/>
      <c r="D2447" s="1"/>
      <c r="E2447" s="6"/>
      <c r="F2447" s="1"/>
      <c r="G2447" s="1" t="str">
        <f>IF(ISNA(VLOOKUP($C2447,'DTEN TCAP Linkage deviceId'!$A$1:$A$20000,1,FALSE)),"No","Yes")</f>
        <v>No</v>
      </c>
      <c r="H2447" s="1" t="str">
        <f>IF(ISNA(VLOOKUP($C2447,'Provisioning Requester'!$F$3:$H$20000,2,FALSE)),"No","Yes")</f>
        <v>No</v>
      </c>
      <c r="I2447" s="1" t="str">
        <f>IF($H2447="Yes",VLOOKUP($C2447,'Provisioning Requester'!$F$3:$H$20000,3,FALSE),"-")</f>
        <v>-</v>
      </c>
      <c r="J2447" s="1" t="str">
        <f>IF(OR(D2447="SVCP", E2447="TRUE"), "No", IF(ISNA(VLOOKUP($C2447,'ProvResponder deviceId'!$A$1:$A$20000,1,FALSE)),"No","Yes"))</f>
        <v>No</v>
      </c>
      <c r="K2447" s="1" t="str">
        <f>IF($J2447="Yes",VLOOKUP($C2447,'ProvResponder deviceId'!$A$1:$C$20000,3,FALSE),"-")</f>
        <v>-</v>
      </c>
      <c r="L2447" s="1" t="str">
        <f t="shared" si="76"/>
        <v/>
      </c>
      <c r="M2447" s="1" t="str">
        <f t="shared" si="77"/>
        <v/>
      </c>
      <c r="N2447" s="1" t="str">
        <f>IF(ISBLANK($C2447),"",IF(ISNA(VLOOKUP($L2447,'result messages'!$H$3:$L$11,2,FALSE)),VLOOKUP($M2447,'result messages'!$H$3:$L$11,2,FALSE),VLOOKUP($L2447,'result messages'!$H$3:$L$11,2,FALSE)))</f>
        <v/>
      </c>
      <c r="O2447" s="1" t="str">
        <f>IF(ISBLANK($C2447),"",IF(ISNA(VLOOKUP($L2447,'result messages'!$H$3:$L$11,3,FALSE)),VLOOKUP($M2447,'result messages'!$H$3:$L$11,3,FALSE),VLOOKUP($L2447,'result messages'!$H$3:$L$11,3,FALSE)))</f>
        <v/>
      </c>
      <c r="P2447" s="1" t="str">
        <f>IF(ISBLANK($C2447),"",IF(ISNA(VLOOKUP($L2447,'result messages'!$H$3:$L$11,4,FALSE)),VLOOKUP($M2447,'result messages'!$H$3:$L$11,4,FALSE),VLOOKUP($L2447,'result messages'!$H$3:$L$11,4,FALSE)))</f>
        <v/>
      </c>
      <c r="Q2447" s="1" t="str">
        <f>IF(ISBLANK($C2447),"",IF(ISNA(VLOOKUP($L2447,'result messages'!$H$3:$L$11,5,FALSE)),VLOOKUP($M2447,'result messages'!$H$3:$L$11,5,FALSE),VLOOKUP($L2447,'result messages'!$H$3:$L$11,5,FALSE)))</f>
        <v/>
      </c>
    </row>
    <row r="2448" spans="1:17">
      <c r="A2448" s="1">
        <v>2445</v>
      </c>
      <c r="B2448" s="1"/>
      <c r="C2448" s="1"/>
      <c r="D2448" s="1"/>
      <c r="E2448" s="6"/>
      <c r="F2448" s="1"/>
      <c r="G2448" s="1" t="str">
        <f>IF(ISNA(VLOOKUP($C2448,'DTEN TCAP Linkage deviceId'!$A$1:$A$20000,1,FALSE)),"No","Yes")</f>
        <v>No</v>
      </c>
      <c r="H2448" s="1" t="str">
        <f>IF(ISNA(VLOOKUP($C2448,'Provisioning Requester'!$F$3:$H$20000,2,FALSE)),"No","Yes")</f>
        <v>No</v>
      </c>
      <c r="I2448" s="1" t="str">
        <f>IF($H2448="Yes",VLOOKUP($C2448,'Provisioning Requester'!$F$3:$H$20000,3,FALSE),"-")</f>
        <v>-</v>
      </c>
      <c r="J2448" s="1" t="str">
        <f>IF(OR(D2448="SVCP", E2448="TRUE"), "No", IF(ISNA(VLOOKUP($C2448,'ProvResponder deviceId'!$A$1:$A$20000,1,FALSE)),"No","Yes"))</f>
        <v>No</v>
      </c>
      <c r="K2448" s="1" t="str">
        <f>IF($J2448="Yes",VLOOKUP($C2448,'ProvResponder deviceId'!$A$1:$C$20000,3,FALSE),"-")</f>
        <v>-</v>
      </c>
      <c r="L2448" s="1" t="str">
        <f t="shared" si="76"/>
        <v/>
      </c>
      <c r="M2448" s="1" t="str">
        <f t="shared" si="77"/>
        <v/>
      </c>
      <c r="N2448" s="1" t="str">
        <f>IF(ISBLANK($C2448),"",IF(ISNA(VLOOKUP($L2448,'result messages'!$H$3:$L$11,2,FALSE)),VLOOKUP($M2448,'result messages'!$H$3:$L$11,2,FALSE),VLOOKUP($L2448,'result messages'!$H$3:$L$11,2,FALSE)))</f>
        <v/>
      </c>
      <c r="O2448" s="1" t="str">
        <f>IF(ISBLANK($C2448),"",IF(ISNA(VLOOKUP($L2448,'result messages'!$H$3:$L$11,3,FALSE)),VLOOKUP($M2448,'result messages'!$H$3:$L$11,3,FALSE),VLOOKUP($L2448,'result messages'!$H$3:$L$11,3,FALSE)))</f>
        <v/>
      </c>
      <c r="P2448" s="1" t="str">
        <f>IF(ISBLANK($C2448),"",IF(ISNA(VLOOKUP($L2448,'result messages'!$H$3:$L$11,4,FALSE)),VLOOKUP($M2448,'result messages'!$H$3:$L$11,4,FALSE),VLOOKUP($L2448,'result messages'!$H$3:$L$11,4,FALSE)))</f>
        <v/>
      </c>
      <c r="Q2448" s="1" t="str">
        <f>IF(ISBLANK($C2448),"",IF(ISNA(VLOOKUP($L2448,'result messages'!$H$3:$L$11,5,FALSE)),VLOOKUP($M2448,'result messages'!$H$3:$L$11,5,FALSE),VLOOKUP($L2448,'result messages'!$H$3:$L$11,5,FALSE)))</f>
        <v/>
      </c>
    </row>
    <row r="2449" spans="1:17">
      <c r="A2449" s="1">
        <v>2446</v>
      </c>
      <c r="B2449" s="1"/>
      <c r="C2449" s="1"/>
      <c r="D2449" s="1"/>
      <c r="E2449" s="6"/>
      <c r="F2449" s="1"/>
      <c r="G2449" s="1" t="str">
        <f>IF(ISNA(VLOOKUP($C2449,'DTEN TCAP Linkage deviceId'!$A$1:$A$20000,1,FALSE)),"No","Yes")</f>
        <v>No</v>
      </c>
      <c r="H2449" s="1" t="str">
        <f>IF(ISNA(VLOOKUP($C2449,'Provisioning Requester'!$F$3:$H$20000,2,FALSE)),"No","Yes")</f>
        <v>No</v>
      </c>
      <c r="I2449" s="1" t="str">
        <f>IF($H2449="Yes",VLOOKUP($C2449,'Provisioning Requester'!$F$3:$H$20000,3,FALSE),"-")</f>
        <v>-</v>
      </c>
      <c r="J2449" s="1" t="str">
        <f>IF(OR(D2449="SVCP", E2449="TRUE"), "No", IF(ISNA(VLOOKUP($C2449,'ProvResponder deviceId'!$A$1:$A$20000,1,FALSE)),"No","Yes"))</f>
        <v>No</v>
      </c>
      <c r="K2449" s="1" t="str">
        <f>IF($J2449="Yes",VLOOKUP($C2449,'ProvResponder deviceId'!$A$1:$C$20000,3,FALSE),"-")</f>
        <v>-</v>
      </c>
      <c r="L2449" s="1" t="str">
        <f t="shared" si="76"/>
        <v/>
      </c>
      <c r="M2449" s="1" t="str">
        <f t="shared" si="77"/>
        <v/>
      </c>
      <c r="N2449" s="1" t="str">
        <f>IF(ISBLANK($C2449),"",IF(ISNA(VLOOKUP($L2449,'result messages'!$H$3:$L$11,2,FALSE)),VLOOKUP($M2449,'result messages'!$H$3:$L$11,2,FALSE),VLOOKUP($L2449,'result messages'!$H$3:$L$11,2,FALSE)))</f>
        <v/>
      </c>
      <c r="O2449" s="1" t="str">
        <f>IF(ISBLANK($C2449),"",IF(ISNA(VLOOKUP($L2449,'result messages'!$H$3:$L$11,3,FALSE)),VLOOKUP($M2449,'result messages'!$H$3:$L$11,3,FALSE),VLOOKUP($L2449,'result messages'!$H$3:$L$11,3,FALSE)))</f>
        <v/>
      </c>
      <c r="P2449" s="1" t="str">
        <f>IF(ISBLANK($C2449),"",IF(ISNA(VLOOKUP($L2449,'result messages'!$H$3:$L$11,4,FALSE)),VLOOKUP($M2449,'result messages'!$H$3:$L$11,4,FALSE),VLOOKUP($L2449,'result messages'!$H$3:$L$11,4,FALSE)))</f>
        <v/>
      </c>
      <c r="Q2449" s="1" t="str">
        <f>IF(ISBLANK($C2449),"",IF(ISNA(VLOOKUP($L2449,'result messages'!$H$3:$L$11,5,FALSE)),VLOOKUP($M2449,'result messages'!$H$3:$L$11,5,FALSE),VLOOKUP($L2449,'result messages'!$H$3:$L$11,5,FALSE)))</f>
        <v/>
      </c>
    </row>
    <row r="2450" spans="1:17">
      <c r="A2450" s="1">
        <v>2447</v>
      </c>
      <c r="B2450" s="1"/>
      <c r="C2450" s="1"/>
      <c r="D2450" s="1"/>
      <c r="E2450" s="6"/>
      <c r="F2450" s="1"/>
      <c r="G2450" s="1" t="str">
        <f>IF(ISNA(VLOOKUP($C2450,'DTEN TCAP Linkage deviceId'!$A$1:$A$20000,1,FALSE)),"No","Yes")</f>
        <v>No</v>
      </c>
      <c r="H2450" s="1" t="str">
        <f>IF(ISNA(VLOOKUP($C2450,'Provisioning Requester'!$F$3:$H$20000,2,FALSE)),"No","Yes")</f>
        <v>No</v>
      </c>
      <c r="I2450" s="1" t="str">
        <f>IF($H2450="Yes",VLOOKUP($C2450,'Provisioning Requester'!$F$3:$H$20000,3,FALSE),"-")</f>
        <v>-</v>
      </c>
      <c r="J2450" s="1" t="str">
        <f>IF(OR(D2450="SVCP", E2450="TRUE"), "No", IF(ISNA(VLOOKUP($C2450,'ProvResponder deviceId'!$A$1:$A$20000,1,FALSE)),"No","Yes"))</f>
        <v>No</v>
      </c>
      <c r="K2450" s="1" t="str">
        <f>IF($J2450="Yes",VLOOKUP($C2450,'ProvResponder deviceId'!$A$1:$C$20000,3,FALSE),"-")</f>
        <v>-</v>
      </c>
      <c r="L2450" s="1" t="str">
        <f t="shared" si="76"/>
        <v/>
      </c>
      <c r="M2450" s="1" t="str">
        <f t="shared" si="77"/>
        <v/>
      </c>
      <c r="N2450" s="1" t="str">
        <f>IF(ISBLANK($C2450),"",IF(ISNA(VLOOKUP($L2450,'result messages'!$H$3:$L$11,2,FALSE)),VLOOKUP($M2450,'result messages'!$H$3:$L$11,2,FALSE),VLOOKUP($L2450,'result messages'!$H$3:$L$11,2,FALSE)))</f>
        <v/>
      </c>
      <c r="O2450" s="1" t="str">
        <f>IF(ISBLANK($C2450),"",IF(ISNA(VLOOKUP($L2450,'result messages'!$H$3:$L$11,3,FALSE)),VLOOKUP($M2450,'result messages'!$H$3:$L$11,3,FALSE),VLOOKUP($L2450,'result messages'!$H$3:$L$11,3,FALSE)))</f>
        <v/>
      </c>
      <c r="P2450" s="1" t="str">
        <f>IF(ISBLANK($C2450),"",IF(ISNA(VLOOKUP($L2450,'result messages'!$H$3:$L$11,4,FALSE)),VLOOKUP($M2450,'result messages'!$H$3:$L$11,4,FALSE),VLOOKUP($L2450,'result messages'!$H$3:$L$11,4,FALSE)))</f>
        <v/>
      </c>
      <c r="Q2450" s="1" t="str">
        <f>IF(ISBLANK($C2450),"",IF(ISNA(VLOOKUP($L2450,'result messages'!$H$3:$L$11,5,FALSE)),VLOOKUP($M2450,'result messages'!$H$3:$L$11,5,FALSE),VLOOKUP($L2450,'result messages'!$H$3:$L$11,5,FALSE)))</f>
        <v/>
      </c>
    </row>
    <row r="2451" spans="1:17">
      <c r="A2451" s="1">
        <v>2448</v>
      </c>
      <c r="B2451" s="1"/>
      <c r="C2451" s="1"/>
      <c r="D2451" s="1"/>
      <c r="E2451" s="6"/>
      <c r="F2451" s="1"/>
      <c r="G2451" s="1" t="str">
        <f>IF(ISNA(VLOOKUP($C2451,'DTEN TCAP Linkage deviceId'!$A$1:$A$20000,1,FALSE)),"No","Yes")</f>
        <v>No</v>
      </c>
      <c r="H2451" s="1" t="str">
        <f>IF(ISNA(VLOOKUP($C2451,'Provisioning Requester'!$F$3:$H$20000,2,FALSE)),"No","Yes")</f>
        <v>No</v>
      </c>
      <c r="I2451" s="1" t="str">
        <f>IF($H2451="Yes",VLOOKUP($C2451,'Provisioning Requester'!$F$3:$H$20000,3,FALSE),"-")</f>
        <v>-</v>
      </c>
      <c r="J2451" s="1" t="str">
        <f>IF(OR(D2451="SVCP", E2451="TRUE"), "No", IF(ISNA(VLOOKUP($C2451,'ProvResponder deviceId'!$A$1:$A$20000,1,FALSE)),"No","Yes"))</f>
        <v>No</v>
      </c>
      <c r="K2451" s="1" t="str">
        <f>IF($J2451="Yes",VLOOKUP($C2451,'ProvResponder deviceId'!$A$1:$C$20000,3,FALSE),"-")</f>
        <v>-</v>
      </c>
      <c r="L2451" s="1" t="str">
        <f t="shared" si="76"/>
        <v/>
      </c>
      <c r="M2451" s="1" t="str">
        <f t="shared" si="77"/>
        <v/>
      </c>
      <c r="N2451" s="1" t="str">
        <f>IF(ISBLANK($C2451),"",IF(ISNA(VLOOKUP($L2451,'result messages'!$H$3:$L$11,2,FALSE)),VLOOKUP($M2451,'result messages'!$H$3:$L$11,2,FALSE),VLOOKUP($L2451,'result messages'!$H$3:$L$11,2,FALSE)))</f>
        <v/>
      </c>
      <c r="O2451" s="1" t="str">
        <f>IF(ISBLANK($C2451),"",IF(ISNA(VLOOKUP($L2451,'result messages'!$H$3:$L$11,3,FALSE)),VLOOKUP($M2451,'result messages'!$H$3:$L$11,3,FALSE),VLOOKUP($L2451,'result messages'!$H$3:$L$11,3,FALSE)))</f>
        <v/>
      </c>
      <c r="P2451" s="1" t="str">
        <f>IF(ISBLANK($C2451),"",IF(ISNA(VLOOKUP($L2451,'result messages'!$H$3:$L$11,4,FALSE)),VLOOKUP($M2451,'result messages'!$H$3:$L$11,4,FALSE),VLOOKUP($L2451,'result messages'!$H$3:$L$11,4,FALSE)))</f>
        <v/>
      </c>
      <c r="Q2451" s="1" t="str">
        <f>IF(ISBLANK($C2451),"",IF(ISNA(VLOOKUP($L2451,'result messages'!$H$3:$L$11,5,FALSE)),VLOOKUP($M2451,'result messages'!$H$3:$L$11,5,FALSE),VLOOKUP($L2451,'result messages'!$H$3:$L$11,5,FALSE)))</f>
        <v/>
      </c>
    </row>
    <row r="2452" spans="1:17">
      <c r="A2452" s="1">
        <v>2449</v>
      </c>
      <c r="B2452" s="1"/>
      <c r="C2452" s="1"/>
      <c r="D2452" s="1"/>
      <c r="E2452" s="6"/>
      <c r="F2452" s="1"/>
      <c r="G2452" s="1" t="str">
        <f>IF(ISNA(VLOOKUP($C2452,'DTEN TCAP Linkage deviceId'!$A$1:$A$20000,1,FALSE)),"No","Yes")</f>
        <v>No</v>
      </c>
      <c r="H2452" s="1" t="str">
        <f>IF(ISNA(VLOOKUP($C2452,'Provisioning Requester'!$F$3:$H$20000,2,FALSE)),"No","Yes")</f>
        <v>No</v>
      </c>
      <c r="I2452" s="1" t="str">
        <f>IF($H2452="Yes",VLOOKUP($C2452,'Provisioning Requester'!$F$3:$H$20000,3,FALSE),"-")</f>
        <v>-</v>
      </c>
      <c r="J2452" s="1" t="str">
        <f>IF(OR(D2452="SVCP", E2452="TRUE"), "No", IF(ISNA(VLOOKUP($C2452,'ProvResponder deviceId'!$A$1:$A$20000,1,FALSE)),"No","Yes"))</f>
        <v>No</v>
      </c>
      <c r="K2452" s="1" t="str">
        <f>IF($J2452="Yes",VLOOKUP($C2452,'ProvResponder deviceId'!$A$1:$C$20000,3,FALSE),"-")</f>
        <v>-</v>
      </c>
      <c r="L2452" s="1" t="str">
        <f t="shared" si="76"/>
        <v/>
      </c>
      <c r="M2452" s="1" t="str">
        <f t="shared" si="77"/>
        <v/>
      </c>
      <c r="N2452" s="1" t="str">
        <f>IF(ISBLANK($C2452),"",IF(ISNA(VLOOKUP($L2452,'result messages'!$H$3:$L$11,2,FALSE)),VLOOKUP($M2452,'result messages'!$H$3:$L$11,2,FALSE),VLOOKUP($L2452,'result messages'!$H$3:$L$11,2,FALSE)))</f>
        <v/>
      </c>
      <c r="O2452" s="1" t="str">
        <f>IF(ISBLANK($C2452),"",IF(ISNA(VLOOKUP($L2452,'result messages'!$H$3:$L$11,3,FALSE)),VLOOKUP($M2452,'result messages'!$H$3:$L$11,3,FALSE),VLOOKUP($L2452,'result messages'!$H$3:$L$11,3,FALSE)))</f>
        <v/>
      </c>
      <c r="P2452" s="1" t="str">
        <f>IF(ISBLANK($C2452),"",IF(ISNA(VLOOKUP($L2452,'result messages'!$H$3:$L$11,4,FALSE)),VLOOKUP($M2452,'result messages'!$H$3:$L$11,4,FALSE),VLOOKUP($L2452,'result messages'!$H$3:$L$11,4,FALSE)))</f>
        <v/>
      </c>
      <c r="Q2452" s="1" t="str">
        <f>IF(ISBLANK($C2452),"",IF(ISNA(VLOOKUP($L2452,'result messages'!$H$3:$L$11,5,FALSE)),VLOOKUP($M2452,'result messages'!$H$3:$L$11,5,FALSE),VLOOKUP($L2452,'result messages'!$H$3:$L$11,5,FALSE)))</f>
        <v/>
      </c>
    </row>
    <row r="2453" spans="1:17">
      <c r="A2453" s="1">
        <v>2450</v>
      </c>
      <c r="B2453" s="1"/>
      <c r="C2453" s="1"/>
      <c r="D2453" s="1"/>
      <c r="E2453" s="6"/>
      <c r="F2453" s="1"/>
      <c r="G2453" s="1" t="str">
        <f>IF(ISNA(VLOOKUP($C2453,'DTEN TCAP Linkage deviceId'!$A$1:$A$20000,1,FALSE)),"No","Yes")</f>
        <v>No</v>
      </c>
      <c r="H2453" s="1" t="str">
        <f>IF(ISNA(VLOOKUP($C2453,'Provisioning Requester'!$F$3:$H$20000,2,FALSE)),"No","Yes")</f>
        <v>No</v>
      </c>
      <c r="I2453" s="1" t="str">
        <f>IF($H2453="Yes",VLOOKUP($C2453,'Provisioning Requester'!$F$3:$H$20000,3,FALSE),"-")</f>
        <v>-</v>
      </c>
      <c r="J2453" s="1" t="str">
        <f>IF(OR(D2453="SVCP", E2453="TRUE"), "No", IF(ISNA(VLOOKUP($C2453,'ProvResponder deviceId'!$A$1:$A$20000,1,FALSE)),"No","Yes"))</f>
        <v>No</v>
      </c>
      <c r="K2453" s="1" t="str">
        <f>IF($J2453="Yes",VLOOKUP($C2453,'ProvResponder deviceId'!$A$1:$C$20000,3,FALSE),"-")</f>
        <v>-</v>
      </c>
      <c r="L2453" s="1" t="str">
        <f t="shared" si="76"/>
        <v/>
      </c>
      <c r="M2453" s="1" t="str">
        <f t="shared" si="77"/>
        <v/>
      </c>
      <c r="N2453" s="1" t="str">
        <f>IF(ISBLANK($C2453),"",IF(ISNA(VLOOKUP($L2453,'result messages'!$H$3:$L$11,2,FALSE)),VLOOKUP($M2453,'result messages'!$H$3:$L$11,2,FALSE),VLOOKUP($L2453,'result messages'!$H$3:$L$11,2,FALSE)))</f>
        <v/>
      </c>
      <c r="O2453" s="1" t="str">
        <f>IF(ISBLANK($C2453),"",IF(ISNA(VLOOKUP($L2453,'result messages'!$H$3:$L$11,3,FALSE)),VLOOKUP($M2453,'result messages'!$H$3:$L$11,3,FALSE),VLOOKUP($L2453,'result messages'!$H$3:$L$11,3,FALSE)))</f>
        <v/>
      </c>
      <c r="P2453" s="1" t="str">
        <f>IF(ISBLANK($C2453),"",IF(ISNA(VLOOKUP($L2453,'result messages'!$H$3:$L$11,4,FALSE)),VLOOKUP($M2453,'result messages'!$H$3:$L$11,4,FALSE),VLOOKUP($L2453,'result messages'!$H$3:$L$11,4,FALSE)))</f>
        <v/>
      </c>
      <c r="Q2453" s="1" t="str">
        <f>IF(ISBLANK($C2453),"",IF(ISNA(VLOOKUP($L2453,'result messages'!$H$3:$L$11,5,FALSE)),VLOOKUP($M2453,'result messages'!$H$3:$L$11,5,FALSE),VLOOKUP($L2453,'result messages'!$H$3:$L$11,5,FALSE)))</f>
        <v/>
      </c>
    </row>
    <row r="2454" spans="1:17">
      <c r="A2454" s="1">
        <v>2451</v>
      </c>
      <c r="B2454" s="1"/>
      <c r="C2454" s="1"/>
      <c r="D2454" s="1"/>
      <c r="E2454" s="6"/>
      <c r="F2454" s="1"/>
      <c r="G2454" s="1" t="str">
        <f>IF(ISNA(VLOOKUP($C2454,'DTEN TCAP Linkage deviceId'!$A$1:$A$20000,1,FALSE)),"No","Yes")</f>
        <v>No</v>
      </c>
      <c r="H2454" s="1" t="str">
        <f>IF(ISNA(VLOOKUP($C2454,'Provisioning Requester'!$F$3:$H$20000,2,FALSE)),"No","Yes")</f>
        <v>No</v>
      </c>
      <c r="I2454" s="1" t="str">
        <f>IF($H2454="Yes",VLOOKUP($C2454,'Provisioning Requester'!$F$3:$H$20000,3,FALSE),"-")</f>
        <v>-</v>
      </c>
      <c r="J2454" s="1" t="str">
        <f>IF(OR(D2454="SVCP", E2454="TRUE"), "No", IF(ISNA(VLOOKUP($C2454,'ProvResponder deviceId'!$A$1:$A$20000,1,FALSE)),"No","Yes"))</f>
        <v>No</v>
      </c>
      <c r="K2454" s="1" t="str">
        <f>IF($J2454="Yes",VLOOKUP($C2454,'ProvResponder deviceId'!$A$1:$C$20000,3,FALSE),"-")</f>
        <v>-</v>
      </c>
      <c r="L2454" s="1" t="str">
        <f t="shared" si="76"/>
        <v/>
      </c>
      <c r="M2454" s="1" t="str">
        <f t="shared" si="77"/>
        <v/>
      </c>
      <c r="N2454" s="1" t="str">
        <f>IF(ISBLANK($C2454),"",IF(ISNA(VLOOKUP($L2454,'result messages'!$H$3:$L$11,2,FALSE)),VLOOKUP($M2454,'result messages'!$H$3:$L$11,2,FALSE),VLOOKUP($L2454,'result messages'!$H$3:$L$11,2,FALSE)))</f>
        <v/>
      </c>
      <c r="O2454" s="1" t="str">
        <f>IF(ISBLANK($C2454),"",IF(ISNA(VLOOKUP($L2454,'result messages'!$H$3:$L$11,3,FALSE)),VLOOKUP($M2454,'result messages'!$H$3:$L$11,3,FALSE),VLOOKUP($L2454,'result messages'!$H$3:$L$11,3,FALSE)))</f>
        <v/>
      </c>
      <c r="P2454" s="1" t="str">
        <f>IF(ISBLANK($C2454),"",IF(ISNA(VLOOKUP($L2454,'result messages'!$H$3:$L$11,4,FALSE)),VLOOKUP($M2454,'result messages'!$H$3:$L$11,4,FALSE),VLOOKUP($L2454,'result messages'!$H$3:$L$11,4,FALSE)))</f>
        <v/>
      </c>
      <c r="Q2454" s="1" t="str">
        <f>IF(ISBLANK($C2454),"",IF(ISNA(VLOOKUP($L2454,'result messages'!$H$3:$L$11,5,FALSE)),VLOOKUP($M2454,'result messages'!$H$3:$L$11,5,FALSE),VLOOKUP($L2454,'result messages'!$H$3:$L$11,5,FALSE)))</f>
        <v/>
      </c>
    </row>
    <row r="2455" spans="1:17">
      <c r="A2455" s="1">
        <v>2452</v>
      </c>
      <c r="B2455" s="1"/>
      <c r="C2455" s="1"/>
      <c r="D2455" s="1"/>
      <c r="E2455" s="6"/>
      <c r="F2455" s="1"/>
      <c r="G2455" s="1" t="str">
        <f>IF(ISNA(VLOOKUP($C2455,'DTEN TCAP Linkage deviceId'!$A$1:$A$20000,1,FALSE)),"No","Yes")</f>
        <v>No</v>
      </c>
      <c r="H2455" s="1" t="str">
        <f>IF(ISNA(VLOOKUP($C2455,'Provisioning Requester'!$F$3:$H$20000,2,FALSE)),"No","Yes")</f>
        <v>No</v>
      </c>
      <c r="I2455" s="1" t="str">
        <f>IF($H2455="Yes",VLOOKUP($C2455,'Provisioning Requester'!$F$3:$H$20000,3,FALSE),"-")</f>
        <v>-</v>
      </c>
      <c r="J2455" s="1" t="str">
        <f>IF(OR(D2455="SVCP", E2455="TRUE"), "No", IF(ISNA(VLOOKUP($C2455,'ProvResponder deviceId'!$A$1:$A$20000,1,FALSE)),"No","Yes"))</f>
        <v>No</v>
      </c>
      <c r="K2455" s="1" t="str">
        <f>IF($J2455="Yes",VLOOKUP($C2455,'ProvResponder deviceId'!$A$1:$C$20000,3,FALSE),"-")</f>
        <v>-</v>
      </c>
      <c r="L2455" s="1" t="str">
        <f t="shared" si="76"/>
        <v/>
      </c>
      <c r="M2455" s="1" t="str">
        <f t="shared" si="77"/>
        <v/>
      </c>
      <c r="N2455" s="1" t="str">
        <f>IF(ISBLANK($C2455),"",IF(ISNA(VLOOKUP($L2455,'result messages'!$H$3:$L$11,2,FALSE)),VLOOKUP($M2455,'result messages'!$H$3:$L$11,2,FALSE),VLOOKUP($L2455,'result messages'!$H$3:$L$11,2,FALSE)))</f>
        <v/>
      </c>
      <c r="O2455" s="1" t="str">
        <f>IF(ISBLANK($C2455),"",IF(ISNA(VLOOKUP($L2455,'result messages'!$H$3:$L$11,3,FALSE)),VLOOKUP($M2455,'result messages'!$H$3:$L$11,3,FALSE),VLOOKUP($L2455,'result messages'!$H$3:$L$11,3,FALSE)))</f>
        <v/>
      </c>
      <c r="P2455" s="1" t="str">
        <f>IF(ISBLANK($C2455),"",IF(ISNA(VLOOKUP($L2455,'result messages'!$H$3:$L$11,4,FALSE)),VLOOKUP($M2455,'result messages'!$H$3:$L$11,4,FALSE),VLOOKUP($L2455,'result messages'!$H$3:$L$11,4,FALSE)))</f>
        <v/>
      </c>
      <c r="Q2455" s="1" t="str">
        <f>IF(ISBLANK($C2455),"",IF(ISNA(VLOOKUP($L2455,'result messages'!$H$3:$L$11,5,FALSE)),VLOOKUP($M2455,'result messages'!$H$3:$L$11,5,FALSE),VLOOKUP($L2455,'result messages'!$H$3:$L$11,5,FALSE)))</f>
        <v/>
      </c>
    </row>
    <row r="2456" spans="1:17">
      <c r="A2456" s="1">
        <v>2453</v>
      </c>
      <c r="B2456" s="1"/>
      <c r="C2456" s="1"/>
      <c r="D2456" s="1"/>
      <c r="E2456" s="6"/>
      <c r="F2456" s="1"/>
      <c r="G2456" s="1" t="str">
        <f>IF(ISNA(VLOOKUP($C2456,'DTEN TCAP Linkage deviceId'!$A$1:$A$20000,1,FALSE)),"No","Yes")</f>
        <v>No</v>
      </c>
      <c r="H2456" s="1" t="str">
        <f>IF(ISNA(VLOOKUP($C2456,'Provisioning Requester'!$F$3:$H$20000,2,FALSE)),"No","Yes")</f>
        <v>No</v>
      </c>
      <c r="I2456" s="1" t="str">
        <f>IF($H2456="Yes",VLOOKUP($C2456,'Provisioning Requester'!$F$3:$H$20000,3,FALSE),"-")</f>
        <v>-</v>
      </c>
      <c r="J2456" s="1" t="str">
        <f>IF(OR(D2456="SVCP", E2456="TRUE"), "No", IF(ISNA(VLOOKUP($C2456,'ProvResponder deviceId'!$A$1:$A$20000,1,FALSE)),"No","Yes"))</f>
        <v>No</v>
      </c>
      <c r="K2456" s="1" t="str">
        <f>IF($J2456="Yes",VLOOKUP($C2456,'ProvResponder deviceId'!$A$1:$C$20000,3,FALSE),"-")</f>
        <v>-</v>
      </c>
      <c r="L2456" s="1" t="str">
        <f t="shared" si="76"/>
        <v/>
      </c>
      <c r="M2456" s="1" t="str">
        <f t="shared" si="77"/>
        <v/>
      </c>
      <c r="N2456" s="1" t="str">
        <f>IF(ISBLANK($C2456),"",IF(ISNA(VLOOKUP($L2456,'result messages'!$H$3:$L$11,2,FALSE)),VLOOKUP($M2456,'result messages'!$H$3:$L$11,2,FALSE),VLOOKUP($L2456,'result messages'!$H$3:$L$11,2,FALSE)))</f>
        <v/>
      </c>
      <c r="O2456" s="1" t="str">
        <f>IF(ISBLANK($C2456),"",IF(ISNA(VLOOKUP($L2456,'result messages'!$H$3:$L$11,3,FALSE)),VLOOKUP($M2456,'result messages'!$H$3:$L$11,3,FALSE),VLOOKUP($L2456,'result messages'!$H$3:$L$11,3,FALSE)))</f>
        <v/>
      </c>
      <c r="P2456" s="1" t="str">
        <f>IF(ISBLANK($C2456),"",IF(ISNA(VLOOKUP($L2456,'result messages'!$H$3:$L$11,4,FALSE)),VLOOKUP($M2456,'result messages'!$H$3:$L$11,4,FALSE),VLOOKUP($L2456,'result messages'!$H$3:$L$11,4,FALSE)))</f>
        <v/>
      </c>
      <c r="Q2456" s="1" t="str">
        <f>IF(ISBLANK($C2456),"",IF(ISNA(VLOOKUP($L2456,'result messages'!$H$3:$L$11,5,FALSE)),VLOOKUP($M2456,'result messages'!$H$3:$L$11,5,FALSE),VLOOKUP($L2456,'result messages'!$H$3:$L$11,5,FALSE)))</f>
        <v/>
      </c>
    </row>
    <row r="2457" spans="1:17">
      <c r="A2457" s="1">
        <v>2454</v>
      </c>
      <c r="B2457" s="1"/>
      <c r="C2457" s="1"/>
      <c r="D2457" s="1"/>
      <c r="E2457" s="6"/>
      <c r="F2457" s="1"/>
      <c r="G2457" s="1" t="str">
        <f>IF(ISNA(VLOOKUP($C2457,'DTEN TCAP Linkage deviceId'!$A$1:$A$20000,1,FALSE)),"No","Yes")</f>
        <v>No</v>
      </c>
      <c r="H2457" s="1" t="str">
        <f>IF(ISNA(VLOOKUP($C2457,'Provisioning Requester'!$F$3:$H$20000,2,FALSE)),"No","Yes")</f>
        <v>No</v>
      </c>
      <c r="I2457" s="1" t="str">
        <f>IF($H2457="Yes",VLOOKUP($C2457,'Provisioning Requester'!$F$3:$H$20000,3,FALSE),"-")</f>
        <v>-</v>
      </c>
      <c r="J2457" s="1" t="str">
        <f>IF(OR(D2457="SVCP", E2457="TRUE"), "No", IF(ISNA(VLOOKUP($C2457,'ProvResponder deviceId'!$A$1:$A$20000,1,FALSE)),"No","Yes"))</f>
        <v>No</v>
      </c>
      <c r="K2457" s="1" t="str">
        <f>IF($J2457="Yes",VLOOKUP($C2457,'ProvResponder deviceId'!$A$1:$C$20000,3,FALSE),"-")</f>
        <v>-</v>
      </c>
      <c r="L2457" s="1" t="str">
        <f t="shared" si="76"/>
        <v/>
      </c>
      <c r="M2457" s="1" t="str">
        <f t="shared" si="77"/>
        <v/>
      </c>
      <c r="N2457" s="1" t="str">
        <f>IF(ISBLANK($C2457),"",IF(ISNA(VLOOKUP($L2457,'result messages'!$H$3:$L$11,2,FALSE)),VLOOKUP($M2457,'result messages'!$H$3:$L$11,2,FALSE),VLOOKUP($L2457,'result messages'!$H$3:$L$11,2,FALSE)))</f>
        <v/>
      </c>
      <c r="O2457" s="1" t="str">
        <f>IF(ISBLANK($C2457),"",IF(ISNA(VLOOKUP($L2457,'result messages'!$H$3:$L$11,3,FALSE)),VLOOKUP($M2457,'result messages'!$H$3:$L$11,3,FALSE),VLOOKUP($L2457,'result messages'!$H$3:$L$11,3,FALSE)))</f>
        <v/>
      </c>
      <c r="P2457" s="1" t="str">
        <f>IF(ISBLANK($C2457),"",IF(ISNA(VLOOKUP($L2457,'result messages'!$H$3:$L$11,4,FALSE)),VLOOKUP($M2457,'result messages'!$H$3:$L$11,4,FALSE),VLOOKUP($L2457,'result messages'!$H$3:$L$11,4,FALSE)))</f>
        <v/>
      </c>
      <c r="Q2457" s="1" t="str">
        <f>IF(ISBLANK($C2457),"",IF(ISNA(VLOOKUP($L2457,'result messages'!$H$3:$L$11,5,FALSE)),VLOOKUP($M2457,'result messages'!$H$3:$L$11,5,FALSE),VLOOKUP($L2457,'result messages'!$H$3:$L$11,5,FALSE)))</f>
        <v/>
      </c>
    </row>
    <row r="2458" spans="1:17">
      <c r="A2458" s="1">
        <v>2455</v>
      </c>
      <c r="B2458" s="1"/>
      <c r="C2458" s="1"/>
      <c r="D2458" s="1"/>
      <c r="E2458" s="6"/>
      <c r="F2458" s="1"/>
      <c r="G2458" s="1" t="str">
        <f>IF(ISNA(VLOOKUP($C2458,'DTEN TCAP Linkage deviceId'!$A$1:$A$20000,1,FALSE)),"No","Yes")</f>
        <v>No</v>
      </c>
      <c r="H2458" s="1" t="str">
        <f>IF(ISNA(VLOOKUP($C2458,'Provisioning Requester'!$F$3:$H$20000,2,FALSE)),"No","Yes")</f>
        <v>No</v>
      </c>
      <c r="I2458" s="1" t="str">
        <f>IF($H2458="Yes",VLOOKUP($C2458,'Provisioning Requester'!$F$3:$H$20000,3,FALSE),"-")</f>
        <v>-</v>
      </c>
      <c r="J2458" s="1" t="str">
        <f>IF(OR(D2458="SVCP", E2458="TRUE"), "No", IF(ISNA(VLOOKUP($C2458,'ProvResponder deviceId'!$A$1:$A$20000,1,FALSE)),"No","Yes"))</f>
        <v>No</v>
      </c>
      <c r="K2458" s="1" t="str">
        <f>IF($J2458="Yes",VLOOKUP($C2458,'ProvResponder deviceId'!$A$1:$C$20000,3,FALSE),"-")</f>
        <v>-</v>
      </c>
      <c r="L2458" s="1" t="str">
        <f t="shared" si="76"/>
        <v/>
      </c>
      <c r="M2458" s="1" t="str">
        <f t="shared" si="77"/>
        <v/>
      </c>
      <c r="N2458" s="1" t="str">
        <f>IF(ISBLANK($C2458),"",IF(ISNA(VLOOKUP($L2458,'result messages'!$H$3:$L$11,2,FALSE)),VLOOKUP($M2458,'result messages'!$H$3:$L$11,2,FALSE),VLOOKUP($L2458,'result messages'!$H$3:$L$11,2,FALSE)))</f>
        <v/>
      </c>
      <c r="O2458" s="1" t="str">
        <f>IF(ISBLANK($C2458),"",IF(ISNA(VLOOKUP($L2458,'result messages'!$H$3:$L$11,3,FALSE)),VLOOKUP($M2458,'result messages'!$H$3:$L$11,3,FALSE),VLOOKUP($L2458,'result messages'!$H$3:$L$11,3,FALSE)))</f>
        <v/>
      </c>
      <c r="P2458" s="1" t="str">
        <f>IF(ISBLANK($C2458),"",IF(ISNA(VLOOKUP($L2458,'result messages'!$H$3:$L$11,4,FALSE)),VLOOKUP($M2458,'result messages'!$H$3:$L$11,4,FALSE),VLOOKUP($L2458,'result messages'!$H$3:$L$11,4,FALSE)))</f>
        <v/>
      </c>
      <c r="Q2458" s="1" t="str">
        <f>IF(ISBLANK($C2458),"",IF(ISNA(VLOOKUP($L2458,'result messages'!$H$3:$L$11,5,FALSE)),VLOOKUP($M2458,'result messages'!$H$3:$L$11,5,FALSE),VLOOKUP($L2458,'result messages'!$H$3:$L$11,5,FALSE)))</f>
        <v/>
      </c>
    </row>
    <row r="2459" spans="1:17">
      <c r="A2459" s="1">
        <v>2456</v>
      </c>
      <c r="B2459" s="1"/>
      <c r="C2459" s="1"/>
      <c r="D2459" s="1"/>
      <c r="E2459" s="6"/>
      <c r="F2459" s="1"/>
      <c r="G2459" s="1" t="str">
        <f>IF(ISNA(VLOOKUP($C2459,'DTEN TCAP Linkage deviceId'!$A$1:$A$20000,1,FALSE)),"No","Yes")</f>
        <v>No</v>
      </c>
      <c r="H2459" s="1" t="str">
        <f>IF(ISNA(VLOOKUP($C2459,'Provisioning Requester'!$F$3:$H$20000,2,FALSE)),"No","Yes")</f>
        <v>No</v>
      </c>
      <c r="I2459" s="1" t="str">
        <f>IF($H2459="Yes",VLOOKUP($C2459,'Provisioning Requester'!$F$3:$H$20000,3,FALSE),"-")</f>
        <v>-</v>
      </c>
      <c r="J2459" s="1" t="str">
        <f>IF(OR(D2459="SVCP", E2459="TRUE"), "No", IF(ISNA(VLOOKUP($C2459,'ProvResponder deviceId'!$A$1:$A$20000,1,FALSE)),"No","Yes"))</f>
        <v>No</v>
      </c>
      <c r="K2459" s="1" t="str">
        <f>IF($J2459="Yes",VLOOKUP($C2459,'ProvResponder deviceId'!$A$1:$C$20000,3,FALSE),"-")</f>
        <v>-</v>
      </c>
      <c r="L2459" s="1" t="str">
        <f t="shared" si="76"/>
        <v/>
      </c>
      <c r="M2459" s="1" t="str">
        <f t="shared" si="77"/>
        <v/>
      </c>
      <c r="N2459" s="1" t="str">
        <f>IF(ISBLANK($C2459),"",IF(ISNA(VLOOKUP($L2459,'result messages'!$H$3:$L$11,2,FALSE)),VLOOKUP($M2459,'result messages'!$H$3:$L$11,2,FALSE),VLOOKUP($L2459,'result messages'!$H$3:$L$11,2,FALSE)))</f>
        <v/>
      </c>
      <c r="O2459" s="1" t="str">
        <f>IF(ISBLANK($C2459),"",IF(ISNA(VLOOKUP($L2459,'result messages'!$H$3:$L$11,3,FALSE)),VLOOKUP($M2459,'result messages'!$H$3:$L$11,3,FALSE),VLOOKUP($L2459,'result messages'!$H$3:$L$11,3,FALSE)))</f>
        <v/>
      </c>
      <c r="P2459" s="1" t="str">
        <f>IF(ISBLANK($C2459),"",IF(ISNA(VLOOKUP($L2459,'result messages'!$H$3:$L$11,4,FALSE)),VLOOKUP($M2459,'result messages'!$H$3:$L$11,4,FALSE),VLOOKUP($L2459,'result messages'!$H$3:$L$11,4,FALSE)))</f>
        <v/>
      </c>
      <c r="Q2459" s="1" t="str">
        <f>IF(ISBLANK($C2459),"",IF(ISNA(VLOOKUP($L2459,'result messages'!$H$3:$L$11,5,FALSE)),VLOOKUP($M2459,'result messages'!$H$3:$L$11,5,FALSE),VLOOKUP($L2459,'result messages'!$H$3:$L$11,5,FALSE)))</f>
        <v/>
      </c>
    </row>
    <row r="2460" spans="1:17">
      <c r="A2460" s="1">
        <v>2457</v>
      </c>
      <c r="B2460" s="1"/>
      <c r="C2460" s="1"/>
      <c r="D2460" s="1"/>
      <c r="E2460" s="6"/>
      <c r="F2460" s="1"/>
      <c r="G2460" s="1" t="str">
        <f>IF(ISNA(VLOOKUP($C2460,'DTEN TCAP Linkage deviceId'!$A$1:$A$20000,1,FALSE)),"No","Yes")</f>
        <v>No</v>
      </c>
      <c r="H2460" s="1" t="str">
        <f>IF(ISNA(VLOOKUP($C2460,'Provisioning Requester'!$F$3:$H$20000,2,FALSE)),"No","Yes")</f>
        <v>No</v>
      </c>
      <c r="I2460" s="1" t="str">
        <f>IF($H2460="Yes",VLOOKUP($C2460,'Provisioning Requester'!$F$3:$H$20000,3,FALSE),"-")</f>
        <v>-</v>
      </c>
      <c r="J2460" s="1" t="str">
        <f>IF(OR(D2460="SVCP", E2460="TRUE"), "No", IF(ISNA(VLOOKUP($C2460,'ProvResponder deviceId'!$A$1:$A$20000,1,FALSE)),"No","Yes"))</f>
        <v>No</v>
      </c>
      <c r="K2460" s="1" t="str">
        <f>IF($J2460="Yes",VLOOKUP($C2460,'ProvResponder deviceId'!$A$1:$C$20000,3,FALSE),"-")</f>
        <v>-</v>
      </c>
      <c r="L2460" s="1" t="str">
        <f t="shared" si="76"/>
        <v/>
      </c>
      <c r="M2460" s="1" t="str">
        <f t="shared" si="77"/>
        <v/>
      </c>
      <c r="N2460" s="1" t="str">
        <f>IF(ISBLANK($C2460),"",IF(ISNA(VLOOKUP($L2460,'result messages'!$H$3:$L$11,2,FALSE)),VLOOKUP($M2460,'result messages'!$H$3:$L$11,2,FALSE),VLOOKUP($L2460,'result messages'!$H$3:$L$11,2,FALSE)))</f>
        <v/>
      </c>
      <c r="O2460" s="1" t="str">
        <f>IF(ISBLANK($C2460),"",IF(ISNA(VLOOKUP($L2460,'result messages'!$H$3:$L$11,3,FALSE)),VLOOKUP($M2460,'result messages'!$H$3:$L$11,3,FALSE),VLOOKUP($L2460,'result messages'!$H$3:$L$11,3,FALSE)))</f>
        <v/>
      </c>
      <c r="P2460" s="1" t="str">
        <f>IF(ISBLANK($C2460),"",IF(ISNA(VLOOKUP($L2460,'result messages'!$H$3:$L$11,4,FALSE)),VLOOKUP($M2460,'result messages'!$H$3:$L$11,4,FALSE),VLOOKUP($L2460,'result messages'!$H$3:$L$11,4,FALSE)))</f>
        <v/>
      </c>
      <c r="Q2460" s="1" t="str">
        <f>IF(ISBLANK($C2460),"",IF(ISNA(VLOOKUP($L2460,'result messages'!$H$3:$L$11,5,FALSE)),VLOOKUP($M2460,'result messages'!$H$3:$L$11,5,FALSE),VLOOKUP($L2460,'result messages'!$H$3:$L$11,5,FALSE)))</f>
        <v/>
      </c>
    </row>
    <row r="2461" spans="1:17">
      <c r="A2461" s="1">
        <v>2458</v>
      </c>
      <c r="B2461" s="1"/>
      <c r="C2461" s="1"/>
      <c r="D2461" s="1"/>
      <c r="E2461" s="6"/>
      <c r="F2461" s="1"/>
      <c r="G2461" s="1" t="str">
        <f>IF(ISNA(VLOOKUP($C2461,'DTEN TCAP Linkage deviceId'!$A$1:$A$20000,1,FALSE)),"No","Yes")</f>
        <v>No</v>
      </c>
      <c r="H2461" s="1" t="str">
        <f>IF(ISNA(VLOOKUP($C2461,'Provisioning Requester'!$F$3:$H$20000,2,FALSE)),"No","Yes")</f>
        <v>No</v>
      </c>
      <c r="I2461" s="1" t="str">
        <f>IF($H2461="Yes",VLOOKUP($C2461,'Provisioning Requester'!$F$3:$H$20000,3,FALSE),"-")</f>
        <v>-</v>
      </c>
      <c r="J2461" s="1" t="str">
        <f>IF(OR(D2461="SVCP", E2461="TRUE"), "No", IF(ISNA(VLOOKUP($C2461,'ProvResponder deviceId'!$A$1:$A$20000,1,FALSE)),"No","Yes"))</f>
        <v>No</v>
      </c>
      <c r="K2461" s="1" t="str">
        <f>IF($J2461="Yes",VLOOKUP($C2461,'ProvResponder deviceId'!$A$1:$C$20000,3,FALSE),"-")</f>
        <v>-</v>
      </c>
      <c r="L2461" s="1" t="str">
        <f t="shared" si="76"/>
        <v/>
      </c>
      <c r="M2461" s="1" t="str">
        <f t="shared" si="77"/>
        <v/>
      </c>
      <c r="N2461" s="1" t="str">
        <f>IF(ISBLANK($C2461),"",IF(ISNA(VLOOKUP($L2461,'result messages'!$H$3:$L$11,2,FALSE)),VLOOKUP($M2461,'result messages'!$H$3:$L$11,2,FALSE),VLOOKUP($L2461,'result messages'!$H$3:$L$11,2,FALSE)))</f>
        <v/>
      </c>
      <c r="O2461" s="1" t="str">
        <f>IF(ISBLANK($C2461),"",IF(ISNA(VLOOKUP($L2461,'result messages'!$H$3:$L$11,3,FALSE)),VLOOKUP($M2461,'result messages'!$H$3:$L$11,3,FALSE),VLOOKUP($L2461,'result messages'!$H$3:$L$11,3,FALSE)))</f>
        <v/>
      </c>
      <c r="P2461" s="1" t="str">
        <f>IF(ISBLANK($C2461),"",IF(ISNA(VLOOKUP($L2461,'result messages'!$H$3:$L$11,4,FALSE)),VLOOKUP($M2461,'result messages'!$H$3:$L$11,4,FALSE),VLOOKUP($L2461,'result messages'!$H$3:$L$11,4,FALSE)))</f>
        <v/>
      </c>
      <c r="Q2461" s="1" t="str">
        <f>IF(ISBLANK($C2461),"",IF(ISNA(VLOOKUP($L2461,'result messages'!$H$3:$L$11,5,FALSE)),VLOOKUP($M2461,'result messages'!$H$3:$L$11,5,FALSE),VLOOKUP($L2461,'result messages'!$H$3:$L$11,5,FALSE)))</f>
        <v/>
      </c>
    </row>
    <row r="2462" spans="1:17">
      <c r="A2462" s="1">
        <v>2459</v>
      </c>
      <c r="B2462" s="1"/>
      <c r="C2462" s="1"/>
      <c r="D2462" s="1"/>
      <c r="E2462" s="6"/>
      <c r="F2462" s="1"/>
      <c r="G2462" s="1" t="str">
        <f>IF(ISNA(VLOOKUP($C2462,'DTEN TCAP Linkage deviceId'!$A$1:$A$20000,1,FALSE)),"No","Yes")</f>
        <v>No</v>
      </c>
      <c r="H2462" s="1" t="str">
        <f>IF(ISNA(VLOOKUP($C2462,'Provisioning Requester'!$F$3:$H$20000,2,FALSE)),"No","Yes")</f>
        <v>No</v>
      </c>
      <c r="I2462" s="1" t="str">
        <f>IF($H2462="Yes",VLOOKUP($C2462,'Provisioning Requester'!$F$3:$H$20000,3,FALSE),"-")</f>
        <v>-</v>
      </c>
      <c r="J2462" s="1" t="str">
        <f>IF(OR(D2462="SVCP", E2462="TRUE"), "No", IF(ISNA(VLOOKUP($C2462,'ProvResponder deviceId'!$A$1:$A$20000,1,FALSE)),"No","Yes"))</f>
        <v>No</v>
      </c>
      <c r="K2462" s="1" t="str">
        <f>IF($J2462="Yes",VLOOKUP($C2462,'ProvResponder deviceId'!$A$1:$C$20000,3,FALSE),"-")</f>
        <v>-</v>
      </c>
      <c r="L2462" s="1" t="str">
        <f t="shared" si="76"/>
        <v/>
      </c>
      <c r="M2462" s="1" t="str">
        <f t="shared" si="77"/>
        <v/>
      </c>
      <c r="N2462" s="1" t="str">
        <f>IF(ISBLANK($C2462),"",IF(ISNA(VLOOKUP($L2462,'result messages'!$H$3:$L$11,2,FALSE)),VLOOKUP($M2462,'result messages'!$H$3:$L$11,2,FALSE),VLOOKUP($L2462,'result messages'!$H$3:$L$11,2,FALSE)))</f>
        <v/>
      </c>
      <c r="O2462" s="1" t="str">
        <f>IF(ISBLANK($C2462),"",IF(ISNA(VLOOKUP($L2462,'result messages'!$H$3:$L$11,3,FALSE)),VLOOKUP($M2462,'result messages'!$H$3:$L$11,3,FALSE),VLOOKUP($L2462,'result messages'!$H$3:$L$11,3,FALSE)))</f>
        <v/>
      </c>
      <c r="P2462" s="1" t="str">
        <f>IF(ISBLANK($C2462),"",IF(ISNA(VLOOKUP($L2462,'result messages'!$H$3:$L$11,4,FALSE)),VLOOKUP($M2462,'result messages'!$H$3:$L$11,4,FALSE),VLOOKUP($L2462,'result messages'!$H$3:$L$11,4,FALSE)))</f>
        <v/>
      </c>
      <c r="Q2462" s="1" t="str">
        <f>IF(ISBLANK($C2462),"",IF(ISNA(VLOOKUP($L2462,'result messages'!$H$3:$L$11,5,FALSE)),VLOOKUP($M2462,'result messages'!$H$3:$L$11,5,FALSE),VLOOKUP($L2462,'result messages'!$H$3:$L$11,5,FALSE)))</f>
        <v/>
      </c>
    </row>
    <row r="2463" spans="1:17">
      <c r="A2463" s="1">
        <v>2460</v>
      </c>
      <c r="B2463" s="1"/>
      <c r="C2463" s="1"/>
      <c r="D2463" s="1"/>
      <c r="E2463" s="6"/>
      <c r="F2463" s="1"/>
      <c r="G2463" s="1" t="str">
        <f>IF(ISNA(VLOOKUP($C2463,'DTEN TCAP Linkage deviceId'!$A$1:$A$20000,1,FALSE)),"No","Yes")</f>
        <v>No</v>
      </c>
      <c r="H2463" s="1" t="str">
        <f>IF(ISNA(VLOOKUP($C2463,'Provisioning Requester'!$F$3:$H$20000,2,FALSE)),"No","Yes")</f>
        <v>No</v>
      </c>
      <c r="I2463" s="1" t="str">
        <f>IF($H2463="Yes",VLOOKUP($C2463,'Provisioning Requester'!$F$3:$H$20000,3,FALSE),"-")</f>
        <v>-</v>
      </c>
      <c r="J2463" s="1" t="str">
        <f>IF(OR(D2463="SVCP", E2463="TRUE"), "No", IF(ISNA(VLOOKUP($C2463,'ProvResponder deviceId'!$A$1:$A$20000,1,FALSE)),"No","Yes"))</f>
        <v>No</v>
      </c>
      <c r="K2463" s="1" t="str">
        <f>IF($J2463="Yes",VLOOKUP($C2463,'ProvResponder deviceId'!$A$1:$C$20000,3,FALSE),"-")</f>
        <v>-</v>
      </c>
      <c r="L2463" s="1" t="str">
        <f t="shared" si="76"/>
        <v/>
      </c>
      <c r="M2463" s="1" t="str">
        <f t="shared" si="77"/>
        <v/>
      </c>
      <c r="N2463" s="1" t="str">
        <f>IF(ISBLANK($C2463),"",IF(ISNA(VLOOKUP($L2463,'result messages'!$H$3:$L$11,2,FALSE)),VLOOKUP($M2463,'result messages'!$H$3:$L$11,2,FALSE),VLOOKUP($L2463,'result messages'!$H$3:$L$11,2,FALSE)))</f>
        <v/>
      </c>
      <c r="O2463" s="1" t="str">
        <f>IF(ISBLANK($C2463),"",IF(ISNA(VLOOKUP($L2463,'result messages'!$H$3:$L$11,3,FALSE)),VLOOKUP($M2463,'result messages'!$H$3:$L$11,3,FALSE),VLOOKUP($L2463,'result messages'!$H$3:$L$11,3,FALSE)))</f>
        <v/>
      </c>
      <c r="P2463" s="1" t="str">
        <f>IF(ISBLANK($C2463),"",IF(ISNA(VLOOKUP($L2463,'result messages'!$H$3:$L$11,4,FALSE)),VLOOKUP($M2463,'result messages'!$H$3:$L$11,4,FALSE),VLOOKUP($L2463,'result messages'!$H$3:$L$11,4,FALSE)))</f>
        <v/>
      </c>
      <c r="Q2463" s="1" t="str">
        <f>IF(ISBLANK($C2463),"",IF(ISNA(VLOOKUP($L2463,'result messages'!$H$3:$L$11,5,FALSE)),VLOOKUP($M2463,'result messages'!$H$3:$L$11,5,FALSE),VLOOKUP($L2463,'result messages'!$H$3:$L$11,5,FALSE)))</f>
        <v/>
      </c>
    </row>
    <row r="2464" spans="1:17">
      <c r="A2464" s="1">
        <v>2461</v>
      </c>
      <c r="B2464" s="1"/>
      <c r="C2464" s="1"/>
      <c r="D2464" s="1"/>
      <c r="E2464" s="6"/>
      <c r="F2464" s="1"/>
      <c r="G2464" s="1" t="str">
        <f>IF(ISNA(VLOOKUP($C2464,'DTEN TCAP Linkage deviceId'!$A$1:$A$20000,1,FALSE)),"No","Yes")</f>
        <v>No</v>
      </c>
      <c r="H2464" s="1" t="str">
        <f>IF(ISNA(VLOOKUP($C2464,'Provisioning Requester'!$F$3:$H$20000,2,FALSE)),"No","Yes")</f>
        <v>No</v>
      </c>
      <c r="I2464" s="1" t="str">
        <f>IF($H2464="Yes",VLOOKUP($C2464,'Provisioning Requester'!$F$3:$H$20000,3,FALSE),"-")</f>
        <v>-</v>
      </c>
      <c r="J2464" s="1" t="str">
        <f>IF(OR(D2464="SVCP", E2464="TRUE"), "No", IF(ISNA(VLOOKUP($C2464,'ProvResponder deviceId'!$A$1:$A$20000,1,FALSE)),"No","Yes"))</f>
        <v>No</v>
      </c>
      <c r="K2464" s="1" t="str">
        <f>IF($J2464="Yes",VLOOKUP($C2464,'ProvResponder deviceId'!$A$1:$C$20000,3,FALSE),"-")</f>
        <v>-</v>
      </c>
      <c r="L2464" s="1" t="str">
        <f t="shared" si="76"/>
        <v/>
      </c>
      <c r="M2464" s="1" t="str">
        <f t="shared" si="77"/>
        <v/>
      </c>
      <c r="N2464" s="1" t="str">
        <f>IF(ISBLANK($C2464),"",IF(ISNA(VLOOKUP($L2464,'result messages'!$H$3:$L$11,2,FALSE)),VLOOKUP($M2464,'result messages'!$H$3:$L$11,2,FALSE),VLOOKUP($L2464,'result messages'!$H$3:$L$11,2,FALSE)))</f>
        <v/>
      </c>
      <c r="O2464" s="1" t="str">
        <f>IF(ISBLANK($C2464),"",IF(ISNA(VLOOKUP($L2464,'result messages'!$H$3:$L$11,3,FALSE)),VLOOKUP($M2464,'result messages'!$H$3:$L$11,3,FALSE),VLOOKUP($L2464,'result messages'!$H$3:$L$11,3,FALSE)))</f>
        <v/>
      </c>
      <c r="P2464" s="1" t="str">
        <f>IF(ISBLANK($C2464),"",IF(ISNA(VLOOKUP($L2464,'result messages'!$H$3:$L$11,4,FALSE)),VLOOKUP($M2464,'result messages'!$H$3:$L$11,4,FALSE),VLOOKUP($L2464,'result messages'!$H$3:$L$11,4,FALSE)))</f>
        <v/>
      </c>
      <c r="Q2464" s="1" t="str">
        <f>IF(ISBLANK($C2464),"",IF(ISNA(VLOOKUP($L2464,'result messages'!$H$3:$L$11,5,FALSE)),VLOOKUP($M2464,'result messages'!$H$3:$L$11,5,FALSE),VLOOKUP($L2464,'result messages'!$H$3:$L$11,5,FALSE)))</f>
        <v/>
      </c>
    </row>
    <row r="2465" spans="1:17">
      <c r="A2465" s="1">
        <v>2462</v>
      </c>
      <c r="B2465" s="1"/>
      <c r="C2465" s="1"/>
      <c r="D2465" s="1"/>
      <c r="E2465" s="6"/>
      <c r="F2465" s="1"/>
      <c r="G2465" s="1" t="str">
        <f>IF(ISNA(VLOOKUP($C2465,'DTEN TCAP Linkage deviceId'!$A$1:$A$20000,1,FALSE)),"No","Yes")</f>
        <v>No</v>
      </c>
      <c r="H2465" s="1" t="str">
        <f>IF(ISNA(VLOOKUP($C2465,'Provisioning Requester'!$F$3:$H$20000,2,FALSE)),"No","Yes")</f>
        <v>No</v>
      </c>
      <c r="I2465" s="1" t="str">
        <f>IF($H2465="Yes",VLOOKUP($C2465,'Provisioning Requester'!$F$3:$H$20000,3,FALSE),"-")</f>
        <v>-</v>
      </c>
      <c r="J2465" s="1" t="str">
        <f>IF(OR(D2465="SVCP", E2465="TRUE"), "No", IF(ISNA(VLOOKUP($C2465,'ProvResponder deviceId'!$A$1:$A$20000,1,FALSE)),"No","Yes"))</f>
        <v>No</v>
      </c>
      <c r="K2465" s="1" t="str">
        <f>IF($J2465="Yes",VLOOKUP($C2465,'ProvResponder deviceId'!$A$1:$C$20000,3,FALSE),"-")</f>
        <v>-</v>
      </c>
      <c r="L2465" s="1" t="str">
        <f t="shared" si="76"/>
        <v/>
      </c>
      <c r="M2465" s="1" t="str">
        <f t="shared" si="77"/>
        <v/>
      </c>
      <c r="N2465" s="1" t="str">
        <f>IF(ISBLANK($C2465),"",IF(ISNA(VLOOKUP($L2465,'result messages'!$H$3:$L$11,2,FALSE)),VLOOKUP($M2465,'result messages'!$H$3:$L$11,2,FALSE),VLOOKUP($L2465,'result messages'!$H$3:$L$11,2,FALSE)))</f>
        <v/>
      </c>
      <c r="O2465" s="1" t="str">
        <f>IF(ISBLANK($C2465),"",IF(ISNA(VLOOKUP($L2465,'result messages'!$H$3:$L$11,3,FALSE)),VLOOKUP($M2465,'result messages'!$H$3:$L$11,3,FALSE),VLOOKUP($L2465,'result messages'!$H$3:$L$11,3,FALSE)))</f>
        <v/>
      </c>
      <c r="P2465" s="1" t="str">
        <f>IF(ISBLANK($C2465),"",IF(ISNA(VLOOKUP($L2465,'result messages'!$H$3:$L$11,4,FALSE)),VLOOKUP($M2465,'result messages'!$H$3:$L$11,4,FALSE),VLOOKUP($L2465,'result messages'!$H$3:$L$11,4,FALSE)))</f>
        <v/>
      </c>
      <c r="Q2465" s="1" t="str">
        <f>IF(ISBLANK($C2465),"",IF(ISNA(VLOOKUP($L2465,'result messages'!$H$3:$L$11,5,FALSE)),VLOOKUP($M2465,'result messages'!$H$3:$L$11,5,FALSE),VLOOKUP($L2465,'result messages'!$H$3:$L$11,5,FALSE)))</f>
        <v/>
      </c>
    </row>
    <row r="2466" spans="1:17">
      <c r="A2466" s="1">
        <v>2463</v>
      </c>
      <c r="B2466" s="1"/>
      <c r="C2466" s="1"/>
      <c r="D2466" s="1"/>
      <c r="E2466" s="6"/>
      <c r="F2466" s="1"/>
      <c r="G2466" s="1" t="str">
        <f>IF(ISNA(VLOOKUP($C2466,'DTEN TCAP Linkage deviceId'!$A$1:$A$20000,1,FALSE)),"No","Yes")</f>
        <v>No</v>
      </c>
      <c r="H2466" s="1" t="str">
        <f>IF(ISNA(VLOOKUP($C2466,'Provisioning Requester'!$F$3:$H$20000,2,FALSE)),"No","Yes")</f>
        <v>No</v>
      </c>
      <c r="I2466" s="1" t="str">
        <f>IF($H2466="Yes",VLOOKUP($C2466,'Provisioning Requester'!$F$3:$H$20000,3,FALSE),"-")</f>
        <v>-</v>
      </c>
      <c r="J2466" s="1" t="str">
        <f>IF(OR(D2466="SVCP", E2466="TRUE"), "No", IF(ISNA(VLOOKUP($C2466,'ProvResponder deviceId'!$A$1:$A$20000,1,FALSE)),"No","Yes"))</f>
        <v>No</v>
      </c>
      <c r="K2466" s="1" t="str">
        <f>IF($J2466="Yes",VLOOKUP($C2466,'ProvResponder deviceId'!$A$1:$C$20000,3,FALSE),"-")</f>
        <v>-</v>
      </c>
      <c r="L2466" s="1" t="str">
        <f t="shared" si="76"/>
        <v/>
      </c>
      <c r="M2466" s="1" t="str">
        <f t="shared" si="77"/>
        <v/>
      </c>
      <c r="N2466" s="1" t="str">
        <f>IF(ISBLANK($C2466),"",IF(ISNA(VLOOKUP($L2466,'result messages'!$H$3:$L$11,2,FALSE)),VLOOKUP($M2466,'result messages'!$H$3:$L$11,2,FALSE),VLOOKUP($L2466,'result messages'!$H$3:$L$11,2,FALSE)))</f>
        <v/>
      </c>
      <c r="O2466" s="1" t="str">
        <f>IF(ISBLANK($C2466),"",IF(ISNA(VLOOKUP($L2466,'result messages'!$H$3:$L$11,3,FALSE)),VLOOKUP($M2466,'result messages'!$H$3:$L$11,3,FALSE),VLOOKUP($L2466,'result messages'!$H$3:$L$11,3,FALSE)))</f>
        <v/>
      </c>
      <c r="P2466" s="1" t="str">
        <f>IF(ISBLANK($C2466),"",IF(ISNA(VLOOKUP($L2466,'result messages'!$H$3:$L$11,4,FALSE)),VLOOKUP($M2466,'result messages'!$H$3:$L$11,4,FALSE),VLOOKUP($L2466,'result messages'!$H$3:$L$11,4,FALSE)))</f>
        <v/>
      </c>
      <c r="Q2466" s="1" t="str">
        <f>IF(ISBLANK($C2466),"",IF(ISNA(VLOOKUP($L2466,'result messages'!$H$3:$L$11,5,FALSE)),VLOOKUP($M2466,'result messages'!$H$3:$L$11,5,FALSE),VLOOKUP($L2466,'result messages'!$H$3:$L$11,5,FALSE)))</f>
        <v/>
      </c>
    </row>
    <row r="2467" spans="1:17">
      <c r="A2467" s="1">
        <v>2464</v>
      </c>
      <c r="B2467" s="1"/>
      <c r="C2467" s="1"/>
      <c r="D2467" s="1"/>
      <c r="E2467" s="6"/>
      <c r="F2467" s="1"/>
      <c r="G2467" s="1" t="str">
        <f>IF(ISNA(VLOOKUP($C2467,'DTEN TCAP Linkage deviceId'!$A$1:$A$20000,1,FALSE)),"No","Yes")</f>
        <v>No</v>
      </c>
      <c r="H2467" s="1" t="str">
        <f>IF(ISNA(VLOOKUP($C2467,'Provisioning Requester'!$F$3:$H$20000,2,FALSE)),"No","Yes")</f>
        <v>No</v>
      </c>
      <c r="I2467" s="1" t="str">
        <f>IF($H2467="Yes",VLOOKUP($C2467,'Provisioning Requester'!$F$3:$H$20000,3,FALSE),"-")</f>
        <v>-</v>
      </c>
      <c r="J2467" s="1" t="str">
        <f>IF(OR(D2467="SVCP", E2467="TRUE"), "No", IF(ISNA(VLOOKUP($C2467,'ProvResponder deviceId'!$A$1:$A$20000,1,FALSE)),"No","Yes"))</f>
        <v>No</v>
      </c>
      <c r="K2467" s="1" t="str">
        <f>IF($J2467="Yes",VLOOKUP($C2467,'ProvResponder deviceId'!$A$1:$C$20000,3,FALSE),"-")</f>
        <v>-</v>
      </c>
      <c r="L2467" s="1" t="str">
        <f t="shared" si="76"/>
        <v/>
      </c>
      <c r="M2467" s="1" t="str">
        <f t="shared" si="77"/>
        <v/>
      </c>
      <c r="N2467" s="1" t="str">
        <f>IF(ISBLANK($C2467),"",IF(ISNA(VLOOKUP($L2467,'result messages'!$H$3:$L$11,2,FALSE)),VLOOKUP($M2467,'result messages'!$H$3:$L$11,2,FALSE),VLOOKUP($L2467,'result messages'!$H$3:$L$11,2,FALSE)))</f>
        <v/>
      </c>
      <c r="O2467" s="1" t="str">
        <f>IF(ISBLANK($C2467),"",IF(ISNA(VLOOKUP($L2467,'result messages'!$H$3:$L$11,3,FALSE)),VLOOKUP($M2467,'result messages'!$H$3:$L$11,3,FALSE),VLOOKUP($L2467,'result messages'!$H$3:$L$11,3,FALSE)))</f>
        <v/>
      </c>
      <c r="P2467" s="1" t="str">
        <f>IF(ISBLANK($C2467),"",IF(ISNA(VLOOKUP($L2467,'result messages'!$H$3:$L$11,4,FALSE)),VLOOKUP($M2467,'result messages'!$H$3:$L$11,4,FALSE),VLOOKUP($L2467,'result messages'!$H$3:$L$11,4,FALSE)))</f>
        <v/>
      </c>
      <c r="Q2467" s="1" t="str">
        <f>IF(ISBLANK($C2467),"",IF(ISNA(VLOOKUP($L2467,'result messages'!$H$3:$L$11,5,FALSE)),VLOOKUP($M2467,'result messages'!$H$3:$L$11,5,FALSE),VLOOKUP($L2467,'result messages'!$H$3:$L$11,5,FALSE)))</f>
        <v/>
      </c>
    </row>
    <row r="2468" spans="1:17">
      <c r="A2468" s="1">
        <v>2465</v>
      </c>
      <c r="B2468" s="1"/>
      <c r="C2468" s="1"/>
      <c r="D2468" s="1"/>
      <c r="E2468" s="6"/>
      <c r="F2468" s="1"/>
      <c r="G2468" s="1" t="str">
        <f>IF(ISNA(VLOOKUP($C2468,'DTEN TCAP Linkage deviceId'!$A$1:$A$20000,1,FALSE)),"No","Yes")</f>
        <v>No</v>
      </c>
      <c r="H2468" s="1" t="str">
        <f>IF(ISNA(VLOOKUP($C2468,'Provisioning Requester'!$F$3:$H$20000,2,FALSE)),"No","Yes")</f>
        <v>No</v>
      </c>
      <c r="I2468" s="1" t="str">
        <f>IF($H2468="Yes",VLOOKUP($C2468,'Provisioning Requester'!$F$3:$H$20000,3,FALSE),"-")</f>
        <v>-</v>
      </c>
      <c r="J2468" s="1" t="str">
        <f>IF(OR(D2468="SVCP", E2468="TRUE"), "No", IF(ISNA(VLOOKUP($C2468,'ProvResponder deviceId'!$A$1:$A$20000,1,FALSE)),"No","Yes"))</f>
        <v>No</v>
      </c>
      <c r="K2468" s="1" t="str">
        <f>IF($J2468="Yes",VLOOKUP($C2468,'ProvResponder deviceId'!$A$1:$C$20000,3,FALSE),"-")</f>
        <v>-</v>
      </c>
      <c r="L2468" s="1" t="str">
        <f t="shared" si="76"/>
        <v/>
      </c>
      <c r="M2468" s="1" t="str">
        <f t="shared" si="77"/>
        <v/>
      </c>
      <c r="N2468" s="1" t="str">
        <f>IF(ISBLANK($C2468),"",IF(ISNA(VLOOKUP($L2468,'result messages'!$H$3:$L$11,2,FALSE)),VLOOKUP($M2468,'result messages'!$H$3:$L$11,2,FALSE),VLOOKUP($L2468,'result messages'!$H$3:$L$11,2,FALSE)))</f>
        <v/>
      </c>
      <c r="O2468" s="1" t="str">
        <f>IF(ISBLANK($C2468),"",IF(ISNA(VLOOKUP($L2468,'result messages'!$H$3:$L$11,3,FALSE)),VLOOKUP($M2468,'result messages'!$H$3:$L$11,3,FALSE),VLOOKUP($L2468,'result messages'!$H$3:$L$11,3,FALSE)))</f>
        <v/>
      </c>
      <c r="P2468" s="1" t="str">
        <f>IF(ISBLANK($C2468),"",IF(ISNA(VLOOKUP($L2468,'result messages'!$H$3:$L$11,4,FALSE)),VLOOKUP($M2468,'result messages'!$H$3:$L$11,4,FALSE),VLOOKUP($L2468,'result messages'!$H$3:$L$11,4,FALSE)))</f>
        <v/>
      </c>
      <c r="Q2468" s="1" t="str">
        <f>IF(ISBLANK($C2468),"",IF(ISNA(VLOOKUP($L2468,'result messages'!$H$3:$L$11,5,FALSE)),VLOOKUP($M2468,'result messages'!$H$3:$L$11,5,FALSE),VLOOKUP($L2468,'result messages'!$H$3:$L$11,5,FALSE)))</f>
        <v/>
      </c>
    </row>
    <row r="2469" spans="1:17">
      <c r="A2469" s="1">
        <v>2466</v>
      </c>
      <c r="B2469" s="1"/>
      <c r="C2469" s="1"/>
      <c r="D2469" s="1"/>
      <c r="E2469" s="6"/>
      <c r="F2469" s="1"/>
      <c r="G2469" s="1" t="str">
        <f>IF(ISNA(VLOOKUP($C2469,'DTEN TCAP Linkage deviceId'!$A$1:$A$20000,1,FALSE)),"No","Yes")</f>
        <v>No</v>
      </c>
      <c r="H2469" s="1" t="str">
        <f>IF(ISNA(VLOOKUP($C2469,'Provisioning Requester'!$F$3:$H$20000,2,FALSE)),"No","Yes")</f>
        <v>No</v>
      </c>
      <c r="I2469" s="1" t="str">
        <f>IF($H2469="Yes",VLOOKUP($C2469,'Provisioning Requester'!$F$3:$H$20000,3,FALSE),"-")</f>
        <v>-</v>
      </c>
      <c r="J2469" s="1" t="str">
        <f>IF(OR(D2469="SVCP", E2469="TRUE"), "No", IF(ISNA(VLOOKUP($C2469,'ProvResponder deviceId'!$A$1:$A$20000,1,FALSE)),"No","Yes"))</f>
        <v>No</v>
      </c>
      <c r="K2469" s="1" t="str">
        <f>IF($J2469="Yes",VLOOKUP($C2469,'ProvResponder deviceId'!$A$1:$C$20000,3,FALSE),"-")</f>
        <v>-</v>
      </c>
      <c r="L2469" s="1" t="str">
        <f t="shared" si="76"/>
        <v/>
      </c>
      <c r="M2469" s="1" t="str">
        <f t="shared" si="77"/>
        <v/>
      </c>
      <c r="N2469" s="1" t="str">
        <f>IF(ISBLANK($C2469),"",IF(ISNA(VLOOKUP($L2469,'result messages'!$H$3:$L$11,2,FALSE)),VLOOKUP($M2469,'result messages'!$H$3:$L$11,2,FALSE),VLOOKUP($L2469,'result messages'!$H$3:$L$11,2,FALSE)))</f>
        <v/>
      </c>
      <c r="O2469" s="1" t="str">
        <f>IF(ISBLANK($C2469),"",IF(ISNA(VLOOKUP($L2469,'result messages'!$H$3:$L$11,3,FALSE)),VLOOKUP($M2469,'result messages'!$H$3:$L$11,3,FALSE),VLOOKUP($L2469,'result messages'!$H$3:$L$11,3,FALSE)))</f>
        <v/>
      </c>
      <c r="P2469" s="1" t="str">
        <f>IF(ISBLANK($C2469),"",IF(ISNA(VLOOKUP($L2469,'result messages'!$H$3:$L$11,4,FALSE)),VLOOKUP($M2469,'result messages'!$H$3:$L$11,4,FALSE),VLOOKUP($L2469,'result messages'!$H$3:$L$11,4,FALSE)))</f>
        <v/>
      </c>
      <c r="Q2469" s="1" t="str">
        <f>IF(ISBLANK($C2469),"",IF(ISNA(VLOOKUP($L2469,'result messages'!$H$3:$L$11,5,FALSE)),VLOOKUP($M2469,'result messages'!$H$3:$L$11,5,FALSE),VLOOKUP($L2469,'result messages'!$H$3:$L$11,5,FALSE)))</f>
        <v/>
      </c>
    </row>
    <row r="2470" spans="1:17">
      <c r="A2470" s="1">
        <v>2467</v>
      </c>
      <c r="B2470" s="1"/>
      <c r="C2470" s="1"/>
      <c r="D2470" s="1"/>
      <c r="E2470" s="6"/>
      <c r="F2470" s="1"/>
      <c r="G2470" s="1" t="str">
        <f>IF(ISNA(VLOOKUP($C2470,'DTEN TCAP Linkage deviceId'!$A$1:$A$20000,1,FALSE)),"No","Yes")</f>
        <v>No</v>
      </c>
      <c r="H2470" s="1" t="str">
        <f>IF(ISNA(VLOOKUP($C2470,'Provisioning Requester'!$F$3:$H$20000,2,FALSE)),"No","Yes")</f>
        <v>No</v>
      </c>
      <c r="I2470" s="1" t="str">
        <f>IF($H2470="Yes",VLOOKUP($C2470,'Provisioning Requester'!$F$3:$H$20000,3,FALSE),"-")</f>
        <v>-</v>
      </c>
      <c r="J2470" s="1" t="str">
        <f>IF(OR(D2470="SVCP", E2470="TRUE"), "No", IF(ISNA(VLOOKUP($C2470,'ProvResponder deviceId'!$A$1:$A$20000,1,FALSE)),"No","Yes"))</f>
        <v>No</v>
      </c>
      <c r="K2470" s="1" t="str">
        <f>IF($J2470="Yes",VLOOKUP($C2470,'ProvResponder deviceId'!$A$1:$C$20000,3,FALSE),"-")</f>
        <v>-</v>
      </c>
      <c r="L2470" s="1" t="str">
        <f t="shared" si="76"/>
        <v/>
      </c>
      <c r="M2470" s="1" t="str">
        <f t="shared" si="77"/>
        <v/>
      </c>
      <c r="N2470" s="1" t="str">
        <f>IF(ISBLANK($C2470),"",IF(ISNA(VLOOKUP($L2470,'result messages'!$H$3:$L$11,2,FALSE)),VLOOKUP($M2470,'result messages'!$H$3:$L$11,2,FALSE),VLOOKUP($L2470,'result messages'!$H$3:$L$11,2,FALSE)))</f>
        <v/>
      </c>
      <c r="O2470" s="1" t="str">
        <f>IF(ISBLANK($C2470),"",IF(ISNA(VLOOKUP($L2470,'result messages'!$H$3:$L$11,3,FALSE)),VLOOKUP($M2470,'result messages'!$H$3:$L$11,3,FALSE),VLOOKUP($L2470,'result messages'!$H$3:$L$11,3,FALSE)))</f>
        <v/>
      </c>
      <c r="P2470" s="1" t="str">
        <f>IF(ISBLANK($C2470),"",IF(ISNA(VLOOKUP($L2470,'result messages'!$H$3:$L$11,4,FALSE)),VLOOKUP($M2470,'result messages'!$H$3:$L$11,4,FALSE),VLOOKUP($L2470,'result messages'!$H$3:$L$11,4,FALSE)))</f>
        <v/>
      </c>
      <c r="Q2470" s="1" t="str">
        <f>IF(ISBLANK($C2470),"",IF(ISNA(VLOOKUP($L2470,'result messages'!$H$3:$L$11,5,FALSE)),VLOOKUP($M2470,'result messages'!$H$3:$L$11,5,FALSE),VLOOKUP($L2470,'result messages'!$H$3:$L$11,5,FALSE)))</f>
        <v/>
      </c>
    </row>
    <row r="2471" spans="1:17">
      <c r="A2471" s="1">
        <v>2468</v>
      </c>
      <c r="B2471" s="1"/>
      <c r="C2471" s="1"/>
      <c r="D2471" s="1"/>
      <c r="E2471" s="6"/>
      <c r="F2471" s="1"/>
      <c r="G2471" s="1" t="str">
        <f>IF(ISNA(VLOOKUP($C2471,'DTEN TCAP Linkage deviceId'!$A$1:$A$20000,1,FALSE)),"No","Yes")</f>
        <v>No</v>
      </c>
      <c r="H2471" s="1" t="str">
        <f>IF(ISNA(VLOOKUP($C2471,'Provisioning Requester'!$F$3:$H$20000,2,FALSE)),"No","Yes")</f>
        <v>No</v>
      </c>
      <c r="I2471" s="1" t="str">
        <f>IF($H2471="Yes",VLOOKUP($C2471,'Provisioning Requester'!$F$3:$H$20000,3,FALSE),"-")</f>
        <v>-</v>
      </c>
      <c r="J2471" s="1" t="str">
        <f>IF(OR(D2471="SVCP", E2471="TRUE"), "No", IF(ISNA(VLOOKUP($C2471,'ProvResponder deviceId'!$A$1:$A$20000,1,FALSE)),"No","Yes"))</f>
        <v>No</v>
      </c>
      <c r="K2471" s="1" t="str">
        <f>IF($J2471="Yes",VLOOKUP($C2471,'ProvResponder deviceId'!$A$1:$C$20000,3,FALSE),"-")</f>
        <v>-</v>
      </c>
      <c r="L2471" s="1" t="str">
        <f t="shared" si="76"/>
        <v/>
      </c>
      <c r="M2471" s="1" t="str">
        <f t="shared" si="77"/>
        <v/>
      </c>
      <c r="N2471" s="1" t="str">
        <f>IF(ISBLANK($C2471),"",IF(ISNA(VLOOKUP($L2471,'result messages'!$H$3:$L$11,2,FALSE)),VLOOKUP($M2471,'result messages'!$H$3:$L$11,2,FALSE),VLOOKUP($L2471,'result messages'!$H$3:$L$11,2,FALSE)))</f>
        <v/>
      </c>
      <c r="O2471" s="1" t="str">
        <f>IF(ISBLANK($C2471),"",IF(ISNA(VLOOKUP($L2471,'result messages'!$H$3:$L$11,3,FALSE)),VLOOKUP($M2471,'result messages'!$H$3:$L$11,3,FALSE),VLOOKUP($L2471,'result messages'!$H$3:$L$11,3,FALSE)))</f>
        <v/>
      </c>
      <c r="P2471" s="1" t="str">
        <f>IF(ISBLANK($C2471),"",IF(ISNA(VLOOKUP($L2471,'result messages'!$H$3:$L$11,4,FALSE)),VLOOKUP($M2471,'result messages'!$H$3:$L$11,4,FALSE),VLOOKUP($L2471,'result messages'!$H$3:$L$11,4,FALSE)))</f>
        <v/>
      </c>
      <c r="Q2471" s="1" t="str">
        <f>IF(ISBLANK($C2471),"",IF(ISNA(VLOOKUP($L2471,'result messages'!$H$3:$L$11,5,FALSE)),VLOOKUP($M2471,'result messages'!$H$3:$L$11,5,FALSE),VLOOKUP($L2471,'result messages'!$H$3:$L$11,5,FALSE)))</f>
        <v/>
      </c>
    </row>
    <row r="2472" spans="1:17">
      <c r="A2472" s="1">
        <v>2469</v>
      </c>
      <c r="B2472" s="1"/>
      <c r="C2472" s="1"/>
      <c r="D2472" s="1"/>
      <c r="E2472" s="6"/>
      <c r="F2472" s="1"/>
      <c r="G2472" s="1" t="str">
        <f>IF(ISNA(VLOOKUP($C2472,'DTEN TCAP Linkage deviceId'!$A$1:$A$20000,1,FALSE)),"No","Yes")</f>
        <v>No</v>
      </c>
      <c r="H2472" s="1" t="str">
        <f>IF(ISNA(VLOOKUP($C2472,'Provisioning Requester'!$F$3:$H$20000,2,FALSE)),"No","Yes")</f>
        <v>No</v>
      </c>
      <c r="I2472" s="1" t="str">
        <f>IF($H2472="Yes",VLOOKUP($C2472,'Provisioning Requester'!$F$3:$H$20000,3,FALSE),"-")</f>
        <v>-</v>
      </c>
      <c r="J2472" s="1" t="str">
        <f>IF(OR(D2472="SVCP", E2472="TRUE"), "No", IF(ISNA(VLOOKUP($C2472,'ProvResponder deviceId'!$A$1:$A$20000,1,FALSE)),"No","Yes"))</f>
        <v>No</v>
      </c>
      <c r="K2472" s="1" t="str">
        <f>IF($J2472="Yes",VLOOKUP($C2472,'ProvResponder deviceId'!$A$1:$C$20000,3,FALSE),"-")</f>
        <v>-</v>
      </c>
      <c r="L2472" s="1" t="str">
        <f t="shared" si="76"/>
        <v/>
      </c>
      <c r="M2472" s="1" t="str">
        <f t="shared" si="77"/>
        <v/>
      </c>
      <c r="N2472" s="1" t="str">
        <f>IF(ISBLANK($C2472),"",IF(ISNA(VLOOKUP($L2472,'result messages'!$H$3:$L$11,2,FALSE)),VLOOKUP($M2472,'result messages'!$H$3:$L$11,2,FALSE),VLOOKUP($L2472,'result messages'!$H$3:$L$11,2,FALSE)))</f>
        <v/>
      </c>
      <c r="O2472" s="1" t="str">
        <f>IF(ISBLANK($C2472),"",IF(ISNA(VLOOKUP($L2472,'result messages'!$H$3:$L$11,3,FALSE)),VLOOKUP($M2472,'result messages'!$H$3:$L$11,3,FALSE),VLOOKUP($L2472,'result messages'!$H$3:$L$11,3,FALSE)))</f>
        <v/>
      </c>
      <c r="P2472" s="1" t="str">
        <f>IF(ISBLANK($C2472),"",IF(ISNA(VLOOKUP($L2472,'result messages'!$H$3:$L$11,4,FALSE)),VLOOKUP($M2472,'result messages'!$H$3:$L$11,4,FALSE),VLOOKUP($L2472,'result messages'!$H$3:$L$11,4,FALSE)))</f>
        <v/>
      </c>
      <c r="Q2472" s="1" t="str">
        <f>IF(ISBLANK($C2472),"",IF(ISNA(VLOOKUP($L2472,'result messages'!$H$3:$L$11,5,FALSE)),VLOOKUP($M2472,'result messages'!$H$3:$L$11,5,FALSE),VLOOKUP($L2472,'result messages'!$H$3:$L$11,5,FALSE)))</f>
        <v/>
      </c>
    </row>
    <row r="2473" spans="1:17">
      <c r="A2473" s="1">
        <v>2470</v>
      </c>
      <c r="B2473" s="1"/>
      <c r="C2473" s="1"/>
      <c r="D2473" s="1"/>
      <c r="E2473" s="6"/>
      <c r="F2473" s="1"/>
      <c r="G2473" s="1" t="str">
        <f>IF(ISNA(VLOOKUP($C2473,'DTEN TCAP Linkage deviceId'!$A$1:$A$20000,1,FALSE)),"No","Yes")</f>
        <v>No</v>
      </c>
      <c r="H2473" s="1" t="str">
        <f>IF(ISNA(VLOOKUP($C2473,'Provisioning Requester'!$F$3:$H$20000,2,FALSE)),"No","Yes")</f>
        <v>No</v>
      </c>
      <c r="I2473" s="1" t="str">
        <f>IF($H2473="Yes",VLOOKUP($C2473,'Provisioning Requester'!$F$3:$H$20000,3,FALSE),"-")</f>
        <v>-</v>
      </c>
      <c r="J2473" s="1" t="str">
        <f>IF(OR(D2473="SVCP", E2473="TRUE"), "No", IF(ISNA(VLOOKUP($C2473,'ProvResponder deviceId'!$A$1:$A$20000,1,FALSE)),"No","Yes"))</f>
        <v>No</v>
      </c>
      <c r="K2473" s="1" t="str">
        <f>IF($J2473="Yes",VLOOKUP($C2473,'ProvResponder deviceId'!$A$1:$C$20000,3,FALSE),"-")</f>
        <v>-</v>
      </c>
      <c r="L2473" s="1" t="str">
        <f t="shared" si="76"/>
        <v/>
      </c>
      <c r="M2473" s="1" t="str">
        <f t="shared" si="77"/>
        <v/>
      </c>
      <c r="N2473" s="1" t="str">
        <f>IF(ISBLANK($C2473),"",IF(ISNA(VLOOKUP($L2473,'result messages'!$H$3:$L$11,2,FALSE)),VLOOKUP($M2473,'result messages'!$H$3:$L$11,2,FALSE),VLOOKUP($L2473,'result messages'!$H$3:$L$11,2,FALSE)))</f>
        <v/>
      </c>
      <c r="O2473" s="1" t="str">
        <f>IF(ISBLANK($C2473),"",IF(ISNA(VLOOKUP($L2473,'result messages'!$H$3:$L$11,3,FALSE)),VLOOKUP($M2473,'result messages'!$H$3:$L$11,3,FALSE),VLOOKUP($L2473,'result messages'!$H$3:$L$11,3,FALSE)))</f>
        <v/>
      </c>
      <c r="P2473" s="1" t="str">
        <f>IF(ISBLANK($C2473),"",IF(ISNA(VLOOKUP($L2473,'result messages'!$H$3:$L$11,4,FALSE)),VLOOKUP($M2473,'result messages'!$H$3:$L$11,4,FALSE),VLOOKUP($L2473,'result messages'!$H$3:$L$11,4,FALSE)))</f>
        <v/>
      </c>
      <c r="Q2473" s="1" t="str">
        <f>IF(ISBLANK($C2473),"",IF(ISNA(VLOOKUP($L2473,'result messages'!$H$3:$L$11,5,FALSE)),VLOOKUP($M2473,'result messages'!$H$3:$L$11,5,FALSE),VLOOKUP($L2473,'result messages'!$H$3:$L$11,5,FALSE)))</f>
        <v/>
      </c>
    </row>
    <row r="2474" spans="1:17">
      <c r="A2474" s="1">
        <v>2471</v>
      </c>
      <c r="B2474" s="1"/>
      <c r="C2474" s="1"/>
      <c r="D2474" s="1"/>
      <c r="E2474" s="6"/>
      <c r="F2474" s="1"/>
      <c r="G2474" s="1" t="str">
        <f>IF(ISNA(VLOOKUP($C2474,'DTEN TCAP Linkage deviceId'!$A$1:$A$20000,1,FALSE)),"No","Yes")</f>
        <v>No</v>
      </c>
      <c r="H2474" s="1" t="str">
        <f>IF(ISNA(VLOOKUP($C2474,'Provisioning Requester'!$F$3:$H$20000,2,FALSE)),"No","Yes")</f>
        <v>No</v>
      </c>
      <c r="I2474" s="1" t="str">
        <f>IF($H2474="Yes",VLOOKUP($C2474,'Provisioning Requester'!$F$3:$H$20000,3,FALSE),"-")</f>
        <v>-</v>
      </c>
      <c r="J2474" s="1" t="str">
        <f>IF(OR(D2474="SVCP", E2474="TRUE"), "No", IF(ISNA(VLOOKUP($C2474,'ProvResponder deviceId'!$A$1:$A$20000,1,FALSE)),"No","Yes"))</f>
        <v>No</v>
      </c>
      <c r="K2474" s="1" t="str">
        <f>IF($J2474="Yes",VLOOKUP($C2474,'ProvResponder deviceId'!$A$1:$C$20000,3,FALSE),"-")</f>
        <v>-</v>
      </c>
      <c r="L2474" s="1" t="str">
        <f t="shared" si="76"/>
        <v/>
      </c>
      <c r="M2474" s="1" t="str">
        <f t="shared" si="77"/>
        <v/>
      </c>
      <c r="N2474" s="1" t="str">
        <f>IF(ISBLANK($C2474),"",IF(ISNA(VLOOKUP($L2474,'result messages'!$H$3:$L$11,2,FALSE)),VLOOKUP($M2474,'result messages'!$H$3:$L$11,2,FALSE),VLOOKUP($L2474,'result messages'!$H$3:$L$11,2,FALSE)))</f>
        <v/>
      </c>
      <c r="O2474" s="1" t="str">
        <f>IF(ISBLANK($C2474),"",IF(ISNA(VLOOKUP($L2474,'result messages'!$H$3:$L$11,3,FALSE)),VLOOKUP($M2474,'result messages'!$H$3:$L$11,3,FALSE),VLOOKUP($L2474,'result messages'!$H$3:$L$11,3,FALSE)))</f>
        <v/>
      </c>
      <c r="P2474" s="1" t="str">
        <f>IF(ISBLANK($C2474),"",IF(ISNA(VLOOKUP($L2474,'result messages'!$H$3:$L$11,4,FALSE)),VLOOKUP($M2474,'result messages'!$H$3:$L$11,4,FALSE),VLOOKUP($L2474,'result messages'!$H$3:$L$11,4,FALSE)))</f>
        <v/>
      </c>
      <c r="Q2474" s="1" t="str">
        <f>IF(ISBLANK($C2474),"",IF(ISNA(VLOOKUP($L2474,'result messages'!$H$3:$L$11,5,FALSE)),VLOOKUP($M2474,'result messages'!$H$3:$L$11,5,FALSE),VLOOKUP($L2474,'result messages'!$H$3:$L$11,5,FALSE)))</f>
        <v/>
      </c>
    </row>
    <row r="2475" spans="1:17">
      <c r="A2475" s="1">
        <v>2472</v>
      </c>
      <c r="B2475" s="1"/>
      <c r="C2475" s="1"/>
      <c r="D2475" s="1"/>
      <c r="E2475" s="6"/>
      <c r="F2475" s="1"/>
      <c r="G2475" s="1" t="str">
        <f>IF(ISNA(VLOOKUP($C2475,'DTEN TCAP Linkage deviceId'!$A$1:$A$20000,1,FALSE)),"No","Yes")</f>
        <v>No</v>
      </c>
      <c r="H2475" s="1" t="str">
        <f>IF(ISNA(VLOOKUP($C2475,'Provisioning Requester'!$F$3:$H$20000,2,FALSE)),"No","Yes")</f>
        <v>No</v>
      </c>
      <c r="I2475" s="1" t="str">
        <f>IF($H2475="Yes",VLOOKUP($C2475,'Provisioning Requester'!$F$3:$H$20000,3,FALSE),"-")</f>
        <v>-</v>
      </c>
      <c r="J2475" s="1" t="str">
        <f>IF(OR(D2475="SVCP", E2475="TRUE"), "No", IF(ISNA(VLOOKUP($C2475,'ProvResponder deviceId'!$A$1:$A$20000,1,FALSE)),"No","Yes"))</f>
        <v>No</v>
      </c>
      <c r="K2475" s="1" t="str">
        <f>IF($J2475="Yes",VLOOKUP($C2475,'ProvResponder deviceId'!$A$1:$C$20000,3,FALSE),"-")</f>
        <v>-</v>
      </c>
      <c r="L2475" s="1" t="str">
        <f t="shared" si="76"/>
        <v/>
      </c>
      <c r="M2475" s="1" t="str">
        <f t="shared" si="77"/>
        <v/>
      </c>
      <c r="N2475" s="1" t="str">
        <f>IF(ISBLANK($C2475),"",IF(ISNA(VLOOKUP($L2475,'result messages'!$H$3:$L$11,2,FALSE)),VLOOKUP($M2475,'result messages'!$H$3:$L$11,2,FALSE),VLOOKUP($L2475,'result messages'!$H$3:$L$11,2,FALSE)))</f>
        <v/>
      </c>
      <c r="O2475" s="1" t="str">
        <f>IF(ISBLANK($C2475),"",IF(ISNA(VLOOKUP($L2475,'result messages'!$H$3:$L$11,3,FALSE)),VLOOKUP($M2475,'result messages'!$H$3:$L$11,3,FALSE),VLOOKUP($L2475,'result messages'!$H$3:$L$11,3,FALSE)))</f>
        <v/>
      </c>
      <c r="P2475" s="1" t="str">
        <f>IF(ISBLANK($C2475),"",IF(ISNA(VLOOKUP($L2475,'result messages'!$H$3:$L$11,4,FALSE)),VLOOKUP($M2475,'result messages'!$H$3:$L$11,4,FALSE),VLOOKUP($L2475,'result messages'!$H$3:$L$11,4,FALSE)))</f>
        <v/>
      </c>
      <c r="Q2475" s="1" t="str">
        <f>IF(ISBLANK($C2475),"",IF(ISNA(VLOOKUP($L2475,'result messages'!$H$3:$L$11,5,FALSE)),VLOOKUP($M2475,'result messages'!$H$3:$L$11,5,FALSE),VLOOKUP($L2475,'result messages'!$H$3:$L$11,5,FALSE)))</f>
        <v/>
      </c>
    </row>
    <row r="2476" spans="1:17">
      <c r="A2476" s="1">
        <v>2473</v>
      </c>
      <c r="B2476" s="1"/>
      <c r="C2476" s="1"/>
      <c r="D2476" s="1"/>
      <c r="E2476" s="6"/>
      <c r="F2476" s="1"/>
      <c r="G2476" s="1" t="str">
        <f>IF(ISNA(VLOOKUP($C2476,'DTEN TCAP Linkage deviceId'!$A$1:$A$20000,1,FALSE)),"No","Yes")</f>
        <v>No</v>
      </c>
      <c r="H2476" s="1" t="str">
        <f>IF(ISNA(VLOOKUP($C2476,'Provisioning Requester'!$F$3:$H$20000,2,FALSE)),"No","Yes")</f>
        <v>No</v>
      </c>
      <c r="I2476" s="1" t="str">
        <f>IF($H2476="Yes",VLOOKUP($C2476,'Provisioning Requester'!$F$3:$H$20000,3,FALSE),"-")</f>
        <v>-</v>
      </c>
      <c r="J2476" s="1" t="str">
        <f>IF(OR(D2476="SVCP", E2476="TRUE"), "No", IF(ISNA(VLOOKUP($C2476,'ProvResponder deviceId'!$A$1:$A$20000,1,FALSE)),"No","Yes"))</f>
        <v>No</v>
      </c>
      <c r="K2476" s="1" t="str">
        <f>IF($J2476="Yes",VLOOKUP($C2476,'ProvResponder deviceId'!$A$1:$C$20000,3,FALSE),"-")</f>
        <v>-</v>
      </c>
      <c r="L2476" s="1" t="str">
        <f t="shared" si="76"/>
        <v/>
      </c>
      <c r="M2476" s="1" t="str">
        <f t="shared" si="77"/>
        <v/>
      </c>
      <c r="N2476" s="1" t="str">
        <f>IF(ISBLANK($C2476),"",IF(ISNA(VLOOKUP($L2476,'result messages'!$H$3:$L$11,2,FALSE)),VLOOKUP($M2476,'result messages'!$H$3:$L$11,2,FALSE),VLOOKUP($L2476,'result messages'!$H$3:$L$11,2,FALSE)))</f>
        <v/>
      </c>
      <c r="O2476" s="1" t="str">
        <f>IF(ISBLANK($C2476),"",IF(ISNA(VLOOKUP($L2476,'result messages'!$H$3:$L$11,3,FALSE)),VLOOKUP($M2476,'result messages'!$H$3:$L$11,3,FALSE),VLOOKUP($L2476,'result messages'!$H$3:$L$11,3,FALSE)))</f>
        <v/>
      </c>
      <c r="P2476" s="1" t="str">
        <f>IF(ISBLANK($C2476),"",IF(ISNA(VLOOKUP($L2476,'result messages'!$H$3:$L$11,4,FALSE)),VLOOKUP($M2476,'result messages'!$H$3:$L$11,4,FALSE),VLOOKUP($L2476,'result messages'!$H$3:$L$11,4,FALSE)))</f>
        <v/>
      </c>
      <c r="Q2476" s="1" t="str">
        <f>IF(ISBLANK($C2476),"",IF(ISNA(VLOOKUP($L2476,'result messages'!$H$3:$L$11,5,FALSE)),VLOOKUP($M2476,'result messages'!$H$3:$L$11,5,FALSE),VLOOKUP($L2476,'result messages'!$H$3:$L$11,5,FALSE)))</f>
        <v/>
      </c>
    </row>
    <row r="2477" spans="1:17">
      <c r="A2477" s="1">
        <v>2474</v>
      </c>
      <c r="B2477" s="1"/>
      <c r="C2477" s="1"/>
      <c r="D2477" s="1"/>
      <c r="E2477" s="6"/>
      <c r="F2477" s="1"/>
      <c r="G2477" s="1" t="str">
        <f>IF(ISNA(VLOOKUP($C2477,'DTEN TCAP Linkage deviceId'!$A$1:$A$20000,1,FALSE)),"No","Yes")</f>
        <v>No</v>
      </c>
      <c r="H2477" s="1" t="str">
        <f>IF(ISNA(VLOOKUP($C2477,'Provisioning Requester'!$F$3:$H$20000,2,FALSE)),"No","Yes")</f>
        <v>No</v>
      </c>
      <c r="I2477" s="1" t="str">
        <f>IF($H2477="Yes",VLOOKUP($C2477,'Provisioning Requester'!$F$3:$H$20000,3,FALSE),"-")</f>
        <v>-</v>
      </c>
      <c r="J2477" s="1" t="str">
        <f>IF(OR(D2477="SVCP", E2477="TRUE"), "No", IF(ISNA(VLOOKUP($C2477,'ProvResponder deviceId'!$A$1:$A$20000,1,FALSE)),"No","Yes"))</f>
        <v>No</v>
      </c>
      <c r="K2477" s="1" t="str">
        <f>IF($J2477="Yes",VLOOKUP($C2477,'ProvResponder deviceId'!$A$1:$C$20000,3,FALSE),"-")</f>
        <v>-</v>
      </c>
      <c r="L2477" s="1" t="str">
        <f t="shared" si="76"/>
        <v/>
      </c>
      <c r="M2477" s="1" t="str">
        <f t="shared" si="77"/>
        <v/>
      </c>
      <c r="N2477" s="1" t="str">
        <f>IF(ISBLANK($C2477),"",IF(ISNA(VLOOKUP($L2477,'result messages'!$H$3:$L$11,2,FALSE)),VLOOKUP($M2477,'result messages'!$H$3:$L$11,2,FALSE),VLOOKUP($L2477,'result messages'!$H$3:$L$11,2,FALSE)))</f>
        <v/>
      </c>
      <c r="O2477" s="1" t="str">
        <f>IF(ISBLANK($C2477),"",IF(ISNA(VLOOKUP($L2477,'result messages'!$H$3:$L$11,3,FALSE)),VLOOKUP($M2477,'result messages'!$H$3:$L$11,3,FALSE),VLOOKUP($L2477,'result messages'!$H$3:$L$11,3,FALSE)))</f>
        <v/>
      </c>
      <c r="P2477" s="1" t="str">
        <f>IF(ISBLANK($C2477),"",IF(ISNA(VLOOKUP($L2477,'result messages'!$H$3:$L$11,4,FALSE)),VLOOKUP($M2477,'result messages'!$H$3:$L$11,4,FALSE),VLOOKUP($L2477,'result messages'!$H$3:$L$11,4,FALSE)))</f>
        <v/>
      </c>
      <c r="Q2477" s="1" t="str">
        <f>IF(ISBLANK($C2477),"",IF(ISNA(VLOOKUP($L2477,'result messages'!$H$3:$L$11,5,FALSE)),VLOOKUP($M2477,'result messages'!$H$3:$L$11,5,FALSE),VLOOKUP($L2477,'result messages'!$H$3:$L$11,5,FALSE)))</f>
        <v/>
      </c>
    </row>
    <row r="2478" spans="1:17">
      <c r="A2478" s="1">
        <v>2475</v>
      </c>
      <c r="B2478" s="1"/>
      <c r="C2478" s="1"/>
      <c r="D2478" s="1"/>
      <c r="E2478" s="6"/>
      <c r="F2478" s="1"/>
      <c r="G2478" s="1" t="str">
        <f>IF(ISNA(VLOOKUP($C2478,'DTEN TCAP Linkage deviceId'!$A$1:$A$20000,1,FALSE)),"No","Yes")</f>
        <v>No</v>
      </c>
      <c r="H2478" s="1" t="str">
        <f>IF(ISNA(VLOOKUP($C2478,'Provisioning Requester'!$F$3:$H$20000,2,FALSE)),"No","Yes")</f>
        <v>No</v>
      </c>
      <c r="I2478" s="1" t="str">
        <f>IF($H2478="Yes",VLOOKUP($C2478,'Provisioning Requester'!$F$3:$H$20000,3,FALSE),"-")</f>
        <v>-</v>
      </c>
      <c r="J2478" s="1" t="str">
        <f>IF(OR(D2478="SVCP", E2478="TRUE"), "No", IF(ISNA(VLOOKUP($C2478,'ProvResponder deviceId'!$A$1:$A$20000,1,FALSE)),"No","Yes"))</f>
        <v>No</v>
      </c>
      <c r="K2478" s="1" t="str">
        <f>IF($J2478="Yes",VLOOKUP($C2478,'ProvResponder deviceId'!$A$1:$C$20000,3,FALSE),"-")</f>
        <v>-</v>
      </c>
      <c r="L2478" s="1" t="str">
        <f t="shared" si="76"/>
        <v/>
      </c>
      <c r="M2478" s="1" t="str">
        <f t="shared" si="77"/>
        <v/>
      </c>
      <c r="N2478" s="1" t="str">
        <f>IF(ISBLANK($C2478),"",IF(ISNA(VLOOKUP($L2478,'result messages'!$H$3:$L$11,2,FALSE)),VLOOKUP($M2478,'result messages'!$H$3:$L$11,2,FALSE),VLOOKUP($L2478,'result messages'!$H$3:$L$11,2,FALSE)))</f>
        <v/>
      </c>
      <c r="O2478" s="1" t="str">
        <f>IF(ISBLANK($C2478),"",IF(ISNA(VLOOKUP($L2478,'result messages'!$H$3:$L$11,3,FALSE)),VLOOKUP($M2478,'result messages'!$H$3:$L$11,3,FALSE),VLOOKUP($L2478,'result messages'!$H$3:$L$11,3,FALSE)))</f>
        <v/>
      </c>
      <c r="P2478" s="1" t="str">
        <f>IF(ISBLANK($C2478),"",IF(ISNA(VLOOKUP($L2478,'result messages'!$H$3:$L$11,4,FALSE)),VLOOKUP($M2478,'result messages'!$H$3:$L$11,4,FALSE),VLOOKUP($L2478,'result messages'!$H$3:$L$11,4,FALSE)))</f>
        <v/>
      </c>
      <c r="Q2478" s="1" t="str">
        <f>IF(ISBLANK($C2478),"",IF(ISNA(VLOOKUP($L2478,'result messages'!$H$3:$L$11,5,FALSE)),VLOOKUP($M2478,'result messages'!$H$3:$L$11,5,FALSE),VLOOKUP($L2478,'result messages'!$H$3:$L$11,5,FALSE)))</f>
        <v/>
      </c>
    </row>
    <row r="2479" spans="1:17">
      <c r="A2479" s="1">
        <v>2476</v>
      </c>
      <c r="B2479" s="1"/>
      <c r="C2479" s="1"/>
      <c r="D2479" s="1"/>
      <c r="E2479" s="6"/>
      <c r="F2479" s="1"/>
      <c r="G2479" s="1" t="str">
        <f>IF(ISNA(VLOOKUP($C2479,'DTEN TCAP Linkage deviceId'!$A$1:$A$20000,1,FALSE)),"No","Yes")</f>
        <v>No</v>
      </c>
      <c r="H2479" s="1" t="str">
        <f>IF(ISNA(VLOOKUP($C2479,'Provisioning Requester'!$F$3:$H$20000,2,FALSE)),"No","Yes")</f>
        <v>No</v>
      </c>
      <c r="I2479" s="1" t="str">
        <f>IF($H2479="Yes",VLOOKUP($C2479,'Provisioning Requester'!$F$3:$H$20000,3,FALSE),"-")</f>
        <v>-</v>
      </c>
      <c r="J2479" s="1" t="str">
        <f>IF(OR(D2479="SVCP", E2479="TRUE"), "No", IF(ISNA(VLOOKUP($C2479,'ProvResponder deviceId'!$A$1:$A$20000,1,FALSE)),"No","Yes"))</f>
        <v>No</v>
      </c>
      <c r="K2479" s="1" t="str">
        <f>IF($J2479="Yes",VLOOKUP($C2479,'ProvResponder deviceId'!$A$1:$C$20000,3,FALSE),"-")</f>
        <v>-</v>
      </c>
      <c r="L2479" s="1" t="str">
        <f t="shared" si="76"/>
        <v/>
      </c>
      <c r="M2479" s="1" t="str">
        <f t="shared" si="77"/>
        <v/>
      </c>
      <c r="N2479" s="1" t="str">
        <f>IF(ISBLANK($C2479),"",IF(ISNA(VLOOKUP($L2479,'result messages'!$H$3:$L$11,2,FALSE)),VLOOKUP($M2479,'result messages'!$H$3:$L$11,2,FALSE),VLOOKUP($L2479,'result messages'!$H$3:$L$11,2,FALSE)))</f>
        <v/>
      </c>
      <c r="O2479" s="1" t="str">
        <f>IF(ISBLANK($C2479),"",IF(ISNA(VLOOKUP($L2479,'result messages'!$H$3:$L$11,3,FALSE)),VLOOKUP($M2479,'result messages'!$H$3:$L$11,3,FALSE),VLOOKUP($L2479,'result messages'!$H$3:$L$11,3,FALSE)))</f>
        <v/>
      </c>
      <c r="P2479" s="1" t="str">
        <f>IF(ISBLANK($C2479),"",IF(ISNA(VLOOKUP($L2479,'result messages'!$H$3:$L$11,4,FALSE)),VLOOKUP($M2479,'result messages'!$H$3:$L$11,4,FALSE),VLOOKUP($L2479,'result messages'!$H$3:$L$11,4,FALSE)))</f>
        <v/>
      </c>
      <c r="Q2479" s="1" t="str">
        <f>IF(ISBLANK($C2479),"",IF(ISNA(VLOOKUP($L2479,'result messages'!$H$3:$L$11,5,FALSE)),VLOOKUP($M2479,'result messages'!$H$3:$L$11,5,FALSE),VLOOKUP($L2479,'result messages'!$H$3:$L$11,5,FALSE)))</f>
        <v/>
      </c>
    </row>
    <row r="2480" spans="1:17">
      <c r="A2480" s="1">
        <v>2477</v>
      </c>
      <c r="B2480" s="1"/>
      <c r="C2480" s="1"/>
      <c r="D2480" s="1"/>
      <c r="E2480" s="6"/>
      <c r="F2480" s="1"/>
      <c r="G2480" s="1" t="str">
        <f>IF(ISNA(VLOOKUP($C2480,'DTEN TCAP Linkage deviceId'!$A$1:$A$20000,1,FALSE)),"No","Yes")</f>
        <v>No</v>
      </c>
      <c r="H2480" s="1" t="str">
        <f>IF(ISNA(VLOOKUP($C2480,'Provisioning Requester'!$F$3:$H$20000,2,FALSE)),"No","Yes")</f>
        <v>No</v>
      </c>
      <c r="I2480" s="1" t="str">
        <f>IF($H2480="Yes",VLOOKUP($C2480,'Provisioning Requester'!$F$3:$H$20000,3,FALSE),"-")</f>
        <v>-</v>
      </c>
      <c r="J2480" s="1" t="str">
        <f>IF(OR(D2480="SVCP", E2480="TRUE"), "No", IF(ISNA(VLOOKUP($C2480,'ProvResponder deviceId'!$A$1:$A$20000,1,FALSE)),"No","Yes"))</f>
        <v>No</v>
      </c>
      <c r="K2480" s="1" t="str">
        <f>IF($J2480="Yes",VLOOKUP($C2480,'ProvResponder deviceId'!$A$1:$C$20000,3,FALSE),"-")</f>
        <v>-</v>
      </c>
      <c r="L2480" s="1" t="str">
        <f t="shared" si="76"/>
        <v/>
      </c>
      <c r="M2480" s="1" t="str">
        <f t="shared" si="77"/>
        <v/>
      </c>
      <c r="N2480" s="1" t="str">
        <f>IF(ISBLANK($C2480),"",IF(ISNA(VLOOKUP($L2480,'result messages'!$H$3:$L$11,2,FALSE)),VLOOKUP($M2480,'result messages'!$H$3:$L$11,2,FALSE),VLOOKUP($L2480,'result messages'!$H$3:$L$11,2,FALSE)))</f>
        <v/>
      </c>
      <c r="O2480" s="1" t="str">
        <f>IF(ISBLANK($C2480),"",IF(ISNA(VLOOKUP($L2480,'result messages'!$H$3:$L$11,3,FALSE)),VLOOKUP($M2480,'result messages'!$H$3:$L$11,3,FALSE),VLOOKUP($L2480,'result messages'!$H$3:$L$11,3,FALSE)))</f>
        <v/>
      </c>
      <c r="P2480" s="1" t="str">
        <f>IF(ISBLANK($C2480),"",IF(ISNA(VLOOKUP($L2480,'result messages'!$H$3:$L$11,4,FALSE)),VLOOKUP($M2480,'result messages'!$H$3:$L$11,4,FALSE),VLOOKUP($L2480,'result messages'!$H$3:$L$11,4,FALSE)))</f>
        <v/>
      </c>
      <c r="Q2480" s="1" t="str">
        <f>IF(ISBLANK($C2480),"",IF(ISNA(VLOOKUP($L2480,'result messages'!$H$3:$L$11,5,FALSE)),VLOOKUP($M2480,'result messages'!$H$3:$L$11,5,FALSE),VLOOKUP($L2480,'result messages'!$H$3:$L$11,5,FALSE)))</f>
        <v/>
      </c>
    </row>
    <row r="2481" spans="1:17">
      <c r="A2481" s="1">
        <v>2478</v>
      </c>
      <c r="B2481" s="1"/>
      <c r="C2481" s="1"/>
      <c r="D2481" s="1"/>
      <c r="E2481" s="6"/>
      <c r="F2481" s="1"/>
      <c r="G2481" s="1" t="str">
        <f>IF(ISNA(VLOOKUP($C2481,'DTEN TCAP Linkage deviceId'!$A$1:$A$20000,1,FALSE)),"No","Yes")</f>
        <v>No</v>
      </c>
      <c r="H2481" s="1" t="str">
        <f>IF(ISNA(VLOOKUP($C2481,'Provisioning Requester'!$F$3:$H$20000,2,FALSE)),"No","Yes")</f>
        <v>No</v>
      </c>
      <c r="I2481" s="1" t="str">
        <f>IF($H2481="Yes",VLOOKUP($C2481,'Provisioning Requester'!$F$3:$H$20000,3,FALSE),"-")</f>
        <v>-</v>
      </c>
      <c r="J2481" s="1" t="str">
        <f>IF(OR(D2481="SVCP", E2481="TRUE"), "No", IF(ISNA(VLOOKUP($C2481,'ProvResponder deviceId'!$A$1:$A$20000,1,FALSE)),"No","Yes"))</f>
        <v>No</v>
      </c>
      <c r="K2481" s="1" t="str">
        <f>IF($J2481="Yes",VLOOKUP($C2481,'ProvResponder deviceId'!$A$1:$C$20000,3,FALSE),"-")</f>
        <v>-</v>
      </c>
      <c r="L2481" s="1" t="str">
        <f t="shared" si="76"/>
        <v/>
      </c>
      <c r="M2481" s="1" t="str">
        <f t="shared" si="77"/>
        <v/>
      </c>
      <c r="N2481" s="1" t="str">
        <f>IF(ISBLANK($C2481),"",IF(ISNA(VLOOKUP($L2481,'result messages'!$H$3:$L$11,2,FALSE)),VLOOKUP($M2481,'result messages'!$H$3:$L$11,2,FALSE),VLOOKUP($L2481,'result messages'!$H$3:$L$11,2,FALSE)))</f>
        <v/>
      </c>
      <c r="O2481" s="1" t="str">
        <f>IF(ISBLANK($C2481),"",IF(ISNA(VLOOKUP($L2481,'result messages'!$H$3:$L$11,3,FALSE)),VLOOKUP($M2481,'result messages'!$H$3:$L$11,3,FALSE),VLOOKUP($L2481,'result messages'!$H$3:$L$11,3,FALSE)))</f>
        <v/>
      </c>
      <c r="P2481" s="1" t="str">
        <f>IF(ISBLANK($C2481),"",IF(ISNA(VLOOKUP($L2481,'result messages'!$H$3:$L$11,4,FALSE)),VLOOKUP($M2481,'result messages'!$H$3:$L$11,4,FALSE),VLOOKUP($L2481,'result messages'!$H$3:$L$11,4,FALSE)))</f>
        <v/>
      </c>
      <c r="Q2481" s="1" t="str">
        <f>IF(ISBLANK($C2481),"",IF(ISNA(VLOOKUP($L2481,'result messages'!$H$3:$L$11,5,FALSE)),VLOOKUP($M2481,'result messages'!$H$3:$L$11,5,FALSE),VLOOKUP($L2481,'result messages'!$H$3:$L$11,5,FALSE)))</f>
        <v/>
      </c>
    </row>
    <row r="2482" spans="1:17">
      <c r="A2482" s="1">
        <v>2479</v>
      </c>
      <c r="B2482" s="1"/>
      <c r="C2482" s="1"/>
      <c r="D2482" s="1"/>
      <c r="E2482" s="6"/>
      <c r="F2482" s="1"/>
      <c r="G2482" s="1" t="str">
        <f>IF(ISNA(VLOOKUP($C2482,'DTEN TCAP Linkage deviceId'!$A$1:$A$20000,1,FALSE)),"No","Yes")</f>
        <v>No</v>
      </c>
      <c r="H2482" s="1" t="str">
        <f>IF(ISNA(VLOOKUP($C2482,'Provisioning Requester'!$F$3:$H$20000,2,FALSE)),"No","Yes")</f>
        <v>No</v>
      </c>
      <c r="I2482" s="1" t="str">
        <f>IF($H2482="Yes",VLOOKUP($C2482,'Provisioning Requester'!$F$3:$H$20000,3,FALSE),"-")</f>
        <v>-</v>
      </c>
      <c r="J2482" s="1" t="str">
        <f>IF(OR(D2482="SVCP", E2482="TRUE"), "No", IF(ISNA(VLOOKUP($C2482,'ProvResponder deviceId'!$A$1:$A$20000,1,FALSE)),"No","Yes"))</f>
        <v>No</v>
      </c>
      <c r="K2482" s="1" t="str">
        <f>IF($J2482="Yes",VLOOKUP($C2482,'ProvResponder deviceId'!$A$1:$C$20000,3,FALSE),"-")</f>
        <v>-</v>
      </c>
      <c r="L2482" s="1" t="str">
        <f t="shared" si="76"/>
        <v/>
      </c>
      <c r="M2482" s="1" t="str">
        <f t="shared" si="77"/>
        <v/>
      </c>
      <c r="N2482" s="1" t="str">
        <f>IF(ISBLANK($C2482),"",IF(ISNA(VLOOKUP($L2482,'result messages'!$H$3:$L$11,2,FALSE)),VLOOKUP($M2482,'result messages'!$H$3:$L$11,2,FALSE),VLOOKUP($L2482,'result messages'!$H$3:$L$11,2,FALSE)))</f>
        <v/>
      </c>
      <c r="O2482" s="1" t="str">
        <f>IF(ISBLANK($C2482),"",IF(ISNA(VLOOKUP($L2482,'result messages'!$H$3:$L$11,3,FALSE)),VLOOKUP($M2482,'result messages'!$H$3:$L$11,3,FALSE),VLOOKUP($L2482,'result messages'!$H$3:$L$11,3,FALSE)))</f>
        <v/>
      </c>
      <c r="P2482" s="1" t="str">
        <f>IF(ISBLANK($C2482),"",IF(ISNA(VLOOKUP($L2482,'result messages'!$H$3:$L$11,4,FALSE)),VLOOKUP($M2482,'result messages'!$H$3:$L$11,4,FALSE),VLOOKUP($L2482,'result messages'!$H$3:$L$11,4,FALSE)))</f>
        <v/>
      </c>
      <c r="Q2482" s="1" t="str">
        <f>IF(ISBLANK($C2482),"",IF(ISNA(VLOOKUP($L2482,'result messages'!$H$3:$L$11,5,FALSE)),VLOOKUP($M2482,'result messages'!$H$3:$L$11,5,FALSE),VLOOKUP($L2482,'result messages'!$H$3:$L$11,5,FALSE)))</f>
        <v/>
      </c>
    </row>
    <row r="2483" spans="1:17">
      <c r="A2483" s="1">
        <v>2480</v>
      </c>
      <c r="B2483" s="1"/>
      <c r="C2483" s="1"/>
      <c r="D2483" s="1"/>
      <c r="E2483" s="6"/>
      <c r="F2483" s="1"/>
      <c r="G2483" s="1" t="str">
        <f>IF(ISNA(VLOOKUP($C2483,'DTEN TCAP Linkage deviceId'!$A$1:$A$20000,1,FALSE)),"No","Yes")</f>
        <v>No</v>
      </c>
      <c r="H2483" s="1" t="str">
        <f>IF(ISNA(VLOOKUP($C2483,'Provisioning Requester'!$F$3:$H$20000,2,FALSE)),"No","Yes")</f>
        <v>No</v>
      </c>
      <c r="I2483" s="1" t="str">
        <f>IF($H2483="Yes",VLOOKUP($C2483,'Provisioning Requester'!$F$3:$H$20000,3,FALSE),"-")</f>
        <v>-</v>
      </c>
      <c r="J2483" s="1" t="str">
        <f>IF(OR(D2483="SVCP", E2483="TRUE"), "No", IF(ISNA(VLOOKUP($C2483,'ProvResponder deviceId'!$A$1:$A$20000,1,FALSE)),"No","Yes"))</f>
        <v>No</v>
      </c>
      <c r="K2483" s="1" t="str">
        <f>IF($J2483="Yes",VLOOKUP($C2483,'ProvResponder deviceId'!$A$1:$C$20000,3,FALSE),"-")</f>
        <v>-</v>
      </c>
      <c r="L2483" s="1" t="str">
        <f t="shared" si="76"/>
        <v/>
      </c>
      <c r="M2483" s="1" t="str">
        <f t="shared" si="77"/>
        <v/>
      </c>
      <c r="N2483" s="1" t="str">
        <f>IF(ISBLANK($C2483),"",IF(ISNA(VLOOKUP($L2483,'result messages'!$H$3:$L$11,2,FALSE)),VLOOKUP($M2483,'result messages'!$H$3:$L$11,2,FALSE),VLOOKUP($L2483,'result messages'!$H$3:$L$11,2,FALSE)))</f>
        <v/>
      </c>
      <c r="O2483" s="1" t="str">
        <f>IF(ISBLANK($C2483),"",IF(ISNA(VLOOKUP($L2483,'result messages'!$H$3:$L$11,3,FALSE)),VLOOKUP($M2483,'result messages'!$H$3:$L$11,3,FALSE),VLOOKUP($L2483,'result messages'!$H$3:$L$11,3,FALSE)))</f>
        <v/>
      </c>
      <c r="P2483" s="1" t="str">
        <f>IF(ISBLANK($C2483),"",IF(ISNA(VLOOKUP($L2483,'result messages'!$H$3:$L$11,4,FALSE)),VLOOKUP($M2483,'result messages'!$H$3:$L$11,4,FALSE),VLOOKUP($L2483,'result messages'!$H$3:$L$11,4,FALSE)))</f>
        <v/>
      </c>
      <c r="Q2483" s="1" t="str">
        <f>IF(ISBLANK($C2483),"",IF(ISNA(VLOOKUP($L2483,'result messages'!$H$3:$L$11,5,FALSE)),VLOOKUP($M2483,'result messages'!$H$3:$L$11,5,FALSE),VLOOKUP($L2483,'result messages'!$H$3:$L$11,5,FALSE)))</f>
        <v/>
      </c>
    </row>
    <row r="2484" spans="1:17">
      <c r="A2484" s="1">
        <v>2481</v>
      </c>
      <c r="B2484" s="1"/>
      <c r="C2484" s="1"/>
      <c r="D2484" s="1"/>
      <c r="E2484" s="6"/>
      <c r="F2484" s="1"/>
      <c r="G2484" s="1" t="str">
        <f>IF(ISNA(VLOOKUP($C2484,'DTEN TCAP Linkage deviceId'!$A$1:$A$20000,1,FALSE)),"No","Yes")</f>
        <v>No</v>
      </c>
      <c r="H2484" s="1" t="str">
        <f>IF(ISNA(VLOOKUP($C2484,'Provisioning Requester'!$F$3:$H$20000,2,FALSE)),"No","Yes")</f>
        <v>No</v>
      </c>
      <c r="I2484" s="1" t="str">
        <f>IF($H2484="Yes",VLOOKUP($C2484,'Provisioning Requester'!$F$3:$H$20000,3,FALSE),"-")</f>
        <v>-</v>
      </c>
      <c r="J2484" s="1" t="str">
        <f>IF(OR(D2484="SVCP", E2484="TRUE"), "No", IF(ISNA(VLOOKUP($C2484,'ProvResponder deviceId'!$A$1:$A$20000,1,FALSE)),"No","Yes"))</f>
        <v>No</v>
      </c>
      <c r="K2484" s="1" t="str">
        <f>IF($J2484="Yes",VLOOKUP($C2484,'ProvResponder deviceId'!$A$1:$C$20000,3,FALSE),"-")</f>
        <v>-</v>
      </c>
      <c r="L2484" s="1" t="str">
        <f t="shared" si="76"/>
        <v/>
      </c>
      <c r="M2484" s="1" t="str">
        <f t="shared" si="77"/>
        <v/>
      </c>
      <c r="N2484" s="1" t="str">
        <f>IF(ISBLANK($C2484),"",IF(ISNA(VLOOKUP($L2484,'result messages'!$H$3:$L$11,2,FALSE)),VLOOKUP($M2484,'result messages'!$H$3:$L$11,2,FALSE),VLOOKUP($L2484,'result messages'!$H$3:$L$11,2,FALSE)))</f>
        <v/>
      </c>
      <c r="O2484" s="1" t="str">
        <f>IF(ISBLANK($C2484),"",IF(ISNA(VLOOKUP($L2484,'result messages'!$H$3:$L$11,3,FALSE)),VLOOKUP($M2484,'result messages'!$H$3:$L$11,3,FALSE),VLOOKUP($L2484,'result messages'!$H$3:$L$11,3,FALSE)))</f>
        <v/>
      </c>
      <c r="P2484" s="1" t="str">
        <f>IF(ISBLANK($C2484),"",IF(ISNA(VLOOKUP($L2484,'result messages'!$H$3:$L$11,4,FALSE)),VLOOKUP($M2484,'result messages'!$H$3:$L$11,4,FALSE),VLOOKUP($L2484,'result messages'!$H$3:$L$11,4,FALSE)))</f>
        <v/>
      </c>
      <c r="Q2484" s="1" t="str">
        <f>IF(ISBLANK($C2484),"",IF(ISNA(VLOOKUP($L2484,'result messages'!$H$3:$L$11,5,FALSE)),VLOOKUP($M2484,'result messages'!$H$3:$L$11,5,FALSE),VLOOKUP($L2484,'result messages'!$H$3:$L$11,5,FALSE)))</f>
        <v/>
      </c>
    </row>
    <row r="2485" spans="1:17">
      <c r="A2485" s="1">
        <v>2482</v>
      </c>
      <c r="B2485" s="1"/>
      <c r="C2485" s="1"/>
      <c r="D2485" s="1"/>
      <c r="E2485" s="6"/>
      <c r="F2485" s="1"/>
      <c r="G2485" s="1" t="str">
        <f>IF(ISNA(VLOOKUP($C2485,'DTEN TCAP Linkage deviceId'!$A$1:$A$20000,1,FALSE)),"No","Yes")</f>
        <v>No</v>
      </c>
      <c r="H2485" s="1" t="str">
        <f>IF(ISNA(VLOOKUP($C2485,'Provisioning Requester'!$F$3:$H$20000,2,FALSE)),"No","Yes")</f>
        <v>No</v>
      </c>
      <c r="I2485" s="1" t="str">
        <f>IF($H2485="Yes",VLOOKUP($C2485,'Provisioning Requester'!$F$3:$H$20000,3,FALSE),"-")</f>
        <v>-</v>
      </c>
      <c r="J2485" s="1" t="str">
        <f>IF(OR(D2485="SVCP", E2485="TRUE"), "No", IF(ISNA(VLOOKUP($C2485,'ProvResponder deviceId'!$A$1:$A$20000,1,FALSE)),"No","Yes"))</f>
        <v>No</v>
      </c>
      <c r="K2485" s="1" t="str">
        <f>IF($J2485="Yes",VLOOKUP($C2485,'ProvResponder deviceId'!$A$1:$C$20000,3,FALSE),"-")</f>
        <v>-</v>
      </c>
      <c r="L2485" s="1" t="str">
        <f t="shared" si="76"/>
        <v/>
      </c>
      <c r="M2485" s="1" t="str">
        <f t="shared" si="77"/>
        <v/>
      </c>
      <c r="N2485" s="1" t="str">
        <f>IF(ISBLANK($C2485),"",IF(ISNA(VLOOKUP($L2485,'result messages'!$H$3:$L$11,2,FALSE)),VLOOKUP($M2485,'result messages'!$H$3:$L$11,2,FALSE),VLOOKUP($L2485,'result messages'!$H$3:$L$11,2,FALSE)))</f>
        <v/>
      </c>
      <c r="O2485" s="1" t="str">
        <f>IF(ISBLANK($C2485),"",IF(ISNA(VLOOKUP($L2485,'result messages'!$H$3:$L$11,3,FALSE)),VLOOKUP($M2485,'result messages'!$H$3:$L$11,3,FALSE),VLOOKUP($L2485,'result messages'!$H$3:$L$11,3,FALSE)))</f>
        <v/>
      </c>
      <c r="P2485" s="1" t="str">
        <f>IF(ISBLANK($C2485),"",IF(ISNA(VLOOKUP($L2485,'result messages'!$H$3:$L$11,4,FALSE)),VLOOKUP($M2485,'result messages'!$H$3:$L$11,4,FALSE),VLOOKUP($L2485,'result messages'!$H$3:$L$11,4,FALSE)))</f>
        <v/>
      </c>
      <c r="Q2485" s="1" t="str">
        <f>IF(ISBLANK($C2485),"",IF(ISNA(VLOOKUP($L2485,'result messages'!$H$3:$L$11,5,FALSE)),VLOOKUP($M2485,'result messages'!$H$3:$L$11,5,FALSE),VLOOKUP($L2485,'result messages'!$H$3:$L$11,5,FALSE)))</f>
        <v/>
      </c>
    </row>
    <row r="2486" spans="1:17">
      <c r="A2486" s="1">
        <v>2483</v>
      </c>
      <c r="B2486" s="1"/>
      <c r="C2486" s="1"/>
      <c r="D2486" s="1"/>
      <c r="E2486" s="6"/>
      <c r="F2486" s="1"/>
      <c r="G2486" s="1" t="str">
        <f>IF(ISNA(VLOOKUP($C2486,'DTEN TCAP Linkage deviceId'!$A$1:$A$20000,1,FALSE)),"No","Yes")</f>
        <v>No</v>
      </c>
      <c r="H2486" s="1" t="str">
        <f>IF(ISNA(VLOOKUP($C2486,'Provisioning Requester'!$F$3:$H$20000,2,FALSE)),"No","Yes")</f>
        <v>No</v>
      </c>
      <c r="I2486" s="1" t="str">
        <f>IF($H2486="Yes",VLOOKUP($C2486,'Provisioning Requester'!$F$3:$H$20000,3,FALSE),"-")</f>
        <v>-</v>
      </c>
      <c r="J2486" s="1" t="str">
        <f>IF(OR(D2486="SVCP", E2486="TRUE"), "No", IF(ISNA(VLOOKUP($C2486,'ProvResponder deviceId'!$A$1:$A$20000,1,FALSE)),"No","Yes"))</f>
        <v>No</v>
      </c>
      <c r="K2486" s="1" t="str">
        <f>IF($J2486="Yes",VLOOKUP($C2486,'ProvResponder deviceId'!$A$1:$C$20000,3,FALSE),"-")</f>
        <v>-</v>
      </c>
      <c r="L2486" s="1" t="str">
        <f t="shared" si="76"/>
        <v/>
      </c>
      <c r="M2486" s="1" t="str">
        <f t="shared" si="77"/>
        <v/>
      </c>
      <c r="N2486" s="1" t="str">
        <f>IF(ISBLANK($C2486),"",IF(ISNA(VLOOKUP($L2486,'result messages'!$H$3:$L$11,2,FALSE)),VLOOKUP($M2486,'result messages'!$H$3:$L$11,2,FALSE),VLOOKUP($L2486,'result messages'!$H$3:$L$11,2,FALSE)))</f>
        <v/>
      </c>
      <c r="O2486" s="1" t="str">
        <f>IF(ISBLANK($C2486),"",IF(ISNA(VLOOKUP($L2486,'result messages'!$H$3:$L$11,3,FALSE)),VLOOKUP($M2486,'result messages'!$H$3:$L$11,3,FALSE),VLOOKUP($L2486,'result messages'!$H$3:$L$11,3,FALSE)))</f>
        <v/>
      </c>
      <c r="P2486" s="1" t="str">
        <f>IF(ISBLANK($C2486),"",IF(ISNA(VLOOKUP($L2486,'result messages'!$H$3:$L$11,4,FALSE)),VLOOKUP($M2486,'result messages'!$H$3:$L$11,4,FALSE),VLOOKUP($L2486,'result messages'!$H$3:$L$11,4,FALSE)))</f>
        <v/>
      </c>
      <c r="Q2486" s="1" t="str">
        <f>IF(ISBLANK($C2486),"",IF(ISNA(VLOOKUP($L2486,'result messages'!$H$3:$L$11,5,FALSE)),VLOOKUP($M2486,'result messages'!$H$3:$L$11,5,FALSE),VLOOKUP($L2486,'result messages'!$H$3:$L$11,5,FALSE)))</f>
        <v/>
      </c>
    </row>
    <row r="2487" spans="1:17">
      <c r="A2487" s="1">
        <v>2484</v>
      </c>
      <c r="B2487" s="1"/>
      <c r="C2487" s="1"/>
      <c r="D2487" s="1"/>
      <c r="E2487" s="6"/>
      <c r="F2487" s="1"/>
      <c r="G2487" s="1" t="str">
        <f>IF(ISNA(VLOOKUP($C2487,'DTEN TCAP Linkage deviceId'!$A$1:$A$20000,1,FALSE)),"No","Yes")</f>
        <v>No</v>
      </c>
      <c r="H2487" s="1" t="str">
        <f>IF(ISNA(VLOOKUP($C2487,'Provisioning Requester'!$F$3:$H$20000,2,FALSE)),"No","Yes")</f>
        <v>No</v>
      </c>
      <c r="I2487" s="1" t="str">
        <f>IF($H2487="Yes",VLOOKUP($C2487,'Provisioning Requester'!$F$3:$H$20000,3,FALSE),"-")</f>
        <v>-</v>
      </c>
      <c r="J2487" s="1" t="str">
        <f>IF(OR(D2487="SVCP", E2487="TRUE"), "No", IF(ISNA(VLOOKUP($C2487,'ProvResponder deviceId'!$A$1:$A$20000,1,FALSE)),"No","Yes"))</f>
        <v>No</v>
      </c>
      <c r="K2487" s="1" t="str">
        <f>IF($J2487="Yes",VLOOKUP($C2487,'ProvResponder deviceId'!$A$1:$C$20000,3,FALSE),"-")</f>
        <v>-</v>
      </c>
      <c r="L2487" s="1" t="str">
        <f t="shared" si="76"/>
        <v/>
      </c>
      <c r="M2487" s="1" t="str">
        <f t="shared" si="77"/>
        <v/>
      </c>
      <c r="N2487" s="1" t="str">
        <f>IF(ISBLANK($C2487),"",IF(ISNA(VLOOKUP($L2487,'result messages'!$H$3:$L$11,2,FALSE)),VLOOKUP($M2487,'result messages'!$H$3:$L$11,2,FALSE),VLOOKUP($L2487,'result messages'!$H$3:$L$11,2,FALSE)))</f>
        <v/>
      </c>
      <c r="O2487" s="1" t="str">
        <f>IF(ISBLANK($C2487),"",IF(ISNA(VLOOKUP($L2487,'result messages'!$H$3:$L$11,3,FALSE)),VLOOKUP($M2487,'result messages'!$H$3:$L$11,3,FALSE),VLOOKUP($L2487,'result messages'!$H$3:$L$11,3,FALSE)))</f>
        <v/>
      </c>
      <c r="P2487" s="1" t="str">
        <f>IF(ISBLANK($C2487),"",IF(ISNA(VLOOKUP($L2487,'result messages'!$H$3:$L$11,4,FALSE)),VLOOKUP($M2487,'result messages'!$H$3:$L$11,4,FALSE),VLOOKUP($L2487,'result messages'!$H$3:$L$11,4,FALSE)))</f>
        <v/>
      </c>
      <c r="Q2487" s="1" t="str">
        <f>IF(ISBLANK($C2487),"",IF(ISNA(VLOOKUP($L2487,'result messages'!$H$3:$L$11,5,FALSE)),VLOOKUP($M2487,'result messages'!$H$3:$L$11,5,FALSE),VLOOKUP($L2487,'result messages'!$H$3:$L$11,5,FALSE)))</f>
        <v/>
      </c>
    </row>
    <row r="2488" spans="1:17">
      <c r="A2488" s="1">
        <v>2485</v>
      </c>
      <c r="B2488" s="1"/>
      <c r="C2488" s="1"/>
      <c r="D2488" s="1"/>
      <c r="E2488" s="6"/>
      <c r="F2488" s="1"/>
      <c r="G2488" s="1" t="str">
        <f>IF(ISNA(VLOOKUP($C2488,'DTEN TCAP Linkage deviceId'!$A$1:$A$20000,1,FALSE)),"No","Yes")</f>
        <v>No</v>
      </c>
      <c r="H2488" s="1" t="str">
        <f>IF(ISNA(VLOOKUP($C2488,'Provisioning Requester'!$F$3:$H$20000,2,FALSE)),"No","Yes")</f>
        <v>No</v>
      </c>
      <c r="I2488" s="1" t="str">
        <f>IF($H2488="Yes",VLOOKUP($C2488,'Provisioning Requester'!$F$3:$H$20000,3,FALSE),"-")</f>
        <v>-</v>
      </c>
      <c r="J2488" s="1" t="str">
        <f>IF(OR(D2488="SVCP", E2488="TRUE"), "No", IF(ISNA(VLOOKUP($C2488,'ProvResponder deviceId'!$A$1:$A$20000,1,FALSE)),"No","Yes"))</f>
        <v>No</v>
      </c>
      <c r="K2488" s="1" t="str">
        <f>IF($J2488="Yes",VLOOKUP($C2488,'ProvResponder deviceId'!$A$1:$C$20000,3,FALSE),"-")</f>
        <v>-</v>
      </c>
      <c r="L2488" s="1" t="str">
        <f t="shared" si="76"/>
        <v/>
      </c>
      <c r="M2488" s="1" t="str">
        <f t="shared" si="77"/>
        <v/>
      </c>
      <c r="N2488" s="1" t="str">
        <f>IF(ISBLANK($C2488),"",IF(ISNA(VLOOKUP($L2488,'result messages'!$H$3:$L$11,2,FALSE)),VLOOKUP($M2488,'result messages'!$H$3:$L$11,2,FALSE),VLOOKUP($L2488,'result messages'!$H$3:$L$11,2,FALSE)))</f>
        <v/>
      </c>
      <c r="O2488" s="1" t="str">
        <f>IF(ISBLANK($C2488),"",IF(ISNA(VLOOKUP($L2488,'result messages'!$H$3:$L$11,3,FALSE)),VLOOKUP($M2488,'result messages'!$H$3:$L$11,3,FALSE),VLOOKUP($L2488,'result messages'!$H$3:$L$11,3,FALSE)))</f>
        <v/>
      </c>
      <c r="P2488" s="1" t="str">
        <f>IF(ISBLANK($C2488),"",IF(ISNA(VLOOKUP($L2488,'result messages'!$H$3:$L$11,4,FALSE)),VLOOKUP($M2488,'result messages'!$H$3:$L$11,4,FALSE),VLOOKUP($L2488,'result messages'!$H$3:$L$11,4,FALSE)))</f>
        <v/>
      </c>
      <c r="Q2488" s="1" t="str">
        <f>IF(ISBLANK($C2488),"",IF(ISNA(VLOOKUP($L2488,'result messages'!$H$3:$L$11,5,FALSE)),VLOOKUP($M2488,'result messages'!$H$3:$L$11,5,FALSE),VLOOKUP($L2488,'result messages'!$H$3:$L$11,5,FALSE)))</f>
        <v/>
      </c>
    </row>
    <row r="2489" spans="1:17">
      <c r="A2489" s="1">
        <v>2486</v>
      </c>
      <c r="B2489" s="1"/>
      <c r="C2489" s="1"/>
      <c r="D2489" s="1"/>
      <c r="E2489" s="6"/>
      <c r="F2489" s="1"/>
      <c r="G2489" s="1" t="str">
        <f>IF(ISNA(VLOOKUP($C2489,'DTEN TCAP Linkage deviceId'!$A$1:$A$20000,1,FALSE)),"No","Yes")</f>
        <v>No</v>
      </c>
      <c r="H2489" s="1" t="str">
        <f>IF(ISNA(VLOOKUP($C2489,'Provisioning Requester'!$F$3:$H$20000,2,FALSE)),"No","Yes")</f>
        <v>No</v>
      </c>
      <c r="I2489" s="1" t="str">
        <f>IF($H2489="Yes",VLOOKUP($C2489,'Provisioning Requester'!$F$3:$H$20000,3,FALSE),"-")</f>
        <v>-</v>
      </c>
      <c r="J2489" s="1" t="str">
        <f>IF(OR(D2489="SVCP", E2489="TRUE"), "No", IF(ISNA(VLOOKUP($C2489,'ProvResponder deviceId'!$A$1:$A$20000,1,FALSE)),"No","Yes"))</f>
        <v>No</v>
      </c>
      <c r="K2489" s="1" t="str">
        <f>IF($J2489="Yes",VLOOKUP($C2489,'ProvResponder deviceId'!$A$1:$C$20000,3,FALSE),"-")</f>
        <v>-</v>
      </c>
      <c r="L2489" s="1" t="str">
        <f t="shared" si="76"/>
        <v/>
      </c>
      <c r="M2489" s="1" t="str">
        <f t="shared" si="77"/>
        <v/>
      </c>
      <c r="N2489" s="1" t="str">
        <f>IF(ISBLANK($C2489),"",IF(ISNA(VLOOKUP($L2489,'result messages'!$H$3:$L$11,2,FALSE)),VLOOKUP($M2489,'result messages'!$H$3:$L$11,2,FALSE),VLOOKUP($L2489,'result messages'!$H$3:$L$11,2,FALSE)))</f>
        <v/>
      </c>
      <c r="O2489" s="1" t="str">
        <f>IF(ISBLANK($C2489),"",IF(ISNA(VLOOKUP($L2489,'result messages'!$H$3:$L$11,3,FALSE)),VLOOKUP($M2489,'result messages'!$H$3:$L$11,3,FALSE),VLOOKUP($L2489,'result messages'!$H$3:$L$11,3,FALSE)))</f>
        <v/>
      </c>
      <c r="P2489" s="1" t="str">
        <f>IF(ISBLANK($C2489),"",IF(ISNA(VLOOKUP($L2489,'result messages'!$H$3:$L$11,4,FALSE)),VLOOKUP($M2489,'result messages'!$H$3:$L$11,4,FALSE),VLOOKUP($L2489,'result messages'!$H$3:$L$11,4,FALSE)))</f>
        <v/>
      </c>
      <c r="Q2489" s="1" t="str">
        <f>IF(ISBLANK($C2489),"",IF(ISNA(VLOOKUP($L2489,'result messages'!$H$3:$L$11,5,FALSE)),VLOOKUP($M2489,'result messages'!$H$3:$L$11,5,FALSE),VLOOKUP($L2489,'result messages'!$H$3:$L$11,5,FALSE)))</f>
        <v/>
      </c>
    </row>
    <row r="2490" spans="1:17">
      <c r="A2490" s="1">
        <v>2487</v>
      </c>
      <c r="B2490" s="1"/>
      <c r="C2490" s="1"/>
      <c r="D2490" s="1"/>
      <c r="E2490" s="6"/>
      <c r="F2490" s="1"/>
      <c r="G2490" s="1" t="str">
        <f>IF(ISNA(VLOOKUP($C2490,'DTEN TCAP Linkage deviceId'!$A$1:$A$20000,1,FALSE)),"No","Yes")</f>
        <v>No</v>
      </c>
      <c r="H2490" s="1" t="str">
        <f>IF(ISNA(VLOOKUP($C2490,'Provisioning Requester'!$F$3:$H$20000,2,FALSE)),"No","Yes")</f>
        <v>No</v>
      </c>
      <c r="I2490" s="1" t="str">
        <f>IF($H2490="Yes",VLOOKUP($C2490,'Provisioning Requester'!$F$3:$H$20000,3,FALSE),"-")</f>
        <v>-</v>
      </c>
      <c r="J2490" s="1" t="str">
        <f>IF(OR(D2490="SVCP", E2490="TRUE"), "No", IF(ISNA(VLOOKUP($C2490,'ProvResponder deviceId'!$A$1:$A$20000,1,FALSE)),"No","Yes"))</f>
        <v>No</v>
      </c>
      <c r="K2490" s="1" t="str">
        <f>IF($J2490="Yes",VLOOKUP($C2490,'ProvResponder deviceId'!$A$1:$C$20000,3,FALSE),"-")</f>
        <v>-</v>
      </c>
      <c r="L2490" s="1" t="str">
        <f t="shared" si="76"/>
        <v/>
      </c>
      <c r="M2490" s="1" t="str">
        <f t="shared" si="77"/>
        <v/>
      </c>
      <c r="N2490" s="1" t="str">
        <f>IF(ISBLANK($C2490),"",IF(ISNA(VLOOKUP($L2490,'result messages'!$H$3:$L$11,2,FALSE)),VLOOKUP($M2490,'result messages'!$H$3:$L$11,2,FALSE),VLOOKUP($L2490,'result messages'!$H$3:$L$11,2,FALSE)))</f>
        <v/>
      </c>
      <c r="O2490" s="1" t="str">
        <f>IF(ISBLANK($C2490),"",IF(ISNA(VLOOKUP($L2490,'result messages'!$H$3:$L$11,3,FALSE)),VLOOKUP($M2490,'result messages'!$H$3:$L$11,3,FALSE),VLOOKUP($L2490,'result messages'!$H$3:$L$11,3,FALSE)))</f>
        <v/>
      </c>
      <c r="P2490" s="1" t="str">
        <f>IF(ISBLANK($C2490),"",IF(ISNA(VLOOKUP($L2490,'result messages'!$H$3:$L$11,4,FALSE)),VLOOKUP($M2490,'result messages'!$H$3:$L$11,4,FALSE),VLOOKUP($L2490,'result messages'!$H$3:$L$11,4,FALSE)))</f>
        <v/>
      </c>
      <c r="Q2490" s="1" t="str">
        <f>IF(ISBLANK($C2490),"",IF(ISNA(VLOOKUP($L2490,'result messages'!$H$3:$L$11,5,FALSE)),VLOOKUP($M2490,'result messages'!$H$3:$L$11,5,FALSE),VLOOKUP($L2490,'result messages'!$H$3:$L$11,5,FALSE)))</f>
        <v/>
      </c>
    </row>
    <row r="2491" spans="1:17">
      <c r="A2491" s="1">
        <v>2488</v>
      </c>
      <c r="B2491" s="1"/>
      <c r="C2491" s="1"/>
      <c r="D2491" s="1"/>
      <c r="E2491" s="6"/>
      <c r="F2491" s="1"/>
      <c r="G2491" s="1" t="str">
        <f>IF(ISNA(VLOOKUP($C2491,'DTEN TCAP Linkage deviceId'!$A$1:$A$20000,1,FALSE)),"No","Yes")</f>
        <v>No</v>
      </c>
      <c r="H2491" s="1" t="str">
        <f>IF(ISNA(VLOOKUP($C2491,'Provisioning Requester'!$F$3:$H$20000,2,FALSE)),"No","Yes")</f>
        <v>No</v>
      </c>
      <c r="I2491" s="1" t="str">
        <f>IF($H2491="Yes",VLOOKUP($C2491,'Provisioning Requester'!$F$3:$H$20000,3,FALSE),"-")</f>
        <v>-</v>
      </c>
      <c r="J2491" s="1" t="str">
        <f>IF(OR(D2491="SVCP", E2491="TRUE"), "No", IF(ISNA(VLOOKUP($C2491,'ProvResponder deviceId'!$A$1:$A$20000,1,FALSE)),"No","Yes"))</f>
        <v>No</v>
      </c>
      <c r="K2491" s="1" t="str">
        <f>IF($J2491="Yes",VLOOKUP($C2491,'ProvResponder deviceId'!$A$1:$C$20000,3,FALSE),"-")</f>
        <v>-</v>
      </c>
      <c r="L2491" s="1" t="str">
        <f t="shared" si="76"/>
        <v/>
      </c>
      <c r="M2491" s="1" t="str">
        <f t="shared" si="77"/>
        <v/>
      </c>
      <c r="N2491" s="1" t="str">
        <f>IF(ISBLANK($C2491),"",IF(ISNA(VLOOKUP($L2491,'result messages'!$H$3:$L$11,2,FALSE)),VLOOKUP($M2491,'result messages'!$H$3:$L$11,2,FALSE),VLOOKUP($L2491,'result messages'!$H$3:$L$11,2,FALSE)))</f>
        <v/>
      </c>
      <c r="O2491" s="1" t="str">
        <f>IF(ISBLANK($C2491),"",IF(ISNA(VLOOKUP($L2491,'result messages'!$H$3:$L$11,3,FALSE)),VLOOKUP($M2491,'result messages'!$H$3:$L$11,3,FALSE),VLOOKUP($L2491,'result messages'!$H$3:$L$11,3,FALSE)))</f>
        <v/>
      </c>
      <c r="P2491" s="1" t="str">
        <f>IF(ISBLANK($C2491),"",IF(ISNA(VLOOKUP($L2491,'result messages'!$H$3:$L$11,4,FALSE)),VLOOKUP($M2491,'result messages'!$H$3:$L$11,4,FALSE),VLOOKUP($L2491,'result messages'!$H$3:$L$11,4,FALSE)))</f>
        <v/>
      </c>
      <c r="Q2491" s="1" t="str">
        <f>IF(ISBLANK($C2491),"",IF(ISNA(VLOOKUP($L2491,'result messages'!$H$3:$L$11,5,FALSE)),VLOOKUP($M2491,'result messages'!$H$3:$L$11,5,FALSE),VLOOKUP($L2491,'result messages'!$H$3:$L$11,5,FALSE)))</f>
        <v/>
      </c>
    </row>
    <row r="2492" spans="1:17">
      <c r="A2492" s="1">
        <v>2489</v>
      </c>
      <c r="B2492" s="1"/>
      <c r="C2492" s="1"/>
      <c r="D2492" s="1"/>
      <c r="E2492" s="6"/>
      <c r="F2492" s="1"/>
      <c r="G2492" s="1" t="str">
        <f>IF(ISNA(VLOOKUP($C2492,'DTEN TCAP Linkage deviceId'!$A$1:$A$20000,1,FALSE)),"No","Yes")</f>
        <v>No</v>
      </c>
      <c r="H2492" s="1" t="str">
        <f>IF(ISNA(VLOOKUP($C2492,'Provisioning Requester'!$F$3:$H$20000,2,FALSE)),"No","Yes")</f>
        <v>No</v>
      </c>
      <c r="I2492" s="1" t="str">
        <f>IF($H2492="Yes",VLOOKUP($C2492,'Provisioning Requester'!$F$3:$H$20000,3,FALSE),"-")</f>
        <v>-</v>
      </c>
      <c r="J2492" s="1" t="str">
        <f>IF(OR(D2492="SVCP", E2492="TRUE"), "No", IF(ISNA(VLOOKUP($C2492,'ProvResponder deviceId'!$A$1:$A$20000,1,FALSE)),"No","Yes"))</f>
        <v>No</v>
      </c>
      <c r="K2492" s="1" t="str">
        <f>IF($J2492="Yes",VLOOKUP($C2492,'ProvResponder deviceId'!$A$1:$C$20000,3,FALSE),"-")</f>
        <v>-</v>
      </c>
      <c r="L2492" s="1" t="str">
        <f t="shared" si="76"/>
        <v/>
      </c>
      <c r="M2492" s="1" t="str">
        <f t="shared" si="77"/>
        <v/>
      </c>
      <c r="N2492" s="1" t="str">
        <f>IF(ISBLANK($C2492),"",IF(ISNA(VLOOKUP($L2492,'result messages'!$H$3:$L$11,2,FALSE)),VLOOKUP($M2492,'result messages'!$H$3:$L$11,2,FALSE),VLOOKUP($L2492,'result messages'!$H$3:$L$11,2,FALSE)))</f>
        <v/>
      </c>
      <c r="O2492" s="1" t="str">
        <f>IF(ISBLANK($C2492),"",IF(ISNA(VLOOKUP($L2492,'result messages'!$H$3:$L$11,3,FALSE)),VLOOKUP($M2492,'result messages'!$H$3:$L$11,3,FALSE),VLOOKUP($L2492,'result messages'!$H$3:$L$11,3,FALSE)))</f>
        <v/>
      </c>
      <c r="P2492" s="1" t="str">
        <f>IF(ISBLANK($C2492),"",IF(ISNA(VLOOKUP($L2492,'result messages'!$H$3:$L$11,4,FALSE)),VLOOKUP($M2492,'result messages'!$H$3:$L$11,4,FALSE),VLOOKUP($L2492,'result messages'!$H$3:$L$11,4,FALSE)))</f>
        <v/>
      </c>
      <c r="Q2492" s="1" t="str">
        <f>IF(ISBLANK($C2492),"",IF(ISNA(VLOOKUP($L2492,'result messages'!$H$3:$L$11,5,FALSE)),VLOOKUP($M2492,'result messages'!$H$3:$L$11,5,FALSE),VLOOKUP($L2492,'result messages'!$H$3:$L$11,5,FALSE)))</f>
        <v/>
      </c>
    </row>
    <row r="2493" spans="1:17">
      <c r="A2493" s="1">
        <v>2490</v>
      </c>
      <c r="B2493" s="1"/>
      <c r="C2493" s="1"/>
      <c r="D2493" s="1"/>
      <c r="E2493" s="6"/>
      <c r="F2493" s="1"/>
      <c r="G2493" s="1" t="str">
        <f>IF(ISNA(VLOOKUP($C2493,'DTEN TCAP Linkage deviceId'!$A$1:$A$20000,1,FALSE)),"No","Yes")</f>
        <v>No</v>
      </c>
      <c r="H2493" s="1" t="str">
        <f>IF(ISNA(VLOOKUP($C2493,'Provisioning Requester'!$F$3:$H$20000,2,FALSE)),"No","Yes")</f>
        <v>No</v>
      </c>
      <c r="I2493" s="1" t="str">
        <f>IF($H2493="Yes",VLOOKUP($C2493,'Provisioning Requester'!$F$3:$H$20000,3,FALSE),"-")</f>
        <v>-</v>
      </c>
      <c r="J2493" s="1" t="str">
        <f>IF(OR(D2493="SVCP", E2493="TRUE"), "No", IF(ISNA(VLOOKUP($C2493,'ProvResponder deviceId'!$A$1:$A$20000,1,FALSE)),"No","Yes"))</f>
        <v>No</v>
      </c>
      <c r="K2493" s="1" t="str">
        <f>IF($J2493="Yes",VLOOKUP($C2493,'ProvResponder deviceId'!$A$1:$C$20000,3,FALSE),"-")</f>
        <v>-</v>
      </c>
      <c r="L2493" s="1" t="str">
        <f t="shared" si="76"/>
        <v/>
      </c>
      <c r="M2493" s="1" t="str">
        <f t="shared" si="77"/>
        <v/>
      </c>
      <c r="N2493" s="1" t="str">
        <f>IF(ISBLANK($C2493),"",IF(ISNA(VLOOKUP($L2493,'result messages'!$H$3:$L$11,2,FALSE)),VLOOKUP($M2493,'result messages'!$H$3:$L$11,2,FALSE),VLOOKUP($L2493,'result messages'!$H$3:$L$11,2,FALSE)))</f>
        <v/>
      </c>
      <c r="O2493" s="1" t="str">
        <f>IF(ISBLANK($C2493),"",IF(ISNA(VLOOKUP($L2493,'result messages'!$H$3:$L$11,3,FALSE)),VLOOKUP($M2493,'result messages'!$H$3:$L$11,3,FALSE),VLOOKUP($L2493,'result messages'!$H$3:$L$11,3,FALSE)))</f>
        <v/>
      </c>
      <c r="P2493" s="1" t="str">
        <f>IF(ISBLANK($C2493),"",IF(ISNA(VLOOKUP($L2493,'result messages'!$H$3:$L$11,4,FALSE)),VLOOKUP($M2493,'result messages'!$H$3:$L$11,4,FALSE),VLOOKUP($L2493,'result messages'!$H$3:$L$11,4,FALSE)))</f>
        <v/>
      </c>
      <c r="Q2493" s="1" t="str">
        <f>IF(ISBLANK($C2493),"",IF(ISNA(VLOOKUP($L2493,'result messages'!$H$3:$L$11,5,FALSE)),VLOOKUP($M2493,'result messages'!$H$3:$L$11,5,FALSE),VLOOKUP($L2493,'result messages'!$H$3:$L$11,5,FALSE)))</f>
        <v/>
      </c>
    </row>
    <row r="2494" spans="1:17">
      <c r="A2494" s="1">
        <v>2491</v>
      </c>
      <c r="B2494" s="1"/>
      <c r="C2494" s="1"/>
      <c r="D2494" s="1"/>
      <c r="E2494" s="6"/>
      <c r="F2494" s="1"/>
      <c r="G2494" s="1" t="str">
        <f>IF(ISNA(VLOOKUP($C2494,'DTEN TCAP Linkage deviceId'!$A$1:$A$20000,1,FALSE)),"No","Yes")</f>
        <v>No</v>
      </c>
      <c r="H2494" s="1" t="str">
        <f>IF(ISNA(VLOOKUP($C2494,'Provisioning Requester'!$F$3:$H$20000,2,FALSE)),"No","Yes")</f>
        <v>No</v>
      </c>
      <c r="I2494" s="1" t="str">
        <f>IF($H2494="Yes",VLOOKUP($C2494,'Provisioning Requester'!$F$3:$H$20000,3,FALSE),"-")</f>
        <v>-</v>
      </c>
      <c r="J2494" s="1" t="str">
        <f>IF(OR(D2494="SVCP", E2494="TRUE"), "No", IF(ISNA(VLOOKUP($C2494,'ProvResponder deviceId'!$A$1:$A$20000,1,FALSE)),"No","Yes"))</f>
        <v>No</v>
      </c>
      <c r="K2494" s="1" t="str">
        <f>IF($J2494="Yes",VLOOKUP($C2494,'ProvResponder deviceId'!$A$1:$C$20000,3,FALSE),"-")</f>
        <v>-</v>
      </c>
      <c r="L2494" s="1" t="str">
        <f t="shared" si="76"/>
        <v/>
      </c>
      <c r="M2494" s="1" t="str">
        <f t="shared" si="77"/>
        <v/>
      </c>
      <c r="N2494" s="1" t="str">
        <f>IF(ISBLANK($C2494),"",IF(ISNA(VLOOKUP($L2494,'result messages'!$H$3:$L$11,2,FALSE)),VLOOKUP($M2494,'result messages'!$H$3:$L$11,2,FALSE),VLOOKUP($L2494,'result messages'!$H$3:$L$11,2,FALSE)))</f>
        <v/>
      </c>
      <c r="O2494" s="1" t="str">
        <f>IF(ISBLANK($C2494),"",IF(ISNA(VLOOKUP($L2494,'result messages'!$H$3:$L$11,3,FALSE)),VLOOKUP($M2494,'result messages'!$H$3:$L$11,3,FALSE),VLOOKUP($L2494,'result messages'!$H$3:$L$11,3,FALSE)))</f>
        <v/>
      </c>
      <c r="P2494" s="1" t="str">
        <f>IF(ISBLANK($C2494),"",IF(ISNA(VLOOKUP($L2494,'result messages'!$H$3:$L$11,4,FALSE)),VLOOKUP($M2494,'result messages'!$H$3:$L$11,4,FALSE),VLOOKUP($L2494,'result messages'!$H$3:$L$11,4,FALSE)))</f>
        <v/>
      </c>
      <c r="Q2494" s="1" t="str">
        <f>IF(ISBLANK($C2494),"",IF(ISNA(VLOOKUP($L2494,'result messages'!$H$3:$L$11,5,FALSE)),VLOOKUP($M2494,'result messages'!$H$3:$L$11,5,FALSE),VLOOKUP($L2494,'result messages'!$H$3:$L$11,5,FALSE)))</f>
        <v/>
      </c>
    </row>
    <row r="2495" spans="1:17">
      <c r="A2495" s="1">
        <v>2492</v>
      </c>
      <c r="B2495" s="1"/>
      <c r="C2495" s="1"/>
      <c r="D2495" s="1"/>
      <c r="E2495" s="6"/>
      <c r="F2495" s="1"/>
      <c r="G2495" s="1" t="str">
        <f>IF(ISNA(VLOOKUP($C2495,'DTEN TCAP Linkage deviceId'!$A$1:$A$20000,1,FALSE)),"No","Yes")</f>
        <v>No</v>
      </c>
      <c r="H2495" s="1" t="str">
        <f>IF(ISNA(VLOOKUP($C2495,'Provisioning Requester'!$F$3:$H$20000,2,FALSE)),"No","Yes")</f>
        <v>No</v>
      </c>
      <c r="I2495" s="1" t="str">
        <f>IF($H2495="Yes",VLOOKUP($C2495,'Provisioning Requester'!$F$3:$H$20000,3,FALSE),"-")</f>
        <v>-</v>
      </c>
      <c r="J2495" s="1" t="str">
        <f>IF(OR(D2495="SVCP", E2495="TRUE"), "No", IF(ISNA(VLOOKUP($C2495,'ProvResponder deviceId'!$A$1:$A$20000,1,FALSE)),"No","Yes"))</f>
        <v>No</v>
      </c>
      <c r="K2495" s="1" t="str">
        <f>IF($J2495="Yes",VLOOKUP($C2495,'ProvResponder deviceId'!$A$1:$C$20000,3,FALSE),"-")</f>
        <v>-</v>
      </c>
      <c r="L2495" s="1" t="str">
        <f t="shared" si="76"/>
        <v/>
      </c>
      <c r="M2495" s="1" t="str">
        <f t="shared" si="77"/>
        <v/>
      </c>
      <c r="N2495" s="1" t="str">
        <f>IF(ISBLANK($C2495),"",IF(ISNA(VLOOKUP($L2495,'result messages'!$H$3:$L$11,2,FALSE)),VLOOKUP($M2495,'result messages'!$H$3:$L$11,2,FALSE),VLOOKUP($L2495,'result messages'!$H$3:$L$11,2,FALSE)))</f>
        <v/>
      </c>
      <c r="O2495" s="1" t="str">
        <f>IF(ISBLANK($C2495),"",IF(ISNA(VLOOKUP($L2495,'result messages'!$H$3:$L$11,3,FALSE)),VLOOKUP($M2495,'result messages'!$H$3:$L$11,3,FALSE),VLOOKUP($L2495,'result messages'!$H$3:$L$11,3,FALSE)))</f>
        <v/>
      </c>
      <c r="P2495" s="1" t="str">
        <f>IF(ISBLANK($C2495),"",IF(ISNA(VLOOKUP($L2495,'result messages'!$H$3:$L$11,4,FALSE)),VLOOKUP($M2495,'result messages'!$H$3:$L$11,4,FALSE),VLOOKUP($L2495,'result messages'!$H$3:$L$11,4,FALSE)))</f>
        <v/>
      </c>
      <c r="Q2495" s="1" t="str">
        <f>IF(ISBLANK($C2495),"",IF(ISNA(VLOOKUP($L2495,'result messages'!$H$3:$L$11,5,FALSE)),VLOOKUP($M2495,'result messages'!$H$3:$L$11,5,FALSE),VLOOKUP($L2495,'result messages'!$H$3:$L$11,5,FALSE)))</f>
        <v/>
      </c>
    </row>
    <row r="2496" spans="1:17">
      <c r="A2496" s="1">
        <v>2493</v>
      </c>
      <c r="B2496" s="1"/>
      <c r="C2496" s="1"/>
      <c r="D2496" s="1"/>
      <c r="E2496" s="6"/>
      <c r="F2496" s="1"/>
      <c r="G2496" s="1" t="str">
        <f>IF(ISNA(VLOOKUP($C2496,'DTEN TCAP Linkage deviceId'!$A$1:$A$20000,1,FALSE)),"No","Yes")</f>
        <v>No</v>
      </c>
      <c r="H2496" s="1" t="str">
        <f>IF(ISNA(VLOOKUP($C2496,'Provisioning Requester'!$F$3:$H$20000,2,FALSE)),"No","Yes")</f>
        <v>No</v>
      </c>
      <c r="I2496" s="1" t="str">
        <f>IF($H2496="Yes",VLOOKUP($C2496,'Provisioning Requester'!$F$3:$H$20000,3,FALSE),"-")</f>
        <v>-</v>
      </c>
      <c r="J2496" s="1" t="str">
        <f>IF(OR(D2496="SVCP", E2496="TRUE"), "No", IF(ISNA(VLOOKUP($C2496,'ProvResponder deviceId'!$A$1:$A$20000,1,FALSE)),"No","Yes"))</f>
        <v>No</v>
      </c>
      <c r="K2496" s="1" t="str">
        <f>IF($J2496="Yes",VLOOKUP($C2496,'ProvResponder deviceId'!$A$1:$C$20000,3,FALSE),"-")</f>
        <v>-</v>
      </c>
      <c r="L2496" s="1" t="str">
        <f t="shared" si="76"/>
        <v/>
      </c>
      <c r="M2496" s="1" t="str">
        <f t="shared" si="77"/>
        <v/>
      </c>
      <c r="N2496" s="1" t="str">
        <f>IF(ISBLANK($C2496),"",IF(ISNA(VLOOKUP($L2496,'result messages'!$H$3:$L$11,2,FALSE)),VLOOKUP($M2496,'result messages'!$H$3:$L$11,2,FALSE),VLOOKUP($L2496,'result messages'!$H$3:$L$11,2,FALSE)))</f>
        <v/>
      </c>
      <c r="O2496" s="1" t="str">
        <f>IF(ISBLANK($C2496),"",IF(ISNA(VLOOKUP($L2496,'result messages'!$H$3:$L$11,3,FALSE)),VLOOKUP($M2496,'result messages'!$H$3:$L$11,3,FALSE),VLOOKUP($L2496,'result messages'!$H$3:$L$11,3,FALSE)))</f>
        <v/>
      </c>
      <c r="P2496" s="1" t="str">
        <f>IF(ISBLANK($C2496),"",IF(ISNA(VLOOKUP($L2496,'result messages'!$H$3:$L$11,4,FALSE)),VLOOKUP($M2496,'result messages'!$H$3:$L$11,4,FALSE),VLOOKUP($L2496,'result messages'!$H$3:$L$11,4,FALSE)))</f>
        <v/>
      </c>
      <c r="Q2496" s="1" t="str">
        <f>IF(ISBLANK($C2496),"",IF(ISNA(VLOOKUP($L2496,'result messages'!$H$3:$L$11,5,FALSE)),VLOOKUP($M2496,'result messages'!$H$3:$L$11,5,FALSE),VLOOKUP($L2496,'result messages'!$H$3:$L$11,5,FALSE)))</f>
        <v/>
      </c>
    </row>
    <row r="2497" spans="1:17">
      <c r="A2497" s="1">
        <v>2494</v>
      </c>
      <c r="B2497" s="1"/>
      <c r="C2497" s="1"/>
      <c r="D2497" s="1"/>
      <c r="E2497" s="6"/>
      <c r="F2497" s="1"/>
      <c r="G2497" s="1" t="str">
        <f>IF(ISNA(VLOOKUP($C2497,'DTEN TCAP Linkage deviceId'!$A$1:$A$20000,1,FALSE)),"No","Yes")</f>
        <v>No</v>
      </c>
      <c r="H2497" s="1" t="str">
        <f>IF(ISNA(VLOOKUP($C2497,'Provisioning Requester'!$F$3:$H$20000,2,FALSE)),"No","Yes")</f>
        <v>No</v>
      </c>
      <c r="I2497" s="1" t="str">
        <f>IF($H2497="Yes",VLOOKUP($C2497,'Provisioning Requester'!$F$3:$H$20000,3,FALSE),"-")</f>
        <v>-</v>
      </c>
      <c r="J2497" s="1" t="str">
        <f>IF(OR(D2497="SVCP", E2497="TRUE"), "No", IF(ISNA(VLOOKUP($C2497,'ProvResponder deviceId'!$A$1:$A$20000,1,FALSE)),"No","Yes"))</f>
        <v>No</v>
      </c>
      <c r="K2497" s="1" t="str">
        <f>IF($J2497="Yes",VLOOKUP($C2497,'ProvResponder deviceId'!$A$1:$C$20000,3,FALSE),"-")</f>
        <v>-</v>
      </c>
      <c r="L2497" s="1" t="str">
        <f t="shared" si="76"/>
        <v/>
      </c>
      <c r="M2497" s="1" t="str">
        <f t="shared" si="77"/>
        <v/>
      </c>
      <c r="N2497" s="1" t="str">
        <f>IF(ISBLANK($C2497),"",IF(ISNA(VLOOKUP($L2497,'result messages'!$H$3:$L$11,2,FALSE)),VLOOKUP($M2497,'result messages'!$H$3:$L$11,2,FALSE),VLOOKUP($L2497,'result messages'!$H$3:$L$11,2,FALSE)))</f>
        <v/>
      </c>
      <c r="O2497" s="1" t="str">
        <f>IF(ISBLANK($C2497),"",IF(ISNA(VLOOKUP($L2497,'result messages'!$H$3:$L$11,3,FALSE)),VLOOKUP($M2497,'result messages'!$H$3:$L$11,3,FALSE),VLOOKUP($L2497,'result messages'!$H$3:$L$11,3,FALSE)))</f>
        <v/>
      </c>
      <c r="P2497" s="1" t="str">
        <f>IF(ISBLANK($C2497),"",IF(ISNA(VLOOKUP($L2497,'result messages'!$H$3:$L$11,4,FALSE)),VLOOKUP($M2497,'result messages'!$H$3:$L$11,4,FALSE),VLOOKUP($L2497,'result messages'!$H$3:$L$11,4,FALSE)))</f>
        <v/>
      </c>
      <c r="Q2497" s="1" t="str">
        <f>IF(ISBLANK($C2497),"",IF(ISNA(VLOOKUP($L2497,'result messages'!$H$3:$L$11,5,FALSE)),VLOOKUP($M2497,'result messages'!$H$3:$L$11,5,FALSE),VLOOKUP($L2497,'result messages'!$H$3:$L$11,5,FALSE)))</f>
        <v/>
      </c>
    </row>
    <row r="2498" spans="1:17">
      <c r="A2498" s="1">
        <v>2495</v>
      </c>
      <c r="B2498" s="1"/>
      <c r="C2498" s="1"/>
      <c r="D2498" s="1"/>
      <c r="E2498" s="6"/>
      <c r="F2498" s="1"/>
      <c r="G2498" s="1" t="str">
        <f>IF(ISNA(VLOOKUP($C2498,'DTEN TCAP Linkage deviceId'!$A$1:$A$20000,1,FALSE)),"No","Yes")</f>
        <v>No</v>
      </c>
      <c r="H2498" s="1" t="str">
        <f>IF(ISNA(VLOOKUP($C2498,'Provisioning Requester'!$F$3:$H$20000,2,FALSE)),"No","Yes")</f>
        <v>No</v>
      </c>
      <c r="I2498" s="1" t="str">
        <f>IF($H2498="Yes",VLOOKUP($C2498,'Provisioning Requester'!$F$3:$H$20000,3,FALSE),"-")</f>
        <v>-</v>
      </c>
      <c r="J2498" s="1" t="str">
        <f>IF(OR(D2498="SVCP", E2498="TRUE"), "No", IF(ISNA(VLOOKUP($C2498,'ProvResponder deviceId'!$A$1:$A$20000,1,FALSE)),"No","Yes"))</f>
        <v>No</v>
      </c>
      <c r="K2498" s="1" t="str">
        <f>IF($J2498="Yes",VLOOKUP($C2498,'ProvResponder deviceId'!$A$1:$C$20000,3,FALSE),"-")</f>
        <v>-</v>
      </c>
      <c r="L2498" s="1" t="str">
        <f t="shared" si="76"/>
        <v/>
      </c>
      <c r="M2498" s="1" t="str">
        <f t="shared" si="77"/>
        <v/>
      </c>
      <c r="N2498" s="1" t="str">
        <f>IF(ISBLANK($C2498),"",IF(ISNA(VLOOKUP($L2498,'result messages'!$H$3:$L$11,2,FALSE)),VLOOKUP($M2498,'result messages'!$H$3:$L$11,2,FALSE),VLOOKUP($L2498,'result messages'!$H$3:$L$11,2,FALSE)))</f>
        <v/>
      </c>
      <c r="O2498" s="1" t="str">
        <f>IF(ISBLANK($C2498),"",IF(ISNA(VLOOKUP($L2498,'result messages'!$H$3:$L$11,3,FALSE)),VLOOKUP($M2498,'result messages'!$H$3:$L$11,3,FALSE),VLOOKUP($L2498,'result messages'!$H$3:$L$11,3,FALSE)))</f>
        <v/>
      </c>
      <c r="P2498" s="1" t="str">
        <f>IF(ISBLANK($C2498),"",IF(ISNA(VLOOKUP($L2498,'result messages'!$H$3:$L$11,4,FALSE)),VLOOKUP($M2498,'result messages'!$H$3:$L$11,4,FALSE),VLOOKUP($L2498,'result messages'!$H$3:$L$11,4,FALSE)))</f>
        <v/>
      </c>
      <c r="Q2498" s="1" t="str">
        <f>IF(ISBLANK($C2498),"",IF(ISNA(VLOOKUP($L2498,'result messages'!$H$3:$L$11,5,FALSE)),VLOOKUP($M2498,'result messages'!$H$3:$L$11,5,FALSE),VLOOKUP($L2498,'result messages'!$H$3:$L$11,5,FALSE)))</f>
        <v/>
      </c>
    </row>
    <row r="2499" spans="1:17">
      <c r="A2499" s="1">
        <v>2496</v>
      </c>
      <c r="B2499" s="1"/>
      <c r="C2499" s="1"/>
      <c r="D2499" s="1"/>
      <c r="E2499" s="6"/>
      <c r="F2499" s="1"/>
      <c r="G2499" s="1" t="str">
        <f>IF(ISNA(VLOOKUP($C2499,'DTEN TCAP Linkage deviceId'!$A$1:$A$20000,1,FALSE)),"No","Yes")</f>
        <v>No</v>
      </c>
      <c r="H2499" s="1" t="str">
        <f>IF(ISNA(VLOOKUP($C2499,'Provisioning Requester'!$F$3:$H$20000,2,FALSE)),"No","Yes")</f>
        <v>No</v>
      </c>
      <c r="I2499" s="1" t="str">
        <f>IF($H2499="Yes",VLOOKUP($C2499,'Provisioning Requester'!$F$3:$H$20000,3,FALSE),"-")</f>
        <v>-</v>
      </c>
      <c r="J2499" s="1" t="str">
        <f>IF(OR(D2499="SVCP", E2499="TRUE"), "No", IF(ISNA(VLOOKUP($C2499,'ProvResponder deviceId'!$A$1:$A$20000,1,FALSE)),"No","Yes"))</f>
        <v>No</v>
      </c>
      <c r="K2499" s="1" t="str">
        <f>IF($J2499="Yes",VLOOKUP($C2499,'ProvResponder deviceId'!$A$1:$C$20000,3,FALSE),"-")</f>
        <v>-</v>
      </c>
      <c r="L2499" s="1" t="str">
        <f t="shared" si="76"/>
        <v/>
      </c>
      <c r="M2499" s="1" t="str">
        <f t="shared" si="77"/>
        <v/>
      </c>
      <c r="N2499" s="1" t="str">
        <f>IF(ISBLANK($C2499),"",IF(ISNA(VLOOKUP($L2499,'result messages'!$H$3:$L$11,2,FALSE)),VLOOKUP($M2499,'result messages'!$H$3:$L$11,2,FALSE),VLOOKUP($L2499,'result messages'!$H$3:$L$11,2,FALSE)))</f>
        <v/>
      </c>
      <c r="O2499" s="1" t="str">
        <f>IF(ISBLANK($C2499),"",IF(ISNA(VLOOKUP($L2499,'result messages'!$H$3:$L$11,3,FALSE)),VLOOKUP($M2499,'result messages'!$H$3:$L$11,3,FALSE),VLOOKUP($L2499,'result messages'!$H$3:$L$11,3,FALSE)))</f>
        <v/>
      </c>
      <c r="P2499" s="1" t="str">
        <f>IF(ISBLANK($C2499),"",IF(ISNA(VLOOKUP($L2499,'result messages'!$H$3:$L$11,4,FALSE)),VLOOKUP($M2499,'result messages'!$H$3:$L$11,4,FALSE),VLOOKUP($L2499,'result messages'!$H$3:$L$11,4,FALSE)))</f>
        <v/>
      </c>
      <c r="Q2499" s="1" t="str">
        <f>IF(ISBLANK($C2499),"",IF(ISNA(VLOOKUP($L2499,'result messages'!$H$3:$L$11,5,FALSE)),VLOOKUP($M2499,'result messages'!$H$3:$L$11,5,FALSE),VLOOKUP($L2499,'result messages'!$H$3:$L$11,5,FALSE)))</f>
        <v/>
      </c>
    </row>
    <row r="2500" spans="1:17">
      <c r="A2500" s="1">
        <v>2497</v>
      </c>
      <c r="B2500" s="1"/>
      <c r="C2500" s="1"/>
      <c r="D2500" s="1"/>
      <c r="E2500" s="6"/>
      <c r="F2500" s="1"/>
      <c r="G2500" s="1" t="str">
        <f>IF(ISNA(VLOOKUP($C2500,'DTEN TCAP Linkage deviceId'!$A$1:$A$20000,1,FALSE)),"No","Yes")</f>
        <v>No</v>
      </c>
      <c r="H2500" s="1" t="str">
        <f>IF(ISNA(VLOOKUP($C2500,'Provisioning Requester'!$F$3:$H$20000,2,FALSE)),"No","Yes")</f>
        <v>No</v>
      </c>
      <c r="I2500" s="1" t="str">
        <f>IF($H2500="Yes",VLOOKUP($C2500,'Provisioning Requester'!$F$3:$H$20000,3,FALSE),"-")</f>
        <v>-</v>
      </c>
      <c r="J2500" s="1" t="str">
        <f>IF(OR(D2500="SVCP", E2500="TRUE"), "No", IF(ISNA(VLOOKUP($C2500,'ProvResponder deviceId'!$A$1:$A$20000,1,FALSE)),"No","Yes"))</f>
        <v>No</v>
      </c>
      <c r="K2500" s="1" t="str">
        <f>IF($J2500="Yes",VLOOKUP($C2500,'ProvResponder deviceId'!$A$1:$C$20000,3,FALSE),"-")</f>
        <v>-</v>
      </c>
      <c r="L2500" s="1" t="str">
        <f t="shared" si="76"/>
        <v/>
      </c>
      <c r="M2500" s="1" t="str">
        <f t="shared" si="77"/>
        <v/>
      </c>
      <c r="N2500" s="1" t="str">
        <f>IF(ISBLANK($C2500),"",IF(ISNA(VLOOKUP($L2500,'result messages'!$H$3:$L$11,2,FALSE)),VLOOKUP($M2500,'result messages'!$H$3:$L$11,2,FALSE),VLOOKUP($L2500,'result messages'!$H$3:$L$11,2,FALSE)))</f>
        <v/>
      </c>
      <c r="O2500" s="1" t="str">
        <f>IF(ISBLANK($C2500),"",IF(ISNA(VLOOKUP($L2500,'result messages'!$H$3:$L$11,3,FALSE)),VLOOKUP($M2500,'result messages'!$H$3:$L$11,3,FALSE),VLOOKUP($L2500,'result messages'!$H$3:$L$11,3,FALSE)))</f>
        <v/>
      </c>
      <c r="P2500" s="1" t="str">
        <f>IF(ISBLANK($C2500),"",IF(ISNA(VLOOKUP($L2500,'result messages'!$H$3:$L$11,4,FALSE)),VLOOKUP($M2500,'result messages'!$H$3:$L$11,4,FALSE),VLOOKUP($L2500,'result messages'!$H$3:$L$11,4,FALSE)))</f>
        <v/>
      </c>
      <c r="Q2500" s="1" t="str">
        <f>IF(ISBLANK($C2500),"",IF(ISNA(VLOOKUP($L2500,'result messages'!$H$3:$L$11,5,FALSE)),VLOOKUP($M2500,'result messages'!$H$3:$L$11,5,FALSE),VLOOKUP($L2500,'result messages'!$H$3:$L$11,5,FALSE)))</f>
        <v/>
      </c>
    </row>
    <row r="2501" spans="1:17">
      <c r="A2501" s="1">
        <v>2498</v>
      </c>
      <c r="B2501" s="1"/>
      <c r="C2501" s="1"/>
      <c r="D2501" s="1"/>
      <c r="E2501" s="6"/>
      <c r="F2501" s="1"/>
      <c r="G2501" s="1" t="str">
        <f>IF(ISNA(VLOOKUP($C2501,'DTEN TCAP Linkage deviceId'!$A$1:$A$20000,1,FALSE)),"No","Yes")</f>
        <v>No</v>
      </c>
      <c r="H2501" s="1" t="str">
        <f>IF(ISNA(VLOOKUP($C2501,'Provisioning Requester'!$F$3:$H$20000,2,FALSE)),"No","Yes")</f>
        <v>No</v>
      </c>
      <c r="I2501" s="1" t="str">
        <f>IF($H2501="Yes",VLOOKUP($C2501,'Provisioning Requester'!$F$3:$H$20000,3,FALSE),"-")</f>
        <v>-</v>
      </c>
      <c r="J2501" s="1" t="str">
        <f>IF(OR(D2501="SVCP", E2501="TRUE"), "No", IF(ISNA(VLOOKUP($C2501,'ProvResponder deviceId'!$A$1:$A$20000,1,FALSE)),"No","Yes"))</f>
        <v>No</v>
      </c>
      <c r="K2501" s="1" t="str">
        <f>IF($J2501="Yes",VLOOKUP($C2501,'ProvResponder deviceId'!$A$1:$C$20000,3,FALSE),"-")</f>
        <v>-</v>
      </c>
      <c r="L2501" s="1" t="str">
        <f t="shared" ref="L2501:L2564" si="78">IF(ISBLANK($C2501),"",$D2501&amp;$E2501&amp;$G2501&amp;$H2501&amp;$I2501&amp;$J2501&amp;$K2501)</f>
        <v/>
      </c>
      <c r="M2501" s="1" t="str">
        <f t="shared" ref="M2501:M2564" si="79">IF(ISBLANK($C2501),"",$D2501&amp;$E2501&amp;$G2501&amp;$H2501&amp;$I2501&amp;$J2501&amp;"other")</f>
        <v/>
      </c>
      <c r="N2501" s="1" t="str">
        <f>IF(ISBLANK($C2501),"",IF(ISNA(VLOOKUP($L2501,'result messages'!$H$3:$L$11,2,FALSE)),VLOOKUP($M2501,'result messages'!$H$3:$L$11,2,FALSE),VLOOKUP($L2501,'result messages'!$H$3:$L$11,2,FALSE)))</f>
        <v/>
      </c>
      <c r="O2501" s="1" t="str">
        <f>IF(ISBLANK($C2501),"",IF(ISNA(VLOOKUP($L2501,'result messages'!$H$3:$L$11,3,FALSE)),VLOOKUP($M2501,'result messages'!$H$3:$L$11,3,FALSE),VLOOKUP($L2501,'result messages'!$H$3:$L$11,3,FALSE)))</f>
        <v/>
      </c>
      <c r="P2501" s="1" t="str">
        <f>IF(ISBLANK($C2501),"",IF(ISNA(VLOOKUP($L2501,'result messages'!$H$3:$L$11,4,FALSE)),VLOOKUP($M2501,'result messages'!$H$3:$L$11,4,FALSE),VLOOKUP($L2501,'result messages'!$H$3:$L$11,4,FALSE)))</f>
        <v/>
      </c>
      <c r="Q2501" s="1" t="str">
        <f>IF(ISBLANK($C2501),"",IF(ISNA(VLOOKUP($L2501,'result messages'!$H$3:$L$11,5,FALSE)),VLOOKUP($M2501,'result messages'!$H$3:$L$11,5,FALSE),VLOOKUP($L2501,'result messages'!$H$3:$L$11,5,FALSE)))</f>
        <v/>
      </c>
    </row>
    <row r="2502" spans="1:17">
      <c r="A2502" s="1">
        <v>2499</v>
      </c>
      <c r="B2502" s="1"/>
      <c r="C2502" s="1"/>
      <c r="D2502" s="1"/>
      <c r="E2502" s="6"/>
      <c r="F2502" s="1"/>
      <c r="G2502" s="1" t="str">
        <f>IF(ISNA(VLOOKUP($C2502,'DTEN TCAP Linkage deviceId'!$A$1:$A$20000,1,FALSE)),"No","Yes")</f>
        <v>No</v>
      </c>
      <c r="H2502" s="1" t="str">
        <f>IF(ISNA(VLOOKUP($C2502,'Provisioning Requester'!$F$3:$H$20000,2,FALSE)),"No","Yes")</f>
        <v>No</v>
      </c>
      <c r="I2502" s="1" t="str">
        <f>IF($H2502="Yes",VLOOKUP($C2502,'Provisioning Requester'!$F$3:$H$20000,3,FALSE),"-")</f>
        <v>-</v>
      </c>
      <c r="J2502" s="1" t="str">
        <f>IF(OR(D2502="SVCP", E2502="TRUE"), "No", IF(ISNA(VLOOKUP($C2502,'ProvResponder deviceId'!$A$1:$A$20000,1,FALSE)),"No","Yes"))</f>
        <v>No</v>
      </c>
      <c r="K2502" s="1" t="str">
        <f>IF($J2502="Yes",VLOOKUP($C2502,'ProvResponder deviceId'!$A$1:$C$20000,3,FALSE),"-")</f>
        <v>-</v>
      </c>
      <c r="L2502" s="1" t="str">
        <f t="shared" si="78"/>
        <v/>
      </c>
      <c r="M2502" s="1" t="str">
        <f t="shared" si="79"/>
        <v/>
      </c>
      <c r="N2502" s="1" t="str">
        <f>IF(ISBLANK($C2502),"",IF(ISNA(VLOOKUP($L2502,'result messages'!$H$3:$L$11,2,FALSE)),VLOOKUP($M2502,'result messages'!$H$3:$L$11,2,FALSE),VLOOKUP($L2502,'result messages'!$H$3:$L$11,2,FALSE)))</f>
        <v/>
      </c>
      <c r="O2502" s="1" t="str">
        <f>IF(ISBLANK($C2502),"",IF(ISNA(VLOOKUP($L2502,'result messages'!$H$3:$L$11,3,FALSE)),VLOOKUP($M2502,'result messages'!$H$3:$L$11,3,FALSE),VLOOKUP($L2502,'result messages'!$H$3:$L$11,3,FALSE)))</f>
        <v/>
      </c>
      <c r="P2502" s="1" t="str">
        <f>IF(ISBLANK($C2502),"",IF(ISNA(VLOOKUP($L2502,'result messages'!$H$3:$L$11,4,FALSE)),VLOOKUP($M2502,'result messages'!$H$3:$L$11,4,FALSE),VLOOKUP($L2502,'result messages'!$H$3:$L$11,4,FALSE)))</f>
        <v/>
      </c>
      <c r="Q2502" s="1" t="str">
        <f>IF(ISBLANK($C2502),"",IF(ISNA(VLOOKUP($L2502,'result messages'!$H$3:$L$11,5,FALSE)),VLOOKUP($M2502,'result messages'!$H$3:$L$11,5,FALSE),VLOOKUP($L2502,'result messages'!$H$3:$L$11,5,FALSE)))</f>
        <v/>
      </c>
    </row>
    <row r="2503" spans="1:17">
      <c r="A2503" s="1">
        <v>2500</v>
      </c>
      <c r="B2503" s="1"/>
      <c r="C2503" s="1"/>
      <c r="D2503" s="1"/>
      <c r="E2503" s="6"/>
      <c r="F2503" s="1"/>
      <c r="G2503" s="1" t="str">
        <f>IF(ISNA(VLOOKUP($C2503,'DTEN TCAP Linkage deviceId'!$A$1:$A$20000,1,FALSE)),"No","Yes")</f>
        <v>No</v>
      </c>
      <c r="H2503" s="1" t="str">
        <f>IF(ISNA(VLOOKUP($C2503,'Provisioning Requester'!$F$3:$H$20000,2,FALSE)),"No","Yes")</f>
        <v>No</v>
      </c>
      <c r="I2503" s="1" t="str">
        <f>IF($H2503="Yes",VLOOKUP($C2503,'Provisioning Requester'!$F$3:$H$20000,3,FALSE),"-")</f>
        <v>-</v>
      </c>
      <c r="J2503" s="1" t="str">
        <f>IF(OR(D2503="SVCP", E2503="TRUE"), "No", IF(ISNA(VLOOKUP($C2503,'ProvResponder deviceId'!$A$1:$A$20000,1,FALSE)),"No","Yes"))</f>
        <v>No</v>
      </c>
      <c r="K2503" s="1" t="str">
        <f>IF($J2503="Yes",VLOOKUP($C2503,'ProvResponder deviceId'!$A$1:$C$20000,3,FALSE),"-")</f>
        <v>-</v>
      </c>
      <c r="L2503" s="1" t="str">
        <f t="shared" si="78"/>
        <v/>
      </c>
      <c r="M2503" s="1" t="str">
        <f t="shared" si="79"/>
        <v/>
      </c>
      <c r="N2503" s="1" t="str">
        <f>IF(ISBLANK($C2503),"",IF(ISNA(VLOOKUP($L2503,'result messages'!$H$3:$L$11,2,FALSE)),VLOOKUP($M2503,'result messages'!$H$3:$L$11,2,FALSE),VLOOKUP($L2503,'result messages'!$H$3:$L$11,2,FALSE)))</f>
        <v/>
      </c>
      <c r="O2503" s="1" t="str">
        <f>IF(ISBLANK($C2503),"",IF(ISNA(VLOOKUP($L2503,'result messages'!$H$3:$L$11,3,FALSE)),VLOOKUP($M2503,'result messages'!$H$3:$L$11,3,FALSE),VLOOKUP($L2503,'result messages'!$H$3:$L$11,3,FALSE)))</f>
        <v/>
      </c>
      <c r="P2503" s="1" t="str">
        <f>IF(ISBLANK($C2503),"",IF(ISNA(VLOOKUP($L2503,'result messages'!$H$3:$L$11,4,FALSE)),VLOOKUP($M2503,'result messages'!$H$3:$L$11,4,FALSE),VLOOKUP($L2503,'result messages'!$H$3:$L$11,4,FALSE)))</f>
        <v/>
      </c>
      <c r="Q2503" s="1" t="str">
        <f>IF(ISBLANK($C2503),"",IF(ISNA(VLOOKUP($L2503,'result messages'!$H$3:$L$11,5,FALSE)),VLOOKUP($M2503,'result messages'!$H$3:$L$11,5,FALSE),VLOOKUP($L2503,'result messages'!$H$3:$L$11,5,FALSE)))</f>
        <v/>
      </c>
    </row>
    <row r="2504" spans="1:17">
      <c r="A2504" s="1">
        <v>2501</v>
      </c>
      <c r="B2504" s="1"/>
      <c r="C2504" s="1"/>
      <c r="D2504" s="1"/>
      <c r="E2504" s="6"/>
      <c r="F2504" s="1"/>
      <c r="G2504" s="1" t="str">
        <f>IF(ISNA(VLOOKUP($C2504,'DTEN TCAP Linkage deviceId'!$A$1:$A$20000,1,FALSE)),"No","Yes")</f>
        <v>No</v>
      </c>
      <c r="H2504" s="1" t="str">
        <f>IF(ISNA(VLOOKUP($C2504,'Provisioning Requester'!$F$3:$H$20000,2,FALSE)),"No","Yes")</f>
        <v>No</v>
      </c>
      <c r="I2504" s="1" t="str">
        <f>IF($H2504="Yes",VLOOKUP($C2504,'Provisioning Requester'!$F$3:$H$20000,3,FALSE),"-")</f>
        <v>-</v>
      </c>
      <c r="J2504" s="1" t="str">
        <f>IF(OR(D2504="SVCP", E2504="TRUE"), "No", IF(ISNA(VLOOKUP($C2504,'ProvResponder deviceId'!$A$1:$A$20000,1,FALSE)),"No","Yes"))</f>
        <v>No</v>
      </c>
      <c r="K2504" s="1" t="str">
        <f>IF($J2504="Yes",VLOOKUP($C2504,'ProvResponder deviceId'!$A$1:$C$20000,3,FALSE),"-")</f>
        <v>-</v>
      </c>
      <c r="L2504" s="1" t="str">
        <f t="shared" si="78"/>
        <v/>
      </c>
      <c r="M2504" s="1" t="str">
        <f t="shared" si="79"/>
        <v/>
      </c>
      <c r="N2504" s="1" t="str">
        <f>IF(ISBLANK($C2504),"",IF(ISNA(VLOOKUP($L2504,'result messages'!$H$3:$L$11,2,FALSE)),VLOOKUP($M2504,'result messages'!$H$3:$L$11,2,FALSE),VLOOKUP($L2504,'result messages'!$H$3:$L$11,2,FALSE)))</f>
        <v/>
      </c>
      <c r="O2504" s="1" t="str">
        <f>IF(ISBLANK($C2504),"",IF(ISNA(VLOOKUP($L2504,'result messages'!$H$3:$L$11,3,FALSE)),VLOOKUP($M2504,'result messages'!$H$3:$L$11,3,FALSE),VLOOKUP($L2504,'result messages'!$H$3:$L$11,3,FALSE)))</f>
        <v/>
      </c>
      <c r="P2504" s="1" t="str">
        <f>IF(ISBLANK($C2504),"",IF(ISNA(VLOOKUP($L2504,'result messages'!$H$3:$L$11,4,FALSE)),VLOOKUP($M2504,'result messages'!$H$3:$L$11,4,FALSE),VLOOKUP($L2504,'result messages'!$H$3:$L$11,4,FALSE)))</f>
        <v/>
      </c>
      <c r="Q2504" s="1" t="str">
        <f>IF(ISBLANK($C2504),"",IF(ISNA(VLOOKUP($L2504,'result messages'!$H$3:$L$11,5,FALSE)),VLOOKUP($M2504,'result messages'!$H$3:$L$11,5,FALSE),VLOOKUP($L2504,'result messages'!$H$3:$L$11,5,FALSE)))</f>
        <v/>
      </c>
    </row>
    <row r="2505" spans="1:17">
      <c r="A2505" s="1">
        <v>2502</v>
      </c>
      <c r="B2505" s="1"/>
      <c r="C2505" s="1"/>
      <c r="D2505" s="1"/>
      <c r="E2505" s="6"/>
      <c r="F2505" s="1"/>
      <c r="G2505" s="1" t="str">
        <f>IF(ISNA(VLOOKUP($C2505,'DTEN TCAP Linkage deviceId'!$A$1:$A$20000,1,FALSE)),"No","Yes")</f>
        <v>No</v>
      </c>
      <c r="H2505" s="1" t="str">
        <f>IF(ISNA(VLOOKUP($C2505,'Provisioning Requester'!$F$3:$H$20000,2,FALSE)),"No","Yes")</f>
        <v>No</v>
      </c>
      <c r="I2505" s="1" t="str">
        <f>IF($H2505="Yes",VLOOKUP($C2505,'Provisioning Requester'!$F$3:$H$20000,3,FALSE),"-")</f>
        <v>-</v>
      </c>
      <c r="J2505" s="1" t="str">
        <f>IF(OR(D2505="SVCP", E2505="TRUE"), "No", IF(ISNA(VLOOKUP($C2505,'ProvResponder deviceId'!$A$1:$A$20000,1,FALSE)),"No","Yes"))</f>
        <v>No</v>
      </c>
      <c r="K2505" s="1" t="str">
        <f>IF($J2505="Yes",VLOOKUP($C2505,'ProvResponder deviceId'!$A$1:$C$20000,3,FALSE),"-")</f>
        <v>-</v>
      </c>
      <c r="L2505" s="1" t="str">
        <f t="shared" si="78"/>
        <v/>
      </c>
      <c r="M2505" s="1" t="str">
        <f t="shared" si="79"/>
        <v/>
      </c>
      <c r="N2505" s="1" t="str">
        <f>IF(ISBLANK($C2505),"",IF(ISNA(VLOOKUP($L2505,'result messages'!$H$3:$L$11,2,FALSE)),VLOOKUP($M2505,'result messages'!$H$3:$L$11,2,FALSE),VLOOKUP($L2505,'result messages'!$H$3:$L$11,2,FALSE)))</f>
        <v/>
      </c>
      <c r="O2505" s="1" t="str">
        <f>IF(ISBLANK($C2505),"",IF(ISNA(VLOOKUP($L2505,'result messages'!$H$3:$L$11,3,FALSE)),VLOOKUP($M2505,'result messages'!$H$3:$L$11,3,FALSE),VLOOKUP($L2505,'result messages'!$H$3:$L$11,3,FALSE)))</f>
        <v/>
      </c>
      <c r="P2505" s="1" t="str">
        <f>IF(ISBLANK($C2505),"",IF(ISNA(VLOOKUP($L2505,'result messages'!$H$3:$L$11,4,FALSE)),VLOOKUP($M2505,'result messages'!$H$3:$L$11,4,FALSE),VLOOKUP($L2505,'result messages'!$H$3:$L$11,4,FALSE)))</f>
        <v/>
      </c>
      <c r="Q2505" s="1" t="str">
        <f>IF(ISBLANK($C2505),"",IF(ISNA(VLOOKUP($L2505,'result messages'!$H$3:$L$11,5,FALSE)),VLOOKUP($M2505,'result messages'!$H$3:$L$11,5,FALSE),VLOOKUP($L2505,'result messages'!$H$3:$L$11,5,FALSE)))</f>
        <v/>
      </c>
    </row>
    <row r="2506" spans="1:17">
      <c r="A2506" s="1">
        <v>2503</v>
      </c>
      <c r="B2506" s="1"/>
      <c r="C2506" s="1"/>
      <c r="D2506" s="1"/>
      <c r="E2506" s="6"/>
      <c r="F2506" s="1"/>
      <c r="G2506" s="1" t="str">
        <f>IF(ISNA(VLOOKUP($C2506,'DTEN TCAP Linkage deviceId'!$A$1:$A$20000,1,FALSE)),"No","Yes")</f>
        <v>No</v>
      </c>
      <c r="H2506" s="1" t="str">
        <f>IF(ISNA(VLOOKUP($C2506,'Provisioning Requester'!$F$3:$H$20000,2,FALSE)),"No","Yes")</f>
        <v>No</v>
      </c>
      <c r="I2506" s="1" t="str">
        <f>IF($H2506="Yes",VLOOKUP($C2506,'Provisioning Requester'!$F$3:$H$20000,3,FALSE),"-")</f>
        <v>-</v>
      </c>
      <c r="J2506" s="1" t="str">
        <f>IF(OR(D2506="SVCP", E2506="TRUE"), "No", IF(ISNA(VLOOKUP($C2506,'ProvResponder deviceId'!$A$1:$A$20000,1,FALSE)),"No","Yes"))</f>
        <v>No</v>
      </c>
      <c r="K2506" s="1" t="str">
        <f>IF($J2506="Yes",VLOOKUP($C2506,'ProvResponder deviceId'!$A$1:$C$20000,3,FALSE),"-")</f>
        <v>-</v>
      </c>
      <c r="L2506" s="1" t="str">
        <f t="shared" si="78"/>
        <v/>
      </c>
      <c r="M2506" s="1" t="str">
        <f t="shared" si="79"/>
        <v/>
      </c>
      <c r="N2506" s="1" t="str">
        <f>IF(ISBLANK($C2506),"",IF(ISNA(VLOOKUP($L2506,'result messages'!$H$3:$L$11,2,FALSE)),VLOOKUP($M2506,'result messages'!$H$3:$L$11,2,FALSE),VLOOKUP($L2506,'result messages'!$H$3:$L$11,2,FALSE)))</f>
        <v/>
      </c>
      <c r="O2506" s="1" t="str">
        <f>IF(ISBLANK($C2506),"",IF(ISNA(VLOOKUP($L2506,'result messages'!$H$3:$L$11,3,FALSE)),VLOOKUP($M2506,'result messages'!$H$3:$L$11,3,FALSE),VLOOKUP($L2506,'result messages'!$H$3:$L$11,3,FALSE)))</f>
        <v/>
      </c>
      <c r="P2506" s="1" t="str">
        <f>IF(ISBLANK($C2506),"",IF(ISNA(VLOOKUP($L2506,'result messages'!$H$3:$L$11,4,FALSE)),VLOOKUP($M2506,'result messages'!$H$3:$L$11,4,FALSE),VLOOKUP($L2506,'result messages'!$H$3:$L$11,4,FALSE)))</f>
        <v/>
      </c>
      <c r="Q2506" s="1" t="str">
        <f>IF(ISBLANK($C2506),"",IF(ISNA(VLOOKUP($L2506,'result messages'!$H$3:$L$11,5,FALSE)),VLOOKUP($M2506,'result messages'!$H$3:$L$11,5,FALSE),VLOOKUP($L2506,'result messages'!$H$3:$L$11,5,FALSE)))</f>
        <v/>
      </c>
    </row>
    <row r="2507" spans="1:17">
      <c r="A2507" s="1">
        <v>2504</v>
      </c>
      <c r="B2507" s="1"/>
      <c r="C2507" s="1"/>
      <c r="D2507" s="1"/>
      <c r="E2507" s="6"/>
      <c r="F2507" s="1"/>
      <c r="G2507" s="1" t="str">
        <f>IF(ISNA(VLOOKUP($C2507,'DTEN TCAP Linkage deviceId'!$A$1:$A$20000,1,FALSE)),"No","Yes")</f>
        <v>No</v>
      </c>
      <c r="H2507" s="1" t="str">
        <f>IF(ISNA(VLOOKUP($C2507,'Provisioning Requester'!$F$3:$H$20000,2,FALSE)),"No","Yes")</f>
        <v>No</v>
      </c>
      <c r="I2507" s="1" t="str">
        <f>IF($H2507="Yes",VLOOKUP($C2507,'Provisioning Requester'!$F$3:$H$20000,3,FALSE),"-")</f>
        <v>-</v>
      </c>
      <c r="J2507" s="1" t="str">
        <f>IF(OR(D2507="SVCP", E2507="TRUE"), "No", IF(ISNA(VLOOKUP($C2507,'ProvResponder deviceId'!$A$1:$A$20000,1,FALSE)),"No","Yes"))</f>
        <v>No</v>
      </c>
      <c r="K2507" s="1" t="str">
        <f>IF($J2507="Yes",VLOOKUP($C2507,'ProvResponder deviceId'!$A$1:$C$20000,3,FALSE),"-")</f>
        <v>-</v>
      </c>
      <c r="L2507" s="1" t="str">
        <f t="shared" si="78"/>
        <v/>
      </c>
      <c r="M2507" s="1" t="str">
        <f t="shared" si="79"/>
        <v/>
      </c>
      <c r="N2507" s="1" t="str">
        <f>IF(ISBLANK($C2507),"",IF(ISNA(VLOOKUP($L2507,'result messages'!$H$3:$L$11,2,FALSE)),VLOOKUP($M2507,'result messages'!$H$3:$L$11,2,FALSE),VLOOKUP($L2507,'result messages'!$H$3:$L$11,2,FALSE)))</f>
        <v/>
      </c>
      <c r="O2507" s="1" t="str">
        <f>IF(ISBLANK($C2507),"",IF(ISNA(VLOOKUP($L2507,'result messages'!$H$3:$L$11,3,FALSE)),VLOOKUP($M2507,'result messages'!$H$3:$L$11,3,FALSE),VLOOKUP($L2507,'result messages'!$H$3:$L$11,3,FALSE)))</f>
        <v/>
      </c>
      <c r="P2507" s="1" t="str">
        <f>IF(ISBLANK($C2507),"",IF(ISNA(VLOOKUP($L2507,'result messages'!$H$3:$L$11,4,FALSE)),VLOOKUP($M2507,'result messages'!$H$3:$L$11,4,FALSE),VLOOKUP($L2507,'result messages'!$H$3:$L$11,4,FALSE)))</f>
        <v/>
      </c>
      <c r="Q2507" s="1" t="str">
        <f>IF(ISBLANK($C2507),"",IF(ISNA(VLOOKUP($L2507,'result messages'!$H$3:$L$11,5,FALSE)),VLOOKUP($M2507,'result messages'!$H$3:$L$11,5,FALSE),VLOOKUP($L2507,'result messages'!$H$3:$L$11,5,FALSE)))</f>
        <v/>
      </c>
    </row>
    <row r="2508" spans="1:17">
      <c r="A2508" s="1">
        <v>2505</v>
      </c>
      <c r="B2508" s="1"/>
      <c r="C2508" s="1"/>
      <c r="D2508" s="1"/>
      <c r="E2508" s="6"/>
      <c r="F2508" s="1"/>
      <c r="G2508" s="1" t="str">
        <f>IF(ISNA(VLOOKUP($C2508,'DTEN TCAP Linkage deviceId'!$A$1:$A$20000,1,FALSE)),"No","Yes")</f>
        <v>No</v>
      </c>
      <c r="H2508" s="1" t="str">
        <f>IF(ISNA(VLOOKUP($C2508,'Provisioning Requester'!$F$3:$H$20000,2,FALSE)),"No","Yes")</f>
        <v>No</v>
      </c>
      <c r="I2508" s="1" t="str">
        <f>IF($H2508="Yes",VLOOKUP($C2508,'Provisioning Requester'!$F$3:$H$20000,3,FALSE),"-")</f>
        <v>-</v>
      </c>
      <c r="J2508" s="1" t="str">
        <f>IF(OR(D2508="SVCP", E2508="TRUE"), "No", IF(ISNA(VLOOKUP($C2508,'ProvResponder deviceId'!$A$1:$A$20000,1,FALSE)),"No","Yes"))</f>
        <v>No</v>
      </c>
      <c r="K2508" s="1" t="str">
        <f>IF($J2508="Yes",VLOOKUP($C2508,'ProvResponder deviceId'!$A$1:$C$20000,3,FALSE),"-")</f>
        <v>-</v>
      </c>
      <c r="L2508" s="1" t="str">
        <f t="shared" si="78"/>
        <v/>
      </c>
      <c r="M2508" s="1" t="str">
        <f t="shared" si="79"/>
        <v/>
      </c>
      <c r="N2508" s="1" t="str">
        <f>IF(ISBLANK($C2508),"",IF(ISNA(VLOOKUP($L2508,'result messages'!$H$3:$L$11,2,FALSE)),VLOOKUP($M2508,'result messages'!$H$3:$L$11,2,FALSE),VLOOKUP($L2508,'result messages'!$H$3:$L$11,2,FALSE)))</f>
        <v/>
      </c>
      <c r="O2508" s="1" t="str">
        <f>IF(ISBLANK($C2508),"",IF(ISNA(VLOOKUP($L2508,'result messages'!$H$3:$L$11,3,FALSE)),VLOOKUP($M2508,'result messages'!$H$3:$L$11,3,FALSE),VLOOKUP($L2508,'result messages'!$H$3:$L$11,3,FALSE)))</f>
        <v/>
      </c>
      <c r="P2508" s="1" t="str">
        <f>IF(ISBLANK($C2508),"",IF(ISNA(VLOOKUP($L2508,'result messages'!$H$3:$L$11,4,FALSE)),VLOOKUP($M2508,'result messages'!$H$3:$L$11,4,FALSE),VLOOKUP($L2508,'result messages'!$H$3:$L$11,4,FALSE)))</f>
        <v/>
      </c>
      <c r="Q2508" s="1" t="str">
        <f>IF(ISBLANK($C2508),"",IF(ISNA(VLOOKUP($L2508,'result messages'!$H$3:$L$11,5,FALSE)),VLOOKUP($M2508,'result messages'!$H$3:$L$11,5,FALSE),VLOOKUP($L2508,'result messages'!$H$3:$L$11,5,FALSE)))</f>
        <v/>
      </c>
    </row>
    <row r="2509" spans="1:17">
      <c r="A2509" s="1">
        <v>2506</v>
      </c>
      <c r="B2509" s="1"/>
      <c r="C2509" s="1"/>
      <c r="D2509" s="1"/>
      <c r="E2509" s="6"/>
      <c r="F2509" s="1"/>
      <c r="G2509" s="1" t="str">
        <f>IF(ISNA(VLOOKUP($C2509,'DTEN TCAP Linkage deviceId'!$A$1:$A$20000,1,FALSE)),"No","Yes")</f>
        <v>No</v>
      </c>
      <c r="H2509" s="1" t="str">
        <f>IF(ISNA(VLOOKUP($C2509,'Provisioning Requester'!$F$3:$H$20000,2,FALSE)),"No","Yes")</f>
        <v>No</v>
      </c>
      <c r="I2509" s="1" t="str">
        <f>IF($H2509="Yes",VLOOKUP($C2509,'Provisioning Requester'!$F$3:$H$20000,3,FALSE),"-")</f>
        <v>-</v>
      </c>
      <c r="J2509" s="1" t="str">
        <f>IF(OR(D2509="SVCP", E2509="TRUE"), "No", IF(ISNA(VLOOKUP($C2509,'ProvResponder deviceId'!$A$1:$A$20000,1,FALSE)),"No","Yes"))</f>
        <v>No</v>
      </c>
      <c r="K2509" s="1" t="str">
        <f>IF($J2509="Yes",VLOOKUP($C2509,'ProvResponder deviceId'!$A$1:$C$20000,3,FALSE),"-")</f>
        <v>-</v>
      </c>
      <c r="L2509" s="1" t="str">
        <f t="shared" si="78"/>
        <v/>
      </c>
      <c r="M2509" s="1" t="str">
        <f t="shared" si="79"/>
        <v/>
      </c>
      <c r="N2509" s="1" t="str">
        <f>IF(ISBLANK($C2509),"",IF(ISNA(VLOOKUP($L2509,'result messages'!$H$3:$L$11,2,FALSE)),VLOOKUP($M2509,'result messages'!$H$3:$L$11,2,FALSE),VLOOKUP($L2509,'result messages'!$H$3:$L$11,2,FALSE)))</f>
        <v/>
      </c>
      <c r="O2509" s="1" t="str">
        <f>IF(ISBLANK($C2509),"",IF(ISNA(VLOOKUP($L2509,'result messages'!$H$3:$L$11,3,FALSE)),VLOOKUP($M2509,'result messages'!$H$3:$L$11,3,FALSE),VLOOKUP($L2509,'result messages'!$H$3:$L$11,3,FALSE)))</f>
        <v/>
      </c>
      <c r="P2509" s="1" t="str">
        <f>IF(ISBLANK($C2509),"",IF(ISNA(VLOOKUP($L2509,'result messages'!$H$3:$L$11,4,FALSE)),VLOOKUP($M2509,'result messages'!$H$3:$L$11,4,FALSE),VLOOKUP($L2509,'result messages'!$H$3:$L$11,4,FALSE)))</f>
        <v/>
      </c>
      <c r="Q2509" s="1" t="str">
        <f>IF(ISBLANK($C2509),"",IF(ISNA(VLOOKUP($L2509,'result messages'!$H$3:$L$11,5,FALSE)),VLOOKUP($M2509,'result messages'!$H$3:$L$11,5,FALSE),VLOOKUP($L2509,'result messages'!$H$3:$L$11,5,FALSE)))</f>
        <v/>
      </c>
    </row>
    <row r="2510" spans="1:17">
      <c r="A2510" s="1">
        <v>2507</v>
      </c>
      <c r="B2510" s="1"/>
      <c r="C2510" s="1"/>
      <c r="D2510" s="1"/>
      <c r="E2510" s="6"/>
      <c r="F2510" s="1"/>
      <c r="G2510" s="1" t="str">
        <f>IF(ISNA(VLOOKUP($C2510,'DTEN TCAP Linkage deviceId'!$A$1:$A$20000,1,FALSE)),"No","Yes")</f>
        <v>No</v>
      </c>
      <c r="H2510" s="1" t="str">
        <f>IF(ISNA(VLOOKUP($C2510,'Provisioning Requester'!$F$3:$H$20000,2,FALSE)),"No","Yes")</f>
        <v>No</v>
      </c>
      <c r="I2510" s="1" t="str">
        <f>IF($H2510="Yes",VLOOKUP($C2510,'Provisioning Requester'!$F$3:$H$20000,3,FALSE),"-")</f>
        <v>-</v>
      </c>
      <c r="J2510" s="1" t="str">
        <f>IF(OR(D2510="SVCP", E2510="TRUE"), "No", IF(ISNA(VLOOKUP($C2510,'ProvResponder deviceId'!$A$1:$A$20000,1,FALSE)),"No","Yes"))</f>
        <v>No</v>
      </c>
      <c r="K2510" s="1" t="str">
        <f>IF($J2510="Yes",VLOOKUP($C2510,'ProvResponder deviceId'!$A$1:$C$20000,3,FALSE),"-")</f>
        <v>-</v>
      </c>
      <c r="L2510" s="1" t="str">
        <f t="shared" si="78"/>
        <v/>
      </c>
      <c r="M2510" s="1" t="str">
        <f t="shared" si="79"/>
        <v/>
      </c>
      <c r="N2510" s="1" t="str">
        <f>IF(ISBLANK($C2510),"",IF(ISNA(VLOOKUP($L2510,'result messages'!$H$3:$L$11,2,FALSE)),VLOOKUP($M2510,'result messages'!$H$3:$L$11,2,FALSE),VLOOKUP($L2510,'result messages'!$H$3:$L$11,2,FALSE)))</f>
        <v/>
      </c>
      <c r="O2510" s="1" t="str">
        <f>IF(ISBLANK($C2510),"",IF(ISNA(VLOOKUP($L2510,'result messages'!$H$3:$L$11,3,FALSE)),VLOOKUP($M2510,'result messages'!$H$3:$L$11,3,FALSE),VLOOKUP($L2510,'result messages'!$H$3:$L$11,3,FALSE)))</f>
        <v/>
      </c>
      <c r="P2510" s="1" t="str">
        <f>IF(ISBLANK($C2510),"",IF(ISNA(VLOOKUP($L2510,'result messages'!$H$3:$L$11,4,FALSE)),VLOOKUP($M2510,'result messages'!$H$3:$L$11,4,FALSE),VLOOKUP($L2510,'result messages'!$H$3:$L$11,4,FALSE)))</f>
        <v/>
      </c>
      <c r="Q2510" s="1" t="str">
        <f>IF(ISBLANK($C2510),"",IF(ISNA(VLOOKUP($L2510,'result messages'!$H$3:$L$11,5,FALSE)),VLOOKUP($M2510,'result messages'!$H$3:$L$11,5,FALSE),VLOOKUP($L2510,'result messages'!$H$3:$L$11,5,FALSE)))</f>
        <v/>
      </c>
    </row>
    <row r="2511" spans="1:17">
      <c r="A2511" s="1">
        <v>2508</v>
      </c>
      <c r="B2511" s="1"/>
      <c r="C2511" s="1"/>
      <c r="D2511" s="1"/>
      <c r="E2511" s="6"/>
      <c r="F2511" s="1"/>
      <c r="G2511" s="1" t="str">
        <f>IF(ISNA(VLOOKUP($C2511,'DTEN TCAP Linkage deviceId'!$A$1:$A$20000,1,FALSE)),"No","Yes")</f>
        <v>No</v>
      </c>
      <c r="H2511" s="1" t="str">
        <f>IF(ISNA(VLOOKUP($C2511,'Provisioning Requester'!$F$3:$H$20000,2,FALSE)),"No","Yes")</f>
        <v>No</v>
      </c>
      <c r="I2511" s="1" t="str">
        <f>IF($H2511="Yes",VLOOKUP($C2511,'Provisioning Requester'!$F$3:$H$20000,3,FALSE),"-")</f>
        <v>-</v>
      </c>
      <c r="J2511" s="1" t="str">
        <f>IF(OR(D2511="SVCP", E2511="TRUE"), "No", IF(ISNA(VLOOKUP($C2511,'ProvResponder deviceId'!$A$1:$A$20000,1,FALSE)),"No","Yes"))</f>
        <v>No</v>
      </c>
      <c r="K2511" s="1" t="str">
        <f>IF($J2511="Yes",VLOOKUP($C2511,'ProvResponder deviceId'!$A$1:$C$20000,3,FALSE),"-")</f>
        <v>-</v>
      </c>
      <c r="L2511" s="1" t="str">
        <f t="shared" si="78"/>
        <v/>
      </c>
      <c r="M2511" s="1" t="str">
        <f t="shared" si="79"/>
        <v/>
      </c>
      <c r="N2511" s="1" t="str">
        <f>IF(ISBLANK($C2511),"",IF(ISNA(VLOOKUP($L2511,'result messages'!$H$3:$L$11,2,FALSE)),VLOOKUP($M2511,'result messages'!$H$3:$L$11,2,FALSE),VLOOKUP($L2511,'result messages'!$H$3:$L$11,2,FALSE)))</f>
        <v/>
      </c>
      <c r="O2511" s="1" t="str">
        <f>IF(ISBLANK($C2511),"",IF(ISNA(VLOOKUP($L2511,'result messages'!$H$3:$L$11,3,FALSE)),VLOOKUP($M2511,'result messages'!$H$3:$L$11,3,FALSE),VLOOKUP($L2511,'result messages'!$H$3:$L$11,3,FALSE)))</f>
        <v/>
      </c>
      <c r="P2511" s="1" t="str">
        <f>IF(ISBLANK($C2511),"",IF(ISNA(VLOOKUP($L2511,'result messages'!$H$3:$L$11,4,FALSE)),VLOOKUP($M2511,'result messages'!$H$3:$L$11,4,FALSE),VLOOKUP($L2511,'result messages'!$H$3:$L$11,4,FALSE)))</f>
        <v/>
      </c>
      <c r="Q2511" s="1" t="str">
        <f>IF(ISBLANK($C2511),"",IF(ISNA(VLOOKUP($L2511,'result messages'!$H$3:$L$11,5,FALSE)),VLOOKUP($M2511,'result messages'!$H$3:$L$11,5,FALSE),VLOOKUP($L2511,'result messages'!$H$3:$L$11,5,FALSE)))</f>
        <v/>
      </c>
    </row>
    <row r="2512" spans="1:17">
      <c r="A2512" s="1">
        <v>2509</v>
      </c>
      <c r="B2512" s="1"/>
      <c r="C2512" s="1"/>
      <c r="D2512" s="1"/>
      <c r="E2512" s="6"/>
      <c r="F2512" s="1"/>
      <c r="G2512" s="1" t="str">
        <f>IF(ISNA(VLOOKUP($C2512,'DTEN TCAP Linkage deviceId'!$A$1:$A$20000,1,FALSE)),"No","Yes")</f>
        <v>No</v>
      </c>
      <c r="H2512" s="1" t="str">
        <f>IF(ISNA(VLOOKUP($C2512,'Provisioning Requester'!$F$3:$H$20000,2,FALSE)),"No","Yes")</f>
        <v>No</v>
      </c>
      <c r="I2512" s="1" t="str">
        <f>IF($H2512="Yes",VLOOKUP($C2512,'Provisioning Requester'!$F$3:$H$20000,3,FALSE),"-")</f>
        <v>-</v>
      </c>
      <c r="J2512" s="1" t="str">
        <f>IF(OR(D2512="SVCP", E2512="TRUE"), "No", IF(ISNA(VLOOKUP($C2512,'ProvResponder deviceId'!$A$1:$A$20000,1,FALSE)),"No","Yes"))</f>
        <v>No</v>
      </c>
      <c r="K2512" s="1" t="str">
        <f>IF($J2512="Yes",VLOOKUP($C2512,'ProvResponder deviceId'!$A$1:$C$20000,3,FALSE),"-")</f>
        <v>-</v>
      </c>
      <c r="L2512" s="1" t="str">
        <f t="shared" si="78"/>
        <v/>
      </c>
      <c r="M2512" s="1" t="str">
        <f t="shared" si="79"/>
        <v/>
      </c>
      <c r="N2512" s="1" t="str">
        <f>IF(ISBLANK($C2512),"",IF(ISNA(VLOOKUP($L2512,'result messages'!$H$3:$L$11,2,FALSE)),VLOOKUP($M2512,'result messages'!$H$3:$L$11,2,FALSE),VLOOKUP($L2512,'result messages'!$H$3:$L$11,2,FALSE)))</f>
        <v/>
      </c>
      <c r="O2512" s="1" t="str">
        <f>IF(ISBLANK($C2512),"",IF(ISNA(VLOOKUP($L2512,'result messages'!$H$3:$L$11,3,FALSE)),VLOOKUP($M2512,'result messages'!$H$3:$L$11,3,FALSE),VLOOKUP($L2512,'result messages'!$H$3:$L$11,3,FALSE)))</f>
        <v/>
      </c>
      <c r="P2512" s="1" t="str">
        <f>IF(ISBLANK($C2512),"",IF(ISNA(VLOOKUP($L2512,'result messages'!$H$3:$L$11,4,FALSE)),VLOOKUP($M2512,'result messages'!$H$3:$L$11,4,FALSE),VLOOKUP($L2512,'result messages'!$H$3:$L$11,4,FALSE)))</f>
        <v/>
      </c>
      <c r="Q2512" s="1" t="str">
        <f>IF(ISBLANK($C2512),"",IF(ISNA(VLOOKUP($L2512,'result messages'!$H$3:$L$11,5,FALSE)),VLOOKUP($M2512,'result messages'!$H$3:$L$11,5,FALSE),VLOOKUP($L2512,'result messages'!$H$3:$L$11,5,FALSE)))</f>
        <v/>
      </c>
    </row>
    <row r="2513" spans="1:17">
      <c r="A2513" s="1">
        <v>2510</v>
      </c>
      <c r="B2513" s="1"/>
      <c r="C2513" s="1"/>
      <c r="D2513" s="1"/>
      <c r="E2513" s="6"/>
      <c r="F2513" s="1"/>
      <c r="G2513" s="1" t="str">
        <f>IF(ISNA(VLOOKUP($C2513,'DTEN TCAP Linkage deviceId'!$A$1:$A$20000,1,FALSE)),"No","Yes")</f>
        <v>No</v>
      </c>
      <c r="H2513" s="1" t="str">
        <f>IF(ISNA(VLOOKUP($C2513,'Provisioning Requester'!$F$3:$H$20000,2,FALSE)),"No","Yes")</f>
        <v>No</v>
      </c>
      <c r="I2513" s="1" t="str">
        <f>IF($H2513="Yes",VLOOKUP($C2513,'Provisioning Requester'!$F$3:$H$20000,3,FALSE),"-")</f>
        <v>-</v>
      </c>
      <c r="J2513" s="1" t="str">
        <f>IF(OR(D2513="SVCP", E2513="TRUE"), "No", IF(ISNA(VLOOKUP($C2513,'ProvResponder deviceId'!$A$1:$A$20000,1,FALSE)),"No","Yes"))</f>
        <v>No</v>
      </c>
      <c r="K2513" s="1" t="str">
        <f>IF($J2513="Yes",VLOOKUP($C2513,'ProvResponder deviceId'!$A$1:$C$20000,3,FALSE),"-")</f>
        <v>-</v>
      </c>
      <c r="L2513" s="1" t="str">
        <f t="shared" si="78"/>
        <v/>
      </c>
      <c r="M2513" s="1" t="str">
        <f t="shared" si="79"/>
        <v/>
      </c>
      <c r="N2513" s="1" t="str">
        <f>IF(ISBLANK($C2513),"",IF(ISNA(VLOOKUP($L2513,'result messages'!$H$3:$L$11,2,FALSE)),VLOOKUP($M2513,'result messages'!$H$3:$L$11,2,FALSE),VLOOKUP($L2513,'result messages'!$H$3:$L$11,2,FALSE)))</f>
        <v/>
      </c>
      <c r="O2513" s="1" t="str">
        <f>IF(ISBLANK($C2513),"",IF(ISNA(VLOOKUP($L2513,'result messages'!$H$3:$L$11,3,FALSE)),VLOOKUP($M2513,'result messages'!$H$3:$L$11,3,FALSE),VLOOKUP($L2513,'result messages'!$H$3:$L$11,3,FALSE)))</f>
        <v/>
      </c>
      <c r="P2513" s="1" t="str">
        <f>IF(ISBLANK($C2513),"",IF(ISNA(VLOOKUP($L2513,'result messages'!$H$3:$L$11,4,FALSE)),VLOOKUP($M2513,'result messages'!$H$3:$L$11,4,FALSE),VLOOKUP($L2513,'result messages'!$H$3:$L$11,4,FALSE)))</f>
        <v/>
      </c>
      <c r="Q2513" s="1" t="str">
        <f>IF(ISBLANK($C2513),"",IF(ISNA(VLOOKUP($L2513,'result messages'!$H$3:$L$11,5,FALSE)),VLOOKUP($M2513,'result messages'!$H$3:$L$11,5,FALSE),VLOOKUP($L2513,'result messages'!$H$3:$L$11,5,FALSE)))</f>
        <v/>
      </c>
    </row>
    <row r="2514" spans="1:17">
      <c r="A2514" s="1">
        <v>2511</v>
      </c>
      <c r="B2514" s="1"/>
      <c r="C2514" s="1"/>
      <c r="D2514" s="1"/>
      <c r="E2514" s="6"/>
      <c r="F2514" s="1"/>
      <c r="G2514" s="1" t="str">
        <f>IF(ISNA(VLOOKUP($C2514,'DTEN TCAP Linkage deviceId'!$A$1:$A$20000,1,FALSE)),"No","Yes")</f>
        <v>No</v>
      </c>
      <c r="H2514" s="1" t="str">
        <f>IF(ISNA(VLOOKUP($C2514,'Provisioning Requester'!$F$3:$H$20000,2,FALSE)),"No","Yes")</f>
        <v>No</v>
      </c>
      <c r="I2514" s="1" t="str">
        <f>IF($H2514="Yes",VLOOKUP($C2514,'Provisioning Requester'!$F$3:$H$20000,3,FALSE),"-")</f>
        <v>-</v>
      </c>
      <c r="J2514" s="1" t="str">
        <f>IF(OR(D2514="SVCP", E2514="TRUE"), "No", IF(ISNA(VLOOKUP($C2514,'ProvResponder deviceId'!$A$1:$A$20000,1,FALSE)),"No","Yes"))</f>
        <v>No</v>
      </c>
      <c r="K2514" s="1" t="str">
        <f>IF($J2514="Yes",VLOOKUP($C2514,'ProvResponder deviceId'!$A$1:$C$20000,3,FALSE),"-")</f>
        <v>-</v>
      </c>
      <c r="L2514" s="1" t="str">
        <f t="shared" si="78"/>
        <v/>
      </c>
      <c r="M2514" s="1" t="str">
        <f t="shared" si="79"/>
        <v/>
      </c>
      <c r="N2514" s="1" t="str">
        <f>IF(ISBLANK($C2514),"",IF(ISNA(VLOOKUP($L2514,'result messages'!$H$3:$L$11,2,FALSE)),VLOOKUP($M2514,'result messages'!$H$3:$L$11,2,FALSE),VLOOKUP($L2514,'result messages'!$H$3:$L$11,2,FALSE)))</f>
        <v/>
      </c>
      <c r="O2514" s="1" t="str">
        <f>IF(ISBLANK($C2514),"",IF(ISNA(VLOOKUP($L2514,'result messages'!$H$3:$L$11,3,FALSE)),VLOOKUP($M2514,'result messages'!$H$3:$L$11,3,FALSE),VLOOKUP($L2514,'result messages'!$H$3:$L$11,3,FALSE)))</f>
        <v/>
      </c>
      <c r="P2514" s="1" t="str">
        <f>IF(ISBLANK($C2514),"",IF(ISNA(VLOOKUP($L2514,'result messages'!$H$3:$L$11,4,FALSE)),VLOOKUP($M2514,'result messages'!$H$3:$L$11,4,FALSE),VLOOKUP($L2514,'result messages'!$H$3:$L$11,4,FALSE)))</f>
        <v/>
      </c>
      <c r="Q2514" s="1" t="str">
        <f>IF(ISBLANK($C2514),"",IF(ISNA(VLOOKUP($L2514,'result messages'!$H$3:$L$11,5,FALSE)),VLOOKUP($M2514,'result messages'!$H$3:$L$11,5,FALSE),VLOOKUP($L2514,'result messages'!$H$3:$L$11,5,FALSE)))</f>
        <v/>
      </c>
    </row>
    <row r="2515" spans="1:17">
      <c r="A2515" s="1">
        <v>2512</v>
      </c>
      <c r="B2515" s="1"/>
      <c r="C2515" s="1"/>
      <c r="D2515" s="1"/>
      <c r="E2515" s="6"/>
      <c r="F2515" s="1"/>
      <c r="G2515" s="1" t="str">
        <f>IF(ISNA(VLOOKUP($C2515,'DTEN TCAP Linkage deviceId'!$A$1:$A$20000,1,FALSE)),"No","Yes")</f>
        <v>No</v>
      </c>
      <c r="H2515" s="1" t="str">
        <f>IF(ISNA(VLOOKUP($C2515,'Provisioning Requester'!$F$3:$H$20000,2,FALSE)),"No","Yes")</f>
        <v>No</v>
      </c>
      <c r="I2515" s="1" t="str">
        <f>IF($H2515="Yes",VLOOKUP($C2515,'Provisioning Requester'!$F$3:$H$20000,3,FALSE),"-")</f>
        <v>-</v>
      </c>
      <c r="J2515" s="1" t="str">
        <f>IF(OR(D2515="SVCP", E2515="TRUE"), "No", IF(ISNA(VLOOKUP($C2515,'ProvResponder deviceId'!$A$1:$A$20000,1,FALSE)),"No","Yes"))</f>
        <v>No</v>
      </c>
      <c r="K2515" s="1" t="str">
        <f>IF($J2515="Yes",VLOOKUP($C2515,'ProvResponder deviceId'!$A$1:$C$20000,3,FALSE),"-")</f>
        <v>-</v>
      </c>
      <c r="L2515" s="1" t="str">
        <f t="shared" si="78"/>
        <v/>
      </c>
      <c r="M2515" s="1" t="str">
        <f t="shared" si="79"/>
        <v/>
      </c>
      <c r="N2515" s="1" t="str">
        <f>IF(ISBLANK($C2515),"",IF(ISNA(VLOOKUP($L2515,'result messages'!$H$3:$L$11,2,FALSE)),VLOOKUP($M2515,'result messages'!$H$3:$L$11,2,FALSE),VLOOKUP($L2515,'result messages'!$H$3:$L$11,2,FALSE)))</f>
        <v/>
      </c>
      <c r="O2515" s="1" t="str">
        <f>IF(ISBLANK($C2515),"",IF(ISNA(VLOOKUP($L2515,'result messages'!$H$3:$L$11,3,FALSE)),VLOOKUP($M2515,'result messages'!$H$3:$L$11,3,FALSE),VLOOKUP($L2515,'result messages'!$H$3:$L$11,3,FALSE)))</f>
        <v/>
      </c>
      <c r="P2515" s="1" t="str">
        <f>IF(ISBLANK($C2515),"",IF(ISNA(VLOOKUP($L2515,'result messages'!$H$3:$L$11,4,FALSE)),VLOOKUP($M2515,'result messages'!$H$3:$L$11,4,FALSE),VLOOKUP($L2515,'result messages'!$H$3:$L$11,4,FALSE)))</f>
        <v/>
      </c>
      <c r="Q2515" s="1" t="str">
        <f>IF(ISBLANK($C2515),"",IF(ISNA(VLOOKUP($L2515,'result messages'!$H$3:$L$11,5,FALSE)),VLOOKUP($M2515,'result messages'!$H$3:$L$11,5,FALSE),VLOOKUP($L2515,'result messages'!$H$3:$L$11,5,FALSE)))</f>
        <v/>
      </c>
    </row>
    <row r="2516" spans="1:17">
      <c r="A2516" s="1">
        <v>2513</v>
      </c>
      <c r="B2516" s="1"/>
      <c r="C2516" s="1"/>
      <c r="D2516" s="1"/>
      <c r="E2516" s="6"/>
      <c r="F2516" s="1"/>
      <c r="G2516" s="1" t="str">
        <f>IF(ISNA(VLOOKUP($C2516,'DTEN TCAP Linkage deviceId'!$A$1:$A$20000,1,FALSE)),"No","Yes")</f>
        <v>No</v>
      </c>
      <c r="H2516" s="1" t="str">
        <f>IF(ISNA(VLOOKUP($C2516,'Provisioning Requester'!$F$3:$H$20000,2,FALSE)),"No","Yes")</f>
        <v>No</v>
      </c>
      <c r="I2516" s="1" t="str">
        <f>IF($H2516="Yes",VLOOKUP($C2516,'Provisioning Requester'!$F$3:$H$20000,3,FALSE),"-")</f>
        <v>-</v>
      </c>
      <c r="J2516" s="1" t="str">
        <f>IF(OR(D2516="SVCP", E2516="TRUE"), "No", IF(ISNA(VLOOKUP($C2516,'ProvResponder deviceId'!$A$1:$A$20000,1,FALSE)),"No","Yes"))</f>
        <v>No</v>
      </c>
      <c r="K2516" s="1" t="str">
        <f>IF($J2516="Yes",VLOOKUP($C2516,'ProvResponder deviceId'!$A$1:$C$20000,3,FALSE),"-")</f>
        <v>-</v>
      </c>
      <c r="L2516" s="1" t="str">
        <f t="shared" si="78"/>
        <v/>
      </c>
      <c r="M2516" s="1" t="str">
        <f t="shared" si="79"/>
        <v/>
      </c>
      <c r="N2516" s="1" t="str">
        <f>IF(ISBLANK($C2516),"",IF(ISNA(VLOOKUP($L2516,'result messages'!$H$3:$L$11,2,FALSE)),VLOOKUP($M2516,'result messages'!$H$3:$L$11,2,FALSE),VLOOKUP($L2516,'result messages'!$H$3:$L$11,2,FALSE)))</f>
        <v/>
      </c>
      <c r="O2516" s="1" t="str">
        <f>IF(ISBLANK($C2516),"",IF(ISNA(VLOOKUP($L2516,'result messages'!$H$3:$L$11,3,FALSE)),VLOOKUP($M2516,'result messages'!$H$3:$L$11,3,FALSE),VLOOKUP($L2516,'result messages'!$H$3:$L$11,3,FALSE)))</f>
        <v/>
      </c>
      <c r="P2516" s="1" t="str">
        <f>IF(ISBLANK($C2516),"",IF(ISNA(VLOOKUP($L2516,'result messages'!$H$3:$L$11,4,FALSE)),VLOOKUP($M2516,'result messages'!$H$3:$L$11,4,FALSE),VLOOKUP($L2516,'result messages'!$H$3:$L$11,4,FALSE)))</f>
        <v/>
      </c>
      <c r="Q2516" s="1" t="str">
        <f>IF(ISBLANK($C2516),"",IF(ISNA(VLOOKUP($L2516,'result messages'!$H$3:$L$11,5,FALSE)),VLOOKUP($M2516,'result messages'!$H$3:$L$11,5,FALSE),VLOOKUP($L2516,'result messages'!$H$3:$L$11,5,FALSE)))</f>
        <v/>
      </c>
    </row>
    <row r="2517" spans="1:17">
      <c r="A2517" s="1">
        <v>2514</v>
      </c>
      <c r="B2517" s="1"/>
      <c r="C2517" s="1"/>
      <c r="D2517" s="1"/>
      <c r="E2517" s="6"/>
      <c r="F2517" s="1"/>
      <c r="G2517" s="1" t="str">
        <f>IF(ISNA(VLOOKUP($C2517,'DTEN TCAP Linkage deviceId'!$A$1:$A$20000,1,FALSE)),"No","Yes")</f>
        <v>No</v>
      </c>
      <c r="H2517" s="1" t="str">
        <f>IF(ISNA(VLOOKUP($C2517,'Provisioning Requester'!$F$3:$H$20000,2,FALSE)),"No","Yes")</f>
        <v>No</v>
      </c>
      <c r="I2517" s="1" t="str">
        <f>IF($H2517="Yes",VLOOKUP($C2517,'Provisioning Requester'!$F$3:$H$20000,3,FALSE),"-")</f>
        <v>-</v>
      </c>
      <c r="J2517" s="1" t="str">
        <f>IF(OR(D2517="SVCP", E2517="TRUE"), "No", IF(ISNA(VLOOKUP($C2517,'ProvResponder deviceId'!$A$1:$A$20000,1,FALSE)),"No","Yes"))</f>
        <v>No</v>
      </c>
      <c r="K2517" s="1" t="str">
        <f>IF($J2517="Yes",VLOOKUP($C2517,'ProvResponder deviceId'!$A$1:$C$20000,3,FALSE),"-")</f>
        <v>-</v>
      </c>
      <c r="L2517" s="1" t="str">
        <f t="shared" si="78"/>
        <v/>
      </c>
      <c r="M2517" s="1" t="str">
        <f t="shared" si="79"/>
        <v/>
      </c>
      <c r="N2517" s="1" t="str">
        <f>IF(ISBLANK($C2517),"",IF(ISNA(VLOOKUP($L2517,'result messages'!$H$3:$L$11,2,FALSE)),VLOOKUP($M2517,'result messages'!$H$3:$L$11,2,FALSE),VLOOKUP($L2517,'result messages'!$H$3:$L$11,2,FALSE)))</f>
        <v/>
      </c>
      <c r="O2517" s="1" t="str">
        <f>IF(ISBLANK($C2517),"",IF(ISNA(VLOOKUP($L2517,'result messages'!$H$3:$L$11,3,FALSE)),VLOOKUP($M2517,'result messages'!$H$3:$L$11,3,FALSE),VLOOKUP($L2517,'result messages'!$H$3:$L$11,3,FALSE)))</f>
        <v/>
      </c>
      <c r="P2517" s="1" t="str">
        <f>IF(ISBLANK($C2517),"",IF(ISNA(VLOOKUP($L2517,'result messages'!$H$3:$L$11,4,FALSE)),VLOOKUP($M2517,'result messages'!$H$3:$L$11,4,FALSE),VLOOKUP($L2517,'result messages'!$H$3:$L$11,4,FALSE)))</f>
        <v/>
      </c>
      <c r="Q2517" s="1" t="str">
        <f>IF(ISBLANK($C2517),"",IF(ISNA(VLOOKUP($L2517,'result messages'!$H$3:$L$11,5,FALSE)),VLOOKUP($M2517,'result messages'!$H$3:$L$11,5,FALSE),VLOOKUP($L2517,'result messages'!$H$3:$L$11,5,FALSE)))</f>
        <v/>
      </c>
    </row>
    <row r="2518" spans="1:17">
      <c r="A2518" s="1">
        <v>2515</v>
      </c>
      <c r="B2518" s="1"/>
      <c r="C2518" s="1"/>
      <c r="D2518" s="1"/>
      <c r="E2518" s="6"/>
      <c r="F2518" s="1"/>
      <c r="G2518" s="1" t="str">
        <f>IF(ISNA(VLOOKUP($C2518,'DTEN TCAP Linkage deviceId'!$A$1:$A$20000,1,FALSE)),"No","Yes")</f>
        <v>No</v>
      </c>
      <c r="H2518" s="1" t="str">
        <f>IF(ISNA(VLOOKUP($C2518,'Provisioning Requester'!$F$3:$H$20000,2,FALSE)),"No","Yes")</f>
        <v>No</v>
      </c>
      <c r="I2518" s="1" t="str">
        <f>IF($H2518="Yes",VLOOKUP($C2518,'Provisioning Requester'!$F$3:$H$20000,3,FALSE),"-")</f>
        <v>-</v>
      </c>
      <c r="J2518" s="1" t="str">
        <f>IF(OR(D2518="SVCP", E2518="TRUE"), "No", IF(ISNA(VLOOKUP($C2518,'ProvResponder deviceId'!$A$1:$A$20000,1,FALSE)),"No","Yes"))</f>
        <v>No</v>
      </c>
      <c r="K2518" s="1" t="str">
        <f>IF($J2518="Yes",VLOOKUP($C2518,'ProvResponder deviceId'!$A$1:$C$20000,3,FALSE),"-")</f>
        <v>-</v>
      </c>
      <c r="L2518" s="1" t="str">
        <f t="shared" si="78"/>
        <v/>
      </c>
      <c r="M2518" s="1" t="str">
        <f t="shared" si="79"/>
        <v/>
      </c>
      <c r="N2518" s="1" t="str">
        <f>IF(ISBLANK($C2518),"",IF(ISNA(VLOOKUP($L2518,'result messages'!$H$3:$L$11,2,FALSE)),VLOOKUP($M2518,'result messages'!$H$3:$L$11,2,FALSE),VLOOKUP($L2518,'result messages'!$H$3:$L$11,2,FALSE)))</f>
        <v/>
      </c>
      <c r="O2518" s="1" t="str">
        <f>IF(ISBLANK($C2518),"",IF(ISNA(VLOOKUP($L2518,'result messages'!$H$3:$L$11,3,FALSE)),VLOOKUP($M2518,'result messages'!$H$3:$L$11,3,FALSE),VLOOKUP($L2518,'result messages'!$H$3:$L$11,3,FALSE)))</f>
        <v/>
      </c>
      <c r="P2518" s="1" t="str">
        <f>IF(ISBLANK($C2518),"",IF(ISNA(VLOOKUP($L2518,'result messages'!$H$3:$L$11,4,FALSE)),VLOOKUP($M2518,'result messages'!$H$3:$L$11,4,FALSE),VLOOKUP($L2518,'result messages'!$H$3:$L$11,4,FALSE)))</f>
        <v/>
      </c>
      <c r="Q2518" s="1" t="str">
        <f>IF(ISBLANK($C2518),"",IF(ISNA(VLOOKUP($L2518,'result messages'!$H$3:$L$11,5,FALSE)),VLOOKUP($M2518,'result messages'!$H$3:$L$11,5,FALSE),VLOOKUP($L2518,'result messages'!$H$3:$L$11,5,FALSE)))</f>
        <v/>
      </c>
    </row>
    <row r="2519" spans="1:17">
      <c r="A2519" s="1">
        <v>2516</v>
      </c>
      <c r="B2519" s="1"/>
      <c r="C2519" s="1"/>
      <c r="D2519" s="1"/>
      <c r="E2519" s="6"/>
      <c r="F2519" s="1"/>
      <c r="G2519" s="1" t="str">
        <f>IF(ISNA(VLOOKUP($C2519,'DTEN TCAP Linkage deviceId'!$A$1:$A$20000,1,FALSE)),"No","Yes")</f>
        <v>No</v>
      </c>
      <c r="H2519" s="1" t="str">
        <f>IF(ISNA(VLOOKUP($C2519,'Provisioning Requester'!$F$3:$H$20000,2,FALSE)),"No","Yes")</f>
        <v>No</v>
      </c>
      <c r="I2519" s="1" t="str">
        <f>IF($H2519="Yes",VLOOKUP($C2519,'Provisioning Requester'!$F$3:$H$20000,3,FALSE),"-")</f>
        <v>-</v>
      </c>
      <c r="J2519" s="1" t="str">
        <f>IF(OR(D2519="SVCP", E2519="TRUE"), "No", IF(ISNA(VLOOKUP($C2519,'ProvResponder deviceId'!$A$1:$A$20000,1,FALSE)),"No","Yes"))</f>
        <v>No</v>
      </c>
      <c r="K2519" s="1" t="str">
        <f>IF($J2519="Yes",VLOOKUP($C2519,'ProvResponder deviceId'!$A$1:$C$20000,3,FALSE),"-")</f>
        <v>-</v>
      </c>
      <c r="L2519" s="1" t="str">
        <f t="shared" si="78"/>
        <v/>
      </c>
      <c r="M2519" s="1" t="str">
        <f t="shared" si="79"/>
        <v/>
      </c>
      <c r="N2519" s="1" t="str">
        <f>IF(ISBLANK($C2519),"",IF(ISNA(VLOOKUP($L2519,'result messages'!$H$3:$L$11,2,FALSE)),VLOOKUP($M2519,'result messages'!$H$3:$L$11,2,FALSE),VLOOKUP($L2519,'result messages'!$H$3:$L$11,2,FALSE)))</f>
        <v/>
      </c>
      <c r="O2519" s="1" t="str">
        <f>IF(ISBLANK($C2519),"",IF(ISNA(VLOOKUP($L2519,'result messages'!$H$3:$L$11,3,FALSE)),VLOOKUP($M2519,'result messages'!$H$3:$L$11,3,FALSE),VLOOKUP($L2519,'result messages'!$H$3:$L$11,3,FALSE)))</f>
        <v/>
      </c>
      <c r="P2519" s="1" t="str">
        <f>IF(ISBLANK($C2519),"",IF(ISNA(VLOOKUP($L2519,'result messages'!$H$3:$L$11,4,FALSE)),VLOOKUP($M2519,'result messages'!$H$3:$L$11,4,FALSE),VLOOKUP($L2519,'result messages'!$H$3:$L$11,4,FALSE)))</f>
        <v/>
      </c>
      <c r="Q2519" s="1" t="str">
        <f>IF(ISBLANK($C2519),"",IF(ISNA(VLOOKUP($L2519,'result messages'!$H$3:$L$11,5,FALSE)),VLOOKUP($M2519,'result messages'!$H$3:$L$11,5,FALSE),VLOOKUP($L2519,'result messages'!$H$3:$L$11,5,FALSE)))</f>
        <v/>
      </c>
    </row>
    <row r="2520" spans="1:17">
      <c r="A2520" s="1">
        <v>2517</v>
      </c>
      <c r="B2520" s="1"/>
      <c r="C2520" s="1"/>
      <c r="D2520" s="1"/>
      <c r="E2520" s="6"/>
      <c r="F2520" s="1"/>
      <c r="G2520" s="1" t="str">
        <f>IF(ISNA(VLOOKUP($C2520,'DTEN TCAP Linkage deviceId'!$A$1:$A$20000,1,FALSE)),"No","Yes")</f>
        <v>No</v>
      </c>
      <c r="H2520" s="1" t="str">
        <f>IF(ISNA(VLOOKUP($C2520,'Provisioning Requester'!$F$3:$H$20000,2,FALSE)),"No","Yes")</f>
        <v>No</v>
      </c>
      <c r="I2520" s="1" t="str">
        <f>IF($H2520="Yes",VLOOKUP($C2520,'Provisioning Requester'!$F$3:$H$20000,3,FALSE),"-")</f>
        <v>-</v>
      </c>
      <c r="J2520" s="1" t="str">
        <f>IF(OR(D2520="SVCP", E2520="TRUE"), "No", IF(ISNA(VLOOKUP($C2520,'ProvResponder deviceId'!$A$1:$A$20000,1,FALSE)),"No","Yes"))</f>
        <v>No</v>
      </c>
      <c r="K2520" s="1" t="str">
        <f>IF($J2520="Yes",VLOOKUP($C2520,'ProvResponder deviceId'!$A$1:$C$20000,3,FALSE),"-")</f>
        <v>-</v>
      </c>
      <c r="L2520" s="1" t="str">
        <f t="shared" si="78"/>
        <v/>
      </c>
      <c r="M2520" s="1" t="str">
        <f t="shared" si="79"/>
        <v/>
      </c>
      <c r="N2520" s="1" t="str">
        <f>IF(ISBLANK($C2520),"",IF(ISNA(VLOOKUP($L2520,'result messages'!$H$3:$L$11,2,FALSE)),VLOOKUP($M2520,'result messages'!$H$3:$L$11,2,FALSE),VLOOKUP($L2520,'result messages'!$H$3:$L$11,2,FALSE)))</f>
        <v/>
      </c>
      <c r="O2520" s="1" t="str">
        <f>IF(ISBLANK($C2520),"",IF(ISNA(VLOOKUP($L2520,'result messages'!$H$3:$L$11,3,FALSE)),VLOOKUP($M2520,'result messages'!$H$3:$L$11,3,FALSE),VLOOKUP($L2520,'result messages'!$H$3:$L$11,3,FALSE)))</f>
        <v/>
      </c>
      <c r="P2520" s="1" t="str">
        <f>IF(ISBLANK($C2520),"",IF(ISNA(VLOOKUP($L2520,'result messages'!$H$3:$L$11,4,FALSE)),VLOOKUP($M2520,'result messages'!$H$3:$L$11,4,FALSE),VLOOKUP($L2520,'result messages'!$H$3:$L$11,4,FALSE)))</f>
        <v/>
      </c>
      <c r="Q2520" s="1" t="str">
        <f>IF(ISBLANK($C2520),"",IF(ISNA(VLOOKUP($L2520,'result messages'!$H$3:$L$11,5,FALSE)),VLOOKUP($M2520,'result messages'!$H$3:$L$11,5,FALSE),VLOOKUP($L2520,'result messages'!$H$3:$L$11,5,FALSE)))</f>
        <v/>
      </c>
    </row>
    <row r="2521" spans="1:17">
      <c r="A2521" s="1">
        <v>2518</v>
      </c>
      <c r="B2521" s="1"/>
      <c r="C2521" s="1"/>
      <c r="D2521" s="1"/>
      <c r="E2521" s="6"/>
      <c r="F2521" s="1"/>
      <c r="G2521" s="1" t="str">
        <f>IF(ISNA(VLOOKUP($C2521,'DTEN TCAP Linkage deviceId'!$A$1:$A$20000,1,FALSE)),"No","Yes")</f>
        <v>No</v>
      </c>
      <c r="H2521" s="1" t="str">
        <f>IF(ISNA(VLOOKUP($C2521,'Provisioning Requester'!$F$3:$H$20000,2,FALSE)),"No","Yes")</f>
        <v>No</v>
      </c>
      <c r="I2521" s="1" t="str">
        <f>IF($H2521="Yes",VLOOKUP($C2521,'Provisioning Requester'!$F$3:$H$20000,3,FALSE),"-")</f>
        <v>-</v>
      </c>
      <c r="J2521" s="1" t="str">
        <f>IF(OR(D2521="SVCP", E2521="TRUE"), "No", IF(ISNA(VLOOKUP($C2521,'ProvResponder deviceId'!$A$1:$A$20000,1,FALSE)),"No","Yes"))</f>
        <v>No</v>
      </c>
      <c r="K2521" s="1" t="str">
        <f>IF($J2521="Yes",VLOOKUP($C2521,'ProvResponder deviceId'!$A$1:$C$20000,3,FALSE),"-")</f>
        <v>-</v>
      </c>
      <c r="L2521" s="1" t="str">
        <f t="shared" si="78"/>
        <v/>
      </c>
      <c r="M2521" s="1" t="str">
        <f t="shared" si="79"/>
        <v/>
      </c>
      <c r="N2521" s="1" t="str">
        <f>IF(ISBLANK($C2521),"",IF(ISNA(VLOOKUP($L2521,'result messages'!$H$3:$L$11,2,FALSE)),VLOOKUP($M2521,'result messages'!$H$3:$L$11,2,FALSE),VLOOKUP($L2521,'result messages'!$H$3:$L$11,2,FALSE)))</f>
        <v/>
      </c>
      <c r="O2521" s="1" t="str">
        <f>IF(ISBLANK($C2521),"",IF(ISNA(VLOOKUP($L2521,'result messages'!$H$3:$L$11,3,FALSE)),VLOOKUP($M2521,'result messages'!$H$3:$L$11,3,FALSE),VLOOKUP($L2521,'result messages'!$H$3:$L$11,3,FALSE)))</f>
        <v/>
      </c>
      <c r="P2521" s="1" t="str">
        <f>IF(ISBLANK($C2521),"",IF(ISNA(VLOOKUP($L2521,'result messages'!$H$3:$L$11,4,FALSE)),VLOOKUP($M2521,'result messages'!$H$3:$L$11,4,FALSE),VLOOKUP($L2521,'result messages'!$H$3:$L$11,4,FALSE)))</f>
        <v/>
      </c>
      <c r="Q2521" s="1" t="str">
        <f>IF(ISBLANK($C2521),"",IF(ISNA(VLOOKUP($L2521,'result messages'!$H$3:$L$11,5,FALSE)),VLOOKUP($M2521,'result messages'!$H$3:$L$11,5,FALSE),VLOOKUP($L2521,'result messages'!$H$3:$L$11,5,FALSE)))</f>
        <v/>
      </c>
    </row>
    <row r="2522" spans="1:17">
      <c r="A2522" s="1">
        <v>2519</v>
      </c>
      <c r="B2522" s="1"/>
      <c r="C2522" s="1"/>
      <c r="D2522" s="1"/>
      <c r="E2522" s="6"/>
      <c r="F2522" s="1"/>
      <c r="G2522" s="1" t="str">
        <f>IF(ISNA(VLOOKUP($C2522,'DTEN TCAP Linkage deviceId'!$A$1:$A$20000,1,FALSE)),"No","Yes")</f>
        <v>No</v>
      </c>
      <c r="H2522" s="1" t="str">
        <f>IF(ISNA(VLOOKUP($C2522,'Provisioning Requester'!$F$3:$H$20000,2,FALSE)),"No","Yes")</f>
        <v>No</v>
      </c>
      <c r="I2522" s="1" t="str">
        <f>IF($H2522="Yes",VLOOKUP($C2522,'Provisioning Requester'!$F$3:$H$20000,3,FALSE),"-")</f>
        <v>-</v>
      </c>
      <c r="J2522" s="1" t="str">
        <f>IF(OR(D2522="SVCP", E2522="TRUE"), "No", IF(ISNA(VLOOKUP($C2522,'ProvResponder deviceId'!$A$1:$A$20000,1,FALSE)),"No","Yes"))</f>
        <v>No</v>
      </c>
      <c r="K2522" s="1" t="str">
        <f>IF($J2522="Yes",VLOOKUP($C2522,'ProvResponder deviceId'!$A$1:$C$20000,3,FALSE),"-")</f>
        <v>-</v>
      </c>
      <c r="L2522" s="1" t="str">
        <f t="shared" si="78"/>
        <v/>
      </c>
      <c r="M2522" s="1" t="str">
        <f t="shared" si="79"/>
        <v/>
      </c>
      <c r="N2522" s="1" t="str">
        <f>IF(ISBLANK($C2522),"",IF(ISNA(VLOOKUP($L2522,'result messages'!$H$3:$L$11,2,FALSE)),VLOOKUP($M2522,'result messages'!$H$3:$L$11,2,FALSE),VLOOKUP($L2522,'result messages'!$H$3:$L$11,2,FALSE)))</f>
        <v/>
      </c>
      <c r="O2522" s="1" t="str">
        <f>IF(ISBLANK($C2522),"",IF(ISNA(VLOOKUP($L2522,'result messages'!$H$3:$L$11,3,FALSE)),VLOOKUP($M2522,'result messages'!$H$3:$L$11,3,FALSE),VLOOKUP($L2522,'result messages'!$H$3:$L$11,3,FALSE)))</f>
        <v/>
      </c>
      <c r="P2522" s="1" t="str">
        <f>IF(ISBLANK($C2522),"",IF(ISNA(VLOOKUP($L2522,'result messages'!$H$3:$L$11,4,FALSE)),VLOOKUP($M2522,'result messages'!$H$3:$L$11,4,FALSE),VLOOKUP($L2522,'result messages'!$H$3:$L$11,4,FALSE)))</f>
        <v/>
      </c>
      <c r="Q2522" s="1" t="str">
        <f>IF(ISBLANK($C2522),"",IF(ISNA(VLOOKUP($L2522,'result messages'!$H$3:$L$11,5,FALSE)),VLOOKUP($M2522,'result messages'!$H$3:$L$11,5,FALSE),VLOOKUP($L2522,'result messages'!$H$3:$L$11,5,FALSE)))</f>
        <v/>
      </c>
    </row>
    <row r="2523" spans="1:17">
      <c r="A2523" s="1">
        <v>2520</v>
      </c>
      <c r="B2523" s="1"/>
      <c r="C2523" s="1"/>
      <c r="D2523" s="1"/>
      <c r="E2523" s="6"/>
      <c r="F2523" s="1"/>
      <c r="G2523" s="1" t="str">
        <f>IF(ISNA(VLOOKUP($C2523,'DTEN TCAP Linkage deviceId'!$A$1:$A$20000,1,FALSE)),"No","Yes")</f>
        <v>No</v>
      </c>
      <c r="H2523" s="1" t="str">
        <f>IF(ISNA(VLOOKUP($C2523,'Provisioning Requester'!$F$3:$H$20000,2,FALSE)),"No","Yes")</f>
        <v>No</v>
      </c>
      <c r="I2523" s="1" t="str">
        <f>IF($H2523="Yes",VLOOKUP($C2523,'Provisioning Requester'!$F$3:$H$20000,3,FALSE),"-")</f>
        <v>-</v>
      </c>
      <c r="J2523" s="1" t="str">
        <f>IF(OR(D2523="SVCP", E2523="TRUE"), "No", IF(ISNA(VLOOKUP($C2523,'ProvResponder deviceId'!$A$1:$A$20000,1,FALSE)),"No","Yes"))</f>
        <v>No</v>
      </c>
      <c r="K2523" s="1" t="str">
        <f>IF($J2523="Yes",VLOOKUP($C2523,'ProvResponder deviceId'!$A$1:$C$20000,3,FALSE),"-")</f>
        <v>-</v>
      </c>
      <c r="L2523" s="1" t="str">
        <f t="shared" si="78"/>
        <v/>
      </c>
      <c r="M2523" s="1" t="str">
        <f t="shared" si="79"/>
        <v/>
      </c>
      <c r="N2523" s="1" t="str">
        <f>IF(ISBLANK($C2523),"",IF(ISNA(VLOOKUP($L2523,'result messages'!$H$3:$L$11,2,FALSE)),VLOOKUP($M2523,'result messages'!$H$3:$L$11,2,FALSE),VLOOKUP($L2523,'result messages'!$H$3:$L$11,2,FALSE)))</f>
        <v/>
      </c>
      <c r="O2523" s="1" t="str">
        <f>IF(ISBLANK($C2523),"",IF(ISNA(VLOOKUP($L2523,'result messages'!$H$3:$L$11,3,FALSE)),VLOOKUP($M2523,'result messages'!$H$3:$L$11,3,FALSE),VLOOKUP($L2523,'result messages'!$H$3:$L$11,3,FALSE)))</f>
        <v/>
      </c>
      <c r="P2523" s="1" t="str">
        <f>IF(ISBLANK($C2523),"",IF(ISNA(VLOOKUP($L2523,'result messages'!$H$3:$L$11,4,FALSE)),VLOOKUP($M2523,'result messages'!$H$3:$L$11,4,FALSE),VLOOKUP($L2523,'result messages'!$H$3:$L$11,4,FALSE)))</f>
        <v/>
      </c>
      <c r="Q2523" s="1" t="str">
        <f>IF(ISBLANK($C2523),"",IF(ISNA(VLOOKUP($L2523,'result messages'!$H$3:$L$11,5,FALSE)),VLOOKUP($M2523,'result messages'!$H$3:$L$11,5,FALSE),VLOOKUP($L2523,'result messages'!$H$3:$L$11,5,FALSE)))</f>
        <v/>
      </c>
    </row>
    <row r="2524" spans="1:17">
      <c r="A2524" s="1">
        <v>2521</v>
      </c>
      <c r="B2524" s="1"/>
      <c r="C2524" s="1"/>
      <c r="D2524" s="1"/>
      <c r="E2524" s="6"/>
      <c r="F2524" s="1"/>
      <c r="G2524" s="1" t="str">
        <f>IF(ISNA(VLOOKUP($C2524,'DTEN TCAP Linkage deviceId'!$A$1:$A$20000,1,FALSE)),"No","Yes")</f>
        <v>No</v>
      </c>
      <c r="H2524" s="1" t="str">
        <f>IF(ISNA(VLOOKUP($C2524,'Provisioning Requester'!$F$3:$H$20000,2,FALSE)),"No","Yes")</f>
        <v>No</v>
      </c>
      <c r="I2524" s="1" t="str">
        <f>IF($H2524="Yes",VLOOKUP($C2524,'Provisioning Requester'!$F$3:$H$20000,3,FALSE),"-")</f>
        <v>-</v>
      </c>
      <c r="J2524" s="1" t="str">
        <f>IF(OR(D2524="SVCP", E2524="TRUE"), "No", IF(ISNA(VLOOKUP($C2524,'ProvResponder deviceId'!$A$1:$A$20000,1,FALSE)),"No","Yes"))</f>
        <v>No</v>
      </c>
      <c r="K2524" s="1" t="str">
        <f>IF($J2524="Yes",VLOOKUP($C2524,'ProvResponder deviceId'!$A$1:$C$20000,3,FALSE),"-")</f>
        <v>-</v>
      </c>
      <c r="L2524" s="1" t="str">
        <f t="shared" si="78"/>
        <v/>
      </c>
      <c r="M2524" s="1" t="str">
        <f t="shared" si="79"/>
        <v/>
      </c>
      <c r="N2524" s="1" t="str">
        <f>IF(ISBLANK($C2524),"",IF(ISNA(VLOOKUP($L2524,'result messages'!$H$3:$L$11,2,FALSE)),VLOOKUP($M2524,'result messages'!$H$3:$L$11,2,FALSE),VLOOKUP($L2524,'result messages'!$H$3:$L$11,2,FALSE)))</f>
        <v/>
      </c>
      <c r="O2524" s="1" t="str">
        <f>IF(ISBLANK($C2524),"",IF(ISNA(VLOOKUP($L2524,'result messages'!$H$3:$L$11,3,FALSE)),VLOOKUP($M2524,'result messages'!$H$3:$L$11,3,FALSE),VLOOKUP($L2524,'result messages'!$H$3:$L$11,3,FALSE)))</f>
        <v/>
      </c>
      <c r="P2524" s="1" t="str">
        <f>IF(ISBLANK($C2524),"",IF(ISNA(VLOOKUP($L2524,'result messages'!$H$3:$L$11,4,FALSE)),VLOOKUP($M2524,'result messages'!$H$3:$L$11,4,FALSE),VLOOKUP($L2524,'result messages'!$H$3:$L$11,4,FALSE)))</f>
        <v/>
      </c>
      <c r="Q2524" s="1" t="str">
        <f>IF(ISBLANK($C2524),"",IF(ISNA(VLOOKUP($L2524,'result messages'!$H$3:$L$11,5,FALSE)),VLOOKUP($M2524,'result messages'!$H$3:$L$11,5,FALSE),VLOOKUP($L2524,'result messages'!$H$3:$L$11,5,FALSE)))</f>
        <v/>
      </c>
    </row>
    <row r="2525" spans="1:17">
      <c r="A2525" s="1">
        <v>2522</v>
      </c>
      <c r="B2525" s="1"/>
      <c r="C2525" s="1"/>
      <c r="D2525" s="1"/>
      <c r="E2525" s="6"/>
      <c r="F2525" s="1"/>
      <c r="G2525" s="1" t="str">
        <f>IF(ISNA(VLOOKUP($C2525,'DTEN TCAP Linkage deviceId'!$A$1:$A$20000,1,FALSE)),"No","Yes")</f>
        <v>No</v>
      </c>
      <c r="H2525" s="1" t="str">
        <f>IF(ISNA(VLOOKUP($C2525,'Provisioning Requester'!$F$3:$H$20000,2,FALSE)),"No","Yes")</f>
        <v>No</v>
      </c>
      <c r="I2525" s="1" t="str">
        <f>IF($H2525="Yes",VLOOKUP($C2525,'Provisioning Requester'!$F$3:$H$20000,3,FALSE),"-")</f>
        <v>-</v>
      </c>
      <c r="J2525" s="1" t="str">
        <f>IF(OR(D2525="SVCP", E2525="TRUE"), "No", IF(ISNA(VLOOKUP($C2525,'ProvResponder deviceId'!$A$1:$A$20000,1,FALSE)),"No","Yes"))</f>
        <v>No</v>
      </c>
      <c r="K2525" s="1" t="str">
        <f>IF($J2525="Yes",VLOOKUP($C2525,'ProvResponder deviceId'!$A$1:$C$20000,3,FALSE),"-")</f>
        <v>-</v>
      </c>
      <c r="L2525" s="1" t="str">
        <f t="shared" si="78"/>
        <v/>
      </c>
      <c r="M2525" s="1" t="str">
        <f t="shared" si="79"/>
        <v/>
      </c>
      <c r="N2525" s="1" t="str">
        <f>IF(ISBLANK($C2525),"",IF(ISNA(VLOOKUP($L2525,'result messages'!$H$3:$L$11,2,FALSE)),VLOOKUP($M2525,'result messages'!$H$3:$L$11,2,FALSE),VLOOKUP($L2525,'result messages'!$H$3:$L$11,2,FALSE)))</f>
        <v/>
      </c>
      <c r="O2525" s="1" t="str">
        <f>IF(ISBLANK($C2525),"",IF(ISNA(VLOOKUP($L2525,'result messages'!$H$3:$L$11,3,FALSE)),VLOOKUP($M2525,'result messages'!$H$3:$L$11,3,FALSE),VLOOKUP($L2525,'result messages'!$H$3:$L$11,3,FALSE)))</f>
        <v/>
      </c>
      <c r="P2525" s="1" t="str">
        <f>IF(ISBLANK($C2525),"",IF(ISNA(VLOOKUP($L2525,'result messages'!$H$3:$L$11,4,FALSE)),VLOOKUP($M2525,'result messages'!$H$3:$L$11,4,FALSE),VLOOKUP($L2525,'result messages'!$H$3:$L$11,4,FALSE)))</f>
        <v/>
      </c>
      <c r="Q2525" s="1" t="str">
        <f>IF(ISBLANK($C2525),"",IF(ISNA(VLOOKUP($L2525,'result messages'!$H$3:$L$11,5,FALSE)),VLOOKUP($M2525,'result messages'!$H$3:$L$11,5,FALSE),VLOOKUP($L2525,'result messages'!$H$3:$L$11,5,FALSE)))</f>
        <v/>
      </c>
    </row>
    <row r="2526" spans="1:17">
      <c r="A2526" s="1">
        <v>2523</v>
      </c>
      <c r="B2526" s="1"/>
      <c r="C2526" s="1"/>
      <c r="D2526" s="1"/>
      <c r="E2526" s="6"/>
      <c r="F2526" s="1"/>
      <c r="G2526" s="1" t="str">
        <f>IF(ISNA(VLOOKUP($C2526,'DTEN TCAP Linkage deviceId'!$A$1:$A$20000,1,FALSE)),"No","Yes")</f>
        <v>No</v>
      </c>
      <c r="H2526" s="1" t="str">
        <f>IF(ISNA(VLOOKUP($C2526,'Provisioning Requester'!$F$3:$H$20000,2,FALSE)),"No","Yes")</f>
        <v>No</v>
      </c>
      <c r="I2526" s="1" t="str">
        <f>IF($H2526="Yes",VLOOKUP($C2526,'Provisioning Requester'!$F$3:$H$20000,3,FALSE),"-")</f>
        <v>-</v>
      </c>
      <c r="J2526" s="1" t="str">
        <f>IF(OR(D2526="SVCP", E2526="TRUE"), "No", IF(ISNA(VLOOKUP($C2526,'ProvResponder deviceId'!$A$1:$A$20000,1,FALSE)),"No","Yes"))</f>
        <v>No</v>
      </c>
      <c r="K2526" s="1" t="str">
        <f>IF($J2526="Yes",VLOOKUP($C2526,'ProvResponder deviceId'!$A$1:$C$20000,3,FALSE),"-")</f>
        <v>-</v>
      </c>
      <c r="L2526" s="1" t="str">
        <f t="shared" si="78"/>
        <v/>
      </c>
      <c r="M2526" s="1" t="str">
        <f t="shared" si="79"/>
        <v/>
      </c>
      <c r="N2526" s="1" t="str">
        <f>IF(ISBLANK($C2526),"",IF(ISNA(VLOOKUP($L2526,'result messages'!$H$3:$L$11,2,FALSE)),VLOOKUP($M2526,'result messages'!$H$3:$L$11,2,FALSE),VLOOKUP($L2526,'result messages'!$H$3:$L$11,2,FALSE)))</f>
        <v/>
      </c>
      <c r="O2526" s="1" t="str">
        <f>IF(ISBLANK($C2526),"",IF(ISNA(VLOOKUP($L2526,'result messages'!$H$3:$L$11,3,FALSE)),VLOOKUP($M2526,'result messages'!$H$3:$L$11,3,FALSE),VLOOKUP($L2526,'result messages'!$H$3:$L$11,3,FALSE)))</f>
        <v/>
      </c>
      <c r="P2526" s="1" t="str">
        <f>IF(ISBLANK($C2526),"",IF(ISNA(VLOOKUP($L2526,'result messages'!$H$3:$L$11,4,FALSE)),VLOOKUP($M2526,'result messages'!$H$3:$L$11,4,FALSE),VLOOKUP($L2526,'result messages'!$H$3:$L$11,4,FALSE)))</f>
        <v/>
      </c>
      <c r="Q2526" s="1" t="str">
        <f>IF(ISBLANK($C2526),"",IF(ISNA(VLOOKUP($L2526,'result messages'!$H$3:$L$11,5,FALSE)),VLOOKUP($M2526,'result messages'!$H$3:$L$11,5,FALSE),VLOOKUP($L2526,'result messages'!$H$3:$L$11,5,FALSE)))</f>
        <v/>
      </c>
    </row>
    <row r="2527" spans="1:17">
      <c r="A2527" s="1">
        <v>2524</v>
      </c>
      <c r="B2527" s="1"/>
      <c r="C2527" s="1"/>
      <c r="D2527" s="1"/>
      <c r="E2527" s="6"/>
      <c r="F2527" s="1"/>
      <c r="G2527" s="1" t="str">
        <f>IF(ISNA(VLOOKUP($C2527,'DTEN TCAP Linkage deviceId'!$A$1:$A$20000,1,FALSE)),"No","Yes")</f>
        <v>No</v>
      </c>
      <c r="H2527" s="1" t="str">
        <f>IF(ISNA(VLOOKUP($C2527,'Provisioning Requester'!$F$3:$H$20000,2,FALSE)),"No","Yes")</f>
        <v>No</v>
      </c>
      <c r="I2527" s="1" t="str">
        <f>IF($H2527="Yes",VLOOKUP($C2527,'Provisioning Requester'!$F$3:$H$20000,3,FALSE),"-")</f>
        <v>-</v>
      </c>
      <c r="J2527" s="1" t="str">
        <f>IF(OR(D2527="SVCP", E2527="TRUE"), "No", IF(ISNA(VLOOKUP($C2527,'ProvResponder deviceId'!$A$1:$A$20000,1,FALSE)),"No","Yes"))</f>
        <v>No</v>
      </c>
      <c r="K2527" s="1" t="str">
        <f>IF($J2527="Yes",VLOOKUP($C2527,'ProvResponder deviceId'!$A$1:$C$20000,3,FALSE),"-")</f>
        <v>-</v>
      </c>
      <c r="L2527" s="1" t="str">
        <f t="shared" si="78"/>
        <v/>
      </c>
      <c r="M2527" s="1" t="str">
        <f t="shared" si="79"/>
        <v/>
      </c>
      <c r="N2527" s="1" t="str">
        <f>IF(ISBLANK($C2527),"",IF(ISNA(VLOOKUP($L2527,'result messages'!$H$3:$L$11,2,FALSE)),VLOOKUP($M2527,'result messages'!$H$3:$L$11,2,FALSE),VLOOKUP($L2527,'result messages'!$H$3:$L$11,2,FALSE)))</f>
        <v/>
      </c>
      <c r="O2527" s="1" t="str">
        <f>IF(ISBLANK($C2527),"",IF(ISNA(VLOOKUP($L2527,'result messages'!$H$3:$L$11,3,FALSE)),VLOOKUP($M2527,'result messages'!$H$3:$L$11,3,FALSE),VLOOKUP($L2527,'result messages'!$H$3:$L$11,3,FALSE)))</f>
        <v/>
      </c>
      <c r="P2527" s="1" t="str">
        <f>IF(ISBLANK($C2527),"",IF(ISNA(VLOOKUP($L2527,'result messages'!$H$3:$L$11,4,FALSE)),VLOOKUP($M2527,'result messages'!$H$3:$L$11,4,FALSE),VLOOKUP($L2527,'result messages'!$H$3:$L$11,4,FALSE)))</f>
        <v/>
      </c>
      <c r="Q2527" s="1" t="str">
        <f>IF(ISBLANK($C2527),"",IF(ISNA(VLOOKUP($L2527,'result messages'!$H$3:$L$11,5,FALSE)),VLOOKUP($M2527,'result messages'!$H$3:$L$11,5,FALSE),VLOOKUP($L2527,'result messages'!$H$3:$L$11,5,FALSE)))</f>
        <v/>
      </c>
    </row>
    <row r="2528" spans="1:17">
      <c r="A2528" s="1">
        <v>2525</v>
      </c>
      <c r="B2528" s="1"/>
      <c r="C2528" s="1"/>
      <c r="D2528" s="1"/>
      <c r="E2528" s="6"/>
      <c r="F2528" s="1"/>
      <c r="G2528" s="1" t="str">
        <f>IF(ISNA(VLOOKUP($C2528,'DTEN TCAP Linkage deviceId'!$A$1:$A$20000,1,FALSE)),"No","Yes")</f>
        <v>No</v>
      </c>
      <c r="H2528" s="1" t="str">
        <f>IF(ISNA(VLOOKUP($C2528,'Provisioning Requester'!$F$3:$H$20000,2,FALSE)),"No","Yes")</f>
        <v>No</v>
      </c>
      <c r="I2528" s="1" t="str">
        <f>IF($H2528="Yes",VLOOKUP($C2528,'Provisioning Requester'!$F$3:$H$20000,3,FALSE),"-")</f>
        <v>-</v>
      </c>
      <c r="J2528" s="1" t="str">
        <f>IF(OR(D2528="SVCP", E2528="TRUE"), "No", IF(ISNA(VLOOKUP($C2528,'ProvResponder deviceId'!$A$1:$A$20000,1,FALSE)),"No","Yes"))</f>
        <v>No</v>
      </c>
      <c r="K2528" s="1" t="str">
        <f>IF($J2528="Yes",VLOOKUP($C2528,'ProvResponder deviceId'!$A$1:$C$20000,3,FALSE),"-")</f>
        <v>-</v>
      </c>
      <c r="L2528" s="1" t="str">
        <f t="shared" si="78"/>
        <v/>
      </c>
      <c r="M2528" s="1" t="str">
        <f t="shared" si="79"/>
        <v/>
      </c>
      <c r="N2528" s="1" t="str">
        <f>IF(ISBLANK($C2528),"",IF(ISNA(VLOOKUP($L2528,'result messages'!$H$3:$L$11,2,FALSE)),VLOOKUP($M2528,'result messages'!$H$3:$L$11,2,FALSE),VLOOKUP($L2528,'result messages'!$H$3:$L$11,2,FALSE)))</f>
        <v/>
      </c>
      <c r="O2528" s="1" t="str">
        <f>IF(ISBLANK($C2528),"",IF(ISNA(VLOOKUP($L2528,'result messages'!$H$3:$L$11,3,FALSE)),VLOOKUP($M2528,'result messages'!$H$3:$L$11,3,FALSE),VLOOKUP($L2528,'result messages'!$H$3:$L$11,3,FALSE)))</f>
        <v/>
      </c>
      <c r="P2528" s="1" t="str">
        <f>IF(ISBLANK($C2528),"",IF(ISNA(VLOOKUP($L2528,'result messages'!$H$3:$L$11,4,FALSE)),VLOOKUP($M2528,'result messages'!$H$3:$L$11,4,FALSE),VLOOKUP($L2528,'result messages'!$H$3:$L$11,4,FALSE)))</f>
        <v/>
      </c>
      <c r="Q2528" s="1" t="str">
        <f>IF(ISBLANK($C2528),"",IF(ISNA(VLOOKUP($L2528,'result messages'!$H$3:$L$11,5,FALSE)),VLOOKUP($M2528,'result messages'!$H$3:$L$11,5,FALSE),VLOOKUP($L2528,'result messages'!$H$3:$L$11,5,FALSE)))</f>
        <v/>
      </c>
    </row>
    <row r="2529" spans="1:17">
      <c r="A2529" s="1">
        <v>2526</v>
      </c>
      <c r="B2529" s="1"/>
      <c r="C2529" s="1"/>
      <c r="D2529" s="1"/>
      <c r="E2529" s="6"/>
      <c r="F2529" s="1"/>
      <c r="G2529" s="1" t="str">
        <f>IF(ISNA(VLOOKUP($C2529,'DTEN TCAP Linkage deviceId'!$A$1:$A$20000,1,FALSE)),"No","Yes")</f>
        <v>No</v>
      </c>
      <c r="H2529" s="1" t="str">
        <f>IF(ISNA(VLOOKUP($C2529,'Provisioning Requester'!$F$3:$H$20000,2,FALSE)),"No","Yes")</f>
        <v>No</v>
      </c>
      <c r="I2529" s="1" t="str">
        <f>IF($H2529="Yes",VLOOKUP($C2529,'Provisioning Requester'!$F$3:$H$20000,3,FALSE),"-")</f>
        <v>-</v>
      </c>
      <c r="J2529" s="1" t="str">
        <f>IF(OR(D2529="SVCP", E2529="TRUE"), "No", IF(ISNA(VLOOKUP($C2529,'ProvResponder deviceId'!$A$1:$A$20000,1,FALSE)),"No","Yes"))</f>
        <v>No</v>
      </c>
      <c r="K2529" s="1" t="str">
        <f>IF($J2529="Yes",VLOOKUP($C2529,'ProvResponder deviceId'!$A$1:$C$20000,3,FALSE),"-")</f>
        <v>-</v>
      </c>
      <c r="L2529" s="1" t="str">
        <f t="shared" si="78"/>
        <v/>
      </c>
      <c r="M2529" s="1" t="str">
        <f t="shared" si="79"/>
        <v/>
      </c>
      <c r="N2529" s="1" t="str">
        <f>IF(ISBLANK($C2529),"",IF(ISNA(VLOOKUP($L2529,'result messages'!$H$3:$L$11,2,FALSE)),VLOOKUP($M2529,'result messages'!$H$3:$L$11,2,FALSE),VLOOKUP($L2529,'result messages'!$H$3:$L$11,2,FALSE)))</f>
        <v/>
      </c>
      <c r="O2529" s="1" t="str">
        <f>IF(ISBLANK($C2529),"",IF(ISNA(VLOOKUP($L2529,'result messages'!$H$3:$L$11,3,FALSE)),VLOOKUP($M2529,'result messages'!$H$3:$L$11,3,FALSE),VLOOKUP($L2529,'result messages'!$H$3:$L$11,3,FALSE)))</f>
        <v/>
      </c>
      <c r="P2529" s="1" t="str">
        <f>IF(ISBLANK($C2529),"",IF(ISNA(VLOOKUP($L2529,'result messages'!$H$3:$L$11,4,FALSE)),VLOOKUP($M2529,'result messages'!$H$3:$L$11,4,FALSE),VLOOKUP($L2529,'result messages'!$H$3:$L$11,4,FALSE)))</f>
        <v/>
      </c>
      <c r="Q2529" s="1" t="str">
        <f>IF(ISBLANK($C2529),"",IF(ISNA(VLOOKUP($L2529,'result messages'!$H$3:$L$11,5,FALSE)),VLOOKUP($M2529,'result messages'!$H$3:$L$11,5,FALSE),VLOOKUP($L2529,'result messages'!$H$3:$L$11,5,FALSE)))</f>
        <v/>
      </c>
    </row>
    <row r="2530" spans="1:17">
      <c r="A2530" s="1">
        <v>2527</v>
      </c>
      <c r="B2530" s="1"/>
      <c r="C2530" s="1"/>
      <c r="D2530" s="1"/>
      <c r="E2530" s="6"/>
      <c r="F2530" s="1"/>
      <c r="G2530" s="1" t="str">
        <f>IF(ISNA(VLOOKUP($C2530,'DTEN TCAP Linkage deviceId'!$A$1:$A$20000,1,FALSE)),"No","Yes")</f>
        <v>No</v>
      </c>
      <c r="H2530" s="1" t="str">
        <f>IF(ISNA(VLOOKUP($C2530,'Provisioning Requester'!$F$3:$H$20000,2,FALSE)),"No","Yes")</f>
        <v>No</v>
      </c>
      <c r="I2530" s="1" t="str">
        <f>IF($H2530="Yes",VLOOKUP($C2530,'Provisioning Requester'!$F$3:$H$20000,3,FALSE),"-")</f>
        <v>-</v>
      </c>
      <c r="J2530" s="1" t="str">
        <f>IF(OR(D2530="SVCP", E2530="TRUE"), "No", IF(ISNA(VLOOKUP($C2530,'ProvResponder deviceId'!$A$1:$A$20000,1,FALSE)),"No","Yes"))</f>
        <v>No</v>
      </c>
      <c r="K2530" s="1" t="str">
        <f>IF($J2530="Yes",VLOOKUP($C2530,'ProvResponder deviceId'!$A$1:$C$20000,3,FALSE),"-")</f>
        <v>-</v>
      </c>
      <c r="L2530" s="1" t="str">
        <f t="shared" si="78"/>
        <v/>
      </c>
      <c r="M2530" s="1" t="str">
        <f t="shared" si="79"/>
        <v/>
      </c>
      <c r="N2530" s="1" t="str">
        <f>IF(ISBLANK($C2530),"",IF(ISNA(VLOOKUP($L2530,'result messages'!$H$3:$L$11,2,FALSE)),VLOOKUP($M2530,'result messages'!$H$3:$L$11,2,FALSE),VLOOKUP($L2530,'result messages'!$H$3:$L$11,2,FALSE)))</f>
        <v/>
      </c>
      <c r="O2530" s="1" t="str">
        <f>IF(ISBLANK($C2530),"",IF(ISNA(VLOOKUP($L2530,'result messages'!$H$3:$L$11,3,FALSE)),VLOOKUP($M2530,'result messages'!$H$3:$L$11,3,FALSE),VLOOKUP($L2530,'result messages'!$H$3:$L$11,3,FALSE)))</f>
        <v/>
      </c>
      <c r="P2530" s="1" t="str">
        <f>IF(ISBLANK($C2530),"",IF(ISNA(VLOOKUP($L2530,'result messages'!$H$3:$L$11,4,FALSE)),VLOOKUP($M2530,'result messages'!$H$3:$L$11,4,FALSE),VLOOKUP($L2530,'result messages'!$H$3:$L$11,4,FALSE)))</f>
        <v/>
      </c>
      <c r="Q2530" s="1" t="str">
        <f>IF(ISBLANK($C2530),"",IF(ISNA(VLOOKUP($L2530,'result messages'!$H$3:$L$11,5,FALSE)),VLOOKUP($M2530,'result messages'!$H$3:$L$11,5,FALSE),VLOOKUP($L2530,'result messages'!$H$3:$L$11,5,FALSE)))</f>
        <v/>
      </c>
    </row>
    <row r="2531" spans="1:17">
      <c r="A2531" s="1">
        <v>2528</v>
      </c>
      <c r="B2531" s="1"/>
      <c r="C2531" s="1"/>
      <c r="D2531" s="1"/>
      <c r="E2531" s="6"/>
      <c r="F2531" s="1"/>
      <c r="G2531" s="1" t="str">
        <f>IF(ISNA(VLOOKUP($C2531,'DTEN TCAP Linkage deviceId'!$A$1:$A$20000,1,FALSE)),"No","Yes")</f>
        <v>No</v>
      </c>
      <c r="H2531" s="1" t="str">
        <f>IF(ISNA(VLOOKUP($C2531,'Provisioning Requester'!$F$3:$H$20000,2,FALSE)),"No","Yes")</f>
        <v>No</v>
      </c>
      <c r="I2531" s="1" t="str">
        <f>IF($H2531="Yes",VLOOKUP($C2531,'Provisioning Requester'!$F$3:$H$20000,3,FALSE),"-")</f>
        <v>-</v>
      </c>
      <c r="J2531" s="1" t="str">
        <f>IF(OR(D2531="SVCP", E2531="TRUE"), "No", IF(ISNA(VLOOKUP($C2531,'ProvResponder deviceId'!$A$1:$A$20000,1,FALSE)),"No","Yes"))</f>
        <v>No</v>
      </c>
      <c r="K2531" s="1" t="str">
        <f>IF($J2531="Yes",VLOOKUP($C2531,'ProvResponder deviceId'!$A$1:$C$20000,3,FALSE),"-")</f>
        <v>-</v>
      </c>
      <c r="L2531" s="1" t="str">
        <f t="shared" si="78"/>
        <v/>
      </c>
      <c r="M2531" s="1" t="str">
        <f t="shared" si="79"/>
        <v/>
      </c>
      <c r="N2531" s="1" t="str">
        <f>IF(ISBLANK($C2531),"",IF(ISNA(VLOOKUP($L2531,'result messages'!$H$3:$L$11,2,FALSE)),VLOOKUP($M2531,'result messages'!$H$3:$L$11,2,FALSE),VLOOKUP($L2531,'result messages'!$H$3:$L$11,2,FALSE)))</f>
        <v/>
      </c>
      <c r="O2531" s="1" t="str">
        <f>IF(ISBLANK($C2531),"",IF(ISNA(VLOOKUP($L2531,'result messages'!$H$3:$L$11,3,FALSE)),VLOOKUP($M2531,'result messages'!$H$3:$L$11,3,FALSE),VLOOKUP($L2531,'result messages'!$H$3:$L$11,3,FALSE)))</f>
        <v/>
      </c>
      <c r="P2531" s="1" t="str">
        <f>IF(ISBLANK($C2531),"",IF(ISNA(VLOOKUP($L2531,'result messages'!$H$3:$L$11,4,FALSE)),VLOOKUP($M2531,'result messages'!$H$3:$L$11,4,FALSE),VLOOKUP($L2531,'result messages'!$H$3:$L$11,4,FALSE)))</f>
        <v/>
      </c>
      <c r="Q2531" s="1" t="str">
        <f>IF(ISBLANK($C2531),"",IF(ISNA(VLOOKUP($L2531,'result messages'!$H$3:$L$11,5,FALSE)),VLOOKUP($M2531,'result messages'!$H$3:$L$11,5,FALSE),VLOOKUP($L2531,'result messages'!$H$3:$L$11,5,FALSE)))</f>
        <v/>
      </c>
    </row>
    <row r="2532" spans="1:17">
      <c r="A2532" s="1">
        <v>2529</v>
      </c>
      <c r="B2532" s="1"/>
      <c r="C2532" s="1"/>
      <c r="D2532" s="1"/>
      <c r="E2532" s="6"/>
      <c r="F2532" s="1"/>
      <c r="G2532" s="1" t="str">
        <f>IF(ISNA(VLOOKUP($C2532,'DTEN TCAP Linkage deviceId'!$A$1:$A$20000,1,FALSE)),"No","Yes")</f>
        <v>No</v>
      </c>
      <c r="H2532" s="1" t="str">
        <f>IF(ISNA(VLOOKUP($C2532,'Provisioning Requester'!$F$3:$H$20000,2,FALSE)),"No","Yes")</f>
        <v>No</v>
      </c>
      <c r="I2532" s="1" t="str">
        <f>IF($H2532="Yes",VLOOKUP($C2532,'Provisioning Requester'!$F$3:$H$20000,3,FALSE),"-")</f>
        <v>-</v>
      </c>
      <c r="J2532" s="1" t="str">
        <f>IF(OR(D2532="SVCP", E2532="TRUE"), "No", IF(ISNA(VLOOKUP($C2532,'ProvResponder deviceId'!$A$1:$A$20000,1,FALSE)),"No","Yes"))</f>
        <v>No</v>
      </c>
      <c r="K2532" s="1" t="str">
        <f>IF($J2532="Yes",VLOOKUP($C2532,'ProvResponder deviceId'!$A$1:$C$20000,3,FALSE),"-")</f>
        <v>-</v>
      </c>
      <c r="L2532" s="1" t="str">
        <f t="shared" si="78"/>
        <v/>
      </c>
      <c r="M2532" s="1" t="str">
        <f t="shared" si="79"/>
        <v/>
      </c>
      <c r="N2532" s="1" t="str">
        <f>IF(ISBLANK($C2532),"",IF(ISNA(VLOOKUP($L2532,'result messages'!$H$3:$L$11,2,FALSE)),VLOOKUP($M2532,'result messages'!$H$3:$L$11,2,FALSE),VLOOKUP($L2532,'result messages'!$H$3:$L$11,2,FALSE)))</f>
        <v/>
      </c>
      <c r="O2532" s="1" t="str">
        <f>IF(ISBLANK($C2532),"",IF(ISNA(VLOOKUP($L2532,'result messages'!$H$3:$L$11,3,FALSE)),VLOOKUP($M2532,'result messages'!$H$3:$L$11,3,FALSE),VLOOKUP($L2532,'result messages'!$H$3:$L$11,3,FALSE)))</f>
        <v/>
      </c>
      <c r="P2532" s="1" t="str">
        <f>IF(ISBLANK($C2532),"",IF(ISNA(VLOOKUP($L2532,'result messages'!$H$3:$L$11,4,FALSE)),VLOOKUP($M2532,'result messages'!$H$3:$L$11,4,FALSE),VLOOKUP($L2532,'result messages'!$H$3:$L$11,4,FALSE)))</f>
        <v/>
      </c>
      <c r="Q2532" s="1" t="str">
        <f>IF(ISBLANK($C2532),"",IF(ISNA(VLOOKUP($L2532,'result messages'!$H$3:$L$11,5,FALSE)),VLOOKUP($M2532,'result messages'!$H$3:$L$11,5,FALSE),VLOOKUP($L2532,'result messages'!$H$3:$L$11,5,FALSE)))</f>
        <v/>
      </c>
    </row>
    <row r="2533" spans="1:17">
      <c r="A2533" s="1">
        <v>2530</v>
      </c>
      <c r="B2533" s="1"/>
      <c r="C2533" s="1"/>
      <c r="D2533" s="1"/>
      <c r="E2533" s="6"/>
      <c r="F2533" s="1"/>
      <c r="G2533" s="1" t="str">
        <f>IF(ISNA(VLOOKUP($C2533,'DTEN TCAP Linkage deviceId'!$A$1:$A$20000,1,FALSE)),"No","Yes")</f>
        <v>No</v>
      </c>
      <c r="H2533" s="1" t="str">
        <f>IF(ISNA(VLOOKUP($C2533,'Provisioning Requester'!$F$3:$H$20000,2,FALSE)),"No","Yes")</f>
        <v>No</v>
      </c>
      <c r="I2533" s="1" t="str">
        <f>IF($H2533="Yes",VLOOKUP($C2533,'Provisioning Requester'!$F$3:$H$20000,3,FALSE),"-")</f>
        <v>-</v>
      </c>
      <c r="J2533" s="1" t="str">
        <f>IF(OR(D2533="SVCP", E2533="TRUE"), "No", IF(ISNA(VLOOKUP($C2533,'ProvResponder deviceId'!$A$1:$A$20000,1,FALSE)),"No","Yes"))</f>
        <v>No</v>
      </c>
      <c r="K2533" s="1" t="str">
        <f>IF($J2533="Yes",VLOOKUP($C2533,'ProvResponder deviceId'!$A$1:$C$20000,3,FALSE),"-")</f>
        <v>-</v>
      </c>
      <c r="L2533" s="1" t="str">
        <f t="shared" si="78"/>
        <v/>
      </c>
      <c r="M2533" s="1" t="str">
        <f t="shared" si="79"/>
        <v/>
      </c>
      <c r="N2533" s="1" t="str">
        <f>IF(ISBLANK($C2533),"",IF(ISNA(VLOOKUP($L2533,'result messages'!$H$3:$L$11,2,FALSE)),VLOOKUP($M2533,'result messages'!$H$3:$L$11,2,FALSE),VLOOKUP($L2533,'result messages'!$H$3:$L$11,2,FALSE)))</f>
        <v/>
      </c>
      <c r="O2533" s="1" t="str">
        <f>IF(ISBLANK($C2533),"",IF(ISNA(VLOOKUP($L2533,'result messages'!$H$3:$L$11,3,FALSE)),VLOOKUP($M2533,'result messages'!$H$3:$L$11,3,FALSE),VLOOKUP($L2533,'result messages'!$H$3:$L$11,3,FALSE)))</f>
        <v/>
      </c>
      <c r="P2533" s="1" t="str">
        <f>IF(ISBLANK($C2533),"",IF(ISNA(VLOOKUP($L2533,'result messages'!$H$3:$L$11,4,FALSE)),VLOOKUP($M2533,'result messages'!$H$3:$L$11,4,FALSE),VLOOKUP($L2533,'result messages'!$H$3:$L$11,4,FALSE)))</f>
        <v/>
      </c>
      <c r="Q2533" s="1" t="str">
        <f>IF(ISBLANK($C2533),"",IF(ISNA(VLOOKUP($L2533,'result messages'!$H$3:$L$11,5,FALSE)),VLOOKUP($M2533,'result messages'!$H$3:$L$11,5,FALSE),VLOOKUP($L2533,'result messages'!$H$3:$L$11,5,FALSE)))</f>
        <v/>
      </c>
    </row>
    <row r="2534" spans="1:17">
      <c r="A2534" s="1">
        <v>2531</v>
      </c>
      <c r="B2534" s="1"/>
      <c r="C2534" s="1"/>
      <c r="D2534" s="1"/>
      <c r="E2534" s="6"/>
      <c r="F2534" s="1"/>
      <c r="G2534" s="1" t="str">
        <f>IF(ISNA(VLOOKUP($C2534,'DTEN TCAP Linkage deviceId'!$A$1:$A$20000,1,FALSE)),"No","Yes")</f>
        <v>No</v>
      </c>
      <c r="H2534" s="1" t="str">
        <f>IF(ISNA(VLOOKUP($C2534,'Provisioning Requester'!$F$3:$H$20000,2,FALSE)),"No","Yes")</f>
        <v>No</v>
      </c>
      <c r="I2534" s="1" t="str">
        <f>IF($H2534="Yes",VLOOKUP($C2534,'Provisioning Requester'!$F$3:$H$20000,3,FALSE),"-")</f>
        <v>-</v>
      </c>
      <c r="J2534" s="1" t="str">
        <f>IF(OR(D2534="SVCP", E2534="TRUE"), "No", IF(ISNA(VLOOKUP($C2534,'ProvResponder deviceId'!$A$1:$A$20000,1,FALSE)),"No","Yes"))</f>
        <v>No</v>
      </c>
      <c r="K2534" s="1" t="str">
        <f>IF($J2534="Yes",VLOOKUP($C2534,'ProvResponder deviceId'!$A$1:$C$20000,3,FALSE),"-")</f>
        <v>-</v>
      </c>
      <c r="L2534" s="1" t="str">
        <f t="shared" si="78"/>
        <v/>
      </c>
      <c r="M2534" s="1" t="str">
        <f t="shared" si="79"/>
        <v/>
      </c>
      <c r="N2534" s="1" t="str">
        <f>IF(ISBLANK($C2534),"",IF(ISNA(VLOOKUP($L2534,'result messages'!$H$3:$L$11,2,FALSE)),VLOOKUP($M2534,'result messages'!$H$3:$L$11,2,FALSE),VLOOKUP($L2534,'result messages'!$H$3:$L$11,2,FALSE)))</f>
        <v/>
      </c>
      <c r="O2534" s="1" t="str">
        <f>IF(ISBLANK($C2534),"",IF(ISNA(VLOOKUP($L2534,'result messages'!$H$3:$L$11,3,FALSE)),VLOOKUP($M2534,'result messages'!$H$3:$L$11,3,FALSE),VLOOKUP($L2534,'result messages'!$H$3:$L$11,3,FALSE)))</f>
        <v/>
      </c>
      <c r="P2534" s="1" t="str">
        <f>IF(ISBLANK($C2534),"",IF(ISNA(VLOOKUP($L2534,'result messages'!$H$3:$L$11,4,FALSE)),VLOOKUP($M2534,'result messages'!$H$3:$L$11,4,FALSE),VLOOKUP($L2534,'result messages'!$H$3:$L$11,4,FALSE)))</f>
        <v/>
      </c>
      <c r="Q2534" s="1" t="str">
        <f>IF(ISBLANK($C2534),"",IF(ISNA(VLOOKUP($L2534,'result messages'!$H$3:$L$11,5,FALSE)),VLOOKUP($M2534,'result messages'!$H$3:$L$11,5,FALSE),VLOOKUP($L2534,'result messages'!$H$3:$L$11,5,FALSE)))</f>
        <v/>
      </c>
    </row>
    <row r="2535" spans="1:17">
      <c r="A2535" s="1">
        <v>2532</v>
      </c>
      <c r="B2535" s="1"/>
      <c r="C2535" s="1"/>
      <c r="D2535" s="1"/>
      <c r="E2535" s="6"/>
      <c r="F2535" s="1"/>
      <c r="G2535" s="1" t="str">
        <f>IF(ISNA(VLOOKUP($C2535,'DTEN TCAP Linkage deviceId'!$A$1:$A$20000,1,FALSE)),"No","Yes")</f>
        <v>No</v>
      </c>
      <c r="H2535" s="1" t="str">
        <f>IF(ISNA(VLOOKUP($C2535,'Provisioning Requester'!$F$3:$H$20000,2,FALSE)),"No","Yes")</f>
        <v>No</v>
      </c>
      <c r="I2535" s="1" t="str">
        <f>IF($H2535="Yes",VLOOKUP($C2535,'Provisioning Requester'!$F$3:$H$20000,3,FALSE),"-")</f>
        <v>-</v>
      </c>
      <c r="J2535" s="1" t="str">
        <f>IF(OR(D2535="SVCP", E2535="TRUE"), "No", IF(ISNA(VLOOKUP($C2535,'ProvResponder deviceId'!$A$1:$A$20000,1,FALSE)),"No","Yes"))</f>
        <v>No</v>
      </c>
      <c r="K2535" s="1" t="str">
        <f>IF($J2535="Yes",VLOOKUP($C2535,'ProvResponder deviceId'!$A$1:$C$20000,3,FALSE),"-")</f>
        <v>-</v>
      </c>
      <c r="L2535" s="1" t="str">
        <f t="shared" si="78"/>
        <v/>
      </c>
      <c r="M2535" s="1" t="str">
        <f t="shared" si="79"/>
        <v/>
      </c>
      <c r="N2535" s="1" t="str">
        <f>IF(ISBLANK($C2535),"",IF(ISNA(VLOOKUP($L2535,'result messages'!$H$3:$L$11,2,FALSE)),VLOOKUP($M2535,'result messages'!$H$3:$L$11,2,FALSE),VLOOKUP($L2535,'result messages'!$H$3:$L$11,2,FALSE)))</f>
        <v/>
      </c>
      <c r="O2535" s="1" t="str">
        <f>IF(ISBLANK($C2535),"",IF(ISNA(VLOOKUP($L2535,'result messages'!$H$3:$L$11,3,FALSE)),VLOOKUP($M2535,'result messages'!$H$3:$L$11,3,FALSE),VLOOKUP($L2535,'result messages'!$H$3:$L$11,3,FALSE)))</f>
        <v/>
      </c>
      <c r="P2535" s="1" t="str">
        <f>IF(ISBLANK($C2535),"",IF(ISNA(VLOOKUP($L2535,'result messages'!$H$3:$L$11,4,FALSE)),VLOOKUP($M2535,'result messages'!$H$3:$L$11,4,FALSE),VLOOKUP($L2535,'result messages'!$H$3:$L$11,4,FALSE)))</f>
        <v/>
      </c>
      <c r="Q2535" s="1" t="str">
        <f>IF(ISBLANK($C2535),"",IF(ISNA(VLOOKUP($L2535,'result messages'!$H$3:$L$11,5,FALSE)),VLOOKUP($M2535,'result messages'!$H$3:$L$11,5,FALSE),VLOOKUP($L2535,'result messages'!$H$3:$L$11,5,FALSE)))</f>
        <v/>
      </c>
    </row>
    <row r="2536" spans="1:17">
      <c r="A2536" s="1">
        <v>2533</v>
      </c>
      <c r="B2536" s="1"/>
      <c r="C2536" s="1"/>
      <c r="D2536" s="1"/>
      <c r="E2536" s="6"/>
      <c r="F2536" s="1"/>
      <c r="G2536" s="1" t="str">
        <f>IF(ISNA(VLOOKUP($C2536,'DTEN TCAP Linkage deviceId'!$A$1:$A$20000,1,FALSE)),"No","Yes")</f>
        <v>No</v>
      </c>
      <c r="H2536" s="1" t="str">
        <f>IF(ISNA(VLOOKUP($C2536,'Provisioning Requester'!$F$3:$H$20000,2,FALSE)),"No","Yes")</f>
        <v>No</v>
      </c>
      <c r="I2536" s="1" t="str">
        <f>IF($H2536="Yes",VLOOKUP($C2536,'Provisioning Requester'!$F$3:$H$20000,3,FALSE),"-")</f>
        <v>-</v>
      </c>
      <c r="J2536" s="1" t="str">
        <f>IF(OR(D2536="SVCP", E2536="TRUE"), "No", IF(ISNA(VLOOKUP($C2536,'ProvResponder deviceId'!$A$1:$A$20000,1,FALSE)),"No","Yes"))</f>
        <v>No</v>
      </c>
      <c r="K2536" s="1" t="str">
        <f>IF($J2536="Yes",VLOOKUP($C2536,'ProvResponder deviceId'!$A$1:$C$20000,3,FALSE),"-")</f>
        <v>-</v>
      </c>
      <c r="L2536" s="1" t="str">
        <f t="shared" si="78"/>
        <v/>
      </c>
      <c r="M2536" s="1" t="str">
        <f t="shared" si="79"/>
        <v/>
      </c>
      <c r="N2536" s="1" t="str">
        <f>IF(ISBLANK($C2536),"",IF(ISNA(VLOOKUP($L2536,'result messages'!$H$3:$L$11,2,FALSE)),VLOOKUP($M2536,'result messages'!$H$3:$L$11,2,FALSE),VLOOKUP($L2536,'result messages'!$H$3:$L$11,2,FALSE)))</f>
        <v/>
      </c>
      <c r="O2536" s="1" t="str">
        <f>IF(ISBLANK($C2536),"",IF(ISNA(VLOOKUP($L2536,'result messages'!$H$3:$L$11,3,FALSE)),VLOOKUP($M2536,'result messages'!$H$3:$L$11,3,FALSE),VLOOKUP($L2536,'result messages'!$H$3:$L$11,3,FALSE)))</f>
        <v/>
      </c>
      <c r="P2536" s="1" t="str">
        <f>IF(ISBLANK($C2536),"",IF(ISNA(VLOOKUP($L2536,'result messages'!$H$3:$L$11,4,FALSE)),VLOOKUP($M2536,'result messages'!$H$3:$L$11,4,FALSE),VLOOKUP($L2536,'result messages'!$H$3:$L$11,4,FALSE)))</f>
        <v/>
      </c>
      <c r="Q2536" s="1" t="str">
        <f>IF(ISBLANK($C2536),"",IF(ISNA(VLOOKUP($L2536,'result messages'!$H$3:$L$11,5,FALSE)),VLOOKUP($M2536,'result messages'!$H$3:$L$11,5,FALSE),VLOOKUP($L2536,'result messages'!$H$3:$L$11,5,FALSE)))</f>
        <v/>
      </c>
    </row>
    <row r="2537" spans="1:17">
      <c r="A2537" s="1">
        <v>2534</v>
      </c>
      <c r="B2537" s="1"/>
      <c r="C2537" s="1"/>
      <c r="D2537" s="1"/>
      <c r="E2537" s="6"/>
      <c r="F2537" s="1"/>
      <c r="G2537" s="1" t="str">
        <f>IF(ISNA(VLOOKUP($C2537,'DTEN TCAP Linkage deviceId'!$A$1:$A$20000,1,FALSE)),"No","Yes")</f>
        <v>No</v>
      </c>
      <c r="H2537" s="1" t="str">
        <f>IF(ISNA(VLOOKUP($C2537,'Provisioning Requester'!$F$3:$H$20000,2,FALSE)),"No","Yes")</f>
        <v>No</v>
      </c>
      <c r="I2537" s="1" t="str">
        <f>IF($H2537="Yes",VLOOKUP($C2537,'Provisioning Requester'!$F$3:$H$20000,3,FALSE),"-")</f>
        <v>-</v>
      </c>
      <c r="J2537" s="1" t="str">
        <f>IF(OR(D2537="SVCP", E2537="TRUE"), "No", IF(ISNA(VLOOKUP($C2537,'ProvResponder deviceId'!$A$1:$A$20000,1,FALSE)),"No","Yes"))</f>
        <v>No</v>
      </c>
      <c r="K2537" s="1" t="str">
        <f>IF($J2537="Yes",VLOOKUP($C2537,'ProvResponder deviceId'!$A$1:$C$20000,3,FALSE),"-")</f>
        <v>-</v>
      </c>
      <c r="L2537" s="1" t="str">
        <f t="shared" si="78"/>
        <v/>
      </c>
      <c r="M2537" s="1" t="str">
        <f t="shared" si="79"/>
        <v/>
      </c>
      <c r="N2537" s="1" t="str">
        <f>IF(ISBLANK($C2537),"",IF(ISNA(VLOOKUP($L2537,'result messages'!$H$3:$L$11,2,FALSE)),VLOOKUP($M2537,'result messages'!$H$3:$L$11,2,FALSE),VLOOKUP($L2537,'result messages'!$H$3:$L$11,2,FALSE)))</f>
        <v/>
      </c>
      <c r="O2537" s="1" t="str">
        <f>IF(ISBLANK($C2537),"",IF(ISNA(VLOOKUP($L2537,'result messages'!$H$3:$L$11,3,FALSE)),VLOOKUP($M2537,'result messages'!$H$3:$L$11,3,FALSE),VLOOKUP($L2537,'result messages'!$H$3:$L$11,3,FALSE)))</f>
        <v/>
      </c>
      <c r="P2537" s="1" t="str">
        <f>IF(ISBLANK($C2537),"",IF(ISNA(VLOOKUP($L2537,'result messages'!$H$3:$L$11,4,FALSE)),VLOOKUP($M2537,'result messages'!$H$3:$L$11,4,FALSE),VLOOKUP($L2537,'result messages'!$H$3:$L$11,4,FALSE)))</f>
        <v/>
      </c>
      <c r="Q2537" s="1" t="str">
        <f>IF(ISBLANK($C2537),"",IF(ISNA(VLOOKUP($L2537,'result messages'!$H$3:$L$11,5,FALSE)),VLOOKUP($M2537,'result messages'!$H$3:$L$11,5,FALSE),VLOOKUP($L2537,'result messages'!$H$3:$L$11,5,FALSE)))</f>
        <v/>
      </c>
    </row>
    <row r="2538" spans="1:17">
      <c r="A2538" s="1">
        <v>2535</v>
      </c>
      <c r="B2538" s="1"/>
      <c r="C2538" s="1"/>
      <c r="D2538" s="1"/>
      <c r="E2538" s="6"/>
      <c r="F2538" s="1"/>
      <c r="G2538" s="1" t="str">
        <f>IF(ISNA(VLOOKUP($C2538,'DTEN TCAP Linkage deviceId'!$A$1:$A$20000,1,FALSE)),"No","Yes")</f>
        <v>No</v>
      </c>
      <c r="H2538" s="1" t="str">
        <f>IF(ISNA(VLOOKUP($C2538,'Provisioning Requester'!$F$3:$H$20000,2,FALSE)),"No","Yes")</f>
        <v>No</v>
      </c>
      <c r="I2538" s="1" t="str">
        <f>IF($H2538="Yes",VLOOKUP($C2538,'Provisioning Requester'!$F$3:$H$20000,3,FALSE),"-")</f>
        <v>-</v>
      </c>
      <c r="J2538" s="1" t="str">
        <f>IF(OR(D2538="SVCP", E2538="TRUE"), "No", IF(ISNA(VLOOKUP($C2538,'ProvResponder deviceId'!$A$1:$A$20000,1,FALSE)),"No","Yes"))</f>
        <v>No</v>
      </c>
      <c r="K2538" s="1" t="str">
        <f>IF($J2538="Yes",VLOOKUP($C2538,'ProvResponder deviceId'!$A$1:$C$20000,3,FALSE),"-")</f>
        <v>-</v>
      </c>
      <c r="L2538" s="1" t="str">
        <f t="shared" si="78"/>
        <v/>
      </c>
      <c r="M2538" s="1" t="str">
        <f t="shared" si="79"/>
        <v/>
      </c>
      <c r="N2538" s="1" t="str">
        <f>IF(ISBLANK($C2538),"",IF(ISNA(VLOOKUP($L2538,'result messages'!$H$3:$L$11,2,FALSE)),VLOOKUP($M2538,'result messages'!$H$3:$L$11,2,FALSE),VLOOKUP($L2538,'result messages'!$H$3:$L$11,2,FALSE)))</f>
        <v/>
      </c>
      <c r="O2538" s="1" t="str">
        <f>IF(ISBLANK($C2538),"",IF(ISNA(VLOOKUP($L2538,'result messages'!$H$3:$L$11,3,FALSE)),VLOOKUP($M2538,'result messages'!$H$3:$L$11,3,FALSE),VLOOKUP($L2538,'result messages'!$H$3:$L$11,3,FALSE)))</f>
        <v/>
      </c>
      <c r="P2538" s="1" t="str">
        <f>IF(ISBLANK($C2538),"",IF(ISNA(VLOOKUP($L2538,'result messages'!$H$3:$L$11,4,FALSE)),VLOOKUP($M2538,'result messages'!$H$3:$L$11,4,FALSE),VLOOKUP($L2538,'result messages'!$H$3:$L$11,4,FALSE)))</f>
        <v/>
      </c>
      <c r="Q2538" s="1" t="str">
        <f>IF(ISBLANK($C2538),"",IF(ISNA(VLOOKUP($L2538,'result messages'!$H$3:$L$11,5,FALSE)),VLOOKUP($M2538,'result messages'!$H$3:$L$11,5,FALSE),VLOOKUP($L2538,'result messages'!$H$3:$L$11,5,FALSE)))</f>
        <v/>
      </c>
    </row>
    <row r="2539" spans="1:17">
      <c r="A2539" s="1">
        <v>2536</v>
      </c>
      <c r="B2539" s="1"/>
      <c r="C2539" s="1"/>
      <c r="D2539" s="1"/>
      <c r="E2539" s="6"/>
      <c r="F2539" s="1"/>
      <c r="G2539" s="1" t="str">
        <f>IF(ISNA(VLOOKUP($C2539,'DTEN TCAP Linkage deviceId'!$A$1:$A$20000,1,FALSE)),"No","Yes")</f>
        <v>No</v>
      </c>
      <c r="H2539" s="1" t="str">
        <f>IF(ISNA(VLOOKUP($C2539,'Provisioning Requester'!$F$3:$H$20000,2,FALSE)),"No","Yes")</f>
        <v>No</v>
      </c>
      <c r="I2539" s="1" t="str">
        <f>IF($H2539="Yes",VLOOKUP($C2539,'Provisioning Requester'!$F$3:$H$20000,3,FALSE),"-")</f>
        <v>-</v>
      </c>
      <c r="J2539" s="1" t="str">
        <f>IF(OR(D2539="SVCP", E2539="TRUE"), "No", IF(ISNA(VLOOKUP($C2539,'ProvResponder deviceId'!$A$1:$A$20000,1,FALSE)),"No","Yes"))</f>
        <v>No</v>
      </c>
      <c r="K2539" s="1" t="str">
        <f>IF($J2539="Yes",VLOOKUP($C2539,'ProvResponder deviceId'!$A$1:$C$20000,3,FALSE),"-")</f>
        <v>-</v>
      </c>
      <c r="L2539" s="1" t="str">
        <f t="shared" si="78"/>
        <v/>
      </c>
      <c r="M2539" s="1" t="str">
        <f t="shared" si="79"/>
        <v/>
      </c>
      <c r="N2539" s="1" t="str">
        <f>IF(ISBLANK($C2539),"",IF(ISNA(VLOOKUP($L2539,'result messages'!$H$3:$L$11,2,FALSE)),VLOOKUP($M2539,'result messages'!$H$3:$L$11,2,FALSE),VLOOKUP($L2539,'result messages'!$H$3:$L$11,2,FALSE)))</f>
        <v/>
      </c>
      <c r="O2539" s="1" t="str">
        <f>IF(ISBLANK($C2539),"",IF(ISNA(VLOOKUP($L2539,'result messages'!$H$3:$L$11,3,FALSE)),VLOOKUP($M2539,'result messages'!$H$3:$L$11,3,FALSE),VLOOKUP($L2539,'result messages'!$H$3:$L$11,3,FALSE)))</f>
        <v/>
      </c>
      <c r="P2539" s="1" t="str">
        <f>IF(ISBLANK($C2539),"",IF(ISNA(VLOOKUP($L2539,'result messages'!$H$3:$L$11,4,FALSE)),VLOOKUP($M2539,'result messages'!$H$3:$L$11,4,FALSE),VLOOKUP($L2539,'result messages'!$H$3:$L$11,4,FALSE)))</f>
        <v/>
      </c>
      <c r="Q2539" s="1" t="str">
        <f>IF(ISBLANK($C2539),"",IF(ISNA(VLOOKUP($L2539,'result messages'!$H$3:$L$11,5,FALSE)),VLOOKUP($M2539,'result messages'!$H$3:$L$11,5,FALSE),VLOOKUP($L2539,'result messages'!$H$3:$L$11,5,FALSE)))</f>
        <v/>
      </c>
    </row>
    <row r="2540" spans="1:17">
      <c r="A2540" s="1">
        <v>2537</v>
      </c>
      <c r="B2540" s="1"/>
      <c r="C2540" s="1"/>
      <c r="D2540" s="1"/>
      <c r="E2540" s="6"/>
      <c r="F2540" s="1"/>
      <c r="G2540" s="1" t="str">
        <f>IF(ISNA(VLOOKUP($C2540,'DTEN TCAP Linkage deviceId'!$A$1:$A$20000,1,FALSE)),"No","Yes")</f>
        <v>No</v>
      </c>
      <c r="H2540" s="1" t="str">
        <f>IF(ISNA(VLOOKUP($C2540,'Provisioning Requester'!$F$3:$H$20000,2,FALSE)),"No","Yes")</f>
        <v>No</v>
      </c>
      <c r="I2540" s="1" t="str">
        <f>IF($H2540="Yes",VLOOKUP($C2540,'Provisioning Requester'!$F$3:$H$20000,3,FALSE),"-")</f>
        <v>-</v>
      </c>
      <c r="J2540" s="1" t="str">
        <f>IF(OR(D2540="SVCP", E2540="TRUE"), "No", IF(ISNA(VLOOKUP($C2540,'ProvResponder deviceId'!$A$1:$A$20000,1,FALSE)),"No","Yes"))</f>
        <v>No</v>
      </c>
      <c r="K2540" s="1" t="str">
        <f>IF($J2540="Yes",VLOOKUP($C2540,'ProvResponder deviceId'!$A$1:$C$20000,3,FALSE),"-")</f>
        <v>-</v>
      </c>
      <c r="L2540" s="1" t="str">
        <f t="shared" si="78"/>
        <v/>
      </c>
      <c r="M2540" s="1" t="str">
        <f t="shared" si="79"/>
        <v/>
      </c>
      <c r="N2540" s="1" t="str">
        <f>IF(ISBLANK($C2540),"",IF(ISNA(VLOOKUP($L2540,'result messages'!$H$3:$L$11,2,FALSE)),VLOOKUP($M2540,'result messages'!$H$3:$L$11,2,FALSE),VLOOKUP($L2540,'result messages'!$H$3:$L$11,2,FALSE)))</f>
        <v/>
      </c>
      <c r="O2540" s="1" t="str">
        <f>IF(ISBLANK($C2540),"",IF(ISNA(VLOOKUP($L2540,'result messages'!$H$3:$L$11,3,FALSE)),VLOOKUP($M2540,'result messages'!$H$3:$L$11,3,FALSE),VLOOKUP($L2540,'result messages'!$H$3:$L$11,3,FALSE)))</f>
        <v/>
      </c>
      <c r="P2540" s="1" t="str">
        <f>IF(ISBLANK($C2540),"",IF(ISNA(VLOOKUP($L2540,'result messages'!$H$3:$L$11,4,FALSE)),VLOOKUP($M2540,'result messages'!$H$3:$L$11,4,FALSE),VLOOKUP($L2540,'result messages'!$H$3:$L$11,4,FALSE)))</f>
        <v/>
      </c>
      <c r="Q2540" s="1" t="str">
        <f>IF(ISBLANK($C2540),"",IF(ISNA(VLOOKUP($L2540,'result messages'!$H$3:$L$11,5,FALSE)),VLOOKUP($M2540,'result messages'!$H$3:$L$11,5,FALSE),VLOOKUP($L2540,'result messages'!$H$3:$L$11,5,FALSE)))</f>
        <v/>
      </c>
    </row>
    <row r="2541" spans="1:17">
      <c r="A2541" s="1">
        <v>2538</v>
      </c>
      <c r="B2541" s="1"/>
      <c r="C2541" s="1"/>
      <c r="D2541" s="1"/>
      <c r="E2541" s="6"/>
      <c r="F2541" s="1"/>
      <c r="G2541" s="1" t="str">
        <f>IF(ISNA(VLOOKUP($C2541,'DTEN TCAP Linkage deviceId'!$A$1:$A$20000,1,FALSE)),"No","Yes")</f>
        <v>No</v>
      </c>
      <c r="H2541" s="1" t="str">
        <f>IF(ISNA(VLOOKUP($C2541,'Provisioning Requester'!$F$3:$H$20000,2,FALSE)),"No","Yes")</f>
        <v>No</v>
      </c>
      <c r="I2541" s="1" t="str">
        <f>IF($H2541="Yes",VLOOKUP($C2541,'Provisioning Requester'!$F$3:$H$20000,3,FALSE),"-")</f>
        <v>-</v>
      </c>
      <c r="J2541" s="1" t="str">
        <f>IF(OR(D2541="SVCP", E2541="TRUE"), "No", IF(ISNA(VLOOKUP($C2541,'ProvResponder deviceId'!$A$1:$A$20000,1,FALSE)),"No","Yes"))</f>
        <v>No</v>
      </c>
      <c r="K2541" s="1" t="str">
        <f>IF($J2541="Yes",VLOOKUP($C2541,'ProvResponder deviceId'!$A$1:$C$20000,3,FALSE),"-")</f>
        <v>-</v>
      </c>
      <c r="L2541" s="1" t="str">
        <f t="shared" si="78"/>
        <v/>
      </c>
      <c r="M2541" s="1" t="str">
        <f t="shared" si="79"/>
        <v/>
      </c>
      <c r="N2541" s="1" t="str">
        <f>IF(ISBLANK($C2541),"",IF(ISNA(VLOOKUP($L2541,'result messages'!$H$3:$L$11,2,FALSE)),VLOOKUP($M2541,'result messages'!$H$3:$L$11,2,FALSE),VLOOKUP($L2541,'result messages'!$H$3:$L$11,2,FALSE)))</f>
        <v/>
      </c>
      <c r="O2541" s="1" t="str">
        <f>IF(ISBLANK($C2541),"",IF(ISNA(VLOOKUP($L2541,'result messages'!$H$3:$L$11,3,FALSE)),VLOOKUP($M2541,'result messages'!$H$3:$L$11,3,FALSE),VLOOKUP($L2541,'result messages'!$H$3:$L$11,3,FALSE)))</f>
        <v/>
      </c>
      <c r="P2541" s="1" t="str">
        <f>IF(ISBLANK($C2541),"",IF(ISNA(VLOOKUP($L2541,'result messages'!$H$3:$L$11,4,FALSE)),VLOOKUP($M2541,'result messages'!$H$3:$L$11,4,FALSE),VLOOKUP($L2541,'result messages'!$H$3:$L$11,4,FALSE)))</f>
        <v/>
      </c>
      <c r="Q2541" s="1" t="str">
        <f>IF(ISBLANK($C2541),"",IF(ISNA(VLOOKUP($L2541,'result messages'!$H$3:$L$11,5,FALSE)),VLOOKUP($M2541,'result messages'!$H$3:$L$11,5,FALSE),VLOOKUP($L2541,'result messages'!$H$3:$L$11,5,FALSE)))</f>
        <v/>
      </c>
    </row>
    <row r="2542" spans="1:17">
      <c r="A2542" s="1">
        <v>2539</v>
      </c>
      <c r="B2542" s="1"/>
      <c r="C2542" s="1"/>
      <c r="D2542" s="1"/>
      <c r="E2542" s="6"/>
      <c r="F2542" s="1"/>
      <c r="G2542" s="1" t="str">
        <f>IF(ISNA(VLOOKUP($C2542,'DTEN TCAP Linkage deviceId'!$A$1:$A$20000,1,FALSE)),"No","Yes")</f>
        <v>No</v>
      </c>
      <c r="H2542" s="1" t="str">
        <f>IF(ISNA(VLOOKUP($C2542,'Provisioning Requester'!$F$3:$H$20000,2,FALSE)),"No","Yes")</f>
        <v>No</v>
      </c>
      <c r="I2542" s="1" t="str">
        <f>IF($H2542="Yes",VLOOKUP($C2542,'Provisioning Requester'!$F$3:$H$20000,3,FALSE),"-")</f>
        <v>-</v>
      </c>
      <c r="J2542" s="1" t="str">
        <f>IF(OR(D2542="SVCP", E2542="TRUE"), "No", IF(ISNA(VLOOKUP($C2542,'ProvResponder deviceId'!$A$1:$A$20000,1,FALSE)),"No","Yes"))</f>
        <v>No</v>
      </c>
      <c r="K2542" s="1" t="str">
        <f>IF($J2542="Yes",VLOOKUP($C2542,'ProvResponder deviceId'!$A$1:$C$20000,3,FALSE),"-")</f>
        <v>-</v>
      </c>
      <c r="L2542" s="1" t="str">
        <f t="shared" si="78"/>
        <v/>
      </c>
      <c r="M2542" s="1" t="str">
        <f t="shared" si="79"/>
        <v/>
      </c>
      <c r="N2542" s="1" t="str">
        <f>IF(ISBLANK($C2542),"",IF(ISNA(VLOOKUP($L2542,'result messages'!$H$3:$L$11,2,FALSE)),VLOOKUP($M2542,'result messages'!$H$3:$L$11,2,FALSE),VLOOKUP($L2542,'result messages'!$H$3:$L$11,2,FALSE)))</f>
        <v/>
      </c>
      <c r="O2542" s="1" t="str">
        <f>IF(ISBLANK($C2542),"",IF(ISNA(VLOOKUP($L2542,'result messages'!$H$3:$L$11,3,FALSE)),VLOOKUP($M2542,'result messages'!$H$3:$L$11,3,FALSE),VLOOKUP($L2542,'result messages'!$H$3:$L$11,3,FALSE)))</f>
        <v/>
      </c>
      <c r="P2542" s="1" t="str">
        <f>IF(ISBLANK($C2542),"",IF(ISNA(VLOOKUP($L2542,'result messages'!$H$3:$L$11,4,FALSE)),VLOOKUP($M2542,'result messages'!$H$3:$L$11,4,FALSE),VLOOKUP($L2542,'result messages'!$H$3:$L$11,4,FALSE)))</f>
        <v/>
      </c>
      <c r="Q2542" s="1" t="str">
        <f>IF(ISBLANK($C2542),"",IF(ISNA(VLOOKUP($L2542,'result messages'!$H$3:$L$11,5,FALSE)),VLOOKUP($M2542,'result messages'!$H$3:$L$11,5,FALSE),VLOOKUP($L2542,'result messages'!$H$3:$L$11,5,FALSE)))</f>
        <v/>
      </c>
    </row>
    <row r="2543" spans="1:17">
      <c r="A2543" s="1">
        <v>2540</v>
      </c>
      <c r="B2543" s="1"/>
      <c r="C2543" s="1"/>
      <c r="D2543" s="1"/>
      <c r="E2543" s="6"/>
      <c r="F2543" s="1"/>
      <c r="G2543" s="1" t="str">
        <f>IF(ISNA(VLOOKUP($C2543,'DTEN TCAP Linkage deviceId'!$A$1:$A$20000,1,FALSE)),"No","Yes")</f>
        <v>No</v>
      </c>
      <c r="H2543" s="1" t="str">
        <f>IF(ISNA(VLOOKUP($C2543,'Provisioning Requester'!$F$3:$H$20000,2,FALSE)),"No","Yes")</f>
        <v>No</v>
      </c>
      <c r="I2543" s="1" t="str">
        <f>IF($H2543="Yes",VLOOKUP($C2543,'Provisioning Requester'!$F$3:$H$20000,3,FALSE),"-")</f>
        <v>-</v>
      </c>
      <c r="J2543" s="1" t="str">
        <f>IF(OR(D2543="SVCP", E2543="TRUE"), "No", IF(ISNA(VLOOKUP($C2543,'ProvResponder deviceId'!$A$1:$A$20000,1,FALSE)),"No","Yes"))</f>
        <v>No</v>
      </c>
      <c r="K2543" s="1" t="str">
        <f>IF($J2543="Yes",VLOOKUP($C2543,'ProvResponder deviceId'!$A$1:$C$20000,3,FALSE),"-")</f>
        <v>-</v>
      </c>
      <c r="L2543" s="1" t="str">
        <f t="shared" si="78"/>
        <v/>
      </c>
      <c r="M2543" s="1" t="str">
        <f t="shared" si="79"/>
        <v/>
      </c>
      <c r="N2543" s="1" t="str">
        <f>IF(ISBLANK($C2543),"",IF(ISNA(VLOOKUP($L2543,'result messages'!$H$3:$L$11,2,FALSE)),VLOOKUP($M2543,'result messages'!$H$3:$L$11,2,FALSE),VLOOKUP($L2543,'result messages'!$H$3:$L$11,2,FALSE)))</f>
        <v/>
      </c>
      <c r="O2543" s="1" t="str">
        <f>IF(ISBLANK($C2543),"",IF(ISNA(VLOOKUP($L2543,'result messages'!$H$3:$L$11,3,FALSE)),VLOOKUP($M2543,'result messages'!$H$3:$L$11,3,FALSE),VLOOKUP($L2543,'result messages'!$H$3:$L$11,3,FALSE)))</f>
        <v/>
      </c>
      <c r="P2543" s="1" t="str">
        <f>IF(ISBLANK($C2543),"",IF(ISNA(VLOOKUP($L2543,'result messages'!$H$3:$L$11,4,FALSE)),VLOOKUP($M2543,'result messages'!$H$3:$L$11,4,FALSE),VLOOKUP($L2543,'result messages'!$H$3:$L$11,4,FALSE)))</f>
        <v/>
      </c>
      <c r="Q2543" s="1" t="str">
        <f>IF(ISBLANK($C2543),"",IF(ISNA(VLOOKUP($L2543,'result messages'!$H$3:$L$11,5,FALSE)),VLOOKUP($M2543,'result messages'!$H$3:$L$11,5,FALSE),VLOOKUP($L2543,'result messages'!$H$3:$L$11,5,FALSE)))</f>
        <v/>
      </c>
    </row>
    <row r="2544" spans="1:17">
      <c r="A2544" s="1">
        <v>2541</v>
      </c>
      <c r="B2544" s="1"/>
      <c r="C2544" s="1"/>
      <c r="D2544" s="1"/>
      <c r="E2544" s="6"/>
      <c r="F2544" s="1"/>
      <c r="G2544" s="1" t="str">
        <f>IF(ISNA(VLOOKUP($C2544,'DTEN TCAP Linkage deviceId'!$A$1:$A$20000,1,FALSE)),"No","Yes")</f>
        <v>No</v>
      </c>
      <c r="H2544" s="1" t="str">
        <f>IF(ISNA(VLOOKUP($C2544,'Provisioning Requester'!$F$3:$H$20000,2,FALSE)),"No","Yes")</f>
        <v>No</v>
      </c>
      <c r="I2544" s="1" t="str">
        <f>IF($H2544="Yes",VLOOKUP($C2544,'Provisioning Requester'!$F$3:$H$20000,3,FALSE),"-")</f>
        <v>-</v>
      </c>
      <c r="J2544" s="1" t="str">
        <f>IF(OR(D2544="SVCP", E2544="TRUE"), "No", IF(ISNA(VLOOKUP($C2544,'ProvResponder deviceId'!$A$1:$A$20000,1,FALSE)),"No","Yes"))</f>
        <v>No</v>
      </c>
      <c r="K2544" s="1" t="str">
        <f>IF($J2544="Yes",VLOOKUP($C2544,'ProvResponder deviceId'!$A$1:$C$20000,3,FALSE),"-")</f>
        <v>-</v>
      </c>
      <c r="L2544" s="1" t="str">
        <f t="shared" si="78"/>
        <v/>
      </c>
      <c r="M2544" s="1" t="str">
        <f t="shared" si="79"/>
        <v/>
      </c>
      <c r="N2544" s="1" t="str">
        <f>IF(ISBLANK($C2544),"",IF(ISNA(VLOOKUP($L2544,'result messages'!$H$3:$L$11,2,FALSE)),VLOOKUP($M2544,'result messages'!$H$3:$L$11,2,FALSE),VLOOKUP($L2544,'result messages'!$H$3:$L$11,2,FALSE)))</f>
        <v/>
      </c>
      <c r="O2544" s="1" t="str">
        <f>IF(ISBLANK($C2544),"",IF(ISNA(VLOOKUP($L2544,'result messages'!$H$3:$L$11,3,FALSE)),VLOOKUP($M2544,'result messages'!$H$3:$L$11,3,FALSE),VLOOKUP($L2544,'result messages'!$H$3:$L$11,3,FALSE)))</f>
        <v/>
      </c>
      <c r="P2544" s="1" t="str">
        <f>IF(ISBLANK($C2544),"",IF(ISNA(VLOOKUP($L2544,'result messages'!$H$3:$L$11,4,FALSE)),VLOOKUP($M2544,'result messages'!$H$3:$L$11,4,FALSE),VLOOKUP($L2544,'result messages'!$H$3:$L$11,4,FALSE)))</f>
        <v/>
      </c>
      <c r="Q2544" s="1" t="str">
        <f>IF(ISBLANK($C2544),"",IF(ISNA(VLOOKUP($L2544,'result messages'!$H$3:$L$11,5,FALSE)),VLOOKUP($M2544,'result messages'!$H$3:$L$11,5,FALSE),VLOOKUP($L2544,'result messages'!$H$3:$L$11,5,FALSE)))</f>
        <v/>
      </c>
    </row>
    <row r="2545" spans="1:17">
      <c r="A2545" s="1">
        <v>2542</v>
      </c>
      <c r="B2545" s="1"/>
      <c r="C2545" s="1"/>
      <c r="D2545" s="1"/>
      <c r="E2545" s="6"/>
      <c r="F2545" s="1"/>
      <c r="G2545" s="1" t="str">
        <f>IF(ISNA(VLOOKUP($C2545,'DTEN TCAP Linkage deviceId'!$A$1:$A$20000,1,FALSE)),"No","Yes")</f>
        <v>No</v>
      </c>
      <c r="H2545" s="1" t="str">
        <f>IF(ISNA(VLOOKUP($C2545,'Provisioning Requester'!$F$3:$H$20000,2,FALSE)),"No","Yes")</f>
        <v>No</v>
      </c>
      <c r="I2545" s="1" t="str">
        <f>IF($H2545="Yes",VLOOKUP($C2545,'Provisioning Requester'!$F$3:$H$20000,3,FALSE),"-")</f>
        <v>-</v>
      </c>
      <c r="J2545" s="1" t="str">
        <f>IF(OR(D2545="SVCP", E2545="TRUE"), "No", IF(ISNA(VLOOKUP($C2545,'ProvResponder deviceId'!$A$1:$A$20000,1,FALSE)),"No","Yes"))</f>
        <v>No</v>
      </c>
      <c r="K2545" s="1" t="str">
        <f>IF($J2545="Yes",VLOOKUP($C2545,'ProvResponder deviceId'!$A$1:$C$20000,3,FALSE),"-")</f>
        <v>-</v>
      </c>
      <c r="L2545" s="1" t="str">
        <f t="shared" si="78"/>
        <v/>
      </c>
      <c r="M2545" s="1" t="str">
        <f t="shared" si="79"/>
        <v/>
      </c>
      <c r="N2545" s="1" t="str">
        <f>IF(ISBLANK($C2545),"",IF(ISNA(VLOOKUP($L2545,'result messages'!$H$3:$L$11,2,FALSE)),VLOOKUP($M2545,'result messages'!$H$3:$L$11,2,FALSE),VLOOKUP($L2545,'result messages'!$H$3:$L$11,2,FALSE)))</f>
        <v/>
      </c>
      <c r="O2545" s="1" t="str">
        <f>IF(ISBLANK($C2545),"",IF(ISNA(VLOOKUP($L2545,'result messages'!$H$3:$L$11,3,FALSE)),VLOOKUP($M2545,'result messages'!$H$3:$L$11,3,FALSE),VLOOKUP($L2545,'result messages'!$H$3:$L$11,3,FALSE)))</f>
        <v/>
      </c>
      <c r="P2545" s="1" t="str">
        <f>IF(ISBLANK($C2545),"",IF(ISNA(VLOOKUP($L2545,'result messages'!$H$3:$L$11,4,FALSE)),VLOOKUP($M2545,'result messages'!$H$3:$L$11,4,FALSE),VLOOKUP($L2545,'result messages'!$H$3:$L$11,4,FALSE)))</f>
        <v/>
      </c>
      <c r="Q2545" s="1" t="str">
        <f>IF(ISBLANK($C2545),"",IF(ISNA(VLOOKUP($L2545,'result messages'!$H$3:$L$11,5,FALSE)),VLOOKUP($M2545,'result messages'!$H$3:$L$11,5,FALSE),VLOOKUP($L2545,'result messages'!$H$3:$L$11,5,FALSE)))</f>
        <v/>
      </c>
    </row>
    <row r="2546" spans="1:17">
      <c r="A2546" s="1">
        <v>2543</v>
      </c>
      <c r="B2546" s="1"/>
      <c r="C2546" s="1"/>
      <c r="D2546" s="1"/>
      <c r="E2546" s="6"/>
      <c r="F2546" s="1"/>
      <c r="G2546" s="1" t="str">
        <f>IF(ISNA(VLOOKUP($C2546,'DTEN TCAP Linkage deviceId'!$A$1:$A$20000,1,FALSE)),"No","Yes")</f>
        <v>No</v>
      </c>
      <c r="H2546" s="1" t="str">
        <f>IF(ISNA(VLOOKUP($C2546,'Provisioning Requester'!$F$3:$H$20000,2,FALSE)),"No","Yes")</f>
        <v>No</v>
      </c>
      <c r="I2546" s="1" t="str">
        <f>IF($H2546="Yes",VLOOKUP($C2546,'Provisioning Requester'!$F$3:$H$20000,3,FALSE),"-")</f>
        <v>-</v>
      </c>
      <c r="J2546" s="1" t="str">
        <f>IF(OR(D2546="SVCP", E2546="TRUE"), "No", IF(ISNA(VLOOKUP($C2546,'ProvResponder deviceId'!$A$1:$A$20000,1,FALSE)),"No","Yes"))</f>
        <v>No</v>
      </c>
      <c r="K2546" s="1" t="str">
        <f>IF($J2546="Yes",VLOOKUP($C2546,'ProvResponder deviceId'!$A$1:$C$20000,3,FALSE),"-")</f>
        <v>-</v>
      </c>
      <c r="L2546" s="1" t="str">
        <f t="shared" si="78"/>
        <v/>
      </c>
      <c r="M2546" s="1" t="str">
        <f t="shared" si="79"/>
        <v/>
      </c>
      <c r="N2546" s="1" t="str">
        <f>IF(ISBLANK($C2546),"",IF(ISNA(VLOOKUP($L2546,'result messages'!$H$3:$L$11,2,FALSE)),VLOOKUP($M2546,'result messages'!$H$3:$L$11,2,FALSE),VLOOKUP($L2546,'result messages'!$H$3:$L$11,2,FALSE)))</f>
        <v/>
      </c>
      <c r="O2546" s="1" t="str">
        <f>IF(ISBLANK($C2546),"",IF(ISNA(VLOOKUP($L2546,'result messages'!$H$3:$L$11,3,FALSE)),VLOOKUP($M2546,'result messages'!$H$3:$L$11,3,FALSE),VLOOKUP($L2546,'result messages'!$H$3:$L$11,3,FALSE)))</f>
        <v/>
      </c>
      <c r="P2546" s="1" t="str">
        <f>IF(ISBLANK($C2546),"",IF(ISNA(VLOOKUP($L2546,'result messages'!$H$3:$L$11,4,FALSE)),VLOOKUP($M2546,'result messages'!$H$3:$L$11,4,FALSE),VLOOKUP($L2546,'result messages'!$H$3:$L$11,4,FALSE)))</f>
        <v/>
      </c>
      <c r="Q2546" s="1" t="str">
        <f>IF(ISBLANK($C2546),"",IF(ISNA(VLOOKUP($L2546,'result messages'!$H$3:$L$11,5,FALSE)),VLOOKUP($M2546,'result messages'!$H$3:$L$11,5,FALSE),VLOOKUP($L2546,'result messages'!$H$3:$L$11,5,FALSE)))</f>
        <v/>
      </c>
    </row>
    <row r="2547" spans="1:17">
      <c r="A2547" s="1">
        <v>2544</v>
      </c>
      <c r="B2547" s="1"/>
      <c r="C2547" s="1"/>
      <c r="D2547" s="1"/>
      <c r="E2547" s="6"/>
      <c r="F2547" s="1"/>
      <c r="G2547" s="1" t="str">
        <f>IF(ISNA(VLOOKUP($C2547,'DTEN TCAP Linkage deviceId'!$A$1:$A$20000,1,FALSE)),"No","Yes")</f>
        <v>No</v>
      </c>
      <c r="H2547" s="1" t="str">
        <f>IF(ISNA(VLOOKUP($C2547,'Provisioning Requester'!$F$3:$H$20000,2,FALSE)),"No","Yes")</f>
        <v>No</v>
      </c>
      <c r="I2547" s="1" t="str">
        <f>IF($H2547="Yes",VLOOKUP($C2547,'Provisioning Requester'!$F$3:$H$20000,3,FALSE),"-")</f>
        <v>-</v>
      </c>
      <c r="J2547" s="1" t="str">
        <f>IF(OR(D2547="SVCP", E2547="TRUE"), "No", IF(ISNA(VLOOKUP($C2547,'ProvResponder deviceId'!$A$1:$A$20000,1,FALSE)),"No","Yes"))</f>
        <v>No</v>
      </c>
      <c r="K2547" s="1" t="str">
        <f>IF($J2547="Yes",VLOOKUP($C2547,'ProvResponder deviceId'!$A$1:$C$20000,3,FALSE),"-")</f>
        <v>-</v>
      </c>
      <c r="L2547" s="1" t="str">
        <f t="shared" si="78"/>
        <v/>
      </c>
      <c r="M2547" s="1" t="str">
        <f t="shared" si="79"/>
        <v/>
      </c>
      <c r="N2547" s="1" t="str">
        <f>IF(ISBLANK($C2547),"",IF(ISNA(VLOOKUP($L2547,'result messages'!$H$3:$L$11,2,FALSE)),VLOOKUP($M2547,'result messages'!$H$3:$L$11,2,FALSE),VLOOKUP($L2547,'result messages'!$H$3:$L$11,2,FALSE)))</f>
        <v/>
      </c>
      <c r="O2547" s="1" t="str">
        <f>IF(ISBLANK($C2547),"",IF(ISNA(VLOOKUP($L2547,'result messages'!$H$3:$L$11,3,FALSE)),VLOOKUP($M2547,'result messages'!$H$3:$L$11,3,FALSE),VLOOKUP($L2547,'result messages'!$H$3:$L$11,3,FALSE)))</f>
        <v/>
      </c>
      <c r="P2547" s="1" t="str">
        <f>IF(ISBLANK($C2547),"",IF(ISNA(VLOOKUP($L2547,'result messages'!$H$3:$L$11,4,FALSE)),VLOOKUP($M2547,'result messages'!$H$3:$L$11,4,FALSE),VLOOKUP($L2547,'result messages'!$H$3:$L$11,4,FALSE)))</f>
        <v/>
      </c>
      <c r="Q2547" s="1" t="str">
        <f>IF(ISBLANK($C2547),"",IF(ISNA(VLOOKUP($L2547,'result messages'!$H$3:$L$11,5,FALSE)),VLOOKUP($M2547,'result messages'!$H$3:$L$11,5,FALSE),VLOOKUP($L2547,'result messages'!$H$3:$L$11,5,FALSE)))</f>
        <v/>
      </c>
    </row>
    <row r="2548" spans="1:17">
      <c r="A2548" s="1">
        <v>2545</v>
      </c>
      <c r="B2548" s="1"/>
      <c r="C2548" s="1"/>
      <c r="D2548" s="1"/>
      <c r="E2548" s="6"/>
      <c r="F2548" s="1"/>
      <c r="G2548" s="1" t="str">
        <f>IF(ISNA(VLOOKUP($C2548,'DTEN TCAP Linkage deviceId'!$A$1:$A$20000,1,FALSE)),"No","Yes")</f>
        <v>No</v>
      </c>
      <c r="H2548" s="1" t="str">
        <f>IF(ISNA(VLOOKUP($C2548,'Provisioning Requester'!$F$3:$H$20000,2,FALSE)),"No","Yes")</f>
        <v>No</v>
      </c>
      <c r="I2548" s="1" t="str">
        <f>IF($H2548="Yes",VLOOKUP($C2548,'Provisioning Requester'!$F$3:$H$20000,3,FALSE),"-")</f>
        <v>-</v>
      </c>
      <c r="J2548" s="1" t="str">
        <f>IF(OR(D2548="SVCP", E2548="TRUE"), "No", IF(ISNA(VLOOKUP($C2548,'ProvResponder deviceId'!$A$1:$A$20000,1,FALSE)),"No","Yes"))</f>
        <v>No</v>
      </c>
      <c r="K2548" s="1" t="str">
        <f>IF($J2548="Yes",VLOOKUP($C2548,'ProvResponder deviceId'!$A$1:$C$20000,3,FALSE),"-")</f>
        <v>-</v>
      </c>
      <c r="L2548" s="1" t="str">
        <f t="shared" si="78"/>
        <v/>
      </c>
      <c r="M2548" s="1" t="str">
        <f t="shared" si="79"/>
        <v/>
      </c>
      <c r="N2548" s="1" t="str">
        <f>IF(ISBLANK($C2548),"",IF(ISNA(VLOOKUP($L2548,'result messages'!$H$3:$L$11,2,FALSE)),VLOOKUP($M2548,'result messages'!$H$3:$L$11,2,FALSE),VLOOKUP($L2548,'result messages'!$H$3:$L$11,2,FALSE)))</f>
        <v/>
      </c>
      <c r="O2548" s="1" t="str">
        <f>IF(ISBLANK($C2548),"",IF(ISNA(VLOOKUP($L2548,'result messages'!$H$3:$L$11,3,FALSE)),VLOOKUP($M2548,'result messages'!$H$3:$L$11,3,FALSE),VLOOKUP($L2548,'result messages'!$H$3:$L$11,3,FALSE)))</f>
        <v/>
      </c>
      <c r="P2548" s="1" t="str">
        <f>IF(ISBLANK($C2548),"",IF(ISNA(VLOOKUP($L2548,'result messages'!$H$3:$L$11,4,FALSE)),VLOOKUP($M2548,'result messages'!$H$3:$L$11,4,FALSE),VLOOKUP($L2548,'result messages'!$H$3:$L$11,4,FALSE)))</f>
        <v/>
      </c>
      <c r="Q2548" s="1" t="str">
        <f>IF(ISBLANK($C2548),"",IF(ISNA(VLOOKUP($L2548,'result messages'!$H$3:$L$11,5,FALSE)),VLOOKUP($M2548,'result messages'!$H$3:$L$11,5,FALSE),VLOOKUP($L2548,'result messages'!$H$3:$L$11,5,FALSE)))</f>
        <v/>
      </c>
    </row>
    <row r="2549" spans="1:17">
      <c r="A2549" s="1">
        <v>2546</v>
      </c>
      <c r="B2549" s="1"/>
      <c r="C2549" s="1"/>
      <c r="D2549" s="1"/>
      <c r="E2549" s="6"/>
      <c r="F2549" s="1"/>
      <c r="G2549" s="1" t="str">
        <f>IF(ISNA(VLOOKUP($C2549,'DTEN TCAP Linkage deviceId'!$A$1:$A$20000,1,FALSE)),"No","Yes")</f>
        <v>No</v>
      </c>
      <c r="H2549" s="1" t="str">
        <f>IF(ISNA(VLOOKUP($C2549,'Provisioning Requester'!$F$3:$H$20000,2,FALSE)),"No","Yes")</f>
        <v>No</v>
      </c>
      <c r="I2549" s="1" t="str">
        <f>IF($H2549="Yes",VLOOKUP($C2549,'Provisioning Requester'!$F$3:$H$20000,3,FALSE),"-")</f>
        <v>-</v>
      </c>
      <c r="J2549" s="1" t="str">
        <f>IF(OR(D2549="SVCP", E2549="TRUE"), "No", IF(ISNA(VLOOKUP($C2549,'ProvResponder deviceId'!$A$1:$A$20000,1,FALSE)),"No","Yes"))</f>
        <v>No</v>
      </c>
      <c r="K2549" s="1" t="str">
        <f>IF($J2549="Yes",VLOOKUP($C2549,'ProvResponder deviceId'!$A$1:$C$20000,3,FALSE),"-")</f>
        <v>-</v>
      </c>
      <c r="L2549" s="1" t="str">
        <f t="shared" si="78"/>
        <v/>
      </c>
      <c r="M2549" s="1" t="str">
        <f t="shared" si="79"/>
        <v/>
      </c>
      <c r="N2549" s="1" t="str">
        <f>IF(ISBLANK($C2549),"",IF(ISNA(VLOOKUP($L2549,'result messages'!$H$3:$L$11,2,FALSE)),VLOOKUP($M2549,'result messages'!$H$3:$L$11,2,FALSE),VLOOKUP($L2549,'result messages'!$H$3:$L$11,2,FALSE)))</f>
        <v/>
      </c>
      <c r="O2549" s="1" t="str">
        <f>IF(ISBLANK($C2549),"",IF(ISNA(VLOOKUP($L2549,'result messages'!$H$3:$L$11,3,FALSE)),VLOOKUP($M2549,'result messages'!$H$3:$L$11,3,FALSE),VLOOKUP($L2549,'result messages'!$H$3:$L$11,3,FALSE)))</f>
        <v/>
      </c>
      <c r="P2549" s="1" t="str">
        <f>IF(ISBLANK($C2549),"",IF(ISNA(VLOOKUP($L2549,'result messages'!$H$3:$L$11,4,FALSE)),VLOOKUP($M2549,'result messages'!$H$3:$L$11,4,FALSE),VLOOKUP($L2549,'result messages'!$H$3:$L$11,4,FALSE)))</f>
        <v/>
      </c>
      <c r="Q2549" s="1" t="str">
        <f>IF(ISBLANK($C2549),"",IF(ISNA(VLOOKUP($L2549,'result messages'!$H$3:$L$11,5,FALSE)),VLOOKUP($M2549,'result messages'!$H$3:$L$11,5,FALSE),VLOOKUP($L2549,'result messages'!$H$3:$L$11,5,FALSE)))</f>
        <v/>
      </c>
    </row>
    <row r="2550" spans="1:17">
      <c r="A2550" s="1">
        <v>2547</v>
      </c>
      <c r="B2550" s="1"/>
      <c r="C2550" s="1"/>
      <c r="D2550" s="1"/>
      <c r="E2550" s="6"/>
      <c r="F2550" s="1"/>
      <c r="G2550" s="1" t="str">
        <f>IF(ISNA(VLOOKUP($C2550,'DTEN TCAP Linkage deviceId'!$A$1:$A$20000,1,FALSE)),"No","Yes")</f>
        <v>No</v>
      </c>
      <c r="H2550" s="1" t="str">
        <f>IF(ISNA(VLOOKUP($C2550,'Provisioning Requester'!$F$3:$H$20000,2,FALSE)),"No","Yes")</f>
        <v>No</v>
      </c>
      <c r="I2550" s="1" t="str">
        <f>IF($H2550="Yes",VLOOKUP($C2550,'Provisioning Requester'!$F$3:$H$20000,3,FALSE),"-")</f>
        <v>-</v>
      </c>
      <c r="J2550" s="1" t="str">
        <f>IF(OR(D2550="SVCP", E2550="TRUE"), "No", IF(ISNA(VLOOKUP($C2550,'ProvResponder deviceId'!$A$1:$A$20000,1,FALSE)),"No","Yes"))</f>
        <v>No</v>
      </c>
      <c r="K2550" s="1" t="str">
        <f>IF($J2550="Yes",VLOOKUP($C2550,'ProvResponder deviceId'!$A$1:$C$20000,3,FALSE),"-")</f>
        <v>-</v>
      </c>
      <c r="L2550" s="1" t="str">
        <f t="shared" si="78"/>
        <v/>
      </c>
      <c r="M2550" s="1" t="str">
        <f t="shared" si="79"/>
        <v/>
      </c>
      <c r="N2550" s="1" t="str">
        <f>IF(ISBLANK($C2550),"",IF(ISNA(VLOOKUP($L2550,'result messages'!$H$3:$L$11,2,FALSE)),VLOOKUP($M2550,'result messages'!$H$3:$L$11,2,FALSE),VLOOKUP($L2550,'result messages'!$H$3:$L$11,2,FALSE)))</f>
        <v/>
      </c>
      <c r="O2550" s="1" t="str">
        <f>IF(ISBLANK($C2550),"",IF(ISNA(VLOOKUP($L2550,'result messages'!$H$3:$L$11,3,FALSE)),VLOOKUP($M2550,'result messages'!$H$3:$L$11,3,FALSE),VLOOKUP($L2550,'result messages'!$H$3:$L$11,3,FALSE)))</f>
        <v/>
      </c>
      <c r="P2550" s="1" t="str">
        <f>IF(ISBLANK($C2550),"",IF(ISNA(VLOOKUP($L2550,'result messages'!$H$3:$L$11,4,FALSE)),VLOOKUP($M2550,'result messages'!$H$3:$L$11,4,FALSE),VLOOKUP($L2550,'result messages'!$H$3:$L$11,4,FALSE)))</f>
        <v/>
      </c>
      <c r="Q2550" s="1" t="str">
        <f>IF(ISBLANK($C2550),"",IF(ISNA(VLOOKUP($L2550,'result messages'!$H$3:$L$11,5,FALSE)),VLOOKUP($M2550,'result messages'!$H$3:$L$11,5,FALSE),VLOOKUP($L2550,'result messages'!$H$3:$L$11,5,FALSE)))</f>
        <v/>
      </c>
    </row>
    <row r="2551" spans="1:17">
      <c r="A2551" s="1">
        <v>2548</v>
      </c>
      <c r="B2551" s="1"/>
      <c r="C2551" s="1"/>
      <c r="D2551" s="1"/>
      <c r="E2551" s="6"/>
      <c r="F2551" s="1"/>
      <c r="G2551" s="1" t="str">
        <f>IF(ISNA(VLOOKUP($C2551,'DTEN TCAP Linkage deviceId'!$A$1:$A$20000,1,FALSE)),"No","Yes")</f>
        <v>No</v>
      </c>
      <c r="H2551" s="1" t="str">
        <f>IF(ISNA(VLOOKUP($C2551,'Provisioning Requester'!$F$3:$H$20000,2,FALSE)),"No","Yes")</f>
        <v>No</v>
      </c>
      <c r="I2551" s="1" t="str">
        <f>IF($H2551="Yes",VLOOKUP($C2551,'Provisioning Requester'!$F$3:$H$20000,3,FALSE),"-")</f>
        <v>-</v>
      </c>
      <c r="J2551" s="1" t="str">
        <f>IF(OR(D2551="SVCP", E2551="TRUE"), "No", IF(ISNA(VLOOKUP($C2551,'ProvResponder deviceId'!$A$1:$A$20000,1,FALSE)),"No","Yes"))</f>
        <v>No</v>
      </c>
      <c r="K2551" s="1" t="str">
        <f>IF($J2551="Yes",VLOOKUP($C2551,'ProvResponder deviceId'!$A$1:$C$20000,3,FALSE),"-")</f>
        <v>-</v>
      </c>
      <c r="L2551" s="1" t="str">
        <f t="shared" si="78"/>
        <v/>
      </c>
      <c r="M2551" s="1" t="str">
        <f t="shared" si="79"/>
        <v/>
      </c>
      <c r="N2551" s="1" t="str">
        <f>IF(ISBLANK($C2551),"",IF(ISNA(VLOOKUP($L2551,'result messages'!$H$3:$L$11,2,FALSE)),VLOOKUP($M2551,'result messages'!$H$3:$L$11,2,FALSE),VLOOKUP($L2551,'result messages'!$H$3:$L$11,2,FALSE)))</f>
        <v/>
      </c>
      <c r="O2551" s="1" t="str">
        <f>IF(ISBLANK($C2551),"",IF(ISNA(VLOOKUP($L2551,'result messages'!$H$3:$L$11,3,FALSE)),VLOOKUP($M2551,'result messages'!$H$3:$L$11,3,FALSE),VLOOKUP($L2551,'result messages'!$H$3:$L$11,3,FALSE)))</f>
        <v/>
      </c>
      <c r="P2551" s="1" t="str">
        <f>IF(ISBLANK($C2551),"",IF(ISNA(VLOOKUP($L2551,'result messages'!$H$3:$L$11,4,FALSE)),VLOOKUP($M2551,'result messages'!$H$3:$L$11,4,FALSE),VLOOKUP($L2551,'result messages'!$H$3:$L$11,4,FALSE)))</f>
        <v/>
      </c>
      <c r="Q2551" s="1" t="str">
        <f>IF(ISBLANK($C2551),"",IF(ISNA(VLOOKUP($L2551,'result messages'!$H$3:$L$11,5,FALSE)),VLOOKUP($M2551,'result messages'!$H$3:$L$11,5,FALSE),VLOOKUP($L2551,'result messages'!$H$3:$L$11,5,FALSE)))</f>
        <v/>
      </c>
    </row>
    <row r="2552" spans="1:17">
      <c r="A2552" s="1">
        <v>2549</v>
      </c>
      <c r="B2552" s="1"/>
      <c r="C2552" s="1"/>
      <c r="D2552" s="1"/>
      <c r="E2552" s="6"/>
      <c r="F2552" s="1"/>
      <c r="G2552" s="1" t="str">
        <f>IF(ISNA(VLOOKUP($C2552,'DTEN TCAP Linkage deviceId'!$A$1:$A$20000,1,FALSE)),"No","Yes")</f>
        <v>No</v>
      </c>
      <c r="H2552" s="1" t="str">
        <f>IF(ISNA(VLOOKUP($C2552,'Provisioning Requester'!$F$3:$H$20000,2,FALSE)),"No","Yes")</f>
        <v>No</v>
      </c>
      <c r="I2552" s="1" t="str">
        <f>IF($H2552="Yes",VLOOKUP($C2552,'Provisioning Requester'!$F$3:$H$20000,3,FALSE),"-")</f>
        <v>-</v>
      </c>
      <c r="J2552" s="1" t="str">
        <f>IF(OR(D2552="SVCP", E2552="TRUE"), "No", IF(ISNA(VLOOKUP($C2552,'ProvResponder deviceId'!$A$1:$A$20000,1,FALSE)),"No","Yes"))</f>
        <v>No</v>
      </c>
      <c r="K2552" s="1" t="str">
        <f>IF($J2552="Yes",VLOOKUP($C2552,'ProvResponder deviceId'!$A$1:$C$20000,3,FALSE),"-")</f>
        <v>-</v>
      </c>
      <c r="L2552" s="1" t="str">
        <f t="shared" si="78"/>
        <v/>
      </c>
      <c r="M2552" s="1" t="str">
        <f t="shared" si="79"/>
        <v/>
      </c>
      <c r="N2552" s="1" t="str">
        <f>IF(ISBLANK($C2552),"",IF(ISNA(VLOOKUP($L2552,'result messages'!$H$3:$L$11,2,FALSE)),VLOOKUP($M2552,'result messages'!$H$3:$L$11,2,FALSE),VLOOKUP($L2552,'result messages'!$H$3:$L$11,2,FALSE)))</f>
        <v/>
      </c>
      <c r="O2552" s="1" t="str">
        <f>IF(ISBLANK($C2552),"",IF(ISNA(VLOOKUP($L2552,'result messages'!$H$3:$L$11,3,FALSE)),VLOOKUP($M2552,'result messages'!$H$3:$L$11,3,FALSE),VLOOKUP($L2552,'result messages'!$H$3:$L$11,3,FALSE)))</f>
        <v/>
      </c>
      <c r="P2552" s="1" t="str">
        <f>IF(ISBLANK($C2552),"",IF(ISNA(VLOOKUP($L2552,'result messages'!$H$3:$L$11,4,FALSE)),VLOOKUP($M2552,'result messages'!$H$3:$L$11,4,FALSE),VLOOKUP($L2552,'result messages'!$H$3:$L$11,4,FALSE)))</f>
        <v/>
      </c>
      <c r="Q2552" s="1" t="str">
        <f>IF(ISBLANK($C2552),"",IF(ISNA(VLOOKUP($L2552,'result messages'!$H$3:$L$11,5,FALSE)),VLOOKUP($M2552,'result messages'!$H$3:$L$11,5,FALSE),VLOOKUP($L2552,'result messages'!$H$3:$L$11,5,FALSE)))</f>
        <v/>
      </c>
    </row>
    <row r="2553" spans="1:17">
      <c r="A2553" s="1">
        <v>2550</v>
      </c>
      <c r="B2553" s="1"/>
      <c r="C2553" s="1"/>
      <c r="D2553" s="1"/>
      <c r="E2553" s="6"/>
      <c r="F2553" s="1"/>
      <c r="G2553" s="1" t="str">
        <f>IF(ISNA(VLOOKUP($C2553,'DTEN TCAP Linkage deviceId'!$A$1:$A$20000,1,FALSE)),"No","Yes")</f>
        <v>No</v>
      </c>
      <c r="H2553" s="1" t="str">
        <f>IF(ISNA(VLOOKUP($C2553,'Provisioning Requester'!$F$3:$H$20000,2,FALSE)),"No","Yes")</f>
        <v>No</v>
      </c>
      <c r="I2553" s="1" t="str">
        <f>IF($H2553="Yes",VLOOKUP($C2553,'Provisioning Requester'!$F$3:$H$20000,3,FALSE),"-")</f>
        <v>-</v>
      </c>
      <c r="J2553" s="1" t="str">
        <f>IF(OR(D2553="SVCP", E2553="TRUE"), "No", IF(ISNA(VLOOKUP($C2553,'ProvResponder deviceId'!$A$1:$A$20000,1,FALSE)),"No","Yes"))</f>
        <v>No</v>
      </c>
      <c r="K2553" s="1" t="str">
        <f>IF($J2553="Yes",VLOOKUP($C2553,'ProvResponder deviceId'!$A$1:$C$20000,3,FALSE),"-")</f>
        <v>-</v>
      </c>
      <c r="L2553" s="1" t="str">
        <f t="shared" si="78"/>
        <v/>
      </c>
      <c r="M2553" s="1" t="str">
        <f t="shared" si="79"/>
        <v/>
      </c>
      <c r="N2553" s="1" t="str">
        <f>IF(ISBLANK($C2553),"",IF(ISNA(VLOOKUP($L2553,'result messages'!$H$3:$L$11,2,FALSE)),VLOOKUP($M2553,'result messages'!$H$3:$L$11,2,FALSE),VLOOKUP($L2553,'result messages'!$H$3:$L$11,2,FALSE)))</f>
        <v/>
      </c>
      <c r="O2553" s="1" t="str">
        <f>IF(ISBLANK($C2553),"",IF(ISNA(VLOOKUP($L2553,'result messages'!$H$3:$L$11,3,FALSE)),VLOOKUP($M2553,'result messages'!$H$3:$L$11,3,FALSE),VLOOKUP($L2553,'result messages'!$H$3:$L$11,3,FALSE)))</f>
        <v/>
      </c>
      <c r="P2553" s="1" t="str">
        <f>IF(ISBLANK($C2553),"",IF(ISNA(VLOOKUP($L2553,'result messages'!$H$3:$L$11,4,FALSE)),VLOOKUP($M2553,'result messages'!$H$3:$L$11,4,FALSE),VLOOKUP($L2553,'result messages'!$H$3:$L$11,4,FALSE)))</f>
        <v/>
      </c>
      <c r="Q2553" s="1" t="str">
        <f>IF(ISBLANK($C2553),"",IF(ISNA(VLOOKUP($L2553,'result messages'!$H$3:$L$11,5,FALSE)),VLOOKUP($M2553,'result messages'!$H$3:$L$11,5,FALSE),VLOOKUP($L2553,'result messages'!$H$3:$L$11,5,FALSE)))</f>
        <v/>
      </c>
    </row>
    <row r="2554" spans="1:17">
      <c r="A2554" s="1">
        <v>2551</v>
      </c>
      <c r="B2554" s="1"/>
      <c r="C2554" s="1"/>
      <c r="D2554" s="1"/>
      <c r="E2554" s="6"/>
      <c r="F2554" s="1"/>
      <c r="G2554" s="1" t="str">
        <f>IF(ISNA(VLOOKUP($C2554,'DTEN TCAP Linkage deviceId'!$A$1:$A$20000,1,FALSE)),"No","Yes")</f>
        <v>No</v>
      </c>
      <c r="H2554" s="1" t="str">
        <f>IF(ISNA(VLOOKUP($C2554,'Provisioning Requester'!$F$3:$H$20000,2,FALSE)),"No","Yes")</f>
        <v>No</v>
      </c>
      <c r="I2554" s="1" t="str">
        <f>IF($H2554="Yes",VLOOKUP($C2554,'Provisioning Requester'!$F$3:$H$20000,3,FALSE),"-")</f>
        <v>-</v>
      </c>
      <c r="J2554" s="1" t="str">
        <f>IF(OR(D2554="SVCP", E2554="TRUE"), "No", IF(ISNA(VLOOKUP($C2554,'ProvResponder deviceId'!$A$1:$A$20000,1,FALSE)),"No","Yes"))</f>
        <v>No</v>
      </c>
      <c r="K2554" s="1" t="str">
        <f>IF($J2554="Yes",VLOOKUP($C2554,'ProvResponder deviceId'!$A$1:$C$20000,3,FALSE),"-")</f>
        <v>-</v>
      </c>
      <c r="L2554" s="1" t="str">
        <f t="shared" si="78"/>
        <v/>
      </c>
      <c r="M2554" s="1" t="str">
        <f t="shared" si="79"/>
        <v/>
      </c>
      <c r="N2554" s="1" t="str">
        <f>IF(ISBLANK($C2554),"",IF(ISNA(VLOOKUP($L2554,'result messages'!$H$3:$L$11,2,FALSE)),VLOOKUP($M2554,'result messages'!$H$3:$L$11,2,FALSE),VLOOKUP($L2554,'result messages'!$H$3:$L$11,2,FALSE)))</f>
        <v/>
      </c>
      <c r="O2554" s="1" t="str">
        <f>IF(ISBLANK($C2554),"",IF(ISNA(VLOOKUP($L2554,'result messages'!$H$3:$L$11,3,FALSE)),VLOOKUP($M2554,'result messages'!$H$3:$L$11,3,FALSE),VLOOKUP($L2554,'result messages'!$H$3:$L$11,3,FALSE)))</f>
        <v/>
      </c>
      <c r="P2554" s="1" t="str">
        <f>IF(ISBLANK($C2554),"",IF(ISNA(VLOOKUP($L2554,'result messages'!$H$3:$L$11,4,FALSE)),VLOOKUP($M2554,'result messages'!$H$3:$L$11,4,FALSE),VLOOKUP($L2554,'result messages'!$H$3:$L$11,4,FALSE)))</f>
        <v/>
      </c>
      <c r="Q2554" s="1" t="str">
        <f>IF(ISBLANK($C2554),"",IF(ISNA(VLOOKUP($L2554,'result messages'!$H$3:$L$11,5,FALSE)),VLOOKUP($M2554,'result messages'!$H$3:$L$11,5,FALSE),VLOOKUP($L2554,'result messages'!$H$3:$L$11,5,FALSE)))</f>
        <v/>
      </c>
    </row>
    <row r="2555" spans="1:17">
      <c r="A2555" s="1">
        <v>2552</v>
      </c>
      <c r="B2555" s="1"/>
      <c r="C2555" s="1"/>
      <c r="D2555" s="1"/>
      <c r="E2555" s="6"/>
      <c r="F2555" s="1"/>
      <c r="G2555" s="1" t="str">
        <f>IF(ISNA(VLOOKUP($C2555,'DTEN TCAP Linkage deviceId'!$A$1:$A$20000,1,FALSE)),"No","Yes")</f>
        <v>No</v>
      </c>
      <c r="H2555" s="1" t="str">
        <f>IF(ISNA(VLOOKUP($C2555,'Provisioning Requester'!$F$3:$H$20000,2,FALSE)),"No","Yes")</f>
        <v>No</v>
      </c>
      <c r="I2555" s="1" t="str">
        <f>IF($H2555="Yes",VLOOKUP($C2555,'Provisioning Requester'!$F$3:$H$20000,3,FALSE),"-")</f>
        <v>-</v>
      </c>
      <c r="J2555" s="1" t="str">
        <f>IF(OR(D2555="SVCP", E2555="TRUE"), "No", IF(ISNA(VLOOKUP($C2555,'ProvResponder deviceId'!$A$1:$A$20000,1,FALSE)),"No","Yes"))</f>
        <v>No</v>
      </c>
      <c r="K2555" s="1" t="str">
        <f>IF($J2555="Yes",VLOOKUP($C2555,'ProvResponder deviceId'!$A$1:$C$20000,3,FALSE),"-")</f>
        <v>-</v>
      </c>
      <c r="L2555" s="1" t="str">
        <f t="shared" si="78"/>
        <v/>
      </c>
      <c r="M2555" s="1" t="str">
        <f t="shared" si="79"/>
        <v/>
      </c>
      <c r="N2555" s="1" t="str">
        <f>IF(ISBLANK($C2555),"",IF(ISNA(VLOOKUP($L2555,'result messages'!$H$3:$L$11,2,FALSE)),VLOOKUP($M2555,'result messages'!$H$3:$L$11,2,FALSE),VLOOKUP($L2555,'result messages'!$H$3:$L$11,2,FALSE)))</f>
        <v/>
      </c>
      <c r="O2555" s="1" t="str">
        <f>IF(ISBLANK($C2555),"",IF(ISNA(VLOOKUP($L2555,'result messages'!$H$3:$L$11,3,FALSE)),VLOOKUP($M2555,'result messages'!$H$3:$L$11,3,FALSE),VLOOKUP($L2555,'result messages'!$H$3:$L$11,3,FALSE)))</f>
        <v/>
      </c>
      <c r="P2555" s="1" t="str">
        <f>IF(ISBLANK($C2555),"",IF(ISNA(VLOOKUP($L2555,'result messages'!$H$3:$L$11,4,FALSE)),VLOOKUP($M2555,'result messages'!$H$3:$L$11,4,FALSE),VLOOKUP($L2555,'result messages'!$H$3:$L$11,4,FALSE)))</f>
        <v/>
      </c>
      <c r="Q2555" s="1" t="str">
        <f>IF(ISBLANK($C2555),"",IF(ISNA(VLOOKUP($L2555,'result messages'!$H$3:$L$11,5,FALSE)),VLOOKUP($M2555,'result messages'!$H$3:$L$11,5,FALSE),VLOOKUP($L2555,'result messages'!$H$3:$L$11,5,FALSE)))</f>
        <v/>
      </c>
    </row>
    <row r="2556" spans="1:17">
      <c r="A2556" s="1">
        <v>2553</v>
      </c>
      <c r="B2556" s="1"/>
      <c r="C2556" s="1"/>
      <c r="D2556" s="1"/>
      <c r="E2556" s="6"/>
      <c r="F2556" s="1"/>
      <c r="G2556" s="1" t="str">
        <f>IF(ISNA(VLOOKUP($C2556,'DTEN TCAP Linkage deviceId'!$A$1:$A$20000,1,FALSE)),"No","Yes")</f>
        <v>No</v>
      </c>
      <c r="H2556" s="1" t="str">
        <f>IF(ISNA(VLOOKUP($C2556,'Provisioning Requester'!$F$3:$H$20000,2,FALSE)),"No","Yes")</f>
        <v>No</v>
      </c>
      <c r="I2556" s="1" t="str">
        <f>IF($H2556="Yes",VLOOKUP($C2556,'Provisioning Requester'!$F$3:$H$20000,3,FALSE),"-")</f>
        <v>-</v>
      </c>
      <c r="J2556" s="1" t="str">
        <f>IF(OR(D2556="SVCP", E2556="TRUE"), "No", IF(ISNA(VLOOKUP($C2556,'ProvResponder deviceId'!$A$1:$A$20000,1,FALSE)),"No","Yes"))</f>
        <v>No</v>
      </c>
      <c r="K2556" s="1" t="str">
        <f>IF($J2556="Yes",VLOOKUP($C2556,'ProvResponder deviceId'!$A$1:$C$20000,3,FALSE),"-")</f>
        <v>-</v>
      </c>
      <c r="L2556" s="1" t="str">
        <f t="shared" si="78"/>
        <v/>
      </c>
      <c r="M2556" s="1" t="str">
        <f t="shared" si="79"/>
        <v/>
      </c>
      <c r="N2556" s="1" t="str">
        <f>IF(ISBLANK($C2556),"",IF(ISNA(VLOOKUP($L2556,'result messages'!$H$3:$L$11,2,FALSE)),VLOOKUP($M2556,'result messages'!$H$3:$L$11,2,FALSE),VLOOKUP($L2556,'result messages'!$H$3:$L$11,2,FALSE)))</f>
        <v/>
      </c>
      <c r="O2556" s="1" t="str">
        <f>IF(ISBLANK($C2556),"",IF(ISNA(VLOOKUP($L2556,'result messages'!$H$3:$L$11,3,FALSE)),VLOOKUP($M2556,'result messages'!$H$3:$L$11,3,FALSE),VLOOKUP($L2556,'result messages'!$H$3:$L$11,3,FALSE)))</f>
        <v/>
      </c>
      <c r="P2556" s="1" t="str">
        <f>IF(ISBLANK($C2556),"",IF(ISNA(VLOOKUP($L2556,'result messages'!$H$3:$L$11,4,FALSE)),VLOOKUP($M2556,'result messages'!$H$3:$L$11,4,FALSE),VLOOKUP($L2556,'result messages'!$H$3:$L$11,4,FALSE)))</f>
        <v/>
      </c>
      <c r="Q2556" s="1" t="str">
        <f>IF(ISBLANK($C2556),"",IF(ISNA(VLOOKUP($L2556,'result messages'!$H$3:$L$11,5,FALSE)),VLOOKUP($M2556,'result messages'!$H$3:$L$11,5,FALSE),VLOOKUP($L2556,'result messages'!$H$3:$L$11,5,FALSE)))</f>
        <v/>
      </c>
    </row>
    <row r="2557" spans="1:17">
      <c r="A2557" s="1">
        <v>2554</v>
      </c>
      <c r="B2557" s="1"/>
      <c r="C2557" s="1"/>
      <c r="D2557" s="1"/>
      <c r="E2557" s="6"/>
      <c r="F2557" s="1"/>
      <c r="G2557" s="1" t="str">
        <f>IF(ISNA(VLOOKUP($C2557,'DTEN TCAP Linkage deviceId'!$A$1:$A$20000,1,FALSE)),"No","Yes")</f>
        <v>No</v>
      </c>
      <c r="H2557" s="1" t="str">
        <f>IF(ISNA(VLOOKUP($C2557,'Provisioning Requester'!$F$3:$H$20000,2,FALSE)),"No","Yes")</f>
        <v>No</v>
      </c>
      <c r="I2557" s="1" t="str">
        <f>IF($H2557="Yes",VLOOKUP($C2557,'Provisioning Requester'!$F$3:$H$20000,3,FALSE),"-")</f>
        <v>-</v>
      </c>
      <c r="J2557" s="1" t="str">
        <f>IF(OR(D2557="SVCP", E2557="TRUE"), "No", IF(ISNA(VLOOKUP($C2557,'ProvResponder deviceId'!$A$1:$A$20000,1,FALSE)),"No","Yes"))</f>
        <v>No</v>
      </c>
      <c r="K2557" s="1" t="str">
        <f>IF($J2557="Yes",VLOOKUP($C2557,'ProvResponder deviceId'!$A$1:$C$20000,3,FALSE),"-")</f>
        <v>-</v>
      </c>
      <c r="L2557" s="1" t="str">
        <f t="shared" si="78"/>
        <v/>
      </c>
      <c r="M2557" s="1" t="str">
        <f t="shared" si="79"/>
        <v/>
      </c>
      <c r="N2557" s="1" t="str">
        <f>IF(ISBLANK($C2557),"",IF(ISNA(VLOOKUP($L2557,'result messages'!$H$3:$L$11,2,FALSE)),VLOOKUP($M2557,'result messages'!$H$3:$L$11,2,FALSE),VLOOKUP($L2557,'result messages'!$H$3:$L$11,2,FALSE)))</f>
        <v/>
      </c>
      <c r="O2557" s="1" t="str">
        <f>IF(ISBLANK($C2557),"",IF(ISNA(VLOOKUP($L2557,'result messages'!$H$3:$L$11,3,FALSE)),VLOOKUP($M2557,'result messages'!$H$3:$L$11,3,FALSE),VLOOKUP($L2557,'result messages'!$H$3:$L$11,3,FALSE)))</f>
        <v/>
      </c>
      <c r="P2557" s="1" t="str">
        <f>IF(ISBLANK($C2557),"",IF(ISNA(VLOOKUP($L2557,'result messages'!$H$3:$L$11,4,FALSE)),VLOOKUP($M2557,'result messages'!$H$3:$L$11,4,FALSE),VLOOKUP($L2557,'result messages'!$H$3:$L$11,4,FALSE)))</f>
        <v/>
      </c>
      <c r="Q2557" s="1" t="str">
        <f>IF(ISBLANK($C2557),"",IF(ISNA(VLOOKUP($L2557,'result messages'!$H$3:$L$11,5,FALSE)),VLOOKUP($M2557,'result messages'!$H$3:$L$11,5,FALSE),VLOOKUP($L2557,'result messages'!$H$3:$L$11,5,FALSE)))</f>
        <v/>
      </c>
    </row>
    <row r="2558" spans="1:17">
      <c r="A2558" s="1">
        <v>2555</v>
      </c>
      <c r="B2558" s="1"/>
      <c r="C2558" s="1"/>
      <c r="D2558" s="1"/>
      <c r="E2558" s="6"/>
      <c r="F2558" s="1"/>
      <c r="G2558" s="1" t="str">
        <f>IF(ISNA(VLOOKUP($C2558,'DTEN TCAP Linkage deviceId'!$A$1:$A$20000,1,FALSE)),"No","Yes")</f>
        <v>No</v>
      </c>
      <c r="H2558" s="1" t="str">
        <f>IF(ISNA(VLOOKUP($C2558,'Provisioning Requester'!$F$3:$H$20000,2,FALSE)),"No","Yes")</f>
        <v>No</v>
      </c>
      <c r="I2558" s="1" t="str">
        <f>IF($H2558="Yes",VLOOKUP($C2558,'Provisioning Requester'!$F$3:$H$20000,3,FALSE),"-")</f>
        <v>-</v>
      </c>
      <c r="J2558" s="1" t="str">
        <f>IF(OR(D2558="SVCP", E2558="TRUE"), "No", IF(ISNA(VLOOKUP($C2558,'ProvResponder deviceId'!$A$1:$A$20000,1,FALSE)),"No","Yes"))</f>
        <v>No</v>
      </c>
      <c r="K2558" s="1" t="str">
        <f>IF($J2558="Yes",VLOOKUP($C2558,'ProvResponder deviceId'!$A$1:$C$20000,3,FALSE),"-")</f>
        <v>-</v>
      </c>
      <c r="L2558" s="1" t="str">
        <f t="shared" si="78"/>
        <v/>
      </c>
      <c r="M2558" s="1" t="str">
        <f t="shared" si="79"/>
        <v/>
      </c>
      <c r="N2558" s="1" t="str">
        <f>IF(ISBLANK($C2558),"",IF(ISNA(VLOOKUP($L2558,'result messages'!$H$3:$L$11,2,FALSE)),VLOOKUP($M2558,'result messages'!$H$3:$L$11,2,FALSE),VLOOKUP($L2558,'result messages'!$H$3:$L$11,2,FALSE)))</f>
        <v/>
      </c>
      <c r="O2558" s="1" t="str">
        <f>IF(ISBLANK($C2558),"",IF(ISNA(VLOOKUP($L2558,'result messages'!$H$3:$L$11,3,FALSE)),VLOOKUP($M2558,'result messages'!$H$3:$L$11,3,FALSE),VLOOKUP($L2558,'result messages'!$H$3:$L$11,3,FALSE)))</f>
        <v/>
      </c>
      <c r="P2558" s="1" t="str">
        <f>IF(ISBLANK($C2558),"",IF(ISNA(VLOOKUP($L2558,'result messages'!$H$3:$L$11,4,FALSE)),VLOOKUP($M2558,'result messages'!$H$3:$L$11,4,FALSE),VLOOKUP($L2558,'result messages'!$H$3:$L$11,4,FALSE)))</f>
        <v/>
      </c>
      <c r="Q2558" s="1" t="str">
        <f>IF(ISBLANK($C2558),"",IF(ISNA(VLOOKUP($L2558,'result messages'!$H$3:$L$11,5,FALSE)),VLOOKUP($M2558,'result messages'!$H$3:$L$11,5,FALSE),VLOOKUP($L2558,'result messages'!$H$3:$L$11,5,FALSE)))</f>
        <v/>
      </c>
    </row>
    <row r="2559" spans="1:17">
      <c r="A2559" s="1">
        <v>2556</v>
      </c>
      <c r="B2559" s="1"/>
      <c r="C2559" s="1"/>
      <c r="D2559" s="1"/>
      <c r="E2559" s="6"/>
      <c r="F2559" s="1"/>
      <c r="G2559" s="1" t="str">
        <f>IF(ISNA(VLOOKUP($C2559,'DTEN TCAP Linkage deviceId'!$A$1:$A$20000,1,FALSE)),"No","Yes")</f>
        <v>No</v>
      </c>
      <c r="H2559" s="1" t="str">
        <f>IF(ISNA(VLOOKUP($C2559,'Provisioning Requester'!$F$3:$H$20000,2,FALSE)),"No","Yes")</f>
        <v>No</v>
      </c>
      <c r="I2559" s="1" t="str">
        <f>IF($H2559="Yes",VLOOKUP($C2559,'Provisioning Requester'!$F$3:$H$20000,3,FALSE),"-")</f>
        <v>-</v>
      </c>
      <c r="J2559" s="1" t="str">
        <f>IF(OR(D2559="SVCP", E2559="TRUE"), "No", IF(ISNA(VLOOKUP($C2559,'ProvResponder deviceId'!$A$1:$A$20000,1,FALSE)),"No","Yes"))</f>
        <v>No</v>
      </c>
      <c r="K2559" s="1" t="str">
        <f>IF($J2559="Yes",VLOOKUP($C2559,'ProvResponder deviceId'!$A$1:$C$20000,3,FALSE),"-")</f>
        <v>-</v>
      </c>
      <c r="L2559" s="1" t="str">
        <f t="shared" si="78"/>
        <v/>
      </c>
      <c r="M2559" s="1" t="str">
        <f t="shared" si="79"/>
        <v/>
      </c>
      <c r="N2559" s="1" t="str">
        <f>IF(ISBLANK($C2559),"",IF(ISNA(VLOOKUP($L2559,'result messages'!$H$3:$L$11,2,FALSE)),VLOOKUP($M2559,'result messages'!$H$3:$L$11,2,FALSE),VLOOKUP($L2559,'result messages'!$H$3:$L$11,2,FALSE)))</f>
        <v/>
      </c>
      <c r="O2559" s="1" t="str">
        <f>IF(ISBLANK($C2559),"",IF(ISNA(VLOOKUP($L2559,'result messages'!$H$3:$L$11,3,FALSE)),VLOOKUP($M2559,'result messages'!$H$3:$L$11,3,FALSE),VLOOKUP($L2559,'result messages'!$H$3:$L$11,3,FALSE)))</f>
        <v/>
      </c>
      <c r="P2559" s="1" t="str">
        <f>IF(ISBLANK($C2559),"",IF(ISNA(VLOOKUP($L2559,'result messages'!$H$3:$L$11,4,FALSE)),VLOOKUP($M2559,'result messages'!$H$3:$L$11,4,FALSE),VLOOKUP($L2559,'result messages'!$H$3:$L$11,4,FALSE)))</f>
        <v/>
      </c>
      <c r="Q2559" s="1" t="str">
        <f>IF(ISBLANK($C2559),"",IF(ISNA(VLOOKUP($L2559,'result messages'!$H$3:$L$11,5,FALSE)),VLOOKUP($M2559,'result messages'!$H$3:$L$11,5,FALSE),VLOOKUP($L2559,'result messages'!$H$3:$L$11,5,FALSE)))</f>
        <v/>
      </c>
    </row>
    <row r="2560" spans="1:17">
      <c r="A2560" s="1">
        <v>2557</v>
      </c>
      <c r="B2560" s="1"/>
      <c r="C2560" s="1"/>
      <c r="D2560" s="1"/>
      <c r="E2560" s="6"/>
      <c r="F2560" s="1"/>
      <c r="G2560" s="1" t="str">
        <f>IF(ISNA(VLOOKUP($C2560,'DTEN TCAP Linkage deviceId'!$A$1:$A$20000,1,FALSE)),"No","Yes")</f>
        <v>No</v>
      </c>
      <c r="H2560" s="1" t="str">
        <f>IF(ISNA(VLOOKUP($C2560,'Provisioning Requester'!$F$3:$H$20000,2,FALSE)),"No","Yes")</f>
        <v>No</v>
      </c>
      <c r="I2560" s="1" t="str">
        <f>IF($H2560="Yes",VLOOKUP($C2560,'Provisioning Requester'!$F$3:$H$20000,3,FALSE),"-")</f>
        <v>-</v>
      </c>
      <c r="J2560" s="1" t="str">
        <f>IF(OR(D2560="SVCP", E2560="TRUE"), "No", IF(ISNA(VLOOKUP($C2560,'ProvResponder deviceId'!$A$1:$A$20000,1,FALSE)),"No","Yes"))</f>
        <v>No</v>
      </c>
      <c r="K2560" s="1" t="str">
        <f>IF($J2560="Yes",VLOOKUP($C2560,'ProvResponder deviceId'!$A$1:$C$20000,3,FALSE),"-")</f>
        <v>-</v>
      </c>
      <c r="L2560" s="1" t="str">
        <f t="shared" si="78"/>
        <v/>
      </c>
      <c r="M2560" s="1" t="str">
        <f t="shared" si="79"/>
        <v/>
      </c>
      <c r="N2560" s="1" t="str">
        <f>IF(ISBLANK($C2560),"",IF(ISNA(VLOOKUP($L2560,'result messages'!$H$3:$L$11,2,FALSE)),VLOOKUP($M2560,'result messages'!$H$3:$L$11,2,FALSE),VLOOKUP($L2560,'result messages'!$H$3:$L$11,2,FALSE)))</f>
        <v/>
      </c>
      <c r="O2560" s="1" t="str">
        <f>IF(ISBLANK($C2560),"",IF(ISNA(VLOOKUP($L2560,'result messages'!$H$3:$L$11,3,FALSE)),VLOOKUP($M2560,'result messages'!$H$3:$L$11,3,FALSE),VLOOKUP($L2560,'result messages'!$H$3:$L$11,3,FALSE)))</f>
        <v/>
      </c>
      <c r="P2560" s="1" t="str">
        <f>IF(ISBLANK($C2560),"",IF(ISNA(VLOOKUP($L2560,'result messages'!$H$3:$L$11,4,FALSE)),VLOOKUP($M2560,'result messages'!$H$3:$L$11,4,FALSE),VLOOKUP($L2560,'result messages'!$H$3:$L$11,4,FALSE)))</f>
        <v/>
      </c>
      <c r="Q2560" s="1" t="str">
        <f>IF(ISBLANK($C2560),"",IF(ISNA(VLOOKUP($L2560,'result messages'!$H$3:$L$11,5,FALSE)),VLOOKUP($M2560,'result messages'!$H$3:$L$11,5,FALSE),VLOOKUP($L2560,'result messages'!$H$3:$L$11,5,FALSE)))</f>
        <v/>
      </c>
    </row>
    <row r="2561" spans="1:17">
      <c r="A2561" s="1">
        <v>2558</v>
      </c>
      <c r="B2561" s="1"/>
      <c r="C2561" s="1"/>
      <c r="D2561" s="1"/>
      <c r="E2561" s="6"/>
      <c r="F2561" s="1"/>
      <c r="G2561" s="1" t="str">
        <f>IF(ISNA(VLOOKUP($C2561,'DTEN TCAP Linkage deviceId'!$A$1:$A$20000,1,FALSE)),"No","Yes")</f>
        <v>No</v>
      </c>
      <c r="H2561" s="1" t="str">
        <f>IF(ISNA(VLOOKUP($C2561,'Provisioning Requester'!$F$3:$H$20000,2,FALSE)),"No","Yes")</f>
        <v>No</v>
      </c>
      <c r="I2561" s="1" t="str">
        <f>IF($H2561="Yes",VLOOKUP($C2561,'Provisioning Requester'!$F$3:$H$20000,3,FALSE),"-")</f>
        <v>-</v>
      </c>
      <c r="J2561" s="1" t="str">
        <f>IF(OR(D2561="SVCP", E2561="TRUE"), "No", IF(ISNA(VLOOKUP($C2561,'ProvResponder deviceId'!$A$1:$A$20000,1,FALSE)),"No","Yes"))</f>
        <v>No</v>
      </c>
      <c r="K2561" s="1" t="str">
        <f>IF($J2561="Yes",VLOOKUP($C2561,'ProvResponder deviceId'!$A$1:$C$20000,3,FALSE),"-")</f>
        <v>-</v>
      </c>
      <c r="L2561" s="1" t="str">
        <f t="shared" si="78"/>
        <v/>
      </c>
      <c r="M2561" s="1" t="str">
        <f t="shared" si="79"/>
        <v/>
      </c>
      <c r="N2561" s="1" t="str">
        <f>IF(ISBLANK($C2561),"",IF(ISNA(VLOOKUP($L2561,'result messages'!$H$3:$L$11,2,FALSE)),VLOOKUP($M2561,'result messages'!$H$3:$L$11,2,FALSE),VLOOKUP($L2561,'result messages'!$H$3:$L$11,2,FALSE)))</f>
        <v/>
      </c>
      <c r="O2561" s="1" t="str">
        <f>IF(ISBLANK($C2561),"",IF(ISNA(VLOOKUP($L2561,'result messages'!$H$3:$L$11,3,FALSE)),VLOOKUP($M2561,'result messages'!$H$3:$L$11,3,FALSE),VLOOKUP($L2561,'result messages'!$H$3:$L$11,3,FALSE)))</f>
        <v/>
      </c>
      <c r="P2561" s="1" t="str">
        <f>IF(ISBLANK($C2561),"",IF(ISNA(VLOOKUP($L2561,'result messages'!$H$3:$L$11,4,FALSE)),VLOOKUP($M2561,'result messages'!$H$3:$L$11,4,FALSE),VLOOKUP($L2561,'result messages'!$H$3:$L$11,4,FALSE)))</f>
        <v/>
      </c>
      <c r="Q2561" s="1" t="str">
        <f>IF(ISBLANK($C2561),"",IF(ISNA(VLOOKUP($L2561,'result messages'!$H$3:$L$11,5,FALSE)),VLOOKUP($M2561,'result messages'!$H$3:$L$11,5,FALSE),VLOOKUP($L2561,'result messages'!$H$3:$L$11,5,FALSE)))</f>
        <v/>
      </c>
    </row>
    <row r="2562" spans="1:17">
      <c r="A2562" s="1">
        <v>2559</v>
      </c>
      <c r="B2562" s="1"/>
      <c r="C2562" s="1"/>
      <c r="D2562" s="1"/>
      <c r="E2562" s="6"/>
      <c r="F2562" s="1"/>
      <c r="G2562" s="1" t="str">
        <f>IF(ISNA(VLOOKUP($C2562,'DTEN TCAP Linkage deviceId'!$A$1:$A$20000,1,FALSE)),"No","Yes")</f>
        <v>No</v>
      </c>
      <c r="H2562" s="1" t="str">
        <f>IF(ISNA(VLOOKUP($C2562,'Provisioning Requester'!$F$3:$H$20000,2,FALSE)),"No","Yes")</f>
        <v>No</v>
      </c>
      <c r="I2562" s="1" t="str">
        <f>IF($H2562="Yes",VLOOKUP($C2562,'Provisioning Requester'!$F$3:$H$20000,3,FALSE),"-")</f>
        <v>-</v>
      </c>
      <c r="J2562" s="1" t="str">
        <f>IF(OR(D2562="SVCP", E2562="TRUE"), "No", IF(ISNA(VLOOKUP($C2562,'ProvResponder deviceId'!$A$1:$A$20000,1,FALSE)),"No","Yes"))</f>
        <v>No</v>
      </c>
      <c r="K2562" s="1" t="str">
        <f>IF($J2562="Yes",VLOOKUP($C2562,'ProvResponder deviceId'!$A$1:$C$20000,3,FALSE),"-")</f>
        <v>-</v>
      </c>
      <c r="L2562" s="1" t="str">
        <f t="shared" si="78"/>
        <v/>
      </c>
      <c r="M2562" s="1" t="str">
        <f t="shared" si="79"/>
        <v/>
      </c>
      <c r="N2562" s="1" t="str">
        <f>IF(ISBLANK($C2562),"",IF(ISNA(VLOOKUP($L2562,'result messages'!$H$3:$L$11,2,FALSE)),VLOOKUP($M2562,'result messages'!$H$3:$L$11,2,FALSE),VLOOKUP($L2562,'result messages'!$H$3:$L$11,2,FALSE)))</f>
        <v/>
      </c>
      <c r="O2562" s="1" t="str">
        <f>IF(ISBLANK($C2562),"",IF(ISNA(VLOOKUP($L2562,'result messages'!$H$3:$L$11,3,FALSE)),VLOOKUP($M2562,'result messages'!$H$3:$L$11,3,FALSE),VLOOKUP($L2562,'result messages'!$H$3:$L$11,3,FALSE)))</f>
        <v/>
      </c>
      <c r="P2562" s="1" t="str">
        <f>IF(ISBLANK($C2562),"",IF(ISNA(VLOOKUP($L2562,'result messages'!$H$3:$L$11,4,FALSE)),VLOOKUP($M2562,'result messages'!$H$3:$L$11,4,FALSE),VLOOKUP($L2562,'result messages'!$H$3:$L$11,4,FALSE)))</f>
        <v/>
      </c>
      <c r="Q2562" s="1" t="str">
        <f>IF(ISBLANK($C2562),"",IF(ISNA(VLOOKUP($L2562,'result messages'!$H$3:$L$11,5,FALSE)),VLOOKUP($M2562,'result messages'!$H$3:$L$11,5,FALSE),VLOOKUP($L2562,'result messages'!$H$3:$L$11,5,FALSE)))</f>
        <v/>
      </c>
    </row>
    <row r="2563" spans="1:17">
      <c r="A2563" s="1">
        <v>2560</v>
      </c>
      <c r="B2563" s="1"/>
      <c r="C2563" s="1"/>
      <c r="D2563" s="1"/>
      <c r="E2563" s="6"/>
      <c r="F2563" s="1"/>
      <c r="G2563" s="1" t="str">
        <f>IF(ISNA(VLOOKUP($C2563,'DTEN TCAP Linkage deviceId'!$A$1:$A$20000,1,FALSE)),"No","Yes")</f>
        <v>No</v>
      </c>
      <c r="H2563" s="1" t="str">
        <f>IF(ISNA(VLOOKUP($C2563,'Provisioning Requester'!$F$3:$H$20000,2,FALSE)),"No","Yes")</f>
        <v>No</v>
      </c>
      <c r="I2563" s="1" t="str">
        <f>IF($H2563="Yes",VLOOKUP($C2563,'Provisioning Requester'!$F$3:$H$20000,3,FALSE),"-")</f>
        <v>-</v>
      </c>
      <c r="J2563" s="1" t="str">
        <f>IF(OR(D2563="SVCP", E2563="TRUE"), "No", IF(ISNA(VLOOKUP($C2563,'ProvResponder deviceId'!$A$1:$A$20000,1,FALSE)),"No","Yes"))</f>
        <v>No</v>
      </c>
      <c r="K2563" s="1" t="str">
        <f>IF($J2563="Yes",VLOOKUP($C2563,'ProvResponder deviceId'!$A$1:$C$20000,3,FALSE),"-")</f>
        <v>-</v>
      </c>
      <c r="L2563" s="1" t="str">
        <f t="shared" si="78"/>
        <v/>
      </c>
      <c r="M2563" s="1" t="str">
        <f t="shared" si="79"/>
        <v/>
      </c>
      <c r="N2563" s="1" t="str">
        <f>IF(ISBLANK($C2563),"",IF(ISNA(VLOOKUP($L2563,'result messages'!$H$3:$L$11,2,FALSE)),VLOOKUP($M2563,'result messages'!$H$3:$L$11,2,FALSE),VLOOKUP($L2563,'result messages'!$H$3:$L$11,2,FALSE)))</f>
        <v/>
      </c>
      <c r="O2563" s="1" t="str">
        <f>IF(ISBLANK($C2563),"",IF(ISNA(VLOOKUP($L2563,'result messages'!$H$3:$L$11,3,FALSE)),VLOOKUP($M2563,'result messages'!$H$3:$L$11,3,FALSE),VLOOKUP($L2563,'result messages'!$H$3:$L$11,3,FALSE)))</f>
        <v/>
      </c>
      <c r="P2563" s="1" t="str">
        <f>IF(ISBLANK($C2563),"",IF(ISNA(VLOOKUP($L2563,'result messages'!$H$3:$L$11,4,FALSE)),VLOOKUP($M2563,'result messages'!$H$3:$L$11,4,FALSE),VLOOKUP($L2563,'result messages'!$H$3:$L$11,4,FALSE)))</f>
        <v/>
      </c>
      <c r="Q2563" s="1" t="str">
        <f>IF(ISBLANK($C2563),"",IF(ISNA(VLOOKUP($L2563,'result messages'!$H$3:$L$11,5,FALSE)),VLOOKUP($M2563,'result messages'!$H$3:$L$11,5,FALSE),VLOOKUP($L2563,'result messages'!$H$3:$L$11,5,FALSE)))</f>
        <v/>
      </c>
    </row>
    <row r="2564" spans="1:17">
      <c r="A2564" s="1">
        <v>2561</v>
      </c>
      <c r="B2564" s="1"/>
      <c r="C2564" s="1"/>
      <c r="D2564" s="1"/>
      <c r="E2564" s="6"/>
      <c r="F2564" s="1"/>
      <c r="G2564" s="1" t="str">
        <f>IF(ISNA(VLOOKUP($C2564,'DTEN TCAP Linkage deviceId'!$A$1:$A$20000,1,FALSE)),"No","Yes")</f>
        <v>No</v>
      </c>
      <c r="H2564" s="1" t="str">
        <f>IF(ISNA(VLOOKUP($C2564,'Provisioning Requester'!$F$3:$H$20000,2,FALSE)),"No","Yes")</f>
        <v>No</v>
      </c>
      <c r="I2564" s="1" t="str">
        <f>IF($H2564="Yes",VLOOKUP($C2564,'Provisioning Requester'!$F$3:$H$20000,3,FALSE),"-")</f>
        <v>-</v>
      </c>
      <c r="J2564" s="1" t="str">
        <f>IF(OR(D2564="SVCP", E2564="TRUE"), "No", IF(ISNA(VLOOKUP($C2564,'ProvResponder deviceId'!$A$1:$A$20000,1,FALSE)),"No","Yes"))</f>
        <v>No</v>
      </c>
      <c r="K2564" s="1" t="str">
        <f>IF($J2564="Yes",VLOOKUP($C2564,'ProvResponder deviceId'!$A$1:$C$20000,3,FALSE),"-")</f>
        <v>-</v>
      </c>
      <c r="L2564" s="1" t="str">
        <f t="shared" si="78"/>
        <v/>
      </c>
      <c r="M2564" s="1" t="str">
        <f t="shared" si="79"/>
        <v/>
      </c>
      <c r="N2564" s="1" t="str">
        <f>IF(ISBLANK($C2564),"",IF(ISNA(VLOOKUP($L2564,'result messages'!$H$3:$L$11,2,FALSE)),VLOOKUP($M2564,'result messages'!$H$3:$L$11,2,FALSE),VLOOKUP($L2564,'result messages'!$H$3:$L$11,2,FALSE)))</f>
        <v/>
      </c>
      <c r="O2564" s="1" t="str">
        <f>IF(ISBLANK($C2564),"",IF(ISNA(VLOOKUP($L2564,'result messages'!$H$3:$L$11,3,FALSE)),VLOOKUP($M2564,'result messages'!$H$3:$L$11,3,FALSE),VLOOKUP($L2564,'result messages'!$H$3:$L$11,3,FALSE)))</f>
        <v/>
      </c>
      <c r="P2564" s="1" t="str">
        <f>IF(ISBLANK($C2564),"",IF(ISNA(VLOOKUP($L2564,'result messages'!$H$3:$L$11,4,FALSE)),VLOOKUP($M2564,'result messages'!$H$3:$L$11,4,FALSE),VLOOKUP($L2564,'result messages'!$H$3:$L$11,4,FALSE)))</f>
        <v/>
      </c>
      <c r="Q2564" s="1" t="str">
        <f>IF(ISBLANK($C2564),"",IF(ISNA(VLOOKUP($L2564,'result messages'!$H$3:$L$11,5,FALSE)),VLOOKUP($M2564,'result messages'!$H$3:$L$11,5,FALSE),VLOOKUP($L2564,'result messages'!$H$3:$L$11,5,FALSE)))</f>
        <v/>
      </c>
    </row>
    <row r="2565" spans="1:17">
      <c r="A2565" s="1">
        <v>2562</v>
      </c>
      <c r="B2565" s="1"/>
      <c r="C2565" s="1"/>
      <c r="D2565" s="1"/>
      <c r="E2565" s="6"/>
      <c r="F2565" s="1"/>
      <c r="G2565" s="1" t="str">
        <f>IF(ISNA(VLOOKUP($C2565,'DTEN TCAP Linkage deviceId'!$A$1:$A$20000,1,FALSE)),"No","Yes")</f>
        <v>No</v>
      </c>
      <c r="H2565" s="1" t="str">
        <f>IF(ISNA(VLOOKUP($C2565,'Provisioning Requester'!$F$3:$H$20000,2,FALSE)),"No","Yes")</f>
        <v>No</v>
      </c>
      <c r="I2565" s="1" t="str">
        <f>IF($H2565="Yes",VLOOKUP($C2565,'Provisioning Requester'!$F$3:$H$20000,3,FALSE),"-")</f>
        <v>-</v>
      </c>
      <c r="J2565" s="1" t="str">
        <f>IF(OR(D2565="SVCP", E2565="TRUE"), "No", IF(ISNA(VLOOKUP($C2565,'ProvResponder deviceId'!$A$1:$A$20000,1,FALSE)),"No","Yes"))</f>
        <v>No</v>
      </c>
      <c r="K2565" s="1" t="str">
        <f>IF($J2565="Yes",VLOOKUP($C2565,'ProvResponder deviceId'!$A$1:$C$20000,3,FALSE),"-")</f>
        <v>-</v>
      </c>
      <c r="L2565" s="1" t="str">
        <f t="shared" ref="L2565:L2628" si="80">IF(ISBLANK($C2565),"",$D2565&amp;$E2565&amp;$G2565&amp;$H2565&amp;$I2565&amp;$J2565&amp;$K2565)</f>
        <v/>
      </c>
      <c r="M2565" s="1" t="str">
        <f t="shared" ref="M2565:M2628" si="81">IF(ISBLANK($C2565),"",$D2565&amp;$E2565&amp;$G2565&amp;$H2565&amp;$I2565&amp;$J2565&amp;"other")</f>
        <v/>
      </c>
      <c r="N2565" s="1" t="str">
        <f>IF(ISBLANK($C2565),"",IF(ISNA(VLOOKUP($L2565,'result messages'!$H$3:$L$11,2,FALSE)),VLOOKUP($M2565,'result messages'!$H$3:$L$11,2,FALSE),VLOOKUP($L2565,'result messages'!$H$3:$L$11,2,FALSE)))</f>
        <v/>
      </c>
      <c r="O2565" s="1" t="str">
        <f>IF(ISBLANK($C2565),"",IF(ISNA(VLOOKUP($L2565,'result messages'!$H$3:$L$11,3,FALSE)),VLOOKUP($M2565,'result messages'!$H$3:$L$11,3,FALSE),VLOOKUP($L2565,'result messages'!$H$3:$L$11,3,FALSE)))</f>
        <v/>
      </c>
      <c r="P2565" s="1" t="str">
        <f>IF(ISBLANK($C2565),"",IF(ISNA(VLOOKUP($L2565,'result messages'!$H$3:$L$11,4,FALSE)),VLOOKUP($M2565,'result messages'!$H$3:$L$11,4,FALSE),VLOOKUP($L2565,'result messages'!$H$3:$L$11,4,FALSE)))</f>
        <v/>
      </c>
      <c r="Q2565" s="1" t="str">
        <f>IF(ISBLANK($C2565),"",IF(ISNA(VLOOKUP($L2565,'result messages'!$H$3:$L$11,5,FALSE)),VLOOKUP($M2565,'result messages'!$H$3:$L$11,5,FALSE),VLOOKUP($L2565,'result messages'!$H$3:$L$11,5,FALSE)))</f>
        <v/>
      </c>
    </row>
    <row r="2566" spans="1:17">
      <c r="A2566" s="1">
        <v>2563</v>
      </c>
      <c r="B2566" s="1"/>
      <c r="C2566" s="1"/>
      <c r="D2566" s="1"/>
      <c r="E2566" s="6"/>
      <c r="F2566" s="1"/>
      <c r="G2566" s="1" t="str">
        <f>IF(ISNA(VLOOKUP($C2566,'DTEN TCAP Linkage deviceId'!$A$1:$A$20000,1,FALSE)),"No","Yes")</f>
        <v>No</v>
      </c>
      <c r="H2566" s="1" t="str">
        <f>IF(ISNA(VLOOKUP($C2566,'Provisioning Requester'!$F$3:$H$20000,2,FALSE)),"No","Yes")</f>
        <v>No</v>
      </c>
      <c r="I2566" s="1" t="str">
        <f>IF($H2566="Yes",VLOOKUP($C2566,'Provisioning Requester'!$F$3:$H$20000,3,FALSE),"-")</f>
        <v>-</v>
      </c>
      <c r="J2566" s="1" t="str">
        <f>IF(OR(D2566="SVCP", E2566="TRUE"), "No", IF(ISNA(VLOOKUP($C2566,'ProvResponder deviceId'!$A$1:$A$20000,1,FALSE)),"No","Yes"))</f>
        <v>No</v>
      </c>
      <c r="K2566" s="1" t="str">
        <f>IF($J2566="Yes",VLOOKUP($C2566,'ProvResponder deviceId'!$A$1:$C$20000,3,FALSE),"-")</f>
        <v>-</v>
      </c>
      <c r="L2566" s="1" t="str">
        <f t="shared" si="80"/>
        <v/>
      </c>
      <c r="M2566" s="1" t="str">
        <f t="shared" si="81"/>
        <v/>
      </c>
      <c r="N2566" s="1" t="str">
        <f>IF(ISBLANK($C2566),"",IF(ISNA(VLOOKUP($L2566,'result messages'!$H$3:$L$11,2,FALSE)),VLOOKUP($M2566,'result messages'!$H$3:$L$11,2,FALSE),VLOOKUP($L2566,'result messages'!$H$3:$L$11,2,FALSE)))</f>
        <v/>
      </c>
      <c r="O2566" s="1" t="str">
        <f>IF(ISBLANK($C2566),"",IF(ISNA(VLOOKUP($L2566,'result messages'!$H$3:$L$11,3,FALSE)),VLOOKUP($M2566,'result messages'!$H$3:$L$11,3,FALSE),VLOOKUP($L2566,'result messages'!$H$3:$L$11,3,FALSE)))</f>
        <v/>
      </c>
      <c r="P2566" s="1" t="str">
        <f>IF(ISBLANK($C2566),"",IF(ISNA(VLOOKUP($L2566,'result messages'!$H$3:$L$11,4,FALSE)),VLOOKUP($M2566,'result messages'!$H$3:$L$11,4,FALSE),VLOOKUP($L2566,'result messages'!$H$3:$L$11,4,FALSE)))</f>
        <v/>
      </c>
      <c r="Q2566" s="1" t="str">
        <f>IF(ISBLANK($C2566),"",IF(ISNA(VLOOKUP($L2566,'result messages'!$H$3:$L$11,5,FALSE)),VLOOKUP($M2566,'result messages'!$H$3:$L$11,5,FALSE),VLOOKUP($L2566,'result messages'!$H$3:$L$11,5,FALSE)))</f>
        <v/>
      </c>
    </row>
    <row r="2567" spans="1:17">
      <c r="A2567" s="1">
        <v>2564</v>
      </c>
      <c r="B2567" s="1"/>
      <c r="C2567" s="1"/>
      <c r="D2567" s="1"/>
      <c r="E2567" s="6"/>
      <c r="F2567" s="1"/>
      <c r="G2567" s="1" t="str">
        <f>IF(ISNA(VLOOKUP($C2567,'DTEN TCAP Linkage deviceId'!$A$1:$A$20000,1,FALSE)),"No","Yes")</f>
        <v>No</v>
      </c>
      <c r="H2567" s="1" t="str">
        <f>IF(ISNA(VLOOKUP($C2567,'Provisioning Requester'!$F$3:$H$20000,2,FALSE)),"No","Yes")</f>
        <v>No</v>
      </c>
      <c r="I2567" s="1" t="str">
        <f>IF($H2567="Yes",VLOOKUP($C2567,'Provisioning Requester'!$F$3:$H$20000,3,FALSE),"-")</f>
        <v>-</v>
      </c>
      <c r="J2567" s="1" t="str">
        <f>IF(OR(D2567="SVCP", E2567="TRUE"), "No", IF(ISNA(VLOOKUP($C2567,'ProvResponder deviceId'!$A$1:$A$20000,1,FALSE)),"No","Yes"))</f>
        <v>No</v>
      </c>
      <c r="K2567" s="1" t="str">
        <f>IF($J2567="Yes",VLOOKUP($C2567,'ProvResponder deviceId'!$A$1:$C$20000,3,FALSE),"-")</f>
        <v>-</v>
      </c>
      <c r="L2567" s="1" t="str">
        <f t="shared" si="80"/>
        <v/>
      </c>
      <c r="M2567" s="1" t="str">
        <f t="shared" si="81"/>
        <v/>
      </c>
      <c r="N2567" s="1" t="str">
        <f>IF(ISBLANK($C2567),"",IF(ISNA(VLOOKUP($L2567,'result messages'!$H$3:$L$11,2,FALSE)),VLOOKUP($M2567,'result messages'!$H$3:$L$11,2,FALSE),VLOOKUP($L2567,'result messages'!$H$3:$L$11,2,FALSE)))</f>
        <v/>
      </c>
      <c r="O2567" s="1" t="str">
        <f>IF(ISBLANK($C2567),"",IF(ISNA(VLOOKUP($L2567,'result messages'!$H$3:$L$11,3,FALSE)),VLOOKUP($M2567,'result messages'!$H$3:$L$11,3,FALSE),VLOOKUP($L2567,'result messages'!$H$3:$L$11,3,FALSE)))</f>
        <v/>
      </c>
      <c r="P2567" s="1" t="str">
        <f>IF(ISBLANK($C2567),"",IF(ISNA(VLOOKUP($L2567,'result messages'!$H$3:$L$11,4,FALSE)),VLOOKUP($M2567,'result messages'!$H$3:$L$11,4,FALSE),VLOOKUP($L2567,'result messages'!$H$3:$L$11,4,FALSE)))</f>
        <v/>
      </c>
      <c r="Q2567" s="1" t="str">
        <f>IF(ISBLANK($C2567),"",IF(ISNA(VLOOKUP($L2567,'result messages'!$H$3:$L$11,5,FALSE)),VLOOKUP($M2567,'result messages'!$H$3:$L$11,5,FALSE),VLOOKUP($L2567,'result messages'!$H$3:$L$11,5,FALSE)))</f>
        <v/>
      </c>
    </row>
    <row r="2568" spans="1:17">
      <c r="A2568" s="1">
        <v>2565</v>
      </c>
      <c r="B2568" s="1"/>
      <c r="C2568" s="1"/>
      <c r="D2568" s="1"/>
      <c r="E2568" s="6"/>
      <c r="F2568" s="1"/>
      <c r="G2568" s="1" t="str">
        <f>IF(ISNA(VLOOKUP($C2568,'DTEN TCAP Linkage deviceId'!$A$1:$A$20000,1,FALSE)),"No","Yes")</f>
        <v>No</v>
      </c>
      <c r="H2568" s="1" t="str">
        <f>IF(ISNA(VLOOKUP($C2568,'Provisioning Requester'!$F$3:$H$20000,2,FALSE)),"No","Yes")</f>
        <v>No</v>
      </c>
      <c r="I2568" s="1" t="str">
        <f>IF($H2568="Yes",VLOOKUP($C2568,'Provisioning Requester'!$F$3:$H$20000,3,FALSE),"-")</f>
        <v>-</v>
      </c>
      <c r="J2568" s="1" t="str">
        <f>IF(OR(D2568="SVCP", E2568="TRUE"), "No", IF(ISNA(VLOOKUP($C2568,'ProvResponder deviceId'!$A$1:$A$20000,1,FALSE)),"No","Yes"))</f>
        <v>No</v>
      </c>
      <c r="K2568" s="1" t="str">
        <f>IF($J2568="Yes",VLOOKUP($C2568,'ProvResponder deviceId'!$A$1:$C$20000,3,FALSE),"-")</f>
        <v>-</v>
      </c>
      <c r="L2568" s="1" t="str">
        <f t="shared" si="80"/>
        <v/>
      </c>
      <c r="M2568" s="1" t="str">
        <f t="shared" si="81"/>
        <v/>
      </c>
      <c r="N2568" s="1" t="str">
        <f>IF(ISBLANK($C2568),"",IF(ISNA(VLOOKUP($L2568,'result messages'!$H$3:$L$11,2,FALSE)),VLOOKUP($M2568,'result messages'!$H$3:$L$11,2,FALSE),VLOOKUP($L2568,'result messages'!$H$3:$L$11,2,FALSE)))</f>
        <v/>
      </c>
      <c r="O2568" s="1" t="str">
        <f>IF(ISBLANK($C2568),"",IF(ISNA(VLOOKUP($L2568,'result messages'!$H$3:$L$11,3,FALSE)),VLOOKUP($M2568,'result messages'!$H$3:$L$11,3,FALSE),VLOOKUP($L2568,'result messages'!$H$3:$L$11,3,FALSE)))</f>
        <v/>
      </c>
      <c r="P2568" s="1" t="str">
        <f>IF(ISBLANK($C2568),"",IF(ISNA(VLOOKUP($L2568,'result messages'!$H$3:$L$11,4,FALSE)),VLOOKUP($M2568,'result messages'!$H$3:$L$11,4,FALSE),VLOOKUP($L2568,'result messages'!$H$3:$L$11,4,FALSE)))</f>
        <v/>
      </c>
      <c r="Q2568" s="1" t="str">
        <f>IF(ISBLANK($C2568),"",IF(ISNA(VLOOKUP($L2568,'result messages'!$H$3:$L$11,5,FALSE)),VLOOKUP($M2568,'result messages'!$H$3:$L$11,5,FALSE),VLOOKUP($L2568,'result messages'!$H$3:$L$11,5,FALSE)))</f>
        <v/>
      </c>
    </row>
    <row r="2569" spans="1:17">
      <c r="A2569" s="1">
        <v>2566</v>
      </c>
      <c r="B2569" s="1"/>
      <c r="C2569" s="1"/>
      <c r="D2569" s="1"/>
      <c r="E2569" s="6"/>
      <c r="F2569" s="1"/>
      <c r="G2569" s="1" t="str">
        <f>IF(ISNA(VLOOKUP($C2569,'DTEN TCAP Linkage deviceId'!$A$1:$A$20000,1,FALSE)),"No","Yes")</f>
        <v>No</v>
      </c>
      <c r="H2569" s="1" t="str">
        <f>IF(ISNA(VLOOKUP($C2569,'Provisioning Requester'!$F$3:$H$20000,2,FALSE)),"No","Yes")</f>
        <v>No</v>
      </c>
      <c r="I2569" s="1" t="str">
        <f>IF($H2569="Yes",VLOOKUP($C2569,'Provisioning Requester'!$F$3:$H$20000,3,FALSE),"-")</f>
        <v>-</v>
      </c>
      <c r="J2569" s="1" t="str">
        <f>IF(OR(D2569="SVCP", E2569="TRUE"), "No", IF(ISNA(VLOOKUP($C2569,'ProvResponder deviceId'!$A$1:$A$20000,1,FALSE)),"No","Yes"))</f>
        <v>No</v>
      </c>
      <c r="K2569" s="1" t="str">
        <f>IF($J2569="Yes",VLOOKUP($C2569,'ProvResponder deviceId'!$A$1:$C$20000,3,FALSE),"-")</f>
        <v>-</v>
      </c>
      <c r="L2569" s="1" t="str">
        <f t="shared" si="80"/>
        <v/>
      </c>
      <c r="M2569" s="1" t="str">
        <f t="shared" si="81"/>
        <v/>
      </c>
      <c r="N2569" s="1" t="str">
        <f>IF(ISBLANK($C2569),"",IF(ISNA(VLOOKUP($L2569,'result messages'!$H$3:$L$11,2,FALSE)),VLOOKUP($M2569,'result messages'!$H$3:$L$11,2,FALSE),VLOOKUP($L2569,'result messages'!$H$3:$L$11,2,FALSE)))</f>
        <v/>
      </c>
      <c r="O2569" s="1" t="str">
        <f>IF(ISBLANK($C2569),"",IF(ISNA(VLOOKUP($L2569,'result messages'!$H$3:$L$11,3,FALSE)),VLOOKUP($M2569,'result messages'!$H$3:$L$11,3,FALSE),VLOOKUP($L2569,'result messages'!$H$3:$L$11,3,FALSE)))</f>
        <v/>
      </c>
      <c r="P2569" s="1" t="str">
        <f>IF(ISBLANK($C2569),"",IF(ISNA(VLOOKUP($L2569,'result messages'!$H$3:$L$11,4,FALSE)),VLOOKUP($M2569,'result messages'!$H$3:$L$11,4,FALSE),VLOOKUP($L2569,'result messages'!$H$3:$L$11,4,FALSE)))</f>
        <v/>
      </c>
      <c r="Q2569" s="1" t="str">
        <f>IF(ISBLANK($C2569),"",IF(ISNA(VLOOKUP($L2569,'result messages'!$H$3:$L$11,5,FALSE)),VLOOKUP($M2569,'result messages'!$H$3:$L$11,5,FALSE),VLOOKUP($L2569,'result messages'!$H$3:$L$11,5,FALSE)))</f>
        <v/>
      </c>
    </row>
    <row r="2570" spans="1:17">
      <c r="A2570" s="1">
        <v>2567</v>
      </c>
      <c r="B2570" s="1"/>
      <c r="C2570" s="1"/>
      <c r="D2570" s="1"/>
      <c r="E2570" s="6"/>
      <c r="F2570" s="1"/>
      <c r="G2570" s="1" t="str">
        <f>IF(ISNA(VLOOKUP($C2570,'DTEN TCAP Linkage deviceId'!$A$1:$A$20000,1,FALSE)),"No","Yes")</f>
        <v>No</v>
      </c>
      <c r="H2570" s="1" t="str">
        <f>IF(ISNA(VLOOKUP($C2570,'Provisioning Requester'!$F$3:$H$20000,2,FALSE)),"No","Yes")</f>
        <v>No</v>
      </c>
      <c r="I2570" s="1" t="str">
        <f>IF($H2570="Yes",VLOOKUP($C2570,'Provisioning Requester'!$F$3:$H$20000,3,FALSE),"-")</f>
        <v>-</v>
      </c>
      <c r="J2570" s="1" t="str">
        <f>IF(OR(D2570="SVCP", E2570="TRUE"), "No", IF(ISNA(VLOOKUP($C2570,'ProvResponder deviceId'!$A$1:$A$20000,1,FALSE)),"No","Yes"))</f>
        <v>No</v>
      </c>
      <c r="K2570" s="1" t="str">
        <f>IF($J2570="Yes",VLOOKUP($C2570,'ProvResponder deviceId'!$A$1:$C$20000,3,FALSE),"-")</f>
        <v>-</v>
      </c>
      <c r="L2570" s="1" t="str">
        <f t="shared" si="80"/>
        <v/>
      </c>
      <c r="M2570" s="1" t="str">
        <f t="shared" si="81"/>
        <v/>
      </c>
      <c r="N2570" s="1" t="str">
        <f>IF(ISBLANK($C2570),"",IF(ISNA(VLOOKUP($L2570,'result messages'!$H$3:$L$11,2,FALSE)),VLOOKUP($M2570,'result messages'!$H$3:$L$11,2,FALSE),VLOOKUP($L2570,'result messages'!$H$3:$L$11,2,FALSE)))</f>
        <v/>
      </c>
      <c r="O2570" s="1" t="str">
        <f>IF(ISBLANK($C2570),"",IF(ISNA(VLOOKUP($L2570,'result messages'!$H$3:$L$11,3,FALSE)),VLOOKUP($M2570,'result messages'!$H$3:$L$11,3,FALSE),VLOOKUP($L2570,'result messages'!$H$3:$L$11,3,FALSE)))</f>
        <v/>
      </c>
      <c r="P2570" s="1" t="str">
        <f>IF(ISBLANK($C2570),"",IF(ISNA(VLOOKUP($L2570,'result messages'!$H$3:$L$11,4,FALSE)),VLOOKUP($M2570,'result messages'!$H$3:$L$11,4,FALSE),VLOOKUP($L2570,'result messages'!$H$3:$L$11,4,FALSE)))</f>
        <v/>
      </c>
      <c r="Q2570" s="1" t="str">
        <f>IF(ISBLANK($C2570),"",IF(ISNA(VLOOKUP($L2570,'result messages'!$H$3:$L$11,5,FALSE)),VLOOKUP($M2570,'result messages'!$H$3:$L$11,5,FALSE),VLOOKUP($L2570,'result messages'!$H$3:$L$11,5,FALSE)))</f>
        <v/>
      </c>
    </row>
    <row r="2571" spans="1:17">
      <c r="A2571" s="1">
        <v>2568</v>
      </c>
      <c r="B2571" s="1"/>
      <c r="C2571" s="1"/>
      <c r="D2571" s="1"/>
      <c r="E2571" s="6"/>
      <c r="F2571" s="1"/>
      <c r="G2571" s="1" t="str">
        <f>IF(ISNA(VLOOKUP($C2571,'DTEN TCAP Linkage deviceId'!$A$1:$A$20000,1,FALSE)),"No","Yes")</f>
        <v>No</v>
      </c>
      <c r="H2571" s="1" t="str">
        <f>IF(ISNA(VLOOKUP($C2571,'Provisioning Requester'!$F$3:$H$20000,2,FALSE)),"No","Yes")</f>
        <v>No</v>
      </c>
      <c r="I2571" s="1" t="str">
        <f>IF($H2571="Yes",VLOOKUP($C2571,'Provisioning Requester'!$F$3:$H$20000,3,FALSE),"-")</f>
        <v>-</v>
      </c>
      <c r="J2571" s="1" t="str">
        <f>IF(OR(D2571="SVCP", E2571="TRUE"), "No", IF(ISNA(VLOOKUP($C2571,'ProvResponder deviceId'!$A$1:$A$20000,1,FALSE)),"No","Yes"))</f>
        <v>No</v>
      </c>
      <c r="K2571" s="1" t="str">
        <f>IF($J2571="Yes",VLOOKUP($C2571,'ProvResponder deviceId'!$A$1:$C$20000,3,FALSE),"-")</f>
        <v>-</v>
      </c>
      <c r="L2571" s="1" t="str">
        <f t="shared" si="80"/>
        <v/>
      </c>
      <c r="M2571" s="1" t="str">
        <f t="shared" si="81"/>
        <v/>
      </c>
      <c r="N2571" s="1" t="str">
        <f>IF(ISBLANK($C2571),"",IF(ISNA(VLOOKUP($L2571,'result messages'!$H$3:$L$11,2,FALSE)),VLOOKUP($M2571,'result messages'!$H$3:$L$11,2,FALSE),VLOOKUP($L2571,'result messages'!$H$3:$L$11,2,FALSE)))</f>
        <v/>
      </c>
      <c r="O2571" s="1" t="str">
        <f>IF(ISBLANK($C2571),"",IF(ISNA(VLOOKUP($L2571,'result messages'!$H$3:$L$11,3,FALSE)),VLOOKUP($M2571,'result messages'!$H$3:$L$11,3,FALSE),VLOOKUP($L2571,'result messages'!$H$3:$L$11,3,FALSE)))</f>
        <v/>
      </c>
      <c r="P2571" s="1" t="str">
        <f>IF(ISBLANK($C2571),"",IF(ISNA(VLOOKUP($L2571,'result messages'!$H$3:$L$11,4,FALSE)),VLOOKUP($M2571,'result messages'!$H$3:$L$11,4,FALSE),VLOOKUP($L2571,'result messages'!$H$3:$L$11,4,FALSE)))</f>
        <v/>
      </c>
      <c r="Q2571" s="1" t="str">
        <f>IF(ISBLANK($C2571),"",IF(ISNA(VLOOKUP($L2571,'result messages'!$H$3:$L$11,5,FALSE)),VLOOKUP($M2571,'result messages'!$H$3:$L$11,5,FALSE),VLOOKUP($L2571,'result messages'!$H$3:$L$11,5,FALSE)))</f>
        <v/>
      </c>
    </row>
    <row r="2572" spans="1:17">
      <c r="A2572" s="1">
        <v>2569</v>
      </c>
      <c r="B2572" s="1"/>
      <c r="C2572" s="1"/>
      <c r="D2572" s="1"/>
      <c r="E2572" s="6"/>
      <c r="F2572" s="1"/>
      <c r="G2572" s="1" t="str">
        <f>IF(ISNA(VLOOKUP($C2572,'DTEN TCAP Linkage deviceId'!$A$1:$A$20000,1,FALSE)),"No","Yes")</f>
        <v>No</v>
      </c>
      <c r="H2572" s="1" t="str">
        <f>IF(ISNA(VLOOKUP($C2572,'Provisioning Requester'!$F$3:$H$20000,2,FALSE)),"No","Yes")</f>
        <v>No</v>
      </c>
      <c r="I2572" s="1" t="str">
        <f>IF($H2572="Yes",VLOOKUP($C2572,'Provisioning Requester'!$F$3:$H$20000,3,FALSE),"-")</f>
        <v>-</v>
      </c>
      <c r="J2572" s="1" t="str">
        <f>IF(OR(D2572="SVCP", E2572="TRUE"), "No", IF(ISNA(VLOOKUP($C2572,'ProvResponder deviceId'!$A$1:$A$20000,1,FALSE)),"No","Yes"))</f>
        <v>No</v>
      </c>
      <c r="K2572" s="1" t="str">
        <f>IF($J2572="Yes",VLOOKUP($C2572,'ProvResponder deviceId'!$A$1:$C$20000,3,FALSE),"-")</f>
        <v>-</v>
      </c>
      <c r="L2572" s="1" t="str">
        <f t="shared" si="80"/>
        <v/>
      </c>
      <c r="M2572" s="1" t="str">
        <f t="shared" si="81"/>
        <v/>
      </c>
      <c r="N2572" s="1" t="str">
        <f>IF(ISBLANK($C2572),"",IF(ISNA(VLOOKUP($L2572,'result messages'!$H$3:$L$11,2,FALSE)),VLOOKUP($M2572,'result messages'!$H$3:$L$11,2,FALSE),VLOOKUP($L2572,'result messages'!$H$3:$L$11,2,FALSE)))</f>
        <v/>
      </c>
      <c r="O2572" s="1" t="str">
        <f>IF(ISBLANK($C2572),"",IF(ISNA(VLOOKUP($L2572,'result messages'!$H$3:$L$11,3,FALSE)),VLOOKUP($M2572,'result messages'!$H$3:$L$11,3,FALSE),VLOOKUP($L2572,'result messages'!$H$3:$L$11,3,FALSE)))</f>
        <v/>
      </c>
      <c r="P2572" s="1" t="str">
        <f>IF(ISBLANK($C2572),"",IF(ISNA(VLOOKUP($L2572,'result messages'!$H$3:$L$11,4,FALSE)),VLOOKUP($M2572,'result messages'!$H$3:$L$11,4,FALSE),VLOOKUP($L2572,'result messages'!$H$3:$L$11,4,FALSE)))</f>
        <v/>
      </c>
      <c r="Q2572" s="1" t="str">
        <f>IF(ISBLANK($C2572),"",IF(ISNA(VLOOKUP($L2572,'result messages'!$H$3:$L$11,5,FALSE)),VLOOKUP($M2572,'result messages'!$H$3:$L$11,5,FALSE),VLOOKUP($L2572,'result messages'!$H$3:$L$11,5,FALSE)))</f>
        <v/>
      </c>
    </row>
    <row r="2573" spans="1:17">
      <c r="A2573" s="1">
        <v>2570</v>
      </c>
      <c r="B2573" s="1"/>
      <c r="C2573" s="1"/>
      <c r="D2573" s="1"/>
      <c r="E2573" s="6"/>
      <c r="F2573" s="1"/>
      <c r="G2573" s="1" t="str">
        <f>IF(ISNA(VLOOKUP($C2573,'DTEN TCAP Linkage deviceId'!$A$1:$A$20000,1,FALSE)),"No","Yes")</f>
        <v>No</v>
      </c>
      <c r="H2573" s="1" t="str">
        <f>IF(ISNA(VLOOKUP($C2573,'Provisioning Requester'!$F$3:$H$20000,2,FALSE)),"No","Yes")</f>
        <v>No</v>
      </c>
      <c r="I2573" s="1" t="str">
        <f>IF($H2573="Yes",VLOOKUP($C2573,'Provisioning Requester'!$F$3:$H$20000,3,FALSE),"-")</f>
        <v>-</v>
      </c>
      <c r="J2573" s="1" t="str">
        <f>IF(OR(D2573="SVCP", E2573="TRUE"), "No", IF(ISNA(VLOOKUP($C2573,'ProvResponder deviceId'!$A$1:$A$20000,1,FALSE)),"No","Yes"))</f>
        <v>No</v>
      </c>
      <c r="K2573" s="1" t="str">
        <f>IF($J2573="Yes",VLOOKUP($C2573,'ProvResponder deviceId'!$A$1:$C$20000,3,FALSE),"-")</f>
        <v>-</v>
      </c>
      <c r="L2573" s="1" t="str">
        <f t="shared" si="80"/>
        <v/>
      </c>
      <c r="M2573" s="1" t="str">
        <f t="shared" si="81"/>
        <v/>
      </c>
      <c r="N2573" s="1" t="str">
        <f>IF(ISBLANK($C2573),"",IF(ISNA(VLOOKUP($L2573,'result messages'!$H$3:$L$11,2,FALSE)),VLOOKUP($M2573,'result messages'!$H$3:$L$11,2,FALSE),VLOOKUP($L2573,'result messages'!$H$3:$L$11,2,FALSE)))</f>
        <v/>
      </c>
      <c r="O2573" s="1" t="str">
        <f>IF(ISBLANK($C2573),"",IF(ISNA(VLOOKUP($L2573,'result messages'!$H$3:$L$11,3,FALSE)),VLOOKUP($M2573,'result messages'!$H$3:$L$11,3,FALSE),VLOOKUP($L2573,'result messages'!$H$3:$L$11,3,FALSE)))</f>
        <v/>
      </c>
      <c r="P2573" s="1" t="str">
        <f>IF(ISBLANK($C2573),"",IF(ISNA(VLOOKUP($L2573,'result messages'!$H$3:$L$11,4,FALSE)),VLOOKUP($M2573,'result messages'!$H$3:$L$11,4,FALSE),VLOOKUP($L2573,'result messages'!$H$3:$L$11,4,FALSE)))</f>
        <v/>
      </c>
      <c r="Q2573" s="1" t="str">
        <f>IF(ISBLANK($C2573),"",IF(ISNA(VLOOKUP($L2573,'result messages'!$H$3:$L$11,5,FALSE)),VLOOKUP($M2573,'result messages'!$H$3:$L$11,5,FALSE),VLOOKUP($L2573,'result messages'!$H$3:$L$11,5,FALSE)))</f>
        <v/>
      </c>
    </row>
    <row r="2574" spans="1:17">
      <c r="A2574" s="1">
        <v>2571</v>
      </c>
      <c r="B2574" s="1"/>
      <c r="C2574" s="1"/>
      <c r="D2574" s="1"/>
      <c r="E2574" s="6"/>
      <c r="F2574" s="1"/>
      <c r="G2574" s="1" t="str">
        <f>IF(ISNA(VLOOKUP($C2574,'DTEN TCAP Linkage deviceId'!$A$1:$A$20000,1,FALSE)),"No","Yes")</f>
        <v>No</v>
      </c>
      <c r="H2574" s="1" t="str">
        <f>IF(ISNA(VLOOKUP($C2574,'Provisioning Requester'!$F$3:$H$20000,2,FALSE)),"No","Yes")</f>
        <v>No</v>
      </c>
      <c r="I2574" s="1" t="str">
        <f>IF($H2574="Yes",VLOOKUP($C2574,'Provisioning Requester'!$F$3:$H$20000,3,FALSE),"-")</f>
        <v>-</v>
      </c>
      <c r="J2574" s="1" t="str">
        <f>IF(OR(D2574="SVCP", E2574="TRUE"), "No", IF(ISNA(VLOOKUP($C2574,'ProvResponder deviceId'!$A$1:$A$20000,1,FALSE)),"No","Yes"))</f>
        <v>No</v>
      </c>
      <c r="K2574" s="1" t="str">
        <f>IF($J2574="Yes",VLOOKUP($C2574,'ProvResponder deviceId'!$A$1:$C$20000,3,FALSE),"-")</f>
        <v>-</v>
      </c>
      <c r="L2574" s="1" t="str">
        <f t="shared" si="80"/>
        <v/>
      </c>
      <c r="M2574" s="1" t="str">
        <f t="shared" si="81"/>
        <v/>
      </c>
      <c r="N2574" s="1" t="str">
        <f>IF(ISBLANK($C2574),"",IF(ISNA(VLOOKUP($L2574,'result messages'!$H$3:$L$11,2,FALSE)),VLOOKUP($M2574,'result messages'!$H$3:$L$11,2,FALSE),VLOOKUP($L2574,'result messages'!$H$3:$L$11,2,FALSE)))</f>
        <v/>
      </c>
      <c r="O2574" s="1" t="str">
        <f>IF(ISBLANK($C2574),"",IF(ISNA(VLOOKUP($L2574,'result messages'!$H$3:$L$11,3,FALSE)),VLOOKUP($M2574,'result messages'!$H$3:$L$11,3,FALSE),VLOOKUP($L2574,'result messages'!$H$3:$L$11,3,FALSE)))</f>
        <v/>
      </c>
      <c r="P2574" s="1" t="str">
        <f>IF(ISBLANK($C2574),"",IF(ISNA(VLOOKUP($L2574,'result messages'!$H$3:$L$11,4,FALSE)),VLOOKUP($M2574,'result messages'!$H$3:$L$11,4,FALSE),VLOOKUP($L2574,'result messages'!$H$3:$L$11,4,FALSE)))</f>
        <v/>
      </c>
      <c r="Q2574" s="1" t="str">
        <f>IF(ISBLANK($C2574),"",IF(ISNA(VLOOKUP($L2574,'result messages'!$H$3:$L$11,5,FALSE)),VLOOKUP($M2574,'result messages'!$H$3:$L$11,5,FALSE),VLOOKUP($L2574,'result messages'!$H$3:$L$11,5,FALSE)))</f>
        <v/>
      </c>
    </row>
    <row r="2575" spans="1:17">
      <c r="A2575" s="1">
        <v>2572</v>
      </c>
      <c r="B2575" s="1"/>
      <c r="C2575" s="1"/>
      <c r="D2575" s="1"/>
      <c r="E2575" s="6"/>
      <c r="F2575" s="1"/>
      <c r="G2575" s="1" t="str">
        <f>IF(ISNA(VLOOKUP($C2575,'DTEN TCAP Linkage deviceId'!$A$1:$A$20000,1,FALSE)),"No","Yes")</f>
        <v>No</v>
      </c>
      <c r="H2575" s="1" t="str">
        <f>IF(ISNA(VLOOKUP($C2575,'Provisioning Requester'!$F$3:$H$20000,2,FALSE)),"No","Yes")</f>
        <v>No</v>
      </c>
      <c r="I2575" s="1" t="str">
        <f>IF($H2575="Yes",VLOOKUP($C2575,'Provisioning Requester'!$F$3:$H$20000,3,FALSE),"-")</f>
        <v>-</v>
      </c>
      <c r="J2575" s="1" t="str">
        <f>IF(OR(D2575="SVCP", E2575="TRUE"), "No", IF(ISNA(VLOOKUP($C2575,'ProvResponder deviceId'!$A$1:$A$20000,1,FALSE)),"No","Yes"))</f>
        <v>No</v>
      </c>
      <c r="K2575" s="1" t="str">
        <f>IF($J2575="Yes",VLOOKUP($C2575,'ProvResponder deviceId'!$A$1:$C$20000,3,FALSE),"-")</f>
        <v>-</v>
      </c>
      <c r="L2575" s="1" t="str">
        <f t="shared" si="80"/>
        <v/>
      </c>
      <c r="M2575" s="1" t="str">
        <f t="shared" si="81"/>
        <v/>
      </c>
      <c r="N2575" s="1" t="str">
        <f>IF(ISBLANK($C2575),"",IF(ISNA(VLOOKUP($L2575,'result messages'!$H$3:$L$11,2,FALSE)),VLOOKUP($M2575,'result messages'!$H$3:$L$11,2,FALSE),VLOOKUP($L2575,'result messages'!$H$3:$L$11,2,FALSE)))</f>
        <v/>
      </c>
      <c r="O2575" s="1" t="str">
        <f>IF(ISBLANK($C2575),"",IF(ISNA(VLOOKUP($L2575,'result messages'!$H$3:$L$11,3,FALSE)),VLOOKUP($M2575,'result messages'!$H$3:$L$11,3,FALSE),VLOOKUP($L2575,'result messages'!$H$3:$L$11,3,FALSE)))</f>
        <v/>
      </c>
      <c r="P2575" s="1" t="str">
        <f>IF(ISBLANK($C2575),"",IF(ISNA(VLOOKUP($L2575,'result messages'!$H$3:$L$11,4,FALSE)),VLOOKUP($M2575,'result messages'!$H$3:$L$11,4,FALSE),VLOOKUP($L2575,'result messages'!$H$3:$L$11,4,FALSE)))</f>
        <v/>
      </c>
      <c r="Q2575" s="1" t="str">
        <f>IF(ISBLANK($C2575),"",IF(ISNA(VLOOKUP($L2575,'result messages'!$H$3:$L$11,5,FALSE)),VLOOKUP($M2575,'result messages'!$H$3:$L$11,5,FALSE),VLOOKUP($L2575,'result messages'!$H$3:$L$11,5,FALSE)))</f>
        <v/>
      </c>
    </row>
    <row r="2576" spans="1:17">
      <c r="A2576" s="1">
        <v>2573</v>
      </c>
      <c r="B2576" s="1"/>
      <c r="C2576" s="1"/>
      <c r="D2576" s="1"/>
      <c r="E2576" s="6"/>
      <c r="F2576" s="1"/>
      <c r="G2576" s="1" t="str">
        <f>IF(ISNA(VLOOKUP($C2576,'DTEN TCAP Linkage deviceId'!$A$1:$A$20000,1,FALSE)),"No","Yes")</f>
        <v>No</v>
      </c>
      <c r="H2576" s="1" t="str">
        <f>IF(ISNA(VLOOKUP($C2576,'Provisioning Requester'!$F$3:$H$20000,2,FALSE)),"No","Yes")</f>
        <v>No</v>
      </c>
      <c r="I2576" s="1" t="str">
        <f>IF($H2576="Yes",VLOOKUP($C2576,'Provisioning Requester'!$F$3:$H$20000,3,FALSE),"-")</f>
        <v>-</v>
      </c>
      <c r="J2576" s="1" t="str">
        <f>IF(OR(D2576="SVCP", E2576="TRUE"), "No", IF(ISNA(VLOOKUP($C2576,'ProvResponder deviceId'!$A$1:$A$20000,1,FALSE)),"No","Yes"))</f>
        <v>No</v>
      </c>
      <c r="K2576" s="1" t="str">
        <f>IF($J2576="Yes",VLOOKUP($C2576,'ProvResponder deviceId'!$A$1:$C$20000,3,FALSE),"-")</f>
        <v>-</v>
      </c>
      <c r="L2576" s="1" t="str">
        <f t="shared" si="80"/>
        <v/>
      </c>
      <c r="M2576" s="1" t="str">
        <f t="shared" si="81"/>
        <v/>
      </c>
      <c r="N2576" s="1" t="str">
        <f>IF(ISBLANK($C2576),"",IF(ISNA(VLOOKUP($L2576,'result messages'!$H$3:$L$11,2,FALSE)),VLOOKUP($M2576,'result messages'!$H$3:$L$11,2,FALSE),VLOOKUP($L2576,'result messages'!$H$3:$L$11,2,FALSE)))</f>
        <v/>
      </c>
      <c r="O2576" s="1" t="str">
        <f>IF(ISBLANK($C2576),"",IF(ISNA(VLOOKUP($L2576,'result messages'!$H$3:$L$11,3,FALSE)),VLOOKUP($M2576,'result messages'!$H$3:$L$11,3,FALSE),VLOOKUP($L2576,'result messages'!$H$3:$L$11,3,FALSE)))</f>
        <v/>
      </c>
      <c r="P2576" s="1" t="str">
        <f>IF(ISBLANK($C2576),"",IF(ISNA(VLOOKUP($L2576,'result messages'!$H$3:$L$11,4,FALSE)),VLOOKUP($M2576,'result messages'!$H$3:$L$11,4,FALSE),VLOOKUP($L2576,'result messages'!$H$3:$L$11,4,FALSE)))</f>
        <v/>
      </c>
      <c r="Q2576" s="1" t="str">
        <f>IF(ISBLANK($C2576),"",IF(ISNA(VLOOKUP($L2576,'result messages'!$H$3:$L$11,5,FALSE)),VLOOKUP($M2576,'result messages'!$H$3:$L$11,5,FALSE),VLOOKUP($L2576,'result messages'!$H$3:$L$11,5,FALSE)))</f>
        <v/>
      </c>
    </row>
    <row r="2577" spans="1:17">
      <c r="A2577" s="1">
        <v>2574</v>
      </c>
      <c r="B2577" s="1"/>
      <c r="C2577" s="1"/>
      <c r="D2577" s="1"/>
      <c r="E2577" s="6"/>
      <c r="F2577" s="1"/>
      <c r="G2577" s="1" t="str">
        <f>IF(ISNA(VLOOKUP($C2577,'DTEN TCAP Linkage deviceId'!$A$1:$A$20000,1,FALSE)),"No","Yes")</f>
        <v>No</v>
      </c>
      <c r="H2577" s="1" t="str">
        <f>IF(ISNA(VLOOKUP($C2577,'Provisioning Requester'!$F$3:$H$20000,2,FALSE)),"No","Yes")</f>
        <v>No</v>
      </c>
      <c r="I2577" s="1" t="str">
        <f>IF($H2577="Yes",VLOOKUP($C2577,'Provisioning Requester'!$F$3:$H$20000,3,FALSE),"-")</f>
        <v>-</v>
      </c>
      <c r="J2577" s="1" t="str">
        <f>IF(OR(D2577="SVCP", E2577="TRUE"), "No", IF(ISNA(VLOOKUP($C2577,'ProvResponder deviceId'!$A$1:$A$20000,1,FALSE)),"No","Yes"))</f>
        <v>No</v>
      </c>
      <c r="K2577" s="1" t="str">
        <f>IF($J2577="Yes",VLOOKUP($C2577,'ProvResponder deviceId'!$A$1:$C$20000,3,FALSE),"-")</f>
        <v>-</v>
      </c>
      <c r="L2577" s="1" t="str">
        <f t="shared" si="80"/>
        <v/>
      </c>
      <c r="M2577" s="1" t="str">
        <f t="shared" si="81"/>
        <v/>
      </c>
      <c r="N2577" s="1" t="str">
        <f>IF(ISBLANK($C2577),"",IF(ISNA(VLOOKUP($L2577,'result messages'!$H$3:$L$11,2,FALSE)),VLOOKUP($M2577,'result messages'!$H$3:$L$11,2,FALSE),VLOOKUP($L2577,'result messages'!$H$3:$L$11,2,FALSE)))</f>
        <v/>
      </c>
      <c r="O2577" s="1" t="str">
        <f>IF(ISBLANK($C2577),"",IF(ISNA(VLOOKUP($L2577,'result messages'!$H$3:$L$11,3,FALSE)),VLOOKUP($M2577,'result messages'!$H$3:$L$11,3,FALSE),VLOOKUP($L2577,'result messages'!$H$3:$L$11,3,FALSE)))</f>
        <v/>
      </c>
      <c r="P2577" s="1" t="str">
        <f>IF(ISBLANK($C2577),"",IF(ISNA(VLOOKUP($L2577,'result messages'!$H$3:$L$11,4,FALSE)),VLOOKUP($M2577,'result messages'!$H$3:$L$11,4,FALSE),VLOOKUP($L2577,'result messages'!$H$3:$L$11,4,FALSE)))</f>
        <v/>
      </c>
      <c r="Q2577" s="1" t="str">
        <f>IF(ISBLANK($C2577),"",IF(ISNA(VLOOKUP($L2577,'result messages'!$H$3:$L$11,5,FALSE)),VLOOKUP($M2577,'result messages'!$H$3:$L$11,5,FALSE),VLOOKUP($L2577,'result messages'!$H$3:$L$11,5,FALSE)))</f>
        <v/>
      </c>
    </row>
    <row r="2578" spans="1:17">
      <c r="A2578" s="1">
        <v>2575</v>
      </c>
      <c r="B2578" s="1"/>
      <c r="C2578" s="1"/>
      <c r="D2578" s="1"/>
      <c r="E2578" s="6"/>
      <c r="F2578" s="1"/>
      <c r="G2578" s="1" t="str">
        <f>IF(ISNA(VLOOKUP($C2578,'DTEN TCAP Linkage deviceId'!$A$1:$A$20000,1,FALSE)),"No","Yes")</f>
        <v>No</v>
      </c>
      <c r="H2578" s="1" t="str">
        <f>IF(ISNA(VLOOKUP($C2578,'Provisioning Requester'!$F$3:$H$20000,2,FALSE)),"No","Yes")</f>
        <v>No</v>
      </c>
      <c r="I2578" s="1" t="str">
        <f>IF($H2578="Yes",VLOOKUP($C2578,'Provisioning Requester'!$F$3:$H$20000,3,FALSE),"-")</f>
        <v>-</v>
      </c>
      <c r="J2578" s="1" t="str">
        <f>IF(OR(D2578="SVCP", E2578="TRUE"), "No", IF(ISNA(VLOOKUP($C2578,'ProvResponder deviceId'!$A$1:$A$20000,1,FALSE)),"No","Yes"))</f>
        <v>No</v>
      </c>
      <c r="K2578" s="1" t="str">
        <f>IF($J2578="Yes",VLOOKUP($C2578,'ProvResponder deviceId'!$A$1:$C$20000,3,FALSE),"-")</f>
        <v>-</v>
      </c>
      <c r="L2578" s="1" t="str">
        <f t="shared" si="80"/>
        <v/>
      </c>
      <c r="M2578" s="1" t="str">
        <f t="shared" si="81"/>
        <v/>
      </c>
      <c r="N2578" s="1" t="str">
        <f>IF(ISBLANK($C2578),"",IF(ISNA(VLOOKUP($L2578,'result messages'!$H$3:$L$11,2,FALSE)),VLOOKUP($M2578,'result messages'!$H$3:$L$11,2,FALSE),VLOOKUP($L2578,'result messages'!$H$3:$L$11,2,FALSE)))</f>
        <v/>
      </c>
      <c r="O2578" s="1" t="str">
        <f>IF(ISBLANK($C2578),"",IF(ISNA(VLOOKUP($L2578,'result messages'!$H$3:$L$11,3,FALSE)),VLOOKUP($M2578,'result messages'!$H$3:$L$11,3,FALSE),VLOOKUP($L2578,'result messages'!$H$3:$L$11,3,FALSE)))</f>
        <v/>
      </c>
      <c r="P2578" s="1" t="str">
        <f>IF(ISBLANK($C2578),"",IF(ISNA(VLOOKUP($L2578,'result messages'!$H$3:$L$11,4,FALSE)),VLOOKUP($M2578,'result messages'!$H$3:$L$11,4,FALSE),VLOOKUP($L2578,'result messages'!$H$3:$L$11,4,FALSE)))</f>
        <v/>
      </c>
      <c r="Q2578" s="1" t="str">
        <f>IF(ISBLANK($C2578),"",IF(ISNA(VLOOKUP($L2578,'result messages'!$H$3:$L$11,5,FALSE)),VLOOKUP($M2578,'result messages'!$H$3:$L$11,5,FALSE),VLOOKUP($L2578,'result messages'!$H$3:$L$11,5,FALSE)))</f>
        <v/>
      </c>
    </row>
    <row r="2579" spans="1:17">
      <c r="A2579" s="1">
        <v>2576</v>
      </c>
      <c r="B2579" s="1"/>
      <c r="C2579" s="1"/>
      <c r="D2579" s="1"/>
      <c r="E2579" s="6"/>
      <c r="F2579" s="1"/>
      <c r="G2579" s="1" t="str">
        <f>IF(ISNA(VLOOKUP($C2579,'DTEN TCAP Linkage deviceId'!$A$1:$A$20000,1,FALSE)),"No","Yes")</f>
        <v>No</v>
      </c>
      <c r="H2579" s="1" t="str">
        <f>IF(ISNA(VLOOKUP($C2579,'Provisioning Requester'!$F$3:$H$20000,2,FALSE)),"No","Yes")</f>
        <v>No</v>
      </c>
      <c r="I2579" s="1" t="str">
        <f>IF($H2579="Yes",VLOOKUP($C2579,'Provisioning Requester'!$F$3:$H$20000,3,FALSE),"-")</f>
        <v>-</v>
      </c>
      <c r="J2579" s="1" t="str">
        <f>IF(OR(D2579="SVCP", E2579="TRUE"), "No", IF(ISNA(VLOOKUP($C2579,'ProvResponder deviceId'!$A$1:$A$20000,1,FALSE)),"No","Yes"))</f>
        <v>No</v>
      </c>
      <c r="K2579" s="1" t="str">
        <f>IF($J2579="Yes",VLOOKUP($C2579,'ProvResponder deviceId'!$A$1:$C$20000,3,FALSE),"-")</f>
        <v>-</v>
      </c>
      <c r="L2579" s="1" t="str">
        <f t="shared" si="80"/>
        <v/>
      </c>
      <c r="M2579" s="1" t="str">
        <f t="shared" si="81"/>
        <v/>
      </c>
      <c r="N2579" s="1" t="str">
        <f>IF(ISBLANK($C2579),"",IF(ISNA(VLOOKUP($L2579,'result messages'!$H$3:$L$11,2,FALSE)),VLOOKUP($M2579,'result messages'!$H$3:$L$11,2,FALSE),VLOOKUP($L2579,'result messages'!$H$3:$L$11,2,FALSE)))</f>
        <v/>
      </c>
      <c r="O2579" s="1" t="str">
        <f>IF(ISBLANK($C2579),"",IF(ISNA(VLOOKUP($L2579,'result messages'!$H$3:$L$11,3,FALSE)),VLOOKUP($M2579,'result messages'!$H$3:$L$11,3,FALSE),VLOOKUP($L2579,'result messages'!$H$3:$L$11,3,FALSE)))</f>
        <v/>
      </c>
      <c r="P2579" s="1" t="str">
        <f>IF(ISBLANK($C2579),"",IF(ISNA(VLOOKUP($L2579,'result messages'!$H$3:$L$11,4,FALSE)),VLOOKUP($M2579,'result messages'!$H$3:$L$11,4,FALSE),VLOOKUP($L2579,'result messages'!$H$3:$L$11,4,FALSE)))</f>
        <v/>
      </c>
      <c r="Q2579" s="1" t="str">
        <f>IF(ISBLANK($C2579),"",IF(ISNA(VLOOKUP($L2579,'result messages'!$H$3:$L$11,5,FALSE)),VLOOKUP($M2579,'result messages'!$H$3:$L$11,5,FALSE),VLOOKUP($L2579,'result messages'!$H$3:$L$11,5,FALSE)))</f>
        <v/>
      </c>
    </row>
    <row r="2580" spans="1:17">
      <c r="A2580" s="1">
        <v>2577</v>
      </c>
      <c r="B2580" s="1"/>
      <c r="C2580" s="1"/>
      <c r="D2580" s="1"/>
      <c r="E2580" s="6"/>
      <c r="F2580" s="1"/>
      <c r="G2580" s="1" t="str">
        <f>IF(ISNA(VLOOKUP($C2580,'DTEN TCAP Linkage deviceId'!$A$1:$A$20000,1,FALSE)),"No","Yes")</f>
        <v>No</v>
      </c>
      <c r="H2580" s="1" t="str">
        <f>IF(ISNA(VLOOKUP($C2580,'Provisioning Requester'!$F$3:$H$20000,2,FALSE)),"No","Yes")</f>
        <v>No</v>
      </c>
      <c r="I2580" s="1" t="str">
        <f>IF($H2580="Yes",VLOOKUP($C2580,'Provisioning Requester'!$F$3:$H$20000,3,FALSE),"-")</f>
        <v>-</v>
      </c>
      <c r="J2580" s="1" t="str">
        <f>IF(OR(D2580="SVCP", E2580="TRUE"), "No", IF(ISNA(VLOOKUP($C2580,'ProvResponder deviceId'!$A$1:$A$20000,1,FALSE)),"No","Yes"))</f>
        <v>No</v>
      </c>
      <c r="K2580" s="1" t="str">
        <f>IF($J2580="Yes",VLOOKUP($C2580,'ProvResponder deviceId'!$A$1:$C$20000,3,FALSE),"-")</f>
        <v>-</v>
      </c>
      <c r="L2580" s="1" t="str">
        <f t="shared" si="80"/>
        <v/>
      </c>
      <c r="M2580" s="1" t="str">
        <f t="shared" si="81"/>
        <v/>
      </c>
      <c r="N2580" s="1" t="str">
        <f>IF(ISBLANK($C2580),"",IF(ISNA(VLOOKUP($L2580,'result messages'!$H$3:$L$11,2,FALSE)),VLOOKUP($M2580,'result messages'!$H$3:$L$11,2,FALSE),VLOOKUP($L2580,'result messages'!$H$3:$L$11,2,FALSE)))</f>
        <v/>
      </c>
      <c r="O2580" s="1" t="str">
        <f>IF(ISBLANK($C2580),"",IF(ISNA(VLOOKUP($L2580,'result messages'!$H$3:$L$11,3,FALSE)),VLOOKUP($M2580,'result messages'!$H$3:$L$11,3,FALSE),VLOOKUP($L2580,'result messages'!$H$3:$L$11,3,FALSE)))</f>
        <v/>
      </c>
      <c r="P2580" s="1" t="str">
        <f>IF(ISBLANK($C2580),"",IF(ISNA(VLOOKUP($L2580,'result messages'!$H$3:$L$11,4,FALSE)),VLOOKUP($M2580,'result messages'!$H$3:$L$11,4,FALSE),VLOOKUP($L2580,'result messages'!$H$3:$L$11,4,FALSE)))</f>
        <v/>
      </c>
      <c r="Q2580" s="1" t="str">
        <f>IF(ISBLANK($C2580),"",IF(ISNA(VLOOKUP($L2580,'result messages'!$H$3:$L$11,5,FALSE)),VLOOKUP($M2580,'result messages'!$H$3:$L$11,5,FALSE),VLOOKUP($L2580,'result messages'!$H$3:$L$11,5,FALSE)))</f>
        <v/>
      </c>
    </row>
    <row r="2581" spans="1:17">
      <c r="A2581" s="1">
        <v>2578</v>
      </c>
      <c r="B2581" s="1"/>
      <c r="C2581" s="1"/>
      <c r="D2581" s="1"/>
      <c r="E2581" s="6"/>
      <c r="F2581" s="1"/>
      <c r="G2581" s="1" t="str">
        <f>IF(ISNA(VLOOKUP($C2581,'DTEN TCAP Linkage deviceId'!$A$1:$A$20000,1,FALSE)),"No","Yes")</f>
        <v>No</v>
      </c>
      <c r="H2581" s="1" t="str">
        <f>IF(ISNA(VLOOKUP($C2581,'Provisioning Requester'!$F$3:$H$20000,2,FALSE)),"No","Yes")</f>
        <v>No</v>
      </c>
      <c r="I2581" s="1" t="str">
        <f>IF($H2581="Yes",VLOOKUP($C2581,'Provisioning Requester'!$F$3:$H$20000,3,FALSE),"-")</f>
        <v>-</v>
      </c>
      <c r="J2581" s="1" t="str">
        <f>IF(OR(D2581="SVCP", E2581="TRUE"), "No", IF(ISNA(VLOOKUP($C2581,'ProvResponder deviceId'!$A$1:$A$20000,1,FALSE)),"No","Yes"))</f>
        <v>No</v>
      </c>
      <c r="K2581" s="1" t="str">
        <f>IF($J2581="Yes",VLOOKUP($C2581,'ProvResponder deviceId'!$A$1:$C$20000,3,FALSE),"-")</f>
        <v>-</v>
      </c>
      <c r="L2581" s="1" t="str">
        <f t="shared" si="80"/>
        <v/>
      </c>
      <c r="M2581" s="1" t="str">
        <f t="shared" si="81"/>
        <v/>
      </c>
      <c r="N2581" s="1" t="str">
        <f>IF(ISBLANK($C2581),"",IF(ISNA(VLOOKUP($L2581,'result messages'!$H$3:$L$11,2,FALSE)),VLOOKUP($M2581,'result messages'!$H$3:$L$11,2,FALSE),VLOOKUP($L2581,'result messages'!$H$3:$L$11,2,FALSE)))</f>
        <v/>
      </c>
      <c r="O2581" s="1" t="str">
        <f>IF(ISBLANK($C2581),"",IF(ISNA(VLOOKUP($L2581,'result messages'!$H$3:$L$11,3,FALSE)),VLOOKUP($M2581,'result messages'!$H$3:$L$11,3,FALSE),VLOOKUP($L2581,'result messages'!$H$3:$L$11,3,FALSE)))</f>
        <v/>
      </c>
      <c r="P2581" s="1" t="str">
        <f>IF(ISBLANK($C2581),"",IF(ISNA(VLOOKUP($L2581,'result messages'!$H$3:$L$11,4,FALSE)),VLOOKUP($M2581,'result messages'!$H$3:$L$11,4,FALSE),VLOOKUP($L2581,'result messages'!$H$3:$L$11,4,FALSE)))</f>
        <v/>
      </c>
      <c r="Q2581" s="1" t="str">
        <f>IF(ISBLANK($C2581),"",IF(ISNA(VLOOKUP($L2581,'result messages'!$H$3:$L$11,5,FALSE)),VLOOKUP($M2581,'result messages'!$H$3:$L$11,5,FALSE),VLOOKUP($L2581,'result messages'!$H$3:$L$11,5,FALSE)))</f>
        <v/>
      </c>
    </row>
    <row r="2582" spans="1:17">
      <c r="A2582" s="1">
        <v>2579</v>
      </c>
      <c r="B2582" s="1"/>
      <c r="C2582" s="1"/>
      <c r="D2582" s="1"/>
      <c r="E2582" s="6"/>
      <c r="F2582" s="1"/>
      <c r="G2582" s="1" t="str">
        <f>IF(ISNA(VLOOKUP($C2582,'DTEN TCAP Linkage deviceId'!$A$1:$A$20000,1,FALSE)),"No","Yes")</f>
        <v>No</v>
      </c>
      <c r="H2582" s="1" t="str">
        <f>IF(ISNA(VLOOKUP($C2582,'Provisioning Requester'!$F$3:$H$20000,2,FALSE)),"No","Yes")</f>
        <v>No</v>
      </c>
      <c r="I2582" s="1" t="str">
        <f>IF($H2582="Yes",VLOOKUP($C2582,'Provisioning Requester'!$F$3:$H$20000,3,FALSE),"-")</f>
        <v>-</v>
      </c>
      <c r="J2582" s="1" t="str">
        <f>IF(OR(D2582="SVCP", E2582="TRUE"), "No", IF(ISNA(VLOOKUP($C2582,'ProvResponder deviceId'!$A$1:$A$20000,1,FALSE)),"No","Yes"))</f>
        <v>No</v>
      </c>
      <c r="K2582" s="1" t="str">
        <f>IF($J2582="Yes",VLOOKUP($C2582,'ProvResponder deviceId'!$A$1:$C$20000,3,FALSE),"-")</f>
        <v>-</v>
      </c>
      <c r="L2582" s="1" t="str">
        <f t="shared" si="80"/>
        <v/>
      </c>
      <c r="M2582" s="1" t="str">
        <f t="shared" si="81"/>
        <v/>
      </c>
      <c r="N2582" s="1" t="str">
        <f>IF(ISBLANK($C2582),"",IF(ISNA(VLOOKUP($L2582,'result messages'!$H$3:$L$11,2,FALSE)),VLOOKUP($M2582,'result messages'!$H$3:$L$11,2,FALSE),VLOOKUP($L2582,'result messages'!$H$3:$L$11,2,FALSE)))</f>
        <v/>
      </c>
      <c r="O2582" s="1" t="str">
        <f>IF(ISBLANK($C2582),"",IF(ISNA(VLOOKUP($L2582,'result messages'!$H$3:$L$11,3,FALSE)),VLOOKUP($M2582,'result messages'!$H$3:$L$11,3,FALSE),VLOOKUP($L2582,'result messages'!$H$3:$L$11,3,FALSE)))</f>
        <v/>
      </c>
      <c r="P2582" s="1" t="str">
        <f>IF(ISBLANK($C2582),"",IF(ISNA(VLOOKUP($L2582,'result messages'!$H$3:$L$11,4,FALSE)),VLOOKUP($M2582,'result messages'!$H$3:$L$11,4,FALSE),VLOOKUP($L2582,'result messages'!$H$3:$L$11,4,FALSE)))</f>
        <v/>
      </c>
      <c r="Q2582" s="1" t="str">
        <f>IF(ISBLANK($C2582),"",IF(ISNA(VLOOKUP($L2582,'result messages'!$H$3:$L$11,5,FALSE)),VLOOKUP($M2582,'result messages'!$H$3:$L$11,5,FALSE),VLOOKUP($L2582,'result messages'!$H$3:$L$11,5,FALSE)))</f>
        <v/>
      </c>
    </row>
    <row r="2583" spans="1:17">
      <c r="A2583" s="1">
        <v>2580</v>
      </c>
      <c r="B2583" s="1"/>
      <c r="C2583" s="1"/>
      <c r="D2583" s="1"/>
      <c r="E2583" s="6"/>
      <c r="F2583" s="1"/>
      <c r="G2583" s="1" t="str">
        <f>IF(ISNA(VLOOKUP($C2583,'DTEN TCAP Linkage deviceId'!$A$1:$A$20000,1,FALSE)),"No","Yes")</f>
        <v>No</v>
      </c>
      <c r="H2583" s="1" t="str">
        <f>IF(ISNA(VLOOKUP($C2583,'Provisioning Requester'!$F$3:$H$20000,2,FALSE)),"No","Yes")</f>
        <v>No</v>
      </c>
      <c r="I2583" s="1" t="str">
        <f>IF($H2583="Yes",VLOOKUP($C2583,'Provisioning Requester'!$F$3:$H$20000,3,FALSE),"-")</f>
        <v>-</v>
      </c>
      <c r="J2583" s="1" t="str">
        <f>IF(OR(D2583="SVCP", E2583="TRUE"), "No", IF(ISNA(VLOOKUP($C2583,'ProvResponder deviceId'!$A$1:$A$20000,1,FALSE)),"No","Yes"))</f>
        <v>No</v>
      </c>
      <c r="K2583" s="1" t="str">
        <f>IF($J2583="Yes",VLOOKUP($C2583,'ProvResponder deviceId'!$A$1:$C$20000,3,FALSE),"-")</f>
        <v>-</v>
      </c>
      <c r="L2583" s="1" t="str">
        <f t="shared" si="80"/>
        <v/>
      </c>
      <c r="M2583" s="1" t="str">
        <f t="shared" si="81"/>
        <v/>
      </c>
      <c r="N2583" s="1" t="str">
        <f>IF(ISBLANK($C2583),"",IF(ISNA(VLOOKUP($L2583,'result messages'!$H$3:$L$11,2,FALSE)),VLOOKUP($M2583,'result messages'!$H$3:$L$11,2,FALSE),VLOOKUP($L2583,'result messages'!$H$3:$L$11,2,FALSE)))</f>
        <v/>
      </c>
      <c r="O2583" s="1" t="str">
        <f>IF(ISBLANK($C2583),"",IF(ISNA(VLOOKUP($L2583,'result messages'!$H$3:$L$11,3,FALSE)),VLOOKUP($M2583,'result messages'!$H$3:$L$11,3,FALSE),VLOOKUP($L2583,'result messages'!$H$3:$L$11,3,FALSE)))</f>
        <v/>
      </c>
      <c r="P2583" s="1" t="str">
        <f>IF(ISBLANK($C2583),"",IF(ISNA(VLOOKUP($L2583,'result messages'!$H$3:$L$11,4,FALSE)),VLOOKUP($M2583,'result messages'!$H$3:$L$11,4,FALSE),VLOOKUP($L2583,'result messages'!$H$3:$L$11,4,FALSE)))</f>
        <v/>
      </c>
      <c r="Q2583" s="1" t="str">
        <f>IF(ISBLANK($C2583),"",IF(ISNA(VLOOKUP($L2583,'result messages'!$H$3:$L$11,5,FALSE)),VLOOKUP($M2583,'result messages'!$H$3:$L$11,5,FALSE),VLOOKUP($L2583,'result messages'!$H$3:$L$11,5,FALSE)))</f>
        <v/>
      </c>
    </row>
    <row r="2584" spans="1:17">
      <c r="A2584" s="1">
        <v>2581</v>
      </c>
      <c r="B2584" s="1"/>
      <c r="C2584" s="1"/>
      <c r="D2584" s="1"/>
      <c r="E2584" s="6"/>
      <c r="F2584" s="1"/>
      <c r="G2584" s="1" t="str">
        <f>IF(ISNA(VLOOKUP($C2584,'DTEN TCAP Linkage deviceId'!$A$1:$A$20000,1,FALSE)),"No","Yes")</f>
        <v>No</v>
      </c>
      <c r="H2584" s="1" t="str">
        <f>IF(ISNA(VLOOKUP($C2584,'Provisioning Requester'!$F$3:$H$20000,2,FALSE)),"No","Yes")</f>
        <v>No</v>
      </c>
      <c r="I2584" s="1" t="str">
        <f>IF($H2584="Yes",VLOOKUP($C2584,'Provisioning Requester'!$F$3:$H$20000,3,FALSE),"-")</f>
        <v>-</v>
      </c>
      <c r="J2584" s="1" t="str">
        <f>IF(OR(D2584="SVCP", E2584="TRUE"), "No", IF(ISNA(VLOOKUP($C2584,'ProvResponder deviceId'!$A$1:$A$20000,1,FALSE)),"No","Yes"))</f>
        <v>No</v>
      </c>
      <c r="K2584" s="1" t="str">
        <f>IF($J2584="Yes",VLOOKUP($C2584,'ProvResponder deviceId'!$A$1:$C$20000,3,FALSE),"-")</f>
        <v>-</v>
      </c>
      <c r="L2584" s="1" t="str">
        <f t="shared" si="80"/>
        <v/>
      </c>
      <c r="M2584" s="1" t="str">
        <f t="shared" si="81"/>
        <v/>
      </c>
      <c r="N2584" s="1" t="str">
        <f>IF(ISBLANK($C2584),"",IF(ISNA(VLOOKUP($L2584,'result messages'!$H$3:$L$11,2,FALSE)),VLOOKUP($M2584,'result messages'!$H$3:$L$11,2,FALSE),VLOOKUP($L2584,'result messages'!$H$3:$L$11,2,FALSE)))</f>
        <v/>
      </c>
      <c r="O2584" s="1" t="str">
        <f>IF(ISBLANK($C2584),"",IF(ISNA(VLOOKUP($L2584,'result messages'!$H$3:$L$11,3,FALSE)),VLOOKUP($M2584,'result messages'!$H$3:$L$11,3,FALSE),VLOOKUP($L2584,'result messages'!$H$3:$L$11,3,FALSE)))</f>
        <v/>
      </c>
      <c r="P2584" s="1" t="str">
        <f>IF(ISBLANK($C2584),"",IF(ISNA(VLOOKUP($L2584,'result messages'!$H$3:$L$11,4,FALSE)),VLOOKUP($M2584,'result messages'!$H$3:$L$11,4,FALSE),VLOOKUP($L2584,'result messages'!$H$3:$L$11,4,FALSE)))</f>
        <v/>
      </c>
      <c r="Q2584" s="1" t="str">
        <f>IF(ISBLANK($C2584),"",IF(ISNA(VLOOKUP($L2584,'result messages'!$H$3:$L$11,5,FALSE)),VLOOKUP($M2584,'result messages'!$H$3:$L$11,5,FALSE),VLOOKUP($L2584,'result messages'!$H$3:$L$11,5,FALSE)))</f>
        <v/>
      </c>
    </row>
    <row r="2585" spans="1:17">
      <c r="A2585" s="1">
        <v>2582</v>
      </c>
      <c r="B2585" s="1"/>
      <c r="C2585" s="1"/>
      <c r="D2585" s="1"/>
      <c r="E2585" s="6"/>
      <c r="F2585" s="1"/>
      <c r="G2585" s="1" t="str">
        <f>IF(ISNA(VLOOKUP($C2585,'DTEN TCAP Linkage deviceId'!$A$1:$A$20000,1,FALSE)),"No","Yes")</f>
        <v>No</v>
      </c>
      <c r="H2585" s="1" t="str">
        <f>IF(ISNA(VLOOKUP($C2585,'Provisioning Requester'!$F$3:$H$20000,2,FALSE)),"No","Yes")</f>
        <v>No</v>
      </c>
      <c r="I2585" s="1" t="str">
        <f>IF($H2585="Yes",VLOOKUP($C2585,'Provisioning Requester'!$F$3:$H$20000,3,FALSE),"-")</f>
        <v>-</v>
      </c>
      <c r="J2585" s="1" t="str">
        <f>IF(OR(D2585="SVCP", E2585="TRUE"), "No", IF(ISNA(VLOOKUP($C2585,'ProvResponder deviceId'!$A$1:$A$20000,1,FALSE)),"No","Yes"))</f>
        <v>No</v>
      </c>
      <c r="K2585" s="1" t="str">
        <f>IF($J2585="Yes",VLOOKUP($C2585,'ProvResponder deviceId'!$A$1:$C$20000,3,FALSE),"-")</f>
        <v>-</v>
      </c>
      <c r="L2585" s="1" t="str">
        <f t="shared" si="80"/>
        <v/>
      </c>
      <c r="M2585" s="1" t="str">
        <f t="shared" si="81"/>
        <v/>
      </c>
      <c r="N2585" s="1" t="str">
        <f>IF(ISBLANK($C2585),"",IF(ISNA(VLOOKUP($L2585,'result messages'!$H$3:$L$11,2,FALSE)),VLOOKUP($M2585,'result messages'!$H$3:$L$11,2,FALSE),VLOOKUP($L2585,'result messages'!$H$3:$L$11,2,FALSE)))</f>
        <v/>
      </c>
      <c r="O2585" s="1" t="str">
        <f>IF(ISBLANK($C2585),"",IF(ISNA(VLOOKUP($L2585,'result messages'!$H$3:$L$11,3,FALSE)),VLOOKUP($M2585,'result messages'!$H$3:$L$11,3,FALSE),VLOOKUP($L2585,'result messages'!$H$3:$L$11,3,FALSE)))</f>
        <v/>
      </c>
      <c r="P2585" s="1" t="str">
        <f>IF(ISBLANK($C2585),"",IF(ISNA(VLOOKUP($L2585,'result messages'!$H$3:$L$11,4,FALSE)),VLOOKUP($M2585,'result messages'!$H$3:$L$11,4,FALSE),VLOOKUP($L2585,'result messages'!$H$3:$L$11,4,FALSE)))</f>
        <v/>
      </c>
      <c r="Q2585" s="1" t="str">
        <f>IF(ISBLANK($C2585),"",IF(ISNA(VLOOKUP($L2585,'result messages'!$H$3:$L$11,5,FALSE)),VLOOKUP($M2585,'result messages'!$H$3:$L$11,5,FALSE),VLOOKUP($L2585,'result messages'!$H$3:$L$11,5,FALSE)))</f>
        <v/>
      </c>
    </row>
    <row r="2586" spans="1:17">
      <c r="A2586" s="1">
        <v>2583</v>
      </c>
      <c r="B2586" s="1"/>
      <c r="C2586" s="1"/>
      <c r="D2586" s="1"/>
      <c r="E2586" s="6"/>
      <c r="F2586" s="1"/>
      <c r="G2586" s="1" t="str">
        <f>IF(ISNA(VLOOKUP($C2586,'DTEN TCAP Linkage deviceId'!$A$1:$A$20000,1,FALSE)),"No","Yes")</f>
        <v>No</v>
      </c>
      <c r="H2586" s="1" t="str">
        <f>IF(ISNA(VLOOKUP($C2586,'Provisioning Requester'!$F$3:$H$20000,2,FALSE)),"No","Yes")</f>
        <v>No</v>
      </c>
      <c r="I2586" s="1" t="str">
        <f>IF($H2586="Yes",VLOOKUP($C2586,'Provisioning Requester'!$F$3:$H$20000,3,FALSE),"-")</f>
        <v>-</v>
      </c>
      <c r="J2586" s="1" t="str">
        <f>IF(OR(D2586="SVCP", E2586="TRUE"), "No", IF(ISNA(VLOOKUP($C2586,'ProvResponder deviceId'!$A$1:$A$20000,1,FALSE)),"No","Yes"))</f>
        <v>No</v>
      </c>
      <c r="K2586" s="1" t="str">
        <f>IF($J2586="Yes",VLOOKUP($C2586,'ProvResponder deviceId'!$A$1:$C$20000,3,FALSE),"-")</f>
        <v>-</v>
      </c>
      <c r="L2586" s="1" t="str">
        <f t="shared" si="80"/>
        <v/>
      </c>
      <c r="M2586" s="1" t="str">
        <f t="shared" si="81"/>
        <v/>
      </c>
      <c r="N2586" s="1" t="str">
        <f>IF(ISBLANK($C2586),"",IF(ISNA(VLOOKUP($L2586,'result messages'!$H$3:$L$11,2,FALSE)),VLOOKUP($M2586,'result messages'!$H$3:$L$11,2,FALSE),VLOOKUP($L2586,'result messages'!$H$3:$L$11,2,FALSE)))</f>
        <v/>
      </c>
      <c r="O2586" s="1" t="str">
        <f>IF(ISBLANK($C2586),"",IF(ISNA(VLOOKUP($L2586,'result messages'!$H$3:$L$11,3,FALSE)),VLOOKUP($M2586,'result messages'!$H$3:$L$11,3,FALSE),VLOOKUP($L2586,'result messages'!$H$3:$L$11,3,FALSE)))</f>
        <v/>
      </c>
      <c r="P2586" s="1" t="str">
        <f>IF(ISBLANK($C2586),"",IF(ISNA(VLOOKUP($L2586,'result messages'!$H$3:$L$11,4,FALSE)),VLOOKUP($M2586,'result messages'!$H$3:$L$11,4,FALSE),VLOOKUP($L2586,'result messages'!$H$3:$L$11,4,FALSE)))</f>
        <v/>
      </c>
      <c r="Q2586" s="1" t="str">
        <f>IF(ISBLANK($C2586),"",IF(ISNA(VLOOKUP($L2586,'result messages'!$H$3:$L$11,5,FALSE)),VLOOKUP($M2586,'result messages'!$H$3:$L$11,5,FALSE),VLOOKUP($L2586,'result messages'!$H$3:$L$11,5,FALSE)))</f>
        <v/>
      </c>
    </row>
    <row r="2587" spans="1:17">
      <c r="A2587" s="1">
        <v>2584</v>
      </c>
      <c r="B2587" s="1"/>
      <c r="C2587" s="1"/>
      <c r="D2587" s="1"/>
      <c r="E2587" s="6"/>
      <c r="F2587" s="1"/>
      <c r="G2587" s="1" t="str">
        <f>IF(ISNA(VLOOKUP($C2587,'DTEN TCAP Linkage deviceId'!$A$1:$A$20000,1,FALSE)),"No","Yes")</f>
        <v>No</v>
      </c>
      <c r="H2587" s="1" t="str">
        <f>IF(ISNA(VLOOKUP($C2587,'Provisioning Requester'!$F$3:$H$20000,2,FALSE)),"No","Yes")</f>
        <v>No</v>
      </c>
      <c r="I2587" s="1" t="str">
        <f>IF($H2587="Yes",VLOOKUP($C2587,'Provisioning Requester'!$F$3:$H$20000,3,FALSE),"-")</f>
        <v>-</v>
      </c>
      <c r="J2587" s="1" t="str">
        <f>IF(OR(D2587="SVCP", E2587="TRUE"), "No", IF(ISNA(VLOOKUP($C2587,'ProvResponder deviceId'!$A$1:$A$20000,1,FALSE)),"No","Yes"))</f>
        <v>No</v>
      </c>
      <c r="K2587" s="1" t="str">
        <f>IF($J2587="Yes",VLOOKUP($C2587,'ProvResponder deviceId'!$A$1:$C$20000,3,FALSE),"-")</f>
        <v>-</v>
      </c>
      <c r="L2587" s="1" t="str">
        <f t="shared" si="80"/>
        <v/>
      </c>
      <c r="M2587" s="1" t="str">
        <f t="shared" si="81"/>
        <v/>
      </c>
      <c r="N2587" s="1" t="str">
        <f>IF(ISBLANK($C2587),"",IF(ISNA(VLOOKUP($L2587,'result messages'!$H$3:$L$11,2,FALSE)),VLOOKUP($M2587,'result messages'!$H$3:$L$11,2,FALSE),VLOOKUP($L2587,'result messages'!$H$3:$L$11,2,FALSE)))</f>
        <v/>
      </c>
      <c r="O2587" s="1" t="str">
        <f>IF(ISBLANK($C2587),"",IF(ISNA(VLOOKUP($L2587,'result messages'!$H$3:$L$11,3,FALSE)),VLOOKUP($M2587,'result messages'!$H$3:$L$11,3,FALSE),VLOOKUP($L2587,'result messages'!$H$3:$L$11,3,FALSE)))</f>
        <v/>
      </c>
      <c r="P2587" s="1" t="str">
        <f>IF(ISBLANK($C2587),"",IF(ISNA(VLOOKUP($L2587,'result messages'!$H$3:$L$11,4,FALSE)),VLOOKUP($M2587,'result messages'!$H$3:$L$11,4,FALSE),VLOOKUP($L2587,'result messages'!$H$3:$L$11,4,FALSE)))</f>
        <v/>
      </c>
      <c r="Q2587" s="1" t="str">
        <f>IF(ISBLANK($C2587),"",IF(ISNA(VLOOKUP($L2587,'result messages'!$H$3:$L$11,5,FALSE)),VLOOKUP($M2587,'result messages'!$H$3:$L$11,5,FALSE),VLOOKUP($L2587,'result messages'!$H$3:$L$11,5,FALSE)))</f>
        <v/>
      </c>
    </row>
    <row r="2588" spans="1:17">
      <c r="A2588" s="1">
        <v>2585</v>
      </c>
      <c r="B2588" s="1"/>
      <c r="C2588" s="1"/>
      <c r="D2588" s="1"/>
      <c r="E2588" s="6"/>
      <c r="F2588" s="1"/>
      <c r="G2588" s="1" t="str">
        <f>IF(ISNA(VLOOKUP($C2588,'DTEN TCAP Linkage deviceId'!$A$1:$A$20000,1,FALSE)),"No","Yes")</f>
        <v>No</v>
      </c>
      <c r="H2588" s="1" t="str">
        <f>IF(ISNA(VLOOKUP($C2588,'Provisioning Requester'!$F$3:$H$20000,2,FALSE)),"No","Yes")</f>
        <v>No</v>
      </c>
      <c r="I2588" s="1" t="str">
        <f>IF($H2588="Yes",VLOOKUP($C2588,'Provisioning Requester'!$F$3:$H$20000,3,FALSE),"-")</f>
        <v>-</v>
      </c>
      <c r="J2588" s="1" t="str">
        <f>IF(OR(D2588="SVCP", E2588="TRUE"), "No", IF(ISNA(VLOOKUP($C2588,'ProvResponder deviceId'!$A$1:$A$20000,1,FALSE)),"No","Yes"))</f>
        <v>No</v>
      </c>
      <c r="K2588" s="1" t="str">
        <f>IF($J2588="Yes",VLOOKUP($C2588,'ProvResponder deviceId'!$A$1:$C$20000,3,FALSE),"-")</f>
        <v>-</v>
      </c>
      <c r="L2588" s="1" t="str">
        <f t="shared" si="80"/>
        <v/>
      </c>
      <c r="M2588" s="1" t="str">
        <f t="shared" si="81"/>
        <v/>
      </c>
      <c r="N2588" s="1" t="str">
        <f>IF(ISBLANK($C2588),"",IF(ISNA(VLOOKUP($L2588,'result messages'!$H$3:$L$11,2,FALSE)),VLOOKUP($M2588,'result messages'!$H$3:$L$11,2,FALSE),VLOOKUP($L2588,'result messages'!$H$3:$L$11,2,FALSE)))</f>
        <v/>
      </c>
      <c r="O2588" s="1" t="str">
        <f>IF(ISBLANK($C2588),"",IF(ISNA(VLOOKUP($L2588,'result messages'!$H$3:$L$11,3,FALSE)),VLOOKUP($M2588,'result messages'!$H$3:$L$11,3,FALSE),VLOOKUP($L2588,'result messages'!$H$3:$L$11,3,FALSE)))</f>
        <v/>
      </c>
      <c r="P2588" s="1" t="str">
        <f>IF(ISBLANK($C2588),"",IF(ISNA(VLOOKUP($L2588,'result messages'!$H$3:$L$11,4,FALSE)),VLOOKUP($M2588,'result messages'!$H$3:$L$11,4,FALSE),VLOOKUP($L2588,'result messages'!$H$3:$L$11,4,FALSE)))</f>
        <v/>
      </c>
      <c r="Q2588" s="1" t="str">
        <f>IF(ISBLANK($C2588),"",IF(ISNA(VLOOKUP($L2588,'result messages'!$H$3:$L$11,5,FALSE)),VLOOKUP($M2588,'result messages'!$H$3:$L$11,5,FALSE),VLOOKUP($L2588,'result messages'!$H$3:$L$11,5,FALSE)))</f>
        <v/>
      </c>
    </row>
    <row r="2589" spans="1:17">
      <c r="A2589" s="1">
        <v>2586</v>
      </c>
      <c r="B2589" s="1"/>
      <c r="C2589" s="1"/>
      <c r="D2589" s="1"/>
      <c r="E2589" s="6"/>
      <c r="F2589" s="1"/>
      <c r="G2589" s="1" t="str">
        <f>IF(ISNA(VLOOKUP($C2589,'DTEN TCAP Linkage deviceId'!$A$1:$A$20000,1,FALSE)),"No","Yes")</f>
        <v>No</v>
      </c>
      <c r="H2589" s="1" t="str">
        <f>IF(ISNA(VLOOKUP($C2589,'Provisioning Requester'!$F$3:$H$20000,2,FALSE)),"No","Yes")</f>
        <v>No</v>
      </c>
      <c r="I2589" s="1" t="str">
        <f>IF($H2589="Yes",VLOOKUP($C2589,'Provisioning Requester'!$F$3:$H$20000,3,FALSE),"-")</f>
        <v>-</v>
      </c>
      <c r="J2589" s="1" t="str">
        <f>IF(OR(D2589="SVCP", E2589="TRUE"), "No", IF(ISNA(VLOOKUP($C2589,'ProvResponder deviceId'!$A$1:$A$20000,1,FALSE)),"No","Yes"))</f>
        <v>No</v>
      </c>
      <c r="K2589" s="1" t="str">
        <f>IF($J2589="Yes",VLOOKUP($C2589,'ProvResponder deviceId'!$A$1:$C$20000,3,FALSE),"-")</f>
        <v>-</v>
      </c>
      <c r="L2589" s="1" t="str">
        <f t="shared" si="80"/>
        <v/>
      </c>
      <c r="M2589" s="1" t="str">
        <f t="shared" si="81"/>
        <v/>
      </c>
      <c r="N2589" s="1" t="str">
        <f>IF(ISBLANK($C2589),"",IF(ISNA(VLOOKUP($L2589,'result messages'!$H$3:$L$11,2,FALSE)),VLOOKUP($M2589,'result messages'!$H$3:$L$11,2,FALSE),VLOOKUP($L2589,'result messages'!$H$3:$L$11,2,FALSE)))</f>
        <v/>
      </c>
      <c r="O2589" s="1" t="str">
        <f>IF(ISBLANK($C2589),"",IF(ISNA(VLOOKUP($L2589,'result messages'!$H$3:$L$11,3,FALSE)),VLOOKUP($M2589,'result messages'!$H$3:$L$11,3,FALSE),VLOOKUP($L2589,'result messages'!$H$3:$L$11,3,FALSE)))</f>
        <v/>
      </c>
      <c r="P2589" s="1" t="str">
        <f>IF(ISBLANK($C2589),"",IF(ISNA(VLOOKUP($L2589,'result messages'!$H$3:$L$11,4,FALSE)),VLOOKUP($M2589,'result messages'!$H$3:$L$11,4,FALSE),VLOOKUP($L2589,'result messages'!$H$3:$L$11,4,FALSE)))</f>
        <v/>
      </c>
      <c r="Q2589" s="1" t="str">
        <f>IF(ISBLANK($C2589),"",IF(ISNA(VLOOKUP($L2589,'result messages'!$H$3:$L$11,5,FALSE)),VLOOKUP($M2589,'result messages'!$H$3:$L$11,5,FALSE),VLOOKUP($L2589,'result messages'!$H$3:$L$11,5,FALSE)))</f>
        <v/>
      </c>
    </row>
    <row r="2590" spans="1:17">
      <c r="A2590" s="1">
        <v>2587</v>
      </c>
      <c r="B2590" s="1"/>
      <c r="C2590" s="1"/>
      <c r="D2590" s="1"/>
      <c r="E2590" s="6"/>
      <c r="F2590" s="1"/>
      <c r="G2590" s="1" t="str">
        <f>IF(ISNA(VLOOKUP($C2590,'DTEN TCAP Linkage deviceId'!$A$1:$A$20000,1,FALSE)),"No","Yes")</f>
        <v>No</v>
      </c>
      <c r="H2590" s="1" t="str">
        <f>IF(ISNA(VLOOKUP($C2590,'Provisioning Requester'!$F$3:$H$20000,2,FALSE)),"No","Yes")</f>
        <v>No</v>
      </c>
      <c r="I2590" s="1" t="str">
        <f>IF($H2590="Yes",VLOOKUP($C2590,'Provisioning Requester'!$F$3:$H$20000,3,FALSE),"-")</f>
        <v>-</v>
      </c>
      <c r="J2590" s="1" t="str">
        <f>IF(OR(D2590="SVCP", E2590="TRUE"), "No", IF(ISNA(VLOOKUP($C2590,'ProvResponder deviceId'!$A$1:$A$20000,1,FALSE)),"No","Yes"))</f>
        <v>No</v>
      </c>
      <c r="K2590" s="1" t="str">
        <f>IF($J2590="Yes",VLOOKUP($C2590,'ProvResponder deviceId'!$A$1:$C$20000,3,FALSE),"-")</f>
        <v>-</v>
      </c>
      <c r="L2590" s="1" t="str">
        <f t="shared" si="80"/>
        <v/>
      </c>
      <c r="M2590" s="1" t="str">
        <f t="shared" si="81"/>
        <v/>
      </c>
      <c r="N2590" s="1" t="str">
        <f>IF(ISBLANK($C2590),"",IF(ISNA(VLOOKUP($L2590,'result messages'!$H$3:$L$11,2,FALSE)),VLOOKUP($M2590,'result messages'!$H$3:$L$11,2,FALSE),VLOOKUP($L2590,'result messages'!$H$3:$L$11,2,FALSE)))</f>
        <v/>
      </c>
      <c r="O2590" s="1" t="str">
        <f>IF(ISBLANK($C2590),"",IF(ISNA(VLOOKUP($L2590,'result messages'!$H$3:$L$11,3,FALSE)),VLOOKUP($M2590,'result messages'!$H$3:$L$11,3,FALSE),VLOOKUP($L2590,'result messages'!$H$3:$L$11,3,FALSE)))</f>
        <v/>
      </c>
      <c r="P2590" s="1" t="str">
        <f>IF(ISBLANK($C2590),"",IF(ISNA(VLOOKUP($L2590,'result messages'!$H$3:$L$11,4,FALSE)),VLOOKUP($M2590,'result messages'!$H$3:$L$11,4,FALSE),VLOOKUP($L2590,'result messages'!$H$3:$L$11,4,FALSE)))</f>
        <v/>
      </c>
      <c r="Q2590" s="1" t="str">
        <f>IF(ISBLANK($C2590),"",IF(ISNA(VLOOKUP($L2590,'result messages'!$H$3:$L$11,5,FALSE)),VLOOKUP($M2590,'result messages'!$H$3:$L$11,5,FALSE),VLOOKUP($L2590,'result messages'!$H$3:$L$11,5,FALSE)))</f>
        <v/>
      </c>
    </row>
    <row r="2591" spans="1:17">
      <c r="A2591" s="1">
        <v>2588</v>
      </c>
      <c r="B2591" s="1"/>
      <c r="C2591" s="1"/>
      <c r="D2591" s="1"/>
      <c r="E2591" s="6"/>
      <c r="F2591" s="1"/>
      <c r="G2591" s="1" t="str">
        <f>IF(ISNA(VLOOKUP($C2591,'DTEN TCAP Linkage deviceId'!$A$1:$A$20000,1,FALSE)),"No","Yes")</f>
        <v>No</v>
      </c>
      <c r="H2591" s="1" t="str">
        <f>IF(ISNA(VLOOKUP($C2591,'Provisioning Requester'!$F$3:$H$20000,2,FALSE)),"No","Yes")</f>
        <v>No</v>
      </c>
      <c r="I2591" s="1" t="str">
        <f>IF($H2591="Yes",VLOOKUP($C2591,'Provisioning Requester'!$F$3:$H$20000,3,FALSE),"-")</f>
        <v>-</v>
      </c>
      <c r="J2591" s="1" t="str">
        <f>IF(OR(D2591="SVCP", E2591="TRUE"), "No", IF(ISNA(VLOOKUP($C2591,'ProvResponder deviceId'!$A$1:$A$20000,1,FALSE)),"No","Yes"))</f>
        <v>No</v>
      </c>
      <c r="K2591" s="1" t="str">
        <f>IF($J2591="Yes",VLOOKUP($C2591,'ProvResponder deviceId'!$A$1:$C$20000,3,FALSE),"-")</f>
        <v>-</v>
      </c>
      <c r="L2591" s="1" t="str">
        <f t="shared" si="80"/>
        <v/>
      </c>
      <c r="M2591" s="1" t="str">
        <f t="shared" si="81"/>
        <v/>
      </c>
      <c r="N2591" s="1" t="str">
        <f>IF(ISBLANK($C2591),"",IF(ISNA(VLOOKUP($L2591,'result messages'!$H$3:$L$11,2,FALSE)),VLOOKUP($M2591,'result messages'!$H$3:$L$11,2,FALSE),VLOOKUP($L2591,'result messages'!$H$3:$L$11,2,FALSE)))</f>
        <v/>
      </c>
      <c r="O2591" s="1" t="str">
        <f>IF(ISBLANK($C2591),"",IF(ISNA(VLOOKUP($L2591,'result messages'!$H$3:$L$11,3,FALSE)),VLOOKUP($M2591,'result messages'!$H$3:$L$11,3,FALSE),VLOOKUP($L2591,'result messages'!$H$3:$L$11,3,FALSE)))</f>
        <v/>
      </c>
      <c r="P2591" s="1" t="str">
        <f>IF(ISBLANK($C2591),"",IF(ISNA(VLOOKUP($L2591,'result messages'!$H$3:$L$11,4,FALSE)),VLOOKUP($M2591,'result messages'!$H$3:$L$11,4,FALSE),VLOOKUP($L2591,'result messages'!$H$3:$L$11,4,FALSE)))</f>
        <v/>
      </c>
      <c r="Q2591" s="1" t="str">
        <f>IF(ISBLANK($C2591),"",IF(ISNA(VLOOKUP($L2591,'result messages'!$H$3:$L$11,5,FALSE)),VLOOKUP($M2591,'result messages'!$H$3:$L$11,5,FALSE),VLOOKUP($L2591,'result messages'!$H$3:$L$11,5,FALSE)))</f>
        <v/>
      </c>
    </row>
    <row r="2592" spans="1:17">
      <c r="A2592" s="1">
        <v>2589</v>
      </c>
      <c r="B2592" s="1"/>
      <c r="C2592" s="1"/>
      <c r="D2592" s="1"/>
      <c r="E2592" s="6"/>
      <c r="F2592" s="1"/>
      <c r="G2592" s="1" t="str">
        <f>IF(ISNA(VLOOKUP($C2592,'DTEN TCAP Linkage deviceId'!$A$1:$A$20000,1,FALSE)),"No","Yes")</f>
        <v>No</v>
      </c>
      <c r="H2592" s="1" t="str">
        <f>IF(ISNA(VLOOKUP($C2592,'Provisioning Requester'!$F$3:$H$20000,2,FALSE)),"No","Yes")</f>
        <v>No</v>
      </c>
      <c r="I2592" s="1" t="str">
        <f>IF($H2592="Yes",VLOOKUP($C2592,'Provisioning Requester'!$F$3:$H$20000,3,FALSE),"-")</f>
        <v>-</v>
      </c>
      <c r="J2592" s="1" t="str">
        <f>IF(OR(D2592="SVCP", E2592="TRUE"), "No", IF(ISNA(VLOOKUP($C2592,'ProvResponder deviceId'!$A$1:$A$20000,1,FALSE)),"No","Yes"))</f>
        <v>No</v>
      </c>
      <c r="K2592" s="1" t="str">
        <f>IF($J2592="Yes",VLOOKUP($C2592,'ProvResponder deviceId'!$A$1:$C$20000,3,FALSE),"-")</f>
        <v>-</v>
      </c>
      <c r="L2592" s="1" t="str">
        <f t="shared" si="80"/>
        <v/>
      </c>
      <c r="M2592" s="1" t="str">
        <f t="shared" si="81"/>
        <v/>
      </c>
      <c r="N2592" s="1" t="str">
        <f>IF(ISBLANK($C2592),"",IF(ISNA(VLOOKUP($L2592,'result messages'!$H$3:$L$11,2,FALSE)),VLOOKUP($M2592,'result messages'!$H$3:$L$11,2,FALSE),VLOOKUP($L2592,'result messages'!$H$3:$L$11,2,FALSE)))</f>
        <v/>
      </c>
      <c r="O2592" s="1" t="str">
        <f>IF(ISBLANK($C2592),"",IF(ISNA(VLOOKUP($L2592,'result messages'!$H$3:$L$11,3,FALSE)),VLOOKUP($M2592,'result messages'!$H$3:$L$11,3,FALSE),VLOOKUP($L2592,'result messages'!$H$3:$L$11,3,FALSE)))</f>
        <v/>
      </c>
      <c r="P2592" s="1" t="str">
        <f>IF(ISBLANK($C2592),"",IF(ISNA(VLOOKUP($L2592,'result messages'!$H$3:$L$11,4,FALSE)),VLOOKUP($M2592,'result messages'!$H$3:$L$11,4,FALSE),VLOOKUP($L2592,'result messages'!$H$3:$L$11,4,FALSE)))</f>
        <v/>
      </c>
      <c r="Q2592" s="1" t="str">
        <f>IF(ISBLANK($C2592),"",IF(ISNA(VLOOKUP($L2592,'result messages'!$H$3:$L$11,5,FALSE)),VLOOKUP($M2592,'result messages'!$H$3:$L$11,5,FALSE),VLOOKUP($L2592,'result messages'!$H$3:$L$11,5,FALSE)))</f>
        <v/>
      </c>
    </row>
    <row r="2593" spans="1:17">
      <c r="A2593" s="1">
        <v>2590</v>
      </c>
      <c r="B2593" s="1"/>
      <c r="C2593" s="1"/>
      <c r="D2593" s="1"/>
      <c r="E2593" s="6"/>
      <c r="F2593" s="1"/>
      <c r="G2593" s="1" t="str">
        <f>IF(ISNA(VLOOKUP($C2593,'DTEN TCAP Linkage deviceId'!$A$1:$A$20000,1,FALSE)),"No","Yes")</f>
        <v>No</v>
      </c>
      <c r="H2593" s="1" t="str">
        <f>IF(ISNA(VLOOKUP($C2593,'Provisioning Requester'!$F$3:$H$20000,2,FALSE)),"No","Yes")</f>
        <v>No</v>
      </c>
      <c r="I2593" s="1" t="str">
        <f>IF($H2593="Yes",VLOOKUP($C2593,'Provisioning Requester'!$F$3:$H$20000,3,FALSE),"-")</f>
        <v>-</v>
      </c>
      <c r="J2593" s="1" t="str">
        <f>IF(OR(D2593="SVCP", E2593="TRUE"), "No", IF(ISNA(VLOOKUP($C2593,'ProvResponder deviceId'!$A$1:$A$20000,1,FALSE)),"No","Yes"))</f>
        <v>No</v>
      </c>
      <c r="K2593" s="1" t="str">
        <f>IF($J2593="Yes",VLOOKUP($C2593,'ProvResponder deviceId'!$A$1:$C$20000,3,FALSE),"-")</f>
        <v>-</v>
      </c>
      <c r="L2593" s="1" t="str">
        <f t="shared" si="80"/>
        <v/>
      </c>
      <c r="M2593" s="1" t="str">
        <f t="shared" si="81"/>
        <v/>
      </c>
      <c r="N2593" s="1" t="str">
        <f>IF(ISBLANK($C2593),"",IF(ISNA(VLOOKUP($L2593,'result messages'!$H$3:$L$11,2,FALSE)),VLOOKUP($M2593,'result messages'!$H$3:$L$11,2,FALSE),VLOOKUP($L2593,'result messages'!$H$3:$L$11,2,FALSE)))</f>
        <v/>
      </c>
      <c r="O2593" s="1" t="str">
        <f>IF(ISBLANK($C2593),"",IF(ISNA(VLOOKUP($L2593,'result messages'!$H$3:$L$11,3,FALSE)),VLOOKUP($M2593,'result messages'!$H$3:$L$11,3,FALSE),VLOOKUP($L2593,'result messages'!$H$3:$L$11,3,FALSE)))</f>
        <v/>
      </c>
      <c r="P2593" s="1" t="str">
        <f>IF(ISBLANK($C2593),"",IF(ISNA(VLOOKUP($L2593,'result messages'!$H$3:$L$11,4,FALSE)),VLOOKUP($M2593,'result messages'!$H$3:$L$11,4,FALSE),VLOOKUP($L2593,'result messages'!$H$3:$L$11,4,FALSE)))</f>
        <v/>
      </c>
      <c r="Q2593" s="1" t="str">
        <f>IF(ISBLANK($C2593),"",IF(ISNA(VLOOKUP($L2593,'result messages'!$H$3:$L$11,5,FALSE)),VLOOKUP($M2593,'result messages'!$H$3:$L$11,5,FALSE),VLOOKUP($L2593,'result messages'!$H$3:$L$11,5,FALSE)))</f>
        <v/>
      </c>
    </row>
    <row r="2594" spans="1:17">
      <c r="A2594" s="1">
        <v>2591</v>
      </c>
      <c r="B2594" s="1"/>
      <c r="C2594" s="1"/>
      <c r="D2594" s="1"/>
      <c r="E2594" s="6"/>
      <c r="F2594" s="1"/>
      <c r="G2594" s="1" t="str">
        <f>IF(ISNA(VLOOKUP($C2594,'DTEN TCAP Linkage deviceId'!$A$1:$A$20000,1,FALSE)),"No","Yes")</f>
        <v>No</v>
      </c>
      <c r="H2594" s="1" t="str">
        <f>IF(ISNA(VLOOKUP($C2594,'Provisioning Requester'!$F$3:$H$20000,2,FALSE)),"No","Yes")</f>
        <v>No</v>
      </c>
      <c r="I2594" s="1" t="str">
        <f>IF($H2594="Yes",VLOOKUP($C2594,'Provisioning Requester'!$F$3:$H$20000,3,FALSE),"-")</f>
        <v>-</v>
      </c>
      <c r="J2594" s="1" t="str">
        <f>IF(OR(D2594="SVCP", E2594="TRUE"), "No", IF(ISNA(VLOOKUP($C2594,'ProvResponder deviceId'!$A$1:$A$20000,1,FALSE)),"No","Yes"))</f>
        <v>No</v>
      </c>
      <c r="K2594" s="1" t="str">
        <f>IF($J2594="Yes",VLOOKUP($C2594,'ProvResponder deviceId'!$A$1:$C$20000,3,FALSE),"-")</f>
        <v>-</v>
      </c>
      <c r="L2594" s="1" t="str">
        <f t="shared" si="80"/>
        <v/>
      </c>
      <c r="M2594" s="1" t="str">
        <f t="shared" si="81"/>
        <v/>
      </c>
      <c r="N2594" s="1" t="str">
        <f>IF(ISBLANK($C2594),"",IF(ISNA(VLOOKUP($L2594,'result messages'!$H$3:$L$11,2,FALSE)),VLOOKUP($M2594,'result messages'!$H$3:$L$11,2,FALSE),VLOOKUP($L2594,'result messages'!$H$3:$L$11,2,FALSE)))</f>
        <v/>
      </c>
      <c r="O2594" s="1" t="str">
        <f>IF(ISBLANK($C2594),"",IF(ISNA(VLOOKUP($L2594,'result messages'!$H$3:$L$11,3,FALSE)),VLOOKUP($M2594,'result messages'!$H$3:$L$11,3,FALSE),VLOOKUP($L2594,'result messages'!$H$3:$L$11,3,FALSE)))</f>
        <v/>
      </c>
      <c r="P2594" s="1" t="str">
        <f>IF(ISBLANK($C2594),"",IF(ISNA(VLOOKUP($L2594,'result messages'!$H$3:$L$11,4,FALSE)),VLOOKUP($M2594,'result messages'!$H$3:$L$11,4,FALSE),VLOOKUP($L2594,'result messages'!$H$3:$L$11,4,FALSE)))</f>
        <v/>
      </c>
      <c r="Q2594" s="1" t="str">
        <f>IF(ISBLANK($C2594),"",IF(ISNA(VLOOKUP($L2594,'result messages'!$H$3:$L$11,5,FALSE)),VLOOKUP($M2594,'result messages'!$H$3:$L$11,5,FALSE),VLOOKUP($L2594,'result messages'!$H$3:$L$11,5,FALSE)))</f>
        <v/>
      </c>
    </row>
    <row r="2595" spans="1:17">
      <c r="A2595" s="1">
        <v>2592</v>
      </c>
      <c r="B2595" s="1"/>
      <c r="C2595" s="1"/>
      <c r="D2595" s="1"/>
      <c r="E2595" s="6"/>
      <c r="F2595" s="1"/>
      <c r="G2595" s="1" t="str">
        <f>IF(ISNA(VLOOKUP($C2595,'DTEN TCAP Linkage deviceId'!$A$1:$A$20000,1,FALSE)),"No","Yes")</f>
        <v>No</v>
      </c>
      <c r="H2595" s="1" t="str">
        <f>IF(ISNA(VLOOKUP($C2595,'Provisioning Requester'!$F$3:$H$20000,2,FALSE)),"No","Yes")</f>
        <v>No</v>
      </c>
      <c r="I2595" s="1" t="str">
        <f>IF($H2595="Yes",VLOOKUP($C2595,'Provisioning Requester'!$F$3:$H$20000,3,FALSE),"-")</f>
        <v>-</v>
      </c>
      <c r="J2595" s="1" t="str">
        <f>IF(OR(D2595="SVCP", E2595="TRUE"), "No", IF(ISNA(VLOOKUP($C2595,'ProvResponder deviceId'!$A$1:$A$20000,1,FALSE)),"No","Yes"))</f>
        <v>No</v>
      </c>
      <c r="K2595" s="1" t="str">
        <f>IF($J2595="Yes",VLOOKUP($C2595,'ProvResponder deviceId'!$A$1:$C$20000,3,FALSE),"-")</f>
        <v>-</v>
      </c>
      <c r="L2595" s="1" t="str">
        <f t="shared" si="80"/>
        <v/>
      </c>
      <c r="M2595" s="1" t="str">
        <f t="shared" si="81"/>
        <v/>
      </c>
      <c r="N2595" s="1" t="str">
        <f>IF(ISBLANK($C2595),"",IF(ISNA(VLOOKUP($L2595,'result messages'!$H$3:$L$11,2,FALSE)),VLOOKUP($M2595,'result messages'!$H$3:$L$11,2,FALSE),VLOOKUP($L2595,'result messages'!$H$3:$L$11,2,FALSE)))</f>
        <v/>
      </c>
      <c r="O2595" s="1" t="str">
        <f>IF(ISBLANK($C2595),"",IF(ISNA(VLOOKUP($L2595,'result messages'!$H$3:$L$11,3,FALSE)),VLOOKUP($M2595,'result messages'!$H$3:$L$11,3,FALSE),VLOOKUP($L2595,'result messages'!$H$3:$L$11,3,FALSE)))</f>
        <v/>
      </c>
      <c r="P2595" s="1" t="str">
        <f>IF(ISBLANK($C2595),"",IF(ISNA(VLOOKUP($L2595,'result messages'!$H$3:$L$11,4,FALSE)),VLOOKUP($M2595,'result messages'!$H$3:$L$11,4,FALSE),VLOOKUP($L2595,'result messages'!$H$3:$L$11,4,FALSE)))</f>
        <v/>
      </c>
      <c r="Q2595" s="1" t="str">
        <f>IF(ISBLANK($C2595),"",IF(ISNA(VLOOKUP($L2595,'result messages'!$H$3:$L$11,5,FALSE)),VLOOKUP($M2595,'result messages'!$H$3:$L$11,5,FALSE),VLOOKUP($L2595,'result messages'!$H$3:$L$11,5,FALSE)))</f>
        <v/>
      </c>
    </row>
    <row r="2596" spans="1:17">
      <c r="A2596" s="1">
        <v>2593</v>
      </c>
      <c r="B2596" s="1"/>
      <c r="C2596" s="1"/>
      <c r="D2596" s="1"/>
      <c r="E2596" s="6"/>
      <c r="F2596" s="1"/>
      <c r="G2596" s="1" t="str">
        <f>IF(ISNA(VLOOKUP($C2596,'DTEN TCAP Linkage deviceId'!$A$1:$A$20000,1,FALSE)),"No","Yes")</f>
        <v>No</v>
      </c>
      <c r="H2596" s="1" t="str">
        <f>IF(ISNA(VLOOKUP($C2596,'Provisioning Requester'!$F$3:$H$20000,2,FALSE)),"No","Yes")</f>
        <v>No</v>
      </c>
      <c r="I2596" s="1" t="str">
        <f>IF($H2596="Yes",VLOOKUP($C2596,'Provisioning Requester'!$F$3:$H$20000,3,FALSE),"-")</f>
        <v>-</v>
      </c>
      <c r="J2596" s="1" t="str">
        <f>IF(OR(D2596="SVCP", E2596="TRUE"), "No", IF(ISNA(VLOOKUP($C2596,'ProvResponder deviceId'!$A$1:$A$20000,1,FALSE)),"No","Yes"))</f>
        <v>No</v>
      </c>
      <c r="K2596" s="1" t="str">
        <f>IF($J2596="Yes",VLOOKUP($C2596,'ProvResponder deviceId'!$A$1:$C$20000,3,FALSE),"-")</f>
        <v>-</v>
      </c>
      <c r="L2596" s="1" t="str">
        <f t="shared" si="80"/>
        <v/>
      </c>
      <c r="M2596" s="1" t="str">
        <f t="shared" si="81"/>
        <v/>
      </c>
      <c r="N2596" s="1" t="str">
        <f>IF(ISBLANK($C2596),"",IF(ISNA(VLOOKUP($L2596,'result messages'!$H$3:$L$11,2,FALSE)),VLOOKUP($M2596,'result messages'!$H$3:$L$11,2,FALSE),VLOOKUP($L2596,'result messages'!$H$3:$L$11,2,FALSE)))</f>
        <v/>
      </c>
      <c r="O2596" s="1" t="str">
        <f>IF(ISBLANK($C2596),"",IF(ISNA(VLOOKUP($L2596,'result messages'!$H$3:$L$11,3,FALSE)),VLOOKUP($M2596,'result messages'!$H$3:$L$11,3,FALSE),VLOOKUP($L2596,'result messages'!$H$3:$L$11,3,FALSE)))</f>
        <v/>
      </c>
      <c r="P2596" s="1" t="str">
        <f>IF(ISBLANK($C2596),"",IF(ISNA(VLOOKUP($L2596,'result messages'!$H$3:$L$11,4,FALSE)),VLOOKUP($M2596,'result messages'!$H$3:$L$11,4,FALSE),VLOOKUP($L2596,'result messages'!$H$3:$L$11,4,FALSE)))</f>
        <v/>
      </c>
      <c r="Q2596" s="1" t="str">
        <f>IF(ISBLANK($C2596),"",IF(ISNA(VLOOKUP($L2596,'result messages'!$H$3:$L$11,5,FALSE)),VLOOKUP($M2596,'result messages'!$H$3:$L$11,5,FALSE),VLOOKUP($L2596,'result messages'!$H$3:$L$11,5,FALSE)))</f>
        <v/>
      </c>
    </row>
    <row r="2597" spans="1:17">
      <c r="A2597" s="1">
        <v>2594</v>
      </c>
      <c r="B2597" s="1"/>
      <c r="C2597" s="1"/>
      <c r="D2597" s="1"/>
      <c r="E2597" s="6"/>
      <c r="F2597" s="1"/>
      <c r="G2597" s="1" t="str">
        <f>IF(ISNA(VLOOKUP($C2597,'DTEN TCAP Linkage deviceId'!$A$1:$A$20000,1,FALSE)),"No","Yes")</f>
        <v>No</v>
      </c>
      <c r="H2597" s="1" t="str">
        <f>IF(ISNA(VLOOKUP($C2597,'Provisioning Requester'!$F$3:$H$20000,2,FALSE)),"No","Yes")</f>
        <v>No</v>
      </c>
      <c r="I2597" s="1" t="str">
        <f>IF($H2597="Yes",VLOOKUP($C2597,'Provisioning Requester'!$F$3:$H$20000,3,FALSE),"-")</f>
        <v>-</v>
      </c>
      <c r="J2597" s="1" t="str">
        <f>IF(OR(D2597="SVCP", E2597="TRUE"), "No", IF(ISNA(VLOOKUP($C2597,'ProvResponder deviceId'!$A$1:$A$20000,1,FALSE)),"No","Yes"))</f>
        <v>No</v>
      </c>
      <c r="K2597" s="1" t="str">
        <f>IF($J2597="Yes",VLOOKUP($C2597,'ProvResponder deviceId'!$A$1:$C$20000,3,FALSE),"-")</f>
        <v>-</v>
      </c>
      <c r="L2597" s="1" t="str">
        <f t="shared" si="80"/>
        <v/>
      </c>
      <c r="M2597" s="1" t="str">
        <f t="shared" si="81"/>
        <v/>
      </c>
      <c r="N2597" s="1" t="str">
        <f>IF(ISBLANK($C2597),"",IF(ISNA(VLOOKUP($L2597,'result messages'!$H$3:$L$11,2,FALSE)),VLOOKUP($M2597,'result messages'!$H$3:$L$11,2,FALSE),VLOOKUP($L2597,'result messages'!$H$3:$L$11,2,FALSE)))</f>
        <v/>
      </c>
      <c r="O2597" s="1" t="str">
        <f>IF(ISBLANK($C2597),"",IF(ISNA(VLOOKUP($L2597,'result messages'!$H$3:$L$11,3,FALSE)),VLOOKUP($M2597,'result messages'!$H$3:$L$11,3,FALSE),VLOOKUP($L2597,'result messages'!$H$3:$L$11,3,FALSE)))</f>
        <v/>
      </c>
      <c r="P2597" s="1" t="str">
        <f>IF(ISBLANK($C2597),"",IF(ISNA(VLOOKUP($L2597,'result messages'!$H$3:$L$11,4,FALSE)),VLOOKUP($M2597,'result messages'!$H$3:$L$11,4,FALSE),VLOOKUP($L2597,'result messages'!$H$3:$L$11,4,FALSE)))</f>
        <v/>
      </c>
      <c r="Q2597" s="1" t="str">
        <f>IF(ISBLANK($C2597),"",IF(ISNA(VLOOKUP($L2597,'result messages'!$H$3:$L$11,5,FALSE)),VLOOKUP($M2597,'result messages'!$H$3:$L$11,5,FALSE),VLOOKUP($L2597,'result messages'!$H$3:$L$11,5,FALSE)))</f>
        <v/>
      </c>
    </row>
    <row r="2598" spans="1:17">
      <c r="A2598" s="1">
        <v>2595</v>
      </c>
      <c r="B2598" s="1"/>
      <c r="C2598" s="1"/>
      <c r="D2598" s="1"/>
      <c r="E2598" s="6"/>
      <c r="F2598" s="1"/>
      <c r="G2598" s="1" t="str">
        <f>IF(ISNA(VLOOKUP($C2598,'DTEN TCAP Linkage deviceId'!$A$1:$A$20000,1,FALSE)),"No","Yes")</f>
        <v>No</v>
      </c>
      <c r="H2598" s="1" t="str">
        <f>IF(ISNA(VLOOKUP($C2598,'Provisioning Requester'!$F$3:$H$20000,2,FALSE)),"No","Yes")</f>
        <v>No</v>
      </c>
      <c r="I2598" s="1" t="str">
        <f>IF($H2598="Yes",VLOOKUP($C2598,'Provisioning Requester'!$F$3:$H$20000,3,FALSE),"-")</f>
        <v>-</v>
      </c>
      <c r="J2598" s="1" t="str">
        <f>IF(OR(D2598="SVCP", E2598="TRUE"), "No", IF(ISNA(VLOOKUP($C2598,'ProvResponder deviceId'!$A$1:$A$20000,1,FALSE)),"No","Yes"))</f>
        <v>No</v>
      </c>
      <c r="K2598" s="1" t="str">
        <f>IF($J2598="Yes",VLOOKUP($C2598,'ProvResponder deviceId'!$A$1:$C$20000,3,FALSE),"-")</f>
        <v>-</v>
      </c>
      <c r="L2598" s="1" t="str">
        <f t="shared" si="80"/>
        <v/>
      </c>
      <c r="M2598" s="1" t="str">
        <f t="shared" si="81"/>
        <v/>
      </c>
      <c r="N2598" s="1" t="str">
        <f>IF(ISBLANK($C2598),"",IF(ISNA(VLOOKUP($L2598,'result messages'!$H$3:$L$11,2,FALSE)),VLOOKUP($M2598,'result messages'!$H$3:$L$11,2,FALSE),VLOOKUP($L2598,'result messages'!$H$3:$L$11,2,FALSE)))</f>
        <v/>
      </c>
      <c r="O2598" s="1" t="str">
        <f>IF(ISBLANK($C2598),"",IF(ISNA(VLOOKUP($L2598,'result messages'!$H$3:$L$11,3,FALSE)),VLOOKUP($M2598,'result messages'!$H$3:$L$11,3,FALSE),VLOOKUP($L2598,'result messages'!$H$3:$L$11,3,FALSE)))</f>
        <v/>
      </c>
      <c r="P2598" s="1" t="str">
        <f>IF(ISBLANK($C2598),"",IF(ISNA(VLOOKUP($L2598,'result messages'!$H$3:$L$11,4,FALSE)),VLOOKUP($M2598,'result messages'!$H$3:$L$11,4,FALSE),VLOOKUP($L2598,'result messages'!$H$3:$L$11,4,FALSE)))</f>
        <v/>
      </c>
      <c r="Q2598" s="1" t="str">
        <f>IF(ISBLANK($C2598),"",IF(ISNA(VLOOKUP($L2598,'result messages'!$H$3:$L$11,5,FALSE)),VLOOKUP($M2598,'result messages'!$H$3:$L$11,5,FALSE),VLOOKUP($L2598,'result messages'!$H$3:$L$11,5,FALSE)))</f>
        <v/>
      </c>
    </row>
    <row r="2599" spans="1:17">
      <c r="A2599" s="1">
        <v>2596</v>
      </c>
      <c r="B2599" s="1"/>
      <c r="C2599" s="1"/>
      <c r="D2599" s="1"/>
      <c r="E2599" s="6"/>
      <c r="F2599" s="1"/>
      <c r="G2599" s="1" t="str">
        <f>IF(ISNA(VLOOKUP($C2599,'DTEN TCAP Linkage deviceId'!$A$1:$A$20000,1,FALSE)),"No","Yes")</f>
        <v>No</v>
      </c>
      <c r="H2599" s="1" t="str">
        <f>IF(ISNA(VLOOKUP($C2599,'Provisioning Requester'!$F$3:$H$20000,2,FALSE)),"No","Yes")</f>
        <v>No</v>
      </c>
      <c r="I2599" s="1" t="str">
        <f>IF($H2599="Yes",VLOOKUP($C2599,'Provisioning Requester'!$F$3:$H$20000,3,FALSE),"-")</f>
        <v>-</v>
      </c>
      <c r="J2599" s="1" t="str">
        <f>IF(OR(D2599="SVCP", E2599="TRUE"), "No", IF(ISNA(VLOOKUP($C2599,'ProvResponder deviceId'!$A$1:$A$20000,1,FALSE)),"No","Yes"))</f>
        <v>No</v>
      </c>
      <c r="K2599" s="1" t="str">
        <f>IF($J2599="Yes",VLOOKUP($C2599,'ProvResponder deviceId'!$A$1:$C$20000,3,FALSE),"-")</f>
        <v>-</v>
      </c>
      <c r="L2599" s="1" t="str">
        <f t="shared" si="80"/>
        <v/>
      </c>
      <c r="M2599" s="1" t="str">
        <f t="shared" si="81"/>
        <v/>
      </c>
      <c r="N2599" s="1" t="str">
        <f>IF(ISBLANK($C2599),"",IF(ISNA(VLOOKUP($L2599,'result messages'!$H$3:$L$11,2,FALSE)),VLOOKUP($M2599,'result messages'!$H$3:$L$11,2,FALSE),VLOOKUP($L2599,'result messages'!$H$3:$L$11,2,FALSE)))</f>
        <v/>
      </c>
      <c r="O2599" s="1" t="str">
        <f>IF(ISBLANK($C2599),"",IF(ISNA(VLOOKUP($L2599,'result messages'!$H$3:$L$11,3,FALSE)),VLOOKUP($M2599,'result messages'!$H$3:$L$11,3,FALSE),VLOOKUP($L2599,'result messages'!$H$3:$L$11,3,FALSE)))</f>
        <v/>
      </c>
      <c r="P2599" s="1" t="str">
        <f>IF(ISBLANK($C2599),"",IF(ISNA(VLOOKUP($L2599,'result messages'!$H$3:$L$11,4,FALSE)),VLOOKUP($M2599,'result messages'!$H$3:$L$11,4,FALSE),VLOOKUP($L2599,'result messages'!$H$3:$L$11,4,FALSE)))</f>
        <v/>
      </c>
      <c r="Q2599" s="1" t="str">
        <f>IF(ISBLANK($C2599),"",IF(ISNA(VLOOKUP($L2599,'result messages'!$H$3:$L$11,5,FALSE)),VLOOKUP($M2599,'result messages'!$H$3:$L$11,5,FALSE),VLOOKUP($L2599,'result messages'!$H$3:$L$11,5,FALSE)))</f>
        <v/>
      </c>
    </row>
    <row r="2600" spans="1:17">
      <c r="A2600" s="1">
        <v>2597</v>
      </c>
      <c r="B2600" s="1"/>
      <c r="C2600" s="1"/>
      <c r="D2600" s="1"/>
      <c r="E2600" s="6"/>
      <c r="F2600" s="1"/>
      <c r="G2600" s="1" t="str">
        <f>IF(ISNA(VLOOKUP($C2600,'DTEN TCAP Linkage deviceId'!$A$1:$A$20000,1,FALSE)),"No","Yes")</f>
        <v>No</v>
      </c>
      <c r="H2600" s="1" t="str">
        <f>IF(ISNA(VLOOKUP($C2600,'Provisioning Requester'!$F$3:$H$20000,2,FALSE)),"No","Yes")</f>
        <v>No</v>
      </c>
      <c r="I2600" s="1" t="str">
        <f>IF($H2600="Yes",VLOOKUP($C2600,'Provisioning Requester'!$F$3:$H$20000,3,FALSE),"-")</f>
        <v>-</v>
      </c>
      <c r="J2600" s="1" t="str">
        <f>IF(OR(D2600="SVCP", E2600="TRUE"), "No", IF(ISNA(VLOOKUP($C2600,'ProvResponder deviceId'!$A$1:$A$20000,1,FALSE)),"No","Yes"))</f>
        <v>No</v>
      </c>
      <c r="K2600" s="1" t="str">
        <f>IF($J2600="Yes",VLOOKUP($C2600,'ProvResponder deviceId'!$A$1:$C$20000,3,FALSE),"-")</f>
        <v>-</v>
      </c>
      <c r="L2600" s="1" t="str">
        <f t="shared" si="80"/>
        <v/>
      </c>
      <c r="M2600" s="1" t="str">
        <f t="shared" si="81"/>
        <v/>
      </c>
      <c r="N2600" s="1" t="str">
        <f>IF(ISBLANK($C2600),"",IF(ISNA(VLOOKUP($L2600,'result messages'!$H$3:$L$11,2,FALSE)),VLOOKUP($M2600,'result messages'!$H$3:$L$11,2,FALSE),VLOOKUP($L2600,'result messages'!$H$3:$L$11,2,FALSE)))</f>
        <v/>
      </c>
      <c r="O2600" s="1" t="str">
        <f>IF(ISBLANK($C2600),"",IF(ISNA(VLOOKUP($L2600,'result messages'!$H$3:$L$11,3,FALSE)),VLOOKUP($M2600,'result messages'!$H$3:$L$11,3,FALSE),VLOOKUP($L2600,'result messages'!$H$3:$L$11,3,FALSE)))</f>
        <v/>
      </c>
      <c r="P2600" s="1" t="str">
        <f>IF(ISBLANK($C2600),"",IF(ISNA(VLOOKUP($L2600,'result messages'!$H$3:$L$11,4,FALSE)),VLOOKUP($M2600,'result messages'!$H$3:$L$11,4,FALSE),VLOOKUP($L2600,'result messages'!$H$3:$L$11,4,FALSE)))</f>
        <v/>
      </c>
      <c r="Q2600" s="1" t="str">
        <f>IF(ISBLANK($C2600),"",IF(ISNA(VLOOKUP($L2600,'result messages'!$H$3:$L$11,5,FALSE)),VLOOKUP($M2600,'result messages'!$H$3:$L$11,5,FALSE),VLOOKUP($L2600,'result messages'!$H$3:$L$11,5,FALSE)))</f>
        <v/>
      </c>
    </row>
    <row r="2601" spans="1:17">
      <c r="A2601" s="1">
        <v>2598</v>
      </c>
      <c r="B2601" s="1"/>
      <c r="C2601" s="1"/>
      <c r="D2601" s="1"/>
      <c r="E2601" s="6"/>
      <c r="F2601" s="1"/>
      <c r="G2601" s="1" t="str">
        <f>IF(ISNA(VLOOKUP($C2601,'DTEN TCAP Linkage deviceId'!$A$1:$A$20000,1,FALSE)),"No","Yes")</f>
        <v>No</v>
      </c>
      <c r="H2601" s="1" t="str">
        <f>IF(ISNA(VLOOKUP($C2601,'Provisioning Requester'!$F$3:$H$20000,2,FALSE)),"No","Yes")</f>
        <v>No</v>
      </c>
      <c r="I2601" s="1" t="str">
        <f>IF($H2601="Yes",VLOOKUP($C2601,'Provisioning Requester'!$F$3:$H$20000,3,FALSE),"-")</f>
        <v>-</v>
      </c>
      <c r="J2601" s="1" t="str">
        <f>IF(OR(D2601="SVCP", E2601="TRUE"), "No", IF(ISNA(VLOOKUP($C2601,'ProvResponder deviceId'!$A$1:$A$20000,1,FALSE)),"No","Yes"))</f>
        <v>No</v>
      </c>
      <c r="K2601" s="1" t="str">
        <f>IF($J2601="Yes",VLOOKUP($C2601,'ProvResponder deviceId'!$A$1:$C$20000,3,FALSE),"-")</f>
        <v>-</v>
      </c>
      <c r="L2601" s="1" t="str">
        <f t="shared" si="80"/>
        <v/>
      </c>
      <c r="M2601" s="1" t="str">
        <f t="shared" si="81"/>
        <v/>
      </c>
      <c r="N2601" s="1" t="str">
        <f>IF(ISBLANK($C2601),"",IF(ISNA(VLOOKUP($L2601,'result messages'!$H$3:$L$11,2,FALSE)),VLOOKUP($M2601,'result messages'!$H$3:$L$11,2,FALSE),VLOOKUP($L2601,'result messages'!$H$3:$L$11,2,FALSE)))</f>
        <v/>
      </c>
      <c r="O2601" s="1" t="str">
        <f>IF(ISBLANK($C2601),"",IF(ISNA(VLOOKUP($L2601,'result messages'!$H$3:$L$11,3,FALSE)),VLOOKUP($M2601,'result messages'!$H$3:$L$11,3,FALSE),VLOOKUP($L2601,'result messages'!$H$3:$L$11,3,FALSE)))</f>
        <v/>
      </c>
      <c r="P2601" s="1" t="str">
        <f>IF(ISBLANK($C2601),"",IF(ISNA(VLOOKUP($L2601,'result messages'!$H$3:$L$11,4,FALSE)),VLOOKUP($M2601,'result messages'!$H$3:$L$11,4,FALSE),VLOOKUP($L2601,'result messages'!$H$3:$L$11,4,FALSE)))</f>
        <v/>
      </c>
      <c r="Q2601" s="1" t="str">
        <f>IF(ISBLANK($C2601),"",IF(ISNA(VLOOKUP($L2601,'result messages'!$H$3:$L$11,5,FALSE)),VLOOKUP($M2601,'result messages'!$H$3:$L$11,5,FALSE),VLOOKUP($L2601,'result messages'!$H$3:$L$11,5,FALSE)))</f>
        <v/>
      </c>
    </row>
    <row r="2602" spans="1:17">
      <c r="A2602" s="1">
        <v>2599</v>
      </c>
      <c r="B2602" s="1"/>
      <c r="C2602" s="1"/>
      <c r="D2602" s="1"/>
      <c r="E2602" s="6"/>
      <c r="F2602" s="1"/>
      <c r="G2602" s="1" t="str">
        <f>IF(ISNA(VLOOKUP($C2602,'DTEN TCAP Linkage deviceId'!$A$1:$A$20000,1,FALSE)),"No","Yes")</f>
        <v>No</v>
      </c>
      <c r="H2602" s="1" t="str">
        <f>IF(ISNA(VLOOKUP($C2602,'Provisioning Requester'!$F$3:$H$20000,2,FALSE)),"No","Yes")</f>
        <v>No</v>
      </c>
      <c r="I2602" s="1" t="str">
        <f>IF($H2602="Yes",VLOOKUP($C2602,'Provisioning Requester'!$F$3:$H$20000,3,FALSE),"-")</f>
        <v>-</v>
      </c>
      <c r="J2602" s="1" t="str">
        <f>IF(OR(D2602="SVCP", E2602="TRUE"), "No", IF(ISNA(VLOOKUP($C2602,'ProvResponder deviceId'!$A$1:$A$20000,1,FALSE)),"No","Yes"))</f>
        <v>No</v>
      </c>
      <c r="K2602" s="1" t="str">
        <f>IF($J2602="Yes",VLOOKUP($C2602,'ProvResponder deviceId'!$A$1:$C$20000,3,FALSE),"-")</f>
        <v>-</v>
      </c>
      <c r="L2602" s="1" t="str">
        <f t="shared" si="80"/>
        <v/>
      </c>
      <c r="M2602" s="1" t="str">
        <f t="shared" si="81"/>
        <v/>
      </c>
      <c r="N2602" s="1" t="str">
        <f>IF(ISBLANK($C2602),"",IF(ISNA(VLOOKUP($L2602,'result messages'!$H$3:$L$11,2,FALSE)),VLOOKUP($M2602,'result messages'!$H$3:$L$11,2,FALSE),VLOOKUP($L2602,'result messages'!$H$3:$L$11,2,FALSE)))</f>
        <v/>
      </c>
      <c r="O2602" s="1" t="str">
        <f>IF(ISBLANK($C2602),"",IF(ISNA(VLOOKUP($L2602,'result messages'!$H$3:$L$11,3,FALSE)),VLOOKUP($M2602,'result messages'!$H$3:$L$11,3,FALSE),VLOOKUP($L2602,'result messages'!$H$3:$L$11,3,FALSE)))</f>
        <v/>
      </c>
      <c r="P2602" s="1" t="str">
        <f>IF(ISBLANK($C2602),"",IF(ISNA(VLOOKUP($L2602,'result messages'!$H$3:$L$11,4,FALSE)),VLOOKUP($M2602,'result messages'!$H$3:$L$11,4,FALSE),VLOOKUP($L2602,'result messages'!$H$3:$L$11,4,FALSE)))</f>
        <v/>
      </c>
      <c r="Q2602" s="1" t="str">
        <f>IF(ISBLANK($C2602),"",IF(ISNA(VLOOKUP($L2602,'result messages'!$H$3:$L$11,5,FALSE)),VLOOKUP($M2602,'result messages'!$H$3:$L$11,5,FALSE),VLOOKUP($L2602,'result messages'!$H$3:$L$11,5,FALSE)))</f>
        <v/>
      </c>
    </row>
    <row r="2603" spans="1:17">
      <c r="A2603" s="1">
        <v>2600</v>
      </c>
      <c r="B2603" s="1"/>
      <c r="C2603" s="1"/>
      <c r="D2603" s="1"/>
      <c r="E2603" s="6"/>
      <c r="F2603" s="1"/>
      <c r="G2603" s="1" t="str">
        <f>IF(ISNA(VLOOKUP($C2603,'DTEN TCAP Linkage deviceId'!$A$1:$A$20000,1,FALSE)),"No","Yes")</f>
        <v>No</v>
      </c>
      <c r="H2603" s="1" t="str">
        <f>IF(ISNA(VLOOKUP($C2603,'Provisioning Requester'!$F$3:$H$20000,2,FALSE)),"No","Yes")</f>
        <v>No</v>
      </c>
      <c r="I2603" s="1" t="str">
        <f>IF($H2603="Yes",VLOOKUP($C2603,'Provisioning Requester'!$F$3:$H$20000,3,FALSE),"-")</f>
        <v>-</v>
      </c>
      <c r="J2603" s="1" t="str">
        <f>IF(OR(D2603="SVCP", E2603="TRUE"), "No", IF(ISNA(VLOOKUP($C2603,'ProvResponder deviceId'!$A$1:$A$20000,1,FALSE)),"No","Yes"))</f>
        <v>No</v>
      </c>
      <c r="K2603" s="1" t="str">
        <f>IF($J2603="Yes",VLOOKUP($C2603,'ProvResponder deviceId'!$A$1:$C$20000,3,FALSE),"-")</f>
        <v>-</v>
      </c>
      <c r="L2603" s="1" t="str">
        <f t="shared" si="80"/>
        <v/>
      </c>
      <c r="M2603" s="1" t="str">
        <f t="shared" si="81"/>
        <v/>
      </c>
      <c r="N2603" s="1" t="str">
        <f>IF(ISBLANK($C2603),"",IF(ISNA(VLOOKUP($L2603,'result messages'!$H$3:$L$11,2,FALSE)),VLOOKUP($M2603,'result messages'!$H$3:$L$11,2,FALSE),VLOOKUP($L2603,'result messages'!$H$3:$L$11,2,FALSE)))</f>
        <v/>
      </c>
      <c r="O2603" s="1" t="str">
        <f>IF(ISBLANK($C2603),"",IF(ISNA(VLOOKUP($L2603,'result messages'!$H$3:$L$11,3,FALSE)),VLOOKUP($M2603,'result messages'!$H$3:$L$11,3,FALSE),VLOOKUP($L2603,'result messages'!$H$3:$L$11,3,FALSE)))</f>
        <v/>
      </c>
      <c r="P2603" s="1" t="str">
        <f>IF(ISBLANK($C2603),"",IF(ISNA(VLOOKUP($L2603,'result messages'!$H$3:$L$11,4,FALSE)),VLOOKUP($M2603,'result messages'!$H$3:$L$11,4,FALSE),VLOOKUP($L2603,'result messages'!$H$3:$L$11,4,FALSE)))</f>
        <v/>
      </c>
      <c r="Q2603" s="1" t="str">
        <f>IF(ISBLANK($C2603),"",IF(ISNA(VLOOKUP($L2603,'result messages'!$H$3:$L$11,5,FALSE)),VLOOKUP($M2603,'result messages'!$H$3:$L$11,5,FALSE),VLOOKUP($L2603,'result messages'!$H$3:$L$11,5,FALSE)))</f>
        <v/>
      </c>
    </row>
    <row r="2604" spans="1:17">
      <c r="A2604" s="1">
        <v>2601</v>
      </c>
      <c r="B2604" s="1"/>
      <c r="C2604" s="1"/>
      <c r="D2604" s="1"/>
      <c r="E2604" s="6"/>
      <c r="F2604" s="1"/>
      <c r="G2604" s="1" t="str">
        <f>IF(ISNA(VLOOKUP($C2604,'DTEN TCAP Linkage deviceId'!$A$1:$A$20000,1,FALSE)),"No","Yes")</f>
        <v>No</v>
      </c>
      <c r="H2604" s="1" t="str">
        <f>IF(ISNA(VLOOKUP($C2604,'Provisioning Requester'!$F$3:$H$20000,2,FALSE)),"No","Yes")</f>
        <v>No</v>
      </c>
      <c r="I2604" s="1" t="str">
        <f>IF($H2604="Yes",VLOOKUP($C2604,'Provisioning Requester'!$F$3:$H$20000,3,FALSE),"-")</f>
        <v>-</v>
      </c>
      <c r="J2604" s="1" t="str">
        <f>IF(OR(D2604="SVCP", E2604="TRUE"), "No", IF(ISNA(VLOOKUP($C2604,'ProvResponder deviceId'!$A$1:$A$20000,1,FALSE)),"No","Yes"))</f>
        <v>No</v>
      </c>
      <c r="K2604" s="1" t="str">
        <f>IF($J2604="Yes",VLOOKUP($C2604,'ProvResponder deviceId'!$A$1:$C$20000,3,FALSE),"-")</f>
        <v>-</v>
      </c>
      <c r="L2604" s="1" t="str">
        <f t="shared" si="80"/>
        <v/>
      </c>
      <c r="M2604" s="1" t="str">
        <f t="shared" si="81"/>
        <v/>
      </c>
      <c r="N2604" s="1" t="str">
        <f>IF(ISBLANK($C2604),"",IF(ISNA(VLOOKUP($L2604,'result messages'!$H$3:$L$11,2,FALSE)),VLOOKUP($M2604,'result messages'!$H$3:$L$11,2,FALSE),VLOOKUP($L2604,'result messages'!$H$3:$L$11,2,FALSE)))</f>
        <v/>
      </c>
      <c r="O2604" s="1" t="str">
        <f>IF(ISBLANK($C2604),"",IF(ISNA(VLOOKUP($L2604,'result messages'!$H$3:$L$11,3,FALSE)),VLOOKUP($M2604,'result messages'!$H$3:$L$11,3,FALSE),VLOOKUP($L2604,'result messages'!$H$3:$L$11,3,FALSE)))</f>
        <v/>
      </c>
      <c r="P2604" s="1" t="str">
        <f>IF(ISBLANK($C2604),"",IF(ISNA(VLOOKUP($L2604,'result messages'!$H$3:$L$11,4,FALSE)),VLOOKUP($M2604,'result messages'!$H$3:$L$11,4,FALSE),VLOOKUP($L2604,'result messages'!$H$3:$L$11,4,FALSE)))</f>
        <v/>
      </c>
      <c r="Q2604" s="1" t="str">
        <f>IF(ISBLANK($C2604),"",IF(ISNA(VLOOKUP($L2604,'result messages'!$H$3:$L$11,5,FALSE)),VLOOKUP($M2604,'result messages'!$H$3:$L$11,5,FALSE),VLOOKUP($L2604,'result messages'!$H$3:$L$11,5,FALSE)))</f>
        <v/>
      </c>
    </row>
    <row r="2605" spans="1:17">
      <c r="A2605" s="1">
        <v>2602</v>
      </c>
      <c r="B2605" s="1"/>
      <c r="C2605" s="1"/>
      <c r="D2605" s="1"/>
      <c r="E2605" s="6"/>
      <c r="F2605" s="1"/>
      <c r="G2605" s="1" t="str">
        <f>IF(ISNA(VLOOKUP($C2605,'DTEN TCAP Linkage deviceId'!$A$1:$A$20000,1,FALSE)),"No","Yes")</f>
        <v>No</v>
      </c>
      <c r="H2605" s="1" t="str">
        <f>IF(ISNA(VLOOKUP($C2605,'Provisioning Requester'!$F$3:$H$20000,2,FALSE)),"No","Yes")</f>
        <v>No</v>
      </c>
      <c r="I2605" s="1" t="str">
        <f>IF($H2605="Yes",VLOOKUP($C2605,'Provisioning Requester'!$F$3:$H$20000,3,FALSE),"-")</f>
        <v>-</v>
      </c>
      <c r="J2605" s="1" t="str">
        <f>IF(OR(D2605="SVCP", E2605="TRUE"), "No", IF(ISNA(VLOOKUP($C2605,'ProvResponder deviceId'!$A$1:$A$20000,1,FALSE)),"No","Yes"))</f>
        <v>No</v>
      </c>
      <c r="K2605" s="1" t="str">
        <f>IF($J2605="Yes",VLOOKUP($C2605,'ProvResponder deviceId'!$A$1:$C$20000,3,FALSE),"-")</f>
        <v>-</v>
      </c>
      <c r="L2605" s="1" t="str">
        <f t="shared" si="80"/>
        <v/>
      </c>
      <c r="M2605" s="1" t="str">
        <f t="shared" si="81"/>
        <v/>
      </c>
      <c r="N2605" s="1" t="str">
        <f>IF(ISBLANK($C2605),"",IF(ISNA(VLOOKUP($L2605,'result messages'!$H$3:$L$11,2,FALSE)),VLOOKUP($M2605,'result messages'!$H$3:$L$11,2,FALSE),VLOOKUP($L2605,'result messages'!$H$3:$L$11,2,FALSE)))</f>
        <v/>
      </c>
      <c r="O2605" s="1" t="str">
        <f>IF(ISBLANK($C2605),"",IF(ISNA(VLOOKUP($L2605,'result messages'!$H$3:$L$11,3,FALSE)),VLOOKUP($M2605,'result messages'!$H$3:$L$11,3,FALSE),VLOOKUP($L2605,'result messages'!$H$3:$L$11,3,FALSE)))</f>
        <v/>
      </c>
      <c r="P2605" s="1" t="str">
        <f>IF(ISBLANK($C2605),"",IF(ISNA(VLOOKUP($L2605,'result messages'!$H$3:$L$11,4,FALSE)),VLOOKUP($M2605,'result messages'!$H$3:$L$11,4,FALSE),VLOOKUP($L2605,'result messages'!$H$3:$L$11,4,FALSE)))</f>
        <v/>
      </c>
      <c r="Q2605" s="1" t="str">
        <f>IF(ISBLANK($C2605),"",IF(ISNA(VLOOKUP($L2605,'result messages'!$H$3:$L$11,5,FALSE)),VLOOKUP($M2605,'result messages'!$H$3:$L$11,5,FALSE),VLOOKUP($L2605,'result messages'!$H$3:$L$11,5,FALSE)))</f>
        <v/>
      </c>
    </row>
    <row r="2606" spans="1:17">
      <c r="A2606" s="1">
        <v>2603</v>
      </c>
      <c r="B2606" s="1"/>
      <c r="C2606" s="1"/>
      <c r="D2606" s="1"/>
      <c r="E2606" s="6"/>
      <c r="F2606" s="1"/>
      <c r="G2606" s="1" t="str">
        <f>IF(ISNA(VLOOKUP($C2606,'DTEN TCAP Linkage deviceId'!$A$1:$A$20000,1,FALSE)),"No","Yes")</f>
        <v>No</v>
      </c>
      <c r="H2606" s="1" t="str">
        <f>IF(ISNA(VLOOKUP($C2606,'Provisioning Requester'!$F$3:$H$20000,2,FALSE)),"No","Yes")</f>
        <v>No</v>
      </c>
      <c r="I2606" s="1" t="str">
        <f>IF($H2606="Yes",VLOOKUP($C2606,'Provisioning Requester'!$F$3:$H$20000,3,FALSE),"-")</f>
        <v>-</v>
      </c>
      <c r="J2606" s="1" t="str">
        <f>IF(OR(D2606="SVCP", E2606="TRUE"), "No", IF(ISNA(VLOOKUP($C2606,'ProvResponder deviceId'!$A$1:$A$20000,1,FALSE)),"No","Yes"))</f>
        <v>No</v>
      </c>
      <c r="K2606" s="1" t="str">
        <f>IF($J2606="Yes",VLOOKUP($C2606,'ProvResponder deviceId'!$A$1:$C$20000,3,FALSE),"-")</f>
        <v>-</v>
      </c>
      <c r="L2606" s="1" t="str">
        <f t="shared" si="80"/>
        <v/>
      </c>
      <c r="M2606" s="1" t="str">
        <f t="shared" si="81"/>
        <v/>
      </c>
      <c r="N2606" s="1" t="str">
        <f>IF(ISBLANK($C2606),"",IF(ISNA(VLOOKUP($L2606,'result messages'!$H$3:$L$11,2,FALSE)),VLOOKUP($M2606,'result messages'!$H$3:$L$11,2,FALSE),VLOOKUP($L2606,'result messages'!$H$3:$L$11,2,FALSE)))</f>
        <v/>
      </c>
      <c r="O2606" s="1" t="str">
        <f>IF(ISBLANK($C2606),"",IF(ISNA(VLOOKUP($L2606,'result messages'!$H$3:$L$11,3,FALSE)),VLOOKUP($M2606,'result messages'!$H$3:$L$11,3,FALSE),VLOOKUP($L2606,'result messages'!$H$3:$L$11,3,FALSE)))</f>
        <v/>
      </c>
      <c r="P2606" s="1" t="str">
        <f>IF(ISBLANK($C2606),"",IF(ISNA(VLOOKUP($L2606,'result messages'!$H$3:$L$11,4,FALSE)),VLOOKUP($M2606,'result messages'!$H$3:$L$11,4,FALSE),VLOOKUP($L2606,'result messages'!$H$3:$L$11,4,FALSE)))</f>
        <v/>
      </c>
      <c r="Q2606" s="1" t="str">
        <f>IF(ISBLANK($C2606),"",IF(ISNA(VLOOKUP($L2606,'result messages'!$H$3:$L$11,5,FALSE)),VLOOKUP($M2606,'result messages'!$H$3:$L$11,5,FALSE),VLOOKUP($L2606,'result messages'!$H$3:$L$11,5,FALSE)))</f>
        <v/>
      </c>
    </row>
    <row r="2607" spans="1:17">
      <c r="A2607" s="1">
        <v>2604</v>
      </c>
      <c r="B2607" s="1"/>
      <c r="C2607" s="1"/>
      <c r="D2607" s="1"/>
      <c r="E2607" s="6"/>
      <c r="F2607" s="1"/>
      <c r="G2607" s="1" t="str">
        <f>IF(ISNA(VLOOKUP($C2607,'DTEN TCAP Linkage deviceId'!$A$1:$A$20000,1,FALSE)),"No","Yes")</f>
        <v>No</v>
      </c>
      <c r="H2607" s="1" t="str">
        <f>IF(ISNA(VLOOKUP($C2607,'Provisioning Requester'!$F$3:$H$20000,2,FALSE)),"No","Yes")</f>
        <v>No</v>
      </c>
      <c r="I2607" s="1" t="str">
        <f>IF($H2607="Yes",VLOOKUP($C2607,'Provisioning Requester'!$F$3:$H$20000,3,FALSE),"-")</f>
        <v>-</v>
      </c>
      <c r="J2607" s="1" t="str">
        <f>IF(OR(D2607="SVCP", E2607="TRUE"), "No", IF(ISNA(VLOOKUP($C2607,'ProvResponder deviceId'!$A$1:$A$20000,1,FALSE)),"No","Yes"))</f>
        <v>No</v>
      </c>
      <c r="K2607" s="1" t="str">
        <f>IF($J2607="Yes",VLOOKUP($C2607,'ProvResponder deviceId'!$A$1:$C$20000,3,FALSE),"-")</f>
        <v>-</v>
      </c>
      <c r="L2607" s="1" t="str">
        <f t="shared" si="80"/>
        <v/>
      </c>
      <c r="M2607" s="1" t="str">
        <f t="shared" si="81"/>
        <v/>
      </c>
      <c r="N2607" s="1" t="str">
        <f>IF(ISBLANK($C2607),"",IF(ISNA(VLOOKUP($L2607,'result messages'!$H$3:$L$11,2,FALSE)),VLOOKUP($M2607,'result messages'!$H$3:$L$11,2,FALSE),VLOOKUP($L2607,'result messages'!$H$3:$L$11,2,FALSE)))</f>
        <v/>
      </c>
      <c r="O2607" s="1" t="str">
        <f>IF(ISBLANK($C2607),"",IF(ISNA(VLOOKUP($L2607,'result messages'!$H$3:$L$11,3,FALSE)),VLOOKUP($M2607,'result messages'!$H$3:$L$11,3,FALSE),VLOOKUP($L2607,'result messages'!$H$3:$L$11,3,FALSE)))</f>
        <v/>
      </c>
      <c r="P2607" s="1" t="str">
        <f>IF(ISBLANK($C2607),"",IF(ISNA(VLOOKUP($L2607,'result messages'!$H$3:$L$11,4,FALSE)),VLOOKUP($M2607,'result messages'!$H$3:$L$11,4,FALSE),VLOOKUP($L2607,'result messages'!$H$3:$L$11,4,FALSE)))</f>
        <v/>
      </c>
      <c r="Q2607" s="1" t="str">
        <f>IF(ISBLANK($C2607),"",IF(ISNA(VLOOKUP($L2607,'result messages'!$H$3:$L$11,5,FALSE)),VLOOKUP($M2607,'result messages'!$H$3:$L$11,5,FALSE),VLOOKUP($L2607,'result messages'!$H$3:$L$11,5,FALSE)))</f>
        <v/>
      </c>
    </row>
    <row r="2608" spans="1:17">
      <c r="A2608" s="1">
        <v>2605</v>
      </c>
      <c r="B2608" s="1"/>
      <c r="C2608" s="1"/>
      <c r="D2608" s="1"/>
      <c r="E2608" s="6"/>
      <c r="F2608" s="1"/>
      <c r="G2608" s="1" t="str">
        <f>IF(ISNA(VLOOKUP($C2608,'DTEN TCAP Linkage deviceId'!$A$1:$A$20000,1,FALSE)),"No","Yes")</f>
        <v>No</v>
      </c>
      <c r="H2608" s="1" t="str">
        <f>IF(ISNA(VLOOKUP($C2608,'Provisioning Requester'!$F$3:$H$20000,2,FALSE)),"No","Yes")</f>
        <v>No</v>
      </c>
      <c r="I2608" s="1" t="str">
        <f>IF($H2608="Yes",VLOOKUP($C2608,'Provisioning Requester'!$F$3:$H$20000,3,FALSE),"-")</f>
        <v>-</v>
      </c>
      <c r="J2608" s="1" t="str">
        <f>IF(OR(D2608="SVCP", E2608="TRUE"), "No", IF(ISNA(VLOOKUP($C2608,'ProvResponder deviceId'!$A$1:$A$20000,1,FALSE)),"No","Yes"))</f>
        <v>No</v>
      </c>
      <c r="K2608" s="1" t="str">
        <f>IF($J2608="Yes",VLOOKUP($C2608,'ProvResponder deviceId'!$A$1:$C$20000,3,FALSE),"-")</f>
        <v>-</v>
      </c>
      <c r="L2608" s="1" t="str">
        <f t="shared" si="80"/>
        <v/>
      </c>
      <c r="M2608" s="1" t="str">
        <f t="shared" si="81"/>
        <v/>
      </c>
      <c r="N2608" s="1" t="str">
        <f>IF(ISBLANK($C2608),"",IF(ISNA(VLOOKUP($L2608,'result messages'!$H$3:$L$11,2,FALSE)),VLOOKUP($M2608,'result messages'!$H$3:$L$11,2,FALSE),VLOOKUP($L2608,'result messages'!$H$3:$L$11,2,FALSE)))</f>
        <v/>
      </c>
      <c r="O2608" s="1" t="str">
        <f>IF(ISBLANK($C2608),"",IF(ISNA(VLOOKUP($L2608,'result messages'!$H$3:$L$11,3,FALSE)),VLOOKUP($M2608,'result messages'!$H$3:$L$11,3,FALSE),VLOOKUP($L2608,'result messages'!$H$3:$L$11,3,FALSE)))</f>
        <v/>
      </c>
      <c r="P2608" s="1" t="str">
        <f>IF(ISBLANK($C2608),"",IF(ISNA(VLOOKUP($L2608,'result messages'!$H$3:$L$11,4,FALSE)),VLOOKUP($M2608,'result messages'!$H$3:$L$11,4,FALSE),VLOOKUP($L2608,'result messages'!$H$3:$L$11,4,FALSE)))</f>
        <v/>
      </c>
      <c r="Q2608" s="1" t="str">
        <f>IF(ISBLANK($C2608),"",IF(ISNA(VLOOKUP($L2608,'result messages'!$H$3:$L$11,5,FALSE)),VLOOKUP($M2608,'result messages'!$H$3:$L$11,5,FALSE),VLOOKUP($L2608,'result messages'!$H$3:$L$11,5,FALSE)))</f>
        <v/>
      </c>
    </row>
    <row r="2609" spans="1:17">
      <c r="A2609" s="1">
        <v>2606</v>
      </c>
      <c r="B2609" s="1"/>
      <c r="C2609" s="1"/>
      <c r="D2609" s="1"/>
      <c r="E2609" s="6"/>
      <c r="F2609" s="1"/>
      <c r="G2609" s="1" t="str">
        <f>IF(ISNA(VLOOKUP($C2609,'DTEN TCAP Linkage deviceId'!$A$1:$A$20000,1,FALSE)),"No","Yes")</f>
        <v>No</v>
      </c>
      <c r="H2609" s="1" t="str">
        <f>IF(ISNA(VLOOKUP($C2609,'Provisioning Requester'!$F$3:$H$20000,2,FALSE)),"No","Yes")</f>
        <v>No</v>
      </c>
      <c r="I2609" s="1" t="str">
        <f>IF($H2609="Yes",VLOOKUP($C2609,'Provisioning Requester'!$F$3:$H$20000,3,FALSE),"-")</f>
        <v>-</v>
      </c>
      <c r="J2609" s="1" t="str">
        <f>IF(OR(D2609="SVCP", E2609="TRUE"), "No", IF(ISNA(VLOOKUP($C2609,'ProvResponder deviceId'!$A$1:$A$20000,1,FALSE)),"No","Yes"))</f>
        <v>No</v>
      </c>
      <c r="K2609" s="1" t="str">
        <f>IF($J2609="Yes",VLOOKUP($C2609,'ProvResponder deviceId'!$A$1:$C$20000,3,FALSE),"-")</f>
        <v>-</v>
      </c>
      <c r="L2609" s="1" t="str">
        <f t="shared" si="80"/>
        <v/>
      </c>
      <c r="M2609" s="1" t="str">
        <f t="shared" si="81"/>
        <v/>
      </c>
      <c r="N2609" s="1" t="str">
        <f>IF(ISBLANK($C2609),"",IF(ISNA(VLOOKUP($L2609,'result messages'!$H$3:$L$11,2,FALSE)),VLOOKUP($M2609,'result messages'!$H$3:$L$11,2,FALSE),VLOOKUP($L2609,'result messages'!$H$3:$L$11,2,FALSE)))</f>
        <v/>
      </c>
      <c r="O2609" s="1" t="str">
        <f>IF(ISBLANK($C2609),"",IF(ISNA(VLOOKUP($L2609,'result messages'!$H$3:$L$11,3,FALSE)),VLOOKUP($M2609,'result messages'!$H$3:$L$11,3,FALSE),VLOOKUP($L2609,'result messages'!$H$3:$L$11,3,FALSE)))</f>
        <v/>
      </c>
      <c r="P2609" s="1" t="str">
        <f>IF(ISBLANK($C2609),"",IF(ISNA(VLOOKUP($L2609,'result messages'!$H$3:$L$11,4,FALSE)),VLOOKUP($M2609,'result messages'!$H$3:$L$11,4,FALSE),VLOOKUP($L2609,'result messages'!$H$3:$L$11,4,FALSE)))</f>
        <v/>
      </c>
      <c r="Q2609" s="1" t="str">
        <f>IF(ISBLANK($C2609),"",IF(ISNA(VLOOKUP($L2609,'result messages'!$H$3:$L$11,5,FALSE)),VLOOKUP($M2609,'result messages'!$H$3:$L$11,5,FALSE),VLOOKUP($L2609,'result messages'!$H$3:$L$11,5,FALSE)))</f>
        <v/>
      </c>
    </row>
    <row r="2610" spans="1:17">
      <c r="A2610" s="1">
        <v>2607</v>
      </c>
      <c r="B2610" s="1"/>
      <c r="C2610" s="1"/>
      <c r="D2610" s="1"/>
      <c r="E2610" s="6"/>
      <c r="F2610" s="1"/>
      <c r="G2610" s="1" t="str">
        <f>IF(ISNA(VLOOKUP($C2610,'DTEN TCAP Linkage deviceId'!$A$1:$A$20000,1,FALSE)),"No","Yes")</f>
        <v>No</v>
      </c>
      <c r="H2610" s="1" t="str">
        <f>IF(ISNA(VLOOKUP($C2610,'Provisioning Requester'!$F$3:$H$20000,2,FALSE)),"No","Yes")</f>
        <v>No</v>
      </c>
      <c r="I2610" s="1" t="str">
        <f>IF($H2610="Yes",VLOOKUP($C2610,'Provisioning Requester'!$F$3:$H$20000,3,FALSE),"-")</f>
        <v>-</v>
      </c>
      <c r="J2610" s="1" t="str">
        <f>IF(OR(D2610="SVCP", E2610="TRUE"), "No", IF(ISNA(VLOOKUP($C2610,'ProvResponder deviceId'!$A$1:$A$20000,1,FALSE)),"No","Yes"))</f>
        <v>No</v>
      </c>
      <c r="K2610" s="1" t="str">
        <f>IF($J2610="Yes",VLOOKUP($C2610,'ProvResponder deviceId'!$A$1:$C$20000,3,FALSE),"-")</f>
        <v>-</v>
      </c>
      <c r="L2610" s="1" t="str">
        <f t="shared" si="80"/>
        <v/>
      </c>
      <c r="M2610" s="1" t="str">
        <f t="shared" si="81"/>
        <v/>
      </c>
      <c r="N2610" s="1" t="str">
        <f>IF(ISBLANK($C2610),"",IF(ISNA(VLOOKUP($L2610,'result messages'!$H$3:$L$11,2,FALSE)),VLOOKUP($M2610,'result messages'!$H$3:$L$11,2,FALSE),VLOOKUP($L2610,'result messages'!$H$3:$L$11,2,FALSE)))</f>
        <v/>
      </c>
      <c r="O2610" s="1" t="str">
        <f>IF(ISBLANK($C2610),"",IF(ISNA(VLOOKUP($L2610,'result messages'!$H$3:$L$11,3,FALSE)),VLOOKUP($M2610,'result messages'!$H$3:$L$11,3,FALSE),VLOOKUP($L2610,'result messages'!$H$3:$L$11,3,FALSE)))</f>
        <v/>
      </c>
      <c r="P2610" s="1" t="str">
        <f>IF(ISBLANK($C2610),"",IF(ISNA(VLOOKUP($L2610,'result messages'!$H$3:$L$11,4,FALSE)),VLOOKUP($M2610,'result messages'!$H$3:$L$11,4,FALSE),VLOOKUP($L2610,'result messages'!$H$3:$L$11,4,FALSE)))</f>
        <v/>
      </c>
      <c r="Q2610" s="1" t="str">
        <f>IF(ISBLANK($C2610),"",IF(ISNA(VLOOKUP($L2610,'result messages'!$H$3:$L$11,5,FALSE)),VLOOKUP($M2610,'result messages'!$H$3:$L$11,5,FALSE),VLOOKUP($L2610,'result messages'!$H$3:$L$11,5,FALSE)))</f>
        <v/>
      </c>
    </row>
    <row r="2611" spans="1:17">
      <c r="A2611" s="1">
        <v>2608</v>
      </c>
      <c r="B2611" s="1"/>
      <c r="C2611" s="1"/>
      <c r="D2611" s="1"/>
      <c r="E2611" s="6"/>
      <c r="F2611" s="1"/>
      <c r="G2611" s="1" t="str">
        <f>IF(ISNA(VLOOKUP($C2611,'DTEN TCAP Linkage deviceId'!$A$1:$A$20000,1,FALSE)),"No","Yes")</f>
        <v>No</v>
      </c>
      <c r="H2611" s="1" t="str">
        <f>IF(ISNA(VLOOKUP($C2611,'Provisioning Requester'!$F$3:$H$20000,2,FALSE)),"No","Yes")</f>
        <v>No</v>
      </c>
      <c r="I2611" s="1" t="str">
        <f>IF($H2611="Yes",VLOOKUP($C2611,'Provisioning Requester'!$F$3:$H$20000,3,FALSE),"-")</f>
        <v>-</v>
      </c>
      <c r="J2611" s="1" t="str">
        <f>IF(OR(D2611="SVCP", E2611="TRUE"), "No", IF(ISNA(VLOOKUP($C2611,'ProvResponder deviceId'!$A$1:$A$20000,1,FALSE)),"No","Yes"))</f>
        <v>No</v>
      </c>
      <c r="K2611" s="1" t="str">
        <f>IF($J2611="Yes",VLOOKUP($C2611,'ProvResponder deviceId'!$A$1:$C$20000,3,FALSE),"-")</f>
        <v>-</v>
      </c>
      <c r="L2611" s="1" t="str">
        <f t="shared" si="80"/>
        <v/>
      </c>
      <c r="M2611" s="1" t="str">
        <f t="shared" si="81"/>
        <v/>
      </c>
      <c r="N2611" s="1" t="str">
        <f>IF(ISBLANK($C2611),"",IF(ISNA(VLOOKUP($L2611,'result messages'!$H$3:$L$11,2,FALSE)),VLOOKUP($M2611,'result messages'!$H$3:$L$11,2,FALSE),VLOOKUP($L2611,'result messages'!$H$3:$L$11,2,FALSE)))</f>
        <v/>
      </c>
      <c r="O2611" s="1" t="str">
        <f>IF(ISBLANK($C2611),"",IF(ISNA(VLOOKUP($L2611,'result messages'!$H$3:$L$11,3,FALSE)),VLOOKUP($M2611,'result messages'!$H$3:$L$11,3,FALSE),VLOOKUP($L2611,'result messages'!$H$3:$L$11,3,FALSE)))</f>
        <v/>
      </c>
      <c r="P2611" s="1" t="str">
        <f>IF(ISBLANK($C2611),"",IF(ISNA(VLOOKUP($L2611,'result messages'!$H$3:$L$11,4,FALSE)),VLOOKUP($M2611,'result messages'!$H$3:$L$11,4,FALSE),VLOOKUP($L2611,'result messages'!$H$3:$L$11,4,FALSE)))</f>
        <v/>
      </c>
      <c r="Q2611" s="1" t="str">
        <f>IF(ISBLANK($C2611),"",IF(ISNA(VLOOKUP($L2611,'result messages'!$H$3:$L$11,5,FALSE)),VLOOKUP($M2611,'result messages'!$H$3:$L$11,5,FALSE),VLOOKUP($L2611,'result messages'!$H$3:$L$11,5,FALSE)))</f>
        <v/>
      </c>
    </row>
    <row r="2612" spans="1:17">
      <c r="A2612" s="1">
        <v>2609</v>
      </c>
      <c r="B2612" s="1"/>
      <c r="C2612" s="1"/>
      <c r="D2612" s="1"/>
      <c r="E2612" s="6"/>
      <c r="F2612" s="1"/>
      <c r="G2612" s="1" t="str">
        <f>IF(ISNA(VLOOKUP($C2612,'DTEN TCAP Linkage deviceId'!$A$1:$A$20000,1,FALSE)),"No","Yes")</f>
        <v>No</v>
      </c>
      <c r="H2612" s="1" t="str">
        <f>IF(ISNA(VLOOKUP($C2612,'Provisioning Requester'!$F$3:$H$20000,2,FALSE)),"No","Yes")</f>
        <v>No</v>
      </c>
      <c r="I2612" s="1" t="str">
        <f>IF($H2612="Yes",VLOOKUP($C2612,'Provisioning Requester'!$F$3:$H$20000,3,FALSE),"-")</f>
        <v>-</v>
      </c>
      <c r="J2612" s="1" t="str">
        <f>IF(OR(D2612="SVCP", E2612="TRUE"), "No", IF(ISNA(VLOOKUP($C2612,'ProvResponder deviceId'!$A$1:$A$20000,1,FALSE)),"No","Yes"))</f>
        <v>No</v>
      </c>
      <c r="K2612" s="1" t="str">
        <f>IF($J2612="Yes",VLOOKUP($C2612,'ProvResponder deviceId'!$A$1:$C$20000,3,FALSE),"-")</f>
        <v>-</v>
      </c>
      <c r="L2612" s="1" t="str">
        <f t="shared" si="80"/>
        <v/>
      </c>
      <c r="M2612" s="1" t="str">
        <f t="shared" si="81"/>
        <v/>
      </c>
      <c r="N2612" s="1" t="str">
        <f>IF(ISBLANK($C2612),"",IF(ISNA(VLOOKUP($L2612,'result messages'!$H$3:$L$11,2,FALSE)),VLOOKUP($M2612,'result messages'!$H$3:$L$11,2,FALSE),VLOOKUP($L2612,'result messages'!$H$3:$L$11,2,FALSE)))</f>
        <v/>
      </c>
      <c r="O2612" s="1" t="str">
        <f>IF(ISBLANK($C2612),"",IF(ISNA(VLOOKUP($L2612,'result messages'!$H$3:$L$11,3,FALSE)),VLOOKUP($M2612,'result messages'!$H$3:$L$11,3,FALSE),VLOOKUP($L2612,'result messages'!$H$3:$L$11,3,FALSE)))</f>
        <v/>
      </c>
      <c r="P2612" s="1" t="str">
        <f>IF(ISBLANK($C2612),"",IF(ISNA(VLOOKUP($L2612,'result messages'!$H$3:$L$11,4,FALSE)),VLOOKUP($M2612,'result messages'!$H$3:$L$11,4,FALSE),VLOOKUP($L2612,'result messages'!$H$3:$L$11,4,FALSE)))</f>
        <v/>
      </c>
      <c r="Q2612" s="1" t="str">
        <f>IF(ISBLANK($C2612),"",IF(ISNA(VLOOKUP($L2612,'result messages'!$H$3:$L$11,5,FALSE)),VLOOKUP($M2612,'result messages'!$H$3:$L$11,5,FALSE),VLOOKUP($L2612,'result messages'!$H$3:$L$11,5,FALSE)))</f>
        <v/>
      </c>
    </row>
    <row r="2613" spans="1:17">
      <c r="A2613" s="1">
        <v>2610</v>
      </c>
      <c r="B2613" s="1"/>
      <c r="C2613" s="1"/>
      <c r="D2613" s="1"/>
      <c r="E2613" s="6"/>
      <c r="F2613" s="1"/>
      <c r="G2613" s="1" t="str">
        <f>IF(ISNA(VLOOKUP($C2613,'DTEN TCAP Linkage deviceId'!$A$1:$A$20000,1,FALSE)),"No","Yes")</f>
        <v>No</v>
      </c>
      <c r="H2613" s="1" t="str">
        <f>IF(ISNA(VLOOKUP($C2613,'Provisioning Requester'!$F$3:$H$20000,2,FALSE)),"No","Yes")</f>
        <v>No</v>
      </c>
      <c r="I2613" s="1" t="str">
        <f>IF($H2613="Yes",VLOOKUP($C2613,'Provisioning Requester'!$F$3:$H$20000,3,FALSE),"-")</f>
        <v>-</v>
      </c>
      <c r="J2613" s="1" t="str">
        <f>IF(OR(D2613="SVCP", E2613="TRUE"), "No", IF(ISNA(VLOOKUP($C2613,'ProvResponder deviceId'!$A$1:$A$20000,1,FALSE)),"No","Yes"))</f>
        <v>No</v>
      </c>
      <c r="K2613" s="1" t="str">
        <f>IF($J2613="Yes",VLOOKUP($C2613,'ProvResponder deviceId'!$A$1:$C$20000,3,FALSE),"-")</f>
        <v>-</v>
      </c>
      <c r="L2613" s="1" t="str">
        <f t="shared" si="80"/>
        <v/>
      </c>
      <c r="M2613" s="1" t="str">
        <f t="shared" si="81"/>
        <v/>
      </c>
      <c r="N2613" s="1" t="str">
        <f>IF(ISBLANK($C2613),"",IF(ISNA(VLOOKUP($L2613,'result messages'!$H$3:$L$11,2,FALSE)),VLOOKUP($M2613,'result messages'!$H$3:$L$11,2,FALSE),VLOOKUP($L2613,'result messages'!$H$3:$L$11,2,FALSE)))</f>
        <v/>
      </c>
      <c r="O2613" s="1" t="str">
        <f>IF(ISBLANK($C2613),"",IF(ISNA(VLOOKUP($L2613,'result messages'!$H$3:$L$11,3,FALSE)),VLOOKUP($M2613,'result messages'!$H$3:$L$11,3,FALSE),VLOOKUP($L2613,'result messages'!$H$3:$L$11,3,FALSE)))</f>
        <v/>
      </c>
      <c r="P2613" s="1" t="str">
        <f>IF(ISBLANK($C2613),"",IF(ISNA(VLOOKUP($L2613,'result messages'!$H$3:$L$11,4,FALSE)),VLOOKUP($M2613,'result messages'!$H$3:$L$11,4,FALSE),VLOOKUP($L2613,'result messages'!$H$3:$L$11,4,FALSE)))</f>
        <v/>
      </c>
      <c r="Q2613" s="1" t="str">
        <f>IF(ISBLANK($C2613),"",IF(ISNA(VLOOKUP($L2613,'result messages'!$H$3:$L$11,5,FALSE)),VLOOKUP($M2613,'result messages'!$H$3:$L$11,5,FALSE),VLOOKUP($L2613,'result messages'!$H$3:$L$11,5,FALSE)))</f>
        <v/>
      </c>
    </row>
    <row r="2614" spans="1:17">
      <c r="A2614" s="1">
        <v>2611</v>
      </c>
      <c r="B2614" s="1"/>
      <c r="C2614" s="1"/>
      <c r="D2614" s="1"/>
      <c r="E2614" s="6"/>
      <c r="F2614" s="1"/>
      <c r="G2614" s="1" t="str">
        <f>IF(ISNA(VLOOKUP($C2614,'DTEN TCAP Linkage deviceId'!$A$1:$A$20000,1,FALSE)),"No","Yes")</f>
        <v>No</v>
      </c>
      <c r="H2614" s="1" t="str">
        <f>IF(ISNA(VLOOKUP($C2614,'Provisioning Requester'!$F$3:$H$20000,2,FALSE)),"No","Yes")</f>
        <v>No</v>
      </c>
      <c r="I2614" s="1" t="str">
        <f>IF($H2614="Yes",VLOOKUP($C2614,'Provisioning Requester'!$F$3:$H$20000,3,FALSE),"-")</f>
        <v>-</v>
      </c>
      <c r="J2614" s="1" t="str">
        <f>IF(OR(D2614="SVCP", E2614="TRUE"), "No", IF(ISNA(VLOOKUP($C2614,'ProvResponder deviceId'!$A$1:$A$20000,1,FALSE)),"No","Yes"))</f>
        <v>No</v>
      </c>
      <c r="K2614" s="1" t="str">
        <f>IF($J2614="Yes",VLOOKUP($C2614,'ProvResponder deviceId'!$A$1:$C$20000,3,FALSE),"-")</f>
        <v>-</v>
      </c>
      <c r="L2614" s="1" t="str">
        <f t="shared" si="80"/>
        <v/>
      </c>
      <c r="M2614" s="1" t="str">
        <f t="shared" si="81"/>
        <v/>
      </c>
      <c r="N2614" s="1" t="str">
        <f>IF(ISBLANK($C2614),"",IF(ISNA(VLOOKUP($L2614,'result messages'!$H$3:$L$11,2,FALSE)),VLOOKUP($M2614,'result messages'!$H$3:$L$11,2,FALSE),VLOOKUP($L2614,'result messages'!$H$3:$L$11,2,FALSE)))</f>
        <v/>
      </c>
      <c r="O2614" s="1" t="str">
        <f>IF(ISBLANK($C2614),"",IF(ISNA(VLOOKUP($L2614,'result messages'!$H$3:$L$11,3,FALSE)),VLOOKUP($M2614,'result messages'!$H$3:$L$11,3,FALSE),VLOOKUP($L2614,'result messages'!$H$3:$L$11,3,FALSE)))</f>
        <v/>
      </c>
      <c r="P2614" s="1" t="str">
        <f>IF(ISBLANK($C2614),"",IF(ISNA(VLOOKUP($L2614,'result messages'!$H$3:$L$11,4,FALSE)),VLOOKUP($M2614,'result messages'!$H$3:$L$11,4,FALSE),VLOOKUP($L2614,'result messages'!$H$3:$L$11,4,FALSE)))</f>
        <v/>
      </c>
      <c r="Q2614" s="1" t="str">
        <f>IF(ISBLANK($C2614),"",IF(ISNA(VLOOKUP($L2614,'result messages'!$H$3:$L$11,5,FALSE)),VLOOKUP($M2614,'result messages'!$H$3:$L$11,5,FALSE),VLOOKUP($L2614,'result messages'!$H$3:$L$11,5,FALSE)))</f>
        <v/>
      </c>
    </row>
    <row r="2615" spans="1:17">
      <c r="A2615" s="1">
        <v>2612</v>
      </c>
      <c r="B2615" s="1"/>
      <c r="C2615" s="1"/>
      <c r="D2615" s="1"/>
      <c r="E2615" s="6"/>
      <c r="F2615" s="1"/>
      <c r="G2615" s="1" t="str">
        <f>IF(ISNA(VLOOKUP($C2615,'DTEN TCAP Linkage deviceId'!$A$1:$A$20000,1,FALSE)),"No","Yes")</f>
        <v>No</v>
      </c>
      <c r="H2615" s="1" t="str">
        <f>IF(ISNA(VLOOKUP($C2615,'Provisioning Requester'!$F$3:$H$20000,2,FALSE)),"No","Yes")</f>
        <v>No</v>
      </c>
      <c r="I2615" s="1" t="str">
        <f>IF($H2615="Yes",VLOOKUP($C2615,'Provisioning Requester'!$F$3:$H$20000,3,FALSE),"-")</f>
        <v>-</v>
      </c>
      <c r="J2615" s="1" t="str">
        <f>IF(OR(D2615="SVCP", E2615="TRUE"), "No", IF(ISNA(VLOOKUP($C2615,'ProvResponder deviceId'!$A$1:$A$20000,1,FALSE)),"No","Yes"))</f>
        <v>No</v>
      </c>
      <c r="K2615" s="1" t="str">
        <f>IF($J2615="Yes",VLOOKUP($C2615,'ProvResponder deviceId'!$A$1:$C$20000,3,FALSE),"-")</f>
        <v>-</v>
      </c>
      <c r="L2615" s="1" t="str">
        <f t="shared" si="80"/>
        <v/>
      </c>
      <c r="M2615" s="1" t="str">
        <f t="shared" si="81"/>
        <v/>
      </c>
      <c r="N2615" s="1" t="str">
        <f>IF(ISBLANK($C2615),"",IF(ISNA(VLOOKUP($L2615,'result messages'!$H$3:$L$11,2,FALSE)),VLOOKUP($M2615,'result messages'!$H$3:$L$11,2,FALSE),VLOOKUP($L2615,'result messages'!$H$3:$L$11,2,FALSE)))</f>
        <v/>
      </c>
      <c r="O2615" s="1" t="str">
        <f>IF(ISBLANK($C2615),"",IF(ISNA(VLOOKUP($L2615,'result messages'!$H$3:$L$11,3,FALSE)),VLOOKUP($M2615,'result messages'!$H$3:$L$11,3,FALSE),VLOOKUP($L2615,'result messages'!$H$3:$L$11,3,FALSE)))</f>
        <v/>
      </c>
      <c r="P2615" s="1" t="str">
        <f>IF(ISBLANK($C2615),"",IF(ISNA(VLOOKUP($L2615,'result messages'!$H$3:$L$11,4,FALSE)),VLOOKUP($M2615,'result messages'!$H$3:$L$11,4,FALSE),VLOOKUP($L2615,'result messages'!$H$3:$L$11,4,FALSE)))</f>
        <v/>
      </c>
      <c r="Q2615" s="1" t="str">
        <f>IF(ISBLANK($C2615),"",IF(ISNA(VLOOKUP($L2615,'result messages'!$H$3:$L$11,5,FALSE)),VLOOKUP($M2615,'result messages'!$H$3:$L$11,5,FALSE),VLOOKUP($L2615,'result messages'!$H$3:$L$11,5,FALSE)))</f>
        <v/>
      </c>
    </row>
    <row r="2616" spans="1:17">
      <c r="A2616" s="1">
        <v>2613</v>
      </c>
      <c r="B2616" s="1"/>
      <c r="C2616" s="1"/>
      <c r="D2616" s="1"/>
      <c r="E2616" s="6"/>
      <c r="F2616" s="1"/>
      <c r="G2616" s="1" t="str">
        <f>IF(ISNA(VLOOKUP($C2616,'DTEN TCAP Linkage deviceId'!$A$1:$A$20000,1,FALSE)),"No","Yes")</f>
        <v>No</v>
      </c>
      <c r="H2616" s="1" t="str">
        <f>IF(ISNA(VLOOKUP($C2616,'Provisioning Requester'!$F$3:$H$20000,2,FALSE)),"No","Yes")</f>
        <v>No</v>
      </c>
      <c r="I2616" s="1" t="str">
        <f>IF($H2616="Yes",VLOOKUP($C2616,'Provisioning Requester'!$F$3:$H$20000,3,FALSE),"-")</f>
        <v>-</v>
      </c>
      <c r="J2616" s="1" t="str">
        <f>IF(OR(D2616="SVCP", E2616="TRUE"), "No", IF(ISNA(VLOOKUP($C2616,'ProvResponder deviceId'!$A$1:$A$20000,1,FALSE)),"No","Yes"))</f>
        <v>No</v>
      </c>
      <c r="K2616" s="1" t="str">
        <f>IF($J2616="Yes",VLOOKUP($C2616,'ProvResponder deviceId'!$A$1:$C$20000,3,FALSE),"-")</f>
        <v>-</v>
      </c>
      <c r="L2616" s="1" t="str">
        <f t="shared" si="80"/>
        <v/>
      </c>
      <c r="M2616" s="1" t="str">
        <f t="shared" si="81"/>
        <v/>
      </c>
      <c r="N2616" s="1" t="str">
        <f>IF(ISBLANK($C2616),"",IF(ISNA(VLOOKUP($L2616,'result messages'!$H$3:$L$11,2,FALSE)),VLOOKUP($M2616,'result messages'!$H$3:$L$11,2,FALSE),VLOOKUP($L2616,'result messages'!$H$3:$L$11,2,FALSE)))</f>
        <v/>
      </c>
      <c r="O2616" s="1" t="str">
        <f>IF(ISBLANK($C2616),"",IF(ISNA(VLOOKUP($L2616,'result messages'!$H$3:$L$11,3,FALSE)),VLOOKUP($M2616,'result messages'!$H$3:$L$11,3,FALSE),VLOOKUP($L2616,'result messages'!$H$3:$L$11,3,FALSE)))</f>
        <v/>
      </c>
      <c r="P2616" s="1" t="str">
        <f>IF(ISBLANK($C2616),"",IF(ISNA(VLOOKUP($L2616,'result messages'!$H$3:$L$11,4,FALSE)),VLOOKUP($M2616,'result messages'!$H$3:$L$11,4,FALSE),VLOOKUP($L2616,'result messages'!$H$3:$L$11,4,FALSE)))</f>
        <v/>
      </c>
      <c r="Q2616" s="1" t="str">
        <f>IF(ISBLANK($C2616),"",IF(ISNA(VLOOKUP($L2616,'result messages'!$H$3:$L$11,5,FALSE)),VLOOKUP($M2616,'result messages'!$H$3:$L$11,5,FALSE),VLOOKUP($L2616,'result messages'!$H$3:$L$11,5,FALSE)))</f>
        <v/>
      </c>
    </row>
    <row r="2617" spans="1:17">
      <c r="A2617" s="1">
        <v>2614</v>
      </c>
      <c r="B2617" s="1"/>
      <c r="C2617" s="1"/>
      <c r="D2617" s="1"/>
      <c r="E2617" s="6"/>
      <c r="F2617" s="1"/>
      <c r="G2617" s="1" t="str">
        <f>IF(ISNA(VLOOKUP($C2617,'DTEN TCAP Linkage deviceId'!$A$1:$A$20000,1,FALSE)),"No","Yes")</f>
        <v>No</v>
      </c>
      <c r="H2617" s="1" t="str">
        <f>IF(ISNA(VLOOKUP($C2617,'Provisioning Requester'!$F$3:$H$20000,2,FALSE)),"No","Yes")</f>
        <v>No</v>
      </c>
      <c r="I2617" s="1" t="str">
        <f>IF($H2617="Yes",VLOOKUP($C2617,'Provisioning Requester'!$F$3:$H$20000,3,FALSE),"-")</f>
        <v>-</v>
      </c>
      <c r="J2617" s="1" t="str">
        <f>IF(OR(D2617="SVCP", E2617="TRUE"), "No", IF(ISNA(VLOOKUP($C2617,'ProvResponder deviceId'!$A$1:$A$20000,1,FALSE)),"No","Yes"))</f>
        <v>No</v>
      </c>
      <c r="K2617" s="1" t="str">
        <f>IF($J2617="Yes",VLOOKUP($C2617,'ProvResponder deviceId'!$A$1:$C$20000,3,FALSE),"-")</f>
        <v>-</v>
      </c>
      <c r="L2617" s="1" t="str">
        <f t="shared" si="80"/>
        <v/>
      </c>
      <c r="M2617" s="1" t="str">
        <f t="shared" si="81"/>
        <v/>
      </c>
      <c r="N2617" s="1" t="str">
        <f>IF(ISBLANK($C2617),"",IF(ISNA(VLOOKUP($L2617,'result messages'!$H$3:$L$11,2,FALSE)),VLOOKUP($M2617,'result messages'!$H$3:$L$11,2,FALSE),VLOOKUP($L2617,'result messages'!$H$3:$L$11,2,FALSE)))</f>
        <v/>
      </c>
      <c r="O2617" s="1" t="str">
        <f>IF(ISBLANK($C2617),"",IF(ISNA(VLOOKUP($L2617,'result messages'!$H$3:$L$11,3,FALSE)),VLOOKUP($M2617,'result messages'!$H$3:$L$11,3,FALSE),VLOOKUP($L2617,'result messages'!$H$3:$L$11,3,FALSE)))</f>
        <v/>
      </c>
      <c r="P2617" s="1" t="str">
        <f>IF(ISBLANK($C2617),"",IF(ISNA(VLOOKUP($L2617,'result messages'!$H$3:$L$11,4,FALSE)),VLOOKUP($M2617,'result messages'!$H$3:$L$11,4,FALSE),VLOOKUP($L2617,'result messages'!$H$3:$L$11,4,FALSE)))</f>
        <v/>
      </c>
      <c r="Q2617" s="1" t="str">
        <f>IF(ISBLANK($C2617),"",IF(ISNA(VLOOKUP($L2617,'result messages'!$H$3:$L$11,5,FALSE)),VLOOKUP($M2617,'result messages'!$H$3:$L$11,5,FALSE),VLOOKUP($L2617,'result messages'!$H$3:$L$11,5,FALSE)))</f>
        <v/>
      </c>
    </row>
    <row r="2618" spans="1:17">
      <c r="A2618" s="1">
        <v>2615</v>
      </c>
      <c r="B2618" s="1"/>
      <c r="C2618" s="1"/>
      <c r="D2618" s="1"/>
      <c r="E2618" s="6"/>
      <c r="F2618" s="1"/>
      <c r="G2618" s="1" t="str">
        <f>IF(ISNA(VLOOKUP($C2618,'DTEN TCAP Linkage deviceId'!$A$1:$A$20000,1,FALSE)),"No","Yes")</f>
        <v>No</v>
      </c>
      <c r="H2618" s="1" t="str">
        <f>IF(ISNA(VLOOKUP($C2618,'Provisioning Requester'!$F$3:$H$20000,2,FALSE)),"No","Yes")</f>
        <v>No</v>
      </c>
      <c r="I2618" s="1" t="str">
        <f>IF($H2618="Yes",VLOOKUP($C2618,'Provisioning Requester'!$F$3:$H$20000,3,FALSE),"-")</f>
        <v>-</v>
      </c>
      <c r="J2618" s="1" t="str">
        <f>IF(OR(D2618="SVCP", E2618="TRUE"), "No", IF(ISNA(VLOOKUP($C2618,'ProvResponder deviceId'!$A$1:$A$20000,1,FALSE)),"No","Yes"))</f>
        <v>No</v>
      </c>
      <c r="K2618" s="1" t="str">
        <f>IF($J2618="Yes",VLOOKUP($C2618,'ProvResponder deviceId'!$A$1:$C$20000,3,FALSE),"-")</f>
        <v>-</v>
      </c>
      <c r="L2618" s="1" t="str">
        <f t="shared" si="80"/>
        <v/>
      </c>
      <c r="M2618" s="1" t="str">
        <f t="shared" si="81"/>
        <v/>
      </c>
      <c r="N2618" s="1" t="str">
        <f>IF(ISBLANK($C2618),"",IF(ISNA(VLOOKUP($L2618,'result messages'!$H$3:$L$11,2,FALSE)),VLOOKUP($M2618,'result messages'!$H$3:$L$11,2,FALSE),VLOOKUP($L2618,'result messages'!$H$3:$L$11,2,FALSE)))</f>
        <v/>
      </c>
      <c r="O2618" s="1" t="str">
        <f>IF(ISBLANK($C2618),"",IF(ISNA(VLOOKUP($L2618,'result messages'!$H$3:$L$11,3,FALSE)),VLOOKUP($M2618,'result messages'!$H$3:$L$11,3,FALSE),VLOOKUP($L2618,'result messages'!$H$3:$L$11,3,FALSE)))</f>
        <v/>
      </c>
      <c r="P2618" s="1" t="str">
        <f>IF(ISBLANK($C2618),"",IF(ISNA(VLOOKUP($L2618,'result messages'!$H$3:$L$11,4,FALSE)),VLOOKUP($M2618,'result messages'!$H$3:$L$11,4,FALSE),VLOOKUP($L2618,'result messages'!$H$3:$L$11,4,FALSE)))</f>
        <v/>
      </c>
      <c r="Q2618" s="1" t="str">
        <f>IF(ISBLANK($C2618),"",IF(ISNA(VLOOKUP($L2618,'result messages'!$H$3:$L$11,5,FALSE)),VLOOKUP($M2618,'result messages'!$H$3:$L$11,5,FALSE),VLOOKUP($L2618,'result messages'!$H$3:$L$11,5,FALSE)))</f>
        <v/>
      </c>
    </row>
    <row r="2619" spans="1:17">
      <c r="A2619" s="1">
        <v>2616</v>
      </c>
      <c r="B2619" s="1"/>
      <c r="C2619" s="1"/>
      <c r="D2619" s="1"/>
      <c r="E2619" s="6"/>
      <c r="F2619" s="1"/>
      <c r="G2619" s="1" t="str">
        <f>IF(ISNA(VLOOKUP($C2619,'DTEN TCAP Linkage deviceId'!$A$1:$A$20000,1,FALSE)),"No","Yes")</f>
        <v>No</v>
      </c>
      <c r="H2619" s="1" t="str">
        <f>IF(ISNA(VLOOKUP($C2619,'Provisioning Requester'!$F$3:$H$20000,2,FALSE)),"No","Yes")</f>
        <v>No</v>
      </c>
      <c r="I2619" s="1" t="str">
        <f>IF($H2619="Yes",VLOOKUP($C2619,'Provisioning Requester'!$F$3:$H$20000,3,FALSE),"-")</f>
        <v>-</v>
      </c>
      <c r="J2619" s="1" t="str">
        <f>IF(OR(D2619="SVCP", E2619="TRUE"), "No", IF(ISNA(VLOOKUP($C2619,'ProvResponder deviceId'!$A$1:$A$20000,1,FALSE)),"No","Yes"))</f>
        <v>No</v>
      </c>
      <c r="K2619" s="1" t="str">
        <f>IF($J2619="Yes",VLOOKUP($C2619,'ProvResponder deviceId'!$A$1:$C$20000,3,FALSE),"-")</f>
        <v>-</v>
      </c>
      <c r="L2619" s="1" t="str">
        <f t="shared" si="80"/>
        <v/>
      </c>
      <c r="M2619" s="1" t="str">
        <f t="shared" si="81"/>
        <v/>
      </c>
      <c r="N2619" s="1" t="str">
        <f>IF(ISBLANK($C2619),"",IF(ISNA(VLOOKUP($L2619,'result messages'!$H$3:$L$11,2,FALSE)),VLOOKUP($M2619,'result messages'!$H$3:$L$11,2,FALSE),VLOOKUP($L2619,'result messages'!$H$3:$L$11,2,FALSE)))</f>
        <v/>
      </c>
      <c r="O2619" s="1" t="str">
        <f>IF(ISBLANK($C2619),"",IF(ISNA(VLOOKUP($L2619,'result messages'!$H$3:$L$11,3,FALSE)),VLOOKUP($M2619,'result messages'!$H$3:$L$11,3,FALSE),VLOOKUP($L2619,'result messages'!$H$3:$L$11,3,FALSE)))</f>
        <v/>
      </c>
      <c r="P2619" s="1" t="str">
        <f>IF(ISBLANK($C2619),"",IF(ISNA(VLOOKUP($L2619,'result messages'!$H$3:$L$11,4,FALSE)),VLOOKUP($M2619,'result messages'!$H$3:$L$11,4,FALSE),VLOOKUP($L2619,'result messages'!$H$3:$L$11,4,FALSE)))</f>
        <v/>
      </c>
      <c r="Q2619" s="1" t="str">
        <f>IF(ISBLANK($C2619),"",IF(ISNA(VLOOKUP($L2619,'result messages'!$H$3:$L$11,5,FALSE)),VLOOKUP($M2619,'result messages'!$H$3:$L$11,5,FALSE),VLOOKUP($L2619,'result messages'!$H$3:$L$11,5,FALSE)))</f>
        <v/>
      </c>
    </row>
    <row r="2620" spans="1:17">
      <c r="A2620" s="1">
        <v>2617</v>
      </c>
      <c r="B2620" s="1"/>
      <c r="C2620" s="1"/>
      <c r="D2620" s="1"/>
      <c r="E2620" s="6"/>
      <c r="F2620" s="1"/>
      <c r="G2620" s="1" t="str">
        <f>IF(ISNA(VLOOKUP($C2620,'DTEN TCAP Linkage deviceId'!$A$1:$A$20000,1,FALSE)),"No","Yes")</f>
        <v>No</v>
      </c>
      <c r="H2620" s="1" t="str">
        <f>IF(ISNA(VLOOKUP($C2620,'Provisioning Requester'!$F$3:$H$20000,2,FALSE)),"No","Yes")</f>
        <v>No</v>
      </c>
      <c r="I2620" s="1" t="str">
        <f>IF($H2620="Yes",VLOOKUP($C2620,'Provisioning Requester'!$F$3:$H$20000,3,FALSE),"-")</f>
        <v>-</v>
      </c>
      <c r="J2620" s="1" t="str">
        <f>IF(OR(D2620="SVCP", E2620="TRUE"), "No", IF(ISNA(VLOOKUP($C2620,'ProvResponder deviceId'!$A$1:$A$20000,1,FALSE)),"No","Yes"))</f>
        <v>No</v>
      </c>
      <c r="K2620" s="1" t="str">
        <f>IF($J2620="Yes",VLOOKUP($C2620,'ProvResponder deviceId'!$A$1:$C$20000,3,FALSE),"-")</f>
        <v>-</v>
      </c>
      <c r="L2620" s="1" t="str">
        <f t="shared" si="80"/>
        <v/>
      </c>
      <c r="M2620" s="1" t="str">
        <f t="shared" si="81"/>
        <v/>
      </c>
      <c r="N2620" s="1" t="str">
        <f>IF(ISBLANK($C2620),"",IF(ISNA(VLOOKUP($L2620,'result messages'!$H$3:$L$11,2,FALSE)),VLOOKUP($M2620,'result messages'!$H$3:$L$11,2,FALSE),VLOOKUP($L2620,'result messages'!$H$3:$L$11,2,FALSE)))</f>
        <v/>
      </c>
      <c r="O2620" s="1" t="str">
        <f>IF(ISBLANK($C2620),"",IF(ISNA(VLOOKUP($L2620,'result messages'!$H$3:$L$11,3,FALSE)),VLOOKUP($M2620,'result messages'!$H$3:$L$11,3,FALSE),VLOOKUP($L2620,'result messages'!$H$3:$L$11,3,FALSE)))</f>
        <v/>
      </c>
      <c r="P2620" s="1" t="str">
        <f>IF(ISBLANK($C2620),"",IF(ISNA(VLOOKUP($L2620,'result messages'!$H$3:$L$11,4,FALSE)),VLOOKUP($M2620,'result messages'!$H$3:$L$11,4,FALSE),VLOOKUP($L2620,'result messages'!$H$3:$L$11,4,FALSE)))</f>
        <v/>
      </c>
      <c r="Q2620" s="1" t="str">
        <f>IF(ISBLANK($C2620),"",IF(ISNA(VLOOKUP($L2620,'result messages'!$H$3:$L$11,5,FALSE)),VLOOKUP($M2620,'result messages'!$H$3:$L$11,5,FALSE),VLOOKUP($L2620,'result messages'!$H$3:$L$11,5,FALSE)))</f>
        <v/>
      </c>
    </row>
    <row r="2621" spans="1:17">
      <c r="A2621" s="1">
        <v>2618</v>
      </c>
      <c r="B2621" s="1"/>
      <c r="C2621" s="1"/>
      <c r="D2621" s="1"/>
      <c r="E2621" s="6"/>
      <c r="F2621" s="1"/>
      <c r="G2621" s="1" t="str">
        <f>IF(ISNA(VLOOKUP($C2621,'DTEN TCAP Linkage deviceId'!$A$1:$A$20000,1,FALSE)),"No","Yes")</f>
        <v>No</v>
      </c>
      <c r="H2621" s="1" t="str">
        <f>IF(ISNA(VLOOKUP($C2621,'Provisioning Requester'!$F$3:$H$20000,2,FALSE)),"No","Yes")</f>
        <v>No</v>
      </c>
      <c r="I2621" s="1" t="str">
        <f>IF($H2621="Yes",VLOOKUP($C2621,'Provisioning Requester'!$F$3:$H$20000,3,FALSE),"-")</f>
        <v>-</v>
      </c>
      <c r="J2621" s="1" t="str">
        <f>IF(OR(D2621="SVCP", E2621="TRUE"), "No", IF(ISNA(VLOOKUP($C2621,'ProvResponder deviceId'!$A$1:$A$20000,1,FALSE)),"No","Yes"))</f>
        <v>No</v>
      </c>
      <c r="K2621" s="1" t="str">
        <f>IF($J2621="Yes",VLOOKUP($C2621,'ProvResponder deviceId'!$A$1:$C$20000,3,FALSE),"-")</f>
        <v>-</v>
      </c>
      <c r="L2621" s="1" t="str">
        <f t="shared" si="80"/>
        <v/>
      </c>
      <c r="M2621" s="1" t="str">
        <f t="shared" si="81"/>
        <v/>
      </c>
      <c r="N2621" s="1" t="str">
        <f>IF(ISBLANK($C2621),"",IF(ISNA(VLOOKUP($L2621,'result messages'!$H$3:$L$11,2,FALSE)),VLOOKUP($M2621,'result messages'!$H$3:$L$11,2,FALSE),VLOOKUP($L2621,'result messages'!$H$3:$L$11,2,FALSE)))</f>
        <v/>
      </c>
      <c r="O2621" s="1" t="str">
        <f>IF(ISBLANK($C2621),"",IF(ISNA(VLOOKUP($L2621,'result messages'!$H$3:$L$11,3,FALSE)),VLOOKUP($M2621,'result messages'!$H$3:$L$11,3,FALSE),VLOOKUP($L2621,'result messages'!$H$3:$L$11,3,FALSE)))</f>
        <v/>
      </c>
      <c r="P2621" s="1" t="str">
        <f>IF(ISBLANK($C2621),"",IF(ISNA(VLOOKUP($L2621,'result messages'!$H$3:$L$11,4,FALSE)),VLOOKUP($M2621,'result messages'!$H$3:$L$11,4,FALSE),VLOOKUP($L2621,'result messages'!$H$3:$L$11,4,FALSE)))</f>
        <v/>
      </c>
      <c r="Q2621" s="1" t="str">
        <f>IF(ISBLANK($C2621),"",IF(ISNA(VLOOKUP($L2621,'result messages'!$H$3:$L$11,5,FALSE)),VLOOKUP($M2621,'result messages'!$H$3:$L$11,5,FALSE),VLOOKUP($L2621,'result messages'!$H$3:$L$11,5,FALSE)))</f>
        <v/>
      </c>
    </row>
    <row r="2622" spans="1:17">
      <c r="A2622" s="1">
        <v>2619</v>
      </c>
      <c r="B2622" s="1"/>
      <c r="C2622" s="1"/>
      <c r="D2622" s="1"/>
      <c r="E2622" s="6"/>
      <c r="F2622" s="1"/>
      <c r="G2622" s="1" t="str">
        <f>IF(ISNA(VLOOKUP($C2622,'DTEN TCAP Linkage deviceId'!$A$1:$A$20000,1,FALSE)),"No","Yes")</f>
        <v>No</v>
      </c>
      <c r="H2622" s="1" t="str">
        <f>IF(ISNA(VLOOKUP($C2622,'Provisioning Requester'!$F$3:$H$20000,2,FALSE)),"No","Yes")</f>
        <v>No</v>
      </c>
      <c r="I2622" s="1" t="str">
        <f>IF($H2622="Yes",VLOOKUP($C2622,'Provisioning Requester'!$F$3:$H$20000,3,FALSE),"-")</f>
        <v>-</v>
      </c>
      <c r="J2622" s="1" t="str">
        <f>IF(OR(D2622="SVCP", E2622="TRUE"), "No", IF(ISNA(VLOOKUP($C2622,'ProvResponder deviceId'!$A$1:$A$20000,1,FALSE)),"No","Yes"))</f>
        <v>No</v>
      </c>
      <c r="K2622" s="1" t="str">
        <f>IF($J2622="Yes",VLOOKUP($C2622,'ProvResponder deviceId'!$A$1:$C$20000,3,FALSE),"-")</f>
        <v>-</v>
      </c>
      <c r="L2622" s="1" t="str">
        <f t="shared" si="80"/>
        <v/>
      </c>
      <c r="M2622" s="1" t="str">
        <f t="shared" si="81"/>
        <v/>
      </c>
      <c r="N2622" s="1" t="str">
        <f>IF(ISBLANK($C2622),"",IF(ISNA(VLOOKUP($L2622,'result messages'!$H$3:$L$11,2,FALSE)),VLOOKUP($M2622,'result messages'!$H$3:$L$11,2,FALSE),VLOOKUP($L2622,'result messages'!$H$3:$L$11,2,FALSE)))</f>
        <v/>
      </c>
      <c r="O2622" s="1" t="str">
        <f>IF(ISBLANK($C2622),"",IF(ISNA(VLOOKUP($L2622,'result messages'!$H$3:$L$11,3,FALSE)),VLOOKUP($M2622,'result messages'!$H$3:$L$11,3,FALSE),VLOOKUP($L2622,'result messages'!$H$3:$L$11,3,FALSE)))</f>
        <v/>
      </c>
      <c r="P2622" s="1" t="str">
        <f>IF(ISBLANK($C2622),"",IF(ISNA(VLOOKUP($L2622,'result messages'!$H$3:$L$11,4,FALSE)),VLOOKUP($M2622,'result messages'!$H$3:$L$11,4,FALSE),VLOOKUP($L2622,'result messages'!$H$3:$L$11,4,FALSE)))</f>
        <v/>
      </c>
      <c r="Q2622" s="1" t="str">
        <f>IF(ISBLANK($C2622),"",IF(ISNA(VLOOKUP($L2622,'result messages'!$H$3:$L$11,5,FALSE)),VLOOKUP($M2622,'result messages'!$H$3:$L$11,5,FALSE),VLOOKUP($L2622,'result messages'!$H$3:$L$11,5,FALSE)))</f>
        <v/>
      </c>
    </row>
    <row r="2623" spans="1:17">
      <c r="A2623" s="1">
        <v>2620</v>
      </c>
      <c r="B2623" s="1"/>
      <c r="C2623" s="1"/>
      <c r="D2623" s="1"/>
      <c r="E2623" s="6"/>
      <c r="F2623" s="1"/>
      <c r="G2623" s="1" t="str">
        <f>IF(ISNA(VLOOKUP($C2623,'DTEN TCAP Linkage deviceId'!$A$1:$A$20000,1,FALSE)),"No","Yes")</f>
        <v>No</v>
      </c>
      <c r="H2623" s="1" t="str">
        <f>IF(ISNA(VLOOKUP($C2623,'Provisioning Requester'!$F$3:$H$20000,2,FALSE)),"No","Yes")</f>
        <v>No</v>
      </c>
      <c r="I2623" s="1" t="str">
        <f>IF($H2623="Yes",VLOOKUP($C2623,'Provisioning Requester'!$F$3:$H$20000,3,FALSE),"-")</f>
        <v>-</v>
      </c>
      <c r="J2623" s="1" t="str">
        <f>IF(OR(D2623="SVCP", E2623="TRUE"), "No", IF(ISNA(VLOOKUP($C2623,'ProvResponder deviceId'!$A$1:$A$20000,1,FALSE)),"No","Yes"))</f>
        <v>No</v>
      </c>
      <c r="K2623" s="1" t="str">
        <f>IF($J2623="Yes",VLOOKUP($C2623,'ProvResponder deviceId'!$A$1:$C$20000,3,FALSE),"-")</f>
        <v>-</v>
      </c>
      <c r="L2623" s="1" t="str">
        <f t="shared" si="80"/>
        <v/>
      </c>
      <c r="M2623" s="1" t="str">
        <f t="shared" si="81"/>
        <v/>
      </c>
      <c r="N2623" s="1" t="str">
        <f>IF(ISBLANK($C2623),"",IF(ISNA(VLOOKUP($L2623,'result messages'!$H$3:$L$11,2,FALSE)),VLOOKUP($M2623,'result messages'!$H$3:$L$11,2,FALSE),VLOOKUP($L2623,'result messages'!$H$3:$L$11,2,FALSE)))</f>
        <v/>
      </c>
      <c r="O2623" s="1" t="str">
        <f>IF(ISBLANK($C2623),"",IF(ISNA(VLOOKUP($L2623,'result messages'!$H$3:$L$11,3,FALSE)),VLOOKUP($M2623,'result messages'!$H$3:$L$11,3,FALSE),VLOOKUP($L2623,'result messages'!$H$3:$L$11,3,FALSE)))</f>
        <v/>
      </c>
      <c r="P2623" s="1" t="str">
        <f>IF(ISBLANK($C2623),"",IF(ISNA(VLOOKUP($L2623,'result messages'!$H$3:$L$11,4,FALSE)),VLOOKUP($M2623,'result messages'!$H$3:$L$11,4,FALSE),VLOOKUP($L2623,'result messages'!$H$3:$L$11,4,FALSE)))</f>
        <v/>
      </c>
      <c r="Q2623" s="1" t="str">
        <f>IF(ISBLANK($C2623),"",IF(ISNA(VLOOKUP($L2623,'result messages'!$H$3:$L$11,5,FALSE)),VLOOKUP($M2623,'result messages'!$H$3:$L$11,5,FALSE),VLOOKUP($L2623,'result messages'!$H$3:$L$11,5,FALSE)))</f>
        <v/>
      </c>
    </row>
    <row r="2624" spans="1:17">
      <c r="A2624" s="1">
        <v>2621</v>
      </c>
      <c r="B2624" s="1"/>
      <c r="C2624" s="1"/>
      <c r="D2624" s="1"/>
      <c r="E2624" s="6"/>
      <c r="F2624" s="1"/>
      <c r="G2624" s="1" t="str">
        <f>IF(ISNA(VLOOKUP($C2624,'DTEN TCAP Linkage deviceId'!$A$1:$A$20000,1,FALSE)),"No","Yes")</f>
        <v>No</v>
      </c>
      <c r="H2624" s="1" t="str">
        <f>IF(ISNA(VLOOKUP($C2624,'Provisioning Requester'!$F$3:$H$20000,2,FALSE)),"No","Yes")</f>
        <v>No</v>
      </c>
      <c r="I2624" s="1" t="str">
        <f>IF($H2624="Yes",VLOOKUP($C2624,'Provisioning Requester'!$F$3:$H$20000,3,FALSE),"-")</f>
        <v>-</v>
      </c>
      <c r="J2624" s="1" t="str">
        <f>IF(OR(D2624="SVCP", E2624="TRUE"), "No", IF(ISNA(VLOOKUP($C2624,'ProvResponder deviceId'!$A$1:$A$20000,1,FALSE)),"No","Yes"))</f>
        <v>No</v>
      </c>
      <c r="K2624" s="1" t="str">
        <f>IF($J2624="Yes",VLOOKUP($C2624,'ProvResponder deviceId'!$A$1:$C$20000,3,FALSE),"-")</f>
        <v>-</v>
      </c>
      <c r="L2624" s="1" t="str">
        <f t="shared" si="80"/>
        <v/>
      </c>
      <c r="M2624" s="1" t="str">
        <f t="shared" si="81"/>
        <v/>
      </c>
      <c r="N2624" s="1" t="str">
        <f>IF(ISBLANK($C2624),"",IF(ISNA(VLOOKUP($L2624,'result messages'!$H$3:$L$11,2,FALSE)),VLOOKUP($M2624,'result messages'!$H$3:$L$11,2,FALSE),VLOOKUP($L2624,'result messages'!$H$3:$L$11,2,FALSE)))</f>
        <v/>
      </c>
      <c r="O2624" s="1" t="str">
        <f>IF(ISBLANK($C2624),"",IF(ISNA(VLOOKUP($L2624,'result messages'!$H$3:$L$11,3,FALSE)),VLOOKUP($M2624,'result messages'!$H$3:$L$11,3,FALSE),VLOOKUP($L2624,'result messages'!$H$3:$L$11,3,FALSE)))</f>
        <v/>
      </c>
      <c r="P2624" s="1" t="str">
        <f>IF(ISBLANK($C2624),"",IF(ISNA(VLOOKUP($L2624,'result messages'!$H$3:$L$11,4,FALSE)),VLOOKUP($M2624,'result messages'!$H$3:$L$11,4,FALSE),VLOOKUP($L2624,'result messages'!$H$3:$L$11,4,FALSE)))</f>
        <v/>
      </c>
      <c r="Q2624" s="1" t="str">
        <f>IF(ISBLANK($C2624),"",IF(ISNA(VLOOKUP($L2624,'result messages'!$H$3:$L$11,5,FALSE)),VLOOKUP($M2624,'result messages'!$H$3:$L$11,5,FALSE),VLOOKUP($L2624,'result messages'!$H$3:$L$11,5,FALSE)))</f>
        <v/>
      </c>
    </row>
    <row r="2625" spans="1:17">
      <c r="A2625" s="1">
        <v>2622</v>
      </c>
      <c r="B2625" s="1"/>
      <c r="C2625" s="1"/>
      <c r="D2625" s="1"/>
      <c r="E2625" s="6"/>
      <c r="F2625" s="1"/>
      <c r="G2625" s="1" t="str">
        <f>IF(ISNA(VLOOKUP($C2625,'DTEN TCAP Linkage deviceId'!$A$1:$A$20000,1,FALSE)),"No","Yes")</f>
        <v>No</v>
      </c>
      <c r="H2625" s="1" t="str">
        <f>IF(ISNA(VLOOKUP($C2625,'Provisioning Requester'!$F$3:$H$20000,2,FALSE)),"No","Yes")</f>
        <v>No</v>
      </c>
      <c r="I2625" s="1" t="str">
        <f>IF($H2625="Yes",VLOOKUP($C2625,'Provisioning Requester'!$F$3:$H$20000,3,FALSE),"-")</f>
        <v>-</v>
      </c>
      <c r="J2625" s="1" t="str">
        <f>IF(OR(D2625="SVCP", E2625="TRUE"), "No", IF(ISNA(VLOOKUP($C2625,'ProvResponder deviceId'!$A$1:$A$20000,1,FALSE)),"No","Yes"))</f>
        <v>No</v>
      </c>
      <c r="K2625" s="1" t="str">
        <f>IF($J2625="Yes",VLOOKUP($C2625,'ProvResponder deviceId'!$A$1:$C$20000,3,FALSE),"-")</f>
        <v>-</v>
      </c>
      <c r="L2625" s="1" t="str">
        <f t="shared" si="80"/>
        <v/>
      </c>
      <c r="M2625" s="1" t="str">
        <f t="shared" si="81"/>
        <v/>
      </c>
      <c r="N2625" s="1" t="str">
        <f>IF(ISBLANK($C2625),"",IF(ISNA(VLOOKUP($L2625,'result messages'!$H$3:$L$11,2,FALSE)),VLOOKUP($M2625,'result messages'!$H$3:$L$11,2,FALSE),VLOOKUP($L2625,'result messages'!$H$3:$L$11,2,FALSE)))</f>
        <v/>
      </c>
      <c r="O2625" s="1" t="str">
        <f>IF(ISBLANK($C2625),"",IF(ISNA(VLOOKUP($L2625,'result messages'!$H$3:$L$11,3,FALSE)),VLOOKUP($M2625,'result messages'!$H$3:$L$11,3,FALSE),VLOOKUP($L2625,'result messages'!$H$3:$L$11,3,FALSE)))</f>
        <v/>
      </c>
      <c r="P2625" s="1" t="str">
        <f>IF(ISBLANK($C2625),"",IF(ISNA(VLOOKUP($L2625,'result messages'!$H$3:$L$11,4,FALSE)),VLOOKUP($M2625,'result messages'!$H$3:$L$11,4,FALSE),VLOOKUP($L2625,'result messages'!$H$3:$L$11,4,FALSE)))</f>
        <v/>
      </c>
      <c r="Q2625" s="1" t="str">
        <f>IF(ISBLANK($C2625),"",IF(ISNA(VLOOKUP($L2625,'result messages'!$H$3:$L$11,5,FALSE)),VLOOKUP($M2625,'result messages'!$H$3:$L$11,5,FALSE),VLOOKUP($L2625,'result messages'!$H$3:$L$11,5,FALSE)))</f>
        <v/>
      </c>
    </row>
    <row r="2626" spans="1:17">
      <c r="A2626" s="1">
        <v>2623</v>
      </c>
      <c r="B2626" s="1"/>
      <c r="C2626" s="1"/>
      <c r="D2626" s="1"/>
      <c r="E2626" s="6"/>
      <c r="F2626" s="1"/>
      <c r="G2626" s="1" t="str">
        <f>IF(ISNA(VLOOKUP($C2626,'DTEN TCAP Linkage deviceId'!$A$1:$A$20000,1,FALSE)),"No","Yes")</f>
        <v>No</v>
      </c>
      <c r="H2626" s="1" t="str">
        <f>IF(ISNA(VLOOKUP($C2626,'Provisioning Requester'!$F$3:$H$20000,2,FALSE)),"No","Yes")</f>
        <v>No</v>
      </c>
      <c r="I2626" s="1" t="str">
        <f>IF($H2626="Yes",VLOOKUP($C2626,'Provisioning Requester'!$F$3:$H$20000,3,FALSE),"-")</f>
        <v>-</v>
      </c>
      <c r="J2626" s="1" t="str">
        <f>IF(OR(D2626="SVCP", E2626="TRUE"), "No", IF(ISNA(VLOOKUP($C2626,'ProvResponder deviceId'!$A$1:$A$20000,1,FALSE)),"No","Yes"))</f>
        <v>No</v>
      </c>
      <c r="K2626" s="1" t="str">
        <f>IF($J2626="Yes",VLOOKUP($C2626,'ProvResponder deviceId'!$A$1:$C$20000,3,FALSE),"-")</f>
        <v>-</v>
      </c>
      <c r="L2626" s="1" t="str">
        <f t="shared" si="80"/>
        <v/>
      </c>
      <c r="M2626" s="1" t="str">
        <f t="shared" si="81"/>
        <v/>
      </c>
      <c r="N2626" s="1" t="str">
        <f>IF(ISBLANK($C2626),"",IF(ISNA(VLOOKUP($L2626,'result messages'!$H$3:$L$11,2,FALSE)),VLOOKUP($M2626,'result messages'!$H$3:$L$11,2,FALSE),VLOOKUP($L2626,'result messages'!$H$3:$L$11,2,FALSE)))</f>
        <v/>
      </c>
      <c r="O2626" s="1" t="str">
        <f>IF(ISBLANK($C2626),"",IF(ISNA(VLOOKUP($L2626,'result messages'!$H$3:$L$11,3,FALSE)),VLOOKUP($M2626,'result messages'!$H$3:$L$11,3,FALSE),VLOOKUP($L2626,'result messages'!$H$3:$L$11,3,FALSE)))</f>
        <v/>
      </c>
      <c r="P2626" s="1" t="str">
        <f>IF(ISBLANK($C2626),"",IF(ISNA(VLOOKUP($L2626,'result messages'!$H$3:$L$11,4,FALSE)),VLOOKUP($M2626,'result messages'!$H$3:$L$11,4,FALSE),VLOOKUP($L2626,'result messages'!$H$3:$L$11,4,FALSE)))</f>
        <v/>
      </c>
      <c r="Q2626" s="1" t="str">
        <f>IF(ISBLANK($C2626),"",IF(ISNA(VLOOKUP($L2626,'result messages'!$H$3:$L$11,5,FALSE)),VLOOKUP($M2626,'result messages'!$H$3:$L$11,5,FALSE),VLOOKUP($L2626,'result messages'!$H$3:$L$11,5,FALSE)))</f>
        <v/>
      </c>
    </row>
    <row r="2627" spans="1:17">
      <c r="A2627" s="1">
        <v>2624</v>
      </c>
      <c r="B2627" s="1"/>
      <c r="C2627" s="1"/>
      <c r="D2627" s="1"/>
      <c r="E2627" s="6"/>
      <c r="F2627" s="1"/>
      <c r="G2627" s="1" t="str">
        <f>IF(ISNA(VLOOKUP($C2627,'DTEN TCAP Linkage deviceId'!$A$1:$A$20000,1,FALSE)),"No","Yes")</f>
        <v>No</v>
      </c>
      <c r="H2627" s="1" t="str">
        <f>IF(ISNA(VLOOKUP($C2627,'Provisioning Requester'!$F$3:$H$20000,2,FALSE)),"No","Yes")</f>
        <v>No</v>
      </c>
      <c r="I2627" s="1" t="str">
        <f>IF($H2627="Yes",VLOOKUP($C2627,'Provisioning Requester'!$F$3:$H$20000,3,FALSE),"-")</f>
        <v>-</v>
      </c>
      <c r="J2627" s="1" t="str">
        <f>IF(OR(D2627="SVCP", E2627="TRUE"), "No", IF(ISNA(VLOOKUP($C2627,'ProvResponder deviceId'!$A$1:$A$20000,1,FALSE)),"No","Yes"))</f>
        <v>No</v>
      </c>
      <c r="K2627" s="1" t="str">
        <f>IF($J2627="Yes",VLOOKUP($C2627,'ProvResponder deviceId'!$A$1:$C$20000,3,FALSE),"-")</f>
        <v>-</v>
      </c>
      <c r="L2627" s="1" t="str">
        <f t="shared" si="80"/>
        <v/>
      </c>
      <c r="M2627" s="1" t="str">
        <f t="shared" si="81"/>
        <v/>
      </c>
      <c r="N2627" s="1" t="str">
        <f>IF(ISBLANK($C2627),"",IF(ISNA(VLOOKUP($L2627,'result messages'!$H$3:$L$11,2,FALSE)),VLOOKUP($M2627,'result messages'!$H$3:$L$11,2,FALSE),VLOOKUP($L2627,'result messages'!$H$3:$L$11,2,FALSE)))</f>
        <v/>
      </c>
      <c r="O2627" s="1" t="str">
        <f>IF(ISBLANK($C2627),"",IF(ISNA(VLOOKUP($L2627,'result messages'!$H$3:$L$11,3,FALSE)),VLOOKUP($M2627,'result messages'!$H$3:$L$11,3,FALSE),VLOOKUP($L2627,'result messages'!$H$3:$L$11,3,FALSE)))</f>
        <v/>
      </c>
      <c r="P2627" s="1" t="str">
        <f>IF(ISBLANK($C2627),"",IF(ISNA(VLOOKUP($L2627,'result messages'!$H$3:$L$11,4,FALSE)),VLOOKUP($M2627,'result messages'!$H$3:$L$11,4,FALSE),VLOOKUP($L2627,'result messages'!$H$3:$L$11,4,FALSE)))</f>
        <v/>
      </c>
      <c r="Q2627" s="1" t="str">
        <f>IF(ISBLANK($C2627),"",IF(ISNA(VLOOKUP($L2627,'result messages'!$H$3:$L$11,5,FALSE)),VLOOKUP($M2627,'result messages'!$H$3:$L$11,5,FALSE),VLOOKUP($L2627,'result messages'!$H$3:$L$11,5,FALSE)))</f>
        <v/>
      </c>
    </row>
    <row r="2628" spans="1:17">
      <c r="A2628" s="1">
        <v>2625</v>
      </c>
      <c r="B2628" s="1"/>
      <c r="C2628" s="1"/>
      <c r="D2628" s="1"/>
      <c r="E2628" s="6"/>
      <c r="F2628" s="1"/>
      <c r="G2628" s="1" t="str">
        <f>IF(ISNA(VLOOKUP($C2628,'DTEN TCAP Linkage deviceId'!$A$1:$A$20000,1,FALSE)),"No","Yes")</f>
        <v>No</v>
      </c>
      <c r="H2628" s="1" t="str">
        <f>IF(ISNA(VLOOKUP($C2628,'Provisioning Requester'!$F$3:$H$20000,2,FALSE)),"No","Yes")</f>
        <v>No</v>
      </c>
      <c r="I2628" s="1" t="str">
        <f>IF($H2628="Yes",VLOOKUP($C2628,'Provisioning Requester'!$F$3:$H$20000,3,FALSE),"-")</f>
        <v>-</v>
      </c>
      <c r="J2628" s="1" t="str">
        <f>IF(OR(D2628="SVCP", E2628="TRUE"), "No", IF(ISNA(VLOOKUP($C2628,'ProvResponder deviceId'!$A$1:$A$20000,1,FALSE)),"No","Yes"))</f>
        <v>No</v>
      </c>
      <c r="K2628" s="1" t="str">
        <f>IF($J2628="Yes",VLOOKUP($C2628,'ProvResponder deviceId'!$A$1:$C$20000,3,FALSE),"-")</f>
        <v>-</v>
      </c>
      <c r="L2628" s="1" t="str">
        <f t="shared" si="80"/>
        <v/>
      </c>
      <c r="M2628" s="1" t="str">
        <f t="shared" si="81"/>
        <v/>
      </c>
      <c r="N2628" s="1" t="str">
        <f>IF(ISBLANK($C2628),"",IF(ISNA(VLOOKUP($L2628,'result messages'!$H$3:$L$11,2,FALSE)),VLOOKUP($M2628,'result messages'!$H$3:$L$11,2,FALSE),VLOOKUP($L2628,'result messages'!$H$3:$L$11,2,FALSE)))</f>
        <v/>
      </c>
      <c r="O2628" s="1" t="str">
        <f>IF(ISBLANK($C2628),"",IF(ISNA(VLOOKUP($L2628,'result messages'!$H$3:$L$11,3,FALSE)),VLOOKUP($M2628,'result messages'!$H$3:$L$11,3,FALSE),VLOOKUP($L2628,'result messages'!$H$3:$L$11,3,FALSE)))</f>
        <v/>
      </c>
      <c r="P2628" s="1" t="str">
        <f>IF(ISBLANK($C2628),"",IF(ISNA(VLOOKUP($L2628,'result messages'!$H$3:$L$11,4,FALSE)),VLOOKUP($M2628,'result messages'!$H$3:$L$11,4,FALSE),VLOOKUP($L2628,'result messages'!$H$3:$L$11,4,FALSE)))</f>
        <v/>
      </c>
      <c r="Q2628" s="1" t="str">
        <f>IF(ISBLANK($C2628),"",IF(ISNA(VLOOKUP($L2628,'result messages'!$H$3:$L$11,5,FALSE)),VLOOKUP($M2628,'result messages'!$H$3:$L$11,5,FALSE),VLOOKUP($L2628,'result messages'!$H$3:$L$11,5,FALSE)))</f>
        <v/>
      </c>
    </row>
    <row r="2629" spans="1:17">
      <c r="A2629" s="1">
        <v>2626</v>
      </c>
      <c r="B2629" s="1"/>
      <c r="C2629" s="1"/>
      <c r="D2629" s="1"/>
      <c r="E2629" s="6"/>
      <c r="F2629" s="1"/>
      <c r="G2629" s="1" t="str">
        <f>IF(ISNA(VLOOKUP($C2629,'DTEN TCAP Linkage deviceId'!$A$1:$A$20000,1,FALSE)),"No","Yes")</f>
        <v>No</v>
      </c>
      <c r="H2629" s="1" t="str">
        <f>IF(ISNA(VLOOKUP($C2629,'Provisioning Requester'!$F$3:$H$20000,2,FALSE)),"No","Yes")</f>
        <v>No</v>
      </c>
      <c r="I2629" s="1" t="str">
        <f>IF($H2629="Yes",VLOOKUP($C2629,'Provisioning Requester'!$F$3:$H$20000,3,FALSE),"-")</f>
        <v>-</v>
      </c>
      <c r="J2629" s="1" t="str">
        <f>IF(OR(D2629="SVCP", E2629="TRUE"), "No", IF(ISNA(VLOOKUP($C2629,'ProvResponder deviceId'!$A$1:$A$20000,1,FALSE)),"No","Yes"))</f>
        <v>No</v>
      </c>
      <c r="K2629" s="1" t="str">
        <f>IF($J2629="Yes",VLOOKUP($C2629,'ProvResponder deviceId'!$A$1:$C$20000,3,FALSE),"-")</f>
        <v>-</v>
      </c>
      <c r="L2629" s="1" t="str">
        <f t="shared" ref="L2629:L2692" si="82">IF(ISBLANK($C2629),"",$D2629&amp;$E2629&amp;$G2629&amp;$H2629&amp;$I2629&amp;$J2629&amp;$K2629)</f>
        <v/>
      </c>
      <c r="M2629" s="1" t="str">
        <f t="shared" ref="M2629:M2692" si="83">IF(ISBLANK($C2629),"",$D2629&amp;$E2629&amp;$G2629&amp;$H2629&amp;$I2629&amp;$J2629&amp;"other")</f>
        <v/>
      </c>
      <c r="N2629" s="1" t="str">
        <f>IF(ISBLANK($C2629),"",IF(ISNA(VLOOKUP($L2629,'result messages'!$H$3:$L$11,2,FALSE)),VLOOKUP($M2629,'result messages'!$H$3:$L$11,2,FALSE),VLOOKUP($L2629,'result messages'!$H$3:$L$11,2,FALSE)))</f>
        <v/>
      </c>
      <c r="O2629" s="1" t="str">
        <f>IF(ISBLANK($C2629),"",IF(ISNA(VLOOKUP($L2629,'result messages'!$H$3:$L$11,3,FALSE)),VLOOKUP($M2629,'result messages'!$H$3:$L$11,3,FALSE),VLOOKUP($L2629,'result messages'!$H$3:$L$11,3,FALSE)))</f>
        <v/>
      </c>
      <c r="P2629" s="1" t="str">
        <f>IF(ISBLANK($C2629),"",IF(ISNA(VLOOKUP($L2629,'result messages'!$H$3:$L$11,4,FALSE)),VLOOKUP($M2629,'result messages'!$H$3:$L$11,4,FALSE),VLOOKUP($L2629,'result messages'!$H$3:$L$11,4,FALSE)))</f>
        <v/>
      </c>
      <c r="Q2629" s="1" t="str">
        <f>IF(ISBLANK($C2629),"",IF(ISNA(VLOOKUP($L2629,'result messages'!$H$3:$L$11,5,FALSE)),VLOOKUP($M2629,'result messages'!$H$3:$L$11,5,FALSE),VLOOKUP($L2629,'result messages'!$H$3:$L$11,5,FALSE)))</f>
        <v/>
      </c>
    </row>
    <row r="2630" spans="1:17">
      <c r="A2630" s="1">
        <v>2627</v>
      </c>
      <c r="B2630" s="1"/>
      <c r="C2630" s="1"/>
      <c r="D2630" s="1"/>
      <c r="E2630" s="6"/>
      <c r="F2630" s="1"/>
      <c r="G2630" s="1" t="str">
        <f>IF(ISNA(VLOOKUP($C2630,'DTEN TCAP Linkage deviceId'!$A$1:$A$20000,1,FALSE)),"No","Yes")</f>
        <v>No</v>
      </c>
      <c r="H2630" s="1" t="str">
        <f>IF(ISNA(VLOOKUP($C2630,'Provisioning Requester'!$F$3:$H$20000,2,FALSE)),"No","Yes")</f>
        <v>No</v>
      </c>
      <c r="I2630" s="1" t="str">
        <f>IF($H2630="Yes",VLOOKUP($C2630,'Provisioning Requester'!$F$3:$H$20000,3,FALSE),"-")</f>
        <v>-</v>
      </c>
      <c r="J2630" s="1" t="str">
        <f>IF(OR(D2630="SVCP", E2630="TRUE"), "No", IF(ISNA(VLOOKUP($C2630,'ProvResponder deviceId'!$A$1:$A$20000,1,FALSE)),"No","Yes"))</f>
        <v>No</v>
      </c>
      <c r="K2630" s="1" t="str">
        <f>IF($J2630="Yes",VLOOKUP($C2630,'ProvResponder deviceId'!$A$1:$C$20000,3,FALSE),"-")</f>
        <v>-</v>
      </c>
      <c r="L2630" s="1" t="str">
        <f t="shared" si="82"/>
        <v/>
      </c>
      <c r="M2630" s="1" t="str">
        <f t="shared" si="83"/>
        <v/>
      </c>
      <c r="N2630" s="1" t="str">
        <f>IF(ISBLANK($C2630),"",IF(ISNA(VLOOKUP($L2630,'result messages'!$H$3:$L$11,2,FALSE)),VLOOKUP($M2630,'result messages'!$H$3:$L$11,2,FALSE),VLOOKUP($L2630,'result messages'!$H$3:$L$11,2,FALSE)))</f>
        <v/>
      </c>
      <c r="O2630" s="1" t="str">
        <f>IF(ISBLANK($C2630),"",IF(ISNA(VLOOKUP($L2630,'result messages'!$H$3:$L$11,3,FALSE)),VLOOKUP($M2630,'result messages'!$H$3:$L$11,3,FALSE),VLOOKUP($L2630,'result messages'!$H$3:$L$11,3,FALSE)))</f>
        <v/>
      </c>
      <c r="P2630" s="1" t="str">
        <f>IF(ISBLANK($C2630),"",IF(ISNA(VLOOKUP($L2630,'result messages'!$H$3:$L$11,4,FALSE)),VLOOKUP($M2630,'result messages'!$H$3:$L$11,4,FALSE),VLOOKUP($L2630,'result messages'!$H$3:$L$11,4,FALSE)))</f>
        <v/>
      </c>
      <c r="Q2630" s="1" t="str">
        <f>IF(ISBLANK($C2630),"",IF(ISNA(VLOOKUP($L2630,'result messages'!$H$3:$L$11,5,FALSE)),VLOOKUP($M2630,'result messages'!$H$3:$L$11,5,FALSE),VLOOKUP($L2630,'result messages'!$H$3:$L$11,5,FALSE)))</f>
        <v/>
      </c>
    </row>
    <row r="2631" spans="1:17">
      <c r="A2631" s="1">
        <v>2628</v>
      </c>
      <c r="B2631" s="1"/>
      <c r="C2631" s="1"/>
      <c r="D2631" s="1"/>
      <c r="E2631" s="6"/>
      <c r="F2631" s="1"/>
      <c r="G2631" s="1" t="str">
        <f>IF(ISNA(VLOOKUP($C2631,'DTEN TCAP Linkage deviceId'!$A$1:$A$20000,1,FALSE)),"No","Yes")</f>
        <v>No</v>
      </c>
      <c r="H2631" s="1" t="str">
        <f>IF(ISNA(VLOOKUP($C2631,'Provisioning Requester'!$F$3:$H$20000,2,FALSE)),"No","Yes")</f>
        <v>No</v>
      </c>
      <c r="I2631" s="1" t="str">
        <f>IF($H2631="Yes",VLOOKUP($C2631,'Provisioning Requester'!$F$3:$H$20000,3,FALSE),"-")</f>
        <v>-</v>
      </c>
      <c r="J2631" s="1" t="str">
        <f>IF(OR(D2631="SVCP", E2631="TRUE"), "No", IF(ISNA(VLOOKUP($C2631,'ProvResponder deviceId'!$A$1:$A$20000,1,FALSE)),"No","Yes"))</f>
        <v>No</v>
      </c>
      <c r="K2631" s="1" t="str">
        <f>IF($J2631="Yes",VLOOKUP($C2631,'ProvResponder deviceId'!$A$1:$C$20000,3,FALSE),"-")</f>
        <v>-</v>
      </c>
      <c r="L2631" s="1" t="str">
        <f t="shared" si="82"/>
        <v/>
      </c>
      <c r="M2631" s="1" t="str">
        <f t="shared" si="83"/>
        <v/>
      </c>
      <c r="N2631" s="1" t="str">
        <f>IF(ISBLANK($C2631),"",IF(ISNA(VLOOKUP($L2631,'result messages'!$H$3:$L$11,2,FALSE)),VLOOKUP($M2631,'result messages'!$H$3:$L$11,2,FALSE),VLOOKUP($L2631,'result messages'!$H$3:$L$11,2,FALSE)))</f>
        <v/>
      </c>
      <c r="O2631" s="1" t="str">
        <f>IF(ISBLANK($C2631),"",IF(ISNA(VLOOKUP($L2631,'result messages'!$H$3:$L$11,3,FALSE)),VLOOKUP($M2631,'result messages'!$H$3:$L$11,3,FALSE),VLOOKUP($L2631,'result messages'!$H$3:$L$11,3,FALSE)))</f>
        <v/>
      </c>
      <c r="P2631" s="1" t="str">
        <f>IF(ISBLANK($C2631),"",IF(ISNA(VLOOKUP($L2631,'result messages'!$H$3:$L$11,4,FALSE)),VLOOKUP($M2631,'result messages'!$H$3:$L$11,4,FALSE),VLOOKUP($L2631,'result messages'!$H$3:$L$11,4,FALSE)))</f>
        <v/>
      </c>
      <c r="Q2631" s="1" t="str">
        <f>IF(ISBLANK($C2631),"",IF(ISNA(VLOOKUP($L2631,'result messages'!$H$3:$L$11,5,FALSE)),VLOOKUP($M2631,'result messages'!$H$3:$L$11,5,FALSE),VLOOKUP($L2631,'result messages'!$H$3:$L$11,5,FALSE)))</f>
        <v/>
      </c>
    </row>
    <row r="2632" spans="1:17">
      <c r="A2632" s="1">
        <v>2629</v>
      </c>
      <c r="B2632" s="1"/>
      <c r="C2632" s="1"/>
      <c r="D2632" s="1"/>
      <c r="E2632" s="6"/>
      <c r="F2632" s="1"/>
      <c r="G2632" s="1" t="str">
        <f>IF(ISNA(VLOOKUP($C2632,'DTEN TCAP Linkage deviceId'!$A$1:$A$20000,1,FALSE)),"No","Yes")</f>
        <v>No</v>
      </c>
      <c r="H2632" s="1" t="str">
        <f>IF(ISNA(VLOOKUP($C2632,'Provisioning Requester'!$F$3:$H$20000,2,FALSE)),"No","Yes")</f>
        <v>No</v>
      </c>
      <c r="I2632" s="1" t="str">
        <f>IF($H2632="Yes",VLOOKUP($C2632,'Provisioning Requester'!$F$3:$H$20000,3,FALSE),"-")</f>
        <v>-</v>
      </c>
      <c r="J2632" s="1" t="str">
        <f>IF(OR(D2632="SVCP", E2632="TRUE"), "No", IF(ISNA(VLOOKUP($C2632,'ProvResponder deviceId'!$A$1:$A$20000,1,FALSE)),"No","Yes"))</f>
        <v>No</v>
      </c>
      <c r="K2632" s="1" t="str">
        <f>IF($J2632="Yes",VLOOKUP($C2632,'ProvResponder deviceId'!$A$1:$C$20000,3,FALSE),"-")</f>
        <v>-</v>
      </c>
      <c r="L2632" s="1" t="str">
        <f t="shared" si="82"/>
        <v/>
      </c>
      <c r="M2632" s="1" t="str">
        <f t="shared" si="83"/>
        <v/>
      </c>
      <c r="N2632" s="1" t="str">
        <f>IF(ISBLANK($C2632),"",IF(ISNA(VLOOKUP($L2632,'result messages'!$H$3:$L$11,2,FALSE)),VLOOKUP($M2632,'result messages'!$H$3:$L$11,2,FALSE),VLOOKUP($L2632,'result messages'!$H$3:$L$11,2,FALSE)))</f>
        <v/>
      </c>
      <c r="O2632" s="1" t="str">
        <f>IF(ISBLANK($C2632),"",IF(ISNA(VLOOKUP($L2632,'result messages'!$H$3:$L$11,3,FALSE)),VLOOKUP($M2632,'result messages'!$H$3:$L$11,3,FALSE),VLOOKUP($L2632,'result messages'!$H$3:$L$11,3,FALSE)))</f>
        <v/>
      </c>
      <c r="P2632" s="1" t="str">
        <f>IF(ISBLANK($C2632),"",IF(ISNA(VLOOKUP($L2632,'result messages'!$H$3:$L$11,4,FALSE)),VLOOKUP($M2632,'result messages'!$H$3:$L$11,4,FALSE),VLOOKUP($L2632,'result messages'!$H$3:$L$11,4,FALSE)))</f>
        <v/>
      </c>
      <c r="Q2632" s="1" t="str">
        <f>IF(ISBLANK($C2632),"",IF(ISNA(VLOOKUP($L2632,'result messages'!$H$3:$L$11,5,FALSE)),VLOOKUP($M2632,'result messages'!$H$3:$L$11,5,FALSE),VLOOKUP($L2632,'result messages'!$H$3:$L$11,5,FALSE)))</f>
        <v/>
      </c>
    </row>
    <row r="2633" spans="1:17">
      <c r="A2633" s="1">
        <v>2630</v>
      </c>
      <c r="B2633" s="1"/>
      <c r="C2633" s="1"/>
      <c r="D2633" s="1"/>
      <c r="E2633" s="6"/>
      <c r="F2633" s="1"/>
      <c r="G2633" s="1" t="str">
        <f>IF(ISNA(VLOOKUP($C2633,'DTEN TCAP Linkage deviceId'!$A$1:$A$20000,1,FALSE)),"No","Yes")</f>
        <v>No</v>
      </c>
      <c r="H2633" s="1" t="str">
        <f>IF(ISNA(VLOOKUP($C2633,'Provisioning Requester'!$F$3:$H$20000,2,FALSE)),"No","Yes")</f>
        <v>No</v>
      </c>
      <c r="I2633" s="1" t="str">
        <f>IF($H2633="Yes",VLOOKUP($C2633,'Provisioning Requester'!$F$3:$H$20000,3,FALSE),"-")</f>
        <v>-</v>
      </c>
      <c r="J2633" s="1" t="str">
        <f>IF(OR(D2633="SVCP", E2633="TRUE"), "No", IF(ISNA(VLOOKUP($C2633,'ProvResponder deviceId'!$A$1:$A$20000,1,FALSE)),"No","Yes"))</f>
        <v>No</v>
      </c>
      <c r="K2633" s="1" t="str">
        <f>IF($J2633="Yes",VLOOKUP($C2633,'ProvResponder deviceId'!$A$1:$C$20000,3,FALSE),"-")</f>
        <v>-</v>
      </c>
      <c r="L2633" s="1" t="str">
        <f t="shared" si="82"/>
        <v/>
      </c>
      <c r="M2633" s="1" t="str">
        <f t="shared" si="83"/>
        <v/>
      </c>
      <c r="N2633" s="1" t="str">
        <f>IF(ISBLANK($C2633),"",IF(ISNA(VLOOKUP($L2633,'result messages'!$H$3:$L$11,2,FALSE)),VLOOKUP($M2633,'result messages'!$H$3:$L$11,2,FALSE),VLOOKUP($L2633,'result messages'!$H$3:$L$11,2,FALSE)))</f>
        <v/>
      </c>
      <c r="O2633" s="1" t="str">
        <f>IF(ISBLANK($C2633),"",IF(ISNA(VLOOKUP($L2633,'result messages'!$H$3:$L$11,3,FALSE)),VLOOKUP($M2633,'result messages'!$H$3:$L$11,3,FALSE),VLOOKUP($L2633,'result messages'!$H$3:$L$11,3,FALSE)))</f>
        <v/>
      </c>
      <c r="P2633" s="1" t="str">
        <f>IF(ISBLANK($C2633),"",IF(ISNA(VLOOKUP($L2633,'result messages'!$H$3:$L$11,4,FALSE)),VLOOKUP($M2633,'result messages'!$H$3:$L$11,4,FALSE),VLOOKUP($L2633,'result messages'!$H$3:$L$11,4,FALSE)))</f>
        <v/>
      </c>
      <c r="Q2633" s="1" t="str">
        <f>IF(ISBLANK($C2633),"",IF(ISNA(VLOOKUP($L2633,'result messages'!$H$3:$L$11,5,FALSE)),VLOOKUP($M2633,'result messages'!$H$3:$L$11,5,FALSE),VLOOKUP($L2633,'result messages'!$H$3:$L$11,5,FALSE)))</f>
        <v/>
      </c>
    </row>
    <row r="2634" spans="1:17">
      <c r="A2634" s="1">
        <v>2631</v>
      </c>
      <c r="B2634" s="1"/>
      <c r="C2634" s="1"/>
      <c r="D2634" s="1"/>
      <c r="E2634" s="6"/>
      <c r="F2634" s="1"/>
      <c r="G2634" s="1" t="str">
        <f>IF(ISNA(VLOOKUP($C2634,'DTEN TCAP Linkage deviceId'!$A$1:$A$20000,1,FALSE)),"No","Yes")</f>
        <v>No</v>
      </c>
      <c r="H2634" s="1" t="str">
        <f>IF(ISNA(VLOOKUP($C2634,'Provisioning Requester'!$F$3:$H$20000,2,FALSE)),"No","Yes")</f>
        <v>No</v>
      </c>
      <c r="I2634" s="1" t="str">
        <f>IF($H2634="Yes",VLOOKUP($C2634,'Provisioning Requester'!$F$3:$H$20000,3,FALSE),"-")</f>
        <v>-</v>
      </c>
      <c r="J2634" s="1" t="str">
        <f>IF(OR(D2634="SVCP", E2634="TRUE"), "No", IF(ISNA(VLOOKUP($C2634,'ProvResponder deviceId'!$A$1:$A$20000,1,FALSE)),"No","Yes"))</f>
        <v>No</v>
      </c>
      <c r="K2634" s="1" t="str">
        <f>IF($J2634="Yes",VLOOKUP($C2634,'ProvResponder deviceId'!$A$1:$C$20000,3,FALSE),"-")</f>
        <v>-</v>
      </c>
      <c r="L2634" s="1" t="str">
        <f t="shared" si="82"/>
        <v/>
      </c>
      <c r="M2634" s="1" t="str">
        <f t="shared" si="83"/>
        <v/>
      </c>
      <c r="N2634" s="1" t="str">
        <f>IF(ISBLANK($C2634),"",IF(ISNA(VLOOKUP($L2634,'result messages'!$H$3:$L$11,2,FALSE)),VLOOKUP($M2634,'result messages'!$H$3:$L$11,2,FALSE),VLOOKUP($L2634,'result messages'!$H$3:$L$11,2,FALSE)))</f>
        <v/>
      </c>
      <c r="O2634" s="1" t="str">
        <f>IF(ISBLANK($C2634),"",IF(ISNA(VLOOKUP($L2634,'result messages'!$H$3:$L$11,3,FALSE)),VLOOKUP($M2634,'result messages'!$H$3:$L$11,3,FALSE),VLOOKUP($L2634,'result messages'!$H$3:$L$11,3,FALSE)))</f>
        <v/>
      </c>
      <c r="P2634" s="1" t="str">
        <f>IF(ISBLANK($C2634),"",IF(ISNA(VLOOKUP($L2634,'result messages'!$H$3:$L$11,4,FALSE)),VLOOKUP($M2634,'result messages'!$H$3:$L$11,4,FALSE),VLOOKUP($L2634,'result messages'!$H$3:$L$11,4,FALSE)))</f>
        <v/>
      </c>
      <c r="Q2634" s="1" t="str">
        <f>IF(ISBLANK($C2634),"",IF(ISNA(VLOOKUP($L2634,'result messages'!$H$3:$L$11,5,FALSE)),VLOOKUP($M2634,'result messages'!$H$3:$L$11,5,FALSE),VLOOKUP($L2634,'result messages'!$H$3:$L$11,5,FALSE)))</f>
        <v/>
      </c>
    </row>
    <row r="2635" spans="1:17">
      <c r="A2635" s="1">
        <v>2632</v>
      </c>
      <c r="B2635" s="1"/>
      <c r="C2635" s="1"/>
      <c r="D2635" s="1"/>
      <c r="E2635" s="6"/>
      <c r="F2635" s="1"/>
      <c r="G2635" s="1" t="str">
        <f>IF(ISNA(VLOOKUP($C2635,'DTEN TCAP Linkage deviceId'!$A$1:$A$20000,1,FALSE)),"No","Yes")</f>
        <v>No</v>
      </c>
      <c r="H2635" s="1" t="str">
        <f>IF(ISNA(VLOOKUP($C2635,'Provisioning Requester'!$F$3:$H$20000,2,FALSE)),"No","Yes")</f>
        <v>No</v>
      </c>
      <c r="I2635" s="1" t="str">
        <f>IF($H2635="Yes",VLOOKUP($C2635,'Provisioning Requester'!$F$3:$H$20000,3,FALSE),"-")</f>
        <v>-</v>
      </c>
      <c r="J2635" s="1" t="str">
        <f>IF(OR(D2635="SVCP", E2635="TRUE"), "No", IF(ISNA(VLOOKUP($C2635,'ProvResponder deviceId'!$A$1:$A$20000,1,FALSE)),"No","Yes"))</f>
        <v>No</v>
      </c>
      <c r="K2635" s="1" t="str">
        <f>IF($J2635="Yes",VLOOKUP($C2635,'ProvResponder deviceId'!$A$1:$C$20000,3,FALSE),"-")</f>
        <v>-</v>
      </c>
      <c r="L2635" s="1" t="str">
        <f t="shared" si="82"/>
        <v/>
      </c>
      <c r="M2635" s="1" t="str">
        <f t="shared" si="83"/>
        <v/>
      </c>
      <c r="N2635" s="1" t="str">
        <f>IF(ISBLANK($C2635),"",IF(ISNA(VLOOKUP($L2635,'result messages'!$H$3:$L$11,2,FALSE)),VLOOKUP($M2635,'result messages'!$H$3:$L$11,2,FALSE),VLOOKUP($L2635,'result messages'!$H$3:$L$11,2,FALSE)))</f>
        <v/>
      </c>
      <c r="O2635" s="1" t="str">
        <f>IF(ISBLANK($C2635),"",IF(ISNA(VLOOKUP($L2635,'result messages'!$H$3:$L$11,3,FALSE)),VLOOKUP($M2635,'result messages'!$H$3:$L$11,3,FALSE),VLOOKUP($L2635,'result messages'!$H$3:$L$11,3,FALSE)))</f>
        <v/>
      </c>
      <c r="P2635" s="1" t="str">
        <f>IF(ISBLANK($C2635),"",IF(ISNA(VLOOKUP($L2635,'result messages'!$H$3:$L$11,4,FALSE)),VLOOKUP($M2635,'result messages'!$H$3:$L$11,4,FALSE),VLOOKUP($L2635,'result messages'!$H$3:$L$11,4,FALSE)))</f>
        <v/>
      </c>
      <c r="Q2635" s="1" t="str">
        <f>IF(ISBLANK($C2635),"",IF(ISNA(VLOOKUP($L2635,'result messages'!$H$3:$L$11,5,FALSE)),VLOOKUP($M2635,'result messages'!$H$3:$L$11,5,FALSE),VLOOKUP($L2635,'result messages'!$H$3:$L$11,5,FALSE)))</f>
        <v/>
      </c>
    </row>
    <row r="2636" spans="1:17">
      <c r="A2636" s="1">
        <v>2633</v>
      </c>
      <c r="B2636" s="1"/>
      <c r="C2636" s="1"/>
      <c r="D2636" s="1"/>
      <c r="E2636" s="6"/>
      <c r="F2636" s="1"/>
      <c r="G2636" s="1" t="str">
        <f>IF(ISNA(VLOOKUP($C2636,'DTEN TCAP Linkage deviceId'!$A$1:$A$20000,1,FALSE)),"No","Yes")</f>
        <v>No</v>
      </c>
      <c r="H2636" s="1" t="str">
        <f>IF(ISNA(VLOOKUP($C2636,'Provisioning Requester'!$F$3:$H$20000,2,FALSE)),"No","Yes")</f>
        <v>No</v>
      </c>
      <c r="I2636" s="1" t="str">
        <f>IF($H2636="Yes",VLOOKUP($C2636,'Provisioning Requester'!$F$3:$H$20000,3,FALSE),"-")</f>
        <v>-</v>
      </c>
      <c r="J2636" s="1" t="str">
        <f>IF(OR(D2636="SVCP", E2636="TRUE"), "No", IF(ISNA(VLOOKUP($C2636,'ProvResponder deviceId'!$A$1:$A$20000,1,FALSE)),"No","Yes"))</f>
        <v>No</v>
      </c>
      <c r="K2636" s="1" t="str">
        <f>IF($J2636="Yes",VLOOKUP($C2636,'ProvResponder deviceId'!$A$1:$C$20000,3,FALSE),"-")</f>
        <v>-</v>
      </c>
      <c r="L2636" s="1" t="str">
        <f t="shared" si="82"/>
        <v/>
      </c>
      <c r="M2636" s="1" t="str">
        <f t="shared" si="83"/>
        <v/>
      </c>
      <c r="N2636" s="1" t="str">
        <f>IF(ISBLANK($C2636),"",IF(ISNA(VLOOKUP($L2636,'result messages'!$H$3:$L$11,2,FALSE)),VLOOKUP($M2636,'result messages'!$H$3:$L$11,2,FALSE),VLOOKUP($L2636,'result messages'!$H$3:$L$11,2,FALSE)))</f>
        <v/>
      </c>
      <c r="O2636" s="1" t="str">
        <f>IF(ISBLANK($C2636),"",IF(ISNA(VLOOKUP($L2636,'result messages'!$H$3:$L$11,3,FALSE)),VLOOKUP($M2636,'result messages'!$H$3:$L$11,3,FALSE),VLOOKUP($L2636,'result messages'!$H$3:$L$11,3,FALSE)))</f>
        <v/>
      </c>
      <c r="P2636" s="1" t="str">
        <f>IF(ISBLANK($C2636),"",IF(ISNA(VLOOKUP($L2636,'result messages'!$H$3:$L$11,4,FALSE)),VLOOKUP($M2636,'result messages'!$H$3:$L$11,4,FALSE),VLOOKUP($L2636,'result messages'!$H$3:$L$11,4,FALSE)))</f>
        <v/>
      </c>
      <c r="Q2636" s="1" t="str">
        <f>IF(ISBLANK($C2636),"",IF(ISNA(VLOOKUP($L2636,'result messages'!$H$3:$L$11,5,FALSE)),VLOOKUP($M2636,'result messages'!$H$3:$L$11,5,FALSE),VLOOKUP($L2636,'result messages'!$H$3:$L$11,5,FALSE)))</f>
        <v/>
      </c>
    </row>
    <row r="2637" spans="1:17">
      <c r="A2637" s="1">
        <v>2634</v>
      </c>
      <c r="B2637" s="1"/>
      <c r="C2637" s="1"/>
      <c r="D2637" s="1"/>
      <c r="E2637" s="6"/>
      <c r="F2637" s="1"/>
      <c r="G2637" s="1" t="str">
        <f>IF(ISNA(VLOOKUP($C2637,'DTEN TCAP Linkage deviceId'!$A$1:$A$20000,1,FALSE)),"No","Yes")</f>
        <v>No</v>
      </c>
      <c r="H2637" s="1" t="str">
        <f>IF(ISNA(VLOOKUP($C2637,'Provisioning Requester'!$F$3:$H$20000,2,FALSE)),"No","Yes")</f>
        <v>No</v>
      </c>
      <c r="I2637" s="1" t="str">
        <f>IF($H2637="Yes",VLOOKUP($C2637,'Provisioning Requester'!$F$3:$H$20000,3,FALSE),"-")</f>
        <v>-</v>
      </c>
      <c r="J2637" s="1" t="str">
        <f>IF(OR(D2637="SVCP", E2637="TRUE"), "No", IF(ISNA(VLOOKUP($C2637,'ProvResponder deviceId'!$A$1:$A$20000,1,FALSE)),"No","Yes"))</f>
        <v>No</v>
      </c>
      <c r="K2637" s="1" t="str">
        <f>IF($J2637="Yes",VLOOKUP($C2637,'ProvResponder deviceId'!$A$1:$C$20000,3,FALSE),"-")</f>
        <v>-</v>
      </c>
      <c r="L2637" s="1" t="str">
        <f t="shared" si="82"/>
        <v/>
      </c>
      <c r="M2637" s="1" t="str">
        <f t="shared" si="83"/>
        <v/>
      </c>
      <c r="N2637" s="1" t="str">
        <f>IF(ISBLANK($C2637),"",IF(ISNA(VLOOKUP($L2637,'result messages'!$H$3:$L$11,2,FALSE)),VLOOKUP($M2637,'result messages'!$H$3:$L$11,2,FALSE),VLOOKUP($L2637,'result messages'!$H$3:$L$11,2,FALSE)))</f>
        <v/>
      </c>
      <c r="O2637" s="1" t="str">
        <f>IF(ISBLANK($C2637),"",IF(ISNA(VLOOKUP($L2637,'result messages'!$H$3:$L$11,3,FALSE)),VLOOKUP($M2637,'result messages'!$H$3:$L$11,3,FALSE),VLOOKUP($L2637,'result messages'!$H$3:$L$11,3,FALSE)))</f>
        <v/>
      </c>
      <c r="P2637" s="1" t="str">
        <f>IF(ISBLANK($C2637),"",IF(ISNA(VLOOKUP($L2637,'result messages'!$H$3:$L$11,4,FALSE)),VLOOKUP($M2637,'result messages'!$H$3:$L$11,4,FALSE),VLOOKUP($L2637,'result messages'!$H$3:$L$11,4,FALSE)))</f>
        <v/>
      </c>
      <c r="Q2637" s="1" t="str">
        <f>IF(ISBLANK($C2637),"",IF(ISNA(VLOOKUP($L2637,'result messages'!$H$3:$L$11,5,FALSE)),VLOOKUP($M2637,'result messages'!$H$3:$L$11,5,FALSE),VLOOKUP($L2637,'result messages'!$H$3:$L$11,5,FALSE)))</f>
        <v/>
      </c>
    </row>
    <row r="2638" spans="1:17">
      <c r="A2638" s="1">
        <v>2635</v>
      </c>
      <c r="B2638" s="1"/>
      <c r="C2638" s="1"/>
      <c r="D2638" s="1"/>
      <c r="E2638" s="6"/>
      <c r="F2638" s="1"/>
      <c r="G2638" s="1" t="str">
        <f>IF(ISNA(VLOOKUP($C2638,'DTEN TCAP Linkage deviceId'!$A$1:$A$20000,1,FALSE)),"No","Yes")</f>
        <v>No</v>
      </c>
      <c r="H2638" s="1" t="str">
        <f>IF(ISNA(VLOOKUP($C2638,'Provisioning Requester'!$F$3:$H$20000,2,FALSE)),"No","Yes")</f>
        <v>No</v>
      </c>
      <c r="I2638" s="1" t="str">
        <f>IF($H2638="Yes",VLOOKUP($C2638,'Provisioning Requester'!$F$3:$H$20000,3,FALSE),"-")</f>
        <v>-</v>
      </c>
      <c r="J2638" s="1" t="str">
        <f>IF(OR(D2638="SVCP", E2638="TRUE"), "No", IF(ISNA(VLOOKUP($C2638,'ProvResponder deviceId'!$A$1:$A$20000,1,FALSE)),"No","Yes"))</f>
        <v>No</v>
      </c>
      <c r="K2638" s="1" t="str">
        <f>IF($J2638="Yes",VLOOKUP($C2638,'ProvResponder deviceId'!$A$1:$C$20000,3,FALSE),"-")</f>
        <v>-</v>
      </c>
      <c r="L2638" s="1" t="str">
        <f t="shared" si="82"/>
        <v/>
      </c>
      <c r="M2638" s="1" t="str">
        <f t="shared" si="83"/>
        <v/>
      </c>
      <c r="N2638" s="1" t="str">
        <f>IF(ISBLANK($C2638),"",IF(ISNA(VLOOKUP($L2638,'result messages'!$H$3:$L$11,2,FALSE)),VLOOKUP($M2638,'result messages'!$H$3:$L$11,2,FALSE),VLOOKUP($L2638,'result messages'!$H$3:$L$11,2,FALSE)))</f>
        <v/>
      </c>
      <c r="O2638" s="1" t="str">
        <f>IF(ISBLANK($C2638),"",IF(ISNA(VLOOKUP($L2638,'result messages'!$H$3:$L$11,3,FALSE)),VLOOKUP($M2638,'result messages'!$H$3:$L$11,3,FALSE),VLOOKUP($L2638,'result messages'!$H$3:$L$11,3,FALSE)))</f>
        <v/>
      </c>
      <c r="P2638" s="1" t="str">
        <f>IF(ISBLANK($C2638),"",IF(ISNA(VLOOKUP($L2638,'result messages'!$H$3:$L$11,4,FALSE)),VLOOKUP($M2638,'result messages'!$H$3:$L$11,4,FALSE),VLOOKUP($L2638,'result messages'!$H$3:$L$11,4,FALSE)))</f>
        <v/>
      </c>
      <c r="Q2638" s="1" t="str">
        <f>IF(ISBLANK($C2638),"",IF(ISNA(VLOOKUP($L2638,'result messages'!$H$3:$L$11,5,FALSE)),VLOOKUP($M2638,'result messages'!$H$3:$L$11,5,FALSE),VLOOKUP($L2638,'result messages'!$H$3:$L$11,5,FALSE)))</f>
        <v/>
      </c>
    </row>
    <row r="2639" spans="1:17">
      <c r="A2639" s="1">
        <v>2636</v>
      </c>
      <c r="B2639" s="1"/>
      <c r="C2639" s="1"/>
      <c r="D2639" s="1"/>
      <c r="E2639" s="6"/>
      <c r="F2639" s="1"/>
      <c r="G2639" s="1" t="str">
        <f>IF(ISNA(VLOOKUP($C2639,'DTEN TCAP Linkage deviceId'!$A$1:$A$20000,1,FALSE)),"No","Yes")</f>
        <v>No</v>
      </c>
      <c r="H2639" s="1" t="str">
        <f>IF(ISNA(VLOOKUP($C2639,'Provisioning Requester'!$F$3:$H$20000,2,FALSE)),"No","Yes")</f>
        <v>No</v>
      </c>
      <c r="I2639" s="1" t="str">
        <f>IF($H2639="Yes",VLOOKUP($C2639,'Provisioning Requester'!$F$3:$H$20000,3,FALSE),"-")</f>
        <v>-</v>
      </c>
      <c r="J2639" s="1" t="str">
        <f>IF(OR(D2639="SVCP", E2639="TRUE"), "No", IF(ISNA(VLOOKUP($C2639,'ProvResponder deviceId'!$A$1:$A$20000,1,FALSE)),"No","Yes"))</f>
        <v>No</v>
      </c>
      <c r="K2639" s="1" t="str">
        <f>IF($J2639="Yes",VLOOKUP($C2639,'ProvResponder deviceId'!$A$1:$C$20000,3,FALSE),"-")</f>
        <v>-</v>
      </c>
      <c r="L2639" s="1" t="str">
        <f t="shared" si="82"/>
        <v/>
      </c>
      <c r="M2639" s="1" t="str">
        <f t="shared" si="83"/>
        <v/>
      </c>
      <c r="N2639" s="1" t="str">
        <f>IF(ISBLANK($C2639),"",IF(ISNA(VLOOKUP($L2639,'result messages'!$H$3:$L$11,2,FALSE)),VLOOKUP($M2639,'result messages'!$H$3:$L$11,2,FALSE),VLOOKUP($L2639,'result messages'!$H$3:$L$11,2,FALSE)))</f>
        <v/>
      </c>
      <c r="O2639" s="1" t="str">
        <f>IF(ISBLANK($C2639),"",IF(ISNA(VLOOKUP($L2639,'result messages'!$H$3:$L$11,3,FALSE)),VLOOKUP($M2639,'result messages'!$H$3:$L$11,3,FALSE),VLOOKUP($L2639,'result messages'!$H$3:$L$11,3,FALSE)))</f>
        <v/>
      </c>
      <c r="P2639" s="1" t="str">
        <f>IF(ISBLANK($C2639),"",IF(ISNA(VLOOKUP($L2639,'result messages'!$H$3:$L$11,4,FALSE)),VLOOKUP($M2639,'result messages'!$H$3:$L$11,4,FALSE),VLOOKUP($L2639,'result messages'!$H$3:$L$11,4,FALSE)))</f>
        <v/>
      </c>
      <c r="Q2639" s="1" t="str">
        <f>IF(ISBLANK($C2639),"",IF(ISNA(VLOOKUP($L2639,'result messages'!$H$3:$L$11,5,FALSE)),VLOOKUP($M2639,'result messages'!$H$3:$L$11,5,FALSE),VLOOKUP($L2639,'result messages'!$H$3:$L$11,5,FALSE)))</f>
        <v/>
      </c>
    </row>
    <row r="2640" spans="1:17">
      <c r="A2640" s="1">
        <v>2637</v>
      </c>
      <c r="B2640" s="1"/>
      <c r="C2640" s="1"/>
      <c r="D2640" s="1"/>
      <c r="E2640" s="6"/>
      <c r="F2640" s="1"/>
      <c r="G2640" s="1" t="str">
        <f>IF(ISNA(VLOOKUP($C2640,'DTEN TCAP Linkage deviceId'!$A$1:$A$20000,1,FALSE)),"No","Yes")</f>
        <v>No</v>
      </c>
      <c r="H2640" s="1" t="str">
        <f>IF(ISNA(VLOOKUP($C2640,'Provisioning Requester'!$F$3:$H$20000,2,FALSE)),"No","Yes")</f>
        <v>No</v>
      </c>
      <c r="I2640" s="1" t="str">
        <f>IF($H2640="Yes",VLOOKUP($C2640,'Provisioning Requester'!$F$3:$H$20000,3,FALSE),"-")</f>
        <v>-</v>
      </c>
      <c r="J2640" s="1" t="str">
        <f>IF(OR(D2640="SVCP", E2640="TRUE"), "No", IF(ISNA(VLOOKUP($C2640,'ProvResponder deviceId'!$A$1:$A$20000,1,FALSE)),"No","Yes"))</f>
        <v>No</v>
      </c>
      <c r="K2640" s="1" t="str">
        <f>IF($J2640="Yes",VLOOKUP($C2640,'ProvResponder deviceId'!$A$1:$C$20000,3,FALSE),"-")</f>
        <v>-</v>
      </c>
      <c r="L2640" s="1" t="str">
        <f t="shared" si="82"/>
        <v/>
      </c>
      <c r="M2640" s="1" t="str">
        <f t="shared" si="83"/>
        <v/>
      </c>
      <c r="N2640" s="1" t="str">
        <f>IF(ISBLANK($C2640),"",IF(ISNA(VLOOKUP($L2640,'result messages'!$H$3:$L$11,2,FALSE)),VLOOKUP($M2640,'result messages'!$H$3:$L$11,2,FALSE),VLOOKUP($L2640,'result messages'!$H$3:$L$11,2,FALSE)))</f>
        <v/>
      </c>
      <c r="O2640" s="1" t="str">
        <f>IF(ISBLANK($C2640),"",IF(ISNA(VLOOKUP($L2640,'result messages'!$H$3:$L$11,3,FALSE)),VLOOKUP($M2640,'result messages'!$H$3:$L$11,3,FALSE),VLOOKUP($L2640,'result messages'!$H$3:$L$11,3,FALSE)))</f>
        <v/>
      </c>
      <c r="P2640" s="1" t="str">
        <f>IF(ISBLANK($C2640),"",IF(ISNA(VLOOKUP($L2640,'result messages'!$H$3:$L$11,4,FALSE)),VLOOKUP($M2640,'result messages'!$H$3:$L$11,4,FALSE),VLOOKUP($L2640,'result messages'!$H$3:$L$11,4,FALSE)))</f>
        <v/>
      </c>
      <c r="Q2640" s="1" t="str">
        <f>IF(ISBLANK($C2640),"",IF(ISNA(VLOOKUP($L2640,'result messages'!$H$3:$L$11,5,FALSE)),VLOOKUP($M2640,'result messages'!$H$3:$L$11,5,FALSE),VLOOKUP($L2640,'result messages'!$H$3:$L$11,5,FALSE)))</f>
        <v/>
      </c>
    </row>
    <row r="2641" spans="1:17">
      <c r="A2641" s="1">
        <v>2638</v>
      </c>
      <c r="B2641" s="1"/>
      <c r="C2641" s="1"/>
      <c r="D2641" s="1"/>
      <c r="E2641" s="6"/>
      <c r="F2641" s="1"/>
      <c r="G2641" s="1" t="str">
        <f>IF(ISNA(VLOOKUP($C2641,'DTEN TCAP Linkage deviceId'!$A$1:$A$20000,1,FALSE)),"No","Yes")</f>
        <v>No</v>
      </c>
      <c r="H2641" s="1" t="str">
        <f>IF(ISNA(VLOOKUP($C2641,'Provisioning Requester'!$F$3:$H$20000,2,FALSE)),"No","Yes")</f>
        <v>No</v>
      </c>
      <c r="I2641" s="1" t="str">
        <f>IF($H2641="Yes",VLOOKUP($C2641,'Provisioning Requester'!$F$3:$H$20000,3,FALSE),"-")</f>
        <v>-</v>
      </c>
      <c r="J2641" s="1" t="str">
        <f>IF(OR(D2641="SVCP", E2641="TRUE"), "No", IF(ISNA(VLOOKUP($C2641,'ProvResponder deviceId'!$A$1:$A$20000,1,FALSE)),"No","Yes"))</f>
        <v>No</v>
      </c>
      <c r="K2641" s="1" t="str">
        <f>IF($J2641="Yes",VLOOKUP($C2641,'ProvResponder deviceId'!$A$1:$C$20000,3,FALSE),"-")</f>
        <v>-</v>
      </c>
      <c r="L2641" s="1" t="str">
        <f t="shared" si="82"/>
        <v/>
      </c>
      <c r="M2641" s="1" t="str">
        <f t="shared" si="83"/>
        <v/>
      </c>
      <c r="N2641" s="1" t="str">
        <f>IF(ISBLANK($C2641),"",IF(ISNA(VLOOKUP($L2641,'result messages'!$H$3:$L$11,2,FALSE)),VLOOKUP($M2641,'result messages'!$H$3:$L$11,2,FALSE),VLOOKUP($L2641,'result messages'!$H$3:$L$11,2,FALSE)))</f>
        <v/>
      </c>
      <c r="O2641" s="1" t="str">
        <f>IF(ISBLANK($C2641),"",IF(ISNA(VLOOKUP($L2641,'result messages'!$H$3:$L$11,3,FALSE)),VLOOKUP($M2641,'result messages'!$H$3:$L$11,3,FALSE),VLOOKUP($L2641,'result messages'!$H$3:$L$11,3,FALSE)))</f>
        <v/>
      </c>
      <c r="P2641" s="1" t="str">
        <f>IF(ISBLANK($C2641),"",IF(ISNA(VLOOKUP($L2641,'result messages'!$H$3:$L$11,4,FALSE)),VLOOKUP($M2641,'result messages'!$H$3:$L$11,4,FALSE),VLOOKUP($L2641,'result messages'!$H$3:$L$11,4,FALSE)))</f>
        <v/>
      </c>
      <c r="Q2641" s="1" t="str">
        <f>IF(ISBLANK($C2641),"",IF(ISNA(VLOOKUP($L2641,'result messages'!$H$3:$L$11,5,FALSE)),VLOOKUP($M2641,'result messages'!$H$3:$L$11,5,FALSE),VLOOKUP($L2641,'result messages'!$H$3:$L$11,5,FALSE)))</f>
        <v/>
      </c>
    </row>
    <row r="2642" spans="1:17">
      <c r="A2642" s="1">
        <v>2639</v>
      </c>
      <c r="B2642" s="1"/>
      <c r="C2642" s="1"/>
      <c r="D2642" s="1"/>
      <c r="E2642" s="6"/>
      <c r="F2642" s="1"/>
      <c r="G2642" s="1" t="str">
        <f>IF(ISNA(VLOOKUP($C2642,'DTEN TCAP Linkage deviceId'!$A$1:$A$20000,1,FALSE)),"No","Yes")</f>
        <v>No</v>
      </c>
      <c r="H2642" s="1" t="str">
        <f>IF(ISNA(VLOOKUP($C2642,'Provisioning Requester'!$F$3:$H$20000,2,FALSE)),"No","Yes")</f>
        <v>No</v>
      </c>
      <c r="I2642" s="1" t="str">
        <f>IF($H2642="Yes",VLOOKUP($C2642,'Provisioning Requester'!$F$3:$H$20000,3,FALSE),"-")</f>
        <v>-</v>
      </c>
      <c r="J2642" s="1" t="str">
        <f>IF(OR(D2642="SVCP", E2642="TRUE"), "No", IF(ISNA(VLOOKUP($C2642,'ProvResponder deviceId'!$A$1:$A$20000,1,FALSE)),"No","Yes"))</f>
        <v>No</v>
      </c>
      <c r="K2642" s="1" t="str">
        <f>IF($J2642="Yes",VLOOKUP($C2642,'ProvResponder deviceId'!$A$1:$C$20000,3,FALSE),"-")</f>
        <v>-</v>
      </c>
      <c r="L2642" s="1" t="str">
        <f t="shared" si="82"/>
        <v/>
      </c>
      <c r="M2642" s="1" t="str">
        <f t="shared" si="83"/>
        <v/>
      </c>
      <c r="N2642" s="1" t="str">
        <f>IF(ISBLANK($C2642),"",IF(ISNA(VLOOKUP($L2642,'result messages'!$H$3:$L$11,2,FALSE)),VLOOKUP($M2642,'result messages'!$H$3:$L$11,2,FALSE),VLOOKUP($L2642,'result messages'!$H$3:$L$11,2,FALSE)))</f>
        <v/>
      </c>
      <c r="O2642" s="1" t="str">
        <f>IF(ISBLANK($C2642),"",IF(ISNA(VLOOKUP($L2642,'result messages'!$H$3:$L$11,3,FALSE)),VLOOKUP($M2642,'result messages'!$H$3:$L$11,3,FALSE),VLOOKUP($L2642,'result messages'!$H$3:$L$11,3,FALSE)))</f>
        <v/>
      </c>
      <c r="P2642" s="1" t="str">
        <f>IF(ISBLANK($C2642),"",IF(ISNA(VLOOKUP($L2642,'result messages'!$H$3:$L$11,4,FALSE)),VLOOKUP($M2642,'result messages'!$H$3:$L$11,4,FALSE),VLOOKUP($L2642,'result messages'!$H$3:$L$11,4,FALSE)))</f>
        <v/>
      </c>
      <c r="Q2642" s="1" t="str">
        <f>IF(ISBLANK($C2642),"",IF(ISNA(VLOOKUP($L2642,'result messages'!$H$3:$L$11,5,FALSE)),VLOOKUP($M2642,'result messages'!$H$3:$L$11,5,FALSE),VLOOKUP($L2642,'result messages'!$H$3:$L$11,5,FALSE)))</f>
        <v/>
      </c>
    </row>
    <row r="2643" spans="1:17">
      <c r="A2643" s="1">
        <v>2640</v>
      </c>
      <c r="B2643" s="1"/>
      <c r="C2643" s="1"/>
      <c r="D2643" s="1"/>
      <c r="E2643" s="6"/>
      <c r="F2643" s="1"/>
      <c r="G2643" s="1" t="str">
        <f>IF(ISNA(VLOOKUP($C2643,'DTEN TCAP Linkage deviceId'!$A$1:$A$20000,1,FALSE)),"No","Yes")</f>
        <v>No</v>
      </c>
      <c r="H2643" s="1" t="str">
        <f>IF(ISNA(VLOOKUP($C2643,'Provisioning Requester'!$F$3:$H$20000,2,FALSE)),"No","Yes")</f>
        <v>No</v>
      </c>
      <c r="I2643" s="1" t="str">
        <f>IF($H2643="Yes",VLOOKUP($C2643,'Provisioning Requester'!$F$3:$H$20000,3,FALSE),"-")</f>
        <v>-</v>
      </c>
      <c r="J2643" s="1" t="str">
        <f>IF(OR(D2643="SVCP", E2643="TRUE"), "No", IF(ISNA(VLOOKUP($C2643,'ProvResponder deviceId'!$A$1:$A$20000,1,FALSE)),"No","Yes"))</f>
        <v>No</v>
      </c>
      <c r="K2643" s="1" t="str">
        <f>IF($J2643="Yes",VLOOKUP($C2643,'ProvResponder deviceId'!$A$1:$C$20000,3,FALSE),"-")</f>
        <v>-</v>
      </c>
      <c r="L2643" s="1" t="str">
        <f t="shared" si="82"/>
        <v/>
      </c>
      <c r="M2643" s="1" t="str">
        <f t="shared" si="83"/>
        <v/>
      </c>
      <c r="N2643" s="1" t="str">
        <f>IF(ISBLANK($C2643),"",IF(ISNA(VLOOKUP($L2643,'result messages'!$H$3:$L$11,2,FALSE)),VLOOKUP($M2643,'result messages'!$H$3:$L$11,2,FALSE),VLOOKUP($L2643,'result messages'!$H$3:$L$11,2,FALSE)))</f>
        <v/>
      </c>
      <c r="O2643" s="1" t="str">
        <f>IF(ISBLANK($C2643),"",IF(ISNA(VLOOKUP($L2643,'result messages'!$H$3:$L$11,3,FALSE)),VLOOKUP($M2643,'result messages'!$H$3:$L$11,3,FALSE),VLOOKUP($L2643,'result messages'!$H$3:$L$11,3,FALSE)))</f>
        <v/>
      </c>
      <c r="P2643" s="1" t="str">
        <f>IF(ISBLANK($C2643),"",IF(ISNA(VLOOKUP($L2643,'result messages'!$H$3:$L$11,4,FALSE)),VLOOKUP($M2643,'result messages'!$H$3:$L$11,4,FALSE),VLOOKUP($L2643,'result messages'!$H$3:$L$11,4,FALSE)))</f>
        <v/>
      </c>
      <c r="Q2643" s="1" t="str">
        <f>IF(ISBLANK($C2643),"",IF(ISNA(VLOOKUP($L2643,'result messages'!$H$3:$L$11,5,FALSE)),VLOOKUP($M2643,'result messages'!$H$3:$L$11,5,FALSE),VLOOKUP($L2643,'result messages'!$H$3:$L$11,5,FALSE)))</f>
        <v/>
      </c>
    </row>
    <row r="2644" spans="1:17">
      <c r="A2644" s="1">
        <v>2641</v>
      </c>
      <c r="B2644" s="1"/>
      <c r="C2644" s="1"/>
      <c r="D2644" s="1"/>
      <c r="E2644" s="6"/>
      <c r="F2644" s="1"/>
      <c r="G2644" s="1" t="str">
        <f>IF(ISNA(VLOOKUP($C2644,'DTEN TCAP Linkage deviceId'!$A$1:$A$20000,1,FALSE)),"No","Yes")</f>
        <v>No</v>
      </c>
      <c r="H2644" s="1" t="str">
        <f>IF(ISNA(VLOOKUP($C2644,'Provisioning Requester'!$F$3:$H$20000,2,FALSE)),"No","Yes")</f>
        <v>No</v>
      </c>
      <c r="I2644" s="1" t="str">
        <f>IF($H2644="Yes",VLOOKUP($C2644,'Provisioning Requester'!$F$3:$H$20000,3,FALSE),"-")</f>
        <v>-</v>
      </c>
      <c r="J2644" s="1" t="str">
        <f>IF(OR(D2644="SVCP", E2644="TRUE"), "No", IF(ISNA(VLOOKUP($C2644,'ProvResponder deviceId'!$A$1:$A$20000,1,FALSE)),"No","Yes"))</f>
        <v>No</v>
      </c>
      <c r="K2644" s="1" t="str">
        <f>IF($J2644="Yes",VLOOKUP($C2644,'ProvResponder deviceId'!$A$1:$C$20000,3,FALSE),"-")</f>
        <v>-</v>
      </c>
      <c r="L2644" s="1" t="str">
        <f t="shared" si="82"/>
        <v/>
      </c>
      <c r="M2644" s="1" t="str">
        <f t="shared" si="83"/>
        <v/>
      </c>
      <c r="N2644" s="1" t="str">
        <f>IF(ISBLANK($C2644),"",IF(ISNA(VLOOKUP($L2644,'result messages'!$H$3:$L$11,2,FALSE)),VLOOKUP($M2644,'result messages'!$H$3:$L$11,2,FALSE),VLOOKUP($L2644,'result messages'!$H$3:$L$11,2,FALSE)))</f>
        <v/>
      </c>
      <c r="O2644" s="1" t="str">
        <f>IF(ISBLANK($C2644),"",IF(ISNA(VLOOKUP($L2644,'result messages'!$H$3:$L$11,3,FALSE)),VLOOKUP($M2644,'result messages'!$H$3:$L$11,3,FALSE),VLOOKUP($L2644,'result messages'!$H$3:$L$11,3,FALSE)))</f>
        <v/>
      </c>
      <c r="P2644" s="1" t="str">
        <f>IF(ISBLANK($C2644),"",IF(ISNA(VLOOKUP($L2644,'result messages'!$H$3:$L$11,4,FALSE)),VLOOKUP($M2644,'result messages'!$H$3:$L$11,4,FALSE),VLOOKUP($L2644,'result messages'!$H$3:$L$11,4,FALSE)))</f>
        <v/>
      </c>
      <c r="Q2644" s="1" t="str">
        <f>IF(ISBLANK($C2644),"",IF(ISNA(VLOOKUP($L2644,'result messages'!$H$3:$L$11,5,FALSE)),VLOOKUP($M2644,'result messages'!$H$3:$L$11,5,FALSE),VLOOKUP($L2644,'result messages'!$H$3:$L$11,5,FALSE)))</f>
        <v/>
      </c>
    </row>
    <row r="2645" spans="1:17">
      <c r="A2645" s="1">
        <v>2642</v>
      </c>
      <c r="B2645" s="1"/>
      <c r="C2645" s="1"/>
      <c r="D2645" s="1"/>
      <c r="E2645" s="6"/>
      <c r="F2645" s="1"/>
      <c r="G2645" s="1" t="str">
        <f>IF(ISNA(VLOOKUP($C2645,'DTEN TCAP Linkage deviceId'!$A$1:$A$20000,1,FALSE)),"No","Yes")</f>
        <v>No</v>
      </c>
      <c r="H2645" s="1" t="str">
        <f>IF(ISNA(VLOOKUP($C2645,'Provisioning Requester'!$F$3:$H$20000,2,FALSE)),"No","Yes")</f>
        <v>No</v>
      </c>
      <c r="I2645" s="1" t="str">
        <f>IF($H2645="Yes",VLOOKUP($C2645,'Provisioning Requester'!$F$3:$H$20000,3,FALSE),"-")</f>
        <v>-</v>
      </c>
      <c r="J2645" s="1" t="str">
        <f>IF(OR(D2645="SVCP", E2645="TRUE"), "No", IF(ISNA(VLOOKUP($C2645,'ProvResponder deviceId'!$A$1:$A$20000,1,FALSE)),"No","Yes"))</f>
        <v>No</v>
      </c>
      <c r="K2645" s="1" t="str">
        <f>IF($J2645="Yes",VLOOKUP($C2645,'ProvResponder deviceId'!$A$1:$C$20000,3,FALSE),"-")</f>
        <v>-</v>
      </c>
      <c r="L2645" s="1" t="str">
        <f t="shared" si="82"/>
        <v/>
      </c>
      <c r="M2645" s="1" t="str">
        <f t="shared" si="83"/>
        <v/>
      </c>
      <c r="N2645" s="1" t="str">
        <f>IF(ISBLANK($C2645),"",IF(ISNA(VLOOKUP($L2645,'result messages'!$H$3:$L$11,2,FALSE)),VLOOKUP($M2645,'result messages'!$H$3:$L$11,2,FALSE),VLOOKUP($L2645,'result messages'!$H$3:$L$11,2,FALSE)))</f>
        <v/>
      </c>
      <c r="O2645" s="1" t="str">
        <f>IF(ISBLANK($C2645),"",IF(ISNA(VLOOKUP($L2645,'result messages'!$H$3:$L$11,3,FALSE)),VLOOKUP($M2645,'result messages'!$H$3:$L$11,3,FALSE),VLOOKUP($L2645,'result messages'!$H$3:$L$11,3,FALSE)))</f>
        <v/>
      </c>
      <c r="P2645" s="1" t="str">
        <f>IF(ISBLANK($C2645),"",IF(ISNA(VLOOKUP($L2645,'result messages'!$H$3:$L$11,4,FALSE)),VLOOKUP($M2645,'result messages'!$H$3:$L$11,4,FALSE),VLOOKUP($L2645,'result messages'!$H$3:$L$11,4,FALSE)))</f>
        <v/>
      </c>
      <c r="Q2645" s="1" t="str">
        <f>IF(ISBLANK($C2645),"",IF(ISNA(VLOOKUP($L2645,'result messages'!$H$3:$L$11,5,FALSE)),VLOOKUP($M2645,'result messages'!$H$3:$L$11,5,FALSE),VLOOKUP($L2645,'result messages'!$H$3:$L$11,5,FALSE)))</f>
        <v/>
      </c>
    </row>
    <row r="2646" spans="1:17">
      <c r="A2646" s="1">
        <v>2643</v>
      </c>
      <c r="B2646" s="1"/>
      <c r="C2646" s="1"/>
      <c r="D2646" s="1"/>
      <c r="E2646" s="6"/>
      <c r="F2646" s="1"/>
      <c r="G2646" s="1" t="str">
        <f>IF(ISNA(VLOOKUP($C2646,'DTEN TCAP Linkage deviceId'!$A$1:$A$20000,1,FALSE)),"No","Yes")</f>
        <v>No</v>
      </c>
      <c r="H2646" s="1" t="str">
        <f>IF(ISNA(VLOOKUP($C2646,'Provisioning Requester'!$F$3:$H$20000,2,FALSE)),"No","Yes")</f>
        <v>No</v>
      </c>
      <c r="I2646" s="1" t="str">
        <f>IF($H2646="Yes",VLOOKUP($C2646,'Provisioning Requester'!$F$3:$H$20000,3,FALSE),"-")</f>
        <v>-</v>
      </c>
      <c r="J2646" s="1" t="str">
        <f>IF(OR(D2646="SVCP", E2646="TRUE"), "No", IF(ISNA(VLOOKUP($C2646,'ProvResponder deviceId'!$A$1:$A$20000,1,FALSE)),"No","Yes"))</f>
        <v>No</v>
      </c>
      <c r="K2646" s="1" t="str">
        <f>IF($J2646="Yes",VLOOKUP($C2646,'ProvResponder deviceId'!$A$1:$C$20000,3,FALSE),"-")</f>
        <v>-</v>
      </c>
      <c r="L2646" s="1" t="str">
        <f t="shared" si="82"/>
        <v/>
      </c>
      <c r="M2646" s="1" t="str">
        <f t="shared" si="83"/>
        <v/>
      </c>
      <c r="N2646" s="1" t="str">
        <f>IF(ISBLANK($C2646),"",IF(ISNA(VLOOKUP($L2646,'result messages'!$H$3:$L$11,2,FALSE)),VLOOKUP($M2646,'result messages'!$H$3:$L$11,2,FALSE),VLOOKUP($L2646,'result messages'!$H$3:$L$11,2,FALSE)))</f>
        <v/>
      </c>
      <c r="O2646" s="1" t="str">
        <f>IF(ISBLANK($C2646),"",IF(ISNA(VLOOKUP($L2646,'result messages'!$H$3:$L$11,3,FALSE)),VLOOKUP($M2646,'result messages'!$H$3:$L$11,3,FALSE),VLOOKUP($L2646,'result messages'!$H$3:$L$11,3,FALSE)))</f>
        <v/>
      </c>
      <c r="P2646" s="1" t="str">
        <f>IF(ISBLANK($C2646),"",IF(ISNA(VLOOKUP($L2646,'result messages'!$H$3:$L$11,4,FALSE)),VLOOKUP($M2646,'result messages'!$H$3:$L$11,4,FALSE),VLOOKUP($L2646,'result messages'!$H$3:$L$11,4,FALSE)))</f>
        <v/>
      </c>
      <c r="Q2646" s="1" t="str">
        <f>IF(ISBLANK($C2646),"",IF(ISNA(VLOOKUP($L2646,'result messages'!$H$3:$L$11,5,FALSE)),VLOOKUP($M2646,'result messages'!$H$3:$L$11,5,FALSE),VLOOKUP($L2646,'result messages'!$H$3:$L$11,5,FALSE)))</f>
        <v/>
      </c>
    </row>
    <row r="2647" spans="1:17">
      <c r="A2647" s="1">
        <v>2644</v>
      </c>
      <c r="B2647" s="1"/>
      <c r="C2647" s="1"/>
      <c r="D2647" s="1"/>
      <c r="E2647" s="6"/>
      <c r="F2647" s="1"/>
      <c r="G2647" s="1" t="str">
        <f>IF(ISNA(VLOOKUP($C2647,'DTEN TCAP Linkage deviceId'!$A$1:$A$20000,1,FALSE)),"No","Yes")</f>
        <v>No</v>
      </c>
      <c r="H2647" s="1" t="str">
        <f>IF(ISNA(VLOOKUP($C2647,'Provisioning Requester'!$F$3:$H$20000,2,FALSE)),"No","Yes")</f>
        <v>No</v>
      </c>
      <c r="I2647" s="1" t="str">
        <f>IF($H2647="Yes",VLOOKUP($C2647,'Provisioning Requester'!$F$3:$H$20000,3,FALSE),"-")</f>
        <v>-</v>
      </c>
      <c r="J2647" s="1" t="str">
        <f>IF(OR(D2647="SVCP", E2647="TRUE"), "No", IF(ISNA(VLOOKUP($C2647,'ProvResponder deviceId'!$A$1:$A$20000,1,FALSE)),"No","Yes"))</f>
        <v>No</v>
      </c>
      <c r="K2647" s="1" t="str">
        <f>IF($J2647="Yes",VLOOKUP($C2647,'ProvResponder deviceId'!$A$1:$C$20000,3,FALSE),"-")</f>
        <v>-</v>
      </c>
      <c r="L2647" s="1" t="str">
        <f t="shared" si="82"/>
        <v/>
      </c>
      <c r="M2647" s="1" t="str">
        <f t="shared" si="83"/>
        <v/>
      </c>
      <c r="N2647" s="1" t="str">
        <f>IF(ISBLANK($C2647),"",IF(ISNA(VLOOKUP($L2647,'result messages'!$H$3:$L$11,2,FALSE)),VLOOKUP($M2647,'result messages'!$H$3:$L$11,2,FALSE),VLOOKUP($L2647,'result messages'!$H$3:$L$11,2,FALSE)))</f>
        <v/>
      </c>
      <c r="O2647" s="1" t="str">
        <f>IF(ISBLANK($C2647),"",IF(ISNA(VLOOKUP($L2647,'result messages'!$H$3:$L$11,3,FALSE)),VLOOKUP($M2647,'result messages'!$H$3:$L$11,3,FALSE),VLOOKUP($L2647,'result messages'!$H$3:$L$11,3,FALSE)))</f>
        <v/>
      </c>
      <c r="P2647" s="1" t="str">
        <f>IF(ISBLANK($C2647),"",IF(ISNA(VLOOKUP($L2647,'result messages'!$H$3:$L$11,4,FALSE)),VLOOKUP($M2647,'result messages'!$H$3:$L$11,4,FALSE),VLOOKUP($L2647,'result messages'!$H$3:$L$11,4,FALSE)))</f>
        <v/>
      </c>
      <c r="Q2647" s="1" t="str">
        <f>IF(ISBLANK($C2647),"",IF(ISNA(VLOOKUP($L2647,'result messages'!$H$3:$L$11,5,FALSE)),VLOOKUP($M2647,'result messages'!$H$3:$L$11,5,FALSE),VLOOKUP($L2647,'result messages'!$H$3:$L$11,5,FALSE)))</f>
        <v/>
      </c>
    </row>
    <row r="2648" spans="1:17">
      <c r="A2648" s="1">
        <v>2645</v>
      </c>
      <c r="B2648" s="1"/>
      <c r="C2648" s="1"/>
      <c r="D2648" s="1"/>
      <c r="E2648" s="6"/>
      <c r="F2648" s="1"/>
      <c r="G2648" s="1" t="str">
        <f>IF(ISNA(VLOOKUP($C2648,'DTEN TCAP Linkage deviceId'!$A$1:$A$20000,1,FALSE)),"No","Yes")</f>
        <v>No</v>
      </c>
      <c r="H2648" s="1" t="str">
        <f>IF(ISNA(VLOOKUP($C2648,'Provisioning Requester'!$F$3:$H$20000,2,FALSE)),"No","Yes")</f>
        <v>No</v>
      </c>
      <c r="I2648" s="1" t="str">
        <f>IF($H2648="Yes",VLOOKUP($C2648,'Provisioning Requester'!$F$3:$H$20000,3,FALSE),"-")</f>
        <v>-</v>
      </c>
      <c r="J2648" s="1" t="str">
        <f>IF(OR(D2648="SVCP", E2648="TRUE"), "No", IF(ISNA(VLOOKUP($C2648,'ProvResponder deviceId'!$A$1:$A$20000,1,FALSE)),"No","Yes"))</f>
        <v>No</v>
      </c>
      <c r="K2648" s="1" t="str">
        <f>IF($J2648="Yes",VLOOKUP($C2648,'ProvResponder deviceId'!$A$1:$C$20000,3,FALSE),"-")</f>
        <v>-</v>
      </c>
      <c r="L2648" s="1" t="str">
        <f t="shared" si="82"/>
        <v/>
      </c>
      <c r="M2648" s="1" t="str">
        <f t="shared" si="83"/>
        <v/>
      </c>
      <c r="N2648" s="1" t="str">
        <f>IF(ISBLANK($C2648),"",IF(ISNA(VLOOKUP($L2648,'result messages'!$H$3:$L$11,2,FALSE)),VLOOKUP($M2648,'result messages'!$H$3:$L$11,2,FALSE),VLOOKUP($L2648,'result messages'!$H$3:$L$11,2,FALSE)))</f>
        <v/>
      </c>
      <c r="O2648" s="1" t="str">
        <f>IF(ISBLANK($C2648),"",IF(ISNA(VLOOKUP($L2648,'result messages'!$H$3:$L$11,3,FALSE)),VLOOKUP($M2648,'result messages'!$H$3:$L$11,3,FALSE),VLOOKUP($L2648,'result messages'!$H$3:$L$11,3,FALSE)))</f>
        <v/>
      </c>
      <c r="P2648" s="1" t="str">
        <f>IF(ISBLANK($C2648),"",IF(ISNA(VLOOKUP($L2648,'result messages'!$H$3:$L$11,4,FALSE)),VLOOKUP($M2648,'result messages'!$H$3:$L$11,4,FALSE),VLOOKUP($L2648,'result messages'!$H$3:$L$11,4,FALSE)))</f>
        <v/>
      </c>
      <c r="Q2648" s="1" t="str">
        <f>IF(ISBLANK($C2648),"",IF(ISNA(VLOOKUP($L2648,'result messages'!$H$3:$L$11,5,FALSE)),VLOOKUP($M2648,'result messages'!$H$3:$L$11,5,FALSE),VLOOKUP($L2648,'result messages'!$H$3:$L$11,5,FALSE)))</f>
        <v/>
      </c>
    </row>
    <row r="2649" spans="1:17">
      <c r="A2649" s="1">
        <v>2646</v>
      </c>
      <c r="B2649" s="1"/>
      <c r="C2649" s="1"/>
      <c r="D2649" s="1"/>
      <c r="E2649" s="6"/>
      <c r="F2649" s="1"/>
      <c r="G2649" s="1" t="str">
        <f>IF(ISNA(VLOOKUP($C2649,'DTEN TCAP Linkage deviceId'!$A$1:$A$20000,1,FALSE)),"No","Yes")</f>
        <v>No</v>
      </c>
      <c r="H2649" s="1" t="str">
        <f>IF(ISNA(VLOOKUP($C2649,'Provisioning Requester'!$F$3:$H$20000,2,FALSE)),"No","Yes")</f>
        <v>No</v>
      </c>
      <c r="I2649" s="1" t="str">
        <f>IF($H2649="Yes",VLOOKUP($C2649,'Provisioning Requester'!$F$3:$H$20000,3,FALSE),"-")</f>
        <v>-</v>
      </c>
      <c r="J2649" s="1" t="str">
        <f>IF(OR(D2649="SVCP", E2649="TRUE"), "No", IF(ISNA(VLOOKUP($C2649,'ProvResponder deviceId'!$A$1:$A$20000,1,FALSE)),"No","Yes"))</f>
        <v>No</v>
      </c>
      <c r="K2649" s="1" t="str">
        <f>IF($J2649="Yes",VLOOKUP($C2649,'ProvResponder deviceId'!$A$1:$C$20000,3,FALSE),"-")</f>
        <v>-</v>
      </c>
      <c r="L2649" s="1" t="str">
        <f t="shared" si="82"/>
        <v/>
      </c>
      <c r="M2649" s="1" t="str">
        <f t="shared" si="83"/>
        <v/>
      </c>
      <c r="N2649" s="1" t="str">
        <f>IF(ISBLANK($C2649),"",IF(ISNA(VLOOKUP($L2649,'result messages'!$H$3:$L$11,2,FALSE)),VLOOKUP($M2649,'result messages'!$H$3:$L$11,2,FALSE),VLOOKUP($L2649,'result messages'!$H$3:$L$11,2,FALSE)))</f>
        <v/>
      </c>
      <c r="O2649" s="1" t="str">
        <f>IF(ISBLANK($C2649),"",IF(ISNA(VLOOKUP($L2649,'result messages'!$H$3:$L$11,3,FALSE)),VLOOKUP($M2649,'result messages'!$H$3:$L$11,3,FALSE),VLOOKUP($L2649,'result messages'!$H$3:$L$11,3,FALSE)))</f>
        <v/>
      </c>
      <c r="P2649" s="1" t="str">
        <f>IF(ISBLANK($C2649),"",IF(ISNA(VLOOKUP($L2649,'result messages'!$H$3:$L$11,4,FALSE)),VLOOKUP($M2649,'result messages'!$H$3:$L$11,4,FALSE),VLOOKUP($L2649,'result messages'!$H$3:$L$11,4,FALSE)))</f>
        <v/>
      </c>
      <c r="Q2649" s="1" t="str">
        <f>IF(ISBLANK($C2649),"",IF(ISNA(VLOOKUP($L2649,'result messages'!$H$3:$L$11,5,FALSE)),VLOOKUP($M2649,'result messages'!$H$3:$L$11,5,FALSE),VLOOKUP($L2649,'result messages'!$H$3:$L$11,5,FALSE)))</f>
        <v/>
      </c>
    </row>
    <row r="2650" spans="1:17">
      <c r="A2650" s="1">
        <v>2647</v>
      </c>
      <c r="B2650" s="1"/>
      <c r="C2650" s="1"/>
      <c r="D2650" s="1"/>
      <c r="E2650" s="6"/>
      <c r="F2650" s="1"/>
      <c r="G2650" s="1" t="str">
        <f>IF(ISNA(VLOOKUP($C2650,'DTEN TCAP Linkage deviceId'!$A$1:$A$20000,1,FALSE)),"No","Yes")</f>
        <v>No</v>
      </c>
      <c r="H2650" s="1" t="str">
        <f>IF(ISNA(VLOOKUP($C2650,'Provisioning Requester'!$F$3:$H$20000,2,FALSE)),"No","Yes")</f>
        <v>No</v>
      </c>
      <c r="I2650" s="1" t="str">
        <f>IF($H2650="Yes",VLOOKUP($C2650,'Provisioning Requester'!$F$3:$H$20000,3,FALSE),"-")</f>
        <v>-</v>
      </c>
      <c r="J2650" s="1" t="str">
        <f>IF(OR(D2650="SVCP", E2650="TRUE"), "No", IF(ISNA(VLOOKUP($C2650,'ProvResponder deviceId'!$A$1:$A$20000,1,FALSE)),"No","Yes"))</f>
        <v>No</v>
      </c>
      <c r="K2650" s="1" t="str">
        <f>IF($J2650="Yes",VLOOKUP($C2650,'ProvResponder deviceId'!$A$1:$C$20000,3,FALSE),"-")</f>
        <v>-</v>
      </c>
      <c r="L2650" s="1" t="str">
        <f t="shared" si="82"/>
        <v/>
      </c>
      <c r="M2650" s="1" t="str">
        <f t="shared" si="83"/>
        <v/>
      </c>
      <c r="N2650" s="1" t="str">
        <f>IF(ISBLANK($C2650),"",IF(ISNA(VLOOKUP($L2650,'result messages'!$H$3:$L$11,2,FALSE)),VLOOKUP($M2650,'result messages'!$H$3:$L$11,2,FALSE),VLOOKUP($L2650,'result messages'!$H$3:$L$11,2,FALSE)))</f>
        <v/>
      </c>
      <c r="O2650" s="1" t="str">
        <f>IF(ISBLANK($C2650),"",IF(ISNA(VLOOKUP($L2650,'result messages'!$H$3:$L$11,3,FALSE)),VLOOKUP($M2650,'result messages'!$H$3:$L$11,3,FALSE),VLOOKUP($L2650,'result messages'!$H$3:$L$11,3,FALSE)))</f>
        <v/>
      </c>
      <c r="P2650" s="1" t="str">
        <f>IF(ISBLANK($C2650),"",IF(ISNA(VLOOKUP($L2650,'result messages'!$H$3:$L$11,4,FALSE)),VLOOKUP($M2650,'result messages'!$H$3:$L$11,4,FALSE),VLOOKUP($L2650,'result messages'!$H$3:$L$11,4,FALSE)))</f>
        <v/>
      </c>
      <c r="Q2650" s="1" t="str">
        <f>IF(ISBLANK($C2650),"",IF(ISNA(VLOOKUP($L2650,'result messages'!$H$3:$L$11,5,FALSE)),VLOOKUP($M2650,'result messages'!$H$3:$L$11,5,FALSE),VLOOKUP($L2650,'result messages'!$H$3:$L$11,5,FALSE)))</f>
        <v/>
      </c>
    </row>
    <row r="2651" spans="1:17">
      <c r="A2651" s="1">
        <v>2648</v>
      </c>
      <c r="B2651" s="1"/>
      <c r="C2651" s="1"/>
      <c r="D2651" s="1"/>
      <c r="E2651" s="6"/>
      <c r="F2651" s="1"/>
      <c r="G2651" s="1" t="str">
        <f>IF(ISNA(VLOOKUP($C2651,'DTEN TCAP Linkage deviceId'!$A$1:$A$20000,1,FALSE)),"No","Yes")</f>
        <v>No</v>
      </c>
      <c r="H2651" s="1" t="str">
        <f>IF(ISNA(VLOOKUP($C2651,'Provisioning Requester'!$F$3:$H$20000,2,FALSE)),"No","Yes")</f>
        <v>No</v>
      </c>
      <c r="I2651" s="1" t="str">
        <f>IF($H2651="Yes",VLOOKUP($C2651,'Provisioning Requester'!$F$3:$H$20000,3,FALSE),"-")</f>
        <v>-</v>
      </c>
      <c r="J2651" s="1" t="str">
        <f>IF(OR(D2651="SVCP", E2651="TRUE"), "No", IF(ISNA(VLOOKUP($C2651,'ProvResponder deviceId'!$A$1:$A$20000,1,FALSE)),"No","Yes"))</f>
        <v>No</v>
      </c>
      <c r="K2651" s="1" t="str">
        <f>IF($J2651="Yes",VLOOKUP($C2651,'ProvResponder deviceId'!$A$1:$C$20000,3,FALSE),"-")</f>
        <v>-</v>
      </c>
      <c r="L2651" s="1" t="str">
        <f t="shared" si="82"/>
        <v/>
      </c>
      <c r="M2651" s="1" t="str">
        <f t="shared" si="83"/>
        <v/>
      </c>
      <c r="N2651" s="1" t="str">
        <f>IF(ISBLANK($C2651),"",IF(ISNA(VLOOKUP($L2651,'result messages'!$H$3:$L$11,2,FALSE)),VLOOKUP($M2651,'result messages'!$H$3:$L$11,2,FALSE),VLOOKUP($L2651,'result messages'!$H$3:$L$11,2,FALSE)))</f>
        <v/>
      </c>
      <c r="O2651" s="1" t="str">
        <f>IF(ISBLANK($C2651),"",IF(ISNA(VLOOKUP($L2651,'result messages'!$H$3:$L$11,3,FALSE)),VLOOKUP($M2651,'result messages'!$H$3:$L$11,3,FALSE),VLOOKUP($L2651,'result messages'!$H$3:$L$11,3,FALSE)))</f>
        <v/>
      </c>
      <c r="P2651" s="1" t="str">
        <f>IF(ISBLANK($C2651),"",IF(ISNA(VLOOKUP($L2651,'result messages'!$H$3:$L$11,4,FALSE)),VLOOKUP($M2651,'result messages'!$H$3:$L$11,4,FALSE),VLOOKUP($L2651,'result messages'!$H$3:$L$11,4,FALSE)))</f>
        <v/>
      </c>
      <c r="Q2651" s="1" t="str">
        <f>IF(ISBLANK($C2651),"",IF(ISNA(VLOOKUP($L2651,'result messages'!$H$3:$L$11,5,FALSE)),VLOOKUP($M2651,'result messages'!$H$3:$L$11,5,FALSE),VLOOKUP($L2651,'result messages'!$H$3:$L$11,5,FALSE)))</f>
        <v/>
      </c>
    </row>
    <row r="2652" spans="1:17">
      <c r="A2652" s="1">
        <v>2649</v>
      </c>
      <c r="B2652" s="1"/>
      <c r="C2652" s="1"/>
      <c r="D2652" s="1"/>
      <c r="E2652" s="6"/>
      <c r="F2652" s="1"/>
      <c r="G2652" s="1" t="str">
        <f>IF(ISNA(VLOOKUP($C2652,'DTEN TCAP Linkage deviceId'!$A$1:$A$20000,1,FALSE)),"No","Yes")</f>
        <v>No</v>
      </c>
      <c r="H2652" s="1" t="str">
        <f>IF(ISNA(VLOOKUP($C2652,'Provisioning Requester'!$F$3:$H$20000,2,FALSE)),"No","Yes")</f>
        <v>No</v>
      </c>
      <c r="I2652" s="1" t="str">
        <f>IF($H2652="Yes",VLOOKUP($C2652,'Provisioning Requester'!$F$3:$H$20000,3,FALSE),"-")</f>
        <v>-</v>
      </c>
      <c r="J2652" s="1" t="str">
        <f>IF(OR(D2652="SVCP", E2652="TRUE"), "No", IF(ISNA(VLOOKUP($C2652,'ProvResponder deviceId'!$A$1:$A$20000,1,FALSE)),"No","Yes"))</f>
        <v>No</v>
      </c>
      <c r="K2652" s="1" t="str">
        <f>IF($J2652="Yes",VLOOKUP($C2652,'ProvResponder deviceId'!$A$1:$C$20000,3,FALSE),"-")</f>
        <v>-</v>
      </c>
      <c r="L2652" s="1" t="str">
        <f t="shared" si="82"/>
        <v/>
      </c>
      <c r="M2652" s="1" t="str">
        <f t="shared" si="83"/>
        <v/>
      </c>
      <c r="N2652" s="1" t="str">
        <f>IF(ISBLANK($C2652),"",IF(ISNA(VLOOKUP($L2652,'result messages'!$H$3:$L$11,2,FALSE)),VLOOKUP($M2652,'result messages'!$H$3:$L$11,2,FALSE),VLOOKUP($L2652,'result messages'!$H$3:$L$11,2,FALSE)))</f>
        <v/>
      </c>
      <c r="O2652" s="1" t="str">
        <f>IF(ISBLANK($C2652),"",IF(ISNA(VLOOKUP($L2652,'result messages'!$H$3:$L$11,3,FALSE)),VLOOKUP($M2652,'result messages'!$H$3:$L$11,3,FALSE),VLOOKUP($L2652,'result messages'!$H$3:$L$11,3,FALSE)))</f>
        <v/>
      </c>
      <c r="P2652" s="1" t="str">
        <f>IF(ISBLANK($C2652),"",IF(ISNA(VLOOKUP($L2652,'result messages'!$H$3:$L$11,4,FALSE)),VLOOKUP($M2652,'result messages'!$H$3:$L$11,4,FALSE),VLOOKUP($L2652,'result messages'!$H$3:$L$11,4,FALSE)))</f>
        <v/>
      </c>
      <c r="Q2652" s="1" t="str">
        <f>IF(ISBLANK($C2652),"",IF(ISNA(VLOOKUP($L2652,'result messages'!$H$3:$L$11,5,FALSE)),VLOOKUP($M2652,'result messages'!$H$3:$L$11,5,FALSE),VLOOKUP($L2652,'result messages'!$H$3:$L$11,5,FALSE)))</f>
        <v/>
      </c>
    </row>
    <row r="2653" spans="1:17">
      <c r="A2653" s="1">
        <v>2650</v>
      </c>
      <c r="B2653" s="1"/>
      <c r="C2653" s="1"/>
      <c r="D2653" s="1"/>
      <c r="E2653" s="6"/>
      <c r="F2653" s="1"/>
      <c r="G2653" s="1" t="str">
        <f>IF(ISNA(VLOOKUP($C2653,'DTEN TCAP Linkage deviceId'!$A$1:$A$20000,1,FALSE)),"No","Yes")</f>
        <v>No</v>
      </c>
      <c r="H2653" s="1" t="str">
        <f>IF(ISNA(VLOOKUP($C2653,'Provisioning Requester'!$F$3:$H$20000,2,FALSE)),"No","Yes")</f>
        <v>No</v>
      </c>
      <c r="I2653" s="1" t="str">
        <f>IF($H2653="Yes",VLOOKUP($C2653,'Provisioning Requester'!$F$3:$H$20000,3,FALSE),"-")</f>
        <v>-</v>
      </c>
      <c r="J2653" s="1" t="str">
        <f>IF(OR(D2653="SVCP", E2653="TRUE"), "No", IF(ISNA(VLOOKUP($C2653,'ProvResponder deviceId'!$A$1:$A$20000,1,FALSE)),"No","Yes"))</f>
        <v>No</v>
      </c>
      <c r="K2653" s="1" t="str">
        <f>IF($J2653="Yes",VLOOKUP($C2653,'ProvResponder deviceId'!$A$1:$C$20000,3,FALSE),"-")</f>
        <v>-</v>
      </c>
      <c r="L2653" s="1" t="str">
        <f t="shared" si="82"/>
        <v/>
      </c>
      <c r="M2653" s="1" t="str">
        <f t="shared" si="83"/>
        <v/>
      </c>
      <c r="N2653" s="1" t="str">
        <f>IF(ISBLANK($C2653),"",IF(ISNA(VLOOKUP($L2653,'result messages'!$H$3:$L$11,2,FALSE)),VLOOKUP($M2653,'result messages'!$H$3:$L$11,2,FALSE),VLOOKUP($L2653,'result messages'!$H$3:$L$11,2,FALSE)))</f>
        <v/>
      </c>
      <c r="O2653" s="1" t="str">
        <f>IF(ISBLANK($C2653),"",IF(ISNA(VLOOKUP($L2653,'result messages'!$H$3:$L$11,3,FALSE)),VLOOKUP($M2653,'result messages'!$H$3:$L$11,3,FALSE),VLOOKUP($L2653,'result messages'!$H$3:$L$11,3,FALSE)))</f>
        <v/>
      </c>
      <c r="P2653" s="1" t="str">
        <f>IF(ISBLANK($C2653),"",IF(ISNA(VLOOKUP($L2653,'result messages'!$H$3:$L$11,4,FALSE)),VLOOKUP($M2653,'result messages'!$H$3:$L$11,4,FALSE),VLOOKUP($L2653,'result messages'!$H$3:$L$11,4,FALSE)))</f>
        <v/>
      </c>
      <c r="Q2653" s="1" t="str">
        <f>IF(ISBLANK($C2653),"",IF(ISNA(VLOOKUP($L2653,'result messages'!$H$3:$L$11,5,FALSE)),VLOOKUP($M2653,'result messages'!$H$3:$L$11,5,FALSE),VLOOKUP($L2653,'result messages'!$H$3:$L$11,5,FALSE)))</f>
        <v/>
      </c>
    </row>
    <row r="2654" spans="1:17">
      <c r="A2654" s="1">
        <v>2651</v>
      </c>
      <c r="B2654" s="1"/>
      <c r="C2654" s="1"/>
      <c r="D2654" s="1"/>
      <c r="E2654" s="6"/>
      <c r="F2654" s="1"/>
      <c r="G2654" s="1" t="str">
        <f>IF(ISNA(VLOOKUP($C2654,'DTEN TCAP Linkage deviceId'!$A$1:$A$20000,1,FALSE)),"No","Yes")</f>
        <v>No</v>
      </c>
      <c r="H2654" s="1" t="str">
        <f>IF(ISNA(VLOOKUP($C2654,'Provisioning Requester'!$F$3:$H$20000,2,FALSE)),"No","Yes")</f>
        <v>No</v>
      </c>
      <c r="I2654" s="1" t="str">
        <f>IF($H2654="Yes",VLOOKUP($C2654,'Provisioning Requester'!$F$3:$H$20000,3,FALSE),"-")</f>
        <v>-</v>
      </c>
      <c r="J2654" s="1" t="str">
        <f>IF(OR(D2654="SVCP", E2654="TRUE"), "No", IF(ISNA(VLOOKUP($C2654,'ProvResponder deviceId'!$A$1:$A$20000,1,FALSE)),"No","Yes"))</f>
        <v>No</v>
      </c>
      <c r="K2654" s="1" t="str">
        <f>IF($J2654="Yes",VLOOKUP($C2654,'ProvResponder deviceId'!$A$1:$C$20000,3,FALSE),"-")</f>
        <v>-</v>
      </c>
      <c r="L2654" s="1" t="str">
        <f t="shared" si="82"/>
        <v/>
      </c>
      <c r="M2654" s="1" t="str">
        <f t="shared" si="83"/>
        <v/>
      </c>
      <c r="N2654" s="1" t="str">
        <f>IF(ISBLANK($C2654),"",IF(ISNA(VLOOKUP($L2654,'result messages'!$H$3:$L$11,2,FALSE)),VLOOKUP($M2654,'result messages'!$H$3:$L$11,2,FALSE),VLOOKUP($L2654,'result messages'!$H$3:$L$11,2,FALSE)))</f>
        <v/>
      </c>
      <c r="O2654" s="1" t="str">
        <f>IF(ISBLANK($C2654),"",IF(ISNA(VLOOKUP($L2654,'result messages'!$H$3:$L$11,3,FALSE)),VLOOKUP($M2654,'result messages'!$H$3:$L$11,3,FALSE),VLOOKUP($L2654,'result messages'!$H$3:$L$11,3,FALSE)))</f>
        <v/>
      </c>
      <c r="P2654" s="1" t="str">
        <f>IF(ISBLANK($C2654),"",IF(ISNA(VLOOKUP($L2654,'result messages'!$H$3:$L$11,4,FALSE)),VLOOKUP($M2654,'result messages'!$H$3:$L$11,4,FALSE),VLOOKUP($L2654,'result messages'!$H$3:$L$11,4,FALSE)))</f>
        <v/>
      </c>
      <c r="Q2654" s="1" t="str">
        <f>IF(ISBLANK($C2654),"",IF(ISNA(VLOOKUP($L2654,'result messages'!$H$3:$L$11,5,FALSE)),VLOOKUP($M2654,'result messages'!$H$3:$L$11,5,FALSE),VLOOKUP($L2654,'result messages'!$H$3:$L$11,5,FALSE)))</f>
        <v/>
      </c>
    </row>
    <row r="2655" spans="1:17">
      <c r="A2655" s="1">
        <v>2652</v>
      </c>
      <c r="B2655" s="1"/>
      <c r="C2655" s="1"/>
      <c r="D2655" s="1"/>
      <c r="E2655" s="6"/>
      <c r="F2655" s="1"/>
      <c r="G2655" s="1" t="str">
        <f>IF(ISNA(VLOOKUP($C2655,'DTEN TCAP Linkage deviceId'!$A$1:$A$20000,1,FALSE)),"No","Yes")</f>
        <v>No</v>
      </c>
      <c r="H2655" s="1" t="str">
        <f>IF(ISNA(VLOOKUP($C2655,'Provisioning Requester'!$F$3:$H$20000,2,FALSE)),"No","Yes")</f>
        <v>No</v>
      </c>
      <c r="I2655" s="1" t="str">
        <f>IF($H2655="Yes",VLOOKUP($C2655,'Provisioning Requester'!$F$3:$H$20000,3,FALSE),"-")</f>
        <v>-</v>
      </c>
      <c r="J2655" s="1" t="str">
        <f>IF(OR(D2655="SVCP", E2655="TRUE"), "No", IF(ISNA(VLOOKUP($C2655,'ProvResponder deviceId'!$A$1:$A$20000,1,FALSE)),"No","Yes"))</f>
        <v>No</v>
      </c>
      <c r="K2655" s="1" t="str">
        <f>IF($J2655="Yes",VLOOKUP($C2655,'ProvResponder deviceId'!$A$1:$C$20000,3,FALSE),"-")</f>
        <v>-</v>
      </c>
      <c r="L2655" s="1" t="str">
        <f t="shared" si="82"/>
        <v/>
      </c>
      <c r="M2655" s="1" t="str">
        <f t="shared" si="83"/>
        <v/>
      </c>
      <c r="N2655" s="1" t="str">
        <f>IF(ISBLANK($C2655),"",IF(ISNA(VLOOKUP($L2655,'result messages'!$H$3:$L$11,2,FALSE)),VLOOKUP($M2655,'result messages'!$H$3:$L$11,2,FALSE),VLOOKUP($L2655,'result messages'!$H$3:$L$11,2,FALSE)))</f>
        <v/>
      </c>
      <c r="O2655" s="1" t="str">
        <f>IF(ISBLANK($C2655),"",IF(ISNA(VLOOKUP($L2655,'result messages'!$H$3:$L$11,3,FALSE)),VLOOKUP($M2655,'result messages'!$H$3:$L$11,3,FALSE),VLOOKUP($L2655,'result messages'!$H$3:$L$11,3,FALSE)))</f>
        <v/>
      </c>
      <c r="P2655" s="1" t="str">
        <f>IF(ISBLANK($C2655),"",IF(ISNA(VLOOKUP($L2655,'result messages'!$H$3:$L$11,4,FALSE)),VLOOKUP($M2655,'result messages'!$H$3:$L$11,4,FALSE),VLOOKUP($L2655,'result messages'!$H$3:$L$11,4,FALSE)))</f>
        <v/>
      </c>
      <c r="Q2655" s="1" t="str">
        <f>IF(ISBLANK($C2655),"",IF(ISNA(VLOOKUP($L2655,'result messages'!$H$3:$L$11,5,FALSE)),VLOOKUP($M2655,'result messages'!$H$3:$L$11,5,FALSE),VLOOKUP($L2655,'result messages'!$H$3:$L$11,5,FALSE)))</f>
        <v/>
      </c>
    </row>
    <row r="2656" spans="1:17">
      <c r="A2656" s="1">
        <v>2653</v>
      </c>
      <c r="B2656" s="1"/>
      <c r="C2656" s="1"/>
      <c r="D2656" s="1"/>
      <c r="E2656" s="6"/>
      <c r="F2656" s="1"/>
      <c r="G2656" s="1" t="str">
        <f>IF(ISNA(VLOOKUP($C2656,'DTEN TCAP Linkage deviceId'!$A$1:$A$20000,1,FALSE)),"No","Yes")</f>
        <v>No</v>
      </c>
      <c r="H2656" s="1" t="str">
        <f>IF(ISNA(VLOOKUP($C2656,'Provisioning Requester'!$F$3:$H$20000,2,FALSE)),"No","Yes")</f>
        <v>No</v>
      </c>
      <c r="I2656" s="1" t="str">
        <f>IF($H2656="Yes",VLOOKUP($C2656,'Provisioning Requester'!$F$3:$H$20000,3,FALSE),"-")</f>
        <v>-</v>
      </c>
      <c r="J2656" s="1" t="str">
        <f>IF(OR(D2656="SVCP", E2656="TRUE"), "No", IF(ISNA(VLOOKUP($C2656,'ProvResponder deviceId'!$A$1:$A$20000,1,FALSE)),"No","Yes"))</f>
        <v>No</v>
      </c>
      <c r="K2656" s="1" t="str">
        <f>IF($J2656="Yes",VLOOKUP($C2656,'ProvResponder deviceId'!$A$1:$C$20000,3,FALSE),"-")</f>
        <v>-</v>
      </c>
      <c r="L2656" s="1" t="str">
        <f t="shared" si="82"/>
        <v/>
      </c>
      <c r="M2656" s="1" t="str">
        <f t="shared" si="83"/>
        <v/>
      </c>
      <c r="N2656" s="1" t="str">
        <f>IF(ISBLANK($C2656),"",IF(ISNA(VLOOKUP($L2656,'result messages'!$H$3:$L$11,2,FALSE)),VLOOKUP($M2656,'result messages'!$H$3:$L$11,2,FALSE),VLOOKUP($L2656,'result messages'!$H$3:$L$11,2,FALSE)))</f>
        <v/>
      </c>
      <c r="O2656" s="1" t="str">
        <f>IF(ISBLANK($C2656),"",IF(ISNA(VLOOKUP($L2656,'result messages'!$H$3:$L$11,3,FALSE)),VLOOKUP($M2656,'result messages'!$H$3:$L$11,3,FALSE),VLOOKUP($L2656,'result messages'!$H$3:$L$11,3,FALSE)))</f>
        <v/>
      </c>
      <c r="P2656" s="1" t="str">
        <f>IF(ISBLANK($C2656),"",IF(ISNA(VLOOKUP($L2656,'result messages'!$H$3:$L$11,4,FALSE)),VLOOKUP($M2656,'result messages'!$H$3:$L$11,4,FALSE),VLOOKUP($L2656,'result messages'!$H$3:$L$11,4,FALSE)))</f>
        <v/>
      </c>
      <c r="Q2656" s="1" t="str">
        <f>IF(ISBLANK($C2656),"",IF(ISNA(VLOOKUP($L2656,'result messages'!$H$3:$L$11,5,FALSE)),VLOOKUP($M2656,'result messages'!$H$3:$L$11,5,FALSE),VLOOKUP($L2656,'result messages'!$H$3:$L$11,5,FALSE)))</f>
        <v/>
      </c>
    </row>
    <row r="2657" spans="1:17">
      <c r="A2657" s="1">
        <v>2654</v>
      </c>
      <c r="B2657" s="1"/>
      <c r="C2657" s="1"/>
      <c r="D2657" s="1"/>
      <c r="E2657" s="6"/>
      <c r="F2657" s="1"/>
      <c r="G2657" s="1" t="str">
        <f>IF(ISNA(VLOOKUP($C2657,'DTEN TCAP Linkage deviceId'!$A$1:$A$20000,1,FALSE)),"No","Yes")</f>
        <v>No</v>
      </c>
      <c r="H2657" s="1" t="str">
        <f>IF(ISNA(VLOOKUP($C2657,'Provisioning Requester'!$F$3:$H$20000,2,FALSE)),"No","Yes")</f>
        <v>No</v>
      </c>
      <c r="I2657" s="1" t="str">
        <f>IF($H2657="Yes",VLOOKUP($C2657,'Provisioning Requester'!$F$3:$H$20000,3,FALSE),"-")</f>
        <v>-</v>
      </c>
      <c r="J2657" s="1" t="str">
        <f>IF(OR(D2657="SVCP", E2657="TRUE"), "No", IF(ISNA(VLOOKUP($C2657,'ProvResponder deviceId'!$A$1:$A$20000,1,FALSE)),"No","Yes"))</f>
        <v>No</v>
      </c>
      <c r="K2657" s="1" t="str">
        <f>IF($J2657="Yes",VLOOKUP($C2657,'ProvResponder deviceId'!$A$1:$C$20000,3,FALSE),"-")</f>
        <v>-</v>
      </c>
      <c r="L2657" s="1" t="str">
        <f t="shared" si="82"/>
        <v/>
      </c>
      <c r="M2657" s="1" t="str">
        <f t="shared" si="83"/>
        <v/>
      </c>
      <c r="N2657" s="1" t="str">
        <f>IF(ISBLANK($C2657),"",IF(ISNA(VLOOKUP($L2657,'result messages'!$H$3:$L$11,2,FALSE)),VLOOKUP($M2657,'result messages'!$H$3:$L$11,2,FALSE),VLOOKUP($L2657,'result messages'!$H$3:$L$11,2,FALSE)))</f>
        <v/>
      </c>
      <c r="O2657" s="1" t="str">
        <f>IF(ISBLANK($C2657),"",IF(ISNA(VLOOKUP($L2657,'result messages'!$H$3:$L$11,3,FALSE)),VLOOKUP($M2657,'result messages'!$H$3:$L$11,3,FALSE),VLOOKUP($L2657,'result messages'!$H$3:$L$11,3,FALSE)))</f>
        <v/>
      </c>
      <c r="P2657" s="1" t="str">
        <f>IF(ISBLANK($C2657),"",IF(ISNA(VLOOKUP($L2657,'result messages'!$H$3:$L$11,4,FALSE)),VLOOKUP($M2657,'result messages'!$H$3:$L$11,4,FALSE),VLOOKUP($L2657,'result messages'!$H$3:$L$11,4,FALSE)))</f>
        <v/>
      </c>
      <c r="Q2657" s="1" t="str">
        <f>IF(ISBLANK($C2657),"",IF(ISNA(VLOOKUP($L2657,'result messages'!$H$3:$L$11,5,FALSE)),VLOOKUP($M2657,'result messages'!$H$3:$L$11,5,FALSE),VLOOKUP($L2657,'result messages'!$H$3:$L$11,5,FALSE)))</f>
        <v/>
      </c>
    </row>
    <row r="2658" spans="1:17">
      <c r="A2658" s="1">
        <v>2655</v>
      </c>
      <c r="B2658" s="1"/>
      <c r="C2658" s="1"/>
      <c r="D2658" s="1"/>
      <c r="E2658" s="6"/>
      <c r="F2658" s="1"/>
      <c r="G2658" s="1" t="str">
        <f>IF(ISNA(VLOOKUP($C2658,'DTEN TCAP Linkage deviceId'!$A$1:$A$20000,1,FALSE)),"No","Yes")</f>
        <v>No</v>
      </c>
      <c r="H2658" s="1" t="str">
        <f>IF(ISNA(VLOOKUP($C2658,'Provisioning Requester'!$F$3:$H$20000,2,FALSE)),"No","Yes")</f>
        <v>No</v>
      </c>
      <c r="I2658" s="1" t="str">
        <f>IF($H2658="Yes",VLOOKUP($C2658,'Provisioning Requester'!$F$3:$H$20000,3,FALSE),"-")</f>
        <v>-</v>
      </c>
      <c r="J2658" s="1" t="str">
        <f>IF(OR(D2658="SVCP", E2658="TRUE"), "No", IF(ISNA(VLOOKUP($C2658,'ProvResponder deviceId'!$A$1:$A$20000,1,FALSE)),"No","Yes"))</f>
        <v>No</v>
      </c>
      <c r="K2658" s="1" t="str">
        <f>IF($J2658="Yes",VLOOKUP($C2658,'ProvResponder deviceId'!$A$1:$C$20000,3,FALSE),"-")</f>
        <v>-</v>
      </c>
      <c r="L2658" s="1" t="str">
        <f t="shared" si="82"/>
        <v/>
      </c>
      <c r="M2658" s="1" t="str">
        <f t="shared" si="83"/>
        <v/>
      </c>
      <c r="N2658" s="1" t="str">
        <f>IF(ISBLANK($C2658),"",IF(ISNA(VLOOKUP($L2658,'result messages'!$H$3:$L$11,2,FALSE)),VLOOKUP($M2658,'result messages'!$H$3:$L$11,2,FALSE),VLOOKUP($L2658,'result messages'!$H$3:$L$11,2,FALSE)))</f>
        <v/>
      </c>
      <c r="O2658" s="1" t="str">
        <f>IF(ISBLANK($C2658),"",IF(ISNA(VLOOKUP($L2658,'result messages'!$H$3:$L$11,3,FALSE)),VLOOKUP($M2658,'result messages'!$H$3:$L$11,3,FALSE),VLOOKUP($L2658,'result messages'!$H$3:$L$11,3,FALSE)))</f>
        <v/>
      </c>
      <c r="P2658" s="1" t="str">
        <f>IF(ISBLANK($C2658),"",IF(ISNA(VLOOKUP($L2658,'result messages'!$H$3:$L$11,4,FALSE)),VLOOKUP($M2658,'result messages'!$H$3:$L$11,4,FALSE),VLOOKUP($L2658,'result messages'!$H$3:$L$11,4,FALSE)))</f>
        <v/>
      </c>
      <c r="Q2658" s="1" t="str">
        <f>IF(ISBLANK($C2658),"",IF(ISNA(VLOOKUP($L2658,'result messages'!$H$3:$L$11,5,FALSE)),VLOOKUP($M2658,'result messages'!$H$3:$L$11,5,FALSE),VLOOKUP($L2658,'result messages'!$H$3:$L$11,5,FALSE)))</f>
        <v/>
      </c>
    </row>
    <row r="2659" spans="1:17">
      <c r="A2659" s="1">
        <v>2656</v>
      </c>
      <c r="B2659" s="1"/>
      <c r="C2659" s="1"/>
      <c r="D2659" s="1"/>
      <c r="E2659" s="6"/>
      <c r="F2659" s="1"/>
      <c r="G2659" s="1" t="str">
        <f>IF(ISNA(VLOOKUP($C2659,'DTEN TCAP Linkage deviceId'!$A$1:$A$20000,1,FALSE)),"No","Yes")</f>
        <v>No</v>
      </c>
      <c r="H2659" s="1" t="str">
        <f>IF(ISNA(VLOOKUP($C2659,'Provisioning Requester'!$F$3:$H$20000,2,FALSE)),"No","Yes")</f>
        <v>No</v>
      </c>
      <c r="I2659" s="1" t="str">
        <f>IF($H2659="Yes",VLOOKUP($C2659,'Provisioning Requester'!$F$3:$H$20000,3,FALSE),"-")</f>
        <v>-</v>
      </c>
      <c r="J2659" s="1" t="str">
        <f>IF(OR(D2659="SVCP", E2659="TRUE"), "No", IF(ISNA(VLOOKUP($C2659,'ProvResponder deviceId'!$A$1:$A$20000,1,FALSE)),"No","Yes"))</f>
        <v>No</v>
      </c>
      <c r="K2659" s="1" t="str">
        <f>IF($J2659="Yes",VLOOKUP($C2659,'ProvResponder deviceId'!$A$1:$C$20000,3,FALSE),"-")</f>
        <v>-</v>
      </c>
      <c r="L2659" s="1" t="str">
        <f t="shared" si="82"/>
        <v/>
      </c>
      <c r="M2659" s="1" t="str">
        <f t="shared" si="83"/>
        <v/>
      </c>
      <c r="N2659" s="1" t="str">
        <f>IF(ISBLANK($C2659),"",IF(ISNA(VLOOKUP($L2659,'result messages'!$H$3:$L$11,2,FALSE)),VLOOKUP($M2659,'result messages'!$H$3:$L$11,2,FALSE),VLOOKUP($L2659,'result messages'!$H$3:$L$11,2,FALSE)))</f>
        <v/>
      </c>
      <c r="O2659" s="1" t="str">
        <f>IF(ISBLANK($C2659),"",IF(ISNA(VLOOKUP($L2659,'result messages'!$H$3:$L$11,3,FALSE)),VLOOKUP($M2659,'result messages'!$H$3:$L$11,3,FALSE),VLOOKUP($L2659,'result messages'!$H$3:$L$11,3,FALSE)))</f>
        <v/>
      </c>
      <c r="P2659" s="1" t="str">
        <f>IF(ISBLANK($C2659),"",IF(ISNA(VLOOKUP($L2659,'result messages'!$H$3:$L$11,4,FALSE)),VLOOKUP($M2659,'result messages'!$H$3:$L$11,4,FALSE),VLOOKUP($L2659,'result messages'!$H$3:$L$11,4,FALSE)))</f>
        <v/>
      </c>
      <c r="Q2659" s="1" t="str">
        <f>IF(ISBLANK($C2659),"",IF(ISNA(VLOOKUP($L2659,'result messages'!$H$3:$L$11,5,FALSE)),VLOOKUP($M2659,'result messages'!$H$3:$L$11,5,FALSE),VLOOKUP($L2659,'result messages'!$H$3:$L$11,5,FALSE)))</f>
        <v/>
      </c>
    </row>
    <row r="2660" spans="1:17">
      <c r="A2660" s="1">
        <v>2657</v>
      </c>
      <c r="B2660" s="1"/>
      <c r="C2660" s="1"/>
      <c r="D2660" s="1"/>
      <c r="E2660" s="6"/>
      <c r="F2660" s="1"/>
      <c r="G2660" s="1" t="str">
        <f>IF(ISNA(VLOOKUP($C2660,'DTEN TCAP Linkage deviceId'!$A$1:$A$20000,1,FALSE)),"No","Yes")</f>
        <v>No</v>
      </c>
      <c r="H2660" s="1" t="str">
        <f>IF(ISNA(VLOOKUP($C2660,'Provisioning Requester'!$F$3:$H$20000,2,FALSE)),"No","Yes")</f>
        <v>No</v>
      </c>
      <c r="I2660" s="1" t="str">
        <f>IF($H2660="Yes",VLOOKUP($C2660,'Provisioning Requester'!$F$3:$H$20000,3,FALSE),"-")</f>
        <v>-</v>
      </c>
      <c r="J2660" s="1" t="str">
        <f>IF(OR(D2660="SVCP", E2660="TRUE"), "No", IF(ISNA(VLOOKUP($C2660,'ProvResponder deviceId'!$A$1:$A$20000,1,FALSE)),"No","Yes"))</f>
        <v>No</v>
      </c>
      <c r="K2660" s="1" t="str">
        <f>IF($J2660="Yes",VLOOKUP($C2660,'ProvResponder deviceId'!$A$1:$C$20000,3,FALSE),"-")</f>
        <v>-</v>
      </c>
      <c r="L2660" s="1" t="str">
        <f t="shared" si="82"/>
        <v/>
      </c>
      <c r="M2660" s="1" t="str">
        <f t="shared" si="83"/>
        <v/>
      </c>
      <c r="N2660" s="1" t="str">
        <f>IF(ISBLANK($C2660),"",IF(ISNA(VLOOKUP($L2660,'result messages'!$H$3:$L$11,2,FALSE)),VLOOKUP($M2660,'result messages'!$H$3:$L$11,2,FALSE),VLOOKUP($L2660,'result messages'!$H$3:$L$11,2,FALSE)))</f>
        <v/>
      </c>
      <c r="O2660" s="1" t="str">
        <f>IF(ISBLANK($C2660),"",IF(ISNA(VLOOKUP($L2660,'result messages'!$H$3:$L$11,3,FALSE)),VLOOKUP($M2660,'result messages'!$H$3:$L$11,3,FALSE),VLOOKUP($L2660,'result messages'!$H$3:$L$11,3,FALSE)))</f>
        <v/>
      </c>
      <c r="P2660" s="1" t="str">
        <f>IF(ISBLANK($C2660),"",IF(ISNA(VLOOKUP($L2660,'result messages'!$H$3:$L$11,4,FALSE)),VLOOKUP($M2660,'result messages'!$H$3:$L$11,4,FALSE),VLOOKUP($L2660,'result messages'!$H$3:$L$11,4,FALSE)))</f>
        <v/>
      </c>
      <c r="Q2660" s="1" t="str">
        <f>IF(ISBLANK($C2660),"",IF(ISNA(VLOOKUP($L2660,'result messages'!$H$3:$L$11,5,FALSE)),VLOOKUP($M2660,'result messages'!$H$3:$L$11,5,FALSE),VLOOKUP($L2660,'result messages'!$H$3:$L$11,5,FALSE)))</f>
        <v/>
      </c>
    </row>
    <row r="2661" spans="1:17">
      <c r="A2661" s="1">
        <v>2658</v>
      </c>
      <c r="B2661" s="1"/>
      <c r="C2661" s="1"/>
      <c r="D2661" s="1"/>
      <c r="E2661" s="6"/>
      <c r="F2661" s="1"/>
      <c r="G2661" s="1" t="str">
        <f>IF(ISNA(VLOOKUP($C2661,'DTEN TCAP Linkage deviceId'!$A$1:$A$20000,1,FALSE)),"No","Yes")</f>
        <v>No</v>
      </c>
      <c r="H2661" s="1" t="str">
        <f>IF(ISNA(VLOOKUP($C2661,'Provisioning Requester'!$F$3:$H$20000,2,FALSE)),"No","Yes")</f>
        <v>No</v>
      </c>
      <c r="I2661" s="1" t="str">
        <f>IF($H2661="Yes",VLOOKUP($C2661,'Provisioning Requester'!$F$3:$H$20000,3,FALSE),"-")</f>
        <v>-</v>
      </c>
      <c r="J2661" s="1" t="str">
        <f>IF(OR(D2661="SVCP", E2661="TRUE"), "No", IF(ISNA(VLOOKUP($C2661,'ProvResponder deviceId'!$A$1:$A$20000,1,FALSE)),"No","Yes"))</f>
        <v>No</v>
      </c>
      <c r="K2661" s="1" t="str">
        <f>IF($J2661="Yes",VLOOKUP($C2661,'ProvResponder deviceId'!$A$1:$C$20000,3,FALSE),"-")</f>
        <v>-</v>
      </c>
      <c r="L2661" s="1" t="str">
        <f t="shared" si="82"/>
        <v/>
      </c>
      <c r="M2661" s="1" t="str">
        <f t="shared" si="83"/>
        <v/>
      </c>
      <c r="N2661" s="1" t="str">
        <f>IF(ISBLANK($C2661),"",IF(ISNA(VLOOKUP($L2661,'result messages'!$H$3:$L$11,2,FALSE)),VLOOKUP($M2661,'result messages'!$H$3:$L$11,2,FALSE),VLOOKUP($L2661,'result messages'!$H$3:$L$11,2,FALSE)))</f>
        <v/>
      </c>
      <c r="O2661" s="1" t="str">
        <f>IF(ISBLANK($C2661),"",IF(ISNA(VLOOKUP($L2661,'result messages'!$H$3:$L$11,3,FALSE)),VLOOKUP($M2661,'result messages'!$H$3:$L$11,3,FALSE),VLOOKUP($L2661,'result messages'!$H$3:$L$11,3,FALSE)))</f>
        <v/>
      </c>
      <c r="P2661" s="1" t="str">
        <f>IF(ISBLANK($C2661),"",IF(ISNA(VLOOKUP($L2661,'result messages'!$H$3:$L$11,4,FALSE)),VLOOKUP($M2661,'result messages'!$H$3:$L$11,4,FALSE),VLOOKUP($L2661,'result messages'!$H$3:$L$11,4,FALSE)))</f>
        <v/>
      </c>
      <c r="Q2661" s="1" t="str">
        <f>IF(ISBLANK($C2661),"",IF(ISNA(VLOOKUP($L2661,'result messages'!$H$3:$L$11,5,FALSE)),VLOOKUP($M2661,'result messages'!$H$3:$L$11,5,FALSE),VLOOKUP($L2661,'result messages'!$H$3:$L$11,5,FALSE)))</f>
        <v/>
      </c>
    </row>
    <row r="2662" spans="1:17">
      <c r="A2662" s="1">
        <v>2659</v>
      </c>
      <c r="B2662" s="1"/>
      <c r="C2662" s="1"/>
      <c r="D2662" s="1"/>
      <c r="E2662" s="6"/>
      <c r="F2662" s="1"/>
      <c r="G2662" s="1" t="str">
        <f>IF(ISNA(VLOOKUP($C2662,'DTEN TCAP Linkage deviceId'!$A$1:$A$20000,1,FALSE)),"No","Yes")</f>
        <v>No</v>
      </c>
      <c r="H2662" s="1" t="str">
        <f>IF(ISNA(VLOOKUP($C2662,'Provisioning Requester'!$F$3:$H$20000,2,FALSE)),"No","Yes")</f>
        <v>No</v>
      </c>
      <c r="I2662" s="1" t="str">
        <f>IF($H2662="Yes",VLOOKUP($C2662,'Provisioning Requester'!$F$3:$H$20000,3,FALSE),"-")</f>
        <v>-</v>
      </c>
      <c r="J2662" s="1" t="str">
        <f>IF(OR(D2662="SVCP", E2662="TRUE"), "No", IF(ISNA(VLOOKUP($C2662,'ProvResponder deviceId'!$A$1:$A$20000,1,FALSE)),"No","Yes"))</f>
        <v>No</v>
      </c>
      <c r="K2662" s="1" t="str">
        <f>IF($J2662="Yes",VLOOKUP($C2662,'ProvResponder deviceId'!$A$1:$C$20000,3,FALSE),"-")</f>
        <v>-</v>
      </c>
      <c r="L2662" s="1" t="str">
        <f t="shared" si="82"/>
        <v/>
      </c>
      <c r="M2662" s="1" t="str">
        <f t="shared" si="83"/>
        <v/>
      </c>
      <c r="N2662" s="1" t="str">
        <f>IF(ISBLANK($C2662),"",IF(ISNA(VLOOKUP($L2662,'result messages'!$H$3:$L$11,2,FALSE)),VLOOKUP($M2662,'result messages'!$H$3:$L$11,2,FALSE),VLOOKUP($L2662,'result messages'!$H$3:$L$11,2,FALSE)))</f>
        <v/>
      </c>
      <c r="O2662" s="1" t="str">
        <f>IF(ISBLANK($C2662),"",IF(ISNA(VLOOKUP($L2662,'result messages'!$H$3:$L$11,3,FALSE)),VLOOKUP($M2662,'result messages'!$H$3:$L$11,3,FALSE),VLOOKUP($L2662,'result messages'!$H$3:$L$11,3,FALSE)))</f>
        <v/>
      </c>
      <c r="P2662" s="1" t="str">
        <f>IF(ISBLANK($C2662),"",IF(ISNA(VLOOKUP($L2662,'result messages'!$H$3:$L$11,4,FALSE)),VLOOKUP($M2662,'result messages'!$H$3:$L$11,4,FALSE),VLOOKUP($L2662,'result messages'!$H$3:$L$11,4,FALSE)))</f>
        <v/>
      </c>
      <c r="Q2662" s="1" t="str">
        <f>IF(ISBLANK($C2662),"",IF(ISNA(VLOOKUP($L2662,'result messages'!$H$3:$L$11,5,FALSE)),VLOOKUP($M2662,'result messages'!$H$3:$L$11,5,FALSE),VLOOKUP($L2662,'result messages'!$H$3:$L$11,5,FALSE)))</f>
        <v/>
      </c>
    </row>
    <row r="2663" spans="1:17">
      <c r="A2663" s="1">
        <v>2660</v>
      </c>
      <c r="B2663" s="1"/>
      <c r="C2663" s="1"/>
      <c r="D2663" s="1"/>
      <c r="E2663" s="6"/>
      <c r="F2663" s="1"/>
      <c r="G2663" s="1" t="str">
        <f>IF(ISNA(VLOOKUP($C2663,'DTEN TCAP Linkage deviceId'!$A$1:$A$20000,1,FALSE)),"No","Yes")</f>
        <v>No</v>
      </c>
      <c r="H2663" s="1" t="str">
        <f>IF(ISNA(VLOOKUP($C2663,'Provisioning Requester'!$F$3:$H$20000,2,FALSE)),"No","Yes")</f>
        <v>No</v>
      </c>
      <c r="I2663" s="1" t="str">
        <f>IF($H2663="Yes",VLOOKUP($C2663,'Provisioning Requester'!$F$3:$H$20000,3,FALSE),"-")</f>
        <v>-</v>
      </c>
      <c r="J2663" s="1" t="str">
        <f>IF(OR(D2663="SVCP", E2663="TRUE"), "No", IF(ISNA(VLOOKUP($C2663,'ProvResponder deviceId'!$A$1:$A$20000,1,FALSE)),"No","Yes"))</f>
        <v>No</v>
      </c>
      <c r="K2663" s="1" t="str">
        <f>IF($J2663="Yes",VLOOKUP($C2663,'ProvResponder deviceId'!$A$1:$C$20000,3,FALSE),"-")</f>
        <v>-</v>
      </c>
      <c r="L2663" s="1" t="str">
        <f t="shared" si="82"/>
        <v/>
      </c>
      <c r="M2663" s="1" t="str">
        <f t="shared" si="83"/>
        <v/>
      </c>
      <c r="N2663" s="1" t="str">
        <f>IF(ISBLANK($C2663),"",IF(ISNA(VLOOKUP($L2663,'result messages'!$H$3:$L$11,2,FALSE)),VLOOKUP($M2663,'result messages'!$H$3:$L$11,2,FALSE),VLOOKUP($L2663,'result messages'!$H$3:$L$11,2,FALSE)))</f>
        <v/>
      </c>
      <c r="O2663" s="1" t="str">
        <f>IF(ISBLANK($C2663),"",IF(ISNA(VLOOKUP($L2663,'result messages'!$H$3:$L$11,3,FALSE)),VLOOKUP($M2663,'result messages'!$H$3:$L$11,3,FALSE),VLOOKUP($L2663,'result messages'!$H$3:$L$11,3,FALSE)))</f>
        <v/>
      </c>
      <c r="P2663" s="1" t="str">
        <f>IF(ISBLANK($C2663),"",IF(ISNA(VLOOKUP($L2663,'result messages'!$H$3:$L$11,4,FALSE)),VLOOKUP($M2663,'result messages'!$H$3:$L$11,4,FALSE),VLOOKUP($L2663,'result messages'!$H$3:$L$11,4,FALSE)))</f>
        <v/>
      </c>
      <c r="Q2663" s="1" t="str">
        <f>IF(ISBLANK($C2663),"",IF(ISNA(VLOOKUP($L2663,'result messages'!$H$3:$L$11,5,FALSE)),VLOOKUP($M2663,'result messages'!$H$3:$L$11,5,FALSE),VLOOKUP($L2663,'result messages'!$H$3:$L$11,5,FALSE)))</f>
        <v/>
      </c>
    </row>
    <row r="2664" spans="1:17">
      <c r="A2664" s="1">
        <v>2661</v>
      </c>
      <c r="B2664" s="1"/>
      <c r="C2664" s="1"/>
      <c r="D2664" s="1"/>
      <c r="E2664" s="6"/>
      <c r="F2664" s="1"/>
      <c r="G2664" s="1" t="str">
        <f>IF(ISNA(VLOOKUP($C2664,'DTEN TCAP Linkage deviceId'!$A$1:$A$20000,1,FALSE)),"No","Yes")</f>
        <v>No</v>
      </c>
      <c r="H2664" s="1" t="str">
        <f>IF(ISNA(VLOOKUP($C2664,'Provisioning Requester'!$F$3:$H$20000,2,FALSE)),"No","Yes")</f>
        <v>No</v>
      </c>
      <c r="I2664" s="1" t="str">
        <f>IF($H2664="Yes",VLOOKUP($C2664,'Provisioning Requester'!$F$3:$H$20000,3,FALSE),"-")</f>
        <v>-</v>
      </c>
      <c r="J2664" s="1" t="str">
        <f>IF(OR(D2664="SVCP", E2664="TRUE"), "No", IF(ISNA(VLOOKUP($C2664,'ProvResponder deviceId'!$A$1:$A$20000,1,FALSE)),"No","Yes"))</f>
        <v>No</v>
      </c>
      <c r="K2664" s="1" t="str">
        <f>IF($J2664="Yes",VLOOKUP($C2664,'ProvResponder deviceId'!$A$1:$C$20000,3,FALSE),"-")</f>
        <v>-</v>
      </c>
      <c r="L2664" s="1" t="str">
        <f t="shared" si="82"/>
        <v/>
      </c>
      <c r="M2664" s="1" t="str">
        <f t="shared" si="83"/>
        <v/>
      </c>
      <c r="N2664" s="1" t="str">
        <f>IF(ISBLANK($C2664),"",IF(ISNA(VLOOKUP($L2664,'result messages'!$H$3:$L$11,2,FALSE)),VLOOKUP($M2664,'result messages'!$H$3:$L$11,2,FALSE),VLOOKUP($L2664,'result messages'!$H$3:$L$11,2,FALSE)))</f>
        <v/>
      </c>
      <c r="O2664" s="1" t="str">
        <f>IF(ISBLANK($C2664),"",IF(ISNA(VLOOKUP($L2664,'result messages'!$H$3:$L$11,3,FALSE)),VLOOKUP($M2664,'result messages'!$H$3:$L$11,3,FALSE),VLOOKUP($L2664,'result messages'!$H$3:$L$11,3,FALSE)))</f>
        <v/>
      </c>
      <c r="P2664" s="1" t="str">
        <f>IF(ISBLANK($C2664),"",IF(ISNA(VLOOKUP($L2664,'result messages'!$H$3:$L$11,4,FALSE)),VLOOKUP($M2664,'result messages'!$H$3:$L$11,4,FALSE),VLOOKUP($L2664,'result messages'!$H$3:$L$11,4,FALSE)))</f>
        <v/>
      </c>
      <c r="Q2664" s="1" t="str">
        <f>IF(ISBLANK($C2664),"",IF(ISNA(VLOOKUP($L2664,'result messages'!$H$3:$L$11,5,FALSE)),VLOOKUP($M2664,'result messages'!$H$3:$L$11,5,FALSE),VLOOKUP($L2664,'result messages'!$H$3:$L$11,5,FALSE)))</f>
        <v/>
      </c>
    </row>
    <row r="2665" spans="1:17">
      <c r="A2665" s="1">
        <v>2662</v>
      </c>
      <c r="B2665" s="1"/>
      <c r="C2665" s="1"/>
      <c r="D2665" s="1"/>
      <c r="E2665" s="6"/>
      <c r="F2665" s="1"/>
      <c r="G2665" s="1" t="str">
        <f>IF(ISNA(VLOOKUP($C2665,'DTEN TCAP Linkage deviceId'!$A$1:$A$20000,1,FALSE)),"No","Yes")</f>
        <v>No</v>
      </c>
      <c r="H2665" s="1" t="str">
        <f>IF(ISNA(VLOOKUP($C2665,'Provisioning Requester'!$F$3:$H$20000,2,FALSE)),"No","Yes")</f>
        <v>No</v>
      </c>
      <c r="I2665" s="1" t="str">
        <f>IF($H2665="Yes",VLOOKUP($C2665,'Provisioning Requester'!$F$3:$H$20000,3,FALSE),"-")</f>
        <v>-</v>
      </c>
      <c r="J2665" s="1" t="str">
        <f>IF(OR(D2665="SVCP", E2665="TRUE"), "No", IF(ISNA(VLOOKUP($C2665,'ProvResponder deviceId'!$A$1:$A$20000,1,FALSE)),"No","Yes"))</f>
        <v>No</v>
      </c>
      <c r="K2665" s="1" t="str">
        <f>IF($J2665="Yes",VLOOKUP($C2665,'ProvResponder deviceId'!$A$1:$C$20000,3,FALSE),"-")</f>
        <v>-</v>
      </c>
      <c r="L2665" s="1" t="str">
        <f t="shared" si="82"/>
        <v/>
      </c>
      <c r="M2665" s="1" t="str">
        <f t="shared" si="83"/>
        <v/>
      </c>
      <c r="N2665" s="1" t="str">
        <f>IF(ISBLANK($C2665),"",IF(ISNA(VLOOKUP($L2665,'result messages'!$H$3:$L$11,2,FALSE)),VLOOKUP($M2665,'result messages'!$H$3:$L$11,2,FALSE),VLOOKUP($L2665,'result messages'!$H$3:$L$11,2,FALSE)))</f>
        <v/>
      </c>
      <c r="O2665" s="1" t="str">
        <f>IF(ISBLANK($C2665),"",IF(ISNA(VLOOKUP($L2665,'result messages'!$H$3:$L$11,3,FALSE)),VLOOKUP($M2665,'result messages'!$H$3:$L$11,3,FALSE),VLOOKUP($L2665,'result messages'!$H$3:$L$11,3,FALSE)))</f>
        <v/>
      </c>
      <c r="P2665" s="1" t="str">
        <f>IF(ISBLANK($C2665),"",IF(ISNA(VLOOKUP($L2665,'result messages'!$H$3:$L$11,4,FALSE)),VLOOKUP($M2665,'result messages'!$H$3:$L$11,4,FALSE),VLOOKUP($L2665,'result messages'!$H$3:$L$11,4,FALSE)))</f>
        <v/>
      </c>
      <c r="Q2665" s="1" t="str">
        <f>IF(ISBLANK($C2665),"",IF(ISNA(VLOOKUP($L2665,'result messages'!$H$3:$L$11,5,FALSE)),VLOOKUP($M2665,'result messages'!$H$3:$L$11,5,FALSE),VLOOKUP($L2665,'result messages'!$H$3:$L$11,5,FALSE)))</f>
        <v/>
      </c>
    </row>
    <row r="2666" spans="1:17">
      <c r="A2666" s="1">
        <v>2663</v>
      </c>
      <c r="B2666" s="1"/>
      <c r="C2666" s="1"/>
      <c r="D2666" s="1"/>
      <c r="E2666" s="6"/>
      <c r="F2666" s="1"/>
      <c r="G2666" s="1" t="str">
        <f>IF(ISNA(VLOOKUP($C2666,'DTEN TCAP Linkage deviceId'!$A$1:$A$20000,1,FALSE)),"No","Yes")</f>
        <v>No</v>
      </c>
      <c r="H2666" s="1" t="str">
        <f>IF(ISNA(VLOOKUP($C2666,'Provisioning Requester'!$F$3:$H$20000,2,FALSE)),"No","Yes")</f>
        <v>No</v>
      </c>
      <c r="I2666" s="1" t="str">
        <f>IF($H2666="Yes",VLOOKUP($C2666,'Provisioning Requester'!$F$3:$H$20000,3,FALSE),"-")</f>
        <v>-</v>
      </c>
      <c r="J2666" s="1" t="str">
        <f>IF(OR(D2666="SVCP", E2666="TRUE"), "No", IF(ISNA(VLOOKUP($C2666,'ProvResponder deviceId'!$A$1:$A$20000,1,FALSE)),"No","Yes"))</f>
        <v>No</v>
      </c>
      <c r="K2666" s="1" t="str">
        <f>IF($J2666="Yes",VLOOKUP($C2666,'ProvResponder deviceId'!$A$1:$C$20000,3,FALSE),"-")</f>
        <v>-</v>
      </c>
      <c r="L2666" s="1" t="str">
        <f t="shared" si="82"/>
        <v/>
      </c>
      <c r="M2666" s="1" t="str">
        <f t="shared" si="83"/>
        <v/>
      </c>
      <c r="N2666" s="1" t="str">
        <f>IF(ISBLANK($C2666),"",IF(ISNA(VLOOKUP($L2666,'result messages'!$H$3:$L$11,2,FALSE)),VLOOKUP($M2666,'result messages'!$H$3:$L$11,2,FALSE),VLOOKUP($L2666,'result messages'!$H$3:$L$11,2,FALSE)))</f>
        <v/>
      </c>
      <c r="O2666" s="1" t="str">
        <f>IF(ISBLANK($C2666),"",IF(ISNA(VLOOKUP($L2666,'result messages'!$H$3:$L$11,3,FALSE)),VLOOKUP($M2666,'result messages'!$H$3:$L$11,3,FALSE),VLOOKUP($L2666,'result messages'!$H$3:$L$11,3,FALSE)))</f>
        <v/>
      </c>
      <c r="P2666" s="1" t="str">
        <f>IF(ISBLANK($C2666),"",IF(ISNA(VLOOKUP($L2666,'result messages'!$H$3:$L$11,4,FALSE)),VLOOKUP($M2666,'result messages'!$H$3:$L$11,4,FALSE),VLOOKUP($L2666,'result messages'!$H$3:$L$11,4,FALSE)))</f>
        <v/>
      </c>
      <c r="Q2666" s="1" t="str">
        <f>IF(ISBLANK($C2666),"",IF(ISNA(VLOOKUP($L2666,'result messages'!$H$3:$L$11,5,FALSE)),VLOOKUP($M2666,'result messages'!$H$3:$L$11,5,FALSE),VLOOKUP($L2666,'result messages'!$H$3:$L$11,5,FALSE)))</f>
        <v/>
      </c>
    </row>
    <row r="2667" spans="1:17">
      <c r="A2667" s="1">
        <v>2664</v>
      </c>
      <c r="B2667" s="1"/>
      <c r="C2667" s="1"/>
      <c r="D2667" s="1"/>
      <c r="E2667" s="6"/>
      <c r="F2667" s="1"/>
      <c r="G2667" s="1" t="str">
        <f>IF(ISNA(VLOOKUP($C2667,'DTEN TCAP Linkage deviceId'!$A$1:$A$20000,1,FALSE)),"No","Yes")</f>
        <v>No</v>
      </c>
      <c r="H2667" s="1" t="str">
        <f>IF(ISNA(VLOOKUP($C2667,'Provisioning Requester'!$F$3:$H$20000,2,FALSE)),"No","Yes")</f>
        <v>No</v>
      </c>
      <c r="I2667" s="1" t="str">
        <f>IF($H2667="Yes",VLOOKUP($C2667,'Provisioning Requester'!$F$3:$H$20000,3,FALSE),"-")</f>
        <v>-</v>
      </c>
      <c r="J2667" s="1" t="str">
        <f>IF(OR(D2667="SVCP", E2667="TRUE"), "No", IF(ISNA(VLOOKUP($C2667,'ProvResponder deviceId'!$A$1:$A$20000,1,FALSE)),"No","Yes"))</f>
        <v>No</v>
      </c>
      <c r="K2667" s="1" t="str">
        <f>IF($J2667="Yes",VLOOKUP($C2667,'ProvResponder deviceId'!$A$1:$C$20000,3,FALSE),"-")</f>
        <v>-</v>
      </c>
      <c r="L2667" s="1" t="str">
        <f t="shared" si="82"/>
        <v/>
      </c>
      <c r="M2667" s="1" t="str">
        <f t="shared" si="83"/>
        <v/>
      </c>
      <c r="N2667" s="1" t="str">
        <f>IF(ISBLANK($C2667),"",IF(ISNA(VLOOKUP($L2667,'result messages'!$H$3:$L$11,2,FALSE)),VLOOKUP($M2667,'result messages'!$H$3:$L$11,2,FALSE),VLOOKUP($L2667,'result messages'!$H$3:$L$11,2,FALSE)))</f>
        <v/>
      </c>
      <c r="O2667" s="1" t="str">
        <f>IF(ISBLANK($C2667),"",IF(ISNA(VLOOKUP($L2667,'result messages'!$H$3:$L$11,3,FALSE)),VLOOKUP($M2667,'result messages'!$H$3:$L$11,3,FALSE),VLOOKUP($L2667,'result messages'!$H$3:$L$11,3,FALSE)))</f>
        <v/>
      </c>
      <c r="P2667" s="1" t="str">
        <f>IF(ISBLANK($C2667),"",IF(ISNA(VLOOKUP($L2667,'result messages'!$H$3:$L$11,4,FALSE)),VLOOKUP($M2667,'result messages'!$H$3:$L$11,4,FALSE),VLOOKUP($L2667,'result messages'!$H$3:$L$11,4,FALSE)))</f>
        <v/>
      </c>
      <c r="Q2667" s="1" t="str">
        <f>IF(ISBLANK($C2667),"",IF(ISNA(VLOOKUP($L2667,'result messages'!$H$3:$L$11,5,FALSE)),VLOOKUP($M2667,'result messages'!$H$3:$L$11,5,FALSE),VLOOKUP($L2667,'result messages'!$H$3:$L$11,5,FALSE)))</f>
        <v/>
      </c>
    </row>
    <row r="2668" spans="1:17">
      <c r="A2668" s="1">
        <v>2665</v>
      </c>
      <c r="B2668" s="1"/>
      <c r="C2668" s="1"/>
      <c r="D2668" s="1"/>
      <c r="E2668" s="6"/>
      <c r="F2668" s="1"/>
      <c r="G2668" s="1" t="str">
        <f>IF(ISNA(VLOOKUP($C2668,'DTEN TCAP Linkage deviceId'!$A$1:$A$20000,1,FALSE)),"No","Yes")</f>
        <v>No</v>
      </c>
      <c r="H2668" s="1" t="str">
        <f>IF(ISNA(VLOOKUP($C2668,'Provisioning Requester'!$F$3:$H$20000,2,FALSE)),"No","Yes")</f>
        <v>No</v>
      </c>
      <c r="I2668" s="1" t="str">
        <f>IF($H2668="Yes",VLOOKUP($C2668,'Provisioning Requester'!$F$3:$H$20000,3,FALSE),"-")</f>
        <v>-</v>
      </c>
      <c r="J2668" s="1" t="str">
        <f>IF(OR(D2668="SVCP", E2668="TRUE"), "No", IF(ISNA(VLOOKUP($C2668,'ProvResponder deviceId'!$A$1:$A$20000,1,FALSE)),"No","Yes"))</f>
        <v>No</v>
      </c>
      <c r="K2668" s="1" t="str">
        <f>IF($J2668="Yes",VLOOKUP($C2668,'ProvResponder deviceId'!$A$1:$C$20000,3,FALSE),"-")</f>
        <v>-</v>
      </c>
      <c r="L2668" s="1" t="str">
        <f t="shared" si="82"/>
        <v/>
      </c>
      <c r="M2668" s="1" t="str">
        <f t="shared" si="83"/>
        <v/>
      </c>
      <c r="N2668" s="1" t="str">
        <f>IF(ISBLANK($C2668),"",IF(ISNA(VLOOKUP($L2668,'result messages'!$H$3:$L$11,2,FALSE)),VLOOKUP($M2668,'result messages'!$H$3:$L$11,2,FALSE),VLOOKUP($L2668,'result messages'!$H$3:$L$11,2,FALSE)))</f>
        <v/>
      </c>
      <c r="O2668" s="1" t="str">
        <f>IF(ISBLANK($C2668),"",IF(ISNA(VLOOKUP($L2668,'result messages'!$H$3:$L$11,3,FALSE)),VLOOKUP($M2668,'result messages'!$H$3:$L$11,3,FALSE),VLOOKUP($L2668,'result messages'!$H$3:$L$11,3,FALSE)))</f>
        <v/>
      </c>
      <c r="P2668" s="1" t="str">
        <f>IF(ISBLANK($C2668),"",IF(ISNA(VLOOKUP($L2668,'result messages'!$H$3:$L$11,4,FALSE)),VLOOKUP($M2668,'result messages'!$H$3:$L$11,4,FALSE),VLOOKUP($L2668,'result messages'!$H$3:$L$11,4,FALSE)))</f>
        <v/>
      </c>
      <c r="Q2668" s="1" t="str">
        <f>IF(ISBLANK($C2668),"",IF(ISNA(VLOOKUP($L2668,'result messages'!$H$3:$L$11,5,FALSE)),VLOOKUP($M2668,'result messages'!$H$3:$L$11,5,FALSE),VLOOKUP($L2668,'result messages'!$H$3:$L$11,5,FALSE)))</f>
        <v/>
      </c>
    </row>
    <row r="2669" spans="1:17">
      <c r="A2669" s="1">
        <v>2666</v>
      </c>
      <c r="B2669" s="1"/>
      <c r="C2669" s="1"/>
      <c r="D2669" s="1"/>
      <c r="E2669" s="6"/>
      <c r="F2669" s="1"/>
      <c r="G2669" s="1" t="str">
        <f>IF(ISNA(VLOOKUP($C2669,'DTEN TCAP Linkage deviceId'!$A$1:$A$20000,1,FALSE)),"No","Yes")</f>
        <v>No</v>
      </c>
      <c r="H2669" s="1" t="str">
        <f>IF(ISNA(VLOOKUP($C2669,'Provisioning Requester'!$F$3:$H$20000,2,FALSE)),"No","Yes")</f>
        <v>No</v>
      </c>
      <c r="I2669" s="1" t="str">
        <f>IF($H2669="Yes",VLOOKUP($C2669,'Provisioning Requester'!$F$3:$H$20000,3,FALSE),"-")</f>
        <v>-</v>
      </c>
      <c r="J2669" s="1" t="str">
        <f>IF(OR(D2669="SVCP", E2669="TRUE"), "No", IF(ISNA(VLOOKUP($C2669,'ProvResponder deviceId'!$A$1:$A$20000,1,FALSE)),"No","Yes"))</f>
        <v>No</v>
      </c>
      <c r="K2669" s="1" t="str">
        <f>IF($J2669="Yes",VLOOKUP($C2669,'ProvResponder deviceId'!$A$1:$C$20000,3,FALSE),"-")</f>
        <v>-</v>
      </c>
      <c r="L2669" s="1" t="str">
        <f t="shared" si="82"/>
        <v/>
      </c>
      <c r="M2669" s="1" t="str">
        <f t="shared" si="83"/>
        <v/>
      </c>
      <c r="N2669" s="1" t="str">
        <f>IF(ISBLANK($C2669),"",IF(ISNA(VLOOKUP($L2669,'result messages'!$H$3:$L$11,2,FALSE)),VLOOKUP($M2669,'result messages'!$H$3:$L$11,2,FALSE),VLOOKUP($L2669,'result messages'!$H$3:$L$11,2,FALSE)))</f>
        <v/>
      </c>
      <c r="O2669" s="1" t="str">
        <f>IF(ISBLANK($C2669),"",IF(ISNA(VLOOKUP($L2669,'result messages'!$H$3:$L$11,3,FALSE)),VLOOKUP($M2669,'result messages'!$H$3:$L$11,3,FALSE),VLOOKUP($L2669,'result messages'!$H$3:$L$11,3,FALSE)))</f>
        <v/>
      </c>
      <c r="P2669" s="1" t="str">
        <f>IF(ISBLANK($C2669),"",IF(ISNA(VLOOKUP($L2669,'result messages'!$H$3:$L$11,4,FALSE)),VLOOKUP($M2669,'result messages'!$H$3:$L$11,4,FALSE),VLOOKUP($L2669,'result messages'!$H$3:$L$11,4,FALSE)))</f>
        <v/>
      </c>
      <c r="Q2669" s="1" t="str">
        <f>IF(ISBLANK($C2669),"",IF(ISNA(VLOOKUP($L2669,'result messages'!$H$3:$L$11,5,FALSE)),VLOOKUP($M2669,'result messages'!$H$3:$L$11,5,FALSE),VLOOKUP($L2669,'result messages'!$H$3:$L$11,5,FALSE)))</f>
        <v/>
      </c>
    </row>
    <row r="2670" spans="1:17">
      <c r="A2670" s="1">
        <v>2667</v>
      </c>
      <c r="B2670" s="1"/>
      <c r="C2670" s="1"/>
      <c r="D2670" s="1"/>
      <c r="E2670" s="6"/>
      <c r="F2670" s="1"/>
      <c r="G2670" s="1" t="str">
        <f>IF(ISNA(VLOOKUP($C2670,'DTEN TCAP Linkage deviceId'!$A$1:$A$20000,1,FALSE)),"No","Yes")</f>
        <v>No</v>
      </c>
      <c r="H2670" s="1" t="str">
        <f>IF(ISNA(VLOOKUP($C2670,'Provisioning Requester'!$F$3:$H$20000,2,FALSE)),"No","Yes")</f>
        <v>No</v>
      </c>
      <c r="I2670" s="1" t="str">
        <f>IF($H2670="Yes",VLOOKUP($C2670,'Provisioning Requester'!$F$3:$H$20000,3,FALSE),"-")</f>
        <v>-</v>
      </c>
      <c r="J2670" s="1" t="str">
        <f>IF(OR(D2670="SVCP", E2670="TRUE"), "No", IF(ISNA(VLOOKUP($C2670,'ProvResponder deviceId'!$A$1:$A$20000,1,FALSE)),"No","Yes"))</f>
        <v>No</v>
      </c>
      <c r="K2670" s="1" t="str">
        <f>IF($J2670="Yes",VLOOKUP($C2670,'ProvResponder deviceId'!$A$1:$C$20000,3,FALSE),"-")</f>
        <v>-</v>
      </c>
      <c r="L2670" s="1" t="str">
        <f t="shared" si="82"/>
        <v/>
      </c>
      <c r="M2670" s="1" t="str">
        <f t="shared" si="83"/>
        <v/>
      </c>
      <c r="N2670" s="1" t="str">
        <f>IF(ISBLANK($C2670),"",IF(ISNA(VLOOKUP($L2670,'result messages'!$H$3:$L$11,2,FALSE)),VLOOKUP($M2670,'result messages'!$H$3:$L$11,2,FALSE),VLOOKUP($L2670,'result messages'!$H$3:$L$11,2,FALSE)))</f>
        <v/>
      </c>
      <c r="O2670" s="1" t="str">
        <f>IF(ISBLANK($C2670),"",IF(ISNA(VLOOKUP($L2670,'result messages'!$H$3:$L$11,3,FALSE)),VLOOKUP($M2670,'result messages'!$H$3:$L$11,3,FALSE),VLOOKUP($L2670,'result messages'!$H$3:$L$11,3,FALSE)))</f>
        <v/>
      </c>
      <c r="P2670" s="1" t="str">
        <f>IF(ISBLANK($C2670),"",IF(ISNA(VLOOKUP($L2670,'result messages'!$H$3:$L$11,4,FALSE)),VLOOKUP($M2670,'result messages'!$H$3:$L$11,4,FALSE),VLOOKUP($L2670,'result messages'!$H$3:$L$11,4,FALSE)))</f>
        <v/>
      </c>
      <c r="Q2670" s="1" t="str">
        <f>IF(ISBLANK($C2670),"",IF(ISNA(VLOOKUP($L2670,'result messages'!$H$3:$L$11,5,FALSE)),VLOOKUP($M2670,'result messages'!$H$3:$L$11,5,FALSE),VLOOKUP($L2670,'result messages'!$H$3:$L$11,5,FALSE)))</f>
        <v/>
      </c>
    </row>
    <row r="2671" spans="1:17">
      <c r="A2671" s="1">
        <v>2668</v>
      </c>
      <c r="B2671" s="1"/>
      <c r="C2671" s="1"/>
      <c r="D2671" s="1"/>
      <c r="E2671" s="6"/>
      <c r="F2671" s="1"/>
      <c r="G2671" s="1" t="str">
        <f>IF(ISNA(VLOOKUP($C2671,'DTEN TCAP Linkage deviceId'!$A$1:$A$20000,1,FALSE)),"No","Yes")</f>
        <v>No</v>
      </c>
      <c r="H2671" s="1" t="str">
        <f>IF(ISNA(VLOOKUP($C2671,'Provisioning Requester'!$F$3:$H$20000,2,FALSE)),"No","Yes")</f>
        <v>No</v>
      </c>
      <c r="I2671" s="1" t="str">
        <f>IF($H2671="Yes",VLOOKUP($C2671,'Provisioning Requester'!$F$3:$H$20000,3,FALSE),"-")</f>
        <v>-</v>
      </c>
      <c r="J2671" s="1" t="str">
        <f>IF(OR(D2671="SVCP", E2671="TRUE"), "No", IF(ISNA(VLOOKUP($C2671,'ProvResponder deviceId'!$A$1:$A$20000,1,FALSE)),"No","Yes"))</f>
        <v>No</v>
      </c>
      <c r="K2671" s="1" t="str">
        <f>IF($J2671="Yes",VLOOKUP($C2671,'ProvResponder deviceId'!$A$1:$C$20000,3,FALSE),"-")</f>
        <v>-</v>
      </c>
      <c r="L2671" s="1" t="str">
        <f t="shared" si="82"/>
        <v/>
      </c>
      <c r="M2671" s="1" t="str">
        <f t="shared" si="83"/>
        <v/>
      </c>
      <c r="N2671" s="1" t="str">
        <f>IF(ISBLANK($C2671),"",IF(ISNA(VLOOKUP($L2671,'result messages'!$H$3:$L$11,2,FALSE)),VLOOKUP($M2671,'result messages'!$H$3:$L$11,2,FALSE),VLOOKUP($L2671,'result messages'!$H$3:$L$11,2,FALSE)))</f>
        <v/>
      </c>
      <c r="O2671" s="1" t="str">
        <f>IF(ISBLANK($C2671),"",IF(ISNA(VLOOKUP($L2671,'result messages'!$H$3:$L$11,3,FALSE)),VLOOKUP($M2671,'result messages'!$H$3:$L$11,3,FALSE),VLOOKUP($L2671,'result messages'!$H$3:$L$11,3,FALSE)))</f>
        <v/>
      </c>
      <c r="P2671" s="1" t="str">
        <f>IF(ISBLANK($C2671),"",IF(ISNA(VLOOKUP($L2671,'result messages'!$H$3:$L$11,4,FALSE)),VLOOKUP($M2671,'result messages'!$H$3:$L$11,4,FALSE),VLOOKUP($L2671,'result messages'!$H$3:$L$11,4,FALSE)))</f>
        <v/>
      </c>
      <c r="Q2671" s="1" t="str">
        <f>IF(ISBLANK($C2671),"",IF(ISNA(VLOOKUP($L2671,'result messages'!$H$3:$L$11,5,FALSE)),VLOOKUP($M2671,'result messages'!$H$3:$L$11,5,FALSE),VLOOKUP($L2671,'result messages'!$H$3:$L$11,5,FALSE)))</f>
        <v/>
      </c>
    </row>
    <row r="2672" spans="1:17">
      <c r="A2672" s="1">
        <v>2669</v>
      </c>
      <c r="B2672" s="1"/>
      <c r="C2672" s="1"/>
      <c r="D2672" s="1"/>
      <c r="E2672" s="6"/>
      <c r="F2672" s="1"/>
      <c r="G2672" s="1" t="str">
        <f>IF(ISNA(VLOOKUP($C2672,'DTEN TCAP Linkage deviceId'!$A$1:$A$20000,1,FALSE)),"No","Yes")</f>
        <v>No</v>
      </c>
      <c r="H2672" s="1" t="str">
        <f>IF(ISNA(VLOOKUP($C2672,'Provisioning Requester'!$F$3:$H$20000,2,FALSE)),"No","Yes")</f>
        <v>No</v>
      </c>
      <c r="I2672" s="1" t="str">
        <f>IF($H2672="Yes",VLOOKUP($C2672,'Provisioning Requester'!$F$3:$H$20000,3,FALSE),"-")</f>
        <v>-</v>
      </c>
      <c r="J2672" s="1" t="str">
        <f>IF(OR(D2672="SVCP", E2672="TRUE"), "No", IF(ISNA(VLOOKUP($C2672,'ProvResponder deviceId'!$A$1:$A$20000,1,FALSE)),"No","Yes"))</f>
        <v>No</v>
      </c>
      <c r="K2672" s="1" t="str">
        <f>IF($J2672="Yes",VLOOKUP($C2672,'ProvResponder deviceId'!$A$1:$C$20000,3,FALSE),"-")</f>
        <v>-</v>
      </c>
      <c r="L2672" s="1" t="str">
        <f t="shared" si="82"/>
        <v/>
      </c>
      <c r="M2672" s="1" t="str">
        <f t="shared" si="83"/>
        <v/>
      </c>
      <c r="N2672" s="1" t="str">
        <f>IF(ISBLANK($C2672),"",IF(ISNA(VLOOKUP($L2672,'result messages'!$H$3:$L$11,2,FALSE)),VLOOKUP($M2672,'result messages'!$H$3:$L$11,2,FALSE),VLOOKUP($L2672,'result messages'!$H$3:$L$11,2,FALSE)))</f>
        <v/>
      </c>
      <c r="O2672" s="1" t="str">
        <f>IF(ISBLANK($C2672),"",IF(ISNA(VLOOKUP($L2672,'result messages'!$H$3:$L$11,3,FALSE)),VLOOKUP($M2672,'result messages'!$H$3:$L$11,3,FALSE),VLOOKUP($L2672,'result messages'!$H$3:$L$11,3,FALSE)))</f>
        <v/>
      </c>
      <c r="P2672" s="1" t="str">
        <f>IF(ISBLANK($C2672),"",IF(ISNA(VLOOKUP($L2672,'result messages'!$H$3:$L$11,4,FALSE)),VLOOKUP($M2672,'result messages'!$H$3:$L$11,4,FALSE),VLOOKUP($L2672,'result messages'!$H$3:$L$11,4,FALSE)))</f>
        <v/>
      </c>
      <c r="Q2672" s="1" t="str">
        <f>IF(ISBLANK($C2672),"",IF(ISNA(VLOOKUP($L2672,'result messages'!$H$3:$L$11,5,FALSE)),VLOOKUP($M2672,'result messages'!$H$3:$L$11,5,FALSE),VLOOKUP($L2672,'result messages'!$H$3:$L$11,5,FALSE)))</f>
        <v/>
      </c>
    </row>
    <row r="2673" spans="1:17">
      <c r="A2673" s="1">
        <v>2670</v>
      </c>
      <c r="B2673" s="1"/>
      <c r="C2673" s="1"/>
      <c r="D2673" s="1"/>
      <c r="E2673" s="6"/>
      <c r="F2673" s="1"/>
      <c r="G2673" s="1" t="str">
        <f>IF(ISNA(VLOOKUP($C2673,'DTEN TCAP Linkage deviceId'!$A$1:$A$20000,1,FALSE)),"No","Yes")</f>
        <v>No</v>
      </c>
      <c r="H2673" s="1" t="str">
        <f>IF(ISNA(VLOOKUP($C2673,'Provisioning Requester'!$F$3:$H$20000,2,FALSE)),"No","Yes")</f>
        <v>No</v>
      </c>
      <c r="I2673" s="1" t="str">
        <f>IF($H2673="Yes",VLOOKUP($C2673,'Provisioning Requester'!$F$3:$H$20000,3,FALSE),"-")</f>
        <v>-</v>
      </c>
      <c r="J2673" s="1" t="str">
        <f>IF(OR(D2673="SVCP", E2673="TRUE"), "No", IF(ISNA(VLOOKUP($C2673,'ProvResponder deviceId'!$A$1:$A$20000,1,FALSE)),"No","Yes"))</f>
        <v>No</v>
      </c>
      <c r="K2673" s="1" t="str">
        <f>IF($J2673="Yes",VLOOKUP($C2673,'ProvResponder deviceId'!$A$1:$C$20000,3,FALSE),"-")</f>
        <v>-</v>
      </c>
      <c r="L2673" s="1" t="str">
        <f t="shared" si="82"/>
        <v/>
      </c>
      <c r="M2673" s="1" t="str">
        <f t="shared" si="83"/>
        <v/>
      </c>
      <c r="N2673" s="1" t="str">
        <f>IF(ISBLANK($C2673),"",IF(ISNA(VLOOKUP($L2673,'result messages'!$H$3:$L$11,2,FALSE)),VLOOKUP($M2673,'result messages'!$H$3:$L$11,2,FALSE),VLOOKUP($L2673,'result messages'!$H$3:$L$11,2,FALSE)))</f>
        <v/>
      </c>
      <c r="O2673" s="1" t="str">
        <f>IF(ISBLANK($C2673),"",IF(ISNA(VLOOKUP($L2673,'result messages'!$H$3:$L$11,3,FALSE)),VLOOKUP($M2673,'result messages'!$H$3:$L$11,3,FALSE),VLOOKUP($L2673,'result messages'!$H$3:$L$11,3,FALSE)))</f>
        <v/>
      </c>
      <c r="P2673" s="1" t="str">
        <f>IF(ISBLANK($C2673),"",IF(ISNA(VLOOKUP($L2673,'result messages'!$H$3:$L$11,4,FALSE)),VLOOKUP($M2673,'result messages'!$H$3:$L$11,4,FALSE),VLOOKUP($L2673,'result messages'!$H$3:$L$11,4,FALSE)))</f>
        <v/>
      </c>
      <c r="Q2673" s="1" t="str">
        <f>IF(ISBLANK($C2673),"",IF(ISNA(VLOOKUP($L2673,'result messages'!$H$3:$L$11,5,FALSE)),VLOOKUP($M2673,'result messages'!$H$3:$L$11,5,FALSE),VLOOKUP($L2673,'result messages'!$H$3:$L$11,5,FALSE)))</f>
        <v/>
      </c>
    </row>
    <row r="2674" spans="1:17">
      <c r="A2674" s="1">
        <v>2671</v>
      </c>
      <c r="B2674" s="1"/>
      <c r="C2674" s="1"/>
      <c r="D2674" s="1"/>
      <c r="E2674" s="6"/>
      <c r="F2674" s="1"/>
      <c r="G2674" s="1" t="str">
        <f>IF(ISNA(VLOOKUP($C2674,'DTEN TCAP Linkage deviceId'!$A$1:$A$20000,1,FALSE)),"No","Yes")</f>
        <v>No</v>
      </c>
      <c r="H2674" s="1" t="str">
        <f>IF(ISNA(VLOOKUP($C2674,'Provisioning Requester'!$F$3:$H$20000,2,FALSE)),"No","Yes")</f>
        <v>No</v>
      </c>
      <c r="I2674" s="1" t="str">
        <f>IF($H2674="Yes",VLOOKUP($C2674,'Provisioning Requester'!$F$3:$H$20000,3,FALSE),"-")</f>
        <v>-</v>
      </c>
      <c r="J2674" s="1" t="str">
        <f>IF(OR(D2674="SVCP", E2674="TRUE"), "No", IF(ISNA(VLOOKUP($C2674,'ProvResponder deviceId'!$A$1:$A$20000,1,FALSE)),"No","Yes"))</f>
        <v>No</v>
      </c>
      <c r="K2674" s="1" t="str">
        <f>IF($J2674="Yes",VLOOKUP($C2674,'ProvResponder deviceId'!$A$1:$C$20000,3,FALSE),"-")</f>
        <v>-</v>
      </c>
      <c r="L2674" s="1" t="str">
        <f t="shared" si="82"/>
        <v/>
      </c>
      <c r="M2674" s="1" t="str">
        <f t="shared" si="83"/>
        <v/>
      </c>
      <c r="N2674" s="1" t="str">
        <f>IF(ISBLANK($C2674),"",IF(ISNA(VLOOKUP($L2674,'result messages'!$H$3:$L$11,2,FALSE)),VLOOKUP($M2674,'result messages'!$H$3:$L$11,2,FALSE),VLOOKUP($L2674,'result messages'!$H$3:$L$11,2,FALSE)))</f>
        <v/>
      </c>
      <c r="O2674" s="1" t="str">
        <f>IF(ISBLANK($C2674),"",IF(ISNA(VLOOKUP($L2674,'result messages'!$H$3:$L$11,3,FALSE)),VLOOKUP($M2674,'result messages'!$H$3:$L$11,3,FALSE),VLOOKUP($L2674,'result messages'!$H$3:$L$11,3,FALSE)))</f>
        <v/>
      </c>
      <c r="P2674" s="1" t="str">
        <f>IF(ISBLANK($C2674),"",IF(ISNA(VLOOKUP($L2674,'result messages'!$H$3:$L$11,4,FALSE)),VLOOKUP($M2674,'result messages'!$H$3:$L$11,4,FALSE),VLOOKUP($L2674,'result messages'!$H$3:$L$11,4,FALSE)))</f>
        <v/>
      </c>
      <c r="Q2674" s="1" t="str">
        <f>IF(ISBLANK($C2674),"",IF(ISNA(VLOOKUP($L2674,'result messages'!$H$3:$L$11,5,FALSE)),VLOOKUP($M2674,'result messages'!$H$3:$L$11,5,FALSE),VLOOKUP($L2674,'result messages'!$H$3:$L$11,5,FALSE)))</f>
        <v/>
      </c>
    </row>
    <row r="2675" spans="1:17">
      <c r="A2675" s="1">
        <v>2672</v>
      </c>
      <c r="B2675" s="1"/>
      <c r="C2675" s="1"/>
      <c r="D2675" s="1"/>
      <c r="E2675" s="6"/>
      <c r="F2675" s="1"/>
      <c r="G2675" s="1" t="str">
        <f>IF(ISNA(VLOOKUP($C2675,'DTEN TCAP Linkage deviceId'!$A$1:$A$20000,1,FALSE)),"No","Yes")</f>
        <v>No</v>
      </c>
      <c r="H2675" s="1" t="str">
        <f>IF(ISNA(VLOOKUP($C2675,'Provisioning Requester'!$F$3:$H$20000,2,FALSE)),"No","Yes")</f>
        <v>No</v>
      </c>
      <c r="I2675" s="1" t="str">
        <f>IF($H2675="Yes",VLOOKUP($C2675,'Provisioning Requester'!$F$3:$H$20000,3,FALSE),"-")</f>
        <v>-</v>
      </c>
      <c r="J2675" s="1" t="str">
        <f>IF(OR(D2675="SVCP", E2675="TRUE"), "No", IF(ISNA(VLOOKUP($C2675,'ProvResponder deviceId'!$A$1:$A$20000,1,FALSE)),"No","Yes"))</f>
        <v>No</v>
      </c>
      <c r="K2675" s="1" t="str">
        <f>IF($J2675="Yes",VLOOKUP($C2675,'ProvResponder deviceId'!$A$1:$C$20000,3,FALSE),"-")</f>
        <v>-</v>
      </c>
      <c r="L2675" s="1" t="str">
        <f t="shared" si="82"/>
        <v/>
      </c>
      <c r="M2675" s="1" t="str">
        <f t="shared" si="83"/>
        <v/>
      </c>
      <c r="N2675" s="1" t="str">
        <f>IF(ISBLANK($C2675),"",IF(ISNA(VLOOKUP($L2675,'result messages'!$H$3:$L$11,2,FALSE)),VLOOKUP($M2675,'result messages'!$H$3:$L$11,2,FALSE),VLOOKUP($L2675,'result messages'!$H$3:$L$11,2,FALSE)))</f>
        <v/>
      </c>
      <c r="O2675" s="1" t="str">
        <f>IF(ISBLANK($C2675),"",IF(ISNA(VLOOKUP($L2675,'result messages'!$H$3:$L$11,3,FALSE)),VLOOKUP($M2675,'result messages'!$H$3:$L$11,3,FALSE),VLOOKUP($L2675,'result messages'!$H$3:$L$11,3,FALSE)))</f>
        <v/>
      </c>
      <c r="P2675" s="1" t="str">
        <f>IF(ISBLANK($C2675),"",IF(ISNA(VLOOKUP($L2675,'result messages'!$H$3:$L$11,4,FALSE)),VLOOKUP($M2675,'result messages'!$H$3:$L$11,4,FALSE),VLOOKUP($L2675,'result messages'!$H$3:$L$11,4,FALSE)))</f>
        <v/>
      </c>
      <c r="Q2675" s="1" t="str">
        <f>IF(ISBLANK($C2675),"",IF(ISNA(VLOOKUP($L2675,'result messages'!$H$3:$L$11,5,FALSE)),VLOOKUP($M2675,'result messages'!$H$3:$L$11,5,FALSE),VLOOKUP($L2675,'result messages'!$H$3:$L$11,5,FALSE)))</f>
        <v/>
      </c>
    </row>
    <row r="2676" spans="1:17">
      <c r="A2676" s="1">
        <v>2673</v>
      </c>
      <c r="B2676" s="1"/>
      <c r="C2676" s="1"/>
      <c r="D2676" s="1"/>
      <c r="E2676" s="6"/>
      <c r="F2676" s="1"/>
      <c r="G2676" s="1" t="str">
        <f>IF(ISNA(VLOOKUP($C2676,'DTEN TCAP Linkage deviceId'!$A$1:$A$20000,1,FALSE)),"No","Yes")</f>
        <v>No</v>
      </c>
      <c r="H2676" s="1" t="str">
        <f>IF(ISNA(VLOOKUP($C2676,'Provisioning Requester'!$F$3:$H$20000,2,FALSE)),"No","Yes")</f>
        <v>No</v>
      </c>
      <c r="I2676" s="1" t="str">
        <f>IF($H2676="Yes",VLOOKUP($C2676,'Provisioning Requester'!$F$3:$H$20000,3,FALSE),"-")</f>
        <v>-</v>
      </c>
      <c r="J2676" s="1" t="str">
        <f>IF(OR(D2676="SVCP", E2676="TRUE"), "No", IF(ISNA(VLOOKUP($C2676,'ProvResponder deviceId'!$A$1:$A$20000,1,FALSE)),"No","Yes"))</f>
        <v>No</v>
      </c>
      <c r="K2676" s="1" t="str">
        <f>IF($J2676="Yes",VLOOKUP($C2676,'ProvResponder deviceId'!$A$1:$C$20000,3,FALSE),"-")</f>
        <v>-</v>
      </c>
      <c r="L2676" s="1" t="str">
        <f t="shared" si="82"/>
        <v/>
      </c>
      <c r="M2676" s="1" t="str">
        <f t="shared" si="83"/>
        <v/>
      </c>
      <c r="N2676" s="1" t="str">
        <f>IF(ISBLANK($C2676),"",IF(ISNA(VLOOKUP($L2676,'result messages'!$H$3:$L$11,2,FALSE)),VLOOKUP($M2676,'result messages'!$H$3:$L$11,2,FALSE),VLOOKUP($L2676,'result messages'!$H$3:$L$11,2,FALSE)))</f>
        <v/>
      </c>
      <c r="O2676" s="1" t="str">
        <f>IF(ISBLANK($C2676),"",IF(ISNA(VLOOKUP($L2676,'result messages'!$H$3:$L$11,3,FALSE)),VLOOKUP($M2676,'result messages'!$H$3:$L$11,3,FALSE),VLOOKUP($L2676,'result messages'!$H$3:$L$11,3,FALSE)))</f>
        <v/>
      </c>
      <c r="P2676" s="1" t="str">
        <f>IF(ISBLANK($C2676),"",IF(ISNA(VLOOKUP($L2676,'result messages'!$H$3:$L$11,4,FALSE)),VLOOKUP($M2676,'result messages'!$H$3:$L$11,4,FALSE),VLOOKUP($L2676,'result messages'!$H$3:$L$11,4,FALSE)))</f>
        <v/>
      </c>
      <c r="Q2676" s="1" t="str">
        <f>IF(ISBLANK($C2676),"",IF(ISNA(VLOOKUP($L2676,'result messages'!$H$3:$L$11,5,FALSE)),VLOOKUP($M2676,'result messages'!$H$3:$L$11,5,FALSE),VLOOKUP($L2676,'result messages'!$H$3:$L$11,5,FALSE)))</f>
        <v/>
      </c>
    </row>
    <row r="2677" spans="1:17">
      <c r="A2677" s="1">
        <v>2674</v>
      </c>
      <c r="B2677" s="1"/>
      <c r="C2677" s="1"/>
      <c r="D2677" s="1"/>
      <c r="E2677" s="6"/>
      <c r="F2677" s="1"/>
      <c r="G2677" s="1" t="str">
        <f>IF(ISNA(VLOOKUP($C2677,'DTEN TCAP Linkage deviceId'!$A$1:$A$20000,1,FALSE)),"No","Yes")</f>
        <v>No</v>
      </c>
      <c r="H2677" s="1" t="str">
        <f>IF(ISNA(VLOOKUP($C2677,'Provisioning Requester'!$F$3:$H$20000,2,FALSE)),"No","Yes")</f>
        <v>No</v>
      </c>
      <c r="I2677" s="1" t="str">
        <f>IF($H2677="Yes",VLOOKUP($C2677,'Provisioning Requester'!$F$3:$H$20000,3,FALSE),"-")</f>
        <v>-</v>
      </c>
      <c r="J2677" s="1" t="str">
        <f>IF(OR(D2677="SVCP", E2677="TRUE"), "No", IF(ISNA(VLOOKUP($C2677,'ProvResponder deviceId'!$A$1:$A$20000,1,FALSE)),"No","Yes"))</f>
        <v>No</v>
      </c>
      <c r="K2677" s="1" t="str">
        <f>IF($J2677="Yes",VLOOKUP($C2677,'ProvResponder deviceId'!$A$1:$C$20000,3,FALSE),"-")</f>
        <v>-</v>
      </c>
      <c r="L2677" s="1" t="str">
        <f t="shared" si="82"/>
        <v/>
      </c>
      <c r="M2677" s="1" t="str">
        <f t="shared" si="83"/>
        <v/>
      </c>
      <c r="N2677" s="1" t="str">
        <f>IF(ISBLANK($C2677),"",IF(ISNA(VLOOKUP($L2677,'result messages'!$H$3:$L$11,2,FALSE)),VLOOKUP($M2677,'result messages'!$H$3:$L$11,2,FALSE),VLOOKUP($L2677,'result messages'!$H$3:$L$11,2,FALSE)))</f>
        <v/>
      </c>
      <c r="O2677" s="1" t="str">
        <f>IF(ISBLANK($C2677),"",IF(ISNA(VLOOKUP($L2677,'result messages'!$H$3:$L$11,3,FALSE)),VLOOKUP($M2677,'result messages'!$H$3:$L$11,3,FALSE),VLOOKUP($L2677,'result messages'!$H$3:$L$11,3,FALSE)))</f>
        <v/>
      </c>
      <c r="P2677" s="1" t="str">
        <f>IF(ISBLANK($C2677),"",IF(ISNA(VLOOKUP($L2677,'result messages'!$H$3:$L$11,4,FALSE)),VLOOKUP($M2677,'result messages'!$H$3:$L$11,4,FALSE),VLOOKUP($L2677,'result messages'!$H$3:$L$11,4,FALSE)))</f>
        <v/>
      </c>
      <c r="Q2677" s="1" t="str">
        <f>IF(ISBLANK($C2677),"",IF(ISNA(VLOOKUP($L2677,'result messages'!$H$3:$L$11,5,FALSE)),VLOOKUP($M2677,'result messages'!$H$3:$L$11,5,FALSE),VLOOKUP($L2677,'result messages'!$H$3:$L$11,5,FALSE)))</f>
        <v/>
      </c>
    </row>
    <row r="2678" spans="1:17">
      <c r="A2678" s="1">
        <v>2675</v>
      </c>
      <c r="B2678" s="1"/>
      <c r="C2678" s="1"/>
      <c r="D2678" s="1"/>
      <c r="E2678" s="6"/>
      <c r="F2678" s="1"/>
      <c r="G2678" s="1" t="str">
        <f>IF(ISNA(VLOOKUP($C2678,'DTEN TCAP Linkage deviceId'!$A$1:$A$20000,1,FALSE)),"No","Yes")</f>
        <v>No</v>
      </c>
      <c r="H2678" s="1" t="str">
        <f>IF(ISNA(VLOOKUP($C2678,'Provisioning Requester'!$F$3:$H$20000,2,FALSE)),"No","Yes")</f>
        <v>No</v>
      </c>
      <c r="I2678" s="1" t="str">
        <f>IF($H2678="Yes",VLOOKUP($C2678,'Provisioning Requester'!$F$3:$H$20000,3,FALSE),"-")</f>
        <v>-</v>
      </c>
      <c r="J2678" s="1" t="str">
        <f>IF(OR(D2678="SVCP", E2678="TRUE"), "No", IF(ISNA(VLOOKUP($C2678,'ProvResponder deviceId'!$A$1:$A$20000,1,FALSE)),"No","Yes"))</f>
        <v>No</v>
      </c>
      <c r="K2678" s="1" t="str">
        <f>IF($J2678="Yes",VLOOKUP($C2678,'ProvResponder deviceId'!$A$1:$C$20000,3,FALSE),"-")</f>
        <v>-</v>
      </c>
      <c r="L2678" s="1" t="str">
        <f t="shared" si="82"/>
        <v/>
      </c>
      <c r="M2678" s="1" t="str">
        <f t="shared" si="83"/>
        <v/>
      </c>
      <c r="N2678" s="1" t="str">
        <f>IF(ISBLANK($C2678),"",IF(ISNA(VLOOKUP($L2678,'result messages'!$H$3:$L$11,2,FALSE)),VLOOKUP($M2678,'result messages'!$H$3:$L$11,2,FALSE),VLOOKUP($L2678,'result messages'!$H$3:$L$11,2,FALSE)))</f>
        <v/>
      </c>
      <c r="O2678" s="1" t="str">
        <f>IF(ISBLANK($C2678),"",IF(ISNA(VLOOKUP($L2678,'result messages'!$H$3:$L$11,3,FALSE)),VLOOKUP($M2678,'result messages'!$H$3:$L$11,3,FALSE),VLOOKUP($L2678,'result messages'!$H$3:$L$11,3,FALSE)))</f>
        <v/>
      </c>
      <c r="P2678" s="1" t="str">
        <f>IF(ISBLANK($C2678),"",IF(ISNA(VLOOKUP($L2678,'result messages'!$H$3:$L$11,4,FALSE)),VLOOKUP($M2678,'result messages'!$H$3:$L$11,4,FALSE),VLOOKUP($L2678,'result messages'!$H$3:$L$11,4,FALSE)))</f>
        <v/>
      </c>
      <c r="Q2678" s="1" t="str">
        <f>IF(ISBLANK($C2678),"",IF(ISNA(VLOOKUP($L2678,'result messages'!$H$3:$L$11,5,FALSE)),VLOOKUP($M2678,'result messages'!$H$3:$L$11,5,FALSE),VLOOKUP($L2678,'result messages'!$H$3:$L$11,5,FALSE)))</f>
        <v/>
      </c>
    </row>
    <row r="2679" spans="1:17">
      <c r="A2679" s="1">
        <v>2676</v>
      </c>
      <c r="B2679" s="1"/>
      <c r="C2679" s="1"/>
      <c r="D2679" s="1"/>
      <c r="E2679" s="6"/>
      <c r="F2679" s="1"/>
      <c r="G2679" s="1" t="str">
        <f>IF(ISNA(VLOOKUP($C2679,'DTEN TCAP Linkage deviceId'!$A$1:$A$20000,1,FALSE)),"No","Yes")</f>
        <v>No</v>
      </c>
      <c r="H2679" s="1" t="str">
        <f>IF(ISNA(VLOOKUP($C2679,'Provisioning Requester'!$F$3:$H$20000,2,FALSE)),"No","Yes")</f>
        <v>No</v>
      </c>
      <c r="I2679" s="1" t="str">
        <f>IF($H2679="Yes",VLOOKUP($C2679,'Provisioning Requester'!$F$3:$H$20000,3,FALSE),"-")</f>
        <v>-</v>
      </c>
      <c r="J2679" s="1" t="str">
        <f>IF(OR(D2679="SVCP", E2679="TRUE"), "No", IF(ISNA(VLOOKUP($C2679,'ProvResponder deviceId'!$A$1:$A$20000,1,FALSE)),"No","Yes"))</f>
        <v>No</v>
      </c>
      <c r="K2679" s="1" t="str">
        <f>IF($J2679="Yes",VLOOKUP($C2679,'ProvResponder deviceId'!$A$1:$C$20000,3,FALSE),"-")</f>
        <v>-</v>
      </c>
      <c r="L2679" s="1" t="str">
        <f t="shared" si="82"/>
        <v/>
      </c>
      <c r="M2679" s="1" t="str">
        <f t="shared" si="83"/>
        <v/>
      </c>
      <c r="N2679" s="1" t="str">
        <f>IF(ISBLANK($C2679),"",IF(ISNA(VLOOKUP($L2679,'result messages'!$H$3:$L$11,2,FALSE)),VLOOKUP($M2679,'result messages'!$H$3:$L$11,2,FALSE),VLOOKUP($L2679,'result messages'!$H$3:$L$11,2,FALSE)))</f>
        <v/>
      </c>
      <c r="O2679" s="1" t="str">
        <f>IF(ISBLANK($C2679),"",IF(ISNA(VLOOKUP($L2679,'result messages'!$H$3:$L$11,3,FALSE)),VLOOKUP($M2679,'result messages'!$H$3:$L$11,3,FALSE),VLOOKUP($L2679,'result messages'!$H$3:$L$11,3,FALSE)))</f>
        <v/>
      </c>
      <c r="P2679" s="1" t="str">
        <f>IF(ISBLANK($C2679),"",IF(ISNA(VLOOKUP($L2679,'result messages'!$H$3:$L$11,4,FALSE)),VLOOKUP($M2679,'result messages'!$H$3:$L$11,4,FALSE),VLOOKUP($L2679,'result messages'!$H$3:$L$11,4,FALSE)))</f>
        <v/>
      </c>
      <c r="Q2679" s="1" t="str">
        <f>IF(ISBLANK($C2679),"",IF(ISNA(VLOOKUP($L2679,'result messages'!$H$3:$L$11,5,FALSE)),VLOOKUP($M2679,'result messages'!$H$3:$L$11,5,FALSE),VLOOKUP($L2679,'result messages'!$H$3:$L$11,5,FALSE)))</f>
        <v/>
      </c>
    </row>
    <row r="2680" spans="1:17">
      <c r="A2680" s="1">
        <v>2677</v>
      </c>
      <c r="B2680" s="1"/>
      <c r="C2680" s="1"/>
      <c r="D2680" s="1"/>
      <c r="E2680" s="6"/>
      <c r="F2680" s="1"/>
      <c r="G2680" s="1" t="str">
        <f>IF(ISNA(VLOOKUP($C2680,'DTEN TCAP Linkage deviceId'!$A$1:$A$20000,1,FALSE)),"No","Yes")</f>
        <v>No</v>
      </c>
      <c r="H2680" s="1" t="str">
        <f>IF(ISNA(VLOOKUP($C2680,'Provisioning Requester'!$F$3:$H$20000,2,FALSE)),"No","Yes")</f>
        <v>No</v>
      </c>
      <c r="I2680" s="1" t="str">
        <f>IF($H2680="Yes",VLOOKUP($C2680,'Provisioning Requester'!$F$3:$H$20000,3,FALSE),"-")</f>
        <v>-</v>
      </c>
      <c r="J2680" s="1" t="str">
        <f>IF(OR(D2680="SVCP", E2680="TRUE"), "No", IF(ISNA(VLOOKUP($C2680,'ProvResponder deviceId'!$A$1:$A$20000,1,FALSE)),"No","Yes"))</f>
        <v>No</v>
      </c>
      <c r="K2680" s="1" t="str">
        <f>IF($J2680="Yes",VLOOKUP($C2680,'ProvResponder deviceId'!$A$1:$C$20000,3,FALSE),"-")</f>
        <v>-</v>
      </c>
      <c r="L2680" s="1" t="str">
        <f t="shared" si="82"/>
        <v/>
      </c>
      <c r="M2680" s="1" t="str">
        <f t="shared" si="83"/>
        <v/>
      </c>
      <c r="N2680" s="1" t="str">
        <f>IF(ISBLANK($C2680),"",IF(ISNA(VLOOKUP($L2680,'result messages'!$H$3:$L$11,2,FALSE)),VLOOKUP($M2680,'result messages'!$H$3:$L$11,2,FALSE),VLOOKUP($L2680,'result messages'!$H$3:$L$11,2,FALSE)))</f>
        <v/>
      </c>
      <c r="O2680" s="1" t="str">
        <f>IF(ISBLANK($C2680),"",IF(ISNA(VLOOKUP($L2680,'result messages'!$H$3:$L$11,3,FALSE)),VLOOKUP($M2680,'result messages'!$H$3:$L$11,3,FALSE),VLOOKUP($L2680,'result messages'!$H$3:$L$11,3,FALSE)))</f>
        <v/>
      </c>
      <c r="P2680" s="1" t="str">
        <f>IF(ISBLANK($C2680),"",IF(ISNA(VLOOKUP($L2680,'result messages'!$H$3:$L$11,4,FALSE)),VLOOKUP($M2680,'result messages'!$H$3:$L$11,4,FALSE),VLOOKUP($L2680,'result messages'!$H$3:$L$11,4,FALSE)))</f>
        <v/>
      </c>
      <c r="Q2680" s="1" t="str">
        <f>IF(ISBLANK($C2680),"",IF(ISNA(VLOOKUP($L2680,'result messages'!$H$3:$L$11,5,FALSE)),VLOOKUP($M2680,'result messages'!$H$3:$L$11,5,FALSE),VLOOKUP($L2680,'result messages'!$H$3:$L$11,5,FALSE)))</f>
        <v/>
      </c>
    </row>
    <row r="2681" spans="1:17">
      <c r="A2681" s="1">
        <v>2678</v>
      </c>
      <c r="B2681" s="1"/>
      <c r="C2681" s="1"/>
      <c r="D2681" s="1"/>
      <c r="E2681" s="6"/>
      <c r="F2681" s="1"/>
      <c r="G2681" s="1" t="str">
        <f>IF(ISNA(VLOOKUP($C2681,'DTEN TCAP Linkage deviceId'!$A$1:$A$20000,1,FALSE)),"No","Yes")</f>
        <v>No</v>
      </c>
      <c r="H2681" s="1" t="str">
        <f>IF(ISNA(VLOOKUP($C2681,'Provisioning Requester'!$F$3:$H$20000,2,FALSE)),"No","Yes")</f>
        <v>No</v>
      </c>
      <c r="I2681" s="1" t="str">
        <f>IF($H2681="Yes",VLOOKUP($C2681,'Provisioning Requester'!$F$3:$H$20000,3,FALSE),"-")</f>
        <v>-</v>
      </c>
      <c r="J2681" s="1" t="str">
        <f>IF(OR(D2681="SVCP", E2681="TRUE"), "No", IF(ISNA(VLOOKUP($C2681,'ProvResponder deviceId'!$A$1:$A$20000,1,FALSE)),"No","Yes"))</f>
        <v>No</v>
      </c>
      <c r="K2681" s="1" t="str">
        <f>IF($J2681="Yes",VLOOKUP($C2681,'ProvResponder deviceId'!$A$1:$C$20000,3,FALSE),"-")</f>
        <v>-</v>
      </c>
      <c r="L2681" s="1" t="str">
        <f t="shared" si="82"/>
        <v/>
      </c>
      <c r="M2681" s="1" t="str">
        <f t="shared" si="83"/>
        <v/>
      </c>
      <c r="N2681" s="1" t="str">
        <f>IF(ISBLANK($C2681),"",IF(ISNA(VLOOKUP($L2681,'result messages'!$H$3:$L$11,2,FALSE)),VLOOKUP($M2681,'result messages'!$H$3:$L$11,2,FALSE),VLOOKUP($L2681,'result messages'!$H$3:$L$11,2,FALSE)))</f>
        <v/>
      </c>
      <c r="O2681" s="1" t="str">
        <f>IF(ISBLANK($C2681),"",IF(ISNA(VLOOKUP($L2681,'result messages'!$H$3:$L$11,3,FALSE)),VLOOKUP($M2681,'result messages'!$H$3:$L$11,3,FALSE),VLOOKUP($L2681,'result messages'!$H$3:$L$11,3,FALSE)))</f>
        <v/>
      </c>
      <c r="P2681" s="1" t="str">
        <f>IF(ISBLANK($C2681),"",IF(ISNA(VLOOKUP($L2681,'result messages'!$H$3:$L$11,4,FALSE)),VLOOKUP($M2681,'result messages'!$H$3:$L$11,4,FALSE),VLOOKUP($L2681,'result messages'!$H$3:$L$11,4,FALSE)))</f>
        <v/>
      </c>
      <c r="Q2681" s="1" t="str">
        <f>IF(ISBLANK($C2681),"",IF(ISNA(VLOOKUP($L2681,'result messages'!$H$3:$L$11,5,FALSE)),VLOOKUP($M2681,'result messages'!$H$3:$L$11,5,FALSE),VLOOKUP($L2681,'result messages'!$H$3:$L$11,5,FALSE)))</f>
        <v/>
      </c>
    </row>
    <row r="2682" spans="1:17">
      <c r="A2682" s="1">
        <v>2679</v>
      </c>
      <c r="B2682" s="1"/>
      <c r="C2682" s="1"/>
      <c r="D2682" s="1"/>
      <c r="E2682" s="6"/>
      <c r="F2682" s="1"/>
      <c r="G2682" s="1" t="str">
        <f>IF(ISNA(VLOOKUP($C2682,'DTEN TCAP Linkage deviceId'!$A$1:$A$20000,1,FALSE)),"No","Yes")</f>
        <v>No</v>
      </c>
      <c r="H2682" s="1" t="str">
        <f>IF(ISNA(VLOOKUP($C2682,'Provisioning Requester'!$F$3:$H$20000,2,FALSE)),"No","Yes")</f>
        <v>No</v>
      </c>
      <c r="I2682" s="1" t="str">
        <f>IF($H2682="Yes",VLOOKUP($C2682,'Provisioning Requester'!$F$3:$H$20000,3,FALSE),"-")</f>
        <v>-</v>
      </c>
      <c r="J2682" s="1" t="str">
        <f>IF(OR(D2682="SVCP", E2682="TRUE"), "No", IF(ISNA(VLOOKUP($C2682,'ProvResponder deviceId'!$A$1:$A$20000,1,FALSE)),"No","Yes"))</f>
        <v>No</v>
      </c>
      <c r="K2682" s="1" t="str">
        <f>IF($J2682="Yes",VLOOKUP($C2682,'ProvResponder deviceId'!$A$1:$C$20000,3,FALSE),"-")</f>
        <v>-</v>
      </c>
      <c r="L2682" s="1" t="str">
        <f t="shared" si="82"/>
        <v/>
      </c>
      <c r="M2682" s="1" t="str">
        <f t="shared" si="83"/>
        <v/>
      </c>
      <c r="N2682" s="1" t="str">
        <f>IF(ISBLANK($C2682),"",IF(ISNA(VLOOKUP($L2682,'result messages'!$H$3:$L$11,2,FALSE)),VLOOKUP($M2682,'result messages'!$H$3:$L$11,2,FALSE),VLOOKUP($L2682,'result messages'!$H$3:$L$11,2,FALSE)))</f>
        <v/>
      </c>
      <c r="O2682" s="1" t="str">
        <f>IF(ISBLANK($C2682),"",IF(ISNA(VLOOKUP($L2682,'result messages'!$H$3:$L$11,3,FALSE)),VLOOKUP($M2682,'result messages'!$H$3:$L$11,3,FALSE),VLOOKUP($L2682,'result messages'!$H$3:$L$11,3,FALSE)))</f>
        <v/>
      </c>
      <c r="P2682" s="1" t="str">
        <f>IF(ISBLANK($C2682),"",IF(ISNA(VLOOKUP($L2682,'result messages'!$H$3:$L$11,4,FALSE)),VLOOKUP($M2682,'result messages'!$H$3:$L$11,4,FALSE),VLOOKUP($L2682,'result messages'!$H$3:$L$11,4,FALSE)))</f>
        <v/>
      </c>
      <c r="Q2682" s="1" t="str">
        <f>IF(ISBLANK($C2682),"",IF(ISNA(VLOOKUP($L2682,'result messages'!$H$3:$L$11,5,FALSE)),VLOOKUP($M2682,'result messages'!$H$3:$L$11,5,FALSE),VLOOKUP($L2682,'result messages'!$H$3:$L$11,5,FALSE)))</f>
        <v/>
      </c>
    </row>
    <row r="2683" spans="1:17">
      <c r="A2683" s="1">
        <v>2680</v>
      </c>
      <c r="B2683" s="1"/>
      <c r="C2683" s="1"/>
      <c r="D2683" s="1"/>
      <c r="E2683" s="6"/>
      <c r="F2683" s="1"/>
      <c r="G2683" s="1" t="str">
        <f>IF(ISNA(VLOOKUP($C2683,'DTEN TCAP Linkage deviceId'!$A$1:$A$20000,1,FALSE)),"No","Yes")</f>
        <v>No</v>
      </c>
      <c r="H2683" s="1" t="str">
        <f>IF(ISNA(VLOOKUP($C2683,'Provisioning Requester'!$F$3:$H$20000,2,FALSE)),"No","Yes")</f>
        <v>No</v>
      </c>
      <c r="I2683" s="1" t="str">
        <f>IF($H2683="Yes",VLOOKUP($C2683,'Provisioning Requester'!$F$3:$H$20000,3,FALSE),"-")</f>
        <v>-</v>
      </c>
      <c r="J2683" s="1" t="str">
        <f>IF(OR(D2683="SVCP", E2683="TRUE"), "No", IF(ISNA(VLOOKUP($C2683,'ProvResponder deviceId'!$A$1:$A$20000,1,FALSE)),"No","Yes"))</f>
        <v>No</v>
      </c>
      <c r="K2683" s="1" t="str">
        <f>IF($J2683="Yes",VLOOKUP($C2683,'ProvResponder deviceId'!$A$1:$C$20000,3,FALSE),"-")</f>
        <v>-</v>
      </c>
      <c r="L2683" s="1" t="str">
        <f t="shared" si="82"/>
        <v/>
      </c>
      <c r="M2683" s="1" t="str">
        <f t="shared" si="83"/>
        <v/>
      </c>
      <c r="N2683" s="1" t="str">
        <f>IF(ISBLANK($C2683),"",IF(ISNA(VLOOKUP($L2683,'result messages'!$H$3:$L$11,2,FALSE)),VLOOKUP($M2683,'result messages'!$H$3:$L$11,2,FALSE),VLOOKUP($L2683,'result messages'!$H$3:$L$11,2,FALSE)))</f>
        <v/>
      </c>
      <c r="O2683" s="1" t="str">
        <f>IF(ISBLANK($C2683),"",IF(ISNA(VLOOKUP($L2683,'result messages'!$H$3:$L$11,3,FALSE)),VLOOKUP($M2683,'result messages'!$H$3:$L$11,3,FALSE),VLOOKUP($L2683,'result messages'!$H$3:$L$11,3,FALSE)))</f>
        <v/>
      </c>
      <c r="P2683" s="1" t="str">
        <f>IF(ISBLANK($C2683),"",IF(ISNA(VLOOKUP($L2683,'result messages'!$H$3:$L$11,4,FALSE)),VLOOKUP($M2683,'result messages'!$H$3:$L$11,4,FALSE),VLOOKUP($L2683,'result messages'!$H$3:$L$11,4,FALSE)))</f>
        <v/>
      </c>
      <c r="Q2683" s="1" t="str">
        <f>IF(ISBLANK($C2683),"",IF(ISNA(VLOOKUP($L2683,'result messages'!$H$3:$L$11,5,FALSE)),VLOOKUP($M2683,'result messages'!$H$3:$L$11,5,FALSE),VLOOKUP($L2683,'result messages'!$H$3:$L$11,5,FALSE)))</f>
        <v/>
      </c>
    </row>
    <row r="2684" spans="1:17">
      <c r="A2684" s="1">
        <v>2681</v>
      </c>
      <c r="B2684" s="1"/>
      <c r="C2684" s="1"/>
      <c r="D2684" s="1"/>
      <c r="E2684" s="6"/>
      <c r="F2684" s="1"/>
      <c r="G2684" s="1" t="str">
        <f>IF(ISNA(VLOOKUP($C2684,'DTEN TCAP Linkage deviceId'!$A$1:$A$20000,1,FALSE)),"No","Yes")</f>
        <v>No</v>
      </c>
      <c r="H2684" s="1" t="str">
        <f>IF(ISNA(VLOOKUP($C2684,'Provisioning Requester'!$F$3:$H$20000,2,FALSE)),"No","Yes")</f>
        <v>No</v>
      </c>
      <c r="I2684" s="1" t="str">
        <f>IF($H2684="Yes",VLOOKUP($C2684,'Provisioning Requester'!$F$3:$H$20000,3,FALSE),"-")</f>
        <v>-</v>
      </c>
      <c r="J2684" s="1" t="str">
        <f>IF(OR(D2684="SVCP", E2684="TRUE"), "No", IF(ISNA(VLOOKUP($C2684,'ProvResponder deviceId'!$A$1:$A$20000,1,FALSE)),"No","Yes"))</f>
        <v>No</v>
      </c>
      <c r="K2684" s="1" t="str">
        <f>IF($J2684="Yes",VLOOKUP($C2684,'ProvResponder deviceId'!$A$1:$C$20000,3,FALSE),"-")</f>
        <v>-</v>
      </c>
      <c r="L2684" s="1" t="str">
        <f t="shared" si="82"/>
        <v/>
      </c>
      <c r="M2684" s="1" t="str">
        <f t="shared" si="83"/>
        <v/>
      </c>
      <c r="N2684" s="1" t="str">
        <f>IF(ISBLANK($C2684),"",IF(ISNA(VLOOKUP($L2684,'result messages'!$H$3:$L$11,2,FALSE)),VLOOKUP($M2684,'result messages'!$H$3:$L$11,2,FALSE),VLOOKUP($L2684,'result messages'!$H$3:$L$11,2,FALSE)))</f>
        <v/>
      </c>
      <c r="O2684" s="1" t="str">
        <f>IF(ISBLANK($C2684),"",IF(ISNA(VLOOKUP($L2684,'result messages'!$H$3:$L$11,3,FALSE)),VLOOKUP($M2684,'result messages'!$H$3:$L$11,3,FALSE),VLOOKUP($L2684,'result messages'!$H$3:$L$11,3,FALSE)))</f>
        <v/>
      </c>
      <c r="P2684" s="1" t="str">
        <f>IF(ISBLANK($C2684),"",IF(ISNA(VLOOKUP($L2684,'result messages'!$H$3:$L$11,4,FALSE)),VLOOKUP($M2684,'result messages'!$H$3:$L$11,4,FALSE),VLOOKUP($L2684,'result messages'!$H$3:$L$11,4,FALSE)))</f>
        <v/>
      </c>
      <c r="Q2684" s="1" t="str">
        <f>IF(ISBLANK($C2684),"",IF(ISNA(VLOOKUP($L2684,'result messages'!$H$3:$L$11,5,FALSE)),VLOOKUP($M2684,'result messages'!$H$3:$L$11,5,FALSE),VLOOKUP($L2684,'result messages'!$H$3:$L$11,5,FALSE)))</f>
        <v/>
      </c>
    </row>
    <row r="2685" spans="1:17">
      <c r="A2685" s="1">
        <v>2682</v>
      </c>
      <c r="B2685" s="1"/>
      <c r="C2685" s="1"/>
      <c r="D2685" s="1"/>
      <c r="E2685" s="6"/>
      <c r="F2685" s="1"/>
      <c r="G2685" s="1" t="str">
        <f>IF(ISNA(VLOOKUP($C2685,'DTEN TCAP Linkage deviceId'!$A$1:$A$20000,1,FALSE)),"No","Yes")</f>
        <v>No</v>
      </c>
      <c r="H2685" s="1" t="str">
        <f>IF(ISNA(VLOOKUP($C2685,'Provisioning Requester'!$F$3:$H$20000,2,FALSE)),"No","Yes")</f>
        <v>No</v>
      </c>
      <c r="I2685" s="1" t="str">
        <f>IF($H2685="Yes",VLOOKUP($C2685,'Provisioning Requester'!$F$3:$H$20000,3,FALSE),"-")</f>
        <v>-</v>
      </c>
      <c r="J2685" s="1" t="str">
        <f>IF(OR(D2685="SVCP", E2685="TRUE"), "No", IF(ISNA(VLOOKUP($C2685,'ProvResponder deviceId'!$A$1:$A$20000,1,FALSE)),"No","Yes"))</f>
        <v>No</v>
      </c>
      <c r="K2685" s="1" t="str">
        <f>IF($J2685="Yes",VLOOKUP($C2685,'ProvResponder deviceId'!$A$1:$C$20000,3,FALSE),"-")</f>
        <v>-</v>
      </c>
      <c r="L2685" s="1" t="str">
        <f t="shared" si="82"/>
        <v/>
      </c>
      <c r="M2685" s="1" t="str">
        <f t="shared" si="83"/>
        <v/>
      </c>
      <c r="N2685" s="1" t="str">
        <f>IF(ISBLANK($C2685),"",IF(ISNA(VLOOKUP($L2685,'result messages'!$H$3:$L$11,2,FALSE)),VLOOKUP($M2685,'result messages'!$H$3:$L$11,2,FALSE),VLOOKUP($L2685,'result messages'!$H$3:$L$11,2,FALSE)))</f>
        <v/>
      </c>
      <c r="O2685" s="1" t="str">
        <f>IF(ISBLANK($C2685),"",IF(ISNA(VLOOKUP($L2685,'result messages'!$H$3:$L$11,3,FALSE)),VLOOKUP($M2685,'result messages'!$H$3:$L$11,3,FALSE),VLOOKUP($L2685,'result messages'!$H$3:$L$11,3,FALSE)))</f>
        <v/>
      </c>
      <c r="P2685" s="1" t="str">
        <f>IF(ISBLANK($C2685),"",IF(ISNA(VLOOKUP($L2685,'result messages'!$H$3:$L$11,4,FALSE)),VLOOKUP($M2685,'result messages'!$H$3:$L$11,4,FALSE),VLOOKUP($L2685,'result messages'!$H$3:$L$11,4,FALSE)))</f>
        <v/>
      </c>
      <c r="Q2685" s="1" t="str">
        <f>IF(ISBLANK($C2685),"",IF(ISNA(VLOOKUP($L2685,'result messages'!$H$3:$L$11,5,FALSE)),VLOOKUP($M2685,'result messages'!$H$3:$L$11,5,FALSE),VLOOKUP($L2685,'result messages'!$H$3:$L$11,5,FALSE)))</f>
        <v/>
      </c>
    </row>
    <row r="2686" spans="1:17">
      <c r="A2686" s="1">
        <v>2683</v>
      </c>
      <c r="B2686" s="1"/>
      <c r="C2686" s="1"/>
      <c r="D2686" s="1"/>
      <c r="E2686" s="6"/>
      <c r="F2686" s="1"/>
      <c r="G2686" s="1" t="str">
        <f>IF(ISNA(VLOOKUP($C2686,'DTEN TCAP Linkage deviceId'!$A$1:$A$20000,1,FALSE)),"No","Yes")</f>
        <v>No</v>
      </c>
      <c r="H2686" s="1" t="str">
        <f>IF(ISNA(VLOOKUP($C2686,'Provisioning Requester'!$F$3:$H$20000,2,FALSE)),"No","Yes")</f>
        <v>No</v>
      </c>
      <c r="I2686" s="1" t="str">
        <f>IF($H2686="Yes",VLOOKUP($C2686,'Provisioning Requester'!$F$3:$H$20000,3,FALSE),"-")</f>
        <v>-</v>
      </c>
      <c r="J2686" s="1" t="str">
        <f>IF(OR(D2686="SVCP", E2686="TRUE"), "No", IF(ISNA(VLOOKUP($C2686,'ProvResponder deviceId'!$A$1:$A$20000,1,FALSE)),"No","Yes"))</f>
        <v>No</v>
      </c>
      <c r="K2686" s="1" t="str">
        <f>IF($J2686="Yes",VLOOKUP($C2686,'ProvResponder deviceId'!$A$1:$C$20000,3,FALSE),"-")</f>
        <v>-</v>
      </c>
      <c r="L2686" s="1" t="str">
        <f t="shared" si="82"/>
        <v/>
      </c>
      <c r="M2686" s="1" t="str">
        <f t="shared" si="83"/>
        <v/>
      </c>
      <c r="N2686" s="1" t="str">
        <f>IF(ISBLANK($C2686),"",IF(ISNA(VLOOKUP($L2686,'result messages'!$H$3:$L$11,2,FALSE)),VLOOKUP($M2686,'result messages'!$H$3:$L$11,2,FALSE),VLOOKUP($L2686,'result messages'!$H$3:$L$11,2,FALSE)))</f>
        <v/>
      </c>
      <c r="O2686" s="1" t="str">
        <f>IF(ISBLANK($C2686),"",IF(ISNA(VLOOKUP($L2686,'result messages'!$H$3:$L$11,3,FALSE)),VLOOKUP($M2686,'result messages'!$H$3:$L$11,3,FALSE),VLOOKUP($L2686,'result messages'!$H$3:$L$11,3,FALSE)))</f>
        <v/>
      </c>
      <c r="P2686" s="1" t="str">
        <f>IF(ISBLANK($C2686),"",IF(ISNA(VLOOKUP($L2686,'result messages'!$H$3:$L$11,4,FALSE)),VLOOKUP($M2686,'result messages'!$H$3:$L$11,4,FALSE),VLOOKUP($L2686,'result messages'!$H$3:$L$11,4,FALSE)))</f>
        <v/>
      </c>
      <c r="Q2686" s="1" t="str">
        <f>IF(ISBLANK($C2686),"",IF(ISNA(VLOOKUP($L2686,'result messages'!$H$3:$L$11,5,FALSE)),VLOOKUP($M2686,'result messages'!$H$3:$L$11,5,FALSE),VLOOKUP($L2686,'result messages'!$H$3:$L$11,5,FALSE)))</f>
        <v/>
      </c>
    </row>
    <row r="2687" spans="1:17">
      <c r="A2687" s="1">
        <v>2684</v>
      </c>
      <c r="B2687" s="1"/>
      <c r="C2687" s="1"/>
      <c r="D2687" s="1"/>
      <c r="E2687" s="6"/>
      <c r="F2687" s="1"/>
      <c r="G2687" s="1" t="str">
        <f>IF(ISNA(VLOOKUP($C2687,'DTEN TCAP Linkage deviceId'!$A$1:$A$20000,1,FALSE)),"No","Yes")</f>
        <v>No</v>
      </c>
      <c r="H2687" s="1" t="str">
        <f>IF(ISNA(VLOOKUP($C2687,'Provisioning Requester'!$F$3:$H$20000,2,FALSE)),"No","Yes")</f>
        <v>No</v>
      </c>
      <c r="I2687" s="1" t="str">
        <f>IF($H2687="Yes",VLOOKUP($C2687,'Provisioning Requester'!$F$3:$H$20000,3,FALSE),"-")</f>
        <v>-</v>
      </c>
      <c r="J2687" s="1" t="str">
        <f>IF(OR(D2687="SVCP", E2687="TRUE"), "No", IF(ISNA(VLOOKUP($C2687,'ProvResponder deviceId'!$A$1:$A$20000,1,FALSE)),"No","Yes"))</f>
        <v>No</v>
      </c>
      <c r="K2687" s="1" t="str">
        <f>IF($J2687="Yes",VLOOKUP($C2687,'ProvResponder deviceId'!$A$1:$C$20000,3,FALSE),"-")</f>
        <v>-</v>
      </c>
      <c r="L2687" s="1" t="str">
        <f t="shared" si="82"/>
        <v/>
      </c>
      <c r="M2687" s="1" t="str">
        <f t="shared" si="83"/>
        <v/>
      </c>
      <c r="N2687" s="1" t="str">
        <f>IF(ISBLANK($C2687),"",IF(ISNA(VLOOKUP($L2687,'result messages'!$H$3:$L$11,2,FALSE)),VLOOKUP($M2687,'result messages'!$H$3:$L$11,2,FALSE),VLOOKUP($L2687,'result messages'!$H$3:$L$11,2,FALSE)))</f>
        <v/>
      </c>
      <c r="O2687" s="1" t="str">
        <f>IF(ISBLANK($C2687),"",IF(ISNA(VLOOKUP($L2687,'result messages'!$H$3:$L$11,3,FALSE)),VLOOKUP($M2687,'result messages'!$H$3:$L$11,3,FALSE),VLOOKUP($L2687,'result messages'!$H$3:$L$11,3,FALSE)))</f>
        <v/>
      </c>
      <c r="P2687" s="1" t="str">
        <f>IF(ISBLANK($C2687),"",IF(ISNA(VLOOKUP($L2687,'result messages'!$H$3:$L$11,4,FALSE)),VLOOKUP($M2687,'result messages'!$H$3:$L$11,4,FALSE),VLOOKUP($L2687,'result messages'!$H$3:$L$11,4,FALSE)))</f>
        <v/>
      </c>
      <c r="Q2687" s="1" t="str">
        <f>IF(ISBLANK($C2687),"",IF(ISNA(VLOOKUP($L2687,'result messages'!$H$3:$L$11,5,FALSE)),VLOOKUP($M2687,'result messages'!$H$3:$L$11,5,FALSE),VLOOKUP($L2687,'result messages'!$H$3:$L$11,5,FALSE)))</f>
        <v/>
      </c>
    </row>
    <row r="2688" spans="1:17">
      <c r="A2688" s="1">
        <v>2685</v>
      </c>
      <c r="B2688" s="1"/>
      <c r="C2688" s="1"/>
      <c r="D2688" s="1"/>
      <c r="E2688" s="6"/>
      <c r="F2688" s="1"/>
      <c r="G2688" s="1" t="str">
        <f>IF(ISNA(VLOOKUP($C2688,'DTEN TCAP Linkage deviceId'!$A$1:$A$20000,1,FALSE)),"No","Yes")</f>
        <v>No</v>
      </c>
      <c r="H2688" s="1" t="str">
        <f>IF(ISNA(VLOOKUP($C2688,'Provisioning Requester'!$F$3:$H$20000,2,FALSE)),"No","Yes")</f>
        <v>No</v>
      </c>
      <c r="I2688" s="1" t="str">
        <f>IF($H2688="Yes",VLOOKUP($C2688,'Provisioning Requester'!$F$3:$H$20000,3,FALSE),"-")</f>
        <v>-</v>
      </c>
      <c r="J2688" s="1" t="str">
        <f>IF(OR(D2688="SVCP", E2688="TRUE"), "No", IF(ISNA(VLOOKUP($C2688,'ProvResponder deviceId'!$A$1:$A$20000,1,FALSE)),"No","Yes"))</f>
        <v>No</v>
      </c>
      <c r="K2688" s="1" t="str">
        <f>IF($J2688="Yes",VLOOKUP($C2688,'ProvResponder deviceId'!$A$1:$C$20000,3,FALSE),"-")</f>
        <v>-</v>
      </c>
      <c r="L2688" s="1" t="str">
        <f t="shared" si="82"/>
        <v/>
      </c>
      <c r="M2688" s="1" t="str">
        <f t="shared" si="83"/>
        <v/>
      </c>
      <c r="N2688" s="1" t="str">
        <f>IF(ISBLANK($C2688),"",IF(ISNA(VLOOKUP($L2688,'result messages'!$H$3:$L$11,2,FALSE)),VLOOKUP($M2688,'result messages'!$H$3:$L$11,2,FALSE),VLOOKUP($L2688,'result messages'!$H$3:$L$11,2,FALSE)))</f>
        <v/>
      </c>
      <c r="O2688" s="1" t="str">
        <f>IF(ISBLANK($C2688),"",IF(ISNA(VLOOKUP($L2688,'result messages'!$H$3:$L$11,3,FALSE)),VLOOKUP($M2688,'result messages'!$H$3:$L$11,3,FALSE),VLOOKUP($L2688,'result messages'!$H$3:$L$11,3,FALSE)))</f>
        <v/>
      </c>
      <c r="P2688" s="1" t="str">
        <f>IF(ISBLANK($C2688),"",IF(ISNA(VLOOKUP($L2688,'result messages'!$H$3:$L$11,4,FALSE)),VLOOKUP($M2688,'result messages'!$H$3:$L$11,4,FALSE),VLOOKUP($L2688,'result messages'!$H$3:$L$11,4,FALSE)))</f>
        <v/>
      </c>
      <c r="Q2688" s="1" t="str">
        <f>IF(ISBLANK($C2688),"",IF(ISNA(VLOOKUP($L2688,'result messages'!$H$3:$L$11,5,FALSE)),VLOOKUP($M2688,'result messages'!$H$3:$L$11,5,FALSE),VLOOKUP($L2688,'result messages'!$H$3:$L$11,5,FALSE)))</f>
        <v/>
      </c>
    </row>
    <row r="2689" spans="1:17">
      <c r="A2689" s="1">
        <v>2686</v>
      </c>
      <c r="B2689" s="1"/>
      <c r="C2689" s="1"/>
      <c r="D2689" s="1"/>
      <c r="E2689" s="6"/>
      <c r="F2689" s="1"/>
      <c r="G2689" s="1" t="str">
        <f>IF(ISNA(VLOOKUP($C2689,'DTEN TCAP Linkage deviceId'!$A$1:$A$20000,1,FALSE)),"No","Yes")</f>
        <v>No</v>
      </c>
      <c r="H2689" s="1" t="str">
        <f>IF(ISNA(VLOOKUP($C2689,'Provisioning Requester'!$F$3:$H$20000,2,FALSE)),"No","Yes")</f>
        <v>No</v>
      </c>
      <c r="I2689" s="1" t="str">
        <f>IF($H2689="Yes",VLOOKUP($C2689,'Provisioning Requester'!$F$3:$H$20000,3,FALSE),"-")</f>
        <v>-</v>
      </c>
      <c r="J2689" s="1" t="str">
        <f>IF(OR(D2689="SVCP", E2689="TRUE"), "No", IF(ISNA(VLOOKUP($C2689,'ProvResponder deviceId'!$A$1:$A$20000,1,FALSE)),"No","Yes"))</f>
        <v>No</v>
      </c>
      <c r="K2689" s="1" t="str">
        <f>IF($J2689="Yes",VLOOKUP($C2689,'ProvResponder deviceId'!$A$1:$C$20000,3,FALSE),"-")</f>
        <v>-</v>
      </c>
      <c r="L2689" s="1" t="str">
        <f t="shared" si="82"/>
        <v/>
      </c>
      <c r="M2689" s="1" t="str">
        <f t="shared" si="83"/>
        <v/>
      </c>
      <c r="N2689" s="1" t="str">
        <f>IF(ISBLANK($C2689),"",IF(ISNA(VLOOKUP($L2689,'result messages'!$H$3:$L$11,2,FALSE)),VLOOKUP($M2689,'result messages'!$H$3:$L$11,2,FALSE),VLOOKUP($L2689,'result messages'!$H$3:$L$11,2,FALSE)))</f>
        <v/>
      </c>
      <c r="O2689" s="1" t="str">
        <f>IF(ISBLANK($C2689),"",IF(ISNA(VLOOKUP($L2689,'result messages'!$H$3:$L$11,3,FALSE)),VLOOKUP($M2689,'result messages'!$H$3:$L$11,3,FALSE),VLOOKUP($L2689,'result messages'!$H$3:$L$11,3,FALSE)))</f>
        <v/>
      </c>
      <c r="P2689" s="1" t="str">
        <f>IF(ISBLANK($C2689),"",IF(ISNA(VLOOKUP($L2689,'result messages'!$H$3:$L$11,4,FALSE)),VLOOKUP($M2689,'result messages'!$H$3:$L$11,4,FALSE),VLOOKUP($L2689,'result messages'!$H$3:$L$11,4,FALSE)))</f>
        <v/>
      </c>
      <c r="Q2689" s="1" t="str">
        <f>IF(ISBLANK($C2689),"",IF(ISNA(VLOOKUP($L2689,'result messages'!$H$3:$L$11,5,FALSE)),VLOOKUP($M2689,'result messages'!$H$3:$L$11,5,FALSE),VLOOKUP($L2689,'result messages'!$H$3:$L$11,5,FALSE)))</f>
        <v/>
      </c>
    </row>
    <row r="2690" spans="1:17">
      <c r="A2690" s="1">
        <v>2687</v>
      </c>
      <c r="B2690" s="1"/>
      <c r="C2690" s="1"/>
      <c r="D2690" s="1"/>
      <c r="E2690" s="6"/>
      <c r="F2690" s="1"/>
      <c r="G2690" s="1" t="str">
        <f>IF(ISNA(VLOOKUP($C2690,'DTEN TCAP Linkage deviceId'!$A$1:$A$20000,1,FALSE)),"No","Yes")</f>
        <v>No</v>
      </c>
      <c r="H2690" s="1" t="str">
        <f>IF(ISNA(VLOOKUP($C2690,'Provisioning Requester'!$F$3:$H$20000,2,FALSE)),"No","Yes")</f>
        <v>No</v>
      </c>
      <c r="I2690" s="1" t="str">
        <f>IF($H2690="Yes",VLOOKUP($C2690,'Provisioning Requester'!$F$3:$H$20000,3,FALSE),"-")</f>
        <v>-</v>
      </c>
      <c r="J2690" s="1" t="str">
        <f>IF(OR(D2690="SVCP", E2690="TRUE"), "No", IF(ISNA(VLOOKUP($C2690,'ProvResponder deviceId'!$A$1:$A$20000,1,FALSE)),"No","Yes"))</f>
        <v>No</v>
      </c>
      <c r="K2690" s="1" t="str">
        <f>IF($J2690="Yes",VLOOKUP($C2690,'ProvResponder deviceId'!$A$1:$C$20000,3,FALSE),"-")</f>
        <v>-</v>
      </c>
      <c r="L2690" s="1" t="str">
        <f t="shared" si="82"/>
        <v/>
      </c>
      <c r="M2690" s="1" t="str">
        <f t="shared" si="83"/>
        <v/>
      </c>
      <c r="N2690" s="1" t="str">
        <f>IF(ISBLANK($C2690),"",IF(ISNA(VLOOKUP($L2690,'result messages'!$H$3:$L$11,2,FALSE)),VLOOKUP($M2690,'result messages'!$H$3:$L$11,2,FALSE),VLOOKUP($L2690,'result messages'!$H$3:$L$11,2,FALSE)))</f>
        <v/>
      </c>
      <c r="O2690" s="1" t="str">
        <f>IF(ISBLANK($C2690),"",IF(ISNA(VLOOKUP($L2690,'result messages'!$H$3:$L$11,3,FALSE)),VLOOKUP($M2690,'result messages'!$H$3:$L$11,3,FALSE),VLOOKUP($L2690,'result messages'!$H$3:$L$11,3,FALSE)))</f>
        <v/>
      </c>
      <c r="P2690" s="1" t="str">
        <f>IF(ISBLANK($C2690),"",IF(ISNA(VLOOKUP($L2690,'result messages'!$H$3:$L$11,4,FALSE)),VLOOKUP($M2690,'result messages'!$H$3:$L$11,4,FALSE),VLOOKUP($L2690,'result messages'!$H$3:$L$11,4,FALSE)))</f>
        <v/>
      </c>
      <c r="Q2690" s="1" t="str">
        <f>IF(ISBLANK($C2690),"",IF(ISNA(VLOOKUP($L2690,'result messages'!$H$3:$L$11,5,FALSE)),VLOOKUP($M2690,'result messages'!$H$3:$L$11,5,FALSE),VLOOKUP($L2690,'result messages'!$H$3:$L$11,5,FALSE)))</f>
        <v/>
      </c>
    </row>
    <row r="2691" spans="1:17">
      <c r="A2691" s="1">
        <v>2688</v>
      </c>
      <c r="B2691" s="1"/>
      <c r="C2691" s="1"/>
      <c r="D2691" s="1"/>
      <c r="E2691" s="6"/>
      <c r="F2691" s="1"/>
      <c r="G2691" s="1" t="str">
        <f>IF(ISNA(VLOOKUP($C2691,'DTEN TCAP Linkage deviceId'!$A$1:$A$20000,1,FALSE)),"No","Yes")</f>
        <v>No</v>
      </c>
      <c r="H2691" s="1" t="str">
        <f>IF(ISNA(VLOOKUP($C2691,'Provisioning Requester'!$F$3:$H$20000,2,FALSE)),"No","Yes")</f>
        <v>No</v>
      </c>
      <c r="I2691" s="1" t="str">
        <f>IF($H2691="Yes",VLOOKUP($C2691,'Provisioning Requester'!$F$3:$H$20000,3,FALSE),"-")</f>
        <v>-</v>
      </c>
      <c r="J2691" s="1" t="str">
        <f>IF(OR(D2691="SVCP", E2691="TRUE"), "No", IF(ISNA(VLOOKUP($C2691,'ProvResponder deviceId'!$A$1:$A$20000,1,FALSE)),"No","Yes"))</f>
        <v>No</v>
      </c>
      <c r="K2691" s="1" t="str">
        <f>IF($J2691="Yes",VLOOKUP($C2691,'ProvResponder deviceId'!$A$1:$C$20000,3,FALSE),"-")</f>
        <v>-</v>
      </c>
      <c r="L2691" s="1" t="str">
        <f t="shared" si="82"/>
        <v/>
      </c>
      <c r="M2691" s="1" t="str">
        <f t="shared" si="83"/>
        <v/>
      </c>
      <c r="N2691" s="1" t="str">
        <f>IF(ISBLANK($C2691),"",IF(ISNA(VLOOKUP($L2691,'result messages'!$H$3:$L$11,2,FALSE)),VLOOKUP($M2691,'result messages'!$H$3:$L$11,2,FALSE),VLOOKUP($L2691,'result messages'!$H$3:$L$11,2,FALSE)))</f>
        <v/>
      </c>
      <c r="O2691" s="1" t="str">
        <f>IF(ISBLANK($C2691),"",IF(ISNA(VLOOKUP($L2691,'result messages'!$H$3:$L$11,3,FALSE)),VLOOKUP($M2691,'result messages'!$H$3:$L$11,3,FALSE),VLOOKUP($L2691,'result messages'!$H$3:$L$11,3,FALSE)))</f>
        <v/>
      </c>
      <c r="P2691" s="1" t="str">
        <f>IF(ISBLANK($C2691),"",IF(ISNA(VLOOKUP($L2691,'result messages'!$H$3:$L$11,4,FALSE)),VLOOKUP($M2691,'result messages'!$H$3:$L$11,4,FALSE),VLOOKUP($L2691,'result messages'!$H$3:$L$11,4,FALSE)))</f>
        <v/>
      </c>
      <c r="Q2691" s="1" t="str">
        <f>IF(ISBLANK($C2691),"",IF(ISNA(VLOOKUP($L2691,'result messages'!$H$3:$L$11,5,FALSE)),VLOOKUP($M2691,'result messages'!$H$3:$L$11,5,FALSE),VLOOKUP($L2691,'result messages'!$H$3:$L$11,5,FALSE)))</f>
        <v/>
      </c>
    </row>
    <row r="2692" spans="1:17">
      <c r="A2692" s="1">
        <v>2689</v>
      </c>
      <c r="B2692" s="1"/>
      <c r="C2692" s="1"/>
      <c r="D2692" s="1"/>
      <c r="E2692" s="6"/>
      <c r="F2692" s="1"/>
      <c r="G2692" s="1" t="str">
        <f>IF(ISNA(VLOOKUP($C2692,'DTEN TCAP Linkage deviceId'!$A$1:$A$20000,1,FALSE)),"No","Yes")</f>
        <v>No</v>
      </c>
      <c r="H2692" s="1" t="str">
        <f>IF(ISNA(VLOOKUP($C2692,'Provisioning Requester'!$F$3:$H$20000,2,FALSE)),"No","Yes")</f>
        <v>No</v>
      </c>
      <c r="I2692" s="1" t="str">
        <f>IF($H2692="Yes",VLOOKUP($C2692,'Provisioning Requester'!$F$3:$H$20000,3,FALSE),"-")</f>
        <v>-</v>
      </c>
      <c r="J2692" s="1" t="str">
        <f>IF(OR(D2692="SVCP", E2692="TRUE"), "No", IF(ISNA(VLOOKUP($C2692,'ProvResponder deviceId'!$A$1:$A$20000,1,FALSE)),"No","Yes"))</f>
        <v>No</v>
      </c>
      <c r="K2692" s="1" t="str">
        <f>IF($J2692="Yes",VLOOKUP($C2692,'ProvResponder deviceId'!$A$1:$C$20000,3,FALSE),"-")</f>
        <v>-</v>
      </c>
      <c r="L2692" s="1" t="str">
        <f t="shared" si="82"/>
        <v/>
      </c>
      <c r="M2692" s="1" t="str">
        <f t="shared" si="83"/>
        <v/>
      </c>
      <c r="N2692" s="1" t="str">
        <f>IF(ISBLANK($C2692),"",IF(ISNA(VLOOKUP($L2692,'result messages'!$H$3:$L$11,2,FALSE)),VLOOKUP($M2692,'result messages'!$H$3:$L$11,2,FALSE),VLOOKUP($L2692,'result messages'!$H$3:$L$11,2,FALSE)))</f>
        <v/>
      </c>
      <c r="O2692" s="1" t="str">
        <f>IF(ISBLANK($C2692),"",IF(ISNA(VLOOKUP($L2692,'result messages'!$H$3:$L$11,3,FALSE)),VLOOKUP($M2692,'result messages'!$H$3:$L$11,3,FALSE),VLOOKUP($L2692,'result messages'!$H$3:$L$11,3,FALSE)))</f>
        <v/>
      </c>
      <c r="P2692" s="1" t="str">
        <f>IF(ISBLANK($C2692),"",IF(ISNA(VLOOKUP($L2692,'result messages'!$H$3:$L$11,4,FALSE)),VLOOKUP($M2692,'result messages'!$H$3:$L$11,4,FALSE),VLOOKUP($L2692,'result messages'!$H$3:$L$11,4,FALSE)))</f>
        <v/>
      </c>
      <c r="Q2692" s="1" t="str">
        <f>IF(ISBLANK($C2692),"",IF(ISNA(VLOOKUP($L2692,'result messages'!$H$3:$L$11,5,FALSE)),VLOOKUP($M2692,'result messages'!$H$3:$L$11,5,FALSE),VLOOKUP($L2692,'result messages'!$H$3:$L$11,5,FALSE)))</f>
        <v/>
      </c>
    </row>
    <row r="2693" spans="1:17">
      <c r="A2693" s="1">
        <v>2690</v>
      </c>
      <c r="B2693" s="1"/>
      <c r="C2693" s="1"/>
      <c r="D2693" s="1"/>
      <c r="E2693" s="6"/>
      <c r="F2693" s="1"/>
      <c r="G2693" s="1" t="str">
        <f>IF(ISNA(VLOOKUP($C2693,'DTEN TCAP Linkage deviceId'!$A$1:$A$20000,1,FALSE)),"No","Yes")</f>
        <v>No</v>
      </c>
      <c r="H2693" s="1" t="str">
        <f>IF(ISNA(VLOOKUP($C2693,'Provisioning Requester'!$F$3:$H$20000,2,FALSE)),"No","Yes")</f>
        <v>No</v>
      </c>
      <c r="I2693" s="1" t="str">
        <f>IF($H2693="Yes",VLOOKUP($C2693,'Provisioning Requester'!$F$3:$H$20000,3,FALSE),"-")</f>
        <v>-</v>
      </c>
      <c r="J2693" s="1" t="str">
        <f>IF(OR(D2693="SVCP", E2693="TRUE"), "No", IF(ISNA(VLOOKUP($C2693,'ProvResponder deviceId'!$A$1:$A$20000,1,FALSE)),"No","Yes"))</f>
        <v>No</v>
      </c>
      <c r="K2693" s="1" t="str">
        <f>IF($J2693="Yes",VLOOKUP($C2693,'ProvResponder deviceId'!$A$1:$C$20000,3,FALSE),"-")</f>
        <v>-</v>
      </c>
      <c r="L2693" s="1" t="str">
        <f t="shared" ref="L2693:L2756" si="84">IF(ISBLANK($C2693),"",$D2693&amp;$E2693&amp;$G2693&amp;$H2693&amp;$I2693&amp;$J2693&amp;$K2693)</f>
        <v/>
      </c>
      <c r="M2693" s="1" t="str">
        <f t="shared" ref="M2693:M2756" si="85">IF(ISBLANK($C2693),"",$D2693&amp;$E2693&amp;$G2693&amp;$H2693&amp;$I2693&amp;$J2693&amp;"other")</f>
        <v/>
      </c>
      <c r="N2693" s="1" t="str">
        <f>IF(ISBLANK($C2693),"",IF(ISNA(VLOOKUP($L2693,'result messages'!$H$3:$L$11,2,FALSE)),VLOOKUP($M2693,'result messages'!$H$3:$L$11,2,FALSE),VLOOKUP($L2693,'result messages'!$H$3:$L$11,2,FALSE)))</f>
        <v/>
      </c>
      <c r="O2693" s="1" t="str">
        <f>IF(ISBLANK($C2693),"",IF(ISNA(VLOOKUP($L2693,'result messages'!$H$3:$L$11,3,FALSE)),VLOOKUP($M2693,'result messages'!$H$3:$L$11,3,FALSE),VLOOKUP($L2693,'result messages'!$H$3:$L$11,3,FALSE)))</f>
        <v/>
      </c>
      <c r="P2693" s="1" t="str">
        <f>IF(ISBLANK($C2693),"",IF(ISNA(VLOOKUP($L2693,'result messages'!$H$3:$L$11,4,FALSE)),VLOOKUP($M2693,'result messages'!$H$3:$L$11,4,FALSE),VLOOKUP($L2693,'result messages'!$H$3:$L$11,4,FALSE)))</f>
        <v/>
      </c>
      <c r="Q2693" s="1" t="str">
        <f>IF(ISBLANK($C2693),"",IF(ISNA(VLOOKUP($L2693,'result messages'!$H$3:$L$11,5,FALSE)),VLOOKUP($M2693,'result messages'!$H$3:$L$11,5,FALSE),VLOOKUP($L2693,'result messages'!$H$3:$L$11,5,FALSE)))</f>
        <v/>
      </c>
    </row>
    <row r="2694" spans="1:17">
      <c r="A2694" s="1">
        <v>2691</v>
      </c>
      <c r="B2694" s="1"/>
      <c r="C2694" s="1"/>
      <c r="D2694" s="1"/>
      <c r="E2694" s="6"/>
      <c r="F2694" s="1"/>
      <c r="G2694" s="1" t="str">
        <f>IF(ISNA(VLOOKUP($C2694,'DTEN TCAP Linkage deviceId'!$A$1:$A$20000,1,FALSE)),"No","Yes")</f>
        <v>No</v>
      </c>
      <c r="H2694" s="1" t="str">
        <f>IF(ISNA(VLOOKUP($C2694,'Provisioning Requester'!$F$3:$H$20000,2,FALSE)),"No","Yes")</f>
        <v>No</v>
      </c>
      <c r="I2694" s="1" t="str">
        <f>IF($H2694="Yes",VLOOKUP($C2694,'Provisioning Requester'!$F$3:$H$20000,3,FALSE),"-")</f>
        <v>-</v>
      </c>
      <c r="J2694" s="1" t="str">
        <f>IF(OR(D2694="SVCP", E2694="TRUE"), "No", IF(ISNA(VLOOKUP($C2694,'ProvResponder deviceId'!$A$1:$A$20000,1,FALSE)),"No","Yes"))</f>
        <v>No</v>
      </c>
      <c r="K2694" s="1" t="str">
        <f>IF($J2694="Yes",VLOOKUP($C2694,'ProvResponder deviceId'!$A$1:$C$20000,3,FALSE),"-")</f>
        <v>-</v>
      </c>
      <c r="L2694" s="1" t="str">
        <f t="shared" si="84"/>
        <v/>
      </c>
      <c r="M2694" s="1" t="str">
        <f t="shared" si="85"/>
        <v/>
      </c>
      <c r="N2694" s="1" t="str">
        <f>IF(ISBLANK($C2694),"",IF(ISNA(VLOOKUP($L2694,'result messages'!$H$3:$L$11,2,FALSE)),VLOOKUP($M2694,'result messages'!$H$3:$L$11,2,FALSE),VLOOKUP($L2694,'result messages'!$H$3:$L$11,2,FALSE)))</f>
        <v/>
      </c>
      <c r="O2694" s="1" t="str">
        <f>IF(ISBLANK($C2694),"",IF(ISNA(VLOOKUP($L2694,'result messages'!$H$3:$L$11,3,FALSE)),VLOOKUP($M2694,'result messages'!$H$3:$L$11,3,FALSE),VLOOKUP($L2694,'result messages'!$H$3:$L$11,3,FALSE)))</f>
        <v/>
      </c>
      <c r="P2694" s="1" t="str">
        <f>IF(ISBLANK($C2694),"",IF(ISNA(VLOOKUP($L2694,'result messages'!$H$3:$L$11,4,FALSE)),VLOOKUP($M2694,'result messages'!$H$3:$L$11,4,FALSE),VLOOKUP($L2694,'result messages'!$H$3:$L$11,4,FALSE)))</f>
        <v/>
      </c>
      <c r="Q2694" s="1" t="str">
        <f>IF(ISBLANK($C2694),"",IF(ISNA(VLOOKUP($L2694,'result messages'!$H$3:$L$11,5,FALSE)),VLOOKUP($M2694,'result messages'!$H$3:$L$11,5,FALSE),VLOOKUP($L2694,'result messages'!$H$3:$L$11,5,FALSE)))</f>
        <v/>
      </c>
    </row>
    <row r="2695" spans="1:17">
      <c r="A2695" s="1">
        <v>2692</v>
      </c>
      <c r="B2695" s="1"/>
      <c r="C2695" s="1"/>
      <c r="D2695" s="1"/>
      <c r="E2695" s="6"/>
      <c r="F2695" s="1"/>
      <c r="G2695" s="1" t="str">
        <f>IF(ISNA(VLOOKUP($C2695,'DTEN TCAP Linkage deviceId'!$A$1:$A$20000,1,FALSE)),"No","Yes")</f>
        <v>No</v>
      </c>
      <c r="H2695" s="1" t="str">
        <f>IF(ISNA(VLOOKUP($C2695,'Provisioning Requester'!$F$3:$H$20000,2,FALSE)),"No","Yes")</f>
        <v>No</v>
      </c>
      <c r="I2695" s="1" t="str">
        <f>IF($H2695="Yes",VLOOKUP($C2695,'Provisioning Requester'!$F$3:$H$20000,3,FALSE),"-")</f>
        <v>-</v>
      </c>
      <c r="J2695" s="1" t="str">
        <f>IF(OR(D2695="SVCP", E2695="TRUE"), "No", IF(ISNA(VLOOKUP($C2695,'ProvResponder deviceId'!$A$1:$A$20000,1,FALSE)),"No","Yes"))</f>
        <v>No</v>
      </c>
      <c r="K2695" s="1" t="str">
        <f>IF($J2695="Yes",VLOOKUP($C2695,'ProvResponder deviceId'!$A$1:$C$20000,3,FALSE),"-")</f>
        <v>-</v>
      </c>
      <c r="L2695" s="1" t="str">
        <f t="shared" si="84"/>
        <v/>
      </c>
      <c r="M2695" s="1" t="str">
        <f t="shared" si="85"/>
        <v/>
      </c>
      <c r="N2695" s="1" t="str">
        <f>IF(ISBLANK($C2695),"",IF(ISNA(VLOOKUP($L2695,'result messages'!$H$3:$L$11,2,FALSE)),VLOOKUP($M2695,'result messages'!$H$3:$L$11,2,FALSE),VLOOKUP($L2695,'result messages'!$H$3:$L$11,2,FALSE)))</f>
        <v/>
      </c>
      <c r="O2695" s="1" t="str">
        <f>IF(ISBLANK($C2695),"",IF(ISNA(VLOOKUP($L2695,'result messages'!$H$3:$L$11,3,FALSE)),VLOOKUP($M2695,'result messages'!$H$3:$L$11,3,FALSE),VLOOKUP($L2695,'result messages'!$H$3:$L$11,3,FALSE)))</f>
        <v/>
      </c>
      <c r="P2695" s="1" t="str">
        <f>IF(ISBLANK($C2695),"",IF(ISNA(VLOOKUP($L2695,'result messages'!$H$3:$L$11,4,FALSE)),VLOOKUP($M2695,'result messages'!$H$3:$L$11,4,FALSE),VLOOKUP($L2695,'result messages'!$H$3:$L$11,4,FALSE)))</f>
        <v/>
      </c>
      <c r="Q2695" s="1" t="str">
        <f>IF(ISBLANK($C2695),"",IF(ISNA(VLOOKUP($L2695,'result messages'!$H$3:$L$11,5,FALSE)),VLOOKUP($M2695,'result messages'!$H$3:$L$11,5,FALSE),VLOOKUP($L2695,'result messages'!$H$3:$L$11,5,FALSE)))</f>
        <v/>
      </c>
    </row>
    <row r="2696" spans="1:17">
      <c r="A2696" s="1">
        <v>2693</v>
      </c>
      <c r="B2696" s="1"/>
      <c r="C2696" s="1"/>
      <c r="D2696" s="1"/>
      <c r="E2696" s="6"/>
      <c r="F2696" s="1"/>
      <c r="G2696" s="1" t="str">
        <f>IF(ISNA(VLOOKUP($C2696,'DTEN TCAP Linkage deviceId'!$A$1:$A$20000,1,FALSE)),"No","Yes")</f>
        <v>No</v>
      </c>
      <c r="H2696" s="1" t="str">
        <f>IF(ISNA(VLOOKUP($C2696,'Provisioning Requester'!$F$3:$H$20000,2,FALSE)),"No","Yes")</f>
        <v>No</v>
      </c>
      <c r="I2696" s="1" t="str">
        <f>IF($H2696="Yes",VLOOKUP($C2696,'Provisioning Requester'!$F$3:$H$20000,3,FALSE),"-")</f>
        <v>-</v>
      </c>
      <c r="J2696" s="1" t="str">
        <f>IF(OR(D2696="SVCP", E2696="TRUE"), "No", IF(ISNA(VLOOKUP($C2696,'ProvResponder deviceId'!$A$1:$A$20000,1,FALSE)),"No","Yes"))</f>
        <v>No</v>
      </c>
      <c r="K2696" s="1" t="str">
        <f>IF($J2696="Yes",VLOOKUP($C2696,'ProvResponder deviceId'!$A$1:$C$20000,3,FALSE),"-")</f>
        <v>-</v>
      </c>
      <c r="L2696" s="1" t="str">
        <f t="shared" si="84"/>
        <v/>
      </c>
      <c r="M2696" s="1" t="str">
        <f t="shared" si="85"/>
        <v/>
      </c>
      <c r="N2696" s="1" t="str">
        <f>IF(ISBLANK($C2696),"",IF(ISNA(VLOOKUP($L2696,'result messages'!$H$3:$L$11,2,FALSE)),VLOOKUP($M2696,'result messages'!$H$3:$L$11,2,FALSE),VLOOKUP($L2696,'result messages'!$H$3:$L$11,2,FALSE)))</f>
        <v/>
      </c>
      <c r="O2696" s="1" t="str">
        <f>IF(ISBLANK($C2696),"",IF(ISNA(VLOOKUP($L2696,'result messages'!$H$3:$L$11,3,FALSE)),VLOOKUP($M2696,'result messages'!$H$3:$L$11,3,FALSE),VLOOKUP($L2696,'result messages'!$H$3:$L$11,3,FALSE)))</f>
        <v/>
      </c>
      <c r="P2696" s="1" t="str">
        <f>IF(ISBLANK($C2696),"",IF(ISNA(VLOOKUP($L2696,'result messages'!$H$3:$L$11,4,FALSE)),VLOOKUP($M2696,'result messages'!$H$3:$L$11,4,FALSE),VLOOKUP($L2696,'result messages'!$H$3:$L$11,4,FALSE)))</f>
        <v/>
      </c>
      <c r="Q2696" s="1" t="str">
        <f>IF(ISBLANK($C2696),"",IF(ISNA(VLOOKUP($L2696,'result messages'!$H$3:$L$11,5,FALSE)),VLOOKUP($M2696,'result messages'!$H$3:$L$11,5,FALSE),VLOOKUP($L2696,'result messages'!$H$3:$L$11,5,FALSE)))</f>
        <v/>
      </c>
    </row>
    <row r="2697" spans="1:17">
      <c r="A2697" s="1">
        <v>2694</v>
      </c>
      <c r="B2697" s="1"/>
      <c r="C2697" s="1"/>
      <c r="D2697" s="1"/>
      <c r="E2697" s="6"/>
      <c r="F2697" s="1"/>
      <c r="G2697" s="1" t="str">
        <f>IF(ISNA(VLOOKUP($C2697,'DTEN TCAP Linkage deviceId'!$A$1:$A$20000,1,FALSE)),"No","Yes")</f>
        <v>No</v>
      </c>
      <c r="H2697" s="1" t="str">
        <f>IF(ISNA(VLOOKUP($C2697,'Provisioning Requester'!$F$3:$H$20000,2,FALSE)),"No","Yes")</f>
        <v>No</v>
      </c>
      <c r="I2697" s="1" t="str">
        <f>IF($H2697="Yes",VLOOKUP($C2697,'Provisioning Requester'!$F$3:$H$20000,3,FALSE),"-")</f>
        <v>-</v>
      </c>
      <c r="J2697" s="1" t="str">
        <f>IF(OR(D2697="SVCP", E2697="TRUE"), "No", IF(ISNA(VLOOKUP($C2697,'ProvResponder deviceId'!$A$1:$A$20000,1,FALSE)),"No","Yes"))</f>
        <v>No</v>
      </c>
      <c r="K2697" s="1" t="str">
        <f>IF($J2697="Yes",VLOOKUP($C2697,'ProvResponder deviceId'!$A$1:$C$20000,3,FALSE),"-")</f>
        <v>-</v>
      </c>
      <c r="L2697" s="1" t="str">
        <f t="shared" si="84"/>
        <v/>
      </c>
      <c r="M2697" s="1" t="str">
        <f t="shared" si="85"/>
        <v/>
      </c>
      <c r="N2697" s="1" t="str">
        <f>IF(ISBLANK($C2697),"",IF(ISNA(VLOOKUP($L2697,'result messages'!$H$3:$L$11,2,FALSE)),VLOOKUP($M2697,'result messages'!$H$3:$L$11,2,FALSE),VLOOKUP($L2697,'result messages'!$H$3:$L$11,2,FALSE)))</f>
        <v/>
      </c>
      <c r="O2697" s="1" t="str">
        <f>IF(ISBLANK($C2697),"",IF(ISNA(VLOOKUP($L2697,'result messages'!$H$3:$L$11,3,FALSE)),VLOOKUP($M2697,'result messages'!$H$3:$L$11,3,FALSE),VLOOKUP($L2697,'result messages'!$H$3:$L$11,3,FALSE)))</f>
        <v/>
      </c>
      <c r="P2697" s="1" t="str">
        <f>IF(ISBLANK($C2697),"",IF(ISNA(VLOOKUP($L2697,'result messages'!$H$3:$L$11,4,FALSE)),VLOOKUP($M2697,'result messages'!$H$3:$L$11,4,FALSE),VLOOKUP($L2697,'result messages'!$H$3:$L$11,4,FALSE)))</f>
        <v/>
      </c>
      <c r="Q2697" s="1" t="str">
        <f>IF(ISBLANK($C2697),"",IF(ISNA(VLOOKUP($L2697,'result messages'!$H$3:$L$11,5,FALSE)),VLOOKUP($M2697,'result messages'!$H$3:$L$11,5,FALSE),VLOOKUP($L2697,'result messages'!$H$3:$L$11,5,FALSE)))</f>
        <v/>
      </c>
    </row>
    <row r="2698" spans="1:17">
      <c r="A2698" s="1">
        <v>2695</v>
      </c>
      <c r="B2698" s="1"/>
      <c r="C2698" s="1"/>
      <c r="D2698" s="1"/>
      <c r="E2698" s="6"/>
      <c r="F2698" s="1"/>
      <c r="G2698" s="1" t="str">
        <f>IF(ISNA(VLOOKUP($C2698,'DTEN TCAP Linkage deviceId'!$A$1:$A$20000,1,FALSE)),"No","Yes")</f>
        <v>No</v>
      </c>
      <c r="H2698" s="1" t="str">
        <f>IF(ISNA(VLOOKUP($C2698,'Provisioning Requester'!$F$3:$H$20000,2,FALSE)),"No","Yes")</f>
        <v>No</v>
      </c>
      <c r="I2698" s="1" t="str">
        <f>IF($H2698="Yes",VLOOKUP($C2698,'Provisioning Requester'!$F$3:$H$20000,3,FALSE),"-")</f>
        <v>-</v>
      </c>
      <c r="J2698" s="1" t="str">
        <f>IF(OR(D2698="SVCP", E2698="TRUE"), "No", IF(ISNA(VLOOKUP($C2698,'ProvResponder deviceId'!$A$1:$A$20000,1,FALSE)),"No","Yes"))</f>
        <v>No</v>
      </c>
      <c r="K2698" s="1" t="str">
        <f>IF($J2698="Yes",VLOOKUP($C2698,'ProvResponder deviceId'!$A$1:$C$20000,3,FALSE),"-")</f>
        <v>-</v>
      </c>
      <c r="L2698" s="1" t="str">
        <f t="shared" si="84"/>
        <v/>
      </c>
      <c r="M2698" s="1" t="str">
        <f t="shared" si="85"/>
        <v/>
      </c>
      <c r="N2698" s="1" t="str">
        <f>IF(ISBLANK($C2698),"",IF(ISNA(VLOOKUP($L2698,'result messages'!$H$3:$L$11,2,FALSE)),VLOOKUP($M2698,'result messages'!$H$3:$L$11,2,FALSE),VLOOKUP($L2698,'result messages'!$H$3:$L$11,2,FALSE)))</f>
        <v/>
      </c>
      <c r="O2698" s="1" t="str">
        <f>IF(ISBLANK($C2698),"",IF(ISNA(VLOOKUP($L2698,'result messages'!$H$3:$L$11,3,FALSE)),VLOOKUP($M2698,'result messages'!$H$3:$L$11,3,FALSE),VLOOKUP($L2698,'result messages'!$H$3:$L$11,3,FALSE)))</f>
        <v/>
      </c>
      <c r="P2698" s="1" t="str">
        <f>IF(ISBLANK($C2698),"",IF(ISNA(VLOOKUP($L2698,'result messages'!$H$3:$L$11,4,FALSE)),VLOOKUP($M2698,'result messages'!$H$3:$L$11,4,FALSE),VLOOKUP($L2698,'result messages'!$H$3:$L$11,4,FALSE)))</f>
        <v/>
      </c>
      <c r="Q2698" s="1" t="str">
        <f>IF(ISBLANK($C2698),"",IF(ISNA(VLOOKUP($L2698,'result messages'!$H$3:$L$11,5,FALSE)),VLOOKUP($M2698,'result messages'!$H$3:$L$11,5,FALSE),VLOOKUP($L2698,'result messages'!$H$3:$L$11,5,FALSE)))</f>
        <v/>
      </c>
    </row>
    <row r="2699" spans="1:17">
      <c r="A2699" s="1">
        <v>2696</v>
      </c>
      <c r="B2699" s="1"/>
      <c r="C2699" s="1"/>
      <c r="D2699" s="1"/>
      <c r="E2699" s="6"/>
      <c r="F2699" s="1"/>
      <c r="G2699" s="1" t="str">
        <f>IF(ISNA(VLOOKUP($C2699,'DTEN TCAP Linkage deviceId'!$A$1:$A$20000,1,FALSE)),"No","Yes")</f>
        <v>No</v>
      </c>
      <c r="H2699" s="1" t="str">
        <f>IF(ISNA(VLOOKUP($C2699,'Provisioning Requester'!$F$3:$H$20000,2,FALSE)),"No","Yes")</f>
        <v>No</v>
      </c>
      <c r="I2699" s="1" t="str">
        <f>IF($H2699="Yes",VLOOKUP($C2699,'Provisioning Requester'!$F$3:$H$20000,3,FALSE),"-")</f>
        <v>-</v>
      </c>
      <c r="J2699" s="1" t="str">
        <f>IF(OR(D2699="SVCP", E2699="TRUE"), "No", IF(ISNA(VLOOKUP($C2699,'ProvResponder deviceId'!$A$1:$A$20000,1,FALSE)),"No","Yes"))</f>
        <v>No</v>
      </c>
      <c r="K2699" s="1" t="str">
        <f>IF($J2699="Yes",VLOOKUP($C2699,'ProvResponder deviceId'!$A$1:$C$20000,3,FALSE),"-")</f>
        <v>-</v>
      </c>
      <c r="L2699" s="1" t="str">
        <f t="shared" si="84"/>
        <v/>
      </c>
      <c r="M2699" s="1" t="str">
        <f t="shared" si="85"/>
        <v/>
      </c>
      <c r="N2699" s="1" t="str">
        <f>IF(ISBLANK($C2699),"",IF(ISNA(VLOOKUP($L2699,'result messages'!$H$3:$L$11,2,FALSE)),VLOOKUP($M2699,'result messages'!$H$3:$L$11,2,FALSE),VLOOKUP($L2699,'result messages'!$H$3:$L$11,2,FALSE)))</f>
        <v/>
      </c>
      <c r="O2699" s="1" t="str">
        <f>IF(ISBLANK($C2699),"",IF(ISNA(VLOOKUP($L2699,'result messages'!$H$3:$L$11,3,FALSE)),VLOOKUP($M2699,'result messages'!$H$3:$L$11,3,FALSE),VLOOKUP($L2699,'result messages'!$H$3:$L$11,3,FALSE)))</f>
        <v/>
      </c>
      <c r="P2699" s="1" t="str">
        <f>IF(ISBLANK($C2699),"",IF(ISNA(VLOOKUP($L2699,'result messages'!$H$3:$L$11,4,FALSE)),VLOOKUP($M2699,'result messages'!$H$3:$L$11,4,FALSE),VLOOKUP($L2699,'result messages'!$H$3:$L$11,4,FALSE)))</f>
        <v/>
      </c>
      <c r="Q2699" s="1" t="str">
        <f>IF(ISBLANK($C2699),"",IF(ISNA(VLOOKUP($L2699,'result messages'!$H$3:$L$11,5,FALSE)),VLOOKUP($M2699,'result messages'!$H$3:$L$11,5,FALSE),VLOOKUP($L2699,'result messages'!$H$3:$L$11,5,FALSE)))</f>
        <v/>
      </c>
    </row>
    <row r="2700" spans="1:17">
      <c r="A2700" s="1">
        <v>2697</v>
      </c>
      <c r="B2700" s="1"/>
      <c r="C2700" s="1"/>
      <c r="D2700" s="1"/>
      <c r="E2700" s="6"/>
      <c r="F2700" s="1"/>
      <c r="G2700" s="1" t="str">
        <f>IF(ISNA(VLOOKUP($C2700,'DTEN TCAP Linkage deviceId'!$A$1:$A$20000,1,FALSE)),"No","Yes")</f>
        <v>No</v>
      </c>
      <c r="H2700" s="1" t="str">
        <f>IF(ISNA(VLOOKUP($C2700,'Provisioning Requester'!$F$3:$H$20000,2,FALSE)),"No","Yes")</f>
        <v>No</v>
      </c>
      <c r="I2700" s="1" t="str">
        <f>IF($H2700="Yes",VLOOKUP($C2700,'Provisioning Requester'!$F$3:$H$20000,3,FALSE),"-")</f>
        <v>-</v>
      </c>
      <c r="J2700" s="1" t="str">
        <f>IF(OR(D2700="SVCP", E2700="TRUE"), "No", IF(ISNA(VLOOKUP($C2700,'ProvResponder deviceId'!$A$1:$A$20000,1,FALSE)),"No","Yes"))</f>
        <v>No</v>
      </c>
      <c r="K2700" s="1" t="str">
        <f>IF($J2700="Yes",VLOOKUP($C2700,'ProvResponder deviceId'!$A$1:$C$20000,3,FALSE),"-")</f>
        <v>-</v>
      </c>
      <c r="L2700" s="1" t="str">
        <f t="shared" si="84"/>
        <v/>
      </c>
      <c r="M2700" s="1" t="str">
        <f t="shared" si="85"/>
        <v/>
      </c>
      <c r="N2700" s="1" t="str">
        <f>IF(ISBLANK($C2700),"",IF(ISNA(VLOOKUP($L2700,'result messages'!$H$3:$L$11,2,FALSE)),VLOOKUP($M2700,'result messages'!$H$3:$L$11,2,FALSE),VLOOKUP($L2700,'result messages'!$H$3:$L$11,2,FALSE)))</f>
        <v/>
      </c>
      <c r="O2700" s="1" t="str">
        <f>IF(ISBLANK($C2700),"",IF(ISNA(VLOOKUP($L2700,'result messages'!$H$3:$L$11,3,FALSE)),VLOOKUP($M2700,'result messages'!$H$3:$L$11,3,FALSE),VLOOKUP($L2700,'result messages'!$H$3:$L$11,3,FALSE)))</f>
        <v/>
      </c>
      <c r="P2700" s="1" t="str">
        <f>IF(ISBLANK($C2700),"",IF(ISNA(VLOOKUP($L2700,'result messages'!$H$3:$L$11,4,FALSE)),VLOOKUP($M2700,'result messages'!$H$3:$L$11,4,FALSE),VLOOKUP($L2700,'result messages'!$H$3:$L$11,4,FALSE)))</f>
        <v/>
      </c>
      <c r="Q2700" s="1" t="str">
        <f>IF(ISBLANK($C2700),"",IF(ISNA(VLOOKUP($L2700,'result messages'!$H$3:$L$11,5,FALSE)),VLOOKUP($M2700,'result messages'!$H$3:$L$11,5,FALSE),VLOOKUP($L2700,'result messages'!$H$3:$L$11,5,FALSE)))</f>
        <v/>
      </c>
    </row>
    <row r="2701" spans="1:17">
      <c r="A2701" s="1">
        <v>2698</v>
      </c>
      <c r="B2701" s="1"/>
      <c r="C2701" s="1"/>
      <c r="D2701" s="1"/>
      <c r="E2701" s="6"/>
      <c r="F2701" s="1"/>
      <c r="G2701" s="1" t="str">
        <f>IF(ISNA(VLOOKUP($C2701,'DTEN TCAP Linkage deviceId'!$A$1:$A$20000,1,FALSE)),"No","Yes")</f>
        <v>No</v>
      </c>
      <c r="H2701" s="1" t="str">
        <f>IF(ISNA(VLOOKUP($C2701,'Provisioning Requester'!$F$3:$H$20000,2,FALSE)),"No","Yes")</f>
        <v>No</v>
      </c>
      <c r="I2701" s="1" t="str">
        <f>IF($H2701="Yes",VLOOKUP($C2701,'Provisioning Requester'!$F$3:$H$20000,3,FALSE),"-")</f>
        <v>-</v>
      </c>
      <c r="J2701" s="1" t="str">
        <f>IF(OR(D2701="SVCP", E2701="TRUE"), "No", IF(ISNA(VLOOKUP($C2701,'ProvResponder deviceId'!$A$1:$A$20000,1,FALSE)),"No","Yes"))</f>
        <v>No</v>
      </c>
      <c r="K2701" s="1" t="str">
        <f>IF($J2701="Yes",VLOOKUP($C2701,'ProvResponder deviceId'!$A$1:$C$20000,3,FALSE),"-")</f>
        <v>-</v>
      </c>
      <c r="L2701" s="1" t="str">
        <f t="shared" si="84"/>
        <v/>
      </c>
      <c r="M2701" s="1" t="str">
        <f t="shared" si="85"/>
        <v/>
      </c>
      <c r="N2701" s="1" t="str">
        <f>IF(ISBLANK($C2701),"",IF(ISNA(VLOOKUP($L2701,'result messages'!$H$3:$L$11,2,FALSE)),VLOOKUP($M2701,'result messages'!$H$3:$L$11,2,FALSE),VLOOKUP($L2701,'result messages'!$H$3:$L$11,2,FALSE)))</f>
        <v/>
      </c>
      <c r="O2701" s="1" t="str">
        <f>IF(ISBLANK($C2701),"",IF(ISNA(VLOOKUP($L2701,'result messages'!$H$3:$L$11,3,FALSE)),VLOOKUP($M2701,'result messages'!$H$3:$L$11,3,FALSE),VLOOKUP($L2701,'result messages'!$H$3:$L$11,3,FALSE)))</f>
        <v/>
      </c>
      <c r="P2701" s="1" t="str">
        <f>IF(ISBLANK($C2701),"",IF(ISNA(VLOOKUP($L2701,'result messages'!$H$3:$L$11,4,FALSE)),VLOOKUP($M2701,'result messages'!$H$3:$L$11,4,FALSE),VLOOKUP($L2701,'result messages'!$H$3:$L$11,4,FALSE)))</f>
        <v/>
      </c>
      <c r="Q2701" s="1" t="str">
        <f>IF(ISBLANK($C2701),"",IF(ISNA(VLOOKUP($L2701,'result messages'!$H$3:$L$11,5,FALSE)),VLOOKUP($M2701,'result messages'!$H$3:$L$11,5,FALSE),VLOOKUP($L2701,'result messages'!$H$3:$L$11,5,FALSE)))</f>
        <v/>
      </c>
    </row>
    <row r="2702" spans="1:17">
      <c r="A2702" s="1">
        <v>2699</v>
      </c>
      <c r="B2702" s="1"/>
      <c r="C2702" s="1"/>
      <c r="D2702" s="1"/>
      <c r="E2702" s="6"/>
      <c r="F2702" s="1"/>
      <c r="G2702" s="1" t="str">
        <f>IF(ISNA(VLOOKUP($C2702,'DTEN TCAP Linkage deviceId'!$A$1:$A$20000,1,FALSE)),"No","Yes")</f>
        <v>No</v>
      </c>
      <c r="H2702" s="1" t="str">
        <f>IF(ISNA(VLOOKUP($C2702,'Provisioning Requester'!$F$3:$H$20000,2,FALSE)),"No","Yes")</f>
        <v>No</v>
      </c>
      <c r="I2702" s="1" t="str">
        <f>IF($H2702="Yes",VLOOKUP($C2702,'Provisioning Requester'!$F$3:$H$20000,3,FALSE),"-")</f>
        <v>-</v>
      </c>
      <c r="J2702" s="1" t="str">
        <f>IF(OR(D2702="SVCP", E2702="TRUE"), "No", IF(ISNA(VLOOKUP($C2702,'ProvResponder deviceId'!$A$1:$A$20000,1,FALSE)),"No","Yes"))</f>
        <v>No</v>
      </c>
      <c r="K2702" s="1" t="str">
        <f>IF($J2702="Yes",VLOOKUP($C2702,'ProvResponder deviceId'!$A$1:$C$20000,3,FALSE),"-")</f>
        <v>-</v>
      </c>
      <c r="L2702" s="1" t="str">
        <f t="shared" si="84"/>
        <v/>
      </c>
      <c r="M2702" s="1" t="str">
        <f t="shared" si="85"/>
        <v/>
      </c>
      <c r="N2702" s="1" t="str">
        <f>IF(ISBLANK($C2702),"",IF(ISNA(VLOOKUP($L2702,'result messages'!$H$3:$L$11,2,FALSE)),VLOOKUP($M2702,'result messages'!$H$3:$L$11,2,FALSE),VLOOKUP($L2702,'result messages'!$H$3:$L$11,2,FALSE)))</f>
        <v/>
      </c>
      <c r="O2702" s="1" t="str">
        <f>IF(ISBLANK($C2702),"",IF(ISNA(VLOOKUP($L2702,'result messages'!$H$3:$L$11,3,FALSE)),VLOOKUP($M2702,'result messages'!$H$3:$L$11,3,FALSE),VLOOKUP($L2702,'result messages'!$H$3:$L$11,3,FALSE)))</f>
        <v/>
      </c>
      <c r="P2702" s="1" t="str">
        <f>IF(ISBLANK($C2702),"",IF(ISNA(VLOOKUP($L2702,'result messages'!$H$3:$L$11,4,FALSE)),VLOOKUP($M2702,'result messages'!$H$3:$L$11,4,FALSE),VLOOKUP($L2702,'result messages'!$H$3:$L$11,4,FALSE)))</f>
        <v/>
      </c>
      <c r="Q2702" s="1" t="str">
        <f>IF(ISBLANK($C2702),"",IF(ISNA(VLOOKUP($L2702,'result messages'!$H$3:$L$11,5,FALSE)),VLOOKUP($M2702,'result messages'!$H$3:$L$11,5,FALSE),VLOOKUP($L2702,'result messages'!$H$3:$L$11,5,FALSE)))</f>
        <v/>
      </c>
    </row>
    <row r="2703" spans="1:17">
      <c r="A2703" s="1">
        <v>2700</v>
      </c>
      <c r="B2703" s="1"/>
      <c r="C2703" s="1"/>
      <c r="D2703" s="1"/>
      <c r="E2703" s="6"/>
      <c r="F2703" s="1"/>
      <c r="G2703" s="1" t="str">
        <f>IF(ISNA(VLOOKUP($C2703,'DTEN TCAP Linkage deviceId'!$A$1:$A$20000,1,FALSE)),"No","Yes")</f>
        <v>No</v>
      </c>
      <c r="H2703" s="1" t="str">
        <f>IF(ISNA(VLOOKUP($C2703,'Provisioning Requester'!$F$3:$H$20000,2,FALSE)),"No","Yes")</f>
        <v>No</v>
      </c>
      <c r="I2703" s="1" t="str">
        <f>IF($H2703="Yes",VLOOKUP($C2703,'Provisioning Requester'!$F$3:$H$20000,3,FALSE),"-")</f>
        <v>-</v>
      </c>
      <c r="J2703" s="1" t="str">
        <f>IF(OR(D2703="SVCP", E2703="TRUE"), "No", IF(ISNA(VLOOKUP($C2703,'ProvResponder deviceId'!$A$1:$A$20000,1,FALSE)),"No","Yes"))</f>
        <v>No</v>
      </c>
      <c r="K2703" s="1" t="str">
        <f>IF($J2703="Yes",VLOOKUP($C2703,'ProvResponder deviceId'!$A$1:$C$20000,3,FALSE),"-")</f>
        <v>-</v>
      </c>
      <c r="L2703" s="1" t="str">
        <f t="shared" si="84"/>
        <v/>
      </c>
      <c r="M2703" s="1" t="str">
        <f t="shared" si="85"/>
        <v/>
      </c>
      <c r="N2703" s="1" t="str">
        <f>IF(ISBLANK($C2703),"",IF(ISNA(VLOOKUP($L2703,'result messages'!$H$3:$L$11,2,FALSE)),VLOOKUP($M2703,'result messages'!$H$3:$L$11,2,FALSE),VLOOKUP($L2703,'result messages'!$H$3:$L$11,2,FALSE)))</f>
        <v/>
      </c>
      <c r="O2703" s="1" t="str">
        <f>IF(ISBLANK($C2703),"",IF(ISNA(VLOOKUP($L2703,'result messages'!$H$3:$L$11,3,FALSE)),VLOOKUP($M2703,'result messages'!$H$3:$L$11,3,FALSE),VLOOKUP($L2703,'result messages'!$H$3:$L$11,3,FALSE)))</f>
        <v/>
      </c>
      <c r="P2703" s="1" t="str">
        <f>IF(ISBLANK($C2703),"",IF(ISNA(VLOOKUP($L2703,'result messages'!$H$3:$L$11,4,FALSE)),VLOOKUP($M2703,'result messages'!$H$3:$L$11,4,FALSE),VLOOKUP($L2703,'result messages'!$H$3:$L$11,4,FALSE)))</f>
        <v/>
      </c>
      <c r="Q2703" s="1" t="str">
        <f>IF(ISBLANK($C2703),"",IF(ISNA(VLOOKUP($L2703,'result messages'!$H$3:$L$11,5,FALSE)),VLOOKUP($M2703,'result messages'!$H$3:$L$11,5,FALSE),VLOOKUP($L2703,'result messages'!$H$3:$L$11,5,FALSE)))</f>
        <v/>
      </c>
    </row>
    <row r="2704" spans="1:17">
      <c r="A2704" s="1">
        <v>2701</v>
      </c>
      <c r="B2704" s="1"/>
      <c r="C2704" s="1"/>
      <c r="D2704" s="1"/>
      <c r="E2704" s="6"/>
      <c r="F2704" s="1"/>
      <c r="G2704" s="1" t="str">
        <f>IF(ISNA(VLOOKUP($C2704,'DTEN TCAP Linkage deviceId'!$A$1:$A$20000,1,FALSE)),"No","Yes")</f>
        <v>No</v>
      </c>
      <c r="H2704" s="1" t="str">
        <f>IF(ISNA(VLOOKUP($C2704,'Provisioning Requester'!$F$3:$H$20000,2,FALSE)),"No","Yes")</f>
        <v>No</v>
      </c>
      <c r="I2704" s="1" t="str">
        <f>IF($H2704="Yes",VLOOKUP($C2704,'Provisioning Requester'!$F$3:$H$20000,3,FALSE),"-")</f>
        <v>-</v>
      </c>
      <c r="J2704" s="1" t="str">
        <f>IF(OR(D2704="SVCP", E2704="TRUE"), "No", IF(ISNA(VLOOKUP($C2704,'ProvResponder deviceId'!$A$1:$A$20000,1,FALSE)),"No","Yes"))</f>
        <v>No</v>
      </c>
      <c r="K2704" s="1" t="str">
        <f>IF($J2704="Yes",VLOOKUP($C2704,'ProvResponder deviceId'!$A$1:$C$20000,3,FALSE),"-")</f>
        <v>-</v>
      </c>
      <c r="L2704" s="1" t="str">
        <f t="shared" si="84"/>
        <v/>
      </c>
      <c r="M2704" s="1" t="str">
        <f t="shared" si="85"/>
        <v/>
      </c>
      <c r="N2704" s="1" t="str">
        <f>IF(ISBLANK($C2704),"",IF(ISNA(VLOOKUP($L2704,'result messages'!$H$3:$L$11,2,FALSE)),VLOOKUP($M2704,'result messages'!$H$3:$L$11,2,FALSE),VLOOKUP($L2704,'result messages'!$H$3:$L$11,2,FALSE)))</f>
        <v/>
      </c>
      <c r="O2704" s="1" t="str">
        <f>IF(ISBLANK($C2704),"",IF(ISNA(VLOOKUP($L2704,'result messages'!$H$3:$L$11,3,FALSE)),VLOOKUP($M2704,'result messages'!$H$3:$L$11,3,FALSE),VLOOKUP($L2704,'result messages'!$H$3:$L$11,3,FALSE)))</f>
        <v/>
      </c>
      <c r="P2704" s="1" t="str">
        <f>IF(ISBLANK($C2704),"",IF(ISNA(VLOOKUP($L2704,'result messages'!$H$3:$L$11,4,FALSE)),VLOOKUP($M2704,'result messages'!$H$3:$L$11,4,FALSE),VLOOKUP($L2704,'result messages'!$H$3:$L$11,4,FALSE)))</f>
        <v/>
      </c>
      <c r="Q2704" s="1" t="str">
        <f>IF(ISBLANK($C2704),"",IF(ISNA(VLOOKUP($L2704,'result messages'!$H$3:$L$11,5,FALSE)),VLOOKUP($M2704,'result messages'!$H$3:$L$11,5,FALSE),VLOOKUP($L2704,'result messages'!$H$3:$L$11,5,FALSE)))</f>
        <v/>
      </c>
    </row>
    <row r="2705" spans="1:17">
      <c r="A2705" s="1">
        <v>2702</v>
      </c>
      <c r="B2705" s="1"/>
      <c r="C2705" s="1"/>
      <c r="D2705" s="1"/>
      <c r="E2705" s="6"/>
      <c r="F2705" s="1"/>
      <c r="G2705" s="1" t="str">
        <f>IF(ISNA(VLOOKUP($C2705,'DTEN TCAP Linkage deviceId'!$A$1:$A$20000,1,FALSE)),"No","Yes")</f>
        <v>No</v>
      </c>
      <c r="H2705" s="1" t="str">
        <f>IF(ISNA(VLOOKUP($C2705,'Provisioning Requester'!$F$3:$H$20000,2,FALSE)),"No","Yes")</f>
        <v>No</v>
      </c>
      <c r="I2705" s="1" t="str">
        <f>IF($H2705="Yes",VLOOKUP($C2705,'Provisioning Requester'!$F$3:$H$20000,3,FALSE),"-")</f>
        <v>-</v>
      </c>
      <c r="J2705" s="1" t="str">
        <f>IF(OR(D2705="SVCP", E2705="TRUE"), "No", IF(ISNA(VLOOKUP($C2705,'ProvResponder deviceId'!$A$1:$A$20000,1,FALSE)),"No","Yes"))</f>
        <v>No</v>
      </c>
      <c r="K2705" s="1" t="str">
        <f>IF($J2705="Yes",VLOOKUP($C2705,'ProvResponder deviceId'!$A$1:$C$20000,3,FALSE),"-")</f>
        <v>-</v>
      </c>
      <c r="L2705" s="1" t="str">
        <f t="shared" si="84"/>
        <v/>
      </c>
      <c r="M2705" s="1" t="str">
        <f t="shared" si="85"/>
        <v/>
      </c>
      <c r="N2705" s="1" t="str">
        <f>IF(ISBLANK($C2705),"",IF(ISNA(VLOOKUP($L2705,'result messages'!$H$3:$L$11,2,FALSE)),VLOOKUP($M2705,'result messages'!$H$3:$L$11,2,FALSE),VLOOKUP($L2705,'result messages'!$H$3:$L$11,2,FALSE)))</f>
        <v/>
      </c>
      <c r="O2705" s="1" t="str">
        <f>IF(ISBLANK($C2705),"",IF(ISNA(VLOOKUP($L2705,'result messages'!$H$3:$L$11,3,FALSE)),VLOOKUP($M2705,'result messages'!$H$3:$L$11,3,FALSE),VLOOKUP($L2705,'result messages'!$H$3:$L$11,3,FALSE)))</f>
        <v/>
      </c>
      <c r="P2705" s="1" t="str">
        <f>IF(ISBLANK($C2705),"",IF(ISNA(VLOOKUP($L2705,'result messages'!$H$3:$L$11,4,FALSE)),VLOOKUP($M2705,'result messages'!$H$3:$L$11,4,FALSE),VLOOKUP($L2705,'result messages'!$H$3:$L$11,4,FALSE)))</f>
        <v/>
      </c>
      <c r="Q2705" s="1" t="str">
        <f>IF(ISBLANK($C2705),"",IF(ISNA(VLOOKUP($L2705,'result messages'!$H$3:$L$11,5,FALSE)),VLOOKUP($M2705,'result messages'!$H$3:$L$11,5,FALSE),VLOOKUP($L2705,'result messages'!$H$3:$L$11,5,FALSE)))</f>
        <v/>
      </c>
    </row>
    <row r="2706" spans="1:17">
      <c r="A2706" s="1">
        <v>2703</v>
      </c>
      <c r="B2706" s="1"/>
      <c r="C2706" s="1"/>
      <c r="D2706" s="1"/>
      <c r="E2706" s="6"/>
      <c r="F2706" s="1"/>
      <c r="G2706" s="1" t="str">
        <f>IF(ISNA(VLOOKUP($C2706,'DTEN TCAP Linkage deviceId'!$A$1:$A$20000,1,FALSE)),"No","Yes")</f>
        <v>No</v>
      </c>
      <c r="H2706" s="1" t="str">
        <f>IF(ISNA(VLOOKUP($C2706,'Provisioning Requester'!$F$3:$H$20000,2,FALSE)),"No","Yes")</f>
        <v>No</v>
      </c>
      <c r="I2706" s="1" t="str">
        <f>IF($H2706="Yes",VLOOKUP($C2706,'Provisioning Requester'!$F$3:$H$20000,3,FALSE),"-")</f>
        <v>-</v>
      </c>
      <c r="J2706" s="1" t="str">
        <f>IF(OR(D2706="SVCP", E2706="TRUE"), "No", IF(ISNA(VLOOKUP($C2706,'ProvResponder deviceId'!$A$1:$A$20000,1,FALSE)),"No","Yes"))</f>
        <v>No</v>
      </c>
      <c r="K2706" s="1" t="str">
        <f>IF($J2706="Yes",VLOOKUP($C2706,'ProvResponder deviceId'!$A$1:$C$20000,3,FALSE),"-")</f>
        <v>-</v>
      </c>
      <c r="L2706" s="1" t="str">
        <f t="shared" si="84"/>
        <v/>
      </c>
      <c r="M2706" s="1" t="str">
        <f t="shared" si="85"/>
        <v/>
      </c>
      <c r="N2706" s="1" t="str">
        <f>IF(ISBLANK($C2706),"",IF(ISNA(VLOOKUP($L2706,'result messages'!$H$3:$L$11,2,FALSE)),VLOOKUP($M2706,'result messages'!$H$3:$L$11,2,FALSE),VLOOKUP($L2706,'result messages'!$H$3:$L$11,2,FALSE)))</f>
        <v/>
      </c>
      <c r="O2706" s="1" t="str">
        <f>IF(ISBLANK($C2706),"",IF(ISNA(VLOOKUP($L2706,'result messages'!$H$3:$L$11,3,FALSE)),VLOOKUP($M2706,'result messages'!$H$3:$L$11,3,FALSE),VLOOKUP($L2706,'result messages'!$H$3:$L$11,3,FALSE)))</f>
        <v/>
      </c>
      <c r="P2706" s="1" t="str">
        <f>IF(ISBLANK($C2706),"",IF(ISNA(VLOOKUP($L2706,'result messages'!$H$3:$L$11,4,FALSE)),VLOOKUP($M2706,'result messages'!$H$3:$L$11,4,FALSE),VLOOKUP($L2706,'result messages'!$H$3:$L$11,4,FALSE)))</f>
        <v/>
      </c>
      <c r="Q2706" s="1" t="str">
        <f>IF(ISBLANK($C2706),"",IF(ISNA(VLOOKUP($L2706,'result messages'!$H$3:$L$11,5,FALSE)),VLOOKUP($M2706,'result messages'!$H$3:$L$11,5,FALSE),VLOOKUP($L2706,'result messages'!$H$3:$L$11,5,FALSE)))</f>
        <v/>
      </c>
    </row>
    <row r="2707" spans="1:17">
      <c r="A2707" s="1">
        <v>2704</v>
      </c>
      <c r="B2707" s="1"/>
      <c r="C2707" s="1"/>
      <c r="D2707" s="1"/>
      <c r="E2707" s="6"/>
      <c r="F2707" s="1"/>
      <c r="G2707" s="1" t="str">
        <f>IF(ISNA(VLOOKUP($C2707,'DTEN TCAP Linkage deviceId'!$A$1:$A$20000,1,FALSE)),"No","Yes")</f>
        <v>No</v>
      </c>
      <c r="H2707" s="1" t="str">
        <f>IF(ISNA(VLOOKUP($C2707,'Provisioning Requester'!$F$3:$H$20000,2,FALSE)),"No","Yes")</f>
        <v>No</v>
      </c>
      <c r="I2707" s="1" t="str">
        <f>IF($H2707="Yes",VLOOKUP($C2707,'Provisioning Requester'!$F$3:$H$20000,3,FALSE),"-")</f>
        <v>-</v>
      </c>
      <c r="J2707" s="1" t="str">
        <f>IF(OR(D2707="SVCP", E2707="TRUE"), "No", IF(ISNA(VLOOKUP($C2707,'ProvResponder deviceId'!$A$1:$A$20000,1,FALSE)),"No","Yes"))</f>
        <v>No</v>
      </c>
      <c r="K2707" s="1" t="str">
        <f>IF($J2707="Yes",VLOOKUP($C2707,'ProvResponder deviceId'!$A$1:$C$20000,3,FALSE),"-")</f>
        <v>-</v>
      </c>
      <c r="L2707" s="1" t="str">
        <f t="shared" si="84"/>
        <v/>
      </c>
      <c r="M2707" s="1" t="str">
        <f t="shared" si="85"/>
        <v/>
      </c>
      <c r="N2707" s="1" t="str">
        <f>IF(ISBLANK($C2707),"",IF(ISNA(VLOOKUP($L2707,'result messages'!$H$3:$L$11,2,FALSE)),VLOOKUP($M2707,'result messages'!$H$3:$L$11,2,FALSE),VLOOKUP($L2707,'result messages'!$H$3:$L$11,2,FALSE)))</f>
        <v/>
      </c>
      <c r="O2707" s="1" t="str">
        <f>IF(ISBLANK($C2707),"",IF(ISNA(VLOOKUP($L2707,'result messages'!$H$3:$L$11,3,FALSE)),VLOOKUP($M2707,'result messages'!$H$3:$L$11,3,FALSE),VLOOKUP($L2707,'result messages'!$H$3:$L$11,3,FALSE)))</f>
        <v/>
      </c>
      <c r="P2707" s="1" t="str">
        <f>IF(ISBLANK($C2707),"",IF(ISNA(VLOOKUP($L2707,'result messages'!$H$3:$L$11,4,FALSE)),VLOOKUP($M2707,'result messages'!$H$3:$L$11,4,FALSE),VLOOKUP($L2707,'result messages'!$H$3:$L$11,4,FALSE)))</f>
        <v/>
      </c>
      <c r="Q2707" s="1" t="str">
        <f>IF(ISBLANK($C2707),"",IF(ISNA(VLOOKUP($L2707,'result messages'!$H$3:$L$11,5,FALSE)),VLOOKUP($M2707,'result messages'!$H$3:$L$11,5,FALSE),VLOOKUP($L2707,'result messages'!$H$3:$L$11,5,FALSE)))</f>
        <v/>
      </c>
    </row>
    <row r="2708" spans="1:17">
      <c r="A2708" s="1">
        <v>2705</v>
      </c>
      <c r="B2708" s="1"/>
      <c r="C2708" s="1"/>
      <c r="D2708" s="1"/>
      <c r="E2708" s="6"/>
      <c r="F2708" s="1"/>
      <c r="G2708" s="1" t="str">
        <f>IF(ISNA(VLOOKUP($C2708,'DTEN TCAP Linkage deviceId'!$A$1:$A$20000,1,FALSE)),"No","Yes")</f>
        <v>No</v>
      </c>
      <c r="H2708" s="1" t="str">
        <f>IF(ISNA(VLOOKUP($C2708,'Provisioning Requester'!$F$3:$H$20000,2,FALSE)),"No","Yes")</f>
        <v>No</v>
      </c>
      <c r="I2708" s="1" t="str">
        <f>IF($H2708="Yes",VLOOKUP($C2708,'Provisioning Requester'!$F$3:$H$20000,3,FALSE),"-")</f>
        <v>-</v>
      </c>
      <c r="J2708" s="1" t="str">
        <f>IF(OR(D2708="SVCP", E2708="TRUE"), "No", IF(ISNA(VLOOKUP($C2708,'ProvResponder deviceId'!$A$1:$A$20000,1,FALSE)),"No","Yes"))</f>
        <v>No</v>
      </c>
      <c r="K2708" s="1" t="str">
        <f>IF($J2708="Yes",VLOOKUP($C2708,'ProvResponder deviceId'!$A$1:$C$20000,3,FALSE),"-")</f>
        <v>-</v>
      </c>
      <c r="L2708" s="1" t="str">
        <f t="shared" si="84"/>
        <v/>
      </c>
      <c r="M2708" s="1" t="str">
        <f t="shared" si="85"/>
        <v/>
      </c>
      <c r="N2708" s="1" t="str">
        <f>IF(ISBLANK($C2708),"",IF(ISNA(VLOOKUP($L2708,'result messages'!$H$3:$L$11,2,FALSE)),VLOOKUP($M2708,'result messages'!$H$3:$L$11,2,FALSE),VLOOKUP($L2708,'result messages'!$H$3:$L$11,2,FALSE)))</f>
        <v/>
      </c>
      <c r="O2708" s="1" t="str">
        <f>IF(ISBLANK($C2708),"",IF(ISNA(VLOOKUP($L2708,'result messages'!$H$3:$L$11,3,FALSE)),VLOOKUP($M2708,'result messages'!$H$3:$L$11,3,FALSE),VLOOKUP($L2708,'result messages'!$H$3:$L$11,3,FALSE)))</f>
        <v/>
      </c>
      <c r="P2708" s="1" t="str">
        <f>IF(ISBLANK($C2708),"",IF(ISNA(VLOOKUP($L2708,'result messages'!$H$3:$L$11,4,FALSE)),VLOOKUP($M2708,'result messages'!$H$3:$L$11,4,FALSE),VLOOKUP($L2708,'result messages'!$H$3:$L$11,4,FALSE)))</f>
        <v/>
      </c>
      <c r="Q2708" s="1" t="str">
        <f>IF(ISBLANK($C2708),"",IF(ISNA(VLOOKUP($L2708,'result messages'!$H$3:$L$11,5,FALSE)),VLOOKUP($M2708,'result messages'!$H$3:$L$11,5,FALSE),VLOOKUP($L2708,'result messages'!$H$3:$L$11,5,FALSE)))</f>
        <v/>
      </c>
    </row>
    <row r="2709" spans="1:17">
      <c r="A2709" s="1">
        <v>2706</v>
      </c>
      <c r="B2709" s="1"/>
      <c r="C2709" s="1"/>
      <c r="D2709" s="1"/>
      <c r="E2709" s="6"/>
      <c r="F2709" s="1"/>
      <c r="G2709" s="1" t="str">
        <f>IF(ISNA(VLOOKUP($C2709,'DTEN TCAP Linkage deviceId'!$A$1:$A$20000,1,FALSE)),"No","Yes")</f>
        <v>No</v>
      </c>
      <c r="H2709" s="1" t="str">
        <f>IF(ISNA(VLOOKUP($C2709,'Provisioning Requester'!$F$3:$H$20000,2,FALSE)),"No","Yes")</f>
        <v>No</v>
      </c>
      <c r="I2709" s="1" t="str">
        <f>IF($H2709="Yes",VLOOKUP($C2709,'Provisioning Requester'!$F$3:$H$20000,3,FALSE),"-")</f>
        <v>-</v>
      </c>
      <c r="J2709" s="1" t="str">
        <f>IF(OR(D2709="SVCP", E2709="TRUE"), "No", IF(ISNA(VLOOKUP($C2709,'ProvResponder deviceId'!$A$1:$A$20000,1,FALSE)),"No","Yes"))</f>
        <v>No</v>
      </c>
      <c r="K2709" s="1" t="str">
        <f>IF($J2709="Yes",VLOOKUP($C2709,'ProvResponder deviceId'!$A$1:$C$20000,3,FALSE),"-")</f>
        <v>-</v>
      </c>
      <c r="L2709" s="1" t="str">
        <f t="shared" si="84"/>
        <v/>
      </c>
      <c r="M2709" s="1" t="str">
        <f t="shared" si="85"/>
        <v/>
      </c>
      <c r="N2709" s="1" t="str">
        <f>IF(ISBLANK($C2709),"",IF(ISNA(VLOOKUP($L2709,'result messages'!$H$3:$L$11,2,FALSE)),VLOOKUP($M2709,'result messages'!$H$3:$L$11,2,FALSE),VLOOKUP($L2709,'result messages'!$H$3:$L$11,2,FALSE)))</f>
        <v/>
      </c>
      <c r="O2709" s="1" t="str">
        <f>IF(ISBLANK($C2709),"",IF(ISNA(VLOOKUP($L2709,'result messages'!$H$3:$L$11,3,FALSE)),VLOOKUP($M2709,'result messages'!$H$3:$L$11,3,FALSE),VLOOKUP($L2709,'result messages'!$H$3:$L$11,3,FALSE)))</f>
        <v/>
      </c>
      <c r="P2709" s="1" t="str">
        <f>IF(ISBLANK($C2709),"",IF(ISNA(VLOOKUP($L2709,'result messages'!$H$3:$L$11,4,FALSE)),VLOOKUP($M2709,'result messages'!$H$3:$L$11,4,FALSE),VLOOKUP($L2709,'result messages'!$H$3:$L$11,4,FALSE)))</f>
        <v/>
      </c>
      <c r="Q2709" s="1" t="str">
        <f>IF(ISBLANK($C2709),"",IF(ISNA(VLOOKUP($L2709,'result messages'!$H$3:$L$11,5,FALSE)),VLOOKUP($M2709,'result messages'!$H$3:$L$11,5,FALSE),VLOOKUP($L2709,'result messages'!$H$3:$L$11,5,FALSE)))</f>
        <v/>
      </c>
    </row>
    <row r="2710" spans="1:17">
      <c r="A2710" s="1">
        <v>2707</v>
      </c>
      <c r="B2710" s="1"/>
      <c r="C2710" s="1"/>
      <c r="D2710" s="1"/>
      <c r="E2710" s="6"/>
      <c r="F2710" s="1"/>
      <c r="G2710" s="1" t="str">
        <f>IF(ISNA(VLOOKUP($C2710,'DTEN TCAP Linkage deviceId'!$A$1:$A$20000,1,FALSE)),"No","Yes")</f>
        <v>No</v>
      </c>
      <c r="H2710" s="1" t="str">
        <f>IF(ISNA(VLOOKUP($C2710,'Provisioning Requester'!$F$3:$H$20000,2,FALSE)),"No","Yes")</f>
        <v>No</v>
      </c>
      <c r="I2710" s="1" t="str">
        <f>IF($H2710="Yes",VLOOKUP($C2710,'Provisioning Requester'!$F$3:$H$20000,3,FALSE),"-")</f>
        <v>-</v>
      </c>
      <c r="J2710" s="1" t="str">
        <f>IF(OR(D2710="SVCP", E2710="TRUE"), "No", IF(ISNA(VLOOKUP($C2710,'ProvResponder deviceId'!$A$1:$A$20000,1,FALSE)),"No","Yes"))</f>
        <v>No</v>
      </c>
      <c r="K2710" s="1" t="str">
        <f>IF($J2710="Yes",VLOOKUP($C2710,'ProvResponder deviceId'!$A$1:$C$20000,3,FALSE),"-")</f>
        <v>-</v>
      </c>
      <c r="L2710" s="1" t="str">
        <f t="shared" si="84"/>
        <v/>
      </c>
      <c r="M2710" s="1" t="str">
        <f t="shared" si="85"/>
        <v/>
      </c>
      <c r="N2710" s="1" t="str">
        <f>IF(ISBLANK($C2710),"",IF(ISNA(VLOOKUP($L2710,'result messages'!$H$3:$L$11,2,FALSE)),VLOOKUP($M2710,'result messages'!$H$3:$L$11,2,FALSE),VLOOKUP($L2710,'result messages'!$H$3:$L$11,2,FALSE)))</f>
        <v/>
      </c>
      <c r="O2710" s="1" t="str">
        <f>IF(ISBLANK($C2710),"",IF(ISNA(VLOOKUP($L2710,'result messages'!$H$3:$L$11,3,FALSE)),VLOOKUP($M2710,'result messages'!$H$3:$L$11,3,FALSE),VLOOKUP($L2710,'result messages'!$H$3:$L$11,3,FALSE)))</f>
        <v/>
      </c>
      <c r="P2710" s="1" t="str">
        <f>IF(ISBLANK($C2710),"",IF(ISNA(VLOOKUP($L2710,'result messages'!$H$3:$L$11,4,FALSE)),VLOOKUP($M2710,'result messages'!$H$3:$L$11,4,FALSE),VLOOKUP($L2710,'result messages'!$H$3:$L$11,4,FALSE)))</f>
        <v/>
      </c>
      <c r="Q2710" s="1" t="str">
        <f>IF(ISBLANK($C2710),"",IF(ISNA(VLOOKUP($L2710,'result messages'!$H$3:$L$11,5,FALSE)),VLOOKUP($M2710,'result messages'!$H$3:$L$11,5,FALSE),VLOOKUP($L2710,'result messages'!$H$3:$L$11,5,FALSE)))</f>
        <v/>
      </c>
    </row>
    <row r="2711" spans="1:17">
      <c r="A2711" s="1">
        <v>2708</v>
      </c>
      <c r="B2711" s="1"/>
      <c r="C2711" s="1"/>
      <c r="D2711" s="1"/>
      <c r="E2711" s="6"/>
      <c r="F2711" s="1"/>
      <c r="G2711" s="1" t="str">
        <f>IF(ISNA(VLOOKUP($C2711,'DTEN TCAP Linkage deviceId'!$A$1:$A$20000,1,FALSE)),"No","Yes")</f>
        <v>No</v>
      </c>
      <c r="H2711" s="1" t="str">
        <f>IF(ISNA(VLOOKUP($C2711,'Provisioning Requester'!$F$3:$H$20000,2,FALSE)),"No","Yes")</f>
        <v>No</v>
      </c>
      <c r="I2711" s="1" t="str">
        <f>IF($H2711="Yes",VLOOKUP($C2711,'Provisioning Requester'!$F$3:$H$20000,3,FALSE),"-")</f>
        <v>-</v>
      </c>
      <c r="J2711" s="1" t="str">
        <f>IF(OR(D2711="SVCP", E2711="TRUE"), "No", IF(ISNA(VLOOKUP($C2711,'ProvResponder deviceId'!$A$1:$A$20000,1,FALSE)),"No","Yes"))</f>
        <v>No</v>
      </c>
      <c r="K2711" s="1" t="str">
        <f>IF($J2711="Yes",VLOOKUP($C2711,'ProvResponder deviceId'!$A$1:$C$20000,3,FALSE),"-")</f>
        <v>-</v>
      </c>
      <c r="L2711" s="1" t="str">
        <f t="shared" si="84"/>
        <v/>
      </c>
      <c r="M2711" s="1" t="str">
        <f t="shared" si="85"/>
        <v/>
      </c>
      <c r="N2711" s="1" t="str">
        <f>IF(ISBLANK($C2711),"",IF(ISNA(VLOOKUP($L2711,'result messages'!$H$3:$L$11,2,FALSE)),VLOOKUP($M2711,'result messages'!$H$3:$L$11,2,FALSE),VLOOKUP($L2711,'result messages'!$H$3:$L$11,2,FALSE)))</f>
        <v/>
      </c>
      <c r="O2711" s="1" t="str">
        <f>IF(ISBLANK($C2711),"",IF(ISNA(VLOOKUP($L2711,'result messages'!$H$3:$L$11,3,FALSE)),VLOOKUP($M2711,'result messages'!$H$3:$L$11,3,FALSE),VLOOKUP($L2711,'result messages'!$H$3:$L$11,3,FALSE)))</f>
        <v/>
      </c>
      <c r="P2711" s="1" t="str">
        <f>IF(ISBLANK($C2711),"",IF(ISNA(VLOOKUP($L2711,'result messages'!$H$3:$L$11,4,FALSE)),VLOOKUP($M2711,'result messages'!$H$3:$L$11,4,FALSE),VLOOKUP($L2711,'result messages'!$H$3:$L$11,4,FALSE)))</f>
        <v/>
      </c>
      <c r="Q2711" s="1" t="str">
        <f>IF(ISBLANK($C2711),"",IF(ISNA(VLOOKUP($L2711,'result messages'!$H$3:$L$11,5,FALSE)),VLOOKUP($M2711,'result messages'!$H$3:$L$11,5,FALSE),VLOOKUP($L2711,'result messages'!$H$3:$L$11,5,FALSE)))</f>
        <v/>
      </c>
    </row>
    <row r="2712" spans="1:17">
      <c r="A2712" s="1">
        <v>2709</v>
      </c>
      <c r="B2712" s="1"/>
      <c r="C2712" s="1"/>
      <c r="D2712" s="1"/>
      <c r="E2712" s="6"/>
      <c r="F2712" s="1"/>
      <c r="G2712" s="1" t="str">
        <f>IF(ISNA(VLOOKUP($C2712,'DTEN TCAP Linkage deviceId'!$A$1:$A$20000,1,FALSE)),"No","Yes")</f>
        <v>No</v>
      </c>
      <c r="H2712" s="1" t="str">
        <f>IF(ISNA(VLOOKUP($C2712,'Provisioning Requester'!$F$3:$H$20000,2,FALSE)),"No","Yes")</f>
        <v>No</v>
      </c>
      <c r="I2712" s="1" t="str">
        <f>IF($H2712="Yes",VLOOKUP($C2712,'Provisioning Requester'!$F$3:$H$20000,3,FALSE),"-")</f>
        <v>-</v>
      </c>
      <c r="J2712" s="1" t="str">
        <f>IF(OR(D2712="SVCP", E2712="TRUE"), "No", IF(ISNA(VLOOKUP($C2712,'ProvResponder deviceId'!$A$1:$A$20000,1,FALSE)),"No","Yes"))</f>
        <v>No</v>
      </c>
      <c r="K2712" s="1" t="str">
        <f>IF($J2712="Yes",VLOOKUP($C2712,'ProvResponder deviceId'!$A$1:$C$20000,3,FALSE),"-")</f>
        <v>-</v>
      </c>
      <c r="L2712" s="1" t="str">
        <f t="shared" si="84"/>
        <v/>
      </c>
      <c r="M2712" s="1" t="str">
        <f t="shared" si="85"/>
        <v/>
      </c>
      <c r="N2712" s="1" t="str">
        <f>IF(ISBLANK($C2712),"",IF(ISNA(VLOOKUP($L2712,'result messages'!$H$3:$L$11,2,FALSE)),VLOOKUP($M2712,'result messages'!$H$3:$L$11,2,FALSE),VLOOKUP($L2712,'result messages'!$H$3:$L$11,2,FALSE)))</f>
        <v/>
      </c>
      <c r="O2712" s="1" t="str">
        <f>IF(ISBLANK($C2712),"",IF(ISNA(VLOOKUP($L2712,'result messages'!$H$3:$L$11,3,FALSE)),VLOOKUP($M2712,'result messages'!$H$3:$L$11,3,FALSE),VLOOKUP($L2712,'result messages'!$H$3:$L$11,3,FALSE)))</f>
        <v/>
      </c>
      <c r="P2712" s="1" t="str">
        <f>IF(ISBLANK($C2712),"",IF(ISNA(VLOOKUP($L2712,'result messages'!$H$3:$L$11,4,FALSE)),VLOOKUP($M2712,'result messages'!$H$3:$L$11,4,FALSE),VLOOKUP($L2712,'result messages'!$H$3:$L$11,4,FALSE)))</f>
        <v/>
      </c>
      <c r="Q2712" s="1" t="str">
        <f>IF(ISBLANK($C2712),"",IF(ISNA(VLOOKUP($L2712,'result messages'!$H$3:$L$11,5,FALSE)),VLOOKUP($M2712,'result messages'!$H$3:$L$11,5,FALSE),VLOOKUP($L2712,'result messages'!$H$3:$L$11,5,FALSE)))</f>
        <v/>
      </c>
    </row>
    <row r="2713" spans="1:17">
      <c r="A2713" s="1">
        <v>2710</v>
      </c>
      <c r="B2713" s="1"/>
      <c r="C2713" s="1"/>
      <c r="D2713" s="1"/>
      <c r="E2713" s="6"/>
      <c r="F2713" s="1"/>
      <c r="G2713" s="1" t="str">
        <f>IF(ISNA(VLOOKUP($C2713,'DTEN TCAP Linkage deviceId'!$A$1:$A$20000,1,FALSE)),"No","Yes")</f>
        <v>No</v>
      </c>
      <c r="H2713" s="1" t="str">
        <f>IF(ISNA(VLOOKUP($C2713,'Provisioning Requester'!$F$3:$H$20000,2,FALSE)),"No","Yes")</f>
        <v>No</v>
      </c>
      <c r="I2713" s="1" t="str">
        <f>IF($H2713="Yes",VLOOKUP($C2713,'Provisioning Requester'!$F$3:$H$20000,3,FALSE),"-")</f>
        <v>-</v>
      </c>
      <c r="J2713" s="1" t="str">
        <f>IF(OR(D2713="SVCP", E2713="TRUE"), "No", IF(ISNA(VLOOKUP($C2713,'ProvResponder deviceId'!$A$1:$A$20000,1,FALSE)),"No","Yes"))</f>
        <v>No</v>
      </c>
      <c r="K2713" s="1" t="str">
        <f>IF($J2713="Yes",VLOOKUP($C2713,'ProvResponder deviceId'!$A$1:$C$20000,3,FALSE),"-")</f>
        <v>-</v>
      </c>
      <c r="L2713" s="1" t="str">
        <f t="shared" si="84"/>
        <v/>
      </c>
      <c r="M2713" s="1" t="str">
        <f t="shared" si="85"/>
        <v/>
      </c>
      <c r="N2713" s="1" t="str">
        <f>IF(ISBLANK($C2713),"",IF(ISNA(VLOOKUP($L2713,'result messages'!$H$3:$L$11,2,FALSE)),VLOOKUP($M2713,'result messages'!$H$3:$L$11,2,FALSE),VLOOKUP($L2713,'result messages'!$H$3:$L$11,2,FALSE)))</f>
        <v/>
      </c>
      <c r="O2713" s="1" t="str">
        <f>IF(ISBLANK($C2713),"",IF(ISNA(VLOOKUP($L2713,'result messages'!$H$3:$L$11,3,FALSE)),VLOOKUP($M2713,'result messages'!$H$3:$L$11,3,FALSE),VLOOKUP($L2713,'result messages'!$H$3:$L$11,3,FALSE)))</f>
        <v/>
      </c>
      <c r="P2713" s="1" t="str">
        <f>IF(ISBLANK($C2713),"",IF(ISNA(VLOOKUP($L2713,'result messages'!$H$3:$L$11,4,FALSE)),VLOOKUP($M2713,'result messages'!$H$3:$L$11,4,FALSE),VLOOKUP($L2713,'result messages'!$H$3:$L$11,4,FALSE)))</f>
        <v/>
      </c>
      <c r="Q2713" s="1" t="str">
        <f>IF(ISBLANK($C2713),"",IF(ISNA(VLOOKUP($L2713,'result messages'!$H$3:$L$11,5,FALSE)),VLOOKUP($M2713,'result messages'!$H$3:$L$11,5,FALSE),VLOOKUP($L2713,'result messages'!$H$3:$L$11,5,FALSE)))</f>
        <v/>
      </c>
    </row>
    <row r="2714" spans="1:17">
      <c r="A2714" s="1">
        <v>2711</v>
      </c>
      <c r="B2714" s="1"/>
      <c r="C2714" s="1"/>
      <c r="D2714" s="1"/>
      <c r="E2714" s="6"/>
      <c r="F2714" s="1"/>
      <c r="G2714" s="1" t="str">
        <f>IF(ISNA(VLOOKUP($C2714,'DTEN TCAP Linkage deviceId'!$A$1:$A$20000,1,FALSE)),"No","Yes")</f>
        <v>No</v>
      </c>
      <c r="H2714" s="1" t="str">
        <f>IF(ISNA(VLOOKUP($C2714,'Provisioning Requester'!$F$3:$H$20000,2,FALSE)),"No","Yes")</f>
        <v>No</v>
      </c>
      <c r="I2714" s="1" t="str">
        <f>IF($H2714="Yes",VLOOKUP($C2714,'Provisioning Requester'!$F$3:$H$20000,3,FALSE),"-")</f>
        <v>-</v>
      </c>
      <c r="J2714" s="1" t="str">
        <f>IF(OR(D2714="SVCP", E2714="TRUE"), "No", IF(ISNA(VLOOKUP($C2714,'ProvResponder deviceId'!$A$1:$A$20000,1,FALSE)),"No","Yes"))</f>
        <v>No</v>
      </c>
      <c r="K2714" s="1" t="str">
        <f>IF($J2714="Yes",VLOOKUP($C2714,'ProvResponder deviceId'!$A$1:$C$20000,3,FALSE),"-")</f>
        <v>-</v>
      </c>
      <c r="L2714" s="1" t="str">
        <f t="shared" si="84"/>
        <v/>
      </c>
      <c r="M2714" s="1" t="str">
        <f t="shared" si="85"/>
        <v/>
      </c>
      <c r="N2714" s="1" t="str">
        <f>IF(ISBLANK($C2714),"",IF(ISNA(VLOOKUP($L2714,'result messages'!$H$3:$L$11,2,FALSE)),VLOOKUP($M2714,'result messages'!$H$3:$L$11,2,FALSE),VLOOKUP($L2714,'result messages'!$H$3:$L$11,2,FALSE)))</f>
        <v/>
      </c>
      <c r="O2714" s="1" t="str">
        <f>IF(ISBLANK($C2714),"",IF(ISNA(VLOOKUP($L2714,'result messages'!$H$3:$L$11,3,FALSE)),VLOOKUP($M2714,'result messages'!$H$3:$L$11,3,FALSE),VLOOKUP($L2714,'result messages'!$H$3:$L$11,3,FALSE)))</f>
        <v/>
      </c>
      <c r="P2714" s="1" t="str">
        <f>IF(ISBLANK($C2714),"",IF(ISNA(VLOOKUP($L2714,'result messages'!$H$3:$L$11,4,FALSE)),VLOOKUP($M2714,'result messages'!$H$3:$L$11,4,FALSE),VLOOKUP($L2714,'result messages'!$H$3:$L$11,4,FALSE)))</f>
        <v/>
      </c>
      <c r="Q2714" s="1" t="str">
        <f>IF(ISBLANK($C2714),"",IF(ISNA(VLOOKUP($L2714,'result messages'!$H$3:$L$11,5,FALSE)),VLOOKUP($M2714,'result messages'!$H$3:$L$11,5,FALSE),VLOOKUP($L2714,'result messages'!$H$3:$L$11,5,FALSE)))</f>
        <v/>
      </c>
    </row>
    <row r="2715" spans="1:17">
      <c r="A2715" s="1">
        <v>2712</v>
      </c>
      <c r="B2715" s="1"/>
      <c r="C2715" s="1"/>
      <c r="D2715" s="1"/>
      <c r="E2715" s="6"/>
      <c r="F2715" s="1"/>
      <c r="G2715" s="1" t="str">
        <f>IF(ISNA(VLOOKUP($C2715,'DTEN TCAP Linkage deviceId'!$A$1:$A$20000,1,FALSE)),"No","Yes")</f>
        <v>No</v>
      </c>
      <c r="H2715" s="1" t="str">
        <f>IF(ISNA(VLOOKUP($C2715,'Provisioning Requester'!$F$3:$H$20000,2,FALSE)),"No","Yes")</f>
        <v>No</v>
      </c>
      <c r="I2715" s="1" t="str">
        <f>IF($H2715="Yes",VLOOKUP($C2715,'Provisioning Requester'!$F$3:$H$20000,3,FALSE),"-")</f>
        <v>-</v>
      </c>
      <c r="J2715" s="1" t="str">
        <f>IF(OR(D2715="SVCP", E2715="TRUE"), "No", IF(ISNA(VLOOKUP($C2715,'ProvResponder deviceId'!$A$1:$A$20000,1,FALSE)),"No","Yes"))</f>
        <v>No</v>
      </c>
      <c r="K2715" s="1" t="str">
        <f>IF($J2715="Yes",VLOOKUP($C2715,'ProvResponder deviceId'!$A$1:$C$20000,3,FALSE),"-")</f>
        <v>-</v>
      </c>
      <c r="L2715" s="1" t="str">
        <f t="shared" si="84"/>
        <v/>
      </c>
      <c r="M2715" s="1" t="str">
        <f t="shared" si="85"/>
        <v/>
      </c>
      <c r="N2715" s="1" t="str">
        <f>IF(ISBLANK($C2715),"",IF(ISNA(VLOOKUP($L2715,'result messages'!$H$3:$L$11,2,FALSE)),VLOOKUP($M2715,'result messages'!$H$3:$L$11,2,FALSE),VLOOKUP($L2715,'result messages'!$H$3:$L$11,2,FALSE)))</f>
        <v/>
      </c>
      <c r="O2715" s="1" t="str">
        <f>IF(ISBLANK($C2715),"",IF(ISNA(VLOOKUP($L2715,'result messages'!$H$3:$L$11,3,FALSE)),VLOOKUP($M2715,'result messages'!$H$3:$L$11,3,FALSE),VLOOKUP($L2715,'result messages'!$H$3:$L$11,3,FALSE)))</f>
        <v/>
      </c>
      <c r="P2715" s="1" t="str">
        <f>IF(ISBLANK($C2715),"",IF(ISNA(VLOOKUP($L2715,'result messages'!$H$3:$L$11,4,FALSE)),VLOOKUP($M2715,'result messages'!$H$3:$L$11,4,FALSE),VLOOKUP($L2715,'result messages'!$H$3:$L$11,4,FALSE)))</f>
        <v/>
      </c>
      <c r="Q2715" s="1" t="str">
        <f>IF(ISBLANK($C2715),"",IF(ISNA(VLOOKUP($L2715,'result messages'!$H$3:$L$11,5,FALSE)),VLOOKUP($M2715,'result messages'!$H$3:$L$11,5,FALSE),VLOOKUP($L2715,'result messages'!$H$3:$L$11,5,FALSE)))</f>
        <v/>
      </c>
    </row>
    <row r="2716" spans="1:17">
      <c r="A2716" s="1">
        <v>2713</v>
      </c>
      <c r="B2716" s="1"/>
      <c r="C2716" s="1"/>
      <c r="D2716" s="1"/>
      <c r="E2716" s="6"/>
      <c r="F2716" s="1"/>
      <c r="G2716" s="1" t="str">
        <f>IF(ISNA(VLOOKUP($C2716,'DTEN TCAP Linkage deviceId'!$A$1:$A$20000,1,FALSE)),"No","Yes")</f>
        <v>No</v>
      </c>
      <c r="H2716" s="1" t="str">
        <f>IF(ISNA(VLOOKUP($C2716,'Provisioning Requester'!$F$3:$H$20000,2,FALSE)),"No","Yes")</f>
        <v>No</v>
      </c>
      <c r="I2716" s="1" t="str">
        <f>IF($H2716="Yes",VLOOKUP($C2716,'Provisioning Requester'!$F$3:$H$20000,3,FALSE),"-")</f>
        <v>-</v>
      </c>
      <c r="J2716" s="1" t="str">
        <f>IF(OR(D2716="SVCP", E2716="TRUE"), "No", IF(ISNA(VLOOKUP($C2716,'ProvResponder deviceId'!$A$1:$A$20000,1,FALSE)),"No","Yes"))</f>
        <v>No</v>
      </c>
      <c r="K2716" s="1" t="str">
        <f>IF($J2716="Yes",VLOOKUP($C2716,'ProvResponder deviceId'!$A$1:$C$20000,3,FALSE),"-")</f>
        <v>-</v>
      </c>
      <c r="L2716" s="1" t="str">
        <f t="shared" si="84"/>
        <v/>
      </c>
      <c r="M2716" s="1" t="str">
        <f t="shared" si="85"/>
        <v/>
      </c>
      <c r="N2716" s="1" t="str">
        <f>IF(ISBLANK($C2716),"",IF(ISNA(VLOOKUP($L2716,'result messages'!$H$3:$L$11,2,FALSE)),VLOOKUP($M2716,'result messages'!$H$3:$L$11,2,FALSE),VLOOKUP($L2716,'result messages'!$H$3:$L$11,2,FALSE)))</f>
        <v/>
      </c>
      <c r="O2716" s="1" t="str">
        <f>IF(ISBLANK($C2716),"",IF(ISNA(VLOOKUP($L2716,'result messages'!$H$3:$L$11,3,FALSE)),VLOOKUP($M2716,'result messages'!$H$3:$L$11,3,FALSE),VLOOKUP($L2716,'result messages'!$H$3:$L$11,3,FALSE)))</f>
        <v/>
      </c>
      <c r="P2716" s="1" t="str">
        <f>IF(ISBLANK($C2716),"",IF(ISNA(VLOOKUP($L2716,'result messages'!$H$3:$L$11,4,FALSE)),VLOOKUP($M2716,'result messages'!$H$3:$L$11,4,FALSE),VLOOKUP($L2716,'result messages'!$H$3:$L$11,4,FALSE)))</f>
        <v/>
      </c>
      <c r="Q2716" s="1" t="str">
        <f>IF(ISBLANK($C2716),"",IF(ISNA(VLOOKUP($L2716,'result messages'!$H$3:$L$11,5,FALSE)),VLOOKUP($M2716,'result messages'!$H$3:$L$11,5,FALSE),VLOOKUP($L2716,'result messages'!$H$3:$L$11,5,FALSE)))</f>
        <v/>
      </c>
    </row>
    <row r="2717" spans="1:17">
      <c r="A2717" s="1">
        <v>2714</v>
      </c>
      <c r="B2717" s="1"/>
      <c r="C2717" s="1"/>
      <c r="D2717" s="1"/>
      <c r="E2717" s="6"/>
      <c r="F2717" s="1"/>
      <c r="G2717" s="1" t="str">
        <f>IF(ISNA(VLOOKUP($C2717,'DTEN TCAP Linkage deviceId'!$A$1:$A$20000,1,FALSE)),"No","Yes")</f>
        <v>No</v>
      </c>
      <c r="H2717" s="1" t="str">
        <f>IF(ISNA(VLOOKUP($C2717,'Provisioning Requester'!$F$3:$H$20000,2,FALSE)),"No","Yes")</f>
        <v>No</v>
      </c>
      <c r="I2717" s="1" t="str">
        <f>IF($H2717="Yes",VLOOKUP($C2717,'Provisioning Requester'!$F$3:$H$20000,3,FALSE),"-")</f>
        <v>-</v>
      </c>
      <c r="J2717" s="1" t="str">
        <f>IF(OR(D2717="SVCP", E2717="TRUE"), "No", IF(ISNA(VLOOKUP($C2717,'ProvResponder deviceId'!$A$1:$A$20000,1,FALSE)),"No","Yes"))</f>
        <v>No</v>
      </c>
      <c r="K2717" s="1" t="str">
        <f>IF($J2717="Yes",VLOOKUP($C2717,'ProvResponder deviceId'!$A$1:$C$20000,3,FALSE),"-")</f>
        <v>-</v>
      </c>
      <c r="L2717" s="1" t="str">
        <f t="shared" si="84"/>
        <v/>
      </c>
      <c r="M2717" s="1" t="str">
        <f t="shared" si="85"/>
        <v/>
      </c>
      <c r="N2717" s="1" t="str">
        <f>IF(ISBLANK($C2717),"",IF(ISNA(VLOOKUP($L2717,'result messages'!$H$3:$L$11,2,FALSE)),VLOOKUP($M2717,'result messages'!$H$3:$L$11,2,FALSE),VLOOKUP($L2717,'result messages'!$H$3:$L$11,2,FALSE)))</f>
        <v/>
      </c>
      <c r="O2717" s="1" t="str">
        <f>IF(ISBLANK($C2717),"",IF(ISNA(VLOOKUP($L2717,'result messages'!$H$3:$L$11,3,FALSE)),VLOOKUP($M2717,'result messages'!$H$3:$L$11,3,FALSE),VLOOKUP($L2717,'result messages'!$H$3:$L$11,3,FALSE)))</f>
        <v/>
      </c>
      <c r="P2717" s="1" t="str">
        <f>IF(ISBLANK($C2717),"",IF(ISNA(VLOOKUP($L2717,'result messages'!$H$3:$L$11,4,FALSE)),VLOOKUP($M2717,'result messages'!$H$3:$L$11,4,FALSE),VLOOKUP($L2717,'result messages'!$H$3:$L$11,4,FALSE)))</f>
        <v/>
      </c>
      <c r="Q2717" s="1" t="str">
        <f>IF(ISBLANK($C2717),"",IF(ISNA(VLOOKUP($L2717,'result messages'!$H$3:$L$11,5,FALSE)),VLOOKUP($M2717,'result messages'!$H$3:$L$11,5,FALSE),VLOOKUP($L2717,'result messages'!$H$3:$L$11,5,FALSE)))</f>
        <v/>
      </c>
    </row>
    <row r="2718" spans="1:17">
      <c r="A2718" s="1">
        <v>2715</v>
      </c>
      <c r="B2718" s="1"/>
      <c r="C2718" s="1"/>
      <c r="D2718" s="1"/>
      <c r="E2718" s="6"/>
      <c r="F2718" s="1"/>
      <c r="G2718" s="1" t="str">
        <f>IF(ISNA(VLOOKUP($C2718,'DTEN TCAP Linkage deviceId'!$A$1:$A$20000,1,FALSE)),"No","Yes")</f>
        <v>No</v>
      </c>
      <c r="H2718" s="1" t="str">
        <f>IF(ISNA(VLOOKUP($C2718,'Provisioning Requester'!$F$3:$H$20000,2,FALSE)),"No","Yes")</f>
        <v>No</v>
      </c>
      <c r="I2718" s="1" t="str">
        <f>IF($H2718="Yes",VLOOKUP($C2718,'Provisioning Requester'!$F$3:$H$20000,3,FALSE),"-")</f>
        <v>-</v>
      </c>
      <c r="J2718" s="1" t="str">
        <f>IF(OR(D2718="SVCP", E2718="TRUE"), "No", IF(ISNA(VLOOKUP($C2718,'ProvResponder deviceId'!$A$1:$A$20000,1,FALSE)),"No","Yes"))</f>
        <v>No</v>
      </c>
      <c r="K2718" s="1" t="str">
        <f>IF($J2718="Yes",VLOOKUP($C2718,'ProvResponder deviceId'!$A$1:$C$20000,3,FALSE),"-")</f>
        <v>-</v>
      </c>
      <c r="L2718" s="1" t="str">
        <f t="shared" si="84"/>
        <v/>
      </c>
      <c r="M2718" s="1" t="str">
        <f t="shared" si="85"/>
        <v/>
      </c>
      <c r="N2718" s="1" t="str">
        <f>IF(ISBLANK($C2718),"",IF(ISNA(VLOOKUP($L2718,'result messages'!$H$3:$L$11,2,FALSE)),VLOOKUP($M2718,'result messages'!$H$3:$L$11,2,FALSE),VLOOKUP($L2718,'result messages'!$H$3:$L$11,2,FALSE)))</f>
        <v/>
      </c>
      <c r="O2718" s="1" t="str">
        <f>IF(ISBLANK($C2718),"",IF(ISNA(VLOOKUP($L2718,'result messages'!$H$3:$L$11,3,FALSE)),VLOOKUP($M2718,'result messages'!$H$3:$L$11,3,FALSE),VLOOKUP($L2718,'result messages'!$H$3:$L$11,3,FALSE)))</f>
        <v/>
      </c>
      <c r="P2718" s="1" t="str">
        <f>IF(ISBLANK($C2718),"",IF(ISNA(VLOOKUP($L2718,'result messages'!$H$3:$L$11,4,FALSE)),VLOOKUP($M2718,'result messages'!$H$3:$L$11,4,FALSE),VLOOKUP($L2718,'result messages'!$H$3:$L$11,4,FALSE)))</f>
        <v/>
      </c>
      <c r="Q2718" s="1" t="str">
        <f>IF(ISBLANK($C2718),"",IF(ISNA(VLOOKUP($L2718,'result messages'!$H$3:$L$11,5,FALSE)),VLOOKUP($M2718,'result messages'!$H$3:$L$11,5,FALSE),VLOOKUP($L2718,'result messages'!$H$3:$L$11,5,FALSE)))</f>
        <v/>
      </c>
    </row>
    <row r="2719" spans="1:17">
      <c r="A2719" s="1">
        <v>2716</v>
      </c>
      <c r="B2719" s="1"/>
      <c r="C2719" s="1"/>
      <c r="D2719" s="1"/>
      <c r="E2719" s="6"/>
      <c r="F2719" s="1"/>
      <c r="G2719" s="1" t="str">
        <f>IF(ISNA(VLOOKUP($C2719,'DTEN TCAP Linkage deviceId'!$A$1:$A$20000,1,FALSE)),"No","Yes")</f>
        <v>No</v>
      </c>
      <c r="H2719" s="1" t="str">
        <f>IF(ISNA(VLOOKUP($C2719,'Provisioning Requester'!$F$3:$H$20000,2,FALSE)),"No","Yes")</f>
        <v>No</v>
      </c>
      <c r="I2719" s="1" t="str">
        <f>IF($H2719="Yes",VLOOKUP($C2719,'Provisioning Requester'!$F$3:$H$20000,3,FALSE),"-")</f>
        <v>-</v>
      </c>
      <c r="J2719" s="1" t="str">
        <f>IF(OR(D2719="SVCP", E2719="TRUE"), "No", IF(ISNA(VLOOKUP($C2719,'ProvResponder deviceId'!$A$1:$A$20000,1,FALSE)),"No","Yes"))</f>
        <v>No</v>
      </c>
      <c r="K2719" s="1" t="str">
        <f>IF($J2719="Yes",VLOOKUP($C2719,'ProvResponder deviceId'!$A$1:$C$20000,3,FALSE),"-")</f>
        <v>-</v>
      </c>
      <c r="L2719" s="1" t="str">
        <f t="shared" si="84"/>
        <v/>
      </c>
      <c r="M2719" s="1" t="str">
        <f t="shared" si="85"/>
        <v/>
      </c>
      <c r="N2719" s="1" t="str">
        <f>IF(ISBLANK($C2719),"",IF(ISNA(VLOOKUP($L2719,'result messages'!$H$3:$L$11,2,FALSE)),VLOOKUP($M2719,'result messages'!$H$3:$L$11,2,FALSE),VLOOKUP($L2719,'result messages'!$H$3:$L$11,2,FALSE)))</f>
        <v/>
      </c>
      <c r="O2719" s="1" t="str">
        <f>IF(ISBLANK($C2719),"",IF(ISNA(VLOOKUP($L2719,'result messages'!$H$3:$L$11,3,FALSE)),VLOOKUP($M2719,'result messages'!$H$3:$L$11,3,FALSE),VLOOKUP($L2719,'result messages'!$H$3:$L$11,3,FALSE)))</f>
        <v/>
      </c>
      <c r="P2719" s="1" t="str">
        <f>IF(ISBLANK($C2719),"",IF(ISNA(VLOOKUP($L2719,'result messages'!$H$3:$L$11,4,FALSE)),VLOOKUP($M2719,'result messages'!$H$3:$L$11,4,FALSE),VLOOKUP($L2719,'result messages'!$H$3:$L$11,4,FALSE)))</f>
        <v/>
      </c>
      <c r="Q2719" s="1" t="str">
        <f>IF(ISBLANK($C2719),"",IF(ISNA(VLOOKUP($L2719,'result messages'!$H$3:$L$11,5,FALSE)),VLOOKUP($M2719,'result messages'!$H$3:$L$11,5,FALSE),VLOOKUP($L2719,'result messages'!$H$3:$L$11,5,FALSE)))</f>
        <v/>
      </c>
    </row>
    <row r="2720" spans="1:17">
      <c r="A2720" s="1">
        <v>2717</v>
      </c>
      <c r="B2720" s="1"/>
      <c r="C2720" s="1"/>
      <c r="D2720" s="1"/>
      <c r="E2720" s="6"/>
      <c r="F2720" s="1"/>
      <c r="G2720" s="1" t="str">
        <f>IF(ISNA(VLOOKUP($C2720,'DTEN TCAP Linkage deviceId'!$A$1:$A$20000,1,FALSE)),"No","Yes")</f>
        <v>No</v>
      </c>
      <c r="H2720" s="1" t="str">
        <f>IF(ISNA(VLOOKUP($C2720,'Provisioning Requester'!$F$3:$H$20000,2,FALSE)),"No","Yes")</f>
        <v>No</v>
      </c>
      <c r="I2720" s="1" t="str">
        <f>IF($H2720="Yes",VLOOKUP($C2720,'Provisioning Requester'!$F$3:$H$20000,3,FALSE),"-")</f>
        <v>-</v>
      </c>
      <c r="J2720" s="1" t="str">
        <f>IF(OR(D2720="SVCP", E2720="TRUE"), "No", IF(ISNA(VLOOKUP($C2720,'ProvResponder deviceId'!$A$1:$A$20000,1,FALSE)),"No","Yes"))</f>
        <v>No</v>
      </c>
      <c r="K2720" s="1" t="str">
        <f>IF($J2720="Yes",VLOOKUP($C2720,'ProvResponder deviceId'!$A$1:$C$20000,3,FALSE),"-")</f>
        <v>-</v>
      </c>
      <c r="L2720" s="1" t="str">
        <f t="shared" si="84"/>
        <v/>
      </c>
      <c r="M2720" s="1" t="str">
        <f t="shared" si="85"/>
        <v/>
      </c>
      <c r="N2720" s="1" t="str">
        <f>IF(ISBLANK($C2720),"",IF(ISNA(VLOOKUP($L2720,'result messages'!$H$3:$L$11,2,FALSE)),VLOOKUP($M2720,'result messages'!$H$3:$L$11,2,FALSE),VLOOKUP($L2720,'result messages'!$H$3:$L$11,2,FALSE)))</f>
        <v/>
      </c>
      <c r="O2720" s="1" t="str">
        <f>IF(ISBLANK($C2720),"",IF(ISNA(VLOOKUP($L2720,'result messages'!$H$3:$L$11,3,FALSE)),VLOOKUP($M2720,'result messages'!$H$3:$L$11,3,FALSE),VLOOKUP($L2720,'result messages'!$H$3:$L$11,3,FALSE)))</f>
        <v/>
      </c>
      <c r="P2720" s="1" t="str">
        <f>IF(ISBLANK($C2720),"",IF(ISNA(VLOOKUP($L2720,'result messages'!$H$3:$L$11,4,FALSE)),VLOOKUP($M2720,'result messages'!$H$3:$L$11,4,FALSE),VLOOKUP($L2720,'result messages'!$H$3:$L$11,4,FALSE)))</f>
        <v/>
      </c>
      <c r="Q2720" s="1" t="str">
        <f>IF(ISBLANK($C2720),"",IF(ISNA(VLOOKUP($L2720,'result messages'!$H$3:$L$11,5,FALSE)),VLOOKUP($M2720,'result messages'!$H$3:$L$11,5,FALSE),VLOOKUP($L2720,'result messages'!$H$3:$L$11,5,FALSE)))</f>
        <v/>
      </c>
    </row>
    <row r="2721" spans="1:17">
      <c r="A2721" s="1">
        <v>2718</v>
      </c>
      <c r="B2721" s="1"/>
      <c r="C2721" s="1"/>
      <c r="D2721" s="1"/>
      <c r="E2721" s="6"/>
      <c r="F2721" s="1"/>
      <c r="G2721" s="1" t="str">
        <f>IF(ISNA(VLOOKUP($C2721,'DTEN TCAP Linkage deviceId'!$A$1:$A$20000,1,FALSE)),"No","Yes")</f>
        <v>No</v>
      </c>
      <c r="H2721" s="1" t="str">
        <f>IF(ISNA(VLOOKUP($C2721,'Provisioning Requester'!$F$3:$H$20000,2,FALSE)),"No","Yes")</f>
        <v>No</v>
      </c>
      <c r="I2721" s="1" t="str">
        <f>IF($H2721="Yes",VLOOKUP($C2721,'Provisioning Requester'!$F$3:$H$20000,3,FALSE),"-")</f>
        <v>-</v>
      </c>
      <c r="J2721" s="1" t="str">
        <f>IF(OR(D2721="SVCP", E2721="TRUE"), "No", IF(ISNA(VLOOKUP($C2721,'ProvResponder deviceId'!$A$1:$A$20000,1,FALSE)),"No","Yes"))</f>
        <v>No</v>
      </c>
      <c r="K2721" s="1" t="str">
        <f>IF($J2721="Yes",VLOOKUP($C2721,'ProvResponder deviceId'!$A$1:$C$20000,3,FALSE),"-")</f>
        <v>-</v>
      </c>
      <c r="L2721" s="1" t="str">
        <f t="shared" si="84"/>
        <v/>
      </c>
      <c r="M2721" s="1" t="str">
        <f t="shared" si="85"/>
        <v/>
      </c>
      <c r="N2721" s="1" t="str">
        <f>IF(ISBLANK($C2721),"",IF(ISNA(VLOOKUP($L2721,'result messages'!$H$3:$L$11,2,FALSE)),VLOOKUP($M2721,'result messages'!$H$3:$L$11,2,FALSE),VLOOKUP($L2721,'result messages'!$H$3:$L$11,2,FALSE)))</f>
        <v/>
      </c>
      <c r="O2721" s="1" t="str">
        <f>IF(ISBLANK($C2721),"",IF(ISNA(VLOOKUP($L2721,'result messages'!$H$3:$L$11,3,FALSE)),VLOOKUP($M2721,'result messages'!$H$3:$L$11,3,FALSE),VLOOKUP($L2721,'result messages'!$H$3:$L$11,3,FALSE)))</f>
        <v/>
      </c>
      <c r="P2721" s="1" t="str">
        <f>IF(ISBLANK($C2721),"",IF(ISNA(VLOOKUP($L2721,'result messages'!$H$3:$L$11,4,FALSE)),VLOOKUP($M2721,'result messages'!$H$3:$L$11,4,FALSE),VLOOKUP($L2721,'result messages'!$H$3:$L$11,4,FALSE)))</f>
        <v/>
      </c>
      <c r="Q2721" s="1" t="str">
        <f>IF(ISBLANK($C2721),"",IF(ISNA(VLOOKUP($L2721,'result messages'!$H$3:$L$11,5,FALSE)),VLOOKUP($M2721,'result messages'!$H$3:$L$11,5,FALSE),VLOOKUP($L2721,'result messages'!$H$3:$L$11,5,FALSE)))</f>
        <v/>
      </c>
    </row>
    <row r="2722" spans="1:17">
      <c r="A2722" s="1">
        <v>2719</v>
      </c>
      <c r="B2722" s="1"/>
      <c r="C2722" s="1"/>
      <c r="D2722" s="1"/>
      <c r="E2722" s="6"/>
      <c r="F2722" s="1"/>
      <c r="G2722" s="1" t="str">
        <f>IF(ISNA(VLOOKUP($C2722,'DTEN TCAP Linkage deviceId'!$A$1:$A$20000,1,FALSE)),"No","Yes")</f>
        <v>No</v>
      </c>
      <c r="H2722" s="1" t="str">
        <f>IF(ISNA(VLOOKUP($C2722,'Provisioning Requester'!$F$3:$H$20000,2,FALSE)),"No","Yes")</f>
        <v>No</v>
      </c>
      <c r="I2722" s="1" t="str">
        <f>IF($H2722="Yes",VLOOKUP($C2722,'Provisioning Requester'!$F$3:$H$20000,3,FALSE),"-")</f>
        <v>-</v>
      </c>
      <c r="J2722" s="1" t="str">
        <f>IF(OR(D2722="SVCP", E2722="TRUE"), "No", IF(ISNA(VLOOKUP($C2722,'ProvResponder deviceId'!$A$1:$A$20000,1,FALSE)),"No","Yes"))</f>
        <v>No</v>
      </c>
      <c r="K2722" s="1" t="str">
        <f>IF($J2722="Yes",VLOOKUP($C2722,'ProvResponder deviceId'!$A$1:$C$20000,3,FALSE),"-")</f>
        <v>-</v>
      </c>
      <c r="L2722" s="1" t="str">
        <f t="shared" si="84"/>
        <v/>
      </c>
      <c r="M2722" s="1" t="str">
        <f t="shared" si="85"/>
        <v/>
      </c>
      <c r="N2722" s="1" t="str">
        <f>IF(ISBLANK($C2722),"",IF(ISNA(VLOOKUP($L2722,'result messages'!$H$3:$L$11,2,FALSE)),VLOOKUP($M2722,'result messages'!$H$3:$L$11,2,FALSE),VLOOKUP($L2722,'result messages'!$H$3:$L$11,2,FALSE)))</f>
        <v/>
      </c>
      <c r="O2722" s="1" t="str">
        <f>IF(ISBLANK($C2722),"",IF(ISNA(VLOOKUP($L2722,'result messages'!$H$3:$L$11,3,FALSE)),VLOOKUP($M2722,'result messages'!$H$3:$L$11,3,FALSE),VLOOKUP($L2722,'result messages'!$H$3:$L$11,3,FALSE)))</f>
        <v/>
      </c>
      <c r="P2722" s="1" t="str">
        <f>IF(ISBLANK($C2722),"",IF(ISNA(VLOOKUP($L2722,'result messages'!$H$3:$L$11,4,FALSE)),VLOOKUP($M2722,'result messages'!$H$3:$L$11,4,FALSE),VLOOKUP($L2722,'result messages'!$H$3:$L$11,4,FALSE)))</f>
        <v/>
      </c>
      <c r="Q2722" s="1" t="str">
        <f>IF(ISBLANK($C2722),"",IF(ISNA(VLOOKUP($L2722,'result messages'!$H$3:$L$11,5,FALSE)),VLOOKUP($M2722,'result messages'!$H$3:$L$11,5,FALSE),VLOOKUP($L2722,'result messages'!$H$3:$L$11,5,FALSE)))</f>
        <v/>
      </c>
    </row>
    <row r="2723" spans="1:17">
      <c r="A2723" s="1">
        <v>2720</v>
      </c>
      <c r="B2723" s="1"/>
      <c r="C2723" s="1"/>
      <c r="D2723" s="1"/>
      <c r="E2723" s="6"/>
      <c r="F2723" s="1"/>
      <c r="G2723" s="1" t="str">
        <f>IF(ISNA(VLOOKUP($C2723,'DTEN TCAP Linkage deviceId'!$A$1:$A$20000,1,FALSE)),"No","Yes")</f>
        <v>No</v>
      </c>
      <c r="H2723" s="1" t="str">
        <f>IF(ISNA(VLOOKUP($C2723,'Provisioning Requester'!$F$3:$H$20000,2,FALSE)),"No","Yes")</f>
        <v>No</v>
      </c>
      <c r="I2723" s="1" t="str">
        <f>IF($H2723="Yes",VLOOKUP($C2723,'Provisioning Requester'!$F$3:$H$20000,3,FALSE),"-")</f>
        <v>-</v>
      </c>
      <c r="J2723" s="1" t="str">
        <f>IF(OR(D2723="SVCP", E2723="TRUE"), "No", IF(ISNA(VLOOKUP($C2723,'ProvResponder deviceId'!$A$1:$A$20000,1,FALSE)),"No","Yes"))</f>
        <v>No</v>
      </c>
      <c r="K2723" s="1" t="str">
        <f>IF($J2723="Yes",VLOOKUP($C2723,'ProvResponder deviceId'!$A$1:$C$20000,3,FALSE),"-")</f>
        <v>-</v>
      </c>
      <c r="L2723" s="1" t="str">
        <f t="shared" si="84"/>
        <v/>
      </c>
      <c r="M2723" s="1" t="str">
        <f t="shared" si="85"/>
        <v/>
      </c>
      <c r="N2723" s="1" t="str">
        <f>IF(ISBLANK($C2723),"",IF(ISNA(VLOOKUP($L2723,'result messages'!$H$3:$L$11,2,FALSE)),VLOOKUP($M2723,'result messages'!$H$3:$L$11,2,FALSE),VLOOKUP($L2723,'result messages'!$H$3:$L$11,2,FALSE)))</f>
        <v/>
      </c>
      <c r="O2723" s="1" t="str">
        <f>IF(ISBLANK($C2723),"",IF(ISNA(VLOOKUP($L2723,'result messages'!$H$3:$L$11,3,FALSE)),VLOOKUP($M2723,'result messages'!$H$3:$L$11,3,FALSE),VLOOKUP($L2723,'result messages'!$H$3:$L$11,3,FALSE)))</f>
        <v/>
      </c>
      <c r="P2723" s="1" t="str">
        <f>IF(ISBLANK($C2723),"",IF(ISNA(VLOOKUP($L2723,'result messages'!$H$3:$L$11,4,FALSE)),VLOOKUP($M2723,'result messages'!$H$3:$L$11,4,FALSE),VLOOKUP($L2723,'result messages'!$H$3:$L$11,4,FALSE)))</f>
        <v/>
      </c>
      <c r="Q2723" s="1" t="str">
        <f>IF(ISBLANK($C2723),"",IF(ISNA(VLOOKUP($L2723,'result messages'!$H$3:$L$11,5,FALSE)),VLOOKUP($M2723,'result messages'!$H$3:$L$11,5,FALSE),VLOOKUP($L2723,'result messages'!$H$3:$L$11,5,FALSE)))</f>
        <v/>
      </c>
    </row>
    <row r="2724" spans="1:17">
      <c r="A2724" s="1">
        <v>2721</v>
      </c>
      <c r="B2724" s="1"/>
      <c r="C2724" s="1"/>
      <c r="D2724" s="1"/>
      <c r="E2724" s="6"/>
      <c r="F2724" s="1"/>
      <c r="G2724" s="1" t="str">
        <f>IF(ISNA(VLOOKUP($C2724,'DTEN TCAP Linkage deviceId'!$A$1:$A$20000,1,FALSE)),"No","Yes")</f>
        <v>No</v>
      </c>
      <c r="H2724" s="1" t="str">
        <f>IF(ISNA(VLOOKUP($C2724,'Provisioning Requester'!$F$3:$H$20000,2,FALSE)),"No","Yes")</f>
        <v>No</v>
      </c>
      <c r="I2724" s="1" t="str">
        <f>IF($H2724="Yes",VLOOKUP($C2724,'Provisioning Requester'!$F$3:$H$20000,3,FALSE),"-")</f>
        <v>-</v>
      </c>
      <c r="J2724" s="1" t="str">
        <f>IF(OR(D2724="SVCP", E2724="TRUE"), "No", IF(ISNA(VLOOKUP($C2724,'ProvResponder deviceId'!$A$1:$A$20000,1,FALSE)),"No","Yes"))</f>
        <v>No</v>
      </c>
      <c r="K2724" s="1" t="str">
        <f>IF($J2724="Yes",VLOOKUP($C2724,'ProvResponder deviceId'!$A$1:$C$20000,3,FALSE),"-")</f>
        <v>-</v>
      </c>
      <c r="L2724" s="1" t="str">
        <f t="shared" si="84"/>
        <v/>
      </c>
      <c r="M2724" s="1" t="str">
        <f t="shared" si="85"/>
        <v/>
      </c>
      <c r="N2724" s="1" t="str">
        <f>IF(ISBLANK($C2724),"",IF(ISNA(VLOOKUP($L2724,'result messages'!$H$3:$L$11,2,FALSE)),VLOOKUP($M2724,'result messages'!$H$3:$L$11,2,FALSE),VLOOKUP($L2724,'result messages'!$H$3:$L$11,2,FALSE)))</f>
        <v/>
      </c>
      <c r="O2724" s="1" t="str">
        <f>IF(ISBLANK($C2724),"",IF(ISNA(VLOOKUP($L2724,'result messages'!$H$3:$L$11,3,FALSE)),VLOOKUP($M2724,'result messages'!$H$3:$L$11,3,FALSE),VLOOKUP($L2724,'result messages'!$H$3:$L$11,3,FALSE)))</f>
        <v/>
      </c>
      <c r="P2724" s="1" t="str">
        <f>IF(ISBLANK($C2724),"",IF(ISNA(VLOOKUP($L2724,'result messages'!$H$3:$L$11,4,FALSE)),VLOOKUP($M2724,'result messages'!$H$3:$L$11,4,FALSE),VLOOKUP($L2724,'result messages'!$H$3:$L$11,4,FALSE)))</f>
        <v/>
      </c>
      <c r="Q2724" s="1" t="str">
        <f>IF(ISBLANK($C2724),"",IF(ISNA(VLOOKUP($L2724,'result messages'!$H$3:$L$11,5,FALSE)),VLOOKUP($M2724,'result messages'!$H$3:$L$11,5,FALSE),VLOOKUP($L2724,'result messages'!$H$3:$L$11,5,FALSE)))</f>
        <v/>
      </c>
    </row>
    <row r="2725" spans="1:17">
      <c r="A2725" s="1">
        <v>2722</v>
      </c>
      <c r="B2725" s="1"/>
      <c r="C2725" s="1"/>
      <c r="D2725" s="1"/>
      <c r="E2725" s="6"/>
      <c r="F2725" s="1"/>
      <c r="G2725" s="1" t="str">
        <f>IF(ISNA(VLOOKUP($C2725,'DTEN TCAP Linkage deviceId'!$A$1:$A$20000,1,FALSE)),"No","Yes")</f>
        <v>No</v>
      </c>
      <c r="H2725" s="1" t="str">
        <f>IF(ISNA(VLOOKUP($C2725,'Provisioning Requester'!$F$3:$H$20000,2,FALSE)),"No","Yes")</f>
        <v>No</v>
      </c>
      <c r="I2725" s="1" t="str">
        <f>IF($H2725="Yes",VLOOKUP($C2725,'Provisioning Requester'!$F$3:$H$20000,3,FALSE),"-")</f>
        <v>-</v>
      </c>
      <c r="J2725" s="1" t="str">
        <f>IF(OR(D2725="SVCP", E2725="TRUE"), "No", IF(ISNA(VLOOKUP($C2725,'ProvResponder deviceId'!$A$1:$A$20000,1,FALSE)),"No","Yes"))</f>
        <v>No</v>
      </c>
      <c r="K2725" s="1" t="str">
        <f>IF($J2725="Yes",VLOOKUP($C2725,'ProvResponder deviceId'!$A$1:$C$20000,3,FALSE),"-")</f>
        <v>-</v>
      </c>
      <c r="L2725" s="1" t="str">
        <f t="shared" si="84"/>
        <v/>
      </c>
      <c r="M2725" s="1" t="str">
        <f t="shared" si="85"/>
        <v/>
      </c>
      <c r="N2725" s="1" t="str">
        <f>IF(ISBLANK($C2725),"",IF(ISNA(VLOOKUP($L2725,'result messages'!$H$3:$L$11,2,FALSE)),VLOOKUP($M2725,'result messages'!$H$3:$L$11,2,FALSE),VLOOKUP($L2725,'result messages'!$H$3:$L$11,2,FALSE)))</f>
        <v/>
      </c>
      <c r="O2725" s="1" t="str">
        <f>IF(ISBLANK($C2725),"",IF(ISNA(VLOOKUP($L2725,'result messages'!$H$3:$L$11,3,FALSE)),VLOOKUP($M2725,'result messages'!$H$3:$L$11,3,FALSE),VLOOKUP($L2725,'result messages'!$H$3:$L$11,3,FALSE)))</f>
        <v/>
      </c>
      <c r="P2725" s="1" t="str">
        <f>IF(ISBLANK($C2725),"",IF(ISNA(VLOOKUP($L2725,'result messages'!$H$3:$L$11,4,FALSE)),VLOOKUP($M2725,'result messages'!$H$3:$L$11,4,FALSE),VLOOKUP($L2725,'result messages'!$H$3:$L$11,4,FALSE)))</f>
        <v/>
      </c>
      <c r="Q2725" s="1" t="str">
        <f>IF(ISBLANK($C2725),"",IF(ISNA(VLOOKUP($L2725,'result messages'!$H$3:$L$11,5,FALSE)),VLOOKUP($M2725,'result messages'!$H$3:$L$11,5,FALSE),VLOOKUP($L2725,'result messages'!$H$3:$L$11,5,FALSE)))</f>
        <v/>
      </c>
    </row>
    <row r="2726" spans="1:17">
      <c r="A2726" s="1">
        <v>2723</v>
      </c>
      <c r="B2726" s="1"/>
      <c r="C2726" s="1"/>
      <c r="D2726" s="1"/>
      <c r="E2726" s="6"/>
      <c r="F2726" s="1"/>
      <c r="G2726" s="1" t="str">
        <f>IF(ISNA(VLOOKUP($C2726,'DTEN TCAP Linkage deviceId'!$A$1:$A$20000,1,FALSE)),"No","Yes")</f>
        <v>No</v>
      </c>
      <c r="H2726" s="1" t="str">
        <f>IF(ISNA(VLOOKUP($C2726,'Provisioning Requester'!$F$3:$H$20000,2,FALSE)),"No","Yes")</f>
        <v>No</v>
      </c>
      <c r="I2726" s="1" t="str">
        <f>IF($H2726="Yes",VLOOKUP($C2726,'Provisioning Requester'!$F$3:$H$20000,3,FALSE),"-")</f>
        <v>-</v>
      </c>
      <c r="J2726" s="1" t="str">
        <f>IF(OR(D2726="SVCP", E2726="TRUE"), "No", IF(ISNA(VLOOKUP($C2726,'ProvResponder deviceId'!$A$1:$A$20000,1,FALSE)),"No","Yes"))</f>
        <v>No</v>
      </c>
      <c r="K2726" s="1" t="str">
        <f>IF($J2726="Yes",VLOOKUP($C2726,'ProvResponder deviceId'!$A$1:$C$20000,3,FALSE),"-")</f>
        <v>-</v>
      </c>
      <c r="L2726" s="1" t="str">
        <f t="shared" si="84"/>
        <v/>
      </c>
      <c r="M2726" s="1" t="str">
        <f t="shared" si="85"/>
        <v/>
      </c>
      <c r="N2726" s="1" t="str">
        <f>IF(ISBLANK($C2726),"",IF(ISNA(VLOOKUP($L2726,'result messages'!$H$3:$L$11,2,FALSE)),VLOOKUP($M2726,'result messages'!$H$3:$L$11,2,FALSE),VLOOKUP($L2726,'result messages'!$H$3:$L$11,2,FALSE)))</f>
        <v/>
      </c>
      <c r="O2726" s="1" t="str">
        <f>IF(ISBLANK($C2726),"",IF(ISNA(VLOOKUP($L2726,'result messages'!$H$3:$L$11,3,FALSE)),VLOOKUP($M2726,'result messages'!$H$3:$L$11,3,FALSE),VLOOKUP($L2726,'result messages'!$H$3:$L$11,3,FALSE)))</f>
        <v/>
      </c>
      <c r="P2726" s="1" t="str">
        <f>IF(ISBLANK($C2726),"",IF(ISNA(VLOOKUP($L2726,'result messages'!$H$3:$L$11,4,FALSE)),VLOOKUP($M2726,'result messages'!$H$3:$L$11,4,FALSE),VLOOKUP($L2726,'result messages'!$H$3:$L$11,4,FALSE)))</f>
        <v/>
      </c>
      <c r="Q2726" s="1" t="str">
        <f>IF(ISBLANK($C2726),"",IF(ISNA(VLOOKUP($L2726,'result messages'!$H$3:$L$11,5,FALSE)),VLOOKUP($M2726,'result messages'!$H$3:$L$11,5,FALSE),VLOOKUP($L2726,'result messages'!$H$3:$L$11,5,FALSE)))</f>
        <v/>
      </c>
    </row>
    <row r="2727" spans="1:17">
      <c r="A2727" s="1">
        <v>2724</v>
      </c>
      <c r="B2727" s="1"/>
      <c r="C2727" s="1"/>
      <c r="D2727" s="1"/>
      <c r="E2727" s="6"/>
      <c r="F2727" s="1"/>
      <c r="G2727" s="1" t="str">
        <f>IF(ISNA(VLOOKUP($C2727,'DTEN TCAP Linkage deviceId'!$A$1:$A$20000,1,FALSE)),"No","Yes")</f>
        <v>No</v>
      </c>
      <c r="H2727" s="1" t="str">
        <f>IF(ISNA(VLOOKUP($C2727,'Provisioning Requester'!$F$3:$H$20000,2,FALSE)),"No","Yes")</f>
        <v>No</v>
      </c>
      <c r="I2727" s="1" t="str">
        <f>IF($H2727="Yes",VLOOKUP($C2727,'Provisioning Requester'!$F$3:$H$20000,3,FALSE),"-")</f>
        <v>-</v>
      </c>
      <c r="J2727" s="1" t="str">
        <f>IF(OR(D2727="SVCP", E2727="TRUE"), "No", IF(ISNA(VLOOKUP($C2727,'ProvResponder deviceId'!$A$1:$A$20000,1,FALSE)),"No","Yes"))</f>
        <v>No</v>
      </c>
      <c r="K2727" s="1" t="str">
        <f>IF($J2727="Yes",VLOOKUP($C2727,'ProvResponder deviceId'!$A$1:$C$20000,3,FALSE),"-")</f>
        <v>-</v>
      </c>
      <c r="L2727" s="1" t="str">
        <f t="shared" si="84"/>
        <v/>
      </c>
      <c r="M2727" s="1" t="str">
        <f t="shared" si="85"/>
        <v/>
      </c>
      <c r="N2727" s="1" t="str">
        <f>IF(ISBLANK($C2727),"",IF(ISNA(VLOOKUP($L2727,'result messages'!$H$3:$L$11,2,FALSE)),VLOOKUP($M2727,'result messages'!$H$3:$L$11,2,FALSE),VLOOKUP($L2727,'result messages'!$H$3:$L$11,2,FALSE)))</f>
        <v/>
      </c>
      <c r="O2727" s="1" t="str">
        <f>IF(ISBLANK($C2727),"",IF(ISNA(VLOOKUP($L2727,'result messages'!$H$3:$L$11,3,FALSE)),VLOOKUP($M2727,'result messages'!$H$3:$L$11,3,FALSE),VLOOKUP($L2727,'result messages'!$H$3:$L$11,3,FALSE)))</f>
        <v/>
      </c>
      <c r="P2727" s="1" t="str">
        <f>IF(ISBLANK($C2727),"",IF(ISNA(VLOOKUP($L2727,'result messages'!$H$3:$L$11,4,FALSE)),VLOOKUP($M2727,'result messages'!$H$3:$L$11,4,FALSE),VLOOKUP($L2727,'result messages'!$H$3:$L$11,4,FALSE)))</f>
        <v/>
      </c>
      <c r="Q2727" s="1" t="str">
        <f>IF(ISBLANK($C2727),"",IF(ISNA(VLOOKUP($L2727,'result messages'!$H$3:$L$11,5,FALSE)),VLOOKUP($M2727,'result messages'!$H$3:$L$11,5,FALSE),VLOOKUP($L2727,'result messages'!$H$3:$L$11,5,FALSE)))</f>
        <v/>
      </c>
    </row>
    <row r="2728" spans="1:17">
      <c r="A2728" s="1">
        <v>2725</v>
      </c>
      <c r="B2728" s="1"/>
      <c r="C2728" s="1"/>
      <c r="D2728" s="1"/>
      <c r="E2728" s="6"/>
      <c r="F2728" s="1"/>
      <c r="G2728" s="1" t="str">
        <f>IF(ISNA(VLOOKUP($C2728,'DTEN TCAP Linkage deviceId'!$A$1:$A$20000,1,FALSE)),"No","Yes")</f>
        <v>No</v>
      </c>
      <c r="H2728" s="1" t="str">
        <f>IF(ISNA(VLOOKUP($C2728,'Provisioning Requester'!$F$3:$H$20000,2,FALSE)),"No","Yes")</f>
        <v>No</v>
      </c>
      <c r="I2728" s="1" t="str">
        <f>IF($H2728="Yes",VLOOKUP($C2728,'Provisioning Requester'!$F$3:$H$20000,3,FALSE),"-")</f>
        <v>-</v>
      </c>
      <c r="J2728" s="1" t="str">
        <f>IF(OR(D2728="SVCP", E2728="TRUE"), "No", IF(ISNA(VLOOKUP($C2728,'ProvResponder deviceId'!$A$1:$A$20000,1,FALSE)),"No","Yes"))</f>
        <v>No</v>
      </c>
      <c r="K2728" s="1" t="str">
        <f>IF($J2728="Yes",VLOOKUP($C2728,'ProvResponder deviceId'!$A$1:$C$20000,3,FALSE),"-")</f>
        <v>-</v>
      </c>
      <c r="L2728" s="1" t="str">
        <f t="shared" si="84"/>
        <v/>
      </c>
      <c r="M2728" s="1" t="str">
        <f t="shared" si="85"/>
        <v/>
      </c>
      <c r="N2728" s="1" t="str">
        <f>IF(ISBLANK($C2728),"",IF(ISNA(VLOOKUP($L2728,'result messages'!$H$3:$L$11,2,FALSE)),VLOOKUP($M2728,'result messages'!$H$3:$L$11,2,FALSE),VLOOKUP($L2728,'result messages'!$H$3:$L$11,2,FALSE)))</f>
        <v/>
      </c>
      <c r="O2728" s="1" t="str">
        <f>IF(ISBLANK($C2728),"",IF(ISNA(VLOOKUP($L2728,'result messages'!$H$3:$L$11,3,FALSE)),VLOOKUP($M2728,'result messages'!$H$3:$L$11,3,FALSE),VLOOKUP($L2728,'result messages'!$H$3:$L$11,3,FALSE)))</f>
        <v/>
      </c>
      <c r="P2728" s="1" t="str">
        <f>IF(ISBLANK($C2728),"",IF(ISNA(VLOOKUP($L2728,'result messages'!$H$3:$L$11,4,FALSE)),VLOOKUP($M2728,'result messages'!$H$3:$L$11,4,FALSE),VLOOKUP($L2728,'result messages'!$H$3:$L$11,4,FALSE)))</f>
        <v/>
      </c>
      <c r="Q2728" s="1" t="str">
        <f>IF(ISBLANK($C2728),"",IF(ISNA(VLOOKUP($L2728,'result messages'!$H$3:$L$11,5,FALSE)),VLOOKUP($M2728,'result messages'!$H$3:$L$11,5,FALSE),VLOOKUP($L2728,'result messages'!$H$3:$L$11,5,FALSE)))</f>
        <v/>
      </c>
    </row>
    <row r="2729" spans="1:17">
      <c r="A2729" s="1">
        <v>2726</v>
      </c>
      <c r="B2729" s="1"/>
      <c r="C2729" s="1"/>
      <c r="D2729" s="1"/>
      <c r="E2729" s="6"/>
      <c r="F2729" s="1"/>
      <c r="G2729" s="1" t="str">
        <f>IF(ISNA(VLOOKUP($C2729,'DTEN TCAP Linkage deviceId'!$A$1:$A$20000,1,FALSE)),"No","Yes")</f>
        <v>No</v>
      </c>
      <c r="H2729" s="1" t="str">
        <f>IF(ISNA(VLOOKUP($C2729,'Provisioning Requester'!$F$3:$H$20000,2,FALSE)),"No","Yes")</f>
        <v>No</v>
      </c>
      <c r="I2729" s="1" t="str">
        <f>IF($H2729="Yes",VLOOKUP($C2729,'Provisioning Requester'!$F$3:$H$20000,3,FALSE),"-")</f>
        <v>-</v>
      </c>
      <c r="J2729" s="1" t="str">
        <f>IF(OR(D2729="SVCP", E2729="TRUE"), "No", IF(ISNA(VLOOKUP($C2729,'ProvResponder deviceId'!$A$1:$A$20000,1,FALSE)),"No","Yes"))</f>
        <v>No</v>
      </c>
      <c r="K2729" s="1" t="str">
        <f>IF($J2729="Yes",VLOOKUP($C2729,'ProvResponder deviceId'!$A$1:$C$20000,3,FALSE),"-")</f>
        <v>-</v>
      </c>
      <c r="L2729" s="1" t="str">
        <f t="shared" si="84"/>
        <v/>
      </c>
      <c r="M2729" s="1" t="str">
        <f t="shared" si="85"/>
        <v/>
      </c>
      <c r="N2729" s="1" t="str">
        <f>IF(ISBLANK($C2729),"",IF(ISNA(VLOOKUP($L2729,'result messages'!$H$3:$L$11,2,FALSE)),VLOOKUP($M2729,'result messages'!$H$3:$L$11,2,FALSE),VLOOKUP($L2729,'result messages'!$H$3:$L$11,2,FALSE)))</f>
        <v/>
      </c>
      <c r="O2729" s="1" t="str">
        <f>IF(ISBLANK($C2729),"",IF(ISNA(VLOOKUP($L2729,'result messages'!$H$3:$L$11,3,FALSE)),VLOOKUP($M2729,'result messages'!$H$3:$L$11,3,FALSE),VLOOKUP($L2729,'result messages'!$H$3:$L$11,3,FALSE)))</f>
        <v/>
      </c>
      <c r="P2729" s="1" t="str">
        <f>IF(ISBLANK($C2729),"",IF(ISNA(VLOOKUP($L2729,'result messages'!$H$3:$L$11,4,FALSE)),VLOOKUP($M2729,'result messages'!$H$3:$L$11,4,FALSE),VLOOKUP($L2729,'result messages'!$H$3:$L$11,4,FALSE)))</f>
        <v/>
      </c>
      <c r="Q2729" s="1" t="str">
        <f>IF(ISBLANK($C2729),"",IF(ISNA(VLOOKUP($L2729,'result messages'!$H$3:$L$11,5,FALSE)),VLOOKUP($M2729,'result messages'!$H$3:$L$11,5,FALSE),VLOOKUP($L2729,'result messages'!$H$3:$L$11,5,FALSE)))</f>
        <v/>
      </c>
    </row>
    <row r="2730" spans="1:17">
      <c r="A2730" s="1">
        <v>2727</v>
      </c>
      <c r="B2730" s="1"/>
      <c r="C2730" s="1"/>
      <c r="D2730" s="1"/>
      <c r="E2730" s="6"/>
      <c r="F2730" s="1"/>
      <c r="G2730" s="1" t="str">
        <f>IF(ISNA(VLOOKUP($C2730,'DTEN TCAP Linkage deviceId'!$A$1:$A$20000,1,FALSE)),"No","Yes")</f>
        <v>No</v>
      </c>
      <c r="H2730" s="1" t="str">
        <f>IF(ISNA(VLOOKUP($C2730,'Provisioning Requester'!$F$3:$H$20000,2,FALSE)),"No","Yes")</f>
        <v>No</v>
      </c>
      <c r="I2730" s="1" t="str">
        <f>IF($H2730="Yes",VLOOKUP($C2730,'Provisioning Requester'!$F$3:$H$20000,3,FALSE),"-")</f>
        <v>-</v>
      </c>
      <c r="J2730" s="1" t="str">
        <f>IF(OR(D2730="SVCP", E2730="TRUE"), "No", IF(ISNA(VLOOKUP($C2730,'ProvResponder deviceId'!$A$1:$A$20000,1,FALSE)),"No","Yes"))</f>
        <v>No</v>
      </c>
      <c r="K2730" s="1" t="str">
        <f>IF($J2730="Yes",VLOOKUP($C2730,'ProvResponder deviceId'!$A$1:$C$20000,3,FALSE),"-")</f>
        <v>-</v>
      </c>
      <c r="L2730" s="1" t="str">
        <f t="shared" si="84"/>
        <v/>
      </c>
      <c r="M2730" s="1" t="str">
        <f t="shared" si="85"/>
        <v/>
      </c>
      <c r="N2730" s="1" t="str">
        <f>IF(ISBLANK($C2730),"",IF(ISNA(VLOOKUP($L2730,'result messages'!$H$3:$L$11,2,FALSE)),VLOOKUP($M2730,'result messages'!$H$3:$L$11,2,FALSE),VLOOKUP($L2730,'result messages'!$H$3:$L$11,2,FALSE)))</f>
        <v/>
      </c>
      <c r="O2730" s="1" t="str">
        <f>IF(ISBLANK($C2730),"",IF(ISNA(VLOOKUP($L2730,'result messages'!$H$3:$L$11,3,FALSE)),VLOOKUP($M2730,'result messages'!$H$3:$L$11,3,FALSE),VLOOKUP($L2730,'result messages'!$H$3:$L$11,3,FALSE)))</f>
        <v/>
      </c>
      <c r="P2730" s="1" t="str">
        <f>IF(ISBLANK($C2730),"",IF(ISNA(VLOOKUP($L2730,'result messages'!$H$3:$L$11,4,FALSE)),VLOOKUP($M2730,'result messages'!$H$3:$L$11,4,FALSE),VLOOKUP($L2730,'result messages'!$H$3:$L$11,4,FALSE)))</f>
        <v/>
      </c>
      <c r="Q2730" s="1" t="str">
        <f>IF(ISBLANK($C2730),"",IF(ISNA(VLOOKUP($L2730,'result messages'!$H$3:$L$11,5,FALSE)),VLOOKUP($M2730,'result messages'!$H$3:$L$11,5,FALSE),VLOOKUP($L2730,'result messages'!$H$3:$L$11,5,FALSE)))</f>
        <v/>
      </c>
    </row>
    <row r="2731" spans="1:17">
      <c r="A2731" s="1">
        <v>2728</v>
      </c>
      <c r="B2731" s="1"/>
      <c r="C2731" s="1"/>
      <c r="D2731" s="1"/>
      <c r="E2731" s="6"/>
      <c r="F2731" s="1"/>
      <c r="G2731" s="1" t="str">
        <f>IF(ISNA(VLOOKUP($C2731,'DTEN TCAP Linkage deviceId'!$A$1:$A$20000,1,FALSE)),"No","Yes")</f>
        <v>No</v>
      </c>
      <c r="H2731" s="1" t="str">
        <f>IF(ISNA(VLOOKUP($C2731,'Provisioning Requester'!$F$3:$H$20000,2,FALSE)),"No","Yes")</f>
        <v>No</v>
      </c>
      <c r="I2731" s="1" t="str">
        <f>IF($H2731="Yes",VLOOKUP($C2731,'Provisioning Requester'!$F$3:$H$20000,3,FALSE),"-")</f>
        <v>-</v>
      </c>
      <c r="J2731" s="1" t="str">
        <f>IF(OR(D2731="SVCP", E2731="TRUE"), "No", IF(ISNA(VLOOKUP($C2731,'ProvResponder deviceId'!$A$1:$A$20000,1,FALSE)),"No","Yes"))</f>
        <v>No</v>
      </c>
      <c r="K2731" s="1" t="str">
        <f>IF($J2731="Yes",VLOOKUP($C2731,'ProvResponder deviceId'!$A$1:$C$20000,3,FALSE),"-")</f>
        <v>-</v>
      </c>
      <c r="L2731" s="1" t="str">
        <f t="shared" si="84"/>
        <v/>
      </c>
      <c r="M2731" s="1" t="str">
        <f t="shared" si="85"/>
        <v/>
      </c>
      <c r="N2731" s="1" t="str">
        <f>IF(ISBLANK($C2731),"",IF(ISNA(VLOOKUP($L2731,'result messages'!$H$3:$L$11,2,FALSE)),VLOOKUP($M2731,'result messages'!$H$3:$L$11,2,FALSE),VLOOKUP($L2731,'result messages'!$H$3:$L$11,2,FALSE)))</f>
        <v/>
      </c>
      <c r="O2731" s="1" t="str">
        <f>IF(ISBLANK($C2731),"",IF(ISNA(VLOOKUP($L2731,'result messages'!$H$3:$L$11,3,FALSE)),VLOOKUP($M2731,'result messages'!$H$3:$L$11,3,FALSE),VLOOKUP($L2731,'result messages'!$H$3:$L$11,3,FALSE)))</f>
        <v/>
      </c>
      <c r="P2731" s="1" t="str">
        <f>IF(ISBLANK($C2731),"",IF(ISNA(VLOOKUP($L2731,'result messages'!$H$3:$L$11,4,FALSE)),VLOOKUP($M2731,'result messages'!$H$3:$L$11,4,FALSE),VLOOKUP($L2731,'result messages'!$H$3:$L$11,4,FALSE)))</f>
        <v/>
      </c>
      <c r="Q2731" s="1" t="str">
        <f>IF(ISBLANK($C2731),"",IF(ISNA(VLOOKUP($L2731,'result messages'!$H$3:$L$11,5,FALSE)),VLOOKUP($M2731,'result messages'!$H$3:$L$11,5,FALSE),VLOOKUP($L2731,'result messages'!$H$3:$L$11,5,FALSE)))</f>
        <v/>
      </c>
    </row>
    <row r="2732" spans="1:17">
      <c r="A2732" s="1">
        <v>2729</v>
      </c>
      <c r="B2732" s="1"/>
      <c r="C2732" s="1"/>
      <c r="D2732" s="1"/>
      <c r="E2732" s="6"/>
      <c r="F2732" s="1"/>
      <c r="G2732" s="1" t="str">
        <f>IF(ISNA(VLOOKUP($C2732,'DTEN TCAP Linkage deviceId'!$A$1:$A$20000,1,FALSE)),"No","Yes")</f>
        <v>No</v>
      </c>
      <c r="H2732" s="1" t="str">
        <f>IF(ISNA(VLOOKUP($C2732,'Provisioning Requester'!$F$3:$H$20000,2,FALSE)),"No","Yes")</f>
        <v>No</v>
      </c>
      <c r="I2732" s="1" t="str">
        <f>IF($H2732="Yes",VLOOKUP($C2732,'Provisioning Requester'!$F$3:$H$20000,3,FALSE),"-")</f>
        <v>-</v>
      </c>
      <c r="J2732" s="1" t="str">
        <f>IF(OR(D2732="SVCP", E2732="TRUE"), "No", IF(ISNA(VLOOKUP($C2732,'ProvResponder deviceId'!$A$1:$A$20000,1,FALSE)),"No","Yes"))</f>
        <v>No</v>
      </c>
      <c r="K2732" s="1" t="str">
        <f>IF($J2732="Yes",VLOOKUP($C2732,'ProvResponder deviceId'!$A$1:$C$20000,3,FALSE),"-")</f>
        <v>-</v>
      </c>
      <c r="L2732" s="1" t="str">
        <f t="shared" si="84"/>
        <v/>
      </c>
      <c r="M2732" s="1" t="str">
        <f t="shared" si="85"/>
        <v/>
      </c>
      <c r="N2732" s="1" t="str">
        <f>IF(ISBLANK($C2732),"",IF(ISNA(VLOOKUP($L2732,'result messages'!$H$3:$L$11,2,FALSE)),VLOOKUP($M2732,'result messages'!$H$3:$L$11,2,FALSE),VLOOKUP($L2732,'result messages'!$H$3:$L$11,2,FALSE)))</f>
        <v/>
      </c>
      <c r="O2732" s="1" t="str">
        <f>IF(ISBLANK($C2732),"",IF(ISNA(VLOOKUP($L2732,'result messages'!$H$3:$L$11,3,FALSE)),VLOOKUP($M2732,'result messages'!$H$3:$L$11,3,FALSE),VLOOKUP($L2732,'result messages'!$H$3:$L$11,3,FALSE)))</f>
        <v/>
      </c>
      <c r="P2732" s="1" t="str">
        <f>IF(ISBLANK($C2732),"",IF(ISNA(VLOOKUP($L2732,'result messages'!$H$3:$L$11,4,FALSE)),VLOOKUP($M2732,'result messages'!$H$3:$L$11,4,FALSE),VLOOKUP($L2732,'result messages'!$H$3:$L$11,4,FALSE)))</f>
        <v/>
      </c>
      <c r="Q2732" s="1" t="str">
        <f>IF(ISBLANK($C2732),"",IF(ISNA(VLOOKUP($L2732,'result messages'!$H$3:$L$11,5,FALSE)),VLOOKUP($M2732,'result messages'!$H$3:$L$11,5,FALSE),VLOOKUP($L2732,'result messages'!$H$3:$L$11,5,FALSE)))</f>
        <v/>
      </c>
    </row>
    <row r="2733" spans="1:17">
      <c r="A2733" s="1">
        <v>2730</v>
      </c>
      <c r="B2733" s="1"/>
      <c r="C2733" s="1"/>
      <c r="D2733" s="1"/>
      <c r="E2733" s="6"/>
      <c r="F2733" s="1"/>
      <c r="G2733" s="1" t="str">
        <f>IF(ISNA(VLOOKUP($C2733,'DTEN TCAP Linkage deviceId'!$A$1:$A$20000,1,FALSE)),"No","Yes")</f>
        <v>No</v>
      </c>
      <c r="H2733" s="1" t="str">
        <f>IF(ISNA(VLOOKUP($C2733,'Provisioning Requester'!$F$3:$H$20000,2,FALSE)),"No","Yes")</f>
        <v>No</v>
      </c>
      <c r="I2733" s="1" t="str">
        <f>IF($H2733="Yes",VLOOKUP($C2733,'Provisioning Requester'!$F$3:$H$20000,3,FALSE),"-")</f>
        <v>-</v>
      </c>
      <c r="J2733" s="1" t="str">
        <f>IF(OR(D2733="SVCP", E2733="TRUE"), "No", IF(ISNA(VLOOKUP($C2733,'ProvResponder deviceId'!$A$1:$A$20000,1,FALSE)),"No","Yes"))</f>
        <v>No</v>
      </c>
      <c r="K2733" s="1" t="str">
        <f>IF($J2733="Yes",VLOOKUP($C2733,'ProvResponder deviceId'!$A$1:$C$20000,3,FALSE),"-")</f>
        <v>-</v>
      </c>
      <c r="L2733" s="1" t="str">
        <f t="shared" si="84"/>
        <v/>
      </c>
      <c r="M2733" s="1" t="str">
        <f t="shared" si="85"/>
        <v/>
      </c>
      <c r="N2733" s="1" t="str">
        <f>IF(ISBLANK($C2733),"",IF(ISNA(VLOOKUP($L2733,'result messages'!$H$3:$L$11,2,FALSE)),VLOOKUP($M2733,'result messages'!$H$3:$L$11,2,FALSE),VLOOKUP($L2733,'result messages'!$H$3:$L$11,2,FALSE)))</f>
        <v/>
      </c>
      <c r="O2733" s="1" t="str">
        <f>IF(ISBLANK($C2733),"",IF(ISNA(VLOOKUP($L2733,'result messages'!$H$3:$L$11,3,FALSE)),VLOOKUP($M2733,'result messages'!$H$3:$L$11,3,FALSE),VLOOKUP($L2733,'result messages'!$H$3:$L$11,3,FALSE)))</f>
        <v/>
      </c>
      <c r="P2733" s="1" t="str">
        <f>IF(ISBLANK($C2733),"",IF(ISNA(VLOOKUP($L2733,'result messages'!$H$3:$L$11,4,FALSE)),VLOOKUP($M2733,'result messages'!$H$3:$L$11,4,FALSE),VLOOKUP($L2733,'result messages'!$H$3:$L$11,4,FALSE)))</f>
        <v/>
      </c>
      <c r="Q2733" s="1" t="str">
        <f>IF(ISBLANK($C2733),"",IF(ISNA(VLOOKUP($L2733,'result messages'!$H$3:$L$11,5,FALSE)),VLOOKUP($M2733,'result messages'!$H$3:$L$11,5,FALSE),VLOOKUP($L2733,'result messages'!$H$3:$L$11,5,FALSE)))</f>
        <v/>
      </c>
    </row>
    <row r="2734" spans="1:17">
      <c r="A2734" s="1">
        <v>2731</v>
      </c>
      <c r="B2734" s="1"/>
      <c r="C2734" s="1"/>
      <c r="D2734" s="1"/>
      <c r="E2734" s="6"/>
      <c r="F2734" s="1"/>
      <c r="G2734" s="1" t="str">
        <f>IF(ISNA(VLOOKUP($C2734,'DTEN TCAP Linkage deviceId'!$A$1:$A$20000,1,FALSE)),"No","Yes")</f>
        <v>No</v>
      </c>
      <c r="H2734" s="1" t="str">
        <f>IF(ISNA(VLOOKUP($C2734,'Provisioning Requester'!$F$3:$H$20000,2,FALSE)),"No","Yes")</f>
        <v>No</v>
      </c>
      <c r="I2734" s="1" t="str">
        <f>IF($H2734="Yes",VLOOKUP($C2734,'Provisioning Requester'!$F$3:$H$20000,3,FALSE),"-")</f>
        <v>-</v>
      </c>
      <c r="J2734" s="1" t="str">
        <f>IF(OR(D2734="SVCP", E2734="TRUE"), "No", IF(ISNA(VLOOKUP($C2734,'ProvResponder deviceId'!$A$1:$A$20000,1,FALSE)),"No","Yes"))</f>
        <v>No</v>
      </c>
      <c r="K2734" s="1" t="str">
        <f>IF($J2734="Yes",VLOOKUP($C2734,'ProvResponder deviceId'!$A$1:$C$20000,3,FALSE),"-")</f>
        <v>-</v>
      </c>
      <c r="L2734" s="1" t="str">
        <f t="shared" si="84"/>
        <v/>
      </c>
      <c r="M2734" s="1" t="str">
        <f t="shared" si="85"/>
        <v/>
      </c>
      <c r="N2734" s="1" t="str">
        <f>IF(ISBLANK($C2734),"",IF(ISNA(VLOOKUP($L2734,'result messages'!$H$3:$L$11,2,FALSE)),VLOOKUP($M2734,'result messages'!$H$3:$L$11,2,FALSE),VLOOKUP($L2734,'result messages'!$H$3:$L$11,2,FALSE)))</f>
        <v/>
      </c>
      <c r="O2734" s="1" t="str">
        <f>IF(ISBLANK($C2734),"",IF(ISNA(VLOOKUP($L2734,'result messages'!$H$3:$L$11,3,FALSE)),VLOOKUP($M2734,'result messages'!$H$3:$L$11,3,FALSE),VLOOKUP($L2734,'result messages'!$H$3:$L$11,3,FALSE)))</f>
        <v/>
      </c>
      <c r="P2734" s="1" t="str">
        <f>IF(ISBLANK($C2734),"",IF(ISNA(VLOOKUP($L2734,'result messages'!$H$3:$L$11,4,FALSE)),VLOOKUP($M2734,'result messages'!$H$3:$L$11,4,FALSE),VLOOKUP($L2734,'result messages'!$H$3:$L$11,4,FALSE)))</f>
        <v/>
      </c>
      <c r="Q2734" s="1" t="str">
        <f>IF(ISBLANK($C2734),"",IF(ISNA(VLOOKUP($L2734,'result messages'!$H$3:$L$11,5,FALSE)),VLOOKUP($M2734,'result messages'!$H$3:$L$11,5,FALSE),VLOOKUP($L2734,'result messages'!$H$3:$L$11,5,FALSE)))</f>
        <v/>
      </c>
    </row>
    <row r="2735" spans="1:17">
      <c r="A2735" s="1">
        <v>2732</v>
      </c>
      <c r="B2735" s="1"/>
      <c r="C2735" s="1"/>
      <c r="D2735" s="1"/>
      <c r="E2735" s="6"/>
      <c r="F2735" s="1"/>
      <c r="G2735" s="1" t="str">
        <f>IF(ISNA(VLOOKUP($C2735,'DTEN TCAP Linkage deviceId'!$A$1:$A$20000,1,FALSE)),"No","Yes")</f>
        <v>No</v>
      </c>
      <c r="H2735" s="1" t="str">
        <f>IF(ISNA(VLOOKUP($C2735,'Provisioning Requester'!$F$3:$H$20000,2,FALSE)),"No","Yes")</f>
        <v>No</v>
      </c>
      <c r="I2735" s="1" t="str">
        <f>IF($H2735="Yes",VLOOKUP($C2735,'Provisioning Requester'!$F$3:$H$20000,3,FALSE),"-")</f>
        <v>-</v>
      </c>
      <c r="J2735" s="1" t="str">
        <f>IF(OR(D2735="SVCP", E2735="TRUE"), "No", IF(ISNA(VLOOKUP($C2735,'ProvResponder deviceId'!$A$1:$A$20000,1,FALSE)),"No","Yes"))</f>
        <v>No</v>
      </c>
      <c r="K2735" s="1" t="str">
        <f>IF($J2735="Yes",VLOOKUP($C2735,'ProvResponder deviceId'!$A$1:$C$20000,3,FALSE),"-")</f>
        <v>-</v>
      </c>
      <c r="L2735" s="1" t="str">
        <f t="shared" si="84"/>
        <v/>
      </c>
      <c r="M2735" s="1" t="str">
        <f t="shared" si="85"/>
        <v/>
      </c>
      <c r="N2735" s="1" t="str">
        <f>IF(ISBLANK($C2735),"",IF(ISNA(VLOOKUP($L2735,'result messages'!$H$3:$L$11,2,FALSE)),VLOOKUP($M2735,'result messages'!$H$3:$L$11,2,FALSE),VLOOKUP($L2735,'result messages'!$H$3:$L$11,2,FALSE)))</f>
        <v/>
      </c>
      <c r="O2735" s="1" t="str">
        <f>IF(ISBLANK($C2735),"",IF(ISNA(VLOOKUP($L2735,'result messages'!$H$3:$L$11,3,FALSE)),VLOOKUP($M2735,'result messages'!$H$3:$L$11,3,FALSE),VLOOKUP($L2735,'result messages'!$H$3:$L$11,3,FALSE)))</f>
        <v/>
      </c>
      <c r="P2735" s="1" t="str">
        <f>IF(ISBLANK($C2735),"",IF(ISNA(VLOOKUP($L2735,'result messages'!$H$3:$L$11,4,FALSE)),VLOOKUP($M2735,'result messages'!$H$3:$L$11,4,FALSE),VLOOKUP($L2735,'result messages'!$H$3:$L$11,4,FALSE)))</f>
        <v/>
      </c>
      <c r="Q2735" s="1" t="str">
        <f>IF(ISBLANK($C2735),"",IF(ISNA(VLOOKUP($L2735,'result messages'!$H$3:$L$11,5,FALSE)),VLOOKUP($M2735,'result messages'!$H$3:$L$11,5,FALSE),VLOOKUP($L2735,'result messages'!$H$3:$L$11,5,FALSE)))</f>
        <v/>
      </c>
    </row>
    <row r="2736" spans="1:17">
      <c r="A2736" s="1">
        <v>2733</v>
      </c>
      <c r="B2736" s="1"/>
      <c r="C2736" s="1"/>
      <c r="D2736" s="1"/>
      <c r="E2736" s="6"/>
      <c r="F2736" s="1"/>
      <c r="G2736" s="1" t="str">
        <f>IF(ISNA(VLOOKUP($C2736,'DTEN TCAP Linkage deviceId'!$A$1:$A$20000,1,FALSE)),"No","Yes")</f>
        <v>No</v>
      </c>
      <c r="H2736" s="1" t="str">
        <f>IF(ISNA(VLOOKUP($C2736,'Provisioning Requester'!$F$3:$H$20000,2,FALSE)),"No","Yes")</f>
        <v>No</v>
      </c>
      <c r="I2736" s="1" t="str">
        <f>IF($H2736="Yes",VLOOKUP($C2736,'Provisioning Requester'!$F$3:$H$20000,3,FALSE),"-")</f>
        <v>-</v>
      </c>
      <c r="J2736" s="1" t="str">
        <f>IF(OR(D2736="SVCP", E2736="TRUE"), "No", IF(ISNA(VLOOKUP($C2736,'ProvResponder deviceId'!$A$1:$A$20000,1,FALSE)),"No","Yes"))</f>
        <v>No</v>
      </c>
      <c r="K2736" s="1" t="str">
        <f>IF($J2736="Yes",VLOOKUP($C2736,'ProvResponder deviceId'!$A$1:$C$20000,3,FALSE),"-")</f>
        <v>-</v>
      </c>
      <c r="L2736" s="1" t="str">
        <f t="shared" si="84"/>
        <v/>
      </c>
      <c r="M2736" s="1" t="str">
        <f t="shared" si="85"/>
        <v/>
      </c>
      <c r="N2736" s="1" t="str">
        <f>IF(ISBLANK($C2736),"",IF(ISNA(VLOOKUP($L2736,'result messages'!$H$3:$L$11,2,FALSE)),VLOOKUP($M2736,'result messages'!$H$3:$L$11,2,FALSE),VLOOKUP($L2736,'result messages'!$H$3:$L$11,2,FALSE)))</f>
        <v/>
      </c>
      <c r="O2736" s="1" t="str">
        <f>IF(ISBLANK($C2736),"",IF(ISNA(VLOOKUP($L2736,'result messages'!$H$3:$L$11,3,FALSE)),VLOOKUP($M2736,'result messages'!$H$3:$L$11,3,FALSE),VLOOKUP($L2736,'result messages'!$H$3:$L$11,3,FALSE)))</f>
        <v/>
      </c>
      <c r="P2736" s="1" t="str">
        <f>IF(ISBLANK($C2736),"",IF(ISNA(VLOOKUP($L2736,'result messages'!$H$3:$L$11,4,FALSE)),VLOOKUP($M2736,'result messages'!$H$3:$L$11,4,FALSE),VLOOKUP($L2736,'result messages'!$H$3:$L$11,4,FALSE)))</f>
        <v/>
      </c>
      <c r="Q2736" s="1" t="str">
        <f>IF(ISBLANK($C2736),"",IF(ISNA(VLOOKUP($L2736,'result messages'!$H$3:$L$11,5,FALSE)),VLOOKUP($M2736,'result messages'!$H$3:$L$11,5,FALSE),VLOOKUP($L2736,'result messages'!$H$3:$L$11,5,FALSE)))</f>
        <v/>
      </c>
    </row>
    <row r="2737" spans="1:17">
      <c r="A2737" s="1">
        <v>2734</v>
      </c>
      <c r="B2737" s="1"/>
      <c r="C2737" s="1"/>
      <c r="D2737" s="1"/>
      <c r="E2737" s="6"/>
      <c r="F2737" s="1"/>
      <c r="G2737" s="1" t="str">
        <f>IF(ISNA(VLOOKUP($C2737,'DTEN TCAP Linkage deviceId'!$A$1:$A$20000,1,FALSE)),"No","Yes")</f>
        <v>No</v>
      </c>
      <c r="H2737" s="1" t="str">
        <f>IF(ISNA(VLOOKUP($C2737,'Provisioning Requester'!$F$3:$H$20000,2,FALSE)),"No","Yes")</f>
        <v>No</v>
      </c>
      <c r="I2737" s="1" t="str">
        <f>IF($H2737="Yes",VLOOKUP($C2737,'Provisioning Requester'!$F$3:$H$20000,3,FALSE),"-")</f>
        <v>-</v>
      </c>
      <c r="J2737" s="1" t="str">
        <f>IF(OR(D2737="SVCP", E2737="TRUE"), "No", IF(ISNA(VLOOKUP($C2737,'ProvResponder deviceId'!$A$1:$A$20000,1,FALSE)),"No","Yes"))</f>
        <v>No</v>
      </c>
      <c r="K2737" s="1" t="str">
        <f>IF($J2737="Yes",VLOOKUP($C2737,'ProvResponder deviceId'!$A$1:$C$20000,3,FALSE),"-")</f>
        <v>-</v>
      </c>
      <c r="L2737" s="1" t="str">
        <f t="shared" si="84"/>
        <v/>
      </c>
      <c r="M2737" s="1" t="str">
        <f t="shared" si="85"/>
        <v/>
      </c>
      <c r="N2737" s="1" t="str">
        <f>IF(ISBLANK($C2737),"",IF(ISNA(VLOOKUP($L2737,'result messages'!$H$3:$L$11,2,FALSE)),VLOOKUP($M2737,'result messages'!$H$3:$L$11,2,FALSE),VLOOKUP($L2737,'result messages'!$H$3:$L$11,2,FALSE)))</f>
        <v/>
      </c>
      <c r="O2737" s="1" t="str">
        <f>IF(ISBLANK($C2737),"",IF(ISNA(VLOOKUP($L2737,'result messages'!$H$3:$L$11,3,FALSE)),VLOOKUP($M2737,'result messages'!$H$3:$L$11,3,FALSE),VLOOKUP($L2737,'result messages'!$H$3:$L$11,3,FALSE)))</f>
        <v/>
      </c>
      <c r="P2737" s="1" t="str">
        <f>IF(ISBLANK($C2737),"",IF(ISNA(VLOOKUP($L2737,'result messages'!$H$3:$L$11,4,FALSE)),VLOOKUP($M2737,'result messages'!$H$3:$L$11,4,FALSE),VLOOKUP($L2737,'result messages'!$H$3:$L$11,4,FALSE)))</f>
        <v/>
      </c>
      <c r="Q2737" s="1" t="str">
        <f>IF(ISBLANK($C2737),"",IF(ISNA(VLOOKUP($L2737,'result messages'!$H$3:$L$11,5,FALSE)),VLOOKUP($M2737,'result messages'!$H$3:$L$11,5,FALSE),VLOOKUP($L2737,'result messages'!$H$3:$L$11,5,FALSE)))</f>
        <v/>
      </c>
    </row>
    <row r="2738" spans="1:17">
      <c r="A2738" s="1">
        <v>2735</v>
      </c>
      <c r="B2738" s="1"/>
      <c r="C2738" s="1"/>
      <c r="D2738" s="1"/>
      <c r="E2738" s="6"/>
      <c r="F2738" s="1"/>
      <c r="G2738" s="1" t="str">
        <f>IF(ISNA(VLOOKUP($C2738,'DTEN TCAP Linkage deviceId'!$A$1:$A$20000,1,FALSE)),"No","Yes")</f>
        <v>No</v>
      </c>
      <c r="H2738" s="1" t="str">
        <f>IF(ISNA(VLOOKUP($C2738,'Provisioning Requester'!$F$3:$H$20000,2,FALSE)),"No","Yes")</f>
        <v>No</v>
      </c>
      <c r="I2738" s="1" t="str">
        <f>IF($H2738="Yes",VLOOKUP($C2738,'Provisioning Requester'!$F$3:$H$20000,3,FALSE),"-")</f>
        <v>-</v>
      </c>
      <c r="J2738" s="1" t="str">
        <f>IF(OR(D2738="SVCP", E2738="TRUE"), "No", IF(ISNA(VLOOKUP($C2738,'ProvResponder deviceId'!$A$1:$A$20000,1,FALSE)),"No","Yes"))</f>
        <v>No</v>
      </c>
      <c r="K2738" s="1" t="str">
        <f>IF($J2738="Yes",VLOOKUP($C2738,'ProvResponder deviceId'!$A$1:$C$20000,3,FALSE),"-")</f>
        <v>-</v>
      </c>
      <c r="L2738" s="1" t="str">
        <f t="shared" si="84"/>
        <v/>
      </c>
      <c r="M2738" s="1" t="str">
        <f t="shared" si="85"/>
        <v/>
      </c>
      <c r="N2738" s="1" t="str">
        <f>IF(ISBLANK($C2738),"",IF(ISNA(VLOOKUP($L2738,'result messages'!$H$3:$L$11,2,FALSE)),VLOOKUP($M2738,'result messages'!$H$3:$L$11,2,FALSE),VLOOKUP($L2738,'result messages'!$H$3:$L$11,2,FALSE)))</f>
        <v/>
      </c>
      <c r="O2738" s="1" t="str">
        <f>IF(ISBLANK($C2738),"",IF(ISNA(VLOOKUP($L2738,'result messages'!$H$3:$L$11,3,FALSE)),VLOOKUP($M2738,'result messages'!$H$3:$L$11,3,FALSE),VLOOKUP($L2738,'result messages'!$H$3:$L$11,3,FALSE)))</f>
        <v/>
      </c>
      <c r="P2738" s="1" t="str">
        <f>IF(ISBLANK($C2738),"",IF(ISNA(VLOOKUP($L2738,'result messages'!$H$3:$L$11,4,FALSE)),VLOOKUP($M2738,'result messages'!$H$3:$L$11,4,FALSE),VLOOKUP($L2738,'result messages'!$H$3:$L$11,4,FALSE)))</f>
        <v/>
      </c>
      <c r="Q2738" s="1" t="str">
        <f>IF(ISBLANK($C2738),"",IF(ISNA(VLOOKUP($L2738,'result messages'!$H$3:$L$11,5,FALSE)),VLOOKUP($M2738,'result messages'!$H$3:$L$11,5,FALSE),VLOOKUP($L2738,'result messages'!$H$3:$L$11,5,FALSE)))</f>
        <v/>
      </c>
    </row>
    <row r="2739" spans="1:17">
      <c r="A2739" s="1">
        <v>2736</v>
      </c>
      <c r="B2739" s="1"/>
      <c r="C2739" s="1"/>
      <c r="D2739" s="1"/>
      <c r="E2739" s="6"/>
      <c r="F2739" s="1"/>
      <c r="G2739" s="1" t="str">
        <f>IF(ISNA(VLOOKUP($C2739,'DTEN TCAP Linkage deviceId'!$A$1:$A$20000,1,FALSE)),"No","Yes")</f>
        <v>No</v>
      </c>
      <c r="H2739" s="1" t="str">
        <f>IF(ISNA(VLOOKUP($C2739,'Provisioning Requester'!$F$3:$H$20000,2,FALSE)),"No","Yes")</f>
        <v>No</v>
      </c>
      <c r="I2739" s="1" t="str">
        <f>IF($H2739="Yes",VLOOKUP($C2739,'Provisioning Requester'!$F$3:$H$20000,3,FALSE),"-")</f>
        <v>-</v>
      </c>
      <c r="J2739" s="1" t="str">
        <f>IF(OR(D2739="SVCP", E2739="TRUE"), "No", IF(ISNA(VLOOKUP($C2739,'ProvResponder deviceId'!$A$1:$A$20000,1,FALSE)),"No","Yes"))</f>
        <v>No</v>
      </c>
      <c r="K2739" s="1" t="str">
        <f>IF($J2739="Yes",VLOOKUP($C2739,'ProvResponder deviceId'!$A$1:$C$20000,3,FALSE),"-")</f>
        <v>-</v>
      </c>
      <c r="L2739" s="1" t="str">
        <f t="shared" si="84"/>
        <v/>
      </c>
      <c r="M2739" s="1" t="str">
        <f t="shared" si="85"/>
        <v/>
      </c>
      <c r="N2739" s="1" t="str">
        <f>IF(ISBLANK($C2739),"",IF(ISNA(VLOOKUP($L2739,'result messages'!$H$3:$L$11,2,FALSE)),VLOOKUP($M2739,'result messages'!$H$3:$L$11,2,FALSE),VLOOKUP($L2739,'result messages'!$H$3:$L$11,2,FALSE)))</f>
        <v/>
      </c>
      <c r="O2739" s="1" t="str">
        <f>IF(ISBLANK($C2739),"",IF(ISNA(VLOOKUP($L2739,'result messages'!$H$3:$L$11,3,FALSE)),VLOOKUP($M2739,'result messages'!$H$3:$L$11,3,FALSE),VLOOKUP($L2739,'result messages'!$H$3:$L$11,3,FALSE)))</f>
        <v/>
      </c>
      <c r="P2739" s="1" t="str">
        <f>IF(ISBLANK($C2739),"",IF(ISNA(VLOOKUP($L2739,'result messages'!$H$3:$L$11,4,FALSE)),VLOOKUP($M2739,'result messages'!$H$3:$L$11,4,FALSE),VLOOKUP($L2739,'result messages'!$H$3:$L$11,4,FALSE)))</f>
        <v/>
      </c>
      <c r="Q2739" s="1" t="str">
        <f>IF(ISBLANK($C2739),"",IF(ISNA(VLOOKUP($L2739,'result messages'!$H$3:$L$11,5,FALSE)),VLOOKUP($M2739,'result messages'!$H$3:$L$11,5,FALSE),VLOOKUP($L2739,'result messages'!$H$3:$L$11,5,FALSE)))</f>
        <v/>
      </c>
    </row>
    <row r="2740" spans="1:17">
      <c r="A2740" s="1">
        <v>2737</v>
      </c>
      <c r="B2740" s="1"/>
      <c r="C2740" s="1"/>
      <c r="D2740" s="1"/>
      <c r="E2740" s="6"/>
      <c r="F2740" s="1"/>
      <c r="G2740" s="1" t="str">
        <f>IF(ISNA(VLOOKUP($C2740,'DTEN TCAP Linkage deviceId'!$A$1:$A$20000,1,FALSE)),"No","Yes")</f>
        <v>No</v>
      </c>
      <c r="H2740" s="1" t="str">
        <f>IF(ISNA(VLOOKUP($C2740,'Provisioning Requester'!$F$3:$H$20000,2,FALSE)),"No","Yes")</f>
        <v>No</v>
      </c>
      <c r="I2740" s="1" t="str">
        <f>IF($H2740="Yes",VLOOKUP($C2740,'Provisioning Requester'!$F$3:$H$20000,3,FALSE),"-")</f>
        <v>-</v>
      </c>
      <c r="J2740" s="1" t="str">
        <f>IF(OR(D2740="SVCP", E2740="TRUE"), "No", IF(ISNA(VLOOKUP($C2740,'ProvResponder deviceId'!$A$1:$A$20000,1,FALSE)),"No","Yes"))</f>
        <v>No</v>
      </c>
      <c r="K2740" s="1" t="str">
        <f>IF($J2740="Yes",VLOOKUP($C2740,'ProvResponder deviceId'!$A$1:$C$20000,3,FALSE),"-")</f>
        <v>-</v>
      </c>
      <c r="L2740" s="1" t="str">
        <f t="shared" si="84"/>
        <v/>
      </c>
      <c r="M2740" s="1" t="str">
        <f t="shared" si="85"/>
        <v/>
      </c>
      <c r="N2740" s="1" t="str">
        <f>IF(ISBLANK($C2740),"",IF(ISNA(VLOOKUP($L2740,'result messages'!$H$3:$L$11,2,FALSE)),VLOOKUP($M2740,'result messages'!$H$3:$L$11,2,FALSE),VLOOKUP($L2740,'result messages'!$H$3:$L$11,2,FALSE)))</f>
        <v/>
      </c>
      <c r="O2740" s="1" t="str">
        <f>IF(ISBLANK($C2740),"",IF(ISNA(VLOOKUP($L2740,'result messages'!$H$3:$L$11,3,FALSE)),VLOOKUP($M2740,'result messages'!$H$3:$L$11,3,FALSE),VLOOKUP($L2740,'result messages'!$H$3:$L$11,3,FALSE)))</f>
        <v/>
      </c>
      <c r="P2740" s="1" t="str">
        <f>IF(ISBLANK($C2740),"",IF(ISNA(VLOOKUP($L2740,'result messages'!$H$3:$L$11,4,FALSE)),VLOOKUP($M2740,'result messages'!$H$3:$L$11,4,FALSE),VLOOKUP($L2740,'result messages'!$H$3:$L$11,4,FALSE)))</f>
        <v/>
      </c>
      <c r="Q2740" s="1" t="str">
        <f>IF(ISBLANK($C2740),"",IF(ISNA(VLOOKUP($L2740,'result messages'!$H$3:$L$11,5,FALSE)),VLOOKUP($M2740,'result messages'!$H$3:$L$11,5,FALSE),VLOOKUP($L2740,'result messages'!$H$3:$L$11,5,FALSE)))</f>
        <v/>
      </c>
    </row>
    <row r="2741" spans="1:17">
      <c r="A2741" s="1">
        <v>2738</v>
      </c>
      <c r="B2741" s="1"/>
      <c r="C2741" s="1"/>
      <c r="D2741" s="1"/>
      <c r="E2741" s="6"/>
      <c r="F2741" s="1"/>
      <c r="G2741" s="1" t="str">
        <f>IF(ISNA(VLOOKUP($C2741,'DTEN TCAP Linkage deviceId'!$A$1:$A$20000,1,FALSE)),"No","Yes")</f>
        <v>No</v>
      </c>
      <c r="H2741" s="1" t="str">
        <f>IF(ISNA(VLOOKUP($C2741,'Provisioning Requester'!$F$3:$H$20000,2,FALSE)),"No","Yes")</f>
        <v>No</v>
      </c>
      <c r="I2741" s="1" t="str">
        <f>IF($H2741="Yes",VLOOKUP($C2741,'Provisioning Requester'!$F$3:$H$20000,3,FALSE),"-")</f>
        <v>-</v>
      </c>
      <c r="J2741" s="1" t="str">
        <f>IF(OR(D2741="SVCP", E2741="TRUE"), "No", IF(ISNA(VLOOKUP($C2741,'ProvResponder deviceId'!$A$1:$A$20000,1,FALSE)),"No","Yes"))</f>
        <v>No</v>
      </c>
      <c r="K2741" s="1" t="str">
        <f>IF($J2741="Yes",VLOOKUP($C2741,'ProvResponder deviceId'!$A$1:$C$20000,3,FALSE),"-")</f>
        <v>-</v>
      </c>
      <c r="L2741" s="1" t="str">
        <f t="shared" si="84"/>
        <v/>
      </c>
      <c r="M2741" s="1" t="str">
        <f t="shared" si="85"/>
        <v/>
      </c>
      <c r="N2741" s="1" t="str">
        <f>IF(ISBLANK($C2741),"",IF(ISNA(VLOOKUP($L2741,'result messages'!$H$3:$L$11,2,FALSE)),VLOOKUP($M2741,'result messages'!$H$3:$L$11,2,FALSE),VLOOKUP($L2741,'result messages'!$H$3:$L$11,2,FALSE)))</f>
        <v/>
      </c>
      <c r="O2741" s="1" t="str">
        <f>IF(ISBLANK($C2741),"",IF(ISNA(VLOOKUP($L2741,'result messages'!$H$3:$L$11,3,FALSE)),VLOOKUP($M2741,'result messages'!$H$3:$L$11,3,FALSE),VLOOKUP($L2741,'result messages'!$H$3:$L$11,3,FALSE)))</f>
        <v/>
      </c>
      <c r="P2741" s="1" t="str">
        <f>IF(ISBLANK($C2741),"",IF(ISNA(VLOOKUP($L2741,'result messages'!$H$3:$L$11,4,FALSE)),VLOOKUP($M2741,'result messages'!$H$3:$L$11,4,FALSE),VLOOKUP($L2741,'result messages'!$H$3:$L$11,4,FALSE)))</f>
        <v/>
      </c>
      <c r="Q2741" s="1" t="str">
        <f>IF(ISBLANK($C2741),"",IF(ISNA(VLOOKUP($L2741,'result messages'!$H$3:$L$11,5,FALSE)),VLOOKUP($M2741,'result messages'!$H$3:$L$11,5,FALSE),VLOOKUP($L2741,'result messages'!$H$3:$L$11,5,FALSE)))</f>
        <v/>
      </c>
    </row>
    <row r="2742" spans="1:17">
      <c r="A2742" s="1">
        <v>2739</v>
      </c>
      <c r="B2742" s="1"/>
      <c r="C2742" s="1"/>
      <c r="D2742" s="1"/>
      <c r="E2742" s="6"/>
      <c r="F2742" s="1"/>
      <c r="G2742" s="1" t="str">
        <f>IF(ISNA(VLOOKUP($C2742,'DTEN TCAP Linkage deviceId'!$A$1:$A$20000,1,FALSE)),"No","Yes")</f>
        <v>No</v>
      </c>
      <c r="H2742" s="1" t="str">
        <f>IF(ISNA(VLOOKUP($C2742,'Provisioning Requester'!$F$3:$H$20000,2,FALSE)),"No","Yes")</f>
        <v>No</v>
      </c>
      <c r="I2742" s="1" t="str">
        <f>IF($H2742="Yes",VLOOKUP($C2742,'Provisioning Requester'!$F$3:$H$20000,3,FALSE),"-")</f>
        <v>-</v>
      </c>
      <c r="J2742" s="1" t="str">
        <f>IF(OR(D2742="SVCP", E2742="TRUE"), "No", IF(ISNA(VLOOKUP($C2742,'ProvResponder deviceId'!$A$1:$A$20000,1,FALSE)),"No","Yes"))</f>
        <v>No</v>
      </c>
      <c r="K2742" s="1" t="str">
        <f>IF($J2742="Yes",VLOOKUP($C2742,'ProvResponder deviceId'!$A$1:$C$20000,3,FALSE),"-")</f>
        <v>-</v>
      </c>
      <c r="L2742" s="1" t="str">
        <f t="shared" si="84"/>
        <v/>
      </c>
      <c r="M2742" s="1" t="str">
        <f t="shared" si="85"/>
        <v/>
      </c>
      <c r="N2742" s="1" t="str">
        <f>IF(ISBLANK($C2742),"",IF(ISNA(VLOOKUP($L2742,'result messages'!$H$3:$L$11,2,FALSE)),VLOOKUP($M2742,'result messages'!$H$3:$L$11,2,FALSE),VLOOKUP($L2742,'result messages'!$H$3:$L$11,2,FALSE)))</f>
        <v/>
      </c>
      <c r="O2742" s="1" t="str">
        <f>IF(ISBLANK($C2742),"",IF(ISNA(VLOOKUP($L2742,'result messages'!$H$3:$L$11,3,FALSE)),VLOOKUP($M2742,'result messages'!$H$3:$L$11,3,FALSE),VLOOKUP($L2742,'result messages'!$H$3:$L$11,3,FALSE)))</f>
        <v/>
      </c>
      <c r="P2742" s="1" t="str">
        <f>IF(ISBLANK($C2742),"",IF(ISNA(VLOOKUP($L2742,'result messages'!$H$3:$L$11,4,FALSE)),VLOOKUP($M2742,'result messages'!$H$3:$L$11,4,FALSE),VLOOKUP($L2742,'result messages'!$H$3:$L$11,4,FALSE)))</f>
        <v/>
      </c>
      <c r="Q2742" s="1" t="str">
        <f>IF(ISBLANK($C2742),"",IF(ISNA(VLOOKUP($L2742,'result messages'!$H$3:$L$11,5,FALSE)),VLOOKUP($M2742,'result messages'!$H$3:$L$11,5,FALSE),VLOOKUP($L2742,'result messages'!$H$3:$L$11,5,FALSE)))</f>
        <v/>
      </c>
    </row>
    <row r="2743" spans="1:17">
      <c r="A2743" s="1">
        <v>2740</v>
      </c>
      <c r="B2743" s="1"/>
      <c r="C2743" s="1"/>
      <c r="D2743" s="1"/>
      <c r="E2743" s="6"/>
      <c r="F2743" s="1"/>
      <c r="G2743" s="1" t="str">
        <f>IF(ISNA(VLOOKUP($C2743,'DTEN TCAP Linkage deviceId'!$A$1:$A$20000,1,FALSE)),"No","Yes")</f>
        <v>No</v>
      </c>
      <c r="H2743" s="1" t="str">
        <f>IF(ISNA(VLOOKUP($C2743,'Provisioning Requester'!$F$3:$H$20000,2,FALSE)),"No","Yes")</f>
        <v>No</v>
      </c>
      <c r="I2743" s="1" t="str">
        <f>IF($H2743="Yes",VLOOKUP($C2743,'Provisioning Requester'!$F$3:$H$20000,3,FALSE),"-")</f>
        <v>-</v>
      </c>
      <c r="J2743" s="1" t="str">
        <f>IF(OR(D2743="SVCP", E2743="TRUE"), "No", IF(ISNA(VLOOKUP($C2743,'ProvResponder deviceId'!$A$1:$A$20000,1,FALSE)),"No","Yes"))</f>
        <v>No</v>
      </c>
      <c r="K2743" s="1" t="str">
        <f>IF($J2743="Yes",VLOOKUP($C2743,'ProvResponder deviceId'!$A$1:$C$20000,3,FALSE),"-")</f>
        <v>-</v>
      </c>
      <c r="L2743" s="1" t="str">
        <f t="shared" si="84"/>
        <v/>
      </c>
      <c r="M2743" s="1" t="str">
        <f t="shared" si="85"/>
        <v/>
      </c>
      <c r="N2743" s="1" t="str">
        <f>IF(ISBLANK($C2743),"",IF(ISNA(VLOOKUP($L2743,'result messages'!$H$3:$L$11,2,FALSE)),VLOOKUP($M2743,'result messages'!$H$3:$L$11,2,FALSE),VLOOKUP($L2743,'result messages'!$H$3:$L$11,2,FALSE)))</f>
        <v/>
      </c>
      <c r="O2743" s="1" t="str">
        <f>IF(ISBLANK($C2743),"",IF(ISNA(VLOOKUP($L2743,'result messages'!$H$3:$L$11,3,FALSE)),VLOOKUP($M2743,'result messages'!$H$3:$L$11,3,FALSE),VLOOKUP($L2743,'result messages'!$H$3:$L$11,3,FALSE)))</f>
        <v/>
      </c>
      <c r="P2743" s="1" t="str">
        <f>IF(ISBLANK($C2743),"",IF(ISNA(VLOOKUP($L2743,'result messages'!$H$3:$L$11,4,FALSE)),VLOOKUP($M2743,'result messages'!$H$3:$L$11,4,FALSE),VLOOKUP($L2743,'result messages'!$H$3:$L$11,4,FALSE)))</f>
        <v/>
      </c>
      <c r="Q2743" s="1" t="str">
        <f>IF(ISBLANK($C2743),"",IF(ISNA(VLOOKUP($L2743,'result messages'!$H$3:$L$11,5,FALSE)),VLOOKUP($M2743,'result messages'!$H$3:$L$11,5,FALSE),VLOOKUP($L2743,'result messages'!$H$3:$L$11,5,FALSE)))</f>
        <v/>
      </c>
    </row>
    <row r="2744" spans="1:17">
      <c r="A2744" s="1">
        <v>2741</v>
      </c>
      <c r="B2744" s="1"/>
      <c r="C2744" s="1"/>
      <c r="D2744" s="1"/>
      <c r="E2744" s="6"/>
      <c r="F2744" s="1"/>
      <c r="G2744" s="1" t="str">
        <f>IF(ISNA(VLOOKUP($C2744,'DTEN TCAP Linkage deviceId'!$A$1:$A$20000,1,FALSE)),"No","Yes")</f>
        <v>No</v>
      </c>
      <c r="H2744" s="1" t="str">
        <f>IF(ISNA(VLOOKUP($C2744,'Provisioning Requester'!$F$3:$H$20000,2,FALSE)),"No","Yes")</f>
        <v>No</v>
      </c>
      <c r="I2744" s="1" t="str">
        <f>IF($H2744="Yes",VLOOKUP($C2744,'Provisioning Requester'!$F$3:$H$20000,3,FALSE),"-")</f>
        <v>-</v>
      </c>
      <c r="J2744" s="1" t="str">
        <f>IF(OR(D2744="SVCP", E2744="TRUE"), "No", IF(ISNA(VLOOKUP($C2744,'ProvResponder deviceId'!$A$1:$A$20000,1,FALSE)),"No","Yes"))</f>
        <v>No</v>
      </c>
      <c r="K2744" s="1" t="str">
        <f>IF($J2744="Yes",VLOOKUP($C2744,'ProvResponder deviceId'!$A$1:$C$20000,3,FALSE),"-")</f>
        <v>-</v>
      </c>
      <c r="L2744" s="1" t="str">
        <f t="shared" si="84"/>
        <v/>
      </c>
      <c r="M2744" s="1" t="str">
        <f t="shared" si="85"/>
        <v/>
      </c>
      <c r="N2744" s="1" t="str">
        <f>IF(ISBLANK($C2744),"",IF(ISNA(VLOOKUP($L2744,'result messages'!$H$3:$L$11,2,FALSE)),VLOOKUP($M2744,'result messages'!$H$3:$L$11,2,FALSE),VLOOKUP($L2744,'result messages'!$H$3:$L$11,2,FALSE)))</f>
        <v/>
      </c>
      <c r="O2744" s="1" t="str">
        <f>IF(ISBLANK($C2744),"",IF(ISNA(VLOOKUP($L2744,'result messages'!$H$3:$L$11,3,FALSE)),VLOOKUP($M2744,'result messages'!$H$3:$L$11,3,FALSE),VLOOKUP($L2744,'result messages'!$H$3:$L$11,3,FALSE)))</f>
        <v/>
      </c>
      <c r="P2744" s="1" t="str">
        <f>IF(ISBLANK($C2744),"",IF(ISNA(VLOOKUP($L2744,'result messages'!$H$3:$L$11,4,FALSE)),VLOOKUP($M2744,'result messages'!$H$3:$L$11,4,FALSE),VLOOKUP($L2744,'result messages'!$H$3:$L$11,4,FALSE)))</f>
        <v/>
      </c>
      <c r="Q2744" s="1" t="str">
        <f>IF(ISBLANK($C2744),"",IF(ISNA(VLOOKUP($L2744,'result messages'!$H$3:$L$11,5,FALSE)),VLOOKUP($M2744,'result messages'!$H$3:$L$11,5,FALSE),VLOOKUP($L2744,'result messages'!$H$3:$L$11,5,FALSE)))</f>
        <v/>
      </c>
    </row>
    <row r="2745" spans="1:17">
      <c r="A2745" s="1">
        <v>2742</v>
      </c>
      <c r="B2745" s="1"/>
      <c r="C2745" s="1"/>
      <c r="D2745" s="1"/>
      <c r="E2745" s="6"/>
      <c r="F2745" s="1"/>
      <c r="G2745" s="1" t="str">
        <f>IF(ISNA(VLOOKUP($C2745,'DTEN TCAP Linkage deviceId'!$A$1:$A$20000,1,FALSE)),"No","Yes")</f>
        <v>No</v>
      </c>
      <c r="H2745" s="1" t="str">
        <f>IF(ISNA(VLOOKUP($C2745,'Provisioning Requester'!$F$3:$H$20000,2,FALSE)),"No","Yes")</f>
        <v>No</v>
      </c>
      <c r="I2745" s="1" t="str">
        <f>IF($H2745="Yes",VLOOKUP($C2745,'Provisioning Requester'!$F$3:$H$20000,3,FALSE),"-")</f>
        <v>-</v>
      </c>
      <c r="J2745" s="1" t="str">
        <f>IF(OR(D2745="SVCP", E2745="TRUE"), "No", IF(ISNA(VLOOKUP($C2745,'ProvResponder deviceId'!$A$1:$A$20000,1,FALSE)),"No","Yes"))</f>
        <v>No</v>
      </c>
      <c r="K2745" s="1" t="str">
        <f>IF($J2745="Yes",VLOOKUP($C2745,'ProvResponder deviceId'!$A$1:$C$20000,3,FALSE),"-")</f>
        <v>-</v>
      </c>
      <c r="L2745" s="1" t="str">
        <f t="shared" si="84"/>
        <v/>
      </c>
      <c r="M2745" s="1" t="str">
        <f t="shared" si="85"/>
        <v/>
      </c>
      <c r="N2745" s="1" t="str">
        <f>IF(ISBLANK($C2745),"",IF(ISNA(VLOOKUP($L2745,'result messages'!$H$3:$L$11,2,FALSE)),VLOOKUP($M2745,'result messages'!$H$3:$L$11,2,FALSE),VLOOKUP($L2745,'result messages'!$H$3:$L$11,2,FALSE)))</f>
        <v/>
      </c>
      <c r="O2745" s="1" t="str">
        <f>IF(ISBLANK($C2745),"",IF(ISNA(VLOOKUP($L2745,'result messages'!$H$3:$L$11,3,FALSE)),VLOOKUP($M2745,'result messages'!$H$3:$L$11,3,FALSE),VLOOKUP($L2745,'result messages'!$H$3:$L$11,3,FALSE)))</f>
        <v/>
      </c>
      <c r="P2745" s="1" t="str">
        <f>IF(ISBLANK($C2745),"",IF(ISNA(VLOOKUP($L2745,'result messages'!$H$3:$L$11,4,FALSE)),VLOOKUP($M2745,'result messages'!$H$3:$L$11,4,FALSE),VLOOKUP($L2745,'result messages'!$H$3:$L$11,4,FALSE)))</f>
        <v/>
      </c>
      <c r="Q2745" s="1" t="str">
        <f>IF(ISBLANK($C2745),"",IF(ISNA(VLOOKUP($L2745,'result messages'!$H$3:$L$11,5,FALSE)),VLOOKUP($M2745,'result messages'!$H$3:$L$11,5,FALSE),VLOOKUP($L2745,'result messages'!$H$3:$L$11,5,FALSE)))</f>
        <v/>
      </c>
    </row>
    <row r="2746" spans="1:17">
      <c r="A2746" s="1">
        <v>2743</v>
      </c>
      <c r="B2746" s="1"/>
      <c r="C2746" s="1"/>
      <c r="D2746" s="1"/>
      <c r="E2746" s="6"/>
      <c r="F2746" s="1"/>
      <c r="G2746" s="1" t="str">
        <f>IF(ISNA(VLOOKUP($C2746,'DTEN TCAP Linkage deviceId'!$A$1:$A$20000,1,FALSE)),"No","Yes")</f>
        <v>No</v>
      </c>
      <c r="H2746" s="1" t="str">
        <f>IF(ISNA(VLOOKUP($C2746,'Provisioning Requester'!$F$3:$H$20000,2,FALSE)),"No","Yes")</f>
        <v>No</v>
      </c>
      <c r="I2746" s="1" t="str">
        <f>IF($H2746="Yes",VLOOKUP($C2746,'Provisioning Requester'!$F$3:$H$20000,3,FALSE),"-")</f>
        <v>-</v>
      </c>
      <c r="J2746" s="1" t="str">
        <f>IF(OR(D2746="SVCP", E2746="TRUE"), "No", IF(ISNA(VLOOKUP($C2746,'ProvResponder deviceId'!$A$1:$A$20000,1,FALSE)),"No","Yes"))</f>
        <v>No</v>
      </c>
      <c r="K2746" s="1" t="str">
        <f>IF($J2746="Yes",VLOOKUP($C2746,'ProvResponder deviceId'!$A$1:$C$20000,3,FALSE),"-")</f>
        <v>-</v>
      </c>
      <c r="L2746" s="1" t="str">
        <f t="shared" si="84"/>
        <v/>
      </c>
      <c r="M2746" s="1" t="str">
        <f t="shared" si="85"/>
        <v/>
      </c>
      <c r="N2746" s="1" t="str">
        <f>IF(ISBLANK($C2746),"",IF(ISNA(VLOOKUP($L2746,'result messages'!$H$3:$L$11,2,FALSE)),VLOOKUP($M2746,'result messages'!$H$3:$L$11,2,FALSE),VLOOKUP($L2746,'result messages'!$H$3:$L$11,2,FALSE)))</f>
        <v/>
      </c>
      <c r="O2746" s="1" t="str">
        <f>IF(ISBLANK($C2746),"",IF(ISNA(VLOOKUP($L2746,'result messages'!$H$3:$L$11,3,FALSE)),VLOOKUP($M2746,'result messages'!$H$3:$L$11,3,FALSE),VLOOKUP($L2746,'result messages'!$H$3:$L$11,3,FALSE)))</f>
        <v/>
      </c>
      <c r="P2746" s="1" t="str">
        <f>IF(ISBLANK($C2746),"",IF(ISNA(VLOOKUP($L2746,'result messages'!$H$3:$L$11,4,FALSE)),VLOOKUP($M2746,'result messages'!$H$3:$L$11,4,FALSE),VLOOKUP($L2746,'result messages'!$H$3:$L$11,4,FALSE)))</f>
        <v/>
      </c>
      <c r="Q2746" s="1" t="str">
        <f>IF(ISBLANK($C2746),"",IF(ISNA(VLOOKUP($L2746,'result messages'!$H$3:$L$11,5,FALSE)),VLOOKUP($M2746,'result messages'!$H$3:$L$11,5,FALSE),VLOOKUP($L2746,'result messages'!$H$3:$L$11,5,FALSE)))</f>
        <v/>
      </c>
    </row>
    <row r="2747" spans="1:17">
      <c r="A2747" s="1">
        <v>2744</v>
      </c>
      <c r="B2747" s="1"/>
      <c r="C2747" s="1"/>
      <c r="D2747" s="1"/>
      <c r="E2747" s="6"/>
      <c r="F2747" s="1"/>
      <c r="G2747" s="1" t="str">
        <f>IF(ISNA(VLOOKUP($C2747,'DTEN TCAP Linkage deviceId'!$A$1:$A$20000,1,FALSE)),"No","Yes")</f>
        <v>No</v>
      </c>
      <c r="H2747" s="1" t="str">
        <f>IF(ISNA(VLOOKUP($C2747,'Provisioning Requester'!$F$3:$H$20000,2,FALSE)),"No","Yes")</f>
        <v>No</v>
      </c>
      <c r="I2747" s="1" t="str">
        <f>IF($H2747="Yes",VLOOKUP($C2747,'Provisioning Requester'!$F$3:$H$20000,3,FALSE),"-")</f>
        <v>-</v>
      </c>
      <c r="J2747" s="1" t="str">
        <f>IF(OR(D2747="SVCP", E2747="TRUE"), "No", IF(ISNA(VLOOKUP($C2747,'ProvResponder deviceId'!$A$1:$A$20000,1,FALSE)),"No","Yes"))</f>
        <v>No</v>
      </c>
      <c r="K2747" s="1" t="str">
        <f>IF($J2747="Yes",VLOOKUP($C2747,'ProvResponder deviceId'!$A$1:$C$20000,3,FALSE),"-")</f>
        <v>-</v>
      </c>
      <c r="L2747" s="1" t="str">
        <f t="shared" si="84"/>
        <v/>
      </c>
      <c r="M2747" s="1" t="str">
        <f t="shared" si="85"/>
        <v/>
      </c>
      <c r="N2747" s="1" t="str">
        <f>IF(ISBLANK($C2747),"",IF(ISNA(VLOOKUP($L2747,'result messages'!$H$3:$L$11,2,FALSE)),VLOOKUP($M2747,'result messages'!$H$3:$L$11,2,FALSE),VLOOKUP($L2747,'result messages'!$H$3:$L$11,2,FALSE)))</f>
        <v/>
      </c>
      <c r="O2747" s="1" t="str">
        <f>IF(ISBLANK($C2747),"",IF(ISNA(VLOOKUP($L2747,'result messages'!$H$3:$L$11,3,FALSE)),VLOOKUP($M2747,'result messages'!$H$3:$L$11,3,FALSE),VLOOKUP($L2747,'result messages'!$H$3:$L$11,3,FALSE)))</f>
        <v/>
      </c>
      <c r="P2747" s="1" t="str">
        <f>IF(ISBLANK($C2747),"",IF(ISNA(VLOOKUP($L2747,'result messages'!$H$3:$L$11,4,FALSE)),VLOOKUP($M2747,'result messages'!$H$3:$L$11,4,FALSE),VLOOKUP($L2747,'result messages'!$H$3:$L$11,4,FALSE)))</f>
        <v/>
      </c>
      <c r="Q2747" s="1" t="str">
        <f>IF(ISBLANK($C2747),"",IF(ISNA(VLOOKUP($L2747,'result messages'!$H$3:$L$11,5,FALSE)),VLOOKUP($M2747,'result messages'!$H$3:$L$11,5,FALSE),VLOOKUP($L2747,'result messages'!$H$3:$L$11,5,FALSE)))</f>
        <v/>
      </c>
    </row>
    <row r="2748" spans="1:17">
      <c r="A2748" s="1">
        <v>2745</v>
      </c>
      <c r="B2748" s="1"/>
      <c r="C2748" s="1"/>
      <c r="D2748" s="1"/>
      <c r="E2748" s="6"/>
      <c r="F2748" s="1"/>
      <c r="G2748" s="1" t="str">
        <f>IF(ISNA(VLOOKUP($C2748,'DTEN TCAP Linkage deviceId'!$A$1:$A$20000,1,FALSE)),"No","Yes")</f>
        <v>No</v>
      </c>
      <c r="H2748" s="1" t="str">
        <f>IF(ISNA(VLOOKUP($C2748,'Provisioning Requester'!$F$3:$H$20000,2,FALSE)),"No","Yes")</f>
        <v>No</v>
      </c>
      <c r="I2748" s="1" t="str">
        <f>IF($H2748="Yes",VLOOKUP($C2748,'Provisioning Requester'!$F$3:$H$20000,3,FALSE),"-")</f>
        <v>-</v>
      </c>
      <c r="J2748" s="1" t="str">
        <f>IF(OR(D2748="SVCP", E2748="TRUE"), "No", IF(ISNA(VLOOKUP($C2748,'ProvResponder deviceId'!$A$1:$A$20000,1,FALSE)),"No","Yes"))</f>
        <v>No</v>
      </c>
      <c r="K2748" s="1" t="str">
        <f>IF($J2748="Yes",VLOOKUP($C2748,'ProvResponder deviceId'!$A$1:$C$20000,3,FALSE),"-")</f>
        <v>-</v>
      </c>
      <c r="L2748" s="1" t="str">
        <f t="shared" si="84"/>
        <v/>
      </c>
      <c r="M2748" s="1" t="str">
        <f t="shared" si="85"/>
        <v/>
      </c>
      <c r="N2748" s="1" t="str">
        <f>IF(ISBLANK($C2748),"",IF(ISNA(VLOOKUP($L2748,'result messages'!$H$3:$L$11,2,FALSE)),VLOOKUP($M2748,'result messages'!$H$3:$L$11,2,FALSE),VLOOKUP($L2748,'result messages'!$H$3:$L$11,2,FALSE)))</f>
        <v/>
      </c>
      <c r="O2748" s="1" t="str">
        <f>IF(ISBLANK($C2748),"",IF(ISNA(VLOOKUP($L2748,'result messages'!$H$3:$L$11,3,FALSE)),VLOOKUP($M2748,'result messages'!$H$3:$L$11,3,FALSE),VLOOKUP($L2748,'result messages'!$H$3:$L$11,3,FALSE)))</f>
        <v/>
      </c>
      <c r="P2748" s="1" t="str">
        <f>IF(ISBLANK($C2748),"",IF(ISNA(VLOOKUP($L2748,'result messages'!$H$3:$L$11,4,FALSE)),VLOOKUP($M2748,'result messages'!$H$3:$L$11,4,FALSE),VLOOKUP($L2748,'result messages'!$H$3:$L$11,4,FALSE)))</f>
        <v/>
      </c>
      <c r="Q2748" s="1" t="str">
        <f>IF(ISBLANK($C2748),"",IF(ISNA(VLOOKUP($L2748,'result messages'!$H$3:$L$11,5,FALSE)),VLOOKUP($M2748,'result messages'!$H$3:$L$11,5,FALSE),VLOOKUP($L2748,'result messages'!$H$3:$L$11,5,FALSE)))</f>
        <v/>
      </c>
    </row>
    <row r="2749" spans="1:17">
      <c r="A2749" s="1">
        <v>2746</v>
      </c>
      <c r="B2749" s="1"/>
      <c r="C2749" s="1"/>
      <c r="D2749" s="1"/>
      <c r="E2749" s="6"/>
      <c r="F2749" s="1"/>
      <c r="G2749" s="1" t="str">
        <f>IF(ISNA(VLOOKUP($C2749,'DTEN TCAP Linkage deviceId'!$A$1:$A$20000,1,FALSE)),"No","Yes")</f>
        <v>No</v>
      </c>
      <c r="H2749" s="1" t="str">
        <f>IF(ISNA(VLOOKUP($C2749,'Provisioning Requester'!$F$3:$H$20000,2,FALSE)),"No","Yes")</f>
        <v>No</v>
      </c>
      <c r="I2749" s="1" t="str">
        <f>IF($H2749="Yes",VLOOKUP($C2749,'Provisioning Requester'!$F$3:$H$20000,3,FALSE),"-")</f>
        <v>-</v>
      </c>
      <c r="J2749" s="1" t="str">
        <f>IF(OR(D2749="SVCP", E2749="TRUE"), "No", IF(ISNA(VLOOKUP($C2749,'ProvResponder deviceId'!$A$1:$A$20000,1,FALSE)),"No","Yes"))</f>
        <v>No</v>
      </c>
      <c r="K2749" s="1" t="str">
        <f>IF($J2749="Yes",VLOOKUP($C2749,'ProvResponder deviceId'!$A$1:$C$20000,3,FALSE),"-")</f>
        <v>-</v>
      </c>
      <c r="L2749" s="1" t="str">
        <f t="shared" si="84"/>
        <v/>
      </c>
      <c r="M2749" s="1" t="str">
        <f t="shared" si="85"/>
        <v/>
      </c>
      <c r="N2749" s="1" t="str">
        <f>IF(ISBLANK($C2749),"",IF(ISNA(VLOOKUP($L2749,'result messages'!$H$3:$L$11,2,FALSE)),VLOOKUP($M2749,'result messages'!$H$3:$L$11,2,FALSE),VLOOKUP($L2749,'result messages'!$H$3:$L$11,2,FALSE)))</f>
        <v/>
      </c>
      <c r="O2749" s="1" t="str">
        <f>IF(ISBLANK($C2749),"",IF(ISNA(VLOOKUP($L2749,'result messages'!$H$3:$L$11,3,FALSE)),VLOOKUP($M2749,'result messages'!$H$3:$L$11,3,FALSE),VLOOKUP($L2749,'result messages'!$H$3:$L$11,3,FALSE)))</f>
        <v/>
      </c>
      <c r="P2749" s="1" t="str">
        <f>IF(ISBLANK($C2749),"",IF(ISNA(VLOOKUP($L2749,'result messages'!$H$3:$L$11,4,FALSE)),VLOOKUP($M2749,'result messages'!$H$3:$L$11,4,FALSE),VLOOKUP($L2749,'result messages'!$H$3:$L$11,4,FALSE)))</f>
        <v/>
      </c>
      <c r="Q2749" s="1" t="str">
        <f>IF(ISBLANK($C2749),"",IF(ISNA(VLOOKUP($L2749,'result messages'!$H$3:$L$11,5,FALSE)),VLOOKUP($M2749,'result messages'!$H$3:$L$11,5,FALSE),VLOOKUP($L2749,'result messages'!$H$3:$L$11,5,FALSE)))</f>
        <v/>
      </c>
    </row>
    <row r="2750" spans="1:17">
      <c r="A2750" s="1">
        <v>2747</v>
      </c>
      <c r="B2750" s="1"/>
      <c r="C2750" s="1"/>
      <c r="D2750" s="1"/>
      <c r="E2750" s="6"/>
      <c r="F2750" s="1"/>
      <c r="G2750" s="1" t="str">
        <f>IF(ISNA(VLOOKUP($C2750,'DTEN TCAP Linkage deviceId'!$A$1:$A$20000,1,FALSE)),"No","Yes")</f>
        <v>No</v>
      </c>
      <c r="H2750" s="1" t="str">
        <f>IF(ISNA(VLOOKUP($C2750,'Provisioning Requester'!$F$3:$H$20000,2,FALSE)),"No","Yes")</f>
        <v>No</v>
      </c>
      <c r="I2750" s="1" t="str">
        <f>IF($H2750="Yes",VLOOKUP($C2750,'Provisioning Requester'!$F$3:$H$20000,3,FALSE),"-")</f>
        <v>-</v>
      </c>
      <c r="J2750" s="1" t="str">
        <f>IF(OR(D2750="SVCP", E2750="TRUE"), "No", IF(ISNA(VLOOKUP($C2750,'ProvResponder deviceId'!$A$1:$A$20000,1,FALSE)),"No","Yes"))</f>
        <v>No</v>
      </c>
      <c r="K2750" s="1" t="str">
        <f>IF($J2750="Yes",VLOOKUP($C2750,'ProvResponder deviceId'!$A$1:$C$20000,3,FALSE),"-")</f>
        <v>-</v>
      </c>
      <c r="L2750" s="1" t="str">
        <f t="shared" si="84"/>
        <v/>
      </c>
      <c r="M2750" s="1" t="str">
        <f t="shared" si="85"/>
        <v/>
      </c>
      <c r="N2750" s="1" t="str">
        <f>IF(ISBLANK($C2750),"",IF(ISNA(VLOOKUP($L2750,'result messages'!$H$3:$L$11,2,FALSE)),VLOOKUP($M2750,'result messages'!$H$3:$L$11,2,FALSE),VLOOKUP($L2750,'result messages'!$H$3:$L$11,2,FALSE)))</f>
        <v/>
      </c>
      <c r="O2750" s="1" t="str">
        <f>IF(ISBLANK($C2750),"",IF(ISNA(VLOOKUP($L2750,'result messages'!$H$3:$L$11,3,FALSE)),VLOOKUP($M2750,'result messages'!$H$3:$L$11,3,FALSE),VLOOKUP($L2750,'result messages'!$H$3:$L$11,3,FALSE)))</f>
        <v/>
      </c>
      <c r="P2750" s="1" t="str">
        <f>IF(ISBLANK($C2750),"",IF(ISNA(VLOOKUP($L2750,'result messages'!$H$3:$L$11,4,FALSE)),VLOOKUP($M2750,'result messages'!$H$3:$L$11,4,FALSE),VLOOKUP($L2750,'result messages'!$H$3:$L$11,4,FALSE)))</f>
        <v/>
      </c>
      <c r="Q2750" s="1" t="str">
        <f>IF(ISBLANK($C2750),"",IF(ISNA(VLOOKUP($L2750,'result messages'!$H$3:$L$11,5,FALSE)),VLOOKUP($M2750,'result messages'!$H$3:$L$11,5,FALSE),VLOOKUP($L2750,'result messages'!$H$3:$L$11,5,FALSE)))</f>
        <v/>
      </c>
    </row>
    <row r="2751" spans="1:17">
      <c r="A2751" s="1">
        <v>2748</v>
      </c>
      <c r="B2751" s="1"/>
      <c r="C2751" s="1"/>
      <c r="D2751" s="1"/>
      <c r="E2751" s="6"/>
      <c r="F2751" s="1"/>
      <c r="G2751" s="1" t="str">
        <f>IF(ISNA(VLOOKUP($C2751,'DTEN TCAP Linkage deviceId'!$A$1:$A$20000,1,FALSE)),"No","Yes")</f>
        <v>No</v>
      </c>
      <c r="H2751" s="1" t="str">
        <f>IF(ISNA(VLOOKUP($C2751,'Provisioning Requester'!$F$3:$H$20000,2,FALSE)),"No","Yes")</f>
        <v>No</v>
      </c>
      <c r="I2751" s="1" t="str">
        <f>IF($H2751="Yes",VLOOKUP($C2751,'Provisioning Requester'!$F$3:$H$20000,3,FALSE),"-")</f>
        <v>-</v>
      </c>
      <c r="J2751" s="1" t="str">
        <f>IF(OR(D2751="SVCP", E2751="TRUE"), "No", IF(ISNA(VLOOKUP($C2751,'ProvResponder deviceId'!$A$1:$A$20000,1,FALSE)),"No","Yes"))</f>
        <v>No</v>
      </c>
      <c r="K2751" s="1" t="str">
        <f>IF($J2751="Yes",VLOOKUP($C2751,'ProvResponder deviceId'!$A$1:$C$20000,3,FALSE),"-")</f>
        <v>-</v>
      </c>
      <c r="L2751" s="1" t="str">
        <f t="shared" si="84"/>
        <v/>
      </c>
      <c r="M2751" s="1" t="str">
        <f t="shared" si="85"/>
        <v/>
      </c>
      <c r="N2751" s="1" t="str">
        <f>IF(ISBLANK($C2751),"",IF(ISNA(VLOOKUP($L2751,'result messages'!$H$3:$L$11,2,FALSE)),VLOOKUP($M2751,'result messages'!$H$3:$L$11,2,FALSE),VLOOKUP($L2751,'result messages'!$H$3:$L$11,2,FALSE)))</f>
        <v/>
      </c>
      <c r="O2751" s="1" t="str">
        <f>IF(ISBLANK($C2751),"",IF(ISNA(VLOOKUP($L2751,'result messages'!$H$3:$L$11,3,FALSE)),VLOOKUP($M2751,'result messages'!$H$3:$L$11,3,FALSE),VLOOKUP($L2751,'result messages'!$H$3:$L$11,3,FALSE)))</f>
        <v/>
      </c>
      <c r="P2751" s="1" t="str">
        <f>IF(ISBLANK($C2751),"",IF(ISNA(VLOOKUP($L2751,'result messages'!$H$3:$L$11,4,FALSE)),VLOOKUP($M2751,'result messages'!$H$3:$L$11,4,FALSE),VLOOKUP($L2751,'result messages'!$H$3:$L$11,4,FALSE)))</f>
        <v/>
      </c>
      <c r="Q2751" s="1" t="str">
        <f>IF(ISBLANK($C2751),"",IF(ISNA(VLOOKUP($L2751,'result messages'!$H$3:$L$11,5,FALSE)),VLOOKUP($M2751,'result messages'!$H$3:$L$11,5,FALSE),VLOOKUP($L2751,'result messages'!$H$3:$L$11,5,FALSE)))</f>
        <v/>
      </c>
    </row>
    <row r="2752" spans="1:17">
      <c r="A2752" s="1">
        <v>2749</v>
      </c>
      <c r="B2752" s="1"/>
      <c r="C2752" s="1"/>
      <c r="D2752" s="1"/>
      <c r="E2752" s="6"/>
      <c r="F2752" s="1"/>
      <c r="G2752" s="1" t="str">
        <f>IF(ISNA(VLOOKUP($C2752,'DTEN TCAP Linkage deviceId'!$A$1:$A$20000,1,FALSE)),"No","Yes")</f>
        <v>No</v>
      </c>
      <c r="H2752" s="1" t="str">
        <f>IF(ISNA(VLOOKUP($C2752,'Provisioning Requester'!$F$3:$H$20000,2,FALSE)),"No","Yes")</f>
        <v>No</v>
      </c>
      <c r="I2752" s="1" t="str">
        <f>IF($H2752="Yes",VLOOKUP($C2752,'Provisioning Requester'!$F$3:$H$20000,3,FALSE),"-")</f>
        <v>-</v>
      </c>
      <c r="J2752" s="1" t="str">
        <f>IF(OR(D2752="SVCP", E2752="TRUE"), "No", IF(ISNA(VLOOKUP($C2752,'ProvResponder deviceId'!$A$1:$A$20000,1,FALSE)),"No","Yes"))</f>
        <v>No</v>
      </c>
      <c r="K2752" s="1" t="str">
        <f>IF($J2752="Yes",VLOOKUP($C2752,'ProvResponder deviceId'!$A$1:$C$20000,3,FALSE),"-")</f>
        <v>-</v>
      </c>
      <c r="L2752" s="1" t="str">
        <f t="shared" si="84"/>
        <v/>
      </c>
      <c r="M2752" s="1" t="str">
        <f t="shared" si="85"/>
        <v/>
      </c>
      <c r="N2752" s="1" t="str">
        <f>IF(ISBLANK($C2752),"",IF(ISNA(VLOOKUP($L2752,'result messages'!$H$3:$L$11,2,FALSE)),VLOOKUP($M2752,'result messages'!$H$3:$L$11,2,FALSE),VLOOKUP($L2752,'result messages'!$H$3:$L$11,2,FALSE)))</f>
        <v/>
      </c>
      <c r="O2752" s="1" t="str">
        <f>IF(ISBLANK($C2752),"",IF(ISNA(VLOOKUP($L2752,'result messages'!$H$3:$L$11,3,FALSE)),VLOOKUP($M2752,'result messages'!$H$3:$L$11,3,FALSE),VLOOKUP($L2752,'result messages'!$H$3:$L$11,3,FALSE)))</f>
        <v/>
      </c>
      <c r="P2752" s="1" t="str">
        <f>IF(ISBLANK($C2752),"",IF(ISNA(VLOOKUP($L2752,'result messages'!$H$3:$L$11,4,FALSE)),VLOOKUP($M2752,'result messages'!$H$3:$L$11,4,FALSE),VLOOKUP($L2752,'result messages'!$H$3:$L$11,4,FALSE)))</f>
        <v/>
      </c>
      <c r="Q2752" s="1" t="str">
        <f>IF(ISBLANK($C2752),"",IF(ISNA(VLOOKUP($L2752,'result messages'!$H$3:$L$11,5,FALSE)),VLOOKUP($M2752,'result messages'!$H$3:$L$11,5,FALSE),VLOOKUP($L2752,'result messages'!$H$3:$L$11,5,FALSE)))</f>
        <v/>
      </c>
    </row>
    <row r="2753" spans="1:17">
      <c r="A2753" s="1">
        <v>2750</v>
      </c>
      <c r="B2753" s="1"/>
      <c r="C2753" s="1"/>
      <c r="D2753" s="1"/>
      <c r="E2753" s="6"/>
      <c r="F2753" s="1"/>
      <c r="G2753" s="1" t="str">
        <f>IF(ISNA(VLOOKUP($C2753,'DTEN TCAP Linkage deviceId'!$A$1:$A$20000,1,FALSE)),"No","Yes")</f>
        <v>No</v>
      </c>
      <c r="H2753" s="1" t="str">
        <f>IF(ISNA(VLOOKUP($C2753,'Provisioning Requester'!$F$3:$H$20000,2,FALSE)),"No","Yes")</f>
        <v>No</v>
      </c>
      <c r="I2753" s="1" t="str">
        <f>IF($H2753="Yes",VLOOKUP($C2753,'Provisioning Requester'!$F$3:$H$20000,3,FALSE),"-")</f>
        <v>-</v>
      </c>
      <c r="J2753" s="1" t="str">
        <f>IF(OR(D2753="SVCP", E2753="TRUE"), "No", IF(ISNA(VLOOKUP($C2753,'ProvResponder deviceId'!$A$1:$A$20000,1,FALSE)),"No","Yes"))</f>
        <v>No</v>
      </c>
      <c r="K2753" s="1" t="str">
        <f>IF($J2753="Yes",VLOOKUP($C2753,'ProvResponder deviceId'!$A$1:$C$20000,3,FALSE),"-")</f>
        <v>-</v>
      </c>
      <c r="L2753" s="1" t="str">
        <f t="shared" si="84"/>
        <v/>
      </c>
      <c r="M2753" s="1" t="str">
        <f t="shared" si="85"/>
        <v/>
      </c>
      <c r="N2753" s="1" t="str">
        <f>IF(ISBLANK($C2753),"",IF(ISNA(VLOOKUP($L2753,'result messages'!$H$3:$L$11,2,FALSE)),VLOOKUP($M2753,'result messages'!$H$3:$L$11,2,FALSE),VLOOKUP($L2753,'result messages'!$H$3:$L$11,2,FALSE)))</f>
        <v/>
      </c>
      <c r="O2753" s="1" t="str">
        <f>IF(ISBLANK($C2753),"",IF(ISNA(VLOOKUP($L2753,'result messages'!$H$3:$L$11,3,FALSE)),VLOOKUP($M2753,'result messages'!$H$3:$L$11,3,FALSE),VLOOKUP($L2753,'result messages'!$H$3:$L$11,3,FALSE)))</f>
        <v/>
      </c>
      <c r="P2753" s="1" t="str">
        <f>IF(ISBLANK($C2753),"",IF(ISNA(VLOOKUP($L2753,'result messages'!$H$3:$L$11,4,FALSE)),VLOOKUP($M2753,'result messages'!$H$3:$L$11,4,FALSE),VLOOKUP($L2753,'result messages'!$H$3:$L$11,4,FALSE)))</f>
        <v/>
      </c>
      <c r="Q2753" s="1" t="str">
        <f>IF(ISBLANK($C2753),"",IF(ISNA(VLOOKUP($L2753,'result messages'!$H$3:$L$11,5,FALSE)),VLOOKUP($M2753,'result messages'!$H$3:$L$11,5,FALSE),VLOOKUP($L2753,'result messages'!$H$3:$L$11,5,FALSE)))</f>
        <v/>
      </c>
    </row>
    <row r="2754" spans="1:17">
      <c r="A2754" s="1">
        <v>2751</v>
      </c>
      <c r="B2754" s="1"/>
      <c r="C2754" s="1"/>
      <c r="D2754" s="1"/>
      <c r="E2754" s="6"/>
      <c r="F2754" s="1"/>
      <c r="G2754" s="1" t="str">
        <f>IF(ISNA(VLOOKUP($C2754,'DTEN TCAP Linkage deviceId'!$A$1:$A$20000,1,FALSE)),"No","Yes")</f>
        <v>No</v>
      </c>
      <c r="H2754" s="1" t="str">
        <f>IF(ISNA(VLOOKUP($C2754,'Provisioning Requester'!$F$3:$H$20000,2,FALSE)),"No","Yes")</f>
        <v>No</v>
      </c>
      <c r="I2754" s="1" t="str">
        <f>IF($H2754="Yes",VLOOKUP($C2754,'Provisioning Requester'!$F$3:$H$20000,3,FALSE),"-")</f>
        <v>-</v>
      </c>
      <c r="J2754" s="1" t="str">
        <f>IF(OR(D2754="SVCP", E2754="TRUE"), "No", IF(ISNA(VLOOKUP($C2754,'ProvResponder deviceId'!$A$1:$A$20000,1,FALSE)),"No","Yes"))</f>
        <v>No</v>
      </c>
      <c r="K2754" s="1" t="str">
        <f>IF($J2754="Yes",VLOOKUP($C2754,'ProvResponder deviceId'!$A$1:$C$20000,3,FALSE),"-")</f>
        <v>-</v>
      </c>
      <c r="L2754" s="1" t="str">
        <f t="shared" si="84"/>
        <v/>
      </c>
      <c r="M2754" s="1" t="str">
        <f t="shared" si="85"/>
        <v/>
      </c>
      <c r="N2754" s="1" t="str">
        <f>IF(ISBLANK($C2754),"",IF(ISNA(VLOOKUP($L2754,'result messages'!$H$3:$L$11,2,FALSE)),VLOOKUP($M2754,'result messages'!$H$3:$L$11,2,FALSE),VLOOKUP($L2754,'result messages'!$H$3:$L$11,2,FALSE)))</f>
        <v/>
      </c>
      <c r="O2754" s="1" t="str">
        <f>IF(ISBLANK($C2754),"",IF(ISNA(VLOOKUP($L2754,'result messages'!$H$3:$L$11,3,FALSE)),VLOOKUP($M2754,'result messages'!$H$3:$L$11,3,FALSE),VLOOKUP($L2754,'result messages'!$H$3:$L$11,3,FALSE)))</f>
        <v/>
      </c>
      <c r="P2754" s="1" t="str">
        <f>IF(ISBLANK($C2754),"",IF(ISNA(VLOOKUP($L2754,'result messages'!$H$3:$L$11,4,FALSE)),VLOOKUP($M2754,'result messages'!$H$3:$L$11,4,FALSE),VLOOKUP($L2754,'result messages'!$H$3:$L$11,4,FALSE)))</f>
        <v/>
      </c>
      <c r="Q2754" s="1" t="str">
        <f>IF(ISBLANK($C2754),"",IF(ISNA(VLOOKUP($L2754,'result messages'!$H$3:$L$11,5,FALSE)),VLOOKUP($M2754,'result messages'!$H$3:$L$11,5,FALSE),VLOOKUP($L2754,'result messages'!$H$3:$L$11,5,FALSE)))</f>
        <v/>
      </c>
    </row>
    <row r="2755" spans="1:17">
      <c r="A2755" s="1">
        <v>2752</v>
      </c>
      <c r="B2755" s="1"/>
      <c r="C2755" s="1"/>
      <c r="D2755" s="1"/>
      <c r="E2755" s="6"/>
      <c r="F2755" s="1"/>
      <c r="G2755" s="1" t="str">
        <f>IF(ISNA(VLOOKUP($C2755,'DTEN TCAP Linkage deviceId'!$A$1:$A$20000,1,FALSE)),"No","Yes")</f>
        <v>No</v>
      </c>
      <c r="H2755" s="1" t="str">
        <f>IF(ISNA(VLOOKUP($C2755,'Provisioning Requester'!$F$3:$H$20000,2,FALSE)),"No","Yes")</f>
        <v>No</v>
      </c>
      <c r="I2755" s="1" t="str">
        <f>IF($H2755="Yes",VLOOKUP($C2755,'Provisioning Requester'!$F$3:$H$20000,3,FALSE),"-")</f>
        <v>-</v>
      </c>
      <c r="J2755" s="1" t="str">
        <f>IF(OR(D2755="SVCP", E2755="TRUE"), "No", IF(ISNA(VLOOKUP($C2755,'ProvResponder deviceId'!$A$1:$A$20000,1,FALSE)),"No","Yes"))</f>
        <v>No</v>
      </c>
      <c r="K2755" s="1" t="str">
        <f>IF($J2755="Yes",VLOOKUP($C2755,'ProvResponder deviceId'!$A$1:$C$20000,3,FALSE),"-")</f>
        <v>-</v>
      </c>
      <c r="L2755" s="1" t="str">
        <f t="shared" si="84"/>
        <v/>
      </c>
      <c r="M2755" s="1" t="str">
        <f t="shared" si="85"/>
        <v/>
      </c>
      <c r="N2755" s="1" t="str">
        <f>IF(ISBLANK($C2755),"",IF(ISNA(VLOOKUP($L2755,'result messages'!$H$3:$L$11,2,FALSE)),VLOOKUP($M2755,'result messages'!$H$3:$L$11,2,FALSE),VLOOKUP($L2755,'result messages'!$H$3:$L$11,2,FALSE)))</f>
        <v/>
      </c>
      <c r="O2755" s="1" t="str">
        <f>IF(ISBLANK($C2755),"",IF(ISNA(VLOOKUP($L2755,'result messages'!$H$3:$L$11,3,FALSE)),VLOOKUP($M2755,'result messages'!$H$3:$L$11,3,FALSE),VLOOKUP($L2755,'result messages'!$H$3:$L$11,3,FALSE)))</f>
        <v/>
      </c>
      <c r="P2755" s="1" t="str">
        <f>IF(ISBLANK($C2755),"",IF(ISNA(VLOOKUP($L2755,'result messages'!$H$3:$L$11,4,FALSE)),VLOOKUP($M2755,'result messages'!$H$3:$L$11,4,FALSE),VLOOKUP($L2755,'result messages'!$H$3:$L$11,4,FALSE)))</f>
        <v/>
      </c>
      <c r="Q2755" s="1" t="str">
        <f>IF(ISBLANK($C2755),"",IF(ISNA(VLOOKUP($L2755,'result messages'!$H$3:$L$11,5,FALSE)),VLOOKUP($M2755,'result messages'!$H$3:$L$11,5,FALSE),VLOOKUP($L2755,'result messages'!$H$3:$L$11,5,FALSE)))</f>
        <v/>
      </c>
    </row>
    <row r="2756" spans="1:17">
      <c r="A2756" s="1">
        <v>2753</v>
      </c>
      <c r="B2756" s="1"/>
      <c r="C2756" s="1"/>
      <c r="D2756" s="1"/>
      <c r="E2756" s="6"/>
      <c r="F2756" s="1"/>
      <c r="G2756" s="1" t="str">
        <f>IF(ISNA(VLOOKUP($C2756,'DTEN TCAP Linkage deviceId'!$A$1:$A$20000,1,FALSE)),"No","Yes")</f>
        <v>No</v>
      </c>
      <c r="H2756" s="1" t="str">
        <f>IF(ISNA(VLOOKUP($C2756,'Provisioning Requester'!$F$3:$H$20000,2,FALSE)),"No","Yes")</f>
        <v>No</v>
      </c>
      <c r="I2756" s="1" t="str">
        <f>IF($H2756="Yes",VLOOKUP($C2756,'Provisioning Requester'!$F$3:$H$20000,3,FALSE),"-")</f>
        <v>-</v>
      </c>
      <c r="J2756" s="1" t="str">
        <f>IF(OR(D2756="SVCP", E2756="TRUE"), "No", IF(ISNA(VLOOKUP($C2756,'ProvResponder deviceId'!$A$1:$A$20000,1,FALSE)),"No","Yes"))</f>
        <v>No</v>
      </c>
      <c r="K2756" s="1" t="str">
        <f>IF($J2756="Yes",VLOOKUP($C2756,'ProvResponder deviceId'!$A$1:$C$20000,3,FALSE),"-")</f>
        <v>-</v>
      </c>
      <c r="L2756" s="1" t="str">
        <f t="shared" si="84"/>
        <v/>
      </c>
      <c r="M2756" s="1" t="str">
        <f t="shared" si="85"/>
        <v/>
      </c>
      <c r="N2756" s="1" t="str">
        <f>IF(ISBLANK($C2756),"",IF(ISNA(VLOOKUP($L2756,'result messages'!$H$3:$L$11,2,FALSE)),VLOOKUP($M2756,'result messages'!$H$3:$L$11,2,FALSE),VLOOKUP($L2756,'result messages'!$H$3:$L$11,2,FALSE)))</f>
        <v/>
      </c>
      <c r="O2756" s="1" t="str">
        <f>IF(ISBLANK($C2756),"",IF(ISNA(VLOOKUP($L2756,'result messages'!$H$3:$L$11,3,FALSE)),VLOOKUP($M2756,'result messages'!$H$3:$L$11,3,FALSE),VLOOKUP($L2756,'result messages'!$H$3:$L$11,3,FALSE)))</f>
        <v/>
      </c>
      <c r="P2756" s="1" t="str">
        <f>IF(ISBLANK($C2756),"",IF(ISNA(VLOOKUP($L2756,'result messages'!$H$3:$L$11,4,FALSE)),VLOOKUP($M2756,'result messages'!$H$3:$L$11,4,FALSE),VLOOKUP($L2756,'result messages'!$H$3:$L$11,4,FALSE)))</f>
        <v/>
      </c>
      <c r="Q2756" s="1" t="str">
        <f>IF(ISBLANK($C2756),"",IF(ISNA(VLOOKUP($L2756,'result messages'!$H$3:$L$11,5,FALSE)),VLOOKUP($M2756,'result messages'!$H$3:$L$11,5,FALSE),VLOOKUP($L2756,'result messages'!$H$3:$L$11,5,FALSE)))</f>
        <v/>
      </c>
    </row>
    <row r="2757" spans="1:17">
      <c r="A2757" s="1">
        <v>2754</v>
      </c>
      <c r="B2757" s="1"/>
      <c r="C2757" s="1"/>
      <c r="D2757" s="1"/>
      <c r="E2757" s="6"/>
      <c r="F2757" s="1"/>
      <c r="G2757" s="1" t="str">
        <f>IF(ISNA(VLOOKUP($C2757,'DTEN TCAP Linkage deviceId'!$A$1:$A$20000,1,FALSE)),"No","Yes")</f>
        <v>No</v>
      </c>
      <c r="H2757" s="1" t="str">
        <f>IF(ISNA(VLOOKUP($C2757,'Provisioning Requester'!$F$3:$H$20000,2,FALSE)),"No","Yes")</f>
        <v>No</v>
      </c>
      <c r="I2757" s="1" t="str">
        <f>IF($H2757="Yes",VLOOKUP($C2757,'Provisioning Requester'!$F$3:$H$20000,3,FALSE),"-")</f>
        <v>-</v>
      </c>
      <c r="J2757" s="1" t="str">
        <f>IF(OR(D2757="SVCP", E2757="TRUE"), "No", IF(ISNA(VLOOKUP($C2757,'ProvResponder deviceId'!$A$1:$A$20000,1,FALSE)),"No","Yes"))</f>
        <v>No</v>
      </c>
      <c r="K2757" s="1" t="str">
        <f>IF($J2757="Yes",VLOOKUP($C2757,'ProvResponder deviceId'!$A$1:$C$20000,3,FALSE),"-")</f>
        <v>-</v>
      </c>
      <c r="L2757" s="1" t="str">
        <f t="shared" ref="L2757:L2820" si="86">IF(ISBLANK($C2757),"",$D2757&amp;$E2757&amp;$G2757&amp;$H2757&amp;$I2757&amp;$J2757&amp;$K2757)</f>
        <v/>
      </c>
      <c r="M2757" s="1" t="str">
        <f t="shared" ref="M2757:M2820" si="87">IF(ISBLANK($C2757),"",$D2757&amp;$E2757&amp;$G2757&amp;$H2757&amp;$I2757&amp;$J2757&amp;"other")</f>
        <v/>
      </c>
      <c r="N2757" s="1" t="str">
        <f>IF(ISBLANK($C2757),"",IF(ISNA(VLOOKUP($L2757,'result messages'!$H$3:$L$11,2,FALSE)),VLOOKUP($M2757,'result messages'!$H$3:$L$11,2,FALSE),VLOOKUP($L2757,'result messages'!$H$3:$L$11,2,FALSE)))</f>
        <v/>
      </c>
      <c r="O2757" s="1" t="str">
        <f>IF(ISBLANK($C2757),"",IF(ISNA(VLOOKUP($L2757,'result messages'!$H$3:$L$11,3,FALSE)),VLOOKUP($M2757,'result messages'!$H$3:$L$11,3,FALSE),VLOOKUP($L2757,'result messages'!$H$3:$L$11,3,FALSE)))</f>
        <v/>
      </c>
      <c r="P2757" s="1" t="str">
        <f>IF(ISBLANK($C2757),"",IF(ISNA(VLOOKUP($L2757,'result messages'!$H$3:$L$11,4,FALSE)),VLOOKUP($M2757,'result messages'!$H$3:$L$11,4,FALSE),VLOOKUP($L2757,'result messages'!$H$3:$L$11,4,FALSE)))</f>
        <v/>
      </c>
      <c r="Q2757" s="1" t="str">
        <f>IF(ISBLANK($C2757),"",IF(ISNA(VLOOKUP($L2757,'result messages'!$H$3:$L$11,5,FALSE)),VLOOKUP($M2757,'result messages'!$H$3:$L$11,5,FALSE),VLOOKUP($L2757,'result messages'!$H$3:$L$11,5,FALSE)))</f>
        <v/>
      </c>
    </row>
    <row r="2758" spans="1:17">
      <c r="A2758" s="1">
        <v>2755</v>
      </c>
      <c r="B2758" s="1"/>
      <c r="C2758" s="1"/>
      <c r="D2758" s="1"/>
      <c r="E2758" s="6"/>
      <c r="F2758" s="1"/>
      <c r="G2758" s="1" t="str">
        <f>IF(ISNA(VLOOKUP($C2758,'DTEN TCAP Linkage deviceId'!$A$1:$A$20000,1,FALSE)),"No","Yes")</f>
        <v>No</v>
      </c>
      <c r="H2758" s="1" t="str">
        <f>IF(ISNA(VLOOKUP($C2758,'Provisioning Requester'!$F$3:$H$20000,2,FALSE)),"No","Yes")</f>
        <v>No</v>
      </c>
      <c r="I2758" s="1" t="str">
        <f>IF($H2758="Yes",VLOOKUP($C2758,'Provisioning Requester'!$F$3:$H$20000,3,FALSE),"-")</f>
        <v>-</v>
      </c>
      <c r="J2758" s="1" t="str">
        <f>IF(OR(D2758="SVCP", E2758="TRUE"), "No", IF(ISNA(VLOOKUP($C2758,'ProvResponder deviceId'!$A$1:$A$20000,1,FALSE)),"No","Yes"))</f>
        <v>No</v>
      </c>
      <c r="K2758" s="1" t="str">
        <f>IF($J2758="Yes",VLOOKUP($C2758,'ProvResponder deviceId'!$A$1:$C$20000,3,FALSE),"-")</f>
        <v>-</v>
      </c>
      <c r="L2758" s="1" t="str">
        <f t="shared" si="86"/>
        <v/>
      </c>
      <c r="M2758" s="1" t="str">
        <f t="shared" si="87"/>
        <v/>
      </c>
      <c r="N2758" s="1" t="str">
        <f>IF(ISBLANK($C2758),"",IF(ISNA(VLOOKUP($L2758,'result messages'!$H$3:$L$11,2,FALSE)),VLOOKUP($M2758,'result messages'!$H$3:$L$11,2,FALSE),VLOOKUP($L2758,'result messages'!$H$3:$L$11,2,FALSE)))</f>
        <v/>
      </c>
      <c r="O2758" s="1" t="str">
        <f>IF(ISBLANK($C2758),"",IF(ISNA(VLOOKUP($L2758,'result messages'!$H$3:$L$11,3,FALSE)),VLOOKUP($M2758,'result messages'!$H$3:$L$11,3,FALSE),VLOOKUP($L2758,'result messages'!$H$3:$L$11,3,FALSE)))</f>
        <v/>
      </c>
      <c r="P2758" s="1" t="str">
        <f>IF(ISBLANK($C2758),"",IF(ISNA(VLOOKUP($L2758,'result messages'!$H$3:$L$11,4,FALSE)),VLOOKUP($M2758,'result messages'!$H$3:$L$11,4,FALSE),VLOOKUP($L2758,'result messages'!$H$3:$L$11,4,FALSE)))</f>
        <v/>
      </c>
      <c r="Q2758" s="1" t="str">
        <f>IF(ISBLANK($C2758),"",IF(ISNA(VLOOKUP($L2758,'result messages'!$H$3:$L$11,5,FALSE)),VLOOKUP($M2758,'result messages'!$H$3:$L$11,5,FALSE),VLOOKUP($L2758,'result messages'!$H$3:$L$11,5,FALSE)))</f>
        <v/>
      </c>
    </row>
    <row r="2759" spans="1:17">
      <c r="A2759" s="1">
        <v>2756</v>
      </c>
      <c r="B2759" s="1"/>
      <c r="C2759" s="1"/>
      <c r="D2759" s="1"/>
      <c r="E2759" s="6"/>
      <c r="F2759" s="1"/>
      <c r="G2759" s="1" t="str">
        <f>IF(ISNA(VLOOKUP($C2759,'DTEN TCAP Linkage deviceId'!$A$1:$A$20000,1,FALSE)),"No","Yes")</f>
        <v>No</v>
      </c>
      <c r="H2759" s="1" t="str">
        <f>IF(ISNA(VLOOKUP($C2759,'Provisioning Requester'!$F$3:$H$20000,2,FALSE)),"No","Yes")</f>
        <v>No</v>
      </c>
      <c r="I2759" s="1" t="str">
        <f>IF($H2759="Yes",VLOOKUP($C2759,'Provisioning Requester'!$F$3:$H$20000,3,FALSE),"-")</f>
        <v>-</v>
      </c>
      <c r="J2759" s="1" t="str">
        <f>IF(OR(D2759="SVCP", E2759="TRUE"), "No", IF(ISNA(VLOOKUP($C2759,'ProvResponder deviceId'!$A$1:$A$20000,1,FALSE)),"No","Yes"))</f>
        <v>No</v>
      </c>
      <c r="K2759" s="1" t="str">
        <f>IF($J2759="Yes",VLOOKUP($C2759,'ProvResponder deviceId'!$A$1:$C$20000,3,FALSE),"-")</f>
        <v>-</v>
      </c>
      <c r="L2759" s="1" t="str">
        <f t="shared" si="86"/>
        <v/>
      </c>
      <c r="M2759" s="1" t="str">
        <f t="shared" si="87"/>
        <v/>
      </c>
      <c r="N2759" s="1" t="str">
        <f>IF(ISBLANK($C2759),"",IF(ISNA(VLOOKUP($L2759,'result messages'!$H$3:$L$11,2,FALSE)),VLOOKUP($M2759,'result messages'!$H$3:$L$11,2,FALSE),VLOOKUP($L2759,'result messages'!$H$3:$L$11,2,FALSE)))</f>
        <v/>
      </c>
      <c r="O2759" s="1" t="str">
        <f>IF(ISBLANK($C2759),"",IF(ISNA(VLOOKUP($L2759,'result messages'!$H$3:$L$11,3,FALSE)),VLOOKUP($M2759,'result messages'!$H$3:$L$11,3,FALSE),VLOOKUP($L2759,'result messages'!$H$3:$L$11,3,FALSE)))</f>
        <v/>
      </c>
      <c r="P2759" s="1" t="str">
        <f>IF(ISBLANK($C2759),"",IF(ISNA(VLOOKUP($L2759,'result messages'!$H$3:$L$11,4,FALSE)),VLOOKUP($M2759,'result messages'!$H$3:$L$11,4,FALSE),VLOOKUP($L2759,'result messages'!$H$3:$L$11,4,FALSE)))</f>
        <v/>
      </c>
      <c r="Q2759" s="1" t="str">
        <f>IF(ISBLANK($C2759),"",IF(ISNA(VLOOKUP($L2759,'result messages'!$H$3:$L$11,5,FALSE)),VLOOKUP($M2759,'result messages'!$H$3:$L$11,5,FALSE),VLOOKUP($L2759,'result messages'!$H$3:$L$11,5,FALSE)))</f>
        <v/>
      </c>
    </row>
    <row r="2760" spans="1:17">
      <c r="A2760" s="1">
        <v>2757</v>
      </c>
      <c r="B2760" s="1"/>
      <c r="C2760" s="1"/>
      <c r="D2760" s="1"/>
      <c r="E2760" s="6"/>
      <c r="F2760" s="1"/>
      <c r="G2760" s="1" t="str">
        <f>IF(ISNA(VLOOKUP($C2760,'DTEN TCAP Linkage deviceId'!$A$1:$A$20000,1,FALSE)),"No","Yes")</f>
        <v>No</v>
      </c>
      <c r="H2760" s="1" t="str">
        <f>IF(ISNA(VLOOKUP($C2760,'Provisioning Requester'!$F$3:$H$20000,2,FALSE)),"No","Yes")</f>
        <v>No</v>
      </c>
      <c r="I2760" s="1" t="str">
        <f>IF($H2760="Yes",VLOOKUP($C2760,'Provisioning Requester'!$F$3:$H$20000,3,FALSE),"-")</f>
        <v>-</v>
      </c>
      <c r="J2760" s="1" t="str">
        <f>IF(OR(D2760="SVCP", E2760="TRUE"), "No", IF(ISNA(VLOOKUP($C2760,'ProvResponder deviceId'!$A$1:$A$20000,1,FALSE)),"No","Yes"))</f>
        <v>No</v>
      </c>
      <c r="K2760" s="1" t="str">
        <f>IF($J2760="Yes",VLOOKUP($C2760,'ProvResponder deviceId'!$A$1:$C$20000,3,FALSE),"-")</f>
        <v>-</v>
      </c>
      <c r="L2760" s="1" t="str">
        <f t="shared" si="86"/>
        <v/>
      </c>
      <c r="M2760" s="1" t="str">
        <f t="shared" si="87"/>
        <v/>
      </c>
      <c r="N2760" s="1" t="str">
        <f>IF(ISBLANK($C2760),"",IF(ISNA(VLOOKUP($L2760,'result messages'!$H$3:$L$11,2,FALSE)),VLOOKUP($M2760,'result messages'!$H$3:$L$11,2,FALSE),VLOOKUP($L2760,'result messages'!$H$3:$L$11,2,FALSE)))</f>
        <v/>
      </c>
      <c r="O2760" s="1" t="str">
        <f>IF(ISBLANK($C2760),"",IF(ISNA(VLOOKUP($L2760,'result messages'!$H$3:$L$11,3,FALSE)),VLOOKUP($M2760,'result messages'!$H$3:$L$11,3,FALSE),VLOOKUP($L2760,'result messages'!$H$3:$L$11,3,FALSE)))</f>
        <v/>
      </c>
      <c r="P2760" s="1" t="str">
        <f>IF(ISBLANK($C2760),"",IF(ISNA(VLOOKUP($L2760,'result messages'!$H$3:$L$11,4,FALSE)),VLOOKUP($M2760,'result messages'!$H$3:$L$11,4,FALSE),VLOOKUP($L2760,'result messages'!$H$3:$L$11,4,FALSE)))</f>
        <v/>
      </c>
      <c r="Q2760" s="1" t="str">
        <f>IF(ISBLANK($C2760),"",IF(ISNA(VLOOKUP($L2760,'result messages'!$H$3:$L$11,5,FALSE)),VLOOKUP($M2760,'result messages'!$H$3:$L$11,5,FALSE),VLOOKUP($L2760,'result messages'!$H$3:$L$11,5,FALSE)))</f>
        <v/>
      </c>
    </row>
    <row r="2761" spans="1:17">
      <c r="A2761" s="1">
        <v>2758</v>
      </c>
      <c r="B2761" s="1"/>
      <c r="C2761" s="1"/>
      <c r="D2761" s="1"/>
      <c r="E2761" s="6"/>
      <c r="F2761" s="1"/>
      <c r="G2761" s="1" t="str">
        <f>IF(ISNA(VLOOKUP($C2761,'DTEN TCAP Linkage deviceId'!$A$1:$A$20000,1,FALSE)),"No","Yes")</f>
        <v>No</v>
      </c>
      <c r="H2761" s="1" t="str">
        <f>IF(ISNA(VLOOKUP($C2761,'Provisioning Requester'!$F$3:$H$20000,2,FALSE)),"No","Yes")</f>
        <v>No</v>
      </c>
      <c r="I2761" s="1" t="str">
        <f>IF($H2761="Yes",VLOOKUP($C2761,'Provisioning Requester'!$F$3:$H$20000,3,FALSE),"-")</f>
        <v>-</v>
      </c>
      <c r="J2761" s="1" t="str">
        <f>IF(OR(D2761="SVCP", E2761="TRUE"), "No", IF(ISNA(VLOOKUP($C2761,'ProvResponder deviceId'!$A$1:$A$20000,1,FALSE)),"No","Yes"))</f>
        <v>No</v>
      </c>
      <c r="K2761" s="1" t="str">
        <f>IF($J2761="Yes",VLOOKUP($C2761,'ProvResponder deviceId'!$A$1:$C$20000,3,FALSE),"-")</f>
        <v>-</v>
      </c>
      <c r="L2761" s="1" t="str">
        <f t="shared" si="86"/>
        <v/>
      </c>
      <c r="M2761" s="1" t="str">
        <f t="shared" si="87"/>
        <v/>
      </c>
      <c r="N2761" s="1" t="str">
        <f>IF(ISBLANK($C2761),"",IF(ISNA(VLOOKUP($L2761,'result messages'!$H$3:$L$11,2,FALSE)),VLOOKUP($M2761,'result messages'!$H$3:$L$11,2,FALSE),VLOOKUP($L2761,'result messages'!$H$3:$L$11,2,FALSE)))</f>
        <v/>
      </c>
      <c r="O2761" s="1" t="str">
        <f>IF(ISBLANK($C2761),"",IF(ISNA(VLOOKUP($L2761,'result messages'!$H$3:$L$11,3,FALSE)),VLOOKUP($M2761,'result messages'!$H$3:$L$11,3,FALSE),VLOOKUP($L2761,'result messages'!$H$3:$L$11,3,FALSE)))</f>
        <v/>
      </c>
      <c r="P2761" s="1" t="str">
        <f>IF(ISBLANK($C2761),"",IF(ISNA(VLOOKUP($L2761,'result messages'!$H$3:$L$11,4,FALSE)),VLOOKUP($M2761,'result messages'!$H$3:$L$11,4,FALSE),VLOOKUP($L2761,'result messages'!$H$3:$L$11,4,FALSE)))</f>
        <v/>
      </c>
      <c r="Q2761" s="1" t="str">
        <f>IF(ISBLANK($C2761),"",IF(ISNA(VLOOKUP($L2761,'result messages'!$H$3:$L$11,5,FALSE)),VLOOKUP($M2761,'result messages'!$H$3:$L$11,5,FALSE),VLOOKUP($L2761,'result messages'!$H$3:$L$11,5,FALSE)))</f>
        <v/>
      </c>
    </row>
    <row r="2762" spans="1:17">
      <c r="A2762" s="1">
        <v>2759</v>
      </c>
      <c r="B2762" s="1"/>
      <c r="C2762" s="1"/>
      <c r="D2762" s="1"/>
      <c r="E2762" s="6"/>
      <c r="F2762" s="1"/>
      <c r="G2762" s="1" t="str">
        <f>IF(ISNA(VLOOKUP($C2762,'DTEN TCAP Linkage deviceId'!$A$1:$A$20000,1,FALSE)),"No","Yes")</f>
        <v>No</v>
      </c>
      <c r="H2762" s="1" t="str">
        <f>IF(ISNA(VLOOKUP($C2762,'Provisioning Requester'!$F$3:$H$20000,2,FALSE)),"No","Yes")</f>
        <v>No</v>
      </c>
      <c r="I2762" s="1" t="str">
        <f>IF($H2762="Yes",VLOOKUP($C2762,'Provisioning Requester'!$F$3:$H$20000,3,FALSE),"-")</f>
        <v>-</v>
      </c>
      <c r="J2762" s="1" t="str">
        <f>IF(OR(D2762="SVCP", E2762="TRUE"), "No", IF(ISNA(VLOOKUP($C2762,'ProvResponder deviceId'!$A$1:$A$20000,1,FALSE)),"No","Yes"))</f>
        <v>No</v>
      </c>
      <c r="K2762" s="1" t="str">
        <f>IF($J2762="Yes",VLOOKUP($C2762,'ProvResponder deviceId'!$A$1:$C$20000,3,FALSE),"-")</f>
        <v>-</v>
      </c>
      <c r="L2762" s="1" t="str">
        <f t="shared" si="86"/>
        <v/>
      </c>
      <c r="M2762" s="1" t="str">
        <f t="shared" si="87"/>
        <v/>
      </c>
      <c r="N2762" s="1" t="str">
        <f>IF(ISBLANK($C2762),"",IF(ISNA(VLOOKUP($L2762,'result messages'!$H$3:$L$11,2,FALSE)),VLOOKUP($M2762,'result messages'!$H$3:$L$11,2,FALSE),VLOOKUP($L2762,'result messages'!$H$3:$L$11,2,FALSE)))</f>
        <v/>
      </c>
      <c r="O2762" s="1" t="str">
        <f>IF(ISBLANK($C2762),"",IF(ISNA(VLOOKUP($L2762,'result messages'!$H$3:$L$11,3,FALSE)),VLOOKUP($M2762,'result messages'!$H$3:$L$11,3,FALSE),VLOOKUP($L2762,'result messages'!$H$3:$L$11,3,FALSE)))</f>
        <v/>
      </c>
      <c r="P2762" s="1" t="str">
        <f>IF(ISBLANK($C2762),"",IF(ISNA(VLOOKUP($L2762,'result messages'!$H$3:$L$11,4,FALSE)),VLOOKUP($M2762,'result messages'!$H$3:$L$11,4,FALSE),VLOOKUP($L2762,'result messages'!$H$3:$L$11,4,FALSE)))</f>
        <v/>
      </c>
      <c r="Q2762" s="1" t="str">
        <f>IF(ISBLANK($C2762),"",IF(ISNA(VLOOKUP($L2762,'result messages'!$H$3:$L$11,5,FALSE)),VLOOKUP($M2762,'result messages'!$H$3:$L$11,5,FALSE),VLOOKUP($L2762,'result messages'!$H$3:$L$11,5,FALSE)))</f>
        <v/>
      </c>
    </row>
    <row r="2763" spans="1:17">
      <c r="A2763" s="1">
        <v>2760</v>
      </c>
      <c r="B2763" s="1"/>
      <c r="C2763" s="1"/>
      <c r="D2763" s="1"/>
      <c r="E2763" s="6"/>
      <c r="F2763" s="1"/>
      <c r="G2763" s="1" t="str">
        <f>IF(ISNA(VLOOKUP($C2763,'DTEN TCAP Linkage deviceId'!$A$1:$A$20000,1,FALSE)),"No","Yes")</f>
        <v>No</v>
      </c>
      <c r="H2763" s="1" t="str">
        <f>IF(ISNA(VLOOKUP($C2763,'Provisioning Requester'!$F$3:$H$20000,2,FALSE)),"No","Yes")</f>
        <v>No</v>
      </c>
      <c r="I2763" s="1" t="str">
        <f>IF($H2763="Yes",VLOOKUP($C2763,'Provisioning Requester'!$F$3:$H$20000,3,FALSE),"-")</f>
        <v>-</v>
      </c>
      <c r="J2763" s="1" t="str">
        <f>IF(OR(D2763="SVCP", E2763="TRUE"), "No", IF(ISNA(VLOOKUP($C2763,'ProvResponder deviceId'!$A$1:$A$20000,1,FALSE)),"No","Yes"))</f>
        <v>No</v>
      </c>
      <c r="K2763" s="1" t="str">
        <f>IF($J2763="Yes",VLOOKUP($C2763,'ProvResponder deviceId'!$A$1:$C$20000,3,FALSE),"-")</f>
        <v>-</v>
      </c>
      <c r="L2763" s="1" t="str">
        <f t="shared" si="86"/>
        <v/>
      </c>
      <c r="M2763" s="1" t="str">
        <f t="shared" si="87"/>
        <v/>
      </c>
      <c r="N2763" s="1" t="str">
        <f>IF(ISBLANK($C2763),"",IF(ISNA(VLOOKUP($L2763,'result messages'!$H$3:$L$11,2,FALSE)),VLOOKUP($M2763,'result messages'!$H$3:$L$11,2,FALSE),VLOOKUP($L2763,'result messages'!$H$3:$L$11,2,FALSE)))</f>
        <v/>
      </c>
      <c r="O2763" s="1" t="str">
        <f>IF(ISBLANK($C2763),"",IF(ISNA(VLOOKUP($L2763,'result messages'!$H$3:$L$11,3,FALSE)),VLOOKUP($M2763,'result messages'!$H$3:$L$11,3,FALSE),VLOOKUP($L2763,'result messages'!$H$3:$L$11,3,FALSE)))</f>
        <v/>
      </c>
      <c r="P2763" s="1" t="str">
        <f>IF(ISBLANK($C2763),"",IF(ISNA(VLOOKUP($L2763,'result messages'!$H$3:$L$11,4,FALSE)),VLOOKUP($M2763,'result messages'!$H$3:$L$11,4,FALSE),VLOOKUP($L2763,'result messages'!$H$3:$L$11,4,FALSE)))</f>
        <v/>
      </c>
      <c r="Q2763" s="1" t="str">
        <f>IF(ISBLANK($C2763),"",IF(ISNA(VLOOKUP($L2763,'result messages'!$H$3:$L$11,5,FALSE)),VLOOKUP($M2763,'result messages'!$H$3:$L$11,5,FALSE),VLOOKUP($L2763,'result messages'!$H$3:$L$11,5,FALSE)))</f>
        <v/>
      </c>
    </row>
    <row r="2764" spans="1:17">
      <c r="A2764" s="1">
        <v>2761</v>
      </c>
      <c r="B2764" s="1"/>
      <c r="C2764" s="1"/>
      <c r="D2764" s="1"/>
      <c r="E2764" s="6"/>
      <c r="F2764" s="1"/>
      <c r="G2764" s="1" t="str">
        <f>IF(ISNA(VLOOKUP($C2764,'DTEN TCAP Linkage deviceId'!$A$1:$A$20000,1,FALSE)),"No","Yes")</f>
        <v>No</v>
      </c>
      <c r="H2764" s="1" t="str">
        <f>IF(ISNA(VLOOKUP($C2764,'Provisioning Requester'!$F$3:$H$20000,2,FALSE)),"No","Yes")</f>
        <v>No</v>
      </c>
      <c r="I2764" s="1" t="str">
        <f>IF($H2764="Yes",VLOOKUP($C2764,'Provisioning Requester'!$F$3:$H$20000,3,FALSE),"-")</f>
        <v>-</v>
      </c>
      <c r="J2764" s="1" t="str">
        <f>IF(OR(D2764="SVCP", E2764="TRUE"), "No", IF(ISNA(VLOOKUP($C2764,'ProvResponder deviceId'!$A$1:$A$20000,1,FALSE)),"No","Yes"))</f>
        <v>No</v>
      </c>
      <c r="K2764" s="1" t="str">
        <f>IF($J2764="Yes",VLOOKUP($C2764,'ProvResponder deviceId'!$A$1:$C$20000,3,FALSE),"-")</f>
        <v>-</v>
      </c>
      <c r="L2764" s="1" t="str">
        <f t="shared" si="86"/>
        <v/>
      </c>
      <c r="M2764" s="1" t="str">
        <f t="shared" si="87"/>
        <v/>
      </c>
      <c r="N2764" s="1" t="str">
        <f>IF(ISBLANK($C2764),"",IF(ISNA(VLOOKUP($L2764,'result messages'!$H$3:$L$11,2,FALSE)),VLOOKUP($M2764,'result messages'!$H$3:$L$11,2,FALSE),VLOOKUP($L2764,'result messages'!$H$3:$L$11,2,FALSE)))</f>
        <v/>
      </c>
      <c r="O2764" s="1" t="str">
        <f>IF(ISBLANK($C2764),"",IF(ISNA(VLOOKUP($L2764,'result messages'!$H$3:$L$11,3,FALSE)),VLOOKUP($M2764,'result messages'!$H$3:$L$11,3,FALSE),VLOOKUP($L2764,'result messages'!$H$3:$L$11,3,FALSE)))</f>
        <v/>
      </c>
      <c r="P2764" s="1" t="str">
        <f>IF(ISBLANK($C2764),"",IF(ISNA(VLOOKUP($L2764,'result messages'!$H$3:$L$11,4,FALSE)),VLOOKUP($M2764,'result messages'!$H$3:$L$11,4,FALSE),VLOOKUP($L2764,'result messages'!$H$3:$L$11,4,FALSE)))</f>
        <v/>
      </c>
      <c r="Q2764" s="1" t="str">
        <f>IF(ISBLANK($C2764),"",IF(ISNA(VLOOKUP($L2764,'result messages'!$H$3:$L$11,5,FALSE)),VLOOKUP($M2764,'result messages'!$H$3:$L$11,5,FALSE),VLOOKUP($L2764,'result messages'!$H$3:$L$11,5,FALSE)))</f>
        <v/>
      </c>
    </row>
    <row r="2765" spans="1:17">
      <c r="A2765" s="1">
        <v>2762</v>
      </c>
      <c r="B2765" s="1"/>
      <c r="C2765" s="1"/>
      <c r="D2765" s="1"/>
      <c r="E2765" s="6"/>
      <c r="F2765" s="1"/>
      <c r="G2765" s="1" t="str">
        <f>IF(ISNA(VLOOKUP($C2765,'DTEN TCAP Linkage deviceId'!$A$1:$A$20000,1,FALSE)),"No","Yes")</f>
        <v>No</v>
      </c>
      <c r="H2765" s="1" t="str">
        <f>IF(ISNA(VLOOKUP($C2765,'Provisioning Requester'!$F$3:$H$20000,2,FALSE)),"No","Yes")</f>
        <v>No</v>
      </c>
      <c r="I2765" s="1" t="str">
        <f>IF($H2765="Yes",VLOOKUP($C2765,'Provisioning Requester'!$F$3:$H$20000,3,FALSE),"-")</f>
        <v>-</v>
      </c>
      <c r="J2765" s="1" t="str">
        <f>IF(OR(D2765="SVCP", E2765="TRUE"), "No", IF(ISNA(VLOOKUP($C2765,'ProvResponder deviceId'!$A$1:$A$20000,1,FALSE)),"No","Yes"))</f>
        <v>No</v>
      </c>
      <c r="K2765" s="1" t="str">
        <f>IF($J2765="Yes",VLOOKUP($C2765,'ProvResponder deviceId'!$A$1:$C$20000,3,FALSE),"-")</f>
        <v>-</v>
      </c>
      <c r="L2765" s="1" t="str">
        <f t="shared" si="86"/>
        <v/>
      </c>
      <c r="M2765" s="1" t="str">
        <f t="shared" si="87"/>
        <v/>
      </c>
      <c r="N2765" s="1" t="str">
        <f>IF(ISBLANK($C2765),"",IF(ISNA(VLOOKUP($L2765,'result messages'!$H$3:$L$11,2,FALSE)),VLOOKUP($M2765,'result messages'!$H$3:$L$11,2,FALSE),VLOOKUP($L2765,'result messages'!$H$3:$L$11,2,FALSE)))</f>
        <v/>
      </c>
      <c r="O2765" s="1" t="str">
        <f>IF(ISBLANK($C2765),"",IF(ISNA(VLOOKUP($L2765,'result messages'!$H$3:$L$11,3,FALSE)),VLOOKUP($M2765,'result messages'!$H$3:$L$11,3,FALSE),VLOOKUP($L2765,'result messages'!$H$3:$L$11,3,FALSE)))</f>
        <v/>
      </c>
      <c r="P2765" s="1" t="str">
        <f>IF(ISBLANK($C2765),"",IF(ISNA(VLOOKUP($L2765,'result messages'!$H$3:$L$11,4,FALSE)),VLOOKUP($M2765,'result messages'!$H$3:$L$11,4,FALSE),VLOOKUP($L2765,'result messages'!$H$3:$L$11,4,FALSE)))</f>
        <v/>
      </c>
      <c r="Q2765" s="1" t="str">
        <f>IF(ISBLANK($C2765),"",IF(ISNA(VLOOKUP($L2765,'result messages'!$H$3:$L$11,5,FALSE)),VLOOKUP($M2765,'result messages'!$H$3:$L$11,5,FALSE),VLOOKUP($L2765,'result messages'!$H$3:$L$11,5,FALSE)))</f>
        <v/>
      </c>
    </row>
    <row r="2766" spans="1:17">
      <c r="A2766" s="1">
        <v>2763</v>
      </c>
      <c r="B2766" s="1"/>
      <c r="C2766" s="1"/>
      <c r="D2766" s="1"/>
      <c r="E2766" s="6"/>
      <c r="F2766" s="1"/>
      <c r="G2766" s="1" t="str">
        <f>IF(ISNA(VLOOKUP($C2766,'DTEN TCAP Linkage deviceId'!$A$1:$A$20000,1,FALSE)),"No","Yes")</f>
        <v>No</v>
      </c>
      <c r="H2766" s="1" t="str">
        <f>IF(ISNA(VLOOKUP($C2766,'Provisioning Requester'!$F$3:$H$20000,2,FALSE)),"No","Yes")</f>
        <v>No</v>
      </c>
      <c r="I2766" s="1" t="str">
        <f>IF($H2766="Yes",VLOOKUP($C2766,'Provisioning Requester'!$F$3:$H$20000,3,FALSE),"-")</f>
        <v>-</v>
      </c>
      <c r="J2766" s="1" t="str">
        <f>IF(OR(D2766="SVCP", E2766="TRUE"), "No", IF(ISNA(VLOOKUP($C2766,'ProvResponder deviceId'!$A$1:$A$20000,1,FALSE)),"No","Yes"))</f>
        <v>No</v>
      </c>
      <c r="K2766" s="1" t="str">
        <f>IF($J2766="Yes",VLOOKUP($C2766,'ProvResponder deviceId'!$A$1:$C$20000,3,FALSE),"-")</f>
        <v>-</v>
      </c>
      <c r="L2766" s="1" t="str">
        <f t="shared" si="86"/>
        <v/>
      </c>
      <c r="M2766" s="1" t="str">
        <f t="shared" si="87"/>
        <v/>
      </c>
      <c r="N2766" s="1" t="str">
        <f>IF(ISBLANK($C2766),"",IF(ISNA(VLOOKUP($L2766,'result messages'!$H$3:$L$11,2,FALSE)),VLOOKUP($M2766,'result messages'!$H$3:$L$11,2,FALSE),VLOOKUP($L2766,'result messages'!$H$3:$L$11,2,FALSE)))</f>
        <v/>
      </c>
      <c r="O2766" s="1" t="str">
        <f>IF(ISBLANK($C2766),"",IF(ISNA(VLOOKUP($L2766,'result messages'!$H$3:$L$11,3,FALSE)),VLOOKUP($M2766,'result messages'!$H$3:$L$11,3,FALSE),VLOOKUP($L2766,'result messages'!$H$3:$L$11,3,FALSE)))</f>
        <v/>
      </c>
      <c r="P2766" s="1" t="str">
        <f>IF(ISBLANK($C2766),"",IF(ISNA(VLOOKUP($L2766,'result messages'!$H$3:$L$11,4,FALSE)),VLOOKUP($M2766,'result messages'!$H$3:$L$11,4,FALSE),VLOOKUP($L2766,'result messages'!$H$3:$L$11,4,FALSE)))</f>
        <v/>
      </c>
      <c r="Q2766" s="1" t="str">
        <f>IF(ISBLANK($C2766),"",IF(ISNA(VLOOKUP($L2766,'result messages'!$H$3:$L$11,5,FALSE)),VLOOKUP($M2766,'result messages'!$H$3:$L$11,5,FALSE),VLOOKUP($L2766,'result messages'!$H$3:$L$11,5,FALSE)))</f>
        <v/>
      </c>
    </row>
    <row r="2767" spans="1:17">
      <c r="A2767" s="1">
        <v>2764</v>
      </c>
      <c r="B2767" s="1"/>
      <c r="C2767" s="1"/>
      <c r="D2767" s="1"/>
      <c r="E2767" s="6"/>
      <c r="F2767" s="1"/>
      <c r="G2767" s="1" t="str">
        <f>IF(ISNA(VLOOKUP($C2767,'DTEN TCAP Linkage deviceId'!$A$1:$A$20000,1,FALSE)),"No","Yes")</f>
        <v>No</v>
      </c>
      <c r="H2767" s="1" t="str">
        <f>IF(ISNA(VLOOKUP($C2767,'Provisioning Requester'!$F$3:$H$20000,2,FALSE)),"No","Yes")</f>
        <v>No</v>
      </c>
      <c r="I2767" s="1" t="str">
        <f>IF($H2767="Yes",VLOOKUP($C2767,'Provisioning Requester'!$F$3:$H$20000,3,FALSE),"-")</f>
        <v>-</v>
      </c>
      <c r="J2767" s="1" t="str">
        <f>IF(OR(D2767="SVCP", E2767="TRUE"), "No", IF(ISNA(VLOOKUP($C2767,'ProvResponder deviceId'!$A$1:$A$20000,1,FALSE)),"No","Yes"))</f>
        <v>No</v>
      </c>
      <c r="K2767" s="1" t="str">
        <f>IF($J2767="Yes",VLOOKUP($C2767,'ProvResponder deviceId'!$A$1:$C$20000,3,FALSE),"-")</f>
        <v>-</v>
      </c>
      <c r="L2767" s="1" t="str">
        <f t="shared" si="86"/>
        <v/>
      </c>
      <c r="M2767" s="1" t="str">
        <f t="shared" si="87"/>
        <v/>
      </c>
      <c r="N2767" s="1" t="str">
        <f>IF(ISBLANK($C2767),"",IF(ISNA(VLOOKUP($L2767,'result messages'!$H$3:$L$11,2,FALSE)),VLOOKUP($M2767,'result messages'!$H$3:$L$11,2,FALSE),VLOOKUP($L2767,'result messages'!$H$3:$L$11,2,FALSE)))</f>
        <v/>
      </c>
      <c r="O2767" s="1" t="str">
        <f>IF(ISBLANK($C2767),"",IF(ISNA(VLOOKUP($L2767,'result messages'!$H$3:$L$11,3,FALSE)),VLOOKUP($M2767,'result messages'!$H$3:$L$11,3,FALSE),VLOOKUP($L2767,'result messages'!$H$3:$L$11,3,FALSE)))</f>
        <v/>
      </c>
      <c r="P2767" s="1" t="str">
        <f>IF(ISBLANK($C2767),"",IF(ISNA(VLOOKUP($L2767,'result messages'!$H$3:$L$11,4,FALSE)),VLOOKUP($M2767,'result messages'!$H$3:$L$11,4,FALSE),VLOOKUP($L2767,'result messages'!$H$3:$L$11,4,FALSE)))</f>
        <v/>
      </c>
      <c r="Q2767" s="1" t="str">
        <f>IF(ISBLANK($C2767),"",IF(ISNA(VLOOKUP($L2767,'result messages'!$H$3:$L$11,5,FALSE)),VLOOKUP($M2767,'result messages'!$H$3:$L$11,5,FALSE),VLOOKUP($L2767,'result messages'!$H$3:$L$11,5,FALSE)))</f>
        <v/>
      </c>
    </row>
    <row r="2768" spans="1:17">
      <c r="A2768" s="1">
        <v>2765</v>
      </c>
      <c r="B2768" s="1"/>
      <c r="C2768" s="1"/>
      <c r="D2768" s="1"/>
      <c r="E2768" s="6"/>
      <c r="F2768" s="1"/>
      <c r="G2768" s="1" t="str">
        <f>IF(ISNA(VLOOKUP($C2768,'DTEN TCAP Linkage deviceId'!$A$1:$A$20000,1,FALSE)),"No","Yes")</f>
        <v>No</v>
      </c>
      <c r="H2768" s="1" t="str">
        <f>IF(ISNA(VLOOKUP($C2768,'Provisioning Requester'!$F$3:$H$20000,2,FALSE)),"No","Yes")</f>
        <v>No</v>
      </c>
      <c r="I2768" s="1" t="str">
        <f>IF($H2768="Yes",VLOOKUP($C2768,'Provisioning Requester'!$F$3:$H$20000,3,FALSE),"-")</f>
        <v>-</v>
      </c>
      <c r="J2768" s="1" t="str">
        <f>IF(OR(D2768="SVCP", E2768="TRUE"), "No", IF(ISNA(VLOOKUP($C2768,'ProvResponder deviceId'!$A$1:$A$20000,1,FALSE)),"No","Yes"))</f>
        <v>No</v>
      </c>
      <c r="K2768" s="1" t="str">
        <f>IF($J2768="Yes",VLOOKUP($C2768,'ProvResponder deviceId'!$A$1:$C$20000,3,FALSE),"-")</f>
        <v>-</v>
      </c>
      <c r="L2768" s="1" t="str">
        <f t="shared" si="86"/>
        <v/>
      </c>
      <c r="M2768" s="1" t="str">
        <f t="shared" si="87"/>
        <v/>
      </c>
      <c r="N2768" s="1" t="str">
        <f>IF(ISBLANK($C2768),"",IF(ISNA(VLOOKUP($L2768,'result messages'!$H$3:$L$11,2,FALSE)),VLOOKUP($M2768,'result messages'!$H$3:$L$11,2,FALSE),VLOOKUP($L2768,'result messages'!$H$3:$L$11,2,FALSE)))</f>
        <v/>
      </c>
      <c r="O2768" s="1" t="str">
        <f>IF(ISBLANK($C2768),"",IF(ISNA(VLOOKUP($L2768,'result messages'!$H$3:$L$11,3,FALSE)),VLOOKUP($M2768,'result messages'!$H$3:$L$11,3,FALSE),VLOOKUP($L2768,'result messages'!$H$3:$L$11,3,FALSE)))</f>
        <v/>
      </c>
      <c r="P2768" s="1" t="str">
        <f>IF(ISBLANK($C2768),"",IF(ISNA(VLOOKUP($L2768,'result messages'!$H$3:$L$11,4,FALSE)),VLOOKUP($M2768,'result messages'!$H$3:$L$11,4,FALSE),VLOOKUP($L2768,'result messages'!$H$3:$L$11,4,FALSE)))</f>
        <v/>
      </c>
      <c r="Q2768" s="1" t="str">
        <f>IF(ISBLANK($C2768),"",IF(ISNA(VLOOKUP($L2768,'result messages'!$H$3:$L$11,5,FALSE)),VLOOKUP($M2768,'result messages'!$H$3:$L$11,5,FALSE),VLOOKUP($L2768,'result messages'!$H$3:$L$11,5,FALSE)))</f>
        <v/>
      </c>
    </row>
    <row r="2769" spans="1:17">
      <c r="A2769" s="1">
        <v>2766</v>
      </c>
      <c r="B2769" s="1"/>
      <c r="C2769" s="1"/>
      <c r="D2769" s="1"/>
      <c r="E2769" s="6"/>
      <c r="F2769" s="1"/>
      <c r="G2769" s="1" t="str">
        <f>IF(ISNA(VLOOKUP($C2769,'DTEN TCAP Linkage deviceId'!$A$1:$A$20000,1,FALSE)),"No","Yes")</f>
        <v>No</v>
      </c>
      <c r="H2769" s="1" t="str">
        <f>IF(ISNA(VLOOKUP($C2769,'Provisioning Requester'!$F$3:$H$20000,2,FALSE)),"No","Yes")</f>
        <v>No</v>
      </c>
      <c r="I2769" s="1" t="str">
        <f>IF($H2769="Yes",VLOOKUP($C2769,'Provisioning Requester'!$F$3:$H$20000,3,FALSE),"-")</f>
        <v>-</v>
      </c>
      <c r="J2769" s="1" t="str">
        <f>IF(OR(D2769="SVCP", E2769="TRUE"), "No", IF(ISNA(VLOOKUP($C2769,'ProvResponder deviceId'!$A$1:$A$20000,1,FALSE)),"No","Yes"))</f>
        <v>No</v>
      </c>
      <c r="K2769" s="1" t="str">
        <f>IF($J2769="Yes",VLOOKUP($C2769,'ProvResponder deviceId'!$A$1:$C$20000,3,FALSE),"-")</f>
        <v>-</v>
      </c>
      <c r="L2769" s="1" t="str">
        <f t="shared" si="86"/>
        <v/>
      </c>
      <c r="M2769" s="1" t="str">
        <f t="shared" si="87"/>
        <v/>
      </c>
      <c r="N2769" s="1" t="str">
        <f>IF(ISBLANK($C2769),"",IF(ISNA(VLOOKUP($L2769,'result messages'!$H$3:$L$11,2,FALSE)),VLOOKUP($M2769,'result messages'!$H$3:$L$11,2,FALSE),VLOOKUP($L2769,'result messages'!$H$3:$L$11,2,FALSE)))</f>
        <v/>
      </c>
      <c r="O2769" s="1" t="str">
        <f>IF(ISBLANK($C2769),"",IF(ISNA(VLOOKUP($L2769,'result messages'!$H$3:$L$11,3,FALSE)),VLOOKUP($M2769,'result messages'!$H$3:$L$11,3,FALSE),VLOOKUP($L2769,'result messages'!$H$3:$L$11,3,FALSE)))</f>
        <v/>
      </c>
      <c r="P2769" s="1" t="str">
        <f>IF(ISBLANK($C2769),"",IF(ISNA(VLOOKUP($L2769,'result messages'!$H$3:$L$11,4,FALSE)),VLOOKUP($M2769,'result messages'!$H$3:$L$11,4,FALSE),VLOOKUP($L2769,'result messages'!$H$3:$L$11,4,FALSE)))</f>
        <v/>
      </c>
      <c r="Q2769" s="1" t="str">
        <f>IF(ISBLANK($C2769),"",IF(ISNA(VLOOKUP($L2769,'result messages'!$H$3:$L$11,5,FALSE)),VLOOKUP($M2769,'result messages'!$H$3:$L$11,5,FALSE),VLOOKUP($L2769,'result messages'!$H$3:$L$11,5,FALSE)))</f>
        <v/>
      </c>
    </row>
    <row r="2770" spans="1:17">
      <c r="A2770" s="1">
        <v>2767</v>
      </c>
      <c r="B2770" s="1"/>
      <c r="C2770" s="1"/>
      <c r="D2770" s="1"/>
      <c r="E2770" s="6"/>
      <c r="F2770" s="1"/>
      <c r="G2770" s="1" t="str">
        <f>IF(ISNA(VLOOKUP($C2770,'DTEN TCAP Linkage deviceId'!$A$1:$A$20000,1,FALSE)),"No","Yes")</f>
        <v>No</v>
      </c>
      <c r="H2770" s="1" t="str">
        <f>IF(ISNA(VLOOKUP($C2770,'Provisioning Requester'!$F$3:$H$20000,2,FALSE)),"No","Yes")</f>
        <v>No</v>
      </c>
      <c r="I2770" s="1" t="str">
        <f>IF($H2770="Yes",VLOOKUP($C2770,'Provisioning Requester'!$F$3:$H$20000,3,FALSE),"-")</f>
        <v>-</v>
      </c>
      <c r="J2770" s="1" t="str">
        <f>IF(OR(D2770="SVCP", E2770="TRUE"), "No", IF(ISNA(VLOOKUP($C2770,'ProvResponder deviceId'!$A$1:$A$20000,1,FALSE)),"No","Yes"))</f>
        <v>No</v>
      </c>
      <c r="K2770" s="1" t="str">
        <f>IF($J2770="Yes",VLOOKUP($C2770,'ProvResponder deviceId'!$A$1:$C$20000,3,FALSE),"-")</f>
        <v>-</v>
      </c>
      <c r="L2770" s="1" t="str">
        <f t="shared" si="86"/>
        <v/>
      </c>
      <c r="M2770" s="1" t="str">
        <f t="shared" si="87"/>
        <v/>
      </c>
      <c r="N2770" s="1" t="str">
        <f>IF(ISBLANK($C2770),"",IF(ISNA(VLOOKUP($L2770,'result messages'!$H$3:$L$11,2,FALSE)),VLOOKUP($M2770,'result messages'!$H$3:$L$11,2,FALSE),VLOOKUP($L2770,'result messages'!$H$3:$L$11,2,FALSE)))</f>
        <v/>
      </c>
      <c r="O2770" s="1" t="str">
        <f>IF(ISBLANK($C2770),"",IF(ISNA(VLOOKUP($L2770,'result messages'!$H$3:$L$11,3,FALSE)),VLOOKUP($M2770,'result messages'!$H$3:$L$11,3,FALSE),VLOOKUP($L2770,'result messages'!$H$3:$L$11,3,FALSE)))</f>
        <v/>
      </c>
      <c r="P2770" s="1" t="str">
        <f>IF(ISBLANK($C2770),"",IF(ISNA(VLOOKUP($L2770,'result messages'!$H$3:$L$11,4,FALSE)),VLOOKUP($M2770,'result messages'!$H$3:$L$11,4,FALSE),VLOOKUP($L2770,'result messages'!$H$3:$L$11,4,FALSE)))</f>
        <v/>
      </c>
      <c r="Q2770" s="1" t="str">
        <f>IF(ISBLANK($C2770),"",IF(ISNA(VLOOKUP($L2770,'result messages'!$H$3:$L$11,5,FALSE)),VLOOKUP($M2770,'result messages'!$H$3:$L$11,5,FALSE),VLOOKUP($L2770,'result messages'!$H$3:$L$11,5,FALSE)))</f>
        <v/>
      </c>
    </row>
    <row r="2771" spans="1:17">
      <c r="A2771" s="1">
        <v>2768</v>
      </c>
      <c r="B2771" s="1"/>
      <c r="C2771" s="1"/>
      <c r="D2771" s="1"/>
      <c r="E2771" s="6"/>
      <c r="F2771" s="1"/>
      <c r="G2771" s="1" t="str">
        <f>IF(ISNA(VLOOKUP($C2771,'DTEN TCAP Linkage deviceId'!$A$1:$A$20000,1,FALSE)),"No","Yes")</f>
        <v>No</v>
      </c>
      <c r="H2771" s="1" t="str">
        <f>IF(ISNA(VLOOKUP($C2771,'Provisioning Requester'!$F$3:$H$20000,2,FALSE)),"No","Yes")</f>
        <v>No</v>
      </c>
      <c r="I2771" s="1" t="str">
        <f>IF($H2771="Yes",VLOOKUP($C2771,'Provisioning Requester'!$F$3:$H$20000,3,FALSE),"-")</f>
        <v>-</v>
      </c>
      <c r="J2771" s="1" t="str">
        <f>IF(OR(D2771="SVCP", E2771="TRUE"), "No", IF(ISNA(VLOOKUP($C2771,'ProvResponder deviceId'!$A$1:$A$20000,1,FALSE)),"No","Yes"))</f>
        <v>No</v>
      </c>
      <c r="K2771" s="1" t="str">
        <f>IF($J2771="Yes",VLOOKUP($C2771,'ProvResponder deviceId'!$A$1:$C$20000,3,FALSE),"-")</f>
        <v>-</v>
      </c>
      <c r="L2771" s="1" t="str">
        <f t="shared" si="86"/>
        <v/>
      </c>
      <c r="M2771" s="1" t="str">
        <f t="shared" si="87"/>
        <v/>
      </c>
      <c r="N2771" s="1" t="str">
        <f>IF(ISBLANK($C2771),"",IF(ISNA(VLOOKUP($L2771,'result messages'!$H$3:$L$11,2,FALSE)),VLOOKUP($M2771,'result messages'!$H$3:$L$11,2,FALSE),VLOOKUP($L2771,'result messages'!$H$3:$L$11,2,FALSE)))</f>
        <v/>
      </c>
      <c r="O2771" s="1" t="str">
        <f>IF(ISBLANK($C2771),"",IF(ISNA(VLOOKUP($L2771,'result messages'!$H$3:$L$11,3,FALSE)),VLOOKUP($M2771,'result messages'!$H$3:$L$11,3,FALSE),VLOOKUP($L2771,'result messages'!$H$3:$L$11,3,FALSE)))</f>
        <v/>
      </c>
      <c r="P2771" s="1" t="str">
        <f>IF(ISBLANK($C2771),"",IF(ISNA(VLOOKUP($L2771,'result messages'!$H$3:$L$11,4,FALSE)),VLOOKUP($M2771,'result messages'!$H$3:$L$11,4,FALSE),VLOOKUP($L2771,'result messages'!$H$3:$L$11,4,FALSE)))</f>
        <v/>
      </c>
      <c r="Q2771" s="1" t="str">
        <f>IF(ISBLANK($C2771),"",IF(ISNA(VLOOKUP($L2771,'result messages'!$H$3:$L$11,5,FALSE)),VLOOKUP($M2771,'result messages'!$H$3:$L$11,5,FALSE),VLOOKUP($L2771,'result messages'!$H$3:$L$11,5,FALSE)))</f>
        <v/>
      </c>
    </row>
    <row r="2772" spans="1:17">
      <c r="A2772" s="1">
        <v>2769</v>
      </c>
      <c r="B2772" s="1"/>
      <c r="C2772" s="1"/>
      <c r="D2772" s="1"/>
      <c r="E2772" s="6"/>
      <c r="F2772" s="1"/>
      <c r="G2772" s="1" t="str">
        <f>IF(ISNA(VLOOKUP($C2772,'DTEN TCAP Linkage deviceId'!$A$1:$A$20000,1,FALSE)),"No","Yes")</f>
        <v>No</v>
      </c>
      <c r="H2772" s="1" t="str">
        <f>IF(ISNA(VLOOKUP($C2772,'Provisioning Requester'!$F$3:$H$20000,2,FALSE)),"No","Yes")</f>
        <v>No</v>
      </c>
      <c r="I2772" s="1" t="str">
        <f>IF($H2772="Yes",VLOOKUP($C2772,'Provisioning Requester'!$F$3:$H$20000,3,FALSE),"-")</f>
        <v>-</v>
      </c>
      <c r="J2772" s="1" t="str">
        <f>IF(OR(D2772="SVCP", E2772="TRUE"), "No", IF(ISNA(VLOOKUP($C2772,'ProvResponder deviceId'!$A$1:$A$20000,1,FALSE)),"No","Yes"))</f>
        <v>No</v>
      </c>
      <c r="K2772" s="1" t="str">
        <f>IF($J2772="Yes",VLOOKUP($C2772,'ProvResponder deviceId'!$A$1:$C$20000,3,FALSE),"-")</f>
        <v>-</v>
      </c>
      <c r="L2772" s="1" t="str">
        <f t="shared" si="86"/>
        <v/>
      </c>
      <c r="M2772" s="1" t="str">
        <f t="shared" si="87"/>
        <v/>
      </c>
      <c r="N2772" s="1" t="str">
        <f>IF(ISBLANK($C2772),"",IF(ISNA(VLOOKUP($L2772,'result messages'!$H$3:$L$11,2,FALSE)),VLOOKUP($M2772,'result messages'!$H$3:$L$11,2,FALSE),VLOOKUP($L2772,'result messages'!$H$3:$L$11,2,FALSE)))</f>
        <v/>
      </c>
      <c r="O2772" s="1" t="str">
        <f>IF(ISBLANK($C2772),"",IF(ISNA(VLOOKUP($L2772,'result messages'!$H$3:$L$11,3,FALSE)),VLOOKUP($M2772,'result messages'!$H$3:$L$11,3,FALSE),VLOOKUP($L2772,'result messages'!$H$3:$L$11,3,FALSE)))</f>
        <v/>
      </c>
      <c r="P2772" s="1" t="str">
        <f>IF(ISBLANK($C2772),"",IF(ISNA(VLOOKUP($L2772,'result messages'!$H$3:$L$11,4,FALSE)),VLOOKUP($M2772,'result messages'!$H$3:$L$11,4,FALSE),VLOOKUP($L2772,'result messages'!$H$3:$L$11,4,FALSE)))</f>
        <v/>
      </c>
      <c r="Q2772" s="1" t="str">
        <f>IF(ISBLANK($C2772),"",IF(ISNA(VLOOKUP($L2772,'result messages'!$H$3:$L$11,5,FALSE)),VLOOKUP($M2772,'result messages'!$H$3:$L$11,5,FALSE),VLOOKUP($L2772,'result messages'!$H$3:$L$11,5,FALSE)))</f>
        <v/>
      </c>
    </row>
    <row r="2773" spans="1:17">
      <c r="A2773" s="1">
        <v>2770</v>
      </c>
      <c r="B2773" s="1"/>
      <c r="C2773" s="1"/>
      <c r="D2773" s="1"/>
      <c r="E2773" s="6"/>
      <c r="F2773" s="1"/>
      <c r="G2773" s="1" t="str">
        <f>IF(ISNA(VLOOKUP($C2773,'DTEN TCAP Linkage deviceId'!$A$1:$A$20000,1,FALSE)),"No","Yes")</f>
        <v>No</v>
      </c>
      <c r="H2773" s="1" t="str">
        <f>IF(ISNA(VLOOKUP($C2773,'Provisioning Requester'!$F$3:$H$20000,2,FALSE)),"No","Yes")</f>
        <v>No</v>
      </c>
      <c r="I2773" s="1" t="str">
        <f>IF($H2773="Yes",VLOOKUP($C2773,'Provisioning Requester'!$F$3:$H$20000,3,FALSE),"-")</f>
        <v>-</v>
      </c>
      <c r="J2773" s="1" t="str">
        <f>IF(OR(D2773="SVCP", E2773="TRUE"), "No", IF(ISNA(VLOOKUP($C2773,'ProvResponder deviceId'!$A$1:$A$20000,1,FALSE)),"No","Yes"))</f>
        <v>No</v>
      </c>
      <c r="K2773" s="1" t="str">
        <f>IF($J2773="Yes",VLOOKUP($C2773,'ProvResponder deviceId'!$A$1:$C$20000,3,FALSE),"-")</f>
        <v>-</v>
      </c>
      <c r="L2773" s="1" t="str">
        <f t="shared" si="86"/>
        <v/>
      </c>
      <c r="M2773" s="1" t="str">
        <f t="shared" si="87"/>
        <v/>
      </c>
      <c r="N2773" s="1" t="str">
        <f>IF(ISBLANK($C2773),"",IF(ISNA(VLOOKUP($L2773,'result messages'!$H$3:$L$11,2,FALSE)),VLOOKUP($M2773,'result messages'!$H$3:$L$11,2,FALSE),VLOOKUP($L2773,'result messages'!$H$3:$L$11,2,FALSE)))</f>
        <v/>
      </c>
      <c r="O2773" s="1" t="str">
        <f>IF(ISBLANK($C2773),"",IF(ISNA(VLOOKUP($L2773,'result messages'!$H$3:$L$11,3,FALSE)),VLOOKUP($M2773,'result messages'!$H$3:$L$11,3,FALSE),VLOOKUP($L2773,'result messages'!$H$3:$L$11,3,FALSE)))</f>
        <v/>
      </c>
      <c r="P2773" s="1" t="str">
        <f>IF(ISBLANK($C2773),"",IF(ISNA(VLOOKUP($L2773,'result messages'!$H$3:$L$11,4,FALSE)),VLOOKUP($M2773,'result messages'!$H$3:$L$11,4,FALSE),VLOOKUP($L2773,'result messages'!$H$3:$L$11,4,FALSE)))</f>
        <v/>
      </c>
      <c r="Q2773" s="1" t="str">
        <f>IF(ISBLANK($C2773),"",IF(ISNA(VLOOKUP($L2773,'result messages'!$H$3:$L$11,5,FALSE)),VLOOKUP($M2773,'result messages'!$H$3:$L$11,5,FALSE),VLOOKUP($L2773,'result messages'!$H$3:$L$11,5,FALSE)))</f>
        <v/>
      </c>
    </row>
    <row r="2774" spans="1:17">
      <c r="A2774" s="1">
        <v>2771</v>
      </c>
      <c r="B2774" s="1"/>
      <c r="C2774" s="1"/>
      <c r="D2774" s="1"/>
      <c r="E2774" s="6"/>
      <c r="F2774" s="1"/>
      <c r="G2774" s="1" t="str">
        <f>IF(ISNA(VLOOKUP($C2774,'DTEN TCAP Linkage deviceId'!$A$1:$A$20000,1,FALSE)),"No","Yes")</f>
        <v>No</v>
      </c>
      <c r="H2774" s="1" t="str">
        <f>IF(ISNA(VLOOKUP($C2774,'Provisioning Requester'!$F$3:$H$20000,2,FALSE)),"No","Yes")</f>
        <v>No</v>
      </c>
      <c r="I2774" s="1" t="str">
        <f>IF($H2774="Yes",VLOOKUP($C2774,'Provisioning Requester'!$F$3:$H$20000,3,FALSE),"-")</f>
        <v>-</v>
      </c>
      <c r="J2774" s="1" t="str">
        <f>IF(OR(D2774="SVCP", E2774="TRUE"), "No", IF(ISNA(VLOOKUP($C2774,'ProvResponder deviceId'!$A$1:$A$20000,1,FALSE)),"No","Yes"))</f>
        <v>No</v>
      </c>
      <c r="K2774" s="1" t="str">
        <f>IF($J2774="Yes",VLOOKUP($C2774,'ProvResponder deviceId'!$A$1:$C$20000,3,FALSE),"-")</f>
        <v>-</v>
      </c>
      <c r="L2774" s="1" t="str">
        <f t="shared" si="86"/>
        <v/>
      </c>
      <c r="M2774" s="1" t="str">
        <f t="shared" si="87"/>
        <v/>
      </c>
      <c r="N2774" s="1" t="str">
        <f>IF(ISBLANK($C2774),"",IF(ISNA(VLOOKUP($L2774,'result messages'!$H$3:$L$11,2,FALSE)),VLOOKUP($M2774,'result messages'!$H$3:$L$11,2,FALSE),VLOOKUP($L2774,'result messages'!$H$3:$L$11,2,FALSE)))</f>
        <v/>
      </c>
      <c r="O2774" s="1" t="str">
        <f>IF(ISBLANK($C2774),"",IF(ISNA(VLOOKUP($L2774,'result messages'!$H$3:$L$11,3,FALSE)),VLOOKUP($M2774,'result messages'!$H$3:$L$11,3,FALSE),VLOOKUP($L2774,'result messages'!$H$3:$L$11,3,FALSE)))</f>
        <v/>
      </c>
      <c r="P2774" s="1" t="str">
        <f>IF(ISBLANK($C2774),"",IF(ISNA(VLOOKUP($L2774,'result messages'!$H$3:$L$11,4,FALSE)),VLOOKUP($M2774,'result messages'!$H$3:$L$11,4,FALSE),VLOOKUP($L2774,'result messages'!$H$3:$L$11,4,FALSE)))</f>
        <v/>
      </c>
      <c r="Q2774" s="1" t="str">
        <f>IF(ISBLANK($C2774),"",IF(ISNA(VLOOKUP($L2774,'result messages'!$H$3:$L$11,5,FALSE)),VLOOKUP($M2774,'result messages'!$H$3:$L$11,5,FALSE),VLOOKUP($L2774,'result messages'!$H$3:$L$11,5,FALSE)))</f>
        <v/>
      </c>
    </row>
    <row r="2775" spans="1:17">
      <c r="A2775" s="1">
        <v>2772</v>
      </c>
      <c r="B2775" s="1"/>
      <c r="C2775" s="1"/>
      <c r="D2775" s="1"/>
      <c r="E2775" s="6"/>
      <c r="F2775" s="1"/>
      <c r="G2775" s="1" t="str">
        <f>IF(ISNA(VLOOKUP($C2775,'DTEN TCAP Linkage deviceId'!$A$1:$A$20000,1,FALSE)),"No","Yes")</f>
        <v>No</v>
      </c>
      <c r="H2775" s="1" t="str">
        <f>IF(ISNA(VLOOKUP($C2775,'Provisioning Requester'!$F$3:$H$20000,2,FALSE)),"No","Yes")</f>
        <v>No</v>
      </c>
      <c r="I2775" s="1" t="str">
        <f>IF($H2775="Yes",VLOOKUP($C2775,'Provisioning Requester'!$F$3:$H$20000,3,FALSE),"-")</f>
        <v>-</v>
      </c>
      <c r="J2775" s="1" t="str">
        <f>IF(OR(D2775="SVCP", E2775="TRUE"), "No", IF(ISNA(VLOOKUP($C2775,'ProvResponder deviceId'!$A$1:$A$20000,1,FALSE)),"No","Yes"))</f>
        <v>No</v>
      </c>
      <c r="K2775" s="1" t="str">
        <f>IF($J2775="Yes",VLOOKUP($C2775,'ProvResponder deviceId'!$A$1:$C$20000,3,FALSE),"-")</f>
        <v>-</v>
      </c>
      <c r="L2775" s="1" t="str">
        <f t="shared" si="86"/>
        <v/>
      </c>
      <c r="M2775" s="1" t="str">
        <f t="shared" si="87"/>
        <v/>
      </c>
      <c r="N2775" s="1" t="str">
        <f>IF(ISBLANK($C2775),"",IF(ISNA(VLOOKUP($L2775,'result messages'!$H$3:$L$11,2,FALSE)),VLOOKUP($M2775,'result messages'!$H$3:$L$11,2,FALSE),VLOOKUP($L2775,'result messages'!$H$3:$L$11,2,FALSE)))</f>
        <v/>
      </c>
      <c r="O2775" s="1" t="str">
        <f>IF(ISBLANK($C2775),"",IF(ISNA(VLOOKUP($L2775,'result messages'!$H$3:$L$11,3,FALSE)),VLOOKUP($M2775,'result messages'!$H$3:$L$11,3,FALSE),VLOOKUP($L2775,'result messages'!$H$3:$L$11,3,FALSE)))</f>
        <v/>
      </c>
      <c r="P2775" s="1" t="str">
        <f>IF(ISBLANK($C2775),"",IF(ISNA(VLOOKUP($L2775,'result messages'!$H$3:$L$11,4,FALSE)),VLOOKUP($M2775,'result messages'!$H$3:$L$11,4,FALSE),VLOOKUP($L2775,'result messages'!$H$3:$L$11,4,FALSE)))</f>
        <v/>
      </c>
      <c r="Q2775" s="1" t="str">
        <f>IF(ISBLANK($C2775),"",IF(ISNA(VLOOKUP($L2775,'result messages'!$H$3:$L$11,5,FALSE)),VLOOKUP($M2775,'result messages'!$H$3:$L$11,5,FALSE),VLOOKUP($L2775,'result messages'!$H$3:$L$11,5,FALSE)))</f>
        <v/>
      </c>
    </row>
    <row r="2776" spans="1:17">
      <c r="A2776" s="1">
        <v>2773</v>
      </c>
      <c r="B2776" s="1"/>
      <c r="C2776" s="1"/>
      <c r="D2776" s="1"/>
      <c r="E2776" s="6"/>
      <c r="F2776" s="1"/>
      <c r="G2776" s="1" t="str">
        <f>IF(ISNA(VLOOKUP($C2776,'DTEN TCAP Linkage deviceId'!$A$1:$A$20000,1,FALSE)),"No","Yes")</f>
        <v>No</v>
      </c>
      <c r="H2776" s="1" t="str">
        <f>IF(ISNA(VLOOKUP($C2776,'Provisioning Requester'!$F$3:$H$20000,2,FALSE)),"No","Yes")</f>
        <v>No</v>
      </c>
      <c r="I2776" s="1" t="str">
        <f>IF($H2776="Yes",VLOOKUP($C2776,'Provisioning Requester'!$F$3:$H$20000,3,FALSE),"-")</f>
        <v>-</v>
      </c>
      <c r="J2776" s="1" t="str">
        <f>IF(OR(D2776="SVCP", E2776="TRUE"), "No", IF(ISNA(VLOOKUP($C2776,'ProvResponder deviceId'!$A$1:$A$20000,1,FALSE)),"No","Yes"))</f>
        <v>No</v>
      </c>
      <c r="K2776" s="1" t="str">
        <f>IF($J2776="Yes",VLOOKUP($C2776,'ProvResponder deviceId'!$A$1:$C$20000,3,FALSE),"-")</f>
        <v>-</v>
      </c>
      <c r="L2776" s="1" t="str">
        <f t="shared" si="86"/>
        <v/>
      </c>
      <c r="M2776" s="1" t="str">
        <f t="shared" si="87"/>
        <v/>
      </c>
      <c r="N2776" s="1" t="str">
        <f>IF(ISBLANK($C2776),"",IF(ISNA(VLOOKUP($L2776,'result messages'!$H$3:$L$11,2,FALSE)),VLOOKUP($M2776,'result messages'!$H$3:$L$11,2,FALSE),VLOOKUP($L2776,'result messages'!$H$3:$L$11,2,FALSE)))</f>
        <v/>
      </c>
      <c r="O2776" s="1" t="str">
        <f>IF(ISBLANK($C2776),"",IF(ISNA(VLOOKUP($L2776,'result messages'!$H$3:$L$11,3,FALSE)),VLOOKUP($M2776,'result messages'!$H$3:$L$11,3,FALSE),VLOOKUP($L2776,'result messages'!$H$3:$L$11,3,FALSE)))</f>
        <v/>
      </c>
      <c r="P2776" s="1" t="str">
        <f>IF(ISBLANK($C2776),"",IF(ISNA(VLOOKUP($L2776,'result messages'!$H$3:$L$11,4,FALSE)),VLOOKUP($M2776,'result messages'!$H$3:$L$11,4,FALSE),VLOOKUP($L2776,'result messages'!$H$3:$L$11,4,FALSE)))</f>
        <v/>
      </c>
      <c r="Q2776" s="1" t="str">
        <f>IF(ISBLANK($C2776),"",IF(ISNA(VLOOKUP($L2776,'result messages'!$H$3:$L$11,5,FALSE)),VLOOKUP($M2776,'result messages'!$H$3:$L$11,5,FALSE),VLOOKUP($L2776,'result messages'!$H$3:$L$11,5,FALSE)))</f>
        <v/>
      </c>
    </row>
    <row r="2777" spans="1:17">
      <c r="A2777" s="1">
        <v>2774</v>
      </c>
      <c r="B2777" s="1"/>
      <c r="C2777" s="1"/>
      <c r="D2777" s="1"/>
      <c r="E2777" s="6"/>
      <c r="F2777" s="1"/>
      <c r="G2777" s="1" t="str">
        <f>IF(ISNA(VLOOKUP($C2777,'DTEN TCAP Linkage deviceId'!$A$1:$A$20000,1,FALSE)),"No","Yes")</f>
        <v>No</v>
      </c>
      <c r="H2777" s="1" t="str">
        <f>IF(ISNA(VLOOKUP($C2777,'Provisioning Requester'!$F$3:$H$20000,2,FALSE)),"No","Yes")</f>
        <v>No</v>
      </c>
      <c r="I2777" s="1" t="str">
        <f>IF($H2777="Yes",VLOOKUP($C2777,'Provisioning Requester'!$F$3:$H$20000,3,FALSE),"-")</f>
        <v>-</v>
      </c>
      <c r="J2777" s="1" t="str">
        <f>IF(OR(D2777="SVCP", E2777="TRUE"), "No", IF(ISNA(VLOOKUP($C2777,'ProvResponder deviceId'!$A$1:$A$20000,1,FALSE)),"No","Yes"))</f>
        <v>No</v>
      </c>
      <c r="K2777" s="1" t="str">
        <f>IF($J2777="Yes",VLOOKUP($C2777,'ProvResponder deviceId'!$A$1:$C$20000,3,FALSE),"-")</f>
        <v>-</v>
      </c>
      <c r="L2777" s="1" t="str">
        <f t="shared" si="86"/>
        <v/>
      </c>
      <c r="M2777" s="1" t="str">
        <f t="shared" si="87"/>
        <v/>
      </c>
      <c r="N2777" s="1" t="str">
        <f>IF(ISBLANK($C2777),"",IF(ISNA(VLOOKUP($L2777,'result messages'!$H$3:$L$11,2,FALSE)),VLOOKUP($M2777,'result messages'!$H$3:$L$11,2,FALSE),VLOOKUP($L2777,'result messages'!$H$3:$L$11,2,FALSE)))</f>
        <v/>
      </c>
      <c r="O2777" s="1" t="str">
        <f>IF(ISBLANK($C2777),"",IF(ISNA(VLOOKUP($L2777,'result messages'!$H$3:$L$11,3,FALSE)),VLOOKUP($M2777,'result messages'!$H$3:$L$11,3,FALSE),VLOOKUP($L2777,'result messages'!$H$3:$L$11,3,FALSE)))</f>
        <v/>
      </c>
      <c r="P2777" s="1" t="str">
        <f>IF(ISBLANK($C2777),"",IF(ISNA(VLOOKUP($L2777,'result messages'!$H$3:$L$11,4,FALSE)),VLOOKUP($M2777,'result messages'!$H$3:$L$11,4,FALSE),VLOOKUP($L2777,'result messages'!$H$3:$L$11,4,FALSE)))</f>
        <v/>
      </c>
      <c r="Q2777" s="1" t="str">
        <f>IF(ISBLANK($C2777),"",IF(ISNA(VLOOKUP($L2777,'result messages'!$H$3:$L$11,5,FALSE)),VLOOKUP($M2777,'result messages'!$H$3:$L$11,5,FALSE),VLOOKUP($L2777,'result messages'!$H$3:$L$11,5,FALSE)))</f>
        <v/>
      </c>
    </row>
    <row r="2778" spans="1:17">
      <c r="A2778" s="1">
        <v>2775</v>
      </c>
      <c r="B2778" s="1"/>
      <c r="C2778" s="1"/>
      <c r="D2778" s="1"/>
      <c r="E2778" s="6"/>
      <c r="F2778" s="1"/>
      <c r="G2778" s="1" t="str">
        <f>IF(ISNA(VLOOKUP($C2778,'DTEN TCAP Linkage deviceId'!$A$1:$A$20000,1,FALSE)),"No","Yes")</f>
        <v>No</v>
      </c>
      <c r="H2778" s="1" t="str">
        <f>IF(ISNA(VLOOKUP($C2778,'Provisioning Requester'!$F$3:$H$20000,2,FALSE)),"No","Yes")</f>
        <v>No</v>
      </c>
      <c r="I2778" s="1" t="str">
        <f>IF($H2778="Yes",VLOOKUP($C2778,'Provisioning Requester'!$F$3:$H$20000,3,FALSE),"-")</f>
        <v>-</v>
      </c>
      <c r="J2778" s="1" t="str">
        <f>IF(OR(D2778="SVCP", E2778="TRUE"), "No", IF(ISNA(VLOOKUP($C2778,'ProvResponder deviceId'!$A$1:$A$20000,1,FALSE)),"No","Yes"))</f>
        <v>No</v>
      </c>
      <c r="K2778" s="1" t="str">
        <f>IF($J2778="Yes",VLOOKUP($C2778,'ProvResponder deviceId'!$A$1:$C$20000,3,FALSE),"-")</f>
        <v>-</v>
      </c>
      <c r="L2778" s="1" t="str">
        <f t="shared" si="86"/>
        <v/>
      </c>
      <c r="M2778" s="1" t="str">
        <f t="shared" si="87"/>
        <v/>
      </c>
      <c r="N2778" s="1" t="str">
        <f>IF(ISBLANK($C2778),"",IF(ISNA(VLOOKUP($L2778,'result messages'!$H$3:$L$11,2,FALSE)),VLOOKUP($M2778,'result messages'!$H$3:$L$11,2,FALSE),VLOOKUP($L2778,'result messages'!$H$3:$L$11,2,FALSE)))</f>
        <v/>
      </c>
      <c r="O2778" s="1" t="str">
        <f>IF(ISBLANK($C2778),"",IF(ISNA(VLOOKUP($L2778,'result messages'!$H$3:$L$11,3,FALSE)),VLOOKUP($M2778,'result messages'!$H$3:$L$11,3,FALSE),VLOOKUP($L2778,'result messages'!$H$3:$L$11,3,FALSE)))</f>
        <v/>
      </c>
      <c r="P2778" s="1" t="str">
        <f>IF(ISBLANK($C2778),"",IF(ISNA(VLOOKUP($L2778,'result messages'!$H$3:$L$11,4,FALSE)),VLOOKUP($M2778,'result messages'!$H$3:$L$11,4,FALSE),VLOOKUP($L2778,'result messages'!$H$3:$L$11,4,FALSE)))</f>
        <v/>
      </c>
      <c r="Q2778" s="1" t="str">
        <f>IF(ISBLANK($C2778),"",IF(ISNA(VLOOKUP($L2778,'result messages'!$H$3:$L$11,5,FALSE)),VLOOKUP($M2778,'result messages'!$H$3:$L$11,5,FALSE),VLOOKUP($L2778,'result messages'!$H$3:$L$11,5,FALSE)))</f>
        <v/>
      </c>
    </row>
    <row r="2779" spans="1:17">
      <c r="A2779" s="1">
        <v>2776</v>
      </c>
      <c r="B2779" s="1"/>
      <c r="C2779" s="1"/>
      <c r="D2779" s="1"/>
      <c r="E2779" s="6"/>
      <c r="F2779" s="1"/>
      <c r="G2779" s="1" t="str">
        <f>IF(ISNA(VLOOKUP($C2779,'DTEN TCAP Linkage deviceId'!$A$1:$A$20000,1,FALSE)),"No","Yes")</f>
        <v>No</v>
      </c>
      <c r="H2779" s="1" t="str">
        <f>IF(ISNA(VLOOKUP($C2779,'Provisioning Requester'!$F$3:$H$20000,2,FALSE)),"No","Yes")</f>
        <v>No</v>
      </c>
      <c r="I2779" s="1" t="str">
        <f>IF($H2779="Yes",VLOOKUP($C2779,'Provisioning Requester'!$F$3:$H$20000,3,FALSE),"-")</f>
        <v>-</v>
      </c>
      <c r="J2779" s="1" t="str">
        <f>IF(OR(D2779="SVCP", E2779="TRUE"), "No", IF(ISNA(VLOOKUP($C2779,'ProvResponder deviceId'!$A$1:$A$20000,1,FALSE)),"No","Yes"))</f>
        <v>No</v>
      </c>
      <c r="K2779" s="1" t="str">
        <f>IF($J2779="Yes",VLOOKUP($C2779,'ProvResponder deviceId'!$A$1:$C$20000,3,FALSE),"-")</f>
        <v>-</v>
      </c>
      <c r="L2779" s="1" t="str">
        <f t="shared" si="86"/>
        <v/>
      </c>
      <c r="M2779" s="1" t="str">
        <f t="shared" si="87"/>
        <v/>
      </c>
      <c r="N2779" s="1" t="str">
        <f>IF(ISBLANK($C2779),"",IF(ISNA(VLOOKUP($L2779,'result messages'!$H$3:$L$11,2,FALSE)),VLOOKUP($M2779,'result messages'!$H$3:$L$11,2,FALSE),VLOOKUP($L2779,'result messages'!$H$3:$L$11,2,FALSE)))</f>
        <v/>
      </c>
      <c r="O2779" s="1" t="str">
        <f>IF(ISBLANK($C2779),"",IF(ISNA(VLOOKUP($L2779,'result messages'!$H$3:$L$11,3,FALSE)),VLOOKUP($M2779,'result messages'!$H$3:$L$11,3,FALSE),VLOOKUP($L2779,'result messages'!$H$3:$L$11,3,FALSE)))</f>
        <v/>
      </c>
      <c r="P2779" s="1" t="str">
        <f>IF(ISBLANK($C2779),"",IF(ISNA(VLOOKUP($L2779,'result messages'!$H$3:$L$11,4,FALSE)),VLOOKUP($M2779,'result messages'!$H$3:$L$11,4,FALSE),VLOOKUP($L2779,'result messages'!$H$3:$L$11,4,FALSE)))</f>
        <v/>
      </c>
      <c r="Q2779" s="1" t="str">
        <f>IF(ISBLANK($C2779),"",IF(ISNA(VLOOKUP($L2779,'result messages'!$H$3:$L$11,5,FALSE)),VLOOKUP($M2779,'result messages'!$H$3:$L$11,5,FALSE),VLOOKUP($L2779,'result messages'!$H$3:$L$11,5,FALSE)))</f>
        <v/>
      </c>
    </row>
    <row r="2780" spans="1:17">
      <c r="A2780" s="1">
        <v>2777</v>
      </c>
      <c r="B2780" s="1"/>
      <c r="C2780" s="1"/>
      <c r="D2780" s="1"/>
      <c r="E2780" s="6"/>
      <c r="F2780" s="1"/>
      <c r="G2780" s="1" t="str">
        <f>IF(ISNA(VLOOKUP($C2780,'DTEN TCAP Linkage deviceId'!$A$1:$A$20000,1,FALSE)),"No","Yes")</f>
        <v>No</v>
      </c>
      <c r="H2780" s="1" t="str">
        <f>IF(ISNA(VLOOKUP($C2780,'Provisioning Requester'!$F$3:$H$20000,2,FALSE)),"No","Yes")</f>
        <v>No</v>
      </c>
      <c r="I2780" s="1" t="str">
        <f>IF($H2780="Yes",VLOOKUP($C2780,'Provisioning Requester'!$F$3:$H$20000,3,FALSE),"-")</f>
        <v>-</v>
      </c>
      <c r="J2780" s="1" t="str">
        <f>IF(OR(D2780="SVCP", E2780="TRUE"), "No", IF(ISNA(VLOOKUP($C2780,'ProvResponder deviceId'!$A$1:$A$20000,1,FALSE)),"No","Yes"))</f>
        <v>No</v>
      </c>
      <c r="K2780" s="1" t="str">
        <f>IF($J2780="Yes",VLOOKUP($C2780,'ProvResponder deviceId'!$A$1:$C$20000,3,FALSE),"-")</f>
        <v>-</v>
      </c>
      <c r="L2780" s="1" t="str">
        <f t="shared" si="86"/>
        <v/>
      </c>
      <c r="M2780" s="1" t="str">
        <f t="shared" si="87"/>
        <v/>
      </c>
      <c r="N2780" s="1" t="str">
        <f>IF(ISBLANK($C2780),"",IF(ISNA(VLOOKUP($L2780,'result messages'!$H$3:$L$11,2,FALSE)),VLOOKUP($M2780,'result messages'!$H$3:$L$11,2,FALSE),VLOOKUP($L2780,'result messages'!$H$3:$L$11,2,FALSE)))</f>
        <v/>
      </c>
      <c r="O2780" s="1" t="str">
        <f>IF(ISBLANK($C2780),"",IF(ISNA(VLOOKUP($L2780,'result messages'!$H$3:$L$11,3,FALSE)),VLOOKUP($M2780,'result messages'!$H$3:$L$11,3,FALSE),VLOOKUP($L2780,'result messages'!$H$3:$L$11,3,FALSE)))</f>
        <v/>
      </c>
      <c r="P2780" s="1" t="str">
        <f>IF(ISBLANK($C2780),"",IF(ISNA(VLOOKUP($L2780,'result messages'!$H$3:$L$11,4,FALSE)),VLOOKUP($M2780,'result messages'!$H$3:$L$11,4,FALSE),VLOOKUP($L2780,'result messages'!$H$3:$L$11,4,FALSE)))</f>
        <v/>
      </c>
      <c r="Q2780" s="1" t="str">
        <f>IF(ISBLANK($C2780),"",IF(ISNA(VLOOKUP($L2780,'result messages'!$H$3:$L$11,5,FALSE)),VLOOKUP($M2780,'result messages'!$H$3:$L$11,5,FALSE),VLOOKUP($L2780,'result messages'!$H$3:$L$11,5,FALSE)))</f>
        <v/>
      </c>
    </row>
    <row r="2781" spans="1:17">
      <c r="A2781" s="1">
        <v>2778</v>
      </c>
      <c r="B2781" s="1"/>
      <c r="C2781" s="1"/>
      <c r="D2781" s="1"/>
      <c r="E2781" s="6"/>
      <c r="F2781" s="1"/>
      <c r="G2781" s="1" t="str">
        <f>IF(ISNA(VLOOKUP($C2781,'DTEN TCAP Linkage deviceId'!$A$1:$A$20000,1,FALSE)),"No","Yes")</f>
        <v>No</v>
      </c>
      <c r="H2781" s="1" t="str">
        <f>IF(ISNA(VLOOKUP($C2781,'Provisioning Requester'!$F$3:$H$20000,2,FALSE)),"No","Yes")</f>
        <v>No</v>
      </c>
      <c r="I2781" s="1" t="str">
        <f>IF($H2781="Yes",VLOOKUP($C2781,'Provisioning Requester'!$F$3:$H$20000,3,FALSE),"-")</f>
        <v>-</v>
      </c>
      <c r="J2781" s="1" t="str">
        <f>IF(OR(D2781="SVCP", E2781="TRUE"), "No", IF(ISNA(VLOOKUP($C2781,'ProvResponder deviceId'!$A$1:$A$20000,1,FALSE)),"No","Yes"))</f>
        <v>No</v>
      </c>
      <c r="K2781" s="1" t="str">
        <f>IF($J2781="Yes",VLOOKUP($C2781,'ProvResponder deviceId'!$A$1:$C$20000,3,FALSE),"-")</f>
        <v>-</v>
      </c>
      <c r="L2781" s="1" t="str">
        <f t="shared" si="86"/>
        <v/>
      </c>
      <c r="M2781" s="1" t="str">
        <f t="shared" si="87"/>
        <v/>
      </c>
      <c r="N2781" s="1" t="str">
        <f>IF(ISBLANK($C2781),"",IF(ISNA(VLOOKUP($L2781,'result messages'!$H$3:$L$11,2,FALSE)),VLOOKUP($M2781,'result messages'!$H$3:$L$11,2,FALSE),VLOOKUP($L2781,'result messages'!$H$3:$L$11,2,FALSE)))</f>
        <v/>
      </c>
      <c r="O2781" s="1" t="str">
        <f>IF(ISBLANK($C2781),"",IF(ISNA(VLOOKUP($L2781,'result messages'!$H$3:$L$11,3,FALSE)),VLOOKUP($M2781,'result messages'!$H$3:$L$11,3,FALSE),VLOOKUP($L2781,'result messages'!$H$3:$L$11,3,FALSE)))</f>
        <v/>
      </c>
      <c r="P2781" s="1" t="str">
        <f>IF(ISBLANK($C2781),"",IF(ISNA(VLOOKUP($L2781,'result messages'!$H$3:$L$11,4,FALSE)),VLOOKUP($M2781,'result messages'!$H$3:$L$11,4,FALSE),VLOOKUP($L2781,'result messages'!$H$3:$L$11,4,FALSE)))</f>
        <v/>
      </c>
      <c r="Q2781" s="1" t="str">
        <f>IF(ISBLANK($C2781),"",IF(ISNA(VLOOKUP($L2781,'result messages'!$H$3:$L$11,5,FALSE)),VLOOKUP($M2781,'result messages'!$H$3:$L$11,5,FALSE),VLOOKUP($L2781,'result messages'!$H$3:$L$11,5,FALSE)))</f>
        <v/>
      </c>
    </row>
    <row r="2782" spans="1:17">
      <c r="A2782" s="1">
        <v>2779</v>
      </c>
      <c r="B2782" s="1"/>
      <c r="C2782" s="1"/>
      <c r="D2782" s="1"/>
      <c r="E2782" s="6"/>
      <c r="F2782" s="1"/>
      <c r="G2782" s="1" t="str">
        <f>IF(ISNA(VLOOKUP($C2782,'DTEN TCAP Linkage deviceId'!$A$1:$A$20000,1,FALSE)),"No","Yes")</f>
        <v>No</v>
      </c>
      <c r="H2782" s="1" t="str">
        <f>IF(ISNA(VLOOKUP($C2782,'Provisioning Requester'!$F$3:$H$20000,2,FALSE)),"No","Yes")</f>
        <v>No</v>
      </c>
      <c r="I2782" s="1" t="str">
        <f>IF($H2782="Yes",VLOOKUP($C2782,'Provisioning Requester'!$F$3:$H$20000,3,FALSE),"-")</f>
        <v>-</v>
      </c>
      <c r="J2782" s="1" t="str">
        <f>IF(OR(D2782="SVCP", E2782="TRUE"), "No", IF(ISNA(VLOOKUP($C2782,'ProvResponder deviceId'!$A$1:$A$20000,1,FALSE)),"No","Yes"))</f>
        <v>No</v>
      </c>
      <c r="K2782" s="1" t="str">
        <f>IF($J2782="Yes",VLOOKUP($C2782,'ProvResponder deviceId'!$A$1:$C$20000,3,FALSE),"-")</f>
        <v>-</v>
      </c>
      <c r="L2782" s="1" t="str">
        <f t="shared" si="86"/>
        <v/>
      </c>
      <c r="M2782" s="1" t="str">
        <f t="shared" si="87"/>
        <v/>
      </c>
      <c r="N2782" s="1" t="str">
        <f>IF(ISBLANK($C2782),"",IF(ISNA(VLOOKUP($L2782,'result messages'!$H$3:$L$11,2,FALSE)),VLOOKUP($M2782,'result messages'!$H$3:$L$11,2,FALSE),VLOOKUP($L2782,'result messages'!$H$3:$L$11,2,FALSE)))</f>
        <v/>
      </c>
      <c r="O2782" s="1" t="str">
        <f>IF(ISBLANK($C2782),"",IF(ISNA(VLOOKUP($L2782,'result messages'!$H$3:$L$11,3,FALSE)),VLOOKUP($M2782,'result messages'!$H$3:$L$11,3,FALSE),VLOOKUP($L2782,'result messages'!$H$3:$L$11,3,FALSE)))</f>
        <v/>
      </c>
      <c r="P2782" s="1" t="str">
        <f>IF(ISBLANK($C2782),"",IF(ISNA(VLOOKUP($L2782,'result messages'!$H$3:$L$11,4,FALSE)),VLOOKUP($M2782,'result messages'!$H$3:$L$11,4,FALSE),VLOOKUP($L2782,'result messages'!$H$3:$L$11,4,FALSE)))</f>
        <v/>
      </c>
      <c r="Q2782" s="1" t="str">
        <f>IF(ISBLANK($C2782),"",IF(ISNA(VLOOKUP($L2782,'result messages'!$H$3:$L$11,5,FALSE)),VLOOKUP($M2782,'result messages'!$H$3:$L$11,5,FALSE),VLOOKUP($L2782,'result messages'!$H$3:$L$11,5,FALSE)))</f>
        <v/>
      </c>
    </row>
    <row r="2783" spans="1:17">
      <c r="A2783" s="1">
        <v>2780</v>
      </c>
      <c r="B2783" s="1"/>
      <c r="C2783" s="1"/>
      <c r="D2783" s="1"/>
      <c r="E2783" s="6"/>
      <c r="F2783" s="1"/>
      <c r="G2783" s="1" t="str">
        <f>IF(ISNA(VLOOKUP($C2783,'DTEN TCAP Linkage deviceId'!$A$1:$A$20000,1,FALSE)),"No","Yes")</f>
        <v>No</v>
      </c>
      <c r="H2783" s="1" t="str">
        <f>IF(ISNA(VLOOKUP($C2783,'Provisioning Requester'!$F$3:$H$20000,2,FALSE)),"No","Yes")</f>
        <v>No</v>
      </c>
      <c r="I2783" s="1" t="str">
        <f>IF($H2783="Yes",VLOOKUP($C2783,'Provisioning Requester'!$F$3:$H$20000,3,FALSE),"-")</f>
        <v>-</v>
      </c>
      <c r="J2783" s="1" t="str">
        <f>IF(OR(D2783="SVCP", E2783="TRUE"), "No", IF(ISNA(VLOOKUP($C2783,'ProvResponder deviceId'!$A$1:$A$20000,1,FALSE)),"No","Yes"))</f>
        <v>No</v>
      </c>
      <c r="K2783" s="1" t="str">
        <f>IF($J2783="Yes",VLOOKUP($C2783,'ProvResponder deviceId'!$A$1:$C$20000,3,FALSE),"-")</f>
        <v>-</v>
      </c>
      <c r="L2783" s="1" t="str">
        <f t="shared" si="86"/>
        <v/>
      </c>
      <c r="M2783" s="1" t="str">
        <f t="shared" si="87"/>
        <v/>
      </c>
      <c r="N2783" s="1" t="str">
        <f>IF(ISBLANK($C2783),"",IF(ISNA(VLOOKUP($L2783,'result messages'!$H$3:$L$11,2,FALSE)),VLOOKUP($M2783,'result messages'!$H$3:$L$11,2,FALSE),VLOOKUP($L2783,'result messages'!$H$3:$L$11,2,FALSE)))</f>
        <v/>
      </c>
      <c r="O2783" s="1" t="str">
        <f>IF(ISBLANK($C2783),"",IF(ISNA(VLOOKUP($L2783,'result messages'!$H$3:$L$11,3,FALSE)),VLOOKUP($M2783,'result messages'!$H$3:$L$11,3,FALSE),VLOOKUP($L2783,'result messages'!$H$3:$L$11,3,FALSE)))</f>
        <v/>
      </c>
      <c r="P2783" s="1" t="str">
        <f>IF(ISBLANK($C2783),"",IF(ISNA(VLOOKUP($L2783,'result messages'!$H$3:$L$11,4,FALSE)),VLOOKUP($M2783,'result messages'!$H$3:$L$11,4,FALSE),VLOOKUP($L2783,'result messages'!$H$3:$L$11,4,FALSE)))</f>
        <v/>
      </c>
      <c r="Q2783" s="1" t="str">
        <f>IF(ISBLANK($C2783),"",IF(ISNA(VLOOKUP($L2783,'result messages'!$H$3:$L$11,5,FALSE)),VLOOKUP($M2783,'result messages'!$H$3:$L$11,5,FALSE),VLOOKUP($L2783,'result messages'!$H$3:$L$11,5,FALSE)))</f>
        <v/>
      </c>
    </row>
    <row r="2784" spans="1:17">
      <c r="A2784" s="1">
        <v>2781</v>
      </c>
      <c r="B2784" s="1"/>
      <c r="C2784" s="1"/>
      <c r="D2784" s="1"/>
      <c r="E2784" s="6"/>
      <c r="F2784" s="1"/>
      <c r="G2784" s="1" t="str">
        <f>IF(ISNA(VLOOKUP($C2784,'DTEN TCAP Linkage deviceId'!$A$1:$A$20000,1,FALSE)),"No","Yes")</f>
        <v>No</v>
      </c>
      <c r="H2784" s="1" t="str">
        <f>IF(ISNA(VLOOKUP($C2784,'Provisioning Requester'!$F$3:$H$20000,2,FALSE)),"No","Yes")</f>
        <v>No</v>
      </c>
      <c r="I2784" s="1" t="str">
        <f>IF($H2784="Yes",VLOOKUP($C2784,'Provisioning Requester'!$F$3:$H$20000,3,FALSE),"-")</f>
        <v>-</v>
      </c>
      <c r="J2784" s="1" t="str">
        <f>IF(OR(D2784="SVCP", E2784="TRUE"), "No", IF(ISNA(VLOOKUP($C2784,'ProvResponder deviceId'!$A$1:$A$20000,1,FALSE)),"No","Yes"))</f>
        <v>No</v>
      </c>
      <c r="K2784" s="1" t="str">
        <f>IF($J2784="Yes",VLOOKUP($C2784,'ProvResponder deviceId'!$A$1:$C$20000,3,FALSE),"-")</f>
        <v>-</v>
      </c>
      <c r="L2784" s="1" t="str">
        <f t="shared" si="86"/>
        <v/>
      </c>
      <c r="M2784" s="1" t="str">
        <f t="shared" si="87"/>
        <v/>
      </c>
      <c r="N2784" s="1" t="str">
        <f>IF(ISBLANK($C2784),"",IF(ISNA(VLOOKUP($L2784,'result messages'!$H$3:$L$11,2,FALSE)),VLOOKUP($M2784,'result messages'!$H$3:$L$11,2,FALSE),VLOOKUP($L2784,'result messages'!$H$3:$L$11,2,FALSE)))</f>
        <v/>
      </c>
      <c r="O2784" s="1" t="str">
        <f>IF(ISBLANK($C2784),"",IF(ISNA(VLOOKUP($L2784,'result messages'!$H$3:$L$11,3,FALSE)),VLOOKUP($M2784,'result messages'!$H$3:$L$11,3,FALSE),VLOOKUP($L2784,'result messages'!$H$3:$L$11,3,FALSE)))</f>
        <v/>
      </c>
      <c r="P2784" s="1" t="str">
        <f>IF(ISBLANK($C2784),"",IF(ISNA(VLOOKUP($L2784,'result messages'!$H$3:$L$11,4,FALSE)),VLOOKUP($M2784,'result messages'!$H$3:$L$11,4,FALSE),VLOOKUP($L2784,'result messages'!$H$3:$L$11,4,FALSE)))</f>
        <v/>
      </c>
      <c r="Q2784" s="1" t="str">
        <f>IF(ISBLANK($C2784),"",IF(ISNA(VLOOKUP($L2784,'result messages'!$H$3:$L$11,5,FALSE)),VLOOKUP($M2784,'result messages'!$H$3:$L$11,5,FALSE),VLOOKUP($L2784,'result messages'!$H$3:$L$11,5,FALSE)))</f>
        <v/>
      </c>
    </row>
    <row r="2785" spans="1:17">
      <c r="A2785" s="1">
        <v>2782</v>
      </c>
      <c r="B2785" s="1"/>
      <c r="C2785" s="1"/>
      <c r="D2785" s="1"/>
      <c r="E2785" s="6"/>
      <c r="F2785" s="1"/>
      <c r="G2785" s="1" t="str">
        <f>IF(ISNA(VLOOKUP($C2785,'DTEN TCAP Linkage deviceId'!$A$1:$A$20000,1,FALSE)),"No","Yes")</f>
        <v>No</v>
      </c>
      <c r="H2785" s="1" t="str">
        <f>IF(ISNA(VLOOKUP($C2785,'Provisioning Requester'!$F$3:$H$20000,2,FALSE)),"No","Yes")</f>
        <v>No</v>
      </c>
      <c r="I2785" s="1" t="str">
        <f>IF($H2785="Yes",VLOOKUP($C2785,'Provisioning Requester'!$F$3:$H$20000,3,FALSE),"-")</f>
        <v>-</v>
      </c>
      <c r="J2785" s="1" t="str">
        <f>IF(OR(D2785="SVCP", E2785="TRUE"), "No", IF(ISNA(VLOOKUP($C2785,'ProvResponder deviceId'!$A$1:$A$20000,1,FALSE)),"No","Yes"))</f>
        <v>No</v>
      </c>
      <c r="K2785" s="1" t="str">
        <f>IF($J2785="Yes",VLOOKUP($C2785,'ProvResponder deviceId'!$A$1:$C$20000,3,FALSE),"-")</f>
        <v>-</v>
      </c>
      <c r="L2785" s="1" t="str">
        <f t="shared" si="86"/>
        <v/>
      </c>
      <c r="M2785" s="1" t="str">
        <f t="shared" si="87"/>
        <v/>
      </c>
      <c r="N2785" s="1" t="str">
        <f>IF(ISBLANK($C2785),"",IF(ISNA(VLOOKUP($L2785,'result messages'!$H$3:$L$11,2,FALSE)),VLOOKUP($M2785,'result messages'!$H$3:$L$11,2,FALSE),VLOOKUP($L2785,'result messages'!$H$3:$L$11,2,FALSE)))</f>
        <v/>
      </c>
      <c r="O2785" s="1" t="str">
        <f>IF(ISBLANK($C2785),"",IF(ISNA(VLOOKUP($L2785,'result messages'!$H$3:$L$11,3,FALSE)),VLOOKUP($M2785,'result messages'!$H$3:$L$11,3,FALSE),VLOOKUP($L2785,'result messages'!$H$3:$L$11,3,FALSE)))</f>
        <v/>
      </c>
      <c r="P2785" s="1" t="str">
        <f>IF(ISBLANK($C2785),"",IF(ISNA(VLOOKUP($L2785,'result messages'!$H$3:$L$11,4,FALSE)),VLOOKUP($M2785,'result messages'!$H$3:$L$11,4,FALSE),VLOOKUP($L2785,'result messages'!$H$3:$L$11,4,FALSE)))</f>
        <v/>
      </c>
      <c r="Q2785" s="1" t="str">
        <f>IF(ISBLANK($C2785),"",IF(ISNA(VLOOKUP($L2785,'result messages'!$H$3:$L$11,5,FALSE)),VLOOKUP($M2785,'result messages'!$H$3:$L$11,5,FALSE),VLOOKUP($L2785,'result messages'!$H$3:$L$11,5,FALSE)))</f>
        <v/>
      </c>
    </row>
    <row r="2786" spans="1:17">
      <c r="A2786" s="1">
        <v>2783</v>
      </c>
      <c r="B2786" s="1"/>
      <c r="C2786" s="1"/>
      <c r="D2786" s="1"/>
      <c r="E2786" s="6"/>
      <c r="F2786" s="1"/>
      <c r="G2786" s="1" t="str">
        <f>IF(ISNA(VLOOKUP($C2786,'DTEN TCAP Linkage deviceId'!$A$1:$A$20000,1,FALSE)),"No","Yes")</f>
        <v>No</v>
      </c>
      <c r="H2786" s="1" t="str">
        <f>IF(ISNA(VLOOKUP($C2786,'Provisioning Requester'!$F$3:$H$20000,2,FALSE)),"No","Yes")</f>
        <v>No</v>
      </c>
      <c r="I2786" s="1" t="str">
        <f>IF($H2786="Yes",VLOOKUP($C2786,'Provisioning Requester'!$F$3:$H$20000,3,FALSE),"-")</f>
        <v>-</v>
      </c>
      <c r="J2786" s="1" t="str">
        <f>IF(OR(D2786="SVCP", E2786="TRUE"), "No", IF(ISNA(VLOOKUP($C2786,'ProvResponder deviceId'!$A$1:$A$20000,1,FALSE)),"No","Yes"))</f>
        <v>No</v>
      </c>
      <c r="K2786" s="1" t="str">
        <f>IF($J2786="Yes",VLOOKUP($C2786,'ProvResponder deviceId'!$A$1:$C$20000,3,FALSE),"-")</f>
        <v>-</v>
      </c>
      <c r="L2786" s="1" t="str">
        <f t="shared" si="86"/>
        <v/>
      </c>
      <c r="M2786" s="1" t="str">
        <f t="shared" si="87"/>
        <v/>
      </c>
      <c r="N2786" s="1" t="str">
        <f>IF(ISBLANK($C2786),"",IF(ISNA(VLOOKUP($L2786,'result messages'!$H$3:$L$11,2,FALSE)),VLOOKUP($M2786,'result messages'!$H$3:$L$11,2,FALSE),VLOOKUP($L2786,'result messages'!$H$3:$L$11,2,FALSE)))</f>
        <v/>
      </c>
      <c r="O2786" s="1" t="str">
        <f>IF(ISBLANK($C2786),"",IF(ISNA(VLOOKUP($L2786,'result messages'!$H$3:$L$11,3,FALSE)),VLOOKUP($M2786,'result messages'!$H$3:$L$11,3,FALSE),VLOOKUP($L2786,'result messages'!$H$3:$L$11,3,FALSE)))</f>
        <v/>
      </c>
      <c r="P2786" s="1" t="str">
        <f>IF(ISBLANK($C2786),"",IF(ISNA(VLOOKUP($L2786,'result messages'!$H$3:$L$11,4,FALSE)),VLOOKUP($M2786,'result messages'!$H$3:$L$11,4,FALSE),VLOOKUP($L2786,'result messages'!$H$3:$L$11,4,FALSE)))</f>
        <v/>
      </c>
      <c r="Q2786" s="1" t="str">
        <f>IF(ISBLANK($C2786),"",IF(ISNA(VLOOKUP($L2786,'result messages'!$H$3:$L$11,5,FALSE)),VLOOKUP($M2786,'result messages'!$H$3:$L$11,5,FALSE),VLOOKUP($L2786,'result messages'!$H$3:$L$11,5,FALSE)))</f>
        <v/>
      </c>
    </row>
    <row r="2787" spans="1:17">
      <c r="A2787" s="1">
        <v>2784</v>
      </c>
      <c r="B2787" s="1"/>
      <c r="C2787" s="1"/>
      <c r="D2787" s="1"/>
      <c r="E2787" s="6"/>
      <c r="F2787" s="1"/>
      <c r="G2787" s="1" t="str">
        <f>IF(ISNA(VLOOKUP($C2787,'DTEN TCAP Linkage deviceId'!$A$1:$A$20000,1,FALSE)),"No","Yes")</f>
        <v>No</v>
      </c>
      <c r="H2787" s="1" t="str">
        <f>IF(ISNA(VLOOKUP($C2787,'Provisioning Requester'!$F$3:$H$20000,2,FALSE)),"No","Yes")</f>
        <v>No</v>
      </c>
      <c r="I2787" s="1" t="str">
        <f>IF($H2787="Yes",VLOOKUP($C2787,'Provisioning Requester'!$F$3:$H$20000,3,FALSE),"-")</f>
        <v>-</v>
      </c>
      <c r="J2787" s="1" t="str">
        <f>IF(OR(D2787="SVCP", E2787="TRUE"), "No", IF(ISNA(VLOOKUP($C2787,'ProvResponder deviceId'!$A$1:$A$20000,1,FALSE)),"No","Yes"))</f>
        <v>No</v>
      </c>
      <c r="K2787" s="1" t="str">
        <f>IF($J2787="Yes",VLOOKUP($C2787,'ProvResponder deviceId'!$A$1:$C$20000,3,FALSE),"-")</f>
        <v>-</v>
      </c>
      <c r="L2787" s="1" t="str">
        <f t="shared" si="86"/>
        <v/>
      </c>
      <c r="M2787" s="1" t="str">
        <f t="shared" si="87"/>
        <v/>
      </c>
      <c r="N2787" s="1" t="str">
        <f>IF(ISBLANK($C2787),"",IF(ISNA(VLOOKUP($L2787,'result messages'!$H$3:$L$11,2,FALSE)),VLOOKUP($M2787,'result messages'!$H$3:$L$11,2,FALSE),VLOOKUP($L2787,'result messages'!$H$3:$L$11,2,FALSE)))</f>
        <v/>
      </c>
      <c r="O2787" s="1" t="str">
        <f>IF(ISBLANK($C2787),"",IF(ISNA(VLOOKUP($L2787,'result messages'!$H$3:$L$11,3,FALSE)),VLOOKUP($M2787,'result messages'!$H$3:$L$11,3,FALSE),VLOOKUP($L2787,'result messages'!$H$3:$L$11,3,FALSE)))</f>
        <v/>
      </c>
      <c r="P2787" s="1" t="str">
        <f>IF(ISBLANK($C2787),"",IF(ISNA(VLOOKUP($L2787,'result messages'!$H$3:$L$11,4,FALSE)),VLOOKUP($M2787,'result messages'!$H$3:$L$11,4,FALSE),VLOOKUP($L2787,'result messages'!$H$3:$L$11,4,FALSE)))</f>
        <v/>
      </c>
      <c r="Q2787" s="1" t="str">
        <f>IF(ISBLANK($C2787),"",IF(ISNA(VLOOKUP($L2787,'result messages'!$H$3:$L$11,5,FALSE)),VLOOKUP($M2787,'result messages'!$H$3:$L$11,5,FALSE),VLOOKUP($L2787,'result messages'!$H$3:$L$11,5,FALSE)))</f>
        <v/>
      </c>
    </row>
    <row r="2788" spans="1:17">
      <c r="A2788" s="1">
        <v>2785</v>
      </c>
      <c r="B2788" s="1"/>
      <c r="C2788" s="1"/>
      <c r="D2788" s="1"/>
      <c r="E2788" s="6"/>
      <c r="F2788" s="1"/>
      <c r="G2788" s="1" t="str">
        <f>IF(ISNA(VLOOKUP($C2788,'DTEN TCAP Linkage deviceId'!$A$1:$A$20000,1,FALSE)),"No","Yes")</f>
        <v>No</v>
      </c>
      <c r="H2788" s="1" t="str">
        <f>IF(ISNA(VLOOKUP($C2788,'Provisioning Requester'!$F$3:$H$20000,2,FALSE)),"No","Yes")</f>
        <v>No</v>
      </c>
      <c r="I2788" s="1" t="str">
        <f>IF($H2788="Yes",VLOOKUP($C2788,'Provisioning Requester'!$F$3:$H$20000,3,FALSE),"-")</f>
        <v>-</v>
      </c>
      <c r="J2788" s="1" t="str">
        <f>IF(OR(D2788="SVCP", E2788="TRUE"), "No", IF(ISNA(VLOOKUP($C2788,'ProvResponder deviceId'!$A$1:$A$20000,1,FALSE)),"No","Yes"))</f>
        <v>No</v>
      </c>
      <c r="K2788" s="1" t="str">
        <f>IF($J2788="Yes",VLOOKUP($C2788,'ProvResponder deviceId'!$A$1:$C$20000,3,FALSE),"-")</f>
        <v>-</v>
      </c>
      <c r="L2788" s="1" t="str">
        <f t="shared" si="86"/>
        <v/>
      </c>
      <c r="M2788" s="1" t="str">
        <f t="shared" si="87"/>
        <v/>
      </c>
      <c r="N2788" s="1" t="str">
        <f>IF(ISBLANK($C2788),"",IF(ISNA(VLOOKUP($L2788,'result messages'!$H$3:$L$11,2,FALSE)),VLOOKUP($M2788,'result messages'!$H$3:$L$11,2,FALSE),VLOOKUP($L2788,'result messages'!$H$3:$L$11,2,FALSE)))</f>
        <v/>
      </c>
      <c r="O2788" s="1" t="str">
        <f>IF(ISBLANK($C2788),"",IF(ISNA(VLOOKUP($L2788,'result messages'!$H$3:$L$11,3,FALSE)),VLOOKUP($M2788,'result messages'!$H$3:$L$11,3,FALSE),VLOOKUP($L2788,'result messages'!$H$3:$L$11,3,FALSE)))</f>
        <v/>
      </c>
      <c r="P2788" s="1" t="str">
        <f>IF(ISBLANK($C2788),"",IF(ISNA(VLOOKUP($L2788,'result messages'!$H$3:$L$11,4,FALSE)),VLOOKUP($M2788,'result messages'!$H$3:$L$11,4,FALSE),VLOOKUP($L2788,'result messages'!$H$3:$L$11,4,FALSE)))</f>
        <v/>
      </c>
      <c r="Q2788" s="1" t="str">
        <f>IF(ISBLANK($C2788),"",IF(ISNA(VLOOKUP($L2788,'result messages'!$H$3:$L$11,5,FALSE)),VLOOKUP($M2788,'result messages'!$H$3:$L$11,5,FALSE),VLOOKUP($L2788,'result messages'!$H$3:$L$11,5,FALSE)))</f>
        <v/>
      </c>
    </row>
    <row r="2789" spans="1:17">
      <c r="A2789" s="1">
        <v>2786</v>
      </c>
      <c r="B2789" s="1"/>
      <c r="C2789" s="1"/>
      <c r="D2789" s="1"/>
      <c r="E2789" s="6"/>
      <c r="F2789" s="1"/>
      <c r="G2789" s="1" t="str">
        <f>IF(ISNA(VLOOKUP($C2789,'DTEN TCAP Linkage deviceId'!$A$1:$A$20000,1,FALSE)),"No","Yes")</f>
        <v>No</v>
      </c>
      <c r="H2789" s="1" t="str">
        <f>IF(ISNA(VLOOKUP($C2789,'Provisioning Requester'!$F$3:$H$20000,2,FALSE)),"No","Yes")</f>
        <v>No</v>
      </c>
      <c r="I2789" s="1" t="str">
        <f>IF($H2789="Yes",VLOOKUP($C2789,'Provisioning Requester'!$F$3:$H$20000,3,FALSE),"-")</f>
        <v>-</v>
      </c>
      <c r="J2789" s="1" t="str">
        <f>IF(OR(D2789="SVCP", E2789="TRUE"), "No", IF(ISNA(VLOOKUP($C2789,'ProvResponder deviceId'!$A$1:$A$20000,1,FALSE)),"No","Yes"))</f>
        <v>No</v>
      </c>
      <c r="K2789" s="1" t="str">
        <f>IF($J2789="Yes",VLOOKUP($C2789,'ProvResponder deviceId'!$A$1:$C$20000,3,FALSE),"-")</f>
        <v>-</v>
      </c>
      <c r="L2789" s="1" t="str">
        <f t="shared" si="86"/>
        <v/>
      </c>
      <c r="M2789" s="1" t="str">
        <f t="shared" si="87"/>
        <v/>
      </c>
      <c r="N2789" s="1" t="str">
        <f>IF(ISBLANK($C2789),"",IF(ISNA(VLOOKUP($L2789,'result messages'!$H$3:$L$11,2,FALSE)),VLOOKUP($M2789,'result messages'!$H$3:$L$11,2,FALSE),VLOOKUP($L2789,'result messages'!$H$3:$L$11,2,FALSE)))</f>
        <v/>
      </c>
      <c r="O2789" s="1" t="str">
        <f>IF(ISBLANK($C2789),"",IF(ISNA(VLOOKUP($L2789,'result messages'!$H$3:$L$11,3,FALSE)),VLOOKUP($M2789,'result messages'!$H$3:$L$11,3,FALSE),VLOOKUP($L2789,'result messages'!$H$3:$L$11,3,FALSE)))</f>
        <v/>
      </c>
      <c r="P2789" s="1" t="str">
        <f>IF(ISBLANK($C2789),"",IF(ISNA(VLOOKUP($L2789,'result messages'!$H$3:$L$11,4,FALSE)),VLOOKUP($M2789,'result messages'!$H$3:$L$11,4,FALSE),VLOOKUP($L2789,'result messages'!$H$3:$L$11,4,FALSE)))</f>
        <v/>
      </c>
      <c r="Q2789" s="1" t="str">
        <f>IF(ISBLANK($C2789),"",IF(ISNA(VLOOKUP($L2789,'result messages'!$H$3:$L$11,5,FALSE)),VLOOKUP($M2789,'result messages'!$H$3:$L$11,5,FALSE),VLOOKUP($L2789,'result messages'!$H$3:$L$11,5,FALSE)))</f>
        <v/>
      </c>
    </row>
    <row r="2790" spans="1:17">
      <c r="A2790" s="1">
        <v>2787</v>
      </c>
      <c r="B2790" s="1"/>
      <c r="C2790" s="1"/>
      <c r="D2790" s="1"/>
      <c r="E2790" s="6"/>
      <c r="F2790" s="1"/>
      <c r="G2790" s="1" t="str">
        <f>IF(ISNA(VLOOKUP($C2790,'DTEN TCAP Linkage deviceId'!$A$1:$A$20000,1,FALSE)),"No","Yes")</f>
        <v>No</v>
      </c>
      <c r="H2790" s="1" t="str">
        <f>IF(ISNA(VLOOKUP($C2790,'Provisioning Requester'!$F$3:$H$20000,2,FALSE)),"No","Yes")</f>
        <v>No</v>
      </c>
      <c r="I2790" s="1" t="str">
        <f>IF($H2790="Yes",VLOOKUP($C2790,'Provisioning Requester'!$F$3:$H$20000,3,FALSE),"-")</f>
        <v>-</v>
      </c>
      <c r="J2790" s="1" t="str">
        <f>IF(OR(D2790="SVCP", E2790="TRUE"), "No", IF(ISNA(VLOOKUP($C2790,'ProvResponder deviceId'!$A$1:$A$20000,1,FALSE)),"No","Yes"))</f>
        <v>No</v>
      </c>
      <c r="K2790" s="1" t="str">
        <f>IF($J2790="Yes",VLOOKUP($C2790,'ProvResponder deviceId'!$A$1:$C$20000,3,FALSE),"-")</f>
        <v>-</v>
      </c>
      <c r="L2790" s="1" t="str">
        <f t="shared" si="86"/>
        <v/>
      </c>
      <c r="M2790" s="1" t="str">
        <f t="shared" si="87"/>
        <v/>
      </c>
      <c r="N2790" s="1" t="str">
        <f>IF(ISBLANK($C2790),"",IF(ISNA(VLOOKUP($L2790,'result messages'!$H$3:$L$11,2,FALSE)),VLOOKUP($M2790,'result messages'!$H$3:$L$11,2,FALSE),VLOOKUP($L2790,'result messages'!$H$3:$L$11,2,FALSE)))</f>
        <v/>
      </c>
      <c r="O2790" s="1" t="str">
        <f>IF(ISBLANK($C2790),"",IF(ISNA(VLOOKUP($L2790,'result messages'!$H$3:$L$11,3,FALSE)),VLOOKUP($M2790,'result messages'!$H$3:$L$11,3,FALSE),VLOOKUP($L2790,'result messages'!$H$3:$L$11,3,FALSE)))</f>
        <v/>
      </c>
      <c r="P2790" s="1" t="str">
        <f>IF(ISBLANK($C2790),"",IF(ISNA(VLOOKUP($L2790,'result messages'!$H$3:$L$11,4,FALSE)),VLOOKUP($M2790,'result messages'!$H$3:$L$11,4,FALSE),VLOOKUP($L2790,'result messages'!$H$3:$L$11,4,FALSE)))</f>
        <v/>
      </c>
      <c r="Q2790" s="1" t="str">
        <f>IF(ISBLANK($C2790),"",IF(ISNA(VLOOKUP($L2790,'result messages'!$H$3:$L$11,5,FALSE)),VLOOKUP($M2790,'result messages'!$H$3:$L$11,5,FALSE),VLOOKUP($L2790,'result messages'!$H$3:$L$11,5,FALSE)))</f>
        <v/>
      </c>
    </row>
    <row r="2791" spans="1:17">
      <c r="A2791" s="1">
        <v>2788</v>
      </c>
      <c r="B2791" s="1"/>
      <c r="C2791" s="1"/>
      <c r="D2791" s="1"/>
      <c r="E2791" s="6"/>
      <c r="F2791" s="1"/>
      <c r="G2791" s="1" t="str">
        <f>IF(ISNA(VLOOKUP($C2791,'DTEN TCAP Linkage deviceId'!$A$1:$A$20000,1,FALSE)),"No","Yes")</f>
        <v>No</v>
      </c>
      <c r="H2791" s="1" t="str">
        <f>IF(ISNA(VLOOKUP($C2791,'Provisioning Requester'!$F$3:$H$20000,2,FALSE)),"No","Yes")</f>
        <v>No</v>
      </c>
      <c r="I2791" s="1" t="str">
        <f>IF($H2791="Yes",VLOOKUP($C2791,'Provisioning Requester'!$F$3:$H$20000,3,FALSE),"-")</f>
        <v>-</v>
      </c>
      <c r="J2791" s="1" t="str">
        <f>IF(OR(D2791="SVCP", E2791="TRUE"), "No", IF(ISNA(VLOOKUP($C2791,'ProvResponder deviceId'!$A$1:$A$20000,1,FALSE)),"No","Yes"))</f>
        <v>No</v>
      </c>
      <c r="K2791" s="1" t="str">
        <f>IF($J2791="Yes",VLOOKUP($C2791,'ProvResponder deviceId'!$A$1:$C$20000,3,FALSE),"-")</f>
        <v>-</v>
      </c>
      <c r="L2791" s="1" t="str">
        <f t="shared" si="86"/>
        <v/>
      </c>
      <c r="M2791" s="1" t="str">
        <f t="shared" si="87"/>
        <v/>
      </c>
      <c r="N2791" s="1" t="str">
        <f>IF(ISBLANK($C2791),"",IF(ISNA(VLOOKUP($L2791,'result messages'!$H$3:$L$11,2,FALSE)),VLOOKUP($M2791,'result messages'!$H$3:$L$11,2,FALSE),VLOOKUP($L2791,'result messages'!$H$3:$L$11,2,FALSE)))</f>
        <v/>
      </c>
      <c r="O2791" s="1" t="str">
        <f>IF(ISBLANK($C2791),"",IF(ISNA(VLOOKUP($L2791,'result messages'!$H$3:$L$11,3,FALSE)),VLOOKUP($M2791,'result messages'!$H$3:$L$11,3,FALSE),VLOOKUP($L2791,'result messages'!$H$3:$L$11,3,FALSE)))</f>
        <v/>
      </c>
      <c r="P2791" s="1" t="str">
        <f>IF(ISBLANK($C2791),"",IF(ISNA(VLOOKUP($L2791,'result messages'!$H$3:$L$11,4,FALSE)),VLOOKUP($M2791,'result messages'!$H$3:$L$11,4,FALSE),VLOOKUP($L2791,'result messages'!$H$3:$L$11,4,FALSE)))</f>
        <v/>
      </c>
      <c r="Q2791" s="1" t="str">
        <f>IF(ISBLANK($C2791),"",IF(ISNA(VLOOKUP($L2791,'result messages'!$H$3:$L$11,5,FALSE)),VLOOKUP($M2791,'result messages'!$H$3:$L$11,5,FALSE),VLOOKUP($L2791,'result messages'!$H$3:$L$11,5,FALSE)))</f>
        <v/>
      </c>
    </row>
    <row r="2792" spans="1:17">
      <c r="A2792" s="1">
        <v>2789</v>
      </c>
      <c r="B2792" s="1"/>
      <c r="C2792" s="1"/>
      <c r="D2792" s="1"/>
      <c r="E2792" s="6"/>
      <c r="F2792" s="1"/>
      <c r="G2792" s="1" t="str">
        <f>IF(ISNA(VLOOKUP($C2792,'DTEN TCAP Linkage deviceId'!$A$1:$A$20000,1,FALSE)),"No","Yes")</f>
        <v>No</v>
      </c>
      <c r="H2792" s="1" t="str">
        <f>IF(ISNA(VLOOKUP($C2792,'Provisioning Requester'!$F$3:$H$20000,2,FALSE)),"No","Yes")</f>
        <v>No</v>
      </c>
      <c r="I2792" s="1" t="str">
        <f>IF($H2792="Yes",VLOOKUP($C2792,'Provisioning Requester'!$F$3:$H$20000,3,FALSE),"-")</f>
        <v>-</v>
      </c>
      <c r="J2792" s="1" t="str">
        <f>IF(OR(D2792="SVCP", E2792="TRUE"), "No", IF(ISNA(VLOOKUP($C2792,'ProvResponder deviceId'!$A$1:$A$20000,1,FALSE)),"No","Yes"))</f>
        <v>No</v>
      </c>
      <c r="K2792" s="1" t="str">
        <f>IF($J2792="Yes",VLOOKUP($C2792,'ProvResponder deviceId'!$A$1:$C$20000,3,FALSE),"-")</f>
        <v>-</v>
      </c>
      <c r="L2792" s="1" t="str">
        <f t="shared" si="86"/>
        <v/>
      </c>
      <c r="M2792" s="1" t="str">
        <f t="shared" si="87"/>
        <v/>
      </c>
      <c r="N2792" s="1" t="str">
        <f>IF(ISBLANK($C2792),"",IF(ISNA(VLOOKUP($L2792,'result messages'!$H$3:$L$11,2,FALSE)),VLOOKUP($M2792,'result messages'!$H$3:$L$11,2,FALSE),VLOOKUP($L2792,'result messages'!$H$3:$L$11,2,FALSE)))</f>
        <v/>
      </c>
      <c r="O2792" s="1" t="str">
        <f>IF(ISBLANK($C2792),"",IF(ISNA(VLOOKUP($L2792,'result messages'!$H$3:$L$11,3,FALSE)),VLOOKUP($M2792,'result messages'!$H$3:$L$11,3,FALSE),VLOOKUP($L2792,'result messages'!$H$3:$L$11,3,FALSE)))</f>
        <v/>
      </c>
      <c r="P2792" s="1" t="str">
        <f>IF(ISBLANK($C2792),"",IF(ISNA(VLOOKUP($L2792,'result messages'!$H$3:$L$11,4,FALSE)),VLOOKUP($M2792,'result messages'!$H$3:$L$11,4,FALSE),VLOOKUP($L2792,'result messages'!$H$3:$L$11,4,FALSE)))</f>
        <v/>
      </c>
      <c r="Q2792" s="1" t="str">
        <f>IF(ISBLANK($C2792),"",IF(ISNA(VLOOKUP($L2792,'result messages'!$H$3:$L$11,5,FALSE)),VLOOKUP($M2792,'result messages'!$H$3:$L$11,5,FALSE),VLOOKUP($L2792,'result messages'!$H$3:$L$11,5,FALSE)))</f>
        <v/>
      </c>
    </row>
    <row r="2793" spans="1:17">
      <c r="A2793" s="1">
        <v>2790</v>
      </c>
      <c r="B2793" s="1"/>
      <c r="C2793" s="1"/>
      <c r="D2793" s="1"/>
      <c r="E2793" s="6"/>
      <c r="F2793" s="1"/>
      <c r="G2793" s="1" t="str">
        <f>IF(ISNA(VLOOKUP($C2793,'DTEN TCAP Linkage deviceId'!$A$1:$A$20000,1,FALSE)),"No","Yes")</f>
        <v>No</v>
      </c>
      <c r="H2793" s="1" t="str">
        <f>IF(ISNA(VLOOKUP($C2793,'Provisioning Requester'!$F$3:$H$20000,2,FALSE)),"No","Yes")</f>
        <v>No</v>
      </c>
      <c r="I2793" s="1" t="str">
        <f>IF($H2793="Yes",VLOOKUP($C2793,'Provisioning Requester'!$F$3:$H$20000,3,FALSE),"-")</f>
        <v>-</v>
      </c>
      <c r="J2793" s="1" t="str">
        <f>IF(OR(D2793="SVCP", E2793="TRUE"), "No", IF(ISNA(VLOOKUP($C2793,'ProvResponder deviceId'!$A$1:$A$20000,1,FALSE)),"No","Yes"))</f>
        <v>No</v>
      </c>
      <c r="K2793" s="1" t="str">
        <f>IF($J2793="Yes",VLOOKUP($C2793,'ProvResponder deviceId'!$A$1:$C$20000,3,FALSE),"-")</f>
        <v>-</v>
      </c>
      <c r="L2793" s="1" t="str">
        <f t="shared" si="86"/>
        <v/>
      </c>
      <c r="M2793" s="1" t="str">
        <f t="shared" si="87"/>
        <v/>
      </c>
      <c r="N2793" s="1" t="str">
        <f>IF(ISBLANK($C2793),"",IF(ISNA(VLOOKUP($L2793,'result messages'!$H$3:$L$11,2,FALSE)),VLOOKUP($M2793,'result messages'!$H$3:$L$11,2,FALSE),VLOOKUP($L2793,'result messages'!$H$3:$L$11,2,FALSE)))</f>
        <v/>
      </c>
      <c r="O2793" s="1" t="str">
        <f>IF(ISBLANK($C2793),"",IF(ISNA(VLOOKUP($L2793,'result messages'!$H$3:$L$11,3,FALSE)),VLOOKUP($M2793,'result messages'!$H$3:$L$11,3,FALSE),VLOOKUP($L2793,'result messages'!$H$3:$L$11,3,FALSE)))</f>
        <v/>
      </c>
      <c r="P2793" s="1" t="str">
        <f>IF(ISBLANK($C2793),"",IF(ISNA(VLOOKUP($L2793,'result messages'!$H$3:$L$11,4,FALSE)),VLOOKUP($M2793,'result messages'!$H$3:$L$11,4,FALSE),VLOOKUP($L2793,'result messages'!$H$3:$L$11,4,FALSE)))</f>
        <v/>
      </c>
      <c r="Q2793" s="1" t="str">
        <f>IF(ISBLANK($C2793),"",IF(ISNA(VLOOKUP($L2793,'result messages'!$H$3:$L$11,5,FALSE)),VLOOKUP($M2793,'result messages'!$H$3:$L$11,5,FALSE),VLOOKUP($L2793,'result messages'!$H$3:$L$11,5,FALSE)))</f>
        <v/>
      </c>
    </row>
    <row r="2794" spans="1:17">
      <c r="A2794" s="1">
        <v>2791</v>
      </c>
      <c r="B2794" s="1"/>
      <c r="C2794" s="1"/>
      <c r="D2794" s="1"/>
      <c r="E2794" s="6"/>
      <c r="F2794" s="1"/>
      <c r="G2794" s="1" t="str">
        <f>IF(ISNA(VLOOKUP($C2794,'DTEN TCAP Linkage deviceId'!$A$1:$A$20000,1,FALSE)),"No","Yes")</f>
        <v>No</v>
      </c>
      <c r="H2794" s="1" t="str">
        <f>IF(ISNA(VLOOKUP($C2794,'Provisioning Requester'!$F$3:$H$20000,2,FALSE)),"No","Yes")</f>
        <v>No</v>
      </c>
      <c r="I2794" s="1" t="str">
        <f>IF($H2794="Yes",VLOOKUP($C2794,'Provisioning Requester'!$F$3:$H$20000,3,FALSE),"-")</f>
        <v>-</v>
      </c>
      <c r="J2794" s="1" t="str">
        <f>IF(OR(D2794="SVCP", E2794="TRUE"), "No", IF(ISNA(VLOOKUP($C2794,'ProvResponder deviceId'!$A$1:$A$20000,1,FALSE)),"No","Yes"))</f>
        <v>No</v>
      </c>
      <c r="K2794" s="1" t="str">
        <f>IF($J2794="Yes",VLOOKUP($C2794,'ProvResponder deviceId'!$A$1:$C$20000,3,FALSE),"-")</f>
        <v>-</v>
      </c>
      <c r="L2794" s="1" t="str">
        <f t="shared" si="86"/>
        <v/>
      </c>
      <c r="M2794" s="1" t="str">
        <f t="shared" si="87"/>
        <v/>
      </c>
      <c r="N2794" s="1" t="str">
        <f>IF(ISBLANK($C2794),"",IF(ISNA(VLOOKUP($L2794,'result messages'!$H$3:$L$11,2,FALSE)),VLOOKUP($M2794,'result messages'!$H$3:$L$11,2,FALSE),VLOOKUP($L2794,'result messages'!$H$3:$L$11,2,FALSE)))</f>
        <v/>
      </c>
      <c r="O2794" s="1" t="str">
        <f>IF(ISBLANK($C2794),"",IF(ISNA(VLOOKUP($L2794,'result messages'!$H$3:$L$11,3,FALSE)),VLOOKUP($M2794,'result messages'!$H$3:$L$11,3,FALSE),VLOOKUP($L2794,'result messages'!$H$3:$L$11,3,FALSE)))</f>
        <v/>
      </c>
      <c r="P2794" s="1" t="str">
        <f>IF(ISBLANK($C2794),"",IF(ISNA(VLOOKUP($L2794,'result messages'!$H$3:$L$11,4,FALSE)),VLOOKUP($M2794,'result messages'!$H$3:$L$11,4,FALSE),VLOOKUP($L2794,'result messages'!$H$3:$L$11,4,FALSE)))</f>
        <v/>
      </c>
      <c r="Q2794" s="1" t="str">
        <f>IF(ISBLANK($C2794),"",IF(ISNA(VLOOKUP($L2794,'result messages'!$H$3:$L$11,5,FALSE)),VLOOKUP($M2794,'result messages'!$H$3:$L$11,5,FALSE),VLOOKUP($L2794,'result messages'!$H$3:$L$11,5,FALSE)))</f>
        <v/>
      </c>
    </row>
    <row r="2795" spans="1:17">
      <c r="A2795" s="1">
        <v>2792</v>
      </c>
      <c r="B2795" s="1"/>
      <c r="C2795" s="1"/>
      <c r="D2795" s="1"/>
      <c r="E2795" s="6"/>
      <c r="F2795" s="1"/>
      <c r="G2795" s="1" t="str">
        <f>IF(ISNA(VLOOKUP($C2795,'DTEN TCAP Linkage deviceId'!$A$1:$A$20000,1,FALSE)),"No","Yes")</f>
        <v>No</v>
      </c>
      <c r="H2795" s="1" t="str">
        <f>IF(ISNA(VLOOKUP($C2795,'Provisioning Requester'!$F$3:$H$20000,2,FALSE)),"No","Yes")</f>
        <v>No</v>
      </c>
      <c r="I2795" s="1" t="str">
        <f>IF($H2795="Yes",VLOOKUP($C2795,'Provisioning Requester'!$F$3:$H$20000,3,FALSE),"-")</f>
        <v>-</v>
      </c>
      <c r="J2795" s="1" t="str">
        <f>IF(OR(D2795="SVCP", E2795="TRUE"), "No", IF(ISNA(VLOOKUP($C2795,'ProvResponder deviceId'!$A$1:$A$20000,1,FALSE)),"No","Yes"))</f>
        <v>No</v>
      </c>
      <c r="K2795" s="1" t="str">
        <f>IF($J2795="Yes",VLOOKUP($C2795,'ProvResponder deviceId'!$A$1:$C$20000,3,FALSE),"-")</f>
        <v>-</v>
      </c>
      <c r="L2795" s="1" t="str">
        <f t="shared" si="86"/>
        <v/>
      </c>
      <c r="M2795" s="1" t="str">
        <f t="shared" si="87"/>
        <v/>
      </c>
      <c r="N2795" s="1" t="str">
        <f>IF(ISBLANK($C2795),"",IF(ISNA(VLOOKUP($L2795,'result messages'!$H$3:$L$11,2,FALSE)),VLOOKUP($M2795,'result messages'!$H$3:$L$11,2,FALSE),VLOOKUP($L2795,'result messages'!$H$3:$L$11,2,FALSE)))</f>
        <v/>
      </c>
      <c r="O2795" s="1" t="str">
        <f>IF(ISBLANK($C2795),"",IF(ISNA(VLOOKUP($L2795,'result messages'!$H$3:$L$11,3,FALSE)),VLOOKUP($M2795,'result messages'!$H$3:$L$11,3,FALSE),VLOOKUP($L2795,'result messages'!$H$3:$L$11,3,FALSE)))</f>
        <v/>
      </c>
      <c r="P2795" s="1" t="str">
        <f>IF(ISBLANK($C2795),"",IF(ISNA(VLOOKUP($L2795,'result messages'!$H$3:$L$11,4,FALSE)),VLOOKUP($M2795,'result messages'!$H$3:$L$11,4,FALSE),VLOOKUP($L2795,'result messages'!$H$3:$L$11,4,FALSE)))</f>
        <v/>
      </c>
      <c r="Q2795" s="1" t="str">
        <f>IF(ISBLANK($C2795),"",IF(ISNA(VLOOKUP($L2795,'result messages'!$H$3:$L$11,5,FALSE)),VLOOKUP($M2795,'result messages'!$H$3:$L$11,5,FALSE),VLOOKUP($L2795,'result messages'!$H$3:$L$11,5,FALSE)))</f>
        <v/>
      </c>
    </row>
    <row r="2796" spans="1:17">
      <c r="A2796" s="1">
        <v>2793</v>
      </c>
      <c r="B2796" s="1"/>
      <c r="C2796" s="1"/>
      <c r="D2796" s="1"/>
      <c r="E2796" s="6"/>
      <c r="F2796" s="1"/>
      <c r="G2796" s="1" t="str">
        <f>IF(ISNA(VLOOKUP($C2796,'DTEN TCAP Linkage deviceId'!$A$1:$A$20000,1,FALSE)),"No","Yes")</f>
        <v>No</v>
      </c>
      <c r="H2796" s="1" t="str">
        <f>IF(ISNA(VLOOKUP($C2796,'Provisioning Requester'!$F$3:$H$20000,2,FALSE)),"No","Yes")</f>
        <v>No</v>
      </c>
      <c r="I2796" s="1" t="str">
        <f>IF($H2796="Yes",VLOOKUP($C2796,'Provisioning Requester'!$F$3:$H$20000,3,FALSE),"-")</f>
        <v>-</v>
      </c>
      <c r="J2796" s="1" t="str">
        <f>IF(OR(D2796="SVCP", E2796="TRUE"), "No", IF(ISNA(VLOOKUP($C2796,'ProvResponder deviceId'!$A$1:$A$20000,1,FALSE)),"No","Yes"))</f>
        <v>No</v>
      </c>
      <c r="K2796" s="1" t="str">
        <f>IF($J2796="Yes",VLOOKUP($C2796,'ProvResponder deviceId'!$A$1:$C$20000,3,FALSE),"-")</f>
        <v>-</v>
      </c>
      <c r="L2796" s="1" t="str">
        <f t="shared" si="86"/>
        <v/>
      </c>
      <c r="M2796" s="1" t="str">
        <f t="shared" si="87"/>
        <v/>
      </c>
      <c r="N2796" s="1" t="str">
        <f>IF(ISBLANK($C2796),"",IF(ISNA(VLOOKUP($L2796,'result messages'!$H$3:$L$11,2,FALSE)),VLOOKUP($M2796,'result messages'!$H$3:$L$11,2,FALSE),VLOOKUP($L2796,'result messages'!$H$3:$L$11,2,FALSE)))</f>
        <v/>
      </c>
      <c r="O2796" s="1" t="str">
        <f>IF(ISBLANK($C2796),"",IF(ISNA(VLOOKUP($L2796,'result messages'!$H$3:$L$11,3,FALSE)),VLOOKUP($M2796,'result messages'!$H$3:$L$11,3,FALSE),VLOOKUP($L2796,'result messages'!$H$3:$L$11,3,FALSE)))</f>
        <v/>
      </c>
      <c r="P2796" s="1" t="str">
        <f>IF(ISBLANK($C2796),"",IF(ISNA(VLOOKUP($L2796,'result messages'!$H$3:$L$11,4,FALSE)),VLOOKUP($M2796,'result messages'!$H$3:$L$11,4,FALSE),VLOOKUP($L2796,'result messages'!$H$3:$L$11,4,FALSE)))</f>
        <v/>
      </c>
      <c r="Q2796" s="1" t="str">
        <f>IF(ISBLANK($C2796),"",IF(ISNA(VLOOKUP($L2796,'result messages'!$H$3:$L$11,5,FALSE)),VLOOKUP($M2796,'result messages'!$H$3:$L$11,5,FALSE),VLOOKUP($L2796,'result messages'!$H$3:$L$11,5,FALSE)))</f>
        <v/>
      </c>
    </row>
    <row r="2797" spans="1:17">
      <c r="A2797" s="1">
        <v>2794</v>
      </c>
      <c r="B2797" s="1"/>
      <c r="C2797" s="1"/>
      <c r="D2797" s="1"/>
      <c r="E2797" s="6"/>
      <c r="F2797" s="1"/>
      <c r="G2797" s="1" t="str">
        <f>IF(ISNA(VLOOKUP($C2797,'DTEN TCAP Linkage deviceId'!$A$1:$A$20000,1,FALSE)),"No","Yes")</f>
        <v>No</v>
      </c>
      <c r="H2797" s="1" t="str">
        <f>IF(ISNA(VLOOKUP($C2797,'Provisioning Requester'!$F$3:$H$20000,2,FALSE)),"No","Yes")</f>
        <v>No</v>
      </c>
      <c r="I2797" s="1" t="str">
        <f>IF($H2797="Yes",VLOOKUP($C2797,'Provisioning Requester'!$F$3:$H$20000,3,FALSE),"-")</f>
        <v>-</v>
      </c>
      <c r="J2797" s="1" t="str">
        <f>IF(OR(D2797="SVCP", E2797="TRUE"), "No", IF(ISNA(VLOOKUP($C2797,'ProvResponder deviceId'!$A$1:$A$20000,1,FALSE)),"No","Yes"))</f>
        <v>No</v>
      </c>
      <c r="K2797" s="1" t="str">
        <f>IF($J2797="Yes",VLOOKUP($C2797,'ProvResponder deviceId'!$A$1:$C$20000,3,FALSE),"-")</f>
        <v>-</v>
      </c>
      <c r="L2797" s="1" t="str">
        <f t="shared" si="86"/>
        <v/>
      </c>
      <c r="M2797" s="1" t="str">
        <f t="shared" si="87"/>
        <v/>
      </c>
      <c r="N2797" s="1" t="str">
        <f>IF(ISBLANK($C2797),"",IF(ISNA(VLOOKUP($L2797,'result messages'!$H$3:$L$11,2,FALSE)),VLOOKUP($M2797,'result messages'!$H$3:$L$11,2,FALSE),VLOOKUP($L2797,'result messages'!$H$3:$L$11,2,FALSE)))</f>
        <v/>
      </c>
      <c r="O2797" s="1" t="str">
        <f>IF(ISBLANK($C2797),"",IF(ISNA(VLOOKUP($L2797,'result messages'!$H$3:$L$11,3,FALSE)),VLOOKUP($M2797,'result messages'!$H$3:$L$11,3,FALSE),VLOOKUP($L2797,'result messages'!$H$3:$L$11,3,FALSE)))</f>
        <v/>
      </c>
      <c r="P2797" s="1" t="str">
        <f>IF(ISBLANK($C2797),"",IF(ISNA(VLOOKUP($L2797,'result messages'!$H$3:$L$11,4,FALSE)),VLOOKUP($M2797,'result messages'!$H$3:$L$11,4,FALSE),VLOOKUP($L2797,'result messages'!$H$3:$L$11,4,FALSE)))</f>
        <v/>
      </c>
      <c r="Q2797" s="1" t="str">
        <f>IF(ISBLANK($C2797),"",IF(ISNA(VLOOKUP($L2797,'result messages'!$H$3:$L$11,5,FALSE)),VLOOKUP($M2797,'result messages'!$H$3:$L$11,5,FALSE),VLOOKUP($L2797,'result messages'!$H$3:$L$11,5,FALSE)))</f>
        <v/>
      </c>
    </row>
    <row r="2798" spans="1:17">
      <c r="A2798" s="1">
        <v>2795</v>
      </c>
      <c r="B2798" s="1"/>
      <c r="C2798" s="1"/>
      <c r="D2798" s="1"/>
      <c r="E2798" s="6"/>
      <c r="F2798" s="1"/>
      <c r="G2798" s="1" t="str">
        <f>IF(ISNA(VLOOKUP($C2798,'DTEN TCAP Linkage deviceId'!$A$1:$A$20000,1,FALSE)),"No","Yes")</f>
        <v>No</v>
      </c>
      <c r="H2798" s="1" t="str">
        <f>IF(ISNA(VLOOKUP($C2798,'Provisioning Requester'!$F$3:$H$20000,2,FALSE)),"No","Yes")</f>
        <v>No</v>
      </c>
      <c r="I2798" s="1" t="str">
        <f>IF($H2798="Yes",VLOOKUP($C2798,'Provisioning Requester'!$F$3:$H$20000,3,FALSE),"-")</f>
        <v>-</v>
      </c>
      <c r="J2798" s="1" t="str">
        <f>IF(OR(D2798="SVCP", E2798="TRUE"), "No", IF(ISNA(VLOOKUP($C2798,'ProvResponder deviceId'!$A$1:$A$20000,1,FALSE)),"No","Yes"))</f>
        <v>No</v>
      </c>
      <c r="K2798" s="1" t="str">
        <f>IF($J2798="Yes",VLOOKUP($C2798,'ProvResponder deviceId'!$A$1:$C$20000,3,FALSE),"-")</f>
        <v>-</v>
      </c>
      <c r="L2798" s="1" t="str">
        <f t="shared" si="86"/>
        <v/>
      </c>
      <c r="M2798" s="1" t="str">
        <f t="shared" si="87"/>
        <v/>
      </c>
      <c r="N2798" s="1" t="str">
        <f>IF(ISBLANK($C2798),"",IF(ISNA(VLOOKUP($L2798,'result messages'!$H$3:$L$11,2,FALSE)),VLOOKUP($M2798,'result messages'!$H$3:$L$11,2,FALSE),VLOOKUP($L2798,'result messages'!$H$3:$L$11,2,FALSE)))</f>
        <v/>
      </c>
      <c r="O2798" s="1" t="str">
        <f>IF(ISBLANK($C2798),"",IF(ISNA(VLOOKUP($L2798,'result messages'!$H$3:$L$11,3,FALSE)),VLOOKUP($M2798,'result messages'!$H$3:$L$11,3,FALSE),VLOOKUP($L2798,'result messages'!$H$3:$L$11,3,FALSE)))</f>
        <v/>
      </c>
      <c r="P2798" s="1" t="str">
        <f>IF(ISBLANK($C2798),"",IF(ISNA(VLOOKUP($L2798,'result messages'!$H$3:$L$11,4,FALSE)),VLOOKUP($M2798,'result messages'!$H$3:$L$11,4,FALSE),VLOOKUP($L2798,'result messages'!$H$3:$L$11,4,FALSE)))</f>
        <v/>
      </c>
      <c r="Q2798" s="1" t="str">
        <f>IF(ISBLANK($C2798),"",IF(ISNA(VLOOKUP($L2798,'result messages'!$H$3:$L$11,5,FALSE)),VLOOKUP($M2798,'result messages'!$H$3:$L$11,5,FALSE),VLOOKUP($L2798,'result messages'!$H$3:$L$11,5,FALSE)))</f>
        <v/>
      </c>
    </row>
    <row r="2799" spans="1:17">
      <c r="A2799" s="1">
        <v>2796</v>
      </c>
      <c r="B2799" s="1"/>
      <c r="C2799" s="1"/>
      <c r="D2799" s="1"/>
      <c r="E2799" s="6"/>
      <c r="F2799" s="1"/>
      <c r="G2799" s="1" t="str">
        <f>IF(ISNA(VLOOKUP($C2799,'DTEN TCAP Linkage deviceId'!$A$1:$A$20000,1,FALSE)),"No","Yes")</f>
        <v>No</v>
      </c>
      <c r="H2799" s="1" t="str">
        <f>IF(ISNA(VLOOKUP($C2799,'Provisioning Requester'!$F$3:$H$20000,2,FALSE)),"No","Yes")</f>
        <v>No</v>
      </c>
      <c r="I2799" s="1" t="str">
        <f>IF($H2799="Yes",VLOOKUP($C2799,'Provisioning Requester'!$F$3:$H$20000,3,FALSE),"-")</f>
        <v>-</v>
      </c>
      <c r="J2799" s="1" t="str">
        <f>IF(OR(D2799="SVCP", E2799="TRUE"), "No", IF(ISNA(VLOOKUP($C2799,'ProvResponder deviceId'!$A$1:$A$20000,1,FALSE)),"No","Yes"))</f>
        <v>No</v>
      </c>
      <c r="K2799" s="1" t="str">
        <f>IF($J2799="Yes",VLOOKUP($C2799,'ProvResponder deviceId'!$A$1:$C$20000,3,FALSE),"-")</f>
        <v>-</v>
      </c>
      <c r="L2799" s="1" t="str">
        <f t="shared" si="86"/>
        <v/>
      </c>
      <c r="M2799" s="1" t="str">
        <f t="shared" si="87"/>
        <v/>
      </c>
      <c r="N2799" s="1" t="str">
        <f>IF(ISBLANK($C2799),"",IF(ISNA(VLOOKUP($L2799,'result messages'!$H$3:$L$11,2,FALSE)),VLOOKUP($M2799,'result messages'!$H$3:$L$11,2,FALSE),VLOOKUP($L2799,'result messages'!$H$3:$L$11,2,FALSE)))</f>
        <v/>
      </c>
      <c r="O2799" s="1" t="str">
        <f>IF(ISBLANK($C2799),"",IF(ISNA(VLOOKUP($L2799,'result messages'!$H$3:$L$11,3,FALSE)),VLOOKUP($M2799,'result messages'!$H$3:$L$11,3,FALSE),VLOOKUP($L2799,'result messages'!$H$3:$L$11,3,FALSE)))</f>
        <v/>
      </c>
      <c r="P2799" s="1" t="str">
        <f>IF(ISBLANK($C2799),"",IF(ISNA(VLOOKUP($L2799,'result messages'!$H$3:$L$11,4,FALSE)),VLOOKUP($M2799,'result messages'!$H$3:$L$11,4,FALSE),VLOOKUP($L2799,'result messages'!$H$3:$L$11,4,FALSE)))</f>
        <v/>
      </c>
      <c r="Q2799" s="1" t="str">
        <f>IF(ISBLANK($C2799),"",IF(ISNA(VLOOKUP($L2799,'result messages'!$H$3:$L$11,5,FALSE)),VLOOKUP($M2799,'result messages'!$H$3:$L$11,5,FALSE),VLOOKUP($L2799,'result messages'!$H$3:$L$11,5,FALSE)))</f>
        <v/>
      </c>
    </row>
    <row r="2800" spans="1:17">
      <c r="A2800" s="1">
        <v>2797</v>
      </c>
      <c r="B2800" s="1"/>
      <c r="C2800" s="1"/>
      <c r="D2800" s="1"/>
      <c r="E2800" s="6"/>
      <c r="F2800" s="1"/>
      <c r="G2800" s="1" t="str">
        <f>IF(ISNA(VLOOKUP($C2800,'DTEN TCAP Linkage deviceId'!$A$1:$A$20000,1,FALSE)),"No","Yes")</f>
        <v>No</v>
      </c>
      <c r="H2800" s="1" t="str">
        <f>IF(ISNA(VLOOKUP($C2800,'Provisioning Requester'!$F$3:$H$20000,2,FALSE)),"No","Yes")</f>
        <v>No</v>
      </c>
      <c r="I2800" s="1" t="str">
        <f>IF($H2800="Yes",VLOOKUP($C2800,'Provisioning Requester'!$F$3:$H$20000,3,FALSE),"-")</f>
        <v>-</v>
      </c>
      <c r="J2800" s="1" t="str">
        <f>IF(OR(D2800="SVCP", E2800="TRUE"), "No", IF(ISNA(VLOOKUP($C2800,'ProvResponder deviceId'!$A$1:$A$20000,1,FALSE)),"No","Yes"))</f>
        <v>No</v>
      </c>
      <c r="K2800" s="1" t="str">
        <f>IF($J2800="Yes",VLOOKUP($C2800,'ProvResponder deviceId'!$A$1:$C$20000,3,FALSE),"-")</f>
        <v>-</v>
      </c>
      <c r="L2800" s="1" t="str">
        <f t="shared" si="86"/>
        <v/>
      </c>
      <c r="M2800" s="1" t="str">
        <f t="shared" si="87"/>
        <v/>
      </c>
      <c r="N2800" s="1" t="str">
        <f>IF(ISBLANK($C2800),"",IF(ISNA(VLOOKUP($L2800,'result messages'!$H$3:$L$11,2,FALSE)),VLOOKUP($M2800,'result messages'!$H$3:$L$11,2,FALSE),VLOOKUP($L2800,'result messages'!$H$3:$L$11,2,FALSE)))</f>
        <v/>
      </c>
      <c r="O2800" s="1" t="str">
        <f>IF(ISBLANK($C2800),"",IF(ISNA(VLOOKUP($L2800,'result messages'!$H$3:$L$11,3,FALSE)),VLOOKUP($M2800,'result messages'!$H$3:$L$11,3,FALSE),VLOOKUP($L2800,'result messages'!$H$3:$L$11,3,FALSE)))</f>
        <v/>
      </c>
      <c r="P2800" s="1" t="str">
        <f>IF(ISBLANK($C2800),"",IF(ISNA(VLOOKUP($L2800,'result messages'!$H$3:$L$11,4,FALSE)),VLOOKUP($M2800,'result messages'!$H$3:$L$11,4,FALSE),VLOOKUP($L2800,'result messages'!$H$3:$L$11,4,FALSE)))</f>
        <v/>
      </c>
      <c r="Q2800" s="1" t="str">
        <f>IF(ISBLANK($C2800),"",IF(ISNA(VLOOKUP($L2800,'result messages'!$H$3:$L$11,5,FALSE)),VLOOKUP($M2800,'result messages'!$H$3:$L$11,5,FALSE),VLOOKUP($L2800,'result messages'!$H$3:$L$11,5,FALSE)))</f>
        <v/>
      </c>
    </row>
    <row r="2801" spans="1:17">
      <c r="A2801" s="1">
        <v>2798</v>
      </c>
      <c r="B2801" s="1"/>
      <c r="C2801" s="1"/>
      <c r="D2801" s="1"/>
      <c r="E2801" s="6"/>
      <c r="F2801" s="1"/>
      <c r="G2801" s="1" t="str">
        <f>IF(ISNA(VLOOKUP($C2801,'DTEN TCAP Linkage deviceId'!$A$1:$A$20000,1,FALSE)),"No","Yes")</f>
        <v>No</v>
      </c>
      <c r="H2801" s="1" t="str">
        <f>IF(ISNA(VLOOKUP($C2801,'Provisioning Requester'!$F$3:$H$20000,2,FALSE)),"No","Yes")</f>
        <v>No</v>
      </c>
      <c r="I2801" s="1" t="str">
        <f>IF($H2801="Yes",VLOOKUP($C2801,'Provisioning Requester'!$F$3:$H$20000,3,FALSE),"-")</f>
        <v>-</v>
      </c>
      <c r="J2801" s="1" t="str">
        <f>IF(OR(D2801="SVCP", E2801="TRUE"), "No", IF(ISNA(VLOOKUP($C2801,'ProvResponder deviceId'!$A$1:$A$20000,1,FALSE)),"No","Yes"))</f>
        <v>No</v>
      </c>
      <c r="K2801" s="1" t="str">
        <f>IF($J2801="Yes",VLOOKUP($C2801,'ProvResponder deviceId'!$A$1:$C$20000,3,FALSE),"-")</f>
        <v>-</v>
      </c>
      <c r="L2801" s="1" t="str">
        <f t="shared" si="86"/>
        <v/>
      </c>
      <c r="M2801" s="1" t="str">
        <f t="shared" si="87"/>
        <v/>
      </c>
      <c r="N2801" s="1" t="str">
        <f>IF(ISBLANK($C2801),"",IF(ISNA(VLOOKUP($L2801,'result messages'!$H$3:$L$11,2,FALSE)),VLOOKUP($M2801,'result messages'!$H$3:$L$11,2,FALSE),VLOOKUP($L2801,'result messages'!$H$3:$L$11,2,FALSE)))</f>
        <v/>
      </c>
      <c r="O2801" s="1" t="str">
        <f>IF(ISBLANK($C2801),"",IF(ISNA(VLOOKUP($L2801,'result messages'!$H$3:$L$11,3,FALSE)),VLOOKUP($M2801,'result messages'!$H$3:$L$11,3,FALSE),VLOOKUP($L2801,'result messages'!$H$3:$L$11,3,FALSE)))</f>
        <v/>
      </c>
      <c r="P2801" s="1" t="str">
        <f>IF(ISBLANK($C2801),"",IF(ISNA(VLOOKUP($L2801,'result messages'!$H$3:$L$11,4,FALSE)),VLOOKUP($M2801,'result messages'!$H$3:$L$11,4,FALSE),VLOOKUP($L2801,'result messages'!$H$3:$L$11,4,FALSE)))</f>
        <v/>
      </c>
      <c r="Q2801" s="1" t="str">
        <f>IF(ISBLANK($C2801),"",IF(ISNA(VLOOKUP($L2801,'result messages'!$H$3:$L$11,5,FALSE)),VLOOKUP($M2801,'result messages'!$H$3:$L$11,5,FALSE),VLOOKUP($L2801,'result messages'!$H$3:$L$11,5,FALSE)))</f>
        <v/>
      </c>
    </row>
    <row r="2802" spans="1:17">
      <c r="A2802" s="1">
        <v>2799</v>
      </c>
      <c r="B2802" s="1"/>
      <c r="C2802" s="1"/>
      <c r="D2802" s="1"/>
      <c r="E2802" s="6"/>
      <c r="F2802" s="1"/>
      <c r="G2802" s="1" t="str">
        <f>IF(ISNA(VLOOKUP($C2802,'DTEN TCAP Linkage deviceId'!$A$1:$A$20000,1,FALSE)),"No","Yes")</f>
        <v>No</v>
      </c>
      <c r="H2802" s="1" t="str">
        <f>IF(ISNA(VLOOKUP($C2802,'Provisioning Requester'!$F$3:$H$20000,2,FALSE)),"No","Yes")</f>
        <v>No</v>
      </c>
      <c r="I2802" s="1" t="str">
        <f>IF($H2802="Yes",VLOOKUP($C2802,'Provisioning Requester'!$F$3:$H$20000,3,FALSE),"-")</f>
        <v>-</v>
      </c>
      <c r="J2802" s="1" t="str">
        <f>IF(OR(D2802="SVCP", E2802="TRUE"), "No", IF(ISNA(VLOOKUP($C2802,'ProvResponder deviceId'!$A$1:$A$20000,1,FALSE)),"No","Yes"))</f>
        <v>No</v>
      </c>
      <c r="K2802" s="1" t="str">
        <f>IF($J2802="Yes",VLOOKUP($C2802,'ProvResponder deviceId'!$A$1:$C$20000,3,FALSE),"-")</f>
        <v>-</v>
      </c>
      <c r="L2802" s="1" t="str">
        <f t="shared" si="86"/>
        <v/>
      </c>
      <c r="M2802" s="1" t="str">
        <f t="shared" si="87"/>
        <v/>
      </c>
      <c r="N2802" s="1" t="str">
        <f>IF(ISBLANK($C2802),"",IF(ISNA(VLOOKUP($L2802,'result messages'!$H$3:$L$11,2,FALSE)),VLOOKUP($M2802,'result messages'!$H$3:$L$11,2,FALSE),VLOOKUP($L2802,'result messages'!$H$3:$L$11,2,FALSE)))</f>
        <v/>
      </c>
      <c r="O2802" s="1" t="str">
        <f>IF(ISBLANK($C2802),"",IF(ISNA(VLOOKUP($L2802,'result messages'!$H$3:$L$11,3,FALSE)),VLOOKUP($M2802,'result messages'!$H$3:$L$11,3,FALSE),VLOOKUP($L2802,'result messages'!$H$3:$L$11,3,FALSE)))</f>
        <v/>
      </c>
      <c r="P2802" s="1" t="str">
        <f>IF(ISBLANK($C2802),"",IF(ISNA(VLOOKUP($L2802,'result messages'!$H$3:$L$11,4,FALSE)),VLOOKUP($M2802,'result messages'!$H$3:$L$11,4,FALSE),VLOOKUP($L2802,'result messages'!$H$3:$L$11,4,FALSE)))</f>
        <v/>
      </c>
      <c r="Q2802" s="1" t="str">
        <f>IF(ISBLANK($C2802),"",IF(ISNA(VLOOKUP($L2802,'result messages'!$H$3:$L$11,5,FALSE)),VLOOKUP($M2802,'result messages'!$H$3:$L$11,5,FALSE),VLOOKUP($L2802,'result messages'!$H$3:$L$11,5,FALSE)))</f>
        <v/>
      </c>
    </row>
    <row r="2803" spans="1:17">
      <c r="A2803" s="1">
        <v>2800</v>
      </c>
      <c r="B2803" s="1"/>
      <c r="C2803" s="1"/>
      <c r="D2803" s="1"/>
      <c r="E2803" s="6"/>
      <c r="F2803" s="1"/>
      <c r="G2803" s="1" t="str">
        <f>IF(ISNA(VLOOKUP($C2803,'DTEN TCAP Linkage deviceId'!$A$1:$A$20000,1,FALSE)),"No","Yes")</f>
        <v>No</v>
      </c>
      <c r="H2803" s="1" t="str">
        <f>IF(ISNA(VLOOKUP($C2803,'Provisioning Requester'!$F$3:$H$20000,2,FALSE)),"No","Yes")</f>
        <v>No</v>
      </c>
      <c r="I2803" s="1" t="str">
        <f>IF($H2803="Yes",VLOOKUP($C2803,'Provisioning Requester'!$F$3:$H$20000,3,FALSE),"-")</f>
        <v>-</v>
      </c>
      <c r="J2803" s="1" t="str">
        <f>IF(OR(D2803="SVCP", E2803="TRUE"), "No", IF(ISNA(VLOOKUP($C2803,'ProvResponder deviceId'!$A$1:$A$20000,1,FALSE)),"No","Yes"))</f>
        <v>No</v>
      </c>
      <c r="K2803" s="1" t="str">
        <f>IF($J2803="Yes",VLOOKUP($C2803,'ProvResponder deviceId'!$A$1:$C$20000,3,FALSE),"-")</f>
        <v>-</v>
      </c>
      <c r="L2803" s="1" t="str">
        <f t="shared" si="86"/>
        <v/>
      </c>
      <c r="M2803" s="1" t="str">
        <f t="shared" si="87"/>
        <v/>
      </c>
      <c r="N2803" s="1" t="str">
        <f>IF(ISBLANK($C2803),"",IF(ISNA(VLOOKUP($L2803,'result messages'!$H$3:$L$11,2,FALSE)),VLOOKUP($M2803,'result messages'!$H$3:$L$11,2,FALSE),VLOOKUP($L2803,'result messages'!$H$3:$L$11,2,FALSE)))</f>
        <v/>
      </c>
      <c r="O2803" s="1" t="str">
        <f>IF(ISBLANK($C2803),"",IF(ISNA(VLOOKUP($L2803,'result messages'!$H$3:$L$11,3,FALSE)),VLOOKUP($M2803,'result messages'!$H$3:$L$11,3,FALSE),VLOOKUP($L2803,'result messages'!$H$3:$L$11,3,FALSE)))</f>
        <v/>
      </c>
      <c r="P2803" s="1" t="str">
        <f>IF(ISBLANK($C2803),"",IF(ISNA(VLOOKUP($L2803,'result messages'!$H$3:$L$11,4,FALSE)),VLOOKUP($M2803,'result messages'!$H$3:$L$11,4,FALSE),VLOOKUP($L2803,'result messages'!$H$3:$L$11,4,FALSE)))</f>
        <v/>
      </c>
      <c r="Q2803" s="1" t="str">
        <f>IF(ISBLANK($C2803),"",IF(ISNA(VLOOKUP($L2803,'result messages'!$H$3:$L$11,5,FALSE)),VLOOKUP($M2803,'result messages'!$H$3:$L$11,5,FALSE),VLOOKUP($L2803,'result messages'!$H$3:$L$11,5,FALSE)))</f>
        <v/>
      </c>
    </row>
    <row r="2804" spans="1:17">
      <c r="A2804" s="1">
        <v>2801</v>
      </c>
      <c r="B2804" s="1"/>
      <c r="C2804" s="1"/>
      <c r="D2804" s="1"/>
      <c r="E2804" s="6"/>
      <c r="F2804" s="1"/>
      <c r="G2804" s="1" t="str">
        <f>IF(ISNA(VLOOKUP($C2804,'DTEN TCAP Linkage deviceId'!$A$1:$A$20000,1,FALSE)),"No","Yes")</f>
        <v>No</v>
      </c>
      <c r="H2804" s="1" t="str">
        <f>IF(ISNA(VLOOKUP($C2804,'Provisioning Requester'!$F$3:$H$20000,2,FALSE)),"No","Yes")</f>
        <v>No</v>
      </c>
      <c r="I2804" s="1" t="str">
        <f>IF($H2804="Yes",VLOOKUP($C2804,'Provisioning Requester'!$F$3:$H$20000,3,FALSE),"-")</f>
        <v>-</v>
      </c>
      <c r="J2804" s="1" t="str">
        <f>IF(OR(D2804="SVCP", E2804="TRUE"), "No", IF(ISNA(VLOOKUP($C2804,'ProvResponder deviceId'!$A$1:$A$20000,1,FALSE)),"No","Yes"))</f>
        <v>No</v>
      </c>
      <c r="K2804" s="1" t="str">
        <f>IF($J2804="Yes",VLOOKUP($C2804,'ProvResponder deviceId'!$A$1:$C$20000,3,FALSE),"-")</f>
        <v>-</v>
      </c>
      <c r="L2804" s="1" t="str">
        <f t="shared" si="86"/>
        <v/>
      </c>
      <c r="M2804" s="1" t="str">
        <f t="shared" si="87"/>
        <v/>
      </c>
      <c r="N2804" s="1" t="str">
        <f>IF(ISBLANK($C2804),"",IF(ISNA(VLOOKUP($L2804,'result messages'!$H$3:$L$11,2,FALSE)),VLOOKUP($M2804,'result messages'!$H$3:$L$11,2,FALSE),VLOOKUP($L2804,'result messages'!$H$3:$L$11,2,FALSE)))</f>
        <v/>
      </c>
      <c r="O2804" s="1" t="str">
        <f>IF(ISBLANK($C2804),"",IF(ISNA(VLOOKUP($L2804,'result messages'!$H$3:$L$11,3,FALSE)),VLOOKUP($M2804,'result messages'!$H$3:$L$11,3,FALSE),VLOOKUP($L2804,'result messages'!$H$3:$L$11,3,FALSE)))</f>
        <v/>
      </c>
      <c r="P2804" s="1" t="str">
        <f>IF(ISBLANK($C2804),"",IF(ISNA(VLOOKUP($L2804,'result messages'!$H$3:$L$11,4,FALSE)),VLOOKUP($M2804,'result messages'!$H$3:$L$11,4,FALSE),VLOOKUP($L2804,'result messages'!$H$3:$L$11,4,FALSE)))</f>
        <v/>
      </c>
      <c r="Q2804" s="1" t="str">
        <f>IF(ISBLANK($C2804),"",IF(ISNA(VLOOKUP($L2804,'result messages'!$H$3:$L$11,5,FALSE)),VLOOKUP($M2804,'result messages'!$H$3:$L$11,5,FALSE),VLOOKUP($L2804,'result messages'!$H$3:$L$11,5,FALSE)))</f>
        <v/>
      </c>
    </row>
    <row r="2805" spans="1:17">
      <c r="A2805" s="1">
        <v>2802</v>
      </c>
      <c r="B2805" s="1"/>
      <c r="C2805" s="1"/>
      <c r="D2805" s="1"/>
      <c r="E2805" s="6"/>
      <c r="F2805" s="1"/>
      <c r="G2805" s="1" t="str">
        <f>IF(ISNA(VLOOKUP($C2805,'DTEN TCAP Linkage deviceId'!$A$1:$A$20000,1,FALSE)),"No","Yes")</f>
        <v>No</v>
      </c>
      <c r="H2805" s="1" t="str">
        <f>IF(ISNA(VLOOKUP($C2805,'Provisioning Requester'!$F$3:$H$20000,2,FALSE)),"No","Yes")</f>
        <v>No</v>
      </c>
      <c r="I2805" s="1" t="str">
        <f>IF($H2805="Yes",VLOOKUP($C2805,'Provisioning Requester'!$F$3:$H$20000,3,FALSE),"-")</f>
        <v>-</v>
      </c>
      <c r="J2805" s="1" t="str">
        <f>IF(OR(D2805="SVCP", E2805="TRUE"), "No", IF(ISNA(VLOOKUP($C2805,'ProvResponder deviceId'!$A$1:$A$20000,1,FALSE)),"No","Yes"))</f>
        <v>No</v>
      </c>
      <c r="K2805" s="1" t="str">
        <f>IF($J2805="Yes",VLOOKUP($C2805,'ProvResponder deviceId'!$A$1:$C$20000,3,FALSE),"-")</f>
        <v>-</v>
      </c>
      <c r="L2805" s="1" t="str">
        <f t="shared" si="86"/>
        <v/>
      </c>
      <c r="M2805" s="1" t="str">
        <f t="shared" si="87"/>
        <v/>
      </c>
      <c r="N2805" s="1" t="str">
        <f>IF(ISBLANK($C2805),"",IF(ISNA(VLOOKUP($L2805,'result messages'!$H$3:$L$11,2,FALSE)),VLOOKUP($M2805,'result messages'!$H$3:$L$11,2,FALSE),VLOOKUP($L2805,'result messages'!$H$3:$L$11,2,FALSE)))</f>
        <v/>
      </c>
      <c r="O2805" s="1" t="str">
        <f>IF(ISBLANK($C2805),"",IF(ISNA(VLOOKUP($L2805,'result messages'!$H$3:$L$11,3,FALSE)),VLOOKUP($M2805,'result messages'!$H$3:$L$11,3,FALSE),VLOOKUP($L2805,'result messages'!$H$3:$L$11,3,FALSE)))</f>
        <v/>
      </c>
      <c r="P2805" s="1" t="str">
        <f>IF(ISBLANK($C2805),"",IF(ISNA(VLOOKUP($L2805,'result messages'!$H$3:$L$11,4,FALSE)),VLOOKUP($M2805,'result messages'!$H$3:$L$11,4,FALSE),VLOOKUP($L2805,'result messages'!$H$3:$L$11,4,FALSE)))</f>
        <v/>
      </c>
      <c r="Q2805" s="1" t="str">
        <f>IF(ISBLANK($C2805),"",IF(ISNA(VLOOKUP($L2805,'result messages'!$H$3:$L$11,5,FALSE)),VLOOKUP($M2805,'result messages'!$H$3:$L$11,5,FALSE),VLOOKUP($L2805,'result messages'!$H$3:$L$11,5,FALSE)))</f>
        <v/>
      </c>
    </row>
    <row r="2806" spans="1:17">
      <c r="A2806" s="1">
        <v>2803</v>
      </c>
      <c r="B2806" s="1"/>
      <c r="C2806" s="1"/>
      <c r="D2806" s="1"/>
      <c r="E2806" s="6"/>
      <c r="F2806" s="1"/>
      <c r="G2806" s="1" t="str">
        <f>IF(ISNA(VLOOKUP($C2806,'DTEN TCAP Linkage deviceId'!$A$1:$A$20000,1,FALSE)),"No","Yes")</f>
        <v>No</v>
      </c>
      <c r="H2806" s="1" t="str">
        <f>IF(ISNA(VLOOKUP($C2806,'Provisioning Requester'!$F$3:$H$20000,2,FALSE)),"No","Yes")</f>
        <v>No</v>
      </c>
      <c r="I2806" s="1" t="str">
        <f>IF($H2806="Yes",VLOOKUP($C2806,'Provisioning Requester'!$F$3:$H$20000,3,FALSE),"-")</f>
        <v>-</v>
      </c>
      <c r="J2806" s="1" t="str">
        <f>IF(OR(D2806="SVCP", E2806="TRUE"), "No", IF(ISNA(VLOOKUP($C2806,'ProvResponder deviceId'!$A$1:$A$20000,1,FALSE)),"No","Yes"))</f>
        <v>No</v>
      </c>
      <c r="K2806" s="1" t="str">
        <f>IF($J2806="Yes",VLOOKUP($C2806,'ProvResponder deviceId'!$A$1:$C$20000,3,FALSE),"-")</f>
        <v>-</v>
      </c>
      <c r="L2806" s="1" t="str">
        <f t="shared" si="86"/>
        <v/>
      </c>
      <c r="M2806" s="1" t="str">
        <f t="shared" si="87"/>
        <v/>
      </c>
      <c r="N2806" s="1" t="str">
        <f>IF(ISBLANK($C2806),"",IF(ISNA(VLOOKUP($L2806,'result messages'!$H$3:$L$11,2,FALSE)),VLOOKUP($M2806,'result messages'!$H$3:$L$11,2,FALSE),VLOOKUP($L2806,'result messages'!$H$3:$L$11,2,FALSE)))</f>
        <v/>
      </c>
      <c r="O2806" s="1" t="str">
        <f>IF(ISBLANK($C2806),"",IF(ISNA(VLOOKUP($L2806,'result messages'!$H$3:$L$11,3,FALSE)),VLOOKUP($M2806,'result messages'!$H$3:$L$11,3,FALSE),VLOOKUP($L2806,'result messages'!$H$3:$L$11,3,FALSE)))</f>
        <v/>
      </c>
      <c r="P2806" s="1" t="str">
        <f>IF(ISBLANK($C2806),"",IF(ISNA(VLOOKUP($L2806,'result messages'!$H$3:$L$11,4,FALSE)),VLOOKUP($M2806,'result messages'!$H$3:$L$11,4,FALSE),VLOOKUP($L2806,'result messages'!$H$3:$L$11,4,FALSE)))</f>
        <v/>
      </c>
      <c r="Q2806" s="1" t="str">
        <f>IF(ISBLANK($C2806),"",IF(ISNA(VLOOKUP($L2806,'result messages'!$H$3:$L$11,5,FALSE)),VLOOKUP($M2806,'result messages'!$H$3:$L$11,5,FALSE),VLOOKUP($L2806,'result messages'!$H$3:$L$11,5,FALSE)))</f>
        <v/>
      </c>
    </row>
    <row r="2807" spans="1:17">
      <c r="A2807" s="1">
        <v>2804</v>
      </c>
      <c r="B2807" s="1"/>
      <c r="C2807" s="1"/>
      <c r="D2807" s="1"/>
      <c r="E2807" s="6"/>
      <c r="F2807" s="1"/>
      <c r="G2807" s="1" t="str">
        <f>IF(ISNA(VLOOKUP($C2807,'DTEN TCAP Linkage deviceId'!$A$1:$A$20000,1,FALSE)),"No","Yes")</f>
        <v>No</v>
      </c>
      <c r="H2807" s="1" t="str">
        <f>IF(ISNA(VLOOKUP($C2807,'Provisioning Requester'!$F$3:$H$20000,2,FALSE)),"No","Yes")</f>
        <v>No</v>
      </c>
      <c r="I2807" s="1" t="str">
        <f>IF($H2807="Yes",VLOOKUP($C2807,'Provisioning Requester'!$F$3:$H$20000,3,FALSE),"-")</f>
        <v>-</v>
      </c>
      <c r="J2807" s="1" t="str">
        <f>IF(OR(D2807="SVCP", E2807="TRUE"), "No", IF(ISNA(VLOOKUP($C2807,'ProvResponder deviceId'!$A$1:$A$20000,1,FALSE)),"No","Yes"))</f>
        <v>No</v>
      </c>
      <c r="K2807" s="1" t="str">
        <f>IF($J2807="Yes",VLOOKUP($C2807,'ProvResponder deviceId'!$A$1:$C$20000,3,FALSE),"-")</f>
        <v>-</v>
      </c>
      <c r="L2807" s="1" t="str">
        <f t="shared" si="86"/>
        <v/>
      </c>
      <c r="M2807" s="1" t="str">
        <f t="shared" si="87"/>
        <v/>
      </c>
      <c r="N2807" s="1" t="str">
        <f>IF(ISBLANK($C2807),"",IF(ISNA(VLOOKUP($L2807,'result messages'!$H$3:$L$11,2,FALSE)),VLOOKUP($M2807,'result messages'!$H$3:$L$11,2,FALSE),VLOOKUP($L2807,'result messages'!$H$3:$L$11,2,FALSE)))</f>
        <v/>
      </c>
      <c r="O2807" s="1" t="str">
        <f>IF(ISBLANK($C2807),"",IF(ISNA(VLOOKUP($L2807,'result messages'!$H$3:$L$11,3,FALSE)),VLOOKUP($M2807,'result messages'!$H$3:$L$11,3,FALSE),VLOOKUP($L2807,'result messages'!$H$3:$L$11,3,FALSE)))</f>
        <v/>
      </c>
      <c r="P2807" s="1" t="str">
        <f>IF(ISBLANK($C2807),"",IF(ISNA(VLOOKUP($L2807,'result messages'!$H$3:$L$11,4,FALSE)),VLOOKUP($M2807,'result messages'!$H$3:$L$11,4,FALSE),VLOOKUP($L2807,'result messages'!$H$3:$L$11,4,FALSE)))</f>
        <v/>
      </c>
      <c r="Q2807" s="1" t="str">
        <f>IF(ISBLANK($C2807),"",IF(ISNA(VLOOKUP($L2807,'result messages'!$H$3:$L$11,5,FALSE)),VLOOKUP($M2807,'result messages'!$H$3:$L$11,5,FALSE),VLOOKUP($L2807,'result messages'!$H$3:$L$11,5,FALSE)))</f>
        <v/>
      </c>
    </row>
    <row r="2808" spans="1:17">
      <c r="A2808" s="1">
        <v>2805</v>
      </c>
      <c r="B2808" s="1"/>
      <c r="C2808" s="1"/>
      <c r="D2808" s="1"/>
      <c r="E2808" s="6"/>
      <c r="F2808" s="1"/>
      <c r="G2808" s="1" t="str">
        <f>IF(ISNA(VLOOKUP($C2808,'DTEN TCAP Linkage deviceId'!$A$1:$A$20000,1,FALSE)),"No","Yes")</f>
        <v>No</v>
      </c>
      <c r="H2808" s="1" t="str">
        <f>IF(ISNA(VLOOKUP($C2808,'Provisioning Requester'!$F$3:$H$20000,2,FALSE)),"No","Yes")</f>
        <v>No</v>
      </c>
      <c r="I2808" s="1" t="str">
        <f>IF($H2808="Yes",VLOOKUP($C2808,'Provisioning Requester'!$F$3:$H$20000,3,FALSE),"-")</f>
        <v>-</v>
      </c>
      <c r="J2808" s="1" t="str">
        <f>IF(OR(D2808="SVCP", E2808="TRUE"), "No", IF(ISNA(VLOOKUP($C2808,'ProvResponder deviceId'!$A$1:$A$20000,1,FALSE)),"No","Yes"))</f>
        <v>No</v>
      </c>
      <c r="K2808" s="1" t="str">
        <f>IF($J2808="Yes",VLOOKUP($C2808,'ProvResponder deviceId'!$A$1:$C$20000,3,FALSE),"-")</f>
        <v>-</v>
      </c>
      <c r="L2808" s="1" t="str">
        <f t="shared" si="86"/>
        <v/>
      </c>
      <c r="M2808" s="1" t="str">
        <f t="shared" si="87"/>
        <v/>
      </c>
      <c r="N2808" s="1" t="str">
        <f>IF(ISBLANK($C2808),"",IF(ISNA(VLOOKUP($L2808,'result messages'!$H$3:$L$11,2,FALSE)),VLOOKUP($M2808,'result messages'!$H$3:$L$11,2,FALSE),VLOOKUP($L2808,'result messages'!$H$3:$L$11,2,FALSE)))</f>
        <v/>
      </c>
      <c r="O2808" s="1" t="str">
        <f>IF(ISBLANK($C2808),"",IF(ISNA(VLOOKUP($L2808,'result messages'!$H$3:$L$11,3,FALSE)),VLOOKUP($M2808,'result messages'!$H$3:$L$11,3,FALSE),VLOOKUP($L2808,'result messages'!$H$3:$L$11,3,FALSE)))</f>
        <v/>
      </c>
      <c r="P2808" s="1" t="str">
        <f>IF(ISBLANK($C2808),"",IF(ISNA(VLOOKUP($L2808,'result messages'!$H$3:$L$11,4,FALSE)),VLOOKUP($M2808,'result messages'!$H$3:$L$11,4,FALSE),VLOOKUP($L2808,'result messages'!$H$3:$L$11,4,FALSE)))</f>
        <v/>
      </c>
      <c r="Q2808" s="1" t="str">
        <f>IF(ISBLANK($C2808),"",IF(ISNA(VLOOKUP($L2808,'result messages'!$H$3:$L$11,5,FALSE)),VLOOKUP($M2808,'result messages'!$H$3:$L$11,5,FALSE),VLOOKUP($L2808,'result messages'!$H$3:$L$11,5,FALSE)))</f>
        <v/>
      </c>
    </row>
    <row r="2809" spans="1:17">
      <c r="A2809" s="1">
        <v>2806</v>
      </c>
      <c r="B2809" s="1"/>
      <c r="C2809" s="1"/>
      <c r="D2809" s="1"/>
      <c r="E2809" s="6"/>
      <c r="F2809" s="1"/>
      <c r="G2809" s="1" t="str">
        <f>IF(ISNA(VLOOKUP($C2809,'DTEN TCAP Linkage deviceId'!$A$1:$A$20000,1,FALSE)),"No","Yes")</f>
        <v>No</v>
      </c>
      <c r="H2809" s="1" t="str">
        <f>IF(ISNA(VLOOKUP($C2809,'Provisioning Requester'!$F$3:$H$20000,2,FALSE)),"No","Yes")</f>
        <v>No</v>
      </c>
      <c r="I2809" s="1" t="str">
        <f>IF($H2809="Yes",VLOOKUP($C2809,'Provisioning Requester'!$F$3:$H$20000,3,FALSE),"-")</f>
        <v>-</v>
      </c>
      <c r="J2809" s="1" t="str">
        <f>IF(OR(D2809="SVCP", E2809="TRUE"), "No", IF(ISNA(VLOOKUP($C2809,'ProvResponder deviceId'!$A$1:$A$20000,1,FALSE)),"No","Yes"))</f>
        <v>No</v>
      </c>
      <c r="K2809" s="1" t="str">
        <f>IF($J2809="Yes",VLOOKUP($C2809,'ProvResponder deviceId'!$A$1:$C$20000,3,FALSE),"-")</f>
        <v>-</v>
      </c>
      <c r="L2809" s="1" t="str">
        <f t="shared" si="86"/>
        <v/>
      </c>
      <c r="M2809" s="1" t="str">
        <f t="shared" si="87"/>
        <v/>
      </c>
      <c r="N2809" s="1" t="str">
        <f>IF(ISBLANK($C2809),"",IF(ISNA(VLOOKUP($L2809,'result messages'!$H$3:$L$11,2,FALSE)),VLOOKUP($M2809,'result messages'!$H$3:$L$11,2,FALSE),VLOOKUP($L2809,'result messages'!$H$3:$L$11,2,FALSE)))</f>
        <v/>
      </c>
      <c r="O2809" s="1" t="str">
        <f>IF(ISBLANK($C2809),"",IF(ISNA(VLOOKUP($L2809,'result messages'!$H$3:$L$11,3,FALSE)),VLOOKUP($M2809,'result messages'!$H$3:$L$11,3,FALSE),VLOOKUP($L2809,'result messages'!$H$3:$L$11,3,FALSE)))</f>
        <v/>
      </c>
      <c r="P2809" s="1" t="str">
        <f>IF(ISBLANK($C2809),"",IF(ISNA(VLOOKUP($L2809,'result messages'!$H$3:$L$11,4,FALSE)),VLOOKUP($M2809,'result messages'!$H$3:$L$11,4,FALSE),VLOOKUP($L2809,'result messages'!$H$3:$L$11,4,FALSE)))</f>
        <v/>
      </c>
      <c r="Q2809" s="1" t="str">
        <f>IF(ISBLANK($C2809),"",IF(ISNA(VLOOKUP($L2809,'result messages'!$H$3:$L$11,5,FALSE)),VLOOKUP($M2809,'result messages'!$H$3:$L$11,5,FALSE),VLOOKUP($L2809,'result messages'!$H$3:$L$11,5,FALSE)))</f>
        <v/>
      </c>
    </row>
    <row r="2810" spans="1:17">
      <c r="A2810" s="1">
        <v>2807</v>
      </c>
      <c r="B2810" s="1"/>
      <c r="C2810" s="1"/>
      <c r="D2810" s="1"/>
      <c r="E2810" s="6"/>
      <c r="F2810" s="1"/>
      <c r="G2810" s="1" t="str">
        <f>IF(ISNA(VLOOKUP($C2810,'DTEN TCAP Linkage deviceId'!$A$1:$A$20000,1,FALSE)),"No","Yes")</f>
        <v>No</v>
      </c>
      <c r="H2810" s="1" t="str">
        <f>IF(ISNA(VLOOKUP($C2810,'Provisioning Requester'!$F$3:$H$20000,2,FALSE)),"No","Yes")</f>
        <v>No</v>
      </c>
      <c r="I2810" s="1" t="str">
        <f>IF($H2810="Yes",VLOOKUP($C2810,'Provisioning Requester'!$F$3:$H$20000,3,FALSE),"-")</f>
        <v>-</v>
      </c>
      <c r="J2810" s="1" t="str">
        <f>IF(OR(D2810="SVCP", E2810="TRUE"), "No", IF(ISNA(VLOOKUP($C2810,'ProvResponder deviceId'!$A$1:$A$20000,1,FALSE)),"No","Yes"))</f>
        <v>No</v>
      </c>
      <c r="K2810" s="1" t="str">
        <f>IF($J2810="Yes",VLOOKUP($C2810,'ProvResponder deviceId'!$A$1:$C$20000,3,FALSE),"-")</f>
        <v>-</v>
      </c>
      <c r="L2810" s="1" t="str">
        <f t="shared" si="86"/>
        <v/>
      </c>
      <c r="M2810" s="1" t="str">
        <f t="shared" si="87"/>
        <v/>
      </c>
      <c r="N2810" s="1" t="str">
        <f>IF(ISBLANK($C2810),"",IF(ISNA(VLOOKUP($L2810,'result messages'!$H$3:$L$11,2,FALSE)),VLOOKUP($M2810,'result messages'!$H$3:$L$11,2,FALSE),VLOOKUP($L2810,'result messages'!$H$3:$L$11,2,FALSE)))</f>
        <v/>
      </c>
      <c r="O2810" s="1" t="str">
        <f>IF(ISBLANK($C2810),"",IF(ISNA(VLOOKUP($L2810,'result messages'!$H$3:$L$11,3,FALSE)),VLOOKUP($M2810,'result messages'!$H$3:$L$11,3,FALSE),VLOOKUP($L2810,'result messages'!$H$3:$L$11,3,FALSE)))</f>
        <v/>
      </c>
      <c r="P2810" s="1" t="str">
        <f>IF(ISBLANK($C2810),"",IF(ISNA(VLOOKUP($L2810,'result messages'!$H$3:$L$11,4,FALSE)),VLOOKUP($M2810,'result messages'!$H$3:$L$11,4,FALSE),VLOOKUP($L2810,'result messages'!$H$3:$L$11,4,FALSE)))</f>
        <v/>
      </c>
      <c r="Q2810" s="1" t="str">
        <f>IF(ISBLANK($C2810),"",IF(ISNA(VLOOKUP($L2810,'result messages'!$H$3:$L$11,5,FALSE)),VLOOKUP($M2810,'result messages'!$H$3:$L$11,5,FALSE),VLOOKUP($L2810,'result messages'!$H$3:$L$11,5,FALSE)))</f>
        <v/>
      </c>
    </row>
    <row r="2811" spans="1:17">
      <c r="A2811" s="1">
        <v>2808</v>
      </c>
      <c r="B2811" s="1"/>
      <c r="C2811" s="1"/>
      <c r="D2811" s="1"/>
      <c r="E2811" s="6"/>
      <c r="F2811" s="1"/>
      <c r="G2811" s="1" t="str">
        <f>IF(ISNA(VLOOKUP($C2811,'DTEN TCAP Linkage deviceId'!$A$1:$A$20000,1,FALSE)),"No","Yes")</f>
        <v>No</v>
      </c>
      <c r="H2811" s="1" t="str">
        <f>IF(ISNA(VLOOKUP($C2811,'Provisioning Requester'!$F$3:$H$20000,2,FALSE)),"No","Yes")</f>
        <v>No</v>
      </c>
      <c r="I2811" s="1" t="str">
        <f>IF($H2811="Yes",VLOOKUP($C2811,'Provisioning Requester'!$F$3:$H$20000,3,FALSE),"-")</f>
        <v>-</v>
      </c>
      <c r="J2811" s="1" t="str">
        <f>IF(OR(D2811="SVCP", E2811="TRUE"), "No", IF(ISNA(VLOOKUP($C2811,'ProvResponder deviceId'!$A$1:$A$20000,1,FALSE)),"No","Yes"))</f>
        <v>No</v>
      </c>
      <c r="K2811" s="1" t="str">
        <f>IF($J2811="Yes",VLOOKUP($C2811,'ProvResponder deviceId'!$A$1:$C$20000,3,FALSE),"-")</f>
        <v>-</v>
      </c>
      <c r="L2811" s="1" t="str">
        <f t="shared" si="86"/>
        <v/>
      </c>
      <c r="M2811" s="1" t="str">
        <f t="shared" si="87"/>
        <v/>
      </c>
      <c r="N2811" s="1" t="str">
        <f>IF(ISBLANK($C2811),"",IF(ISNA(VLOOKUP($L2811,'result messages'!$H$3:$L$11,2,FALSE)),VLOOKUP($M2811,'result messages'!$H$3:$L$11,2,FALSE),VLOOKUP($L2811,'result messages'!$H$3:$L$11,2,FALSE)))</f>
        <v/>
      </c>
      <c r="O2811" s="1" t="str">
        <f>IF(ISBLANK($C2811),"",IF(ISNA(VLOOKUP($L2811,'result messages'!$H$3:$L$11,3,FALSE)),VLOOKUP($M2811,'result messages'!$H$3:$L$11,3,FALSE),VLOOKUP($L2811,'result messages'!$H$3:$L$11,3,FALSE)))</f>
        <v/>
      </c>
      <c r="P2811" s="1" t="str">
        <f>IF(ISBLANK($C2811),"",IF(ISNA(VLOOKUP($L2811,'result messages'!$H$3:$L$11,4,FALSE)),VLOOKUP($M2811,'result messages'!$H$3:$L$11,4,FALSE),VLOOKUP($L2811,'result messages'!$H$3:$L$11,4,FALSE)))</f>
        <v/>
      </c>
      <c r="Q2811" s="1" t="str">
        <f>IF(ISBLANK($C2811),"",IF(ISNA(VLOOKUP($L2811,'result messages'!$H$3:$L$11,5,FALSE)),VLOOKUP($M2811,'result messages'!$H$3:$L$11,5,FALSE),VLOOKUP($L2811,'result messages'!$H$3:$L$11,5,FALSE)))</f>
        <v/>
      </c>
    </row>
    <row r="2812" spans="1:17">
      <c r="A2812" s="1">
        <v>2809</v>
      </c>
      <c r="B2812" s="1"/>
      <c r="C2812" s="1"/>
      <c r="D2812" s="1"/>
      <c r="E2812" s="6"/>
      <c r="F2812" s="1"/>
      <c r="G2812" s="1" t="str">
        <f>IF(ISNA(VLOOKUP($C2812,'DTEN TCAP Linkage deviceId'!$A$1:$A$20000,1,FALSE)),"No","Yes")</f>
        <v>No</v>
      </c>
      <c r="H2812" s="1" t="str">
        <f>IF(ISNA(VLOOKUP($C2812,'Provisioning Requester'!$F$3:$H$20000,2,FALSE)),"No","Yes")</f>
        <v>No</v>
      </c>
      <c r="I2812" s="1" t="str">
        <f>IF($H2812="Yes",VLOOKUP($C2812,'Provisioning Requester'!$F$3:$H$20000,3,FALSE),"-")</f>
        <v>-</v>
      </c>
      <c r="J2812" s="1" t="str">
        <f>IF(OR(D2812="SVCP", E2812="TRUE"), "No", IF(ISNA(VLOOKUP($C2812,'ProvResponder deviceId'!$A$1:$A$20000,1,FALSE)),"No","Yes"))</f>
        <v>No</v>
      </c>
      <c r="K2812" s="1" t="str">
        <f>IF($J2812="Yes",VLOOKUP($C2812,'ProvResponder deviceId'!$A$1:$C$20000,3,FALSE),"-")</f>
        <v>-</v>
      </c>
      <c r="L2812" s="1" t="str">
        <f t="shared" si="86"/>
        <v/>
      </c>
      <c r="M2812" s="1" t="str">
        <f t="shared" si="87"/>
        <v/>
      </c>
      <c r="N2812" s="1" t="str">
        <f>IF(ISBLANK($C2812),"",IF(ISNA(VLOOKUP($L2812,'result messages'!$H$3:$L$11,2,FALSE)),VLOOKUP($M2812,'result messages'!$H$3:$L$11,2,FALSE),VLOOKUP($L2812,'result messages'!$H$3:$L$11,2,FALSE)))</f>
        <v/>
      </c>
      <c r="O2812" s="1" t="str">
        <f>IF(ISBLANK($C2812),"",IF(ISNA(VLOOKUP($L2812,'result messages'!$H$3:$L$11,3,FALSE)),VLOOKUP($M2812,'result messages'!$H$3:$L$11,3,FALSE),VLOOKUP($L2812,'result messages'!$H$3:$L$11,3,FALSE)))</f>
        <v/>
      </c>
      <c r="P2812" s="1" t="str">
        <f>IF(ISBLANK($C2812),"",IF(ISNA(VLOOKUP($L2812,'result messages'!$H$3:$L$11,4,FALSE)),VLOOKUP($M2812,'result messages'!$H$3:$L$11,4,FALSE),VLOOKUP($L2812,'result messages'!$H$3:$L$11,4,FALSE)))</f>
        <v/>
      </c>
      <c r="Q2812" s="1" t="str">
        <f>IF(ISBLANK($C2812),"",IF(ISNA(VLOOKUP($L2812,'result messages'!$H$3:$L$11,5,FALSE)),VLOOKUP($M2812,'result messages'!$H$3:$L$11,5,FALSE),VLOOKUP($L2812,'result messages'!$H$3:$L$11,5,FALSE)))</f>
        <v/>
      </c>
    </row>
    <row r="2813" spans="1:17">
      <c r="A2813" s="1">
        <v>2810</v>
      </c>
      <c r="B2813" s="1"/>
      <c r="C2813" s="1"/>
      <c r="D2813" s="1"/>
      <c r="E2813" s="6"/>
      <c r="F2813" s="1"/>
      <c r="G2813" s="1" t="str">
        <f>IF(ISNA(VLOOKUP($C2813,'DTEN TCAP Linkage deviceId'!$A$1:$A$20000,1,FALSE)),"No","Yes")</f>
        <v>No</v>
      </c>
      <c r="H2813" s="1" t="str">
        <f>IF(ISNA(VLOOKUP($C2813,'Provisioning Requester'!$F$3:$H$20000,2,FALSE)),"No","Yes")</f>
        <v>No</v>
      </c>
      <c r="I2813" s="1" t="str">
        <f>IF($H2813="Yes",VLOOKUP($C2813,'Provisioning Requester'!$F$3:$H$20000,3,FALSE),"-")</f>
        <v>-</v>
      </c>
      <c r="J2813" s="1" t="str">
        <f>IF(OR(D2813="SVCP", E2813="TRUE"), "No", IF(ISNA(VLOOKUP($C2813,'ProvResponder deviceId'!$A$1:$A$20000,1,FALSE)),"No","Yes"))</f>
        <v>No</v>
      </c>
      <c r="K2813" s="1" t="str">
        <f>IF($J2813="Yes",VLOOKUP($C2813,'ProvResponder deviceId'!$A$1:$C$20000,3,FALSE),"-")</f>
        <v>-</v>
      </c>
      <c r="L2813" s="1" t="str">
        <f t="shared" si="86"/>
        <v/>
      </c>
      <c r="M2813" s="1" t="str">
        <f t="shared" si="87"/>
        <v/>
      </c>
      <c r="N2813" s="1" t="str">
        <f>IF(ISBLANK($C2813),"",IF(ISNA(VLOOKUP($L2813,'result messages'!$H$3:$L$11,2,FALSE)),VLOOKUP($M2813,'result messages'!$H$3:$L$11,2,FALSE),VLOOKUP($L2813,'result messages'!$H$3:$L$11,2,FALSE)))</f>
        <v/>
      </c>
      <c r="O2813" s="1" t="str">
        <f>IF(ISBLANK($C2813),"",IF(ISNA(VLOOKUP($L2813,'result messages'!$H$3:$L$11,3,FALSE)),VLOOKUP($M2813,'result messages'!$H$3:$L$11,3,FALSE),VLOOKUP($L2813,'result messages'!$H$3:$L$11,3,FALSE)))</f>
        <v/>
      </c>
      <c r="P2813" s="1" t="str">
        <f>IF(ISBLANK($C2813),"",IF(ISNA(VLOOKUP($L2813,'result messages'!$H$3:$L$11,4,FALSE)),VLOOKUP($M2813,'result messages'!$H$3:$L$11,4,FALSE),VLOOKUP($L2813,'result messages'!$H$3:$L$11,4,FALSE)))</f>
        <v/>
      </c>
      <c r="Q2813" s="1" t="str">
        <f>IF(ISBLANK($C2813),"",IF(ISNA(VLOOKUP($L2813,'result messages'!$H$3:$L$11,5,FALSE)),VLOOKUP($M2813,'result messages'!$H$3:$L$11,5,FALSE),VLOOKUP($L2813,'result messages'!$H$3:$L$11,5,FALSE)))</f>
        <v/>
      </c>
    </row>
    <row r="2814" spans="1:17">
      <c r="A2814" s="1">
        <v>2811</v>
      </c>
      <c r="B2814" s="1"/>
      <c r="C2814" s="1"/>
      <c r="D2814" s="1"/>
      <c r="E2814" s="6"/>
      <c r="F2814" s="1"/>
      <c r="G2814" s="1" t="str">
        <f>IF(ISNA(VLOOKUP($C2814,'DTEN TCAP Linkage deviceId'!$A$1:$A$20000,1,FALSE)),"No","Yes")</f>
        <v>No</v>
      </c>
      <c r="H2814" s="1" t="str">
        <f>IF(ISNA(VLOOKUP($C2814,'Provisioning Requester'!$F$3:$H$20000,2,FALSE)),"No","Yes")</f>
        <v>No</v>
      </c>
      <c r="I2814" s="1" t="str">
        <f>IF($H2814="Yes",VLOOKUP($C2814,'Provisioning Requester'!$F$3:$H$20000,3,FALSE),"-")</f>
        <v>-</v>
      </c>
      <c r="J2814" s="1" t="str">
        <f>IF(OR(D2814="SVCP", E2814="TRUE"), "No", IF(ISNA(VLOOKUP($C2814,'ProvResponder deviceId'!$A$1:$A$20000,1,FALSE)),"No","Yes"))</f>
        <v>No</v>
      </c>
      <c r="K2814" s="1" t="str">
        <f>IF($J2814="Yes",VLOOKUP($C2814,'ProvResponder deviceId'!$A$1:$C$20000,3,FALSE),"-")</f>
        <v>-</v>
      </c>
      <c r="L2814" s="1" t="str">
        <f t="shared" si="86"/>
        <v/>
      </c>
      <c r="M2814" s="1" t="str">
        <f t="shared" si="87"/>
        <v/>
      </c>
      <c r="N2814" s="1" t="str">
        <f>IF(ISBLANK($C2814),"",IF(ISNA(VLOOKUP($L2814,'result messages'!$H$3:$L$11,2,FALSE)),VLOOKUP($M2814,'result messages'!$H$3:$L$11,2,FALSE),VLOOKUP($L2814,'result messages'!$H$3:$L$11,2,FALSE)))</f>
        <v/>
      </c>
      <c r="O2814" s="1" t="str">
        <f>IF(ISBLANK($C2814),"",IF(ISNA(VLOOKUP($L2814,'result messages'!$H$3:$L$11,3,FALSE)),VLOOKUP($M2814,'result messages'!$H$3:$L$11,3,FALSE),VLOOKUP($L2814,'result messages'!$H$3:$L$11,3,FALSE)))</f>
        <v/>
      </c>
      <c r="P2814" s="1" t="str">
        <f>IF(ISBLANK($C2814),"",IF(ISNA(VLOOKUP($L2814,'result messages'!$H$3:$L$11,4,FALSE)),VLOOKUP($M2814,'result messages'!$H$3:$L$11,4,FALSE),VLOOKUP($L2814,'result messages'!$H$3:$L$11,4,FALSE)))</f>
        <v/>
      </c>
      <c r="Q2814" s="1" t="str">
        <f>IF(ISBLANK($C2814),"",IF(ISNA(VLOOKUP($L2814,'result messages'!$H$3:$L$11,5,FALSE)),VLOOKUP($M2814,'result messages'!$H$3:$L$11,5,FALSE),VLOOKUP($L2814,'result messages'!$H$3:$L$11,5,FALSE)))</f>
        <v/>
      </c>
    </row>
    <row r="2815" spans="1:17">
      <c r="A2815" s="1">
        <v>2812</v>
      </c>
      <c r="B2815" s="1"/>
      <c r="C2815" s="1"/>
      <c r="D2815" s="1"/>
      <c r="E2815" s="6"/>
      <c r="F2815" s="1"/>
      <c r="G2815" s="1" t="str">
        <f>IF(ISNA(VLOOKUP($C2815,'DTEN TCAP Linkage deviceId'!$A$1:$A$20000,1,FALSE)),"No","Yes")</f>
        <v>No</v>
      </c>
      <c r="H2815" s="1" t="str">
        <f>IF(ISNA(VLOOKUP($C2815,'Provisioning Requester'!$F$3:$H$20000,2,FALSE)),"No","Yes")</f>
        <v>No</v>
      </c>
      <c r="I2815" s="1" t="str">
        <f>IF($H2815="Yes",VLOOKUP($C2815,'Provisioning Requester'!$F$3:$H$20000,3,FALSE),"-")</f>
        <v>-</v>
      </c>
      <c r="J2815" s="1" t="str">
        <f>IF(OR(D2815="SVCP", E2815="TRUE"), "No", IF(ISNA(VLOOKUP($C2815,'ProvResponder deviceId'!$A$1:$A$20000,1,FALSE)),"No","Yes"))</f>
        <v>No</v>
      </c>
      <c r="K2815" s="1" t="str">
        <f>IF($J2815="Yes",VLOOKUP($C2815,'ProvResponder deviceId'!$A$1:$C$20000,3,FALSE),"-")</f>
        <v>-</v>
      </c>
      <c r="L2815" s="1" t="str">
        <f t="shared" si="86"/>
        <v/>
      </c>
      <c r="M2815" s="1" t="str">
        <f t="shared" si="87"/>
        <v/>
      </c>
      <c r="N2815" s="1" t="str">
        <f>IF(ISBLANK($C2815),"",IF(ISNA(VLOOKUP($L2815,'result messages'!$H$3:$L$11,2,FALSE)),VLOOKUP($M2815,'result messages'!$H$3:$L$11,2,FALSE),VLOOKUP($L2815,'result messages'!$H$3:$L$11,2,FALSE)))</f>
        <v/>
      </c>
      <c r="O2815" s="1" t="str">
        <f>IF(ISBLANK($C2815),"",IF(ISNA(VLOOKUP($L2815,'result messages'!$H$3:$L$11,3,FALSE)),VLOOKUP($M2815,'result messages'!$H$3:$L$11,3,FALSE),VLOOKUP($L2815,'result messages'!$H$3:$L$11,3,FALSE)))</f>
        <v/>
      </c>
      <c r="P2815" s="1" t="str">
        <f>IF(ISBLANK($C2815),"",IF(ISNA(VLOOKUP($L2815,'result messages'!$H$3:$L$11,4,FALSE)),VLOOKUP($M2815,'result messages'!$H$3:$L$11,4,FALSE),VLOOKUP($L2815,'result messages'!$H$3:$L$11,4,FALSE)))</f>
        <v/>
      </c>
      <c r="Q2815" s="1" t="str">
        <f>IF(ISBLANK($C2815),"",IF(ISNA(VLOOKUP($L2815,'result messages'!$H$3:$L$11,5,FALSE)),VLOOKUP($M2815,'result messages'!$H$3:$L$11,5,FALSE),VLOOKUP($L2815,'result messages'!$H$3:$L$11,5,FALSE)))</f>
        <v/>
      </c>
    </row>
    <row r="2816" spans="1:17">
      <c r="A2816" s="1">
        <v>2813</v>
      </c>
      <c r="B2816" s="1"/>
      <c r="C2816" s="1"/>
      <c r="D2816" s="1"/>
      <c r="E2816" s="6"/>
      <c r="F2816" s="1"/>
      <c r="G2816" s="1" t="str">
        <f>IF(ISNA(VLOOKUP($C2816,'DTEN TCAP Linkage deviceId'!$A$1:$A$20000,1,FALSE)),"No","Yes")</f>
        <v>No</v>
      </c>
      <c r="H2816" s="1" t="str">
        <f>IF(ISNA(VLOOKUP($C2816,'Provisioning Requester'!$F$3:$H$20000,2,FALSE)),"No","Yes")</f>
        <v>No</v>
      </c>
      <c r="I2816" s="1" t="str">
        <f>IF($H2816="Yes",VLOOKUP($C2816,'Provisioning Requester'!$F$3:$H$20000,3,FALSE),"-")</f>
        <v>-</v>
      </c>
      <c r="J2816" s="1" t="str">
        <f>IF(OR(D2816="SVCP", E2816="TRUE"), "No", IF(ISNA(VLOOKUP($C2816,'ProvResponder deviceId'!$A$1:$A$20000,1,FALSE)),"No","Yes"))</f>
        <v>No</v>
      </c>
      <c r="K2816" s="1" t="str">
        <f>IF($J2816="Yes",VLOOKUP($C2816,'ProvResponder deviceId'!$A$1:$C$20000,3,FALSE),"-")</f>
        <v>-</v>
      </c>
      <c r="L2816" s="1" t="str">
        <f t="shared" si="86"/>
        <v/>
      </c>
      <c r="M2816" s="1" t="str">
        <f t="shared" si="87"/>
        <v/>
      </c>
      <c r="N2816" s="1" t="str">
        <f>IF(ISBLANK($C2816),"",IF(ISNA(VLOOKUP($L2816,'result messages'!$H$3:$L$11,2,FALSE)),VLOOKUP($M2816,'result messages'!$H$3:$L$11,2,FALSE),VLOOKUP($L2816,'result messages'!$H$3:$L$11,2,FALSE)))</f>
        <v/>
      </c>
      <c r="O2816" s="1" t="str">
        <f>IF(ISBLANK($C2816),"",IF(ISNA(VLOOKUP($L2816,'result messages'!$H$3:$L$11,3,FALSE)),VLOOKUP($M2816,'result messages'!$H$3:$L$11,3,FALSE),VLOOKUP($L2816,'result messages'!$H$3:$L$11,3,FALSE)))</f>
        <v/>
      </c>
      <c r="P2816" s="1" t="str">
        <f>IF(ISBLANK($C2816),"",IF(ISNA(VLOOKUP($L2816,'result messages'!$H$3:$L$11,4,FALSE)),VLOOKUP($M2816,'result messages'!$H$3:$L$11,4,FALSE),VLOOKUP($L2816,'result messages'!$H$3:$L$11,4,FALSE)))</f>
        <v/>
      </c>
      <c r="Q2816" s="1" t="str">
        <f>IF(ISBLANK($C2816),"",IF(ISNA(VLOOKUP($L2816,'result messages'!$H$3:$L$11,5,FALSE)),VLOOKUP($M2816,'result messages'!$H$3:$L$11,5,FALSE),VLOOKUP($L2816,'result messages'!$H$3:$L$11,5,FALSE)))</f>
        <v/>
      </c>
    </row>
    <row r="2817" spans="1:17">
      <c r="A2817" s="1">
        <v>2814</v>
      </c>
      <c r="B2817" s="1"/>
      <c r="C2817" s="1"/>
      <c r="D2817" s="1"/>
      <c r="E2817" s="6"/>
      <c r="F2817" s="1"/>
      <c r="G2817" s="1" t="str">
        <f>IF(ISNA(VLOOKUP($C2817,'DTEN TCAP Linkage deviceId'!$A$1:$A$20000,1,FALSE)),"No","Yes")</f>
        <v>No</v>
      </c>
      <c r="H2817" s="1" t="str">
        <f>IF(ISNA(VLOOKUP($C2817,'Provisioning Requester'!$F$3:$H$20000,2,FALSE)),"No","Yes")</f>
        <v>No</v>
      </c>
      <c r="I2817" s="1" t="str">
        <f>IF($H2817="Yes",VLOOKUP($C2817,'Provisioning Requester'!$F$3:$H$20000,3,FALSE),"-")</f>
        <v>-</v>
      </c>
      <c r="J2817" s="1" t="str">
        <f>IF(OR(D2817="SVCP", E2817="TRUE"), "No", IF(ISNA(VLOOKUP($C2817,'ProvResponder deviceId'!$A$1:$A$20000,1,FALSE)),"No","Yes"))</f>
        <v>No</v>
      </c>
      <c r="K2817" s="1" t="str">
        <f>IF($J2817="Yes",VLOOKUP($C2817,'ProvResponder deviceId'!$A$1:$C$20000,3,FALSE),"-")</f>
        <v>-</v>
      </c>
      <c r="L2817" s="1" t="str">
        <f t="shared" si="86"/>
        <v/>
      </c>
      <c r="M2817" s="1" t="str">
        <f t="shared" si="87"/>
        <v/>
      </c>
      <c r="N2817" s="1" t="str">
        <f>IF(ISBLANK($C2817),"",IF(ISNA(VLOOKUP($L2817,'result messages'!$H$3:$L$11,2,FALSE)),VLOOKUP($M2817,'result messages'!$H$3:$L$11,2,FALSE),VLOOKUP($L2817,'result messages'!$H$3:$L$11,2,FALSE)))</f>
        <v/>
      </c>
      <c r="O2817" s="1" t="str">
        <f>IF(ISBLANK($C2817),"",IF(ISNA(VLOOKUP($L2817,'result messages'!$H$3:$L$11,3,FALSE)),VLOOKUP($M2817,'result messages'!$H$3:$L$11,3,FALSE),VLOOKUP($L2817,'result messages'!$H$3:$L$11,3,FALSE)))</f>
        <v/>
      </c>
      <c r="P2817" s="1" t="str">
        <f>IF(ISBLANK($C2817),"",IF(ISNA(VLOOKUP($L2817,'result messages'!$H$3:$L$11,4,FALSE)),VLOOKUP($M2817,'result messages'!$H$3:$L$11,4,FALSE),VLOOKUP($L2817,'result messages'!$H$3:$L$11,4,FALSE)))</f>
        <v/>
      </c>
      <c r="Q2817" s="1" t="str">
        <f>IF(ISBLANK($C2817),"",IF(ISNA(VLOOKUP($L2817,'result messages'!$H$3:$L$11,5,FALSE)),VLOOKUP($M2817,'result messages'!$H$3:$L$11,5,FALSE),VLOOKUP($L2817,'result messages'!$H$3:$L$11,5,FALSE)))</f>
        <v/>
      </c>
    </row>
    <row r="2818" spans="1:17">
      <c r="A2818" s="1">
        <v>2815</v>
      </c>
      <c r="B2818" s="1"/>
      <c r="C2818" s="1"/>
      <c r="D2818" s="1"/>
      <c r="E2818" s="6"/>
      <c r="F2818" s="1"/>
      <c r="G2818" s="1" t="str">
        <f>IF(ISNA(VLOOKUP($C2818,'DTEN TCAP Linkage deviceId'!$A$1:$A$20000,1,FALSE)),"No","Yes")</f>
        <v>No</v>
      </c>
      <c r="H2818" s="1" t="str">
        <f>IF(ISNA(VLOOKUP($C2818,'Provisioning Requester'!$F$3:$H$20000,2,FALSE)),"No","Yes")</f>
        <v>No</v>
      </c>
      <c r="I2818" s="1" t="str">
        <f>IF($H2818="Yes",VLOOKUP($C2818,'Provisioning Requester'!$F$3:$H$20000,3,FALSE),"-")</f>
        <v>-</v>
      </c>
      <c r="J2818" s="1" t="str">
        <f>IF(OR(D2818="SVCP", E2818="TRUE"), "No", IF(ISNA(VLOOKUP($C2818,'ProvResponder deviceId'!$A$1:$A$20000,1,FALSE)),"No","Yes"))</f>
        <v>No</v>
      </c>
      <c r="K2818" s="1" t="str">
        <f>IF($J2818="Yes",VLOOKUP($C2818,'ProvResponder deviceId'!$A$1:$C$20000,3,FALSE),"-")</f>
        <v>-</v>
      </c>
      <c r="L2818" s="1" t="str">
        <f t="shared" si="86"/>
        <v/>
      </c>
      <c r="M2818" s="1" t="str">
        <f t="shared" si="87"/>
        <v/>
      </c>
      <c r="N2818" s="1" t="str">
        <f>IF(ISBLANK($C2818),"",IF(ISNA(VLOOKUP($L2818,'result messages'!$H$3:$L$11,2,FALSE)),VLOOKUP($M2818,'result messages'!$H$3:$L$11,2,FALSE),VLOOKUP($L2818,'result messages'!$H$3:$L$11,2,FALSE)))</f>
        <v/>
      </c>
      <c r="O2818" s="1" t="str">
        <f>IF(ISBLANK($C2818),"",IF(ISNA(VLOOKUP($L2818,'result messages'!$H$3:$L$11,3,FALSE)),VLOOKUP($M2818,'result messages'!$H$3:$L$11,3,FALSE),VLOOKUP($L2818,'result messages'!$H$3:$L$11,3,FALSE)))</f>
        <v/>
      </c>
      <c r="P2818" s="1" t="str">
        <f>IF(ISBLANK($C2818),"",IF(ISNA(VLOOKUP($L2818,'result messages'!$H$3:$L$11,4,FALSE)),VLOOKUP($M2818,'result messages'!$H$3:$L$11,4,FALSE),VLOOKUP($L2818,'result messages'!$H$3:$L$11,4,FALSE)))</f>
        <v/>
      </c>
      <c r="Q2818" s="1" t="str">
        <f>IF(ISBLANK($C2818),"",IF(ISNA(VLOOKUP($L2818,'result messages'!$H$3:$L$11,5,FALSE)),VLOOKUP($M2818,'result messages'!$H$3:$L$11,5,FALSE),VLOOKUP($L2818,'result messages'!$H$3:$L$11,5,FALSE)))</f>
        <v/>
      </c>
    </row>
    <row r="2819" spans="1:17">
      <c r="A2819" s="1">
        <v>2816</v>
      </c>
      <c r="B2819" s="1"/>
      <c r="C2819" s="1"/>
      <c r="D2819" s="1"/>
      <c r="E2819" s="6"/>
      <c r="F2819" s="1"/>
      <c r="G2819" s="1" t="str">
        <f>IF(ISNA(VLOOKUP($C2819,'DTEN TCAP Linkage deviceId'!$A$1:$A$20000,1,FALSE)),"No","Yes")</f>
        <v>No</v>
      </c>
      <c r="H2819" s="1" t="str">
        <f>IF(ISNA(VLOOKUP($C2819,'Provisioning Requester'!$F$3:$H$20000,2,FALSE)),"No","Yes")</f>
        <v>No</v>
      </c>
      <c r="I2819" s="1" t="str">
        <f>IF($H2819="Yes",VLOOKUP($C2819,'Provisioning Requester'!$F$3:$H$20000,3,FALSE),"-")</f>
        <v>-</v>
      </c>
      <c r="J2819" s="1" t="str">
        <f>IF(OR(D2819="SVCP", E2819="TRUE"), "No", IF(ISNA(VLOOKUP($C2819,'ProvResponder deviceId'!$A$1:$A$20000,1,FALSE)),"No","Yes"))</f>
        <v>No</v>
      </c>
      <c r="K2819" s="1" t="str">
        <f>IF($J2819="Yes",VLOOKUP($C2819,'ProvResponder deviceId'!$A$1:$C$20000,3,FALSE),"-")</f>
        <v>-</v>
      </c>
      <c r="L2819" s="1" t="str">
        <f t="shared" si="86"/>
        <v/>
      </c>
      <c r="M2819" s="1" t="str">
        <f t="shared" si="87"/>
        <v/>
      </c>
      <c r="N2819" s="1" t="str">
        <f>IF(ISBLANK($C2819),"",IF(ISNA(VLOOKUP($L2819,'result messages'!$H$3:$L$11,2,FALSE)),VLOOKUP($M2819,'result messages'!$H$3:$L$11,2,FALSE),VLOOKUP($L2819,'result messages'!$H$3:$L$11,2,FALSE)))</f>
        <v/>
      </c>
      <c r="O2819" s="1" t="str">
        <f>IF(ISBLANK($C2819),"",IF(ISNA(VLOOKUP($L2819,'result messages'!$H$3:$L$11,3,FALSE)),VLOOKUP($M2819,'result messages'!$H$3:$L$11,3,FALSE),VLOOKUP($L2819,'result messages'!$H$3:$L$11,3,FALSE)))</f>
        <v/>
      </c>
      <c r="P2819" s="1" t="str">
        <f>IF(ISBLANK($C2819),"",IF(ISNA(VLOOKUP($L2819,'result messages'!$H$3:$L$11,4,FALSE)),VLOOKUP($M2819,'result messages'!$H$3:$L$11,4,FALSE),VLOOKUP($L2819,'result messages'!$H$3:$L$11,4,FALSE)))</f>
        <v/>
      </c>
      <c r="Q2819" s="1" t="str">
        <f>IF(ISBLANK($C2819),"",IF(ISNA(VLOOKUP($L2819,'result messages'!$H$3:$L$11,5,FALSE)),VLOOKUP($M2819,'result messages'!$H$3:$L$11,5,FALSE),VLOOKUP($L2819,'result messages'!$H$3:$L$11,5,FALSE)))</f>
        <v/>
      </c>
    </row>
    <row r="2820" spans="1:17">
      <c r="A2820" s="1">
        <v>2817</v>
      </c>
      <c r="B2820" s="1"/>
      <c r="C2820" s="1"/>
      <c r="D2820" s="1"/>
      <c r="E2820" s="6"/>
      <c r="F2820" s="1"/>
      <c r="G2820" s="1" t="str">
        <f>IF(ISNA(VLOOKUP($C2820,'DTEN TCAP Linkage deviceId'!$A$1:$A$20000,1,FALSE)),"No","Yes")</f>
        <v>No</v>
      </c>
      <c r="H2820" s="1" t="str">
        <f>IF(ISNA(VLOOKUP($C2820,'Provisioning Requester'!$F$3:$H$20000,2,FALSE)),"No","Yes")</f>
        <v>No</v>
      </c>
      <c r="I2820" s="1" t="str">
        <f>IF($H2820="Yes",VLOOKUP($C2820,'Provisioning Requester'!$F$3:$H$20000,3,FALSE),"-")</f>
        <v>-</v>
      </c>
      <c r="J2820" s="1" t="str">
        <f>IF(OR(D2820="SVCP", E2820="TRUE"), "No", IF(ISNA(VLOOKUP($C2820,'ProvResponder deviceId'!$A$1:$A$20000,1,FALSE)),"No","Yes"))</f>
        <v>No</v>
      </c>
      <c r="K2820" s="1" t="str">
        <f>IF($J2820="Yes",VLOOKUP($C2820,'ProvResponder deviceId'!$A$1:$C$20000,3,FALSE),"-")</f>
        <v>-</v>
      </c>
      <c r="L2820" s="1" t="str">
        <f t="shared" si="86"/>
        <v/>
      </c>
      <c r="M2820" s="1" t="str">
        <f t="shared" si="87"/>
        <v/>
      </c>
      <c r="N2820" s="1" t="str">
        <f>IF(ISBLANK($C2820),"",IF(ISNA(VLOOKUP($L2820,'result messages'!$H$3:$L$11,2,FALSE)),VLOOKUP($M2820,'result messages'!$H$3:$L$11,2,FALSE),VLOOKUP($L2820,'result messages'!$H$3:$L$11,2,FALSE)))</f>
        <v/>
      </c>
      <c r="O2820" s="1" t="str">
        <f>IF(ISBLANK($C2820),"",IF(ISNA(VLOOKUP($L2820,'result messages'!$H$3:$L$11,3,FALSE)),VLOOKUP($M2820,'result messages'!$H$3:$L$11,3,FALSE),VLOOKUP($L2820,'result messages'!$H$3:$L$11,3,FALSE)))</f>
        <v/>
      </c>
      <c r="P2820" s="1" t="str">
        <f>IF(ISBLANK($C2820),"",IF(ISNA(VLOOKUP($L2820,'result messages'!$H$3:$L$11,4,FALSE)),VLOOKUP($M2820,'result messages'!$H$3:$L$11,4,FALSE),VLOOKUP($L2820,'result messages'!$H$3:$L$11,4,FALSE)))</f>
        <v/>
      </c>
      <c r="Q2820" s="1" t="str">
        <f>IF(ISBLANK($C2820),"",IF(ISNA(VLOOKUP($L2820,'result messages'!$H$3:$L$11,5,FALSE)),VLOOKUP($M2820,'result messages'!$H$3:$L$11,5,FALSE),VLOOKUP($L2820,'result messages'!$H$3:$L$11,5,FALSE)))</f>
        <v/>
      </c>
    </row>
    <row r="2821" spans="1:17">
      <c r="A2821" s="1">
        <v>2818</v>
      </c>
      <c r="B2821" s="1"/>
      <c r="C2821" s="1"/>
      <c r="D2821" s="1"/>
      <c r="E2821" s="6"/>
      <c r="F2821" s="1"/>
      <c r="G2821" s="1" t="str">
        <f>IF(ISNA(VLOOKUP($C2821,'DTEN TCAP Linkage deviceId'!$A$1:$A$20000,1,FALSE)),"No","Yes")</f>
        <v>No</v>
      </c>
      <c r="H2821" s="1" t="str">
        <f>IF(ISNA(VLOOKUP($C2821,'Provisioning Requester'!$F$3:$H$20000,2,FALSE)),"No","Yes")</f>
        <v>No</v>
      </c>
      <c r="I2821" s="1" t="str">
        <f>IF($H2821="Yes",VLOOKUP($C2821,'Provisioning Requester'!$F$3:$H$20000,3,FALSE),"-")</f>
        <v>-</v>
      </c>
      <c r="J2821" s="1" t="str">
        <f>IF(OR(D2821="SVCP", E2821="TRUE"), "No", IF(ISNA(VLOOKUP($C2821,'ProvResponder deviceId'!$A$1:$A$20000,1,FALSE)),"No","Yes"))</f>
        <v>No</v>
      </c>
      <c r="K2821" s="1" t="str">
        <f>IF($J2821="Yes",VLOOKUP($C2821,'ProvResponder deviceId'!$A$1:$C$20000,3,FALSE),"-")</f>
        <v>-</v>
      </c>
      <c r="L2821" s="1" t="str">
        <f t="shared" ref="L2821:L2884" si="88">IF(ISBLANK($C2821),"",$D2821&amp;$E2821&amp;$G2821&amp;$H2821&amp;$I2821&amp;$J2821&amp;$K2821)</f>
        <v/>
      </c>
      <c r="M2821" s="1" t="str">
        <f t="shared" ref="M2821:M2884" si="89">IF(ISBLANK($C2821),"",$D2821&amp;$E2821&amp;$G2821&amp;$H2821&amp;$I2821&amp;$J2821&amp;"other")</f>
        <v/>
      </c>
      <c r="N2821" s="1" t="str">
        <f>IF(ISBLANK($C2821),"",IF(ISNA(VLOOKUP($L2821,'result messages'!$H$3:$L$11,2,FALSE)),VLOOKUP($M2821,'result messages'!$H$3:$L$11,2,FALSE),VLOOKUP($L2821,'result messages'!$H$3:$L$11,2,FALSE)))</f>
        <v/>
      </c>
      <c r="O2821" s="1" t="str">
        <f>IF(ISBLANK($C2821),"",IF(ISNA(VLOOKUP($L2821,'result messages'!$H$3:$L$11,3,FALSE)),VLOOKUP($M2821,'result messages'!$H$3:$L$11,3,FALSE),VLOOKUP($L2821,'result messages'!$H$3:$L$11,3,FALSE)))</f>
        <v/>
      </c>
      <c r="P2821" s="1" t="str">
        <f>IF(ISBLANK($C2821),"",IF(ISNA(VLOOKUP($L2821,'result messages'!$H$3:$L$11,4,FALSE)),VLOOKUP($M2821,'result messages'!$H$3:$L$11,4,FALSE),VLOOKUP($L2821,'result messages'!$H$3:$L$11,4,FALSE)))</f>
        <v/>
      </c>
      <c r="Q2821" s="1" t="str">
        <f>IF(ISBLANK($C2821),"",IF(ISNA(VLOOKUP($L2821,'result messages'!$H$3:$L$11,5,FALSE)),VLOOKUP($M2821,'result messages'!$H$3:$L$11,5,FALSE),VLOOKUP($L2821,'result messages'!$H$3:$L$11,5,FALSE)))</f>
        <v/>
      </c>
    </row>
    <row r="2822" spans="1:17">
      <c r="A2822" s="1">
        <v>2819</v>
      </c>
      <c r="B2822" s="1"/>
      <c r="C2822" s="1"/>
      <c r="D2822" s="1"/>
      <c r="E2822" s="6"/>
      <c r="F2822" s="1"/>
      <c r="G2822" s="1" t="str">
        <f>IF(ISNA(VLOOKUP($C2822,'DTEN TCAP Linkage deviceId'!$A$1:$A$20000,1,FALSE)),"No","Yes")</f>
        <v>No</v>
      </c>
      <c r="H2822" s="1" t="str">
        <f>IF(ISNA(VLOOKUP($C2822,'Provisioning Requester'!$F$3:$H$20000,2,FALSE)),"No","Yes")</f>
        <v>No</v>
      </c>
      <c r="I2822" s="1" t="str">
        <f>IF($H2822="Yes",VLOOKUP($C2822,'Provisioning Requester'!$F$3:$H$20000,3,FALSE),"-")</f>
        <v>-</v>
      </c>
      <c r="J2822" s="1" t="str">
        <f>IF(OR(D2822="SVCP", E2822="TRUE"), "No", IF(ISNA(VLOOKUP($C2822,'ProvResponder deviceId'!$A$1:$A$20000,1,FALSE)),"No","Yes"))</f>
        <v>No</v>
      </c>
      <c r="K2822" s="1" t="str">
        <f>IF($J2822="Yes",VLOOKUP($C2822,'ProvResponder deviceId'!$A$1:$C$20000,3,FALSE),"-")</f>
        <v>-</v>
      </c>
      <c r="L2822" s="1" t="str">
        <f t="shared" si="88"/>
        <v/>
      </c>
      <c r="M2822" s="1" t="str">
        <f t="shared" si="89"/>
        <v/>
      </c>
      <c r="N2822" s="1" t="str">
        <f>IF(ISBLANK($C2822),"",IF(ISNA(VLOOKUP($L2822,'result messages'!$H$3:$L$11,2,FALSE)),VLOOKUP($M2822,'result messages'!$H$3:$L$11,2,FALSE),VLOOKUP($L2822,'result messages'!$H$3:$L$11,2,FALSE)))</f>
        <v/>
      </c>
      <c r="O2822" s="1" t="str">
        <f>IF(ISBLANK($C2822),"",IF(ISNA(VLOOKUP($L2822,'result messages'!$H$3:$L$11,3,FALSE)),VLOOKUP($M2822,'result messages'!$H$3:$L$11,3,FALSE),VLOOKUP($L2822,'result messages'!$H$3:$L$11,3,FALSE)))</f>
        <v/>
      </c>
      <c r="P2822" s="1" t="str">
        <f>IF(ISBLANK($C2822),"",IF(ISNA(VLOOKUP($L2822,'result messages'!$H$3:$L$11,4,FALSE)),VLOOKUP($M2822,'result messages'!$H$3:$L$11,4,FALSE),VLOOKUP($L2822,'result messages'!$H$3:$L$11,4,FALSE)))</f>
        <v/>
      </c>
      <c r="Q2822" s="1" t="str">
        <f>IF(ISBLANK($C2822),"",IF(ISNA(VLOOKUP($L2822,'result messages'!$H$3:$L$11,5,FALSE)),VLOOKUP($M2822,'result messages'!$H$3:$L$11,5,FALSE),VLOOKUP($L2822,'result messages'!$H$3:$L$11,5,FALSE)))</f>
        <v/>
      </c>
    </row>
    <row r="2823" spans="1:17">
      <c r="A2823" s="1">
        <v>2820</v>
      </c>
      <c r="B2823" s="1"/>
      <c r="C2823" s="1"/>
      <c r="D2823" s="1"/>
      <c r="E2823" s="6"/>
      <c r="F2823" s="1"/>
      <c r="G2823" s="1" t="str">
        <f>IF(ISNA(VLOOKUP($C2823,'DTEN TCAP Linkage deviceId'!$A$1:$A$20000,1,FALSE)),"No","Yes")</f>
        <v>No</v>
      </c>
      <c r="H2823" s="1" t="str">
        <f>IF(ISNA(VLOOKUP($C2823,'Provisioning Requester'!$F$3:$H$20000,2,FALSE)),"No","Yes")</f>
        <v>No</v>
      </c>
      <c r="I2823" s="1" t="str">
        <f>IF($H2823="Yes",VLOOKUP($C2823,'Provisioning Requester'!$F$3:$H$20000,3,FALSE),"-")</f>
        <v>-</v>
      </c>
      <c r="J2823" s="1" t="str">
        <f>IF(OR(D2823="SVCP", E2823="TRUE"), "No", IF(ISNA(VLOOKUP($C2823,'ProvResponder deviceId'!$A$1:$A$20000,1,FALSE)),"No","Yes"))</f>
        <v>No</v>
      </c>
      <c r="K2823" s="1" t="str">
        <f>IF($J2823="Yes",VLOOKUP($C2823,'ProvResponder deviceId'!$A$1:$C$20000,3,FALSE),"-")</f>
        <v>-</v>
      </c>
      <c r="L2823" s="1" t="str">
        <f t="shared" si="88"/>
        <v/>
      </c>
      <c r="M2823" s="1" t="str">
        <f t="shared" si="89"/>
        <v/>
      </c>
      <c r="N2823" s="1" t="str">
        <f>IF(ISBLANK($C2823),"",IF(ISNA(VLOOKUP($L2823,'result messages'!$H$3:$L$11,2,FALSE)),VLOOKUP($M2823,'result messages'!$H$3:$L$11,2,FALSE),VLOOKUP($L2823,'result messages'!$H$3:$L$11,2,FALSE)))</f>
        <v/>
      </c>
      <c r="O2823" s="1" t="str">
        <f>IF(ISBLANK($C2823),"",IF(ISNA(VLOOKUP($L2823,'result messages'!$H$3:$L$11,3,FALSE)),VLOOKUP($M2823,'result messages'!$H$3:$L$11,3,FALSE),VLOOKUP($L2823,'result messages'!$H$3:$L$11,3,FALSE)))</f>
        <v/>
      </c>
      <c r="P2823" s="1" t="str">
        <f>IF(ISBLANK($C2823),"",IF(ISNA(VLOOKUP($L2823,'result messages'!$H$3:$L$11,4,FALSE)),VLOOKUP($M2823,'result messages'!$H$3:$L$11,4,FALSE),VLOOKUP($L2823,'result messages'!$H$3:$L$11,4,FALSE)))</f>
        <v/>
      </c>
      <c r="Q2823" s="1" t="str">
        <f>IF(ISBLANK($C2823),"",IF(ISNA(VLOOKUP($L2823,'result messages'!$H$3:$L$11,5,FALSE)),VLOOKUP($M2823,'result messages'!$H$3:$L$11,5,FALSE),VLOOKUP($L2823,'result messages'!$H$3:$L$11,5,FALSE)))</f>
        <v/>
      </c>
    </row>
    <row r="2824" spans="1:17">
      <c r="A2824" s="1">
        <v>2821</v>
      </c>
      <c r="B2824" s="1"/>
      <c r="C2824" s="1"/>
      <c r="D2824" s="1"/>
      <c r="E2824" s="6"/>
      <c r="F2824" s="1"/>
      <c r="G2824" s="1" t="str">
        <f>IF(ISNA(VLOOKUP($C2824,'DTEN TCAP Linkage deviceId'!$A$1:$A$20000,1,FALSE)),"No","Yes")</f>
        <v>No</v>
      </c>
      <c r="H2824" s="1" t="str">
        <f>IF(ISNA(VLOOKUP($C2824,'Provisioning Requester'!$F$3:$H$20000,2,FALSE)),"No","Yes")</f>
        <v>No</v>
      </c>
      <c r="I2824" s="1" t="str">
        <f>IF($H2824="Yes",VLOOKUP($C2824,'Provisioning Requester'!$F$3:$H$20000,3,FALSE),"-")</f>
        <v>-</v>
      </c>
      <c r="J2824" s="1" t="str">
        <f>IF(OR(D2824="SVCP", E2824="TRUE"), "No", IF(ISNA(VLOOKUP($C2824,'ProvResponder deviceId'!$A$1:$A$20000,1,FALSE)),"No","Yes"))</f>
        <v>No</v>
      </c>
      <c r="K2824" s="1" t="str">
        <f>IF($J2824="Yes",VLOOKUP($C2824,'ProvResponder deviceId'!$A$1:$C$20000,3,FALSE),"-")</f>
        <v>-</v>
      </c>
      <c r="L2824" s="1" t="str">
        <f t="shared" si="88"/>
        <v/>
      </c>
      <c r="M2824" s="1" t="str">
        <f t="shared" si="89"/>
        <v/>
      </c>
      <c r="N2824" s="1" t="str">
        <f>IF(ISBLANK($C2824),"",IF(ISNA(VLOOKUP($L2824,'result messages'!$H$3:$L$11,2,FALSE)),VLOOKUP($M2824,'result messages'!$H$3:$L$11,2,FALSE),VLOOKUP($L2824,'result messages'!$H$3:$L$11,2,FALSE)))</f>
        <v/>
      </c>
      <c r="O2824" s="1" t="str">
        <f>IF(ISBLANK($C2824),"",IF(ISNA(VLOOKUP($L2824,'result messages'!$H$3:$L$11,3,FALSE)),VLOOKUP($M2824,'result messages'!$H$3:$L$11,3,FALSE),VLOOKUP($L2824,'result messages'!$H$3:$L$11,3,FALSE)))</f>
        <v/>
      </c>
      <c r="P2824" s="1" t="str">
        <f>IF(ISBLANK($C2824),"",IF(ISNA(VLOOKUP($L2824,'result messages'!$H$3:$L$11,4,FALSE)),VLOOKUP($M2824,'result messages'!$H$3:$L$11,4,FALSE),VLOOKUP($L2824,'result messages'!$H$3:$L$11,4,FALSE)))</f>
        <v/>
      </c>
      <c r="Q2824" s="1" t="str">
        <f>IF(ISBLANK($C2824),"",IF(ISNA(VLOOKUP($L2824,'result messages'!$H$3:$L$11,5,FALSE)),VLOOKUP($M2824,'result messages'!$H$3:$L$11,5,FALSE),VLOOKUP($L2824,'result messages'!$H$3:$L$11,5,FALSE)))</f>
        <v/>
      </c>
    </row>
    <row r="2825" spans="1:17">
      <c r="A2825" s="1">
        <v>2822</v>
      </c>
      <c r="B2825" s="1"/>
      <c r="C2825" s="1"/>
      <c r="D2825" s="1"/>
      <c r="E2825" s="6"/>
      <c r="F2825" s="1"/>
      <c r="G2825" s="1" t="str">
        <f>IF(ISNA(VLOOKUP($C2825,'DTEN TCAP Linkage deviceId'!$A$1:$A$20000,1,FALSE)),"No","Yes")</f>
        <v>No</v>
      </c>
      <c r="H2825" s="1" t="str">
        <f>IF(ISNA(VLOOKUP($C2825,'Provisioning Requester'!$F$3:$H$20000,2,FALSE)),"No","Yes")</f>
        <v>No</v>
      </c>
      <c r="I2825" s="1" t="str">
        <f>IF($H2825="Yes",VLOOKUP($C2825,'Provisioning Requester'!$F$3:$H$20000,3,FALSE),"-")</f>
        <v>-</v>
      </c>
      <c r="J2825" s="1" t="str">
        <f>IF(OR(D2825="SVCP", E2825="TRUE"), "No", IF(ISNA(VLOOKUP($C2825,'ProvResponder deviceId'!$A$1:$A$20000,1,FALSE)),"No","Yes"))</f>
        <v>No</v>
      </c>
      <c r="K2825" s="1" t="str">
        <f>IF($J2825="Yes",VLOOKUP($C2825,'ProvResponder deviceId'!$A$1:$C$20000,3,FALSE),"-")</f>
        <v>-</v>
      </c>
      <c r="L2825" s="1" t="str">
        <f t="shared" si="88"/>
        <v/>
      </c>
      <c r="M2825" s="1" t="str">
        <f t="shared" si="89"/>
        <v/>
      </c>
      <c r="N2825" s="1" t="str">
        <f>IF(ISBLANK($C2825),"",IF(ISNA(VLOOKUP($L2825,'result messages'!$H$3:$L$11,2,FALSE)),VLOOKUP($M2825,'result messages'!$H$3:$L$11,2,FALSE),VLOOKUP($L2825,'result messages'!$H$3:$L$11,2,FALSE)))</f>
        <v/>
      </c>
      <c r="O2825" s="1" t="str">
        <f>IF(ISBLANK($C2825),"",IF(ISNA(VLOOKUP($L2825,'result messages'!$H$3:$L$11,3,FALSE)),VLOOKUP($M2825,'result messages'!$H$3:$L$11,3,FALSE),VLOOKUP($L2825,'result messages'!$H$3:$L$11,3,FALSE)))</f>
        <v/>
      </c>
      <c r="P2825" s="1" t="str">
        <f>IF(ISBLANK($C2825),"",IF(ISNA(VLOOKUP($L2825,'result messages'!$H$3:$L$11,4,FALSE)),VLOOKUP($M2825,'result messages'!$H$3:$L$11,4,FALSE),VLOOKUP($L2825,'result messages'!$H$3:$L$11,4,FALSE)))</f>
        <v/>
      </c>
      <c r="Q2825" s="1" t="str">
        <f>IF(ISBLANK($C2825),"",IF(ISNA(VLOOKUP($L2825,'result messages'!$H$3:$L$11,5,FALSE)),VLOOKUP($M2825,'result messages'!$H$3:$L$11,5,FALSE),VLOOKUP($L2825,'result messages'!$H$3:$L$11,5,FALSE)))</f>
        <v/>
      </c>
    </row>
    <row r="2826" spans="1:17">
      <c r="A2826" s="1">
        <v>2823</v>
      </c>
      <c r="B2826" s="1"/>
      <c r="C2826" s="1"/>
      <c r="D2826" s="1"/>
      <c r="E2826" s="6"/>
      <c r="F2826" s="1"/>
      <c r="G2826" s="1" t="str">
        <f>IF(ISNA(VLOOKUP($C2826,'DTEN TCAP Linkage deviceId'!$A$1:$A$20000,1,FALSE)),"No","Yes")</f>
        <v>No</v>
      </c>
      <c r="H2826" s="1" t="str">
        <f>IF(ISNA(VLOOKUP($C2826,'Provisioning Requester'!$F$3:$H$20000,2,FALSE)),"No","Yes")</f>
        <v>No</v>
      </c>
      <c r="I2826" s="1" t="str">
        <f>IF($H2826="Yes",VLOOKUP($C2826,'Provisioning Requester'!$F$3:$H$20000,3,FALSE),"-")</f>
        <v>-</v>
      </c>
      <c r="J2826" s="1" t="str">
        <f>IF(OR(D2826="SVCP", E2826="TRUE"), "No", IF(ISNA(VLOOKUP($C2826,'ProvResponder deviceId'!$A$1:$A$20000,1,FALSE)),"No","Yes"))</f>
        <v>No</v>
      </c>
      <c r="K2826" s="1" t="str">
        <f>IF($J2826="Yes",VLOOKUP($C2826,'ProvResponder deviceId'!$A$1:$C$20000,3,FALSE),"-")</f>
        <v>-</v>
      </c>
      <c r="L2826" s="1" t="str">
        <f t="shared" si="88"/>
        <v/>
      </c>
      <c r="M2826" s="1" t="str">
        <f t="shared" si="89"/>
        <v/>
      </c>
      <c r="N2826" s="1" t="str">
        <f>IF(ISBLANK($C2826),"",IF(ISNA(VLOOKUP($L2826,'result messages'!$H$3:$L$11,2,FALSE)),VLOOKUP($M2826,'result messages'!$H$3:$L$11,2,FALSE),VLOOKUP($L2826,'result messages'!$H$3:$L$11,2,FALSE)))</f>
        <v/>
      </c>
      <c r="O2826" s="1" t="str">
        <f>IF(ISBLANK($C2826),"",IF(ISNA(VLOOKUP($L2826,'result messages'!$H$3:$L$11,3,FALSE)),VLOOKUP($M2826,'result messages'!$H$3:$L$11,3,FALSE),VLOOKUP($L2826,'result messages'!$H$3:$L$11,3,FALSE)))</f>
        <v/>
      </c>
      <c r="P2826" s="1" t="str">
        <f>IF(ISBLANK($C2826),"",IF(ISNA(VLOOKUP($L2826,'result messages'!$H$3:$L$11,4,FALSE)),VLOOKUP($M2826,'result messages'!$H$3:$L$11,4,FALSE),VLOOKUP($L2826,'result messages'!$H$3:$L$11,4,FALSE)))</f>
        <v/>
      </c>
      <c r="Q2826" s="1" t="str">
        <f>IF(ISBLANK($C2826),"",IF(ISNA(VLOOKUP($L2826,'result messages'!$H$3:$L$11,5,FALSE)),VLOOKUP($M2826,'result messages'!$H$3:$L$11,5,FALSE),VLOOKUP($L2826,'result messages'!$H$3:$L$11,5,FALSE)))</f>
        <v/>
      </c>
    </row>
    <row r="2827" spans="1:17">
      <c r="A2827" s="1">
        <v>2824</v>
      </c>
      <c r="B2827" s="1"/>
      <c r="C2827" s="1"/>
      <c r="D2827" s="1"/>
      <c r="E2827" s="6"/>
      <c r="F2827" s="1"/>
      <c r="G2827" s="1" t="str">
        <f>IF(ISNA(VLOOKUP($C2827,'DTEN TCAP Linkage deviceId'!$A$1:$A$20000,1,FALSE)),"No","Yes")</f>
        <v>No</v>
      </c>
      <c r="H2827" s="1" t="str">
        <f>IF(ISNA(VLOOKUP($C2827,'Provisioning Requester'!$F$3:$H$20000,2,FALSE)),"No","Yes")</f>
        <v>No</v>
      </c>
      <c r="I2827" s="1" t="str">
        <f>IF($H2827="Yes",VLOOKUP($C2827,'Provisioning Requester'!$F$3:$H$20000,3,FALSE),"-")</f>
        <v>-</v>
      </c>
      <c r="J2827" s="1" t="str">
        <f>IF(OR(D2827="SVCP", E2827="TRUE"), "No", IF(ISNA(VLOOKUP($C2827,'ProvResponder deviceId'!$A$1:$A$20000,1,FALSE)),"No","Yes"))</f>
        <v>No</v>
      </c>
      <c r="K2827" s="1" t="str">
        <f>IF($J2827="Yes",VLOOKUP($C2827,'ProvResponder deviceId'!$A$1:$C$20000,3,FALSE),"-")</f>
        <v>-</v>
      </c>
      <c r="L2827" s="1" t="str">
        <f t="shared" si="88"/>
        <v/>
      </c>
      <c r="M2827" s="1" t="str">
        <f t="shared" si="89"/>
        <v/>
      </c>
      <c r="N2827" s="1" t="str">
        <f>IF(ISBLANK($C2827),"",IF(ISNA(VLOOKUP($L2827,'result messages'!$H$3:$L$11,2,FALSE)),VLOOKUP($M2827,'result messages'!$H$3:$L$11,2,FALSE),VLOOKUP($L2827,'result messages'!$H$3:$L$11,2,FALSE)))</f>
        <v/>
      </c>
      <c r="O2827" s="1" t="str">
        <f>IF(ISBLANK($C2827),"",IF(ISNA(VLOOKUP($L2827,'result messages'!$H$3:$L$11,3,FALSE)),VLOOKUP($M2827,'result messages'!$H$3:$L$11,3,FALSE),VLOOKUP($L2827,'result messages'!$H$3:$L$11,3,FALSE)))</f>
        <v/>
      </c>
      <c r="P2827" s="1" t="str">
        <f>IF(ISBLANK($C2827),"",IF(ISNA(VLOOKUP($L2827,'result messages'!$H$3:$L$11,4,FALSE)),VLOOKUP($M2827,'result messages'!$H$3:$L$11,4,FALSE),VLOOKUP($L2827,'result messages'!$H$3:$L$11,4,FALSE)))</f>
        <v/>
      </c>
      <c r="Q2827" s="1" t="str">
        <f>IF(ISBLANK($C2827),"",IF(ISNA(VLOOKUP($L2827,'result messages'!$H$3:$L$11,5,FALSE)),VLOOKUP($M2827,'result messages'!$H$3:$L$11,5,FALSE),VLOOKUP($L2827,'result messages'!$H$3:$L$11,5,FALSE)))</f>
        <v/>
      </c>
    </row>
    <row r="2828" spans="1:17">
      <c r="A2828" s="1">
        <v>2825</v>
      </c>
      <c r="B2828" s="1"/>
      <c r="C2828" s="1"/>
      <c r="D2828" s="1"/>
      <c r="E2828" s="6"/>
      <c r="F2828" s="1"/>
      <c r="G2828" s="1" t="str">
        <f>IF(ISNA(VLOOKUP($C2828,'DTEN TCAP Linkage deviceId'!$A$1:$A$20000,1,FALSE)),"No","Yes")</f>
        <v>No</v>
      </c>
      <c r="H2828" s="1" t="str">
        <f>IF(ISNA(VLOOKUP($C2828,'Provisioning Requester'!$F$3:$H$20000,2,FALSE)),"No","Yes")</f>
        <v>No</v>
      </c>
      <c r="I2828" s="1" t="str">
        <f>IF($H2828="Yes",VLOOKUP($C2828,'Provisioning Requester'!$F$3:$H$20000,3,FALSE),"-")</f>
        <v>-</v>
      </c>
      <c r="J2828" s="1" t="str">
        <f>IF(OR(D2828="SVCP", E2828="TRUE"), "No", IF(ISNA(VLOOKUP($C2828,'ProvResponder deviceId'!$A$1:$A$20000,1,FALSE)),"No","Yes"))</f>
        <v>No</v>
      </c>
      <c r="K2828" s="1" t="str">
        <f>IF($J2828="Yes",VLOOKUP($C2828,'ProvResponder deviceId'!$A$1:$C$20000,3,FALSE),"-")</f>
        <v>-</v>
      </c>
      <c r="L2828" s="1" t="str">
        <f t="shared" si="88"/>
        <v/>
      </c>
      <c r="M2828" s="1" t="str">
        <f t="shared" si="89"/>
        <v/>
      </c>
      <c r="N2828" s="1" t="str">
        <f>IF(ISBLANK($C2828),"",IF(ISNA(VLOOKUP($L2828,'result messages'!$H$3:$L$11,2,FALSE)),VLOOKUP($M2828,'result messages'!$H$3:$L$11,2,FALSE),VLOOKUP($L2828,'result messages'!$H$3:$L$11,2,FALSE)))</f>
        <v/>
      </c>
      <c r="O2828" s="1" t="str">
        <f>IF(ISBLANK($C2828),"",IF(ISNA(VLOOKUP($L2828,'result messages'!$H$3:$L$11,3,FALSE)),VLOOKUP($M2828,'result messages'!$H$3:$L$11,3,FALSE),VLOOKUP($L2828,'result messages'!$H$3:$L$11,3,FALSE)))</f>
        <v/>
      </c>
      <c r="P2828" s="1" t="str">
        <f>IF(ISBLANK($C2828),"",IF(ISNA(VLOOKUP($L2828,'result messages'!$H$3:$L$11,4,FALSE)),VLOOKUP($M2828,'result messages'!$H$3:$L$11,4,FALSE),VLOOKUP($L2828,'result messages'!$H$3:$L$11,4,FALSE)))</f>
        <v/>
      </c>
      <c r="Q2828" s="1" t="str">
        <f>IF(ISBLANK($C2828),"",IF(ISNA(VLOOKUP($L2828,'result messages'!$H$3:$L$11,5,FALSE)),VLOOKUP($M2828,'result messages'!$H$3:$L$11,5,FALSE),VLOOKUP($L2828,'result messages'!$H$3:$L$11,5,FALSE)))</f>
        <v/>
      </c>
    </row>
    <row r="2829" spans="1:17">
      <c r="A2829" s="1">
        <v>2826</v>
      </c>
      <c r="B2829" s="1"/>
      <c r="C2829" s="1"/>
      <c r="D2829" s="1"/>
      <c r="E2829" s="6"/>
      <c r="F2829" s="1"/>
      <c r="G2829" s="1" t="str">
        <f>IF(ISNA(VLOOKUP($C2829,'DTEN TCAP Linkage deviceId'!$A$1:$A$20000,1,FALSE)),"No","Yes")</f>
        <v>No</v>
      </c>
      <c r="H2829" s="1" t="str">
        <f>IF(ISNA(VLOOKUP($C2829,'Provisioning Requester'!$F$3:$H$20000,2,FALSE)),"No","Yes")</f>
        <v>No</v>
      </c>
      <c r="I2829" s="1" t="str">
        <f>IF($H2829="Yes",VLOOKUP($C2829,'Provisioning Requester'!$F$3:$H$20000,3,FALSE),"-")</f>
        <v>-</v>
      </c>
      <c r="J2829" s="1" t="str">
        <f>IF(OR(D2829="SVCP", E2829="TRUE"), "No", IF(ISNA(VLOOKUP($C2829,'ProvResponder deviceId'!$A$1:$A$20000,1,FALSE)),"No","Yes"))</f>
        <v>No</v>
      </c>
      <c r="K2829" s="1" t="str">
        <f>IF($J2829="Yes",VLOOKUP($C2829,'ProvResponder deviceId'!$A$1:$C$20000,3,FALSE),"-")</f>
        <v>-</v>
      </c>
      <c r="L2829" s="1" t="str">
        <f t="shared" si="88"/>
        <v/>
      </c>
      <c r="M2829" s="1" t="str">
        <f t="shared" si="89"/>
        <v/>
      </c>
      <c r="N2829" s="1" t="str">
        <f>IF(ISBLANK($C2829),"",IF(ISNA(VLOOKUP($L2829,'result messages'!$H$3:$L$11,2,FALSE)),VLOOKUP($M2829,'result messages'!$H$3:$L$11,2,FALSE),VLOOKUP($L2829,'result messages'!$H$3:$L$11,2,FALSE)))</f>
        <v/>
      </c>
      <c r="O2829" s="1" t="str">
        <f>IF(ISBLANK($C2829),"",IF(ISNA(VLOOKUP($L2829,'result messages'!$H$3:$L$11,3,FALSE)),VLOOKUP($M2829,'result messages'!$H$3:$L$11,3,FALSE),VLOOKUP($L2829,'result messages'!$H$3:$L$11,3,FALSE)))</f>
        <v/>
      </c>
      <c r="P2829" s="1" t="str">
        <f>IF(ISBLANK($C2829),"",IF(ISNA(VLOOKUP($L2829,'result messages'!$H$3:$L$11,4,FALSE)),VLOOKUP($M2829,'result messages'!$H$3:$L$11,4,FALSE),VLOOKUP($L2829,'result messages'!$H$3:$L$11,4,FALSE)))</f>
        <v/>
      </c>
      <c r="Q2829" s="1" t="str">
        <f>IF(ISBLANK($C2829),"",IF(ISNA(VLOOKUP($L2829,'result messages'!$H$3:$L$11,5,FALSE)),VLOOKUP($M2829,'result messages'!$H$3:$L$11,5,FALSE),VLOOKUP($L2829,'result messages'!$H$3:$L$11,5,FALSE)))</f>
        <v/>
      </c>
    </row>
    <row r="2830" spans="1:17">
      <c r="A2830" s="1">
        <v>2827</v>
      </c>
      <c r="B2830" s="1"/>
      <c r="C2830" s="1"/>
      <c r="D2830" s="1"/>
      <c r="E2830" s="6"/>
      <c r="F2830" s="1"/>
      <c r="G2830" s="1" t="str">
        <f>IF(ISNA(VLOOKUP($C2830,'DTEN TCAP Linkage deviceId'!$A$1:$A$20000,1,FALSE)),"No","Yes")</f>
        <v>No</v>
      </c>
      <c r="H2830" s="1" t="str">
        <f>IF(ISNA(VLOOKUP($C2830,'Provisioning Requester'!$F$3:$H$20000,2,FALSE)),"No","Yes")</f>
        <v>No</v>
      </c>
      <c r="I2830" s="1" t="str">
        <f>IF($H2830="Yes",VLOOKUP($C2830,'Provisioning Requester'!$F$3:$H$20000,3,FALSE),"-")</f>
        <v>-</v>
      </c>
      <c r="J2830" s="1" t="str">
        <f>IF(OR(D2830="SVCP", E2830="TRUE"), "No", IF(ISNA(VLOOKUP($C2830,'ProvResponder deviceId'!$A$1:$A$20000,1,FALSE)),"No","Yes"))</f>
        <v>No</v>
      </c>
      <c r="K2830" s="1" t="str">
        <f>IF($J2830="Yes",VLOOKUP($C2830,'ProvResponder deviceId'!$A$1:$C$20000,3,FALSE),"-")</f>
        <v>-</v>
      </c>
      <c r="L2830" s="1" t="str">
        <f t="shared" si="88"/>
        <v/>
      </c>
      <c r="M2830" s="1" t="str">
        <f t="shared" si="89"/>
        <v/>
      </c>
      <c r="N2830" s="1" t="str">
        <f>IF(ISBLANK($C2830),"",IF(ISNA(VLOOKUP($L2830,'result messages'!$H$3:$L$11,2,FALSE)),VLOOKUP($M2830,'result messages'!$H$3:$L$11,2,FALSE),VLOOKUP($L2830,'result messages'!$H$3:$L$11,2,FALSE)))</f>
        <v/>
      </c>
      <c r="O2830" s="1" t="str">
        <f>IF(ISBLANK($C2830),"",IF(ISNA(VLOOKUP($L2830,'result messages'!$H$3:$L$11,3,FALSE)),VLOOKUP($M2830,'result messages'!$H$3:$L$11,3,FALSE),VLOOKUP($L2830,'result messages'!$H$3:$L$11,3,FALSE)))</f>
        <v/>
      </c>
      <c r="P2830" s="1" t="str">
        <f>IF(ISBLANK($C2830),"",IF(ISNA(VLOOKUP($L2830,'result messages'!$H$3:$L$11,4,FALSE)),VLOOKUP($M2830,'result messages'!$H$3:$L$11,4,FALSE),VLOOKUP($L2830,'result messages'!$H$3:$L$11,4,FALSE)))</f>
        <v/>
      </c>
      <c r="Q2830" s="1" t="str">
        <f>IF(ISBLANK($C2830),"",IF(ISNA(VLOOKUP($L2830,'result messages'!$H$3:$L$11,5,FALSE)),VLOOKUP($M2830,'result messages'!$H$3:$L$11,5,FALSE),VLOOKUP($L2830,'result messages'!$H$3:$L$11,5,FALSE)))</f>
        <v/>
      </c>
    </row>
    <row r="2831" spans="1:17">
      <c r="A2831" s="1">
        <v>2828</v>
      </c>
      <c r="B2831" s="1"/>
      <c r="C2831" s="1"/>
      <c r="D2831" s="1"/>
      <c r="E2831" s="6"/>
      <c r="F2831" s="1"/>
      <c r="G2831" s="1" t="str">
        <f>IF(ISNA(VLOOKUP($C2831,'DTEN TCAP Linkage deviceId'!$A$1:$A$20000,1,FALSE)),"No","Yes")</f>
        <v>No</v>
      </c>
      <c r="H2831" s="1" t="str">
        <f>IF(ISNA(VLOOKUP($C2831,'Provisioning Requester'!$F$3:$H$20000,2,FALSE)),"No","Yes")</f>
        <v>No</v>
      </c>
      <c r="I2831" s="1" t="str">
        <f>IF($H2831="Yes",VLOOKUP($C2831,'Provisioning Requester'!$F$3:$H$20000,3,FALSE),"-")</f>
        <v>-</v>
      </c>
      <c r="J2831" s="1" t="str">
        <f>IF(OR(D2831="SVCP", E2831="TRUE"), "No", IF(ISNA(VLOOKUP($C2831,'ProvResponder deviceId'!$A$1:$A$20000,1,FALSE)),"No","Yes"))</f>
        <v>No</v>
      </c>
      <c r="K2831" s="1" t="str">
        <f>IF($J2831="Yes",VLOOKUP($C2831,'ProvResponder deviceId'!$A$1:$C$20000,3,FALSE),"-")</f>
        <v>-</v>
      </c>
      <c r="L2831" s="1" t="str">
        <f t="shared" si="88"/>
        <v/>
      </c>
      <c r="M2831" s="1" t="str">
        <f t="shared" si="89"/>
        <v/>
      </c>
      <c r="N2831" s="1" t="str">
        <f>IF(ISBLANK($C2831),"",IF(ISNA(VLOOKUP($L2831,'result messages'!$H$3:$L$11,2,FALSE)),VLOOKUP($M2831,'result messages'!$H$3:$L$11,2,FALSE),VLOOKUP($L2831,'result messages'!$H$3:$L$11,2,FALSE)))</f>
        <v/>
      </c>
      <c r="O2831" s="1" t="str">
        <f>IF(ISBLANK($C2831),"",IF(ISNA(VLOOKUP($L2831,'result messages'!$H$3:$L$11,3,FALSE)),VLOOKUP($M2831,'result messages'!$H$3:$L$11,3,FALSE),VLOOKUP($L2831,'result messages'!$H$3:$L$11,3,FALSE)))</f>
        <v/>
      </c>
      <c r="P2831" s="1" t="str">
        <f>IF(ISBLANK($C2831),"",IF(ISNA(VLOOKUP($L2831,'result messages'!$H$3:$L$11,4,FALSE)),VLOOKUP($M2831,'result messages'!$H$3:$L$11,4,FALSE),VLOOKUP($L2831,'result messages'!$H$3:$L$11,4,FALSE)))</f>
        <v/>
      </c>
      <c r="Q2831" s="1" t="str">
        <f>IF(ISBLANK($C2831),"",IF(ISNA(VLOOKUP($L2831,'result messages'!$H$3:$L$11,5,FALSE)),VLOOKUP($M2831,'result messages'!$H$3:$L$11,5,FALSE),VLOOKUP($L2831,'result messages'!$H$3:$L$11,5,FALSE)))</f>
        <v/>
      </c>
    </row>
    <row r="2832" spans="1:17">
      <c r="A2832" s="1">
        <v>2829</v>
      </c>
      <c r="B2832" s="1"/>
      <c r="C2832" s="1"/>
      <c r="D2832" s="1"/>
      <c r="E2832" s="6"/>
      <c r="F2832" s="1"/>
      <c r="G2832" s="1" t="str">
        <f>IF(ISNA(VLOOKUP($C2832,'DTEN TCAP Linkage deviceId'!$A$1:$A$20000,1,FALSE)),"No","Yes")</f>
        <v>No</v>
      </c>
      <c r="H2832" s="1" t="str">
        <f>IF(ISNA(VLOOKUP($C2832,'Provisioning Requester'!$F$3:$H$20000,2,FALSE)),"No","Yes")</f>
        <v>No</v>
      </c>
      <c r="I2832" s="1" t="str">
        <f>IF($H2832="Yes",VLOOKUP($C2832,'Provisioning Requester'!$F$3:$H$20000,3,FALSE),"-")</f>
        <v>-</v>
      </c>
      <c r="J2832" s="1" t="str">
        <f>IF(OR(D2832="SVCP", E2832="TRUE"), "No", IF(ISNA(VLOOKUP($C2832,'ProvResponder deviceId'!$A$1:$A$20000,1,FALSE)),"No","Yes"))</f>
        <v>No</v>
      </c>
      <c r="K2832" s="1" t="str">
        <f>IF($J2832="Yes",VLOOKUP($C2832,'ProvResponder deviceId'!$A$1:$C$20000,3,FALSE),"-")</f>
        <v>-</v>
      </c>
      <c r="L2832" s="1" t="str">
        <f t="shared" si="88"/>
        <v/>
      </c>
      <c r="M2832" s="1" t="str">
        <f t="shared" si="89"/>
        <v/>
      </c>
      <c r="N2832" s="1" t="str">
        <f>IF(ISBLANK($C2832),"",IF(ISNA(VLOOKUP($L2832,'result messages'!$H$3:$L$11,2,FALSE)),VLOOKUP($M2832,'result messages'!$H$3:$L$11,2,FALSE),VLOOKUP($L2832,'result messages'!$H$3:$L$11,2,FALSE)))</f>
        <v/>
      </c>
      <c r="O2832" s="1" t="str">
        <f>IF(ISBLANK($C2832),"",IF(ISNA(VLOOKUP($L2832,'result messages'!$H$3:$L$11,3,FALSE)),VLOOKUP($M2832,'result messages'!$H$3:$L$11,3,FALSE),VLOOKUP($L2832,'result messages'!$H$3:$L$11,3,FALSE)))</f>
        <v/>
      </c>
      <c r="P2832" s="1" t="str">
        <f>IF(ISBLANK($C2832),"",IF(ISNA(VLOOKUP($L2832,'result messages'!$H$3:$L$11,4,FALSE)),VLOOKUP($M2832,'result messages'!$H$3:$L$11,4,FALSE),VLOOKUP($L2832,'result messages'!$H$3:$L$11,4,FALSE)))</f>
        <v/>
      </c>
      <c r="Q2832" s="1" t="str">
        <f>IF(ISBLANK($C2832),"",IF(ISNA(VLOOKUP($L2832,'result messages'!$H$3:$L$11,5,FALSE)),VLOOKUP($M2832,'result messages'!$H$3:$L$11,5,FALSE),VLOOKUP($L2832,'result messages'!$H$3:$L$11,5,FALSE)))</f>
        <v/>
      </c>
    </row>
    <row r="2833" spans="1:17">
      <c r="A2833" s="1">
        <v>2830</v>
      </c>
      <c r="B2833" s="1"/>
      <c r="C2833" s="1"/>
      <c r="D2833" s="1"/>
      <c r="E2833" s="6"/>
      <c r="F2833" s="1"/>
      <c r="G2833" s="1" t="str">
        <f>IF(ISNA(VLOOKUP($C2833,'DTEN TCAP Linkage deviceId'!$A$1:$A$20000,1,FALSE)),"No","Yes")</f>
        <v>No</v>
      </c>
      <c r="H2833" s="1" t="str">
        <f>IF(ISNA(VLOOKUP($C2833,'Provisioning Requester'!$F$3:$H$20000,2,FALSE)),"No","Yes")</f>
        <v>No</v>
      </c>
      <c r="I2833" s="1" t="str">
        <f>IF($H2833="Yes",VLOOKUP($C2833,'Provisioning Requester'!$F$3:$H$20000,3,FALSE),"-")</f>
        <v>-</v>
      </c>
      <c r="J2833" s="1" t="str">
        <f>IF(OR(D2833="SVCP", E2833="TRUE"), "No", IF(ISNA(VLOOKUP($C2833,'ProvResponder deviceId'!$A$1:$A$20000,1,FALSE)),"No","Yes"))</f>
        <v>No</v>
      </c>
      <c r="K2833" s="1" t="str">
        <f>IF($J2833="Yes",VLOOKUP($C2833,'ProvResponder deviceId'!$A$1:$C$20000,3,FALSE),"-")</f>
        <v>-</v>
      </c>
      <c r="L2833" s="1" t="str">
        <f t="shared" si="88"/>
        <v/>
      </c>
      <c r="M2833" s="1" t="str">
        <f t="shared" si="89"/>
        <v/>
      </c>
      <c r="N2833" s="1" t="str">
        <f>IF(ISBLANK($C2833),"",IF(ISNA(VLOOKUP($L2833,'result messages'!$H$3:$L$11,2,FALSE)),VLOOKUP($M2833,'result messages'!$H$3:$L$11,2,FALSE),VLOOKUP($L2833,'result messages'!$H$3:$L$11,2,FALSE)))</f>
        <v/>
      </c>
      <c r="O2833" s="1" t="str">
        <f>IF(ISBLANK($C2833),"",IF(ISNA(VLOOKUP($L2833,'result messages'!$H$3:$L$11,3,FALSE)),VLOOKUP($M2833,'result messages'!$H$3:$L$11,3,FALSE),VLOOKUP($L2833,'result messages'!$H$3:$L$11,3,FALSE)))</f>
        <v/>
      </c>
      <c r="P2833" s="1" t="str">
        <f>IF(ISBLANK($C2833),"",IF(ISNA(VLOOKUP($L2833,'result messages'!$H$3:$L$11,4,FALSE)),VLOOKUP($M2833,'result messages'!$H$3:$L$11,4,FALSE),VLOOKUP($L2833,'result messages'!$H$3:$L$11,4,FALSE)))</f>
        <v/>
      </c>
      <c r="Q2833" s="1" t="str">
        <f>IF(ISBLANK($C2833),"",IF(ISNA(VLOOKUP($L2833,'result messages'!$H$3:$L$11,5,FALSE)),VLOOKUP($M2833,'result messages'!$H$3:$L$11,5,FALSE),VLOOKUP($L2833,'result messages'!$H$3:$L$11,5,FALSE)))</f>
        <v/>
      </c>
    </row>
    <row r="2834" spans="1:17">
      <c r="A2834" s="1">
        <v>2831</v>
      </c>
      <c r="B2834" s="1"/>
      <c r="C2834" s="1"/>
      <c r="D2834" s="1"/>
      <c r="E2834" s="6"/>
      <c r="F2834" s="1"/>
      <c r="G2834" s="1" t="str">
        <f>IF(ISNA(VLOOKUP($C2834,'DTEN TCAP Linkage deviceId'!$A$1:$A$20000,1,FALSE)),"No","Yes")</f>
        <v>No</v>
      </c>
      <c r="H2834" s="1" t="str">
        <f>IF(ISNA(VLOOKUP($C2834,'Provisioning Requester'!$F$3:$H$20000,2,FALSE)),"No","Yes")</f>
        <v>No</v>
      </c>
      <c r="I2834" s="1" t="str">
        <f>IF($H2834="Yes",VLOOKUP($C2834,'Provisioning Requester'!$F$3:$H$20000,3,FALSE),"-")</f>
        <v>-</v>
      </c>
      <c r="J2834" s="1" t="str">
        <f>IF(OR(D2834="SVCP", E2834="TRUE"), "No", IF(ISNA(VLOOKUP($C2834,'ProvResponder deviceId'!$A$1:$A$20000,1,FALSE)),"No","Yes"))</f>
        <v>No</v>
      </c>
      <c r="K2834" s="1" t="str">
        <f>IF($J2834="Yes",VLOOKUP($C2834,'ProvResponder deviceId'!$A$1:$C$20000,3,FALSE),"-")</f>
        <v>-</v>
      </c>
      <c r="L2834" s="1" t="str">
        <f t="shared" si="88"/>
        <v/>
      </c>
      <c r="M2834" s="1" t="str">
        <f t="shared" si="89"/>
        <v/>
      </c>
      <c r="N2834" s="1" t="str">
        <f>IF(ISBLANK($C2834),"",IF(ISNA(VLOOKUP($L2834,'result messages'!$H$3:$L$11,2,FALSE)),VLOOKUP($M2834,'result messages'!$H$3:$L$11,2,FALSE),VLOOKUP($L2834,'result messages'!$H$3:$L$11,2,FALSE)))</f>
        <v/>
      </c>
      <c r="O2834" s="1" t="str">
        <f>IF(ISBLANK($C2834),"",IF(ISNA(VLOOKUP($L2834,'result messages'!$H$3:$L$11,3,FALSE)),VLOOKUP($M2834,'result messages'!$H$3:$L$11,3,FALSE),VLOOKUP($L2834,'result messages'!$H$3:$L$11,3,FALSE)))</f>
        <v/>
      </c>
      <c r="P2834" s="1" t="str">
        <f>IF(ISBLANK($C2834),"",IF(ISNA(VLOOKUP($L2834,'result messages'!$H$3:$L$11,4,FALSE)),VLOOKUP($M2834,'result messages'!$H$3:$L$11,4,FALSE),VLOOKUP($L2834,'result messages'!$H$3:$L$11,4,FALSE)))</f>
        <v/>
      </c>
      <c r="Q2834" s="1" t="str">
        <f>IF(ISBLANK($C2834),"",IF(ISNA(VLOOKUP($L2834,'result messages'!$H$3:$L$11,5,FALSE)),VLOOKUP($M2834,'result messages'!$H$3:$L$11,5,FALSE),VLOOKUP($L2834,'result messages'!$H$3:$L$11,5,FALSE)))</f>
        <v/>
      </c>
    </row>
    <row r="2835" spans="1:17">
      <c r="A2835" s="1">
        <v>2832</v>
      </c>
      <c r="B2835" s="1"/>
      <c r="C2835" s="1"/>
      <c r="D2835" s="1"/>
      <c r="E2835" s="6"/>
      <c r="F2835" s="1"/>
      <c r="G2835" s="1" t="str">
        <f>IF(ISNA(VLOOKUP($C2835,'DTEN TCAP Linkage deviceId'!$A$1:$A$20000,1,FALSE)),"No","Yes")</f>
        <v>No</v>
      </c>
      <c r="H2835" s="1" t="str">
        <f>IF(ISNA(VLOOKUP($C2835,'Provisioning Requester'!$F$3:$H$20000,2,FALSE)),"No","Yes")</f>
        <v>No</v>
      </c>
      <c r="I2835" s="1" t="str">
        <f>IF($H2835="Yes",VLOOKUP($C2835,'Provisioning Requester'!$F$3:$H$20000,3,FALSE),"-")</f>
        <v>-</v>
      </c>
      <c r="J2835" s="1" t="str">
        <f>IF(OR(D2835="SVCP", E2835="TRUE"), "No", IF(ISNA(VLOOKUP($C2835,'ProvResponder deviceId'!$A$1:$A$20000,1,FALSE)),"No","Yes"))</f>
        <v>No</v>
      </c>
      <c r="K2835" s="1" t="str">
        <f>IF($J2835="Yes",VLOOKUP($C2835,'ProvResponder deviceId'!$A$1:$C$20000,3,FALSE),"-")</f>
        <v>-</v>
      </c>
      <c r="L2835" s="1" t="str">
        <f t="shared" si="88"/>
        <v/>
      </c>
      <c r="M2835" s="1" t="str">
        <f t="shared" si="89"/>
        <v/>
      </c>
      <c r="N2835" s="1" t="str">
        <f>IF(ISBLANK($C2835),"",IF(ISNA(VLOOKUP($L2835,'result messages'!$H$3:$L$11,2,FALSE)),VLOOKUP($M2835,'result messages'!$H$3:$L$11,2,FALSE),VLOOKUP($L2835,'result messages'!$H$3:$L$11,2,FALSE)))</f>
        <v/>
      </c>
      <c r="O2835" s="1" t="str">
        <f>IF(ISBLANK($C2835),"",IF(ISNA(VLOOKUP($L2835,'result messages'!$H$3:$L$11,3,FALSE)),VLOOKUP($M2835,'result messages'!$H$3:$L$11,3,FALSE),VLOOKUP($L2835,'result messages'!$H$3:$L$11,3,FALSE)))</f>
        <v/>
      </c>
      <c r="P2835" s="1" t="str">
        <f>IF(ISBLANK($C2835),"",IF(ISNA(VLOOKUP($L2835,'result messages'!$H$3:$L$11,4,FALSE)),VLOOKUP($M2835,'result messages'!$H$3:$L$11,4,FALSE),VLOOKUP($L2835,'result messages'!$H$3:$L$11,4,FALSE)))</f>
        <v/>
      </c>
      <c r="Q2835" s="1" t="str">
        <f>IF(ISBLANK($C2835),"",IF(ISNA(VLOOKUP($L2835,'result messages'!$H$3:$L$11,5,FALSE)),VLOOKUP($M2835,'result messages'!$H$3:$L$11,5,FALSE),VLOOKUP($L2835,'result messages'!$H$3:$L$11,5,FALSE)))</f>
        <v/>
      </c>
    </row>
    <row r="2836" spans="1:17">
      <c r="A2836" s="1">
        <v>2833</v>
      </c>
      <c r="B2836" s="1"/>
      <c r="C2836" s="1"/>
      <c r="D2836" s="1"/>
      <c r="E2836" s="6"/>
      <c r="F2836" s="1"/>
      <c r="G2836" s="1" t="str">
        <f>IF(ISNA(VLOOKUP($C2836,'DTEN TCAP Linkage deviceId'!$A$1:$A$20000,1,FALSE)),"No","Yes")</f>
        <v>No</v>
      </c>
      <c r="H2836" s="1" t="str">
        <f>IF(ISNA(VLOOKUP($C2836,'Provisioning Requester'!$F$3:$H$20000,2,FALSE)),"No","Yes")</f>
        <v>No</v>
      </c>
      <c r="I2836" s="1" t="str">
        <f>IF($H2836="Yes",VLOOKUP($C2836,'Provisioning Requester'!$F$3:$H$20000,3,FALSE),"-")</f>
        <v>-</v>
      </c>
      <c r="J2836" s="1" t="str">
        <f>IF(OR(D2836="SVCP", E2836="TRUE"), "No", IF(ISNA(VLOOKUP($C2836,'ProvResponder deviceId'!$A$1:$A$20000,1,FALSE)),"No","Yes"))</f>
        <v>No</v>
      </c>
      <c r="K2836" s="1" t="str">
        <f>IF($J2836="Yes",VLOOKUP($C2836,'ProvResponder deviceId'!$A$1:$C$20000,3,FALSE),"-")</f>
        <v>-</v>
      </c>
      <c r="L2836" s="1" t="str">
        <f t="shared" si="88"/>
        <v/>
      </c>
      <c r="M2836" s="1" t="str">
        <f t="shared" si="89"/>
        <v/>
      </c>
      <c r="N2836" s="1" t="str">
        <f>IF(ISBLANK($C2836),"",IF(ISNA(VLOOKUP($L2836,'result messages'!$H$3:$L$11,2,FALSE)),VLOOKUP($M2836,'result messages'!$H$3:$L$11,2,FALSE),VLOOKUP($L2836,'result messages'!$H$3:$L$11,2,FALSE)))</f>
        <v/>
      </c>
      <c r="O2836" s="1" t="str">
        <f>IF(ISBLANK($C2836),"",IF(ISNA(VLOOKUP($L2836,'result messages'!$H$3:$L$11,3,FALSE)),VLOOKUP($M2836,'result messages'!$H$3:$L$11,3,FALSE),VLOOKUP($L2836,'result messages'!$H$3:$L$11,3,FALSE)))</f>
        <v/>
      </c>
      <c r="P2836" s="1" t="str">
        <f>IF(ISBLANK($C2836),"",IF(ISNA(VLOOKUP($L2836,'result messages'!$H$3:$L$11,4,FALSE)),VLOOKUP($M2836,'result messages'!$H$3:$L$11,4,FALSE),VLOOKUP($L2836,'result messages'!$H$3:$L$11,4,FALSE)))</f>
        <v/>
      </c>
      <c r="Q2836" s="1" t="str">
        <f>IF(ISBLANK($C2836),"",IF(ISNA(VLOOKUP($L2836,'result messages'!$H$3:$L$11,5,FALSE)),VLOOKUP($M2836,'result messages'!$H$3:$L$11,5,FALSE),VLOOKUP($L2836,'result messages'!$H$3:$L$11,5,FALSE)))</f>
        <v/>
      </c>
    </row>
    <row r="2837" spans="1:17">
      <c r="A2837" s="1">
        <v>2834</v>
      </c>
      <c r="B2837" s="1"/>
      <c r="C2837" s="1"/>
      <c r="D2837" s="1"/>
      <c r="E2837" s="6"/>
      <c r="F2837" s="1"/>
      <c r="G2837" s="1" t="str">
        <f>IF(ISNA(VLOOKUP($C2837,'DTEN TCAP Linkage deviceId'!$A$1:$A$20000,1,FALSE)),"No","Yes")</f>
        <v>No</v>
      </c>
      <c r="H2837" s="1" t="str">
        <f>IF(ISNA(VLOOKUP($C2837,'Provisioning Requester'!$F$3:$H$20000,2,FALSE)),"No","Yes")</f>
        <v>No</v>
      </c>
      <c r="I2837" s="1" t="str">
        <f>IF($H2837="Yes",VLOOKUP($C2837,'Provisioning Requester'!$F$3:$H$20000,3,FALSE),"-")</f>
        <v>-</v>
      </c>
      <c r="J2837" s="1" t="str">
        <f>IF(OR(D2837="SVCP", E2837="TRUE"), "No", IF(ISNA(VLOOKUP($C2837,'ProvResponder deviceId'!$A$1:$A$20000,1,FALSE)),"No","Yes"))</f>
        <v>No</v>
      </c>
      <c r="K2837" s="1" t="str">
        <f>IF($J2837="Yes",VLOOKUP($C2837,'ProvResponder deviceId'!$A$1:$C$20000,3,FALSE),"-")</f>
        <v>-</v>
      </c>
      <c r="L2837" s="1" t="str">
        <f t="shared" si="88"/>
        <v/>
      </c>
      <c r="M2837" s="1" t="str">
        <f t="shared" si="89"/>
        <v/>
      </c>
      <c r="N2837" s="1" t="str">
        <f>IF(ISBLANK($C2837),"",IF(ISNA(VLOOKUP($L2837,'result messages'!$H$3:$L$11,2,FALSE)),VLOOKUP($M2837,'result messages'!$H$3:$L$11,2,FALSE),VLOOKUP($L2837,'result messages'!$H$3:$L$11,2,FALSE)))</f>
        <v/>
      </c>
      <c r="O2837" s="1" t="str">
        <f>IF(ISBLANK($C2837),"",IF(ISNA(VLOOKUP($L2837,'result messages'!$H$3:$L$11,3,FALSE)),VLOOKUP($M2837,'result messages'!$H$3:$L$11,3,FALSE),VLOOKUP($L2837,'result messages'!$H$3:$L$11,3,FALSE)))</f>
        <v/>
      </c>
      <c r="P2837" s="1" t="str">
        <f>IF(ISBLANK($C2837),"",IF(ISNA(VLOOKUP($L2837,'result messages'!$H$3:$L$11,4,FALSE)),VLOOKUP($M2837,'result messages'!$H$3:$L$11,4,FALSE),VLOOKUP($L2837,'result messages'!$H$3:$L$11,4,FALSE)))</f>
        <v/>
      </c>
      <c r="Q2837" s="1" t="str">
        <f>IF(ISBLANK($C2837),"",IF(ISNA(VLOOKUP($L2837,'result messages'!$H$3:$L$11,5,FALSE)),VLOOKUP($M2837,'result messages'!$H$3:$L$11,5,FALSE),VLOOKUP($L2837,'result messages'!$H$3:$L$11,5,FALSE)))</f>
        <v/>
      </c>
    </row>
    <row r="2838" spans="1:17">
      <c r="A2838" s="1">
        <v>2835</v>
      </c>
      <c r="B2838" s="1"/>
      <c r="C2838" s="1"/>
      <c r="D2838" s="1"/>
      <c r="E2838" s="6"/>
      <c r="F2838" s="1"/>
      <c r="G2838" s="1" t="str">
        <f>IF(ISNA(VLOOKUP($C2838,'DTEN TCAP Linkage deviceId'!$A$1:$A$20000,1,FALSE)),"No","Yes")</f>
        <v>No</v>
      </c>
      <c r="H2838" s="1" t="str">
        <f>IF(ISNA(VLOOKUP($C2838,'Provisioning Requester'!$F$3:$H$20000,2,FALSE)),"No","Yes")</f>
        <v>No</v>
      </c>
      <c r="I2838" s="1" t="str">
        <f>IF($H2838="Yes",VLOOKUP($C2838,'Provisioning Requester'!$F$3:$H$20000,3,FALSE),"-")</f>
        <v>-</v>
      </c>
      <c r="J2838" s="1" t="str">
        <f>IF(OR(D2838="SVCP", E2838="TRUE"), "No", IF(ISNA(VLOOKUP($C2838,'ProvResponder deviceId'!$A$1:$A$20000,1,FALSE)),"No","Yes"))</f>
        <v>No</v>
      </c>
      <c r="K2838" s="1" t="str">
        <f>IF($J2838="Yes",VLOOKUP($C2838,'ProvResponder deviceId'!$A$1:$C$20000,3,FALSE),"-")</f>
        <v>-</v>
      </c>
      <c r="L2838" s="1" t="str">
        <f t="shared" si="88"/>
        <v/>
      </c>
      <c r="M2838" s="1" t="str">
        <f t="shared" si="89"/>
        <v/>
      </c>
      <c r="N2838" s="1" t="str">
        <f>IF(ISBLANK($C2838),"",IF(ISNA(VLOOKUP($L2838,'result messages'!$H$3:$L$11,2,FALSE)),VLOOKUP($M2838,'result messages'!$H$3:$L$11,2,FALSE),VLOOKUP($L2838,'result messages'!$H$3:$L$11,2,FALSE)))</f>
        <v/>
      </c>
      <c r="O2838" s="1" t="str">
        <f>IF(ISBLANK($C2838),"",IF(ISNA(VLOOKUP($L2838,'result messages'!$H$3:$L$11,3,FALSE)),VLOOKUP($M2838,'result messages'!$H$3:$L$11,3,FALSE),VLOOKUP($L2838,'result messages'!$H$3:$L$11,3,FALSE)))</f>
        <v/>
      </c>
      <c r="P2838" s="1" t="str">
        <f>IF(ISBLANK($C2838),"",IF(ISNA(VLOOKUP($L2838,'result messages'!$H$3:$L$11,4,FALSE)),VLOOKUP($M2838,'result messages'!$H$3:$L$11,4,FALSE),VLOOKUP($L2838,'result messages'!$H$3:$L$11,4,FALSE)))</f>
        <v/>
      </c>
      <c r="Q2838" s="1" t="str">
        <f>IF(ISBLANK($C2838),"",IF(ISNA(VLOOKUP($L2838,'result messages'!$H$3:$L$11,5,FALSE)),VLOOKUP($M2838,'result messages'!$H$3:$L$11,5,FALSE),VLOOKUP($L2838,'result messages'!$H$3:$L$11,5,FALSE)))</f>
        <v/>
      </c>
    </row>
    <row r="2839" spans="1:17">
      <c r="A2839" s="1">
        <v>2836</v>
      </c>
      <c r="B2839" s="1"/>
      <c r="C2839" s="1"/>
      <c r="D2839" s="1"/>
      <c r="E2839" s="6"/>
      <c r="F2839" s="1"/>
      <c r="G2839" s="1" t="str">
        <f>IF(ISNA(VLOOKUP($C2839,'DTEN TCAP Linkage deviceId'!$A$1:$A$20000,1,FALSE)),"No","Yes")</f>
        <v>No</v>
      </c>
      <c r="H2839" s="1" t="str">
        <f>IF(ISNA(VLOOKUP($C2839,'Provisioning Requester'!$F$3:$H$20000,2,FALSE)),"No","Yes")</f>
        <v>No</v>
      </c>
      <c r="I2839" s="1" t="str">
        <f>IF($H2839="Yes",VLOOKUP($C2839,'Provisioning Requester'!$F$3:$H$20000,3,FALSE),"-")</f>
        <v>-</v>
      </c>
      <c r="J2839" s="1" t="str">
        <f>IF(OR(D2839="SVCP", E2839="TRUE"), "No", IF(ISNA(VLOOKUP($C2839,'ProvResponder deviceId'!$A$1:$A$20000,1,FALSE)),"No","Yes"))</f>
        <v>No</v>
      </c>
      <c r="K2839" s="1" t="str">
        <f>IF($J2839="Yes",VLOOKUP($C2839,'ProvResponder deviceId'!$A$1:$C$20000,3,FALSE),"-")</f>
        <v>-</v>
      </c>
      <c r="L2839" s="1" t="str">
        <f t="shared" si="88"/>
        <v/>
      </c>
      <c r="M2839" s="1" t="str">
        <f t="shared" si="89"/>
        <v/>
      </c>
      <c r="N2839" s="1" t="str">
        <f>IF(ISBLANK($C2839),"",IF(ISNA(VLOOKUP($L2839,'result messages'!$H$3:$L$11,2,FALSE)),VLOOKUP($M2839,'result messages'!$H$3:$L$11,2,FALSE),VLOOKUP($L2839,'result messages'!$H$3:$L$11,2,FALSE)))</f>
        <v/>
      </c>
      <c r="O2839" s="1" t="str">
        <f>IF(ISBLANK($C2839),"",IF(ISNA(VLOOKUP($L2839,'result messages'!$H$3:$L$11,3,FALSE)),VLOOKUP($M2839,'result messages'!$H$3:$L$11,3,FALSE),VLOOKUP($L2839,'result messages'!$H$3:$L$11,3,FALSE)))</f>
        <v/>
      </c>
      <c r="P2839" s="1" t="str">
        <f>IF(ISBLANK($C2839),"",IF(ISNA(VLOOKUP($L2839,'result messages'!$H$3:$L$11,4,FALSE)),VLOOKUP($M2839,'result messages'!$H$3:$L$11,4,FALSE),VLOOKUP($L2839,'result messages'!$H$3:$L$11,4,FALSE)))</f>
        <v/>
      </c>
      <c r="Q2839" s="1" t="str">
        <f>IF(ISBLANK($C2839),"",IF(ISNA(VLOOKUP($L2839,'result messages'!$H$3:$L$11,5,FALSE)),VLOOKUP($M2839,'result messages'!$H$3:$L$11,5,FALSE),VLOOKUP($L2839,'result messages'!$H$3:$L$11,5,FALSE)))</f>
        <v/>
      </c>
    </row>
    <row r="2840" spans="1:17">
      <c r="A2840" s="1">
        <v>2837</v>
      </c>
      <c r="B2840" s="1"/>
      <c r="C2840" s="1"/>
      <c r="D2840" s="1"/>
      <c r="E2840" s="6"/>
      <c r="F2840" s="1"/>
      <c r="G2840" s="1" t="str">
        <f>IF(ISNA(VLOOKUP($C2840,'DTEN TCAP Linkage deviceId'!$A$1:$A$20000,1,FALSE)),"No","Yes")</f>
        <v>No</v>
      </c>
      <c r="H2840" s="1" t="str">
        <f>IF(ISNA(VLOOKUP($C2840,'Provisioning Requester'!$F$3:$H$20000,2,FALSE)),"No","Yes")</f>
        <v>No</v>
      </c>
      <c r="I2840" s="1" t="str">
        <f>IF($H2840="Yes",VLOOKUP($C2840,'Provisioning Requester'!$F$3:$H$20000,3,FALSE),"-")</f>
        <v>-</v>
      </c>
      <c r="J2840" s="1" t="str">
        <f>IF(OR(D2840="SVCP", E2840="TRUE"), "No", IF(ISNA(VLOOKUP($C2840,'ProvResponder deviceId'!$A$1:$A$20000,1,FALSE)),"No","Yes"))</f>
        <v>No</v>
      </c>
      <c r="K2840" s="1" t="str">
        <f>IF($J2840="Yes",VLOOKUP($C2840,'ProvResponder deviceId'!$A$1:$C$20000,3,FALSE),"-")</f>
        <v>-</v>
      </c>
      <c r="L2840" s="1" t="str">
        <f t="shared" si="88"/>
        <v/>
      </c>
      <c r="M2840" s="1" t="str">
        <f t="shared" si="89"/>
        <v/>
      </c>
      <c r="N2840" s="1" t="str">
        <f>IF(ISBLANK($C2840),"",IF(ISNA(VLOOKUP($L2840,'result messages'!$H$3:$L$11,2,FALSE)),VLOOKUP($M2840,'result messages'!$H$3:$L$11,2,FALSE),VLOOKUP($L2840,'result messages'!$H$3:$L$11,2,FALSE)))</f>
        <v/>
      </c>
      <c r="O2840" s="1" t="str">
        <f>IF(ISBLANK($C2840),"",IF(ISNA(VLOOKUP($L2840,'result messages'!$H$3:$L$11,3,FALSE)),VLOOKUP($M2840,'result messages'!$H$3:$L$11,3,FALSE),VLOOKUP($L2840,'result messages'!$H$3:$L$11,3,FALSE)))</f>
        <v/>
      </c>
      <c r="P2840" s="1" t="str">
        <f>IF(ISBLANK($C2840),"",IF(ISNA(VLOOKUP($L2840,'result messages'!$H$3:$L$11,4,FALSE)),VLOOKUP($M2840,'result messages'!$H$3:$L$11,4,FALSE),VLOOKUP($L2840,'result messages'!$H$3:$L$11,4,FALSE)))</f>
        <v/>
      </c>
      <c r="Q2840" s="1" t="str">
        <f>IF(ISBLANK($C2840),"",IF(ISNA(VLOOKUP($L2840,'result messages'!$H$3:$L$11,5,FALSE)),VLOOKUP($M2840,'result messages'!$H$3:$L$11,5,FALSE),VLOOKUP($L2840,'result messages'!$H$3:$L$11,5,FALSE)))</f>
        <v/>
      </c>
    </row>
    <row r="2841" spans="1:17">
      <c r="A2841" s="1">
        <v>2838</v>
      </c>
      <c r="B2841" s="1"/>
      <c r="C2841" s="1"/>
      <c r="D2841" s="1"/>
      <c r="E2841" s="6"/>
      <c r="F2841" s="1"/>
      <c r="G2841" s="1" t="str">
        <f>IF(ISNA(VLOOKUP($C2841,'DTEN TCAP Linkage deviceId'!$A$1:$A$20000,1,FALSE)),"No","Yes")</f>
        <v>No</v>
      </c>
      <c r="H2841" s="1" t="str">
        <f>IF(ISNA(VLOOKUP($C2841,'Provisioning Requester'!$F$3:$H$20000,2,FALSE)),"No","Yes")</f>
        <v>No</v>
      </c>
      <c r="I2841" s="1" t="str">
        <f>IF($H2841="Yes",VLOOKUP($C2841,'Provisioning Requester'!$F$3:$H$20000,3,FALSE),"-")</f>
        <v>-</v>
      </c>
      <c r="J2841" s="1" t="str">
        <f>IF(OR(D2841="SVCP", E2841="TRUE"), "No", IF(ISNA(VLOOKUP($C2841,'ProvResponder deviceId'!$A$1:$A$20000,1,FALSE)),"No","Yes"))</f>
        <v>No</v>
      </c>
      <c r="K2841" s="1" t="str">
        <f>IF($J2841="Yes",VLOOKUP($C2841,'ProvResponder deviceId'!$A$1:$C$20000,3,FALSE),"-")</f>
        <v>-</v>
      </c>
      <c r="L2841" s="1" t="str">
        <f t="shared" si="88"/>
        <v/>
      </c>
      <c r="M2841" s="1" t="str">
        <f t="shared" si="89"/>
        <v/>
      </c>
      <c r="N2841" s="1" t="str">
        <f>IF(ISBLANK($C2841),"",IF(ISNA(VLOOKUP($L2841,'result messages'!$H$3:$L$11,2,FALSE)),VLOOKUP($M2841,'result messages'!$H$3:$L$11,2,FALSE),VLOOKUP($L2841,'result messages'!$H$3:$L$11,2,FALSE)))</f>
        <v/>
      </c>
      <c r="O2841" s="1" t="str">
        <f>IF(ISBLANK($C2841),"",IF(ISNA(VLOOKUP($L2841,'result messages'!$H$3:$L$11,3,FALSE)),VLOOKUP($M2841,'result messages'!$H$3:$L$11,3,FALSE),VLOOKUP($L2841,'result messages'!$H$3:$L$11,3,FALSE)))</f>
        <v/>
      </c>
      <c r="P2841" s="1" t="str">
        <f>IF(ISBLANK($C2841),"",IF(ISNA(VLOOKUP($L2841,'result messages'!$H$3:$L$11,4,FALSE)),VLOOKUP($M2841,'result messages'!$H$3:$L$11,4,FALSE),VLOOKUP($L2841,'result messages'!$H$3:$L$11,4,FALSE)))</f>
        <v/>
      </c>
      <c r="Q2841" s="1" t="str">
        <f>IF(ISBLANK($C2841),"",IF(ISNA(VLOOKUP($L2841,'result messages'!$H$3:$L$11,5,FALSE)),VLOOKUP($M2841,'result messages'!$H$3:$L$11,5,FALSE),VLOOKUP($L2841,'result messages'!$H$3:$L$11,5,FALSE)))</f>
        <v/>
      </c>
    </row>
    <row r="2842" spans="1:17">
      <c r="A2842" s="1">
        <v>2839</v>
      </c>
      <c r="B2842" s="1"/>
      <c r="C2842" s="1"/>
      <c r="D2842" s="1"/>
      <c r="E2842" s="6"/>
      <c r="F2842" s="1"/>
      <c r="G2842" s="1" t="str">
        <f>IF(ISNA(VLOOKUP($C2842,'DTEN TCAP Linkage deviceId'!$A$1:$A$20000,1,FALSE)),"No","Yes")</f>
        <v>No</v>
      </c>
      <c r="H2842" s="1" t="str">
        <f>IF(ISNA(VLOOKUP($C2842,'Provisioning Requester'!$F$3:$H$20000,2,FALSE)),"No","Yes")</f>
        <v>No</v>
      </c>
      <c r="I2842" s="1" t="str">
        <f>IF($H2842="Yes",VLOOKUP($C2842,'Provisioning Requester'!$F$3:$H$20000,3,FALSE),"-")</f>
        <v>-</v>
      </c>
      <c r="J2842" s="1" t="str">
        <f>IF(OR(D2842="SVCP", E2842="TRUE"), "No", IF(ISNA(VLOOKUP($C2842,'ProvResponder deviceId'!$A$1:$A$20000,1,FALSE)),"No","Yes"))</f>
        <v>No</v>
      </c>
      <c r="K2842" s="1" t="str">
        <f>IF($J2842="Yes",VLOOKUP($C2842,'ProvResponder deviceId'!$A$1:$C$20000,3,FALSE),"-")</f>
        <v>-</v>
      </c>
      <c r="L2842" s="1" t="str">
        <f t="shared" si="88"/>
        <v/>
      </c>
      <c r="M2842" s="1" t="str">
        <f t="shared" si="89"/>
        <v/>
      </c>
      <c r="N2842" s="1" t="str">
        <f>IF(ISBLANK($C2842),"",IF(ISNA(VLOOKUP($L2842,'result messages'!$H$3:$L$11,2,FALSE)),VLOOKUP($M2842,'result messages'!$H$3:$L$11,2,FALSE),VLOOKUP($L2842,'result messages'!$H$3:$L$11,2,FALSE)))</f>
        <v/>
      </c>
      <c r="O2842" s="1" t="str">
        <f>IF(ISBLANK($C2842),"",IF(ISNA(VLOOKUP($L2842,'result messages'!$H$3:$L$11,3,FALSE)),VLOOKUP($M2842,'result messages'!$H$3:$L$11,3,FALSE),VLOOKUP($L2842,'result messages'!$H$3:$L$11,3,FALSE)))</f>
        <v/>
      </c>
      <c r="P2842" s="1" t="str">
        <f>IF(ISBLANK($C2842),"",IF(ISNA(VLOOKUP($L2842,'result messages'!$H$3:$L$11,4,FALSE)),VLOOKUP($M2842,'result messages'!$H$3:$L$11,4,FALSE),VLOOKUP($L2842,'result messages'!$H$3:$L$11,4,FALSE)))</f>
        <v/>
      </c>
      <c r="Q2842" s="1" t="str">
        <f>IF(ISBLANK($C2842),"",IF(ISNA(VLOOKUP($L2842,'result messages'!$H$3:$L$11,5,FALSE)),VLOOKUP($M2842,'result messages'!$H$3:$L$11,5,FALSE),VLOOKUP($L2842,'result messages'!$H$3:$L$11,5,FALSE)))</f>
        <v/>
      </c>
    </row>
    <row r="2843" spans="1:17">
      <c r="A2843" s="1">
        <v>2840</v>
      </c>
      <c r="B2843" s="1"/>
      <c r="C2843" s="1"/>
      <c r="D2843" s="1"/>
      <c r="E2843" s="6"/>
      <c r="F2843" s="1"/>
      <c r="G2843" s="1" t="str">
        <f>IF(ISNA(VLOOKUP($C2843,'DTEN TCAP Linkage deviceId'!$A$1:$A$20000,1,FALSE)),"No","Yes")</f>
        <v>No</v>
      </c>
      <c r="H2843" s="1" t="str">
        <f>IF(ISNA(VLOOKUP($C2843,'Provisioning Requester'!$F$3:$H$20000,2,FALSE)),"No","Yes")</f>
        <v>No</v>
      </c>
      <c r="I2843" s="1" t="str">
        <f>IF($H2843="Yes",VLOOKUP($C2843,'Provisioning Requester'!$F$3:$H$20000,3,FALSE),"-")</f>
        <v>-</v>
      </c>
      <c r="J2843" s="1" t="str">
        <f>IF(OR(D2843="SVCP", E2843="TRUE"), "No", IF(ISNA(VLOOKUP($C2843,'ProvResponder deviceId'!$A$1:$A$20000,1,FALSE)),"No","Yes"))</f>
        <v>No</v>
      </c>
      <c r="K2843" s="1" t="str">
        <f>IF($J2843="Yes",VLOOKUP($C2843,'ProvResponder deviceId'!$A$1:$C$20000,3,FALSE),"-")</f>
        <v>-</v>
      </c>
      <c r="L2843" s="1" t="str">
        <f t="shared" si="88"/>
        <v/>
      </c>
      <c r="M2843" s="1" t="str">
        <f t="shared" si="89"/>
        <v/>
      </c>
      <c r="N2843" s="1" t="str">
        <f>IF(ISBLANK($C2843),"",IF(ISNA(VLOOKUP($L2843,'result messages'!$H$3:$L$11,2,FALSE)),VLOOKUP($M2843,'result messages'!$H$3:$L$11,2,FALSE),VLOOKUP($L2843,'result messages'!$H$3:$L$11,2,FALSE)))</f>
        <v/>
      </c>
      <c r="O2843" s="1" t="str">
        <f>IF(ISBLANK($C2843),"",IF(ISNA(VLOOKUP($L2843,'result messages'!$H$3:$L$11,3,FALSE)),VLOOKUP($M2843,'result messages'!$H$3:$L$11,3,FALSE),VLOOKUP($L2843,'result messages'!$H$3:$L$11,3,FALSE)))</f>
        <v/>
      </c>
      <c r="P2843" s="1" t="str">
        <f>IF(ISBLANK($C2843),"",IF(ISNA(VLOOKUP($L2843,'result messages'!$H$3:$L$11,4,FALSE)),VLOOKUP($M2843,'result messages'!$H$3:$L$11,4,FALSE),VLOOKUP($L2843,'result messages'!$H$3:$L$11,4,FALSE)))</f>
        <v/>
      </c>
      <c r="Q2843" s="1" t="str">
        <f>IF(ISBLANK($C2843),"",IF(ISNA(VLOOKUP($L2843,'result messages'!$H$3:$L$11,5,FALSE)),VLOOKUP($M2843,'result messages'!$H$3:$L$11,5,FALSE),VLOOKUP($L2843,'result messages'!$H$3:$L$11,5,FALSE)))</f>
        <v/>
      </c>
    </row>
    <row r="2844" spans="1:17">
      <c r="A2844" s="1">
        <v>2841</v>
      </c>
      <c r="B2844" s="1"/>
      <c r="C2844" s="1"/>
      <c r="D2844" s="1"/>
      <c r="E2844" s="6"/>
      <c r="F2844" s="1"/>
      <c r="G2844" s="1" t="str">
        <f>IF(ISNA(VLOOKUP($C2844,'DTEN TCAP Linkage deviceId'!$A$1:$A$20000,1,FALSE)),"No","Yes")</f>
        <v>No</v>
      </c>
      <c r="H2844" s="1" t="str">
        <f>IF(ISNA(VLOOKUP($C2844,'Provisioning Requester'!$F$3:$H$20000,2,FALSE)),"No","Yes")</f>
        <v>No</v>
      </c>
      <c r="I2844" s="1" t="str">
        <f>IF($H2844="Yes",VLOOKUP($C2844,'Provisioning Requester'!$F$3:$H$20000,3,FALSE),"-")</f>
        <v>-</v>
      </c>
      <c r="J2844" s="1" t="str">
        <f>IF(OR(D2844="SVCP", E2844="TRUE"), "No", IF(ISNA(VLOOKUP($C2844,'ProvResponder deviceId'!$A$1:$A$20000,1,FALSE)),"No","Yes"))</f>
        <v>No</v>
      </c>
      <c r="K2844" s="1" t="str">
        <f>IF($J2844="Yes",VLOOKUP($C2844,'ProvResponder deviceId'!$A$1:$C$20000,3,FALSE),"-")</f>
        <v>-</v>
      </c>
      <c r="L2844" s="1" t="str">
        <f t="shared" si="88"/>
        <v/>
      </c>
      <c r="M2844" s="1" t="str">
        <f t="shared" si="89"/>
        <v/>
      </c>
      <c r="N2844" s="1" t="str">
        <f>IF(ISBLANK($C2844),"",IF(ISNA(VLOOKUP($L2844,'result messages'!$H$3:$L$11,2,FALSE)),VLOOKUP($M2844,'result messages'!$H$3:$L$11,2,FALSE),VLOOKUP($L2844,'result messages'!$H$3:$L$11,2,FALSE)))</f>
        <v/>
      </c>
      <c r="O2844" s="1" t="str">
        <f>IF(ISBLANK($C2844),"",IF(ISNA(VLOOKUP($L2844,'result messages'!$H$3:$L$11,3,FALSE)),VLOOKUP($M2844,'result messages'!$H$3:$L$11,3,FALSE),VLOOKUP($L2844,'result messages'!$H$3:$L$11,3,FALSE)))</f>
        <v/>
      </c>
      <c r="P2844" s="1" t="str">
        <f>IF(ISBLANK($C2844),"",IF(ISNA(VLOOKUP($L2844,'result messages'!$H$3:$L$11,4,FALSE)),VLOOKUP($M2844,'result messages'!$H$3:$L$11,4,FALSE),VLOOKUP($L2844,'result messages'!$H$3:$L$11,4,FALSE)))</f>
        <v/>
      </c>
      <c r="Q2844" s="1" t="str">
        <f>IF(ISBLANK($C2844),"",IF(ISNA(VLOOKUP($L2844,'result messages'!$H$3:$L$11,5,FALSE)),VLOOKUP($M2844,'result messages'!$H$3:$L$11,5,FALSE),VLOOKUP($L2844,'result messages'!$H$3:$L$11,5,FALSE)))</f>
        <v/>
      </c>
    </row>
    <row r="2845" spans="1:17">
      <c r="A2845" s="1">
        <v>2842</v>
      </c>
      <c r="B2845" s="1"/>
      <c r="C2845" s="1"/>
      <c r="D2845" s="1"/>
      <c r="E2845" s="6"/>
      <c r="F2845" s="1"/>
      <c r="G2845" s="1" t="str">
        <f>IF(ISNA(VLOOKUP($C2845,'DTEN TCAP Linkage deviceId'!$A$1:$A$20000,1,FALSE)),"No","Yes")</f>
        <v>No</v>
      </c>
      <c r="H2845" s="1" t="str">
        <f>IF(ISNA(VLOOKUP($C2845,'Provisioning Requester'!$F$3:$H$20000,2,FALSE)),"No","Yes")</f>
        <v>No</v>
      </c>
      <c r="I2845" s="1" t="str">
        <f>IF($H2845="Yes",VLOOKUP($C2845,'Provisioning Requester'!$F$3:$H$20000,3,FALSE),"-")</f>
        <v>-</v>
      </c>
      <c r="J2845" s="1" t="str">
        <f>IF(OR(D2845="SVCP", E2845="TRUE"), "No", IF(ISNA(VLOOKUP($C2845,'ProvResponder deviceId'!$A$1:$A$20000,1,FALSE)),"No","Yes"))</f>
        <v>No</v>
      </c>
      <c r="K2845" s="1" t="str">
        <f>IF($J2845="Yes",VLOOKUP($C2845,'ProvResponder deviceId'!$A$1:$C$20000,3,FALSE),"-")</f>
        <v>-</v>
      </c>
      <c r="L2845" s="1" t="str">
        <f t="shared" si="88"/>
        <v/>
      </c>
      <c r="M2845" s="1" t="str">
        <f t="shared" si="89"/>
        <v/>
      </c>
      <c r="N2845" s="1" t="str">
        <f>IF(ISBLANK($C2845),"",IF(ISNA(VLOOKUP($L2845,'result messages'!$H$3:$L$11,2,FALSE)),VLOOKUP($M2845,'result messages'!$H$3:$L$11,2,FALSE),VLOOKUP($L2845,'result messages'!$H$3:$L$11,2,FALSE)))</f>
        <v/>
      </c>
      <c r="O2845" s="1" t="str">
        <f>IF(ISBLANK($C2845),"",IF(ISNA(VLOOKUP($L2845,'result messages'!$H$3:$L$11,3,FALSE)),VLOOKUP($M2845,'result messages'!$H$3:$L$11,3,FALSE),VLOOKUP($L2845,'result messages'!$H$3:$L$11,3,FALSE)))</f>
        <v/>
      </c>
      <c r="P2845" s="1" t="str">
        <f>IF(ISBLANK($C2845),"",IF(ISNA(VLOOKUP($L2845,'result messages'!$H$3:$L$11,4,FALSE)),VLOOKUP($M2845,'result messages'!$H$3:$L$11,4,FALSE),VLOOKUP($L2845,'result messages'!$H$3:$L$11,4,FALSE)))</f>
        <v/>
      </c>
      <c r="Q2845" s="1" t="str">
        <f>IF(ISBLANK($C2845),"",IF(ISNA(VLOOKUP($L2845,'result messages'!$H$3:$L$11,5,FALSE)),VLOOKUP($M2845,'result messages'!$H$3:$L$11,5,FALSE),VLOOKUP($L2845,'result messages'!$H$3:$L$11,5,FALSE)))</f>
        <v/>
      </c>
    </row>
    <row r="2846" spans="1:17">
      <c r="A2846" s="1">
        <v>2843</v>
      </c>
      <c r="B2846" s="1"/>
      <c r="C2846" s="1"/>
      <c r="D2846" s="1"/>
      <c r="E2846" s="6"/>
      <c r="F2846" s="1"/>
      <c r="G2846" s="1" t="str">
        <f>IF(ISNA(VLOOKUP($C2846,'DTEN TCAP Linkage deviceId'!$A$1:$A$20000,1,FALSE)),"No","Yes")</f>
        <v>No</v>
      </c>
      <c r="H2846" s="1" t="str">
        <f>IF(ISNA(VLOOKUP($C2846,'Provisioning Requester'!$F$3:$H$20000,2,FALSE)),"No","Yes")</f>
        <v>No</v>
      </c>
      <c r="I2846" s="1" t="str">
        <f>IF($H2846="Yes",VLOOKUP($C2846,'Provisioning Requester'!$F$3:$H$20000,3,FALSE),"-")</f>
        <v>-</v>
      </c>
      <c r="J2846" s="1" t="str">
        <f>IF(OR(D2846="SVCP", E2846="TRUE"), "No", IF(ISNA(VLOOKUP($C2846,'ProvResponder deviceId'!$A$1:$A$20000,1,FALSE)),"No","Yes"))</f>
        <v>No</v>
      </c>
      <c r="K2846" s="1" t="str">
        <f>IF($J2846="Yes",VLOOKUP($C2846,'ProvResponder deviceId'!$A$1:$C$20000,3,FALSE),"-")</f>
        <v>-</v>
      </c>
      <c r="L2846" s="1" t="str">
        <f t="shared" si="88"/>
        <v/>
      </c>
      <c r="M2846" s="1" t="str">
        <f t="shared" si="89"/>
        <v/>
      </c>
      <c r="N2846" s="1" t="str">
        <f>IF(ISBLANK($C2846),"",IF(ISNA(VLOOKUP($L2846,'result messages'!$H$3:$L$11,2,FALSE)),VLOOKUP($M2846,'result messages'!$H$3:$L$11,2,FALSE),VLOOKUP($L2846,'result messages'!$H$3:$L$11,2,FALSE)))</f>
        <v/>
      </c>
      <c r="O2846" s="1" t="str">
        <f>IF(ISBLANK($C2846),"",IF(ISNA(VLOOKUP($L2846,'result messages'!$H$3:$L$11,3,FALSE)),VLOOKUP($M2846,'result messages'!$H$3:$L$11,3,FALSE),VLOOKUP($L2846,'result messages'!$H$3:$L$11,3,FALSE)))</f>
        <v/>
      </c>
      <c r="P2846" s="1" t="str">
        <f>IF(ISBLANK($C2846),"",IF(ISNA(VLOOKUP($L2846,'result messages'!$H$3:$L$11,4,FALSE)),VLOOKUP($M2846,'result messages'!$H$3:$L$11,4,FALSE),VLOOKUP($L2846,'result messages'!$H$3:$L$11,4,FALSE)))</f>
        <v/>
      </c>
      <c r="Q2846" s="1" t="str">
        <f>IF(ISBLANK($C2846),"",IF(ISNA(VLOOKUP($L2846,'result messages'!$H$3:$L$11,5,FALSE)),VLOOKUP($M2846,'result messages'!$H$3:$L$11,5,FALSE),VLOOKUP($L2846,'result messages'!$H$3:$L$11,5,FALSE)))</f>
        <v/>
      </c>
    </row>
    <row r="2847" spans="1:17">
      <c r="A2847" s="1">
        <v>2844</v>
      </c>
      <c r="B2847" s="1"/>
      <c r="C2847" s="1"/>
      <c r="D2847" s="1"/>
      <c r="E2847" s="6"/>
      <c r="F2847" s="1"/>
      <c r="G2847" s="1" t="str">
        <f>IF(ISNA(VLOOKUP($C2847,'DTEN TCAP Linkage deviceId'!$A$1:$A$20000,1,FALSE)),"No","Yes")</f>
        <v>No</v>
      </c>
      <c r="H2847" s="1" t="str">
        <f>IF(ISNA(VLOOKUP($C2847,'Provisioning Requester'!$F$3:$H$20000,2,FALSE)),"No","Yes")</f>
        <v>No</v>
      </c>
      <c r="I2847" s="1" t="str">
        <f>IF($H2847="Yes",VLOOKUP($C2847,'Provisioning Requester'!$F$3:$H$20000,3,FALSE),"-")</f>
        <v>-</v>
      </c>
      <c r="J2847" s="1" t="str">
        <f>IF(OR(D2847="SVCP", E2847="TRUE"), "No", IF(ISNA(VLOOKUP($C2847,'ProvResponder deviceId'!$A$1:$A$20000,1,FALSE)),"No","Yes"))</f>
        <v>No</v>
      </c>
      <c r="K2847" s="1" t="str">
        <f>IF($J2847="Yes",VLOOKUP($C2847,'ProvResponder deviceId'!$A$1:$C$20000,3,FALSE),"-")</f>
        <v>-</v>
      </c>
      <c r="L2847" s="1" t="str">
        <f t="shared" si="88"/>
        <v/>
      </c>
      <c r="M2847" s="1" t="str">
        <f t="shared" si="89"/>
        <v/>
      </c>
      <c r="N2847" s="1" t="str">
        <f>IF(ISBLANK($C2847),"",IF(ISNA(VLOOKUP($L2847,'result messages'!$H$3:$L$11,2,FALSE)),VLOOKUP($M2847,'result messages'!$H$3:$L$11,2,FALSE),VLOOKUP($L2847,'result messages'!$H$3:$L$11,2,FALSE)))</f>
        <v/>
      </c>
      <c r="O2847" s="1" t="str">
        <f>IF(ISBLANK($C2847),"",IF(ISNA(VLOOKUP($L2847,'result messages'!$H$3:$L$11,3,FALSE)),VLOOKUP($M2847,'result messages'!$H$3:$L$11,3,FALSE),VLOOKUP($L2847,'result messages'!$H$3:$L$11,3,FALSE)))</f>
        <v/>
      </c>
      <c r="P2847" s="1" t="str">
        <f>IF(ISBLANK($C2847),"",IF(ISNA(VLOOKUP($L2847,'result messages'!$H$3:$L$11,4,FALSE)),VLOOKUP($M2847,'result messages'!$H$3:$L$11,4,FALSE),VLOOKUP($L2847,'result messages'!$H$3:$L$11,4,FALSE)))</f>
        <v/>
      </c>
      <c r="Q2847" s="1" t="str">
        <f>IF(ISBLANK($C2847),"",IF(ISNA(VLOOKUP($L2847,'result messages'!$H$3:$L$11,5,FALSE)),VLOOKUP($M2847,'result messages'!$H$3:$L$11,5,FALSE),VLOOKUP($L2847,'result messages'!$H$3:$L$11,5,FALSE)))</f>
        <v/>
      </c>
    </row>
    <row r="2848" spans="1:17">
      <c r="A2848" s="1">
        <v>2845</v>
      </c>
      <c r="B2848" s="1"/>
      <c r="C2848" s="1"/>
      <c r="D2848" s="1"/>
      <c r="E2848" s="6"/>
      <c r="F2848" s="1"/>
      <c r="G2848" s="1" t="str">
        <f>IF(ISNA(VLOOKUP($C2848,'DTEN TCAP Linkage deviceId'!$A$1:$A$20000,1,FALSE)),"No","Yes")</f>
        <v>No</v>
      </c>
      <c r="H2848" s="1" t="str">
        <f>IF(ISNA(VLOOKUP($C2848,'Provisioning Requester'!$F$3:$H$20000,2,FALSE)),"No","Yes")</f>
        <v>No</v>
      </c>
      <c r="I2848" s="1" t="str">
        <f>IF($H2848="Yes",VLOOKUP($C2848,'Provisioning Requester'!$F$3:$H$20000,3,FALSE),"-")</f>
        <v>-</v>
      </c>
      <c r="J2848" s="1" t="str">
        <f>IF(OR(D2848="SVCP", E2848="TRUE"), "No", IF(ISNA(VLOOKUP($C2848,'ProvResponder deviceId'!$A$1:$A$20000,1,FALSE)),"No","Yes"))</f>
        <v>No</v>
      </c>
      <c r="K2848" s="1" t="str">
        <f>IF($J2848="Yes",VLOOKUP($C2848,'ProvResponder deviceId'!$A$1:$C$20000,3,FALSE),"-")</f>
        <v>-</v>
      </c>
      <c r="L2848" s="1" t="str">
        <f t="shared" si="88"/>
        <v/>
      </c>
      <c r="M2848" s="1" t="str">
        <f t="shared" si="89"/>
        <v/>
      </c>
      <c r="N2848" s="1" t="str">
        <f>IF(ISBLANK($C2848),"",IF(ISNA(VLOOKUP($L2848,'result messages'!$H$3:$L$11,2,FALSE)),VLOOKUP($M2848,'result messages'!$H$3:$L$11,2,FALSE),VLOOKUP($L2848,'result messages'!$H$3:$L$11,2,FALSE)))</f>
        <v/>
      </c>
      <c r="O2848" s="1" t="str">
        <f>IF(ISBLANK($C2848),"",IF(ISNA(VLOOKUP($L2848,'result messages'!$H$3:$L$11,3,FALSE)),VLOOKUP($M2848,'result messages'!$H$3:$L$11,3,FALSE),VLOOKUP($L2848,'result messages'!$H$3:$L$11,3,FALSE)))</f>
        <v/>
      </c>
      <c r="P2848" s="1" t="str">
        <f>IF(ISBLANK($C2848),"",IF(ISNA(VLOOKUP($L2848,'result messages'!$H$3:$L$11,4,FALSE)),VLOOKUP($M2848,'result messages'!$H$3:$L$11,4,FALSE),VLOOKUP($L2848,'result messages'!$H$3:$L$11,4,FALSE)))</f>
        <v/>
      </c>
      <c r="Q2848" s="1" t="str">
        <f>IF(ISBLANK($C2848),"",IF(ISNA(VLOOKUP($L2848,'result messages'!$H$3:$L$11,5,FALSE)),VLOOKUP($M2848,'result messages'!$H$3:$L$11,5,FALSE),VLOOKUP($L2848,'result messages'!$H$3:$L$11,5,FALSE)))</f>
        <v/>
      </c>
    </row>
    <row r="2849" spans="1:17">
      <c r="A2849" s="1">
        <v>2846</v>
      </c>
      <c r="B2849" s="1"/>
      <c r="C2849" s="1"/>
      <c r="D2849" s="1"/>
      <c r="E2849" s="6"/>
      <c r="F2849" s="1"/>
      <c r="G2849" s="1" t="str">
        <f>IF(ISNA(VLOOKUP($C2849,'DTEN TCAP Linkage deviceId'!$A$1:$A$20000,1,FALSE)),"No","Yes")</f>
        <v>No</v>
      </c>
      <c r="H2849" s="1" t="str">
        <f>IF(ISNA(VLOOKUP($C2849,'Provisioning Requester'!$F$3:$H$20000,2,FALSE)),"No","Yes")</f>
        <v>No</v>
      </c>
      <c r="I2849" s="1" t="str">
        <f>IF($H2849="Yes",VLOOKUP($C2849,'Provisioning Requester'!$F$3:$H$20000,3,FALSE),"-")</f>
        <v>-</v>
      </c>
      <c r="J2849" s="1" t="str">
        <f>IF(OR(D2849="SVCP", E2849="TRUE"), "No", IF(ISNA(VLOOKUP($C2849,'ProvResponder deviceId'!$A$1:$A$20000,1,FALSE)),"No","Yes"))</f>
        <v>No</v>
      </c>
      <c r="K2849" s="1" t="str">
        <f>IF($J2849="Yes",VLOOKUP($C2849,'ProvResponder deviceId'!$A$1:$C$20000,3,FALSE),"-")</f>
        <v>-</v>
      </c>
      <c r="L2849" s="1" t="str">
        <f t="shared" si="88"/>
        <v/>
      </c>
      <c r="M2849" s="1" t="str">
        <f t="shared" si="89"/>
        <v/>
      </c>
      <c r="N2849" s="1" t="str">
        <f>IF(ISBLANK($C2849),"",IF(ISNA(VLOOKUP($L2849,'result messages'!$H$3:$L$11,2,FALSE)),VLOOKUP($M2849,'result messages'!$H$3:$L$11,2,FALSE),VLOOKUP($L2849,'result messages'!$H$3:$L$11,2,FALSE)))</f>
        <v/>
      </c>
      <c r="O2849" s="1" t="str">
        <f>IF(ISBLANK($C2849),"",IF(ISNA(VLOOKUP($L2849,'result messages'!$H$3:$L$11,3,FALSE)),VLOOKUP($M2849,'result messages'!$H$3:$L$11,3,FALSE),VLOOKUP($L2849,'result messages'!$H$3:$L$11,3,FALSE)))</f>
        <v/>
      </c>
      <c r="P2849" s="1" t="str">
        <f>IF(ISBLANK($C2849),"",IF(ISNA(VLOOKUP($L2849,'result messages'!$H$3:$L$11,4,FALSE)),VLOOKUP($M2849,'result messages'!$H$3:$L$11,4,FALSE),VLOOKUP($L2849,'result messages'!$H$3:$L$11,4,FALSE)))</f>
        <v/>
      </c>
      <c r="Q2849" s="1" t="str">
        <f>IF(ISBLANK($C2849),"",IF(ISNA(VLOOKUP($L2849,'result messages'!$H$3:$L$11,5,FALSE)),VLOOKUP($M2849,'result messages'!$H$3:$L$11,5,FALSE),VLOOKUP($L2849,'result messages'!$H$3:$L$11,5,FALSE)))</f>
        <v/>
      </c>
    </row>
    <row r="2850" spans="1:17">
      <c r="A2850" s="1">
        <v>2847</v>
      </c>
      <c r="B2850" s="1"/>
      <c r="C2850" s="1"/>
      <c r="D2850" s="1"/>
      <c r="E2850" s="6"/>
      <c r="F2850" s="1"/>
      <c r="G2850" s="1" t="str">
        <f>IF(ISNA(VLOOKUP($C2850,'DTEN TCAP Linkage deviceId'!$A$1:$A$20000,1,FALSE)),"No","Yes")</f>
        <v>No</v>
      </c>
      <c r="H2850" s="1" t="str">
        <f>IF(ISNA(VLOOKUP($C2850,'Provisioning Requester'!$F$3:$H$20000,2,FALSE)),"No","Yes")</f>
        <v>No</v>
      </c>
      <c r="I2850" s="1" t="str">
        <f>IF($H2850="Yes",VLOOKUP($C2850,'Provisioning Requester'!$F$3:$H$20000,3,FALSE),"-")</f>
        <v>-</v>
      </c>
      <c r="J2850" s="1" t="str">
        <f>IF(OR(D2850="SVCP", E2850="TRUE"), "No", IF(ISNA(VLOOKUP($C2850,'ProvResponder deviceId'!$A$1:$A$20000,1,FALSE)),"No","Yes"))</f>
        <v>No</v>
      </c>
      <c r="K2850" s="1" t="str">
        <f>IF($J2850="Yes",VLOOKUP($C2850,'ProvResponder deviceId'!$A$1:$C$20000,3,FALSE),"-")</f>
        <v>-</v>
      </c>
      <c r="L2850" s="1" t="str">
        <f t="shared" si="88"/>
        <v/>
      </c>
      <c r="M2850" s="1" t="str">
        <f t="shared" si="89"/>
        <v/>
      </c>
      <c r="N2850" s="1" t="str">
        <f>IF(ISBLANK($C2850),"",IF(ISNA(VLOOKUP($L2850,'result messages'!$H$3:$L$11,2,FALSE)),VLOOKUP($M2850,'result messages'!$H$3:$L$11,2,FALSE),VLOOKUP($L2850,'result messages'!$H$3:$L$11,2,FALSE)))</f>
        <v/>
      </c>
      <c r="O2850" s="1" t="str">
        <f>IF(ISBLANK($C2850),"",IF(ISNA(VLOOKUP($L2850,'result messages'!$H$3:$L$11,3,FALSE)),VLOOKUP($M2850,'result messages'!$H$3:$L$11,3,FALSE),VLOOKUP($L2850,'result messages'!$H$3:$L$11,3,FALSE)))</f>
        <v/>
      </c>
      <c r="P2850" s="1" t="str">
        <f>IF(ISBLANK($C2850),"",IF(ISNA(VLOOKUP($L2850,'result messages'!$H$3:$L$11,4,FALSE)),VLOOKUP($M2850,'result messages'!$H$3:$L$11,4,FALSE),VLOOKUP($L2850,'result messages'!$H$3:$L$11,4,FALSE)))</f>
        <v/>
      </c>
      <c r="Q2850" s="1" t="str">
        <f>IF(ISBLANK($C2850),"",IF(ISNA(VLOOKUP($L2850,'result messages'!$H$3:$L$11,5,FALSE)),VLOOKUP($M2850,'result messages'!$H$3:$L$11,5,FALSE),VLOOKUP($L2850,'result messages'!$H$3:$L$11,5,FALSE)))</f>
        <v/>
      </c>
    </row>
    <row r="2851" spans="1:17">
      <c r="A2851" s="1">
        <v>2848</v>
      </c>
      <c r="B2851" s="1"/>
      <c r="C2851" s="1"/>
      <c r="D2851" s="1"/>
      <c r="E2851" s="6"/>
      <c r="F2851" s="1"/>
      <c r="G2851" s="1" t="str">
        <f>IF(ISNA(VLOOKUP($C2851,'DTEN TCAP Linkage deviceId'!$A$1:$A$20000,1,FALSE)),"No","Yes")</f>
        <v>No</v>
      </c>
      <c r="H2851" s="1" t="str">
        <f>IF(ISNA(VLOOKUP($C2851,'Provisioning Requester'!$F$3:$H$20000,2,FALSE)),"No","Yes")</f>
        <v>No</v>
      </c>
      <c r="I2851" s="1" t="str">
        <f>IF($H2851="Yes",VLOOKUP($C2851,'Provisioning Requester'!$F$3:$H$20000,3,FALSE),"-")</f>
        <v>-</v>
      </c>
      <c r="J2851" s="1" t="str">
        <f>IF(OR(D2851="SVCP", E2851="TRUE"), "No", IF(ISNA(VLOOKUP($C2851,'ProvResponder deviceId'!$A$1:$A$20000,1,FALSE)),"No","Yes"))</f>
        <v>No</v>
      </c>
      <c r="K2851" s="1" t="str">
        <f>IF($J2851="Yes",VLOOKUP($C2851,'ProvResponder deviceId'!$A$1:$C$20000,3,FALSE),"-")</f>
        <v>-</v>
      </c>
      <c r="L2851" s="1" t="str">
        <f t="shared" si="88"/>
        <v/>
      </c>
      <c r="M2851" s="1" t="str">
        <f t="shared" si="89"/>
        <v/>
      </c>
      <c r="N2851" s="1" t="str">
        <f>IF(ISBLANK($C2851),"",IF(ISNA(VLOOKUP($L2851,'result messages'!$H$3:$L$11,2,FALSE)),VLOOKUP($M2851,'result messages'!$H$3:$L$11,2,FALSE),VLOOKUP($L2851,'result messages'!$H$3:$L$11,2,FALSE)))</f>
        <v/>
      </c>
      <c r="O2851" s="1" t="str">
        <f>IF(ISBLANK($C2851),"",IF(ISNA(VLOOKUP($L2851,'result messages'!$H$3:$L$11,3,FALSE)),VLOOKUP($M2851,'result messages'!$H$3:$L$11,3,FALSE),VLOOKUP($L2851,'result messages'!$H$3:$L$11,3,FALSE)))</f>
        <v/>
      </c>
      <c r="P2851" s="1" t="str">
        <f>IF(ISBLANK($C2851),"",IF(ISNA(VLOOKUP($L2851,'result messages'!$H$3:$L$11,4,FALSE)),VLOOKUP($M2851,'result messages'!$H$3:$L$11,4,FALSE),VLOOKUP($L2851,'result messages'!$H$3:$L$11,4,FALSE)))</f>
        <v/>
      </c>
      <c r="Q2851" s="1" t="str">
        <f>IF(ISBLANK($C2851),"",IF(ISNA(VLOOKUP($L2851,'result messages'!$H$3:$L$11,5,FALSE)),VLOOKUP($M2851,'result messages'!$H$3:$L$11,5,FALSE),VLOOKUP($L2851,'result messages'!$H$3:$L$11,5,FALSE)))</f>
        <v/>
      </c>
    </row>
    <row r="2852" spans="1:17">
      <c r="A2852" s="1">
        <v>2849</v>
      </c>
      <c r="B2852" s="1"/>
      <c r="C2852" s="1"/>
      <c r="D2852" s="1"/>
      <c r="E2852" s="6"/>
      <c r="F2852" s="1"/>
      <c r="G2852" s="1" t="str">
        <f>IF(ISNA(VLOOKUP($C2852,'DTEN TCAP Linkage deviceId'!$A$1:$A$20000,1,FALSE)),"No","Yes")</f>
        <v>No</v>
      </c>
      <c r="H2852" s="1" t="str">
        <f>IF(ISNA(VLOOKUP($C2852,'Provisioning Requester'!$F$3:$H$20000,2,FALSE)),"No","Yes")</f>
        <v>No</v>
      </c>
      <c r="I2852" s="1" t="str">
        <f>IF($H2852="Yes",VLOOKUP($C2852,'Provisioning Requester'!$F$3:$H$20000,3,FALSE),"-")</f>
        <v>-</v>
      </c>
      <c r="J2852" s="1" t="str">
        <f>IF(OR(D2852="SVCP", E2852="TRUE"), "No", IF(ISNA(VLOOKUP($C2852,'ProvResponder deviceId'!$A$1:$A$20000,1,FALSE)),"No","Yes"))</f>
        <v>No</v>
      </c>
      <c r="K2852" s="1" t="str">
        <f>IF($J2852="Yes",VLOOKUP($C2852,'ProvResponder deviceId'!$A$1:$C$20000,3,FALSE),"-")</f>
        <v>-</v>
      </c>
      <c r="L2852" s="1" t="str">
        <f t="shared" si="88"/>
        <v/>
      </c>
      <c r="M2852" s="1" t="str">
        <f t="shared" si="89"/>
        <v/>
      </c>
      <c r="N2852" s="1" t="str">
        <f>IF(ISBLANK($C2852),"",IF(ISNA(VLOOKUP($L2852,'result messages'!$H$3:$L$11,2,FALSE)),VLOOKUP($M2852,'result messages'!$H$3:$L$11,2,FALSE),VLOOKUP($L2852,'result messages'!$H$3:$L$11,2,FALSE)))</f>
        <v/>
      </c>
      <c r="O2852" s="1" t="str">
        <f>IF(ISBLANK($C2852),"",IF(ISNA(VLOOKUP($L2852,'result messages'!$H$3:$L$11,3,FALSE)),VLOOKUP($M2852,'result messages'!$H$3:$L$11,3,FALSE),VLOOKUP($L2852,'result messages'!$H$3:$L$11,3,FALSE)))</f>
        <v/>
      </c>
      <c r="P2852" s="1" t="str">
        <f>IF(ISBLANK($C2852),"",IF(ISNA(VLOOKUP($L2852,'result messages'!$H$3:$L$11,4,FALSE)),VLOOKUP($M2852,'result messages'!$H$3:$L$11,4,FALSE),VLOOKUP($L2852,'result messages'!$H$3:$L$11,4,FALSE)))</f>
        <v/>
      </c>
      <c r="Q2852" s="1" t="str">
        <f>IF(ISBLANK($C2852),"",IF(ISNA(VLOOKUP($L2852,'result messages'!$H$3:$L$11,5,FALSE)),VLOOKUP($M2852,'result messages'!$H$3:$L$11,5,FALSE),VLOOKUP($L2852,'result messages'!$H$3:$L$11,5,FALSE)))</f>
        <v/>
      </c>
    </row>
    <row r="2853" spans="1:17">
      <c r="A2853" s="1">
        <v>2850</v>
      </c>
      <c r="B2853" s="1"/>
      <c r="C2853" s="1"/>
      <c r="D2853" s="1"/>
      <c r="E2853" s="6"/>
      <c r="F2853" s="1"/>
      <c r="G2853" s="1" t="str">
        <f>IF(ISNA(VLOOKUP($C2853,'DTEN TCAP Linkage deviceId'!$A$1:$A$20000,1,FALSE)),"No","Yes")</f>
        <v>No</v>
      </c>
      <c r="H2853" s="1" t="str">
        <f>IF(ISNA(VLOOKUP($C2853,'Provisioning Requester'!$F$3:$H$20000,2,FALSE)),"No","Yes")</f>
        <v>No</v>
      </c>
      <c r="I2853" s="1" t="str">
        <f>IF($H2853="Yes",VLOOKUP($C2853,'Provisioning Requester'!$F$3:$H$20000,3,FALSE),"-")</f>
        <v>-</v>
      </c>
      <c r="J2853" s="1" t="str">
        <f>IF(OR(D2853="SVCP", E2853="TRUE"), "No", IF(ISNA(VLOOKUP($C2853,'ProvResponder deviceId'!$A$1:$A$20000,1,FALSE)),"No","Yes"))</f>
        <v>No</v>
      </c>
      <c r="K2853" s="1" t="str">
        <f>IF($J2853="Yes",VLOOKUP($C2853,'ProvResponder deviceId'!$A$1:$C$20000,3,FALSE),"-")</f>
        <v>-</v>
      </c>
      <c r="L2853" s="1" t="str">
        <f t="shared" si="88"/>
        <v/>
      </c>
      <c r="M2853" s="1" t="str">
        <f t="shared" si="89"/>
        <v/>
      </c>
      <c r="N2853" s="1" t="str">
        <f>IF(ISBLANK($C2853),"",IF(ISNA(VLOOKUP($L2853,'result messages'!$H$3:$L$11,2,FALSE)),VLOOKUP($M2853,'result messages'!$H$3:$L$11,2,FALSE),VLOOKUP($L2853,'result messages'!$H$3:$L$11,2,FALSE)))</f>
        <v/>
      </c>
      <c r="O2853" s="1" t="str">
        <f>IF(ISBLANK($C2853),"",IF(ISNA(VLOOKUP($L2853,'result messages'!$H$3:$L$11,3,FALSE)),VLOOKUP($M2853,'result messages'!$H$3:$L$11,3,FALSE),VLOOKUP($L2853,'result messages'!$H$3:$L$11,3,FALSE)))</f>
        <v/>
      </c>
      <c r="P2853" s="1" t="str">
        <f>IF(ISBLANK($C2853),"",IF(ISNA(VLOOKUP($L2853,'result messages'!$H$3:$L$11,4,FALSE)),VLOOKUP($M2853,'result messages'!$H$3:$L$11,4,FALSE),VLOOKUP($L2853,'result messages'!$H$3:$L$11,4,FALSE)))</f>
        <v/>
      </c>
      <c r="Q2853" s="1" t="str">
        <f>IF(ISBLANK($C2853),"",IF(ISNA(VLOOKUP($L2853,'result messages'!$H$3:$L$11,5,FALSE)),VLOOKUP($M2853,'result messages'!$H$3:$L$11,5,FALSE),VLOOKUP($L2853,'result messages'!$H$3:$L$11,5,FALSE)))</f>
        <v/>
      </c>
    </row>
    <row r="2854" spans="1:17">
      <c r="A2854" s="1">
        <v>2851</v>
      </c>
      <c r="B2854" s="1"/>
      <c r="C2854" s="1"/>
      <c r="D2854" s="1"/>
      <c r="E2854" s="6"/>
      <c r="F2854" s="1"/>
      <c r="G2854" s="1" t="str">
        <f>IF(ISNA(VLOOKUP($C2854,'DTEN TCAP Linkage deviceId'!$A$1:$A$20000,1,FALSE)),"No","Yes")</f>
        <v>No</v>
      </c>
      <c r="H2854" s="1" t="str">
        <f>IF(ISNA(VLOOKUP($C2854,'Provisioning Requester'!$F$3:$H$20000,2,FALSE)),"No","Yes")</f>
        <v>No</v>
      </c>
      <c r="I2854" s="1" t="str">
        <f>IF($H2854="Yes",VLOOKUP($C2854,'Provisioning Requester'!$F$3:$H$20000,3,FALSE),"-")</f>
        <v>-</v>
      </c>
      <c r="J2854" s="1" t="str">
        <f>IF(OR(D2854="SVCP", E2854="TRUE"), "No", IF(ISNA(VLOOKUP($C2854,'ProvResponder deviceId'!$A$1:$A$20000,1,FALSE)),"No","Yes"))</f>
        <v>No</v>
      </c>
      <c r="K2854" s="1" t="str">
        <f>IF($J2854="Yes",VLOOKUP($C2854,'ProvResponder deviceId'!$A$1:$C$20000,3,FALSE),"-")</f>
        <v>-</v>
      </c>
      <c r="L2854" s="1" t="str">
        <f t="shared" si="88"/>
        <v/>
      </c>
      <c r="M2854" s="1" t="str">
        <f t="shared" si="89"/>
        <v/>
      </c>
      <c r="N2854" s="1" t="str">
        <f>IF(ISBLANK($C2854),"",IF(ISNA(VLOOKUP($L2854,'result messages'!$H$3:$L$11,2,FALSE)),VLOOKUP($M2854,'result messages'!$H$3:$L$11,2,FALSE),VLOOKUP($L2854,'result messages'!$H$3:$L$11,2,FALSE)))</f>
        <v/>
      </c>
      <c r="O2854" s="1" t="str">
        <f>IF(ISBLANK($C2854),"",IF(ISNA(VLOOKUP($L2854,'result messages'!$H$3:$L$11,3,FALSE)),VLOOKUP($M2854,'result messages'!$H$3:$L$11,3,FALSE),VLOOKUP($L2854,'result messages'!$H$3:$L$11,3,FALSE)))</f>
        <v/>
      </c>
      <c r="P2854" s="1" t="str">
        <f>IF(ISBLANK($C2854),"",IF(ISNA(VLOOKUP($L2854,'result messages'!$H$3:$L$11,4,FALSE)),VLOOKUP($M2854,'result messages'!$H$3:$L$11,4,FALSE),VLOOKUP($L2854,'result messages'!$H$3:$L$11,4,FALSE)))</f>
        <v/>
      </c>
      <c r="Q2854" s="1" t="str">
        <f>IF(ISBLANK($C2854),"",IF(ISNA(VLOOKUP($L2854,'result messages'!$H$3:$L$11,5,FALSE)),VLOOKUP($M2854,'result messages'!$H$3:$L$11,5,FALSE),VLOOKUP($L2854,'result messages'!$H$3:$L$11,5,FALSE)))</f>
        <v/>
      </c>
    </row>
    <row r="2855" spans="1:17">
      <c r="A2855" s="1">
        <v>2852</v>
      </c>
      <c r="B2855" s="1"/>
      <c r="C2855" s="1"/>
      <c r="D2855" s="1"/>
      <c r="E2855" s="6"/>
      <c r="F2855" s="1"/>
      <c r="G2855" s="1" t="str">
        <f>IF(ISNA(VLOOKUP($C2855,'DTEN TCAP Linkage deviceId'!$A$1:$A$20000,1,FALSE)),"No","Yes")</f>
        <v>No</v>
      </c>
      <c r="H2855" s="1" t="str">
        <f>IF(ISNA(VLOOKUP($C2855,'Provisioning Requester'!$F$3:$H$20000,2,FALSE)),"No","Yes")</f>
        <v>No</v>
      </c>
      <c r="I2855" s="1" t="str">
        <f>IF($H2855="Yes",VLOOKUP($C2855,'Provisioning Requester'!$F$3:$H$20000,3,FALSE),"-")</f>
        <v>-</v>
      </c>
      <c r="J2855" s="1" t="str">
        <f>IF(OR(D2855="SVCP", E2855="TRUE"), "No", IF(ISNA(VLOOKUP($C2855,'ProvResponder deviceId'!$A$1:$A$20000,1,FALSE)),"No","Yes"))</f>
        <v>No</v>
      </c>
      <c r="K2855" s="1" t="str">
        <f>IF($J2855="Yes",VLOOKUP($C2855,'ProvResponder deviceId'!$A$1:$C$20000,3,FALSE),"-")</f>
        <v>-</v>
      </c>
      <c r="L2855" s="1" t="str">
        <f t="shared" si="88"/>
        <v/>
      </c>
      <c r="M2855" s="1" t="str">
        <f t="shared" si="89"/>
        <v/>
      </c>
      <c r="N2855" s="1" t="str">
        <f>IF(ISBLANK($C2855),"",IF(ISNA(VLOOKUP($L2855,'result messages'!$H$3:$L$11,2,FALSE)),VLOOKUP($M2855,'result messages'!$H$3:$L$11,2,FALSE),VLOOKUP($L2855,'result messages'!$H$3:$L$11,2,FALSE)))</f>
        <v/>
      </c>
      <c r="O2855" s="1" t="str">
        <f>IF(ISBLANK($C2855),"",IF(ISNA(VLOOKUP($L2855,'result messages'!$H$3:$L$11,3,FALSE)),VLOOKUP($M2855,'result messages'!$H$3:$L$11,3,FALSE),VLOOKUP($L2855,'result messages'!$H$3:$L$11,3,FALSE)))</f>
        <v/>
      </c>
      <c r="P2855" s="1" t="str">
        <f>IF(ISBLANK($C2855),"",IF(ISNA(VLOOKUP($L2855,'result messages'!$H$3:$L$11,4,FALSE)),VLOOKUP($M2855,'result messages'!$H$3:$L$11,4,FALSE),VLOOKUP($L2855,'result messages'!$H$3:$L$11,4,FALSE)))</f>
        <v/>
      </c>
      <c r="Q2855" s="1" t="str">
        <f>IF(ISBLANK($C2855),"",IF(ISNA(VLOOKUP($L2855,'result messages'!$H$3:$L$11,5,FALSE)),VLOOKUP($M2855,'result messages'!$H$3:$L$11,5,FALSE),VLOOKUP($L2855,'result messages'!$H$3:$L$11,5,FALSE)))</f>
        <v/>
      </c>
    </row>
    <row r="2856" spans="1:17">
      <c r="A2856" s="1">
        <v>2853</v>
      </c>
      <c r="B2856" s="1"/>
      <c r="C2856" s="1"/>
      <c r="D2856" s="1"/>
      <c r="E2856" s="6"/>
      <c r="F2856" s="1"/>
      <c r="G2856" s="1" t="str">
        <f>IF(ISNA(VLOOKUP($C2856,'DTEN TCAP Linkage deviceId'!$A$1:$A$20000,1,FALSE)),"No","Yes")</f>
        <v>No</v>
      </c>
      <c r="H2856" s="1" t="str">
        <f>IF(ISNA(VLOOKUP($C2856,'Provisioning Requester'!$F$3:$H$20000,2,FALSE)),"No","Yes")</f>
        <v>No</v>
      </c>
      <c r="I2856" s="1" t="str">
        <f>IF($H2856="Yes",VLOOKUP($C2856,'Provisioning Requester'!$F$3:$H$20000,3,FALSE),"-")</f>
        <v>-</v>
      </c>
      <c r="J2856" s="1" t="str">
        <f>IF(OR(D2856="SVCP", E2856="TRUE"), "No", IF(ISNA(VLOOKUP($C2856,'ProvResponder deviceId'!$A$1:$A$20000,1,FALSE)),"No","Yes"))</f>
        <v>No</v>
      </c>
      <c r="K2856" s="1" t="str">
        <f>IF($J2856="Yes",VLOOKUP($C2856,'ProvResponder deviceId'!$A$1:$C$20000,3,FALSE),"-")</f>
        <v>-</v>
      </c>
      <c r="L2856" s="1" t="str">
        <f t="shared" si="88"/>
        <v/>
      </c>
      <c r="M2856" s="1" t="str">
        <f t="shared" si="89"/>
        <v/>
      </c>
      <c r="N2856" s="1" t="str">
        <f>IF(ISBLANK($C2856),"",IF(ISNA(VLOOKUP($L2856,'result messages'!$H$3:$L$11,2,FALSE)),VLOOKUP($M2856,'result messages'!$H$3:$L$11,2,FALSE),VLOOKUP($L2856,'result messages'!$H$3:$L$11,2,FALSE)))</f>
        <v/>
      </c>
      <c r="O2856" s="1" t="str">
        <f>IF(ISBLANK($C2856),"",IF(ISNA(VLOOKUP($L2856,'result messages'!$H$3:$L$11,3,FALSE)),VLOOKUP($M2856,'result messages'!$H$3:$L$11,3,FALSE),VLOOKUP($L2856,'result messages'!$H$3:$L$11,3,FALSE)))</f>
        <v/>
      </c>
      <c r="P2856" s="1" t="str">
        <f>IF(ISBLANK($C2856),"",IF(ISNA(VLOOKUP($L2856,'result messages'!$H$3:$L$11,4,FALSE)),VLOOKUP($M2856,'result messages'!$H$3:$L$11,4,FALSE),VLOOKUP($L2856,'result messages'!$H$3:$L$11,4,FALSE)))</f>
        <v/>
      </c>
      <c r="Q2856" s="1" t="str">
        <f>IF(ISBLANK($C2856),"",IF(ISNA(VLOOKUP($L2856,'result messages'!$H$3:$L$11,5,FALSE)),VLOOKUP($M2856,'result messages'!$H$3:$L$11,5,FALSE),VLOOKUP($L2856,'result messages'!$H$3:$L$11,5,FALSE)))</f>
        <v/>
      </c>
    </row>
    <row r="2857" spans="1:17">
      <c r="A2857" s="1">
        <v>2854</v>
      </c>
      <c r="B2857" s="1"/>
      <c r="C2857" s="1"/>
      <c r="D2857" s="1"/>
      <c r="E2857" s="6"/>
      <c r="F2857" s="1"/>
      <c r="G2857" s="1" t="str">
        <f>IF(ISNA(VLOOKUP($C2857,'DTEN TCAP Linkage deviceId'!$A$1:$A$20000,1,FALSE)),"No","Yes")</f>
        <v>No</v>
      </c>
      <c r="H2857" s="1" t="str">
        <f>IF(ISNA(VLOOKUP($C2857,'Provisioning Requester'!$F$3:$H$20000,2,FALSE)),"No","Yes")</f>
        <v>No</v>
      </c>
      <c r="I2857" s="1" t="str">
        <f>IF($H2857="Yes",VLOOKUP($C2857,'Provisioning Requester'!$F$3:$H$20000,3,FALSE),"-")</f>
        <v>-</v>
      </c>
      <c r="J2857" s="1" t="str">
        <f>IF(OR(D2857="SVCP", E2857="TRUE"), "No", IF(ISNA(VLOOKUP($C2857,'ProvResponder deviceId'!$A$1:$A$20000,1,FALSE)),"No","Yes"))</f>
        <v>No</v>
      </c>
      <c r="K2857" s="1" t="str">
        <f>IF($J2857="Yes",VLOOKUP($C2857,'ProvResponder deviceId'!$A$1:$C$20000,3,FALSE),"-")</f>
        <v>-</v>
      </c>
      <c r="L2857" s="1" t="str">
        <f t="shared" si="88"/>
        <v/>
      </c>
      <c r="M2857" s="1" t="str">
        <f t="shared" si="89"/>
        <v/>
      </c>
      <c r="N2857" s="1" t="str">
        <f>IF(ISBLANK($C2857),"",IF(ISNA(VLOOKUP($L2857,'result messages'!$H$3:$L$11,2,FALSE)),VLOOKUP($M2857,'result messages'!$H$3:$L$11,2,FALSE),VLOOKUP($L2857,'result messages'!$H$3:$L$11,2,FALSE)))</f>
        <v/>
      </c>
      <c r="O2857" s="1" t="str">
        <f>IF(ISBLANK($C2857),"",IF(ISNA(VLOOKUP($L2857,'result messages'!$H$3:$L$11,3,FALSE)),VLOOKUP($M2857,'result messages'!$H$3:$L$11,3,FALSE),VLOOKUP($L2857,'result messages'!$H$3:$L$11,3,FALSE)))</f>
        <v/>
      </c>
      <c r="P2857" s="1" t="str">
        <f>IF(ISBLANK($C2857),"",IF(ISNA(VLOOKUP($L2857,'result messages'!$H$3:$L$11,4,FALSE)),VLOOKUP($M2857,'result messages'!$H$3:$L$11,4,FALSE),VLOOKUP($L2857,'result messages'!$H$3:$L$11,4,FALSE)))</f>
        <v/>
      </c>
      <c r="Q2857" s="1" t="str">
        <f>IF(ISBLANK($C2857),"",IF(ISNA(VLOOKUP($L2857,'result messages'!$H$3:$L$11,5,FALSE)),VLOOKUP($M2857,'result messages'!$H$3:$L$11,5,FALSE),VLOOKUP($L2857,'result messages'!$H$3:$L$11,5,FALSE)))</f>
        <v/>
      </c>
    </row>
    <row r="2858" spans="1:17">
      <c r="A2858" s="1">
        <v>2855</v>
      </c>
      <c r="B2858" s="1"/>
      <c r="C2858" s="1"/>
      <c r="D2858" s="1"/>
      <c r="E2858" s="6"/>
      <c r="F2858" s="1"/>
      <c r="G2858" s="1" t="str">
        <f>IF(ISNA(VLOOKUP($C2858,'DTEN TCAP Linkage deviceId'!$A$1:$A$20000,1,FALSE)),"No","Yes")</f>
        <v>No</v>
      </c>
      <c r="H2858" s="1" t="str">
        <f>IF(ISNA(VLOOKUP($C2858,'Provisioning Requester'!$F$3:$H$20000,2,FALSE)),"No","Yes")</f>
        <v>No</v>
      </c>
      <c r="I2858" s="1" t="str">
        <f>IF($H2858="Yes",VLOOKUP($C2858,'Provisioning Requester'!$F$3:$H$20000,3,FALSE),"-")</f>
        <v>-</v>
      </c>
      <c r="J2858" s="1" t="str">
        <f>IF(OR(D2858="SVCP", E2858="TRUE"), "No", IF(ISNA(VLOOKUP($C2858,'ProvResponder deviceId'!$A$1:$A$20000,1,FALSE)),"No","Yes"))</f>
        <v>No</v>
      </c>
      <c r="K2858" s="1" t="str">
        <f>IF($J2858="Yes",VLOOKUP($C2858,'ProvResponder deviceId'!$A$1:$C$20000,3,FALSE),"-")</f>
        <v>-</v>
      </c>
      <c r="L2858" s="1" t="str">
        <f t="shared" si="88"/>
        <v/>
      </c>
      <c r="M2858" s="1" t="str">
        <f t="shared" si="89"/>
        <v/>
      </c>
      <c r="N2858" s="1" t="str">
        <f>IF(ISBLANK($C2858),"",IF(ISNA(VLOOKUP($L2858,'result messages'!$H$3:$L$11,2,FALSE)),VLOOKUP($M2858,'result messages'!$H$3:$L$11,2,FALSE),VLOOKUP($L2858,'result messages'!$H$3:$L$11,2,FALSE)))</f>
        <v/>
      </c>
      <c r="O2858" s="1" t="str">
        <f>IF(ISBLANK($C2858),"",IF(ISNA(VLOOKUP($L2858,'result messages'!$H$3:$L$11,3,FALSE)),VLOOKUP($M2858,'result messages'!$H$3:$L$11,3,FALSE),VLOOKUP($L2858,'result messages'!$H$3:$L$11,3,FALSE)))</f>
        <v/>
      </c>
      <c r="P2858" s="1" t="str">
        <f>IF(ISBLANK($C2858),"",IF(ISNA(VLOOKUP($L2858,'result messages'!$H$3:$L$11,4,FALSE)),VLOOKUP($M2858,'result messages'!$H$3:$L$11,4,FALSE),VLOOKUP($L2858,'result messages'!$H$3:$L$11,4,FALSE)))</f>
        <v/>
      </c>
      <c r="Q2858" s="1" t="str">
        <f>IF(ISBLANK($C2858),"",IF(ISNA(VLOOKUP($L2858,'result messages'!$H$3:$L$11,5,FALSE)),VLOOKUP($M2858,'result messages'!$H$3:$L$11,5,FALSE),VLOOKUP($L2858,'result messages'!$H$3:$L$11,5,FALSE)))</f>
        <v/>
      </c>
    </row>
    <row r="2859" spans="1:17">
      <c r="A2859" s="1">
        <v>2856</v>
      </c>
      <c r="B2859" s="1"/>
      <c r="C2859" s="1"/>
      <c r="D2859" s="1"/>
      <c r="E2859" s="6"/>
      <c r="F2859" s="1"/>
      <c r="G2859" s="1" t="str">
        <f>IF(ISNA(VLOOKUP($C2859,'DTEN TCAP Linkage deviceId'!$A$1:$A$20000,1,FALSE)),"No","Yes")</f>
        <v>No</v>
      </c>
      <c r="H2859" s="1" t="str">
        <f>IF(ISNA(VLOOKUP($C2859,'Provisioning Requester'!$F$3:$H$20000,2,FALSE)),"No","Yes")</f>
        <v>No</v>
      </c>
      <c r="I2859" s="1" t="str">
        <f>IF($H2859="Yes",VLOOKUP($C2859,'Provisioning Requester'!$F$3:$H$20000,3,FALSE),"-")</f>
        <v>-</v>
      </c>
      <c r="J2859" s="1" t="str">
        <f>IF(OR(D2859="SVCP", E2859="TRUE"), "No", IF(ISNA(VLOOKUP($C2859,'ProvResponder deviceId'!$A$1:$A$20000,1,FALSE)),"No","Yes"))</f>
        <v>No</v>
      </c>
      <c r="K2859" s="1" t="str">
        <f>IF($J2859="Yes",VLOOKUP($C2859,'ProvResponder deviceId'!$A$1:$C$20000,3,FALSE),"-")</f>
        <v>-</v>
      </c>
      <c r="L2859" s="1" t="str">
        <f t="shared" si="88"/>
        <v/>
      </c>
      <c r="M2859" s="1" t="str">
        <f t="shared" si="89"/>
        <v/>
      </c>
      <c r="N2859" s="1" t="str">
        <f>IF(ISBLANK($C2859),"",IF(ISNA(VLOOKUP($L2859,'result messages'!$H$3:$L$11,2,FALSE)),VLOOKUP($M2859,'result messages'!$H$3:$L$11,2,FALSE),VLOOKUP($L2859,'result messages'!$H$3:$L$11,2,FALSE)))</f>
        <v/>
      </c>
      <c r="O2859" s="1" t="str">
        <f>IF(ISBLANK($C2859),"",IF(ISNA(VLOOKUP($L2859,'result messages'!$H$3:$L$11,3,FALSE)),VLOOKUP($M2859,'result messages'!$H$3:$L$11,3,FALSE),VLOOKUP($L2859,'result messages'!$H$3:$L$11,3,FALSE)))</f>
        <v/>
      </c>
      <c r="P2859" s="1" t="str">
        <f>IF(ISBLANK($C2859),"",IF(ISNA(VLOOKUP($L2859,'result messages'!$H$3:$L$11,4,FALSE)),VLOOKUP($M2859,'result messages'!$H$3:$L$11,4,FALSE),VLOOKUP($L2859,'result messages'!$H$3:$L$11,4,FALSE)))</f>
        <v/>
      </c>
      <c r="Q2859" s="1" t="str">
        <f>IF(ISBLANK($C2859),"",IF(ISNA(VLOOKUP($L2859,'result messages'!$H$3:$L$11,5,FALSE)),VLOOKUP($M2859,'result messages'!$H$3:$L$11,5,FALSE),VLOOKUP($L2859,'result messages'!$H$3:$L$11,5,FALSE)))</f>
        <v/>
      </c>
    </row>
    <row r="2860" spans="1:17">
      <c r="A2860" s="1">
        <v>2857</v>
      </c>
      <c r="B2860" s="1"/>
      <c r="C2860" s="1"/>
      <c r="D2860" s="1"/>
      <c r="E2860" s="6"/>
      <c r="F2860" s="1"/>
      <c r="G2860" s="1" t="str">
        <f>IF(ISNA(VLOOKUP($C2860,'DTEN TCAP Linkage deviceId'!$A$1:$A$20000,1,FALSE)),"No","Yes")</f>
        <v>No</v>
      </c>
      <c r="H2860" s="1" t="str">
        <f>IF(ISNA(VLOOKUP($C2860,'Provisioning Requester'!$F$3:$H$20000,2,FALSE)),"No","Yes")</f>
        <v>No</v>
      </c>
      <c r="I2860" s="1" t="str">
        <f>IF($H2860="Yes",VLOOKUP($C2860,'Provisioning Requester'!$F$3:$H$20000,3,FALSE),"-")</f>
        <v>-</v>
      </c>
      <c r="J2860" s="1" t="str">
        <f>IF(OR(D2860="SVCP", E2860="TRUE"), "No", IF(ISNA(VLOOKUP($C2860,'ProvResponder deviceId'!$A$1:$A$20000,1,FALSE)),"No","Yes"))</f>
        <v>No</v>
      </c>
      <c r="K2860" s="1" t="str">
        <f>IF($J2860="Yes",VLOOKUP($C2860,'ProvResponder deviceId'!$A$1:$C$20000,3,FALSE),"-")</f>
        <v>-</v>
      </c>
      <c r="L2860" s="1" t="str">
        <f t="shared" si="88"/>
        <v/>
      </c>
      <c r="M2860" s="1" t="str">
        <f t="shared" si="89"/>
        <v/>
      </c>
      <c r="N2860" s="1" t="str">
        <f>IF(ISBLANK($C2860),"",IF(ISNA(VLOOKUP($L2860,'result messages'!$H$3:$L$11,2,FALSE)),VLOOKUP($M2860,'result messages'!$H$3:$L$11,2,FALSE),VLOOKUP($L2860,'result messages'!$H$3:$L$11,2,FALSE)))</f>
        <v/>
      </c>
      <c r="O2860" s="1" t="str">
        <f>IF(ISBLANK($C2860),"",IF(ISNA(VLOOKUP($L2860,'result messages'!$H$3:$L$11,3,FALSE)),VLOOKUP($M2860,'result messages'!$H$3:$L$11,3,FALSE),VLOOKUP($L2860,'result messages'!$H$3:$L$11,3,FALSE)))</f>
        <v/>
      </c>
      <c r="P2860" s="1" t="str">
        <f>IF(ISBLANK($C2860),"",IF(ISNA(VLOOKUP($L2860,'result messages'!$H$3:$L$11,4,FALSE)),VLOOKUP($M2860,'result messages'!$H$3:$L$11,4,FALSE),VLOOKUP($L2860,'result messages'!$H$3:$L$11,4,FALSE)))</f>
        <v/>
      </c>
      <c r="Q2860" s="1" t="str">
        <f>IF(ISBLANK($C2860),"",IF(ISNA(VLOOKUP($L2860,'result messages'!$H$3:$L$11,5,FALSE)),VLOOKUP($M2860,'result messages'!$H$3:$L$11,5,FALSE),VLOOKUP($L2860,'result messages'!$H$3:$L$11,5,FALSE)))</f>
        <v/>
      </c>
    </row>
    <row r="2861" spans="1:17">
      <c r="A2861" s="1">
        <v>2858</v>
      </c>
      <c r="B2861" s="1"/>
      <c r="C2861" s="1"/>
      <c r="D2861" s="1"/>
      <c r="E2861" s="6"/>
      <c r="F2861" s="1"/>
      <c r="G2861" s="1" t="str">
        <f>IF(ISNA(VLOOKUP($C2861,'DTEN TCAP Linkage deviceId'!$A$1:$A$20000,1,FALSE)),"No","Yes")</f>
        <v>No</v>
      </c>
      <c r="H2861" s="1" t="str">
        <f>IF(ISNA(VLOOKUP($C2861,'Provisioning Requester'!$F$3:$H$20000,2,FALSE)),"No","Yes")</f>
        <v>No</v>
      </c>
      <c r="I2861" s="1" t="str">
        <f>IF($H2861="Yes",VLOOKUP($C2861,'Provisioning Requester'!$F$3:$H$20000,3,FALSE),"-")</f>
        <v>-</v>
      </c>
      <c r="J2861" s="1" t="str">
        <f>IF(OR(D2861="SVCP", E2861="TRUE"), "No", IF(ISNA(VLOOKUP($C2861,'ProvResponder deviceId'!$A$1:$A$20000,1,FALSE)),"No","Yes"))</f>
        <v>No</v>
      </c>
      <c r="K2861" s="1" t="str">
        <f>IF($J2861="Yes",VLOOKUP($C2861,'ProvResponder deviceId'!$A$1:$C$20000,3,FALSE),"-")</f>
        <v>-</v>
      </c>
      <c r="L2861" s="1" t="str">
        <f t="shared" si="88"/>
        <v/>
      </c>
      <c r="M2861" s="1" t="str">
        <f t="shared" si="89"/>
        <v/>
      </c>
      <c r="N2861" s="1" t="str">
        <f>IF(ISBLANK($C2861),"",IF(ISNA(VLOOKUP($L2861,'result messages'!$H$3:$L$11,2,FALSE)),VLOOKUP($M2861,'result messages'!$H$3:$L$11,2,FALSE),VLOOKUP($L2861,'result messages'!$H$3:$L$11,2,FALSE)))</f>
        <v/>
      </c>
      <c r="O2861" s="1" t="str">
        <f>IF(ISBLANK($C2861),"",IF(ISNA(VLOOKUP($L2861,'result messages'!$H$3:$L$11,3,FALSE)),VLOOKUP($M2861,'result messages'!$H$3:$L$11,3,FALSE),VLOOKUP($L2861,'result messages'!$H$3:$L$11,3,FALSE)))</f>
        <v/>
      </c>
      <c r="P2861" s="1" t="str">
        <f>IF(ISBLANK($C2861),"",IF(ISNA(VLOOKUP($L2861,'result messages'!$H$3:$L$11,4,FALSE)),VLOOKUP($M2861,'result messages'!$H$3:$L$11,4,FALSE),VLOOKUP($L2861,'result messages'!$H$3:$L$11,4,FALSE)))</f>
        <v/>
      </c>
      <c r="Q2861" s="1" t="str">
        <f>IF(ISBLANK($C2861),"",IF(ISNA(VLOOKUP($L2861,'result messages'!$H$3:$L$11,5,FALSE)),VLOOKUP($M2861,'result messages'!$H$3:$L$11,5,FALSE),VLOOKUP($L2861,'result messages'!$H$3:$L$11,5,FALSE)))</f>
        <v/>
      </c>
    </row>
    <row r="2862" spans="1:17">
      <c r="A2862" s="1">
        <v>2859</v>
      </c>
      <c r="B2862" s="1"/>
      <c r="C2862" s="1"/>
      <c r="D2862" s="1"/>
      <c r="E2862" s="6"/>
      <c r="F2862" s="1"/>
      <c r="G2862" s="1" t="str">
        <f>IF(ISNA(VLOOKUP($C2862,'DTEN TCAP Linkage deviceId'!$A$1:$A$20000,1,FALSE)),"No","Yes")</f>
        <v>No</v>
      </c>
      <c r="H2862" s="1" t="str">
        <f>IF(ISNA(VLOOKUP($C2862,'Provisioning Requester'!$F$3:$H$20000,2,FALSE)),"No","Yes")</f>
        <v>No</v>
      </c>
      <c r="I2862" s="1" t="str">
        <f>IF($H2862="Yes",VLOOKUP($C2862,'Provisioning Requester'!$F$3:$H$20000,3,FALSE),"-")</f>
        <v>-</v>
      </c>
      <c r="J2862" s="1" t="str">
        <f>IF(OR(D2862="SVCP", E2862="TRUE"), "No", IF(ISNA(VLOOKUP($C2862,'ProvResponder deviceId'!$A$1:$A$20000,1,FALSE)),"No","Yes"))</f>
        <v>No</v>
      </c>
      <c r="K2862" s="1" t="str">
        <f>IF($J2862="Yes",VLOOKUP($C2862,'ProvResponder deviceId'!$A$1:$C$20000,3,FALSE),"-")</f>
        <v>-</v>
      </c>
      <c r="L2862" s="1" t="str">
        <f t="shared" si="88"/>
        <v/>
      </c>
      <c r="M2862" s="1" t="str">
        <f t="shared" si="89"/>
        <v/>
      </c>
      <c r="N2862" s="1" t="str">
        <f>IF(ISBLANK($C2862),"",IF(ISNA(VLOOKUP($L2862,'result messages'!$H$3:$L$11,2,FALSE)),VLOOKUP($M2862,'result messages'!$H$3:$L$11,2,FALSE),VLOOKUP($L2862,'result messages'!$H$3:$L$11,2,FALSE)))</f>
        <v/>
      </c>
      <c r="O2862" s="1" t="str">
        <f>IF(ISBLANK($C2862),"",IF(ISNA(VLOOKUP($L2862,'result messages'!$H$3:$L$11,3,FALSE)),VLOOKUP($M2862,'result messages'!$H$3:$L$11,3,FALSE),VLOOKUP($L2862,'result messages'!$H$3:$L$11,3,FALSE)))</f>
        <v/>
      </c>
      <c r="P2862" s="1" t="str">
        <f>IF(ISBLANK($C2862),"",IF(ISNA(VLOOKUP($L2862,'result messages'!$H$3:$L$11,4,FALSE)),VLOOKUP($M2862,'result messages'!$H$3:$L$11,4,FALSE),VLOOKUP($L2862,'result messages'!$H$3:$L$11,4,FALSE)))</f>
        <v/>
      </c>
      <c r="Q2862" s="1" t="str">
        <f>IF(ISBLANK($C2862),"",IF(ISNA(VLOOKUP($L2862,'result messages'!$H$3:$L$11,5,FALSE)),VLOOKUP($M2862,'result messages'!$H$3:$L$11,5,FALSE),VLOOKUP($L2862,'result messages'!$H$3:$L$11,5,FALSE)))</f>
        <v/>
      </c>
    </row>
    <row r="2863" spans="1:17">
      <c r="A2863" s="1">
        <v>2860</v>
      </c>
      <c r="B2863" s="1"/>
      <c r="C2863" s="1"/>
      <c r="D2863" s="1"/>
      <c r="E2863" s="6"/>
      <c r="F2863" s="1"/>
      <c r="G2863" s="1" t="str">
        <f>IF(ISNA(VLOOKUP($C2863,'DTEN TCAP Linkage deviceId'!$A$1:$A$20000,1,FALSE)),"No","Yes")</f>
        <v>No</v>
      </c>
      <c r="H2863" s="1" t="str">
        <f>IF(ISNA(VLOOKUP($C2863,'Provisioning Requester'!$F$3:$H$20000,2,FALSE)),"No","Yes")</f>
        <v>No</v>
      </c>
      <c r="I2863" s="1" t="str">
        <f>IF($H2863="Yes",VLOOKUP($C2863,'Provisioning Requester'!$F$3:$H$20000,3,FALSE),"-")</f>
        <v>-</v>
      </c>
      <c r="J2863" s="1" t="str">
        <f>IF(OR(D2863="SVCP", E2863="TRUE"), "No", IF(ISNA(VLOOKUP($C2863,'ProvResponder deviceId'!$A$1:$A$20000,1,FALSE)),"No","Yes"))</f>
        <v>No</v>
      </c>
      <c r="K2863" s="1" t="str">
        <f>IF($J2863="Yes",VLOOKUP($C2863,'ProvResponder deviceId'!$A$1:$C$20000,3,FALSE),"-")</f>
        <v>-</v>
      </c>
      <c r="L2863" s="1" t="str">
        <f t="shared" si="88"/>
        <v/>
      </c>
      <c r="M2863" s="1" t="str">
        <f t="shared" si="89"/>
        <v/>
      </c>
      <c r="N2863" s="1" t="str">
        <f>IF(ISBLANK($C2863),"",IF(ISNA(VLOOKUP($L2863,'result messages'!$H$3:$L$11,2,FALSE)),VLOOKUP($M2863,'result messages'!$H$3:$L$11,2,FALSE),VLOOKUP($L2863,'result messages'!$H$3:$L$11,2,FALSE)))</f>
        <v/>
      </c>
      <c r="O2863" s="1" t="str">
        <f>IF(ISBLANK($C2863),"",IF(ISNA(VLOOKUP($L2863,'result messages'!$H$3:$L$11,3,FALSE)),VLOOKUP($M2863,'result messages'!$H$3:$L$11,3,FALSE),VLOOKUP($L2863,'result messages'!$H$3:$L$11,3,FALSE)))</f>
        <v/>
      </c>
      <c r="P2863" s="1" t="str">
        <f>IF(ISBLANK($C2863),"",IF(ISNA(VLOOKUP($L2863,'result messages'!$H$3:$L$11,4,FALSE)),VLOOKUP($M2863,'result messages'!$H$3:$L$11,4,FALSE),VLOOKUP($L2863,'result messages'!$H$3:$L$11,4,FALSE)))</f>
        <v/>
      </c>
      <c r="Q2863" s="1" t="str">
        <f>IF(ISBLANK($C2863),"",IF(ISNA(VLOOKUP($L2863,'result messages'!$H$3:$L$11,5,FALSE)),VLOOKUP($M2863,'result messages'!$H$3:$L$11,5,FALSE),VLOOKUP($L2863,'result messages'!$H$3:$L$11,5,FALSE)))</f>
        <v/>
      </c>
    </row>
    <row r="2864" spans="1:17">
      <c r="A2864" s="1">
        <v>2861</v>
      </c>
      <c r="B2864" s="1"/>
      <c r="C2864" s="1"/>
      <c r="D2864" s="1"/>
      <c r="E2864" s="6"/>
      <c r="F2864" s="1"/>
      <c r="G2864" s="1" t="str">
        <f>IF(ISNA(VLOOKUP($C2864,'DTEN TCAP Linkage deviceId'!$A$1:$A$20000,1,FALSE)),"No","Yes")</f>
        <v>No</v>
      </c>
      <c r="H2864" s="1" t="str">
        <f>IF(ISNA(VLOOKUP($C2864,'Provisioning Requester'!$F$3:$H$20000,2,FALSE)),"No","Yes")</f>
        <v>No</v>
      </c>
      <c r="I2864" s="1" t="str">
        <f>IF($H2864="Yes",VLOOKUP($C2864,'Provisioning Requester'!$F$3:$H$20000,3,FALSE),"-")</f>
        <v>-</v>
      </c>
      <c r="J2864" s="1" t="str">
        <f>IF(OR(D2864="SVCP", E2864="TRUE"), "No", IF(ISNA(VLOOKUP($C2864,'ProvResponder deviceId'!$A$1:$A$20000,1,FALSE)),"No","Yes"))</f>
        <v>No</v>
      </c>
      <c r="K2864" s="1" t="str">
        <f>IF($J2864="Yes",VLOOKUP($C2864,'ProvResponder deviceId'!$A$1:$C$20000,3,FALSE),"-")</f>
        <v>-</v>
      </c>
      <c r="L2864" s="1" t="str">
        <f t="shared" si="88"/>
        <v/>
      </c>
      <c r="M2864" s="1" t="str">
        <f t="shared" si="89"/>
        <v/>
      </c>
      <c r="N2864" s="1" t="str">
        <f>IF(ISBLANK($C2864),"",IF(ISNA(VLOOKUP($L2864,'result messages'!$H$3:$L$11,2,FALSE)),VLOOKUP($M2864,'result messages'!$H$3:$L$11,2,FALSE),VLOOKUP($L2864,'result messages'!$H$3:$L$11,2,FALSE)))</f>
        <v/>
      </c>
      <c r="O2864" s="1" t="str">
        <f>IF(ISBLANK($C2864),"",IF(ISNA(VLOOKUP($L2864,'result messages'!$H$3:$L$11,3,FALSE)),VLOOKUP($M2864,'result messages'!$H$3:$L$11,3,FALSE),VLOOKUP($L2864,'result messages'!$H$3:$L$11,3,FALSE)))</f>
        <v/>
      </c>
      <c r="P2864" s="1" t="str">
        <f>IF(ISBLANK($C2864),"",IF(ISNA(VLOOKUP($L2864,'result messages'!$H$3:$L$11,4,FALSE)),VLOOKUP($M2864,'result messages'!$H$3:$L$11,4,FALSE),VLOOKUP($L2864,'result messages'!$H$3:$L$11,4,FALSE)))</f>
        <v/>
      </c>
      <c r="Q2864" s="1" t="str">
        <f>IF(ISBLANK($C2864),"",IF(ISNA(VLOOKUP($L2864,'result messages'!$H$3:$L$11,5,FALSE)),VLOOKUP($M2864,'result messages'!$H$3:$L$11,5,FALSE),VLOOKUP($L2864,'result messages'!$H$3:$L$11,5,FALSE)))</f>
        <v/>
      </c>
    </row>
    <row r="2865" spans="1:17">
      <c r="A2865" s="1">
        <v>2862</v>
      </c>
      <c r="B2865" s="1"/>
      <c r="C2865" s="1"/>
      <c r="D2865" s="1"/>
      <c r="E2865" s="6"/>
      <c r="F2865" s="1"/>
      <c r="G2865" s="1" t="str">
        <f>IF(ISNA(VLOOKUP($C2865,'DTEN TCAP Linkage deviceId'!$A$1:$A$20000,1,FALSE)),"No","Yes")</f>
        <v>No</v>
      </c>
      <c r="H2865" s="1" t="str">
        <f>IF(ISNA(VLOOKUP($C2865,'Provisioning Requester'!$F$3:$H$20000,2,FALSE)),"No","Yes")</f>
        <v>No</v>
      </c>
      <c r="I2865" s="1" t="str">
        <f>IF($H2865="Yes",VLOOKUP($C2865,'Provisioning Requester'!$F$3:$H$20000,3,FALSE),"-")</f>
        <v>-</v>
      </c>
      <c r="J2865" s="1" t="str">
        <f>IF(OR(D2865="SVCP", E2865="TRUE"), "No", IF(ISNA(VLOOKUP($C2865,'ProvResponder deviceId'!$A$1:$A$20000,1,FALSE)),"No","Yes"))</f>
        <v>No</v>
      </c>
      <c r="K2865" s="1" t="str">
        <f>IF($J2865="Yes",VLOOKUP($C2865,'ProvResponder deviceId'!$A$1:$C$20000,3,FALSE),"-")</f>
        <v>-</v>
      </c>
      <c r="L2865" s="1" t="str">
        <f t="shared" si="88"/>
        <v/>
      </c>
      <c r="M2865" s="1" t="str">
        <f t="shared" si="89"/>
        <v/>
      </c>
      <c r="N2865" s="1" t="str">
        <f>IF(ISBLANK($C2865),"",IF(ISNA(VLOOKUP($L2865,'result messages'!$H$3:$L$11,2,FALSE)),VLOOKUP($M2865,'result messages'!$H$3:$L$11,2,FALSE),VLOOKUP($L2865,'result messages'!$H$3:$L$11,2,FALSE)))</f>
        <v/>
      </c>
      <c r="O2865" s="1" t="str">
        <f>IF(ISBLANK($C2865),"",IF(ISNA(VLOOKUP($L2865,'result messages'!$H$3:$L$11,3,FALSE)),VLOOKUP($M2865,'result messages'!$H$3:$L$11,3,FALSE),VLOOKUP($L2865,'result messages'!$H$3:$L$11,3,FALSE)))</f>
        <v/>
      </c>
      <c r="P2865" s="1" t="str">
        <f>IF(ISBLANK($C2865),"",IF(ISNA(VLOOKUP($L2865,'result messages'!$H$3:$L$11,4,FALSE)),VLOOKUP($M2865,'result messages'!$H$3:$L$11,4,FALSE),VLOOKUP($L2865,'result messages'!$H$3:$L$11,4,FALSE)))</f>
        <v/>
      </c>
      <c r="Q2865" s="1" t="str">
        <f>IF(ISBLANK($C2865),"",IF(ISNA(VLOOKUP($L2865,'result messages'!$H$3:$L$11,5,FALSE)),VLOOKUP($M2865,'result messages'!$H$3:$L$11,5,FALSE),VLOOKUP($L2865,'result messages'!$H$3:$L$11,5,FALSE)))</f>
        <v/>
      </c>
    </row>
    <row r="2866" spans="1:17">
      <c r="A2866" s="1">
        <v>2863</v>
      </c>
      <c r="B2866" s="1"/>
      <c r="C2866" s="1"/>
      <c r="D2866" s="1"/>
      <c r="E2866" s="6"/>
      <c r="F2866" s="1"/>
      <c r="G2866" s="1" t="str">
        <f>IF(ISNA(VLOOKUP($C2866,'DTEN TCAP Linkage deviceId'!$A$1:$A$20000,1,FALSE)),"No","Yes")</f>
        <v>No</v>
      </c>
      <c r="H2866" s="1" t="str">
        <f>IF(ISNA(VLOOKUP($C2866,'Provisioning Requester'!$F$3:$H$20000,2,FALSE)),"No","Yes")</f>
        <v>No</v>
      </c>
      <c r="I2866" s="1" t="str">
        <f>IF($H2866="Yes",VLOOKUP($C2866,'Provisioning Requester'!$F$3:$H$20000,3,FALSE),"-")</f>
        <v>-</v>
      </c>
      <c r="J2866" s="1" t="str">
        <f>IF(OR(D2866="SVCP", E2866="TRUE"), "No", IF(ISNA(VLOOKUP($C2866,'ProvResponder deviceId'!$A$1:$A$20000,1,FALSE)),"No","Yes"))</f>
        <v>No</v>
      </c>
      <c r="K2866" s="1" t="str">
        <f>IF($J2866="Yes",VLOOKUP($C2866,'ProvResponder deviceId'!$A$1:$C$20000,3,FALSE),"-")</f>
        <v>-</v>
      </c>
      <c r="L2866" s="1" t="str">
        <f t="shared" si="88"/>
        <v/>
      </c>
      <c r="M2866" s="1" t="str">
        <f t="shared" si="89"/>
        <v/>
      </c>
      <c r="N2866" s="1" t="str">
        <f>IF(ISBLANK($C2866),"",IF(ISNA(VLOOKUP($L2866,'result messages'!$H$3:$L$11,2,FALSE)),VLOOKUP($M2866,'result messages'!$H$3:$L$11,2,FALSE),VLOOKUP($L2866,'result messages'!$H$3:$L$11,2,FALSE)))</f>
        <v/>
      </c>
      <c r="O2866" s="1" t="str">
        <f>IF(ISBLANK($C2866),"",IF(ISNA(VLOOKUP($L2866,'result messages'!$H$3:$L$11,3,FALSE)),VLOOKUP($M2866,'result messages'!$H$3:$L$11,3,FALSE),VLOOKUP($L2866,'result messages'!$H$3:$L$11,3,FALSE)))</f>
        <v/>
      </c>
      <c r="P2866" s="1" t="str">
        <f>IF(ISBLANK($C2866),"",IF(ISNA(VLOOKUP($L2866,'result messages'!$H$3:$L$11,4,FALSE)),VLOOKUP($M2866,'result messages'!$H$3:$L$11,4,FALSE),VLOOKUP($L2866,'result messages'!$H$3:$L$11,4,FALSE)))</f>
        <v/>
      </c>
      <c r="Q2866" s="1" t="str">
        <f>IF(ISBLANK($C2866),"",IF(ISNA(VLOOKUP($L2866,'result messages'!$H$3:$L$11,5,FALSE)),VLOOKUP($M2866,'result messages'!$H$3:$L$11,5,FALSE),VLOOKUP($L2866,'result messages'!$H$3:$L$11,5,FALSE)))</f>
        <v/>
      </c>
    </row>
    <row r="2867" spans="1:17">
      <c r="A2867" s="1">
        <v>2864</v>
      </c>
      <c r="B2867" s="1"/>
      <c r="C2867" s="1"/>
      <c r="D2867" s="1"/>
      <c r="E2867" s="6"/>
      <c r="F2867" s="1"/>
      <c r="G2867" s="1" t="str">
        <f>IF(ISNA(VLOOKUP($C2867,'DTEN TCAP Linkage deviceId'!$A$1:$A$20000,1,FALSE)),"No","Yes")</f>
        <v>No</v>
      </c>
      <c r="H2867" s="1" t="str">
        <f>IF(ISNA(VLOOKUP($C2867,'Provisioning Requester'!$F$3:$H$20000,2,FALSE)),"No","Yes")</f>
        <v>No</v>
      </c>
      <c r="I2867" s="1" t="str">
        <f>IF($H2867="Yes",VLOOKUP($C2867,'Provisioning Requester'!$F$3:$H$20000,3,FALSE),"-")</f>
        <v>-</v>
      </c>
      <c r="J2867" s="1" t="str">
        <f>IF(OR(D2867="SVCP", E2867="TRUE"), "No", IF(ISNA(VLOOKUP($C2867,'ProvResponder deviceId'!$A$1:$A$20000,1,FALSE)),"No","Yes"))</f>
        <v>No</v>
      </c>
      <c r="K2867" s="1" t="str">
        <f>IF($J2867="Yes",VLOOKUP($C2867,'ProvResponder deviceId'!$A$1:$C$20000,3,FALSE),"-")</f>
        <v>-</v>
      </c>
      <c r="L2867" s="1" t="str">
        <f t="shared" si="88"/>
        <v/>
      </c>
      <c r="M2867" s="1" t="str">
        <f t="shared" si="89"/>
        <v/>
      </c>
      <c r="N2867" s="1" t="str">
        <f>IF(ISBLANK($C2867),"",IF(ISNA(VLOOKUP($L2867,'result messages'!$H$3:$L$11,2,FALSE)),VLOOKUP($M2867,'result messages'!$H$3:$L$11,2,FALSE),VLOOKUP($L2867,'result messages'!$H$3:$L$11,2,FALSE)))</f>
        <v/>
      </c>
      <c r="O2867" s="1" t="str">
        <f>IF(ISBLANK($C2867),"",IF(ISNA(VLOOKUP($L2867,'result messages'!$H$3:$L$11,3,FALSE)),VLOOKUP($M2867,'result messages'!$H$3:$L$11,3,FALSE),VLOOKUP($L2867,'result messages'!$H$3:$L$11,3,FALSE)))</f>
        <v/>
      </c>
      <c r="P2867" s="1" t="str">
        <f>IF(ISBLANK($C2867),"",IF(ISNA(VLOOKUP($L2867,'result messages'!$H$3:$L$11,4,FALSE)),VLOOKUP($M2867,'result messages'!$H$3:$L$11,4,FALSE),VLOOKUP($L2867,'result messages'!$H$3:$L$11,4,FALSE)))</f>
        <v/>
      </c>
      <c r="Q2867" s="1" t="str">
        <f>IF(ISBLANK($C2867),"",IF(ISNA(VLOOKUP($L2867,'result messages'!$H$3:$L$11,5,FALSE)),VLOOKUP($M2867,'result messages'!$H$3:$L$11,5,FALSE),VLOOKUP($L2867,'result messages'!$H$3:$L$11,5,FALSE)))</f>
        <v/>
      </c>
    </row>
    <row r="2868" spans="1:17">
      <c r="A2868" s="1">
        <v>2865</v>
      </c>
      <c r="B2868" s="1"/>
      <c r="C2868" s="1"/>
      <c r="D2868" s="1"/>
      <c r="E2868" s="6"/>
      <c r="F2868" s="1"/>
      <c r="G2868" s="1" t="str">
        <f>IF(ISNA(VLOOKUP($C2868,'DTEN TCAP Linkage deviceId'!$A$1:$A$20000,1,FALSE)),"No","Yes")</f>
        <v>No</v>
      </c>
      <c r="H2868" s="1" t="str">
        <f>IF(ISNA(VLOOKUP($C2868,'Provisioning Requester'!$F$3:$H$20000,2,FALSE)),"No","Yes")</f>
        <v>No</v>
      </c>
      <c r="I2868" s="1" t="str">
        <f>IF($H2868="Yes",VLOOKUP($C2868,'Provisioning Requester'!$F$3:$H$20000,3,FALSE),"-")</f>
        <v>-</v>
      </c>
      <c r="J2868" s="1" t="str">
        <f>IF(OR(D2868="SVCP", E2868="TRUE"), "No", IF(ISNA(VLOOKUP($C2868,'ProvResponder deviceId'!$A$1:$A$20000,1,FALSE)),"No","Yes"))</f>
        <v>No</v>
      </c>
      <c r="K2868" s="1" t="str">
        <f>IF($J2868="Yes",VLOOKUP($C2868,'ProvResponder deviceId'!$A$1:$C$20000,3,FALSE),"-")</f>
        <v>-</v>
      </c>
      <c r="L2868" s="1" t="str">
        <f t="shared" si="88"/>
        <v/>
      </c>
      <c r="M2868" s="1" t="str">
        <f t="shared" si="89"/>
        <v/>
      </c>
      <c r="N2868" s="1" t="str">
        <f>IF(ISBLANK($C2868),"",IF(ISNA(VLOOKUP($L2868,'result messages'!$H$3:$L$11,2,FALSE)),VLOOKUP($M2868,'result messages'!$H$3:$L$11,2,FALSE),VLOOKUP($L2868,'result messages'!$H$3:$L$11,2,FALSE)))</f>
        <v/>
      </c>
      <c r="O2868" s="1" t="str">
        <f>IF(ISBLANK($C2868),"",IF(ISNA(VLOOKUP($L2868,'result messages'!$H$3:$L$11,3,FALSE)),VLOOKUP($M2868,'result messages'!$H$3:$L$11,3,FALSE),VLOOKUP($L2868,'result messages'!$H$3:$L$11,3,FALSE)))</f>
        <v/>
      </c>
      <c r="P2868" s="1" t="str">
        <f>IF(ISBLANK($C2868),"",IF(ISNA(VLOOKUP($L2868,'result messages'!$H$3:$L$11,4,FALSE)),VLOOKUP($M2868,'result messages'!$H$3:$L$11,4,FALSE),VLOOKUP($L2868,'result messages'!$H$3:$L$11,4,FALSE)))</f>
        <v/>
      </c>
      <c r="Q2868" s="1" t="str">
        <f>IF(ISBLANK($C2868),"",IF(ISNA(VLOOKUP($L2868,'result messages'!$H$3:$L$11,5,FALSE)),VLOOKUP($M2868,'result messages'!$H$3:$L$11,5,FALSE),VLOOKUP($L2868,'result messages'!$H$3:$L$11,5,FALSE)))</f>
        <v/>
      </c>
    </row>
    <row r="2869" spans="1:17">
      <c r="A2869" s="1">
        <v>2866</v>
      </c>
      <c r="B2869" s="1"/>
      <c r="C2869" s="1"/>
      <c r="D2869" s="1"/>
      <c r="E2869" s="6"/>
      <c r="F2869" s="1"/>
      <c r="G2869" s="1" t="str">
        <f>IF(ISNA(VLOOKUP($C2869,'DTEN TCAP Linkage deviceId'!$A$1:$A$20000,1,FALSE)),"No","Yes")</f>
        <v>No</v>
      </c>
      <c r="H2869" s="1" t="str">
        <f>IF(ISNA(VLOOKUP($C2869,'Provisioning Requester'!$F$3:$H$20000,2,FALSE)),"No","Yes")</f>
        <v>No</v>
      </c>
      <c r="I2869" s="1" t="str">
        <f>IF($H2869="Yes",VLOOKUP($C2869,'Provisioning Requester'!$F$3:$H$20000,3,FALSE),"-")</f>
        <v>-</v>
      </c>
      <c r="J2869" s="1" t="str">
        <f>IF(OR(D2869="SVCP", E2869="TRUE"), "No", IF(ISNA(VLOOKUP($C2869,'ProvResponder deviceId'!$A$1:$A$20000,1,FALSE)),"No","Yes"))</f>
        <v>No</v>
      </c>
      <c r="K2869" s="1" t="str">
        <f>IF($J2869="Yes",VLOOKUP($C2869,'ProvResponder deviceId'!$A$1:$C$20000,3,FALSE),"-")</f>
        <v>-</v>
      </c>
      <c r="L2869" s="1" t="str">
        <f t="shared" si="88"/>
        <v/>
      </c>
      <c r="M2869" s="1" t="str">
        <f t="shared" si="89"/>
        <v/>
      </c>
      <c r="N2869" s="1" t="str">
        <f>IF(ISBLANK($C2869),"",IF(ISNA(VLOOKUP($L2869,'result messages'!$H$3:$L$11,2,FALSE)),VLOOKUP($M2869,'result messages'!$H$3:$L$11,2,FALSE),VLOOKUP($L2869,'result messages'!$H$3:$L$11,2,FALSE)))</f>
        <v/>
      </c>
      <c r="O2869" s="1" t="str">
        <f>IF(ISBLANK($C2869),"",IF(ISNA(VLOOKUP($L2869,'result messages'!$H$3:$L$11,3,FALSE)),VLOOKUP($M2869,'result messages'!$H$3:$L$11,3,FALSE),VLOOKUP($L2869,'result messages'!$H$3:$L$11,3,FALSE)))</f>
        <v/>
      </c>
      <c r="P2869" s="1" t="str">
        <f>IF(ISBLANK($C2869),"",IF(ISNA(VLOOKUP($L2869,'result messages'!$H$3:$L$11,4,FALSE)),VLOOKUP($M2869,'result messages'!$H$3:$L$11,4,FALSE),VLOOKUP($L2869,'result messages'!$H$3:$L$11,4,FALSE)))</f>
        <v/>
      </c>
      <c r="Q2869" s="1" t="str">
        <f>IF(ISBLANK($C2869),"",IF(ISNA(VLOOKUP($L2869,'result messages'!$H$3:$L$11,5,FALSE)),VLOOKUP($M2869,'result messages'!$H$3:$L$11,5,FALSE),VLOOKUP($L2869,'result messages'!$H$3:$L$11,5,FALSE)))</f>
        <v/>
      </c>
    </row>
    <row r="2870" spans="1:17">
      <c r="A2870" s="1">
        <v>2867</v>
      </c>
      <c r="B2870" s="1"/>
      <c r="C2870" s="1"/>
      <c r="D2870" s="1"/>
      <c r="E2870" s="6"/>
      <c r="F2870" s="1"/>
      <c r="G2870" s="1" t="str">
        <f>IF(ISNA(VLOOKUP($C2870,'DTEN TCAP Linkage deviceId'!$A$1:$A$20000,1,FALSE)),"No","Yes")</f>
        <v>No</v>
      </c>
      <c r="H2870" s="1" t="str">
        <f>IF(ISNA(VLOOKUP($C2870,'Provisioning Requester'!$F$3:$H$20000,2,FALSE)),"No","Yes")</f>
        <v>No</v>
      </c>
      <c r="I2870" s="1" t="str">
        <f>IF($H2870="Yes",VLOOKUP($C2870,'Provisioning Requester'!$F$3:$H$20000,3,FALSE),"-")</f>
        <v>-</v>
      </c>
      <c r="J2870" s="1" t="str">
        <f>IF(OR(D2870="SVCP", E2870="TRUE"), "No", IF(ISNA(VLOOKUP($C2870,'ProvResponder deviceId'!$A$1:$A$20000,1,FALSE)),"No","Yes"))</f>
        <v>No</v>
      </c>
      <c r="K2870" s="1" t="str">
        <f>IF($J2870="Yes",VLOOKUP($C2870,'ProvResponder deviceId'!$A$1:$C$20000,3,FALSE),"-")</f>
        <v>-</v>
      </c>
      <c r="L2870" s="1" t="str">
        <f t="shared" si="88"/>
        <v/>
      </c>
      <c r="M2870" s="1" t="str">
        <f t="shared" si="89"/>
        <v/>
      </c>
      <c r="N2870" s="1" t="str">
        <f>IF(ISBLANK($C2870),"",IF(ISNA(VLOOKUP($L2870,'result messages'!$H$3:$L$11,2,FALSE)),VLOOKUP($M2870,'result messages'!$H$3:$L$11,2,FALSE),VLOOKUP($L2870,'result messages'!$H$3:$L$11,2,FALSE)))</f>
        <v/>
      </c>
      <c r="O2870" s="1" t="str">
        <f>IF(ISBLANK($C2870),"",IF(ISNA(VLOOKUP($L2870,'result messages'!$H$3:$L$11,3,FALSE)),VLOOKUP($M2870,'result messages'!$H$3:$L$11,3,FALSE),VLOOKUP($L2870,'result messages'!$H$3:$L$11,3,FALSE)))</f>
        <v/>
      </c>
      <c r="P2870" s="1" t="str">
        <f>IF(ISBLANK($C2870),"",IF(ISNA(VLOOKUP($L2870,'result messages'!$H$3:$L$11,4,FALSE)),VLOOKUP($M2870,'result messages'!$H$3:$L$11,4,FALSE),VLOOKUP($L2870,'result messages'!$H$3:$L$11,4,FALSE)))</f>
        <v/>
      </c>
      <c r="Q2870" s="1" t="str">
        <f>IF(ISBLANK($C2870),"",IF(ISNA(VLOOKUP($L2870,'result messages'!$H$3:$L$11,5,FALSE)),VLOOKUP($M2870,'result messages'!$H$3:$L$11,5,FALSE),VLOOKUP($L2870,'result messages'!$H$3:$L$11,5,FALSE)))</f>
        <v/>
      </c>
    </row>
    <row r="2871" spans="1:17">
      <c r="A2871" s="1">
        <v>2868</v>
      </c>
      <c r="B2871" s="1"/>
      <c r="C2871" s="1"/>
      <c r="D2871" s="1"/>
      <c r="E2871" s="6"/>
      <c r="F2871" s="1"/>
      <c r="G2871" s="1" t="str">
        <f>IF(ISNA(VLOOKUP($C2871,'DTEN TCAP Linkage deviceId'!$A$1:$A$20000,1,FALSE)),"No","Yes")</f>
        <v>No</v>
      </c>
      <c r="H2871" s="1" t="str">
        <f>IF(ISNA(VLOOKUP($C2871,'Provisioning Requester'!$F$3:$H$20000,2,FALSE)),"No","Yes")</f>
        <v>No</v>
      </c>
      <c r="I2871" s="1" t="str">
        <f>IF($H2871="Yes",VLOOKUP($C2871,'Provisioning Requester'!$F$3:$H$20000,3,FALSE),"-")</f>
        <v>-</v>
      </c>
      <c r="J2871" s="1" t="str">
        <f>IF(OR(D2871="SVCP", E2871="TRUE"), "No", IF(ISNA(VLOOKUP($C2871,'ProvResponder deviceId'!$A$1:$A$20000,1,FALSE)),"No","Yes"))</f>
        <v>No</v>
      </c>
      <c r="K2871" s="1" t="str">
        <f>IF($J2871="Yes",VLOOKUP($C2871,'ProvResponder deviceId'!$A$1:$C$20000,3,FALSE),"-")</f>
        <v>-</v>
      </c>
      <c r="L2871" s="1" t="str">
        <f t="shared" si="88"/>
        <v/>
      </c>
      <c r="M2871" s="1" t="str">
        <f t="shared" si="89"/>
        <v/>
      </c>
      <c r="N2871" s="1" t="str">
        <f>IF(ISBLANK($C2871),"",IF(ISNA(VLOOKUP($L2871,'result messages'!$H$3:$L$11,2,FALSE)),VLOOKUP($M2871,'result messages'!$H$3:$L$11,2,FALSE),VLOOKUP($L2871,'result messages'!$H$3:$L$11,2,FALSE)))</f>
        <v/>
      </c>
      <c r="O2871" s="1" t="str">
        <f>IF(ISBLANK($C2871),"",IF(ISNA(VLOOKUP($L2871,'result messages'!$H$3:$L$11,3,FALSE)),VLOOKUP($M2871,'result messages'!$H$3:$L$11,3,FALSE),VLOOKUP($L2871,'result messages'!$H$3:$L$11,3,FALSE)))</f>
        <v/>
      </c>
      <c r="P2871" s="1" t="str">
        <f>IF(ISBLANK($C2871),"",IF(ISNA(VLOOKUP($L2871,'result messages'!$H$3:$L$11,4,FALSE)),VLOOKUP($M2871,'result messages'!$H$3:$L$11,4,FALSE),VLOOKUP($L2871,'result messages'!$H$3:$L$11,4,FALSE)))</f>
        <v/>
      </c>
      <c r="Q2871" s="1" t="str">
        <f>IF(ISBLANK($C2871),"",IF(ISNA(VLOOKUP($L2871,'result messages'!$H$3:$L$11,5,FALSE)),VLOOKUP($M2871,'result messages'!$H$3:$L$11,5,FALSE),VLOOKUP($L2871,'result messages'!$H$3:$L$11,5,FALSE)))</f>
        <v/>
      </c>
    </row>
    <row r="2872" spans="1:17">
      <c r="A2872" s="1">
        <v>2869</v>
      </c>
      <c r="B2872" s="1"/>
      <c r="C2872" s="1"/>
      <c r="D2872" s="1"/>
      <c r="E2872" s="6"/>
      <c r="F2872" s="1"/>
      <c r="G2872" s="1" t="str">
        <f>IF(ISNA(VLOOKUP($C2872,'DTEN TCAP Linkage deviceId'!$A$1:$A$20000,1,FALSE)),"No","Yes")</f>
        <v>No</v>
      </c>
      <c r="H2872" s="1" t="str">
        <f>IF(ISNA(VLOOKUP($C2872,'Provisioning Requester'!$F$3:$H$20000,2,FALSE)),"No","Yes")</f>
        <v>No</v>
      </c>
      <c r="I2872" s="1" t="str">
        <f>IF($H2872="Yes",VLOOKUP($C2872,'Provisioning Requester'!$F$3:$H$20000,3,FALSE),"-")</f>
        <v>-</v>
      </c>
      <c r="J2872" s="1" t="str">
        <f>IF(OR(D2872="SVCP", E2872="TRUE"), "No", IF(ISNA(VLOOKUP($C2872,'ProvResponder deviceId'!$A$1:$A$20000,1,FALSE)),"No","Yes"))</f>
        <v>No</v>
      </c>
      <c r="K2872" s="1" t="str">
        <f>IF($J2872="Yes",VLOOKUP($C2872,'ProvResponder deviceId'!$A$1:$C$20000,3,FALSE),"-")</f>
        <v>-</v>
      </c>
      <c r="L2872" s="1" t="str">
        <f t="shared" si="88"/>
        <v/>
      </c>
      <c r="M2872" s="1" t="str">
        <f t="shared" si="89"/>
        <v/>
      </c>
      <c r="N2872" s="1" t="str">
        <f>IF(ISBLANK($C2872),"",IF(ISNA(VLOOKUP($L2872,'result messages'!$H$3:$L$11,2,FALSE)),VLOOKUP($M2872,'result messages'!$H$3:$L$11,2,FALSE),VLOOKUP($L2872,'result messages'!$H$3:$L$11,2,FALSE)))</f>
        <v/>
      </c>
      <c r="O2872" s="1" t="str">
        <f>IF(ISBLANK($C2872),"",IF(ISNA(VLOOKUP($L2872,'result messages'!$H$3:$L$11,3,FALSE)),VLOOKUP($M2872,'result messages'!$H$3:$L$11,3,FALSE),VLOOKUP($L2872,'result messages'!$H$3:$L$11,3,FALSE)))</f>
        <v/>
      </c>
      <c r="P2872" s="1" t="str">
        <f>IF(ISBLANK($C2872),"",IF(ISNA(VLOOKUP($L2872,'result messages'!$H$3:$L$11,4,FALSE)),VLOOKUP($M2872,'result messages'!$H$3:$L$11,4,FALSE),VLOOKUP($L2872,'result messages'!$H$3:$L$11,4,FALSE)))</f>
        <v/>
      </c>
      <c r="Q2872" s="1" t="str">
        <f>IF(ISBLANK($C2872),"",IF(ISNA(VLOOKUP($L2872,'result messages'!$H$3:$L$11,5,FALSE)),VLOOKUP($M2872,'result messages'!$H$3:$L$11,5,FALSE),VLOOKUP($L2872,'result messages'!$H$3:$L$11,5,FALSE)))</f>
        <v/>
      </c>
    </row>
    <row r="2873" spans="1:17">
      <c r="A2873" s="1">
        <v>2870</v>
      </c>
      <c r="B2873" s="1"/>
      <c r="C2873" s="1"/>
      <c r="D2873" s="1"/>
      <c r="E2873" s="6"/>
      <c r="F2873" s="1"/>
      <c r="G2873" s="1" t="str">
        <f>IF(ISNA(VLOOKUP($C2873,'DTEN TCAP Linkage deviceId'!$A$1:$A$20000,1,FALSE)),"No","Yes")</f>
        <v>No</v>
      </c>
      <c r="H2873" s="1" t="str">
        <f>IF(ISNA(VLOOKUP($C2873,'Provisioning Requester'!$F$3:$H$20000,2,FALSE)),"No","Yes")</f>
        <v>No</v>
      </c>
      <c r="I2873" s="1" t="str">
        <f>IF($H2873="Yes",VLOOKUP($C2873,'Provisioning Requester'!$F$3:$H$20000,3,FALSE),"-")</f>
        <v>-</v>
      </c>
      <c r="J2873" s="1" t="str">
        <f>IF(OR(D2873="SVCP", E2873="TRUE"), "No", IF(ISNA(VLOOKUP($C2873,'ProvResponder deviceId'!$A$1:$A$20000,1,FALSE)),"No","Yes"))</f>
        <v>No</v>
      </c>
      <c r="K2873" s="1" t="str">
        <f>IF($J2873="Yes",VLOOKUP($C2873,'ProvResponder deviceId'!$A$1:$C$20000,3,FALSE),"-")</f>
        <v>-</v>
      </c>
      <c r="L2873" s="1" t="str">
        <f t="shared" si="88"/>
        <v/>
      </c>
      <c r="M2873" s="1" t="str">
        <f t="shared" si="89"/>
        <v/>
      </c>
      <c r="N2873" s="1" t="str">
        <f>IF(ISBLANK($C2873),"",IF(ISNA(VLOOKUP($L2873,'result messages'!$H$3:$L$11,2,FALSE)),VLOOKUP($M2873,'result messages'!$H$3:$L$11,2,FALSE),VLOOKUP($L2873,'result messages'!$H$3:$L$11,2,FALSE)))</f>
        <v/>
      </c>
      <c r="O2873" s="1" t="str">
        <f>IF(ISBLANK($C2873),"",IF(ISNA(VLOOKUP($L2873,'result messages'!$H$3:$L$11,3,FALSE)),VLOOKUP($M2873,'result messages'!$H$3:$L$11,3,FALSE),VLOOKUP($L2873,'result messages'!$H$3:$L$11,3,FALSE)))</f>
        <v/>
      </c>
      <c r="P2873" s="1" t="str">
        <f>IF(ISBLANK($C2873),"",IF(ISNA(VLOOKUP($L2873,'result messages'!$H$3:$L$11,4,FALSE)),VLOOKUP($M2873,'result messages'!$H$3:$L$11,4,FALSE),VLOOKUP($L2873,'result messages'!$H$3:$L$11,4,FALSE)))</f>
        <v/>
      </c>
      <c r="Q2873" s="1" t="str">
        <f>IF(ISBLANK($C2873),"",IF(ISNA(VLOOKUP($L2873,'result messages'!$H$3:$L$11,5,FALSE)),VLOOKUP($M2873,'result messages'!$H$3:$L$11,5,FALSE),VLOOKUP($L2873,'result messages'!$H$3:$L$11,5,FALSE)))</f>
        <v/>
      </c>
    </row>
    <row r="2874" spans="1:17">
      <c r="A2874" s="1">
        <v>2871</v>
      </c>
      <c r="B2874" s="1"/>
      <c r="C2874" s="1"/>
      <c r="D2874" s="1"/>
      <c r="E2874" s="6"/>
      <c r="F2874" s="1"/>
      <c r="G2874" s="1" t="str">
        <f>IF(ISNA(VLOOKUP($C2874,'DTEN TCAP Linkage deviceId'!$A$1:$A$20000,1,FALSE)),"No","Yes")</f>
        <v>No</v>
      </c>
      <c r="H2874" s="1" t="str">
        <f>IF(ISNA(VLOOKUP($C2874,'Provisioning Requester'!$F$3:$H$20000,2,FALSE)),"No","Yes")</f>
        <v>No</v>
      </c>
      <c r="I2874" s="1" t="str">
        <f>IF($H2874="Yes",VLOOKUP($C2874,'Provisioning Requester'!$F$3:$H$20000,3,FALSE),"-")</f>
        <v>-</v>
      </c>
      <c r="J2874" s="1" t="str">
        <f>IF(OR(D2874="SVCP", E2874="TRUE"), "No", IF(ISNA(VLOOKUP($C2874,'ProvResponder deviceId'!$A$1:$A$20000,1,FALSE)),"No","Yes"))</f>
        <v>No</v>
      </c>
      <c r="K2874" s="1" t="str">
        <f>IF($J2874="Yes",VLOOKUP($C2874,'ProvResponder deviceId'!$A$1:$C$20000,3,FALSE),"-")</f>
        <v>-</v>
      </c>
      <c r="L2874" s="1" t="str">
        <f t="shared" si="88"/>
        <v/>
      </c>
      <c r="M2874" s="1" t="str">
        <f t="shared" si="89"/>
        <v/>
      </c>
      <c r="N2874" s="1" t="str">
        <f>IF(ISBLANK($C2874),"",IF(ISNA(VLOOKUP($L2874,'result messages'!$H$3:$L$11,2,FALSE)),VLOOKUP($M2874,'result messages'!$H$3:$L$11,2,FALSE),VLOOKUP($L2874,'result messages'!$H$3:$L$11,2,FALSE)))</f>
        <v/>
      </c>
      <c r="O2874" s="1" t="str">
        <f>IF(ISBLANK($C2874),"",IF(ISNA(VLOOKUP($L2874,'result messages'!$H$3:$L$11,3,FALSE)),VLOOKUP($M2874,'result messages'!$H$3:$L$11,3,FALSE),VLOOKUP($L2874,'result messages'!$H$3:$L$11,3,FALSE)))</f>
        <v/>
      </c>
      <c r="P2874" s="1" t="str">
        <f>IF(ISBLANK($C2874),"",IF(ISNA(VLOOKUP($L2874,'result messages'!$H$3:$L$11,4,FALSE)),VLOOKUP($M2874,'result messages'!$H$3:$L$11,4,FALSE),VLOOKUP($L2874,'result messages'!$H$3:$L$11,4,FALSE)))</f>
        <v/>
      </c>
      <c r="Q2874" s="1" t="str">
        <f>IF(ISBLANK($C2874),"",IF(ISNA(VLOOKUP($L2874,'result messages'!$H$3:$L$11,5,FALSE)),VLOOKUP($M2874,'result messages'!$H$3:$L$11,5,FALSE),VLOOKUP($L2874,'result messages'!$H$3:$L$11,5,FALSE)))</f>
        <v/>
      </c>
    </row>
    <row r="2875" spans="1:17">
      <c r="A2875" s="1">
        <v>2872</v>
      </c>
      <c r="B2875" s="1"/>
      <c r="C2875" s="1"/>
      <c r="D2875" s="1"/>
      <c r="E2875" s="6"/>
      <c r="F2875" s="1"/>
      <c r="G2875" s="1" t="str">
        <f>IF(ISNA(VLOOKUP($C2875,'DTEN TCAP Linkage deviceId'!$A$1:$A$20000,1,FALSE)),"No","Yes")</f>
        <v>No</v>
      </c>
      <c r="H2875" s="1" t="str">
        <f>IF(ISNA(VLOOKUP($C2875,'Provisioning Requester'!$F$3:$H$20000,2,FALSE)),"No","Yes")</f>
        <v>No</v>
      </c>
      <c r="I2875" s="1" t="str">
        <f>IF($H2875="Yes",VLOOKUP($C2875,'Provisioning Requester'!$F$3:$H$20000,3,FALSE),"-")</f>
        <v>-</v>
      </c>
      <c r="J2875" s="1" t="str">
        <f>IF(OR(D2875="SVCP", E2875="TRUE"), "No", IF(ISNA(VLOOKUP($C2875,'ProvResponder deviceId'!$A$1:$A$20000,1,FALSE)),"No","Yes"))</f>
        <v>No</v>
      </c>
      <c r="K2875" s="1" t="str">
        <f>IF($J2875="Yes",VLOOKUP($C2875,'ProvResponder deviceId'!$A$1:$C$20000,3,FALSE),"-")</f>
        <v>-</v>
      </c>
      <c r="L2875" s="1" t="str">
        <f t="shared" si="88"/>
        <v/>
      </c>
      <c r="M2875" s="1" t="str">
        <f t="shared" si="89"/>
        <v/>
      </c>
      <c r="N2875" s="1" t="str">
        <f>IF(ISBLANK($C2875),"",IF(ISNA(VLOOKUP($L2875,'result messages'!$H$3:$L$11,2,FALSE)),VLOOKUP($M2875,'result messages'!$H$3:$L$11,2,FALSE),VLOOKUP($L2875,'result messages'!$H$3:$L$11,2,FALSE)))</f>
        <v/>
      </c>
      <c r="O2875" s="1" t="str">
        <f>IF(ISBLANK($C2875),"",IF(ISNA(VLOOKUP($L2875,'result messages'!$H$3:$L$11,3,FALSE)),VLOOKUP($M2875,'result messages'!$H$3:$L$11,3,FALSE),VLOOKUP($L2875,'result messages'!$H$3:$L$11,3,FALSE)))</f>
        <v/>
      </c>
      <c r="P2875" s="1" t="str">
        <f>IF(ISBLANK($C2875),"",IF(ISNA(VLOOKUP($L2875,'result messages'!$H$3:$L$11,4,FALSE)),VLOOKUP($M2875,'result messages'!$H$3:$L$11,4,FALSE),VLOOKUP($L2875,'result messages'!$H$3:$L$11,4,FALSE)))</f>
        <v/>
      </c>
      <c r="Q2875" s="1" t="str">
        <f>IF(ISBLANK($C2875),"",IF(ISNA(VLOOKUP($L2875,'result messages'!$H$3:$L$11,5,FALSE)),VLOOKUP($M2875,'result messages'!$H$3:$L$11,5,FALSE),VLOOKUP($L2875,'result messages'!$H$3:$L$11,5,FALSE)))</f>
        <v/>
      </c>
    </row>
    <row r="2876" spans="1:17">
      <c r="A2876" s="1">
        <v>2873</v>
      </c>
      <c r="B2876" s="1"/>
      <c r="C2876" s="1"/>
      <c r="D2876" s="1"/>
      <c r="E2876" s="6"/>
      <c r="F2876" s="1"/>
      <c r="G2876" s="1" t="str">
        <f>IF(ISNA(VLOOKUP($C2876,'DTEN TCAP Linkage deviceId'!$A$1:$A$20000,1,FALSE)),"No","Yes")</f>
        <v>No</v>
      </c>
      <c r="H2876" s="1" t="str">
        <f>IF(ISNA(VLOOKUP($C2876,'Provisioning Requester'!$F$3:$H$20000,2,FALSE)),"No","Yes")</f>
        <v>No</v>
      </c>
      <c r="I2876" s="1" t="str">
        <f>IF($H2876="Yes",VLOOKUP($C2876,'Provisioning Requester'!$F$3:$H$20000,3,FALSE),"-")</f>
        <v>-</v>
      </c>
      <c r="J2876" s="1" t="str">
        <f>IF(OR(D2876="SVCP", E2876="TRUE"), "No", IF(ISNA(VLOOKUP($C2876,'ProvResponder deviceId'!$A$1:$A$20000,1,FALSE)),"No","Yes"))</f>
        <v>No</v>
      </c>
      <c r="K2876" s="1" t="str">
        <f>IF($J2876="Yes",VLOOKUP($C2876,'ProvResponder deviceId'!$A$1:$C$20000,3,FALSE),"-")</f>
        <v>-</v>
      </c>
      <c r="L2876" s="1" t="str">
        <f t="shared" si="88"/>
        <v/>
      </c>
      <c r="M2876" s="1" t="str">
        <f t="shared" si="89"/>
        <v/>
      </c>
      <c r="N2876" s="1" t="str">
        <f>IF(ISBLANK($C2876),"",IF(ISNA(VLOOKUP($L2876,'result messages'!$H$3:$L$11,2,FALSE)),VLOOKUP($M2876,'result messages'!$H$3:$L$11,2,FALSE),VLOOKUP($L2876,'result messages'!$H$3:$L$11,2,FALSE)))</f>
        <v/>
      </c>
      <c r="O2876" s="1" t="str">
        <f>IF(ISBLANK($C2876),"",IF(ISNA(VLOOKUP($L2876,'result messages'!$H$3:$L$11,3,FALSE)),VLOOKUP($M2876,'result messages'!$H$3:$L$11,3,FALSE),VLOOKUP($L2876,'result messages'!$H$3:$L$11,3,FALSE)))</f>
        <v/>
      </c>
      <c r="P2876" s="1" t="str">
        <f>IF(ISBLANK($C2876),"",IF(ISNA(VLOOKUP($L2876,'result messages'!$H$3:$L$11,4,FALSE)),VLOOKUP($M2876,'result messages'!$H$3:$L$11,4,FALSE),VLOOKUP($L2876,'result messages'!$H$3:$L$11,4,FALSE)))</f>
        <v/>
      </c>
      <c r="Q2876" s="1" t="str">
        <f>IF(ISBLANK($C2876),"",IF(ISNA(VLOOKUP($L2876,'result messages'!$H$3:$L$11,5,FALSE)),VLOOKUP($M2876,'result messages'!$H$3:$L$11,5,FALSE),VLOOKUP($L2876,'result messages'!$H$3:$L$11,5,FALSE)))</f>
        <v/>
      </c>
    </row>
    <row r="2877" spans="1:17">
      <c r="A2877" s="1">
        <v>2874</v>
      </c>
      <c r="B2877" s="1"/>
      <c r="C2877" s="1"/>
      <c r="D2877" s="1"/>
      <c r="E2877" s="6"/>
      <c r="F2877" s="1"/>
      <c r="G2877" s="1" t="str">
        <f>IF(ISNA(VLOOKUP($C2877,'DTEN TCAP Linkage deviceId'!$A$1:$A$20000,1,FALSE)),"No","Yes")</f>
        <v>No</v>
      </c>
      <c r="H2877" s="1" t="str">
        <f>IF(ISNA(VLOOKUP($C2877,'Provisioning Requester'!$F$3:$H$20000,2,FALSE)),"No","Yes")</f>
        <v>No</v>
      </c>
      <c r="I2877" s="1" t="str">
        <f>IF($H2877="Yes",VLOOKUP($C2877,'Provisioning Requester'!$F$3:$H$20000,3,FALSE),"-")</f>
        <v>-</v>
      </c>
      <c r="J2877" s="1" t="str">
        <f>IF(OR(D2877="SVCP", E2877="TRUE"), "No", IF(ISNA(VLOOKUP($C2877,'ProvResponder deviceId'!$A$1:$A$20000,1,FALSE)),"No","Yes"))</f>
        <v>No</v>
      </c>
      <c r="K2877" s="1" t="str">
        <f>IF($J2877="Yes",VLOOKUP($C2877,'ProvResponder deviceId'!$A$1:$C$20000,3,FALSE),"-")</f>
        <v>-</v>
      </c>
      <c r="L2877" s="1" t="str">
        <f t="shared" si="88"/>
        <v/>
      </c>
      <c r="M2877" s="1" t="str">
        <f t="shared" si="89"/>
        <v/>
      </c>
      <c r="N2877" s="1" t="str">
        <f>IF(ISBLANK($C2877),"",IF(ISNA(VLOOKUP($L2877,'result messages'!$H$3:$L$11,2,FALSE)),VLOOKUP($M2877,'result messages'!$H$3:$L$11,2,FALSE),VLOOKUP($L2877,'result messages'!$H$3:$L$11,2,FALSE)))</f>
        <v/>
      </c>
      <c r="O2877" s="1" t="str">
        <f>IF(ISBLANK($C2877),"",IF(ISNA(VLOOKUP($L2877,'result messages'!$H$3:$L$11,3,FALSE)),VLOOKUP($M2877,'result messages'!$H$3:$L$11,3,FALSE),VLOOKUP($L2877,'result messages'!$H$3:$L$11,3,FALSE)))</f>
        <v/>
      </c>
      <c r="P2877" s="1" t="str">
        <f>IF(ISBLANK($C2877),"",IF(ISNA(VLOOKUP($L2877,'result messages'!$H$3:$L$11,4,FALSE)),VLOOKUP($M2877,'result messages'!$H$3:$L$11,4,FALSE),VLOOKUP($L2877,'result messages'!$H$3:$L$11,4,FALSE)))</f>
        <v/>
      </c>
      <c r="Q2877" s="1" t="str">
        <f>IF(ISBLANK($C2877),"",IF(ISNA(VLOOKUP($L2877,'result messages'!$H$3:$L$11,5,FALSE)),VLOOKUP($M2877,'result messages'!$H$3:$L$11,5,FALSE),VLOOKUP($L2877,'result messages'!$H$3:$L$11,5,FALSE)))</f>
        <v/>
      </c>
    </row>
    <row r="2878" spans="1:17">
      <c r="A2878" s="1">
        <v>2875</v>
      </c>
      <c r="B2878" s="1"/>
      <c r="C2878" s="1"/>
      <c r="D2878" s="1"/>
      <c r="E2878" s="6"/>
      <c r="F2878" s="1"/>
      <c r="G2878" s="1" t="str">
        <f>IF(ISNA(VLOOKUP($C2878,'DTEN TCAP Linkage deviceId'!$A$1:$A$20000,1,FALSE)),"No","Yes")</f>
        <v>No</v>
      </c>
      <c r="H2878" s="1" t="str">
        <f>IF(ISNA(VLOOKUP($C2878,'Provisioning Requester'!$F$3:$H$20000,2,FALSE)),"No","Yes")</f>
        <v>No</v>
      </c>
      <c r="I2878" s="1" t="str">
        <f>IF($H2878="Yes",VLOOKUP($C2878,'Provisioning Requester'!$F$3:$H$20000,3,FALSE),"-")</f>
        <v>-</v>
      </c>
      <c r="J2878" s="1" t="str">
        <f>IF(OR(D2878="SVCP", E2878="TRUE"), "No", IF(ISNA(VLOOKUP($C2878,'ProvResponder deviceId'!$A$1:$A$20000,1,FALSE)),"No","Yes"))</f>
        <v>No</v>
      </c>
      <c r="K2878" s="1" t="str">
        <f>IF($J2878="Yes",VLOOKUP($C2878,'ProvResponder deviceId'!$A$1:$C$20000,3,FALSE),"-")</f>
        <v>-</v>
      </c>
      <c r="L2878" s="1" t="str">
        <f t="shared" si="88"/>
        <v/>
      </c>
      <c r="M2878" s="1" t="str">
        <f t="shared" si="89"/>
        <v/>
      </c>
      <c r="N2878" s="1" t="str">
        <f>IF(ISBLANK($C2878),"",IF(ISNA(VLOOKUP($L2878,'result messages'!$H$3:$L$11,2,FALSE)),VLOOKUP($M2878,'result messages'!$H$3:$L$11,2,FALSE),VLOOKUP($L2878,'result messages'!$H$3:$L$11,2,FALSE)))</f>
        <v/>
      </c>
      <c r="O2878" s="1" t="str">
        <f>IF(ISBLANK($C2878),"",IF(ISNA(VLOOKUP($L2878,'result messages'!$H$3:$L$11,3,FALSE)),VLOOKUP($M2878,'result messages'!$H$3:$L$11,3,FALSE),VLOOKUP($L2878,'result messages'!$H$3:$L$11,3,FALSE)))</f>
        <v/>
      </c>
      <c r="P2878" s="1" t="str">
        <f>IF(ISBLANK($C2878),"",IF(ISNA(VLOOKUP($L2878,'result messages'!$H$3:$L$11,4,FALSE)),VLOOKUP($M2878,'result messages'!$H$3:$L$11,4,FALSE),VLOOKUP($L2878,'result messages'!$H$3:$L$11,4,FALSE)))</f>
        <v/>
      </c>
      <c r="Q2878" s="1" t="str">
        <f>IF(ISBLANK($C2878),"",IF(ISNA(VLOOKUP($L2878,'result messages'!$H$3:$L$11,5,FALSE)),VLOOKUP($M2878,'result messages'!$H$3:$L$11,5,FALSE),VLOOKUP($L2878,'result messages'!$H$3:$L$11,5,FALSE)))</f>
        <v/>
      </c>
    </row>
    <row r="2879" spans="1:17">
      <c r="A2879" s="1">
        <v>2876</v>
      </c>
      <c r="B2879" s="1"/>
      <c r="C2879" s="1"/>
      <c r="D2879" s="1"/>
      <c r="E2879" s="6"/>
      <c r="F2879" s="1"/>
      <c r="G2879" s="1" t="str">
        <f>IF(ISNA(VLOOKUP($C2879,'DTEN TCAP Linkage deviceId'!$A$1:$A$20000,1,FALSE)),"No","Yes")</f>
        <v>No</v>
      </c>
      <c r="H2879" s="1" t="str">
        <f>IF(ISNA(VLOOKUP($C2879,'Provisioning Requester'!$F$3:$H$20000,2,FALSE)),"No","Yes")</f>
        <v>No</v>
      </c>
      <c r="I2879" s="1" t="str">
        <f>IF($H2879="Yes",VLOOKUP($C2879,'Provisioning Requester'!$F$3:$H$20000,3,FALSE),"-")</f>
        <v>-</v>
      </c>
      <c r="J2879" s="1" t="str">
        <f>IF(OR(D2879="SVCP", E2879="TRUE"), "No", IF(ISNA(VLOOKUP($C2879,'ProvResponder deviceId'!$A$1:$A$20000,1,FALSE)),"No","Yes"))</f>
        <v>No</v>
      </c>
      <c r="K2879" s="1" t="str">
        <f>IF($J2879="Yes",VLOOKUP($C2879,'ProvResponder deviceId'!$A$1:$C$20000,3,FALSE),"-")</f>
        <v>-</v>
      </c>
      <c r="L2879" s="1" t="str">
        <f t="shared" si="88"/>
        <v/>
      </c>
      <c r="M2879" s="1" t="str">
        <f t="shared" si="89"/>
        <v/>
      </c>
      <c r="N2879" s="1" t="str">
        <f>IF(ISBLANK($C2879),"",IF(ISNA(VLOOKUP($L2879,'result messages'!$H$3:$L$11,2,FALSE)),VLOOKUP($M2879,'result messages'!$H$3:$L$11,2,FALSE),VLOOKUP($L2879,'result messages'!$H$3:$L$11,2,FALSE)))</f>
        <v/>
      </c>
      <c r="O2879" s="1" t="str">
        <f>IF(ISBLANK($C2879),"",IF(ISNA(VLOOKUP($L2879,'result messages'!$H$3:$L$11,3,FALSE)),VLOOKUP($M2879,'result messages'!$H$3:$L$11,3,FALSE),VLOOKUP($L2879,'result messages'!$H$3:$L$11,3,FALSE)))</f>
        <v/>
      </c>
      <c r="P2879" s="1" t="str">
        <f>IF(ISBLANK($C2879),"",IF(ISNA(VLOOKUP($L2879,'result messages'!$H$3:$L$11,4,FALSE)),VLOOKUP($M2879,'result messages'!$H$3:$L$11,4,FALSE),VLOOKUP($L2879,'result messages'!$H$3:$L$11,4,FALSE)))</f>
        <v/>
      </c>
      <c r="Q2879" s="1" t="str">
        <f>IF(ISBLANK($C2879),"",IF(ISNA(VLOOKUP($L2879,'result messages'!$H$3:$L$11,5,FALSE)),VLOOKUP($M2879,'result messages'!$H$3:$L$11,5,FALSE),VLOOKUP($L2879,'result messages'!$H$3:$L$11,5,FALSE)))</f>
        <v/>
      </c>
    </row>
    <row r="2880" spans="1:17">
      <c r="A2880" s="1">
        <v>2877</v>
      </c>
      <c r="B2880" s="1"/>
      <c r="C2880" s="1"/>
      <c r="D2880" s="1"/>
      <c r="E2880" s="6"/>
      <c r="F2880" s="1"/>
      <c r="G2880" s="1" t="str">
        <f>IF(ISNA(VLOOKUP($C2880,'DTEN TCAP Linkage deviceId'!$A$1:$A$20000,1,FALSE)),"No","Yes")</f>
        <v>No</v>
      </c>
      <c r="H2880" s="1" t="str">
        <f>IF(ISNA(VLOOKUP($C2880,'Provisioning Requester'!$F$3:$H$20000,2,FALSE)),"No","Yes")</f>
        <v>No</v>
      </c>
      <c r="I2880" s="1" t="str">
        <f>IF($H2880="Yes",VLOOKUP($C2880,'Provisioning Requester'!$F$3:$H$20000,3,FALSE),"-")</f>
        <v>-</v>
      </c>
      <c r="J2880" s="1" t="str">
        <f>IF(OR(D2880="SVCP", E2880="TRUE"), "No", IF(ISNA(VLOOKUP($C2880,'ProvResponder deviceId'!$A$1:$A$20000,1,FALSE)),"No","Yes"))</f>
        <v>No</v>
      </c>
      <c r="K2880" s="1" t="str">
        <f>IF($J2880="Yes",VLOOKUP($C2880,'ProvResponder deviceId'!$A$1:$C$20000,3,FALSE),"-")</f>
        <v>-</v>
      </c>
      <c r="L2880" s="1" t="str">
        <f t="shared" si="88"/>
        <v/>
      </c>
      <c r="M2880" s="1" t="str">
        <f t="shared" si="89"/>
        <v/>
      </c>
      <c r="N2880" s="1" t="str">
        <f>IF(ISBLANK($C2880),"",IF(ISNA(VLOOKUP($L2880,'result messages'!$H$3:$L$11,2,FALSE)),VLOOKUP($M2880,'result messages'!$H$3:$L$11,2,FALSE),VLOOKUP($L2880,'result messages'!$H$3:$L$11,2,FALSE)))</f>
        <v/>
      </c>
      <c r="O2880" s="1" t="str">
        <f>IF(ISBLANK($C2880),"",IF(ISNA(VLOOKUP($L2880,'result messages'!$H$3:$L$11,3,FALSE)),VLOOKUP($M2880,'result messages'!$H$3:$L$11,3,FALSE),VLOOKUP($L2880,'result messages'!$H$3:$L$11,3,FALSE)))</f>
        <v/>
      </c>
      <c r="P2880" s="1" t="str">
        <f>IF(ISBLANK($C2880),"",IF(ISNA(VLOOKUP($L2880,'result messages'!$H$3:$L$11,4,FALSE)),VLOOKUP($M2880,'result messages'!$H$3:$L$11,4,FALSE),VLOOKUP($L2880,'result messages'!$H$3:$L$11,4,FALSE)))</f>
        <v/>
      </c>
      <c r="Q2880" s="1" t="str">
        <f>IF(ISBLANK($C2880),"",IF(ISNA(VLOOKUP($L2880,'result messages'!$H$3:$L$11,5,FALSE)),VLOOKUP($M2880,'result messages'!$H$3:$L$11,5,FALSE),VLOOKUP($L2880,'result messages'!$H$3:$L$11,5,FALSE)))</f>
        <v/>
      </c>
    </row>
    <row r="2881" spans="1:17">
      <c r="A2881" s="1">
        <v>2878</v>
      </c>
      <c r="B2881" s="1"/>
      <c r="C2881" s="1"/>
      <c r="D2881" s="1"/>
      <c r="E2881" s="6"/>
      <c r="F2881" s="1"/>
      <c r="G2881" s="1" t="str">
        <f>IF(ISNA(VLOOKUP($C2881,'DTEN TCAP Linkage deviceId'!$A$1:$A$20000,1,FALSE)),"No","Yes")</f>
        <v>No</v>
      </c>
      <c r="H2881" s="1" t="str">
        <f>IF(ISNA(VLOOKUP($C2881,'Provisioning Requester'!$F$3:$H$20000,2,FALSE)),"No","Yes")</f>
        <v>No</v>
      </c>
      <c r="I2881" s="1" t="str">
        <f>IF($H2881="Yes",VLOOKUP($C2881,'Provisioning Requester'!$F$3:$H$20000,3,FALSE),"-")</f>
        <v>-</v>
      </c>
      <c r="J2881" s="1" t="str">
        <f>IF(OR(D2881="SVCP", E2881="TRUE"), "No", IF(ISNA(VLOOKUP($C2881,'ProvResponder deviceId'!$A$1:$A$20000,1,FALSE)),"No","Yes"))</f>
        <v>No</v>
      </c>
      <c r="K2881" s="1" t="str">
        <f>IF($J2881="Yes",VLOOKUP($C2881,'ProvResponder deviceId'!$A$1:$C$20000,3,FALSE),"-")</f>
        <v>-</v>
      </c>
      <c r="L2881" s="1" t="str">
        <f t="shared" si="88"/>
        <v/>
      </c>
      <c r="M2881" s="1" t="str">
        <f t="shared" si="89"/>
        <v/>
      </c>
      <c r="N2881" s="1" t="str">
        <f>IF(ISBLANK($C2881),"",IF(ISNA(VLOOKUP($L2881,'result messages'!$H$3:$L$11,2,FALSE)),VLOOKUP($M2881,'result messages'!$H$3:$L$11,2,FALSE),VLOOKUP($L2881,'result messages'!$H$3:$L$11,2,FALSE)))</f>
        <v/>
      </c>
      <c r="O2881" s="1" t="str">
        <f>IF(ISBLANK($C2881),"",IF(ISNA(VLOOKUP($L2881,'result messages'!$H$3:$L$11,3,FALSE)),VLOOKUP($M2881,'result messages'!$H$3:$L$11,3,FALSE),VLOOKUP($L2881,'result messages'!$H$3:$L$11,3,FALSE)))</f>
        <v/>
      </c>
      <c r="P2881" s="1" t="str">
        <f>IF(ISBLANK($C2881),"",IF(ISNA(VLOOKUP($L2881,'result messages'!$H$3:$L$11,4,FALSE)),VLOOKUP($M2881,'result messages'!$H$3:$L$11,4,FALSE),VLOOKUP($L2881,'result messages'!$H$3:$L$11,4,FALSE)))</f>
        <v/>
      </c>
      <c r="Q2881" s="1" t="str">
        <f>IF(ISBLANK($C2881),"",IF(ISNA(VLOOKUP($L2881,'result messages'!$H$3:$L$11,5,FALSE)),VLOOKUP($M2881,'result messages'!$H$3:$L$11,5,FALSE),VLOOKUP($L2881,'result messages'!$H$3:$L$11,5,FALSE)))</f>
        <v/>
      </c>
    </row>
    <row r="2882" spans="1:17">
      <c r="A2882" s="1">
        <v>2879</v>
      </c>
      <c r="B2882" s="1"/>
      <c r="C2882" s="1"/>
      <c r="D2882" s="1"/>
      <c r="E2882" s="6"/>
      <c r="F2882" s="1"/>
      <c r="G2882" s="1" t="str">
        <f>IF(ISNA(VLOOKUP($C2882,'DTEN TCAP Linkage deviceId'!$A$1:$A$20000,1,FALSE)),"No","Yes")</f>
        <v>No</v>
      </c>
      <c r="H2882" s="1" t="str">
        <f>IF(ISNA(VLOOKUP($C2882,'Provisioning Requester'!$F$3:$H$20000,2,FALSE)),"No","Yes")</f>
        <v>No</v>
      </c>
      <c r="I2882" s="1" t="str">
        <f>IF($H2882="Yes",VLOOKUP($C2882,'Provisioning Requester'!$F$3:$H$20000,3,FALSE),"-")</f>
        <v>-</v>
      </c>
      <c r="J2882" s="1" t="str">
        <f>IF(OR(D2882="SVCP", E2882="TRUE"), "No", IF(ISNA(VLOOKUP($C2882,'ProvResponder deviceId'!$A$1:$A$20000,1,FALSE)),"No","Yes"))</f>
        <v>No</v>
      </c>
      <c r="K2882" s="1" t="str">
        <f>IF($J2882="Yes",VLOOKUP($C2882,'ProvResponder deviceId'!$A$1:$C$20000,3,FALSE),"-")</f>
        <v>-</v>
      </c>
      <c r="L2882" s="1" t="str">
        <f t="shared" si="88"/>
        <v/>
      </c>
      <c r="M2882" s="1" t="str">
        <f t="shared" si="89"/>
        <v/>
      </c>
      <c r="N2882" s="1" t="str">
        <f>IF(ISBLANK($C2882),"",IF(ISNA(VLOOKUP($L2882,'result messages'!$H$3:$L$11,2,FALSE)),VLOOKUP($M2882,'result messages'!$H$3:$L$11,2,FALSE),VLOOKUP($L2882,'result messages'!$H$3:$L$11,2,FALSE)))</f>
        <v/>
      </c>
      <c r="O2882" s="1" t="str">
        <f>IF(ISBLANK($C2882),"",IF(ISNA(VLOOKUP($L2882,'result messages'!$H$3:$L$11,3,FALSE)),VLOOKUP($M2882,'result messages'!$H$3:$L$11,3,FALSE),VLOOKUP($L2882,'result messages'!$H$3:$L$11,3,FALSE)))</f>
        <v/>
      </c>
      <c r="P2882" s="1" t="str">
        <f>IF(ISBLANK($C2882),"",IF(ISNA(VLOOKUP($L2882,'result messages'!$H$3:$L$11,4,FALSE)),VLOOKUP($M2882,'result messages'!$H$3:$L$11,4,FALSE),VLOOKUP($L2882,'result messages'!$H$3:$L$11,4,FALSE)))</f>
        <v/>
      </c>
      <c r="Q2882" s="1" t="str">
        <f>IF(ISBLANK($C2882),"",IF(ISNA(VLOOKUP($L2882,'result messages'!$H$3:$L$11,5,FALSE)),VLOOKUP($M2882,'result messages'!$H$3:$L$11,5,FALSE),VLOOKUP($L2882,'result messages'!$H$3:$L$11,5,FALSE)))</f>
        <v/>
      </c>
    </row>
    <row r="2883" spans="1:17">
      <c r="A2883" s="1">
        <v>2880</v>
      </c>
      <c r="B2883" s="1"/>
      <c r="C2883" s="1"/>
      <c r="D2883" s="1"/>
      <c r="E2883" s="6"/>
      <c r="F2883" s="1"/>
      <c r="G2883" s="1" t="str">
        <f>IF(ISNA(VLOOKUP($C2883,'DTEN TCAP Linkage deviceId'!$A$1:$A$20000,1,FALSE)),"No","Yes")</f>
        <v>No</v>
      </c>
      <c r="H2883" s="1" t="str">
        <f>IF(ISNA(VLOOKUP($C2883,'Provisioning Requester'!$F$3:$H$20000,2,FALSE)),"No","Yes")</f>
        <v>No</v>
      </c>
      <c r="I2883" s="1" t="str">
        <f>IF($H2883="Yes",VLOOKUP($C2883,'Provisioning Requester'!$F$3:$H$20000,3,FALSE),"-")</f>
        <v>-</v>
      </c>
      <c r="J2883" s="1" t="str">
        <f>IF(OR(D2883="SVCP", E2883="TRUE"), "No", IF(ISNA(VLOOKUP($C2883,'ProvResponder deviceId'!$A$1:$A$20000,1,FALSE)),"No","Yes"))</f>
        <v>No</v>
      </c>
      <c r="K2883" s="1" t="str">
        <f>IF($J2883="Yes",VLOOKUP($C2883,'ProvResponder deviceId'!$A$1:$C$20000,3,FALSE),"-")</f>
        <v>-</v>
      </c>
      <c r="L2883" s="1" t="str">
        <f t="shared" si="88"/>
        <v/>
      </c>
      <c r="M2883" s="1" t="str">
        <f t="shared" si="89"/>
        <v/>
      </c>
      <c r="N2883" s="1" t="str">
        <f>IF(ISBLANK($C2883),"",IF(ISNA(VLOOKUP($L2883,'result messages'!$H$3:$L$11,2,FALSE)),VLOOKUP($M2883,'result messages'!$H$3:$L$11,2,FALSE),VLOOKUP($L2883,'result messages'!$H$3:$L$11,2,FALSE)))</f>
        <v/>
      </c>
      <c r="O2883" s="1" t="str">
        <f>IF(ISBLANK($C2883),"",IF(ISNA(VLOOKUP($L2883,'result messages'!$H$3:$L$11,3,FALSE)),VLOOKUP($M2883,'result messages'!$H$3:$L$11,3,FALSE),VLOOKUP($L2883,'result messages'!$H$3:$L$11,3,FALSE)))</f>
        <v/>
      </c>
      <c r="P2883" s="1" t="str">
        <f>IF(ISBLANK($C2883),"",IF(ISNA(VLOOKUP($L2883,'result messages'!$H$3:$L$11,4,FALSE)),VLOOKUP($M2883,'result messages'!$H$3:$L$11,4,FALSE),VLOOKUP($L2883,'result messages'!$H$3:$L$11,4,FALSE)))</f>
        <v/>
      </c>
      <c r="Q2883" s="1" t="str">
        <f>IF(ISBLANK($C2883),"",IF(ISNA(VLOOKUP($L2883,'result messages'!$H$3:$L$11,5,FALSE)),VLOOKUP($M2883,'result messages'!$H$3:$L$11,5,FALSE),VLOOKUP($L2883,'result messages'!$H$3:$L$11,5,FALSE)))</f>
        <v/>
      </c>
    </row>
    <row r="2884" spans="1:17">
      <c r="A2884" s="1">
        <v>2881</v>
      </c>
      <c r="B2884" s="1"/>
      <c r="C2884" s="1"/>
      <c r="D2884" s="1"/>
      <c r="E2884" s="6"/>
      <c r="F2884" s="1"/>
      <c r="G2884" s="1" t="str">
        <f>IF(ISNA(VLOOKUP($C2884,'DTEN TCAP Linkage deviceId'!$A$1:$A$20000,1,FALSE)),"No","Yes")</f>
        <v>No</v>
      </c>
      <c r="H2884" s="1" t="str">
        <f>IF(ISNA(VLOOKUP($C2884,'Provisioning Requester'!$F$3:$H$20000,2,FALSE)),"No","Yes")</f>
        <v>No</v>
      </c>
      <c r="I2884" s="1" t="str">
        <f>IF($H2884="Yes",VLOOKUP($C2884,'Provisioning Requester'!$F$3:$H$20000,3,FALSE),"-")</f>
        <v>-</v>
      </c>
      <c r="J2884" s="1" t="str">
        <f>IF(OR(D2884="SVCP", E2884="TRUE"), "No", IF(ISNA(VLOOKUP($C2884,'ProvResponder deviceId'!$A$1:$A$20000,1,FALSE)),"No","Yes"))</f>
        <v>No</v>
      </c>
      <c r="K2884" s="1" t="str">
        <f>IF($J2884="Yes",VLOOKUP($C2884,'ProvResponder deviceId'!$A$1:$C$20000,3,FALSE),"-")</f>
        <v>-</v>
      </c>
      <c r="L2884" s="1" t="str">
        <f t="shared" si="88"/>
        <v/>
      </c>
      <c r="M2884" s="1" t="str">
        <f t="shared" si="89"/>
        <v/>
      </c>
      <c r="N2884" s="1" t="str">
        <f>IF(ISBLANK($C2884),"",IF(ISNA(VLOOKUP($L2884,'result messages'!$H$3:$L$11,2,FALSE)),VLOOKUP($M2884,'result messages'!$H$3:$L$11,2,FALSE),VLOOKUP($L2884,'result messages'!$H$3:$L$11,2,FALSE)))</f>
        <v/>
      </c>
      <c r="O2884" s="1" t="str">
        <f>IF(ISBLANK($C2884),"",IF(ISNA(VLOOKUP($L2884,'result messages'!$H$3:$L$11,3,FALSE)),VLOOKUP($M2884,'result messages'!$H$3:$L$11,3,FALSE),VLOOKUP($L2884,'result messages'!$H$3:$L$11,3,FALSE)))</f>
        <v/>
      </c>
      <c r="P2884" s="1" t="str">
        <f>IF(ISBLANK($C2884),"",IF(ISNA(VLOOKUP($L2884,'result messages'!$H$3:$L$11,4,FALSE)),VLOOKUP($M2884,'result messages'!$H$3:$L$11,4,FALSE),VLOOKUP($L2884,'result messages'!$H$3:$L$11,4,FALSE)))</f>
        <v/>
      </c>
      <c r="Q2884" s="1" t="str">
        <f>IF(ISBLANK($C2884),"",IF(ISNA(VLOOKUP($L2884,'result messages'!$H$3:$L$11,5,FALSE)),VLOOKUP($M2884,'result messages'!$H$3:$L$11,5,FALSE),VLOOKUP($L2884,'result messages'!$H$3:$L$11,5,FALSE)))</f>
        <v/>
      </c>
    </row>
    <row r="2885" spans="1:17">
      <c r="A2885" s="1">
        <v>2882</v>
      </c>
      <c r="B2885" s="1"/>
      <c r="C2885" s="1"/>
      <c r="D2885" s="1"/>
      <c r="E2885" s="6"/>
      <c r="F2885" s="1"/>
      <c r="G2885" s="1" t="str">
        <f>IF(ISNA(VLOOKUP($C2885,'DTEN TCAP Linkage deviceId'!$A$1:$A$20000,1,FALSE)),"No","Yes")</f>
        <v>No</v>
      </c>
      <c r="H2885" s="1" t="str">
        <f>IF(ISNA(VLOOKUP($C2885,'Provisioning Requester'!$F$3:$H$20000,2,FALSE)),"No","Yes")</f>
        <v>No</v>
      </c>
      <c r="I2885" s="1" t="str">
        <f>IF($H2885="Yes",VLOOKUP($C2885,'Provisioning Requester'!$F$3:$H$20000,3,FALSE),"-")</f>
        <v>-</v>
      </c>
      <c r="J2885" s="1" t="str">
        <f>IF(OR(D2885="SVCP", E2885="TRUE"), "No", IF(ISNA(VLOOKUP($C2885,'ProvResponder deviceId'!$A$1:$A$20000,1,FALSE)),"No","Yes"))</f>
        <v>No</v>
      </c>
      <c r="K2885" s="1" t="str">
        <f>IF($J2885="Yes",VLOOKUP($C2885,'ProvResponder deviceId'!$A$1:$C$20000,3,FALSE),"-")</f>
        <v>-</v>
      </c>
      <c r="L2885" s="1" t="str">
        <f t="shared" ref="L2885:L2948" si="90">IF(ISBLANK($C2885),"",$D2885&amp;$E2885&amp;$G2885&amp;$H2885&amp;$I2885&amp;$J2885&amp;$K2885)</f>
        <v/>
      </c>
      <c r="M2885" s="1" t="str">
        <f t="shared" ref="M2885:M2948" si="91">IF(ISBLANK($C2885),"",$D2885&amp;$E2885&amp;$G2885&amp;$H2885&amp;$I2885&amp;$J2885&amp;"other")</f>
        <v/>
      </c>
      <c r="N2885" s="1" t="str">
        <f>IF(ISBLANK($C2885),"",IF(ISNA(VLOOKUP($L2885,'result messages'!$H$3:$L$11,2,FALSE)),VLOOKUP($M2885,'result messages'!$H$3:$L$11,2,FALSE),VLOOKUP($L2885,'result messages'!$H$3:$L$11,2,FALSE)))</f>
        <v/>
      </c>
      <c r="O2885" s="1" t="str">
        <f>IF(ISBLANK($C2885),"",IF(ISNA(VLOOKUP($L2885,'result messages'!$H$3:$L$11,3,FALSE)),VLOOKUP($M2885,'result messages'!$H$3:$L$11,3,FALSE),VLOOKUP($L2885,'result messages'!$H$3:$L$11,3,FALSE)))</f>
        <v/>
      </c>
      <c r="P2885" s="1" t="str">
        <f>IF(ISBLANK($C2885),"",IF(ISNA(VLOOKUP($L2885,'result messages'!$H$3:$L$11,4,FALSE)),VLOOKUP($M2885,'result messages'!$H$3:$L$11,4,FALSE),VLOOKUP($L2885,'result messages'!$H$3:$L$11,4,FALSE)))</f>
        <v/>
      </c>
      <c r="Q2885" s="1" t="str">
        <f>IF(ISBLANK($C2885),"",IF(ISNA(VLOOKUP($L2885,'result messages'!$H$3:$L$11,5,FALSE)),VLOOKUP($M2885,'result messages'!$H$3:$L$11,5,FALSE),VLOOKUP($L2885,'result messages'!$H$3:$L$11,5,FALSE)))</f>
        <v/>
      </c>
    </row>
    <row r="2886" spans="1:17">
      <c r="A2886" s="1">
        <v>2883</v>
      </c>
      <c r="B2886" s="1"/>
      <c r="C2886" s="1"/>
      <c r="D2886" s="1"/>
      <c r="E2886" s="6"/>
      <c r="F2886" s="1"/>
      <c r="G2886" s="1" t="str">
        <f>IF(ISNA(VLOOKUP($C2886,'DTEN TCAP Linkage deviceId'!$A$1:$A$20000,1,FALSE)),"No","Yes")</f>
        <v>No</v>
      </c>
      <c r="H2886" s="1" t="str">
        <f>IF(ISNA(VLOOKUP($C2886,'Provisioning Requester'!$F$3:$H$20000,2,FALSE)),"No","Yes")</f>
        <v>No</v>
      </c>
      <c r="I2886" s="1" t="str">
        <f>IF($H2886="Yes",VLOOKUP($C2886,'Provisioning Requester'!$F$3:$H$20000,3,FALSE),"-")</f>
        <v>-</v>
      </c>
      <c r="J2886" s="1" t="str">
        <f>IF(OR(D2886="SVCP", E2886="TRUE"), "No", IF(ISNA(VLOOKUP($C2886,'ProvResponder deviceId'!$A$1:$A$20000,1,FALSE)),"No","Yes"))</f>
        <v>No</v>
      </c>
      <c r="K2886" s="1" t="str">
        <f>IF($J2886="Yes",VLOOKUP($C2886,'ProvResponder deviceId'!$A$1:$C$20000,3,FALSE),"-")</f>
        <v>-</v>
      </c>
      <c r="L2886" s="1" t="str">
        <f t="shared" si="90"/>
        <v/>
      </c>
      <c r="M2886" s="1" t="str">
        <f t="shared" si="91"/>
        <v/>
      </c>
      <c r="N2886" s="1" t="str">
        <f>IF(ISBLANK($C2886),"",IF(ISNA(VLOOKUP($L2886,'result messages'!$H$3:$L$11,2,FALSE)),VLOOKUP($M2886,'result messages'!$H$3:$L$11,2,FALSE),VLOOKUP($L2886,'result messages'!$H$3:$L$11,2,FALSE)))</f>
        <v/>
      </c>
      <c r="O2886" s="1" t="str">
        <f>IF(ISBLANK($C2886),"",IF(ISNA(VLOOKUP($L2886,'result messages'!$H$3:$L$11,3,FALSE)),VLOOKUP($M2886,'result messages'!$H$3:$L$11,3,FALSE),VLOOKUP($L2886,'result messages'!$H$3:$L$11,3,FALSE)))</f>
        <v/>
      </c>
      <c r="P2886" s="1" t="str">
        <f>IF(ISBLANK($C2886),"",IF(ISNA(VLOOKUP($L2886,'result messages'!$H$3:$L$11,4,FALSE)),VLOOKUP($M2886,'result messages'!$H$3:$L$11,4,FALSE),VLOOKUP($L2886,'result messages'!$H$3:$L$11,4,FALSE)))</f>
        <v/>
      </c>
      <c r="Q2886" s="1" t="str">
        <f>IF(ISBLANK($C2886),"",IF(ISNA(VLOOKUP($L2886,'result messages'!$H$3:$L$11,5,FALSE)),VLOOKUP($M2886,'result messages'!$H$3:$L$11,5,FALSE),VLOOKUP($L2886,'result messages'!$H$3:$L$11,5,FALSE)))</f>
        <v/>
      </c>
    </row>
    <row r="2887" spans="1:17">
      <c r="A2887" s="1">
        <v>2884</v>
      </c>
      <c r="B2887" s="1"/>
      <c r="C2887" s="1"/>
      <c r="D2887" s="1"/>
      <c r="E2887" s="6"/>
      <c r="F2887" s="1"/>
      <c r="G2887" s="1" t="str">
        <f>IF(ISNA(VLOOKUP($C2887,'DTEN TCAP Linkage deviceId'!$A$1:$A$20000,1,FALSE)),"No","Yes")</f>
        <v>No</v>
      </c>
      <c r="H2887" s="1" t="str">
        <f>IF(ISNA(VLOOKUP($C2887,'Provisioning Requester'!$F$3:$H$20000,2,FALSE)),"No","Yes")</f>
        <v>No</v>
      </c>
      <c r="I2887" s="1" t="str">
        <f>IF($H2887="Yes",VLOOKUP($C2887,'Provisioning Requester'!$F$3:$H$20000,3,FALSE),"-")</f>
        <v>-</v>
      </c>
      <c r="J2887" s="1" t="str">
        <f>IF(OR(D2887="SVCP", E2887="TRUE"), "No", IF(ISNA(VLOOKUP($C2887,'ProvResponder deviceId'!$A$1:$A$20000,1,FALSE)),"No","Yes"))</f>
        <v>No</v>
      </c>
      <c r="K2887" s="1" t="str">
        <f>IF($J2887="Yes",VLOOKUP($C2887,'ProvResponder deviceId'!$A$1:$C$20000,3,FALSE),"-")</f>
        <v>-</v>
      </c>
      <c r="L2887" s="1" t="str">
        <f t="shared" si="90"/>
        <v/>
      </c>
      <c r="M2887" s="1" t="str">
        <f t="shared" si="91"/>
        <v/>
      </c>
      <c r="N2887" s="1" t="str">
        <f>IF(ISBLANK($C2887),"",IF(ISNA(VLOOKUP($L2887,'result messages'!$H$3:$L$11,2,FALSE)),VLOOKUP($M2887,'result messages'!$H$3:$L$11,2,FALSE),VLOOKUP($L2887,'result messages'!$H$3:$L$11,2,FALSE)))</f>
        <v/>
      </c>
      <c r="O2887" s="1" t="str">
        <f>IF(ISBLANK($C2887),"",IF(ISNA(VLOOKUP($L2887,'result messages'!$H$3:$L$11,3,FALSE)),VLOOKUP($M2887,'result messages'!$H$3:$L$11,3,FALSE),VLOOKUP($L2887,'result messages'!$H$3:$L$11,3,FALSE)))</f>
        <v/>
      </c>
      <c r="P2887" s="1" t="str">
        <f>IF(ISBLANK($C2887),"",IF(ISNA(VLOOKUP($L2887,'result messages'!$H$3:$L$11,4,FALSE)),VLOOKUP($M2887,'result messages'!$H$3:$L$11,4,FALSE),VLOOKUP($L2887,'result messages'!$H$3:$L$11,4,FALSE)))</f>
        <v/>
      </c>
      <c r="Q2887" s="1" t="str">
        <f>IF(ISBLANK($C2887),"",IF(ISNA(VLOOKUP($L2887,'result messages'!$H$3:$L$11,5,FALSE)),VLOOKUP($M2887,'result messages'!$H$3:$L$11,5,FALSE),VLOOKUP($L2887,'result messages'!$H$3:$L$11,5,FALSE)))</f>
        <v/>
      </c>
    </row>
    <row r="2888" spans="1:17">
      <c r="A2888" s="1">
        <v>2885</v>
      </c>
      <c r="B2888" s="1"/>
      <c r="C2888" s="1"/>
      <c r="D2888" s="1"/>
      <c r="E2888" s="6"/>
      <c r="F2888" s="1"/>
      <c r="G2888" s="1" t="str">
        <f>IF(ISNA(VLOOKUP($C2888,'DTEN TCAP Linkage deviceId'!$A$1:$A$20000,1,FALSE)),"No","Yes")</f>
        <v>No</v>
      </c>
      <c r="H2888" s="1" t="str">
        <f>IF(ISNA(VLOOKUP($C2888,'Provisioning Requester'!$F$3:$H$20000,2,FALSE)),"No","Yes")</f>
        <v>No</v>
      </c>
      <c r="I2888" s="1" t="str">
        <f>IF($H2888="Yes",VLOOKUP($C2888,'Provisioning Requester'!$F$3:$H$20000,3,FALSE),"-")</f>
        <v>-</v>
      </c>
      <c r="J2888" s="1" t="str">
        <f>IF(OR(D2888="SVCP", E2888="TRUE"), "No", IF(ISNA(VLOOKUP($C2888,'ProvResponder deviceId'!$A$1:$A$20000,1,FALSE)),"No","Yes"))</f>
        <v>No</v>
      </c>
      <c r="K2888" s="1" t="str">
        <f>IF($J2888="Yes",VLOOKUP($C2888,'ProvResponder deviceId'!$A$1:$C$20000,3,FALSE),"-")</f>
        <v>-</v>
      </c>
      <c r="L2888" s="1" t="str">
        <f t="shared" si="90"/>
        <v/>
      </c>
      <c r="M2888" s="1" t="str">
        <f t="shared" si="91"/>
        <v/>
      </c>
      <c r="N2888" s="1" t="str">
        <f>IF(ISBLANK($C2888),"",IF(ISNA(VLOOKUP($L2888,'result messages'!$H$3:$L$11,2,FALSE)),VLOOKUP($M2888,'result messages'!$H$3:$L$11,2,FALSE),VLOOKUP($L2888,'result messages'!$H$3:$L$11,2,FALSE)))</f>
        <v/>
      </c>
      <c r="O2888" s="1" t="str">
        <f>IF(ISBLANK($C2888),"",IF(ISNA(VLOOKUP($L2888,'result messages'!$H$3:$L$11,3,FALSE)),VLOOKUP($M2888,'result messages'!$H$3:$L$11,3,FALSE),VLOOKUP($L2888,'result messages'!$H$3:$L$11,3,FALSE)))</f>
        <v/>
      </c>
      <c r="P2888" s="1" t="str">
        <f>IF(ISBLANK($C2888),"",IF(ISNA(VLOOKUP($L2888,'result messages'!$H$3:$L$11,4,FALSE)),VLOOKUP($M2888,'result messages'!$H$3:$L$11,4,FALSE),VLOOKUP($L2888,'result messages'!$H$3:$L$11,4,FALSE)))</f>
        <v/>
      </c>
      <c r="Q2888" s="1" t="str">
        <f>IF(ISBLANK($C2888),"",IF(ISNA(VLOOKUP($L2888,'result messages'!$H$3:$L$11,5,FALSE)),VLOOKUP($M2888,'result messages'!$H$3:$L$11,5,FALSE),VLOOKUP($L2888,'result messages'!$H$3:$L$11,5,FALSE)))</f>
        <v/>
      </c>
    </row>
    <row r="2889" spans="1:17">
      <c r="A2889" s="1">
        <v>2886</v>
      </c>
      <c r="B2889" s="1"/>
      <c r="C2889" s="1"/>
      <c r="D2889" s="1"/>
      <c r="E2889" s="6"/>
      <c r="F2889" s="1"/>
      <c r="G2889" s="1" t="str">
        <f>IF(ISNA(VLOOKUP($C2889,'DTEN TCAP Linkage deviceId'!$A$1:$A$20000,1,FALSE)),"No","Yes")</f>
        <v>No</v>
      </c>
      <c r="H2889" s="1" t="str">
        <f>IF(ISNA(VLOOKUP($C2889,'Provisioning Requester'!$F$3:$H$20000,2,FALSE)),"No","Yes")</f>
        <v>No</v>
      </c>
      <c r="I2889" s="1" t="str">
        <f>IF($H2889="Yes",VLOOKUP($C2889,'Provisioning Requester'!$F$3:$H$20000,3,FALSE),"-")</f>
        <v>-</v>
      </c>
      <c r="J2889" s="1" t="str">
        <f>IF(OR(D2889="SVCP", E2889="TRUE"), "No", IF(ISNA(VLOOKUP($C2889,'ProvResponder deviceId'!$A$1:$A$20000,1,FALSE)),"No","Yes"))</f>
        <v>No</v>
      </c>
      <c r="K2889" s="1" t="str">
        <f>IF($J2889="Yes",VLOOKUP($C2889,'ProvResponder deviceId'!$A$1:$C$20000,3,FALSE),"-")</f>
        <v>-</v>
      </c>
      <c r="L2889" s="1" t="str">
        <f t="shared" si="90"/>
        <v/>
      </c>
      <c r="M2889" s="1" t="str">
        <f t="shared" si="91"/>
        <v/>
      </c>
      <c r="N2889" s="1" t="str">
        <f>IF(ISBLANK($C2889),"",IF(ISNA(VLOOKUP($L2889,'result messages'!$H$3:$L$11,2,FALSE)),VLOOKUP($M2889,'result messages'!$H$3:$L$11,2,FALSE),VLOOKUP($L2889,'result messages'!$H$3:$L$11,2,FALSE)))</f>
        <v/>
      </c>
      <c r="O2889" s="1" t="str">
        <f>IF(ISBLANK($C2889),"",IF(ISNA(VLOOKUP($L2889,'result messages'!$H$3:$L$11,3,FALSE)),VLOOKUP($M2889,'result messages'!$H$3:$L$11,3,FALSE),VLOOKUP($L2889,'result messages'!$H$3:$L$11,3,FALSE)))</f>
        <v/>
      </c>
      <c r="P2889" s="1" t="str">
        <f>IF(ISBLANK($C2889),"",IF(ISNA(VLOOKUP($L2889,'result messages'!$H$3:$L$11,4,FALSE)),VLOOKUP($M2889,'result messages'!$H$3:$L$11,4,FALSE),VLOOKUP($L2889,'result messages'!$H$3:$L$11,4,FALSE)))</f>
        <v/>
      </c>
      <c r="Q2889" s="1" t="str">
        <f>IF(ISBLANK($C2889),"",IF(ISNA(VLOOKUP($L2889,'result messages'!$H$3:$L$11,5,FALSE)),VLOOKUP($M2889,'result messages'!$H$3:$L$11,5,FALSE),VLOOKUP($L2889,'result messages'!$H$3:$L$11,5,FALSE)))</f>
        <v/>
      </c>
    </row>
    <row r="2890" spans="1:17">
      <c r="A2890" s="1">
        <v>2887</v>
      </c>
      <c r="B2890" s="1"/>
      <c r="C2890" s="1"/>
      <c r="D2890" s="1"/>
      <c r="E2890" s="6"/>
      <c r="F2890" s="1"/>
      <c r="G2890" s="1" t="str">
        <f>IF(ISNA(VLOOKUP($C2890,'DTEN TCAP Linkage deviceId'!$A$1:$A$20000,1,FALSE)),"No","Yes")</f>
        <v>No</v>
      </c>
      <c r="H2890" s="1" t="str">
        <f>IF(ISNA(VLOOKUP($C2890,'Provisioning Requester'!$F$3:$H$20000,2,FALSE)),"No","Yes")</f>
        <v>No</v>
      </c>
      <c r="I2890" s="1" t="str">
        <f>IF($H2890="Yes",VLOOKUP($C2890,'Provisioning Requester'!$F$3:$H$20000,3,FALSE),"-")</f>
        <v>-</v>
      </c>
      <c r="J2890" s="1" t="str">
        <f>IF(OR(D2890="SVCP", E2890="TRUE"), "No", IF(ISNA(VLOOKUP($C2890,'ProvResponder deviceId'!$A$1:$A$20000,1,FALSE)),"No","Yes"))</f>
        <v>No</v>
      </c>
      <c r="K2890" s="1" t="str">
        <f>IF($J2890="Yes",VLOOKUP($C2890,'ProvResponder deviceId'!$A$1:$C$20000,3,FALSE),"-")</f>
        <v>-</v>
      </c>
      <c r="L2890" s="1" t="str">
        <f t="shared" si="90"/>
        <v/>
      </c>
      <c r="M2890" s="1" t="str">
        <f t="shared" si="91"/>
        <v/>
      </c>
      <c r="N2890" s="1" t="str">
        <f>IF(ISBLANK($C2890),"",IF(ISNA(VLOOKUP($L2890,'result messages'!$H$3:$L$11,2,FALSE)),VLOOKUP($M2890,'result messages'!$H$3:$L$11,2,FALSE),VLOOKUP($L2890,'result messages'!$H$3:$L$11,2,FALSE)))</f>
        <v/>
      </c>
      <c r="O2890" s="1" t="str">
        <f>IF(ISBLANK($C2890),"",IF(ISNA(VLOOKUP($L2890,'result messages'!$H$3:$L$11,3,FALSE)),VLOOKUP($M2890,'result messages'!$H$3:$L$11,3,FALSE),VLOOKUP($L2890,'result messages'!$H$3:$L$11,3,FALSE)))</f>
        <v/>
      </c>
      <c r="P2890" s="1" t="str">
        <f>IF(ISBLANK($C2890),"",IF(ISNA(VLOOKUP($L2890,'result messages'!$H$3:$L$11,4,FALSE)),VLOOKUP($M2890,'result messages'!$H$3:$L$11,4,FALSE),VLOOKUP($L2890,'result messages'!$H$3:$L$11,4,FALSE)))</f>
        <v/>
      </c>
      <c r="Q2890" s="1" t="str">
        <f>IF(ISBLANK($C2890),"",IF(ISNA(VLOOKUP($L2890,'result messages'!$H$3:$L$11,5,FALSE)),VLOOKUP($M2890,'result messages'!$H$3:$L$11,5,FALSE),VLOOKUP($L2890,'result messages'!$H$3:$L$11,5,FALSE)))</f>
        <v/>
      </c>
    </row>
    <row r="2891" spans="1:17">
      <c r="A2891" s="1">
        <v>2888</v>
      </c>
      <c r="B2891" s="1"/>
      <c r="C2891" s="1"/>
      <c r="D2891" s="1"/>
      <c r="E2891" s="6"/>
      <c r="F2891" s="1"/>
      <c r="G2891" s="1" t="str">
        <f>IF(ISNA(VLOOKUP($C2891,'DTEN TCAP Linkage deviceId'!$A$1:$A$20000,1,FALSE)),"No","Yes")</f>
        <v>No</v>
      </c>
      <c r="H2891" s="1" t="str">
        <f>IF(ISNA(VLOOKUP($C2891,'Provisioning Requester'!$F$3:$H$20000,2,FALSE)),"No","Yes")</f>
        <v>No</v>
      </c>
      <c r="I2891" s="1" t="str">
        <f>IF($H2891="Yes",VLOOKUP($C2891,'Provisioning Requester'!$F$3:$H$20000,3,FALSE),"-")</f>
        <v>-</v>
      </c>
      <c r="J2891" s="1" t="str">
        <f>IF(OR(D2891="SVCP", E2891="TRUE"), "No", IF(ISNA(VLOOKUP($C2891,'ProvResponder deviceId'!$A$1:$A$20000,1,FALSE)),"No","Yes"))</f>
        <v>No</v>
      </c>
      <c r="K2891" s="1" t="str">
        <f>IF($J2891="Yes",VLOOKUP($C2891,'ProvResponder deviceId'!$A$1:$C$20000,3,FALSE),"-")</f>
        <v>-</v>
      </c>
      <c r="L2891" s="1" t="str">
        <f t="shared" si="90"/>
        <v/>
      </c>
      <c r="M2891" s="1" t="str">
        <f t="shared" si="91"/>
        <v/>
      </c>
      <c r="N2891" s="1" t="str">
        <f>IF(ISBLANK($C2891),"",IF(ISNA(VLOOKUP($L2891,'result messages'!$H$3:$L$11,2,FALSE)),VLOOKUP($M2891,'result messages'!$H$3:$L$11,2,FALSE),VLOOKUP($L2891,'result messages'!$H$3:$L$11,2,FALSE)))</f>
        <v/>
      </c>
      <c r="O2891" s="1" t="str">
        <f>IF(ISBLANK($C2891),"",IF(ISNA(VLOOKUP($L2891,'result messages'!$H$3:$L$11,3,FALSE)),VLOOKUP($M2891,'result messages'!$H$3:$L$11,3,FALSE),VLOOKUP($L2891,'result messages'!$H$3:$L$11,3,FALSE)))</f>
        <v/>
      </c>
      <c r="P2891" s="1" t="str">
        <f>IF(ISBLANK($C2891),"",IF(ISNA(VLOOKUP($L2891,'result messages'!$H$3:$L$11,4,FALSE)),VLOOKUP($M2891,'result messages'!$H$3:$L$11,4,FALSE),VLOOKUP($L2891,'result messages'!$H$3:$L$11,4,FALSE)))</f>
        <v/>
      </c>
      <c r="Q2891" s="1" t="str">
        <f>IF(ISBLANK($C2891),"",IF(ISNA(VLOOKUP($L2891,'result messages'!$H$3:$L$11,5,FALSE)),VLOOKUP($M2891,'result messages'!$H$3:$L$11,5,FALSE),VLOOKUP($L2891,'result messages'!$H$3:$L$11,5,FALSE)))</f>
        <v/>
      </c>
    </row>
    <row r="2892" spans="1:17">
      <c r="A2892" s="1">
        <v>2889</v>
      </c>
      <c r="B2892" s="1"/>
      <c r="C2892" s="1"/>
      <c r="D2892" s="1"/>
      <c r="E2892" s="6"/>
      <c r="F2892" s="1"/>
      <c r="G2892" s="1" t="str">
        <f>IF(ISNA(VLOOKUP($C2892,'DTEN TCAP Linkage deviceId'!$A$1:$A$20000,1,FALSE)),"No","Yes")</f>
        <v>No</v>
      </c>
      <c r="H2892" s="1" t="str">
        <f>IF(ISNA(VLOOKUP($C2892,'Provisioning Requester'!$F$3:$H$20000,2,FALSE)),"No","Yes")</f>
        <v>No</v>
      </c>
      <c r="I2892" s="1" t="str">
        <f>IF($H2892="Yes",VLOOKUP($C2892,'Provisioning Requester'!$F$3:$H$20000,3,FALSE),"-")</f>
        <v>-</v>
      </c>
      <c r="J2892" s="1" t="str">
        <f>IF(OR(D2892="SVCP", E2892="TRUE"), "No", IF(ISNA(VLOOKUP($C2892,'ProvResponder deviceId'!$A$1:$A$20000,1,FALSE)),"No","Yes"))</f>
        <v>No</v>
      </c>
      <c r="K2892" s="1" t="str">
        <f>IF($J2892="Yes",VLOOKUP($C2892,'ProvResponder deviceId'!$A$1:$C$20000,3,FALSE),"-")</f>
        <v>-</v>
      </c>
      <c r="L2892" s="1" t="str">
        <f t="shared" si="90"/>
        <v/>
      </c>
      <c r="M2892" s="1" t="str">
        <f t="shared" si="91"/>
        <v/>
      </c>
      <c r="N2892" s="1" t="str">
        <f>IF(ISBLANK($C2892),"",IF(ISNA(VLOOKUP($L2892,'result messages'!$H$3:$L$11,2,FALSE)),VLOOKUP($M2892,'result messages'!$H$3:$L$11,2,FALSE),VLOOKUP($L2892,'result messages'!$H$3:$L$11,2,FALSE)))</f>
        <v/>
      </c>
      <c r="O2892" s="1" t="str">
        <f>IF(ISBLANK($C2892),"",IF(ISNA(VLOOKUP($L2892,'result messages'!$H$3:$L$11,3,FALSE)),VLOOKUP($M2892,'result messages'!$H$3:$L$11,3,FALSE),VLOOKUP($L2892,'result messages'!$H$3:$L$11,3,FALSE)))</f>
        <v/>
      </c>
      <c r="P2892" s="1" t="str">
        <f>IF(ISBLANK($C2892),"",IF(ISNA(VLOOKUP($L2892,'result messages'!$H$3:$L$11,4,FALSE)),VLOOKUP($M2892,'result messages'!$H$3:$L$11,4,FALSE),VLOOKUP($L2892,'result messages'!$H$3:$L$11,4,FALSE)))</f>
        <v/>
      </c>
      <c r="Q2892" s="1" t="str">
        <f>IF(ISBLANK($C2892),"",IF(ISNA(VLOOKUP($L2892,'result messages'!$H$3:$L$11,5,FALSE)),VLOOKUP($M2892,'result messages'!$H$3:$L$11,5,FALSE),VLOOKUP($L2892,'result messages'!$H$3:$L$11,5,FALSE)))</f>
        <v/>
      </c>
    </row>
    <row r="2893" spans="1:17">
      <c r="A2893" s="1">
        <v>2890</v>
      </c>
      <c r="B2893" s="1"/>
      <c r="C2893" s="1"/>
      <c r="D2893" s="1"/>
      <c r="E2893" s="6"/>
      <c r="F2893" s="1"/>
      <c r="G2893" s="1" t="str">
        <f>IF(ISNA(VLOOKUP($C2893,'DTEN TCAP Linkage deviceId'!$A$1:$A$20000,1,FALSE)),"No","Yes")</f>
        <v>No</v>
      </c>
      <c r="H2893" s="1" t="str">
        <f>IF(ISNA(VLOOKUP($C2893,'Provisioning Requester'!$F$3:$H$20000,2,FALSE)),"No","Yes")</f>
        <v>No</v>
      </c>
      <c r="I2893" s="1" t="str">
        <f>IF($H2893="Yes",VLOOKUP($C2893,'Provisioning Requester'!$F$3:$H$20000,3,FALSE),"-")</f>
        <v>-</v>
      </c>
      <c r="J2893" s="1" t="str">
        <f>IF(OR(D2893="SVCP", E2893="TRUE"), "No", IF(ISNA(VLOOKUP($C2893,'ProvResponder deviceId'!$A$1:$A$20000,1,FALSE)),"No","Yes"))</f>
        <v>No</v>
      </c>
      <c r="K2893" s="1" t="str">
        <f>IF($J2893="Yes",VLOOKUP($C2893,'ProvResponder deviceId'!$A$1:$C$20000,3,FALSE),"-")</f>
        <v>-</v>
      </c>
      <c r="L2893" s="1" t="str">
        <f t="shared" si="90"/>
        <v/>
      </c>
      <c r="M2893" s="1" t="str">
        <f t="shared" si="91"/>
        <v/>
      </c>
      <c r="N2893" s="1" t="str">
        <f>IF(ISBLANK($C2893),"",IF(ISNA(VLOOKUP($L2893,'result messages'!$H$3:$L$11,2,FALSE)),VLOOKUP($M2893,'result messages'!$H$3:$L$11,2,FALSE),VLOOKUP($L2893,'result messages'!$H$3:$L$11,2,FALSE)))</f>
        <v/>
      </c>
      <c r="O2893" s="1" t="str">
        <f>IF(ISBLANK($C2893),"",IF(ISNA(VLOOKUP($L2893,'result messages'!$H$3:$L$11,3,FALSE)),VLOOKUP($M2893,'result messages'!$H$3:$L$11,3,FALSE),VLOOKUP($L2893,'result messages'!$H$3:$L$11,3,FALSE)))</f>
        <v/>
      </c>
      <c r="P2893" s="1" t="str">
        <f>IF(ISBLANK($C2893),"",IF(ISNA(VLOOKUP($L2893,'result messages'!$H$3:$L$11,4,FALSE)),VLOOKUP($M2893,'result messages'!$H$3:$L$11,4,FALSE),VLOOKUP($L2893,'result messages'!$H$3:$L$11,4,FALSE)))</f>
        <v/>
      </c>
      <c r="Q2893" s="1" t="str">
        <f>IF(ISBLANK($C2893),"",IF(ISNA(VLOOKUP($L2893,'result messages'!$H$3:$L$11,5,FALSE)),VLOOKUP($M2893,'result messages'!$H$3:$L$11,5,FALSE),VLOOKUP($L2893,'result messages'!$H$3:$L$11,5,FALSE)))</f>
        <v/>
      </c>
    </row>
    <row r="2894" spans="1:17">
      <c r="A2894" s="1">
        <v>2891</v>
      </c>
      <c r="B2894" s="1"/>
      <c r="C2894" s="1"/>
      <c r="D2894" s="1"/>
      <c r="E2894" s="6"/>
      <c r="F2894" s="1"/>
      <c r="G2894" s="1" t="str">
        <f>IF(ISNA(VLOOKUP($C2894,'DTEN TCAP Linkage deviceId'!$A$1:$A$20000,1,FALSE)),"No","Yes")</f>
        <v>No</v>
      </c>
      <c r="H2894" s="1" t="str">
        <f>IF(ISNA(VLOOKUP($C2894,'Provisioning Requester'!$F$3:$H$20000,2,FALSE)),"No","Yes")</f>
        <v>No</v>
      </c>
      <c r="I2894" s="1" t="str">
        <f>IF($H2894="Yes",VLOOKUP($C2894,'Provisioning Requester'!$F$3:$H$20000,3,FALSE),"-")</f>
        <v>-</v>
      </c>
      <c r="J2894" s="1" t="str">
        <f>IF(OR(D2894="SVCP", E2894="TRUE"), "No", IF(ISNA(VLOOKUP($C2894,'ProvResponder deviceId'!$A$1:$A$20000,1,FALSE)),"No","Yes"))</f>
        <v>No</v>
      </c>
      <c r="K2894" s="1" t="str">
        <f>IF($J2894="Yes",VLOOKUP($C2894,'ProvResponder deviceId'!$A$1:$C$20000,3,FALSE),"-")</f>
        <v>-</v>
      </c>
      <c r="L2894" s="1" t="str">
        <f t="shared" si="90"/>
        <v/>
      </c>
      <c r="M2894" s="1" t="str">
        <f t="shared" si="91"/>
        <v/>
      </c>
      <c r="N2894" s="1" t="str">
        <f>IF(ISBLANK($C2894),"",IF(ISNA(VLOOKUP($L2894,'result messages'!$H$3:$L$11,2,FALSE)),VLOOKUP($M2894,'result messages'!$H$3:$L$11,2,FALSE),VLOOKUP($L2894,'result messages'!$H$3:$L$11,2,FALSE)))</f>
        <v/>
      </c>
      <c r="O2894" s="1" t="str">
        <f>IF(ISBLANK($C2894),"",IF(ISNA(VLOOKUP($L2894,'result messages'!$H$3:$L$11,3,FALSE)),VLOOKUP($M2894,'result messages'!$H$3:$L$11,3,FALSE),VLOOKUP($L2894,'result messages'!$H$3:$L$11,3,FALSE)))</f>
        <v/>
      </c>
      <c r="P2894" s="1" t="str">
        <f>IF(ISBLANK($C2894),"",IF(ISNA(VLOOKUP($L2894,'result messages'!$H$3:$L$11,4,FALSE)),VLOOKUP($M2894,'result messages'!$H$3:$L$11,4,FALSE),VLOOKUP($L2894,'result messages'!$H$3:$L$11,4,FALSE)))</f>
        <v/>
      </c>
      <c r="Q2894" s="1" t="str">
        <f>IF(ISBLANK($C2894),"",IF(ISNA(VLOOKUP($L2894,'result messages'!$H$3:$L$11,5,FALSE)),VLOOKUP($M2894,'result messages'!$H$3:$L$11,5,FALSE),VLOOKUP($L2894,'result messages'!$H$3:$L$11,5,FALSE)))</f>
        <v/>
      </c>
    </row>
    <row r="2895" spans="1:17">
      <c r="A2895" s="1">
        <v>2892</v>
      </c>
      <c r="B2895" s="1"/>
      <c r="C2895" s="1"/>
      <c r="D2895" s="1"/>
      <c r="E2895" s="6"/>
      <c r="F2895" s="1"/>
      <c r="G2895" s="1" t="str">
        <f>IF(ISNA(VLOOKUP($C2895,'DTEN TCAP Linkage deviceId'!$A$1:$A$20000,1,FALSE)),"No","Yes")</f>
        <v>No</v>
      </c>
      <c r="H2895" s="1" t="str">
        <f>IF(ISNA(VLOOKUP($C2895,'Provisioning Requester'!$F$3:$H$20000,2,FALSE)),"No","Yes")</f>
        <v>No</v>
      </c>
      <c r="I2895" s="1" t="str">
        <f>IF($H2895="Yes",VLOOKUP($C2895,'Provisioning Requester'!$F$3:$H$20000,3,FALSE),"-")</f>
        <v>-</v>
      </c>
      <c r="J2895" s="1" t="str">
        <f>IF(OR(D2895="SVCP", E2895="TRUE"), "No", IF(ISNA(VLOOKUP($C2895,'ProvResponder deviceId'!$A$1:$A$20000,1,FALSE)),"No","Yes"))</f>
        <v>No</v>
      </c>
      <c r="K2895" s="1" t="str">
        <f>IF($J2895="Yes",VLOOKUP($C2895,'ProvResponder deviceId'!$A$1:$C$20000,3,FALSE),"-")</f>
        <v>-</v>
      </c>
      <c r="L2895" s="1" t="str">
        <f t="shared" si="90"/>
        <v/>
      </c>
      <c r="M2895" s="1" t="str">
        <f t="shared" si="91"/>
        <v/>
      </c>
      <c r="N2895" s="1" t="str">
        <f>IF(ISBLANK($C2895),"",IF(ISNA(VLOOKUP($L2895,'result messages'!$H$3:$L$11,2,FALSE)),VLOOKUP($M2895,'result messages'!$H$3:$L$11,2,FALSE),VLOOKUP($L2895,'result messages'!$H$3:$L$11,2,FALSE)))</f>
        <v/>
      </c>
      <c r="O2895" s="1" t="str">
        <f>IF(ISBLANK($C2895),"",IF(ISNA(VLOOKUP($L2895,'result messages'!$H$3:$L$11,3,FALSE)),VLOOKUP($M2895,'result messages'!$H$3:$L$11,3,FALSE),VLOOKUP($L2895,'result messages'!$H$3:$L$11,3,FALSE)))</f>
        <v/>
      </c>
      <c r="P2895" s="1" t="str">
        <f>IF(ISBLANK($C2895),"",IF(ISNA(VLOOKUP($L2895,'result messages'!$H$3:$L$11,4,FALSE)),VLOOKUP($M2895,'result messages'!$H$3:$L$11,4,FALSE),VLOOKUP($L2895,'result messages'!$H$3:$L$11,4,FALSE)))</f>
        <v/>
      </c>
      <c r="Q2895" s="1" t="str">
        <f>IF(ISBLANK($C2895),"",IF(ISNA(VLOOKUP($L2895,'result messages'!$H$3:$L$11,5,FALSE)),VLOOKUP($M2895,'result messages'!$H$3:$L$11,5,FALSE),VLOOKUP($L2895,'result messages'!$H$3:$L$11,5,FALSE)))</f>
        <v/>
      </c>
    </row>
    <row r="2896" spans="1:17">
      <c r="A2896" s="1">
        <v>2893</v>
      </c>
      <c r="B2896" s="1"/>
      <c r="C2896" s="1"/>
      <c r="D2896" s="1"/>
      <c r="E2896" s="6"/>
      <c r="F2896" s="1"/>
      <c r="G2896" s="1" t="str">
        <f>IF(ISNA(VLOOKUP($C2896,'DTEN TCAP Linkage deviceId'!$A$1:$A$20000,1,FALSE)),"No","Yes")</f>
        <v>No</v>
      </c>
      <c r="H2896" s="1" t="str">
        <f>IF(ISNA(VLOOKUP($C2896,'Provisioning Requester'!$F$3:$H$20000,2,FALSE)),"No","Yes")</f>
        <v>No</v>
      </c>
      <c r="I2896" s="1" t="str">
        <f>IF($H2896="Yes",VLOOKUP($C2896,'Provisioning Requester'!$F$3:$H$20000,3,FALSE),"-")</f>
        <v>-</v>
      </c>
      <c r="J2896" s="1" t="str">
        <f>IF(OR(D2896="SVCP", E2896="TRUE"), "No", IF(ISNA(VLOOKUP($C2896,'ProvResponder deviceId'!$A$1:$A$20000,1,FALSE)),"No","Yes"))</f>
        <v>No</v>
      </c>
      <c r="K2896" s="1" t="str">
        <f>IF($J2896="Yes",VLOOKUP($C2896,'ProvResponder deviceId'!$A$1:$C$20000,3,FALSE),"-")</f>
        <v>-</v>
      </c>
      <c r="L2896" s="1" t="str">
        <f t="shared" si="90"/>
        <v/>
      </c>
      <c r="M2896" s="1" t="str">
        <f t="shared" si="91"/>
        <v/>
      </c>
      <c r="N2896" s="1" t="str">
        <f>IF(ISBLANK($C2896),"",IF(ISNA(VLOOKUP($L2896,'result messages'!$H$3:$L$11,2,FALSE)),VLOOKUP($M2896,'result messages'!$H$3:$L$11,2,FALSE),VLOOKUP($L2896,'result messages'!$H$3:$L$11,2,FALSE)))</f>
        <v/>
      </c>
      <c r="O2896" s="1" t="str">
        <f>IF(ISBLANK($C2896),"",IF(ISNA(VLOOKUP($L2896,'result messages'!$H$3:$L$11,3,FALSE)),VLOOKUP($M2896,'result messages'!$H$3:$L$11,3,FALSE),VLOOKUP($L2896,'result messages'!$H$3:$L$11,3,FALSE)))</f>
        <v/>
      </c>
      <c r="P2896" s="1" t="str">
        <f>IF(ISBLANK($C2896),"",IF(ISNA(VLOOKUP($L2896,'result messages'!$H$3:$L$11,4,FALSE)),VLOOKUP($M2896,'result messages'!$H$3:$L$11,4,FALSE),VLOOKUP($L2896,'result messages'!$H$3:$L$11,4,FALSE)))</f>
        <v/>
      </c>
      <c r="Q2896" s="1" t="str">
        <f>IF(ISBLANK($C2896),"",IF(ISNA(VLOOKUP($L2896,'result messages'!$H$3:$L$11,5,FALSE)),VLOOKUP($M2896,'result messages'!$H$3:$L$11,5,FALSE),VLOOKUP($L2896,'result messages'!$H$3:$L$11,5,FALSE)))</f>
        <v/>
      </c>
    </row>
    <row r="2897" spans="1:17">
      <c r="A2897" s="1">
        <v>2894</v>
      </c>
      <c r="B2897" s="1"/>
      <c r="C2897" s="1"/>
      <c r="D2897" s="1"/>
      <c r="E2897" s="6"/>
      <c r="F2897" s="1"/>
      <c r="G2897" s="1" t="str">
        <f>IF(ISNA(VLOOKUP($C2897,'DTEN TCAP Linkage deviceId'!$A$1:$A$20000,1,FALSE)),"No","Yes")</f>
        <v>No</v>
      </c>
      <c r="H2897" s="1" t="str">
        <f>IF(ISNA(VLOOKUP($C2897,'Provisioning Requester'!$F$3:$H$20000,2,FALSE)),"No","Yes")</f>
        <v>No</v>
      </c>
      <c r="I2897" s="1" t="str">
        <f>IF($H2897="Yes",VLOOKUP($C2897,'Provisioning Requester'!$F$3:$H$20000,3,FALSE),"-")</f>
        <v>-</v>
      </c>
      <c r="J2897" s="1" t="str">
        <f>IF(OR(D2897="SVCP", E2897="TRUE"), "No", IF(ISNA(VLOOKUP($C2897,'ProvResponder deviceId'!$A$1:$A$20000,1,FALSE)),"No","Yes"))</f>
        <v>No</v>
      </c>
      <c r="K2897" s="1" t="str">
        <f>IF($J2897="Yes",VLOOKUP($C2897,'ProvResponder deviceId'!$A$1:$C$20000,3,FALSE),"-")</f>
        <v>-</v>
      </c>
      <c r="L2897" s="1" t="str">
        <f t="shared" si="90"/>
        <v/>
      </c>
      <c r="M2897" s="1" t="str">
        <f t="shared" si="91"/>
        <v/>
      </c>
      <c r="N2897" s="1" t="str">
        <f>IF(ISBLANK($C2897),"",IF(ISNA(VLOOKUP($L2897,'result messages'!$H$3:$L$11,2,FALSE)),VLOOKUP($M2897,'result messages'!$H$3:$L$11,2,FALSE),VLOOKUP($L2897,'result messages'!$H$3:$L$11,2,FALSE)))</f>
        <v/>
      </c>
      <c r="O2897" s="1" t="str">
        <f>IF(ISBLANK($C2897),"",IF(ISNA(VLOOKUP($L2897,'result messages'!$H$3:$L$11,3,FALSE)),VLOOKUP($M2897,'result messages'!$H$3:$L$11,3,FALSE),VLOOKUP($L2897,'result messages'!$H$3:$L$11,3,FALSE)))</f>
        <v/>
      </c>
      <c r="P2897" s="1" t="str">
        <f>IF(ISBLANK($C2897),"",IF(ISNA(VLOOKUP($L2897,'result messages'!$H$3:$L$11,4,FALSE)),VLOOKUP($M2897,'result messages'!$H$3:$L$11,4,FALSE),VLOOKUP($L2897,'result messages'!$H$3:$L$11,4,FALSE)))</f>
        <v/>
      </c>
      <c r="Q2897" s="1" t="str">
        <f>IF(ISBLANK($C2897),"",IF(ISNA(VLOOKUP($L2897,'result messages'!$H$3:$L$11,5,FALSE)),VLOOKUP($M2897,'result messages'!$H$3:$L$11,5,FALSE),VLOOKUP($L2897,'result messages'!$H$3:$L$11,5,FALSE)))</f>
        <v/>
      </c>
    </row>
    <row r="2898" spans="1:17">
      <c r="A2898" s="1">
        <v>2895</v>
      </c>
      <c r="B2898" s="1"/>
      <c r="C2898" s="1"/>
      <c r="D2898" s="1"/>
      <c r="E2898" s="6"/>
      <c r="F2898" s="1"/>
      <c r="G2898" s="1" t="str">
        <f>IF(ISNA(VLOOKUP($C2898,'DTEN TCAP Linkage deviceId'!$A$1:$A$20000,1,FALSE)),"No","Yes")</f>
        <v>No</v>
      </c>
      <c r="H2898" s="1" t="str">
        <f>IF(ISNA(VLOOKUP($C2898,'Provisioning Requester'!$F$3:$H$20000,2,FALSE)),"No","Yes")</f>
        <v>No</v>
      </c>
      <c r="I2898" s="1" t="str">
        <f>IF($H2898="Yes",VLOOKUP($C2898,'Provisioning Requester'!$F$3:$H$20000,3,FALSE),"-")</f>
        <v>-</v>
      </c>
      <c r="J2898" s="1" t="str">
        <f>IF(OR(D2898="SVCP", E2898="TRUE"), "No", IF(ISNA(VLOOKUP($C2898,'ProvResponder deviceId'!$A$1:$A$20000,1,FALSE)),"No","Yes"))</f>
        <v>No</v>
      </c>
      <c r="K2898" s="1" t="str">
        <f>IF($J2898="Yes",VLOOKUP($C2898,'ProvResponder deviceId'!$A$1:$C$20000,3,FALSE),"-")</f>
        <v>-</v>
      </c>
      <c r="L2898" s="1" t="str">
        <f t="shared" si="90"/>
        <v/>
      </c>
      <c r="M2898" s="1" t="str">
        <f t="shared" si="91"/>
        <v/>
      </c>
      <c r="N2898" s="1" t="str">
        <f>IF(ISBLANK($C2898),"",IF(ISNA(VLOOKUP($L2898,'result messages'!$H$3:$L$11,2,FALSE)),VLOOKUP($M2898,'result messages'!$H$3:$L$11,2,FALSE),VLOOKUP($L2898,'result messages'!$H$3:$L$11,2,FALSE)))</f>
        <v/>
      </c>
      <c r="O2898" s="1" t="str">
        <f>IF(ISBLANK($C2898),"",IF(ISNA(VLOOKUP($L2898,'result messages'!$H$3:$L$11,3,FALSE)),VLOOKUP($M2898,'result messages'!$H$3:$L$11,3,FALSE),VLOOKUP($L2898,'result messages'!$H$3:$L$11,3,FALSE)))</f>
        <v/>
      </c>
      <c r="P2898" s="1" t="str">
        <f>IF(ISBLANK($C2898),"",IF(ISNA(VLOOKUP($L2898,'result messages'!$H$3:$L$11,4,FALSE)),VLOOKUP($M2898,'result messages'!$H$3:$L$11,4,FALSE),VLOOKUP($L2898,'result messages'!$H$3:$L$11,4,FALSE)))</f>
        <v/>
      </c>
      <c r="Q2898" s="1" t="str">
        <f>IF(ISBLANK($C2898),"",IF(ISNA(VLOOKUP($L2898,'result messages'!$H$3:$L$11,5,FALSE)),VLOOKUP($M2898,'result messages'!$H$3:$L$11,5,FALSE),VLOOKUP($L2898,'result messages'!$H$3:$L$11,5,FALSE)))</f>
        <v/>
      </c>
    </row>
    <row r="2899" spans="1:17">
      <c r="A2899" s="1">
        <v>2896</v>
      </c>
      <c r="B2899" s="1"/>
      <c r="C2899" s="1"/>
      <c r="D2899" s="1"/>
      <c r="E2899" s="6"/>
      <c r="F2899" s="1"/>
      <c r="G2899" s="1" t="str">
        <f>IF(ISNA(VLOOKUP($C2899,'DTEN TCAP Linkage deviceId'!$A$1:$A$20000,1,FALSE)),"No","Yes")</f>
        <v>No</v>
      </c>
      <c r="H2899" s="1" t="str">
        <f>IF(ISNA(VLOOKUP($C2899,'Provisioning Requester'!$F$3:$H$20000,2,FALSE)),"No","Yes")</f>
        <v>No</v>
      </c>
      <c r="I2899" s="1" t="str">
        <f>IF($H2899="Yes",VLOOKUP($C2899,'Provisioning Requester'!$F$3:$H$20000,3,FALSE),"-")</f>
        <v>-</v>
      </c>
      <c r="J2899" s="1" t="str">
        <f>IF(OR(D2899="SVCP", E2899="TRUE"), "No", IF(ISNA(VLOOKUP($C2899,'ProvResponder deviceId'!$A$1:$A$20000,1,FALSE)),"No","Yes"))</f>
        <v>No</v>
      </c>
      <c r="K2899" s="1" t="str">
        <f>IF($J2899="Yes",VLOOKUP($C2899,'ProvResponder deviceId'!$A$1:$C$20000,3,FALSE),"-")</f>
        <v>-</v>
      </c>
      <c r="L2899" s="1" t="str">
        <f t="shared" si="90"/>
        <v/>
      </c>
      <c r="M2899" s="1" t="str">
        <f t="shared" si="91"/>
        <v/>
      </c>
      <c r="N2899" s="1" t="str">
        <f>IF(ISBLANK($C2899),"",IF(ISNA(VLOOKUP($L2899,'result messages'!$H$3:$L$11,2,FALSE)),VLOOKUP($M2899,'result messages'!$H$3:$L$11,2,FALSE),VLOOKUP($L2899,'result messages'!$H$3:$L$11,2,FALSE)))</f>
        <v/>
      </c>
      <c r="O2899" s="1" t="str">
        <f>IF(ISBLANK($C2899),"",IF(ISNA(VLOOKUP($L2899,'result messages'!$H$3:$L$11,3,FALSE)),VLOOKUP($M2899,'result messages'!$H$3:$L$11,3,FALSE),VLOOKUP($L2899,'result messages'!$H$3:$L$11,3,FALSE)))</f>
        <v/>
      </c>
      <c r="P2899" s="1" t="str">
        <f>IF(ISBLANK($C2899),"",IF(ISNA(VLOOKUP($L2899,'result messages'!$H$3:$L$11,4,FALSE)),VLOOKUP($M2899,'result messages'!$H$3:$L$11,4,FALSE),VLOOKUP($L2899,'result messages'!$H$3:$L$11,4,FALSE)))</f>
        <v/>
      </c>
      <c r="Q2899" s="1" t="str">
        <f>IF(ISBLANK($C2899),"",IF(ISNA(VLOOKUP($L2899,'result messages'!$H$3:$L$11,5,FALSE)),VLOOKUP($M2899,'result messages'!$H$3:$L$11,5,FALSE),VLOOKUP($L2899,'result messages'!$H$3:$L$11,5,FALSE)))</f>
        <v/>
      </c>
    </row>
    <row r="2900" spans="1:17">
      <c r="A2900" s="1">
        <v>2897</v>
      </c>
      <c r="B2900" s="1"/>
      <c r="C2900" s="1"/>
      <c r="D2900" s="1"/>
      <c r="E2900" s="6"/>
      <c r="F2900" s="1"/>
      <c r="G2900" s="1" t="str">
        <f>IF(ISNA(VLOOKUP($C2900,'DTEN TCAP Linkage deviceId'!$A$1:$A$20000,1,FALSE)),"No","Yes")</f>
        <v>No</v>
      </c>
      <c r="H2900" s="1" t="str">
        <f>IF(ISNA(VLOOKUP($C2900,'Provisioning Requester'!$F$3:$H$20000,2,FALSE)),"No","Yes")</f>
        <v>No</v>
      </c>
      <c r="I2900" s="1" t="str">
        <f>IF($H2900="Yes",VLOOKUP($C2900,'Provisioning Requester'!$F$3:$H$20000,3,FALSE),"-")</f>
        <v>-</v>
      </c>
      <c r="J2900" s="1" t="str">
        <f>IF(OR(D2900="SVCP", E2900="TRUE"), "No", IF(ISNA(VLOOKUP($C2900,'ProvResponder deviceId'!$A$1:$A$20000,1,FALSE)),"No","Yes"))</f>
        <v>No</v>
      </c>
      <c r="K2900" s="1" t="str">
        <f>IF($J2900="Yes",VLOOKUP($C2900,'ProvResponder deviceId'!$A$1:$C$20000,3,FALSE),"-")</f>
        <v>-</v>
      </c>
      <c r="L2900" s="1" t="str">
        <f t="shared" si="90"/>
        <v/>
      </c>
      <c r="M2900" s="1" t="str">
        <f t="shared" si="91"/>
        <v/>
      </c>
      <c r="N2900" s="1" t="str">
        <f>IF(ISBLANK($C2900),"",IF(ISNA(VLOOKUP($L2900,'result messages'!$H$3:$L$11,2,FALSE)),VLOOKUP($M2900,'result messages'!$H$3:$L$11,2,FALSE),VLOOKUP($L2900,'result messages'!$H$3:$L$11,2,FALSE)))</f>
        <v/>
      </c>
      <c r="O2900" s="1" t="str">
        <f>IF(ISBLANK($C2900),"",IF(ISNA(VLOOKUP($L2900,'result messages'!$H$3:$L$11,3,FALSE)),VLOOKUP($M2900,'result messages'!$H$3:$L$11,3,FALSE),VLOOKUP($L2900,'result messages'!$H$3:$L$11,3,FALSE)))</f>
        <v/>
      </c>
      <c r="P2900" s="1" t="str">
        <f>IF(ISBLANK($C2900),"",IF(ISNA(VLOOKUP($L2900,'result messages'!$H$3:$L$11,4,FALSE)),VLOOKUP($M2900,'result messages'!$H$3:$L$11,4,FALSE),VLOOKUP($L2900,'result messages'!$H$3:$L$11,4,FALSE)))</f>
        <v/>
      </c>
      <c r="Q2900" s="1" t="str">
        <f>IF(ISBLANK($C2900),"",IF(ISNA(VLOOKUP($L2900,'result messages'!$H$3:$L$11,5,FALSE)),VLOOKUP($M2900,'result messages'!$H$3:$L$11,5,FALSE),VLOOKUP($L2900,'result messages'!$H$3:$L$11,5,FALSE)))</f>
        <v/>
      </c>
    </row>
    <row r="2901" spans="1:17">
      <c r="A2901" s="1">
        <v>2898</v>
      </c>
      <c r="B2901" s="1"/>
      <c r="C2901" s="1"/>
      <c r="D2901" s="1"/>
      <c r="E2901" s="6"/>
      <c r="F2901" s="1"/>
      <c r="G2901" s="1" t="str">
        <f>IF(ISNA(VLOOKUP($C2901,'DTEN TCAP Linkage deviceId'!$A$1:$A$20000,1,FALSE)),"No","Yes")</f>
        <v>No</v>
      </c>
      <c r="H2901" s="1" t="str">
        <f>IF(ISNA(VLOOKUP($C2901,'Provisioning Requester'!$F$3:$H$20000,2,FALSE)),"No","Yes")</f>
        <v>No</v>
      </c>
      <c r="I2901" s="1" t="str">
        <f>IF($H2901="Yes",VLOOKUP($C2901,'Provisioning Requester'!$F$3:$H$20000,3,FALSE),"-")</f>
        <v>-</v>
      </c>
      <c r="J2901" s="1" t="str">
        <f>IF(OR(D2901="SVCP", E2901="TRUE"), "No", IF(ISNA(VLOOKUP($C2901,'ProvResponder deviceId'!$A$1:$A$20000,1,FALSE)),"No","Yes"))</f>
        <v>No</v>
      </c>
      <c r="K2901" s="1" t="str">
        <f>IF($J2901="Yes",VLOOKUP($C2901,'ProvResponder deviceId'!$A$1:$C$20000,3,FALSE),"-")</f>
        <v>-</v>
      </c>
      <c r="L2901" s="1" t="str">
        <f t="shared" si="90"/>
        <v/>
      </c>
      <c r="M2901" s="1" t="str">
        <f t="shared" si="91"/>
        <v/>
      </c>
      <c r="N2901" s="1" t="str">
        <f>IF(ISBLANK($C2901),"",IF(ISNA(VLOOKUP($L2901,'result messages'!$H$3:$L$11,2,FALSE)),VLOOKUP($M2901,'result messages'!$H$3:$L$11,2,FALSE),VLOOKUP($L2901,'result messages'!$H$3:$L$11,2,FALSE)))</f>
        <v/>
      </c>
      <c r="O2901" s="1" t="str">
        <f>IF(ISBLANK($C2901),"",IF(ISNA(VLOOKUP($L2901,'result messages'!$H$3:$L$11,3,FALSE)),VLOOKUP($M2901,'result messages'!$H$3:$L$11,3,FALSE),VLOOKUP($L2901,'result messages'!$H$3:$L$11,3,FALSE)))</f>
        <v/>
      </c>
      <c r="P2901" s="1" t="str">
        <f>IF(ISBLANK($C2901),"",IF(ISNA(VLOOKUP($L2901,'result messages'!$H$3:$L$11,4,FALSE)),VLOOKUP($M2901,'result messages'!$H$3:$L$11,4,FALSE),VLOOKUP($L2901,'result messages'!$H$3:$L$11,4,FALSE)))</f>
        <v/>
      </c>
      <c r="Q2901" s="1" t="str">
        <f>IF(ISBLANK($C2901),"",IF(ISNA(VLOOKUP($L2901,'result messages'!$H$3:$L$11,5,FALSE)),VLOOKUP($M2901,'result messages'!$H$3:$L$11,5,FALSE),VLOOKUP($L2901,'result messages'!$H$3:$L$11,5,FALSE)))</f>
        <v/>
      </c>
    </row>
    <row r="2902" spans="1:17">
      <c r="A2902" s="1">
        <v>2899</v>
      </c>
      <c r="B2902" s="1"/>
      <c r="C2902" s="1"/>
      <c r="D2902" s="1"/>
      <c r="E2902" s="6"/>
      <c r="F2902" s="1"/>
      <c r="G2902" s="1" t="str">
        <f>IF(ISNA(VLOOKUP($C2902,'DTEN TCAP Linkage deviceId'!$A$1:$A$20000,1,FALSE)),"No","Yes")</f>
        <v>No</v>
      </c>
      <c r="H2902" s="1" t="str">
        <f>IF(ISNA(VLOOKUP($C2902,'Provisioning Requester'!$F$3:$H$20000,2,FALSE)),"No","Yes")</f>
        <v>No</v>
      </c>
      <c r="I2902" s="1" t="str">
        <f>IF($H2902="Yes",VLOOKUP($C2902,'Provisioning Requester'!$F$3:$H$20000,3,FALSE),"-")</f>
        <v>-</v>
      </c>
      <c r="J2902" s="1" t="str">
        <f>IF(OR(D2902="SVCP", E2902="TRUE"), "No", IF(ISNA(VLOOKUP($C2902,'ProvResponder deviceId'!$A$1:$A$20000,1,FALSE)),"No","Yes"))</f>
        <v>No</v>
      </c>
      <c r="K2902" s="1" t="str">
        <f>IF($J2902="Yes",VLOOKUP($C2902,'ProvResponder deviceId'!$A$1:$C$20000,3,FALSE),"-")</f>
        <v>-</v>
      </c>
      <c r="L2902" s="1" t="str">
        <f t="shared" si="90"/>
        <v/>
      </c>
      <c r="M2902" s="1" t="str">
        <f t="shared" si="91"/>
        <v/>
      </c>
      <c r="N2902" s="1" t="str">
        <f>IF(ISBLANK($C2902),"",IF(ISNA(VLOOKUP($L2902,'result messages'!$H$3:$L$11,2,FALSE)),VLOOKUP($M2902,'result messages'!$H$3:$L$11,2,FALSE),VLOOKUP($L2902,'result messages'!$H$3:$L$11,2,FALSE)))</f>
        <v/>
      </c>
      <c r="O2902" s="1" t="str">
        <f>IF(ISBLANK($C2902),"",IF(ISNA(VLOOKUP($L2902,'result messages'!$H$3:$L$11,3,FALSE)),VLOOKUP($M2902,'result messages'!$H$3:$L$11,3,FALSE),VLOOKUP($L2902,'result messages'!$H$3:$L$11,3,FALSE)))</f>
        <v/>
      </c>
      <c r="P2902" s="1" t="str">
        <f>IF(ISBLANK($C2902),"",IF(ISNA(VLOOKUP($L2902,'result messages'!$H$3:$L$11,4,FALSE)),VLOOKUP($M2902,'result messages'!$H$3:$L$11,4,FALSE),VLOOKUP($L2902,'result messages'!$H$3:$L$11,4,FALSE)))</f>
        <v/>
      </c>
      <c r="Q2902" s="1" t="str">
        <f>IF(ISBLANK($C2902),"",IF(ISNA(VLOOKUP($L2902,'result messages'!$H$3:$L$11,5,FALSE)),VLOOKUP($M2902,'result messages'!$H$3:$L$11,5,FALSE),VLOOKUP($L2902,'result messages'!$H$3:$L$11,5,FALSE)))</f>
        <v/>
      </c>
    </row>
    <row r="2903" spans="1:17">
      <c r="A2903" s="1">
        <v>2900</v>
      </c>
      <c r="B2903" s="1"/>
      <c r="C2903" s="1"/>
      <c r="D2903" s="1"/>
      <c r="E2903" s="6"/>
      <c r="F2903" s="1"/>
      <c r="G2903" s="1" t="str">
        <f>IF(ISNA(VLOOKUP($C2903,'DTEN TCAP Linkage deviceId'!$A$1:$A$20000,1,FALSE)),"No","Yes")</f>
        <v>No</v>
      </c>
      <c r="H2903" s="1" t="str">
        <f>IF(ISNA(VLOOKUP($C2903,'Provisioning Requester'!$F$3:$H$20000,2,FALSE)),"No","Yes")</f>
        <v>No</v>
      </c>
      <c r="I2903" s="1" t="str">
        <f>IF($H2903="Yes",VLOOKUP($C2903,'Provisioning Requester'!$F$3:$H$20000,3,FALSE),"-")</f>
        <v>-</v>
      </c>
      <c r="J2903" s="1" t="str">
        <f>IF(OR(D2903="SVCP", E2903="TRUE"), "No", IF(ISNA(VLOOKUP($C2903,'ProvResponder deviceId'!$A$1:$A$20000,1,FALSE)),"No","Yes"))</f>
        <v>No</v>
      </c>
      <c r="K2903" s="1" t="str">
        <f>IF($J2903="Yes",VLOOKUP($C2903,'ProvResponder deviceId'!$A$1:$C$20000,3,FALSE),"-")</f>
        <v>-</v>
      </c>
      <c r="L2903" s="1" t="str">
        <f t="shared" si="90"/>
        <v/>
      </c>
      <c r="M2903" s="1" t="str">
        <f t="shared" si="91"/>
        <v/>
      </c>
      <c r="N2903" s="1" t="str">
        <f>IF(ISBLANK($C2903),"",IF(ISNA(VLOOKUP($L2903,'result messages'!$H$3:$L$11,2,FALSE)),VLOOKUP($M2903,'result messages'!$H$3:$L$11,2,FALSE),VLOOKUP($L2903,'result messages'!$H$3:$L$11,2,FALSE)))</f>
        <v/>
      </c>
      <c r="O2903" s="1" t="str">
        <f>IF(ISBLANK($C2903),"",IF(ISNA(VLOOKUP($L2903,'result messages'!$H$3:$L$11,3,FALSE)),VLOOKUP($M2903,'result messages'!$H$3:$L$11,3,FALSE),VLOOKUP($L2903,'result messages'!$H$3:$L$11,3,FALSE)))</f>
        <v/>
      </c>
      <c r="P2903" s="1" t="str">
        <f>IF(ISBLANK($C2903),"",IF(ISNA(VLOOKUP($L2903,'result messages'!$H$3:$L$11,4,FALSE)),VLOOKUP($M2903,'result messages'!$H$3:$L$11,4,FALSE),VLOOKUP($L2903,'result messages'!$H$3:$L$11,4,FALSE)))</f>
        <v/>
      </c>
      <c r="Q2903" s="1" t="str">
        <f>IF(ISBLANK($C2903),"",IF(ISNA(VLOOKUP($L2903,'result messages'!$H$3:$L$11,5,FALSE)),VLOOKUP($M2903,'result messages'!$H$3:$L$11,5,FALSE),VLOOKUP($L2903,'result messages'!$H$3:$L$11,5,FALSE)))</f>
        <v/>
      </c>
    </row>
    <row r="2904" spans="1:17">
      <c r="A2904" s="1">
        <v>2901</v>
      </c>
      <c r="B2904" s="1"/>
      <c r="C2904" s="1"/>
      <c r="D2904" s="1"/>
      <c r="E2904" s="6"/>
      <c r="F2904" s="1"/>
      <c r="G2904" s="1" t="str">
        <f>IF(ISNA(VLOOKUP($C2904,'DTEN TCAP Linkage deviceId'!$A$1:$A$20000,1,FALSE)),"No","Yes")</f>
        <v>No</v>
      </c>
      <c r="H2904" s="1" t="str">
        <f>IF(ISNA(VLOOKUP($C2904,'Provisioning Requester'!$F$3:$H$20000,2,FALSE)),"No","Yes")</f>
        <v>No</v>
      </c>
      <c r="I2904" s="1" t="str">
        <f>IF($H2904="Yes",VLOOKUP($C2904,'Provisioning Requester'!$F$3:$H$20000,3,FALSE),"-")</f>
        <v>-</v>
      </c>
      <c r="J2904" s="1" t="str">
        <f>IF(OR(D2904="SVCP", E2904="TRUE"), "No", IF(ISNA(VLOOKUP($C2904,'ProvResponder deviceId'!$A$1:$A$20000,1,FALSE)),"No","Yes"))</f>
        <v>No</v>
      </c>
      <c r="K2904" s="1" t="str">
        <f>IF($J2904="Yes",VLOOKUP($C2904,'ProvResponder deviceId'!$A$1:$C$20000,3,FALSE),"-")</f>
        <v>-</v>
      </c>
      <c r="L2904" s="1" t="str">
        <f t="shared" si="90"/>
        <v/>
      </c>
      <c r="M2904" s="1" t="str">
        <f t="shared" si="91"/>
        <v/>
      </c>
      <c r="N2904" s="1" t="str">
        <f>IF(ISBLANK($C2904),"",IF(ISNA(VLOOKUP($L2904,'result messages'!$H$3:$L$11,2,FALSE)),VLOOKUP($M2904,'result messages'!$H$3:$L$11,2,FALSE),VLOOKUP($L2904,'result messages'!$H$3:$L$11,2,FALSE)))</f>
        <v/>
      </c>
      <c r="O2904" s="1" t="str">
        <f>IF(ISBLANK($C2904),"",IF(ISNA(VLOOKUP($L2904,'result messages'!$H$3:$L$11,3,FALSE)),VLOOKUP($M2904,'result messages'!$H$3:$L$11,3,FALSE),VLOOKUP($L2904,'result messages'!$H$3:$L$11,3,FALSE)))</f>
        <v/>
      </c>
      <c r="P2904" s="1" t="str">
        <f>IF(ISBLANK($C2904),"",IF(ISNA(VLOOKUP($L2904,'result messages'!$H$3:$L$11,4,FALSE)),VLOOKUP($M2904,'result messages'!$H$3:$L$11,4,FALSE),VLOOKUP($L2904,'result messages'!$H$3:$L$11,4,FALSE)))</f>
        <v/>
      </c>
      <c r="Q2904" s="1" t="str">
        <f>IF(ISBLANK($C2904),"",IF(ISNA(VLOOKUP($L2904,'result messages'!$H$3:$L$11,5,FALSE)),VLOOKUP($M2904,'result messages'!$H$3:$L$11,5,FALSE),VLOOKUP($L2904,'result messages'!$H$3:$L$11,5,FALSE)))</f>
        <v/>
      </c>
    </row>
    <row r="2905" spans="1:17">
      <c r="A2905" s="1">
        <v>2902</v>
      </c>
      <c r="B2905" s="1"/>
      <c r="C2905" s="1"/>
      <c r="D2905" s="1"/>
      <c r="E2905" s="6"/>
      <c r="F2905" s="1"/>
      <c r="G2905" s="1" t="str">
        <f>IF(ISNA(VLOOKUP($C2905,'DTEN TCAP Linkage deviceId'!$A$1:$A$20000,1,FALSE)),"No","Yes")</f>
        <v>No</v>
      </c>
      <c r="H2905" s="1" t="str">
        <f>IF(ISNA(VLOOKUP($C2905,'Provisioning Requester'!$F$3:$H$20000,2,FALSE)),"No","Yes")</f>
        <v>No</v>
      </c>
      <c r="I2905" s="1" t="str">
        <f>IF($H2905="Yes",VLOOKUP($C2905,'Provisioning Requester'!$F$3:$H$20000,3,FALSE),"-")</f>
        <v>-</v>
      </c>
      <c r="J2905" s="1" t="str">
        <f>IF(OR(D2905="SVCP", E2905="TRUE"), "No", IF(ISNA(VLOOKUP($C2905,'ProvResponder deviceId'!$A$1:$A$20000,1,FALSE)),"No","Yes"))</f>
        <v>No</v>
      </c>
      <c r="K2905" s="1" t="str">
        <f>IF($J2905="Yes",VLOOKUP($C2905,'ProvResponder deviceId'!$A$1:$C$20000,3,FALSE),"-")</f>
        <v>-</v>
      </c>
      <c r="L2905" s="1" t="str">
        <f t="shared" si="90"/>
        <v/>
      </c>
      <c r="M2905" s="1" t="str">
        <f t="shared" si="91"/>
        <v/>
      </c>
      <c r="N2905" s="1" t="str">
        <f>IF(ISBLANK($C2905),"",IF(ISNA(VLOOKUP($L2905,'result messages'!$H$3:$L$11,2,FALSE)),VLOOKUP($M2905,'result messages'!$H$3:$L$11,2,FALSE),VLOOKUP($L2905,'result messages'!$H$3:$L$11,2,FALSE)))</f>
        <v/>
      </c>
      <c r="O2905" s="1" t="str">
        <f>IF(ISBLANK($C2905),"",IF(ISNA(VLOOKUP($L2905,'result messages'!$H$3:$L$11,3,FALSE)),VLOOKUP($M2905,'result messages'!$H$3:$L$11,3,FALSE),VLOOKUP($L2905,'result messages'!$H$3:$L$11,3,FALSE)))</f>
        <v/>
      </c>
      <c r="P2905" s="1" t="str">
        <f>IF(ISBLANK($C2905),"",IF(ISNA(VLOOKUP($L2905,'result messages'!$H$3:$L$11,4,FALSE)),VLOOKUP($M2905,'result messages'!$H$3:$L$11,4,FALSE),VLOOKUP($L2905,'result messages'!$H$3:$L$11,4,FALSE)))</f>
        <v/>
      </c>
      <c r="Q2905" s="1" t="str">
        <f>IF(ISBLANK($C2905),"",IF(ISNA(VLOOKUP($L2905,'result messages'!$H$3:$L$11,5,FALSE)),VLOOKUP($M2905,'result messages'!$H$3:$L$11,5,FALSE),VLOOKUP($L2905,'result messages'!$H$3:$L$11,5,FALSE)))</f>
        <v/>
      </c>
    </row>
    <row r="2906" spans="1:17">
      <c r="A2906" s="1">
        <v>2903</v>
      </c>
      <c r="B2906" s="1"/>
      <c r="C2906" s="1"/>
      <c r="D2906" s="1"/>
      <c r="E2906" s="6"/>
      <c r="F2906" s="1"/>
      <c r="G2906" s="1" t="str">
        <f>IF(ISNA(VLOOKUP($C2906,'DTEN TCAP Linkage deviceId'!$A$1:$A$20000,1,FALSE)),"No","Yes")</f>
        <v>No</v>
      </c>
      <c r="H2906" s="1" t="str">
        <f>IF(ISNA(VLOOKUP($C2906,'Provisioning Requester'!$F$3:$H$20000,2,FALSE)),"No","Yes")</f>
        <v>No</v>
      </c>
      <c r="I2906" s="1" t="str">
        <f>IF($H2906="Yes",VLOOKUP($C2906,'Provisioning Requester'!$F$3:$H$20000,3,FALSE),"-")</f>
        <v>-</v>
      </c>
      <c r="J2906" s="1" t="str">
        <f>IF(OR(D2906="SVCP", E2906="TRUE"), "No", IF(ISNA(VLOOKUP($C2906,'ProvResponder deviceId'!$A$1:$A$20000,1,FALSE)),"No","Yes"))</f>
        <v>No</v>
      </c>
      <c r="K2906" s="1" t="str">
        <f>IF($J2906="Yes",VLOOKUP($C2906,'ProvResponder deviceId'!$A$1:$C$20000,3,FALSE),"-")</f>
        <v>-</v>
      </c>
      <c r="L2906" s="1" t="str">
        <f t="shared" si="90"/>
        <v/>
      </c>
      <c r="M2906" s="1" t="str">
        <f t="shared" si="91"/>
        <v/>
      </c>
      <c r="N2906" s="1" t="str">
        <f>IF(ISBLANK($C2906),"",IF(ISNA(VLOOKUP($L2906,'result messages'!$H$3:$L$11,2,FALSE)),VLOOKUP($M2906,'result messages'!$H$3:$L$11,2,FALSE),VLOOKUP($L2906,'result messages'!$H$3:$L$11,2,FALSE)))</f>
        <v/>
      </c>
      <c r="O2906" s="1" t="str">
        <f>IF(ISBLANK($C2906),"",IF(ISNA(VLOOKUP($L2906,'result messages'!$H$3:$L$11,3,FALSE)),VLOOKUP($M2906,'result messages'!$H$3:$L$11,3,FALSE),VLOOKUP($L2906,'result messages'!$H$3:$L$11,3,FALSE)))</f>
        <v/>
      </c>
      <c r="P2906" s="1" t="str">
        <f>IF(ISBLANK($C2906),"",IF(ISNA(VLOOKUP($L2906,'result messages'!$H$3:$L$11,4,FALSE)),VLOOKUP($M2906,'result messages'!$H$3:$L$11,4,FALSE),VLOOKUP($L2906,'result messages'!$H$3:$L$11,4,FALSE)))</f>
        <v/>
      </c>
      <c r="Q2906" s="1" t="str">
        <f>IF(ISBLANK($C2906),"",IF(ISNA(VLOOKUP($L2906,'result messages'!$H$3:$L$11,5,FALSE)),VLOOKUP($M2906,'result messages'!$H$3:$L$11,5,FALSE),VLOOKUP($L2906,'result messages'!$H$3:$L$11,5,FALSE)))</f>
        <v/>
      </c>
    </row>
    <row r="2907" spans="1:17">
      <c r="A2907" s="1">
        <v>2904</v>
      </c>
      <c r="B2907" s="1"/>
      <c r="C2907" s="1"/>
      <c r="D2907" s="1"/>
      <c r="E2907" s="6"/>
      <c r="F2907" s="1"/>
      <c r="G2907" s="1" t="str">
        <f>IF(ISNA(VLOOKUP($C2907,'DTEN TCAP Linkage deviceId'!$A$1:$A$20000,1,FALSE)),"No","Yes")</f>
        <v>No</v>
      </c>
      <c r="H2907" s="1" t="str">
        <f>IF(ISNA(VLOOKUP($C2907,'Provisioning Requester'!$F$3:$H$20000,2,FALSE)),"No","Yes")</f>
        <v>No</v>
      </c>
      <c r="I2907" s="1" t="str">
        <f>IF($H2907="Yes",VLOOKUP($C2907,'Provisioning Requester'!$F$3:$H$20000,3,FALSE),"-")</f>
        <v>-</v>
      </c>
      <c r="J2907" s="1" t="str">
        <f>IF(OR(D2907="SVCP", E2907="TRUE"), "No", IF(ISNA(VLOOKUP($C2907,'ProvResponder deviceId'!$A$1:$A$20000,1,FALSE)),"No","Yes"))</f>
        <v>No</v>
      </c>
      <c r="K2907" s="1" t="str">
        <f>IF($J2907="Yes",VLOOKUP($C2907,'ProvResponder deviceId'!$A$1:$C$20000,3,FALSE),"-")</f>
        <v>-</v>
      </c>
      <c r="L2907" s="1" t="str">
        <f t="shared" si="90"/>
        <v/>
      </c>
      <c r="M2907" s="1" t="str">
        <f t="shared" si="91"/>
        <v/>
      </c>
      <c r="N2907" s="1" t="str">
        <f>IF(ISBLANK($C2907),"",IF(ISNA(VLOOKUP($L2907,'result messages'!$H$3:$L$11,2,FALSE)),VLOOKUP($M2907,'result messages'!$H$3:$L$11,2,FALSE),VLOOKUP($L2907,'result messages'!$H$3:$L$11,2,FALSE)))</f>
        <v/>
      </c>
      <c r="O2907" s="1" t="str">
        <f>IF(ISBLANK($C2907),"",IF(ISNA(VLOOKUP($L2907,'result messages'!$H$3:$L$11,3,FALSE)),VLOOKUP($M2907,'result messages'!$H$3:$L$11,3,FALSE),VLOOKUP($L2907,'result messages'!$H$3:$L$11,3,FALSE)))</f>
        <v/>
      </c>
      <c r="P2907" s="1" t="str">
        <f>IF(ISBLANK($C2907),"",IF(ISNA(VLOOKUP($L2907,'result messages'!$H$3:$L$11,4,FALSE)),VLOOKUP($M2907,'result messages'!$H$3:$L$11,4,FALSE),VLOOKUP($L2907,'result messages'!$H$3:$L$11,4,FALSE)))</f>
        <v/>
      </c>
      <c r="Q2907" s="1" t="str">
        <f>IF(ISBLANK($C2907),"",IF(ISNA(VLOOKUP($L2907,'result messages'!$H$3:$L$11,5,FALSE)),VLOOKUP($M2907,'result messages'!$H$3:$L$11,5,FALSE),VLOOKUP($L2907,'result messages'!$H$3:$L$11,5,FALSE)))</f>
        <v/>
      </c>
    </row>
    <row r="2908" spans="1:17">
      <c r="A2908" s="1">
        <v>2905</v>
      </c>
      <c r="B2908" s="1"/>
      <c r="C2908" s="1"/>
      <c r="D2908" s="1"/>
      <c r="E2908" s="6"/>
      <c r="F2908" s="1"/>
      <c r="G2908" s="1" t="str">
        <f>IF(ISNA(VLOOKUP($C2908,'DTEN TCAP Linkage deviceId'!$A$1:$A$20000,1,FALSE)),"No","Yes")</f>
        <v>No</v>
      </c>
      <c r="H2908" s="1" t="str">
        <f>IF(ISNA(VLOOKUP($C2908,'Provisioning Requester'!$F$3:$H$20000,2,FALSE)),"No","Yes")</f>
        <v>No</v>
      </c>
      <c r="I2908" s="1" t="str">
        <f>IF($H2908="Yes",VLOOKUP($C2908,'Provisioning Requester'!$F$3:$H$20000,3,FALSE),"-")</f>
        <v>-</v>
      </c>
      <c r="J2908" s="1" t="str">
        <f>IF(OR(D2908="SVCP", E2908="TRUE"), "No", IF(ISNA(VLOOKUP($C2908,'ProvResponder deviceId'!$A$1:$A$20000,1,FALSE)),"No","Yes"))</f>
        <v>No</v>
      </c>
      <c r="K2908" s="1" t="str">
        <f>IF($J2908="Yes",VLOOKUP($C2908,'ProvResponder deviceId'!$A$1:$C$20000,3,FALSE),"-")</f>
        <v>-</v>
      </c>
      <c r="L2908" s="1" t="str">
        <f t="shared" si="90"/>
        <v/>
      </c>
      <c r="M2908" s="1" t="str">
        <f t="shared" si="91"/>
        <v/>
      </c>
      <c r="N2908" s="1" t="str">
        <f>IF(ISBLANK($C2908),"",IF(ISNA(VLOOKUP($L2908,'result messages'!$H$3:$L$11,2,FALSE)),VLOOKUP($M2908,'result messages'!$H$3:$L$11,2,FALSE),VLOOKUP($L2908,'result messages'!$H$3:$L$11,2,FALSE)))</f>
        <v/>
      </c>
      <c r="O2908" s="1" t="str">
        <f>IF(ISBLANK($C2908),"",IF(ISNA(VLOOKUP($L2908,'result messages'!$H$3:$L$11,3,FALSE)),VLOOKUP($M2908,'result messages'!$H$3:$L$11,3,FALSE),VLOOKUP($L2908,'result messages'!$H$3:$L$11,3,FALSE)))</f>
        <v/>
      </c>
      <c r="P2908" s="1" t="str">
        <f>IF(ISBLANK($C2908),"",IF(ISNA(VLOOKUP($L2908,'result messages'!$H$3:$L$11,4,FALSE)),VLOOKUP($M2908,'result messages'!$H$3:$L$11,4,FALSE),VLOOKUP($L2908,'result messages'!$H$3:$L$11,4,FALSE)))</f>
        <v/>
      </c>
      <c r="Q2908" s="1" t="str">
        <f>IF(ISBLANK($C2908),"",IF(ISNA(VLOOKUP($L2908,'result messages'!$H$3:$L$11,5,FALSE)),VLOOKUP($M2908,'result messages'!$H$3:$L$11,5,FALSE),VLOOKUP($L2908,'result messages'!$H$3:$L$11,5,FALSE)))</f>
        <v/>
      </c>
    </row>
    <row r="2909" spans="1:17">
      <c r="A2909" s="1">
        <v>2906</v>
      </c>
      <c r="B2909" s="1"/>
      <c r="C2909" s="1"/>
      <c r="D2909" s="1"/>
      <c r="E2909" s="6"/>
      <c r="F2909" s="1"/>
      <c r="G2909" s="1" t="str">
        <f>IF(ISNA(VLOOKUP($C2909,'DTEN TCAP Linkage deviceId'!$A$1:$A$20000,1,FALSE)),"No","Yes")</f>
        <v>No</v>
      </c>
      <c r="H2909" s="1" t="str">
        <f>IF(ISNA(VLOOKUP($C2909,'Provisioning Requester'!$F$3:$H$20000,2,FALSE)),"No","Yes")</f>
        <v>No</v>
      </c>
      <c r="I2909" s="1" t="str">
        <f>IF($H2909="Yes",VLOOKUP($C2909,'Provisioning Requester'!$F$3:$H$20000,3,FALSE),"-")</f>
        <v>-</v>
      </c>
      <c r="J2909" s="1" t="str">
        <f>IF(OR(D2909="SVCP", E2909="TRUE"), "No", IF(ISNA(VLOOKUP($C2909,'ProvResponder deviceId'!$A$1:$A$20000,1,FALSE)),"No","Yes"))</f>
        <v>No</v>
      </c>
      <c r="K2909" s="1" t="str">
        <f>IF($J2909="Yes",VLOOKUP($C2909,'ProvResponder deviceId'!$A$1:$C$20000,3,FALSE),"-")</f>
        <v>-</v>
      </c>
      <c r="L2909" s="1" t="str">
        <f t="shared" si="90"/>
        <v/>
      </c>
      <c r="M2909" s="1" t="str">
        <f t="shared" si="91"/>
        <v/>
      </c>
      <c r="N2909" s="1" t="str">
        <f>IF(ISBLANK($C2909),"",IF(ISNA(VLOOKUP($L2909,'result messages'!$H$3:$L$11,2,FALSE)),VLOOKUP($M2909,'result messages'!$H$3:$L$11,2,FALSE),VLOOKUP($L2909,'result messages'!$H$3:$L$11,2,FALSE)))</f>
        <v/>
      </c>
      <c r="O2909" s="1" t="str">
        <f>IF(ISBLANK($C2909),"",IF(ISNA(VLOOKUP($L2909,'result messages'!$H$3:$L$11,3,FALSE)),VLOOKUP($M2909,'result messages'!$H$3:$L$11,3,FALSE),VLOOKUP($L2909,'result messages'!$H$3:$L$11,3,FALSE)))</f>
        <v/>
      </c>
      <c r="P2909" s="1" t="str">
        <f>IF(ISBLANK($C2909),"",IF(ISNA(VLOOKUP($L2909,'result messages'!$H$3:$L$11,4,FALSE)),VLOOKUP($M2909,'result messages'!$H$3:$L$11,4,FALSE),VLOOKUP($L2909,'result messages'!$H$3:$L$11,4,FALSE)))</f>
        <v/>
      </c>
      <c r="Q2909" s="1" t="str">
        <f>IF(ISBLANK($C2909),"",IF(ISNA(VLOOKUP($L2909,'result messages'!$H$3:$L$11,5,FALSE)),VLOOKUP($M2909,'result messages'!$H$3:$L$11,5,FALSE),VLOOKUP($L2909,'result messages'!$H$3:$L$11,5,FALSE)))</f>
        <v/>
      </c>
    </row>
    <row r="2910" spans="1:17">
      <c r="A2910" s="1">
        <v>2907</v>
      </c>
      <c r="B2910" s="1"/>
      <c r="C2910" s="1"/>
      <c r="D2910" s="1"/>
      <c r="E2910" s="6"/>
      <c r="F2910" s="1"/>
      <c r="G2910" s="1" t="str">
        <f>IF(ISNA(VLOOKUP($C2910,'DTEN TCAP Linkage deviceId'!$A$1:$A$20000,1,FALSE)),"No","Yes")</f>
        <v>No</v>
      </c>
      <c r="H2910" s="1" t="str">
        <f>IF(ISNA(VLOOKUP($C2910,'Provisioning Requester'!$F$3:$H$20000,2,FALSE)),"No","Yes")</f>
        <v>No</v>
      </c>
      <c r="I2910" s="1" t="str">
        <f>IF($H2910="Yes",VLOOKUP($C2910,'Provisioning Requester'!$F$3:$H$20000,3,FALSE),"-")</f>
        <v>-</v>
      </c>
      <c r="J2910" s="1" t="str">
        <f>IF(OR(D2910="SVCP", E2910="TRUE"), "No", IF(ISNA(VLOOKUP($C2910,'ProvResponder deviceId'!$A$1:$A$20000,1,FALSE)),"No","Yes"))</f>
        <v>No</v>
      </c>
      <c r="K2910" s="1" t="str">
        <f>IF($J2910="Yes",VLOOKUP($C2910,'ProvResponder deviceId'!$A$1:$C$20000,3,FALSE),"-")</f>
        <v>-</v>
      </c>
      <c r="L2910" s="1" t="str">
        <f t="shared" si="90"/>
        <v/>
      </c>
      <c r="M2910" s="1" t="str">
        <f t="shared" si="91"/>
        <v/>
      </c>
      <c r="N2910" s="1" t="str">
        <f>IF(ISBLANK($C2910),"",IF(ISNA(VLOOKUP($L2910,'result messages'!$H$3:$L$11,2,FALSE)),VLOOKUP($M2910,'result messages'!$H$3:$L$11,2,FALSE),VLOOKUP($L2910,'result messages'!$H$3:$L$11,2,FALSE)))</f>
        <v/>
      </c>
      <c r="O2910" s="1" t="str">
        <f>IF(ISBLANK($C2910),"",IF(ISNA(VLOOKUP($L2910,'result messages'!$H$3:$L$11,3,FALSE)),VLOOKUP($M2910,'result messages'!$H$3:$L$11,3,FALSE),VLOOKUP($L2910,'result messages'!$H$3:$L$11,3,FALSE)))</f>
        <v/>
      </c>
      <c r="P2910" s="1" t="str">
        <f>IF(ISBLANK($C2910),"",IF(ISNA(VLOOKUP($L2910,'result messages'!$H$3:$L$11,4,FALSE)),VLOOKUP($M2910,'result messages'!$H$3:$L$11,4,FALSE),VLOOKUP($L2910,'result messages'!$H$3:$L$11,4,FALSE)))</f>
        <v/>
      </c>
      <c r="Q2910" s="1" t="str">
        <f>IF(ISBLANK($C2910),"",IF(ISNA(VLOOKUP($L2910,'result messages'!$H$3:$L$11,5,FALSE)),VLOOKUP($M2910,'result messages'!$H$3:$L$11,5,FALSE),VLOOKUP($L2910,'result messages'!$H$3:$L$11,5,FALSE)))</f>
        <v/>
      </c>
    </row>
    <row r="2911" spans="1:17">
      <c r="A2911" s="1">
        <v>2908</v>
      </c>
      <c r="B2911" s="1"/>
      <c r="C2911" s="1"/>
      <c r="D2911" s="1"/>
      <c r="E2911" s="6"/>
      <c r="F2911" s="1"/>
      <c r="G2911" s="1" t="str">
        <f>IF(ISNA(VLOOKUP($C2911,'DTEN TCAP Linkage deviceId'!$A$1:$A$20000,1,FALSE)),"No","Yes")</f>
        <v>No</v>
      </c>
      <c r="H2911" s="1" t="str">
        <f>IF(ISNA(VLOOKUP($C2911,'Provisioning Requester'!$F$3:$H$20000,2,FALSE)),"No","Yes")</f>
        <v>No</v>
      </c>
      <c r="I2911" s="1" t="str">
        <f>IF($H2911="Yes",VLOOKUP($C2911,'Provisioning Requester'!$F$3:$H$20000,3,FALSE),"-")</f>
        <v>-</v>
      </c>
      <c r="J2911" s="1" t="str">
        <f>IF(OR(D2911="SVCP", E2911="TRUE"), "No", IF(ISNA(VLOOKUP($C2911,'ProvResponder deviceId'!$A$1:$A$20000,1,FALSE)),"No","Yes"))</f>
        <v>No</v>
      </c>
      <c r="K2911" s="1" t="str">
        <f>IF($J2911="Yes",VLOOKUP($C2911,'ProvResponder deviceId'!$A$1:$C$20000,3,FALSE),"-")</f>
        <v>-</v>
      </c>
      <c r="L2911" s="1" t="str">
        <f t="shared" si="90"/>
        <v/>
      </c>
      <c r="M2911" s="1" t="str">
        <f t="shared" si="91"/>
        <v/>
      </c>
      <c r="N2911" s="1" t="str">
        <f>IF(ISBLANK($C2911),"",IF(ISNA(VLOOKUP($L2911,'result messages'!$H$3:$L$11,2,FALSE)),VLOOKUP($M2911,'result messages'!$H$3:$L$11,2,FALSE),VLOOKUP($L2911,'result messages'!$H$3:$L$11,2,FALSE)))</f>
        <v/>
      </c>
      <c r="O2911" s="1" t="str">
        <f>IF(ISBLANK($C2911),"",IF(ISNA(VLOOKUP($L2911,'result messages'!$H$3:$L$11,3,FALSE)),VLOOKUP($M2911,'result messages'!$H$3:$L$11,3,FALSE),VLOOKUP($L2911,'result messages'!$H$3:$L$11,3,FALSE)))</f>
        <v/>
      </c>
      <c r="P2911" s="1" t="str">
        <f>IF(ISBLANK($C2911),"",IF(ISNA(VLOOKUP($L2911,'result messages'!$H$3:$L$11,4,FALSE)),VLOOKUP($M2911,'result messages'!$H$3:$L$11,4,FALSE),VLOOKUP($L2911,'result messages'!$H$3:$L$11,4,FALSE)))</f>
        <v/>
      </c>
      <c r="Q2911" s="1" t="str">
        <f>IF(ISBLANK($C2911),"",IF(ISNA(VLOOKUP($L2911,'result messages'!$H$3:$L$11,5,FALSE)),VLOOKUP($M2911,'result messages'!$H$3:$L$11,5,FALSE),VLOOKUP($L2911,'result messages'!$H$3:$L$11,5,FALSE)))</f>
        <v/>
      </c>
    </row>
    <row r="2912" spans="1:17">
      <c r="A2912" s="1">
        <v>2909</v>
      </c>
      <c r="B2912" s="1"/>
      <c r="C2912" s="1"/>
      <c r="D2912" s="1"/>
      <c r="E2912" s="6"/>
      <c r="F2912" s="1"/>
      <c r="G2912" s="1" t="str">
        <f>IF(ISNA(VLOOKUP($C2912,'DTEN TCAP Linkage deviceId'!$A$1:$A$20000,1,FALSE)),"No","Yes")</f>
        <v>No</v>
      </c>
      <c r="H2912" s="1" t="str">
        <f>IF(ISNA(VLOOKUP($C2912,'Provisioning Requester'!$F$3:$H$20000,2,FALSE)),"No","Yes")</f>
        <v>No</v>
      </c>
      <c r="I2912" s="1" t="str">
        <f>IF($H2912="Yes",VLOOKUP($C2912,'Provisioning Requester'!$F$3:$H$20000,3,FALSE),"-")</f>
        <v>-</v>
      </c>
      <c r="J2912" s="1" t="str">
        <f>IF(OR(D2912="SVCP", E2912="TRUE"), "No", IF(ISNA(VLOOKUP($C2912,'ProvResponder deviceId'!$A$1:$A$20000,1,FALSE)),"No","Yes"))</f>
        <v>No</v>
      </c>
      <c r="K2912" s="1" t="str">
        <f>IF($J2912="Yes",VLOOKUP($C2912,'ProvResponder deviceId'!$A$1:$C$20000,3,FALSE),"-")</f>
        <v>-</v>
      </c>
      <c r="L2912" s="1" t="str">
        <f t="shared" si="90"/>
        <v/>
      </c>
      <c r="M2912" s="1" t="str">
        <f t="shared" si="91"/>
        <v/>
      </c>
      <c r="N2912" s="1" t="str">
        <f>IF(ISBLANK($C2912),"",IF(ISNA(VLOOKUP($L2912,'result messages'!$H$3:$L$11,2,FALSE)),VLOOKUP($M2912,'result messages'!$H$3:$L$11,2,FALSE),VLOOKUP($L2912,'result messages'!$H$3:$L$11,2,FALSE)))</f>
        <v/>
      </c>
      <c r="O2912" s="1" t="str">
        <f>IF(ISBLANK($C2912),"",IF(ISNA(VLOOKUP($L2912,'result messages'!$H$3:$L$11,3,FALSE)),VLOOKUP($M2912,'result messages'!$H$3:$L$11,3,FALSE),VLOOKUP($L2912,'result messages'!$H$3:$L$11,3,FALSE)))</f>
        <v/>
      </c>
      <c r="P2912" s="1" t="str">
        <f>IF(ISBLANK($C2912),"",IF(ISNA(VLOOKUP($L2912,'result messages'!$H$3:$L$11,4,FALSE)),VLOOKUP($M2912,'result messages'!$H$3:$L$11,4,FALSE),VLOOKUP($L2912,'result messages'!$H$3:$L$11,4,FALSE)))</f>
        <v/>
      </c>
      <c r="Q2912" s="1" t="str">
        <f>IF(ISBLANK($C2912),"",IF(ISNA(VLOOKUP($L2912,'result messages'!$H$3:$L$11,5,FALSE)),VLOOKUP($M2912,'result messages'!$H$3:$L$11,5,FALSE),VLOOKUP($L2912,'result messages'!$H$3:$L$11,5,FALSE)))</f>
        <v/>
      </c>
    </row>
    <row r="2913" spans="1:17">
      <c r="A2913" s="1">
        <v>2910</v>
      </c>
      <c r="B2913" s="1"/>
      <c r="C2913" s="1"/>
      <c r="D2913" s="1"/>
      <c r="E2913" s="6"/>
      <c r="F2913" s="1"/>
      <c r="G2913" s="1" t="str">
        <f>IF(ISNA(VLOOKUP($C2913,'DTEN TCAP Linkage deviceId'!$A$1:$A$20000,1,FALSE)),"No","Yes")</f>
        <v>No</v>
      </c>
      <c r="H2913" s="1" t="str">
        <f>IF(ISNA(VLOOKUP($C2913,'Provisioning Requester'!$F$3:$H$20000,2,FALSE)),"No","Yes")</f>
        <v>No</v>
      </c>
      <c r="I2913" s="1" t="str">
        <f>IF($H2913="Yes",VLOOKUP($C2913,'Provisioning Requester'!$F$3:$H$20000,3,FALSE),"-")</f>
        <v>-</v>
      </c>
      <c r="J2913" s="1" t="str">
        <f>IF(OR(D2913="SVCP", E2913="TRUE"), "No", IF(ISNA(VLOOKUP($C2913,'ProvResponder deviceId'!$A$1:$A$20000,1,FALSE)),"No","Yes"))</f>
        <v>No</v>
      </c>
      <c r="K2913" s="1" t="str">
        <f>IF($J2913="Yes",VLOOKUP($C2913,'ProvResponder deviceId'!$A$1:$C$20000,3,FALSE),"-")</f>
        <v>-</v>
      </c>
      <c r="L2913" s="1" t="str">
        <f t="shared" si="90"/>
        <v/>
      </c>
      <c r="M2913" s="1" t="str">
        <f t="shared" si="91"/>
        <v/>
      </c>
      <c r="N2913" s="1" t="str">
        <f>IF(ISBLANK($C2913),"",IF(ISNA(VLOOKUP($L2913,'result messages'!$H$3:$L$11,2,FALSE)),VLOOKUP($M2913,'result messages'!$H$3:$L$11,2,FALSE),VLOOKUP($L2913,'result messages'!$H$3:$L$11,2,FALSE)))</f>
        <v/>
      </c>
      <c r="O2913" s="1" t="str">
        <f>IF(ISBLANK($C2913),"",IF(ISNA(VLOOKUP($L2913,'result messages'!$H$3:$L$11,3,FALSE)),VLOOKUP($M2913,'result messages'!$H$3:$L$11,3,FALSE),VLOOKUP($L2913,'result messages'!$H$3:$L$11,3,FALSE)))</f>
        <v/>
      </c>
      <c r="P2913" s="1" t="str">
        <f>IF(ISBLANK($C2913),"",IF(ISNA(VLOOKUP($L2913,'result messages'!$H$3:$L$11,4,FALSE)),VLOOKUP($M2913,'result messages'!$H$3:$L$11,4,FALSE),VLOOKUP($L2913,'result messages'!$H$3:$L$11,4,FALSE)))</f>
        <v/>
      </c>
      <c r="Q2913" s="1" t="str">
        <f>IF(ISBLANK($C2913),"",IF(ISNA(VLOOKUP($L2913,'result messages'!$H$3:$L$11,5,FALSE)),VLOOKUP($M2913,'result messages'!$H$3:$L$11,5,FALSE),VLOOKUP($L2913,'result messages'!$H$3:$L$11,5,FALSE)))</f>
        <v/>
      </c>
    </row>
    <row r="2914" spans="1:17">
      <c r="A2914" s="1">
        <v>2911</v>
      </c>
      <c r="B2914" s="1"/>
      <c r="C2914" s="1"/>
      <c r="D2914" s="1"/>
      <c r="E2914" s="6"/>
      <c r="F2914" s="1"/>
      <c r="G2914" s="1" t="str">
        <f>IF(ISNA(VLOOKUP($C2914,'DTEN TCAP Linkage deviceId'!$A$1:$A$20000,1,FALSE)),"No","Yes")</f>
        <v>No</v>
      </c>
      <c r="H2914" s="1" t="str">
        <f>IF(ISNA(VLOOKUP($C2914,'Provisioning Requester'!$F$3:$H$20000,2,FALSE)),"No","Yes")</f>
        <v>No</v>
      </c>
      <c r="I2914" s="1" t="str">
        <f>IF($H2914="Yes",VLOOKUP($C2914,'Provisioning Requester'!$F$3:$H$20000,3,FALSE),"-")</f>
        <v>-</v>
      </c>
      <c r="J2914" s="1" t="str">
        <f>IF(OR(D2914="SVCP", E2914="TRUE"), "No", IF(ISNA(VLOOKUP($C2914,'ProvResponder deviceId'!$A$1:$A$20000,1,FALSE)),"No","Yes"))</f>
        <v>No</v>
      </c>
      <c r="K2914" s="1" t="str">
        <f>IF($J2914="Yes",VLOOKUP($C2914,'ProvResponder deviceId'!$A$1:$C$20000,3,FALSE),"-")</f>
        <v>-</v>
      </c>
      <c r="L2914" s="1" t="str">
        <f t="shared" si="90"/>
        <v/>
      </c>
      <c r="M2914" s="1" t="str">
        <f t="shared" si="91"/>
        <v/>
      </c>
      <c r="N2914" s="1" t="str">
        <f>IF(ISBLANK($C2914),"",IF(ISNA(VLOOKUP($L2914,'result messages'!$H$3:$L$11,2,FALSE)),VLOOKUP($M2914,'result messages'!$H$3:$L$11,2,FALSE),VLOOKUP($L2914,'result messages'!$H$3:$L$11,2,FALSE)))</f>
        <v/>
      </c>
      <c r="O2914" s="1" t="str">
        <f>IF(ISBLANK($C2914),"",IF(ISNA(VLOOKUP($L2914,'result messages'!$H$3:$L$11,3,FALSE)),VLOOKUP($M2914,'result messages'!$H$3:$L$11,3,FALSE),VLOOKUP($L2914,'result messages'!$H$3:$L$11,3,FALSE)))</f>
        <v/>
      </c>
      <c r="P2914" s="1" t="str">
        <f>IF(ISBLANK($C2914),"",IF(ISNA(VLOOKUP($L2914,'result messages'!$H$3:$L$11,4,FALSE)),VLOOKUP($M2914,'result messages'!$H$3:$L$11,4,FALSE),VLOOKUP($L2914,'result messages'!$H$3:$L$11,4,FALSE)))</f>
        <v/>
      </c>
      <c r="Q2914" s="1" t="str">
        <f>IF(ISBLANK($C2914),"",IF(ISNA(VLOOKUP($L2914,'result messages'!$H$3:$L$11,5,FALSE)),VLOOKUP($M2914,'result messages'!$H$3:$L$11,5,FALSE),VLOOKUP($L2914,'result messages'!$H$3:$L$11,5,FALSE)))</f>
        <v/>
      </c>
    </row>
    <row r="2915" spans="1:17">
      <c r="A2915" s="1">
        <v>2912</v>
      </c>
      <c r="B2915" s="1"/>
      <c r="C2915" s="1"/>
      <c r="D2915" s="1"/>
      <c r="E2915" s="6"/>
      <c r="F2915" s="1"/>
      <c r="G2915" s="1" t="str">
        <f>IF(ISNA(VLOOKUP($C2915,'DTEN TCAP Linkage deviceId'!$A$1:$A$20000,1,FALSE)),"No","Yes")</f>
        <v>No</v>
      </c>
      <c r="H2915" s="1" t="str">
        <f>IF(ISNA(VLOOKUP($C2915,'Provisioning Requester'!$F$3:$H$20000,2,FALSE)),"No","Yes")</f>
        <v>No</v>
      </c>
      <c r="I2915" s="1" t="str">
        <f>IF($H2915="Yes",VLOOKUP($C2915,'Provisioning Requester'!$F$3:$H$20000,3,FALSE),"-")</f>
        <v>-</v>
      </c>
      <c r="J2915" s="1" t="str">
        <f>IF(OR(D2915="SVCP", E2915="TRUE"), "No", IF(ISNA(VLOOKUP($C2915,'ProvResponder deviceId'!$A$1:$A$20000,1,FALSE)),"No","Yes"))</f>
        <v>No</v>
      </c>
      <c r="K2915" s="1" t="str">
        <f>IF($J2915="Yes",VLOOKUP($C2915,'ProvResponder deviceId'!$A$1:$C$20000,3,FALSE),"-")</f>
        <v>-</v>
      </c>
      <c r="L2915" s="1" t="str">
        <f t="shared" si="90"/>
        <v/>
      </c>
      <c r="M2915" s="1" t="str">
        <f t="shared" si="91"/>
        <v/>
      </c>
      <c r="N2915" s="1" t="str">
        <f>IF(ISBLANK($C2915),"",IF(ISNA(VLOOKUP($L2915,'result messages'!$H$3:$L$11,2,FALSE)),VLOOKUP($M2915,'result messages'!$H$3:$L$11,2,FALSE),VLOOKUP($L2915,'result messages'!$H$3:$L$11,2,FALSE)))</f>
        <v/>
      </c>
      <c r="O2915" s="1" t="str">
        <f>IF(ISBLANK($C2915),"",IF(ISNA(VLOOKUP($L2915,'result messages'!$H$3:$L$11,3,FALSE)),VLOOKUP($M2915,'result messages'!$H$3:$L$11,3,FALSE),VLOOKUP($L2915,'result messages'!$H$3:$L$11,3,FALSE)))</f>
        <v/>
      </c>
      <c r="P2915" s="1" t="str">
        <f>IF(ISBLANK($C2915),"",IF(ISNA(VLOOKUP($L2915,'result messages'!$H$3:$L$11,4,FALSE)),VLOOKUP($M2915,'result messages'!$H$3:$L$11,4,FALSE),VLOOKUP($L2915,'result messages'!$H$3:$L$11,4,FALSE)))</f>
        <v/>
      </c>
      <c r="Q2915" s="1" t="str">
        <f>IF(ISBLANK($C2915),"",IF(ISNA(VLOOKUP($L2915,'result messages'!$H$3:$L$11,5,FALSE)),VLOOKUP($M2915,'result messages'!$H$3:$L$11,5,FALSE),VLOOKUP($L2915,'result messages'!$H$3:$L$11,5,FALSE)))</f>
        <v/>
      </c>
    </row>
    <row r="2916" spans="1:17">
      <c r="A2916" s="1">
        <v>2913</v>
      </c>
      <c r="B2916" s="1"/>
      <c r="C2916" s="1"/>
      <c r="D2916" s="1"/>
      <c r="E2916" s="6"/>
      <c r="F2916" s="1"/>
      <c r="G2916" s="1" t="str">
        <f>IF(ISNA(VLOOKUP($C2916,'DTEN TCAP Linkage deviceId'!$A$1:$A$20000,1,FALSE)),"No","Yes")</f>
        <v>No</v>
      </c>
      <c r="H2916" s="1" t="str">
        <f>IF(ISNA(VLOOKUP($C2916,'Provisioning Requester'!$F$3:$H$20000,2,FALSE)),"No","Yes")</f>
        <v>No</v>
      </c>
      <c r="I2916" s="1" t="str">
        <f>IF($H2916="Yes",VLOOKUP($C2916,'Provisioning Requester'!$F$3:$H$20000,3,FALSE),"-")</f>
        <v>-</v>
      </c>
      <c r="J2916" s="1" t="str">
        <f>IF(OR(D2916="SVCP", E2916="TRUE"), "No", IF(ISNA(VLOOKUP($C2916,'ProvResponder deviceId'!$A$1:$A$20000,1,FALSE)),"No","Yes"))</f>
        <v>No</v>
      </c>
      <c r="K2916" s="1" t="str">
        <f>IF($J2916="Yes",VLOOKUP($C2916,'ProvResponder deviceId'!$A$1:$C$20000,3,FALSE),"-")</f>
        <v>-</v>
      </c>
      <c r="L2916" s="1" t="str">
        <f t="shared" si="90"/>
        <v/>
      </c>
      <c r="M2916" s="1" t="str">
        <f t="shared" si="91"/>
        <v/>
      </c>
      <c r="N2916" s="1" t="str">
        <f>IF(ISBLANK($C2916),"",IF(ISNA(VLOOKUP($L2916,'result messages'!$H$3:$L$11,2,FALSE)),VLOOKUP($M2916,'result messages'!$H$3:$L$11,2,FALSE),VLOOKUP($L2916,'result messages'!$H$3:$L$11,2,FALSE)))</f>
        <v/>
      </c>
      <c r="O2916" s="1" t="str">
        <f>IF(ISBLANK($C2916),"",IF(ISNA(VLOOKUP($L2916,'result messages'!$H$3:$L$11,3,FALSE)),VLOOKUP($M2916,'result messages'!$H$3:$L$11,3,FALSE),VLOOKUP($L2916,'result messages'!$H$3:$L$11,3,FALSE)))</f>
        <v/>
      </c>
      <c r="P2916" s="1" t="str">
        <f>IF(ISBLANK($C2916),"",IF(ISNA(VLOOKUP($L2916,'result messages'!$H$3:$L$11,4,FALSE)),VLOOKUP($M2916,'result messages'!$H$3:$L$11,4,FALSE),VLOOKUP($L2916,'result messages'!$H$3:$L$11,4,FALSE)))</f>
        <v/>
      </c>
      <c r="Q2916" s="1" t="str">
        <f>IF(ISBLANK($C2916),"",IF(ISNA(VLOOKUP($L2916,'result messages'!$H$3:$L$11,5,FALSE)),VLOOKUP($M2916,'result messages'!$H$3:$L$11,5,FALSE),VLOOKUP($L2916,'result messages'!$H$3:$L$11,5,FALSE)))</f>
        <v/>
      </c>
    </row>
    <row r="2917" spans="1:17">
      <c r="A2917" s="1">
        <v>2914</v>
      </c>
      <c r="B2917" s="1"/>
      <c r="C2917" s="1"/>
      <c r="D2917" s="1"/>
      <c r="E2917" s="6"/>
      <c r="F2917" s="1"/>
      <c r="G2917" s="1" t="str">
        <f>IF(ISNA(VLOOKUP($C2917,'DTEN TCAP Linkage deviceId'!$A$1:$A$20000,1,FALSE)),"No","Yes")</f>
        <v>No</v>
      </c>
      <c r="H2917" s="1" t="str">
        <f>IF(ISNA(VLOOKUP($C2917,'Provisioning Requester'!$F$3:$H$20000,2,FALSE)),"No","Yes")</f>
        <v>No</v>
      </c>
      <c r="I2917" s="1" t="str">
        <f>IF($H2917="Yes",VLOOKUP($C2917,'Provisioning Requester'!$F$3:$H$20000,3,FALSE),"-")</f>
        <v>-</v>
      </c>
      <c r="J2917" s="1" t="str">
        <f>IF(OR(D2917="SVCP", E2917="TRUE"), "No", IF(ISNA(VLOOKUP($C2917,'ProvResponder deviceId'!$A$1:$A$20000,1,FALSE)),"No","Yes"))</f>
        <v>No</v>
      </c>
      <c r="K2917" s="1" t="str">
        <f>IF($J2917="Yes",VLOOKUP($C2917,'ProvResponder deviceId'!$A$1:$C$20000,3,FALSE),"-")</f>
        <v>-</v>
      </c>
      <c r="L2917" s="1" t="str">
        <f t="shared" si="90"/>
        <v/>
      </c>
      <c r="M2917" s="1" t="str">
        <f t="shared" si="91"/>
        <v/>
      </c>
      <c r="N2917" s="1" t="str">
        <f>IF(ISBLANK($C2917),"",IF(ISNA(VLOOKUP($L2917,'result messages'!$H$3:$L$11,2,FALSE)),VLOOKUP($M2917,'result messages'!$H$3:$L$11,2,FALSE),VLOOKUP($L2917,'result messages'!$H$3:$L$11,2,FALSE)))</f>
        <v/>
      </c>
      <c r="O2917" s="1" t="str">
        <f>IF(ISBLANK($C2917),"",IF(ISNA(VLOOKUP($L2917,'result messages'!$H$3:$L$11,3,FALSE)),VLOOKUP($M2917,'result messages'!$H$3:$L$11,3,FALSE),VLOOKUP($L2917,'result messages'!$H$3:$L$11,3,FALSE)))</f>
        <v/>
      </c>
      <c r="P2917" s="1" t="str">
        <f>IF(ISBLANK($C2917),"",IF(ISNA(VLOOKUP($L2917,'result messages'!$H$3:$L$11,4,FALSE)),VLOOKUP($M2917,'result messages'!$H$3:$L$11,4,FALSE),VLOOKUP($L2917,'result messages'!$H$3:$L$11,4,FALSE)))</f>
        <v/>
      </c>
      <c r="Q2917" s="1" t="str">
        <f>IF(ISBLANK($C2917),"",IF(ISNA(VLOOKUP($L2917,'result messages'!$H$3:$L$11,5,FALSE)),VLOOKUP($M2917,'result messages'!$H$3:$L$11,5,FALSE),VLOOKUP($L2917,'result messages'!$H$3:$L$11,5,FALSE)))</f>
        <v/>
      </c>
    </row>
    <row r="2918" spans="1:17">
      <c r="A2918" s="1">
        <v>2915</v>
      </c>
      <c r="B2918" s="1"/>
      <c r="C2918" s="1"/>
      <c r="D2918" s="1"/>
      <c r="E2918" s="6"/>
      <c r="F2918" s="1"/>
      <c r="G2918" s="1" t="str">
        <f>IF(ISNA(VLOOKUP($C2918,'DTEN TCAP Linkage deviceId'!$A$1:$A$20000,1,FALSE)),"No","Yes")</f>
        <v>No</v>
      </c>
      <c r="H2918" s="1" t="str">
        <f>IF(ISNA(VLOOKUP($C2918,'Provisioning Requester'!$F$3:$H$20000,2,FALSE)),"No","Yes")</f>
        <v>No</v>
      </c>
      <c r="I2918" s="1" t="str">
        <f>IF($H2918="Yes",VLOOKUP($C2918,'Provisioning Requester'!$F$3:$H$20000,3,FALSE),"-")</f>
        <v>-</v>
      </c>
      <c r="J2918" s="1" t="str">
        <f>IF(OR(D2918="SVCP", E2918="TRUE"), "No", IF(ISNA(VLOOKUP($C2918,'ProvResponder deviceId'!$A$1:$A$20000,1,FALSE)),"No","Yes"))</f>
        <v>No</v>
      </c>
      <c r="K2918" s="1" t="str">
        <f>IF($J2918="Yes",VLOOKUP($C2918,'ProvResponder deviceId'!$A$1:$C$20000,3,FALSE),"-")</f>
        <v>-</v>
      </c>
      <c r="L2918" s="1" t="str">
        <f t="shared" si="90"/>
        <v/>
      </c>
      <c r="M2918" s="1" t="str">
        <f t="shared" si="91"/>
        <v/>
      </c>
      <c r="N2918" s="1" t="str">
        <f>IF(ISBLANK($C2918),"",IF(ISNA(VLOOKUP($L2918,'result messages'!$H$3:$L$11,2,FALSE)),VLOOKUP($M2918,'result messages'!$H$3:$L$11,2,FALSE),VLOOKUP($L2918,'result messages'!$H$3:$L$11,2,FALSE)))</f>
        <v/>
      </c>
      <c r="O2918" s="1" t="str">
        <f>IF(ISBLANK($C2918),"",IF(ISNA(VLOOKUP($L2918,'result messages'!$H$3:$L$11,3,FALSE)),VLOOKUP($M2918,'result messages'!$H$3:$L$11,3,FALSE),VLOOKUP($L2918,'result messages'!$H$3:$L$11,3,FALSE)))</f>
        <v/>
      </c>
      <c r="P2918" s="1" t="str">
        <f>IF(ISBLANK($C2918),"",IF(ISNA(VLOOKUP($L2918,'result messages'!$H$3:$L$11,4,FALSE)),VLOOKUP($M2918,'result messages'!$H$3:$L$11,4,FALSE),VLOOKUP($L2918,'result messages'!$H$3:$L$11,4,FALSE)))</f>
        <v/>
      </c>
      <c r="Q2918" s="1" t="str">
        <f>IF(ISBLANK($C2918),"",IF(ISNA(VLOOKUP($L2918,'result messages'!$H$3:$L$11,5,FALSE)),VLOOKUP($M2918,'result messages'!$H$3:$L$11,5,FALSE),VLOOKUP($L2918,'result messages'!$H$3:$L$11,5,FALSE)))</f>
        <v/>
      </c>
    </row>
    <row r="2919" spans="1:17">
      <c r="A2919" s="1">
        <v>2916</v>
      </c>
      <c r="B2919" s="1"/>
      <c r="C2919" s="1"/>
      <c r="D2919" s="1"/>
      <c r="E2919" s="6"/>
      <c r="F2919" s="1"/>
      <c r="G2919" s="1" t="str">
        <f>IF(ISNA(VLOOKUP($C2919,'DTEN TCAP Linkage deviceId'!$A$1:$A$20000,1,FALSE)),"No","Yes")</f>
        <v>No</v>
      </c>
      <c r="H2919" s="1" t="str">
        <f>IF(ISNA(VLOOKUP($C2919,'Provisioning Requester'!$F$3:$H$20000,2,FALSE)),"No","Yes")</f>
        <v>No</v>
      </c>
      <c r="I2919" s="1" t="str">
        <f>IF($H2919="Yes",VLOOKUP($C2919,'Provisioning Requester'!$F$3:$H$20000,3,FALSE),"-")</f>
        <v>-</v>
      </c>
      <c r="J2919" s="1" t="str">
        <f>IF(OR(D2919="SVCP", E2919="TRUE"), "No", IF(ISNA(VLOOKUP($C2919,'ProvResponder deviceId'!$A$1:$A$20000,1,FALSE)),"No","Yes"))</f>
        <v>No</v>
      </c>
      <c r="K2919" s="1" t="str">
        <f>IF($J2919="Yes",VLOOKUP($C2919,'ProvResponder deviceId'!$A$1:$C$20000,3,FALSE),"-")</f>
        <v>-</v>
      </c>
      <c r="L2919" s="1" t="str">
        <f t="shared" si="90"/>
        <v/>
      </c>
      <c r="M2919" s="1" t="str">
        <f t="shared" si="91"/>
        <v/>
      </c>
      <c r="N2919" s="1" t="str">
        <f>IF(ISBLANK($C2919),"",IF(ISNA(VLOOKUP($L2919,'result messages'!$H$3:$L$11,2,FALSE)),VLOOKUP($M2919,'result messages'!$H$3:$L$11,2,FALSE),VLOOKUP($L2919,'result messages'!$H$3:$L$11,2,FALSE)))</f>
        <v/>
      </c>
      <c r="O2919" s="1" t="str">
        <f>IF(ISBLANK($C2919),"",IF(ISNA(VLOOKUP($L2919,'result messages'!$H$3:$L$11,3,FALSE)),VLOOKUP($M2919,'result messages'!$H$3:$L$11,3,FALSE),VLOOKUP($L2919,'result messages'!$H$3:$L$11,3,FALSE)))</f>
        <v/>
      </c>
      <c r="P2919" s="1" t="str">
        <f>IF(ISBLANK($C2919),"",IF(ISNA(VLOOKUP($L2919,'result messages'!$H$3:$L$11,4,FALSE)),VLOOKUP($M2919,'result messages'!$H$3:$L$11,4,FALSE),VLOOKUP($L2919,'result messages'!$H$3:$L$11,4,FALSE)))</f>
        <v/>
      </c>
      <c r="Q2919" s="1" t="str">
        <f>IF(ISBLANK($C2919),"",IF(ISNA(VLOOKUP($L2919,'result messages'!$H$3:$L$11,5,FALSE)),VLOOKUP($M2919,'result messages'!$H$3:$L$11,5,FALSE),VLOOKUP($L2919,'result messages'!$H$3:$L$11,5,FALSE)))</f>
        <v/>
      </c>
    </row>
    <row r="2920" spans="1:17">
      <c r="A2920" s="1">
        <v>2917</v>
      </c>
      <c r="B2920" s="1"/>
      <c r="C2920" s="1"/>
      <c r="D2920" s="1"/>
      <c r="E2920" s="6"/>
      <c r="F2920" s="1"/>
      <c r="G2920" s="1" t="str">
        <f>IF(ISNA(VLOOKUP($C2920,'DTEN TCAP Linkage deviceId'!$A$1:$A$20000,1,FALSE)),"No","Yes")</f>
        <v>No</v>
      </c>
      <c r="H2920" s="1" t="str">
        <f>IF(ISNA(VLOOKUP($C2920,'Provisioning Requester'!$F$3:$H$20000,2,FALSE)),"No","Yes")</f>
        <v>No</v>
      </c>
      <c r="I2920" s="1" t="str">
        <f>IF($H2920="Yes",VLOOKUP($C2920,'Provisioning Requester'!$F$3:$H$20000,3,FALSE),"-")</f>
        <v>-</v>
      </c>
      <c r="J2920" s="1" t="str">
        <f>IF(OR(D2920="SVCP", E2920="TRUE"), "No", IF(ISNA(VLOOKUP($C2920,'ProvResponder deviceId'!$A$1:$A$20000,1,FALSE)),"No","Yes"))</f>
        <v>No</v>
      </c>
      <c r="K2920" s="1" t="str">
        <f>IF($J2920="Yes",VLOOKUP($C2920,'ProvResponder deviceId'!$A$1:$C$20000,3,FALSE),"-")</f>
        <v>-</v>
      </c>
      <c r="L2920" s="1" t="str">
        <f t="shared" si="90"/>
        <v/>
      </c>
      <c r="M2920" s="1" t="str">
        <f t="shared" si="91"/>
        <v/>
      </c>
      <c r="N2920" s="1" t="str">
        <f>IF(ISBLANK($C2920),"",IF(ISNA(VLOOKUP($L2920,'result messages'!$H$3:$L$11,2,FALSE)),VLOOKUP($M2920,'result messages'!$H$3:$L$11,2,FALSE),VLOOKUP($L2920,'result messages'!$H$3:$L$11,2,FALSE)))</f>
        <v/>
      </c>
      <c r="O2920" s="1" t="str">
        <f>IF(ISBLANK($C2920),"",IF(ISNA(VLOOKUP($L2920,'result messages'!$H$3:$L$11,3,FALSE)),VLOOKUP($M2920,'result messages'!$H$3:$L$11,3,FALSE),VLOOKUP($L2920,'result messages'!$H$3:$L$11,3,FALSE)))</f>
        <v/>
      </c>
      <c r="P2920" s="1" t="str">
        <f>IF(ISBLANK($C2920),"",IF(ISNA(VLOOKUP($L2920,'result messages'!$H$3:$L$11,4,FALSE)),VLOOKUP($M2920,'result messages'!$H$3:$L$11,4,FALSE),VLOOKUP($L2920,'result messages'!$H$3:$L$11,4,FALSE)))</f>
        <v/>
      </c>
      <c r="Q2920" s="1" t="str">
        <f>IF(ISBLANK($C2920),"",IF(ISNA(VLOOKUP($L2920,'result messages'!$H$3:$L$11,5,FALSE)),VLOOKUP($M2920,'result messages'!$H$3:$L$11,5,FALSE),VLOOKUP($L2920,'result messages'!$H$3:$L$11,5,FALSE)))</f>
        <v/>
      </c>
    </row>
    <row r="2921" spans="1:17">
      <c r="A2921" s="1">
        <v>2918</v>
      </c>
      <c r="B2921" s="1"/>
      <c r="C2921" s="1"/>
      <c r="D2921" s="1"/>
      <c r="E2921" s="6"/>
      <c r="F2921" s="1"/>
      <c r="G2921" s="1" t="str">
        <f>IF(ISNA(VLOOKUP($C2921,'DTEN TCAP Linkage deviceId'!$A$1:$A$20000,1,FALSE)),"No","Yes")</f>
        <v>No</v>
      </c>
      <c r="H2921" s="1" t="str">
        <f>IF(ISNA(VLOOKUP($C2921,'Provisioning Requester'!$F$3:$H$20000,2,FALSE)),"No","Yes")</f>
        <v>No</v>
      </c>
      <c r="I2921" s="1" t="str">
        <f>IF($H2921="Yes",VLOOKUP($C2921,'Provisioning Requester'!$F$3:$H$20000,3,FALSE),"-")</f>
        <v>-</v>
      </c>
      <c r="J2921" s="1" t="str">
        <f>IF(OR(D2921="SVCP", E2921="TRUE"), "No", IF(ISNA(VLOOKUP($C2921,'ProvResponder deviceId'!$A$1:$A$20000,1,FALSE)),"No","Yes"))</f>
        <v>No</v>
      </c>
      <c r="K2921" s="1" t="str">
        <f>IF($J2921="Yes",VLOOKUP($C2921,'ProvResponder deviceId'!$A$1:$C$20000,3,FALSE),"-")</f>
        <v>-</v>
      </c>
      <c r="L2921" s="1" t="str">
        <f t="shared" si="90"/>
        <v/>
      </c>
      <c r="M2921" s="1" t="str">
        <f t="shared" si="91"/>
        <v/>
      </c>
      <c r="N2921" s="1" t="str">
        <f>IF(ISBLANK($C2921),"",IF(ISNA(VLOOKUP($L2921,'result messages'!$H$3:$L$11,2,FALSE)),VLOOKUP($M2921,'result messages'!$H$3:$L$11,2,FALSE),VLOOKUP($L2921,'result messages'!$H$3:$L$11,2,FALSE)))</f>
        <v/>
      </c>
      <c r="O2921" s="1" t="str">
        <f>IF(ISBLANK($C2921),"",IF(ISNA(VLOOKUP($L2921,'result messages'!$H$3:$L$11,3,FALSE)),VLOOKUP($M2921,'result messages'!$H$3:$L$11,3,FALSE),VLOOKUP($L2921,'result messages'!$H$3:$L$11,3,FALSE)))</f>
        <v/>
      </c>
      <c r="P2921" s="1" t="str">
        <f>IF(ISBLANK($C2921),"",IF(ISNA(VLOOKUP($L2921,'result messages'!$H$3:$L$11,4,FALSE)),VLOOKUP($M2921,'result messages'!$H$3:$L$11,4,FALSE),VLOOKUP($L2921,'result messages'!$H$3:$L$11,4,FALSE)))</f>
        <v/>
      </c>
      <c r="Q2921" s="1" t="str">
        <f>IF(ISBLANK($C2921),"",IF(ISNA(VLOOKUP($L2921,'result messages'!$H$3:$L$11,5,FALSE)),VLOOKUP($M2921,'result messages'!$H$3:$L$11,5,FALSE),VLOOKUP($L2921,'result messages'!$H$3:$L$11,5,FALSE)))</f>
        <v/>
      </c>
    </row>
    <row r="2922" spans="1:17">
      <c r="A2922" s="1">
        <v>2919</v>
      </c>
      <c r="B2922" s="1"/>
      <c r="C2922" s="1"/>
      <c r="D2922" s="1"/>
      <c r="E2922" s="6"/>
      <c r="F2922" s="1"/>
      <c r="G2922" s="1" t="str">
        <f>IF(ISNA(VLOOKUP($C2922,'DTEN TCAP Linkage deviceId'!$A$1:$A$20000,1,FALSE)),"No","Yes")</f>
        <v>No</v>
      </c>
      <c r="H2922" s="1" t="str">
        <f>IF(ISNA(VLOOKUP($C2922,'Provisioning Requester'!$F$3:$H$20000,2,FALSE)),"No","Yes")</f>
        <v>No</v>
      </c>
      <c r="I2922" s="1" t="str">
        <f>IF($H2922="Yes",VLOOKUP($C2922,'Provisioning Requester'!$F$3:$H$20000,3,FALSE),"-")</f>
        <v>-</v>
      </c>
      <c r="J2922" s="1" t="str">
        <f>IF(OR(D2922="SVCP", E2922="TRUE"), "No", IF(ISNA(VLOOKUP($C2922,'ProvResponder deviceId'!$A$1:$A$20000,1,FALSE)),"No","Yes"))</f>
        <v>No</v>
      </c>
      <c r="K2922" s="1" t="str">
        <f>IF($J2922="Yes",VLOOKUP($C2922,'ProvResponder deviceId'!$A$1:$C$20000,3,FALSE),"-")</f>
        <v>-</v>
      </c>
      <c r="L2922" s="1" t="str">
        <f t="shared" si="90"/>
        <v/>
      </c>
      <c r="M2922" s="1" t="str">
        <f t="shared" si="91"/>
        <v/>
      </c>
      <c r="N2922" s="1" t="str">
        <f>IF(ISBLANK($C2922),"",IF(ISNA(VLOOKUP($L2922,'result messages'!$H$3:$L$11,2,FALSE)),VLOOKUP($M2922,'result messages'!$H$3:$L$11,2,FALSE),VLOOKUP($L2922,'result messages'!$H$3:$L$11,2,FALSE)))</f>
        <v/>
      </c>
      <c r="O2922" s="1" t="str">
        <f>IF(ISBLANK($C2922),"",IF(ISNA(VLOOKUP($L2922,'result messages'!$H$3:$L$11,3,FALSE)),VLOOKUP($M2922,'result messages'!$H$3:$L$11,3,FALSE),VLOOKUP($L2922,'result messages'!$H$3:$L$11,3,FALSE)))</f>
        <v/>
      </c>
      <c r="P2922" s="1" t="str">
        <f>IF(ISBLANK($C2922),"",IF(ISNA(VLOOKUP($L2922,'result messages'!$H$3:$L$11,4,FALSE)),VLOOKUP($M2922,'result messages'!$H$3:$L$11,4,FALSE),VLOOKUP($L2922,'result messages'!$H$3:$L$11,4,FALSE)))</f>
        <v/>
      </c>
      <c r="Q2922" s="1" t="str">
        <f>IF(ISBLANK($C2922),"",IF(ISNA(VLOOKUP($L2922,'result messages'!$H$3:$L$11,5,FALSE)),VLOOKUP($M2922,'result messages'!$H$3:$L$11,5,FALSE),VLOOKUP($L2922,'result messages'!$H$3:$L$11,5,FALSE)))</f>
        <v/>
      </c>
    </row>
    <row r="2923" spans="1:17">
      <c r="A2923" s="1">
        <v>2920</v>
      </c>
      <c r="B2923" s="1"/>
      <c r="C2923" s="1"/>
      <c r="D2923" s="1"/>
      <c r="E2923" s="6"/>
      <c r="F2923" s="1"/>
      <c r="G2923" s="1" t="str">
        <f>IF(ISNA(VLOOKUP($C2923,'DTEN TCAP Linkage deviceId'!$A$1:$A$20000,1,FALSE)),"No","Yes")</f>
        <v>No</v>
      </c>
      <c r="H2923" s="1" t="str">
        <f>IF(ISNA(VLOOKUP($C2923,'Provisioning Requester'!$F$3:$H$20000,2,FALSE)),"No","Yes")</f>
        <v>No</v>
      </c>
      <c r="I2923" s="1" t="str">
        <f>IF($H2923="Yes",VLOOKUP($C2923,'Provisioning Requester'!$F$3:$H$20000,3,FALSE),"-")</f>
        <v>-</v>
      </c>
      <c r="J2923" s="1" t="str">
        <f>IF(OR(D2923="SVCP", E2923="TRUE"), "No", IF(ISNA(VLOOKUP($C2923,'ProvResponder deviceId'!$A$1:$A$20000,1,FALSE)),"No","Yes"))</f>
        <v>No</v>
      </c>
      <c r="K2923" s="1" t="str">
        <f>IF($J2923="Yes",VLOOKUP($C2923,'ProvResponder deviceId'!$A$1:$C$20000,3,FALSE),"-")</f>
        <v>-</v>
      </c>
      <c r="L2923" s="1" t="str">
        <f t="shared" si="90"/>
        <v/>
      </c>
      <c r="M2923" s="1" t="str">
        <f t="shared" si="91"/>
        <v/>
      </c>
      <c r="N2923" s="1" t="str">
        <f>IF(ISBLANK($C2923),"",IF(ISNA(VLOOKUP($L2923,'result messages'!$H$3:$L$11,2,FALSE)),VLOOKUP($M2923,'result messages'!$H$3:$L$11,2,FALSE),VLOOKUP($L2923,'result messages'!$H$3:$L$11,2,FALSE)))</f>
        <v/>
      </c>
      <c r="O2923" s="1" t="str">
        <f>IF(ISBLANK($C2923),"",IF(ISNA(VLOOKUP($L2923,'result messages'!$H$3:$L$11,3,FALSE)),VLOOKUP($M2923,'result messages'!$H$3:$L$11,3,FALSE),VLOOKUP($L2923,'result messages'!$H$3:$L$11,3,FALSE)))</f>
        <v/>
      </c>
      <c r="P2923" s="1" t="str">
        <f>IF(ISBLANK($C2923),"",IF(ISNA(VLOOKUP($L2923,'result messages'!$H$3:$L$11,4,FALSE)),VLOOKUP($M2923,'result messages'!$H$3:$L$11,4,FALSE),VLOOKUP($L2923,'result messages'!$H$3:$L$11,4,FALSE)))</f>
        <v/>
      </c>
      <c r="Q2923" s="1" t="str">
        <f>IF(ISBLANK($C2923),"",IF(ISNA(VLOOKUP($L2923,'result messages'!$H$3:$L$11,5,FALSE)),VLOOKUP($M2923,'result messages'!$H$3:$L$11,5,FALSE),VLOOKUP($L2923,'result messages'!$H$3:$L$11,5,FALSE)))</f>
        <v/>
      </c>
    </row>
    <row r="2924" spans="1:17">
      <c r="A2924" s="1">
        <v>2921</v>
      </c>
      <c r="B2924" s="1"/>
      <c r="C2924" s="1"/>
      <c r="D2924" s="1"/>
      <c r="E2924" s="6"/>
      <c r="F2924" s="1"/>
      <c r="G2924" s="1" t="str">
        <f>IF(ISNA(VLOOKUP($C2924,'DTEN TCAP Linkage deviceId'!$A$1:$A$20000,1,FALSE)),"No","Yes")</f>
        <v>No</v>
      </c>
      <c r="H2924" s="1" t="str">
        <f>IF(ISNA(VLOOKUP($C2924,'Provisioning Requester'!$F$3:$H$20000,2,FALSE)),"No","Yes")</f>
        <v>No</v>
      </c>
      <c r="I2924" s="1" t="str">
        <f>IF($H2924="Yes",VLOOKUP($C2924,'Provisioning Requester'!$F$3:$H$20000,3,FALSE),"-")</f>
        <v>-</v>
      </c>
      <c r="J2924" s="1" t="str">
        <f>IF(OR(D2924="SVCP", E2924="TRUE"), "No", IF(ISNA(VLOOKUP($C2924,'ProvResponder deviceId'!$A$1:$A$20000,1,FALSE)),"No","Yes"))</f>
        <v>No</v>
      </c>
      <c r="K2924" s="1" t="str">
        <f>IF($J2924="Yes",VLOOKUP($C2924,'ProvResponder deviceId'!$A$1:$C$20000,3,FALSE),"-")</f>
        <v>-</v>
      </c>
      <c r="L2924" s="1" t="str">
        <f t="shared" si="90"/>
        <v/>
      </c>
      <c r="M2924" s="1" t="str">
        <f t="shared" si="91"/>
        <v/>
      </c>
      <c r="N2924" s="1" t="str">
        <f>IF(ISBLANK($C2924),"",IF(ISNA(VLOOKUP($L2924,'result messages'!$H$3:$L$11,2,FALSE)),VLOOKUP($M2924,'result messages'!$H$3:$L$11,2,FALSE),VLOOKUP($L2924,'result messages'!$H$3:$L$11,2,FALSE)))</f>
        <v/>
      </c>
      <c r="O2924" s="1" t="str">
        <f>IF(ISBLANK($C2924),"",IF(ISNA(VLOOKUP($L2924,'result messages'!$H$3:$L$11,3,FALSE)),VLOOKUP($M2924,'result messages'!$H$3:$L$11,3,FALSE),VLOOKUP($L2924,'result messages'!$H$3:$L$11,3,FALSE)))</f>
        <v/>
      </c>
      <c r="P2924" s="1" t="str">
        <f>IF(ISBLANK($C2924),"",IF(ISNA(VLOOKUP($L2924,'result messages'!$H$3:$L$11,4,FALSE)),VLOOKUP($M2924,'result messages'!$H$3:$L$11,4,FALSE),VLOOKUP($L2924,'result messages'!$H$3:$L$11,4,FALSE)))</f>
        <v/>
      </c>
      <c r="Q2924" s="1" t="str">
        <f>IF(ISBLANK($C2924),"",IF(ISNA(VLOOKUP($L2924,'result messages'!$H$3:$L$11,5,FALSE)),VLOOKUP($M2924,'result messages'!$H$3:$L$11,5,FALSE),VLOOKUP($L2924,'result messages'!$H$3:$L$11,5,FALSE)))</f>
        <v/>
      </c>
    </row>
    <row r="2925" spans="1:17">
      <c r="A2925" s="1">
        <v>2922</v>
      </c>
      <c r="B2925" s="1"/>
      <c r="C2925" s="1"/>
      <c r="D2925" s="1"/>
      <c r="E2925" s="6"/>
      <c r="F2925" s="1"/>
      <c r="G2925" s="1" t="str">
        <f>IF(ISNA(VLOOKUP($C2925,'DTEN TCAP Linkage deviceId'!$A$1:$A$20000,1,FALSE)),"No","Yes")</f>
        <v>No</v>
      </c>
      <c r="H2925" s="1" t="str">
        <f>IF(ISNA(VLOOKUP($C2925,'Provisioning Requester'!$F$3:$H$20000,2,FALSE)),"No","Yes")</f>
        <v>No</v>
      </c>
      <c r="I2925" s="1" t="str">
        <f>IF($H2925="Yes",VLOOKUP($C2925,'Provisioning Requester'!$F$3:$H$20000,3,FALSE),"-")</f>
        <v>-</v>
      </c>
      <c r="J2925" s="1" t="str">
        <f>IF(OR(D2925="SVCP", E2925="TRUE"), "No", IF(ISNA(VLOOKUP($C2925,'ProvResponder deviceId'!$A$1:$A$20000,1,FALSE)),"No","Yes"))</f>
        <v>No</v>
      </c>
      <c r="K2925" s="1" t="str">
        <f>IF($J2925="Yes",VLOOKUP($C2925,'ProvResponder deviceId'!$A$1:$C$20000,3,FALSE),"-")</f>
        <v>-</v>
      </c>
      <c r="L2925" s="1" t="str">
        <f t="shared" si="90"/>
        <v/>
      </c>
      <c r="M2925" s="1" t="str">
        <f t="shared" si="91"/>
        <v/>
      </c>
      <c r="N2925" s="1" t="str">
        <f>IF(ISBLANK($C2925),"",IF(ISNA(VLOOKUP($L2925,'result messages'!$H$3:$L$11,2,FALSE)),VLOOKUP($M2925,'result messages'!$H$3:$L$11,2,FALSE),VLOOKUP($L2925,'result messages'!$H$3:$L$11,2,FALSE)))</f>
        <v/>
      </c>
      <c r="O2925" s="1" t="str">
        <f>IF(ISBLANK($C2925),"",IF(ISNA(VLOOKUP($L2925,'result messages'!$H$3:$L$11,3,FALSE)),VLOOKUP($M2925,'result messages'!$H$3:$L$11,3,FALSE),VLOOKUP($L2925,'result messages'!$H$3:$L$11,3,FALSE)))</f>
        <v/>
      </c>
      <c r="P2925" s="1" t="str">
        <f>IF(ISBLANK($C2925),"",IF(ISNA(VLOOKUP($L2925,'result messages'!$H$3:$L$11,4,FALSE)),VLOOKUP($M2925,'result messages'!$H$3:$L$11,4,FALSE),VLOOKUP($L2925,'result messages'!$H$3:$L$11,4,FALSE)))</f>
        <v/>
      </c>
      <c r="Q2925" s="1" t="str">
        <f>IF(ISBLANK($C2925),"",IF(ISNA(VLOOKUP($L2925,'result messages'!$H$3:$L$11,5,FALSE)),VLOOKUP($M2925,'result messages'!$H$3:$L$11,5,FALSE),VLOOKUP($L2925,'result messages'!$H$3:$L$11,5,FALSE)))</f>
        <v/>
      </c>
    </row>
    <row r="2926" spans="1:17">
      <c r="A2926" s="1">
        <v>2923</v>
      </c>
      <c r="B2926" s="1"/>
      <c r="C2926" s="1"/>
      <c r="D2926" s="1"/>
      <c r="E2926" s="6"/>
      <c r="F2926" s="1"/>
      <c r="G2926" s="1" t="str">
        <f>IF(ISNA(VLOOKUP($C2926,'DTEN TCAP Linkage deviceId'!$A$1:$A$20000,1,FALSE)),"No","Yes")</f>
        <v>No</v>
      </c>
      <c r="H2926" s="1" t="str">
        <f>IF(ISNA(VLOOKUP($C2926,'Provisioning Requester'!$F$3:$H$20000,2,FALSE)),"No","Yes")</f>
        <v>No</v>
      </c>
      <c r="I2926" s="1" t="str">
        <f>IF($H2926="Yes",VLOOKUP($C2926,'Provisioning Requester'!$F$3:$H$20000,3,FALSE),"-")</f>
        <v>-</v>
      </c>
      <c r="J2926" s="1" t="str">
        <f>IF(OR(D2926="SVCP", E2926="TRUE"), "No", IF(ISNA(VLOOKUP($C2926,'ProvResponder deviceId'!$A$1:$A$20000,1,FALSE)),"No","Yes"))</f>
        <v>No</v>
      </c>
      <c r="K2926" s="1" t="str">
        <f>IF($J2926="Yes",VLOOKUP($C2926,'ProvResponder deviceId'!$A$1:$C$20000,3,FALSE),"-")</f>
        <v>-</v>
      </c>
      <c r="L2926" s="1" t="str">
        <f t="shared" si="90"/>
        <v/>
      </c>
      <c r="M2926" s="1" t="str">
        <f t="shared" si="91"/>
        <v/>
      </c>
      <c r="N2926" s="1" t="str">
        <f>IF(ISBLANK($C2926),"",IF(ISNA(VLOOKUP($L2926,'result messages'!$H$3:$L$11,2,FALSE)),VLOOKUP($M2926,'result messages'!$H$3:$L$11,2,FALSE),VLOOKUP($L2926,'result messages'!$H$3:$L$11,2,FALSE)))</f>
        <v/>
      </c>
      <c r="O2926" s="1" t="str">
        <f>IF(ISBLANK($C2926),"",IF(ISNA(VLOOKUP($L2926,'result messages'!$H$3:$L$11,3,FALSE)),VLOOKUP($M2926,'result messages'!$H$3:$L$11,3,FALSE),VLOOKUP($L2926,'result messages'!$H$3:$L$11,3,FALSE)))</f>
        <v/>
      </c>
      <c r="P2926" s="1" t="str">
        <f>IF(ISBLANK($C2926),"",IF(ISNA(VLOOKUP($L2926,'result messages'!$H$3:$L$11,4,FALSE)),VLOOKUP($M2926,'result messages'!$H$3:$L$11,4,FALSE),VLOOKUP($L2926,'result messages'!$H$3:$L$11,4,FALSE)))</f>
        <v/>
      </c>
      <c r="Q2926" s="1" t="str">
        <f>IF(ISBLANK($C2926),"",IF(ISNA(VLOOKUP($L2926,'result messages'!$H$3:$L$11,5,FALSE)),VLOOKUP($M2926,'result messages'!$H$3:$L$11,5,FALSE),VLOOKUP($L2926,'result messages'!$H$3:$L$11,5,FALSE)))</f>
        <v/>
      </c>
    </row>
    <row r="2927" spans="1:17">
      <c r="A2927" s="1">
        <v>2924</v>
      </c>
      <c r="B2927" s="1"/>
      <c r="C2927" s="1"/>
      <c r="D2927" s="1"/>
      <c r="E2927" s="6"/>
      <c r="F2927" s="1"/>
      <c r="G2927" s="1" t="str">
        <f>IF(ISNA(VLOOKUP($C2927,'DTEN TCAP Linkage deviceId'!$A$1:$A$20000,1,FALSE)),"No","Yes")</f>
        <v>No</v>
      </c>
      <c r="H2927" s="1" t="str">
        <f>IF(ISNA(VLOOKUP($C2927,'Provisioning Requester'!$F$3:$H$20000,2,FALSE)),"No","Yes")</f>
        <v>No</v>
      </c>
      <c r="I2927" s="1" t="str">
        <f>IF($H2927="Yes",VLOOKUP($C2927,'Provisioning Requester'!$F$3:$H$20000,3,FALSE),"-")</f>
        <v>-</v>
      </c>
      <c r="J2927" s="1" t="str">
        <f>IF(OR(D2927="SVCP", E2927="TRUE"), "No", IF(ISNA(VLOOKUP($C2927,'ProvResponder deviceId'!$A$1:$A$20000,1,FALSE)),"No","Yes"))</f>
        <v>No</v>
      </c>
      <c r="K2927" s="1" t="str">
        <f>IF($J2927="Yes",VLOOKUP($C2927,'ProvResponder deviceId'!$A$1:$C$20000,3,FALSE),"-")</f>
        <v>-</v>
      </c>
      <c r="L2927" s="1" t="str">
        <f t="shared" si="90"/>
        <v/>
      </c>
      <c r="M2927" s="1" t="str">
        <f t="shared" si="91"/>
        <v/>
      </c>
      <c r="N2927" s="1" t="str">
        <f>IF(ISBLANK($C2927),"",IF(ISNA(VLOOKUP($L2927,'result messages'!$H$3:$L$11,2,FALSE)),VLOOKUP($M2927,'result messages'!$H$3:$L$11,2,FALSE),VLOOKUP($L2927,'result messages'!$H$3:$L$11,2,FALSE)))</f>
        <v/>
      </c>
      <c r="O2927" s="1" t="str">
        <f>IF(ISBLANK($C2927),"",IF(ISNA(VLOOKUP($L2927,'result messages'!$H$3:$L$11,3,FALSE)),VLOOKUP($M2927,'result messages'!$H$3:$L$11,3,FALSE),VLOOKUP($L2927,'result messages'!$H$3:$L$11,3,FALSE)))</f>
        <v/>
      </c>
      <c r="P2927" s="1" t="str">
        <f>IF(ISBLANK($C2927),"",IF(ISNA(VLOOKUP($L2927,'result messages'!$H$3:$L$11,4,FALSE)),VLOOKUP($M2927,'result messages'!$H$3:$L$11,4,FALSE),VLOOKUP($L2927,'result messages'!$H$3:$L$11,4,FALSE)))</f>
        <v/>
      </c>
      <c r="Q2927" s="1" t="str">
        <f>IF(ISBLANK($C2927),"",IF(ISNA(VLOOKUP($L2927,'result messages'!$H$3:$L$11,5,FALSE)),VLOOKUP($M2927,'result messages'!$H$3:$L$11,5,FALSE),VLOOKUP($L2927,'result messages'!$H$3:$L$11,5,FALSE)))</f>
        <v/>
      </c>
    </row>
    <row r="2928" spans="1:17">
      <c r="A2928" s="1">
        <v>2925</v>
      </c>
      <c r="B2928" s="1"/>
      <c r="C2928" s="1"/>
      <c r="D2928" s="1"/>
      <c r="E2928" s="6"/>
      <c r="F2928" s="1"/>
      <c r="G2928" s="1" t="str">
        <f>IF(ISNA(VLOOKUP($C2928,'DTEN TCAP Linkage deviceId'!$A$1:$A$20000,1,FALSE)),"No","Yes")</f>
        <v>No</v>
      </c>
      <c r="H2928" s="1" t="str">
        <f>IF(ISNA(VLOOKUP($C2928,'Provisioning Requester'!$F$3:$H$20000,2,FALSE)),"No","Yes")</f>
        <v>No</v>
      </c>
      <c r="I2928" s="1" t="str">
        <f>IF($H2928="Yes",VLOOKUP($C2928,'Provisioning Requester'!$F$3:$H$20000,3,FALSE),"-")</f>
        <v>-</v>
      </c>
      <c r="J2928" s="1" t="str">
        <f>IF(OR(D2928="SVCP", E2928="TRUE"), "No", IF(ISNA(VLOOKUP($C2928,'ProvResponder deviceId'!$A$1:$A$20000,1,FALSE)),"No","Yes"))</f>
        <v>No</v>
      </c>
      <c r="K2928" s="1" t="str">
        <f>IF($J2928="Yes",VLOOKUP($C2928,'ProvResponder deviceId'!$A$1:$C$20000,3,FALSE),"-")</f>
        <v>-</v>
      </c>
      <c r="L2928" s="1" t="str">
        <f t="shared" si="90"/>
        <v/>
      </c>
      <c r="M2928" s="1" t="str">
        <f t="shared" si="91"/>
        <v/>
      </c>
      <c r="N2928" s="1" t="str">
        <f>IF(ISBLANK($C2928),"",IF(ISNA(VLOOKUP($L2928,'result messages'!$H$3:$L$11,2,FALSE)),VLOOKUP($M2928,'result messages'!$H$3:$L$11,2,FALSE),VLOOKUP($L2928,'result messages'!$H$3:$L$11,2,FALSE)))</f>
        <v/>
      </c>
      <c r="O2928" s="1" t="str">
        <f>IF(ISBLANK($C2928),"",IF(ISNA(VLOOKUP($L2928,'result messages'!$H$3:$L$11,3,FALSE)),VLOOKUP($M2928,'result messages'!$H$3:$L$11,3,FALSE),VLOOKUP($L2928,'result messages'!$H$3:$L$11,3,FALSE)))</f>
        <v/>
      </c>
      <c r="P2928" s="1" t="str">
        <f>IF(ISBLANK($C2928),"",IF(ISNA(VLOOKUP($L2928,'result messages'!$H$3:$L$11,4,FALSE)),VLOOKUP($M2928,'result messages'!$H$3:$L$11,4,FALSE),VLOOKUP($L2928,'result messages'!$H$3:$L$11,4,FALSE)))</f>
        <v/>
      </c>
      <c r="Q2928" s="1" t="str">
        <f>IF(ISBLANK($C2928),"",IF(ISNA(VLOOKUP($L2928,'result messages'!$H$3:$L$11,5,FALSE)),VLOOKUP($M2928,'result messages'!$H$3:$L$11,5,FALSE),VLOOKUP($L2928,'result messages'!$H$3:$L$11,5,FALSE)))</f>
        <v/>
      </c>
    </row>
    <row r="2929" spans="1:17">
      <c r="A2929" s="1">
        <v>2926</v>
      </c>
      <c r="B2929" s="1"/>
      <c r="C2929" s="1"/>
      <c r="D2929" s="1"/>
      <c r="E2929" s="6"/>
      <c r="F2929" s="1"/>
      <c r="G2929" s="1" t="str">
        <f>IF(ISNA(VLOOKUP($C2929,'DTEN TCAP Linkage deviceId'!$A$1:$A$20000,1,FALSE)),"No","Yes")</f>
        <v>No</v>
      </c>
      <c r="H2929" s="1" t="str">
        <f>IF(ISNA(VLOOKUP($C2929,'Provisioning Requester'!$F$3:$H$20000,2,FALSE)),"No","Yes")</f>
        <v>No</v>
      </c>
      <c r="I2929" s="1" t="str">
        <f>IF($H2929="Yes",VLOOKUP($C2929,'Provisioning Requester'!$F$3:$H$20000,3,FALSE),"-")</f>
        <v>-</v>
      </c>
      <c r="J2929" s="1" t="str">
        <f>IF(OR(D2929="SVCP", E2929="TRUE"), "No", IF(ISNA(VLOOKUP($C2929,'ProvResponder deviceId'!$A$1:$A$20000,1,FALSE)),"No","Yes"))</f>
        <v>No</v>
      </c>
      <c r="K2929" s="1" t="str">
        <f>IF($J2929="Yes",VLOOKUP($C2929,'ProvResponder deviceId'!$A$1:$C$20000,3,FALSE),"-")</f>
        <v>-</v>
      </c>
      <c r="L2929" s="1" t="str">
        <f t="shared" si="90"/>
        <v/>
      </c>
      <c r="M2929" s="1" t="str">
        <f t="shared" si="91"/>
        <v/>
      </c>
      <c r="N2929" s="1" t="str">
        <f>IF(ISBLANK($C2929),"",IF(ISNA(VLOOKUP($L2929,'result messages'!$H$3:$L$11,2,FALSE)),VLOOKUP($M2929,'result messages'!$H$3:$L$11,2,FALSE),VLOOKUP($L2929,'result messages'!$H$3:$L$11,2,FALSE)))</f>
        <v/>
      </c>
      <c r="O2929" s="1" t="str">
        <f>IF(ISBLANK($C2929),"",IF(ISNA(VLOOKUP($L2929,'result messages'!$H$3:$L$11,3,FALSE)),VLOOKUP($M2929,'result messages'!$H$3:$L$11,3,FALSE),VLOOKUP($L2929,'result messages'!$H$3:$L$11,3,FALSE)))</f>
        <v/>
      </c>
      <c r="P2929" s="1" t="str">
        <f>IF(ISBLANK($C2929),"",IF(ISNA(VLOOKUP($L2929,'result messages'!$H$3:$L$11,4,FALSE)),VLOOKUP($M2929,'result messages'!$H$3:$L$11,4,FALSE),VLOOKUP($L2929,'result messages'!$H$3:$L$11,4,FALSE)))</f>
        <v/>
      </c>
      <c r="Q2929" s="1" t="str">
        <f>IF(ISBLANK($C2929),"",IF(ISNA(VLOOKUP($L2929,'result messages'!$H$3:$L$11,5,FALSE)),VLOOKUP($M2929,'result messages'!$H$3:$L$11,5,FALSE),VLOOKUP($L2929,'result messages'!$H$3:$L$11,5,FALSE)))</f>
        <v/>
      </c>
    </row>
    <row r="2930" spans="1:17">
      <c r="A2930" s="1">
        <v>2927</v>
      </c>
      <c r="B2930" s="1"/>
      <c r="C2930" s="1"/>
      <c r="D2930" s="1"/>
      <c r="E2930" s="6"/>
      <c r="F2930" s="1"/>
      <c r="G2930" s="1" t="str">
        <f>IF(ISNA(VLOOKUP($C2930,'DTEN TCAP Linkage deviceId'!$A$1:$A$20000,1,FALSE)),"No","Yes")</f>
        <v>No</v>
      </c>
      <c r="H2930" s="1" t="str">
        <f>IF(ISNA(VLOOKUP($C2930,'Provisioning Requester'!$F$3:$H$20000,2,FALSE)),"No","Yes")</f>
        <v>No</v>
      </c>
      <c r="I2930" s="1" t="str">
        <f>IF($H2930="Yes",VLOOKUP($C2930,'Provisioning Requester'!$F$3:$H$20000,3,FALSE),"-")</f>
        <v>-</v>
      </c>
      <c r="J2930" s="1" t="str">
        <f>IF(OR(D2930="SVCP", E2930="TRUE"), "No", IF(ISNA(VLOOKUP($C2930,'ProvResponder deviceId'!$A$1:$A$20000,1,FALSE)),"No","Yes"))</f>
        <v>No</v>
      </c>
      <c r="K2930" s="1" t="str">
        <f>IF($J2930="Yes",VLOOKUP($C2930,'ProvResponder deviceId'!$A$1:$C$20000,3,FALSE),"-")</f>
        <v>-</v>
      </c>
      <c r="L2930" s="1" t="str">
        <f t="shared" si="90"/>
        <v/>
      </c>
      <c r="M2930" s="1" t="str">
        <f t="shared" si="91"/>
        <v/>
      </c>
      <c r="N2930" s="1" t="str">
        <f>IF(ISBLANK($C2930),"",IF(ISNA(VLOOKUP($L2930,'result messages'!$H$3:$L$11,2,FALSE)),VLOOKUP($M2930,'result messages'!$H$3:$L$11,2,FALSE),VLOOKUP($L2930,'result messages'!$H$3:$L$11,2,FALSE)))</f>
        <v/>
      </c>
      <c r="O2930" s="1" t="str">
        <f>IF(ISBLANK($C2930),"",IF(ISNA(VLOOKUP($L2930,'result messages'!$H$3:$L$11,3,FALSE)),VLOOKUP($M2930,'result messages'!$H$3:$L$11,3,FALSE),VLOOKUP($L2930,'result messages'!$H$3:$L$11,3,FALSE)))</f>
        <v/>
      </c>
      <c r="P2930" s="1" t="str">
        <f>IF(ISBLANK($C2930),"",IF(ISNA(VLOOKUP($L2930,'result messages'!$H$3:$L$11,4,FALSE)),VLOOKUP($M2930,'result messages'!$H$3:$L$11,4,FALSE),VLOOKUP($L2930,'result messages'!$H$3:$L$11,4,FALSE)))</f>
        <v/>
      </c>
      <c r="Q2930" s="1" t="str">
        <f>IF(ISBLANK($C2930),"",IF(ISNA(VLOOKUP($L2930,'result messages'!$H$3:$L$11,5,FALSE)),VLOOKUP($M2930,'result messages'!$H$3:$L$11,5,FALSE),VLOOKUP($L2930,'result messages'!$H$3:$L$11,5,FALSE)))</f>
        <v/>
      </c>
    </row>
    <row r="2931" spans="1:17">
      <c r="A2931" s="1">
        <v>2928</v>
      </c>
      <c r="B2931" s="1"/>
      <c r="C2931" s="1"/>
      <c r="D2931" s="1"/>
      <c r="E2931" s="6"/>
      <c r="F2931" s="1"/>
      <c r="G2931" s="1" t="str">
        <f>IF(ISNA(VLOOKUP($C2931,'DTEN TCAP Linkage deviceId'!$A$1:$A$20000,1,FALSE)),"No","Yes")</f>
        <v>No</v>
      </c>
      <c r="H2931" s="1" t="str">
        <f>IF(ISNA(VLOOKUP($C2931,'Provisioning Requester'!$F$3:$H$20000,2,FALSE)),"No","Yes")</f>
        <v>No</v>
      </c>
      <c r="I2931" s="1" t="str">
        <f>IF($H2931="Yes",VLOOKUP($C2931,'Provisioning Requester'!$F$3:$H$20000,3,FALSE),"-")</f>
        <v>-</v>
      </c>
      <c r="J2931" s="1" t="str">
        <f>IF(OR(D2931="SVCP", E2931="TRUE"), "No", IF(ISNA(VLOOKUP($C2931,'ProvResponder deviceId'!$A$1:$A$20000,1,FALSE)),"No","Yes"))</f>
        <v>No</v>
      </c>
      <c r="K2931" s="1" t="str">
        <f>IF($J2931="Yes",VLOOKUP($C2931,'ProvResponder deviceId'!$A$1:$C$20000,3,FALSE),"-")</f>
        <v>-</v>
      </c>
      <c r="L2931" s="1" t="str">
        <f t="shared" si="90"/>
        <v/>
      </c>
      <c r="M2931" s="1" t="str">
        <f t="shared" si="91"/>
        <v/>
      </c>
      <c r="N2931" s="1" t="str">
        <f>IF(ISBLANK($C2931),"",IF(ISNA(VLOOKUP($L2931,'result messages'!$H$3:$L$11,2,FALSE)),VLOOKUP($M2931,'result messages'!$H$3:$L$11,2,FALSE),VLOOKUP($L2931,'result messages'!$H$3:$L$11,2,FALSE)))</f>
        <v/>
      </c>
      <c r="O2931" s="1" t="str">
        <f>IF(ISBLANK($C2931),"",IF(ISNA(VLOOKUP($L2931,'result messages'!$H$3:$L$11,3,FALSE)),VLOOKUP($M2931,'result messages'!$H$3:$L$11,3,FALSE),VLOOKUP($L2931,'result messages'!$H$3:$L$11,3,FALSE)))</f>
        <v/>
      </c>
      <c r="P2931" s="1" t="str">
        <f>IF(ISBLANK($C2931),"",IF(ISNA(VLOOKUP($L2931,'result messages'!$H$3:$L$11,4,FALSE)),VLOOKUP($M2931,'result messages'!$H$3:$L$11,4,FALSE),VLOOKUP($L2931,'result messages'!$H$3:$L$11,4,FALSE)))</f>
        <v/>
      </c>
      <c r="Q2931" s="1" t="str">
        <f>IF(ISBLANK($C2931),"",IF(ISNA(VLOOKUP($L2931,'result messages'!$H$3:$L$11,5,FALSE)),VLOOKUP($M2931,'result messages'!$H$3:$L$11,5,FALSE),VLOOKUP($L2931,'result messages'!$H$3:$L$11,5,FALSE)))</f>
        <v/>
      </c>
    </row>
    <row r="2932" spans="1:17">
      <c r="A2932" s="1">
        <v>2929</v>
      </c>
      <c r="B2932" s="1"/>
      <c r="C2932" s="1"/>
      <c r="D2932" s="1"/>
      <c r="E2932" s="6"/>
      <c r="F2932" s="1"/>
      <c r="G2932" s="1" t="str">
        <f>IF(ISNA(VLOOKUP($C2932,'DTEN TCAP Linkage deviceId'!$A$1:$A$20000,1,FALSE)),"No","Yes")</f>
        <v>No</v>
      </c>
      <c r="H2932" s="1" t="str">
        <f>IF(ISNA(VLOOKUP($C2932,'Provisioning Requester'!$F$3:$H$20000,2,FALSE)),"No","Yes")</f>
        <v>No</v>
      </c>
      <c r="I2932" s="1" t="str">
        <f>IF($H2932="Yes",VLOOKUP($C2932,'Provisioning Requester'!$F$3:$H$20000,3,FALSE),"-")</f>
        <v>-</v>
      </c>
      <c r="J2932" s="1" t="str">
        <f>IF(OR(D2932="SVCP", E2932="TRUE"), "No", IF(ISNA(VLOOKUP($C2932,'ProvResponder deviceId'!$A$1:$A$20000,1,FALSE)),"No","Yes"))</f>
        <v>No</v>
      </c>
      <c r="K2932" s="1" t="str">
        <f>IF($J2932="Yes",VLOOKUP($C2932,'ProvResponder deviceId'!$A$1:$C$20000,3,FALSE),"-")</f>
        <v>-</v>
      </c>
      <c r="L2932" s="1" t="str">
        <f t="shared" si="90"/>
        <v/>
      </c>
      <c r="M2932" s="1" t="str">
        <f t="shared" si="91"/>
        <v/>
      </c>
      <c r="N2932" s="1" t="str">
        <f>IF(ISBLANK($C2932),"",IF(ISNA(VLOOKUP($L2932,'result messages'!$H$3:$L$11,2,FALSE)),VLOOKUP($M2932,'result messages'!$H$3:$L$11,2,FALSE),VLOOKUP($L2932,'result messages'!$H$3:$L$11,2,FALSE)))</f>
        <v/>
      </c>
      <c r="O2932" s="1" t="str">
        <f>IF(ISBLANK($C2932),"",IF(ISNA(VLOOKUP($L2932,'result messages'!$H$3:$L$11,3,FALSE)),VLOOKUP($M2932,'result messages'!$H$3:$L$11,3,FALSE),VLOOKUP($L2932,'result messages'!$H$3:$L$11,3,FALSE)))</f>
        <v/>
      </c>
      <c r="P2932" s="1" t="str">
        <f>IF(ISBLANK($C2932),"",IF(ISNA(VLOOKUP($L2932,'result messages'!$H$3:$L$11,4,FALSE)),VLOOKUP($M2932,'result messages'!$H$3:$L$11,4,FALSE),VLOOKUP($L2932,'result messages'!$H$3:$L$11,4,FALSE)))</f>
        <v/>
      </c>
      <c r="Q2932" s="1" t="str">
        <f>IF(ISBLANK($C2932),"",IF(ISNA(VLOOKUP($L2932,'result messages'!$H$3:$L$11,5,FALSE)),VLOOKUP($M2932,'result messages'!$H$3:$L$11,5,FALSE),VLOOKUP($L2932,'result messages'!$H$3:$L$11,5,FALSE)))</f>
        <v/>
      </c>
    </row>
    <row r="2933" spans="1:17">
      <c r="A2933" s="1">
        <v>2930</v>
      </c>
      <c r="B2933" s="1"/>
      <c r="C2933" s="1"/>
      <c r="D2933" s="1"/>
      <c r="E2933" s="6"/>
      <c r="F2933" s="1"/>
      <c r="G2933" s="1" t="str">
        <f>IF(ISNA(VLOOKUP($C2933,'DTEN TCAP Linkage deviceId'!$A$1:$A$20000,1,FALSE)),"No","Yes")</f>
        <v>No</v>
      </c>
      <c r="H2933" s="1" t="str">
        <f>IF(ISNA(VLOOKUP($C2933,'Provisioning Requester'!$F$3:$H$20000,2,FALSE)),"No","Yes")</f>
        <v>No</v>
      </c>
      <c r="I2933" s="1" t="str">
        <f>IF($H2933="Yes",VLOOKUP($C2933,'Provisioning Requester'!$F$3:$H$20000,3,FALSE),"-")</f>
        <v>-</v>
      </c>
      <c r="J2933" s="1" t="str">
        <f>IF(OR(D2933="SVCP", E2933="TRUE"), "No", IF(ISNA(VLOOKUP($C2933,'ProvResponder deviceId'!$A$1:$A$20000,1,FALSE)),"No","Yes"))</f>
        <v>No</v>
      </c>
      <c r="K2933" s="1" t="str">
        <f>IF($J2933="Yes",VLOOKUP($C2933,'ProvResponder deviceId'!$A$1:$C$20000,3,FALSE),"-")</f>
        <v>-</v>
      </c>
      <c r="L2933" s="1" t="str">
        <f t="shared" si="90"/>
        <v/>
      </c>
      <c r="M2933" s="1" t="str">
        <f t="shared" si="91"/>
        <v/>
      </c>
      <c r="N2933" s="1" t="str">
        <f>IF(ISBLANK($C2933),"",IF(ISNA(VLOOKUP($L2933,'result messages'!$H$3:$L$11,2,FALSE)),VLOOKUP($M2933,'result messages'!$H$3:$L$11,2,FALSE),VLOOKUP($L2933,'result messages'!$H$3:$L$11,2,FALSE)))</f>
        <v/>
      </c>
      <c r="O2933" s="1" t="str">
        <f>IF(ISBLANK($C2933),"",IF(ISNA(VLOOKUP($L2933,'result messages'!$H$3:$L$11,3,FALSE)),VLOOKUP($M2933,'result messages'!$H$3:$L$11,3,FALSE),VLOOKUP($L2933,'result messages'!$H$3:$L$11,3,FALSE)))</f>
        <v/>
      </c>
      <c r="P2933" s="1" t="str">
        <f>IF(ISBLANK($C2933),"",IF(ISNA(VLOOKUP($L2933,'result messages'!$H$3:$L$11,4,FALSE)),VLOOKUP($M2933,'result messages'!$H$3:$L$11,4,FALSE),VLOOKUP($L2933,'result messages'!$H$3:$L$11,4,FALSE)))</f>
        <v/>
      </c>
      <c r="Q2933" s="1" t="str">
        <f>IF(ISBLANK($C2933),"",IF(ISNA(VLOOKUP($L2933,'result messages'!$H$3:$L$11,5,FALSE)),VLOOKUP($M2933,'result messages'!$H$3:$L$11,5,FALSE),VLOOKUP($L2933,'result messages'!$H$3:$L$11,5,FALSE)))</f>
        <v/>
      </c>
    </row>
    <row r="2934" spans="1:17">
      <c r="A2934" s="1">
        <v>2931</v>
      </c>
      <c r="B2934" s="1"/>
      <c r="C2934" s="1"/>
      <c r="D2934" s="1"/>
      <c r="E2934" s="6"/>
      <c r="F2934" s="1"/>
      <c r="G2934" s="1" t="str">
        <f>IF(ISNA(VLOOKUP($C2934,'DTEN TCAP Linkage deviceId'!$A$1:$A$20000,1,FALSE)),"No","Yes")</f>
        <v>No</v>
      </c>
      <c r="H2934" s="1" t="str">
        <f>IF(ISNA(VLOOKUP($C2934,'Provisioning Requester'!$F$3:$H$20000,2,FALSE)),"No","Yes")</f>
        <v>No</v>
      </c>
      <c r="I2934" s="1" t="str">
        <f>IF($H2934="Yes",VLOOKUP($C2934,'Provisioning Requester'!$F$3:$H$20000,3,FALSE),"-")</f>
        <v>-</v>
      </c>
      <c r="J2934" s="1" t="str">
        <f>IF(OR(D2934="SVCP", E2934="TRUE"), "No", IF(ISNA(VLOOKUP($C2934,'ProvResponder deviceId'!$A$1:$A$20000,1,FALSE)),"No","Yes"))</f>
        <v>No</v>
      </c>
      <c r="K2934" s="1" t="str">
        <f>IF($J2934="Yes",VLOOKUP($C2934,'ProvResponder deviceId'!$A$1:$C$20000,3,FALSE),"-")</f>
        <v>-</v>
      </c>
      <c r="L2934" s="1" t="str">
        <f t="shared" si="90"/>
        <v/>
      </c>
      <c r="M2934" s="1" t="str">
        <f t="shared" si="91"/>
        <v/>
      </c>
      <c r="N2934" s="1" t="str">
        <f>IF(ISBLANK($C2934),"",IF(ISNA(VLOOKUP($L2934,'result messages'!$H$3:$L$11,2,FALSE)),VLOOKUP($M2934,'result messages'!$H$3:$L$11,2,FALSE),VLOOKUP($L2934,'result messages'!$H$3:$L$11,2,FALSE)))</f>
        <v/>
      </c>
      <c r="O2934" s="1" t="str">
        <f>IF(ISBLANK($C2934),"",IF(ISNA(VLOOKUP($L2934,'result messages'!$H$3:$L$11,3,FALSE)),VLOOKUP($M2934,'result messages'!$H$3:$L$11,3,FALSE),VLOOKUP($L2934,'result messages'!$H$3:$L$11,3,FALSE)))</f>
        <v/>
      </c>
      <c r="P2934" s="1" t="str">
        <f>IF(ISBLANK($C2934),"",IF(ISNA(VLOOKUP($L2934,'result messages'!$H$3:$L$11,4,FALSE)),VLOOKUP($M2934,'result messages'!$H$3:$L$11,4,FALSE),VLOOKUP($L2934,'result messages'!$H$3:$L$11,4,FALSE)))</f>
        <v/>
      </c>
      <c r="Q2934" s="1" t="str">
        <f>IF(ISBLANK($C2934),"",IF(ISNA(VLOOKUP($L2934,'result messages'!$H$3:$L$11,5,FALSE)),VLOOKUP($M2934,'result messages'!$H$3:$L$11,5,FALSE),VLOOKUP($L2934,'result messages'!$H$3:$L$11,5,FALSE)))</f>
        <v/>
      </c>
    </row>
    <row r="2935" spans="1:17">
      <c r="A2935" s="1">
        <v>2932</v>
      </c>
      <c r="B2935" s="1"/>
      <c r="C2935" s="1"/>
      <c r="D2935" s="1"/>
      <c r="E2935" s="6"/>
      <c r="F2935" s="1"/>
      <c r="G2935" s="1" t="str">
        <f>IF(ISNA(VLOOKUP($C2935,'DTEN TCAP Linkage deviceId'!$A$1:$A$20000,1,FALSE)),"No","Yes")</f>
        <v>No</v>
      </c>
      <c r="H2935" s="1" t="str">
        <f>IF(ISNA(VLOOKUP($C2935,'Provisioning Requester'!$F$3:$H$20000,2,FALSE)),"No","Yes")</f>
        <v>No</v>
      </c>
      <c r="I2935" s="1" t="str">
        <f>IF($H2935="Yes",VLOOKUP($C2935,'Provisioning Requester'!$F$3:$H$20000,3,FALSE),"-")</f>
        <v>-</v>
      </c>
      <c r="J2935" s="1" t="str">
        <f>IF(OR(D2935="SVCP", E2935="TRUE"), "No", IF(ISNA(VLOOKUP($C2935,'ProvResponder deviceId'!$A$1:$A$20000,1,FALSE)),"No","Yes"))</f>
        <v>No</v>
      </c>
      <c r="K2935" s="1" t="str">
        <f>IF($J2935="Yes",VLOOKUP($C2935,'ProvResponder deviceId'!$A$1:$C$20000,3,FALSE),"-")</f>
        <v>-</v>
      </c>
      <c r="L2935" s="1" t="str">
        <f t="shared" si="90"/>
        <v/>
      </c>
      <c r="M2935" s="1" t="str">
        <f t="shared" si="91"/>
        <v/>
      </c>
      <c r="N2935" s="1" t="str">
        <f>IF(ISBLANK($C2935),"",IF(ISNA(VLOOKUP($L2935,'result messages'!$H$3:$L$11,2,FALSE)),VLOOKUP($M2935,'result messages'!$H$3:$L$11,2,FALSE),VLOOKUP($L2935,'result messages'!$H$3:$L$11,2,FALSE)))</f>
        <v/>
      </c>
      <c r="O2935" s="1" t="str">
        <f>IF(ISBLANK($C2935),"",IF(ISNA(VLOOKUP($L2935,'result messages'!$H$3:$L$11,3,FALSE)),VLOOKUP($M2935,'result messages'!$H$3:$L$11,3,FALSE),VLOOKUP($L2935,'result messages'!$H$3:$L$11,3,FALSE)))</f>
        <v/>
      </c>
      <c r="P2935" s="1" t="str">
        <f>IF(ISBLANK($C2935),"",IF(ISNA(VLOOKUP($L2935,'result messages'!$H$3:$L$11,4,FALSE)),VLOOKUP($M2935,'result messages'!$H$3:$L$11,4,FALSE),VLOOKUP($L2935,'result messages'!$H$3:$L$11,4,FALSE)))</f>
        <v/>
      </c>
      <c r="Q2935" s="1" t="str">
        <f>IF(ISBLANK($C2935),"",IF(ISNA(VLOOKUP($L2935,'result messages'!$H$3:$L$11,5,FALSE)),VLOOKUP($M2935,'result messages'!$H$3:$L$11,5,FALSE),VLOOKUP($L2935,'result messages'!$H$3:$L$11,5,FALSE)))</f>
        <v/>
      </c>
    </row>
    <row r="2936" spans="1:17">
      <c r="A2936" s="1">
        <v>2933</v>
      </c>
      <c r="B2936" s="1"/>
      <c r="C2936" s="1"/>
      <c r="D2936" s="1"/>
      <c r="E2936" s="6"/>
      <c r="F2936" s="1"/>
      <c r="G2936" s="1" t="str">
        <f>IF(ISNA(VLOOKUP($C2936,'DTEN TCAP Linkage deviceId'!$A$1:$A$20000,1,FALSE)),"No","Yes")</f>
        <v>No</v>
      </c>
      <c r="H2936" s="1" t="str">
        <f>IF(ISNA(VLOOKUP($C2936,'Provisioning Requester'!$F$3:$H$20000,2,FALSE)),"No","Yes")</f>
        <v>No</v>
      </c>
      <c r="I2936" s="1" t="str">
        <f>IF($H2936="Yes",VLOOKUP($C2936,'Provisioning Requester'!$F$3:$H$20000,3,FALSE),"-")</f>
        <v>-</v>
      </c>
      <c r="J2936" s="1" t="str">
        <f>IF(OR(D2936="SVCP", E2936="TRUE"), "No", IF(ISNA(VLOOKUP($C2936,'ProvResponder deviceId'!$A$1:$A$20000,1,FALSE)),"No","Yes"))</f>
        <v>No</v>
      </c>
      <c r="K2936" s="1" t="str">
        <f>IF($J2936="Yes",VLOOKUP($C2936,'ProvResponder deviceId'!$A$1:$C$20000,3,FALSE),"-")</f>
        <v>-</v>
      </c>
      <c r="L2936" s="1" t="str">
        <f t="shared" si="90"/>
        <v/>
      </c>
      <c r="M2936" s="1" t="str">
        <f t="shared" si="91"/>
        <v/>
      </c>
      <c r="N2936" s="1" t="str">
        <f>IF(ISBLANK($C2936),"",IF(ISNA(VLOOKUP($L2936,'result messages'!$H$3:$L$11,2,FALSE)),VLOOKUP($M2936,'result messages'!$H$3:$L$11,2,FALSE),VLOOKUP($L2936,'result messages'!$H$3:$L$11,2,FALSE)))</f>
        <v/>
      </c>
      <c r="O2936" s="1" t="str">
        <f>IF(ISBLANK($C2936),"",IF(ISNA(VLOOKUP($L2936,'result messages'!$H$3:$L$11,3,FALSE)),VLOOKUP($M2936,'result messages'!$H$3:$L$11,3,FALSE),VLOOKUP($L2936,'result messages'!$H$3:$L$11,3,FALSE)))</f>
        <v/>
      </c>
      <c r="P2936" s="1" t="str">
        <f>IF(ISBLANK($C2936),"",IF(ISNA(VLOOKUP($L2936,'result messages'!$H$3:$L$11,4,FALSE)),VLOOKUP($M2936,'result messages'!$H$3:$L$11,4,FALSE),VLOOKUP($L2936,'result messages'!$H$3:$L$11,4,FALSE)))</f>
        <v/>
      </c>
      <c r="Q2936" s="1" t="str">
        <f>IF(ISBLANK($C2936),"",IF(ISNA(VLOOKUP($L2936,'result messages'!$H$3:$L$11,5,FALSE)),VLOOKUP($M2936,'result messages'!$H$3:$L$11,5,FALSE),VLOOKUP($L2936,'result messages'!$H$3:$L$11,5,FALSE)))</f>
        <v/>
      </c>
    </row>
    <row r="2937" spans="1:17">
      <c r="A2937" s="1">
        <v>2934</v>
      </c>
      <c r="B2937" s="1"/>
      <c r="C2937" s="1"/>
      <c r="D2937" s="1"/>
      <c r="E2937" s="6"/>
      <c r="F2937" s="1"/>
      <c r="G2937" s="1" t="str">
        <f>IF(ISNA(VLOOKUP($C2937,'DTEN TCAP Linkage deviceId'!$A$1:$A$20000,1,FALSE)),"No","Yes")</f>
        <v>No</v>
      </c>
      <c r="H2937" s="1" t="str">
        <f>IF(ISNA(VLOOKUP($C2937,'Provisioning Requester'!$F$3:$H$20000,2,FALSE)),"No","Yes")</f>
        <v>No</v>
      </c>
      <c r="I2937" s="1" t="str">
        <f>IF($H2937="Yes",VLOOKUP($C2937,'Provisioning Requester'!$F$3:$H$20000,3,FALSE),"-")</f>
        <v>-</v>
      </c>
      <c r="J2937" s="1" t="str">
        <f>IF(OR(D2937="SVCP", E2937="TRUE"), "No", IF(ISNA(VLOOKUP($C2937,'ProvResponder deviceId'!$A$1:$A$20000,1,FALSE)),"No","Yes"))</f>
        <v>No</v>
      </c>
      <c r="K2937" s="1" t="str">
        <f>IF($J2937="Yes",VLOOKUP($C2937,'ProvResponder deviceId'!$A$1:$C$20000,3,FALSE),"-")</f>
        <v>-</v>
      </c>
      <c r="L2937" s="1" t="str">
        <f t="shared" si="90"/>
        <v/>
      </c>
      <c r="M2937" s="1" t="str">
        <f t="shared" si="91"/>
        <v/>
      </c>
      <c r="N2937" s="1" t="str">
        <f>IF(ISBLANK($C2937),"",IF(ISNA(VLOOKUP($L2937,'result messages'!$H$3:$L$11,2,FALSE)),VLOOKUP($M2937,'result messages'!$H$3:$L$11,2,FALSE),VLOOKUP($L2937,'result messages'!$H$3:$L$11,2,FALSE)))</f>
        <v/>
      </c>
      <c r="O2937" s="1" t="str">
        <f>IF(ISBLANK($C2937),"",IF(ISNA(VLOOKUP($L2937,'result messages'!$H$3:$L$11,3,FALSE)),VLOOKUP($M2937,'result messages'!$H$3:$L$11,3,FALSE),VLOOKUP($L2937,'result messages'!$H$3:$L$11,3,FALSE)))</f>
        <v/>
      </c>
      <c r="P2937" s="1" t="str">
        <f>IF(ISBLANK($C2937),"",IF(ISNA(VLOOKUP($L2937,'result messages'!$H$3:$L$11,4,FALSE)),VLOOKUP($M2937,'result messages'!$H$3:$L$11,4,FALSE),VLOOKUP($L2937,'result messages'!$H$3:$L$11,4,FALSE)))</f>
        <v/>
      </c>
      <c r="Q2937" s="1" t="str">
        <f>IF(ISBLANK($C2937),"",IF(ISNA(VLOOKUP($L2937,'result messages'!$H$3:$L$11,5,FALSE)),VLOOKUP($M2937,'result messages'!$H$3:$L$11,5,FALSE),VLOOKUP($L2937,'result messages'!$H$3:$L$11,5,FALSE)))</f>
        <v/>
      </c>
    </row>
    <row r="2938" spans="1:17">
      <c r="A2938" s="1">
        <v>2935</v>
      </c>
      <c r="B2938" s="1"/>
      <c r="C2938" s="1"/>
      <c r="D2938" s="1"/>
      <c r="E2938" s="6"/>
      <c r="F2938" s="1"/>
      <c r="G2938" s="1" t="str">
        <f>IF(ISNA(VLOOKUP($C2938,'DTEN TCAP Linkage deviceId'!$A$1:$A$20000,1,FALSE)),"No","Yes")</f>
        <v>No</v>
      </c>
      <c r="H2938" s="1" t="str">
        <f>IF(ISNA(VLOOKUP($C2938,'Provisioning Requester'!$F$3:$H$20000,2,FALSE)),"No","Yes")</f>
        <v>No</v>
      </c>
      <c r="I2938" s="1" t="str">
        <f>IF($H2938="Yes",VLOOKUP($C2938,'Provisioning Requester'!$F$3:$H$20000,3,FALSE),"-")</f>
        <v>-</v>
      </c>
      <c r="J2938" s="1" t="str">
        <f>IF(OR(D2938="SVCP", E2938="TRUE"), "No", IF(ISNA(VLOOKUP($C2938,'ProvResponder deviceId'!$A$1:$A$20000,1,FALSE)),"No","Yes"))</f>
        <v>No</v>
      </c>
      <c r="K2938" s="1" t="str">
        <f>IF($J2938="Yes",VLOOKUP($C2938,'ProvResponder deviceId'!$A$1:$C$20000,3,FALSE),"-")</f>
        <v>-</v>
      </c>
      <c r="L2938" s="1" t="str">
        <f t="shared" si="90"/>
        <v/>
      </c>
      <c r="M2938" s="1" t="str">
        <f t="shared" si="91"/>
        <v/>
      </c>
      <c r="N2938" s="1" t="str">
        <f>IF(ISBLANK($C2938),"",IF(ISNA(VLOOKUP($L2938,'result messages'!$H$3:$L$11,2,FALSE)),VLOOKUP($M2938,'result messages'!$H$3:$L$11,2,FALSE),VLOOKUP($L2938,'result messages'!$H$3:$L$11,2,FALSE)))</f>
        <v/>
      </c>
      <c r="O2938" s="1" t="str">
        <f>IF(ISBLANK($C2938),"",IF(ISNA(VLOOKUP($L2938,'result messages'!$H$3:$L$11,3,FALSE)),VLOOKUP($M2938,'result messages'!$H$3:$L$11,3,FALSE),VLOOKUP($L2938,'result messages'!$H$3:$L$11,3,FALSE)))</f>
        <v/>
      </c>
      <c r="P2938" s="1" t="str">
        <f>IF(ISBLANK($C2938),"",IF(ISNA(VLOOKUP($L2938,'result messages'!$H$3:$L$11,4,FALSE)),VLOOKUP($M2938,'result messages'!$H$3:$L$11,4,FALSE),VLOOKUP($L2938,'result messages'!$H$3:$L$11,4,FALSE)))</f>
        <v/>
      </c>
      <c r="Q2938" s="1" t="str">
        <f>IF(ISBLANK($C2938),"",IF(ISNA(VLOOKUP($L2938,'result messages'!$H$3:$L$11,5,FALSE)),VLOOKUP($M2938,'result messages'!$H$3:$L$11,5,FALSE),VLOOKUP($L2938,'result messages'!$H$3:$L$11,5,FALSE)))</f>
        <v/>
      </c>
    </row>
    <row r="2939" spans="1:17">
      <c r="A2939" s="1">
        <v>2936</v>
      </c>
      <c r="B2939" s="1"/>
      <c r="C2939" s="1"/>
      <c r="D2939" s="1"/>
      <c r="E2939" s="6"/>
      <c r="F2939" s="1"/>
      <c r="G2939" s="1" t="str">
        <f>IF(ISNA(VLOOKUP($C2939,'DTEN TCAP Linkage deviceId'!$A$1:$A$20000,1,FALSE)),"No","Yes")</f>
        <v>No</v>
      </c>
      <c r="H2939" s="1" t="str">
        <f>IF(ISNA(VLOOKUP($C2939,'Provisioning Requester'!$F$3:$H$20000,2,FALSE)),"No","Yes")</f>
        <v>No</v>
      </c>
      <c r="I2939" s="1" t="str">
        <f>IF($H2939="Yes",VLOOKUP($C2939,'Provisioning Requester'!$F$3:$H$20000,3,FALSE),"-")</f>
        <v>-</v>
      </c>
      <c r="J2939" s="1" t="str">
        <f>IF(OR(D2939="SVCP", E2939="TRUE"), "No", IF(ISNA(VLOOKUP($C2939,'ProvResponder deviceId'!$A$1:$A$20000,1,FALSE)),"No","Yes"))</f>
        <v>No</v>
      </c>
      <c r="K2939" s="1" t="str">
        <f>IF($J2939="Yes",VLOOKUP($C2939,'ProvResponder deviceId'!$A$1:$C$20000,3,FALSE),"-")</f>
        <v>-</v>
      </c>
      <c r="L2939" s="1" t="str">
        <f t="shared" si="90"/>
        <v/>
      </c>
      <c r="M2939" s="1" t="str">
        <f t="shared" si="91"/>
        <v/>
      </c>
      <c r="N2939" s="1" t="str">
        <f>IF(ISBLANK($C2939),"",IF(ISNA(VLOOKUP($L2939,'result messages'!$H$3:$L$11,2,FALSE)),VLOOKUP($M2939,'result messages'!$H$3:$L$11,2,FALSE),VLOOKUP($L2939,'result messages'!$H$3:$L$11,2,FALSE)))</f>
        <v/>
      </c>
      <c r="O2939" s="1" t="str">
        <f>IF(ISBLANK($C2939),"",IF(ISNA(VLOOKUP($L2939,'result messages'!$H$3:$L$11,3,FALSE)),VLOOKUP($M2939,'result messages'!$H$3:$L$11,3,FALSE),VLOOKUP($L2939,'result messages'!$H$3:$L$11,3,FALSE)))</f>
        <v/>
      </c>
      <c r="P2939" s="1" t="str">
        <f>IF(ISBLANK($C2939),"",IF(ISNA(VLOOKUP($L2939,'result messages'!$H$3:$L$11,4,FALSE)),VLOOKUP($M2939,'result messages'!$H$3:$L$11,4,FALSE),VLOOKUP($L2939,'result messages'!$H$3:$L$11,4,FALSE)))</f>
        <v/>
      </c>
      <c r="Q2939" s="1" t="str">
        <f>IF(ISBLANK($C2939),"",IF(ISNA(VLOOKUP($L2939,'result messages'!$H$3:$L$11,5,FALSE)),VLOOKUP($M2939,'result messages'!$H$3:$L$11,5,FALSE),VLOOKUP($L2939,'result messages'!$H$3:$L$11,5,FALSE)))</f>
        <v/>
      </c>
    </row>
    <row r="2940" spans="1:17">
      <c r="A2940" s="1">
        <v>2937</v>
      </c>
      <c r="B2940" s="1"/>
      <c r="C2940" s="1"/>
      <c r="D2940" s="1"/>
      <c r="E2940" s="6"/>
      <c r="F2940" s="1"/>
      <c r="G2940" s="1" t="str">
        <f>IF(ISNA(VLOOKUP($C2940,'DTEN TCAP Linkage deviceId'!$A$1:$A$20000,1,FALSE)),"No","Yes")</f>
        <v>No</v>
      </c>
      <c r="H2940" s="1" t="str">
        <f>IF(ISNA(VLOOKUP($C2940,'Provisioning Requester'!$F$3:$H$20000,2,FALSE)),"No","Yes")</f>
        <v>No</v>
      </c>
      <c r="I2940" s="1" t="str">
        <f>IF($H2940="Yes",VLOOKUP($C2940,'Provisioning Requester'!$F$3:$H$20000,3,FALSE),"-")</f>
        <v>-</v>
      </c>
      <c r="J2940" s="1" t="str">
        <f>IF(OR(D2940="SVCP", E2940="TRUE"), "No", IF(ISNA(VLOOKUP($C2940,'ProvResponder deviceId'!$A$1:$A$20000,1,FALSE)),"No","Yes"))</f>
        <v>No</v>
      </c>
      <c r="K2940" s="1" t="str">
        <f>IF($J2940="Yes",VLOOKUP($C2940,'ProvResponder deviceId'!$A$1:$C$20000,3,FALSE),"-")</f>
        <v>-</v>
      </c>
      <c r="L2940" s="1" t="str">
        <f t="shared" si="90"/>
        <v/>
      </c>
      <c r="M2940" s="1" t="str">
        <f t="shared" si="91"/>
        <v/>
      </c>
      <c r="N2940" s="1" t="str">
        <f>IF(ISBLANK($C2940),"",IF(ISNA(VLOOKUP($L2940,'result messages'!$H$3:$L$11,2,FALSE)),VLOOKUP($M2940,'result messages'!$H$3:$L$11,2,FALSE),VLOOKUP($L2940,'result messages'!$H$3:$L$11,2,FALSE)))</f>
        <v/>
      </c>
      <c r="O2940" s="1" t="str">
        <f>IF(ISBLANK($C2940),"",IF(ISNA(VLOOKUP($L2940,'result messages'!$H$3:$L$11,3,FALSE)),VLOOKUP($M2940,'result messages'!$H$3:$L$11,3,FALSE),VLOOKUP($L2940,'result messages'!$H$3:$L$11,3,FALSE)))</f>
        <v/>
      </c>
      <c r="P2940" s="1" t="str">
        <f>IF(ISBLANK($C2940),"",IF(ISNA(VLOOKUP($L2940,'result messages'!$H$3:$L$11,4,FALSE)),VLOOKUP($M2940,'result messages'!$H$3:$L$11,4,FALSE),VLOOKUP($L2940,'result messages'!$H$3:$L$11,4,FALSE)))</f>
        <v/>
      </c>
      <c r="Q2940" s="1" t="str">
        <f>IF(ISBLANK($C2940),"",IF(ISNA(VLOOKUP($L2940,'result messages'!$H$3:$L$11,5,FALSE)),VLOOKUP($M2940,'result messages'!$H$3:$L$11,5,FALSE),VLOOKUP($L2940,'result messages'!$H$3:$L$11,5,FALSE)))</f>
        <v/>
      </c>
    </row>
    <row r="2941" spans="1:17">
      <c r="A2941" s="1">
        <v>2938</v>
      </c>
      <c r="B2941" s="1"/>
      <c r="C2941" s="1"/>
      <c r="D2941" s="1"/>
      <c r="E2941" s="6"/>
      <c r="F2941" s="1"/>
      <c r="G2941" s="1" t="str">
        <f>IF(ISNA(VLOOKUP($C2941,'DTEN TCAP Linkage deviceId'!$A$1:$A$20000,1,FALSE)),"No","Yes")</f>
        <v>No</v>
      </c>
      <c r="H2941" s="1" t="str">
        <f>IF(ISNA(VLOOKUP($C2941,'Provisioning Requester'!$F$3:$H$20000,2,FALSE)),"No","Yes")</f>
        <v>No</v>
      </c>
      <c r="I2941" s="1" t="str">
        <f>IF($H2941="Yes",VLOOKUP($C2941,'Provisioning Requester'!$F$3:$H$20000,3,FALSE),"-")</f>
        <v>-</v>
      </c>
      <c r="J2941" s="1" t="str">
        <f>IF(OR(D2941="SVCP", E2941="TRUE"), "No", IF(ISNA(VLOOKUP($C2941,'ProvResponder deviceId'!$A$1:$A$20000,1,FALSE)),"No","Yes"))</f>
        <v>No</v>
      </c>
      <c r="K2941" s="1" t="str">
        <f>IF($J2941="Yes",VLOOKUP($C2941,'ProvResponder deviceId'!$A$1:$C$20000,3,FALSE),"-")</f>
        <v>-</v>
      </c>
      <c r="L2941" s="1" t="str">
        <f t="shared" si="90"/>
        <v/>
      </c>
      <c r="M2941" s="1" t="str">
        <f t="shared" si="91"/>
        <v/>
      </c>
      <c r="N2941" s="1" t="str">
        <f>IF(ISBLANK($C2941),"",IF(ISNA(VLOOKUP($L2941,'result messages'!$H$3:$L$11,2,FALSE)),VLOOKUP($M2941,'result messages'!$H$3:$L$11,2,FALSE),VLOOKUP($L2941,'result messages'!$H$3:$L$11,2,FALSE)))</f>
        <v/>
      </c>
      <c r="O2941" s="1" t="str">
        <f>IF(ISBLANK($C2941),"",IF(ISNA(VLOOKUP($L2941,'result messages'!$H$3:$L$11,3,FALSE)),VLOOKUP($M2941,'result messages'!$H$3:$L$11,3,FALSE),VLOOKUP($L2941,'result messages'!$H$3:$L$11,3,FALSE)))</f>
        <v/>
      </c>
      <c r="P2941" s="1" t="str">
        <f>IF(ISBLANK($C2941),"",IF(ISNA(VLOOKUP($L2941,'result messages'!$H$3:$L$11,4,FALSE)),VLOOKUP($M2941,'result messages'!$H$3:$L$11,4,FALSE),VLOOKUP($L2941,'result messages'!$H$3:$L$11,4,FALSE)))</f>
        <v/>
      </c>
      <c r="Q2941" s="1" t="str">
        <f>IF(ISBLANK($C2941),"",IF(ISNA(VLOOKUP($L2941,'result messages'!$H$3:$L$11,5,FALSE)),VLOOKUP($M2941,'result messages'!$H$3:$L$11,5,FALSE),VLOOKUP($L2941,'result messages'!$H$3:$L$11,5,FALSE)))</f>
        <v/>
      </c>
    </row>
    <row r="2942" spans="1:17">
      <c r="A2942" s="1">
        <v>2939</v>
      </c>
      <c r="B2942" s="1"/>
      <c r="C2942" s="1"/>
      <c r="D2942" s="1"/>
      <c r="E2942" s="6"/>
      <c r="F2942" s="1"/>
      <c r="G2942" s="1" t="str">
        <f>IF(ISNA(VLOOKUP($C2942,'DTEN TCAP Linkage deviceId'!$A$1:$A$20000,1,FALSE)),"No","Yes")</f>
        <v>No</v>
      </c>
      <c r="H2942" s="1" t="str">
        <f>IF(ISNA(VLOOKUP($C2942,'Provisioning Requester'!$F$3:$H$20000,2,FALSE)),"No","Yes")</f>
        <v>No</v>
      </c>
      <c r="I2942" s="1" t="str">
        <f>IF($H2942="Yes",VLOOKUP($C2942,'Provisioning Requester'!$F$3:$H$20000,3,FALSE),"-")</f>
        <v>-</v>
      </c>
      <c r="J2942" s="1" t="str">
        <f>IF(OR(D2942="SVCP", E2942="TRUE"), "No", IF(ISNA(VLOOKUP($C2942,'ProvResponder deviceId'!$A$1:$A$20000,1,FALSE)),"No","Yes"))</f>
        <v>No</v>
      </c>
      <c r="K2942" s="1" t="str">
        <f>IF($J2942="Yes",VLOOKUP($C2942,'ProvResponder deviceId'!$A$1:$C$20000,3,FALSE),"-")</f>
        <v>-</v>
      </c>
      <c r="L2942" s="1" t="str">
        <f t="shared" si="90"/>
        <v/>
      </c>
      <c r="M2942" s="1" t="str">
        <f t="shared" si="91"/>
        <v/>
      </c>
      <c r="N2942" s="1" t="str">
        <f>IF(ISBLANK($C2942),"",IF(ISNA(VLOOKUP($L2942,'result messages'!$H$3:$L$11,2,FALSE)),VLOOKUP($M2942,'result messages'!$H$3:$L$11,2,FALSE),VLOOKUP($L2942,'result messages'!$H$3:$L$11,2,FALSE)))</f>
        <v/>
      </c>
      <c r="O2942" s="1" t="str">
        <f>IF(ISBLANK($C2942),"",IF(ISNA(VLOOKUP($L2942,'result messages'!$H$3:$L$11,3,FALSE)),VLOOKUP($M2942,'result messages'!$H$3:$L$11,3,FALSE),VLOOKUP($L2942,'result messages'!$H$3:$L$11,3,FALSE)))</f>
        <v/>
      </c>
      <c r="P2942" s="1" t="str">
        <f>IF(ISBLANK($C2942),"",IF(ISNA(VLOOKUP($L2942,'result messages'!$H$3:$L$11,4,FALSE)),VLOOKUP($M2942,'result messages'!$H$3:$L$11,4,FALSE),VLOOKUP($L2942,'result messages'!$H$3:$L$11,4,FALSE)))</f>
        <v/>
      </c>
      <c r="Q2942" s="1" t="str">
        <f>IF(ISBLANK($C2942),"",IF(ISNA(VLOOKUP($L2942,'result messages'!$H$3:$L$11,5,FALSE)),VLOOKUP($M2942,'result messages'!$H$3:$L$11,5,FALSE),VLOOKUP($L2942,'result messages'!$H$3:$L$11,5,FALSE)))</f>
        <v/>
      </c>
    </row>
    <row r="2943" spans="1:17">
      <c r="A2943" s="1">
        <v>2940</v>
      </c>
      <c r="B2943" s="1"/>
      <c r="C2943" s="1"/>
      <c r="D2943" s="1"/>
      <c r="E2943" s="6"/>
      <c r="F2943" s="1"/>
      <c r="G2943" s="1" t="str">
        <f>IF(ISNA(VLOOKUP($C2943,'DTEN TCAP Linkage deviceId'!$A$1:$A$20000,1,FALSE)),"No","Yes")</f>
        <v>No</v>
      </c>
      <c r="H2943" s="1" t="str">
        <f>IF(ISNA(VLOOKUP($C2943,'Provisioning Requester'!$F$3:$H$20000,2,FALSE)),"No","Yes")</f>
        <v>No</v>
      </c>
      <c r="I2943" s="1" t="str">
        <f>IF($H2943="Yes",VLOOKUP($C2943,'Provisioning Requester'!$F$3:$H$20000,3,FALSE),"-")</f>
        <v>-</v>
      </c>
      <c r="J2943" s="1" t="str">
        <f>IF(OR(D2943="SVCP", E2943="TRUE"), "No", IF(ISNA(VLOOKUP($C2943,'ProvResponder deviceId'!$A$1:$A$20000,1,FALSE)),"No","Yes"))</f>
        <v>No</v>
      </c>
      <c r="K2943" s="1" t="str">
        <f>IF($J2943="Yes",VLOOKUP($C2943,'ProvResponder deviceId'!$A$1:$C$20000,3,FALSE),"-")</f>
        <v>-</v>
      </c>
      <c r="L2943" s="1" t="str">
        <f t="shared" si="90"/>
        <v/>
      </c>
      <c r="M2943" s="1" t="str">
        <f t="shared" si="91"/>
        <v/>
      </c>
      <c r="N2943" s="1" t="str">
        <f>IF(ISBLANK($C2943),"",IF(ISNA(VLOOKUP($L2943,'result messages'!$H$3:$L$11,2,FALSE)),VLOOKUP($M2943,'result messages'!$H$3:$L$11,2,FALSE),VLOOKUP($L2943,'result messages'!$H$3:$L$11,2,FALSE)))</f>
        <v/>
      </c>
      <c r="O2943" s="1" t="str">
        <f>IF(ISBLANK($C2943),"",IF(ISNA(VLOOKUP($L2943,'result messages'!$H$3:$L$11,3,FALSE)),VLOOKUP($M2943,'result messages'!$H$3:$L$11,3,FALSE),VLOOKUP($L2943,'result messages'!$H$3:$L$11,3,FALSE)))</f>
        <v/>
      </c>
      <c r="P2943" s="1" t="str">
        <f>IF(ISBLANK($C2943),"",IF(ISNA(VLOOKUP($L2943,'result messages'!$H$3:$L$11,4,FALSE)),VLOOKUP($M2943,'result messages'!$H$3:$L$11,4,FALSE),VLOOKUP($L2943,'result messages'!$H$3:$L$11,4,FALSE)))</f>
        <v/>
      </c>
      <c r="Q2943" s="1" t="str">
        <f>IF(ISBLANK($C2943),"",IF(ISNA(VLOOKUP($L2943,'result messages'!$H$3:$L$11,5,FALSE)),VLOOKUP($M2943,'result messages'!$H$3:$L$11,5,FALSE),VLOOKUP($L2943,'result messages'!$H$3:$L$11,5,FALSE)))</f>
        <v/>
      </c>
    </row>
    <row r="2944" spans="1:17">
      <c r="A2944" s="1">
        <v>2941</v>
      </c>
      <c r="B2944" s="1"/>
      <c r="C2944" s="1"/>
      <c r="D2944" s="1"/>
      <c r="E2944" s="6"/>
      <c r="F2944" s="1"/>
      <c r="G2944" s="1" t="str">
        <f>IF(ISNA(VLOOKUP($C2944,'DTEN TCAP Linkage deviceId'!$A$1:$A$20000,1,FALSE)),"No","Yes")</f>
        <v>No</v>
      </c>
      <c r="H2944" s="1" t="str">
        <f>IF(ISNA(VLOOKUP($C2944,'Provisioning Requester'!$F$3:$H$20000,2,FALSE)),"No","Yes")</f>
        <v>No</v>
      </c>
      <c r="I2944" s="1" t="str">
        <f>IF($H2944="Yes",VLOOKUP($C2944,'Provisioning Requester'!$F$3:$H$20000,3,FALSE),"-")</f>
        <v>-</v>
      </c>
      <c r="J2944" s="1" t="str">
        <f>IF(OR(D2944="SVCP", E2944="TRUE"), "No", IF(ISNA(VLOOKUP($C2944,'ProvResponder deviceId'!$A$1:$A$20000,1,FALSE)),"No","Yes"))</f>
        <v>No</v>
      </c>
      <c r="K2944" s="1" t="str">
        <f>IF($J2944="Yes",VLOOKUP($C2944,'ProvResponder deviceId'!$A$1:$C$20000,3,FALSE),"-")</f>
        <v>-</v>
      </c>
      <c r="L2944" s="1" t="str">
        <f t="shared" si="90"/>
        <v/>
      </c>
      <c r="M2944" s="1" t="str">
        <f t="shared" si="91"/>
        <v/>
      </c>
      <c r="N2944" s="1" t="str">
        <f>IF(ISBLANK($C2944),"",IF(ISNA(VLOOKUP($L2944,'result messages'!$H$3:$L$11,2,FALSE)),VLOOKUP($M2944,'result messages'!$H$3:$L$11,2,FALSE),VLOOKUP($L2944,'result messages'!$H$3:$L$11,2,FALSE)))</f>
        <v/>
      </c>
      <c r="O2944" s="1" t="str">
        <f>IF(ISBLANK($C2944),"",IF(ISNA(VLOOKUP($L2944,'result messages'!$H$3:$L$11,3,FALSE)),VLOOKUP($M2944,'result messages'!$H$3:$L$11,3,FALSE),VLOOKUP($L2944,'result messages'!$H$3:$L$11,3,FALSE)))</f>
        <v/>
      </c>
      <c r="P2944" s="1" t="str">
        <f>IF(ISBLANK($C2944),"",IF(ISNA(VLOOKUP($L2944,'result messages'!$H$3:$L$11,4,FALSE)),VLOOKUP($M2944,'result messages'!$H$3:$L$11,4,FALSE),VLOOKUP($L2944,'result messages'!$H$3:$L$11,4,FALSE)))</f>
        <v/>
      </c>
      <c r="Q2944" s="1" t="str">
        <f>IF(ISBLANK($C2944),"",IF(ISNA(VLOOKUP($L2944,'result messages'!$H$3:$L$11,5,FALSE)),VLOOKUP($M2944,'result messages'!$H$3:$L$11,5,FALSE),VLOOKUP($L2944,'result messages'!$H$3:$L$11,5,FALSE)))</f>
        <v/>
      </c>
    </row>
    <row r="2945" spans="1:17">
      <c r="A2945" s="1">
        <v>2942</v>
      </c>
      <c r="B2945" s="1"/>
      <c r="C2945" s="1"/>
      <c r="D2945" s="1"/>
      <c r="E2945" s="6"/>
      <c r="F2945" s="1"/>
      <c r="G2945" s="1" t="str">
        <f>IF(ISNA(VLOOKUP($C2945,'DTEN TCAP Linkage deviceId'!$A$1:$A$20000,1,FALSE)),"No","Yes")</f>
        <v>No</v>
      </c>
      <c r="H2945" s="1" t="str">
        <f>IF(ISNA(VLOOKUP($C2945,'Provisioning Requester'!$F$3:$H$20000,2,FALSE)),"No","Yes")</f>
        <v>No</v>
      </c>
      <c r="I2945" s="1" t="str">
        <f>IF($H2945="Yes",VLOOKUP($C2945,'Provisioning Requester'!$F$3:$H$20000,3,FALSE),"-")</f>
        <v>-</v>
      </c>
      <c r="J2945" s="1" t="str">
        <f>IF(OR(D2945="SVCP", E2945="TRUE"), "No", IF(ISNA(VLOOKUP($C2945,'ProvResponder deviceId'!$A$1:$A$20000,1,FALSE)),"No","Yes"))</f>
        <v>No</v>
      </c>
      <c r="K2945" s="1" t="str">
        <f>IF($J2945="Yes",VLOOKUP($C2945,'ProvResponder deviceId'!$A$1:$C$20000,3,FALSE),"-")</f>
        <v>-</v>
      </c>
      <c r="L2945" s="1" t="str">
        <f t="shared" si="90"/>
        <v/>
      </c>
      <c r="M2945" s="1" t="str">
        <f t="shared" si="91"/>
        <v/>
      </c>
      <c r="N2945" s="1" t="str">
        <f>IF(ISBLANK($C2945),"",IF(ISNA(VLOOKUP($L2945,'result messages'!$H$3:$L$11,2,FALSE)),VLOOKUP($M2945,'result messages'!$H$3:$L$11,2,FALSE),VLOOKUP($L2945,'result messages'!$H$3:$L$11,2,FALSE)))</f>
        <v/>
      </c>
      <c r="O2945" s="1" t="str">
        <f>IF(ISBLANK($C2945),"",IF(ISNA(VLOOKUP($L2945,'result messages'!$H$3:$L$11,3,FALSE)),VLOOKUP($M2945,'result messages'!$H$3:$L$11,3,FALSE),VLOOKUP($L2945,'result messages'!$H$3:$L$11,3,FALSE)))</f>
        <v/>
      </c>
      <c r="P2945" s="1" t="str">
        <f>IF(ISBLANK($C2945),"",IF(ISNA(VLOOKUP($L2945,'result messages'!$H$3:$L$11,4,FALSE)),VLOOKUP($M2945,'result messages'!$H$3:$L$11,4,FALSE),VLOOKUP($L2945,'result messages'!$H$3:$L$11,4,FALSE)))</f>
        <v/>
      </c>
      <c r="Q2945" s="1" t="str">
        <f>IF(ISBLANK($C2945),"",IF(ISNA(VLOOKUP($L2945,'result messages'!$H$3:$L$11,5,FALSE)),VLOOKUP($M2945,'result messages'!$H$3:$L$11,5,FALSE),VLOOKUP($L2945,'result messages'!$H$3:$L$11,5,FALSE)))</f>
        <v/>
      </c>
    </row>
    <row r="2946" spans="1:17">
      <c r="A2946" s="1">
        <v>2943</v>
      </c>
      <c r="B2946" s="1"/>
      <c r="C2946" s="1"/>
      <c r="D2946" s="1"/>
      <c r="E2946" s="6"/>
      <c r="F2946" s="1"/>
      <c r="G2946" s="1" t="str">
        <f>IF(ISNA(VLOOKUP($C2946,'DTEN TCAP Linkage deviceId'!$A$1:$A$20000,1,FALSE)),"No","Yes")</f>
        <v>No</v>
      </c>
      <c r="H2946" s="1" t="str">
        <f>IF(ISNA(VLOOKUP($C2946,'Provisioning Requester'!$F$3:$H$20000,2,FALSE)),"No","Yes")</f>
        <v>No</v>
      </c>
      <c r="I2946" s="1" t="str">
        <f>IF($H2946="Yes",VLOOKUP($C2946,'Provisioning Requester'!$F$3:$H$20000,3,FALSE),"-")</f>
        <v>-</v>
      </c>
      <c r="J2946" s="1" t="str">
        <f>IF(OR(D2946="SVCP", E2946="TRUE"), "No", IF(ISNA(VLOOKUP($C2946,'ProvResponder deviceId'!$A$1:$A$20000,1,FALSE)),"No","Yes"))</f>
        <v>No</v>
      </c>
      <c r="K2946" s="1" t="str">
        <f>IF($J2946="Yes",VLOOKUP($C2946,'ProvResponder deviceId'!$A$1:$C$20000,3,FALSE),"-")</f>
        <v>-</v>
      </c>
      <c r="L2946" s="1" t="str">
        <f t="shared" si="90"/>
        <v/>
      </c>
      <c r="M2946" s="1" t="str">
        <f t="shared" si="91"/>
        <v/>
      </c>
      <c r="N2946" s="1" t="str">
        <f>IF(ISBLANK($C2946),"",IF(ISNA(VLOOKUP($L2946,'result messages'!$H$3:$L$11,2,FALSE)),VLOOKUP($M2946,'result messages'!$H$3:$L$11,2,FALSE),VLOOKUP($L2946,'result messages'!$H$3:$L$11,2,FALSE)))</f>
        <v/>
      </c>
      <c r="O2946" s="1" t="str">
        <f>IF(ISBLANK($C2946),"",IF(ISNA(VLOOKUP($L2946,'result messages'!$H$3:$L$11,3,FALSE)),VLOOKUP($M2946,'result messages'!$H$3:$L$11,3,FALSE),VLOOKUP($L2946,'result messages'!$H$3:$L$11,3,FALSE)))</f>
        <v/>
      </c>
      <c r="P2946" s="1" t="str">
        <f>IF(ISBLANK($C2946),"",IF(ISNA(VLOOKUP($L2946,'result messages'!$H$3:$L$11,4,FALSE)),VLOOKUP($M2946,'result messages'!$H$3:$L$11,4,FALSE),VLOOKUP($L2946,'result messages'!$H$3:$L$11,4,FALSE)))</f>
        <v/>
      </c>
      <c r="Q2946" s="1" t="str">
        <f>IF(ISBLANK($C2946),"",IF(ISNA(VLOOKUP($L2946,'result messages'!$H$3:$L$11,5,FALSE)),VLOOKUP($M2946,'result messages'!$H$3:$L$11,5,FALSE),VLOOKUP($L2946,'result messages'!$H$3:$L$11,5,FALSE)))</f>
        <v/>
      </c>
    </row>
    <row r="2947" spans="1:17">
      <c r="A2947" s="1">
        <v>2944</v>
      </c>
      <c r="B2947" s="1"/>
      <c r="C2947" s="1"/>
      <c r="D2947" s="1"/>
      <c r="E2947" s="6"/>
      <c r="F2947" s="1"/>
      <c r="G2947" s="1" t="str">
        <f>IF(ISNA(VLOOKUP($C2947,'DTEN TCAP Linkage deviceId'!$A$1:$A$20000,1,FALSE)),"No","Yes")</f>
        <v>No</v>
      </c>
      <c r="H2947" s="1" t="str">
        <f>IF(ISNA(VLOOKUP($C2947,'Provisioning Requester'!$F$3:$H$20000,2,FALSE)),"No","Yes")</f>
        <v>No</v>
      </c>
      <c r="I2947" s="1" t="str">
        <f>IF($H2947="Yes",VLOOKUP($C2947,'Provisioning Requester'!$F$3:$H$20000,3,FALSE),"-")</f>
        <v>-</v>
      </c>
      <c r="J2947" s="1" t="str">
        <f>IF(OR(D2947="SVCP", E2947="TRUE"), "No", IF(ISNA(VLOOKUP($C2947,'ProvResponder deviceId'!$A$1:$A$20000,1,FALSE)),"No","Yes"))</f>
        <v>No</v>
      </c>
      <c r="K2947" s="1" t="str">
        <f>IF($J2947="Yes",VLOOKUP($C2947,'ProvResponder deviceId'!$A$1:$C$20000,3,FALSE),"-")</f>
        <v>-</v>
      </c>
      <c r="L2947" s="1" t="str">
        <f t="shared" si="90"/>
        <v/>
      </c>
      <c r="M2947" s="1" t="str">
        <f t="shared" si="91"/>
        <v/>
      </c>
      <c r="N2947" s="1" t="str">
        <f>IF(ISBLANK($C2947),"",IF(ISNA(VLOOKUP($L2947,'result messages'!$H$3:$L$11,2,FALSE)),VLOOKUP($M2947,'result messages'!$H$3:$L$11,2,FALSE),VLOOKUP($L2947,'result messages'!$H$3:$L$11,2,FALSE)))</f>
        <v/>
      </c>
      <c r="O2947" s="1" t="str">
        <f>IF(ISBLANK($C2947),"",IF(ISNA(VLOOKUP($L2947,'result messages'!$H$3:$L$11,3,FALSE)),VLOOKUP($M2947,'result messages'!$H$3:$L$11,3,FALSE),VLOOKUP($L2947,'result messages'!$H$3:$L$11,3,FALSE)))</f>
        <v/>
      </c>
      <c r="P2947" s="1" t="str">
        <f>IF(ISBLANK($C2947),"",IF(ISNA(VLOOKUP($L2947,'result messages'!$H$3:$L$11,4,FALSE)),VLOOKUP($M2947,'result messages'!$H$3:$L$11,4,FALSE),VLOOKUP($L2947,'result messages'!$H$3:$L$11,4,FALSE)))</f>
        <v/>
      </c>
      <c r="Q2947" s="1" t="str">
        <f>IF(ISBLANK($C2947),"",IF(ISNA(VLOOKUP($L2947,'result messages'!$H$3:$L$11,5,FALSE)),VLOOKUP($M2947,'result messages'!$H$3:$L$11,5,FALSE),VLOOKUP($L2947,'result messages'!$H$3:$L$11,5,FALSE)))</f>
        <v/>
      </c>
    </row>
    <row r="2948" spans="1:17">
      <c r="A2948" s="1">
        <v>2945</v>
      </c>
      <c r="B2948" s="1"/>
      <c r="C2948" s="1"/>
      <c r="D2948" s="1"/>
      <c r="E2948" s="6"/>
      <c r="F2948" s="1"/>
      <c r="G2948" s="1" t="str">
        <f>IF(ISNA(VLOOKUP($C2948,'DTEN TCAP Linkage deviceId'!$A$1:$A$20000,1,FALSE)),"No","Yes")</f>
        <v>No</v>
      </c>
      <c r="H2948" s="1" t="str">
        <f>IF(ISNA(VLOOKUP($C2948,'Provisioning Requester'!$F$3:$H$20000,2,FALSE)),"No","Yes")</f>
        <v>No</v>
      </c>
      <c r="I2948" s="1" t="str">
        <f>IF($H2948="Yes",VLOOKUP($C2948,'Provisioning Requester'!$F$3:$H$20000,3,FALSE),"-")</f>
        <v>-</v>
      </c>
      <c r="J2948" s="1" t="str">
        <f>IF(OR(D2948="SVCP", E2948="TRUE"), "No", IF(ISNA(VLOOKUP($C2948,'ProvResponder deviceId'!$A$1:$A$20000,1,FALSE)),"No","Yes"))</f>
        <v>No</v>
      </c>
      <c r="K2948" s="1" t="str">
        <f>IF($J2948="Yes",VLOOKUP($C2948,'ProvResponder deviceId'!$A$1:$C$20000,3,FALSE),"-")</f>
        <v>-</v>
      </c>
      <c r="L2948" s="1" t="str">
        <f t="shared" si="90"/>
        <v/>
      </c>
      <c r="M2948" s="1" t="str">
        <f t="shared" si="91"/>
        <v/>
      </c>
      <c r="N2948" s="1" t="str">
        <f>IF(ISBLANK($C2948),"",IF(ISNA(VLOOKUP($L2948,'result messages'!$H$3:$L$11,2,FALSE)),VLOOKUP($M2948,'result messages'!$H$3:$L$11,2,FALSE),VLOOKUP($L2948,'result messages'!$H$3:$L$11,2,FALSE)))</f>
        <v/>
      </c>
      <c r="O2948" s="1" t="str">
        <f>IF(ISBLANK($C2948),"",IF(ISNA(VLOOKUP($L2948,'result messages'!$H$3:$L$11,3,FALSE)),VLOOKUP($M2948,'result messages'!$H$3:$L$11,3,FALSE),VLOOKUP($L2948,'result messages'!$H$3:$L$11,3,FALSE)))</f>
        <v/>
      </c>
      <c r="P2948" s="1" t="str">
        <f>IF(ISBLANK($C2948),"",IF(ISNA(VLOOKUP($L2948,'result messages'!$H$3:$L$11,4,FALSE)),VLOOKUP($M2948,'result messages'!$H$3:$L$11,4,FALSE),VLOOKUP($L2948,'result messages'!$H$3:$L$11,4,FALSE)))</f>
        <v/>
      </c>
      <c r="Q2948" s="1" t="str">
        <f>IF(ISBLANK($C2948),"",IF(ISNA(VLOOKUP($L2948,'result messages'!$H$3:$L$11,5,FALSE)),VLOOKUP($M2948,'result messages'!$H$3:$L$11,5,FALSE),VLOOKUP($L2948,'result messages'!$H$3:$L$11,5,FALSE)))</f>
        <v/>
      </c>
    </row>
    <row r="2949" spans="1:17">
      <c r="A2949" s="1">
        <v>2946</v>
      </c>
      <c r="B2949" s="1"/>
      <c r="C2949" s="1"/>
      <c r="D2949" s="1"/>
      <c r="E2949" s="6"/>
      <c r="F2949" s="1"/>
      <c r="G2949" s="1" t="str">
        <f>IF(ISNA(VLOOKUP($C2949,'DTEN TCAP Linkage deviceId'!$A$1:$A$20000,1,FALSE)),"No","Yes")</f>
        <v>No</v>
      </c>
      <c r="H2949" s="1" t="str">
        <f>IF(ISNA(VLOOKUP($C2949,'Provisioning Requester'!$F$3:$H$20000,2,FALSE)),"No","Yes")</f>
        <v>No</v>
      </c>
      <c r="I2949" s="1" t="str">
        <f>IF($H2949="Yes",VLOOKUP($C2949,'Provisioning Requester'!$F$3:$H$20000,3,FALSE),"-")</f>
        <v>-</v>
      </c>
      <c r="J2949" s="1" t="str">
        <f>IF(OR(D2949="SVCP", E2949="TRUE"), "No", IF(ISNA(VLOOKUP($C2949,'ProvResponder deviceId'!$A$1:$A$20000,1,FALSE)),"No","Yes"))</f>
        <v>No</v>
      </c>
      <c r="K2949" s="1" t="str">
        <f>IF($J2949="Yes",VLOOKUP($C2949,'ProvResponder deviceId'!$A$1:$C$20000,3,FALSE),"-")</f>
        <v>-</v>
      </c>
      <c r="L2949" s="1" t="str">
        <f t="shared" ref="L2949:L3012" si="92">IF(ISBLANK($C2949),"",$D2949&amp;$E2949&amp;$G2949&amp;$H2949&amp;$I2949&amp;$J2949&amp;$K2949)</f>
        <v/>
      </c>
      <c r="M2949" s="1" t="str">
        <f t="shared" ref="M2949:M3012" si="93">IF(ISBLANK($C2949),"",$D2949&amp;$E2949&amp;$G2949&amp;$H2949&amp;$I2949&amp;$J2949&amp;"other")</f>
        <v/>
      </c>
      <c r="N2949" s="1" t="str">
        <f>IF(ISBLANK($C2949),"",IF(ISNA(VLOOKUP($L2949,'result messages'!$H$3:$L$11,2,FALSE)),VLOOKUP($M2949,'result messages'!$H$3:$L$11,2,FALSE),VLOOKUP($L2949,'result messages'!$H$3:$L$11,2,FALSE)))</f>
        <v/>
      </c>
      <c r="O2949" s="1" t="str">
        <f>IF(ISBLANK($C2949),"",IF(ISNA(VLOOKUP($L2949,'result messages'!$H$3:$L$11,3,FALSE)),VLOOKUP($M2949,'result messages'!$H$3:$L$11,3,FALSE),VLOOKUP($L2949,'result messages'!$H$3:$L$11,3,FALSE)))</f>
        <v/>
      </c>
      <c r="P2949" s="1" t="str">
        <f>IF(ISBLANK($C2949),"",IF(ISNA(VLOOKUP($L2949,'result messages'!$H$3:$L$11,4,FALSE)),VLOOKUP($M2949,'result messages'!$H$3:$L$11,4,FALSE),VLOOKUP($L2949,'result messages'!$H$3:$L$11,4,FALSE)))</f>
        <v/>
      </c>
      <c r="Q2949" s="1" t="str">
        <f>IF(ISBLANK($C2949),"",IF(ISNA(VLOOKUP($L2949,'result messages'!$H$3:$L$11,5,FALSE)),VLOOKUP($M2949,'result messages'!$H$3:$L$11,5,FALSE),VLOOKUP($L2949,'result messages'!$H$3:$L$11,5,FALSE)))</f>
        <v/>
      </c>
    </row>
    <row r="2950" spans="1:17">
      <c r="A2950" s="1">
        <v>2947</v>
      </c>
      <c r="B2950" s="1"/>
      <c r="C2950" s="1"/>
      <c r="D2950" s="1"/>
      <c r="E2950" s="6"/>
      <c r="F2950" s="1"/>
      <c r="G2950" s="1" t="str">
        <f>IF(ISNA(VLOOKUP($C2950,'DTEN TCAP Linkage deviceId'!$A$1:$A$20000,1,FALSE)),"No","Yes")</f>
        <v>No</v>
      </c>
      <c r="H2950" s="1" t="str">
        <f>IF(ISNA(VLOOKUP($C2950,'Provisioning Requester'!$F$3:$H$20000,2,FALSE)),"No","Yes")</f>
        <v>No</v>
      </c>
      <c r="I2950" s="1" t="str">
        <f>IF($H2950="Yes",VLOOKUP($C2950,'Provisioning Requester'!$F$3:$H$20000,3,FALSE),"-")</f>
        <v>-</v>
      </c>
      <c r="J2950" s="1" t="str">
        <f>IF(OR(D2950="SVCP", E2950="TRUE"), "No", IF(ISNA(VLOOKUP($C2950,'ProvResponder deviceId'!$A$1:$A$20000,1,FALSE)),"No","Yes"))</f>
        <v>No</v>
      </c>
      <c r="K2950" s="1" t="str">
        <f>IF($J2950="Yes",VLOOKUP($C2950,'ProvResponder deviceId'!$A$1:$C$20000,3,FALSE),"-")</f>
        <v>-</v>
      </c>
      <c r="L2950" s="1" t="str">
        <f t="shared" si="92"/>
        <v/>
      </c>
      <c r="M2950" s="1" t="str">
        <f t="shared" si="93"/>
        <v/>
      </c>
      <c r="N2950" s="1" t="str">
        <f>IF(ISBLANK($C2950),"",IF(ISNA(VLOOKUP($L2950,'result messages'!$H$3:$L$11,2,FALSE)),VLOOKUP($M2950,'result messages'!$H$3:$L$11,2,FALSE),VLOOKUP($L2950,'result messages'!$H$3:$L$11,2,FALSE)))</f>
        <v/>
      </c>
      <c r="O2950" s="1" t="str">
        <f>IF(ISBLANK($C2950),"",IF(ISNA(VLOOKUP($L2950,'result messages'!$H$3:$L$11,3,FALSE)),VLOOKUP($M2950,'result messages'!$H$3:$L$11,3,FALSE),VLOOKUP($L2950,'result messages'!$H$3:$L$11,3,FALSE)))</f>
        <v/>
      </c>
      <c r="P2950" s="1" t="str">
        <f>IF(ISBLANK($C2950),"",IF(ISNA(VLOOKUP($L2950,'result messages'!$H$3:$L$11,4,FALSE)),VLOOKUP($M2950,'result messages'!$H$3:$L$11,4,FALSE),VLOOKUP($L2950,'result messages'!$H$3:$L$11,4,FALSE)))</f>
        <v/>
      </c>
      <c r="Q2950" s="1" t="str">
        <f>IF(ISBLANK($C2950),"",IF(ISNA(VLOOKUP($L2950,'result messages'!$H$3:$L$11,5,FALSE)),VLOOKUP($M2950,'result messages'!$H$3:$L$11,5,FALSE),VLOOKUP($L2950,'result messages'!$H$3:$L$11,5,FALSE)))</f>
        <v/>
      </c>
    </row>
    <row r="2951" spans="1:17">
      <c r="A2951" s="1">
        <v>2948</v>
      </c>
      <c r="B2951" s="1"/>
      <c r="C2951" s="1"/>
      <c r="D2951" s="1"/>
      <c r="E2951" s="6"/>
      <c r="F2951" s="1"/>
      <c r="G2951" s="1" t="str">
        <f>IF(ISNA(VLOOKUP($C2951,'DTEN TCAP Linkage deviceId'!$A$1:$A$20000,1,FALSE)),"No","Yes")</f>
        <v>No</v>
      </c>
      <c r="H2951" s="1" t="str">
        <f>IF(ISNA(VLOOKUP($C2951,'Provisioning Requester'!$F$3:$H$20000,2,FALSE)),"No","Yes")</f>
        <v>No</v>
      </c>
      <c r="I2951" s="1" t="str">
        <f>IF($H2951="Yes",VLOOKUP($C2951,'Provisioning Requester'!$F$3:$H$20000,3,FALSE),"-")</f>
        <v>-</v>
      </c>
      <c r="J2951" s="1" t="str">
        <f>IF(OR(D2951="SVCP", E2951="TRUE"), "No", IF(ISNA(VLOOKUP($C2951,'ProvResponder deviceId'!$A$1:$A$20000,1,FALSE)),"No","Yes"))</f>
        <v>No</v>
      </c>
      <c r="K2951" s="1" t="str">
        <f>IF($J2951="Yes",VLOOKUP($C2951,'ProvResponder deviceId'!$A$1:$C$20000,3,FALSE),"-")</f>
        <v>-</v>
      </c>
      <c r="L2951" s="1" t="str">
        <f t="shared" si="92"/>
        <v/>
      </c>
      <c r="M2951" s="1" t="str">
        <f t="shared" si="93"/>
        <v/>
      </c>
      <c r="N2951" s="1" t="str">
        <f>IF(ISBLANK($C2951),"",IF(ISNA(VLOOKUP($L2951,'result messages'!$H$3:$L$11,2,FALSE)),VLOOKUP($M2951,'result messages'!$H$3:$L$11,2,FALSE),VLOOKUP($L2951,'result messages'!$H$3:$L$11,2,FALSE)))</f>
        <v/>
      </c>
      <c r="O2951" s="1" t="str">
        <f>IF(ISBLANK($C2951),"",IF(ISNA(VLOOKUP($L2951,'result messages'!$H$3:$L$11,3,FALSE)),VLOOKUP($M2951,'result messages'!$H$3:$L$11,3,FALSE),VLOOKUP($L2951,'result messages'!$H$3:$L$11,3,FALSE)))</f>
        <v/>
      </c>
      <c r="P2951" s="1" t="str">
        <f>IF(ISBLANK($C2951),"",IF(ISNA(VLOOKUP($L2951,'result messages'!$H$3:$L$11,4,FALSE)),VLOOKUP($M2951,'result messages'!$H$3:$L$11,4,FALSE),VLOOKUP($L2951,'result messages'!$H$3:$L$11,4,FALSE)))</f>
        <v/>
      </c>
      <c r="Q2951" s="1" t="str">
        <f>IF(ISBLANK($C2951),"",IF(ISNA(VLOOKUP($L2951,'result messages'!$H$3:$L$11,5,FALSE)),VLOOKUP($M2951,'result messages'!$H$3:$L$11,5,FALSE),VLOOKUP($L2951,'result messages'!$H$3:$L$11,5,FALSE)))</f>
        <v/>
      </c>
    </row>
    <row r="2952" spans="1:17">
      <c r="A2952" s="1">
        <v>2949</v>
      </c>
      <c r="B2952" s="1"/>
      <c r="C2952" s="1"/>
      <c r="D2952" s="1"/>
      <c r="E2952" s="6"/>
      <c r="F2952" s="1"/>
      <c r="G2952" s="1" t="str">
        <f>IF(ISNA(VLOOKUP($C2952,'DTEN TCAP Linkage deviceId'!$A$1:$A$20000,1,FALSE)),"No","Yes")</f>
        <v>No</v>
      </c>
      <c r="H2952" s="1" t="str">
        <f>IF(ISNA(VLOOKUP($C2952,'Provisioning Requester'!$F$3:$H$20000,2,FALSE)),"No","Yes")</f>
        <v>No</v>
      </c>
      <c r="I2952" s="1" t="str">
        <f>IF($H2952="Yes",VLOOKUP($C2952,'Provisioning Requester'!$F$3:$H$20000,3,FALSE),"-")</f>
        <v>-</v>
      </c>
      <c r="J2952" s="1" t="str">
        <f>IF(OR(D2952="SVCP", E2952="TRUE"), "No", IF(ISNA(VLOOKUP($C2952,'ProvResponder deviceId'!$A$1:$A$20000,1,FALSE)),"No","Yes"))</f>
        <v>No</v>
      </c>
      <c r="K2952" s="1" t="str">
        <f>IF($J2952="Yes",VLOOKUP($C2952,'ProvResponder deviceId'!$A$1:$C$20000,3,FALSE),"-")</f>
        <v>-</v>
      </c>
      <c r="L2952" s="1" t="str">
        <f t="shared" si="92"/>
        <v/>
      </c>
      <c r="M2952" s="1" t="str">
        <f t="shared" si="93"/>
        <v/>
      </c>
      <c r="N2952" s="1" t="str">
        <f>IF(ISBLANK($C2952),"",IF(ISNA(VLOOKUP($L2952,'result messages'!$H$3:$L$11,2,FALSE)),VLOOKUP($M2952,'result messages'!$H$3:$L$11,2,FALSE),VLOOKUP($L2952,'result messages'!$H$3:$L$11,2,FALSE)))</f>
        <v/>
      </c>
      <c r="O2952" s="1" t="str">
        <f>IF(ISBLANK($C2952),"",IF(ISNA(VLOOKUP($L2952,'result messages'!$H$3:$L$11,3,FALSE)),VLOOKUP($M2952,'result messages'!$H$3:$L$11,3,FALSE),VLOOKUP($L2952,'result messages'!$H$3:$L$11,3,FALSE)))</f>
        <v/>
      </c>
      <c r="P2952" s="1" t="str">
        <f>IF(ISBLANK($C2952),"",IF(ISNA(VLOOKUP($L2952,'result messages'!$H$3:$L$11,4,FALSE)),VLOOKUP($M2952,'result messages'!$H$3:$L$11,4,FALSE),VLOOKUP($L2952,'result messages'!$H$3:$L$11,4,FALSE)))</f>
        <v/>
      </c>
      <c r="Q2952" s="1" t="str">
        <f>IF(ISBLANK($C2952),"",IF(ISNA(VLOOKUP($L2952,'result messages'!$H$3:$L$11,5,FALSE)),VLOOKUP($M2952,'result messages'!$H$3:$L$11,5,FALSE),VLOOKUP($L2952,'result messages'!$H$3:$L$11,5,FALSE)))</f>
        <v/>
      </c>
    </row>
    <row r="2953" spans="1:17">
      <c r="A2953" s="1">
        <v>2950</v>
      </c>
      <c r="B2953" s="1"/>
      <c r="C2953" s="1"/>
      <c r="D2953" s="1"/>
      <c r="E2953" s="6"/>
      <c r="F2953" s="1"/>
      <c r="G2953" s="1" t="str">
        <f>IF(ISNA(VLOOKUP($C2953,'DTEN TCAP Linkage deviceId'!$A$1:$A$20000,1,FALSE)),"No","Yes")</f>
        <v>No</v>
      </c>
      <c r="H2953" s="1" t="str">
        <f>IF(ISNA(VLOOKUP($C2953,'Provisioning Requester'!$F$3:$H$20000,2,FALSE)),"No","Yes")</f>
        <v>No</v>
      </c>
      <c r="I2953" s="1" t="str">
        <f>IF($H2953="Yes",VLOOKUP($C2953,'Provisioning Requester'!$F$3:$H$20000,3,FALSE),"-")</f>
        <v>-</v>
      </c>
      <c r="J2953" s="1" t="str">
        <f>IF(OR(D2953="SVCP", E2953="TRUE"), "No", IF(ISNA(VLOOKUP($C2953,'ProvResponder deviceId'!$A$1:$A$20000,1,FALSE)),"No","Yes"))</f>
        <v>No</v>
      </c>
      <c r="K2953" s="1" t="str">
        <f>IF($J2953="Yes",VLOOKUP($C2953,'ProvResponder deviceId'!$A$1:$C$20000,3,FALSE),"-")</f>
        <v>-</v>
      </c>
      <c r="L2953" s="1" t="str">
        <f t="shared" si="92"/>
        <v/>
      </c>
      <c r="M2953" s="1" t="str">
        <f t="shared" si="93"/>
        <v/>
      </c>
      <c r="N2953" s="1" t="str">
        <f>IF(ISBLANK($C2953),"",IF(ISNA(VLOOKUP($L2953,'result messages'!$H$3:$L$11,2,FALSE)),VLOOKUP($M2953,'result messages'!$H$3:$L$11,2,FALSE),VLOOKUP($L2953,'result messages'!$H$3:$L$11,2,FALSE)))</f>
        <v/>
      </c>
      <c r="O2953" s="1" t="str">
        <f>IF(ISBLANK($C2953),"",IF(ISNA(VLOOKUP($L2953,'result messages'!$H$3:$L$11,3,FALSE)),VLOOKUP($M2953,'result messages'!$H$3:$L$11,3,FALSE),VLOOKUP($L2953,'result messages'!$H$3:$L$11,3,FALSE)))</f>
        <v/>
      </c>
      <c r="P2953" s="1" t="str">
        <f>IF(ISBLANK($C2953),"",IF(ISNA(VLOOKUP($L2953,'result messages'!$H$3:$L$11,4,FALSE)),VLOOKUP($M2953,'result messages'!$H$3:$L$11,4,FALSE),VLOOKUP($L2953,'result messages'!$H$3:$L$11,4,FALSE)))</f>
        <v/>
      </c>
      <c r="Q2953" s="1" t="str">
        <f>IF(ISBLANK($C2953),"",IF(ISNA(VLOOKUP($L2953,'result messages'!$H$3:$L$11,5,FALSE)),VLOOKUP($M2953,'result messages'!$H$3:$L$11,5,FALSE),VLOOKUP($L2953,'result messages'!$H$3:$L$11,5,FALSE)))</f>
        <v/>
      </c>
    </row>
    <row r="2954" spans="1:17">
      <c r="A2954" s="1">
        <v>2951</v>
      </c>
      <c r="B2954" s="1"/>
      <c r="C2954" s="1"/>
      <c r="D2954" s="1"/>
      <c r="E2954" s="6"/>
      <c r="F2954" s="1"/>
      <c r="G2954" s="1" t="str">
        <f>IF(ISNA(VLOOKUP($C2954,'DTEN TCAP Linkage deviceId'!$A$1:$A$20000,1,FALSE)),"No","Yes")</f>
        <v>No</v>
      </c>
      <c r="H2954" s="1" t="str">
        <f>IF(ISNA(VLOOKUP($C2954,'Provisioning Requester'!$F$3:$H$20000,2,FALSE)),"No","Yes")</f>
        <v>No</v>
      </c>
      <c r="I2954" s="1" t="str">
        <f>IF($H2954="Yes",VLOOKUP($C2954,'Provisioning Requester'!$F$3:$H$20000,3,FALSE),"-")</f>
        <v>-</v>
      </c>
      <c r="J2954" s="1" t="str">
        <f>IF(OR(D2954="SVCP", E2954="TRUE"), "No", IF(ISNA(VLOOKUP($C2954,'ProvResponder deviceId'!$A$1:$A$20000,1,FALSE)),"No","Yes"))</f>
        <v>No</v>
      </c>
      <c r="K2954" s="1" t="str">
        <f>IF($J2954="Yes",VLOOKUP($C2954,'ProvResponder deviceId'!$A$1:$C$20000,3,FALSE),"-")</f>
        <v>-</v>
      </c>
      <c r="L2954" s="1" t="str">
        <f t="shared" si="92"/>
        <v/>
      </c>
      <c r="M2954" s="1" t="str">
        <f t="shared" si="93"/>
        <v/>
      </c>
      <c r="N2954" s="1" t="str">
        <f>IF(ISBLANK($C2954),"",IF(ISNA(VLOOKUP($L2954,'result messages'!$H$3:$L$11,2,FALSE)),VLOOKUP($M2954,'result messages'!$H$3:$L$11,2,FALSE),VLOOKUP($L2954,'result messages'!$H$3:$L$11,2,FALSE)))</f>
        <v/>
      </c>
      <c r="O2954" s="1" t="str">
        <f>IF(ISBLANK($C2954),"",IF(ISNA(VLOOKUP($L2954,'result messages'!$H$3:$L$11,3,FALSE)),VLOOKUP($M2954,'result messages'!$H$3:$L$11,3,FALSE),VLOOKUP($L2954,'result messages'!$H$3:$L$11,3,FALSE)))</f>
        <v/>
      </c>
      <c r="P2954" s="1" t="str">
        <f>IF(ISBLANK($C2954),"",IF(ISNA(VLOOKUP($L2954,'result messages'!$H$3:$L$11,4,FALSE)),VLOOKUP($M2954,'result messages'!$H$3:$L$11,4,FALSE),VLOOKUP($L2954,'result messages'!$H$3:$L$11,4,FALSE)))</f>
        <v/>
      </c>
      <c r="Q2954" s="1" t="str">
        <f>IF(ISBLANK($C2954),"",IF(ISNA(VLOOKUP($L2954,'result messages'!$H$3:$L$11,5,FALSE)),VLOOKUP($M2954,'result messages'!$H$3:$L$11,5,FALSE),VLOOKUP($L2954,'result messages'!$H$3:$L$11,5,FALSE)))</f>
        <v/>
      </c>
    </row>
    <row r="2955" spans="1:17">
      <c r="A2955" s="1">
        <v>2952</v>
      </c>
      <c r="B2955" s="1"/>
      <c r="C2955" s="1"/>
      <c r="D2955" s="1"/>
      <c r="E2955" s="6"/>
      <c r="F2955" s="1"/>
      <c r="G2955" s="1" t="str">
        <f>IF(ISNA(VLOOKUP($C2955,'DTEN TCAP Linkage deviceId'!$A$1:$A$20000,1,FALSE)),"No","Yes")</f>
        <v>No</v>
      </c>
      <c r="H2955" s="1" t="str">
        <f>IF(ISNA(VLOOKUP($C2955,'Provisioning Requester'!$F$3:$H$20000,2,FALSE)),"No","Yes")</f>
        <v>No</v>
      </c>
      <c r="I2955" s="1" t="str">
        <f>IF($H2955="Yes",VLOOKUP($C2955,'Provisioning Requester'!$F$3:$H$20000,3,FALSE),"-")</f>
        <v>-</v>
      </c>
      <c r="J2955" s="1" t="str">
        <f>IF(OR(D2955="SVCP", E2955="TRUE"), "No", IF(ISNA(VLOOKUP($C2955,'ProvResponder deviceId'!$A$1:$A$20000,1,FALSE)),"No","Yes"))</f>
        <v>No</v>
      </c>
      <c r="K2955" s="1" t="str">
        <f>IF($J2955="Yes",VLOOKUP($C2955,'ProvResponder deviceId'!$A$1:$C$20000,3,FALSE),"-")</f>
        <v>-</v>
      </c>
      <c r="L2955" s="1" t="str">
        <f t="shared" si="92"/>
        <v/>
      </c>
      <c r="M2955" s="1" t="str">
        <f t="shared" si="93"/>
        <v/>
      </c>
      <c r="N2955" s="1" t="str">
        <f>IF(ISBLANK($C2955),"",IF(ISNA(VLOOKUP($L2955,'result messages'!$H$3:$L$11,2,FALSE)),VLOOKUP($M2955,'result messages'!$H$3:$L$11,2,FALSE),VLOOKUP($L2955,'result messages'!$H$3:$L$11,2,FALSE)))</f>
        <v/>
      </c>
      <c r="O2955" s="1" t="str">
        <f>IF(ISBLANK($C2955),"",IF(ISNA(VLOOKUP($L2955,'result messages'!$H$3:$L$11,3,FALSE)),VLOOKUP($M2955,'result messages'!$H$3:$L$11,3,FALSE),VLOOKUP($L2955,'result messages'!$H$3:$L$11,3,FALSE)))</f>
        <v/>
      </c>
      <c r="P2955" s="1" t="str">
        <f>IF(ISBLANK($C2955),"",IF(ISNA(VLOOKUP($L2955,'result messages'!$H$3:$L$11,4,FALSE)),VLOOKUP($M2955,'result messages'!$H$3:$L$11,4,FALSE),VLOOKUP($L2955,'result messages'!$H$3:$L$11,4,FALSE)))</f>
        <v/>
      </c>
      <c r="Q2955" s="1" t="str">
        <f>IF(ISBLANK($C2955),"",IF(ISNA(VLOOKUP($L2955,'result messages'!$H$3:$L$11,5,FALSE)),VLOOKUP($M2955,'result messages'!$H$3:$L$11,5,FALSE),VLOOKUP($L2955,'result messages'!$H$3:$L$11,5,FALSE)))</f>
        <v/>
      </c>
    </row>
    <row r="2956" spans="1:17">
      <c r="A2956" s="1">
        <v>2953</v>
      </c>
      <c r="B2956" s="1"/>
      <c r="C2956" s="1"/>
      <c r="D2956" s="1"/>
      <c r="E2956" s="6"/>
      <c r="F2956" s="1"/>
      <c r="G2956" s="1" t="str">
        <f>IF(ISNA(VLOOKUP($C2956,'DTEN TCAP Linkage deviceId'!$A$1:$A$20000,1,FALSE)),"No","Yes")</f>
        <v>No</v>
      </c>
      <c r="H2956" s="1" t="str">
        <f>IF(ISNA(VLOOKUP($C2956,'Provisioning Requester'!$F$3:$H$20000,2,FALSE)),"No","Yes")</f>
        <v>No</v>
      </c>
      <c r="I2956" s="1" t="str">
        <f>IF($H2956="Yes",VLOOKUP($C2956,'Provisioning Requester'!$F$3:$H$20000,3,FALSE),"-")</f>
        <v>-</v>
      </c>
      <c r="J2956" s="1" t="str">
        <f>IF(OR(D2956="SVCP", E2956="TRUE"), "No", IF(ISNA(VLOOKUP($C2956,'ProvResponder deviceId'!$A$1:$A$20000,1,FALSE)),"No","Yes"))</f>
        <v>No</v>
      </c>
      <c r="K2956" s="1" t="str">
        <f>IF($J2956="Yes",VLOOKUP($C2956,'ProvResponder deviceId'!$A$1:$C$20000,3,FALSE),"-")</f>
        <v>-</v>
      </c>
      <c r="L2956" s="1" t="str">
        <f t="shared" si="92"/>
        <v/>
      </c>
      <c r="M2956" s="1" t="str">
        <f t="shared" si="93"/>
        <v/>
      </c>
      <c r="N2956" s="1" t="str">
        <f>IF(ISBLANK($C2956),"",IF(ISNA(VLOOKUP($L2956,'result messages'!$H$3:$L$11,2,FALSE)),VLOOKUP($M2956,'result messages'!$H$3:$L$11,2,FALSE),VLOOKUP($L2956,'result messages'!$H$3:$L$11,2,FALSE)))</f>
        <v/>
      </c>
      <c r="O2956" s="1" t="str">
        <f>IF(ISBLANK($C2956),"",IF(ISNA(VLOOKUP($L2956,'result messages'!$H$3:$L$11,3,FALSE)),VLOOKUP($M2956,'result messages'!$H$3:$L$11,3,FALSE),VLOOKUP($L2956,'result messages'!$H$3:$L$11,3,FALSE)))</f>
        <v/>
      </c>
      <c r="P2956" s="1" t="str">
        <f>IF(ISBLANK($C2956),"",IF(ISNA(VLOOKUP($L2956,'result messages'!$H$3:$L$11,4,FALSE)),VLOOKUP($M2956,'result messages'!$H$3:$L$11,4,FALSE),VLOOKUP($L2956,'result messages'!$H$3:$L$11,4,FALSE)))</f>
        <v/>
      </c>
      <c r="Q2956" s="1" t="str">
        <f>IF(ISBLANK($C2956),"",IF(ISNA(VLOOKUP($L2956,'result messages'!$H$3:$L$11,5,FALSE)),VLOOKUP($M2956,'result messages'!$H$3:$L$11,5,FALSE),VLOOKUP($L2956,'result messages'!$H$3:$L$11,5,FALSE)))</f>
        <v/>
      </c>
    </row>
    <row r="2957" spans="1:17">
      <c r="A2957" s="1">
        <v>2954</v>
      </c>
      <c r="B2957" s="1"/>
      <c r="C2957" s="1"/>
      <c r="D2957" s="1"/>
      <c r="E2957" s="6"/>
      <c r="F2957" s="1"/>
      <c r="G2957" s="1" t="str">
        <f>IF(ISNA(VLOOKUP($C2957,'DTEN TCAP Linkage deviceId'!$A$1:$A$20000,1,FALSE)),"No","Yes")</f>
        <v>No</v>
      </c>
      <c r="H2957" s="1" t="str">
        <f>IF(ISNA(VLOOKUP($C2957,'Provisioning Requester'!$F$3:$H$20000,2,FALSE)),"No","Yes")</f>
        <v>No</v>
      </c>
      <c r="I2957" s="1" t="str">
        <f>IF($H2957="Yes",VLOOKUP($C2957,'Provisioning Requester'!$F$3:$H$20000,3,FALSE),"-")</f>
        <v>-</v>
      </c>
      <c r="J2957" s="1" t="str">
        <f>IF(OR(D2957="SVCP", E2957="TRUE"), "No", IF(ISNA(VLOOKUP($C2957,'ProvResponder deviceId'!$A$1:$A$20000,1,FALSE)),"No","Yes"))</f>
        <v>No</v>
      </c>
      <c r="K2957" s="1" t="str">
        <f>IF($J2957="Yes",VLOOKUP($C2957,'ProvResponder deviceId'!$A$1:$C$20000,3,FALSE),"-")</f>
        <v>-</v>
      </c>
      <c r="L2957" s="1" t="str">
        <f t="shared" si="92"/>
        <v/>
      </c>
      <c r="M2957" s="1" t="str">
        <f t="shared" si="93"/>
        <v/>
      </c>
      <c r="N2957" s="1" t="str">
        <f>IF(ISBLANK($C2957),"",IF(ISNA(VLOOKUP($L2957,'result messages'!$H$3:$L$11,2,FALSE)),VLOOKUP($M2957,'result messages'!$H$3:$L$11,2,FALSE),VLOOKUP($L2957,'result messages'!$H$3:$L$11,2,FALSE)))</f>
        <v/>
      </c>
      <c r="O2957" s="1" t="str">
        <f>IF(ISBLANK($C2957),"",IF(ISNA(VLOOKUP($L2957,'result messages'!$H$3:$L$11,3,FALSE)),VLOOKUP($M2957,'result messages'!$H$3:$L$11,3,FALSE),VLOOKUP($L2957,'result messages'!$H$3:$L$11,3,FALSE)))</f>
        <v/>
      </c>
      <c r="P2957" s="1" t="str">
        <f>IF(ISBLANK($C2957),"",IF(ISNA(VLOOKUP($L2957,'result messages'!$H$3:$L$11,4,FALSE)),VLOOKUP($M2957,'result messages'!$H$3:$L$11,4,FALSE),VLOOKUP($L2957,'result messages'!$H$3:$L$11,4,FALSE)))</f>
        <v/>
      </c>
      <c r="Q2957" s="1" t="str">
        <f>IF(ISBLANK($C2957),"",IF(ISNA(VLOOKUP($L2957,'result messages'!$H$3:$L$11,5,FALSE)),VLOOKUP($M2957,'result messages'!$H$3:$L$11,5,FALSE),VLOOKUP($L2957,'result messages'!$H$3:$L$11,5,FALSE)))</f>
        <v/>
      </c>
    </row>
    <row r="2958" spans="1:17">
      <c r="A2958" s="1">
        <v>2955</v>
      </c>
      <c r="B2958" s="1"/>
      <c r="C2958" s="1"/>
      <c r="D2958" s="1"/>
      <c r="E2958" s="6"/>
      <c r="F2958" s="1"/>
      <c r="G2958" s="1" t="str">
        <f>IF(ISNA(VLOOKUP($C2958,'DTEN TCAP Linkage deviceId'!$A$1:$A$20000,1,FALSE)),"No","Yes")</f>
        <v>No</v>
      </c>
      <c r="H2958" s="1" t="str">
        <f>IF(ISNA(VLOOKUP($C2958,'Provisioning Requester'!$F$3:$H$20000,2,FALSE)),"No","Yes")</f>
        <v>No</v>
      </c>
      <c r="I2958" s="1" t="str">
        <f>IF($H2958="Yes",VLOOKUP($C2958,'Provisioning Requester'!$F$3:$H$20000,3,FALSE),"-")</f>
        <v>-</v>
      </c>
      <c r="J2958" s="1" t="str">
        <f>IF(OR(D2958="SVCP", E2958="TRUE"), "No", IF(ISNA(VLOOKUP($C2958,'ProvResponder deviceId'!$A$1:$A$20000,1,FALSE)),"No","Yes"))</f>
        <v>No</v>
      </c>
      <c r="K2958" s="1" t="str">
        <f>IF($J2958="Yes",VLOOKUP($C2958,'ProvResponder deviceId'!$A$1:$C$20000,3,FALSE),"-")</f>
        <v>-</v>
      </c>
      <c r="L2958" s="1" t="str">
        <f t="shared" si="92"/>
        <v/>
      </c>
      <c r="M2958" s="1" t="str">
        <f t="shared" si="93"/>
        <v/>
      </c>
      <c r="N2958" s="1" t="str">
        <f>IF(ISBLANK($C2958),"",IF(ISNA(VLOOKUP($L2958,'result messages'!$H$3:$L$11,2,FALSE)),VLOOKUP($M2958,'result messages'!$H$3:$L$11,2,FALSE),VLOOKUP($L2958,'result messages'!$H$3:$L$11,2,FALSE)))</f>
        <v/>
      </c>
      <c r="O2958" s="1" t="str">
        <f>IF(ISBLANK($C2958),"",IF(ISNA(VLOOKUP($L2958,'result messages'!$H$3:$L$11,3,FALSE)),VLOOKUP($M2958,'result messages'!$H$3:$L$11,3,FALSE),VLOOKUP($L2958,'result messages'!$H$3:$L$11,3,FALSE)))</f>
        <v/>
      </c>
      <c r="P2958" s="1" t="str">
        <f>IF(ISBLANK($C2958),"",IF(ISNA(VLOOKUP($L2958,'result messages'!$H$3:$L$11,4,FALSE)),VLOOKUP($M2958,'result messages'!$H$3:$L$11,4,FALSE),VLOOKUP($L2958,'result messages'!$H$3:$L$11,4,FALSE)))</f>
        <v/>
      </c>
      <c r="Q2958" s="1" t="str">
        <f>IF(ISBLANK($C2958),"",IF(ISNA(VLOOKUP($L2958,'result messages'!$H$3:$L$11,5,FALSE)),VLOOKUP($M2958,'result messages'!$H$3:$L$11,5,FALSE),VLOOKUP($L2958,'result messages'!$H$3:$L$11,5,FALSE)))</f>
        <v/>
      </c>
    </row>
    <row r="2959" spans="1:17">
      <c r="A2959" s="1">
        <v>2956</v>
      </c>
      <c r="B2959" s="1"/>
      <c r="C2959" s="1"/>
      <c r="D2959" s="1"/>
      <c r="E2959" s="6"/>
      <c r="F2959" s="1"/>
      <c r="G2959" s="1" t="str">
        <f>IF(ISNA(VLOOKUP($C2959,'DTEN TCAP Linkage deviceId'!$A$1:$A$20000,1,FALSE)),"No","Yes")</f>
        <v>No</v>
      </c>
      <c r="H2959" s="1" t="str">
        <f>IF(ISNA(VLOOKUP($C2959,'Provisioning Requester'!$F$3:$H$20000,2,FALSE)),"No","Yes")</f>
        <v>No</v>
      </c>
      <c r="I2959" s="1" t="str">
        <f>IF($H2959="Yes",VLOOKUP($C2959,'Provisioning Requester'!$F$3:$H$20000,3,FALSE),"-")</f>
        <v>-</v>
      </c>
      <c r="J2959" s="1" t="str">
        <f>IF(OR(D2959="SVCP", E2959="TRUE"), "No", IF(ISNA(VLOOKUP($C2959,'ProvResponder deviceId'!$A$1:$A$20000,1,FALSE)),"No","Yes"))</f>
        <v>No</v>
      </c>
      <c r="K2959" s="1" t="str">
        <f>IF($J2959="Yes",VLOOKUP($C2959,'ProvResponder deviceId'!$A$1:$C$20000,3,FALSE),"-")</f>
        <v>-</v>
      </c>
      <c r="L2959" s="1" t="str">
        <f t="shared" si="92"/>
        <v/>
      </c>
      <c r="M2959" s="1" t="str">
        <f t="shared" si="93"/>
        <v/>
      </c>
      <c r="N2959" s="1" t="str">
        <f>IF(ISBLANK($C2959),"",IF(ISNA(VLOOKUP($L2959,'result messages'!$H$3:$L$11,2,FALSE)),VLOOKUP($M2959,'result messages'!$H$3:$L$11,2,FALSE),VLOOKUP($L2959,'result messages'!$H$3:$L$11,2,FALSE)))</f>
        <v/>
      </c>
      <c r="O2959" s="1" t="str">
        <f>IF(ISBLANK($C2959),"",IF(ISNA(VLOOKUP($L2959,'result messages'!$H$3:$L$11,3,FALSE)),VLOOKUP($M2959,'result messages'!$H$3:$L$11,3,FALSE),VLOOKUP($L2959,'result messages'!$H$3:$L$11,3,FALSE)))</f>
        <v/>
      </c>
      <c r="P2959" s="1" t="str">
        <f>IF(ISBLANK($C2959),"",IF(ISNA(VLOOKUP($L2959,'result messages'!$H$3:$L$11,4,FALSE)),VLOOKUP($M2959,'result messages'!$H$3:$L$11,4,FALSE),VLOOKUP($L2959,'result messages'!$H$3:$L$11,4,FALSE)))</f>
        <v/>
      </c>
      <c r="Q2959" s="1" t="str">
        <f>IF(ISBLANK($C2959),"",IF(ISNA(VLOOKUP($L2959,'result messages'!$H$3:$L$11,5,FALSE)),VLOOKUP($M2959,'result messages'!$H$3:$L$11,5,FALSE),VLOOKUP($L2959,'result messages'!$H$3:$L$11,5,FALSE)))</f>
        <v/>
      </c>
    </row>
    <row r="2960" spans="1:17">
      <c r="A2960" s="1">
        <v>2957</v>
      </c>
      <c r="B2960" s="1"/>
      <c r="C2960" s="1"/>
      <c r="D2960" s="1"/>
      <c r="E2960" s="6"/>
      <c r="F2960" s="1"/>
      <c r="G2960" s="1" t="str">
        <f>IF(ISNA(VLOOKUP($C2960,'DTEN TCAP Linkage deviceId'!$A$1:$A$20000,1,FALSE)),"No","Yes")</f>
        <v>No</v>
      </c>
      <c r="H2960" s="1" t="str">
        <f>IF(ISNA(VLOOKUP($C2960,'Provisioning Requester'!$F$3:$H$20000,2,FALSE)),"No","Yes")</f>
        <v>No</v>
      </c>
      <c r="I2960" s="1" t="str">
        <f>IF($H2960="Yes",VLOOKUP($C2960,'Provisioning Requester'!$F$3:$H$20000,3,FALSE),"-")</f>
        <v>-</v>
      </c>
      <c r="J2960" s="1" t="str">
        <f>IF(OR(D2960="SVCP", E2960="TRUE"), "No", IF(ISNA(VLOOKUP($C2960,'ProvResponder deviceId'!$A$1:$A$20000,1,FALSE)),"No","Yes"))</f>
        <v>No</v>
      </c>
      <c r="K2960" s="1" t="str">
        <f>IF($J2960="Yes",VLOOKUP($C2960,'ProvResponder deviceId'!$A$1:$C$20000,3,FALSE),"-")</f>
        <v>-</v>
      </c>
      <c r="L2960" s="1" t="str">
        <f t="shared" si="92"/>
        <v/>
      </c>
      <c r="M2960" s="1" t="str">
        <f t="shared" si="93"/>
        <v/>
      </c>
      <c r="N2960" s="1" t="str">
        <f>IF(ISBLANK($C2960),"",IF(ISNA(VLOOKUP($L2960,'result messages'!$H$3:$L$11,2,FALSE)),VLOOKUP($M2960,'result messages'!$H$3:$L$11,2,FALSE),VLOOKUP($L2960,'result messages'!$H$3:$L$11,2,FALSE)))</f>
        <v/>
      </c>
      <c r="O2960" s="1" t="str">
        <f>IF(ISBLANK($C2960),"",IF(ISNA(VLOOKUP($L2960,'result messages'!$H$3:$L$11,3,FALSE)),VLOOKUP($M2960,'result messages'!$H$3:$L$11,3,FALSE),VLOOKUP($L2960,'result messages'!$H$3:$L$11,3,FALSE)))</f>
        <v/>
      </c>
      <c r="P2960" s="1" t="str">
        <f>IF(ISBLANK($C2960),"",IF(ISNA(VLOOKUP($L2960,'result messages'!$H$3:$L$11,4,FALSE)),VLOOKUP($M2960,'result messages'!$H$3:$L$11,4,FALSE),VLOOKUP($L2960,'result messages'!$H$3:$L$11,4,FALSE)))</f>
        <v/>
      </c>
      <c r="Q2960" s="1" t="str">
        <f>IF(ISBLANK($C2960),"",IF(ISNA(VLOOKUP($L2960,'result messages'!$H$3:$L$11,5,FALSE)),VLOOKUP($M2960,'result messages'!$H$3:$L$11,5,FALSE),VLOOKUP($L2960,'result messages'!$H$3:$L$11,5,FALSE)))</f>
        <v/>
      </c>
    </row>
    <row r="2961" spans="1:17">
      <c r="A2961" s="1">
        <v>2958</v>
      </c>
      <c r="B2961" s="1"/>
      <c r="C2961" s="1"/>
      <c r="D2961" s="1"/>
      <c r="E2961" s="6"/>
      <c r="F2961" s="1"/>
      <c r="G2961" s="1" t="str">
        <f>IF(ISNA(VLOOKUP($C2961,'DTEN TCAP Linkage deviceId'!$A$1:$A$20000,1,FALSE)),"No","Yes")</f>
        <v>No</v>
      </c>
      <c r="H2961" s="1" t="str">
        <f>IF(ISNA(VLOOKUP($C2961,'Provisioning Requester'!$F$3:$H$20000,2,FALSE)),"No","Yes")</f>
        <v>No</v>
      </c>
      <c r="I2961" s="1" t="str">
        <f>IF($H2961="Yes",VLOOKUP($C2961,'Provisioning Requester'!$F$3:$H$20000,3,FALSE),"-")</f>
        <v>-</v>
      </c>
      <c r="J2961" s="1" t="str">
        <f>IF(OR(D2961="SVCP", E2961="TRUE"), "No", IF(ISNA(VLOOKUP($C2961,'ProvResponder deviceId'!$A$1:$A$20000,1,FALSE)),"No","Yes"))</f>
        <v>No</v>
      </c>
      <c r="K2961" s="1" t="str">
        <f>IF($J2961="Yes",VLOOKUP($C2961,'ProvResponder deviceId'!$A$1:$C$20000,3,FALSE),"-")</f>
        <v>-</v>
      </c>
      <c r="L2961" s="1" t="str">
        <f t="shared" si="92"/>
        <v/>
      </c>
      <c r="M2961" s="1" t="str">
        <f t="shared" si="93"/>
        <v/>
      </c>
      <c r="N2961" s="1" t="str">
        <f>IF(ISBLANK($C2961),"",IF(ISNA(VLOOKUP($L2961,'result messages'!$H$3:$L$11,2,FALSE)),VLOOKUP($M2961,'result messages'!$H$3:$L$11,2,FALSE),VLOOKUP($L2961,'result messages'!$H$3:$L$11,2,FALSE)))</f>
        <v/>
      </c>
      <c r="O2961" s="1" t="str">
        <f>IF(ISBLANK($C2961),"",IF(ISNA(VLOOKUP($L2961,'result messages'!$H$3:$L$11,3,FALSE)),VLOOKUP($M2961,'result messages'!$H$3:$L$11,3,FALSE),VLOOKUP($L2961,'result messages'!$H$3:$L$11,3,FALSE)))</f>
        <v/>
      </c>
      <c r="P2961" s="1" t="str">
        <f>IF(ISBLANK($C2961),"",IF(ISNA(VLOOKUP($L2961,'result messages'!$H$3:$L$11,4,FALSE)),VLOOKUP($M2961,'result messages'!$H$3:$L$11,4,FALSE),VLOOKUP($L2961,'result messages'!$H$3:$L$11,4,FALSE)))</f>
        <v/>
      </c>
      <c r="Q2961" s="1" t="str">
        <f>IF(ISBLANK($C2961),"",IF(ISNA(VLOOKUP($L2961,'result messages'!$H$3:$L$11,5,FALSE)),VLOOKUP($M2961,'result messages'!$H$3:$L$11,5,FALSE),VLOOKUP($L2961,'result messages'!$H$3:$L$11,5,FALSE)))</f>
        <v/>
      </c>
    </row>
    <row r="2962" spans="1:17">
      <c r="A2962" s="1">
        <v>2959</v>
      </c>
      <c r="B2962" s="1"/>
      <c r="C2962" s="1"/>
      <c r="D2962" s="1"/>
      <c r="E2962" s="6"/>
      <c r="F2962" s="1"/>
      <c r="G2962" s="1" t="str">
        <f>IF(ISNA(VLOOKUP($C2962,'DTEN TCAP Linkage deviceId'!$A$1:$A$20000,1,FALSE)),"No","Yes")</f>
        <v>No</v>
      </c>
      <c r="H2962" s="1" t="str">
        <f>IF(ISNA(VLOOKUP($C2962,'Provisioning Requester'!$F$3:$H$20000,2,FALSE)),"No","Yes")</f>
        <v>No</v>
      </c>
      <c r="I2962" s="1" t="str">
        <f>IF($H2962="Yes",VLOOKUP($C2962,'Provisioning Requester'!$F$3:$H$20000,3,FALSE),"-")</f>
        <v>-</v>
      </c>
      <c r="J2962" s="1" t="str">
        <f>IF(OR(D2962="SVCP", E2962="TRUE"), "No", IF(ISNA(VLOOKUP($C2962,'ProvResponder deviceId'!$A$1:$A$20000,1,FALSE)),"No","Yes"))</f>
        <v>No</v>
      </c>
      <c r="K2962" s="1" t="str">
        <f>IF($J2962="Yes",VLOOKUP($C2962,'ProvResponder deviceId'!$A$1:$C$20000,3,FALSE),"-")</f>
        <v>-</v>
      </c>
      <c r="L2962" s="1" t="str">
        <f t="shared" si="92"/>
        <v/>
      </c>
      <c r="M2962" s="1" t="str">
        <f t="shared" si="93"/>
        <v/>
      </c>
      <c r="N2962" s="1" t="str">
        <f>IF(ISBLANK($C2962),"",IF(ISNA(VLOOKUP($L2962,'result messages'!$H$3:$L$11,2,FALSE)),VLOOKUP($M2962,'result messages'!$H$3:$L$11,2,FALSE),VLOOKUP($L2962,'result messages'!$H$3:$L$11,2,FALSE)))</f>
        <v/>
      </c>
      <c r="O2962" s="1" t="str">
        <f>IF(ISBLANK($C2962),"",IF(ISNA(VLOOKUP($L2962,'result messages'!$H$3:$L$11,3,FALSE)),VLOOKUP($M2962,'result messages'!$H$3:$L$11,3,FALSE),VLOOKUP($L2962,'result messages'!$H$3:$L$11,3,FALSE)))</f>
        <v/>
      </c>
      <c r="P2962" s="1" t="str">
        <f>IF(ISBLANK($C2962),"",IF(ISNA(VLOOKUP($L2962,'result messages'!$H$3:$L$11,4,FALSE)),VLOOKUP($M2962,'result messages'!$H$3:$L$11,4,FALSE),VLOOKUP($L2962,'result messages'!$H$3:$L$11,4,FALSE)))</f>
        <v/>
      </c>
      <c r="Q2962" s="1" t="str">
        <f>IF(ISBLANK($C2962),"",IF(ISNA(VLOOKUP($L2962,'result messages'!$H$3:$L$11,5,FALSE)),VLOOKUP($M2962,'result messages'!$H$3:$L$11,5,FALSE),VLOOKUP($L2962,'result messages'!$H$3:$L$11,5,FALSE)))</f>
        <v/>
      </c>
    </row>
    <row r="2963" spans="1:17">
      <c r="A2963" s="1">
        <v>2960</v>
      </c>
      <c r="B2963" s="1"/>
      <c r="C2963" s="1"/>
      <c r="D2963" s="1"/>
      <c r="E2963" s="6"/>
      <c r="F2963" s="1"/>
      <c r="G2963" s="1" t="str">
        <f>IF(ISNA(VLOOKUP($C2963,'DTEN TCAP Linkage deviceId'!$A$1:$A$20000,1,FALSE)),"No","Yes")</f>
        <v>No</v>
      </c>
      <c r="H2963" s="1" t="str">
        <f>IF(ISNA(VLOOKUP($C2963,'Provisioning Requester'!$F$3:$H$20000,2,FALSE)),"No","Yes")</f>
        <v>No</v>
      </c>
      <c r="I2963" s="1" t="str">
        <f>IF($H2963="Yes",VLOOKUP($C2963,'Provisioning Requester'!$F$3:$H$20000,3,FALSE),"-")</f>
        <v>-</v>
      </c>
      <c r="J2963" s="1" t="str">
        <f>IF(OR(D2963="SVCP", E2963="TRUE"), "No", IF(ISNA(VLOOKUP($C2963,'ProvResponder deviceId'!$A$1:$A$20000,1,FALSE)),"No","Yes"))</f>
        <v>No</v>
      </c>
      <c r="K2963" s="1" t="str">
        <f>IF($J2963="Yes",VLOOKUP($C2963,'ProvResponder deviceId'!$A$1:$C$20000,3,FALSE),"-")</f>
        <v>-</v>
      </c>
      <c r="L2963" s="1" t="str">
        <f t="shared" si="92"/>
        <v/>
      </c>
      <c r="M2963" s="1" t="str">
        <f t="shared" si="93"/>
        <v/>
      </c>
      <c r="N2963" s="1" t="str">
        <f>IF(ISBLANK($C2963),"",IF(ISNA(VLOOKUP($L2963,'result messages'!$H$3:$L$11,2,FALSE)),VLOOKUP($M2963,'result messages'!$H$3:$L$11,2,FALSE),VLOOKUP($L2963,'result messages'!$H$3:$L$11,2,FALSE)))</f>
        <v/>
      </c>
      <c r="O2963" s="1" t="str">
        <f>IF(ISBLANK($C2963),"",IF(ISNA(VLOOKUP($L2963,'result messages'!$H$3:$L$11,3,FALSE)),VLOOKUP($M2963,'result messages'!$H$3:$L$11,3,FALSE),VLOOKUP($L2963,'result messages'!$H$3:$L$11,3,FALSE)))</f>
        <v/>
      </c>
      <c r="P2963" s="1" t="str">
        <f>IF(ISBLANK($C2963),"",IF(ISNA(VLOOKUP($L2963,'result messages'!$H$3:$L$11,4,FALSE)),VLOOKUP($M2963,'result messages'!$H$3:$L$11,4,FALSE),VLOOKUP($L2963,'result messages'!$H$3:$L$11,4,FALSE)))</f>
        <v/>
      </c>
      <c r="Q2963" s="1" t="str">
        <f>IF(ISBLANK($C2963),"",IF(ISNA(VLOOKUP($L2963,'result messages'!$H$3:$L$11,5,FALSE)),VLOOKUP($M2963,'result messages'!$H$3:$L$11,5,FALSE),VLOOKUP($L2963,'result messages'!$H$3:$L$11,5,FALSE)))</f>
        <v/>
      </c>
    </row>
    <row r="2964" spans="1:17">
      <c r="A2964" s="1">
        <v>2961</v>
      </c>
      <c r="B2964" s="1"/>
      <c r="C2964" s="1"/>
      <c r="D2964" s="1"/>
      <c r="E2964" s="6"/>
      <c r="F2964" s="1"/>
      <c r="G2964" s="1" t="str">
        <f>IF(ISNA(VLOOKUP($C2964,'DTEN TCAP Linkage deviceId'!$A$1:$A$20000,1,FALSE)),"No","Yes")</f>
        <v>No</v>
      </c>
      <c r="H2964" s="1" t="str">
        <f>IF(ISNA(VLOOKUP($C2964,'Provisioning Requester'!$F$3:$H$20000,2,FALSE)),"No","Yes")</f>
        <v>No</v>
      </c>
      <c r="I2964" s="1" t="str">
        <f>IF($H2964="Yes",VLOOKUP($C2964,'Provisioning Requester'!$F$3:$H$20000,3,FALSE),"-")</f>
        <v>-</v>
      </c>
      <c r="J2964" s="1" t="str">
        <f>IF(OR(D2964="SVCP", E2964="TRUE"), "No", IF(ISNA(VLOOKUP($C2964,'ProvResponder deviceId'!$A$1:$A$20000,1,FALSE)),"No","Yes"))</f>
        <v>No</v>
      </c>
      <c r="K2964" s="1" t="str">
        <f>IF($J2964="Yes",VLOOKUP($C2964,'ProvResponder deviceId'!$A$1:$C$20000,3,FALSE),"-")</f>
        <v>-</v>
      </c>
      <c r="L2964" s="1" t="str">
        <f t="shared" si="92"/>
        <v/>
      </c>
      <c r="M2964" s="1" t="str">
        <f t="shared" si="93"/>
        <v/>
      </c>
      <c r="N2964" s="1" t="str">
        <f>IF(ISBLANK($C2964),"",IF(ISNA(VLOOKUP($L2964,'result messages'!$H$3:$L$11,2,FALSE)),VLOOKUP($M2964,'result messages'!$H$3:$L$11,2,FALSE),VLOOKUP($L2964,'result messages'!$H$3:$L$11,2,FALSE)))</f>
        <v/>
      </c>
      <c r="O2964" s="1" t="str">
        <f>IF(ISBLANK($C2964),"",IF(ISNA(VLOOKUP($L2964,'result messages'!$H$3:$L$11,3,FALSE)),VLOOKUP($M2964,'result messages'!$H$3:$L$11,3,FALSE),VLOOKUP($L2964,'result messages'!$H$3:$L$11,3,FALSE)))</f>
        <v/>
      </c>
      <c r="P2964" s="1" t="str">
        <f>IF(ISBLANK($C2964),"",IF(ISNA(VLOOKUP($L2964,'result messages'!$H$3:$L$11,4,FALSE)),VLOOKUP($M2964,'result messages'!$H$3:$L$11,4,FALSE),VLOOKUP($L2964,'result messages'!$H$3:$L$11,4,FALSE)))</f>
        <v/>
      </c>
      <c r="Q2964" s="1" t="str">
        <f>IF(ISBLANK($C2964),"",IF(ISNA(VLOOKUP($L2964,'result messages'!$H$3:$L$11,5,FALSE)),VLOOKUP($M2964,'result messages'!$H$3:$L$11,5,FALSE),VLOOKUP($L2964,'result messages'!$H$3:$L$11,5,FALSE)))</f>
        <v/>
      </c>
    </row>
    <row r="2965" spans="1:17">
      <c r="A2965" s="1">
        <v>2962</v>
      </c>
      <c r="B2965" s="1"/>
      <c r="C2965" s="1"/>
      <c r="D2965" s="1"/>
      <c r="E2965" s="6"/>
      <c r="F2965" s="1"/>
      <c r="G2965" s="1" t="str">
        <f>IF(ISNA(VLOOKUP($C2965,'DTEN TCAP Linkage deviceId'!$A$1:$A$20000,1,FALSE)),"No","Yes")</f>
        <v>No</v>
      </c>
      <c r="H2965" s="1" t="str">
        <f>IF(ISNA(VLOOKUP($C2965,'Provisioning Requester'!$F$3:$H$20000,2,FALSE)),"No","Yes")</f>
        <v>No</v>
      </c>
      <c r="I2965" s="1" t="str">
        <f>IF($H2965="Yes",VLOOKUP($C2965,'Provisioning Requester'!$F$3:$H$20000,3,FALSE),"-")</f>
        <v>-</v>
      </c>
      <c r="J2965" s="1" t="str">
        <f>IF(OR(D2965="SVCP", E2965="TRUE"), "No", IF(ISNA(VLOOKUP($C2965,'ProvResponder deviceId'!$A$1:$A$20000,1,FALSE)),"No","Yes"))</f>
        <v>No</v>
      </c>
      <c r="K2965" s="1" t="str">
        <f>IF($J2965="Yes",VLOOKUP($C2965,'ProvResponder deviceId'!$A$1:$C$20000,3,FALSE),"-")</f>
        <v>-</v>
      </c>
      <c r="L2965" s="1" t="str">
        <f t="shared" si="92"/>
        <v/>
      </c>
      <c r="M2965" s="1" t="str">
        <f t="shared" si="93"/>
        <v/>
      </c>
      <c r="N2965" s="1" t="str">
        <f>IF(ISBLANK($C2965),"",IF(ISNA(VLOOKUP($L2965,'result messages'!$H$3:$L$11,2,FALSE)),VLOOKUP($M2965,'result messages'!$H$3:$L$11,2,FALSE),VLOOKUP($L2965,'result messages'!$H$3:$L$11,2,FALSE)))</f>
        <v/>
      </c>
      <c r="O2965" s="1" t="str">
        <f>IF(ISBLANK($C2965),"",IF(ISNA(VLOOKUP($L2965,'result messages'!$H$3:$L$11,3,FALSE)),VLOOKUP($M2965,'result messages'!$H$3:$L$11,3,FALSE),VLOOKUP($L2965,'result messages'!$H$3:$L$11,3,FALSE)))</f>
        <v/>
      </c>
      <c r="P2965" s="1" t="str">
        <f>IF(ISBLANK($C2965),"",IF(ISNA(VLOOKUP($L2965,'result messages'!$H$3:$L$11,4,FALSE)),VLOOKUP($M2965,'result messages'!$H$3:$L$11,4,FALSE),VLOOKUP($L2965,'result messages'!$H$3:$L$11,4,FALSE)))</f>
        <v/>
      </c>
      <c r="Q2965" s="1" t="str">
        <f>IF(ISBLANK($C2965),"",IF(ISNA(VLOOKUP($L2965,'result messages'!$H$3:$L$11,5,FALSE)),VLOOKUP($M2965,'result messages'!$H$3:$L$11,5,FALSE),VLOOKUP($L2965,'result messages'!$H$3:$L$11,5,FALSE)))</f>
        <v/>
      </c>
    </row>
    <row r="2966" spans="1:17">
      <c r="A2966" s="1">
        <v>2963</v>
      </c>
      <c r="B2966" s="1"/>
      <c r="C2966" s="1"/>
      <c r="D2966" s="1"/>
      <c r="E2966" s="6"/>
      <c r="F2966" s="1"/>
      <c r="G2966" s="1" t="str">
        <f>IF(ISNA(VLOOKUP($C2966,'DTEN TCAP Linkage deviceId'!$A$1:$A$20000,1,FALSE)),"No","Yes")</f>
        <v>No</v>
      </c>
      <c r="H2966" s="1" t="str">
        <f>IF(ISNA(VLOOKUP($C2966,'Provisioning Requester'!$F$3:$H$20000,2,FALSE)),"No","Yes")</f>
        <v>No</v>
      </c>
      <c r="I2966" s="1" t="str">
        <f>IF($H2966="Yes",VLOOKUP($C2966,'Provisioning Requester'!$F$3:$H$20000,3,FALSE),"-")</f>
        <v>-</v>
      </c>
      <c r="J2966" s="1" t="str">
        <f>IF(OR(D2966="SVCP", E2966="TRUE"), "No", IF(ISNA(VLOOKUP($C2966,'ProvResponder deviceId'!$A$1:$A$20000,1,FALSE)),"No","Yes"))</f>
        <v>No</v>
      </c>
      <c r="K2966" s="1" t="str">
        <f>IF($J2966="Yes",VLOOKUP($C2966,'ProvResponder deviceId'!$A$1:$C$20000,3,FALSE),"-")</f>
        <v>-</v>
      </c>
      <c r="L2966" s="1" t="str">
        <f t="shared" si="92"/>
        <v/>
      </c>
      <c r="M2966" s="1" t="str">
        <f t="shared" si="93"/>
        <v/>
      </c>
      <c r="N2966" s="1" t="str">
        <f>IF(ISBLANK($C2966),"",IF(ISNA(VLOOKUP($L2966,'result messages'!$H$3:$L$11,2,FALSE)),VLOOKUP($M2966,'result messages'!$H$3:$L$11,2,FALSE),VLOOKUP($L2966,'result messages'!$H$3:$L$11,2,FALSE)))</f>
        <v/>
      </c>
      <c r="O2966" s="1" t="str">
        <f>IF(ISBLANK($C2966),"",IF(ISNA(VLOOKUP($L2966,'result messages'!$H$3:$L$11,3,FALSE)),VLOOKUP($M2966,'result messages'!$H$3:$L$11,3,FALSE),VLOOKUP($L2966,'result messages'!$H$3:$L$11,3,FALSE)))</f>
        <v/>
      </c>
      <c r="P2966" s="1" t="str">
        <f>IF(ISBLANK($C2966),"",IF(ISNA(VLOOKUP($L2966,'result messages'!$H$3:$L$11,4,FALSE)),VLOOKUP($M2966,'result messages'!$H$3:$L$11,4,FALSE),VLOOKUP($L2966,'result messages'!$H$3:$L$11,4,FALSE)))</f>
        <v/>
      </c>
      <c r="Q2966" s="1" t="str">
        <f>IF(ISBLANK($C2966),"",IF(ISNA(VLOOKUP($L2966,'result messages'!$H$3:$L$11,5,FALSE)),VLOOKUP($M2966,'result messages'!$H$3:$L$11,5,FALSE),VLOOKUP($L2966,'result messages'!$H$3:$L$11,5,FALSE)))</f>
        <v/>
      </c>
    </row>
    <row r="2967" spans="1:17">
      <c r="A2967" s="1">
        <v>2964</v>
      </c>
      <c r="B2967" s="1"/>
      <c r="C2967" s="1"/>
      <c r="D2967" s="1"/>
      <c r="E2967" s="6"/>
      <c r="F2967" s="1"/>
      <c r="G2967" s="1" t="str">
        <f>IF(ISNA(VLOOKUP($C2967,'DTEN TCAP Linkage deviceId'!$A$1:$A$20000,1,FALSE)),"No","Yes")</f>
        <v>No</v>
      </c>
      <c r="H2967" s="1" t="str">
        <f>IF(ISNA(VLOOKUP($C2967,'Provisioning Requester'!$F$3:$H$20000,2,FALSE)),"No","Yes")</f>
        <v>No</v>
      </c>
      <c r="I2967" s="1" t="str">
        <f>IF($H2967="Yes",VLOOKUP($C2967,'Provisioning Requester'!$F$3:$H$20000,3,FALSE),"-")</f>
        <v>-</v>
      </c>
      <c r="J2967" s="1" t="str">
        <f>IF(OR(D2967="SVCP", E2967="TRUE"), "No", IF(ISNA(VLOOKUP($C2967,'ProvResponder deviceId'!$A$1:$A$20000,1,FALSE)),"No","Yes"))</f>
        <v>No</v>
      </c>
      <c r="K2967" s="1" t="str">
        <f>IF($J2967="Yes",VLOOKUP($C2967,'ProvResponder deviceId'!$A$1:$C$20000,3,FALSE),"-")</f>
        <v>-</v>
      </c>
      <c r="L2967" s="1" t="str">
        <f t="shared" si="92"/>
        <v/>
      </c>
      <c r="M2967" s="1" t="str">
        <f t="shared" si="93"/>
        <v/>
      </c>
      <c r="N2967" s="1" t="str">
        <f>IF(ISBLANK($C2967),"",IF(ISNA(VLOOKUP($L2967,'result messages'!$H$3:$L$11,2,FALSE)),VLOOKUP($M2967,'result messages'!$H$3:$L$11,2,FALSE),VLOOKUP($L2967,'result messages'!$H$3:$L$11,2,FALSE)))</f>
        <v/>
      </c>
      <c r="O2967" s="1" t="str">
        <f>IF(ISBLANK($C2967),"",IF(ISNA(VLOOKUP($L2967,'result messages'!$H$3:$L$11,3,FALSE)),VLOOKUP($M2967,'result messages'!$H$3:$L$11,3,FALSE),VLOOKUP($L2967,'result messages'!$H$3:$L$11,3,FALSE)))</f>
        <v/>
      </c>
      <c r="P2967" s="1" t="str">
        <f>IF(ISBLANK($C2967),"",IF(ISNA(VLOOKUP($L2967,'result messages'!$H$3:$L$11,4,FALSE)),VLOOKUP($M2967,'result messages'!$H$3:$L$11,4,FALSE),VLOOKUP($L2967,'result messages'!$H$3:$L$11,4,FALSE)))</f>
        <v/>
      </c>
      <c r="Q2967" s="1" t="str">
        <f>IF(ISBLANK($C2967),"",IF(ISNA(VLOOKUP($L2967,'result messages'!$H$3:$L$11,5,FALSE)),VLOOKUP($M2967,'result messages'!$H$3:$L$11,5,FALSE),VLOOKUP($L2967,'result messages'!$H$3:$L$11,5,FALSE)))</f>
        <v/>
      </c>
    </row>
    <row r="2968" spans="1:17">
      <c r="A2968" s="1">
        <v>2965</v>
      </c>
      <c r="B2968" s="1"/>
      <c r="C2968" s="1"/>
      <c r="D2968" s="1"/>
      <c r="E2968" s="6"/>
      <c r="F2968" s="1"/>
      <c r="G2968" s="1" t="str">
        <f>IF(ISNA(VLOOKUP($C2968,'DTEN TCAP Linkage deviceId'!$A$1:$A$20000,1,FALSE)),"No","Yes")</f>
        <v>No</v>
      </c>
      <c r="H2968" s="1" t="str">
        <f>IF(ISNA(VLOOKUP($C2968,'Provisioning Requester'!$F$3:$H$20000,2,FALSE)),"No","Yes")</f>
        <v>No</v>
      </c>
      <c r="I2968" s="1" t="str">
        <f>IF($H2968="Yes",VLOOKUP($C2968,'Provisioning Requester'!$F$3:$H$20000,3,FALSE),"-")</f>
        <v>-</v>
      </c>
      <c r="J2968" s="1" t="str">
        <f>IF(OR(D2968="SVCP", E2968="TRUE"), "No", IF(ISNA(VLOOKUP($C2968,'ProvResponder deviceId'!$A$1:$A$20000,1,FALSE)),"No","Yes"))</f>
        <v>No</v>
      </c>
      <c r="K2968" s="1" t="str">
        <f>IF($J2968="Yes",VLOOKUP($C2968,'ProvResponder deviceId'!$A$1:$C$20000,3,FALSE),"-")</f>
        <v>-</v>
      </c>
      <c r="L2968" s="1" t="str">
        <f t="shared" si="92"/>
        <v/>
      </c>
      <c r="M2968" s="1" t="str">
        <f t="shared" si="93"/>
        <v/>
      </c>
      <c r="N2968" s="1" t="str">
        <f>IF(ISBLANK($C2968),"",IF(ISNA(VLOOKUP($L2968,'result messages'!$H$3:$L$11,2,FALSE)),VLOOKUP($M2968,'result messages'!$H$3:$L$11,2,FALSE),VLOOKUP($L2968,'result messages'!$H$3:$L$11,2,FALSE)))</f>
        <v/>
      </c>
      <c r="O2968" s="1" t="str">
        <f>IF(ISBLANK($C2968),"",IF(ISNA(VLOOKUP($L2968,'result messages'!$H$3:$L$11,3,FALSE)),VLOOKUP($M2968,'result messages'!$H$3:$L$11,3,FALSE),VLOOKUP($L2968,'result messages'!$H$3:$L$11,3,FALSE)))</f>
        <v/>
      </c>
      <c r="P2968" s="1" t="str">
        <f>IF(ISBLANK($C2968),"",IF(ISNA(VLOOKUP($L2968,'result messages'!$H$3:$L$11,4,FALSE)),VLOOKUP($M2968,'result messages'!$H$3:$L$11,4,FALSE),VLOOKUP($L2968,'result messages'!$H$3:$L$11,4,FALSE)))</f>
        <v/>
      </c>
      <c r="Q2968" s="1" t="str">
        <f>IF(ISBLANK($C2968),"",IF(ISNA(VLOOKUP($L2968,'result messages'!$H$3:$L$11,5,FALSE)),VLOOKUP($M2968,'result messages'!$H$3:$L$11,5,FALSE),VLOOKUP($L2968,'result messages'!$H$3:$L$11,5,FALSE)))</f>
        <v/>
      </c>
    </row>
    <row r="2969" spans="1:17">
      <c r="A2969" s="1">
        <v>2966</v>
      </c>
      <c r="B2969" s="1"/>
      <c r="C2969" s="1"/>
      <c r="D2969" s="1"/>
      <c r="E2969" s="6"/>
      <c r="F2969" s="1"/>
      <c r="G2969" s="1" t="str">
        <f>IF(ISNA(VLOOKUP($C2969,'DTEN TCAP Linkage deviceId'!$A$1:$A$20000,1,FALSE)),"No","Yes")</f>
        <v>No</v>
      </c>
      <c r="H2969" s="1" t="str">
        <f>IF(ISNA(VLOOKUP($C2969,'Provisioning Requester'!$F$3:$H$20000,2,FALSE)),"No","Yes")</f>
        <v>No</v>
      </c>
      <c r="I2969" s="1" t="str">
        <f>IF($H2969="Yes",VLOOKUP($C2969,'Provisioning Requester'!$F$3:$H$20000,3,FALSE),"-")</f>
        <v>-</v>
      </c>
      <c r="J2969" s="1" t="str">
        <f>IF(OR(D2969="SVCP", E2969="TRUE"), "No", IF(ISNA(VLOOKUP($C2969,'ProvResponder deviceId'!$A$1:$A$20000,1,FALSE)),"No","Yes"))</f>
        <v>No</v>
      </c>
      <c r="K2969" s="1" t="str">
        <f>IF($J2969="Yes",VLOOKUP($C2969,'ProvResponder deviceId'!$A$1:$C$20000,3,FALSE),"-")</f>
        <v>-</v>
      </c>
      <c r="L2969" s="1" t="str">
        <f t="shared" si="92"/>
        <v/>
      </c>
      <c r="M2969" s="1" t="str">
        <f t="shared" si="93"/>
        <v/>
      </c>
      <c r="N2969" s="1" t="str">
        <f>IF(ISBLANK($C2969),"",IF(ISNA(VLOOKUP($L2969,'result messages'!$H$3:$L$11,2,FALSE)),VLOOKUP($M2969,'result messages'!$H$3:$L$11,2,FALSE),VLOOKUP($L2969,'result messages'!$H$3:$L$11,2,FALSE)))</f>
        <v/>
      </c>
      <c r="O2969" s="1" t="str">
        <f>IF(ISBLANK($C2969),"",IF(ISNA(VLOOKUP($L2969,'result messages'!$H$3:$L$11,3,FALSE)),VLOOKUP($M2969,'result messages'!$H$3:$L$11,3,FALSE),VLOOKUP($L2969,'result messages'!$H$3:$L$11,3,FALSE)))</f>
        <v/>
      </c>
      <c r="P2969" s="1" t="str">
        <f>IF(ISBLANK($C2969),"",IF(ISNA(VLOOKUP($L2969,'result messages'!$H$3:$L$11,4,FALSE)),VLOOKUP($M2969,'result messages'!$H$3:$L$11,4,FALSE),VLOOKUP($L2969,'result messages'!$H$3:$L$11,4,FALSE)))</f>
        <v/>
      </c>
      <c r="Q2969" s="1" t="str">
        <f>IF(ISBLANK($C2969),"",IF(ISNA(VLOOKUP($L2969,'result messages'!$H$3:$L$11,5,FALSE)),VLOOKUP($M2969,'result messages'!$H$3:$L$11,5,FALSE),VLOOKUP($L2969,'result messages'!$H$3:$L$11,5,FALSE)))</f>
        <v/>
      </c>
    </row>
    <row r="2970" spans="1:17">
      <c r="A2970" s="1">
        <v>2967</v>
      </c>
      <c r="B2970" s="1"/>
      <c r="C2970" s="1"/>
      <c r="D2970" s="1"/>
      <c r="E2970" s="6"/>
      <c r="F2970" s="1"/>
      <c r="G2970" s="1" t="str">
        <f>IF(ISNA(VLOOKUP($C2970,'DTEN TCAP Linkage deviceId'!$A$1:$A$20000,1,FALSE)),"No","Yes")</f>
        <v>No</v>
      </c>
      <c r="H2970" s="1" t="str">
        <f>IF(ISNA(VLOOKUP($C2970,'Provisioning Requester'!$F$3:$H$20000,2,FALSE)),"No","Yes")</f>
        <v>No</v>
      </c>
      <c r="I2970" s="1" t="str">
        <f>IF($H2970="Yes",VLOOKUP($C2970,'Provisioning Requester'!$F$3:$H$20000,3,FALSE),"-")</f>
        <v>-</v>
      </c>
      <c r="J2970" s="1" t="str">
        <f>IF(OR(D2970="SVCP", E2970="TRUE"), "No", IF(ISNA(VLOOKUP($C2970,'ProvResponder deviceId'!$A$1:$A$20000,1,FALSE)),"No","Yes"))</f>
        <v>No</v>
      </c>
      <c r="K2970" s="1" t="str">
        <f>IF($J2970="Yes",VLOOKUP($C2970,'ProvResponder deviceId'!$A$1:$C$20000,3,FALSE),"-")</f>
        <v>-</v>
      </c>
      <c r="L2970" s="1" t="str">
        <f t="shared" si="92"/>
        <v/>
      </c>
      <c r="M2970" s="1" t="str">
        <f t="shared" si="93"/>
        <v/>
      </c>
      <c r="N2970" s="1" t="str">
        <f>IF(ISBLANK($C2970),"",IF(ISNA(VLOOKUP($L2970,'result messages'!$H$3:$L$11,2,FALSE)),VLOOKUP($M2970,'result messages'!$H$3:$L$11,2,FALSE),VLOOKUP($L2970,'result messages'!$H$3:$L$11,2,FALSE)))</f>
        <v/>
      </c>
      <c r="O2970" s="1" t="str">
        <f>IF(ISBLANK($C2970),"",IF(ISNA(VLOOKUP($L2970,'result messages'!$H$3:$L$11,3,FALSE)),VLOOKUP($M2970,'result messages'!$H$3:$L$11,3,FALSE),VLOOKUP($L2970,'result messages'!$H$3:$L$11,3,FALSE)))</f>
        <v/>
      </c>
      <c r="P2970" s="1" t="str">
        <f>IF(ISBLANK($C2970),"",IF(ISNA(VLOOKUP($L2970,'result messages'!$H$3:$L$11,4,FALSE)),VLOOKUP($M2970,'result messages'!$H$3:$L$11,4,FALSE),VLOOKUP($L2970,'result messages'!$H$3:$L$11,4,FALSE)))</f>
        <v/>
      </c>
      <c r="Q2970" s="1" t="str">
        <f>IF(ISBLANK($C2970),"",IF(ISNA(VLOOKUP($L2970,'result messages'!$H$3:$L$11,5,FALSE)),VLOOKUP($M2970,'result messages'!$H$3:$L$11,5,FALSE),VLOOKUP($L2970,'result messages'!$H$3:$L$11,5,FALSE)))</f>
        <v/>
      </c>
    </row>
    <row r="2971" spans="1:17">
      <c r="A2971" s="1">
        <v>2968</v>
      </c>
      <c r="B2971" s="1"/>
      <c r="C2971" s="1"/>
      <c r="D2971" s="1"/>
      <c r="E2971" s="6"/>
      <c r="F2971" s="1"/>
      <c r="G2971" s="1" t="str">
        <f>IF(ISNA(VLOOKUP($C2971,'DTEN TCAP Linkage deviceId'!$A$1:$A$20000,1,FALSE)),"No","Yes")</f>
        <v>No</v>
      </c>
      <c r="H2971" s="1" t="str">
        <f>IF(ISNA(VLOOKUP($C2971,'Provisioning Requester'!$F$3:$H$20000,2,FALSE)),"No","Yes")</f>
        <v>No</v>
      </c>
      <c r="I2971" s="1" t="str">
        <f>IF($H2971="Yes",VLOOKUP($C2971,'Provisioning Requester'!$F$3:$H$20000,3,FALSE),"-")</f>
        <v>-</v>
      </c>
      <c r="J2971" s="1" t="str">
        <f>IF(OR(D2971="SVCP", E2971="TRUE"), "No", IF(ISNA(VLOOKUP($C2971,'ProvResponder deviceId'!$A$1:$A$20000,1,FALSE)),"No","Yes"))</f>
        <v>No</v>
      </c>
      <c r="K2971" s="1" t="str">
        <f>IF($J2971="Yes",VLOOKUP($C2971,'ProvResponder deviceId'!$A$1:$C$20000,3,FALSE),"-")</f>
        <v>-</v>
      </c>
      <c r="L2971" s="1" t="str">
        <f t="shared" si="92"/>
        <v/>
      </c>
      <c r="M2971" s="1" t="str">
        <f t="shared" si="93"/>
        <v/>
      </c>
      <c r="N2971" s="1" t="str">
        <f>IF(ISBLANK($C2971),"",IF(ISNA(VLOOKUP($L2971,'result messages'!$H$3:$L$11,2,FALSE)),VLOOKUP($M2971,'result messages'!$H$3:$L$11,2,FALSE),VLOOKUP($L2971,'result messages'!$H$3:$L$11,2,FALSE)))</f>
        <v/>
      </c>
      <c r="O2971" s="1" t="str">
        <f>IF(ISBLANK($C2971),"",IF(ISNA(VLOOKUP($L2971,'result messages'!$H$3:$L$11,3,FALSE)),VLOOKUP($M2971,'result messages'!$H$3:$L$11,3,FALSE),VLOOKUP($L2971,'result messages'!$H$3:$L$11,3,FALSE)))</f>
        <v/>
      </c>
      <c r="P2971" s="1" t="str">
        <f>IF(ISBLANK($C2971),"",IF(ISNA(VLOOKUP($L2971,'result messages'!$H$3:$L$11,4,FALSE)),VLOOKUP($M2971,'result messages'!$H$3:$L$11,4,FALSE),VLOOKUP($L2971,'result messages'!$H$3:$L$11,4,FALSE)))</f>
        <v/>
      </c>
      <c r="Q2971" s="1" t="str">
        <f>IF(ISBLANK($C2971),"",IF(ISNA(VLOOKUP($L2971,'result messages'!$H$3:$L$11,5,FALSE)),VLOOKUP($M2971,'result messages'!$H$3:$L$11,5,FALSE),VLOOKUP($L2971,'result messages'!$H$3:$L$11,5,FALSE)))</f>
        <v/>
      </c>
    </row>
    <row r="2972" spans="1:17">
      <c r="A2972" s="1">
        <v>2969</v>
      </c>
      <c r="B2972" s="1"/>
      <c r="C2972" s="1"/>
      <c r="D2972" s="1"/>
      <c r="E2972" s="6"/>
      <c r="F2972" s="1"/>
      <c r="G2972" s="1" t="str">
        <f>IF(ISNA(VLOOKUP($C2972,'DTEN TCAP Linkage deviceId'!$A$1:$A$20000,1,FALSE)),"No","Yes")</f>
        <v>No</v>
      </c>
      <c r="H2972" s="1" t="str">
        <f>IF(ISNA(VLOOKUP($C2972,'Provisioning Requester'!$F$3:$H$20000,2,FALSE)),"No","Yes")</f>
        <v>No</v>
      </c>
      <c r="I2972" s="1" t="str">
        <f>IF($H2972="Yes",VLOOKUP($C2972,'Provisioning Requester'!$F$3:$H$20000,3,FALSE),"-")</f>
        <v>-</v>
      </c>
      <c r="J2972" s="1" t="str">
        <f>IF(OR(D2972="SVCP", E2972="TRUE"), "No", IF(ISNA(VLOOKUP($C2972,'ProvResponder deviceId'!$A$1:$A$20000,1,FALSE)),"No","Yes"))</f>
        <v>No</v>
      </c>
      <c r="K2972" s="1" t="str">
        <f>IF($J2972="Yes",VLOOKUP($C2972,'ProvResponder deviceId'!$A$1:$C$20000,3,FALSE),"-")</f>
        <v>-</v>
      </c>
      <c r="L2972" s="1" t="str">
        <f t="shared" si="92"/>
        <v/>
      </c>
      <c r="M2972" s="1" t="str">
        <f t="shared" si="93"/>
        <v/>
      </c>
      <c r="N2972" s="1" t="str">
        <f>IF(ISBLANK($C2972),"",IF(ISNA(VLOOKUP($L2972,'result messages'!$H$3:$L$11,2,FALSE)),VLOOKUP($M2972,'result messages'!$H$3:$L$11,2,FALSE),VLOOKUP($L2972,'result messages'!$H$3:$L$11,2,FALSE)))</f>
        <v/>
      </c>
      <c r="O2972" s="1" t="str">
        <f>IF(ISBLANK($C2972),"",IF(ISNA(VLOOKUP($L2972,'result messages'!$H$3:$L$11,3,FALSE)),VLOOKUP($M2972,'result messages'!$H$3:$L$11,3,FALSE),VLOOKUP($L2972,'result messages'!$H$3:$L$11,3,FALSE)))</f>
        <v/>
      </c>
      <c r="P2972" s="1" t="str">
        <f>IF(ISBLANK($C2972),"",IF(ISNA(VLOOKUP($L2972,'result messages'!$H$3:$L$11,4,FALSE)),VLOOKUP($M2972,'result messages'!$H$3:$L$11,4,FALSE),VLOOKUP($L2972,'result messages'!$H$3:$L$11,4,FALSE)))</f>
        <v/>
      </c>
      <c r="Q2972" s="1" t="str">
        <f>IF(ISBLANK($C2972),"",IF(ISNA(VLOOKUP($L2972,'result messages'!$H$3:$L$11,5,FALSE)),VLOOKUP($M2972,'result messages'!$H$3:$L$11,5,FALSE),VLOOKUP($L2972,'result messages'!$H$3:$L$11,5,FALSE)))</f>
        <v/>
      </c>
    </row>
    <row r="2973" spans="1:17">
      <c r="A2973" s="1">
        <v>2970</v>
      </c>
      <c r="B2973" s="1"/>
      <c r="C2973" s="1"/>
      <c r="D2973" s="1"/>
      <c r="E2973" s="6"/>
      <c r="F2973" s="1"/>
      <c r="G2973" s="1" t="str">
        <f>IF(ISNA(VLOOKUP($C2973,'DTEN TCAP Linkage deviceId'!$A$1:$A$20000,1,FALSE)),"No","Yes")</f>
        <v>No</v>
      </c>
      <c r="H2973" s="1" t="str">
        <f>IF(ISNA(VLOOKUP($C2973,'Provisioning Requester'!$F$3:$H$20000,2,FALSE)),"No","Yes")</f>
        <v>No</v>
      </c>
      <c r="I2973" s="1" t="str">
        <f>IF($H2973="Yes",VLOOKUP($C2973,'Provisioning Requester'!$F$3:$H$20000,3,FALSE),"-")</f>
        <v>-</v>
      </c>
      <c r="J2973" s="1" t="str">
        <f>IF(OR(D2973="SVCP", E2973="TRUE"), "No", IF(ISNA(VLOOKUP($C2973,'ProvResponder deviceId'!$A$1:$A$20000,1,FALSE)),"No","Yes"))</f>
        <v>No</v>
      </c>
      <c r="K2973" s="1" t="str">
        <f>IF($J2973="Yes",VLOOKUP($C2973,'ProvResponder deviceId'!$A$1:$C$20000,3,FALSE),"-")</f>
        <v>-</v>
      </c>
      <c r="L2973" s="1" t="str">
        <f t="shared" si="92"/>
        <v/>
      </c>
      <c r="M2973" s="1" t="str">
        <f t="shared" si="93"/>
        <v/>
      </c>
      <c r="N2973" s="1" t="str">
        <f>IF(ISBLANK($C2973),"",IF(ISNA(VLOOKUP($L2973,'result messages'!$H$3:$L$11,2,FALSE)),VLOOKUP($M2973,'result messages'!$H$3:$L$11,2,FALSE),VLOOKUP($L2973,'result messages'!$H$3:$L$11,2,FALSE)))</f>
        <v/>
      </c>
      <c r="O2973" s="1" t="str">
        <f>IF(ISBLANK($C2973),"",IF(ISNA(VLOOKUP($L2973,'result messages'!$H$3:$L$11,3,FALSE)),VLOOKUP($M2973,'result messages'!$H$3:$L$11,3,FALSE),VLOOKUP($L2973,'result messages'!$H$3:$L$11,3,FALSE)))</f>
        <v/>
      </c>
      <c r="P2973" s="1" t="str">
        <f>IF(ISBLANK($C2973),"",IF(ISNA(VLOOKUP($L2973,'result messages'!$H$3:$L$11,4,FALSE)),VLOOKUP($M2973,'result messages'!$H$3:$L$11,4,FALSE),VLOOKUP($L2973,'result messages'!$H$3:$L$11,4,FALSE)))</f>
        <v/>
      </c>
      <c r="Q2973" s="1" t="str">
        <f>IF(ISBLANK($C2973),"",IF(ISNA(VLOOKUP($L2973,'result messages'!$H$3:$L$11,5,FALSE)),VLOOKUP($M2973,'result messages'!$H$3:$L$11,5,FALSE),VLOOKUP($L2973,'result messages'!$H$3:$L$11,5,FALSE)))</f>
        <v/>
      </c>
    </row>
    <row r="2974" spans="1:17">
      <c r="A2974" s="1">
        <v>2971</v>
      </c>
      <c r="B2974" s="1"/>
      <c r="C2974" s="1"/>
      <c r="D2974" s="1"/>
      <c r="E2974" s="6"/>
      <c r="F2974" s="1"/>
      <c r="G2974" s="1" t="str">
        <f>IF(ISNA(VLOOKUP($C2974,'DTEN TCAP Linkage deviceId'!$A$1:$A$20000,1,FALSE)),"No","Yes")</f>
        <v>No</v>
      </c>
      <c r="H2974" s="1" t="str">
        <f>IF(ISNA(VLOOKUP($C2974,'Provisioning Requester'!$F$3:$H$20000,2,FALSE)),"No","Yes")</f>
        <v>No</v>
      </c>
      <c r="I2974" s="1" t="str">
        <f>IF($H2974="Yes",VLOOKUP($C2974,'Provisioning Requester'!$F$3:$H$20000,3,FALSE),"-")</f>
        <v>-</v>
      </c>
      <c r="J2974" s="1" t="str">
        <f>IF(OR(D2974="SVCP", E2974="TRUE"), "No", IF(ISNA(VLOOKUP($C2974,'ProvResponder deviceId'!$A$1:$A$20000,1,FALSE)),"No","Yes"))</f>
        <v>No</v>
      </c>
      <c r="K2974" s="1" t="str">
        <f>IF($J2974="Yes",VLOOKUP($C2974,'ProvResponder deviceId'!$A$1:$C$20000,3,FALSE),"-")</f>
        <v>-</v>
      </c>
      <c r="L2974" s="1" t="str">
        <f t="shared" si="92"/>
        <v/>
      </c>
      <c r="M2974" s="1" t="str">
        <f t="shared" si="93"/>
        <v/>
      </c>
      <c r="N2974" s="1" t="str">
        <f>IF(ISBLANK($C2974),"",IF(ISNA(VLOOKUP($L2974,'result messages'!$H$3:$L$11,2,FALSE)),VLOOKUP($M2974,'result messages'!$H$3:$L$11,2,FALSE),VLOOKUP($L2974,'result messages'!$H$3:$L$11,2,FALSE)))</f>
        <v/>
      </c>
      <c r="O2974" s="1" t="str">
        <f>IF(ISBLANK($C2974),"",IF(ISNA(VLOOKUP($L2974,'result messages'!$H$3:$L$11,3,FALSE)),VLOOKUP($M2974,'result messages'!$H$3:$L$11,3,FALSE),VLOOKUP($L2974,'result messages'!$H$3:$L$11,3,FALSE)))</f>
        <v/>
      </c>
      <c r="P2974" s="1" t="str">
        <f>IF(ISBLANK($C2974),"",IF(ISNA(VLOOKUP($L2974,'result messages'!$H$3:$L$11,4,FALSE)),VLOOKUP($M2974,'result messages'!$H$3:$L$11,4,FALSE),VLOOKUP($L2974,'result messages'!$H$3:$L$11,4,FALSE)))</f>
        <v/>
      </c>
      <c r="Q2974" s="1" t="str">
        <f>IF(ISBLANK($C2974),"",IF(ISNA(VLOOKUP($L2974,'result messages'!$H$3:$L$11,5,FALSE)),VLOOKUP($M2974,'result messages'!$H$3:$L$11,5,FALSE),VLOOKUP($L2974,'result messages'!$H$3:$L$11,5,FALSE)))</f>
        <v/>
      </c>
    </row>
    <row r="2975" spans="1:17">
      <c r="A2975" s="1">
        <v>2972</v>
      </c>
      <c r="B2975" s="1"/>
      <c r="C2975" s="1"/>
      <c r="D2975" s="1"/>
      <c r="E2975" s="6"/>
      <c r="F2975" s="1"/>
      <c r="G2975" s="1" t="str">
        <f>IF(ISNA(VLOOKUP($C2975,'DTEN TCAP Linkage deviceId'!$A$1:$A$20000,1,FALSE)),"No","Yes")</f>
        <v>No</v>
      </c>
      <c r="H2975" s="1" t="str">
        <f>IF(ISNA(VLOOKUP($C2975,'Provisioning Requester'!$F$3:$H$20000,2,FALSE)),"No","Yes")</f>
        <v>No</v>
      </c>
      <c r="I2975" s="1" t="str">
        <f>IF($H2975="Yes",VLOOKUP($C2975,'Provisioning Requester'!$F$3:$H$20000,3,FALSE),"-")</f>
        <v>-</v>
      </c>
      <c r="J2975" s="1" t="str">
        <f>IF(OR(D2975="SVCP", E2975="TRUE"), "No", IF(ISNA(VLOOKUP($C2975,'ProvResponder deviceId'!$A$1:$A$20000,1,FALSE)),"No","Yes"))</f>
        <v>No</v>
      </c>
      <c r="K2975" s="1" t="str">
        <f>IF($J2975="Yes",VLOOKUP($C2975,'ProvResponder deviceId'!$A$1:$C$20000,3,FALSE),"-")</f>
        <v>-</v>
      </c>
      <c r="L2975" s="1" t="str">
        <f t="shared" si="92"/>
        <v/>
      </c>
      <c r="M2975" s="1" t="str">
        <f t="shared" si="93"/>
        <v/>
      </c>
      <c r="N2975" s="1" t="str">
        <f>IF(ISBLANK($C2975),"",IF(ISNA(VLOOKUP($L2975,'result messages'!$H$3:$L$11,2,FALSE)),VLOOKUP($M2975,'result messages'!$H$3:$L$11,2,FALSE),VLOOKUP($L2975,'result messages'!$H$3:$L$11,2,FALSE)))</f>
        <v/>
      </c>
      <c r="O2975" s="1" t="str">
        <f>IF(ISBLANK($C2975),"",IF(ISNA(VLOOKUP($L2975,'result messages'!$H$3:$L$11,3,FALSE)),VLOOKUP($M2975,'result messages'!$H$3:$L$11,3,FALSE),VLOOKUP($L2975,'result messages'!$H$3:$L$11,3,FALSE)))</f>
        <v/>
      </c>
      <c r="P2975" s="1" t="str">
        <f>IF(ISBLANK($C2975),"",IF(ISNA(VLOOKUP($L2975,'result messages'!$H$3:$L$11,4,FALSE)),VLOOKUP($M2975,'result messages'!$H$3:$L$11,4,FALSE),VLOOKUP($L2975,'result messages'!$H$3:$L$11,4,FALSE)))</f>
        <v/>
      </c>
      <c r="Q2975" s="1" t="str">
        <f>IF(ISBLANK($C2975),"",IF(ISNA(VLOOKUP($L2975,'result messages'!$H$3:$L$11,5,FALSE)),VLOOKUP($M2975,'result messages'!$H$3:$L$11,5,FALSE),VLOOKUP($L2975,'result messages'!$H$3:$L$11,5,FALSE)))</f>
        <v/>
      </c>
    </row>
    <row r="2976" spans="1:17">
      <c r="A2976" s="1">
        <v>2973</v>
      </c>
      <c r="B2976" s="1"/>
      <c r="C2976" s="1"/>
      <c r="D2976" s="1"/>
      <c r="E2976" s="6"/>
      <c r="F2976" s="1"/>
      <c r="G2976" s="1" t="str">
        <f>IF(ISNA(VLOOKUP($C2976,'DTEN TCAP Linkage deviceId'!$A$1:$A$20000,1,FALSE)),"No","Yes")</f>
        <v>No</v>
      </c>
      <c r="H2976" s="1" t="str">
        <f>IF(ISNA(VLOOKUP($C2976,'Provisioning Requester'!$F$3:$H$20000,2,FALSE)),"No","Yes")</f>
        <v>No</v>
      </c>
      <c r="I2976" s="1" t="str">
        <f>IF($H2976="Yes",VLOOKUP($C2976,'Provisioning Requester'!$F$3:$H$20000,3,FALSE),"-")</f>
        <v>-</v>
      </c>
      <c r="J2976" s="1" t="str">
        <f>IF(OR(D2976="SVCP", E2976="TRUE"), "No", IF(ISNA(VLOOKUP($C2976,'ProvResponder deviceId'!$A$1:$A$20000,1,FALSE)),"No","Yes"))</f>
        <v>No</v>
      </c>
      <c r="K2976" s="1" t="str">
        <f>IF($J2976="Yes",VLOOKUP($C2976,'ProvResponder deviceId'!$A$1:$C$20000,3,FALSE),"-")</f>
        <v>-</v>
      </c>
      <c r="L2976" s="1" t="str">
        <f t="shared" si="92"/>
        <v/>
      </c>
      <c r="M2976" s="1" t="str">
        <f t="shared" si="93"/>
        <v/>
      </c>
      <c r="N2976" s="1" t="str">
        <f>IF(ISBLANK($C2976),"",IF(ISNA(VLOOKUP($L2976,'result messages'!$H$3:$L$11,2,FALSE)),VLOOKUP($M2976,'result messages'!$H$3:$L$11,2,FALSE),VLOOKUP($L2976,'result messages'!$H$3:$L$11,2,FALSE)))</f>
        <v/>
      </c>
      <c r="O2976" s="1" t="str">
        <f>IF(ISBLANK($C2976),"",IF(ISNA(VLOOKUP($L2976,'result messages'!$H$3:$L$11,3,FALSE)),VLOOKUP($M2976,'result messages'!$H$3:$L$11,3,FALSE),VLOOKUP($L2976,'result messages'!$H$3:$L$11,3,FALSE)))</f>
        <v/>
      </c>
      <c r="P2976" s="1" t="str">
        <f>IF(ISBLANK($C2976),"",IF(ISNA(VLOOKUP($L2976,'result messages'!$H$3:$L$11,4,FALSE)),VLOOKUP($M2976,'result messages'!$H$3:$L$11,4,FALSE),VLOOKUP($L2976,'result messages'!$H$3:$L$11,4,FALSE)))</f>
        <v/>
      </c>
      <c r="Q2976" s="1" t="str">
        <f>IF(ISBLANK($C2976),"",IF(ISNA(VLOOKUP($L2976,'result messages'!$H$3:$L$11,5,FALSE)),VLOOKUP($M2976,'result messages'!$H$3:$L$11,5,FALSE),VLOOKUP($L2976,'result messages'!$H$3:$L$11,5,FALSE)))</f>
        <v/>
      </c>
    </row>
    <row r="2977" spans="1:17">
      <c r="A2977" s="1">
        <v>2974</v>
      </c>
      <c r="B2977" s="1"/>
      <c r="C2977" s="1"/>
      <c r="D2977" s="1"/>
      <c r="E2977" s="6"/>
      <c r="F2977" s="1"/>
      <c r="G2977" s="1" t="str">
        <f>IF(ISNA(VLOOKUP($C2977,'DTEN TCAP Linkage deviceId'!$A$1:$A$20000,1,FALSE)),"No","Yes")</f>
        <v>No</v>
      </c>
      <c r="H2977" s="1" t="str">
        <f>IF(ISNA(VLOOKUP($C2977,'Provisioning Requester'!$F$3:$H$20000,2,FALSE)),"No","Yes")</f>
        <v>No</v>
      </c>
      <c r="I2977" s="1" t="str">
        <f>IF($H2977="Yes",VLOOKUP($C2977,'Provisioning Requester'!$F$3:$H$20000,3,FALSE),"-")</f>
        <v>-</v>
      </c>
      <c r="J2977" s="1" t="str">
        <f>IF(OR(D2977="SVCP", E2977="TRUE"), "No", IF(ISNA(VLOOKUP($C2977,'ProvResponder deviceId'!$A$1:$A$20000,1,FALSE)),"No","Yes"))</f>
        <v>No</v>
      </c>
      <c r="K2977" s="1" t="str">
        <f>IF($J2977="Yes",VLOOKUP($C2977,'ProvResponder deviceId'!$A$1:$C$20000,3,FALSE),"-")</f>
        <v>-</v>
      </c>
      <c r="L2977" s="1" t="str">
        <f t="shared" si="92"/>
        <v/>
      </c>
      <c r="M2977" s="1" t="str">
        <f t="shared" si="93"/>
        <v/>
      </c>
      <c r="N2977" s="1" t="str">
        <f>IF(ISBLANK($C2977),"",IF(ISNA(VLOOKUP($L2977,'result messages'!$H$3:$L$11,2,FALSE)),VLOOKUP($M2977,'result messages'!$H$3:$L$11,2,FALSE),VLOOKUP($L2977,'result messages'!$H$3:$L$11,2,FALSE)))</f>
        <v/>
      </c>
      <c r="O2977" s="1" t="str">
        <f>IF(ISBLANK($C2977),"",IF(ISNA(VLOOKUP($L2977,'result messages'!$H$3:$L$11,3,FALSE)),VLOOKUP($M2977,'result messages'!$H$3:$L$11,3,FALSE),VLOOKUP($L2977,'result messages'!$H$3:$L$11,3,FALSE)))</f>
        <v/>
      </c>
      <c r="P2977" s="1" t="str">
        <f>IF(ISBLANK($C2977),"",IF(ISNA(VLOOKUP($L2977,'result messages'!$H$3:$L$11,4,FALSE)),VLOOKUP($M2977,'result messages'!$H$3:$L$11,4,FALSE),VLOOKUP($L2977,'result messages'!$H$3:$L$11,4,FALSE)))</f>
        <v/>
      </c>
      <c r="Q2977" s="1" t="str">
        <f>IF(ISBLANK($C2977),"",IF(ISNA(VLOOKUP($L2977,'result messages'!$H$3:$L$11,5,FALSE)),VLOOKUP($M2977,'result messages'!$H$3:$L$11,5,FALSE),VLOOKUP($L2977,'result messages'!$H$3:$L$11,5,FALSE)))</f>
        <v/>
      </c>
    </row>
    <row r="2978" spans="1:17">
      <c r="A2978" s="1">
        <v>2975</v>
      </c>
      <c r="B2978" s="1"/>
      <c r="C2978" s="1"/>
      <c r="D2978" s="1"/>
      <c r="E2978" s="6"/>
      <c r="F2978" s="1"/>
      <c r="G2978" s="1" t="str">
        <f>IF(ISNA(VLOOKUP($C2978,'DTEN TCAP Linkage deviceId'!$A$1:$A$20000,1,FALSE)),"No","Yes")</f>
        <v>No</v>
      </c>
      <c r="H2978" s="1" t="str">
        <f>IF(ISNA(VLOOKUP($C2978,'Provisioning Requester'!$F$3:$H$20000,2,FALSE)),"No","Yes")</f>
        <v>No</v>
      </c>
      <c r="I2978" s="1" t="str">
        <f>IF($H2978="Yes",VLOOKUP($C2978,'Provisioning Requester'!$F$3:$H$20000,3,FALSE),"-")</f>
        <v>-</v>
      </c>
      <c r="J2978" s="1" t="str">
        <f>IF(OR(D2978="SVCP", E2978="TRUE"), "No", IF(ISNA(VLOOKUP($C2978,'ProvResponder deviceId'!$A$1:$A$20000,1,FALSE)),"No","Yes"))</f>
        <v>No</v>
      </c>
      <c r="K2978" s="1" t="str">
        <f>IF($J2978="Yes",VLOOKUP($C2978,'ProvResponder deviceId'!$A$1:$C$20000,3,FALSE),"-")</f>
        <v>-</v>
      </c>
      <c r="L2978" s="1" t="str">
        <f t="shared" si="92"/>
        <v/>
      </c>
      <c r="M2978" s="1" t="str">
        <f t="shared" si="93"/>
        <v/>
      </c>
      <c r="N2978" s="1" t="str">
        <f>IF(ISBLANK($C2978),"",IF(ISNA(VLOOKUP($L2978,'result messages'!$H$3:$L$11,2,FALSE)),VLOOKUP($M2978,'result messages'!$H$3:$L$11,2,FALSE),VLOOKUP($L2978,'result messages'!$H$3:$L$11,2,FALSE)))</f>
        <v/>
      </c>
      <c r="O2978" s="1" t="str">
        <f>IF(ISBLANK($C2978),"",IF(ISNA(VLOOKUP($L2978,'result messages'!$H$3:$L$11,3,FALSE)),VLOOKUP($M2978,'result messages'!$H$3:$L$11,3,FALSE),VLOOKUP($L2978,'result messages'!$H$3:$L$11,3,FALSE)))</f>
        <v/>
      </c>
      <c r="P2978" s="1" t="str">
        <f>IF(ISBLANK($C2978),"",IF(ISNA(VLOOKUP($L2978,'result messages'!$H$3:$L$11,4,FALSE)),VLOOKUP($M2978,'result messages'!$H$3:$L$11,4,FALSE),VLOOKUP($L2978,'result messages'!$H$3:$L$11,4,FALSE)))</f>
        <v/>
      </c>
      <c r="Q2978" s="1" t="str">
        <f>IF(ISBLANK($C2978),"",IF(ISNA(VLOOKUP($L2978,'result messages'!$H$3:$L$11,5,FALSE)),VLOOKUP($M2978,'result messages'!$H$3:$L$11,5,FALSE),VLOOKUP($L2978,'result messages'!$H$3:$L$11,5,FALSE)))</f>
        <v/>
      </c>
    </row>
    <row r="2979" spans="1:17">
      <c r="A2979" s="1">
        <v>2976</v>
      </c>
      <c r="B2979" s="1"/>
      <c r="C2979" s="1"/>
      <c r="D2979" s="1"/>
      <c r="E2979" s="6"/>
      <c r="F2979" s="1"/>
      <c r="G2979" s="1" t="str">
        <f>IF(ISNA(VLOOKUP($C2979,'DTEN TCAP Linkage deviceId'!$A$1:$A$20000,1,FALSE)),"No","Yes")</f>
        <v>No</v>
      </c>
      <c r="H2979" s="1" t="str">
        <f>IF(ISNA(VLOOKUP($C2979,'Provisioning Requester'!$F$3:$H$20000,2,FALSE)),"No","Yes")</f>
        <v>No</v>
      </c>
      <c r="I2979" s="1" t="str">
        <f>IF($H2979="Yes",VLOOKUP($C2979,'Provisioning Requester'!$F$3:$H$20000,3,FALSE),"-")</f>
        <v>-</v>
      </c>
      <c r="J2979" s="1" t="str">
        <f>IF(OR(D2979="SVCP", E2979="TRUE"), "No", IF(ISNA(VLOOKUP($C2979,'ProvResponder deviceId'!$A$1:$A$20000,1,FALSE)),"No","Yes"))</f>
        <v>No</v>
      </c>
      <c r="K2979" s="1" t="str">
        <f>IF($J2979="Yes",VLOOKUP($C2979,'ProvResponder deviceId'!$A$1:$C$20000,3,FALSE),"-")</f>
        <v>-</v>
      </c>
      <c r="L2979" s="1" t="str">
        <f t="shared" si="92"/>
        <v/>
      </c>
      <c r="M2979" s="1" t="str">
        <f t="shared" si="93"/>
        <v/>
      </c>
      <c r="N2979" s="1" t="str">
        <f>IF(ISBLANK($C2979),"",IF(ISNA(VLOOKUP($L2979,'result messages'!$H$3:$L$11,2,FALSE)),VLOOKUP($M2979,'result messages'!$H$3:$L$11,2,FALSE),VLOOKUP($L2979,'result messages'!$H$3:$L$11,2,FALSE)))</f>
        <v/>
      </c>
      <c r="O2979" s="1" t="str">
        <f>IF(ISBLANK($C2979),"",IF(ISNA(VLOOKUP($L2979,'result messages'!$H$3:$L$11,3,FALSE)),VLOOKUP($M2979,'result messages'!$H$3:$L$11,3,FALSE),VLOOKUP($L2979,'result messages'!$H$3:$L$11,3,FALSE)))</f>
        <v/>
      </c>
      <c r="P2979" s="1" t="str">
        <f>IF(ISBLANK($C2979),"",IF(ISNA(VLOOKUP($L2979,'result messages'!$H$3:$L$11,4,FALSE)),VLOOKUP($M2979,'result messages'!$H$3:$L$11,4,FALSE),VLOOKUP($L2979,'result messages'!$H$3:$L$11,4,FALSE)))</f>
        <v/>
      </c>
      <c r="Q2979" s="1" t="str">
        <f>IF(ISBLANK($C2979),"",IF(ISNA(VLOOKUP($L2979,'result messages'!$H$3:$L$11,5,FALSE)),VLOOKUP($M2979,'result messages'!$H$3:$L$11,5,FALSE),VLOOKUP($L2979,'result messages'!$H$3:$L$11,5,FALSE)))</f>
        <v/>
      </c>
    </row>
    <row r="2980" spans="1:17">
      <c r="A2980" s="1">
        <v>2977</v>
      </c>
      <c r="B2980" s="1"/>
      <c r="C2980" s="1"/>
      <c r="D2980" s="1"/>
      <c r="E2980" s="6"/>
      <c r="F2980" s="1"/>
      <c r="G2980" s="1" t="str">
        <f>IF(ISNA(VLOOKUP($C2980,'DTEN TCAP Linkage deviceId'!$A$1:$A$20000,1,FALSE)),"No","Yes")</f>
        <v>No</v>
      </c>
      <c r="H2980" s="1" t="str">
        <f>IF(ISNA(VLOOKUP($C2980,'Provisioning Requester'!$F$3:$H$20000,2,FALSE)),"No","Yes")</f>
        <v>No</v>
      </c>
      <c r="I2980" s="1" t="str">
        <f>IF($H2980="Yes",VLOOKUP($C2980,'Provisioning Requester'!$F$3:$H$20000,3,FALSE),"-")</f>
        <v>-</v>
      </c>
      <c r="J2980" s="1" t="str">
        <f>IF(OR(D2980="SVCP", E2980="TRUE"), "No", IF(ISNA(VLOOKUP($C2980,'ProvResponder deviceId'!$A$1:$A$20000,1,FALSE)),"No","Yes"))</f>
        <v>No</v>
      </c>
      <c r="K2980" s="1" t="str">
        <f>IF($J2980="Yes",VLOOKUP($C2980,'ProvResponder deviceId'!$A$1:$C$20000,3,FALSE),"-")</f>
        <v>-</v>
      </c>
      <c r="L2980" s="1" t="str">
        <f t="shared" si="92"/>
        <v/>
      </c>
      <c r="M2980" s="1" t="str">
        <f t="shared" si="93"/>
        <v/>
      </c>
      <c r="N2980" s="1" t="str">
        <f>IF(ISBLANK($C2980),"",IF(ISNA(VLOOKUP($L2980,'result messages'!$H$3:$L$11,2,FALSE)),VLOOKUP($M2980,'result messages'!$H$3:$L$11,2,FALSE),VLOOKUP($L2980,'result messages'!$H$3:$L$11,2,FALSE)))</f>
        <v/>
      </c>
      <c r="O2980" s="1" t="str">
        <f>IF(ISBLANK($C2980),"",IF(ISNA(VLOOKUP($L2980,'result messages'!$H$3:$L$11,3,FALSE)),VLOOKUP($M2980,'result messages'!$H$3:$L$11,3,FALSE),VLOOKUP($L2980,'result messages'!$H$3:$L$11,3,FALSE)))</f>
        <v/>
      </c>
      <c r="P2980" s="1" t="str">
        <f>IF(ISBLANK($C2980),"",IF(ISNA(VLOOKUP($L2980,'result messages'!$H$3:$L$11,4,FALSE)),VLOOKUP($M2980,'result messages'!$H$3:$L$11,4,FALSE),VLOOKUP($L2980,'result messages'!$H$3:$L$11,4,FALSE)))</f>
        <v/>
      </c>
      <c r="Q2980" s="1" t="str">
        <f>IF(ISBLANK($C2980),"",IF(ISNA(VLOOKUP($L2980,'result messages'!$H$3:$L$11,5,FALSE)),VLOOKUP($M2980,'result messages'!$H$3:$L$11,5,FALSE),VLOOKUP($L2980,'result messages'!$H$3:$L$11,5,FALSE)))</f>
        <v/>
      </c>
    </row>
    <row r="2981" spans="1:17">
      <c r="A2981" s="1">
        <v>2978</v>
      </c>
      <c r="B2981" s="1"/>
      <c r="C2981" s="1"/>
      <c r="D2981" s="1"/>
      <c r="E2981" s="6"/>
      <c r="F2981" s="1"/>
      <c r="G2981" s="1" t="str">
        <f>IF(ISNA(VLOOKUP($C2981,'DTEN TCAP Linkage deviceId'!$A$1:$A$20000,1,FALSE)),"No","Yes")</f>
        <v>No</v>
      </c>
      <c r="H2981" s="1" t="str">
        <f>IF(ISNA(VLOOKUP($C2981,'Provisioning Requester'!$F$3:$H$20000,2,FALSE)),"No","Yes")</f>
        <v>No</v>
      </c>
      <c r="I2981" s="1" t="str">
        <f>IF($H2981="Yes",VLOOKUP($C2981,'Provisioning Requester'!$F$3:$H$20000,3,FALSE),"-")</f>
        <v>-</v>
      </c>
      <c r="J2981" s="1" t="str">
        <f>IF(OR(D2981="SVCP", E2981="TRUE"), "No", IF(ISNA(VLOOKUP($C2981,'ProvResponder deviceId'!$A$1:$A$20000,1,FALSE)),"No","Yes"))</f>
        <v>No</v>
      </c>
      <c r="K2981" s="1" t="str">
        <f>IF($J2981="Yes",VLOOKUP($C2981,'ProvResponder deviceId'!$A$1:$C$20000,3,FALSE),"-")</f>
        <v>-</v>
      </c>
      <c r="L2981" s="1" t="str">
        <f t="shared" si="92"/>
        <v/>
      </c>
      <c r="M2981" s="1" t="str">
        <f t="shared" si="93"/>
        <v/>
      </c>
      <c r="N2981" s="1" t="str">
        <f>IF(ISBLANK($C2981),"",IF(ISNA(VLOOKUP($L2981,'result messages'!$H$3:$L$11,2,FALSE)),VLOOKUP($M2981,'result messages'!$H$3:$L$11,2,FALSE),VLOOKUP($L2981,'result messages'!$H$3:$L$11,2,FALSE)))</f>
        <v/>
      </c>
      <c r="O2981" s="1" t="str">
        <f>IF(ISBLANK($C2981),"",IF(ISNA(VLOOKUP($L2981,'result messages'!$H$3:$L$11,3,FALSE)),VLOOKUP($M2981,'result messages'!$H$3:$L$11,3,FALSE),VLOOKUP($L2981,'result messages'!$H$3:$L$11,3,FALSE)))</f>
        <v/>
      </c>
      <c r="P2981" s="1" t="str">
        <f>IF(ISBLANK($C2981),"",IF(ISNA(VLOOKUP($L2981,'result messages'!$H$3:$L$11,4,FALSE)),VLOOKUP($M2981,'result messages'!$H$3:$L$11,4,FALSE),VLOOKUP($L2981,'result messages'!$H$3:$L$11,4,FALSE)))</f>
        <v/>
      </c>
      <c r="Q2981" s="1" t="str">
        <f>IF(ISBLANK($C2981),"",IF(ISNA(VLOOKUP($L2981,'result messages'!$H$3:$L$11,5,FALSE)),VLOOKUP($M2981,'result messages'!$H$3:$L$11,5,FALSE),VLOOKUP($L2981,'result messages'!$H$3:$L$11,5,FALSE)))</f>
        <v/>
      </c>
    </row>
    <row r="2982" spans="1:17">
      <c r="A2982" s="1">
        <v>2979</v>
      </c>
      <c r="B2982" s="1"/>
      <c r="C2982" s="1"/>
      <c r="D2982" s="1"/>
      <c r="E2982" s="6"/>
      <c r="F2982" s="1"/>
      <c r="G2982" s="1" t="str">
        <f>IF(ISNA(VLOOKUP($C2982,'DTEN TCAP Linkage deviceId'!$A$1:$A$20000,1,FALSE)),"No","Yes")</f>
        <v>No</v>
      </c>
      <c r="H2982" s="1" t="str">
        <f>IF(ISNA(VLOOKUP($C2982,'Provisioning Requester'!$F$3:$H$20000,2,FALSE)),"No","Yes")</f>
        <v>No</v>
      </c>
      <c r="I2982" s="1" t="str">
        <f>IF($H2982="Yes",VLOOKUP($C2982,'Provisioning Requester'!$F$3:$H$20000,3,FALSE),"-")</f>
        <v>-</v>
      </c>
      <c r="J2982" s="1" t="str">
        <f>IF(OR(D2982="SVCP", E2982="TRUE"), "No", IF(ISNA(VLOOKUP($C2982,'ProvResponder deviceId'!$A$1:$A$20000,1,FALSE)),"No","Yes"))</f>
        <v>No</v>
      </c>
      <c r="K2982" s="1" t="str">
        <f>IF($J2982="Yes",VLOOKUP($C2982,'ProvResponder deviceId'!$A$1:$C$20000,3,FALSE),"-")</f>
        <v>-</v>
      </c>
      <c r="L2982" s="1" t="str">
        <f t="shared" si="92"/>
        <v/>
      </c>
      <c r="M2982" s="1" t="str">
        <f t="shared" si="93"/>
        <v/>
      </c>
      <c r="N2982" s="1" t="str">
        <f>IF(ISBLANK($C2982),"",IF(ISNA(VLOOKUP($L2982,'result messages'!$H$3:$L$11,2,FALSE)),VLOOKUP($M2982,'result messages'!$H$3:$L$11,2,FALSE),VLOOKUP($L2982,'result messages'!$H$3:$L$11,2,FALSE)))</f>
        <v/>
      </c>
      <c r="O2982" s="1" t="str">
        <f>IF(ISBLANK($C2982),"",IF(ISNA(VLOOKUP($L2982,'result messages'!$H$3:$L$11,3,FALSE)),VLOOKUP($M2982,'result messages'!$H$3:$L$11,3,FALSE),VLOOKUP($L2982,'result messages'!$H$3:$L$11,3,FALSE)))</f>
        <v/>
      </c>
      <c r="P2982" s="1" t="str">
        <f>IF(ISBLANK($C2982),"",IF(ISNA(VLOOKUP($L2982,'result messages'!$H$3:$L$11,4,FALSE)),VLOOKUP($M2982,'result messages'!$H$3:$L$11,4,FALSE),VLOOKUP($L2982,'result messages'!$H$3:$L$11,4,FALSE)))</f>
        <v/>
      </c>
      <c r="Q2982" s="1" t="str">
        <f>IF(ISBLANK($C2982),"",IF(ISNA(VLOOKUP($L2982,'result messages'!$H$3:$L$11,5,FALSE)),VLOOKUP($M2982,'result messages'!$H$3:$L$11,5,FALSE),VLOOKUP($L2982,'result messages'!$H$3:$L$11,5,FALSE)))</f>
        <v/>
      </c>
    </row>
    <row r="2983" spans="1:17">
      <c r="A2983" s="1">
        <v>2980</v>
      </c>
      <c r="B2983" s="1"/>
      <c r="C2983" s="1"/>
      <c r="D2983" s="1"/>
      <c r="E2983" s="6"/>
      <c r="F2983" s="1"/>
      <c r="G2983" s="1" t="str">
        <f>IF(ISNA(VLOOKUP($C2983,'DTEN TCAP Linkage deviceId'!$A$1:$A$20000,1,FALSE)),"No","Yes")</f>
        <v>No</v>
      </c>
      <c r="H2983" s="1" t="str">
        <f>IF(ISNA(VLOOKUP($C2983,'Provisioning Requester'!$F$3:$H$20000,2,FALSE)),"No","Yes")</f>
        <v>No</v>
      </c>
      <c r="I2983" s="1" t="str">
        <f>IF($H2983="Yes",VLOOKUP($C2983,'Provisioning Requester'!$F$3:$H$20000,3,FALSE),"-")</f>
        <v>-</v>
      </c>
      <c r="J2983" s="1" t="str">
        <f>IF(OR(D2983="SVCP", E2983="TRUE"), "No", IF(ISNA(VLOOKUP($C2983,'ProvResponder deviceId'!$A$1:$A$20000,1,FALSE)),"No","Yes"))</f>
        <v>No</v>
      </c>
      <c r="K2983" s="1" t="str">
        <f>IF($J2983="Yes",VLOOKUP($C2983,'ProvResponder deviceId'!$A$1:$C$20000,3,FALSE),"-")</f>
        <v>-</v>
      </c>
      <c r="L2983" s="1" t="str">
        <f t="shared" si="92"/>
        <v/>
      </c>
      <c r="M2983" s="1" t="str">
        <f t="shared" si="93"/>
        <v/>
      </c>
      <c r="N2983" s="1" t="str">
        <f>IF(ISBLANK($C2983),"",IF(ISNA(VLOOKUP($L2983,'result messages'!$H$3:$L$11,2,FALSE)),VLOOKUP($M2983,'result messages'!$H$3:$L$11,2,FALSE),VLOOKUP($L2983,'result messages'!$H$3:$L$11,2,FALSE)))</f>
        <v/>
      </c>
      <c r="O2983" s="1" t="str">
        <f>IF(ISBLANK($C2983),"",IF(ISNA(VLOOKUP($L2983,'result messages'!$H$3:$L$11,3,FALSE)),VLOOKUP($M2983,'result messages'!$H$3:$L$11,3,FALSE),VLOOKUP($L2983,'result messages'!$H$3:$L$11,3,FALSE)))</f>
        <v/>
      </c>
      <c r="P2983" s="1" t="str">
        <f>IF(ISBLANK($C2983),"",IF(ISNA(VLOOKUP($L2983,'result messages'!$H$3:$L$11,4,FALSE)),VLOOKUP($M2983,'result messages'!$H$3:$L$11,4,FALSE),VLOOKUP($L2983,'result messages'!$H$3:$L$11,4,FALSE)))</f>
        <v/>
      </c>
      <c r="Q2983" s="1" t="str">
        <f>IF(ISBLANK($C2983),"",IF(ISNA(VLOOKUP($L2983,'result messages'!$H$3:$L$11,5,FALSE)),VLOOKUP($M2983,'result messages'!$H$3:$L$11,5,FALSE),VLOOKUP($L2983,'result messages'!$H$3:$L$11,5,FALSE)))</f>
        <v/>
      </c>
    </row>
    <row r="2984" spans="1:17">
      <c r="A2984" s="1">
        <v>2981</v>
      </c>
      <c r="B2984" s="1"/>
      <c r="C2984" s="1"/>
      <c r="D2984" s="1"/>
      <c r="E2984" s="6"/>
      <c r="F2984" s="1"/>
      <c r="G2984" s="1" t="str">
        <f>IF(ISNA(VLOOKUP($C2984,'DTEN TCAP Linkage deviceId'!$A$1:$A$20000,1,FALSE)),"No","Yes")</f>
        <v>No</v>
      </c>
      <c r="H2984" s="1" t="str">
        <f>IF(ISNA(VLOOKUP($C2984,'Provisioning Requester'!$F$3:$H$20000,2,FALSE)),"No","Yes")</f>
        <v>No</v>
      </c>
      <c r="I2984" s="1" t="str">
        <f>IF($H2984="Yes",VLOOKUP($C2984,'Provisioning Requester'!$F$3:$H$20000,3,FALSE),"-")</f>
        <v>-</v>
      </c>
      <c r="J2984" s="1" t="str">
        <f>IF(OR(D2984="SVCP", E2984="TRUE"), "No", IF(ISNA(VLOOKUP($C2984,'ProvResponder deviceId'!$A$1:$A$20000,1,FALSE)),"No","Yes"))</f>
        <v>No</v>
      </c>
      <c r="K2984" s="1" t="str">
        <f>IF($J2984="Yes",VLOOKUP($C2984,'ProvResponder deviceId'!$A$1:$C$20000,3,FALSE),"-")</f>
        <v>-</v>
      </c>
      <c r="L2984" s="1" t="str">
        <f t="shared" si="92"/>
        <v/>
      </c>
      <c r="M2984" s="1" t="str">
        <f t="shared" si="93"/>
        <v/>
      </c>
      <c r="N2984" s="1" t="str">
        <f>IF(ISBLANK($C2984),"",IF(ISNA(VLOOKUP($L2984,'result messages'!$H$3:$L$11,2,FALSE)),VLOOKUP($M2984,'result messages'!$H$3:$L$11,2,FALSE),VLOOKUP($L2984,'result messages'!$H$3:$L$11,2,FALSE)))</f>
        <v/>
      </c>
      <c r="O2984" s="1" t="str">
        <f>IF(ISBLANK($C2984),"",IF(ISNA(VLOOKUP($L2984,'result messages'!$H$3:$L$11,3,FALSE)),VLOOKUP($M2984,'result messages'!$H$3:$L$11,3,FALSE),VLOOKUP($L2984,'result messages'!$H$3:$L$11,3,FALSE)))</f>
        <v/>
      </c>
      <c r="P2984" s="1" t="str">
        <f>IF(ISBLANK($C2984),"",IF(ISNA(VLOOKUP($L2984,'result messages'!$H$3:$L$11,4,FALSE)),VLOOKUP($M2984,'result messages'!$H$3:$L$11,4,FALSE),VLOOKUP($L2984,'result messages'!$H$3:$L$11,4,FALSE)))</f>
        <v/>
      </c>
      <c r="Q2984" s="1" t="str">
        <f>IF(ISBLANK($C2984),"",IF(ISNA(VLOOKUP($L2984,'result messages'!$H$3:$L$11,5,FALSE)),VLOOKUP($M2984,'result messages'!$H$3:$L$11,5,FALSE),VLOOKUP($L2984,'result messages'!$H$3:$L$11,5,FALSE)))</f>
        <v/>
      </c>
    </row>
    <row r="2985" spans="1:17">
      <c r="A2985" s="1">
        <v>2982</v>
      </c>
      <c r="B2985" s="1"/>
      <c r="C2985" s="1"/>
      <c r="D2985" s="1"/>
      <c r="E2985" s="6"/>
      <c r="F2985" s="1"/>
      <c r="G2985" s="1" t="str">
        <f>IF(ISNA(VLOOKUP($C2985,'DTEN TCAP Linkage deviceId'!$A$1:$A$20000,1,FALSE)),"No","Yes")</f>
        <v>No</v>
      </c>
      <c r="H2985" s="1" t="str">
        <f>IF(ISNA(VLOOKUP($C2985,'Provisioning Requester'!$F$3:$H$20000,2,FALSE)),"No","Yes")</f>
        <v>No</v>
      </c>
      <c r="I2985" s="1" t="str">
        <f>IF($H2985="Yes",VLOOKUP($C2985,'Provisioning Requester'!$F$3:$H$20000,3,FALSE),"-")</f>
        <v>-</v>
      </c>
      <c r="J2985" s="1" t="str">
        <f>IF(OR(D2985="SVCP", E2985="TRUE"), "No", IF(ISNA(VLOOKUP($C2985,'ProvResponder deviceId'!$A$1:$A$20000,1,FALSE)),"No","Yes"))</f>
        <v>No</v>
      </c>
      <c r="K2985" s="1" t="str">
        <f>IF($J2985="Yes",VLOOKUP($C2985,'ProvResponder deviceId'!$A$1:$C$20000,3,FALSE),"-")</f>
        <v>-</v>
      </c>
      <c r="L2985" s="1" t="str">
        <f t="shared" si="92"/>
        <v/>
      </c>
      <c r="M2985" s="1" t="str">
        <f t="shared" si="93"/>
        <v/>
      </c>
      <c r="N2985" s="1" t="str">
        <f>IF(ISBLANK($C2985),"",IF(ISNA(VLOOKUP($L2985,'result messages'!$H$3:$L$11,2,FALSE)),VLOOKUP($M2985,'result messages'!$H$3:$L$11,2,FALSE),VLOOKUP($L2985,'result messages'!$H$3:$L$11,2,FALSE)))</f>
        <v/>
      </c>
      <c r="O2985" s="1" t="str">
        <f>IF(ISBLANK($C2985),"",IF(ISNA(VLOOKUP($L2985,'result messages'!$H$3:$L$11,3,FALSE)),VLOOKUP($M2985,'result messages'!$H$3:$L$11,3,FALSE),VLOOKUP($L2985,'result messages'!$H$3:$L$11,3,FALSE)))</f>
        <v/>
      </c>
      <c r="P2985" s="1" t="str">
        <f>IF(ISBLANK($C2985),"",IF(ISNA(VLOOKUP($L2985,'result messages'!$H$3:$L$11,4,FALSE)),VLOOKUP($M2985,'result messages'!$H$3:$L$11,4,FALSE),VLOOKUP($L2985,'result messages'!$H$3:$L$11,4,FALSE)))</f>
        <v/>
      </c>
      <c r="Q2985" s="1" t="str">
        <f>IF(ISBLANK($C2985),"",IF(ISNA(VLOOKUP($L2985,'result messages'!$H$3:$L$11,5,FALSE)),VLOOKUP($M2985,'result messages'!$H$3:$L$11,5,FALSE),VLOOKUP($L2985,'result messages'!$H$3:$L$11,5,FALSE)))</f>
        <v/>
      </c>
    </row>
    <row r="2986" spans="1:17">
      <c r="A2986" s="1">
        <v>2983</v>
      </c>
      <c r="B2986" s="1"/>
      <c r="C2986" s="1"/>
      <c r="D2986" s="1"/>
      <c r="E2986" s="6"/>
      <c r="F2986" s="1"/>
      <c r="G2986" s="1" t="str">
        <f>IF(ISNA(VLOOKUP($C2986,'DTEN TCAP Linkage deviceId'!$A$1:$A$20000,1,FALSE)),"No","Yes")</f>
        <v>No</v>
      </c>
      <c r="H2986" s="1" t="str">
        <f>IF(ISNA(VLOOKUP($C2986,'Provisioning Requester'!$F$3:$H$20000,2,FALSE)),"No","Yes")</f>
        <v>No</v>
      </c>
      <c r="I2986" s="1" t="str">
        <f>IF($H2986="Yes",VLOOKUP($C2986,'Provisioning Requester'!$F$3:$H$20000,3,FALSE),"-")</f>
        <v>-</v>
      </c>
      <c r="J2986" s="1" t="str">
        <f>IF(OR(D2986="SVCP", E2986="TRUE"), "No", IF(ISNA(VLOOKUP($C2986,'ProvResponder deviceId'!$A$1:$A$20000,1,FALSE)),"No","Yes"))</f>
        <v>No</v>
      </c>
      <c r="K2986" s="1" t="str">
        <f>IF($J2986="Yes",VLOOKUP($C2986,'ProvResponder deviceId'!$A$1:$C$20000,3,FALSE),"-")</f>
        <v>-</v>
      </c>
      <c r="L2986" s="1" t="str">
        <f t="shared" si="92"/>
        <v/>
      </c>
      <c r="M2986" s="1" t="str">
        <f t="shared" si="93"/>
        <v/>
      </c>
      <c r="N2986" s="1" t="str">
        <f>IF(ISBLANK($C2986),"",IF(ISNA(VLOOKUP($L2986,'result messages'!$H$3:$L$11,2,FALSE)),VLOOKUP($M2986,'result messages'!$H$3:$L$11,2,FALSE),VLOOKUP($L2986,'result messages'!$H$3:$L$11,2,FALSE)))</f>
        <v/>
      </c>
      <c r="O2986" s="1" t="str">
        <f>IF(ISBLANK($C2986),"",IF(ISNA(VLOOKUP($L2986,'result messages'!$H$3:$L$11,3,FALSE)),VLOOKUP($M2986,'result messages'!$H$3:$L$11,3,FALSE),VLOOKUP($L2986,'result messages'!$H$3:$L$11,3,FALSE)))</f>
        <v/>
      </c>
      <c r="P2986" s="1" t="str">
        <f>IF(ISBLANK($C2986),"",IF(ISNA(VLOOKUP($L2986,'result messages'!$H$3:$L$11,4,FALSE)),VLOOKUP($M2986,'result messages'!$H$3:$L$11,4,FALSE),VLOOKUP($L2986,'result messages'!$H$3:$L$11,4,FALSE)))</f>
        <v/>
      </c>
      <c r="Q2986" s="1" t="str">
        <f>IF(ISBLANK($C2986),"",IF(ISNA(VLOOKUP($L2986,'result messages'!$H$3:$L$11,5,FALSE)),VLOOKUP($M2986,'result messages'!$H$3:$L$11,5,FALSE),VLOOKUP($L2986,'result messages'!$H$3:$L$11,5,FALSE)))</f>
        <v/>
      </c>
    </row>
    <row r="2987" spans="1:17">
      <c r="A2987" s="1">
        <v>2984</v>
      </c>
      <c r="B2987" s="1"/>
      <c r="C2987" s="1"/>
      <c r="D2987" s="1"/>
      <c r="E2987" s="6"/>
      <c r="F2987" s="1"/>
      <c r="G2987" s="1" t="str">
        <f>IF(ISNA(VLOOKUP($C2987,'DTEN TCAP Linkage deviceId'!$A$1:$A$20000,1,FALSE)),"No","Yes")</f>
        <v>No</v>
      </c>
      <c r="H2987" s="1" t="str">
        <f>IF(ISNA(VLOOKUP($C2987,'Provisioning Requester'!$F$3:$H$20000,2,FALSE)),"No","Yes")</f>
        <v>No</v>
      </c>
      <c r="I2987" s="1" t="str">
        <f>IF($H2987="Yes",VLOOKUP($C2987,'Provisioning Requester'!$F$3:$H$20000,3,FALSE),"-")</f>
        <v>-</v>
      </c>
      <c r="J2987" s="1" t="str">
        <f>IF(OR(D2987="SVCP", E2987="TRUE"), "No", IF(ISNA(VLOOKUP($C2987,'ProvResponder deviceId'!$A$1:$A$20000,1,FALSE)),"No","Yes"))</f>
        <v>No</v>
      </c>
      <c r="K2987" s="1" t="str">
        <f>IF($J2987="Yes",VLOOKUP($C2987,'ProvResponder deviceId'!$A$1:$C$20000,3,FALSE),"-")</f>
        <v>-</v>
      </c>
      <c r="L2987" s="1" t="str">
        <f t="shared" si="92"/>
        <v/>
      </c>
      <c r="M2987" s="1" t="str">
        <f t="shared" si="93"/>
        <v/>
      </c>
      <c r="N2987" s="1" t="str">
        <f>IF(ISBLANK($C2987),"",IF(ISNA(VLOOKUP($L2987,'result messages'!$H$3:$L$11,2,FALSE)),VLOOKUP($M2987,'result messages'!$H$3:$L$11,2,FALSE),VLOOKUP($L2987,'result messages'!$H$3:$L$11,2,FALSE)))</f>
        <v/>
      </c>
      <c r="O2987" s="1" t="str">
        <f>IF(ISBLANK($C2987),"",IF(ISNA(VLOOKUP($L2987,'result messages'!$H$3:$L$11,3,FALSE)),VLOOKUP($M2987,'result messages'!$H$3:$L$11,3,FALSE),VLOOKUP($L2987,'result messages'!$H$3:$L$11,3,FALSE)))</f>
        <v/>
      </c>
      <c r="P2987" s="1" t="str">
        <f>IF(ISBLANK($C2987),"",IF(ISNA(VLOOKUP($L2987,'result messages'!$H$3:$L$11,4,FALSE)),VLOOKUP($M2987,'result messages'!$H$3:$L$11,4,FALSE),VLOOKUP($L2987,'result messages'!$H$3:$L$11,4,FALSE)))</f>
        <v/>
      </c>
      <c r="Q2987" s="1" t="str">
        <f>IF(ISBLANK($C2987),"",IF(ISNA(VLOOKUP($L2987,'result messages'!$H$3:$L$11,5,FALSE)),VLOOKUP($M2987,'result messages'!$H$3:$L$11,5,FALSE),VLOOKUP($L2987,'result messages'!$H$3:$L$11,5,FALSE)))</f>
        <v/>
      </c>
    </row>
    <row r="2988" spans="1:17">
      <c r="A2988" s="1">
        <v>2985</v>
      </c>
      <c r="B2988" s="1"/>
      <c r="C2988" s="1"/>
      <c r="D2988" s="1"/>
      <c r="E2988" s="6"/>
      <c r="F2988" s="1"/>
      <c r="G2988" s="1" t="str">
        <f>IF(ISNA(VLOOKUP($C2988,'DTEN TCAP Linkage deviceId'!$A$1:$A$20000,1,FALSE)),"No","Yes")</f>
        <v>No</v>
      </c>
      <c r="H2988" s="1" t="str">
        <f>IF(ISNA(VLOOKUP($C2988,'Provisioning Requester'!$F$3:$H$20000,2,FALSE)),"No","Yes")</f>
        <v>No</v>
      </c>
      <c r="I2988" s="1" t="str">
        <f>IF($H2988="Yes",VLOOKUP($C2988,'Provisioning Requester'!$F$3:$H$20000,3,FALSE),"-")</f>
        <v>-</v>
      </c>
      <c r="J2988" s="1" t="str">
        <f>IF(OR(D2988="SVCP", E2988="TRUE"), "No", IF(ISNA(VLOOKUP($C2988,'ProvResponder deviceId'!$A$1:$A$20000,1,FALSE)),"No","Yes"))</f>
        <v>No</v>
      </c>
      <c r="K2988" s="1" t="str">
        <f>IF($J2988="Yes",VLOOKUP($C2988,'ProvResponder deviceId'!$A$1:$C$20000,3,FALSE),"-")</f>
        <v>-</v>
      </c>
      <c r="L2988" s="1" t="str">
        <f t="shared" si="92"/>
        <v/>
      </c>
      <c r="M2988" s="1" t="str">
        <f t="shared" si="93"/>
        <v/>
      </c>
      <c r="N2988" s="1" t="str">
        <f>IF(ISBLANK($C2988),"",IF(ISNA(VLOOKUP($L2988,'result messages'!$H$3:$L$11,2,FALSE)),VLOOKUP($M2988,'result messages'!$H$3:$L$11,2,FALSE),VLOOKUP($L2988,'result messages'!$H$3:$L$11,2,FALSE)))</f>
        <v/>
      </c>
      <c r="O2988" s="1" t="str">
        <f>IF(ISBLANK($C2988),"",IF(ISNA(VLOOKUP($L2988,'result messages'!$H$3:$L$11,3,FALSE)),VLOOKUP($M2988,'result messages'!$H$3:$L$11,3,FALSE),VLOOKUP($L2988,'result messages'!$H$3:$L$11,3,FALSE)))</f>
        <v/>
      </c>
      <c r="P2988" s="1" t="str">
        <f>IF(ISBLANK($C2988),"",IF(ISNA(VLOOKUP($L2988,'result messages'!$H$3:$L$11,4,FALSE)),VLOOKUP($M2988,'result messages'!$H$3:$L$11,4,FALSE),VLOOKUP($L2988,'result messages'!$H$3:$L$11,4,FALSE)))</f>
        <v/>
      </c>
      <c r="Q2988" s="1" t="str">
        <f>IF(ISBLANK($C2988),"",IF(ISNA(VLOOKUP($L2988,'result messages'!$H$3:$L$11,5,FALSE)),VLOOKUP($M2988,'result messages'!$H$3:$L$11,5,FALSE),VLOOKUP($L2988,'result messages'!$H$3:$L$11,5,FALSE)))</f>
        <v/>
      </c>
    </row>
    <row r="2989" spans="1:17">
      <c r="A2989" s="1">
        <v>2986</v>
      </c>
      <c r="B2989" s="1"/>
      <c r="C2989" s="1"/>
      <c r="D2989" s="1"/>
      <c r="E2989" s="6"/>
      <c r="F2989" s="1"/>
      <c r="G2989" s="1" t="str">
        <f>IF(ISNA(VLOOKUP($C2989,'DTEN TCAP Linkage deviceId'!$A$1:$A$20000,1,FALSE)),"No","Yes")</f>
        <v>No</v>
      </c>
      <c r="H2989" s="1" t="str">
        <f>IF(ISNA(VLOOKUP($C2989,'Provisioning Requester'!$F$3:$H$20000,2,FALSE)),"No","Yes")</f>
        <v>No</v>
      </c>
      <c r="I2989" s="1" t="str">
        <f>IF($H2989="Yes",VLOOKUP($C2989,'Provisioning Requester'!$F$3:$H$20000,3,FALSE),"-")</f>
        <v>-</v>
      </c>
      <c r="J2989" s="1" t="str">
        <f>IF(OR(D2989="SVCP", E2989="TRUE"), "No", IF(ISNA(VLOOKUP($C2989,'ProvResponder deviceId'!$A$1:$A$20000,1,FALSE)),"No","Yes"))</f>
        <v>No</v>
      </c>
      <c r="K2989" s="1" t="str">
        <f>IF($J2989="Yes",VLOOKUP($C2989,'ProvResponder deviceId'!$A$1:$C$20000,3,FALSE),"-")</f>
        <v>-</v>
      </c>
      <c r="L2989" s="1" t="str">
        <f t="shared" si="92"/>
        <v/>
      </c>
      <c r="M2989" s="1" t="str">
        <f t="shared" si="93"/>
        <v/>
      </c>
      <c r="N2989" s="1" t="str">
        <f>IF(ISBLANK($C2989),"",IF(ISNA(VLOOKUP($L2989,'result messages'!$H$3:$L$11,2,FALSE)),VLOOKUP($M2989,'result messages'!$H$3:$L$11,2,FALSE),VLOOKUP($L2989,'result messages'!$H$3:$L$11,2,FALSE)))</f>
        <v/>
      </c>
      <c r="O2989" s="1" t="str">
        <f>IF(ISBLANK($C2989),"",IF(ISNA(VLOOKUP($L2989,'result messages'!$H$3:$L$11,3,FALSE)),VLOOKUP($M2989,'result messages'!$H$3:$L$11,3,FALSE),VLOOKUP($L2989,'result messages'!$H$3:$L$11,3,FALSE)))</f>
        <v/>
      </c>
      <c r="P2989" s="1" t="str">
        <f>IF(ISBLANK($C2989),"",IF(ISNA(VLOOKUP($L2989,'result messages'!$H$3:$L$11,4,FALSE)),VLOOKUP($M2989,'result messages'!$H$3:$L$11,4,FALSE),VLOOKUP($L2989,'result messages'!$H$3:$L$11,4,FALSE)))</f>
        <v/>
      </c>
      <c r="Q2989" s="1" t="str">
        <f>IF(ISBLANK($C2989),"",IF(ISNA(VLOOKUP($L2989,'result messages'!$H$3:$L$11,5,FALSE)),VLOOKUP($M2989,'result messages'!$H$3:$L$11,5,FALSE),VLOOKUP($L2989,'result messages'!$H$3:$L$11,5,FALSE)))</f>
        <v/>
      </c>
    </row>
    <row r="2990" spans="1:17">
      <c r="A2990" s="1">
        <v>2987</v>
      </c>
      <c r="B2990" s="1"/>
      <c r="C2990" s="1"/>
      <c r="D2990" s="1"/>
      <c r="E2990" s="6"/>
      <c r="F2990" s="1"/>
      <c r="G2990" s="1" t="str">
        <f>IF(ISNA(VLOOKUP($C2990,'DTEN TCAP Linkage deviceId'!$A$1:$A$20000,1,FALSE)),"No","Yes")</f>
        <v>No</v>
      </c>
      <c r="H2990" s="1" t="str">
        <f>IF(ISNA(VLOOKUP($C2990,'Provisioning Requester'!$F$3:$H$20000,2,FALSE)),"No","Yes")</f>
        <v>No</v>
      </c>
      <c r="I2990" s="1" t="str">
        <f>IF($H2990="Yes",VLOOKUP($C2990,'Provisioning Requester'!$F$3:$H$20000,3,FALSE),"-")</f>
        <v>-</v>
      </c>
      <c r="J2990" s="1" t="str">
        <f>IF(OR(D2990="SVCP", E2990="TRUE"), "No", IF(ISNA(VLOOKUP($C2990,'ProvResponder deviceId'!$A$1:$A$20000,1,FALSE)),"No","Yes"))</f>
        <v>No</v>
      </c>
      <c r="K2990" s="1" t="str">
        <f>IF($J2990="Yes",VLOOKUP($C2990,'ProvResponder deviceId'!$A$1:$C$20000,3,FALSE),"-")</f>
        <v>-</v>
      </c>
      <c r="L2990" s="1" t="str">
        <f t="shared" si="92"/>
        <v/>
      </c>
      <c r="M2990" s="1" t="str">
        <f t="shared" si="93"/>
        <v/>
      </c>
      <c r="N2990" s="1" t="str">
        <f>IF(ISBLANK($C2990),"",IF(ISNA(VLOOKUP($L2990,'result messages'!$H$3:$L$11,2,FALSE)),VLOOKUP($M2990,'result messages'!$H$3:$L$11,2,FALSE),VLOOKUP($L2990,'result messages'!$H$3:$L$11,2,FALSE)))</f>
        <v/>
      </c>
      <c r="O2990" s="1" t="str">
        <f>IF(ISBLANK($C2990),"",IF(ISNA(VLOOKUP($L2990,'result messages'!$H$3:$L$11,3,FALSE)),VLOOKUP($M2990,'result messages'!$H$3:$L$11,3,FALSE),VLOOKUP($L2990,'result messages'!$H$3:$L$11,3,FALSE)))</f>
        <v/>
      </c>
      <c r="P2990" s="1" t="str">
        <f>IF(ISBLANK($C2990),"",IF(ISNA(VLOOKUP($L2990,'result messages'!$H$3:$L$11,4,FALSE)),VLOOKUP($M2990,'result messages'!$H$3:$L$11,4,FALSE),VLOOKUP($L2990,'result messages'!$H$3:$L$11,4,FALSE)))</f>
        <v/>
      </c>
      <c r="Q2990" s="1" t="str">
        <f>IF(ISBLANK($C2990),"",IF(ISNA(VLOOKUP($L2990,'result messages'!$H$3:$L$11,5,FALSE)),VLOOKUP($M2990,'result messages'!$H$3:$L$11,5,FALSE),VLOOKUP($L2990,'result messages'!$H$3:$L$11,5,FALSE)))</f>
        <v/>
      </c>
    </row>
    <row r="2991" spans="1:17">
      <c r="A2991" s="1">
        <v>2988</v>
      </c>
      <c r="B2991" s="1"/>
      <c r="C2991" s="1"/>
      <c r="D2991" s="1"/>
      <c r="E2991" s="6"/>
      <c r="F2991" s="1"/>
      <c r="G2991" s="1" t="str">
        <f>IF(ISNA(VLOOKUP($C2991,'DTEN TCAP Linkage deviceId'!$A$1:$A$20000,1,FALSE)),"No","Yes")</f>
        <v>No</v>
      </c>
      <c r="H2991" s="1" t="str">
        <f>IF(ISNA(VLOOKUP($C2991,'Provisioning Requester'!$F$3:$H$20000,2,FALSE)),"No","Yes")</f>
        <v>No</v>
      </c>
      <c r="I2991" s="1" t="str">
        <f>IF($H2991="Yes",VLOOKUP($C2991,'Provisioning Requester'!$F$3:$H$20000,3,FALSE),"-")</f>
        <v>-</v>
      </c>
      <c r="J2991" s="1" t="str">
        <f>IF(OR(D2991="SVCP", E2991="TRUE"), "No", IF(ISNA(VLOOKUP($C2991,'ProvResponder deviceId'!$A$1:$A$20000,1,FALSE)),"No","Yes"))</f>
        <v>No</v>
      </c>
      <c r="K2991" s="1" t="str">
        <f>IF($J2991="Yes",VLOOKUP($C2991,'ProvResponder deviceId'!$A$1:$C$20000,3,FALSE),"-")</f>
        <v>-</v>
      </c>
      <c r="L2991" s="1" t="str">
        <f t="shared" si="92"/>
        <v/>
      </c>
      <c r="M2991" s="1" t="str">
        <f t="shared" si="93"/>
        <v/>
      </c>
      <c r="N2991" s="1" t="str">
        <f>IF(ISBLANK($C2991),"",IF(ISNA(VLOOKUP($L2991,'result messages'!$H$3:$L$11,2,FALSE)),VLOOKUP($M2991,'result messages'!$H$3:$L$11,2,FALSE),VLOOKUP($L2991,'result messages'!$H$3:$L$11,2,FALSE)))</f>
        <v/>
      </c>
      <c r="O2991" s="1" t="str">
        <f>IF(ISBLANK($C2991),"",IF(ISNA(VLOOKUP($L2991,'result messages'!$H$3:$L$11,3,FALSE)),VLOOKUP($M2991,'result messages'!$H$3:$L$11,3,FALSE),VLOOKUP($L2991,'result messages'!$H$3:$L$11,3,FALSE)))</f>
        <v/>
      </c>
      <c r="P2991" s="1" t="str">
        <f>IF(ISBLANK($C2991),"",IF(ISNA(VLOOKUP($L2991,'result messages'!$H$3:$L$11,4,FALSE)),VLOOKUP($M2991,'result messages'!$H$3:$L$11,4,FALSE),VLOOKUP($L2991,'result messages'!$H$3:$L$11,4,FALSE)))</f>
        <v/>
      </c>
      <c r="Q2991" s="1" t="str">
        <f>IF(ISBLANK($C2991),"",IF(ISNA(VLOOKUP($L2991,'result messages'!$H$3:$L$11,5,FALSE)),VLOOKUP($M2991,'result messages'!$H$3:$L$11,5,FALSE),VLOOKUP($L2991,'result messages'!$H$3:$L$11,5,FALSE)))</f>
        <v/>
      </c>
    </row>
    <row r="2992" spans="1:17">
      <c r="A2992" s="1">
        <v>2989</v>
      </c>
      <c r="B2992" s="1"/>
      <c r="C2992" s="1"/>
      <c r="D2992" s="1"/>
      <c r="E2992" s="6"/>
      <c r="F2992" s="1"/>
      <c r="G2992" s="1" t="str">
        <f>IF(ISNA(VLOOKUP($C2992,'DTEN TCAP Linkage deviceId'!$A$1:$A$20000,1,FALSE)),"No","Yes")</f>
        <v>No</v>
      </c>
      <c r="H2992" s="1" t="str">
        <f>IF(ISNA(VLOOKUP($C2992,'Provisioning Requester'!$F$3:$H$20000,2,FALSE)),"No","Yes")</f>
        <v>No</v>
      </c>
      <c r="I2992" s="1" t="str">
        <f>IF($H2992="Yes",VLOOKUP($C2992,'Provisioning Requester'!$F$3:$H$20000,3,FALSE),"-")</f>
        <v>-</v>
      </c>
      <c r="J2992" s="1" t="str">
        <f>IF(OR(D2992="SVCP", E2992="TRUE"), "No", IF(ISNA(VLOOKUP($C2992,'ProvResponder deviceId'!$A$1:$A$20000,1,FALSE)),"No","Yes"))</f>
        <v>No</v>
      </c>
      <c r="K2992" s="1" t="str">
        <f>IF($J2992="Yes",VLOOKUP($C2992,'ProvResponder deviceId'!$A$1:$C$20000,3,FALSE),"-")</f>
        <v>-</v>
      </c>
      <c r="L2992" s="1" t="str">
        <f t="shared" si="92"/>
        <v/>
      </c>
      <c r="M2992" s="1" t="str">
        <f t="shared" si="93"/>
        <v/>
      </c>
      <c r="N2992" s="1" t="str">
        <f>IF(ISBLANK($C2992),"",IF(ISNA(VLOOKUP($L2992,'result messages'!$H$3:$L$11,2,FALSE)),VLOOKUP($M2992,'result messages'!$H$3:$L$11,2,FALSE),VLOOKUP($L2992,'result messages'!$H$3:$L$11,2,FALSE)))</f>
        <v/>
      </c>
      <c r="O2992" s="1" t="str">
        <f>IF(ISBLANK($C2992),"",IF(ISNA(VLOOKUP($L2992,'result messages'!$H$3:$L$11,3,FALSE)),VLOOKUP($M2992,'result messages'!$H$3:$L$11,3,FALSE),VLOOKUP($L2992,'result messages'!$H$3:$L$11,3,FALSE)))</f>
        <v/>
      </c>
      <c r="P2992" s="1" t="str">
        <f>IF(ISBLANK($C2992),"",IF(ISNA(VLOOKUP($L2992,'result messages'!$H$3:$L$11,4,FALSE)),VLOOKUP($M2992,'result messages'!$H$3:$L$11,4,FALSE),VLOOKUP($L2992,'result messages'!$H$3:$L$11,4,FALSE)))</f>
        <v/>
      </c>
      <c r="Q2992" s="1" t="str">
        <f>IF(ISBLANK($C2992),"",IF(ISNA(VLOOKUP($L2992,'result messages'!$H$3:$L$11,5,FALSE)),VLOOKUP($M2992,'result messages'!$H$3:$L$11,5,FALSE),VLOOKUP($L2992,'result messages'!$H$3:$L$11,5,FALSE)))</f>
        <v/>
      </c>
    </row>
    <row r="2993" spans="1:17">
      <c r="A2993" s="1">
        <v>2990</v>
      </c>
      <c r="B2993" s="1"/>
      <c r="C2993" s="1"/>
      <c r="D2993" s="1"/>
      <c r="E2993" s="6"/>
      <c r="F2993" s="1"/>
      <c r="G2993" s="1" t="str">
        <f>IF(ISNA(VLOOKUP($C2993,'DTEN TCAP Linkage deviceId'!$A$1:$A$20000,1,FALSE)),"No","Yes")</f>
        <v>No</v>
      </c>
      <c r="H2993" s="1" t="str">
        <f>IF(ISNA(VLOOKUP($C2993,'Provisioning Requester'!$F$3:$H$20000,2,FALSE)),"No","Yes")</f>
        <v>No</v>
      </c>
      <c r="I2993" s="1" t="str">
        <f>IF($H2993="Yes",VLOOKUP($C2993,'Provisioning Requester'!$F$3:$H$20000,3,FALSE),"-")</f>
        <v>-</v>
      </c>
      <c r="J2993" s="1" t="str">
        <f>IF(OR(D2993="SVCP", E2993="TRUE"), "No", IF(ISNA(VLOOKUP($C2993,'ProvResponder deviceId'!$A$1:$A$20000,1,FALSE)),"No","Yes"))</f>
        <v>No</v>
      </c>
      <c r="K2993" s="1" t="str">
        <f>IF($J2993="Yes",VLOOKUP($C2993,'ProvResponder deviceId'!$A$1:$C$20000,3,FALSE),"-")</f>
        <v>-</v>
      </c>
      <c r="L2993" s="1" t="str">
        <f t="shared" si="92"/>
        <v/>
      </c>
      <c r="M2993" s="1" t="str">
        <f t="shared" si="93"/>
        <v/>
      </c>
      <c r="N2993" s="1" t="str">
        <f>IF(ISBLANK($C2993),"",IF(ISNA(VLOOKUP($L2993,'result messages'!$H$3:$L$11,2,FALSE)),VLOOKUP($M2993,'result messages'!$H$3:$L$11,2,FALSE),VLOOKUP($L2993,'result messages'!$H$3:$L$11,2,FALSE)))</f>
        <v/>
      </c>
      <c r="O2993" s="1" t="str">
        <f>IF(ISBLANK($C2993),"",IF(ISNA(VLOOKUP($L2993,'result messages'!$H$3:$L$11,3,FALSE)),VLOOKUP($M2993,'result messages'!$H$3:$L$11,3,FALSE),VLOOKUP($L2993,'result messages'!$H$3:$L$11,3,FALSE)))</f>
        <v/>
      </c>
      <c r="P2993" s="1" t="str">
        <f>IF(ISBLANK($C2993),"",IF(ISNA(VLOOKUP($L2993,'result messages'!$H$3:$L$11,4,FALSE)),VLOOKUP($M2993,'result messages'!$H$3:$L$11,4,FALSE),VLOOKUP($L2993,'result messages'!$H$3:$L$11,4,FALSE)))</f>
        <v/>
      </c>
      <c r="Q2993" s="1" t="str">
        <f>IF(ISBLANK($C2993),"",IF(ISNA(VLOOKUP($L2993,'result messages'!$H$3:$L$11,5,FALSE)),VLOOKUP($M2993,'result messages'!$H$3:$L$11,5,FALSE),VLOOKUP($L2993,'result messages'!$H$3:$L$11,5,FALSE)))</f>
        <v/>
      </c>
    </row>
    <row r="2994" spans="1:17">
      <c r="A2994" s="1">
        <v>2991</v>
      </c>
      <c r="B2994" s="1"/>
      <c r="C2994" s="1"/>
      <c r="D2994" s="1"/>
      <c r="E2994" s="6"/>
      <c r="F2994" s="1"/>
      <c r="G2994" s="1" t="str">
        <f>IF(ISNA(VLOOKUP($C2994,'DTEN TCAP Linkage deviceId'!$A$1:$A$20000,1,FALSE)),"No","Yes")</f>
        <v>No</v>
      </c>
      <c r="H2994" s="1" t="str">
        <f>IF(ISNA(VLOOKUP($C2994,'Provisioning Requester'!$F$3:$H$20000,2,FALSE)),"No","Yes")</f>
        <v>No</v>
      </c>
      <c r="I2994" s="1" t="str">
        <f>IF($H2994="Yes",VLOOKUP($C2994,'Provisioning Requester'!$F$3:$H$20000,3,FALSE),"-")</f>
        <v>-</v>
      </c>
      <c r="J2994" s="1" t="str">
        <f>IF(OR(D2994="SVCP", E2994="TRUE"), "No", IF(ISNA(VLOOKUP($C2994,'ProvResponder deviceId'!$A$1:$A$20000,1,FALSE)),"No","Yes"))</f>
        <v>No</v>
      </c>
      <c r="K2994" s="1" t="str">
        <f>IF($J2994="Yes",VLOOKUP($C2994,'ProvResponder deviceId'!$A$1:$C$20000,3,FALSE),"-")</f>
        <v>-</v>
      </c>
      <c r="L2994" s="1" t="str">
        <f t="shared" si="92"/>
        <v/>
      </c>
      <c r="M2994" s="1" t="str">
        <f t="shared" si="93"/>
        <v/>
      </c>
      <c r="N2994" s="1" t="str">
        <f>IF(ISBLANK($C2994),"",IF(ISNA(VLOOKUP($L2994,'result messages'!$H$3:$L$11,2,FALSE)),VLOOKUP($M2994,'result messages'!$H$3:$L$11,2,FALSE),VLOOKUP($L2994,'result messages'!$H$3:$L$11,2,FALSE)))</f>
        <v/>
      </c>
      <c r="O2994" s="1" t="str">
        <f>IF(ISBLANK($C2994),"",IF(ISNA(VLOOKUP($L2994,'result messages'!$H$3:$L$11,3,FALSE)),VLOOKUP($M2994,'result messages'!$H$3:$L$11,3,FALSE),VLOOKUP($L2994,'result messages'!$H$3:$L$11,3,FALSE)))</f>
        <v/>
      </c>
      <c r="P2994" s="1" t="str">
        <f>IF(ISBLANK($C2994),"",IF(ISNA(VLOOKUP($L2994,'result messages'!$H$3:$L$11,4,FALSE)),VLOOKUP($M2994,'result messages'!$H$3:$L$11,4,FALSE),VLOOKUP($L2994,'result messages'!$H$3:$L$11,4,FALSE)))</f>
        <v/>
      </c>
      <c r="Q2994" s="1" t="str">
        <f>IF(ISBLANK($C2994),"",IF(ISNA(VLOOKUP($L2994,'result messages'!$H$3:$L$11,5,FALSE)),VLOOKUP($M2994,'result messages'!$H$3:$L$11,5,FALSE),VLOOKUP($L2994,'result messages'!$H$3:$L$11,5,FALSE)))</f>
        <v/>
      </c>
    </row>
    <row r="2995" spans="1:17">
      <c r="A2995" s="1">
        <v>2992</v>
      </c>
      <c r="B2995" s="1"/>
      <c r="C2995" s="1"/>
      <c r="D2995" s="1"/>
      <c r="E2995" s="6"/>
      <c r="F2995" s="1"/>
      <c r="G2995" s="1" t="str">
        <f>IF(ISNA(VLOOKUP($C2995,'DTEN TCAP Linkage deviceId'!$A$1:$A$20000,1,FALSE)),"No","Yes")</f>
        <v>No</v>
      </c>
      <c r="H2995" s="1" t="str">
        <f>IF(ISNA(VLOOKUP($C2995,'Provisioning Requester'!$F$3:$H$20000,2,FALSE)),"No","Yes")</f>
        <v>No</v>
      </c>
      <c r="I2995" s="1" t="str">
        <f>IF($H2995="Yes",VLOOKUP($C2995,'Provisioning Requester'!$F$3:$H$20000,3,FALSE),"-")</f>
        <v>-</v>
      </c>
      <c r="J2995" s="1" t="str">
        <f>IF(OR(D2995="SVCP", E2995="TRUE"), "No", IF(ISNA(VLOOKUP($C2995,'ProvResponder deviceId'!$A$1:$A$20000,1,FALSE)),"No","Yes"))</f>
        <v>No</v>
      </c>
      <c r="K2995" s="1" t="str">
        <f>IF($J2995="Yes",VLOOKUP($C2995,'ProvResponder deviceId'!$A$1:$C$20000,3,FALSE),"-")</f>
        <v>-</v>
      </c>
      <c r="L2995" s="1" t="str">
        <f t="shared" si="92"/>
        <v/>
      </c>
      <c r="M2995" s="1" t="str">
        <f t="shared" si="93"/>
        <v/>
      </c>
      <c r="N2995" s="1" t="str">
        <f>IF(ISBLANK($C2995),"",IF(ISNA(VLOOKUP($L2995,'result messages'!$H$3:$L$11,2,FALSE)),VLOOKUP($M2995,'result messages'!$H$3:$L$11,2,FALSE),VLOOKUP($L2995,'result messages'!$H$3:$L$11,2,FALSE)))</f>
        <v/>
      </c>
      <c r="O2995" s="1" t="str">
        <f>IF(ISBLANK($C2995),"",IF(ISNA(VLOOKUP($L2995,'result messages'!$H$3:$L$11,3,FALSE)),VLOOKUP($M2995,'result messages'!$H$3:$L$11,3,FALSE),VLOOKUP($L2995,'result messages'!$H$3:$L$11,3,FALSE)))</f>
        <v/>
      </c>
      <c r="P2995" s="1" t="str">
        <f>IF(ISBLANK($C2995),"",IF(ISNA(VLOOKUP($L2995,'result messages'!$H$3:$L$11,4,FALSE)),VLOOKUP($M2995,'result messages'!$H$3:$L$11,4,FALSE),VLOOKUP($L2995,'result messages'!$H$3:$L$11,4,FALSE)))</f>
        <v/>
      </c>
      <c r="Q2995" s="1" t="str">
        <f>IF(ISBLANK($C2995),"",IF(ISNA(VLOOKUP($L2995,'result messages'!$H$3:$L$11,5,FALSE)),VLOOKUP($M2995,'result messages'!$H$3:$L$11,5,FALSE),VLOOKUP($L2995,'result messages'!$H$3:$L$11,5,FALSE)))</f>
        <v/>
      </c>
    </row>
    <row r="2996" spans="1:17">
      <c r="A2996" s="1">
        <v>2993</v>
      </c>
      <c r="B2996" s="1"/>
      <c r="C2996" s="1"/>
      <c r="D2996" s="1"/>
      <c r="E2996" s="6"/>
      <c r="F2996" s="1"/>
      <c r="G2996" s="1" t="str">
        <f>IF(ISNA(VLOOKUP($C2996,'DTEN TCAP Linkage deviceId'!$A$1:$A$20000,1,FALSE)),"No","Yes")</f>
        <v>No</v>
      </c>
      <c r="H2996" s="1" t="str">
        <f>IF(ISNA(VLOOKUP($C2996,'Provisioning Requester'!$F$3:$H$20000,2,FALSE)),"No","Yes")</f>
        <v>No</v>
      </c>
      <c r="I2996" s="1" t="str">
        <f>IF($H2996="Yes",VLOOKUP($C2996,'Provisioning Requester'!$F$3:$H$20000,3,FALSE),"-")</f>
        <v>-</v>
      </c>
      <c r="J2996" s="1" t="str">
        <f>IF(OR(D2996="SVCP", E2996="TRUE"), "No", IF(ISNA(VLOOKUP($C2996,'ProvResponder deviceId'!$A$1:$A$20000,1,FALSE)),"No","Yes"))</f>
        <v>No</v>
      </c>
      <c r="K2996" s="1" t="str">
        <f>IF($J2996="Yes",VLOOKUP($C2996,'ProvResponder deviceId'!$A$1:$C$20000,3,FALSE),"-")</f>
        <v>-</v>
      </c>
      <c r="L2996" s="1" t="str">
        <f t="shared" si="92"/>
        <v/>
      </c>
      <c r="M2996" s="1" t="str">
        <f t="shared" si="93"/>
        <v/>
      </c>
      <c r="N2996" s="1" t="str">
        <f>IF(ISBLANK($C2996),"",IF(ISNA(VLOOKUP($L2996,'result messages'!$H$3:$L$11,2,FALSE)),VLOOKUP($M2996,'result messages'!$H$3:$L$11,2,FALSE),VLOOKUP($L2996,'result messages'!$H$3:$L$11,2,FALSE)))</f>
        <v/>
      </c>
      <c r="O2996" s="1" t="str">
        <f>IF(ISBLANK($C2996),"",IF(ISNA(VLOOKUP($L2996,'result messages'!$H$3:$L$11,3,FALSE)),VLOOKUP($M2996,'result messages'!$H$3:$L$11,3,FALSE),VLOOKUP($L2996,'result messages'!$H$3:$L$11,3,FALSE)))</f>
        <v/>
      </c>
      <c r="P2996" s="1" t="str">
        <f>IF(ISBLANK($C2996),"",IF(ISNA(VLOOKUP($L2996,'result messages'!$H$3:$L$11,4,FALSE)),VLOOKUP($M2996,'result messages'!$H$3:$L$11,4,FALSE),VLOOKUP($L2996,'result messages'!$H$3:$L$11,4,FALSE)))</f>
        <v/>
      </c>
      <c r="Q2996" s="1" t="str">
        <f>IF(ISBLANK($C2996),"",IF(ISNA(VLOOKUP($L2996,'result messages'!$H$3:$L$11,5,FALSE)),VLOOKUP($M2996,'result messages'!$H$3:$L$11,5,FALSE),VLOOKUP($L2996,'result messages'!$H$3:$L$11,5,FALSE)))</f>
        <v/>
      </c>
    </row>
    <row r="2997" spans="1:17">
      <c r="A2997" s="1">
        <v>2994</v>
      </c>
      <c r="B2997" s="1"/>
      <c r="C2997" s="1"/>
      <c r="D2997" s="1"/>
      <c r="E2997" s="6"/>
      <c r="F2997" s="1"/>
      <c r="G2997" s="1" t="str">
        <f>IF(ISNA(VLOOKUP($C2997,'DTEN TCAP Linkage deviceId'!$A$1:$A$20000,1,FALSE)),"No","Yes")</f>
        <v>No</v>
      </c>
      <c r="H2997" s="1" t="str">
        <f>IF(ISNA(VLOOKUP($C2997,'Provisioning Requester'!$F$3:$H$20000,2,FALSE)),"No","Yes")</f>
        <v>No</v>
      </c>
      <c r="I2997" s="1" t="str">
        <f>IF($H2997="Yes",VLOOKUP($C2997,'Provisioning Requester'!$F$3:$H$20000,3,FALSE),"-")</f>
        <v>-</v>
      </c>
      <c r="J2997" s="1" t="str">
        <f>IF(OR(D2997="SVCP", E2997="TRUE"), "No", IF(ISNA(VLOOKUP($C2997,'ProvResponder deviceId'!$A$1:$A$20000,1,FALSE)),"No","Yes"))</f>
        <v>No</v>
      </c>
      <c r="K2997" s="1" t="str">
        <f>IF($J2997="Yes",VLOOKUP($C2997,'ProvResponder deviceId'!$A$1:$C$20000,3,FALSE),"-")</f>
        <v>-</v>
      </c>
      <c r="L2997" s="1" t="str">
        <f t="shared" si="92"/>
        <v/>
      </c>
      <c r="M2997" s="1" t="str">
        <f t="shared" si="93"/>
        <v/>
      </c>
      <c r="N2997" s="1" t="str">
        <f>IF(ISBLANK($C2997),"",IF(ISNA(VLOOKUP($L2997,'result messages'!$H$3:$L$11,2,FALSE)),VLOOKUP($M2997,'result messages'!$H$3:$L$11,2,FALSE),VLOOKUP($L2997,'result messages'!$H$3:$L$11,2,FALSE)))</f>
        <v/>
      </c>
      <c r="O2997" s="1" t="str">
        <f>IF(ISBLANK($C2997),"",IF(ISNA(VLOOKUP($L2997,'result messages'!$H$3:$L$11,3,FALSE)),VLOOKUP($M2997,'result messages'!$H$3:$L$11,3,FALSE),VLOOKUP($L2997,'result messages'!$H$3:$L$11,3,FALSE)))</f>
        <v/>
      </c>
      <c r="P2997" s="1" t="str">
        <f>IF(ISBLANK($C2997),"",IF(ISNA(VLOOKUP($L2997,'result messages'!$H$3:$L$11,4,FALSE)),VLOOKUP($M2997,'result messages'!$H$3:$L$11,4,FALSE),VLOOKUP($L2997,'result messages'!$H$3:$L$11,4,FALSE)))</f>
        <v/>
      </c>
      <c r="Q2997" s="1" t="str">
        <f>IF(ISBLANK($C2997),"",IF(ISNA(VLOOKUP($L2997,'result messages'!$H$3:$L$11,5,FALSE)),VLOOKUP($M2997,'result messages'!$H$3:$L$11,5,FALSE),VLOOKUP($L2997,'result messages'!$H$3:$L$11,5,FALSE)))</f>
        <v/>
      </c>
    </row>
    <row r="2998" spans="1:17">
      <c r="A2998" s="1">
        <v>2995</v>
      </c>
      <c r="B2998" s="1"/>
      <c r="C2998" s="1"/>
      <c r="D2998" s="1"/>
      <c r="E2998" s="6"/>
      <c r="F2998" s="1"/>
      <c r="G2998" s="1" t="str">
        <f>IF(ISNA(VLOOKUP($C2998,'DTEN TCAP Linkage deviceId'!$A$1:$A$20000,1,FALSE)),"No","Yes")</f>
        <v>No</v>
      </c>
      <c r="H2998" s="1" t="str">
        <f>IF(ISNA(VLOOKUP($C2998,'Provisioning Requester'!$F$3:$H$20000,2,FALSE)),"No","Yes")</f>
        <v>No</v>
      </c>
      <c r="I2998" s="1" t="str">
        <f>IF($H2998="Yes",VLOOKUP($C2998,'Provisioning Requester'!$F$3:$H$20000,3,FALSE),"-")</f>
        <v>-</v>
      </c>
      <c r="J2998" s="1" t="str">
        <f>IF(OR(D2998="SVCP", E2998="TRUE"), "No", IF(ISNA(VLOOKUP($C2998,'ProvResponder deviceId'!$A$1:$A$20000,1,FALSE)),"No","Yes"))</f>
        <v>No</v>
      </c>
      <c r="K2998" s="1" t="str">
        <f>IF($J2998="Yes",VLOOKUP($C2998,'ProvResponder deviceId'!$A$1:$C$20000,3,FALSE),"-")</f>
        <v>-</v>
      </c>
      <c r="L2998" s="1" t="str">
        <f t="shared" si="92"/>
        <v/>
      </c>
      <c r="M2998" s="1" t="str">
        <f t="shared" si="93"/>
        <v/>
      </c>
      <c r="N2998" s="1" t="str">
        <f>IF(ISBLANK($C2998),"",IF(ISNA(VLOOKUP($L2998,'result messages'!$H$3:$L$11,2,FALSE)),VLOOKUP($M2998,'result messages'!$H$3:$L$11,2,FALSE),VLOOKUP($L2998,'result messages'!$H$3:$L$11,2,FALSE)))</f>
        <v/>
      </c>
      <c r="O2998" s="1" t="str">
        <f>IF(ISBLANK($C2998),"",IF(ISNA(VLOOKUP($L2998,'result messages'!$H$3:$L$11,3,FALSE)),VLOOKUP($M2998,'result messages'!$H$3:$L$11,3,FALSE),VLOOKUP($L2998,'result messages'!$H$3:$L$11,3,FALSE)))</f>
        <v/>
      </c>
      <c r="P2998" s="1" t="str">
        <f>IF(ISBLANK($C2998),"",IF(ISNA(VLOOKUP($L2998,'result messages'!$H$3:$L$11,4,FALSE)),VLOOKUP($M2998,'result messages'!$H$3:$L$11,4,FALSE),VLOOKUP($L2998,'result messages'!$H$3:$L$11,4,FALSE)))</f>
        <v/>
      </c>
      <c r="Q2998" s="1" t="str">
        <f>IF(ISBLANK($C2998),"",IF(ISNA(VLOOKUP($L2998,'result messages'!$H$3:$L$11,5,FALSE)),VLOOKUP($M2998,'result messages'!$H$3:$L$11,5,FALSE),VLOOKUP($L2998,'result messages'!$H$3:$L$11,5,FALSE)))</f>
        <v/>
      </c>
    </row>
    <row r="2999" spans="1:17">
      <c r="A2999" s="1">
        <v>2996</v>
      </c>
      <c r="B2999" s="1"/>
      <c r="C2999" s="1"/>
      <c r="D2999" s="1"/>
      <c r="E2999" s="6"/>
      <c r="F2999" s="1"/>
      <c r="G2999" s="1" t="str">
        <f>IF(ISNA(VLOOKUP($C2999,'DTEN TCAP Linkage deviceId'!$A$1:$A$20000,1,FALSE)),"No","Yes")</f>
        <v>No</v>
      </c>
      <c r="H2999" s="1" t="str">
        <f>IF(ISNA(VLOOKUP($C2999,'Provisioning Requester'!$F$3:$H$20000,2,FALSE)),"No","Yes")</f>
        <v>No</v>
      </c>
      <c r="I2999" s="1" t="str">
        <f>IF($H2999="Yes",VLOOKUP($C2999,'Provisioning Requester'!$F$3:$H$20000,3,FALSE),"-")</f>
        <v>-</v>
      </c>
      <c r="J2999" s="1" t="str">
        <f>IF(OR(D2999="SVCP", E2999="TRUE"), "No", IF(ISNA(VLOOKUP($C2999,'ProvResponder deviceId'!$A$1:$A$20000,1,FALSE)),"No","Yes"))</f>
        <v>No</v>
      </c>
      <c r="K2999" s="1" t="str">
        <f>IF($J2999="Yes",VLOOKUP($C2999,'ProvResponder deviceId'!$A$1:$C$20000,3,FALSE),"-")</f>
        <v>-</v>
      </c>
      <c r="L2999" s="1" t="str">
        <f t="shared" si="92"/>
        <v/>
      </c>
      <c r="M2999" s="1" t="str">
        <f t="shared" si="93"/>
        <v/>
      </c>
      <c r="N2999" s="1" t="str">
        <f>IF(ISBLANK($C2999),"",IF(ISNA(VLOOKUP($L2999,'result messages'!$H$3:$L$11,2,FALSE)),VLOOKUP($M2999,'result messages'!$H$3:$L$11,2,FALSE),VLOOKUP($L2999,'result messages'!$H$3:$L$11,2,FALSE)))</f>
        <v/>
      </c>
      <c r="O2999" s="1" t="str">
        <f>IF(ISBLANK($C2999),"",IF(ISNA(VLOOKUP($L2999,'result messages'!$H$3:$L$11,3,FALSE)),VLOOKUP($M2999,'result messages'!$H$3:$L$11,3,FALSE),VLOOKUP($L2999,'result messages'!$H$3:$L$11,3,FALSE)))</f>
        <v/>
      </c>
      <c r="P2999" s="1" t="str">
        <f>IF(ISBLANK($C2999),"",IF(ISNA(VLOOKUP($L2999,'result messages'!$H$3:$L$11,4,FALSE)),VLOOKUP($M2999,'result messages'!$H$3:$L$11,4,FALSE),VLOOKUP($L2999,'result messages'!$H$3:$L$11,4,FALSE)))</f>
        <v/>
      </c>
      <c r="Q2999" s="1" t="str">
        <f>IF(ISBLANK($C2999),"",IF(ISNA(VLOOKUP($L2999,'result messages'!$H$3:$L$11,5,FALSE)),VLOOKUP($M2999,'result messages'!$H$3:$L$11,5,FALSE),VLOOKUP($L2999,'result messages'!$H$3:$L$11,5,FALSE)))</f>
        <v/>
      </c>
    </row>
    <row r="3000" spans="1:17">
      <c r="A3000" s="1">
        <v>2997</v>
      </c>
      <c r="B3000" s="1"/>
      <c r="C3000" s="1"/>
      <c r="D3000" s="1"/>
      <c r="E3000" s="6"/>
      <c r="F3000" s="1"/>
      <c r="G3000" s="1" t="str">
        <f>IF(ISNA(VLOOKUP($C3000,'DTEN TCAP Linkage deviceId'!$A$1:$A$20000,1,FALSE)),"No","Yes")</f>
        <v>No</v>
      </c>
      <c r="H3000" s="1" t="str">
        <f>IF(ISNA(VLOOKUP($C3000,'Provisioning Requester'!$F$3:$H$20000,2,FALSE)),"No","Yes")</f>
        <v>No</v>
      </c>
      <c r="I3000" s="1" t="str">
        <f>IF($H3000="Yes",VLOOKUP($C3000,'Provisioning Requester'!$F$3:$H$20000,3,FALSE),"-")</f>
        <v>-</v>
      </c>
      <c r="J3000" s="1" t="str">
        <f>IF(OR(D3000="SVCP", E3000="TRUE"), "No", IF(ISNA(VLOOKUP($C3000,'ProvResponder deviceId'!$A$1:$A$20000,1,FALSE)),"No","Yes"))</f>
        <v>No</v>
      </c>
      <c r="K3000" s="1" t="str">
        <f>IF($J3000="Yes",VLOOKUP($C3000,'ProvResponder deviceId'!$A$1:$C$20000,3,FALSE),"-")</f>
        <v>-</v>
      </c>
      <c r="L3000" s="1" t="str">
        <f t="shared" si="92"/>
        <v/>
      </c>
      <c r="M3000" s="1" t="str">
        <f t="shared" si="93"/>
        <v/>
      </c>
      <c r="N3000" s="1" t="str">
        <f>IF(ISBLANK($C3000),"",IF(ISNA(VLOOKUP($L3000,'result messages'!$H$3:$L$11,2,FALSE)),VLOOKUP($M3000,'result messages'!$H$3:$L$11,2,FALSE),VLOOKUP($L3000,'result messages'!$H$3:$L$11,2,FALSE)))</f>
        <v/>
      </c>
      <c r="O3000" s="1" t="str">
        <f>IF(ISBLANK($C3000),"",IF(ISNA(VLOOKUP($L3000,'result messages'!$H$3:$L$11,3,FALSE)),VLOOKUP($M3000,'result messages'!$H$3:$L$11,3,FALSE),VLOOKUP($L3000,'result messages'!$H$3:$L$11,3,FALSE)))</f>
        <v/>
      </c>
      <c r="P3000" s="1" t="str">
        <f>IF(ISBLANK($C3000),"",IF(ISNA(VLOOKUP($L3000,'result messages'!$H$3:$L$11,4,FALSE)),VLOOKUP($M3000,'result messages'!$H$3:$L$11,4,FALSE),VLOOKUP($L3000,'result messages'!$H$3:$L$11,4,FALSE)))</f>
        <v/>
      </c>
      <c r="Q3000" s="1" t="str">
        <f>IF(ISBLANK($C3000),"",IF(ISNA(VLOOKUP($L3000,'result messages'!$H$3:$L$11,5,FALSE)),VLOOKUP($M3000,'result messages'!$H$3:$L$11,5,FALSE),VLOOKUP($L3000,'result messages'!$H$3:$L$11,5,FALSE)))</f>
        <v/>
      </c>
    </row>
    <row r="3001" spans="1:17">
      <c r="A3001" s="1">
        <v>2998</v>
      </c>
      <c r="B3001" s="1"/>
      <c r="C3001" s="1"/>
      <c r="D3001" s="1"/>
      <c r="E3001" s="6"/>
      <c r="F3001" s="1"/>
      <c r="G3001" s="1" t="str">
        <f>IF(ISNA(VLOOKUP($C3001,'DTEN TCAP Linkage deviceId'!$A$1:$A$20000,1,FALSE)),"No","Yes")</f>
        <v>No</v>
      </c>
      <c r="H3001" s="1" t="str">
        <f>IF(ISNA(VLOOKUP($C3001,'Provisioning Requester'!$F$3:$H$20000,2,FALSE)),"No","Yes")</f>
        <v>No</v>
      </c>
      <c r="I3001" s="1" t="str">
        <f>IF($H3001="Yes",VLOOKUP($C3001,'Provisioning Requester'!$F$3:$H$20000,3,FALSE),"-")</f>
        <v>-</v>
      </c>
      <c r="J3001" s="1" t="str">
        <f>IF(OR(D3001="SVCP", E3001="TRUE"), "No", IF(ISNA(VLOOKUP($C3001,'ProvResponder deviceId'!$A$1:$A$20000,1,FALSE)),"No","Yes"))</f>
        <v>No</v>
      </c>
      <c r="K3001" s="1" t="str">
        <f>IF($J3001="Yes",VLOOKUP($C3001,'ProvResponder deviceId'!$A$1:$C$20000,3,FALSE),"-")</f>
        <v>-</v>
      </c>
      <c r="L3001" s="1" t="str">
        <f t="shared" si="92"/>
        <v/>
      </c>
      <c r="M3001" s="1" t="str">
        <f t="shared" si="93"/>
        <v/>
      </c>
      <c r="N3001" s="1" t="str">
        <f>IF(ISBLANK($C3001),"",IF(ISNA(VLOOKUP($L3001,'result messages'!$H$3:$L$11,2,FALSE)),VLOOKUP($M3001,'result messages'!$H$3:$L$11,2,FALSE),VLOOKUP($L3001,'result messages'!$H$3:$L$11,2,FALSE)))</f>
        <v/>
      </c>
      <c r="O3001" s="1" t="str">
        <f>IF(ISBLANK($C3001),"",IF(ISNA(VLOOKUP($L3001,'result messages'!$H$3:$L$11,3,FALSE)),VLOOKUP($M3001,'result messages'!$H$3:$L$11,3,FALSE),VLOOKUP($L3001,'result messages'!$H$3:$L$11,3,FALSE)))</f>
        <v/>
      </c>
      <c r="P3001" s="1" t="str">
        <f>IF(ISBLANK($C3001),"",IF(ISNA(VLOOKUP($L3001,'result messages'!$H$3:$L$11,4,FALSE)),VLOOKUP($M3001,'result messages'!$H$3:$L$11,4,FALSE),VLOOKUP($L3001,'result messages'!$H$3:$L$11,4,FALSE)))</f>
        <v/>
      </c>
      <c r="Q3001" s="1" t="str">
        <f>IF(ISBLANK($C3001),"",IF(ISNA(VLOOKUP($L3001,'result messages'!$H$3:$L$11,5,FALSE)),VLOOKUP($M3001,'result messages'!$H$3:$L$11,5,FALSE),VLOOKUP($L3001,'result messages'!$H$3:$L$11,5,FALSE)))</f>
        <v/>
      </c>
    </row>
    <row r="3002" spans="1:17">
      <c r="A3002" s="1">
        <v>2999</v>
      </c>
      <c r="B3002" s="1"/>
      <c r="C3002" s="1"/>
      <c r="D3002" s="1"/>
      <c r="E3002" s="6"/>
      <c r="F3002" s="1"/>
      <c r="G3002" s="1" t="str">
        <f>IF(ISNA(VLOOKUP($C3002,'DTEN TCAP Linkage deviceId'!$A$1:$A$20000,1,FALSE)),"No","Yes")</f>
        <v>No</v>
      </c>
      <c r="H3002" s="1" t="str">
        <f>IF(ISNA(VLOOKUP($C3002,'Provisioning Requester'!$F$3:$H$20000,2,FALSE)),"No","Yes")</f>
        <v>No</v>
      </c>
      <c r="I3002" s="1" t="str">
        <f>IF($H3002="Yes",VLOOKUP($C3002,'Provisioning Requester'!$F$3:$H$20000,3,FALSE),"-")</f>
        <v>-</v>
      </c>
      <c r="J3002" s="1" t="str">
        <f>IF(OR(D3002="SVCP", E3002="TRUE"), "No", IF(ISNA(VLOOKUP($C3002,'ProvResponder deviceId'!$A$1:$A$20000,1,FALSE)),"No","Yes"))</f>
        <v>No</v>
      </c>
      <c r="K3002" s="1" t="str">
        <f>IF($J3002="Yes",VLOOKUP($C3002,'ProvResponder deviceId'!$A$1:$C$20000,3,FALSE),"-")</f>
        <v>-</v>
      </c>
      <c r="L3002" s="1" t="str">
        <f t="shared" si="92"/>
        <v/>
      </c>
      <c r="M3002" s="1" t="str">
        <f t="shared" si="93"/>
        <v/>
      </c>
      <c r="N3002" s="1" t="str">
        <f>IF(ISBLANK($C3002),"",IF(ISNA(VLOOKUP($L3002,'result messages'!$H$3:$L$11,2,FALSE)),VLOOKUP($M3002,'result messages'!$H$3:$L$11,2,FALSE),VLOOKUP($L3002,'result messages'!$H$3:$L$11,2,FALSE)))</f>
        <v/>
      </c>
      <c r="O3002" s="1" t="str">
        <f>IF(ISBLANK($C3002),"",IF(ISNA(VLOOKUP($L3002,'result messages'!$H$3:$L$11,3,FALSE)),VLOOKUP($M3002,'result messages'!$H$3:$L$11,3,FALSE),VLOOKUP($L3002,'result messages'!$H$3:$L$11,3,FALSE)))</f>
        <v/>
      </c>
      <c r="P3002" s="1" t="str">
        <f>IF(ISBLANK($C3002),"",IF(ISNA(VLOOKUP($L3002,'result messages'!$H$3:$L$11,4,FALSE)),VLOOKUP($M3002,'result messages'!$H$3:$L$11,4,FALSE),VLOOKUP($L3002,'result messages'!$H$3:$L$11,4,FALSE)))</f>
        <v/>
      </c>
      <c r="Q3002" s="1" t="str">
        <f>IF(ISBLANK($C3002),"",IF(ISNA(VLOOKUP($L3002,'result messages'!$H$3:$L$11,5,FALSE)),VLOOKUP($M3002,'result messages'!$H$3:$L$11,5,FALSE),VLOOKUP($L3002,'result messages'!$H$3:$L$11,5,FALSE)))</f>
        <v/>
      </c>
    </row>
    <row r="3003" spans="1:17">
      <c r="A3003" s="1">
        <v>3000</v>
      </c>
      <c r="B3003" s="1"/>
      <c r="C3003" s="1"/>
      <c r="D3003" s="1"/>
      <c r="E3003" s="6"/>
      <c r="F3003" s="1"/>
      <c r="G3003" s="1" t="str">
        <f>IF(ISNA(VLOOKUP($C3003,'DTEN TCAP Linkage deviceId'!$A$1:$A$20000,1,FALSE)),"No","Yes")</f>
        <v>No</v>
      </c>
      <c r="H3003" s="1" t="str">
        <f>IF(ISNA(VLOOKUP($C3003,'Provisioning Requester'!$F$3:$H$20000,2,FALSE)),"No","Yes")</f>
        <v>No</v>
      </c>
      <c r="I3003" s="1" t="str">
        <f>IF($H3003="Yes",VLOOKUP($C3003,'Provisioning Requester'!$F$3:$H$20000,3,FALSE),"-")</f>
        <v>-</v>
      </c>
      <c r="J3003" s="1" t="str">
        <f>IF(OR(D3003="SVCP", E3003="TRUE"), "No", IF(ISNA(VLOOKUP($C3003,'ProvResponder deviceId'!$A$1:$A$20000,1,FALSE)),"No","Yes"))</f>
        <v>No</v>
      </c>
      <c r="K3003" s="1" t="str">
        <f>IF($J3003="Yes",VLOOKUP($C3003,'ProvResponder deviceId'!$A$1:$C$20000,3,FALSE),"-")</f>
        <v>-</v>
      </c>
      <c r="L3003" s="1" t="str">
        <f t="shared" si="92"/>
        <v/>
      </c>
      <c r="M3003" s="1" t="str">
        <f t="shared" si="93"/>
        <v/>
      </c>
      <c r="N3003" s="1" t="str">
        <f>IF(ISBLANK($C3003),"",IF(ISNA(VLOOKUP($L3003,'result messages'!$H$3:$L$11,2,FALSE)),VLOOKUP($M3003,'result messages'!$H$3:$L$11,2,FALSE),VLOOKUP($L3003,'result messages'!$H$3:$L$11,2,FALSE)))</f>
        <v/>
      </c>
      <c r="O3003" s="1" t="str">
        <f>IF(ISBLANK($C3003),"",IF(ISNA(VLOOKUP($L3003,'result messages'!$H$3:$L$11,3,FALSE)),VLOOKUP($M3003,'result messages'!$H$3:$L$11,3,FALSE),VLOOKUP($L3003,'result messages'!$H$3:$L$11,3,FALSE)))</f>
        <v/>
      </c>
      <c r="P3003" s="1" t="str">
        <f>IF(ISBLANK($C3003),"",IF(ISNA(VLOOKUP($L3003,'result messages'!$H$3:$L$11,4,FALSE)),VLOOKUP($M3003,'result messages'!$H$3:$L$11,4,FALSE),VLOOKUP($L3003,'result messages'!$H$3:$L$11,4,FALSE)))</f>
        <v/>
      </c>
      <c r="Q3003" s="1" t="str">
        <f>IF(ISBLANK($C3003),"",IF(ISNA(VLOOKUP($L3003,'result messages'!$H$3:$L$11,5,FALSE)),VLOOKUP($M3003,'result messages'!$H$3:$L$11,5,FALSE),VLOOKUP($L3003,'result messages'!$H$3:$L$11,5,FALSE)))</f>
        <v/>
      </c>
    </row>
    <row r="3004" spans="1:17">
      <c r="A3004" s="1">
        <v>3001</v>
      </c>
      <c r="B3004" s="1"/>
      <c r="C3004" s="1"/>
      <c r="D3004" s="1"/>
      <c r="E3004" s="6"/>
      <c r="F3004" s="1"/>
      <c r="G3004" s="1" t="str">
        <f>IF(ISNA(VLOOKUP($C3004,'DTEN TCAP Linkage deviceId'!$A$1:$A$20000,1,FALSE)),"No","Yes")</f>
        <v>No</v>
      </c>
      <c r="H3004" s="1" t="str">
        <f>IF(ISNA(VLOOKUP($C3004,'Provisioning Requester'!$F$3:$H$20000,2,FALSE)),"No","Yes")</f>
        <v>No</v>
      </c>
      <c r="I3004" s="1" t="str">
        <f>IF($H3004="Yes",VLOOKUP($C3004,'Provisioning Requester'!$F$3:$H$20000,3,FALSE),"-")</f>
        <v>-</v>
      </c>
      <c r="J3004" s="1" t="str">
        <f>IF(OR(D3004="SVCP", E3004="TRUE"), "No", IF(ISNA(VLOOKUP($C3004,'ProvResponder deviceId'!$A$1:$A$20000,1,FALSE)),"No","Yes"))</f>
        <v>No</v>
      </c>
      <c r="K3004" s="1" t="str">
        <f>IF($J3004="Yes",VLOOKUP($C3004,'ProvResponder deviceId'!$A$1:$C$20000,3,FALSE),"-")</f>
        <v>-</v>
      </c>
      <c r="L3004" s="1" t="str">
        <f t="shared" si="92"/>
        <v/>
      </c>
      <c r="M3004" s="1" t="str">
        <f t="shared" si="93"/>
        <v/>
      </c>
      <c r="N3004" s="1" t="str">
        <f>IF(ISBLANK($C3004),"",IF(ISNA(VLOOKUP($L3004,'result messages'!$H$3:$L$11,2,FALSE)),VLOOKUP($M3004,'result messages'!$H$3:$L$11,2,FALSE),VLOOKUP($L3004,'result messages'!$H$3:$L$11,2,FALSE)))</f>
        <v/>
      </c>
      <c r="O3004" s="1" t="str">
        <f>IF(ISBLANK($C3004),"",IF(ISNA(VLOOKUP($L3004,'result messages'!$H$3:$L$11,3,FALSE)),VLOOKUP($M3004,'result messages'!$H$3:$L$11,3,FALSE),VLOOKUP($L3004,'result messages'!$H$3:$L$11,3,FALSE)))</f>
        <v/>
      </c>
      <c r="P3004" s="1" t="str">
        <f>IF(ISBLANK($C3004),"",IF(ISNA(VLOOKUP($L3004,'result messages'!$H$3:$L$11,4,FALSE)),VLOOKUP($M3004,'result messages'!$H$3:$L$11,4,FALSE),VLOOKUP($L3004,'result messages'!$H$3:$L$11,4,FALSE)))</f>
        <v/>
      </c>
      <c r="Q3004" s="1" t="str">
        <f>IF(ISBLANK($C3004),"",IF(ISNA(VLOOKUP($L3004,'result messages'!$H$3:$L$11,5,FALSE)),VLOOKUP($M3004,'result messages'!$H$3:$L$11,5,FALSE),VLOOKUP($L3004,'result messages'!$H$3:$L$11,5,FALSE)))</f>
        <v/>
      </c>
    </row>
    <row r="3005" spans="1:17">
      <c r="A3005" s="1">
        <v>3002</v>
      </c>
      <c r="B3005" s="1"/>
      <c r="C3005" s="1"/>
      <c r="D3005" s="1"/>
      <c r="E3005" s="6"/>
      <c r="F3005" s="1"/>
      <c r="G3005" s="1" t="str">
        <f>IF(ISNA(VLOOKUP($C3005,'DTEN TCAP Linkage deviceId'!$A$1:$A$20000,1,FALSE)),"No","Yes")</f>
        <v>No</v>
      </c>
      <c r="H3005" s="1" t="str">
        <f>IF(ISNA(VLOOKUP($C3005,'Provisioning Requester'!$F$3:$H$20000,2,FALSE)),"No","Yes")</f>
        <v>No</v>
      </c>
      <c r="I3005" s="1" t="str">
        <f>IF($H3005="Yes",VLOOKUP($C3005,'Provisioning Requester'!$F$3:$H$20000,3,FALSE),"-")</f>
        <v>-</v>
      </c>
      <c r="J3005" s="1" t="str">
        <f>IF(OR(D3005="SVCP", E3005="TRUE"), "No", IF(ISNA(VLOOKUP($C3005,'ProvResponder deviceId'!$A$1:$A$20000,1,FALSE)),"No","Yes"))</f>
        <v>No</v>
      </c>
      <c r="K3005" s="1" t="str">
        <f>IF($J3005="Yes",VLOOKUP($C3005,'ProvResponder deviceId'!$A$1:$C$20000,3,FALSE),"-")</f>
        <v>-</v>
      </c>
      <c r="L3005" s="1" t="str">
        <f t="shared" si="92"/>
        <v/>
      </c>
      <c r="M3005" s="1" t="str">
        <f t="shared" si="93"/>
        <v/>
      </c>
      <c r="N3005" s="1" t="str">
        <f>IF(ISBLANK($C3005),"",IF(ISNA(VLOOKUP($L3005,'result messages'!$H$3:$L$11,2,FALSE)),VLOOKUP($M3005,'result messages'!$H$3:$L$11,2,FALSE),VLOOKUP($L3005,'result messages'!$H$3:$L$11,2,FALSE)))</f>
        <v/>
      </c>
      <c r="O3005" s="1" t="str">
        <f>IF(ISBLANK($C3005),"",IF(ISNA(VLOOKUP($L3005,'result messages'!$H$3:$L$11,3,FALSE)),VLOOKUP($M3005,'result messages'!$H$3:$L$11,3,FALSE),VLOOKUP($L3005,'result messages'!$H$3:$L$11,3,FALSE)))</f>
        <v/>
      </c>
      <c r="P3005" s="1" t="str">
        <f>IF(ISBLANK($C3005),"",IF(ISNA(VLOOKUP($L3005,'result messages'!$H$3:$L$11,4,FALSE)),VLOOKUP($M3005,'result messages'!$H$3:$L$11,4,FALSE),VLOOKUP($L3005,'result messages'!$H$3:$L$11,4,FALSE)))</f>
        <v/>
      </c>
      <c r="Q3005" s="1" t="str">
        <f>IF(ISBLANK($C3005),"",IF(ISNA(VLOOKUP($L3005,'result messages'!$H$3:$L$11,5,FALSE)),VLOOKUP($M3005,'result messages'!$H$3:$L$11,5,FALSE),VLOOKUP($L3005,'result messages'!$H$3:$L$11,5,FALSE)))</f>
        <v/>
      </c>
    </row>
    <row r="3006" spans="1:17">
      <c r="A3006" s="1">
        <v>3003</v>
      </c>
      <c r="B3006" s="1"/>
      <c r="C3006" s="1"/>
      <c r="D3006" s="1"/>
      <c r="E3006" s="6"/>
      <c r="F3006" s="1"/>
      <c r="G3006" s="1" t="str">
        <f>IF(ISNA(VLOOKUP($C3006,'DTEN TCAP Linkage deviceId'!$A$1:$A$20000,1,FALSE)),"No","Yes")</f>
        <v>No</v>
      </c>
      <c r="H3006" s="1" t="str">
        <f>IF(ISNA(VLOOKUP($C3006,'Provisioning Requester'!$F$3:$H$20000,2,FALSE)),"No","Yes")</f>
        <v>No</v>
      </c>
      <c r="I3006" s="1" t="str">
        <f>IF($H3006="Yes",VLOOKUP($C3006,'Provisioning Requester'!$F$3:$H$20000,3,FALSE),"-")</f>
        <v>-</v>
      </c>
      <c r="J3006" s="1" t="str">
        <f>IF(OR(D3006="SVCP", E3006="TRUE"), "No", IF(ISNA(VLOOKUP($C3006,'ProvResponder deviceId'!$A$1:$A$20000,1,FALSE)),"No","Yes"))</f>
        <v>No</v>
      </c>
      <c r="K3006" s="1" t="str">
        <f>IF($J3006="Yes",VLOOKUP($C3006,'ProvResponder deviceId'!$A$1:$C$20000,3,FALSE),"-")</f>
        <v>-</v>
      </c>
      <c r="L3006" s="1" t="str">
        <f t="shared" si="92"/>
        <v/>
      </c>
      <c r="M3006" s="1" t="str">
        <f t="shared" si="93"/>
        <v/>
      </c>
      <c r="N3006" s="1" t="str">
        <f>IF(ISBLANK($C3006),"",IF(ISNA(VLOOKUP($L3006,'result messages'!$H$3:$L$11,2,FALSE)),VLOOKUP($M3006,'result messages'!$H$3:$L$11,2,FALSE),VLOOKUP($L3006,'result messages'!$H$3:$L$11,2,FALSE)))</f>
        <v/>
      </c>
      <c r="O3006" s="1" t="str">
        <f>IF(ISBLANK($C3006),"",IF(ISNA(VLOOKUP($L3006,'result messages'!$H$3:$L$11,3,FALSE)),VLOOKUP($M3006,'result messages'!$H$3:$L$11,3,FALSE),VLOOKUP($L3006,'result messages'!$H$3:$L$11,3,FALSE)))</f>
        <v/>
      </c>
      <c r="P3006" s="1" t="str">
        <f>IF(ISBLANK($C3006),"",IF(ISNA(VLOOKUP($L3006,'result messages'!$H$3:$L$11,4,FALSE)),VLOOKUP($M3006,'result messages'!$H$3:$L$11,4,FALSE),VLOOKUP($L3006,'result messages'!$H$3:$L$11,4,FALSE)))</f>
        <v/>
      </c>
      <c r="Q3006" s="1" t="str">
        <f>IF(ISBLANK($C3006),"",IF(ISNA(VLOOKUP($L3006,'result messages'!$H$3:$L$11,5,FALSE)),VLOOKUP($M3006,'result messages'!$H$3:$L$11,5,FALSE),VLOOKUP($L3006,'result messages'!$H$3:$L$11,5,FALSE)))</f>
        <v/>
      </c>
    </row>
    <row r="3007" spans="1:17">
      <c r="A3007" s="1">
        <v>3004</v>
      </c>
      <c r="B3007" s="1"/>
      <c r="C3007" s="1"/>
      <c r="D3007" s="1"/>
      <c r="E3007" s="6"/>
      <c r="F3007" s="1"/>
      <c r="G3007" s="1" t="str">
        <f>IF(ISNA(VLOOKUP($C3007,'DTEN TCAP Linkage deviceId'!$A$1:$A$20000,1,FALSE)),"No","Yes")</f>
        <v>No</v>
      </c>
      <c r="H3007" s="1" t="str">
        <f>IF(ISNA(VLOOKUP($C3007,'Provisioning Requester'!$F$3:$H$20000,2,FALSE)),"No","Yes")</f>
        <v>No</v>
      </c>
      <c r="I3007" s="1" t="str">
        <f>IF($H3007="Yes",VLOOKUP($C3007,'Provisioning Requester'!$F$3:$H$20000,3,FALSE),"-")</f>
        <v>-</v>
      </c>
      <c r="J3007" s="1" t="str">
        <f>IF(OR(D3007="SVCP", E3007="TRUE"), "No", IF(ISNA(VLOOKUP($C3007,'ProvResponder deviceId'!$A$1:$A$20000,1,FALSE)),"No","Yes"))</f>
        <v>No</v>
      </c>
      <c r="K3007" s="1" t="str">
        <f>IF($J3007="Yes",VLOOKUP($C3007,'ProvResponder deviceId'!$A$1:$C$20000,3,FALSE),"-")</f>
        <v>-</v>
      </c>
      <c r="L3007" s="1" t="str">
        <f t="shared" si="92"/>
        <v/>
      </c>
      <c r="M3007" s="1" t="str">
        <f t="shared" si="93"/>
        <v/>
      </c>
      <c r="N3007" s="1" t="str">
        <f>IF(ISBLANK($C3007),"",IF(ISNA(VLOOKUP($L3007,'result messages'!$H$3:$L$11,2,FALSE)),VLOOKUP($M3007,'result messages'!$H$3:$L$11,2,FALSE),VLOOKUP($L3007,'result messages'!$H$3:$L$11,2,FALSE)))</f>
        <v/>
      </c>
      <c r="O3007" s="1" t="str">
        <f>IF(ISBLANK($C3007),"",IF(ISNA(VLOOKUP($L3007,'result messages'!$H$3:$L$11,3,FALSE)),VLOOKUP($M3007,'result messages'!$H$3:$L$11,3,FALSE),VLOOKUP($L3007,'result messages'!$H$3:$L$11,3,FALSE)))</f>
        <v/>
      </c>
      <c r="P3007" s="1" t="str">
        <f>IF(ISBLANK($C3007),"",IF(ISNA(VLOOKUP($L3007,'result messages'!$H$3:$L$11,4,FALSE)),VLOOKUP($M3007,'result messages'!$H$3:$L$11,4,FALSE),VLOOKUP($L3007,'result messages'!$H$3:$L$11,4,FALSE)))</f>
        <v/>
      </c>
      <c r="Q3007" s="1" t="str">
        <f>IF(ISBLANK($C3007),"",IF(ISNA(VLOOKUP($L3007,'result messages'!$H$3:$L$11,5,FALSE)),VLOOKUP($M3007,'result messages'!$H$3:$L$11,5,FALSE),VLOOKUP($L3007,'result messages'!$H$3:$L$11,5,FALSE)))</f>
        <v/>
      </c>
    </row>
    <row r="3008" spans="1:17">
      <c r="A3008" s="1">
        <v>3005</v>
      </c>
      <c r="B3008" s="1"/>
      <c r="C3008" s="1"/>
      <c r="D3008" s="1"/>
      <c r="E3008" s="6"/>
      <c r="F3008" s="1"/>
      <c r="G3008" s="1" t="str">
        <f>IF(ISNA(VLOOKUP($C3008,'DTEN TCAP Linkage deviceId'!$A$1:$A$20000,1,FALSE)),"No","Yes")</f>
        <v>No</v>
      </c>
      <c r="H3008" s="1" t="str">
        <f>IF(ISNA(VLOOKUP($C3008,'Provisioning Requester'!$F$3:$H$20000,2,FALSE)),"No","Yes")</f>
        <v>No</v>
      </c>
      <c r="I3008" s="1" t="str">
        <f>IF($H3008="Yes",VLOOKUP($C3008,'Provisioning Requester'!$F$3:$H$20000,3,FALSE),"-")</f>
        <v>-</v>
      </c>
      <c r="J3008" s="1" t="str">
        <f>IF(OR(D3008="SVCP", E3008="TRUE"), "No", IF(ISNA(VLOOKUP($C3008,'ProvResponder deviceId'!$A$1:$A$20000,1,FALSE)),"No","Yes"))</f>
        <v>No</v>
      </c>
      <c r="K3008" s="1" t="str">
        <f>IF($J3008="Yes",VLOOKUP($C3008,'ProvResponder deviceId'!$A$1:$C$20000,3,FALSE),"-")</f>
        <v>-</v>
      </c>
      <c r="L3008" s="1" t="str">
        <f t="shared" si="92"/>
        <v/>
      </c>
      <c r="M3008" s="1" t="str">
        <f t="shared" si="93"/>
        <v/>
      </c>
      <c r="N3008" s="1" t="str">
        <f>IF(ISBLANK($C3008),"",IF(ISNA(VLOOKUP($L3008,'result messages'!$H$3:$L$11,2,FALSE)),VLOOKUP($M3008,'result messages'!$H$3:$L$11,2,FALSE),VLOOKUP($L3008,'result messages'!$H$3:$L$11,2,FALSE)))</f>
        <v/>
      </c>
      <c r="O3008" s="1" t="str">
        <f>IF(ISBLANK($C3008),"",IF(ISNA(VLOOKUP($L3008,'result messages'!$H$3:$L$11,3,FALSE)),VLOOKUP($M3008,'result messages'!$H$3:$L$11,3,FALSE),VLOOKUP($L3008,'result messages'!$H$3:$L$11,3,FALSE)))</f>
        <v/>
      </c>
      <c r="P3008" s="1" t="str">
        <f>IF(ISBLANK($C3008),"",IF(ISNA(VLOOKUP($L3008,'result messages'!$H$3:$L$11,4,FALSE)),VLOOKUP($M3008,'result messages'!$H$3:$L$11,4,FALSE),VLOOKUP($L3008,'result messages'!$H$3:$L$11,4,FALSE)))</f>
        <v/>
      </c>
      <c r="Q3008" s="1" t="str">
        <f>IF(ISBLANK($C3008),"",IF(ISNA(VLOOKUP($L3008,'result messages'!$H$3:$L$11,5,FALSE)),VLOOKUP($M3008,'result messages'!$H$3:$L$11,5,FALSE),VLOOKUP($L3008,'result messages'!$H$3:$L$11,5,FALSE)))</f>
        <v/>
      </c>
    </row>
    <row r="3009" spans="1:17">
      <c r="A3009" s="1">
        <v>3006</v>
      </c>
      <c r="B3009" s="1"/>
      <c r="C3009" s="1"/>
      <c r="D3009" s="1"/>
      <c r="E3009" s="6"/>
      <c r="F3009" s="1"/>
      <c r="G3009" s="1" t="str">
        <f>IF(ISNA(VLOOKUP($C3009,'DTEN TCAP Linkage deviceId'!$A$1:$A$20000,1,FALSE)),"No","Yes")</f>
        <v>No</v>
      </c>
      <c r="H3009" s="1" t="str">
        <f>IF(ISNA(VLOOKUP($C3009,'Provisioning Requester'!$F$3:$H$20000,2,FALSE)),"No","Yes")</f>
        <v>No</v>
      </c>
      <c r="I3009" s="1" t="str">
        <f>IF($H3009="Yes",VLOOKUP($C3009,'Provisioning Requester'!$F$3:$H$20000,3,FALSE),"-")</f>
        <v>-</v>
      </c>
      <c r="J3009" s="1" t="str">
        <f>IF(OR(D3009="SVCP", E3009="TRUE"), "No", IF(ISNA(VLOOKUP($C3009,'ProvResponder deviceId'!$A$1:$A$20000,1,FALSE)),"No","Yes"))</f>
        <v>No</v>
      </c>
      <c r="K3009" s="1" t="str">
        <f>IF($J3009="Yes",VLOOKUP($C3009,'ProvResponder deviceId'!$A$1:$C$20000,3,FALSE),"-")</f>
        <v>-</v>
      </c>
      <c r="L3009" s="1" t="str">
        <f t="shared" si="92"/>
        <v/>
      </c>
      <c r="M3009" s="1" t="str">
        <f t="shared" si="93"/>
        <v/>
      </c>
      <c r="N3009" s="1" t="str">
        <f>IF(ISBLANK($C3009),"",IF(ISNA(VLOOKUP($L3009,'result messages'!$H$3:$L$11,2,FALSE)),VLOOKUP($M3009,'result messages'!$H$3:$L$11,2,FALSE),VLOOKUP($L3009,'result messages'!$H$3:$L$11,2,FALSE)))</f>
        <v/>
      </c>
      <c r="O3009" s="1" t="str">
        <f>IF(ISBLANK($C3009),"",IF(ISNA(VLOOKUP($L3009,'result messages'!$H$3:$L$11,3,FALSE)),VLOOKUP($M3009,'result messages'!$H$3:$L$11,3,FALSE),VLOOKUP($L3009,'result messages'!$H$3:$L$11,3,FALSE)))</f>
        <v/>
      </c>
      <c r="P3009" s="1" t="str">
        <f>IF(ISBLANK($C3009),"",IF(ISNA(VLOOKUP($L3009,'result messages'!$H$3:$L$11,4,FALSE)),VLOOKUP($M3009,'result messages'!$H$3:$L$11,4,FALSE),VLOOKUP($L3009,'result messages'!$H$3:$L$11,4,FALSE)))</f>
        <v/>
      </c>
      <c r="Q3009" s="1" t="str">
        <f>IF(ISBLANK($C3009),"",IF(ISNA(VLOOKUP($L3009,'result messages'!$H$3:$L$11,5,FALSE)),VLOOKUP($M3009,'result messages'!$H$3:$L$11,5,FALSE),VLOOKUP($L3009,'result messages'!$H$3:$L$11,5,FALSE)))</f>
        <v/>
      </c>
    </row>
    <row r="3010" spans="1:17">
      <c r="A3010" s="1">
        <v>3007</v>
      </c>
      <c r="B3010" s="1"/>
      <c r="C3010" s="1"/>
      <c r="D3010" s="1"/>
      <c r="E3010" s="6"/>
      <c r="F3010" s="1"/>
      <c r="G3010" s="1" t="str">
        <f>IF(ISNA(VLOOKUP($C3010,'DTEN TCAP Linkage deviceId'!$A$1:$A$20000,1,FALSE)),"No","Yes")</f>
        <v>No</v>
      </c>
      <c r="H3010" s="1" t="str">
        <f>IF(ISNA(VLOOKUP($C3010,'Provisioning Requester'!$F$3:$H$20000,2,FALSE)),"No","Yes")</f>
        <v>No</v>
      </c>
      <c r="I3010" s="1" t="str">
        <f>IF($H3010="Yes",VLOOKUP($C3010,'Provisioning Requester'!$F$3:$H$20000,3,FALSE),"-")</f>
        <v>-</v>
      </c>
      <c r="J3010" s="1" t="str">
        <f>IF(OR(D3010="SVCP", E3010="TRUE"), "No", IF(ISNA(VLOOKUP($C3010,'ProvResponder deviceId'!$A$1:$A$20000,1,FALSE)),"No","Yes"))</f>
        <v>No</v>
      </c>
      <c r="K3010" s="1" t="str">
        <f>IF($J3010="Yes",VLOOKUP($C3010,'ProvResponder deviceId'!$A$1:$C$20000,3,FALSE),"-")</f>
        <v>-</v>
      </c>
      <c r="L3010" s="1" t="str">
        <f t="shared" si="92"/>
        <v/>
      </c>
      <c r="M3010" s="1" t="str">
        <f t="shared" si="93"/>
        <v/>
      </c>
      <c r="N3010" s="1" t="str">
        <f>IF(ISBLANK($C3010),"",IF(ISNA(VLOOKUP($L3010,'result messages'!$H$3:$L$11,2,FALSE)),VLOOKUP($M3010,'result messages'!$H$3:$L$11,2,FALSE),VLOOKUP($L3010,'result messages'!$H$3:$L$11,2,FALSE)))</f>
        <v/>
      </c>
      <c r="O3010" s="1" t="str">
        <f>IF(ISBLANK($C3010),"",IF(ISNA(VLOOKUP($L3010,'result messages'!$H$3:$L$11,3,FALSE)),VLOOKUP($M3010,'result messages'!$H$3:$L$11,3,FALSE),VLOOKUP($L3010,'result messages'!$H$3:$L$11,3,FALSE)))</f>
        <v/>
      </c>
      <c r="P3010" s="1" t="str">
        <f>IF(ISBLANK($C3010),"",IF(ISNA(VLOOKUP($L3010,'result messages'!$H$3:$L$11,4,FALSE)),VLOOKUP($M3010,'result messages'!$H$3:$L$11,4,FALSE),VLOOKUP($L3010,'result messages'!$H$3:$L$11,4,FALSE)))</f>
        <v/>
      </c>
      <c r="Q3010" s="1" t="str">
        <f>IF(ISBLANK($C3010),"",IF(ISNA(VLOOKUP($L3010,'result messages'!$H$3:$L$11,5,FALSE)),VLOOKUP($M3010,'result messages'!$H$3:$L$11,5,FALSE),VLOOKUP($L3010,'result messages'!$H$3:$L$11,5,FALSE)))</f>
        <v/>
      </c>
    </row>
    <row r="3011" spans="1:17">
      <c r="A3011" s="1">
        <v>3008</v>
      </c>
      <c r="B3011" s="1"/>
      <c r="C3011" s="1"/>
      <c r="D3011" s="1"/>
      <c r="E3011" s="6"/>
      <c r="F3011" s="1"/>
      <c r="G3011" s="1" t="str">
        <f>IF(ISNA(VLOOKUP($C3011,'DTEN TCAP Linkage deviceId'!$A$1:$A$20000,1,FALSE)),"No","Yes")</f>
        <v>No</v>
      </c>
      <c r="H3011" s="1" t="str">
        <f>IF(ISNA(VLOOKUP($C3011,'Provisioning Requester'!$F$3:$H$20000,2,FALSE)),"No","Yes")</f>
        <v>No</v>
      </c>
      <c r="I3011" s="1" t="str">
        <f>IF($H3011="Yes",VLOOKUP($C3011,'Provisioning Requester'!$F$3:$H$20000,3,FALSE),"-")</f>
        <v>-</v>
      </c>
      <c r="J3011" s="1" t="str">
        <f>IF(OR(D3011="SVCP", E3011="TRUE"), "No", IF(ISNA(VLOOKUP($C3011,'ProvResponder deviceId'!$A$1:$A$20000,1,FALSE)),"No","Yes"))</f>
        <v>No</v>
      </c>
      <c r="K3011" s="1" t="str">
        <f>IF($J3011="Yes",VLOOKUP($C3011,'ProvResponder deviceId'!$A$1:$C$20000,3,FALSE),"-")</f>
        <v>-</v>
      </c>
      <c r="L3011" s="1" t="str">
        <f t="shared" si="92"/>
        <v/>
      </c>
      <c r="M3011" s="1" t="str">
        <f t="shared" si="93"/>
        <v/>
      </c>
      <c r="N3011" s="1" t="str">
        <f>IF(ISBLANK($C3011),"",IF(ISNA(VLOOKUP($L3011,'result messages'!$H$3:$L$11,2,FALSE)),VLOOKUP($M3011,'result messages'!$H$3:$L$11,2,FALSE),VLOOKUP($L3011,'result messages'!$H$3:$L$11,2,FALSE)))</f>
        <v/>
      </c>
      <c r="O3011" s="1" t="str">
        <f>IF(ISBLANK($C3011),"",IF(ISNA(VLOOKUP($L3011,'result messages'!$H$3:$L$11,3,FALSE)),VLOOKUP($M3011,'result messages'!$H$3:$L$11,3,FALSE),VLOOKUP($L3011,'result messages'!$H$3:$L$11,3,FALSE)))</f>
        <v/>
      </c>
      <c r="P3011" s="1" t="str">
        <f>IF(ISBLANK($C3011),"",IF(ISNA(VLOOKUP($L3011,'result messages'!$H$3:$L$11,4,FALSE)),VLOOKUP($M3011,'result messages'!$H$3:$L$11,4,FALSE),VLOOKUP($L3011,'result messages'!$H$3:$L$11,4,FALSE)))</f>
        <v/>
      </c>
      <c r="Q3011" s="1" t="str">
        <f>IF(ISBLANK($C3011),"",IF(ISNA(VLOOKUP($L3011,'result messages'!$H$3:$L$11,5,FALSE)),VLOOKUP($M3011,'result messages'!$H$3:$L$11,5,FALSE),VLOOKUP($L3011,'result messages'!$H$3:$L$11,5,FALSE)))</f>
        <v/>
      </c>
    </row>
    <row r="3012" spans="1:17">
      <c r="A3012" s="1">
        <v>3009</v>
      </c>
      <c r="B3012" s="1"/>
      <c r="C3012" s="1"/>
      <c r="D3012" s="1"/>
      <c r="E3012" s="6"/>
      <c r="F3012" s="1"/>
      <c r="G3012" s="1" t="str">
        <f>IF(ISNA(VLOOKUP($C3012,'DTEN TCAP Linkage deviceId'!$A$1:$A$20000,1,FALSE)),"No","Yes")</f>
        <v>No</v>
      </c>
      <c r="H3012" s="1" t="str">
        <f>IF(ISNA(VLOOKUP($C3012,'Provisioning Requester'!$F$3:$H$20000,2,FALSE)),"No","Yes")</f>
        <v>No</v>
      </c>
      <c r="I3012" s="1" t="str">
        <f>IF($H3012="Yes",VLOOKUP($C3012,'Provisioning Requester'!$F$3:$H$20000,3,FALSE),"-")</f>
        <v>-</v>
      </c>
      <c r="J3012" s="1" t="str">
        <f>IF(OR(D3012="SVCP", E3012="TRUE"), "No", IF(ISNA(VLOOKUP($C3012,'ProvResponder deviceId'!$A$1:$A$20000,1,FALSE)),"No","Yes"))</f>
        <v>No</v>
      </c>
      <c r="K3012" s="1" t="str">
        <f>IF($J3012="Yes",VLOOKUP($C3012,'ProvResponder deviceId'!$A$1:$C$20000,3,FALSE),"-")</f>
        <v>-</v>
      </c>
      <c r="L3012" s="1" t="str">
        <f t="shared" si="92"/>
        <v/>
      </c>
      <c r="M3012" s="1" t="str">
        <f t="shared" si="93"/>
        <v/>
      </c>
      <c r="N3012" s="1" t="str">
        <f>IF(ISBLANK($C3012),"",IF(ISNA(VLOOKUP($L3012,'result messages'!$H$3:$L$11,2,FALSE)),VLOOKUP($M3012,'result messages'!$H$3:$L$11,2,FALSE),VLOOKUP($L3012,'result messages'!$H$3:$L$11,2,FALSE)))</f>
        <v/>
      </c>
      <c r="O3012" s="1" t="str">
        <f>IF(ISBLANK($C3012),"",IF(ISNA(VLOOKUP($L3012,'result messages'!$H$3:$L$11,3,FALSE)),VLOOKUP($M3012,'result messages'!$H$3:$L$11,3,FALSE),VLOOKUP($L3012,'result messages'!$H$3:$L$11,3,FALSE)))</f>
        <v/>
      </c>
      <c r="P3012" s="1" t="str">
        <f>IF(ISBLANK($C3012),"",IF(ISNA(VLOOKUP($L3012,'result messages'!$H$3:$L$11,4,FALSE)),VLOOKUP($M3012,'result messages'!$H$3:$L$11,4,FALSE),VLOOKUP($L3012,'result messages'!$H$3:$L$11,4,FALSE)))</f>
        <v/>
      </c>
      <c r="Q3012" s="1" t="str">
        <f>IF(ISBLANK($C3012),"",IF(ISNA(VLOOKUP($L3012,'result messages'!$H$3:$L$11,5,FALSE)),VLOOKUP($M3012,'result messages'!$H$3:$L$11,5,FALSE),VLOOKUP($L3012,'result messages'!$H$3:$L$11,5,FALSE)))</f>
        <v/>
      </c>
    </row>
    <row r="3013" spans="1:17">
      <c r="A3013" s="1">
        <v>3010</v>
      </c>
      <c r="B3013" s="1"/>
      <c r="C3013" s="1"/>
      <c r="D3013" s="1"/>
      <c r="E3013" s="6"/>
      <c r="F3013" s="1"/>
      <c r="G3013" s="1" t="str">
        <f>IF(ISNA(VLOOKUP($C3013,'DTEN TCAP Linkage deviceId'!$A$1:$A$20000,1,FALSE)),"No","Yes")</f>
        <v>No</v>
      </c>
      <c r="H3013" s="1" t="str">
        <f>IF(ISNA(VLOOKUP($C3013,'Provisioning Requester'!$F$3:$H$20000,2,FALSE)),"No","Yes")</f>
        <v>No</v>
      </c>
      <c r="I3013" s="1" t="str">
        <f>IF($H3013="Yes",VLOOKUP($C3013,'Provisioning Requester'!$F$3:$H$20000,3,FALSE),"-")</f>
        <v>-</v>
      </c>
      <c r="J3013" s="1" t="str">
        <f>IF(OR(D3013="SVCP", E3013="TRUE"), "No", IF(ISNA(VLOOKUP($C3013,'ProvResponder deviceId'!$A$1:$A$20000,1,FALSE)),"No","Yes"))</f>
        <v>No</v>
      </c>
      <c r="K3013" s="1" t="str">
        <f>IF($J3013="Yes",VLOOKUP($C3013,'ProvResponder deviceId'!$A$1:$C$20000,3,FALSE),"-")</f>
        <v>-</v>
      </c>
      <c r="L3013" s="1" t="str">
        <f t="shared" ref="L3013:L3076" si="94">IF(ISBLANK($C3013),"",$D3013&amp;$E3013&amp;$G3013&amp;$H3013&amp;$I3013&amp;$J3013&amp;$K3013)</f>
        <v/>
      </c>
      <c r="M3013" s="1" t="str">
        <f t="shared" ref="M3013:M3076" si="95">IF(ISBLANK($C3013),"",$D3013&amp;$E3013&amp;$G3013&amp;$H3013&amp;$I3013&amp;$J3013&amp;"other")</f>
        <v/>
      </c>
      <c r="N3013" s="1" t="str">
        <f>IF(ISBLANK($C3013),"",IF(ISNA(VLOOKUP($L3013,'result messages'!$H$3:$L$11,2,FALSE)),VLOOKUP($M3013,'result messages'!$H$3:$L$11,2,FALSE),VLOOKUP($L3013,'result messages'!$H$3:$L$11,2,FALSE)))</f>
        <v/>
      </c>
      <c r="O3013" s="1" t="str">
        <f>IF(ISBLANK($C3013),"",IF(ISNA(VLOOKUP($L3013,'result messages'!$H$3:$L$11,3,FALSE)),VLOOKUP($M3013,'result messages'!$H$3:$L$11,3,FALSE),VLOOKUP($L3013,'result messages'!$H$3:$L$11,3,FALSE)))</f>
        <v/>
      </c>
      <c r="P3013" s="1" t="str">
        <f>IF(ISBLANK($C3013),"",IF(ISNA(VLOOKUP($L3013,'result messages'!$H$3:$L$11,4,FALSE)),VLOOKUP($M3013,'result messages'!$H$3:$L$11,4,FALSE),VLOOKUP($L3013,'result messages'!$H$3:$L$11,4,FALSE)))</f>
        <v/>
      </c>
      <c r="Q3013" s="1" t="str">
        <f>IF(ISBLANK($C3013),"",IF(ISNA(VLOOKUP($L3013,'result messages'!$H$3:$L$11,5,FALSE)),VLOOKUP($M3013,'result messages'!$H$3:$L$11,5,FALSE),VLOOKUP($L3013,'result messages'!$H$3:$L$11,5,FALSE)))</f>
        <v/>
      </c>
    </row>
    <row r="3014" spans="1:17">
      <c r="A3014" s="1">
        <v>3011</v>
      </c>
      <c r="B3014" s="1"/>
      <c r="C3014" s="1"/>
      <c r="D3014" s="1"/>
      <c r="E3014" s="6"/>
      <c r="F3014" s="1"/>
      <c r="G3014" s="1" t="str">
        <f>IF(ISNA(VLOOKUP($C3014,'DTEN TCAP Linkage deviceId'!$A$1:$A$20000,1,FALSE)),"No","Yes")</f>
        <v>No</v>
      </c>
      <c r="H3014" s="1" t="str">
        <f>IF(ISNA(VLOOKUP($C3014,'Provisioning Requester'!$F$3:$H$20000,2,FALSE)),"No","Yes")</f>
        <v>No</v>
      </c>
      <c r="I3014" s="1" t="str">
        <f>IF($H3014="Yes",VLOOKUP($C3014,'Provisioning Requester'!$F$3:$H$20000,3,FALSE),"-")</f>
        <v>-</v>
      </c>
      <c r="J3014" s="1" t="str">
        <f>IF(OR(D3014="SVCP", E3014="TRUE"), "No", IF(ISNA(VLOOKUP($C3014,'ProvResponder deviceId'!$A$1:$A$20000,1,FALSE)),"No","Yes"))</f>
        <v>No</v>
      </c>
      <c r="K3014" s="1" t="str">
        <f>IF($J3014="Yes",VLOOKUP($C3014,'ProvResponder deviceId'!$A$1:$C$20000,3,FALSE),"-")</f>
        <v>-</v>
      </c>
      <c r="L3014" s="1" t="str">
        <f t="shared" si="94"/>
        <v/>
      </c>
      <c r="M3014" s="1" t="str">
        <f t="shared" si="95"/>
        <v/>
      </c>
      <c r="N3014" s="1" t="str">
        <f>IF(ISBLANK($C3014),"",IF(ISNA(VLOOKUP($L3014,'result messages'!$H$3:$L$11,2,FALSE)),VLOOKUP($M3014,'result messages'!$H$3:$L$11,2,FALSE),VLOOKUP($L3014,'result messages'!$H$3:$L$11,2,FALSE)))</f>
        <v/>
      </c>
      <c r="O3014" s="1" t="str">
        <f>IF(ISBLANK($C3014),"",IF(ISNA(VLOOKUP($L3014,'result messages'!$H$3:$L$11,3,FALSE)),VLOOKUP($M3014,'result messages'!$H$3:$L$11,3,FALSE),VLOOKUP($L3014,'result messages'!$H$3:$L$11,3,FALSE)))</f>
        <v/>
      </c>
      <c r="P3014" s="1" t="str">
        <f>IF(ISBLANK($C3014),"",IF(ISNA(VLOOKUP($L3014,'result messages'!$H$3:$L$11,4,FALSE)),VLOOKUP($M3014,'result messages'!$H$3:$L$11,4,FALSE),VLOOKUP($L3014,'result messages'!$H$3:$L$11,4,FALSE)))</f>
        <v/>
      </c>
      <c r="Q3014" s="1" t="str">
        <f>IF(ISBLANK($C3014),"",IF(ISNA(VLOOKUP($L3014,'result messages'!$H$3:$L$11,5,FALSE)),VLOOKUP($M3014,'result messages'!$H$3:$L$11,5,FALSE),VLOOKUP($L3014,'result messages'!$H$3:$L$11,5,FALSE)))</f>
        <v/>
      </c>
    </row>
    <row r="3015" spans="1:17">
      <c r="A3015" s="1">
        <v>3012</v>
      </c>
      <c r="B3015" s="1"/>
      <c r="C3015" s="1"/>
      <c r="D3015" s="1"/>
      <c r="E3015" s="6"/>
      <c r="F3015" s="1"/>
      <c r="G3015" s="1" t="str">
        <f>IF(ISNA(VLOOKUP($C3015,'DTEN TCAP Linkage deviceId'!$A$1:$A$20000,1,FALSE)),"No","Yes")</f>
        <v>No</v>
      </c>
      <c r="H3015" s="1" t="str">
        <f>IF(ISNA(VLOOKUP($C3015,'Provisioning Requester'!$F$3:$H$20000,2,FALSE)),"No","Yes")</f>
        <v>No</v>
      </c>
      <c r="I3015" s="1" t="str">
        <f>IF($H3015="Yes",VLOOKUP($C3015,'Provisioning Requester'!$F$3:$H$20000,3,FALSE),"-")</f>
        <v>-</v>
      </c>
      <c r="J3015" s="1" t="str">
        <f>IF(OR(D3015="SVCP", E3015="TRUE"), "No", IF(ISNA(VLOOKUP($C3015,'ProvResponder deviceId'!$A$1:$A$20000,1,FALSE)),"No","Yes"))</f>
        <v>No</v>
      </c>
      <c r="K3015" s="1" t="str">
        <f>IF($J3015="Yes",VLOOKUP($C3015,'ProvResponder deviceId'!$A$1:$C$20000,3,FALSE),"-")</f>
        <v>-</v>
      </c>
      <c r="L3015" s="1" t="str">
        <f t="shared" si="94"/>
        <v/>
      </c>
      <c r="M3015" s="1" t="str">
        <f t="shared" si="95"/>
        <v/>
      </c>
      <c r="N3015" s="1" t="str">
        <f>IF(ISBLANK($C3015),"",IF(ISNA(VLOOKUP($L3015,'result messages'!$H$3:$L$11,2,FALSE)),VLOOKUP($M3015,'result messages'!$H$3:$L$11,2,FALSE),VLOOKUP($L3015,'result messages'!$H$3:$L$11,2,FALSE)))</f>
        <v/>
      </c>
      <c r="O3015" s="1" t="str">
        <f>IF(ISBLANK($C3015),"",IF(ISNA(VLOOKUP($L3015,'result messages'!$H$3:$L$11,3,FALSE)),VLOOKUP($M3015,'result messages'!$H$3:$L$11,3,FALSE),VLOOKUP($L3015,'result messages'!$H$3:$L$11,3,FALSE)))</f>
        <v/>
      </c>
      <c r="P3015" s="1" t="str">
        <f>IF(ISBLANK($C3015),"",IF(ISNA(VLOOKUP($L3015,'result messages'!$H$3:$L$11,4,FALSE)),VLOOKUP($M3015,'result messages'!$H$3:$L$11,4,FALSE),VLOOKUP($L3015,'result messages'!$H$3:$L$11,4,FALSE)))</f>
        <v/>
      </c>
      <c r="Q3015" s="1" t="str">
        <f>IF(ISBLANK($C3015),"",IF(ISNA(VLOOKUP($L3015,'result messages'!$H$3:$L$11,5,FALSE)),VLOOKUP($M3015,'result messages'!$H$3:$L$11,5,FALSE),VLOOKUP($L3015,'result messages'!$H$3:$L$11,5,FALSE)))</f>
        <v/>
      </c>
    </row>
    <row r="3016" spans="1:17">
      <c r="A3016" s="1">
        <v>3013</v>
      </c>
      <c r="B3016" s="1"/>
      <c r="C3016" s="1"/>
      <c r="D3016" s="1"/>
      <c r="E3016" s="6"/>
      <c r="F3016" s="1"/>
      <c r="G3016" s="1" t="str">
        <f>IF(ISNA(VLOOKUP($C3016,'DTEN TCAP Linkage deviceId'!$A$1:$A$20000,1,FALSE)),"No","Yes")</f>
        <v>No</v>
      </c>
      <c r="H3016" s="1" t="str">
        <f>IF(ISNA(VLOOKUP($C3016,'Provisioning Requester'!$F$3:$H$20000,2,FALSE)),"No","Yes")</f>
        <v>No</v>
      </c>
      <c r="I3016" s="1" t="str">
        <f>IF($H3016="Yes",VLOOKUP($C3016,'Provisioning Requester'!$F$3:$H$20000,3,FALSE),"-")</f>
        <v>-</v>
      </c>
      <c r="J3016" s="1" t="str">
        <f>IF(OR(D3016="SVCP", E3016="TRUE"), "No", IF(ISNA(VLOOKUP($C3016,'ProvResponder deviceId'!$A$1:$A$20000,1,FALSE)),"No","Yes"))</f>
        <v>No</v>
      </c>
      <c r="K3016" s="1" t="str">
        <f>IF($J3016="Yes",VLOOKUP($C3016,'ProvResponder deviceId'!$A$1:$C$20000,3,FALSE),"-")</f>
        <v>-</v>
      </c>
      <c r="L3016" s="1" t="str">
        <f t="shared" si="94"/>
        <v/>
      </c>
      <c r="M3016" s="1" t="str">
        <f t="shared" si="95"/>
        <v/>
      </c>
      <c r="N3016" s="1" t="str">
        <f>IF(ISBLANK($C3016),"",IF(ISNA(VLOOKUP($L3016,'result messages'!$H$3:$L$11,2,FALSE)),VLOOKUP($M3016,'result messages'!$H$3:$L$11,2,FALSE),VLOOKUP($L3016,'result messages'!$H$3:$L$11,2,FALSE)))</f>
        <v/>
      </c>
      <c r="O3016" s="1" t="str">
        <f>IF(ISBLANK($C3016),"",IF(ISNA(VLOOKUP($L3016,'result messages'!$H$3:$L$11,3,FALSE)),VLOOKUP($M3016,'result messages'!$H$3:$L$11,3,FALSE),VLOOKUP($L3016,'result messages'!$H$3:$L$11,3,FALSE)))</f>
        <v/>
      </c>
      <c r="P3016" s="1" t="str">
        <f>IF(ISBLANK($C3016),"",IF(ISNA(VLOOKUP($L3016,'result messages'!$H$3:$L$11,4,FALSE)),VLOOKUP($M3016,'result messages'!$H$3:$L$11,4,FALSE),VLOOKUP($L3016,'result messages'!$H$3:$L$11,4,FALSE)))</f>
        <v/>
      </c>
      <c r="Q3016" s="1" t="str">
        <f>IF(ISBLANK($C3016),"",IF(ISNA(VLOOKUP($L3016,'result messages'!$H$3:$L$11,5,FALSE)),VLOOKUP($M3016,'result messages'!$H$3:$L$11,5,FALSE),VLOOKUP($L3016,'result messages'!$H$3:$L$11,5,FALSE)))</f>
        <v/>
      </c>
    </row>
    <row r="3017" spans="1:17">
      <c r="A3017" s="1">
        <v>3014</v>
      </c>
      <c r="B3017" s="1"/>
      <c r="C3017" s="1"/>
      <c r="D3017" s="1"/>
      <c r="E3017" s="6"/>
      <c r="F3017" s="1"/>
      <c r="G3017" s="1" t="str">
        <f>IF(ISNA(VLOOKUP($C3017,'DTEN TCAP Linkage deviceId'!$A$1:$A$20000,1,FALSE)),"No","Yes")</f>
        <v>No</v>
      </c>
      <c r="H3017" s="1" t="str">
        <f>IF(ISNA(VLOOKUP($C3017,'Provisioning Requester'!$F$3:$H$20000,2,FALSE)),"No","Yes")</f>
        <v>No</v>
      </c>
      <c r="I3017" s="1" t="str">
        <f>IF($H3017="Yes",VLOOKUP($C3017,'Provisioning Requester'!$F$3:$H$20000,3,FALSE),"-")</f>
        <v>-</v>
      </c>
      <c r="J3017" s="1" t="str">
        <f>IF(OR(D3017="SVCP", E3017="TRUE"), "No", IF(ISNA(VLOOKUP($C3017,'ProvResponder deviceId'!$A$1:$A$20000,1,FALSE)),"No","Yes"))</f>
        <v>No</v>
      </c>
      <c r="K3017" s="1" t="str">
        <f>IF($J3017="Yes",VLOOKUP($C3017,'ProvResponder deviceId'!$A$1:$C$20000,3,FALSE),"-")</f>
        <v>-</v>
      </c>
      <c r="L3017" s="1" t="str">
        <f t="shared" si="94"/>
        <v/>
      </c>
      <c r="M3017" s="1" t="str">
        <f t="shared" si="95"/>
        <v/>
      </c>
      <c r="N3017" s="1" t="str">
        <f>IF(ISBLANK($C3017),"",IF(ISNA(VLOOKUP($L3017,'result messages'!$H$3:$L$11,2,FALSE)),VLOOKUP($M3017,'result messages'!$H$3:$L$11,2,FALSE),VLOOKUP($L3017,'result messages'!$H$3:$L$11,2,FALSE)))</f>
        <v/>
      </c>
      <c r="O3017" s="1" t="str">
        <f>IF(ISBLANK($C3017),"",IF(ISNA(VLOOKUP($L3017,'result messages'!$H$3:$L$11,3,FALSE)),VLOOKUP($M3017,'result messages'!$H$3:$L$11,3,FALSE),VLOOKUP($L3017,'result messages'!$H$3:$L$11,3,FALSE)))</f>
        <v/>
      </c>
      <c r="P3017" s="1" t="str">
        <f>IF(ISBLANK($C3017),"",IF(ISNA(VLOOKUP($L3017,'result messages'!$H$3:$L$11,4,FALSE)),VLOOKUP($M3017,'result messages'!$H$3:$L$11,4,FALSE),VLOOKUP($L3017,'result messages'!$H$3:$L$11,4,FALSE)))</f>
        <v/>
      </c>
      <c r="Q3017" s="1" t="str">
        <f>IF(ISBLANK($C3017),"",IF(ISNA(VLOOKUP($L3017,'result messages'!$H$3:$L$11,5,FALSE)),VLOOKUP($M3017,'result messages'!$H$3:$L$11,5,FALSE),VLOOKUP($L3017,'result messages'!$H$3:$L$11,5,FALSE)))</f>
        <v/>
      </c>
    </row>
    <row r="3018" spans="1:17">
      <c r="A3018" s="1">
        <v>3015</v>
      </c>
      <c r="B3018" s="1"/>
      <c r="C3018" s="1"/>
      <c r="D3018" s="1"/>
      <c r="E3018" s="6"/>
      <c r="F3018" s="1"/>
      <c r="G3018" s="1" t="str">
        <f>IF(ISNA(VLOOKUP($C3018,'DTEN TCAP Linkage deviceId'!$A$1:$A$20000,1,FALSE)),"No","Yes")</f>
        <v>No</v>
      </c>
      <c r="H3018" s="1" t="str">
        <f>IF(ISNA(VLOOKUP($C3018,'Provisioning Requester'!$F$3:$H$20000,2,FALSE)),"No","Yes")</f>
        <v>No</v>
      </c>
      <c r="I3018" s="1" t="str">
        <f>IF($H3018="Yes",VLOOKUP($C3018,'Provisioning Requester'!$F$3:$H$20000,3,FALSE),"-")</f>
        <v>-</v>
      </c>
      <c r="J3018" s="1" t="str">
        <f>IF(OR(D3018="SVCP", E3018="TRUE"), "No", IF(ISNA(VLOOKUP($C3018,'ProvResponder deviceId'!$A$1:$A$20000,1,FALSE)),"No","Yes"))</f>
        <v>No</v>
      </c>
      <c r="K3018" s="1" t="str">
        <f>IF($J3018="Yes",VLOOKUP($C3018,'ProvResponder deviceId'!$A$1:$C$20000,3,FALSE),"-")</f>
        <v>-</v>
      </c>
      <c r="L3018" s="1" t="str">
        <f t="shared" si="94"/>
        <v/>
      </c>
      <c r="M3018" s="1" t="str">
        <f t="shared" si="95"/>
        <v/>
      </c>
      <c r="N3018" s="1" t="str">
        <f>IF(ISBLANK($C3018),"",IF(ISNA(VLOOKUP($L3018,'result messages'!$H$3:$L$11,2,FALSE)),VLOOKUP($M3018,'result messages'!$H$3:$L$11,2,FALSE),VLOOKUP($L3018,'result messages'!$H$3:$L$11,2,FALSE)))</f>
        <v/>
      </c>
      <c r="O3018" s="1" t="str">
        <f>IF(ISBLANK($C3018),"",IF(ISNA(VLOOKUP($L3018,'result messages'!$H$3:$L$11,3,FALSE)),VLOOKUP($M3018,'result messages'!$H$3:$L$11,3,FALSE),VLOOKUP($L3018,'result messages'!$H$3:$L$11,3,FALSE)))</f>
        <v/>
      </c>
      <c r="P3018" s="1" t="str">
        <f>IF(ISBLANK($C3018),"",IF(ISNA(VLOOKUP($L3018,'result messages'!$H$3:$L$11,4,FALSE)),VLOOKUP($M3018,'result messages'!$H$3:$L$11,4,FALSE),VLOOKUP($L3018,'result messages'!$H$3:$L$11,4,FALSE)))</f>
        <v/>
      </c>
      <c r="Q3018" s="1" t="str">
        <f>IF(ISBLANK($C3018),"",IF(ISNA(VLOOKUP($L3018,'result messages'!$H$3:$L$11,5,FALSE)),VLOOKUP($M3018,'result messages'!$H$3:$L$11,5,FALSE),VLOOKUP($L3018,'result messages'!$H$3:$L$11,5,FALSE)))</f>
        <v/>
      </c>
    </row>
    <row r="3019" spans="1:17">
      <c r="A3019" s="1">
        <v>3016</v>
      </c>
      <c r="B3019" s="1"/>
      <c r="C3019" s="1"/>
      <c r="D3019" s="1"/>
      <c r="E3019" s="6"/>
      <c r="F3019" s="1"/>
      <c r="G3019" s="1" t="str">
        <f>IF(ISNA(VLOOKUP($C3019,'DTEN TCAP Linkage deviceId'!$A$1:$A$20000,1,FALSE)),"No","Yes")</f>
        <v>No</v>
      </c>
      <c r="H3019" s="1" t="str">
        <f>IF(ISNA(VLOOKUP($C3019,'Provisioning Requester'!$F$3:$H$20000,2,FALSE)),"No","Yes")</f>
        <v>No</v>
      </c>
      <c r="I3019" s="1" t="str">
        <f>IF($H3019="Yes",VLOOKUP($C3019,'Provisioning Requester'!$F$3:$H$20000,3,FALSE),"-")</f>
        <v>-</v>
      </c>
      <c r="J3019" s="1" t="str">
        <f>IF(OR(D3019="SVCP", E3019="TRUE"), "No", IF(ISNA(VLOOKUP($C3019,'ProvResponder deviceId'!$A$1:$A$20000,1,FALSE)),"No","Yes"))</f>
        <v>No</v>
      </c>
      <c r="K3019" s="1" t="str">
        <f>IF($J3019="Yes",VLOOKUP($C3019,'ProvResponder deviceId'!$A$1:$C$20000,3,FALSE),"-")</f>
        <v>-</v>
      </c>
      <c r="L3019" s="1" t="str">
        <f t="shared" si="94"/>
        <v/>
      </c>
      <c r="M3019" s="1" t="str">
        <f t="shared" si="95"/>
        <v/>
      </c>
      <c r="N3019" s="1" t="str">
        <f>IF(ISBLANK($C3019),"",IF(ISNA(VLOOKUP($L3019,'result messages'!$H$3:$L$11,2,FALSE)),VLOOKUP($M3019,'result messages'!$H$3:$L$11,2,FALSE),VLOOKUP($L3019,'result messages'!$H$3:$L$11,2,FALSE)))</f>
        <v/>
      </c>
      <c r="O3019" s="1" t="str">
        <f>IF(ISBLANK($C3019),"",IF(ISNA(VLOOKUP($L3019,'result messages'!$H$3:$L$11,3,FALSE)),VLOOKUP($M3019,'result messages'!$H$3:$L$11,3,FALSE),VLOOKUP($L3019,'result messages'!$H$3:$L$11,3,FALSE)))</f>
        <v/>
      </c>
      <c r="P3019" s="1" t="str">
        <f>IF(ISBLANK($C3019),"",IF(ISNA(VLOOKUP($L3019,'result messages'!$H$3:$L$11,4,FALSE)),VLOOKUP($M3019,'result messages'!$H$3:$L$11,4,FALSE),VLOOKUP($L3019,'result messages'!$H$3:$L$11,4,FALSE)))</f>
        <v/>
      </c>
      <c r="Q3019" s="1" t="str">
        <f>IF(ISBLANK($C3019),"",IF(ISNA(VLOOKUP($L3019,'result messages'!$H$3:$L$11,5,FALSE)),VLOOKUP($M3019,'result messages'!$H$3:$L$11,5,FALSE),VLOOKUP($L3019,'result messages'!$H$3:$L$11,5,FALSE)))</f>
        <v/>
      </c>
    </row>
    <row r="3020" spans="1:17">
      <c r="A3020" s="1">
        <v>3017</v>
      </c>
      <c r="B3020" s="1"/>
      <c r="C3020" s="1"/>
      <c r="D3020" s="1"/>
      <c r="E3020" s="6"/>
      <c r="F3020" s="1"/>
      <c r="G3020" s="1" t="str">
        <f>IF(ISNA(VLOOKUP($C3020,'DTEN TCAP Linkage deviceId'!$A$1:$A$20000,1,FALSE)),"No","Yes")</f>
        <v>No</v>
      </c>
      <c r="H3020" s="1" t="str">
        <f>IF(ISNA(VLOOKUP($C3020,'Provisioning Requester'!$F$3:$H$20000,2,FALSE)),"No","Yes")</f>
        <v>No</v>
      </c>
      <c r="I3020" s="1" t="str">
        <f>IF($H3020="Yes",VLOOKUP($C3020,'Provisioning Requester'!$F$3:$H$20000,3,FALSE),"-")</f>
        <v>-</v>
      </c>
      <c r="J3020" s="1" t="str">
        <f>IF(OR(D3020="SVCP", E3020="TRUE"), "No", IF(ISNA(VLOOKUP($C3020,'ProvResponder deviceId'!$A$1:$A$20000,1,FALSE)),"No","Yes"))</f>
        <v>No</v>
      </c>
      <c r="K3020" s="1" t="str">
        <f>IF($J3020="Yes",VLOOKUP($C3020,'ProvResponder deviceId'!$A$1:$C$20000,3,FALSE),"-")</f>
        <v>-</v>
      </c>
      <c r="L3020" s="1" t="str">
        <f t="shared" si="94"/>
        <v/>
      </c>
      <c r="M3020" s="1" t="str">
        <f t="shared" si="95"/>
        <v/>
      </c>
      <c r="N3020" s="1" t="str">
        <f>IF(ISBLANK($C3020),"",IF(ISNA(VLOOKUP($L3020,'result messages'!$H$3:$L$11,2,FALSE)),VLOOKUP($M3020,'result messages'!$H$3:$L$11,2,FALSE),VLOOKUP($L3020,'result messages'!$H$3:$L$11,2,FALSE)))</f>
        <v/>
      </c>
      <c r="O3020" s="1" t="str">
        <f>IF(ISBLANK($C3020),"",IF(ISNA(VLOOKUP($L3020,'result messages'!$H$3:$L$11,3,FALSE)),VLOOKUP($M3020,'result messages'!$H$3:$L$11,3,FALSE),VLOOKUP($L3020,'result messages'!$H$3:$L$11,3,FALSE)))</f>
        <v/>
      </c>
      <c r="P3020" s="1" t="str">
        <f>IF(ISBLANK($C3020),"",IF(ISNA(VLOOKUP($L3020,'result messages'!$H$3:$L$11,4,FALSE)),VLOOKUP($M3020,'result messages'!$H$3:$L$11,4,FALSE),VLOOKUP($L3020,'result messages'!$H$3:$L$11,4,FALSE)))</f>
        <v/>
      </c>
      <c r="Q3020" s="1" t="str">
        <f>IF(ISBLANK($C3020),"",IF(ISNA(VLOOKUP($L3020,'result messages'!$H$3:$L$11,5,FALSE)),VLOOKUP($M3020,'result messages'!$H$3:$L$11,5,FALSE),VLOOKUP($L3020,'result messages'!$H$3:$L$11,5,FALSE)))</f>
        <v/>
      </c>
    </row>
    <row r="3021" spans="1:17">
      <c r="A3021" s="1">
        <v>3018</v>
      </c>
      <c r="B3021" s="1"/>
      <c r="C3021" s="1"/>
      <c r="D3021" s="1"/>
      <c r="E3021" s="6"/>
      <c r="F3021" s="1"/>
      <c r="G3021" s="1" t="str">
        <f>IF(ISNA(VLOOKUP($C3021,'DTEN TCAP Linkage deviceId'!$A$1:$A$20000,1,FALSE)),"No","Yes")</f>
        <v>No</v>
      </c>
      <c r="H3021" s="1" t="str">
        <f>IF(ISNA(VLOOKUP($C3021,'Provisioning Requester'!$F$3:$H$20000,2,FALSE)),"No","Yes")</f>
        <v>No</v>
      </c>
      <c r="I3021" s="1" t="str">
        <f>IF($H3021="Yes",VLOOKUP($C3021,'Provisioning Requester'!$F$3:$H$20000,3,FALSE),"-")</f>
        <v>-</v>
      </c>
      <c r="J3021" s="1" t="str">
        <f>IF(OR(D3021="SVCP", E3021="TRUE"), "No", IF(ISNA(VLOOKUP($C3021,'ProvResponder deviceId'!$A$1:$A$20000,1,FALSE)),"No","Yes"))</f>
        <v>No</v>
      </c>
      <c r="K3021" s="1" t="str">
        <f>IF($J3021="Yes",VLOOKUP($C3021,'ProvResponder deviceId'!$A$1:$C$20000,3,FALSE),"-")</f>
        <v>-</v>
      </c>
      <c r="L3021" s="1" t="str">
        <f t="shared" si="94"/>
        <v/>
      </c>
      <c r="M3021" s="1" t="str">
        <f t="shared" si="95"/>
        <v/>
      </c>
      <c r="N3021" s="1" t="str">
        <f>IF(ISBLANK($C3021),"",IF(ISNA(VLOOKUP($L3021,'result messages'!$H$3:$L$11,2,FALSE)),VLOOKUP($M3021,'result messages'!$H$3:$L$11,2,FALSE),VLOOKUP($L3021,'result messages'!$H$3:$L$11,2,FALSE)))</f>
        <v/>
      </c>
      <c r="O3021" s="1" t="str">
        <f>IF(ISBLANK($C3021),"",IF(ISNA(VLOOKUP($L3021,'result messages'!$H$3:$L$11,3,FALSE)),VLOOKUP($M3021,'result messages'!$H$3:$L$11,3,FALSE),VLOOKUP($L3021,'result messages'!$H$3:$L$11,3,FALSE)))</f>
        <v/>
      </c>
      <c r="P3021" s="1" t="str">
        <f>IF(ISBLANK($C3021),"",IF(ISNA(VLOOKUP($L3021,'result messages'!$H$3:$L$11,4,FALSE)),VLOOKUP($M3021,'result messages'!$H$3:$L$11,4,FALSE),VLOOKUP($L3021,'result messages'!$H$3:$L$11,4,FALSE)))</f>
        <v/>
      </c>
      <c r="Q3021" s="1" t="str">
        <f>IF(ISBLANK($C3021),"",IF(ISNA(VLOOKUP($L3021,'result messages'!$H$3:$L$11,5,FALSE)),VLOOKUP($M3021,'result messages'!$H$3:$L$11,5,FALSE),VLOOKUP($L3021,'result messages'!$H$3:$L$11,5,FALSE)))</f>
        <v/>
      </c>
    </row>
    <row r="3022" spans="1:17">
      <c r="A3022" s="1">
        <v>3019</v>
      </c>
      <c r="B3022" s="1"/>
      <c r="C3022" s="1"/>
      <c r="D3022" s="1"/>
      <c r="E3022" s="6"/>
      <c r="F3022" s="1"/>
      <c r="G3022" s="1" t="str">
        <f>IF(ISNA(VLOOKUP($C3022,'DTEN TCAP Linkage deviceId'!$A$1:$A$20000,1,FALSE)),"No","Yes")</f>
        <v>No</v>
      </c>
      <c r="H3022" s="1" t="str">
        <f>IF(ISNA(VLOOKUP($C3022,'Provisioning Requester'!$F$3:$H$20000,2,FALSE)),"No","Yes")</f>
        <v>No</v>
      </c>
      <c r="I3022" s="1" t="str">
        <f>IF($H3022="Yes",VLOOKUP($C3022,'Provisioning Requester'!$F$3:$H$20000,3,FALSE),"-")</f>
        <v>-</v>
      </c>
      <c r="J3022" s="1" t="str">
        <f>IF(OR(D3022="SVCP", E3022="TRUE"), "No", IF(ISNA(VLOOKUP($C3022,'ProvResponder deviceId'!$A$1:$A$20000,1,FALSE)),"No","Yes"))</f>
        <v>No</v>
      </c>
      <c r="K3022" s="1" t="str">
        <f>IF($J3022="Yes",VLOOKUP($C3022,'ProvResponder deviceId'!$A$1:$C$20000,3,FALSE),"-")</f>
        <v>-</v>
      </c>
      <c r="L3022" s="1" t="str">
        <f t="shared" si="94"/>
        <v/>
      </c>
      <c r="M3022" s="1" t="str">
        <f t="shared" si="95"/>
        <v/>
      </c>
      <c r="N3022" s="1" t="str">
        <f>IF(ISBLANK($C3022),"",IF(ISNA(VLOOKUP($L3022,'result messages'!$H$3:$L$11,2,FALSE)),VLOOKUP($M3022,'result messages'!$H$3:$L$11,2,FALSE),VLOOKUP($L3022,'result messages'!$H$3:$L$11,2,FALSE)))</f>
        <v/>
      </c>
      <c r="O3022" s="1" t="str">
        <f>IF(ISBLANK($C3022),"",IF(ISNA(VLOOKUP($L3022,'result messages'!$H$3:$L$11,3,FALSE)),VLOOKUP($M3022,'result messages'!$H$3:$L$11,3,FALSE),VLOOKUP($L3022,'result messages'!$H$3:$L$11,3,FALSE)))</f>
        <v/>
      </c>
      <c r="P3022" s="1" t="str">
        <f>IF(ISBLANK($C3022),"",IF(ISNA(VLOOKUP($L3022,'result messages'!$H$3:$L$11,4,FALSE)),VLOOKUP($M3022,'result messages'!$H$3:$L$11,4,FALSE),VLOOKUP($L3022,'result messages'!$H$3:$L$11,4,FALSE)))</f>
        <v/>
      </c>
      <c r="Q3022" s="1" t="str">
        <f>IF(ISBLANK($C3022),"",IF(ISNA(VLOOKUP($L3022,'result messages'!$H$3:$L$11,5,FALSE)),VLOOKUP($M3022,'result messages'!$H$3:$L$11,5,FALSE),VLOOKUP($L3022,'result messages'!$H$3:$L$11,5,FALSE)))</f>
        <v/>
      </c>
    </row>
    <row r="3023" spans="1:17">
      <c r="A3023" s="1">
        <v>3020</v>
      </c>
      <c r="B3023" s="1"/>
      <c r="C3023" s="1"/>
      <c r="D3023" s="1"/>
      <c r="E3023" s="6"/>
      <c r="F3023" s="1"/>
      <c r="G3023" s="1" t="str">
        <f>IF(ISNA(VLOOKUP($C3023,'DTEN TCAP Linkage deviceId'!$A$1:$A$20000,1,FALSE)),"No","Yes")</f>
        <v>No</v>
      </c>
      <c r="H3023" s="1" t="str">
        <f>IF(ISNA(VLOOKUP($C3023,'Provisioning Requester'!$F$3:$H$20000,2,FALSE)),"No","Yes")</f>
        <v>No</v>
      </c>
      <c r="I3023" s="1" t="str">
        <f>IF($H3023="Yes",VLOOKUP($C3023,'Provisioning Requester'!$F$3:$H$20000,3,FALSE),"-")</f>
        <v>-</v>
      </c>
      <c r="J3023" s="1" t="str">
        <f>IF(OR(D3023="SVCP", E3023="TRUE"), "No", IF(ISNA(VLOOKUP($C3023,'ProvResponder deviceId'!$A$1:$A$20000,1,FALSE)),"No","Yes"))</f>
        <v>No</v>
      </c>
      <c r="K3023" s="1" t="str">
        <f>IF($J3023="Yes",VLOOKUP($C3023,'ProvResponder deviceId'!$A$1:$C$20000,3,FALSE),"-")</f>
        <v>-</v>
      </c>
      <c r="L3023" s="1" t="str">
        <f t="shared" si="94"/>
        <v/>
      </c>
      <c r="M3023" s="1" t="str">
        <f t="shared" si="95"/>
        <v/>
      </c>
      <c r="N3023" s="1" t="str">
        <f>IF(ISBLANK($C3023),"",IF(ISNA(VLOOKUP($L3023,'result messages'!$H$3:$L$11,2,FALSE)),VLOOKUP($M3023,'result messages'!$H$3:$L$11,2,FALSE),VLOOKUP($L3023,'result messages'!$H$3:$L$11,2,FALSE)))</f>
        <v/>
      </c>
      <c r="O3023" s="1" t="str">
        <f>IF(ISBLANK($C3023),"",IF(ISNA(VLOOKUP($L3023,'result messages'!$H$3:$L$11,3,FALSE)),VLOOKUP($M3023,'result messages'!$H$3:$L$11,3,FALSE),VLOOKUP($L3023,'result messages'!$H$3:$L$11,3,FALSE)))</f>
        <v/>
      </c>
      <c r="P3023" s="1" t="str">
        <f>IF(ISBLANK($C3023),"",IF(ISNA(VLOOKUP($L3023,'result messages'!$H$3:$L$11,4,FALSE)),VLOOKUP($M3023,'result messages'!$H$3:$L$11,4,FALSE),VLOOKUP($L3023,'result messages'!$H$3:$L$11,4,FALSE)))</f>
        <v/>
      </c>
      <c r="Q3023" s="1" t="str">
        <f>IF(ISBLANK($C3023),"",IF(ISNA(VLOOKUP($L3023,'result messages'!$H$3:$L$11,5,FALSE)),VLOOKUP($M3023,'result messages'!$H$3:$L$11,5,FALSE),VLOOKUP($L3023,'result messages'!$H$3:$L$11,5,FALSE)))</f>
        <v/>
      </c>
    </row>
    <row r="3024" spans="1:17">
      <c r="A3024" s="1">
        <v>3021</v>
      </c>
      <c r="B3024" s="1"/>
      <c r="C3024" s="1"/>
      <c r="D3024" s="1"/>
      <c r="E3024" s="6"/>
      <c r="F3024" s="1"/>
      <c r="G3024" s="1" t="str">
        <f>IF(ISNA(VLOOKUP($C3024,'DTEN TCAP Linkage deviceId'!$A$1:$A$20000,1,FALSE)),"No","Yes")</f>
        <v>No</v>
      </c>
      <c r="H3024" s="1" t="str">
        <f>IF(ISNA(VLOOKUP($C3024,'Provisioning Requester'!$F$3:$H$20000,2,FALSE)),"No","Yes")</f>
        <v>No</v>
      </c>
      <c r="I3024" s="1" t="str">
        <f>IF($H3024="Yes",VLOOKUP($C3024,'Provisioning Requester'!$F$3:$H$20000,3,FALSE),"-")</f>
        <v>-</v>
      </c>
      <c r="J3024" s="1" t="str">
        <f>IF(OR(D3024="SVCP", E3024="TRUE"), "No", IF(ISNA(VLOOKUP($C3024,'ProvResponder deviceId'!$A$1:$A$20000,1,FALSE)),"No","Yes"))</f>
        <v>No</v>
      </c>
      <c r="K3024" s="1" t="str">
        <f>IF($J3024="Yes",VLOOKUP($C3024,'ProvResponder deviceId'!$A$1:$C$20000,3,FALSE),"-")</f>
        <v>-</v>
      </c>
      <c r="L3024" s="1" t="str">
        <f t="shared" si="94"/>
        <v/>
      </c>
      <c r="M3024" s="1" t="str">
        <f t="shared" si="95"/>
        <v/>
      </c>
      <c r="N3024" s="1" t="str">
        <f>IF(ISBLANK($C3024),"",IF(ISNA(VLOOKUP($L3024,'result messages'!$H$3:$L$11,2,FALSE)),VLOOKUP($M3024,'result messages'!$H$3:$L$11,2,FALSE),VLOOKUP($L3024,'result messages'!$H$3:$L$11,2,FALSE)))</f>
        <v/>
      </c>
      <c r="O3024" s="1" t="str">
        <f>IF(ISBLANK($C3024),"",IF(ISNA(VLOOKUP($L3024,'result messages'!$H$3:$L$11,3,FALSE)),VLOOKUP($M3024,'result messages'!$H$3:$L$11,3,FALSE),VLOOKUP($L3024,'result messages'!$H$3:$L$11,3,FALSE)))</f>
        <v/>
      </c>
      <c r="P3024" s="1" t="str">
        <f>IF(ISBLANK($C3024),"",IF(ISNA(VLOOKUP($L3024,'result messages'!$H$3:$L$11,4,FALSE)),VLOOKUP($M3024,'result messages'!$H$3:$L$11,4,FALSE),VLOOKUP($L3024,'result messages'!$H$3:$L$11,4,FALSE)))</f>
        <v/>
      </c>
      <c r="Q3024" s="1" t="str">
        <f>IF(ISBLANK($C3024),"",IF(ISNA(VLOOKUP($L3024,'result messages'!$H$3:$L$11,5,FALSE)),VLOOKUP($M3024,'result messages'!$H$3:$L$11,5,FALSE),VLOOKUP($L3024,'result messages'!$H$3:$L$11,5,FALSE)))</f>
        <v/>
      </c>
    </row>
    <row r="3025" spans="1:17">
      <c r="A3025" s="1">
        <v>3022</v>
      </c>
      <c r="B3025" s="1"/>
      <c r="C3025" s="1"/>
      <c r="D3025" s="1"/>
      <c r="E3025" s="6"/>
      <c r="F3025" s="1"/>
      <c r="G3025" s="1" t="str">
        <f>IF(ISNA(VLOOKUP($C3025,'DTEN TCAP Linkage deviceId'!$A$1:$A$20000,1,FALSE)),"No","Yes")</f>
        <v>No</v>
      </c>
      <c r="H3025" s="1" t="str">
        <f>IF(ISNA(VLOOKUP($C3025,'Provisioning Requester'!$F$3:$H$20000,2,FALSE)),"No","Yes")</f>
        <v>No</v>
      </c>
      <c r="I3025" s="1" t="str">
        <f>IF($H3025="Yes",VLOOKUP($C3025,'Provisioning Requester'!$F$3:$H$20000,3,FALSE),"-")</f>
        <v>-</v>
      </c>
      <c r="J3025" s="1" t="str">
        <f>IF(OR(D3025="SVCP", E3025="TRUE"), "No", IF(ISNA(VLOOKUP($C3025,'ProvResponder deviceId'!$A$1:$A$20000,1,FALSE)),"No","Yes"))</f>
        <v>No</v>
      </c>
      <c r="K3025" s="1" t="str">
        <f>IF($J3025="Yes",VLOOKUP($C3025,'ProvResponder deviceId'!$A$1:$C$20000,3,FALSE),"-")</f>
        <v>-</v>
      </c>
      <c r="L3025" s="1" t="str">
        <f t="shared" si="94"/>
        <v/>
      </c>
      <c r="M3025" s="1" t="str">
        <f t="shared" si="95"/>
        <v/>
      </c>
      <c r="N3025" s="1" t="str">
        <f>IF(ISBLANK($C3025),"",IF(ISNA(VLOOKUP($L3025,'result messages'!$H$3:$L$11,2,FALSE)),VLOOKUP($M3025,'result messages'!$H$3:$L$11,2,FALSE),VLOOKUP($L3025,'result messages'!$H$3:$L$11,2,FALSE)))</f>
        <v/>
      </c>
      <c r="O3025" s="1" t="str">
        <f>IF(ISBLANK($C3025),"",IF(ISNA(VLOOKUP($L3025,'result messages'!$H$3:$L$11,3,FALSE)),VLOOKUP($M3025,'result messages'!$H$3:$L$11,3,FALSE),VLOOKUP($L3025,'result messages'!$H$3:$L$11,3,FALSE)))</f>
        <v/>
      </c>
      <c r="P3025" s="1" t="str">
        <f>IF(ISBLANK($C3025),"",IF(ISNA(VLOOKUP($L3025,'result messages'!$H$3:$L$11,4,FALSE)),VLOOKUP($M3025,'result messages'!$H$3:$L$11,4,FALSE),VLOOKUP($L3025,'result messages'!$H$3:$L$11,4,FALSE)))</f>
        <v/>
      </c>
      <c r="Q3025" s="1" t="str">
        <f>IF(ISBLANK($C3025),"",IF(ISNA(VLOOKUP($L3025,'result messages'!$H$3:$L$11,5,FALSE)),VLOOKUP($M3025,'result messages'!$H$3:$L$11,5,FALSE),VLOOKUP($L3025,'result messages'!$H$3:$L$11,5,FALSE)))</f>
        <v/>
      </c>
    </row>
    <row r="3026" spans="1:17">
      <c r="A3026" s="1">
        <v>3023</v>
      </c>
      <c r="B3026" s="1"/>
      <c r="C3026" s="1"/>
      <c r="D3026" s="1"/>
      <c r="E3026" s="6"/>
      <c r="F3026" s="1"/>
      <c r="G3026" s="1" t="str">
        <f>IF(ISNA(VLOOKUP($C3026,'DTEN TCAP Linkage deviceId'!$A$1:$A$20000,1,FALSE)),"No","Yes")</f>
        <v>No</v>
      </c>
      <c r="H3026" s="1" t="str">
        <f>IF(ISNA(VLOOKUP($C3026,'Provisioning Requester'!$F$3:$H$20000,2,FALSE)),"No","Yes")</f>
        <v>No</v>
      </c>
      <c r="I3026" s="1" t="str">
        <f>IF($H3026="Yes",VLOOKUP($C3026,'Provisioning Requester'!$F$3:$H$20000,3,FALSE),"-")</f>
        <v>-</v>
      </c>
      <c r="J3026" s="1" t="str">
        <f>IF(OR(D3026="SVCP", E3026="TRUE"), "No", IF(ISNA(VLOOKUP($C3026,'ProvResponder deviceId'!$A$1:$A$20000,1,FALSE)),"No","Yes"))</f>
        <v>No</v>
      </c>
      <c r="K3026" s="1" t="str">
        <f>IF($J3026="Yes",VLOOKUP($C3026,'ProvResponder deviceId'!$A$1:$C$20000,3,FALSE),"-")</f>
        <v>-</v>
      </c>
      <c r="L3026" s="1" t="str">
        <f t="shared" si="94"/>
        <v/>
      </c>
      <c r="M3026" s="1" t="str">
        <f t="shared" si="95"/>
        <v/>
      </c>
      <c r="N3026" s="1" t="str">
        <f>IF(ISBLANK($C3026),"",IF(ISNA(VLOOKUP($L3026,'result messages'!$H$3:$L$11,2,FALSE)),VLOOKUP($M3026,'result messages'!$H$3:$L$11,2,FALSE),VLOOKUP($L3026,'result messages'!$H$3:$L$11,2,FALSE)))</f>
        <v/>
      </c>
      <c r="O3026" s="1" t="str">
        <f>IF(ISBLANK($C3026),"",IF(ISNA(VLOOKUP($L3026,'result messages'!$H$3:$L$11,3,FALSE)),VLOOKUP($M3026,'result messages'!$H$3:$L$11,3,FALSE),VLOOKUP($L3026,'result messages'!$H$3:$L$11,3,FALSE)))</f>
        <v/>
      </c>
      <c r="P3026" s="1" t="str">
        <f>IF(ISBLANK($C3026),"",IF(ISNA(VLOOKUP($L3026,'result messages'!$H$3:$L$11,4,FALSE)),VLOOKUP($M3026,'result messages'!$H$3:$L$11,4,FALSE),VLOOKUP($L3026,'result messages'!$H$3:$L$11,4,FALSE)))</f>
        <v/>
      </c>
      <c r="Q3026" s="1" t="str">
        <f>IF(ISBLANK($C3026),"",IF(ISNA(VLOOKUP($L3026,'result messages'!$H$3:$L$11,5,FALSE)),VLOOKUP($M3026,'result messages'!$H$3:$L$11,5,FALSE),VLOOKUP($L3026,'result messages'!$H$3:$L$11,5,FALSE)))</f>
        <v/>
      </c>
    </row>
    <row r="3027" spans="1:17">
      <c r="A3027" s="1">
        <v>3024</v>
      </c>
      <c r="B3027" s="1"/>
      <c r="C3027" s="1"/>
      <c r="D3027" s="1"/>
      <c r="E3027" s="6"/>
      <c r="F3027" s="1"/>
      <c r="G3027" s="1" t="str">
        <f>IF(ISNA(VLOOKUP($C3027,'DTEN TCAP Linkage deviceId'!$A$1:$A$20000,1,FALSE)),"No","Yes")</f>
        <v>No</v>
      </c>
      <c r="H3027" s="1" t="str">
        <f>IF(ISNA(VLOOKUP($C3027,'Provisioning Requester'!$F$3:$H$20000,2,FALSE)),"No","Yes")</f>
        <v>No</v>
      </c>
      <c r="I3027" s="1" t="str">
        <f>IF($H3027="Yes",VLOOKUP($C3027,'Provisioning Requester'!$F$3:$H$20000,3,FALSE),"-")</f>
        <v>-</v>
      </c>
      <c r="J3027" s="1" t="str">
        <f>IF(OR(D3027="SVCP", E3027="TRUE"), "No", IF(ISNA(VLOOKUP($C3027,'ProvResponder deviceId'!$A$1:$A$20000,1,FALSE)),"No","Yes"))</f>
        <v>No</v>
      </c>
      <c r="K3027" s="1" t="str">
        <f>IF($J3027="Yes",VLOOKUP($C3027,'ProvResponder deviceId'!$A$1:$C$20000,3,FALSE),"-")</f>
        <v>-</v>
      </c>
      <c r="L3027" s="1" t="str">
        <f t="shared" si="94"/>
        <v/>
      </c>
      <c r="M3027" s="1" t="str">
        <f t="shared" si="95"/>
        <v/>
      </c>
      <c r="N3027" s="1" t="str">
        <f>IF(ISBLANK($C3027),"",IF(ISNA(VLOOKUP($L3027,'result messages'!$H$3:$L$11,2,FALSE)),VLOOKUP($M3027,'result messages'!$H$3:$L$11,2,FALSE),VLOOKUP($L3027,'result messages'!$H$3:$L$11,2,FALSE)))</f>
        <v/>
      </c>
      <c r="O3027" s="1" t="str">
        <f>IF(ISBLANK($C3027),"",IF(ISNA(VLOOKUP($L3027,'result messages'!$H$3:$L$11,3,FALSE)),VLOOKUP($M3027,'result messages'!$H$3:$L$11,3,FALSE),VLOOKUP($L3027,'result messages'!$H$3:$L$11,3,FALSE)))</f>
        <v/>
      </c>
      <c r="P3027" s="1" t="str">
        <f>IF(ISBLANK($C3027),"",IF(ISNA(VLOOKUP($L3027,'result messages'!$H$3:$L$11,4,FALSE)),VLOOKUP($M3027,'result messages'!$H$3:$L$11,4,FALSE),VLOOKUP($L3027,'result messages'!$H$3:$L$11,4,FALSE)))</f>
        <v/>
      </c>
      <c r="Q3027" s="1" t="str">
        <f>IF(ISBLANK($C3027),"",IF(ISNA(VLOOKUP($L3027,'result messages'!$H$3:$L$11,5,FALSE)),VLOOKUP($M3027,'result messages'!$H$3:$L$11,5,FALSE),VLOOKUP($L3027,'result messages'!$H$3:$L$11,5,FALSE)))</f>
        <v/>
      </c>
    </row>
    <row r="3028" spans="1:17">
      <c r="A3028" s="1">
        <v>3025</v>
      </c>
      <c r="B3028" s="1"/>
      <c r="C3028" s="1"/>
      <c r="D3028" s="1"/>
      <c r="E3028" s="6"/>
      <c r="F3028" s="1"/>
      <c r="G3028" s="1" t="str">
        <f>IF(ISNA(VLOOKUP($C3028,'DTEN TCAP Linkage deviceId'!$A$1:$A$20000,1,FALSE)),"No","Yes")</f>
        <v>No</v>
      </c>
      <c r="H3028" s="1" t="str">
        <f>IF(ISNA(VLOOKUP($C3028,'Provisioning Requester'!$F$3:$H$20000,2,FALSE)),"No","Yes")</f>
        <v>No</v>
      </c>
      <c r="I3028" s="1" t="str">
        <f>IF($H3028="Yes",VLOOKUP($C3028,'Provisioning Requester'!$F$3:$H$20000,3,FALSE),"-")</f>
        <v>-</v>
      </c>
      <c r="J3028" s="1" t="str">
        <f>IF(OR(D3028="SVCP", E3028="TRUE"), "No", IF(ISNA(VLOOKUP($C3028,'ProvResponder deviceId'!$A$1:$A$20000,1,FALSE)),"No","Yes"))</f>
        <v>No</v>
      </c>
      <c r="K3028" s="1" t="str">
        <f>IF($J3028="Yes",VLOOKUP($C3028,'ProvResponder deviceId'!$A$1:$C$20000,3,FALSE),"-")</f>
        <v>-</v>
      </c>
      <c r="L3028" s="1" t="str">
        <f t="shared" si="94"/>
        <v/>
      </c>
      <c r="M3028" s="1" t="str">
        <f t="shared" si="95"/>
        <v/>
      </c>
      <c r="N3028" s="1" t="str">
        <f>IF(ISBLANK($C3028),"",IF(ISNA(VLOOKUP($L3028,'result messages'!$H$3:$L$11,2,FALSE)),VLOOKUP($M3028,'result messages'!$H$3:$L$11,2,FALSE),VLOOKUP($L3028,'result messages'!$H$3:$L$11,2,FALSE)))</f>
        <v/>
      </c>
      <c r="O3028" s="1" t="str">
        <f>IF(ISBLANK($C3028),"",IF(ISNA(VLOOKUP($L3028,'result messages'!$H$3:$L$11,3,FALSE)),VLOOKUP($M3028,'result messages'!$H$3:$L$11,3,FALSE),VLOOKUP($L3028,'result messages'!$H$3:$L$11,3,FALSE)))</f>
        <v/>
      </c>
      <c r="P3028" s="1" t="str">
        <f>IF(ISBLANK($C3028),"",IF(ISNA(VLOOKUP($L3028,'result messages'!$H$3:$L$11,4,FALSE)),VLOOKUP($M3028,'result messages'!$H$3:$L$11,4,FALSE),VLOOKUP($L3028,'result messages'!$H$3:$L$11,4,FALSE)))</f>
        <v/>
      </c>
      <c r="Q3028" s="1" t="str">
        <f>IF(ISBLANK($C3028),"",IF(ISNA(VLOOKUP($L3028,'result messages'!$H$3:$L$11,5,FALSE)),VLOOKUP($M3028,'result messages'!$H$3:$L$11,5,FALSE),VLOOKUP($L3028,'result messages'!$H$3:$L$11,5,FALSE)))</f>
        <v/>
      </c>
    </row>
    <row r="3029" spans="1:17">
      <c r="A3029" s="1">
        <v>3026</v>
      </c>
      <c r="B3029" s="1"/>
      <c r="C3029" s="1"/>
      <c r="D3029" s="1"/>
      <c r="E3029" s="6"/>
      <c r="F3029" s="1"/>
      <c r="G3029" s="1" t="str">
        <f>IF(ISNA(VLOOKUP($C3029,'DTEN TCAP Linkage deviceId'!$A$1:$A$20000,1,FALSE)),"No","Yes")</f>
        <v>No</v>
      </c>
      <c r="H3029" s="1" t="str">
        <f>IF(ISNA(VLOOKUP($C3029,'Provisioning Requester'!$F$3:$H$20000,2,FALSE)),"No","Yes")</f>
        <v>No</v>
      </c>
      <c r="I3029" s="1" t="str">
        <f>IF($H3029="Yes",VLOOKUP($C3029,'Provisioning Requester'!$F$3:$H$20000,3,FALSE),"-")</f>
        <v>-</v>
      </c>
      <c r="J3029" s="1" t="str">
        <f>IF(OR(D3029="SVCP", E3029="TRUE"), "No", IF(ISNA(VLOOKUP($C3029,'ProvResponder deviceId'!$A$1:$A$20000,1,FALSE)),"No","Yes"))</f>
        <v>No</v>
      </c>
      <c r="K3029" s="1" t="str">
        <f>IF($J3029="Yes",VLOOKUP($C3029,'ProvResponder deviceId'!$A$1:$C$20000,3,FALSE),"-")</f>
        <v>-</v>
      </c>
      <c r="L3029" s="1" t="str">
        <f t="shared" si="94"/>
        <v/>
      </c>
      <c r="M3029" s="1" t="str">
        <f t="shared" si="95"/>
        <v/>
      </c>
      <c r="N3029" s="1" t="str">
        <f>IF(ISBLANK($C3029),"",IF(ISNA(VLOOKUP($L3029,'result messages'!$H$3:$L$11,2,FALSE)),VLOOKUP($M3029,'result messages'!$H$3:$L$11,2,FALSE),VLOOKUP($L3029,'result messages'!$H$3:$L$11,2,FALSE)))</f>
        <v/>
      </c>
      <c r="O3029" s="1" t="str">
        <f>IF(ISBLANK($C3029),"",IF(ISNA(VLOOKUP($L3029,'result messages'!$H$3:$L$11,3,FALSE)),VLOOKUP($M3029,'result messages'!$H$3:$L$11,3,FALSE),VLOOKUP($L3029,'result messages'!$H$3:$L$11,3,FALSE)))</f>
        <v/>
      </c>
      <c r="P3029" s="1" t="str">
        <f>IF(ISBLANK($C3029),"",IF(ISNA(VLOOKUP($L3029,'result messages'!$H$3:$L$11,4,FALSE)),VLOOKUP($M3029,'result messages'!$H$3:$L$11,4,FALSE),VLOOKUP($L3029,'result messages'!$H$3:$L$11,4,FALSE)))</f>
        <v/>
      </c>
      <c r="Q3029" s="1" t="str">
        <f>IF(ISBLANK($C3029),"",IF(ISNA(VLOOKUP($L3029,'result messages'!$H$3:$L$11,5,FALSE)),VLOOKUP($M3029,'result messages'!$H$3:$L$11,5,FALSE),VLOOKUP($L3029,'result messages'!$H$3:$L$11,5,FALSE)))</f>
        <v/>
      </c>
    </row>
    <row r="3030" spans="1:17">
      <c r="A3030" s="1">
        <v>3027</v>
      </c>
      <c r="B3030" s="1"/>
      <c r="C3030" s="1"/>
      <c r="D3030" s="1"/>
      <c r="E3030" s="6"/>
      <c r="F3030" s="1"/>
      <c r="G3030" s="1" t="str">
        <f>IF(ISNA(VLOOKUP($C3030,'DTEN TCAP Linkage deviceId'!$A$1:$A$20000,1,FALSE)),"No","Yes")</f>
        <v>No</v>
      </c>
      <c r="H3030" s="1" t="str">
        <f>IF(ISNA(VLOOKUP($C3030,'Provisioning Requester'!$F$3:$H$20000,2,FALSE)),"No","Yes")</f>
        <v>No</v>
      </c>
      <c r="I3030" s="1" t="str">
        <f>IF($H3030="Yes",VLOOKUP($C3030,'Provisioning Requester'!$F$3:$H$20000,3,FALSE),"-")</f>
        <v>-</v>
      </c>
      <c r="J3030" s="1" t="str">
        <f>IF(OR(D3030="SVCP", E3030="TRUE"), "No", IF(ISNA(VLOOKUP($C3030,'ProvResponder deviceId'!$A$1:$A$20000,1,FALSE)),"No","Yes"))</f>
        <v>No</v>
      </c>
      <c r="K3030" s="1" t="str">
        <f>IF($J3030="Yes",VLOOKUP($C3030,'ProvResponder deviceId'!$A$1:$C$20000,3,FALSE),"-")</f>
        <v>-</v>
      </c>
      <c r="L3030" s="1" t="str">
        <f t="shared" si="94"/>
        <v/>
      </c>
      <c r="M3030" s="1" t="str">
        <f t="shared" si="95"/>
        <v/>
      </c>
      <c r="N3030" s="1" t="str">
        <f>IF(ISBLANK($C3030),"",IF(ISNA(VLOOKUP($L3030,'result messages'!$H$3:$L$11,2,FALSE)),VLOOKUP($M3030,'result messages'!$H$3:$L$11,2,FALSE),VLOOKUP($L3030,'result messages'!$H$3:$L$11,2,FALSE)))</f>
        <v/>
      </c>
      <c r="O3030" s="1" t="str">
        <f>IF(ISBLANK($C3030),"",IF(ISNA(VLOOKUP($L3030,'result messages'!$H$3:$L$11,3,FALSE)),VLOOKUP($M3030,'result messages'!$H$3:$L$11,3,FALSE),VLOOKUP($L3030,'result messages'!$H$3:$L$11,3,FALSE)))</f>
        <v/>
      </c>
      <c r="P3030" s="1" t="str">
        <f>IF(ISBLANK($C3030),"",IF(ISNA(VLOOKUP($L3030,'result messages'!$H$3:$L$11,4,FALSE)),VLOOKUP($M3030,'result messages'!$H$3:$L$11,4,FALSE),VLOOKUP($L3030,'result messages'!$H$3:$L$11,4,FALSE)))</f>
        <v/>
      </c>
      <c r="Q3030" s="1" t="str">
        <f>IF(ISBLANK($C3030),"",IF(ISNA(VLOOKUP($L3030,'result messages'!$H$3:$L$11,5,FALSE)),VLOOKUP($M3030,'result messages'!$H$3:$L$11,5,FALSE),VLOOKUP($L3030,'result messages'!$H$3:$L$11,5,FALSE)))</f>
        <v/>
      </c>
    </row>
    <row r="3031" spans="1:17">
      <c r="A3031" s="1">
        <v>3028</v>
      </c>
      <c r="B3031" s="1"/>
      <c r="C3031" s="1"/>
      <c r="D3031" s="1"/>
      <c r="E3031" s="6"/>
      <c r="F3031" s="1"/>
      <c r="G3031" s="1" t="str">
        <f>IF(ISNA(VLOOKUP($C3031,'DTEN TCAP Linkage deviceId'!$A$1:$A$20000,1,FALSE)),"No","Yes")</f>
        <v>No</v>
      </c>
      <c r="H3031" s="1" t="str">
        <f>IF(ISNA(VLOOKUP($C3031,'Provisioning Requester'!$F$3:$H$20000,2,FALSE)),"No","Yes")</f>
        <v>No</v>
      </c>
      <c r="I3031" s="1" t="str">
        <f>IF($H3031="Yes",VLOOKUP($C3031,'Provisioning Requester'!$F$3:$H$20000,3,FALSE),"-")</f>
        <v>-</v>
      </c>
      <c r="J3031" s="1" t="str">
        <f>IF(OR(D3031="SVCP", E3031="TRUE"), "No", IF(ISNA(VLOOKUP($C3031,'ProvResponder deviceId'!$A$1:$A$20000,1,FALSE)),"No","Yes"))</f>
        <v>No</v>
      </c>
      <c r="K3031" s="1" t="str">
        <f>IF($J3031="Yes",VLOOKUP($C3031,'ProvResponder deviceId'!$A$1:$C$20000,3,FALSE),"-")</f>
        <v>-</v>
      </c>
      <c r="L3031" s="1" t="str">
        <f t="shared" si="94"/>
        <v/>
      </c>
      <c r="M3031" s="1" t="str">
        <f t="shared" si="95"/>
        <v/>
      </c>
      <c r="N3031" s="1" t="str">
        <f>IF(ISBLANK($C3031),"",IF(ISNA(VLOOKUP($L3031,'result messages'!$H$3:$L$11,2,FALSE)),VLOOKUP($M3031,'result messages'!$H$3:$L$11,2,FALSE),VLOOKUP($L3031,'result messages'!$H$3:$L$11,2,FALSE)))</f>
        <v/>
      </c>
      <c r="O3031" s="1" t="str">
        <f>IF(ISBLANK($C3031),"",IF(ISNA(VLOOKUP($L3031,'result messages'!$H$3:$L$11,3,FALSE)),VLOOKUP($M3031,'result messages'!$H$3:$L$11,3,FALSE),VLOOKUP($L3031,'result messages'!$H$3:$L$11,3,FALSE)))</f>
        <v/>
      </c>
      <c r="P3031" s="1" t="str">
        <f>IF(ISBLANK($C3031),"",IF(ISNA(VLOOKUP($L3031,'result messages'!$H$3:$L$11,4,FALSE)),VLOOKUP($M3031,'result messages'!$H$3:$L$11,4,FALSE),VLOOKUP($L3031,'result messages'!$H$3:$L$11,4,FALSE)))</f>
        <v/>
      </c>
      <c r="Q3031" s="1" t="str">
        <f>IF(ISBLANK($C3031),"",IF(ISNA(VLOOKUP($L3031,'result messages'!$H$3:$L$11,5,FALSE)),VLOOKUP($M3031,'result messages'!$H$3:$L$11,5,FALSE),VLOOKUP($L3031,'result messages'!$H$3:$L$11,5,FALSE)))</f>
        <v/>
      </c>
    </row>
    <row r="3032" spans="1:17">
      <c r="A3032" s="1">
        <v>3029</v>
      </c>
      <c r="B3032" s="1"/>
      <c r="C3032" s="1"/>
      <c r="D3032" s="1"/>
      <c r="E3032" s="6"/>
      <c r="F3032" s="1"/>
      <c r="G3032" s="1" t="str">
        <f>IF(ISNA(VLOOKUP($C3032,'DTEN TCAP Linkage deviceId'!$A$1:$A$20000,1,FALSE)),"No","Yes")</f>
        <v>No</v>
      </c>
      <c r="H3032" s="1" t="str">
        <f>IF(ISNA(VLOOKUP($C3032,'Provisioning Requester'!$F$3:$H$20000,2,FALSE)),"No","Yes")</f>
        <v>No</v>
      </c>
      <c r="I3032" s="1" t="str">
        <f>IF($H3032="Yes",VLOOKUP($C3032,'Provisioning Requester'!$F$3:$H$20000,3,FALSE),"-")</f>
        <v>-</v>
      </c>
      <c r="J3032" s="1" t="str">
        <f>IF(OR(D3032="SVCP", E3032="TRUE"), "No", IF(ISNA(VLOOKUP($C3032,'ProvResponder deviceId'!$A$1:$A$20000,1,FALSE)),"No","Yes"))</f>
        <v>No</v>
      </c>
      <c r="K3032" s="1" t="str">
        <f>IF($J3032="Yes",VLOOKUP($C3032,'ProvResponder deviceId'!$A$1:$C$20000,3,FALSE),"-")</f>
        <v>-</v>
      </c>
      <c r="L3032" s="1" t="str">
        <f t="shared" si="94"/>
        <v/>
      </c>
      <c r="M3032" s="1" t="str">
        <f t="shared" si="95"/>
        <v/>
      </c>
      <c r="N3032" s="1" t="str">
        <f>IF(ISBLANK($C3032),"",IF(ISNA(VLOOKUP($L3032,'result messages'!$H$3:$L$11,2,FALSE)),VLOOKUP($M3032,'result messages'!$H$3:$L$11,2,FALSE),VLOOKUP($L3032,'result messages'!$H$3:$L$11,2,FALSE)))</f>
        <v/>
      </c>
      <c r="O3032" s="1" t="str">
        <f>IF(ISBLANK($C3032),"",IF(ISNA(VLOOKUP($L3032,'result messages'!$H$3:$L$11,3,FALSE)),VLOOKUP($M3032,'result messages'!$H$3:$L$11,3,FALSE),VLOOKUP($L3032,'result messages'!$H$3:$L$11,3,FALSE)))</f>
        <v/>
      </c>
      <c r="P3032" s="1" t="str">
        <f>IF(ISBLANK($C3032),"",IF(ISNA(VLOOKUP($L3032,'result messages'!$H$3:$L$11,4,FALSE)),VLOOKUP($M3032,'result messages'!$H$3:$L$11,4,FALSE),VLOOKUP($L3032,'result messages'!$H$3:$L$11,4,FALSE)))</f>
        <v/>
      </c>
      <c r="Q3032" s="1" t="str">
        <f>IF(ISBLANK($C3032),"",IF(ISNA(VLOOKUP($L3032,'result messages'!$H$3:$L$11,5,FALSE)),VLOOKUP($M3032,'result messages'!$H$3:$L$11,5,FALSE),VLOOKUP($L3032,'result messages'!$H$3:$L$11,5,FALSE)))</f>
        <v/>
      </c>
    </row>
    <row r="3033" spans="1:17">
      <c r="A3033" s="1">
        <v>3030</v>
      </c>
      <c r="B3033" s="1"/>
      <c r="C3033" s="1"/>
      <c r="D3033" s="1"/>
      <c r="E3033" s="6"/>
      <c r="F3033" s="1"/>
      <c r="G3033" s="1" t="str">
        <f>IF(ISNA(VLOOKUP($C3033,'DTEN TCAP Linkage deviceId'!$A$1:$A$20000,1,FALSE)),"No","Yes")</f>
        <v>No</v>
      </c>
      <c r="H3033" s="1" t="str">
        <f>IF(ISNA(VLOOKUP($C3033,'Provisioning Requester'!$F$3:$H$20000,2,FALSE)),"No","Yes")</f>
        <v>No</v>
      </c>
      <c r="I3033" s="1" t="str">
        <f>IF($H3033="Yes",VLOOKUP($C3033,'Provisioning Requester'!$F$3:$H$20000,3,FALSE),"-")</f>
        <v>-</v>
      </c>
      <c r="J3033" s="1" t="str">
        <f>IF(OR(D3033="SVCP", E3033="TRUE"), "No", IF(ISNA(VLOOKUP($C3033,'ProvResponder deviceId'!$A$1:$A$20000,1,FALSE)),"No","Yes"))</f>
        <v>No</v>
      </c>
      <c r="K3033" s="1" t="str">
        <f>IF($J3033="Yes",VLOOKUP($C3033,'ProvResponder deviceId'!$A$1:$C$20000,3,FALSE),"-")</f>
        <v>-</v>
      </c>
      <c r="L3033" s="1" t="str">
        <f t="shared" si="94"/>
        <v/>
      </c>
      <c r="M3033" s="1" t="str">
        <f t="shared" si="95"/>
        <v/>
      </c>
      <c r="N3033" s="1" t="str">
        <f>IF(ISBLANK($C3033),"",IF(ISNA(VLOOKUP($L3033,'result messages'!$H$3:$L$11,2,FALSE)),VLOOKUP($M3033,'result messages'!$H$3:$L$11,2,FALSE),VLOOKUP($L3033,'result messages'!$H$3:$L$11,2,FALSE)))</f>
        <v/>
      </c>
      <c r="O3033" s="1" t="str">
        <f>IF(ISBLANK($C3033),"",IF(ISNA(VLOOKUP($L3033,'result messages'!$H$3:$L$11,3,FALSE)),VLOOKUP($M3033,'result messages'!$H$3:$L$11,3,FALSE),VLOOKUP($L3033,'result messages'!$H$3:$L$11,3,FALSE)))</f>
        <v/>
      </c>
      <c r="P3033" s="1" t="str">
        <f>IF(ISBLANK($C3033),"",IF(ISNA(VLOOKUP($L3033,'result messages'!$H$3:$L$11,4,FALSE)),VLOOKUP($M3033,'result messages'!$H$3:$L$11,4,FALSE),VLOOKUP($L3033,'result messages'!$H$3:$L$11,4,FALSE)))</f>
        <v/>
      </c>
      <c r="Q3033" s="1" t="str">
        <f>IF(ISBLANK($C3033),"",IF(ISNA(VLOOKUP($L3033,'result messages'!$H$3:$L$11,5,FALSE)),VLOOKUP($M3033,'result messages'!$H$3:$L$11,5,FALSE),VLOOKUP($L3033,'result messages'!$H$3:$L$11,5,FALSE)))</f>
        <v/>
      </c>
    </row>
    <row r="3034" spans="1:17">
      <c r="A3034" s="1">
        <v>3031</v>
      </c>
      <c r="B3034" s="1"/>
      <c r="C3034" s="1"/>
      <c r="D3034" s="1"/>
      <c r="E3034" s="6"/>
      <c r="F3034" s="1"/>
      <c r="G3034" s="1" t="str">
        <f>IF(ISNA(VLOOKUP($C3034,'DTEN TCAP Linkage deviceId'!$A$1:$A$20000,1,FALSE)),"No","Yes")</f>
        <v>No</v>
      </c>
      <c r="H3034" s="1" t="str">
        <f>IF(ISNA(VLOOKUP($C3034,'Provisioning Requester'!$F$3:$H$20000,2,FALSE)),"No","Yes")</f>
        <v>No</v>
      </c>
      <c r="I3034" s="1" t="str">
        <f>IF($H3034="Yes",VLOOKUP($C3034,'Provisioning Requester'!$F$3:$H$20000,3,FALSE),"-")</f>
        <v>-</v>
      </c>
      <c r="J3034" s="1" t="str">
        <f>IF(OR(D3034="SVCP", E3034="TRUE"), "No", IF(ISNA(VLOOKUP($C3034,'ProvResponder deviceId'!$A$1:$A$20000,1,FALSE)),"No","Yes"))</f>
        <v>No</v>
      </c>
      <c r="K3034" s="1" t="str">
        <f>IF($J3034="Yes",VLOOKUP($C3034,'ProvResponder deviceId'!$A$1:$C$20000,3,FALSE),"-")</f>
        <v>-</v>
      </c>
      <c r="L3034" s="1" t="str">
        <f t="shared" si="94"/>
        <v/>
      </c>
      <c r="M3034" s="1" t="str">
        <f t="shared" si="95"/>
        <v/>
      </c>
      <c r="N3034" s="1" t="str">
        <f>IF(ISBLANK($C3034),"",IF(ISNA(VLOOKUP($L3034,'result messages'!$H$3:$L$11,2,FALSE)),VLOOKUP($M3034,'result messages'!$H$3:$L$11,2,FALSE),VLOOKUP($L3034,'result messages'!$H$3:$L$11,2,FALSE)))</f>
        <v/>
      </c>
      <c r="O3034" s="1" t="str">
        <f>IF(ISBLANK($C3034),"",IF(ISNA(VLOOKUP($L3034,'result messages'!$H$3:$L$11,3,FALSE)),VLOOKUP($M3034,'result messages'!$H$3:$L$11,3,FALSE),VLOOKUP($L3034,'result messages'!$H$3:$L$11,3,FALSE)))</f>
        <v/>
      </c>
      <c r="P3034" s="1" t="str">
        <f>IF(ISBLANK($C3034),"",IF(ISNA(VLOOKUP($L3034,'result messages'!$H$3:$L$11,4,FALSE)),VLOOKUP($M3034,'result messages'!$H$3:$L$11,4,FALSE),VLOOKUP($L3034,'result messages'!$H$3:$L$11,4,FALSE)))</f>
        <v/>
      </c>
      <c r="Q3034" s="1" t="str">
        <f>IF(ISBLANK($C3034),"",IF(ISNA(VLOOKUP($L3034,'result messages'!$H$3:$L$11,5,FALSE)),VLOOKUP($M3034,'result messages'!$H$3:$L$11,5,FALSE),VLOOKUP($L3034,'result messages'!$H$3:$L$11,5,FALSE)))</f>
        <v/>
      </c>
    </row>
    <row r="3035" spans="1:17">
      <c r="A3035" s="1">
        <v>3032</v>
      </c>
      <c r="B3035" s="1"/>
      <c r="C3035" s="1"/>
      <c r="D3035" s="1"/>
      <c r="E3035" s="6"/>
      <c r="F3035" s="1"/>
      <c r="G3035" s="1" t="str">
        <f>IF(ISNA(VLOOKUP($C3035,'DTEN TCAP Linkage deviceId'!$A$1:$A$20000,1,FALSE)),"No","Yes")</f>
        <v>No</v>
      </c>
      <c r="H3035" s="1" t="str">
        <f>IF(ISNA(VLOOKUP($C3035,'Provisioning Requester'!$F$3:$H$20000,2,FALSE)),"No","Yes")</f>
        <v>No</v>
      </c>
      <c r="I3035" s="1" t="str">
        <f>IF($H3035="Yes",VLOOKUP($C3035,'Provisioning Requester'!$F$3:$H$20000,3,FALSE),"-")</f>
        <v>-</v>
      </c>
      <c r="J3035" s="1" t="str">
        <f>IF(OR(D3035="SVCP", E3035="TRUE"), "No", IF(ISNA(VLOOKUP($C3035,'ProvResponder deviceId'!$A$1:$A$20000,1,FALSE)),"No","Yes"))</f>
        <v>No</v>
      </c>
      <c r="K3035" s="1" t="str">
        <f>IF($J3035="Yes",VLOOKUP($C3035,'ProvResponder deviceId'!$A$1:$C$20000,3,FALSE),"-")</f>
        <v>-</v>
      </c>
      <c r="L3035" s="1" t="str">
        <f t="shared" si="94"/>
        <v/>
      </c>
      <c r="M3035" s="1" t="str">
        <f t="shared" si="95"/>
        <v/>
      </c>
      <c r="N3035" s="1" t="str">
        <f>IF(ISBLANK($C3035),"",IF(ISNA(VLOOKUP($L3035,'result messages'!$H$3:$L$11,2,FALSE)),VLOOKUP($M3035,'result messages'!$H$3:$L$11,2,FALSE),VLOOKUP($L3035,'result messages'!$H$3:$L$11,2,FALSE)))</f>
        <v/>
      </c>
      <c r="O3035" s="1" t="str">
        <f>IF(ISBLANK($C3035),"",IF(ISNA(VLOOKUP($L3035,'result messages'!$H$3:$L$11,3,FALSE)),VLOOKUP($M3035,'result messages'!$H$3:$L$11,3,FALSE),VLOOKUP($L3035,'result messages'!$H$3:$L$11,3,FALSE)))</f>
        <v/>
      </c>
      <c r="P3035" s="1" t="str">
        <f>IF(ISBLANK($C3035),"",IF(ISNA(VLOOKUP($L3035,'result messages'!$H$3:$L$11,4,FALSE)),VLOOKUP($M3035,'result messages'!$H$3:$L$11,4,FALSE),VLOOKUP($L3035,'result messages'!$H$3:$L$11,4,FALSE)))</f>
        <v/>
      </c>
      <c r="Q3035" s="1" t="str">
        <f>IF(ISBLANK($C3035),"",IF(ISNA(VLOOKUP($L3035,'result messages'!$H$3:$L$11,5,FALSE)),VLOOKUP($M3035,'result messages'!$H$3:$L$11,5,FALSE),VLOOKUP($L3035,'result messages'!$H$3:$L$11,5,FALSE)))</f>
        <v/>
      </c>
    </row>
    <row r="3036" spans="1:17">
      <c r="A3036" s="1">
        <v>3033</v>
      </c>
      <c r="B3036" s="1"/>
      <c r="C3036" s="1"/>
      <c r="D3036" s="1"/>
      <c r="E3036" s="6"/>
      <c r="F3036" s="1"/>
      <c r="G3036" s="1" t="str">
        <f>IF(ISNA(VLOOKUP($C3036,'DTEN TCAP Linkage deviceId'!$A$1:$A$20000,1,FALSE)),"No","Yes")</f>
        <v>No</v>
      </c>
      <c r="H3036" s="1" t="str">
        <f>IF(ISNA(VLOOKUP($C3036,'Provisioning Requester'!$F$3:$H$20000,2,FALSE)),"No","Yes")</f>
        <v>No</v>
      </c>
      <c r="I3036" s="1" t="str">
        <f>IF($H3036="Yes",VLOOKUP($C3036,'Provisioning Requester'!$F$3:$H$20000,3,FALSE),"-")</f>
        <v>-</v>
      </c>
      <c r="J3036" s="1" t="str">
        <f>IF(OR(D3036="SVCP", E3036="TRUE"), "No", IF(ISNA(VLOOKUP($C3036,'ProvResponder deviceId'!$A$1:$A$20000,1,FALSE)),"No","Yes"))</f>
        <v>No</v>
      </c>
      <c r="K3036" s="1" t="str">
        <f>IF($J3036="Yes",VLOOKUP($C3036,'ProvResponder deviceId'!$A$1:$C$20000,3,FALSE),"-")</f>
        <v>-</v>
      </c>
      <c r="L3036" s="1" t="str">
        <f t="shared" si="94"/>
        <v/>
      </c>
      <c r="M3036" s="1" t="str">
        <f t="shared" si="95"/>
        <v/>
      </c>
      <c r="N3036" s="1" t="str">
        <f>IF(ISBLANK($C3036),"",IF(ISNA(VLOOKUP($L3036,'result messages'!$H$3:$L$11,2,FALSE)),VLOOKUP($M3036,'result messages'!$H$3:$L$11,2,FALSE),VLOOKUP($L3036,'result messages'!$H$3:$L$11,2,FALSE)))</f>
        <v/>
      </c>
      <c r="O3036" s="1" t="str">
        <f>IF(ISBLANK($C3036),"",IF(ISNA(VLOOKUP($L3036,'result messages'!$H$3:$L$11,3,FALSE)),VLOOKUP($M3036,'result messages'!$H$3:$L$11,3,FALSE),VLOOKUP($L3036,'result messages'!$H$3:$L$11,3,FALSE)))</f>
        <v/>
      </c>
      <c r="P3036" s="1" t="str">
        <f>IF(ISBLANK($C3036),"",IF(ISNA(VLOOKUP($L3036,'result messages'!$H$3:$L$11,4,FALSE)),VLOOKUP($M3036,'result messages'!$H$3:$L$11,4,FALSE),VLOOKUP($L3036,'result messages'!$H$3:$L$11,4,FALSE)))</f>
        <v/>
      </c>
      <c r="Q3036" s="1" t="str">
        <f>IF(ISBLANK($C3036),"",IF(ISNA(VLOOKUP($L3036,'result messages'!$H$3:$L$11,5,FALSE)),VLOOKUP($M3036,'result messages'!$H$3:$L$11,5,FALSE),VLOOKUP($L3036,'result messages'!$H$3:$L$11,5,FALSE)))</f>
        <v/>
      </c>
    </row>
    <row r="3037" spans="1:17">
      <c r="A3037" s="1">
        <v>3034</v>
      </c>
      <c r="B3037" s="1"/>
      <c r="C3037" s="1"/>
      <c r="D3037" s="1"/>
      <c r="E3037" s="6"/>
      <c r="F3037" s="1"/>
      <c r="G3037" s="1" t="str">
        <f>IF(ISNA(VLOOKUP($C3037,'DTEN TCAP Linkage deviceId'!$A$1:$A$20000,1,FALSE)),"No","Yes")</f>
        <v>No</v>
      </c>
      <c r="H3037" s="1" t="str">
        <f>IF(ISNA(VLOOKUP($C3037,'Provisioning Requester'!$F$3:$H$20000,2,FALSE)),"No","Yes")</f>
        <v>No</v>
      </c>
      <c r="I3037" s="1" t="str">
        <f>IF($H3037="Yes",VLOOKUP($C3037,'Provisioning Requester'!$F$3:$H$20000,3,FALSE),"-")</f>
        <v>-</v>
      </c>
      <c r="J3037" s="1" t="str">
        <f>IF(OR(D3037="SVCP", E3037="TRUE"), "No", IF(ISNA(VLOOKUP($C3037,'ProvResponder deviceId'!$A$1:$A$20000,1,FALSE)),"No","Yes"))</f>
        <v>No</v>
      </c>
      <c r="K3037" s="1" t="str">
        <f>IF($J3037="Yes",VLOOKUP($C3037,'ProvResponder deviceId'!$A$1:$C$20000,3,FALSE),"-")</f>
        <v>-</v>
      </c>
      <c r="L3037" s="1" t="str">
        <f t="shared" si="94"/>
        <v/>
      </c>
      <c r="M3037" s="1" t="str">
        <f t="shared" si="95"/>
        <v/>
      </c>
      <c r="N3037" s="1" t="str">
        <f>IF(ISBLANK($C3037),"",IF(ISNA(VLOOKUP($L3037,'result messages'!$H$3:$L$11,2,FALSE)),VLOOKUP($M3037,'result messages'!$H$3:$L$11,2,FALSE),VLOOKUP($L3037,'result messages'!$H$3:$L$11,2,FALSE)))</f>
        <v/>
      </c>
      <c r="O3037" s="1" t="str">
        <f>IF(ISBLANK($C3037),"",IF(ISNA(VLOOKUP($L3037,'result messages'!$H$3:$L$11,3,FALSE)),VLOOKUP($M3037,'result messages'!$H$3:$L$11,3,FALSE),VLOOKUP($L3037,'result messages'!$H$3:$L$11,3,FALSE)))</f>
        <v/>
      </c>
      <c r="P3037" s="1" t="str">
        <f>IF(ISBLANK($C3037),"",IF(ISNA(VLOOKUP($L3037,'result messages'!$H$3:$L$11,4,FALSE)),VLOOKUP($M3037,'result messages'!$H$3:$L$11,4,FALSE),VLOOKUP($L3037,'result messages'!$H$3:$L$11,4,FALSE)))</f>
        <v/>
      </c>
      <c r="Q3037" s="1" t="str">
        <f>IF(ISBLANK($C3037),"",IF(ISNA(VLOOKUP($L3037,'result messages'!$H$3:$L$11,5,FALSE)),VLOOKUP($M3037,'result messages'!$H$3:$L$11,5,FALSE),VLOOKUP($L3037,'result messages'!$H$3:$L$11,5,FALSE)))</f>
        <v/>
      </c>
    </row>
    <row r="3038" spans="1:17">
      <c r="A3038" s="1">
        <v>3035</v>
      </c>
      <c r="B3038" s="1"/>
      <c r="C3038" s="1"/>
      <c r="D3038" s="1"/>
      <c r="E3038" s="6"/>
      <c r="F3038" s="1"/>
      <c r="G3038" s="1" t="str">
        <f>IF(ISNA(VLOOKUP($C3038,'DTEN TCAP Linkage deviceId'!$A$1:$A$20000,1,FALSE)),"No","Yes")</f>
        <v>No</v>
      </c>
      <c r="H3038" s="1" t="str">
        <f>IF(ISNA(VLOOKUP($C3038,'Provisioning Requester'!$F$3:$H$20000,2,FALSE)),"No","Yes")</f>
        <v>No</v>
      </c>
      <c r="I3038" s="1" t="str">
        <f>IF($H3038="Yes",VLOOKUP($C3038,'Provisioning Requester'!$F$3:$H$20000,3,FALSE),"-")</f>
        <v>-</v>
      </c>
      <c r="J3038" s="1" t="str">
        <f>IF(OR(D3038="SVCP", E3038="TRUE"), "No", IF(ISNA(VLOOKUP($C3038,'ProvResponder deviceId'!$A$1:$A$20000,1,FALSE)),"No","Yes"))</f>
        <v>No</v>
      </c>
      <c r="K3038" s="1" t="str">
        <f>IF($J3038="Yes",VLOOKUP($C3038,'ProvResponder deviceId'!$A$1:$C$20000,3,FALSE),"-")</f>
        <v>-</v>
      </c>
      <c r="L3038" s="1" t="str">
        <f t="shared" si="94"/>
        <v/>
      </c>
      <c r="M3038" s="1" t="str">
        <f t="shared" si="95"/>
        <v/>
      </c>
      <c r="N3038" s="1" t="str">
        <f>IF(ISBLANK($C3038),"",IF(ISNA(VLOOKUP($L3038,'result messages'!$H$3:$L$11,2,FALSE)),VLOOKUP($M3038,'result messages'!$H$3:$L$11,2,FALSE),VLOOKUP($L3038,'result messages'!$H$3:$L$11,2,FALSE)))</f>
        <v/>
      </c>
      <c r="O3038" s="1" t="str">
        <f>IF(ISBLANK($C3038),"",IF(ISNA(VLOOKUP($L3038,'result messages'!$H$3:$L$11,3,FALSE)),VLOOKUP($M3038,'result messages'!$H$3:$L$11,3,FALSE),VLOOKUP($L3038,'result messages'!$H$3:$L$11,3,FALSE)))</f>
        <v/>
      </c>
      <c r="P3038" s="1" t="str">
        <f>IF(ISBLANK($C3038),"",IF(ISNA(VLOOKUP($L3038,'result messages'!$H$3:$L$11,4,FALSE)),VLOOKUP($M3038,'result messages'!$H$3:$L$11,4,FALSE),VLOOKUP($L3038,'result messages'!$H$3:$L$11,4,FALSE)))</f>
        <v/>
      </c>
      <c r="Q3038" s="1" t="str">
        <f>IF(ISBLANK($C3038),"",IF(ISNA(VLOOKUP($L3038,'result messages'!$H$3:$L$11,5,FALSE)),VLOOKUP($M3038,'result messages'!$H$3:$L$11,5,FALSE),VLOOKUP($L3038,'result messages'!$H$3:$L$11,5,FALSE)))</f>
        <v/>
      </c>
    </row>
    <row r="3039" spans="1:17">
      <c r="A3039" s="1">
        <v>3036</v>
      </c>
      <c r="B3039" s="1"/>
      <c r="C3039" s="1"/>
      <c r="D3039" s="1"/>
      <c r="E3039" s="6"/>
      <c r="F3039" s="1"/>
      <c r="G3039" s="1" t="str">
        <f>IF(ISNA(VLOOKUP($C3039,'DTEN TCAP Linkage deviceId'!$A$1:$A$20000,1,FALSE)),"No","Yes")</f>
        <v>No</v>
      </c>
      <c r="H3039" s="1" t="str">
        <f>IF(ISNA(VLOOKUP($C3039,'Provisioning Requester'!$F$3:$H$20000,2,FALSE)),"No","Yes")</f>
        <v>No</v>
      </c>
      <c r="I3039" s="1" t="str">
        <f>IF($H3039="Yes",VLOOKUP($C3039,'Provisioning Requester'!$F$3:$H$20000,3,FALSE),"-")</f>
        <v>-</v>
      </c>
      <c r="J3039" s="1" t="str">
        <f>IF(OR(D3039="SVCP", E3039="TRUE"), "No", IF(ISNA(VLOOKUP($C3039,'ProvResponder deviceId'!$A$1:$A$20000,1,FALSE)),"No","Yes"))</f>
        <v>No</v>
      </c>
      <c r="K3039" s="1" t="str">
        <f>IF($J3039="Yes",VLOOKUP($C3039,'ProvResponder deviceId'!$A$1:$C$20000,3,FALSE),"-")</f>
        <v>-</v>
      </c>
      <c r="L3039" s="1" t="str">
        <f t="shared" si="94"/>
        <v/>
      </c>
      <c r="M3039" s="1" t="str">
        <f t="shared" si="95"/>
        <v/>
      </c>
      <c r="N3039" s="1" t="str">
        <f>IF(ISBLANK($C3039),"",IF(ISNA(VLOOKUP($L3039,'result messages'!$H$3:$L$11,2,FALSE)),VLOOKUP($M3039,'result messages'!$H$3:$L$11,2,FALSE),VLOOKUP($L3039,'result messages'!$H$3:$L$11,2,FALSE)))</f>
        <v/>
      </c>
      <c r="O3039" s="1" t="str">
        <f>IF(ISBLANK($C3039),"",IF(ISNA(VLOOKUP($L3039,'result messages'!$H$3:$L$11,3,FALSE)),VLOOKUP($M3039,'result messages'!$H$3:$L$11,3,FALSE),VLOOKUP($L3039,'result messages'!$H$3:$L$11,3,FALSE)))</f>
        <v/>
      </c>
      <c r="P3039" s="1" t="str">
        <f>IF(ISBLANK($C3039),"",IF(ISNA(VLOOKUP($L3039,'result messages'!$H$3:$L$11,4,FALSE)),VLOOKUP($M3039,'result messages'!$H$3:$L$11,4,FALSE),VLOOKUP($L3039,'result messages'!$H$3:$L$11,4,FALSE)))</f>
        <v/>
      </c>
      <c r="Q3039" s="1" t="str">
        <f>IF(ISBLANK($C3039),"",IF(ISNA(VLOOKUP($L3039,'result messages'!$H$3:$L$11,5,FALSE)),VLOOKUP($M3039,'result messages'!$H$3:$L$11,5,FALSE),VLOOKUP($L3039,'result messages'!$H$3:$L$11,5,FALSE)))</f>
        <v/>
      </c>
    </row>
    <row r="3040" spans="1:17">
      <c r="A3040" s="1">
        <v>3037</v>
      </c>
      <c r="B3040" s="1"/>
      <c r="C3040" s="1"/>
      <c r="D3040" s="1"/>
      <c r="E3040" s="6"/>
      <c r="F3040" s="1"/>
      <c r="G3040" s="1" t="str">
        <f>IF(ISNA(VLOOKUP($C3040,'DTEN TCAP Linkage deviceId'!$A$1:$A$20000,1,FALSE)),"No","Yes")</f>
        <v>No</v>
      </c>
      <c r="H3040" s="1" t="str">
        <f>IF(ISNA(VLOOKUP($C3040,'Provisioning Requester'!$F$3:$H$20000,2,FALSE)),"No","Yes")</f>
        <v>No</v>
      </c>
      <c r="I3040" s="1" t="str">
        <f>IF($H3040="Yes",VLOOKUP($C3040,'Provisioning Requester'!$F$3:$H$20000,3,FALSE),"-")</f>
        <v>-</v>
      </c>
      <c r="J3040" s="1" t="str">
        <f>IF(OR(D3040="SVCP", E3040="TRUE"), "No", IF(ISNA(VLOOKUP($C3040,'ProvResponder deviceId'!$A$1:$A$20000,1,FALSE)),"No","Yes"))</f>
        <v>No</v>
      </c>
      <c r="K3040" s="1" t="str">
        <f>IF($J3040="Yes",VLOOKUP($C3040,'ProvResponder deviceId'!$A$1:$C$20000,3,FALSE),"-")</f>
        <v>-</v>
      </c>
      <c r="L3040" s="1" t="str">
        <f t="shared" si="94"/>
        <v/>
      </c>
      <c r="M3040" s="1" t="str">
        <f t="shared" si="95"/>
        <v/>
      </c>
      <c r="N3040" s="1" t="str">
        <f>IF(ISBLANK($C3040),"",IF(ISNA(VLOOKUP($L3040,'result messages'!$H$3:$L$11,2,FALSE)),VLOOKUP($M3040,'result messages'!$H$3:$L$11,2,FALSE),VLOOKUP($L3040,'result messages'!$H$3:$L$11,2,FALSE)))</f>
        <v/>
      </c>
      <c r="O3040" s="1" t="str">
        <f>IF(ISBLANK($C3040),"",IF(ISNA(VLOOKUP($L3040,'result messages'!$H$3:$L$11,3,FALSE)),VLOOKUP($M3040,'result messages'!$H$3:$L$11,3,FALSE),VLOOKUP($L3040,'result messages'!$H$3:$L$11,3,FALSE)))</f>
        <v/>
      </c>
      <c r="P3040" s="1" t="str">
        <f>IF(ISBLANK($C3040),"",IF(ISNA(VLOOKUP($L3040,'result messages'!$H$3:$L$11,4,FALSE)),VLOOKUP($M3040,'result messages'!$H$3:$L$11,4,FALSE),VLOOKUP($L3040,'result messages'!$H$3:$L$11,4,FALSE)))</f>
        <v/>
      </c>
      <c r="Q3040" s="1" t="str">
        <f>IF(ISBLANK($C3040),"",IF(ISNA(VLOOKUP($L3040,'result messages'!$H$3:$L$11,5,FALSE)),VLOOKUP($M3040,'result messages'!$H$3:$L$11,5,FALSE),VLOOKUP($L3040,'result messages'!$H$3:$L$11,5,FALSE)))</f>
        <v/>
      </c>
    </row>
    <row r="3041" spans="1:17">
      <c r="A3041" s="1">
        <v>3038</v>
      </c>
      <c r="B3041" s="1"/>
      <c r="C3041" s="1"/>
      <c r="D3041" s="1"/>
      <c r="E3041" s="6"/>
      <c r="F3041" s="1"/>
      <c r="G3041" s="1" t="str">
        <f>IF(ISNA(VLOOKUP($C3041,'DTEN TCAP Linkage deviceId'!$A$1:$A$20000,1,FALSE)),"No","Yes")</f>
        <v>No</v>
      </c>
      <c r="H3041" s="1" t="str">
        <f>IF(ISNA(VLOOKUP($C3041,'Provisioning Requester'!$F$3:$H$20000,2,FALSE)),"No","Yes")</f>
        <v>No</v>
      </c>
      <c r="I3041" s="1" t="str">
        <f>IF($H3041="Yes",VLOOKUP($C3041,'Provisioning Requester'!$F$3:$H$20000,3,FALSE),"-")</f>
        <v>-</v>
      </c>
      <c r="J3041" s="1" t="str">
        <f>IF(OR(D3041="SVCP", E3041="TRUE"), "No", IF(ISNA(VLOOKUP($C3041,'ProvResponder deviceId'!$A$1:$A$20000,1,FALSE)),"No","Yes"))</f>
        <v>No</v>
      </c>
      <c r="K3041" s="1" t="str">
        <f>IF($J3041="Yes",VLOOKUP($C3041,'ProvResponder deviceId'!$A$1:$C$20000,3,FALSE),"-")</f>
        <v>-</v>
      </c>
      <c r="L3041" s="1" t="str">
        <f t="shared" si="94"/>
        <v/>
      </c>
      <c r="M3041" s="1" t="str">
        <f t="shared" si="95"/>
        <v/>
      </c>
      <c r="N3041" s="1" t="str">
        <f>IF(ISBLANK($C3041),"",IF(ISNA(VLOOKUP($L3041,'result messages'!$H$3:$L$11,2,FALSE)),VLOOKUP($M3041,'result messages'!$H$3:$L$11,2,FALSE),VLOOKUP($L3041,'result messages'!$H$3:$L$11,2,FALSE)))</f>
        <v/>
      </c>
      <c r="O3041" s="1" t="str">
        <f>IF(ISBLANK($C3041),"",IF(ISNA(VLOOKUP($L3041,'result messages'!$H$3:$L$11,3,FALSE)),VLOOKUP($M3041,'result messages'!$H$3:$L$11,3,FALSE),VLOOKUP($L3041,'result messages'!$H$3:$L$11,3,FALSE)))</f>
        <v/>
      </c>
      <c r="P3041" s="1" t="str">
        <f>IF(ISBLANK($C3041),"",IF(ISNA(VLOOKUP($L3041,'result messages'!$H$3:$L$11,4,FALSE)),VLOOKUP($M3041,'result messages'!$H$3:$L$11,4,FALSE),VLOOKUP($L3041,'result messages'!$H$3:$L$11,4,FALSE)))</f>
        <v/>
      </c>
      <c r="Q3041" s="1" t="str">
        <f>IF(ISBLANK($C3041),"",IF(ISNA(VLOOKUP($L3041,'result messages'!$H$3:$L$11,5,FALSE)),VLOOKUP($M3041,'result messages'!$H$3:$L$11,5,FALSE),VLOOKUP($L3041,'result messages'!$H$3:$L$11,5,FALSE)))</f>
        <v/>
      </c>
    </row>
    <row r="3042" spans="1:17">
      <c r="A3042" s="1">
        <v>3039</v>
      </c>
      <c r="B3042" s="1"/>
      <c r="C3042" s="1"/>
      <c r="D3042" s="1"/>
      <c r="E3042" s="6"/>
      <c r="F3042" s="1"/>
      <c r="G3042" s="1" t="str">
        <f>IF(ISNA(VLOOKUP($C3042,'DTEN TCAP Linkage deviceId'!$A$1:$A$20000,1,FALSE)),"No","Yes")</f>
        <v>No</v>
      </c>
      <c r="H3042" s="1" t="str">
        <f>IF(ISNA(VLOOKUP($C3042,'Provisioning Requester'!$F$3:$H$20000,2,FALSE)),"No","Yes")</f>
        <v>No</v>
      </c>
      <c r="I3042" s="1" t="str">
        <f>IF($H3042="Yes",VLOOKUP($C3042,'Provisioning Requester'!$F$3:$H$20000,3,FALSE),"-")</f>
        <v>-</v>
      </c>
      <c r="J3042" s="1" t="str">
        <f>IF(OR(D3042="SVCP", E3042="TRUE"), "No", IF(ISNA(VLOOKUP($C3042,'ProvResponder deviceId'!$A$1:$A$20000,1,FALSE)),"No","Yes"))</f>
        <v>No</v>
      </c>
      <c r="K3042" s="1" t="str">
        <f>IF($J3042="Yes",VLOOKUP($C3042,'ProvResponder deviceId'!$A$1:$C$20000,3,FALSE),"-")</f>
        <v>-</v>
      </c>
      <c r="L3042" s="1" t="str">
        <f t="shared" si="94"/>
        <v/>
      </c>
      <c r="M3042" s="1" t="str">
        <f t="shared" si="95"/>
        <v/>
      </c>
      <c r="N3042" s="1" t="str">
        <f>IF(ISBLANK($C3042),"",IF(ISNA(VLOOKUP($L3042,'result messages'!$H$3:$L$11,2,FALSE)),VLOOKUP($M3042,'result messages'!$H$3:$L$11,2,FALSE),VLOOKUP($L3042,'result messages'!$H$3:$L$11,2,FALSE)))</f>
        <v/>
      </c>
      <c r="O3042" s="1" t="str">
        <f>IF(ISBLANK($C3042),"",IF(ISNA(VLOOKUP($L3042,'result messages'!$H$3:$L$11,3,FALSE)),VLOOKUP($M3042,'result messages'!$H$3:$L$11,3,FALSE),VLOOKUP($L3042,'result messages'!$H$3:$L$11,3,FALSE)))</f>
        <v/>
      </c>
      <c r="P3042" s="1" t="str">
        <f>IF(ISBLANK($C3042),"",IF(ISNA(VLOOKUP($L3042,'result messages'!$H$3:$L$11,4,FALSE)),VLOOKUP($M3042,'result messages'!$H$3:$L$11,4,FALSE),VLOOKUP($L3042,'result messages'!$H$3:$L$11,4,FALSE)))</f>
        <v/>
      </c>
      <c r="Q3042" s="1" t="str">
        <f>IF(ISBLANK($C3042),"",IF(ISNA(VLOOKUP($L3042,'result messages'!$H$3:$L$11,5,FALSE)),VLOOKUP($M3042,'result messages'!$H$3:$L$11,5,FALSE),VLOOKUP($L3042,'result messages'!$H$3:$L$11,5,FALSE)))</f>
        <v/>
      </c>
    </row>
    <row r="3043" spans="1:17">
      <c r="A3043" s="1">
        <v>3040</v>
      </c>
      <c r="B3043" s="1"/>
      <c r="C3043" s="1"/>
      <c r="D3043" s="1"/>
      <c r="E3043" s="6"/>
      <c r="F3043" s="1"/>
      <c r="G3043" s="1" t="str">
        <f>IF(ISNA(VLOOKUP($C3043,'DTEN TCAP Linkage deviceId'!$A$1:$A$20000,1,FALSE)),"No","Yes")</f>
        <v>No</v>
      </c>
      <c r="H3043" s="1" t="str">
        <f>IF(ISNA(VLOOKUP($C3043,'Provisioning Requester'!$F$3:$H$20000,2,FALSE)),"No","Yes")</f>
        <v>No</v>
      </c>
      <c r="I3043" s="1" t="str">
        <f>IF($H3043="Yes",VLOOKUP($C3043,'Provisioning Requester'!$F$3:$H$20000,3,FALSE),"-")</f>
        <v>-</v>
      </c>
      <c r="J3043" s="1" t="str">
        <f>IF(OR(D3043="SVCP", E3043="TRUE"), "No", IF(ISNA(VLOOKUP($C3043,'ProvResponder deviceId'!$A$1:$A$20000,1,FALSE)),"No","Yes"))</f>
        <v>No</v>
      </c>
      <c r="K3043" s="1" t="str">
        <f>IF($J3043="Yes",VLOOKUP($C3043,'ProvResponder deviceId'!$A$1:$C$20000,3,FALSE),"-")</f>
        <v>-</v>
      </c>
      <c r="L3043" s="1" t="str">
        <f t="shared" si="94"/>
        <v/>
      </c>
      <c r="M3043" s="1" t="str">
        <f t="shared" si="95"/>
        <v/>
      </c>
      <c r="N3043" s="1" t="str">
        <f>IF(ISBLANK($C3043),"",IF(ISNA(VLOOKUP($L3043,'result messages'!$H$3:$L$11,2,FALSE)),VLOOKUP($M3043,'result messages'!$H$3:$L$11,2,FALSE),VLOOKUP($L3043,'result messages'!$H$3:$L$11,2,FALSE)))</f>
        <v/>
      </c>
      <c r="O3043" s="1" t="str">
        <f>IF(ISBLANK($C3043),"",IF(ISNA(VLOOKUP($L3043,'result messages'!$H$3:$L$11,3,FALSE)),VLOOKUP($M3043,'result messages'!$H$3:$L$11,3,FALSE),VLOOKUP($L3043,'result messages'!$H$3:$L$11,3,FALSE)))</f>
        <v/>
      </c>
      <c r="P3043" s="1" t="str">
        <f>IF(ISBLANK($C3043),"",IF(ISNA(VLOOKUP($L3043,'result messages'!$H$3:$L$11,4,FALSE)),VLOOKUP($M3043,'result messages'!$H$3:$L$11,4,FALSE),VLOOKUP($L3043,'result messages'!$H$3:$L$11,4,FALSE)))</f>
        <v/>
      </c>
      <c r="Q3043" s="1" t="str">
        <f>IF(ISBLANK($C3043),"",IF(ISNA(VLOOKUP($L3043,'result messages'!$H$3:$L$11,5,FALSE)),VLOOKUP($M3043,'result messages'!$H$3:$L$11,5,FALSE),VLOOKUP($L3043,'result messages'!$H$3:$L$11,5,FALSE)))</f>
        <v/>
      </c>
    </row>
    <row r="3044" spans="1:17">
      <c r="A3044" s="1">
        <v>3041</v>
      </c>
      <c r="B3044" s="1"/>
      <c r="C3044" s="1"/>
      <c r="D3044" s="1"/>
      <c r="E3044" s="6"/>
      <c r="F3044" s="1"/>
      <c r="G3044" s="1" t="str">
        <f>IF(ISNA(VLOOKUP($C3044,'DTEN TCAP Linkage deviceId'!$A$1:$A$20000,1,FALSE)),"No","Yes")</f>
        <v>No</v>
      </c>
      <c r="H3044" s="1" t="str">
        <f>IF(ISNA(VLOOKUP($C3044,'Provisioning Requester'!$F$3:$H$20000,2,FALSE)),"No","Yes")</f>
        <v>No</v>
      </c>
      <c r="I3044" s="1" t="str">
        <f>IF($H3044="Yes",VLOOKUP($C3044,'Provisioning Requester'!$F$3:$H$20000,3,FALSE),"-")</f>
        <v>-</v>
      </c>
      <c r="J3044" s="1" t="str">
        <f>IF(OR(D3044="SVCP", E3044="TRUE"), "No", IF(ISNA(VLOOKUP($C3044,'ProvResponder deviceId'!$A$1:$A$20000,1,FALSE)),"No","Yes"))</f>
        <v>No</v>
      </c>
      <c r="K3044" s="1" t="str">
        <f>IF($J3044="Yes",VLOOKUP($C3044,'ProvResponder deviceId'!$A$1:$C$20000,3,FALSE),"-")</f>
        <v>-</v>
      </c>
      <c r="L3044" s="1" t="str">
        <f t="shared" si="94"/>
        <v/>
      </c>
      <c r="M3044" s="1" t="str">
        <f t="shared" si="95"/>
        <v/>
      </c>
      <c r="N3044" s="1" t="str">
        <f>IF(ISBLANK($C3044),"",IF(ISNA(VLOOKUP($L3044,'result messages'!$H$3:$L$11,2,FALSE)),VLOOKUP($M3044,'result messages'!$H$3:$L$11,2,FALSE),VLOOKUP($L3044,'result messages'!$H$3:$L$11,2,FALSE)))</f>
        <v/>
      </c>
      <c r="O3044" s="1" t="str">
        <f>IF(ISBLANK($C3044),"",IF(ISNA(VLOOKUP($L3044,'result messages'!$H$3:$L$11,3,FALSE)),VLOOKUP($M3044,'result messages'!$H$3:$L$11,3,FALSE),VLOOKUP($L3044,'result messages'!$H$3:$L$11,3,FALSE)))</f>
        <v/>
      </c>
      <c r="P3044" s="1" t="str">
        <f>IF(ISBLANK($C3044),"",IF(ISNA(VLOOKUP($L3044,'result messages'!$H$3:$L$11,4,FALSE)),VLOOKUP($M3044,'result messages'!$H$3:$L$11,4,FALSE),VLOOKUP($L3044,'result messages'!$H$3:$L$11,4,FALSE)))</f>
        <v/>
      </c>
      <c r="Q3044" s="1" t="str">
        <f>IF(ISBLANK($C3044),"",IF(ISNA(VLOOKUP($L3044,'result messages'!$H$3:$L$11,5,FALSE)),VLOOKUP($M3044,'result messages'!$H$3:$L$11,5,FALSE),VLOOKUP($L3044,'result messages'!$H$3:$L$11,5,FALSE)))</f>
        <v/>
      </c>
    </row>
    <row r="3045" spans="1:17">
      <c r="A3045" s="1">
        <v>3042</v>
      </c>
      <c r="B3045" s="1"/>
      <c r="C3045" s="1"/>
      <c r="D3045" s="1"/>
      <c r="E3045" s="6"/>
      <c r="F3045" s="1"/>
      <c r="G3045" s="1" t="str">
        <f>IF(ISNA(VLOOKUP($C3045,'DTEN TCAP Linkage deviceId'!$A$1:$A$20000,1,FALSE)),"No","Yes")</f>
        <v>No</v>
      </c>
      <c r="H3045" s="1" t="str">
        <f>IF(ISNA(VLOOKUP($C3045,'Provisioning Requester'!$F$3:$H$20000,2,FALSE)),"No","Yes")</f>
        <v>No</v>
      </c>
      <c r="I3045" s="1" t="str">
        <f>IF($H3045="Yes",VLOOKUP($C3045,'Provisioning Requester'!$F$3:$H$20000,3,FALSE),"-")</f>
        <v>-</v>
      </c>
      <c r="J3045" s="1" t="str">
        <f>IF(OR(D3045="SVCP", E3045="TRUE"), "No", IF(ISNA(VLOOKUP($C3045,'ProvResponder deviceId'!$A$1:$A$20000,1,FALSE)),"No","Yes"))</f>
        <v>No</v>
      </c>
      <c r="K3045" s="1" t="str">
        <f>IF($J3045="Yes",VLOOKUP($C3045,'ProvResponder deviceId'!$A$1:$C$20000,3,FALSE),"-")</f>
        <v>-</v>
      </c>
      <c r="L3045" s="1" t="str">
        <f t="shared" si="94"/>
        <v/>
      </c>
      <c r="M3045" s="1" t="str">
        <f t="shared" si="95"/>
        <v/>
      </c>
      <c r="N3045" s="1" t="str">
        <f>IF(ISBLANK($C3045),"",IF(ISNA(VLOOKUP($L3045,'result messages'!$H$3:$L$11,2,FALSE)),VLOOKUP($M3045,'result messages'!$H$3:$L$11,2,FALSE),VLOOKUP($L3045,'result messages'!$H$3:$L$11,2,FALSE)))</f>
        <v/>
      </c>
      <c r="O3045" s="1" t="str">
        <f>IF(ISBLANK($C3045),"",IF(ISNA(VLOOKUP($L3045,'result messages'!$H$3:$L$11,3,FALSE)),VLOOKUP($M3045,'result messages'!$H$3:$L$11,3,FALSE),VLOOKUP($L3045,'result messages'!$H$3:$L$11,3,FALSE)))</f>
        <v/>
      </c>
      <c r="P3045" s="1" t="str">
        <f>IF(ISBLANK($C3045),"",IF(ISNA(VLOOKUP($L3045,'result messages'!$H$3:$L$11,4,FALSE)),VLOOKUP($M3045,'result messages'!$H$3:$L$11,4,FALSE),VLOOKUP($L3045,'result messages'!$H$3:$L$11,4,FALSE)))</f>
        <v/>
      </c>
      <c r="Q3045" s="1" t="str">
        <f>IF(ISBLANK($C3045),"",IF(ISNA(VLOOKUP($L3045,'result messages'!$H$3:$L$11,5,FALSE)),VLOOKUP($M3045,'result messages'!$H$3:$L$11,5,FALSE),VLOOKUP($L3045,'result messages'!$H$3:$L$11,5,FALSE)))</f>
        <v/>
      </c>
    </row>
    <row r="3046" spans="1:17">
      <c r="A3046" s="1">
        <v>3043</v>
      </c>
      <c r="B3046" s="1"/>
      <c r="C3046" s="1"/>
      <c r="D3046" s="1"/>
      <c r="E3046" s="6"/>
      <c r="F3046" s="1"/>
      <c r="G3046" s="1" t="str">
        <f>IF(ISNA(VLOOKUP($C3046,'DTEN TCAP Linkage deviceId'!$A$1:$A$20000,1,FALSE)),"No","Yes")</f>
        <v>No</v>
      </c>
      <c r="H3046" s="1" t="str">
        <f>IF(ISNA(VLOOKUP($C3046,'Provisioning Requester'!$F$3:$H$20000,2,FALSE)),"No","Yes")</f>
        <v>No</v>
      </c>
      <c r="I3046" s="1" t="str">
        <f>IF($H3046="Yes",VLOOKUP($C3046,'Provisioning Requester'!$F$3:$H$20000,3,FALSE),"-")</f>
        <v>-</v>
      </c>
      <c r="J3046" s="1" t="str">
        <f>IF(OR(D3046="SVCP", E3046="TRUE"), "No", IF(ISNA(VLOOKUP($C3046,'ProvResponder deviceId'!$A$1:$A$20000,1,FALSE)),"No","Yes"))</f>
        <v>No</v>
      </c>
      <c r="K3046" s="1" t="str">
        <f>IF($J3046="Yes",VLOOKUP($C3046,'ProvResponder deviceId'!$A$1:$C$20000,3,FALSE),"-")</f>
        <v>-</v>
      </c>
      <c r="L3046" s="1" t="str">
        <f t="shared" si="94"/>
        <v/>
      </c>
      <c r="M3046" s="1" t="str">
        <f t="shared" si="95"/>
        <v/>
      </c>
      <c r="N3046" s="1" t="str">
        <f>IF(ISBLANK($C3046),"",IF(ISNA(VLOOKUP($L3046,'result messages'!$H$3:$L$11,2,FALSE)),VLOOKUP($M3046,'result messages'!$H$3:$L$11,2,FALSE),VLOOKUP($L3046,'result messages'!$H$3:$L$11,2,FALSE)))</f>
        <v/>
      </c>
      <c r="O3046" s="1" t="str">
        <f>IF(ISBLANK($C3046),"",IF(ISNA(VLOOKUP($L3046,'result messages'!$H$3:$L$11,3,FALSE)),VLOOKUP($M3046,'result messages'!$H$3:$L$11,3,FALSE),VLOOKUP($L3046,'result messages'!$H$3:$L$11,3,FALSE)))</f>
        <v/>
      </c>
      <c r="P3046" s="1" t="str">
        <f>IF(ISBLANK($C3046),"",IF(ISNA(VLOOKUP($L3046,'result messages'!$H$3:$L$11,4,FALSE)),VLOOKUP($M3046,'result messages'!$H$3:$L$11,4,FALSE),VLOOKUP($L3046,'result messages'!$H$3:$L$11,4,FALSE)))</f>
        <v/>
      </c>
      <c r="Q3046" s="1" t="str">
        <f>IF(ISBLANK($C3046),"",IF(ISNA(VLOOKUP($L3046,'result messages'!$H$3:$L$11,5,FALSE)),VLOOKUP($M3046,'result messages'!$H$3:$L$11,5,FALSE),VLOOKUP($L3046,'result messages'!$H$3:$L$11,5,FALSE)))</f>
        <v/>
      </c>
    </row>
    <row r="3047" spans="1:17">
      <c r="A3047" s="1">
        <v>3044</v>
      </c>
      <c r="B3047" s="1"/>
      <c r="C3047" s="1"/>
      <c r="D3047" s="1"/>
      <c r="E3047" s="6"/>
      <c r="F3047" s="1"/>
      <c r="G3047" s="1" t="str">
        <f>IF(ISNA(VLOOKUP($C3047,'DTEN TCAP Linkage deviceId'!$A$1:$A$20000,1,FALSE)),"No","Yes")</f>
        <v>No</v>
      </c>
      <c r="H3047" s="1" t="str">
        <f>IF(ISNA(VLOOKUP($C3047,'Provisioning Requester'!$F$3:$H$20000,2,FALSE)),"No","Yes")</f>
        <v>No</v>
      </c>
      <c r="I3047" s="1" t="str">
        <f>IF($H3047="Yes",VLOOKUP($C3047,'Provisioning Requester'!$F$3:$H$20000,3,FALSE),"-")</f>
        <v>-</v>
      </c>
      <c r="J3047" s="1" t="str">
        <f>IF(OR(D3047="SVCP", E3047="TRUE"), "No", IF(ISNA(VLOOKUP($C3047,'ProvResponder deviceId'!$A$1:$A$20000,1,FALSE)),"No","Yes"))</f>
        <v>No</v>
      </c>
      <c r="K3047" s="1" t="str">
        <f>IF($J3047="Yes",VLOOKUP($C3047,'ProvResponder deviceId'!$A$1:$C$20000,3,FALSE),"-")</f>
        <v>-</v>
      </c>
      <c r="L3047" s="1" t="str">
        <f t="shared" si="94"/>
        <v/>
      </c>
      <c r="M3047" s="1" t="str">
        <f t="shared" si="95"/>
        <v/>
      </c>
      <c r="N3047" s="1" t="str">
        <f>IF(ISBLANK($C3047),"",IF(ISNA(VLOOKUP($L3047,'result messages'!$H$3:$L$11,2,FALSE)),VLOOKUP($M3047,'result messages'!$H$3:$L$11,2,FALSE),VLOOKUP($L3047,'result messages'!$H$3:$L$11,2,FALSE)))</f>
        <v/>
      </c>
      <c r="O3047" s="1" t="str">
        <f>IF(ISBLANK($C3047),"",IF(ISNA(VLOOKUP($L3047,'result messages'!$H$3:$L$11,3,FALSE)),VLOOKUP($M3047,'result messages'!$H$3:$L$11,3,FALSE),VLOOKUP($L3047,'result messages'!$H$3:$L$11,3,FALSE)))</f>
        <v/>
      </c>
      <c r="P3047" s="1" t="str">
        <f>IF(ISBLANK($C3047),"",IF(ISNA(VLOOKUP($L3047,'result messages'!$H$3:$L$11,4,FALSE)),VLOOKUP($M3047,'result messages'!$H$3:$L$11,4,FALSE),VLOOKUP($L3047,'result messages'!$H$3:$L$11,4,FALSE)))</f>
        <v/>
      </c>
      <c r="Q3047" s="1" t="str">
        <f>IF(ISBLANK($C3047),"",IF(ISNA(VLOOKUP($L3047,'result messages'!$H$3:$L$11,5,FALSE)),VLOOKUP($M3047,'result messages'!$H$3:$L$11,5,FALSE),VLOOKUP($L3047,'result messages'!$H$3:$L$11,5,FALSE)))</f>
        <v/>
      </c>
    </row>
    <row r="3048" spans="1:17">
      <c r="A3048" s="1">
        <v>3045</v>
      </c>
      <c r="B3048" s="1"/>
      <c r="C3048" s="1"/>
      <c r="D3048" s="1"/>
      <c r="E3048" s="6"/>
      <c r="F3048" s="1"/>
      <c r="G3048" s="1" t="str">
        <f>IF(ISNA(VLOOKUP($C3048,'DTEN TCAP Linkage deviceId'!$A$1:$A$20000,1,FALSE)),"No","Yes")</f>
        <v>No</v>
      </c>
      <c r="H3048" s="1" t="str">
        <f>IF(ISNA(VLOOKUP($C3048,'Provisioning Requester'!$F$3:$H$20000,2,FALSE)),"No","Yes")</f>
        <v>No</v>
      </c>
      <c r="I3048" s="1" t="str">
        <f>IF($H3048="Yes",VLOOKUP($C3048,'Provisioning Requester'!$F$3:$H$20000,3,FALSE),"-")</f>
        <v>-</v>
      </c>
      <c r="J3048" s="1" t="str">
        <f>IF(OR(D3048="SVCP", E3048="TRUE"), "No", IF(ISNA(VLOOKUP($C3048,'ProvResponder deviceId'!$A$1:$A$20000,1,FALSE)),"No","Yes"))</f>
        <v>No</v>
      </c>
      <c r="K3048" s="1" t="str">
        <f>IF($J3048="Yes",VLOOKUP($C3048,'ProvResponder deviceId'!$A$1:$C$20000,3,FALSE),"-")</f>
        <v>-</v>
      </c>
      <c r="L3048" s="1" t="str">
        <f t="shared" si="94"/>
        <v/>
      </c>
      <c r="M3048" s="1" t="str">
        <f t="shared" si="95"/>
        <v/>
      </c>
      <c r="N3048" s="1" t="str">
        <f>IF(ISBLANK($C3048),"",IF(ISNA(VLOOKUP($L3048,'result messages'!$H$3:$L$11,2,FALSE)),VLOOKUP($M3048,'result messages'!$H$3:$L$11,2,FALSE),VLOOKUP($L3048,'result messages'!$H$3:$L$11,2,FALSE)))</f>
        <v/>
      </c>
      <c r="O3048" s="1" t="str">
        <f>IF(ISBLANK($C3048),"",IF(ISNA(VLOOKUP($L3048,'result messages'!$H$3:$L$11,3,FALSE)),VLOOKUP($M3048,'result messages'!$H$3:$L$11,3,FALSE),VLOOKUP($L3048,'result messages'!$H$3:$L$11,3,FALSE)))</f>
        <v/>
      </c>
      <c r="P3048" s="1" t="str">
        <f>IF(ISBLANK($C3048),"",IF(ISNA(VLOOKUP($L3048,'result messages'!$H$3:$L$11,4,FALSE)),VLOOKUP($M3048,'result messages'!$H$3:$L$11,4,FALSE),VLOOKUP($L3048,'result messages'!$H$3:$L$11,4,FALSE)))</f>
        <v/>
      </c>
      <c r="Q3048" s="1" t="str">
        <f>IF(ISBLANK($C3048),"",IF(ISNA(VLOOKUP($L3048,'result messages'!$H$3:$L$11,5,FALSE)),VLOOKUP($M3048,'result messages'!$H$3:$L$11,5,FALSE),VLOOKUP($L3048,'result messages'!$H$3:$L$11,5,FALSE)))</f>
        <v/>
      </c>
    </row>
    <row r="3049" spans="1:17">
      <c r="A3049" s="1">
        <v>3046</v>
      </c>
      <c r="B3049" s="1"/>
      <c r="C3049" s="1"/>
      <c r="D3049" s="1"/>
      <c r="E3049" s="6"/>
      <c r="F3049" s="1"/>
      <c r="G3049" s="1" t="str">
        <f>IF(ISNA(VLOOKUP($C3049,'DTEN TCAP Linkage deviceId'!$A$1:$A$20000,1,FALSE)),"No","Yes")</f>
        <v>No</v>
      </c>
      <c r="H3049" s="1" t="str">
        <f>IF(ISNA(VLOOKUP($C3049,'Provisioning Requester'!$F$3:$H$20000,2,FALSE)),"No","Yes")</f>
        <v>No</v>
      </c>
      <c r="I3049" s="1" t="str">
        <f>IF($H3049="Yes",VLOOKUP($C3049,'Provisioning Requester'!$F$3:$H$20000,3,FALSE),"-")</f>
        <v>-</v>
      </c>
      <c r="J3049" s="1" t="str">
        <f>IF(OR(D3049="SVCP", E3049="TRUE"), "No", IF(ISNA(VLOOKUP($C3049,'ProvResponder deviceId'!$A$1:$A$20000,1,FALSE)),"No","Yes"))</f>
        <v>No</v>
      </c>
      <c r="K3049" s="1" t="str">
        <f>IF($J3049="Yes",VLOOKUP($C3049,'ProvResponder deviceId'!$A$1:$C$20000,3,FALSE),"-")</f>
        <v>-</v>
      </c>
      <c r="L3049" s="1" t="str">
        <f t="shared" si="94"/>
        <v/>
      </c>
      <c r="M3049" s="1" t="str">
        <f t="shared" si="95"/>
        <v/>
      </c>
      <c r="N3049" s="1" t="str">
        <f>IF(ISBLANK($C3049),"",IF(ISNA(VLOOKUP($L3049,'result messages'!$H$3:$L$11,2,FALSE)),VLOOKUP($M3049,'result messages'!$H$3:$L$11,2,FALSE),VLOOKUP($L3049,'result messages'!$H$3:$L$11,2,FALSE)))</f>
        <v/>
      </c>
      <c r="O3049" s="1" t="str">
        <f>IF(ISBLANK($C3049),"",IF(ISNA(VLOOKUP($L3049,'result messages'!$H$3:$L$11,3,FALSE)),VLOOKUP($M3049,'result messages'!$H$3:$L$11,3,FALSE),VLOOKUP($L3049,'result messages'!$H$3:$L$11,3,FALSE)))</f>
        <v/>
      </c>
      <c r="P3049" s="1" t="str">
        <f>IF(ISBLANK($C3049),"",IF(ISNA(VLOOKUP($L3049,'result messages'!$H$3:$L$11,4,FALSE)),VLOOKUP($M3049,'result messages'!$H$3:$L$11,4,FALSE),VLOOKUP($L3049,'result messages'!$H$3:$L$11,4,FALSE)))</f>
        <v/>
      </c>
      <c r="Q3049" s="1" t="str">
        <f>IF(ISBLANK($C3049),"",IF(ISNA(VLOOKUP($L3049,'result messages'!$H$3:$L$11,5,FALSE)),VLOOKUP($M3049,'result messages'!$H$3:$L$11,5,FALSE),VLOOKUP($L3049,'result messages'!$H$3:$L$11,5,FALSE)))</f>
        <v/>
      </c>
    </row>
    <row r="3050" spans="1:17">
      <c r="A3050" s="1">
        <v>3047</v>
      </c>
      <c r="B3050" s="1"/>
      <c r="C3050" s="1"/>
      <c r="D3050" s="1"/>
      <c r="E3050" s="6"/>
      <c r="F3050" s="1"/>
      <c r="G3050" s="1" t="str">
        <f>IF(ISNA(VLOOKUP($C3050,'DTEN TCAP Linkage deviceId'!$A$1:$A$20000,1,FALSE)),"No","Yes")</f>
        <v>No</v>
      </c>
      <c r="H3050" s="1" t="str">
        <f>IF(ISNA(VLOOKUP($C3050,'Provisioning Requester'!$F$3:$H$20000,2,FALSE)),"No","Yes")</f>
        <v>No</v>
      </c>
      <c r="I3050" s="1" t="str">
        <f>IF($H3050="Yes",VLOOKUP($C3050,'Provisioning Requester'!$F$3:$H$20000,3,FALSE),"-")</f>
        <v>-</v>
      </c>
      <c r="J3050" s="1" t="str">
        <f>IF(OR(D3050="SVCP", E3050="TRUE"), "No", IF(ISNA(VLOOKUP($C3050,'ProvResponder deviceId'!$A$1:$A$20000,1,FALSE)),"No","Yes"))</f>
        <v>No</v>
      </c>
      <c r="K3050" s="1" t="str">
        <f>IF($J3050="Yes",VLOOKUP($C3050,'ProvResponder deviceId'!$A$1:$C$20000,3,FALSE),"-")</f>
        <v>-</v>
      </c>
      <c r="L3050" s="1" t="str">
        <f t="shared" si="94"/>
        <v/>
      </c>
      <c r="M3050" s="1" t="str">
        <f t="shared" si="95"/>
        <v/>
      </c>
      <c r="N3050" s="1" t="str">
        <f>IF(ISBLANK($C3050),"",IF(ISNA(VLOOKUP($L3050,'result messages'!$H$3:$L$11,2,FALSE)),VLOOKUP($M3050,'result messages'!$H$3:$L$11,2,FALSE),VLOOKUP($L3050,'result messages'!$H$3:$L$11,2,FALSE)))</f>
        <v/>
      </c>
      <c r="O3050" s="1" t="str">
        <f>IF(ISBLANK($C3050),"",IF(ISNA(VLOOKUP($L3050,'result messages'!$H$3:$L$11,3,FALSE)),VLOOKUP($M3050,'result messages'!$H$3:$L$11,3,FALSE),VLOOKUP($L3050,'result messages'!$H$3:$L$11,3,FALSE)))</f>
        <v/>
      </c>
      <c r="P3050" s="1" t="str">
        <f>IF(ISBLANK($C3050),"",IF(ISNA(VLOOKUP($L3050,'result messages'!$H$3:$L$11,4,FALSE)),VLOOKUP($M3050,'result messages'!$H$3:$L$11,4,FALSE),VLOOKUP($L3050,'result messages'!$H$3:$L$11,4,FALSE)))</f>
        <v/>
      </c>
      <c r="Q3050" s="1" t="str">
        <f>IF(ISBLANK($C3050),"",IF(ISNA(VLOOKUP($L3050,'result messages'!$H$3:$L$11,5,FALSE)),VLOOKUP($M3050,'result messages'!$H$3:$L$11,5,FALSE),VLOOKUP($L3050,'result messages'!$H$3:$L$11,5,FALSE)))</f>
        <v/>
      </c>
    </row>
    <row r="3051" spans="1:17">
      <c r="A3051" s="1">
        <v>3048</v>
      </c>
      <c r="B3051" s="1"/>
      <c r="C3051" s="1"/>
      <c r="D3051" s="1"/>
      <c r="E3051" s="6"/>
      <c r="F3051" s="1"/>
      <c r="G3051" s="1" t="str">
        <f>IF(ISNA(VLOOKUP($C3051,'DTEN TCAP Linkage deviceId'!$A$1:$A$20000,1,FALSE)),"No","Yes")</f>
        <v>No</v>
      </c>
      <c r="H3051" s="1" t="str">
        <f>IF(ISNA(VLOOKUP($C3051,'Provisioning Requester'!$F$3:$H$20000,2,FALSE)),"No","Yes")</f>
        <v>No</v>
      </c>
      <c r="I3051" s="1" t="str">
        <f>IF($H3051="Yes",VLOOKUP($C3051,'Provisioning Requester'!$F$3:$H$20000,3,FALSE),"-")</f>
        <v>-</v>
      </c>
      <c r="J3051" s="1" t="str">
        <f>IF(OR(D3051="SVCP", E3051="TRUE"), "No", IF(ISNA(VLOOKUP($C3051,'ProvResponder deviceId'!$A$1:$A$20000,1,FALSE)),"No","Yes"))</f>
        <v>No</v>
      </c>
      <c r="K3051" s="1" t="str">
        <f>IF($J3051="Yes",VLOOKUP($C3051,'ProvResponder deviceId'!$A$1:$C$20000,3,FALSE),"-")</f>
        <v>-</v>
      </c>
      <c r="L3051" s="1" t="str">
        <f t="shared" si="94"/>
        <v/>
      </c>
      <c r="M3051" s="1" t="str">
        <f t="shared" si="95"/>
        <v/>
      </c>
      <c r="N3051" s="1" t="str">
        <f>IF(ISBLANK($C3051),"",IF(ISNA(VLOOKUP($L3051,'result messages'!$H$3:$L$11,2,FALSE)),VLOOKUP($M3051,'result messages'!$H$3:$L$11,2,FALSE),VLOOKUP($L3051,'result messages'!$H$3:$L$11,2,FALSE)))</f>
        <v/>
      </c>
      <c r="O3051" s="1" t="str">
        <f>IF(ISBLANK($C3051),"",IF(ISNA(VLOOKUP($L3051,'result messages'!$H$3:$L$11,3,FALSE)),VLOOKUP($M3051,'result messages'!$H$3:$L$11,3,FALSE),VLOOKUP($L3051,'result messages'!$H$3:$L$11,3,FALSE)))</f>
        <v/>
      </c>
      <c r="P3051" s="1" t="str">
        <f>IF(ISBLANK($C3051),"",IF(ISNA(VLOOKUP($L3051,'result messages'!$H$3:$L$11,4,FALSE)),VLOOKUP($M3051,'result messages'!$H$3:$L$11,4,FALSE),VLOOKUP($L3051,'result messages'!$H$3:$L$11,4,FALSE)))</f>
        <v/>
      </c>
      <c r="Q3051" s="1" t="str">
        <f>IF(ISBLANK($C3051),"",IF(ISNA(VLOOKUP($L3051,'result messages'!$H$3:$L$11,5,FALSE)),VLOOKUP($M3051,'result messages'!$H$3:$L$11,5,FALSE),VLOOKUP($L3051,'result messages'!$H$3:$L$11,5,FALSE)))</f>
        <v/>
      </c>
    </row>
    <row r="3052" spans="1:17">
      <c r="A3052" s="1">
        <v>3049</v>
      </c>
      <c r="B3052" s="1"/>
      <c r="C3052" s="1"/>
      <c r="D3052" s="1"/>
      <c r="E3052" s="6"/>
      <c r="F3052" s="1"/>
      <c r="G3052" s="1" t="str">
        <f>IF(ISNA(VLOOKUP($C3052,'DTEN TCAP Linkage deviceId'!$A$1:$A$20000,1,FALSE)),"No","Yes")</f>
        <v>No</v>
      </c>
      <c r="H3052" s="1" t="str">
        <f>IF(ISNA(VLOOKUP($C3052,'Provisioning Requester'!$F$3:$H$20000,2,FALSE)),"No","Yes")</f>
        <v>No</v>
      </c>
      <c r="I3052" s="1" t="str">
        <f>IF($H3052="Yes",VLOOKUP($C3052,'Provisioning Requester'!$F$3:$H$20000,3,FALSE),"-")</f>
        <v>-</v>
      </c>
      <c r="J3052" s="1" t="str">
        <f>IF(OR(D3052="SVCP", E3052="TRUE"), "No", IF(ISNA(VLOOKUP($C3052,'ProvResponder deviceId'!$A$1:$A$20000,1,FALSE)),"No","Yes"))</f>
        <v>No</v>
      </c>
      <c r="K3052" s="1" t="str">
        <f>IF($J3052="Yes",VLOOKUP($C3052,'ProvResponder deviceId'!$A$1:$C$20000,3,FALSE),"-")</f>
        <v>-</v>
      </c>
      <c r="L3052" s="1" t="str">
        <f t="shared" si="94"/>
        <v/>
      </c>
      <c r="M3052" s="1" t="str">
        <f t="shared" si="95"/>
        <v/>
      </c>
      <c r="N3052" s="1" t="str">
        <f>IF(ISBLANK($C3052),"",IF(ISNA(VLOOKUP($L3052,'result messages'!$H$3:$L$11,2,FALSE)),VLOOKUP($M3052,'result messages'!$H$3:$L$11,2,FALSE),VLOOKUP($L3052,'result messages'!$H$3:$L$11,2,FALSE)))</f>
        <v/>
      </c>
      <c r="O3052" s="1" t="str">
        <f>IF(ISBLANK($C3052),"",IF(ISNA(VLOOKUP($L3052,'result messages'!$H$3:$L$11,3,FALSE)),VLOOKUP($M3052,'result messages'!$H$3:$L$11,3,FALSE),VLOOKUP($L3052,'result messages'!$H$3:$L$11,3,FALSE)))</f>
        <v/>
      </c>
      <c r="P3052" s="1" t="str">
        <f>IF(ISBLANK($C3052),"",IF(ISNA(VLOOKUP($L3052,'result messages'!$H$3:$L$11,4,FALSE)),VLOOKUP($M3052,'result messages'!$H$3:$L$11,4,FALSE),VLOOKUP($L3052,'result messages'!$H$3:$L$11,4,FALSE)))</f>
        <v/>
      </c>
      <c r="Q3052" s="1" t="str">
        <f>IF(ISBLANK($C3052),"",IF(ISNA(VLOOKUP($L3052,'result messages'!$H$3:$L$11,5,FALSE)),VLOOKUP($M3052,'result messages'!$H$3:$L$11,5,FALSE),VLOOKUP($L3052,'result messages'!$H$3:$L$11,5,FALSE)))</f>
        <v/>
      </c>
    </row>
    <row r="3053" spans="1:17">
      <c r="A3053" s="1">
        <v>3050</v>
      </c>
      <c r="B3053" s="1"/>
      <c r="C3053" s="1"/>
      <c r="D3053" s="1"/>
      <c r="E3053" s="6"/>
      <c r="F3053" s="1"/>
      <c r="G3053" s="1" t="str">
        <f>IF(ISNA(VLOOKUP($C3053,'DTEN TCAP Linkage deviceId'!$A$1:$A$20000,1,FALSE)),"No","Yes")</f>
        <v>No</v>
      </c>
      <c r="H3053" s="1" t="str">
        <f>IF(ISNA(VLOOKUP($C3053,'Provisioning Requester'!$F$3:$H$20000,2,FALSE)),"No","Yes")</f>
        <v>No</v>
      </c>
      <c r="I3053" s="1" t="str">
        <f>IF($H3053="Yes",VLOOKUP($C3053,'Provisioning Requester'!$F$3:$H$20000,3,FALSE),"-")</f>
        <v>-</v>
      </c>
      <c r="J3053" s="1" t="str">
        <f>IF(OR(D3053="SVCP", E3053="TRUE"), "No", IF(ISNA(VLOOKUP($C3053,'ProvResponder deviceId'!$A$1:$A$20000,1,FALSE)),"No","Yes"))</f>
        <v>No</v>
      </c>
      <c r="K3053" s="1" t="str">
        <f>IF($J3053="Yes",VLOOKUP($C3053,'ProvResponder deviceId'!$A$1:$C$20000,3,FALSE),"-")</f>
        <v>-</v>
      </c>
      <c r="L3053" s="1" t="str">
        <f t="shared" si="94"/>
        <v/>
      </c>
      <c r="M3053" s="1" t="str">
        <f t="shared" si="95"/>
        <v/>
      </c>
      <c r="N3053" s="1" t="str">
        <f>IF(ISBLANK($C3053),"",IF(ISNA(VLOOKUP($L3053,'result messages'!$H$3:$L$11,2,FALSE)),VLOOKUP($M3053,'result messages'!$H$3:$L$11,2,FALSE),VLOOKUP($L3053,'result messages'!$H$3:$L$11,2,FALSE)))</f>
        <v/>
      </c>
      <c r="O3053" s="1" t="str">
        <f>IF(ISBLANK($C3053),"",IF(ISNA(VLOOKUP($L3053,'result messages'!$H$3:$L$11,3,FALSE)),VLOOKUP($M3053,'result messages'!$H$3:$L$11,3,FALSE),VLOOKUP($L3053,'result messages'!$H$3:$L$11,3,FALSE)))</f>
        <v/>
      </c>
      <c r="P3053" s="1" t="str">
        <f>IF(ISBLANK($C3053),"",IF(ISNA(VLOOKUP($L3053,'result messages'!$H$3:$L$11,4,FALSE)),VLOOKUP($M3053,'result messages'!$H$3:$L$11,4,FALSE),VLOOKUP($L3053,'result messages'!$H$3:$L$11,4,FALSE)))</f>
        <v/>
      </c>
      <c r="Q3053" s="1" t="str">
        <f>IF(ISBLANK($C3053),"",IF(ISNA(VLOOKUP($L3053,'result messages'!$H$3:$L$11,5,FALSE)),VLOOKUP($M3053,'result messages'!$H$3:$L$11,5,FALSE),VLOOKUP($L3053,'result messages'!$H$3:$L$11,5,FALSE)))</f>
        <v/>
      </c>
    </row>
    <row r="3054" spans="1:17">
      <c r="A3054" s="1">
        <v>3051</v>
      </c>
      <c r="B3054" s="1"/>
      <c r="C3054" s="1"/>
      <c r="D3054" s="1"/>
      <c r="E3054" s="6"/>
      <c r="F3054" s="1"/>
      <c r="G3054" s="1" t="str">
        <f>IF(ISNA(VLOOKUP($C3054,'DTEN TCAP Linkage deviceId'!$A$1:$A$20000,1,FALSE)),"No","Yes")</f>
        <v>No</v>
      </c>
      <c r="H3054" s="1" t="str">
        <f>IF(ISNA(VLOOKUP($C3054,'Provisioning Requester'!$F$3:$H$20000,2,FALSE)),"No","Yes")</f>
        <v>No</v>
      </c>
      <c r="I3054" s="1" t="str">
        <f>IF($H3054="Yes",VLOOKUP($C3054,'Provisioning Requester'!$F$3:$H$20000,3,FALSE),"-")</f>
        <v>-</v>
      </c>
      <c r="J3054" s="1" t="str">
        <f>IF(OR(D3054="SVCP", E3054="TRUE"), "No", IF(ISNA(VLOOKUP($C3054,'ProvResponder deviceId'!$A$1:$A$20000,1,FALSE)),"No","Yes"))</f>
        <v>No</v>
      </c>
      <c r="K3054" s="1" t="str">
        <f>IF($J3054="Yes",VLOOKUP($C3054,'ProvResponder deviceId'!$A$1:$C$20000,3,FALSE),"-")</f>
        <v>-</v>
      </c>
      <c r="L3054" s="1" t="str">
        <f t="shared" si="94"/>
        <v/>
      </c>
      <c r="M3054" s="1" t="str">
        <f t="shared" si="95"/>
        <v/>
      </c>
      <c r="N3054" s="1" t="str">
        <f>IF(ISBLANK($C3054),"",IF(ISNA(VLOOKUP($L3054,'result messages'!$H$3:$L$11,2,FALSE)),VLOOKUP($M3054,'result messages'!$H$3:$L$11,2,FALSE),VLOOKUP($L3054,'result messages'!$H$3:$L$11,2,FALSE)))</f>
        <v/>
      </c>
      <c r="O3054" s="1" t="str">
        <f>IF(ISBLANK($C3054),"",IF(ISNA(VLOOKUP($L3054,'result messages'!$H$3:$L$11,3,FALSE)),VLOOKUP($M3054,'result messages'!$H$3:$L$11,3,FALSE),VLOOKUP($L3054,'result messages'!$H$3:$L$11,3,FALSE)))</f>
        <v/>
      </c>
      <c r="P3054" s="1" t="str">
        <f>IF(ISBLANK($C3054),"",IF(ISNA(VLOOKUP($L3054,'result messages'!$H$3:$L$11,4,FALSE)),VLOOKUP($M3054,'result messages'!$H$3:$L$11,4,FALSE),VLOOKUP($L3054,'result messages'!$H$3:$L$11,4,FALSE)))</f>
        <v/>
      </c>
      <c r="Q3054" s="1" t="str">
        <f>IF(ISBLANK($C3054),"",IF(ISNA(VLOOKUP($L3054,'result messages'!$H$3:$L$11,5,FALSE)),VLOOKUP($M3054,'result messages'!$H$3:$L$11,5,FALSE),VLOOKUP($L3054,'result messages'!$H$3:$L$11,5,FALSE)))</f>
        <v/>
      </c>
    </row>
    <row r="3055" spans="1:17">
      <c r="A3055" s="1">
        <v>3052</v>
      </c>
      <c r="B3055" s="1"/>
      <c r="C3055" s="1"/>
      <c r="D3055" s="1"/>
      <c r="E3055" s="6"/>
      <c r="F3055" s="1"/>
      <c r="G3055" s="1" t="str">
        <f>IF(ISNA(VLOOKUP($C3055,'DTEN TCAP Linkage deviceId'!$A$1:$A$20000,1,FALSE)),"No","Yes")</f>
        <v>No</v>
      </c>
      <c r="H3055" s="1" t="str">
        <f>IF(ISNA(VLOOKUP($C3055,'Provisioning Requester'!$F$3:$H$20000,2,FALSE)),"No","Yes")</f>
        <v>No</v>
      </c>
      <c r="I3055" s="1" t="str">
        <f>IF($H3055="Yes",VLOOKUP($C3055,'Provisioning Requester'!$F$3:$H$20000,3,FALSE),"-")</f>
        <v>-</v>
      </c>
      <c r="J3055" s="1" t="str">
        <f>IF(OR(D3055="SVCP", E3055="TRUE"), "No", IF(ISNA(VLOOKUP($C3055,'ProvResponder deviceId'!$A$1:$A$20000,1,FALSE)),"No","Yes"))</f>
        <v>No</v>
      </c>
      <c r="K3055" s="1" t="str">
        <f>IF($J3055="Yes",VLOOKUP($C3055,'ProvResponder deviceId'!$A$1:$C$20000,3,FALSE),"-")</f>
        <v>-</v>
      </c>
      <c r="L3055" s="1" t="str">
        <f t="shared" si="94"/>
        <v/>
      </c>
      <c r="M3055" s="1" t="str">
        <f t="shared" si="95"/>
        <v/>
      </c>
      <c r="N3055" s="1" t="str">
        <f>IF(ISBLANK($C3055),"",IF(ISNA(VLOOKUP($L3055,'result messages'!$H$3:$L$11,2,FALSE)),VLOOKUP($M3055,'result messages'!$H$3:$L$11,2,FALSE),VLOOKUP($L3055,'result messages'!$H$3:$L$11,2,FALSE)))</f>
        <v/>
      </c>
      <c r="O3055" s="1" t="str">
        <f>IF(ISBLANK($C3055),"",IF(ISNA(VLOOKUP($L3055,'result messages'!$H$3:$L$11,3,FALSE)),VLOOKUP($M3055,'result messages'!$H$3:$L$11,3,FALSE),VLOOKUP($L3055,'result messages'!$H$3:$L$11,3,FALSE)))</f>
        <v/>
      </c>
      <c r="P3055" s="1" t="str">
        <f>IF(ISBLANK($C3055),"",IF(ISNA(VLOOKUP($L3055,'result messages'!$H$3:$L$11,4,FALSE)),VLOOKUP($M3055,'result messages'!$H$3:$L$11,4,FALSE),VLOOKUP($L3055,'result messages'!$H$3:$L$11,4,FALSE)))</f>
        <v/>
      </c>
      <c r="Q3055" s="1" t="str">
        <f>IF(ISBLANK($C3055),"",IF(ISNA(VLOOKUP($L3055,'result messages'!$H$3:$L$11,5,FALSE)),VLOOKUP($M3055,'result messages'!$H$3:$L$11,5,FALSE),VLOOKUP($L3055,'result messages'!$H$3:$L$11,5,FALSE)))</f>
        <v/>
      </c>
    </row>
    <row r="3056" spans="1:17">
      <c r="A3056" s="1">
        <v>3053</v>
      </c>
      <c r="B3056" s="1"/>
      <c r="C3056" s="1"/>
      <c r="D3056" s="1"/>
      <c r="E3056" s="6"/>
      <c r="F3056" s="1"/>
      <c r="G3056" s="1" t="str">
        <f>IF(ISNA(VLOOKUP($C3056,'DTEN TCAP Linkage deviceId'!$A$1:$A$20000,1,FALSE)),"No","Yes")</f>
        <v>No</v>
      </c>
      <c r="H3056" s="1" t="str">
        <f>IF(ISNA(VLOOKUP($C3056,'Provisioning Requester'!$F$3:$H$20000,2,FALSE)),"No","Yes")</f>
        <v>No</v>
      </c>
      <c r="I3056" s="1" t="str">
        <f>IF($H3056="Yes",VLOOKUP($C3056,'Provisioning Requester'!$F$3:$H$20000,3,FALSE),"-")</f>
        <v>-</v>
      </c>
      <c r="J3056" s="1" t="str">
        <f>IF(OR(D3056="SVCP", E3056="TRUE"), "No", IF(ISNA(VLOOKUP($C3056,'ProvResponder deviceId'!$A$1:$A$20000,1,FALSE)),"No","Yes"))</f>
        <v>No</v>
      </c>
      <c r="K3056" s="1" t="str">
        <f>IF($J3056="Yes",VLOOKUP($C3056,'ProvResponder deviceId'!$A$1:$C$20000,3,FALSE),"-")</f>
        <v>-</v>
      </c>
      <c r="L3056" s="1" t="str">
        <f t="shared" si="94"/>
        <v/>
      </c>
      <c r="M3056" s="1" t="str">
        <f t="shared" si="95"/>
        <v/>
      </c>
      <c r="N3056" s="1" t="str">
        <f>IF(ISBLANK($C3056),"",IF(ISNA(VLOOKUP($L3056,'result messages'!$H$3:$L$11,2,FALSE)),VLOOKUP($M3056,'result messages'!$H$3:$L$11,2,FALSE),VLOOKUP($L3056,'result messages'!$H$3:$L$11,2,FALSE)))</f>
        <v/>
      </c>
      <c r="O3056" s="1" t="str">
        <f>IF(ISBLANK($C3056),"",IF(ISNA(VLOOKUP($L3056,'result messages'!$H$3:$L$11,3,FALSE)),VLOOKUP($M3056,'result messages'!$H$3:$L$11,3,FALSE),VLOOKUP($L3056,'result messages'!$H$3:$L$11,3,FALSE)))</f>
        <v/>
      </c>
      <c r="P3056" s="1" t="str">
        <f>IF(ISBLANK($C3056),"",IF(ISNA(VLOOKUP($L3056,'result messages'!$H$3:$L$11,4,FALSE)),VLOOKUP($M3056,'result messages'!$H$3:$L$11,4,FALSE),VLOOKUP($L3056,'result messages'!$H$3:$L$11,4,FALSE)))</f>
        <v/>
      </c>
      <c r="Q3056" s="1" t="str">
        <f>IF(ISBLANK($C3056),"",IF(ISNA(VLOOKUP($L3056,'result messages'!$H$3:$L$11,5,FALSE)),VLOOKUP($M3056,'result messages'!$H$3:$L$11,5,FALSE),VLOOKUP($L3056,'result messages'!$H$3:$L$11,5,FALSE)))</f>
        <v/>
      </c>
    </row>
    <row r="3057" spans="1:17">
      <c r="A3057" s="1">
        <v>3054</v>
      </c>
      <c r="B3057" s="1"/>
      <c r="C3057" s="1"/>
      <c r="D3057" s="1"/>
      <c r="E3057" s="6"/>
      <c r="F3057" s="1"/>
      <c r="G3057" s="1" t="str">
        <f>IF(ISNA(VLOOKUP($C3057,'DTEN TCAP Linkage deviceId'!$A$1:$A$20000,1,FALSE)),"No","Yes")</f>
        <v>No</v>
      </c>
      <c r="H3057" s="1" t="str">
        <f>IF(ISNA(VLOOKUP($C3057,'Provisioning Requester'!$F$3:$H$20000,2,FALSE)),"No","Yes")</f>
        <v>No</v>
      </c>
      <c r="I3057" s="1" t="str">
        <f>IF($H3057="Yes",VLOOKUP($C3057,'Provisioning Requester'!$F$3:$H$20000,3,FALSE),"-")</f>
        <v>-</v>
      </c>
      <c r="J3057" s="1" t="str">
        <f>IF(OR(D3057="SVCP", E3057="TRUE"), "No", IF(ISNA(VLOOKUP($C3057,'ProvResponder deviceId'!$A$1:$A$20000,1,FALSE)),"No","Yes"))</f>
        <v>No</v>
      </c>
      <c r="K3057" s="1" t="str">
        <f>IF($J3057="Yes",VLOOKUP($C3057,'ProvResponder deviceId'!$A$1:$C$20000,3,FALSE),"-")</f>
        <v>-</v>
      </c>
      <c r="L3057" s="1" t="str">
        <f t="shared" si="94"/>
        <v/>
      </c>
      <c r="M3057" s="1" t="str">
        <f t="shared" si="95"/>
        <v/>
      </c>
      <c r="N3057" s="1" t="str">
        <f>IF(ISBLANK($C3057),"",IF(ISNA(VLOOKUP($L3057,'result messages'!$H$3:$L$11,2,FALSE)),VLOOKUP($M3057,'result messages'!$H$3:$L$11,2,FALSE),VLOOKUP($L3057,'result messages'!$H$3:$L$11,2,FALSE)))</f>
        <v/>
      </c>
      <c r="O3057" s="1" t="str">
        <f>IF(ISBLANK($C3057),"",IF(ISNA(VLOOKUP($L3057,'result messages'!$H$3:$L$11,3,FALSE)),VLOOKUP($M3057,'result messages'!$H$3:$L$11,3,FALSE),VLOOKUP($L3057,'result messages'!$H$3:$L$11,3,FALSE)))</f>
        <v/>
      </c>
      <c r="P3057" s="1" t="str">
        <f>IF(ISBLANK($C3057),"",IF(ISNA(VLOOKUP($L3057,'result messages'!$H$3:$L$11,4,FALSE)),VLOOKUP($M3057,'result messages'!$H$3:$L$11,4,FALSE),VLOOKUP($L3057,'result messages'!$H$3:$L$11,4,FALSE)))</f>
        <v/>
      </c>
      <c r="Q3057" s="1" t="str">
        <f>IF(ISBLANK($C3057),"",IF(ISNA(VLOOKUP($L3057,'result messages'!$H$3:$L$11,5,FALSE)),VLOOKUP($M3057,'result messages'!$H$3:$L$11,5,FALSE),VLOOKUP($L3057,'result messages'!$H$3:$L$11,5,FALSE)))</f>
        <v/>
      </c>
    </row>
    <row r="3058" spans="1:17">
      <c r="A3058" s="1">
        <v>3055</v>
      </c>
      <c r="B3058" s="1"/>
      <c r="C3058" s="1"/>
      <c r="D3058" s="1"/>
      <c r="E3058" s="6"/>
      <c r="F3058" s="1"/>
      <c r="G3058" s="1" t="str">
        <f>IF(ISNA(VLOOKUP($C3058,'DTEN TCAP Linkage deviceId'!$A$1:$A$20000,1,FALSE)),"No","Yes")</f>
        <v>No</v>
      </c>
      <c r="H3058" s="1" t="str">
        <f>IF(ISNA(VLOOKUP($C3058,'Provisioning Requester'!$F$3:$H$20000,2,FALSE)),"No","Yes")</f>
        <v>No</v>
      </c>
      <c r="I3058" s="1" t="str">
        <f>IF($H3058="Yes",VLOOKUP($C3058,'Provisioning Requester'!$F$3:$H$20000,3,FALSE),"-")</f>
        <v>-</v>
      </c>
      <c r="J3058" s="1" t="str">
        <f>IF(OR(D3058="SVCP", E3058="TRUE"), "No", IF(ISNA(VLOOKUP($C3058,'ProvResponder deviceId'!$A$1:$A$20000,1,FALSE)),"No","Yes"))</f>
        <v>No</v>
      </c>
      <c r="K3058" s="1" t="str">
        <f>IF($J3058="Yes",VLOOKUP($C3058,'ProvResponder deviceId'!$A$1:$C$20000,3,FALSE),"-")</f>
        <v>-</v>
      </c>
      <c r="L3058" s="1" t="str">
        <f t="shared" si="94"/>
        <v/>
      </c>
      <c r="M3058" s="1" t="str">
        <f t="shared" si="95"/>
        <v/>
      </c>
      <c r="N3058" s="1" t="str">
        <f>IF(ISBLANK($C3058),"",IF(ISNA(VLOOKUP($L3058,'result messages'!$H$3:$L$11,2,FALSE)),VLOOKUP($M3058,'result messages'!$H$3:$L$11,2,FALSE),VLOOKUP($L3058,'result messages'!$H$3:$L$11,2,FALSE)))</f>
        <v/>
      </c>
      <c r="O3058" s="1" t="str">
        <f>IF(ISBLANK($C3058),"",IF(ISNA(VLOOKUP($L3058,'result messages'!$H$3:$L$11,3,FALSE)),VLOOKUP($M3058,'result messages'!$H$3:$L$11,3,FALSE),VLOOKUP($L3058,'result messages'!$H$3:$L$11,3,FALSE)))</f>
        <v/>
      </c>
      <c r="P3058" s="1" t="str">
        <f>IF(ISBLANK($C3058),"",IF(ISNA(VLOOKUP($L3058,'result messages'!$H$3:$L$11,4,FALSE)),VLOOKUP($M3058,'result messages'!$H$3:$L$11,4,FALSE),VLOOKUP($L3058,'result messages'!$H$3:$L$11,4,FALSE)))</f>
        <v/>
      </c>
      <c r="Q3058" s="1" t="str">
        <f>IF(ISBLANK($C3058),"",IF(ISNA(VLOOKUP($L3058,'result messages'!$H$3:$L$11,5,FALSE)),VLOOKUP($M3058,'result messages'!$H$3:$L$11,5,FALSE),VLOOKUP($L3058,'result messages'!$H$3:$L$11,5,FALSE)))</f>
        <v/>
      </c>
    </row>
    <row r="3059" spans="1:17">
      <c r="A3059" s="1">
        <v>3056</v>
      </c>
      <c r="B3059" s="1"/>
      <c r="C3059" s="1"/>
      <c r="D3059" s="1"/>
      <c r="E3059" s="6"/>
      <c r="F3059" s="1"/>
      <c r="G3059" s="1" t="str">
        <f>IF(ISNA(VLOOKUP($C3059,'DTEN TCAP Linkage deviceId'!$A$1:$A$20000,1,FALSE)),"No","Yes")</f>
        <v>No</v>
      </c>
      <c r="H3059" s="1" t="str">
        <f>IF(ISNA(VLOOKUP($C3059,'Provisioning Requester'!$F$3:$H$20000,2,FALSE)),"No","Yes")</f>
        <v>No</v>
      </c>
      <c r="I3059" s="1" t="str">
        <f>IF($H3059="Yes",VLOOKUP($C3059,'Provisioning Requester'!$F$3:$H$20000,3,FALSE),"-")</f>
        <v>-</v>
      </c>
      <c r="J3059" s="1" t="str">
        <f>IF(OR(D3059="SVCP", E3059="TRUE"), "No", IF(ISNA(VLOOKUP($C3059,'ProvResponder deviceId'!$A$1:$A$20000,1,FALSE)),"No","Yes"))</f>
        <v>No</v>
      </c>
      <c r="K3059" s="1" t="str">
        <f>IF($J3059="Yes",VLOOKUP($C3059,'ProvResponder deviceId'!$A$1:$C$20000,3,FALSE),"-")</f>
        <v>-</v>
      </c>
      <c r="L3059" s="1" t="str">
        <f t="shared" si="94"/>
        <v/>
      </c>
      <c r="M3059" s="1" t="str">
        <f t="shared" si="95"/>
        <v/>
      </c>
      <c r="N3059" s="1" t="str">
        <f>IF(ISBLANK($C3059),"",IF(ISNA(VLOOKUP($L3059,'result messages'!$H$3:$L$11,2,FALSE)),VLOOKUP($M3059,'result messages'!$H$3:$L$11,2,FALSE),VLOOKUP($L3059,'result messages'!$H$3:$L$11,2,FALSE)))</f>
        <v/>
      </c>
      <c r="O3059" s="1" t="str">
        <f>IF(ISBLANK($C3059),"",IF(ISNA(VLOOKUP($L3059,'result messages'!$H$3:$L$11,3,FALSE)),VLOOKUP($M3059,'result messages'!$H$3:$L$11,3,FALSE),VLOOKUP($L3059,'result messages'!$H$3:$L$11,3,FALSE)))</f>
        <v/>
      </c>
      <c r="P3059" s="1" t="str">
        <f>IF(ISBLANK($C3059),"",IF(ISNA(VLOOKUP($L3059,'result messages'!$H$3:$L$11,4,FALSE)),VLOOKUP($M3059,'result messages'!$H$3:$L$11,4,FALSE),VLOOKUP($L3059,'result messages'!$H$3:$L$11,4,FALSE)))</f>
        <v/>
      </c>
      <c r="Q3059" s="1" t="str">
        <f>IF(ISBLANK($C3059),"",IF(ISNA(VLOOKUP($L3059,'result messages'!$H$3:$L$11,5,FALSE)),VLOOKUP($M3059,'result messages'!$H$3:$L$11,5,FALSE),VLOOKUP($L3059,'result messages'!$H$3:$L$11,5,FALSE)))</f>
        <v/>
      </c>
    </row>
    <row r="3060" spans="1:17">
      <c r="A3060" s="1">
        <v>3057</v>
      </c>
      <c r="B3060" s="1"/>
      <c r="C3060" s="1"/>
      <c r="D3060" s="1"/>
      <c r="E3060" s="6"/>
      <c r="F3060" s="1"/>
      <c r="G3060" s="1" t="str">
        <f>IF(ISNA(VLOOKUP($C3060,'DTEN TCAP Linkage deviceId'!$A$1:$A$20000,1,FALSE)),"No","Yes")</f>
        <v>No</v>
      </c>
      <c r="H3060" s="1" t="str">
        <f>IF(ISNA(VLOOKUP($C3060,'Provisioning Requester'!$F$3:$H$20000,2,FALSE)),"No","Yes")</f>
        <v>No</v>
      </c>
      <c r="I3060" s="1" t="str">
        <f>IF($H3060="Yes",VLOOKUP($C3060,'Provisioning Requester'!$F$3:$H$20000,3,FALSE),"-")</f>
        <v>-</v>
      </c>
      <c r="J3060" s="1" t="str">
        <f>IF(OR(D3060="SVCP", E3060="TRUE"), "No", IF(ISNA(VLOOKUP($C3060,'ProvResponder deviceId'!$A$1:$A$20000,1,FALSE)),"No","Yes"))</f>
        <v>No</v>
      </c>
      <c r="K3060" s="1" t="str">
        <f>IF($J3060="Yes",VLOOKUP($C3060,'ProvResponder deviceId'!$A$1:$C$20000,3,FALSE),"-")</f>
        <v>-</v>
      </c>
      <c r="L3060" s="1" t="str">
        <f t="shared" si="94"/>
        <v/>
      </c>
      <c r="M3060" s="1" t="str">
        <f t="shared" si="95"/>
        <v/>
      </c>
      <c r="N3060" s="1" t="str">
        <f>IF(ISBLANK($C3060),"",IF(ISNA(VLOOKUP($L3060,'result messages'!$H$3:$L$11,2,FALSE)),VLOOKUP($M3060,'result messages'!$H$3:$L$11,2,FALSE),VLOOKUP($L3060,'result messages'!$H$3:$L$11,2,FALSE)))</f>
        <v/>
      </c>
      <c r="O3060" s="1" t="str">
        <f>IF(ISBLANK($C3060),"",IF(ISNA(VLOOKUP($L3060,'result messages'!$H$3:$L$11,3,FALSE)),VLOOKUP($M3060,'result messages'!$H$3:$L$11,3,FALSE),VLOOKUP($L3060,'result messages'!$H$3:$L$11,3,FALSE)))</f>
        <v/>
      </c>
      <c r="P3060" s="1" t="str">
        <f>IF(ISBLANK($C3060),"",IF(ISNA(VLOOKUP($L3060,'result messages'!$H$3:$L$11,4,FALSE)),VLOOKUP($M3060,'result messages'!$H$3:$L$11,4,FALSE),VLOOKUP($L3060,'result messages'!$H$3:$L$11,4,FALSE)))</f>
        <v/>
      </c>
      <c r="Q3060" s="1" t="str">
        <f>IF(ISBLANK($C3060),"",IF(ISNA(VLOOKUP($L3060,'result messages'!$H$3:$L$11,5,FALSE)),VLOOKUP($M3060,'result messages'!$H$3:$L$11,5,FALSE),VLOOKUP($L3060,'result messages'!$H$3:$L$11,5,FALSE)))</f>
        <v/>
      </c>
    </row>
    <row r="3061" spans="1:17">
      <c r="A3061" s="1">
        <v>3058</v>
      </c>
      <c r="B3061" s="1"/>
      <c r="C3061" s="1"/>
      <c r="D3061" s="1"/>
      <c r="E3061" s="6"/>
      <c r="F3061" s="1"/>
      <c r="G3061" s="1" t="str">
        <f>IF(ISNA(VLOOKUP($C3061,'DTEN TCAP Linkage deviceId'!$A$1:$A$20000,1,FALSE)),"No","Yes")</f>
        <v>No</v>
      </c>
      <c r="H3061" s="1" t="str">
        <f>IF(ISNA(VLOOKUP($C3061,'Provisioning Requester'!$F$3:$H$20000,2,FALSE)),"No","Yes")</f>
        <v>No</v>
      </c>
      <c r="I3061" s="1" t="str">
        <f>IF($H3061="Yes",VLOOKUP($C3061,'Provisioning Requester'!$F$3:$H$20000,3,FALSE),"-")</f>
        <v>-</v>
      </c>
      <c r="J3061" s="1" t="str">
        <f>IF(OR(D3061="SVCP", E3061="TRUE"), "No", IF(ISNA(VLOOKUP($C3061,'ProvResponder deviceId'!$A$1:$A$20000,1,FALSE)),"No","Yes"))</f>
        <v>No</v>
      </c>
      <c r="K3061" s="1" t="str">
        <f>IF($J3061="Yes",VLOOKUP($C3061,'ProvResponder deviceId'!$A$1:$C$20000,3,FALSE),"-")</f>
        <v>-</v>
      </c>
      <c r="L3061" s="1" t="str">
        <f t="shared" si="94"/>
        <v/>
      </c>
      <c r="M3061" s="1" t="str">
        <f t="shared" si="95"/>
        <v/>
      </c>
      <c r="N3061" s="1" t="str">
        <f>IF(ISBLANK($C3061),"",IF(ISNA(VLOOKUP($L3061,'result messages'!$H$3:$L$11,2,FALSE)),VLOOKUP($M3061,'result messages'!$H$3:$L$11,2,FALSE),VLOOKUP($L3061,'result messages'!$H$3:$L$11,2,FALSE)))</f>
        <v/>
      </c>
      <c r="O3061" s="1" t="str">
        <f>IF(ISBLANK($C3061),"",IF(ISNA(VLOOKUP($L3061,'result messages'!$H$3:$L$11,3,FALSE)),VLOOKUP($M3061,'result messages'!$H$3:$L$11,3,FALSE),VLOOKUP($L3061,'result messages'!$H$3:$L$11,3,FALSE)))</f>
        <v/>
      </c>
      <c r="P3061" s="1" t="str">
        <f>IF(ISBLANK($C3061),"",IF(ISNA(VLOOKUP($L3061,'result messages'!$H$3:$L$11,4,FALSE)),VLOOKUP($M3061,'result messages'!$H$3:$L$11,4,FALSE),VLOOKUP($L3061,'result messages'!$H$3:$L$11,4,FALSE)))</f>
        <v/>
      </c>
      <c r="Q3061" s="1" t="str">
        <f>IF(ISBLANK($C3061),"",IF(ISNA(VLOOKUP($L3061,'result messages'!$H$3:$L$11,5,FALSE)),VLOOKUP($M3061,'result messages'!$H$3:$L$11,5,FALSE),VLOOKUP($L3061,'result messages'!$H$3:$L$11,5,FALSE)))</f>
        <v/>
      </c>
    </row>
    <row r="3062" spans="1:17">
      <c r="A3062" s="1">
        <v>3059</v>
      </c>
      <c r="B3062" s="1"/>
      <c r="C3062" s="1"/>
      <c r="D3062" s="1"/>
      <c r="E3062" s="6"/>
      <c r="F3062" s="1"/>
      <c r="G3062" s="1" t="str">
        <f>IF(ISNA(VLOOKUP($C3062,'DTEN TCAP Linkage deviceId'!$A$1:$A$20000,1,FALSE)),"No","Yes")</f>
        <v>No</v>
      </c>
      <c r="H3062" s="1" t="str">
        <f>IF(ISNA(VLOOKUP($C3062,'Provisioning Requester'!$F$3:$H$20000,2,FALSE)),"No","Yes")</f>
        <v>No</v>
      </c>
      <c r="I3062" s="1" t="str">
        <f>IF($H3062="Yes",VLOOKUP($C3062,'Provisioning Requester'!$F$3:$H$20000,3,FALSE),"-")</f>
        <v>-</v>
      </c>
      <c r="J3062" s="1" t="str">
        <f>IF(OR(D3062="SVCP", E3062="TRUE"), "No", IF(ISNA(VLOOKUP($C3062,'ProvResponder deviceId'!$A$1:$A$20000,1,FALSE)),"No","Yes"))</f>
        <v>No</v>
      </c>
      <c r="K3062" s="1" t="str">
        <f>IF($J3062="Yes",VLOOKUP($C3062,'ProvResponder deviceId'!$A$1:$C$20000,3,FALSE),"-")</f>
        <v>-</v>
      </c>
      <c r="L3062" s="1" t="str">
        <f t="shared" si="94"/>
        <v/>
      </c>
      <c r="M3062" s="1" t="str">
        <f t="shared" si="95"/>
        <v/>
      </c>
      <c r="N3062" s="1" t="str">
        <f>IF(ISBLANK($C3062),"",IF(ISNA(VLOOKUP($L3062,'result messages'!$H$3:$L$11,2,FALSE)),VLOOKUP($M3062,'result messages'!$H$3:$L$11,2,FALSE),VLOOKUP($L3062,'result messages'!$H$3:$L$11,2,FALSE)))</f>
        <v/>
      </c>
      <c r="O3062" s="1" t="str">
        <f>IF(ISBLANK($C3062),"",IF(ISNA(VLOOKUP($L3062,'result messages'!$H$3:$L$11,3,FALSE)),VLOOKUP($M3062,'result messages'!$H$3:$L$11,3,FALSE),VLOOKUP($L3062,'result messages'!$H$3:$L$11,3,FALSE)))</f>
        <v/>
      </c>
      <c r="P3062" s="1" t="str">
        <f>IF(ISBLANK($C3062),"",IF(ISNA(VLOOKUP($L3062,'result messages'!$H$3:$L$11,4,FALSE)),VLOOKUP($M3062,'result messages'!$H$3:$L$11,4,FALSE),VLOOKUP($L3062,'result messages'!$H$3:$L$11,4,FALSE)))</f>
        <v/>
      </c>
      <c r="Q3062" s="1" t="str">
        <f>IF(ISBLANK($C3062),"",IF(ISNA(VLOOKUP($L3062,'result messages'!$H$3:$L$11,5,FALSE)),VLOOKUP($M3062,'result messages'!$H$3:$L$11,5,FALSE),VLOOKUP($L3062,'result messages'!$H$3:$L$11,5,FALSE)))</f>
        <v/>
      </c>
    </row>
    <row r="3063" spans="1:17">
      <c r="A3063" s="1">
        <v>3060</v>
      </c>
      <c r="B3063" s="1"/>
      <c r="C3063" s="1"/>
      <c r="D3063" s="1"/>
      <c r="E3063" s="6"/>
      <c r="F3063" s="1"/>
      <c r="G3063" s="1" t="str">
        <f>IF(ISNA(VLOOKUP($C3063,'DTEN TCAP Linkage deviceId'!$A$1:$A$20000,1,FALSE)),"No","Yes")</f>
        <v>No</v>
      </c>
      <c r="H3063" s="1" t="str">
        <f>IF(ISNA(VLOOKUP($C3063,'Provisioning Requester'!$F$3:$H$20000,2,FALSE)),"No","Yes")</f>
        <v>No</v>
      </c>
      <c r="I3063" s="1" t="str">
        <f>IF($H3063="Yes",VLOOKUP($C3063,'Provisioning Requester'!$F$3:$H$20000,3,FALSE),"-")</f>
        <v>-</v>
      </c>
      <c r="J3063" s="1" t="str">
        <f>IF(OR(D3063="SVCP", E3063="TRUE"), "No", IF(ISNA(VLOOKUP($C3063,'ProvResponder deviceId'!$A$1:$A$20000,1,FALSE)),"No","Yes"))</f>
        <v>No</v>
      </c>
      <c r="K3063" s="1" t="str">
        <f>IF($J3063="Yes",VLOOKUP($C3063,'ProvResponder deviceId'!$A$1:$C$20000,3,FALSE),"-")</f>
        <v>-</v>
      </c>
      <c r="L3063" s="1" t="str">
        <f t="shared" si="94"/>
        <v/>
      </c>
      <c r="M3063" s="1" t="str">
        <f t="shared" si="95"/>
        <v/>
      </c>
      <c r="N3063" s="1" t="str">
        <f>IF(ISBLANK($C3063),"",IF(ISNA(VLOOKUP($L3063,'result messages'!$H$3:$L$11,2,FALSE)),VLOOKUP($M3063,'result messages'!$H$3:$L$11,2,FALSE),VLOOKUP($L3063,'result messages'!$H$3:$L$11,2,FALSE)))</f>
        <v/>
      </c>
      <c r="O3063" s="1" t="str">
        <f>IF(ISBLANK($C3063),"",IF(ISNA(VLOOKUP($L3063,'result messages'!$H$3:$L$11,3,FALSE)),VLOOKUP($M3063,'result messages'!$H$3:$L$11,3,FALSE),VLOOKUP($L3063,'result messages'!$H$3:$L$11,3,FALSE)))</f>
        <v/>
      </c>
      <c r="P3063" s="1" t="str">
        <f>IF(ISBLANK($C3063),"",IF(ISNA(VLOOKUP($L3063,'result messages'!$H$3:$L$11,4,FALSE)),VLOOKUP($M3063,'result messages'!$H$3:$L$11,4,FALSE),VLOOKUP($L3063,'result messages'!$H$3:$L$11,4,FALSE)))</f>
        <v/>
      </c>
      <c r="Q3063" s="1" t="str">
        <f>IF(ISBLANK($C3063),"",IF(ISNA(VLOOKUP($L3063,'result messages'!$H$3:$L$11,5,FALSE)),VLOOKUP($M3063,'result messages'!$H$3:$L$11,5,FALSE),VLOOKUP($L3063,'result messages'!$H$3:$L$11,5,FALSE)))</f>
        <v/>
      </c>
    </row>
    <row r="3064" spans="1:17">
      <c r="A3064" s="1">
        <v>3061</v>
      </c>
      <c r="B3064" s="1"/>
      <c r="C3064" s="1"/>
      <c r="D3064" s="1"/>
      <c r="E3064" s="6"/>
      <c r="F3064" s="1"/>
      <c r="G3064" s="1" t="str">
        <f>IF(ISNA(VLOOKUP($C3064,'DTEN TCAP Linkage deviceId'!$A$1:$A$20000,1,FALSE)),"No","Yes")</f>
        <v>No</v>
      </c>
      <c r="H3064" s="1" t="str">
        <f>IF(ISNA(VLOOKUP($C3064,'Provisioning Requester'!$F$3:$H$20000,2,FALSE)),"No","Yes")</f>
        <v>No</v>
      </c>
      <c r="I3064" s="1" t="str">
        <f>IF($H3064="Yes",VLOOKUP($C3064,'Provisioning Requester'!$F$3:$H$20000,3,FALSE),"-")</f>
        <v>-</v>
      </c>
      <c r="J3064" s="1" t="str">
        <f>IF(OR(D3064="SVCP", E3064="TRUE"), "No", IF(ISNA(VLOOKUP($C3064,'ProvResponder deviceId'!$A$1:$A$20000,1,FALSE)),"No","Yes"))</f>
        <v>No</v>
      </c>
      <c r="K3064" s="1" t="str">
        <f>IF($J3064="Yes",VLOOKUP($C3064,'ProvResponder deviceId'!$A$1:$C$20000,3,FALSE),"-")</f>
        <v>-</v>
      </c>
      <c r="L3064" s="1" t="str">
        <f t="shared" si="94"/>
        <v/>
      </c>
      <c r="M3064" s="1" t="str">
        <f t="shared" si="95"/>
        <v/>
      </c>
      <c r="N3064" s="1" t="str">
        <f>IF(ISBLANK($C3064),"",IF(ISNA(VLOOKUP($L3064,'result messages'!$H$3:$L$11,2,FALSE)),VLOOKUP($M3064,'result messages'!$H$3:$L$11,2,FALSE),VLOOKUP($L3064,'result messages'!$H$3:$L$11,2,FALSE)))</f>
        <v/>
      </c>
      <c r="O3064" s="1" t="str">
        <f>IF(ISBLANK($C3064),"",IF(ISNA(VLOOKUP($L3064,'result messages'!$H$3:$L$11,3,FALSE)),VLOOKUP($M3064,'result messages'!$H$3:$L$11,3,FALSE),VLOOKUP($L3064,'result messages'!$H$3:$L$11,3,FALSE)))</f>
        <v/>
      </c>
      <c r="P3064" s="1" t="str">
        <f>IF(ISBLANK($C3064),"",IF(ISNA(VLOOKUP($L3064,'result messages'!$H$3:$L$11,4,FALSE)),VLOOKUP($M3064,'result messages'!$H$3:$L$11,4,FALSE),VLOOKUP($L3064,'result messages'!$H$3:$L$11,4,FALSE)))</f>
        <v/>
      </c>
      <c r="Q3064" s="1" t="str">
        <f>IF(ISBLANK($C3064),"",IF(ISNA(VLOOKUP($L3064,'result messages'!$H$3:$L$11,5,FALSE)),VLOOKUP($M3064,'result messages'!$H$3:$L$11,5,FALSE),VLOOKUP($L3064,'result messages'!$H$3:$L$11,5,FALSE)))</f>
        <v/>
      </c>
    </row>
    <row r="3065" spans="1:17">
      <c r="A3065" s="1">
        <v>3062</v>
      </c>
      <c r="B3065" s="1"/>
      <c r="C3065" s="1"/>
      <c r="D3065" s="1"/>
      <c r="E3065" s="6"/>
      <c r="F3065" s="1"/>
      <c r="G3065" s="1" t="str">
        <f>IF(ISNA(VLOOKUP($C3065,'DTEN TCAP Linkage deviceId'!$A$1:$A$20000,1,FALSE)),"No","Yes")</f>
        <v>No</v>
      </c>
      <c r="H3065" s="1" t="str">
        <f>IF(ISNA(VLOOKUP($C3065,'Provisioning Requester'!$F$3:$H$20000,2,FALSE)),"No","Yes")</f>
        <v>No</v>
      </c>
      <c r="I3065" s="1" t="str">
        <f>IF($H3065="Yes",VLOOKUP($C3065,'Provisioning Requester'!$F$3:$H$20000,3,FALSE),"-")</f>
        <v>-</v>
      </c>
      <c r="J3065" s="1" t="str">
        <f>IF(OR(D3065="SVCP", E3065="TRUE"), "No", IF(ISNA(VLOOKUP($C3065,'ProvResponder deviceId'!$A$1:$A$20000,1,FALSE)),"No","Yes"))</f>
        <v>No</v>
      </c>
      <c r="K3065" s="1" t="str">
        <f>IF($J3065="Yes",VLOOKUP($C3065,'ProvResponder deviceId'!$A$1:$C$20000,3,FALSE),"-")</f>
        <v>-</v>
      </c>
      <c r="L3065" s="1" t="str">
        <f t="shared" si="94"/>
        <v/>
      </c>
      <c r="M3065" s="1" t="str">
        <f t="shared" si="95"/>
        <v/>
      </c>
      <c r="N3065" s="1" t="str">
        <f>IF(ISBLANK($C3065),"",IF(ISNA(VLOOKUP($L3065,'result messages'!$H$3:$L$11,2,FALSE)),VLOOKUP($M3065,'result messages'!$H$3:$L$11,2,FALSE),VLOOKUP($L3065,'result messages'!$H$3:$L$11,2,FALSE)))</f>
        <v/>
      </c>
      <c r="O3065" s="1" t="str">
        <f>IF(ISBLANK($C3065),"",IF(ISNA(VLOOKUP($L3065,'result messages'!$H$3:$L$11,3,FALSE)),VLOOKUP($M3065,'result messages'!$H$3:$L$11,3,FALSE),VLOOKUP($L3065,'result messages'!$H$3:$L$11,3,FALSE)))</f>
        <v/>
      </c>
      <c r="P3065" s="1" t="str">
        <f>IF(ISBLANK($C3065),"",IF(ISNA(VLOOKUP($L3065,'result messages'!$H$3:$L$11,4,FALSE)),VLOOKUP($M3065,'result messages'!$H$3:$L$11,4,FALSE),VLOOKUP($L3065,'result messages'!$H$3:$L$11,4,FALSE)))</f>
        <v/>
      </c>
      <c r="Q3065" s="1" t="str">
        <f>IF(ISBLANK($C3065),"",IF(ISNA(VLOOKUP($L3065,'result messages'!$H$3:$L$11,5,FALSE)),VLOOKUP($M3065,'result messages'!$H$3:$L$11,5,FALSE),VLOOKUP($L3065,'result messages'!$H$3:$L$11,5,FALSE)))</f>
        <v/>
      </c>
    </row>
    <row r="3066" spans="1:17">
      <c r="A3066" s="1">
        <v>3063</v>
      </c>
      <c r="B3066" s="1"/>
      <c r="C3066" s="1"/>
      <c r="D3066" s="1"/>
      <c r="E3066" s="6"/>
      <c r="F3066" s="1"/>
      <c r="G3066" s="1" t="str">
        <f>IF(ISNA(VLOOKUP($C3066,'DTEN TCAP Linkage deviceId'!$A$1:$A$20000,1,FALSE)),"No","Yes")</f>
        <v>No</v>
      </c>
      <c r="H3066" s="1" t="str">
        <f>IF(ISNA(VLOOKUP($C3066,'Provisioning Requester'!$F$3:$H$20000,2,FALSE)),"No","Yes")</f>
        <v>No</v>
      </c>
      <c r="I3066" s="1" t="str">
        <f>IF($H3066="Yes",VLOOKUP($C3066,'Provisioning Requester'!$F$3:$H$20000,3,FALSE),"-")</f>
        <v>-</v>
      </c>
      <c r="J3066" s="1" t="str">
        <f>IF(OR(D3066="SVCP", E3066="TRUE"), "No", IF(ISNA(VLOOKUP($C3066,'ProvResponder deviceId'!$A$1:$A$20000,1,FALSE)),"No","Yes"))</f>
        <v>No</v>
      </c>
      <c r="K3066" s="1" t="str">
        <f>IF($J3066="Yes",VLOOKUP($C3066,'ProvResponder deviceId'!$A$1:$C$20000,3,FALSE),"-")</f>
        <v>-</v>
      </c>
      <c r="L3066" s="1" t="str">
        <f t="shared" si="94"/>
        <v/>
      </c>
      <c r="M3066" s="1" t="str">
        <f t="shared" si="95"/>
        <v/>
      </c>
      <c r="N3066" s="1" t="str">
        <f>IF(ISBLANK($C3066),"",IF(ISNA(VLOOKUP($L3066,'result messages'!$H$3:$L$11,2,FALSE)),VLOOKUP($M3066,'result messages'!$H$3:$L$11,2,FALSE),VLOOKUP($L3066,'result messages'!$H$3:$L$11,2,FALSE)))</f>
        <v/>
      </c>
      <c r="O3066" s="1" t="str">
        <f>IF(ISBLANK($C3066),"",IF(ISNA(VLOOKUP($L3066,'result messages'!$H$3:$L$11,3,FALSE)),VLOOKUP($M3066,'result messages'!$H$3:$L$11,3,FALSE),VLOOKUP($L3066,'result messages'!$H$3:$L$11,3,FALSE)))</f>
        <v/>
      </c>
      <c r="P3066" s="1" t="str">
        <f>IF(ISBLANK($C3066),"",IF(ISNA(VLOOKUP($L3066,'result messages'!$H$3:$L$11,4,FALSE)),VLOOKUP($M3066,'result messages'!$H$3:$L$11,4,FALSE),VLOOKUP($L3066,'result messages'!$H$3:$L$11,4,FALSE)))</f>
        <v/>
      </c>
      <c r="Q3066" s="1" t="str">
        <f>IF(ISBLANK($C3066),"",IF(ISNA(VLOOKUP($L3066,'result messages'!$H$3:$L$11,5,FALSE)),VLOOKUP($M3066,'result messages'!$H$3:$L$11,5,FALSE),VLOOKUP($L3066,'result messages'!$H$3:$L$11,5,FALSE)))</f>
        <v/>
      </c>
    </row>
    <row r="3067" spans="1:17">
      <c r="A3067" s="1">
        <v>3064</v>
      </c>
      <c r="B3067" s="1"/>
      <c r="C3067" s="1"/>
      <c r="D3067" s="1"/>
      <c r="E3067" s="6"/>
      <c r="F3067" s="1"/>
      <c r="G3067" s="1" t="str">
        <f>IF(ISNA(VLOOKUP($C3067,'DTEN TCAP Linkage deviceId'!$A$1:$A$20000,1,FALSE)),"No","Yes")</f>
        <v>No</v>
      </c>
      <c r="H3067" s="1" t="str">
        <f>IF(ISNA(VLOOKUP($C3067,'Provisioning Requester'!$F$3:$H$20000,2,FALSE)),"No","Yes")</f>
        <v>No</v>
      </c>
      <c r="I3067" s="1" t="str">
        <f>IF($H3067="Yes",VLOOKUP($C3067,'Provisioning Requester'!$F$3:$H$20000,3,FALSE),"-")</f>
        <v>-</v>
      </c>
      <c r="J3067" s="1" t="str">
        <f>IF(OR(D3067="SVCP", E3067="TRUE"), "No", IF(ISNA(VLOOKUP($C3067,'ProvResponder deviceId'!$A$1:$A$20000,1,FALSE)),"No","Yes"))</f>
        <v>No</v>
      </c>
      <c r="K3067" s="1" t="str">
        <f>IF($J3067="Yes",VLOOKUP($C3067,'ProvResponder deviceId'!$A$1:$C$20000,3,FALSE),"-")</f>
        <v>-</v>
      </c>
      <c r="L3067" s="1" t="str">
        <f t="shared" si="94"/>
        <v/>
      </c>
      <c r="M3067" s="1" t="str">
        <f t="shared" si="95"/>
        <v/>
      </c>
      <c r="N3067" s="1" t="str">
        <f>IF(ISBLANK($C3067),"",IF(ISNA(VLOOKUP($L3067,'result messages'!$H$3:$L$11,2,FALSE)),VLOOKUP($M3067,'result messages'!$H$3:$L$11,2,FALSE),VLOOKUP($L3067,'result messages'!$H$3:$L$11,2,FALSE)))</f>
        <v/>
      </c>
      <c r="O3067" s="1" t="str">
        <f>IF(ISBLANK($C3067),"",IF(ISNA(VLOOKUP($L3067,'result messages'!$H$3:$L$11,3,FALSE)),VLOOKUP($M3067,'result messages'!$H$3:$L$11,3,FALSE),VLOOKUP($L3067,'result messages'!$H$3:$L$11,3,FALSE)))</f>
        <v/>
      </c>
      <c r="P3067" s="1" t="str">
        <f>IF(ISBLANK($C3067),"",IF(ISNA(VLOOKUP($L3067,'result messages'!$H$3:$L$11,4,FALSE)),VLOOKUP($M3067,'result messages'!$H$3:$L$11,4,FALSE),VLOOKUP($L3067,'result messages'!$H$3:$L$11,4,FALSE)))</f>
        <v/>
      </c>
      <c r="Q3067" s="1" t="str">
        <f>IF(ISBLANK($C3067),"",IF(ISNA(VLOOKUP($L3067,'result messages'!$H$3:$L$11,5,FALSE)),VLOOKUP($M3067,'result messages'!$H$3:$L$11,5,FALSE),VLOOKUP($L3067,'result messages'!$H$3:$L$11,5,FALSE)))</f>
        <v/>
      </c>
    </row>
    <row r="3068" spans="1:17">
      <c r="A3068" s="1">
        <v>3065</v>
      </c>
      <c r="B3068" s="1"/>
      <c r="C3068" s="1"/>
      <c r="D3068" s="1"/>
      <c r="E3068" s="6"/>
      <c r="F3068" s="1"/>
      <c r="G3068" s="1" t="str">
        <f>IF(ISNA(VLOOKUP($C3068,'DTEN TCAP Linkage deviceId'!$A$1:$A$20000,1,FALSE)),"No","Yes")</f>
        <v>No</v>
      </c>
      <c r="H3068" s="1" t="str">
        <f>IF(ISNA(VLOOKUP($C3068,'Provisioning Requester'!$F$3:$H$20000,2,FALSE)),"No","Yes")</f>
        <v>No</v>
      </c>
      <c r="I3068" s="1" t="str">
        <f>IF($H3068="Yes",VLOOKUP($C3068,'Provisioning Requester'!$F$3:$H$20000,3,FALSE),"-")</f>
        <v>-</v>
      </c>
      <c r="J3068" s="1" t="str">
        <f>IF(OR(D3068="SVCP", E3068="TRUE"), "No", IF(ISNA(VLOOKUP($C3068,'ProvResponder deviceId'!$A$1:$A$20000,1,FALSE)),"No","Yes"))</f>
        <v>No</v>
      </c>
      <c r="K3068" s="1" t="str">
        <f>IF($J3068="Yes",VLOOKUP($C3068,'ProvResponder deviceId'!$A$1:$C$20000,3,FALSE),"-")</f>
        <v>-</v>
      </c>
      <c r="L3068" s="1" t="str">
        <f t="shared" si="94"/>
        <v/>
      </c>
      <c r="M3068" s="1" t="str">
        <f t="shared" si="95"/>
        <v/>
      </c>
      <c r="N3068" s="1" t="str">
        <f>IF(ISBLANK($C3068),"",IF(ISNA(VLOOKUP($L3068,'result messages'!$H$3:$L$11,2,FALSE)),VLOOKUP($M3068,'result messages'!$H$3:$L$11,2,FALSE),VLOOKUP($L3068,'result messages'!$H$3:$L$11,2,FALSE)))</f>
        <v/>
      </c>
      <c r="O3068" s="1" t="str">
        <f>IF(ISBLANK($C3068),"",IF(ISNA(VLOOKUP($L3068,'result messages'!$H$3:$L$11,3,FALSE)),VLOOKUP($M3068,'result messages'!$H$3:$L$11,3,FALSE),VLOOKUP($L3068,'result messages'!$H$3:$L$11,3,FALSE)))</f>
        <v/>
      </c>
      <c r="P3068" s="1" t="str">
        <f>IF(ISBLANK($C3068),"",IF(ISNA(VLOOKUP($L3068,'result messages'!$H$3:$L$11,4,FALSE)),VLOOKUP($M3068,'result messages'!$H$3:$L$11,4,FALSE),VLOOKUP($L3068,'result messages'!$H$3:$L$11,4,FALSE)))</f>
        <v/>
      </c>
      <c r="Q3068" s="1" t="str">
        <f>IF(ISBLANK($C3068),"",IF(ISNA(VLOOKUP($L3068,'result messages'!$H$3:$L$11,5,FALSE)),VLOOKUP($M3068,'result messages'!$H$3:$L$11,5,FALSE),VLOOKUP($L3068,'result messages'!$H$3:$L$11,5,FALSE)))</f>
        <v/>
      </c>
    </row>
    <row r="3069" spans="1:17">
      <c r="A3069" s="1">
        <v>3066</v>
      </c>
      <c r="B3069" s="1"/>
      <c r="C3069" s="1"/>
      <c r="D3069" s="1"/>
      <c r="E3069" s="6"/>
      <c r="F3069" s="1"/>
      <c r="G3069" s="1" t="str">
        <f>IF(ISNA(VLOOKUP($C3069,'DTEN TCAP Linkage deviceId'!$A$1:$A$20000,1,FALSE)),"No","Yes")</f>
        <v>No</v>
      </c>
      <c r="H3069" s="1" t="str">
        <f>IF(ISNA(VLOOKUP($C3069,'Provisioning Requester'!$F$3:$H$20000,2,FALSE)),"No","Yes")</f>
        <v>No</v>
      </c>
      <c r="I3069" s="1" t="str">
        <f>IF($H3069="Yes",VLOOKUP($C3069,'Provisioning Requester'!$F$3:$H$20000,3,FALSE),"-")</f>
        <v>-</v>
      </c>
      <c r="J3069" s="1" t="str">
        <f>IF(OR(D3069="SVCP", E3069="TRUE"), "No", IF(ISNA(VLOOKUP($C3069,'ProvResponder deviceId'!$A$1:$A$20000,1,FALSE)),"No","Yes"))</f>
        <v>No</v>
      </c>
      <c r="K3069" s="1" t="str">
        <f>IF($J3069="Yes",VLOOKUP($C3069,'ProvResponder deviceId'!$A$1:$C$20000,3,FALSE),"-")</f>
        <v>-</v>
      </c>
      <c r="L3069" s="1" t="str">
        <f t="shared" si="94"/>
        <v/>
      </c>
      <c r="M3069" s="1" t="str">
        <f t="shared" si="95"/>
        <v/>
      </c>
      <c r="N3069" s="1" t="str">
        <f>IF(ISBLANK($C3069),"",IF(ISNA(VLOOKUP($L3069,'result messages'!$H$3:$L$11,2,FALSE)),VLOOKUP($M3069,'result messages'!$H$3:$L$11,2,FALSE),VLOOKUP($L3069,'result messages'!$H$3:$L$11,2,FALSE)))</f>
        <v/>
      </c>
      <c r="O3069" s="1" t="str">
        <f>IF(ISBLANK($C3069),"",IF(ISNA(VLOOKUP($L3069,'result messages'!$H$3:$L$11,3,FALSE)),VLOOKUP($M3069,'result messages'!$H$3:$L$11,3,FALSE),VLOOKUP($L3069,'result messages'!$H$3:$L$11,3,FALSE)))</f>
        <v/>
      </c>
      <c r="P3069" s="1" t="str">
        <f>IF(ISBLANK($C3069),"",IF(ISNA(VLOOKUP($L3069,'result messages'!$H$3:$L$11,4,FALSE)),VLOOKUP($M3069,'result messages'!$H$3:$L$11,4,FALSE),VLOOKUP($L3069,'result messages'!$H$3:$L$11,4,FALSE)))</f>
        <v/>
      </c>
      <c r="Q3069" s="1" t="str">
        <f>IF(ISBLANK($C3069),"",IF(ISNA(VLOOKUP($L3069,'result messages'!$H$3:$L$11,5,FALSE)),VLOOKUP($M3069,'result messages'!$H$3:$L$11,5,FALSE),VLOOKUP($L3069,'result messages'!$H$3:$L$11,5,FALSE)))</f>
        <v/>
      </c>
    </row>
    <row r="3070" spans="1:17">
      <c r="A3070" s="1">
        <v>3067</v>
      </c>
      <c r="B3070" s="1"/>
      <c r="C3070" s="1"/>
      <c r="D3070" s="1"/>
      <c r="E3070" s="6"/>
      <c r="F3070" s="1"/>
      <c r="G3070" s="1" t="str">
        <f>IF(ISNA(VLOOKUP($C3070,'DTEN TCAP Linkage deviceId'!$A$1:$A$20000,1,FALSE)),"No","Yes")</f>
        <v>No</v>
      </c>
      <c r="H3070" s="1" t="str">
        <f>IF(ISNA(VLOOKUP($C3070,'Provisioning Requester'!$F$3:$H$20000,2,FALSE)),"No","Yes")</f>
        <v>No</v>
      </c>
      <c r="I3070" s="1" t="str">
        <f>IF($H3070="Yes",VLOOKUP($C3070,'Provisioning Requester'!$F$3:$H$20000,3,FALSE),"-")</f>
        <v>-</v>
      </c>
      <c r="J3070" s="1" t="str">
        <f>IF(OR(D3070="SVCP", E3070="TRUE"), "No", IF(ISNA(VLOOKUP($C3070,'ProvResponder deviceId'!$A$1:$A$20000,1,FALSE)),"No","Yes"))</f>
        <v>No</v>
      </c>
      <c r="K3070" s="1" t="str">
        <f>IF($J3070="Yes",VLOOKUP($C3070,'ProvResponder deviceId'!$A$1:$C$20000,3,FALSE),"-")</f>
        <v>-</v>
      </c>
      <c r="L3070" s="1" t="str">
        <f t="shared" si="94"/>
        <v/>
      </c>
      <c r="M3070" s="1" t="str">
        <f t="shared" si="95"/>
        <v/>
      </c>
      <c r="N3070" s="1" t="str">
        <f>IF(ISBLANK($C3070),"",IF(ISNA(VLOOKUP($L3070,'result messages'!$H$3:$L$11,2,FALSE)),VLOOKUP($M3070,'result messages'!$H$3:$L$11,2,FALSE),VLOOKUP($L3070,'result messages'!$H$3:$L$11,2,FALSE)))</f>
        <v/>
      </c>
      <c r="O3070" s="1" t="str">
        <f>IF(ISBLANK($C3070),"",IF(ISNA(VLOOKUP($L3070,'result messages'!$H$3:$L$11,3,FALSE)),VLOOKUP($M3070,'result messages'!$H$3:$L$11,3,FALSE),VLOOKUP($L3070,'result messages'!$H$3:$L$11,3,FALSE)))</f>
        <v/>
      </c>
      <c r="P3070" s="1" t="str">
        <f>IF(ISBLANK($C3070),"",IF(ISNA(VLOOKUP($L3070,'result messages'!$H$3:$L$11,4,FALSE)),VLOOKUP($M3070,'result messages'!$H$3:$L$11,4,FALSE),VLOOKUP($L3070,'result messages'!$H$3:$L$11,4,FALSE)))</f>
        <v/>
      </c>
      <c r="Q3070" s="1" t="str">
        <f>IF(ISBLANK($C3070),"",IF(ISNA(VLOOKUP($L3070,'result messages'!$H$3:$L$11,5,FALSE)),VLOOKUP($M3070,'result messages'!$H$3:$L$11,5,FALSE),VLOOKUP($L3070,'result messages'!$H$3:$L$11,5,FALSE)))</f>
        <v/>
      </c>
    </row>
    <row r="3071" spans="1:17">
      <c r="A3071" s="1">
        <v>3068</v>
      </c>
      <c r="B3071" s="1"/>
      <c r="C3071" s="1"/>
      <c r="D3071" s="1"/>
      <c r="E3071" s="6"/>
      <c r="F3071" s="1"/>
      <c r="G3071" s="1" t="str">
        <f>IF(ISNA(VLOOKUP($C3071,'DTEN TCAP Linkage deviceId'!$A$1:$A$20000,1,FALSE)),"No","Yes")</f>
        <v>No</v>
      </c>
      <c r="H3071" s="1" t="str">
        <f>IF(ISNA(VLOOKUP($C3071,'Provisioning Requester'!$F$3:$H$20000,2,FALSE)),"No","Yes")</f>
        <v>No</v>
      </c>
      <c r="I3071" s="1" t="str">
        <f>IF($H3071="Yes",VLOOKUP($C3071,'Provisioning Requester'!$F$3:$H$20000,3,FALSE),"-")</f>
        <v>-</v>
      </c>
      <c r="J3071" s="1" t="str">
        <f>IF(OR(D3071="SVCP", E3071="TRUE"), "No", IF(ISNA(VLOOKUP($C3071,'ProvResponder deviceId'!$A$1:$A$20000,1,FALSE)),"No","Yes"))</f>
        <v>No</v>
      </c>
      <c r="K3071" s="1" t="str">
        <f>IF($J3071="Yes",VLOOKUP($C3071,'ProvResponder deviceId'!$A$1:$C$20000,3,FALSE),"-")</f>
        <v>-</v>
      </c>
      <c r="L3071" s="1" t="str">
        <f t="shared" si="94"/>
        <v/>
      </c>
      <c r="M3071" s="1" t="str">
        <f t="shared" si="95"/>
        <v/>
      </c>
      <c r="N3071" s="1" t="str">
        <f>IF(ISBLANK($C3071),"",IF(ISNA(VLOOKUP($L3071,'result messages'!$H$3:$L$11,2,FALSE)),VLOOKUP($M3071,'result messages'!$H$3:$L$11,2,FALSE),VLOOKUP($L3071,'result messages'!$H$3:$L$11,2,FALSE)))</f>
        <v/>
      </c>
      <c r="O3071" s="1" t="str">
        <f>IF(ISBLANK($C3071),"",IF(ISNA(VLOOKUP($L3071,'result messages'!$H$3:$L$11,3,FALSE)),VLOOKUP($M3071,'result messages'!$H$3:$L$11,3,FALSE),VLOOKUP($L3071,'result messages'!$H$3:$L$11,3,FALSE)))</f>
        <v/>
      </c>
      <c r="P3071" s="1" t="str">
        <f>IF(ISBLANK($C3071),"",IF(ISNA(VLOOKUP($L3071,'result messages'!$H$3:$L$11,4,FALSE)),VLOOKUP($M3071,'result messages'!$H$3:$L$11,4,FALSE),VLOOKUP($L3071,'result messages'!$H$3:$L$11,4,FALSE)))</f>
        <v/>
      </c>
      <c r="Q3071" s="1" t="str">
        <f>IF(ISBLANK($C3071),"",IF(ISNA(VLOOKUP($L3071,'result messages'!$H$3:$L$11,5,FALSE)),VLOOKUP($M3071,'result messages'!$H$3:$L$11,5,FALSE),VLOOKUP($L3071,'result messages'!$H$3:$L$11,5,FALSE)))</f>
        <v/>
      </c>
    </row>
    <row r="3072" spans="1:17">
      <c r="A3072" s="1">
        <v>3069</v>
      </c>
      <c r="B3072" s="1"/>
      <c r="C3072" s="1"/>
      <c r="D3072" s="1"/>
      <c r="E3072" s="6"/>
      <c r="F3072" s="1"/>
      <c r="G3072" s="1" t="str">
        <f>IF(ISNA(VLOOKUP($C3072,'DTEN TCAP Linkage deviceId'!$A$1:$A$20000,1,FALSE)),"No","Yes")</f>
        <v>No</v>
      </c>
      <c r="H3072" s="1" t="str">
        <f>IF(ISNA(VLOOKUP($C3072,'Provisioning Requester'!$F$3:$H$20000,2,FALSE)),"No","Yes")</f>
        <v>No</v>
      </c>
      <c r="I3072" s="1" t="str">
        <f>IF($H3072="Yes",VLOOKUP($C3072,'Provisioning Requester'!$F$3:$H$20000,3,FALSE),"-")</f>
        <v>-</v>
      </c>
      <c r="J3072" s="1" t="str">
        <f>IF(OR(D3072="SVCP", E3072="TRUE"), "No", IF(ISNA(VLOOKUP($C3072,'ProvResponder deviceId'!$A$1:$A$20000,1,FALSE)),"No","Yes"))</f>
        <v>No</v>
      </c>
      <c r="K3072" s="1" t="str">
        <f>IF($J3072="Yes",VLOOKUP($C3072,'ProvResponder deviceId'!$A$1:$C$20000,3,FALSE),"-")</f>
        <v>-</v>
      </c>
      <c r="L3072" s="1" t="str">
        <f t="shared" si="94"/>
        <v/>
      </c>
      <c r="M3072" s="1" t="str">
        <f t="shared" si="95"/>
        <v/>
      </c>
      <c r="N3072" s="1" t="str">
        <f>IF(ISBLANK($C3072),"",IF(ISNA(VLOOKUP($L3072,'result messages'!$H$3:$L$11,2,FALSE)),VLOOKUP($M3072,'result messages'!$H$3:$L$11,2,FALSE),VLOOKUP($L3072,'result messages'!$H$3:$L$11,2,FALSE)))</f>
        <v/>
      </c>
      <c r="O3072" s="1" t="str">
        <f>IF(ISBLANK($C3072),"",IF(ISNA(VLOOKUP($L3072,'result messages'!$H$3:$L$11,3,FALSE)),VLOOKUP($M3072,'result messages'!$H$3:$L$11,3,FALSE),VLOOKUP($L3072,'result messages'!$H$3:$L$11,3,FALSE)))</f>
        <v/>
      </c>
      <c r="P3072" s="1" t="str">
        <f>IF(ISBLANK($C3072),"",IF(ISNA(VLOOKUP($L3072,'result messages'!$H$3:$L$11,4,FALSE)),VLOOKUP($M3072,'result messages'!$H$3:$L$11,4,FALSE),VLOOKUP($L3072,'result messages'!$H$3:$L$11,4,FALSE)))</f>
        <v/>
      </c>
      <c r="Q3072" s="1" t="str">
        <f>IF(ISBLANK($C3072),"",IF(ISNA(VLOOKUP($L3072,'result messages'!$H$3:$L$11,5,FALSE)),VLOOKUP($M3072,'result messages'!$H$3:$L$11,5,FALSE),VLOOKUP($L3072,'result messages'!$H$3:$L$11,5,FALSE)))</f>
        <v/>
      </c>
    </row>
    <row r="3073" spans="1:17">
      <c r="A3073" s="1">
        <v>3070</v>
      </c>
      <c r="B3073" s="1"/>
      <c r="C3073" s="1"/>
      <c r="D3073" s="1"/>
      <c r="E3073" s="6"/>
      <c r="F3073" s="1"/>
      <c r="G3073" s="1" t="str">
        <f>IF(ISNA(VLOOKUP($C3073,'DTEN TCAP Linkage deviceId'!$A$1:$A$20000,1,FALSE)),"No","Yes")</f>
        <v>No</v>
      </c>
      <c r="H3073" s="1" t="str">
        <f>IF(ISNA(VLOOKUP($C3073,'Provisioning Requester'!$F$3:$H$20000,2,FALSE)),"No","Yes")</f>
        <v>No</v>
      </c>
      <c r="I3073" s="1" t="str">
        <f>IF($H3073="Yes",VLOOKUP($C3073,'Provisioning Requester'!$F$3:$H$20000,3,FALSE),"-")</f>
        <v>-</v>
      </c>
      <c r="J3073" s="1" t="str">
        <f>IF(OR(D3073="SVCP", E3073="TRUE"), "No", IF(ISNA(VLOOKUP($C3073,'ProvResponder deviceId'!$A$1:$A$20000,1,FALSE)),"No","Yes"))</f>
        <v>No</v>
      </c>
      <c r="K3073" s="1" t="str">
        <f>IF($J3073="Yes",VLOOKUP($C3073,'ProvResponder deviceId'!$A$1:$C$20000,3,FALSE),"-")</f>
        <v>-</v>
      </c>
      <c r="L3073" s="1" t="str">
        <f t="shared" si="94"/>
        <v/>
      </c>
      <c r="M3073" s="1" t="str">
        <f t="shared" si="95"/>
        <v/>
      </c>
      <c r="N3073" s="1" t="str">
        <f>IF(ISBLANK($C3073),"",IF(ISNA(VLOOKUP($L3073,'result messages'!$H$3:$L$11,2,FALSE)),VLOOKUP($M3073,'result messages'!$H$3:$L$11,2,FALSE),VLOOKUP($L3073,'result messages'!$H$3:$L$11,2,FALSE)))</f>
        <v/>
      </c>
      <c r="O3073" s="1" t="str">
        <f>IF(ISBLANK($C3073),"",IF(ISNA(VLOOKUP($L3073,'result messages'!$H$3:$L$11,3,FALSE)),VLOOKUP($M3073,'result messages'!$H$3:$L$11,3,FALSE),VLOOKUP($L3073,'result messages'!$H$3:$L$11,3,FALSE)))</f>
        <v/>
      </c>
      <c r="P3073" s="1" t="str">
        <f>IF(ISBLANK($C3073),"",IF(ISNA(VLOOKUP($L3073,'result messages'!$H$3:$L$11,4,FALSE)),VLOOKUP($M3073,'result messages'!$H$3:$L$11,4,FALSE),VLOOKUP($L3073,'result messages'!$H$3:$L$11,4,FALSE)))</f>
        <v/>
      </c>
      <c r="Q3073" s="1" t="str">
        <f>IF(ISBLANK($C3073),"",IF(ISNA(VLOOKUP($L3073,'result messages'!$H$3:$L$11,5,FALSE)),VLOOKUP($M3073,'result messages'!$H$3:$L$11,5,FALSE),VLOOKUP($L3073,'result messages'!$H$3:$L$11,5,FALSE)))</f>
        <v/>
      </c>
    </row>
    <row r="3074" spans="1:17">
      <c r="A3074" s="1">
        <v>3071</v>
      </c>
      <c r="B3074" s="1"/>
      <c r="C3074" s="1"/>
      <c r="D3074" s="1"/>
      <c r="E3074" s="6"/>
      <c r="F3074" s="1"/>
      <c r="G3074" s="1" t="str">
        <f>IF(ISNA(VLOOKUP($C3074,'DTEN TCAP Linkage deviceId'!$A$1:$A$20000,1,FALSE)),"No","Yes")</f>
        <v>No</v>
      </c>
      <c r="H3074" s="1" t="str">
        <f>IF(ISNA(VLOOKUP($C3074,'Provisioning Requester'!$F$3:$H$20000,2,FALSE)),"No","Yes")</f>
        <v>No</v>
      </c>
      <c r="I3074" s="1" t="str">
        <f>IF($H3074="Yes",VLOOKUP($C3074,'Provisioning Requester'!$F$3:$H$20000,3,FALSE),"-")</f>
        <v>-</v>
      </c>
      <c r="J3074" s="1" t="str">
        <f>IF(OR(D3074="SVCP", E3074="TRUE"), "No", IF(ISNA(VLOOKUP($C3074,'ProvResponder deviceId'!$A$1:$A$20000,1,FALSE)),"No","Yes"))</f>
        <v>No</v>
      </c>
      <c r="K3074" s="1" t="str">
        <f>IF($J3074="Yes",VLOOKUP($C3074,'ProvResponder deviceId'!$A$1:$C$20000,3,FALSE),"-")</f>
        <v>-</v>
      </c>
      <c r="L3074" s="1" t="str">
        <f t="shared" si="94"/>
        <v/>
      </c>
      <c r="M3074" s="1" t="str">
        <f t="shared" si="95"/>
        <v/>
      </c>
      <c r="N3074" s="1" t="str">
        <f>IF(ISBLANK($C3074),"",IF(ISNA(VLOOKUP($L3074,'result messages'!$H$3:$L$11,2,FALSE)),VLOOKUP($M3074,'result messages'!$H$3:$L$11,2,FALSE),VLOOKUP($L3074,'result messages'!$H$3:$L$11,2,FALSE)))</f>
        <v/>
      </c>
      <c r="O3074" s="1" t="str">
        <f>IF(ISBLANK($C3074),"",IF(ISNA(VLOOKUP($L3074,'result messages'!$H$3:$L$11,3,FALSE)),VLOOKUP($M3074,'result messages'!$H$3:$L$11,3,FALSE),VLOOKUP($L3074,'result messages'!$H$3:$L$11,3,FALSE)))</f>
        <v/>
      </c>
      <c r="P3074" s="1" t="str">
        <f>IF(ISBLANK($C3074),"",IF(ISNA(VLOOKUP($L3074,'result messages'!$H$3:$L$11,4,FALSE)),VLOOKUP($M3074,'result messages'!$H$3:$L$11,4,FALSE),VLOOKUP($L3074,'result messages'!$H$3:$L$11,4,FALSE)))</f>
        <v/>
      </c>
      <c r="Q3074" s="1" t="str">
        <f>IF(ISBLANK($C3074),"",IF(ISNA(VLOOKUP($L3074,'result messages'!$H$3:$L$11,5,FALSE)),VLOOKUP($M3074,'result messages'!$H$3:$L$11,5,FALSE),VLOOKUP($L3074,'result messages'!$H$3:$L$11,5,FALSE)))</f>
        <v/>
      </c>
    </row>
    <row r="3075" spans="1:17">
      <c r="A3075" s="1">
        <v>3072</v>
      </c>
      <c r="B3075" s="1"/>
      <c r="C3075" s="1"/>
      <c r="D3075" s="1"/>
      <c r="E3075" s="6"/>
      <c r="F3075" s="1"/>
      <c r="G3075" s="1" t="str">
        <f>IF(ISNA(VLOOKUP($C3075,'DTEN TCAP Linkage deviceId'!$A$1:$A$20000,1,FALSE)),"No","Yes")</f>
        <v>No</v>
      </c>
      <c r="H3075" s="1" t="str">
        <f>IF(ISNA(VLOOKUP($C3075,'Provisioning Requester'!$F$3:$H$20000,2,FALSE)),"No","Yes")</f>
        <v>No</v>
      </c>
      <c r="I3075" s="1" t="str">
        <f>IF($H3075="Yes",VLOOKUP($C3075,'Provisioning Requester'!$F$3:$H$20000,3,FALSE),"-")</f>
        <v>-</v>
      </c>
      <c r="J3075" s="1" t="str">
        <f>IF(OR(D3075="SVCP", E3075="TRUE"), "No", IF(ISNA(VLOOKUP($C3075,'ProvResponder deviceId'!$A$1:$A$20000,1,FALSE)),"No","Yes"))</f>
        <v>No</v>
      </c>
      <c r="K3075" s="1" t="str">
        <f>IF($J3075="Yes",VLOOKUP($C3075,'ProvResponder deviceId'!$A$1:$C$20000,3,FALSE),"-")</f>
        <v>-</v>
      </c>
      <c r="L3075" s="1" t="str">
        <f t="shared" si="94"/>
        <v/>
      </c>
      <c r="M3075" s="1" t="str">
        <f t="shared" si="95"/>
        <v/>
      </c>
      <c r="N3075" s="1" t="str">
        <f>IF(ISBLANK($C3075),"",IF(ISNA(VLOOKUP($L3075,'result messages'!$H$3:$L$11,2,FALSE)),VLOOKUP($M3075,'result messages'!$H$3:$L$11,2,FALSE),VLOOKUP($L3075,'result messages'!$H$3:$L$11,2,FALSE)))</f>
        <v/>
      </c>
      <c r="O3075" s="1" t="str">
        <f>IF(ISBLANK($C3075),"",IF(ISNA(VLOOKUP($L3075,'result messages'!$H$3:$L$11,3,FALSE)),VLOOKUP($M3075,'result messages'!$H$3:$L$11,3,FALSE),VLOOKUP($L3075,'result messages'!$H$3:$L$11,3,FALSE)))</f>
        <v/>
      </c>
      <c r="P3075" s="1" t="str">
        <f>IF(ISBLANK($C3075),"",IF(ISNA(VLOOKUP($L3075,'result messages'!$H$3:$L$11,4,FALSE)),VLOOKUP($M3075,'result messages'!$H$3:$L$11,4,FALSE),VLOOKUP($L3075,'result messages'!$H$3:$L$11,4,FALSE)))</f>
        <v/>
      </c>
      <c r="Q3075" s="1" t="str">
        <f>IF(ISBLANK($C3075),"",IF(ISNA(VLOOKUP($L3075,'result messages'!$H$3:$L$11,5,FALSE)),VLOOKUP($M3075,'result messages'!$H$3:$L$11,5,FALSE),VLOOKUP($L3075,'result messages'!$H$3:$L$11,5,FALSE)))</f>
        <v/>
      </c>
    </row>
    <row r="3076" spans="1:17">
      <c r="A3076" s="1">
        <v>3073</v>
      </c>
      <c r="B3076" s="1"/>
      <c r="C3076" s="1"/>
      <c r="D3076" s="1"/>
      <c r="E3076" s="6"/>
      <c r="F3076" s="1"/>
      <c r="G3076" s="1" t="str">
        <f>IF(ISNA(VLOOKUP($C3076,'DTEN TCAP Linkage deviceId'!$A$1:$A$20000,1,FALSE)),"No","Yes")</f>
        <v>No</v>
      </c>
      <c r="H3076" s="1" t="str">
        <f>IF(ISNA(VLOOKUP($C3076,'Provisioning Requester'!$F$3:$H$20000,2,FALSE)),"No","Yes")</f>
        <v>No</v>
      </c>
      <c r="I3076" s="1" t="str">
        <f>IF($H3076="Yes",VLOOKUP($C3076,'Provisioning Requester'!$F$3:$H$20000,3,FALSE),"-")</f>
        <v>-</v>
      </c>
      <c r="J3076" s="1" t="str">
        <f>IF(OR(D3076="SVCP", E3076="TRUE"), "No", IF(ISNA(VLOOKUP($C3076,'ProvResponder deviceId'!$A$1:$A$20000,1,FALSE)),"No","Yes"))</f>
        <v>No</v>
      </c>
      <c r="K3076" s="1" t="str">
        <f>IF($J3076="Yes",VLOOKUP($C3076,'ProvResponder deviceId'!$A$1:$C$20000,3,FALSE),"-")</f>
        <v>-</v>
      </c>
      <c r="L3076" s="1" t="str">
        <f t="shared" si="94"/>
        <v/>
      </c>
      <c r="M3076" s="1" t="str">
        <f t="shared" si="95"/>
        <v/>
      </c>
      <c r="N3076" s="1" t="str">
        <f>IF(ISBLANK($C3076),"",IF(ISNA(VLOOKUP($L3076,'result messages'!$H$3:$L$11,2,FALSE)),VLOOKUP($M3076,'result messages'!$H$3:$L$11,2,FALSE),VLOOKUP($L3076,'result messages'!$H$3:$L$11,2,FALSE)))</f>
        <v/>
      </c>
      <c r="O3076" s="1" t="str">
        <f>IF(ISBLANK($C3076),"",IF(ISNA(VLOOKUP($L3076,'result messages'!$H$3:$L$11,3,FALSE)),VLOOKUP($M3076,'result messages'!$H$3:$L$11,3,FALSE),VLOOKUP($L3076,'result messages'!$H$3:$L$11,3,FALSE)))</f>
        <v/>
      </c>
      <c r="P3076" s="1" t="str">
        <f>IF(ISBLANK($C3076),"",IF(ISNA(VLOOKUP($L3076,'result messages'!$H$3:$L$11,4,FALSE)),VLOOKUP($M3076,'result messages'!$H$3:$L$11,4,FALSE),VLOOKUP($L3076,'result messages'!$H$3:$L$11,4,FALSE)))</f>
        <v/>
      </c>
      <c r="Q3076" s="1" t="str">
        <f>IF(ISBLANK($C3076),"",IF(ISNA(VLOOKUP($L3076,'result messages'!$H$3:$L$11,5,FALSE)),VLOOKUP($M3076,'result messages'!$H$3:$L$11,5,FALSE),VLOOKUP($L3076,'result messages'!$H$3:$L$11,5,FALSE)))</f>
        <v/>
      </c>
    </row>
    <row r="3077" spans="1:17">
      <c r="A3077" s="1">
        <v>3074</v>
      </c>
      <c r="B3077" s="1"/>
      <c r="C3077" s="1"/>
      <c r="D3077" s="1"/>
      <c r="E3077" s="6"/>
      <c r="F3077" s="1"/>
      <c r="G3077" s="1" t="str">
        <f>IF(ISNA(VLOOKUP($C3077,'DTEN TCAP Linkage deviceId'!$A$1:$A$20000,1,FALSE)),"No","Yes")</f>
        <v>No</v>
      </c>
      <c r="H3077" s="1" t="str">
        <f>IF(ISNA(VLOOKUP($C3077,'Provisioning Requester'!$F$3:$H$20000,2,FALSE)),"No","Yes")</f>
        <v>No</v>
      </c>
      <c r="I3077" s="1" t="str">
        <f>IF($H3077="Yes",VLOOKUP($C3077,'Provisioning Requester'!$F$3:$H$20000,3,FALSE),"-")</f>
        <v>-</v>
      </c>
      <c r="J3077" s="1" t="str">
        <f>IF(OR(D3077="SVCP", E3077="TRUE"), "No", IF(ISNA(VLOOKUP($C3077,'ProvResponder deviceId'!$A$1:$A$20000,1,FALSE)),"No","Yes"))</f>
        <v>No</v>
      </c>
      <c r="K3077" s="1" t="str">
        <f>IF($J3077="Yes",VLOOKUP($C3077,'ProvResponder deviceId'!$A$1:$C$20000,3,FALSE),"-")</f>
        <v>-</v>
      </c>
      <c r="L3077" s="1" t="str">
        <f t="shared" ref="L3077:L3140" si="96">IF(ISBLANK($C3077),"",$D3077&amp;$E3077&amp;$G3077&amp;$H3077&amp;$I3077&amp;$J3077&amp;$K3077)</f>
        <v/>
      </c>
      <c r="M3077" s="1" t="str">
        <f t="shared" ref="M3077:M3140" si="97">IF(ISBLANK($C3077),"",$D3077&amp;$E3077&amp;$G3077&amp;$H3077&amp;$I3077&amp;$J3077&amp;"other")</f>
        <v/>
      </c>
      <c r="N3077" s="1" t="str">
        <f>IF(ISBLANK($C3077),"",IF(ISNA(VLOOKUP($L3077,'result messages'!$H$3:$L$11,2,FALSE)),VLOOKUP($M3077,'result messages'!$H$3:$L$11,2,FALSE),VLOOKUP($L3077,'result messages'!$H$3:$L$11,2,FALSE)))</f>
        <v/>
      </c>
      <c r="O3077" s="1" t="str">
        <f>IF(ISBLANK($C3077),"",IF(ISNA(VLOOKUP($L3077,'result messages'!$H$3:$L$11,3,FALSE)),VLOOKUP($M3077,'result messages'!$H$3:$L$11,3,FALSE),VLOOKUP($L3077,'result messages'!$H$3:$L$11,3,FALSE)))</f>
        <v/>
      </c>
      <c r="P3077" s="1" t="str">
        <f>IF(ISBLANK($C3077),"",IF(ISNA(VLOOKUP($L3077,'result messages'!$H$3:$L$11,4,FALSE)),VLOOKUP($M3077,'result messages'!$H$3:$L$11,4,FALSE),VLOOKUP($L3077,'result messages'!$H$3:$L$11,4,FALSE)))</f>
        <v/>
      </c>
      <c r="Q3077" s="1" t="str">
        <f>IF(ISBLANK($C3077),"",IF(ISNA(VLOOKUP($L3077,'result messages'!$H$3:$L$11,5,FALSE)),VLOOKUP($M3077,'result messages'!$H$3:$L$11,5,FALSE),VLOOKUP($L3077,'result messages'!$H$3:$L$11,5,FALSE)))</f>
        <v/>
      </c>
    </row>
    <row r="3078" spans="1:17">
      <c r="A3078" s="1">
        <v>3075</v>
      </c>
      <c r="B3078" s="1"/>
      <c r="C3078" s="1"/>
      <c r="D3078" s="1"/>
      <c r="E3078" s="6"/>
      <c r="F3078" s="1"/>
      <c r="G3078" s="1" t="str">
        <f>IF(ISNA(VLOOKUP($C3078,'DTEN TCAP Linkage deviceId'!$A$1:$A$20000,1,FALSE)),"No","Yes")</f>
        <v>No</v>
      </c>
      <c r="H3078" s="1" t="str">
        <f>IF(ISNA(VLOOKUP($C3078,'Provisioning Requester'!$F$3:$H$20000,2,FALSE)),"No","Yes")</f>
        <v>No</v>
      </c>
      <c r="I3078" s="1" t="str">
        <f>IF($H3078="Yes",VLOOKUP($C3078,'Provisioning Requester'!$F$3:$H$20000,3,FALSE),"-")</f>
        <v>-</v>
      </c>
      <c r="J3078" s="1" t="str">
        <f>IF(OR(D3078="SVCP", E3078="TRUE"), "No", IF(ISNA(VLOOKUP($C3078,'ProvResponder deviceId'!$A$1:$A$20000,1,FALSE)),"No","Yes"))</f>
        <v>No</v>
      </c>
      <c r="K3078" s="1" t="str">
        <f>IF($J3078="Yes",VLOOKUP($C3078,'ProvResponder deviceId'!$A$1:$C$20000,3,FALSE),"-")</f>
        <v>-</v>
      </c>
      <c r="L3078" s="1" t="str">
        <f t="shared" si="96"/>
        <v/>
      </c>
      <c r="M3078" s="1" t="str">
        <f t="shared" si="97"/>
        <v/>
      </c>
      <c r="N3078" s="1" t="str">
        <f>IF(ISBLANK($C3078),"",IF(ISNA(VLOOKUP($L3078,'result messages'!$H$3:$L$11,2,FALSE)),VLOOKUP($M3078,'result messages'!$H$3:$L$11,2,FALSE),VLOOKUP($L3078,'result messages'!$H$3:$L$11,2,FALSE)))</f>
        <v/>
      </c>
      <c r="O3078" s="1" t="str">
        <f>IF(ISBLANK($C3078),"",IF(ISNA(VLOOKUP($L3078,'result messages'!$H$3:$L$11,3,FALSE)),VLOOKUP($M3078,'result messages'!$H$3:$L$11,3,FALSE),VLOOKUP($L3078,'result messages'!$H$3:$L$11,3,FALSE)))</f>
        <v/>
      </c>
      <c r="P3078" s="1" t="str">
        <f>IF(ISBLANK($C3078),"",IF(ISNA(VLOOKUP($L3078,'result messages'!$H$3:$L$11,4,FALSE)),VLOOKUP($M3078,'result messages'!$H$3:$L$11,4,FALSE),VLOOKUP($L3078,'result messages'!$H$3:$L$11,4,FALSE)))</f>
        <v/>
      </c>
      <c r="Q3078" s="1" t="str">
        <f>IF(ISBLANK($C3078),"",IF(ISNA(VLOOKUP($L3078,'result messages'!$H$3:$L$11,5,FALSE)),VLOOKUP($M3078,'result messages'!$H$3:$L$11,5,FALSE),VLOOKUP($L3078,'result messages'!$H$3:$L$11,5,FALSE)))</f>
        <v/>
      </c>
    </row>
    <row r="3079" spans="1:17">
      <c r="A3079" s="1">
        <v>3076</v>
      </c>
      <c r="B3079" s="1"/>
      <c r="C3079" s="1"/>
      <c r="D3079" s="1"/>
      <c r="E3079" s="6"/>
      <c r="F3079" s="1"/>
      <c r="G3079" s="1" t="str">
        <f>IF(ISNA(VLOOKUP($C3079,'DTEN TCAP Linkage deviceId'!$A$1:$A$20000,1,FALSE)),"No","Yes")</f>
        <v>No</v>
      </c>
      <c r="H3079" s="1" t="str">
        <f>IF(ISNA(VLOOKUP($C3079,'Provisioning Requester'!$F$3:$H$20000,2,FALSE)),"No","Yes")</f>
        <v>No</v>
      </c>
      <c r="I3079" s="1" t="str">
        <f>IF($H3079="Yes",VLOOKUP($C3079,'Provisioning Requester'!$F$3:$H$20000,3,FALSE),"-")</f>
        <v>-</v>
      </c>
      <c r="J3079" s="1" t="str">
        <f>IF(OR(D3079="SVCP", E3079="TRUE"), "No", IF(ISNA(VLOOKUP($C3079,'ProvResponder deviceId'!$A$1:$A$20000,1,FALSE)),"No","Yes"))</f>
        <v>No</v>
      </c>
      <c r="K3079" s="1" t="str">
        <f>IF($J3079="Yes",VLOOKUP($C3079,'ProvResponder deviceId'!$A$1:$C$20000,3,FALSE),"-")</f>
        <v>-</v>
      </c>
      <c r="L3079" s="1" t="str">
        <f t="shared" si="96"/>
        <v/>
      </c>
      <c r="M3079" s="1" t="str">
        <f t="shared" si="97"/>
        <v/>
      </c>
      <c r="N3079" s="1" t="str">
        <f>IF(ISBLANK($C3079),"",IF(ISNA(VLOOKUP($L3079,'result messages'!$H$3:$L$11,2,FALSE)),VLOOKUP($M3079,'result messages'!$H$3:$L$11,2,FALSE),VLOOKUP($L3079,'result messages'!$H$3:$L$11,2,FALSE)))</f>
        <v/>
      </c>
      <c r="O3079" s="1" t="str">
        <f>IF(ISBLANK($C3079),"",IF(ISNA(VLOOKUP($L3079,'result messages'!$H$3:$L$11,3,FALSE)),VLOOKUP($M3079,'result messages'!$H$3:$L$11,3,FALSE),VLOOKUP($L3079,'result messages'!$H$3:$L$11,3,FALSE)))</f>
        <v/>
      </c>
      <c r="P3079" s="1" t="str">
        <f>IF(ISBLANK($C3079),"",IF(ISNA(VLOOKUP($L3079,'result messages'!$H$3:$L$11,4,FALSE)),VLOOKUP($M3079,'result messages'!$H$3:$L$11,4,FALSE),VLOOKUP($L3079,'result messages'!$H$3:$L$11,4,FALSE)))</f>
        <v/>
      </c>
      <c r="Q3079" s="1" t="str">
        <f>IF(ISBLANK($C3079),"",IF(ISNA(VLOOKUP($L3079,'result messages'!$H$3:$L$11,5,FALSE)),VLOOKUP($M3079,'result messages'!$H$3:$L$11,5,FALSE),VLOOKUP($L3079,'result messages'!$H$3:$L$11,5,FALSE)))</f>
        <v/>
      </c>
    </row>
    <row r="3080" spans="1:17">
      <c r="A3080" s="1">
        <v>3077</v>
      </c>
      <c r="B3080" s="1"/>
      <c r="C3080" s="1"/>
      <c r="D3080" s="1"/>
      <c r="E3080" s="6"/>
      <c r="F3080" s="1"/>
      <c r="G3080" s="1" t="str">
        <f>IF(ISNA(VLOOKUP($C3080,'DTEN TCAP Linkage deviceId'!$A$1:$A$20000,1,FALSE)),"No","Yes")</f>
        <v>No</v>
      </c>
      <c r="H3080" s="1" t="str">
        <f>IF(ISNA(VLOOKUP($C3080,'Provisioning Requester'!$F$3:$H$20000,2,FALSE)),"No","Yes")</f>
        <v>No</v>
      </c>
      <c r="I3080" s="1" t="str">
        <f>IF($H3080="Yes",VLOOKUP($C3080,'Provisioning Requester'!$F$3:$H$20000,3,FALSE),"-")</f>
        <v>-</v>
      </c>
      <c r="J3080" s="1" t="str">
        <f>IF(OR(D3080="SVCP", E3080="TRUE"), "No", IF(ISNA(VLOOKUP($C3080,'ProvResponder deviceId'!$A$1:$A$20000,1,FALSE)),"No","Yes"))</f>
        <v>No</v>
      </c>
      <c r="K3080" s="1" t="str">
        <f>IF($J3080="Yes",VLOOKUP($C3080,'ProvResponder deviceId'!$A$1:$C$20000,3,FALSE),"-")</f>
        <v>-</v>
      </c>
      <c r="L3080" s="1" t="str">
        <f t="shared" si="96"/>
        <v/>
      </c>
      <c r="M3080" s="1" t="str">
        <f t="shared" si="97"/>
        <v/>
      </c>
      <c r="N3080" s="1" t="str">
        <f>IF(ISBLANK($C3080),"",IF(ISNA(VLOOKUP($L3080,'result messages'!$H$3:$L$11,2,FALSE)),VLOOKUP($M3080,'result messages'!$H$3:$L$11,2,FALSE),VLOOKUP($L3080,'result messages'!$H$3:$L$11,2,FALSE)))</f>
        <v/>
      </c>
      <c r="O3080" s="1" t="str">
        <f>IF(ISBLANK($C3080),"",IF(ISNA(VLOOKUP($L3080,'result messages'!$H$3:$L$11,3,FALSE)),VLOOKUP($M3080,'result messages'!$H$3:$L$11,3,FALSE),VLOOKUP($L3080,'result messages'!$H$3:$L$11,3,FALSE)))</f>
        <v/>
      </c>
      <c r="P3080" s="1" t="str">
        <f>IF(ISBLANK($C3080),"",IF(ISNA(VLOOKUP($L3080,'result messages'!$H$3:$L$11,4,FALSE)),VLOOKUP($M3080,'result messages'!$H$3:$L$11,4,FALSE),VLOOKUP($L3080,'result messages'!$H$3:$L$11,4,FALSE)))</f>
        <v/>
      </c>
      <c r="Q3080" s="1" t="str">
        <f>IF(ISBLANK($C3080),"",IF(ISNA(VLOOKUP($L3080,'result messages'!$H$3:$L$11,5,FALSE)),VLOOKUP($M3080,'result messages'!$H$3:$L$11,5,FALSE),VLOOKUP($L3080,'result messages'!$H$3:$L$11,5,FALSE)))</f>
        <v/>
      </c>
    </row>
    <row r="3081" spans="1:17">
      <c r="A3081" s="1">
        <v>3078</v>
      </c>
      <c r="B3081" s="1"/>
      <c r="C3081" s="1"/>
      <c r="D3081" s="1"/>
      <c r="E3081" s="6"/>
      <c r="F3081" s="1"/>
      <c r="G3081" s="1" t="str">
        <f>IF(ISNA(VLOOKUP($C3081,'DTEN TCAP Linkage deviceId'!$A$1:$A$20000,1,FALSE)),"No","Yes")</f>
        <v>No</v>
      </c>
      <c r="H3081" s="1" t="str">
        <f>IF(ISNA(VLOOKUP($C3081,'Provisioning Requester'!$F$3:$H$20000,2,FALSE)),"No","Yes")</f>
        <v>No</v>
      </c>
      <c r="I3081" s="1" t="str">
        <f>IF($H3081="Yes",VLOOKUP($C3081,'Provisioning Requester'!$F$3:$H$20000,3,FALSE),"-")</f>
        <v>-</v>
      </c>
      <c r="J3081" s="1" t="str">
        <f>IF(OR(D3081="SVCP", E3081="TRUE"), "No", IF(ISNA(VLOOKUP($C3081,'ProvResponder deviceId'!$A$1:$A$20000,1,FALSE)),"No","Yes"))</f>
        <v>No</v>
      </c>
      <c r="K3081" s="1" t="str">
        <f>IF($J3081="Yes",VLOOKUP($C3081,'ProvResponder deviceId'!$A$1:$C$20000,3,FALSE),"-")</f>
        <v>-</v>
      </c>
      <c r="L3081" s="1" t="str">
        <f t="shared" si="96"/>
        <v/>
      </c>
      <c r="M3081" s="1" t="str">
        <f t="shared" si="97"/>
        <v/>
      </c>
      <c r="N3081" s="1" t="str">
        <f>IF(ISBLANK($C3081),"",IF(ISNA(VLOOKUP($L3081,'result messages'!$H$3:$L$11,2,FALSE)),VLOOKUP($M3081,'result messages'!$H$3:$L$11,2,FALSE),VLOOKUP($L3081,'result messages'!$H$3:$L$11,2,FALSE)))</f>
        <v/>
      </c>
      <c r="O3081" s="1" t="str">
        <f>IF(ISBLANK($C3081),"",IF(ISNA(VLOOKUP($L3081,'result messages'!$H$3:$L$11,3,FALSE)),VLOOKUP($M3081,'result messages'!$H$3:$L$11,3,FALSE),VLOOKUP($L3081,'result messages'!$H$3:$L$11,3,FALSE)))</f>
        <v/>
      </c>
      <c r="P3081" s="1" t="str">
        <f>IF(ISBLANK($C3081),"",IF(ISNA(VLOOKUP($L3081,'result messages'!$H$3:$L$11,4,FALSE)),VLOOKUP($M3081,'result messages'!$H$3:$L$11,4,FALSE),VLOOKUP($L3081,'result messages'!$H$3:$L$11,4,FALSE)))</f>
        <v/>
      </c>
      <c r="Q3081" s="1" t="str">
        <f>IF(ISBLANK($C3081),"",IF(ISNA(VLOOKUP($L3081,'result messages'!$H$3:$L$11,5,FALSE)),VLOOKUP($M3081,'result messages'!$H$3:$L$11,5,FALSE),VLOOKUP($L3081,'result messages'!$H$3:$L$11,5,FALSE)))</f>
        <v/>
      </c>
    </row>
    <row r="3082" spans="1:17">
      <c r="A3082" s="1">
        <v>3079</v>
      </c>
      <c r="B3082" s="1"/>
      <c r="C3082" s="1"/>
      <c r="D3082" s="1"/>
      <c r="E3082" s="6"/>
      <c r="F3082" s="1"/>
      <c r="G3082" s="1" t="str">
        <f>IF(ISNA(VLOOKUP($C3082,'DTEN TCAP Linkage deviceId'!$A$1:$A$20000,1,FALSE)),"No","Yes")</f>
        <v>No</v>
      </c>
      <c r="H3082" s="1" t="str">
        <f>IF(ISNA(VLOOKUP($C3082,'Provisioning Requester'!$F$3:$H$20000,2,FALSE)),"No","Yes")</f>
        <v>No</v>
      </c>
      <c r="I3082" s="1" t="str">
        <f>IF($H3082="Yes",VLOOKUP($C3082,'Provisioning Requester'!$F$3:$H$20000,3,FALSE),"-")</f>
        <v>-</v>
      </c>
      <c r="J3082" s="1" t="str">
        <f>IF(OR(D3082="SVCP", E3082="TRUE"), "No", IF(ISNA(VLOOKUP($C3082,'ProvResponder deviceId'!$A$1:$A$20000,1,FALSE)),"No","Yes"))</f>
        <v>No</v>
      </c>
      <c r="K3082" s="1" t="str">
        <f>IF($J3082="Yes",VLOOKUP($C3082,'ProvResponder deviceId'!$A$1:$C$20000,3,FALSE),"-")</f>
        <v>-</v>
      </c>
      <c r="L3082" s="1" t="str">
        <f t="shared" si="96"/>
        <v/>
      </c>
      <c r="M3082" s="1" t="str">
        <f t="shared" si="97"/>
        <v/>
      </c>
      <c r="N3082" s="1" t="str">
        <f>IF(ISBLANK($C3082),"",IF(ISNA(VLOOKUP($L3082,'result messages'!$H$3:$L$11,2,FALSE)),VLOOKUP($M3082,'result messages'!$H$3:$L$11,2,FALSE),VLOOKUP($L3082,'result messages'!$H$3:$L$11,2,FALSE)))</f>
        <v/>
      </c>
      <c r="O3082" s="1" t="str">
        <f>IF(ISBLANK($C3082),"",IF(ISNA(VLOOKUP($L3082,'result messages'!$H$3:$L$11,3,FALSE)),VLOOKUP($M3082,'result messages'!$H$3:$L$11,3,FALSE),VLOOKUP($L3082,'result messages'!$H$3:$L$11,3,FALSE)))</f>
        <v/>
      </c>
      <c r="P3082" s="1" t="str">
        <f>IF(ISBLANK($C3082),"",IF(ISNA(VLOOKUP($L3082,'result messages'!$H$3:$L$11,4,FALSE)),VLOOKUP($M3082,'result messages'!$H$3:$L$11,4,FALSE),VLOOKUP($L3082,'result messages'!$H$3:$L$11,4,FALSE)))</f>
        <v/>
      </c>
      <c r="Q3082" s="1" t="str">
        <f>IF(ISBLANK($C3082),"",IF(ISNA(VLOOKUP($L3082,'result messages'!$H$3:$L$11,5,FALSE)),VLOOKUP($M3082,'result messages'!$H$3:$L$11,5,FALSE),VLOOKUP($L3082,'result messages'!$H$3:$L$11,5,FALSE)))</f>
        <v/>
      </c>
    </row>
    <row r="3083" spans="1:17">
      <c r="A3083" s="1">
        <v>3080</v>
      </c>
      <c r="B3083" s="1"/>
      <c r="C3083" s="1"/>
      <c r="D3083" s="1"/>
      <c r="E3083" s="6"/>
      <c r="F3083" s="1"/>
      <c r="G3083" s="1" t="str">
        <f>IF(ISNA(VLOOKUP($C3083,'DTEN TCAP Linkage deviceId'!$A$1:$A$20000,1,FALSE)),"No","Yes")</f>
        <v>No</v>
      </c>
      <c r="H3083" s="1" t="str">
        <f>IF(ISNA(VLOOKUP($C3083,'Provisioning Requester'!$F$3:$H$20000,2,FALSE)),"No","Yes")</f>
        <v>No</v>
      </c>
      <c r="I3083" s="1" t="str">
        <f>IF($H3083="Yes",VLOOKUP($C3083,'Provisioning Requester'!$F$3:$H$20000,3,FALSE),"-")</f>
        <v>-</v>
      </c>
      <c r="J3083" s="1" t="str">
        <f>IF(OR(D3083="SVCP", E3083="TRUE"), "No", IF(ISNA(VLOOKUP($C3083,'ProvResponder deviceId'!$A$1:$A$20000,1,FALSE)),"No","Yes"))</f>
        <v>No</v>
      </c>
      <c r="K3083" s="1" t="str">
        <f>IF($J3083="Yes",VLOOKUP($C3083,'ProvResponder deviceId'!$A$1:$C$20000,3,FALSE),"-")</f>
        <v>-</v>
      </c>
      <c r="L3083" s="1" t="str">
        <f t="shared" si="96"/>
        <v/>
      </c>
      <c r="M3083" s="1" t="str">
        <f t="shared" si="97"/>
        <v/>
      </c>
      <c r="N3083" s="1" t="str">
        <f>IF(ISBLANK($C3083),"",IF(ISNA(VLOOKUP($L3083,'result messages'!$H$3:$L$11,2,FALSE)),VLOOKUP($M3083,'result messages'!$H$3:$L$11,2,FALSE),VLOOKUP($L3083,'result messages'!$H$3:$L$11,2,FALSE)))</f>
        <v/>
      </c>
      <c r="O3083" s="1" t="str">
        <f>IF(ISBLANK($C3083),"",IF(ISNA(VLOOKUP($L3083,'result messages'!$H$3:$L$11,3,FALSE)),VLOOKUP($M3083,'result messages'!$H$3:$L$11,3,FALSE),VLOOKUP($L3083,'result messages'!$H$3:$L$11,3,FALSE)))</f>
        <v/>
      </c>
      <c r="P3083" s="1" t="str">
        <f>IF(ISBLANK($C3083),"",IF(ISNA(VLOOKUP($L3083,'result messages'!$H$3:$L$11,4,FALSE)),VLOOKUP($M3083,'result messages'!$H$3:$L$11,4,FALSE),VLOOKUP($L3083,'result messages'!$H$3:$L$11,4,FALSE)))</f>
        <v/>
      </c>
      <c r="Q3083" s="1" t="str">
        <f>IF(ISBLANK($C3083),"",IF(ISNA(VLOOKUP($L3083,'result messages'!$H$3:$L$11,5,FALSE)),VLOOKUP($M3083,'result messages'!$H$3:$L$11,5,FALSE),VLOOKUP($L3083,'result messages'!$H$3:$L$11,5,FALSE)))</f>
        <v/>
      </c>
    </row>
    <row r="3084" spans="1:17">
      <c r="A3084" s="1">
        <v>3081</v>
      </c>
      <c r="B3084" s="1"/>
      <c r="C3084" s="1"/>
      <c r="D3084" s="1"/>
      <c r="E3084" s="6"/>
      <c r="F3084" s="1"/>
      <c r="G3084" s="1" t="str">
        <f>IF(ISNA(VLOOKUP($C3084,'DTEN TCAP Linkage deviceId'!$A$1:$A$20000,1,FALSE)),"No","Yes")</f>
        <v>No</v>
      </c>
      <c r="H3084" s="1" t="str">
        <f>IF(ISNA(VLOOKUP($C3084,'Provisioning Requester'!$F$3:$H$20000,2,FALSE)),"No","Yes")</f>
        <v>No</v>
      </c>
      <c r="I3084" s="1" t="str">
        <f>IF($H3084="Yes",VLOOKUP($C3084,'Provisioning Requester'!$F$3:$H$20000,3,FALSE),"-")</f>
        <v>-</v>
      </c>
      <c r="J3084" s="1" t="str">
        <f>IF(OR(D3084="SVCP", E3084="TRUE"), "No", IF(ISNA(VLOOKUP($C3084,'ProvResponder deviceId'!$A$1:$A$20000,1,FALSE)),"No","Yes"))</f>
        <v>No</v>
      </c>
      <c r="K3084" s="1" t="str">
        <f>IF($J3084="Yes",VLOOKUP($C3084,'ProvResponder deviceId'!$A$1:$C$20000,3,FALSE),"-")</f>
        <v>-</v>
      </c>
      <c r="L3084" s="1" t="str">
        <f t="shared" si="96"/>
        <v/>
      </c>
      <c r="M3084" s="1" t="str">
        <f t="shared" si="97"/>
        <v/>
      </c>
      <c r="N3084" s="1" t="str">
        <f>IF(ISBLANK($C3084),"",IF(ISNA(VLOOKUP($L3084,'result messages'!$H$3:$L$11,2,FALSE)),VLOOKUP($M3084,'result messages'!$H$3:$L$11,2,FALSE),VLOOKUP($L3084,'result messages'!$H$3:$L$11,2,FALSE)))</f>
        <v/>
      </c>
      <c r="O3084" s="1" t="str">
        <f>IF(ISBLANK($C3084),"",IF(ISNA(VLOOKUP($L3084,'result messages'!$H$3:$L$11,3,FALSE)),VLOOKUP($M3084,'result messages'!$H$3:$L$11,3,FALSE),VLOOKUP($L3084,'result messages'!$H$3:$L$11,3,FALSE)))</f>
        <v/>
      </c>
      <c r="P3084" s="1" t="str">
        <f>IF(ISBLANK($C3084),"",IF(ISNA(VLOOKUP($L3084,'result messages'!$H$3:$L$11,4,FALSE)),VLOOKUP($M3084,'result messages'!$H$3:$L$11,4,FALSE),VLOOKUP($L3084,'result messages'!$H$3:$L$11,4,FALSE)))</f>
        <v/>
      </c>
      <c r="Q3084" s="1" t="str">
        <f>IF(ISBLANK($C3084),"",IF(ISNA(VLOOKUP($L3084,'result messages'!$H$3:$L$11,5,FALSE)),VLOOKUP($M3084,'result messages'!$H$3:$L$11,5,FALSE),VLOOKUP($L3084,'result messages'!$H$3:$L$11,5,FALSE)))</f>
        <v/>
      </c>
    </row>
    <row r="3085" spans="1:17">
      <c r="A3085" s="1">
        <v>3082</v>
      </c>
      <c r="B3085" s="1"/>
      <c r="C3085" s="1"/>
      <c r="D3085" s="1"/>
      <c r="E3085" s="6"/>
      <c r="F3085" s="1"/>
      <c r="G3085" s="1" t="str">
        <f>IF(ISNA(VLOOKUP($C3085,'DTEN TCAP Linkage deviceId'!$A$1:$A$20000,1,FALSE)),"No","Yes")</f>
        <v>No</v>
      </c>
      <c r="H3085" s="1" t="str">
        <f>IF(ISNA(VLOOKUP($C3085,'Provisioning Requester'!$F$3:$H$20000,2,FALSE)),"No","Yes")</f>
        <v>No</v>
      </c>
      <c r="I3085" s="1" t="str">
        <f>IF($H3085="Yes",VLOOKUP($C3085,'Provisioning Requester'!$F$3:$H$20000,3,FALSE),"-")</f>
        <v>-</v>
      </c>
      <c r="J3085" s="1" t="str">
        <f>IF(OR(D3085="SVCP", E3085="TRUE"), "No", IF(ISNA(VLOOKUP($C3085,'ProvResponder deviceId'!$A$1:$A$20000,1,FALSE)),"No","Yes"))</f>
        <v>No</v>
      </c>
      <c r="K3085" s="1" t="str">
        <f>IF($J3085="Yes",VLOOKUP($C3085,'ProvResponder deviceId'!$A$1:$C$20000,3,FALSE),"-")</f>
        <v>-</v>
      </c>
      <c r="L3085" s="1" t="str">
        <f t="shared" si="96"/>
        <v/>
      </c>
      <c r="M3085" s="1" t="str">
        <f t="shared" si="97"/>
        <v/>
      </c>
      <c r="N3085" s="1" t="str">
        <f>IF(ISBLANK($C3085),"",IF(ISNA(VLOOKUP($L3085,'result messages'!$H$3:$L$11,2,FALSE)),VLOOKUP($M3085,'result messages'!$H$3:$L$11,2,FALSE),VLOOKUP($L3085,'result messages'!$H$3:$L$11,2,FALSE)))</f>
        <v/>
      </c>
      <c r="O3085" s="1" t="str">
        <f>IF(ISBLANK($C3085),"",IF(ISNA(VLOOKUP($L3085,'result messages'!$H$3:$L$11,3,FALSE)),VLOOKUP($M3085,'result messages'!$H$3:$L$11,3,FALSE),VLOOKUP($L3085,'result messages'!$H$3:$L$11,3,FALSE)))</f>
        <v/>
      </c>
      <c r="P3085" s="1" t="str">
        <f>IF(ISBLANK($C3085),"",IF(ISNA(VLOOKUP($L3085,'result messages'!$H$3:$L$11,4,FALSE)),VLOOKUP($M3085,'result messages'!$H$3:$L$11,4,FALSE),VLOOKUP($L3085,'result messages'!$H$3:$L$11,4,FALSE)))</f>
        <v/>
      </c>
      <c r="Q3085" s="1" t="str">
        <f>IF(ISBLANK($C3085),"",IF(ISNA(VLOOKUP($L3085,'result messages'!$H$3:$L$11,5,FALSE)),VLOOKUP($M3085,'result messages'!$H$3:$L$11,5,FALSE),VLOOKUP($L3085,'result messages'!$H$3:$L$11,5,FALSE)))</f>
        <v/>
      </c>
    </row>
    <row r="3086" spans="1:17">
      <c r="A3086" s="1">
        <v>3083</v>
      </c>
      <c r="B3086" s="1"/>
      <c r="C3086" s="1"/>
      <c r="D3086" s="1"/>
      <c r="E3086" s="6"/>
      <c r="F3086" s="1"/>
      <c r="G3086" s="1" t="str">
        <f>IF(ISNA(VLOOKUP($C3086,'DTEN TCAP Linkage deviceId'!$A$1:$A$20000,1,FALSE)),"No","Yes")</f>
        <v>No</v>
      </c>
      <c r="H3086" s="1" t="str">
        <f>IF(ISNA(VLOOKUP($C3086,'Provisioning Requester'!$F$3:$H$20000,2,FALSE)),"No","Yes")</f>
        <v>No</v>
      </c>
      <c r="I3086" s="1" t="str">
        <f>IF($H3086="Yes",VLOOKUP($C3086,'Provisioning Requester'!$F$3:$H$20000,3,FALSE),"-")</f>
        <v>-</v>
      </c>
      <c r="J3086" s="1" t="str">
        <f>IF(OR(D3086="SVCP", E3086="TRUE"), "No", IF(ISNA(VLOOKUP($C3086,'ProvResponder deviceId'!$A$1:$A$20000,1,FALSE)),"No","Yes"))</f>
        <v>No</v>
      </c>
      <c r="K3086" s="1" t="str">
        <f>IF($J3086="Yes",VLOOKUP($C3086,'ProvResponder deviceId'!$A$1:$C$20000,3,FALSE),"-")</f>
        <v>-</v>
      </c>
      <c r="L3086" s="1" t="str">
        <f t="shared" si="96"/>
        <v/>
      </c>
      <c r="M3086" s="1" t="str">
        <f t="shared" si="97"/>
        <v/>
      </c>
      <c r="N3086" s="1" t="str">
        <f>IF(ISBLANK($C3086),"",IF(ISNA(VLOOKUP($L3086,'result messages'!$H$3:$L$11,2,FALSE)),VLOOKUP($M3086,'result messages'!$H$3:$L$11,2,FALSE),VLOOKUP($L3086,'result messages'!$H$3:$L$11,2,FALSE)))</f>
        <v/>
      </c>
      <c r="O3086" s="1" t="str">
        <f>IF(ISBLANK($C3086),"",IF(ISNA(VLOOKUP($L3086,'result messages'!$H$3:$L$11,3,FALSE)),VLOOKUP($M3086,'result messages'!$H$3:$L$11,3,FALSE),VLOOKUP($L3086,'result messages'!$H$3:$L$11,3,FALSE)))</f>
        <v/>
      </c>
      <c r="P3086" s="1" t="str">
        <f>IF(ISBLANK($C3086),"",IF(ISNA(VLOOKUP($L3086,'result messages'!$H$3:$L$11,4,FALSE)),VLOOKUP($M3086,'result messages'!$H$3:$L$11,4,FALSE),VLOOKUP($L3086,'result messages'!$H$3:$L$11,4,FALSE)))</f>
        <v/>
      </c>
      <c r="Q3086" s="1" t="str">
        <f>IF(ISBLANK($C3086),"",IF(ISNA(VLOOKUP($L3086,'result messages'!$H$3:$L$11,5,FALSE)),VLOOKUP($M3086,'result messages'!$H$3:$L$11,5,FALSE),VLOOKUP($L3086,'result messages'!$H$3:$L$11,5,FALSE)))</f>
        <v/>
      </c>
    </row>
    <row r="3087" spans="1:17">
      <c r="A3087" s="1">
        <v>3084</v>
      </c>
      <c r="B3087" s="1"/>
      <c r="C3087" s="1"/>
      <c r="D3087" s="1"/>
      <c r="E3087" s="6"/>
      <c r="F3087" s="1"/>
      <c r="G3087" s="1" t="str">
        <f>IF(ISNA(VLOOKUP($C3087,'DTEN TCAP Linkage deviceId'!$A$1:$A$20000,1,FALSE)),"No","Yes")</f>
        <v>No</v>
      </c>
      <c r="H3087" s="1" t="str">
        <f>IF(ISNA(VLOOKUP($C3087,'Provisioning Requester'!$F$3:$H$20000,2,FALSE)),"No","Yes")</f>
        <v>No</v>
      </c>
      <c r="I3087" s="1" t="str">
        <f>IF($H3087="Yes",VLOOKUP($C3087,'Provisioning Requester'!$F$3:$H$20000,3,FALSE),"-")</f>
        <v>-</v>
      </c>
      <c r="J3087" s="1" t="str">
        <f>IF(OR(D3087="SVCP", E3087="TRUE"), "No", IF(ISNA(VLOOKUP($C3087,'ProvResponder deviceId'!$A$1:$A$20000,1,FALSE)),"No","Yes"))</f>
        <v>No</v>
      </c>
      <c r="K3087" s="1" t="str">
        <f>IF($J3087="Yes",VLOOKUP($C3087,'ProvResponder deviceId'!$A$1:$C$20000,3,FALSE),"-")</f>
        <v>-</v>
      </c>
      <c r="L3087" s="1" t="str">
        <f t="shared" si="96"/>
        <v/>
      </c>
      <c r="M3087" s="1" t="str">
        <f t="shared" si="97"/>
        <v/>
      </c>
      <c r="N3087" s="1" t="str">
        <f>IF(ISBLANK($C3087),"",IF(ISNA(VLOOKUP($L3087,'result messages'!$H$3:$L$11,2,FALSE)),VLOOKUP($M3087,'result messages'!$H$3:$L$11,2,FALSE),VLOOKUP($L3087,'result messages'!$H$3:$L$11,2,FALSE)))</f>
        <v/>
      </c>
      <c r="O3087" s="1" t="str">
        <f>IF(ISBLANK($C3087),"",IF(ISNA(VLOOKUP($L3087,'result messages'!$H$3:$L$11,3,FALSE)),VLOOKUP($M3087,'result messages'!$H$3:$L$11,3,FALSE),VLOOKUP($L3087,'result messages'!$H$3:$L$11,3,FALSE)))</f>
        <v/>
      </c>
      <c r="P3087" s="1" t="str">
        <f>IF(ISBLANK($C3087),"",IF(ISNA(VLOOKUP($L3087,'result messages'!$H$3:$L$11,4,FALSE)),VLOOKUP($M3087,'result messages'!$H$3:$L$11,4,FALSE),VLOOKUP($L3087,'result messages'!$H$3:$L$11,4,FALSE)))</f>
        <v/>
      </c>
      <c r="Q3087" s="1" t="str">
        <f>IF(ISBLANK($C3087),"",IF(ISNA(VLOOKUP($L3087,'result messages'!$H$3:$L$11,5,FALSE)),VLOOKUP($M3087,'result messages'!$H$3:$L$11,5,FALSE),VLOOKUP($L3087,'result messages'!$H$3:$L$11,5,FALSE)))</f>
        <v/>
      </c>
    </row>
    <row r="3088" spans="1:17">
      <c r="A3088" s="1">
        <v>3085</v>
      </c>
      <c r="B3088" s="1"/>
      <c r="C3088" s="1"/>
      <c r="D3088" s="1"/>
      <c r="E3088" s="6"/>
      <c r="F3088" s="1"/>
      <c r="G3088" s="1" t="str">
        <f>IF(ISNA(VLOOKUP($C3088,'DTEN TCAP Linkage deviceId'!$A$1:$A$20000,1,FALSE)),"No","Yes")</f>
        <v>No</v>
      </c>
      <c r="H3088" s="1" t="str">
        <f>IF(ISNA(VLOOKUP($C3088,'Provisioning Requester'!$F$3:$H$20000,2,FALSE)),"No","Yes")</f>
        <v>No</v>
      </c>
      <c r="I3088" s="1" t="str">
        <f>IF($H3088="Yes",VLOOKUP($C3088,'Provisioning Requester'!$F$3:$H$20000,3,FALSE),"-")</f>
        <v>-</v>
      </c>
      <c r="J3088" s="1" t="str">
        <f>IF(OR(D3088="SVCP", E3088="TRUE"), "No", IF(ISNA(VLOOKUP($C3088,'ProvResponder deviceId'!$A$1:$A$20000,1,FALSE)),"No","Yes"))</f>
        <v>No</v>
      </c>
      <c r="K3088" s="1" t="str">
        <f>IF($J3088="Yes",VLOOKUP($C3088,'ProvResponder deviceId'!$A$1:$C$20000,3,FALSE),"-")</f>
        <v>-</v>
      </c>
      <c r="L3088" s="1" t="str">
        <f t="shared" si="96"/>
        <v/>
      </c>
      <c r="M3088" s="1" t="str">
        <f t="shared" si="97"/>
        <v/>
      </c>
      <c r="N3088" s="1" t="str">
        <f>IF(ISBLANK($C3088),"",IF(ISNA(VLOOKUP($L3088,'result messages'!$H$3:$L$11,2,FALSE)),VLOOKUP($M3088,'result messages'!$H$3:$L$11,2,FALSE),VLOOKUP($L3088,'result messages'!$H$3:$L$11,2,FALSE)))</f>
        <v/>
      </c>
      <c r="O3088" s="1" t="str">
        <f>IF(ISBLANK($C3088),"",IF(ISNA(VLOOKUP($L3088,'result messages'!$H$3:$L$11,3,FALSE)),VLOOKUP($M3088,'result messages'!$H$3:$L$11,3,FALSE),VLOOKUP($L3088,'result messages'!$H$3:$L$11,3,FALSE)))</f>
        <v/>
      </c>
      <c r="P3088" s="1" t="str">
        <f>IF(ISBLANK($C3088),"",IF(ISNA(VLOOKUP($L3088,'result messages'!$H$3:$L$11,4,FALSE)),VLOOKUP($M3088,'result messages'!$H$3:$L$11,4,FALSE),VLOOKUP($L3088,'result messages'!$H$3:$L$11,4,FALSE)))</f>
        <v/>
      </c>
      <c r="Q3088" s="1" t="str">
        <f>IF(ISBLANK($C3088),"",IF(ISNA(VLOOKUP($L3088,'result messages'!$H$3:$L$11,5,FALSE)),VLOOKUP($M3088,'result messages'!$H$3:$L$11,5,FALSE),VLOOKUP($L3088,'result messages'!$H$3:$L$11,5,FALSE)))</f>
        <v/>
      </c>
    </row>
    <row r="3089" spans="1:17">
      <c r="A3089" s="1">
        <v>3086</v>
      </c>
      <c r="B3089" s="1"/>
      <c r="C3089" s="1"/>
      <c r="D3089" s="1"/>
      <c r="E3089" s="6"/>
      <c r="F3089" s="1"/>
      <c r="G3089" s="1" t="str">
        <f>IF(ISNA(VLOOKUP($C3089,'DTEN TCAP Linkage deviceId'!$A$1:$A$20000,1,FALSE)),"No","Yes")</f>
        <v>No</v>
      </c>
      <c r="H3089" s="1" t="str">
        <f>IF(ISNA(VLOOKUP($C3089,'Provisioning Requester'!$F$3:$H$20000,2,FALSE)),"No","Yes")</f>
        <v>No</v>
      </c>
      <c r="I3089" s="1" t="str">
        <f>IF($H3089="Yes",VLOOKUP($C3089,'Provisioning Requester'!$F$3:$H$20000,3,FALSE),"-")</f>
        <v>-</v>
      </c>
      <c r="J3089" s="1" t="str">
        <f>IF(OR(D3089="SVCP", E3089="TRUE"), "No", IF(ISNA(VLOOKUP($C3089,'ProvResponder deviceId'!$A$1:$A$20000,1,FALSE)),"No","Yes"))</f>
        <v>No</v>
      </c>
      <c r="K3089" s="1" t="str">
        <f>IF($J3089="Yes",VLOOKUP($C3089,'ProvResponder deviceId'!$A$1:$C$20000,3,FALSE),"-")</f>
        <v>-</v>
      </c>
      <c r="L3089" s="1" t="str">
        <f t="shared" si="96"/>
        <v/>
      </c>
      <c r="M3089" s="1" t="str">
        <f t="shared" si="97"/>
        <v/>
      </c>
      <c r="N3089" s="1" t="str">
        <f>IF(ISBLANK($C3089),"",IF(ISNA(VLOOKUP($L3089,'result messages'!$H$3:$L$11,2,FALSE)),VLOOKUP($M3089,'result messages'!$H$3:$L$11,2,FALSE),VLOOKUP($L3089,'result messages'!$H$3:$L$11,2,FALSE)))</f>
        <v/>
      </c>
      <c r="O3089" s="1" t="str">
        <f>IF(ISBLANK($C3089),"",IF(ISNA(VLOOKUP($L3089,'result messages'!$H$3:$L$11,3,FALSE)),VLOOKUP($M3089,'result messages'!$H$3:$L$11,3,FALSE),VLOOKUP($L3089,'result messages'!$H$3:$L$11,3,FALSE)))</f>
        <v/>
      </c>
      <c r="P3089" s="1" t="str">
        <f>IF(ISBLANK($C3089),"",IF(ISNA(VLOOKUP($L3089,'result messages'!$H$3:$L$11,4,FALSE)),VLOOKUP($M3089,'result messages'!$H$3:$L$11,4,FALSE),VLOOKUP($L3089,'result messages'!$H$3:$L$11,4,FALSE)))</f>
        <v/>
      </c>
      <c r="Q3089" s="1" t="str">
        <f>IF(ISBLANK($C3089),"",IF(ISNA(VLOOKUP($L3089,'result messages'!$H$3:$L$11,5,FALSE)),VLOOKUP($M3089,'result messages'!$H$3:$L$11,5,FALSE),VLOOKUP($L3089,'result messages'!$H$3:$L$11,5,FALSE)))</f>
        <v/>
      </c>
    </row>
    <row r="3090" spans="1:17">
      <c r="A3090" s="1">
        <v>3087</v>
      </c>
      <c r="B3090" s="1"/>
      <c r="C3090" s="1"/>
      <c r="D3090" s="1"/>
      <c r="E3090" s="6"/>
      <c r="F3090" s="1"/>
      <c r="G3090" s="1" t="str">
        <f>IF(ISNA(VLOOKUP($C3090,'DTEN TCAP Linkage deviceId'!$A$1:$A$20000,1,FALSE)),"No","Yes")</f>
        <v>No</v>
      </c>
      <c r="H3090" s="1" t="str">
        <f>IF(ISNA(VLOOKUP($C3090,'Provisioning Requester'!$F$3:$H$20000,2,FALSE)),"No","Yes")</f>
        <v>No</v>
      </c>
      <c r="I3090" s="1" t="str">
        <f>IF($H3090="Yes",VLOOKUP($C3090,'Provisioning Requester'!$F$3:$H$20000,3,FALSE),"-")</f>
        <v>-</v>
      </c>
      <c r="J3090" s="1" t="str">
        <f>IF(OR(D3090="SVCP", E3090="TRUE"), "No", IF(ISNA(VLOOKUP($C3090,'ProvResponder deviceId'!$A$1:$A$20000,1,FALSE)),"No","Yes"))</f>
        <v>No</v>
      </c>
      <c r="K3090" s="1" t="str">
        <f>IF($J3090="Yes",VLOOKUP($C3090,'ProvResponder deviceId'!$A$1:$C$20000,3,FALSE),"-")</f>
        <v>-</v>
      </c>
      <c r="L3090" s="1" t="str">
        <f t="shared" si="96"/>
        <v/>
      </c>
      <c r="M3090" s="1" t="str">
        <f t="shared" si="97"/>
        <v/>
      </c>
      <c r="N3090" s="1" t="str">
        <f>IF(ISBLANK($C3090),"",IF(ISNA(VLOOKUP($L3090,'result messages'!$H$3:$L$11,2,FALSE)),VLOOKUP($M3090,'result messages'!$H$3:$L$11,2,FALSE),VLOOKUP($L3090,'result messages'!$H$3:$L$11,2,FALSE)))</f>
        <v/>
      </c>
      <c r="O3090" s="1" t="str">
        <f>IF(ISBLANK($C3090),"",IF(ISNA(VLOOKUP($L3090,'result messages'!$H$3:$L$11,3,FALSE)),VLOOKUP($M3090,'result messages'!$H$3:$L$11,3,FALSE),VLOOKUP($L3090,'result messages'!$H$3:$L$11,3,FALSE)))</f>
        <v/>
      </c>
      <c r="P3090" s="1" t="str">
        <f>IF(ISBLANK($C3090),"",IF(ISNA(VLOOKUP($L3090,'result messages'!$H$3:$L$11,4,FALSE)),VLOOKUP($M3090,'result messages'!$H$3:$L$11,4,FALSE),VLOOKUP($L3090,'result messages'!$H$3:$L$11,4,FALSE)))</f>
        <v/>
      </c>
      <c r="Q3090" s="1" t="str">
        <f>IF(ISBLANK($C3090),"",IF(ISNA(VLOOKUP($L3090,'result messages'!$H$3:$L$11,5,FALSE)),VLOOKUP($M3090,'result messages'!$H$3:$L$11,5,FALSE),VLOOKUP($L3090,'result messages'!$H$3:$L$11,5,FALSE)))</f>
        <v/>
      </c>
    </row>
    <row r="3091" spans="1:17">
      <c r="A3091" s="1">
        <v>3088</v>
      </c>
      <c r="B3091" s="1"/>
      <c r="C3091" s="1"/>
      <c r="D3091" s="1"/>
      <c r="E3091" s="6"/>
      <c r="F3091" s="1"/>
      <c r="G3091" s="1" t="str">
        <f>IF(ISNA(VLOOKUP($C3091,'DTEN TCAP Linkage deviceId'!$A$1:$A$20000,1,FALSE)),"No","Yes")</f>
        <v>No</v>
      </c>
      <c r="H3091" s="1" t="str">
        <f>IF(ISNA(VLOOKUP($C3091,'Provisioning Requester'!$F$3:$H$20000,2,FALSE)),"No","Yes")</f>
        <v>No</v>
      </c>
      <c r="I3091" s="1" t="str">
        <f>IF($H3091="Yes",VLOOKUP($C3091,'Provisioning Requester'!$F$3:$H$20000,3,FALSE),"-")</f>
        <v>-</v>
      </c>
      <c r="J3091" s="1" t="str">
        <f>IF(OR(D3091="SVCP", E3091="TRUE"), "No", IF(ISNA(VLOOKUP($C3091,'ProvResponder deviceId'!$A$1:$A$20000,1,FALSE)),"No","Yes"))</f>
        <v>No</v>
      </c>
      <c r="K3091" s="1" t="str">
        <f>IF($J3091="Yes",VLOOKUP($C3091,'ProvResponder deviceId'!$A$1:$C$20000,3,FALSE),"-")</f>
        <v>-</v>
      </c>
      <c r="L3091" s="1" t="str">
        <f t="shared" si="96"/>
        <v/>
      </c>
      <c r="M3091" s="1" t="str">
        <f t="shared" si="97"/>
        <v/>
      </c>
      <c r="N3091" s="1" t="str">
        <f>IF(ISBLANK($C3091),"",IF(ISNA(VLOOKUP($L3091,'result messages'!$H$3:$L$11,2,FALSE)),VLOOKUP($M3091,'result messages'!$H$3:$L$11,2,FALSE),VLOOKUP($L3091,'result messages'!$H$3:$L$11,2,FALSE)))</f>
        <v/>
      </c>
      <c r="O3091" s="1" t="str">
        <f>IF(ISBLANK($C3091),"",IF(ISNA(VLOOKUP($L3091,'result messages'!$H$3:$L$11,3,FALSE)),VLOOKUP($M3091,'result messages'!$H$3:$L$11,3,FALSE),VLOOKUP($L3091,'result messages'!$H$3:$L$11,3,FALSE)))</f>
        <v/>
      </c>
      <c r="P3091" s="1" t="str">
        <f>IF(ISBLANK($C3091),"",IF(ISNA(VLOOKUP($L3091,'result messages'!$H$3:$L$11,4,FALSE)),VLOOKUP($M3091,'result messages'!$H$3:$L$11,4,FALSE),VLOOKUP($L3091,'result messages'!$H$3:$L$11,4,FALSE)))</f>
        <v/>
      </c>
      <c r="Q3091" s="1" t="str">
        <f>IF(ISBLANK($C3091),"",IF(ISNA(VLOOKUP($L3091,'result messages'!$H$3:$L$11,5,FALSE)),VLOOKUP($M3091,'result messages'!$H$3:$L$11,5,FALSE),VLOOKUP($L3091,'result messages'!$H$3:$L$11,5,FALSE)))</f>
        <v/>
      </c>
    </row>
    <row r="3092" spans="1:17">
      <c r="A3092" s="1">
        <v>3089</v>
      </c>
      <c r="B3092" s="1"/>
      <c r="C3092" s="1"/>
      <c r="D3092" s="1"/>
      <c r="E3092" s="6"/>
      <c r="F3092" s="1"/>
      <c r="G3092" s="1" t="str">
        <f>IF(ISNA(VLOOKUP($C3092,'DTEN TCAP Linkage deviceId'!$A$1:$A$20000,1,FALSE)),"No","Yes")</f>
        <v>No</v>
      </c>
      <c r="H3092" s="1" t="str">
        <f>IF(ISNA(VLOOKUP($C3092,'Provisioning Requester'!$F$3:$H$20000,2,FALSE)),"No","Yes")</f>
        <v>No</v>
      </c>
      <c r="I3092" s="1" t="str">
        <f>IF($H3092="Yes",VLOOKUP($C3092,'Provisioning Requester'!$F$3:$H$20000,3,FALSE),"-")</f>
        <v>-</v>
      </c>
      <c r="J3092" s="1" t="str">
        <f>IF(OR(D3092="SVCP", E3092="TRUE"), "No", IF(ISNA(VLOOKUP($C3092,'ProvResponder deviceId'!$A$1:$A$20000,1,FALSE)),"No","Yes"))</f>
        <v>No</v>
      </c>
      <c r="K3092" s="1" t="str">
        <f>IF($J3092="Yes",VLOOKUP($C3092,'ProvResponder deviceId'!$A$1:$C$20000,3,FALSE),"-")</f>
        <v>-</v>
      </c>
      <c r="L3092" s="1" t="str">
        <f t="shared" si="96"/>
        <v/>
      </c>
      <c r="M3092" s="1" t="str">
        <f t="shared" si="97"/>
        <v/>
      </c>
      <c r="N3092" s="1" t="str">
        <f>IF(ISBLANK($C3092),"",IF(ISNA(VLOOKUP($L3092,'result messages'!$H$3:$L$11,2,FALSE)),VLOOKUP($M3092,'result messages'!$H$3:$L$11,2,FALSE),VLOOKUP($L3092,'result messages'!$H$3:$L$11,2,FALSE)))</f>
        <v/>
      </c>
      <c r="O3092" s="1" t="str">
        <f>IF(ISBLANK($C3092),"",IF(ISNA(VLOOKUP($L3092,'result messages'!$H$3:$L$11,3,FALSE)),VLOOKUP($M3092,'result messages'!$H$3:$L$11,3,FALSE),VLOOKUP($L3092,'result messages'!$H$3:$L$11,3,FALSE)))</f>
        <v/>
      </c>
      <c r="P3092" s="1" t="str">
        <f>IF(ISBLANK($C3092),"",IF(ISNA(VLOOKUP($L3092,'result messages'!$H$3:$L$11,4,FALSE)),VLOOKUP($M3092,'result messages'!$H$3:$L$11,4,FALSE),VLOOKUP($L3092,'result messages'!$H$3:$L$11,4,FALSE)))</f>
        <v/>
      </c>
      <c r="Q3092" s="1" t="str">
        <f>IF(ISBLANK($C3092),"",IF(ISNA(VLOOKUP($L3092,'result messages'!$H$3:$L$11,5,FALSE)),VLOOKUP($M3092,'result messages'!$H$3:$L$11,5,FALSE),VLOOKUP($L3092,'result messages'!$H$3:$L$11,5,FALSE)))</f>
        <v/>
      </c>
    </row>
    <row r="3093" spans="1:17">
      <c r="A3093" s="1">
        <v>3090</v>
      </c>
      <c r="B3093" s="1"/>
      <c r="C3093" s="1"/>
      <c r="D3093" s="1"/>
      <c r="E3093" s="6"/>
      <c r="F3093" s="1"/>
      <c r="G3093" s="1" t="str">
        <f>IF(ISNA(VLOOKUP($C3093,'DTEN TCAP Linkage deviceId'!$A$1:$A$20000,1,FALSE)),"No","Yes")</f>
        <v>No</v>
      </c>
      <c r="H3093" s="1" t="str">
        <f>IF(ISNA(VLOOKUP($C3093,'Provisioning Requester'!$F$3:$H$20000,2,FALSE)),"No","Yes")</f>
        <v>No</v>
      </c>
      <c r="I3093" s="1" t="str">
        <f>IF($H3093="Yes",VLOOKUP($C3093,'Provisioning Requester'!$F$3:$H$20000,3,FALSE),"-")</f>
        <v>-</v>
      </c>
      <c r="J3093" s="1" t="str">
        <f>IF(OR(D3093="SVCP", E3093="TRUE"), "No", IF(ISNA(VLOOKUP($C3093,'ProvResponder deviceId'!$A$1:$A$20000,1,FALSE)),"No","Yes"))</f>
        <v>No</v>
      </c>
      <c r="K3093" s="1" t="str">
        <f>IF($J3093="Yes",VLOOKUP($C3093,'ProvResponder deviceId'!$A$1:$C$20000,3,FALSE),"-")</f>
        <v>-</v>
      </c>
      <c r="L3093" s="1" t="str">
        <f t="shared" si="96"/>
        <v/>
      </c>
      <c r="M3093" s="1" t="str">
        <f t="shared" si="97"/>
        <v/>
      </c>
      <c r="N3093" s="1" t="str">
        <f>IF(ISBLANK($C3093),"",IF(ISNA(VLOOKUP($L3093,'result messages'!$H$3:$L$11,2,FALSE)),VLOOKUP($M3093,'result messages'!$H$3:$L$11,2,FALSE),VLOOKUP($L3093,'result messages'!$H$3:$L$11,2,FALSE)))</f>
        <v/>
      </c>
      <c r="O3093" s="1" t="str">
        <f>IF(ISBLANK($C3093),"",IF(ISNA(VLOOKUP($L3093,'result messages'!$H$3:$L$11,3,FALSE)),VLOOKUP($M3093,'result messages'!$H$3:$L$11,3,FALSE),VLOOKUP($L3093,'result messages'!$H$3:$L$11,3,FALSE)))</f>
        <v/>
      </c>
      <c r="P3093" s="1" t="str">
        <f>IF(ISBLANK($C3093),"",IF(ISNA(VLOOKUP($L3093,'result messages'!$H$3:$L$11,4,FALSE)),VLOOKUP($M3093,'result messages'!$H$3:$L$11,4,FALSE),VLOOKUP($L3093,'result messages'!$H$3:$L$11,4,FALSE)))</f>
        <v/>
      </c>
      <c r="Q3093" s="1" t="str">
        <f>IF(ISBLANK($C3093),"",IF(ISNA(VLOOKUP($L3093,'result messages'!$H$3:$L$11,5,FALSE)),VLOOKUP($M3093,'result messages'!$H$3:$L$11,5,FALSE),VLOOKUP($L3093,'result messages'!$H$3:$L$11,5,FALSE)))</f>
        <v/>
      </c>
    </row>
    <row r="3094" spans="1:17">
      <c r="A3094" s="1">
        <v>3091</v>
      </c>
      <c r="B3094" s="1"/>
      <c r="C3094" s="1"/>
      <c r="D3094" s="1"/>
      <c r="E3094" s="6"/>
      <c r="F3094" s="1"/>
      <c r="G3094" s="1" t="str">
        <f>IF(ISNA(VLOOKUP($C3094,'DTEN TCAP Linkage deviceId'!$A$1:$A$20000,1,FALSE)),"No","Yes")</f>
        <v>No</v>
      </c>
      <c r="H3094" s="1" t="str">
        <f>IF(ISNA(VLOOKUP($C3094,'Provisioning Requester'!$F$3:$H$20000,2,FALSE)),"No","Yes")</f>
        <v>No</v>
      </c>
      <c r="I3094" s="1" t="str">
        <f>IF($H3094="Yes",VLOOKUP($C3094,'Provisioning Requester'!$F$3:$H$20000,3,FALSE),"-")</f>
        <v>-</v>
      </c>
      <c r="J3094" s="1" t="str">
        <f>IF(OR(D3094="SVCP", E3094="TRUE"), "No", IF(ISNA(VLOOKUP($C3094,'ProvResponder deviceId'!$A$1:$A$20000,1,FALSE)),"No","Yes"))</f>
        <v>No</v>
      </c>
      <c r="K3094" s="1" t="str">
        <f>IF($J3094="Yes",VLOOKUP($C3094,'ProvResponder deviceId'!$A$1:$C$20000,3,FALSE),"-")</f>
        <v>-</v>
      </c>
      <c r="L3094" s="1" t="str">
        <f t="shared" si="96"/>
        <v/>
      </c>
      <c r="M3094" s="1" t="str">
        <f t="shared" si="97"/>
        <v/>
      </c>
      <c r="N3094" s="1" t="str">
        <f>IF(ISBLANK($C3094),"",IF(ISNA(VLOOKUP($L3094,'result messages'!$H$3:$L$11,2,FALSE)),VLOOKUP($M3094,'result messages'!$H$3:$L$11,2,FALSE),VLOOKUP($L3094,'result messages'!$H$3:$L$11,2,FALSE)))</f>
        <v/>
      </c>
      <c r="O3094" s="1" t="str">
        <f>IF(ISBLANK($C3094),"",IF(ISNA(VLOOKUP($L3094,'result messages'!$H$3:$L$11,3,FALSE)),VLOOKUP($M3094,'result messages'!$H$3:$L$11,3,FALSE),VLOOKUP($L3094,'result messages'!$H$3:$L$11,3,FALSE)))</f>
        <v/>
      </c>
      <c r="P3094" s="1" t="str">
        <f>IF(ISBLANK($C3094),"",IF(ISNA(VLOOKUP($L3094,'result messages'!$H$3:$L$11,4,FALSE)),VLOOKUP($M3094,'result messages'!$H$3:$L$11,4,FALSE),VLOOKUP($L3094,'result messages'!$H$3:$L$11,4,FALSE)))</f>
        <v/>
      </c>
      <c r="Q3094" s="1" t="str">
        <f>IF(ISBLANK($C3094),"",IF(ISNA(VLOOKUP($L3094,'result messages'!$H$3:$L$11,5,FALSE)),VLOOKUP($M3094,'result messages'!$H$3:$L$11,5,FALSE),VLOOKUP($L3094,'result messages'!$H$3:$L$11,5,FALSE)))</f>
        <v/>
      </c>
    </row>
    <row r="3095" spans="1:17">
      <c r="A3095" s="1">
        <v>3092</v>
      </c>
      <c r="B3095" s="1"/>
      <c r="C3095" s="1"/>
      <c r="D3095" s="1"/>
      <c r="E3095" s="6"/>
      <c r="F3095" s="1"/>
      <c r="G3095" s="1" t="str">
        <f>IF(ISNA(VLOOKUP($C3095,'DTEN TCAP Linkage deviceId'!$A$1:$A$20000,1,FALSE)),"No","Yes")</f>
        <v>No</v>
      </c>
      <c r="H3095" s="1" t="str">
        <f>IF(ISNA(VLOOKUP($C3095,'Provisioning Requester'!$F$3:$H$20000,2,FALSE)),"No","Yes")</f>
        <v>No</v>
      </c>
      <c r="I3095" s="1" t="str">
        <f>IF($H3095="Yes",VLOOKUP($C3095,'Provisioning Requester'!$F$3:$H$20000,3,FALSE),"-")</f>
        <v>-</v>
      </c>
      <c r="J3095" s="1" t="str">
        <f>IF(OR(D3095="SVCP", E3095="TRUE"), "No", IF(ISNA(VLOOKUP($C3095,'ProvResponder deviceId'!$A$1:$A$20000,1,FALSE)),"No","Yes"))</f>
        <v>No</v>
      </c>
      <c r="K3095" s="1" t="str">
        <f>IF($J3095="Yes",VLOOKUP($C3095,'ProvResponder deviceId'!$A$1:$C$20000,3,FALSE),"-")</f>
        <v>-</v>
      </c>
      <c r="L3095" s="1" t="str">
        <f t="shared" si="96"/>
        <v/>
      </c>
      <c r="M3095" s="1" t="str">
        <f t="shared" si="97"/>
        <v/>
      </c>
      <c r="N3095" s="1" t="str">
        <f>IF(ISBLANK($C3095),"",IF(ISNA(VLOOKUP($L3095,'result messages'!$H$3:$L$11,2,FALSE)),VLOOKUP($M3095,'result messages'!$H$3:$L$11,2,FALSE),VLOOKUP($L3095,'result messages'!$H$3:$L$11,2,FALSE)))</f>
        <v/>
      </c>
      <c r="O3095" s="1" t="str">
        <f>IF(ISBLANK($C3095),"",IF(ISNA(VLOOKUP($L3095,'result messages'!$H$3:$L$11,3,FALSE)),VLOOKUP($M3095,'result messages'!$H$3:$L$11,3,FALSE),VLOOKUP($L3095,'result messages'!$H$3:$L$11,3,FALSE)))</f>
        <v/>
      </c>
      <c r="P3095" s="1" t="str">
        <f>IF(ISBLANK($C3095),"",IF(ISNA(VLOOKUP($L3095,'result messages'!$H$3:$L$11,4,FALSE)),VLOOKUP($M3095,'result messages'!$H$3:$L$11,4,FALSE),VLOOKUP($L3095,'result messages'!$H$3:$L$11,4,FALSE)))</f>
        <v/>
      </c>
      <c r="Q3095" s="1" t="str">
        <f>IF(ISBLANK($C3095),"",IF(ISNA(VLOOKUP($L3095,'result messages'!$H$3:$L$11,5,FALSE)),VLOOKUP($M3095,'result messages'!$H$3:$L$11,5,FALSE),VLOOKUP($L3095,'result messages'!$H$3:$L$11,5,FALSE)))</f>
        <v/>
      </c>
    </row>
    <row r="3096" spans="1:17">
      <c r="A3096" s="1">
        <v>3093</v>
      </c>
      <c r="B3096" s="1"/>
      <c r="C3096" s="1"/>
      <c r="D3096" s="1"/>
      <c r="E3096" s="6"/>
      <c r="F3096" s="1"/>
      <c r="G3096" s="1" t="str">
        <f>IF(ISNA(VLOOKUP($C3096,'DTEN TCAP Linkage deviceId'!$A$1:$A$20000,1,FALSE)),"No","Yes")</f>
        <v>No</v>
      </c>
      <c r="H3096" s="1" t="str">
        <f>IF(ISNA(VLOOKUP($C3096,'Provisioning Requester'!$F$3:$H$20000,2,FALSE)),"No","Yes")</f>
        <v>No</v>
      </c>
      <c r="I3096" s="1" t="str">
        <f>IF($H3096="Yes",VLOOKUP($C3096,'Provisioning Requester'!$F$3:$H$20000,3,FALSE),"-")</f>
        <v>-</v>
      </c>
      <c r="J3096" s="1" t="str">
        <f>IF(OR(D3096="SVCP", E3096="TRUE"), "No", IF(ISNA(VLOOKUP($C3096,'ProvResponder deviceId'!$A$1:$A$20000,1,FALSE)),"No","Yes"))</f>
        <v>No</v>
      </c>
      <c r="K3096" s="1" t="str">
        <f>IF($J3096="Yes",VLOOKUP($C3096,'ProvResponder deviceId'!$A$1:$C$20000,3,FALSE),"-")</f>
        <v>-</v>
      </c>
      <c r="L3096" s="1" t="str">
        <f t="shared" si="96"/>
        <v/>
      </c>
      <c r="M3096" s="1" t="str">
        <f t="shared" si="97"/>
        <v/>
      </c>
      <c r="N3096" s="1" t="str">
        <f>IF(ISBLANK($C3096),"",IF(ISNA(VLOOKUP($L3096,'result messages'!$H$3:$L$11,2,FALSE)),VLOOKUP($M3096,'result messages'!$H$3:$L$11,2,FALSE),VLOOKUP($L3096,'result messages'!$H$3:$L$11,2,FALSE)))</f>
        <v/>
      </c>
      <c r="O3096" s="1" t="str">
        <f>IF(ISBLANK($C3096),"",IF(ISNA(VLOOKUP($L3096,'result messages'!$H$3:$L$11,3,FALSE)),VLOOKUP($M3096,'result messages'!$H$3:$L$11,3,FALSE),VLOOKUP($L3096,'result messages'!$H$3:$L$11,3,FALSE)))</f>
        <v/>
      </c>
      <c r="P3096" s="1" t="str">
        <f>IF(ISBLANK($C3096),"",IF(ISNA(VLOOKUP($L3096,'result messages'!$H$3:$L$11,4,FALSE)),VLOOKUP($M3096,'result messages'!$H$3:$L$11,4,FALSE),VLOOKUP($L3096,'result messages'!$H$3:$L$11,4,FALSE)))</f>
        <v/>
      </c>
      <c r="Q3096" s="1" t="str">
        <f>IF(ISBLANK($C3096),"",IF(ISNA(VLOOKUP($L3096,'result messages'!$H$3:$L$11,5,FALSE)),VLOOKUP($M3096,'result messages'!$H$3:$L$11,5,FALSE),VLOOKUP($L3096,'result messages'!$H$3:$L$11,5,FALSE)))</f>
        <v/>
      </c>
    </row>
    <row r="3097" spans="1:17">
      <c r="A3097" s="1">
        <v>3094</v>
      </c>
      <c r="B3097" s="1"/>
      <c r="C3097" s="1"/>
      <c r="D3097" s="1"/>
      <c r="E3097" s="6"/>
      <c r="F3097" s="1"/>
      <c r="G3097" s="1" t="str">
        <f>IF(ISNA(VLOOKUP($C3097,'DTEN TCAP Linkage deviceId'!$A$1:$A$20000,1,FALSE)),"No","Yes")</f>
        <v>No</v>
      </c>
      <c r="H3097" s="1" t="str">
        <f>IF(ISNA(VLOOKUP($C3097,'Provisioning Requester'!$F$3:$H$20000,2,FALSE)),"No","Yes")</f>
        <v>No</v>
      </c>
      <c r="I3097" s="1" t="str">
        <f>IF($H3097="Yes",VLOOKUP($C3097,'Provisioning Requester'!$F$3:$H$20000,3,FALSE),"-")</f>
        <v>-</v>
      </c>
      <c r="J3097" s="1" t="str">
        <f>IF(OR(D3097="SVCP", E3097="TRUE"), "No", IF(ISNA(VLOOKUP($C3097,'ProvResponder deviceId'!$A$1:$A$20000,1,FALSE)),"No","Yes"))</f>
        <v>No</v>
      </c>
      <c r="K3097" s="1" t="str">
        <f>IF($J3097="Yes",VLOOKUP($C3097,'ProvResponder deviceId'!$A$1:$C$20000,3,FALSE),"-")</f>
        <v>-</v>
      </c>
      <c r="L3097" s="1" t="str">
        <f t="shared" si="96"/>
        <v/>
      </c>
      <c r="M3097" s="1" t="str">
        <f t="shared" si="97"/>
        <v/>
      </c>
      <c r="N3097" s="1" t="str">
        <f>IF(ISBLANK($C3097),"",IF(ISNA(VLOOKUP($L3097,'result messages'!$H$3:$L$11,2,FALSE)),VLOOKUP($M3097,'result messages'!$H$3:$L$11,2,FALSE),VLOOKUP($L3097,'result messages'!$H$3:$L$11,2,FALSE)))</f>
        <v/>
      </c>
      <c r="O3097" s="1" t="str">
        <f>IF(ISBLANK($C3097),"",IF(ISNA(VLOOKUP($L3097,'result messages'!$H$3:$L$11,3,FALSE)),VLOOKUP($M3097,'result messages'!$H$3:$L$11,3,FALSE),VLOOKUP($L3097,'result messages'!$H$3:$L$11,3,FALSE)))</f>
        <v/>
      </c>
      <c r="P3097" s="1" t="str">
        <f>IF(ISBLANK($C3097),"",IF(ISNA(VLOOKUP($L3097,'result messages'!$H$3:$L$11,4,FALSE)),VLOOKUP($M3097,'result messages'!$H$3:$L$11,4,FALSE),VLOOKUP($L3097,'result messages'!$H$3:$L$11,4,FALSE)))</f>
        <v/>
      </c>
      <c r="Q3097" s="1" t="str">
        <f>IF(ISBLANK($C3097),"",IF(ISNA(VLOOKUP($L3097,'result messages'!$H$3:$L$11,5,FALSE)),VLOOKUP($M3097,'result messages'!$H$3:$L$11,5,FALSE),VLOOKUP($L3097,'result messages'!$H$3:$L$11,5,FALSE)))</f>
        <v/>
      </c>
    </row>
    <row r="3098" spans="1:17">
      <c r="A3098" s="1">
        <v>3095</v>
      </c>
      <c r="B3098" s="1"/>
      <c r="C3098" s="1"/>
      <c r="D3098" s="1"/>
      <c r="E3098" s="6"/>
      <c r="F3098" s="1"/>
      <c r="G3098" s="1" t="str">
        <f>IF(ISNA(VLOOKUP($C3098,'DTEN TCAP Linkage deviceId'!$A$1:$A$20000,1,FALSE)),"No","Yes")</f>
        <v>No</v>
      </c>
      <c r="H3098" s="1" t="str">
        <f>IF(ISNA(VLOOKUP($C3098,'Provisioning Requester'!$F$3:$H$20000,2,FALSE)),"No","Yes")</f>
        <v>No</v>
      </c>
      <c r="I3098" s="1" t="str">
        <f>IF($H3098="Yes",VLOOKUP($C3098,'Provisioning Requester'!$F$3:$H$20000,3,FALSE),"-")</f>
        <v>-</v>
      </c>
      <c r="J3098" s="1" t="str">
        <f>IF(OR(D3098="SVCP", E3098="TRUE"), "No", IF(ISNA(VLOOKUP($C3098,'ProvResponder deviceId'!$A$1:$A$20000,1,FALSE)),"No","Yes"))</f>
        <v>No</v>
      </c>
      <c r="K3098" s="1" t="str">
        <f>IF($J3098="Yes",VLOOKUP($C3098,'ProvResponder deviceId'!$A$1:$C$20000,3,FALSE),"-")</f>
        <v>-</v>
      </c>
      <c r="L3098" s="1" t="str">
        <f t="shared" si="96"/>
        <v/>
      </c>
      <c r="M3098" s="1" t="str">
        <f t="shared" si="97"/>
        <v/>
      </c>
      <c r="N3098" s="1" t="str">
        <f>IF(ISBLANK($C3098),"",IF(ISNA(VLOOKUP($L3098,'result messages'!$H$3:$L$11,2,FALSE)),VLOOKUP($M3098,'result messages'!$H$3:$L$11,2,FALSE),VLOOKUP($L3098,'result messages'!$H$3:$L$11,2,FALSE)))</f>
        <v/>
      </c>
      <c r="O3098" s="1" t="str">
        <f>IF(ISBLANK($C3098),"",IF(ISNA(VLOOKUP($L3098,'result messages'!$H$3:$L$11,3,FALSE)),VLOOKUP($M3098,'result messages'!$H$3:$L$11,3,FALSE),VLOOKUP($L3098,'result messages'!$H$3:$L$11,3,FALSE)))</f>
        <v/>
      </c>
      <c r="P3098" s="1" t="str">
        <f>IF(ISBLANK($C3098),"",IF(ISNA(VLOOKUP($L3098,'result messages'!$H$3:$L$11,4,FALSE)),VLOOKUP($M3098,'result messages'!$H$3:$L$11,4,FALSE),VLOOKUP($L3098,'result messages'!$H$3:$L$11,4,FALSE)))</f>
        <v/>
      </c>
      <c r="Q3098" s="1" t="str">
        <f>IF(ISBLANK($C3098),"",IF(ISNA(VLOOKUP($L3098,'result messages'!$H$3:$L$11,5,FALSE)),VLOOKUP($M3098,'result messages'!$H$3:$L$11,5,FALSE),VLOOKUP($L3098,'result messages'!$H$3:$L$11,5,FALSE)))</f>
        <v/>
      </c>
    </row>
    <row r="3099" spans="1:17">
      <c r="A3099" s="1">
        <v>3096</v>
      </c>
      <c r="B3099" s="1"/>
      <c r="C3099" s="1"/>
      <c r="D3099" s="1"/>
      <c r="E3099" s="6"/>
      <c r="F3099" s="1"/>
      <c r="G3099" s="1" t="str">
        <f>IF(ISNA(VLOOKUP($C3099,'DTEN TCAP Linkage deviceId'!$A$1:$A$20000,1,FALSE)),"No","Yes")</f>
        <v>No</v>
      </c>
      <c r="H3099" s="1" t="str">
        <f>IF(ISNA(VLOOKUP($C3099,'Provisioning Requester'!$F$3:$H$20000,2,FALSE)),"No","Yes")</f>
        <v>No</v>
      </c>
      <c r="I3099" s="1" t="str">
        <f>IF($H3099="Yes",VLOOKUP($C3099,'Provisioning Requester'!$F$3:$H$20000,3,FALSE),"-")</f>
        <v>-</v>
      </c>
      <c r="J3099" s="1" t="str">
        <f>IF(OR(D3099="SVCP", E3099="TRUE"), "No", IF(ISNA(VLOOKUP($C3099,'ProvResponder deviceId'!$A$1:$A$20000,1,FALSE)),"No","Yes"))</f>
        <v>No</v>
      </c>
      <c r="K3099" s="1" t="str">
        <f>IF($J3099="Yes",VLOOKUP($C3099,'ProvResponder deviceId'!$A$1:$C$20000,3,FALSE),"-")</f>
        <v>-</v>
      </c>
      <c r="L3099" s="1" t="str">
        <f t="shared" si="96"/>
        <v/>
      </c>
      <c r="M3099" s="1" t="str">
        <f t="shared" si="97"/>
        <v/>
      </c>
      <c r="N3099" s="1" t="str">
        <f>IF(ISBLANK($C3099),"",IF(ISNA(VLOOKUP($L3099,'result messages'!$H$3:$L$11,2,FALSE)),VLOOKUP($M3099,'result messages'!$H$3:$L$11,2,FALSE),VLOOKUP($L3099,'result messages'!$H$3:$L$11,2,FALSE)))</f>
        <v/>
      </c>
      <c r="O3099" s="1" t="str">
        <f>IF(ISBLANK($C3099),"",IF(ISNA(VLOOKUP($L3099,'result messages'!$H$3:$L$11,3,FALSE)),VLOOKUP($M3099,'result messages'!$H$3:$L$11,3,FALSE),VLOOKUP($L3099,'result messages'!$H$3:$L$11,3,FALSE)))</f>
        <v/>
      </c>
      <c r="P3099" s="1" t="str">
        <f>IF(ISBLANK($C3099),"",IF(ISNA(VLOOKUP($L3099,'result messages'!$H$3:$L$11,4,FALSE)),VLOOKUP($M3099,'result messages'!$H$3:$L$11,4,FALSE),VLOOKUP($L3099,'result messages'!$H$3:$L$11,4,FALSE)))</f>
        <v/>
      </c>
      <c r="Q3099" s="1" t="str">
        <f>IF(ISBLANK($C3099),"",IF(ISNA(VLOOKUP($L3099,'result messages'!$H$3:$L$11,5,FALSE)),VLOOKUP($M3099,'result messages'!$H$3:$L$11,5,FALSE),VLOOKUP($L3099,'result messages'!$H$3:$L$11,5,FALSE)))</f>
        <v/>
      </c>
    </row>
    <row r="3100" spans="1:17">
      <c r="A3100" s="1">
        <v>3097</v>
      </c>
      <c r="B3100" s="1"/>
      <c r="C3100" s="1"/>
      <c r="D3100" s="1"/>
      <c r="E3100" s="6"/>
      <c r="F3100" s="1"/>
      <c r="G3100" s="1" t="str">
        <f>IF(ISNA(VLOOKUP($C3100,'DTEN TCAP Linkage deviceId'!$A$1:$A$20000,1,FALSE)),"No","Yes")</f>
        <v>No</v>
      </c>
      <c r="H3100" s="1" t="str">
        <f>IF(ISNA(VLOOKUP($C3100,'Provisioning Requester'!$F$3:$H$20000,2,FALSE)),"No","Yes")</f>
        <v>No</v>
      </c>
      <c r="I3100" s="1" t="str">
        <f>IF($H3100="Yes",VLOOKUP($C3100,'Provisioning Requester'!$F$3:$H$20000,3,FALSE),"-")</f>
        <v>-</v>
      </c>
      <c r="J3100" s="1" t="str">
        <f>IF(OR(D3100="SVCP", E3100="TRUE"), "No", IF(ISNA(VLOOKUP($C3100,'ProvResponder deviceId'!$A$1:$A$20000,1,FALSE)),"No","Yes"))</f>
        <v>No</v>
      </c>
      <c r="K3100" s="1" t="str">
        <f>IF($J3100="Yes",VLOOKUP($C3100,'ProvResponder deviceId'!$A$1:$C$20000,3,FALSE),"-")</f>
        <v>-</v>
      </c>
      <c r="L3100" s="1" t="str">
        <f t="shared" si="96"/>
        <v/>
      </c>
      <c r="M3100" s="1" t="str">
        <f t="shared" si="97"/>
        <v/>
      </c>
      <c r="N3100" s="1" t="str">
        <f>IF(ISBLANK($C3100),"",IF(ISNA(VLOOKUP($L3100,'result messages'!$H$3:$L$11,2,FALSE)),VLOOKUP($M3100,'result messages'!$H$3:$L$11,2,FALSE),VLOOKUP($L3100,'result messages'!$H$3:$L$11,2,FALSE)))</f>
        <v/>
      </c>
      <c r="O3100" s="1" t="str">
        <f>IF(ISBLANK($C3100),"",IF(ISNA(VLOOKUP($L3100,'result messages'!$H$3:$L$11,3,FALSE)),VLOOKUP($M3100,'result messages'!$H$3:$L$11,3,FALSE),VLOOKUP($L3100,'result messages'!$H$3:$L$11,3,FALSE)))</f>
        <v/>
      </c>
      <c r="P3100" s="1" t="str">
        <f>IF(ISBLANK($C3100),"",IF(ISNA(VLOOKUP($L3100,'result messages'!$H$3:$L$11,4,FALSE)),VLOOKUP($M3100,'result messages'!$H$3:$L$11,4,FALSE),VLOOKUP($L3100,'result messages'!$H$3:$L$11,4,FALSE)))</f>
        <v/>
      </c>
      <c r="Q3100" s="1" t="str">
        <f>IF(ISBLANK($C3100),"",IF(ISNA(VLOOKUP($L3100,'result messages'!$H$3:$L$11,5,FALSE)),VLOOKUP($M3100,'result messages'!$H$3:$L$11,5,FALSE),VLOOKUP($L3100,'result messages'!$H$3:$L$11,5,FALSE)))</f>
        <v/>
      </c>
    </row>
    <row r="3101" spans="1:17">
      <c r="A3101" s="1">
        <v>3098</v>
      </c>
      <c r="B3101" s="1"/>
      <c r="C3101" s="1"/>
      <c r="D3101" s="1"/>
      <c r="E3101" s="6"/>
      <c r="F3101" s="1"/>
      <c r="G3101" s="1" t="str">
        <f>IF(ISNA(VLOOKUP($C3101,'DTEN TCAP Linkage deviceId'!$A$1:$A$20000,1,FALSE)),"No","Yes")</f>
        <v>No</v>
      </c>
      <c r="H3101" s="1" t="str">
        <f>IF(ISNA(VLOOKUP($C3101,'Provisioning Requester'!$F$3:$H$20000,2,FALSE)),"No","Yes")</f>
        <v>No</v>
      </c>
      <c r="I3101" s="1" t="str">
        <f>IF($H3101="Yes",VLOOKUP($C3101,'Provisioning Requester'!$F$3:$H$20000,3,FALSE),"-")</f>
        <v>-</v>
      </c>
      <c r="J3101" s="1" t="str">
        <f>IF(OR(D3101="SVCP", E3101="TRUE"), "No", IF(ISNA(VLOOKUP($C3101,'ProvResponder deviceId'!$A$1:$A$20000,1,FALSE)),"No","Yes"))</f>
        <v>No</v>
      </c>
      <c r="K3101" s="1" t="str">
        <f>IF($J3101="Yes",VLOOKUP($C3101,'ProvResponder deviceId'!$A$1:$C$20000,3,FALSE),"-")</f>
        <v>-</v>
      </c>
      <c r="L3101" s="1" t="str">
        <f t="shared" si="96"/>
        <v/>
      </c>
      <c r="M3101" s="1" t="str">
        <f t="shared" si="97"/>
        <v/>
      </c>
      <c r="N3101" s="1" t="str">
        <f>IF(ISBLANK($C3101),"",IF(ISNA(VLOOKUP($L3101,'result messages'!$H$3:$L$11,2,FALSE)),VLOOKUP($M3101,'result messages'!$H$3:$L$11,2,FALSE),VLOOKUP($L3101,'result messages'!$H$3:$L$11,2,FALSE)))</f>
        <v/>
      </c>
      <c r="O3101" s="1" t="str">
        <f>IF(ISBLANK($C3101),"",IF(ISNA(VLOOKUP($L3101,'result messages'!$H$3:$L$11,3,FALSE)),VLOOKUP($M3101,'result messages'!$H$3:$L$11,3,FALSE),VLOOKUP($L3101,'result messages'!$H$3:$L$11,3,FALSE)))</f>
        <v/>
      </c>
      <c r="P3101" s="1" t="str">
        <f>IF(ISBLANK($C3101),"",IF(ISNA(VLOOKUP($L3101,'result messages'!$H$3:$L$11,4,FALSE)),VLOOKUP($M3101,'result messages'!$H$3:$L$11,4,FALSE),VLOOKUP($L3101,'result messages'!$H$3:$L$11,4,FALSE)))</f>
        <v/>
      </c>
      <c r="Q3101" s="1" t="str">
        <f>IF(ISBLANK($C3101),"",IF(ISNA(VLOOKUP($L3101,'result messages'!$H$3:$L$11,5,FALSE)),VLOOKUP($M3101,'result messages'!$H$3:$L$11,5,FALSE),VLOOKUP($L3101,'result messages'!$H$3:$L$11,5,FALSE)))</f>
        <v/>
      </c>
    </row>
    <row r="3102" spans="1:17">
      <c r="A3102" s="1">
        <v>3099</v>
      </c>
      <c r="B3102" s="1"/>
      <c r="C3102" s="1"/>
      <c r="D3102" s="1"/>
      <c r="E3102" s="6"/>
      <c r="F3102" s="1"/>
      <c r="G3102" s="1" t="str">
        <f>IF(ISNA(VLOOKUP($C3102,'DTEN TCAP Linkage deviceId'!$A$1:$A$20000,1,FALSE)),"No","Yes")</f>
        <v>No</v>
      </c>
      <c r="H3102" s="1" t="str">
        <f>IF(ISNA(VLOOKUP($C3102,'Provisioning Requester'!$F$3:$H$20000,2,FALSE)),"No","Yes")</f>
        <v>No</v>
      </c>
      <c r="I3102" s="1" t="str">
        <f>IF($H3102="Yes",VLOOKUP($C3102,'Provisioning Requester'!$F$3:$H$20000,3,FALSE),"-")</f>
        <v>-</v>
      </c>
      <c r="J3102" s="1" t="str">
        <f>IF(OR(D3102="SVCP", E3102="TRUE"), "No", IF(ISNA(VLOOKUP($C3102,'ProvResponder deviceId'!$A$1:$A$20000,1,FALSE)),"No","Yes"))</f>
        <v>No</v>
      </c>
      <c r="K3102" s="1" t="str">
        <f>IF($J3102="Yes",VLOOKUP($C3102,'ProvResponder deviceId'!$A$1:$C$20000,3,FALSE),"-")</f>
        <v>-</v>
      </c>
      <c r="L3102" s="1" t="str">
        <f t="shared" si="96"/>
        <v/>
      </c>
      <c r="M3102" s="1" t="str">
        <f t="shared" si="97"/>
        <v/>
      </c>
      <c r="N3102" s="1" t="str">
        <f>IF(ISBLANK($C3102),"",IF(ISNA(VLOOKUP($L3102,'result messages'!$H$3:$L$11,2,FALSE)),VLOOKUP($M3102,'result messages'!$H$3:$L$11,2,FALSE),VLOOKUP($L3102,'result messages'!$H$3:$L$11,2,FALSE)))</f>
        <v/>
      </c>
      <c r="O3102" s="1" t="str">
        <f>IF(ISBLANK($C3102),"",IF(ISNA(VLOOKUP($L3102,'result messages'!$H$3:$L$11,3,FALSE)),VLOOKUP($M3102,'result messages'!$H$3:$L$11,3,FALSE),VLOOKUP($L3102,'result messages'!$H$3:$L$11,3,FALSE)))</f>
        <v/>
      </c>
      <c r="P3102" s="1" t="str">
        <f>IF(ISBLANK($C3102),"",IF(ISNA(VLOOKUP($L3102,'result messages'!$H$3:$L$11,4,FALSE)),VLOOKUP($M3102,'result messages'!$H$3:$L$11,4,FALSE),VLOOKUP($L3102,'result messages'!$H$3:$L$11,4,FALSE)))</f>
        <v/>
      </c>
      <c r="Q3102" s="1" t="str">
        <f>IF(ISBLANK($C3102),"",IF(ISNA(VLOOKUP($L3102,'result messages'!$H$3:$L$11,5,FALSE)),VLOOKUP($M3102,'result messages'!$H$3:$L$11,5,FALSE),VLOOKUP($L3102,'result messages'!$H$3:$L$11,5,FALSE)))</f>
        <v/>
      </c>
    </row>
    <row r="3103" spans="1:17">
      <c r="A3103" s="1">
        <v>3100</v>
      </c>
      <c r="B3103" s="1"/>
      <c r="C3103" s="1"/>
      <c r="D3103" s="1"/>
      <c r="E3103" s="6"/>
      <c r="F3103" s="1"/>
      <c r="G3103" s="1" t="str">
        <f>IF(ISNA(VLOOKUP($C3103,'DTEN TCAP Linkage deviceId'!$A$1:$A$20000,1,FALSE)),"No","Yes")</f>
        <v>No</v>
      </c>
      <c r="H3103" s="1" t="str">
        <f>IF(ISNA(VLOOKUP($C3103,'Provisioning Requester'!$F$3:$H$20000,2,FALSE)),"No","Yes")</f>
        <v>No</v>
      </c>
      <c r="I3103" s="1" t="str">
        <f>IF($H3103="Yes",VLOOKUP($C3103,'Provisioning Requester'!$F$3:$H$20000,3,FALSE),"-")</f>
        <v>-</v>
      </c>
      <c r="J3103" s="1" t="str">
        <f>IF(OR(D3103="SVCP", E3103="TRUE"), "No", IF(ISNA(VLOOKUP($C3103,'ProvResponder deviceId'!$A$1:$A$20000,1,FALSE)),"No","Yes"))</f>
        <v>No</v>
      </c>
      <c r="K3103" s="1" t="str">
        <f>IF($J3103="Yes",VLOOKUP($C3103,'ProvResponder deviceId'!$A$1:$C$20000,3,FALSE),"-")</f>
        <v>-</v>
      </c>
      <c r="L3103" s="1" t="str">
        <f t="shared" si="96"/>
        <v/>
      </c>
      <c r="M3103" s="1" t="str">
        <f t="shared" si="97"/>
        <v/>
      </c>
      <c r="N3103" s="1" t="str">
        <f>IF(ISBLANK($C3103),"",IF(ISNA(VLOOKUP($L3103,'result messages'!$H$3:$L$11,2,FALSE)),VLOOKUP($M3103,'result messages'!$H$3:$L$11,2,FALSE),VLOOKUP($L3103,'result messages'!$H$3:$L$11,2,FALSE)))</f>
        <v/>
      </c>
      <c r="O3103" s="1" t="str">
        <f>IF(ISBLANK($C3103),"",IF(ISNA(VLOOKUP($L3103,'result messages'!$H$3:$L$11,3,FALSE)),VLOOKUP($M3103,'result messages'!$H$3:$L$11,3,FALSE),VLOOKUP($L3103,'result messages'!$H$3:$L$11,3,FALSE)))</f>
        <v/>
      </c>
      <c r="P3103" s="1" t="str">
        <f>IF(ISBLANK($C3103),"",IF(ISNA(VLOOKUP($L3103,'result messages'!$H$3:$L$11,4,FALSE)),VLOOKUP($M3103,'result messages'!$H$3:$L$11,4,FALSE),VLOOKUP($L3103,'result messages'!$H$3:$L$11,4,FALSE)))</f>
        <v/>
      </c>
      <c r="Q3103" s="1" t="str">
        <f>IF(ISBLANK($C3103),"",IF(ISNA(VLOOKUP($L3103,'result messages'!$H$3:$L$11,5,FALSE)),VLOOKUP($M3103,'result messages'!$H$3:$L$11,5,FALSE),VLOOKUP($L3103,'result messages'!$H$3:$L$11,5,FALSE)))</f>
        <v/>
      </c>
    </row>
    <row r="3104" spans="1:17">
      <c r="A3104" s="1">
        <v>3101</v>
      </c>
      <c r="B3104" s="1"/>
      <c r="C3104" s="1"/>
      <c r="D3104" s="1"/>
      <c r="E3104" s="6"/>
      <c r="F3104" s="1"/>
      <c r="G3104" s="1" t="str">
        <f>IF(ISNA(VLOOKUP($C3104,'DTEN TCAP Linkage deviceId'!$A$1:$A$20000,1,FALSE)),"No","Yes")</f>
        <v>No</v>
      </c>
      <c r="H3104" s="1" t="str">
        <f>IF(ISNA(VLOOKUP($C3104,'Provisioning Requester'!$F$3:$H$20000,2,FALSE)),"No","Yes")</f>
        <v>No</v>
      </c>
      <c r="I3104" s="1" t="str">
        <f>IF($H3104="Yes",VLOOKUP($C3104,'Provisioning Requester'!$F$3:$H$20000,3,FALSE),"-")</f>
        <v>-</v>
      </c>
      <c r="J3104" s="1" t="str">
        <f>IF(OR(D3104="SVCP", E3104="TRUE"), "No", IF(ISNA(VLOOKUP($C3104,'ProvResponder deviceId'!$A$1:$A$20000,1,FALSE)),"No","Yes"))</f>
        <v>No</v>
      </c>
      <c r="K3104" s="1" t="str">
        <f>IF($J3104="Yes",VLOOKUP($C3104,'ProvResponder deviceId'!$A$1:$C$20000,3,FALSE),"-")</f>
        <v>-</v>
      </c>
      <c r="L3104" s="1" t="str">
        <f t="shared" si="96"/>
        <v/>
      </c>
      <c r="M3104" s="1" t="str">
        <f t="shared" si="97"/>
        <v/>
      </c>
      <c r="N3104" s="1" t="str">
        <f>IF(ISBLANK($C3104),"",IF(ISNA(VLOOKUP($L3104,'result messages'!$H$3:$L$11,2,FALSE)),VLOOKUP($M3104,'result messages'!$H$3:$L$11,2,FALSE),VLOOKUP($L3104,'result messages'!$H$3:$L$11,2,FALSE)))</f>
        <v/>
      </c>
      <c r="O3104" s="1" t="str">
        <f>IF(ISBLANK($C3104),"",IF(ISNA(VLOOKUP($L3104,'result messages'!$H$3:$L$11,3,FALSE)),VLOOKUP($M3104,'result messages'!$H$3:$L$11,3,FALSE),VLOOKUP($L3104,'result messages'!$H$3:$L$11,3,FALSE)))</f>
        <v/>
      </c>
      <c r="P3104" s="1" t="str">
        <f>IF(ISBLANK($C3104),"",IF(ISNA(VLOOKUP($L3104,'result messages'!$H$3:$L$11,4,FALSE)),VLOOKUP($M3104,'result messages'!$H$3:$L$11,4,FALSE),VLOOKUP($L3104,'result messages'!$H$3:$L$11,4,FALSE)))</f>
        <v/>
      </c>
      <c r="Q3104" s="1" t="str">
        <f>IF(ISBLANK($C3104),"",IF(ISNA(VLOOKUP($L3104,'result messages'!$H$3:$L$11,5,FALSE)),VLOOKUP($M3104,'result messages'!$H$3:$L$11,5,FALSE),VLOOKUP($L3104,'result messages'!$H$3:$L$11,5,FALSE)))</f>
        <v/>
      </c>
    </row>
    <row r="3105" spans="1:17">
      <c r="A3105" s="1">
        <v>3102</v>
      </c>
      <c r="B3105" s="1"/>
      <c r="C3105" s="1"/>
      <c r="D3105" s="1"/>
      <c r="E3105" s="6"/>
      <c r="F3105" s="1"/>
      <c r="G3105" s="1" t="str">
        <f>IF(ISNA(VLOOKUP($C3105,'DTEN TCAP Linkage deviceId'!$A$1:$A$20000,1,FALSE)),"No","Yes")</f>
        <v>No</v>
      </c>
      <c r="H3105" s="1" t="str">
        <f>IF(ISNA(VLOOKUP($C3105,'Provisioning Requester'!$F$3:$H$20000,2,FALSE)),"No","Yes")</f>
        <v>No</v>
      </c>
      <c r="I3105" s="1" t="str">
        <f>IF($H3105="Yes",VLOOKUP($C3105,'Provisioning Requester'!$F$3:$H$20000,3,FALSE),"-")</f>
        <v>-</v>
      </c>
      <c r="J3105" s="1" t="str">
        <f>IF(OR(D3105="SVCP", E3105="TRUE"), "No", IF(ISNA(VLOOKUP($C3105,'ProvResponder deviceId'!$A$1:$A$20000,1,FALSE)),"No","Yes"))</f>
        <v>No</v>
      </c>
      <c r="K3105" s="1" t="str">
        <f>IF($J3105="Yes",VLOOKUP($C3105,'ProvResponder deviceId'!$A$1:$C$20000,3,FALSE),"-")</f>
        <v>-</v>
      </c>
      <c r="L3105" s="1" t="str">
        <f t="shared" si="96"/>
        <v/>
      </c>
      <c r="M3105" s="1" t="str">
        <f t="shared" si="97"/>
        <v/>
      </c>
      <c r="N3105" s="1" t="str">
        <f>IF(ISBLANK($C3105),"",IF(ISNA(VLOOKUP($L3105,'result messages'!$H$3:$L$11,2,FALSE)),VLOOKUP($M3105,'result messages'!$H$3:$L$11,2,FALSE),VLOOKUP($L3105,'result messages'!$H$3:$L$11,2,FALSE)))</f>
        <v/>
      </c>
      <c r="O3105" s="1" t="str">
        <f>IF(ISBLANK($C3105),"",IF(ISNA(VLOOKUP($L3105,'result messages'!$H$3:$L$11,3,FALSE)),VLOOKUP($M3105,'result messages'!$H$3:$L$11,3,FALSE),VLOOKUP($L3105,'result messages'!$H$3:$L$11,3,FALSE)))</f>
        <v/>
      </c>
      <c r="P3105" s="1" t="str">
        <f>IF(ISBLANK($C3105),"",IF(ISNA(VLOOKUP($L3105,'result messages'!$H$3:$L$11,4,FALSE)),VLOOKUP($M3105,'result messages'!$H$3:$L$11,4,FALSE),VLOOKUP($L3105,'result messages'!$H$3:$L$11,4,FALSE)))</f>
        <v/>
      </c>
      <c r="Q3105" s="1" t="str">
        <f>IF(ISBLANK($C3105),"",IF(ISNA(VLOOKUP($L3105,'result messages'!$H$3:$L$11,5,FALSE)),VLOOKUP($M3105,'result messages'!$H$3:$L$11,5,FALSE),VLOOKUP($L3105,'result messages'!$H$3:$L$11,5,FALSE)))</f>
        <v/>
      </c>
    </row>
    <row r="3106" spans="1:17">
      <c r="A3106" s="1">
        <v>3103</v>
      </c>
      <c r="B3106" s="1"/>
      <c r="C3106" s="1"/>
      <c r="D3106" s="1"/>
      <c r="E3106" s="6"/>
      <c r="F3106" s="1"/>
      <c r="G3106" s="1" t="str">
        <f>IF(ISNA(VLOOKUP($C3106,'DTEN TCAP Linkage deviceId'!$A$1:$A$20000,1,FALSE)),"No","Yes")</f>
        <v>No</v>
      </c>
      <c r="H3106" s="1" t="str">
        <f>IF(ISNA(VLOOKUP($C3106,'Provisioning Requester'!$F$3:$H$20000,2,FALSE)),"No","Yes")</f>
        <v>No</v>
      </c>
      <c r="I3106" s="1" t="str">
        <f>IF($H3106="Yes",VLOOKUP($C3106,'Provisioning Requester'!$F$3:$H$20000,3,FALSE),"-")</f>
        <v>-</v>
      </c>
      <c r="J3106" s="1" t="str">
        <f>IF(OR(D3106="SVCP", E3106="TRUE"), "No", IF(ISNA(VLOOKUP($C3106,'ProvResponder deviceId'!$A$1:$A$20000,1,FALSE)),"No","Yes"))</f>
        <v>No</v>
      </c>
      <c r="K3106" s="1" t="str">
        <f>IF($J3106="Yes",VLOOKUP($C3106,'ProvResponder deviceId'!$A$1:$C$20000,3,FALSE),"-")</f>
        <v>-</v>
      </c>
      <c r="L3106" s="1" t="str">
        <f t="shared" si="96"/>
        <v/>
      </c>
      <c r="M3106" s="1" t="str">
        <f t="shared" si="97"/>
        <v/>
      </c>
      <c r="N3106" s="1" t="str">
        <f>IF(ISBLANK($C3106),"",IF(ISNA(VLOOKUP($L3106,'result messages'!$H$3:$L$11,2,FALSE)),VLOOKUP($M3106,'result messages'!$H$3:$L$11,2,FALSE),VLOOKUP($L3106,'result messages'!$H$3:$L$11,2,FALSE)))</f>
        <v/>
      </c>
      <c r="O3106" s="1" t="str">
        <f>IF(ISBLANK($C3106),"",IF(ISNA(VLOOKUP($L3106,'result messages'!$H$3:$L$11,3,FALSE)),VLOOKUP($M3106,'result messages'!$H$3:$L$11,3,FALSE),VLOOKUP($L3106,'result messages'!$H$3:$L$11,3,FALSE)))</f>
        <v/>
      </c>
      <c r="P3106" s="1" t="str">
        <f>IF(ISBLANK($C3106),"",IF(ISNA(VLOOKUP($L3106,'result messages'!$H$3:$L$11,4,FALSE)),VLOOKUP($M3106,'result messages'!$H$3:$L$11,4,FALSE),VLOOKUP($L3106,'result messages'!$H$3:$L$11,4,FALSE)))</f>
        <v/>
      </c>
      <c r="Q3106" s="1" t="str">
        <f>IF(ISBLANK($C3106),"",IF(ISNA(VLOOKUP($L3106,'result messages'!$H$3:$L$11,5,FALSE)),VLOOKUP($M3106,'result messages'!$H$3:$L$11,5,FALSE),VLOOKUP($L3106,'result messages'!$H$3:$L$11,5,FALSE)))</f>
        <v/>
      </c>
    </row>
    <row r="3107" spans="1:17">
      <c r="A3107" s="1">
        <v>3104</v>
      </c>
      <c r="B3107" s="1"/>
      <c r="C3107" s="1"/>
      <c r="D3107" s="1"/>
      <c r="E3107" s="6"/>
      <c r="F3107" s="1"/>
      <c r="G3107" s="1" t="str">
        <f>IF(ISNA(VLOOKUP($C3107,'DTEN TCAP Linkage deviceId'!$A$1:$A$20000,1,FALSE)),"No","Yes")</f>
        <v>No</v>
      </c>
      <c r="H3107" s="1" t="str">
        <f>IF(ISNA(VLOOKUP($C3107,'Provisioning Requester'!$F$3:$H$20000,2,FALSE)),"No","Yes")</f>
        <v>No</v>
      </c>
      <c r="I3107" s="1" t="str">
        <f>IF($H3107="Yes",VLOOKUP($C3107,'Provisioning Requester'!$F$3:$H$20000,3,FALSE),"-")</f>
        <v>-</v>
      </c>
      <c r="J3107" s="1" t="str">
        <f>IF(OR(D3107="SVCP", E3107="TRUE"), "No", IF(ISNA(VLOOKUP($C3107,'ProvResponder deviceId'!$A$1:$A$20000,1,FALSE)),"No","Yes"))</f>
        <v>No</v>
      </c>
      <c r="K3107" s="1" t="str">
        <f>IF($J3107="Yes",VLOOKUP($C3107,'ProvResponder deviceId'!$A$1:$C$20000,3,FALSE),"-")</f>
        <v>-</v>
      </c>
      <c r="L3107" s="1" t="str">
        <f t="shared" si="96"/>
        <v/>
      </c>
      <c r="M3107" s="1" t="str">
        <f t="shared" si="97"/>
        <v/>
      </c>
      <c r="N3107" s="1" t="str">
        <f>IF(ISBLANK($C3107),"",IF(ISNA(VLOOKUP($L3107,'result messages'!$H$3:$L$11,2,FALSE)),VLOOKUP($M3107,'result messages'!$H$3:$L$11,2,FALSE),VLOOKUP($L3107,'result messages'!$H$3:$L$11,2,FALSE)))</f>
        <v/>
      </c>
      <c r="O3107" s="1" t="str">
        <f>IF(ISBLANK($C3107),"",IF(ISNA(VLOOKUP($L3107,'result messages'!$H$3:$L$11,3,FALSE)),VLOOKUP($M3107,'result messages'!$H$3:$L$11,3,FALSE),VLOOKUP($L3107,'result messages'!$H$3:$L$11,3,FALSE)))</f>
        <v/>
      </c>
      <c r="P3107" s="1" t="str">
        <f>IF(ISBLANK($C3107),"",IF(ISNA(VLOOKUP($L3107,'result messages'!$H$3:$L$11,4,FALSE)),VLOOKUP($M3107,'result messages'!$H$3:$L$11,4,FALSE),VLOOKUP($L3107,'result messages'!$H$3:$L$11,4,FALSE)))</f>
        <v/>
      </c>
      <c r="Q3107" s="1" t="str">
        <f>IF(ISBLANK($C3107),"",IF(ISNA(VLOOKUP($L3107,'result messages'!$H$3:$L$11,5,FALSE)),VLOOKUP($M3107,'result messages'!$H$3:$L$11,5,FALSE),VLOOKUP($L3107,'result messages'!$H$3:$L$11,5,FALSE)))</f>
        <v/>
      </c>
    </row>
    <row r="3108" spans="1:17">
      <c r="A3108" s="1">
        <v>3105</v>
      </c>
      <c r="B3108" s="1"/>
      <c r="C3108" s="1"/>
      <c r="D3108" s="1"/>
      <c r="E3108" s="6"/>
      <c r="F3108" s="1"/>
      <c r="G3108" s="1" t="str">
        <f>IF(ISNA(VLOOKUP($C3108,'DTEN TCAP Linkage deviceId'!$A$1:$A$20000,1,FALSE)),"No","Yes")</f>
        <v>No</v>
      </c>
      <c r="H3108" s="1" t="str">
        <f>IF(ISNA(VLOOKUP($C3108,'Provisioning Requester'!$F$3:$H$20000,2,FALSE)),"No","Yes")</f>
        <v>No</v>
      </c>
      <c r="I3108" s="1" t="str">
        <f>IF($H3108="Yes",VLOOKUP($C3108,'Provisioning Requester'!$F$3:$H$20000,3,FALSE),"-")</f>
        <v>-</v>
      </c>
      <c r="J3108" s="1" t="str">
        <f>IF(OR(D3108="SVCP", E3108="TRUE"), "No", IF(ISNA(VLOOKUP($C3108,'ProvResponder deviceId'!$A$1:$A$20000,1,FALSE)),"No","Yes"))</f>
        <v>No</v>
      </c>
      <c r="K3108" s="1" t="str">
        <f>IF($J3108="Yes",VLOOKUP($C3108,'ProvResponder deviceId'!$A$1:$C$20000,3,FALSE),"-")</f>
        <v>-</v>
      </c>
      <c r="L3108" s="1" t="str">
        <f t="shared" si="96"/>
        <v/>
      </c>
      <c r="M3108" s="1" t="str">
        <f t="shared" si="97"/>
        <v/>
      </c>
      <c r="N3108" s="1" t="str">
        <f>IF(ISBLANK($C3108),"",IF(ISNA(VLOOKUP($L3108,'result messages'!$H$3:$L$11,2,FALSE)),VLOOKUP($M3108,'result messages'!$H$3:$L$11,2,FALSE),VLOOKUP($L3108,'result messages'!$H$3:$L$11,2,FALSE)))</f>
        <v/>
      </c>
      <c r="O3108" s="1" t="str">
        <f>IF(ISBLANK($C3108),"",IF(ISNA(VLOOKUP($L3108,'result messages'!$H$3:$L$11,3,FALSE)),VLOOKUP($M3108,'result messages'!$H$3:$L$11,3,FALSE),VLOOKUP($L3108,'result messages'!$H$3:$L$11,3,FALSE)))</f>
        <v/>
      </c>
      <c r="P3108" s="1" t="str">
        <f>IF(ISBLANK($C3108),"",IF(ISNA(VLOOKUP($L3108,'result messages'!$H$3:$L$11,4,FALSE)),VLOOKUP($M3108,'result messages'!$H$3:$L$11,4,FALSE),VLOOKUP($L3108,'result messages'!$H$3:$L$11,4,FALSE)))</f>
        <v/>
      </c>
      <c r="Q3108" s="1" t="str">
        <f>IF(ISBLANK($C3108),"",IF(ISNA(VLOOKUP($L3108,'result messages'!$H$3:$L$11,5,FALSE)),VLOOKUP($M3108,'result messages'!$H$3:$L$11,5,FALSE),VLOOKUP($L3108,'result messages'!$H$3:$L$11,5,FALSE)))</f>
        <v/>
      </c>
    </row>
    <row r="3109" spans="1:17">
      <c r="A3109" s="1">
        <v>3106</v>
      </c>
      <c r="B3109" s="1"/>
      <c r="C3109" s="1"/>
      <c r="D3109" s="1"/>
      <c r="E3109" s="6"/>
      <c r="F3109" s="1"/>
      <c r="G3109" s="1" t="str">
        <f>IF(ISNA(VLOOKUP($C3109,'DTEN TCAP Linkage deviceId'!$A$1:$A$20000,1,FALSE)),"No","Yes")</f>
        <v>No</v>
      </c>
      <c r="H3109" s="1" t="str">
        <f>IF(ISNA(VLOOKUP($C3109,'Provisioning Requester'!$F$3:$H$20000,2,FALSE)),"No","Yes")</f>
        <v>No</v>
      </c>
      <c r="I3109" s="1" t="str">
        <f>IF($H3109="Yes",VLOOKUP($C3109,'Provisioning Requester'!$F$3:$H$20000,3,FALSE),"-")</f>
        <v>-</v>
      </c>
      <c r="J3109" s="1" t="str">
        <f>IF(OR(D3109="SVCP", E3109="TRUE"), "No", IF(ISNA(VLOOKUP($C3109,'ProvResponder deviceId'!$A$1:$A$20000,1,FALSE)),"No","Yes"))</f>
        <v>No</v>
      </c>
      <c r="K3109" s="1" t="str">
        <f>IF($J3109="Yes",VLOOKUP($C3109,'ProvResponder deviceId'!$A$1:$C$20000,3,FALSE),"-")</f>
        <v>-</v>
      </c>
      <c r="L3109" s="1" t="str">
        <f t="shared" si="96"/>
        <v/>
      </c>
      <c r="M3109" s="1" t="str">
        <f t="shared" si="97"/>
        <v/>
      </c>
      <c r="N3109" s="1" t="str">
        <f>IF(ISBLANK($C3109),"",IF(ISNA(VLOOKUP($L3109,'result messages'!$H$3:$L$11,2,FALSE)),VLOOKUP($M3109,'result messages'!$H$3:$L$11,2,FALSE),VLOOKUP($L3109,'result messages'!$H$3:$L$11,2,FALSE)))</f>
        <v/>
      </c>
      <c r="O3109" s="1" t="str">
        <f>IF(ISBLANK($C3109),"",IF(ISNA(VLOOKUP($L3109,'result messages'!$H$3:$L$11,3,FALSE)),VLOOKUP($M3109,'result messages'!$H$3:$L$11,3,FALSE),VLOOKUP($L3109,'result messages'!$H$3:$L$11,3,FALSE)))</f>
        <v/>
      </c>
      <c r="P3109" s="1" t="str">
        <f>IF(ISBLANK($C3109),"",IF(ISNA(VLOOKUP($L3109,'result messages'!$H$3:$L$11,4,FALSE)),VLOOKUP($M3109,'result messages'!$H$3:$L$11,4,FALSE),VLOOKUP($L3109,'result messages'!$H$3:$L$11,4,FALSE)))</f>
        <v/>
      </c>
      <c r="Q3109" s="1" t="str">
        <f>IF(ISBLANK($C3109),"",IF(ISNA(VLOOKUP($L3109,'result messages'!$H$3:$L$11,5,FALSE)),VLOOKUP($M3109,'result messages'!$H$3:$L$11,5,FALSE),VLOOKUP($L3109,'result messages'!$H$3:$L$11,5,FALSE)))</f>
        <v/>
      </c>
    </row>
    <row r="3110" spans="1:17">
      <c r="A3110" s="1">
        <v>3107</v>
      </c>
      <c r="B3110" s="1"/>
      <c r="C3110" s="1"/>
      <c r="D3110" s="1"/>
      <c r="E3110" s="6"/>
      <c r="F3110" s="1"/>
      <c r="G3110" s="1" t="str">
        <f>IF(ISNA(VLOOKUP($C3110,'DTEN TCAP Linkage deviceId'!$A$1:$A$20000,1,FALSE)),"No","Yes")</f>
        <v>No</v>
      </c>
      <c r="H3110" s="1" t="str">
        <f>IF(ISNA(VLOOKUP($C3110,'Provisioning Requester'!$F$3:$H$20000,2,FALSE)),"No","Yes")</f>
        <v>No</v>
      </c>
      <c r="I3110" s="1" t="str">
        <f>IF($H3110="Yes",VLOOKUP($C3110,'Provisioning Requester'!$F$3:$H$20000,3,FALSE),"-")</f>
        <v>-</v>
      </c>
      <c r="J3110" s="1" t="str">
        <f>IF(OR(D3110="SVCP", E3110="TRUE"), "No", IF(ISNA(VLOOKUP($C3110,'ProvResponder deviceId'!$A$1:$A$20000,1,FALSE)),"No","Yes"))</f>
        <v>No</v>
      </c>
      <c r="K3110" s="1" t="str">
        <f>IF($J3110="Yes",VLOOKUP($C3110,'ProvResponder deviceId'!$A$1:$C$20000,3,FALSE),"-")</f>
        <v>-</v>
      </c>
      <c r="L3110" s="1" t="str">
        <f t="shared" si="96"/>
        <v/>
      </c>
      <c r="M3110" s="1" t="str">
        <f t="shared" si="97"/>
        <v/>
      </c>
      <c r="N3110" s="1" t="str">
        <f>IF(ISBLANK($C3110),"",IF(ISNA(VLOOKUP($L3110,'result messages'!$H$3:$L$11,2,FALSE)),VLOOKUP($M3110,'result messages'!$H$3:$L$11,2,FALSE),VLOOKUP($L3110,'result messages'!$H$3:$L$11,2,FALSE)))</f>
        <v/>
      </c>
      <c r="O3110" s="1" t="str">
        <f>IF(ISBLANK($C3110),"",IF(ISNA(VLOOKUP($L3110,'result messages'!$H$3:$L$11,3,FALSE)),VLOOKUP($M3110,'result messages'!$H$3:$L$11,3,FALSE),VLOOKUP($L3110,'result messages'!$H$3:$L$11,3,FALSE)))</f>
        <v/>
      </c>
      <c r="P3110" s="1" t="str">
        <f>IF(ISBLANK($C3110),"",IF(ISNA(VLOOKUP($L3110,'result messages'!$H$3:$L$11,4,FALSE)),VLOOKUP($M3110,'result messages'!$H$3:$L$11,4,FALSE),VLOOKUP($L3110,'result messages'!$H$3:$L$11,4,FALSE)))</f>
        <v/>
      </c>
      <c r="Q3110" s="1" t="str">
        <f>IF(ISBLANK($C3110),"",IF(ISNA(VLOOKUP($L3110,'result messages'!$H$3:$L$11,5,FALSE)),VLOOKUP($M3110,'result messages'!$H$3:$L$11,5,FALSE),VLOOKUP($L3110,'result messages'!$H$3:$L$11,5,FALSE)))</f>
        <v/>
      </c>
    </row>
    <row r="3111" spans="1:17">
      <c r="A3111" s="1">
        <v>3108</v>
      </c>
      <c r="B3111" s="1"/>
      <c r="C3111" s="1"/>
      <c r="D3111" s="1"/>
      <c r="E3111" s="6"/>
      <c r="F3111" s="1"/>
      <c r="G3111" s="1" t="str">
        <f>IF(ISNA(VLOOKUP($C3111,'DTEN TCAP Linkage deviceId'!$A$1:$A$20000,1,FALSE)),"No","Yes")</f>
        <v>No</v>
      </c>
      <c r="H3111" s="1" t="str">
        <f>IF(ISNA(VLOOKUP($C3111,'Provisioning Requester'!$F$3:$H$20000,2,FALSE)),"No","Yes")</f>
        <v>No</v>
      </c>
      <c r="I3111" s="1" t="str">
        <f>IF($H3111="Yes",VLOOKUP($C3111,'Provisioning Requester'!$F$3:$H$20000,3,FALSE),"-")</f>
        <v>-</v>
      </c>
      <c r="J3111" s="1" t="str">
        <f>IF(OR(D3111="SVCP", E3111="TRUE"), "No", IF(ISNA(VLOOKUP($C3111,'ProvResponder deviceId'!$A$1:$A$20000,1,FALSE)),"No","Yes"))</f>
        <v>No</v>
      </c>
      <c r="K3111" s="1" t="str">
        <f>IF($J3111="Yes",VLOOKUP($C3111,'ProvResponder deviceId'!$A$1:$C$20000,3,FALSE),"-")</f>
        <v>-</v>
      </c>
      <c r="L3111" s="1" t="str">
        <f t="shared" si="96"/>
        <v/>
      </c>
      <c r="M3111" s="1" t="str">
        <f t="shared" si="97"/>
        <v/>
      </c>
      <c r="N3111" s="1" t="str">
        <f>IF(ISBLANK($C3111),"",IF(ISNA(VLOOKUP($L3111,'result messages'!$H$3:$L$11,2,FALSE)),VLOOKUP($M3111,'result messages'!$H$3:$L$11,2,FALSE),VLOOKUP($L3111,'result messages'!$H$3:$L$11,2,FALSE)))</f>
        <v/>
      </c>
      <c r="O3111" s="1" t="str">
        <f>IF(ISBLANK($C3111),"",IF(ISNA(VLOOKUP($L3111,'result messages'!$H$3:$L$11,3,FALSE)),VLOOKUP($M3111,'result messages'!$H$3:$L$11,3,FALSE),VLOOKUP($L3111,'result messages'!$H$3:$L$11,3,FALSE)))</f>
        <v/>
      </c>
      <c r="P3111" s="1" t="str">
        <f>IF(ISBLANK($C3111),"",IF(ISNA(VLOOKUP($L3111,'result messages'!$H$3:$L$11,4,FALSE)),VLOOKUP($M3111,'result messages'!$H$3:$L$11,4,FALSE),VLOOKUP($L3111,'result messages'!$H$3:$L$11,4,FALSE)))</f>
        <v/>
      </c>
      <c r="Q3111" s="1" t="str">
        <f>IF(ISBLANK($C3111),"",IF(ISNA(VLOOKUP($L3111,'result messages'!$H$3:$L$11,5,FALSE)),VLOOKUP($M3111,'result messages'!$H$3:$L$11,5,FALSE),VLOOKUP($L3111,'result messages'!$H$3:$L$11,5,FALSE)))</f>
        <v/>
      </c>
    </row>
    <row r="3112" spans="1:17">
      <c r="A3112" s="1">
        <v>3109</v>
      </c>
      <c r="B3112" s="1"/>
      <c r="C3112" s="1"/>
      <c r="D3112" s="1"/>
      <c r="E3112" s="6"/>
      <c r="F3112" s="1"/>
      <c r="G3112" s="1" t="str">
        <f>IF(ISNA(VLOOKUP($C3112,'DTEN TCAP Linkage deviceId'!$A$1:$A$20000,1,FALSE)),"No","Yes")</f>
        <v>No</v>
      </c>
      <c r="H3112" s="1" t="str">
        <f>IF(ISNA(VLOOKUP($C3112,'Provisioning Requester'!$F$3:$H$20000,2,FALSE)),"No","Yes")</f>
        <v>No</v>
      </c>
      <c r="I3112" s="1" t="str">
        <f>IF($H3112="Yes",VLOOKUP($C3112,'Provisioning Requester'!$F$3:$H$20000,3,FALSE),"-")</f>
        <v>-</v>
      </c>
      <c r="J3112" s="1" t="str">
        <f>IF(OR(D3112="SVCP", E3112="TRUE"), "No", IF(ISNA(VLOOKUP($C3112,'ProvResponder deviceId'!$A$1:$A$20000,1,FALSE)),"No","Yes"))</f>
        <v>No</v>
      </c>
      <c r="K3112" s="1" t="str">
        <f>IF($J3112="Yes",VLOOKUP($C3112,'ProvResponder deviceId'!$A$1:$C$20000,3,FALSE),"-")</f>
        <v>-</v>
      </c>
      <c r="L3112" s="1" t="str">
        <f t="shared" si="96"/>
        <v/>
      </c>
      <c r="M3112" s="1" t="str">
        <f t="shared" si="97"/>
        <v/>
      </c>
      <c r="N3112" s="1" t="str">
        <f>IF(ISBLANK($C3112),"",IF(ISNA(VLOOKUP($L3112,'result messages'!$H$3:$L$11,2,FALSE)),VLOOKUP($M3112,'result messages'!$H$3:$L$11,2,FALSE),VLOOKUP($L3112,'result messages'!$H$3:$L$11,2,FALSE)))</f>
        <v/>
      </c>
      <c r="O3112" s="1" t="str">
        <f>IF(ISBLANK($C3112),"",IF(ISNA(VLOOKUP($L3112,'result messages'!$H$3:$L$11,3,FALSE)),VLOOKUP($M3112,'result messages'!$H$3:$L$11,3,FALSE),VLOOKUP($L3112,'result messages'!$H$3:$L$11,3,FALSE)))</f>
        <v/>
      </c>
      <c r="P3112" s="1" t="str">
        <f>IF(ISBLANK($C3112),"",IF(ISNA(VLOOKUP($L3112,'result messages'!$H$3:$L$11,4,FALSE)),VLOOKUP($M3112,'result messages'!$H$3:$L$11,4,FALSE),VLOOKUP($L3112,'result messages'!$H$3:$L$11,4,FALSE)))</f>
        <v/>
      </c>
      <c r="Q3112" s="1" t="str">
        <f>IF(ISBLANK($C3112),"",IF(ISNA(VLOOKUP($L3112,'result messages'!$H$3:$L$11,5,FALSE)),VLOOKUP($M3112,'result messages'!$H$3:$L$11,5,FALSE),VLOOKUP($L3112,'result messages'!$H$3:$L$11,5,FALSE)))</f>
        <v/>
      </c>
    </row>
    <row r="3113" spans="1:17">
      <c r="A3113" s="1">
        <v>3110</v>
      </c>
      <c r="B3113" s="1"/>
      <c r="C3113" s="1"/>
      <c r="D3113" s="1"/>
      <c r="E3113" s="6"/>
      <c r="F3113" s="1"/>
      <c r="G3113" s="1" t="str">
        <f>IF(ISNA(VLOOKUP($C3113,'DTEN TCAP Linkage deviceId'!$A$1:$A$20000,1,FALSE)),"No","Yes")</f>
        <v>No</v>
      </c>
      <c r="H3113" s="1" t="str">
        <f>IF(ISNA(VLOOKUP($C3113,'Provisioning Requester'!$F$3:$H$20000,2,FALSE)),"No","Yes")</f>
        <v>No</v>
      </c>
      <c r="I3113" s="1" t="str">
        <f>IF($H3113="Yes",VLOOKUP($C3113,'Provisioning Requester'!$F$3:$H$20000,3,FALSE),"-")</f>
        <v>-</v>
      </c>
      <c r="J3113" s="1" t="str">
        <f>IF(OR(D3113="SVCP", E3113="TRUE"), "No", IF(ISNA(VLOOKUP($C3113,'ProvResponder deviceId'!$A$1:$A$20000,1,FALSE)),"No","Yes"))</f>
        <v>No</v>
      </c>
      <c r="K3113" s="1" t="str">
        <f>IF($J3113="Yes",VLOOKUP($C3113,'ProvResponder deviceId'!$A$1:$C$20000,3,FALSE),"-")</f>
        <v>-</v>
      </c>
      <c r="L3113" s="1" t="str">
        <f t="shared" si="96"/>
        <v/>
      </c>
      <c r="M3113" s="1" t="str">
        <f t="shared" si="97"/>
        <v/>
      </c>
      <c r="N3113" s="1" t="str">
        <f>IF(ISBLANK($C3113),"",IF(ISNA(VLOOKUP($L3113,'result messages'!$H$3:$L$11,2,FALSE)),VLOOKUP($M3113,'result messages'!$H$3:$L$11,2,FALSE),VLOOKUP($L3113,'result messages'!$H$3:$L$11,2,FALSE)))</f>
        <v/>
      </c>
      <c r="O3113" s="1" t="str">
        <f>IF(ISBLANK($C3113),"",IF(ISNA(VLOOKUP($L3113,'result messages'!$H$3:$L$11,3,FALSE)),VLOOKUP($M3113,'result messages'!$H$3:$L$11,3,FALSE),VLOOKUP($L3113,'result messages'!$H$3:$L$11,3,FALSE)))</f>
        <v/>
      </c>
      <c r="P3113" s="1" t="str">
        <f>IF(ISBLANK($C3113),"",IF(ISNA(VLOOKUP($L3113,'result messages'!$H$3:$L$11,4,FALSE)),VLOOKUP($M3113,'result messages'!$H$3:$L$11,4,FALSE),VLOOKUP($L3113,'result messages'!$H$3:$L$11,4,FALSE)))</f>
        <v/>
      </c>
      <c r="Q3113" s="1" t="str">
        <f>IF(ISBLANK($C3113),"",IF(ISNA(VLOOKUP($L3113,'result messages'!$H$3:$L$11,5,FALSE)),VLOOKUP($M3113,'result messages'!$H$3:$L$11,5,FALSE),VLOOKUP($L3113,'result messages'!$H$3:$L$11,5,FALSE)))</f>
        <v/>
      </c>
    </row>
    <row r="3114" spans="1:17">
      <c r="A3114" s="1">
        <v>3111</v>
      </c>
      <c r="B3114" s="1"/>
      <c r="C3114" s="1"/>
      <c r="D3114" s="1"/>
      <c r="E3114" s="6"/>
      <c r="F3114" s="1"/>
      <c r="G3114" s="1" t="str">
        <f>IF(ISNA(VLOOKUP($C3114,'DTEN TCAP Linkage deviceId'!$A$1:$A$20000,1,FALSE)),"No","Yes")</f>
        <v>No</v>
      </c>
      <c r="H3114" s="1" t="str">
        <f>IF(ISNA(VLOOKUP($C3114,'Provisioning Requester'!$F$3:$H$20000,2,FALSE)),"No","Yes")</f>
        <v>No</v>
      </c>
      <c r="I3114" s="1" t="str">
        <f>IF($H3114="Yes",VLOOKUP($C3114,'Provisioning Requester'!$F$3:$H$20000,3,FALSE),"-")</f>
        <v>-</v>
      </c>
      <c r="J3114" s="1" t="str">
        <f>IF(OR(D3114="SVCP", E3114="TRUE"), "No", IF(ISNA(VLOOKUP($C3114,'ProvResponder deviceId'!$A$1:$A$20000,1,FALSE)),"No","Yes"))</f>
        <v>No</v>
      </c>
      <c r="K3114" s="1" t="str">
        <f>IF($J3114="Yes",VLOOKUP($C3114,'ProvResponder deviceId'!$A$1:$C$20000,3,FALSE),"-")</f>
        <v>-</v>
      </c>
      <c r="L3114" s="1" t="str">
        <f t="shared" si="96"/>
        <v/>
      </c>
      <c r="M3114" s="1" t="str">
        <f t="shared" si="97"/>
        <v/>
      </c>
      <c r="N3114" s="1" t="str">
        <f>IF(ISBLANK($C3114),"",IF(ISNA(VLOOKUP($L3114,'result messages'!$H$3:$L$11,2,FALSE)),VLOOKUP($M3114,'result messages'!$H$3:$L$11,2,FALSE),VLOOKUP($L3114,'result messages'!$H$3:$L$11,2,FALSE)))</f>
        <v/>
      </c>
      <c r="O3114" s="1" t="str">
        <f>IF(ISBLANK($C3114),"",IF(ISNA(VLOOKUP($L3114,'result messages'!$H$3:$L$11,3,FALSE)),VLOOKUP($M3114,'result messages'!$H$3:$L$11,3,FALSE),VLOOKUP($L3114,'result messages'!$H$3:$L$11,3,FALSE)))</f>
        <v/>
      </c>
      <c r="P3114" s="1" t="str">
        <f>IF(ISBLANK($C3114),"",IF(ISNA(VLOOKUP($L3114,'result messages'!$H$3:$L$11,4,FALSE)),VLOOKUP($M3114,'result messages'!$H$3:$L$11,4,FALSE),VLOOKUP($L3114,'result messages'!$H$3:$L$11,4,FALSE)))</f>
        <v/>
      </c>
      <c r="Q3114" s="1" t="str">
        <f>IF(ISBLANK($C3114),"",IF(ISNA(VLOOKUP($L3114,'result messages'!$H$3:$L$11,5,FALSE)),VLOOKUP($M3114,'result messages'!$H$3:$L$11,5,FALSE),VLOOKUP($L3114,'result messages'!$H$3:$L$11,5,FALSE)))</f>
        <v/>
      </c>
    </row>
    <row r="3115" spans="1:17">
      <c r="A3115" s="1">
        <v>3112</v>
      </c>
      <c r="B3115" s="1"/>
      <c r="C3115" s="1"/>
      <c r="D3115" s="1"/>
      <c r="E3115" s="6"/>
      <c r="F3115" s="1"/>
      <c r="G3115" s="1" t="str">
        <f>IF(ISNA(VLOOKUP($C3115,'DTEN TCAP Linkage deviceId'!$A$1:$A$20000,1,FALSE)),"No","Yes")</f>
        <v>No</v>
      </c>
      <c r="H3115" s="1" t="str">
        <f>IF(ISNA(VLOOKUP($C3115,'Provisioning Requester'!$F$3:$H$20000,2,FALSE)),"No","Yes")</f>
        <v>No</v>
      </c>
      <c r="I3115" s="1" t="str">
        <f>IF($H3115="Yes",VLOOKUP($C3115,'Provisioning Requester'!$F$3:$H$20000,3,FALSE),"-")</f>
        <v>-</v>
      </c>
      <c r="J3115" s="1" t="str">
        <f>IF(OR(D3115="SVCP", E3115="TRUE"), "No", IF(ISNA(VLOOKUP($C3115,'ProvResponder deviceId'!$A$1:$A$20000,1,FALSE)),"No","Yes"))</f>
        <v>No</v>
      </c>
      <c r="K3115" s="1" t="str">
        <f>IF($J3115="Yes",VLOOKUP($C3115,'ProvResponder deviceId'!$A$1:$C$20000,3,FALSE),"-")</f>
        <v>-</v>
      </c>
      <c r="L3115" s="1" t="str">
        <f t="shared" si="96"/>
        <v/>
      </c>
      <c r="M3115" s="1" t="str">
        <f t="shared" si="97"/>
        <v/>
      </c>
      <c r="N3115" s="1" t="str">
        <f>IF(ISBLANK($C3115),"",IF(ISNA(VLOOKUP($L3115,'result messages'!$H$3:$L$11,2,FALSE)),VLOOKUP($M3115,'result messages'!$H$3:$L$11,2,FALSE),VLOOKUP($L3115,'result messages'!$H$3:$L$11,2,FALSE)))</f>
        <v/>
      </c>
      <c r="O3115" s="1" t="str">
        <f>IF(ISBLANK($C3115),"",IF(ISNA(VLOOKUP($L3115,'result messages'!$H$3:$L$11,3,FALSE)),VLOOKUP($M3115,'result messages'!$H$3:$L$11,3,FALSE),VLOOKUP($L3115,'result messages'!$H$3:$L$11,3,FALSE)))</f>
        <v/>
      </c>
      <c r="P3115" s="1" t="str">
        <f>IF(ISBLANK($C3115),"",IF(ISNA(VLOOKUP($L3115,'result messages'!$H$3:$L$11,4,FALSE)),VLOOKUP($M3115,'result messages'!$H$3:$L$11,4,FALSE),VLOOKUP($L3115,'result messages'!$H$3:$L$11,4,FALSE)))</f>
        <v/>
      </c>
      <c r="Q3115" s="1" t="str">
        <f>IF(ISBLANK($C3115),"",IF(ISNA(VLOOKUP($L3115,'result messages'!$H$3:$L$11,5,FALSE)),VLOOKUP($M3115,'result messages'!$H$3:$L$11,5,FALSE),VLOOKUP($L3115,'result messages'!$H$3:$L$11,5,FALSE)))</f>
        <v/>
      </c>
    </row>
    <row r="3116" spans="1:17">
      <c r="A3116" s="1">
        <v>3113</v>
      </c>
      <c r="B3116" s="1"/>
      <c r="C3116" s="1"/>
      <c r="D3116" s="1"/>
      <c r="E3116" s="6"/>
      <c r="F3116" s="1"/>
      <c r="G3116" s="1" t="str">
        <f>IF(ISNA(VLOOKUP($C3116,'DTEN TCAP Linkage deviceId'!$A$1:$A$20000,1,FALSE)),"No","Yes")</f>
        <v>No</v>
      </c>
      <c r="H3116" s="1" t="str">
        <f>IF(ISNA(VLOOKUP($C3116,'Provisioning Requester'!$F$3:$H$20000,2,FALSE)),"No","Yes")</f>
        <v>No</v>
      </c>
      <c r="I3116" s="1" t="str">
        <f>IF($H3116="Yes",VLOOKUP($C3116,'Provisioning Requester'!$F$3:$H$20000,3,FALSE),"-")</f>
        <v>-</v>
      </c>
      <c r="J3116" s="1" t="str">
        <f>IF(OR(D3116="SVCP", E3116="TRUE"), "No", IF(ISNA(VLOOKUP($C3116,'ProvResponder deviceId'!$A$1:$A$20000,1,FALSE)),"No","Yes"))</f>
        <v>No</v>
      </c>
      <c r="K3116" s="1" t="str">
        <f>IF($J3116="Yes",VLOOKUP($C3116,'ProvResponder deviceId'!$A$1:$C$20000,3,FALSE),"-")</f>
        <v>-</v>
      </c>
      <c r="L3116" s="1" t="str">
        <f t="shared" si="96"/>
        <v/>
      </c>
      <c r="M3116" s="1" t="str">
        <f t="shared" si="97"/>
        <v/>
      </c>
      <c r="N3116" s="1" t="str">
        <f>IF(ISBLANK($C3116),"",IF(ISNA(VLOOKUP($L3116,'result messages'!$H$3:$L$11,2,FALSE)),VLOOKUP($M3116,'result messages'!$H$3:$L$11,2,FALSE),VLOOKUP($L3116,'result messages'!$H$3:$L$11,2,FALSE)))</f>
        <v/>
      </c>
      <c r="O3116" s="1" t="str">
        <f>IF(ISBLANK($C3116),"",IF(ISNA(VLOOKUP($L3116,'result messages'!$H$3:$L$11,3,FALSE)),VLOOKUP($M3116,'result messages'!$H$3:$L$11,3,FALSE),VLOOKUP($L3116,'result messages'!$H$3:$L$11,3,FALSE)))</f>
        <v/>
      </c>
      <c r="P3116" s="1" t="str">
        <f>IF(ISBLANK($C3116),"",IF(ISNA(VLOOKUP($L3116,'result messages'!$H$3:$L$11,4,FALSE)),VLOOKUP($M3116,'result messages'!$H$3:$L$11,4,FALSE),VLOOKUP($L3116,'result messages'!$H$3:$L$11,4,FALSE)))</f>
        <v/>
      </c>
      <c r="Q3116" s="1" t="str">
        <f>IF(ISBLANK($C3116),"",IF(ISNA(VLOOKUP($L3116,'result messages'!$H$3:$L$11,5,FALSE)),VLOOKUP($M3116,'result messages'!$H$3:$L$11,5,FALSE),VLOOKUP($L3116,'result messages'!$H$3:$L$11,5,FALSE)))</f>
        <v/>
      </c>
    </row>
    <row r="3117" spans="1:17">
      <c r="A3117" s="1">
        <v>3114</v>
      </c>
      <c r="B3117" s="1"/>
      <c r="C3117" s="1"/>
      <c r="D3117" s="1"/>
      <c r="E3117" s="6"/>
      <c r="F3117" s="1"/>
      <c r="G3117" s="1" t="str">
        <f>IF(ISNA(VLOOKUP($C3117,'DTEN TCAP Linkage deviceId'!$A$1:$A$20000,1,FALSE)),"No","Yes")</f>
        <v>No</v>
      </c>
      <c r="H3117" s="1" t="str">
        <f>IF(ISNA(VLOOKUP($C3117,'Provisioning Requester'!$F$3:$H$20000,2,FALSE)),"No","Yes")</f>
        <v>No</v>
      </c>
      <c r="I3117" s="1" t="str">
        <f>IF($H3117="Yes",VLOOKUP($C3117,'Provisioning Requester'!$F$3:$H$20000,3,FALSE),"-")</f>
        <v>-</v>
      </c>
      <c r="J3117" s="1" t="str">
        <f>IF(OR(D3117="SVCP", E3117="TRUE"), "No", IF(ISNA(VLOOKUP($C3117,'ProvResponder deviceId'!$A$1:$A$20000,1,FALSE)),"No","Yes"))</f>
        <v>No</v>
      </c>
      <c r="K3117" s="1" t="str">
        <f>IF($J3117="Yes",VLOOKUP($C3117,'ProvResponder deviceId'!$A$1:$C$20000,3,FALSE),"-")</f>
        <v>-</v>
      </c>
      <c r="L3117" s="1" t="str">
        <f t="shared" si="96"/>
        <v/>
      </c>
      <c r="M3117" s="1" t="str">
        <f t="shared" si="97"/>
        <v/>
      </c>
      <c r="N3117" s="1" t="str">
        <f>IF(ISBLANK($C3117),"",IF(ISNA(VLOOKUP($L3117,'result messages'!$H$3:$L$11,2,FALSE)),VLOOKUP($M3117,'result messages'!$H$3:$L$11,2,FALSE),VLOOKUP($L3117,'result messages'!$H$3:$L$11,2,FALSE)))</f>
        <v/>
      </c>
      <c r="O3117" s="1" t="str">
        <f>IF(ISBLANK($C3117),"",IF(ISNA(VLOOKUP($L3117,'result messages'!$H$3:$L$11,3,FALSE)),VLOOKUP($M3117,'result messages'!$H$3:$L$11,3,FALSE),VLOOKUP($L3117,'result messages'!$H$3:$L$11,3,FALSE)))</f>
        <v/>
      </c>
      <c r="P3117" s="1" t="str">
        <f>IF(ISBLANK($C3117),"",IF(ISNA(VLOOKUP($L3117,'result messages'!$H$3:$L$11,4,FALSE)),VLOOKUP($M3117,'result messages'!$H$3:$L$11,4,FALSE),VLOOKUP($L3117,'result messages'!$H$3:$L$11,4,FALSE)))</f>
        <v/>
      </c>
      <c r="Q3117" s="1" t="str">
        <f>IF(ISBLANK($C3117),"",IF(ISNA(VLOOKUP($L3117,'result messages'!$H$3:$L$11,5,FALSE)),VLOOKUP($M3117,'result messages'!$H$3:$L$11,5,FALSE),VLOOKUP($L3117,'result messages'!$H$3:$L$11,5,FALSE)))</f>
        <v/>
      </c>
    </row>
    <row r="3118" spans="1:17">
      <c r="A3118" s="1">
        <v>3115</v>
      </c>
      <c r="B3118" s="1"/>
      <c r="C3118" s="1"/>
      <c r="D3118" s="1"/>
      <c r="E3118" s="6"/>
      <c r="F3118" s="1"/>
      <c r="G3118" s="1" t="str">
        <f>IF(ISNA(VLOOKUP($C3118,'DTEN TCAP Linkage deviceId'!$A$1:$A$20000,1,FALSE)),"No","Yes")</f>
        <v>No</v>
      </c>
      <c r="H3118" s="1" t="str">
        <f>IF(ISNA(VLOOKUP($C3118,'Provisioning Requester'!$F$3:$H$20000,2,FALSE)),"No","Yes")</f>
        <v>No</v>
      </c>
      <c r="I3118" s="1" t="str">
        <f>IF($H3118="Yes",VLOOKUP($C3118,'Provisioning Requester'!$F$3:$H$20000,3,FALSE),"-")</f>
        <v>-</v>
      </c>
      <c r="J3118" s="1" t="str">
        <f>IF(OR(D3118="SVCP", E3118="TRUE"), "No", IF(ISNA(VLOOKUP($C3118,'ProvResponder deviceId'!$A$1:$A$20000,1,FALSE)),"No","Yes"))</f>
        <v>No</v>
      </c>
      <c r="K3118" s="1" t="str">
        <f>IF($J3118="Yes",VLOOKUP($C3118,'ProvResponder deviceId'!$A$1:$C$20000,3,FALSE),"-")</f>
        <v>-</v>
      </c>
      <c r="L3118" s="1" t="str">
        <f t="shared" si="96"/>
        <v/>
      </c>
      <c r="M3118" s="1" t="str">
        <f t="shared" si="97"/>
        <v/>
      </c>
      <c r="N3118" s="1" t="str">
        <f>IF(ISBLANK($C3118),"",IF(ISNA(VLOOKUP($L3118,'result messages'!$H$3:$L$11,2,FALSE)),VLOOKUP($M3118,'result messages'!$H$3:$L$11,2,FALSE),VLOOKUP($L3118,'result messages'!$H$3:$L$11,2,FALSE)))</f>
        <v/>
      </c>
      <c r="O3118" s="1" t="str">
        <f>IF(ISBLANK($C3118),"",IF(ISNA(VLOOKUP($L3118,'result messages'!$H$3:$L$11,3,FALSE)),VLOOKUP($M3118,'result messages'!$H$3:$L$11,3,FALSE),VLOOKUP($L3118,'result messages'!$H$3:$L$11,3,FALSE)))</f>
        <v/>
      </c>
      <c r="P3118" s="1" t="str">
        <f>IF(ISBLANK($C3118),"",IF(ISNA(VLOOKUP($L3118,'result messages'!$H$3:$L$11,4,FALSE)),VLOOKUP($M3118,'result messages'!$H$3:$L$11,4,FALSE),VLOOKUP($L3118,'result messages'!$H$3:$L$11,4,FALSE)))</f>
        <v/>
      </c>
      <c r="Q3118" s="1" t="str">
        <f>IF(ISBLANK($C3118),"",IF(ISNA(VLOOKUP($L3118,'result messages'!$H$3:$L$11,5,FALSE)),VLOOKUP($M3118,'result messages'!$H$3:$L$11,5,FALSE),VLOOKUP($L3118,'result messages'!$H$3:$L$11,5,FALSE)))</f>
        <v/>
      </c>
    </row>
    <row r="3119" spans="1:17">
      <c r="A3119" s="1">
        <v>3116</v>
      </c>
      <c r="B3119" s="1"/>
      <c r="C3119" s="1"/>
      <c r="D3119" s="1"/>
      <c r="E3119" s="6"/>
      <c r="F3119" s="1"/>
      <c r="G3119" s="1" t="str">
        <f>IF(ISNA(VLOOKUP($C3119,'DTEN TCAP Linkage deviceId'!$A$1:$A$20000,1,FALSE)),"No","Yes")</f>
        <v>No</v>
      </c>
      <c r="H3119" s="1" t="str">
        <f>IF(ISNA(VLOOKUP($C3119,'Provisioning Requester'!$F$3:$H$20000,2,FALSE)),"No","Yes")</f>
        <v>No</v>
      </c>
      <c r="I3119" s="1" t="str">
        <f>IF($H3119="Yes",VLOOKUP($C3119,'Provisioning Requester'!$F$3:$H$20000,3,FALSE),"-")</f>
        <v>-</v>
      </c>
      <c r="J3119" s="1" t="str">
        <f>IF(OR(D3119="SVCP", E3119="TRUE"), "No", IF(ISNA(VLOOKUP($C3119,'ProvResponder deviceId'!$A$1:$A$20000,1,FALSE)),"No","Yes"))</f>
        <v>No</v>
      </c>
      <c r="K3119" s="1" t="str">
        <f>IF($J3119="Yes",VLOOKUP($C3119,'ProvResponder deviceId'!$A$1:$C$20000,3,FALSE),"-")</f>
        <v>-</v>
      </c>
      <c r="L3119" s="1" t="str">
        <f t="shared" si="96"/>
        <v/>
      </c>
      <c r="M3119" s="1" t="str">
        <f t="shared" si="97"/>
        <v/>
      </c>
      <c r="N3119" s="1" t="str">
        <f>IF(ISBLANK($C3119),"",IF(ISNA(VLOOKUP($L3119,'result messages'!$H$3:$L$11,2,FALSE)),VLOOKUP($M3119,'result messages'!$H$3:$L$11,2,FALSE),VLOOKUP($L3119,'result messages'!$H$3:$L$11,2,FALSE)))</f>
        <v/>
      </c>
      <c r="O3119" s="1" t="str">
        <f>IF(ISBLANK($C3119),"",IF(ISNA(VLOOKUP($L3119,'result messages'!$H$3:$L$11,3,FALSE)),VLOOKUP($M3119,'result messages'!$H$3:$L$11,3,FALSE),VLOOKUP($L3119,'result messages'!$H$3:$L$11,3,FALSE)))</f>
        <v/>
      </c>
      <c r="P3119" s="1" t="str">
        <f>IF(ISBLANK($C3119),"",IF(ISNA(VLOOKUP($L3119,'result messages'!$H$3:$L$11,4,FALSE)),VLOOKUP($M3119,'result messages'!$H$3:$L$11,4,FALSE),VLOOKUP($L3119,'result messages'!$H$3:$L$11,4,FALSE)))</f>
        <v/>
      </c>
      <c r="Q3119" s="1" t="str">
        <f>IF(ISBLANK($C3119),"",IF(ISNA(VLOOKUP($L3119,'result messages'!$H$3:$L$11,5,FALSE)),VLOOKUP($M3119,'result messages'!$H$3:$L$11,5,FALSE),VLOOKUP($L3119,'result messages'!$H$3:$L$11,5,FALSE)))</f>
        <v/>
      </c>
    </row>
    <row r="3120" spans="1:17">
      <c r="A3120" s="1">
        <v>3117</v>
      </c>
      <c r="B3120" s="1"/>
      <c r="C3120" s="1"/>
      <c r="D3120" s="1"/>
      <c r="E3120" s="6"/>
      <c r="F3120" s="1"/>
      <c r="G3120" s="1" t="str">
        <f>IF(ISNA(VLOOKUP($C3120,'DTEN TCAP Linkage deviceId'!$A$1:$A$20000,1,FALSE)),"No","Yes")</f>
        <v>No</v>
      </c>
      <c r="H3120" s="1" t="str">
        <f>IF(ISNA(VLOOKUP($C3120,'Provisioning Requester'!$F$3:$H$20000,2,FALSE)),"No","Yes")</f>
        <v>No</v>
      </c>
      <c r="I3120" s="1" t="str">
        <f>IF($H3120="Yes",VLOOKUP($C3120,'Provisioning Requester'!$F$3:$H$20000,3,FALSE),"-")</f>
        <v>-</v>
      </c>
      <c r="J3120" s="1" t="str">
        <f>IF(OR(D3120="SVCP", E3120="TRUE"), "No", IF(ISNA(VLOOKUP($C3120,'ProvResponder deviceId'!$A$1:$A$20000,1,FALSE)),"No","Yes"))</f>
        <v>No</v>
      </c>
      <c r="K3120" s="1" t="str">
        <f>IF($J3120="Yes",VLOOKUP($C3120,'ProvResponder deviceId'!$A$1:$C$20000,3,FALSE),"-")</f>
        <v>-</v>
      </c>
      <c r="L3120" s="1" t="str">
        <f t="shared" si="96"/>
        <v/>
      </c>
      <c r="M3120" s="1" t="str">
        <f t="shared" si="97"/>
        <v/>
      </c>
      <c r="N3120" s="1" t="str">
        <f>IF(ISBLANK($C3120),"",IF(ISNA(VLOOKUP($L3120,'result messages'!$H$3:$L$11,2,FALSE)),VLOOKUP($M3120,'result messages'!$H$3:$L$11,2,FALSE),VLOOKUP($L3120,'result messages'!$H$3:$L$11,2,FALSE)))</f>
        <v/>
      </c>
      <c r="O3120" s="1" t="str">
        <f>IF(ISBLANK($C3120),"",IF(ISNA(VLOOKUP($L3120,'result messages'!$H$3:$L$11,3,FALSE)),VLOOKUP($M3120,'result messages'!$H$3:$L$11,3,FALSE),VLOOKUP($L3120,'result messages'!$H$3:$L$11,3,FALSE)))</f>
        <v/>
      </c>
      <c r="P3120" s="1" t="str">
        <f>IF(ISBLANK($C3120),"",IF(ISNA(VLOOKUP($L3120,'result messages'!$H$3:$L$11,4,FALSE)),VLOOKUP($M3120,'result messages'!$H$3:$L$11,4,FALSE),VLOOKUP($L3120,'result messages'!$H$3:$L$11,4,FALSE)))</f>
        <v/>
      </c>
      <c r="Q3120" s="1" t="str">
        <f>IF(ISBLANK($C3120),"",IF(ISNA(VLOOKUP($L3120,'result messages'!$H$3:$L$11,5,FALSE)),VLOOKUP($M3120,'result messages'!$H$3:$L$11,5,FALSE),VLOOKUP($L3120,'result messages'!$H$3:$L$11,5,FALSE)))</f>
        <v/>
      </c>
    </row>
    <row r="3121" spans="1:17">
      <c r="A3121" s="1">
        <v>3118</v>
      </c>
      <c r="B3121" s="1"/>
      <c r="C3121" s="1"/>
      <c r="D3121" s="1"/>
      <c r="E3121" s="6"/>
      <c r="F3121" s="1"/>
      <c r="G3121" s="1" t="str">
        <f>IF(ISNA(VLOOKUP($C3121,'DTEN TCAP Linkage deviceId'!$A$1:$A$20000,1,FALSE)),"No","Yes")</f>
        <v>No</v>
      </c>
      <c r="H3121" s="1" t="str">
        <f>IF(ISNA(VLOOKUP($C3121,'Provisioning Requester'!$F$3:$H$20000,2,FALSE)),"No","Yes")</f>
        <v>No</v>
      </c>
      <c r="I3121" s="1" t="str">
        <f>IF($H3121="Yes",VLOOKUP($C3121,'Provisioning Requester'!$F$3:$H$20000,3,FALSE),"-")</f>
        <v>-</v>
      </c>
      <c r="J3121" s="1" t="str">
        <f>IF(OR(D3121="SVCP", E3121="TRUE"), "No", IF(ISNA(VLOOKUP($C3121,'ProvResponder deviceId'!$A$1:$A$20000,1,FALSE)),"No","Yes"))</f>
        <v>No</v>
      </c>
      <c r="K3121" s="1" t="str">
        <f>IF($J3121="Yes",VLOOKUP($C3121,'ProvResponder deviceId'!$A$1:$C$20000,3,FALSE),"-")</f>
        <v>-</v>
      </c>
      <c r="L3121" s="1" t="str">
        <f t="shared" si="96"/>
        <v/>
      </c>
      <c r="M3121" s="1" t="str">
        <f t="shared" si="97"/>
        <v/>
      </c>
      <c r="N3121" s="1" t="str">
        <f>IF(ISBLANK($C3121),"",IF(ISNA(VLOOKUP($L3121,'result messages'!$H$3:$L$11,2,FALSE)),VLOOKUP($M3121,'result messages'!$H$3:$L$11,2,FALSE),VLOOKUP($L3121,'result messages'!$H$3:$L$11,2,FALSE)))</f>
        <v/>
      </c>
      <c r="O3121" s="1" t="str">
        <f>IF(ISBLANK($C3121),"",IF(ISNA(VLOOKUP($L3121,'result messages'!$H$3:$L$11,3,FALSE)),VLOOKUP($M3121,'result messages'!$H$3:$L$11,3,FALSE),VLOOKUP($L3121,'result messages'!$H$3:$L$11,3,FALSE)))</f>
        <v/>
      </c>
      <c r="P3121" s="1" t="str">
        <f>IF(ISBLANK($C3121),"",IF(ISNA(VLOOKUP($L3121,'result messages'!$H$3:$L$11,4,FALSE)),VLOOKUP($M3121,'result messages'!$H$3:$L$11,4,FALSE),VLOOKUP($L3121,'result messages'!$H$3:$L$11,4,FALSE)))</f>
        <v/>
      </c>
      <c r="Q3121" s="1" t="str">
        <f>IF(ISBLANK($C3121),"",IF(ISNA(VLOOKUP($L3121,'result messages'!$H$3:$L$11,5,FALSE)),VLOOKUP($M3121,'result messages'!$H$3:$L$11,5,FALSE),VLOOKUP($L3121,'result messages'!$H$3:$L$11,5,FALSE)))</f>
        <v/>
      </c>
    </row>
    <row r="3122" spans="1:17">
      <c r="A3122" s="1">
        <v>3119</v>
      </c>
      <c r="B3122" s="1"/>
      <c r="C3122" s="1"/>
      <c r="D3122" s="1"/>
      <c r="E3122" s="6"/>
      <c r="F3122" s="1"/>
      <c r="G3122" s="1" t="str">
        <f>IF(ISNA(VLOOKUP($C3122,'DTEN TCAP Linkage deviceId'!$A$1:$A$20000,1,FALSE)),"No","Yes")</f>
        <v>No</v>
      </c>
      <c r="H3122" s="1" t="str">
        <f>IF(ISNA(VLOOKUP($C3122,'Provisioning Requester'!$F$3:$H$20000,2,FALSE)),"No","Yes")</f>
        <v>No</v>
      </c>
      <c r="I3122" s="1" t="str">
        <f>IF($H3122="Yes",VLOOKUP($C3122,'Provisioning Requester'!$F$3:$H$20000,3,FALSE),"-")</f>
        <v>-</v>
      </c>
      <c r="J3122" s="1" t="str">
        <f>IF(OR(D3122="SVCP", E3122="TRUE"), "No", IF(ISNA(VLOOKUP($C3122,'ProvResponder deviceId'!$A$1:$A$20000,1,FALSE)),"No","Yes"))</f>
        <v>No</v>
      </c>
      <c r="K3122" s="1" t="str">
        <f>IF($J3122="Yes",VLOOKUP($C3122,'ProvResponder deviceId'!$A$1:$C$20000,3,FALSE),"-")</f>
        <v>-</v>
      </c>
      <c r="L3122" s="1" t="str">
        <f t="shared" si="96"/>
        <v/>
      </c>
      <c r="M3122" s="1" t="str">
        <f t="shared" si="97"/>
        <v/>
      </c>
      <c r="N3122" s="1" t="str">
        <f>IF(ISBLANK($C3122),"",IF(ISNA(VLOOKUP($L3122,'result messages'!$H$3:$L$11,2,FALSE)),VLOOKUP($M3122,'result messages'!$H$3:$L$11,2,FALSE),VLOOKUP($L3122,'result messages'!$H$3:$L$11,2,FALSE)))</f>
        <v/>
      </c>
      <c r="O3122" s="1" t="str">
        <f>IF(ISBLANK($C3122),"",IF(ISNA(VLOOKUP($L3122,'result messages'!$H$3:$L$11,3,FALSE)),VLOOKUP($M3122,'result messages'!$H$3:$L$11,3,FALSE),VLOOKUP($L3122,'result messages'!$H$3:$L$11,3,FALSE)))</f>
        <v/>
      </c>
      <c r="P3122" s="1" t="str">
        <f>IF(ISBLANK($C3122),"",IF(ISNA(VLOOKUP($L3122,'result messages'!$H$3:$L$11,4,FALSE)),VLOOKUP($M3122,'result messages'!$H$3:$L$11,4,FALSE),VLOOKUP($L3122,'result messages'!$H$3:$L$11,4,FALSE)))</f>
        <v/>
      </c>
      <c r="Q3122" s="1" t="str">
        <f>IF(ISBLANK($C3122),"",IF(ISNA(VLOOKUP($L3122,'result messages'!$H$3:$L$11,5,FALSE)),VLOOKUP($M3122,'result messages'!$H$3:$L$11,5,FALSE),VLOOKUP($L3122,'result messages'!$H$3:$L$11,5,FALSE)))</f>
        <v/>
      </c>
    </row>
    <row r="3123" spans="1:17">
      <c r="A3123" s="1">
        <v>3120</v>
      </c>
      <c r="B3123" s="1"/>
      <c r="C3123" s="1"/>
      <c r="D3123" s="1"/>
      <c r="E3123" s="6"/>
      <c r="F3123" s="1"/>
      <c r="G3123" s="1" t="str">
        <f>IF(ISNA(VLOOKUP($C3123,'DTEN TCAP Linkage deviceId'!$A$1:$A$20000,1,FALSE)),"No","Yes")</f>
        <v>No</v>
      </c>
      <c r="H3123" s="1" t="str">
        <f>IF(ISNA(VLOOKUP($C3123,'Provisioning Requester'!$F$3:$H$20000,2,FALSE)),"No","Yes")</f>
        <v>No</v>
      </c>
      <c r="I3123" s="1" t="str">
        <f>IF($H3123="Yes",VLOOKUP($C3123,'Provisioning Requester'!$F$3:$H$20000,3,FALSE),"-")</f>
        <v>-</v>
      </c>
      <c r="J3123" s="1" t="str">
        <f>IF(OR(D3123="SVCP", E3123="TRUE"), "No", IF(ISNA(VLOOKUP($C3123,'ProvResponder deviceId'!$A$1:$A$20000,1,FALSE)),"No","Yes"))</f>
        <v>No</v>
      </c>
      <c r="K3123" s="1" t="str">
        <f>IF($J3123="Yes",VLOOKUP($C3123,'ProvResponder deviceId'!$A$1:$C$20000,3,FALSE),"-")</f>
        <v>-</v>
      </c>
      <c r="L3123" s="1" t="str">
        <f t="shared" si="96"/>
        <v/>
      </c>
      <c r="M3123" s="1" t="str">
        <f t="shared" si="97"/>
        <v/>
      </c>
      <c r="N3123" s="1" t="str">
        <f>IF(ISBLANK($C3123),"",IF(ISNA(VLOOKUP($L3123,'result messages'!$H$3:$L$11,2,FALSE)),VLOOKUP($M3123,'result messages'!$H$3:$L$11,2,FALSE),VLOOKUP($L3123,'result messages'!$H$3:$L$11,2,FALSE)))</f>
        <v/>
      </c>
      <c r="O3123" s="1" t="str">
        <f>IF(ISBLANK($C3123),"",IF(ISNA(VLOOKUP($L3123,'result messages'!$H$3:$L$11,3,FALSE)),VLOOKUP($M3123,'result messages'!$H$3:$L$11,3,FALSE),VLOOKUP($L3123,'result messages'!$H$3:$L$11,3,FALSE)))</f>
        <v/>
      </c>
      <c r="P3123" s="1" t="str">
        <f>IF(ISBLANK($C3123),"",IF(ISNA(VLOOKUP($L3123,'result messages'!$H$3:$L$11,4,FALSE)),VLOOKUP($M3123,'result messages'!$H$3:$L$11,4,FALSE),VLOOKUP($L3123,'result messages'!$H$3:$L$11,4,FALSE)))</f>
        <v/>
      </c>
      <c r="Q3123" s="1" t="str">
        <f>IF(ISBLANK($C3123),"",IF(ISNA(VLOOKUP($L3123,'result messages'!$H$3:$L$11,5,FALSE)),VLOOKUP($M3123,'result messages'!$H$3:$L$11,5,FALSE),VLOOKUP($L3123,'result messages'!$H$3:$L$11,5,FALSE)))</f>
        <v/>
      </c>
    </row>
    <row r="3124" spans="1:17">
      <c r="A3124" s="1">
        <v>3121</v>
      </c>
      <c r="B3124" s="1"/>
      <c r="C3124" s="1"/>
      <c r="D3124" s="1"/>
      <c r="E3124" s="6"/>
      <c r="F3124" s="1"/>
      <c r="G3124" s="1" t="str">
        <f>IF(ISNA(VLOOKUP($C3124,'DTEN TCAP Linkage deviceId'!$A$1:$A$20000,1,FALSE)),"No","Yes")</f>
        <v>No</v>
      </c>
      <c r="H3124" s="1" t="str">
        <f>IF(ISNA(VLOOKUP($C3124,'Provisioning Requester'!$F$3:$H$20000,2,FALSE)),"No","Yes")</f>
        <v>No</v>
      </c>
      <c r="I3124" s="1" t="str">
        <f>IF($H3124="Yes",VLOOKUP($C3124,'Provisioning Requester'!$F$3:$H$20000,3,FALSE),"-")</f>
        <v>-</v>
      </c>
      <c r="J3124" s="1" t="str">
        <f>IF(OR(D3124="SVCP", E3124="TRUE"), "No", IF(ISNA(VLOOKUP($C3124,'ProvResponder deviceId'!$A$1:$A$20000,1,FALSE)),"No","Yes"))</f>
        <v>No</v>
      </c>
      <c r="K3124" s="1" t="str">
        <f>IF($J3124="Yes",VLOOKUP($C3124,'ProvResponder deviceId'!$A$1:$C$20000,3,FALSE),"-")</f>
        <v>-</v>
      </c>
      <c r="L3124" s="1" t="str">
        <f t="shared" si="96"/>
        <v/>
      </c>
      <c r="M3124" s="1" t="str">
        <f t="shared" si="97"/>
        <v/>
      </c>
      <c r="N3124" s="1" t="str">
        <f>IF(ISBLANK($C3124),"",IF(ISNA(VLOOKUP($L3124,'result messages'!$H$3:$L$11,2,FALSE)),VLOOKUP($M3124,'result messages'!$H$3:$L$11,2,FALSE),VLOOKUP($L3124,'result messages'!$H$3:$L$11,2,FALSE)))</f>
        <v/>
      </c>
      <c r="O3124" s="1" t="str">
        <f>IF(ISBLANK($C3124),"",IF(ISNA(VLOOKUP($L3124,'result messages'!$H$3:$L$11,3,FALSE)),VLOOKUP($M3124,'result messages'!$H$3:$L$11,3,FALSE),VLOOKUP($L3124,'result messages'!$H$3:$L$11,3,FALSE)))</f>
        <v/>
      </c>
      <c r="P3124" s="1" t="str">
        <f>IF(ISBLANK($C3124),"",IF(ISNA(VLOOKUP($L3124,'result messages'!$H$3:$L$11,4,FALSE)),VLOOKUP($M3124,'result messages'!$H$3:$L$11,4,FALSE),VLOOKUP($L3124,'result messages'!$H$3:$L$11,4,FALSE)))</f>
        <v/>
      </c>
      <c r="Q3124" s="1" t="str">
        <f>IF(ISBLANK($C3124),"",IF(ISNA(VLOOKUP($L3124,'result messages'!$H$3:$L$11,5,FALSE)),VLOOKUP($M3124,'result messages'!$H$3:$L$11,5,FALSE),VLOOKUP($L3124,'result messages'!$H$3:$L$11,5,FALSE)))</f>
        <v/>
      </c>
    </row>
    <row r="3125" spans="1:17">
      <c r="A3125" s="1">
        <v>3122</v>
      </c>
      <c r="B3125" s="1"/>
      <c r="C3125" s="1"/>
      <c r="D3125" s="1"/>
      <c r="E3125" s="6"/>
      <c r="F3125" s="1"/>
      <c r="G3125" s="1" t="str">
        <f>IF(ISNA(VLOOKUP($C3125,'DTEN TCAP Linkage deviceId'!$A$1:$A$20000,1,FALSE)),"No","Yes")</f>
        <v>No</v>
      </c>
      <c r="H3125" s="1" t="str">
        <f>IF(ISNA(VLOOKUP($C3125,'Provisioning Requester'!$F$3:$H$20000,2,FALSE)),"No","Yes")</f>
        <v>No</v>
      </c>
      <c r="I3125" s="1" t="str">
        <f>IF($H3125="Yes",VLOOKUP($C3125,'Provisioning Requester'!$F$3:$H$20000,3,FALSE),"-")</f>
        <v>-</v>
      </c>
      <c r="J3125" s="1" t="str">
        <f>IF(OR(D3125="SVCP", E3125="TRUE"), "No", IF(ISNA(VLOOKUP($C3125,'ProvResponder deviceId'!$A$1:$A$20000,1,FALSE)),"No","Yes"))</f>
        <v>No</v>
      </c>
      <c r="K3125" s="1" t="str">
        <f>IF($J3125="Yes",VLOOKUP($C3125,'ProvResponder deviceId'!$A$1:$C$20000,3,FALSE),"-")</f>
        <v>-</v>
      </c>
      <c r="L3125" s="1" t="str">
        <f t="shared" si="96"/>
        <v/>
      </c>
      <c r="M3125" s="1" t="str">
        <f t="shared" si="97"/>
        <v/>
      </c>
      <c r="N3125" s="1" t="str">
        <f>IF(ISBLANK($C3125),"",IF(ISNA(VLOOKUP($L3125,'result messages'!$H$3:$L$11,2,FALSE)),VLOOKUP($M3125,'result messages'!$H$3:$L$11,2,FALSE),VLOOKUP($L3125,'result messages'!$H$3:$L$11,2,FALSE)))</f>
        <v/>
      </c>
      <c r="O3125" s="1" t="str">
        <f>IF(ISBLANK($C3125),"",IF(ISNA(VLOOKUP($L3125,'result messages'!$H$3:$L$11,3,FALSE)),VLOOKUP($M3125,'result messages'!$H$3:$L$11,3,FALSE),VLOOKUP($L3125,'result messages'!$H$3:$L$11,3,FALSE)))</f>
        <v/>
      </c>
      <c r="P3125" s="1" t="str">
        <f>IF(ISBLANK($C3125),"",IF(ISNA(VLOOKUP($L3125,'result messages'!$H$3:$L$11,4,FALSE)),VLOOKUP($M3125,'result messages'!$H$3:$L$11,4,FALSE),VLOOKUP($L3125,'result messages'!$H$3:$L$11,4,FALSE)))</f>
        <v/>
      </c>
      <c r="Q3125" s="1" t="str">
        <f>IF(ISBLANK($C3125),"",IF(ISNA(VLOOKUP($L3125,'result messages'!$H$3:$L$11,5,FALSE)),VLOOKUP($M3125,'result messages'!$H$3:$L$11,5,FALSE),VLOOKUP($L3125,'result messages'!$H$3:$L$11,5,FALSE)))</f>
        <v/>
      </c>
    </row>
    <row r="3126" spans="1:17">
      <c r="A3126" s="1">
        <v>3123</v>
      </c>
      <c r="B3126" s="1"/>
      <c r="C3126" s="1"/>
      <c r="D3126" s="1"/>
      <c r="E3126" s="6"/>
      <c r="F3126" s="1"/>
      <c r="G3126" s="1" t="str">
        <f>IF(ISNA(VLOOKUP($C3126,'DTEN TCAP Linkage deviceId'!$A$1:$A$20000,1,FALSE)),"No","Yes")</f>
        <v>No</v>
      </c>
      <c r="H3126" s="1" t="str">
        <f>IF(ISNA(VLOOKUP($C3126,'Provisioning Requester'!$F$3:$H$20000,2,FALSE)),"No","Yes")</f>
        <v>No</v>
      </c>
      <c r="I3126" s="1" t="str">
        <f>IF($H3126="Yes",VLOOKUP($C3126,'Provisioning Requester'!$F$3:$H$20000,3,FALSE),"-")</f>
        <v>-</v>
      </c>
      <c r="J3126" s="1" t="str">
        <f>IF(OR(D3126="SVCP", E3126="TRUE"), "No", IF(ISNA(VLOOKUP($C3126,'ProvResponder deviceId'!$A$1:$A$20000,1,FALSE)),"No","Yes"))</f>
        <v>No</v>
      </c>
      <c r="K3126" s="1" t="str">
        <f>IF($J3126="Yes",VLOOKUP($C3126,'ProvResponder deviceId'!$A$1:$C$20000,3,FALSE),"-")</f>
        <v>-</v>
      </c>
      <c r="L3126" s="1" t="str">
        <f t="shared" si="96"/>
        <v/>
      </c>
      <c r="M3126" s="1" t="str">
        <f t="shared" si="97"/>
        <v/>
      </c>
      <c r="N3126" s="1" t="str">
        <f>IF(ISBLANK($C3126),"",IF(ISNA(VLOOKUP($L3126,'result messages'!$H$3:$L$11,2,FALSE)),VLOOKUP($M3126,'result messages'!$H$3:$L$11,2,FALSE),VLOOKUP($L3126,'result messages'!$H$3:$L$11,2,FALSE)))</f>
        <v/>
      </c>
      <c r="O3126" s="1" t="str">
        <f>IF(ISBLANK($C3126),"",IF(ISNA(VLOOKUP($L3126,'result messages'!$H$3:$L$11,3,FALSE)),VLOOKUP($M3126,'result messages'!$H$3:$L$11,3,FALSE),VLOOKUP($L3126,'result messages'!$H$3:$L$11,3,FALSE)))</f>
        <v/>
      </c>
      <c r="P3126" s="1" t="str">
        <f>IF(ISBLANK($C3126),"",IF(ISNA(VLOOKUP($L3126,'result messages'!$H$3:$L$11,4,FALSE)),VLOOKUP($M3126,'result messages'!$H$3:$L$11,4,FALSE),VLOOKUP($L3126,'result messages'!$H$3:$L$11,4,FALSE)))</f>
        <v/>
      </c>
      <c r="Q3126" s="1" t="str">
        <f>IF(ISBLANK($C3126),"",IF(ISNA(VLOOKUP($L3126,'result messages'!$H$3:$L$11,5,FALSE)),VLOOKUP($M3126,'result messages'!$H$3:$L$11,5,FALSE),VLOOKUP($L3126,'result messages'!$H$3:$L$11,5,FALSE)))</f>
        <v/>
      </c>
    </row>
    <row r="3127" spans="1:17">
      <c r="A3127" s="1">
        <v>3124</v>
      </c>
      <c r="B3127" s="1"/>
      <c r="C3127" s="1"/>
      <c r="D3127" s="1"/>
      <c r="E3127" s="6"/>
      <c r="F3127" s="1"/>
      <c r="G3127" s="1" t="str">
        <f>IF(ISNA(VLOOKUP($C3127,'DTEN TCAP Linkage deviceId'!$A$1:$A$20000,1,FALSE)),"No","Yes")</f>
        <v>No</v>
      </c>
      <c r="H3127" s="1" t="str">
        <f>IF(ISNA(VLOOKUP($C3127,'Provisioning Requester'!$F$3:$H$20000,2,FALSE)),"No","Yes")</f>
        <v>No</v>
      </c>
      <c r="I3127" s="1" t="str">
        <f>IF($H3127="Yes",VLOOKUP($C3127,'Provisioning Requester'!$F$3:$H$20000,3,FALSE),"-")</f>
        <v>-</v>
      </c>
      <c r="J3127" s="1" t="str">
        <f>IF(OR(D3127="SVCP", E3127="TRUE"), "No", IF(ISNA(VLOOKUP($C3127,'ProvResponder deviceId'!$A$1:$A$20000,1,FALSE)),"No","Yes"))</f>
        <v>No</v>
      </c>
      <c r="K3127" s="1" t="str">
        <f>IF($J3127="Yes",VLOOKUP($C3127,'ProvResponder deviceId'!$A$1:$C$20000,3,FALSE),"-")</f>
        <v>-</v>
      </c>
      <c r="L3127" s="1" t="str">
        <f t="shared" si="96"/>
        <v/>
      </c>
      <c r="M3127" s="1" t="str">
        <f t="shared" si="97"/>
        <v/>
      </c>
      <c r="N3127" s="1" t="str">
        <f>IF(ISBLANK($C3127),"",IF(ISNA(VLOOKUP($L3127,'result messages'!$H$3:$L$11,2,FALSE)),VLOOKUP($M3127,'result messages'!$H$3:$L$11,2,FALSE),VLOOKUP($L3127,'result messages'!$H$3:$L$11,2,FALSE)))</f>
        <v/>
      </c>
      <c r="O3127" s="1" t="str">
        <f>IF(ISBLANK($C3127),"",IF(ISNA(VLOOKUP($L3127,'result messages'!$H$3:$L$11,3,FALSE)),VLOOKUP($M3127,'result messages'!$H$3:$L$11,3,FALSE),VLOOKUP($L3127,'result messages'!$H$3:$L$11,3,FALSE)))</f>
        <v/>
      </c>
      <c r="P3127" s="1" t="str">
        <f>IF(ISBLANK($C3127),"",IF(ISNA(VLOOKUP($L3127,'result messages'!$H$3:$L$11,4,FALSE)),VLOOKUP($M3127,'result messages'!$H$3:$L$11,4,FALSE),VLOOKUP($L3127,'result messages'!$H$3:$L$11,4,FALSE)))</f>
        <v/>
      </c>
      <c r="Q3127" s="1" t="str">
        <f>IF(ISBLANK($C3127),"",IF(ISNA(VLOOKUP($L3127,'result messages'!$H$3:$L$11,5,FALSE)),VLOOKUP($M3127,'result messages'!$H$3:$L$11,5,FALSE),VLOOKUP($L3127,'result messages'!$H$3:$L$11,5,FALSE)))</f>
        <v/>
      </c>
    </row>
    <row r="3128" spans="1:17">
      <c r="A3128" s="1">
        <v>3125</v>
      </c>
      <c r="B3128" s="1"/>
      <c r="C3128" s="1"/>
      <c r="D3128" s="1"/>
      <c r="E3128" s="6"/>
      <c r="F3128" s="1"/>
      <c r="G3128" s="1" t="str">
        <f>IF(ISNA(VLOOKUP($C3128,'DTEN TCAP Linkage deviceId'!$A$1:$A$20000,1,FALSE)),"No","Yes")</f>
        <v>No</v>
      </c>
      <c r="H3128" s="1" t="str">
        <f>IF(ISNA(VLOOKUP($C3128,'Provisioning Requester'!$F$3:$H$20000,2,FALSE)),"No","Yes")</f>
        <v>No</v>
      </c>
      <c r="I3128" s="1" t="str">
        <f>IF($H3128="Yes",VLOOKUP($C3128,'Provisioning Requester'!$F$3:$H$20000,3,FALSE),"-")</f>
        <v>-</v>
      </c>
      <c r="J3128" s="1" t="str">
        <f>IF(OR(D3128="SVCP", E3128="TRUE"), "No", IF(ISNA(VLOOKUP($C3128,'ProvResponder deviceId'!$A$1:$A$20000,1,FALSE)),"No","Yes"))</f>
        <v>No</v>
      </c>
      <c r="K3128" s="1" t="str">
        <f>IF($J3128="Yes",VLOOKUP($C3128,'ProvResponder deviceId'!$A$1:$C$20000,3,FALSE),"-")</f>
        <v>-</v>
      </c>
      <c r="L3128" s="1" t="str">
        <f t="shared" si="96"/>
        <v/>
      </c>
      <c r="M3128" s="1" t="str">
        <f t="shared" si="97"/>
        <v/>
      </c>
      <c r="N3128" s="1" t="str">
        <f>IF(ISBLANK($C3128),"",IF(ISNA(VLOOKUP($L3128,'result messages'!$H$3:$L$11,2,FALSE)),VLOOKUP($M3128,'result messages'!$H$3:$L$11,2,FALSE),VLOOKUP($L3128,'result messages'!$H$3:$L$11,2,FALSE)))</f>
        <v/>
      </c>
      <c r="O3128" s="1" t="str">
        <f>IF(ISBLANK($C3128),"",IF(ISNA(VLOOKUP($L3128,'result messages'!$H$3:$L$11,3,FALSE)),VLOOKUP($M3128,'result messages'!$H$3:$L$11,3,FALSE),VLOOKUP($L3128,'result messages'!$H$3:$L$11,3,FALSE)))</f>
        <v/>
      </c>
      <c r="P3128" s="1" t="str">
        <f>IF(ISBLANK($C3128),"",IF(ISNA(VLOOKUP($L3128,'result messages'!$H$3:$L$11,4,FALSE)),VLOOKUP($M3128,'result messages'!$H$3:$L$11,4,FALSE),VLOOKUP($L3128,'result messages'!$H$3:$L$11,4,FALSE)))</f>
        <v/>
      </c>
      <c r="Q3128" s="1" t="str">
        <f>IF(ISBLANK($C3128),"",IF(ISNA(VLOOKUP($L3128,'result messages'!$H$3:$L$11,5,FALSE)),VLOOKUP($M3128,'result messages'!$H$3:$L$11,5,FALSE),VLOOKUP($L3128,'result messages'!$H$3:$L$11,5,FALSE)))</f>
        <v/>
      </c>
    </row>
    <row r="3129" spans="1:17">
      <c r="A3129" s="1">
        <v>3126</v>
      </c>
      <c r="B3129" s="1"/>
      <c r="C3129" s="1"/>
      <c r="D3129" s="1"/>
      <c r="E3129" s="6"/>
      <c r="F3129" s="1"/>
      <c r="G3129" s="1" t="str">
        <f>IF(ISNA(VLOOKUP($C3129,'DTEN TCAP Linkage deviceId'!$A$1:$A$20000,1,FALSE)),"No","Yes")</f>
        <v>No</v>
      </c>
      <c r="H3129" s="1" t="str">
        <f>IF(ISNA(VLOOKUP($C3129,'Provisioning Requester'!$F$3:$H$20000,2,FALSE)),"No","Yes")</f>
        <v>No</v>
      </c>
      <c r="I3129" s="1" t="str">
        <f>IF($H3129="Yes",VLOOKUP($C3129,'Provisioning Requester'!$F$3:$H$20000,3,FALSE),"-")</f>
        <v>-</v>
      </c>
      <c r="J3129" s="1" t="str">
        <f>IF(OR(D3129="SVCP", E3129="TRUE"), "No", IF(ISNA(VLOOKUP($C3129,'ProvResponder deviceId'!$A$1:$A$20000,1,FALSE)),"No","Yes"))</f>
        <v>No</v>
      </c>
      <c r="K3129" s="1" t="str">
        <f>IF($J3129="Yes",VLOOKUP($C3129,'ProvResponder deviceId'!$A$1:$C$20000,3,FALSE),"-")</f>
        <v>-</v>
      </c>
      <c r="L3129" s="1" t="str">
        <f t="shared" si="96"/>
        <v/>
      </c>
      <c r="M3129" s="1" t="str">
        <f t="shared" si="97"/>
        <v/>
      </c>
      <c r="N3129" s="1" t="str">
        <f>IF(ISBLANK($C3129),"",IF(ISNA(VLOOKUP($L3129,'result messages'!$H$3:$L$11,2,FALSE)),VLOOKUP($M3129,'result messages'!$H$3:$L$11,2,FALSE),VLOOKUP($L3129,'result messages'!$H$3:$L$11,2,FALSE)))</f>
        <v/>
      </c>
      <c r="O3129" s="1" t="str">
        <f>IF(ISBLANK($C3129),"",IF(ISNA(VLOOKUP($L3129,'result messages'!$H$3:$L$11,3,FALSE)),VLOOKUP($M3129,'result messages'!$H$3:$L$11,3,FALSE),VLOOKUP($L3129,'result messages'!$H$3:$L$11,3,FALSE)))</f>
        <v/>
      </c>
      <c r="P3129" s="1" t="str">
        <f>IF(ISBLANK($C3129),"",IF(ISNA(VLOOKUP($L3129,'result messages'!$H$3:$L$11,4,FALSE)),VLOOKUP($M3129,'result messages'!$H$3:$L$11,4,FALSE),VLOOKUP($L3129,'result messages'!$H$3:$L$11,4,FALSE)))</f>
        <v/>
      </c>
      <c r="Q3129" s="1" t="str">
        <f>IF(ISBLANK($C3129),"",IF(ISNA(VLOOKUP($L3129,'result messages'!$H$3:$L$11,5,FALSE)),VLOOKUP($M3129,'result messages'!$H$3:$L$11,5,FALSE),VLOOKUP($L3129,'result messages'!$H$3:$L$11,5,FALSE)))</f>
        <v/>
      </c>
    </row>
    <row r="3130" spans="1:17">
      <c r="A3130" s="1">
        <v>3127</v>
      </c>
      <c r="B3130" s="1"/>
      <c r="C3130" s="1"/>
      <c r="D3130" s="1"/>
      <c r="E3130" s="6"/>
      <c r="F3130" s="1"/>
      <c r="G3130" s="1" t="str">
        <f>IF(ISNA(VLOOKUP($C3130,'DTEN TCAP Linkage deviceId'!$A$1:$A$20000,1,FALSE)),"No","Yes")</f>
        <v>No</v>
      </c>
      <c r="H3130" s="1" t="str">
        <f>IF(ISNA(VLOOKUP($C3130,'Provisioning Requester'!$F$3:$H$20000,2,FALSE)),"No","Yes")</f>
        <v>No</v>
      </c>
      <c r="I3130" s="1" t="str">
        <f>IF($H3130="Yes",VLOOKUP($C3130,'Provisioning Requester'!$F$3:$H$20000,3,FALSE),"-")</f>
        <v>-</v>
      </c>
      <c r="J3130" s="1" t="str">
        <f>IF(OR(D3130="SVCP", E3130="TRUE"), "No", IF(ISNA(VLOOKUP($C3130,'ProvResponder deviceId'!$A$1:$A$20000,1,FALSE)),"No","Yes"))</f>
        <v>No</v>
      </c>
      <c r="K3130" s="1" t="str">
        <f>IF($J3130="Yes",VLOOKUP($C3130,'ProvResponder deviceId'!$A$1:$C$20000,3,FALSE),"-")</f>
        <v>-</v>
      </c>
      <c r="L3130" s="1" t="str">
        <f t="shared" si="96"/>
        <v/>
      </c>
      <c r="M3130" s="1" t="str">
        <f t="shared" si="97"/>
        <v/>
      </c>
      <c r="N3130" s="1" t="str">
        <f>IF(ISBLANK($C3130),"",IF(ISNA(VLOOKUP($L3130,'result messages'!$H$3:$L$11,2,FALSE)),VLOOKUP($M3130,'result messages'!$H$3:$L$11,2,FALSE),VLOOKUP($L3130,'result messages'!$H$3:$L$11,2,FALSE)))</f>
        <v/>
      </c>
      <c r="O3130" s="1" t="str">
        <f>IF(ISBLANK($C3130),"",IF(ISNA(VLOOKUP($L3130,'result messages'!$H$3:$L$11,3,FALSE)),VLOOKUP($M3130,'result messages'!$H$3:$L$11,3,FALSE),VLOOKUP($L3130,'result messages'!$H$3:$L$11,3,FALSE)))</f>
        <v/>
      </c>
      <c r="P3130" s="1" t="str">
        <f>IF(ISBLANK($C3130),"",IF(ISNA(VLOOKUP($L3130,'result messages'!$H$3:$L$11,4,FALSE)),VLOOKUP($M3130,'result messages'!$H$3:$L$11,4,FALSE),VLOOKUP($L3130,'result messages'!$H$3:$L$11,4,FALSE)))</f>
        <v/>
      </c>
      <c r="Q3130" s="1" t="str">
        <f>IF(ISBLANK($C3130),"",IF(ISNA(VLOOKUP($L3130,'result messages'!$H$3:$L$11,5,FALSE)),VLOOKUP($M3130,'result messages'!$H$3:$L$11,5,FALSE),VLOOKUP($L3130,'result messages'!$H$3:$L$11,5,FALSE)))</f>
        <v/>
      </c>
    </row>
    <row r="3131" spans="1:17">
      <c r="A3131" s="1">
        <v>3128</v>
      </c>
      <c r="B3131" s="1"/>
      <c r="C3131" s="1"/>
      <c r="D3131" s="1"/>
      <c r="E3131" s="6"/>
      <c r="F3131" s="1"/>
      <c r="G3131" s="1" t="str">
        <f>IF(ISNA(VLOOKUP($C3131,'DTEN TCAP Linkage deviceId'!$A$1:$A$20000,1,FALSE)),"No","Yes")</f>
        <v>No</v>
      </c>
      <c r="H3131" s="1" t="str">
        <f>IF(ISNA(VLOOKUP($C3131,'Provisioning Requester'!$F$3:$H$20000,2,FALSE)),"No","Yes")</f>
        <v>No</v>
      </c>
      <c r="I3131" s="1" t="str">
        <f>IF($H3131="Yes",VLOOKUP($C3131,'Provisioning Requester'!$F$3:$H$20000,3,FALSE),"-")</f>
        <v>-</v>
      </c>
      <c r="J3131" s="1" t="str">
        <f>IF(OR(D3131="SVCP", E3131="TRUE"), "No", IF(ISNA(VLOOKUP($C3131,'ProvResponder deviceId'!$A$1:$A$20000,1,FALSE)),"No","Yes"))</f>
        <v>No</v>
      </c>
      <c r="K3131" s="1" t="str">
        <f>IF($J3131="Yes",VLOOKUP($C3131,'ProvResponder deviceId'!$A$1:$C$20000,3,FALSE),"-")</f>
        <v>-</v>
      </c>
      <c r="L3131" s="1" t="str">
        <f t="shared" si="96"/>
        <v/>
      </c>
      <c r="M3131" s="1" t="str">
        <f t="shared" si="97"/>
        <v/>
      </c>
      <c r="N3131" s="1" t="str">
        <f>IF(ISBLANK($C3131),"",IF(ISNA(VLOOKUP($L3131,'result messages'!$H$3:$L$11,2,FALSE)),VLOOKUP($M3131,'result messages'!$H$3:$L$11,2,FALSE),VLOOKUP($L3131,'result messages'!$H$3:$L$11,2,FALSE)))</f>
        <v/>
      </c>
      <c r="O3131" s="1" t="str">
        <f>IF(ISBLANK($C3131),"",IF(ISNA(VLOOKUP($L3131,'result messages'!$H$3:$L$11,3,FALSE)),VLOOKUP($M3131,'result messages'!$H$3:$L$11,3,FALSE),VLOOKUP($L3131,'result messages'!$H$3:$L$11,3,FALSE)))</f>
        <v/>
      </c>
      <c r="P3131" s="1" t="str">
        <f>IF(ISBLANK($C3131),"",IF(ISNA(VLOOKUP($L3131,'result messages'!$H$3:$L$11,4,FALSE)),VLOOKUP($M3131,'result messages'!$H$3:$L$11,4,FALSE),VLOOKUP($L3131,'result messages'!$H$3:$L$11,4,FALSE)))</f>
        <v/>
      </c>
      <c r="Q3131" s="1" t="str">
        <f>IF(ISBLANK($C3131),"",IF(ISNA(VLOOKUP($L3131,'result messages'!$H$3:$L$11,5,FALSE)),VLOOKUP($M3131,'result messages'!$H$3:$L$11,5,FALSE),VLOOKUP($L3131,'result messages'!$H$3:$L$11,5,FALSE)))</f>
        <v/>
      </c>
    </row>
    <row r="3132" spans="1:17">
      <c r="A3132" s="1">
        <v>3129</v>
      </c>
      <c r="B3132" s="1"/>
      <c r="C3132" s="1"/>
      <c r="D3132" s="1"/>
      <c r="E3132" s="6"/>
      <c r="F3132" s="1"/>
      <c r="G3132" s="1" t="str">
        <f>IF(ISNA(VLOOKUP($C3132,'DTEN TCAP Linkage deviceId'!$A$1:$A$20000,1,FALSE)),"No","Yes")</f>
        <v>No</v>
      </c>
      <c r="H3132" s="1" t="str">
        <f>IF(ISNA(VLOOKUP($C3132,'Provisioning Requester'!$F$3:$H$20000,2,FALSE)),"No","Yes")</f>
        <v>No</v>
      </c>
      <c r="I3132" s="1" t="str">
        <f>IF($H3132="Yes",VLOOKUP($C3132,'Provisioning Requester'!$F$3:$H$20000,3,FALSE),"-")</f>
        <v>-</v>
      </c>
      <c r="J3132" s="1" t="str">
        <f>IF(OR(D3132="SVCP", E3132="TRUE"), "No", IF(ISNA(VLOOKUP($C3132,'ProvResponder deviceId'!$A$1:$A$20000,1,FALSE)),"No","Yes"))</f>
        <v>No</v>
      </c>
      <c r="K3132" s="1" t="str">
        <f>IF($J3132="Yes",VLOOKUP($C3132,'ProvResponder deviceId'!$A$1:$C$20000,3,FALSE),"-")</f>
        <v>-</v>
      </c>
      <c r="L3132" s="1" t="str">
        <f t="shared" si="96"/>
        <v/>
      </c>
      <c r="M3132" s="1" t="str">
        <f t="shared" si="97"/>
        <v/>
      </c>
      <c r="N3132" s="1" t="str">
        <f>IF(ISBLANK($C3132),"",IF(ISNA(VLOOKUP($L3132,'result messages'!$H$3:$L$11,2,FALSE)),VLOOKUP($M3132,'result messages'!$H$3:$L$11,2,FALSE),VLOOKUP($L3132,'result messages'!$H$3:$L$11,2,FALSE)))</f>
        <v/>
      </c>
      <c r="O3132" s="1" t="str">
        <f>IF(ISBLANK($C3132),"",IF(ISNA(VLOOKUP($L3132,'result messages'!$H$3:$L$11,3,FALSE)),VLOOKUP($M3132,'result messages'!$H$3:$L$11,3,FALSE),VLOOKUP($L3132,'result messages'!$H$3:$L$11,3,FALSE)))</f>
        <v/>
      </c>
      <c r="P3132" s="1" t="str">
        <f>IF(ISBLANK($C3132),"",IF(ISNA(VLOOKUP($L3132,'result messages'!$H$3:$L$11,4,FALSE)),VLOOKUP($M3132,'result messages'!$H$3:$L$11,4,FALSE),VLOOKUP($L3132,'result messages'!$H$3:$L$11,4,FALSE)))</f>
        <v/>
      </c>
      <c r="Q3132" s="1" t="str">
        <f>IF(ISBLANK($C3132),"",IF(ISNA(VLOOKUP($L3132,'result messages'!$H$3:$L$11,5,FALSE)),VLOOKUP($M3132,'result messages'!$H$3:$L$11,5,FALSE),VLOOKUP($L3132,'result messages'!$H$3:$L$11,5,FALSE)))</f>
        <v/>
      </c>
    </row>
    <row r="3133" spans="1:17">
      <c r="A3133" s="1">
        <v>3130</v>
      </c>
      <c r="B3133" s="1"/>
      <c r="C3133" s="1"/>
      <c r="D3133" s="1"/>
      <c r="E3133" s="6"/>
      <c r="F3133" s="1"/>
      <c r="G3133" s="1" t="str">
        <f>IF(ISNA(VLOOKUP($C3133,'DTEN TCAP Linkage deviceId'!$A$1:$A$20000,1,FALSE)),"No","Yes")</f>
        <v>No</v>
      </c>
      <c r="H3133" s="1" t="str">
        <f>IF(ISNA(VLOOKUP($C3133,'Provisioning Requester'!$F$3:$H$20000,2,FALSE)),"No","Yes")</f>
        <v>No</v>
      </c>
      <c r="I3133" s="1" t="str">
        <f>IF($H3133="Yes",VLOOKUP($C3133,'Provisioning Requester'!$F$3:$H$20000,3,FALSE),"-")</f>
        <v>-</v>
      </c>
      <c r="J3133" s="1" t="str">
        <f>IF(OR(D3133="SVCP", E3133="TRUE"), "No", IF(ISNA(VLOOKUP($C3133,'ProvResponder deviceId'!$A$1:$A$20000,1,FALSE)),"No","Yes"))</f>
        <v>No</v>
      </c>
      <c r="K3133" s="1" t="str">
        <f>IF($J3133="Yes",VLOOKUP($C3133,'ProvResponder deviceId'!$A$1:$C$20000,3,FALSE),"-")</f>
        <v>-</v>
      </c>
      <c r="L3133" s="1" t="str">
        <f t="shared" si="96"/>
        <v/>
      </c>
      <c r="M3133" s="1" t="str">
        <f t="shared" si="97"/>
        <v/>
      </c>
      <c r="N3133" s="1" t="str">
        <f>IF(ISBLANK($C3133),"",IF(ISNA(VLOOKUP($L3133,'result messages'!$H$3:$L$11,2,FALSE)),VLOOKUP($M3133,'result messages'!$H$3:$L$11,2,FALSE),VLOOKUP($L3133,'result messages'!$H$3:$L$11,2,FALSE)))</f>
        <v/>
      </c>
      <c r="O3133" s="1" t="str">
        <f>IF(ISBLANK($C3133),"",IF(ISNA(VLOOKUP($L3133,'result messages'!$H$3:$L$11,3,FALSE)),VLOOKUP($M3133,'result messages'!$H$3:$L$11,3,FALSE),VLOOKUP($L3133,'result messages'!$H$3:$L$11,3,FALSE)))</f>
        <v/>
      </c>
      <c r="P3133" s="1" t="str">
        <f>IF(ISBLANK($C3133),"",IF(ISNA(VLOOKUP($L3133,'result messages'!$H$3:$L$11,4,FALSE)),VLOOKUP($M3133,'result messages'!$H$3:$L$11,4,FALSE),VLOOKUP($L3133,'result messages'!$H$3:$L$11,4,FALSE)))</f>
        <v/>
      </c>
      <c r="Q3133" s="1" t="str">
        <f>IF(ISBLANK($C3133),"",IF(ISNA(VLOOKUP($L3133,'result messages'!$H$3:$L$11,5,FALSE)),VLOOKUP($M3133,'result messages'!$H$3:$L$11,5,FALSE),VLOOKUP($L3133,'result messages'!$H$3:$L$11,5,FALSE)))</f>
        <v/>
      </c>
    </row>
    <row r="3134" spans="1:17">
      <c r="A3134" s="1">
        <v>3131</v>
      </c>
      <c r="B3134" s="1"/>
      <c r="C3134" s="1"/>
      <c r="D3134" s="1"/>
      <c r="E3134" s="6"/>
      <c r="F3134" s="1"/>
      <c r="G3134" s="1" t="str">
        <f>IF(ISNA(VLOOKUP($C3134,'DTEN TCAP Linkage deviceId'!$A$1:$A$20000,1,FALSE)),"No","Yes")</f>
        <v>No</v>
      </c>
      <c r="H3134" s="1" t="str">
        <f>IF(ISNA(VLOOKUP($C3134,'Provisioning Requester'!$F$3:$H$20000,2,FALSE)),"No","Yes")</f>
        <v>No</v>
      </c>
      <c r="I3134" s="1" t="str">
        <f>IF($H3134="Yes",VLOOKUP($C3134,'Provisioning Requester'!$F$3:$H$20000,3,FALSE),"-")</f>
        <v>-</v>
      </c>
      <c r="J3134" s="1" t="str">
        <f>IF(OR(D3134="SVCP", E3134="TRUE"), "No", IF(ISNA(VLOOKUP($C3134,'ProvResponder deviceId'!$A$1:$A$20000,1,FALSE)),"No","Yes"))</f>
        <v>No</v>
      </c>
      <c r="K3134" s="1" t="str">
        <f>IF($J3134="Yes",VLOOKUP($C3134,'ProvResponder deviceId'!$A$1:$C$20000,3,FALSE),"-")</f>
        <v>-</v>
      </c>
      <c r="L3134" s="1" t="str">
        <f t="shared" si="96"/>
        <v/>
      </c>
      <c r="M3134" s="1" t="str">
        <f t="shared" si="97"/>
        <v/>
      </c>
      <c r="N3134" s="1" t="str">
        <f>IF(ISBLANK($C3134),"",IF(ISNA(VLOOKUP($L3134,'result messages'!$H$3:$L$11,2,FALSE)),VLOOKUP($M3134,'result messages'!$H$3:$L$11,2,FALSE),VLOOKUP($L3134,'result messages'!$H$3:$L$11,2,FALSE)))</f>
        <v/>
      </c>
      <c r="O3134" s="1" t="str">
        <f>IF(ISBLANK($C3134),"",IF(ISNA(VLOOKUP($L3134,'result messages'!$H$3:$L$11,3,FALSE)),VLOOKUP($M3134,'result messages'!$H$3:$L$11,3,FALSE),VLOOKUP($L3134,'result messages'!$H$3:$L$11,3,FALSE)))</f>
        <v/>
      </c>
      <c r="P3134" s="1" t="str">
        <f>IF(ISBLANK($C3134),"",IF(ISNA(VLOOKUP($L3134,'result messages'!$H$3:$L$11,4,FALSE)),VLOOKUP($M3134,'result messages'!$H$3:$L$11,4,FALSE),VLOOKUP($L3134,'result messages'!$H$3:$L$11,4,FALSE)))</f>
        <v/>
      </c>
      <c r="Q3134" s="1" t="str">
        <f>IF(ISBLANK($C3134),"",IF(ISNA(VLOOKUP($L3134,'result messages'!$H$3:$L$11,5,FALSE)),VLOOKUP($M3134,'result messages'!$H$3:$L$11,5,FALSE),VLOOKUP($L3134,'result messages'!$H$3:$L$11,5,FALSE)))</f>
        <v/>
      </c>
    </row>
    <row r="3135" spans="1:17">
      <c r="A3135" s="1">
        <v>3132</v>
      </c>
      <c r="B3135" s="1"/>
      <c r="C3135" s="1"/>
      <c r="D3135" s="1"/>
      <c r="E3135" s="6"/>
      <c r="F3135" s="1"/>
      <c r="G3135" s="1" t="str">
        <f>IF(ISNA(VLOOKUP($C3135,'DTEN TCAP Linkage deviceId'!$A$1:$A$20000,1,FALSE)),"No","Yes")</f>
        <v>No</v>
      </c>
      <c r="H3135" s="1" t="str">
        <f>IF(ISNA(VLOOKUP($C3135,'Provisioning Requester'!$F$3:$H$20000,2,FALSE)),"No","Yes")</f>
        <v>No</v>
      </c>
      <c r="I3135" s="1" t="str">
        <f>IF($H3135="Yes",VLOOKUP($C3135,'Provisioning Requester'!$F$3:$H$20000,3,FALSE),"-")</f>
        <v>-</v>
      </c>
      <c r="J3135" s="1" t="str">
        <f>IF(OR(D3135="SVCP", E3135="TRUE"), "No", IF(ISNA(VLOOKUP($C3135,'ProvResponder deviceId'!$A$1:$A$20000,1,FALSE)),"No","Yes"))</f>
        <v>No</v>
      </c>
      <c r="K3135" s="1" t="str">
        <f>IF($J3135="Yes",VLOOKUP($C3135,'ProvResponder deviceId'!$A$1:$C$20000,3,FALSE),"-")</f>
        <v>-</v>
      </c>
      <c r="L3135" s="1" t="str">
        <f t="shared" si="96"/>
        <v/>
      </c>
      <c r="M3135" s="1" t="str">
        <f t="shared" si="97"/>
        <v/>
      </c>
      <c r="N3135" s="1" t="str">
        <f>IF(ISBLANK($C3135),"",IF(ISNA(VLOOKUP($L3135,'result messages'!$H$3:$L$11,2,FALSE)),VLOOKUP($M3135,'result messages'!$H$3:$L$11,2,FALSE),VLOOKUP($L3135,'result messages'!$H$3:$L$11,2,FALSE)))</f>
        <v/>
      </c>
      <c r="O3135" s="1" t="str">
        <f>IF(ISBLANK($C3135),"",IF(ISNA(VLOOKUP($L3135,'result messages'!$H$3:$L$11,3,FALSE)),VLOOKUP($M3135,'result messages'!$H$3:$L$11,3,FALSE),VLOOKUP($L3135,'result messages'!$H$3:$L$11,3,FALSE)))</f>
        <v/>
      </c>
      <c r="P3135" s="1" t="str">
        <f>IF(ISBLANK($C3135),"",IF(ISNA(VLOOKUP($L3135,'result messages'!$H$3:$L$11,4,FALSE)),VLOOKUP($M3135,'result messages'!$H$3:$L$11,4,FALSE),VLOOKUP($L3135,'result messages'!$H$3:$L$11,4,FALSE)))</f>
        <v/>
      </c>
      <c r="Q3135" s="1" t="str">
        <f>IF(ISBLANK($C3135),"",IF(ISNA(VLOOKUP($L3135,'result messages'!$H$3:$L$11,5,FALSE)),VLOOKUP($M3135,'result messages'!$H$3:$L$11,5,FALSE),VLOOKUP($L3135,'result messages'!$H$3:$L$11,5,FALSE)))</f>
        <v/>
      </c>
    </row>
    <row r="3136" spans="1:17">
      <c r="A3136" s="1">
        <v>3133</v>
      </c>
      <c r="B3136" s="1"/>
      <c r="C3136" s="1"/>
      <c r="D3136" s="1"/>
      <c r="E3136" s="6"/>
      <c r="F3136" s="1"/>
      <c r="G3136" s="1" t="str">
        <f>IF(ISNA(VLOOKUP($C3136,'DTEN TCAP Linkage deviceId'!$A$1:$A$20000,1,FALSE)),"No","Yes")</f>
        <v>No</v>
      </c>
      <c r="H3136" s="1" t="str">
        <f>IF(ISNA(VLOOKUP($C3136,'Provisioning Requester'!$F$3:$H$20000,2,FALSE)),"No","Yes")</f>
        <v>No</v>
      </c>
      <c r="I3136" s="1" t="str">
        <f>IF($H3136="Yes",VLOOKUP($C3136,'Provisioning Requester'!$F$3:$H$20000,3,FALSE),"-")</f>
        <v>-</v>
      </c>
      <c r="J3136" s="1" t="str">
        <f>IF(OR(D3136="SVCP", E3136="TRUE"), "No", IF(ISNA(VLOOKUP($C3136,'ProvResponder deviceId'!$A$1:$A$20000,1,FALSE)),"No","Yes"))</f>
        <v>No</v>
      </c>
      <c r="K3136" s="1" t="str">
        <f>IF($J3136="Yes",VLOOKUP($C3136,'ProvResponder deviceId'!$A$1:$C$20000,3,FALSE),"-")</f>
        <v>-</v>
      </c>
      <c r="L3136" s="1" t="str">
        <f t="shared" si="96"/>
        <v/>
      </c>
      <c r="M3136" s="1" t="str">
        <f t="shared" si="97"/>
        <v/>
      </c>
      <c r="N3136" s="1" t="str">
        <f>IF(ISBLANK($C3136),"",IF(ISNA(VLOOKUP($L3136,'result messages'!$H$3:$L$11,2,FALSE)),VLOOKUP($M3136,'result messages'!$H$3:$L$11,2,FALSE),VLOOKUP($L3136,'result messages'!$H$3:$L$11,2,FALSE)))</f>
        <v/>
      </c>
      <c r="O3136" s="1" t="str">
        <f>IF(ISBLANK($C3136),"",IF(ISNA(VLOOKUP($L3136,'result messages'!$H$3:$L$11,3,FALSE)),VLOOKUP($M3136,'result messages'!$H$3:$L$11,3,FALSE),VLOOKUP($L3136,'result messages'!$H$3:$L$11,3,FALSE)))</f>
        <v/>
      </c>
      <c r="P3136" s="1" t="str">
        <f>IF(ISBLANK($C3136),"",IF(ISNA(VLOOKUP($L3136,'result messages'!$H$3:$L$11,4,FALSE)),VLOOKUP($M3136,'result messages'!$H$3:$L$11,4,FALSE),VLOOKUP($L3136,'result messages'!$H$3:$L$11,4,FALSE)))</f>
        <v/>
      </c>
      <c r="Q3136" s="1" t="str">
        <f>IF(ISBLANK($C3136),"",IF(ISNA(VLOOKUP($L3136,'result messages'!$H$3:$L$11,5,FALSE)),VLOOKUP($M3136,'result messages'!$H$3:$L$11,5,FALSE),VLOOKUP($L3136,'result messages'!$H$3:$L$11,5,FALSE)))</f>
        <v/>
      </c>
    </row>
    <row r="3137" spans="1:17">
      <c r="A3137" s="1">
        <v>3134</v>
      </c>
      <c r="B3137" s="1"/>
      <c r="C3137" s="1"/>
      <c r="D3137" s="1"/>
      <c r="E3137" s="6"/>
      <c r="F3137" s="1"/>
      <c r="G3137" s="1" t="str">
        <f>IF(ISNA(VLOOKUP($C3137,'DTEN TCAP Linkage deviceId'!$A$1:$A$20000,1,FALSE)),"No","Yes")</f>
        <v>No</v>
      </c>
      <c r="H3137" s="1" t="str">
        <f>IF(ISNA(VLOOKUP($C3137,'Provisioning Requester'!$F$3:$H$20000,2,FALSE)),"No","Yes")</f>
        <v>No</v>
      </c>
      <c r="I3137" s="1" t="str">
        <f>IF($H3137="Yes",VLOOKUP($C3137,'Provisioning Requester'!$F$3:$H$20000,3,FALSE),"-")</f>
        <v>-</v>
      </c>
      <c r="J3137" s="1" t="str">
        <f>IF(OR(D3137="SVCP", E3137="TRUE"), "No", IF(ISNA(VLOOKUP($C3137,'ProvResponder deviceId'!$A$1:$A$20000,1,FALSE)),"No","Yes"))</f>
        <v>No</v>
      </c>
      <c r="K3137" s="1" t="str">
        <f>IF($J3137="Yes",VLOOKUP($C3137,'ProvResponder deviceId'!$A$1:$C$20000,3,FALSE),"-")</f>
        <v>-</v>
      </c>
      <c r="L3137" s="1" t="str">
        <f t="shared" si="96"/>
        <v/>
      </c>
      <c r="M3137" s="1" t="str">
        <f t="shared" si="97"/>
        <v/>
      </c>
      <c r="N3137" s="1" t="str">
        <f>IF(ISBLANK($C3137),"",IF(ISNA(VLOOKUP($L3137,'result messages'!$H$3:$L$11,2,FALSE)),VLOOKUP($M3137,'result messages'!$H$3:$L$11,2,FALSE),VLOOKUP($L3137,'result messages'!$H$3:$L$11,2,FALSE)))</f>
        <v/>
      </c>
      <c r="O3137" s="1" t="str">
        <f>IF(ISBLANK($C3137),"",IF(ISNA(VLOOKUP($L3137,'result messages'!$H$3:$L$11,3,FALSE)),VLOOKUP($M3137,'result messages'!$H$3:$L$11,3,FALSE),VLOOKUP($L3137,'result messages'!$H$3:$L$11,3,FALSE)))</f>
        <v/>
      </c>
      <c r="P3137" s="1" t="str">
        <f>IF(ISBLANK($C3137),"",IF(ISNA(VLOOKUP($L3137,'result messages'!$H$3:$L$11,4,FALSE)),VLOOKUP($M3137,'result messages'!$H$3:$L$11,4,FALSE),VLOOKUP($L3137,'result messages'!$H$3:$L$11,4,FALSE)))</f>
        <v/>
      </c>
      <c r="Q3137" s="1" t="str">
        <f>IF(ISBLANK($C3137),"",IF(ISNA(VLOOKUP($L3137,'result messages'!$H$3:$L$11,5,FALSE)),VLOOKUP($M3137,'result messages'!$H$3:$L$11,5,FALSE),VLOOKUP($L3137,'result messages'!$H$3:$L$11,5,FALSE)))</f>
        <v/>
      </c>
    </row>
    <row r="3138" spans="1:17">
      <c r="A3138" s="1">
        <v>3135</v>
      </c>
      <c r="B3138" s="1"/>
      <c r="C3138" s="1"/>
      <c r="D3138" s="1"/>
      <c r="E3138" s="6"/>
      <c r="F3138" s="1"/>
      <c r="G3138" s="1" t="str">
        <f>IF(ISNA(VLOOKUP($C3138,'DTEN TCAP Linkage deviceId'!$A$1:$A$20000,1,FALSE)),"No","Yes")</f>
        <v>No</v>
      </c>
      <c r="H3138" s="1" t="str">
        <f>IF(ISNA(VLOOKUP($C3138,'Provisioning Requester'!$F$3:$H$20000,2,FALSE)),"No","Yes")</f>
        <v>No</v>
      </c>
      <c r="I3138" s="1" t="str">
        <f>IF($H3138="Yes",VLOOKUP($C3138,'Provisioning Requester'!$F$3:$H$20000,3,FALSE),"-")</f>
        <v>-</v>
      </c>
      <c r="J3138" s="1" t="str">
        <f>IF(OR(D3138="SVCP", E3138="TRUE"), "No", IF(ISNA(VLOOKUP($C3138,'ProvResponder deviceId'!$A$1:$A$20000,1,FALSE)),"No","Yes"))</f>
        <v>No</v>
      </c>
      <c r="K3138" s="1" t="str">
        <f>IF($J3138="Yes",VLOOKUP($C3138,'ProvResponder deviceId'!$A$1:$C$20000,3,FALSE),"-")</f>
        <v>-</v>
      </c>
      <c r="L3138" s="1" t="str">
        <f t="shared" si="96"/>
        <v/>
      </c>
      <c r="M3138" s="1" t="str">
        <f t="shared" si="97"/>
        <v/>
      </c>
      <c r="N3138" s="1" t="str">
        <f>IF(ISBLANK($C3138),"",IF(ISNA(VLOOKUP($L3138,'result messages'!$H$3:$L$11,2,FALSE)),VLOOKUP($M3138,'result messages'!$H$3:$L$11,2,FALSE),VLOOKUP($L3138,'result messages'!$H$3:$L$11,2,FALSE)))</f>
        <v/>
      </c>
      <c r="O3138" s="1" t="str">
        <f>IF(ISBLANK($C3138),"",IF(ISNA(VLOOKUP($L3138,'result messages'!$H$3:$L$11,3,FALSE)),VLOOKUP($M3138,'result messages'!$H$3:$L$11,3,FALSE),VLOOKUP($L3138,'result messages'!$H$3:$L$11,3,FALSE)))</f>
        <v/>
      </c>
      <c r="P3138" s="1" t="str">
        <f>IF(ISBLANK($C3138),"",IF(ISNA(VLOOKUP($L3138,'result messages'!$H$3:$L$11,4,FALSE)),VLOOKUP($M3138,'result messages'!$H$3:$L$11,4,FALSE),VLOOKUP($L3138,'result messages'!$H$3:$L$11,4,FALSE)))</f>
        <v/>
      </c>
      <c r="Q3138" s="1" t="str">
        <f>IF(ISBLANK($C3138),"",IF(ISNA(VLOOKUP($L3138,'result messages'!$H$3:$L$11,5,FALSE)),VLOOKUP($M3138,'result messages'!$H$3:$L$11,5,FALSE),VLOOKUP($L3138,'result messages'!$H$3:$L$11,5,FALSE)))</f>
        <v/>
      </c>
    </row>
    <row r="3139" spans="1:17">
      <c r="A3139" s="1">
        <v>3136</v>
      </c>
      <c r="B3139" s="1"/>
      <c r="C3139" s="1"/>
      <c r="D3139" s="1"/>
      <c r="E3139" s="6"/>
      <c r="F3139" s="1"/>
      <c r="G3139" s="1" t="str">
        <f>IF(ISNA(VLOOKUP($C3139,'DTEN TCAP Linkage deviceId'!$A$1:$A$20000,1,FALSE)),"No","Yes")</f>
        <v>No</v>
      </c>
      <c r="H3139" s="1" t="str">
        <f>IF(ISNA(VLOOKUP($C3139,'Provisioning Requester'!$F$3:$H$20000,2,FALSE)),"No","Yes")</f>
        <v>No</v>
      </c>
      <c r="I3139" s="1" t="str">
        <f>IF($H3139="Yes",VLOOKUP($C3139,'Provisioning Requester'!$F$3:$H$20000,3,FALSE),"-")</f>
        <v>-</v>
      </c>
      <c r="J3139" s="1" t="str">
        <f>IF(OR(D3139="SVCP", E3139="TRUE"), "No", IF(ISNA(VLOOKUP($C3139,'ProvResponder deviceId'!$A$1:$A$20000,1,FALSE)),"No","Yes"))</f>
        <v>No</v>
      </c>
      <c r="K3139" s="1" t="str">
        <f>IF($J3139="Yes",VLOOKUP($C3139,'ProvResponder deviceId'!$A$1:$C$20000,3,FALSE),"-")</f>
        <v>-</v>
      </c>
      <c r="L3139" s="1" t="str">
        <f t="shared" si="96"/>
        <v/>
      </c>
      <c r="M3139" s="1" t="str">
        <f t="shared" si="97"/>
        <v/>
      </c>
      <c r="N3139" s="1" t="str">
        <f>IF(ISBLANK($C3139),"",IF(ISNA(VLOOKUP($L3139,'result messages'!$H$3:$L$11,2,FALSE)),VLOOKUP($M3139,'result messages'!$H$3:$L$11,2,FALSE),VLOOKUP($L3139,'result messages'!$H$3:$L$11,2,FALSE)))</f>
        <v/>
      </c>
      <c r="O3139" s="1" t="str">
        <f>IF(ISBLANK($C3139),"",IF(ISNA(VLOOKUP($L3139,'result messages'!$H$3:$L$11,3,FALSE)),VLOOKUP($M3139,'result messages'!$H$3:$L$11,3,FALSE),VLOOKUP($L3139,'result messages'!$H$3:$L$11,3,FALSE)))</f>
        <v/>
      </c>
      <c r="P3139" s="1" t="str">
        <f>IF(ISBLANK($C3139),"",IF(ISNA(VLOOKUP($L3139,'result messages'!$H$3:$L$11,4,FALSE)),VLOOKUP($M3139,'result messages'!$H$3:$L$11,4,FALSE),VLOOKUP($L3139,'result messages'!$H$3:$L$11,4,FALSE)))</f>
        <v/>
      </c>
      <c r="Q3139" s="1" t="str">
        <f>IF(ISBLANK($C3139),"",IF(ISNA(VLOOKUP($L3139,'result messages'!$H$3:$L$11,5,FALSE)),VLOOKUP($M3139,'result messages'!$H$3:$L$11,5,FALSE),VLOOKUP($L3139,'result messages'!$H$3:$L$11,5,FALSE)))</f>
        <v/>
      </c>
    </row>
    <row r="3140" spans="1:17">
      <c r="A3140" s="1">
        <v>3137</v>
      </c>
      <c r="B3140" s="1"/>
      <c r="C3140" s="1"/>
      <c r="D3140" s="1"/>
      <c r="E3140" s="6"/>
      <c r="F3140" s="1"/>
      <c r="G3140" s="1" t="str">
        <f>IF(ISNA(VLOOKUP($C3140,'DTEN TCAP Linkage deviceId'!$A$1:$A$20000,1,FALSE)),"No","Yes")</f>
        <v>No</v>
      </c>
      <c r="H3140" s="1" t="str">
        <f>IF(ISNA(VLOOKUP($C3140,'Provisioning Requester'!$F$3:$H$20000,2,FALSE)),"No","Yes")</f>
        <v>No</v>
      </c>
      <c r="I3140" s="1" t="str">
        <f>IF($H3140="Yes",VLOOKUP($C3140,'Provisioning Requester'!$F$3:$H$20000,3,FALSE),"-")</f>
        <v>-</v>
      </c>
      <c r="J3140" s="1" t="str">
        <f>IF(OR(D3140="SVCP", E3140="TRUE"), "No", IF(ISNA(VLOOKUP($C3140,'ProvResponder deviceId'!$A$1:$A$20000,1,FALSE)),"No","Yes"))</f>
        <v>No</v>
      </c>
      <c r="K3140" s="1" t="str">
        <f>IF($J3140="Yes",VLOOKUP($C3140,'ProvResponder deviceId'!$A$1:$C$20000,3,FALSE),"-")</f>
        <v>-</v>
      </c>
      <c r="L3140" s="1" t="str">
        <f t="shared" si="96"/>
        <v/>
      </c>
      <c r="M3140" s="1" t="str">
        <f t="shared" si="97"/>
        <v/>
      </c>
      <c r="N3140" s="1" t="str">
        <f>IF(ISBLANK($C3140),"",IF(ISNA(VLOOKUP($L3140,'result messages'!$H$3:$L$11,2,FALSE)),VLOOKUP($M3140,'result messages'!$H$3:$L$11,2,FALSE),VLOOKUP($L3140,'result messages'!$H$3:$L$11,2,FALSE)))</f>
        <v/>
      </c>
      <c r="O3140" s="1" t="str">
        <f>IF(ISBLANK($C3140),"",IF(ISNA(VLOOKUP($L3140,'result messages'!$H$3:$L$11,3,FALSE)),VLOOKUP($M3140,'result messages'!$H$3:$L$11,3,FALSE),VLOOKUP($L3140,'result messages'!$H$3:$L$11,3,FALSE)))</f>
        <v/>
      </c>
      <c r="P3140" s="1" t="str">
        <f>IF(ISBLANK($C3140),"",IF(ISNA(VLOOKUP($L3140,'result messages'!$H$3:$L$11,4,FALSE)),VLOOKUP($M3140,'result messages'!$H$3:$L$11,4,FALSE),VLOOKUP($L3140,'result messages'!$H$3:$L$11,4,FALSE)))</f>
        <v/>
      </c>
      <c r="Q3140" s="1" t="str">
        <f>IF(ISBLANK($C3140),"",IF(ISNA(VLOOKUP($L3140,'result messages'!$H$3:$L$11,5,FALSE)),VLOOKUP($M3140,'result messages'!$H$3:$L$11,5,FALSE),VLOOKUP($L3140,'result messages'!$H$3:$L$11,5,FALSE)))</f>
        <v/>
      </c>
    </row>
    <row r="3141" spans="1:17">
      <c r="A3141" s="1">
        <v>3138</v>
      </c>
      <c r="B3141" s="1"/>
      <c r="C3141" s="1"/>
      <c r="D3141" s="1"/>
      <c r="E3141" s="6"/>
      <c r="F3141" s="1"/>
      <c r="G3141" s="1" t="str">
        <f>IF(ISNA(VLOOKUP($C3141,'DTEN TCAP Linkage deviceId'!$A$1:$A$20000,1,FALSE)),"No","Yes")</f>
        <v>No</v>
      </c>
      <c r="H3141" s="1" t="str">
        <f>IF(ISNA(VLOOKUP($C3141,'Provisioning Requester'!$F$3:$H$20000,2,FALSE)),"No","Yes")</f>
        <v>No</v>
      </c>
      <c r="I3141" s="1" t="str">
        <f>IF($H3141="Yes",VLOOKUP($C3141,'Provisioning Requester'!$F$3:$H$20000,3,FALSE),"-")</f>
        <v>-</v>
      </c>
      <c r="J3141" s="1" t="str">
        <f>IF(OR(D3141="SVCP", E3141="TRUE"), "No", IF(ISNA(VLOOKUP($C3141,'ProvResponder deviceId'!$A$1:$A$20000,1,FALSE)),"No","Yes"))</f>
        <v>No</v>
      </c>
      <c r="K3141" s="1" t="str">
        <f>IF($J3141="Yes",VLOOKUP($C3141,'ProvResponder deviceId'!$A$1:$C$20000,3,FALSE),"-")</f>
        <v>-</v>
      </c>
      <c r="L3141" s="1" t="str">
        <f t="shared" ref="L3141:L3204" si="98">IF(ISBLANK($C3141),"",$D3141&amp;$E3141&amp;$G3141&amp;$H3141&amp;$I3141&amp;$J3141&amp;$K3141)</f>
        <v/>
      </c>
      <c r="M3141" s="1" t="str">
        <f t="shared" ref="M3141:M3204" si="99">IF(ISBLANK($C3141),"",$D3141&amp;$E3141&amp;$G3141&amp;$H3141&amp;$I3141&amp;$J3141&amp;"other")</f>
        <v/>
      </c>
      <c r="N3141" s="1" t="str">
        <f>IF(ISBLANK($C3141),"",IF(ISNA(VLOOKUP($L3141,'result messages'!$H$3:$L$11,2,FALSE)),VLOOKUP($M3141,'result messages'!$H$3:$L$11,2,FALSE),VLOOKUP($L3141,'result messages'!$H$3:$L$11,2,FALSE)))</f>
        <v/>
      </c>
      <c r="O3141" s="1" t="str">
        <f>IF(ISBLANK($C3141),"",IF(ISNA(VLOOKUP($L3141,'result messages'!$H$3:$L$11,3,FALSE)),VLOOKUP($M3141,'result messages'!$H$3:$L$11,3,FALSE),VLOOKUP($L3141,'result messages'!$H$3:$L$11,3,FALSE)))</f>
        <v/>
      </c>
      <c r="P3141" s="1" t="str">
        <f>IF(ISBLANK($C3141),"",IF(ISNA(VLOOKUP($L3141,'result messages'!$H$3:$L$11,4,FALSE)),VLOOKUP($M3141,'result messages'!$H$3:$L$11,4,FALSE),VLOOKUP($L3141,'result messages'!$H$3:$L$11,4,FALSE)))</f>
        <v/>
      </c>
      <c r="Q3141" s="1" t="str">
        <f>IF(ISBLANK($C3141),"",IF(ISNA(VLOOKUP($L3141,'result messages'!$H$3:$L$11,5,FALSE)),VLOOKUP($M3141,'result messages'!$H$3:$L$11,5,FALSE),VLOOKUP($L3141,'result messages'!$H$3:$L$11,5,FALSE)))</f>
        <v/>
      </c>
    </row>
    <row r="3142" spans="1:17">
      <c r="A3142" s="1">
        <v>3139</v>
      </c>
      <c r="B3142" s="1"/>
      <c r="C3142" s="1"/>
      <c r="D3142" s="1"/>
      <c r="E3142" s="6"/>
      <c r="F3142" s="1"/>
      <c r="G3142" s="1" t="str">
        <f>IF(ISNA(VLOOKUP($C3142,'DTEN TCAP Linkage deviceId'!$A$1:$A$20000,1,FALSE)),"No","Yes")</f>
        <v>No</v>
      </c>
      <c r="H3142" s="1" t="str">
        <f>IF(ISNA(VLOOKUP($C3142,'Provisioning Requester'!$F$3:$H$20000,2,FALSE)),"No","Yes")</f>
        <v>No</v>
      </c>
      <c r="I3142" s="1" t="str">
        <f>IF($H3142="Yes",VLOOKUP($C3142,'Provisioning Requester'!$F$3:$H$20000,3,FALSE),"-")</f>
        <v>-</v>
      </c>
      <c r="J3142" s="1" t="str">
        <f>IF(OR(D3142="SVCP", E3142="TRUE"), "No", IF(ISNA(VLOOKUP($C3142,'ProvResponder deviceId'!$A$1:$A$20000,1,FALSE)),"No","Yes"))</f>
        <v>No</v>
      </c>
      <c r="K3142" s="1" t="str">
        <f>IF($J3142="Yes",VLOOKUP($C3142,'ProvResponder deviceId'!$A$1:$C$20000,3,FALSE),"-")</f>
        <v>-</v>
      </c>
      <c r="L3142" s="1" t="str">
        <f t="shared" si="98"/>
        <v/>
      </c>
      <c r="M3142" s="1" t="str">
        <f t="shared" si="99"/>
        <v/>
      </c>
      <c r="N3142" s="1" t="str">
        <f>IF(ISBLANK($C3142),"",IF(ISNA(VLOOKUP($L3142,'result messages'!$H$3:$L$11,2,FALSE)),VLOOKUP($M3142,'result messages'!$H$3:$L$11,2,FALSE),VLOOKUP($L3142,'result messages'!$H$3:$L$11,2,FALSE)))</f>
        <v/>
      </c>
      <c r="O3142" s="1" t="str">
        <f>IF(ISBLANK($C3142),"",IF(ISNA(VLOOKUP($L3142,'result messages'!$H$3:$L$11,3,FALSE)),VLOOKUP($M3142,'result messages'!$H$3:$L$11,3,FALSE),VLOOKUP($L3142,'result messages'!$H$3:$L$11,3,FALSE)))</f>
        <v/>
      </c>
      <c r="P3142" s="1" t="str">
        <f>IF(ISBLANK($C3142),"",IF(ISNA(VLOOKUP($L3142,'result messages'!$H$3:$L$11,4,FALSE)),VLOOKUP($M3142,'result messages'!$H$3:$L$11,4,FALSE),VLOOKUP($L3142,'result messages'!$H$3:$L$11,4,FALSE)))</f>
        <v/>
      </c>
      <c r="Q3142" s="1" t="str">
        <f>IF(ISBLANK($C3142),"",IF(ISNA(VLOOKUP($L3142,'result messages'!$H$3:$L$11,5,FALSE)),VLOOKUP($M3142,'result messages'!$H$3:$L$11,5,FALSE),VLOOKUP($L3142,'result messages'!$H$3:$L$11,5,FALSE)))</f>
        <v/>
      </c>
    </row>
    <row r="3143" spans="1:17">
      <c r="A3143" s="1">
        <v>3140</v>
      </c>
      <c r="B3143" s="1"/>
      <c r="C3143" s="1"/>
      <c r="D3143" s="1"/>
      <c r="E3143" s="6"/>
      <c r="F3143" s="1"/>
      <c r="G3143" s="1" t="str">
        <f>IF(ISNA(VLOOKUP($C3143,'DTEN TCAP Linkage deviceId'!$A$1:$A$20000,1,FALSE)),"No","Yes")</f>
        <v>No</v>
      </c>
      <c r="H3143" s="1" t="str">
        <f>IF(ISNA(VLOOKUP($C3143,'Provisioning Requester'!$F$3:$H$20000,2,FALSE)),"No","Yes")</f>
        <v>No</v>
      </c>
      <c r="I3143" s="1" t="str">
        <f>IF($H3143="Yes",VLOOKUP($C3143,'Provisioning Requester'!$F$3:$H$20000,3,FALSE),"-")</f>
        <v>-</v>
      </c>
      <c r="J3143" s="1" t="str">
        <f>IF(OR(D3143="SVCP", E3143="TRUE"), "No", IF(ISNA(VLOOKUP($C3143,'ProvResponder deviceId'!$A$1:$A$20000,1,FALSE)),"No","Yes"))</f>
        <v>No</v>
      </c>
      <c r="K3143" s="1" t="str">
        <f>IF($J3143="Yes",VLOOKUP($C3143,'ProvResponder deviceId'!$A$1:$C$20000,3,FALSE),"-")</f>
        <v>-</v>
      </c>
      <c r="L3143" s="1" t="str">
        <f t="shared" si="98"/>
        <v/>
      </c>
      <c r="M3143" s="1" t="str">
        <f t="shared" si="99"/>
        <v/>
      </c>
      <c r="N3143" s="1" t="str">
        <f>IF(ISBLANK($C3143),"",IF(ISNA(VLOOKUP($L3143,'result messages'!$H$3:$L$11,2,FALSE)),VLOOKUP($M3143,'result messages'!$H$3:$L$11,2,FALSE),VLOOKUP($L3143,'result messages'!$H$3:$L$11,2,FALSE)))</f>
        <v/>
      </c>
      <c r="O3143" s="1" t="str">
        <f>IF(ISBLANK($C3143),"",IF(ISNA(VLOOKUP($L3143,'result messages'!$H$3:$L$11,3,FALSE)),VLOOKUP($M3143,'result messages'!$H$3:$L$11,3,FALSE),VLOOKUP($L3143,'result messages'!$H$3:$L$11,3,FALSE)))</f>
        <v/>
      </c>
      <c r="P3143" s="1" t="str">
        <f>IF(ISBLANK($C3143),"",IF(ISNA(VLOOKUP($L3143,'result messages'!$H$3:$L$11,4,FALSE)),VLOOKUP($M3143,'result messages'!$H$3:$L$11,4,FALSE),VLOOKUP($L3143,'result messages'!$H$3:$L$11,4,FALSE)))</f>
        <v/>
      </c>
      <c r="Q3143" s="1" t="str">
        <f>IF(ISBLANK($C3143),"",IF(ISNA(VLOOKUP($L3143,'result messages'!$H$3:$L$11,5,FALSE)),VLOOKUP($M3143,'result messages'!$H$3:$L$11,5,FALSE),VLOOKUP($L3143,'result messages'!$H$3:$L$11,5,FALSE)))</f>
        <v/>
      </c>
    </row>
    <row r="3144" spans="1:17">
      <c r="A3144" s="1">
        <v>3141</v>
      </c>
      <c r="B3144" s="1"/>
      <c r="C3144" s="1"/>
      <c r="D3144" s="1"/>
      <c r="E3144" s="6"/>
      <c r="F3144" s="1"/>
      <c r="G3144" s="1" t="str">
        <f>IF(ISNA(VLOOKUP($C3144,'DTEN TCAP Linkage deviceId'!$A$1:$A$20000,1,FALSE)),"No","Yes")</f>
        <v>No</v>
      </c>
      <c r="H3144" s="1" t="str">
        <f>IF(ISNA(VLOOKUP($C3144,'Provisioning Requester'!$F$3:$H$20000,2,FALSE)),"No","Yes")</f>
        <v>No</v>
      </c>
      <c r="I3144" s="1" t="str">
        <f>IF($H3144="Yes",VLOOKUP($C3144,'Provisioning Requester'!$F$3:$H$20000,3,FALSE),"-")</f>
        <v>-</v>
      </c>
      <c r="J3144" s="1" t="str">
        <f>IF(OR(D3144="SVCP", E3144="TRUE"), "No", IF(ISNA(VLOOKUP($C3144,'ProvResponder deviceId'!$A$1:$A$20000,1,FALSE)),"No","Yes"))</f>
        <v>No</v>
      </c>
      <c r="K3144" s="1" t="str">
        <f>IF($J3144="Yes",VLOOKUP($C3144,'ProvResponder deviceId'!$A$1:$C$20000,3,FALSE),"-")</f>
        <v>-</v>
      </c>
      <c r="L3144" s="1" t="str">
        <f t="shared" si="98"/>
        <v/>
      </c>
      <c r="M3144" s="1" t="str">
        <f t="shared" si="99"/>
        <v/>
      </c>
      <c r="N3144" s="1" t="str">
        <f>IF(ISBLANK($C3144),"",IF(ISNA(VLOOKUP($L3144,'result messages'!$H$3:$L$11,2,FALSE)),VLOOKUP($M3144,'result messages'!$H$3:$L$11,2,FALSE),VLOOKUP($L3144,'result messages'!$H$3:$L$11,2,FALSE)))</f>
        <v/>
      </c>
      <c r="O3144" s="1" t="str">
        <f>IF(ISBLANK($C3144),"",IF(ISNA(VLOOKUP($L3144,'result messages'!$H$3:$L$11,3,FALSE)),VLOOKUP($M3144,'result messages'!$H$3:$L$11,3,FALSE),VLOOKUP($L3144,'result messages'!$H$3:$L$11,3,FALSE)))</f>
        <v/>
      </c>
      <c r="P3144" s="1" t="str">
        <f>IF(ISBLANK($C3144),"",IF(ISNA(VLOOKUP($L3144,'result messages'!$H$3:$L$11,4,FALSE)),VLOOKUP($M3144,'result messages'!$H$3:$L$11,4,FALSE),VLOOKUP($L3144,'result messages'!$H$3:$L$11,4,FALSE)))</f>
        <v/>
      </c>
      <c r="Q3144" s="1" t="str">
        <f>IF(ISBLANK($C3144),"",IF(ISNA(VLOOKUP($L3144,'result messages'!$H$3:$L$11,5,FALSE)),VLOOKUP($M3144,'result messages'!$H$3:$L$11,5,FALSE),VLOOKUP($L3144,'result messages'!$H$3:$L$11,5,FALSE)))</f>
        <v/>
      </c>
    </row>
    <row r="3145" spans="1:17">
      <c r="A3145" s="1">
        <v>3142</v>
      </c>
      <c r="B3145" s="1"/>
      <c r="C3145" s="1"/>
      <c r="D3145" s="1"/>
      <c r="E3145" s="6"/>
      <c r="F3145" s="1"/>
      <c r="G3145" s="1" t="str">
        <f>IF(ISNA(VLOOKUP($C3145,'DTEN TCAP Linkage deviceId'!$A$1:$A$20000,1,FALSE)),"No","Yes")</f>
        <v>No</v>
      </c>
      <c r="H3145" s="1" t="str">
        <f>IF(ISNA(VLOOKUP($C3145,'Provisioning Requester'!$F$3:$H$20000,2,FALSE)),"No","Yes")</f>
        <v>No</v>
      </c>
      <c r="I3145" s="1" t="str">
        <f>IF($H3145="Yes",VLOOKUP($C3145,'Provisioning Requester'!$F$3:$H$20000,3,FALSE),"-")</f>
        <v>-</v>
      </c>
      <c r="J3145" s="1" t="str">
        <f>IF(OR(D3145="SVCP", E3145="TRUE"), "No", IF(ISNA(VLOOKUP($C3145,'ProvResponder deviceId'!$A$1:$A$20000,1,FALSE)),"No","Yes"))</f>
        <v>No</v>
      </c>
      <c r="K3145" s="1" t="str">
        <f>IF($J3145="Yes",VLOOKUP($C3145,'ProvResponder deviceId'!$A$1:$C$20000,3,FALSE),"-")</f>
        <v>-</v>
      </c>
      <c r="L3145" s="1" t="str">
        <f t="shared" si="98"/>
        <v/>
      </c>
      <c r="M3145" s="1" t="str">
        <f t="shared" si="99"/>
        <v/>
      </c>
      <c r="N3145" s="1" t="str">
        <f>IF(ISBLANK($C3145),"",IF(ISNA(VLOOKUP($L3145,'result messages'!$H$3:$L$11,2,FALSE)),VLOOKUP($M3145,'result messages'!$H$3:$L$11,2,FALSE),VLOOKUP($L3145,'result messages'!$H$3:$L$11,2,FALSE)))</f>
        <v/>
      </c>
      <c r="O3145" s="1" t="str">
        <f>IF(ISBLANK($C3145),"",IF(ISNA(VLOOKUP($L3145,'result messages'!$H$3:$L$11,3,FALSE)),VLOOKUP($M3145,'result messages'!$H$3:$L$11,3,FALSE),VLOOKUP($L3145,'result messages'!$H$3:$L$11,3,FALSE)))</f>
        <v/>
      </c>
      <c r="P3145" s="1" t="str">
        <f>IF(ISBLANK($C3145),"",IF(ISNA(VLOOKUP($L3145,'result messages'!$H$3:$L$11,4,FALSE)),VLOOKUP($M3145,'result messages'!$H$3:$L$11,4,FALSE),VLOOKUP($L3145,'result messages'!$H$3:$L$11,4,FALSE)))</f>
        <v/>
      </c>
      <c r="Q3145" s="1" t="str">
        <f>IF(ISBLANK($C3145),"",IF(ISNA(VLOOKUP($L3145,'result messages'!$H$3:$L$11,5,FALSE)),VLOOKUP($M3145,'result messages'!$H$3:$L$11,5,FALSE),VLOOKUP($L3145,'result messages'!$H$3:$L$11,5,FALSE)))</f>
        <v/>
      </c>
    </row>
    <row r="3146" spans="1:17">
      <c r="A3146" s="1">
        <v>3143</v>
      </c>
      <c r="B3146" s="1"/>
      <c r="C3146" s="1"/>
      <c r="D3146" s="1"/>
      <c r="E3146" s="6"/>
      <c r="F3146" s="1"/>
      <c r="G3146" s="1" t="str">
        <f>IF(ISNA(VLOOKUP($C3146,'DTEN TCAP Linkage deviceId'!$A$1:$A$20000,1,FALSE)),"No","Yes")</f>
        <v>No</v>
      </c>
      <c r="H3146" s="1" t="str">
        <f>IF(ISNA(VLOOKUP($C3146,'Provisioning Requester'!$F$3:$H$20000,2,FALSE)),"No","Yes")</f>
        <v>No</v>
      </c>
      <c r="I3146" s="1" t="str">
        <f>IF($H3146="Yes",VLOOKUP($C3146,'Provisioning Requester'!$F$3:$H$20000,3,FALSE),"-")</f>
        <v>-</v>
      </c>
      <c r="J3146" s="1" t="str">
        <f>IF(OR(D3146="SVCP", E3146="TRUE"), "No", IF(ISNA(VLOOKUP($C3146,'ProvResponder deviceId'!$A$1:$A$20000,1,FALSE)),"No","Yes"))</f>
        <v>No</v>
      </c>
      <c r="K3146" s="1" t="str">
        <f>IF($J3146="Yes",VLOOKUP($C3146,'ProvResponder deviceId'!$A$1:$C$20000,3,FALSE),"-")</f>
        <v>-</v>
      </c>
      <c r="L3146" s="1" t="str">
        <f t="shared" si="98"/>
        <v/>
      </c>
      <c r="M3146" s="1" t="str">
        <f t="shared" si="99"/>
        <v/>
      </c>
      <c r="N3146" s="1" t="str">
        <f>IF(ISBLANK($C3146),"",IF(ISNA(VLOOKUP($L3146,'result messages'!$H$3:$L$11,2,FALSE)),VLOOKUP($M3146,'result messages'!$H$3:$L$11,2,FALSE),VLOOKUP($L3146,'result messages'!$H$3:$L$11,2,FALSE)))</f>
        <v/>
      </c>
      <c r="O3146" s="1" t="str">
        <f>IF(ISBLANK($C3146),"",IF(ISNA(VLOOKUP($L3146,'result messages'!$H$3:$L$11,3,FALSE)),VLOOKUP($M3146,'result messages'!$H$3:$L$11,3,FALSE),VLOOKUP($L3146,'result messages'!$H$3:$L$11,3,FALSE)))</f>
        <v/>
      </c>
      <c r="P3146" s="1" t="str">
        <f>IF(ISBLANK($C3146),"",IF(ISNA(VLOOKUP($L3146,'result messages'!$H$3:$L$11,4,FALSE)),VLOOKUP($M3146,'result messages'!$H$3:$L$11,4,FALSE),VLOOKUP($L3146,'result messages'!$H$3:$L$11,4,FALSE)))</f>
        <v/>
      </c>
      <c r="Q3146" s="1" t="str">
        <f>IF(ISBLANK($C3146),"",IF(ISNA(VLOOKUP($L3146,'result messages'!$H$3:$L$11,5,FALSE)),VLOOKUP($M3146,'result messages'!$H$3:$L$11,5,FALSE),VLOOKUP($L3146,'result messages'!$H$3:$L$11,5,FALSE)))</f>
        <v/>
      </c>
    </row>
    <row r="3147" spans="1:17">
      <c r="A3147" s="1">
        <v>3144</v>
      </c>
      <c r="B3147" s="1"/>
      <c r="C3147" s="1"/>
      <c r="D3147" s="1"/>
      <c r="E3147" s="6"/>
      <c r="F3147" s="1"/>
      <c r="G3147" s="1" t="str">
        <f>IF(ISNA(VLOOKUP($C3147,'DTEN TCAP Linkage deviceId'!$A$1:$A$20000,1,FALSE)),"No","Yes")</f>
        <v>No</v>
      </c>
      <c r="H3147" s="1" t="str">
        <f>IF(ISNA(VLOOKUP($C3147,'Provisioning Requester'!$F$3:$H$20000,2,FALSE)),"No","Yes")</f>
        <v>No</v>
      </c>
      <c r="I3147" s="1" t="str">
        <f>IF($H3147="Yes",VLOOKUP($C3147,'Provisioning Requester'!$F$3:$H$20000,3,FALSE),"-")</f>
        <v>-</v>
      </c>
      <c r="J3147" s="1" t="str">
        <f>IF(OR(D3147="SVCP", E3147="TRUE"), "No", IF(ISNA(VLOOKUP($C3147,'ProvResponder deviceId'!$A$1:$A$20000,1,FALSE)),"No","Yes"))</f>
        <v>No</v>
      </c>
      <c r="K3147" s="1" t="str">
        <f>IF($J3147="Yes",VLOOKUP($C3147,'ProvResponder deviceId'!$A$1:$C$20000,3,FALSE),"-")</f>
        <v>-</v>
      </c>
      <c r="L3147" s="1" t="str">
        <f t="shared" si="98"/>
        <v/>
      </c>
      <c r="M3147" s="1" t="str">
        <f t="shared" si="99"/>
        <v/>
      </c>
      <c r="N3147" s="1" t="str">
        <f>IF(ISBLANK($C3147),"",IF(ISNA(VLOOKUP($L3147,'result messages'!$H$3:$L$11,2,FALSE)),VLOOKUP($M3147,'result messages'!$H$3:$L$11,2,FALSE),VLOOKUP($L3147,'result messages'!$H$3:$L$11,2,FALSE)))</f>
        <v/>
      </c>
      <c r="O3147" s="1" t="str">
        <f>IF(ISBLANK($C3147),"",IF(ISNA(VLOOKUP($L3147,'result messages'!$H$3:$L$11,3,FALSE)),VLOOKUP($M3147,'result messages'!$H$3:$L$11,3,FALSE),VLOOKUP($L3147,'result messages'!$H$3:$L$11,3,FALSE)))</f>
        <v/>
      </c>
      <c r="P3147" s="1" t="str">
        <f>IF(ISBLANK($C3147),"",IF(ISNA(VLOOKUP($L3147,'result messages'!$H$3:$L$11,4,FALSE)),VLOOKUP($M3147,'result messages'!$H$3:$L$11,4,FALSE),VLOOKUP($L3147,'result messages'!$H$3:$L$11,4,FALSE)))</f>
        <v/>
      </c>
      <c r="Q3147" s="1" t="str">
        <f>IF(ISBLANK($C3147),"",IF(ISNA(VLOOKUP($L3147,'result messages'!$H$3:$L$11,5,FALSE)),VLOOKUP($M3147,'result messages'!$H$3:$L$11,5,FALSE),VLOOKUP($L3147,'result messages'!$H$3:$L$11,5,FALSE)))</f>
        <v/>
      </c>
    </row>
    <row r="3148" spans="1:17">
      <c r="A3148" s="1">
        <v>3145</v>
      </c>
      <c r="B3148" s="1"/>
      <c r="C3148" s="1"/>
      <c r="D3148" s="1"/>
      <c r="E3148" s="6"/>
      <c r="F3148" s="1"/>
      <c r="G3148" s="1" t="str">
        <f>IF(ISNA(VLOOKUP($C3148,'DTEN TCAP Linkage deviceId'!$A$1:$A$20000,1,FALSE)),"No","Yes")</f>
        <v>No</v>
      </c>
      <c r="H3148" s="1" t="str">
        <f>IF(ISNA(VLOOKUP($C3148,'Provisioning Requester'!$F$3:$H$20000,2,FALSE)),"No","Yes")</f>
        <v>No</v>
      </c>
      <c r="I3148" s="1" t="str">
        <f>IF($H3148="Yes",VLOOKUP($C3148,'Provisioning Requester'!$F$3:$H$20000,3,FALSE),"-")</f>
        <v>-</v>
      </c>
      <c r="J3148" s="1" t="str">
        <f>IF(OR(D3148="SVCP", E3148="TRUE"), "No", IF(ISNA(VLOOKUP($C3148,'ProvResponder deviceId'!$A$1:$A$20000,1,FALSE)),"No","Yes"))</f>
        <v>No</v>
      </c>
      <c r="K3148" s="1" t="str">
        <f>IF($J3148="Yes",VLOOKUP($C3148,'ProvResponder deviceId'!$A$1:$C$20000,3,FALSE),"-")</f>
        <v>-</v>
      </c>
      <c r="L3148" s="1" t="str">
        <f t="shared" si="98"/>
        <v/>
      </c>
      <c r="M3148" s="1" t="str">
        <f t="shared" si="99"/>
        <v/>
      </c>
      <c r="N3148" s="1" t="str">
        <f>IF(ISBLANK($C3148),"",IF(ISNA(VLOOKUP($L3148,'result messages'!$H$3:$L$11,2,FALSE)),VLOOKUP($M3148,'result messages'!$H$3:$L$11,2,FALSE),VLOOKUP($L3148,'result messages'!$H$3:$L$11,2,FALSE)))</f>
        <v/>
      </c>
      <c r="O3148" s="1" t="str">
        <f>IF(ISBLANK($C3148),"",IF(ISNA(VLOOKUP($L3148,'result messages'!$H$3:$L$11,3,FALSE)),VLOOKUP($M3148,'result messages'!$H$3:$L$11,3,FALSE),VLOOKUP($L3148,'result messages'!$H$3:$L$11,3,FALSE)))</f>
        <v/>
      </c>
      <c r="P3148" s="1" t="str">
        <f>IF(ISBLANK($C3148),"",IF(ISNA(VLOOKUP($L3148,'result messages'!$H$3:$L$11,4,FALSE)),VLOOKUP($M3148,'result messages'!$H$3:$L$11,4,FALSE),VLOOKUP($L3148,'result messages'!$H$3:$L$11,4,FALSE)))</f>
        <v/>
      </c>
      <c r="Q3148" s="1" t="str">
        <f>IF(ISBLANK($C3148),"",IF(ISNA(VLOOKUP($L3148,'result messages'!$H$3:$L$11,5,FALSE)),VLOOKUP($M3148,'result messages'!$H$3:$L$11,5,FALSE),VLOOKUP($L3148,'result messages'!$H$3:$L$11,5,FALSE)))</f>
        <v/>
      </c>
    </row>
    <row r="3149" spans="1:17">
      <c r="A3149" s="1">
        <v>3146</v>
      </c>
      <c r="B3149" s="1"/>
      <c r="C3149" s="1"/>
      <c r="D3149" s="1"/>
      <c r="E3149" s="6"/>
      <c r="F3149" s="1"/>
      <c r="G3149" s="1" t="str">
        <f>IF(ISNA(VLOOKUP($C3149,'DTEN TCAP Linkage deviceId'!$A$1:$A$20000,1,FALSE)),"No","Yes")</f>
        <v>No</v>
      </c>
      <c r="H3149" s="1" t="str">
        <f>IF(ISNA(VLOOKUP($C3149,'Provisioning Requester'!$F$3:$H$20000,2,FALSE)),"No","Yes")</f>
        <v>No</v>
      </c>
      <c r="I3149" s="1" t="str">
        <f>IF($H3149="Yes",VLOOKUP($C3149,'Provisioning Requester'!$F$3:$H$20000,3,FALSE),"-")</f>
        <v>-</v>
      </c>
      <c r="J3149" s="1" t="str">
        <f>IF(OR(D3149="SVCP", E3149="TRUE"), "No", IF(ISNA(VLOOKUP($C3149,'ProvResponder deviceId'!$A$1:$A$20000,1,FALSE)),"No","Yes"))</f>
        <v>No</v>
      </c>
      <c r="K3149" s="1" t="str">
        <f>IF($J3149="Yes",VLOOKUP($C3149,'ProvResponder deviceId'!$A$1:$C$20000,3,FALSE),"-")</f>
        <v>-</v>
      </c>
      <c r="L3149" s="1" t="str">
        <f t="shared" si="98"/>
        <v/>
      </c>
      <c r="M3149" s="1" t="str">
        <f t="shared" si="99"/>
        <v/>
      </c>
      <c r="N3149" s="1" t="str">
        <f>IF(ISBLANK($C3149),"",IF(ISNA(VLOOKUP($L3149,'result messages'!$H$3:$L$11,2,FALSE)),VLOOKUP($M3149,'result messages'!$H$3:$L$11,2,FALSE),VLOOKUP($L3149,'result messages'!$H$3:$L$11,2,FALSE)))</f>
        <v/>
      </c>
      <c r="O3149" s="1" t="str">
        <f>IF(ISBLANK($C3149),"",IF(ISNA(VLOOKUP($L3149,'result messages'!$H$3:$L$11,3,FALSE)),VLOOKUP($M3149,'result messages'!$H$3:$L$11,3,FALSE),VLOOKUP($L3149,'result messages'!$H$3:$L$11,3,FALSE)))</f>
        <v/>
      </c>
      <c r="P3149" s="1" t="str">
        <f>IF(ISBLANK($C3149),"",IF(ISNA(VLOOKUP($L3149,'result messages'!$H$3:$L$11,4,FALSE)),VLOOKUP($M3149,'result messages'!$H$3:$L$11,4,FALSE),VLOOKUP($L3149,'result messages'!$H$3:$L$11,4,FALSE)))</f>
        <v/>
      </c>
      <c r="Q3149" s="1" t="str">
        <f>IF(ISBLANK($C3149),"",IF(ISNA(VLOOKUP($L3149,'result messages'!$H$3:$L$11,5,FALSE)),VLOOKUP($M3149,'result messages'!$H$3:$L$11,5,FALSE),VLOOKUP($L3149,'result messages'!$H$3:$L$11,5,FALSE)))</f>
        <v/>
      </c>
    </row>
    <row r="3150" spans="1:17">
      <c r="A3150" s="1">
        <v>3147</v>
      </c>
      <c r="B3150" s="1"/>
      <c r="C3150" s="1"/>
      <c r="D3150" s="1"/>
      <c r="E3150" s="6"/>
      <c r="F3150" s="1"/>
      <c r="G3150" s="1" t="str">
        <f>IF(ISNA(VLOOKUP($C3150,'DTEN TCAP Linkage deviceId'!$A$1:$A$20000,1,FALSE)),"No","Yes")</f>
        <v>No</v>
      </c>
      <c r="H3150" s="1" t="str">
        <f>IF(ISNA(VLOOKUP($C3150,'Provisioning Requester'!$F$3:$H$20000,2,FALSE)),"No","Yes")</f>
        <v>No</v>
      </c>
      <c r="I3150" s="1" t="str">
        <f>IF($H3150="Yes",VLOOKUP($C3150,'Provisioning Requester'!$F$3:$H$20000,3,FALSE),"-")</f>
        <v>-</v>
      </c>
      <c r="J3150" s="1" t="str">
        <f>IF(OR(D3150="SVCP", E3150="TRUE"), "No", IF(ISNA(VLOOKUP($C3150,'ProvResponder deviceId'!$A$1:$A$20000,1,FALSE)),"No","Yes"))</f>
        <v>No</v>
      </c>
      <c r="K3150" s="1" t="str">
        <f>IF($J3150="Yes",VLOOKUP($C3150,'ProvResponder deviceId'!$A$1:$C$20000,3,FALSE),"-")</f>
        <v>-</v>
      </c>
      <c r="L3150" s="1" t="str">
        <f t="shared" si="98"/>
        <v/>
      </c>
      <c r="M3150" s="1" t="str">
        <f t="shared" si="99"/>
        <v/>
      </c>
      <c r="N3150" s="1" t="str">
        <f>IF(ISBLANK($C3150),"",IF(ISNA(VLOOKUP($L3150,'result messages'!$H$3:$L$11,2,FALSE)),VLOOKUP($M3150,'result messages'!$H$3:$L$11,2,FALSE),VLOOKUP($L3150,'result messages'!$H$3:$L$11,2,FALSE)))</f>
        <v/>
      </c>
      <c r="O3150" s="1" t="str">
        <f>IF(ISBLANK($C3150),"",IF(ISNA(VLOOKUP($L3150,'result messages'!$H$3:$L$11,3,FALSE)),VLOOKUP($M3150,'result messages'!$H$3:$L$11,3,FALSE),VLOOKUP($L3150,'result messages'!$H$3:$L$11,3,FALSE)))</f>
        <v/>
      </c>
      <c r="P3150" s="1" t="str">
        <f>IF(ISBLANK($C3150),"",IF(ISNA(VLOOKUP($L3150,'result messages'!$H$3:$L$11,4,FALSE)),VLOOKUP($M3150,'result messages'!$H$3:$L$11,4,FALSE),VLOOKUP($L3150,'result messages'!$H$3:$L$11,4,FALSE)))</f>
        <v/>
      </c>
      <c r="Q3150" s="1" t="str">
        <f>IF(ISBLANK($C3150),"",IF(ISNA(VLOOKUP($L3150,'result messages'!$H$3:$L$11,5,FALSE)),VLOOKUP($M3150,'result messages'!$H$3:$L$11,5,FALSE),VLOOKUP($L3150,'result messages'!$H$3:$L$11,5,FALSE)))</f>
        <v/>
      </c>
    </row>
    <row r="3151" spans="1:17">
      <c r="A3151" s="1">
        <v>3148</v>
      </c>
      <c r="B3151" s="1"/>
      <c r="C3151" s="1"/>
      <c r="D3151" s="1"/>
      <c r="E3151" s="6"/>
      <c r="F3151" s="1"/>
      <c r="G3151" s="1" t="str">
        <f>IF(ISNA(VLOOKUP($C3151,'DTEN TCAP Linkage deviceId'!$A$1:$A$20000,1,FALSE)),"No","Yes")</f>
        <v>No</v>
      </c>
      <c r="H3151" s="1" t="str">
        <f>IF(ISNA(VLOOKUP($C3151,'Provisioning Requester'!$F$3:$H$20000,2,FALSE)),"No","Yes")</f>
        <v>No</v>
      </c>
      <c r="I3151" s="1" t="str">
        <f>IF($H3151="Yes",VLOOKUP($C3151,'Provisioning Requester'!$F$3:$H$20000,3,FALSE),"-")</f>
        <v>-</v>
      </c>
      <c r="J3151" s="1" t="str">
        <f>IF(OR(D3151="SVCP", E3151="TRUE"), "No", IF(ISNA(VLOOKUP($C3151,'ProvResponder deviceId'!$A$1:$A$20000,1,FALSE)),"No","Yes"))</f>
        <v>No</v>
      </c>
      <c r="K3151" s="1" t="str">
        <f>IF($J3151="Yes",VLOOKUP($C3151,'ProvResponder deviceId'!$A$1:$C$20000,3,FALSE),"-")</f>
        <v>-</v>
      </c>
      <c r="L3151" s="1" t="str">
        <f t="shared" si="98"/>
        <v/>
      </c>
      <c r="M3151" s="1" t="str">
        <f t="shared" si="99"/>
        <v/>
      </c>
      <c r="N3151" s="1" t="str">
        <f>IF(ISBLANK($C3151),"",IF(ISNA(VLOOKUP($L3151,'result messages'!$H$3:$L$11,2,FALSE)),VLOOKUP($M3151,'result messages'!$H$3:$L$11,2,FALSE),VLOOKUP($L3151,'result messages'!$H$3:$L$11,2,FALSE)))</f>
        <v/>
      </c>
      <c r="O3151" s="1" t="str">
        <f>IF(ISBLANK($C3151),"",IF(ISNA(VLOOKUP($L3151,'result messages'!$H$3:$L$11,3,FALSE)),VLOOKUP($M3151,'result messages'!$H$3:$L$11,3,FALSE),VLOOKUP($L3151,'result messages'!$H$3:$L$11,3,FALSE)))</f>
        <v/>
      </c>
      <c r="P3151" s="1" t="str">
        <f>IF(ISBLANK($C3151),"",IF(ISNA(VLOOKUP($L3151,'result messages'!$H$3:$L$11,4,FALSE)),VLOOKUP($M3151,'result messages'!$H$3:$L$11,4,FALSE),VLOOKUP($L3151,'result messages'!$H$3:$L$11,4,FALSE)))</f>
        <v/>
      </c>
      <c r="Q3151" s="1" t="str">
        <f>IF(ISBLANK($C3151),"",IF(ISNA(VLOOKUP($L3151,'result messages'!$H$3:$L$11,5,FALSE)),VLOOKUP($M3151,'result messages'!$H$3:$L$11,5,FALSE),VLOOKUP($L3151,'result messages'!$H$3:$L$11,5,FALSE)))</f>
        <v/>
      </c>
    </row>
    <row r="3152" spans="1:17">
      <c r="A3152" s="1">
        <v>3149</v>
      </c>
      <c r="B3152" s="1"/>
      <c r="C3152" s="1"/>
      <c r="D3152" s="1"/>
      <c r="E3152" s="6"/>
      <c r="F3152" s="1"/>
      <c r="G3152" s="1" t="str">
        <f>IF(ISNA(VLOOKUP($C3152,'DTEN TCAP Linkage deviceId'!$A$1:$A$20000,1,FALSE)),"No","Yes")</f>
        <v>No</v>
      </c>
      <c r="H3152" s="1" t="str">
        <f>IF(ISNA(VLOOKUP($C3152,'Provisioning Requester'!$F$3:$H$20000,2,FALSE)),"No","Yes")</f>
        <v>No</v>
      </c>
      <c r="I3152" s="1" t="str">
        <f>IF($H3152="Yes",VLOOKUP($C3152,'Provisioning Requester'!$F$3:$H$20000,3,FALSE),"-")</f>
        <v>-</v>
      </c>
      <c r="J3152" s="1" t="str">
        <f>IF(OR(D3152="SVCP", E3152="TRUE"), "No", IF(ISNA(VLOOKUP($C3152,'ProvResponder deviceId'!$A$1:$A$20000,1,FALSE)),"No","Yes"))</f>
        <v>No</v>
      </c>
      <c r="K3152" s="1" t="str">
        <f>IF($J3152="Yes",VLOOKUP($C3152,'ProvResponder deviceId'!$A$1:$C$20000,3,FALSE),"-")</f>
        <v>-</v>
      </c>
      <c r="L3152" s="1" t="str">
        <f t="shared" si="98"/>
        <v/>
      </c>
      <c r="M3152" s="1" t="str">
        <f t="shared" si="99"/>
        <v/>
      </c>
      <c r="N3152" s="1" t="str">
        <f>IF(ISBLANK($C3152),"",IF(ISNA(VLOOKUP($L3152,'result messages'!$H$3:$L$11,2,FALSE)),VLOOKUP($M3152,'result messages'!$H$3:$L$11,2,FALSE),VLOOKUP($L3152,'result messages'!$H$3:$L$11,2,FALSE)))</f>
        <v/>
      </c>
      <c r="O3152" s="1" t="str">
        <f>IF(ISBLANK($C3152),"",IF(ISNA(VLOOKUP($L3152,'result messages'!$H$3:$L$11,3,FALSE)),VLOOKUP($M3152,'result messages'!$H$3:$L$11,3,FALSE),VLOOKUP($L3152,'result messages'!$H$3:$L$11,3,FALSE)))</f>
        <v/>
      </c>
      <c r="P3152" s="1" t="str">
        <f>IF(ISBLANK($C3152),"",IF(ISNA(VLOOKUP($L3152,'result messages'!$H$3:$L$11,4,FALSE)),VLOOKUP($M3152,'result messages'!$H$3:$L$11,4,FALSE),VLOOKUP($L3152,'result messages'!$H$3:$L$11,4,FALSE)))</f>
        <v/>
      </c>
      <c r="Q3152" s="1" t="str">
        <f>IF(ISBLANK($C3152),"",IF(ISNA(VLOOKUP($L3152,'result messages'!$H$3:$L$11,5,FALSE)),VLOOKUP($M3152,'result messages'!$H$3:$L$11,5,FALSE),VLOOKUP($L3152,'result messages'!$H$3:$L$11,5,FALSE)))</f>
        <v/>
      </c>
    </row>
    <row r="3153" spans="1:17">
      <c r="A3153" s="1">
        <v>3150</v>
      </c>
      <c r="B3153" s="1"/>
      <c r="C3153" s="1"/>
      <c r="D3153" s="1"/>
      <c r="E3153" s="6"/>
      <c r="F3153" s="1"/>
      <c r="G3153" s="1" t="str">
        <f>IF(ISNA(VLOOKUP($C3153,'DTEN TCAP Linkage deviceId'!$A$1:$A$20000,1,FALSE)),"No","Yes")</f>
        <v>No</v>
      </c>
      <c r="H3153" s="1" t="str">
        <f>IF(ISNA(VLOOKUP($C3153,'Provisioning Requester'!$F$3:$H$20000,2,FALSE)),"No","Yes")</f>
        <v>No</v>
      </c>
      <c r="I3153" s="1" t="str">
        <f>IF($H3153="Yes",VLOOKUP($C3153,'Provisioning Requester'!$F$3:$H$20000,3,FALSE),"-")</f>
        <v>-</v>
      </c>
      <c r="J3153" s="1" t="str">
        <f>IF(OR(D3153="SVCP", E3153="TRUE"), "No", IF(ISNA(VLOOKUP($C3153,'ProvResponder deviceId'!$A$1:$A$20000,1,FALSE)),"No","Yes"))</f>
        <v>No</v>
      </c>
      <c r="K3153" s="1" t="str">
        <f>IF($J3153="Yes",VLOOKUP($C3153,'ProvResponder deviceId'!$A$1:$C$20000,3,FALSE),"-")</f>
        <v>-</v>
      </c>
      <c r="L3153" s="1" t="str">
        <f t="shared" si="98"/>
        <v/>
      </c>
      <c r="M3153" s="1" t="str">
        <f t="shared" si="99"/>
        <v/>
      </c>
      <c r="N3153" s="1" t="str">
        <f>IF(ISBLANK($C3153),"",IF(ISNA(VLOOKUP($L3153,'result messages'!$H$3:$L$11,2,FALSE)),VLOOKUP($M3153,'result messages'!$H$3:$L$11,2,FALSE),VLOOKUP($L3153,'result messages'!$H$3:$L$11,2,FALSE)))</f>
        <v/>
      </c>
      <c r="O3153" s="1" t="str">
        <f>IF(ISBLANK($C3153),"",IF(ISNA(VLOOKUP($L3153,'result messages'!$H$3:$L$11,3,FALSE)),VLOOKUP($M3153,'result messages'!$H$3:$L$11,3,FALSE),VLOOKUP($L3153,'result messages'!$H$3:$L$11,3,FALSE)))</f>
        <v/>
      </c>
      <c r="P3153" s="1" t="str">
        <f>IF(ISBLANK($C3153),"",IF(ISNA(VLOOKUP($L3153,'result messages'!$H$3:$L$11,4,FALSE)),VLOOKUP($M3153,'result messages'!$H$3:$L$11,4,FALSE),VLOOKUP($L3153,'result messages'!$H$3:$L$11,4,FALSE)))</f>
        <v/>
      </c>
      <c r="Q3153" s="1" t="str">
        <f>IF(ISBLANK($C3153),"",IF(ISNA(VLOOKUP($L3153,'result messages'!$H$3:$L$11,5,FALSE)),VLOOKUP($M3153,'result messages'!$H$3:$L$11,5,FALSE),VLOOKUP($L3153,'result messages'!$H$3:$L$11,5,FALSE)))</f>
        <v/>
      </c>
    </row>
    <row r="3154" spans="1:17">
      <c r="A3154" s="1">
        <v>3151</v>
      </c>
      <c r="B3154" s="1"/>
      <c r="C3154" s="1"/>
      <c r="D3154" s="1"/>
      <c r="E3154" s="6"/>
      <c r="F3154" s="1"/>
      <c r="G3154" s="1" t="str">
        <f>IF(ISNA(VLOOKUP($C3154,'DTEN TCAP Linkage deviceId'!$A$1:$A$20000,1,FALSE)),"No","Yes")</f>
        <v>No</v>
      </c>
      <c r="H3154" s="1" t="str">
        <f>IF(ISNA(VLOOKUP($C3154,'Provisioning Requester'!$F$3:$H$20000,2,FALSE)),"No","Yes")</f>
        <v>No</v>
      </c>
      <c r="I3154" s="1" t="str">
        <f>IF($H3154="Yes",VLOOKUP($C3154,'Provisioning Requester'!$F$3:$H$20000,3,FALSE),"-")</f>
        <v>-</v>
      </c>
      <c r="J3154" s="1" t="str">
        <f>IF(OR(D3154="SVCP", E3154="TRUE"), "No", IF(ISNA(VLOOKUP($C3154,'ProvResponder deviceId'!$A$1:$A$20000,1,FALSE)),"No","Yes"))</f>
        <v>No</v>
      </c>
      <c r="K3154" s="1" t="str">
        <f>IF($J3154="Yes",VLOOKUP($C3154,'ProvResponder deviceId'!$A$1:$C$20000,3,FALSE),"-")</f>
        <v>-</v>
      </c>
      <c r="L3154" s="1" t="str">
        <f t="shared" si="98"/>
        <v/>
      </c>
      <c r="M3154" s="1" t="str">
        <f t="shared" si="99"/>
        <v/>
      </c>
      <c r="N3154" s="1" t="str">
        <f>IF(ISBLANK($C3154),"",IF(ISNA(VLOOKUP($L3154,'result messages'!$H$3:$L$11,2,FALSE)),VLOOKUP($M3154,'result messages'!$H$3:$L$11,2,FALSE),VLOOKUP($L3154,'result messages'!$H$3:$L$11,2,FALSE)))</f>
        <v/>
      </c>
      <c r="O3154" s="1" t="str">
        <f>IF(ISBLANK($C3154),"",IF(ISNA(VLOOKUP($L3154,'result messages'!$H$3:$L$11,3,FALSE)),VLOOKUP($M3154,'result messages'!$H$3:$L$11,3,FALSE),VLOOKUP($L3154,'result messages'!$H$3:$L$11,3,FALSE)))</f>
        <v/>
      </c>
      <c r="P3154" s="1" t="str">
        <f>IF(ISBLANK($C3154),"",IF(ISNA(VLOOKUP($L3154,'result messages'!$H$3:$L$11,4,FALSE)),VLOOKUP($M3154,'result messages'!$H$3:$L$11,4,FALSE),VLOOKUP($L3154,'result messages'!$H$3:$L$11,4,FALSE)))</f>
        <v/>
      </c>
      <c r="Q3154" s="1" t="str">
        <f>IF(ISBLANK($C3154),"",IF(ISNA(VLOOKUP($L3154,'result messages'!$H$3:$L$11,5,FALSE)),VLOOKUP($M3154,'result messages'!$H$3:$L$11,5,FALSE),VLOOKUP($L3154,'result messages'!$H$3:$L$11,5,FALSE)))</f>
        <v/>
      </c>
    </row>
    <row r="3155" spans="1:17">
      <c r="A3155" s="1">
        <v>3152</v>
      </c>
      <c r="B3155" s="1"/>
      <c r="C3155" s="1"/>
      <c r="D3155" s="1"/>
      <c r="E3155" s="6"/>
      <c r="F3155" s="1"/>
      <c r="G3155" s="1" t="str">
        <f>IF(ISNA(VLOOKUP($C3155,'DTEN TCAP Linkage deviceId'!$A$1:$A$20000,1,FALSE)),"No","Yes")</f>
        <v>No</v>
      </c>
      <c r="H3155" s="1" t="str">
        <f>IF(ISNA(VLOOKUP($C3155,'Provisioning Requester'!$F$3:$H$20000,2,FALSE)),"No","Yes")</f>
        <v>No</v>
      </c>
      <c r="I3155" s="1" t="str">
        <f>IF($H3155="Yes",VLOOKUP($C3155,'Provisioning Requester'!$F$3:$H$20000,3,FALSE),"-")</f>
        <v>-</v>
      </c>
      <c r="J3155" s="1" t="str">
        <f>IF(OR(D3155="SVCP", E3155="TRUE"), "No", IF(ISNA(VLOOKUP($C3155,'ProvResponder deviceId'!$A$1:$A$20000,1,FALSE)),"No","Yes"))</f>
        <v>No</v>
      </c>
      <c r="K3155" s="1" t="str">
        <f>IF($J3155="Yes",VLOOKUP($C3155,'ProvResponder deviceId'!$A$1:$C$20000,3,FALSE),"-")</f>
        <v>-</v>
      </c>
      <c r="L3155" s="1" t="str">
        <f t="shared" si="98"/>
        <v/>
      </c>
      <c r="M3155" s="1" t="str">
        <f t="shared" si="99"/>
        <v/>
      </c>
      <c r="N3155" s="1" t="str">
        <f>IF(ISBLANK($C3155),"",IF(ISNA(VLOOKUP($L3155,'result messages'!$H$3:$L$11,2,FALSE)),VLOOKUP($M3155,'result messages'!$H$3:$L$11,2,FALSE),VLOOKUP($L3155,'result messages'!$H$3:$L$11,2,FALSE)))</f>
        <v/>
      </c>
      <c r="O3155" s="1" t="str">
        <f>IF(ISBLANK($C3155),"",IF(ISNA(VLOOKUP($L3155,'result messages'!$H$3:$L$11,3,FALSE)),VLOOKUP($M3155,'result messages'!$H$3:$L$11,3,FALSE),VLOOKUP($L3155,'result messages'!$H$3:$L$11,3,FALSE)))</f>
        <v/>
      </c>
      <c r="P3155" s="1" t="str">
        <f>IF(ISBLANK($C3155),"",IF(ISNA(VLOOKUP($L3155,'result messages'!$H$3:$L$11,4,FALSE)),VLOOKUP($M3155,'result messages'!$H$3:$L$11,4,FALSE),VLOOKUP($L3155,'result messages'!$H$3:$L$11,4,FALSE)))</f>
        <v/>
      </c>
      <c r="Q3155" s="1" t="str">
        <f>IF(ISBLANK($C3155),"",IF(ISNA(VLOOKUP($L3155,'result messages'!$H$3:$L$11,5,FALSE)),VLOOKUP($M3155,'result messages'!$H$3:$L$11,5,FALSE),VLOOKUP($L3155,'result messages'!$H$3:$L$11,5,FALSE)))</f>
        <v/>
      </c>
    </row>
    <row r="3156" spans="1:17">
      <c r="A3156" s="1">
        <v>3153</v>
      </c>
      <c r="B3156" s="1"/>
      <c r="C3156" s="1"/>
      <c r="D3156" s="1"/>
      <c r="E3156" s="6"/>
      <c r="F3156" s="1"/>
      <c r="G3156" s="1" t="str">
        <f>IF(ISNA(VLOOKUP($C3156,'DTEN TCAP Linkage deviceId'!$A$1:$A$20000,1,FALSE)),"No","Yes")</f>
        <v>No</v>
      </c>
      <c r="H3156" s="1" t="str">
        <f>IF(ISNA(VLOOKUP($C3156,'Provisioning Requester'!$F$3:$H$20000,2,FALSE)),"No","Yes")</f>
        <v>No</v>
      </c>
      <c r="I3156" s="1" t="str">
        <f>IF($H3156="Yes",VLOOKUP($C3156,'Provisioning Requester'!$F$3:$H$20000,3,FALSE),"-")</f>
        <v>-</v>
      </c>
      <c r="J3156" s="1" t="str">
        <f>IF(OR(D3156="SVCP", E3156="TRUE"), "No", IF(ISNA(VLOOKUP($C3156,'ProvResponder deviceId'!$A$1:$A$20000,1,FALSE)),"No","Yes"))</f>
        <v>No</v>
      </c>
      <c r="K3156" s="1" t="str">
        <f>IF($J3156="Yes",VLOOKUP($C3156,'ProvResponder deviceId'!$A$1:$C$20000,3,FALSE),"-")</f>
        <v>-</v>
      </c>
      <c r="L3156" s="1" t="str">
        <f t="shared" si="98"/>
        <v/>
      </c>
      <c r="M3156" s="1" t="str">
        <f t="shared" si="99"/>
        <v/>
      </c>
      <c r="N3156" s="1" t="str">
        <f>IF(ISBLANK($C3156),"",IF(ISNA(VLOOKUP($L3156,'result messages'!$H$3:$L$11,2,FALSE)),VLOOKUP($M3156,'result messages'!$H$3:$L$11,2,FALSE),VLOOKUP($L3156,'result messages'!$H$3:$L$11,2,FALSE)))</f>
        <v/>
      </c>
      <c r="O3156" s="1" t="str">
        <f>IF(ISBLANK($C3156),"",IF(ISNA(VLOOKUP($L3156,'result messages'!$H$3:$L$11,3,FALSE)),VLOOKUP($M3156,'result messages'!$H$3:$L$11,3,FALSE),VLOOKUP($L3156,'result messages'!$H$3:$L$11,3,FALSE)))</f>
        <v/>
      </c>
      <c r="P3156" s="1" t="str">
        <f>IF(ISBLANK($C3156),"",IF(ISNA(VLOOKUP($L3156,'result messages'!$H$3:$L$11,4,FALSE)),VLOOKUP($M3156,'result messages'!$H$3:$L$11,4,FALSE),VLOOKUP($L3156,'result messages'!$H$3:$L$11,4,FALSE)))</f>
        <v/>
      </c>
      <c r="Q3156" s="1" t="str">
        <f>IF(ISBLANK($C3156),"",IF(ISNA(VLOOKUP($L3156,'result messages'!$H$3:$L$11,5,FALSE)),VLOOKUP($M3156,'result messages'!$H$3:$L$11,5,FALSE),VLOOKUP($L3156,'result messages'!$H$3:$L$11,5,FALSE)))</f>
        <v/>
      </c>
    </row>
    <row r="3157" spans="1:17">
      <c r="A3157" s="1">
        <v>3154</v>
      </c>
      <c r="B3157" s="1"/>
      <c r="C3157" s="1"/>
      <c r="D3157" s="1"/>
      <c r="E3157" s="6"/>
      <c r="F3157" s="1"/>
      <c r="G3157" s="1" t="str">
        <f>IF(ISNA(VLOOKUP($C3157,'DTEN TCAP Linkage deviceId'!$A$1:$A$20000,1,FALSE)),"No","Yes")</f>
        <v>No</v>
      </c>
      <c r="H3157" s="1" t="str">
        <f>IF(ISNA(VLOOKUP($C3157,'Provisioning Requester'!$F$3:$H$20000,2,FALSE)),"No","Yes")</f>
        <v>No</v>
      </c>
      <c r="I3157" s="1" t="str">
        <f>IF($H3157="Yes",VLOOKUP($C3157,'Provisioning Requester'!$F$3:$H$20000,3,FALSE),"-")</f>
        <v>-</v>
      </c>
      <c r="J3157" s="1" t="str">
        <f>IF(OR(D3157="SVCP", E3157="TRUE"), "No", IF(ISNA(VLOOKUP($C3157,'ProvResponder deviceId'!$A$1:$A$20000,1,FALSE)),"No","Yes"))</f>
        <v>No</v>
      </c>
      <c r="K3157" s="1" t="str">
        <f>IF($J3157="Yes",VLOOKUP($C3157,'ProvResponder deviceId'!$A$1:$C$20000,3,FALSE),"-")</f>
        <v>-</v>
      </c>
      <c r="L3157" s="1" t="str">
        <f t="shared" si="98"/>
        <v/>
      </c>
      <c r="M3157" s="1" t="str">
        <f t="shared" si="99"/>
        <v/>
      </c>
      <c r="N3157" s="1" t="str">
        <f>IF(ISBLANK($C3157),"",IF(ISNA(VLOOKUP($L3157,'result messages'!$H$3:$L$11,2,FALSE)),VLOOKUP($M3157,'result messages'!$H$3:$L$11,2,FALSE),VLOOKUP($L3157,'result messages'!$H$3:$L$11,2,FALSE)))</f>
        <v/>
      </c>
      <c r="O3157" s="1" t="str">
        <f>IF(ISBLANK($C3157),"",IF(ISNA(VLOOKUP($L3157,'result messages'!$H$3:$L$11,3,FALSE)),VLOOKUP($M3157,'result messages'!$H$3:$L$11,3,FALSE),VLOOKUP($L3157,'result messages'!$H$3:$L$11,3,FALSE)))</f>
        <v/>
      </c>
      <c r="P3157" s="1" t="str">
        <f>IF(ISBLANK($C3157),"",IF(ISNA(VLOOKUP($L3157,'result messages'!$H$3:$L$11,4,FALSE)),VLOOKUP($M3157,'result messages'!$H$3:$L$11,4,FALSE),VLOOKUP($L3157,'result messages'!$H$3:$L$11,4,FALSE)))</f>
        <v/>
      </c>
      <c r="Q3157" s="1" t="str">
        <f>IF(ISBLANK($C3157),"",IF(ISNA(VLOOKUP($L3157,'result messages'!$H$3:$L$11,5,FALSE)),VLOOKUP($M3157,'result messages'!$H$3:$L$11,5,FALSE),VLOOKUP($L3157,'result messages'!$H$3:$L$11,5,FALSE)))</f>
        <v/>
      </c>
    </row>
    <row r="3158" spans="1:17">
      <c r="A3158" s="1">
        <v>3155</v>
      </c>
      <c r="B3158" s="1"/>
      <c r="C3158" s="1"/>
      <c r="D3158" s="1"/>
      <c r="E3158" s="6"/>
      <c r="F3158" s="1"/>
      <c r="G3158" s="1" t="str">
        <f>IF(ISNA(VLOOKUP($C3158,'DTEN TCAP Linkage deviceId'!$A$1:$A$20000,1,FALSE)),"No","Yes")</f>
        <v>No</v>
      </c>
      <c r="H3158" s="1" t="str">
        <f>IF(ISNA(VLOOKUP($C3158,'Provisioning Requester'!$F$3:$H$20000,2,FALSE)),"No","Yes")</f>
        <v>No</v>
      </c>
      <c r="I3158" s="1" t="str">
        <f>IF($H3158="Yes",VLOOKUP($C3158,'Provisioning Requester'!$F$3:$H$20000,3,FALSE),"-")</f>
        <v>-</v>
      </c>
      <c r="J3158" s="1" t="str">
        <f>IF(OR(D3158="SVCP", E3158="TRUE"), "No", IF(ISNA(VLOOKUP($C3158,'ProvResponder deviceId'!$A$1:$A$20000,1,FALSE)),"No","Yes"))</f>
        <v>No</v>
      </c>
      <c r="K3158" s="1" t="str">
        <f>IF($J3158="Yes",VLOOKUP($C3158,'ProvResponder deviceId'!$A$1:$C$20000,3,FALSE),"-")</f>
        <v>-</v>
      </c>
      <c r="L3158" s="1" t="str">
        <f t="shared" si="98"/>
        <v/>
      </c>
      <c r="M3158" s="1" t="str">
        <f t="shared" si="99"/>
        <v/>
      </c>
      <c r="N3158" s="1" t="str">
        <f>IF(ISBLANK($C3158),"",IF(ISNA(VLOOKUP($L3158,'result messages'!$H$3:$L$11,2,FALSE)),VLOOKUP($M3158,'result messages'!$H$3:$L$11,2,FALSE),VLOOKUP($L3158,'result messages'!$H$3:$L$11,2,FALSE)))</f>
        <v/>
      </c>
      <c r="O3158" s="1" t="str">
        <f>IF(ISBLANK($C3158),"",IF(ISNA(VLOOKUP($L3158,'result messages'!$H$3:$L$11,3,FALSE)),VLOOKUP($M3158,'result messages'!$H$3:$L$11,3,FALSE),VLOOKUP($L3158,'result messages'!$H$3:$L$11,3,FALSE)))</f>
        <v/>
      </c>
      <c r="P3158" s="1" t="str">
        <f>IF(ISBLANK($C3158),"",IF(ISNA(VLOOKUP($L3158,'result messages'!$H$3:$L$11,4,FALSE)),VLOOKUP($M3158,'result messages'!$H$3:$L$11,4,FALSE),VLOOKUP($L3158,'result messages'!$H$3:$L$11,4,FALSE)))</f>
        <v/>
      </c>
      <c r="Q3158" s="1" t="str">
        <f>IF(ISBLANK($C3158),"",IF(ISNA(VLOOKUP($L3158,'result messages'!$H$3:$L$11,5,FALSE)),VLOOKUP($M3158,'result messages'!$H$3:$L$11,5,FALSE),VLOOKUP($L3158,'result messages'!$H$3:$L$11,5,FALSE)))</f>
        <v/>
      </c>
    </row>
    <row r="3159" spans="1:17">
      <c r="A3159" s="1">
        <v>3156</v>
      </c>
      <c r="B3159" s="1"/>
      <c r="C3159" s="1"/>
      <c r="D3159" s="1"/>
      <c r="E3159" s="6"/>
      <c r="F3159" s="1"/>
      <c r="G3159" s="1" t="str">
        <f>IF(ISNA(VLOOKUP($C3159,'DTEN TCAP Linkage deviceId'!$A$1:$A$20000,1,FALSE)),"No","Yes")</f>
        <v>No</v>
      </c>
      <c r="H3159" s="1" t="str">
        <f>IF(ISNA(VLOOKUP($C3159,'Provisioning Requester'!$F$3:$H$20000,2,FALSE)),"No","Yes")</f>
        <v>No</v>
      </c>
      <c r="I3159" s="1" t="str">
        <f>IF($H3159="Yes",VLOOKUP($C3159,'Provisioning Requester'!$F$3:$H$20000,3,FALSE),"-")</f>
        <v>-</v>
      </c>
      <c r="J3159" s="1" t="str">
        <f>IF(OR(D3159="SVCP", E3159="TRUE"), "No", IF(ISNA(VLOOKUP($C3159,'ProvResponder deviceId'!$A$1:$A$20000,1,FALSE)),"No","Yes"))</f>
        <v>No</v>
      </c>
      <c r="K3159" s="1" t="str">
        <f>IF($J3159="Yes",VLOOKUP($C3159,'ProvResponder deviceId'!$A$1:$C$20000,3,FALSE),"-")</f>
        <v>-</v>
      </c>
      <c r="L3159" s="1" t="str">
        <f t="shared" si="98"/>
        <v/>
      </c>
      <c r="M3159" s="1" t="str">
        <f t="shared" si="99"/>
        <v/>
      </c>
      <c r="N3159" s="1" t="str">
        <f>IF(ISBLANK($C3159),"",IF(ISNA(VLOOKUP($L3159,'result messages'!$H$3:$L$11,2,FALSE)),VLOOKUP($M3159,'result messages'!$H$3:$L$11,2,FALSE),VLOOKUP($L3159,'result messages'!$H$3:$L$11,2,FALSE)))</f>
        <v/>
      </c>
      <c r="O3159" s="1" t="str">
        <f>IF(ISBLANK($C3159),"",IF(ISNA(VLOOKUP($L3159,'result messages'!$H$3:$L$11,3,FALSE)),VLOOKUP($M3159,'result messages'!$H$3:$L$11,3,FALSE),VLOOKUP($L3159,'result messages'!$H$3:$L$11,3,FALSE)))</f>
        <v/>
      </c>
      <c r="P3159" s="1" t="str">
        <f>IF(ISBLANK($C3159),"",IF(ISNA(VLOOKUP($L3159,'result messages'!$H$3:$L$11,4,FALSE)),VLOOKUP($M3159,'result messages'!$H$3:$L$11,4,FALSE),VLOOKUP($L3159,'result messages'!$H$3:$L$11,4,FALSE)))</f>
        <v/>
      </c>
      <c r="Q3159" s="1" t="str">
        <f>IF(ISBLANK($C3159),"",IF(ISNA(VLOOKUP($L3159,'result messages'!$H$3:$L$11,5,FALSE)),VLOOKUP($M3159,'result messages'!$H$3:$L$11,5,FALSE),VLOOKUP($L3159,'result messages'!$H$3:$L$11,5,FALSE)))</f>
        <v/>
      </c>
    </row>
    <row r="3160" spans="1:17">
      <c r="A3160" s="1">
        <v>3157</v>
      </c>
      <c r="B3160" s="1"/>
      <c r="C3160" s="1"/>
      <c r="D3160" s="1"/>
      <c r="E3160" s="6"/>
      <c r="F3160" s="1"/>
      <c r="G3160" s="1" t="str">
        <f>IF(ISNA(VLOOKUP($C3160,'DTEN TCAP Linkage deviceId'!$A$1:$A$20000,1,FALSE)),"No","Yes")</f>
        <v>No</v>
      </c>
      <c r="H3160" s="1" t="str">
        <f>IF(ISNA(VLOOKUP($C3160,'Provisioning Requester'!$F$3:$H$20000,2,FALSE)),"No","Yes")</f>
        <v>No</v>
      </c>
      <c r="I3160" s="1" t="str">
        <f>IF($H3160="Yes",VLOOKUP($C3160,'Provisioning Requester'!$F$3:$H$20000,3,FALSE),"-")</f>
        <v>-</v>
      </c>
      <c r="J3160" s="1" t="str">
        <f>IF(OR(D3160="SVCP", E3160="TRUE"), "No", IF(ISNA(VLOOKUP($C3160,'ProvResponder deviceId'!$A$1:$A$20000,1,FALSE)),"No","Yes"))</f>
        <v>No</v>
      </c>
      <c r="K3160" s="1" t="str">
        <f>IF($J3160="Yes",VLOOKUP($C3160,'ProvResponder deviceId'!$A$1:$C$20000,3,FALSE),"-")</f>
        <v>-</v>
      </c>
      <c r="L3160" s="1" t="str">
        <f t="shared" si="98"/>
        <v/>
      </c>
      <c r="M3160" s="1" t="str">
        <f t="shared" si="99"/>
        <v/>
      </c>
      <c r="N3160" s="1" t="str">
        <f>IF(ISBLANK($C3160),"",IF(ISNA(VLOOKUP($L3160,'result messages'!$H$3:$L$11,2,FALSE)),VLOOKUP($M3160,'result messages'!$H$3:$L$11,2,FALSE),VLOOKUP($L3160,'result messages'!$H$3:$L$11,2,FALSE)))</f>
        <v/>
      </c>
      <c r="O3160" s="1" t="str">
        <f>IF(ISBLANK($C3160),"",IF(ISNA(VLOOKUP($L3160,'result messages'!$H$3:$L$11,3,FALSE)),VLOOKUP($M3160,'result messages'!$H$3:$L$11,3,FALSE),VLOOKUP($L3160,'result messages'!$H$3:$L$11,3,FALSE)))</f>
        <v/>
      </c>
      <c r="P3160" s="1" t="str">
        <f>IF(ISBLANK($C3160),"",IF(ISNA(VLOOKUP($L3160,'result messages'!$H$3:$L$11,4,FALSE)),VLOOKUP($M3160,'result messages'!$H$3:$L$11,4,FALSE),VLOOKUP($L3160,'result messages'!$H$3:$L$11,4,FALSE)))</f>
        <v/>
      </c>
      <c r="Q3160" s="1" t="str">
        <f>IF(ISBLANK($C3160),"",IF(ISNA(VLOOKUP($L3160,'result messages'!$H$3:$L$11,5,FALSE)),VLOOKUP($M3160,'result messages'!$H$3:$L$11,5,FALSE),VLOOKUP($L3160,'result messages'!$H$3:$L$11,5,FALSE)))</f>
        <v/>
      </c>
    </row>
    <row r="3161" spans="1:17">
      <c r="A3161" s="1">
        <v>3158</v>
      </c>
      <c r="B3161" s="1"/>
      <c r="C3161" s="1"/>
      <c r="D3161" s="1"/>
      <c r="E3161" s="6"/>
      <c r="F3161" s="1"/>
      <c r="G3161" s="1" t="str">
        <f>IF(ISNA(VLOOKUP($C3161,'DTEN TCAP Linkage deviceId'!$A$1:$A$20000,1,FALSE)),"No","Yes")</f>
        <v>No</v>
      </c>
      <c r="H3161" s="1" t="str">
        <f>IF(ISNA(VLOOKUP($C3161,'Provisioning Requester'!$F$3:$H$20000,2,FALSE)),"No","Yes")</f>
        <v>No</v>
      </c>
      <c r="I3161" s="1" t="str">
        <f>IF($H3161="Yes",VLOOKUP($C3161,'Provisioning Requester'!$F$3:$H$20000,3,FALSE),"-")</f>
        <v>-</v>
      </c>
      <c r="J3161" s="1" t="str">
        <f>IF(OR(D3161="SVCP", E3161="TRUE"), "No", IF(ISNA(VLOOKUP($C3161,'ProvResponder deviceId'!$A$1:$A$20000,1,FALSE)),"No","Yes"))</f>
        <v>No</v>
      </c>
      <c r="K3161" s="1" t="str">
        <f>IF($J3161="Yes",VLOOKUP($C3161,'ProvResponder deviceId'!$A$1:$C$20000,3,FALSE),"-")</f>
        <v>-</v>
      </c>
      <c r="L3161" s="1" t="str">
        <f t="shared" si="98"/>
        <v/>
      </c>
      <c r="M3161" s="1" t="str">
        <f t="shared" si="99"/>
        <v/>
      </c>
      <c r="N3161" s="1" t="str">
        <f>IF(ISBLANK($C3161),"",IF(ISNA(VLOOKUP($L3161,'result messages'!$H$3:$L$11,2,FALSE)),VLOOKUP($M3161,'result messages'!$H$3:$L$11,2,FALSE),VLOOKUP($L3161,'result messages'!$H$3:$L$11,2,FALSE)))</f>
        <v/>
      </c>
      <c r="O3161" s="1" t="str">
        <f>IF(ISBLANK($C3161),"",IF(ISNA(VLOOKUP($L3161,'result messages'!$H$3:$L$11,3,FALSE)),VLOOKUP($M3161,'result messages'!$H$3:$L$11,3,FALSE),VLOOKUP($L3161,'result messages'!$H$3:$L$11,3,FALSE)))</f>
        <v/>
      </c>
      <c r="P3161" s="1" t="str">
        <f>IF(ISBLANK($C3161),"",IF(ISNA(VLOOKUP($L3161,'result messages'!$H$3:$L$11,4,FALSE)),VLOOKUP($M3161,'result messages'!$H$3:$L$11,4,FALSE),VLOOKUP($L3161,'result messages'!$H$3:$L$11,4,FALSE)))</f>
        <v/>
      </c>
      <c r="Q3161" s="1" t="str">
        <f>IF(ISBLANK($C3161),"",IF(ISNA(VLOOKUP($L3161,'result messages'!$H$3:$L$11,5,FALSE)),VLOOKUP($M3161,'result messages'!$H$3:$L$11,5,FALSE),VLOOKUP($L3161,'result messages'!$H$3:$L$11,5,FALSE)))</f>
        <v/>
      </c>
    </row>
    <row r="3162" spans="1:17">
      <c r="A3162" s="1">
        <v>3159</v>
      </c>
      <c r="B3162" s="1"/>
      <c r="C3162" s="1"/>
      <c r="D3162" s="1"/>
      <c r="E3162" s="6"/>
      <c r="F3162" s="1"/>
      <c r="G3162" s="1" t="str">
        <f>IF(ISNA(VLOOKUP($C3162,'DTEN TCAP Linkage deviceId'!$A$1:$A$20000,1,FALSE)),"No","Yes")</f>
        <v>No</v>
      </c>
      <c r="H3162" s="1" t="str">
        <f>IF(ISNA(VLOOKUP($C3162,'Provisioning Requester'!$F$3:$H$20000,2,FALSE)),"No","Yes")</f>
        <v>No</v>
      </c>
      <c r="I3162" s="1" t="str">
        <f>IF($H3162="Yes",VLOOKUP($C3162,'Provisioning Requester'!$F$3:$H$20000,3,FALSE),"-")</f>
        <v>-</v>
      </c>
      <c r="J3162" s="1" t="str">
        <f>IF(OR(D3162="SVCP", E3162="TRUE"), "No", IF(ISNA(VLOOKUP($C3162,'ProvResponder deviceId'!$A$1:$A$20000,1,FALSE)),"No","Yes"))</f>
        <v>No</v>
      </c>
      <c r="K3162" s="1" t="str">
        <f>IF($J3162="Yes",VLOOKUP($C3162,'ProvResponder deviceId'!$A$1:$C$20000,3,FALSE),"-")</f>
        <v>-</v>
      </c>
      <c r="L3162" s="1" t="str">
        <f t="shared" si="98"/>
        <v/>
      </c>
      <c r="M3162" s="1" t="str">
        <f t="shared" si="99"/>
        <v/>
      </c>
      <c r="N3162" s="1" t="str">
        <f>IF(ISBLANK($C3162),"",IF(ISNA(VLOOKUP($L3162,'result messages'!$H$3:$L$11,2,FALSE)),VLOOKUP($M3162,'result messages'!$H$3:$L$11,2,FALSE),VLOOKUP($L3162,'result messages'!$H$3:$L$11,2,FALSE)))</f>
        <v/>
      </c>
      <c r="O3162" s="1" t="str">
        <f>IF(ISBLANK($C3162),"",IF(ISNA(VLOOKUP($L3162,'result messages'!$H$3:$L$11,3,FALSE)),VLOOKUP($M3162,'result messages'!$H$3:$L$11,3,FALSE),VLOOKUP($L3162,'result messages'!$H$3:$L$11,3,FALSE)))</f>
        <v/>
      </c>
      <c r="P3162" s="1" t="str">
        <f>IF(ISBLANK($C3162),"",IF(ISNA(VLOOKUP($L3162,'result messages'!$H$3:$L$11,4,FALSE)),VLOOKUP($M3162,'result messages'!$H$3:$L$11,4,FALSE),VLOOKUP($L3162,'result messages'!$H$3:$L$11,4,FALSE)))</f>
        <v/>
      </c>
      <c r="Q3162" s="1" t="str">
        <f>IF(ISBLANK($C3162),"",IF(ISNA(VLOOKUP($L3162,'result messages'!$H$3:$L$11,5,FALSE)),VLOOKUP($M3162,'result messages'!$H$3:$L$11,5,FALSE),VLOOKUP($L3162,'result messages'!$H$3:$L$11,5,FALSE)))</f>
        <v/>
      </c>
    </row>
    <row r="3163" spans="1:17">
      <c r="A3163" s="1">
        <v>3160</v>
      </c>
      <c r="B3163" s="1"/>
      <c r="C3163" s="1"/>
      <c r="D3163" s="1"/>
      <c r="E3163" s="6"/>
      <c r="F3163" s="1"/>
      <c r="G3163" s="1" t="str">
        <f>IF(ISNA(VLOOKUP($C3163,'DTEN TCAP Linkage deviceId'!$A$1:$A$20000,1,FALSE)),"No","Yes")</f>
        <v>No</v>
      </c>
      <c r="H3163" s="1" t="str">
        <f>IF(ISNA(VLOOKUP($C3163,'Provisioning Requester'!$F$3:$H$20000,2,FALSE)),"No","Yes")</f>
        <v>No</v>
      </c>
      <c r="I3163" s="1" t="str">
        <f>IF($H3163="Yes",VLOOKUP($C3163,'Provisioning Requester'!$F$3:$H$20000,3,FALSE),"-")</f>
        <v>-</v>
      </c>
      <c r="J3163" s="1" t="str">
        <f>IF(OR(D3163="SVCP", E3163="TRUE"), "No", IF(ISNA(VLOOKUP($C3163,'ProvResponder deviceId'!$A$1:$A$20000,1,FALSE)),"No","Yes"))</f>
        <v>No</v>
      </c>
      <c r="K3163" s="1" t="str">
        <f>IF($J3163="Yes",VLOOKUP($C3163,'ProvResponder deviceId'!$A$1:$C$20000,3,FALSE),"-")</f>
        <v>-</v>
      </c>
      <c r="L3163" s="1" t="str">
        <f t="shared" si="98"/>
        <v/>
      </c>
      <c r="M3163" s="1" t="str">
        <f t="shared" si="99"/>
        <v/>
      </c>
      <c r="N3163" s="1" t="str">
        <f>IF(ISBLANK($C3163),"",IF(ISNA(VLOOKUP($L3163,'result messages'!$H$3:$L$11,2,FALSE)),VLOOKUP($M3163,'result messages'!$H$3:$L$11,2,FALSE),VLOOKUP($L3163,'result messages'!$H$3:$L$11,2,FALSE)))</f>
        <v/>
      </c>
      <c r="O3163" s="1" t="str">
        <f>IF(ISBLANK($C3163),"",IF(ISNA(VLOOKUP($L3163,'result messages'!$H$3:$L$11,3,FALSE)),VLOOKUP($M3163,'result messages'!$H$3:$L$11,3,FALSE),VLOOKUP($L3163,'result messages'!$H$3:$L$11,3,FALSE)))</f>
        <v/>
      </c>
      <c r="P3163" s="1" t="str">
        <f>IF(ISBLANK($C3163),"",IF(ISNA(VLOOKUP($L3163,'result messages'!$H$3:$L$11,4,FALSE)),VLOOKUP($M3163,'result messages'!$H$3:$L$11,4,FALSE),VLOOKUP($L3163,'result messages'!$H$3:$L$11,4,FALSE)))</f>
        <v/>
      </c>
      <c r="Q3163" s="1" t="str">
        <f>IF(ISBLANK($C3163),"",IF(ISNA(VLOOKUP($L3163,'result messages'!$H$3:$L$11,5,FALSE)),VLOOKUP($M3163,'result messages'!$H$3:$L$11,5,FALSE),VLOOKUP($L3163,'result messages'!$H$3:$L$11,5,FALSE)))</f>
        <v/>
      </c>
    </row>
    <row r="3164" spans="1:17">
      <c r="A3164" s="1">
        <v>3161</v>
      </c>
      <c r="B3164" s="1"/>
      <c r="C3164" s="1"/>
      <c r="D3164" s="1"/>
      <c r="E3164" s="6"/>
      <c r="F3164" s="1"/>
      <c r="G3164" s="1" t="str">
        <f>IF(ISNA(VLOOKUP($C3164,'DTEN TCAP Linkage deviceId'!$A$1:$A$20000,1,FALSE)),"No","Yes")</f>
        <v>No</v>
      </c>
      <c r="H3164" s="1" t="str">
        <f>IF(ISNA(VLOOKUP($C3164,'Provisioning Requester'!$F$3:$H$20000,2,FALSE)),"No","Yes")</f>
        <v>No</v>
      </c>
      <c r="I3164" s="1" t="str">
        <f>IF($H3164="Yes",VLOOKUP($C3164,'Provisioning Requester'!$F$3:$H$20000,3,FALSE),"-")</f>
        <v>-</v>
      </c>
      <c r="J3164" s="1" t="str">
        <f>IF(OR(D3164="SVCP", E3164="TRUE"), "No", IF(ISNA(VLOOKUP($C3164,'ProvResponder deviceId'!$A$1:$A$20000,1,FALSE)),"No","Yes"))</f>
        <v>No</v>
      </c>
      <c r="K3164" s="1" t="str">
        <f>IF($J3164="Yes",VLOOKUP($C3164,'ProvResponder deviceId'!$A$1:$C$20000,3,FALSE),"-")</f>
        <v>-</v>
      </c>
      <c r="L3164" s="1" t="str">
        <f t="shared" si="98"/>
        <v/>
      </c>
      <c r="M3164" s="1" t="str">
        <f t="shared" si="99"/>
        <v/>
      </c>
      <c r="N3164" s="1" t="str">
        <f>IF(ISBLANK($C3164),"",IF(ISNA(VLOOKUP($L3164,'result messages'!$H$3:$L$11,2,FALSE)),VLOOKUP($M3164,'result messages'!$H$3:$L$11,2,FALSE),VLOOKUP($L3164,'result messages'!$H$3:$L$11,2,FALSE)))</f>
        <v/>
      </c>
      <c r="O3164" s="1" t="str">
        <f>IF(ISBLANK($C3164),"",IF(ISNA(VLOOKUP($L3164,'result messages'!$H$3:$L$11,3,FALSE)),VLOOKUP($M3164,'result messages'!$H$3:$L$11,3,FALSE),VLOOKUP($L3164,'result messages'!$H$3:$L$11,3,FALSE)))</f>
        <v/>
      </c>
      <c r="P3164" s="1" t="str">
        <f>IF(ISBLANK($C3164),"",IF(ISNA(VLOOKUP($L3164,'result messages'!$H$3:$L$11,4,FALSE)),VLOOKUP($M3164,'result messages'!$H$3:$L$11,4,FALSE),VLOOKUP($L3164,'result messages'!$H$3:$L$11,4,FALSE)))</f>
        <v/>
      </c>
      <c r="Q3164" s="1" t="str">
        <f>IF(ISBLANK($C3164),"",IF(ISNA(VLOOKUP($L3164,'result messages'!$H$3:$L$11,5,FALSE)),VLOOKUP($M3164,'result messages'!$H$3:$L$11,5,FALSE),VLOOKUP($L3164,'result messages'!$H$3:$L$11,5,FALSE)))</f>
        <v/>
      </c>
    </row>
    <row r="3165" spans="1:17">
      <c r="A3165" s="1">
        <v>3162</v>
      </c>
      <c r="B3165" s="1"/>
      <c r="C3165" s="1"/>
      <c r="D3165" s="1"/>
      <c r="E3165" s="6"/>
      <c r="F3165" s="1"/>
      <c r="G3165" s="1" t="str">
        <f>IF(ISNA(VLOOKUP($C3165,'DTEN TCAP Linkage deviceId'!$A$1:$A$20000,1,FALSE)),"No","Yes")</f>
        <v>No</v>
      </c>
      <c r="H3165" s="1" t="str">
        <f>IF(ISNA(VLOOKUP($C3165,'Provisioning Requester'!$F$3:$H$20000,2,FALSE)),"No","Yes")</f>
        <v>No</v>
      </c>
      <c r="I3165" s="1" t="str">
        <f>IF($H3165="Yes",VLOOKUP($C3165,'Provisioning Requester'!$F$3:$H$20000,3,FALSE),"-")</f>
        <v>-</v>
      </c>
      <c r="J3165" s="1" t="str">
        <f>IF(OR(D3165="SVCP", E3165="TRUE"), "No", IF(ISNA(VLOOKUP($C3165,'ProvResponder deviceId'!$A$1:$A$20000,1,FALSE)),"No","Yes"))</f>
        <v>No</v>
      </c>
      <c r="K3165" s="1" t="str">
        <f>IF($J3165="Yes",VLOOKUP($C3165,'ProvResponder deviceId'!$A$1:$C$20000,3,FALSE),"-")</f>
        <v>-</v>
      </c>
      <c r="L3165" s="1" t="str">
        <f t="shared" si="98"/>
        <v/>
      </c>
      <c r="M3165" s="1" t="str">
        <f t="shared" si="99"/>
        <v/>
      </c>
      <c r="N3165" s="1" t="str">
        <f>IF(ISBLANK($C3165),"",IF(ISNA(VLOOKUP($L3165,'result messages'!$H$3:$L$11,2,FALSE)),VLOOKUP($M3165,'result messages'!$H$3:$L$11,2,FALSE),VLOOKUP($L3165,'result messages'!$H$3:$L$11,2,FALSE)))</f>
        <v/>
      </c>
      <c r="O3165" s="1" t="str">
        <f>IF(ISBLANK($C3165),"",IF(ISNA(VLOOKUP($L3165,'result messages'!$H$3:$L$11,3,FALSE)),VLOOKUP($M3165,'result messages'!$H$3:$L$11,3,FALSE),VLOOKUP($L3165,'result messages'!$H$3:$L$11,3,FALSE)))</f>
        <v/>
      </c>
      <c r="P3165" s="1" t="str">
        <f>IF(ISBLANK($C3165),"",IF(ISNA(VLOOKUP($L3165,'result messages'!$H$3:$L$11,4,FALSE)),VLOOKUP($M3165,'result messages'!$H$3:$L$11,4,FALSE),VLOOKUP($L3165,'result messages'!$H$3:$L$11,4,FALSE)))</f>
        <v/>
      </c>
      <c r="Q3165" s="1" t="str">
        <f>IF(ISBLANK($C3165),"",IF(ISNA(VLOOKUP($L3165,'result messages'!$H$3:$L$11,5,FALSE)),VLOOKUP($M3165,'result messages'!$H$3:$L$11,5,FALSE),VLOOKUP($L3165,'result messages'!$H$3:$L$11,5,FALSE)))</f>
        <v/>
      </c>
    </row>
    <row r="3166" spans="1:17">
      <c r="A3166" s="1">
        <v>3163</v>
      </c>
      <c r="B3166" s="1"/>
      <c r="C3166" s="1"/>
      <c r="D3166" s="1"/>
      <c r="E3166" s="6"/>
      <c r="F3166" s="1"/>
      <c r="G3166" s="1" t="str">
        <f>IF(ISNA(VLOOKUP($C3166,'DTEN TCAP Linkage deviceId'!$A$1:$A$20000,1,FALSE)),"No","Yes")</f>
        <v>No</v>
      </c>
      <c r="H3166" s="1" t="str">
        <f>IF(ISNA(VLOOKUP($C3166,'Provisioning Requester'!$F$3:$H$20000,2,FALSE)),"No","Yes")</f>
        <v>No</v>
      </c>
      <c r="I3166" s="1" t="str">
        <f>IF($H3166="Yes",VLOOKUP($C3166,'Provisioning Requester'!$F$3:$H$20000,3,FALSE),"-")</f>
        <v>-</v>
      </c>
      <c r="J3166" s="1" t="str">
        <f>IF(OR(D3166="SVCP", E3166="TRUE"), "No", IF(ISNA(VLOOKUP($C3166,'ProvResponder deviceId'!$A$1:$A$20000,1,FALSE)),"No","Yes"))</f>
        <v>No</v>
      </c>
      <c r="K3166" s="1" t="str">
        <f>IF($J3166="Yes",VLOOKUP($C3166,'ProvResponder deviceId'!$A$1:$C$20000,3,FALSE),"-")</f>
        <v>-</v>
      </c>
      <c r="L3166" s="1" t="str">
        <f t="shared" si="98"/>
        <v/>
      </c>
      <c r="M3166" s="1" t="str">
        <f t="shared" si="99"/>
        <v/>
      </c>
      <c r="N3166" s="1" t="str">
        <f>IF(ISBLANK($C3166),"",IF(ISNA(VLOOKUP($L3166,'result messages'!$H$3:$L$11,2,FALSE)),VLOOKUP($M3166,'result messages'!$H$3:$L$11,2,FALSE),VLOOKUP($L3166,'result messages'!$H$3:$L$11,2,FALSE)))</f>
        <v/>
      </c>
      <c r="O3166" s="1" t="str">
        <f>IF(ISBLANK($C3166),"",IF(ISNA(VLOOKUP($L3166,'result messages'!$H$3:$L$11,3,FALSE)),VLOOKUP($M3166,'result messages'!$H$3:$L$11,3,FALSE),VLOOKUP($L3166,'result messages'!$H$3:$L$11,3,FALSE)))</f>
        <v/>
      </c>
      <c r="P3166" s="1" t="str">
        <f>IF(ISBLANK($C3166),"",IF(ISNA(VLOOKUP($L3166,'result messages'!$H$3:$L$11,4,FALSE)),VLOOKUP($M3166,'result messages'!$H$3:$L$11,4,FALSE),VLOOKUP($L3166,'result messages'!$H$3:$L$11,4,FALSE)))</f>
        <v/>
      </c>
      <c r="Q3166" s="1" t="str">
        <f>IF(ISBLANK($C3166),"",IF(ISNA(VLOOKUP($L3166,'result messages'!$H$3:$L$11,5,FALSE)),VLOOKUP($M3166,'result messages'!$H$3:$L$11,5,FALSE),VLOOKUP($L3166,'result messages'!$H$3:$L$11,5,FALSE)))</f>
        <v/>
      </c>
    </row>
    <row r="3167" spans="1:17">
      <c r="A3167" s="1">
        <v>3164</v>
      </c>
      <c r="B3167" s="1"/>
      <c r="C3167" s="1"/>
      <c r="D3167" s="1"/>
      <c r="E3167" s="6"/>
      <c r="F3167" s="1"/>
      <c r="G3167" s="1" t="str">
        <f>IF(ISNA(VLOOKUP($C3167,'DTEN TCAP Linkage deviceId'!$A$1:$A$20000,1,FALSE)),"No","Yes")</f>
        <v>No</v>
      </c>
      <c r="H3167" s="1" t="str">
        <f>IF(ISNA(VLOOKUP($C3167,'Provisioning Requester'!$F$3:$H$20000,2,FALSE)),"No","Yes")</f>
        <v>No</v>
      </c>
      <c r="I3167" s="1" t="str">
        <f>IF($H3167="Yes",VLOOKUP($C3167,'Provisioning Requester'!$F$3:$H$20000,3,FALSE),"-")</f>
        <v>-</v>
      </c>
      <c r="J3167" s="1" t="str">
        <f>IF(OR(D3167="SVCP", E3167="TRUE"), "No", IF(ISNA(VLOOKUP($C3167,'ProvResponder deviceId'!$A$1:$A$20000,1,FALSE)),"No","Yes"))</f>
        <v>No</v>
      </c>
      <c r="K3167" s="1" t="str">
        <f>IF($J3167="Yes",VLOOKUP($C3167,'ProvResponder deviceId'!$A$1:$C$20000,3,FALSE),"-")</f>
        <v>-</v>
      </c>
      <c r="L3167" s="1" t="str">
        <f t="shared" si="98"/>
        <v/>
      </c>
      <c r="M3167" s="1" t="str">
        <f t="shared" si="99"/>
        <v/>
      </c>
      <c r="N3167" s="1" t="str">
        <f>IF(ISBLANK($C3167),"",IF(ISNA(VLOOKUP($L3167,'result messages'!$H$3:$L$11,2,FALSE)),VLOOKUP($M3167,'result messages'!$H$3:$L$11,2,FALSE),VLOOKUP($L3167,'result messages'!$H$3:$L$11,2,FALSE)))</f>
        <v/>
      </c>
      <c r="O3167" s="1" t="str">
        <f>IF(ISBLANK($C3167),"",IF(ISNA(VLOOKUP($L3167,'result messages'!$H$3:$L$11,3,FALSE)),VLOOKUP($M3167,'result messages'!$H$3:$L$11,3,FALSE),VLOOKUP($L3167,'result messages'!$H$3:$L$11,3,FALSE)))</f>
        <v/>
      </c>
      <c r="P3167" s="1" t="str">
        <f>IF(ISBLANK($C3167),"",IF(ISNA(VLOOKUP($L3167,'result messages'!$H$3:$L$11,4,FALSE)),VLOOKUP($M3167,'result messages'!$H$3:$L$11,4,FALSE),VLOOKUP($L3167,'result messages'!$H$3:$L$11,4,FALSE)))</f>
        <v/>
      </c>
      <c r="Q3167" s="1" t="str">
        <f>IF(ISBLANK($C3167),"",IF(ISNA(VLOOKUP($L3167,'result messages'!$H$3:$L$11,5,FALSE)),VLOOKUP($M3167,'result messages'!$H$3:$L$11,5,FALSE),VLOOKUP($L3167,'result messages'!$H$3:$L$11,5,FALSE)))</f>
        <v/>
      </c>
    </row>
    <row r="3168" spans="1:17">
      <c r="A3168" s="1">
        <v>3165</v>
      </c>
      <c r="B3168" s="1"/>
      <c r="C3168" s="1"/>
      <c r="D3168" s="1"/>
      <c r="E3168" s="6"/>
      <c r="F3168" s="1"/>
      <c r="G3168" s="1" t="str">
        <f>IF(ISNA(VLOOKUP($C3168,'DTEN TCAP Linkage deviceId'!$A$1:$A$20000,1,FALSE)),"No","Yes")</f>
        <v>No</v>
      </c>
      <c r="H3168" s="1" t="str">
        <f>IF(ISNA(VLOOKUP($C3168,'Provisioning Requester'!$F$3:$H$20000,2,FALSE)),"No","Yes")</f>
        <v>No</v>
      </c>
      <c r="I3168" s="1" t="str">
        <f>IF($H3168="Yes",VLOOKUP($C3168,'Provisioning Requester'!$F$3:$H$20000,3,FALSE),"-")</f>
        <v>-</v>
      </c>
      <c r="J3168" s="1" t="str">
        <f>IF(OR(D3168="SVCP", E3168="TRUE"), "No", IF(ISNA(VLOOKUP($C3168,'ProvResponder deviceId'!$A$1:$A$20000,1,FALSE)),"No","Yes"))</f>
        <v>No</v>
      </c>
      <c r="K3168" s="1" t="str">
        <f>IF($J3168="Yes",VLOOKUP($C3168,'ProvResponder deviceId'!$A$1:$C$20000,3,FALSE),"-")</f>
        <v>-</v>
      </c>
      <c r="L3168" s="1" t="str">
        <f t="shared" si="98"/>
        <v/>
      </c>
      <c r="M3168" s="1" t="str">
        <f t="shared" si="99"/>
        <v/>
      </c>
      <c r="N3168" s="1" t="str">
        <f>IF(ISBLANK($C3168),"",IF(ISNA(VLOOKUP($L3168,'result messages'!$H$3:$L$11,2,FALSE)),VLOOKUP($M3168,'result messages'!$H$3:$L$11,2,FALSE),VLOOKUP($L3168,'result messages'!$H$3:$L$11,2,FALSE)))</f>
        <v/>
      </c>
      <c r="O3168" s="1" t="str">
        <f>IF(ISBLANK($C3168),"",IF(ISNA(VLOOKUP($L3168,'result messages'!$H$3:$L$11,3,FALSE)),VLOOKUP($M3168,'result messages'!$H$3:$L$11,3,FALSE),VLOOKUP($L3168,'result messages'!$H$3:$L$11,3,FALSE)))</f>
        <v/>
      </c>
      <c r="P3168" s="1" t="str">
        <f>IF(ISBLANK($C3168),"",IF(ISNA(VLOOKUP($L3168,'result messages'!$H$3:$L$11,4,FALSE)),VLOOKUP($M3168,'result messages'!$H$3:$L$11,4,FALSE),VLOOKUP($L3168,'result messages'!$H$3:$L$11,4,FALSE)))</f>
        <v/>
      </c>
      <c r="Q3168" s="1" t="str">
        <f>IF(ISBLANK($C3168),"",IF(ISNA(VLOOKUP($L3168,'result messages'!$H$3:$L$11,5,FALSE)),VLOOKUP($M3168,'result messages'!$H$3:$L$11,5,FALSE),VLOOKUP($L3168,'result messages'!$H$3:$L$11,5,FALSE)))</f>
        <v/>
      </c>
    </row>
    <row r="3169" spans="1:17">
      <c r="A3169" s="1">
        <v>3166</v>
      </c>
      <c r="B3169" s="1"/>
      <c r="C3169" s="1"/>
      <c r="D3169" s="1"/>
      <c r="E3169" s="6"/>
      <c r="F3169" s="1"/>
      <c r="G3169" s="1" t="str">
        <f>IF(ISNA(VLOOKUP($C3169,'DTEN TCAP Linkage deviceId'!$A$1:$A$20000,1,FALSE)),"No","Yes")</f>
        <v>No</v>
      </c>
      <c r="H3169" s="1" t="str">
        <f>IF(ISNA(VLOOKUP($C3169,'Provisioning Requester'!$F$3:$H$20000,2,FALSE)),"No","Yes")</f>
        <v>No</v>
      </c>
      <c r="I3169" s="1" t="str">
        <f>IF($H3169="Yes",VLOOKUP($C3169,'Provisioning Requester'!$F$3:$H$20000,3,FALSE),"-")</f>
        <v>-</v>
      </c>
      <c r="J3169" s="1" t="str">
        <f>IF(OR(D3169="SVCP", E3169="TRUE"), "No", IF(ISNA(VLOOKUP($C3169,'ProvResponder deviceId'!$A$1:$A$20000,1,FALSE)),"No","Yes"))</f>
        <v>No</v>
      </c>
      <c r="K3169" s="1" t="str">
        <f>IF($J3169="Yes",VLOOKUP($C3169,'ProvResponder deviceId'!$A$1:$C$20000,3,FALSE),"-")</f>
        <v>-</v>
      </c>
      <c r="L3169" s="1" t="str">
        <f t="shared" si="98"/>
        <v/>
      </c>
      <c r="M3169" s="1" t="str">
        <f t="shared" si="99"/>
        <v/>
      </c>
      <c r="N3169" s="1" t="str">
        <f>IF(ISBLANK($C3169),"",IF(ISNA(VLOOKUP($L3169,'result messages'!$H$3:$L$11,2,FALSE)),VLOOKUP($M3169,'result messages'!$H$3:$L$11,2,FALSE),VLOOKUP($L3169,'result messages'!$H$3:$L$11,2,FALSE)))</f>
        <v/>
      </c>
      <c r="O3169" s="1" t="str">
        <f>IF(ISBLANK($C3169),"",IF(ISNA(VLOOKUP($L3169,'result messages'!$H$3:$L$11,3,FALSE)),VLOOKUP($M3169,'result messages'!$H$3:$L$11,3,FALSE),VLOOKUP($L3169,'result messages'!$H$3:$L$11,3,FALSE)))</f>
        <v/>
      </c>
      <c r="P3169" s="1" t="str">
        <f>IF(ISBLANK($C3169),"",IF(ISNA(VLOOKUP($L3169,'result messages'!$H$3:$L$11,4,FALSE)),VLOOKUP($M3169,'result messages'!$H$3:$L$11,4,FALSE),VLOOKUP($L3169,'result messages'!$H$3:$L$11,4,FALSE)))</f>
        <v/>
      </c>
      <c r="Q3169" s="1" t="str">
        <f>IF(ISBLANK($C3169),"",IF(ISNA(VLOOKUP($L3169,'result messages'!$H$3:$L$11,5,FALSE)),VLOOKUP($M3169,'result messages'!$H$3:$L$11,5,FALSE),VLOOKUP($L3169,'result messages'!$H$3:$L$11,5,FALSE)))</f>
        <v/>
      </c>
    </row>
    <row r="3170" spans="1:17">
      <c r="A3170" s="1">
        <v>3167</v>
      </c>
      <c r="B3170" s="1"/>
      <c r="C3170" s="1"/>
      <c r="D3170" s="1"/>
      <c r="E3170" s="6"/>
      <c r="F3170" s="1"/>
      <c r="G3170" s="1" t="str">
        <f>IF(ISNA(VLOOKUP($C3170,'DTEN TCAP Linkage deviceId'!$A$1:$A$20000,1,FALSE)),"No","Yes")</f>
        <v>No</v>
      </c>
      <c r="H3170" s="1" t="str">
        <f>IF(ISNA(VLOOKUP($C3170,'Provisioning Requester'!$F$3:$H$20000,2,FALSE)),"No","Yes")</f>
        <v>No</v>
      </c>
      <c r="I3170" s="1" t="str">
        <f>IF($H3170="Yes",VLOOKUP($C3170,'Provisioning Requester'!$F$3:$H$20000,3,FALSE),"-")</f>
        <v>-</v>
      </c>
      <c r="J3170" s="1" t="str">
        <f>IF(OR(D3170="SVCP", E3170="TRUE"), "No", IF(ISNA(VLOOKUP($C3170,'ProvResponder deviceId'!$A$1:$A$20000,1,FALSE)),"No","Yes"))</f>
        <v>No</v>
      </c>
      <c r="K3170" s="1" t="str">
        <f>IF($J3170="Yes",VLOOKUP($C3170,'ProvResponder deviceId'!$A$1:$C$20000,3,FALSE),"-")</f>
        <v>-</v>
      </c>
      <c r="L3170" s="1" t="str">
        <f t="shared" si="98"/>
        <v/>
      </c>
      <c r="M3170" s="1" t="str">
        <f t="shared" si="99"/>
        <v/>
      </c>
      <c r="N3170" s="1" t="str">
        <f>IF(ISBLANK($C3170),"",IF(ISNA(VLOOKUP($L3170,'result messages'!$H$3:$L$11,2,FALSE)),VLOOKUP($M3170,'result messages'!$H$3:$L$11,2,FALSE),VLOOKUP($L3170,'result messages'!$H$3:$L$11,2,FALSE)))</f>
        <v/>
      </c>
      <c r="O3170" s="1" t="str">
        <f>IF(ISBLANK($C3170),"",IF(ISNA(VLOOKUP($L3170,'result messages'!$H$3:$L$11,3,FALSE)),VLOOKUP($M3170,'result messages'!$H$3:$L$11,3,FALSE),VLOOKUP($L3170,'result messages'!$H$3:$L$11,3,FALSE)))</f>
        <v/>
      </c>
      <c r="P3170" s="1" t="str">
        <f>IF(ISBLANK($C3170),"",IF(ISNA(VLOOKUP($L3170,'result messages'!$H$3:$L$11,4,FALSE)),VLOOKUP($M3170,'result messages'!$H$3:$L$11,4,FALSE),VLOOKUP($L3170,'result messages'!$H$3:$L$11,4,FALSE)))</f>
        <v/>
      </c>
      <c r="Q3170" s="1" t="str">
        <f>IF(ISBLANK($C3170),"",IF(ISNA(VLOOKUP($L3170,'result messages'!$H$3:$L$11,5,FALSE)),VLOOKUP($M3170,'result messages'!$H$3:$L$11,5,FALSE),VLOOKUP($L3170,'result messages'!$H$3:$L$11,5,FALSE)))</f>
        <v/>
      </c>
    </row>
    <row r="3171" spans="1:17">
      <c r="A3171" s="1">
        <v>3168</v>
      </c>
      <c r="B3171" s="1"/>
      <c r="C3171" s="1"/>
      <c r="D3171" s="1"/>
      <c r="E3171" s="6"/>
      <c r="F3171" s="1"/>
      <c r="G3171" s="1" t="str">
        <f>IF(ISNA(VLOOKUP($C3171,'DTEN TCAP Linkage deviceId'!$A$1:$A$20000,1,FALSE)),"No","Yes")</f>
        <v>No</v>
      </c>
      <c r="H3171" s="1" t="str">
        <f>IF(ISNA(VLOOKUP($C3171,'Provisioning Requester'!$F$3:$H$20000,2,FALSE)),"No","Yes")</f>
        <v>No</v>
      </c>
      <c r="I3171" s="1" t="str">
        <f>IF($H3171="Yes",VLOOKUP($C3171,'Provisioning Requester'!$F$3:$H$20000,3,FALSE),"-")</f>
        <v>-</v>
      </c>
      <c r="J3171" s="1" t="str">
        <f>IF(OR(D3171="SVCP", E3171="TRUE"), "No", IF(ISNA(VLOOKUP($C3171,'ProvResponder deviceId'!$A$1:$A$20000,1,FALSE)),"No","Yes"))</f>
        <v>No</v>
      </c>
      <c r="K3171" s="1" t="str">
        <f>IF($J3171="Yes",VLOOKUP($C3171,'ProvResponder deviceId'!$A$1:$C$20000,3,FALSE),"-")</f>
        <v>-</v>
      </c>
      <c r="L3171" s="1" t="str">
        <f t="shared" si="98"/>
        <v/>
      </c>
      <c r="M3171" s="1" t="str">
        <f t="shared" si="99"/>
        <v/>
      </c>
      <c r="N3171" s="1" t="str">
        <f>IF(ISBLANK($C3171),"",IF(ISNA(VLOOKUP($L3171,'result messages'!$H$3:$L$11,2,FALSE)),VLOOKUP($M3171,'result messages'!$H$3:$L$11,2,FALSE),VLOOKUP($L3171,'result messages'!$H$3:$L$11,2,FALSE)))</f>
        <v/>
      </c>
      <c r="O3171" s="1" t="str">
        <f>IF(ISBLANK($C3171),"",IF(ISNA(VLOOKUP($L3171,'result messages'!$H$3:$L$11,3,FALSE)),VLOOKUP($M3171,'result messages'!$H$3:$L$11,3,FALSE),VLOOKUP($L3171,'result messages'!$H$3:$L$11,3,FALSE)))</f>
        <v/>
      </c>
      <c r="P3171" s="1" t="str">
        <f>IF(ISBLANK($C3171),"",IF(ISNA(VLOOKUP($L3171,'result messages'!$H$3:$L$11,4,FALSE)),VLOOKUP($M3171,'result messages'!$H$3:$L$11,4,FALSE),VLOOKUP($L3171,'result messages'!$H$3:$L$11,4,FALSE)))</f>
        <v/>
      </c>
      <c r="Q3171" s="1" t="str">
        <f>IF(ISBLANK($C3171),"",IF(ISNA(VLOOKUP($L3171,'result messages'!$H$3:$L$11,5,FALSE)),VLOOKUP($M3171,'result messages'!$H$3:$L$11,5,FALSE),VLOOKUP($L3171,'result messages'!$H$3:$L$11,5,FALSE)))</f>
        <v/>
      </c>
    </row>
    <row r="3172" spans="1:17">
      <c r="A3172" s="1">
        <v>3169</v>
      </c>
      <c r="B3172" s="1"/>
      <c r="C3172" s="1"/>
      <c r="D3172" s="1"/>
      <c r="E3172" s="6"/>
      <c r="F3172" s="1"/>
      <c r="G3172" s="1" t="str">
        <f>IF(ISNA(VLOOKUP($C3172,'DTEN TCAP Linkage deviceId'!$A$1:$A$20000,1,FALSE)),"No","Yes")</f>
        <v>No</v>
      </c>
      <c r="H3172" s="1" t="str">
        <f>IF(ISNA(VLOOKUP($C3172,'Provisioning Requester'!$F$3:$H$20000,2,FALSE)),"No","Yes")</f>
        <v>No</v>
      </c>
      <c r="I3172" s="1" t="str">
        <f>IF($H3172="Yes",VLOOKUP($C3172,'Provisioning Requester'!$F$3:$H$20000,3,FALSE),"-")</f>
        <v>-</v>
      </c>
      <c r="J3172" s="1" t="str">
        <f>IF(OR(D3172="SVCP", E3172="TRUE"), "No", IF(ISNA(VLOOKUP($C3172,'ProvResponder deviceId'!$A$1:$A$20000,1,FALSE)),"No","Yes"))</f>
        <v>No</v>
      </c>
      <c r="K3172" s="1" t="str">
        <f>IF($J3172="Yes",VLOOKUP($C3172,'ProvResponder deviceId'!$A$1:$C$20000,3,FALSE),"-")</f>
        <v>-</v>
      </c>
      <c r="L3172" s="1" t="str">
        <f t="shared" si="98"/>
        <v/>
      </c>
      <c r="M3172" s="1" t="str">
        <f t="shared" si="99"/>
        <v/>
      </c>
      <c r="N3172" s="1" t="str">
        <f>IF(ISBLANK($C3172),"",IF(ISNA(VLOOKUP($L3172,'result messages'!$H$3:$L$11,2,FALSE)),VLOOKUP($M3172,'result messages'!$H$3:$L$11,2,FALSE),VLOOKUP($L3172,'result messages'!$H$3:$L$11,2,FALSE)))</f>
        <v/>
      </c>
      <c r="O3172" s="1" t="str">
        <f>IF(ISBLANK($C3172),"",IF(ISNA(VLOOKUP($L3172,'result messages'!$H$3:$L$11,3,FALSE)),VLOOKUP($M3172,'result messages'!$H$3:$L$11,3,FALSE),VLOOKUP($L3172,'result messages'!$H$3:$L$11,3,FALSE)))</f>
        <v/>
      </c>
      <c r="P3172" s="1" t="str">
        <f>IF(ISBLANK($C3172),"",IF(ISNA(VLOOKUP($L3172,'result messages'!$H$3:$L$11,4,FALSE)),VLOOKUP($M3172,'result messages'!$H$3:$L$11,4,FALSE),VLOOKUP($L3172,'result messages'!$H$3:$L$11,4,FALSE)))</f>
        <v/>
      </c>
      <c r="Q3172" s="1" t="str">
        <f>IF(ISBLANK($C3172),"",IF(ISNA(VLOOKUP($L3172,'result messages'!$H$3:$L$11,5,FALSE)),VLOOKUP($M3172,'result messages'!$H$3:$L$11,5,FALSE),VLOOKUP($L3172,'result messages'!$H$3:$L$11,5,FALSE)))</f>
        <v/>
      </c>
    </row>
    <row r="3173" spans="1:17">
      <c r="A3173" s="1">
        <v>3170</v>
      </c>
      <c r="B3173" s="1"/>
      <c r="C3173" s="1"/>
      <c r="D3173" s="1"/>
      <c r="E3173" s="6"/>
      <c r="F3173" s="1"/>
      <c r="G3173" s="1" t="str">
        <f>IF(ISNA(VLOOKUP($C3173,'DTEN TCAP Linkage deviceId'!$A$1:$A$20000,1,FALSE)),"No","Yes")</f>
        <v>No</v>
      </c>
      <c r="H3173" s="1" t="str">
        <f>IF(ISNA(VLOOKUP($C3173,'Provisioning Requester'!$F$3:$H$20000,2,FALSE)),"No","Yes")</f>
        <v>No</v>
      </c>
      <c r="I3173" s="1" t="str">
        <f>IF($H3173="Yes",VLOOKUP($C3173,'Provisioning Requester'!$F$3:$H$20000,3,FALSE),"-")</f>
        <v>-</v>
      </c>
      <c r="J3173" s="1" t="str">
        <f>IF(OR(D3173="SVCP", E3173="TRUE"), "No", IF(ISNA(VLOOKUP($C3173,'ProvResponder deviceId'!$A$1:$A$20000,1,FALSE)),"No","Yes"))</f>
        <v>No</v>
      </c>
      <c r="K3173" s="1" t="str">
        <f>IF($J3173="Yes",VLOOKUP($C3173,'ProvResponder deviceId'!$A$1:$C$20000,3,FALSE),"-")</f>
        <v>-</v>
      </c>
      <c r="L3173" s="1" t="str">
        <f t="shared" si="98"/>
        <v/>
      </c>
      <c r="M3173" s="1" t="str">
        <f t="shared" si="99"/>
        <v/>
      </c>
      <c r="N3173" s="1" t="str">
        <f>IF(ISBLANK($C3173),"",IF(ISNA(VLOOKUP($L3173,'result messages'!$H$3:$L$11,2,FALSE)),VLOOKUP($M3173,'result messages'!$H$3:$L$11,2,FALSE),VLOOKUP($L3173,'result messages'!$H$3:$L$11,2,FALSE)))</f>
        <v/>
      </c>
      <c r="O3173" s="1" t="str">
        <f>IF(ISBLANK($C3173),"",IF(ISNA(VLOOKUP($L3173,'result messages'!$H$3:$L$11,3,FALSE)),VLOOKUP($M3173,'result messages'!$H$3:$L$11,3,FALSE),VLOOKUP($L3173,'result messages'!$H$3:$L$11,3,FALSE)))</f>
        <v/>
      </c>
      <c r="P3173" s="1" t="str">
        <f>IF(ISBLANK($C3173),"",IF(ISNA(VLOOKUP($L3173,'result messages'!$H$3:$L$11,4,FALSE)),VLOOKUP($M3173,'result messages'!$H$3:$L$11,4,FALSE),VLOOKUP($L3173,'result messages'!$H$3:$L$11,4,FALSE)))</f>
        <v/>
      </c>
      <c r="Q3173" s="1" t="str">
        <f>IF(ISBLANK($C3173),"",IF(ISNA(VLOOKUP($L3173,'result messages'!$H$3:$L$11,5,FALSE)),VLOOKUP($M3173,'result messages'!$H$3:$L$11,5,FALSE),VLOOKUP($L3173,'result messages'!$H$3:$L$11,5,FALSE)))</f>
        <v/>
      </c>
    </row>
    <row r="3174" spans="1:17">
      <c r="A3174" s="1">
        <v>3171</v>
      </c>
      <c r="B3174" s="1"/>
      <c r="C3174" s="1"/>
      <c r="D3174" s="1"/>
      <c r="E3174" s="6"/>
      <c r="F3174" s="1"/>
      <c r="G3174" s="1" t="str">
        <f>IF(ISNA(VLOOKUP($C3174,'DTEN TCAP Linkage deviceId'!$A$1:$A$20000,1,FALSE)),"No","Yes")</f>
        <v>No</v>
      </c>
      <c r="H3174" s="1" t="str">
        <f>IF(ISNA(VLOOKUP($C3174,'Provisioning Requester'!$F$3:$H$20000,2,FALSE)),"No","Yes")</f>
        <v>No</v>
      </c>
      <c r="I3174" s="1" t="str">
        <f>IF($H3174="Yes",VLOOKUP($C3174,'Provisioning Requester'!$F$3:$H$20000,3,FALSE),"-")</f>
        <v>-</v>
      </c>
      <c r="J3174" s="1" t="str">
        <f>IF(OR(D3174="SVCP", E3174="TRUE"), "No", IF(ISNA(VLOOKUP($C3174,'ProvResponder deviceId'!$A$1:$A$20000,1,FALSE)),"No","Yes"))</f>
        <v>No</v>
      </c>
      <c r="K3174" s="1" t="str">
        <f>IF($J3174="Yes",VLOOKUP($C3174,'ProvResponder deviceId'!$A$1:$C$20000,3,FALSE),"-")</f>
        <v>-</v>
      </c>
      <c r="L3174" s="1" t="str">
        <f t="shared" si="98"/>
        <v/>
      </c>
      <c r="M3174" s="1" t="str">
        <f t="shared" si="99"/>
        <v/>
      </c>
      <c r="N3174" s="1" t="str">
        <f>IF(ISBLANK($C3174),"",IF(ISNA(VLOOKUP($L3174,'result messages'!$H$3:$L$11,2,FALSE)),VLOOKUP($M3174,'result messages'!$H$3:$L$11,2,FALSE),VLOOKUP($L3174,'result messages'!$H$3:$L$11,2,FALSE)))</f>
        <v/>
      </c>
      <c r="O3174" s="1" t="str">
        <f>IF(ISBLANK($C3174),"",IF(ISNA(VLOOKUP($L3174,'result messages'!$H$3:$L$11,3,FALSE)),VLOOKUP($M3174,'result messages'!$H$3:$L$11,3,FALSE),VLOOKUP($L3174,'result messages'!$H$3:$L$11,3,FALSE)))</f>
        <v/>
      </c>
      <c r="P3174" s="1" t="str">
        <f>IF(ISBLANK($C3174),"",IF(ISNA(VLOOKUP($L3174,'result messages'!$H$3:$L$11,4,FALSE)),VLOOKUP($M3174,'result messages'!$H$3:$L$11,4,FALSE),VLOOKUP($L3174,'result messages'!$H$3:$L$11,4,FALSE)))</f>
        <v/>
      </c>
      <c r="Q3174" s="1" t="str">
        <f>IF(ISBLANK($C3174),"",IF(ISNA(VLOOKUP($L3174,'result messages'!$H$3:$L$11,5,FALSE)),VLOOKUP($M3174,'result messages'!$H$3:$L$11,5,FALSE),VLOOKUP($L3174,'result messages'!$H$3:$L$11,5,FALSE)))</f>
        <v/>
      </c>
    </row>
    <row r="3175" spans="1:17">
      <c r="A3175" s="1">
        <v>3172</v>
      </c>
      <c r="B3175" s="1"/>
      <c r="C3175" s="1"/>
      <c r="D3175" s="1"/>
      <c r="E3175" s="6"/>
      <c r="F3175" s="1"/>
      <c r="G3175" s="1" t="str">
        <f>IF(ISNA(VLOOKUP($C3175,'DTEN TCAP Linkage deviceId'!$A$1:$A$20000,1,FALSE)),"No","Yes")</f>
        <v>No</v>
      </c>
      <c r="H3175" s="1" t="str">
        <f>IF(ISNA(VLOOKUP($C3175,'Provisioning Requester'!$F$3:$H$20000,2,FALSE)),"No","Yes")</f>
        <v>No</v>
      </c>
      <c r="I3175" s="1" t="str">
        <f>IF($H3175="Yes",VLOOKUP($C3175,'Provisioning Requester'!$F$3:$H$20000,3,FALSE),"-")</f>
        <v>-</v>
      </c>
      <c r="J3175" s="1" t="str">
        <f>IF(OR(D3175="SVCP", E3175="TRUE"), "No", IF(ISNA(VLOOKUP($C3175,'ProvResponder deviceId'!$A$1:$A$20000,1,FALSE)),"No","Yes"))</f>
        <v>No</v>
      </c>
      <c r="K3175" s="1" t="str">
        <f>IF($J3175="Yes",VLOOKUP($C3175,'ProvResponder deviceId'!$A$1:$C$20000,3,FALSE),"-")</f>
        <v>-</v>
      </c>
      <c r="L3175" s="1" t="str">
        <f t="shared" si="98"/>
        <v/>
      </c>
      <c r="M3175" s="1" t="str">
        <f t="shared" si="99"/>
        <v/>
      </c>
      <c r="N3175" s="1" t="str">
        <f>IF(ISBLANK($C3175),"",IF(ISNA(VLOOKUP($L3175,'result messages'!$H$3:$L$11,2,FALSE)),VLOOKUP($M3175,'result messages'!$H$3:$L$11,2,FALSE),VLOOKUP($L3175,'result messages'!$H$3:$L$11,2,FALSE)))</f>
        <v/>
      </c>
      <c r="O3175" s="1" t="str">
        <f>IF(ISBLANK($C3175),"",IF(ISNA(VLOOKUP($L3175,'result messages'!$H$3:$L$11,3,FALSE)),VLOOKUP($M3175,'result messages'!$H$3:$L$11,3,FALSE),VLOOKUP($L3175,'result messages'!$H$3:$L$11,3,FALSE)))</f>
        <v/>
      </c>
      <c r="P3175" s="1" t="str">
        <f>IF(ISBLANK($C3175),"",IF(ISNA(VLOOKUP($L3175,'result messages'!$H$3:$L$11,4,FALSE)),VLOOKUP($M3175,'result messages'!$H$3:$L$11,4,FALSE),VLOOKUP($L3175,'result messages'!$H$3:$L$11,4,FALSE)))</f>
        <v/>
      </c>
      <c r="Q3175" s="1" t="str">
        <f>IF(ISBLANK($C3175),"",IF(ISNA(VLOOKUP($L3175,'result messages'!$H$3:$L$11,5,FALSE)),VLOOKUP($M3175,'result messages'!$H$3:$L$11,5,FALSE),VLOOKUP($L3175,'result messages'!$H$3:$L$11,5,FALSE)))</f>
        <v/>
      </c>
    </row>
    <row r="3176" spans="1:17">
      <c r="A3176" s="1">
        <v>3173</v>
      </c>
      <c r="B3176" s="1"/>
      <c r="C3176" s="1"/>
      <c r="D3176" s="1"/>
      <c r="E3176" s="6"/>
      <c r="F3176" s="1"/>
      <c r="G3176" s="1" t="str">
        <f>IF(ISNA(VLOOKUP($C3176,'DTEN TCAP Linkage deviceId'!$A$1:$A$20000,1,FALSE)),"No","Yes")</f>
        <v>No</v>
      </c>
      <c r="H3176" s="1" t="str">
        <f>IF(ISNA(VLOOKUP($C3176,'Provisioning Requester'!$F$3:$H$20000,2,FALSE)),"No","Yes")</f>
        <v>No</v>
      </c>
      <c r="I3176" s="1" t="str">
        <f>IF($H3176="Yes",VLOOKUP($C3176,'Provisioning Requester'!$F$3:$H$20000,3,FALSE),"-")</f>
        <v>-</v>
      </c>
      <c r="J3176" s="1" t="str">
        <f>IF(OR(D3176="SVCP", E3176="TRUE"), "No", IF(ISNA(VLOOKUP($C3176,'ProvResponder deviceId'!$A$1:$A$20000,1,FALSE)),"No","Yes"))</f>
        <v>No</v>
      </c>
      <c r="K3176" s="1" t="str">
        <f>IF($J3176="Yes",VLOOKUP($C3176,'ProvResponder deviceId'!$A$1:$C$20000,3,FALSE),"-")</f>
        <v>-</v>
      </c>
      <c r="L3176" s="1" t="str">
        <f t="shared" si="98"/>
        <v/>
      </c>
      <c r="M3176" s="1" t="str">
        <f t="shared" si="99"/>
        <v/>
      </c>
      <c r="N3176" s="1" t="str">
        <f>IF(ISBLANK($C3176),"",IF(ISNA(VLOOKUP($L3176,'result messages'!$H$3:$L$11,2,FALSE)),VLOOKUP($M3176,'result messages'!$H$3:$L$11,2,FALSE),VLOOKUP($L3176,'result messages'!$H$3:$L$11,2,FALSE)))</f>
        <v/>
      </c>
      <c r="O3176" s="1" t="str">
        <f>IF(ISBLANK($C3176),"",IF(ISNA(VLOOKUP($L3176,'result messages'!$H$3:$L$11,3,FALSE)),VLOOKUP($M3176,'result messages'!$H$3:$L$11,3,FALSE),VLOOKUP($L3176,'result messages'!$H$3:$L$11,3,FALSE)))</f>
        <v/>
      </c>
      <c r="P3176" s="1" t="str">
        <f>IF(ISBLANK($C3176),"",IF(ISNA(VLOOKUP($L3176,'result messages'!$H$3:$L$11,4,FALSE)),VLOOKUP($M3176,'result messages'!$H$3:$L$11,4,FALSE),VLOOKUP($L3176,'result messages'!$H$3:$L$11,4,FALSE)))</f>
        <v/>
      </c>
      <c r="Q3176" s="1" t="str">
        <f>IF(ISBLANK($C3176),"",IF(ISNA(VLOOKUP($L3176,'result messages'!$H$3:$L$11,5,FALSE)),VLOOKUP($M3176,'result messages'!$H$3:$L$11,5,FALSE),VLOOKUP($L3176,'result messages'!$H$3:$L$11,5,FALSE)))</f>
        <v/>
      </c>
    </row>
    <row r="3177" spans="1:17">
      <c r="A3177" s="1">
        <v>3174</v>
      </c>
      <c r="B3177" s="1"/>
      <c r="C3177" s="1"/>
      <c r="D3177" s="1"/>
      <c r="E3177" s="6"/>
      <c r="F3177" s="1"/>
      <c r="G3177" s="1" t="str">
        <f>IF(ISNA(VLOOKUP($C3177,'DTEN TCAP Linkage deviceId'!$A$1:$A$20000,1,FALSE)),"No","Yes")</f>
        <v>No</v>
      </c>
      <c r="H3177" s="1" t="str">
        <f>IF(ISNA(VLOOKUP($C3177,'Provisioning Requester'!$F$3:$H$20000,2,FALSE)),"No","Yes")</f>
        <v>No</v>
      </c>
      <c r="I3177" s="1" t="str">
        <f>IF($H3177="Yes",VLOOKUP($C3177,'Provisioning Requester'!$F$3:$H$20000,3,FALSE),"-")</f>
        <v>-</v>
      </c>
      <c r="J3177" s="1" t="str">
        <f>IF(OR(D3177="SVCP", E3177="TRUE"), "No", IF(ISNA(VLOOKUP($C3177,'ProvResponder deviceId'!$A$1:$A$20000,1,FALSE)),"No","Yes"))</f>
        <v>No</v>
      </c>
      <c r="K3177" s="1" t="str">
        <f>IF($J3177="Yes",VLOOKUP($C3177,'ProvResponder deviceId'!$A$1:$C$20000,3,FALSE),"-")</f>
        <v>-</v>
      </c>
      <c r="L3177" s="1" t="str">
        <f t="shared" si="98"/>
        <v/>
      </c>
      <c r="M3177" s="1" t="str">
        <f t="shared" si="99"/>
        <v/>
      </c>
      <c r="N3177" s="1" t="str">
        <f>IF(ISBLANK($C3177),"",IF(ISNA(VLOOKUP($L3177,'result messages'!$H$3:$L$11,2,FALSE)),VLOOKUP($M3177,'result messages'!$H$3:$L$11,2,FALSE),VLOOKUP($L3177,'result messages'!$H$3:$L$11,2,FALSE)))</f>
        <v/>
      </c>
      <c r="O3177" s="1" t="str">
        <f>IF(ISBLANK($C3177),"",IF(ISNA(VLOOKUP($L3177,'result messages'!$H$3:$L$11,3,FALSE)),VLOOKUP($M3177,'result messages'!$H$3:$L$11,3,FALSE),VLOOKUP($L3177,'result messages'!$H$3:$L$11,3,FALSE)))</f>
        <v/>
      </c>
      <c r="P3177" s="1" t="str">
        <f>IF(ISBLANK($C3177),"",IF(ISNA(VLOOKUP($L3177,'result messages'!$H$3:$L$11,4,FALSE)),VLOOKUP($M3177,'result messages'!$H$3:$L$11,4,FALSE),VLOOKUP($L3177,'result messages'!$H$3:$L$11,4,FALSE)))</f>
        <v/>
      </c>
      <c r="Q3177" s="1" t="str">
        <f>IF(ISBLANK($C3177),"",IF(ISNA(VLOOKUP($L3177,'result messages'!$H$3:$L$11,5,FALSE)),VLOOKUP($M3177,'result messages'!$H$3:$L$11,5,FALSE),VLOOKUP($L3177,'result messages'!$H$3:$L$11,5,FALSE)))</f>
        <v/>
      </c>
    </row>
    <row r="3178" spans="1:17">
      <c r="A3178" s="1">
        <v>3175</v>
      </c>
      <c r="B3178" s="1"/>
      <c r="C3178" s="1"/>
      <c r="D3178" s="1"/>
      <c r="E3178" s="6"/>
      <c r="F3178" s="1"/>
      <c r="G3178" s="1" t="str">
        <f>IF(ISNA(VLOOKUP($C3178,'DTEN TCAP Linkage deviceId'!$A$1:$A$20000,1,FALSE)),"No","Yes")</f>
        <v>No</v>
      </c>
      <c r="H3178" s="1" t="str">
        <f>IF(ISNA(VLOOKUP($C3178,'Provisioning Requester'!$F$3:$H$20000,2,FALSE)),"No","Yes")</f>
        <v>No</v>
      </c>
      <c r="I3178" s="1" t="str">
        <f>IF($H3178="Yes",VLOOKUP($C3178,'Provisioning Requester'!$F$3:$H$20000,3,FALSE),"-")</f>
        <v>-</v>
      </c>
      <c r="J3178" s="1" t="str">
        <f>IF(OR(D3178="SVCP", E3178="TRUE"), "No", IF(ISNA(VLOOKUP($C3178,'ProvResponder deviceId'!$A$1:$A$20000,1,FALSE)),"No","Yes"))</f>
        <v>No</v>
      </c>
      <c r="K3178" s="1" t="str">
        <f>IF($J3178="Yes",VLOOKUP($C3178,'ProvResponder deviceId'!$A$1:$C$20000,3,FALSE),"-")</f>
        <v>-</v>
      </c>
      <c r="L3178" s="1" t="str">
        <f t="shared" si="98"/>
        <v/>
      </c>
      <c r="M3178" s="1" t="str">
        <f t="shared" si="99"/>
        <v/>
      </c>
      <c r="N3178" s="1" t="str">
        <f>IF(ISBLANK($C3178),"",IF(ISNA(VLOOKUP($L3178,'result messages'!$H$3:$L$11,2,FALSE)),VLOOKUP($M3178,'result messages'!$H$3:$L$11,2,FALSE),VLOOKUP($L3178,'result messages'!$H$3:$L$11,2,FALSE)))</f>
        <v/>
      </c>
      <c r="O3178" s="1" t="str">
        <f>IF(ISBLANK($C3178),"",IF(ISNA(VLOOKUP($L3178,'result messages'!$H$3:$L$11,3,FALSE)),VLOOKUP($M3178,'result messages'!$H$3:$L$11,3,FALSE),VLOOKUP($L3178,'result messages'!$H$3:$L$11,3,FALSE)))</f>
        <v/>
      </c>
      <c r="P3178" s="1" t="str">
        <f>IF(ISBLANK($C3178),"",IF(ISNA(VLOOKUP($L3178,'result messages'!$H$3:$L$11,4,FALSE)),VLOOKUP($M3178,'result messages'!$H$3:$L$11,4,FALSE),VLOOKUP($L3178,'result messages'!$H$3:$L$11,4,FALSE)))</f>
        <v/>
      </c>
      <c r="Q3178" s="1" t="str">
        <f>IF(ISBLANK($C3178),"",IF(ISNA(VLOOKUP($L3178,'result messages'!$H$3:$L$11,5,FALSE)),VLOOKUP($M3178,'result messages'!$H$3:$L$11,5,FALSE),VLOOKUP($L3178,'result messages'!$H$3:$L$11,5,FALSE)))</f>
        <v/>
      </c>
    </row>
    <row r="3179" spans="1:17">
      <c r="A3179" s="1">
        <v>3176</v>
      </c>
      <c r="B3179" s="1"/>
      <c r="C3179" s="1"/>
      <c r="D3179" s="1"/>
      <c r="E3179" s="6"/>
      <c r="F3179" s="1"/>
      <c r="G3179" s="1" t="str">
        <f>IF(ISNA(VLOOKUP($C3179,'DTEN TCAP Linkage deviceId'!$A$1:$A$20000,1,FALSE)),"No","Yes")</f>
        <v>No</v>
      </c>
      <c r="H3179" s="1" t="str">
        <f>IF(ISNA(VLOOKUP($C3179,'Provisioning Requester'!$F$3:$H$20000,2,FALSE)),"No","Yes")</f>
        <v>No</v>
      </c>
      <c r="I3179" s="1" t="str">
        <f>IF($H3179="Yes",VLOOKUP($C3179,'Provisioning Requester'!$F$3:$H$20000,3,FALSE),"-")</f>
        <v>-</v>
      </c>
      <c r="J3179" s="1" t="str">
        <f>IF(OR(D3179="SVCP", E3179="TRUE"), "No", IF(ISNA(VLOOKUP($C3179,'ProvResponder deviceId'!$A$1:$A$20000,1,FALSE)),"No","Yes"))</f>
        <v>No</v>
      </c>
      <c r="K3179" s="1" t="str">
        <f>IF($J3179="Yes",VLOOKUP($C3179,'ProvResponder deviceId'!$A$1:$C$20000,3,FALSE),"-")</f>
        <v>-</v>
      </c>
      <c r="L3179" s="1" t="str">
        <f t="shared" si="98"/>
        <v/>
      </c>
      <c r="M3179" s="1" t="str">
        <f t="shared" si="99"/>
        <v/>
      </c>
      <c r="N3179" s="1" t="str">
        <f>IF(ISBLANK($C3179),"",IF(ISNA(VLOOKUP($L3179,'result messages'!$H$3:$L$11,2,FALSE)),VLOOKUP($M3179,'result messages'!$H$3:$L$11,2,FALSE),VLOOKUP($L3179,'result messages'!$H$3:$L$11,2,FALSE)))</f>
        <v/>
      </c>
      <c r="O3179" s="1" t="str">
        <f>IF(ISBLANK($C3179),"",IF(ISNA(VLOOKUP($L3179,'result messages'!$H$3:$L$11,3,FALSE)),VLOOKUP($M3179,'result messages'!$H$3:$L$11,3,FALSE),VLOOKUP($L3179,'result messages'!$H$3:$L$11,3,FALSE)))</f>
        <v/>
      </c>
      <c r="P3179" s="1" t="str">
        <f>IF(ISBLANK($C3179),"",IF(ISNA(VLOOKUP($L3179,'result messages'!$H$3:$L$11,4,FALSE)),VLOOKUP($M3179,'result messages'!$H$3:$L$11,4,FALSE),VLOOKUP($L3179,'result messages'!$H$3:$L$11,4,FALSE)))</f>
        <v/>
      </c>
      <c r="Q3179" s="1" t="str">
        <f>IF(ISBLANK($C3179),"",IF(ISNA(VLOOKUP($L3179,'result messages'!$H$3:$L$11,5,FALSE)),VLOOKUP($M3179,'result messages'!$H$3:$L$11,5,FALSE),VLOOKUP($L3179,'result messages'!$H$3:$L$11,5,FALSE)))</f>
        <v/>
      </c>
    </row>
    <row r="3180" spans="1:17">
      <c r="A3180" s="1">
        <v>3177</v>
      </c>
      <c r="B3180" s="1"/>
      <c r="C3180" s="1"/>
      <c r="D3180" s="1"/>
      <c r="E3180" s="6"/>
      <c r="F3180" s="1"/>
      <c r="G3180" s="1" t="str">
        <f>IF(ISNA(VLOOKUP($C3180,'DTEN TCAP Linkage deviceId'!$A$1:$A$20000,1,FALSE)),"No","Yes")</f>
        <v>No</v>
      </c>
      <c r="H3180" s="1" t="str">
        <f>IF(ISNA(VLOOKUP($C3180,'Provisioning Requester'!$F$3:$H$20000,2,FALSE)),"No","Yes")</f>
        <v>No</v>
      </c>
      <c r="I3180" s="1" t="str">
        <f>IF($H3180="Yes",VLOOKUP($C3180,'Provisioning Requester'!$F$3:$H$20000,3,FALSE),"-")</f>
        <v>-</v>
      </c>
      <c r="J3180" s="1" t="str">
        <f>IF(OR(D3180="SVCP", E3180="TRUE"), "No", IF(ISNA(VLOOKUP($C3180,'ProvResponder deviceId'!$A$1:$A$20000,1,FALSE)),"No","Yes"))</f>
        <v>No</v>
      </c>
      <c r="K3180" s="1" t="str">
        <f>IF($J3180="Yes",VLOOKUP($C3180,'ProvResponder deviceId'!$A$1:$C$20000,3,FALSE),"-")</f>
        <v>-</v>
      </c>
      <c r="L3180" s="1" t="str">
        <f t="shared" si="98"/>
        <v/>
      </c>
      <c r="M3180" s="1" t="str">
        <f t="shared" si="99"/>
        <v/>
      </c>
      <c r="N3180" s="1" t="str">
        <f>IF(ISBLANK($C3180),"",IF(ISNA(VLOOKUP($L3180,'result messages'!$H$3:$L$11,2,FALSE)),VLOOKUP($M3180,'result messages'!$H$3:$L$11,2,FALSE),VLOOKUP($L3180,'result messages'!$H$3:$L$11,2,FALSE)))</f>
        <v/>
      </c>
      <c r="O3180" s="1" t="str">
        <f>IF(ISBLANK($C3180),"",IF(ISNA(VLOOKUP($L3180,'result messages'!$H$3:$L$11,3,FALSE)),VLOOKUP($M3180,'result messages'!$H$3:$L$11,3,FALSE),VLOOKUP($L3180,'result messages'!$H$3:$L$11,3,FALSE)))</f>
        <v/>
      </c>
      <c r="P3180" s="1" t="str">
        <f>IF(ISBLANK($C3180),"",IF(ISNA(VLOOKUP($L3180,'result messages'!$H$3:$L$11,4,FALSE)),VLOOKUP($M3180,'result messages'!$H$3:$L$11,4,FALSE),VLOOKUP($L3180,'result messages'!$H$3:$L$11,4,FALSE)))</f>
        <v/>
      </c>
      <c r="Q3180" s="1" t="str">
        <f>IF(ISBLANK($C3180),"",IF(ISNA(VLOOKUP($L3180,'result messages'!$H$3:$L$11,5,FALSE)),VLOOKUP($M3180,'result messages'!$H$3:$L$11,5,FALSE),VLOOKUP($L3180,'result messages'!$H$3:$L$11,5,FALSE)))</f>
        <v/>
      </c>
    </row>
    <row r="3181" spans="1:17">
      <c r="A3181" s="1">
        <v>3178</v>
      </c>
      <c r="B3181" s="1"/>
      <c r="C3181" s="1"/>
      <c r="D3181" s="1"/>
      <c r="E3181" s="6"/>
      <c r="F3181" s="1"/>
      <c r="G3181" s="1" t="str">
        <f>IF(ISNA(VLOOKUP($C3181,'DTEN TCAP Linkage deviceId'!$A$1:$A$20000,1,FALSE)),"No","Yes")</f>
        <v>No</v>
      </c>
      <c r="H3181" s="1" t="str">
        <f>IF(ISNA(VLOOKUP($C3181,'Provisioning Requester'!$F$3:$H$20000,2,FALSE)),"No","Yes")</f>
        <v>No</v>
      </c>
      <c r="I3181" s="1" t="str">
        <f>IF($H3181="Yes",VLOOKUP($C3181,'Provisioning Requester'!$F$3:$H$20000,3,FALSE),"-")</f>
        <v>-</v>
      </c>
      <c r="J3181" s="1" t="str">
        <f>IF(OR(D3181="SVCP", E3181="TRUE"), "No", IF(ISNA(VLOOKUP($C3181,'ProvResponder deviceId'!$A$1:$A$20000,1,FALSE)),"No","Yes"))</f>
        <v>No</v>
      </c>
      <c r="K3181" s="1" t="str">
        <f>IF($J3181="Yes",VLOOKUP($C3181,'ProvResponder deviceId'!$A$1:$C$20000,3,FALSE),"-")</f>
        <v>-</v>
      </c>
      <c r="L3181" s="1" t="str">
        <f t="shared" si="98"/>
        <v/>
      </c>
      <c r="M3181" s="1" t="str">
        <f t="shared" si="99"/>
        <v/>
      </c>
      <c r="N3181" s="1" t="str">
        <f>IF(ISBLANK($C3181),"",IF(ISNA(VLOOKUP($L3181,'result messages'!$H$3:$L$11,2,FALSE)),VLOOKUP($M3181,'result messages'!$H$3:$L$11,2,FALSE),VLOOKUP($L3181,'result messages'!$H$3:$L$11,2,FALSE)))</f>
        <v/>
      </c>
      <c r="O3181" s="1" t="str">
        <f>IF(ISBLANK($C3181),"",IF(ISNA(VLOOKUP($L3181,'result messages'!$H$3:$L$11,3,FALSE)),VLOOKUP($M3181,'result messages'!$H$3:$L$11,3,FALSE),VLOOKUP($L3181,'result messages'!$H$3:$L$11,3,FALSE)))</f>
        <v/>
      </c>
      <c r="P3181" s="1" t="str">
        <f>IF(ISBLANK($C3181),"",IF(ISNA(VLOOKUP($L3181,'result messages'!$H$3:$L$11,4,FALSE)),VLOOKUP($M3181,'result messages'!$H$3:$L$11,4,FALSE),VLOOKUP($L3181,'result messages'!$H$3:$L$11,4,FALSE)))</f>
        <v/>
      </c>
      <c r="Q3181" s="1" t="str">
        <f>IF(ISBLANK($C3181),"",IF(ISNA(VLOOKUP($L3181,'result messages'!$H$3:$L$11,5,FALSE)),VLOOKUP($M3181,'result messages'!$H$3:$L$11,5,FALSE),VLOOKUP($L3181,'result messages'!$H$3:$L$11,5,FALSE)))</f>
        <v/>
      </c>
    </row>
    <row r="3182" spans="1:17">
      <c r="A3182" s="1">
        <v>3179</v>
      </c>
      <c r="B3182" s="1"/>
      <c r="C3182" s="1"/>
      <c r="D3182" s="1"/>
      <c r="E3182" s="6"/>
      <c r="F3182" s="1"/>
      <c r="G3182" s="1" t="str">
        <f>IF(ISNA(VLOOKUP($C3182,'DTEN TCAP Linkage deviceId'!$A$1:$A$20000,1,FALSE)),"No","Yes")</f>
        <v>No</v>
      </c>
      <c r="H3182" s="1" t="str">
        <f>IF(ISNA(VLOOKUP($C3182,'Provisioning Requester'!$F$3:$H$20000,2,FALSE)),"No","Yes")</f>
        <v>No</v>
      </c>
      <c r="I3182" s="1" t="str">
        <f>IF($H3182="Yes",VLOOKUP($C3182,'Provisioning Requester'!$F$3:$H$20000,3,FALSE),"-")</f>
        <v>-</v>
      </c>
      <c r="J3182" s="1" t="str">
        <f>IF(OR(D3182="SVCP", E3182="TRUE"), "No", IF(ISNA(VLOOKUP($C3182,'ProvResponder deviceId'!$A$1:$A$20000,1,FALSE)),"No","Yes"))</f>
        <v>No</v>
      </c>
      <c r="K3182" s="1" t="str">
        <f>IF($J3182="Yes",VLOOKUP($C3182,'ProvResponder deviceId'!$A$1:$C$20000,3,FALSE),"-")</f>
        <v>-</v>
      </c>
      <c r="L3182" s="1" t="str">
        <f t="shared" si="98"/>
        <v/>
      </c>
      <c r="M3182" s="1" t="str">
        <f t="shared" si="99"/>
        <v/>
      </c>
      <c r="N3182" s="1" t="str">
        <f>IF(ISBLANK($C3182),"",IF(ISNA(VLOOKUP($L3182,'result messages'!$H$3:$L$11,2,FALSE)),VLOOKUP($M3182,'result messages'!$H$3:$L$11,2,FALSE),VLOOKUP($L3182,'result messages'!$H$3:$L$11,2,FALSE)))</f>
        <v/>
      </c>
      <c r="O3182" s="1" t="str">
        <f>IF(ISBLANK($C3182),"",IF(ISNA(VLOOKUP($L3182,'result messages'!$H$3:$L$11,3,FALSE)),VLOOKUP($M3182,'result messages'!$H$3:$L$11,3,FALSE),VLOOKUP($L3182,'result messages'!$H$3:$L$11,3,FALSE)))</f>
        <v/>
      </c>
      <c r="P3182" s="1" t="str">
        <f>IF(ISBLANK($C3182),"",IF(ISNA(VLOOKUP($L3182,'result messages'!$H$3:$L$11,4,FALSE)),VLOOKUP($M3182,'result messages'!$H$3:$L$11,4,FALSE),VLOOKUP($L3182,'result messages'!$H$3:$L$11,4,FALSE)))</f>
        <v/>
      </c>
      <c r="Q3182" s="1" t="str">
        <f>IF(ISBLANK($C3182),"",IF(ISNA(VLOOKUP($L3182,'result messages'!$H$3:$L$11,5,FALSE)),VLOOKUP($M3182,'result messages'!$H$3:$L$11,5,FALSE),VLOOKUP($L3182,'result messages'!$H$3:$L$11,5,FALSE)))</f>
        <v/>
      </c>
    </row>
    <row r="3183" spans="1:17">
      <c r="A3183" s="1">
        <v>3180</v>
      </c>
      <c r="B3183" s="1"/>
      <c r="C3183" s="1"/>
      <c r="D3183" s="1"/>
      <c r="E3183" s="6"/>
      <c r="F3183" s="1"/>
      <c r="G3183" s="1" t="str">
        <f>IF(ISNA(VLOOKUP($C3183,'DTEN TCAP Linkage deviceId'!$A$1:$A$20000,1,FALSE)),"No","Yes")</f>
        <v>No</v>
      </c>
      <c r="H3183" s="1" t="str">
        <f>IF(ISNA(VLOOKUP($C3183,'Provisioning Requester'!$F$3:$H$20000,2,FALSE)),"No","Yes")</f>
        <v>No</v>
      </c>
      <c r="I3183" s="1" t="str">
        <f>IF($H3183="Yes",VLOOKUP($C3183,'Provisioning Requester'!$F$3:$H$20000,3,FALSE),"-")</f>
        <v>-</v>
      </c>
      <c r="J3183" s="1" t="str">
        <f>IF(OR(D3183="SVCP", E3183="TRUE"), "No", IF(ISNA(VLOOKUP($C3183,'ProvResponder deviceId'!$A$1:$A$20000,1,FALSE)),"No","Yes"))</f>
        <v>No</v>
      </c>
      <c r="K3183" s="1" t="str">
        <f>IF($J3183="Yes",VLOOKUP($C3183,'ProvResponder deviceId'!$A$1:$C$20000,3,FALSE),"-")</f>
        <v>-</v>
      </c>
      <c r="L3183" s="1" t="str">
        <f t="shared" si="98"/>
        <v/>
      </c>
      <c r="M3183" s="1" t="str">
        <f t="shared" si="99"/>
        <v/>
      </c>
      <c r="N3183" s="1" t="str">
        <f>IF(ISBLANK($C3183),"",IF(ISNA(VLOOKUP($L3183,'result messages'!$H$3:$L$11,2,FALSE)),VLOOKUP($M3183,'result messages'!$H$3:$L$11,2,FALSE),VLOOKUP($L3183,'result messages'!$H$3:$L$11,2,FALSE)))</f>
        <v/>
      </c>
      <c r="O3183" s="1" t="str">
        <f>IF(ISBLANK($C3183),"",IF(ISNA(VLOOKUP($L3183,'result messages'!$H$3:$L$11,3,FALSE)),VLOOKUP($M3183,'result messages'!$H$3:$L$11,3,FALSE),VLOOKUP($L3183,'result messages'!$H$3:$L$11,3,FALSE)))</f>
        <v/>
      </c>
      <c r="P3183" s="1" t="str">
        <f>IF(ISBLANK($C3183),"",IF(ISNA(VLOOKUP($L3183,'result messages'!$H$3:$L$11,4,FALSE)),VLOOKUP($M3183,'result messages'!$H$3:$L$11,4,FALSE),VLOOKUP($L3183,'result messages'!$H$3:$L$11,4,FALSE)))</f>
        <v/>
      </c>
      <c r="Q3183" s="1" t="str">
        <f>IF(ISBLANK($C3183),"",IF(ISNA(VLOOKUP($L3183,'result messages'!$H$3:$L$11,5,FALSE)),VLOOKUP($M3183,'result messages'!$H$3:$L$11,5,FALSE),VLOOKUP($L3183,'result messages'!$H$3:$L$11,5,FALSE)))</f>
        <v/>
      </c>
    </row>
    <row r="3184" spans="1:17">
      <c r="A3184" s="1">
        <v>3181</v>
      </c>
      <c r="B3184" s="1"/>
      <c r="C3184" s="1"/>
      <c r="D3184" s="1"/>
      <c r="E3184" s="6"/>
      <c r="F3184" s="1"/>
      <c r="G3184" s="1" t="str">
        <f>IF(ISNA(VLOOKUP($C3184,'DTEN TCAP Linkage deviceId'!$A$1:$A$20000,1,FALSE)),"No","Yes")</f>
        <v>No</v>
      </c>
      <c r="H3184" s="1" t="str">
        <f>IF(ISNA(VLOOKUP($C3184,'Provisioning Requester'!$F$3:$H$20000,2,FALSE)),"No","Yes")</f>
        <v>No</v>
      </c>
      <c r="I3184" s="1" t="str">
        <f>IF($H3184="Yes",VLOOKUP($C3184,'Provisioning Requester'!$F$3:$H$20000,3,FALSE),"-")</f>
        <v>-</v>
      </c>
      <c r="J3184" s="1" t="str">
        <f>IF(OR(D3184="SVCP", E3184="TRUE"), "No", IF(ISNA(VLOOKUP($C3184,'ProvResponder deviceId'!$A$1:$A$20000,1,FALSE)),"No","Yes"))</f>
        <v>No</v>
      </c>
      <c r="K3184" s="1" t="str">
        <f>IF($J3184="Yes",VLOOKUP($C3184,'ProvResponder deviceId'!$A$1:$C$20000,3,FALSE),"-")</f>
        <v>-</v>
      </c>
      <c r="L3184" s="1" t="str">
        <f t="shared" si="98"/>
        <v/>
      </c>
      <c r="M3184" s="1" t="str">
        <f t="shared" si="99"/>
        <v/>
      </c>
      <c r="N3184" s="1" t="str">
        <f>IF(ISBLANK($C3184),"",IF(ISNA(VLOOKUP($L3184,'result messages'!$H$3:$L$11,2,FALSE)),VLOOKUP($M3184,'result messages'!$H$3:$L$11,2,FALSE),VLOOKUP($L3184,'result messages'!$H$3:$L$11,2,FALSE)))</f>
        <v/>
      </c>
      <c r="O3184" s="1" t="str">
        <f>IF(ISBLANK($C3184),"",IF(ISNA(VLOOKUP($L3184,'result messages'!$H$3:$L$11,3,FALSE)),VLOOKUP($M3184,'result messages'!$H$3:$L$11,3,FALSE),VLOOKUP($L3184,'result messages'!$H$3:$L$11,3,FALSE)))</f>
        <v/>
      </c>
      <c r="P3184" s="1" t="str">
        <f>IF(ISBLANK($C3184),"",IF(ISNA(VLOOKUP($L3184,'result messages'!$H$3:$L$11,4,FALSE)),VLOOKUP($M3184,'result messages'!$H$3:$L$11,4,FALSE),VLOOKUP($L3184,'result messages'!$H$3:$L$11,4,FALSE)))</f>
        <v/>
      </c>
      <c r="Q3184" s="1" t="str">
        <f>IF(ISBLANK($C3184),"",IF(ISNA(VLOOKUP($L3184,'result messages'!$H$3:$L$11,5,FALSE)),VLOOKUP($M3184,'result messages'!$H$3:$L$11,5,FALSE),VLOOKUP($L3184,'result messages'!$H$3:$L$11,5,FALSE)))</f>
        <v/>
      </c>
    </row>
    <row r="3185" spans="1:17">
      <c r="A3185" s="1">
        <v>3182</v>
      </c>
      <c r="B3185" s="1"/>
      <c r="C3185" s="1"/>
      <c r="D3185" s="1"/>
      <c r="E3185" s="6"/>
      <c r="F3185" s="1"/>
      <c r="G3185" s="1" t="str">
        <f>IF(ISNA(VLOOKUP($C3185,'DTEN TCAP Linkage deviceId'!$A$1:$A$20000,1,FALSE)),"No","Yes")</f>
        <v>No</v>
      </c>
      <c r="H3185" s="1" t="str">
        <f>IF(ISNA(VLOOKUP($C3185,'Provisioning Requester'!$F$3:$H$20000,2,FALSE)),"No","Yes")</f>
        <v>No</v>
      </c>
      <c r="I3185" s="1" t="str">
        <f>IF($H3185="Yes",VLOOKUP($C3185,'Provisioning Requester'!$F$3:$H$20000,3,FALSE),"-")</f>
        <v>-</v>
      </c>
      <c r="J3185" s="1" t="str">
        <f>IF(OR(D3185="SVCP", E3185="TRUE"), "No", IF(ISNA(VLOOKUP($C3185,'ProvResponder deviceId'!$A$1:$A$20000,1,FALSE)),"No","Yes"))</f>
        <v>No</v>
      </c>
      <c r="K3185" s="1" t="str">
        <f>IF($J3185="Yes",VLOOKUP($C3185,'ProvResponder deviceId'!$A$1:$C$20000,3,FALSE),"-")</f>
        <v>-</v>
      </c>
      <c r="L3185" s="1" t="str">
        <f t="shared" si="98"/>
        <v/>
      </c>
      <c r="M3185" s="1" t="str">
        <f t="shared" si="99"/>
        <v/>
      </c>
      <c r="N3185" s="1" t="str">
        <f>IF(ISBLANK($C3185),"",IF(ISNA(VLOOKUP($L3185,'result messages'!$H$3:$L$11,2,FALSE)),VLOOKUP($M3185,'result messages'!$H$3:$L$11,2,FALSE),VLOOKUP($L3185,'result messages'!$H$3:$L$11,2,FALSE)))</f>
        <v/>
      </c>
      <c r="O3185" s="1" t="str">
        <f>IF(ISBLANK($C3185),"",IF(ISNA(VLOOKUP($L3185,'result messages'!$H$3:$L$11,3,FALSE)),VLOOKUP($M3185,'result messages'!$H$3:$L$11,3,FALSE),VLOOKUP($L3185,'result messages'!$H$3:$L$11,3,FALSE)))</f>
        <v/>
      </c>
      <c r="P3185" s="1" t="str">
        <f>IF(ISBLANK($C3185),"",IF(ISNA(VLOOKUP($L3185,'result messages'!$H$3:$L$11,4,FALSE)),VLOOKUP($M3185,'result messages'!$H$3:$L$11,4,FALSE),VLOOKUP($L3185,'result messages'!$H$3:$L$11,4,FALSE)))</f>
        <v/>
      </c>
      <c r="Q3185" s="1" t="str">
        <f>IF(ISBLANK($C3185),"",IF(ISNA(VLOOKUP($L3185,'result messages'!$H$3:$L$11,5,FALSE)),VLOOKUP($M3185,'result messages'!$H$3:$L$11,5,FALSE),VLOOKUP($L3185,'result messages'!$H$3:$L$11,5,FALSE)))</f>
        <v/>
      </c>
    </row>
    <row r="3186" spans="1:17">
      <c r="A3186" s="1">
        <v>3183</v>
      </c>
      <c r="B3186" s="1"/>
      <c r="C3186" s="1"/>
      <c r="D3186" s="1"/>
      <c r="E3186" s="6"/>
      <c r="F3186" s="1"/>
      <c r="G3186" s="1" t="str">
        <f>IF(ISNA(VLOOKUP($C3186,'DTEN TCAP Linkage deviceId'!$A$1:$A$20000,1,FALSE)),"No","Yes")</f>
        <v>No</v>
      </c>
      <c r="H3186" s="1" t="str">
        <f>IF(ISNA(VLOOKUP($C3186,'Provisioning Requester'!$F$3:$H$20000,2,FALSE)),"No","Yes")</f>
        <v>No</v>
      </c>
      <c r="I3186" s="1" t="str">
        <f>IF($H3186="Yes",VLOOKUP($C3186,'Provisioning Requester'!$F$3:$H$20000,3,FALSE),"-")</f>
        <v>-</v>
      </c>
      <c r="J3186" s="1" t="str">
        <f>IF(OR(D3186="SVCP", E3186="TRUE"), "No", IF(ISNA(VLOOKUP($C3186,'ProvResponder deviceId'!$A$1:$A$20000,1,FALSE)),"No","Yes"))</f>
        <v>No</v>
      </c>
      <c r="K3186" s="1" t="str">
        <f>IF($J3186="Yes",VLOOKUP($C3186,'ProvResponder deviceId'!$A$1:$C$20000,3,FALSE),"-")</f>
        <v>-</v>
      </c>
      <c r="L3186" s="1" t="str">
        <f t="shared" si="98"/>
        <v/>
      </c>
      <c r="M3186" s="1" t="str">
        <f t="shared" si="99"/>
        <v/>
      </c>
      <c r="N3186" s="1" t="str">
        <f>IF(ISBLANK($C3186),"",IF(ISNA(VLOOKUP($L3186,'result messages'!$H$3:$L$11,2,FALSE)),VLOOKUP($M3186,'result messages'!$H$3:$L$11,2,FALSE),VLOOKUP($L3186,'result messages'!$H$3:$L$11,2,FALSE)))</f>
        <v/>
      </c>
      <c r="O3186" s="1" t="str">
        <f>IF(ISBLANK($C3186),"",IF(ISNA(VLOOKUP($L3186,'result messages'!$H$3:$L$11,3,FALSE)),VLOOKUP($M3186,'result messages'!$H$3:$L$11,3,FALSE),VLOOKUP($L3186,'result messages'!$H$3:$L$11,3,FALSE)))</f>
        <v/>
      </c>
      <c r="P3186" s="1" t="str">
        <f>IF(ISBLANK($C3186),"",IF(ISNA(VLOOKUP($L3186,'result messages'!$H$3:$L$11,4,FALSE)),VLOOKUP($M3186,'result messages'!$H$3:$L$11,4,FALSE),VLOOKUP($L3186,'result messages'!$H$3:$L$11,4,FALSE)))</f>
        <v/>
      </c>
      <c r="Q3186" s="1" t="str">
        <f>IF(ISBLANK($C3186),"",IF(ISNA(VLOOKUP($L3186,'result messages'!$H$3:$L$11,5,FALSE)),VLOOKUP($M3186,'result messages'!$H$3:$L$11,5,FALSE),VLOOKUP($L3186,'result messages'!$H$3:$L$11,5,FALSE)))</f>
        <v/>
      </c>
    </row>
    <row r="3187" spans="1:17">
      <c r="A3187" s="1">
        <v>3184</v>
      </c>
      <c r="B3187" s="1"/>
      <c r="C3187" s="1"/>
      <c r="D3187" s="1"/>
      <c r="E3187" s="6"/>
      <c r="F3187" s="1"/>
      <c r="G3187" s="1" t="str">
        <f>IF(ISNA(VLOOKUP($C3187,'DTEN TCAP Linkage deviceId'!$A$1:$A$20000,1,FALSE)),"No","Yes")</f>
        <v>No</v>
      </c>
      <c r="H3187" s="1" t="str">
        <f>IF(ISNA(VLOOKUP($C3187,'Provisioning Requester'!$F$3:$H$20000,2,FALSE)),"No","Yes")</f>
        <v>No</v>
      </c>
      <c r="I3187" s="1" t="str">
        <f>IF($H3187="Yes",VLOOKUP($C3187,'Provisioning Requester'!$F$3:$H$20000,3,FALSE),"-")</f>
        <v>-</v>
      </c>
      <c r="J3187" s="1" t="str">
        <f>IF(OR(D3187="SVCP", E3187="TRUE"), "No", IF(ISNA(VLOOKUP($C3187,'ProvResponder deviceId'!$A$1:$A$20000,1,FALSE)),"No","Yes"))</f>
        <v>No</v>
      </c>
      <c r="K3187" s="1" t="str">
        <f>IF($J3187="Yes",VLOOKUP($C3187,'ProvResponder deviceId'!$A$1:$C$20000,3,FALSE),"-")</f>
        <v>-</v>
      </c>
      <c r="L3187" s="1" t="str">
        <f t="shared" si="98"/>
        <v/>
      </c>
      <c r="M3187" s="1" t="str">
        <f t="shared" si="99"/>
        <v/>
      </c>
      <c r="N3187" s="1" t="str">
        <f>IF(ISBLANK($C3187),"",IF(ISNA(VLOOKUP($L3187,'result messages'!$H$3:$L$11,2,FALSE)),VLOOKUP($M3187,'result messages'!$H$3:$L$11,2,FALSE),VLOOKUP($L3187,'result messages'!$H$3:$L$11,2,FALSE)))</f>
        <v/>
      </c>
      <c r="O3187" s="1" t="str">
        <f>IF(ISBLANK($C3187),"",IF(ISNA(VLOOKUP($L3187,'result messages'!$H$3:$L$11,3,FALSE)),VLOOKUP($M3187,'result messages'!$H$3:$L$11,3,FALSE),VLOOKUP($L3187,'result messages'!$H$3:$L$11,3,FALSE)))</f>
        <v/>
      </c>
      <c r="P3187" s="1" t="str">
        <f>IF(ISBLANK($C3187),"",IF(ISNA(VLOOKUP($L3187,'result messages'!$H$3:$L$11,4,FALSE)),VLOOKUP($M3187,'result messages'!$H$3:$L$11,4,FALSE),VLOOKUP($L3187,'result messages'!$H$3:$L$11,4,FALSE)))</f>
        <v/>
      </c>
      <c r="Q3187" s="1" t="str">
        <f>IF(ISBLANK($C3187),"",IF(ISNA(VLOOKUP($L3187,'result messages'!$H$3:$L$11,5,FALSE)),VLOOKUP($M3187,'result messages'!$H$3:$L$11,5,FALSE),VLOOKUP($L3187,'result messages'!$H$3:$L$11,5,FALSE)))</f>
        <v/>
      </c>
    </row>
    <row r="3188" spans="1:17">
      <c r="A3188" s="1">
        <v>3185</v>
      </c>
      <c r="B3188" s="1"/>
      <c r="C3188" s="1"/>
      <c r="D3188" s="1"/>
      <c r="E3188" s="6"/>
      <c r="F3188" s="1"/>
      <c r="G3188" s="1" t="str">
        <f>IF(ISNA(VLOOKUP($C3188,'DTEN TCAP Linkage deviceId'!$A$1:$A$20000,1,FALSE)),"No","Yes")</f>
        <v>No</v>
      </c>
      <c r="H3188" s="1" t="str">
        <f>IF(ISNA(VLOOKUP($C3188,'Provisioning Requester'!$F$3:$H$20000,2,FALSE)),"No","Yes")</f>
        <v>No</v>
      </c>
      <c r="I3188" s="1" t="str">
        <f>IF($H3188="Yes",VLOOKUP($C3188,'Provisioning Requester'!$F$3:$H$20000,3,FALSE),"-")</f>
        <v>-</v>
      </c>
      <c r="J3188" s="1" t="str">
        <f>IF(OR(D3188="SVCP", E3188="TRUE"), "No", IF(ISNA(VLOOKUP($C3188,'ProvResponder deviceId'!$A$1:$A$20000,1,FALSE)),"No","Yes"))</f>
        <v>No</v>
      </c>
      <c r="K3188" s="1" t="str">
        <f>IF($J3188="Yes",VLOOKUP($C3188,'ProvResponder deviceId'!$A$1:$C$20000,3,FALSE),"-")</f>
        <v>-</v>
      </c>
      <c r="L3188" s="1" t="str">
        <f t="shared" si="98"/>
        <v/>
      </c>
      <c r="M3188" s="1" t="str">
        <f t="shared" si="99"/>
        <v/>
      </c>
      <c r="N3188" s="1" t="str">
        <f>IF(ISBLANK($C3188),"",IF(ISNA(VLOOKUP($L3188,'result messages'!$H$3:$L$11,2,FALSE)),VLOOKUP($M3188,'result messages'!$H$3:$L$11,2,FALSE),VLOOKUP($L3188,'result messages'!$H$3:$L$11,2,FALSE)))</f>
        <v/>
      </c>
      <c r="O3188" s="1" t="str">
        <f>IF(ISBLANK($C3188),"",IF(ISNA(VLOOKUP($L3188,'result messages'!$H$3:$L$11,3,FALSE)),VLOOKUP($M3188,'result messages'!$H$3:$L$11,3,FALSE),VLOOKUP($L3188,'result messages'!$H$3:$L$11,3,FALSE)))</f>
        <v/>
      </c>
      <c r="P3188" s="1" t="str">
        <f>IF(ISBLANK($C3188),"",IF(ISNA(VLOOKUP($L3188,'result messages'!$H$3:$L$11,4,FALSE)),VLOOKUP($M3188,'result messages'!$H$3:$L$11,4,FALSE),VLOOKUP($L3188,'result messages'!$H$3:$L$11,4,FALSE)))</f>
        <v/>
      </c>
      <c r="Q3188" s="1" t="str">
        <f>IF(ISBLANK($C3188),"",IF(ISNA(VLOOKUP($L3188,'result messages'!$H$3:$L$11,5,FALSE)),VLOOKUP($M3188,'result messages'!$H$3:$L$11,5,FALSE),VLOOKUP($L3188,'result messages'!$H$3:$L$11,5,FALSE)))</f>
        <v/>
      </c>
    </row>
    <row r="3189" spans="1:17">
      <c r="A3189" s="1">
        <v>3186</v>
      </c>
      <c r="B3189" s="1"/>
      <c r="C3189" s="1"/>
      <c r="D3189" s="1"/>
      <c r="E3189" s="6"/>
      <c r="F3189" s="1"/>
      <c r="G3189" s="1" t="str">
        <f>IF(ISNA(VLOOKUP($C3189,'DTEN TCAP Linkage deviceId'!$A$1:$A$20000,1,FALSE)),"No","Yes")</f>
        <v>No</v>
      </c>
      <c r="H3189" s="1" t="str">
        <f>IF(ISNA(VLOOKUP($C3189,'Provisioning Requester'!$F$3:$H$20000,2,FALSE)),"No","Yes")</f>
        <v>No</v>
      </c>
      <c r="I3189" s="1" t="str">
        <f>IF($H3189="Yes",VLOOKUP($C3189,'Provisioning Requester'!$F$3:$H$20000,3,FALSE),"-")</f>
        <v>-</v>
      </c>
      <c r="J3189" s="1" t="str">
        <f>IF(OR(D3189="SVCP", E3189="TRUE"), "No", IF(ISNA(VLOOKUP($C3189,'ProvResponder deviceId'!$A$1:$A$20000,1,FALSE)),"No","Yes"))</f>
        <v>No</v>
      </c>
      <c r="K3189" s="1" t="str">
        <f>IF($J3189="Yes",VLOOKUP($C3189,'ProvResponder deviceId'!$A$1:$C$20000,3,FALSE),"-")</f>
        <v>-</v>
      </c>
      <c r="L3189" s="1" t="str">
        <f t="shared" si="98"/>
        <v/>
      </c>
      <c r="M3189" s="1" t="str">
        <f t="shared" si="99"/>
        <v/>
      </c>
      <c r="N3189" s="1" t="str">
        <f>IF(ISBLANK($C3189),"",IF(ISNA(VLOOKUP($L3189,'result messages'!$H$3:$L$11,2,FALSE)),VLOOKUP($M3189,'result messages'!$H$3:$L$11,2,FALSE),VLOOKUP($L3189,'result messages'!$H$3:$L$11,2,FALSE)))</f>
        <v/>
      </c>
      <c r="O3189" s="1" t="str">
        <f>IF(ISBLANK($C3189),"",IF(ISNA(VLOOKUP($L3189,'result messages'!$H$3:$L$11,3,FALSE)),VLOOKUP($M3189,'result messages'!$H$3:$L$11,3,FALSE),VLOOKUP($L3189,'result messages'!$H$3:$L$11,3,FALSE)))</f>
        <v/>
      </c>
      <c r="P3189" s="1" t="str">
        <f>IF(ISBLANK($C3189),"",IF(ISNA(VLOOKUP($L3189,'result messages'!$H$3:$L$11,4,FALSE)),VLOOKUP($M3189,'result messages'!$H$3:$L$11,4,FALSE),VLOOKUP($L3189,'result messages'!$H$3:$L$11,4,FALSE)))</f>
        <v/>
      </c>
      <c r="Q3189" s="1" t="str">
        <f>IF(ISBLANK($C3189),"",IF(ISNA(VLOOKUP($L3189,'result messages'!$H$3:$L$11,5,FALSE)),VLOOKUP($M3189,'result messages'!$H$3:$L$11,5,FALSE),VLOOKUP($L3189,'result messages'!$H$3:$L$11,5,FALSE)))</f>
        <v/>
      </c>
    </row>
    <row r="3190" spans="1:17">
      <c r="A3190" s="1">
        <v>3187</v>
      </c>
      <c r="B3190" s="1"/>
      <c r="C3190" s="1"/>
      <c r="D3190" s="1"/>
      <c r="E3190" s="6"/>
      <c r="F3190" s="1"/>
      <c r="G3190" s="1" t="str">
        <f>IF(ISNA(VLOOKUP($C3190,'DTEN TCAP Linkage deviceId'!$A$1:$A$20000,1,FALSE)),"No","Yes")</f>
        <v>No</v>
      </c>
      <c r="H3190" s="1" t="str">
        <f>IF(ISNA(VLOOKUP($C3190,'Provisioning Requester'!$F$3:$H$20000,2,FALSE)),"No","Yes")</f>
        <v>No</v>
      </c>
      <c r="I3190" s="1" t="str">
        <f>IF($H3190="Yes",VLOOKUP($C3190,'Provisioning Requester'!$F$3:$H$20000,3,FALSE),"-")</f>
        <v>-</v>
      </c>
      <c r="J3190" s="1" t="str">
        <f>IF(OR(D3190="SVCP", E3190="TRUE"), "No", IF(ISNA(VLOOKUP($C3190,'ProvResponder deviceId'!$A$1:$A$20000,1,FALSE)),"No","Yes"))</f>
        <v>No</v>
      </c>
      <c r="K3190" s="1" t="str">
        <f>IF($J3190="Yes",VLOOKUP($C3190,'ProvResponder deviceId'!$A$1:$C$20000,3,FALSE),"-")</f>
        <v>-</v>
      </c>
      <c r="L3190" s="1" t="str">
        <f t="shared" si="98"/>
        <v/>
      </c>
      <c r="M3190" s="1" t="str">
        <f t="shared" si="99"/>
        <v/>
      </c>
      <c r="N3190" s="1" t="str">
        <f>IF(ISBLANK($C3190),"",IF(ISNA(VLOOKUP($L3190,'result messages'!$H$3:$L$11,2,FALSE)),VLOOKUP($M3190,'result messages'!$H$3:$L$11,2,FALSE),VLOOKUP($L3190,'result messages'!$H$3:$L$11,2,FALSE)))</f>
        <v/>
      </c>
      <c r="O3190" s="1" t="str">
        <f>IF(ISBLANK($C3190),"",IF(ISNA(VLOOKUP($L3190,'result messages'!$H$3:$L$11,3,FALSE)),VLOOKUP($M3190,'result messages'!$H$3:$L$11,3,FALSE),VLOOKUP($L3190,'result messages'!$H$3:$L$11,3,FALSE)))</f>
        <v/>
      </c>
      <c r="P3190" s="1" t="str">
        <f>IF(ISBLANK($C3190),"",IF(ISNA(VLOOKUP($L3190,'result messages'!$H$3:$L$11,4,FALSE)),VLOOKUP($M3190,'result messages'!$H$3:$L$11,4,FALSE),VLOOKUP($L3190,'result messages'!$H$3:$L$11,4,FALSE)))</f>
        <v/>
      </c>
      <c r="Q3190" s="1" t="str">
        <f>IF(ISBLANK($C3190),"",IF(ISNA(VLOOKUP($L3190,'result messages'!$H$3:$L$11,5,FALSE)),VLOOKUP($M3190,'result messages'!$H$3:$L$11,5,FALSE),VLOOKUP($L3190,'result messages'!$H$3:$L$11,5,FALSE)))</f>
        <v/>
      </c>
    </row>
    <row r="3191" spans="1:17">
      <c r="A3191" s="1">
        <v>3188</v>
      </c>
      <c r="B3191" s="1"/>
      <c r="C3191" s="1"/>
      <c r="D3191" s="1"/>
      <c r="E3191" s="6"/>
      <c r="F3191" s="1"/>
      <c r="G3191" s="1" t="str">
        <f>IF(ISNA(VLOOKUP($C3191,'DTEN TCAP Linkage deviceId'!$A$1:$A$20000,1,FALSE)),"No","Yes")</f>
        <v>No</v>
      </c>
      <c r="H3191" s="1" t="str">
        <f>IF(ISNA(VLOOKUP($C3191,'Provisioning Requester'!$F$3:$H$20000,2,FALSE)),"No","Yes")</f>
        <v>No</v>
      </c>
      <c r="I3191" s="1" t="str">
        <f>IF($H3191="Yes",VLOOKUP($C3191,'Provisioning Requester'!$F$3:$H$20000,3,FALSE),"-")</f>
        <v>-</v>
      </c>
      <c r="J3191" s="1" t="str">
        <f>IF(OR(D3191="SVCP", E3191="TRUE"), "No", IF(ISNA(VLOOKUP($C3191,'ProvResponder deviceId'!$A$1:$A$20000,1,FALSE)),"No","Yes"))</f>
        <v>No</v>
      </c>
      <c r="K3191" s="1" t="str">
        <f>IF($J3191="Yes",VLOOKUP($C3191,'ProvResponder deviceId'!$A$1:$C$20000,3,FALSE),"-")</f>
        <v>-</v>
      </c>
      <c r="L3191" s="1" t="str">
        <f t="shared" si="98"/>
        <v/>
      </c>
      <c r="M3191" s="1" t="str">
        <f t="shared" si="99"/>
        <v/>
      </c>
      <c r="N3191" s="1" t="str">
        <f>IF(ISBLANK($C3191),"",IF(ISNA(VLOOKUP($L3191,'result messages'!$H$3:$L$11,2,FALSE)),VLOOKUP($M3191,'result messages'!$H$3:$L$11,2,FALSE),VLOOKUP($L3191,'result messages'!$H$3:$L$11,2,FALSE)))</f>
        <v/>
      </c>
      <c r="O3191" s="1" t="str">
        <f>IF(ISBLANK($C3191),"",IF(ISNA(VLOOKUP($L3191,'result messages'!$H$3:$L$11,3,FALSE)),VLOOKUP($M3191,'result messages'!$H$3:$L$11,3,FALSE),VLOOKUP($L3191,'result messages'!$H$3:$L$11,3,FALSE)))</f>
        <v/>
      </c>
      <c r="P3191" s="1" t="str">
        <f>IF(ISBLANK($C3191),"",IF(ISNA(VLOOKUP($L3191,'result messages'!$H$3:$L$11,4,FALSE)),VLOOKUP($M3191,'result messages'!$H$3:$L$11,4,FALSE),VLOOKUP($L3191,'result messages'!$H$3:$L$11,4,FALSE)))</f>
        <v/>
      </c>
      <c r="Q3191" s="1" t="str">
        <f>IF(ISBLANK($C3191),"",IF(ISNA(VLOOKUP($L3191,'result messages'!$H$3:$L$11,5,FALSE)),VLOOKUP($M3191,'result messages'!$H$3:$L$11,5,FALSE),VLOOKUP($L3191,'result messages'!$H$3:$L$11,5,FALSE)))</f>
        <v/>
      </c>
    </row>
    <row r="3192" spans="1:17">
      <c r="A3192" s="1">
        <v>3189</v>
      </c>
      <c r="B3192" s="1"/>
      <c r="C3192" s="1"/>
      <c r="D3192" s="1"/>
      <c r="E3192" s="6"/>
      <c r="F3192" s="1"/>
      <c r="G3192" s="1" t="str">
        <f>IF(ISNA(VLOOKUP($C3192,'DTEN TCAP Linkage deviceId'!$A$1:$A$20000,1,FALSE)),"No","Yes")</f>
        <v>No</v>
      </c>
      <c r="H3192" s="1" t="str">
        <f>IF(ISNA(VLOOKUP($C3192,'Provisioning Requester'!$F$3:$H$20000,2,FALSE)),"No","Yes")</f>
        <v>No</v>
      </c>
      <c r="I3192" s="1" t="str">
        <f>IF($H3192="Yes",VLOOKUP($C3192,'Provisioning Requester'!$F$3:$H$20000,3,FALSE),"-")</f>
        <v>-</v>
      </c>
      <c r="J3192" s="1" t="str">
        <f>IF(OR(D3192="SVCP", E3192="TRUE"), "No", IF(ISNA(VLOOKUP($C3192,'ProvResponder deviceId'!$A$1:$A$20000,1,FALSE)),"No","Yes"))</f>
        <v>No</v>
      </c>
      <c r="K3192" s="1" t="str">
        <f>IF($J3192="Yes",VLOOKUP($C3192,'ProvResponder deviceId'!$A$1:$C$20000,3,FALSE),"-")</f>
        <v>-</v>
      </c>
      <c r="L3192" s="1" t="str">
        <f t="shared" si="98"/>
        <v/>
      </c>
      <c r="M3192" s="1" t="str">
        <f t="shared" si="99"/>
        <v/>
      </c>
      <c r="N3192" s="1" t="str">
        <f>IF(ISBLANK($C3192),"",IF(ISNA(VLOOKUP($L3192,'result messages'!$H$3:$L$11,2,FALSE)),VLOOKUP($M3192,'result messages'!$H$3:$L$11,2,FALSE),VLOOKUP($L3192,'result messages'!$H$3:$L$11,2,FALSE)))</f>
        <v/>
      </c>
      <c r="O3192" s="1" t="str">
        <f>IF(ISBLANK($C3192),"",IF(ISNA(VLOOKUP($L3192,'result messages'!$H$3:$L$11,3,FALSE)),VLOOKUP($M3192,'result messages'!$H$3:$L$11,3,FALSE),VLOOKUP($L3192,'result messages'!$H$3:$L$11,3,FALSE)))</f>
        <v/>
      </c>
      <c r="P3192" s="1" t="str">
        <f>IF(ISBLANK($C3192),"",IF(ISNA(VLOOKUP($L3192,'result messages'!$H$3:$L$11,4,FALSE)),VLOOKUP($M3192,'result messages'!$H$3:$L$11,4,FALSE),VLOOKUP($L3192,'result messages'!$H$3:$L$11,4,FALSE)))</f>
        <v/>
      </c>
      <c r="Q3192" s="1" t="str">
        <f>IF(ISBLANK($C3192),"",IF(ISNA(VLOOKUP($L3192,'result messages'!$H$3:$L$11,5,FALSE)),VLOOKUP($M3192,'result messages'!$H$3:$L$11,5,FALSE),VLOOKUP($L3192,'result messages'!$H$3:$L$11,5,FALSE)))</f>
        <v/>
      </c>
    </row>
    <row r="3193" spans="1:17">
      <c r="A3193" s="1">
        <v>3190</v>
      </c>
      <c r="B3193" s="1"/>
      <c r="C3193" s="1"/>
      <c r="D3193" s="1"/>
      <c r="E3193" s="6"/>
      <c r="F3193" s="1"/>
      <c r="G3193" s="1" t="str">
        <f>IF(ISNA(VLOOKUP($C3193,'DTEN TCAP Linkage deviceId'!$A$1:$A$20000,1,FALSE)),"No","Yes")</f>
        <v>No</v>
      </c>
      <c r="H3193" s="1" t="str">
        <f>IF(ISNA(VLOOKUP($C3193,'Provisioning Requester'!$F$3:$H$20000,2,FALSE)),"No","Yes")</f>
        <v>No</v>
      </c>
      <c r="I3193" s="1" t="str">
        <f>IF($H3193="Yes",VLOOKUP($C3193,'Provisioning Requester'!$F$3:$H$20000,3,FALSE),"-")</f>
        <v>-</v>
      </c>
      <c r="J3193" s="1" t="str">
        <f>IF(OR(D3193="SVCP", E3193="TRUE"), "No", IF(ISNA(VLOOKUP($C3193,'ProvResponder deviceId'!$A$1:$A$20000,1,FALSE)),"No","Yes"))</f>
        <v>No</v>
      </c>
      <c r="K3193" s="1" t="str">
        <f>IF($J3193="Yes",VLOOKUP($C3193,'ProvResponder deviceId'!$A$1:$C$20000,3,FALSE),"-")</f>
        <v>-</v>
      </c>
      <c r="L3193" s="1" t="str">
        <f t="shared" si="98"/>
        <v/>
      </c>
      <c r="M3193" s="1" t="str">
        <f t="shared" si="99"/>
        <v/>
      </c>
      <c r="N3193" s="1" t="str">
        <f>IF(ISBLANK($C3193),"",IF(ISNA(VLOOKUP($L3193,'result messages'!$H$3:$L$11,2,FALSE)),VLOOKUP($M3193,'result messages'!$H$3:$L$11,2,FALSE),VLOOKUP($L3193,'result messages'!$H$3:$L$11,2,FALSE)))</f>
        <v/>
      </c>
      <c r="O3193" s="1" t="str">
        <f>IF(ISBLANK($C3193),"",IF(ISNA(VLOOKUP($L3193,'result messages'!$H$3:$L$11,3,FALSE)),VLOOKUP($M3193,'result messages'!$H$3:$L$11,3,FALSE),VLOOKUP($L3193,'result messages'!$H$3:$L$11,3,FALSE)))</f>
        <v/>
      </c>
      <c r="P3193" s="1" t="str">
        <f>IF(ISBLANK($C3193),"",IF(ISNA(VLOOKUP($L3193,'result messages'!$H$3:$L$11,4,FALSE)),VLOOKUP($M3193,'result messages'!$H$3:$L$11,4,FALSE),VLOOKUP($L3193,'result messages'!$H$3:$L$11,4,FALSE)))</f>
        <v/>
      </c>
      <c r="Q3193" s="1" t="str">
        <f>IF(ISBLANK($C3193),"",IF(ISNA(VLOOKUP($L3193,'result messages'!$H$3:$L$11,5,FALSE)),VLOOKUP($M3193,'result messages'!$H$3:$L$11,5,FALSE),VLOOKUP($L3193,'result messages'!$H$3:$L$11,5,FALSE)))</f>
        <v/>
      </c>
    </row>
    <row r="3194" spans="1:17">
      <c r="A3194" s="1">
        <v>3191</v>
      </c>
      <c r="B3194" s="1"/>
      <c r="C3194" s="1"/>
      <c r="D3194" s="1"/>
      <c r="E3194" s="6"/>
      <c r="F3194" s="1"/>
      <c r="G3194" s="1" t="str">
        <f>IF(ISNA(VLOOKUP($C3194,'DTEN TCAP Linkage deviceId'!$A$1:$A$20000,1,FALSE)),"No","Yes")</f>
        <v>No</v>
      </c>
      <c r="H3194" s="1" t="str">
        <f>IF(ISNA(VLOOKUP($C3194,'Provisioning Requester'!$F$3:$H$20000,2,FALSE)),"No","Yes")</f>
        <v>No</v>
      </c>
      <c r="I3194" s="1" t="str">
        <f>IF($H3194="Yes",VLOOKUP($C3194,'Provisioning Requester'!$F$3:$H$20000,3,FALSE),"-")</f>
        <v>-</v>
      </c>
      <c r="J3194" s="1" t="str">
        <f>IF(OR(D3194="SVCP", E3194="TRUE"), "No", IF(ISNA(VLOOKUP($C3194,'ProvResponder deviceId'!$A$1:$A$20000,1,FALSE)),"No","Yes"))</f>
        <v>No</v>
      </c>
      <c r="K3194" s="1" t="str">
        <f>IF($J3194="Yes",VLOOKUP($C3194,'ProvResponder deviceId'!$A$1:$C$20000,3,FALSE),"-")</f>
        <v>-</v>
      </c>
      <c r="L3194" s="1" t="str">
        <f t="shared" si="98"/>
        <v/>
      </c>
      <c r="M3194" s="1" t="str">
        <f t="shared" si="99"/>
        <v/>
      </c>
      <c r="N3194" s="1" t="str">
        <f>IF(ISBLANK($C3194),"",IF(ISNA(VLOOKUP($L3194,'result messages'!$H$3:$L$11,2,FALSE)),VLOOKUP($M3194,'result messages'!$H$3:$L$11,2,FALSE),VLOOKUP($L3194,'result messages'!$H$3:$L$11,2,FALSE)))</f>
        <v/>
      </c>
      <c r="O3194" s="1" t="str">
        <f>IF(ISBLANK($C3194),"",IF(ISNA(VLOOKUP($L3194,'result messages'!$H$3:$L$11,3,FALSE)),VLOOKUP($M3194,'result messages'!$H$3:$L$11,3,FALSE),VLOOKUP($L3194,'result messages'!$H$3:$L$11,3,FALSE)))</f>
        <v/>
      </c>
      <c r="P3194" s="1" t="str">
        <f>IF(ISBLANK($C3194),"",IF(ISNA(VLOOKUP($L3194,'result messages'!$H$3:$L$11,4,FALSE)),VLOOKUP($M3194,'result messages'!$H$3:$L$11,4,FALSE),VLOOKUP($L3194,'result messages'!$H$3:$L$11,4,FALSE)))</f>
        <v/>
      </c>
      <c r="Q3194" s="1" t="str">
        <f>IF(ISBLANK($C3194),"",IF(ISNA(VLOOKUP($L3194,'result messages'!$H$3:$L$11,5,FALSE)),VLOOKUP($M3194,'result messages'!$H$3:$L$11,5,FALSE),VLOOKUP($L3194,'result messages'!$H$3:$L$11,5,FALSE)))</f>
        <v/>
      </c>
    </row>
    <row r="3195" spans="1:17">
      <c r="A3195" s="1">
        <v>3192</v>
      </c>
      <c r="B3195" s="1"/>
      <c r="C3195" s="1"/>
      <c r="D3195" s="1"/>
      <c r="E3195" s="6"/>
      <c r="F3195" s="1"/>
      <c r="G3195" s="1" t="str">
        <f>IF(ISNA(VLOOKUP($C3195,'DTEN TCAP Linkage deviceId'!$A$1:$A$20000,1,FALSE)),"No","Yes")</f>
        <v>No</v>
      </c>
      <c r="H3195" s="1" t="str">
        <f>IF(ISNA(VLOOKUP($C3195,'Provisioning Requester'!$F$3:$H$20000,2,FALSE)),"No","Yes")</f>
        <v>No</v>
      </c>
      <c r="I3195" s="1" t="str">
        <f>IF($H3195="Yes",VLOOKUP($C3195,'Provisioning Requester'!$F$3:$H$20000,3,FALSE),"-")</f>
        <v>-</v>
      </c>
      <c r="J3195" s="1" t="str">
        <f>IF(OR(D3195="SVCP", E3195="TRUE"), "No", IF(ISNA(VLOOKUP($C3195,'ProvResponder deviceId'!$A$1:$A$20000,1,FALSE)),"No","Yes"))</f>
        <v>No</v>
      </c>
      <c r="K3195" s="1" t="str">
        <f>IF($J3195="Yes",VLOOKUP($C3195,'ProvResponder deviceId'!$A$1:$C$20000,3,FALSE),"-")</f>
        <v>-</v>
      </c>
      <c r="L3195" s="1" t="str">
        <f t="shared" si="98"/>
        <v/>
      </c>
      <c r="M3195" s="1" t="str">
        <f t="shared" si="99"/>
        <v/>
      </c>
      <c r="N3195" s="1" t="str">
        <f>IF(ISBLANK($C3195),"",IF(ISNA(VLOOKUP($L3195,'result messages'!$H$3:$L$11,2,FALSE)),VLOOKUP($M3195,'result messages'!$H$3:$L$11,2,FALSE),VLOOKUP($L3195,'result messages'!$H$3:$L$11,2,FALSE)))</f>
        <v/>
      </c>
      <c r="O3195" s="1" t="str">
        <f>IF(ISBLANK($C3195),"",IF(ISNA(VLOOKUP($L3195,'result messages'!$H$3:$L$11,3,FALSE)),VLOOKUP($M3195,'result messages'!$H$3:$L$11,3,FALSE),VLOOKUP($L3195,'result messages'!$H$3:$L$11,3,FALSE)))</f>
        <v/>
      </c>
      <c r="P3195" s="1" t="str">
        <f>IF(ISBLANK($C3195),"",IF(ISNA(VLOOKUP($L3195,'result messages'!$H$3:$L$11,4,FALSE)),VLOOKUP($M3195,'result messages'!$H$3:$L$11,4,FALSE),VLOOKUP($L3195,'result messages'!$H$3:$L$11,4,FALSE)))</f>
        <v/>
      </c>
      <c r="Q3195" s="1" t="str">
        <f>IF(ISBLANK($C3195),"",IF(ISNA(VLOOKUP($L3195,'result messages'!$H$3:$L$11,5,FALSE)),VLOOKUP($M3195,'result messages'!$H$3:$L$11,5,FALSE),VLOOKUP($L3195,'result messages'!$H$3:$L$11,5,FALSE)))</f>
        <v/>
      </c>
    </row>
    <row r="3196" spans="1:17">
      <c r="A3196" s="1">
        <v>3193</v>
      </c>
      <c r="B3196" s="1"/>
      <c r="C3196" s="1"/>
      <c r="D3196" s="1"/>
      <c r="E3196" s="6"/>
      <c r="F3196" s="1"/>
      <c r="G3196" s="1" t="str">
        <f>IF(ISNA(VLOOKUP($C3196,'DTEN TCAP Linkage deviceId'!$A$1:$A$20000,1,FALSE)),"No","Yes")</f>
        <v>No</v>
      </c>
      <c r="H3196" s="1" t="str">
        <f>IF(ISNA(VLOOKUP($C3196,'Provisioning Requester'!$F$3:$H$20000,2,FALSE)),"No","Yes")</f>
        <v>No</v>
      </c>
      <c r="I3196" s="1" t="str">
        <f>IF($H3196="Yes",VLOOKUP($C3196,'Provisioning Requester'!$F$3:$H$20000,3,FALSE),"-")</f>
        <v>-</v>
      </c>
      <c r="J3196" s="1" t="str">
        <f>IF(OR(D3196="SVCP", E3196="TRUE"), "No", IF(ISNA(VLOOKUP($C3196,'ProvResponder deviceId'!$A$1:$A$20000,1,FALSE)),"No","Yes"))</f>
        <v>No</v>
      </c>
      <c r="K3196" s="1" t="str">
        <f>IF($J3196="Yes",VLOOKUP($C3196,'ProvResponder deviceId'!$A$1:$C$20000,3,FALSE),"-")</f>
        <v>-</v>
      </c>
      <c r="L3196" s="1" t="str">
        <f t="shared" si="98"/>
        <v/>
      </c>
      <c r="M3196" s="1" t="str">
        <f t="shared" si="99"/>
        <v/>
      </c>
      <c r="N3196" s="1" t="str">
        <f>IF(ISBLANK($C3196),"",IF(ISNA(VLOOKUP($L3196,'result messages'!$H$3:$L$11,2,FALSE)),VLOOKUP($M3196,'result messages'!$H$3:$L$11,2,FALSE),VLOOKUP($L3196,'result messages'!$H$3:$L$11,2,FALSE)))</f>
        <v/>
      </c>
      <c r="O3196" s="1" t="str">
        <f>IF(ISBLANK($C3196),"",IF(ISNA(VLOOKUP($L3196,'result messages'!$H$3:$L$11,3,FALSE)),VLOOKUP($M3196,'result messages'!$H$3:$L$11,3,FALSE),VLOOKUP($L3196,'result messages'!$H$3:$L$11,3,FALSE)))</f>
        <v/>
      </c>
      <c r="P3196" s="1" t="str">
        <f>IF(ISBLANK($C3196),"",IF(ISNA(VLOOKUP($L3196,'result messages'!$H$3:$L$11,4,FALSE)),VLOOKUP($M3196,'result messages'!$H$3:$L$11,4,FALSE),VLOOKUP($L3196,'result messages'!$H$3:$L$11,4,FALSE)))</f>
        <v/>
      </c>
      <c r="Q3196" s="1" t="str">
        <f>IF(ISBLANK($C3196),"",IF(ISNA(VLOOKUP($L3196,'result messages'!$H$3:$L$11,5,FALSE)),VLOOKUP($M3196,'result messages'!$H$3:$L$11,5,FALSE),VLOOKUP($L3196,'result messages'!$H$3:$L$11,5,FALSE)))</f>
        <v/>
      </c>
    </row>
    <row r="3197" spans="1:17">
      <c r="A3197" s="1">
        <v>3194</v>
      </c>
      <c r="B3197" s="1"/>
      <c r="C3197" s="1"/>
      <c r="D3197" s="1"/>
      <c r="E3197" s="6"/>
      <c r="F3197" s="1"/>
      <c r="G3197" s="1" t="str">
        <f>IF(ISNA(VLOOKUP($C3197,'DTEN TCAP Linkage deviceId'!$A$1:$A$20000,1,FALSE)),"No","Yes")</f>
        <v>No</v>
      </c>
      <c r="H3197" s="1" t="str">
        <f>IF(ISNA(VLOOKUP($C3197,'Provisioning Requester'!$F$3:$H$20000,2,FALSE)),"No","Yes")</f>
        <v>No</v>
      </c>
      <c r="I3197" s="1" t="str">
        <f>IF($H3197="Yes",VLOOKUP($C3197,'Provisioning Requester'!$F$3:$H$20000,3,FALSE),"-")</f>
        <v>-</v>
      </c>
      <c r="J3197" s="1" t="str">
        <f>IF(OR(D3197="SVCP", E3197="TRUE"), "No", IF(ISNA(VLOOKUP($C3197,'ProvResponder deviceId'!$A$1:$A$20000,1,FALSE)),"No","Yes"))</f>
        <v>No</v>
      </c>
      <c r="K3197" s="1" t="str">
        <f>IF($J3197="Yes",VLOOKUP($C3197,'ProvResponder deviceId'!$A$1:$C$20000,3,FALSE),"-")</f>
        <v>-</v>
      </c>
      <c r="L3197" s="1" t="str">
        <f t="shared" si="98"/>
        <v/>
      </c>
      <c r="M3197" s="1" t="str">
        <f t="shared" si="99"/>
        <v/>
      </c>
      <c r="N3197" s="1" t="str">
        <f>IF(ISBLANK($C3197),"",IF(ISNA(VLOOKUP($L3197,'result messages'!$H$3:$L$11,2,FALSE)),VLOOKUP($M3197,'result messages'!$H$3:$L$11,2,FALSE),VLOOKUP($L3197,'result messages'!$H$3:$L$11,2,FALSE)))</f>
        <v/>
      </c>
      <c r="O3197" s="1" t="str">
        <f>IF(ISBLANK($C3197),"",IF(ISNA(VLOOKUP($L3197,'result messages'!$H$3:$L$11,3,FALSE)),VLOOKUP($M3197,'result messages'!$H$3:$L$11,3,FALSE),VLOOKUP($L3197,'result messages'!$H$3:$L$11,3,FALSE)))</f>
        <v/>
      </c>
      <c r="P3197" s="1" t="str">
        <f>IF(ISBLANK($C3197),"",IF(ISNA(VLOOKUP($L3197,'result messages'!$H$3:$L$11,4,FALSE)),VLOOKUP($M3197,'result messages'!$H$3:$L$11,4,FALSE),VLOOKUP($L3197,'result messages'!$H$3:$L$11,4,FALSE)))</f>
        <v/>
      </c>
      <c r="Q3197" s="1" t="str">
        <f>IF(ISBLANK($C3197),"",IF(ISNA(VLOOKUP($L3197,'result messages'!$H$3:$L$11,5,FALSE)),VLOOKUP($M3197,'result messages'!$H$3:$L$11,5,FALSE),VLOOKUP($L3197,'result messages'!$H$3:$L$11,5,FALSE)))</f>
        <v/>
      </c>
    </row>
    <row r="3198" spans="1:17">
      <c r="A3198" s="1">
        <v>3195</v>
      </c>
      <c r="B3198" s="1"/>
      <c r="C3198" s="1"/>
      <c r="D3198" s="1"/>
      <c r="E3198" s="6"/>
      <c r="F3198" s="1"/>
      <c r="G3198" s="1" t="str">
        <f>IF(ISNA(VLOOKUP($C3198,'DTEN TCAP Linkage deviceId'!$A$1:$A$20000,1,FALSE)),"No","Yes")</f>
        <v>No</v>
      </c>
      <c r="H3198" s="1" t="str">
        <f>IF(ISNA(VLOOKUP($C3198,'Provisioning Requester'!$F$3:$H$20000,2,FALSE)),"No","Yes")</f>
        <v>No</v>
      </c>
      <c r="I3198" s="1" t="str">
        <f>IF($H3198="Yes",VLOOKUP($C3198,'Provisioning Requester'!$F$3:$H$20000,3,FALSE),"-")</f>
        <v>-</v>
      </c>
      <c r="J3198" s="1" t="str">
        <f>IF(OR(D3198="SVCP", E3198="TRUE"), "No", IF(ISNA(VLOOKUP($C3198,'ProvResponder deviceId'!$A$1:$A$20000,1,FALSE)),"No","Yes"))</f>
        <v>No</v>
      </c>
      <c r="K3198" s="1" t="str">
        <f>IF($J3198="Yes",VLOOKUP($C3198,'ProvResponder deviceId'!$A$1:$C$20000,3,FALSE),"-")</f>
        <v>-</v>
      </c>
      <c r="L3198" s="1" t="str">
        <f t="shared" si="98"/>
        <v/>
      </c>
      <c r="M3198" s="1" t="str">
        <f t="shared" si="99"/>
        <v/>
      </c>
      <c r="N3198" s="1" t="str">
        <f>IF(ISBLANK($C3198),"",IF(ISNA(VLOOKUP($L3198,'result messages'!$H$3:$L$11,2,FALSE)),VLOOKUP($M3198,'result messages'!$H$3:$L$11,2,FALSE),VLOOKUP($L3198,'result messages'!$H$3:$L$11,2,FALSE)))</f>
        <v/>
      </c>
      <c r="O3198" s="1" t="str">
        <f>IF(ISBLANK($C3198),"",IF(ISNA(VLOOKUP($L3198,'result messages'!$H$3:$L$11,3,FALSE)),VLOOKUP($M3198,'result messages'!$H$3:$L$11,3,FALSE),VLOOKUP($L3198,'result messages'!$H$3:$L$11,3,FALSE)))</f>
        <v/>
      </c>
      <c r="P3198" s="1" t="str">
        <f>IF(ISBLANK($C3198),"",IF(ISNA(VLOOKUP($L3198,'result messages'!$H$3:$L$11,4,FALSE)),VLOOKUP($M3198,'result messages'!$H$3:$L$11,4,FALSE),VLOOKUP($L3198,'result messages'!$H$3:$L$11,4,FALSE)))</f>
        <v/>
      </c>
      <c r="Q3198" s="1" t="str">
        <f>IF(ISBLANK($C3198),"",IF(ISNA(VLOOKUP($L3198,'result messages'!$H$3:$L$11,5,FALSE)),VLOOKUP($M3198,'result messages'!$H$3:$L$11,5,FALSE),VLOOKUP($L3198,'result messages'!$H$3:$L$11,5,FALSE)))</f>
        <v/>
      </c>
    </row>
    <row r="3199" spans="1:17">
      <c r="A3199" s="1">
        <v>3196</v>
      </c>
      <c r="B3199" s="1"/>
      <c r="C3199" s="1"/>
      <c r="D3199" s="1"/>
      <c r="E3199" s="6"/>
      <c r="F3199" s="1"/>
      <c r="G3199" s="1" t="str">
        <f>IF(ISNA(VLOOKUP($C3199,'DTEN TCAP Linkage deviceId'!$A$1:$A$20000,1,FALSE)),"No","Yes")</f>
        <v>No</v>
      </c>
      <c r="H3199" s="1" t="str">
        <f>IF(ISNA(VLOOKUP($C3199,'Provisioning Requester'!$F$3:$H$20000,2,FALSE)),"No","Yes")</f>
        <v>No</v>
      </c>
      <c r="I3199" s="1" t="str">
        <f>IF($H3199="Yes",VLOOKUP($C3199,'Provisioning Requester'!$F$3:$H$20000,3,FALSE),"-")</f>
        <v>-</v>
      </c>
      <c r="J3199" s="1" t="str">
        <f>IF(OR(D3199="SVCP", E3199="TRUE"), "No", IF(ISNA(VLOOKUP($C3199,'ProvResponder deviceId'!$A$1:$A$20000,1,FALSE)),"No","Yes"))</f>
        <v>No</v>
      </c>
      <c r="K3199" s="1" t="str">
        <f>IF($J3199="Yes",VLOOKUP($C3199,'ProvResponder deviceId'!$A$1:$C$20000,3,FALSE),"-")</f>
        <v>-</v>
      </c>
      <c r="L3199" s="1" t="str">
        <f t="shared" si="98"/>
        <v/>
      </c>
      <c r="M3199" s="1" t="str">
        <f t="shared" si="99"/>
        <v/>
      </c>
      <c r="N3199" s="1" t="str">
        <f>IF(ISBLANK($C3199),"",IF(ISNA(VLOOKUP($L3199,'result messages'!$H$3:$L$11,2,FALSE)),VLOOKUP($M3199,'result messages'!$H$3:$L$11,2,FALSE),VLOOKUP($L3199,'result messages'!$H$3:$L$11,2,FALSE)))</f>
        <v/>
      </c>
      <c r="O3199" s="1" t="str">
        <f>IF(ISBLANK($C3199),"",IF(ISNA(VLOOKUP($L3199,'result messages'!$H$3:$L$11,3,FALSE)),VLOOKUP($M3199,'result messages'!$H$3:$L$11,3,FALSE),VLOOKUP($L3199,'result messages'!$H$3:$L$11,3,FALSE)))</f>
        <v/>
      </c>
      <c r="P3199" s="1" t="str">
        <f>IF(ISBLANK($C3199),"",IF(ISNA(VLOOKUP($L3199,'result messages'!$H$3:$L$11,4,FALSE)),VLOOKUP($M3199,'result messages'!$H$3:$L$11,4,FALSE),VLOOKUP($L3199,'result messages'!$H$3:$L$11,4,FALSE)))</f>
        <v/>
      </c>
      <c r="Q3199" s="1" t="str">
        <f>IF(ISBLANK($C3199),"",IF(ISNA(VLOOKUP($L3199,'result messages'!$H$3:$L$11,5,FALSE)),VLOOKUP($M3199,'result messages'!$H$3:$L$11,5,FALSE),VLOOKUP($L3199,'result messages'!$H$3:$L$11,5,FALSE)))</f>
        <v/>
      </c>
    </row>
    <row r="3200" spans="1:17">
      <c r="A3200" s="1">
        <v>3197</v>
      </c>
      <c r="B3200" s="1"/>
      <c r="C3200" s="1"/>
      <c r="D3200" s="1"/>
      <c r="E3200" s="6"/>
      <c r="F3200" s="1"/>
      <c r="G3200" s="1" t="str">
        <f>IF(ISNA(VLOOKUP($C3200,'DTEN TCAP Linkage deviceId'!$A$1:$A$20000,1,FALSE)),"No","Yes")</f>
        <v>No</v>
      </c>
      <c r="H3200" s="1" t="str">
        <f>IF(ISNA(VLOOKUP($C3200,'Provisioning Requester'!$F$3:$H$20000,2,FALSE)),"No","Yes")</f>
        <v>No</v>
      </c>
      <c r="I3200" s="1" t="str">
        <f>IF($H3200="Yes",VLOOKUP($C3200,'Provisioning Requester'!$F$3:$H$20000,3,FALSE),"-")</f>
        <v>-</v>
      </c>
      <c r="J3200" s="1" t="str">
        <f>IF(OR(D3200="SVCP", E3200="TRUE"), "No", IF(ISNA(VLOOKUP($C3200,'ProvResponder deviceId'!$A$1:$A$20000,1,FALSE)),"No","Yes"))</f>
        <v>No</v>
      </c>
      <c r="K3200" s="1" t="str">
        <f>IF($J3200="Yes",VLOOKUP($C3200,'ProvResponder deviceId'!$A$1:$C$20000,3,FALSE),"-")</f>
        <v>-</v>
      </c>
      <c r="L3200" s="1" t="str">
        <f t="shared" si="98"/>
        <v/>
      </c>
      <c r="M3200" s="1" t="str">
        <f t="shared" si="99"/>
        <v/>
      </c>
      <c r="N3200" s="1" t="str">
        <f>IF(ISBLANK($C3200),"",IF(ISNA(VLOOKUP($L3200,'result messages'!$H$3:$L$11,2,FALSE)),VLOOKUP($M3200,'result messages'!$H$3:$L$11,2,FALSE),VLOOKUP($L3200,'result messages'!$H$3:$L$11,2,FALSE)))</f>
        <v/>
      </c>
      <c r="O3200" s="1" t="str">
        <f>IF(ISBLANK($C3200),"",IF(ISNA(VLOOKUP($L3200,'result messages'!$H$3:$L$11,3,FALSE)),VLOOKUP($M3200,'result messages'!$H$3:$L$11,3,FALSE),VLOOKUP($L3200,'result messages'!$H$3:$L$11,3,FALSE)))</f>
        <v/>
      </c>
      <c r="P3200" s="1" t="str">
        <f>IF(ISBLANK($C3200),"",IF(ISNA(VLOOKUP($L3200,'result messages'!$H$3:$L$11,4,FALSE)),VLOOKUP($M3200,'result messages'!$H$3:$L$11,4,FALSE),VLOOKUP($L3200,'result messages'!$H$3:$L$11,4,FALSE)))</f>
        <v/>
      </c>
      <c r="Q3200" s="1" t="str">
        <f>IF(ISBLANK($C3200),"",IF(ISNA(VLOOKUP($L3200,'result messages'!$H$3:$L$11,5,FALSE)),VLOOKUP($M3200,'result messages'!$H$3:$L$11,5,FALSE),VLOOKUP($L3200,'result messages'!$H$3:$L$11,5,FALSE)))</f>
        <v/>
      </c>
    </row>
    <row r="3201" spans="1:17">
      <c r="A3201" s="1">
        <v>3198</v>
      </c>
      <c r="B3201" s="1"/>
      <c r="C3201" s="1"/>
      <c r="D3201" s="1"/>
      <c r="E3201" s="6"/>
      <c r="F3201" s="1"/>
      <c r="G3201" s="1" t="str">
        <f>IF(ISNA(VLOOKUP($C3201,'DTEN TCAP Linkage deviceId'!$A$1:$A$20000,1,FALSE)),"No","Yes")</f>
        <v>No</v>
      </c>
      <c r="H3201" s="1" t="str">
        <f>IF(ISNA(VLOOKUP($C3201,'Provisioning Requester'!$F$3:$H$20000,2,FALSE)),"No","Yes")</f>
        <v>No</v>
      </c>
      <c r="I3201" s="1" t="str">
        <f>IF($H3201="Yes",VLOOKUP($C3201,'Provisioning Requester'!$F$3:$H$20000,3,FALSE),"-")</f>
        <v>-</v>
      </c>
      <c r="J3201" s="1" t="str">
        <f>IF(OR(D3201="SVCP", E3201="TRUE"), "No", IF(ISNA(VLOOKUP($C3201,'ProvResponder deviceId'!$A$1:$A$20000,1,FALSE)),"No","Yes"))</f>
        <v>No</v>
      </c>
      <c r="K3201" s="1" t="str">
        <f>IF($J3201="Yes",VLOOKUP($C3201,'ProvResponder deviceId'!$A$1:$C$20000,3,FALSE),"-")</f>
        <v>-</v>
      </c>
      <c r="L3201" s="1" t="str">
        <f t="shared" si="98"/>
        <v/>
      </c>
      <c r="M3201" s="1" t="str">
        <f t="shared" si="99"/>
        <v/>
      </c>
      <c r="N3201" s="1" t="str">
        <f>IF(ISBLANK($C3201),"",IF(ISNA(VLOOKUP($L3201,'result messages'!$H$3:$L$11,2,FALSE)),VLOOKUP($M3201,'result messages'!$H$3:$L$11,2,FALSE),VLOOKUP($L3201,'result messages'!$H$3:$L$11,2,FALSE)))</f>
        <v/>
      </c>
      <c r="O3201" s="1" t="str">
        <f>IF(ISBLANK($C3201),"",IF(ISNA(VLOOKUP($L3201,'result messages'!$H$3:$L$11,3,FALSE)),VLOOKUP($M3201,'result messages'!$H$3:$L$11,3,FALSE),VLOOKUP($L3201,'result messages'!$H$3:$L$11,3,FALSE)))</f>
        <v/>
      </c>
      <c r="P3201" s="1" t="str">
        <f>IF(ISBLANK($C3201),"",IF(ISNA(VLOOKUP($L3201,'result messages'!$H$3:$L$11,4,FALSE)),VLOOKUP($M3201,'result messages'!$H$3:$L$11,4,FALSE),VLOOKUP($L3201,'result messages'!$H$3:$L$11,4,FALSE)))</f>
        <v/>
      </c>
      <c r="Q3201" s="1" t="str">
        <f>IF(ISBLANK($C3201),"",IF(ISNA(VLOOKUP($L3201,'result messages'!$H$3:$L$11,5,FALSE)),VLOOKUP($M3201,'result messages'!$H$3:$L$11,5,FALSE),VLOOKUP($L3201,'result messages'!$H$3:$L$11,5,FALSE)))</f>
        <v/>
      </c>
    </row>
    <row r="3202" spans="1:17">
      <c r="A3202" s="1">
        <v>3199</v>
      </c>
      <c r="B3202" s="1"/>
      <c r="C3202" s="1"/>
      <c r="D3202" s="1"/>
      <c r="E3202" s="6"/>
      <c r="F3202" s="1"/>
      <c r="G3202" s="1" t="str">
        <f>IF(ISNA(VLOOKUP($C3202,'DTEN TCAP Linkage deviceId'!$A$1:$A$20000,1,FALSE)),"No","Yes")</f>
        <v>No</v>
      </c>
      <c r="H3202" s="1" t="str">
        <f>IF(ISNA(VLOOKUP($C3202,'Provisioning Requester'!$F$3:$H$20000,2,FALSE)),"No","Yes")</f>
        <v>No</v>
      </c>
      <c r="I3202" s="1" t="str">
        <f>IF($H3202="Yes",VLOOKUP($C3202,'Provisioning Requester'!$F$3:$H$20000,3,FALSE),"-")</f>
        <v>-</v>
      </c>
      <c r="J3202" s="1" t="str">
        <f>IF(OR(D3202="SVCP", E3202="TRUE"), "No", IF(ISNA(VLOOKUP($C3202,'ProvResponder deviceId'!$A$1:$A$20000,1,FALSE)),"No","Yes"))</f>
        <v>No</v>
      </c>
      <c r="K3202" s="1" t="str">
        <f>IF($J3202="Yes",VLOOKUP($C3202,'ProvResponder deviceId'!$A$1:$C$20000,3,FALSE),"-")</f>
        <v>-</v>
      </c>
      <c r="L3202" s="1" t="str">
        <f t="shared" si="98"/>
        <v/>
      </c>
      <c r="M3202" s="1" t="str">
        <f t="shared" si="99"/>
        <v/>
      </c>
      <c r="N3202" s="1" t="str">
        <f>IF(ISBLANK($C3202),"",IF(ISNA(VLOOKUP($L3202,'result messages'!$H$3:$L$11,2,FALSE)),VLOOKUP($M3202,'result messages'!$H$3:$L$11,2,FALSE),VLOOKUP($L3202,'result messages'!$H$3:$L$11,2,FALSE)))</f>
        <v/>
      </c>
      <c r="O3202" s="1" t="str">
        <f>IF(ISBLANK($C3202),"",IF(ISNA(VLOOKUP($L3202,'result messages'!$H$3:$L$11,3,FALSE)),VLOOKUP($M3202,'result messages'!$H$3:$L$11,3,FALSE),VLOOKUP($L3202,'result messages'!$H$3:$L$11,3,FALSE)))</f>
        <v/>
      </c>
      <c r="P3202" s="1" t="str">
        <f>IF(ISBLANK($C3202),"",IF(ISNA(VLOOKUP($L3202,'result messages'!$H$3:$L$11,4,FALSE)),VLOOKUP($M3202,'result messages'!$H$3:$L$11,4,FALSE),VLOOKUP($L3202,'result messages'!$H$3:$L$11,4,FALSE)))</f>
        <v/>
      </c>
      <c r="Q3202" s="1" t="str">
        <f>IF(ISBLANK($C3202),"",IF(ISNA(VLOOKUP($L3202,'result messages'!$H$3:$L$11,5,FALSE)),VLOOKUP($M3202,'result messages'!$H$3:$L$11,5,FALSE),VLOOKUP($L3202,'result messages'!$H$3:$L$11,5,FALSE)))</f>
        <v/>
      </c>
    </row>
    <row r="3203" spans="1:17">
      <c r="A3203" s="1">
        <v>3200</v>
      </c>
      <c r="B3203" s="1"/>
      <c r="C3203" s="1"/>
      <c r="D3203" s="1"/>
      <c r="E3203" s="6"/>
      <c r="F3203" s="1"/>
      <c r="G3203" s="1" t="str">
        <f>IF(ISNA(VLOOKUP($C3203,'DTEN TCAP Linkage deviceId'!$A$1:$A$20000,1,FALSE)),"No","Yes")</f>
        <v>No</v>
      </c>
      <c r="H3203" s="1" t="str">
        <f>IF(ISNA(VLOOKUP($C3203,'Provisioning Requester'!$F$3:$H$20000,2,FALSE)),"No","Yes")</f>
        <v>No</v>
      </c>
      <c r="I3203" s="1" t="str">
        <f>IF($H3203="Yes",VLOOKUP($C3203,'Provisioning Requester'!$F$3:$H$20000,3,FALSE),"-")</f>
        <v>-</v>
      </c>
      <c r="J3203" s="1" t="str">
        <f>IF(OR(D3203="SVCP", E3203="TRUE"), "No", IF(ISNA(VLOOKUP($C3203,'ProvResponder deviceId'!$A$1:$A$20000,1,FALSE)),"No","Yes"))</f>
        <v>No</v>
      </c>
      <c r="K3203" s="1" t="str">
        <f>IF($J3203="Yes",VLOOKUP($C3203,'ProvResponder deviceId'!$A$1:$C$20000,3,FALSE),"-")</f>
        <v>-</v>
      </c>
      <c r="L3203" s="1" t="str">
        <f t="shared" si="98"/>
        <v/>
      </c>
      <c r="M3203" s="1" t="str">
        <f t="shared" si="99"/>
        <v/>
      </c>
      <c r="N3203" s="1" t="str">
        <f>IF(ISBLANK($C3203),"",IF(ISNA(VLOOKUP($L3203,'result messages'!$H$3:$L$11,2,FALSE)),VLOOKUP($M3203,'result messages'!$H$3:$L$11,2,FALSE),VLOOKUP($L3203,'result messages'!$H$3:$L$11,2,FALSE)))</f>
        <v/>
      </c>
      <c r="O3203" s="1" t="str">
        <f>IF(ISBLANK($C3203),"",IF(ISNA(VLOOKUP($L3203,'result messages'!$H$3:$L$11,3,FALSE)),VLOOKUP($M3203,'result messages'!$H$3:$L$11,3,FALSE),VLOOKUP($L3203,'result messages'!$H$3:$L$11,3,FALSE)))</f>
        <v/>
      </c>
      <c r="P3203" s="1" t="str">
        <f>IF(ISBLANK($C3203),"",IF(ISNA(VLOOKUP($L3203,'result messages'!$H$3:$L$11,4,FALSE)),VLOOKUP($M3203,'result messages'!$H$3:$L$11,4,FALSE),VLOOKUP($L3203,'result messages'!$H$3:$L$11,4,FALSE)))</f>
        <v/>
      </c>
      <c r="Q3203" s="1" t="str">
        <f>IF(ISBLANK($C3203),"",IF(ISNA(VLOOKUP($L3203,'result messages'!$H$3:$L$11,5,FALSE)),VLOOKUP($M3203,'result messages'!$H$3:$L$11,5,FALSE),VLOOKUP($L3203,'result messages'!$H$3:$L$11,5,FALSE)))</f>
        <v/>
      </c>
    </row>
    <row r="3204" spans="1:17">
      <c r="A3204" s="1">
        <v>3201</v>
      </c>
      <c r="B3204" s="1"/>
      <c r="C3204" s="1"/>
      <c r="D3204" s="1"/>
      <c r="E3204" s="6"/>
      <c r="F3204" s="1"/>
      <c r="G3204" s="1" t="str">
        <f>IF(ISNA(VLOOKUP($C3204,'DTEN TCAP Linkage deviceId'!$A$1:$A$20000,1,FALSE)),"No","Yes")</f>
        <v>No</v>
      </c>
      <c r="H3204" s="1" t="str">
        <f>IF(ISNA(VLOOKUP($C3204,'Provisioning Requester'!$F$3:$H$20000,2,FALSE)),"No","Yes")</f>
        <v>No</v>
      </c>
      <c r="I3204" s="1" t="str">
        <f>IF($H3204="Yes",VLOOKUP($C3204,'Provisioning Requester'!$F$3:$H$20000,3,FALSE),"-")</f>
        <v>-</v>
      </c>
      <c r="J3204" s="1" t="str">
        <f>IF(OR(D3204="SVCP", E3204="TRUE"), "No", IF(ISNA(VLOOKUP($C3204,'ProvResponder deviceId'!$A$1:$A$20000,1,FALSE)),"No","Yes"))</f>
        <v>No</v>
      </c>
      <c r="K3204" s="1" t="str">
        <f>IF($J3204="Yes",VLOOKUP($C3204,'ProvResponder deviceId'!$A$1:$C$20000,3,FALSE),"-")</f>
        <v>-</v>
      </c>
      <c r="L3204" s="1" t="str">
        <f t="shared" si="98"/>
        <v/>
      </c>
      <c r="M3204" s="1" t="str">
        <f t="shared" si="99"/>
        <v/>
      </c>
      <c r="N3204" s="1" t="str">
        <f>IF(ISBLANK($C3204),"",IF(ISNA(VLOOKUP($L3204,'result messages'!$H$3:$L$11,2,FALSE)),VLOOKUP($M3204,'result messages'!$H$3:$L$11,2,FALSE),VLOOKUP($L3204,'result messages'!$H$3:$L$11,2,FALSE)))</f>
        <v/>
      </c>
      <c r="O3204" s="1" t="str">
        <f>IF(ISBLANK($C3204),"",IF(ISNA(VLOOKUP($L3204,'result messages'!$H$3:$L$11,3,FALSE)),VLOOKUP($M3204,'result messages'!$H$3:$L$11,3,FALSE),VLOOKUP($L3204,'result messages'!$H$3:$L$11,3,FALSE)))</f>
        <v/>
      </c>
      <c r="P3204" s="1" t="str">
        <f>IF(ISBLANK($C3204),"",IF(ISNA(VLOOKUP($L3204,'result messages'!$H$3:$L$11,4,FALSE)),VLOOKUP($M3204,'result messages'!$H$3:$L$11,4,FALSE),VLOOKUP($L3204,'result messages'!$H$3:$L$11,4,FALSE)))</f>
        <v/>
      </c>
      <c r="Q3204" s="1" t="str">
        <f>IF(ISBLANK($C3204),"",IF(ISNA(VLOOKUP($L3204,'result messages'!$H$3:$L$11,5,FALSE)),VLOOKUP($M3204,'result messages'!$H$3:$L$11,5,FALSE),VLOOKUP($L3204,'result messages'!$H$3:$L$11,5,FALSE)))</f>
        <v/>
      </c>
    </row>
    <row r="3205" spans="1:17">
      <c r="A3205" s="1">
        <v>3202</v>
      </c>
      <c r="B3205" s="1"/>
      <c r="C3205" s="1"/>
      <c r="D3205" s="1"/>
      <c r="E3205" s="6"/>
      <c r="F3205" s="1"/>
      <c r="G3205" s="1" t="str">
        <f>IF(ISNA(VLOOKUP($C3205,'DTEN TCAP Linkage deviceId'!$A$1:$A$20000,1,FALSE)),"No","Yes")</f>
        <v>No</v>
      </c>
      <c r="H3205" s="1" t="str">
        <f>IF(ISNA(VLOOKUP($C3205,'Provisioning Requester'!$F$3:$H$20000,2,FALSE)),"No","Yes")</f>
        <v>No</v>
      </c>
      <c r="I3205" s="1" t="str">
        <f>IF($H3205="Yes",VLOOKUP($C3205,'Provisioning Requester'!$F$3:$H$20000,3,FALSE),"-")</f>
        <v>-</v>
      </c>
      <c r="J3205" s="1" t="str">
        <f>IF(OR(D3205="SVCP", E3205="TRUE"), "No", IF(ISNA(VLOOKUP($C3205,'ProvResponder deviceId'!$A$1:$A$20000,1,FALSE)),"No","Yes"))</f>
        <v>No</v>
      </c>
      <c r="K3205" s="1" t="str">
        <f>IF($J3205="Yes",VLOOKUP($C3205,'ProvResponder deviceId'!$A$1:$C$20000,3,FALSE),"-")</f>
        <v>-</v>
      </c>
      <c r="L3205" s="1" t="str">
        <f t="shared" ref="L3205:L3268" si="100">IF(ISBLANK($C3205),"",$D3205&amp;$E3205&amp;$G3205&amp;$H3205&amp;$I3205&amp;$J3205&amp;$K3205)</f>
        <v/>
      </c>
      <c r="M3205" s="1" t="str">
        <f t="shared" ref="M3205:M3268" si="101">IF(ISBLANK($C3205),"",$D3205&amp;$E3205&amp;$G3205&amp;$H3205&amp;$I3205&amp;$J3205&amp;"other")</f>
        <v/>
      </c>
      <c r="N3205" s="1" t="str">
        <f>IF(ISBLANK($C3205),"",IF(ISNA(VLOOKUP($L3205,'result messages'!$H$3:$L$11,2,FALSE)),VLOOKUP($M3205,'result messages'!$H$3:$L$11,2,FALSE),VLOOKUP($L3205,'result messages'!$H$3:$L$11,2,FALSE)))</f>
        <v/>
      </c>
      <c r="O3205" s="1" t="str">
        <f>IF(ISBLANK($C3205),"",IF(ISNA(VLOOKUP($L3205,'result messages'!$H$3:$L$11,3,FALSE)),VLOOKUP($M3205,'result messages'!$H$3:$L$11,3,FALSE),VLOOKUP($L3205,'result messages'!$H$3:$L$11,3,FALSE)))</f>
        <v/>
      </c>
      <c r="P3205" s="1" t="str">
        <f>IF(ISBLANK($C3205),"",IF(ISNA(VLOOKUP($L3205,'result messages'!$H$3:$L$11,4,FALSE)),VLOOKUP($M3205,'result messages'!$H$3:$L$11,4,FALSE),VLOOKUP($L3205,'result messages'!$H$3:$L$11,4,FALSE)))</f>
        <v/>
      </c>
      <c r="Q3205" s="1" t="str">
        <f>IF(ISBLANK($C3205),"",IF(ISNA(VLOOKUP($L3205,'result messages'!$H$3:$L$11,5,FALSE)),VLOOKUP($M3205,'result messages'!$H$3:$L$11,5,FALSE),VLOOKUP($L3205,'result messages'!$H$3:$L$11,5,FALSE)))</f>
        <v/>
      </c>
    </row>
    <row r="3206" spans="1:17">
      <c r="A3206" s="1">
        <v>3203</v>
      </c>
      <c r="B3206" s="1"/>
      <c r="C3206" s="1"/>
      <c r="D3206" s="1"/>
      <c r="E3206" s="6"/>
      <c r="F3206" s="1"/>
      <c r="G3206" s="1" t="str">
        <f>IF(ISNA(VLOOKUP($C3206,'DTEN TCAP Linkage deviceId'!$A$1:$A$20000,1,FALSE)),"No","Yes")</f>
        <v>No</v>
      </c>
      <c r="H3206" s="1" t="str">
        <f>IF(ISNA(VLOOKUP($C3206,'Provisioning Requester'!$F$3:$H$20000,2,FALSE)),"No","Yes")</f>
        <v>No</v>
      </c>
      <c r="I3206" s="1" t="str">
        <f>IF($H3206="Yes",VLOOKUP($C3206,'Provisioning Requester'!$F$3:$H$20000,3,FALSE),"-")</f>
        <v>-</v>
      </c>
      <c r="J3206" s="1" t="str">
        <f>IF(OR(D3206="SVCP", E3206="TRUE"), "No", IF(ISNA(VLOOKUP($C3206,'ProvResponder deviceId'!$A$1:$A$20000,1,FALSE)),"No","Yes"))</f>
        <v>No</v>
      </c>
      <c r="K3206" s="1" t="str">
        <f>IF($J3206="Yes",VLOOKUP($C3206,'ProvResponder deviceId'!$A$1:$C$20000,3,FALSE),"-")</f>
        <v>-</v>
      </c>
      <c r="L3206" s="1" t="str">
        <f t="shared" si="100"/>
        <v/>
      </c>
      <c r="M3206" s="1" t="str">
        <f t="shared" si="101"/>
        <v/>
      </c>
      <c r="N3206" s="1" t="str">
        <f>IF(ISBLANK($C3206),"",IF(ISNA(VLOOKUP($L3206,'result messages'!$H$3:$L$11,2,FALSE)),VLOOKUP($M3206,'result messages'!$H$3:$L$11,2,FALSE),VLOOKUP($L3206,'result messages'!$H$3:$L$11,2,FALSE)))</f>
        <v/>
      </c>
      <c r="O3206" s="1" t="str">
        <f>IF(ISBLANK($C3206),"",IF(ISNA(VLOOKUP($L3206,'result messages'!$H$3:$L$11,3,FALSE)),VLOOKUP($M3206,'result messages'!$H$3:$L$11,3,FALSE),VLOOKUP($L3206,'result messages'!$H$3:$L$11,3,FALSE)))</f>
        <v/>
      </c>
      <c r="P3206" s="1" t="str">
        <f>IF(ISBLANK($C3206),"",IF(ISNA(VLOOKUP($L3206,'result messages'!$H$3:$L$11,4,FALSE)),VLOOKUP($M3206,'result messages'!$H$3:$L$11,4,FALSE),VLOOKUP($L3206,'result messages'!$H$3:$L$11,4,FALSE)))</f>
        <v/>
      </c>
      <c r="Q3206" s="1" t="str">
        <f>IF(ISBLANK($C3206),"",IF(ISNA(VLOOKUP($L3206,'result messages'!$H$3:$L$11,5,FALSE)),VLOOKUP($M3206,'result messages'!$H$3:$L$11,5,FALSE),VLOOKUP($L3206,'result messages'!$H$3:$L$11,5,FALSE)))</f>
        <v/>
      </c>
    </row>
    <row r="3207" spans="1:17">
      <c r="A3207" s="1">
        <v>3204</v>
      </c>
      <c r="B3207" s="1"/>
      <c r="C3207" s="1"/>
      <c r="D3207" s="1"/>
      <c r="E3207" s="6"/>
      <c r="F3207" s="1"/>
      <c r="G3207" s="1" t="str">
        <f>IF(ISNA(VLOOKUP($C3207,'DTEN TCAP Linkage deviceId'!$A$1:$A$20000,1,FALSE)),"No","Yes")</f>
        <v>No</v>
      </c>
      <c r="H3207" s="1" t="str">
        <f>IF(ISNA(VLOOKUP($C3207,'Provisioning Requester'!$F$3:$H$20000,2,FALSE)),"No","Yes")</f>
        <v>No</v>
      </c>
      <c r="I3207" s="1" t="str">
        <f>IF($H3207="Yes",VLOOKUP($C3207,'Provisioning Requester'!$F$3:$H$20000,3,FALSE),"-")</f>
        <v>-</v>
      </c>
      <c r="J3207" s="1" t="str">
        <f>IF(OR(D3207="SVCP", E3207="TRUE"), "No", IF(ISNA(VLOOKUP($C3207,'ProvResponder deviceId'!$A$1:$A$20000,1,FALSE)),"No","Yes"))</f>
        <v>No</v>
      </c>
      <c r="K3207" s="1" t="str">
        <f>IF($J3207="Yes",VLOOKUP($C3207,'ProvResponder deviceId'!$A$1:$C$20000,3,FALSE),"-")</f>
        <v>-</v>
      </c>
      <c r="L3207" s="1" t="str">
        <f t="shared" si="100"/>
        <v/>
      </c>
      <c r="M3207" s="1" t="str">
        <f t="shared" si="101"/>
        <v/>
      </c>
      <c r="N3207" s="1" t="str">
        <f>IF(ISBLANK($C3207),"",IF(ISNA(VLOOKUP($L3207,'result messages'!$H$3:$L$11,2,FALSE)),VLOOKUP($M3207,'result messages'!$H$3:$L$11,2,FALSE),VLOOKUP($L3207,'result messages'!$H$3:$L$11,2,FALSE)))</f>
        <v/>
      </c>
      <c r="O3207" s="1" t="str">
        <f>IF(ISBLANK($C3207),"",IF(ISNA(VLOOKUP($L3207,'result messages'!$H$3:$L$11,3,FALSE)),VLOOKUP($M3207,'result messages'!$H$3:$L$11,3,FALSE),VLOOKUP($L3207,'result messages'!$H$3:$L$11,3,FALSE)))</f>
        <v/>
      </c>
      <c r="P3207" s="1" t="str">
        <f>IF(ISBLANK($C3207),"",IF(ISNA(VLOOKUP($L3207,'result messages'!$H$3:$L$11,4,FALSE)),VLOOKUP($M3207,'result messages'!$H$3:$L$11,4,FALSE),VLOOKUP($L3207,'result messages'!$H$3:$L$11,4,FALSE)))</f>
        <v/>
      </c>
      <c r="Q3207" s="1" t="str">
        <f>IF(ISBLANK($C3207),"",IF(ISNA(VLOOKUP($L3207,'result messages'!$H$3:$L$11,5,FALSE)),VLOOKUP($M3207,'result messages'!$H$3:$L$11,5,FALSE),VLOOKUP($L3207,'result messages'!$H$3:$L$11,5,FALSE)))</f>
        <v/>
      </c>
    </row>
    <row r="3208" spans="1:17">
      <c r="A3208" s="1">
        <v>3205</v>
      </c>
      <c r="B3208" s="1"/>
      <c r="C3208" s="1"/>
      <c r="D3208" s="1"/>
      <c r="E3208" s="6"/>
      <c r="F3208" s="1"/>
      <c r="G3208" s="1" t="str">
        <f>IF(ISNA(VLOOKUP($C3208,'DTEN TCAP Linkage deviceId'!$A$1:$A$20000,1,FALSE)),"No","Yes")</f>
        <v>No</v>
      </c>
      <c r="H3208" s="1" t="str">
        <f>IF(ISNA(VLOOKUP($C3208,'Provisioning Requester'!$F$3:$H$20000,2,FALSE)),"No","Yes")</f>
        <v>No</v>
      </c>
      <c r="I3208" s="1" t="str">
        <f>IF($H3208="Yes",VLOOKUP($C3208,'Provisioning Requester'!$F$3:$H$20000,3,FALSE),"-")</f>
        <v>-</v>
      </c>
      <c r="J3208" s="1" t="str">
        <f>IF(OR(D3208="SVCP", E3208="TRUE"), "No", IF(ISNA(VLOOKUP($C3208,'ProvResponder deviceId'!$A$1:$A$20000,1,FALSE)),"No","Yes"))</f>
        <v>No</v>
      </c>
      <c r="K3208" s="1" t="str">
        <f>IF($J3208="Yes",VLOOKUP($C3208,'ProvResponder deviceId'!$A$1:$C$20000,3,FALSE),"-")</f>
        <v>-</v>
      </c>
      <c r="L3208" s="1" t="str">
        <f t="shared" si="100"/>
        <v/>
      </c>
      <c r="M3208" s="1" t="str">
        <f t="shared" si="101"/>
        <v/>
      </c>
      <c r="N3208" s="1" t="str">
        <f>IF(ISBLANK($C3208),"",IF(ISNA(VLOOKUP($L3208,'result messages'!$H$3:$L$11,2,FALSE)),VLOOKUP($M3208,'result messages'!$H$3:$L$11,2,FALSE),VLOOKUP($L3208,'result messages'!$H$3:$L$11,2,FALSE)))</f>
        <v/>
      </c>
      <c r="O3208" s="1" t="str">
        <f>IF(ISBLANK($C3208),"",IF(ISNA(VLOOKUP($L3208,'result messages'!$H$3:$L$11,3,FALSE)),VLOOKUP($M3208,'result messages'!$H$3:$L$11,3,FALSE),VLOOKUP($L3208,'result messages'!$H$3:$L$11,3,FALSE)))</f>
        <v/>
      </c>
      <c r="P3208" s="1" t="str">
        <f>IF(ISBLANK($C3208),"",IF(ISNA(VLOOKUP($L3208,'result messages'!$H$3:$L$11,4,FALSE)),VLOOKUP($M3208,'result messages'!$H$3:$L$11,4,FALSE),VLOOKUP($L3208,'result messages'!$H$3:$L$11,4,FALSE)))</f>
        <v/>
      </c>
      <c r="Q3208" s="1" t="str">
        <f>IF(ISBLANK($C3208),"",IF(ISNA(VLOOKUP($L3208,'result messages'!$H$3:$L$11,5,FALSE)),VLOOKUP($M3208,'result messages'!$H$3:$L$11,5,FALSE),VLOOKUP($L3208,'result messages'!$H$3:$L$11,5,FALSE)))</f>
        <v/>
      </c>
    </row>
    <row r="3209" spans="1:17">
      <c r="A3209" s="1">
        <v>3206</v>
      </c>
      <c r="B3209" s="1"/>
      <c r="C3209" s="1"/>
      <c r="D3209" s="1"/>
      <c r="E3209" s="6"/>
      <c r="F3209" s="1"/>
      <c r="G3209" s="1" t="str">
        <f>IF(ISNA(VLOOKUP($C3209,'DTEN TCAP Linkage deviceId'!$A$1:$A$20000,1,FALSE)),"No","Yes")</f>
        <v>No</v>
      </c>
      <c r="H3209" s="1" t="str">
        <f>IF(ISNA(VLOOKUP($C3209,'Provisioning Requester'!$F$3:$H$20000,2,FALSE)),"No","Yes")</f>
        <v>No</v>
      </c>
      <c r="I3209" s="1" t="str">
        <f>IF($H3209="Yes",VLOOKUP($C3209,'Provisioning Requester'!$F$3:$H$20000,3,FALSE),"-")</f>
        <v>-</v>
      </c>
      <c r="J3209" s="1" t="str">
        <f>IF(OR(D3209="SVCP", E3209="TRUE"), "No", IF(ISNA(VLOOKUP($C3209,'ProvResponder deviceId'!$A$1:$A$20000,1,FALSE)),"No","Yes"))</f>
        <v>No</v>
      </c>
      <c r="K3209" s="1" t="str">
        <f>IF($J3209="Yes",VLOOKUP($C3209,'ProvResponder deviceId'!$A$1:$C$20000,3,FALSE),"-")</f>
        <v>-</v>
      </c>
      <c r="L3209" s="1" t="str">
        <f t="shared" si="100"/>
        <v/>
      </c>
      <c r="M3209" s="1" t="str">
        <f t="shared" si="101"/>
        <v/>
      </c>
      <c r="N3209" s="1" t="str">
        <f>IF(ISBLANK($C3209),"",IF(ISNA(VLOOKUP($L3209,'result messages'!$H$3:$L$11,2,FALSE)),VLOOKUP($M3209,'result messages'!$H$3:$L$11,2,FALSE),VLOOKUP($L3209,'result messages'!$H$3:$L$11,2,FALSE)))</f>
        <v/>
      </c>
      <c r="O3209" s="1" t="str">
        <f>IF(ISBLANK($C3209),"",IF(ISNA(VLOOKUP($L3209,'result messages'!$H$3:$L$11,3,FALSE)),VLOOKUP($M3209,'result messages'!$H$3:$L$11,3,FALSE),VLOOKUP($L3209,'result messages'!$H$3:$L$11,3,FALSE)))</f>
        <v/>
      </c>
      <c r="P3209" s="1" t="str">
        <f>IF(ISBLANK($C3209),"",IF(ISNA(VLOOKUP($L3209,'result messages'!$H$3:$L$11,4,FALSE)),VLOOKUP($M3209,'result messages'!$H$3:$L$11,4,FALSE),VLOOKUP($L3209,'result messages'!$H$3:$L$11,4,FALSE)))</f>
        <v/>
      </c>
      <c r="Q3209" s="1" t="str">
        <f>IF(ISBLANK($C3209),"",IF(ISNA(VLOOKUP($L3209,'result messages'!$H$3:$L$11,5,FALSE)),VLOOKUP($M3209,'result messages'!$H$3:$L$11,5,FALSE),VLOOKUP($L3209,'result messages'!$H$3:$L$11,5,FALSE)))</f>
        <v/>
      </c>
    </row>
    <row r="3210" spans="1:17">
      <c r="A3210" s="1">
        <v>3207</v>
      </c>
      <c r="B3210" s="1"/>
      <c r="C3210" s="1"/>
      <c r="D3210" s="1"/>
      <c r="E3210" s="6"/>
      <c r="F3210" s="1"/>
      <c r="G3210" s="1" t="str">
        <f>IF(ISNA(VLOOKUP($C3210,'DTEN TCAP Linkage deviceId'!$A$1:$A$20000,1,FALSE)),"No","Yes")</f>
        <v>No</v>
      </c>
      <c r="H3210" s="1" t="str">
        <f>IF(ISNA(VLOOKUP($C3210,'Provisioning Requester'!$F$3:$H$20000,2,FALSE)),"No","Yes")</f>
        <v>No</v>
      </c>
      <c r="I3210" s="1" t="str">
        <f>IF($H3210="Yes",VLOOKUP($C3210,'Provisioning Requester'!$F$3:$H$20000,3,FALSE),"-")</f>
        <v>-</v>
      </c>
      <c r="J3210" s="1" t="str">
        <f>IF(OR(D3210="SVCP", E3210="TRUE"), "No", IF(ISNA(VLOOKUP($C3210,'ProvResponder deviceId'!$A$1:$A$20000,1,FALSE)),"No","Yes"))</f>
        <v>No</v>
      </c>
      <c r="K3210" s="1" t="str">
        <f>IF($J3210="Yes",VLOOKUP($C3210,'ProvResponder deviceId'!$A$1:$C$20000,3,FALSE),"-")</f>
        <v>-</v>
      </c>
      <c r="L3210" s="1" t="str">
        <f t="shared" si="100"/>
        <v/>
      </c>
      <c r="M3210" s="1" t="str">
        <f t="shared" si="101"/>
        <v/>
      </c>
      <c r="N3210" s="1" t="str">
        <f>IF(ISBLANK($C3210),"",IF(ISNA(VLOOKUP($L3210,'result messages'!$H$3:$L$11,2,FALSE)),VLOOKUP($M3210,'result messages'!$H$3:$L$11,2,FALSE),VLOOKUP($L3210,'result messages'!$H$3:$L$11,2,FALSE)))</f>
        <v/>
      </c>
      <c r="O3210" s="1" t="str">
        <f>IF(ISBLANK($C3210),"",IF(ISNA(VLOOKUP($L3210,'result messages'!$H$3:$L$11,3,FALSE)),VLOOKUP($M3210,'result messages'!$H$3:$L$11,3,FALSE),VLOOKUP($L3210,'result messages'!$H$3:$L$11,3,FALSE)))</f>
        <v/>
      </c>
      <c r="P3210" s="1" t="str">
        <f>IF(ISBLANK($C3210),"",IF(ISNA(VLOOKUP($L3210,'result messages'!$H$3:$L$11,4,FALSE)),VLOOKUP($M3210,'result messages'!$H$3:$L$11,4,FALSE),VLOOKUP($L3210,'result messages'!$H$3:$L$11,4,FALSE)))</f>
        <v/>
      </c>
      <c r="Q3210" s="1" t="str">
        <f>IF(ISBLANK($C3210),"",IF(ISNA(VLOOKUP($L3210,'result messages'!$H$3:$L$11,5,FALSE)),VLOOKUP($M3210,'result messages'!$H$3:$L$11,5,FALSE),VLOOKUP($L3210,'result messages'!$H$3:$L$11,5,FALSE)))</f>
        <v/>
      </c>
    </row>
    <row r="3211" spans="1:17">
      <c r="A3211" s="1">
        <v>3208</v>
      </c>
      <c r="B3211" s="1"/>
      <c r="C3211" s="1"/>
      <c r="D3211" s="1"/>
      <c r="E3211" s="6"/>
      <c r="F3211" s="1"/>
      <c r="G3211" s="1" t="str">
        <f>IF(ISNA(VLOOKUP($C3211,'DTEN TCAP Linkage deviceId'!$A$1:$A$20000,1,FALSE)),"No","Yes")</f>
        <v>No</v>
      </c>
      <c r="H3211" s="1" t="str">
        <f>IF(ISNA(VLOOKUP($C3211,'Provisioning Requester'!$F$3:$H$20000,2,FALSE)),"No","Yes")</f>
        <v>No</v>
      </c>
      <c r="I3211" s="1" t="str">
        <f>IF($H3211="Yes",VLOOKUP($C3211,'Provisioning Requester'!$F$3:$H$20000,3,FALSE),"-")</f>
        <v>-</v>
      </c>
      <c r="J3211" s="1" t="str">
        <f>IF(OR(D3211="SVCP", E3211="TRUE"), "No", IF(ISNA(VLOOKUP($C3211,'ProvResponder deviceId'!$A$1:$A$20000,1,FALSE)),"No","Yes"))</f>
        <v>No</v>
      </c>
      <c r="K3211" s="1" t="str">
        <f>IF($J3211="Yes",VLOOKUP($C3211,'ProvResponder deviceId'!$A$1:$C$20000,3,FALSE),"-")</f>
        <v>-</v>
      </c>
      <c r="L3211" s="1" t="str">
        <f t="shared" si="100"/>
        <v/>
      </c>
      <c r="M3211" s="1" t="str">
        <f t="shared" si="101"/>
        <v/>
      </c>
      <c r="N3211" s="1" t="str">
        <f>IF(ISBLANK($C3211),"",IF(ISNA(VLOOKUP($L3211,'result messages'!$H$3:$L$11,2,FALSE)),VLOOKUP($M3211,'result messages'!$H$3:$L$11,2,FALSE),VLOOKUP($L3211,'result messages'!$H$3:$L$11,2,FALSE)))</f>
        <v/>
      </c>
      <c r="O3211" s="1" t="str">
        <f>IF(ISBLANK($C3211),"",IF(ISNA(VLOOKUP($L3211,'result messages'!$H$3:$L$11,3,FALSE)),VLOOKUP($M3211,'result messages'!$H$3:$L$11,3,FALSE),VLOOKUP($L3211,'result messages'!$H$3:$L$11,3,FALSE)))</f>
        <v/>
      </c>
      <c r="P3211" s="1" t="str">
        <f>IF(ISBLANK($C3211),"",IF(ISNA(VLOOKUP($L3211,'result messages'!$H$3:$L$11,4,FALSE)),VLOOKUP($M3211,'result messages'!$H$3:$L$11,4,FALSE),VLOOKUP($L3211,'result messages'!$H$3:$L$11,4,FALSE)))</f>
        <v/>
      </c>
      <c r="Q3211" s="1" t="str">
        <f>IF(ISBLANK($C3211),"",IF(ISNA(VLOOKUP($L3211,'result messages'!$H$3:$L$11,5,FALSE)),VLOOKUP($M3211,'result messages'!$H$3:$L$11,5,FALSE),VLOOKUP($L3211,'result messages'!$H$3:$L$11,5,FALSE)))</f>
        <v/>
      </c>
    </row>
    <row r="3212" spans="1:17">
      <c r="A3212" s="1">
        <v>3209</v>
      </c>
      <c r="B3212" s="1"/>
      <c r="C3212" s="1"/>
      <c r="D3212" s="1"/>
      <c r="E3212" s="6"/>
      <c r="F3212" s="1"/>
      <c r="G3212" s="1" t="str">
        <f>IF(ISNA(VLOOKUP($C3212,'DTEN TCAP Linkage deviceId'!$A$1:$A$20000,1,FALSE)),"No","Yes")</f>
        <v>No</v>
      </c>
      <c r="H3212" s="1" t="str">
        <f>IF(ISNA(VLOOKUP($C3212,'Provisioning Requester'!$F$3:$H$20000,2,FALSE)),"No","Yes")</f>
        <v>No</v>
      </c>
      <c r="I3212" s="1" t="str">
        <f>IF($H3212="Yes",VLOOKUP($C3212,'Provisioning Requester'!$F$3:$H$20000,3,FALSE),"-")</f>
        <v>-</v>
      </c>
      <c r="J3212" s="1" t="str">
        <f>IF(OR(D3212="SVCP", E3212="TRUE"), "No", IF(ISNA(VLOOKUP($C3212,'ProvResponder deviceId'!$A$1:$A$20000,1,FALSE)),"No","Yes"))</f>
        <v>No</v>
      </c>
      <c r="K3212" s="1" t="str">
        <f>IF($J3212="Yes",VLOOKUP($C3212,'ProvResponder deviceId'!$A$1:$C$20000,3,FALSE),"-")</f>
        <v>-</v>
      </c>
      <c r="L3212" s="1" t="str">
        <f t="shared" si="100"/>
        <v/>
      </c>
      <c r="M3212" s="1" t="str">
        <f t="shared" si="101"/>
        <v/>
      </c>
      <c r="N3212" s="1" t="str">
        <f>IF(ISBLANK($C3212),"",IF(ISNA(VLOOKUP($L3212,'result messages'!$H$3:$L$11,2,FALSE)),VLOOKUP($M3212,'result messages'!$H$3:$L$11,2,FALSE),VLOOKUP($L3212,'result messages'!$H$3:$L$11,2,FALSE)))</f>
        <v/>
      </c>
      <c r="O3212" s="1" t="str">
        <f>IF(ISBLANK($C3212),"",IF(ISNA(VLOOKUP($L3212,'result messages'!$H$3:$L$11,3,FALSE)),VLOOKUP($M3212,'result messages'!$H$3:$L$11,3,FALSE),VLOOKUP($L3212,'result messages'!$H$3:$L$11,3,FALSE)))</f>
        <v/>
      </c>
      <c r="P3212" s="1" t="str">
        <f>IF(ISBLANK($C3212),"",IF(ISNA(VLOOKUP($L3212,'result messages'!$H$3:$L$11,4,FALSE)),VLOOKUP($M3212,'result messages'!$H$3:$L$11,4,FALSE),VLOOKUP($L3212,'result messages'!$H$3:$L$11,4,FALSE)))</f>
        <v/>
      </c>
      <c r="Q3212" s="1" t="str">
        <f>IF(ISBLANK($C3212),"",IF(ISNA(VLOOKUP($L3212,'result messages'!$H$3:$L$11,5,FALSE)),VLOOKUP($M3212,'result messages'!$H$3:$L$11,5,FALSE),VLOOKUP($L3212,'result messages'!$H$3:$L$11,5,FALSE)))</f>
        <v/>
      </c>
    </row>
    <row r="3213" spans="1:17">
      <c r="A3213" s="1">
        <v>3210</v>
      </c>
      <c r="B3213" s="1"/>
      <c r="C3213" s="1"/>
      <c r="D3213" s="1"/>
      <c r="E3213" s="6"/>
      <c r="F3213" s="1"/>
      <c r="G3213" s="1" t="str">
        <f>IF(ISNA(VLOOKUP($C3213,'DTEN TCAP Linkage deviceId'!$A$1:$A$20000,1,FALSE)),"No","Yes")</f>
        <v>No</v>
      </c>
      <c r="H3213" s="1" t="str">
        <f>IF(ISNA(VLOOKUP($C3213,'Provisioning Requester'!$F$3:$H$20000,2,FALSE)),"No","Yes")</f>
        <v>No</v>
      </c>
      <c r="I3213" s="1" t="str">
        <f>IF($H3213="Yes",VLOOKUP($C3213,'Provisioning Requester'!$F$3:$H$20000,3,FALSE),"-")</f>
        <v>-</v>
      </c>
      <c r="J3213" s="1" t="str">
        <f>IF(OR(D3213="SVCP", E3213="TRUE"), "No", IF(ISNA(VLOOKUP($C3213,'ProvResponder deviceId'!$A$1:$A$20000,1,FALSE)),"No","Yes"))</f>
        <v>No</v>
      </c>
      <c r="K3213" s="1" t="str">
        <f>IF($J3213="Yes",VLOOKUP($C3213,'ProvResponder deviceId'!$A$1:$C$20000,3,FALSE),"-")</f>
        <v>-</v>
      </c>
      <c r="L3213" s="1" t="str">
        <f t="shared" si="100"/>
        <v/>
      </c>
      <c r="M3213" s="1" t="str">
        <f t="shared" si="101"/>
        <v/>
      </c>
      <c r="N3213" s="1" t="str">
        <f>IF(ISBLANK($C3213),"",IF(ISNA(VLOOKUP($L3213,'result messages'!$H$3:$L$11,2,FALSE)),VLOOKUP($M3213,'result messages'!$H$3:$L$11,2,FALSE),VLOOKUP($L3213,'result messages'!$H$3:$L$11,2,FALSE)))</f>
        <v/>
      </c>
      <c r="O3213" s="1" t="str">
        <f>IF(ISBLANK($C3213),"",IF(ISNA(VLOOKUP($L3213,'result messages'!$H$3:$L$11,3,FALSE)),VLOOKUP($M3213,'result messages'!$H$3:$L$11,3,FALSE),VLOOKUP($L3213,'result messages'!$H$3:$L$11,3,FALSE)))</f>
        <v/>
      </c>
      <c r="P3213" s="1" t="str">
        <f>IF(ISBLANK($C3213),"",IF(ISNA(VLOOKUP($L3213,'result messages'!$H$3:$L$11,4,FALSE)),VLOOKUP($M3213,'result messages'!$H$3:$L$11,4,FALSE),VLOOKUP($L3213,'result messages'!$H$3:$L$11,4,FALSE)))</f>
        <v/>
      </c>
      <c r="Q3213" s="1" t="str">
        <f>IF(ISBLANK($C3213),"",IF(ISNA(VLOOKUP($L3213,'result messages'!$H$3:$L$11,5,FALSE)),VLOOKUP($M3213,'result messages'!$H$3:$L$11,5,FALSE),VLOOKUP($L3213,'result messages'!$H$3:$L$11,5,FALSE)))</f>
        <v/>
      </c>
    </row>
    <row r="3214" spans="1:17">
      <c r="A3214" s="1">
        <v>3211</v>
      </c>
      <c r="B3214" s="1"/>
      <c r="C3214" s="1"/>
      <c r="D3214" s="1"/>
      <c r="E3214" s="6"/>
      <c r="F3214" s="1"/>
      <c r="G3214" s="1" t="str">
        <f>IF(ISNA(VLOOKUP($C3214,'DTEN TCAP Linkage deviceId'!$A$1:$A$20000,1,FALSE)),"No","Yes")</f>
        <v>No</v>
      </c>
      <c r="H3214" s="1" t="str">
        <f>IF(ISNA(VLOOKUP($C3214,'Provisioning Requester'!$F$3:$H$20000,2,FALSE)),"No","Yes")</f>
        <v>No</v>
      </c>
      <c r="I3214" s="1" t="str">
        <f>IF($H3214="Yes",VLOOKUP($C3214,'Provisioning Requester'!$F$3:$H$20000,3,FALSE),"-")</f>
        <v>-</v>
      </c>
      <c r="J3214" s="1" t="str">
        <f>IF(OR(D3214="SVCP", E3214="TRUE"), "No", IF(ISNA(VLOOKUP($C3214,'ProvResponder deviceId'!$A$1:$A$20000,1,FALSE)),"No","Yes"))</f>
        <v>No</v>
      </c>
      <c r="K3214" s="1" t="str">
        <f>IF($J3214="Yes",VLOOKUP($C3214,'ProvResponder deviceId'!$A$1:$C$20000,3,FALSE),"-")</f>
        <v>-</v>
      </c>
      <c r="L3214" s="1" t="str">
        <f t="shared" si="100"/>
        <v/>
      </c>
      <c r="M3214" s="1" t="str">
        <f t="shared" si="101"/>
        <v/>
      </c>
      <c r="N3214" s="1" t="str">
        <f>IF(ISBLANK($C3214),"",IF(ISNA(VLOOKUP($L3214,'result messages'!$H$3:$L$11,2,FALSE)),VLOOKUP($M3214,'result messages'!$H$3:$L$11,2,FALSE),VLOOKUP($L3214,'result messages'!$H$3:$L$11,2,FALSE)))</f>
        <v/>
      </c>
      <c r="O3214" s="1" t="str">
        <f>IF(ISBLANK($C3214),"",IF(ISNA(VLOOKUP($L3214,'result messages'!$H$3:$L$11,3,FALSE)),VLOOKUP($M3214,'result messages'!$H$3:$L$11,3,FALSE),VLOOKUP($L3214,'result messages'!$H$3:$L$11,3,FALSE)))</f>
        <v/>
      </c>
      <c r="P3214" s="1" t="str">
        <f>IF(ISBLANK($C3214),"",IF(ISNA(VLOOKUP($L3214,'result messages'!$H$3:$L$11,4,FALSE)),VLOOKUP($M3214,'result messages'!$H$3:$L$11,4,FALSE),VLOOKUP($L3214,'result messages'!$H$3:$L$11,4,FALSE)))</f>
        <v/>
      </c>
      <c r="Q3214" s="1" t="str">
        <f>IF(ISBLANK($C3214),"",IF(ISNA(VLOOKUP($L3214,'result messages'!$H$3:$L$11,5,FALSE)),VLOOKUP($M3214,'result messages'!$H$3:$L$11,5,FALSE),VLOOKUP($L3214,'result messages'!$H$3:$L$11,5,FALSE)))</f>
        <v/>
      </c>
    </row>
    <row r="3215" spans="1:17">
      <c r="A3215" s="1">
        <v>3212</v>
      </c>
      <c r="B3215" s="1"/>
      <c r="C3215" s="1"/>
      <c r="D3215" s="1"/>
      <c r="E3215" s="6"/>
      <c r="F3215" s="1"/>
      <c r="G3215" s="1" t="str">
        <f>IF(ISNA(VLOOKUP($C3215,'DTEN TCAP Linkage deviceId'!$A$1:$A$20000,1,FALSE)),"No","Yes")</f>
        <v>No</v>
      </c>
      <c r="H3215" s="1" t="str">
        <f>IF(ISNA(VLOOKUP($C3215,'Provisioning Requester'!$F$3:$H$20000,2,FALSE)),"No","Yes")</f>
        <v>No</v>
      </c>
      <c r="I3215" s="1" t="str">
        <f>IF($H3215="Yes",VLOOKUP($C3215,'Provisioning Requester'!$F$3:$H$20000,3,FALSE),"-")</f>
        <v>-</v>
      </c>
      <c r="J3215" s="1" t="str">
        <f>IF(OR(D3215="SVCP", E3215="TRUE"), "No", IF(ISNA(VLOOKUP($C3215,'ProvResponder deviceId'!$A$1:$A$20000,1,FALSE)),"No","Yes"))</f>
        <v>No</v>
      </c>
      <c r="K3215" s="1" t="str">
        <f>IF($J3215="Yes",VLOOKUP($C3215,'ProvResponder deviceId'!$A$1:$C$20000,3,FALSE),"-")</f>
        <v>-</v>
      </c>
      <c r="L3215" s="1" t="str">
        <f t="shared" si="100"/>
        <v/>
      </c>
      <c r="M3215" s="1" t="str">
        <f t="shared" si="101"/>
        <v/>
      </c>
      <c r="N3215" s="1" t="str">
        <f>IF(ISBLANK($C3215),"",IF(ISNA(VLOOKUP($L3215,'result messages'!$H$3:$L$11,2,FALSE)),VLOOKUP($M3215,'result messages'!$H$3:$L$11,2,FALSE),VLOOKUP($L3215,'result messages'!$H$3:$L$11,2,FALSE)))</f>
        <v/>
      </c>
      <c r="O3215" s="1" t="str">
        <f>IF(ISBLANK($C3215),"",IF(ISNA(VLOOKUP($L3215,'result messages'!$H$3:$L$11,3,FALSE)),VLOOKUP($M3215,'result messages'!$H$3:$L$11,3,FALSE),VLOOKUP($L3215,'result messages'!$H$3:$L$11,3,FALSE)))</f>
        <v/>
      </c>
      <c r="P3215" s="1" t="str">
        <f>IF(ISBLANK($C3215),"",IF(ISNA(VLOOKUP($L3215,'result messages'!$H$3:$L$11,4,FALSE)),VLOOKUP($M3215,'result messages'!$H$3:$L$11,4,FALSE),VLOOKUP($L3215,'result messages'!$H$3:$L$11,4,FALSE)))</f>
        <v/>
      </c>
      <c r="Q3215" s="1" t="str">
        <f>IF(ISBLANK($C3215),"",IF(ISNA(VLOOKUP($L3215,'result messages'!$H$3:$L$11,5,FALSE)),VLOOKUP($M3215,'result messages'!$H$3:$L$11,5,FALSE),VLOOKUP($L3215,'result messages'!$H$3:$L$11,5,FALSE)))</f>
        <v/>
      </c>
    </row>
    <row r="3216" spans="1:17">
      <c r="A3216" s="1">
        <v>3213</v>
      </c>
      <c r="B3216" s="1"/>
      <c r="C3216" s="1"/>
      <c r="D3216" s="1"/>
      <c r="E3216" s="6"/>
      <c r="F3216" s="1"/>
      <c r="G3216" s="1" t="str">
        <f>IF(ISNA(VLOOKUP($C3216,'DTEN TCAP Linkage deviceId'!$A$1:$A$20000,1,FALSE)),"No","Yes")</f>
        <v>No</v>
      </c>
      <c r="H3216" s="1" t="str">
        <f>IF(ISNA(VLOOKUP($C3216,'Provisioning Requester'!$F$3:$H$20000,2,FALSE)),"No","Yes")</f>
        <v>No</v>
      </c>
      <c r="I3216" s="1" t="str">
        <f>IF($H3216="Yes",VLOOKUP($C3216,'Provisioning Requester'!$F$3:$H$20000,3,FALSE),"-")</f>
        <v>-</v>
      </c>
      <c r="J3216" s="1" t="str">
        <f>IF(OR(D3216="SVCP", E3216="TRUE"), "No", IF(ISNA(VLOOKUP($C3216,'ProvResponder deviceId'!$A$1:$A$20000,1,FALSE)),"No","Yes"))</f>
        <v>No</v>
      </c>
      <c r="K3216" s="1" t="str">
        <f>IF($J3216="Yes",VLOOKUP($C3216,'ProvResponder deviceId'!$A$1:$C$20000,3,FALSE),"-")</f>
        <v>-</v>
      </c>
      <c r="L3216" s="1" t="str">
        <f t="shared" si="100"/>
        <v/>
      </c>
      <c r="M3216" s="1" t="str">
        <f t="shared" si="101"/>
        <v/>
      </c>
      <c r="N3216" s="1" t="str">
        <f>IF(ISBLANK($C3216),"",IF(ISNA(VLOOKUP($L3216,'result messages'!$H$3:$L$11,2,FALSE)),VLOOKUP($M3216,'result messages'!$H$3:$L$11,2,FALSE),VLOOKUP($L3216,'result messages'!$H$3:$L$11,2,FALSE)))</f>
        <v/>
      </c>
      <c r="O3216" s="1" t="str">
        <f>IF(ISBLANK($C3216),"",IF(ISNA(VLOOKUP($L3216,'result messages'!$H$3:$L$11,3,FALSE)),VLOOKUP($M3216,'result messages'!$H$3:$L$11,3,FALSE),VLOOKUP($L3216,'result messages'!$H$3:$L$11,3,FALSE)))</f>
        <v/>
      </c>
      <c r="P3216" s="1" t="str">
        <f>IF(ISBLANK($C3216),"",IF(ISNA(VLOOKUP($L3216,'result messages'!$H$3:$L$11,4,FALSE)),VLOOKUP($M3216,'result messages'!$H$3:$L$11,4,FALSE),VLOOKUP($L3216,'result messages'!$H$3:$L$11,4,FALSE)))</f>
        <v/>
      </c>
      <c r="Q3216" s="1" t="str">
        <f>IF(ISBLANK($C3216),"",IF(ISNA(VLOOKUP($L3216,'result messages'!$H$3:$L$11,5,FALSE)),VLOOKUP($M3216,'result messages'!$H$3:$L$11,5,FALSE),VLOOKUP($L3216,'result messages'!$H$3:$L$11,5,FALSE)))</f>
        <v/>
      </c>
    </row>
    <row r="3217" spans="1:17">
      <c r="A3217" s="1">
        <v>3214</v>
      </c>
      <c r="B3217" s="1"/>
      <c r="C3217" s="1"/>
      <c r="D3217" s="1"/>
      <c r="E3217" s="6"/>
      <c r="F3217" s="1"/>
      <c r="G3217" s="1" t="str">
        <f>IF(ISNA(VLOOKUP($C3217,'DTEN TCAP Linkage deviceId'!$A$1:$A$20000,1,FALSE)),"No","Yes")</f>
        <v>No</v>
      </c>
      <c r="H3217" s="1" t="str">
        <f>IF(ISNA(VLOOKUP($C3217,'Provisioning Requester'!$F$3:$H$20000,2,FALSE)),"No","Yes")</f>
        <v>No</v>
      </c>
      <c r="I3217" s="1" t="str">
        <f>IF($H3217="Yes",VLOOKUP($C3217,'Provisioning Requester'!$F$3:$H$20000,3,FALSE),"-")</f>
        <v>-</v>
      </c>
      <c r="J3217" s="1" t="str">
        <f>IF(OR(D3217="SVCP", E3217="TRUE"), "No", IF(ISNA(VLOOKUP($C3217,'ProvResponder deviceId'!$A$1:$A$20000,1,FALSE)),"No","Yes"))</f>
        <v>No</v>
      </c>
      <c r="K3217" s="1" t="str">
        <f>IF($J3217="Yes",VLOOKUP($C3217,'ProvResponder deviceId'!$A$1:$C$20000,3,FALSE),"-")</f>
        <v>-</v>
      </c>
      <c r="L3217" s="1" t="str">
        <f t="shared" si="100"/>
        <v/>
      </c>
      <c r="M3217" s="1" t="str">
        <f t="shared" si="101"/>
        <v/>
      </c>
      <c r="N3217" s="1" t="str">
        <f>IF(ISBLANK($C3217),"",IF(ISNA(VLOOKUP($L3217,'result messages'!$H$3:$L$11,2,FALSE)),VLOOKUP($M3217,'result messages'!$H$3:$L$11,2,FALSE),VLOOKUP($L3217,'result messages'!$H$3:$L$11,2,FALSE)))</f>
        <v/>
      </c>
      <c r="O3217" s="1" t="str">
        <f>IF(ISBLANK($C3217),"",IF(ISNA(VLOOKUP($L3217,'result messages'!$H$3:$L$11,3,FALSE)),VLOOKUP($M3217,'result messages'!$H$3:$L$11,3,FALSE),VLOOKUP($L3217,'result messages'!$H$3:$L$11,3,FALSE)))</f>
        <v/>
      </c>
      <c r="P3217" s="1" t="str">
        <f>IF(ISBLANK($C3217),"",IF(ISNA(VLOOKUP($L3217,'result messages'!$H$3:$L$11,4,FALSE)),VLOOKUP($M3217,'result messages'!$H$3:$L$11,4,FALSE),VLOOKUP($L3217,'result messages'!$H$3:$L$11,4,FALSE)))</f>
        <v/>
      </c>
      <c r="Q3217" s="1" t="str">
        <f>IF(ISBLANK($C3217),"",IF(ISNA(VLOOKUP($L3217,'result messages'!$H$3:$L$11,5,FALSE)),VLOOKUP($M3217,'result messages'!$H$3:$L$11,5,FALSE),VLOOKUP($L3217,'result messages'!$H$3:$L$11,5,FALSE)))</f>
        <v/>
      </c>
    </row>
    <row r="3218" spans="1:17">
      <c r="A3218" s="1">
        <v>3215</v>
      </c>
      <c r="B3218" s="1"/>
      <c r="C3218" s="1"/>
      <c r="D3218" s="1"/>
      <c r="E3218" s="6"/>
      <c r="F3218" s="1"/>
      <c r="G3218" s="1" t="str">
        <f>IF(ISNA(VLOOKUP($C3218,'DTEN TCAP Linkage deviceId'!$A$1:$A$20000,1,FALSE)),"No","Yes")</f>
        <v>No</v>
      </c>
      <c r="H3218" s="1" t="str">
        <f>IF(ISNA(VLOOKUP($C3218,'Provisioning Requester'!$F$3:$H$20000,2,FALSE)),"No","Yes")</f>
        <v>No</v>
      </c>
      <c r="I3218" s="1" t="str">
        <f>IF($H3218="Yes",VLOOKUP($C3218,'Provisioning Requester'!$F$3:$H$20000,3,FALSE),"-")</f>
        <v>-</v>
      </c>
      <c r="J3218" s="1" t="str">
        <f>IF(OR(D3218="SVCP", E3218="TRUE"), "No", IF(ISNA(VLOOKUP($C3218,'ProvResponder deviceId'!$A$1:$A$20000,1,FALSE)),"No","Yes"))</f>
        <v>No</v>
      </c>
      <c r="K3218" s="1" t="str">
        <f>IF($J3218="Yes",VLOOKUP($C3218,'ProvResponder deviceId'!$A$1:$C$20000,3,FALSE),"-")</f>
        <v>-</v>
      </c>
      <c r="L3218" s="1" t="str">
        <f t="shared" si="100"/>
        <v/>
      </c>
      <c r="M3218" s="1" t="str">
        <f t="shared" si="101"/>
        <v/>
      </c>
      <c r="N3218" s="1" t="str">
        <f>IF(ISBLANK($C3218),"",IF(ISNA(VLOOKUP($L3218,'result messages'!$H$3:$L$11,2,FALSE)),VLOOKUP($M3218,'result messages'!$H$3:$L$11,2,FALSE),VLOOKUP($L3218,'result messages'!$H$3:$L$11,2,FALSE)))</f>
        <v/>
      </c>
      <c r="O3218" s="1" t="str">
        <f>IF(ISBLANK($C3218),"",IF(ISNA(VLOOKUP($L3218,'result messages'!$H$3:$L$11,3,FALSE)),VLOOKUP($M3218,'result messages'!$H$3:$L$11,3,FALSE),VLOOKUP($L3218,'result messages'!$H$3:$L$11,3,FALSE)))</f>
        <v/>
      </c>
      <c r="P3218" s="1" t="str">
        <f>IF(ISBLANK($C3218),"",IF(ISNA(VLOOKUP($L3218,'result messages'!$H$3:$L$11,4,FALSE)),VLOOKUP($M3218,'result messages'!$H$3:$L$11,4,FALSE),VLOOKUP($L3218,'result messages'!$H$3:$L$11,4,FALSE)))</f>
        <v/>
      </c>
      <c r="Q3218" s="1" t="str">
        <f>IF(ISBLANK($C3218),"",IF(ISNA(VLOOKUP($L3218,'result messages'!$H$3:$L$11,5,FALSE)),VLOOKUP($M3218,'result messages'!$H$3:$L$11,5,FALSE),VLOOKUP($L3218,'result messages'!$H$3:$L$11,5,FALSE)))</f>
        <v/>
      </c>
    </row>
    <row r="3219" spans="1:17">
      <c r="A3219" s="1">
        <v>3216</v>
      </c>
      <c r="B3219" s="1"/>
      <c r="C3219" s="1"/>
      <c r="D3219" s="1"/>
      <c r="E3219" s="6"/>
      <c r="F3219" s="1"/>
      <c r="G3219" s="1" t="str">
        <f>IF(ISNA(VLOOKUP($C3219,'DTEN TCAP Linkage deviceId'!$A$1:$A$20000,1,FALSE)),"No","Yes")</f>
        <v>No</v>
      </c>
      <c r="H3219" s="1" t="str">
        <f>IF(ISNA(VLOOKUP($C3219,'Provisioning Requester'!$F$3:$H$20000,2,FALSE)),"No","Yes")</f>
        <v>No</v>
      </c>
      <c r="I3219" s="1" t="str">
        <f>IF($H3219="Yes",VLOOKUP($C3219,'Provisioning Requester'!$F$3:$H$20000,3,FALSE),"-")</f>
        <v>-</v>
      </c>
      <c r="J3219" s="1" t="str">
        <f>IF(OR(D3219="SVCP", E3219="TRUE"), "No", IF(ISNA(VLOOKUP($C3219,'ProvResponder deviceId'!$A$1:$A$20000,1,FALSE)),"No","Yes"))</f>
        <v>No</v>
      </c>
      <c r="K3219" s="1" t="str">
        <f>IF($J3219="Yes",VLOOKUP($C3219,'ProvResponder deviceId'!$A$1:$C$20000,3,FALSE),"-")</f>
        <v>-</v>
      </c>
      <c r="L3219" s="1" t="str">
        <f t="shared" si="100"/>
        <v/>
      </c>
      <c r="M3219" s="1" t="str">
        <f t="shared" si="101"/>
        <v/>
      </c>
      <c r="N3219" s="1" t="str">
        <f>IF(ISBLANK($C3219),"",IF(ISNA(VLOOKUP($L3219,'result messages'!$H$3:$L$11,2,FALSE)),VLOOKUP($M3219,'result messages'!$H$3:$L$11,2,FALSE),VLOOKUP($L3219,'result messages'!$H$3:$L$11,2,FALSE)))</f>
        <v/>
      </c>
      <c r="O3219" s="1" t="str">
        <f>IF(ISBLANK($C3219),"",IF(ISNA(VLOOKUP($L3219,'result messages'!$H$3:$L$11,3,FALSE)),VLOOKUP($M3219,'result messages'!$H$3:$L$11,3,FALSE),VLOOKUP($L3219,'result messages'!$H$3:$L$11,3,FALSE)))</f>
        <v/>
      </c>
      <c r="P3219" s="1" t="str">
        <f>IF(ISBLANK($C3219),"",IF(ISNA(VLOOKUP($L3219,'result messages'!$H$3:$L$11,4,FALSE)),VLOOKUP($M3219,'result messages'!$H$3:$L$11,4,FALSE),VLOOKUP($L3219,'result messages'!$H$3:$L$11,4,FALSE)))</f>
        <v/>
      </c>
      <c r="Q3219" s="1" t="str">
        <f>IF(ISBLANK($C3219),"",IF(ISNA(VLOOKUP($L3219,'result messages'!$H$3:$L$11,5,FALSE)),VLOOKUP($M3219,'result messages'!$H$3:$L$11,5,FALSE),VLOOKUP($L3219,'result messages'!$H$3:$L$11,5,FALSE)))</f>
        <v/>
      </c>
    </row>
    <row r="3220" spans="1:17">
      <c r="A3220" s="1">
        <v>3217</v>
      </c>
      <c r="B3220" s="1"/>
      <c r="C3220" s="1"/>
      <c r="D3220" s="1"/>
      <c r="E3220" s="6"/>
      <c r="F3220" s="1"/>
      <c r="G3220" s="1" t="str">
        <f>IF(ISNA(VLOOKUP($C3220,'DTEN TCAP Linkage deviceId'!$A$1:$A$20000,1,FALSE)),"No","Yes")</f>
        <v>No</v>
      </c>
      <c r="H3220" s="1" t="str">
        <f>IF(ISNA(VLOOKUP($C3220,'Provisioning Requester'!$F$3:$H$20000,2,FALSE)),"No","Yes")</f>
        <v>No</v>
      </c>
      <c r="I3220" s="1" t="str">
        <f>IF($H3220="Yes",VLOOKUP($C3220,'Provisioning Requester'!$F$3:$H$20000,3,FALSE),"-")</f>
        <v>-</v>
      </c>
      <c r="J3220" s="1" t="str">
        <f>IF(OR(D3220="SVCP", E3220="TRUE"), "No", IF(ISNA(VLOOKUP($C3220,'ProvResponder deviceId'!$A$1:$A$20000,1,FALSE)),"No","Yes"))</f>
        <v>No</v>
      </c>
      <c r="K3220" s="1" t="str">
        <f>IF($J3220="Yes",VLOOKUP($C3220,'ProvResponder deviceId'!$A$1:$C$20000,3,FALSE),"-")</f>
        <v>-</v>
      </c>
      <c r="L3220" s="1" t="str">
        <f t="shared" si="100"/>
        <v/>
      </c>
      <c r="M3220" s="1" t="str">
        <f t="shared" si="101"/>
        <v/>
      </c>
      <c r="N3220" s="1" t="str">
        <f>IF(ISBLANK($C3220),"",IF(ISNA(VLOOKUP($L3220,'result messages'!$H$3:$L$11,2,FALSE)),VLOOKUP($M3220,'result messages'!$H$3:$L$11,2,FALSE),VLOOKUP($L3220,'result messages'!$H$3:$L$11,2,FALSE)))</f>
        <v/>
      </c>
      <c r="O3220" s="1" t="str">
        <f>IF(ISBLANK($C3220),"",IF(ISNA(VLOOKUP($L3220,'result messages'!$H$3:$L$11,3,FALSE)),VLOOKUP($M3220,'result messages'!$H$3:$L$11,3,FALSE),VLOOKUP($L3220,'result messages'!$H$3:$L$11,3,FALSE)))</f>
        <v/>
      </c>
      <c r="P3220" s="1" t="str">
        <f>IF(ISBLANK($C3220),"",IF(ISNA(VLOOKUP($L3220,'result messages'!$H$3:$L$11,4,FALSE)),VLOOKUP($M3220,'result messages'!$H$3:$L$11,4,FALSE),VLOOKUP($L3220,'result messages'!$H$3:$L$11,4,FALSE)))</f>
        <v/>
      </c>
      <c r="Q3220" s="1" t="str">
        <f>IF(ISBLANK($C3220),"",IF(ISNA(VLOOKUP($L3220,'result messages'!$H$3:$L$11,5,FALSE)),VLOOKUP($M3220,'result messages'!$H$3:$L$11,5,FALSE),VLOOKUP($L3220,'result messages'!$H$3:$L$11,5,FALSE)))</f>
        <v/>
      </c>
    </row>
    <row r="3221" spans="1:17">
      <c r="A3221" s="1">
        <v>3218</v>
      </c>
      <c r="B3221" s="1"/>
      <c r="C3221" s="1"/>
      <c r="D3221" s="1"/>
      <c r="E3221" s="6"/>
      <c r="F3221" s="1"/>
      <c r="G3221" s="1" t="str">
        <f>IF(ISNA(VLOOKUP($C3221,'DTEN TCAP Linkage deviceId'!$A$1:$A$20000,1,FALSE)),"No","Yes")</f>
        <v>No</v>
      </c>
      <c r="H3221" s="1" t="str">
        <f>IF(ISNA(VLOOKUP($C3221,'Provisioning Requester'!$F$3:$H$20000,2,FALSE)),"No","Yes")</f>
        <v>No</v>
      </c>
      <c r="I3221" s="1" t="str">
        <f>IF($H3221="Yes",VLOOKUP($C3221,'Provisioning Requester'!$F$3:$H$20000,3,FALSE),"-")</f>
        <v>-</v>
      </c>
      <c r="J3221" s="1" t="str">
        <f>IF(OR(D3221="SVCP", E3221="TRUE"), "No", IF(ISNA(VLOOKUP($C3221,'ProvResponder deviceId'!$A$1:$A$20000,1,FALSE)),"No","Yes"))</f>
        <v>No</v>
      </c>
      <c r="K3221" s="1" t="str">
        <f>IF($J3221="Yes",VLOOKUP($C3221,'ProvResponder deviceId'!$A$1:$C$20000,3,FALSE),"-")</f>
        <v>-</v>
      </c>
      <c r="L3221" s="1" t="str">
        <f t="shared" si="100"/>
        <v/>
      </c>
      <c r="M3221" s="1" t="str">
        <f t="shared" si="101"/>
        <v/>
      </c>
      <c r="N3221" s="1" t="str">
        <f>IF(ISBLANK($C3221),"",IF(ISNA(VLOOKUP($L3221,'result messages'!$H$3:$L$11,2,FALSE)),VLOOKUP($M3221,'result messages'!$H$3:$L$11,2,FALSE),VLOOKUP($L3221,'result messages'!$H$3:$L$11,2,FALSE)))</f>
        <v/>
      </c>
      <c r="O3221" s="1" t="str">
        <f>IF(ISBLANK($C3221),"",IF(ISNA(VLOOKUP($L3221,'result messages'!$H$3:$L$11,3,FALSE)),VLOOKUP($M3221,'result messages'!$H$3:$L$11,3,FALSE),VLOOKUP($L3221,'result messages'!$H$3:$L$11,3,FALSE)))</f>
        <v/>
      </c>
      <c r="P3221" s="1" t="str">
        <f>IF(ISBLANK($C3221),"",IF(ISNA(VLOOKUP($L3221,'result messages'!$H$3:$L$11,4,FALSE)),VLOOKUP($M3221,'result messages'!$H$3:$L$11,4,FALSE),VLOOKUP($L3221,'result messages'!$H$3:$L$11,4,FALSE)))</f>
        <v/>
      </c>
      <c r="Q3221" s="1" t="str">
        <f>IF(ISBLANK($C3221),"",IF(ISNA(VLOOKUP($L3221,'result messages'!$H$3:$L$11,5,FALSE)),VLOOKUP($M3221,'result messages'!$H$3:$L$11,5,FALSE),VLOOKUP($L3221,'result messages'!$H$3:$L$11,5,FALSE)))</f>
        <v/>
      </c>
    </row>
    <row r="3222" spans="1:17">
      <c r="A3222" s="1">
        <v>3219</v>
      </c>
      <c r="B3222" s="1"/>
      <c r="C3222" s="1"/>
      <c r="D3222" s="1"/>
      <c r="E3222" s="6"/>
      <c r="F3222" s="1"/>
      <c r="G3222" s="1" t="str">
        <f>IF(ISNA(VLOOKUP($C3222,'DTEN TCAP Linkage deviceId'!$A$1:$A$20000,1,FALSE)),"No","Yes")</f>
        <v>No</v>
      </c>
      <c r="H3222" s="1" t="str">
        <f>IF(ISNA(VLOOKUP($C3222,'Provisioning Requester'!$F$3:$H$20000,2,FALSE)),"No","Yes")</f>
        <v>No</v>
      </c>
      <c r="I3222" s="1" t="str">
        <f>IF($H3222="Yes",VLOOKUP($C3222,'Provisioning Requester'!$F$3:$H$20000,3,FALSE),"-")</f>
        <v>-</v>
      </c>
      <c r="J3222" s="1" t="str">
        <f>IF(OR(D3222="SVCP", E3222="TRUE"), "No", IF(ISNA(VLOOKUP($C3222,'ProvResponder deviceId'!$A$1:$A$20000,1,FALSE)),"No","Yes"))</f>
        <v>No</v>
      </c>
      <c r="K3222" s="1" t="str">
        <f>IF($J3222="Yes",VLOOKUP($C3222,'ProvResponder deviceId'!$A$1:$C$20000,3,FALSE),"-")</f>
        <v>-</v>
      </c>
      <c r="L3222" s="1" t="str">
        <f t="shared" si="100"/>
        <v/>
      </c>
      <c r="M3222" s="1" t="str">
        <f t="shared" si="101"/>
        <v/>
      </c>
      <c r="N3222" s="1" t="str">
        <f>IF(ISBLANK($C3222),"",IF(ISNA(VLOOKUP($L3222,'result messages'!$H$3:$L$11,2,FALSE)),VLOOKUP($M3222,'result messages'!$H$3:$L$11,2,FALSE),VLOOKUP($L3222,'result messages'!$H$3:$L$11,2,FALSE)))</f>
        <v/>
      </c>
      <c r="O3222" s="1" t="str">
        <f>IF(ISBLANK($C3222),"",IF(ISNA(VLOOKUP($L3222,'result messages'!$H$3:$L$11,3,FALSE)),VLOOKUP($M3222,'result messages'!$H$3:$L$11,3,FALSE),VLOOKUP($L3222,'result messages'!$H$3:$L$11,3,FALSE)))</f>
        <v/>
      </c>
      <c r="P3222" s="1" t="str">
        <f>IF(ISBLANK($C3222),"",IF(ISNA(VLOOKUP($L3222,'result messages'!$H$3:$L$11,4,FALSE)),VLOOKUP($M3222,'result messages'!$H$3:$L$11,4,FALSE),VLOOKUP($L3222,'result messages'!$H$3:$L$11,4,FALSE)))</f>
        <v/>
      </c>
      <c r="Q3222" s="1" t="str">
        <f>IF(ISBLANK($C3222),"",IF(ISNA(VLOOKUP($L3222,'result messages'!$H$3:$L$11,5,FALSE)),VLOOKUP($M3222,'result messages'!$H$3:$L$11,5,FALSE),VLOOKUP($L3222,'result messages'!$H$3:$L$11,5,FALSE)))</f>
        <v/>
      </c>
    </row>
    <row r="3223" spans="1:17">
      <c r="A3223" s="1">
        <v>3220</v>
      </c>
      <c r="B3223" s="1"/>
      <c r="C3223" s="1"/>
      <c r="D3223" s="1"/>
      <c r="E3223" s="6"/>
      <c r="F3223" s="1"/>
      <c r="G3223" s="1" t="str">
        <f>IF(ISNA(VLOOKUP($C3223,'DTEN TCAP Linkage deviceId'!$A$1:$A$20000,1,FALSE)),"No","Yes")</f>
        <v>No</v>
      </c>
      <c r="H3223" s="1" t="str">
        <f>IF(ISNA(VLOOKUP($C3223,'Provisioning Requester'!$F$3:$H$20000,2,FALSE)),"No","Yes")</f>
        <v>No</v>
      </c>
      <c r="I3223" s="1" t="str">
        <f>IF($H3223="Yes",VLOOKUP($C3223,'Provisioning Requester'!$F$3:$H$20000,3,FALSE),"-")</f>
        <v>-</v>
      </c>
      <c r="J3223" s="1" t="str">
        <f>IF(OR(D3223="SVCP", E3223="TRUE"), "No", IF(ISNA(VLOOKUP($C3223,'ProvResponder deviceId'!$A$1:$A$20000,1,FALSE)),"No","Yes"))</f>
        <v>No</v>
      </c>
      <c r="K3223" s="1" t="str">
        <f>IF($J3223="Yes",VLOOKUP($C3223,'ProvResponder deviceId'!$A$1:$C$20000,3,FALSE),"-")</f>
        <v>-</v>
      </c>
      <c r="L3223" s="1" t="str">
        <f t="shared" si="100"/>
        <v/>
      </c>
      <c r="M3223" s="1" t="str">
        <f t="shared" si="101"/>
        <v/>
      </c>
      <c r="N3223" s="1" t="str">
        <f>IF(ISBLANK($C3223),"",IF(ISNA(VLOOKUP($L3223,'result messages'!$H$3:$L$11,2,FALSE)),VLOOKUP($M3223,'result messages'!$H$3:$L$11,2,FALSE),VLOOKUP($L3223,'result messages'!$H$3:$L$11,2,FALSE)))</f>
        <v/>
      </c>
      <c r="O3223" s="1" t="str">
        <f>IF(ISBLANK($C3223),"",IF(ISNA(VLOOKUP($L3223,'result messages'!$H$3:$L$11,3,FALSE)),VLOOKUP($M3223,'result messages'!$H$3:$L$11,3,FALSE),VLOOKUP($L3223,'result messages'!$H$3:$L$11,3,FALSE)))</f>
        <v/>
      </c>
      <c r="P3223" s="1" t="str">
        <f>IF(ISBLANK($C3223),"",IF(ISNA(VLOOKUP($L3223,'result messages'!$H$3:$L$11,4,FALSE)),VLOOKUP($M3223,'result messages'!$H$3:$L$11,4,FALSE),VLOOKUP($L3223,'result messages'!$H$3:$L$11,4,FALSE)))</f>
        <v/>
      </c>
      <c r="Q3223" s="1" t="str">
        <f>IF(ISBLANK($C3223),"",IF(ISNA(VLOOKUP($L3223,'result messages'!$H$3:$L$11,5,FALSE)),VLOOKUP($M3223,'result messages'!$H$3:$L$11,5,FALSE),VLOOKUP($L3223,'result messages'!$H$3:$L$11,5,FALSE)))</f>
        <v/>
      </c>
    </row>
    <row r="3224" spans="1:17">
      <c r="A3224" s="1">
        <v>3221</v>
      </c>
      <c r="B3224" s="1"/>
      <c r="C3224" s="1"/>
      <c r="D3224" s="1"/>
      <c r="E3224" s="6"/>
      <c r="F3224" s="1"/>
      <c r="G3224" s="1" t="str">
        <f>IF(ISNA(VLOOKUP($C3224,'DTEN TCAP Linkage deviceId'!$A$1:$A$20000,1,FALSE)),"No","Yes")</f>
        <v>No</v>
      </c>
      <c r="H3224" s="1" t="str">
        <f>IF(ISNA(VLOOKUP($C3224,'Provisioning Requester'!$F$3:$H$20000,2,FALSE)),"No","Yes")</f>
        <v>No</v>
      </c>
      <c r="I3224" s="1" t="str">
        <f>IF($H3224="Yes",VLOOKUP($C3224,'Provisioning Requester'!$F$3:$H$20000,3,FALSE),"-")</f>
        <v>-</v>
      </c>
      <c r="J3224" s="1" t="str">
        <f>IF(OR(D3224="SVCP", E3224="TRUE"), "No", IF(ISNA(VLOOKUP($C3224,'ProvResponder deviceId'!$A$1:$A$20000,1,FALSE)),"No","Yes"))</f>
        <v>No</v>
      </c>
      <c r="K3224" s="1" t="str">
        <f>IF($J3224="Yes",VLOOKUP($C3224,'ProvResponder deviceId'!$A$1:$C$20000,3,FALSE),"-")</f>
        <v>-</v>
      </c>
      <c r="L3224" s="1" t="str">
        <f t="shared" si="100"/>
        <v/>
      </c>
      <c r="M3224" s="1" t="str">
        <f t="shared" si="101"/>
        <v/>
      </c>
      <c r="N3224" s="1" t="str">
        <f>IF(ISBLANK($C3224),"",IF(ISNA(VLOOKUP($L3224,'result messages'!$H$3:$L$11,2,FALSE)),VLOOKUP($M3224,'result messages'!$H$3:$L$11,2,FALSE),VLOOKUP($L3224,'result messages'!$H$3:$L$11,2,FALSE)))</f>
        <v/>
      </c>
      <c r="O3224" s="1" t="str">
        <f>IF(ISBLANK($C3224),"",IF(ISNA(VLOOKUP($L3224,'result messages'!$H$3:$L$11,3,FALSE)),VLOOKUP($M3224,'result messages'!$H$3:$L$11,3,FALSE),VLOOKUP($L3224,'result messages'!$H$3:$L$11,3,FALSE)))</f>
        <v/>
      </c>
      <c r="P3224" s="1" t="str">
        <f>IF(ISBLANK($C3224),"",IF(ISNA(VLOOKUP($L3224,'result messages'!$H$3:$L$11,4,FALSE)),VLOOKUP($M3224,'result messages'!$H$3:$L$11,4,FALSE),VLOOKUP($L3224,'result messages'!$H$3:$L$11,4,FALSE)))</f>
        <v/>
      </c>
      <c r="Q3224" s="1" t="str">
        <f>IF(ISBLANK($C3224),"",IF(ISNA(VLOOKUP($L3224,'result messages'!$H$3:$L$11,5,FALSE)),VLOOKUP($M3224,'result messages'!$H$3:$L$11,5,FALSE),VLOOKUP($L3224,'result messages'!$H$3:$L$11,5,FALSE)))</f>
        <v/>
      </c>
    </row>
    <row r="3225" spans="1:17">
      <c r="A3225" s="1">
        <v>3222</v>
      </c>
      <c r="B3225" s="1"/>
      <c r="C3225" s="1"/>
      <c r="D3225" s="1"/>
      <c r="E3225" s="6"/>
      <c r="F3225" s="1"/>
      <c r="G3225" s="1" t="str">
        <f>IF(ISNA(VLOOKUP($C3225,'DTEN TCAP Linkage deviceId'!$A$1:$A$20000,1,FALSE)),"No","Yes")</f>
        <v>No</v>
      </c>
      <c r="H3225" s="1" t="str">
        <f>IF(ISNA(VLOOKUP($C3225,'Provisioning Requester'!$F$3:$H$20000,2,FALSE)),"No","Yes")</f>
        <v>No</v>
      </c>
      <c r="I3225" s="1" t="str">
        <f>IF($H3225="Yes",VLOOKUP($C3225,'Provisioning Requester'!$F$3:$H$20000,3,FALSE),"-")</f>
        <v>-</v>
      </c>
      <c r="J3225" s="1" t="str">
        <f>IF(OR(D3225="SVCP", E3225="TRUE"), "No", IF(ISNA(VLOOKUP($C3225,'ProvResponder deviceId'!$A$1:$A$20000,1,FALSE)),"No","Yes"))</f>
        <v>No</v>
      </c>
      <c r="K3225" s="1" t="str">
        <f>IF($J3225="Yes",VLOOKUP($C3225,'ProvResponder deviceId'!$A$1:$C$20000,3,FALSE),"-")</f>
        <v>-</v>
      </c>
      <c r="L3225" s="1" t="str">
        <f t="shared" si="100"/>
        <v/>
      </c>
      <c r="M3225" s="1" t="str">
        <f t="shared" si="101"/>
        <v/>
      </c>
      <c r="N3225" s="1" t="str">
        <f>IF(ISBLANK($C3225),"",IF(ISNA(VLOOKUP($L3225,'result messages'!$H$3:$L$11,2,FALSE)),VLOOKUP($M3225,'result messages'!$H$3:$L$11,2,FALSE),VLOOKUP($L3225,'result messages'!$H$3:$L$11,2,FALSE)))</f>
        <v/>
      </c>
      <c r="O3225" s="1" t="str">
        <f>IF(ISBLANK($C3225),"",IF(ISNA(VLOOKUP($L3225,'result messages'!$H$3:$L$11,3,FALSE)),VLOOKUP($M3225,'result messages'!$H$3:$L$11,3,FALSE),VLOOKUP($L3225,'result messages'!$H$3:$L$11,3,FALSE)))</f>
        <v/>
      </c>
      <c r="P3225" s="1" t="str">
        <f>IF(ISBLANK($C3225),"",IF(ISNA(VLOOKUP($L3225,'result messages'!$H$3:$L$11,4,FALSE)),VLOOKUP($M3225,'result messages'!$H$3:$L$11,4,FALSE),VLOOKUP($L3225,'result messages'!$H$3:$L$11,4,FALSE)))</f>
        <v/>
      </c>
      <c r="Q3225" s="1" t="str">
        <f>IF(ISBLANK($C3225),"",IF(ISNA(VLOOKUP($L3225,'result messages'!$H$3:$L$11,5,FALSE)),VLOOKUP($M3225,'result messages'!$H$3:$L$11,5,FALSE),VLOOKUP($L3225,'result messages'!$H$3:$L$11,5,FALSE)))</f>
        <v/>
      </c>
    </row>
    <row r="3226" spans="1:17">
      <c r="A3226" s="1">
        <v>3223</v>
      </c>
      <c r="B3226" s="1"/>
      <c r="C3226" s="1"/>
      <c r="D3226" s="1"/>
      <c r="E3226" s="6"/>
      <c r="F3226" s="1"/>
      <c r="G3226" s="1" t="str">
        <f>IF(ISNA(VLOOKUP($C3226,'DTEN TCAP Linkage deviceId'!$A$1:$A$20000,1,FALSE)),"No","Yes")</f>
        <v>No</v>
      </c>
      <c r="H3226" s="1" t="str">
        <f>IF(ISNA(VLOOKUP($C3226,'Provisioning Requester'!$F$3:$H$20000,2,FALSE)),"No","Yes")</f>
        <v>No</v>
      </c>
      <c r="I3226" s="1" t="str">
        <f>IF($H3226="Yes",VLOOKUP($C3226,'Provisioning Requester'!$F$3:$H$20000,3,FALSE),"-")</f>
        <v>-</v>
      </c>
      <c r="J3226" s="1" t="str">
        <f>IF(OR(D3226="SVCP", E3226="TRUE"), "No", IF(ISNA(VLOOKUP($C3226,'ProvResponder deviceId'!$A$1:$A$20000,1,FALSE)),"No","Yes"))</f>
        <v>No</v>
      </c>
      <c r="K3226" s="1" t="str">
        <f>IF($J3226="Yes",VLOOKUP($C3226,'ProvResponder deviceId'!$A$1:$C$20000,3,FALSE),"-")</f>
        <v>-</v>
      </c>
      <c r="L3226" s="1" t="str">
        <f t="shared" si="100"/>
        <v/>
      </c>
      <c r="M3226" s="1" t="str">
        <f t="shared" si="101"/>
        <v/>
      </c>
      <c r="N3226" s="1" t="str">
        <f>IF(ISBLANK($C3226),"",IF(ISNA(VLOOKUP($L3226,'result messages'!$H$3:$L$11,2,FALSE)),VLOOKUP($M3226,'result messages'!$H$3:$L$11,2,FALSE),VLOOKUP($L3226,'result messages'!$H$3:$L$11,2,FALSE)))</f>
        <v/>
      </c>
      <c r="O3226" s="1" t="str">
        <f>IF(ISBLANK($C3226),"",IF(ISNA(VLOOKUP($L3226,'result messages'!$H$3:$L$11,3,FALSE)),VLOOKUP($M3226,'result messages'!$H$3:$L$11,3,FALSE),VLOOKUP($L3226,'result messages'!$H$3:$L$11,3,FALSE)))</f>
        <v/>
      </c>
      <c r="P3226" s="1" t="str">
        <f>IF(ISBLANK($C3226),"",IF(ISNA(VLOOKUP($L3226,'result messages'!$H$3:$L$11,4,FALSE)),VLOOKUP($M3226,'result messages'!$H$3:$L$11,4,FALSE),VLOOKUP($L3226,'result messages'!$H$3:$L$11,4,FALSE)))</f>
        <v/>
      </c>
      <c r="Q3226" s="1" t="str">
        <f>IF(ISBLANK($C3226),"",IF(ISNA(VLOOKUP($L3226,'result messages'!$H$3:$L$11,5,FALSE)),VLOOKUP($M3226,'result messages'!$H$3:$L$11,5,FALSE),VLOOKUP($L3226,'result messages'!$H$3:$L$11,5,FALSE)))</f>
        <v/>
      </c>
    </row>
    <row r="3227" spans="1:17">
      <c r="A3227" s="1">
        <v>3224</v>
      </c>
      <c r="B3227" s="1"/>
      <c r="C3227" s="1"/>
      <c r="D3227" s="1"/>
      <c r="E3227" s="6"/>
      <c r="F3227" s="1"/>
      <c r="G3227" s="1" t="str">
        <f>IF(ISNA(VLOOKUP($C3227,'DTEN TCAP Linkage deviceId'!$A$1:$A$20000,1,FALSE)),"No","Yes")</f>
        <v>No</v>
      </c>
      <c r="H3227" s="1" t="str">
        <f>IF(ISNA(VLOOKUP($C3227,'Provisioning Requester'!$F$3:$H$20000,2,FALSE)),"No","Yes")</f>
        <v>No</v>
      </c>
      <c r="I3227" s="1" t="str">
        <f>IF($H3227="Yes",VLOOKUP($C3227,'Provisioning Requester'!$F$3:$H$20000,3,FALSE),"-")</f>
        <v>-</v>
      </c>
      <c r="J3227" s="1" t="str">
        <f>IF(OR(D3227="SVCP", E3227="TRUE"), "No", IF(ISNA(VLOOKUP($C3227,'ProvResponder deviceId'!$A$1:$A$20000,1,FALSE)),"No","Yes"))</f>
        <v>No</v>
      </c>
      <c r="K3227" s="1" t="str">
        <f>IF($J3227="Yes",VLOOKUP($C3227,'ProvResponder deviceId'!$A$1:$C$20000,3,FALSE),"-")</f>
        <v>-</v>
      </c>
      <c r="L3227" s="1" t="str">
        <f t="shared" si="100"/>
        <v/>
      </c>
      <c r="M3227" s="1" t="str">
        <f t="shared" si="101"/>
        <v/>
      </c>
      <c r="N3227" s="1" t="str">
        <f>IF(ISBLANK($C3227),"",IF(ISNA(VLOOKUP($L3227,'result messages'!$H$3:$L$11,2,FALSE)),VLOOKUP($M3227,'result messages'!$H$3:$L$11,2,FALSE),VLOOKUP($L3227,'result messages'!$H$3:$L$11,2,FALSE)))</f>
        <v/>
      </c>
      <c r="O3227" s="1" t="str">
        <f>IF(ISBLANK($C3227),"",IF(ISNA(VLOOKUP($L3227,'result messages'!$H$3:$L$11,3,FALSE)),VLOOKUP($M3227,'result messages'!$H$3:$L$11,3,FALSE),VLOOKUP($L3227,'result messages'!$H$3:$L$11,3,FALSE)))</f>
        <v/>
      </c>
      <c r="P3227" s="1" t="str">
        <f>IF(ISBLANK($C3227),"",IF(ISNA(VLOOKUP($L3227,'result messages'!$H$3:$L$11,4,FALSE)),VLOOKUP($M3227,'result messages'!$H$3:$L$11,4,FALSE),VLOOKUP($L3227,'result messages'!$H$3:$L$11,4,FALSE)))</f>
        <v/>
      </c>
      <c r="Q3227" s="1" t="str">
        <f>IF(ISBLANK($C3227),"",IF(ISNA(VLOOKUP($L3227,'result messages'!$H$3:$L$11,5,FALSE)),VLOOKUP($M3227,'result messages'!$H$3:$L$11,5,FALSE),VLOOKUP($L3227,'result messages'!$H$3:$L$11,5,FALSE)))</f>
        <v/>
      </c>
    </row>
    <row r="3228" spans="1:17">
      <c r="A3228" s="1">
        <v>3225</v>
      </c>
      <c r="B3228" s="1"/>
      <c r="C3228" s="1"/>
      <c r="D3228" s="1"/>
      <c r="E3228" s="6"/>
      <c r="F3228" s="1"/>
      <c r="G3228" s="1" t="str">
        <f>IF(ISNA(VLOOKUP($C3228,'DTEN TCAP Linkage deviceId'!$A$1:$A$20000,1,FALSE)),"No","Yes")</f>
        <v>No</v>
      </c>
      <c r="H3228" s="1" t="str">
        <f>IF(ISNA(VLOOKUP($C3228,'Provisioning Requester'!$F$3:$H$20000,2,FALSE)),"No","Yes")</f>
        <v>No</v>
      </c>
      <c r="I3228" s="1" t="str">
        <f>IF($H3228="Yes",VLOOKUP($C3228,'Provisioning Requester'!$F$3:$H$20000,3,FALSE),"-")</f>
        <v>-</v>
      </c>
      <c r="J3228" s="1" t="str">
        <f>IF(OR(D3228="SVCP", E3228="TRUE"), "No", IF(ISNA(VLOOKUP($C3228,'ProvResponder deviceId'!$A$1:$A$20000,1,FALSE)),"No","Yes"))</f>
        <v>No</v>
      </c>
      <c r="K3228" s="1" t="str">
        <f>IF($J3228="Yes",VLOOKUP($C3228,'ProvResponder deviceId'!$A$1:$C$20000,3,FALSE),"-")</f>
        <v>-</v>
      </c>
      <c r="L3228" s="1" t="str">
        <f t="shared" si="100"/>
        <v/>
      </c>
      <c r="M3228" s="1" t="str">
        <f t="shared" si="101"/>
        <v/>
      </c>
      <c r="N3228" s="1" t="str">
        <f>IF(ISBLANK($C3228),"",IF(ISNA(VLOOKUP($L3228,'result messages'!$H$3:$L$11,2,FALSE)),VLOOKUP($M3228,'result messages'!$H$3:$L$11,2,FALSE),VLOOKUP($L3228,'result messages'!$H$3:$L$11,2,FALSE)))</f>
        <v/>
      </c>
      <c r="O3228" s="1" t="str">
        <f>IF(ISBLANK($C3228),"",IF(ISNA(VLOOKUP($L3228,'result messages'!$H$3:$L$11,3,FALSE)),VLOOKUP($M3228,'result messages'!$H$3:$L$11,3,FALSE),VLOOKUP($L3228,'result messages'!$H$3:$L$11,3,FALSE)))</f>
        <v/>
      </c>
      <c r="P3228" s="1" t="str">
        <f>IF(ISBLANK($C3228),"",IF(ISNA(VLOOKUP($L3228,'result messages'!$H$3:$L$11,4,FALSE)),VLOOKUP($M3228,'result messages'!$H$3:$L$11,4,FALSE),VLOOKUP($L3228,'result messages'!$H$3:$L$11,4,FALSE)))</f>
        <v/>
      </c>
      <c r="Q3228" s="1" t="str">
        <f>IF(ISBLANK($C3228),"",IF(ISNA(VLOOKUP($L3228,'result messages'!$H$3:$L$11,5,FALSE)),VLOOKUP($M3228,'result messages'!$H$3:$L$11,5,FALSE),VLOOKUP($L3228,'result messages'!$H$3:$L$11,5,FALSE)))</f>
        <v/>
      </c>
    </row>
    <row r="3229" spans="1:17">
      <c r="A3229" s="1">
        <v>3226</v>
      </c>
      <c r="B3229" s="1"/>
      <c r="C3229" s="1"/>
      <c r="D3229" s="1"/>
      <c r="E3229" s="6"/>
      <c r="F3229" s="1"/>
      <c r="G3229" s="1" t="str">
        <f>IF(ISNA(VLOOKUP($C3229,'DTEN TCAP Linkage deviceId'!$A$1:$A$20000,1,FALSE)),"No","Yes")</f>
        <v>No</v>
      </c>
      <c r="H3229" s="1" t="str">
        <f>IF(ISNA(VLOOKUP($C3229,'Provisioning Requester'!$F$3:$H$20000,2,FALSE)),"No","Yes")</f>
        <v>No</v>
      </c>
      <c r="I3229" s="1" t="str">
        <f>IF($H3229="Yes",VLOOKUP($C3229,'Provisioning Requester'!$F$3:$H$20000,3,FALSE),"-")</f>
        <v>-</v>
      </c>
      <c r="J3229" s="1" t="str">
        <f>IF(OR(D3229="SVCP", E3229="TRUE"), "No", IF(ISNA(VLOOKUP($C3229,'ProvResponder deviceId'!$A$1:$A$20000,1,FALSE)),"No","Yes"))</f>
        <v>No</v>
      </c>
      <c r="K3229" s="1" t="str">
        <f>IF($J3229="Yes",VLOOKUP($C3229,'ProvResponder deviceId'!$A$1:$C$20000,3,FALSE),"-")</f>
        <v>-</v>
      </c>
      <c r="L3229" s="1" t="str">
        <f t="shared" si="100"/>
        <v/>
      </c>
      <c r="M3229" s="1" t="str">
        <f t="shared" si="101"/>
        <v/>
      </c>
      <c r="N3229" s="1" t="str">
        <f>IF(ISBLANK($C3229),"",IF(ISNA(VLOOKUP($L3229,'result messages'!$H$3:$L$11,2,FALSE)),VLOOKUP($M3229,'result messages'!$H$3:$L$11,2,FALSE),VLOOKUP($L3229,'result messages'!$H$3:$L$11,2,FALSE)))</f>
        <v/>
      </c>
      <c r="O3229" s="1" t="str">
        <f>IF(ISBLANK($C3229),"",IF(ISNA(VLOOKUP($L3229,'result messages'!$H$3:$L$11,3,FALSE)),VLOOKUP($M3229,'result messages'!$H$3:$L$11,3,FALSE),VLOOKUP($L3229,'result messages'!$H$3:$L$11,3,FALSE)))</f>
        <v/>
      </c>
      <c r="P3229" s="1" t="str">
        <f>IF(ISBLANK($C3229),"",IF(ISNA(VLOOKUP($L3229,'result messages'!$H$3:$L$11,4,FALSE)),VLOOKUP($M3229,'result messages'!$H$3:$L$11,4,FALSE),VLOOKUP($L3229,'result messages'!$H$3:$L$11,4,FALSE)))</f>
        <v/>
      </c>
      <c r="Q3229" s="1" t="str">
        <f>IF(ISBLANK($C3229),"",IF(ISNA(VLOOKUP($L3229,'result messages'!$H$3:$L$11,5,FALSE)),VLOOKUP($M3229,'result messages'!$H$3:$L$11,5,FALSE),VLOOKUP($L3229,'result messages'!$H$3:$L$11,5,FALSE)))</f>
        <v/>
      </c>
    </row>
    <row r="3230" spans="1:17">
      <c r="A3230" s="1">
        <v>3227</v>
      </c>
      <c r="B3230" s="1"/>
      <c r="C3230" s="1"/>
      <c r="D3230" s="1"/>
      <c r="E3230" s="6"/>
      <c r="F3230" s="1"/>
      <c r="G3230" s="1" t="str">
        <f>IF(ISNA(VLOOKUP($C3230,'DTEN TCAP Linkage deviceId'!$A$1:$A$20000,1,FALSE)),"No","Yes")</f>
        <v>No</v>
      </c>
      <c r="H3230" s="1" t="str">
        <f>IF(ISNA(VLOOKUP($C3230,'Provisioning Requester'!$F$3:$H$20000,2,FALSE)),"No","Yes")</f>
        <v>No</v>
      </c>
      <c r="I3230" s="1" t="str">
        <f>IF($H3230="Yes",VLOOKUP($C3230,'Provisioning Requester'!$F$3:$H$20000,3,FALSE),"-")</f>
        <v>-</v>
      </c>
      <c r="J3230" s="1" t="str">
        <f>IF(OR(D3230="SVCP", E3230="TRUE"), "No", IF(ISNA(VLOOKUP($C3230,'ProvResponder deviceId'!$A$1:$A$20000,1,FALSE)),"No","Yes"))</f>
        <v>No</v>
      </c>
      <c r="K3230" s="1" t="str">
        <f>IF($J3230="Yes",VLOOKUP($C3230,'ProvResponder deviceId'!$A$1:$C$20000,3,FALSE),"-")</f>
        <v>-</v>
      </c>
      <c r="L3230" s="1" t="str">
        <f t="shared" si="100"/>
        <v/>
      </c>
      <c r="M3230" s="1" t="str">
        <f t="shared" si="101"/>
        <v/>
      </c>
      <c r="N3230" s="1" t="str">
        <f>IF(ISBLANK($C3230),"",IF(ISNA(VLOOKUP($L3230,'result messages'!$H$3:$L$11,2,FALSE)),VLOOKUP($M3230,'result messages'!$H$3:$L$11,2,FALSE),VLOOKUP($L3230,'result messages'!$H$3:$L$11,2,FALSE)))</f>
        <v/>
      </c>
      <c r="O3230" s="1" t="str">
        <f>IF(ISBLANK($C3230),"",IF(ISNA(VLOOKUP($L3230,'result messages'!$H$3:$L$11,3,FALSE)),VLOOKUP($M3230,'result messages'!$H$3:$L$11,3,FALSE),VLOOKUP($L3230,'result messages'!$H$3:$L$11,3,FALSE)))</f>
        <v/>
      </c>
      <c r="P3230" s="1" t="str">
        <f>IF(ISBLANK($C3230),"",IF(ISNA(VLOOKUP($L3230,'result messages'!$H$3:$L$11,4,FALSE)),VLOOKUP($M3230,'result messages'!$H$3:$L$11,4,FALSE),VLOOKUP($L3230,'result messages'!$H$3:$L$11,4,FALSE)))</f>
        <v/>
      </c>
      <c r="Q3230" s="1" t="str">
        <f>IF(ISBLANK($C3230),"",IF(ISNA(VLOOKUP($L3230,'result messages'!$H$3:$L$11,5,FALSE)),VLOOKUP($M3230,'result messages'!$H$3:$L$11,5,FALSE),VLOOKUP($L3230,'result messages'!$H$3:$L$11,5,FALSE)))</f>
        <v/>
      </c>
    </row>
    <row r="3231" spans="1:17">
      <c r="A3231" s="1">
        <v>3228</v>
      </c>
      <c r="B3231" s="1"/>
      <c r="C3231" s="1"/>
      <c r="D3231" s="1"/>
      <c r="E3231" s="6"/>
      <c r="F3231" s="1"/>
      <c r="G3231" s="1" t="str">
        <f>IF(ISNA(VLOOKUP($C3231,'DTEN TCAP Linkage deviceId'!$A$1:$A$20000,1,FALSE)),"No","Yes")</f>
        <v>No</v>
      </c>
      <c r="H3231" s="1" t="str">
        <f>IF(ISNA(VLOOKUP($C3231,'Provisioning Requester'!$F$3:$H$20000,2,FALSE)),"No","Yes")</f>
        <v>No</v>
      </c>
      <c r="I3231" s="1" t="str">
        <f>IF($H3231="Yes",VLOOKUP($C3231,'Provisioning Requester'!$F$3:$H$20000,3,FALSE),"-")</f>
        <v>-</v>
      </c>
      <c r="J3231" s="1" t="str">
        <f>IF(OR(D3231="SVCP", E3231="TRUE"), "No", IF(ISNA(VLOOKUP($C3231,'ProvResponder deviceId'!$A$1:$A$20000,1,FALSE)),"No","Yes"))</f>
        <v>No</v>
      </c>
      <c r="K3231" s="1" t="str">
        <f>IF($J3231="Yes",VLOOKUP($C3231,'ProvResponder deviceId'!$A$1:$C$20000,3,FALSE),"-")</f>
        <v>-</v>
      </c>
      <c r="L3231" s="1" t="str">
        <f t="shared" si="100"/>
        <v/>
      </c>
      <c r="M3231" s="1" t="str">
        <f t="shared" si="101"/>
        <v/>
      </c>
      <c r="N3231" s="1" t="str">
        <f>IF(ISBLANK($C3231),"",IF(ISNA(VLOOKUP($L3231,'result messages'!$H$3:$L$11,2,FALSE)),VLOOKUP($M3231,'result messages'!$H$3:$L$11,2,FALSE),VLOOKUP($L3231,'result messages'!$H$3:$L$11,2,FALSE)))</f>
        <v/>
      </c>
      <c r="O3231" s="1" t="str">
        <f>IF(ISBLANK($C3231),"",IF(ISNA(VLOOKUP($L3231,'result messages'!$H$3:$L$11,3,FALSE)),VLOOKUP($M3231,'result messages'!$H$3:$L$11,3,FALSE),VLOOKUP($L3231,'result messages'!$H$3:$L$11,3,FALSE)))</f>
        <v/>
      </c>
      <c r="P3231" s="1" t="str">
        <f>IF(ISBLANK($C3231),"",IF(ISNA(VLOOKUP($L3231,'result messages'!$H$3:$L$11,4,FALSE)),VLOOKUP($M3231,'result messages'!$H$3:$L$11,4,FALSE),VLOOKUP($L3231,'result messages'!$H$3:$L$11,4,FALSE)))</f>
        <v/>
      </c>
      <c r="Q3231" s="1" t="str">
        <f>IF(ISBLANK($C3231),"",IF(ISNA(VLOOKUP($L3231,'result messages'!$H$3:$L$11,5,FALSE)),VLOOKUP($M3231,'result messages'!$H$3:$L$11,5,FALSE),VLOOKUP($L3231,'result messages'!$H$3:$L$11,5,FALSE)))</f>
        <v/>
      </c>
    </row>
    <row r="3232" spans="1:17">
      <c r="A3232" s="1">
        <v>3229</v>
      </c>
      <c r="B3232" s="1"/>
      <c r="C3232" s="1"/>
      <c r="D3232" s="1"/>
      <c r="E3232" s="6"/>
      <c r="F3232" s="1"/>
      <c r="G3232" s="1" t="str">
        <f>IF(ISNA(VLOOKUP($C3232,'DTEN TCAP Linkage deviceId'!$A$1:$A$20000,1,FALSE)),"No","Yes")</f>
        <v>No</v>
      </c>
      <c r="H3232" s="1" t="str">
        <f>IF(ISNA(VLOOKUP($C3232,'Provisioning Requester'!$F$3:$H$20000,2,FALSE)),"No","Yes")</f>
        <v>No</v>
      </c>
      <c r="I3232" s="1" t="str">
        <f>IF($H3232="Yes",VLOOKUP($C3232,'Provisioning Requester'!$F$3:$H$20000,3,FALSE),"-")</f>
        <v>-</v>
      </c>
      <c r="J3232" s="1" t="str">
        <f>IF(OR(D3232="SVCP", E3232="TRUE"), "No", IF(ISNA(VLOOKUP($C3232,'ProvResponder deviceId'!$A$1:$A$20000,1,FALSE)),"No","Yes"))</f>
        <v>No</v>
      </c>
      <c r="K3232" s="1" t="str">
        <f>IF($J3232="Yes",VLOOKUP($C3232,'ProvResponder deviceId'!$A$1:$C$20000,3,FALSE),"-")</f>
        <v>-</v>
      </c>
      <c r="L3232" s="1" t="str">
        <f t="shared" si="100"/>
        <v/>
      </c>
      <c r="M3232" s="1" t="str">
        <f t="shared" si="101"/>
        <v/>
      </c>
      <c r="N3232" s="1" t="str">
        <f>IF(ISBLANK($C3232),"",IF(ISNA(VLOOKUP($L3232,'result messages'!$H$3:$L$11,2,FALSE)),VLOOKUP($M3232,'result messages'!$H$3:$L$11,2,FALSE),VLOOKUP($L3232,'result messages'!$H$3:$L$11,2,FALSE)))</f>
        <v/>
      </c>
      <c r="O3232" s="1" t="str">
        <f>IF(ISBLANK($C3232),"",IF(ISNA(VLOOKUP($L3232,'result messages'!$H$3:$L$11,3,FALSE)),VLOOKUP($M3232,'result messages'!$H$3:$L$11,3,FALSE),VLOOKUP($L3232,'result messages'!$H$3:$L$11,3,FALSE)))</f>
        <v/>
      </c>
      <c r="P3232" s="1" t="str">
        <f>IF(ISBLANK($C3232),"",IF(ISNA(VLOOKUP($L3232,'result messages'!$H$3:$L$11,4,FALSE)),VLOOKUP($M3232,'result messages'!$H$3:$L$11,4,FALSE),VLOOKUP($L3232,'result messages'!$H$3:$L$11,4,FALSE)))</f>
        <v/>
      </c>
      <c r="Q3232" s="1" t="str">
        <f>IF(ISBLANK($C3232),"",IF(ISNA(VLOOKUP($L3232,'result messages'!$H$3:$L$11,5,FALSE)),VLOOKUP($M3232,'result messages'!$H$3:$L$11,5,FALSE),VLOOKUP($L3232,'result messages'!$H$3:$L$11,5,FALSE)))</f>
        <v/>
      </c>
    </row>
    <row r="3233" spans="1:17">
      <c r="A3233" s="1">
        <v>3230</v>
      </c>
      <c r="B3233" s="1"/>
      <c r="C3233" s="1"/>
      <c r="D3233" s="1"/>
      <c r="E3233" s="6"/>
      <c r="F3233" s="1"/>
      <c r="G3233" s="1" t="str">
        <f>IF(ISNA(VLOOKUP($C3233,'DTEN TCAP Linkage deviceId'!$A$1:$A$20000,1,FALSE)),"No","Yes")</f>
        <v>No</v>
      </c>
      <c r="H3233" s="1" t="str">
        <f>IF(ISNA(VLOOKUP($C3233,'Provisioning Requester'!$F$3:$H$20000,2,FALSE)),"No","Yes")</f>
        <v>No</v>
      </c>
      <c r="I3233" s="1" t="str">
        <f>IF($H3233="Yes",VLOOKUP($C3233,'Provisioning Requester'!$F$3:$H$20000,3,FALSE),"-")</f>
        <v>-</v>
      </c>
      <c r="J3233" s="1" t="str">
        <f>IF(OR(D3233="SVCP", E3233="TRUE"), "No", IF(ISNA(VLOOKUP($C3233,'ProvResponder deviceId'!$A$1:$A$20000,1,FALSE)),"No","Yes"))</f>
        <v>No</v>
      </c>
      <c r="K3233" s="1" t="str">
        <f>IF($J3233="Yes",VLOOKUP($C3233,'ProvResponder deviceId'!$A$1:$C$20000,3,FALSE),"-")</f>
        <v>-</v>
      </c>
      <c r="L3233" s="1" t="str">
        <f t="shared" si="100"/>
        <v/>
      </c>
      <c r="M3233" s="1" t="str">
        <f t="shared" si="101"/>
        <v/>
      </c>
      <c r="N3233" s="1" t="str">
        <f>IF(ISBLANK($C3233),"",IF(ISNA(VLOOKUP($L3233,'result messages'!$H$3:$L$11,2,FALSE)),VLOOKUP($M3233,'result messages'!$H$3:$L$11,2,FALSE),VLOOKUP($L3233,'result messages'!$H$3:$L$11,2,FALSE)))</f>
        <v/>
      </c>
      <c r="O3233" s="1" t="str">
        <f>IF(ISBLANK($C3233),"",IF(ISNA(VLOOKUP($L3233,'result messages'!$H$3:$L$11,3,FALSE)),VLOOKUP($M3233,'result messages'!$H$3:$L$11,3,FALSE),VLOOKUP($L3233,'result messages'!$H$3:$L$11,3,FALSE)))</f>
        <v/>
      </c>
      <c r="P3233" s="1" t="str">
        <f>IF(ISBLANK($C3233),"",IF(ISNA(VLOOKUP($L3233,'result messages'!$H$3:$L$11,4,FALSE)),VLOOKUP($M3233,'result messages'!$H$3:$L$11,4,FALSE),VLOOKUP($L3233,'result messages'!$H$3:$L$11,4,FALSE)))</f>
        <v/>
      </c>
      <c r="Q3233" s="1" t="str">
        <f>IF(ISBLANK($C3233),"",IF(ISNA(VLOOKUP($L3233,'result messages'!$H$3:$L$11,5,FALSE)),VLOOKUP($M3233,'result messages'!$H$3:$L$11,5,FALSE),VLOOKUP($L3233,'result messages'!$H$3:$L$11,5,FALSE)))</f>
        <v/>
      </c>
    </row>
    <row r="3234" spans="1:17">
      <c r="A3234" s="1">
        <v>3231</v>
      </c>
      <c r="B3234" s="1"/>
      <c r="C3234" s="1"/>
      <c r="D3234" s="1"/>
      <c r="E3234" s="6"/>
      <c r="F3234" s="1"/>
      <c r="G3234" s="1" t="str">
        <f>IF(ISNA(VLOOKUP($C3234,'DTEN TCAP Linkage deviceId'!$A$1:$A$20000,1,FALSE)),"No","Yes")</f>
        <v>No</v>
      </c>
      <c r="H3234" s="1" t="str">
        <f>IF(ISNA(VLOOKUP($C3234,'Provisioning Requester'!$F$3:$H$20000,2,FALSE)),"No","Yes")</f>
        <v>No</v>
      </c>
      <c r="I3234" s="1" t="str">
        <f>IF($H3234="Yes",VLOOKUP($C3234,'Provisioning Requester'!$F$3:$H$20000,3,FALSE),"-")</f>
        <v>-</v>
      </c>
      <c r="J3234" s="1" t="str">
        <f>IF(OR(D3234="SVCP", E3234="TRUE"), "No", IF(ISNA(VLOOKUP($C3234,'ProvResponder deviceId'!$A$1:$A$20000,1,FALSE)),"No","Yes"))</f>
        <v>No</v>
      </c>
      <c r="K3234" s="1" t="str">
        <f>IF($J3234="Yes",VLOOKUP($C3234,'ProvResponder deviceId'!$A$1:$C$20000,3,FALSE),"-")</f>
        <v>-</v>
      </c>
      <c r="L3234" s="1" t="str">
        <f t="shared" si="100"/>
        <v/>
      </c>
      <c r="M3234" s="1" t="str">
        <f t="shared" si="101"/>
        <v/>
      </c>
      <c r="N3234" s="1" t="str">
        <f>IF(ISBLANK($C3234),"",IF(ISNA(VLOOKUP($L3234,'result messages'!$H$3:$L$11,2,FALSE)),VLOOKUP($M3234,'result messages'!$H$3:$L$11,2,FALSE),VLOOKUP($L3234,'result messages'!$H$3:$L$11,2,FALSE)))</f>
        <v/>
      </c>
      <c r="O3234" s="1" t="str">
        <f>IF(ISBLANK($C3234),"",IF(ISNA(VLOOKUP($L3234,'result messages'!$H$3:$L$11,3,FALSE)),VLOOKUP($M3234,'result messages'!$H$3:$L$11,3,FALSE),VLOOKUP($L3234,'result messages'!$H$3:$L$11,3,FALSE)))</f>
        <v/>
      </c>
      <c r="P3234" s="1" t="str">
        <f>IF(ISBLANK($C3234),"",IF(ISNA(VLOOKUP($L3234,'result messages'!$H$3:$L$11,4,FALSE)),VLOOKUP($M3234,'result messages'!$H$3:$L$11,4,FALSE),VLOOKUP($L3234,'result messages'!$H$3:$L$11,4,FALSE)))</f>
        <v/>
      </c>
      <c r="Q3234" s="1" t="str">
        <f>IF(ISBLANK($C3234),"",IF(ISNA(VLOOKUP($L3234,'result messages'!$H$3:$L$11,5,FALSE)),VLOOKUP($M3234,'result messages'!$H$3:$L$11,5,FALSE),VLOOKUP($L3234,'result messages'!$H$3:$L$11,5,FALSE)))</f>
        <v/>
      </c>
    </row>
    <row r="3235" spans="1:17">
      <c r="A3235" s="1">
        <v>3232</v>
      </c>
      <c r="B3235" s="1"/>
      <c r="C3235" s="1"/>
      <c r="D3235" s="1"/>
      <c r="E3235" s="6"/>
      <c r="F3235" s="1"/>
      <c r="G3235" s="1" t="str">
        <f>IF(ISNA(VLOOKUP($C3235,'DTEN TCAP Linkage deviceId'!$A$1:$A$20000,1,FALSE)),"No","Yes")</f>
        <v>No</v>
      </c>
      <c r="H3235" s="1" t="str">
        <f>IF(ISNA(VLOOKUP($C3235,'Provisioning Requester'!$F$3:$H$20000,2,FALSE)),"No","Yes")</f>
        <v>No</v>
      </c>
      <c r="I3235" s="1" t="str">
        <f>IF($H3235="Yes",VLOOKUP($C3235,'Provisioning Requester'!$F$3:$H$20000,3,FALSE),"-")</f>
        <v>-</v>
      </c>
      <c r="J3235" s="1" t="str">
        <f>IF(OR(D3235="SVCP", E3235="TRUE"), "No", IF(ISNA(VLOOKUP($C3235,'ProvResponder deviceId'!$A$1:$A$20000,1,FALSE)),"No","Yes"))</f>
        <v>No</v>
      </c>
      <c r="K3235" s="1" t="str">
        <f>IF($J3235="Yes",VLOOKUP($C3235,'ProvResponder deviceId'!$A$1:$C$20000,3,FALSE),"-")</f>
        <v>-</v>
      </c>
      <c r="L3235" s="1" t="str">
        <f t="shared" si="100"/>
        <v/>
      </c>
      <c r="M3235" s="1" t="str">
        <f t="shared" si="101"/>
        <v/>
      </c>
      <c r="N3235" s="1" t="str">
        <f>IF(ISBLANK($C3235),"",IF(ISNA(VLOOKUP($L3235,'result messages'!$H$3:$L$11,2,FALSE)),VLOOKUP($M3235,'result messages'!$H$3:$L$11,2,FALSE),VLOOKUP($L3235,'result messages'!$H$3:$L$11,2,FALSE)))</f>
        <v/>
      </c>
      <c r="O3235" s="1" t="str">
        <f>IF(ISBLANK($C3235),"",IF(ISNA(VLOOKUP($L3235,'result messages'!$H$3:$L$11,3,FALSE)),VLOOKUP($M3235,'result messages'!$H$3:$L$11,3,FALSE),VLOOKUP($L3235,'result messages'!$H$3:$L$11,3,FALSE)))</f>
        <v/>
      </c>
      <c r="P3235" s="1" t="str">
        <f>IF(ISBLANK($C3235),"",IF(ISNA(VLOOKUP($L3235,'result messages'!$H$3:$L$11,4,FALSE)),VLOOKUP($M3235,'result messages'!$H$3:$L$11,4,FALSE),VLOOKUP($L3235,'result messages'!$H$3:$L$11,4,FALSE)))</f>
        <v/>
      </c>
      <c r="Q3235" s="1" t="str">
        <f>IF(ISBLANK($C3235),"",IF(ISNA(VLOOKUP($L3235,'result messages'!$H$3:$L$11,5,FALSE)),VLOOKUP($M3235,'result messages'!$H$3:$L$11,5,FALSE),VLOOKUP($L3235,'result messages'!$H$3:$L$11,5,FALSE)))</f>
        <v/>
      </c>
    </row>
    <row r="3236" spans="1:17">
      <c r="A3236" s="1">
        <v>3233</v>
      </c>
      <c r="B3236" s="1"/>
      <c r="C3236" s="1"/>
      <c r="D3236" s="1"/>
      <c r="E3236" s="6"/>
      <c r="F3236" s="1"/>
      <c r="G3236" s="1" t="str">
        <f>IF(ISNA(VLOOKUP($C3236,'DTEN TCAP Linkage deviceId'!$A$1:$A$20000,1,FALSE)),"No","Yes")</f>
        <v>No</v>
      </c>
      <c r="H3236" s="1" t="str">
        <f>IF(ISNA(VLOOKUP($C3236,'Provisioning Requester'!$F$3:$H$20000,2,FALSE)),"No","Yes")</f>
        <v>No</v>
      </c>
      <c r="I3236" s="1" t="str">
        <f>IF($H3236="Yes",VLOOKUP($C3236,'Provisioning Requester'!$F$3:$H$20000,3,FALSE),"-")</f>
        <v>-</v>
      </c>
      <c r="J3236" s="1" t="str">
        <f>IF(OR(D3236="SVCP", E3236="TRUE"), "No", IF(ISNA(VLOOKUP($C3236,'ProvResponder deviceId'!$A$1:$A$20000,1,FALSE)),"No","Yes"))</f>
        <v>No</v>
      </c>
      <c r="K3236" s="1" t="str">
        <f>IF($J3236="Yes",VLOOKUP($C3236,'ProvResponder deviceId'!$A$1:$C$20000,3,FALSE),"-")</f>
        <v>-</v>
      </c>
      <c r="L3236" s="1" t="str">
        <f t="shared" si="100"/>
        <v/>
      </c>
      <c r="M3236" s="1" t="str">
        <f t="shared" si="101"/>
        <v/>
      </c>
      <c r="N3236" s="1" t="str">
        <f>IF(ISBLANK($C3236),"",IF(ISNA(VLOOKUP($L3236,'result messages'!$H$3:$L$11,2,FALSE)),VLOOKUP($M3236,'result messages'!$H$3:$L$11,2,FALSE),VLOOKUP($L3236,'result messages'!$H$3:$L$11,2,FALSE)))</f>
        <v/>
      </c>
      <c r="O3236" s="1" t="str">
        <f>IF(ISBLANK($C3236),"",IF(ISNA(VLOOKUP($L3236,'result messages'!$H$3:$L$11,3,FALSE)),VLOOKUP($M3236,'result messages'!$H$3:$L$11,3,FALSE),VLOOKUP($L3236,'result messages'!$H$3:$L$11,3,FALSE)))</f>
        <v/>
      </c>
      <c r="P3236" s="1" t="str">
        <f>IF(ISBLANK($C3236),"",IF(ISNA(VLOOKUP($L3236,'result messages'!$H$3:$L$11,4,FALSE)),VLOOKUP($M3236,'result messages'!$H$3:$L$11,4,FALSE),VLOOKUP($L3236,'result messages'!$H$3:$L$11,4,FALSE)))</f>
        <v/>
      </c>
      <c r="Q3236" s="1" t="str">
        <f>IF(ISBLANK($C3236),"",IF(ISNA(VLOOKUP($L3236,'result messages'!$H$3:$L$11,5,FALSE)),VLOOKUP($M3236,'result messages'!$H$3:$L$11,5,FALSE),VLOOKUP($L3236,'result messages'!$H$3:$L$11,5,FALSE)))</f>
        <v/>
      </c>
    </row>
    <row r="3237" spans="1:17">
      <c r="A3237" s="1">
        <v>3234</v>
      </c>
      <c r="B3237" s="1"/>
      <c r="C3237" s="1"/>
      <c r="D3237" s="1"/>
      <c r="E3237" s="6"/>
      <c r="F3237" s="1"/>
      <c r="G3237" s="1" t="str">
        <f>IF(ISNA(VLOOKUP($C3237,'DTEN TCAP Linkage deviceId'!$A$1:$A$20000,1,FALSE)),"No","Yes")</f>
        <v>No</v>
      </c>
      <c r="H3237" s="1" t="str">
        <f>IF(ISNA(VLOOKUP($C3237,'Provisioning Requester'!$F$3:$H$20000,2,FALSE)),"No","Yes")</f>
        <v>No</v>
      </c>
      <c r="I3237" s="1" t="str">
        <f>IF($H3237="Yes",VLOOKUP($C3237,'Provisioning Requester'!$F$3:$H$20000,3,FALSE),"-")</f>
        <v>-</v>
      </c>
      <c r="J3237" s="1" t="str">
        <f>IF(OR(D3237="SVCP", E3237="TRUE"), "No", IF(ISNA(VLOOKUP($C3237,'ProvResponder deviceId'!$A$1:$A$20000,1,FALSE)),"No","Yes"))</f>
        <v>No</v>
      </c>
      <c r="K3237" s="1" t="str">
        <f>IF($J3237="Yes",VLOOKUP($C3237,'ProvResponder deviceId'!$A$1:$C$20000,3,FALSE),"-")</f>
        <v>-</v>
      </c>
      <c r="L3237" s="1" t="str">
        <f t="shared" si="100"/>
        <v/>
      </c>
      <c r="M3237" s="1" t="str">
        <f t="shared" si="101"/>
        <v/>
      </c>
      <c r="N3237" s="1" t="str">
        <f>IF(ISBLANK($C3237),"",IF(ISNA(VLOOKUP($L3237,'result messages'!$H$3:$L$11,2,FALSE)),VLOOKUP($M3237,'result messages'!$H$3:$L$11,2,FALSE),VLOOKUP($L3237,'result messages'!$H$3:$L$11,2,FALSE)))</f>
        <v/>
      </c>
      <c r="O3237" s="1" t="str">
        <f>IF(ISBLANK($C3237),"",IF(ISNA(VLOOKUP($L3237,'result messages'!$H$3:$L$11,3,FALSE)),VLOOKUP($M3237,'result messages'!$H$3:$L$11,3,FALSE),VLOOKUP($L3237,'result messages'!$H$3:$L$11,3,FALSE)))</f>
        <v/>
      </c>
      <c r="P3237" s="1" t="str">
        <f>IF(ISBLANK($C3237),"",IF(ISNA(VLOOKUP($L3237,'result messages'!$H$3:$L$11,4,FALSE)),VLOOKUP($M3237,'result messages'!$H$3:$L$11,4,FALSE),VLOOKUP($L3237,'result messages'!$H$3:$L$11,4,FALSE)))</f>
        <v/>
      </c>
      <c r="Q3237" s="1" t="str">
        <f>IF(ISBLANK($C3237),"",IF(ISNA(VLOOKUP($L3237,'result messages'!$H$3:$L$11,5,FALSE)),VLOOKUP($M3237,'result messages'!$H$3:$L$11,5,FALSE),VLOOKUP($L3237,'result messages'!$H$3:$L$11,5,FALSE)))</f>
        <v/>
      </c>
    </row>
    <row r="3238" spans="1:17">
      <c r="A3238" s="1">
        <v>3235</v>
      </c>
      <c r="B3238" s="1"/>
      <c r="C3238" s="1"/>
      <c r="D3238" s="1"/>
      <c r="E3238" s="6"/>
      <c r="F3238" s="1"/>
      <c r="G3238" s="1" t="str">
        <f>IF(ISNA(VLOOKUP($C3238,'DTEN TCAP Linkage deviceId'!$A$1:$A$20000,1,FALSE)),"No","Yes")</f>
        <v>No</v>
      </c>
      <c r="H3238" s="1" t="str">
        <f>IF(ISNA(VLOOKUP($C3238,'Provisioning Requester'!$F$3:$H$20000,2,FALSE)),"No","Yes")</f>
        <v>No</v>
      </c>
      <c r="I3238" s="1" t="str">
        <f>IF($H3238="Yes",VLOOKUP($C3238,'Provisioning Requester'!$F$3:$H$20000,3,FALSE),"-")</f>
        <v>-</v>
      </c>
      <c r="J3238" s="1" t="str">
        <f>IF(OR(D3238="SVCP", E3238="TRUE"), "No", IF(ISNA(VLOOKUP($C3238,'ProvResponder deviceId'!$A$1:$A$20000,1,FALSE)),"No","Yes"))</f>
        <v>No</v>
      </c>
      <c r="K3238" s="1" t="str">
        <f>IF($J3238="Yes",VLOOKUP($C3238,'ProvResponder deviceId'!$A$1:$C$20000,3,FALSE),"-")</f>
        <v>-</v>
      </c>
      <c r="L3238" s="1" t="str">
        <f t="shared" si="100"/>
        <v/>
      </c>
      <c r="M3238" s="1" t="str">
        <f t="shared" si="101"/>
        <v/>
      </c>
      <c r="N3238" s="1" t="str">
        <f>IF(ISBLANK($C3238),"",IF(ISNA(VLOOKUP($L3238,'result messages'!$H$3:$L$11,2,FALSE)),VLOOKUP($M3238,'result messages'!$H$3:$L$11,2,FALSE),VLOOKUP($L3238,'result messages'!$H$3:$L$11,2,FALSE)))</f>
        <v/>
      </c>
      <c r="O3238" s="1" t="str">
        <f>IF(ISBLANK($C3238),"",IF(ISNA(VLOOKUP($L3238,'result messages'!$H$3:$L$11,3,FALSE)),VLOOKUP($M3238,'result messages'!$H$3:$L$11,3,FALSE),VLOOKUP($L3238,'result messages'!$H$3:$L$11,3,FALSE)))</f>
        <v/>
      </c>
      <c r="P3238" s="1" t="str">
        <f>IF(ISBLANK($C3238),"",IF(ISNA(VLOOKUP($L3238,'result messages'!$H$3:$L$11,4,FALSE)),VLOOKUP($M3238,'result messages'!$H$3:$L$11,4,FALSE),VLOOKUP($L3238,'result messages'!$H$3:$L$11,4,FALSE)))</f>
        <v/>
      </c>
      <c r="Q3238" s="1" t="str">
        <f>IF(ISBLANK($C3238),"",IF(ISNA(VLOOKUP($L3238,'result messages'!$H$3:$L$11,5,FALSE)),VLOOKUP($M3238,'result messages'!$H$3:$L$11,5,FALSE),VLOOKUP($L3238,'result messages'!$H$3:$L$11,5,FALSE)))</f>
        <v/>
      </c>
    </row>
    <row r="3239" spans="1:17">
      <c r="A3239" s="1">
        <v>3236</v>
      </c>
      <c r="B3239" s="1"/>
      <c r="C3239" s="1"/>
      <c r="D3239" s="1"/>
      <c r="E3239" s="6"/>
      <c r="F3239" s="1"/>
      <c r="G3239" s="1" t="str">
        <f>IF(ISNA(VLOOKUP($C3239,'DTEN TCAP Linkage deviceId'!$A$1:$A$20000,1,FALSE)),"No","Yes")</f>
        <v>No</v>
      </c>
      <c r="H3239" s="1" t="str">
        <f>IF(ISNA(VLOOKUP($C3239,'Provisioning Requester'!$F$3:$H$20000,2,FALSE)),"No","Yes")</f>
        <v>No</v>
      </c>
      <c r="I3239" s="1" t="str">
        <f>IF($H3239="Yes",VLOOKUP($C3239,'Provisioning Requester'!$F$3:$H$20000,3,FALSE),"-")</f>
        <v>-</v>
      </c>
      <c r="J3239" s="1" t="str">
        <f>IF(OR(D3239="SVCP", E3239="TRUE"), "No", IF(ISNA(VLOOKUP($C3239,'ProvResponder deviceId'!$A$1:$A$20000,1,FALSE)),"No","Yes"))</f>
        <v>No</v>
      </c>
      <c r="K3239" s="1" t="str">
        <f>IF($J3239="Yes",VLOOKUP($C3239,'ProvResponder deviceId'!$A$1:$C$20000,3,FALSE),"-")</f>
        <v>-</v>
      </c>
      <c r="L3239" s="1" t="str">
        <f t="shared" si="100"/>
        <v/>
      </c>
      <c r="M3239" s="1" t="str">
        <f t="shared" si="101"/>
        <v/>
      </c>
      <c r="N3239" s="1" t="str">
        <f>IF(ISBLANK($C3239),"",IF(ISNA(VLOOKUP($L3239,'result messages'!$H$3:$L$11,2,FALSE)),VLOOKUP($M3239,'result messages'!$H$3:$L$11,2,FALSE),VLOOKUP($L3239,'result messages'!$H$3:$L$11,2,FALSE)))</f>
        <v/>
      </c>
      <c r="O3239" s="1" t="str">
        <f>IF(ISBLANK($C3239),"",IF(ISNA(VLOOKUP($L3239,'result messages'!$H$3:$L$11,3,FALSE)),VLOOKUP($M3239,'result messages'!$H$3:$L$11,3,FALSE),VLOOKUP($L3239,'result messages'!$H$3:$L$11,3,FALSE)))</f>
        <v/>
      </c>
      <c r="P3239" s="1" t="str">
        <f>IF(ISBLANK($C3239),"",IF(ISNA(VLOOKUP($L3239,'result messages'!$H$3:$L$11,4,FALSE)),VLOOKUP($M3239,'result messages'!$H$3:$L$11,4,FALSE),VLOOKUP($L3239,'result messages'!$H$3:$L$11,4,FALSE)))</f>
        <v/>
      </c>
      <c r="Q3239" s="1" t="str">
        <f>IF(ISBLANK($C3239),"",IF(ISNA(VLOOKUP($L3239,'result messages'!$H$3:$L$11,5,FALSE)),VLOOKUP($M3239,'result messages'!$H$3:$L$11,5,FALSE),VLOOKUP($L3239,'result messages'!$H$3:$L$11,5,FALSE)))</f>
        <v/>
      </c>
    </row>
    <row r="3240" spans="1:17">
      <c r="A3240" s="1">
        <v>3237</v>
      </c>
      <c r="B3240" s="1"/>
      <c r="C3240" s="1"/>
      <c r="D3240" s="1"/>
      <c r="E3240" s="6"/>
      <c r="F3240" s="1"/>
      <c r="G3240" s="1" t="str">
        <f>IF(ISNA(VLOOKUP($C3240,'DTEN TCAP Linkage deviceId'!$A$1:$A$20000,1,FALSE)),"No","Yes")</f>
        <v>No</v>
      </c>
      <c r="H3240" s="1" t="str">
        <f>IF(ISNA(VLOOKUP($C3240,'Provisioning Requester'!$F$3:$H$20000,2,FALSE)),"No","Yes")</f>
        <v>No</v>
      </c>
      <c r="I3240" s="1" t="str">
        <f>IF($H3240="Yes",VLOOKUP($C3240,'Provisioning Requester'!$F$3:$H$20000,3,FALSE),"-")</f>
        <v>-</v>
      </c>
      <c r="J3240" s="1" t="str">
        <f>IF(OR(D3240="SVCP", E3240="TRUE"), "No", IF(ISNA(VLOOKUP($C3240,'ProvResponder deviceId'!$A$1:$A$20000,1,FALSE)),"No","Yes"))</f>
        <v>No</v>
      </c>
      <c r="K3240" s="1" t="str">
        <f>IF($J3240="Yes",VLOOKUP($C3240,'ProvResponder deviceId'!$A$1:$C$20000,3,FALSE),"-")</f>
        <v>-</v>
      </c>
      <c r="L3240" s="1" t="str">
        <f t="shared" si="100"/>
        <v/>
      </c>
      <c r="M3240" s="1" t="str">
        <f t="shared" si="101"/>
        <v/>
      </c>
      <c r="N3240" s="1" t="str">
        <f>IF(ISBLANK($C3240),"",IF(ISNA(VLOOKUP($L3240,'result messages'!$H$3:$L$11,2,FALSE)),VLOOKUP($M3240,'result messages'!$H$3:$L$11,2,FALSE),VLOOKUP($L3240,'result messages'!$H$3:$L$11,2,FALSE)))</f>
        <v/>
      </c>
      <c r="O3240" s="1" t="str">
        <f>IF(ISBLANK($C3240),"",IF(ISNA(VLOOKUP($L3240,'result messages'!$H$3:$L$11,3,FALSE)),VLOOKUP($M3240,'result messages'!$H$3:$L$11,3,FALSE),VLOOKUP($L3240,'result messages'!$H$3:$L$11,3,FALSE)))</f>
        <v/>
      </c>
      <c r="P3240" s="1" t="str">
        <f>IF(ISBLANK($C3240),"",IF(ISNA(VLOOKUP($L3240,'result messages'!$H$3:$L$11,4,FALSE)),VLOOKUP($M3240,'result messages'!$H$3:$L$11,4,FALSE),VLOOKUP($L3240,'result messages'!$H$3:$L$11,4,FALSE)))</f>
        <v/>
      </c>
      <c r="Q3240" s="1" t="str">
        <f>IF(ISBLANK($C3240),"",IF(ISNA(VLOOKUP($L3240,'result messages'!$H$3:$L$11,5,FALSE)),VLOOKUP($M3240,'result messages'!$H$3:$L$11,5,FALSE),VLOOKUP($L3240,'result messages'!$H$3:$L$11,5,FALSE)))</f>
        <v/>
      </c>
    </row>
    <row r="3241" spans="1:17">
      <c r="A3241" s="1">
        <v>3238</v>
      </c>
      <c r="B3241" s="1"/>
      <c r="C3241" s="1"/>
      <c r="D3241" s="1"/>
      <c r="E3241" s="6"/>
      <c r="F3241" s="1"/>
      <c r="G3241" s="1" t="str">
        <f>IF(ISNA(VLOOKUP($C3241,'DTEN TCAP Linkage deviceId'!$A$1:$A$20000,1,FALSE)),"No","Yes")</f>
        <v>No</v>
      </c>
      <c r="H3241" s="1" t="str">
        <f>IF(ISNA(VLOOKUP($C3241,'Provisioning Requester'!$F$3:$H$20000,2,FALSE)),"No","Yes")</f>
        <v>No</v>
      </c>
      <c r="I3241" s="1" t="str">
        <f>IF($H3241="Yes",VLOOKUP($C3241,'Provisioning Requester'!$F$3:$H$20000,3,FALSE),"-")</f>
        <v>-</v>
      </c>
      <c r="J3241" s="1" t="str">
        <f>IF(OR(D3241="SVCP", E3241="TRUE"), "No", IF(ISNA(VLOOKUP($C3241,'ProvResponder deviceId'!$A$1:$A$20000,1,FALSE)),"No","Yes"))</f>
        <v>No</v>
      </c>
      <c r="K3241" s="1" t="str">
        <f>IF($J3241="Yes",VLOOKUP($C3241,'ProvResponder deviceId'!$A$1:$C$20000,3,FALSE),"-")</f>
        <v>-</v>
      </c>
      <c r="L3241" s="1" t="str">
        <f t="shared" si="100"/>
        <v/>
      </c>
      <c r="M3241" s="1" t="str">
        <f t="shared" si="101"/>
        <v/>
      </c>
      <c r="N3241" s="1" t="str">
        <f>IF(ISBLANK($C3241),"",IF(ISNA(VLOOKUP($L3241,'result messages'!$H$3:$L$11,2,FALSE)),VLOOKUP($M3241,'result messages'!$H$3:$L$11,2,FALSE),VLOOKUP($L3241,'result messages'!$H$3:$L$11,2,FALSE)))</f>
        <v/>
      </c>
      <c r="O3241" s="1" t="str">
        <f>IF(ISBLANK($C3241),"",IF(ISNA(VLOOKUP($L3241,'result messages'!$H$3:$L$11,3,FALSE)),VLOOKUP($M3241,'result messages'!$H$3:$L$11,3,FALSE),VLOOKUP($L3241,'result messages'!$H$3:$L$11,3,FALSE)))</f>
        <v/>
      </c>
      <c r="P3241" s="1" t="str">
        <f>IF(ISBLANK($C3241),"",IF(ISNA(VLOOKUP($L3241,'result messages'!$H$3:$L$11,4,FALSE)),VLOOKUP($M3241,'result messages'!$H$3:$L$11,4,FALSE),VLOOKUP($L3241,'result messages'!$H$3:$L$11,4,FALSE)))</f>
        <v/>
      </c>
      <c r="Q3241" s="1" t="str">
        <f>IF(ISBLANK($C3241),"",IF(ISNA(VLOOKUP($L3241,'result messages'!$H$3:$L$11,5,FALSE)),VLOOKUP($M3241,'result messages'!$H$3:$L$11,5,FALSE),VLOOKUP($L3241,'result messages'!$H$3:$L$11,5,FALSE)))</f>
        <v/>
      </c>
    </row>
    <row r="3242" spans="1:17">
      <c r="A3242" s="1">
        <v>3239</v>
      </c>
      <c r="B3242" s="1"/>
      <c r="C3242" s="1"/>
      <c r="D3242" s="1"/>
      <c r="E3242" s="6"/>
      <c r="F3242" s="1"/>
      <c r="G3242" s="1" t="str">
        <f>IF(ISNA(VLOOKUP($C3242,'DTEN TCAP Linkage deviceId'!$A$1:$A$20000,1,FALSE)),"No","Yes")</f>
        <v>No</v>
      </c>
      <c r="H3242" s="1" t="str">
        <f>IF(ISNA(VLOOKUP($C3242,'Provisioning Requester'!$F$3:$H$20000,2,FALSE)),"No","Yes")</f>
        <v>No</v>
      </c>
      <c r="I3242" s="1" t="str">
        <f>IF($H3242="Yes",VLOOKUP($C3242,'Provisioning Requester'!$F$3:$H$20000,3,FALSE),"-")</f>
        <v>-</v>
      </c>
      <c r="J3242" s="1" t="str">
        <f>IF(OR(D3242="SVCP", E3242="TRUE"), "No", IF(ISNA(VLOOKUP($C3242,'ProvResponder deviceId'!$A$1:$A$20000,1,FALSE)),"No","Yes"))</f>
        <v>No</v>
      </c>
      <c r="K3242" s="1" t="str">
        <f>IF($J3242="Yes",VLOOKUP($C3242,'ProvResponder deviceId'!$A$1:$C$20000,3,FALSE),"-")</f>
        <v>-</v>
      </c>
      <c r="L3242" s="1" t="str">
        <f t="shared" si="100"/>
        <v/>
      </c>
      <c r="M3242" s="1" t="str">
        <f t="shared" si="101"/>
        <v/>
      </c>
      <c r="N3242" s="1" t="str">
        <f>IF(ISBLANK($C3242),"",IF(ISNA(VLOOKUP($L3242,'result messages'!$H$3:$L$11,2,FALSE)),VLOOKUP($M3242,'result messages'!$H$3:$L$11,2,FALSE),VLOOKUP($L3242,'result messages'!$H$3:$L$11,2,FALSE)))</f>
        <v/>
      </c>
      <c r="O3242" s="1" t="str">
        <f>IF(ISBLANK($C3242),"",IF(ISNA(VLOOKUP($L3242,'result messages'!$H$3:$L$11,3,FALSE)),VLOOKUP($M3242,'result messages'!$H$3:$L$11,3,FALSE),VLOOKUP($L3242,'result messages'!$H$3:$L$11,3,FALSE)))</f>
        <v/>
      </c>
      <c r="P3242" s="1" t="str">
        <f>IF(ISBLANK($C3242),"",IF(ISNA(VLOOKUP($L3242,'result messages'!$H$3:$L$11,4,FALSE)),VLOOKUP($M3242,'result messages'!$H$3:$L$11,4,FALSE),VLOOKUP($L3242,'result messages'!$H$3:$L$11,4,FALSE)))</f>
        <v/>
      </c>
      <c r="Q3242" s="1" t="str">
        <f>IF(ISBLANK($C3242),"",IF(ISNA(VLOOKUP($L3242,'result messages'!$H$3:$L$11,5,FALSE)),VLOOKUP($M3242,'result messages'!$H$3:$L$11,5,FALSE),VLOOKUP($L3242,'result messages'!$H$3:$L$11,5,FALSE)))</f>
        <v/>
      </c>
    </row>
    <row r="3243" spans="1:17">
      <c r="A3243" s="1">
        <v>3240</v>
      </c>
      <c r="B3243" s="1"/>
      <c r="C3243" s="1"/>
      <c r="D3243" s="1"/>
      <c r="E3243" s="6"/>
      <c r="F3243" s="1"/>
      <c r="G3243" s="1" t="str">
        <f>IF(ISNA(VLOOKUP($C3243,'DTEN TCAP Linkage deviceId'!$A$1:$A$20000,1,FALSE)),"No","Yes")</f>
        <v>No</v>
      </c>
      <c r="H3243" s="1" t="str">
        <f>IF(ISNA(VLOOKUP($C3243,'Provisioning Requester'!$F$3:$H$20000,2,FALSE)),"No","Yes")</f>
        <v>No</v>
      </c>
      <c r="I3243" s="1" t="str">
        <f>IF($H3243="Yes",VLOOKUP($C3243,'Provisioning Requester'!$F$3:$H$20000,3,FALSE),"-")</f>
        <v>-</v>
      </c>
      <c r="J3243" s="1" t="str">
        <f>IF(OR(D3243="SVCP", E3243="TRUE"), "No", IF(ISNA(VLOOKUP($C3243,'ProvResponder deviceId'!$A$1:$A$20000,1,FALSE)),"No","Yes"))</f>
        <v>No</v>
      </c>
      <c r="K3243" s="1" t="str">
        <f>IF($J3243="Yes",VLOOKUP($C3243,'ProvResponder deviceId'!$A$1:$C$20000,3,FALSE),"-")</f>
        <v>-</v>
      </c>
      <c r="L3243" s="1" t="str">
        <f t="shared" si="100"/>
        <v/>
      </c>
      <c r="M3243" s="1" t="str">
        <f t="shared" si="101"/>
        <v/>
      </c>
      <c r="N3243" s="1" t="str">
        <f>IF(ISBLANK($C3243),"",IF(ISNA(VLOOKUP($L3243,'result messages'!$H$3:$L$11,2,FALSE)),VLOOKUP($M3243,'result messages'!$H$3:$L$11,2,FALSE),VLOOKUP($L3243,'result messages'!$H$3:$L$11,2,FALSE)))</f>
        <v/>
      </c>
      <c r="O3243" s="1" t="str">
        <f>IF(ISBLANK($C3243),"",IF(ISNA(VLOOKUP($L3243,'result messages'!$H$3:$L$11,3,FALSE)),VLOOKUP($M3243,'result messages'!$H$3:$L$11,3,FALSE),VLOOKUP($L3243,'result messages'!$H$3:$L$11,3,FALSE)))</f>
        <v/>
      </c>
      <c r="P3243" s="1" t="str">
        <f>IF(ISBLANK($C3243),"",IF(ISNA(VLOOKUP($L3243,'result messages'!$H$3:$L$11,4,FALSE)),VLOOKUP($M3243,'result messages'!$H$3:$L$11,4,FALSE),VLOOKUP($L3243,'result messages'!$H$3:$L$11,4,FALSE)))</f>
        <v/>
      </c>
      <c r="Q3243" s="1" t="str">
        <f>IF(ISBLANK($C3243),"",IF(ISNA(VLOOKUP($L3243,'result messages'!$H$3:$L$11,5,FALSE)),VLOOKUP($M3243,'result messages'!$H$3:$L$11,5,FALSE),VLOOKUP($L3243,'result messages'!$H$3:$L$11,5,FALSE)))</f>
        <v/>
      </c>
    </row>
    <row r="3244" spans="1:17">
      <c r="A3244" s="1">
        <v>3241</v>
      </c>
      <c r="B3244" s="1"/>
      <c r="C3244" s="1"/>
      <c r="D3244" s="1"/>
      <c r="E3244" s="6"/>
      <c r="F3244" s="1"/>
      <c r="G3244" s="1" t="str">
        <f>IF(ISNA(VLOOKUP($C3244,'DTEN TCAP Linkage deviceId'!$A$1:$A$20000,1,FALSE)),"No","Yes")</f>
        <v>No</v>
      </c>
      <c r="H3244" s="1" t="str">
        <f>IF(ISNA(VLOOKUP($C3244,'Provisioning Requester'!$F$3:$H$20000,2,FALSE)),"No","Yes")</f>
        <v>No</v>
      </c>
      <c r="I3244" s="1" t="str">
        <f>IF($H3244="Yes",VLOOKUP($C3244,'Provisioning Requester'!$F$3:$H$20000,3,FALSE),"-")</f>
        <v>-</v>
      </c>
      <c r="J3244" s="1" t="str">
        <f>IF(OR(D3244="SVCP", E3244="TRUE"), "No", IF(ISNA(VLOOKUP($C3244,'ProvResponder deviceId'!$A$1:$A$20000,1,FALSE)),"No","Yes"))</f>
        <v>No</v>
      </c>
      <c r="K3244" s="1" t="str">
        <f>IF($J3244="Yes",VLOOKUP($C3244,'ProvResponder deviceId'!$A$1:$C$20000,3,FALSE),"-")</f>
        <v>-</v>
      </c>
      <c r="L3244" s="1" t="str">
        <f t="shared" si="100"/>
        <v/>
      </c>
      <c r="M3244" s="1" t="str">
        <f t="shared" si="101"/>
        <v/>
      </c>
      <c r="N3244" s="1" t="str">
        <f>IF(ISBLANK($C3244),"",IF(ISNA(VLOOKUP($L3244,'result messages'!$H$3:$L$11,2,FALSE)),VLOOKUP($M3244,'result messages'!$H$3:$L$11,2,FALSE),VLOOKUP($L3244,'result messages'!$H$3:$L$11,2,FALSE)))</f>
        <v/>
      </c>
      <c r="O3244" s="1" t="str">
        <f>IF(ISBLANK($C3244),"",IF(ISNA(VLOOKUP($L3244,'result messages'!$H$3:$L$11,3,FALSE)),VLOOKUP($M3244,'result messages'!$H$3:$L$11,3,FALSE),VLOOKUP($L3244,'result messages'!$H$3:$L$11,3,FALSE)))</f>
        <v/>
      </c>
      <c r="P3244" s="1" t="str">
        <f>IF(ISBLANK($C3244),"",IF(ISNA(VLOOKUP($L3244,'result messages'!$H$3:$L$11,4,FALSE)),VLOOKUP($M3244,'result messages'!$H$3:$L$11,4,FALSE),VLOOKUP($L3244,'result messages'!$H$3:$L$11,4,FALSE)))</f>
        <v/>
      </c>
      <c r="Q3244" s="1" t="str">
        <f>IF(ISBLANK($C3244),"",IF(ISNA(VLOOKUP($L3244,'result messages'!$H$3:$L$11,5,FALSE)),VLOOKUP($M3244,'result messages'!$H$3:$L$11,5,FALSE),VLOOKUP($L3244,'result messages'!$H$3:$L$11,5,FALSE)))</f>
        <v/>
      </c>
    </row>
    <row r="3245" spans="1:17">
      <c r="A3245" s="1">
        <v>3242</v>
      </c>
      <c r="B3245" s="1"/>
      <c r="C3245" s="1"/>
      <c r="D3245" s="1"/>
      <c r="E3245" s="6"/>
      <c r="F3245" s="1"/>
      <c r="G3245" s="1" t="str">
        <f>IF(ISNA(VLOOKUP($C3245,'DTEN TCAP Linkage deviceId'!$A$1:$A$20000,1,FALSE)),"No","Yes")</f>
        <v>No</v>
      </c>
      <c r="H3245" s="1" t="str">
        <f>IF(ISNA(VLOOKUP($C3245,'Provisioning Requester'!$F$3:$H$20000,2,FALSE)),"No","Yes")</f>
        <v>No</v>
      </c>
      <c r="I3245" s="1" t="str">
        <f>IF($H3245="Yes",VLOOKUP($C3245,'Provisioning Requester'!$F$3:$H$20000,3,FALSE),"-")</f>
        <v>-</v>
      </c>
      <c r="J3245" s="1" t="str">
        <f>IF(OR(D3245="SVCP", E3245="TRUE"), "No", IF(ISNA(VLOOKUP($C3245,'ProvResponder deviceId'!$A$1:$A$20000,1,FALSE)),"No","Yes"))</f>
        <v>No</v>
      </c>
      <c r="K3245" s="1" t="str">
        <f>IF($J3245="Yes",VLOOKUP($C3245,'ProvResponder deviceId'!$A$1:$C$20000,3,FALSE),"-")</f>
        <v>-</v>
      </c>
      <c r="L3245" s="1" t="str">
        <f t="shared" si="100"/>
        <v/>
      </c>
      <c r="M3245" s="1" t="str">
        <f t="shared" si="101"/>
        <v/>
      </c>
      <c r="N3245" s="1" t="str">
        <f>IF(ISBLANK($C3245),"",IF(ISNA(VLOOKUP($L3245,'result messages'!$H$3:$L$11,2,FALSE)),VLOOKUP($M3245,'result messages'!$H$3:$L$11,2,FALSE),VLOOKUP($L3245,'result messages'!$H$3:$L$11,2,FALSE)))</f>
        <v/>
      </c>
      <c r="O3245" s="1" t="str">
        <f>IF(ISBLANK($C3245),"",IF(ISNA(VLOOKUP($L3245,'result messages'!$H$3:$L$11,3,FALSE)),VLOOKUP($M3245,'result messages'!$H$3:$L$11,3,FALSE),VLOOKUP($L3245,'result messages'!$H$3:$L$11,3,FALSE)))</f>
        <v/>
      </c>
      <c r="P3245" s="1" t="str">
        <f>IF(ISBLANK($C3245),"",IF(ISNA(VLOOKUP($L3245,'result messages'!$H$3:$L$11,4,FALSE)),VLOOKUP($M3245,'result messages'!$H$3:$L$11,4,FALSE),VLOOKUP($L3245,'result messages'!$H$3:$L$11,4,FALSE)))</f>
        <v/>
      </c>
      <c r="Q3245" s="1" t="str">
        <f>IF(ISBLANK($C3245),"",IF(ISNA(VLOOKUP($L3245,'result messages'!$H$3:$L$11,5,FALSE)),VLOOKUP($M3245,'result messages'!$H$3:$L$11,5,FALSE),VLOOKUP($L3245,'result messages'!$H$3:$L$11,5,FALSE)))</f>
        <v/>
      </c>
    </row>
    <row r="3246" spans="1:17">
      <c r="A3246" s="1">
        <v>3243</v>
      </c>
      <c r="B3246" s="1"/>
      <c r="C3246" s="1"/>
      <c r="D3246" s="1"/>
      <c r="E3246" s="6"/>
      <c r="F3246" s="1"/>
      <c r="G3246" s="1" t="str">
        <f>IF(ISNA(VLOOKUP($C3246,'DTEN TCAP Linkage deviceId'!$A$1:$A$20000,1,FALSE)),"No","Yes")</f>
        <v>No</v>
      </c>
      <c r="H3246" s="1" t="str">
        <f>IF(ISNA(VLOOKUP($C3246,'Provisioning Requester'!$F$3:$H$20000,2,FALSE)),"No","Yes")</f>
        <v>No</v>
      </c>
      <c r="I3246" s="1" t="str">
        <f>IF($H3246="Yes",VLOOKUP($C3246,'Provisioning Requester'!$F$3:$H$20000,3,FALSE),"-")</f>
        <v>-</v>
      </c>
      <c r="J3246" s="1" t="str">
        <f>IF(OR(D3246="SVCP", E3246="TRUE"), "No", IF(ISNA(VLOOKUP($C3246,'ProvResponder deviceId'!$A$1:$A$20000,1,FALSE)),"No","Yes"))</f>
        <v>No</v>
      </c>
      <c r="K3246" s="1" t="str">
        <f>IF($J3246="Yes",VLOOKUP($C3246,'ProvResponder deviceId'!$A$1:$C$20000,3,FALSE),"-")</f>
        <v>-</v>
      </c>
      <c r="L3246" s="1" t="str">
        <f t="shared" si="100"/>
        <v/>
      </c>
      <c r="M3246" s="1" t="str">
        <f t="shared" si="101"/>
        <v/>
      </c>
      <c r="N3246" s="1" t="str">
        <f>IF(ISBLANK($C3246),"",IF(ISNA(VLOOKUP($L3246,'result messages'!$H$3:$L$11,2,FALSE)),VLOOKUP($M3246,'result messages'!$H$3:$L$11,2,FALSE),VLOOKUP($L3246,'result messages'!$H$3:$L$11,2,FALSE)))</f>
        <v/>
      </c>
      <c r="O3246" s="1" t="str">
        <f>IF(ISBLANK($C3246),"",IF(ISNA(VLOOKUP($L3246,'result messages'!$H$3:$L$11,3,FALSE)),VLOOKUP($M3246,'result messages'!$H$3:$L$11,3,FALSE),VLOOKUP($L3246,'result messages'!$H$3:$L$11,3,FALSE)))</f>
        <v/>
      </c>
      <c r="P3246" s="1" t="str">
        <f>IF(ISBLANK($C3246),"",IF(ISNA(VLOOKUP($L3246,'result messages'!$H$3:$L$11,4,FALSE)),VLOOKUP($M3246,'result messages'!$H$3:$L$11,4,FALSE),VLOOKUP($L3246,'result messages'!$H$3:$L$11,4,FALSE)))</f>
        <v/>
      </c>
      <c r="Q3246" s="1" t="str">
        <f>IF(ISBLANK($C3246),"",IF(ISNA(VLOOKUP($L3246,'result messages'!$H$3:$L$11,5,FALSE)),VLOOKUP($M3246,'result messages'!$H$3:$L$11,5,FALSE),VLOOKUP($L3246,'result messages'!$H$3:$L$11,5,FALSE)))</f>
        <v/>
      </c>
    </row>
    <row r="3247" spans="1:17">
      <c r="A3247" s="1">
        <v>3244</v>
      </c>
      <c r="B3247" s="1"/>
      <c r="C3247" s="1"/>
      <c r="D3247" s="1"/>
      <c r="E3247" s="6"/>
      <c r="F3247" s="1"/>
      <c r="G3247" s="1" t="str">
        <f>IF(ISNA(VLOOKUP($C3247,'DTEN TCAP Linkage deviceId'!$A$1:$A$20000,1,FALSE)),"No","Yes")</f>
        <v>No</v>
      </c>
      <c r="H3247" s="1" t="str">
        <f>IF(ISNA(VLOOKUP($C3247,'Provisioning Requester'!$F$3:$H$20000,2,FALSE)),"No","Yes")</f>
        <v>No</v>
      </c>
      <c r="I3247" s="1" t="str">
        <f>IF($H3247="Yes",VLOOKUP($C3247,'Provisioning Requester'!$F$3:$H$20000,3,FALSE),"-")</f>
        <v>-</v>
      </c>
      <c r="J3247" s="1" t="str">
        <f>IF(OR(D3247="SVCP", E3247="TRUE"), "No", IF(ISNA(VLOOKUP($C3247,'ProvResponder deviceId'!$A$1:$A$20000,1,FALSE)),"No","Yes"))</f>
        <v>No</v>
      </c>
      <c r="K3247" s="1" t="str">
        <f>IF($J3247="Yes",VLOOKUP($C3247,'ProvResponder deviceId'!$A$1:$C$20000,3,FALSE),"-")</f>
        <v>-</v>
      </c>
      <c r="L3247" s="1" t="str">
        <f t="shared" si="100"/>
        <v/>
      </c>
      <c r="M3247" s="1" t="str">
        <f t="shared" si="101"/>
        <v/>
      </c>
      <c r="N3247" s="1" t="str">
        <f>IF(ISBLANK($C3247),"",IF(ISNA(VLOOKUP($L3247,'result messages'!$H$3:$L$11,2,FALSE)),VLOOKUP($M3247,'result messages'!$H$3:$L$11,2,FALSE),VLOOKUP($L3247,'result messages'!$H$3:$L$11,2,FALSE)))</f>
        <v/>
      </c>
      <c r="O3247" s="1" t="str">
        <f>IF(ISBLANK($C3247),"",IF(ISNA(VLOOKUP($L3247,'result messages'!$H$3:$L$11,3,FALSE)),VLOOKUP($M3247,'result messages'!$H$3:$L$11,3,FALSE),VLOOKUP($L3247,'result messages'!$H$3:$L$11,3,FALSE)))</f>
        <v/>
      </c>
      <c r="P3247" s="1" t="str">
        <f>IF(ISBLANK($C3247),"",IF(ISNA(VLOOKUP($L3247,'result messages'!$H$3:$L$11,4,FALSE)),VLOOKUP($M3247,'result messages'!$H$3:$L$11,4,FALSE),VLOOKUP($L3247,'result messages'!$H$3:$L$11,4,FALSE)))</f>
        <v/>
      </c>
      <c r="Q3247" s="1" t="str">
        <f>IF(ISBLANK($C3247),"",IF(ISNA(VLOOKUP($L3247,'result messages'!$H$3:$L$11,5,FALSE)),VLOOKUP($M3247,'result messages'!$H$3:$L$11,5,FALSE),VLOOKUP($L3247,'result messages'!$H$3:$L$11,5,FALSE)))</f>
        <v/>
      </c>
    </row>
    <row r="3248" spans="1:17">
      <c r="A3248" s="1">
        <v>3245</v>
      </c>
      <c r="B3248" s="1"/>
      <c r="C3248" s="1"/>
      <c r="D3248" s="1"/>
      <c r="E3248" s="6"/>
      <c r="F3248" s="1"/>
      <c r="G3248" s="1" t="str">
        <f>IF(ISNA(VLOOKUP($C3248,'DTEN TCAP Linkage deviceId'!$A$1:$A$20000,1,FALSE)),"No","Yes")</f>
        <v>No</v>
      </c>
      <c r="H3248" s="1" t="str">
        <f>IF(ISNA(VLOOKUP($C3248,'Provisioning Requester'!$F$3:$H$20000,2,FALSE)),"No","Yes")</f>
        <v>No</v>
      </c>
      <c r="I3248" s="1" t="str">
        <f>IF($H3248="Yes",VLOOKUP($C3248,'Provisioning Requester'!$F$3:$H$20000,3,FALSE),"-")</f>
        <v>-</v>
      </c>
      <c r="J3248" s="1" t="str">
        <f>IF(OR(D3248="SVCP", E3248="TRUE"), "No", IF(ISNA(VLOOKUP($C3248,'ProvResponder deviceId'!$A$1:$A$20000,1,FALSE)),"No","Yes"))</f>
        <v>No</v>
      </c>
      <c r="K3248" s="1" t="str">
        <f>IF($J3248="Yes",VLOOKUP($C3248,'ProvResponder deviceId'!$A$1:$C$20000,3,FALSE),"-")</f>
        <v>-</v>
      </c>
      <c r="L3248" s="1" t="str">
        <f t="shared" si="100"/>
        <v/>
      </c>
      <c r="M3248" s="1" t="str">
        <f t="shared" si="101"/>
        <v/>
      </c>
      <c r="N3248" s="1" t="str">
        <f>IF(ISBLANK($C3248),"",IF(ISNA(VLOOKUP($L3248,'result messages'!$H$3:$L$11,2,FALSE)),VLOOKUP($M3248,'result messages'!$H$3:$L$11,2,FALSE),VLOOKUP($L3248,'result messages'!$H$3:$L$11,2,FALSE)))</f>
        <v/>
      </c>
      <c r="O3248" s="1" t="str">
        <f>IF(ISBLANK($C3248),"",IF(ISNA(VLOOKUP($L3248,'result messages'!$H$3:$L$11,3,FALSE)),VLOOKUP($M3248,'result messages'!$H$3:$L$11,3,FALSE),VLOOKUP($L3248,'result messages'!$H$3:$L$11,3,FALSE)))</f>
        <v/>
      </c>
      <c r="P3248" s="1" t="str">
        <f>IF(ISBLANK($C3248),"",IF(ISNA(VLOOKUP($L3248,'result messages'!$H$3:$L$11,4,FALSE)),VLOOKUP($M3248,'result messages'!$H$3:$L$11,4,FALSE),VLOOKUP($L3248,'result messages'!$H$3:$L$11,4,FALSE)))</f>
        <v/>
      </c>
      <c r="Q3248" s="1" t="str">
        <f>IF(ISBLANK($C3248),"",IF(ISNA(VLOOKUP($L3248,'result messages'!$H$3:$L$11,5,FALSE)),VLOOKUP($M3248,'result messages'!$H$3:$L$11,5,FALSE),VLOOKUP($L3248,'result messages'!$H$3:$L$11,5,FALSE)))</f>
        <v/>
      </c>
    </row>
    <row r="3249" spans="1:17">
      <c r="A3249" s="1">
        <v>3246</v>
      </c>
      <c r="B3249" s="1"/>
      <c r="C3249" s="1"/>
      <c r="D3249" s="1"/>
      <c r="E3249" s="6"/>
      <c r="F3249" s="1"/>
      <c r="G3249" s="1" t="str">
        <f>IF(ISNA(VLOOKUP($C3249,'DTEN TCAP Linkage deviceId'!$A$1:$A$20000,1,FALSE)),"No","Yes")</f>
        <v>No</v>
      </c>
      <c r="H3249" s="1" t="str">
        <f>IF(ISNA(VLOOKUP($C3249,'Provisioning Requester'!$F$3:$H$20000,2,FALSE)),"No","Yes")</f>
        <v>No</v>
      </c>
      <c r="I3249" s="1" t="str">
        <f>IF($H3249="Yes",VLOOKUP($C3249,'Provisioning Requester'!$F$3:$H$20000,3,FALSE),"-")</f>
        <v>-</v>
      </c>
      <c r="J3249" s="1" t="str">
        <f>IF(OR(D3249="SVCP", E3249="TRUE"), "No", IF(ISNA(VLOOKUP($C3249,'ProvResponder deviceId'!$A$1:$A$20000,1,FALSE)),"No","Yes"))</f>
        <v>No</v>
      </c>
      <c r="K3249" s="1" t="str">
        <f>IF($J3249="Yes",VLOOKUP($C3249,'ProvResponder deviceId'!$A$1:$C$20000,3,FALSE),"-")</f>
        <v>-</v>
      </c>
      <c r="L3249" s="1" t="str">
        <f t="shared" si="100"/>
        <v/>
      </c>
      <c r="M3249" s="1" t="str">
        <f t="shared" si="101"/>
        <v/>
      </c>
      <c r="N3249" s="1" t="str">
        <f>IF(ISBLANK($C3249),"",IF(ISNA(VLOOKUP($L3249,'result messages'!$H$3:$L$11,2,FALSE)),VLOOKUP($M3249,'result messages'!$H$3:$L$11,2,FALSE),VLOOKUP($L3249,'result messages'!$H$3:$L$11,2,FALSE)))</f>
        <v/>
      </c>
      <c r="O3249" s="1" t="str">
        <f>IF(ISBLANK($C3249),"",IF(ISNA(VLOOKUP($L3249,'result messages'!$H$3:$L$11,3,FALSE)),VLOOKUP($M3249,'result messages'!$H$3:$L$11,3,FALSE),VLOOKUP($L3249,'result messages'!$H$3:$L$11,3,FALSE)))</f>
        <v/>
      </c>
      <c r="P3249" s="1" t="str">
        <f>IF(ISBLANK($C3249),"",IF(ISNA(VLOOKUP($L3249,'result messages'!$H$3:$L$11,4,FALSE)),VLOOKUP($M3249,'result messages'!$H$3:$L$11,4,FALSE),VLOOKUP($L3249,'result messages'!$H$3:$L$11,4,FALSE)))</f>
        <v/>
      </c>
      <c r="Q3249" s="1" t="str">
        <f>IF(ISBLANK($C3249),"",IF(ISNA(VLOOKUP($L3249,'result messages'!$H$3:$L$11,5,FALSE)),VLOOKUP($M3249,'result messages'!$H$3:$L$11,5,FALSE),VLOOKUP($L3249,'result messages'!$H$3:$L$11,5,FALSE)))</f>
        <v/>
      </c>
    </row>
    <row r="3250" spans="1:17">
      <c r="A3250" s="1">
        <v>3247</v>
      </c>
      <c r="B3250" s="1"/>
      <c r="C3250" s="1"/>
      <c r="D3250" s="1"/>
      <c r="E3250" s="6"/>
      <c r="F3250" s="1"/>
      <c r="G3250" s="1" t="str">
        <f>IF(ISNA(VLOOKUP($C3250,'DTEN TCAP Linkage deviceId'!$A$1:$A$20000,1,FALSE)),"No","Yes")</f>
        <v>No</v>
      </c>
      <c r="H3250" s="1" t="str">
        <f>IF(ISNA(VLOOKUP($C3250,'Provisioning Requester'!$F$3:$H$20000,2,FALSE)),"No","Yes")</f>
        <v>No</v>
      </c>
      <c r="I3250" s="1" t="str">
        <f>IF($H3250="Yes",VLOOKUP($C3250,'Provisioning Requester'!$F$3:$H$20000,3,FALSE),"-")</f>
        <v>-</v>
      </c>
      <c r="J3250" s="1" t="str">
        <f>IF(OR(D3250="SVCP", E3250="TRUE"), "No", IF(ISNA(VLOOKUP($C3250,'ProvResponder deviceId'!$A$1:$A$20000,1,FALSE)),"No","Yes"))</f>
        <v>No</v>
      </c>
      <c r="K3250" s="1" t="str">
        <f>IF($J3250="Yes",VLOOKUP($C3250,'ProvResponder deviceId'!$A$1:$C$20000,3,FALSE),"-")</f>
        <v>-</v>
      </c>
      <c r="L3250" s="1" t="str">
        <f t="shared" si="100"/>
        <v/>
      </c>
      <c r="M3250" s="1" t="str">
        <f t="shared" si="101"/>
        <v/>
      </c>
      <c r="N3250" s="1" t="str">
        <f>IF(ISBLANK($C3250),"",IF(ISNA(VLOOKUP($L3250,'result messages'!$H$3:$L$11,2,FALSE)),VLOOKUP($M3250,'result messages'!$H$3:$L$11,2,FALSE),VLOOKUP($L3250,'result messages'!$H$3:$L$11,2,FALSE)))</f>
        <v/>
      </c>
      <c r="O3250" s="1" t="str">
        <f>IF(ISBLANK($C3250),"",IF(ISNA(VLOOKUP($L3250,'result messages'!$H$3:$L$11,3,FALSE)),VLOOKUP($M3250,'result messages'!$H$3:$L$11,3,FALSE),VLOOKUP($L3250,'result messages'!$H$3:$L$11,3,FALSE)))</f>
        <v/>
      </c>
      <c r="P3250" s="1" t="str">
        <f>IF(ISBLANK($C3250),"",IF(ISNA(VLOOKUP($L3250,'result messages'!$H$3:$L$11,4,FALSE)),VLOOKUP($M3250,'result messages'!$H$3:$L$11,4,FALSE),VLOOKUP($L3250,'result messages'!$H$3:$L$11,4,FALSE)))</f>
        <v/>
      </c>
      <c r="Q3250" s="1" t="str">
        <f>IF(ISBLANK($C3250),"",IF(ISNA(VLOOKUP($L3250,'result messages'!$H$3:$L$11,5,FALSE)),VLOOKUP($M3250,'result messages'!$H$3:$L$11,5,FALSE),VLOOKUP($L3250,'result messages'!$H$3:$L$11,5,FALSE)))</f>
        <v/>
      </c>
    </row>
    <row r="3251" spans="1:17">
      <c r="A3251" s="1">
        <v>3248</v>
      </c>
      <c r="B3251" s="1"/>
      <c r="C3251" s="1"/>
      <c r="D3251" s="1"/>
      <c r="E3251" s="6"/>
      <c r="F3251" s="1"/>
      <c r="G3251" s="1" t="str">
        <f>IF(ISNA(VLOOKUP($C3251,'DTEN TCAP Linkage deviceId'!$A$1:$A$20000,1,FALSE)),"No","Yes")</f>
        <v>No</v>
      </c>
      <c r="H3251" s="1" t="str">
        <f>IF(ISNA(VLOOKUP($C3251,'Provisioning Requester'!$F$3:$H$20000,2,FALSE)),"No","Yes")</f>
        <v>No</v>
      </c>
      <c r="I3251" s="1" t="str">
        <f>IF($H3251="Yes",VLOOKUP($C3251,'Provisioning Requester'!$F$3:$H$20000,3,FALSE),"-")</f>
        <v>-</v>
      </c>
      <c r="J3251" s="1" t="str">
        <f>IF(OR(D3251="SVCP", E3251="TRUE"), "No", IF(ISNA(VLOOKUP($C3251,'ProvResponder deviceId'!$A$1:$A$20000,1,FALSE)),"No","Yes"))</f>
        <v>No</v>
      </c>
      <c r="K3251" s="1" t="str">
        <f>IF($J3251="Yes",VLOOKUP($C3251,'ProvResponder deviceId'!$A$1:$C$20000,3,FALSE),"-")</f>
        <v>-</v>
      </c>
      <c r="L3251" s="1" t="str">
        <f t="shared" si="100"/>
        <v/>
      </c>
      <c r="M3251" s="1" t="str">
        <f t="shared" si="101"/>
        <v/>
      </c>
      <c r="N3251" s="1" t="str">
        <f>IF(ISBLANK($C3251),"",IF(ISNA(VLOOKUP($L3251,'result messages'!$H$3:$L$11,2,FALSE)),VLOOKUP($M3251,'result messages'!$H$3:$L$11,2,FALSE),VLOOKUP($L3251,'result messages'!$H$3:$L$11,2,FALSE)))</f>
        <v/>
      </c>
      <c r="O3251" s="1" t="str">
        <f>IF(ISBLANK($C3251),"",IF(ISNA(VLOOKUP($L3251,'result messages'!$H$3:$L$11,3,FALSE)),VLOOKUP($M3251,'result messages'!$H$3:$L$11,3,FALSE),VLOOKUP($L3251,'result messages'!$H$3:$L$11,3,FALSE)))</f>
        <v/>
      </c>
      <c r="P3251" s="1" t="str">
        <f>IF(ISBLANK($C3251),"",IF(ISNA(VLOOKUP($L3251,'result messages'!$H$3:$L$11,4,FALSE)),VLOOKUP($M3251,'result messages'!$H$3:$L$11,4,FALSE),VLOOKUP($L3251,'result messages'!$H$3:$L$11,4,FALSE)))</f>
        <v/>
      </c>
      <c r="Q3251" s="1" t="str">
        <f>IF(ISBLANK($C3251),"",IF(ISNA(VLOOKUP($L3251,'result messages'!$H$3:$L$11,5,FALSE)),VLOOKUP($M3251,'result messages'!$H$3:$L$11,5,FALSE),VLOOKUP($L3251,'result messages'!$H$3:$L$11,5,FALSE)))</f>
        <v/>
      </c>
    </row>
    <row r="3252" spans="1:17">
      <c r="A3252" s="1">
        <v>3249</v>
      </c>
      <c r="B3252" s="1"/>
      <c r="C3252" s="1"/>
      <c r="D3252" s="1"/>
      <c r="E3252" s="6"/>
      <c r="F3252" s="1"/>
      <c r="G3252" s="1" t="str">
        <f>IF(ISNA(VLOOKUP($C3252,'DTEN TCAP Linkage deviceId'!$A$1:$A$20000,1,FALSE)),"No","Yes")</f>
        <v>No</v>
      </c>
      <c r="H3252" s="1" t="str">
        <f>IF(ISNA(VLOOKUP($C3252,'Provisioning Requester'!$F$3:$H$20000,2,FALSE)),"No","Yes")</f>
        <v>No</v>
      </c>
      <c r="I3252" s="1" t="str">
        <f>IF($H3252="Yes",VLOOKUP($C3252,'Provisioning Requester'!$F$3:$H$20000,3,FALSE),"-")</f>
        <v>-</v>
      </c>
      <c r="J3252" s="1" t="str">
        <f>IF(OR(D3252="SVCP", E3252="TRUE"), "No", IF(ISNA(VLOOKUP($C3252,'ProvResponder deviceId'!$A$1:$A$20000,1,FALSE)),"No","Yes"))</f>
        <v>No</v>
      </c>
      <c r="K3252" s="1" t="str">
        <f>IF($J3252="Yes",VLOOKUP($C3252,'ProvResponder deviceId'!$A$1:$C$20000,3,FALSE),"-")</f>
        <v>-</v>
      </c>
      <c r="L3252" s="1" t="str">
        <f t="shared" si="100"/>
        <v/>
      </c>
      <c r="M3252" s="1" t="str">
        <f t="shared" si="101"/>
        <v/>
      </c>
      <c r="N3252" s="1" t="str">
        <f>IF(ISBLANK($C3252),"",IF(ISNA(VLOOKUP($L3252,'result messages'!$H$3:$L$11,2,FALSE)),VLOOKUP($M3252,'result messages'!$H$3:$L$11,2,FALSE),VLOOKUP($L3252,'result messages'!$H$3:$L$11,2,FALSE)))</f>
        <v/>
      </c>
      <c r="O3252" s="1" t="str">
        <f>IF(ISBLANK($C3252),"",IF(ISNA(VLOOKUP($L3252,'result messages'!$H$3:$L$11,3,FALSE)),VLOOKUP($M3252,'result messages'!$H$3:$L$11,3,FALSE),VLOOKUP($L3252,'result messages'!$H$3:$L$11,3,FALSE)))</f>
        <v/>
      </c>
      <c r="P3252" s="1" t="str">
        <f>IF(ISBLANK($C3252),"",IF(ISNA(VLOOKUP($L3252,'result messages'!$H$3:$L$11,4,FALSE)),VLOOKUP($M3252,'result messages'!$H$3:$L$11,4,FALSE),VLOOKUP($L3252,'result messages'!$H$3:$L$11,4,FALSE)))</f>
        <v/>
      </c>
      <c r="Q3252" s="1" t="str">
        <f>IF(ISBLANK($C3252),"",IF(ISNA(VLOOKUP($L3252,'result messages'!$H$3:$L$11,5,FALSE)),VLOOKUP($M3252,'result messages'!$H$3:$L$11,5,FALSE),VLOOKUP($L3252,'result messages'!$H$3:$L$11,5,FALSE)))</f>
        <v/>
      </c>
    </row>
    <row r="3253" spans="1:17">
      <c r="A3253" s="1">
        <v>3250</v>
      </c>
      <c r="B3253" s="1"/>
      <c r="C3253" s="1"/>
      <c r="D3253" s="1"/>
      <c r="E3253" s="6"/>
      <c r="F3253" s="1"/>
      <c r="G3253" s="1" t="str">
        <f>IF(ISNA(VLOOKUP($C3253,'DTEN TCAP Linkage deviceId'!$A$1:$A$20000,1,FALSE)),"No","Yes")</f>
        <v>No</v>
      </c>
      <c r="H3253" s="1" t="str">
        <f>IF(ISNA(VLOOKUP($C3253,'Provisioning Requester'!$F$3:$H$20000,2,FALSE)),"No","Yes")</f>
        <v>No</v>
      </c>
      <c r="I3253" s="1" t="str">
        <f>IF($H3253="Yes",VLOOKUP($C3253,'Provisioning Requester'!$F$3:$H$20000,3,FALSE),"-")</f>
        <v>-</v>
      </c>
      <c r="J3253" s="1" t="str">
        <f>IF(OR(D3253="SVCP", E3253="TRUE"), "No", IF(ISNA(VLOOKUP($C3253,'ProvResponder deviceId'!$A$1:$A$20000,1,FALSE)),"No","Yes"))</f>
        <v>No</v>
      </c>
      <c r="K3253" s="1" t="str">
        <f>IF($J3253="Yes",VLOOKUP($C3253,'ProvResponder deviceId'!$A$1:$C$20000,3,FALSE),"-")</f>
        <v>-</v>
      </c>
      <c r="L3253" s="1" t="str">
        <f t="shared" si="100"/>
        <v/>
      </c>
      <c r="M3253" s="1" t="str">
        <f t="shared" si="101"/>
        <v/>
      </c>
      <c r="N3253" s="1" t="str">
        <f>IF(ISBLANK($C3253),"",IF(ISNA(VLOOKUP($L3253,'result messages'!$H$3:$L$11,2,FALSE)),VLOOKUP($M3253,'result messages'!$H$3:$L$11,2,FALSE),VLOOKUP($L3253,'result messages'!$H$3:$L$11,2,FALSE)))</f>
        <v/>
      </c>
      <c r="O3253" s="1" t="str">
        <f>IF(ISBLANK($C3253),"",IF(ISNA(VLOOKUP($L3253,'result messages'!$H$3:$L$11,3,FALSE)),VLOOKUP($M3253,'result messages'!$H$3:$L$11,3,FALSE),VLOOKUP($L3253,'result messages'!$H$3:$L$11,3,FALSE)))</f>
        <v/>
      </c>
      <c r="P3253" s="1" t="str">
        <f>IF(ISBLANK($C3253),"",IF(ISNA(VLOOKUP($L3253,'result messages'!$H$3:$L$11,4,FALSE)),VLOOKUP($M3253,'result messages'!$H$3:$L$11,4,FALSE),VLOOKUP($L3253,'result messages'!$H$3:$L$11,4,FALSE)))</f>
        <v/>
      </c>
      <c r="Q3253" s="1" t="str">
        <f>IF(ISBLANK($C3253),"",IF(ISNA(VLOOKUP($L3253,'result messages'!$H$3:$L$11,5,FALSE)),VLOOKUP($M3253,'result messages'!$H$3:$L$11,5,FALSE),VLOOKUP($L3253,'result messages'!$H$3:$L$11,5,FALSE)))</f>
        <v/>
      </c>
    </row>
    <row r="3254" spans="1:17">
      <c r="A3254" s="1">
        <v>3251</v>
      </c>
      <c r="B3254" s="1"/>
      <c r="C3254" s="1"/>
      <c r="D3254" s="1"/>
      <c r="E3254" s="6"/>
      <c r="F3254" s="1"/>
      <c r="G3254" s="1" t="str">
        <f>IF(ISNA(VLOOKUP($C3254,'DTEN TCAP Linkage deviceId'!$A$1:$A$20000,1,FALSE)),"No","Yes")</f>
        <v>No</v>
      </c>
      <c r="H3254" s="1" t="str">
        <f>IF(ISNA(VLOOKUP($C3254,'Provisioning Requester'!$F$3:$H$20000,2,FALSE)),"No","Yes")</f>
        <v>No</v>
      </c>
      <c r="I3254" s="1" t="str">
        <f>IF($H3254="Yes",VLOOKUP($C3254,'Provisioning Requester'!$F$3:$H$20000,3,FALSE),"-")</f>
        <v>-</v>
      </c>
      <c r="J3254" s="1" t="str">
        <f>IF(OR(D3254="SVCP", E3254="TRUE"), "No", IF(ISNA(VLOOKUP($C3254,'ProvResponder deviceId'!$A$1:$A$20000,1,FALSE)),"No","Yes"))</f>
        <v>No</v>
      </c>
      <c r="K3254" s="1" t="str">
        <f>IF($J3254="Yes",VLOOKUP($C3254,'ProvResponder deviceId'!$A$1:$C$20000,3,FALSE),"-")</f>
        <v>-</v>
      </c>
      <c r="L3254" s="1" t="str">
        <f t="shared" si="100"/>
        <v/>
      </c>
      <c r="M3254" s="1" t="str">
        <f t="shared" si="101"/>
        <v/>
      </c>
      <c r="N3254" s="1" t="str">
        <f>IF(ISBLANK($C3254),"",IF(ISNA(VLOOKUP($L3254,'result messages'!$H$3:$L$11,2,FALSE)),VLOOKUP($M3254,'result messages'!$H$3:$L$11,2,FALSE),VLOOKUP($L3254,'result messages'!$H$3:$L$11,2,FALSE)))</f>
        <v/>
      </c>
      <c r="O3254" s="1" t="str">
        <f>IF(ISBLANK($C3254),"",IF(ISNA(VLOOKUP($L3254,'result messages'!$H$3:$L$11,3,FALSE)),VLOOKUP($M3254,'result messages'!$H$3:$L$11,3,FALSE),VLOOKUP($L3254,'result messages'!$H$3:$L$11,3,FALSE)))</f>
        <v/>
      </c>
      <c r="P3254" s="1" t="str">
        <f>IF(ISBLANK($C3254),"",IF(ISNA(VLOOKUP($L3254,'result messages'!$H$3:$L$11,4,FALSE)),VLOOKUP($M3254,'result messages'!$H$3:$L$11,4,FALSE),VLOOKUP($L3254,'result messages'!$H$3:$L$11,4,FALSE)))</f>
        <v/>
      </c>
      <c r="Q3254" s="1" t="str">
        <f>IF(ISBLANK($C3254),"",IF(ISNA(VLOOKUP($L3254,'result messages'!$H$3:$L$11,5,FALSE)),VLOOKUP($M3254,'result messages'!$H$3:$L$11,5,FALSE),VLOOKUP($L3254,'result messages'!$H$3:$L$11,5,FALSE)))</f>
        <v/>
      </c>
    </row>
    <row r="3255" spans="1:17">
      <c r="A3255" s="1">
        <v>3252</v>
      </c>
      <c r="B3255" s="1"/>
      <c r="C3255" s="1"/>
      <c r="D3255" s="1"/>
      <c r="E3255" s="6"/>
      <c r="F3255" s="1"/>
      <c r="G3255" s="1" t="str">
        <f>IF(ISNA(VLOOKUP($C3255,'DTEN TCAP Linkage deviceId'!$A$1:$A$20000,1,FALSE)),"No","Yes")</f>
        <v>No</v>
      </c>
      <c r="H3255" s="1" t="str">
        <f>IF(ISNA(VLOOKUP($C3255,'Provisioning Requester'!$F$3:$H$20000,2,FALSE)),"No","Yes")</f>
        <v>No</v>
      </c>
      <c r="I3255" s="1" t="str">
        <f>IF($H3255="Yes",VLOOKUP($C3255,'Provisioning Requester'!$F$3:$H$20000,3,FALSE),"-")</f>
        <v>-</v>
      </c>
      <c r="J3255" s="1" t="str">
        <f>IF(OR(D3255="SVCP", E3255="TRUE"), "No", IF(ISNA(VLOOKUP($C3255,'ProvResponder deviceId'!$A$1:$A$20000,1,FALSE)),"No","Yes"))</f>
        <v>No</v>
      </c>
      <c r="K3255" s="1" t="str">
        <f>IF($J3255="Yes",VLOOKUP($C3255,'ProvResponder deviceId'!$A$1:$C$20000,3,FALSE),"-")</f>
        <v>-</v>
      </c>
      <c r="L3255" s="1" t="str">
        <f t="shared" si="100"/>
        <v/>
      </c>
      <c r="M3255" s="1" t="str">
        <f t="shared" si="101"/>
        <v/>
      </c>
      <c r="N3255" s="1" t="str">
        <f>IF(ISBLANK($C3255),"",IF(ISNA(VLOOKUP($L3255,'result messages'!$H$3:$L$11,2,FALSE)),VLOOKUP($M3255,'result messages'!$H$3:$L$11,2,FALSE),VLOOKUP($L3255,'result messages'!$H$3:$L$11,2,FALSE)))</f>
        <v/>
      </c>
      <c r="O3255" s="1" t="str">
        <f>IF(ISBLANK($C3255),"",IF(ISNA(VLOOKUP($L3255,'result messages'!$H$3:$L$11,3,FALSE)),VLOOKUP($M3255,'result messages'!$H$3:$L$11,3,FALSE),VLOOKUP($L3255,'result messages'!$H$3:$L$11,3,FALSE)))</f>
        <v/>
      </c>
      <c r="P3255" s="1" t="str">
        <f>IF(ISBLANK($C3255),"",IF(ISNA(VLOOKUP($L3255,'result messages'!$H$3:$L$11,4,FALSE)),VLOOKUP($M3255,'result messages'!$H$3:$L$11,4,FALSE),VLOOKUP($L3255,'result messages'!$H$3:$L$11,4,FALSE)))</f>
        <v/>
      </c>
      <c r="Q3255" s="1" t="str">
        <f>IF(ISBLANK($C3255),"",IF(ISNA(VLOOKUP($L3255,'result messages'!$H$3:$L$11,5,FALSE)),VLOOKUP($M3255,'result messages'!$H$3:$L$11,5,FALSE),VLOOKUP($L3255,'result messages'!$H$3:$L$11,5,FALSE)))</f>
        <v/>
      </c>
    </row>
    <row r="3256" spans="1:17">
      <c r="A3256" s="1">
        <v>3253</v>
      </c>
      <c r="B3256" s="1"/>
      <c r="C3256" s="1"/>
      <c r="D3256" s="1"/>
      <c r="E3256" s="6"/>
      <c r="F3256" s="1"/>
      <c r="G3256" s="1" t="str">
        <f>IF(ISNA(VLOOKUP($C3256,'DTEN TCAP Linkage deviceId'!$A$1:$A$20000,1,FALSE)),"No","Yes")</f>
        <v>No</v>
      </c>
      <c r="H3256" s="1" t="str">
        <f>IF(ISNA(VLOOKUP($C3256,'Provisioning Requester'!$F$3:$H$20000,2,FALSE)),"No","Yes")</f>
        <v>No</v>
      </c>
      <c r="I3256" s="1" t="str">
        <f>IF($H3256="Yes",VLOOKUP($C3256,'Provisioning Requester'!$F$3:$H$20000,3,FALSE),"-")</f>
        <v>-</v>
      </c>
      <c r="J3256" s="1" t="str">
        <f>IF(OR(D3256="SVCP", E3256="TRUE"), "No", IF(ISNA(VLOOKUP($C3256,'ProvResponder deviceId'!$A$1:$A$20000,1,FALSE)),"No","Yes"))</f>
        <v>No</v>
      </c>
      <c r="K3256" s="1" t="str">
        <f>IF($J3256="Yes",VLOOKUP($C3256,'ProvResponder deviceId'!$A$1:$C$20000,3,FALSE),"-")</f>
        <v>-</v>
      </c>
      <c r="L3256" s="1" t="str">
        <f t="shared" si="100"/>
        <v/>
      </c>
      <c r="M3256" s="1" t="str">
        <f t="shared" si="101"/>
        <v/>
      </c>
      <c r="N3256" s="1" t="str">
        <f>IF(ISBLANK($C3256),"",IF(ISNA(VLOOKUP($L3256,'result messages'!$H$3:$L$11,2,FALSE)),VLOOKUP($M3256,'result messages'!$H$3:$L$11,2,FALSE),VLOOKUP($L3256,'result messages'!$H$3:$L$11,2,FALSE)))</f>
        <v/>
      </c>
      <c r="O3256" s="1" t="str">
        <f>IF(ISBLANK($C3256),"",IF(ISNA(VLOOKUP($L3256,'result messages'!$H$3:$L$11,3,FALSE)),VLOOKUP($M3256,'result messages'!$H$3:$L$11,3,FALSE),VLOOKUP($L3256,'result messages'!$H$3:$L$11,3,FALSE)))</f>
        <v/>
      </c>
      <c r="P3256" s="1" t="str">
        <f>IF(ISBLANK($C3256),"",IF(ISNA(VLOOKUP($L3256,'result messages'!$H$3:$L$11,4,FALSE)),VLOOKUP($M3256,'result messages'!$H$3:$L$11,4,FALSE),VLOOKUP($L3256,'result messages'!$H$3:$L$11,4,FALSE)))</f>
        <v/>
      </c>
      <c r="Q3256" s="1" t="str">
        <f>IF(ISBLANK($C3256),"",IF(ISNA(VLOOKUP($L3256,'result messages'!$H$3:$L$11,5,FALSE)),VLOOKUP($M3256,'result messages'!$H$3:$L$11,5,FALSE),VLOOKUP($L3256,'result messages'!$H$3:$L$11,5,FALSE)))</f>
        <v/>
      </c>
    </row>
    <row r="3257" spans="1:17">
      <c r="A3257" s="1">
        <v>3254</v>
      </c>
      <c r="B3257" s="1"/>
      <c r="C3257" s="1"/>
      <c r="D3257" s="1"/>
      <c r="E3257" s="6"/>
      <c r="F3257" s="1"/>
      <c r="G3257" s="1" t="str">
        <f>IF(ISNA(VLOOKUP($C3257,'DTEN TCAP Linkage deviceId'!$A$1:$A$20000,1,FALSE)),"No","Yes")</f>
        <v>No</v>
      </c>
      <c r="H3257" s="1" t="str">
        <f>IF(ISNA(VLOOKUP($C3257,'Provisioning Requester'!$F$3:$H$20000,2,FALSE)),"No","Yes")</f>
        <v>No</v>
      </c>
      <c r="I3257" s="1" t="str">
        <f>IF($H3257="Yes",VLOOKUP($C3257,'Provisioning Requester'!$F$3:$H$20000,3,FALSE),"-")</f>
        <v>-</v>
      </c>
      <c r="J3257" s="1" t="str">
        <f>IF(OR(D3257="SVCP", E3257="TRUE"), "No", IF(ISNA(VLOOKUP($C3257,'ProvResponder deviceId'!$A$1:$A$20000,1,FALSE)),"No","Yes"))</f>
        <v>No</v>
      </c>
      <c r="K3257" s="1" t="str">
        <f>IF($J3257="Yes",VLOOKUP($C3257,'ProvResponder deviceId'!$A$1:$C$20000,3,FALSE),"-")</f>
        <v>-</v>
      </c>
      <c r="L3257" s="1" t="str">
        <f t="shared" si="100"/>
        <v/>
      </c>
      <c r="M3257" s="1" t="str">
        <f t="shared" si="101"/>
        <v/>
      </c>
      <c r="N3257" s="1" t="str">
        <f>IF(ISBLANK($C3257),"",IF(ISNA(VLOOKUP($L3257,'result messages'!$H$3:$L$11,2,FALSE)),VLOOKUP($M3257,'result messages'!$H$3:$L$11,2,FALSE),VLOOKUP($L3257,'result messages'!$H$3:$L$11,2,FALSE)))</f>
        <v/>
      </c>
      <c r="O3257" s="1" t="str">
        <f>IF(ISBLANK($C3257),"",IF(ISNA(VLOOKUP($L3257,'result messages'!$H$3:$L$11,3,FALSE)),VLOOKUP($M3257,'result messages'!$H$3:$L$11,3,FALSE),VLOOKUP($L3257,'result messages'!$H$3:$L$11,3,FALSE)))</f>
        <v/>
      </c>
      <c r="P3257" s="1" t="str">
        <f>IF(ISBLANK($C3257),"",IF(ISNA(VLOOKUP($L3257,'result messages'!$H$3:$L$11,4,FALSE)),VLOOKUP($M3257,'result messages'!$H$3:$L$11,4,FALSE),VLOOKUP($L3257,'result messages'!$H$3:$L$11,4,FALSE)))</f>
        <v/>
      </c>
      <c r="Q3257" s="1" t="str">
        <f>IF(ISBLANK($C3257),"",IF(ISNA(VLOOKUP($L3257,'result messages'!$H$3:$L$11,5,FALSE)),VLOOKUP($M3257,'result messages'!$H$3:$L$11,5,FALSE),VLOOKUP($L3257,'result messages'!$H$3:$L$11,5,FALSE)))</f>
        <v/>
      </c>
    </row>
    <row r="3258" spans="1:17">
      <c r="A3258" s="1">
        <v>3255</v>
      </c>
      <c r="B3258" s="1"/>
      <c r="C3258" s="1"/>
      <c r="D3258" s="1"/>
      <c r="E3258" s="6"/>
      <c r="F3258" s="1"/>
      <c r="G3258" s="1" t="str">
        <f>IF(ISNA(VLOOKUP($C3258,'DTEN TCAP Linkage deviceId'!$A$1:$A$20000,1,FALSE)),"No","Yes")</f>
        <v>No</v>
      </c>
      <c r="H3258" s="1" t="str">
        <f>IF(ISNA(VLOOKUP($C3258,'Provisioning Requester'!$F$3:$H$20000,2,FALSE)),"No","Yes")</f>
        <v>No</v>
      </c>
      <c r="I3258" s="1" t="str">
        <f>IF($H3258="Yes",VLOOKUP($C3258,'Provisioning Requester'!$F$3:$H$20000,3,FALSE),"-")</f>
        <v>-</v>
      </c>
      <c r="J3258" s="1" t="str">
        <f>IF(OR(D3258="SVCP", E3258="TRUE"), "No", IF(ISNA(VLOOKUP($C3258,'ProvResponder deviceId'!$A$1:$A$20000,1,FALSE)),"No","Yes"))</f>
        <v>No</v>
      </c>
      <c r="K3258" s="1" t="str">
        <f>IF($J3258="Yes",VLOOKUP($C3258,'ProvResponder deviceId'!$A$1:$C$20000,3,FALSE),"-")</f>
        <v>-</v>
      </c>
      <c r="L3258" s="1" t="str">
        <f t="shared" si="100"/>
        <v/>
      </c>
      <c r="M3258" s="1" t="str">
        <f t="shared" si="101"/>
        <v/>
      </c>
      <c r="N3258" s="1" t="str">
        <f>IF(ISBLANK($C3258),"",IF(ISNA(VLOOKUP($L3258,'result messages'!$H$3:$L$11,2,FALSE)),VLOOKUP($M3258,'result messages'!$H$3:$L$11,2,FALSE),VLOOKUP($L3258,'result messages'!$H$3:$L$11,2,FALSE)))</f>
        <v/>
      </c>
      <c r="O3258" s="1" t="str">
        <f>IF(ISBLANK($C3258),"",IF(ISNA(VLOOKUP($L3258,'result messages'!$H$3:$L$11,3,FALSE)),VLOOKUP($M3258,'result messages'!$H$3:$L$11,3,FALSE),VLOOKUP($L3258,'result messages'!$H$3:$L$11,3,FALSE)))</f>
        <v/>
      </c>
      <c r="P3258" s="1" t="str">
        <f>IF(ISBLANK($C3258),"",IF(ISNA(VLOOKUP($L3258,'result messages'!$H$3:$L$11,4,FALSE)),VLOOKUP($M3258,'result messages'!$H$3:$L$11,4,FALSE),VLOOKUP($L3258,'result messages'!$H$3:$L$11,4,FALSE)))</f>
        <v/>
      </c>
      <c r="Q3258" s="1" t="str">
        <f>IF(ISBLANK($C3258),"",IF(ISNA(VLOOKUP($L3258,'result messages'!$H$3:$L$11,5,FALSE)),VLOOKUP($M3258,'result messages'!$H$3:$L$11,5,FALSE),VLOOKUP($L3258,'result messages'!$H$3:$L$11,5,FALSE)))</f>
        <v/>
      </c>
    </row>
    <row r="3259" spans="1:17">
      <c r="A3259" s="1">
        <v>3256</v>
      </c>
      <c r="B3259" s="1"/>
      <c r="C3259" s="1"/>
      <c r="D3259" s="1"/>
      <c r="E3259" s="6"/>
      <c r="F3259" s="1"/>
      <c r="G3259" s="1" t="str">
        <f>IF(ISNA(VLOOKUP($C3259,'DTEN TCAP Linkage deviceId'!$A$1:$A$20000,1,FALSE)),"No","Yes")</f>
        <v>No</v>
      </c>
      <c r="H3259" s="1" t="str">
        <f>IF(ISNA(VLOOKUP($C3259,'Provisioning Requester'!$F$3:$H$20000,2,FALSE)),"No","Yes")</f>
        <v>No</v>
      </c>
      <c r="I3259" s="1" t="str">
        <f>IF($H3259="Yes",VLOOKUP($C3259,'Provisioning Requester'!$F$3:$H$20000,3,FALSE),"-")</f>
        <v>-</v>
      </c>
      <c r="J3259" s="1" t="str">
        <f>IF(OR(D3259="SVCP", E3259="TRUE"), "No", IF(ISNA(VLOOKUP($C3259,'ProvResponder deviceId'!$A$1:$A$20000,1,FALSE)),"No","Yes"))</f>
        <v>No</v>
      </c>
      <c r="K3259" s="1" t="str">
        <f>IF($J3259="Yes",VLOOKUP($C3259,'ProvResponder deviceId'!$A$1:$C$20000,3,FALSE),"-")</f>
        <v>-</v>
      </c>
      <c r="L3259" s="1" t="str">
        <f t="shared" si="100"/>
        <v/>
      </c>
      <c r="M3259" s="1" t="str">
        <f t="shared" si="101"/>
        <v/>
      </c>
      <c r="N3259" s="1" t="str">
        <f>IF(ISBLANK($C3259),"",IF(ISNA(VLOOKUP($L3259,'result messages'!$H$3:$L$11,2,FALSE)),VLOOKUP($M3259,'result messages'!$H$3:$L$11,2,FALSE),VLOOKUP($L3259,'result messages'!$H$3:$L$11,2,FALSE)))</f>
        <v/>
      </c>
      <c r="O3259" s="1" t="str">
        <f>IF(ISBLANK($C3259),"",IF(ISNA(VLOOKUP($L3259,'result messages'!$H$3:$L$11,3,FALSE)),VLOOKUP($M3259,'result messages'!$H$3:$L$11,3,FALSE),VLOOKUP($L3259,'result messages'!$H$3:$L$11,3,FALSE)))</f>
        <v/>
      </c>
      <c r="P3259" s="1" t="str">
        <f>IF(ISBLANK($C3259),"",IF(ISNA(VLOOKUP($L3259,'result messages'!$H$3:$L$11,4,FALSE)),VLOOKUP($M3259,'result messages'!$H$3:$L$11,4,FALSE),VLOOKUP($L3259,'result messages'!$H$3:$L$11,4,FALSE)))</f>
        <v/>
      </c>
      <c r="Q3259" s="1" t="str">
        <f>IF(ISBLANK($C3259),"",IF(ISNA(VLOOKUP($L3259,'result messages'!$H$3:$L$11,5,FALSE)),VLOOKUP($M3259,'result messages'!$H$3:$L$11,5,FALSE),VLOOKUP($L3259,'result messages'!$H$3:$L$11,5,FALSE)))</f>
        <v/>
      </c>
    </row>
    <row r="3260" spans="1:17">
      <c r="A3260" s="1">
        <v>3257</v>
      </c>
      <c r="B3260" s="1"/>
      <c r="C3260" s="1"/>
      <c r="D3260" s="1"/>
      <c r="E3260" s="6"/>
      <c r="F3260" s="1"/>
      <c r="G3260" s="1" t="str">
        <f>IF(ISNA(VLOOKUP($C3260,'DTEN TCAP Linkage deviceId'!$A$1:$A$20000,1,FALSE)),"No","Yes")</f>
        <v>No</v>
      </c>
      <c r="H3260" s="1" t="str">
        <f>IF(ISNA(VLOOKUP($C3260,'Provisioning Requester'!$F$3:$H$20000,2,FALSE)),"No","Yes")</f>
        <v>No</v>
      </c>
      <c r="I3260" s="1" t="str">
        <f>IF($H3260="Yes",VLOOKUP($C3260,'Provisioning Requester'!$F$3:$H$20000,3,FALSE),"-")</f>
        <v>-</v>
      </c>
      <c r="J3260" s="1" t="str">
        <f>IF(OR(D3260="SVCP", E3260="TRUE"), "No", IF(ISNA(VLOOKUP($C3260,'ProvResponder deviceId'!$A$1:$A$20000,1,FALSE)),"No","Yes"))</f>
        <v>No</v>
      </c>
      <c r="K3260" s="1" t="str">
        <f>IF($J3260="Yes",VLOOKUP($C3260,'ProvResponder deviceId'!$A$1:$C$20000,3,FALSE),"-")</f>
        <v>-</v>
      </c>
      <c r="L3260" s="1" t="str">
        <f t="shared" si="100"/>
        <v/>
      </c>
      <c r="M3260" s="1" t="str">
        <f t="shared" si="101"/>
        <v/>
      </c>
      <c r="N3260" s="1" t="str">
        <f>IF(ISBLANK($C3260),"",IF(ISNA(VLOOKUP($L3260,'result messages'!$H$3:$L$11,2,FALSE)),VLOOKUP($M3260,'result messages'!$H$3:$L$11,2,FALSE),VLOOKUP($L3260,'result messages'!$H$3:$L$11,2,FALSE)))</f>
        <v/>
      </c>
      <c r="O3260" s="1" t="str">
        <f>IF(ISBLANK($C3260),"",IF(ISNA(VLOOKUP($L3260,'result messages'!$H$3:$L$11,3,FALSE)),VLOOKUP($M3260,'result messages'!$H$3:$L$11,3,FALSE),VLOOKUP($L3260,'result messages'!$H$3:$L$11,3,FALSE)))</f>
        <v/>
      </c>
      <c r="P3260" s="1" t="str">
        <f>IF(ISBLANK($C3260),"",IF(ISNA(VLOOKUP($L3260,'result messages'!$H$3:$L$11,4,FALSE)),VLOOKUP($M3260,'result messages'!$H$3:$L$11,4,FALSE),VLOOKUP($L3260,'result messages'!$H$3:$L$11,4,FALSE)))</f>
        <v/>
      </c>
      <c r="Q3260" s="1" t="str">
        <f>IF(ISBLANK($C3260),"",IF(ISNA(VLOOKUP($L3260,'result messages'!$H$3:$L$11,5,FALSE)),VLOOKUP($M3260,'result messages'!$H$3:$L$11,5,FALSE),VLOOKUP($L3260,'result messages'!$H$3:$L$11,5,FALSE)))</f>
        <v/>
      </c>
    </row>
    <row r="3261" spans="1:17">
      <c r="A3261" s="1">
        <v>3258</v>
      </c>
      <c r="B3261" s="1"/>
      <c r="C3261" s="1"/>
      <c r="D3261" s="1"/>
      <c r="E3261" s="6"/>
      <c r="F3261" s="1"/>
      <c r="G3261" s="1" t="str">
        <f>IF(ISNA(VLOOKUP($C3261,'DTEN TCAP Linkage deviceId'!$A$1:$A$20000,1,FALSE)),"No","Yes")</f>
        <v>No</v>
      </c>
      <c r="H3261" s="1" t="str">
        <f>IF(ISNA(VLOOKUP($C3261,'Provisioning Requester'!$F$3:$H$20000,2,FALSE)),"No","Yes")</f>
        <v>No</v>
      </c>
      <c r="I3261" s="1" t="str">
        <f>IF($H3261="Yes",VLOOKUP($C3261,'Provisioning Requester'!$F$3:$H$20000,3,FALSE),"-")</f>
        <v>-</v>
      </c>
      <c r="J3261" s="1" t="str">
        <f>IF(OR(D3261="SVCP", E3261="TRUE"), "No", IF(ISNA(VLOOKUP($C3261,'ProvResponder deviceId'!$A$1:$A$20000,1,FALSE)),"No","Yes"))</f>
        <v>No</v>
      </c>
      <c r="K3261" s="1" t="str">
        <f>IF($J3261="Yes",VLOOKUP($C3261,'ProvResponder deviceId'!$A$1:$C$20000,3,FALSE),"-")</f>
        <v>-</v>
      </c>
      <c r="L3261" s="1" t="str">
        <f t="shared" si="100"/>
        <v/>
      </c>
      <c r="M3261" s="1" t="str">
        <f t="shared" si="101"/>
        <v/>
      </c>
      <c r="N3261" s="1" t="str">
        <f>IF(ISBLANK($C3261),"",IF(ISNA(VLOOKUP($L3261,'result messages'!$H$3:$L$11,2,FALSE)),VLOOKUP($M3261,'result messages'!$H$3:$L$11,2,FALSE),VLOOKUP($L3261,'result messages'!$H$3:$L$11,2,FALSE)))</f>
        <v/>
      </c>
      <c r="O3261" s="1" t="str">
        <f>IF(ISBLANK($C3261),"",IF(ISNA(VLOOKUP($L3261,'result messages'!$H$3:$L$11,3,FALSE)),VLOOKUP($M3261,'result messages'!$H$3:$L$11,3,FALSE),VLOOKUP($L3261,'result messages'!$H$3:$L$11,3,FALSE)))</f>
        <v/>
      </c>
      <c r="P3261" s="1" t="str">
        <f>IF(ISBLANK($C3261),"",IF(ISNA(VLOOKUP($L3261,'result messages'!$H$3:$L$11,4,FALSE)),VLOOKUP($M3261,'result messages'!$H$3:$L$11,4,FALSE),VLOOKUP($L3261,'result messages'!$H$3:$L$11,4,FALSE)))</f>
        <v/>
      </c>
      <c r="Q3261" s="1" t="str">
        <f>IF(ISBLANK($C3261),"",IF(ISNA(VLOOKUP($L3261,'result messages'!$H$3:$L$11,5,FALSE)),VLOOKUP($M3261,'result messages'!$H$3:$L$11,5,FALSE),VLOOKUP($L3261,'result messages'!$H$3:$L$11,5,FALSE)))</f>
        <v/>
      </c>
    </row>
    <row r="3262" spans="1:17">
      <c r="A3262" s="1">
        <v>3259</v>
      </c>
      <c r="B3262" s="1"/>
      <c r="C3262" s="1"/>
      <c r="D3262" s="1"/>
      <c r="E3262" s="6"/>
      <c r="F3262" s="1"/>
      <c r="G3262" s="1" t="str">
        <f>IF(ISNA(VLOOKUP($C3262,'DTEN TCAP Linkage deviceId'!$A$1:$A$20000,1,FALSE)),"No","Yes")</f>
        <v>No</v>
      </c>
      <c r="H3262" s="1" t="str">
        <f>IF(ISNA(VLOOKUP($C3262,'Provisioning Requester'!$F$3:$H$20000,2,FALSE)),"No","Yes")</f>
        <v>No</v>
      </c>
      <c r="I3262" s="1" t="str">
        <f>IF($H3262="Yes",VLOOKUP($C3262,'Provisioning Requester'!$F$3:$H$20000,3,FALSE),"-")</f>
        <v>-</v>
      </c>
      <c r="J3262" s="1" t="str">
        <f>IF(OR(D3262="SVCP", E3262="TRUE"), "No", IF(ISNA(VLOOKUP($C3262,'ProvResponder deviceId'!$A$1:$A$20000,1,FALSE)),"No","Yes"))</f>
        <v>No</v>
      </c>
      <c r="K3262" s="1" t="str">
        <f>IF($J3262="Yes",VLOOKUP($C3262,'ProvResponder deviceId'!$A$1:$C$20000,3,FALSE),"-")</f>
        <v>-</v>
      </c>
      <c r="L3262" s="1" t="str">
        <f t="shared" si="100"/>
        <v/>
      </c>
      <c r="M3262" s="1" t="str">
        <f t="shared" si="101"/>
        <v/>
      </c>
      <c r="N3262" s="1" t="str">
        <f>IF(ISBLANK($C3262),"",IF(ISNA(VLOOKUP($L3262,'result messages'!$H$3:$L$11,2,FALSE)),VLOOKUP($M3262,'result messages'!$H$3:$L$11,2,FALSE),VLOOKUP($L3262,'result messages'!$H$3:$L$11,2,FALSE)))</f>
        <v/>
      </c>
      <c r="O3262" s="1" t="str">
        <f>IF(ISBLANK($C3262),"",IF(ISNA(VLOOKUP($L3262,'result messages'!$H$3:$L$11,3,FALSE)),VLOOKUP($M3262,'result messages'!$H$3:$L$11,3,FALSE),VLOOKUP($L3262,'result messages'!$H$3:$L$11,3,FALSE)))</f>
        <v/>
      </c>
      <c r="P3262" s="1" t="str">
        <f>IF(ISBLANK($C3262),"",IF(ISNA(VLOOKUP($L3262,'result messages'!$H$3:$L$11,4,FALSE)),VLOOKUP($M3262,'result messages'!$H$3:$L$11,4,FALSE),VLOOKUP($L3262,'result messages'!$H$3:$L$11,4,FALSE)))</f>
        <v/>
      </c>
      <c r="Q3262" s="1" t="str">
        <f>IF(ISBLANK($C3262),"",IF(ISNA(VLOOKUP($L3262,'result messages'!$H$3:$L$11,5,FALSE)),VLOOKUP($M3262,'result messages'!$H$3:$L$11,5,FALSE),VLOOKUP($L3262,'result messages'!$H$3:$L$11,5,FALSE)))</f>
        <v/>
      </c>
    </row>
    <row r="3263" spans="1:17">
      <c r="A3263" s="1">
        <v>3260</v>
      </c>
      <c r="B3263" s="1"/>
      <c r="C3263" s="1"/>
      <c r="D3263" s="1"/>
      <c r="E3263" s="6"/>
      <c r="F3263" s="1"/>
      <c r="G3263" s="1" t="str">
        <f>IF(ISNA(VLOOKUP($C3263,'DTEN TCAP Linkage deviceId'!$A$1:$A$20000,1,FALSE)),"No","Yes")</f>
        <v>No</v>
      </c>
      <c r="H3263" s="1" t="str">
        <f>IF(ISNA(VLOOKUP($C3263,'Provisioning Requester'!$F$3:$H$20000,2,FALSE)),"No","Yes")</f>
        <v>No</v>
      </c>
      <c r="I3263" s="1" t="str">
        <f>IF($H3263="Yes",VLOOKUP($C3263,'Provisioning Requester'!$F$3:$H$20000,3,FALSE),"-")</f>
        <v>-</v>
      </c>
      <c r="J3263" s="1" t="str">
        <f>IF(OR(D3263="SVCP", E3263="TRUE"), "No", IF(ISNA(VLOOKUP($C3263,'ProvResponder deviceId'!$A$1:$A$20000,1,FALSE)),"No","Yes"))</f>
        <v>No</v>
      </c>
      <c r="K3263" s="1" t="str">
        <f>IF($J3263="Yes",VLOOKUP($C3263,'ProvResponder deviceId'!$A$1:$C$20000,3,FALSE),"-")</f>
        <v>-</v>
      </c>
      <c r="L3263" s="1" t="str">
        <f t="shared" si="100"/>
        <v/>
      </c>
      <c r="M3263" s="1" t="str">
        <f t="shared" si="101"/>
        <v/>
      </c>
      <c r="N3263" s="1" t="str">
        <f>IF(ISBLANK($C3263),"",IF(ISNA(VLOOKUP($L3263,'result messages'!$H$3:$L$11,2,FALSE)),VLOOKUP($M3263,'result messages'!$H$3:$L$11,2,FALSE),VLOOKUP($L3263,'result messages'!$H$3:$L$11,2,FALSE)))</f>
        <v/>
      </c>
      <c r="O3263" s="1" t="str">
        <f>IF(ISBLANK($C3263),"",IF(ISNA(VLOOKUP($L3263,'result messages'!$H$3:$L$11,3,FALSE)),VLOOKUP($M3263,'result messages'!$H$3:$L$11,3,FALSE),VLOOKUP($L3263,'result messages'!$H$3:$L$11,3,FALSE)))</f>
        <v/>
      </c>
      <c r="P3263" s="1" t="str">
        <f>IF(ISBLANK($C3263),"",IF(ISNA(VLOOKUP($L3263,'result messages'!$H$3:$L$11,4,FALSE)),VLOOKUP($M3263,'result messages'!$H$3:$L$11,4,FALSE),VLOOKUP($L3263,'result messages'!$H$3:$L$11,4,FALSE)))</f>
        <v/>
      </c>
      <c r="Q3263" s="1" t="str">
        <f>IF(ISBLANK($C3263),"",IF(ISNA(VLOOKUP($L3263,'result messages'!$H$3:$L$11,5,FALSE)),VLOOKUP($M3263,'result messages'!$H$3:$L$11,5,FALSE),VLOOKUP($L3263,'result messages'!$H$3:$L$11,5,FALSE)))</f>
        <v/>
      </c>
    </row>
    <row r="3264" spans="1:17">
      <c r="A3264" s="1">
        <v>3261</v>
      </c>
      <c r="B3264" s="1"/>
      <c r="C3264" s="1"/>
      <c r="D3264" s="1"/>
      <c r="E3264" s="6"/>
      <c r="F3264" s="1"/>
      <c r="G3264" s="1" t="str">
        <f>IF(ISNA(VLOOKUP($C3264,'DTEN TCAP Linkage deviceId'!$A$1:$A$20000,1,FALSE)),"No","Yes")</f>
        <v>No</v>
      </c>
      <c r="H3264" s="1" t="str">
        <f>IF(ISNA(VLOOKUP($C3264,'Provisioning Requester'!$F$3:$H$20000,2,FALSE)),"No","Yes")</f>
        <v>No</v>
      </c>
      <c r="I3264" s="1" t="str">
        <f>IF($H3264="Yes",VLOOKUP($C3264,'Provisioning Requester'!$F$3:$H$20000,3,FALSE),"-")</f>
        <v>-</v>
      </c>
      <c r="J3264" s="1" t="str">
        <f>IF(OR(D3264="SVCP", E3264="TRUE"), "No", IF(ISNA(VLOOKUP($C3264,'ProvResponder deviceId'!$A$1:$A$20000,1,FALSE)),"No","Yes"))</f>
        <v>No</v>
      </c>
      <c r="K3264" s="1" t="str">
        <f>IF($J3264="Yes",VLOOKUP($C3264,'ProvResponder deviceId'!$A$1:$C$20000,3,FALSE),"-")</f>
        <v>-</v>
      </c>
      <c r="L3264" s="1" t="str">
        <f t="shared" si="100"/>
        <v/>
      </c>
      <c r="M3264" s="1" t="str">
        <f t="shared" si="101"/>
        <v/>
      </c>
      <c r="N3264" s="1" t="str">
        <f>IF(ISBLANK($C3264),"",IF(ISNA(VLOOKUP($L3264,'result messages'!$H$3:$L$11,2,FALSE)),VLOOKUP($M3264,'result messages'!$H$3:$L$11,2,FALSE),VLOOKUP($L3264,'result messages'!$H$3:$L$11,2,FALSE)))</f>
        <v/>
      </c>
      <c r="O3264" s="1" t="str">
        <f>IF(ISBLANK($C3264),"",IF(ISNA(VLOOKUP($L3264,'result messages'!$H$3:$L$11,3,FALSE)),VLOOKUP($M3264,'result messages'!$H$3:$L$11,3,FALSE),VLOOKUP($L3264,'result messages'!$H$3:$L$11,3,FALSE)))</f>
        <v/>
      </c>
      <c r="P3264" s="1" t="str">
        <f>IF(ISBLANK($C3264),"",IF(ISNA(VLOOKUP($L3264,'result messages'!$H$3:$L$11,4,FALSE)),VLOOKUP($M3264,'result messages'!$H$3:$L$11,4,FALSE),VLOOKUP($L3264,'result messages'!$H$3:$L$11,4,FALSE)))</f>
        <v/>
      </c>
      <c r="Q3264" s="1" t="str">
        <f>IF(ISBLANK($C3264),"",IF(ISNA(VLOOKUP($L3264,'result messages'!$H$3:$L$11,5,FALSE)),VLOOKUP($M3264,'result messages'!$H$3:$L$11,5,FALSE),VLOOKUP($L3264,'result messages'!$H$3:$L$11,5,FALSE)))</f>
        <v/>
      </c>
    </row>
    <row r="3265" spans="1:17">
      <c r="A3265" s="1">
        <v>3262</v>
      </c>
      <c r="B3265" s="1"/>
      <c r="C3265" s="1"/>
      <c r="D3265" s="1"/>
      <c r="E3265" s="6"/>
      <c r="F3265" s="1"/>
      <c r="G3265" s="1" t="str">
        <f>IF(ISNA(VLOOKUP($C3265,'DTEN TCAP Linkage deviceId'!$A$1:$A$20000,1,FALSE)),"No","Yes")</f>
        <v>No</v>
      </c>
      <c r="H3265" s="1" t="str">
        <f>IF(ISNA(VLOOKUP($C3265,'Provisioning Requester'!$F$3:$H$20000,2,FALSE)),"No","Yes")</f>
        <v>No</v>
      </c>
      <c r="I3265" s="1" t="str">
        <f>IF($H3265="Yes",VLOOKUP($C3265,'Provisioning Requester'!$F$3:$H$20000,3,FALSE),"-")</f>
        <v>-</v>
      </c>
      <c r="J3265" s="1" t="str">
        <f>IF(OR(D3265="SVCP", E3265="TRUE"), "No", IF(ISNA(VLOOKUP($C3265,'ProvResponder deviceId'!$A$1:$A$20000,1,FALSE)),"No","Yes"))</f>
        <v>No</v>
      </c>
      <c r="K3265" s="1" t="str">
        <f>IF($J3265="Yes",VLOOKUP($C3265,'ProvResponder deviceId'!$A$1:$C$20000,3,FALSE),"-")</f>
        <v>-</v>
      </c>
      <c r="L3265" s="1" t="str">
        <f t="shared" si="100"/>
        <v/>
      </c>
      <c r="M3265" s="1" t="str">
        <f t="shared" si="101"/>
        <v/>
      </c>
      <c r="N3265" s="1" t="str">
        <f>IF(ISBLANK($C3265),"",IF(ISNA(VLOOKUP($L3265,'result messages'!$H$3:$L$11,2,FALSE)),VLOOKUP($M3265,'result messages'!$H$3:$L$11,2,FALSE),VLOOKUP($L3265,'result messages'!$H$3:$L$11,2,FALSE)))</f>
        <v/>
      </c>
      <c r="O3265" s="1" t="str">
        <f>IF(ISBLANK($C3265),"",IF(ISNA(VLOOKUP($L3265,'result messages'!$H$3:$L$11,3,FALSE)),VLOOKUP($M3265,'result messages'!$H$3:$L$11,3,FALSE),VLOOKUP($L3265,'result messages'!$H$3:$L$11,3,FALSE)))</f>
        <v/>
      </c>
      <c r="P3265" s="1" t="str">
        <f>IF(ISBLANK($C3265),"",IF(ISNA(VLOOKUP($L3265,'result messages'!$H$3:$L$11,4,FALSE)),VLOOKUP($M3265,'result messages'!$H$3:$L$11,4,FALSE),VLOOKUP($L3265,'result messages'!$H$3:$L$11,4,FALSE)))</f>
        <v/>
      </c>
      <c r="Q3265" s="1" t="str">
        <f>IF(ISBLANK($C3265),"",IF(ISNA(VLOOKUP($L3265,'result messages'!$H$3:$L$11,5,FALSE)),VLOOKUP($M3265,'result messages'!$H$3:$L$11,5,FALSE),VLOOKUP($L3265,'result messages'!$H$3:$L$11,5,FALSE)))</f>
        <v/>
      </c>
    </row>
    <row r="3266" spans="1:17">
      <c r="A3266" s="1">
        <v>3263</v>
      </c>
      <c r="B3266" s="1"/>
      <c r="C3266" s="1"/>
      <c r="D3266" s="1"/>
      <c r="E3266" s="6"/>
      <c r="F3266" s="1"/>
      <c r="G3266" s="1" t="str">
        <f>IF(ISNA(VLOOKUP($C3266,'DTEN TCAP Linkage deviceId'!$A$1:$A$20000,1,FALSE)),"No","Yes")</f>
        <v>No</v>
      </c>
      <c r="H3266" s="1" t="str">
        <f>IF(ISNA(VLOOKUP($C3266,'Provisioning Requester'!$F$3:$H$20000,2,FALSE)),"No","Yes")</f>
        <v>No</v>
      </c>
      <c r="I3266" s="1" t="str">
        <f>IF($H3266="Yes",VLOOKUP($C3266,'Provisioning Requester'!$F$3:$H$20000,3,FALSE),"-")</f>
        <v>-</v>
      </c>
      <c r="J3266" s="1" t="str">
        <f>IF(OR(D3266="SVCP", E3266="TRUE"), "No", IF(ISNA(VLOOKUP($C3266,'ProvResponder deviceId'!$A$1:$A$20000,1,FALSE)),"No","Yes"))</f>
        <v>No</v>
      </c>
      <c r="K3266" s="1" t="str">
        <f>IF($J3266="Yes",VLOOKUP($C3266,'ProvResponder deviceId'!$A$1:$C$20000,3,FALSE),"-")</f>
        <v>-</v>
      </c>
      <c r="L3266" s="1" t="str">
        <f t="shared" si="100"/>
        <v/>
      </c>
      <c r="M3266" s="1" t="str">
        <f t="shared" si="101"/>
        <v/>
      </c>
      <c r="N3266" s="1" t="str">
        <f>IF(ISBLANK($C3266),"",IF(ISNA(VLOOKUP($L3266,'result messages'!$H$3:$L$11,2,FALSE)),VLOOKUP($M3266,'result messages'!$H$3:$L$11,2,FALSE),VLOOKUP($L3266,'result messages'!$H$3:$L$11,2,FALSE)))</f>
        <v/>
      </c>
      <c r="O3266" s="1" t="str">
        <f>IF(ISBLANK($C3266),"",IF(ISNA(VLOOKUP($L3266,'result messages'!$H$3:$L$11,3,FALSE)),VLOOKUP($M3266,'result messages'!$H$3:$L$11,3,FALSE),VLOOKUP($L3266,'result messages'!$H$3:$L$11,3,FALSE)))</f>
        <v/>
      </c>
      <c r="P3266" s="1" t="str">
        <f>IF(ISBLANK($C3266),"",IF(ISNA(VLOOKUP($L3266,'result messages'!$H$3:$L$11,4,FALSE)),VLOOKUP($M3266,'result messages'!$H$3:$L$11,4,FALSE),VLOOKUP($L3266,'result messages'!$H$3:$L$11,4,FALSE)))</f>
        <v/>
      </c>
      <c r="Q3266" s="1" t="str">
        <f>IF(ISBLANK($C3266),"",IF(ISNA(VLOOKUP($L3266,'result messages'!$H$3:$L$11,5,FALSE)),VLOOKUP($M3266,'result messages'!$H$3:$L$11,5,FALSE),VLOOKUP($L3266,'result messages'!$H$3:$L$11,5,FALSE)))</f>
        <v/>
      </c>
    </row>
    <row r="3267" spans="1:17">
      <c r="A3267" s="1">
        <v>3264</v>
      </c>
      <c r="B3267" s="1"/>
      <c r="C3267" s="1"/>
      <c r="D3267" s="1"/>
      <c r="E3267" s="6"/>
      <c r="F3267" s="1"/>
      <c r="G3267" s="1" t="str">
        <f>IF(ISNA(VLOOKUP($C3267,'DTEN TCAP Linkage deviceId'!$A$1:$A$20000,1,FALSE)),"No","Yes")</f>
        <v>No</v>
      </c>
      <c r="H3267" s="1" t="str">
        <f>IF(ISNA(VLOOKUP($C3267,'Provisioning Requester'!$F$3:$H$20000,2,FALSE)),"No","Yes")</f>
        <v>No</v>
      </c>
      <c r="I3267" s="1" t="str">
        <f>IF($H3267="Yes",VLOOKUP($C3267,'Provisioning Requester'!$F$3:$H$20000,3,FALSE),"-")</f>
        <v>-</v>
      </c>
      <c r="J3267" s="1" t="str">
        <f>IF(OR(D3267="SVCP", E3267="TRUE"), "No", IF(ISNA(VLOOKUP($C3267,'ProvResponder deviceId'!$A$1:$A$20000,1,FALSE)),"No","Yes"))</f>
        <v>No</v>
      </c>
      <c r="K3267" s="1" t="str">
        <f>IF($J3267="Yes",VLOOKUP($C3267,'ProvResponder deviceId'!$A$1:$C$20000,3,FALSE),"-")</f>
        <v>-</v>
      </c>
      <c r="L3267" s="1" t="str">
        <f t="shared" si="100"/>
        <v/>
      </c>
      <c r="M3267" s="1" t="str">
        <f t="shared" si="101"/>
        <v/>
      </c>
      <c r="N3267" s="1" t="str">
        <f>IF(ISBLANK($C3267),"",IF(ISNA(VLOOKUP($L3267,'result messages'!$H$3:$L$11,2,FALSE)),VLOOKUP($M3267,'result messages'!$H$3:$L$11,2,FALSE),VLOOKUP($L3267,'result messages'!$H$3:$L$11,2,FALSE)))</f>
        <v/>
      </c>
      <c r="O3267" s="1" t="str">
        <f>IF(ISBLANK($C3267),"",IF(ISNA(VLOOKUP($L3267,'result messages'!$H$3:$L$11,3,FALSE)),VLOOKUP($M3267,'result messages'!$H$3:$L$11,3,FALSE),VLOOKUP($L3267,'result messages'!$H$3:$L$11,3,FALSE)))</f>
        <v/>
      </c>
      <c r="P3267" s="1" t="str">
        <f>IF(ISBLANK($C3267),"",IF(ISNA(VLOOKUP($L3267,'result messages'!$H$3:$L$11,4,FALSE)),VLOOKUP($M3267,'result messages'!$H$3:$L$11,4,FALSE),VLOOKUP($L3267,'result messages'!$H$3:$L$11,4,FALSE)))</f>
        <v/>
      </c>
      <c r="Q3267" s="1" t="str">
        <f>IF(ISBLANK($C3267),"",IF(ISNA(VLOOKUP($L3267,'result messages'!$H$3:$L$11,5,FALSE)),VLOOKUP($M3267,'result messages'!$H$3:$L$11,5,FALSE),VLOOKUP($L3267,'result messages'!$H$3:$L$11,5,FALSE)))</f>
        <v/>
      </c>
    </row>
    <row r="3268" spans="1:17">
      <c r="A3268" s="1">
        <v>3265</v>
      </c>
      <c r="B3268" s="1"/>
      <c r="C3268" s="1"/>
      <c r="D3268" s="1"/>
      <c r="E3268" s="6"/>
      <c r="F3268" s="1"/>
      <c r="G3268" s="1" t="str">
        <f>IF(ISNA(VLOOKUP($C3268,'DTEN TCAP Linkage deviceId'!$A$1:$A$20000,1,FALSE)),"No","Yes")</f>
        <v>No</v>
      </c>
      <c r="H3268" s="1" t="str">
        <f>IF(ISNA(VLOOKUP($C3268,'Provisioning Requester'!$F$3:$H$20000,2,FALSE)),"No","Yes")</f>
        <v>No</v>
      </c>
      <c r="I3268" s="1" t="str">
        <f>IF($H3268="Yes",VLOOKUP($C3268,'Provisioning Requester'!$F$3:$H$20000,3,FALSE),"-")</f>
        <v>-</v>
      </c>
      <c r="J3268" s="1" t="str">
        <f>IF(OR(D3268="SVCP", E3268="TRUE"), "No", IF(ISNA(VLOOKUP($C3268,'ProvResponder deviceId'!$A$1:$A$20000,1,FALSE)),"No","Yes"))</f>
        <v>No</v>
      </c>
      <c r="K3268" s="1" t="str">
        <f>IF($J3268="Yes",VLOOKUP($C3268,'ProvResponder deviceId'!$A$1:$C$20000,3,FALSE),"-")</f>
        <v>-</v>
      </c>
      <c r="L3268" s="1" t="str">
        <f t="shared" si="100"/>
        <v/>
      </c>
      <c r="M3268" s="1" t="str">
        <f t="shared" si="101"/>
        <v/>
      </c>
      <c r="N3268" s="1" t="str">
        <f>IF(ISBLANK($C3268),"",IF(ISNA(VLOOKUP($L3268,'result messages'!$H$3:$L$11,2,FALSE)),VLOOKUP($M3268,'result messages'!$H$3:$L$11,2,FALSE),VLOOKUP($L3268,'result messages'!$H$3:$L$11,2,FALSE)))</f>
        <v/>
      </c>
      <c r="O3268" s="1" t="str">
        <f>IF(ISBLANK($C3268),"",IF(ISNA(VLOOKUP($L3268,'result messages'!$H$3:$L$11,3,FALSE)),VLOOKUP($M3268,'result messages'!$H$3:$L$11,3,FALSE),VLOOKUP($L3268,'result messages'!$H$3:$L$11,3,FALSE)))</f>
        <v/>
      </c>
      <c r="P3268" s="1" t="str">
        <f>IF(ISBLANK($C3268),"",IF(ISNA(VLOOKUP($L3268,'result messages'!$H$3:$L$11,4,FALSE)),VLOOKUP($M3268,'result messages'!$H$3:$L$11,4,FALSE),VLOOKUP($L3268,'result messages'!$H$3:$L$11,4,FALSE)))</f>
        <v/>
      </c>
      <c r="Q3268" s="1" t="str">
        <f>IF(ISBLANK($C3268),"",IF(ISNA(VLOOKUP($L3268,'result messages'!$H$3:$L$11,5,FALSE)),VLOOKUP($M3268,'result messages'!$H$3:$L$11,5,FALSE),VLOOKUP($L3268,'result messages'!$H$3:$L$11,5,FALSE)))</f>
        <v/>
      </c>
    </row>
    <row r="3269" spans="1:17">
      <c r="A3269" s="1">
        <v>3266</v>
      </c>
      <c r="B3269" s="1"/>
      <c r="C3269" s="1"/>
      <c r="D3269" s="1"/>
      <c r="E3269" s="6"/>
      <c r="F3269" s="1"/>
      <c r="G3269" s="1" t="str">
        <f>IF(ISNA(VLOOKUP($C3269,'DTEN TCAP Linkage deviceId'!$A$1:$A$20000,1,FALSE)),"No","Yes")</f>
        <v>No</v>
      </c>
      <c r="H3269" s="1" t="str">
        <f>IF(ISNA(VLOOKUP($C3269,'Provisioning Requester'!$F$3:$H$20000,2,FALSE)),"No","Yes")</f>
        <v>No</v>
      </c>
      <c r="I3269" s="1" t="str">
        <f>IF($H3269="Yes",VLOOKUP($C3269,'Provisioning Requester'!$F$3:$H$20000,3,FALSE),"-")</f>
        <v>-</v>
      </c>
      <c r="J3269" s="1" t="str">
        <f>IF(OR(D3269="SVCP", E3269="TRUE"), "No", IF(ISNA(VLOOKUP($C3269,'ProvResponder deviceId'!$A$1:$A$20000,1,FALSE)),"No","Yes"))</f>
        <v>No</v>
      </c>
      <c r="K3269" s="1" t="str">
        <f>IF($J3269="Yes",VLOOKUP($C3269,'ProvResponder deviceId'!$A$1:$C$20000,3,FALSE),"-")</f>
        <v>-</v>
      </c>
      <c r="L3269" s="1" t="str">
        <f t="shared" ref="L3269:L3332" si="102">IF(ISBLANK($C3269),"",$D3269&amp;$E3269&amp;$G3269&amp;$H3269&amp;$I3269&amp;$J3269&amp;$K3269)</f>
        <v/>
      </c>
      <c r="M3269" s="1" t="str">
        <f t="shared" ref="M3269:M3332" si="103">IF(ISBLANK($C3269),"",$D3269&amp;$E3269&amp;$G3269&amp;$H3269&amp;$I3269&amp;$J3269&amp;"other")</f>
        <v/>
      </c>
      <c r="N3269" s="1" t="str">
        <f>IF(ISBLANK($C3269),"",IF(ISNA(VLOOKUP($L3269,'result messages'!$H$3:$L$11,2,FALSE)),VLOOKUP($M3269,'result messages'!$H$3:$L$11,2,FALSE),VLOOKUP($L3269,'result messages'!$H$3:$L$11,2,FALSE)))</f>
        <v/>
      </c>
      <c r="O3269" s="1" t="str">
        <f>IF(ISBLANK($C3269),"",IF(ISNA(VLOOKUP($L3269,'result messages'!$H$3:$L$11,3,FALSE)),VLOOKUP($M3269,'result messages'!$H$3:$L$11,3,FALSE),VLOOKUP($L3269,'result messages'!$H$3:$L$11,3,FALSE)))</f>
        <v/>
      </c>
      <c r="P3269" s="1" t="str">
        <f>IF(ISBLANK($C3269),"",IF(ISNA(VLOOKUP($L3269,'result messages'!$H$3:$L$11,4,FALSE)),VLOOKUP($M3269,'result messages'!$H$3:$L$11,4,FALSE),VLOOKUP($L3269,'result messages'!$H$3:$L$11,4,FALSE)))</f>
        <v/>
      </c>
      <c r="Q3269" s="1" t="str">
        <f>IF(ISBLANK($C3269),"",IF(ISNA(VLOOKUP($L3269,'result messages'!$H$3:$L$11,5,FALSE)),VLOOKUP($M3269,'result messages'!$H$3:$L$11,5,FALSE),VLOOKUP($L3269,'result messages'!$H$3:$L$11,5,FALSE)))</f>
        <v/>
      </c>
    </row>
    <row r="3270" spans="1:17">
      <c r="A3270" s="1">
        <v>3267</v>
      </c>
      <c r="B3270" s="1"/>
      <c r="C3270" s="1"/>
      <c r="D3270" s="1"/>
      <c r="E3270" s="6"/>
      <c r="F3270" s="1"/>
      <c r="G3270" s="1" t="str">
        <f>IF(ISNA(VLOOKUP($C3270,'DTEN TCAP Linkage deviceId'!$A$1:$A$20000,1,FALSE)),"No","Yes")</f>
        <v>No</v>
      </c>
      <c r="H3270" s="1" t="str">
        <f>IF(ISNA(VLOOKUP($C3270,'Provisioning Requester'!$F$3:$H$20000,2,FALSE)),"No","Yes")</f>
        <v>No</v>
      </c>
      <c r="I3270" s="1" t="str">
        <f>IF($H3270="Yes",VLOOKUP($C3270,'Provisioning Requester'!$F$3:$H$20000,3,FALSE),"-")</f>
        <v>-</v>
      </c>
      <c r="J3270" s="1" t="str">
        <f>IF(OR(D3270="SVCP", E3270="TRUE"), "No", IF(ISNA(VLOOKUP($C3270,'ProvResponder deviceId'!$A$1:$A$20000,1,FALSE)),"No","Yes"))</f>
        <v>No</v>
      </c>
      <c r="K3270" s="1" t="str">
        <f>IF($J3270="Yes",VLOOKUP($C3270,'ProvResponder deviceId'!$A$1:$C$20000,3,FALSE),"-")</f>
        <v>-</v>
      </c>
      <c r="L3270" s="1" t="str">
        <f t="shared" si="102"/>
        <v/>
      </c>
      <c r="M3270" s="1" t="str">
        <f t="shared" si="103"/>
        <v/>
      </c>
      <c r="N3270" s="1" t="str">
        <f>IF(ISBLANK($C3270),"",IF(ISNA(VLOOKUP($L3270,'result messages'!$H$3:$L$11,2,FALSE)),VLOOKUP($M3270,'result messages'!$H$3:$L$11,2,FALSE),VLOOKUP($L3270,'result messages'!$H$3:$L$11,2,FALSE)))</f>
        <v/>
      </c>
      <c r="O3270" s="1" t="str">
        <f>IF(ISBLANK($C3270),"",IF(ISNA(VLOOKUP($L3270,'result messages'!$H$3:$L$11,3,FALSE)),VLOOKUP($M3270,'result messages'!$H$3:$L$11,3,FALSE),VLOOKUP($L3270,'result messages'!$H$3:$L$11,3,FALSE)))</f>
        <v/>
      </c>
      <c r="P3270" s="1" t="str">
        <f>IF(ISBLANK($C3270),"",IF(ISNA(VLOOKUP($L3270,'result messages'!$H$3:$L$11,4,FALSE)),VLOOKUP($M3270,'result messages'!$H$3:$L$11,4,FALSE),VLOOKUP($L3270,'result messages'!$H$3:$L$11,4,FALSE)))</f>
        <v/>
      </c>
      <c r="Q3270" s="1" t="str">
        <f>IF(ISBLANK($C3270),"",IF(ISNA(VLOOKUP($L3270,'result messages'!$H$3:$L$11,5,FALSE)),VLOOKUP($M3270,'result messages'!$H$3:$L$11,5,FALSE),VLOOKUP($L3270,'result messages'!$H$3:$L$11,5,FALSE)))</f>
        <v/>
      </c>
    </row>
    <row r="3271" spans="1:17">
      <c r="A3271" s="1">
        <v>3268</v>
      </c>
      <c r="B3271" s="1"/>
      <c r="C3271" s="1"/>
      <c r="D3271" s="1"/>
      <c r="E3271" s="6"/>
      <c r="F3271" s="1"/>
      <c r="G3271" s="1" t="str">
        <f>IF(ISNA(VLOOKUP($C3271,'DTEN TCAP Linkage deviceId'!$A$1:$A$20000,1,FALSE)),"No","Yes")</f>
        <v>No</v>
      </c>
      <c r="H3271" s="1" t="str">
        <f>IF(ISNA(VLOOKUP($C3271,'Provisioning Requester'!$F$3:$H$20000,2,FALSE)),"No","Yes")</f>
        <v>No</v>
      </c>
      <c r="I3271" s="1" t="str">
        <f>IF($H3271="Yes",VLOOKUP($C3271,'Provisioning Requester'!$F$3:$H$20000,3,FALSE),"-")</f>
        <v>-</v>
      </c>
      <c r="J3271" s="1" t="str">
        <f>IF(OR(D3271="SVCP", E3271="TRUE"), "No", IF(ISNA(VLOOKUP($C3271,'ProvResponder deviceId'!$A$1:$A$20000,1,FALSE)),"No","Yes"))</f>
        <v>No</v>
      </c>
      <c r="K3271" s="1" t="str">
        <f>IF($J3271="Yes",VLOOKUP($C3271,'ProvResponder deviceId'!$A$1:$C$20000,3,FALSE),"-")</f>
        <v>-</v>
      </c>
      <c r="L3271" s="1" t="str">
        <f t="shared" si="102"/>
        <v/>
      </c>
      <c r="M3271" s="1" t="str">
        <f t="shared" si="103"/>
        <v/>
      </c>
      <c r="N3271" s="1" t="str">
        <f>IF(ISBLANK($C3271),"",IF(ISNA(VLOOKUP($L3271,'result messages'!$H$3:$L$11,2,FALSE)),VLOOKUP($M3271,'result messages'!$H$3:$L$11,2,FALSE),VLOOKUP($L3271,'result messages'!$H$3:$L$11,2,FALSE)))</f>
        <v/>
      </c>
      <c r="O3271" s="1" t="str">
        <f>IF(ISBLANK($C3271),"",IF(ISNA(VLOOKUP($L3271,'result messages'!$H$3:$L$11,3,FALSE)),VLOOKUP($M3271,'result messages'!$H$3:$L$11,3,FALSE),VLOOKUP($L3271,'result messages'!$H$3:$L$11,3,FALSE)))</f>
        <v/>
      </c>
      <c r="P3271" s="1" t="str">
        <f>IF(ISBLANK($C3271),"",IF(ISNA(VLOOKUP($L3271,'result messages'!$H$3:$L$11,4,FALSE)),VLOOKUP($M3271,'result messages'!$H$3:$L$11,4,FALSE),VLOOKUP($L3271,'result messages'!$H$3:$L$11,4,FALSE)))</f>
        <v/>
      </c>
      <c r="Q3271" s="1" t="str">
        <f>IF(ISBLANK($C3271),"",IF(ISNA(VLOOKUP($L3271,'result messages'!$H$3:$L$11,5,FALSE)),VLOOKUP($M3271,'result messages'!$H$3:$L$11,5,FALSE),VLOOKUP($L3271,'result messages'!$H$3:$L$11,5,FALSE)))</f>
        <v/>
      </c>
    </row>
    <row r="3272" spans="1:17">
      <c r="A3272" s="1">
        <v>3269</v>
      </c>
      <c r="B3272" s="1"/>
      <c r="C3272" s="1"/>
      <c r="D3272" s="1"/>
      <c r="E3272" s="6"/>
      <c r="F3272" s="1"/>
      <c r="G3272" s="1" t="str">
        <f>IF(ISNA(VLOOKUP($C3272,'DTEN TCAP Linkage deviceId'!$A$1:$A$20000,1,FALSE)),"No","Yes")</f>
        <v>No</v>
      </c>
      <c r="H3272" s="1" t="str">
        <f>IF(ISNA(VLOOKUP($C3272,'Provisioning Requester'!$F$3:$H$20000,2,FALSE)),"No","Yes")</f>
        <v>No</v>
      </c>
      <c r="I3272" s="1" t="str">
        <f>IF($H3272="Yes",VLOOKUP($C3272,'Provisioning Requester'!$F$3:$H$20000,3,FALSE),"-")</f>
        <v>-</v>
      </c>
      <c r="J3272" s="1" t="str">
        <f>IF(OR(D3272="SVCP", E3272="TRUE"), "No", IF(ISNA(VLOOKUP($C3272,'ProvResponder deviceId'!$A$1:$A$20000,1,FALSE)),"No","Yes"))</f>
        <v>No</v>
      </c>
      <c r="K3272" s="1" t="str">
        <f>IF($J3272="Yes",VLOOKUP($C3272,'ProvResponder deviceId'!$A$1:$C$20000,3,FALSE),"-")</f>
        <v>-</v>
      </c>
      <c r="L3272" s="1" t="str">
        <f t="shared" si="102"/>
        <v/>
      </c>
      <c r="M3272" s="1" t="str">
        <f t="shared" si="103"/>
        <v/>
      </c>
      <c r="N3272" s="1" t="str">
        <f>IF(ISBLANK($C3272),"",IF(ISNA(VLOOKUP($L3272,'result messages'!$H$3:$L$11,2,FALSE)),VLOOKUP($M3272,'result messages'!$H$3:$L$11,2,FALSE),VLOOKUP($L3272,'result messages'!$H$3:$L$11,2,FALSE)))</f>
        <v/>
      </c>
      <c r="O3272" s="1" t="str">
        <f>IF(ISBLANK($C3272),"",IF(ISNA(VLOOKUP($L3272,'result messages'!$H$3:$L$11,3,FALSE)),VLOOKUP($M3272,'result messages'!$H$3:$L$11,3,FALSE),VLOOKUP($L3272,'result messages'!$H$3:$L$11,3,FALSE)))</f>
        <v/>
      </c>
      <c r="P3272" s="1" t="str">
        <f>IF(ISBLANK($C3272),"",IF(ISNA(VLOOKUP($L3272,'result messages'!$H$3:$L$11,4,FALSE)),VLOOKUP($M3272,'result messages'!$H$3:$L$11,4,FALSE),VLOOKUP($L3272,'result messages'!$H$3:$L$11,4,FALSE)))</f>
        <v/>
      </c>
      <c r="Q3272" s="1" t="str">
        <f>IF(ISBLANK($C3272),"",IF(ISNA(VLOOKUP($L3272,'result messages'!$H$3:$L$11,5,FALSE)),VLOOKUP($M3272,'result messages'!$H$3:$L$11,5,FALSE),VLOOKUP($L3272,'result messages'!$H$3:$L$11,5,FALSE)))</f>
        <v/>
      </c>
    </row>
    <row r="3273" spans="1:17">
      <c r="A3273" s="1">
        <v>3270</v>
      </c>
      <c r="B3273" s="1"/>
      <c r="C3273" s="1"/>
      <c r="D3273" s="1"/>
      <c r="E3273" s="6"/>
      <c r="F3273" s="1"/>
      <c r="G3273" s="1" t="str">
        <f>IF(ISNA(VLOOKUP($C3273,'DTEN TCAP Linkage deviceId'!$A$1:$A$20000,1,FALSE)),"No","Yes")</f>
        <v>No</v>
      </c>
      <c r="H3273" s="1" t="str">
        <f>IF(ISNA(VLOOKUP($C3273,'Provisioning Requester'!$F$3:$H$20000,2,FALSE)),"No","Yes")</f>
        <v>No</v>
      </c>
      <c r="I3273" s="1" t="str">
        <f>IF($H3273="Yes",VLOOKUP($C3273,'Provisioning Requester'!$F$3:$H$20000,3,FALSE),"-")</f>
        <v>-</v>
      </c>
      <c r="J3273" s="1" t="str">
        <f>IF(OR(D3273="SVCP", E3273="TRUE"), "No", IF(ISNA(VLOOKUP($C3273,'ProvResponder deviceId'!$A$1:$A$20000,1,FALSE)),"No","Yes"))</f>
        <v>No</v>
      </c>
      <c r="K3273" s="1" t="str">
        <f>IF($J3273="Yes",VLOOKUP($C3273,'ProvResponder deviceId'!$A$1:$C$20000,3,FALSE),"-")</f>
        <v>-</v>
      </c>
      <c r="L3273" s="1" t="str">
        <f t="shared" si="102"/>
        <v/>
      </c>
      <c r="M3273" s="1" t="str">
        <f t="shared" si="103"/>
        <v/>
      </c>
      <c r="N3273" s="1" t="str">
        <f>IF(ISBLANK($C3273),"",IF(ISNA(VLOOKUP($L3273,'result messages'!$H$3:$L$11,2,FALSE)),VLOOKUP($M3273,'result messages'!$H$3:$L$11,2,FALSE),VLOOKUP($L3273,'result messages'!$H$3:$L$11,2,FALSE)))</f>
        <v/>
      </c>
      <c r="O3273" s="1" t="str">
        <f>IF(ISBLANK($C3273),"",IF(ISNA(VLOOKUP($L3273,'result messages'!$H$3:$L$11,3,FALSE)),VLOOKUP($M3273,'result messages'!$H$3:$L$11,3,FALSE),VLOOKUP($L3273,'result messages'!$H$3:$L$11,3,FALSE)))</f>
        <v/>
      </c>
      <c r="P3273" s="1" t="str">
        <f>IF(ISBLANK($C3273),"",IF(ISNA(VLOOKUP($L3273,'result messages'!$H$3:$L$11,4,FALSE)),VLOOKUP($M3273,'result messages'!$H$3:$L$11,4,FALSE),VLOOKUP($L3273,'result messages'!$H$3:$L$11,4,FALSE)))</f>
        <v/>
      </c>
      <c r="Q3273" s="1" t="str">
        <f>IF(ISBLANK($C3273),"",IF(ISNA(VLOOKUP($L3273,'result messages'!$H$3:$L$11,5,FALSE)),VLOOKUP($M3273,'result messages'!$H$3:$L$11,5,FALSE),VLOOKUP($L3273,'result messages'!$H$3:$L$11,5,FALSE)))</f>
        <v/>
      </c>
    </row>
    <row r="3274" spans="1:17">
      <c r="A3274" s="1">
        <v>3271</v>
      </c>
      <c r="B3274" s="1"/>
      <c r="C3274" s="1"/>
      <c r="D3274" s="1"/>
      <c r="E3274" s="6"/>
      <c r="F3274" s="1"/>
      <c r="G3274" s="1" t="str">
        <f>IF(ISNA(VLOOKUP($C3274,'DTEN TCAP Linkage deviceId'!$A$1:$A$20000,1,FALSE)),"No","Yes")</f>
        <v>No</v>
      </c>
      <c r="H3274" s="1" t="str">
        <f>IF(ISNA(VLOOKUP($C3274,'Provisioning Requester'!$F$3:$H$20000,2,FALSE)),"No","Yes")</f>
        <v>No</v>
      </c>
      <c r="I3274" s="1" t="str">
        <f>IF($H3274="Yes",VLOOKUP($C3274,'Provisioning Requester'!$F$3:$H$20000,3,FALSE),"-")</f>
        <v>-</v>
      </c>
      <c r="J3274" s="1" t="str">
        <f>IF(OR(D3274="SVCP", E3274="TRUE"), "No", IF(ISNA(VLOOKUP($C3274,'ProvResponder deviceId'!$A$1:$A$20000,1,FALSE)),"No","Yes"))</f>
        <v>No</v>
      </c>
      <c r="K3274" s="1" t="str">
        <f>IF($J3274="Yes",VLOOKUP($C3274,'ProvResponder deviceId'!$A$1:$C$20000,3,FALSE),"-")</f>
        <v>-</v>
      </c>
      <c r="L3274" s="1" t="str">
        <f t="shared" si="102"/>
        <v/>
      </c>
      <c r="M3274" s="1" t="str">
        <f t="shared" si="103"/>
        <v/>
      </c>
      <c r="N3274" s="1" t="str">
        <f>IF(ISBLANK($C3274),"",IF(ISNA(VLOOKUP($L3274,'result messages'!$H$3:$L$11,2,FALSE)),VLOOKUP($M3274,'result messages'!$H$3:$L$11,2,FALSE),VLOOKUP($L3274,'result messages'!$H$3:$L$11,2,FALSE)))</f>
        <v/>
      </c>
      <c r="O3274" s="1" t="str">
        <f>IF(ISBLANK($C3274),"",IF(ISNA(VLOOKUP($L3274,'result messages'!$H$3:$L$11,3,FALSE)),VLOOKUP($M3274,'result messages'!$H$3:$L$11,3,FALSE),VLOOKUP($L3274,'result messages'!$H$3:$L$11,3,FALSE)))</f>
        <v/>
      </c>
      <c r="P3274" s="1" t="str">
        <f>IF(ISBLANK($C3274),"",IF(ISNA(VLOOKUP($L3274,'result messages'!$H$3:$L$11,4,FALSE)),VLOOKUP($M3274,'result messages'!$H$3:$L$11,4,FALSE),VLOOKUP($L3274,'result messages'!$H$3:$L$11,4,FALSE)))</f>
        <v/>
      </c>
      <c r="Q3274" s="1" t="str">
        <f>IF(ISBLANK($C3274),"",IF(ISNA(VLOOKUP($L3274,'result messages'!$H$3:$L$11,5,FALSE)),VLOOKUP($M3274,'result messages'!$H$3:$L$11,5,FALSE),VLOOKUP($L3274,'result messages'!$H$3:$L$11,5,FALSE)))</f>
        <v/>
      </c>
    </row>
    <row r="3275" spans="1:17">
      <c r="A3275" s="1">
        <v>3272</v>
      </c>
      <c r="B3275" s="1"/>
      <c r="C3275" s="1"/>
      <c r="D3275" s="1"/>
      <c r="E3275" s="6"/>
      <c r="F3275" s="1"/>
      <c r="G3275" s="1" t="str">
        <f>IF(ISNA(VLOOKUP($C3275,'DTEN TCAP Linkage deviceId'!$A$1:$A$20000,1,FALSE)),"No","Yes")</f>
        <v>No</v>
      </c>
      <c r="H3275" s="1" t="str">
        <f>IF(ISNA(VLOOKUP($C3275,'Provisioning Requester'!$F$3:$H$20000,2,FALSE)),"No","Yes")</f>
        <v>No</v>
      </c>
      <c r="I3275" s="1" t="str">
        <f>IF($H3275="Yes",VLOOKUP($C3275,'Provisioning Requester'!$F$3:$H$20000,3,FALSE),"-")</f>
        <v>-</v>
      </c>
      <c r="J3275" s="1" t="str">
        <f>IF(OR(D3275="SVCP", E3275="TRUE"), "No", IF(ISNA(VLOOKUP($C3275,'ProvResponder deviceId'!$A$1:$A$20000,1,FALSE)),"No","Yes"))</f>
        <v>No</v>
      </c>
      <c r="K3275" s="1" t="str">
        <f>IF($J3275="Yes",VLOOKUP($C3275,'ProvResponder deviceId'!$A$1:$C$20000,3,FALSE),"-")</f>
        <v>-</v>
      </c>
      <c r="L3275" s="1" t="str">
        <f t="shared" si="102"/>
        <v/>
      </c>
      <c r="M3275" s="1" t="str">
        <f t="shared" si="103"/>
        <v/>
      </c>
      <c r="N3275" s="1" t="str">
        <f>IF(ISBLANK($C3275),"",IF(ISNA(VLOOKUP($L3275,'result messages'!$H$3:$L$11,2,FALSE)),VLOOKUP($M3275,'result messages'!$H$3:$L$11,2,FALSE),VLOOKUP($L3275,'result messages'!$H$3:$L$11,2,FALSE)))</f>
        <v/>
      </c>
      <c r="O3275" s="1" t="str">
        <f>IF(ISBLANK($C3275),"",IF(ISNA(VLOOKUP($L3275,'result messages'!$H$3:$L$11,3,FALSE)),VLOOKUP($M3275,'result messages'!$H$3:$L$11,3,FALSE),VLOOKUP($L3275,'result messages'!$H$3:$L$11,3,FALSE)))</f>
        <v/>
      </c>
      <c r="P3275" s="1" t="str">
        <f>IF(ISBLANK($C3275),"",IF(ISNA(VLOOKUP($L3275,'result messages'!$H$3:$L$11,4,FALSE)),VLOOKUP($M3275,'result messages'!$H$3:$L$11,4,FALSE),VLOOKUP($L3275,'result messages'!$H$3:$L$11,4,FALSE)))</f>
        <v/>
      </c>
      <c r="Q3275" s="1" t="str">
        <f>IF(ISBLANK($C3275),"",IF(ISNA(VLOOKUP($L3275,'result messages'!$H$3:$L$11,5,FALSE)),VLOOKUP($M3275,'result messages'!$H$3:$L$11,5,FALSE),VLOOKUP($L3275,'result messages'!$H$3:$L$11,5,FALSE)))</f>
        <v/>
      </c>
    </row>
    <row r="3276" spans="1:17">
      <c r="A3276" s="1">
        <v>3273</v>
      </c>
      <c r="B3276" s="1"/>
      <c r="C3276" s="1"/>
      <c r="D3276" s="1"/>
      <c r="E3276" s="6"/>
      <c r="F3276" s="1"/>
      <c r="G3276" s="1" t="str">
        <f>IF(ISNA(VLOOKUP($C3276,'DTEN TCAP Linkage deviceId'!$A$1:$A$20000,1,FALSE)),"No","Yes")</f>
        <v>No</v>
      </c>
      <c r="H3276" s="1" t="str">
        <f>IF(ISNA(VLOOKUP($C3276,'Provisioning Requester'!$F$3:$H$20000,2,FALSE)),"No","Yes")</f>
        <v>No</v>
      </c>
      <c r="I3276" s="1" t="str">
        <f>IF($H3276="Yes",VLOOKUP($C3276,'Provisioning Requester'!$F$3:$H$20000,3,FALSE),"-")</f>
        <v>-</v>
      </c>
      <c r="J3276" s="1" t="str">
        <f>IF(OR(D3276="SVCP", E3276="TRUE"), "No", IF(ISNA(VLOOKUP($C3276,'ProvResponder deviceId'!$A$1:$A$20000,1,FALSE)),"No","Yes"))</f>
        <v>No</v>
      </c>
      <c r="K3276" s="1" t="str">
        <f>IF($J3276="Yes",VLOOKUP($C3276,'ProvResponder deviceId'!$A$1:$C$20000,3,FALSE),"-")</f>
        <v>-</v>
      </c>
      <c r="L3276" s="1" t="str">
        <f t="shared" si="102"/>
        <v/>
      </c>
      <c r="M3276" s="1" t="str">
        <f t="shared" si="103"/>
        <v/>
      </c>
      <c r="N3276" s="1" t="str">
        <f>IF(ISBLANK($C3276),"",IF(ISNA(VLOOKUP($L3276,'result messages'!$H$3:$L$11,2,FALSE)),VLOOKUP($M3276,'result messages'!$H$3:$L$11,2,FALSE),VLOOKUP($L3276,'result messages'!$H$3:$L$11,2,FALSE)))</f>
        <v/>
      </c>
      <c r="O3276" s="1" t="str">
        <f>IF(ISBLANK($C3276),"",IF(ISNA(VLOOKUP($L3276,'result messages'!$H$3:$L$11,3,FALSE)),VLOOKUP($M3276,'result messages'!$H$3:$L$11,3,FALSE),VLOOKUP($L3276,'result messages'!$H$3:$L$11,3,FALSE)))</f>
        <v/>
      </c>
      <c r="P3276" s="1" t="str">
        <f>IF(ISBLANK($C3276),"",IF(ISNA(VLOOKUP($L3276,'result messages'!$H$3:$L$11,4,FALSE)),VLOOKUP($M3276,'result messages'!$H$3:$L$11,4,FALSE),VLOOKUP($L3276,'result messages'!$H$3:$L$11,4,FALSE)))</f>
        <v/>
      </c>
      <c r="Q3276" s="1" t="str">
        <f>IF(ISBLANK($C3276),"",IF(ISNA(VLOOKUP($L3276,'result messages'!$H$3:$L$11,5,FALSE)),VLOOKUP($M3276,'result messages'!$H$3:$L$11,5,FALSE),VLOOKUP($L3276,'result messages'!$H$3:$L$11,5,FALSE)))</f>
        <v/>
      </c>
    </row>
    <row r="3277" spans="1:17">
      <c r="A3277" s="1">
        <v>3274</v>
      </c>
      <c r="B3277" s="1"/>
      <c r="C3277" s="1"/>
      <c r="D3277" s="1"/>
      <c r="E3277" s="6"/>
      <c r="F3277" s="1"/>
      <c r="G3277" s="1" t="str">
        <f>IF(ISNA(VLOOKUP($C3277,'DTEN TCAP Linkage deviceId'!$A$1:$A$20000,1,FALSE)),"No","Yes")</f>
        <v>No</v>
      </c>
      <c r="H3277" s="1" t="str">
        <f>IF(ISNA(VLOOKUP($C3277,'Provisioning Requester'!$F$3:$H$20000,2,FALSE)),"No","Yes")</f>
        <v>No</v>
      </c>
      <c r="I3277" s="1" t="str">
        <f>IF($H3277="Yes",VLOOKUP($C3277,'Provisioning Requester'!$F$3:$H$20000,3,FALSE),"-")</f>
        <v>-</v>
      </c>
      <c r="J3277" s="1" t="str">
        <f>IF(OR(D3277="SVCP", E3277="TRUE"), "No", IF(ISNA(VLOOKUP($C3277,'ProvResponder deviceId'!$A$1:$A$20000,1,FALSE)),"No","Yes"))</f>
        <v>No</v>
      </c>
      <c r="K3277" s="1" t="str">
        <f>IF($J3277="Yes",VLOOKUP($C3277,'ProvResponder deviceId'!$A$1:$C$20000,3,FALSE),"-")</f>
        <v>-</v>
      </c>
      <c r="L3277" s="1" t="str">
        <f t="shared" si="102"/>
        <v/>
      </c>
      <c r="M3277" s="1" t="str">
        <f t="shared" si="103"/>
        <v/>
      </c>
      <c r="N3277" s="1" t="str">
        <f>IF(ISBLANK($C3277),"",IF(ISNA(VLOOKUP($L3277,'result messages'!$H$3:$L$11,2,FALSE)),VLOOKUP($M3277,'result messages'!$H$3:$L$11,2,FALSE),VLOOKUP($L3277,'result messages'!$H$3:$L$11,2,FALSE)))</f>
        <v/>
      </c>
      <c r="O3277" s="1" t="str">
        <f>IF(ISBLANK($C3277),"",IF(ISNA(VLOOKUP($L3277,'result messages'!$H$3:$L$11,3,FALSE)),VLOOKUP($M3277,'result messages'!$H$3:$L$11,3,FALSE),VLOOKUP($L3277,'result messages'!$H$3:$L$11,3,FALSE)))</f>
        <v/>
      </c>
      <c r="P3277" s="1" t="str">
        <f>IF(ISBLANK($C3277),"",IF(ISNA(VLOOKUP($L3277,'result messages'!$H$3:$L$11,4,FALSE)),VLOOKUP($M3277,'result messages'!$H$3:$L$11,4,FALSE),VLOOKUP($L3277,'result messages'!$H$3:$L$11,4,FALSE)))</f>
        <v/>
      </c>
      <c r="Q3277" s="1" t="str">
        <f>IF(ISBLANK($C3277),"",IF(ISNA(VLOOKUP($L3277,'result messages'!$H$3:$L$11,5,FALSE)),VLOOKUP($M3277,'result messages'!$H$3:$L$11,5,FALSE),VLOOKUP($L3277,'result messages'!$H$3:$L$11,5,FALSE)))</f>
        <v/>
      </c>
    </row>
    <row r="3278" spans="1:17">
      <c r="A3278" s="1">
        <v>3275</v>
      </c>
      <c r="B3278" s="1"/>
      <c r="C3278" s="1"/>
      <c r="D3278" s="1"/>
      <c r="E3278" s="6"/>
      <c r="F3278" s="1"/>
      <c r="G3278" s="1" t="str">
        <f>IF(ISNA(VLOOKUP($C3278,'DTEN TCAP Linkage deviceId'!$A$1:$A$20000,1,FALSE)),"No","Yes")</f>
        <v>No</v>
      </c>
      <c r="H3278" s="1" t="str">
        <f>IF(ISNA(VLOOKUP($C3278,'Provisioning Requester'!$F$3:$H$20000,2,FALSE)),"No","Yes")</f>
        <v>No</v>
      </c>
      <c r="I3278" s="1" t="str">
        <f>IF($H3278="Yes",VLOOKUP($C3278,'Provisioning Requester'!$F$3:$H$20000,3,FALSE),"-")</f>
        <v>-</v>
      </c>
      <c r="J3278" s="1" t="str">
        <f>IF(OR(D3278="SVCP", E3278="TRUE"), "No", IF(ISNA(VLOOKUP($C3278,'ProvResponder deviceId'!$A$1:$A$20000,1,FALSE)),"No","Yes"))</f>
        <v>No</v>
      </c>
      <c r="K3278" s="1" t="str">
        <f>IF($J3278="Yes",VLOOKUP($C3278,'ProvResponder deviceId'!$A$1:$C$20000,3,FALSE),"-")</f>
        <v>-</v>
      </c>
      <c r="L3278" s="1" t="str">
        <f t="shared" si="102"/>
        <v/>
      </c>
      <c r="M3278" s="1" t="str">
        <f t="shared" si="103"/>
        <v/>
      </c>
      <c r="N3278" s="1" t="str">
        <f>IF(ISBLANK($C3278),"",IF(ISNA(VLOOKUP($L3278,'result messages'!$H$3:$L$11,2,FALSE)),VLOOKUP($M3278,'result messages'!$H$3:$L$11,2,FALSE),VLOOKUP($L3278,'result messages'!$H$3:$L$11,2,FALSE)))</f>
        <v/>
      </c>
      <c r="O3278" s="1" t="str">
        <f>IF(ISBLANK($C3278),"",IF(ISNA(VLOOKUP($L3278,'result messages'!$H$3:$L$11,3,FALSE)),VLOOKUP($M3278,'result messages'!$H$3:$L$11,3,FALSE),VLOOKUP($L3278,'result messages'!$H$3:$L$11,3,FALSE)))</f>
        <v/>
      </c>
      <c r="P3278" s="1" t="str">
        <f>IF(ISBLANK($C3278),"",IF(ISNA(VLOOKUP($L3278,'result messages'!$H$3:$L$11,4,FALSE)),VLOOKUP($M3278,'result messages'!$H$3:$L$11,4,FALSE),VLOOKUP($L3278,'result messages'!$H$3:$L$11,4,FALSE)))</f>
        <v/>
      </c>
      <c r="Q3278" s="1" t="str">
        <f>IF(ISBLANK($C3278),"",IF(ISNA(VLOOKUP($L3278,'result messages'!$H$3:$L$11,5,FALSE)),VLOOKUP($M3278,'result messages'!$H$3:$L$11,5,FALSE),VLOOKUP($L3278,'result messages'!$H$3:$L$11,5,FALSE)))</f>
        <v/>
      </c>
    </row>
    <row r="3279" spans="1:17">
      <c r="A3279" s="1">
        <v>3276</v>
      </c>
      <c r="B3279" s="1"/>
      <c r="C3279" s="1"/>
      <c r="D3279" s="1"/>
      <c r="E3279" s="6"/>
      <c r="F3279" s="1"/>
      <c r="G3279" s="1" t="str">
        <f>IF(ISNA(VLOOKUP($C3279,'DTEN TCAP Linkage deviceId'!$A$1:$A$20000,1,FALSE)),"No","Yes")</f>
        <v>No</v>
      </c>
      <c r="H3279" s="1" t="str">
        <f>IF(ISNA(VLOOKUP($C3279,'Provisioning Requester'!$F$3:$H$20000,2,FALSE)),"No","Yes")</f>
        <v>No</v>
      </c>
      <c r="I3279" s="1" t="str">
        <f>IF($H3279="Yes",VLOOKUP($C3279,'Provisioning Requester'!$F$3:$H$20000,3,FALSE),"-")</f>
        <v>-</v>
      </c>
      <c r="J3279" s="1" t="str">
        <f>IF(OR(D3279="SVCP", E3279="TRUE"), "No", IF(ISNA(VLOOKUP($C3279,'ProvResponder deviceId'!$A$1:$A$20000,1,FALSE)),"No","Yes"))</f>
        <v>No</v>
      </c>
      <c r="K3279" s="1" t="str">
        <f>IF($J3279="Yes",VLOOKUP($C3279,'ProvResponder deviceId'!$A$1:$C$20000,3,FALSE),"-")</f>
        <v>-</v>
      </c>
      <c r="L3279" s="1" t="str">
        <f t="shared" si="102"/>
        <v/>
      </c>
      <c r="M3279" s="1" t="str">
        <f t="shared" si="103"/>
        <v/>
      </c>
      <c r="N3279" s="1" t="str">
        <f>IF(ISBLANK($C3279),"",IF(ISNA(VLOOKUP($L3279,'result messages'!$H$3:$L$11,2,FALSE)),VLOOKUP($M3279,'result messages'!$H$3:$L$11,2,FALSE),VLOOKUP($L3279,'result messages'!$H$3:$L$11,2,FALSE)))</f>
        <v/>
      </c>
      <c r="O3279" s="1" t="str">
        <f>IF(ISBLANK($C3279),"",IF(ISNA(VLOOKUP($L3279,'result messages'!$H$3:$L$11,3,FALSE)),VLOOKUP($M3279,'result messages'!$H$3:$L$11,3,FALSE),VLOOKUP($L3279,'result messages'!$H$3:$L$11,3,FALSE)))</f>
        <v/>
      </c>
      <c r="P3279" s="1" t="str">
        <f>IF(ISBLANK($C3279),"",IF(ISNA(VLOOKUP($L3279,'result messages'!$H$3:$L$11,4,FALSE)),VLOOKUP($M3279,'result messages'!$H$3:$L$11,4,FALSE),VLOOKUP($L3279,'result messages'!$H$3:$L$11,4,FALSE)))</f>
        <v/>
      </c>
      <c r="Q3279" s="1" t="str">
        <f>IF(ISBLANK($C3279),"",IF(ISNA(VLOOKUP($L3279,'result messages'!$H$3:$L$11,5,FALSE)),VLOOKUP($M3279,'result messages'!$H$3:$L$11,5,FALSE),VLOOKUP($L3279,'result messages'!$H$3:$L$11,5,FALSE)))</f>
        <v/>
      </c>
    </row>
    <row r="3280" spans="1:17">
      <c r="A3280" s="1">
        <v>3277</v>
      </c>
      <c r="B3280" s="1"/>
      <c r="C3280" s="1"/>
      <c r="D3280" s="1"/>
      <c r="E3280" s="6"/>
      <c r="F3280" s="1"/>
      <c r="G3280" s="1" t="str">
        <f>IF(ISNA(VLOOKUP($C3280,'DTEN TCAP Linkage deviceId'!$A$1:$A$20000,1,FALSE)),"No","Yes")</f>
        <v>No</v>
      </c>
      <c r="H3280" s="1" t="str">
        <f>IF(ISNA(VLOOKUP($C3280,'Provisioning Requester'!$F$3:$H$20000,2,FALSE)),"No","Yes")</f>
        <v>No</v>
      </c>
      <c r="I3280" s="1" t="str">
        <f>IF($H3280="Yes",VLOOKUP($C3280,'Provisioning Requester'!$F$3:$H$20000,3,FALSE),"-")</f>
        <v>-</v>
      </c>
      <c r="J3280" s="1" t="str">
        <f>IF(OR(D3280="SVCP", E3280="TRUE"), "No", IF(ISNA(VLOOKUP($C3280,'ProvResponder deviceId'!$A$1:$A$20000,1,FALSE)),"No","Yes"))</f>
        <v>No</v>
      </c>
      <c r="K3280" s="1" t="str">
        <f>IF($J3280="Yes",VLOOKUP($C3280,'ProvResponder deviceId'!$A$1:$C$20000,3,FALSE),"-")</f>
        <v>-</v>
      </c>
      <c r="L3280" s="1" t="str">
        <f t="shared" si="102"/>
        <v/>
      </c>
      <c r="M3280" s="1" t="str">
        <f t="shared" si="103"/>
        <v/>
      </c>
      <c r="N3280" s="1" t="str">
        <f>IF(ISBLANK($C3280),"",IF(ISNA(VLOOKUP($L3280,'result messages'!$H$3:$L$11,2,FALSE)),VLOOKUP($M3280,'result messages'!$H$3:$L$11,2,FALSE),VLOOKUP($L3280,'result messages'!$H$3:$L$11,2,FALSE)))</f>
        <v/>
      </c>
      <c r="O3280" s="1" t="str">
        <f>IF(ISBLANK($C3280),"",IF(ISNA(VLOOKUP($L3280,'result messages'!$H$3:$L$11,3,FALSE)),VLOOKUP($M3280,'result messages'!$H$3:$L$11,3,FALSE),VLOOKUP($L3280,'result messages'!$H$3:$L$11,3,FALSE)))</f>
        <v/>
      </c>
      <c r="P3280" s="1" t="str">
        <f>IF(ISBLANK($C3280),"",IF(ISNA(VLOOKUP($L3280,'result messages'!$H$3:$L$11,4,FALSE)),VLOOKUP($M3280,'result messages'!$H$3:$L$11,4,FALSE),VLOOKUP($L3280,'result messages'!$H$3:$L$11,4,FALSE)))</f>
        <v/>
      </c>
      <c r="Q3280" s="1" t="str">
        <f>IF(ISBLANK($C3280),"",IF(ISNA(VLOOKUP($L3280,'result messages'!$H$3:$L$11,5,FALSE)),VLOOKUP($M3280,'result messages'!$H$3:$L$11,5,FALSE),VLOOKUP($L3280,'result messages'!$H$3:$L$11,5,FALSE)))</f>
        <v/>
      </c>
    </row>
    <row r="3281" spans="1:17">
      <c r="A3281" s="1">
        <v>3278</v>
      </c>
      <c r="B3281" s="1"/>
      <c r="C3281" s="1"/>
      <c r="D3281" s="1"/>
      <c r="E3281" s="6"/>
      <c r="F3281" s="1"/>
      <c r="G3281" s="1" t="str">
        <f>IF(ISNA(VLOOKUP($C3281,'DTEN TCAP Linkage deviceId'!$A$1:$A$20000,1,FALSE)),"No","Yes")</f>
        <v>No</v>
      </c>
      <c r="H3281" s="1" t="str">
        <f>IF(ISNA(VLOOKUP($C3281,'Provisioning Requester'!$F$3:$H$20000,2,FALSE)),"No","Yes")</f>
        <v>No</v>
      </c>
      <c r="I3281" s="1" t="str">
        <f>IF($H3281="Yes",VLOOKUP($C3281,'Provisioning Requester'!$F$3:$H$20000,3,FALSE),"-")</f>
        <v>-</v>
      </c>
      <c r="J3281" s="1" t="str">
        <f>IF(OR(D3281="SVCP", E3281="TRUE"), "No", IF(ISNA(VLOOKUP($C3281,'ProvResponder deviceId'!$A$1:$A$20000,1,FALSE)),"No","Yes"))</f>
        <v>No</v>
      </c>
      <c r="K3281" s="1" t="str">
        <f>IF($J3281="Yes",VLOOKUP($C3281,'ProvResponder deviceId'!$A$1:$C$20000,3,FALSE),"-")</f>
        <v>-</v>
      </c>
      <c r="L3281" s="1" t="str">
        <f t="shared" si="102"/>
        <v/>
      </c>
      <c r="M3281" s="1" t="str">
        <f t="shared" si="103"/>
        <v/>
      </c>
      <c r="N3281" s="1" t="str">
        <f>IF(ISBLANK($C3281),"",IF(ISNA(VLOOKUP($L3281,'result messages'!$H$3:$L$11,2,FALSE)),VLOOKUP($M3281,'result messages'!$H$3:$L$11,2,FALSE),VLOOKUP($L3281,'result messages'!$H$3:$L$11,2,FALSE)))</f>
        <v/>
      </c>
      <c r="O3281" s="1" t="str">
        <f>IF(ISBLANK($C3281),"",IF(ISNA(VLOOKUP($L3281,'result messages'!$H$3:$L$11,3,FALSE)),VLOOKUP($M3281,'result messages'!$H$3:$L$11,3,FALSE),VLOOKUP($L3281,'result messages'!$H$3:$L$11,3,FALSE)))</f>
        <v/>
      </c>
      <c r="P3281" s="1" t="str">
        <f>IF(ISBLANK($C3281),"",IF(ISNA(VLOOKUP($L3281,'result messages'!$H$3:$L$11,4,FALSE)),VLOOKUP($M3281,'result messages'!$H$3:$L$11,4,FALSE),VLOOKUP($L3281,'result messages'!$H$3:$L$11,4,FALSE)))</f>
        <v/>
      </c>
      <c r="Q3281" s="1" t="str">
        <f>IF(ISBLANK($C3281),"",IF(ISNA(VLOOKUP($L3281,'result messages'!$H$3:$L$11,5,FALSE)),VLOOKUP($M3281,'result messages'!$H$3:$L$11,5,FALSE),VLOOKUP($L3281,'result messages'!$H$3:$L$11,5,FALSE)))</f>
        <v/>
      </c>
    </row>
    <row r="3282" spans="1:17">
      <c r="A3282" s="1">
        <v>3279</v>
      </c>
      <c r="B3282" s="1"/>
      <c r="C3282" s="1"/>
      <c r="D3282" s="1"/>
      <c r="E3282" s="6"/>
      <c r="F3282" s="1"/>
      <c r="G3282" s="1" t="str">
        <f>IF(ISNA(VLOOKUP($C3282,'DTEN TCAP Linkage deviceId'!$A$1:$A$20000,1,FALSE)),"No","Yes")</f>
        <v>No</v>
      </c>
      <c r="H3282" s="1" t="str">
        <f>IF(ISNA(VLOOKUP($C3282,'Provisioning Requester'!$F$3:$H$20000,2,FALSE)),"No","Yes")</f>
        <v>No</v>
      </c>
      <c r="I3282" s="1" t="str">
        <f>IF($H3282="Yes",VLOOKUP($C3282,'Provisioning Requester'!$F$3:$H$20000,3,FALSE),"-")</f>
        <v>-</v>
      </c>
      <c r="J3282" s="1" t="str">
        <f>IF(OR(D3282="SVCP", E3282="TRUE"), "No", IF(ISNA(VLOOKUP($C3282,'ProvResponder deviceId'!$A$1:$A$20000,1,FALSE)),"No","Yes"))</f>
        <v>No</v>
      </c>
      <c r="K3282" s="1" t="str">
        <f>IF($J3282="Yes",VLOOKUP($C3282,'ProvResponder deviceId'!$A$1:$C$20000,3,FALSE),"-")</f>
        <v>-</v>
      </c>
      <c r="L3282" s="1" t="str">
        <f t="shared" si="102"/>
        <v/>
      </c>
      <c r="M3282" s="1" t="str">
        <f t="shared" si="103"/>
        <v/>
      </c>
      <c r="N3282" s="1" t="str">
        <f>IF(ISBLANK($C3282),"",IF(ISNA(VLOOKUP($L3282,'result messages'!$H$3:$L$11,2,FALSE)),VLOOKUP($M3282,'result messages'!$H$3:$L$11,2,FALSE),VLOOKUP($L3282,'result messages'!$H$3:$L$11,2,FALSE)))</f>
        <v/>
      </c>
      <c r="O3282" s="1" t="str">
        <f>IF(ISBLANK($C3282),"",IF(ISNA(VLOOKUP($L3282,'result messages'!$H$3:$L$11,3,FALSE)),VLOOKUP($M3282,'result messages'!$H$3:$L$11,3,FALSE),VLOOKUP($L3282,'result messages'!$H$3:$L$11,3,FALSE)))</f>
        <v/>
      </c>
      <c r="P3282" s="1" t="str">
        <f>IF(ISBLANK($C3282),"",IF(ISNA(VLOOKUP($L3282,'result messages'!$H$3:$L$11,4,FALSE)),VLOOKUP($M3282,'result messages'!$H$3:$L$11,4,FALSE),VLOOKUP($L3282,'result messages'!$H$3:$L$11,4,FALSE)))</f>
        <v/>
      </c>
      <c r="Q3282" s="1" t="str">
        <f>IF(ISBLANK($C3282),"",IF(ISNA(VLOOKUP($L3282,'result messages'!$H$3:$L$11,5,FALSE)),VLOOKUP($M3282,'result messages'!$H$3:$L$11,5,FALSE),VLOOKUP($L3282,'result messages'!$H$3:$L$11,5,FALSE)))</f>
        <v/>
      </c>
    </row>
    <row r="3283" spans="1:17">
      <c r="A3283" s="1">
        <v>3280</v>
      </c>
      <c r="B3283" s="1"/>
      <c r="C3283" s="1"/>
      <c r="D3283" s="1"/>
      <c r="E3283" s="6"/>
      <c r="F3283" s="1"/>
      <c r="G3283" s="1" t="str">
        <f>IF(ISNA(VLOOKUP($C3283,'DTEN TCAP Linkage deviceId'!$A$1:$A$20000,1,FALSE)),"No","Yes")</f>
        <v>No</v>
      </c>
      <c r="H3283" s="1" t="str">
        <f>IF(ISNA(VLOOKUP($C3283,'Provisioning Requester'!$F$3:$H$20000,2,FALSE)),"No","Yes")</f>
        <v>No</v>
      </c>
      <c r="I3283" s="1" t="str">
        <f>IF($H3283="Yes",VLOOKUP($C3283,'Provisioning Requester'!$F$3:$H$20000,3,FALSE),"-")</f>
        <v>-</v>
      </c>
      <c r="J3283" s="1" t="str">
        <f>IF(OR(D3283="SVCP", E3283="TRUE"), "No", IF(ISNA(VLOOKUP($C3283,'ProvResponder deviceId'!$A$1:$A$20000,1,FALSE)),"No","Yes"))</f>
        <v>No</v>
      </c>
      <c r="K3283" s="1" t="str">
        <f>IF($J3283="Yes",VLOOKUP($C3283,'ProvResponder deviceId'!$A$1:$C$20000,3,FALSE),"-")</f>
        <v>-</v>
      </c>
      <c r="L3283" s="1" t="str">
        <f t="shared" si="102"/>
        <v/>
      </c>
      <c r="M3283" s="1" t="str">
        <f t="shared" si="103"/>
        <v/>
      </c>
      <c r="N3283" s="1" t="str">
        <f>IF(ISBLANK($C3283),"",IF(ISNA(VLOOKUP($L3283,'result messages'!$H$3:$L$11,2,FALSE)),VLOOKUP($M3283,'result messages'!$H$3:$L$11,2,FALSE),VLOOKUP($L3283,'result messages'!$H$3:$L$11,2,FALSE)))</f>
        <v/>
      </c>
      <c r="O3283" s="1" t="str">
        <f>IF(ISBLANK($C3283),"",IF(ISNA(VLOOKUP($L3283,'result messages'!$H$3:$L$11,3,FALSE)),VLOOKUP($M3283,'result messages'!$H$3:$L$11,3,FALSE),VLOOKUP($L3283,'result messages'!$H$3:$L$11,3,FALSE)))</f>
        <v/>
      </c>
      <c r="P3283" s="1" t="str">
        <f>IF(ISBLANK($C3283),"",IF(ISNA(VLOOKUP($L3283,'result messages'!$H$3:$L$11,4,FALSE)),VLOOKUP($M3283,'result messages'!$H$3:$L$11,4,FALSE),VLOOKUP($L3283,'result messages'!$H$3:$L$11,4,FALSE)))</f>
        <v/>
      </c>
      <c r="Q3283" s="1" t="str">
        <f>IF(ISBLANK($C3283),"",IF(ISNA(VLOOKUP($L3283,'result messages'!$H$3:$L$11,5,FALSE)),VLOOKUP($M3283,'result messages'!$H$3:$L$11,5,FALSE),VLOOKUP($L3283,'result messages'!$H$3:$L$11,5,FALSE)))</f>
        <v/>
      </c>
    </row>
    <row r="3284" spans="1:17">
      <c r="A3284" s="1">
        <v>3281</v>
      </c>
      <c r="B3284" s="1"/>
      <c r="C3284" s="1"/>
      <c r="D3284" s="1"/>
      <c r="E3284" s="6"/>
      <c r="F3284" s="1"/>
      <c r="G3284" s="1" t="str">
        <f>IF(ISNA(VLOOKUP($C3284,'DTEN TCAP Linkage deviceId'!$A$1:$A$20000,1,FALSE)),"No","Yes")</f>
        <v>No</v>
      </c>
      <c r="H3284" s="1" t="str">
        <f>IF(ISNA(VLOOKUP($C3284,'Provisioning Requester'!$F$3:$H$20000,2,FALSE)),"No","Yes")</f>
        <v>No</v>
      </c>
      <c r="I3284" s="1" t="str">
        <f>IF($H3284="Yes",VLOOKUP($C3284,'Provisioning Requester'!$F$3:$H$20000,3,FALSE),"-")</f>
        <v>-</v>
      </c>
      <c r="J3284" s="1" t="str">
        <f>IF(OR(D3284="SVCP", E3284="TRUE"), "No", IF(ISNA(VLOOKUP($C3284,'ProvResponder deviceId'!$A$1:$A$20000,1,FALSE)),"No","Yes"))</f>
        <v>No</v>
      </c>
      <c r="K3284" s="1" t="str">
        <f>IF($J3284="Yes",VLOOKUP($C3284,'ProvResponder deviceId'!$A$1:$C$20000,3,FALSE),"-")</f>
        <v>-</v>
      </c>
      <c r="L3284" s="1" t="str">
        <f t="shared" si="102"/>
        <v/>
      </c>
      <c r="M3284" s="1" t="str">
        <f t="shared" si="103"/>
        <v/>
      </c>
      <c r="N3284" s="1" t="str">
        <f>IF(ISBLANK($C3284),"",IF(ISNA(VLOOKUP($L3284,'result messages'!$H$3:$L$11,2,FALSE)),VLOOKUP($M3284,'result messages'!$H$3:$L$11,2,FALSE),VLOOKUP($L3284,'result messages'!$H$3:$L$11,2,FALSE)))</f>
        <v/>
      </c>
      <c r="O3284" s="1" t="str">
        <f>IF(ISBLANK($C3284),"",IF(ISNA(VLOOKUP($L3284,'result messages'!$H$3:$L$11,3,FALSE)),VLOOKUP($M3284,'result messages'!$H$3:$L$11,3,FALSE),VLOOKUP($L3284,'result messages'!$H$3:$L$11,3,FALSE)))</f>
        <v/>
      </c>
      <c r="P3284" s="1" t="str">
        <f>IF(ISBLANK($C3284),"",IF(ISNA(VLOOKUP($L3284,'result messages'!$H$3:$L$11,4,FALSE)),VLOOKUP($M3284,'result messages'!$H$3:$L$11,4,FALSE),VLOOKUP($L3284,'result messages'!$H$3:$L$11,4,FALSE)))</f>
        <v/>
      </c>
      <c r="Q3284" s="1" t="str">
        <f>IF(ISBLANK($C3284),"",IF(ISNA(VLOOKUP($L3284,'result messages'!$H$3:$L$11,5,FALSE)),VLOOKUP($M3284,'result messages'!$H$3:$L$11,5,FALSE),VLOOKUP($L3284,'result messages'!$H$3:$L$11,5,FALSE)))</f>
        <v/>
      </c>
    </row>
    <row r="3285" spans="1:17">
      <c r="A3285" s="1">
        <v>3282</v>
      </c>
      <c r="B3285" s="1"/>
      <c r="C3285" s="1"/>
      <c r="D3285" s="1"/>
      <c r="E3285" s="6"/>
      <c r="F3285" s="1"/>
      <c r="G3285" s="1" t="str">
        <f>IF(ISNA(VLOOKUP($C3285,'DTEN TCAP Linkage deviceId'!$A$1:$A$20000,1,FALSE)),"No","Yes")</f>
        <v>No</v>
      </c>
      <c r="H3285" s="1" t="str">
        <f>IF(ISNA(VLOOKUP($C3285,'Provisioning Requester'!$F$3:$H$20000,2,FALSE)),"No","Yes")</f>
        <v>No</v>
      </c>
      <c r="I3285" s="1" t="str">
        <f>IF($H3285="Yes",VLOOKUP($C3285,'Provisioning Requester'!$F$3:$H$20000,3,FALSE),"-")</f>
        <v>-</v>
      </c>
      <c r="J3285" s="1" t="str">
        <f>IF(OR(D3285="SVCP", E3285="TRUE"), "No", IF(ISNA(VLOOKUP($C3285,'ProvResponder deviceId'!$A$1:$A$20000,1,FALSE)),"No","Yes"))</f>
        <v>No</v>
      </c>
      <c r="K3285" s="1" t="str">
        <f>IF($J3285="Yes",VLOOKUP($C3285,'ProvResponder deviceId'!$A$1:$C$20000,3,FALSE),"-")</f>
        <v>-</v>
      </c>
      <c r="L3285" s="1" t="str">
        <f t="shared" si="102"/>
        <v/>
      </c>
      <c r="M3285" s="1" t="str">
        <f t="shared" si="103"/>
        <v/>
      </c>
      <c r="N3285" s="1" t="str">
        <f>IF(ISBLANK($C3285),"",IF(ISNA(VLOOKUP($L3285,'result messages'!$H$3:$L$11,2,FALSE)),VLOOKUP($M3285,'result messages'!$H$3:$L$11,2,FALSE),VLOOKUP($L3285,'result messages'!$H$3:$L$11,2,FALSE)))</f>
        <v/>
      </c>
      <c r="O3285" s="1" t="str">
        <f>IF(ISBLANK($C3285),"",IF(ISNA(VLOOKUP($L3285,'result messages'!$H$3:$L$11,3,FALSE)),VLOOKUP($M3285,'result messages'!$H$3:$L$11,3,FALSE),VLOOKUP($L3285,'result messages'!$H$3:$L$11,3,FALSE)))</f>
        <v/>
      </c>
      <c r="P3285" s="1" t="str">
        <f>IF(ISBLANK($C3285),"",IF(ISNA(VLOOKUP($L3285,'result messages'!$H$3:$L$11,4,FALSE)),VLOOKUP($M3285,'result messages'!$H$3:$L$11,4,FALSE),VLOOKUP($L3285,'result messages'!$H$3:$L$11,4,FALSE)))</f>
        <v/>
      </c>
      <c r="Q3285" s="1" t="str">
        <f>IF(ISBLANK($C3285),"",IF(ISNA(VLOOKUP($L3285,'result messages'!$H$3:$L$11,5,FALSE)),VLOOKUP($M3285,'result messages'!$H$3:$L$11,5,FALSE),VLOOKUP($L3285,'result messages'!$H$3:$L$11,5,FALSE)))</f>
        <v/>
      </c>
    </row>
    <row r="3286" spans="1:17">
      <c r="A3286" s="1">
        <v>3283</v>
      </c>
      <c r="B3286" s="1"/>
      <c r="C3286" s="1"/>
      <c r="D3286" s="1"/>
      <c r="E3286" s="6"/>
      <c r="F3286" s="1"/>
      <c r="G3286" s="1" t="str">
        <f>IF(ISNA(VLOOKUP($C3286,'DTEN TCAP Linkage deviceId'!$A$1:$A$20000,1,FALSE)),"No","Yes")</f>
        <v>No</v>
      </c>
      <c r="H3286" s="1" t="str">
        <f>IF(ISNA(VLOOKUP($C3286,'Provisioning Requester'!$F$3:$H$20000,2,FALSE)),"No","Yes")</f>
        <v>No</v>
      </c>
      <c r="I3286" s="1" t="str">
        <f>IF($H3286="Yes",VLOOKUP($C3286,'Provisioning Requester'!$F$3:$H$20000,3,FALSE),"-")</f>
        <v>-</v>
      </c>
      <c r="J3286" s="1" t="str">
        <f>IF(OR(D3286="SVCP", E3286="TRUE"), "No", IF(ISNA(VLOOKUP($C3286,'ProvResponder deviceId'!$A$1:$A$20000,1,FALSE)),"No","Yes"))</f>
        <v>No</v>
      </c>
      <c r="K3286" s="1" t="str">
        <f>IF($J3286="Yes",VLOOKUP($C3286,'ProvResponder deviceId'!$A$1:$C$20000,3,FALSE),"-")</f>
        <v>-</v>
      </c>
      <c r="L3286" s="1" t="str">
        <f t="shared" si="102"/>
        <v/>
      </c>
      <c r="M3286" s="1" t="str">
        <f t="shared" si="103"/>
        <v/>
      </c>
      <c r="N3286" s="1" t="str">
        <f>IF(ISBLANK($C3286),"",IF(ISNA(VLOOKUP($L3286,'result messages'!$H$3:$L$11,2,FALSE)),VLOOKUP($M3286,'result messages'!$H$3:$L$11,2,FALSE),VLOOKUP($L3286,'result messages'!$H$3:$L$11,2,FALSE)))</f>
        <v/>
      </c>
      <c r="O3286" s="1" t="str">
        <f>IF(ISBLANK($C3286),"",IF(ISNA(VLOOKUP($L3286,'result messages'!$H$3:$L$11,3,FALSE)),VLOOKUP($M3286,'result messages'!$H$3:$L$11,3,FALSE),VLOOKUP($L3286,'result messages'!$H$3:$L$11,3,FALSE)))</f>
        <v/>
      </c>
      <c r="P3286" s="1" t="str">
        <f>IF(ISBLANK($C3286),"",IF(ISNA(VLOOKUP($L3286,'result messages'!$H$3:$L$11,4,FALSE)),VLOOKUP($M3286,'result messages'!$H$3:$L$11,4,FALSE),VLOOKUP($L3286,'result messages'!$H$3:$L$11,4,FALSE)))</f>
        <v/>
      </c>
      <c r="Q3286" s="1" t="str">
        <f>IF(ISBLANK($C3286),"",IF(ISNA(VLOOKUP($L3286,'result messages'!$H$3:$L$11,5,FALSE)),VLOOKUP($M3286,'result messages'!$H$3:$L$11,5,FALSE),VLOOKUP($L3286,'result messages'!$H$3:$L$11,5,FALSE)))</f>
        <v/>
      </c>
    </row>
    <row r="3287" spans="1:17">
      <c r="A3287" s="1">
        <v>3284</v>
      </c>
      <c r="B3287" s="1"/>
      <c r="C3287" s="1"/>
      <c r="D3287" s="1"/>
      <c r="E3287" s="6"/>
      <c r="F3287" s="1"/>
      <c r="G3287" s="1" t="str">
        <f>IF(ISNA(VLOOKUP($C3287,'DTEN TCAP Linkage deviceId'!$A$1:$A$20000,1,FALSE)),"No","Yes")</f>
        <v>No</v>
      </c>
      <c r="H3287" s="1" t="str">
        <f>IF(ISNA(VLOOKUP($C3287,'Provisioning Requester'!$F$3:$H$20000,2,FALSE)),"No","Yes")</f>
        <v>No</v>
      </c>
      <c r="I3287" s="1" t="str">
        <f>IF($H3287="Yes",VLOOKUP($C3287,'Provisioning Requester'!$F$3:$H$20000,3,FALSE),"-")</f>
        <v>-</v>
      </c>
      <c r="J3287" s="1" t="str">
        <f>IF(OR(D3287="SVCP", E3287="TRUE"), "No", IF(ISNA(VLOOKUP($C3287,'ProvResponder deviceId'!$A$1:$A$20000,1,FALSE)),"No","Yes"))</f>
        <v>No</v>
      </c>
      <c r="K3287" s="1" t="str">
        <f>IF($J3287="Yes",VLOOKUP($C3287,'ProvResponder deviceId'!$A$1:$C$20000,3,FALSE),"-")</f>
        <v>-</v>
      </c>
      <c r="L3287" s="1" t="str">
        <f t="shared" si="102"/>
        <v/>
      </c>
      <c r="M3287" s="1" t="str">
        <f t="shared" si="103"/>
        <v/>
      </c>
      <c r="N3287" s="1" t="str">
        <f>IF(ISBLANK($C3287),"",IF(ISNA(VLOOKUP($L3287,'result messages'!$H$3:$L$11,2,FALSE)),VLOOKUP($M3287,'result messages'!$H$3:$L$11,2,FALSE),VLOOKUP($L3287,'result messages'!$H$3:$L$11,2,FALSE)))</f>
        <v/>
      </c>
      <c r="O3287" s="1" t="str">
        <f>IF(ISBLANK($C3287),"",IF(ISNA(VLOOKUP($L3287,'result messages'!$H$3:$L$11,3,FALSE)),VLOOKUP($M3287,'result messages'!$H$3:$L$11,3,FALSE),VLOOKUP($L3287,'result messages'!$H$3:$L$11,3,FALSE)))</f>
        <v/>
      </c>
      <c r="P3287" s="1" t="str">
        <f>IF(ISBLANK($C3287),"",IF(ISNA(VLOOKUP($L3287,'result messages'!$H$3:$L$11,4,FALSE)),VLOOKUP($M3287,'result messages'!$H$3:$L$11,4,FALSE),VLOOKUP($L3287,'result messages'!$H$3:$L$11,4,FALSE)))</f>
        <v/>
      </c>
      <c r="Q3287" s="1" t="str">
        <f>IF(ISBLANK($C3287),"",IF(ISNA(VLOOKUP($L3287,'result messages'!$H$3:$L$11,5,FALSE)),VLOOKUP($M3287,'result messages'!$H$3:$L$11,5,FALSE),VLOOKUP($L3287,'result messages'!$H$3:$L$11,5,FALSE)))</f>
        <v/>
      </c>
    </row>
    <row r="3288" spans="1:17">
      <c r="A3288" s="1">
        <v>3285</v>
      </c>
      <c r="B3288" s="1"/>
      <c r="C3288" s="1"/>
      <c r="D3288" s="1"/>
      <c r="E3288" s="6"/>
      <c r="F3288" s="1"/>
      <c r="G3288" s="1" t="str">
        <f>IF(ISNA(VLOOKUP($C3288,'DTEN TCAP Linkage deviceId'!$A$1:$A$20000,1,FALSE)),"No","Yes")</f>
        <v>No</v>
      </c>
      <c r="H3288" s="1" t="str">
        <f>IF(ISNA(VLOOKUP($C3288,'Provisioning Requester'!$F$3:$H$20000,2,FALSE)),"No","Yes")</f>
        <v>No</v>
      </c>
      <c r="I3288" s="1" t="str">
        <f>IF($H3288="Yes",VLOOKUP($C3288,'Provisioning Requester'!$F$3:$H$20000,3,FALSE),"-")</f>
        <v>-</v>
      </c>
      <c r="J3288" s="1" t="str">
        <f>IF(OR(D3288="SVCP", E3288="TRUE"), "No", IF(ISNA(VLOOKUP($C3288,'ProvResponder deviceId'!$A$1:$A$20000,1,FALSE)),"No","Yes"))</f>
        <v>No</v>
      </c>
      <c r="K3288" s="1" t="str">
        <f>IF($J3288="Yes",VLOOKUP($C3288,'ProvResponder deviceId'!$A$1:$C$20000,3,FALSE),"-")</f>
        <v>-</v>
      </c>
      <c r="L3288" s="1" t="str">
        <f t="shared" si="102"/>
        <v/>
      </c>
      <c r="M3288" s="1" t="str">
        <f t="shared" si="103"/>
        <v/>
      </c>
      <c r="N3288" s="1" t="str">
        <f>IF(ISBLANK($C3288),"",IF(ISNA(VLOOKUP($L3288,'result messages'!$H$3:$L$11,2,FALSE)),VLOOKUP($M3288,'result messages'!$H$3:$L$11,2,FALSE),VLOOKUP($L3288,'result messages'!$H$3:$L$11,2,FALSE)))</f>
        <v/>
      </c>
      <c r="O3288" s="1" t="str">
        <f>IF(ISBLANK($C3288),"",IF(ISNA(VLOOKUP($L3288,'result messages'!$H$3:$L$11,3,FALSE)),VLOOKUP($M3288,'result messages'!$H$3:$L$11,3,FALSE),VLOOKUP($L3288,'result messages'!$H$3:$L$11,3,FALSE)))</f>
        <v/>
      </c>
      <c r="P3288" s="1" t="str">
        <f>IF(ISBLANK($C3288),"",IF(ISNA(VLOOKUP($L3288,'result messages'!$H$3:$L$11,4,FALSE)),VLOOKUP($M3288,'result messages'!$H$3:$L$11,4,FALSE),VLOOKUP($L3288,'result messages'!$H$3:$L$11,4,FALSE)))</f>
        <v/>
      </c>
      <c r="Q3288" s="1" t="str">
        <f>IF(ISBLANK($C3288),"",IF(ISNA(VLOOKUP($L3288,'result messages'!$H$3:$L$11,5,FALSE)),VLOOKUP($M3288,'result messages'!$H$3:$L$11,5,FALSE),VLOOKUP($L3288,'result messages'!$H$3:$L$11,5,FALSE)))</f>
        <v/>
      </c>
    </row>
    <row r="3289" spans="1:17">
      <c r="A3289" s="1">
        <v>3286</v>
      </c>
      <c r="B3289" s="1"/>
      <c r="C3289" s="1"/>
      <c r="D3289" s="1"/>
      <c r="E3289" s="6"/>
      <c r="F3289" s="1"/>
      <c r="G3289" s="1" t="str">
        <f>IF(ISNA(VLOOKUP($C3289,'DTEN TCAP Linkage deviceId'!$A$1:$A$20000,1,FALSE)),"No","Yes")</f>
        <v>No</v>
      </c>
      <c r="H3289" s="1" t="str">
        <f>IF(ISNA(VLOOKUP($C3289,'Provisioning Requester'!$F$3:$H$20000,2,FALSE)),"No","Yes")</f>
        <v>No</v>
      </c>
      <c r="I3289" s="1" t="str">
        <f>IF($H3289="Yes",VLOOKUP($C3289,'Provisioning Requester'!$F$3:$H$20000,3,FALSE),"-")</f>
        <v>-</v>
      </c>
      <c r="J3289" s="1" t="str">
        <f>IF(OR(D3289="SVCP", E3289="TRUE"), "No", IF(ISNA(VLOOKUP($C3289,'ProvResponder deviceId'!$A$1:$A$20000,1,FALSE)),"No","Yes"))</f>
        <v>No</v>
      </c>
      <c r="K3289" s="1" t="str">
        <f>IF($J3289="Yes",VLOOKUP($C3289,'ProvResponder deviceId'!$A$1:$C$20000,3,FALSE),"-")</f>
        <v>-</v>
      </c>
      <c r="L3289" s="1" t="str">
        <f t="shared" si="102"/>
        <v/>
      </c>
      <c r="M3289" s="1" t="str">
        <f t="shared" si="103"/>
        <v/>
      </c>
      <c r="N3289" s="1" t="str">
        <f>IF(ISBLANK($C3289),"",IF(ISNA(VLOOKUP($L3289,'result messages'!$H$3:$L$11,2,FALSE)),VLOOKUP($M3289,'result messages'!$H$3:$L$11,2,FALSE),VLOOKUP($L3289,'result messages'!$H$3:$L$11,2,FALSE)))</f>
        <v/>
      </c>
      <c r="O3289" s="1" t="str">
        <f>IF(ISBLANK($C3289),"",IF(ISNA(VLOOKUP($L3289,'result messages'!$H$3:$L$11,3,FALSE)),VLOOKUP($M3289,'result messages'!$H$3:$L$11,3,FALSE),VLOOKUP($L3289,'result messages'!$H$3:$L$11,3,FALSE)))</f>
        <v/>
      </c>
      <c r="P3289" s="1" t="str">
        <f>IF(ISBLANK($C3289),"",IF(ISNA(VLOOKUP($L3289,'result messages'!$H$3:$L$11,4,FALSE)),VLOOKUP($M3289,'result messages'!$H$3:$L$11,4,FALSE),VLOOKUP($L3289,'result messages'!$H$3:$L$11,4,FALSE)))</f>
        <v/>
      </c>
      <c r="Q3289" s="1" t="str">
        <f>IF(ISBLANK($C3289),"",IF(ISNA(VLOOKUP($L3289,'result messages'!$H$3:$L$11,5,FALSE)),VLOOKUP($M3289,'result messages'!$H$3:$L$11,5,FALSE),VLOOKUP($L3289,'result messages'!$H$3:$L$11,5,FALSE)))</f>
        <v/>
      </c>
    </row>
    <row r="3290" spans="1:17">
      <c r="A3290" s="1">
        <v>3287</v>
      </c>
      <c r="B3290" s="1"/>
      <c r="C3290" s="1"/>
      <c r="D3290" s="1"/>
      <c r="E3290" s="6"/>
      <c r="F3290" s="1"/>
      <c r="G3290" s="1" t="str">
        <f>IF(ISNA(VLOOKUP($C3290,'DTEN TCAP Linkage deviceId'!$A$1:$A$20000,1,FALSE)),"No","Yes")</f>
        <v>No</v>
      </c>
      <c r="H3290" s="1" t="str">
        <f>IF(ISNA(VLOOKUP($C3290,'Provisioning Requester'!$F$3:$H$20000,2,FALSE)),"No","Yes")</f>
        <v>No</v>
      </c>
      <c r="I3290" s="1" t="str">
        <f>IF($H3290="Yes",VLOOKUP($C3290,'Provisioning Requester'!$F$3:$H$20000,3,FALSE),"-")</f>
        <v>-</v>
      </c>
      <c r="J3290" s="1" t="str">
        <f>IF(OR(D3290="SVCP", E3290="TRUE"), "No", IF(ISNA(VLOOKUP($C3290,'ProvResponder deviceId'!$A$1:$A$20000,1,FALSE)),"No","Yes"))</f>
        <v>No</v>
      </c>
      <c r="K3290" s="1" t="str">
        <f>IF($J3290="Yes",VLOOKUP($C3290,'ProvResponder deviceId'!$A$1:$C$20000,3,FALSE),"-")</f>
        <v>-</v>
      </c>
      <c r="L3290" s="1" t="str">
        <f t="shared" si="102"/>
        <v/>
      </c>
      <c r="M3290" s="1" t="str">
        <f t="shared" si="103"/>
        <v/>
      </c>
      <c r="N3290" s="1" t="str">
        <f>IF(ISBLANK($C3290),"",IF(ISNA(VLOOKUP($L3290,'result messages'!$H$3:$L$11,2,FALSE)),VLOOKUP($M3290,'result messages'!$H$3:$L$11,2,FALSE),VLOOKUP($L3290,'result messages'!$H$3:$L$11,2,FALSE)))</f>
        <v/>
      </c>
      <c r="O3290" s="1" t="str">
        <f>IF(ISBLANK($C3290),"",IF(ISNA(VLOOKUP($L3290,'result messages'!$H$3:$L$11,3,FALSE)),VLOOKUP($M3290,'result messages'!$H$3:$L$11,3,FALSE),VLOOKUP($L3290,'result messages'!$H$3:$L$11,3,FALSE)))</f>
        <v/>
      </c>
      <c r="P3290" s="1" t="str">
        <f>IF(ISBLANK($C3290),"",IF(ISNA(VLOOKUP($L3290,'result messages'!$H$3:$L$11,4,FALSE)),VLOOKUP($M3290,'result messages'!$H$3:$L$11,4,FALSE),VLOOKUP($L3290,'result messages'!$H$3:$L$11,4,FALSE)))</f>
        <v/>
      </c>
      <c r="Q3290" s="1" t="str">
        <f>IF(ISBLANK($C3290),"",IF(ISNA(VLOOKUP($L3290,'result messages'!$H$3:$L$11,5,FALSE)),VLOOKUP($M3290,'result messages'!$H$3:$L$11,5,FALSE),VLOOKUP($L3290,'result messages'!$H$3:$L$11,5,FALSE)))</f>
        <v/>
      </c>
    </row>
    <row r="3291" spans="1:17">
      <c r="A3291" s="1">
        <v>3288</v>
      </c>
      <c r="B3291" s="1"/>
      <c r="C3291" s="1"/>
      <c r="D3291" s="1"/>
      <c r="E3291" s="6"/>
      <c r="F3291" s="1"/>
      <c r="G3291" s="1" t="str">
        <f>IF(ISNA(VLOOKUP($C3291,'DTEN TCAP Linkage deviceId'!$A$1:$A$20000,1,FALSE)),"No","Yes")</f>
        <v>No</v>
      </c>
      <c r="H3291" s="1" t="str">
        <f>IF(ISNA(VLOOKUP($C3291,'Provisioning Requester'!$F$3:$H$20000,2,FALSE)),"No","Yes")</f>
        <v>No</v>
      </c>
      <c r="I3291" s="1" t="str">
        <f>IF($H3291="Yes",VLOOKUP($C3291,'Provisioning Requester'!$F$3:$H$20000,3,FALSE),"-")</f>
        <v>-</v>
      </c>
      <c r="J3291" s="1" t="str">
        <f>IF(OR(D3291="SVCP", E3291="TRUE"), "No", IF(ISNA(VLOOKUP($C3291,'ProvResponder deviceId'!$A$1:$A$20000,1,FALSE)),"No","Yes"))</f>
        <v>No</v>
      </c>
      <c r="K3291" s="1" t="str">
        <f>IF($J3291="Yes",VLOOKUP($C3291,'ProvResponder deviceId'!$A$1:$C$20000,3,FALSE),"-")</f>
        <v>-</v>
      </c>
      <c r="L3291" s="1" t="str">
        <f t="shared" si="102"/>
        <v/>
      </c>
      <c r="M3291" s="1" t="str">
        <f t="shared" si="103"/>
        <v/>
      </c>
      <c r="N3291" s="1" t="str">
        <f>IF(ISBLANK($C3291),"",IF(ISNA(VLOOKUP($L3291,'result messages'!$H$3:$L$11,2,FALSE)),VLOOKUP($M3291,'result messages'!$H$3:$L$11,2,FALSE),VLOOKUP($L3291,'result messages'!$H$3:$L$11,2,FALSE)))</f>
        <v/>
      </c>
      <c r="O3291" s="1" t="str">
        <f>IF(ISBLANK($C3291),"",IF(ISNA(VLOOKUP($L3291,'result messages'!$H$3:$L$11,3,FALSE)),VLOOKUP($M3291,'result messages'!$H$3:$L$11,3,FALSE),VLOOKUP($L3291,'result messages'!$H$3:$L$11,3,FALSE)))</f>
        <v/>
      </c>
      <c r="P3291" s="1" t="str">
        <f>IF(ISBLANK($C3291),"",IF(ISNA(VLOOKUP($L3291,'result messages'!$H$3:$L$11,4,FALSE)),VLOOKUP($M3291,'result messages'!$H$3:$L$11,4,FALSE),VLOOKUP($L3291,'result messages'!$H$3:$L$11,4,FALSE)))</f>
        <v/>
      </c>
      <c r="Q3291" s="1" t="str">
        <f>IF(ISBLANK($C3291),"",IF(ISNA(VLOOKUP($L3291,'result messages'!$H$3:$L$11,5,FALSE)),VLOOKUP($M3291,'result messages'!$H$3:$L$11,5,FALSE),VLOOKUP($L3291,'result messages'!$H$3:$L$11,5,FALSE)))</f>
        <v/>
      </c>
    </row>
    <row r="3292" spans="1:17">
      <c r="A3292" s="1">
        <v>3289</v>
      </c>
      <c r="B3292" s="1"/>
      <c r="C3292" s="1"/>
      <c r="D3292" s="1"/>
      <c r="E3292" s="6"/>
      <c r="F3292" s="1"/>
      <c r="G3292" s="1" t="str">
        <f>IF(ISNA(VLOOKUP($C3292,'DTEN TCAP Linkage deviceId'!$A$1:$A$20000,1,FALSE)),"No","Yes")</f>
        <v>No</v>
      </c>
      <c r="H3292" s="1" t="str">
        <f>IF(ISNA(VLOOKUP($C3292,'Provisioning Requester'!$F$3:$H$20000,2,FALSE)),"No","Yes")</f>
        <v>No</v>
      </c>
      <c r="I3292" s="1" t="str">
        <f>IF($H3292="Yes",VLOOKUP($C3292,'Provisioning Requester'!$F$3:$H$20000,3,FALSE),"-")</f>
        <v>-</v>
      </c>
      <c r="J3292" s="1" t="str">
        <f>IF(OR(D3292="SVCP", E3292="TRUE"), "No", IF(ISNA(VLOOKUP($C3292,'ProvResponder deviceId'!$A$1:$A$20000,1,FALSE)),"No","Yes"))</f>
        <v>No</v>
      </c>
      <c r="K3292" s="1" t="str">
        <f>IF($J3292="Yes",VLOOKUP($C3292,'ProvResponder deviceId'!$A$1:$C$20000,3,FALSE),"-")</f>
        <v>-</v>
      </c>
      <c r="L3292" s="1" t="str">
        <f t="shared" si="102"/>
        <v/>
      </c>
      <c r="M3292" s="1" t="str">
        <f t="shared" si="103"/>
        <v/>
      </c>
      <c r="N3292" s="1" t="str">
        <f>IF(ISBLANK($C3292),"",IF(ISNA(VLOOKUP($L3292,'result messages'!$H$3:$L$11,2,FALSE)),VLOOKUP($M3292,'result messages'!$H$3:$L$11,2,FALSE),VLOOKUP($L3292,'result messages'!$H$3:$L$11,2,FALSE)))</f>
        <v/>
      </c>
      <c r="O3292" s="1" t="str">
        <f>IF(ISBLANK($C3292),"",IF(ISNA(VLOOKUP($L3292,'result messages'!$H$3:$L$11,3,FALSE)),VLOOKUP($M3292,'result messages'!$H$3:$L$11,3,FALSE),VLOOKUP($L3292,'result messages'!$H$3:$L$11,3,FALSE)))</f>
        <v/>
      </c>
      <c r="P3292" s="1" t="str">
        <f>IF(ISBLANK($C3292),"",IF(ISNA(VLOOKUP($L3292,'result messages'!$H$3:$L$11,4,FALSE)),VLOOKUP($M3292,'result messages'!$H$3:$L$11,4,FALSE),VLOOKUP($L3292,'result messages'!$H$3:$L$11,4,FALSE)))</f>
        <v/>
      </c>
      <c r="Q3292" s="1" t="str">
        <f>IF(ISBLANK($C3292),"",IF(ISNA(VLOOKUP($L3292,'result messages'!$H$3:$L$11,5,FALSE)),VLOOKUP($M3292,'result messages'!$H$3:$L$11,5,FALSE),VLOOKUP($L3292,'result messages'!$H$3:$L$11,5,FALSE)))</f>
        <v/>
      </c>
    </row>
    <row r="3293" spans="1:17">
      <c r="A3293" s="1">
        <v>3290</v>
      </c>
      <c r="B3293" s="1"/>
      <c r="C3293" s="1"/>
      <c r="D3293" s="1"/>
      <c r="E3293" s="6"/>
      <c r="F3293" s="1"/>
      <c r="G3293" s="1" t="str">
        <f>IF(ISNA(VLOOKUP($C3293,'DTEN TCAP Linkage deviceId'!$A$1:$A$20000,1,FALSE)),"No","Yes")</f>
        <v>No</v>
      </c>
      <c r="H3293" s="1" t="str">
        <f>IF(ISNA(VLOOKUP($C3293,'Provisioning Requester'!$F$3:$H$20000,2,FALSE)),"No","Yes")</f>
        <v>No</v>
      </c>
      <c r="I3293" s="1" t="str">
        <f>IF($H3293="Yes",VLOOKUP($C3293,'Provisioning Requester'!$F$3:$H$20000,3,FALSE),"-")</f>
        <v>-</v>
      </c>
      <c r="J3293" s="1" t="str">
        <f>IF(OR(D3293="SVCP", E3293="TRUE"), "No", IF(ISNA(VLOOKUP($C3293,'ProvResponder deviceId'!$A$1:$A$20000,1,FALSE)),"No","Yes"))</f>
        <v>No</v>
      </c>
      <c r="K3293" s="1" t="str">
        <f>IF($J3293="Yes",VLOOKUP($C3293,'ProvResponder deviceId'!$A$1:$C$20000,3,FALSE),"-")</f>
        <v>-</v>
      </c>
      <c r="L3293" s="1" t="str">
        <f t="shared" si="102"/>
        <v/>
      </c>
      <c r="M3293" s="1" t="str">
        <f t="shared" si="103"/>
        <v/>
      </c>
      <c r="N3293" s="1" t="str">
        <f>IF(ISBLANK($C3293),"",IF(ISNA(VLOOKUP($L3293,'result messages'!$H$3:$L$11,2,FALSE)),VLOOKUP($M3293,'result messages'!$H$3:$L$11,2,FALSE),VLOOKUP($L3293,'result messages'!$H$3:$L$11,2,FALSE)))</f>
        <v/>
      </c>
      <c r="O3293" s="1" t="str">
        <f>IF(ISBLANK($C3293),"",IF(ISNA(VLOOKUP($L3293,'result messages'!$H$3:$L$11,3,FALSE)),VLOOKUP($M3293,'result messages'!$H$3:$L$11,3,FALSE),VLOOKUP($L3293,'result messages'!$H$3:$L$11,3,FALSE)))</f>
        <v/>
      </c>
      <c r="P3293" s="1" t="str">
        <f>IF(ISBLANK($C3293),"",IF(ISNA(VLOOKUP($L3293,'result messages'!$H$3:$L$11,4,FALSE)),VLOOKUP($M3293,'result messages'!$H$3:$L$11,4,FALSE),VLOOKUP($L3293,'result messages'!$H$3:$L$11,4,FALSE)))</f>
        <v/>
      </c>
      <c r="Q3293" s="1" t="str">
        <f>IF(ISBLANK($C3293),"",IF(ISNA(VLOOKUP($L3293,'result messages'!$H$3:$L$11,5,FALSE)),VLOOKUP($M3293,'result messages'!$H$3:$L$11,5,FALSE),VLOOKUP($L3293,'result messages'!$H$3:$L$11,5,FALSE)))</f>
        <v/>
      </c>
    </row>
    <row r="3294" spans="1:17">
      <c r="A3294" s="1">
        <v>3291</v>
      </c>
      <c r="B3294" s="1"/>
      <c r="C3294" s="1"/>
      <c r="D3294" s="1"/>
      <c r="E3294" s="6"/>
      <c r="F3294" s="1"/>
      <c r="G3294" s="1" t="str">
        <f>IF(ISNA(VLOOKUP($C3294,'DTEN TCAP Linkage deviceId'!$A$1:$A$20000,1,FALSE)),"No","Yes")</f>
        <v>No</v>
      </c>
      <c r="H3294" s="1" t="str">
        <f>IF(ISNA(VLOOKUP($C3294,'Provisioning Requester'!$F$3:$H$20000,2,FALSE)),"No","Yes")</f>
        <v>No</v>
      </c>
      <c r="I3294" s="1" t="str">
        <f>IF($H3294="Yes",VLOOKUP($C3294,'Provisioning Requester'!$F$3:$H$20000,3,FALSE),"-")</f>
        <v>-</v>
      </c>
      <c r="J3294" s="1" t="str">
        <f>IF(OR(D3294="SVCP", E3294="TRUE"), "No", IF(ISNA(VLOOKUP($C3294,'ProvResponder deviceId'!$A$1:$A$20000,1,FALSE)),"No","Yes"))</f>
        <v>No</v>
      </c>
      <c r="K3294" s="1" t="str">
        <f>IF($J3294="Yes",VLOOKUP($C3294,'ProvResponder deviceId'!$A$1:$C$20000,3,FALSE),"-")</f>
        <v>-</v>
      </c>
      <c r="L3294" s="1" t="str">
        <f t="shared" si="102"/>
        <v/>
      </c>
      <c r="M3294" s="1" t="str">
        <f t="shared" si="103"/>
        <v/>
      </c>
      <c r="N3294" s="1" t="str">
        <f>IF(ISBLANK($C3294),"",IF(ISNA(VLOOKUP($L3294,'result messages'!$H$3:$L$11,2,FALSE)),VLOOKUP($M3294,'result messages'!$H$3:$L$11,2,FALSE),VLOOKUP($L3294,'result messages'!$H$3:$L$11,2,FALSE)))</f>
        <v/>
      </c>
      <c r="O3294" s="1" t="str">
        <f>IF(ISBLANK($C3294),"",IF(ISNA(VLOOKUP($L3294,'result messages'!$H$3:$L$11,3,FALSE)),VLOOKUP($M3294,'result messages'!$H$3:$L$11,3,FALSE),VLOOKUP($L3294,'result messages'!$H$3:$L$11,3,FALSE)))</f>
        <v/>
      </c>
      <c r="P3294" s="1" t="str">
        <f>IF(ISBLANK($C3294),"",IF(ISNA(VLOOKUP($L3294,'result messages'!$H$3:$L$11,4,FALSE)),VLOOKUP($M3294,'result messages'!$H$3:$L$11,4,FALSE),VLOOKUP($L3294,'result messages'!$H$3:$L$11,4,FALSE)))</f>
        <v/>
      </c>
      <c r="Q3294" s="1" t="str">
        <f>IF(ISBLANK($C3294),"",IF(ISNA(VLOOKUP($L3294,'result messages'!$H$3:$L$11,5,FALSE)),VLOOKUP($M3294,'result messages'!$H$3:$L$11,5,FALSE),VLOOKUP($L3294,'result messages'!$H$3:$L$11,5,FALSE)))</f>
        <v/>
      </c>
    </row>
    <row r="3295" spans="1:17">
      <c r="A3295" s="1">
        <v>3292</v>
      </c>
      <c r="B3295" s="1"/>
      <c r="C3295" s="1"/>
      <c r="D3295" s="1"/>
      <c r="E3295" s="6"/>
      <c r="F3295" s="1"/>
      <c r="G3295" s="1" t="str">
        <f>IF(ISNA(VLOOKUP($C3295,'DTEN TCAP Linkage deviceId'!$A$1:$A$20000,1,FALSE)),"No","Yes")</f>
        <v>No</v>
      </c>
      <c r="H3295" s="1" t="str">
        <f>IF(ISNA(VLOOKUP($C3295,'Provisioning Requester'!$F$3:$H$20000,2,FALSE)),"No","Yes")</f>
        <v>No</v>
      </c>
      <c r="I3295" s="1" t="str">
        <f>IF($H3295="Yes",VLOOKUP($C3295,'Provisioning Requester'!$F$3:$H$20000,3,FALSE),"-")</f>
        <v>-</v>
      </c>
      <c r="J3295" s="1" t="str">
        <f>IF(OR(D3295="SVCP", E3295="TRUE"), "No", IF(ISNA(VLOOKUP($C3295,'ProvResponder deviceId'!$A$1:$A$20000,1,FALSE)),"No","Yes"))</f>
        <v>No</v>
      </c>
      <c r="K3295" s="1" t="str">
        <f>IF($J3295="Yes",VLOOKUP($C3295,'ProvResponder deviceId'!$A$1:$C$20000,3,FALSE),"-")</f>
        <v>-</v>
      </c>
      <c r="L3295" s="1" t="str">
        <f t="shared" si="102"/>
        <v/>
      </c>
      <c r="M3295" s="1" t="str">
        <f t="shared" si="103"/>
        <v/>
      </c>
      <c r="N3295" s="1" t="str">
        <f>IF(ISBLANK($C3295),"",IF(ISNA(VLOOKUP($L3295,'result messages'!$H$3:$L$11,2,FALSE)),VLOOKUP($M3295,'result messages'!$H$3:$L$11,2,FALSE),VLOOKUP($L3295,'result messages'!$H$3:$L$11,2,FALSE)))</f>
        <v/>
      </c>
      <c r="O3295" s="1" t="str">
        <f>IF(ISBLANK($C3295),"",IF(ISNA(VLOOKUP($L3295,'result messages'!$H$3:$L$11,3,FALSE)),VLOOKUP($M3295,'result messages'!$H$3:$L$11,3,FALSE),VLOOKUP($L3295,'result messages'!$H$3:$L$11,3,FALSE)))</f>
        <v/>
      </c>
      <c r="P3295" s="1" t="str">
        <f>IF(ISBLANK($C3295),"",IF(ISNA(VLOOKUP($L3295,'result messages'!$H$3:$L$11,4,FALSE)),VLOOKUP($M3295,'result messages'!$H$3:$L$11,4,FALSE),VLOOKUP($L3295,'result messages'!$H$3:$L$11,4,FALSE)))</f>
        <v/>
      </c>
      <c r="Q3295" s="1" t="str">
        <f>IF(ISBLANK($C3295),"",IF(ISNA(VLOOKUP($L3295,'result messages'!$H$3:$L$11,5,FALSE)),VLOOKUP($M3295,'result messages'!$H$3:$L$11,5,FALSE),VLOOKUP($L3295,'result messages'!$H$3:$L$11,5,FALSE)))</f>
        <v/>
      </c>
    </row>
    <row r="3296" spans="1:17">
      <c r="A3296" s="1">
        <v>3293</v>
      </c>
      <c r="B3296" s="1"/>
      <c r="C3296" s="1"/>
      <c r="D3296" s="1"/>
      <c r="E3296" s="6"/>
      <c r="F3296" s="1"/>
      <c r="G3296" s="1" t="str">
        <f>IF(ISNA(VLOOKUP($C3296,'DTEN TCAP Linkage deviceId'!$A$1:$A$20000,1,FALSE)),"No","Yes")</f>
        <v>No</v>
      </c>
      <c r="H3296" s="1" t="str">
        <f>IF(ISNA(VLOOKUP($C3296,'Provisioning Requester'!$F$3:$H$20000,2,FALSE)),"No","Yes")</f>
        <v>No</v>
      </c>
      <c r="I3296" s="1" t="str">
        <f>IF($H3296="Yes",VLOOKUP($C3296,'Provisioning Requester'!$F$3:$H$20000,3,FALSE),"-")</f>
        <v>-</v>
      </c>
      <c r="J3296" s="1" t="str">
        <f>IF(OR(D3296="SVCP", E3296="TRUE"), "No", IF(ISNA(VLOOKUP($C3296,'ProvResponder deviceId'!$A$1:$A$20000,1,FALSE)),"No","Yes"))</f>
        <v>No</v>
      </c>
      <c r="K3296" s="1" t="str">
        <f>IF($J3296="Yes",VLOOKUP($C3296,'ProvResponder deviceId'!$A$1:$C$20000,3,FALSE),"-")</f>
        <v>-</v>
      </c>
      <c r="L3296" s="1" t="str">
        <f t="shared" si="102"/>
        <v/>
      </c>
      <c r="M3296" s="1" t="str">
        <f t="shared" si="103"/>
        <v/>
      </c>
      <c r="N3296" s="1" t="str">
        <f>IF(ISBLANK($C3296),"",IF(ISNA(VLOOKUP($L3296,'result messages'!$H$3:$L$11,2,FALSE)),VLOOKUP($M3296,'result messages'!$H$3:$L$11,2,FALSE),VLOOKUP($L3296,'result messages'!$H$3:$L$11,2,FALSE)))</f>
        <v/>
      </c>
      <c r="O3296" s="1" t="str">
        <f>IF(ISBLANK($C3296),"",IF(ISNA(VLOOKUP($L3296,'result messages'!$H$3:$L$11,3,FALSE)),VLOOKUP($M3296,'result messages'!$H$3:$L$11,3,FALSE),VLOOKUP($L3296,'result messages'!$H$3:$L$11,3,FALSE)))</f>
        <v/>
      </c>
      <c r="P3296" s="1" t="str">
        <f>IF(ISBLANK($C3296),"",IF(ISNA(VLOOKUP($L3296,'result messages'!$H$3:$L$11,4,FALSE)),VLOOKUP($M3296,'result messages'!$H$3:$L$11,4,FALSE),VLOOKUP($L3296,'result messages'!$H$3:$L$11,4,FALSE)))</f>
        <v/>
      </c>
      <c r="Q3296" s="1" t="str">
        <f>IF(ISBLANK($C3296),"",IF(ISNA(VLOOKUP($L3296,'result messages'!$H$3:$L$11,5,FALSE)),VLOOKUP($M3296,'result messages'!$H$3:$L$11,5,FALSE),VLOOKUP($L3296,'result messages'!$H$3:$L$11,5,FALSE)))</f>
        <v/>
      </c>
    </row>
    <row r="3297" spans="1:17">
      <c r="A3297" s="1">
        <v>3294</v>
      </c>
      <c r="B3297" s="1"/>
      <c r="C3297" s="1"/>
      <c r="D3297" s="1"/>
      <c r="E3297" s="6"/>
      <c r="F3297" s="1"/>
      <c r="G3297" s="1" t="str">
        <f>IF(ISNA(VLOOKUP($C3297,'DTEN TCAP Linkage deviceId'!$A$1:$A$20000,1,FALSE)),"No","Yes")</f>
        <v>No</v>
      </c>
      <c r="H3297" s="1" t="str">
        <f>IF(ISNA(VLOOKUP($C3297,'Provisioning Requester'!$F$3:$H$20000,2,FALSE)),"No","Yes")</f>
        <v>No</v>
      </c>
      <c r="I3297" s="1" t="str">
        <f>IF($H3297="Yes",VLOOKUP($C3297,'Provisioning Requester'!$F$3:$H$20000,3,FALSE),"-")</f>
        <v>-</v>
      </c>
      <c r="J3297" s="1" t="str">
        <f>IF(OR(D3297="SVCP", E3297="TRUE"), "No", IF(ISNA(VLOOKUP($C3297,'ProvResponder deviceId'!$A$1:$A$20000,1,FALSE)),"No","Yes"))</f>
        <v>No</v>
      </c>
      <c r="K3297" s="1" t="str">
        <f>IF($J3297="Yes",VLOOKUP($C3297,'ProvResponder deviceId'!$A$1:$C$20000,3,FALSE),"-")</f>
        <v>-</v>
      </c>
      <c r="L3297" s="1" t="str">
        <f t="shared" si="102"/>
        <v/>
      </c>
      <c r="M3297" s="1" t="str">
        <f t="shared" si="103"/>
        <v/>
      </c>
      <c r="N3297" s="1" t="str">
        <f>IF(ISBLANK($C3297),"",IF(ISNA(VLOOKUP($L3297,'result messages'!$H$3:$L$11,2,FALSE)),VLOOKUP($M3297,'result messages'!$H$3:$L$11,2,FALSE),VLOOKUP($L3297,'result messages'!$H$3:$L$11,2,FALSE)))</f>
        <v/>
      </c>
      <c r="O3297" s="1" t="str">
        <f>IF(ISBLANK($C3297),"",IF(ISNA(VLOOKUP($L3297,'result messages'!$H$3:$L$11,3,FALSE)),VLOOKUP($M3297,'result messages'!$H$3:$L$11,3,FALSE),VLOOKUP($L3297,'result messages'!$H$3:$L$11,3,FALSE)))</f>
        <v/>
      </c>
      <c r="P3297" s="1" t="str">
        <f>IF(ISBLANK($C3297),"",IF(ISNA(VLOOKUP($L3297,'result messages'!$H$3:$L$11,4,FALSE)),VLOOKUP($M3297,'result messages'!$H$3:$L$11,4,FALSE),VLOOKUP($L3297,'result messages'!$H$3:$L$11,4,FALSE)))</f>
        <v/>
      </c>
      <c r="Q3297" s="1" t="str">
        <f>IF(ISBLANK($C3297),"",IF(ISNA(VLOOKUP($L3297,'result messages'!$H$3:$L$11,5,FALSE)),VLOOKUP($M3297,'result messages'!$H$3:$L$11,5,FALSE),VLOOKUP($L3297,'result messages'!$H$3:$L$11,5,FALSE)))</f>
        <v/>
      </c>
    </row>
    <row r="3298" spans="1:17">
      <c r="A3298" s="1">
        <v>3295</v>
      </c>
      <c r="B3298" s="1"/>
      <c r="C3298" s="1"/>
      <c r="D3298" s="1"/>
      <c r="E3298" s="6"/>
      <c r="F3298" s="1"/>
      <c r="G3298" s="1" t="str">
        <f>IF(ISNA(VLOOKUP($C3298,'DTEN TCAP Linkage deviceId'!$A$1:$A$20000,1,FALSE)),"No","Yes")</f>
        <v>No</v>
      </c>
      <c r="H3298" s="1" t="str">
        <f>IF(ISNA(VLOOKUP($C3298,'Provisioning Requester'!$F$3:$H$20000,2,FALSE)),"No","Yes")</f>
        <v>No</v>
      </c>
      <c r="I3298" s="1" t="str">
        <f>IF($H3298="Yes",VLOOKUP($C3298,'Provisioning Requester'!$F$3:$H$20000,3,FALSE),"-")</f>
        <v>-</v>
      </c>
      <c r="J3298" s="1" t="str">
        <f>IF(OR(D3298="SVCP", E3298="TRUE"), "No", IF(ISNA(VLOOKUP($C3298,'ProvResponder deviceId'!$A$1:$A$20000,1,FALSE)),"No","Yes"))</f>
        <v>No</v>
      </c>
      <c r="K3298" s="1" t="str">
        <f>IF($J3298="Yes",VLOOKUP($C3298,'ProvResponder deviceId'!$A$1:$C$20000,3,FALSE),"-")</f>
        <v>-</v>
      </c>
      <c r="L3298" s="1" t="str">
        <f t="shared" si="102"/>
        <v/>
      </c>
      <c r="M3298" s="1" t="str">
        <f t="shared" si="103"/>
        <v/>
      </c>
      <c r="N3298" s="1" t="str">
        <f>IF(ISBLANK($C3298),"",IF(ISNA(VLOOKUP($L3298,'result messages'!$H$3:$L$11,2,FALSE)),VLOOKUP($M3298,'result messages'!$H$3:$L$11,2,FALSE),VLOOKUP($L3298,'result messages'!$H$3:$L$11,2,FALSE)))</f>
        <v/>
      </c>
      <c r="O3298" s="1" t="str">
        <f>IF(ISBLANK($C3298),"",IF(ISNA(VLOOKUP($L3298,'result messages'!$H$3:$L$11,3,FALSE)),VLOOKUP($M3298,'result messages'!$H$3:$L$11,3,FALSE),VLOOKUP($L3298,'result messages'!$H$3:$L$11,3,FALSE)))</f>
        <v/>
      </c>
      <c r="P3298" s="1" t="str">
        <f>IF(ISBLANK($C3298),"",IF(ISNA(VLOOKUP($L3298,'result messages'!$H$3:$L$11,4,FALSE)),VLOOKUP($M3298,'result messages'!$H$3:$L$11,4,FALSE),VLOOKUP($L3298,'result messages'!$H$3:$L$11,4,FALSE)))</f>
        <v/>
      </c>
      <c r="Q3298" s="1" t="str">
        <f>IF(ISBLANK($C3298),"",IF(ISNA(VLOOKUP($L3298,'result messages'!$H$3:$L$11,5,FALSE)),VLOOKUP($M3298,'result messages'!$H$3:$L$11,5,FALSE),VLOOKUP($L3298,'result messages'!$H$3:$L$11,5,FALSE)))</f>
        <v/>
      </c>
    </row>
    <row r="3299" spans="1:17">
      <c r="A3299" s="1">
        <v>3296</v>
      </c>
      <c r="B3299" s="1"/>
      <c r="C3299" s="1"/>
      <c r="D3299" s="1"/>
      <c r="E3299" s="6"/>
      <c r="F3299" s="1"/>
      <c r="G3299" s="1" t="str">
        <f>IF(ISNA(VLOOKUP($C3299,'DTEN TCAP Linkage deviceId'!$A$1:$A$20000,1,FALSE)),"No","Yes")</f>
        <v>No</v>
      </c>
      <c r="H3299" s="1" t="str">
        <f>IF(ISNA(VLOOKUP($C3299,'Provisioning Requester'!$F$3:$H$20000,2,FALSE)),"No","Yes")</f>
        <v>No</v>
      </c>
      <c r="I3299" s="1" t="str">
        <f>IF($H3299="Yes",VLOOKUP($C3299,'Provisioning Requester'!$F$3:$H$20000,3,FALSE),"-")</f>
        <v>-</v>
      </c>
      <c r="J3299" s="1" t="str">
        <f>IF(OR(D3299="SVCP", E3299="TRUE"), "No", IF(ISNA(VLOOKUP($C3299,'ProvResponder deviceId'!$A$1:$A$20000,1,FALSE)),"No","Yes"))</f>
        <v>No</v>
      </c>
      <c r="K3299" s="1" t="str">
        <f>IF($J3299="Yes",VLOOKUP($C3299,'ProvResponder deviceId'!$A$1:$C$20000,3,FALSE),"-")</f>
        <v>-</v>
      </c>
      <c r="L3299" s="1" t="str">
        <f t="shared" si="102"/>
        <v/>
      </c>
      <c r="M3299" s="1" t="str">
        <f t="shared" si="103"/>
        <v/>
      </c>
      <c r="N3299" s="1" t="str">
        <f>IF(ISBLANK($C3299),"",IF(ISNA(VLOOKUP($L3299,'result messages'!$H$3:$L$11,2,FALSE)),VLOOKUP($M3299,'result messages'!$H$3:$L$11,2,FALSE),VLOOKUP($L3299,'result messages'!$H$3:$L$11,2,FALSE)))</f>
        <v/>
      </c>
      <c r="O3299" s="1" t="str">
        <f>IF(ISBLANK($C3299),"",IF(ISNA(VLOOKUP($L3299,'result messages'!$H$3:$L$11,3,FALSE)),VLOOKUP($M3299,'result messages'!$H$3:$L$11,3,FALSE),VLOOKUP($L3299,'result messages'!$H$3:$L$11,3,FALSE)))</f>
        <v/>
      </c>
      <c r="P3299" s="1" t="str">
        <f>IF(ISBLANK($C3299),"",IF(ISNA(VLOOKUP($L3299,'result messages'!$H$3:$L$11,4,FALSE)),VLOOKUP($M3299,'result messages'!$H$3:$L$11,4,FALSE),VLOOKUP($L3299,'result messages'!$H$3:$L$11,4,FALSE)))</f>
        <v/>
      </c>
      <c r="Q3299" s="1" t="str">
        <f>IF(ISBLANK($C3299),"",IF(ISNA(VLOOKUP($L3299,'result messages'!$H$3:$L$11,5,FALSE)),VLOOKUP($M3299,'result messages'!$H$3:$L$11,5,FALSE),VLOOKUP($L3299,'result messages'!$H$3:$L$11,5,FALSE)))</f>
        <v/>
      </c>
    </row>
    <row r="3300" spans="1:17">
      <c r="A3300" s="1">
        <v>3297</v>
      </c>
      <c r="B3300" s="1"/>
      <c r="C3300" s="1"/>
      <c r="D3300" s="1"/>
      <c r="E3300" s="6"/>
      <c r="F3300" s="1"/>
      <c r="G3300" s="1" t="str">
        <f>IF(ISNA(VLOOKUP($C3300,'DTEN TCAP Linkage deviceId'!$A$1:$A$20000,1,FALSE)),"No","Yes")</f>
        <v>No</v>
      </c>
      <c r="H3300" s="1" t="str">
        <f>IF(ISNA(VLOOKUP($C3300,'Provisioning Requester'!$F$3:$H$20000,2,FALSE)),"No","Yes")</f>
        <v>No</v>
      </c>
      <c r="I3300" s="1" t="str">
        <f>IF($H3300="Yes",VLOOKUP($C3300,'Provisioning Requester'!$F$3:$H$20000,3,FALSE),"-")</f>
        <v>-</v>
      </c>
      <c r="J3300" s="1" t="str">
        <f>IF(OR(D3300="SVCP", E3300="TRUE"), "No", IF(ISNA(VLOOKUP($C3300,'ProvResponder deviceId'!$A$1:$A$20000,1,FALSE)),"No","Yes"))</f>
        <v>No</v>
      </c>
      <c r="K3300" s="1" t="str">
        <f>IF($J3300="Yes",VLOOKUP($C3300,'ProvResponder deviceId'!$A$1:$C$20000,3,FALSE),"-")</f>
        <v>-</v>
      </c>
      <c r="L3300" s="1" t="str">
        <f t="shared" si="102"/>
        <v/>
      </c>
      <c r="M3300" s="1" t="str">
        <f t="shared" si="103"/>
        <v/>
      </c>
      <c r="N3300" s="1" t="str">
        <f>IF(ISBLANK($C3300),"",IF(ISNA(VLOOKUP($L3300,'result messages'!$H$3:$L$11,2,FALSE)),VLOOKUP($M3300,'result messages'!$H$3:$L$11,2,FALSE),VLOOKUP($L3300,'result messages'!$H$3:$L$11,2,FALSE)))</f>
        <v/>
      </c>
      <c r="O3300" s="1" t="str">
        <f>IF(ISBLANK($C3300),"",IF(ISNA(VLOOKUP($L3300,'result messages'!$H$3:$L$11,3,FALSE)),VLOOKUP($M3300,'result messages'!$H$3:$L$11,3,FALSE),VLOOKUP($L3300,'result messages'!$H$3:$L$11,3,FALSE)))</f>
        <v/>
      </c>
      <c r="P3300" s="1" t="str">
        <f>IF(ISBLANK($C3300),"",IF(ISNA(VLOOKUP($L3300,'result messages'!$H$3:$L$11,4,FALSE)),VLOOKUP($M3300,'result messages'!$H$3:$L$11,4,FALSE),VLOOKUP($L3300,'result messages'!$H$3:$L$11,4,FALSE)))</f>
        <v/>
      </c>
      <c r="Q3300" s="1" t="str">
        <f>IF(ISBLANK($C3300),"",IF(ISNA(VLOOKUP($L3300,'result messages'!$H$3:$L$11,5,FALSE)),VLOOKUP($M3300,'result messages'!$H$3:$L$11,5,FALSE),VLOOKUP($L3300,'result messages'!$H$3:$L$11,5,FALSE)))</f>
        <v/>
      </c>
    </row>
    <row r="3301" spans="1:17">
      <c r="A3301" s="1">
        <v>3298</v>
      </c>
      <c r="B3301" s="1"/>
      <c r="C3301" s="1"/>
      <c r="D3301" s="1"/>
      <c r="E3301" s="6"/>
      <c r="F3301" s="1"/>
      <c r="G3301" s="1" t="str">
        <f>IF(ISNA(VLOOKUP($C3301,'DTEN TCAP Linkage deviceId'!$A$1:$A$20000,1,FALSE)),"No","Yes")</f>
        <v>No</v>
      </c>
      <c r="H3301" s="1" t="str">
        <f>IF(ISNA(VLOOKUP($C3301,'Provisioning Requester'!$F$3:$H$20000,2,FALSE)),"No","Yes")</f>
        <v>No</v>
      </c>
      <c r="I3301" s="1" t="str">
        <f>IF($H3301="Yes",VLOOKUP($C3301,'Provisioning Requester'!$F$3:$H$20000,3,FALSE),"-")</f>
        <v>-</v>
      </c>
      <c r="J3301" s="1" t="str">
        <f>IF(OR(D3301="SVCP", E3301="TRUE"), "No", IF(ISNA(VLOOKUP($C3301,'ProvResponder deviceId'!$A$1:$A$20000,1,FALSE)),"No","Yes"))</f>
        <v>No</v>
      </c>
      <c r="K3301" s="1" t="str">
        <f>IF($J3301="Yes",VLOOKUP($C3301,'ProvResponder deviceId'!$A$1:$C$20000,3,FALSE),"-")</f>
        <v>-</v>
      </c>
      <c r="L3301" s="1" t="str">
        <f t="shared" si="102"/>
        <v/>
      </c>
      <c r="M3301" s="1" t="str">
        <f t="shared" si="103"/>
        <v/>
      </c>
      <c r="N3301" s="1" t="str">
        <f>IF(ISBLANK($C3301),"",IF(ISNA(VLOOKUP($L3301,'result messages'!$H$3:$L$11,2,FALSE)),VLOOKUP($M3301,'result messages'!$H$3:$L$11,2,FALSE),VLOOKUP($L3301,'result messages'!$H$3:$L$11,2,FALSE)))</f>
        <v/>
      </c>
      <c r="O3301" s="1" t="str">
        <f>IF(ISBLANK($C3301),"",IF(ISNA(VLOOKUP($L3301,'result messages'!$H$3:$L$11,3,FALSE)),VLOOKUP($M3301,'result messages'!$H$3:$L$11,3,FALSE),VLOOKUP($L3301,'result messages'!$H$3:$L$11,3,FALSE)))</f>
        <v/>
      </c>
      <c r="P3301" s="1" t="str">
        <f>IF(ISBLANK($C3301),"",IF(ISNA(VLOOKUP($L3301,'result messages'!$H$3:$L$11,4,FALSE)),VLOOKUP($M3301,'result messages'!$H$3:$L$11,4,FALSE),VLOOKUP($L3301,'result messages'!$H$3:$L$11,4,FALSE)))</f>
        <v/>
      </c>
      <c r="Q3301" s="1" t="str">
        <f>IF(ISBLANK($C3301),"",IF(ISNA(VLOOKUP($L3301,'result messages'!$H$3:$L$11,5,FALSE)),VLOOKUP($M3301,'result messages'!$H$3:$L$11,5,FALSE),VLOOKUP($L3301,'result messages'!$H$3:$L$11,5,FALSE)))</f>
        <v/>
      </c>
    </row>
    <row r="3302" spans="1:17">
      <c r="A3302" s="1">
        <v>3299</v>
      </c>
      <c r="B3302" s="1"/>
      <c r="C3302" s="1"/>
      <c r="D3302" s="1"/>
      <c r="E3302" s="6"/>
      <c r="F3302" s="1"/>
      <c r="G3302" s="1" t="str">
        <f>IF(ISNA(VLOOKUP($C3302,'DTEN TCAP Linkage deviceId'!$A$1:$A$20000,1,FALSE)),"No","Yes")</f>
        <v>No</v>
      </c>
      <c r="H3302" s="1" t="str">
        <f>IF(ISNA(VLOOKUP($C3302,'Provisioning Requester'!$F$3:$H$20000,2,FALSE)),"No","Yes")</f>
        <v>No</v>
      </c>
      <c r="I3302" s="1" t="str">
        <f>IF($H3302="Yes",VLOOKUP($C3302,'Provisioning Requester'!$F$3:$H$20000,3,FALSE),"-")</f>
        <v>-</v>
      </c>
      <c r="J3302" s="1" t="str">
        <f>IF(OR(D3302="SVCP", E3302="TRUE"), "No", IF(ISNA(VLOOKUP($C3302,'ProvResponder deviceId'!$A$1:$A$20000,1,FALSE)),"No","Yes"))</f>
        <v>No</v>
      </c>
      <c r="K3302" s="1" t="str">
        <f>IF($J3302="Yes",VLOOKUP($C3302,'ProvResponder deviceId'!$A$1:$C$20000,3,FALSE),"-")</f>
        <v>-</v>
      </c>
      <c r="L3302" s="1" t="str">
        <f t="shared" si="102"/>
        <v/>
      </c>
      <c r="M3302" s="1" t="str">
        <f t="shared" si="103"/>
        <v/>
      </c>
      <c r="N3302" s="1" t="str">
        <f>IF(ISBLANK($C3302),"",IF(ISNA(VLOOKUP($L3302,'result messages'!$H$3:$L$11,2,FALSE)),VLOOKUP($M3302,'result messages'!$H$3:$L$11,2,FALSE),VLOOKUP($L3302,'result messages'!$H$3:$L$11,2,FALSE)))</f>
        <v/>
      </c>
      <c r="O3302" s="1" t="str">
        <f>IF(ISBLANK($C3302),"",IF(ISNA(VLOOKUP($L3302,'result messages'!$H$3:$L$11,3,FALSE)),VLOOKUP($M3302,'result messages'!$H$3:$L$11,3,FALSE),VLOOKUP($L3302,'result messages'!$H$3:$L$11,3,FALSE)))</f>
        <v/>
      </c>
      <c r="P3302" s="1" t="str">
        <f>IF(ISBLANK($C3302),"",IF(ISNA(VLOOKUP($L3302,'result messages'!$H$3:$L$11,4,FALSE)),VLOOKUP($M3302,'result messages'!$H$3:$L$11,4,FALSE),VLOOKUP($L3302,'result messages'!$H$3:$L$11,4,FALSE)))</f>
        <v/>
      </c>
      <c r="Q3302" s="1" t="str">
        <f>IF(ISBLANK($C3302),"",IF(ISNA(VLOOKUP($L3302,'result messages'!$H$3:$L$11,5,FALSE)),VLOOKUP($M3302,'result messages'!$H$3:$L$11,5,FALSE),VLOOKUP($L3302,'result messages'!$H$3:$L$11,5,FALSE)))</f>
        <v/>
      </c>
    </row>
    <row r="3303" spans="1:17">
      <c r="A3303" s="1">
        <v>3300</v>
      </c>
      <c r="B3303" s="1"/>
      <c r="C3303" s="1"/>
      <c r="D3303" s="1"/>
      <c r="E3303" s="6"/>
      <c r="F3303" s="1"/>
      <c r="G3303" s="1" t="str">
        <f>IF(ISNA(VLOOKUP($C3303,'DTEN TCAP Linkage deviceId'!$A$1:$A$20000,1,FALSE)),"No","Yes")</f>
        <v>No</v>
      </c>
      <c r="H3303" s="1" t="str">
        <f>IF(ISNA(VLOOKUP($C3303,'Provisioning Requester'!$F$3:$H$20000,2,FALSE)),"No","Yes")</f>
        <v>No</v>
      </c>
      <c r="I3303" s="1" t="str">
        <f>IF($H3303="Yes",VLOOKUP($C3303,'Provisioning Requester'!$F$3:$H$20000,3,FALSE),"-")</f>
        <v>-</v>
      </c>
      <c r="J3303" s="1" t="str">
        <f>IF(OR(D3303="SVCP", E3303="TRUE"), "No", IF(ISNA(VLOOKUP($C3303,'ProvResponder deviceId'!$A$1:$A$20000,1,FALSE)),"No","Yes"))</f>
        <v>No</v>
      </c>
      <c r="K3303" s="1" t="str">
        <f>IF($J3303="Yes",VLOOKUP($C3303,'ProvResponder deviceId'!$A$1:$C$20000,3,FALSE),"-")</f>
        <v>-</v>
      </c>
      <c r="L3303" s="1" t="str">
        <f t="shared" si="102"/>
        <v/>
      </c>
      <c r="M3303" s="1" t="str">
        <f t="shared" si="103"/>
        <v/>
      </c>
      <c r="N3303" s="1" t="str">
        <f>IF(ISBLANK($C3303),"",IF(ISNA(VLOOKUP($L3303,'result messages'!$H$3:$L$11,2,FALSE)),VLOOKUP($M3303,'result messages'!$H$3:$L$11,2,FALSE),VLOOKUP($L3303,'result messages'!$H$3:$L$11,2,FALSE)))</f>
        <v/>
      </c>
      <c r="O3303" s="1" t="str">
        <f>IF(ISBLANK($C3303),"",IF(ISNA(VLOOKUP($L3303,'result messages'!$H$3:$L$11,3,FALSE)),VLOOKUP($M3303,'result messages'!$H$3:$L$11,3,FALSE),VLOOKUP($L3303,'result messages'!$H$3:$L$11,3,FALSE)))</f>
        <v/>
      </c>
      <c r="P3303" s="1" t="str">
        <f>IF(ISBLANK($C3303),"",IF(ISNA(VLOOKUP($L3303,'result messages'!$H$3:$L$11,4,FALSE)),VLOOKUP($M3303,'result messages'!$H$3:$L$11,4,FALSE),VLOOKUP($L3303,'result messages'!$H$3:$L$11,4,FALSE)))</f>
        <v/>
      </c>
      <c r="Q3303" s="1" t="str">
        <f>IF(ISBLANK($C3303),"",IF(ISNA(VLOOKUP($L3303,'result messages'!$H$3:$L$11,5,FALSE)),VLOOKUP($M3303,'result messages'!$H$3:$L$11,5,FALSE),VLOOKUP($L3303,'result messages'!$H$3:$L$11,5,FALSE)))</f>
        <v/>
      </c>
    </row>
    <row r="3304" spans="1:17">
      <c r="A3304" s="1">
        <v>3301</v>
      </c>
      <c r="B3304" s="1"/>
      <c r="C3304" s="1"/>
      <c r="D3304" s="1"/>
      <c r="E3304" s="6"/>
      <c r="F3304" s="1"/>
      <c r="G3304" s="1" t="str">
        <f>IF(ISNA(VLOOKUP($C3304,'DTEN TCAP Linkage deviceId'!$A$1:$A$20000,1,FALSE)),"No","Yes")</f>
        <v>No</v>
      </c>
      <c r="H3304" s="1" t="str">
        <f>IF(ISNA(VLOOKUP($C3304,'Provisioning Requester'!$F$3:$H$20000,2,FALSE)),"No","Yes")</f>
        <v>No</v>
      </c>
      <c r="I3304" s="1" t="str">
        <f>IF($H3304="Yes",VLOOKUP($C3304,'Provisioning Requester'!$F$3:$H$20000,3,FALSE),"-")</f>
        <v>-</v>
      </c>
      <c r="J3304" s="1" t="str">
        <f>IF(OR(D3304="SVCP", E3304="TRUE"), "No", IF(ISNA(VLOOKUP($C3304,'ProvResponder deviceId'!$A$1:$A$20000,1,FALSE)),"No","Yes"))</f>
        <v>No</v>
      </c>
      <c r="K3304" s="1" t="str">
        <f>IF($J3304="Yes",VLOOKUP($C3304,'ProvResponder deviceId'!$A$1:$C$20000,3,FALSE),"-")</f>
        <v>-</v>
      </c>
      <c r="L3304" s="1" t="str">
        <f t="shared" si="102"/>
        <v/>
      </c>
      <c r="M3304" s="1" t="str">
        <f t="shared" si="103"/>
        <v/>
      </c>
      <c r="N3304" s="1" t="str">
        <f>IF(ISBLANK($C3304),"",IF(ISNA(VLOOKUP($L3304,'result messages'!$H$3:$L$11,2,FALSE)),VLOOKUP($M3304,'result messages'!$H$3:$L$11,2,FALSE),VLOOKUP($L3304,'result messages'!$H$3:$L$11,2,FALSE)))</f>
        <v/>
      </c>
      <c r="O3304" s="1" t="str">
        <f>IF(ISBLANK($C3304),"",IF(ISNA(VLOOKUP($L3304,'result messages'!$H$3:$L$11,3,FALSE)),VLOOKUP($M3304,'result messages'!$H$3:$L$11,3,FALSE),VLOOKUP($L3304,'result messages'!$H$3:$L$11,3,FALSE)))</f>
        <v/>
      </c>
      <c r="P3304" s="1" t="str">
        <f>IF(ISBLANK($C3304),"",IF(ISNA(VLOOKUP($L3304,'result messages'!$H$3:$L$11,4,FALSE)),VLOOKUP($M3304,'result messages'!$H$3:$L$11,4,FALSE),VLOOKUP($L3304,'result messages'!$H$3:$L$11,4,FALSE)))</f>
        <v/>
      </c>
      <c r="Q3304" s="1" t="str">
        <f>IF(ISBLANK($C3304),"",IF(ISNA(VLOOKUP($L3304,'result messages'!$H$3:$L$11,5,FALSE)),VLOOKUP($M3304,'result messages'!$H$3:$L$11,5,FALSE),VLOOKUP($L3304,'result messages'!$H$3:$L$11,5,FALSE)))</f>
        <v/>
      </c>
    </row>
    <row r="3305" spans="1:17">
      <c r="A3305" s="1">
        <v>3302</v>
      </c>
      <c r="B3305" s="1"/>
      <c r="C3305" s="1"/>
      <c r="D3305" s="1"/>
      <c r="E3305" s="6"/>
      <c r="F3305" s="1"/>
      <c r="G3305" s="1" t="str">
        <f>IF(ISNA(VLOOKUP($C3305,'DTEN TCAP Linkage deviceId'!$A$1:$A$20000,1,FALSE)),"No","Yes")</f>
        <v>No</v>
      </c>
      <c r="H3305" s="1" t="str">
        <f>IF(ISNA(VLOOKUP($C3305,'Provisioning Requester'!$F$3:$H$20000,2,FALSE)),"No","Yes")</f>
        <v>No</v>
      </c>
      <c r="I3305" s="1" t="str">
        <f>IF($H3305="Yes",VLOOKUP($C3305,'Provisioning Requester'!$F$3:$H$20000,3,FALSE),"-")</f>
        <v>-</v>
      </c>
      <c r="J3305" s="1" t="str">
        <f>IF(OR(D3305="SVCP", E3305="TRUE"), "No", IF(ISNA(VLOOKUP($C3305,'ProvResponder deviceId'!$A$1:$A$20000,1,FALSE)),"No","Yes"))</f>
        <v>No</v>
      </c>
      <c r="K3305" s="1" t="str">
        <f>IF($J3305="Yes",VLOOKUP($C3305,'ProvResponder deviceId'!$A$1:$C$20000,3,FALSE),"-")</f>
        <v>-</v>
      </c>
      <c r="L3305" s="1" t="str">
        <f t="shared" si="102"/>
        <v/>
      </c>
      <c r="M3305" s="1" t="str">
        <f t="shared" si="103"/>
        <v/>
      </c>
      <c r="N3305" s="1" t="str">
        <f>IF(ISBLANK($C3305),"",IF(ISNA(VLOOKUP($L3305,'result messages'!$H$3:$L$11,2,FALSE)),VLOOKUP($M3305,'result messages'!$H$3:$L$11,2,FALSE),VLOOKUP($L3305,'result messages'!$H$3:$L$11,2,FALSE)))</f>
        <v/>
      </c>
      <c r="O3305" s="1" t="str">
        <f>IF(ISBLANK($C3305),"",IF(ISNA(VLOOKUP($L3305,'result messages'!$H$3:$L$11,3,FALSE)),VLOOKUP($M3305,'result messages'!$H$3:$L$11,3,FALSE),VLOOKUP($L3305,'result messages'!$H$3:$L$11,3,FALSE)))</f>
        <v/>
      </c>
      <c r="P3305" s="1" t="str">
        <f>IF(ISBLANK($C3305),"",IF(ISNA(VLOOKUP($L3305,'result messages'!$H$3:$L$11,4,FALSE)),VLOOKUP($M3305,'result messages'!$H$3:$L$11,4,FALSE),VLOOKUP($L3305,'result messages'!$H$3:$L$11,4,FALSE)))</f>
        <v/>
      </c>
      <c r="Q3305" s="1" t="str">
        <f>IF(ISBLANK($C3305),"",IF(ISNA(VLOOKUP($L3305,'result messages'!$H$3:$L$11,5,FALSE)),VLOOKUP($M3305,'result messages'!$H$3:$L$11,5,FALSE),VLOOKUP($L3305,'result messages'!$H$3:$L$11,5,FALSE)))</f>
        <v/>
      </c>
    </row>
    <row r="3306" spans="1:17">
      <c r="A3306" s="1">
        <v>3303</v>
      </c>
      <c r="B3306" s="1"/>
      <c r="C3306" s="1"/>
      <c r="D3306" s="1"/>
      <c r="E3306" s="6"/>
      <c r="F3306" s="1"/>
      <c r="G3306" s="1" t="str">
        <f>IF(ISNA(VLOOKUP($C3306,'DTEN TCAP Linkage deviceId'!$A$1:$A$20000,1,FALSE)),"No","Yes")</f>
        <v>No</v>
      </c>
      <c r="H3306" s="1" t="str">
        <f>IF(ISNA(VLOOKUP($C3306,'Provisioning Requester'!$F$3:$H$20000,2,FALSE)),"No","Yes")</f>
        <v>No</v>
      </c>
      <c r="I3306" s="1" t="str">
        <f>IF($H3306="Yes",VLOOKUP($C3306,'Provisioning Requester'!$F$3:$H$20000,3,FALSE),"-")</f>
        <v>-</v>
      </c>
      <c r="J3306" s="1" t="str">
        <f>IF(OR(D3306="SVCP", E3306="TRUE"), "No", IF(ISNA(VLOOKUP($C3306,'ProvResponder deviceId'!$A$1:$A$20000,1,FALSE)),"No","Yes"))</f>
        <v>No</v>
      </c>
      <c r="K3306" s="1" t="str">
        <f>IF($J3306="Yes",VLOOKUP($C3306,'ProvResponder deviceId'!$A$1:$C$20000,3,FALSE),"-")</f>
        <v>-</v>
      </c>
      <c r="L3306" s="1" t="str">
        <f t="shared" si="102"/>
        <v/>
      </c>
      <c r="M3306" s="1" t="str">
        <f t="shared" si="103"/>
        <v/>
      </c>
      <c r="N3306" s="1" t="str">
        <f>IF(ISBLANK($C3306),"",IF(ISNA(VLOOKUP($L3306,'result messages'!$H$3:$L$11,2,FALSE)),VLOOKUP($M3306,'result messages'!$H$3:$L$11,2,FALSE),VLOOKUP($L3306,'result messages'!$H$3:$L$11,2,FALSE)))</f>
        <v/>
      </c>
      <c r="O3306" s="1" t="str">
        <f>IF(ISBLANK($C3306),"",IF(ISNA(VLOOKUP($L3306,'result messages'!$H$3:$L$11,3,FALSE)),VLOOKUP($M3306,'result messages'!$H$3:$L$11,3,FALSE),VLOOKUP($L3306,'result messages'!$H$3:$L$11,3,FALSE)))</f>
        <v/>
      </c>
      <c r="P3306" s="1" t="str">
        <f>IF(ISBLANK($C3306),"",IF(ISNA(VLOOKUP($L3306,'result messages'!$H$3:$L$11,4,FALSE)),VLOOKUP($M3306,'result messages'!$H$3:$L$11,4,FALSE),VLOOKUP($L3306,'result messages'!$H$3:$L$11,4,FALSE)))</f>
        <v/>
      </c>
      <c r="Q3306" s="1" t="str">
        <f>IF(ISBLANK($C3306),"",IF(ISNA(VLOOKUP($L3306,'result messages'!$H$3:$L$11,5,FALSE)),VLOOKUP($M3306,'result messages'!$H$3:$L$11,5,FALSE),VLOOKUP($L3306,'result messages'!$H$3:$L$11,5,FALSE)))</f>
        <v/>
      </c>
    </row>
    <row r="3307" spans="1:17">
      <c r="A3307" s="1">
        <v>3304</v>
      </c>
      <c r="B3307" s="1"/>
      <c r="C3307" s="1"/>
      <c r="D3307" s="1"/>
      <c r="E3307" s="6"/>
      <c r="F3307" s="1"/>
      <c r="G3307" s="1" t="str">
        <f>IF(ISNA(VLOOKUP($C3307,'DTEN TCAP Linkage deviceId'!$A$1:$A$20000,1,FALSE)),"No","Yes")</f>
        <v>No</v>
      </c>
      <c r="H3307" s="1" t="str">
        <f>IF(ISNA(VLOOKUP($C3307,'Provisioning Requester'!$F$3:$H$20000,2,FALSE)),"No","Yes")</f>
        <v>No</v>
      </c>
      <c r="I3307" s="1" t="str">
        <f>IF($H3307="Yes",VLOOKUP($C3307,'Provisioning Requester'!$F$3:$H$20000,3,FALSE),"-")</f>
        <v>-</v>
      </c>
      <c r="J3307" s="1" t="str">
        <f>IF(OR(D3307="SVCP", E3307="TRUE"), "No", IF(ISNA(VLOOKUP($C3307,'ProvResponder deviceId'!$A$1:$A$20000,1,FALSE)),"No","Yes"))</f>
        <v>No</v>
      </c>
      <c r="K3307" s="1" t="str">
        <f>IF($J3307="Yes",VLOOKUP($C3307,'ProvResponder deviceId'!$A$1:$C$20000,3,FALSE),"-")</f>
        <v>-</v>
      </c>
      <c r="L3307" s="1" t="str">
        <f t="shared" si="102"/>
        <v/>
      </c>
      <c r="M3307" s="1" t="str">
        <f t="shared" si="103"/>
        <v/>
      </c>
      <c r="N3307" s="1" t="str">
        <f>IF(ISBLANK($C3307),"",IF(ISNA(VLOOKUP($L3307,'result messages'!$H$3:$L$11,2,FALSE)),VLOOKUP($M3307,'result messages'!$H$3:$L$11,2,FALSE),VLOOKUP($L3307,'result messages'!$H$3:$L$11,2,FALSE)))</f>
        <v/>
      </c>
      <c r="O3307" s="1" t="str">
        <f>IF(ISBLANK($C3307),"",IF(ISNA(VLOOKUP($L3307,'result messages'!$H$3:$L$11,3,FALSE)),VLOOKUP($M3307,'result messages'!$H$3:$L$11,3,FALSE),VLOOKUP($L3307,'result messages'!$H$3:$L$11,3,FALSE)))</f>
        <v/>
      </c>
      <c r="P3307" s="1" t="str">
        <f>IF(ISBLANK($C3307),"",IF(ISNA(VLOOKUP($L3307,'result messages'!$H$3:$L$11,4,FALSE)),VLOOKUP($M3307,'result messages'!$H$3:$L$11,4,FALSE),VLOOKUP($L3307,'result messages'!$H$3:$L$11,4,FALSE)))</f>
        <v/>
      </c>
      <c r="Q3307" s="1" t="str">
        <f>IF(ISBLANK($C3307),"",IF(ISNA(VLOOKUP($L3307,'result messages'!$H$3:$L$11,5,FALSE)),VLOOKUP($M3307,'result messages'!$H$3:$L$11,5,FALSE),VLOOKUP($L3307,'result messages'!$H$3:$L$11,5,FALSE)))</f>
        <v/>
      </c>
    </row>
    <row r="3308" spans="1:17">
      <c r="A3308" s="1">
        <v>3305</v>
      </c>
      <c r="B3308" s="1"/>
      <c r="C3308" s="1"/>
      <c r="D3308" s="1"/>
      <c r="E3308" s="6"/>
      <c r="F3308" s="1"/>
      <c r="G3308" s="1" t="str">
        <f>IF(ISNA(VLOOKUP($C3308,'DTEN TCAP Linkage deviceId'!$A$1:$A$20000,1,FALSE)),"No","Yes")</f>
        <v>No</v>
      </c>
      <c r="H3308" s="1" t="str">
        <f>IF(ISNA(VLOOKUP($C3308,'Provisioning Requester'!$F$3:$H$20000,2,FALSE)),"No","Yes")</f>
        <v>No</v>
      </c>
      <c r="I3308" s="1" t="str">
        <f>IF($H3308="Yes",VLOOKUP($C3308,'Provisioning Requester'!$F$3:$H$20000,3,FALSE),"-")</f>
        <v>-</v>
      </c>
      <c r="J3308" s="1" t="str">
        <f>IF(OR(D3308="SVCP", E3308="TRUE"), "No", IF(ISNA(VLOOKUP($C3308,'ProvResponder deviceId'!$A$1:$A$20000,1,FALSE)),"No","Yes"))</f>
        <v>No</v>
      </c>
      <c r="K3308" s="1" t="str">
        <f>IF($J3308="Yes",VLOOKUP($C3308,'ProvResponder deviceId'!$A$1:$C$20000,3,FALSE),"-")</f>
        <v>-</v>
      </c>
      <c r="L3308" s="1" t="str">
        <f t="shared" si="102"/>
        <v/>
      </c>
      <c r="M3308" s="1" t="str">
        <f t="shared" si="103"/>
        <v/>
      </c>
      <c r="N3308" s="1" t="str">
        <f>IF(ISBLANK($C3308),"",IF(ISNA(VLOOKUP($L3308,'result messages'!$H$3:$L$11,2,FALSE)),VLOOKUP($M3308,'result messages'!$H$3:$L$11,2,FALSE),VLOOKUP($L3308,'result messages'!$H$3:$L$11,2,FALSE)))</f>
        <v/>
      </c>
      <c r="O3308" s="1" t="str">
        <f>IF(ISBLANK($C3308),"",IF(ISNA(VLOOKUP($L3308,'result messages'!$H$3:$L$11,3,FALSE)),VLOOKUP($M3308,'result messages'!$H$3:$L$11,3,FALSE),VLOOKUP($L3308,'result messages'!$H$3:$L$11,3,FALSE)))</f>
        <v/>
      </c>
      <c r="P3308" s="1" t="str">
        <f>IF(ISBLANK($C3308),"",IF(ISNA(VLOOKUP($L3308,'result messages'!$H$3:$L$11,4,FALSE)),VLOOKUP($M3308,'result messages'!$H$3:$L$11,4,FALSE),VLOOKUP($L3308,'result messages'!$H$3:$L$11,4,FALSE)))</f>
        <v/>
      </c>
      <c r="Q3308" s="1" t="str">
        <f>IF(ISBLANK($C3308),"",IF(ISNA(VLOOKUP($L3308,'result messages'!$H$3:$L$11,5,FALSE)),VLOOKUP($M3308,'result messages'!$H$3:$L$11,5,FALSE),VLOOKUP($L3308,'result messages'!$H$3:$L$11,5,FALSE)))</f>
        <v/>
      </c>
    </row>
    <row r="3309" spans="1:17">
      <c r="A3309" s="1">
        <v>3306</v>
      </c>
      <c r="B3309" s="1"/>
      <c r="C3309" s="1"/>
      <c r="D3309" s="1"/>
      <c r="E3309" s="6"/>
      <c r="F3309" s="1"/>
      <c r="G3309" s="1" t="str">
        <f>IF(ISNA(VLOOKUP($C3309,'DTEN TCAP Linkage deviceId'!$A$1:$A$20000,1,FALSE)),"No","Yes")</f>
        <v>No</v>
      </c>
      <c r="H3309" s="1" t="str">
        <f>IF(ISNA(VLOOKUP($C3309,'Provisioning Requester'!$F$3:$H$20000,2,FALSE)),"No","Yes")</f>
        <v>No</v>
      </c>
      <c r="I3309" s="1" t="str">
        <f>IF($H3309="Yes",VLOOKUP($C3309,'Provisioning Requester'!$F$3:$H$20000,3,FALSE),"-")</f>
        <v>-</v>
      </c>
      <c r="J3309" s="1" t="str">
        <f>IF(OR(D3309="SVCP", E3309="TRUE"), "No", IF(ISNA(VLOOKUP($C3309,'ProvResponder deviceId'!$A$1:$A$20000,1,FALSE)),"No","Yes"))</f>
        <v>No</v>
      </c>
      <c r="K3309" s="1" t="str">
        <f>IF($J3309="Yes",VLOOKUP($C3309,'ProvResponder deviceId'!$A$1:$C$20000,3,FALSE),"-")</f>
        <v>-</v>
      </c>
      <c r="L3309" s="1" t="str">
        <f t="shared" si="102"/>
        <v/>
      </c>
      <c r="M3309" s="1" t="str">
        <f t="shared" si="103"/>
        <v/>
      </c>
      <c r="N3309" s="1" t="str">
        <f>IF(ISBLANK($C3309),"",IF(ISNA(VLOOKUP($L3309,'result messages'!$H$3:$L$11,2,FALSE)),VLOOKUP($M3309,'result messages'!$H$3:$L$11,2,FALSE),VLOOKUP($L3309,'result messages'!$H$3:$L$11,2,FALSE)))</f>
        <v/>
      </c>
      <c r="O3309" s="1" t="str">
        <f>IF(ISBLANK($C3309),"",IF(ISNA(VLOOKUP($L3309,'result messages'!$H$3:$L$11,3,FALSE)),VLOOKUP($M3309,'result messages'!$H$3:$L$11,3,FALSE),VLOOKUP($L3309,'result messages'!$H$3:$L$11,3,FALSE)))</f>
        <v/>
      </c>
      <c r="P3309" s="1" t="str">
        <f>IF(ISBLANK($C3309),"",IF(ISNA(VLOOKUP($L3309,'result messages'!$H$3:$L$11,4,FALSE)),VLOOKUP($M3309,'result messages'!$H$3:$L$11,4,FALSE),VLOOKUP($L3309,'result messages'!$H$3:$L$11,4,FALSE)))</f>
        <v/>
      </c>
      <c r="Q3309" s="1" t="str">
        <f>IF(ISBLANK($C3309),"",IF(ISNA(VLOOKUP($L3309,'result messages'!$H$3:$L$11,5,FALSE)),VLOOKUP($M3309,'result messages'!$H$3:$L$11,5,FALSE),VLOOKUP($L3309,'result messages'!$H$3:$L$11,5,FALSE)))</f>
        <v/>
      </c>
    </row>
    <row r="3310" spans="1:17">
      <c r="A3310" s="1">
        <v>3307</v>
      </c>
      <c r="B3310" s="1"/>
      <c r="C3310" s="1"/>
      <c r="D3310" s="1"/>
      <c r="E3310" s="6"/>
      <c r="F3310" s="1"/>
      <c r="G3310" s="1" t="str">
        <f>IF(ISNA(VLOOKUP($C3310,'DTEN TCAP Linkage deviceId'!$A$1:$A$20000,1,FALSE)),"No","Yes")</f>
        <v>No</v>
      </c>
      <c r="H3310" s="1" t="str">
        <f>IF(ISNA(VLOOKUP($C3310,'Provisioning Requester'!$F$3:$H$20000,2,FALSE)),"No","Yes")</f>
        <v>No</v>
      </c>
      <c r="I3310" s="1" t="str">
        <f>IF($H3310="Yes",VLOOKUP($C3310,'Provisioning Requester'!$F$3:$H$20000,3,FALSE),"-")</f>
        <v>-</v>
      </c>
      <c r="J3310" s="1" t="str">
        <f>IF(OR(D3310="SVCP", E3310="TRUE"), "No", IF(ISNA(VLOOKUP($C3310,'ProvResponder deviceId'!$A$1:$A$20000,1,FALSE)),"No","Yes"))</f>
        <v>No</v>
      </c>
      <c r="K3310" s="1" t="str">
        <f>IF($J3310="Yes",VLOOKUP($C3310,'ProvResponder deviceId'!$A$1:$C$20000,3,FALSE),"-")</f>
        <v>-</v>
      </c>
      <c r="L3310" s="1" t="str">
        <f t="shared" si="102"/>
        <v/>
      </c>
      <c r="M3310" s="1" t="str">
        <f t="shared" si="103"/>
        <v/>
      </c>
      <c r="N3310" s="1" t="str">
        <f>IF(ISBLANK($C3310),"",IF(ISNA(VLOOKUP($L3310,'result messages'!$H$3:$L$11,2,FALSE)),VLOOKUP($M3310,'result messages'!$H$3:$L$11,2,FALSE),VLOOKUP($L3310,'result messages'!$H$3:$L$11,2,FALSE)))</f>
        <v/>
      </c>
      <c r="O3310" s="1" t="str">
        <f>IF(ISBLANK($C3310),"",IF(ISNA(VLOOKUP($L3310,'result messages'!$H$3:$L$11,3,FALSE)),VLOOKUP($M3310,'result messages'!$H$3:$L$11,3,FALSE),VLOOKUP($L3310,'result messages'!$H$3:$L$11,3,FALSE)))</f>
        <v/>
      </c>
      <c r="P3310" s="1" t="str">
        <f>IF(ISBLANK($C3310),"",IF(ISNA(VLOOKUP($L3310,'result messages'!$H$3:$L$11,4,FALSE)),VLOOKUP($M3310,'result messages'!$H$3:$L$11,4,FALSE),VLOOKUP($L3310,'result messages'!$H$3:$L$11,4,FALSE)))</f>
        <v/>
      </c>
      <c r="Q3310" s="1" t="str">
        <f>IF(ISBLANK($C3310),"",IF(ISNA(VLOOKUP($L3310,'result messages'!$H$3:$L$11,5,FALSE)),VLOOKUP($M3310,'result messages'!$H$3:$L$11,5,FALSE),VLOOKUP($L3310,'result messages'!$H$3:$L$11,5,FALSE)))</f>
        <v/>
      </c>
    </row>
    <row r="3311" spans="1:17">
      <c r="A3311" s="1">
        <v>3308</v>
      </c>
      <c r="B3311" s="1"/>
      <c r="C3311" s="1"/>
      <c r="D3311" s="1"/>
      <c r="E3311" s="6"/>
      <c r="F3311" s="1"/>
      <c r="G3311" s="1" t="str">
        <f>IF(ISNA(VLOOKUP($C3311,'DTEN TCAP Linkage deviceId'!$A$1:$A$20000,1,FALSE)),"No","Yes")</f>
        <v>No</v>
      </c>
      <c r="H3311" s="1" t="str">
        <f>IF(ISNA(VLOOKUP($C3311,'Provisioning Requester'!$F$3:$H$20000,2,FALSE)),"No","Yes")</f>
        <v>No</v>
      </c>
      <c r="I3311" s="1" t="str">
        <f>IF($H3311="Yes",VLOOKUP($C3311,'Provisioning Requester'!$F$3:$H$20000,3,FALSE),"-")</f>
        <v>-</v>
      </c>
      <c r="J3311" s="1" t="str">
        <f>IF(OR(D3311="SVCP", E3311="TRUE"), "No", IF(ISNA(VLOOKUP($C3311,'ProvResponder deviceId'!$A$1:$A$20000,1,FALSE)),"No","Yes"))</f>
        <v>No</v>
      </c>
      <c r="K3311" s="1" t="str">
        <f>IF($J3311="Yes",VLOOKUP($C3311,'ProvResponder deviceId'!$A$1:$C$20000,3,FALSE),"-")</f>
        <v>-</v>
      </c>
      <c r="L3311" s="1" t="str">
        <f t="shared" si="102"/>
        <v/>
      </c>
      <c r="M3311" s="1" t="str">
        <f t="shared" si="103"/>
        <v/>
      </c>
      <c r="N3311" s="1" t="str">
        <f>IF(ISBLANK($C3311),"",IF(ISNA(VLOOKUP($L3311,'result messages'!$H$3:$L$11,2,FALSE)),VLOOKUP($M3311,'result messages'!$H$3:$L$11,2,FALSE),VLOOKUP($L3311,'result messages'!$H$3:$L$11,2,FALSE)))</f>
        <v/>
      </c>
      <c r="O3311" s="1" t="str">
        <f>IF(ISBLANK($C3311),"",IF(ISNA(VLOOKUP($L3311,'result messages'!$H$3:$L$11,3,FALSE)),VLOOKUP($M3311,'result messages'!$H$3:$L$11,3,FALSE),VLOOKUP($L3311,'result messages'!$H$3:$L$11,3,FALSE)))</f>
        <v/>
      </c>
      <c r="P3311" s="1" t="str">
        <f>IF(ISBLANK($C3311),"",IF(ISNA(VLOOKUP($L3311,'result messages'!$H$3:$L$11,4,FALSE)),VLOOKUP($M3311,'result messages'!$H$3:$L$11,4,FALSE),VLOOKUP($L3311,'result messages'!$H$3:$L$11,4,FALSE)))</f>
        <v/>
      </c>
      <c r="Q3311" s="1" t="str">
        <f>IF(ISBLANK($C3311),"",IF(ISNA(VLOOKUP($L3311,'result messages'!$H$3:$L$11,5,FALSE)),VLOOKUP($M3311,'result messages'!$H$3:$L$11,5,FALSE),VLOOKUP($L3311,'result messages'!$H$3:$L$11,5,FALSE)))</f>
        <v/>
      </c>
    </row>
    <row r="3312" spans="1:17">
      <c r="A3312" s="1">
        <v>3309</v>
      </c>
      <c r="B3312" s="1"/>
      <c r="C3312" s="1"/>
      <c r="D3312" s="1"/>
      <c r="E3312" s="6"/>
      <c r="F3312" s="1"/>
      <c r="G3312" s="1" t="str">
        <f>IF(ISNA(VLOOKUP($C3312,'DTEN TCAP Linkage deviceId'!$A$1:$A$20000,1,FALSE)),"No","Yes")</f>
        <v>No</v>
      </c>
      <c r="H3312" s="1" t="str">
        <f>IF(ISNA(VLOOKUP($C3312,'Provisioning Requester'!$F$3:$H$20000,2,FALSE)),"No","Yes")</f>
        <v>No</v>
      </c>
      <c r="I3312" s="1" t="str">
        <f>IF($H3312="Yes",VLOOKUP($C3312,'Provisioning Requester'!$F$3:$H$20000,3,FALSE),"-")</f>
        <v>-</v>
      </c>
      <c r="J3312" s="1" t="str">
        <f>IF(OR(D3312="SVCP", E3312="TRUE"), "No", IF(ISNA(VLOOKUP($C3312,'ProvResponder deviceId'!$A$1:$A$20000,1,FALSE)),"No","Yes"))</f>
        <v>No</v>
      </c>
      <c r="K3312" s="1" t="str">
        <f>IF($J3312="Yes",VLOOKUP($C3312,'ProvResponder deviceId'!$A$1:$C$20000,3,FALSE),"-")</f>
        <v>-</v>
      </c>
      <c r="L3312" s="1" t="str">
        <f t="shared" si="102"/>
        <v/>
      </c>
      <c r="M3312" s="1" t="str">
        <f t="shared" si="103"/>
        <v/>
      </c>
      <c r="N3312" s="1" t="str">
        <f>IF(ISBLANK($C3312),"",IF(ISNA(VLOOKUP($L3312,'result messages'!$H$3:$L$11,2,FALSE)),VLOOKUP($M3312,'result messages'!$H$3:$L$11,2,FALSE),VLOOKUP($L3312,'result messages'!$H$3:$L$11,2,FALSE)))</f>
        <v/>
      </c>
      <c r="O3312" s="1" t="str">
        <f>IF(ISBLANK($C3312),"",IF(ISNA(VLOOKUP($L3312,'result messages'!$H$3:$L$11,3,FALSE)),VLOOKUP($M3312,'result messages'!$H$3:$L$11,3,FALSE),VLOOKUP($L3312,'result messages'!$H$3:$L$11,3,FALSE)))</f>
        <v/>
      </c>
      <c r="P3312" s="1" t="str">
        <f>IF(ISBLANK($C3312),"",IF(ISNA(VLOOKUP($L3312,'result messages'!$H$3:$L$11,4,FALSE)),VLOOKUP($M3312,'result messages'!$H$3:$L$11,4,FALSE),VLOOKUP($L3312,'result messages'!$H$3:$L$11,4,FALSE)))</f>
        <v/>
      </c>
      <c r="Q3312" s="1" t="str">
        <f>IF(ISBLANK($C3312),"",IF(ISNA(VLOOKUP($L3312,'result messages'!$H$3:$L$11,5,FALSE)),VLOOKUP($M3312,'result messages'!$H$3:$L$11,5,FALSE),VLOOKUP($L3312,'result messages'!$H$3:$L$11,5,FALSE)))</f>
        <v/>
      </c>
    </row>
    <row r="3313" spans="1:17">
      <c r="A3313" s="1">
        <v>3310</v>
      </c>
      <c r="B3313" s="1"/>
      <c r="C3313" s="1"/>
      <c r="D3313" s="1"/>
      <c r="E3313" s="6"/>
      <c r="F3313" s="1"/>
      <c r="G3313" s="1" t="str">
        <f>IF(ISNA(VLOOKUP($C3313,'DTEN TCAP Linkage deviceId'!$A$1:$A$20000,1,FALSE)),"No","Yes")</f>
        <v>No</v>
      </c>
      <c r="H3313" s="1" t="str">
        <f>IF(ISNA(VLOOKUP($C3313,'Provisioning Requester'!$F$3:$H$20000,2,FALSE)),"No","Yes")</f>
        <v>No</v>
      </c>
      <c r="I3313" s="1" t="str">
        <f>IF($H3313="Yes",VLOOKUP($C3313,'Provisioning Requester'!$F$3:$H$20000,3,FALSE),"-")</f>
        <v>-</v>
      </c>
      <c r="J3313" s="1" t="str">
        <f>IF(OR(D3313="SVCP", E3313="TRUE"), "No", IF(ISNA(VLOOKUP($C3313,'ProvResponder deviceId'!$A$1:$A$20000,1,FALSE)),"No","Yes"))</f>
        <v>No</v>
      </c>
      <c r="K3313" s="1" t="str">
        <f>IF($J3313="Yes",VLOOKUP($C3313,'ProvResponder deviceId'!$A$1:$C$20000,3,FALSE),"-")</f>
        <v>-</v>
      </c>
      <c r="L3313" s="1" t="str">
        <f t="shared" si="102"/>
        <v/>
      </c>
      <c r="M3313" s="1" t="str">
        <f t="shared" si="103"/>
        <v/>
      </c>
      <c r="N3313" s="1" t="str">
        <f>IF(ISBLANK($C3313),"",IF(ISNA(VLOOKUP($L3313,'result messages'!$H$3:$L$11,2,FALSE)),VLOOKUP($M3313,'result messages'!$H$3:$L$11,2,FALSE),VLOOKUP($L3313,'result messages'!$H$3:$L$11,2,FALSE)))</f>
        <v/>
      </c>
      <c r="O3313" s="1" t="str">
        <f>IF(ISBLANK($C3313),"",IF(ISNA(VLOOKUP($L3313,'result messages'!$H$3:$L$11,3,FALSE)),VLOOKUP($M3313,'result messages'!$H$3:$L$11,3,FALSE),VLOOKUP($L3313,'result messages'!$H$3:$L$11,3,FALSE)))</f>
        <v/>
      </c>
      <c r="P3313" s="1" t="str">
        <f>IF(ISBLANK($C3313),"",IF(ISNA(VLOOKUP($L3313,'result messages'!$H$3:$L$11,4,FALSE)),VLOOKUP($M3313,'result messages'!$H$3:$L$11,4,FALSE),VLOOKUP($L3313,'result messages'!$H$3:$L$11,4,FALSE)))</f>
        <v/>
      </c>
      <c r="Q3313" s="1" t="str">
        <f>IF(ISBLANK($C3313),"",IF(ISNA(VLOOKUP($L3313,'result messages'!$H$3:$L$11,5,FALSE)),VLOOKUP($M3313,'result messages'!$H$3:$L$11,5,FALSE),VLOOKUP($L3313,'result messages'!$H$3:$L$11,5,FALSE)))</f>
        <v/>
      </c>
    </row>
    <row r="3314" spans="1:17">
      <c r="A3314" s="1">
        <v>3311</v>
      </c>
      <c r="B3314" s="1"/>
      <c r="C3314" s="1"/>
      <c r="D3314" s="1"/>
      <c r="E3314" s="6"/>
      <c r="F3314" s="1"/>
      <c r="G3314" s="1" t="str">
        <f>IF(ISNA(VLOOKUP($C3314,'DTEN TCAP Linkage deviceId'!$A$1:$A$20000,1,FALSE)),"No","Yes")</f>
        <v>No</v>
      </c>
      <c r="H3314" s="1" t="str">
        <f>IF(ISNA(VLOOKUP($C3314,'Provisioning Requester'!$F$3:$H$20000,2,FALSE)),"No","Yes")</f>
        <v>No</v>
      </c>
      <c r="I3314" s="1" t="str">
        <f>IF($H3314="Yes",VLOOKUP($C3314,'Provisioning Requester'!$F$3:$H$20000,3,FALSE),"-")</f>
        <v>-</v>
      </c>
      <c r="J3314" s="1" t="str">
        <f>IF(OR(D3314="SVCP", E3314="TRUE"), "No", IF(ISNA(VLOOKUP($C3314,'ProvResponder deviceId'!$A$1:$A$20000,1,FALSE)),"No","Yes"))</f>
        <v>No</v>
      </c>
      <c r="K3314" s="1" t="str">
        <f>IF($J3314="Yes",VLOOKUP($C3314,'ProvResponder deviceId'!$A$1:$C$20000,3,FALSE),"-")</f>
        <v>-</v>
      </c>
      <c r="L3314" s="1" t="str">
        <f t="shared" si="102"/>
        <v/>
      </c>
      <c r="M3314" s="1" t="str">
        <f t="shared" si="103"/>
        <v/>
      </c>
      <c r="N3314" s="1" t="str">
        <f>IF(ISBLANK($C3314),"",IF(ISNA(VLOOKUP($L3314,'result messages'!$H$3:$L$11,2,FALSE)),VLOOKUP($M3314,'result messages'!$H$3:$L$11,2,FALSE),VLOOKUP($L3314,'result messages'!$H$3:$L$11,2,FALSE)))</f>
        <v/>
      </c>
      <c r="O3314" s="1" t="str">
        <f>IF(ISBLANK($C3314),"",IF(ISNA(VLOOKUP($L3314,'result messages'!$H$3:$L$11,3,FALSE)),VLOOKUP($M3314,'result messages'!$H$3:$L$11,3,FALSE),VLOOKUP($L3314,'result messages'!$H$3:$L$11,3,FALSE)))</f>
        <v/>
      </c>
      <c r="P3314" s="1" t="str">
        <f>IF(ISBLANK($C3314),"",IF(ISNA(VLOOKUP($L3314,'result messages'!$H$3:$L$11,4,FALSE)),VLOOKUP($M3314,'result messages'!$H$3:$L$11,4,FALSE),VLOOKUP($L3314,'result messages'!$H$3:$L$11,4,FALSE)))</f>
        <v/>
      </c>
      <c r="Q3314" s="1" t="str">
        <f>IF(ISBLANK($C3314),"",IF(ISNA(VLOOKUP($L3314,'result messages'!$H$3:$L$11,5,FALSE)),VLOOKUP($M3314,'result messages'!$H$3:$L$11,5,FALSE),VLOOKUP($L3314,'result messages'!$H$3:$L$11,5,FALSE)))</f>
        <v/>
      </c>
    </row>
    <row r="3315" spans="1:17">
      <c r="A3315" s="1">
        <v>3312</v>
      </c>
      <c r="B3315" s="1"/>
      <c r="C3315" s="1"/>
      <c r="D3315" s="1"/>
      <c r="E3315" s="6"/>
      <c r="F3315" s="1"/>
      <c r="G3315" s="1" t="str">
        <f>IF(ISNA(VLOOKUP($C3315,'DTEN TCAP Linkage deviceId'!$A$1:$A$20000,1,FALSE)),"No","Yes")</f>
        <v>No</v>
      </c>
      <c r="H3315" s="1" t="str">
        <f>IF(ISNA(VLOOKUP($C3315,'Provisioning Requester'!$F$3:$H$20000,2,FALSE)),"No","Yes")</f>
        <v>No</v>
      </c>
      <c r="I3315" s="1" t="str">
        <f>IF($H3315="Yes",VLOOKUP($C3315,'Provisioning Requester'!$F$3:$H$20000,3,FALSE),"-")</f>
        <v>-</v>
      </c>
      <c r="J3315" s="1" t="str">
        <f>IF(OR(D3315="SVCP", E3315="TRUE"), "No", IF(ISNA(VLOOKUP($C3315,'ProvResponder deviceId'!$A$1:$A$20000,1,FALSE)),"No","Yes"))</f>
        <v>No</v>
      </c>
      <c r="K3315" s="1" t="str">
        <f>IF($J3315="Yes",VLOOKUP($C3315,'ProvResponder deviceId'!$A$1:$C$20000,3,FALSE),"-")</f>
        <v>-</v>
      </c>
      <c r="L3315" s="1" t="str">
        <f t="shared" si="102"/>
        <v/>
      </c>
      <c r="M3315" s="1" t="str">
        <f t="shared" si="103"/>
        <v/>
      </c>
      <c r="N3315" s="1" t="str">
        <f>IF(ISBLANK($C3315),"",IF(ISNA(VLOOKUP($L3315,'result messages'!$H$3:$L$11,2,FALSE)),VLOOKUP($M3315,'result messages'!$H$3:$L$11,2,FALSE),VLOOKUP($L3315,'result messages'!$H$3:$L$11,2,FALSE)))</f>
        <v/>
      </c>
      <c r="O3315" s="1" t="str">
        <f>IF(ISBLANK($C3315),"",IF(ISNA(VLOOKUP($L3315,'result messages'!$H$3:$L$11,3,FALSE)),VLOOKUP($M3315,'result messages'!$H$3:$L$11,3,FALSE),VLOOKUP($L3315,'result messages'!$H$3:$L$11,3,FALSE)))</f>
        <v/>
      </c>
      <c r="P3315" s="1" t="str">
        <f>IF(ISBLANK($C3315),"",IF(ISNA(VLOOKUP($L3315,'result messages'!$H$3:$L$11,4,FALSE)),VLOOKUP($M3315,'result messages'!$H$3:$L$11,4,FALSE),VLOOKUP($L3315,'result messages'!$H$3:$L$11,4,FALSE)))</f>
        <v/>
      </c>
      <c r="Q3315" s="1" t="str">
        <f>IF(ISBLANK($C3315),"",IF(ISNA(VLOOKUP($L3315,'result messages'!$H$3:$L$11,5,FALSE)),VLOOKUP($M3315,'result messages'!$H$3:$L$11,5,FALSE),VLOOKUP($L3315,'result messages'!$H$3:$L$11,5,FALSE)))</f>
        <v/>
      </c>
    </row>
    <row r="3316" spans="1:17">
      <c r="A3316" s="1">
        <v>3313</v>
      </c>
      <c r="B3316" s="1"/>
      <c r="C3316" s="1"/>
      <c r="D3316" s="1"/>
      <c r="E3316" s="6"/>
      <c r="F3316" s="1"/>
      <c r="G3316" s="1" t="str">
        <f>IF(ISNA(VLOOKUP($C3316,'DTEN TCAP Linkage deviceId'!$A$1:$A$20000,1,FALSE)),"No","Yes")</f>
        <v>No</v>
      </c>
      <c r="H3316" s="1" t="str">
        <f>IF(ISNA(VLOOKUP($C3316,'Provisioning Requester'!$F$3:$H$20000,2,FALSE)),"No","Yes")</f>
        <v>No</v>
      </c>
      <c r="I3316" s="1" t="str">
        <f>IF($H3316="Yes",VLOOKUP($C3316,'Provisioning Requester'!$F$3:$H$20000,3,FALSE),"-")</f>
        <v>-</v>
      </c>
      <c r="J3316" s="1" t="str">
        <f>IF(OR(D3316="SVCP", E3316="TRUE"), "No", IF(ISNA(VLOOKUP($C3316,'ProvResponder deviceId'!$A$1:$A$20000,1,FALSE)),"No","Yes"))</f>
        <v>No</v>
      </c>
      <c r="K3316" s="1" t="str">
        <f>IF($J3316="Yes",VLOOKUP($C3316,'ProvResponder deviceId'!$A$1:$C$20000,3,FALSE),"-")</f>
        <v>-</v>
      </c>
      <c r="L3316" s="1" t="str">
        <f t="shared" si="102"/>
        <v/>
      </c>
      <c r="M3316" s="1" t="str">
        <f t="shared" si="103"/>
        <v/>
      </c>
      <c r="N3316" s="1" t="str">
        <f>IF(ISBLANK($C3316),"",IF(ISNA(VLOOKUP($L3316,'result messages'!$H$3:$L$11,2,FALSE)),VLOOKUP($M3316,'result messages'!$H$3:$L$11,2,FALSE),VLOOKUP($L3316,'result messages'!$H$3:$L$11,2,FALSE)))</f>
        <v/>
      </c>
      <c r="O3316" s="1" t="str">
        <f>IF(ISBLANK($C3316),"",IF(ISNA(VLOOKUP($L3316,'result messages'!$H$3:$L$11,3,FALSE)),VLOOKUP($M3316,'result messages'!$H$3:$L$11,3,FALSE),VLOOKUP($L3316,'result messages'!$H$3:$L$11,3,FALSE)))</f>
        <v/>
      </c>
      <c r="P3316" s="1" t="str">
        <f>IF(ISBLANK($C3316),"",IF(ISNA(VLOOKUP($L3316,'result messages'!$H$3:$L$11,4,FALSE)),VLOOKUP($M3316,'result messages'!$H$3:$L$11,4,FALSE),VLOOKUP($L3316,'result messages'!$H$3:$L$11,4,FALSE)))</f>
        <v/>
      </c>
      <c r="Q3316" s="1" t="str">
        <f>IF(ISBLANK($C3316),"",IF(ISNA(VLOOKUP($L3316,'result messages'!$H$3:$L$11,5,FALSE)),VLOOKUP($M3316,'result messages'!$H$3:$L$11,5,FALSE),VLOOKUP($L3316,'result messages'!$H$3:$L$11,5,FALSE)))</f>
        <v/>
      </c>
    </row>
    <row r="3317" spans="1:17">
      <c r="A3317" s="1">
        <v>3314</v>
      </c>
      <c r="B3317" s="1"/>
      <c r="C3317" s="1"/>
      <c r="D3317" s="1"/>
      <c r="E3317" s="6"/>
      <c r="F3317" s="1"/>
      <c r="G3317" s="1" t="str">
        <f>IF(ISNA(VLOOKUP($C3317,'DTEN TCAP Linkage deviceId'!$A$1:$A$20000,1,FALSE)),"No","Yes")</f>
        <v>No</v>
      </c>
      <c r="H3317" s="1" t="str">
        <f>IF(ISNA(VLOOKUP($C3317,'Provisioning Requester'!$F$3:$H$20000,2,FALSE)),"No","Yes")</f>
        <v>No</v>
      </c>
      <c r="I3317" s="1" t="str">
        <f>IF($H3317="Yes",VLOOKUP($C3317,'Provisioning Requester'!$F$3:$H$20000,3,FALSE),"-")</f>
        <v>-</v>
      </c>
      <c r="J3317" s="1" t="str">
        <f>IF(OR(D3317="SVCP", E3317="TRUE"), "No", IF(ISNA(VLOOKUP($C3317,'ProvResponder deviceId'!$A$1:$A$20000,1,FALSE)),"No","Yes"))</f>
        <v>No</v>
      </c>
      <c r="K3317" s="1" t="str">
        <f>IF($J3317="Yes",VLOOKUP($C3317,'ProvResponder deviceId'!$A$1:$C$20000,3,FALSE),"-")</f>
        <v>-</v>
      </c>
      <c r="L3317" s="1" t="str">
        <f t="shared" si="102"/>
        <v/>
      </c>
      <c r="M3317" s="1" t="str">
        <f t="shared" si="103"/>
        <v/>
      </c>
      <c r="N3317" s="1" t="str">
        <f>IF(ISBLANK($C3317),"",IF(ISNA(VLOOKUP($L3317,'result messages'!$H$3:$L$11,2,FALSE)),VLOOKUP($M3317,'result messages'!$H$3:$L$11,2,FALSE),VLOOKUP($L3317,'result messages'!$H$3:$L$11,2,FALSE)))</f>
        <v/>
      </c>
      <c r="O3317" s="1" t="str">
        <f>IF(ISBLANK($C3317),"",IF(ISNA(VLOOKUP($L3317,'result messages'!$H$3:$L$11,3,FALSE)),VLOOKUP($M3317,'result messages'!$H$3:$L$11,3,FALSE),VLOOKUP($L3317,'result messages'!$H$3:$L$11,3,FALSE)))</f>
        <v/>
      </c>
      <c r="P3317" s="1" t="str">
        <f>IF(ISBLANK($C3317),"",IF(ISNA(VLOOKUP($L3317,'result messages'!$H$3:$L$11,4,FALSE)),VLOOKUP($M3317,'result messages'!$H$3:$L$11,4,FALSE),VLOOKUP($L3317,'result messages'!$H$3:$L$11,4,FALSE)))</f>
        <v/>
      </c>
      <c r="Q3317" s="1" t="str">
        <f>IF(ISBLANK($C3317),"",IF(ISNA(VLOOKUP($L3317,'result messages'!$H$3:$L$11,5,FALSE)),VLOOKUP($M3317,'result messages'!$H$3:$L$11,5,FALSE),VLOOKUP($L3317,'result messages'!$H$3:$L$11,5,FALSE)))</f>
        <v/>
      </c>
    </row>
    <row r="3318" spans="1:17">
      <c r="A3318" s="1">
        <v>3315</v>
      </c>
      <c r="B3318" s="1"/>
      <c r="C3318" s="1"/>
      <c r="D3318" s="1"/>
      <c r="E3318" s="6"/>
      <c r="F3318" s="1"/>
      <c r="G3318" s="1" t="str">
        <f>IF(ISNA(VLOOKUP($C3318,'DTEN TCAP Linkage deviceId'!$A$1:$A$20000,1,FALSE)),"No","Yes")</f>
        <v>No</v>
      </c>
      <c r="H3318" s="1" t="str">
        <f>IF(ISNA(VLOOKUP($C3318,'Provisioning Requester'!$F$3:$H$20000,2,FALSE)),"No","Yes")</f>
        <v>No</v>
      </c>
      <c r="I3318" s="1" t="str">
        <f>IF($H3318="Yes",VLOOKUP($C3318,'Provisioning Requester'!$F$3:$H$20000,3,FALSE),"-")</f>
        <v>-</v>
      </c>
      <c r="J3318" s="1" t="str">
        <f>IF(OR(D3318="SVCP", E3318="TRUE"), "No", IF(ISNA(VLOOKUP($C3318,'ProvResponder deviceId'!$A$1:$A$20000,1,FALSE)),"No","Yes"))</f>
        <v>No</v>
      </c>
      <c r="K3318" s="1" t="str">
        <f>IF($J3318="Yes",VLOOKUP($C3318,'ProvResponder deviceId'!$A$1:$C$20000,3,FALSE),"-")</f>
        <v>-</v>
      </c>
      <c r="L3318" s="1" t="str">
        <f t="shared" si="102"/>
        <v/>
      </c>
      <c r="M3318" s="1" t="str">
        <f t="shared" si="103"/>
        <v/>
      </c>
      <c r="N3318" s="1" t="str">
        <f>IF(ISBLANK($C3318),"",IF(ISNA(VLOOKUP($L3318,'result messages'!$H$3:$L$11,2,FALSE)),VLOOKUP($M3318,'result messages'!$H$3:$L$11,2,FALSE),VLOOKUP($L3318,'result messages'!$H$3:$L$11,2,FALSE)))</f>
        <v/>
      </c>
      <c r="O3318" s="1" t="str">
        <f>IF(ISBLANK($C3318),"",IF(ISNA(VLOOKUP($L3318,'result messages'!$H$3:$L$11,3,FALSE)),VLOOKUP($M3318,'result messages'!$H$3:$L$11,3,FALSE),VLOOKUP($L3318,'result messages'!$H$3:$L$11,3,FALSE)))</f>
        <v/>
      </c>
      <c r="P3318" s="1" t="str">
        <f>IF(ISBLANK($C3318),"",IF(ISNA(VLOOKUP($L3318,'result messages'!$H$3:$L$11,4,FALSE)),VLOOKUP($M3318,'result messages'!$H$3:$L$11,4,FALSE),VLOOKUP($L3318,'result messages'!$H$3:$L$11,4,FALSE)))</f>
        <v/>
      </c>
      <c r="Q3318" s="1" t="str">
        <f>IF(ISBLANK($C3318),"",IF(ISNA(VLOOKUP($L3318,'result messages'!$H$3:$L$11,5,FALSE)),VLOOKUP($M3318,'result messages'!$H$3:$L$11,5,FALSE),VLOOKUP($L3318,'result messages'!$H$3:$L$11,5,FALSE)))</f>
        <v/>
      </c>
    </row>
    <row r="3319" spans="1:17">
      <c r="A3319" s="1">
        <v>3316</v>
      </c>
      <c r="B3319" s="1"/>
      <c r="C3319" s="1"/>
      <c r="D3319" s="1"/>
      <c r="E3319" s="6"/>
      <c r="F3319" s="1"/>
      <c r="G3319" s="1" t="str">
        <f>IF(ISNA(VLOOKUP($C3319,'DTEN TCAP Linkage deviceId'!$A$1:$A$20000,1,FALSE)),"No","Yes")</f>
        <v>No</v>
      </c>
      <c r="H3319" s="1" t="str">
        <f>IF(ISNA(VLOOKUP($C3319,'Provisioning Requester'!$F$3:$H$20000,2,FALSE)),"No","Yes")</f>
        <v>No</v>
      </c>
      <c r="I3319" s="1" t="str">
        <f>IF($H3319="Yes",VLOOKUP($C3319,'Provisioning Requester'!$F$3:$H$20000,3,FALSE),"-")</f>
        <v>-</v>
      </c>
      <c r="J3319" s="1" t="str">
        <f>IF(OR(D3319="SVCP", E3319="TRUE"), "No", IF(ISNA(VLOOKUP($C3319,'ProvResponder deviceId'!$A$1:$A$20000,1,FALSE)),"No","Yes"))</f>
        <v>No</v>
      </c>
      <c r="K3319" s="1" t="str">
        <f>IF($J3319="Yes",VLOOKUP($C3319,'ProvResponder deviceId'!$A$1:$C$20000,3,FALSE),"-")</f>
        <v>-</v>
      </c>
      <c r="L3319" s="1" t="str">
        <f t="shared" si="102"/>
        <v/>
      </c>
      <c r="M3319" s="1" t="str">
        <f t="shared" si="103"/>
        <v/>
      </c>
      <c r="N3319" s="1" t="str">
        <f>IF(ISBLANK($C3319),"",IF(ISNA(VLOOKUP($L3319,'result messages'!$H$3:$L$11,2,FALSE)),VLOOKUP($M3319,'result messages'!$H$3:$L$11,2,FALSE),VLOOKUP($L3319,'result messages'!$H$3:$L$11,2,FALSE)))</f>
        <v/>
      </c>
      <c r="O3319" s="1" t="str">
        <f>IF(ISBLANK($C3319),"",IF(ISNA(VLOOKUP($L3319,'result messages'!$H$3:$L$11,3,FALSE)),VLOOKUP($M3319,'result messages'!$H$3:$L$11,3,FALSE),VLOOKUP($L3319,'result messages'!$H$3:$L$11,3,FALSE)))</f>
        <v/>
      </c>
      <c r="P3319" s="1" t="str">
        <f>IF(ISBLANK($C3319),"",IF(ISNA(VLOOKUP($L3319,'result messages'!$H$3:$L$11,4,FALSE)),VLOOKUP($M3319,'result messages'!$H$3:$L$11,4,FALSE),VLOOKUP($L3319,'result messages'!$H$3:$L$11,4,FALSE)))</f>
        <v/>
      </c>
      <c r="Q3319" s="1" t="str">
        <f>IF(ISBLANK($C3319),"",IF(ISNA(VLOOKUP($L3319,'result messages'!$H$3:$L$11,5,FALSE)),VLOOKUP($M3319,'result messages'!$H$3:$L$11,5,FALSE),VLOOKUP($L3319,'result messages'!$H$3:$L$11,5,FALSE)))</f>
        <v/>
      </c>
    </row>
    <row r="3320" spans="1:17">
      <c r="A3320" s="1">
        <v>3317</v>
      </c>
      <c r="B3320" s="1"/>
      <c r="C3320" s="1"/>
      <c r="D3320" s="1"/>
      <c r="E3320" s="6"/>
      <c r="F3320" s="1"/>
      <c r="G3320" s="1" t="str">
        <f>IF(ISNA(VLOOKUP($C3320,'DTEN TCAP Linkage deviceId'!$A$1:$A$20000,1,FALSE)),"No","Yes")</f>
        <v>No</v>
      </c>
      <c r="H3320" s="1" t="str">
        <f>IF(ISNA(VLOOKUP($C3320,'Provisioning Requester'!$F$3:$H$20000,2,FALSE)),"No","Yes")</f>
        <v>No</v>
      </c>
      <c r="I3320" s="1" t="str">
        <f>IF($H3320="Yes",VLOOKUP($C3320,'Provisioning Requester'!$F$3:$H$20000,3,FALSE),"-")</f>
        <v>-</v>
      </c>
      <c r="J3320" s="1" t="str">
        <f>IF(OR(D3320="SVCP", E3320="TRUE"), "No", IF(ISNA(VLOOKUP($C3320,'ProvResponder deviceId'!$A$1:$A$20000,1,FALSE)),"No","Yes"))</f>
        <v>No</v>
      </c>
      <c r="K3320" s="1" t="str">
        <f>IF($J3320="Yes",VLOOKUP($C3320,'ProvResponder deviceId'!$A$1:$C$20000,3,FALSE),"-")</f>
        <v>-</v>
      </c>
      <c r="L3320" s="1" t="str">
        <f t="shared" si="102"/>
        <v/>
      </c>
      <c r="M3320" s="1" t="str">
        <f t="shared" si="103"/>
        <v/>
      </c>
      <c r="N3320" s="1" t="str">
        <f>IF(ISBLANK($C3320),"",IF(ISNA(VLOOKUP($L3320,'result messages'!$H$3:$L$11,2,FALSE)),VLOOKUP($M3320,'result messages'!$H$3:$L$11,2,FALSE),VLOOKUP($L3320,'result messages'!$H$3:$L$11,2,FALSE)))</f>
        <v/>
      </c>
      <c r="O3320" s="1" t="str">
        <f>IF(ISBLANK($C3320),"",IF(ISNA(VLOOKUP($L3320,'result messages'!$H$3:$L$11,3,FALSE)),VLOOKUP($M3320,'result messages'!$H$3:$L$11,3,FALSE),VLOOKUP($L3320,'result messages'!$H$3:$L$11,3,FALSE)))</f>
        <v/>
      </c>
      <c r="P3320" s="1" t="str">
        <f>IF(ISBLANK($C3320),"",IF(ISNA(VLOOKUP($L3320,'result messages'!$H$3:$L$11,4,FALSE)),VLOOKUP($M3320,'result messages'!$H$3:$L$11,4,FALSE),VLOOKUP($L3320,'result messages'!$H$3:$L$11,4,FALSE)))</f>
        <v/>
      </c>
      <c r="Q3320" s="1" t="str">
        <f>IF(ISBLANK($C3320),"",IF(ISNA(VLOOKUP($L3320,'result messages'!$H$3:$L$11,5,FALSE)),VLOOKUP($M3320,'result messages'!$H$3:$L$11,5,FALSE),VLOOKUP($L3320,'result messages'!$H$3:$L$11,5,FALSE)))</f>
        <v/>
      </c>
    </row>
    <row r="3321" spans="1:17">
      <c r="A3321" s="1">
        <v>3318</v>
      </c>
      <c r="B3321" s="1"/>
      <c r="C3321" s="1"/>
      <c r="D3321" s="1"/>
      <c r="E3321" s="6"/>
      <c r="F3321" s="1"/>
      <c r="G3321" s="1" t="str">
        <f>IF(ISNA(VLOOKUP($C3321,'DTEN TCAP Linkage deviceId'!$A$1:$A$20000,1,FALSE)),"No","Yes")</f>
        <v>No</v>
      </c>
      <c r="H3321" s="1" t="str">
        <f>IF(ISNA(VLOOKUP($C3321,'Provisioning Requester'!$F$3:$H$20000,2,FALSE)),"No","Yes")</f>
        <v>No</v>
      </c>
      <c r="I3321" s="1" t="str">
        <f>IF($H3321="Yes",VLOOKUP($C3321,'Provisioning Requester'!$F$3:$H$20000,3,FALSE),"-")</f>
        <v>-</v>
      </c>
      <c r="J3321" s="1" t="str">
        <f>IF(OR(D3321="SVCP", E3321="TRUE"), "No", IF(ISNA(VLOOKUP($C3321,'ProvResponder deviceId'!$A$1:$A$20000,1,FALSE)),"No","Yes"))</f>
        <v>No</v>
      </c>
      <c r="K3321" s="1" t="str">
        <f>IF($J3321="Yes",VLOOKUP($C3321,'ProvResponder deviceId'!$A$1:$C$20000,3,FALSE),"-")</f>
        <v>-</v>
      </c>
      <c r="L3321" s="1" t="str">
        <f t="shared" si="102"/>
        <v/>
      </c>
      <c r="M3321" s="1" t="str">
        <f t="shared" si="103"/>
        <v/>
      </c>
      <c r="N3321" s="1" t="str">
        <f>IF(ISBLANK($C3321),"",IF(ISNA(VLOOKUP($L3321,'result messages'!$H$3:$L$11,2,FALSE)),VLOOKUP($M3321,'result messages'!$H$3:$L$11,2,FALSE),VLOOKUP($L3321,'result messages'!$H$3:$L$11,2,FALSE)))</f>
        <v/>
      </c>
      <c r="O3321" s="1" t="str">
        <f>IF(ISBLANK($C3321),"",IF(ISNA(VLOOKUP($L3321,'result messages'!$H$3:$L$11,3,FALSE)),VLOOKUP($M3321,'result messages'!$H$3:$L$11,3,FALSE),VLOOKUP($L3321,'result messages'!$H$3:$L$11,3,FALSE)))</f>
        <v/>
      </c>
      <c r="P3321" s="1" t="str">
        <f>IF(ISBLANK($C3321),"",IF(ISNA(VLOOKUP($L3321,'result messages'!$H$3:$L$11,4,FALSE)),VLOOKUP($M3321,'result messages'!$H$3:$L$11,4,FALSE),VLOOKUP($L3321,'result messages'!$H$3:$L$11,4,FALSE)))</f>
        <v/>
      </c>
      <c r="Q3321" s="1" t="str">
        <f>IF(ISBLANK($C3321),"",IF(ISNA(VLOOKUP($L3321,'result messages'!$H$3:$L$11,5,FALSE)),VLOOKUP($M3321,'result messages'!$H$3:$L$11,5,FALSE),VLOOKUP($L3321,'result messages'!$H$3:$L$11,5,FALSE)))</f>
        <v/>
      </c>
    </row>
    <row r="3322" spans="1:17">
      <c r="A3322" s="1">
        <v>3319</v>
      </c>
      <c r="B3322" s="1"/>
      <c r="C3322" s="1"/>
      <c r="D3322" s="1"/>
      <c r="E3322" s="6"/>
      <c r="F3322" s="1"/>
      <c r="G3322" s="1" t="str">
        <f>IF(ISNA(VLOOKUP($C3322,'DTEN TCAP Linkage deviceId'!$A$1:$A$20000,1,FALSE)),"No","Yes")</f>
        <v>No</v>
      </c>
      <c r="H3322" s="1" t="str">
        <f>IF(ISNA(VLOOKUP($C3322,'Provisioning Requester'!$F$3:$H$20000,2,FALSE)),"No","Yes")</f>
        <v>No</v>
      </c>
      <c r="I3322" s="1" t="str">
        <f>IF($H3322="Yes",VLOOKUP($C3322,'Provisioning Requester'!$F$3:$H$20000,3,FALSE),"-")</f>
        <v>-</v>
      </c>
      <c r="J3322" s="1" t="str">
        <f>IF(OR(D3322="SVCP", E3322="TRUE"), "No", IF(ISNA(VLOOKUP($C3322,'ProvResponder deviceId'!$A$1:$A$20000,1,FALSE)),"No","Yes"))</f>
        <v>No</v>
      </c>
      <c r="K3322" s="1" t="str">
        <f>IF($J3322="Yes",VLOOKUP($C3322,'ProvResponder deviceId'!$A$1:$C$20000,3,FALSE),"-")</f>
        <v>-</v>
      </c>
      <c r="L3322" s="1" t="str">
        <f t="shared" si="102"/>
        <v/>
      </c>
      <c r="M3322" s="1" t="str">
        <f t="shared" si="103"/>
        <v/>
      </c>
      <c r="N3322" s="1" t="str">
        <f>IF(ISBLANK($C3322),"",IF(ISNA(VLOOKUP($L3322,'result messages'!$H$3:$L$11,2,FALSE)),VLOOKUP($M3322,'result messages'!$H$3:$L$11,2,FALSE),VLOOKUP($L3322,'result messages'!$H$3:$L$11,2,FALSE)))</f>
        <v/>
      </c>
      <c r="O3322" s="1" t="str">
        <f>IF(ISBLANK($C3322),"",IF(ISNA(VLOOKUP($L3322,'result messages'!$H$3:$L$11,3,FALSE)),VLOOKUP($M3322,'result messages'!$H$3:$L$11,3,FALSE),VLOOKUP($L3322,'result messages'!$H$3:$L$11,3,FALSE)))</f>
        <v/>
      </c>
      <c r="P3322" s="1" t="str">
        <f>IF(ISBLANK($C3322),"",IF(ISNA(VLOOKUP($L3322,'result messages'!$H$3:$L$11,4,FALSE)),VLOOKUP($M3322,'result messages'!$H$3:$L$11,4,FALSE),VLOOKUP($L3322,'result messages'!$H$3:$L$11,4,FALSE)))</f>
        <v/>
      </c>
      <c r="Q3322" s="1" t="str">
        <f>IF(ISBLANK($C3322),"",IF(ISNA(VLOOKUP($L3322,'result messages'!$H$3:$L$11,5,FALSE)),VLOOKUP($M3322,'result messages'!$H$3:$L$11,5,FALSE),VLOOKUP($L3322,'result messages'!$H$3:$L$11,5,FALSE)))</f>
        <v/>
      </c>
    </row>
    <row r="3323" spans="1:17">
      <c r="A3323" s="1">
        <v>3320</v>
      </c>
      <c r="B3323" s="1"/>
      <c r="C3323" s="1"/>
      <c r="D3323" s="1"/>
      <c r="E3323" s="6"/>
      <c r="F3323" s="1"/>
      <c r="G3323" s="1" t="str">
        <f>IF(ISNA(VLOOKUP($C3323,'DTEN TCAP Linkage deviceId'!$A$1:$A$20000,1,FALSE)),"No","Yes")</f>
        <v>No</v>
      </c>
      <c r="H3323" s="1" t="str">
        <f>IF(ISNA(VLOOKUP($C3323,'Provisioning Requester'!$F$3:$H$20000,2,FALSE)),"No","Yes")</f>
        <v>No</v>
      </c>
      <c r="I3323" s="1" t="str">
        <f>IF($H3323="Yes",VLOOKUP($C3323,'Provisioning Requester'!$F$3:$H$20000,3,FALSE),"-")</f>
        <v>-</v>
      </c>
      <c r="J3323" s="1" t="str">
        <f>IF(OR(D3323="SVCP", E3323="TRUE"), "No", IF(ISNA(VLOOKUP($C3323,'ProvResponder deviceId'!$A$1:$A$20000,1,FALSE)),"No","Yes"))</f>
        <v>No</v>
      </c>
      <c r="K3323" s="1" t="str">
        <f>IF($J3323="Yes",VLOOKUP($C3323,'ProvResponder deviceId'!$A$1:$C$20000,3,FALSE),"-")</f>
        <v>-</v>
      </c>
      <c r="L3323" s="1" t="str">
        <f t="shared" si="102"/>
        <v/>
      </c>
      <c r="M3323" s="1" t="str">
        <f t="shared" si="103"/>
        <v/>
      </c>
      <c r="N3323" s="1" t="str">
        <f>IF(ISBLANK($C3323),"",IF(ISNA(VLOOKUP($L3323,'result messages'!$H$3:$L$11,2,FALSE)),VLOOKUP($M3323,'result messages'!$H$3:$L$11,2,FALSE),VLOOKUP($L3323,'result messages'!$H$3:$L$11,2,FALSE)))</f>
        <v/>
      </c>
      <c r="O3323" s="1" t="str">
        <f>IF(ISBLANK($C3323),"",IF(ISNA(VLOOKUP($L3323,'result messages'!$H$3:$L$11,3,FALSE)),VLOOKUP($M3323,'result messages'!$H$3:$L$11,3,FALSE),VLOOKUP($L3323,'result messages'!$H$3:$L$11,3,FALSE)))</f>
        <v/>
      </c>
      <c r="P3323" s="1" t="str">
        <f>IF(ISBLANK($C3323),"",IF(ISNA(VLOOKUP($L3323,'result messages'!$H$3:$L$11,4,FALSE)),VLOOKUP($M3323,'result messages'!$H$3:$L$11,4,FALSE),VLOOKUP($L3323,'result messages'!$H$3:$L$11,4,FALSE)))</f>
        <v/>
      </c>
      <c r="Q3323" s="1" t="str">
        <f>IF(ISBLANK($C3323),"",IF(ISNA(VLOOKUP($L3323,'result messages'!$H$3:$L$11,5,FALSE)),VLOOKUP($M3323,'result messages'!$H$3:$L$11,5,FALSE),VLOOKUP($L3323,'result messages'!$H$3:$L$11,5,FALSE)))</f>
        <v/>
      </c>
    </row>
    <row r="3324" spans="1:17">
      <c r="A3324" s="1">
        <v>3321</v>
      </c>
      <c r="B3324" s="1"/>
      <c r="C3324" s="1"/>
      <c r="D3324" s="1"/>
      <c r="E3324" s="6"/>
      <c r="F3324" s="1"/>
      <c r="G3324" s="1" t="str">
        <f>IF(ISNA(VLOOKUP($C3324,'DTEN TCAP Linkage deviceId'!$A$1:$A$20000,1,FALSE)),"No","Yes")</f>
        <v>No</v>
      </c>
      <c r="H3324" s="1" t="str">
        <f>IF(ISNA(VLOOKUP($C3324,'Provisioning Requester'!$F$3:$H$20000,2,FALSE)),"No","Yes")</f>
        <v>No</v>
      </c>
      <c r="I3324" s="1" t="str">
        <f>IF($H3324="Yes",VLOOKUP($C3324,'Provisioning Requester'!$F$3:$H$20000,3,FALSE),"-")</f>
        <v>-</v>
      </c>
      <c r="J3324" s="1" t="str">
        <f>IF(OR(D3324="SVCP", E3324="TRUE"), "No", IF(ISNA(VLOOKUP($C3324,'ProvResponder deviceId'!$A$1:$A$20000,1,FALSE)),"No","Yes"))</f>
        <v>No</v>
      </c>
      <c r="K3324" s="1" t="str">
        <f>IF($J3324="Yes",VLOOKUP($C3324,'ProvResponder deviceId'!$A$1:$C$20000,3,FALSE),"-")</f>
        <v>-</v>
      </c>
      <c r="L3324" s="1" t="str">
        <f t="shared" si="102"/>
        <v/>
      </c>
      <c r="M3324" s="1" t="str">
        <f t="shared" si="103"/>
        <v/>
      </c>
      <c r="N3324" s="1" t="str">
        <f>IF(ISBLANK($C3324),"",IF(ISNA(VLOOKUP($L3324,'result messages'!$H$3:$L$11,2,FALSE)),VLOOKUP($M3324,'result messages'!$H$3:$L$11,2,FALSE),VLOOKUP($L3324,'result messages'!$H$3:$L$11,2,FALSE)))</f>
        <v/>
      </c>
      <c r="O3324" s="1" t="str">
        <f>IF(ISBLANK($C3324),"",IF(ISNA(VLOOKUP($L3324,'result messages'!$H$3:$L$11,3,FALSE)),VLOOKUP($M3324,'result messages'!$H$3:$L$11,3,FALSE),VLOOKUP($L3324,'result messages'!$H$3:$L$11,3,FALSE)))</f>
        <v/>
      </c>
      <c r="P3324" s="1" t="str">
        <f>IF(ISBLANK($C3324),"",IF(ISNA(VLOOKUP($L3324,'result messages'!$H$3:$L$11,4,FALSE)),VLOOKUP($M3324,'result messages'!$H$3:$L$11,4,FALSE),VLOOKUP($L3324,'result messages'!$H$3:$L$11,4,FALSE)))</f>
        <v/>
      </c>
      <c r="Q3324" s="1" t="str">
        <f>IF(ISBLANK($C3324),"",IF(ISNA(VLOOKUP($L3324,'result messages'!$H$3:$L$11,5,FALSE)),VLOOKUP($M3324,'result messages'!$H$3:$L$11,5,FALSE),VLOOKUP($L3324,'result messages'!$H$3:$L$11,5,FALSE)))</f>
        <v/>
      </c>
    </row>
    <row r="3325" spans="1:17">
      <c r="A3325" s="1">
        <v>3322</v>
      </c>
      <c r="B3325" s="1"/>
      <c r="C3325" s="1"/>
      <c r="D3325" s="1"/>
      <c r="E3325" s="6"/>
      <c r="F3325" s="1"/>
      <c r="G3325" s="1" t="str">
        <f>IF(ISNA(VLOOKUP($C3325,'DTEN TCAP Linkage deviceId'!$A$1:$A$20000,1,FALSE)),"No","Yes")</f>
        <v>No</v>
      </c>
      <c r="H3325" s="1" t="str">
        <f>IF(ISNA(VLOOKUP($C3325,'Provisioning Requester'!$F$3:$H$20000,2,FALSE)),"No","Yes")</f>
        <v>No</v>
      </c>
      <c r="I3325" s="1" t="str">
        <f>IF($H3325="Yes",VLOOKUP($C3325,'Provisioning Requester'!$F$3:$H$20000,3,FALSE),"-")</f>
        <v>-</v>
      </c>
      <c r="J3325" s="1" t="str">
        <f>IF(OR(D3325="SVCP", E3325="TRUE"), "No", IF(ISNA(VLOOKUP($C3325,'ProvResponder deviceId'!$A$1:$A$20000,1,FALSE)),"No","Yes"))</f>
        <v>No</v>
      </c>
      <c r="K3325" s="1" t="str">
        <f>IF($J3325="Yes",VLOOKUP($C3325,'ProvResponder deviceId'!$A$1:$C$20000,3,FALSE),"-")</f>
        <v>-</v>
      </c>
      <c r="L3325" s="1" t="str">
        <f t="shared" si="102"/>
        <v/>
      </c>
      <c r="M3325" s="1" t="str">
        <f t="shared" si="103"/>
        <v/>
      </c>
      <c r="N3325" s="1" t="str">
        <f>IF(ISBLANK($C3325),"",IF(ISNA(VLOOKUP($L3325,'result messages'!$H$3:$L$11,2,FALSE)),VLOOKUP($M3325,'result messages'!$H$3:$L$11,2,FALSE),VLOOKUP($L3325,'result messages'!$H$3:$L$11,2,FALSE)))</f>
        <v/>
      </c>
      <c r="O3325" s="1" t="str">
        <f>IF(ISBLANK($C3325),"",IF(ISNA(VLOOKUP($L3325,'result messages'!$H$3:$L$11,3,FALSE)),VLOOKUP($M3325,'result messages'!$H$3:$L$11,3,FALSE),VLOOKUP($L3325,'result messages'!$H$3:$L$11,3,FALSE)))</f>
        <v/>
      </c>
      <c r="P3325" s="1" t="str">
        <f>IF(ISBLANK($C3325),"",IF(ISNA(VLOOKUP($L3325,'result messages'!$H$3:$L$11,4,FALSE)),VLOOKUP($M3325,'result messages'!$H$3:$L$11,4,FALSE),VLOOKUP($L3325,'result messages'!$H$3:$L$11,4,FALSE)))</f>
        <v/>
      </c>
      <c r="Q3325" s="1" t="str">
        <f>IF(ISBLANK($C3325),"",IF(ISNA(VLOOKUP($L3325,'result messages'!$H$3:$L$11,5,FALSE)),VLOOKUP($M3325,'result messages'!$H$3:$L$11,5,FALSE),VLOOKUP($L3325,'result messages'!$H$3:$L$11,5,FALSE)))</f>
        <v/>
      </c>
    </row>
    <row r="3326" spans="1:17">
      <c r="A3326" s="1">
        <v>3323</v>
      </c>
      <c r="B3326" s="1"/>
      <c r="C3326" s="1"/>
      <c r="D3326" s="1"/>
      <c r="E3326" s="6"/>
      <c r="F3326" s="1"/>
      <c r="G3326" s="1" t="str">
        <f>IF(ISNA(VLOOKUP($C3326,'DTEN TCAP Linkage deviceId'!$A$1:$A$20000,1,FALSE)),"No","Yes")</f>
        <v>No</v>
      </c>
      <c r="H3326" s="1" t="str">
        <f>IF(ISNA(VLOOKUP($C3326,'Provisioning Requester'!$F$3:$H$20000,2,FALSE)),"No","Yes")</f>
        <v>No</v>
      </c>
      <c r="I3326" s="1" t="str">
        <f>IF($H3326="Yes",VLOOKUP($C3326,'Provisioning Requester'!$F$3:$H$20000,3,FALSE),"-")</f>
        <v>-</v>
      </c>
      <c r="J3326" s="1" t="str">
        <f>IF(OR(D3326="SVCP", E3326="TRUE"), "No", IF(ISNA(VLOOKUP($C3326,'ProvResponder deviceId'!$A$1:$A$20000,1,FALSE)),"No","Yes"))</f>
        <v>No</v>
      </c>
      <c r="K3326" s="1" t="str">
        <f>IF($J3326="Yes",VLOOKUP($C3326,'ProvResponder deviceId'!$A$1:$C$20000,3,FALSE),"-")</f>
        <v>-</v>
      </c>
      <c r="L3326" s="1" t="str">
        <f t="shared" si="102"/>
        <v/>
      </c>
      <c r="M3326" s="1" t="str">
        <f t="shared" si="103"/>
        <v/>
      </c>
      <c r="N3326" s="1" t="str">
        <f>IF(ISBLANK($C3326),"",IF(ISNA(VLOOKUP($L3326,'result messages'!$H$3:$L$11,2,FALSE)),VLOOKUP($M3326,'result messages'!$H$3:$L$11,2,FALSE),VLOOKUP($L3326,'result messages'!$H$3:$L$11,2,FALSE)))</f>
        <v/>
      </c>
      <c r="O3326" s="1" t="str">
        <f>IF(ISBLANK($C3326),"",IF(ISNA(VLOOKUP($L3326,'result messages'!$H$3:$L$11,3,FALSE)),VLOOKUP($M3326,'result messages'!$H$3:$L$11,3,FALSE),VLOOKUP($L3326,'result messages'!$H$3:$L$11,3,FALSE)))</f>
        <v/>
      </c>
      <c r="P3326" s="1" t="str">
        <f>IF(ISBLANK($C3326),"",IF(ISNA(VLOOKUP($L3326,'result messages'!$H$3:$L$11,4,FALSE)),VLOOKUP($M3326,'result messages'!$H$3:$L$11,4,FALSE),VLOOKUP($L3326,'result messages'!$H$3:$L$11,4,FALSE)))</f>
        <v/>
      </c>
      <c r="Q3326" s="1" t="str">
        <f>IF(ISBLANK($C3326),"",IF(ISNA(VLOOKUP($L3326,'result messages'!$H$3:$L$11,5,FALSE)),VLOOKUP($M3326,'result messages'!$H$3:$L$11,5,FALSE),VLOOKUP($L3326,'result messages'!$H$3:$L$11,5,FALSE)))</f>
        <v/>
      </c>
    </row>
    <row r="3327" spans="1:17">
      <c r="A3327" s="1">
        <v>3324</v>
      </c>
      <c r="B3327" s="1"/>
      <c r="C3327" s="1"/>
      <c r="D3327" s="1"/>
      <c r="E3327" s="6"/>
      <c r="F3327" s="1"/>
      <c r="G3327" s="1" t="str">
        <f>IF(ISNA(VLOOKUP($C3327,'DTEN TCAP Linkage deviceId'!$A$1:$A$20000,1,FALSE)),"No","Yes")</f>
        <v>No</v>
      </c>
      <c r="H3327" s="1" t="str">
        <f>IF(ISNA(VLOOKUP($C3327,'Provisioning Requester'!$F$3:$H$20000,2,FALSE)),"No","Yes")</f>
        <v>No</v>
      </c>
      <c r="I3327" s="1" t="str">
        <f>IF($H3327="Yes",VLOOKUP($C3327,'Provisioning Requester'!$F$3:$H$20000,3,FALSE),"-")</f>
        <v>-</v>
      </c>
      <c r="J3327" s="1" t="str">
        <f>IF(OR(D3327="SVCP", E3327="TRUE"), "No", IF(ISNA(VLOOKUP($C3327,'ProvResponder deviceId'!$A$1:$A$20000,1,FALSE)),"No","Yes"))</f>
        <v>No</v>
      </c>
      <c r="K3327" s="1" t="str">
        <f>IF($J3327="Yes",VLOOKUP($C3327,'ProvResponder deviceId'!$A$1:$C$20000,3,FALSE),"-")</f>
        <v>-</v>
      </c>
      <c r="L3327" s="1" t="str">
        <f t="shared" si="102"/>
        <v/>
      </c>
      <c r="M3327" s="1" t="str">
        <f t="shared" si="103"/>
        <v/>
      </c>
      <c r="N3327" s="1" t="str">
        <f>IF(ISBLANK($C3327),"",IF(ISNA(VLOOKUP($L3327,'result messages'!$H$3:$L$11,2,FALSE)),VLOOKUP($M3327,'result messages'!$H$3:$L$11,2,FALSE),VLOOKUP($L3327,'result messages'!$H$3:$L$11,2,FALSE)))</f>
        <v/>
      </c>
      <c r="O3327" s="1" t="str">
        <f>IF(ISBLANK($C3327),"",IF(ISNA(VLOOKUP($L3327,'result messages'!$H$3:$L$11,3,FALSE)),VLOOKUP($M3327,'result messages'!$H$3:$L$11,3,FALSE),VLOOKUP($L3327,'result messages'!$H$3:$L$11,3,FALSE)))</f>
        <v/>
      </c>
      <c r="P3327" s="1" t="str">
        <f>IF(ISBLANK($C3327),"",IF(ISNA(VLOOKUP($L3327,'result messages'!$H$3:$L$11,4,FALSE)),VLOOKUP($M3327,'result messages'!$H$3:$L$11,4,FALSE),VLOOKUP($L3327,'result messages'!$H$3:$L$11,4,FALSE)))</f>
        <v/>
      </c>
      <c r="Q3327" s="1" t="str">
        <f>IF(ISBLANK($C3327),"",IF(ISNA(VLOOKUP($L3327,'result messages'!$H$3:$L$11,5,FALSE)),VLOOKUP($M3327,'result messages'!$H$3:$L$11,5,FALSE),VLOOKUP($L3327,'result messages'!$H$3:$L$11,5,FALSE)))</f>
        <v/>
      </c>
    </row>
    <row r="3328" spans="1:17">
      <c r="A3328" s="1">
        <v>3325</v>
      </c>
      <c r="B3328" s="1"/>
      <c r="C3328" s="1"/>
      <c r="D3328" s="1"/>
      <c r="E3328" s="6"/>
      <c r="F3328" s="1"/>
      <c r="G3328" s="1" t="str">
        <f>IF(ISNA(VLOOKUP($C3328,'DTEN TCAP Linkage deviceId'!$A$1:$A$20000,1,FALSE)),"No","Yes")</f>
        <v>No</v>
      </c>
      <c r="H3328" s="1" t="str">
        <f>IF(ISNA(VLOOKUP($C3328,'Provisioning Requester'!$F$3:$H$20000,2,FALSE)),"No","Yes")</f>
        <v>No</v>
      </c>
      <c r="I3328" s="1" t="str">
        <f>IF($H3328="Yes",VLOOKUP($C3328,'Provisioning Requester'!$F$3:$H$20000,3,FALSE),"-")</f>
        <v>-</v>
      </c>
      <c r="J3328" s="1" t="str">
        <f>IF(OR(D3328="SVCP", E3328="TRUE"), "No", IF(ISNA(VLOOKUP($C3328,'ProvResponder deviceId'!$A$1:$A$20000,1,FALSE)),"No","Yes"))</f>
        <v>No</v>
      </c>
      <c r="K3328" s="1" t="str">
        <f>IF($J3328="Yes",VLOOKUP($C3328,'ProvResponder deviceId'!$A$1:$C$20000,3,FALSE),"-")</f>
        <v>-</v>
      </c>
      <c r="L3328" s="1" t="str">
        <f t="shared" si="102"/>
        <v/>
      </c>
      <c r="M3328" s="1" t="str">
        <f t="shared" si="103"/>
        <v/>
      </c>
      <c r="N3328" s="1" t="str">
        <f>IF(ISBLANK($C3328),"",IF(ISNA(VLOOKUP($L3328,'result messages'!$H$3:$L$11,2,FALSE)),VLOOKUP($M3328,'result messages'!$H$3:$L$11,2,FALSE),VLOOKUP($L3328,'result messages'!$H$3:$L$11,2,FALSE)))</f>
        <v/>
      </c>
      <c r="O3328" s="1" t="str">
        <f>IF(ISBLANK($C3328),"",IF(ISNA(VLOOKUP($L3328,'result messages'!$H$3:$L$11,3,FALSE)),VLOOKUP($M3328,'result messages'!$H$3:$L$11,3,FALSE),VLOOKUP($L3328,'result messages'!$H$3:$L$11,3,FALSE)))</f>
        <v/>
      </c>
      <c r="P3328" s="1" t="str">
        <f>IF(ISBLANK($C3328),"",IF(ISNA(VLOOKUP($L3328,'result messages'!$H$3:$L$11,4,FALSE)),VLOOKUP($M3328,'result messages'!$H$3:$L$11,4,FALSE),VLOOKUP($L3328,'result messages'!$H$3:$L$11,4,FALSE)))</f>
        <v/>
      </c>
      <c r="Q3328" s="1" t="str">
        <f>IF(ISBLANK($C3328),"",IF(ISNA(VLOOKUP($L3328,'result messages'!$H$3:$L$11,5,FALSE)),VLOOKUP($M3328,'result messages'!$H$3:$L$11,5,FALSE),VLOOKUP($L3328,'result messages'!$H$3:$L$11,5,FALSE)))</f>
        <v/>
      </c>
    </row>
    <row r="3329" spans="1:17">
      <c r="A3329" s="1">
        <v>3326</v>
      </c>
      <c r="B3329" s="1"/>
      <c r="C3329" s="1"/>
      <c r="D3329" s="1"/>
      <c r="E3329" s="6"/>
      <c r="F3329" s="1"/>
      <c r="G3329" s="1" t="str">
        <f>IF(ISNA(VLOOKUP($C3329,'DTEN TCAP Linkage deviceId'!$A$1:$A$20000,1,FALSE)),"No","Yes")</f>
        <v>No</v>
      </c>
      <c r="H3329" s="1" t="str">
        <f>IF(ISNA(VLOOKUP($C3329,'Provisioning Requester'!$F$3:$H$20000,2,FALSE)),"No","Yes")</f>
        <v>No</v>
      </c>
      <c r="I3329" s="1" t="str">
        <f>IF($H3329="Yes",VLOOKUP($C3329,'Provisioning Requester'!$F$3:$H$20000,3,FALSE),"-")</f>
        <v>-</v>
      </c>
      <c r="J3329" s="1" t="str">
        <f>IF(OR(D3329="SVCP", E3329="TRUE"), "No", IF(ISNA(VLOOKUP($C3329,'ProvResponder deviceId'!$A$1:$A$20000,1,FALSE)),"No","Yes"))</f>
        <v>No</v>
      </c>
      <c r="K3329" s="1" t="str">
        <f>IF($J3329="Yes",VLOOKUP($C3329,'ProvResponder deviceId'!$A$1:$C$20000,3,FALSE),"-")</f>
        <v>-</v>
      </c>
      <c r="L3329" s="1" t="str">
        <f t="shared" si="102"/>
        <v/>
      </c>
      <c r="M3329" s="1" t="str">
        <f t="shared" si="103"/>
        <v/>
      </c>
      <c r="N3329" s="1" t="str">
        <f>IF(ISBLANK($C3329),"",IF(ISNA(VLOOKUP($L3329,'result messages'!$H$3:$L$11,2,FALSE)),VLOOKUP($M3329,'result messages'!$H$3:$L$11,2,FALSE),VLOOKUP($L3329,'result messages'!$H$3:$L$11,2,FALSE)))</f>
        <v/>
      </c>
      <c r="O3329" s="1" t="str">
        <f>IF(ISBLANK($C3329),"",IF(ISNA(VLOOKUP($L3329,'result messages'!$H$3:$L$11,3,FALSE)),VLOOKUP($M3329,'result messages'!$H$3:$L$11,3,FALSE),VLOOKUP($L3329,'result messages'!$H$3:$L$11,3,FALSE)))</f>
        <v/>
      </c>
      <c r="P3329" s="1" t="str">
        <f>IF(ISBLANK($C3329),"",IF(ISNA(VLOOKUP($L3329,'result messages'!$H$3:$L$11,4,FALSE)),VLOOKUP($M3329,'result messages'!$H$3:$L$11,4,FALSE),VLOOKUP($L3329,'result messages'!$H$3:$L$11,4,FALSE)))</f>
        <v/>
      </c>
      <c r="Q3329" s="1" t="str">
        <f>IF(ISBLANK($C3329),"",IF(ISNA(VLOOKUP($L3329,'result messages'!$H$3:$L$11,5,FALSE)),VLOOKUP($M3329,'result messages'!$H$3:$L$11,5,FALSE),VLOOKUP($L3329,'result messages'!$H$3:$L$11,5,FALSE)))</f>
        <v/>
      </c>
    </row>
    <row r="3330" spans="1:17">
      <c r="A3330" s="1">
        <v>3327</v>
      </c>
      <c r="B3330" s="1"/>
      <c r="C3330" s="1"/>
      <c r="D3330" s="1"/>
      <c r="E3330" s="6"/>
      <c r="F3330" s="1"/>
      <c r="G3330" s="1" t="str">
        <f>IF(ISNA(VLOOKUP($C3330,'DTEN TCAP Linkage deviceId'!$A$1:$A$20000,1,FALSE)),"No","Yes")</f>
        <v>No</v>
      </c>
      <c r="H3330" s="1" t="str">
        <f>IF(ISNA(VLOOKUP($C3330,'Provisioning Requester'!$F$3:$H$20000,2,FALSE)),"No","Yes")</f>
        <v>No</v>
      </c>
      <c r="I3330" s="1" t="str">
        <f>IF($H3330="Yes",VLOOKUP($C3330,'Provisioning Requester'!$F$3:$H$20000,3,FALSE),"-")</f>
        <v>-</v>
      </c>
      <c r="J3330" s="1" t="str">
        <f>IF(OR(D3330="SVCP", E3330="TRUE"), "No", IF(ISNA(VLOOKUP($C3330,'ProvResponder deviceId'!$A$1:$A$20000,1,FALSE)),"No","Yes"))</f>
        <v>No</v>
      </c>
      <c r="K3330" s="1" t="str">
        <f>IF($J3330="Yes",VLOOKUP($C3330,'ProvResponder deviceId'!$A$1:$C$20000,3,FALSE),"-")</f>
        <v>-</v>
      </c>
      <c r="L3330" s="1" t="str">
        <f t="shared" si="102"/>
        <v/>
      </c>
      <c r="M3330" s="1" t="str">
        <f t="shared" si="103"/>
        <v/>
      </c>
      <c r="N3330" s="1" t="str">
        <f>IF(ISBLANK($C3330),"",IF(ISNA(VLOOKUP($L3330,'result messages'!$H$3:$L$11,2,FALSE)),VLOOKUP($M3330,'result messages'!$H$3:$L$11,2,FALSE),VLOOKUP($L3330,'result messages'!$H$3:$L$11,2,FALSE)))</f>
        <v/>
      </c>
      <c r="O3330" s="1" t="str">
        <f>IF(ISBLANK($C3330),"",IF(ISNA(VLOOKUP($L3330,'result messages'!$H$3:$L$11,3,FALSE)),VLOOKUP($M3330,'result messages'!$H$3:$L$11,3,FALSE),VLOOKUP($L3330,'result messages'!$H$3:$L$11,3,FALSE)))</f>
        <v/>
      </c>
      <c r="P3330" s="1" t="str">
        <f>IF(ISBLANK($C3330),"",IF(ISNA(VLOOKUP($L3330,'result messages'!$H$3:$L$11,4,FALSE)),VLOOKUP($M3330,'result messages'!$H$3:$L$11,4,FALSE),VLOOKUP($L3330,'result messages'!$H$3:$L$11,4,FALSE)))</f>
        <v/>
      </c>
      <c r="Q3330" s="1" t="str">
        <f>IF(ISBLANK($C3330),"",IF(ISNA(VLOOKUP($L3330,'result messages'!$H$3:$L$11,5,FALSE)),VLOOKUP($M3330,'result messages'!$H$3:$L$11,5,FALSE),VLOOKUP($L3330,'result messages'!$H$3:$L$11,5,FALSE)))</f>
        <v/>
      </c>
    </row>
    <row r="3331" spans="1:17">
      <c r="A3331" s="1">
        <v>3328</v>
      </c>
      <c r="B3331" s="1"/>
      <c r="C3331" s="1"/>
      <c r="D3331" s="1"/>
      <c r="E3331" s="6"/>
      <c r="F3331" s="1"/>
      <c r="G3331" s="1" t="str">
        <f>IF(ISNA(VLOOKUP($C3331,'DTEN TCAP Linkage deviceId'!$A$1:$A$20000,1,FALSE)),"No","Yes")</f>
        <v>No</v>
      </c>
      <c r="H3331" s="1" t="str">
        <f>IF(ISNA(VLOOKUP($C3331,'Provisioning Requester'!$F$3:$H$20000,2,FALSE)),"No","Yes")</f>
        <v>No</v>
      </c>
      <c r="I3331" s="1" t="str">
        <f>IF($H3331="Yes",VLOOKUP($C3331,'Provisioning Requester'!$F$3:$H$20000,3,FALSE),"-")</f>
        <v>-</v>
      </c>
      <c r="J3331" s="1" t="str">
        <f>IF(OR(D3331="SVCP", E3331="TRUE"), "No", IF(ISNA(VLOOKUP($C3331,'ProvResponder deviceId'!$A$1:$A$20000,1,FALSE)),"No","Yes"))</f>
        <v>No</v>
      </c>
      <c r="K3331" s="1" t="str">
        <f>IF($J3331="Yes",VLOOKUP($C3331,'ProvResponder deviceId'!$A$1:$C$20000,3,FALSE),"-")</f>
        <v>-</v>
      </c>
      <c r="L3331" s="1" t="str">
        <f t="shared" si="102"/>
        <v/>
      </c>
      <c r="M3331" s="1" t="str">
        <f t="shared" si="103"/>
        <v/>
      </c>
      <c r="N3331" s="1" t="str">
        <f>IF(ISBLANK($C3331),"",IF(ISNA(VLOOKUP($L3331,'result messages'!$H$3:$L$11,2,FALSE)),VLOOKUP($M3331,'result messages'!$H$3:$L$11,2,FALSE),VLOOKUP($L3331,'result messages'!$H$3:$L$11,2,FALSE)))</f>
        <v/>
      </c>
      <c r="O3331" s="1" t="str">
        <f>IF(ISBLANK($C3331),"",IF(ISNA(VLOOKUP($L3331,'result messages'!$H$3:$L$11,3,FALSE)),VLOOKUP($M3331,'result messages'!$H$3:$L$11,3,FALSE),VLOOKUP($L3331,'result messages'!$H$3:$L$11,3,FALSE)))</f>
        <v/>
      </c>
      <c r="P3331" s="1" t="str">
        <f>IF(ISBLANK($C3331),"",IF(ISNA(VLOOKUP($L3331,'result messages'!$H$3:$L$11,4,FALSE)),VLOOKUP($M3331,'result messages'!$H$3:$L$11,4,FALSE),VLOOKUP($L3331,'result messages'!$H$3:$L$11,4,FALSE)))</f>
        <v/>
      </c>
      <c r="Q3331" s="1" t="str">
        <f>IF(ISBLANK($C3331),"",IF(ISNA(VLOOKUP($L3331,'result messages'!$H$3:$L$11,5,FALSE)),VLOOKUP($M3331,'result messages'!$H$3:$L$11,5,FALSE),VLOOKUP($L3331,'result messages'!$H$3:$L$11,5,FALSE)))</f>
        <v/>
      </c>
    </row>
    <row r="3332" spans="1:17">
      <c r="A3332" s="1">
        <v>3329</v>
      </c>
      <c r="B3332" s="1"/>
      <c r="C3332" s="1"/>
      <c r="D3332" s="1"/>
      <c r="E3332" s="6"/>
      <c r="F3332" s="1"/>
      <c r="G3332" s="1" t="str">
        <f>IF(ISNA(VLOOKUP($C3332,'DTEN TCAP Linkage deviceId'!$A$1:$A$20000,1,FALSE)),"No","Yes")</f>
        <v>No</v>
      </c>
      <c r="H3332" s="1" t="str">
        <f>IF(ISNA(VLOOKUP($C3332,'Provisioning Requester'!$F$3:$H$20000,2,FALSE)),"No","Yes")</f>
        <v>No</v>
      </c>
      <c r="I3332" s="1" t="str">
        <f>IF($H3332="Yes",VLOOKUP($C3332,'Provisioning Requester'!$F$3:$H$20000,3,FALSE),"-")</f>
        <v>-</v>
      </c>
      <c r="J3332" s="1" t="str">
        <f>IF(OR(D3332="SVCP", E3332="TRUE"), "No", IF(ISNA(VLOOKUP($C3332,'ProvResponder deviceId'!$A$1:$A$20000,1,FALSE)),"No","Yes"))</f>
        <v>No</v>
      </c>
      <c r="K3332" s="1" t="str">
        <f>IF($J3332="Yes",VLOOKUP($C3332,'ProvResponder deviceId'!$A$1:$C$20000,3,FALSE),"-")</f>
        <v>-</v>
      </c>
      <c r="L3332" s="1" t="str">
        <f t="shared" si="102"/>
        <v/>
      </c>
      <c r="M3332" s="1" t="str">
        <f t="shared" si="103"/>
        <v/>
      </c>
      <c r="N3332" s="1" t="str">
        <f>IF(ISBLANK($C3332),"",IF(ISNA(VLOOKUP($L3332,'result messages'!$H$3:$L$11,2,FALSE)),VLOOKUP($M3332,'result messages'!$H$3:$L$11,2,FALSE),VLOOKUP($L3332,'result messages'!$H$3:$L$11,2,FALSE)))</f>
        <v/>
      </c>
      <c r="O3332" s="1" t="str">
        <f>IF(ISBLANK($C3332),"",IF(ISNA(VLOOKUP($L3332,'result messages'!$H$3:$L$11,3,FALSE)),VLOOKUP($M3332,'result messages'!$H$3:$L$11,3,FALSE),VLOOKUP($L3332,'result messages'!$H$3:$L$11,3,FALSE)))</f>
        <v/>
      </c>
      <c r="P3332" s="1" t="str">
        <f>IF(ISBLANK($C3332),"",IF(ISNA(VLOOKUP($L3332,'result messages'!$H$3:$L$11,4,FALSE)),VLOOKUP($M3332,'result messages'!$H$3:$L$11,4,FALSE),VLOOKUP($L3332,'result messages'!$H$3:$L$11,4,FALSE)))</f>
        <v/>
      </c>
      <c r="Q3332" s="1" t="str">
        <f>IF(ISBLANK($C3332),"",IF(ISNA(VLOOKUP($L3332,'result messages'!$H$3:$L$11,5,FALSE)),VLOOKUP($M3332,'result messages'!$H$3:$L$11,5,FALSE),VLOOKUP($L3332,'result messages'!$H$3:$L$11,5,FALSE)))</f>
        <v/>
      </c>
    </row>
    <row r="3333" spans="1:17">
      <c r="A3333" s="1">
        <v>3330</v>
      </c>
      <c r="B3333" s="1"/>
      <c r="C3333" s="1"/>
      <c r="D3333" s="1"/>
      <c r="E3333" s="6"/>
      <c r="F3333" s="1"/>
      <c r="G3333" s="1" t="str">
        <f>IF(ISNA(VLOOKUP($C3333,'DTEN TCAP Linkage deviceId'!$A$1:$A$20000,1,FALSE)),"No","Yes")</f>
        <v>No</v>
      </c>
      <c r="H3333" s="1" t="str">
        <f>IF(ISNA(VLOOKUP($C3333,'Provisioning Requester'!$F$3:$H$20000,2,FALSE)),"No","Yes")</f>
        <v>No</v>
      </c>
      <c r="I3333" s="1" t="str">
        <f>IF($H3333="Yes",VLOOKUP($C3333,'Provisioning Requester'!$F$3:$H$20000,3,FALSE),"-")</f>
        <v>-</v>
      </c>
      <c r="J3333" s="1" t="str">
        <f>IF(OR(D3333="SVCP", E3333="TRUE"), "No", IF(ISNA(VLOOKUP($C3333,'ProvResponder deviceId'!$A$1:$A$20000,1,FALSE)),"No","Yes"))</f>
        <v>No</v>
      </c>
      <c r="K3333" s="1" t="str">
        <f>IF($J3333="Yes",VLOOKUP($C3333,'ProvResponder deviceId'!$A$1:$C$20000,3,FALSE),"-")</f>
        <v>-</v>
      </c>
      <c r="L3333" s="1" t="str">
        <f t="shared" ref="L3333:L3396" si="104">IF(ISBLANK($C3333),"",$D3333&amp;$E3333&amp;$G3333&amp;$H3333&amp;$I3333&amp;$J3333&amp;$K3333)</f>
        <v/>
      </c>
      <c r="M3333" s="1" t="str">
        <f t="shared" ref="M3333:M3396" si="105">IF(ISBLANK($C3333),"",$D3333&amp;$E3333&amp;$G3333&amp;$H3333&amp;$I3333&amp;$J3333&amp;"other")</f>
        <v/>
      </c>
      <c r="N3333" s="1" t="str">
        <f>IF(ISBLANK($C3333),"",IF(ISNA(VLOOKUP($L3333,'result messages'!$H$3:$L$11,2,FALSE)),VLOOKUP($M3333,'result messages'!$H$3:$L$11,2,FALSE),VLOOKUP($L3333,'result messages'!$H$3:$L$11,2,FALSE)))</f>
        <v/>
      </c>
      <c r="O3333" s="1" t="str">
        <f>IF(ISBLANK($C3333),"",IF(ISNA(VLOOKUP($L3333,'result messages'!$H$3:$L$11,3,FALSE)),VLOOKUP($M3333,'result messages'!$H$3:$L$11,3,FALSE),VLOOKUP($L3333,'result messages'!$H$3:$L$11,3,FALSE)))</f>
        <v/>
      </c>
      <c r="P3333" s="1" t="str">
        <f>IF(ISBLANK($C3333),"",IF(ISNA(VLOOKUP($L3333,'result messages'!$H$3:$L$11,4,FALSE)),VLOOKUP($M3333,'result messages'!$H$3:$L$11,4,FALSE),VLOOKUP($L3333,'result messages'!$H$3:$L$11,4,FALSE)))</f>
        <v/>
      </c>
      <c r="Q3333" s="1" t="str">
        <f>IF(ISBLANK($C3333),"",IF(ISNA(VLOOKUP($L3333,'result messages'!$H$3:$L$11,5,FALSE)),VLOOKUP($M3333,'result messages'!$H$3:$L$11,5,FALSE),VLOOKUP($L3333,'result messages'!$H$3:$L$11,5,FALSE)))</f>
        <v/>
      </c>
    </row>
    <row r="3334" spans="1:17">
      <c r="A3334" s="1">
        <v>3331</v>
      </c>
      <c r="B3334" s="1"/>
      <c r="C3334" s="1"/>
      <c r="D3334" s="1"/>
      <c r="E3334" s="6"/>
      <c r="F3334" s="1"/>
      <c r="G3334" s="1" t="str">
        <f>IF(ISNA(VLOOKUP($C3334,'DTEN TCAP Linkage deviceId'!$A$1:$A$20000,1,FALSE)),"No","Yes")</f>
        <v>No</v>
      </c>
      <c r="H3334" s="1" t="str">
        <f>IF(ISNA(VLOOKUP($C3334,'Provisioning Requester'!$F$3:$H$20000,2,FALSE)),"No","Yes")</f>
        <v>No</v>
      </c>
      <c r="I3334" s="1" t="str">
        <f>IF($H3334="Yes",VLOOKUP($C3334,'Provisioning Requester'!$F$3:$H$20000,3,FALSE),"-")</f>
        <v>-</v>
      </c>
      <c r="J3334" s="1" t="str">
        <f>IF(OR(D3334="SVCP", E3334="TRUE"), "No", IF(ISNA(VLOOKUP($C3334,'ProvResponder deviceId'!$A$1:$A$20000,1,FALSE)),"No","Yes"))</f>
        <v>No</v>
      </c>
      <c r="K3334" s="1" t="str">
        <f>IF($J3334="Yes",VLOOKUP($C3334,'ProvResponder deviceId'!$A$1:$C$20000,3,FALSE),"-")</f>
        <v>-</v>
      </c>
      <c r="L3334" s="1" t="str">
        <f t="shared" si="104"/>
        <v/>
      </c>
      <c r="M3334" s="1" t="str">
        <f t="shared" si="105"/>
        <v/>
      </c>
      <c r="N3334" s="1" t="str">
        <f>IF(ISBLANK($C3334),"",IF(ISNA(VLOOKUP($L3334,'result messages'!$H$3:$L$11,2,FALSE)),VLOOKUP($M3334,'result messages'!$H$3:$L$11,2,FALSE),VLOOKUP($L3334,'result messages'!$H$3:$L$11,2,FALSE)))</f>
        <v/>
      </c>
      <c r="O3334" s="1" t="str">
        <f>IF(ISBLANK($C3334),"",IF(ISNA(VLOOKUP($L3334,'result messages'!$H$3:$L$11,3,FALSE)),VLOOKUP($M3334,'result messages'!$H$3:$L$11,3,FALSE),VLOOKUP($L3334,'result messages'!$H$3:$L$11,3,FALSE)))</f>
        <v/>
      </c>
      <c r="P3334" s="1" t="str">
        <f>IF(ISBLANK($C3334),"",IF(ISNA(VLOOKUP($L3334,'result messages'!$H$3:$L$11,4,FALSE)),VLOOKUP($M3334,'result messages'!$H$3:$L$11,4,FALSE),VLOOKUP($L3334,'result messages'!$H$3:$L$11,4,FALSE)))</f>
        <v/>
      </c>
      <c r="Q3334" s="1" t="str">
        <f>IF(ISBLANK($C3334),"",IF(ISNA(VLOOKUP($L3334,'result messages'!$H$3:$L$11,5,FALSE)),VLOOKUP($M3334,'result messages'!$H$3:$L$11,5,FALSE),VLOOKUP($L3334,'result messages'!$H$3:$L$11,5,FALSE)))</f>
        <v/>
      </c>
    </row>
    <row r="3335" spans="1:17">
      <c r="A3335" s="1">
        <v>3332</v>
      </c>
      <c r="B3335" s="1"/>
      <c r="C3335" s="1"/>
      <c r="D3335" s="1"/>
      <c r="E3335" s="6"/>
      <c r="F3335" s="1"/>
      <c r="G3335" s="1" t="str">
        <f>IF(ISNA(VLOOKUP($C3335,'DTEN TCAP Linkage deviceId'!$A$1:$A$20000,1,FALSE)),"No","Yes")</f>
        <v>No</v>
      </c>
      <c r="H3335" s="1" t="str">
        <f>IF(ISNA(VLOOKUP($C3335,'Provisioning Requester'!$F$3:$H$20000,2,FALSE)),"No","Yes")</f>
        <v>No</v>
      </c>
      <c r="I3335" s="1" t="str">
        <f>IF($H3335="Yes",VLOOKUP($C3335,'Provisioning Requester'!$F$3:$H$20000,3,FALSE),"-")</f>
        <v>-</v>
      </c>
      <c r="J3335" s="1" t="str">
        <f>IF(OR(D3335="SVCP", E3335="TRUE"), "No", IF(ISNA(VLOOKUP($C3335,'ProvResponder deviceId'!$A$1:$A$20000,1,FALSE)),"No","Yes"))</f>
        <v>No</v>
      </c>
      <c r="K3335" s="1" t="str">
        <f>IF($J3335="Yes",VLOOKUP($C3335,'ProvResponder deviceId'!$A$1:$C$20000,3,FALSE),"-")</f>
        <v>-</v>
      </c>
      <c r="L3335" s="1" t="str">
        <f t="shared" si="104"/>
        <v/>
      </c>
      <c r="M3335" s="1" t="str">
        <f t="shared" si="105"/>
        <v/>
      </c>
      <c r="N3335" s="1" t="str">
        <f>IF(ISBLANK($C3335),"",IF(ISNA(VLOOKUP($L3335,'result messages'!$H$3:$L$11,2,FALSE)),VLOOKUP($M3335,'result messages'!$H$3:$L$11,2,FALSE),VLOOKUP($L3335,'result messages'!$H$3:$L$11,2,FALSE)))</f>
        <v/>
      </c>
      <c r="O3335" s="1" t="str">
        <f>IF(ISBLANK($C3335),"",IF(ISNA(VLOOKUP($L3335,'result messages'!$H$3:$L$11,3,FALSE)),VLOOKUP($M3335,'result messages'!$H$3:$L$11,3,FALSE),VLOOKUP($L3335,'result messages'!$H$3:$L$11,3,FALSE)))</f>
        <v/>
      </c>
      <c r="P3335" s="1" t="str">
        <f>IF(ISBLANK($C3335),"",IF(ISNA(VLOOKUP($L3335,'result messages'!$H$3:$L$11,4,FALSE)),VLOOKUP($M3335,'result messages'!$H$3:$L$11,4,FALSE),VLOOKUP($L3335,'result messages'!$H$3:$L$11,4,FALSE)))</f>
        <v/>
      </c>
      <c r="Q3335" s="1" t="str">
        <f>IF(ISBLANK($C3335),"",IF(ISNA(VLOOKUP($L3335,'result messages'!$H$3:$L$11,5,FALSE)),VLOOKUP($M3335,'result messages'!$H$3:$L$11,5,FALSE),VLOOKUP($L3335,'result messages'!$H$3:$L$11,5,FALSE)))</f>
        <v/>
      </c>
    </row>
    <row r="3336" spans="1:17">
      <c r="A3336" s="1">
        <v>3333</v>
      </c>
      <c r="B3336" s="1"/>
      <c r="C3336" s="1"/>
      <c r="D3336" s="1"/>
      <c r="E3336" s="6"/>
      <c r="F3336" s="1"/>
      <c r="G3336" s="1" t="str">
        <f>IF(ISNA(VLOOKUP($C3336,'DTEN TCAP Linkage deviceId'!$A$1:$A$20000,1,FALSE)),"No","Yes")</f>
        <v>No</v>
      </c>
      <c r="H3336" s="1" t="str">
        <f>IF(ISNA(VLOOKUP($C3336,'Provisioning Requester'!$F$3:$H$20000,2,FALSE)),"No","Yes")</f>
        <v>No</v>
      </c>
      <c r="I3336" s="1" t="str">
        <f>IF($H3336="Yes",VLOOKUP($C3336,'Provisioning Requester'!$F$3:$H$20000,3,FALSE),"-")</f>
        <v>-</v>
      </c>
      <c r="J3336" s="1" t="str">
        <f>IF(OR(D3336="SVCP", E3336="TRUE"), "No", IF(ISNA(VLOOKUP($C3336,'ProvResponder deviceId'!$A$1:$A$20000,1,FALSE)),"No","Yes"))</f>
        <v>No</v>
      </c>
      <c r="K3336" s="1" t="str">
        <f>IF($J3336="Yes",VLOOKUP($C3336,'ProvResponder deviceId'!$A$1:$C$20000,3,FALSE),"-")</f>
        <v>-</v>
      </c>
      <c r="L3336" s="1" t="str">
        <f t="shared" si="104"/>
        <v/>
      </c>
      <c r="M3336" s="1" t="str">
        <f t="shared" si="105"/>
        <v/>
      </c>
      <c r="N3336" s="1" t="str">
        <f>IF(ISBLANK($C3336),"",IF(ISNA(VLOOKUP($L3336,'result messages'!$H$3:$L$11,2,FALSE)),VLOOKUP($M3336,'result messages'!$H$3:$L$11,2,FALSE),VLOOKUP($L3336,'result messages'!$H$3:$L$11,2,FALSE)))</f>
        <v/>
      </c>
      <c r="O3336" s="1" t="str">
        <f>IF(ISBLANK($C3336),"",IF(ISNA(VLOOKUP($L3336,'result messages'!$H$3:$L$11,3,FALSE)),VLOOKUP($M3336,'result messages'!$H$3:$L$11,3,FALSE),VLOOKUP($L3336,'result messages'!$H$3:$L$11,3,FALSE)))</f>
        <v/>
      </c>
      <c r="P3336" s="1" t="str">
        <f>IF(ISBLANK($C3336),"",IF(ISNA(VLOOKUP($L3336,'result messages'!$H$3:$L$11,4,FALSE)),VLOOKUP($M3336,'result messages'!$H$3:$L$11,4,FALSE),VLOOKUP($L3336,'result messages'!$H$3:$L$11,4,FALSE)))</f>
        <v/>
      </c>
      <c r="Q3336" s="1" t="str">
        <f>IF(ISBLANK($C3336),"",IF(ISNA(VLOOKUP($L3336,'result messages'!$H$3:$L$11,5,FALSE)),VLOOKUP($M3336,'result messages'!$H$3:$L$11,5,FALSE),VLOOKUP($L3336,'result messages'!$H$3:$L$11,5,FALSE)))</f>
        <v/>
      </c>
    </row>
    <row r="3337" spans="1:17">
      <c r="A3337" s="1">
        <v>3334</v>
      </c>
      <c r="B3337" s="1"/>
      <c r="C3337" s="1"/>
      <c r="D3337" s="1"/>
      <c r="E3337" s="6"/>
      <c r="F3337" s="1"/>
      <c r="G3337" s="1" t="str">
        <f>IF(ISNA(VLOOKUP($C3337,'DTEN TCAP Linkage deviceId'!$A$1:$A$20000,1,FALSE)),"No","Yes")</f>
        <v>No</v>
      </c>
      <c r="H3337" s="1" t="str">
        <f>IF(ISNA(VLOOKUP($C3337,'Provisioning Requester'!$F$3:$H$20000,2,FALSE)),"No","Yes")</f>
        <v>No</v>
      </c>
      <c r="I3337" s="1" t="str">
        <f>IF($H3337="Yes",VLOOKUP($C3337,'Provisioning Requester'!$F$3:$H$20000,3,FALSE),"-")</f>
        <v>-</v>
      </c>
      <c r="J3337" s="1" t="str">
        <f>IF(OR(D3337="SVCP", E3337="TRUE"), "No", IF(ISNA(VLOOKUP($C3337,'ProvResponder deviceId'!$A$1:$A$20000,1,FALSE)),"No","Yes"))</f>
        <v>No</v>
      </c>
      <c r="K3337" s="1" t="str">
        <f>IF($J3337="Yes",VLOOKUP($C3337,'ProvResponder deviceId'!$A$1:$C$20000,3,FALSE),"-")</f>
        <v>-</v>
      </c>
      <c r="L3337" s="1" t="str">
        <f t="shared" si="104"/>
        <v/>
      </c>
      <c r="M3337" s="1" t="str">
        <f t="shared" si="105"/>
        <v/>
      </c>
      <c r="N3337" s="1" t="str">
        <f>IF(ISBLANK($C3337),"",IF(ISNA(VLOOKUP($L3337,'result messages'!$H$3:$L$11,2,FALSE)),VLOOKUP($M3337,'result messages'!$H$3:$L$11,2,FALSE),VLOOKUP($L3337,'result messages'!$H$3:$L$11,2,FALSE)))</f>
        <v/>
      </c>
      <c r="O3337" s="1" t="str">
        <f>IF(ISBLANK($C3337),"",IF(ISNA(VLOOKUP($L3337,'result messages'!$H$3:$L$11,3,FALSE)),VLOOKUP($M3337,'result messages'!$H$3:$L$11,3,FALSE),VLOOKUP($L3337,'result messages'!$H$3:$L$11,3,FALSE)))</f>
        <v/>
      </c>
      <c r="P3337" s="1" t="str">
        <f>IF(ISBLANK($C3337),"",IF(ISNA(VLOOKUP($L3337,'result messages'!$H$3:$L$11,4,FALSE)),VLOOKUP($M3337,'result messages'!$H$3:$L$11,4,FALSE),VLOOKUP($L3337,'result messages'!$H$3:$L$11,4,FALSE)))</f>
        <v/>
      </c>
      <c r="Q3337" s="1" t="str">
        <f>IF(ISBLANK($C3337),"",IF(ISNA(VLOOKUP($L3337,'result messages'!$H$3:$L$11,5,FALSE)),VLOOKUP($M3337,'result messages'!$H$3:$L$11,5,FALSE),VLOOKUP($L3337,'result messages'!$H$3:$L$11,5,FALSE)))</f>
        <v/>
      </c>
    </row>
    <row r="3338" spans="1:17">
      <c r="A3338" s="1">
        <v>3335</v>
      </c>
      <c r="B3338" s="1"/>
      <c r="C3338" s="1"/>
      <c r="D3338" s="1"/>
      <c r="E3338" s="6"/>
      <c r="F3338" s="1"/>
      <c r="G3338" s="1" t="str">
        <f>IF(ISNA(VLOOKUP($C3338,'DTEN TCAP Linkage deviceId'!$A$1:$A$20000,1,FALSE)),"No","Yes")</f>
        <v>No</v>
      </c>
      <c r="H3338" s="1" t="str">
        <f>IF(ISNA(VLOOKUP($C3338,'Provisioning Requester'!$F$3:$H$20000,2,FALSE)),"No","Yes")</f>
        <v>No</v>
      </c>
      <c r="I3338" s="1" t="str">
        <f>IF($H3338="Yes",VLOOKUP($C3338,'Provisioning Requester'!$F$3:$H$20000,3,FALSE),"-")</f>
        <v>-</v>
      </c>
      <c r="J3338" s="1" t="str">
        <f>IF(OR(D3338="SVCP", E3338="TRUE"), "No", IF(ISNA(VLOOKUP($C3338,'ProvResponder deviceId'!$A$1:$A$20000,1,FALSE)),"No","Yes"))</f>
        <v>No</v>
      </c>
      <c r="K3338" s="1" t="str">
        <f>IF($J3338="Yes",VLOOKUP($C3338,'ProvResponder deviceId'!$A$1:$C$20000,3,FALSE),"-")</f>
        <v>-</v>
      </c>
      <c r="L3338" s="1" t="str">
        <f t="shared" si="104"/>
        <v/>
      </c>
      <c r="M3338" s="1" t="str">
        <f t="shared" si="105"/>
        <v/>
      </c>
      <c r="N3338" s="1" t="str">
        <f>IF(ISBLANK($C3338),"",IF(ISNA(VLOOKUP($L3338,'result messages'!$H$3:$L$11,2,FALSE)),VLOOKUP($M3338,'result messages'!$H$3:$L$11,2,FALSE),VLOOKUP($L3338,'result messages'!$H$3:$L$11,2,FALSE)))</f>
        <v/>
      </c>
      <c r="O3338" s="1" t="str">
        <f>IF(ISBLANK($C3338),"",IF(ISNA(VLOOKUP($L3338,'result messages'!$H$3:$L$11,3,FALSE)),VLOOKUP($M3338,'result messages'!$H$3:$L$11,3,FALSE),VLOOKUP($L3338,'result messages'!$H$3:$L$11,3,FALSE)))</f>
        <v/>
      </c>
      <c r="P3338" s="1" t="str">
        <f>IF(ISBLANK($C3338),"",IF(ISNA(VLOOKUP($L3338,'result messages'!$H$3:$L$11,4,FALSE)),VLOOKUP($M3338,'result messages'!$H$3:$L$11,4,FALSE),VLOOKUP($L3338,'result messages'!$H$3:$L$11,4,FALSE)))</f>
        <v/>
      </c>
      <c r="Q3338" s="1" t="str">
        <f>IF(ISBLANK($C3338),"",IF(ISNA(VLOOKUP($L3338,'result messages'!$H$3:$L$11,5,FALSE)),VLOOKUP($M3338,'result messages'!$H$3:$L$11,5,FALSE),VLOOKUP($L3338,'result messages'!$H$3:$L$11,5,FALSE)))</f>
        <v/>
      </c>
    </row>
    <row r="3339" spans="1:17">
      <c r="A3339" s="1">
        <v>3336</v>
      </c>
      <c r="B3339" s="1"/>
      <c r="C3339" s="1"/>
      <c r="D3339" s="1"/>
      <c r="E3339" s="6"/>
      <c r="F3339" s="1"/>
      <c r="G3339" s="1" t="str">
        <f>IF(ISNA(VLOOKUP($C3339,'DTEN TCAP Linkage deviceId'!$A$1:$A$20000,1,FALSE)),"No","Yes")</f>
        <v>No</v>
      </c>
      <c r="H3339" s="1" t="str">
        <f>IF(ISNA(VLOOKUP($C3339,'Provisioning Requester'!$F$3:$H$20000,2,FALSE)),"No","Yes")</f>
        <v>No</v>
      </c>
      <c r="I3339" s="1" t="str">
        <f>IF($H3339="Yes",VLOOKUP($C3339,'Provisioning Requester'!$F$3:$H$20000,3,FALSE),"-")</f>
        <v>-</v>
      </c>
      <c r="J3339" s="1" t="str">
        <f>IF(OR(D3339="SVCP", E3339="TRUE"), "No", IF(ISNA(VLOOKUP($C3339,'ProvResponder deviceId'!$A$1:$A$20000,1,FALSE)),"No","Yes"))</f>
        <v>No</v>
      </c>
      <c r="K3339" s="1" t="str">
        <f>IF($J3339="Yes",VLOOKUP($C3339,'ProvResponder deviceId'!$A$1:$C$20000,3,FALSE),"-")</f>
        <v>-</v>
      </c>
      <c r="L3339" s="1" t="str">
        <f t="shared" si="104"/>
        <v/>
      </c>
      <c r="M3339" s="1" t="str">
        <f t="shared" si="105"/>
        <v/>
      </c>
      <c r="N3339" s="1" t="str">
        <f>IF(ISBLANK($C3339),"",IF(ISNA(VLOOKUP($L3339,'result messages'!$H$3:$L$11,2,FALSE)),VLOOKUP($M3339,'result messages'!$H$3:$L$11,2,FALSE),VLOOKUP($L3339,'result messages'!$H$3:$L$11,2,FALSE)))</f>
        <v/>
      </c>
      <c r="O3339" s="1" t="str">
        <f>IF(ISBLANK($C3339),"",IF(ISNA(VLOOKUP($L3339,'result messages'!$H$3:$L$11,3,FALSE)),VLOOKUP($M3339,'result messages'!$H$3:$L$11,3,FALSE),VLOOKUP($L3339,'result messages'!$H$3:$L$11,3,FALSE)))</f>
        <v/>
      </c>
      <c r="P3339" s="1" t="str">
        <f>IF(ISBLANK($C3339),"",IF(ISNA(VLOOKUP($L3339,'result messages'!$H$3:$L$11,4,FALSE)),VLOOKUP($M3339,'result messages'!$H$3:$L$11,4,FALSE),VLOOKUP($L3339,'result messages'!$H$3:$L$11,4,FALSE)))</f>
        <v/>
      </c>
      <c r="Q3339" s="1" t="str">
        <f>IF(ISBLANK($C3339),"",IF(ISNA(VLOOKUP($L3339,'result messages'!$H$3:$L$11,5,FALSE)),VLOOKUP($M3339,'result messages'!$H$3:$L$11,5,FALSE),VLOOKUP($L3339,'result messages'!$H$3:$L$11,5,FALSE)))</f>
        <v/>
      </c>
    </row>
    <row r="3340" spans="1:17">
      <c r="A3340" s="1">
        <v>3337</v>
      </c>
      <c r="B3340" s="1"/>
      <c r="C3340" s="1"/>
      <c r="D3340" s="1"/>
      <c r="E3340" s="6"/>
      <c r="F3340" s="1"/>
      <c r="G3340" s="1" t="str">
        <f>IF(ISNA(VLOOKUP($C3340,'DTEN TCAP Linkage deviceId'!$A$1:$A$20000,1,FALSE)),"No","Yes")</f>
        <v>No</v>
      </c>
      <c r="H3340" s="1" t="str">
        <f>IF(ISNA(VLOOKUP($C3340,'Provisioning Requester'!$F$3:$H$20000,2,FALSE)),"No","Yes")</f>
        <v>No</v>
      </c>
      <c r="I3340" s="1" t="str">
        <f>IF($H3340="Yes",VLOOKUP($C3340,'Provisioning Requester'!$F$3:$H$20000,3,FALSE),"-")</f>
        <v>-</v>
      </c>
      <c r="J3340" s="1" t="str">
        <f>IF(OR(D3340="SVCP", E3340="TRUE"), "No", IF(ISNA(VLOOKUP($C3340,'ProvResponder deviceId'!$A$1:$A$20000,1,FALSE)),"No","Yes"))</f>
        <v>No</v>
      </c>
      <c r="K3340" s="1" t="str">
        <f>IF($J3340="Yes",VLOOKUP($C3340,'ProvResponder deviceId'!$A$1:$C$20000,3,FALSE),"-")</f>
        <v>-</v>
      </c>
      <c r="L3340" s="1" t="str">
        <f t="shared" si="104"/>
        <v/>
      </c>
      <c r="M3340" s="1" t="str">
        <f t="shared" si="105"/>
        <v/>
      </c>
      <c r="N3340" s="1" t="str">
        <f>IF(ISBLANK($C3340),"",IF(ISNA(VLOOKUP($L3340,'result messages'!$H$3:$L$11,2,FALSE)),VLOOKUP($M3340,'result messages'!$H$3:$L$11,2,FALSE),VLOOKUP($L3340,'result messages'!$H$3:$L$11,2,FALSE)))</f>
        <v/>
      </c>
      <c r="O3340" s="1" t="str">
        <f>IF(ISBLANK($C3340),"",IF(ISNA(VLOOKUP($L3340,'result messages'!$H$3:$L$11,3,FALSE)),VLOOKUP($M3340,'result messages'!$H$3:$L$11,3,FALSE),VLOOKUP($L3340,'result messages'!$H$3:$L$11,3,FALSE)))</f>
        <v/>
      </c>
      <c r="P3340" s="1" t="str">
        <f>IF(ISBLANK($C3340),"",IF(ISNA(VLOOKUP($L3340,'result messages'!$H$3:$L$11,4,FALSE)),VLOOKUP($M3340,'result messages'!$H$3:$L$11,4,FALSE),VLOOKUP($L3340,'result messages'!$H$3:$L$11,4,FALSE)))</f>
        <v/>
      </c>
      <c r="Q3340" s="1" t="str">
        <f>IF(ISBLANK($C3340),"",IF(ISNA(VLOOKUP($L3340,'result messages'!$H$3:$L$11,5,FALSE)),VLOOKUP($M3340,'result messages'!$H$3:$L$11,5,FALSE),VLOOKUP($L3340,'result messages'!$H$3:$L$11,5,FALSE)))</f>
        <v/>
      </c>
    </row>
    <row r="3341" spans="1:17">
      <c r="A3341" s="1">
        <v>3338</v>
      </c>
      <c r="B3341" s="1"/>
      <c r="C3341" s="1"/>
      <c r="D3341" s="1"/>
      <c r="E3341" s="6"/>
      <c r="F3341" s="1"/>
      <c r="G3341" s="1" t="str">
        <f>IF(ISNA(VLOOKUP($C3341,'DTEN TCAP Linkage deviceId'!$A$1:$A$20000,1,FALSE)),"No","Yes")</f>
        <v>No</v>
      </c>
      <c r="H3341" s="1" t="str">
        <f>IF(ISNA(VLOOKUP($C3341,'Provisioning Requester'!$F$3:$H$20000,2,FALSE)),"No","Yes")</f>
        <v>No</v>
      </c>
      <c r="I3341" s="1" t="str">
        <f>IF($H3341="Yes",VLOOKUP($C3341,'Provisioning Requester'!$F$3:$H$20000,3,FALSE),"-")</f>
        <v>-</v>
      </c>
      <c r="J3341" s="1" t="str">
        <f>IF(OR(D3341="SVCP", E3341="TRUE"), "No", IF(ISNA(VLOOKUP($C3341,'ProvResponder deviceId'!$A$1:$A$20000,1,FALSE)),"No","Yes"))</f>
        <v>No</v>
      </c>
      <c r="K3341" s="1" t="str">
        <f>IF($J3341="Yes",VLOOKUP($C3341,'ProvResponder deviceId'!$A$1:$C$20000,3,FALSE),"-")</f>
        <v>-</v>
      </c>
      <c r="L3341" s="1" t="str">
        <f t="shared" si="104"/>
        <v/>
      </c>
      <c r="M3341" s="1" t="str">
        <f t="shared" si="105"/>
        <v/>
      </c>
      <c r="N3341" s="1" t="str">
        <f>IF(ISBLANK($C3341),"",IF(ISNA(VLOOKUP($L3341,'result messages'!$H$3:$L$11,2,FALSE)),VLOOKUP($M3341,'result messages'!$H$3:$L$11,2,FALSE),VLOOKUP($L3341,'result messages'!$H$3:$L$11,2,FALSE)))</f>
        <v/>
      </c>
      <c r="O3341" s="1" t="str">
        <f>IF(ISBLANK($C3341),"",IF(ISNA(VLOOKUP($L3341,'result messages'!$H$3:$L$11,3,FALSE)),VLOOKUP($M3341,'result messages'!$H$3:$L$11,3,FALSE),VLOOKUP($L3341,'result messages'!$H$3:$L$11,3,FALSE)))</f>
        <v/>
      </c>
      <c r="P3341" s="1" t="str">
        <f>IF(ISBLANK($C3341),"",IF(ISNA(VLOOKUP($L3341,'result messages'!$H$3:$L$11,4,FALSE)),VLOOKUP($M3341,'result messages'!$H$3:$L$11,4,FALSE),VLOOKUP($L3341,'result messages'!$H$3:$L$11,4,FALSE)))</f>
        <v/>
      </c>
      <c r="Q3341" s="1" t="str">
        <f>IF(ISBLANK($C3341),"",IF(ISNA(VLOOKUP($L3341,'result messages'!$H$3:$L$11,5,FALSE)),VLOOKUP($M3341,'result messages'!$H$3:$L$11,5,FALSE),VLOOKUP($L3341,'result messages'!$H$3:$L$11,5,FALSE)))</f>
        <v/>
      </c>
    </row>
    <row r="3342" spans="1:17">
      <c r="A3342" s="1">
        <v>3339</v>
      </c>
      <c r="B3342" s="1"/>
      <c r="C3342" s="1"/>
      <c r="D3342" s="1"/>
      <c r="E3342" s="6"/>
      <c r="F3342" s="1"/>
      <c r="G3342" s="1" t="str">
        <f>IF(ISNA(VLOOKUP($C3342,'DTEN TCAP Linkage deviceId'!$A$1:$A$20000,1,FALSE)),"No","Yes")</f>
        <v>No</v>
      </c>
      <c r="H3342" s="1" t="str">
        <f>IF(ISNA(VLOOKUP($C3342,'Provisioning Requester'!$F$3:$H$20000,2,FALSE)),"No","Yes")</f>
        <v>No</v>
      </c>
      <c r="I3342" s="1" t="str">
        <f>IF($H3342="Yes",VLOOKUP($C3342,'Provisioning Requester'!$F$3:$H$20000,3,FALSE),"-")</f>
        <v>-</v>
      </c>
      <c r="J3342" s="1" t="str">
        <f>IF(OR(D3342="SVCP", E3342="TRUE"), "No", IF(ISNA(VLOOKUP($C3342,'ProvResponder deviceId'!$A$1:$A$20000,1,FALSE)),"No","Yes"))</f>
        <v>No</v>
      </c>
      <c r="K3342" s="1" t="str">
        <f>IF($J3342="Yes",VLOOKUP($C3342,'ProvResponder deviceId'!$A$1:$C$20000,3,FALSE),"-")</f>
        <v>-</v>
      </c>
      <c r="L3342" s="1" t="str">
        <f t="shared" si="104"/>
        <v/>
      </c>
      <c r="M3342" s="1" t="str">
        <f t="shared" si="105"/>
        <v/>
      </c>
      <c r="N3342" s="1" t="str">
        <f>IF(ISBLANK($C3342),"",IF(ISNA(VLOOKUP($L3342,'result messages'!$H$3:$L$11,2,FALSE)),VLOOKUP($M3342,'result messages'!$H$3:$L$11,2,FALSE),VLOOKUP($L3342,'result messages'!$H$3:$L$11,2,FALSE)))</f>
        <v/>
      </c>
      <c r="O3342" s="1" t="str">
        <f>IF(ISBLANK($C3342),"",IF(ISNA(VLOOKUP($L3342,'result messages'!$H$3:$L$11,3,FALSE)),VLOOKUP($M3342,'result messages'!$H$3:$L$11,3,FALSE),VLOOKUP($L3342,'result messages'!$H$3:$L$11,3,FALSE)))</f>
        <v/>
      </c>
      <c r="P3342" s="1" t="str">
        <f>IF(ISBLANK($C3342),"",IF(ISNA(VLOOKUP($L3342,'result messages'!$H$3:$L$11,4,FALSE)),VLOOKUP($M3342,'result messages'!$H$3:$L$11,4,FALSE),VLOOKUP($L3342,'result messages'!$H$3:$L$11,4,FALSE)))</f>
        <v/>
      </c>
      <c r="Q3342" s="1" t="str">
        <f>IF(ISBLANK($C3342),"",IF(ISNA(VLOOKUP($L3342,'result messages'!$H$3:$L$11,5,FALSE)),VLOOKUP($M3342,'result messages'!$H$3:$L$11,5,FALSE),VLOOKUP($L3342,'result messages'!$H$3:$L$11,5,FALSE)))</f>
        <v/>
      </c>
    </row>
    <row r="3343" spans="1:17">
      <c r="A3343" s="1">
        <v>3340</v>
      </c>
      <c r="B3343" s="1"/>
      <c r="C3343" s="1"/>
      <c r="D3343" s="1"/>
      <c r="E3343" s="6"/>
      <c r="F3343" s="1"/>
      <c r="G3343" s="1" t="str">
        <f>IF(ISNA(VLOOKUP($C3343,'DTEN TCAP Linkage deviceId'!$A$1:$A$20000,1,FALSE)),"No","Yes")</f>
        <v>No</v>
      </c>
      <c r="H3343" s="1" t="str">
        <f>IF(ISNA(VLOOKUP($C3343,'Provisioning Requester'!$F$3:$H$20000,2,FALSE)),"No","Yes")</f>
        <v>No</v>
      </c>
      <c r="I3343" s="1" t="str">
        <f>IF($H3343="Yes",VLOOKUP($C3343,'Provisioning Requester'!$F$3:$H$20000,3,FALSE),"-")</f>
        <v>-</v>
      </c>
      <c r="J3343" s="1" t="str">
        <f>IF(OR(D3343="SVCP", E3343="TRUE"), "No", IF(ISNA(VLOOKUP($C3343,'ProvResponder deviceId'!$A$1:$A$20000,1,FALSE)),"No","Yes"))</f>
        <v>No</v>
      </c>
      <c r="K3343" s="1" t="str">
        <f>IF($J3343="Yes",VLOOKUP($C3343,'ProvResponder deviceId'!$A$1:$C$20000,3,FALSE),"-")</f>
        <v>-</v>
      </c>
      <c r="L3343" s="1" t="str">
        <f t="shared" si="104"/>
        <v/>
      </c>
      <c r="M3343" s="1" t="str">
        <f t="shared" si="105"/>
        <v/>
      </c>
      <c r="N3343" s="1" t="str">
        <f>IF(ISBLANK($C3343),"",IF(ISNA(VLOOKUP($L3343,'result messages'!$H$3:$L$11,2,FALSE)),VLOOKUP($M3343,'result messages'!$H$3:$L$11,2,FALSE),VLOOKUP($L3343,'result messages'!$H$3:$L$11,2,FALSE)))</f>
        <v/>
      </c>
      <c r="O3343" s="1" t="str">
        <f>IF(ISBLANK($C3343),"",IF(ISNA(VLOOKUP($L3343,'result messages'!$H$3:$L$11,3,FALSE)),VLOOKUP($M3343,'result messages'!$H$3:$L$11,3,FALSE),VLOOKUP($L3343,'result messages'!$H$3:$L$11,3,FALSE)))</f>
        <v/>
      </c>
      <c r="P3343" s="1" t="str">
        <f>IF(ISBLANK($C3343),"",IF(ISNA(VLOOKUP($L3343,'result messages'!$H$3:$L$11,4,FALSE)),VLOOKUP($M3343,'result messages'!$H$3:$L$11,4,FALSE),VLOOKUP($L3343,'result messages'!$H$3:$L$11,4,FALSE)))</f>
        <v/>
      </c>
      <c r="Q3343" s="1" t="str">
        <f>IF(ISBLANK($C3343),"",IF(ISNA(VLOOKUP($L3343,'result messages'!$H$3:$L$11,5,FALSE)),VLOOKUP($M3343,'result messages'!$H$3:$L$11,5,FALSE),VLOOKUP($L3343,'result messages'!$H$3:$L$11,5,FALSE)))</f>
        <v/>
      </c>
    </row>
    <row r="3344" spans="1:17">
      <c r="A3344" s="1">
        <v>3341</v>
      </c>
      <c r="B3344" s="1"/>
      <c r="C3344" s="1"/>
      <c r="D3344" s="1"/>
      <c r="E3344" s="6"/>
      <c r="F3344" s="1"/>
      <c r="G3344" s="1" t="str">
        <f>IF(ISNA(VLOOKUP($C3344,'DTEN TCAP Linkage deviceId'!$A$1:$A$20000,1,FALSE)),"No","Yes")</f>
        <v>No</v>
      </c>
      <c r="H3344" s="1" t="str">
        <f>IF(ISNA(VLOOKUP($C3344,'Provisioning Requester'!$F$3:$H$20000,2,FALSE)),"No","Yes")</f>
        <v>No</v>
      </c>
      <c r="I3344" s="1" t="str">
        <f>IF($H3344="Yes",VLOOKUP($C3344,'Provisioning Requester'!$F$3:$H$20000,3,FALSE),"-")</f>
        <v>-</v>
      </c>
      <c r="J3344" s="1" t="str">
        <f>IF(OR(D3344="SVCP", E3344="TRUE"), "No", IF(ISNA(VLOOKUP($C3344,'ProvResponder deviceId'!$A$1:$A$20000,1,FALSE)),"No","Yes"))</f>
        <v>No</v>
      </c>
      <c r="K3344" s="1" t="str">
        <f>IF($J3344="Yes",VLOOKUP($C3344,'ProvResponder deviceId'!$A$1:$C$20000,3,FALSE),"-")</f>
        <v>-</v>
      </c>
      <c r="L3344" s="1" t="str">
        <f t="shared" si="104"/>
        <v/>
      </c>
      <c r="M3344" s="1" t="str">
        <f t="shared" si="105"/>
        <v/>
      </c>
      <c r="N3344" s="1" t="str">
        <f>IF(ISBLANK($C3344),"",IF(ISNA(VLOOKUP($L3344,'result messages'!$H$3:$L$11,2,FALSE)),VLOOKUP($M3344,'result messages'!$H$3:$L$11,2,FALSE),VLOOKUP($L3344,'result messages'!$H$3:$L$11,2,FALSE)))</f>
        <v/>
      </c>
      <c r="O3344" s="1" t="str">
        <f>IF(ISBLANK($C3344),"",IF(ISNA(VLOOKUP($L3344,'result messages'!$H$3:$L$11,3,FALSE)),VLOOKUP($M3344,'result messages'!$H$3:$L$11,3,FALSE),VLOOKUP($L3344,'result messages'!$H$3:$L$11,3,FALSE)))</f>
        <v/>
      </c>
      <c r="P3344" s="1" t="str">
        <f>IF(ISBLANK($C3344),"",IF(ISNA(VLOOKUP($L3344,'result messages'!$H$3:$L$11,4,FALSE)),VLOOKUP($M3344,'result messages'!$H$3:$L$11,4,FALSE),VLOOKUP($L3344,'result messages'!$H$3:$L$11,4,FALSE)))</f>
        <v/>
      </c>
      <c r="Q3344" s="1" t="str">
        <f>IF(ISBLANK($C3344),"",IF(ISNA(VLOOKUP($L3344,'result messages'!$H$3:$L$11,5,FALSE)),VLOOKUP($M3344,'result messages'!$H$3:$L$11,5,FALSE),VLOOKUP($L3344,'result messages'!$H$3:$L$11,5,FALSE)))</f>
        <v/>
      </c>
    </row>
    <row r="3345" spans="1:17">
      <c r="A3345" s="1">
        <v>3342</v>
      </c>
      <c r="B3345" s="1"/>
      <c r="C3345" s="1"/>
      <c r="D3345" s="1"/>
      <c r="E3345" s="6"/>
      <c r="F3345" s="1"/>
      <c r="G3345" s="1" t="str">
        <f>IF(ISNA(VLOOKUP($C3345,'DTEN TCAP Linkage deviceId'!$A$1:$A$20000,1,FALSE)),"No","Yes")</f>
        <v>No</v>
      </c>
      <c r="H3345" s="1" t="str">
        <f>IF(ISNA(VLOOKUP($C3345,'Provisioning Requester'!$F$3:$H$20000,2,FALSE)),"No","Yes")</f>
        <v>No</v>
      </c>
      <c r="I3345" s="1" t="str">
        <f>IF($H3345="Yes",VLOOKUP($C3345,'Provisioning Requester'!$F$3:$H$20000,3,FALSE),"-")</f>
        <v>-</v>
      </c>
      <c r="J3345" s="1" t="str">
        <f>IF(OR(D3345="SVCP", E3345="TRUE"), "No", IF(ISNA(VLOOKUP($C3345,'ProvResponder deviceId'!$A$1:$A$20000,1,FALSE)),"No","Yes"))</f>
        <v>No</v>
      </c>
      <c r="K3345" s="1" t="str">
        <f>IF($J3345="Yes",VLOOKUP($C3345,'ProvResponder deviceId'!$A$1:$C$20000,3,FALSE),"-")</f>
        <v>-</v>
      </c>
      <c r="L3345" s="1" t="str">
        <f t="shared" si="104"/>
        <v/>
      </c>
      <c r="M3345" s="1" t="str">
        <f t="shared" si="105"/>
        <v/>
      </c>
      <c r="N3345" s="1" t="str">
        <f>IF(ISBLANK($C3345),"",IF(ISNA(VLOOKUP($L3345,'result messages'!$H$3:$L$11,2,FALSE)),VLOOKUP($M3345,'result messages'!$H$3:$L$11,2,FALSE),VLOOKUP($L3345,'result messages'!$H$3:$L$11,2,FALSE)))</f>
        <v/>
      </c>
      <c r="O3345" s="1" t="str">
        <f>IF(ISBLANK($C3345),"",IF(ISNA(VLOOKUP($L3345,'result messages'!$H$3:$L$11,3,FALSE)),VLOOKUP($M3345,'result messages'!$H$3:$L$11,3,FALSE),VLOOKUP($L3345,'result messages'!$H$3:$L$11,3,FALSE)))</f>
        <v/>
      </c>
      <c r="P3345" s="1" t="str">
        <f>IF(ISBLANK($C3345),"",IF(ISNA(VLOOKUP($L3345,'result messages'!$H$3:$L$11,4,FALSE)),VLOOKUP($M3345,'result messages'!$H$3:$L$11,4,FALSE),VLOOKUP($L3345,'result messages'!$H$3:$L$11,4,FALSE)))</f>
        <v/>
      </c>
      <c r="Q3345" s="1" t="str">
        <f>IF(ISBLANK($C3345),"",IF(ISNA(VLOOKUP($L3345,'result messages'!$H$3:$L$11,5,FALSE)),VLOOKUP($M3345,'result messages'!$H$3:$L$11,5,FALSE),VLOOKUP($L3345,'result messages'!$H$3:$L$11,5,FALSE)))</f>
        <v/>
      </c>
    </row>
    <row r="3346" spans="1:17">
      <c r="A3346" s="1">
        <v>3343</v>
      </c>
      <c r="B3346" s="1"/>
      <c r="C3346" s="1"/>
      <c r="D3346" s="1"/>
      <c r="E3346" s="6"/>
      <c r="F3346" s="1"/>
      <c r="G3346" s="1" t="str">
        <f>IF(ISNA(VLOOKUP($C3346,'DTEN TCAP Linkage deviceId'!$A$1:$A$20000,1,FALSE)),"No","Yes")</f>
        <v>No</v>
      </c>
      <c r="H3346" s="1" t="str">
        <f>IF(ISNA(VLOOKUP($C3346,'Provisioning Requester'!$F$3:$H$20000,2,FALSE)),"No","Yes")</f>
        <v>No</v>
      </c>
      <c r="I3346" s="1" t="str">
        <f>IF($H3346="Yes",VLOOKUP($C3346,'Provisioning Requester'!$F$3:$H$20000,3,FALSE),"-")</f>
        <v>-</v>
      </c>
      <c r="J3346" s="1" t="str">
        <f>IF(OR(D3346="SVCP", E3346="TRUE"), "No", IF(ISNA(VLOOKUP($C3346,'ProvResponder deviceId'!$A$1:$A$20000,1,FALSE)),"No","Yes"))</f>
        <v>No</v>
      </c>
      <c r="K3346" s="1" t="str">
        <f>IF($J3346="Yes",VLOOKUP($C3346,'ProvResponder deviceId'!$A$1:$C$20000,3,FALSE),"-")</f>
        <v>-</v>
      </c>
      <c r="L3346" s="1" t="str">
        <f t="shared" si="104"/>
        <v/>
      </c>
      <c r="M3346" s="1" t="str">
        <f t="shared" si="105"/>
        <v/>
      </c>
      <c r="N3346" s="1" t="str">
        <f>IF(ISBLANK($C3346),"",IF(ISNA(VLOOKUP($L3346,'result messages'!$H$3:$L$11,2,FALSE)),VLOOKUP($M3346,'result messages'!$H$3:$L$11,2,FALSE),VLOOKUP($L3346,'result messages'!$H$3:$L$11,2,FALSE)))</f>
        <v/>
      </c>
      <c r="O3346" s="1" t="str">
        <f>IF(ISBLANK($C3346),"",IF(ISNA(VLOOKUP($L3346,'result messages'!$H$3:$L$11,3,FALSE)),VLOOKUP($M3346,'result messages'!$H$3:$L$11,3,FALSE),VLOOKUP($L3346,'result messages'!$H$3:$L$11,3,FALSE)))</f>
        <v/>
      </c>
      <c r="P3346" s="1" t="str">
        <f>IF(ISBLANK($C3346),"",IF(ISNA(VLOOKUP($L3346,'result messages'!$H$3:$L$11,4,FALSE)),VLOOKUP($M3346,'result messages'!$H$3:$L$11,4,FALSE),VLOOKUP($L3346,'result messages'!$H$3:$L$11,4,FALSE)))</f>
        <v/>
      </c>
      <c r="Q3346" s="1" t="str">
        <f>IF(ISBLANK($C3346),"",IF(ISNA(VLOOKUP($L3346,'result messages'!$H$3:$L$11,5,FALSE)),VLOOKUP($M3346,'result messages'!$H$3:$L$11,5,FALSE),VLOOKUP($L3346,'result messages'!$H$3:$L$11,5,FALSE)))</f>
        <v/>
      </c>
    </row>
    <row r="3347" spans="1:17">
      <c r="A3347" s="1">
        <v>3344</v>
      </c>
      <c r="B3347" s="1"/>
      <c r="C3347" s="1"/>
      <c r="D3347" s="1"/>
      <c r="E3347" s="6"/>
      <c r="F3347" s="1"/>
      <c r="G3347" s="1" t="str">
        <f>IF(ISNA(VLOOKUP($C3347,'DTEN TCAP Linkage deviceId'!$A$1:$A$20000,1,FALSE)),"No","Yes")</f>
        <v>No</v>
      </c>
      <c r="H3347" s="1" t="str">
        <f>IF(ISNA(VLOOKUP($C3347,'Provisioning Requester'!$F$3:$H$20000,2,FALSE)),"No","Yes")</f>
        <v>No</v>
      </c>
      <c r="I3347" s="1" t="str">
        <f>IF($H3347="Yes",VLOOKUP($C3347,'Provisioning Requester'!$F$3:$H$20000,3,FALSE),"-")</f>
        <v>-</v>
      </c>
      <c r="J3347" s="1" t="str">
        <f>IF(OR(D3347="SVCP", E3347="TRUE"), "No", IF(ISNA(VLOOKUP($C3347,'ProvResponder deviceId'!$A$1:$A$20000,1,FALSE)),"No","Yes"))</f>
        <v>No</v>
      </c>
      <c r="K3347" s="1" t="str">
        <f>IF($J3347="Yes",VLOOKUP($C3347,'ProvResponder deviceId'!$A$1:$C$20000,3,FALSE),"-")</f>
        <v>-</v>
      </c>
      <c r="L3347" s="1" t="str">
        <f t="shared" si="104"/>
        <v/>
      </c>
      <c r="M3347" s="1" t="str">
        <f t="shared" si="105"/>
        <v/>
      </c>
      <c r="N3347" s="1" t="str">
        <f>IF(ISBLANK($C3347),"",IF(ISNA(VLOOKUP($L3347,'result messages'!$H$3:$L$11,2,FALSE)),VLOOKUP($M3347,'result messages'!$H$3:$L$11,2,FALSE),VLOOKUP($L3347,'result messages'!$H$3:$L$11,2,FALSE)))</f>
        <v/>
      </c>
      <c r="O3347" s="1" t="str">
        <f>IF(ISBLANK($C3347),"",IF(ISNA(VLOOKUP($L3347,'result messages'!$H$3:$L$11,3,FALSE)),VLOOKUP($M3347,'result messages'!$H$3:$L$11,3,FALSE),VLOOKUP($L3347,'result messages'!$H$3:$L$11,3,FALSE)))</f>
        <v/>
      </c>
      <c r="P3347" s="1" t="str">
        <f>IF(ISBLANK($C3347),"",IF(ISNA(VLOOKUP($L3347,'result messages'!$H$3:$L$11,4,FALSE)),VLOOKUP($M3347,'result messages'!$H$3:$L$11,4,FALSE),VLOOKUP($L3347,'result messages'!$H$3:$L$11,4,FALSE)))</f>
        <v/>
      </c>
      <c r="Q3347" s="1" t="str">
        <f>IF(ISBLANK($C3347),"",IF(ISNA(VLOOKUP($L3347,'result messages'!$H$3:$L$11,5,FALSE)),VLOOKUP($M3347,'result messages'!$H$3:$L$11,5,FALSE),VLOOKUP($L3347,'result messages'!$H$3:$L$11,5,FALSE)))</f>
        <v/>
      </c>
    </row>
    <row r="3348" spans="1:17">
      <c r="A3348" s="1">
        <v>3345</v>
      </c>
      <c r="B3348" s="1"/>
      <c r="C3348" s="1"/>
      <c r="D3348" s="1"/>
      <c r="E3348" s="6"/>
      <c r="F3348" s="1"/>
      <c r="G3348" s="1" t="str">
        <f>IF(ISNA(VLOOKUP($C3348,'DTEN TCAP Linkage deviceId'!$A$1:$A$20000,1,FALSE)),"No","Yes")</f>
        <v>No</v>
      </c>
      <c r="H3348" s="1" t="str">
        <f>IF(ISNA(VLOOKUP($C3348,'Provisioning Requester'!$F$3:$H$20000,2,FALSE)),"No","Yes")</f>
        <v>No</v>
      </c>
      <c r="I3348" s="1" t="str">
        <f>IF($H3348="Yes",VLOOKUP($C3348,'Provisioning Requester'!$F$3:$H$20000,3,FALSE),"-")</f>
        <v>-</v>
      </c>
      <c r="J3348" s="1" t="str">
        <f>IF(OR(D3348="SVCP", E3348="TRUE"), "No", IF(ISNA(VLOOKUP($C3348,'ProvResponder deviceId'!$A$1:$A$20000,1,FALSE)),"No","Yes"))</f>
        <v>No</v>
      </c>
      <c r="K3348" s="1" t="str">
        <f>IF($J3348="Yes",VLOOKUP($C3348,'ProvResponder deviceId'!$A$1:$C$20000,3,FALSE),"-")</f>
        <v>-</v>
      </c>
      <c r="L3348" s="1" t="str">
        <f t="shared" si="104"/>
        <v/>
      </c>
      <c r="M3348" s="1" t="str">
        <f t="shared" si="105"/>
        <v/>
      </c>
      <c r="N3348" s="1" t="str">
        <f>IF(ISBLANK($C3348),"",IF(ISNA(VLOOKUP($L3348,'result messages'!$H$3:$L$11,2,FALSE)),VLOOKUP($M3348,'result messages'!$H$3:$L$11,2,FALSE),VLOOKUP($L3348,'result messages'!$H$3:$L$11,2,FALSE)))</f>
        <v/>
      </c>
      <c r="O3348" s="1" t="str">
        <f>IF(ISBLANK($C3348),"",IF(ISNA(VLOOKUP($L3348,'result messages'!$H$3:$L$11,3,FALSE)),VLOOKUP($M3348,'result messages'!$H$3:$L$11,3,FALSE),VLOOKUP($L3348,'result messages'!$H$3:$L$11,3,FALSE)))</f>
        <v/>
      </c>
      <c r="P3348" s="1" t="str">
        <f>IF(ISBLANK($C3348),"",IF(ISNA(VLOOKUP($L3348,'result messages'!$H$3:$L$11,4,FALSE)),VLOOKUP($M3348,'result messages'!$H$3:$L$11,4,FALSE),VLOOKUP($L3348,'result messages'!$H$3:$L$11,4,FALSE)))</f>
        <v/>
      </c>
      <c r="Q3348" s="1" t="str">
        <f>IF(ISBLANK($C3348),"",IF(ISNA(VLOOKUP($L3348,'result messages'!$H$3:$L$11,5,FALSE)),VLOOKUP($M3348,'result messages'!$H$3:$L$11,5,FALSE),VLOOKUP($L3348,'result messages'!$H$3:$L$11,5,FALSE)))</f>
        <v/>
      </c>
    </row>
    <row r="3349" spans="1:17">
      <c r="A3349" s="1">
        <v>3346</v>
      </c>
      <c r="B3349" s="1"/>
      <c r="C3349" s="1"/>
      <c r="D3349" s="1"/>
      <c r="E3349" s="6"/>
      <c r="F3349" s="1"/>
      <c r="G3349" s="1" t="str">
        <f>IF(ISNA(VLOOKUP($C3349,'DTEN TCAP Linkage deviceId'!$A$1:$A$20000,1,FALSE)),"No","Yes")</f>
        <v>No</v>
      </c>
      <c r="H3349" s="1" t="str">
        <f>IF(ISNA(VLOOKUP($C3349,'Provisioning Requester'!$F$3:$H$20000,2,FALSE)),"No","Yes")</f>
        <v>No</v>
      </c>
      <c r="I3349" s="1" t="str">
        <f>IF($H3349="Yes",VLOOKUP($C3349,'Provisioning Requester'!$F$3:$H$20000,3,FALSE),"-")</f>
        <v>-</v>
      </c>
      <c r="J3349" s="1" t="str">
        <f>IF(OR(D3349="SVCP", E3349="TRUE"), "No", IF(ISNA(VLOOKUP($C3349,'ProvResponder deviceId'!$A$1:$A$20000,1,FALSE)),"No","Yes"))</f>
        <v>No</v>
      </c>
      <c r="K3349" s="1" t="str">
        <f>IF($J3349="Yes",VLOOKUP($C3349,'ProvResponder deviceId'!$A$1:$C$20000,3,FALSE),"-")</f>
        <v>-</v>
      </c>
      <c r="L3349" s="1" t="str">
        <f t="shared" si="104"/>
        <v/>
      </c>
      <c r="M3349" s="1" t="str">
        <f t="shared" si="105"/>
        <v/>
      </c>
      <c r="N3349" s="1" t="str">
        <f>IF(ISBLANK($C3349),"",IF(ISNA(VLOOKUP($L3349,'result messages'!$H$3:$L$11,2,FALSE)),VLOOKUP($M3349,'result messages'!$H$3:$L$11,2,FALSE),VLOOKUP($L3349,'result messages'!$H$3:$L$11,2,FALSE)))</f>
        <v/>
      </c>
      <c r="O3349" s="1" t="str">
        <f>IF(ISBLANK($C3349),"",IF(ISNA(VLOOKUP($L3349,'result messages'!$H$3:$L$11,3,FALSE)),VLOOKUP($M3349,'result messages'!$H$3:$L$11,3,FALSE),VLOOKUP($L3349,'result messages'!$H$3:$L$11,3,FALSE)))</f>
        <v/>
      </c>
      <c r="P3349" s="1" t="str">
        <f>IF(ISBLANK($C3349),"",IF(ISNA(VLOOKUP($L3349,'result messages'!$H$3:$L$11,4,FALSE)),VLOOKUP($M3349,'result messages'!$H$3:$L$11,4,FALSE),VLOOKUP($L3349,'result messages'!$H$3:$L$11,4,FALSE)))</f>
        <v/>
      </c>
      <c r="Q3349" s="1" t="str">
        <f>IF(ISBLANK($C3349),"",IF(ISNA(VLOOKUP($L3349,'result messages'!$H$3:$L$11,5,FALSE)),VLOOKUP($M3349,'result messages'!$H$3:$L$11,5,FALSE),VLOOKUP($L3349,'result messages'!$H$3:$L$11,5,FALSE)))</f>
        <v/>
      </c>
    </row>
    <row r="3350" spans="1:17">
      <c r="A3350" s="1">
        <v>3347</v>
      </c>
      <c r="B3350" s="1"/>
      <c r="C3350" s="1"/>
      <c r="D3350" s="1"/>
      <c r="E3350" s="6"/>
      <c r="F3350" s="1"/>
      <c r="G3350" s="1" t="str">
        <f>IF(ISNA(VLOOKUP($C3350,'DTEN TCAP Linkage deviceId'!$A$1:$A$20000,1,FALSE)),"No","Yes")</f>
        <v>No</v>
      </c>
      <c r="H3350" s="1" t="str">
        <f>IF(ISNA(VLOOKUP($C3350,'Provisioning Requester'!$F$3:$H$20000,2,FALSE)),"No","Yes")</f>
        <v>No</v>
      </c>
      <c r="I3350" s="1" t="str">
        <f>IF($H3350="Yes",VLOOKUP($C3350,'Provisioning Requester'!$F$3:$H$20000,3,FALSE),"-")</f>
        <v>-</v>
      </c>
      <c r="J3350" s="1" t="str">
        <f>IF(OR(D3350="SVCP", E3350="TRUE"), "No", IF(ISNA(VLOOKUP($C3350,'ProvResponder deviceId'!$A$1:$A$20000,1,FALSE)),"No","Yes"))</f>
        <v>No</v>
      </c>
      <c r="K3350" s="1" t="str">
        <f>IF($J3350="Yes",VLOOKUP($C3350,'ProvResponder deviceId'!$A$1:$C$20000,3,FALSE),"-")</f>
        <v>-</v>
      </c>
      <c r="L3350" s="1" t="str">
        <f t="shared" si="104"/>
        <v/>
      </c>
      <c r="M3350" s="1" t="str">
        <f t="shared" si="105"/>
        <v/>
      </c>
      <c r="N3350" s="1" t="str">
        <f>IF(ISBLANK($C3350),"",IF(ISNA(VLOOKUP($L3350,'result messages'!$H$3:$L$11,2,FALSE)),VLOOKUP($M3350,'result messages'!$H$3:$L$11,2,FALSE),VLOOKUP($L3350,'result messages'!$H$3:$L$11,2,FALSE)))</f>
        <v/>
      </c>
      <c r="O3350" s="1" t="str">
        <f>IF(ISBLANK($C3350),"",IF(ISNA(VLOOKUP($L3350,'result messages'!$H$3:$L$11,3,FALSE)),VLOOKUP($M3350,'result messages'!$H$3:$L$11,3,FALSE),VLOOKUP($L3350,'result messages'!$H$3:$L$11,3,FALSE)))</f>
        <v/>
      </c>
      <c r="P3350" s="1" t="str">
        <f>IF(ISBLANK($C3350),"",IF(ISNA(VLOOKUP($L3350,'result messages'!$H$3:$L$11,4,FALSE)),VLOOKUP($M3350,'result messages'!$H$3:$L$11,4,FALSE),VLOOKUP($L3350,'result messages'!$H$3:$L$11,4,FALSE)))</f>
        <v/>
      </c>
      <c r="Q3350" s="1" t="str">
        <f>IF(ISBLANK($C3350),"",IF(ISNA(VLOOKUP($L3350,'result messages'!$H$3:$L$11,5,FALSE)),VLOOKUP($M3350,'result messages'!$H$3:$L$11,5,FALSE),VLOOKUP($L3350,'result messages'!$H$3:$L$11,5,FALSE)))</f>
        <v/>
      </c>
    </row>
    <row r="3351" spans="1:17">
      <c r="A3351" s="1">
        <v>3348</v>
      </c>
      <c r="B3351" s="1"/>
      <c r="C3351" s="1"/>
      <c r="D3351" s="1"/>
      <c r="E3351" s="6"/>
      <c r="F3351" s="1"/>
      <c r="G3351" s="1" t="str">
        <f>IF(ISNA(VLOOKUP($C3351,'DTEN TCAP Linkage deviceId'!$A$1:$A$20000,1,FALSE)),"No","Yes")</f>
        <v>No</v>
      </c>
      <c r="H3351" s="1" t="str">
        <f>IF(ISNA(VLOOKUP($C3351,'Provisioning Requester'!$F$3:$H$20000,2,FALSE)),"No","Yes")</f>
        <v>No</v>
      </c>
      <c r="I3351" s="1" t="str">
        <f>IF($H3351="Yes",VLOOKUP($C3351,'Provisioning Requester'!$F$3:$H$20000,3,FALSE),"-")</f>
        <v>-</v>
      </c>
      <c r="J3351" s="1" t="str">
        <f>IF(OR(D3351="SVCP", E3351="TRUE"), "No", IF(ISNA(VLOOKUP($C3351,'ProvResponder deviceId'!$A$1:$A$20000,1,FALSE)),"No","Yes"))</f>
        <v>No</v>
      </c>
      <c r="K3351" s="1" t="str">
        <f>IF($J3351="Yes",VLOOKUP($C3351,'ProvResponder deviceId'!$A$1:$C$20000,3,FALSE),"-")</f>
        <v>-</v>
      </c>
      <c r="L3351" s="1" t="str">
        <f t="shared" si="104"/>
        <v/>
      </c>
      <c r="M3351" s="1" t="str">
        <f t="shared" si="105"/>
        <v/>
      </c>
      <c r="N3351" s="1" t="str">
        <f>IF(ISBLANK($C3351),"",IF(ISNA(VLOOKUP($L3351,'result messages'!$H$3:$L$11,2,FALSE)),VLOOKUP($M3351,'result messages'!$H$3:$L$11,2,FALSE),VLOOKUP($L3351,'result messages'!$H$3:$L$11,2,FALSE)))</f>
        <v/>
      </c>
      <c r="O3351" s="1" t="str">
        <f>IF(ISBLANK($C3351),"",IF(ISNA(VLOOKUP($L3351,'result messages'!$H$3:$L$11,3,FALSE)),VLOOKUP($M3351,'result messages'!$H$3:$L$11,3,FALSE),VLOOKUP($L3351,'result messages'!$H$3:$L$11,3,FALSE)))</f>
        <v/>
      </c>
      <c r="P3351" s="1" t="str">
        <f>IF(ISBLANK($C3351),"",IF(ISNA(VLOOKUP($L3351,'result messages'!$H$3:$L$11,4,FALSE)),VLOOKUP($M3351,'result messages'!$H$3:$L$11,4,FALSE),VLOOKUP($L3351,'result messages'!$H$3:$L$11,4,FALSE)))</f>
        <v/>
      </c>
      <c r="Q3351" s="1" t="str">
        <f>IF(ISBLANK($C3351),"",IF(ISNA(VLOOKUP($L3351,'result messages'!$H$3:$L$11,5,FALSE)),VLOOKUP($M3351,'result messages'!$H$3:$L$11,5,FALSE),VLOOKUP($L3351,'result messages'!$H$3:$L$11,5,FALSE)))</f>
        <v/>
      </c>
    </row>
    <row r="3352" spans="1:17">
      <c r="A3352" s="1">
        <v>3349</v>
      </c>
      <c r="B3352" s="1"/>
      <c r="C3352" s="1"/>
      <c r="D3352" s="1"/>
      <c r="E3352" s="6"/>
      <c r="F3352" s="1"/>
      <c r="G3352" s="1" t="str">
        <f>IF(ISNA(VLOOKUP($C3352,'DTEN TCAP Linkage deviceId'!$A$1:$A$20000,1,FALSE)),"No","Yes")</f>
        <v>No</v>
      </c>
      <c r="H3352" s="1" t="str">
        <f>IF(ISNA(VLOOKUP($C3352,'Provisioning Requester'!$F$3:$H$20000,2,FALSE)),"No","Yes")</f>
        <v>No</v>
      </c>
      <c r="I3352" s="1" t="str">
        <f>IF($H3352="Yes",VLOOKUP($C3352,'Provisioning Requester'!$F$3:$H$20000,3,FALSE),"-")</f>
        <v>-</v>
      </c>
      <c r="J3352" s="1" t="str">
        <f>IF(OR(D3352="SVCP", E3352="TRUE"), "No", IF(ISNA(VLOOKUP($C3352,'ProvResponder deviceId'!$A$1:$A$20000,1,FALSE)),"No","Yes"))</f>
        <v>No</v>
      </c>
      <c r="K3352" s="1" t="str">
        <f>IF($J3352="Yes",VLOOKUP($C3352,'ProvResponder deviceId'!$A$1:$C$20000,3,FALSE),"-")</f>
        <v>-</v>
      </c>
      <c r="L3352" s="1" t="str">
        <f t="shared" si="104"/>
        <v/>
      </c>
      <c r="M3352" s="1" t="str">
        <f t="shared" si="105"/>
        <v/>
      </c>
      <c r="N3352" s="1" t="str">
        <f>IF(ISBLANK($C3352),"",IF(ISNA(VLOOKUP($L3352,'result messages'!$H$3:$L$11,2,FALSE)),VLOOKUP($M3352,'result messages'!$H$3:$L$11,2,FALSE),VLOOKUP($L3352,'result messages'!$H$3:$L$11,2,FALSE)))</f>
        <v/>
      </c>
      <c r="O3352" s="1" t="str">
        <f>IF(ISBLANK($C3352),"",IF(ISNA(VLOOKUP($L3352,'result messages'!$H$3:$L$11,3,FALSE)),VLOOKUP($M3352,'result messages'!$H$3:$L$11,3,FALSE),VLOOKUP($L3352,'result messages'!$H$3:$L$11,3,FALSE)))</f>
        <v/>
      </c>
      <c r="P3352" s="1" t="str">
        <f>IF(ISBLANK($C3352),"",IF(ISNA(VLOOKUP($L3352,'result messages'!$H$3:$L$11,4,FALSE)),VLOOKUP($M3352,'result messages'!$H$3:$L$11,4,FALSE),VLOOKUP($L3352,'result messages'!$H$3:$L$11,4,FALSE)))</f>
        <v/>
      </c>
      <c r="Q3352" s="1" t="str">
        <f>IF(ISBLANK($C3352),"",IF(ISNA(VLOOKUP($L3352,'result messages'!$H$3:$L$11,5,FALSE)),VLOOKUP($M3352,'result messages'!$H$3:$L$11,5,FALSE),VLOOKUP($L3352,'result messages'!$H$3:$L$11,5,FALSE)))</f>
        <v/>
      </c>
    </row>
    <row r="3353" spans="1:17">
      <c r="A3353" s="1">
        <v>3350</v>
      </c>
      <c r="B3353" s="1"/>
      <c r="C3353" s="1"/>
      <c r="D3353" s="1"/>
      <c r="E3353" s="6"/>
      <c r="F3353" s="1"/>
      <c r="G3353" s="1" t="str">
        <f>IF(ISNA(VLOOKUP($C3353,'DTEN TCAP Linkage deviceId'!$A$1:$A$20000,1,FALSE)),"No","Yes")</f>
        <v>No</v>
      </c>
      <c r="H3353" s="1" t="str">
        <f>IF(ISNA(VLOOKUP($C3353,'Provisioning Requester'!$F$3:$H$20000,2,FALSE)),"No","Yes")</f>
        <v>No</v>
      </c>
      <c r="I3353" s="1" t="str">
        <f>IF($H3353="Yes",VLOOKUP($C3353,'Provisioning Requester'!$F$3:$H$20000,3,FALSE),"-")</f>
        <v>-</v>
      </c>
      <c r="J3353" s="1" t="str">
        <f>IF(OR(D3353="SVCP", E3353="TRUE"), "No", IF(ISNA(VLOOKUP($C3353,'ProvResponder deviceId'!$A$1:$A$20000,1,FALSE)),"No","Yes"))</f>
        <v>No</v>
      </c>
      <c r="K3353" s="1" t="str">
        <f>IF($J3353="Yes",VLOOKUP($C3353,'ProvResponder deviceId'!$A$1:$C$20000,3,FALSE),"-")</f>
        <v>-</v>
      </c>
      <c r="L3353" s="1" t="str">
        <f t="shared" si="104"/>
        <v/>
      </c>
      <c r="M3353" s="1" t="str">
        <f t="shared" si="105"/>
        <v/>
      </c>
      <c r="N3353" s="1" t="str">
        <f>IF(ISBLANK($C3353),"",IF(ISNA(VLOOKUP($L3353,'result messages'!$H$3:$L$11,2,FALSE)),VLOOKUP($M3353,'result messages'!$H$3:$L$11,2,FALSE),VLOOKUP($L3353,'result messages'!$H$3:$L$11,2,FALSE)))</f>
        <v/>
      </c>
      <c r="O3353" s="1" t="str">
        <f>IF(ISBLANK($C3353),"",IF(ISNA(VLOOKUP($L3353,'result messages'!$H$3:$L$11,3,FALSE)),VLOOKUP($M3353,'result messages'!$H$3:$L$11,3,FALSE),VLOOKUP($L3353,'result messages'!$H$3:$L$11,3,FALSE)))</f>
        <v/>
      </c>
      <c r="P3353" s="1" t="str">
        <f>IF(ISBLANK($C3353),"",IF(ISNA(VLOOKUP($L3353,'result messages'!$H$3:$L$11,4,FALSE)),VLOOKUP($M3353,'result messages'!$H$3:$L$11,4,FALSE),VLOOKUP($L3353,'result messages'!$H$3:$L$11,4,FALSE)))</f>
        <v/>
      </c>
      <c r="Q3353" s="1" t="str">
        <f>IF(ISBLANK($C3353),"",IF(ISNA(VLOOKUP($L3353,'result messages'!$H$3:$L$11,5,FALSE)),VLOOKUP($M3353,'result messages'!$H$3:$L$11,5,FALSE),VLOOKUP($L3353,'result messages'!$H$3:$L$11,5,FALSE)))</f>
        <v/>
      </c>
    </row>
    <row r="3354" spans="1:17">
      <c r="A3354" s="1">
        <v>3351</v>
      </c>
      <c r="B3354" s="1"/>
      <c r="C3354" s="1"/>
      <c r="D3354" s="1"/>
      <c r="E3354" s="6"/>
      <c r="F3354" s="1"/>
      <c r="G3354" s="1" t="str">
        <f>IF(ISNA(VLOOKUP($C3354,'DTEN TCAP Linkage deviceId'!$A$1:$A$20000,1,FALSE)),"No","Yes")</f>
        <v>No</v>
      </c>
      <c r="H3354" s="1" t="str">
        <f>IF(ISNA(VLOOKUP($C3354,'Provisioning Requester'!$F$3:$H$20000,2,FALSE)),"No","Yes")</f>
        <v>No</v>
      </c>
      <c r="I3354" s="1" t="str">
        <f>IF($H3354="Yes",VLOOKUP($C3354,'Provisioning Requester'!$F$3:$H$20000,3,FALSE),"-")</f>
        <v>-</v>
      </c>
      <c r="J3354" s="1" t="str">
        <f>IF(OR(D3354="SVCP", E3354="TRUE"), "No", IF(ISNA(VLOOKUP($C3354,'ProvResponder deviceId'!$A$1:$A$20000,1,FALSE)),"No","Yes"))</f>
        <v>No</v>
      </c>
      <c r="K3354" s="1" t="str">
        <f>IF($J3354="Yes",VLOOKUP($C3354,'ProvResponder deviceId'!$A$1:$C$20000,3,FALSE),"-")</f>
        <v>-</v>
      </c>
      <c r="L3354" s="1" t="str">
        <f t="shared" si="104"/>
        <v/>
      </c>
      <c r="M3354" s="1" t="str">
        <f t="shared" si="105"/>
        <v/>
      </c>
      <c r="N3354" s="1" t="str">
        <f>IF(ISBLANK($C3354),"",IF(ISNA(VLOOKUP($L3354,'result messages'!$H$3:$L$11,2,FALSE)),VLOOKUP($M3354,'result messages'!$H$3:$L$11,2,FALSE),VLOOKUP($L3354,'result messages'!$H$3:$L$11,2,FALSE)))</f>
        <v/>
      </c>
      <c r="O3354" s="1" t="str">
        <f>IF(ISBLANK($C3354),"",IF(ISNA(VLOOKUP($L3354,'result messages'!$H$3:$L$11,3,FALSE)),VLOOKUP($M3354,'result messages'!$H$3:$L$11,3,FALSE),VLOOKUP($L3354,'result messages'!$H$3:$L$11,3,FALSE)))</f>
        <v/>
      </c>
      <c r="P3354" s="1" t="str">
        <f>IF(ISBLANK($C3354),"",IF(ISNA(VLOOKUP($L3354,'result messages'!$H$3:$L$11,4,FALSE)),VLOOKUP($M3354,'result messages'!$H$3:$L$11,4,FALSE),VLOOKUP($L3354,'result messages'!$H$3:$L$11,4,FALSE)))</f>
        <v/>
      </c>
      <c r="Q3354" s="1" t="str">
        <f>IF(ISBLANK($C3354),"",IF(ISNA(VLOOKUP($L3354,'result messages'!$H$3:$L$11,5,FALSE)),VLOOKUP($M3354,'result messages'!$H$3:$L$11,5,FALSE),VLOOKUP($L3354,'result messages'!$H$3:$L$11,5,FALSE)))</f>
        <v/>
      </c>
    </row>
    <row r="3355" spans="1:17">
      <c r="A3355" s="1">
        <v>3352</v>
      </c>
      <c r="B3355" s="1"/>
      <c r="C3355" s="1"/>
      <c r="D3355" s="1"/>
      <c r="E3355" s="6"/>
      <c r="F3355" s="1"/>
      <c r="G3355" s="1" t="str">
        <f>IF(ISNA(VLOOKUP($C3355,'DTEN TCAP Linkage deviceId'!$A$1:$A$20000,1,FALSE)),"No","Yes")</f>
        <v>No</v>
      </c>
      <c r="H3355" s="1" t="str">
        <f>IF(ISNA(VLOOKUP($C3355,'Provisioning Requester'!$F$3:$H$20000,2,FALSE)),"No","Yes")</f>
        <v>No</v>
      </c>
      <c r="I3355" s="1" t="str">
        <f>IF($H3355="Yes",VLOOKUP($C3355,'Provisioning Requester'!$F$3:$H$20000,3,FALSE),"-")</f>
        <v>-</v>
      </c>
      <c r="J3355" s="1" t="str">
        <f>IF(OR(D3355="SVCP", E3355="TRUE"), "No", IF(ISNA(VLOOKUP($C3355,'ProvResponder deviceId'!$A$1:$A$20000,1,FALSE)),"No","Yes"))</f>
        <v>No</v>
      </c>
      <c r="K3355" s="1" t="str">
        <f>IF($J3355="Yes",VLOOKUP($C3355,'ProvResponder deviceId'!$A$1:$C$20000,3,FALSE),"-")</f>
        <v>-</v>
      </c>
      <c r="L3355" s="1" t="str">
        <f t="shared" si="104"/>
        <v/>
      </c>
      <c r="M3355" s="1" t="str">
        <f t="shared" si="105"/>
        <v/>
      </c>
      <c r="N3355" s="1" t="str">
        <f>IF(ISBLANK($C3355),"",IF(ISNA(VLOOKUP($L3355,'result messages'!$H$3:$L$11,2,FALSE)),VLOOKUP($M3355,'result messages'!$H$3:$L$11,2,FALSE),VLOOKUP($L3355,'result messages'!$H$3:$L$11,2,FALSE)))</f>
        <v/>
      </c>
      <c r="O3355" s="1" t="str">
        <f>IF(ISBLANK($C3355),"",IF(ISNA(VLOOKUP($L3355,'result messages'!$H$3:$L$11,3,FALSE)),VLOOKUP($M3355,'result messages'!$H$3:$L$11,3,FALSE),VLOOKUP($L3355,'result messages'!$H$3:$L$11,3,FALSE)))</f>
        <v/>
      </c>
      <c r="P3355" s="1" t="str">
        <f>IF(ISBLANK($C3355),"",IF(ISNA(VLOOKUP($L3355,'result messages'!$H$3:$L$11,4,FALSE)),VLOOKUP($M3355,'result messages'!$H$3:$L$11,4,FALSE),VLOOKUP($L3355,'result messages'!$H$3:$L$11,4,FALSE)))</f>
        <v/>
      </c>
      <c r="Q3355" s="1" t="str">
        <f>IF(ISBLANK($C3355),"",IF(ISNA(VLOOKUP($L3355,'result messages'!$H$3:$L$11,5,FALSE)),VLOOKUP($M3355,'result messages'!$H$3:$L$11,5,FALSE),VLOOKUP($L3355,'result messages'!$H$3:$L$11,5,FALSE)))</f>
        <v/>
      </c>
    </row>
    <row r="3356" spans="1:17">
      <c r="A3356" s="1">
        <v>3353</v>
      </c>
      <c r="B3356" s="1"/>
      <c r="C3356" s="1"/>
      <c r="D3356" s="1"/>
      <c r="E3356" s="6"/>
      <c r="F3356" s="1"/>
      <c r="G3356" s="1" t="str">
        <f>IF(ISNA(VLOOKUP($C3356,'DTEN TCAP Linkage deviceId'!$A$1:$A$20000,1,FALSE)),"No","Yes")</f>
        <v>No</v>
      </c>
      <c r="H3356" s="1" t="str">
        <f>IF(ISNA(VLOOKUP($C3356,'Provisioning Requester'!$F$3:$H$20000,2,FALSE)),"No","Yes")</f>
        <v>No</v>
      </c>
      <c r="I3356" s="1" t="str">
        <f>IF($H3356="Yes",VLOOKUP($C3356,'Provisioning Requester'!$F$3:$H$20000,3,FALSE),"-")</f>
        <v>-</v>
      </c>
      <c r="J3356" s="1" t="str">
        <f>IF(OR(D3356="SVCP", E3356="TRUE"), "No", IF(ISNA(VLOOKUP($C3356,'ProvResponder deviceId'!$A$1:$A$20000,1,FALSE)),"No","Yes"))</f>
        <v>No</v>
      </c>
      <c r="K3356" s="1" t="str">
        <f>IF($J3356="Yes",VLOOKUP($C3356,'ProvResponder deviceId'!$A$1:$C$20000,3,FALSE),"-")</f>
        <v>-</v>
      </c>
      <c r="L3356" s="1" t="str">
        <f t="shared" si="104"/>
        <v/>
      </c>
      <c r="M3356" s="1" t="str">
        <f t="shared" si="105"/>
        <v/>
      </c>
      <c r="N3356" s="1" t="str">
        <f>IF(ISBLANK($C3356),"",IF(ISNA(VLOOKUP($L3356,'result messages'!$H$3:$L$11,2,FALSE)),VLOOKUP($M3356,'result messages'!$H$3:$L$11,2,FALSE),VLOOKUP($L3356,'result messages'!$H$3:$L$11,2,FALSE)))</f>
        <v/>
      </c>
      <c r="O3356" s="1" t="str">
        <f>IF(ISBLANK($C3356),"",IF(ISNA(VLOOKUP($L3356,'result messages'!$H$3:$L$11,3,FALSE)),VLOOKUP($M3356,'result messages'!$H$3:$L$11,3,FALSE),VLOOKUP($L3356,'result messages'!$H$3:$L$11,3,FALSE)))</f>
        <v/>
      </c>
      <c r="P3356" s="1" t="str">
        <f>IF(ISBLANK($C3356),"",IF(ISNA(VLOOKUP($L3356,'result messages'!$H$3:$L$11,4,FALSE)),VLOOKUP($M3356,'result messages'!$H$3:$L$11,4,FALSE),VLOOKUP($L3356,'result messages'!$H$3:$L$11,4,FALSE)))</f>
        <v/>
      </c>
      <c r="Q3356" s="1" t="str">
        <f>IF(ISBLANK($C3356),"",IF(ISNA(VLOOKUP($L3356,'result messages'!$H$3:$L$11,5,FALSE)),VLOOKUP($M3356,'result messages'!$H$3:$L$11,5,FALSE),VLOOKUP($L3356,'result messages'!$H$3:$L$11,5,FALSE)))</f>
        <v/>
      </c>
    </row>
    <row r="3357" spans="1:17">
      <c r="A3357" s="1">
        <v>3354</v>
      </c>
      <c r="B3357" s="1"/>
      <c r="C3357" s="1"/>
      <c r="D3357" s="1"/>
      <c r="E3357" s="6"/>
      <c r="F3357" s="1"/>
      <c r="G3357" s="1" t="str">
        <f>IF(ISNA(VLOOKUP($C3357,'DTEN TCAP Linkage deviceId'!$A$1:$A$20000,1,FALSE)),"No","Yes")</f>
        <v>No</v>
      </c>
      <c r="H3357" s="1" t="str">
        <f>IF(ISNA(VLOOKUP($C3357,'Provisioning Requester'!$F$3:$H$20000,2,FALSE)),"No","Yes")</f>
        <v>No</v>
      </c>
      <c r="I3357" s="1" t="str">
        <f>IF($H3357="Yes",VLOOKUP($C3357,'Provisioning Requester'!$F$3:$H$20000,3,FALSE),"-")</f>
        <v>-</v>
      </c>
      <c r="J3357" s="1" t="str">
        <f>IF(OR(D3357="SVCP", E3357="TRUE"), "No", IF(ISNA(VLOOKUP($C3357,'ProvResponder deviceId'!$A$1:$A$20000,1,FALSE)),"No","Yes"))</f>
        <v>No</v>
      </c>
      <c r="K3357" s="1" t="str">
        <f>IF($J3357="Yes",VLOOKUP($C3357,'ProvResponder deviceId'!$A$1:$C$20000,3,FALSE),"-")</f>
        <v>-</v>
      </c>
      <c r="L3357" s="1" t="str">
        <f t="shared" si="104"/>
        <v/>
      </c>
      <c r="M3357" s="1" t="str">
        <f t="shared" si="105"/>
        <v/>
      </c>
      <c r="N3357" s="1" t="str">
        <f>IF(ISBLANK($C3357),"",IF(ISNA(VLOOKUP($L3357,'result messages'!$H$3:$L$11,2,FALSE)),VLOOKUP($M3357,'result messages'!$H$3:$L$11,2,FALSE),VLOOKUP($L3357,'result messages'!$H$3:$L$11,2,FALSE)))</f>
        <v/>
      </c>
      <c r="O3357" s="1" t="str">
        <f>IF(ISBLANK($C3357),"",IF(ISNA(VLOOKUP($L3357,'result messages'!$H$3:$L$11,3,FALSE)),VLOOKUP($M3357,'result messages'!$H$3:$L$11,3,FALSE),VLOOKUP($L3357,'result messages'!$H$3:$L$11,3,FALSE)))</f>
        <v/>
      </c>
      <c r="P3357" s="1" t="str">
        <f>IF(ISBLANK($C3357),"",IF(ISNA(VLOOKUP($L3357,'result messages'!$H$3:$L$11,4,FALSE)),VLOOKUP($M3357,'result messages'!$H$3:$L$11,4,FALSE),VLOOKUP($L3357,'result messages'!$H$3:$L$11,4,FALSE)))</f>
        <v/>
      </c>
      <c r="Q3357" s="1" t="str">
        <f>IF(ISBLANK($C3357),"",IF(ISNA(VLOOKUP($L3357,'result messages'!$H$3:$L$11,5,FALSE)),VLOOKUP($M3357,'result messages'!$H$3:$L$11,5,FALSE),VLOOKUP($L3357,'result messages'!$H$3:$L$11,5,FALSE)))</f>
        <v/>
      </c>
    </row>
    <row r="3358" spans="1:17">
      <c r="A3358" s="1">
        <v>3355</v>
      </c>
      <c r="B3358" s="1"/>
      <c r="C3358" s="1"/>
      <c r="D3358" s="1"/>
      <c r="E3358" s="6"/>
      <c r="F3358" s="1"/>
      <c r="G3358" s="1" t="str">
        <f>IF(ISNA(VLOOKUP($C3358,'DTEN TCAP Linkage deviceId'!$A$1:$A$20000,1,FALSE)),"No","Yes")</f>
        <v>No</v>
      </c>
      <c r="H3358" s="1" t="str">
        <f>IF(ISNA(VLOOKUP($C3358,'Provisioning Requester'!$F$3:$H$20000,2,FALSE)),"No","Yes")</f>
        <v>No</v>
      </c>
      <c r="I3358" s="1" t="str">
        <f>IF($H3358="Yes",VLOOKUP($C3358,'Provisioning Requester'!$F$3:$H$20000,3,FALSE),"-")</f>
        <v>-</v>
      </c>
      <c r="J3358" s="1" t="str">
        <f>IF(OR(D3358="SVCP", E3358="TRUE"), "No", IF(ISNA(VLOOKUP($C3358,'ProvResponder deviceId'!$A$1:$A$20000,1,FALSE)),"No","Yes"))</f>
        <v>No</v>
      </c>
      <c r="K3358" s="1" t="str">
        <f>IF($J3358="Yes",VLOOKUP($C3358,'ProvResponder deviceId'!$A$1:$C$20000,3,FALSE),"-")</f>
        <v>-</v>
      </c>
      <c r="L3358" s="1" t="str">
        <f t="shared" si="104"/>
        <v/>
      </c>
      <c r="M3358" s="1" t="str">
        <f t="shared" si="105"/>
        <v/>
      </c>
      <c r="N3358" s="1" t="str">
        <f>IF(ISBLANK($C3358),"",IF(ISNA(VLOOKUP($L3358,'result messages'!$H$3:$L$11,2,FALSE)),VLOOKUP($M3358,'result messages'!$H$3:$L$11,2,FALSE),VLOOKUP($L3358,'result messages'!$H$3:$L$11,2,FALSE)))</f>
        <v/>
      </c>
      <c r="O3358" s="1" t="str">
        <f>IF(ISBLANK($C3358),"",IF(ISNA(VLOOKUP($L3358,'result messages'!$H$3:$L$11,3,FALSE)),VLOOKUP($M3358,'result messages'!$H$3:$L$11,3,FALSE),VLOOKUP($L3358,'result messages'!$H$3:$L$11,3,FALSE)))</f>
        <v/>
      </c>
      <c r="P3358" s="1" t="str">
        <f>IF(ISBLANK($C3358),"",IF(ISNA(VLOOKUP($L3358,'result messages'!$H$3:$L$11,4,FALSE)),VLOOKUP($M3358,'result messages'!$H$3:$L$11,4,FALSE),VLOOKUP($L3358,'result messages'!$H$3:$L$11,4,FALSE)))</f>
        <v/>
      </c>
      <c r="Q3358" s="1" t="str">
        <f>IF(ISBLANK($C3358),"",IF(ISNA(VLOOKUP($L3358,'result messages'!$H$3:$L$11,5,FALSE)),VLOOKUP($M3358,'result messages'!$H$3:$L$11,5,FALSE),VLOOKUP($L3358,'result messages'!$H$3:$L$11,5,FALSE)))</f>
        <v/>
      </c>
    </row>
    <row r="3359" spans="1:17">
      <c r="A3359" s="1">
        <v>3356</v>
      </c>
      <c r="B3359" s="1"/>
      <c r="C3359" s="1"/>
      <c r="D3359" s="1"/>
      <c r="E3359" s="6"/>
      <c r="F3359" s="1"/>
      <c r="G3359" s="1" t="str">
        <f>IF(ISNA(VLOOKUP($C3359,'DTEN TCAP Linkage deviceId'!$A$1:$A$20000,1,FALSE)),"No","Yes")</f>
        <v>No</v>
      </c>
      <c r="H3359" s="1" t="str">
        <f>IF(ISNA(VLOOKUP($C3359,'Provisioning Requester'!$F$3:$H$20000,2,FALSE)),"No","Yes")</f>
        <v>No</v>
      </c>
      <c r="I3359" s="1" t="str">
        <f>IF($H3359="Yes",VLOOKUP($C3359,'Provisioning Requester'!$F$3:$H$20000,3,FALSE),"-")</f>
        <v>-</v>
      </c>
      <c r="J3359" s="1" t="str">
        <f>IF(OR(D3359="SVCP", E3359="TRUE"), "No", IF(ISNA(VLOOKUP($C3359,'ProvResponder deviceId'!$A$1:$A$20000,1,FALSE)),"No","Yes"))</f>
        <v>No</v>
      </c>
      <c r="K3359" s="1" t="str">
        <f>IF($J3359="Yes",VLOOKUP($C3359,'ProvResponder deviceId'!$A$1:$C$20000,3,FALSE),"-")</f>
        <v>-</v>
      </c>
      <c r="L3359" s="1" t="str">
        <f t="shared" si="104"/>
        <v/>
      </c>
      <c r="M3359" s="1" t="str">
        <f t="shared" si="105"/>
        <v/>
      </c>
      <c r="N3359" s="1" t="str">
        <f>IF(ISBLANK($C3359),"",IF(ISNA(VLOOKUP($L3359,'result messages'!$H$3:$L$11,2,FALSE)),VLOOKUP($M3359,'result messages'!$H$3:$L$11,2,FALSE),VLOOKUP($L3359,'result messages'!$H$3:$L$11,2,FALSE)))</f>
        <v/>
      </c>
      <c r="O3359" s="1" t="str">
        <f>IF(ISBLANK($C3359),"",IF(ISNA(VLOOKUP($L3359,'result messages'!$H$3:$L$11,3,FALSE)),VLOOKUP($M3359,'result messages'!$H$3:$L$11,3,FALSE),VLOOKUP($L3359,'result messages'!$H$3:$L$11,3,FALSE)))</f>
        <v/>
      </c>
      <c r="P3359" s="1" t="str">
        <f>IF(ISBLANK($C3359),"",IF(ISNA(VLOOKUP($L3359,'result messages'!$H$3:$L$11,4,FALSE)),VLOOKUP($M3359,'result messages'!$H$3:$L$11,4,FALSE),VLOOKUP($L3359,'result messages'!$H$3:$L$11,4,FALSE)))</f>
        <v/>
      </c>
      <c r="Q3359" s="1" t="str">
        <f>IF(ISBLANK($C3359),"",IF(ISNA(VLOOKUP($L3359,'result messages'!$H$3:$L$11,5,FALSE)),VLOOKUP($M3359,'result messages'!$H$3:$L$11,5,FALSE),VLOOKUP($L3359,'result messages'!$H$3:$L$11,5,FALSE)))</f>
        <v/>
      </c>
    </row>
    <row r="3360" spans="1:17">
      <c r="A3360" s="1">
        <v>3357</v>
      </c>
      <c r="B3360" s="1"/>
      <c r="C3360" s="1"/>
      <c r="D3360" s="1"/>
      <c r="E3360" s="6"/>
      <c r="F3360" s="1"/>
      <c r="G3360" s="1" t="str">
        <f>IF(ISNA(VLOOKUP($C3360,'DTEN TCAP Linkage deviceId'!$A$1:$A$20000,1,FALSE)),"No","Yes")</f>
        <v>No</v>
      </c>
      <c r="H3360" s="1" t="str">
        <f>IF(ISNA(VLOOKUP($C3360,'Provisioning Requester'!$F$3:$H$20000,2,FALSE)),"No","Yes")</f>
        <v>No</v>
      </c>
      <c r="I3360" s="1" t="str">
        <f>IF($H3360="Yes",VLOOKUP($C3360,'Provisioning Requester'!$F$3:$H$20000,3,FALSE),"-")</f>
        <v>-</v>
      </c>
      <c r="J3360" s="1" t="str">
        <f>IF(OR(D3360="SVCP", E3360="TRUE"), "No", IF(ISNA(VLOOKUP($C3360,'ProvResponder deviceId'!$A$1:$A$20000,1,FALSE)),"No","Yes"))</f>
        <v>No</v>
      </c>
      <c r="K3360" s="1" t="str">
        <f>IF($J3360="Yes",VLOOKUP($C3360,'ProvResponder deviceId'!$A$1:$C$20000,3,FALSE),"-")</f>
        <v>-</v>
      </c>
      <c r="L3360" s="1" t="str">
        <f t="shared" si="104"/>
        <v/>
      </c>
      <c r="M3360" s="1" t="str">
        <f t="shared" si="105"/>
        <v/>
      </c>
      <c r="N3360" s="1" t="str">
        <f>IF(ISBLANK($C3360),"",IF(ISNA(VLOOKUP($L3360,'result messages'!$H$3:$L$11,2,FALSE)),VLOOKUP($M3360,'result messages'!$H$3:$L$11,2,FALSE),VLOOKUP($L3360,'result messages'!$H$3:$L$11,2,FALSE)))</f>
        <v/>
      </c>
      <c r="O3360" s="1" t="str">
        <f>IF(ISBLANK($C3360),"",IF(ISNA(VLOOKUP($L3360,'result messages'!$H$3:$L$11,3,FALSE)),VLOOKUP($M3360,'result messages'!$H$3:$L$11,3,FALSE),VLOOKUP($L3360,'result messages'!$H$3:$L$11,3,FALSE)))</f>
        <v/>
      </c>
      <c r="P3360" s="1" t="str">
        <f>IF(ISBLANK($C3360),"",IF(ISNA(VLOOKUP($L3360,'result messages'!$H$3:$L$11,4,FALSE)),VLOOKUP($M3360,'result messages'!$H$3:$L$11,4,FALSE),VLOOKUP($L3360,'result messages'!$H$3:$L$11,4,FALSE)))</f>
        <v/>
      </c>
      <c r="Q3360" s="1" t="str">
        <f>IF(ISBLANK($C3360),"",IF(ISNA(VLOOKUP($L3360,'result messages'!$H$3:$L$11,5,FALSE)),VLOOKUP($M3360,'result messages'!$H$3:$L$11,5,FALSE),VLOOKUP($L3360,'result messages'!$H$3:$L$11,5,FALSE)))</f>
        <v/>
      </c>
    </row>
    <row r="3361" spans="1:17">
      <c r="A3361" s="1">
        <v>3358</v>
      </c>
      <c r="B3361" s="1"/>
      <c r="C3361" s="1"/>
      <c r="D3361" s="1"/>
      <c r="E3361" s="6"/>
      <c r="F3361" s="1"/>
      <c r="G3361" s="1" t="str">
        <f>IF(ISNA(VLOOKUP($C3361,'DTEN TCAP Linkage deviceId'!$A$1:$A$20000,1,FALSE)),"No","Yes")</f>
        <v>No</v>
      </c>
      <c r="H3361" s="1" t="str">
        <f>IF(ISNA(VLOOKUP($C3361,'Provisioning Requester'!$F$3:$H$20000,2,FALSE)),"No","Yes")</f>
        <v>No</v>
      </c>
      <c r="I3361" s="1" t="str">
        <f>IF($H3361="Yes",VLOOKUP($C3361,'Provisioning Requester'!$F$3:$H$20000,3,FALSE),"-")</f>
        <v>-</v>
      </c>
      <c r="J3361" s="1" t="str">
        <f>IF(OR(D3361="SVCP", E3361="TRUE"), "No", IF(ISNA(VLOOKUP($C3361,'ProvResponder deviceId'!$A$1:$A$20000,1,FALSE)),"No","Yes"))</f>
        <v>No</v>
      </c>
      <c r="K3361" s="1" t="str">
        <f>IF($J3361="Yes",VLOOKUP($C3361,'ProvResponder deviceId'!$A$1:$C$20000,3,FALSE),"-")</f>
        <v>-</v>
      </c>
      <c r="L3361" s="1" t="str">
        <f t="shared" si="104"/>
        <v/>
      </c>
      <c r="M3361" s="1" t="str">
        <f t="shared" si="105"/>
        <v/>
      </c>
      <c r="N3361" s="1" t="str">
        <f>IF(ISBLANK($C3361),"",IF(ISNA(VLOOKUP($L3361,'result messages'!$H$3:$L$11,2,FALSE)),VLOOKUP($M3361,'result messages'!$H$3:$L$11,2,FALSE),VLOOKUP($L3361,'result messages'!$H$3:$L$11,2,FALSE)))</f>
        <v/>
      </c>
      <c r="O3361" s="1" t="str">
        <f>IF(ISBLANK($C3361),"",IF(ISNA(VLOOKUP($L3361,'result messages'!$H$3:$L$11,3,FALSE)),VLOOKUP($M3361,'result messages'!$H$3:$L$11,3,FALSE),VLOOKUP($L3361,'result messages'!$H$3:$L$11,3,FALSE)))</f>
        <v/>
      </c>
      <c r="P3361" s="1" t="str">
        <f>IF(ISBLANK($C3361),"",IF(ISNA(VLOOKUP($L3361,'result messages'!$H$3:$L$11,4,FALSE)),VLOOKUP($M3361,'result messages'!$H$3:$L$11,4,FALSE),VLOOKUP($L3361,'result messages'!$H$3:$L$11,4,FALSE)))</f>
        <v/>
      </c>
      <c r="Q3361" s="1" t="str">
        <f>IF(ISBLANK($C3361),"",IF(ISNA(VLOOKUP($L3361,'result messages'!$H$3:$L$11,5,FALSE)),VLOOKUP($M3361,'result messages'!$H$3:$L$11,5,FALSE),VLOOKUP($L3361,'result messages'!$H$3:$L$11,5,FALSE)))</f>
        <v/>
      </c>
    </row>
    <row r="3362" spans="1:17">
      <c r="A3362" s="1">
        <v>3359</v>
      </c>
      <c r="B3362" s="1"/>
      <c r="C3362" s="1"/>
      <c r="D3362" s="1"/>
      <c r="E3362" s="6"/>
      <c r="F3362" s="1"/>
      <c r="G3362" s="1" t="str">
        <f>IF(ISNA(VLOOKUP($C3362,'DTEN TCAP Linkage deviceId'!$A$1:$A$20000,1,FALSE)),"No","Yes")</f>
        <v>No</v>
      </c>
      <c r="H3362" s="1" t="str">
        <f>IF(ISNA(VLOOKUP($C3362,'Provisioning Requester'!$F$3:$H$20000,2,FALSE)),"No","Yes")</f>
        <v>No</v>
      </c>
      <c r="I3362" s="1" t="str">
        <f>IF($H3362="Yes",VLOOKUP($C3362,'Provisioning Requester'!$F$3:$H$20000,3,FALSE),"-")</f>
        <v>-</v>
      </c>
      <c r="J3362" s="1" t="str">
        <f>IF(OR(D3362="SVCP", E3362="TRUE"), "No", IF(ISNA(VLOOKUP($C3362,'ProvResponder deviceId'!$A$1:$A$20000,1,FALSE)),"No","Yes"))</f>
        <v>No</v>
      </c>
      <c r="K3362" s="1" t="str">
        <f>IF($J3362="Yes",VLOOKUP($C3362,'ProvResponder deviceId'!$A$1:$C$20000,3,FALSE),"-")</f>
        <v>-</v>
      </c>
      <c r="L3362" s="1" t="str">
        <f t="shared" si="104"/>
        <v/>
      </c>
      <c r="M3362" s="1" t="str">
        <f t="shared" si="105"/>
        <v/>
      </c>
      <c r="N3362" s="1" t="str">
        <f>IF(ISBLANK($C3362),"",IF(ISNA(VLOOKUP($L3362,'result messages'!$H$3:$L$11,2,FALSE)),VLOOKUP($M3362,'result messages'!$H$3:$L$11,2,FALSE),VLOOKUP($L3362,'result messages'!$H$3:$L$11,2,FALSE)))</f>
        <v/>
      </c>
      <c r="O3362" s="1" t="str">
        <f>IF(ISBLANK($C3362),"",IF(ISNA(VLOOKUP($L3362,'result messages'!$H$3:$L$11,3,FALSE)),VLOOKUP($M3362,'result messages'!$H$3:$L$11,3,FALSE),VLOOKUP($L3362,'result messages'!$H$3:$L$11,3,FALSE)))</f>
        <v/>
      </c>
      <c r="P3362" s="1" t="str">
        <f>IF(ISBLANK($C3362),"",IF(ISNA(VLOOKUP($L3362,'result messages'!$H$3:$L$11,4,FALSE)),VLOOKUP($M3362,'result messages'!$H$3:$L$11,4,FALSE),VLOOKUP($L3362,'result messages'!$H$3:$L$11,4,FALSE)))</f>
        <v/>
      </c>
      <c r="Q3362" s="1" t="str">
        <f>IF(ISBLANK($C3362),"",IF(ISNA(VLOOKUP($L3362,'result messages'!$H$3:$L$11,5,FALSE)),VLOOKUP($M3362,'result messages'!$H$3:$L$11,5,FALSE),VLOOKUP($L3362,'result messages'!$H$3:$L$11,5,FALSE)))</f>
        <v/>
      </c>
    </row>
    <row r="3363" spans="1:17">
      <c r="A3363" s="1">
        <v>3360</v>
      </c>
      <c r="B3363" s="1"/>
      <c r="C3363" s="1"/>
      <c r="D3363" s="1"/>
      <c r="E3363" s="6"/>
      <c r="F3363" s="1"/>
      <c r="G3363" s="1" t="str">
        <f>IF(ISNA(VLOOKUP($C3363,'DTEN TCAP Linkage deviceId'!$A$1:$A$20000,1,FALSE)),"No","Yes")</f>
        <v>No</v>
      </c>
      <c r="H3363" s="1" t="str">
        <f>IF(ISNA(VLOOKUP($C3363,'Provisioning Requester'!$F$3:$H$20000,2,FALSE)),"No","Yes")</f>
        <v>No</v>
      </c>
      <c r="I3363" s="1" t="str">
        <f>IF($H3363="Yes",VLOOKUP($C3363,'Provisioning Requester'!$F$3:$H$20000,3,FALSE),"-")</f>
        <v>-</v>
      </c>
      <c r="J3363" s="1" t="str">
        <f>IF(OR(D3363="SVCP", E3363="TRUE"), "No", IF(ISNA(VLOOKUP($C3363,'ProvResponder deviceId'!$A$1:$A$20000,1,FALSE)),"No","Yes"))</f>
        <v>No</v>
      </c>
      <c r="K3363" s="1" t="str">
        <f>IF($J3363="Yes",VLOOKUP($C3363,'ProvResponder deviceId'!$A$1:$C$20000,3,FALSE),"-")</f>
        <v>-</v>
      </c>
      <c r="L3363" s="1" t="str">
        <f t="shared" si="104"/>
        <v/>
      </c>
      <c r="M3363" s="1" t="str">
        <f t="shared" si="105"/>
        <v/>
      </c>
      <c r="N3363" s="1" t="str">
        <f>IF(ISBLANK($C3363),"",IF(ISNA(VLOOKUP($L3363,'result messages'!$H$3:$L$11,2,FALSE)),VLOOKUP($M3363,'result messages'!$H$3:$L$11,2,FALSE),VLOOKUP($L3363,'result messages'!$H$3:$L$11,2,FALSE)))</f>
        <v/>
      </c>
      <c r="O3363" s="1" t="str">
        <f>IF(ISBLANK($C3363),"",IF(ISNA(VLOOKUP($L3363,'result messages'!$H$3:$L$11,3,FALSE)),VLOOKUP($M3363,'result messages'!$H$3:$L$11,3,FALSE),VLOOKUP($L3363,'result messages'!$H$3:$L$11,3,FALSE)))</f>
        <v/>
      </c>
      <c r="P3363" s="1" t="str">
        <f>IF(ISBLANK($C3363),"",IF(ISNA(VLOOKUP($L3363,'result messages'!$H$3:$L$11,4,FALSE)),VLOOKUP($M3363,'result messages'!$H$3:$L$11,4,FALSE),VLOOKUP($L3363,'result messages'!$H$3:$L$11,4,FALSE)))</f>
        <v/>
      </c>
      <c r="Q3363" s="1" t="str">
        <f>IF(ISBLANK($C3363),"",IF(ISNA(VLOOKUP($L3363,'result messages'!$H$3:$L$11,5,FALSE)),VLOOKUP($M3363,'result messages'!$H$3:$L$11,5,FALSE),VLOOKUP($L3363,'result messages'!$H$3:$L$11,5,FALSE)))</f>
        <v/>
      </c>
    </row>
    <row r="3364" spans="1:17">
      <c r="A3364" s="1">
        <v>3361</v>
      </c>
      <c r="B3364" s="1"/>
      <c r="C3364" s="1"/>
      <c r="D3364" s="1"/>
      <c r="E3364" s="6"/>
      <c r="F3364" s="1"/>
      <c r="G3364" s="1" t="str">
        <f>IF(ISNA(VLOOKUP($C3364,'DTEN TCAP Linkage deviceId'!$A$1:$A$20000,1,FALSE)),"No","Yes")</f>
        <v>No</v>
      </c>
      <c r="H3364" s="1" t="str">
        <f>IF(ISNA(VLOOKUP($C3364,'Provisioning Requester'!$F$3:$H$20000,2,FALSE)),"No","Yes")</f>
        <v>No</v>
      </c>
      <c r="I3364" s="1" t="str">
        <f>IF($H3364="Yes",VLOOKUP($C3364,'Provisioning Requester'!$F$3:$H$20000,3,FALSE),"-")</f>
        <v>-</v>
      </c>
      <c r="J3364" s="1" t="str">
        <f>IF(OR(D3364="SVCP", E3364="TRUE"), "No", IF(ISNA(VLOOKUP($C3364,'ProvResponder deviceId'!$A$1:$A$20000,1,FALSE)),"No","Yes"))</f>
        <v>No</v>
      </c>
      <c r="K3364" s="1" t="str">
        <f>IF($J3364="Yes",VLOOKUP($C3364,'ProvResponder deviceId'!$A$1:$C$20000,3,FALSE),"-")</f>
        <v>-</v>
      </c>
      <c r="L3364" s="1" t="str">
        <f t="shared" si="104"/>
        <v/>
      </c>
      <c r="M3364" s="1" t="str">
        <f t="shared" si="105"/>
        <v/>
      </c>
      <c r="N3364" s="1" t="str">
        <f>IF(ISBLANK($C3364),"",IF(ISNA(VLOOKUP($L3364,'result messages'!$H$3:$L$11,2,FALSE)),VLOOKUP($M3364,'result messages'!$H$3:$L$11,2,FALSE),VLOOKUP($L3364,'result messages'!$H$3:$L$11,2,FALSE)))</f>
        <v/>
      </c>
      <c r="O3364" s="1" t="str">
        <f>IF(ISBLANK($C3364),"",IF(ISNA(VLOOKUP($L3364,'result messages'!$H$3:$L$11,3,FALSE)),VLOOKUP($M3364,'result messages'!$H$3:$L$11,3,FALSE),VLOOKUP($L3364,'result messages'!$H$3:$L$11,3,FALSE)))</f>
        <v/>
      </c>
      <c r="P3364" s="1" t="str">
        <f>IF(ISBLANK($C3364),"",IF(ISNA(VLOOKUP($L3364,'result messages'!$H$3:$L$11,4,FALSE)),VLOOKUP($M3364,'result messages'!$H$3:$L$11,4,FALSE),VLOOKUP($L3364,'result messages'!$H$3:$L$11,4,FALSE)))</f>
        <v/>
      </c>
      <c r="Q3364" s="1" t="str">
        <f>IF(ISBLANK($C3364),"",IF(ISNA(VLOOKUP($L3364,'result messages'!$H$3:$L$11,5,FALSE)),VLOOKUP($M3364,'result messages'!$H$3:$L$11,5,FALSE),VLOOKUP($L3364,'result messages'!$H$3:$L$11,5,FALSE)))</f>
        <v/>
      </c>
    </row>
    <row r="3365" spans="1:17">
      <c r="A3365" s="1">
        <v>3362</v>
      </c>
      <c r="B3365" s="1"/>
      <c r="C3365" s="1"/>
      <c r="D3365" s="1"/>
      <c r="E3365" s="6"/>
      <c r="F3365" s="1"/>
      <c r="G3365" s="1" t="str">
        <f>IF(ISNA(VLOOKUP($C3365,'DTEN TCAP Linkage deviceId'!$A$1:$A$20000,1,FALSE)),"No","Yes")</f>
        <v>No</v>
      </c>
      <c r="H3365" s="1" t="str">
        <f>IF(ISNA(VLOOKUP($C3365,'Provisioning Requester'!$F$3:$H$20000,2,FALSE)),"No","Yes")</f>
        <v>No</v>
      </c>
      <c r="I3365" s="1" t="str">
        <f>IF($H3365="Yes",VLOOKUP($C3365,'Provisioning Requester'!$F$3:$H$20000,3,FALSE),"-")</f>
        <v>-</v>
      </c>
      <c r="J3365" s="1" t="str">
        <f>IF(OR(D3365="SVCP", E3365="TRUE"), "No", IF(ISNA(VLOOKUP($C3365,'ProvResponder deviceId'!$A$1:$A$20000,1,FALSE)),"No","Yes"))</f>
        <v>No</v>
      </c>
      <c r="K3365" s="1" t="str">
        <f>IF($J3365="Yes",VLOOKUP($C3365,'ProvResponder deviceId'!$A$1:$C$20000,3,FALSE),"-")</f>
        <v>-</v>
      </c>
      <c r="L3365" s="1" t="str">
        <f t="shared" si="104"/>
        <v/>
      </c>
      <c r="M3365" s="1" t="str">
        <f t="shared" si="105"/>
        <v/>
      </c>
      <c r="N3365" s="1" t="str">
        <f>IF(ISBLANK($C3365),"",IF(ISNA(VLOOKUP($L3365,'result messages'!$H$3:$L$11,2,FALSE)),VLOOKUP($M3365,'result messages'!$H$3:$L$11,2,FALSE),VLOOKUP($L3365,'result messages'!$H$3:$L$11,2,FALSE)))</f>
        <v/>
      </c>
      <c r="O3365" s="1" t="str">
        <f>IF(ISBLANK($C3365),"",IF(ISNA(VLOOKUP($L3365,'result messages'!$H$3:$L$11,3,FALSE)),VLOOKUP($M3365,'result messages'!$H$3:$L$11,3,FALSE),VLOOKUP($L3365,'result messages'!$H$3:$L$11,3,FALSE)))</f>
        <v/>
      </c>
      <c r="P3365" s="1" t="str">
        <f>IF(ISBLANK($C3365),"",IF(ISNA(VLOOKUP($L3365,'result messages'!$H$3:$L$11,4,FALSE)),VLOOKUP($M3365,'result messages'!$H$3:$L$11,4,FALSE),VLOOKUP($L3365,'result messages'!$H$3:$L$11,4,FALSE)))</f>
        <v/>
      </c>
      <c r="Q3365" s="1" t="str">
        <f>IF(ISBLANK($C3365),"",IF(ISNA(VLOOKUP($L3365,'result messages'!$H$3:$L$11,5,FALSE)),VLOOKUP($M3365,'result messages'!$H$3:$L$11,5,FALSE),VLOOKUP($L3365,'result messages'!$H$3:$L$11,5,FALSE)))</f>
        <v/>
      </c>
    </row>
    <row r="3366" spans="1:17">
      <c r="A3366" s="1">
        <v>3363</v>
      </c>
      <c r="B3366" s="1"/>
      <c r="C3366" s="1"/>
      <c r="D3366" s="1"/>
      <c r="E3366" s="6"/>
      <c r="F3366" s="1"/>
      <c r="G3366" s="1" t="str">
        <f>IF(ISNA(VLOOKUP($C3366,'DTEN TCAP Linkage deviceId'!$A$1:$A$20000,1,FALSE)),"No","Yes")</f>
        <v>No</v>
      </c>
      <c r="H3366" s="1" t="str">
        <f>IF(ISNA(VLOOKUP($C3366,'Provisioning Requester'!$F$3:$H$20000,2,FALSE)),"No","Yes")</f>
        <v>No</v>
      </c>
      <c r="I3366" s="1" t="str">
        <f>IF($H3366="Yes",VLOOKUP($C3366,'Provisioning Requester'!$F$3:$H$20000,3,FALSE),"-")</f>
        <v>-</v>
      </c>
      <c r="J3366" s="1" t="str">
        <f>IF(OR(D3366="SVCP", E3366="TRUE"), "No", IF(ISNA(VLOOKUP($C3366,'ProvResponder deviceId'!$A$1:$A$20000,1,FALSE)),"No","Yes"))</f>
        <v>No</v>
      </c>
      <c r="K3366" s="1" t="str">
        <f>IF($J3366="Yes",VLOOKUP($C3366,'ProvResponder deviceId'!$A$1:$C$20000,3,FALSE),"-")</f>
        <v>-</v>
      </c>
      <c r="L3366" s="1" t="str">
        <f t="shared" si="104"/>
        <v/>
      </c>
      <c r="M3366" s="1" t="str">
        <f t="shared" si="105"/>
        <v/>
      </c>
      <c r="N3366" s="1" t="str">
        <f>IF(ISBLANK($C3366),"",IF(ISNA(VLOOKUP($L3366,'result messages'!$H$3:$L$11,2,FALSE)),VLOOKUP($M3366,'result messages'!$H$3:$L$11,2,FALSE),VLOOKUP($L3366,'result messages'!$H$3:$L$11,2,FALSE)))</f>
        <v/>
      </c>
      <c r="O3366" s="1" t="str">
        <f>IF(ISBLANK($C3366),"",IF(ISNA(VLOOKUP($L3366,'result messages'!$H$3:$L$11,3,FALSE)),VLOOKUP($M3366,'result messages'!$H$3:$L$11,3,FALSE),VLOOKUP($L3366,'result messages'!$H$3:$L$11,3,FALSE)))</f>
        <v/>
      </c>
      <c r="P3366" s="1" t="str">
        <f>IF(ISBLANK($C3366),"",IF(ISNA(VLOOKUP($L3366,'result messages'!$H$3:$L$11,4,FALSE)),VLOOKUP($M3366,'result messages'!$H$3:$L$11,4,FALSE),VLOOKUP($L3366,'result messages'!$H$3:$L$11,4,FALSE)))</f>
        <v/>
      </c>
      <c r="Q3366" s="1" t="str">
        <f>IF(ISBLANK($C3366),"",IF(ISNA(VLOOKUP($L3366,'result messages'!$H$3:$L$11,5,FALSE)),VLOOKUP($M3366,'result messages'!$H$3:$L$11,5,FALSE),VLOOKUP($L3366,'result messages'!$H$3:$L$11,5,FALSE)))</f>
        <v/>
      </c>
    </row>
    <row r="3367" spans="1:17">
      <c r="A3367" s="1">
        <v>3364</v>
      </c>
      <c r="B3367" s="1"/>
      <c r="C3367" s="1"/>
      <c r="D3367" s="1"/>
      <c r="E3367" s="6"/>
      <c r="F3367" s="1"/>
      <c r="G3367" s="1" t="str">
        <f>IF(ISNA(VLOOKUP($C3367,'DTEN TCAP Linkage deviceId'!$A$1:$A$20000,1,FALSE)),"No","Yes")</f>
        <v>No</v>
      </c>
      <c r="H3367" s="1" t="str">
        <f>IF(ISNA(VLOOKUP($C3367,'Provisioning Requester'!$F$3:$H$20000,2,FALSE)),"No","Yes")</f>
        <v>No</v>
      </c>
      <c r="I3367" s="1" t="str">
        <f>IF($H3367="Yes",VLOOKUP($C3367,'Provisioning Requester'!$F$3:$H$20000,3,FALSE),"-")</f>
        <v>-</v>
      </c>
      <c r="J3367" s="1" t="str">
        <f>IF(OR(D3367="SVCP", E3367="TRUE"), "No", IF(ISNA(VLOOKUP($C3367,'ProvResponder deviceId'!$A$1:$A$20000,1,FALSE)),"No","Yes"))</f>
        <v>No</v>
      </c>
      <c r="K3367" s="1" t="str">
        <f>IF($J3367="Yes",VLOOKUP($C3367,'ProvResponder deviceId'!$A$1:$C$20000,3,FALSE),"-")</f>
        <v>-</v>
      </c>
      <c r="L3367" s="1" t="str">
        <f t="shared" si="104"/>
        <v/>
      </c>
      <c r="M3367" s="1" t="str">
        <f t="shared" si="105"/>
        <v/>
      </c>
      <c r="N3367" s="1" t="str">
        <f>IF(ISBLANK($C3367),"",IF(ISNA(VLOOKUP($L3367,'result messages'!$H$3:$L$11,2,FALSE)),VLOOKUP($M3367,'result messages'!$H$3:$L$11,2,FALSE),VLOOKUP($L3367,'result messages'!$H$3:$L$11,2,FALSE)))</f>
        <v/>
      </c>
      <c r="O3367" s="1" t="str">
        <f>IF(ISBLANK($C3367),"",IF(ISNA(VLOOKUP($L3367,'result messages'!$H$3:$L$11,3,FALSE)),VLOOKUP($M3367,'result messages'!$H$3:$L$11,3,FALSE),VLOOKUP($L3367,'result messages'!$H$3:$L$11,3,FALSE)))</f>
        <v/>
      </c>
      <c r="P3367" s="1" t="str">
        <f>IF(ISBLANK($C3367),"",IF(ISNA(VLOOKUP($L3367,'result messages'!$H$3:$L$11,4,FALSE)),VLOOKUP($M3367,'result messages'!$H$3:$L$11,4,FALSE),VLOOKUP($L3367,'result messages'!$H$3:$L$11,4,FALSE)))</f>
        <v/>
      </c>
      <c r="Q3367" s="1" t="str">
        <f>IF(ISBLANK($C3367),"",IF(ISNA(VLOOKUP($L3367,'result messages'!$H$3:$L$11,5,FALSE)),VLOOKUP($M3367,'result messages'!$H$3:$L$11,5,FALSE),VLOOKUP($L3367,'result messages'!$H$3:$L$11,5,FALSE)))</f>
        <v/>
      </c>
    </row>
    <row r="3368" spans="1:17">
      <c r="A3368" s="1">
        <v>3365</v>
      </c>
      <c r="B3368" s="1"/>
      <c r="C3368" s="1"/>
      <c r="D3368" s="1"/>
      <c r="E3368" s="6"/>
      <c r="F3368" s="1"/>
      <c r="G3368" s="1" t="str">
        <f>IF(ISNA(VLOOKUP($C3368,'DTEN TCAP Linkage deviceId'!$A$1:$A$20000,1,FALSE)),"No","Yes")</f>
        <v>No</v>
      </c>
      <c r="H3368" s="1" t="str">
        <f>IF(ISNA(VLOOKUP($C3368,'Provisioning Requester'!$F$3:$H$20000,2,FALSE)),"No","Yes")</f>
        <v>No</v>
      </c>
      <c r="I3368" s="1" t="str">
        <f>IF($H3368="Yes",VLOOKUP($C3368,'Provisioning Requester'!$F$3:$H$20000,3,FALSE),"-")</f>
        <v>-</v>
      </c>
      <c r="J3368" s="1" t="str">
        <f>IF(OR(D3368="SVCP", E3368="TRUE"), "No", IF(ISNA(VLOOKUP($C3368,'ProvResponder deviceId'!$A$1:$A$20000,1,FALSE)),"No","Yes"))</f>
        <v>No</v>
      </c>
      <c r="K3368" s="1" t="str">
        <f>IF($J3368="Yes",VLOOKUP($C3368,'ProvResponder deviceId'!$A$1:$C$20000,3,FALSE),"-")</f>
        <v>-</v>
      </c>
      <c r="L3368" s="1" t="str">
        <f t="shared" si="104"/>
        <v/>
      </c>
      <c r="M3368" s="1" t="str">
        <f t="shared" si="105"/>
        <v/>
      </c>
      <c r="N3368" s="1" t="str">
        <f>IF(ISBLANK($C3368),"",IF(ISNA(VLOOKUP($L3368,'result messages'!$H$3:$L$11,2,FALSE)),VLOOKUP($M3368,'result messages'!$H$3:$L$11,2,FALSE),VLOOKUP($L3368,'result messages'!$H$3:$L$11,2,FALSE)))</f>
        <v/>
      </c>
      <c r="O3368" s="1" t="str">
        <f>IF(ISBLANK($C3368),"",IF(ISNA(VLOOKUP($L3368,'result messages'!$H$3:$L$11,3,FALSE)),VLOOKUP($M3368,'result messages'!$H$3:$L$11,3,FALSE),VLOOKUP($L3368,'result messages'!$H$3:$L$11,3,FALSE)))</f>
        <v/>
      </c>
      <c r="P3368" s="1" t="str">
        <f>IF(ISBLANK($C3368),"",IF(ISNA(VLOOKUP($L3368,'result messages'!$H$3:$L$11,4,FALSE)),VLOOKUP($M3368,'result messages'!$H$3:$L$11,4,FALSE),VLOOKUP($L3368,'result messages'!$H$3:$L$11,4,FALSE)))</f>
        <v/>
      </c>
      <c r="Q3368" s="1" t="str">
        <f>IF(ISBLANK($C3368),"",IF(ISNA(VLOOKUP($L3368,'result messages'!$H$3:$L$11,5,FALSE)),VLOOKUP($M3368,'result messages'!$H$3:$L$11,5,FALSE),VLOOKUP($L3368,'result messages'!$H$3:$L$11,5,FALSE)))</f>
        <v/>
      </c>
    </row>
    <row r="3369" spans="1:17">
      <c r="A3369" s="1">
        <v>3366</v>
      </c>
      <c r="B3369" s="1"/>
      <c r="C3369" s="1"/>
      <c r="D3369" s="1"/>
      <c r="E3369" s="6"/>
      <c r="F3369" s="1"/>
      <c r="G3369" s="1" t="str">
        <f>IF(ISNA(VLOOKUP($C3369,'DTEN TCAP Linkage deviceId'!$A$1:$A$20000,1,FALSE)),"No","Yes")</f>
        <v>No</v>
      </c>
      <c r="H3369" s="1" t="str">
        <f>IF(ISNA(VLOOKUP($C3369,'Provisioning Requester'!$F$3:$H$20000,2,FALSE)),"No","Yes")</f>
        <v>No</v>
      </c>
      <c r="I3369" s="1" t="str">
        <f>IF($H3369="Yes",VLOOKUP($C3369,'Provisioning Requester'!$F$3:$H$20000,3,FALSE),"-")</f>
        <v>-</v>
      </c>
      <c r="J3369" s="1" t="str">
        <f>IF(OR(D3369="SVCP", E3369="TRUE"), "No", IF(ISNA(VLOOKUP($C3369,'ProvResponder deviceId'!$A$1:$A$20000,1,FALSE)),"No","Yes"))</f>
        <v>No</v>
      </c>
      <c r="K3369" s="1" t="str">
        <f>IF($J3369="Yes",VLOOKUP($C3369,'ProvResponder deviceId'!$A$1:$C$20000,3,FALSE),"-")</f>
        <v>-</v>
      </c>
      <c r="L3369" s="1" t="str">
        <f t="shared" si="104"/>
        <v/>
      </c>
      <c r="M3369" s="1" t="str">
        <f t="shared" si="105"/>
        <v/>
      </c>
      <c r="N3369" s="1" t="str">
        <f>IF(ISBLANK($C3369),"",IF(ISNA(VLOOKUP($L3369,'result messages'!$H$3:$L$11,2,FALSE)),VLOOKUP($M3369,'result messages'!$H$3:$L$11,2,FALSE),VLOOKUP($L3369,'result messages'!$H$3:$L$11,2,FALSE)))</f>
        <v/>
      </c>
      <c r="O3369" s="1" t="str">
        <f>IF(ISBLANK($C3369),"",IF(ISNA(VLOOKUP($L3369,'result messages'!$H$3:$L$11,3,FALSE)),VLOOKUP($M3369,'result messages'!$H$3:$L$11,3,FALSE),VLOOKUP($L3369,'result messages'!$H$3:$L$11,3,FALSE)))</f>
        <v/>
      </c>
      <c r="P3369" s="1" t="str">
        <f>IF(ISBLANK($C3369),"",IF(ISNA(VLOOKUP($L3369,'result messages'!$H$3:$L$11,4,FALSE)),VLOOKUP($M3369,'result messages'!$H$3:$L$11,4,FALSE),VLOOKUP($L3369,'result messages'!$H$3:$L$11,4,FALSE)))</f>
        <v/>
      </c>
      <c r="Q3369" s="1" t="str">
        <f>IF(ISBLANK($C3369),"",IF(ISNA(VLOOKUP($L3369,'result messages'!$H$3:$L$11,5,FALSE)),VLOOKUP($M3369,'result messages'!$H$3:$L$11,5,FALSE),VLOOKUP($L3369,'result messages'!$H$3:$L$11,5,FALSE)))</f>
        <v/>
      </c>
    </row>
    <row r="3370" spans="1:17">
      <c r="A3370" s="1">
        <v>3367</v>
      </c>
      <c r="B3370" s="1"/>
      <c r="C3370" s="1"/>
      <c r="D3370" s="1"/>
      <c r="E3370" s="6"/>
      <c r="F3370" s="1"/>
      <c r="G3370" s="1" t="str">
        <f>IF(ISNA(VLOOKUP($C3370,'DTEN TCAP Linkage deviceId'!$A$1:$A$20000,1,FALSE)),"No","Yes")</f>
        <v>No</v>
      </c>
      <c r="H3370" s="1" t="str">
        <f>IF(ISNA(VLOOKUP($C3370,'Provisioning Requester'!$F$3:$H$20000,2,FALSE)),"No","Yes")</f>
        <v>No</v>
      </c>
      <c r="I3370" s="1" t="str">
        <f>IF($H3370="Yes",VLOOKUP($C3370,'Provisioning Requester'!$F$3:$H$20000,3,FALSE),"-")</f>
        <v>-</v>
      </c>
      <c r="J3370" s="1" t="str">
        <f>IF(OR(D3370="SVCP", E3370="TRUE"), "No", IF(ISNA(VLOOKUP($C3370,'ProvResponder deviceId'!$A$1:$A$20000,1,FALSE)),"No","Yes"))</f>
        <v>No</v>
      </c>
      <c r="K3370" s="1" t="str">
        <f>IF($J3370="Yes",VLOOKUP($C3370,'ProvResponder deviceId'!$A$1:$C$20000,3,FALSE),"-")</f>
        <v>-</v>
      </c>
      <c r="L3370" s="1" t="str">
        <f t="shared" si="104"/>
        <v/>
      </c>
      <c r="M3370" s="1" t="str">
        <f t="shared" si="105"/>
        <v/>
      </c>
      <c r="N3370" s="1" t="str">
        <f>IF(ISBLANK($C3370),"",IF(ISNA(VLOOKUP($L3370,'result messages'!$H$3:$L$11,2,FALSE)),VLOOKUP($M3370,'result messages'!$H$3:$L$11,2,FALSE),VLOOKUP($L3370,'result messages'!$H$3:$L$11,2,FALSE)))</f>
        <v/>
      </c>
      <c r="O3370" s="1" t="str">
        <f>IF(ISBLANK($C3370),"",IF(ISNA(VLOOKUP($L3370,'result messages'!$H$3:$L$11,3,FALSE)),VLOOKUP($M3370,'result messages'!$H$3:$L$11,3,FALSE),VLOOKUP($L3370,'result messages'!$H$3:$L$11,3,FALSE)))</f>
        <v/>
      </c>
      <c r="P3370" s="1" t="str">
        <f>IF(ISBLANK($C3370),"",IF(ISNA(VLOOKUP($L3370,'result messages'!$H$3:$L$11,4,FALSE)),VLOOKUP($M3370,'result messages'!$H$3:$L$11,4,FALSE),VLOOKUP($L3370,'result messages'!$H$3:$L$11,4,FALSE)))</f>
        <v/>
      </c>
      <c r="Q3370" s="1" t="str">
        <f>IF(ISBLANK($C3370),"",IF(ISNA(VLOOKUP($L3370,'result messages'!$H$3:$L$11,5,FALSE)),VLOOKUP($M3370,'result messages'!$H$3:$L$11,5,FALSE),VLOOKUP($L3370,'result messages'!$H$3:$L$11,5,FALSE)))</f>
        <v/>
      </c>
    </row>
    <row r="3371" spans="1:17">
      <c r="A3371" s="1">
        <v>3368</v>
      </c>
      <c r="B3371" s="1"/>
      <c r="C3371" s="1"/>
      <c r="D3371" s="1"/>
      <c r="E3371" s="6"/>
      <c r="F3371" s="1"/>
      <c r="G3371" s="1" t="str">
        <f>IF(ISNA(VLOOKUP($C3371,'DTEN TCAP Linkage deviceId'!$A$1:$A$20000,1,FALSE)),"No","Yes")</f>
        <v>No</v>
      </c>
      <c r="H3371" s="1" t="str">
        <f>IF(ISNA(VLOOKUP($C3371,'Provisioning Requester'!$F$3:$H$20000,2,FALSE)),"No","Yes")</f>
        <v>No</v>
      </c>
      <c r="I3371" s="1" t="str">
        <f>IF($H3371="Yes",VLOOKUP($C3371,'Provisioning Requester'!$F$3:$H$20000,3,FALSE),"-")</f>
        <v>-</v>
      </c>
      <c r="J3371" s="1" t="str">
        <f>IF(OR(D3371="SVCP", E3371="TRUE"), "No", IF(ISNA(VLOOKUP($C3371,'ProvResponder deviceId'!$A$1:$A$20000,1,FALSE)),"No","Yes"))</f>
        <v>No</v>
      </c>
      <c r="K3371" s="1" t="str">
        <f>IF($J3371="Yes",VLOOKUP($C3371,'ProvResponder deviceId'!$A$1:$C$20000,3,FALSE),"-")</f>
        <v>-</v>
      </c>
      <c r="L3371" s="1" t="str">
        <f t="shared" si="104"/>
        <v/>
      </c>
      <c r="M3371" s="1" t="str">
        <f t="shared" si="105"/>
        <v/>
      </c>
      <c r="N3371" s="1" t="str">
        <f>IF(ISBLANK($C3371),"",IF(ISNA(VLOOKUP($L3371,'result messages'!$H$3:$L$11,2,FALSE)),VLOOKUP($M3371,'result messages'!$H$3:$L$11,2,FALSE),VLOOKUP($L3371,'result messages'!$H$3:$L$11,2,FALSE)))</f>
        <v/>
      </c>
      <c r="O3371" s="1" t="str">
        <f>IF(ISBLANK($C3371),"",IF(ISNA(VLOOKUP($L3371,'result messages'!$H$3:$L$11,3,FALSE)),VLOOKUP($M3371,'result messages'!$H$3:$L$11,3,FALSE),VLOOKUP($L3371,'result messages'!$H$3:$L$11,3,FALSE)))</f>
        <v/>
      </c>
      <c r="P3371" s="1" t="str">
        <f>IF(ISBLANK($C3371),"",IF(ISNA(VLOOKUP($L3371,'result messages'!$H$3:$L$11,4,FALSE)),VLOOKUP($M3371,'result messages'!$H$3:$L$11,4,FALSE),VLOOKUP($L3371,'result messages'!$H$3:$L$11,4,FALSE)))</f>
        <v/>
      </c>
      <c r="Q3371" s="1" t="str">
        <f>IF(ISBLANK($C3371),"",IF(ISNA(VLOOKUP($L3371,'result messages'!$H$3:$L$11,5,FALSE)),VLOOKUP($M3371,'result messages'!$H$3:$L$11,5,FALSE),VLOOKUP($L3371,'result messages'!$H$3:$L$11,5,FALSE)))</f>
        <v/>
      </c>
    </row>
    <row r="3372" spans="1:17">
      <c r="A3372" s="1">
        <v>3369</v>
      </c>
      <c r="B3372" s="1"/>
      <c r="C3372" s="1"/>
      <c r="D3372" s="1"/>
      <c r="E3372" s="6"/>
      <c r="F3372" s="1"/>
      <c r="G3372" s="1" t="str">
        <f>IF(ISNA(VLOOKUP($C3372,'DTEN TCAP Linkage deviceId'!$A$1:$A$20000,1,FALSE)),"No","Yes")</f>
        <v>No</v>
      </c>
      <c r="H3372" s="1" t="str">
        <f>IF(ISNA(VLOOKUP($C3372,'Provisioning Requester'!$F$3:$H$20000,2,FALSE)),"No","Yes")</f>
        <v>No</v>
      </c>
      <c r="I3372" s="1" t="str">
        <f>IF($H3372="Yes",VLOOKUP($C3372,'Provisioning Requester'!$F$3:$H$20000,3,FALSE),"-")</f>
        <v>-</v>
      </c>
      <c r="J3372" s="1" t="str">
        <f>IF(OR(D3372="SVCP", E3372="TRUE"), "No", IF(ISNA(VLOOKUP($C3372,'ProvResponder deviceId'!$A$1:$A$20000,1,FALSE)),"No","Yes"))</f>
        <v>No</v>
      </c>
      <c r="K3372" s="1" t="str">
        <f>IF($J3372="Yes",VLOOKUP($C3372,'ProvResponder deviceId'!$A$1:$C$20000,3,FALSE),"-")</f>
        <v>-</v>
      </c>
      <c r="L3372" s="1" t="str">
        <f t="shared" si="104"/>
        <v/>
      </c>
      <c r="M3372" s="1" t="str">
        <f t="shared" si="105"/>
        <v/>
      </c>
      <c r="N3372" s="1" t="str">
        <f>IF(ISBLANK($C3372),"",IF(ISNA(VLOOKUP($L3372,'result messages'!$H$3:$L$11,2,FALSE)),VLOOKUP($M3372,'result messages'!$H$3:$L$11,2,FALSE),VLOOKUP($L3372,'result messages'!$H$3:$L$11,2,FALSE)))</f>
        <v/>
      </c>
      <c r="O3372" s="1" t="str">
        <f>IF(ISBLANK($C3372),"",IF(ISNA(VLOOKUP($L3372,'result messages'!$H$3:$L$11,3,FALSE)),VLOOKUP($M3372,'result messages'!$H$3:$L$11,3,FALSE),VLOOKUP($L3372,'result messages'!$H$3:$L$11,3,FALSE)))</f>
        <v/>
      </c>
      <c r="P3372" s="1" t="str">
        <f>IF(ISBLANK($C3372),"",IF(ISNA(VLOOKUP($L3372,'result messages'!$H$3:$L$11,4,FALSE)),VLOOKUP($M3372,'result messages'!$H$3:$L$11,4,FALSE),VLOOKUP($L3372,'result messages'!$H$3:$L$11,4,FALSE)))</f>
        <v/>
      </c>
      <c r="Q3372" s="1" t="str">
        <f>IF(ISBLANK($C3372),"",IF(ISNA(VLOOKUP($L3372,'result messages'!$H$3:$L$11,5,FALSE)),VLOOKUP($M3372,'result messages'!$H$3:$L$11,5,FALSE),VLOOKUP($L3372,'result messages'!$H$3:$L$11,5,FALSE)))</f>
        <v/>
      </c>
    </row>
    <row r="3373" spans="1:17">
      <c r="A3373" s="1">
        <v>3370</v>
      </c>
      <c r="B3373" s="1"/>
      <c r="C3373" s="1"/>
      <c r="D3373" s="1"/>
      <c r="E3373" s="6"/>
      <c r="F3373" s="1"/>
      <c r="G3373" s="1" t="str">
        <f>IF(ISNA(VLOOKUP($C3373,'DTEN TCAP Linkage deviceId'!$A$1:$A$20000,1,FALSE)),"No","Yes")</f>
        <v>No</v>
      </c>
      <c r="H3373" s="1" t="str">
        <f>IF(ISNA(VLOOKUP($C3373,'Provisioning Requester'!$F$3:$H$20000,2,FALSE)),"No","Yes")</f>
        <v>No</v>
      </c>
      <c r="I3373" s="1" t="str">
        <f>IF($H3373="Yes",VLOOKUP($C3373,'Provisioning Requester'!$F$3:$H$20000,3,FALSE),"-")</f>
        <v>-</v>
      </c>
      <c r="J3373" s="1" t="str">
        <f>IF(OR(D3373="SVCP", E3373="TRUE"), "No", IF(ISNA(VLOOKUP($C3373,'ProvResponder deviceId'!$A$1:$A$20000,1,FALSE)),"No","Yes"))</f>
        <v>No</v>
      </c>
      <c r="K3373" s="1" t="str">
        <f>IF($J3373="Yes",VLOOKUP($C3373,'ProvResponder deviceId'!$A$1:$C$20000,3,FALSE),"-")</f>
        <v>-</v>
      </c>
      <c r="L3373" s="1" t="str">
        <f t="shared" si="104"/>
        <v/>
      </c>
      <c r="M3373" s="1" t="str">
        <f t="shared" si="105"/>
        <v/>
      </c>
      <c r="N3373" s="1" t="str">
        <f>IF(ISBLANK($C3373),"",IF(ISNA(VLOOKUP($L3373,'result messages'!$H$3:$L$11,2,FALSE)),VLOOKUP($M3373,'result messages'!$H$3:$L$11,2,FALSE),VLOOKUP($L3373,'result messages'!$H$3:$L$11,2,FALSE)))</f>
        <v/>
      </c>
      <c r="O3373" s="1" t="str">
        <f>IF(ISBLANK($C3373),"",IF(ISNA(VLOOKUP($L3373,'result messages'!$H$3:$L$11,3,FALSE)),VLOOKUP($M3373,'result messages'!$H$3:$L$11,3,FALSE),VLOOKUP($L3373,'result messages'!$H$3:$L$11,3,FALSE)))</f>
        <v/>
      </c>
      <c r="P3373" s="1" t="str">
        <f>IF(ISBLANK($C3373),"",IF(ISNA(VLOOKUP($L3373,'result messages'!$H$3:$L$11,4,FALSE)),VLOOKUP($M3373,'result messages'!$H$3:$L$11,4,FALSE),VLOOKUP($L3373,'result messages'!$H$3:$L$11,4,FALSE)))</f>
        <v/>
      </c>
      <c r="Q3373" s="1" t="str">
        <f>IF(ISBLANK($C3373),"",IF(ISNA(VLOOKUP($L3373,'result messages'!$H$3:$L$11,5,FALSE)),VLOOKUP($M3373,'result messages'!$H$3:$L$11,5,FALSE),VLOOKUP($L3373,'result messages'!$H$3:$L$11,5,FALSE)))</f>
        <v/>
      </c>
    </row>
    <row r="3374" spans="1:17">
      <c r="A3374" s="1">
        <v>3371</v>
      </c>
      <c r="B3374" s="1"/>
      <c r="C3374" s="1"/>
      <c r="D3374" s="1"/>
      <c r="E3374" s="6"/>
      <c r="F3374" s="1"/>
      <c r="G3374" s="1" t="str">
        <f>IF(ISNA(VLOOKUP($C3374,'DTEN TCAP Linkage deviceId'!$A$1:$A$20000,1,FALSE)),"No","Yes")</f>
        <v>No</v>
      </c>
      <c r="H3374" s="1" t="str">
        <f>IF(ISNA(VLOOKUP($C3374,'Provisioning Requester'!$F$3:$H$20000,2,FALSE)),"No","Yes")</f>
        <v>No</v>
      </c>
      <c r="I3374" s="1" t="str">
        <f>IF($H3374="Yes",VLOOKUP($C3374,'Provisioning Requester'!$F$3:$H$20000,3,FALSE),"-")</f>
        <v>-</v>
      </c>
      <c r="J3374" s="1" t="str">
        <f>IF(OR(D3374="SVCP", E3374="TRUE"), "No", IF(ISNA(VLOOKUP($C3374,'ProvResponder deviceId'!$A$1:$A$20000,1,FALSE)),"No","Yes"))</f>
        <v>No</v>
      </c>
      <c r="K3374" s="1" t="str">
        <f>IF($J3374="Yes",VLOOKUP($C3374,'ProvResponder deviceId'!$A$1:$C$20000,3,FALSE),"-")</f>
        <v>-</v>
      </c>
      <c r="L3374" s="1" t="str">
        <f t="shared" si="104"/>
        <v/>
      </c>
      <c r="M3374" s="1" t="str">
        <f t="shared" si="105"/>
        <v/>
      </c>
      <c r="N3374" s="1" t="str">
        <f>IF(ISBLANK($C3374),"",IF(ISNA(VLOOKUP($L3374,'result messages'!$H$3:$L$11,2,FALSE)),VLOOKUP($M3374,'result messages'!$H$3:$L$11,2,FALSE),VLOOKUP($L3374,'result messages'!$H$3:$L$11,2,FALSE)))</f>
        <v/>
      </c>
      <c r="O3374" s="1" t="str">
        <f>IF(ISBLANK($C3374),"",IF(ISNA(VLOOKUP($L3374,'result messages'!$H$3:$L$11,3,FALSE)),VLOOKUP($M3374,'result messages'!$H$3:$L$11,3,FALSE),VLOOKUP($L3374,'result messages'!$H$3:$L$11,3,FALSE)))</f>
        <v/>
      </c>
      <c r="P3374" s="1" t="str">
        <f>IF(ISBLANK($C3374),"",IF(ISNA(VLOOKUP($L3374,'result messages'!$H$3:$L$11,4,FALSE)),VLOOKUP($M3374,'result messages'!$H$3:$L$11,4,FALSE),VLOOKUP($L3374,'result messages'!$H$3:$L$11,4,FALSE)))</f>
        <v/>
      </c>
      <c r="Q3374" s="1" t="str">
        <f>IF(ISBLANK($C3374),"",IF(ISNA(VLOOKUP($L3374,'result messages'!$H$3:$L$11,5,FALSE)),VLOOKUP($M3374,'result messages'!$H$3:$L$11,5,FALSE),VLOOKUP($L3374,'result messages'!$H$3:$L$11,5,FALSE)))</f>
        <v/>
      </c>
    </row>
    <row r="3375" spans="1:17">
      <c r="A3375" s="1">
        <v>3372</v>
      </c>
      <c r="B3375" s="1"/>
      <c r="C3375" s="1"/>
      <c r="D3375" s="1"/>
      <c r="E3375" s="6"/>
      <c r="F3375" s="1"/>
      <c r="G3375" s="1" t="str">
        <f>IF(ISNA(VLOOKUP($C3375,'DTEN TCAP Linkage deviceId'!$A$1:$A$20000,1,FALSE)),"No","Yes")</f>
        <v>No</v>
      </c>
      <c r="H3375" s="1" t="str">
        <f>IF(ISNA(VLOOKUP($C3375,'Provisioning Requester'!$F$3:$H$20000,2,FALSE)),"No","Yes")</f>
        <v>No</v>
      </c>
      <c r="I3375" s="1" t="str">
        <f>IF($H3375="Yes",VLOOKUP($C3375,'Provisioning Requester'!$F$3:$H$20000,3,FALSE),"-")</f>
        <v>-</v>
      </c>
      <c r="J3375" s="1" t="str">
        <f>IF(OR(D3375="SVCP", E3375="TRUE"), "No", IF(ISNA(VLOOKUP($C3375,'ProvResponder deviceId'!$A$1:$A$20000,1,FALSE)),"No","Yes"))</f>
        <v>No</v>
      </c>
      <c r="K3375" s="1" t="str">
        <f>IF($J3375="Yes",VLOOKUP($C3375,'ProvResponder deviceId'!$A$1:$C$20000,3,FALSE),"-")</f>
        <v>-</v>
      </c>
      <c r="L3375" s="1" t="str">
        <f t="shared" si="104"/>
        <v/>
      </c>
      <c r="M3375" s="1" t="str">
        <f t="shared" si="105"/>
        <v/>
      </c>
      <c r="N3375" s="1" t="str">
        <f>IF(ISBLANK($C3375),"",IF(ISNA(VLOOKUP($L3375,'result messages'!$H$3:$L$11,2,FALSE)),VLOOKUP($M3375,'result messages'!$H$3:$L$11,2,FALSE),VLOOKUP($L3375,'result messages'!$H$3:$L$11,2,FALSE)))</f>
        <v/>
      </c>
      <c r="O3375" s="1" t="str">
        <f>IF(ISBLANK($C3375),"",IF(ISNA(VLOOKUP($L3375,'result messages'!$H$3:$L$11,3,FALSE)),VLOOKUP($M3375,'result messages'!$H$3:$L$11,3,FALSE),VLOOKUP($L3375,'result messages'!$H$3:$L$11,3,FALSE)))</f>
        <v/>
      </c>
      <c r="P3375" s="1" t="str">
        <f>IF(ISBLANK($C3375),"",IF(ISNA(VLOOKUP($L3375,'result messages'!$H$3:$L$11,4,FALSE)),VLOOKUP($M3375,'result messages'!$H$3:$L$11,4,FALSE),VLOOKUP($L3375,'result messages'!$H$3:$L$11,4,FALSE)))</f>
        <v/>
      </c>
      <c r="Q3375" s="1" t="str">
        <f>IF(ISBLANK($C3375),"",IF(ISNA(VLOOKUP($L3375,'result messages'!$H$3:$L$11,5,FALSE)),VLOOKUP($M3375,'result messages'!$H$3:$L$11,5,FALSE),VLOOKUP($L3375,'result messages'!$H$3:$L$11,5,FALSE)))</f>
        <v/>
      </c>
    </row>
    <row r="3376" spans="1:17">
      <c r="A3376" s="1">
        <v>3373</v>
      </c>
      <c r="B3376" s="1"/>
      <c r="C3376" s="1"/>
      <c r="D3376" s="1"/>
      <c r="E3376" s="6"/>
      <c r="F3376" s="1"/>
      <c r="G3376" s="1" t="str">
        <f>IF(ISNA(VLOOKUP($C3376,'DTEN TCAP Linkage deviceId'!$A$1:$A$20000,1,FALSE)),"No","Yes")</f>
        <v>No</v>
      </c>
      <c r="H3376" s="1" t="str">
        <f>IF(ISNA(VLOOKUP($C3376,'Provisioning Requester'!$F$3:$H$20000,2,FALSE)),"No","Yes")</f>
        <v>No</v>
      </c>
      <c r="I3376" s="1" t="str">
        <f>IF($H3376="Yes",VLOOKUP($C3376,'Provisioning Requester'!$F$3:$H$20000,3,FALSE),"-")</f>
        <v>-</v>
      </c>
      <c r="J3376" s="1" t="str">
        <f>IF(OR(D3376="SVCP", E3376="TRUE"), "No", IF(ISNA(VLOOKUP($C3376,'ProvResponder deviceId'!$A$1:$A$20000,1,FALSE)),"No","Yes"))</f>
        <v>No</v>
      </c>
      <c r="K3376" s="1" t="str">
        <f>IF($J3376="Yes",VLOOKUP($C3376,'ProvResponder deviceId'!$A$1:$C$20000,3,FALSE),"-")</f>
        <v>-</v>
      </c>
      <c r="L3376" s="1" t="str">
        <f t="shared" si="104"/>
        <v/>
      </c>
      <c r="M3376" s="1" t="str">
        <f t="shared" si="105"/>
        <v/>
      </c>
      <c r="N3376" s="1" t="str">
        <f>IF(ISBLANK($C3376),"",IF(ISNA(VLOOKUP($L3376,'result messages'!$H$3:$L$11,2,FALSE)),VLOOKUP($M3376,'result messages'!$H$3:$L$11,2,FALSE),VLOOKUP($L3376,'result messages'!$H$3:$L$11,2,FALSE)))</f>
        <v/>
      </c>
      <c r="O3376" s="1" t="str">
        <f>IF(ISBLANK($C3376),"",IF(ISNA(VLOOKUP($L3376,'result messages'!$H$3:$L$11,3,FALSE)),VLOOKUP($M3376,'result messages'!$H$3:$L$11,3,FALSE),VLOOKUP($L3376,'result messages'!$H$3:$L$11,3,FALSE)))</f>
        <v/>
      </c>
      <c r="P3376" s="1" t="str">
        <f>IF(ISBLANK($C3376),"",IF(ISNA(VLOOKUP($L3376,'result messages'!$H$3:$L$11,4,FALSE)),VLOOKUP($M3376,'result messages'!$H$3:$L$11,4,FALSE),VLOOKUP($L3376,'result messages'!$H$3:$L$11,4,FALSE)))</f>
        <v/>
      </c>
      <c r="Q3376" s="1" t="str">
        <f>IF(ISBLANK($C3376),"",IF(ISNA(VLOOKUP($L3376,'result messages'!$H$3:$L$11,5,FALSE)),VLOOKUP($M3376,'result messages'!$H$3:$L$11,5,FALSE),VLOOKUP($L3376,'result messages'!$H$3:$L$11,5,FALSE)))</f>
        <v/>
      </c>
    </row>
    <row r="3377" spans="1:17">
      <c r="A3377" s="1">
        <v>3374</v>
      </c>
      <c r="B3377" s="1"/>
      <c r="C3377" s="1"/>
      <c r="D3377" s="1"/>
      <c r="E3377" s="6"/>
      <c r="F3377" s="1"/>
      <c r="G3377" s="1" t="str">
        <f>IF(ISNA(VLOOKUP($C3377,'DTEN TCAP Linkage deviceId'!$A$1:$A$20000,1,FALSE)),"No","Yes")</f>
        <v>No</v>
      </c>
      <c r="H3377" s="1" t="str">
        <f>IF(ISNA(VLOOKUP($C3377,'Provisioning Requester'!$F$3:$H$20000,2,FALSE)),"No","Yes")</f>
        <v>No</v>
      </c>
      <c r="I3377" s="1" t="str">
        <f>IF($H3377="Yes",VLOOKUP($C3377,'Provisioning Requester'!$F$3:$H$20000,3,FALSE),"-")</f>
        <v>-</v>
      </c>
      <c r="J3377" s="1" t="str">
        <f>IF(OR(D3377="SVCP", E3377="TRUE"), "No", IF(ISNA(VLOOKUP($C3377,'ProvResponder deviceId'!$A$1:$A$20000,1,FALSE)),"No","Yes"))</f>
        <v>No</v>
      </c>
      <c r="K3377" s="1" t="str">
        <f>IF($J3377="Yes",VLOOKUP($C3377,'ProvResponder deviceId'!$A$1:$C$20000,3,FALSE),"-")</f>
        <v>-</v>
      </c>
      <c r="L3377" s="1" t="str">
        <f t="shared" si="104"/>
        <v/>
      </c>
      <c r="M3377" s="1" t="str">
        <f t="shared" si="105"/>
        <v/>
      </c>
      <c r="N3377" s="1" t="str">
        <f>IF(ISBLANK($C3377),"",IF(ISNA(VLOOKUP($L3377,'result messages'!$H$3:$L$11,2,FALSE)),VLOOKUP($M3377,'result messages'!$H$3:$L$11,2,FALSE),VLOOKUP($L3377,'result messages'!$H$3:$L$11,2,FALSE)))</f>
        <v/>
      </c>
      <c r="O3377" s="1" t="str">
        <f>IF(ISBLANK($C3377),"",IF(ISNA(VLOOKUP($L3377,'result messages'!$H$3:$L$11,3,FALSE)),VLOOKUP($M3377,'result messages'!$H$3:$L$11,3,FALSE),VLOOKUP($L3377,'result messages'!$H$3:$L$11,3,FALSE)))</f>
        <v/>
      </c>
      <c r="P3377" s="1" t="str">
        <f>IF(ISBLANK($C3377),"",IF(ISNA(VLOOKUP($L3377,'result messages'!$H$3:$L$11,4,FALSE)),VLOOKUP($M3377,'result messages'!$H$3:$L$11,4,FALSE),VLOOKUP($L3377,'result messages'!$H$3:$L$11,4,FALSE)))</f>
        <v/>
      </c>
      <c r="Q3377" s="1" t="str">
        <f>IF(ISBLANK($C3377),"",IF(ISNA(VLOOKUP($L3377,'result messages'!$H$3:$L$11,5,FALSE)),VLOOKUP($M3377,'result messages'!$H$3:$L$11,5,FALSE),VLOOKUP($L3377,'result messages'!$H$3:$L$11,5,FALSE)))</f>
        <v/>
      </c>
    </row>
    <row r="3378" spans="1:17">
      <c r="A3378" s="1">
        <v>3375</v>
      </c>
      <c r="B3378" s="1"/>
      <c r="C3378" s="1"/>
      <c r="D3378" s="1"/>
      <c r="E3378" s="6"/>
      <c r="F3378" s="1"/>
      <c r="G3378" s="1" t="str">
        <f>IF(ISNA(VLOOKUP($C3378,'DTEN TCAP Linkage deviceId'!$A$1:$A$20000,1,FALSE)),"No","Yes")</f>
        <v>No</v>
      </c>
      <c r="H3378" s="1" t="str">
        <f>IF(ISNA(VLOOKUP($C3378,'Provisioning Requester'!$F$3:$H$20000,2,FALSE)),"No","Yes")</f>
        <v>No</v>
      </c>
      <c r="I3378" s="1" t="str">
        <f>IF($H3378="Yes",VLOOKUP($C3378,'Provisioning Requester'!$F$3:$H$20000,3,FALSE),"-")</f>
        <v>-</v>
      </c>
      <c r="J3378" s="1" t="str">
        <f>IF(OR(D3378="SVCP", E3378="TRUE"), "No", IF(ISNA(VLOOKUP($C3378,'ProvResponder deviceId'!$A$1:$A$20000,1,FALSE)),"No","Yes"))</f>
        <v>No</v>
      </c>
      <c r="K3378" s="1" t="str">
        <f>IF($J3378="Yes",VLOOKUP($C3378,'ProvResponder deviceId'!$A$1:$C$20000,3,FALSE),"-")</f>
        <v>-</v>
      </c>
      <c r="L3378" s="1" t="str">
        <f t="shared" si="104"/>
        <v/>
      </c>
      <c r="M3378" s="1" t="str">
        <f t="shared" si="105"/>
        <v/>
      </c>
      <c r="N3378" s="1" t="str">
        <f>IF(ISBLANK($C3378),"",IF(ISNA(VLOOKUP($L3378,'result messages'!$H$3:$L$11,2,FALSE)),VLOOKUP($M3378,'result messages'!$H$3:$L$11,2,FALSE),VLOOKUP($L3378,'result messages'!$H$3:$L$11,2,FALSE)))</f>
        <v/>
      </c>
      <c r="O3378" s="1" t="str">
        <f>IF(ISBLANK($C3378),"",IF(ISNA(VLOOKUP($L3378,'result messages'!$H$3:$L$11,3,FALSE)),VLOOKUP($M3378,'result messages'!$H$3:$L$11,3,FALSE),VLOOKUP($L3378,'result messages'!$H$3:$L$11,3,FALSE)))</f>
        <v/>
      </c>
      <c r="P3378" s="1" t="str">
        <f>IF(ISBLANK($C3378),"",IF(ISNA(VLOOKUP($L3378,'result messages'!$H$3:$L$11,4,FALSE)),VLOOKUP($M3378,'result messages'!$H$3:$L$11,4,FALSE),VLOOKUP($L3378,'result messages'!$H$3:$L$11,4,FALSE)))</f>
        <v/>
      </c>
      <c r="Q3378" s="1" t="str">
        <f>IF(ISBLANK($C3378),"",IF(ISNA(VLOOKUP($L3378,'result messages'!$H$3:$L$11,5,FALSE)),VLOOKUP($M3378,'result messages'!$H$3:$L$11,5,FALSE),VLOOKUP($L3378,'result messages'!$H$3:$L$11,5,FALSE)))</f>
        <v/>
      </c>
    </row>
    <row r="3379" spans="1:17">
      <c r="A3379" s="1">
        <v>3376</v>
      </c>
      <c r="B3379" s="1"/>
      <c r="C3379" s="1"/>
      <c r="D3379" s="1"/>
      <c r="E3379" s="6"/>
      <c r="F3379" s="1"/>
      <c r="G3379" s="1" t="str">
        <f>IF(ISNA(VLOOKUP($C3379,'DTEN TCAP Linkage deviceId'!$A$1:$A$20000,1,FALSE)),"No","Yes")</f>
        <v>No</v>
      </c>
      <c r="H3379" s="1" t="str">
        <f>IF(ISNA(VLOOKUP($C3379,'Provisioning Requester'!$F$3:$H$20000,2,FALSE)),"No","Yes")</f>
        <v>No</v>
      </c>
      <c r="I3379" s="1" t="str">
        <f>IF($H3379="Yes",VLOOKUP($C3379,'Provisioning Requester'!$F$3:$H$20000,3,FALSE),"-")</f>
        <v>-</v>
      </c>
      <c r="J3379" s="1" t="str">
        <f>IF(OR(D3379="SVCP", E3379="TRUE"), "No", IF(ISNA(VLOOKUP($C3379,'ProvResponder deviceId'!$A$1:$A$20000,1,FALSE)),"No","Yes"))</f>
        <v>No</v>
      </c>
      <c r="K3379" s="1" t="str">
        <f>IF($J3379="Yes",VLOOKUP($C3379,'ProvResponder deviceId'!$A$1:$C$20000,3,FALSE),"-")</f>
        <v>-</v>
      </c>
      <c r="L3379" s="1" t="str">
        <f t="shared" si="104"/>
        <v/>
      </c>
      <c r="M3379" s="1" t="str">
        <f t="shared" si="105"/>
        <v/>
      </c>
      <c r="N3379" s="1" t="str">
        <f>IF(ISBLANK($C3379),"",IF(ISNA(VLOOKUP($L3379,'result messages'!$H$3:$L$11,2,FALSE)),VLOOKUP($M3379,'result messages'!$H$3:$L$11,2,FALSE),VLOOKUP($L3379,'result messages'!$H$3:$L$11,2,FALSE)))</f>
        <v/>
      </c>
      <c r="O3379" s="1" t="str">
        <f>IF(ISBLANK($C3379),"",IF(ISNA(VLOOKUP($L3379,'result messages'!$H$3:$L$11,3,FALSE)),VLOOKUP($M3379,'result messages'!$H$3:$L$11,3,FALSE),VLOOKUP($L3379,'result messages'!$H$3:$L$11,3,FALSE)))</f>
        <v/>
      </c>
      <c r="P3379" s="1" t="str">
        <f>IF(ISBLANK($C3379),"",IF(ISNA(VLOOKUP($L3379,'result messages'!$H$3:$L$11,4,FALSE)),VLOOKUP($M3379,'result messages'!$H$3:$L$11,4,FALSE),VLOOKUP($L3379,'result messages'!$H$3:$L$11,4,FALSE)))</f>
        <v/>
      </c>
      <c r="Q3379" s="1" t="str">
        <f>IF(ISBLANK($C3379),"",IF(ISNA(VLOOKUP($L3379,'result messages'!$H$3:$L$11,5,FALSE)),VLOOKUP($M3379,'result messages'!$H$3:$L$11,5,FALSE),VLOOKUP($L3379,'result messages'!$H$3:$L$11,5,FALSE)))</f>
        <v/>
      </c>
    </row>
    <row r="3380" spans="1:17">
      <c r="A3380" s="1">
        <v>3377</v>
      </c>
      <c r="B3380" s="1"/>
      <c r="C3380" s="1"/>
      <c r="D3380" s="1"/>
      <c r="E3380" s="6"/>
      <c r="F3380" s="1"/>
      <c r="G3380" s="1" t="str">
        <f>IF(ISNA(VLOOKUP($C3380,'DTEN TCAP Linkage deviceId'!$A$1:$A$20000,1,FALSE)),"No","Yes")</f>
        <v>No</v>
      </c>
      <c r="H3380" s="1" t="str">
        <f>IF(ISNA(VLOOKUP($C3380,'Provisioning Requester'!$F$3:$H$20000,2,FALSE)),"No","Yes")</f>
        <v>No</v>
      </c>
      <c r="I3380" s="1" t="str">
        <f>IF($H3380="Yes",VLOOKUP($C3380,'Provisioning Requester'!$F$3:$H$20000,3,FALSE),"-")</f>
        <v>-</v>
      </c>
      <c r="J3380" s="1" t="str">
        <f>IF(OR(D3380="SVCP", E3380="TRUE"), "No", IF(ISNA(VLOOKUP($C3380,'ProvResponder deviceId'!$A$1:$A$20000,1,FALSE)),"No","Yes"))</f>
        <v>No</v>
      </c>
      <c r="K3380" s="1" t="str">
        <f>IF($J3380="Yes",VLOOKUP($C3380,'ProvResponder deviceId'!$A$1:$C$20000,3,FALSE),"-")</f>
        <v>-</v>
      </c>
      <c r="L3380" s="1" t="str">
        <f t="shared" si="104"/>
        <v/>
      </c>
      <c r="M3380" s="1" t="str">
        <f t="shared" si="105"/>
        <v/>
      </c>
      <c r="N3380" s="1" t="str">
        <f>IF(ISBLANK($C3380),"",IF(ISNA(VLOOKUP($L3380,'result messages'!$H$3:$L$11,2,FALSE)),VLOOKUP($M3380,'result messages'!$H$3:$L$11,2,FALSE),VLOOKUP($L3380,'result messages'!$H$3:$L$11,2,FALSE)))</f>
        <v/>
      </c>
      <c r="O3380" s="1" t="str">
        <f>IF(ISBLANK($C3380),"",IF(ISNA(VLOOKUP($L3380,'result messages'!$H$3:$L$11,3,FALSE)),VLOOKUP($M3380,'result messages'!$H$3:$L$11,3,FALSE),VLOOKUP($L3380,'result messages'!$H$3:$L$11,3,FALSE)))</f>
        <v/>
      </c>
      <c r="P3380" s="1" t="str">
        <f>IF(ISBLANK($C3380),"",IF(ISNA(VLOOKUP($L3380,'result messages'!$H$3:$L$11,4,FALSE)),VLOOKUP($M3380,'result messages'!$H$3:$L$11,4,FALSE),VLOOKUP($L3380,'result messages'!$H$3:$L$11,4,FALSE)))</f>
        <v/>
      </c>
      <c r="Q3380" s="1" t="str">
        <f>IF(ISBLANK($C3380),"",IF(ISNA(VLOOKUP($L3380,'result messages'!$H$3:$L$11,5,FALSE)),VLOOKUP($M3380,'result messages'!$H$3:$L$11,5,FALSE),VLOOKUP($L3380,'result messages'!$H$3:$L$11,5,FALSE)))</f>
        <v/>
      </c>
    </row>
    <row r="3381" spans="1:17">
      <c r="A3381" s="1">
        <v>3378</v>
      </c>
      <c r="B3381" s="1"/>
      <c r="C3381" s="1"/>
      <c r="D3381" s="1"/>
      <c r="E3381" s="6"/>
      <c r="F3381" s="1"/>
      <c r="G3381" s="1" t="str">
        <f>IF(ISNA(VLOOKUP($C3381,'DTEN TCAP Linkage deviceId'!$A$1:$A$20000,1,FALSE)),"No","Yes")</f>
        <v>No</v>
      </c>
      <c r="H3381" s="1" t="str">
        <f>IF(ISNA(VLOOKUP($C3381,'Provisioning Requester'!$F$3:$H$20000,2,FALSE)),"No","Yes")</f>
        <v>No</v>
      </c>
      <c r="I3381" s="1" t="str">
        <f>IF($H3381="Yes",VLOOKUP($C3381,'Provisioning Requester'!$F$3:$H$20000,3,FALSE),"-")</f>
        <v>-</v>
      </c>
      <c r="J3381" s="1" t="str">
        <f>IF(OR(D3381="SVCP", E3381="TRUE"), "No", IF(ISNA(VLOOKUP($C3381,'ProvResponder deviceId'!$A$1:$A$20000,1,FALSE)),"No","Yes"))</f>
        <v>No</v>
      </c>
      <c r="K3381" s="1" t="str">
        <f>IF($J3381="Yes",VLOOKUP($C3381,'ProvResponder deviceId'!$A$1:$C$20000,3,FALSE),"-")</f>
        <v>-</v>
      </c>
      <c r="L3381" s="1" t="str">
        <f t="shared" si="104"/>
        <v/>
      </c>
      <c r="M3381" s="1" t="str">
        <f t="shared" si="105"/>
        <v/>
      </c>
      <c r="N3381" s="1" t="str">
        <f>IF(ISBLANK($C3381),"",IF(ISNA(VLOOKUP($L3381,'result messages'!$H$3:$L$11,2,FALSE)),VLOOKUP($M3381,'result messages'!$H$3:$L$11,2,FALSE),VLOOKUP($L3381,'result messages'!$H$3:$L$11,2,FALSE)))</f>
        <v/>
      </c>
      <c r="O3381" s="1" t="str">
        <f>IF(ISBLANK($C3381),"",IF(ISNA(VLOOKUP($L3381,'result messages'!$H$3:$L$11,3,FALSE)),VLOOKUP($M3381,'result messages'!$H$3:$L$11,3,FALSE),VLOOKUP($L3381,'result messages'!$H$3:$L$11,3,FALSE)))</f>
        <v/>
      </c>
      <c r="P3381" s="1" t="str">
        <f>IF(ISBLANK($C3381),"",IF(ISNA(VLOOKUP($L3381,'result messages'!$H$3:$L$11,4,FALSE)),VLOOKUP($M3381,'result messages'!$H$3:$L$11,4,FALSE),VLOOKUP($L3381,'result messages'!$H$3:$L$11,4,FALSE)))</f>
        <v/>
      </c>
      <c r="Q3381" s="1" t="str">
        <f>IF(ISBLANK($C3381),"",IF(ISNA(VLOOKUP($L3381,'result messages'!$H$3:$L$11,5,FALSE)),VLOOKUP($M3381,'result messages'!$H$3:$L$11,5,FALSE),VLOOKUP($L3381,'result messages'!$H$3:$L$11,5,FALSE)))</f>
        <v/>
      </c>
    </row>
    <row r="3382" spans="1:17">
      <c r="A3382" s="1">
        <v>3379</v>
      </c>
      <c r="B3382" s="1"/>
      <c r="C3382" s="1"/>
      <c r="D3382" s="1"/>
      <c r="E3382" s="6"/>
      <c r="F3382" s="1"/>
      <c r="G3382" s="1" t="str">
        <f>IF(ISNA(VLOOKUP($C3382,'DTEN TCAP Linkage deviceId'!$A$1:$A$20000,1,FALSE)),"No","Yes")</f>
        <v>No</v>
      </c>
      <c r="H3382" s="1" t="str">
        <f>IF(ISNA(VLOOKUP($C3382,'Provisioning Requester'!$F$3:$H$20000,2,FALSE)),"No","Yes")</f>
        <v>No</v>
      </c>
      <c r="I3382" s="1" t="str">
        <f>IF($H3382="Yes",VLOOKUP($C3382,'Provisioning Requester'!$F$3:$H$20000,3,FALSE),"-")</f>
        <v>-</v>
      </c>
      <c r="J3382" s="1" t="str">
        <f>IF(OR(D3382="SVCP", E3382="TRUE"), "No", IF(ISNA(VLOOKUP($C3382,'ProvResponder deviceId'!$A$1:$A$20000,1,FALSE)),"No","Yes"))</f>
        <v>No</v>
      </c>
      <c r="K3382" s="1" t="str">
        <f>IF($J3382="Yes",VLOOKUP($C3382,'ProvResponder deviceId'!$A$1:$C$20000,3,FALSE),"-")</f>
        <v>-</v>
      </c>
      <c r="L3382" s="1" t="str">
        <f t="shared" si="104"/>
        <v/>
      </c>
      <c r="M3382" s="1" t="str">
        <f t="shared" si="105"/>
        <v/>
      </c>
      <c r="N3382" s="1" t="str">
        <f>IF(ISBLANK($C3382),"",IF(ISNA(VLOOKUP($L3382,'result messages'!$H$3:$L$11,2,FALSE)),VLOOKUP($M3382,'result messages'!$H$3:$L$11,2,FALSE),VLOOKUP($L3382,'result messages'!$H$3:$L$11,2,FALSE)))</f>
        <v/>
      </c>
      <c r="O3382" s="1" t="str">
        <f>IF(ISBLANK($C3382),"",IF(ISNA(VLOOKUP($L3382,'result messages'!$H$3:$L$11,3,FALSE)),VLOOKUP($M3382,'result messages'!$H$3:$L$11,3,FALSE),VLOOKUP($L3382,'result messages'!$H$3:$L$11,3,FALSE)))</f>
        <v/>
      </c>
      <c r="P3382" s="1" t="str">
        <f>IF(ISBLANK($C3382),"",IF(ISNA(VLOOKUP($L3382,'result messages'!$H$3:$L$11,4,FALSE)),VLOOKUP($M3382,'result messages'!$H$3:$L$11,4,FALSE),VLOOKUP($L3382,'result messages'!$H$3:$L$11,4,FALSE)))</f>
        <v/>
      </c>
      <c r="Q3382" s="1" t="str">
        <f>IF(ISBLANK($C3382),"",IF(ISNA(VLOOKUP($L3382,'result messages'!$H$3:$L$11,5,FALSE)),VLOOKUP($M3382,'result messages'!$H$3:$L$11,5,FALSE),VLOOKUP($L3382,'result messages'!$H$3:$L$11,5,FALSE)))</f>
        <v/>
      </c>
    </row>
    <row r="3383" spans="1:17">
      <c r="A3383" s="1">
        <v>3380</v>
      </c>
      <c r="B3383" s="1"/>
      <c r="C3383" s="1"/>
      <c r="D3383" s="1"/>
      <c r="E3383" s="6"/>
      <c r="F3383" s="1"/>
      <c r="G3383" s="1" t="str">
        <f>IF(ISNA(VLOOKUP($C3383,'DTEN TCAP Linkage deviceId'!$A$1:$A$20000,1,FALSE)),"No","Yes")</f>
        <v>No</v>
      </c>
      <c r="H3383" s="1" t="str">
        <f>IF(ISNA(VLOOKUP($C3383,'Provisioning Requester'!$F$3:$H$20000,2,FALSE)),"No","Yes")</f>
        <v>No</v>
      </c>
      <c r="I3383" s="1" t="str">
        <f>IF($H3383="Yes",VLOOKUP($C3383,'Provisioning Requester'!$F$3:$H$20000,3,FALSE),"-")</f>
        <v>-</v>
      </c>
      <c r="J3383" s="1" t="str">
        <f>IF(OR(D3383="SVCP", E3383="TRUE"), "No", IF(ISNA(VLOOKUP($C3383,'ProvResponder deviceId'!$A$1:$A$20000,1,FALSE)),"No","Yes"))</f>
        <v>No</v>
      </c>
      <c r="K3383" s="1" t="str">
        <f>IF($J3383="Yes",VLOOKUP($C3383,'ProvResponder deviceId'!$A$1:$C$20000,3,FALSE),"-")</f>
        <v>-</v>
      </c>
      <c r="L3383" s="1" t="str">
        <f t="shared" si="104"/>
        <v/>
      </c>
      <c r="M3383" s="1" t="str">
        <f t="shared" si="105"/>
        <v/>
      </c>
      <c r="N3383" s="1" t="str">
        <f>IF(ISBLANK($C3383),"",IF(ISNA(VLOOKUP($L3383,'result messages'!$H$3:$L$11,2,FALSE)),VLOOKUP($M3383,'result messages'!$H$3:$L$11,2,FALSE),VLOOKUP($L3383,'result messages'!$H$3:$L$11,2,FALSE)))</f>
        <v/>
      </c>
      <c r="O3383" s="1" t="str">
        <f>IF(ISBLANK($C3383),"",IF(ISNA(VLOOKUP($L3383,'result messages'!$H$3:$L$11,3,FALSE)),VLOOKUP($M3383,'result messages'!$H$3:$L$11,3,FALSE),VLOOKUP($L3383,'result messages'!$H$3:$L$11,3,FALSE)))</f>
        <v/>
      </c>
      <c r="P3383" s="1" t="str">
        <f>IF(ISBLANK($C3383),"",IF(ISNA(VLOOKUP($L3383,'result messages'!$H$3:$L$11,4,FALSE)),VLOOKUP($M3383,'result messages'!$H$3:$L$11,4,FALSE),VLOOKUP($L3383,'result messages'!$H$3:$L$11,4,FALSE)))</f>
        <v/>
      </c>
      <c r="Q3383" s="1" t="str">
        <f>IF(ISBLANK($C3383),"",IF(ISNA(VLOOKUP($L3383,'result messages'!$H$3:$L$11,5,FALSE)),VLOOKUP($M3383,'result messages'!$H$3:$L$11,5,FALSE),VLOOKUP($L3383,'result messages'!$H$3:$L$11,5,FALSE)))</f>
        <v/>
      </c>
    </row>
    <row r="3384" spans="1:17">
      <c r="A3384" s="1">
        <v>3381</v>
      </c>
      <c r="B3384" s="1"/>
      <c r="C3384" s="1"/>
      <c r="D3384" s="1"/>
      <c r="E3384" s="6"/>
      <c r="F3384" s="1"/>
      <c r="G3384" s="1" t="str">
        <f>IF(ISNA(VLOOKUP($C3384,'DTEN TCAP Linkage deviceId'!$A$1:$A$20000,1,FALSE)),"No","Yes")</f>
        <v>No</v>
      </c>
      <c r="H3384" s="1" t="str">
        <f>IF(ISNA(VLOOKUP($C3384,'Provisioning Requester'!$F$3:$H$20000,2,FALSE)),"No","Yes")</f>
        <v>No</v>
      </c>
      <c r="I3384" s="1" t="str">
        <f>IF($H3384="Yes",VLOOKUP($C3384,'Provisioning Requester'!$F$3:$H$20000,3,FALSE),"-")</f>
        <v>-</v>
      </c>
      <c r="J3384" s="1" t="str">
        <f>IF(OR(D3384="SVCP", E3384="TRUE"), "No", IF(ISNA(VLOOKUP($C3384,'ProvResponder deviceId'!$A$1:$A$20000,1,FALSE)),"No","Yes"))</f>
        <v>No</v>
      </c>
      <c r="K3384" s="1" t="str">
        <f>IF($J3384="Yes",VLOOKUP($C3384,'ProvResponder deviceId'!$A$1:$C$20000,3,FALSE),"-")</f>
        <v>-</v>
      </c>
      <c r="L3384" s="1" t="str">
        <f t="shared" si="104"/>
        <v/>
      </c>
      <c r="M3384" s="1" t="str">
        <f t="shared" si="105"/>
        <v/>
      </c>
      <c r="N3384" s="1" t="str">
        <f>IF(ISBLANK($C3384),"",IF(ISNA(VLOOKUP($L3384,'result messages'!$H$3:$L$11,2,FALSE)),VLOOKUP($M3384,'result messages'!$H$3:$L$11,2,FALSE),VLOOKUP($L3384,'result messages'!$H$3:$L$11,2,FALSE)))</f>
        <v/>
      </c>
      <c r="O3384" s="1" t="str">
        <f>IF(ISBLANK($C3384),"",IF(ISNA(VLOOKUP($L3384,'result messages'!$H$3:$L$11,3,FALSE)),VLOOKUP($M3384,'result messages'!$H$3:$L$11,3,FALSE),VLOOKUP($L3384,'result messages'!$H$3:$L$11,3,FALSE)))</f>
        <v/>
      </c>
      <c r="P3384" s="1" t="str">
        <f>IF(ISBLANK($C3384),"",IF(ISNA(VLOOKUP($L3384,'result messages'!$H$3:$L$11,4,FALSE)),VLOOKUP($M3384,'result messages'!$H$3:$L$11,4,FALSE),VLOOKUP($L3384,'result messages'!$H$3:$L$11,4,FALSE)))</f>
        <v/>
      </c>
      <c r="Q3384" s="1" t="str">
        <f>IF(ISBLANK($C3384),"",IF(ISNA(VLOOKUP($L3384,'result messages'!$H$3:$L$11,5,FALSE)),VLOOKUP($M3384,'result messages'!$H$3:$L$11,5,FALSE),VLOOKUP($L3384,'result messages'!$H$3:$L$11,5,FALSE)))</f>
        <v/>
      </c>
    </row>
    <row r="3385" spans="1:17">
      <c r="A3385" s="1">
        <v>3382</v>
      </c>
      <c r="B3385" s="1"/>
      <c r="C3385" s="1"/>
      <c r="D3385" s="1"/>
      <c r="E3385" s="6"/>
      <c r="F3385" s="1"/>
      <c r="G3385" s="1" t="str">
        <f>IF(ISNA(VLOOKUP($C3385,'DTEN TCAP Linkage deviceId'!$A$1:$A$20000,1,FALSE)),"No","Yes")</f>
        <v>No</v>
      </c>
      <c r="H3385" s="1" t="str">
        <f>IF(ISNA(VLOOKUP($C3385,'Provisioning Requester'!$F$3:$H$20000,2,FALSE)),"No","Yes")</f>
        <v>No</v>
      </c>
      <c r="I3385" s="1" t="str">
        <f>IF($H3385="Yes",VLOOKUP($C3385,'Provisioning Requester'!$F$3:$H$20000,3,FALSE),"-")</f>
        <v>-</v>
      </c>
      <c r="J3385" s="1" t="str">
        <f>IF(OR(D3385="SVCP", E3385="TRUE"), "No", IF(ISNA(VLOOKUP($C3385,'ProvResponder deviceId'!$A$1:$A$20000,1,FALSE)),"No","Yes"))</f>
        <v>No</v>
      </c>
      <c r="K3385" s="1" t="str">
        <f>IF($J3385="Yes",VLOOKUP($C3385,'ProvResponder deviceId'!$A$1:$C$20000,3,FALSE),"-")</f>
        <v>-</v>
      </c>
      <c r="L3385" s="1" t="str">
        <f t="shared" si="104"/>
        <v/>
      </c>
      <c r="M3385" s="1" t="str">
        <f t="shared" si="105"/>
        <v/>
      </c>
      <c r="N3385" s="1" t="str">
        <f>IF(ISBLANK($C3385),"",IF(ISNA(VLOOKUP($L3385,'result messages'!$H$3:$L$11,2,FALSE)),VLOOKUP($M3385,'result messages'!$H$3:$L$11,2,FALSE),VLOOKUP($L3385,'result messages'!$H$3:$L$11,2,FALSE)))</f>
        <v/>
      </c>
      <c r="O3385" s="1" t="str">
        <f>IF(ISBLANK($C3385),"",IF(ISNA(VLOOKUP($L3385,'result messages'!$H$3:$L$11,3,FALSE)),VLOOKUP($M3385,'result messages'!$H$3:$L$11,3,FALSE),VLOOKUP($L3385,'result messages'!$H$3:$L$11,3,FALSE)))</f>
        <v/>
      </c>
      <c r="P3385" s="1" t="str">
        <f>IF(ISBLANK($C3385),"",IF(ISNA(VLOOKUP($L3385,'result messages'!$H$3:$L$11,4,FALSE)),VLOOKUP($M3385,'result messages'!$H$3:$L$11,4,FALSE),VLOOKUP($L3385,'result messages'!$H$3:$L$11,4,FALSE)))</f>
        <v/>
      </c>
      <c r="Q3385" s="1" t="str">
        <f>IF(ISBLANK($C3385),"",IF(ISNA(VLOOKUP($L3385,'result messages'!$H$3:$L$11,5,FALSE)),VLOOKUP($M3385,'result messages'!$H$3:$L$11,5,FALSE),VLOOKUP($L3385,'result messages'!$H$3:$L$11,5,FALSE)))</f>
        <v/>
      </c>
    </row>
    <row r="3386" spans="1:17">
      <c r="A3386" s="1">
        <v>3383</v>
      </c>
      <c r="B3386" s="1"/>
      <c r="C3386" s="1"/>
      <c r="D3386" s="1"/>
      <c r="E3386" s="6"/>
      <c r="F3386" s="1"/>
      <c r="G3386" s="1" t="str">
        <f>IF(ISNA(VLOOKUP($C3386,'DTEN TCAP Linkage deviceId'!$A$1:$A$20000,1,FALSE)),"No","Yes")</f>
        <v>No</v>
      </c>
      <c r="H3386" s="1" t="str">
        <f>IF(ISNA(VLOOKUP($C3386,'Provisioning Requester'!$F$3:$H$20000,2,FALSE)),"No","Yes")</f>
        <v>No</v>
      </c>
      <c r="I3386" s="1" t="str">
        <f>IF($H3386="Yes",VLOOKUP($C3386,'Provisioning Requester'!$F$3:$H$20000,3,FALSE),"-")</f>
        <v>-</v>
      </c>
      <c r="J3386" s="1" t="str">
        <f>IF(OR(D3386="SVCP", E3386="TRUE"), "No", IF(ISNA(VLOOKUP($C3386,'ProvResponder deviceId'!$A$1:$A$20000,1,FALSE)),"No","Yes"))</f>
        <v>No</v>
      </c>
      <c r="K3386" s="1" t="str">
        <f>IF($J3386="Yes",VLOOKUP($C3386,'ProvResponder deviceId'!$A$1:$C$20000,3,FALSE),"-")</f>
        <v>-</v>
      </c>
      <c r="L3386" s="1" t="str">
        <f t="shared" si="104"/>
        <v/>
      </c>
      <c r="M3386" s="1" t="str">
        <f t="shared" si="105"/>
        <v/>
      </c>
      <c r="N3386" s="1" t="str">
        <f>IF(ISBLANK($C3386),"",IF(ISNA(VLOOKUP($L3386,'result messages'!$H$3:$L$11,2,FALSE)),VLOOKUP($M3386,'result messages'!$H$3:$L$11,2,FALSE),VLOOKUP($L3386,'result messages'!$H$3:$L$11,2,FALSE)))</f>
        <v/>
      </c>
      <c r="O3386" s="1" t="str">
        <f>IF(ISBLANK($C3386),"",IF(ISNA(VLOOKUP($L3386,'result messages'!$H$3:$L$11,3,FALSE)),VLOOKUP($M3386,'result messages'!$H$3:$L$11,3,FALSE),VLOOKUP($L3386,'result messages'!$H$3:$L$11,3,FALSE)))</f>
        <v/>
      </c>
      <c r="P3386" s="1" t="str">
        <f>IF(ISBLANK($C3386),"",IF(ISNA(VLOOKUP($L3386,'result messages'!$H$3:$L$11,4,FALSE)),VLOOKUP($M3386,'result messages'!$H$3:$L$11,4,FALSE),VLOOKUP($L3386,'result messages'!$H$3:$L$11,4,FALSE)))</f>
        <v/>
      </c>
      <c r="Q3386" s="1" t="str">
        <f>IF(ISBLANK($C3386),"",IF(ISNA(VLOOKUP($L3386,'result messages'!$H$3:$L$11,5,FALSE)),VLOOKUP($M3386,'result messages'!$H$3:$L$11,5,FALSE),VLOOKUP($L3386,'result messages'!$H$3:$L$11,5,FALSE)))</f>
        <v/>
      </c>
    </row>
    <row r="3387" spans="1:17">
      <c r="A3387" s="1">
        <v>3384</v>
      </c>
      <c r="B3387" s="1"/>
      <c r="C3387" s="1"/>
      <c r="D3387" s="1"/>
      <c r="E3387" s="6"/>
      <c r="F3387" s="1"/>
      <c r="G3387" s="1" t="str">
        <f>IF(ISNA(VLOOKUP($C3387,'DTEN TCAP Linkage deviceId'!$A$1:$A$20000,1,FALSE)),"No","Yes")</f>
        <v>No</v>
      </c>
      <c r="H3387" s="1" t="str">
        <f>IF(ISNA(VLOOKUP($C3387,'Provisioning Requester'!$F$3:$H$20000,2,FALSE)),"No","Yes")</f>
        <v>No</v>
      </c>
      <c r="I3387" s="1" t="str">
        <f>IF($H3387="Yes",VLOOKUP($C3387,'Provisioning Requester'!$F$3:$H$20000,3,FALSE),"-")</f>
        <v>-</v>
      </c>
      <c r="J3387" s="1" t="str">
        <f>IF(OR(D3387="SVCP", E3387="TRUE"), "No", IF(ISNA(VLOOKUP($C3387,'ProvResponder deviceId'!$A$1:$A$20000,1,FALSE)),"No","Yes"))</f>
        <v>No</v>
      </c>
      <c r="K3387" s="1" t="str">
        <f>IF($J3387="Yes",VLOOKUP($C3387,'ProvResponder deviceId'!$A$1:$C$20000,3,FALSE),"-")</f>
        <v>-</v>
      </c>
      <c r="L3387" s="1" t="str">
        <f t="shared" si="104"/>
        <v/>
      </c>
      <c r="M3387" s="1" t="str">
        <f t="shared" si="105"/>
        <v/>
      </c>
      <c r="N3387" s="1" t="str">
        <f>IF(ISBLANK($C3387),"",IF(ISNA(VLOOKUP($L3387,'result messages'!$H$3:$L$11,2,FALSE)),VLOOKUP($M3387,'result messages'!$H$3:$L$11,2,FALSE),VLOOKUP($L3387,'result messages'!$H$3:$L$11,2,FALSE)))</f>
        <v/>
      </c>
      <c r="O3387" s="1" t="str">
        <f>IF(ISBLANK($C3387),"",IF(ISNA(VLOOKUP($L3387,'result messages'!$H$3:$L$11,3,FALSE)),VLOOKUP($M3387,'result messages'!$H$3:$L$11,3,FALSE),VLOOKUP($L3387,'result messages'!$H$3:$L$11,3,FALSE)))</f>
        <v/>
      </c>
      <c r="P3387" s="1" t="str">
        <f>IF(ISBLANK($C3387),"",IF(ISNA(VLOOKUP($L3387,'result messages'!$H$3:$L$11,4,FALSE)),VLOOKUP($M3387,'result messages'!$H$3:$L$11,4,FALSE),VLOOKUP($L3387,'result messages'!$H$3:$L$11,4,FALSE)))</f>
        <v/>
      </c>
      <c r="Q3387" s="1" t="str">
        <f>IF(ISBLANK($C3387),"",IF(ISNA(VLOOKUP($L3387,'result messages'!$H$3:$L$11,5,FALSE)),VLOOKUP($M3387,'result messages'!$H$3:$L$11,5,FALSE),VLOOKUP($L3387,'result messages'!$H$3:$L$11,5,FALSE)))</f>
        <v/>
      </c>
    </row>
    <row r="3388" spans="1:17">
      <c r="A3388" s="1">
        <v>3385</v>
      </c>
      <c r="B3388" s="1"/>
      <c r="C3388" s="1"/>
      <c r="D3388" s="1"/>
      <c r="E3388" s="6"/>
      <c r="F3388" s="1"/>
      <c r="G3388" s="1" t="str">
        <f>IF(ISNA(VLOOKUP($C3388,'DTEN TCAP Linkage deviceId'!$A$1:$A$20000,1,FALSE)),"No","Yes")</f>
        <v>No</v>
      </c>
      <c r="H3388" s="1" t="str">
        <f>IF(ISNA(VLOOKUP($C3388,'Provisioning Requester'!$F$3:$H$20000,2,FALSE)),"No","Yes")</f>
        <v>No</v>
      </c>
      <c r="I3388" s="1" t="str">
        <f>IF($H3388="Yes",VLOOKUP($C3388,'Provisioning Requester'!$F$3:$H$20000,3,FALSE),"-")</f>
        <v>-</v>
      </c>
      <c r="J3388" s="1" t="str">
        <f>IF(OR(D3388="SVCP", E3388="TRUE"), "No", IF(ISNA(VLOOKUP($C3388,'ProvResponder deviceId'!$A$1:$A$20000,1,FALSE)),"No","Yes"))</f>
        <v>No</v>
      </c>
      <c r="K3388" s="1" t="str">
        <f>IF($J3388="Yes",VLOOKUP($C3388,'ProvResponder deviceId'!$A$1:$C$20000,3,FALSE),"-")</f>
        <v>-</v>
      </c>
      <c r="L3388" s="1" t="str">
        <f t="shared" si="104"/>
        <v/>
      </c>
      <c r="M3388" s="1" t="str">
        <f t="shared" si="105"/>
        <v/>
      </c>
      <c r="N3388" s="1" t="str">
        <f>IF(ISBLANK($C3388),"",IF(ISNA(VLOOKUP($L3388,'result messages'!$H$3:$L$11,2,FALSE)),VLOOKUP($M3388,'result messages'!$H$3:$L$11,2,FALSE),VLOOKUP($L3388,'result messages'!$H$3:$L$11,2,FALSE)))</f>
        <v/>
      </c>
      <c r="O3388" s="1" t="str">
        <f>IF(ISBLANK($C3388),"",IF(ISNA(VLOOKUP($L3388,'result messages'!$H$3:$L$11,3,FALSE)),VLOOKUP($M3388,'result messages'!$H$3:$L$11,3,FALSE),VLOOKUP($L3388,'result messages'!$H$3:$L$11,3,FALSE)))</f>
        <v/>
      </c>
      <c r="P3388" s="1" t="str">
        <f>IF(ISBLANK($C3388),"",IF(ISNA(VLOOKUP($L3388,'result messages'!$H$3:$L$11,4,FALSE)),VLOOKUP($M3388,'result messages'!$H$3:$L$11,4,FALSE),VLOOKUP($L3388,'result messages'!$H$3:$L$11,4,FALSE)))</f>
        <v/>
      </c>
      <c r="Q3388" s="1" t="str">
        <f>IF(ISBLANK($C3388),"",IF(ISNA(VLOOKUP($L3388,'result messages'!$H$3:$L$11,5,FALSE)),VLOOKUP($M3388,'result messages'!$H$3:$L$11,5,FALSE),VLOOKUP($L3388,'result messages'!$H$3:$L$11,5,FALSE)))</f>
        <v/>
      </c>
    </row>
    <row r="3389" spans="1:17">
      <c r="A3389" s="1">
        <v>3386</v>
      </c>
      <c r="B3389" s="1"/>
      <c r="C3389" s="1"/>
      <c r="D3389" s="1"/>
      <c r="E3389" s="6"/>
      <c r="F3389" s="1"/>
      <c r="G3389" s="1" t="str">
        <f>IF(ISNA(VLOOKUP($C3389,'DTEN TCAP Linkage deviceId'!$A$1:$A$20000,1,FALSE)),"No","Yes")</f>
        <v>No</v>
      </c>
      <c r="H3389" s="1" t="str">
        <f>IF(ISNA(VLOOKUP($C3389,'Provisioning Requester'!$F$3:$H$20000,2,FALSE)),"No","Yes")</f>
        <v>No</v>
      </c>
      <c r="I3389" s="1" t="str">
        <f>IF($H3389="Yes",VLOOKUP($C3389,'Provisioning Requester'!$F$3:$H$20000,3,FALSE),"-")</f>
        <v>-</v>
      </c>
      <c r="J3389" s="1" t="str">
        <f>IF(OR(D3389="SVCP", E3389="TRUE"), "No", IF(ISNA(VLOOKUP($C3389,'ProvResponder deviceId'!$A$1:$A$20000,1,FALSE)),"No","Yes"))</f>
        <v>No</v>
      </c>
      <c r="K3389" s="1" t="str">
        <f>IF($J3389="Yes",VLOOKUP($C3389,'ProvResponder deviceId'!$A$1:$C$20000,3,FALSE),"-")</f>
        <v>-</v>
      </c>
      <c r="L3389" s="1" t="str">
        <f t="shared" si="104"/>
        <v/>
      </c>
      <c r="M3389" s="1" t="str">
        <f t="shared" si="105"/>
        <v/>
      </c>
      <c r="N3389" s="1" t="str">
        <f>IF(ISBLANK($C3389),"",IF(ISNA(VLOOKUP($L3389,'result messages'!$H$3:$L$11,2,FALSE)),VLOOKUP($M3389,'result messages'!$H$3:$L$11,2,FALSE),VLOOKUP($L3389,'result messages'!$H$3:$L$11,2,FALSE)))</f>
        <v/>
      </c>
      <c r="O3389" s="1" t="str">
        <f>IF(ISBLANK($C3389),"",IF(ISNA(VLOOKUP($L3389,'result messages'!$H$3:$L$11,3,FALSE)),VLOOKUP($M3389,'result messages'!$H$3:$L$11,3,FALSE),VLOOKUP($L3389,'result messages'!$H$3:$L$11,3,FALSE)))</f>
        <v/>
      </c>
      <c r="P3389" s="1" t="str">
        <f>IF(ISBLANK($C3389),"",IF(ISNA(VLOOKUP($L3389,'result messages'!$H$3:$L$11,4,FALSE)),VLOOKUP($M3389,'result messages'!$H$3:$L$11,4,FALSE),VLOOKUP($L3389,'result messages'!$H$3:$L$11,4,FALSE)))</f>
        <v/>
      </c>
      <c r="Q3389" s="1" t="str">
        <f>IF(ISBLANK($C3389),"",IF(ISNA(VLOOKUP($L3389,'result messages'!$H$3:$L$11,5,FALSE)),VLOOKUP($M3389,'result messages'!$H$3:$L$11,5,FALSE),VLOOKUP($L3389,'result messages'!$H$3:$L$11,5,FALSE)))</f>
        <v/>
      </c>
    </row>
    <row r="3390" spans="1:17">
      <c r="A3390" s="1">
        <v>3387</v>
      </c>
      <c r="B3390" s="1"/>
      <c r="C3390" s="1"/>
      <c r="D3390" s="1"/>
      <c r="E3390" s="6"/>
      <c r="F3390" s="1"/>
      <c r="G3390" s="1" t="str">
        <f>IF(ISNA(VLOOKUP($C3390,'DTEN TCAP Linkage deviceId'!$A$1:$A$20000,1,FALSE)),"No","Yes")</f>
        <v>No</v>
      </c>
      <c r="H3390" s="1" t="str">
        <f>IF(ISNA(VLOOKUP($C3390,'Provisioning Requester'!$F$3:$H$20000,2,FALSE)),"No","Yes")</f>
        <v>No</v>
      </c>
      <c r="I3390" s="1" t="str">
        <f>IF($H3390="Yes",VLOOKUP($C3390,'Provisioning Requester'!$F$3:$H$20000,3,FALSE),"-")</f>
        <v>-</v>
      </c>
      <c r="J3390" s="1" t="str">
        <f>IF(OR(D3390="SVCP", E3390="TRUE"), "No", IF(ISNA(VLOOKUP($C3390,'ProvResponder deviceId'!$A$1:$A$20000,1,FALSE)),"No","Yes"))</f>
        <v>No</v>
      </c>
      <c r="K3390" s="1" t="str">
        <f>IF($J3390="Yes",VLOOKUP($C3390,'ProvResponder deviceId'!$A$1:$C$20000,3,FALSE),"-")</f>
        <v>-</v>
      </c>
      <c r="L3390" s="1" t="str">
        <f t="shared" si="104"/>
        <v/>
      </c>
      <c r="M3390" s="1" t="str">
        <f t="shared" si="105"/>
        <v/>
      </c>
      <c r="N3390" s="1" t="str">
        <f>IF(ISBLANK($C3390),"",IF(ISNA(VLOOKUP($L3390,'result messages'!$H$3:$L$11,2,FALSE)),VLOOKUP($M3390,'result messages'!$H$3:$L$11,2,FALSE),VLOOKUP($L3390,'result messages'!$H$3:$L$11,2,FALSE)))</f>
        <v/>
      </c>
      <c r="O3390" s="1" t="str">
        <f>IF(ISBLANK($C3390),"",IF(ISNA(VLOOKUP($L3390,'result messages'!$H$3:$L$11,3,FALSE)),VLOOKUP($M3390,'result messages'!$H$3:$L$11,3,FALSE),VLOOKUP($L3390,'result messages'!$H$3:$L$11,3,FALSE)))</f>
        <v/>
      </c>
      <c r="P3390" s="1" t="str">
        <f>IF(ISBLANK($C3390),"",IF(ISNA(VLOOKUP($L3390,'result messages'!$H$3:$L$11,4,FALSE)),VLOOKUP($M3390,'result messages'!$H$3:$L$11,4,FALSE),VLOOKUP($L3390,'result messages'!$H$3:$L$11,4,FALSE)))</f>
        <v/>
      </c>
      <c r="Q3390" s="1" t="str">
        <f>IF(ISBLANK($C3390),"",IF(ISNA(VLOOKUP($L3390,'result messages'!$H$3:$L$11,5,FALSE)),VLOOKUP($M3390,'result messages'!$H$3:$L$11,5,FALSE),VLOOKUP($L3390,'result messages'!$H$3:$L$11,5,FALSE)))</f>
        <v/>
      </c>
    </row>
    <row r="3391" spans="1:17">
      <c r="A3391" s="1">
        <v>3388</v>
      </c>
      <c r="B3391" s="1"/>
      <c r="C3391" s="1"/>
      <c r="D3391" s="1"/>
      <c r="E3391" s="6"/>
      <c r="F3391" s="1"/>
      <c r="G3391" s="1" t="str">
        <f>IF(ISNA(VLOOKUP($C3391,'DTEN TCAP Linkage deviceId'!$A$1:$A$20000,1,FALSE)),"No","Yes")</f>
        <v>No</v>
      </c>
      <c r="H3391" s="1" t="str">
        <f>IF(ISNA(VLOOKUP($C3391,'Provisioning Requester'!$F$3:$H$20000,2,FALSE)),"No","Yes")</f>
        <v>No</v>
      </c>
      <c r="I3391" s="1" t="str">
        <f>IF($H3391="Yes",VLOOKUP($C3391,'Provisioning Requester'!$F$3:$H$20000,3,FALSE),"-")</f>
        <v>-</v>
      </c>
      <c r="J3391" s="1" t="str">
        <f>IF(OR(D3391="SVCP", E3391="TRUE"), "No", IF(ISNA(VLOOKUP($C3391,'ProvResponder deviceId'!$A$1:$A$20000,1,FALSE)),"No","Yes"))</f>
        <v>No</v>
      </c>
      <c r="K3391" s="1" t="str">
        <f>IF($J3391="Yes",VLOOKUP($C3391,'ProvResponder deviceId'!$A$1:$C$20000,3,FALSE),"-")</f>
        <v>-</v>
      </c>
      <c r="L3391" s="1" t="str">
        <f t="shared" si="104"/>
        <v/>
      </c>
      <c r="M3391" s="1" t="str">
        <f t="shared" si="105"/>
        <v/>
      </c>
      <c r="N3391" s="1" t="str">
        <f>IF(ISBLANK($C3391),"",IF(ISNA(VLOOKUP($L3391,'result messages'!$H$3:$L$11,2,FALSE)),VLOOKUP($M3391,'result messages'!$H$3:$L$11,2,FALSE),VLOOKUP($L3391,'result messages'!$H$3:$L$11,2,FALSE)))</f>
        <v/>
      </c>
      <c r="O3391" s="1" t="str">
        <f>IF(ISBLANK($C3391),"",IF(ISNA(VLOOKUP($L3391,'result messages'!$H$3:$L$11,3,FALSE)),VLOOKUP($M3391,'result messages'!$H$3:$L$11,3,FALSE),VLOOKUP($L3391,'result messages'!$H$3:$L$11,3,FALSE)))</f>
        <v/>
      </c>
      <c r="P3391" s="1" t="str">
        <f>IF(ISBLANK($C3391),"",IF(ISNA(VLOOKUP($L3391,'result messages'!$H$3:$L$11,4,FALSE)),VLOOKUP($M3391,'result messages'!$H$3:$L$11,4,FALSE),VLOOKUP($L3391,'result messages'!$H$3:$L$11,4,FALSE)))</f>
        <v/>
      </c>
      <c r="Q3391" s="1" t="str">
        <f>IF(ISBLANK($C3391),"",IF(ISNA(VLOOKUP($L3391,'result messages'!$H$3:$L$11,5,FALSE)),VLOOKUP($M3391,'result messages'!$H$3:$L$11,5,FALSE),VLOOKUP($L3391,'result messages'!$H$3:$L$11,5,FALSE)))</f>
        <v/>
      </c>
    </row>
    <row r="3392" spans="1:17">
      <c r="A3392" s="1">
        <v>3389</v>
      </c>
      <c r="B3392" s="1"/>
      <c r="C3392" s="1"/>
      <c r="D3392" s="1"/>
      <c r="E3392" s="6"/>
      <c r="F3392" s="1"/>
      <c r="G3392" s="1" t="str">
        <f>IF(ISNA(VLOOKUP($C3392,'DTEN TCAP Linkage deviceId'!$A$1:$A$20000,1,FALSE)),"No","Yes")</f>
        <v>No</v>
      </c>
      <c r="H3392" s="1" t="str">
        <f>IF(ISNA(VLOOKUP($C3392,'Provisioning Requester'!$F$3:$H$20000,2,FALSE)),"No","Yes")</f>
        <v>No</v>
      </c>
      <c r="I3392" s="1" t="str">
        <f>IF($H3392="Yes",VLOOKUP($C3392,'Provisioning Requester'!$F$3:$H$20000,3,FALSE),"-")</f>
        <v>-</v>
      </c>
      <c r="J3392" s="1" t="str">
        <f>IF(OR(D3392="SVCP", E3392="TRUE"), "No", IF(ISNA(VLOOKUP($C3392,'ProvResponder deviceId'!$A$1:$A$20000,1,FALSE)),"No","Yes"))</f>
        <v>No</v>
      </c>
      <c r="K3392" s="1" t="str">
        <f>IF($J3392="Yes",VLOOKUP($C3392,'ProvResponder deviceId'!$A$1:$C$20000,3,FALSE),"-")</f>
        <v>-</v>
      </c>
      <c r="L3392" s="1" t="str">
        <f t="shared" si="104"/>
        <v/>
      </c>
      <c r="M3392" s="1" t="str">
        <f t="shared" si="105"/>
        <v/>
      </c>
      <c r="N3392" s="1" t="str">
        <f>IF(ISBLANK($C3392),"",IF(ISNA(VLOOKUP($L3392,'result messages'!$H$3:$L$11,2,FALSE)),VLOOKUP($M3392,'result messages'!$H$3:$L$11,2,FALSE),VLOOKUP($L3392,'result messages'!$H$3:$L$11,2,FALSE)))</f>
        <v/>
      </c>
      <c r="O3392" s="1" t="str">
        <f>IF(ISBLANK($C3392),"",IF(ISNA(VLOOKUP($L3392,'result messages'!$H$3:$L$11,3,FALSE)),VLOOKUP($M3392,'result messages'!$H$3:$L$11,3,FALSE),VLOOKUP($L3392,'result messages'!$H$3:$L$11,3,FALSE)))</f>
        <v/>
      </c>
      <c r="P3392" s="1" t="str">
        <f>IF(ISBLANK($C3392),"",IF(ISNA(VLOOKUP($L3392,'result messages'!$H$3:$L$11,4,FALSE)),VLOOKUP($M3392,'result messages'!$H$3:$L$11,4,FALSE),VLOOKUP($L3392,'result messages'!$H$3:$L$11,4,FALSE)))</f>
        <v/>
      </c>
      <c r="Q3392" s="1" t="str">
        <f>IF(ISBLANK($C3392),"",IF(ISNA(VLOOKUP($L3392,'result messages'!$H$3:$L$11,5,FALSE)),VLOOKUP($M3392,'result messages'!$H$3:$L$11,5,FALSE),VLOOKUP($L3392,'result messages'!$H$3:$L$11,5,FALSE)))</f>
        <v/>
      </c>
    </row>
    <row r="3393" spans="1:17">
      <c r="A3393" s="1">
        <v>3390</v>
      </c>
      <c r="B3393" s="1"/>
      <c r="C3393" s="1"/>
      <c r="D3393" s="1"/>
      <c r="E3393" s="6"/>
      <c r="F3393" s="1"/>
      <c r="G3393" s="1" t="str">
        <f>IF(ISNA(VLOOKUP($C3393,'DTEN TCAP Linkage deviceId'!$A$1:$A$20000,1,FALSE)),"No","Yes")</f>
        <v>No</v>
      </c>
      <c r="H3393" s="1" t="str">
        <f>IF(ISNA(VLOOKUP($C3393,'Provisioning Requester'!$F$3:$H$20000,2,FALSE)),"No","Yes")</f>
        <v>No</v>
      </c>
      <c r="I3393" s="1" t="str">
        <f>IF($H3393="Yes",VLOOKUP($C3393,'Provisioning Requester'!$F$3:$H$20000,3,FALSE),"-")</f>
        <v>-</v>
      </c>
      <c r="J3393" s="1" t="str">
        <f>IF(OR(D3393="SVCP", E3393="TRUE"), "No", IF(ISNA(VLOOKUP($C3393,'ProvResponder deviceId'!$A$1:$A$20000,1,FALSE)),"No","Yes"))</f>
        <v>No</v>
      </c>
      <c r="K3393" s="1" t="str">
        <f>IF($J3393="Yes",VLOOKUP($C3393,'ProvResponder deviceId'!$A$1:$C$20000,3,FALSE),"-")</f>
        <v>-</v>
      </c>
      <c r="L3393" s="1" t="str">
        <f t="shared" si="104"/>
        <v/>
      </c>
      <c r="M3393" s="1" t="str">
        <f t="shared" si="105"/>
        <v/>
      </c>
      <c r="N3393" s="1" t="str">
        <f>IF(ISBLANK($C3393),"",IF(ISNA(VLOOKUP($L3393,'result messages'!$H$3:$L$11,2,FALSE)),VLOOKUP($M3393,'result messages'!$H$3:$L$11,2,FALSE),VLOOKUP($L3393,'result messages'!$H$3:$L$11,2,FALSE)))</f>
        <v/>
      </c>
      <c r="O3393" s="1" t="str">
        <f>IF(ISBLANK($C3393),"",IF(ISNA(VLOOKUP($L3393,'result messages'!$H$3:$L$11,3,FALSE)),VLOOKUP($M3393,'result messages'!$H$3:$L$11,3,FALSE),VLOOKUP($L3393,'result messages'!$H$3:$L$11,3,FALSE)))</f>
        <v/>
      </c>
      <c r="P3393" s="1" t="str">
        <f>IF(ISBLANK($C3393),"",IF(ISNA(VLOOKUP($L3393,'result messages'!$H$3:$L$11,4,FALSE)),VLOOKUP($M3393,'result messages'!$H$3:$L$11,4,FALSE),VLOOKUP($L3393,'result messages'!$H$3:$L$11,4,FALSE)))</f>
        <v/>
      </c>
      <c r="Q3393" s="1" t="str">
        <f>IF(ISBLANK($C3393),"",IF(ISNA(VLOOKUP($L3393,'result messages'!$H$3:$L$11,5,FALSE)),VLOOKUP($M3393,'result messages'!$H$3:$L$11,5,FALSE),VLOOKUP($L3393,'result messages'!$H$3:$L$11,5,FALSE)))</f>
        <v/>
      </c>
    </row>
    <row r="3394" spans="1:17">
      <c r="A3394" s="1">
        <v>3391</v>
      </c>
      <c r="B3394" s="1"/>
      <c r="C3394" s="1"/>
      <c r="D3394" s="1"/>
      <c r="E3394" s="6"/>
      <c r="F3394" s="1"/>
      <c r="G3394" s="1" t="str">
        <f>IF(ISNA(VLOOKUP($C3394,'DTEN TCAP Linkage deviceId'!$A$1:$A$20000,1,FALSE)),"No","Yes")</f>
        <v>No</v>
      </c>
      <c r="H3394" s="1" t="str">
        <f>IF(ISNA(VLOOKUP($C3394,'Provisioning Requester'!$F$3:$H$20000,2,FALSE)),"No","Yes")</f>
        <v>No</v>
      </c>
      <c r="I3394" s="1" t="str">
        <f>IF($H3394="Yes",VLOOKUP($C3394,'Provisioning Requester'!$F$3:$H$20000,3,FALSE),"-")</f>
        <v>-</v>
      </c>
      <c r="J3394" s="1" t="str">
        <f>IF(OR(D3394="SVCP", E3394="TRUE"), "No", IF(ISNA(VLOOKUP($C3394,'ProvResponder deviceId'!$A$1:$A$20000,1,FALSE)),"No","Yes"))</f>
        <v>No</v>
      </c>
      <c r="K3394" s="1" t="str">
        <f>IF($J3394="Yes",VLOOKUP($C3394,'ProvResponder deviceId'!$A$1:$C$20000,3,FALSE),"-")</f>
        <v>-</v>
      </c>
      <c r="L3394" s="1" t="str">
        <f t="shared" si="104"/>
        <v/>
      </c>
      <c r="M3394" s="1" t="str">
        <f t="shared" si="105"/>
        <v/>
      </c>
      <c r="N3394" s="1" t="str">
        <f>IF(ISBLANK($C3394),"",IF(ISNA(VLOOKUP($L3394,'result messages'!$H$3:$L$11,2,FALSE)),VLOOKUP($M3394,'result messages'!$H$3:$L$11,2,FALSE),VLOOKUP($L3394,'result messages'!$H$3:$L$11,2,FALSE)))</f>
        <v/>
      </c>
      <c r="O3394" s="1" t="str">
        <f>IF(ISBLANK($C3394),"",IF(ISNA(VLOOKUP($L3394,'result messages'!$H$3:$L$11,3,FALSE)),VLOOKUP($M3394,'result messages'!$H$3:$L$11,3,FALSE),VLOOKUP($L3394,'result messages'!$H$3:$L$11,3,FALSE)))</f>
        <v/>
      </c>
      <c r="P3394" s="1" t="str">
        <f>IF(ISBLANK($C3394),"",IF(ISNA(VLOOKUP($L3394,'result messages'!$H$3:$L$11,4,FALSE)),VLOOKUP($M3394,'result messages'!$H$3:$L$11,4,FALSE),VLOOKUP($L3394,'result messages'!$H$3:$L$11,4,FALSE)))</f>
        <v/>
      </c>
      <c r="Q3394" s="1" t="str">
        <f>IF(ISBLANK($C3394),"",IF(ISNA(VLOOKUP($L3394,'result messages'!$H$3:$L$11,5,FALSE)),VLOOKUP($M3394,'result messages'!$H$3:$L$11,5,FALSE),VLOOKUP($L3394,'result messages'!$H$3:$L$11,5,FALSE)))</f>
        <v/>
      </c>
    </row>
    <row r="3395" spans="1:17">
      <c r="A3395" s="1">
        <v>3392</v>
      </c>
      <c r="B3395" s="1"/>
      <c r="C3395" s="1"/>
      <c r="D3395" s="1"/>
      <c r="E3395" s="6"/>
      <c r="F3395" s="1"/>
      <c r="G3395" s="1" t="str">
        <f>IF(ISNA(VLOOKUP($C3395,'DTEN TCAP Linkage deviceId'!$A$1:$A$20000,1,FALSE)),"No","Yes")</f>
        <v>No</v>
      </c>
      <c r="H3395" s="1" t="str">
        <f>IF(ISNA(VLOOKUP($C3395,'Provisioning Requester'!$F$3:$H$20000,2,FALSE)),"No","Yes")</f>
        <v>No</v>
      </c>
      <c r="I3395" s="1" t="str">
        <f>IF($H3395="Yes",VLOOKUP($C3395,'Provisioning Requester'!$F$3:$H$20000,3,FALSE),"-")</f>
        <v>-</v>
      </c>
      <c r="J3395" s="1" t="str">
        <f>IF(OR(D3395="SVCP", E3395="TRUE"), "No", IF(ISNA(VLOOKUP($C3395,'ProvResponder deviceId'!$A$1:$A$20000,1,FALSE)),"No","Yes"))</f>
        <v>No</v>
      </c>
      <c r="K3395" s="1" t="str">
        <f>IF($J3395="Yes",VLOOKUP($C3395,'ProvResponder deviceId'!$A$1:$C$20000,3,FALSE),"-")</f>
        <v>-</v>
      </c>
      <c r="L3395" s="1" t="str">
        <f t="shared" si="104"/>
        <v/>
      </c>
      <c r="M3395" s="1" t="str">
        <f t="shared" si="105"/>
        <v/>
      </c>
      <c r="N3395" s="1" t="str">
        <f>IF(ISBLANK($C3395),"",IF(ISNA(VLOOKUP($L3395,'result messages'!$H$3:$L$11,2,FALSE)),VLOOKUP($M3395,'result messages'!$H$3:$L$11,2,FALSE),VLOOKUP($L3395,'result messages'!$H$3:$L$11,2,FALSE)))</f>
        <v/>
      </c>
      <c r="O3395" s="1" t="str">
        <f>IF(ISBLANK($C3395),"",IF(ISNA(VLOOKUP($L3395,'result messages'!$H$3:$L$11,3,FALSE)),VLOOKUP($M3395,'result messages'!$H$3:$L$11,3,FALSE),VLOOKUP($L3395,'result messages'!$H$3:$L$11,3,FALSE)))</f>
        <v/>
      </c>
      <c r="P3395" s="1" t="str">
        <f>IF(ISBLANK($C3395),"",IF(ISNA(VLOOKUP($L3395,'result messages'!$H$3:$L$11,4,FALSE)),VLOOKUP($M3395,'result messages'!$H$3:$L$11,4,FALSE),VLOOKUP($L3395,'result messages'!$H$3:$L$11,4,FALSE)))</f>
        <v/>
      </c>
      <c r="Q3395" s="1" t="str">
        <f>IF(ISBLANK($C3395),"",IF(ISNA(VLOOKUP($L3395,'result messages'!$H$3:$L$11,5,FALSE)),VLOOKUP($M3395,'result messages'!$H$3:$L$11,5,FALSE),VLOOKUP($L3395,'result messages'!$H$3:$L$11,5,FALSE)))</f>
        <v/>
      </c>
    </row>
    <row r="3396" spans="1:17">
      <c r="A3396" s="1">
        <v>3393</v>
      </c>
      <c r="B3396" s="1"/>
      <c r="C3396" s="1"/>
      <c r="D3396" s="1"/>
      <c r="E3396" s="6"/>
      <c r="F3396" s="1"/>
      <c r="G3396" s="1" t="str">
        <f>IF(ISNA(VLOOKUP($C3396,'DTEN TCAP Linkage deviceId'!$A$1:$A$20000,1,FALSE)),"No","Yes")</f>
        <v>No</v>
      </c>
      <c r="H3396" s="1" t="str">
        <f>IF(ISNA(VLOOKUP($C3396,'Provisioning Requester'!$F$3:$H$20000,2,FALSE)),"No","Yes")</f>
        <v>No</v>
      </c>
      <c r="I3396" s="1" t="str">
        <f>IF($H3396="Yes",VLOOKUP($C3396,'Provisioning Requester'!$F$3:$H$20000,3,FALSE),"-")</f>
        <v>-</v>
      </c>
      <c r="J3396" s="1" t="str">
        <f>IF(OR(D3396="SVCP", E3396="TRUE"), "No", IF(ISNA(VLOOKUP($C3396,'ProvResponder deviceId'!$A$1:$A$20000,1,FALSE)),"No","Yes"))</f>
        <v>No</v>
      </c>
      <c r="K3396" s="1" t="str">
        <f>IF($J3396="Yes",VLOOKUP($C3396,'ProvResponder deviceId'!$A$1:$C$20000,3,FALSE),"-")</f>
        <v>-</v>
      </c>
      <c r="L3396" s="1" t="str">
        <f t="shared" si="104"/>
        <v/>
      </c>
      <c r="M3396" s="1" t="str">
        <f t="shared" si="105"/>
        <v/>
      </c>
      <c r="N3396" s="1" t="str">
        <f>IF(ISBLANK($C3396),"",IF(ISNA(VLOOKUP($L3396,'result messages'!$H$3:$L$11,2,FALSE)),VLOOKUP($M3396,'result messages'!$H$3:$L$11,2,FALSE),VLOOKUP($L3396,'result messages'!$H$3:$L$11,2,FALSE)))</f>
        <v/>
      </c>
      <c r="O3396" s="1" t="str">
        <f>IF(ISBLANK($C3396),"",IF(ISNA(VLOOKUP($L3396,'result messages'!$H$3:$L$11,3,FALSE)),VLOOKUP($M3396,'result messages'!$H$3:$L$11,3,FALSE),VLOOKUP($L3396,'result messages'!$H$3:$L$11,3,FALSE)))</f>
        <v/>
      </c>
      <c r="P3396" s="1" t="str">
        <f>IF(ISBLANK($C3396),"",IF(ISNA(VLOOKUP($L3396,'result messages'!$H$3:$L$11,4,FALSE)),VLOOKUP($M3396,'result messages'!$H$3:$L$11,4,FALSE),VLOOKUP($L3396,'result messages'!$H$3:$L$11,4,FALSE)))</f>
        <v/>
      </c>
      <c r="Q3396" s="1" t="str">
        <f>IF(ISBLANK($C3396),"",IF(ISNA(VLOOKUP($L3396,'result messages'!$H$3:$L$11,5,FALSE)),VLOOKUP($M3396,'result messages'!$H$3:$L$11,5,FALSE),VLOOKUP($L3396,'result messages'!$H$3:$L$11,5,FALSE)))</f>
        <v/>
      </c>
    </row>
    <row r="3397" spans="1:17">
      <c r="A3397" s="1">
        <v>3394</v>
      </c>
      <c r="B3397" s="1"/>
      <c r="C3397" s="1"/>
      <c r="D3397" s="1"/>
      <c r="E3397" s="6"/>
      <c r="F3397" s="1"/>
      <c r="G3397" s="1" t="str">
        <f>IF(ISNA(VLOOKUP($C3397,'DTEN TCAP Linkage deviceId'!$A$1:$A$20000,1,FALSE)),"No","Yes")</f>
        <v>No</v>
      </c>
      <c r="H3397" s="1" t="str">
        <f>IF(ISNA(VLOOKUP($C3397,'Provisioning Requester'!$F$3:$H$20000,2,FALSE)),"No","Yes")</f>
        <v>No</v>
      </c>
      <c r="I3397" s="1" t="str">
        <f>IF($H3397="Yes",VLOOKUP($C3397,'Provisioning Requester'!$F$3:$H$20000,3,FALSE),"-")</f>
        <v>-</v>
      </c>
      <c r="J3397" s="1" t="str">
        <f>IF(OR(D3397="SVCP", E3397="TRUE"), "No", IF(ISNA(VLOOKUP($C3397,'ProvResponder deviceId'!$A$1:$A$20000,1,FALSE)),"No","Yes"))</f>
        <v>No</v>
      </c>
      <c r="K3397" s="1" t="str">
        <f>IF($J3397="Yes",VLOOKUP($C3397,'ProvResponder deviceId'!$A$1:$C$20000,3,FALSE),"-")</f>
        <v>-</v>
      </c>
      <c r="L3397" s="1" t="str">
        <f t="shared" ref="L3397:L3460" si="106">IF(ISBLANK($C3397),"",$D3397&amp;$E3397&amp;$G3397&amp;$H3397&amp;$I3397&amp;$J3397&amp;$K3397)</f>
        <v/>
      </c>
      <c r="M3397" s="1" t="str">
        <f t="shared" ref="M3397:M3460" si="107">IF(ISBLANK($C3397),"",$D3397&amp;$E3397&amp;$G3397&amp;$H3397&amp;$I3397&amp;$J3397&amp;"other")</f>
        <v/>
      </c>
      <c r="N3397" s="1" t="str">
        <f>IF(ISBLANK($C3397),"",IF(ISNA(VLOOKUP($L3397,'result messages'!$H$3:$L$11,2,FALSE)),VLOOKUP($M3397,'result messages'!$H$3:$L$11,2,FALSE),VLOOKUP($L3397,'result messages'!$H$3:$L$11,2,FALSE)))</f>
        <v/>
      </c>
      <c r="O3397" s="1" t="str">
        <f>IF(ISBLANK($C3397),"",IF(ISNA(VLOOKUP($L3397,'result messages'!$H$3:$L$11,3,FALSE)),VLOOKUP($M3397,'result messages'!$H$3:$L$11,3,FALSE),VLOOKUP($L3397,'result messages'!$H$3:$L$11,3,FALSE)))</f>
        <v/>
      </c>
      <c r="P3397" s="1" t="str">
        <f>IF(ISBLANK($C3397),"",IF(ISNA(VLOOKUP($L3397,'result messages'!$H$3:$L$11,4,FALSE)),VLOOKUP($M3397,'result messages'!$H$3:$L$11,4,FALSE),VLOOKUP($L3397,'result messages'!$H$3:$L$11,4,FALSE)))</f>
        <v/>
      </c>
      <c r="Q3397" s="1" t="str">
        <f>IF(ISBLANK($C3397),"",IF(ISNA(VLOOKUP($L3397,'result messages'!$H$3:$L$11,5,FALSE)),VLOOKUP($M3397,'result messages'!$H$3:$L$11,5,FALSE),VLOOKUP($L3397,'result messages'!$H$3:$L$11,5,FALSE)))</f>
        <v/>
      </c>
    </row>
    <row r="3398" spans="1:17">
      <c r="A3398" s="1">
        <v>3395</v>
      </c>
      <c r="B3398" s="1"/>
      <c r="C3398" s="1"/>
      <c r="D3398" s="1"/>
      <c r="E3398" s="6"/>
      <c r="F3398" s="1"/>
      <c r="G3398" s="1" t="str">
        <f>IF(ISNA(VLOOKUP($C3398,'DTEN TCAP Linkage deviceId'!$A$1:$A$20000,1,FALSE)),"No","Yes")</f>
        <v>No</v>
      </c>
      <c r="H3398" s="1" t="str">
        <f>IF(ISNA(VLOOKUP($C3398,'Provisioning Requester'!$F$3:$H$20000,2,FALSE)),"No","Yes")</f>
        <v>No</v>
      </c>
      <c r="I3398" s="1" t="str">
        <f>IF($H3398="Yes",VLOOKUP($C3398,'Provisioning Requester'!$F$3:$H$20000,3,FALSE),"-")</f>
        <v>-</v>
      </c>
      <c r="J3398" s="1" t="str">
        <f>IF(OR(D3398="SVCP", E3398="TRUE"), "No", IF(ISNA(VLOOKUP($C3398,'ProvResponder deviceId'!$A$1:$A$20000,1,FALSE)),"No","Yes"))</f>
        <v>No</v>
      </c>
      <c r="K3398" s="1" t="str">
        <f>IF($J3398="Yes",VLOOKUP($C3398,'ProvResponder deviceId'!$A$1:$C$20000,3,FALSE),"-")</f>
        <v>-</v>
      </c>
      <c r="L3398" s="1" t="str">
        <f t="shared" si="106"/>
        <v/>
      </c>
      <c r="M3398" s="1" t="str">
        <f t="shared" si="107"/>
        <v/>
      </c>
      <c r="N3398" s="1" t="str">
        <f>IF(ISBLANK($C3398),"",IF(ISNA(VLOOKUP($L3398,'result messages'!$H$3:$L$11,2,FALSE)),VLOOKUP($M3398,'result messages'!$H$3:$L$11,2,FALSE),VLOOKUP($L3398,'result messages'!$H$3:$L$11,2,FALSE)))</f>
        <v/>
      </c>
      <c r="O3398" s="1" t="str">
        <f>IF(ISBLANK($C3398),"",IF(ISNA(VLOOKUP($L3398,'result messages'!$H$3:$L$11,3,FALSE)),VLOOKUP($M3398,'result messages'!$H$3:$L$11,3,FALSE),VLOOKUP($L3398,'result messages'!$H$3:$L$11,3,FALSE)))</f>
        <v/>
      </c>
      <c r="P3398" s="1" t="str">
        <f>IF(ISBLANK($C3398),"",IF(ISNA(VLOOKUP($L3398,'result messages'!$H$3:$L$11,4,FALSE)),VLOOKUP($M3398,'result messages'!$H$3:$L$11,4,FALSE),VLOOKUP($L3398,'result messages'!$H$3:$L$11,4,FALSE)))</f>
        <v/>
      </c>
      <c r="Q3398" s="1" t="str">
        <f>IF(ISBLANK($C3398),"",IF(ISNA(VLOOKUP($L3398,'result messages'!$H$3:$L$11,5,FALSE)),VLOOKUP($M3398,'result messages'!$H$3:$L$11,5,FALSE),VLOOKUP($L3398,'result messages'!$H$3:$L$11,5,FALSE)))</f>
        <v/>
      </c>
    </row>
    <row r="3399" spans="1:17">
      <c r="A3399" s="1">
        <v>3396</v>
      </c>
      <c r="B3399" s="1"/>
      <c r="C3399" s="1"/>
      <c r="D3399" s="1"/>
      <c r="E3399" s="6"/>
      <c r="F3399" s="1"/>
      <c r="G3399" s="1" t="str">
        <f>IF(ISNA(VLOOKUP($C3399,'DTEN TCAP Linkage deviceId'!$A$1:$A$20000,1,FALSE)),"No","Yes")</f>
        <v>No</v>
      </c>
      <c r="H3399" s="1" t="str">
        <f>IF(ISNA(VLOOKUP($C3399,'Provisioning Requester'!$F$3:$H$20000,2,FALSE)),"No","Yes")</f>
        <v>No</v>
      </c>
      <c r="I3399" s="1" t="str">
        <f>IF($H3399="Yes",VLOOKUP($C3399,'Provisioning Requester'!$F$3:$H$20000,3,FALSE),"-")</f>
        <v>-</v>
      </c>
      <c r="J3399" s="1" t="str">
        <f>IF(OR(D3399="SVCP", E3399="TRUE"), "No", IF(ISNA(VLOOKUP($C3399,'ProvResponder deviceId'!$A$1:$A$20000,1,FALSE)),"No","Yes"))</f>
        <v>No</v>
      </c>
      <c r="K3399" s="1" t="str">
        <f>IF($J3399="Yes",VLOOKUP($C3399,'ProvResponder deviceId'!$A$1:$C$20000,3,FALSE),"-")</f>
        <v>-</v>
      </c>
      <c r="L3399" s="1" t="str">
        <f t="shared" si="106"/>
        <v/>
      </c>
      <c r="M3399" s="1" t="str">
        <f t="shared" si="107"/>
        <v/>
      </c>
      <c r="N3399" s="1" t="str">
        <f>IF(ISBLANK($C3399),"",IF(ISNA(VLOOKUP($L3399,'result messages'!$H$3:$L$11,2,FALSE)),VLOOKUP($M3399,'result messages'!$H$3:$L$11,2,FALSE),VLOOKUP($L3399,'result messages'!$H$3:$L$11,2,FALSE)))</f>
        <v/>
      </c>
      <c r="O3399" s="1" t="str">
        <f>IF(ISBLANK($C3399),"",IF(ISNA(VLOOKUP($L3399,'result messages'!$H$3:$L$11,3,FALSE)),VLOOKUP($M3399,'result messages'!$H$3:$L$11,3,FALSE),VLOOKUP($L3399,'result messages'!$H$3:$L$11,3,FALSE)))</f>
        <v/>
      </c>
      <c r="P3399" s="1" t="str">
        <f>IF(ISBLANK($C3399),"",IF(ISNA(VLOOKUP($L3399,'result messages'!$H$3:$L$11,4,FALSE)),VLOOKUP($M3399,'result messages'!$H$3:$L$11,4,FALSE),VLOOKUP($L3399,'result messages'!$H$3:$L$11,4,FALSE)))</f>
        <v/>
      </c>
      <c r="Q3399" s="1" t="str">
        <f>IF(ISBLANK($C3399),"",IF(ISNA(VLOOKUP($L3399,'result messages'!$H$3:$L$11,5,FALSE)),VLOOKUP($M3399,'result messages'!$H$3:$L$11,5,FALSE),VLOOKUP($L3399,'result messages'!$H$3:$L$11,5,FALSE)))</f>
        <v/>
      </c>
    </row>
    <row r="3400" spans="1:17">
      <c r="A3400" s="1">
        <v>3397</v>
      </c>
      <c r="B3400" s="1"/>
      <c r="C3400" s="1"/>
      <c r="D3400" s="1"/>
      <c r="E3400" s="6"/>
      <c r="F3400" s="1"/>
      <c r="G3400" s="1" t="str">
        <f>IF(ISNA(VLOOKUP($C3400,'DTEN TCAP Linkage deviceId'!$A$1:$A$20000,1,FALSE)),"No","Yes")</f>
        <v>No</v>
      </c>
      <c r="H3400" s="1" t="str">
        <f>IF(ISNA(VLOOKUP($C3400,'Provisioning Requester'!$F$3:$H$20000,2,FALSE)),"No","Yes")</f>
        <v>No</v>
      </c>
      <c r="I3400" s="1" t="str">
        <f>IF($H3400="Yes",VLOOKUP($C3400,'Provisioning Requester'!$F$3:$H$20000,3,FALSE),"-")</f>
        <v>-</v>
      </c>
      <c r="J3400" s="1" t="str">
        <f>IF(OR(D3400="SVCP", E3400="TRUE"), "No", IF(ISNA(VLOOKUP($C3400,'ProvResponder deviceId'!$A$1:$A$20000,1,FALSE)),"No","Yes"))</f>
        <v>No</v>
      </c>
      <c r="K3400" s="1" t="str">
        <f>IF($J3400="Yes",VLOOKUP($C3400,'ProvResponder deviceId'!$A$1:$C$20000,3,FALSE),"-")</f>
        <v>-</v>
      </c>
      <c r="L3400" s="1" t="str">
        <f t="shared" si="106"/>
        <v/>
      </c>
      <c r="M3400" s="1" t="str">
        <f t="shared" si="107"/>
        <v/>
      </c>
      <c r="N3400" s="1" t="str">
        <f>IF(ISBLANK($C3400),"",IF(ISNA(VLOOKUP($L3400,'result messages'!$H$3:$L$11,2,FALSE)),VLOOKUP($M3400,'result messages'!$H$3:$L$11,2,FALSE),VLOOKUP($L3400,'result messages'!$H$3:$L$11,2,FALSE)))</f>
        <v/>
      </c>
      <c r="O3400" s="1" t="str">
        <f>IF(ISBLANK($C3400),"",IF(ISNA(VLOOKUP($L3400,'result messages'!$H$3:$L$11,3,FALSE)),VLOOKUP($M3400,'result messages'!$H$3:$L$11,3,FALSE),VLOOKUP($L3400,'result messages'!$H$3:$L$11,3,FALSE)))</f>
        <v/>
      </c>
      <c r="P3400" s="1" t="str">
        <f>IF(ISBLANK($C3400),"",IF(ISNA(VLOOKUP($L3400,'result messages'!$H$3:$L$11,4,FALSE)),VLOOKUP($M3400,'result messages'!$H$3:$L$11,4,FALSE),VLOOKUP($L3400,'result messages'!$H$3:$L$11,4,FALSE)))</f>
        <v/>
      </c>
      <c r="Q3400" s="1" t="str">
        <f>IF(ISBLANK($C3400),"",IF(ISNA(VLOOKUP($L3400,'result messages'!$H$3:$L$11,5,FALSE)),VLOOKUP($M3400,'result messages'!$H$3:$L$11,5,FALSE),VLOOKUP($L3400,'result messages'!$H$3:$L$11,5,FALSE)))</f>
        <v/>
      </c>
    </row>
    <row r="3401" spans="1:17">
      <c r="A3401" s="1">
        <v>3398</v>
      </c>
      <c r="B3401" s="1"/>
      <c r="C3401" s="1"/>
      <c r="D3401" s="1"/>
      <c r="E3401" s="6"/>
      <c r="F3401" s="1"/>
      <c r="G3401" s="1" t="str">
        <f>IF(ISNA(VLOOKUP($C3401,'DTEN TCAP Linkage deviceId'!$A$1:$A$20000,1,FALSE)),"No","Yes")</f>
        <v>No</v>
      </c>
      <c r="H3401" s="1" t="str">
        <f>IF(ISNA(VLOOKUP($C3401,'Provisioning Requester'!$F$3:$H$20000,2,FALSE)),"No","Yes")</f>
        <v>No</v>
      </c>
      <c r="I3401" s="1" t="str">
        <f>IF($H3401="Yes",VLOOKUP($C3401,'Provisioning Requester'!$F$3:$H$20000,3,FALSE),"-")</f>
        <v>-</v>
      </c>
      <c r="J3401" s="1" t="str">
        <f>IF(OR(D3401="SVCP", E3401="TRUE"), "No", IF(ISNA(VLOOKUP($C3401,'ProvResponder deviceId'!$A$1:$A$20000,1,FALSE)),"No","Yes"))</f>
        <v>No</v>
      </c>
      <c r="K3401" s="1" t="str">
        <f>IF($J3401="Yes",VLOOKUP($C3401,'ProvResponder deviceId'!$A$1:$C$20000,3,FALSE),"-")</f>
        <v>-</v>
      </c>
      <c r="L3401" s="1" t="str">
        <f t="shared" si="106"/>
        <v/>
      </c>
      <c r="M3401" s="1" t="str">
        <f t="shared" si="107"/>
        <v/>
      </c>
      <c r="N3401" s="1" t="str">
        <f>IF(ISBLANK($C3401),"",IF(ISNA(VLOOKUP($L3401,'result messages'!$H$3:$L$11,2,FALSE)),VLOOKUP($M3401,'result messages'!$H$3:$L$11,2,FALSE),VLOOKUP($L3401,'result messages'!$H$3:$L$11,2,FALSE)))</f>
        <v/>
      </c>
      <c r="O3401" s="1" t="str">
        <f>IF(ISBLANK($C3401),"",IF(ISNA(VLOOKUP($L3401,'result messages'!$H$3:$L$11,3,FALSE)),VLOOKUP($M3401,'result messages'!$H$3:$L$11,3,FALSE),VLOOKUP($L3401,'result messages'!$H$3:$L$11,3,FALSE)))</f>
        <v/>
      </c>
      <c r="P3401" s="1" t="str">
        <f>IF(ISBLANK($C3401),"",IF(ISNA(VLOOKUP($L3401,'result messages'!$H$3:$L$11,4,FALSE)),VLOOKUP($M3401,'result messages'!$H$3:$L$11,4,FALSE),VLOOKUP($L3401,'result messages'!$H$3:$L$11,4,FALSE)))</f>
        <v/>
      </c>
      <c r="Q3401" s="1" t="str">
        <f>IF(ISBLANK($C3401),"",IF(ISNA(VLOOKUP($L3401,'result messages'!$H$3:$L$11,5,FALSE)),VLOOKUP($M3401,'result messages'!$H$3:$L$11,5,FALSE),VLOOKUP($L3401,'result messages'!$H$3:$L$11,5,FALSE)))</f>
        <v/>
      </c>
    </row>
    <row r="3402" spans="1:17">
      <c r="A3402" s="1">
        <v>3399</v>
      </c>
      <c r="B3402" s="1"/>
      <c r="C3402" s="1"/>
      <c r="D3402" s="1"/>
      <c r="E3402" s="6"/>
      <c r="F3402" s="1"/>
      <c r="G3402" s="1" t="str">
        <f>IF(ISNA(VLOOKUP($C3402,'DTEN TCAP Linkage deviceId'!$A$1:$A$20000,1,FALSE)),"No","Yes")</f>
        <v>No</v>
      </c>
      <c r="H3402" s="1" t="str">
        <f>IF(ISNA(VLOOKUP($C3402,'Provisioning Requester'!$F$3:$H$20000,2,FALSE)),"No","Yes")</f>
        <v>No</v>
      </c>
      <c r="I3402" s="1" t="str">
        <f>IF($H3402="Yes",VLOOKUP($C3402,'Provisioning Requester'!$F$3:$H$20000,3,FALSE),"-")</f>
        <v>-</v>
      </c>
      <c r="J3402" s="1" t="str">
        <f>IF(OR(D3402="SVCP", E3402="TRUE"), "No", IF(ISNA(VLOOKUP($C3402,'ProvResponder deviceId'!$A$1:$A$20000,1,FALSE)),"No","Yes"))</f>
        <v>No</v>
      </c>
      <c r="K3402" s="1" t="str">
        <f>IF($J3402="Yes",VLOOKUP($C3402,'ProvResponder deviceId'!$A$1:$C$20000,3,FALSE),"-")</f>
        <v>-</v>
      </c>
      <c r="L3402" s="1" t="str">
        <f t="shared" si="106"/>
        <v/>
      </c>
      <c r="M3402" s="1" t="str">
        <f t="shared" si="107"/>
        <v/>
      </c>
      <c r="N3402" s="1" t="str">
        <f>IF(ISBLANK($C3402),"",IF(ISNA(VLOOKUP($L3402,'result messages'!$H$3:$L$11,2,FALSE)),VLOOKUP($M3402,'result messages'!$H$3:$L$11,2,FALSE),VLOOKUP($L3402,'result messages'!$H$3:$L$11,2,FALSE)))</f>
        <v/>
      </c>
      <c r="O3402" s="1" t="str">
        <f>IF(ISBLANK($C3402),"",IF(ISNA(VLOOKUP($L3402,'result messages'!$H$3:$L$11,3,FALSE)),VLOOKUP($M3402,'result messages'!$H$3:$L$11,3,FALSE),VLOOKUP($L3402,'result messages'!$H$3:$L$11,3,FALSE)))</f>
        <v/>
      </c>
      <c r="P3402" s="1" t="str">
        <f>IF(ISBLANK($C3402),"",IF(ISNA(VLOOKUP($L3402,'result messages'!$H$3:$L$11,4,FALSE)),VLOOKUP($M3402,'result messages'!$H$3:$L$11,4,FALSE),VLOOKUP($L3402,'result messages'!$H$3:$L$11,4,FALSE)))</f>
        <v/>
      </c>
      <c r="Q3402" s="1" t="str">
        <f>IF(ISBLANK($C3402),"",IF(ISNA(VLOOKUP($L3402,'result messages'!$H$3:$L$11,5,FALSE)),VLOOKUP($M3402,'result messages'!$H$3:$L$11,5,FALSE),VLOOKUP($L3402,'result messages'!$H$3:$L$11,5,FALSE)))</f>
        <v/>
      </c>
    </row>
    <row r="3403" spans="1:17">
      <c r="A3403" s="1">
        <v>3400</v>
      </c>
      <c r="B3403" s="1"/>
      <c r="C3403" s="1"/>
      <c r="D3403" s="1"/>
      <c r="E3403" s="6"/>
      <c r="F3403" s="1"/>
      <c r="G3403" s="1" t="str">
        <f>IF(ISNA(VLOOKUP($C3403,'DTEN TCAP Linkage deviceId'!$A$1:$A$20000,1,FALSE)),"No","Yes")</f>
        <v>No</v>
      </c>
      <c r="H3403" s="1" t="str">
        <f>IF(ISNA(VLOOKUP($C3403,'Provisioning Requester'!$F$3:$H$20000,2,FALSE)),"No","Yes")</f>
        <v>No</v>
      </c>
      <c r="I3403" s="1" t="str">
        <f>IF($H3403="Yes",VLOOKUP($C3403,'Provisioning Requester'!$F$3:$H$20000,3,FALSE),"-")</f>
        <v>-</v>
      </c>
      <c r="J3403" s="1" t="str">
        <f>IF(OR(D3403="SVCP", E3403="TRUE"), "No", IF(ISNA(VLOOKUP($C3403,'ProvResponder deviceId'!$A$1:$A$20000,1,FALSE)),"No","Yes"))</f>
        <v>No</v>
      </c>
      <c r="K3403" s="1" t="str">
        <f>IF($J3403="Yes",VLOOKUP($C3403,'ProvResponder deviceId'!$A$1:$C$20000,3,FALSE),"-")</f>
        <v>-</v>
      </c>
      <c r="L3403" s="1" t="str">
        <f t="shared" si="106"/>
        <v/>
      </c>
      <c r="M3403" s="1" t="str">
        <f t="shared" si="107"/>
        <v/>
      </c>
      <c r="N3403" s="1" t="str">
        <f>IF(ISBLANK($C3403),"",IF(ISNA(VLOOKUP($L3403,'result messages'!$H$3:$L$11,2,FALSE)),VLOOKUP($M3403,'result messages'!$H$3:$L$11,2,FALSE),VLOOKUP($L3403,'result messages'!$H$3:$L$11,2,FALSE)))</f>
        <v/>
      </c>
      <c r="O3403" s="1" t="str">
        <f>IF(ISBLANK($C3403),"",IF(ISNA(VLOOKUP($L3403,'result messages'!$H$3:$L$11,3,FALSE)),VLOOKUP($M3403,'result messages'!$H$3:$L$11,3,FALSE),VLOOKUP($L3403,'result messages'!$H$3:$L$11,3,FALSE)))</f>
        <v/>
      </c>
      <c r="P3403" s="1" t="str">
        <f>IF(ISBLANK($C3403),"",IF(ISNA(VLOOKUP($L3403,'result messages'!$H$3:$L$11,4,FALSE)),VLOOKUP($M3403,'result messages'!$H$3:$L$11,4,FALSE),VLOOKUP($L3403,'result messages'!$H$3:$L$11,4,FALSE)))</f>
        <v/>
      </c>
      <c r="Q3403" s="1" t="str">
        <f>IF(ISBLANK($C3403),"",IF(ISNA(VLOOKUP($L3403,'result messages'!$H$3:$L$11,5,FALSE)),VLOOKUP($M3403,'result messages'!$H$3:$L$11,5,FALSE),VLOOKUP($L3403,'result messages'!$H$3:$L$11,5,FALSE)))</f>
        <v/>
      </c>
    </row>
    <row r="3404" spans="1:17">
      <c r="A3404" s="1">
        <v>3401</v>
      </c>
      <c r="B3404" s="1"/>
      <c r="C3404" s="1"/>
      <c r="D3404" s="1"/>
      <c r="E3404" s="6"/>
      <c r="F3404" s="1"/>
      <c r="G3404" s="1" t="str">
        <f>IF(ISNA(VLOOKUP($C3404,'DTEN TCAP Linkage deviceId'!$A$1:$A$20000,1,FALSE)),"No","Yes")</f>
        <v>No</v>
      </c>
      <c r="H3404" s="1" t="str">
        <f>IF(ISNA(VLOOKUP($C3404,'Provisioning Requester'!$F$3:$H$20000,2,FALSE)),"No","Yes")</f>
        <v>No</v>
      </c>
      <c r="I3404" s="1" t="str">
        <f>IF($H3404="Yes",VLOOKUP($C3404,'Provisioning Requester'!$F$3:$H$20000,3,FALSE),"-")</f>
        <v>-</v>
      </c>
      <c r="J3404" s="1" t="str">
        <f>IF(OR(D3404="SVCP", E3404="TRUE"), "No", IF(ISNA(VLOOKUP($C3404,'ProvResponder deviceId'!$A$1:$A$20000,1,FALSE)),"No","Yes"))</f>
        <v>No</v>
      </c>
      <c r="K3404" s="1" t="str">
        <f>IF($J3404="Yes",VLOOKUP($C3404,'ProvResponder deviceId'!$A$1:$C$20000,3,FALSE),"-")</f>
        <v>-</v>
      </c>
      <c r="L3404" s="1" t="str">
        <f t="shared" si="106"/>
        <v/>
      </c>
      <c r="M3404" s="1" t="str">
        <f t="shared" si="107"/>
        <v/>
      </c>
      <c r="N3404" s="1" t="str">
        <f>IF(ISBLANK($C3404),"",IF(ISNA(VLOOKUP($L3404,'result messages'!$H$3:$L$11,2,FALSE)),VLOOKUP($M3404,'result messages'!$H$3:$L$11,2,FALSE),VLOOKUP($L3404,'result messages'!$H$3:$L$11,2,FALSE)))</f>
        <v/>
      </c>
      <c r="O3404" s="1" t="str">
        <f>IF(ISBLANK($C3404),"",IF(ISNA(VLOOKUP($L3404,'result messages'!$H$3:$L$11,3,FALSE)),VLOOKUP($M3404,'result messages'!$H$3:$L$11,3,FALSE),VLOOKUP($L3404,'result messages'!$H$3:$L$11,3,FALSE)))</f>
        <v/>
      </c>
      <c r="P3404" s="1" t="str">
        <f>IF(ISBLANK($C3404),"",IF(ISNA(VLOOKUP($L3404,'result messages'!$H$3:$L$11,4,FALSE)),VLOOKUP($M3404,'result messages'!$H$3:$L$11,4,FALSE),VLOOKUP($L3404,'result messages'!$H$3:$L$11,4,FALSE)))</f>
        <v/>
      </c>
      <c r="Q3404" s="1" t="str">
        <f>IF(ISBLANK($C3404),"",IF(ISNA(VLOOKUP($L3404,'result messages'!$H$3:$L$11,5,FALSE)),VLOOKUP($M3404,'result messages'!$H$3:$L$11,5,FALSE),VLOOKUP($L3404,'result messages'!$H$3:$L$11,5,FALSE)))</f>
        <v/>
      </c>
    </row>
    <row r="3405" spans="1:17">
      <c r="A3405" s="1">
        <v>3402</v>
      </c>
      <c r="B3405" s="1"/>
      <c r="C3405" s="1"/>
      <c r="D3405" s="1"/>
      <c r="E3405" s="6"/>
      <c r="F3405" s="1"/>
      <c r="G3405" s="1" t="str">
        <f>IF(ISNA(VLOOKUP($C3405,'DTEN TCAP Linkage deviceId'!$A$1:$A$20000,1,FALSE)),"No","Yes")</f>
        <v>No</v>
      </c>
      <c r="H3405" s="1" t="str">
        <f>IF(ISNA(VLOOKUP($C3405,'Provisioning Requester'!$F$3:$H$20000,2,FALSE)),"No","Yes")</f>
        <v>No</v>
      </c>
      <c r="I3405" s="1" t="str">
        <f>IF($H3405="Yes",VLOOKUP($C3405,'Provisioning Requester'!$F$3:$H$20000,3,FALSE),"-")</f>
        <v>-</v>
      </c>
      <c r="J3405" s="1" t="str">
        <f>IF(OR(D3405="SVCP", E3405="TRUE"), "No", IF(ISNA(VLOOKUP($C3405,'ProvResponder deviceId'!$A$1:$A$20000,1,FALSE)),"No","Yes"))</f>
        <v>No</v>
      </c>
      <c r="K3405" s="1" t="str">
        <f>IF($J3405="Yes",VLOOKUP($C3405,'ProvResponder deviceId'!$A$1:$C$20000,3,FALSE),"-")</f>
        <v>-</v>
      </c>
      <c r="L3405" s="1" t="str">
        <f t="shared" si="106"/>
        <v/>
      </c>
      <c r="M3405" s="1" t="str">
        <f t="shared" si="107"/>
        <v/>
      </c>
      <c r="N3405" s="1" t="str">
        <f>IF(ISBLANK($C3405),"",IF(ISNA(VLOOKUP($L3405,'result messages'!$H$3:$L$11,2,FALSE)),VLOOKUP($M3405,'result messages'!$H$3:$L$11,2,FALSE),VLOOKUP($L3405,'result messages'!$H$3:$L$11,2,FALSE)))</f>
        <v/>
      </c>
      <c r="O3405" s="1" t="str">
        <f>IF(ISBLANK($C3405),"",IF(ISNA(VLOOKUP($L3405,'result messages'!$H$3:$L$11,3,FALSE)),VLOOKUP($M3405,'result messages'!$H$3:$L$11,3,FALSE),VLOOKUP($L3405,'result messages'!$H$3:$L$11,3,FALSE)))</f>
        <v/>
      </c>
      <c r="P3405" s="1" t="str">
        <f>IF(ISBLANK($C3405),"",IF(ISNA(VLOOKUP($L3405,'result messages'!$H$3:$L$11,4,FALSE)),VLOOKUP($M3405,'result messages'!$H$3:$L$11,4,FALSE),VLOOKUP($L3405,'result messages'!$H$3:$L$11,4,FALSE)))</f>
        <v/>
      </c>
      <c r="Q3405" s="1" t="str">
        <f>IF(ISBLANK($C3405),"",IF(ISNA(VLOOKUP($L3405,'result messages'!$H$3:$L$11,5,FALSE)),VLOOKUP($M3405,'result messages'!$H$3:$L$11,5,FALSE),VLOOKUP($L3405,'result messages'!$H$3:$L$11,5,FALSE)))</f>
        <v/>
      </c>
    </row>
    <row r="3406" spans="1:17">
      <c r="A3406" s="1">
        <v>3403</v>
      </c>
      <c r="B3406" s="1"/>
      <c r="C3406" s="1"/>
      <c r="D3406" s="1"/>
      <c r="E3406" s="6"/>
      <c r="F3406" s="1"/>
      <c r="G3406" s="1" t="str">
        <f>IF(ISNA(VLOOKUP($C3406,'DTEN TCAP Linkage deviceId'!$A$1:$A$20000,1,FALSE)),"No","Yes")</f>
        <v>No</v>
      </c>
      <c r="H3406" s="1" t="str">
        <f>IF(ISNA(VLOOKUP($C3406,'Provisioning Requester'!$F$3:$H$20000,2,FALSE)),"No","Yes")</f>
        <v>No</v>
      </c>
      <c r="I3406" s="1" t="str">
        <f>IF($H3406="Yes",VLOOKUP($C3406,'Provisioning Requester'!$F$3:$H$20000,3,FALSE),"-")</f>
        <v>-</v>
      </c>
      <c r="J3406" s="1" t="str">
        <f>IF(OR(D3406="SVCP", E3406="TRUE"), "No", IF(ISNA(VLOOKUP($C3406,'ProvResponder deviceId'!$A$1:$A$20000,1,FALSE)),"No","Yes"))</f>
        <v>No</v>
      </c>
      <c r="K3406" s="1" t="str">
        <f>IF($J3406="Yes",VLOOKUP($C3406,'ProvResponder deviceId'!$A$1:$C$20000,3,FALSE),"-")</f>
        <v>-</v>
      </c>
      <c r="L3406" s="1" t="str">
        <f t="shared" si="106"/>
        <v/>
      </c>
      <c r="M3406" s="1" t="str">
        <f t="shared" si="107"/>
        <v/>
      </c>
      <c r="N3406" s="1" t="str">
        <f>IF(ISBLANK($C3406),"",IF(ISNA(VLOOKUP($L3406,'result messages'!$H$3:$L$11,2,FALSE)),VLOOKUP($M3406,'result messages'!$H$3:$L$11,2,FALSE),VLOOKUP($L3406,'result messages'!$H$3:$L$11,2,FALSE)))</f>
        <v/>
      </c>
      <c r="O3406" s="1" t="str">
        <f>IF(ISBLANK($C3406),"",IF(ISNA(VLOOKUP($L3406,'result messages'!$H$3:$L$11,3,FALSE)),VLOOKUP($M3406,'result messages'!$H$3:$L$11,3,FALSE),VLOOKUP($L3406,'result messages'!$H$3:$L$11,3,FALSE)))</f>
        <v/>
      </c>
      <c r="P3406" s="1" t="str">
        <f>IF(ISBLANK($C3406),"",IF(ISNA(VLOOKUP($L3406,'result messages'!$H$3:$L$11,4,FALSE)),VLOOKUP($M3406,'result messages'!$H$3:$L$11,4,FALSE),VLOOKUP($L3406,'result messages'!$H$3:$L$11,4,FALSE)))</f>
        <v/>
      </c>
      <c r="Q3406" s="1" t="str">
        <f>IF(ISBLANK($C3406),"",IF(ISNA(VLOOKUP($L3406,'result messages'!$H$3:$L$11,5,FALSE)),VLOOKUP($M3406,'result messages'!$H$3:$L$11,5,FALSE),VLOOKUP($L3406,'result messages'!$H$3:$L$11,5,FALSE)))</f>
        <v/>
      </c>
    </row>
    <row r="3407" spans="1:17">
      <c r="A3407" s="1">
        <v>3404</v>
      </c>
      <c r="B3407" s="1"/>
      <c r="C3407" s="1"/>
      <c r="D3407" s="1"/>
      <c r="E3407" s="6"/>
      <c r="F3407" s="1"/>
      <c r="G3407" s="1" t="str">
        <f>IF(ISNA(VLOOKUP($C3407,'DTEN TCAP Linkage deviceId'!$A$1:$A$20000,1,FALSE)),"No","Yes")</f>
        <v>No</v>
      </c>
      <c r="H3407" s="1" t="str">
        <f>IF(ISNA(VLOOKUP($C3407,'Provisioning Requester'!$F$3:$H$20000,2,FALSE)),"No","Yes")</f>
        <v>No</v>
      </c>
      <c r="I3407" s="1" t="str">
        <f>IF($H3407="Yes",VLOOKUP($C3407,'Provisioning Requester'!$F$3:$H$20000,3,FALSE),"-")</f>
        <v>-</v>
      </c>
      <c r="J3407" s="1" t="str">
        <f>IF(OR(D3407="SVCP", E3407="TRUE"), "No", IF(ISNA(VLOOKUP($C3407,'ProvResponder deviceId'!$A$1:$A$20000,1,FALSE)),"No","Yes"))</f>
        <v>No</v>
      </c>
      <c r="K3407" s="1" t="str">
        <f>IF($J3407="Yes",VLOOKUP($C3407,'ProvResponder deviceId'!$A$1:$C$20000,3,FALSE),"-")</f>
        <v>-</v>
      </c>
      <c r="L3407" s="1" t="str">
        <f t="shared" si="106"/>
        <v/>
      </c>
      <c r="M3407" s="1" t="str">
        <f t="shared" si="107"/>
        <v/>
      </c>
      <c r="N3407" s="1" t="str">
        <f>IF(ISBLANK($C3407),"",IF(ISNA(VLOOKUP($L3407,'result messages'!$H$3:$L$11,2,FALSE)),VLOOKUP($M3407,'result messages'!$H$3:$L$11,2,FALSE),VLOOKUP($L3407,'result messages'!$H$3:$L$11,2,FALSE)))</f>
        <v/>
      </c>
      <c r="O3407" s="1" t="str">
        <f>IF(ISBLANK($C3407),"",IF(ISNA(VLOOKUP($L3407,'result messages'!$H$3:$L$11,3,FALSE)),VLOOKUP($M3407,'result messages'!$H$3:$L$11,3,FALSE),VLOOKUP($L3407,'result messages'!$H$3:$L$11,3,FALSE)))</f>
        <v/>
      </c>
      <c r="P3407" s="1" t="str">
        <f>IF(ISBLANK($C3407),"",IF(ISNA(VLOOKUP($L3407,'result messages'!$H$3:$L$11,4,FALSE)),VLOOKUP($M3407,'result messages'!$H$3:$L$11,4,FALSE),VLOOKUP($L3407,'result messages'!$H$3:$L$11,4,FALSE)))</f>
        <v/>
      </c>
      <c r="Q3407" s="1" t="str">
        <f>IF(ISBLANK($C3407),"",IF(ISNA(VLOOKUP($L3407,'result messages'!$H$3:$L$11,5,FALSE)),VLOOKUP($M3407,'result messages'!$H$3:$L$11,5,FALSE),VLOOKUP($L3407,'result messages'!$H$3:$L$11,5,FALSE)))</f>
        <v/>
      </c>
    </row>
    <row r="3408" spans="1:17">
      <c r="A3408" s="1">
        <v>3405</v>
      </c>
      <c r="B3408" s="1"/>
      <c r="C3408" s="1"/>
      <c r="D3408" s="1"/>
      <c r="E3408" s="6"/>
      <c r="F3408" s="1"/>
      <c r="G3408" s="1" t="str">
        <f>IF(ISNA(VLOOKUP($C3408,'DTEN TCAP Linkage deviceId'!$A$1:$A$20000,1,FALSE)),"No","Yes")</f>
        <v>No</v>
      </c>
      <c r="H3408" s="1" t="str">
        <f>IF(ISNA(VLOOKUP($C3408,'Provisioning Requester'!$F$3:$H$20000,2,FALSE)),"No","Yes")</f>
        <v>No</v>
      </c>
      <c r="I3408" s="1" t="str">
        <f>IF($H3408="Yes",VLOOKUP($C3408,'Provisioning Requester'!$F$3:$H$20000,3,FALSE),"-")</f>
        <v>-</v>
      </c>
      <c r="J3408" s="1" t="str">
        <f>IF(OR(D3408="SVCP", E3408="TRUE"), "No", IF(ISNA(VLOOKUP($C3408,'ProvResponder deviceId'!$A$1:$A$20000,1,FALSE)),"No","Yes"))</f>
        <v>No</v>
      </c>
      <c r="K3408" s="1" t="str">
        <f>IF($J3408="Yes",VLOOKUP($C3408,'ProvResponder deviceId'!$A$1:$C$20000,3,FALSE),"-")</f>
        <v>-</v>
      </c>
      <c r="L3408" s="1" t="str">
        <f t="shared" si="106"/>
        <v/>
      </c>
      <c r="M3408" s="1" t="str">
        <f t="shared" si="107"/>
        <v/>
      </c>
      <c r="N3408" s="1" t="str">
        <f>IF(ISBLANK($C3408),"",IF(ISNA(VLOOKUP($L3408,'result messages'!$H$3:$L$11,2,FALSE)),VLOOKUP($M3408,'result messages'!$H$3:$L$11,2,FALSE),VLOOKUP($L3408,'result messages'!$H$3:$L$11,2,FALSE)))</f>
        <v/>
      </c>
      <c r="O3408" s="1" t="str">
        <f>IF(ISBLANK($C3408),"",IF(ISNA(VLOOKUP($L3408,'result messages'!$H$3:$L$11,3,FALSE)),VLOOKUP($M3408,'result messages'!$H$3:$L$11,3,FALSE),VLOOKUP($L3408,'result messages'!$H$3:$L$11,3,FALSE)))</f>
        <v/>
      </c>
      <c r="P3408" s="1" t="str">
        <f>IF(ISBLANK($C3408),"",IF(ISNA(VLOOKUP($L3408,'result messages'!$H$3:$L$11,4,FALSE)),VLOOKUP($M3408,'result messages'!$H$3:$L$11,4,FALSE),VLOOKUP($L3408,'result messages'!$H$3:$L$11,4,FALSE)))</f>
        <v/>
      </c>
      <c r="Q3408" s="1" t="str">
        <f>IF(ISBLANK($C3408),"",IF(ISNA(VLOOKUP($L3408,'result messages'!$H$3:$L$11,5,FALSE)),VLOOKUP($M3408,'result messages'!$H$3:$L$11,5,FALSE),VLOOKUP($L3408,'result messages'!$H$3:$L$11,5,FALSE)))</f>
        <v/>
      </c>
    </row>
    <row r="3409" spans="1:17">
      <c r="A3409" s="1">
        <v>3406</v>
      </c>
      <c r="B3409" s="1"/>
      <c r="C3409" s="1"/>
      <c r="D3409" s="1"/>
      <c r="E3409" s="6"/>
      <c r="F3409" s="1"/>
      <c r="G3409" s="1" t="str">
        <f>IF(ISNA(VLOOKUP($C3409,'DTEN TCAP Linkage deviceId'!$A$1:$A$20000,1,FALSE)),"No","Yes")</f>
        <v>No</v>
      </c>
      <c r="H3409" s="1" t="str">
        <f>IF(ISNA(VLOOKUP($C3409,'Provisioning Requester'!$F$3:$H$20000,2,FALSE)),"No","Yes")</f>
        <v>No</v>
      </c>
      <c r="I3409" s="1" t="str">
        <f>IF($H3409="Yes",VLOOKUP($C3409,'Provisioning Requester'!$F$3:$H$20000,3,FALSE),"-")</f>
        <v>-</v>
      </c>
      <c r="J3409" s="1" t="str">
        <f>IF(OR(D3409="SVCP", E3409="TRUE"), "No", IF(ISNA(VLOOKUP($C3409,'ProvResponder deviceId'!$A$1:$A$20000,1,FALSE)),"No","Yes"))</f>
        <v>No</v>
      </c>
      <c r="K3409" s="1" t="str">
        <f>IF($J3409="Yes",VLOOKUP($C3409,'ProvResponder deviceId'!$A$1:$C$20000,3,FALSE),"-")</f>
        <v>-</v>
      </c>
      <c r="L3409" s="1" t="str">
        <f t="shared" si="106"/>
        <v/>
      </c>
      <c r="M3409" s="1" t="str">
        <f t="shared" si="107"/>
        <v/>
      </c>
      <c r="N3409" s="1" t="str">
        <f>IF(ISBLANK($C3409),"",IF(ISNA(VLOOKUP($L3409,'result messages'!$H$3:$L$11,2,FALSE)),VLOOKUP($M3409,'result messages'!$H$3:$L$11,2,FALSE),VLOOKUP($L3409,'result messages'!$H$3:$L$11,2,FALSE)))</f>
        <v/>
      </c>
      <c r="O3409" s="1" t="str">
        <f>IF(ISBLANK($C3409),"",IF(ISNA(VLOOKUP($L3409,'result messages'!$H$3:$L$11,3,FALSE)),VLOOKUP($M3409,'result messages'!$H$3:$L$11,3,FALSE),VLOOKUP($L3409,'result messages'!$H$3:$L$11,3,FALSE)))</f>
        <v/>
      </c>
      <c r="P3409" s="1" t="str">
        <f>IF(ISBLANK($C3409),"",IF(ISNA(VLOOKUP($L3409,'result messages'!$H$3:$L$11,4,FALSE)),VLOOKUP($M3409,'result messages'!$H$3:$L$11,4,FALSE),VLOOKUP($L3409,'result messages'!$H$3:$L$11,4,FALSE)))</f>
        <v/>
      </c>
      <c r="Q3409" s="1" t="str">
        <f>IF(ISBLANK($C3409),"",IF(ISNA(VLOOKUP($L3409,'result messages'!$H$3:$L$11,5,FALSE)),VLOOKUP($M3409,'result messages'!$H$3:$L$11,5,FALSE),VLOOKUP($L3409,'result messages'!$H$3:$L$11,5,FALSE)))</f>
        <v/>
      </c>
    </row>
    <row r="3410" spans="1:17">
      <c r="A3410" s="1">
        <v>3407</v>
      </c>
      <c r="B3410" s="1"/>
      <c r="C3410" s="1"/>
      <c r="D3410" s="1"/>
      <c r="E3410" s="6"/>
      <c r="F3410" s="1"/>
      <c r="G3410" s="1" t="str">
        <f>IF(ISNA(VLOOKUP($C3410,'DTEN TCAP Linkage deviceId'!$A$1:$A$20000,1,FALSE)),"No","Yes")</f>
        <v>No</v>
      </c>
      <c r="H3410" s="1" t="str">
        <f>IF(ISNA(VLOOKUP($C3410,'Provisioning Requester'!$F$3:$H$20000,2,FALSE)),"No","Yes")</f>
        <v>No</v>
      </c>
      <c r="I3410" s="1" t="str">
        <f>IF($H3410="Yes",VLOOKUP($C3410,'Provisioning Requester'!$F$3:$H$20000,3,FALSE),"-")</f>
        <v>-</v>
      </c>
      <c r="J3410" s="1" t="str">
        <f>IF(OR(D3410="SVCP", E3410="TRUE"), "No", IF(ISNA(VLOOKUP($C3410,'ProvResponder deviceId'!$A$1:$A$20000,1,FALSE)),"No","Yes"))</f>
        <v>No</v>
      </c>
      <c r="K3410" s="1" t="str">
        <f>IF($J3410="Yes",VLOOKUP($C3410,'ProvResponder deviceId'!$A$1:$C$20000,3,FALSE),"-")</f>
        <v>-</v>
      </c>
      <c r="L3410" s="1" t="str">
        <f t="shared" si="106"/>
        <v/>
      </c>
      <c r="M3410" s="1" t="str">
        <f t="shared" si="107"/>
        <v/>
      </c>
      <c r="N3410" s="1" t="str">
        <f>IF(ISBLANK($C3410),"",IF(ISNA(VLOOKUP($L3410,'result messages'!$H$3:$L$11,2,FALSE)),VLOOKUP($M3410,'result messages'!$H$3:$L$11,2,FALSE),VLOOKUP($L3410,'result messages'!$H$3:$L$11,2,FALSE)))</f>
        <v/>
      </c>
      <c r="O3410" s="1" t="str">
        <f>IF(ISBLANK($C3410),"",IF(ISNA(VLOOKUP($L3410,'result messages'!$H$3:$L$11,3,FALSE)),VLOOKUP($M3410,'result messages'!$H$3:$L$11,3,FALSE),VLOOKUP($L3410,'result messages'!$H$3:$L$11,3,FALSE)))</f>
        <v/>
      </c>
      <c r="P3410" s="1" t="str">
        <f>IF(ISBLANK($C3410),"",IF(ISNA(VLOOKUP($L3410,'result messages'!$H$3:$L$11,4,FALSE)),VLOOKUP($M3410,'result messages'!$H$3:$L$11,4,FALSE),VLOOKUP($L3410,'result messages'!$H$3:$L$11,4,FALSE)))</f>
        <v/>
      </c>
      <c r="Q3410" s="1" t="str">
        <f>IF(ISBLANK($C3410),"",IF(ISNA(VLOOKUP($L3410,'result messages'!$H$3:$L$11,5,FALSE)),VLOOKUP($M3410,'result messages'!$H$3:$L$11,5,FALSE),VLOOKUP($L3410,'result messages'!$H$3:$L$11,5,FALSE)))</f>
        <v/>
      </c>
    </row>
    <row r="3411" spans="1:17">
      <c r="A3411" s="1">
        <v>3408</v>
      </c>
      <c r="B3411" s="1"/>
      <c r="C3411" s="1"/>
      <c r="D3411" s="1"/>
      <c r="E3411" s="6"/>
      <c r="F3411" s="1"/>
      <c r="G3411" s="1" t="str">
        <f>IF(ISNA(VLOOKUP($C3411,'DTEN TCAP Linkage deviceId'!$A$1:$A$20000,1,FALSE)),"No","Yes")</f>
        <v>No</v>
      </c>
      <c r="H3411" s="1" t="str">
        <f>IF(ISNA(VLOOKUP($C3411,'Provisioning Requester'!$F$3:$H$20000,2,FALSE)),"No","Yes")</f>
        <v>No</v>
      </c>
      <c r="I3411" s="1" t="str">
        <f>IF($H3411="Yes",VLOOKUP($C3411,'Provisioning Requester'!$F$3:$H$20000,3,FALSE),"-")</f>
        <v>-</v>
      </c>
      <c r="J3411" s="1" t="str">
        <f>IF(OR(D3411="SVCP", E3411="TRUE"), "No", IF(ISNA(VLOOKUP($C3411,'ProvResponder deviceId'!$A$1:$A$20000,1,FALSE)),"No","Yes"))</f>
        <v>No</v>
      </c>
      <c r="K3411" s="1" t="str">
        <f>IF($J3411="Yes",VLOOKUP($C3411,'ProvResponder deviceId'!$A$1:$C$20000,3,FALSE),"-")</f>
        <v>-</v>
      </c>
      <c r="L3411" s="1" t="str">
        <f t="shared" si="106"/>
        <v/>
      </c>
      <c r="M3411" s="1" t="str">
        <f t="shared" si="107"/>
        <v/>
      </c>
      <c r="N3411" s="1" t="str">
        <f>IF(ISBLANK($C3411),"",IF(ISNA(VLOOKUP($L3411,'result messages'!$H$3:$L$11,2,FALSE)),VLOOKUP($M3411,'result messages'!$H$3:$L$11,2,FALSE),VLOOKUP($L3411,'result messages'!$H$3:$L$11,2,FALSE)))</f>
        <v/>
      </c>
      <c r="O3411" s="1" t="str">
        <f>IF(ISBLANK($C3411),"",IF(ISNA(VLOOKUP($L3411,'result messages'!$H$3:$L$11,3,FALSE)),VLOOKUP($M3411,'result messages'!$H$3:$L$11,3,FALSE),VLOOKUP($L3411,'result messages'!$H$3:$L$11,3,FALSE)))</f>
        <v/>
      </c>
      <c r="P3411" s="1" t="str">
        <f>IF(ISBLANK($C3411),"",IF(ISNA(VLOOKUP($L3411,'result messages'!$H$3:$L$11,4,FALSE)),VLOOKUP($M3411,'result messages'!$H$3:$L$11,4,FALSE),VLOOKUP($L3411,'result messages'!$H$3:$L$11,4,FALSE)))</f>
        <v/>
      </c>
      <c r="Q3411" s="1" t="str">
        <f>IF(ISBLANK($C3411),"",IF(ISNA(VLOOKUP($L3411,'result messages'!$H$3:$L$11,5,FALSE)),VLOOKUP($M3411,'result messages'!$H$3:$L$11,5,FALSE),VLOOKUP($L3411,'result messages'!$H$3:$L$11,5,FALSE)))</f>
        <v/>
      </c>
    </row>
    <row r="3412" spans="1:17">
      <c r="A3412" s="1">
        <v>3409</v>
      </c>
      <c r="B3412" s="1"/>
      <c r="C3412" s="1"/>
      <c r="D3412" s="1"/>
      <c r="E3412" s="6"/>
      <c r="F3412" s="1"/>
      <c r="G3412" s="1" t="str">
        <f>IF(ISNA(VLOOKUP($C3412,'DTEN TCAP Linkage deviceId'!$A$1:$A$20000,1,FALSE)),"No","Yes")</f>
        <v>No</v>
      </c>
      <c r="H3412" s="1" t="str">
        <f>IF(ISNA(VLOOKUP($C3412,'Provisioning Requester'!$F$3:$H$20000,2,FALSE)),"No","Yes")</f>
        <v>No</v>
      </c>
      <c r="I3412" s="1" t="str">
        <f>IF($H3412="Yes",VLOOKUP($C3412,'Provisioning Requester'!$F$3:$H$20000,3,FALSE),"-")</f>
        <v>-</v>
      </c>
      <c r="J3412" s="1" t="str">
        <f>IF(OR(D3412="SVCP", E3412="TRUE"), "No", IF(ISNA(VLOOKUP($C3412,'ProvResponder deviceId'!$A$1:$A$20000,1,FALSE)),"No","Yes"))</f>
        <v>No</v>
      </c>
      <c r="K3412" s="1" t="str">
        <f>IF($J3412="Yes",VLOOKUP($C3412,'ProvResponder deviceId'!$A$1:$C$20000,3,FALSE),"-")</f>
        <v>-</v>
      </c>
      <c r="L3412" s="1" t="str">
        <f t="shared" si="106"/>
        <v/>
      </c>
      <c r="M3412" s="1" t="str">
        <f t="shared" si="107"/>
        <v/>
      </c>
      <c r="N3412" s="1" t="str">
        <f>IF(ISBLANK($C3412),"",IF(ISNA(VLOOKUP($L3412,'result messages'!$H$3:$L$11,2,FALSE)),VLOOKUP($M3412,'result messages'!$H$3:$L$11,2,FALSE),VLOOKUP($L3412,'result messages'!$H$3:$L$11,2,FALSE)))</f>
        <v/>
      </c>
      <c r="O3412" s="1" t="str">
        <f>IF(ISBLANK($C3412),"",IF(ISNA(VLOOKUP($L3412,'result messages'!$H$3:$L$11,3,FALSE)),VLOOKUP($M3412,'result messages'!$H$3:$L$11,3,FALSE),VLOOKUP($L3412,'result messages'!$H$3:$L$11,3,FALSE)))</f>
        <v/>
      </c>
      <c r="P3412" s="1" t="str">
        <f>IF(ISBLANK($C3412),"",IF(ISNA(VLOOKUP($L3412,'result messages'!$H$3:$L$11,4,FALSE)),VLOOKUP($M3412,'result messages'!$H$3:$L$11,4,FALSE),VLOOKUP($L3412,'result messages'!$H$3:$L$11,4,FALSE)))</f>
        <v/>
      </c>
      <c r="Q3412" s="1" t="str">
        <f>IF(ISBLANK($C3412),"",IF(ISNA(VLOOKUP($L3412,'result messages'!$H$3:$L$11,5,FALSE)),VLOOKUP($M3412,'result messages'!$H$3:$L$11,5,FALSE),VLOOKUP($L3412,'result messages'!$H$3:$L$11,5,FALSE)))</f>
        <v/>
      </c>
    </row>
    <row r="3413" spans="1:17">
      <c r="A3413" s="1">
        <v>3410</v>
      </c>
      <c r="B3413" s="1"/>
      <c r="C3413" s="1"/>
      <c r="D3413" s="1"/>
      <c r="E3413" s="6"/>
      <c r="F3413" s="1"/>
      <c r="G3413" s="1" t="str">
        <f>IF(ISNA(VLOOKUP($C3413,'DTEN TCAP Linkage deviceId'!$A$1:$A$20000,1,FALSE)),"No","Yes")</f>
        <v>No</v>
      </c>
      <c r="H3413" s="1" t="str">
        <f>IF(ISNA(VLOOKUP($C3413,'Provisioning Requester'!$F$3:$H$20000,2,FALSE)),"No","Yes")</f>
        <v>No</v>
      </c>
      <c r="I3413" s="1" t="str">
        <f>IF($H3413="Yes",VLOOKUP($C3413,'Provisioning Requester'!$F$3:$H$20000,3,FALSE),"-")</f>
        <v>-</v>
      </c>
      <c r="J3413" s="1" t="str">
        <f>IF(OR(D3413="SVCP", E3413="TRUE"), "No", IF(ISNA(VLOOKUP($C3413,'ProvResponder deviceId'!$A$1:$A$20000,1,FALSE)),"No","Yes"))</f>
        <v>No</v>
      </c>
      <c r="K3413" s="1" t="str">
        <f>IF($J3413="Yes",VLOOKUP($C3413,'ProvResponder deviceId'!$A$1:$C$20000,3,FALSE),"-")</f>
        <v>-</v>
      </c>
      <c r="L3413" s="1" t="str">
        <f t="shared" si="106"/>
        <v/>
      </c>
      <c r="M3413" s="1" t="str">
        <f t="shared" si="107"/>
        <v/>
      </c>
      <c r="N3413" s="1" t="str">
        <f>IF(ISBLANK($C3413),"",IF(ISNA(VLOOKUP($L3413,'result messages'!$H$3:$L$11,2,FALSE)),VLOOKUP($M3413,'result messages'!$H$3:$L$11,2,FALSE),VLOOKUP($L3413,'result messages'!$H$3:$L$11,2,FALSE)))</f>
        <v/>
      </c>
      <c r="O3413" s="1" t="str">
        <f>IF(ISBLANK($C3413),"",IF(ISNA(VLOOKUP($L3413,'result messages'!$H$3:$L$11,3,FALSE)),VLOOKUP($M3413,'result messages'!$H$3:$L$11,3,FALSE),VLOOKUP($L3413,'result messages'!$H$3:$L$11,3,FALSE)))</f>
        <v/>
      </c>
      <c r="P3413" s="1" t="str">
        <f>IF(ISBLANK($C3413),"",IF(ISNA(VLOOKUP($L3413,'result messages'!$H$3:$L$11,4,FALSE)),VLOOKUP($M3413,'result messages'!$H$3:$L$11,4,FALSE),VLOOKUP($L3413,'result messages'!$H$3:$L$11,4,FALSE)))</f>
        <v/>
      </c>
      <c r="Q3413" s="1" t="str">
        <f>IF(ISBLANK($C3413),"",IF(ISNA(VLOOKUP($L3413,'result messages'!$H$3:$L$11,5,FALSE)),VLOOKUP($M3413,'result messages'!$H$3:$L$11,5,FALSE),VLOOKUP($L3413,'result messages'!$H$3:$L$11,5,FALSE)))</f>
        <v/>
      </c>
    </row>
    <row r="3414" spans="1:17">
      <c r="A3414" s="1">
        <v>3411</v>
      </c>
      <c r="B3414" s="1"/>
      <c r="C3414" s="1"/>
      <c r="D3414" s="1"/>
      <c r="E3414" s="6"/>
      <c r="F3414" s="1"/>
      <c r="G3414" s="1" t="str">
        <f>IF(ISNA(VLOOKUP($C3414,'DTEN TCAP Linkage deviceId'!$A$1:$A$20000,1,FALSE)),"No","Yes")</f>
        <v>No</v>
      </c>
      <c r="H3414" s="1" t="str">
        <f>IF(ISNA(VLOOKUP($C3414,'Provisioning Requester'!$F$3:$H$20000,2,FALSE)),"No","Yes")</f>
        <v>No</v>
      </c>
      <c r="I3414" s="1" t="str">
        <f>IF($H3414="Yes",VLOOKUP($C3414,'Provisioning Requester'!$F$3:$H$20000,3,FALSE),"-")</f>
        <v>-</v>
      </c>
      <c r="J3414" s="1" t="str">
        <f>IF(OR(D3414="SVCP", E3414="TRUE"), "No", IF(ISNA(VLOOKUP($C3414,'ProvResponder deviceId'!$A$1:$A$20000,1,FALSE)),"No","Yes"))</f>
        <v>No</v>
      </c>
      <c r="K3414" s="1" t="str">
        <f>IF($J3414="Yes",VLOOKUP($C3414,'ProvResponder deviceId'!$A$1:$C$20000,3,FALSE),"-")</f>
        <v>-</v>
      </c>
      <c r="L3414" s="1" t="str">
        <f t="shared" si="106"/>
        <v/>
      </c>
      <c r="M3414" s="1" t="str">
        <f t="shared" si="107"/>
        <v/>
      </c>
      <c r="N3414" s="1" t="str">
        <f>IF(ISBLANK($C3414),"",IF(ISNA(VLOOKUP($L3414,'result messages'!$H$3:$L$11,2,FALSE)),VLOOKUP($M3414,'result messages'!$H$3:$L$11,2,FALSE),VLOOKUP($L3414,'result messages'!$H$3:$L$11,2,FALSE)))</f>
        <v/>
      </c>
      <c r="O3414" s="1" t="str">
        <f>IF(ISBLANK($C3414),"",IF(ISNA(VLOOKUP($L3414,'result messages'!$H$3:$L$11,3,FALSE)),VLOOKUP($M3414,'result messages'!$H$3:$L$11,3,FALSE),VLOOKUP($L3414,'result messages'!$H$3:$L$11,3,FALSE)))</f>
        <v/>
      </c>
      <c r="P3414" s="1" t="str">
        <f>IF(ISBLANK($C3414),"",IF(ISNA(VLOOKUP($L3414,'result messages'!$H$3:$L$11,4,FALSE)),VLOOKUP($M3414,'result messages'!$H$3:$L$11,4,FALSE),VLOOKUP($L3414,'result messages'!$H$3:$L$11,4,FALSE)))</f>
        <v/>
      </c>
      <c r="Q3414" s="1" t="str">
        <f>IF(ISBLANK($C3414),"",IF(ISNA(VLOOKUP($L3414,'result messages'!$H$3:$L$11,5,FALSE)),VLOOKUP($M3414,'result messages'!$H$3:$L$11,5,FALSE),VLOOKUP($L3414,'result messages'!$H$3:$L$11,5,FALSE)))</f>
        <v/>
      </c>
    </row>
    <row r="3415" spans="1:17">
      <c r="A3415" s="1">
        <v>3412</v>
      </c>
      <c r="B3415" s="1"/>
      <c r="C3415" s="1"/>
      <c r="D3415" s="1"/>
      <c r="E3415" s="6"/>
      <c r="F3415" s="1"/>
      <c r="G3415" s="1" t="str">
        <f>IF(ISNA(VLOOKUP($C3415,'DTEN TCAP Linkage deviceId'!$A$1:$A$20000,1,FALSE)),"No","Yes")</f>
        <v>No</v>
      </c>
      <c r="H3415" s="1" t="str">
        <f>IF(ISNA(VLOOKUP($C3415,'Provisioning Requester'!$F$3:$H$20000,2,FALSE)),"No","Yes")</f>
        <v>No</v>
      </c>
      <c r="I3415" s="1" t="str">
        <f>IF($H3415="Yes",VLOOKUP($C3415,'Provisioning Requester'!$F$3:$H$20000,3,FALSE),"-")</f>
        <v>-</v>
      </c>
      <c r="J3415" s="1" t="str">
        <f>IF(OR(D3415="SVCP", E3415="TRUE"), "No", IF(ISNA(VLOOKUP($C3415,'ProvResponder deviceId'!$A$1:$A$20000,1,FALSE)),"No","Yes"))</f>
        <v>No</v>
      </c>
      <c r="K3415" s="1" t="str">
        <f>IF($J3415="Yes",VLOOKUP($C3415,'ProvResponder deviceId'!$A$1:$C$20000,3,FALSE),"-")</f>
        <v>-</v>
      </c>
      <c r="L3415" s="1" t="str">
        <f t="shared" si="106"/>
        <v/>
      </c>
      <c r="M3415" s="1" t="str">
        <f t="shared" si="107"/>
        <v/>
      </c>
      <c r="N3415" s="1" t="str">
        <f>IF(ISBLANK($C3415),"",IF(ISNA(VLOOKUP($L3415,'result messages'!$H$3:$L$11,2,FALSE)),VLOOKUP($M3415,'result messages'!$H$3:$L$11,2,FALSE),VLOOKUP($L3415,'result messages'!$H$3:$L$11,2,FALSE)))</f>
        <v/>
      </c>
      <c r="O3415" s="1" t="str">
        <f>IF(ISBLANK($C3415),"",IF(ISNA(VLOOKUP($L3415,'result messages'!$H$3:$L$11,3,FALSE)),VLOOKUP($M3415,'result messages'!$H$3:$L$11,3,FALSE),VLOOKUP($L3415,'result messages'!$H$3:$L$11,3,FALSE)))</f>
        <v/>
      </c>
      <c r="P3415" s="1" t="str">
        <f>IF(ISBLANK($C3415),"",IF(ISNA(VLOOKUP($L3415,'result messages'!$H$3:$L$11,4,FALSE)),VLOOKUP($M3415,'result messages'!$H$3:$L$11,4,FALSE),VLOOKUP($L3415,'result messages'!$H$3:$L$11,4,FALSE)))</f>
        <v/>
      </c>
      <c r="Q3415" s="1" t="str">
        <f>IF(ISBLANK($C3415),"",IF(ISNA(VLOOKUP($L3415,'result messages'!$H$3:$L$11,5,FALSE)),VLOOKUP($M3415,'result messages'!$H$3:$L$11,5,FALSE),VLOOKUP($L3415,'result messages'!$H$3:$L$11,5,FALSE)))</f>
        <v/>
      </c>
    </row>
    <row r="3416" spans="1:17">
      <c r="A3416" s="1">
        <v>3413</v>
      </c>
      <c r="B3416" s="1"/>
      <c r="C3416" s="1"/>
      <c r="D3416" s="1"/>
      <c r="E3416" s="6"/>
      <c r="F3416" s="1"/>
      <c r="G3416" s="1" t="str">
        <f>IF(ISNA(VLOOKUP($C3416,'DTEN TCAP Linkage deviceId'!$A$1:$A$20000,1,FALSE)),"No","Yes")</f>
        <v>No</v>
      </c>
      <c r="H3416" s="1" t="str">
        <f>IF(ISNA(VLOOKUP($C3416,'Provisioning Requester'!$F$3:$H$20000,2,FALSE)),"No","Yes")</f>
        <v>No</v>
      </c>
      <c r="I3416" s="1" t="str">
        <f>IF($H3416="Yes",VLOOKUP($C3416,'Provisioning Requester'!$F$3:$H$20000,3,FALSE),"-")</f>
        <v>-</v>
      </c>
      <c r="J3416" s="1" t="str">
        <f>IF(OR(D3416="SVCP", E3416="TRUE"), "No", IF(ISNA(VLOOKUP($C3416,'ProvResponder deviceId'!$A$1:$A$20000,1,FALSE)),"No","Yes"))</f>
        <v>No</v>
      </c>
      <c r="K3416" s="1" t="str">
        <f>IF($J3416="Yes",VLOOKUP($C3416,'ProvResponder deviceId'!$A$1:$C$20000,3,FALSE),"-")</f>
        <v>-</v>
      </c>
      <c r="L3416" s="1" t="str">
        <f t="shared" si="106"/>
        <v/>
      </c>
      <c r="M3416" s="1" t="str">
        <f t="shared" si="107"/>
        <v/>
      </c>
      <c r="N3416" s="1" t="str">
        <f>IF(ISBLANK($C3416),"",IF(ISNA(VLOOKUP($L3416,'result messages'!$H$3:$L$11,2,FALSE)),VLOOKUP($M3416,'result messages'!$H$3:$L$11,2,FALSE),VLOOKUP($L3416,'result messages'!$H$3:$L$11,2,FALSE)))</f>
        <v/>
      </c>
      <c r="O3416" s="1" t="str">
        <f>IF(ISBLANK($C3416),"",IF(ISNA(VLOOKUP($L3416,'result messages'!$H$3:$L$11,3,FALSE)),VLOOKUP($M3416,'result messages'!$H$3:$L$11,3,FALSE),VLOOKUP($L3416,'result messages'!$H$3:$L$11,3,FALSE)))</f>
        <v/>
      </c>
      <c r="P3416" s="1" t="str">
        <f>IF(ISBLANK($C3416),"",IF(ISNA(VLOOKUP($L3416,'result messages'!$H$3:$L$11,4,FALSE)),VLOOKUP($M3416,'result messages'!$H$3:$L$11,4,FALSE),VLOOKUP($L3416,'result messages'!$H$3:$L$11,4,FALSE)))</f>
        <v/>
      </c>
      <c r="Q3416" s="1" t="str">
        <f>IF(ISBLANK($C3416),"",IF(ISNA(VLOOKUP($L3416,'result messages'!$H$3:$L$11,5,FALSE)),VLOOKUP($M3416,'result messages'!$H$3:$L$11,5,FALSE),VLOOKUP($L3416,'result messages'!$H$3:$L$11,5,FALSE)))</f>
        <v/>
      </c>
    </row>
    <row r="3417" spans="1:17">
      <c r="A3417" s="1">
        <v>3414</v>
      </c>
      <c r="B3417" s="1"/>
      <c r="C3417" s="1"/>
      <c r="D3417" s="1"/>
      <c r="E3417" s="6"/>
      <c r="F3417" s="1"/>
      <c r="G3417" s="1" t="str">
        <f>IF(ISNA(VLOOKUP($C3417,'DTEN TCAP Linkage deviceId'!$A$1:$A$20000,1,FALSE)),"No","Yes")</f>
        <v>No</v>
      </c>
      <c r="H3417" s="1" t="str">
        <f>IF(ISNA(VLOOKUP($C3417,'Provisioning Requester'!$F$3:$H$20000,2,FALSE)),"No","Yes")</f>
        <v>No</v>
      </c>
      <c r="I3417" s="1" t="str">
        <f>IF($H3417="Yes",VLOOKUP($C3417,'Provisioning Requester'!$F$3:$H$20000,3,FALSE),"-")</f>
        <v>-</v>
      </c>
      <c r="J3417" s="1" t="str">
        <f>IF(OR(D3417="SVCP", E3417="TRUE"), "No", IF(ISNA(VLOOKUP($C3417,'ProvResponder deviceId'!$A$1:$A$20000,1,FALSE)),"No","Yes"))</f>
        <v>No</v>
      </c>
      <c r="K3417" s="1" t="str">
        <f>IF($J3417="Yes",VLOOKUP($C3417,'ProvResponder deviceId'!$A$1:$C$20000,3,FALSE),"-")</f>
        <v>-</v>
      </c>
      <c r="L3417" s="1" t="str">
        <f t="shared" si="106"/>
        <v/>
      </c>
      <c r="M3417" s="1" t="str">
        <f t="shared" si="107"/>
        <v/>
      </c>
      <c r="N3417" s="1" t="str">
        <f>IF(ISBLANK($C3417),"",IF(ISNA(VLOOKUP($L3417,'result messages'!$H$3:$L$11,2,FALSE)),VLOOKUP($M3417,'result messages'!$H$3:$L$11,2,FALSE),VLOOKUP($L3417,'result messages'!$H$3:$L$11,2,FALSE)))</f>
        <v/>
      </c>
      <c r="O3417" s="1" t="str">
        <f>IF(ISBLANK($C3417),"",IF(ISNA(VLOOKUP($L3417,'result messages'!$H$3:$L$11,3,FALSE)),VLOOKUP($M3417,'result messages'!$H$3:$L$11,3,FALSE),VLOOKUP($L3417,'result messages'!$H$3:$L$11,3,FALSE)))</f>
        <v/>
      </c>
      <c r="P3417" s="1" t="str">
        <f>IF(ISBLANK($C3417),"",IF(ISNA(VLOOKUP($L3417,'result messages'!$H$3:$L$11,4,FALSE)),VLOOKUP($M3417,'result messages'!$H$3:$L$11,4,FALSE),VLOOKUP($L3417,'result messages'!$H$3:$L$11,4,FALSE)))</f>
        <v/>
      </c>
      <c r="Q3417" s="1" t="str">
        <f>IF(ISBLANK($C3417),"",IF(ISNA(VLOOKUP($L3417,'result messages'!$H$3:$L$11,5,FALSE)),VLOOKUP($M3417,'result messages'!$H$3:$L$11,5,FALSE),VLOOKUP($L3417,'result messages'!$H$3:$L$11,5,FALSE)))</f>
        <v/>
      </c>
    </row>
    <row r="3418" spans="1:17">
      <c r="A3418" s="1">
        <v>3415</v>
      </c>
      <c r="B3418" s="1"/>
      <c r="C3418" s="1"/>
      <c r="D3418" s="1"/>
      <c r="E3418" s="6"/>
      <c r="F3418" s="1"/>
      <c r="G3418" s="1" t="str">
        <f>IF(ISNA(VLOOKUP($C3418,'DTEN TCAP Linkage deviceId'!$A$1:$A$20000,1,FALSE)),"No","Yes")</f>
        <v>No</v>
      </c>
      <c r="H3418" s="1" t="str">
        <f>IF(ISNA(VLOOKUP($C3418,'Provisioning Requester'!$F$3:$H$20000,2,FALSE)),"No","Yes")</f>
        <v>No</v>
      </c>
      <c r="I3418" s="1" t="str">
        <f>IF($H3418="Yes",VLOOKUP($C3418,'Provisioning Requester'!$F$3:$H$20000,3,FALSE),"-")</f>
        <v>-</v>
      </c>
      <c r="J3418" s="1" t="str">
        <f>IF(OR(D3418="SVCP", E3418="TRUE"), "No", IF(ISNA(VLOOKUP($C3418,'ProvResponder deviceId'!$A$1:$A$20000,1,FALSE)),"No","Yes"))</f>
        <v>No</v>
      </c>
      <c r="K3418" s="1" t="str">
        <f>IF($J3418="Yes",VLOOKUP($C3418,'ProvResponder deviceId'!$A$1:$C$20000,3,FALSE),"-")</f>
        <v>-</v>
      </c>
      <c r="L3418" s="1" t="str">
        <f t="shared" si="106"/>
        <v/>
      </c>
      <c r="M3418" s="1" t="str">
        <f t="shared" si="107"/>
        <v/>
      </c>
      <c r="N3418" s="1" t="str">
        <f>IF(ISBLANK($C3418),"",IF(ISNA(VLOOKUP($L3418,'result messages'!$H$3:$L$11,2,FALSE)),VLOOKUP($M3418,'result messages'!$H$3:$L$11,2,FALSE),VLOOKUP($L3418,'result messages'!$H$3:$L$11,2,FALSE)))</f>
        <v/>
      </c>
      <c r="O3418" s="1" t="str">
        <f>IF(ISBLANK($C3418),"",IF(ISNA(VLOOKUP($L3418,'result messages'!$H$3:$L$11,3,FALSE)),VLOOKUP($M3418,'result messages'!$H$3:$L$11,3,FALSE),VLOOKUP($L3418,'result messages'!$H$3:$L$11,3,FALSE)))</f>
        <v/>
      </c>
      <c r="P3418" s="1" t="str">
        <f>IF(ISBLANK($C3418),"",IF(ISNA(VLOOKUP($L3418,'result messages'!$H$3:$L$11,4,FALSE)),VLOOKUP($M3418,'result messages'!$H$3:$L$11,4,FALSE),VLOOKUP($L3418,'result messages'!$H$3:$L$11,4,FALSE)))</f>
        <v/>
      </c>
      <c r="Q3418" s="1" t="str">
        <f>IF(ISBLANK($C3418),"",IF(ISNA(VLOOKUP($L3418,'result messages'!$H$3:$L$11,5,FALSE)),VLOOKUP($M3418,'result messages'!$H$3:$L$11,5,FALSE),VLOOKUP($L3418,'result messages'!$H$3:$L$11,5,FALSE)))</f>
        <v/>
      </c>
    </row>
    <row r="3419" spans="1:17">
      <c r="A3419" s="1">
        <v>3416</v>
      </c>
      <c r="B3419" s="1"/>
      <c r="C3419" s="1"/>
      <c r="D3419" s="1"/>
      <c r="E3419" s="6"/>
      <c r="F3419" s="1"/>
      <c r="G3419" s="1" t="str">
        <f>IF(ISNA(VLOOKUP($C3419,'DTEN TCAP Linkage deviceId'!$A$1:$A$20000,1,FALSE)),"No","Yes")</f>
        <v>No</v>
      </c>
      <c r="H3419" s="1" t="str">
        <f>IF(ISNA(VLOOKUP($C3419,'Provisioning Requester'!$F$3:$H$20000,2,FALSE)),"No","Yes")</f>
        <v>No</v>
      </c>
      <c r="I3419" s="1" t="str">
        <f>IF($H3419="Yes",VLOOKUP($C3419,'Provisioning Requester'!$F$3:$H$20000,3,FALSE),"-")</f>
        <v>-</v>
      </c>
      <c r="J3419" s="1" t="str">
        <f>IF(OR(D3419="SVCP", E3419="TRUE"), "No", IF(ISNA(VLOOKUP($C3419,'ProvResponder deviceId'!$A$1:$A$20000,1,FALSE)),"No","Yes"))</f>
        <v>No</v>
      </c>
      <c r="K3419" s="1" t="str">
        <f>IF($J3419="Yes",VLOOKUP($C3419,'ProvResponder deviceId'!$A$1:$C$20000,3,FALSE),"-")</f>
        <v>-</v>
      </c>
      <c r="L3419" s="1" t="str">
        <f t="shared" si="106"/>
        <v/>
      </c>
      <c r="M3419" s="1" t="str">
        <f t="shared" si="107"/>
        <v/>
      </c>
      <c r="N3419" s="1" t="str">
        <f>IF(ISBLANK($C3419),"",IF(ISNA(VLOOKUP($L3419,'result messages'!$H$3:$L$11,2,FALSE)),VLOOKUP($M3419,'result messages'!$H$3:$L$11,2,FALSE),VLOOKUP($L3419,'result messages'!$H$3:$L$11,2,FALSE)))</f>
        <v/>
      </c>
      <c r="O3419" s="1" t="str">
        <f>IF(ISBLANK($C3419),"",IF(ISNA(VLOOKUP($L3419,'result messages'!$H$3:$L$11,3,FALSE)),VLOOKUP($M3419,'result messages'!$H$3:$L$11,3,FALSE),VLOOKUP($L3419,'result messages'!$H$3:$L$11,3,FALSE)))</f>
        <v/>
      </c>
      <c r="P3419" s="1" t="str">
        <f>IF(ISBLANK($C3419),"",IF(ISNA(VLOOKUP($L3419,'result messages'!$H$3:$L$11,4,FALSE)),VLOOKUP($M3419,'result messages'!$H$3:$L$11,4,FALSE),VLOOKUP($L3419,'result messages'!$H$3:$L$11,4,FALSE)))</f>
        <v/>
      </c>
      <c r="Q3419" s="1" t="str">
        <f>IF(ISBLANK($C3419),"",IF(ISNA(VLOOKUP($L3419,'result messages'!$H$3:$L$11,5,FALSE)),VLOOKUP($M3419,'result messages'!$H$3:$L$11,5,FALSE),VLOOKUP($L3419,'result messages'!$H$3:$L$11,5,FALSE)))</f>
        <v/>
      </c>
    </row>
    <row r="3420" spans="1:17">
      <c r="A3420" s="1">
        <v>3417</v>
      </c>
      <c r="B3420" s="1"/>
      <c r="C3420" s="1"/>
      <c r="D3420" s="1"/>
      <c r="E3420" s="6"/>
      <c r="F3420" s="1"/>
      <c r="G3420" s="1" t="str">
        <f>IF(ISNA(VLOOKUP($C3420,'DTEN TCAP Linkage deviceId'!$A$1:$A$20000,1,FALSE)),"No","Yes")</f>
        <v>No</v>
      </c>
      <c r="H3420" s="1" t="str">
        <f>IF(ISNA(VLOOKUP($C3420,'Provisioning Requester'!$F$3:$H$20000,2,FALSE)),"No","Yes")</f>
        <v>No</v>
      </c>
      <c r="I3420" s="1" t="str">
        <f>IF($H3420="Yes",VLOOKUP($C3420,'Provisioning Requester'!$F$3:$H$20000,3,FALSE),"-")</f>
        <v>-</v>
      </c>
      <c r="J3420" s="1" t="str">
        <f>IF(OR(D3420="SVCP", E3420="TRUE"), "No", IF(ISNA(VLOOKUP($C3420,'ProvResponder deviceId'!$A$1:$A$20000,1,FALSE)),"No","Yes"))</f>
        <v>No</v>
      </c>
      <c r="K3420" s="1" t="str">
        <f>IF($J3420="Yes",VLOOKUP($C3420,'ProvResponder deviceId'!$A$1:$C$20000,3,FALSE),"-")</f>
        <v>-</v>
      </c>
      <c r="L3420" s="1" t="str">
        <f t="shared" si="106"/>
        <v/>
      </c>
      <c r="M3420" s="1" t="str">
        <f t="shared" si="107"/>
        <v/>
      </c>
      <c r="N3420" s="1" t="str">
        <f>IF(ISBLANK($C3420),"",IF(ISNA(VLOOKUP($L3420,'result messages'!$H$3:$L$11,2,FALSE)),VLOOKUP($M3420,'result messages'!$H$3:$L$11,2,FALSE),VLOOKUP($L3420,'result messages'!$H$3:$L$11,2,FALSE)))</f>
        <v/>
      </c>
      <c r="O3420" s="1" t="str">
        <f>IF(ISBLANK($C3420),"",IF(ISNA(VLOOKUP($L3420,'result messages'!$H$3:$L$11,3,FALSE)),VLOOKUP($M3420,'result messages'!$H$3:$L$11,3,FALSE),VLOOKUP($L3420,'result messages'!$H$3:$L$11,3,FALSE)))</f>
        <v/>
      </c>
      <c r="P3420" s="1" t="str">
        <f>IF(ISBLANK($C3420),"",IF(ISNA(VLOOKUP($L3420,'result messages'!$H$3:$L$11,4,FALSE)),VLOOKUP($M3420,'result messages'!$H$3:$L$11,4,FALSE),VLOOKUP($L3420,'result messages'!$H$3:$L$11,4,FALSE)))</f>
        <v/>
      </c>
      <c r="Q3420" s="1" t="str">
        <f>IF(ISBLANK($C3420),"",IF(ISNA(VLOOKUP($L3420,'result messages'!$H$3:$L$11,5,FALSE)),VLOOKUP($M3420,'result messages'!$H$3:$L$11,5,FALSE),VLOOKUP($L3420,'result messages'!$H$3:$L$11,5,FALSE)))</f>
        <v/>
      </c>
    </row>
    <row r="3421" spans="1:17">
      <c r="A3421" s="1">
        <v>3418</v>
      </c>
      <c r="B3421" s="1"/>
      <c r="C3421" s="1"/>
      <c r="D3421" s="1"/>
      <c r="E3421" s="6"/>
      <c r="F3421" s="1"/>
      <c r="G3421" s="1" t="str">
        <f>IF(ISNA(VLOOKUP($C3421,'DTEN TCAP Linkage deviceId'!$A$1:$A$20000,1,FALSE)),"No","Yes")</f>
        <v>No</v>
      </c>
      <c r="H3421" s="1" t="str">
        <f>IF(ISNA(VLOOKUP($C3421,'Provisioning Requester'!$F$3:$H$20000,2,FALSE)),"No","Yes")</f>
        <v>No</v>
      </c>
      <c r="I3421" s="1" t="str">
        <f>IF($H3421="Yes",VLOOKUP($C3421,'Provisioning Requester'!$F$3:$H$20000,3,FALSE),"-")</f>
        <v>-</v>
      </c>
      <c r="J3421" s="1" t="str">
        <f>IF(OR(D3421="SVCP", E3421="TRUE"), "No", IF(ISNA(VLOOKUP($C3421,'ProvResponder deviceId'!$A$1:$A$20000,1,FALSE)),"No","Yes"))</f>
        <v>No</v>
      </c>
      <c r="K3421" s="1" t="str">
        <f>IF($J3421="Yes",VLOOKUP($C3421,'ProvResponder deviceId'!$A$1:$C$20000,3,FALSE),"-")</f>
        <v>-</v>
      </c>
      <c r="L3421" s="1" t="str">
        <f t="shared" si="106"/>
        <v/>
      </c>
      <c r="M3421" s="1" t="str">
        <f t="shared" si="107"/>
        <v/>
      </c>
      <c r="N3421" s="1" t="str">
        <f>IF(ISBLANK($C3421),"",IF(ISNA(VLOOKUP($L3421,'result messages'!$H$3:$L$11,2,FALSE)),VLOOKUP($M3421,'result messages'!$H$3:$L$11,2,FALSE),VLOOKUP($L3421,'result messages'!$H$3:$L$11,2,FALSE)))</f>
        <v/>
      </c>
      <c r="O3421" s="1" t="str">
        <f>IF(ISBLANK($C3421),"",IF(ISNA(VLOOKUP($L3421,'result messages'!$H$3:$L$11,3,FALSE)),VLOOKUP($M3421,'result messages'!$H$3:$L$11,3,FALSE),VLOOKUP($L3421,'result messages'!$H$3:$L$11,3,FALSE)))</f>
        <v/>
      </c>
      <c r="P3421" s="1" t="str">
        <f>IF(ISBLANK($C3421),"",IF(ISNA(VLOOKUP($L3421,'result messages'!$H$3:$L$11,4,FALSE)),VLOOKUP($M3421,'result messages'!$H$3:$L$11,4,FALSE),VLOOKUP($L3421,'result messages'!$H$3:$L$11,4,FALSE)))</f>
        <v/>
      </c>
      <c r="Q3421" s="1" t="str">
        <f>IF(ISBLANK($C3421),"",IF(ISNA(VLOOKUP($L3421,'result messages'!$H$3:$L$11,5,FALSE)),VLOOKUP($M3421,'result messages'!$H$3:$L$11,5,FALSE),VLOOKUP($L3421,'result messages'!$H$3:$L$11,5,FALSE)))</f>
        <v/>
      </c>
    </row>
    <row r="3422" spans="1:17">
      <c r="A3422" s="1">
        <v>3419</v>
      </c>
      <c r="B3422" s="1"/>
      <c r="C3422" s="1"/>
      <c r="D3422" s="1"/>
      <c r="E3422" s="6"/>
      <c r="F3422" s="1"/>
      <c r="G3422" s="1" t="str">
        <f>IF(ISNA(VLOOKUP($C3422,'DTEN TCAP Linkage deviceId'!$A$1:$A$20000,1,FALSE)),"No","Yes")</f>
        <v>No</v>
      </c>
      <c r="H3422" s="1" t="str">
        <f>IF(ISNA(VLOOKUP($C3422,'Provisioning Requester'!$F$3:$H$20000,2,FALSE)),"No","Yes")</f>
        <v>No</v>
      </c>
      <c r="I3422" s="1" t="str">
        <f>IF($H3422="Yes",VLOOKUP($C3422,'Provisioning Requester'!$F$3:$H$20000,3,FALSE),"-")</f>
        <v>-</v>
      </c>
      <c r="J3422" s="1" t="str">
        <f>IF(OR(D3422="SVCP", E3422="TRUE"), "No", IF(ISNA(VLOOKUP($C3422,'ProvResponder deviceId'!$A$1:$A$20000,1,FALSE)),"No","Yes"))</f>
        <v>No</v>
      </c>
      <c r="K3422" s="1" t="str">
        <f>IF($J3422="Yes",VLOOKUP($C3422,'ProvResponder deviceId'!$A$1:$C$20000,3,FALSE),"-")</f>
        <v>-</v>
      </c>
      <c r="L3422" s="1" t="str">
        <f t="shared" si="106"/>
        <v/>
      </c>
      <c r="M3422" s="1" t="str">
        <f t="shared" si="107"/>
        <v/>
      </c>
      <c r="N3422" s="1" t="str">
        <f>IF(ISBLANK($C3422),"",IF(ISNA(VLOOKUP($L3422,'result messages'!$H$3:$L$11,2,FALSE)),VLOOKUP($M3422,'result messages'!$H$3:$L$11,2,FALSE),VLOOKUP($L3422,'result messages'!$H$3:$L$11,2,FALSE)))</f>
        <v/>
      </c>
      <c r="O3422" s="1" t="str">
        <f>IF(ISBLANK($C3422),"",IF(ISNA(VLOOKUP($L3422,'result messages'!$H$3:$L$11,3,FALSE)),VLOOKUP($M3422,'result messages'!$H$3:$L$11,3,FALSE),VLOOKUP($L3422,'result messages'!$H$3:$L$11,3,FALSE)))</f>
        <v/>
      </c>
      <c r="P3422" s="1" t="str">
        <f>IF(ISBLANK($C3422),"",IF(ISNA(VLOOKUP($L3422,'result messages'!$H$3:$L$11,4,FALSE)),VLOOKUP($M3422,'result messages'!$H$3:$L$11,4,FALSE),VLOOKUP($L3422,'result messages'!$H$3:$L$11,4,FALSE)))</f>
        <v/>
      </c>
      <c r="Q3422" s="1" t="str">
        <f>IF(ISBLANK($C3422),"",IF(ISNA(VLOOKUP($L3422,'result messages'!$H$3:$L$11,5,FALSE)),VLOOKUP($M3422,'result messages'!$H$3:$L$11,5,FALSE),VLOOKUP($L3422,'result messages'!$H$3:$L$11,5,FALSE)))</f>
        <v/>
      </c>
    </row>
    <row r="3423" spans="1:17">
      <c r="A3423" s="1">
        <v>3420</v>
      </c>
      <c r="B3423" s="1"/>
      <c r="C3423" s="1"/>
      <c r="D3423" s="1"/>
      <c r="E3423" s="6"/>
      <c r="F3423" s="1"/>
      <c r="G3423" s="1" t="str">
        <f>IF(ISNA(VLOOKUP($C3423,'DTEN TCAP Linkage deviceId'!$A$1:$A$20000,1,FALSE)),"No","Yes")</f>
        <v>No</v>
      </c>
      <c r="H3423" s="1" t="str">
        <f>IF(ISNA(VLOOKUP($C3423,'Provisioning Requester'!$F$3:$H$20000,2,FALSE)),"No","Yes")</f>
        <v>No</v>
      </c>
      <c r="I3423" s="1" t="str">
        <f>IF($H3423="Yes",VLOOKUP($C3423,'Provisioning Requester'!$F$3:$H$20000,3,FALSE),"-")</f>
        <v>-</v>
      </c>
      <c r="J3423" s="1" t="str">
        <f>IF(OR(D3423="SVCP", E3423="TRUE"), "No", IF(ISNA(VLOOKUP($C3423,'ProvResponder deviceId'!$A$1:$A$20000,1,FALSE)),"No","Yes"))</f>
        <v>No</v>
      </c>
      <c r="K3423" s="1" t="str">
        <f>IF($J3423="Yes",VLOOKUP($C3423,'ProvResponder deviceId'!$A$1:$C$20000,3,FALSE),"-")</f>
        <v>-</v>
      </c>
      <c r="L3423" s="1" t="str">
        <f t="shared" si="106"/>
        <v/>
      </c>
      <c r="M3423" s="1" t="str">
        <f t="shared" si="107"/>
        <v/>
      </c>
      <c r="N3423" s="1" t="str">
        <f>IF(ISBLANK($C3423),"",IF(ISNA(VLOOKUP($L3423,'result messages'!$H$3:$L$11,2,FALSE)),VLOOKUP($M3423,'result messages'!$H$3:$L$11,2,FALSE),VLOOKUP($L3423,'result messages'!$H$3:$L$11,2,FALSE)))</f>
        <v/>
      </c>
      <c r="O3423" s="1" t="str">
        <f>IF(ISBLANK($C3423),"",IF(ISNA(VLOOKUP($L3423,'result messages'!$H$3:$L$11,3,FALSE)),VLOOKUP($M3423,'result messages'!$H$3:$L$11,3,FALSE),VLOOKUP($L3423,'result messages'!$H$3:$L$11,3,FALSE)))</f>
        <v/>
      </c>
      <c r="P3423" s="1" t="str">
        <f>IF(ISBLANK($C3423),"",IF(ISNA(VLOOKUP($L3423,'result messages'!$H$3:$L$11,4,FALSE)),VLOOKUP($M3423,'result messages'!$H$3:$L$11,4,FALSE),VLOOKUP($L3423,'result messages'!$H$3:$L$11,4,FALSE)))</f>
        <v/>
      </c>
      <c r="Q3423" s="1" t="str">
        <f>IF(ISBLANK($C3423),"",IF(ISNA(VLOOKUP($L3423,'result messages'!$H$3:$L$11,5,FALSE)),VLOOKUP($M3423,'result messages'!$H$3:$L$11,5,FALSE),VLOOKUP($L3423,'result messages'!$H$3:$L$11,5,FALSE)))</f>
        <v/>
      </c>
    </row>
    <row r="3424" spans="1:17">
      <c r="A3424" s="1">
        <v>3421</v>
      </c>
      <c r="B3424" s="1"/>
      <c r="C3424" s="1"/>
      <c r="D3424" s="1"/>
      <c r="E3424" s="6"/>
      <c r="F3424" s="1"/>
      <c r="G3424" s="1" t="str">
        <f>IF(ISNA(VLOOKUP($C3424,'DTEN TCAP Linkage deviceId'!$A$1:$A$20000,1,FALSE)),"No","Yes")</f>
        <v>No</v>
      </c>
      <c r="H3424" s="1" t="str">
        <f>IF(ISNA(VLOOKUP($C3424,'Provisioning Requester'!$F$3:$H$20000,2,FALSE)),"No","Yes")</f>
        <v>No</v>
      </c>
      <c r="I3424" s="1" t="str">
        <f>IF($H3424="Yes",VLOOKUP($C3424,'Provisioning Requester'!$F$3:$H$20000,3,FALSE),"-")</f>
        <v>-</v>
      </c>
      <c r="J3424" s="1" t="str">
        <f>IF(OR(D3424="SVCP", E3424="TRUE"), "No", IF(ISNA(VLOOKUP($C3424,'ProvResponder deviceId'!$A$1:$A$20000,1,FALSE)),"No","Yes"))</f>
        <v>No</v>
      </c>
      <c r="K3424" s="1" t="str">
        <f>IF($J3424="Yes",VLOOKUP($C3424,'ProvResponder deviceId'!$A$1:$C$20000,3,FALSE),"-")</f>
        <v>-</v>
      </c>
      <c r="L3424" s="1" t="str">
        <f t="shared" si="106"/>
        <v/>
      </c>
      <c r="M3424" s="1" t="str">
        <f t="shared" si="107"/>
        <v/>
      </c>
      <c r="N3424" s="1" t="str">
        <f>IF(ISBLANK($C3424),"",IF(ISNA(VLOOKUP($L3424,'result messages'!$H$3:$L$11,2,FALSE)),VLOOKUP($M3424,'result messages'!$H$3:$L$11,2,FALSE),VLOOKUP($L3424,'result messages'!$H$3:$L$11,2,FALSE)))</f>
        <v/>
      </c>
      <c r="O3424" s="1" t="str">
        <f>IF(ISBLANK($C3424),"",IF(ISNA(VLOOKUP($L3424,'result messages'!$H$3:$L$11,3,FALSE)),VLOOKUP($M3424,'result messages'!$H$3:$L$11,3,FALSE),VLOOKUP($L3424,'result messages'!$H$3:$L$11,3,FALSE)))</f>
        <v/>
      </c>
      <c r="P3424" s="1" t="str">
        <f>IF(ISBLANK($C3424),"",IF(ISNA(VLOOKUP($L3424,'result messages'!$H$3:$L$11,4,FALSE)),VLOOKUP($M3424,'result messages'!$H$3:$L$11,4,FALSE),VLOOKUP($L3424,'result messages'!$H$3:$L$11,4,FALSE)))</f>
        <v/>
      </c>
      <c r="Q3424" s="1" t="str">
        <f>IF(ISBLANK($C3424),"",IF(ISNA(VLOOKUP($L3424,'result messages'!$H$3:$L$11,5,FALSE)),VLOOKUP($M3424,'result messages'!$H$3:$L$11,5,FALSE),VLOOKUP($L3424,'result messages'!$H$3:$L$11,5,FALSE)))</f>
        <v/>
      </c>
    </row>
    <row r="3425" spans="1:17">
      <c r="A3425" s="1">
        <v>3422</v>
      </c>
      <c r="B3425" s="1"/>
      <c r="C3425" s="1"/>
      <c r="D3425" s="1"/>
      <c r="E3425" s="6"/>
      <c r="F3425" s="1"/>
      <c r="G3425" s="1" t="str">
        <f>IF(ISNA(VLOOKUP($C3425,'DTEN TCAP Linkage deviceId'!$A$1:$A$20000,1,FALSE)),"No","Yes")</f>
        <v>No</v>
      </c>
      <c r="H3425" s="1" t="str">
        <f>IF(ISNA(VLOOKUP($C3425,'Provisioning Requester'!$F$3:$H$20000,2,FALSE)),"No","Yes")</f>
        <v>No</v>
      </c>
      <c r="I3425" s="1" t="str">
        <f>IF($H3425="Yes",VLOOKUP($C3425,'Provisioning Requester'!$F$3:$H$20000,3,FALSE),"-")</f>
        <v>-</v>
      </c>
      <c r="J3425" s="1" t="str">
        <f>IF(OR(D3425="SVCP", E3425="TRUE"), "No", IF(ISNA(VLOOKUP($C3425,'ProvResponder deviceId'!$A$1:$A$20000,1,FALSE)),"No","Yes"))</f>
        <v>No</v>
      </c>
      <c r="K3425" s="1" t="str">
        <f>IF($J3425="Yes",VLOOKUP($C3425,'ProvResponder deviceId'!$A$1:$C$20000,3,FALSE),"-")</f>
        <v>-</v>
      </c>
      <c r="L3425" s="1" t="str">
        <f t="shared" si="106"/>
        <v/>
      </c>
      <c r="M3425" s="1" t="str">
        <f t="shared" si="107"/>
        <v/>
      </c>
      <c r="N3425" s="1" t="str">
        <f>IF(ISBLANK($C3425),"",IF(ISNA(VLOOKUP($L3425,'result messages'!$H$3:$L$11,2,FALSE)),VLOOKUP($M3425,'result messages'!$H$3:$L$11,2,FALSE),VLOOKUP($L3425,'result messages'!$H$3:$L$11,2,FALSE)))</f>
        <v/>
      </c>
      <c r="O3425" s="1" t="str">
        <f>IF(ISBLANK($C3425),"",IF(ISNA(VLOOKUP($L3425,'result messages'!$H$3:$L$11,3,FALSE)),VLOOKUP($M3425,'result messages'!$H$3:$L$11,3,FALSE),VLOOKUP($L3425,'result messages'!$H$3:$L$11,3,FALSE)))</f>
        <v/>
      </c>
      <c r="P3425" s="1" t="str">
        <f>IF(ISBLANK($C3425),"",IF(ISNA(VLOOKUP($L3425,'result messages'!$H$3:$L$11,4,FALSE)),VLOOKUP($M3425,'result messages'!$H$3:$L$11,4,FALSE),VLOOKUP($L3425,'result messages'!$H$3:$L$11,4,FALSE)))</f>
        <v/>
      </c>
      <c r="Q3425" s="1" t="str">
        <f>IF(ISBLANK($C3425),"",IF(ISNA(VLOOKUP($L3425,'result messages'!$H$3:$L$11,5,FALSE)),VLOOKUP($M3425,'result messages'!$H$3:$L$11,5,FALSE),VLOOKUP($L3425,'result messages'!$H$3:$L$11,5,FALSE)))</f>
        <v/>
      </c>
    </row>
    <row r="3426" spans="1:17">
      <c r="A3426" s="1">
        <v>3423</v>
      </c>
      <c r="B3426" s="1"/>
      <c r="C3426" s="1"/>
      <c r="D3426" s="1"/>
      <c r="E3426" s="6"/>
      <c r="F3426" s="1"/>
      <c r="G3426" s="1" t="str">
        <f>IF(ISNA(VLOOKUP($C3426,'DTEN TCAP Linkage deviceId'!$A$1:$A$20000,1,FALSE)),"No","Yes")</f>
        <v>No</v>
      </c>
      <c r="H3426" s="1" t="str">
        <f>IF(ISNA(VLOOKUP($C3426,'Provisioning Requester'!$F$3:$H$20000,2,FALSE)),"No","Yes")</f>
        <v>No</v>
      </c>
      <c r="I3426" s="1" t="str">
        <f>IF($H3426="Yes",VLOOKUP($C3426,'Provisioning Requester'!$F$3:$H$20000,3,FALSE),"-")</f>
        <v>-</v>
      </c>
      <c r="J3426" s="1" t="str">
        <f>IF(OR(D3426="SVCP", E3426="TRUE"), "No", IF(ISNA(VLOOKUP($C3426,'ProvResponder deviceId'!$A$1:$A$20000,1,FALSE)),"No","Yes"))</f>
        <v>No</v>
      </c>
      <c r="K3426" s="1" t="str">
        <f>IF($J3426="Yes",VLOOKUP($C3426,'ProvResponder deviceId'!$A$1:$C$20000,3,FALSE),"-")</f>
        <v>-</v>
      </c>
      <c r="L3426" s="1" t="str">
        <f t="shared" si="106"/>
        <v/>
      </c>
      <c r="M3426" s="1" t="str">
        <f t="shared" si="107"/>
        <v/>
      </c>
      <c r="N3426" s="1" t="str">
        <f>IF(ISBLANK($C3426),"",IF(ISNA(VLOOKUP($L3426,'result messages'!$H$3:$L$11,2,FALSE)),VLOOKUP($M3426,'result messages'!$H$3:$L$11,2,FALSE),VLOOKUP($L3426,'result messages'!$H$3:$L$11,2,FALSE)))</f>
        <v/>
      </c>
      <c r="O3426" s="1" t="str">
        <f>IF(ISBLANK($C3426),"",IF(ISNA(VLOOKUP($L3426,'result messages'!$H$3:$L$11,3,FALSE)),VLOOKUP($M3426,'result messages'!$H$3:$L$11,3,FALSE),VLOOKUP($L3426,'result messages'!$H$3:$L$11,3,FALSE)))</f>
        <v/>
      </c>
      <c r="P3426" s="1" t="str">
        <f>IF(ISBLANK($C3426),"",IF(ISNA(VLOOKUP($L3426,'result messages'!$H$3:$L$11,4,FALSE)),VLOOKUP($M3426,'result messages'!$H$3:$L$11,4,FALSE),VLOOKUP($L3426,'result messages'!$H$3:$L$11,4,FALSE)))</f>
        <v/>
      </c>
      <c r="Q3426" s="1" t="str">
        <f>IF(ISBLANK($C3426),"",IF(ISNA(VLOOKUP($L3426,'result messages'!$H$3:$L$11,5,FALSE)),VLOOKUP($M3426,'result messages'!$H$3:$L$11,5,FALSE),VLOOKUP($L3426,'result messages'!$H$3:$L$11,5,FALSE)))</f>
        <v/>
      </c>
    </row>
    <row r="3427" spans="1:17">
      <c r="A3427" s="1">
        <v>3424</v>
      </c>
      <c r="B3427" s="1"/>
      <c r="C3427" s="1"/>
      <c r="D3427" s="1"/>
      <c r="E3427" s="6"/>
      <c r="F3427" s="1"/>
      <c r="G3427" s="1" t="str">
        <f>IF(ISNA(VLOOKUP($C3427,'DTEN TCAP Linkage deviceId'!$A$1:$A$20000,1,FALSE)),"No","Yes")</f>
        <v>No</v>
      </c>
      <c r="H3427" s="1" t="str">
        <f>IF(ISNA(VLOOKUP($C3427,'Provisioning Requester'!$F$3:$H$20000,2,FALSE)),"No","Yes")</f>
        <v>No</v>
      </c>
      <c r="I3427" s="1" t="str">
        <f>IF($H3427="Yes",VLOOKUP($C3427,'Provisioning Requester'!$F$3:$H$20000,3,FALSE),"-")</f>
        <v>-</v>
      </c>
      <c r="J3427" s="1" t="str">
        <f>IF(OR(D3427="SVCP", E3427="TRUE"), "No", IF(ISNA(VLOOKUP($C3427,'ProvResponder deviceId'!$A$1:$A$20000,1,FALSE)),"No","Yes"))</f>
        <v>No</v>
      </c>
      <c r="K3427" s="1" t="str">
        <f>IF($J3427="Yes",VLOOKUP($C3427,'ProvResponder deviceId'!$A$1:$C$20000,3,FALSE),"-")</f>
        <v>-</v>
      </c>
      <c r="L3427" s="1" t="str">
        <f t="shared" si="106"/>
        <v/>
      </c>
      <c r="M3427" s="1" t="str">
        <f t="shared" si="107"/>
        <v/>
      </c>
      <c r="N3427" s="1" t="str">
        <f>IF(ISBLANK($C3427),"",IF(ISNA(VLOOKUP($L3427,'result messages'!$H$3:$L$11,2,FALSE)),VLOOKUP($M3427,'result messages'!$H$3:$L$11,2,FALSE),VLOOKUP($L3427,'result messages'!$H$3:$L$11,2,FALSE)))</f>
        <v/>
      </c>
      <c r="O3427" s="1" t="str">
        <f>IF(ISBLANK($C3427),"",IF(ISNA(VLOOKUP($L3427,'result messages'!$H$3:$L$11,3,FALSE)),VLOOKUP($M3427,'result messages'!$H$3:$L$11,3,FALSE),VLOOKUP($L3427,'result messages'!$H$3:$L$11,3,FALSE)))</f>
        <v/>
      </c>
      <c r="P3427" s="1" t="str">
        <f>IF(ISBLANK($C3427),"",IF(ISNA(VLOOKUP($L3427,'result messages'!$H$3:$L$11,4,FALSE)),VLOOKUP($M3427,'result messages'!$H$3:$L$11,4,FALSE),VLOOKUP($L3427,'result messages'!$H$3:$L$11,4,FALSE)))</f>
        <v/>
      </c>
      <c r="Q3427" s="1" t="str">
        <f>IF(ISBLANK($C3427),"",IF(ISNA(VLOOKUP($L3427,'result messages'!$H$3:$L$11,5,FALSE)),VLOOKUP($M3427,'result messages'!$H$3:$L$11,5,FALSE),VLOOKUP($L3427,'result messages'!$H$3:$L$11,5,FALSE)))</f>
        <v/>
      </c>
    </row>
    <row r="3428" spans="1:17">
      <c r="A3428" s="1">
        <v>3425</v>
      </c>
      <c r="B3428" s="1"/>
      <c r="C3428" s="1"/>
      <c r="D3428" s="1"/>
      <c r="E3428" s="6"/>
      <c r="F3428" s="1"/>
      <c r="G3428" s="1" t="str">
        <f>IF(ISNA(VLOOKUP($C3428,'DTEN TCAP Linkage deviceId'!$A$1:$A$20000,1,FALSE)),"No","Yes")</f>
        <v>No</v>
      </c>
      <c r="H3428" s="1" t="str">
        <f>IF(ISNA(VLOOKUP($C3428,'Provisioning Requester'!$F$3:$H$20000,2,FALSE)),"No","Yes")</f>
        <v>No</v>
      </c>
      <c r="I3428" s="1" t="str">
        <f>IF($H3428="Yes",VLOOKUP($C3428,'Provisioning Requester'!$F$3:$H$20000,3,FALSE),"-")</f>
        <v>-</v>
      </c>
      <c r="J3428" s="1" t="str">
        <f>IF(OR(D3428="SVCP", E3428="TRUE"), "No", IF(ISNA(VLOOKUP($C3428,'ProvResponder deviceId'!$A$1:$A$20000,1,FALSE)),"No","Yes"))</f>
        <v>No</v>
      </c>
      <c r="K3428" s="1" t="str">
        <f>IF($J3428="Yes",VLOOKUP($C3428,'ProvResponder deviceId'!$A$1:$C$20000,3,FALSE),"-")</f>
        <v>-</v>
      </c>
      <c r="L3428" s="1" t="str">
        <f t="shared" si="106"/>
        <v/>
      </c>
      <c r="M3428" s="1" t="str">
        <f t="shared" si="107"/>
        <v/>
      </c>
      <c r="N3428" s="1" t="str">
        <f>IF(ISBLANK($C3428),"",IF(ISNA(VLOOKUP($L3428,'result messages'!$H$3:$L$11,2,FALSE)),VLOOKUP($M3428,'result messages'!$H$3:$L$11,2,FALSE),VLOOKUP($L3428,'result messages'!$H$3:$L$11,2,FALSE)))</f>
        <v/>
      </c>
      <c r="O3428" s="1" t="str">
        <f>IF(ISBLANK($C3428),"",IF(ISNA(VLOOKUP($L3428,'result messages'!$H$3:$L$11,3,FALSE)),VLOOKUP($M3428,'result messages'!$H$3:$L$11,3,FALSE),VLOOKUP($L3428,'result messages'!$H$3:$L$11,3,FALSE)))</f>
        <v/>
      </c>
      <c r="P3428" s="1" t="str">
        <f>IF(ISBLANK($C3428),"",IF(ISNA(VLOOKUP($L3428,'result messages'!$H$3:$L$11,4,FALSE)),VLOOKUP($M3428,'result messages'!$H$3:$L$11,4,FALSE),VLOOKUP($L3428,'result messages'!$H$3:$L$11,4,FALSE)))</f>
        <v/>
      </c>
      <c r="Q3428" s="1" t="str">
        <f>IF(ISBLANK($C3428),"",IF(ISNA(VLOOKUP($L3428,'result messages'!$H$3:$L$11,5,FALSE)),VLOOKUP($M3428,'result messages'!$H$3:$L$11,5,FALSE),VLOOKUP($L3428,'result messages'!$H$3:$L$11,5,FALSE)))</f>
        <v/>
      </c>
    </row>
    <row r="3429" spans="1:17">
      <c r="A3429" s="1">
        <v>3426</v>
      </c>
      <c r="B3429" s="1"/>
      <c r="C3429" s="1"/>
      <c r="D3429" s="1"/>
      <c r="E3429" s="6"/>
      <c r="F3429" s="1"/>
      <c r="G3429" s="1" t="str">
        <f>IF(ISNA(VLOOKUP($C3429,'DTEN TCAP Linkage deviceId'!$A$1:$A$20000,1,FALSE)),"No","Yes")</f>
        <v>No</v>
      </c>
      <c r="H3429" s="1" t="str">
        <f>IF(ISNA(VLOOKUP($C3429,'Provisioning Requester'!$F$3:$H$20000,2,FALSE)),"No","Yes")</f>
        <v>No</v>
      </c>
      <c r="I3429" s="1" t="str">
        <f>IF($H3429="Yes",VLOOKUP($C3429,'Provisioning Requester'!$F$3:$H$20000,3,FALSE),"-")</f>
        <v>-</v>
      </c>
      <c r="J3429" s="1" t="str">
        <f>IF(OR(D3429="SVCP", E3429="TRUE"), "No", IF(ISNA(VLOOKUP($C3429,'ProvResponder deviceId'!$A$1:$A$20000,1,FALSE)),"No","Yes"))</f>
        <v>No</v>
      </c>
      <c r="K3429" s="1" t="str">
        <f>IF($J3429="Yes",VLOOKUP($C3429,'ProvResponder deviceId'!$A$1:$C$20000,3,FALSE),"-")</f>
        <v>-</v>
      </c>
      <c r="L3429" s="1" t="str">
        <f t="shared" si="106"/>
        <v/>
      </c>
      <c r="M3429" s="1" t="str">
        <f t="shared" si="107"/>
        <v/>
      </c>
      <c r="N3429" s="1" t="str">
        <f>IF(ISBLANK($C3429),"",IF(ISNA(VLOOKUP($L3429,'result messages'!$H$3:$L$11,2,FALSE)),VLOOKUP($M3429,'result messages'!$H$3:$L$11,2,FALSE),VLOOKUP($L3429,'result messages'!$H$3:$L$11,2,FALSE)))</f>
        <v/>
      </c>
      <c r="O3429" s="1" t="str">
        <f>IF(ISBLANK($C3429),"",IF(ISNA(VLOOKUP($L3429,'result messages'!$H$3:$L$11,3,FALSE)),VLOOKUP($M3429,'result messages'!$H$3:$L$11,3,FALSE),VLOOKUP($L3429,'result messages'!$H$3:$L$11,3,FALSE)))</f>
        <v/>
      </c>
      <c r="P3429" s="1" t="str">
        <f>IF(ISBLANK($C3429),"",IF(ISNA(VLOOKUP($L3429,'result messages'!$H$3:$L$11,4,FALSE)),VLOOKUP($M3429,'result messages'!$H$3:$L$11,4,FALSE),VLOOKUP($L3429,'result messages'!$H$3:$L$11,4,FALSE)))</f>
        <v/>
      </c>
      <c r="Q3429" s="1" t="str">
        <f>IF(ISBLANK($C3429),"",IF(ISNA(VLOOKUP($L3429,'result messages'!$H$3:$L$11,5,FALSE)),VLOOKUP($M3429,'result messages'!$H$3:$L$11,5,FALSE),VLOOKUP($L3429,'result messages'!$H$3:$L$11,5,FALSE)))</f>
        <v/>
      </c>
    </row>
    <row r="3430" spans="1:17">
      <c r="A3430" s="1">
        <v>3427</v>
      </c>
      <c r="B3430" s="1"/>
      <c r="C3430" s="1"/>
      <c r="D3430" s="1"/>
      <c r="E3430" s="6"/>
      <c r="F3430" s="1"/>
      <c r="G3430" s="1" t="str">
        <f>IF(ISNA(VLOOKUP($C3430,'DTEN TCAP Linkage deviceId'!$A$1:$A$20000,1,FALSE)),"No","Yes")</f>
        <v>No</v>
      </c>
      <c r="H3430" s="1" t="str">
        <f>IF(ISNA(VLOOKUP($C3430,'Provisioning Requester'!$F$3:$H$20000,2,FALSE)),"No","Yes")</f>
        <v>No</v>
      </c>
      <c r="I3430" s="1" t="str">
        <f>IF($H3430="Yes",VLOOKUP($C3430,'Provisioning Requester'!$F$3:$H$20000,3,FALSE),"-")</f>
        <v>-</v>
      </c>
      <c r="J3430" s="1" t="str">
        <f>IF(OR(D3430="SVCP", E3430="TRUE"), "No", IF(ISNA(VLOOKUP($C3430,'ProvResponder deviceId'!$A$1:$A$20000,1,FALSE)),"No","Yes"))</f>
        <v>No</v>
      </c>
      <c r="K3430" s="1" t="str">
        <f>IF($J3430="Yes",VLOOKUP($C3430,'ProvResponder deviceId'!$A$1:$C$20000,3,FALSE),"-")</f>
        <v>-</v>
      </c>
      <c r="L3430" s="1" t="str">
        <f t="shared" si="106"/>
        <v/>
      </c>
      <c r="M3430" s="1" t="str">
        <f t="shared" si="107"/>
        <v/>
      </c>
      <c r="N3430" s="1" t="str">
        <f>IF(ISBLANK($C3430),"",IF(ISNA(VLOOKUP($L3430,'result messages'!$H$3:$L$11,2,FALSE)),VLOOKUP($M3430,'result messages'!$H$3:$L$11,2,FALSE),VLOOKUP($L3430,'result messages'!$H$3:$L$11,2,FALSE)))</f>
        <v/>
      </c>
      <c r="O3430" s="1" t="str">
        <f>IF(ISBLANK($C3430),"",IF(ISNA(VLOOKUP($L3430,'result messages'!$H$3:$L$11,3,FALSE)),VLOOKUP($M3430,'result messages'!$H$3:$L$11,3,FALSE),VLOOKUP($L3430,'result messages'!$H$3:$L$11,3,FALSE)))</f>
        <v/>
      </c>
      <c r="P3430" s="1" t="str">
        <f>IF(ISBLANK($C3430),"",IF(ISNA(VLOOKUP($L3430,'result messages'!$H$3:$L$11,4,FALSE)),VLOOKUP($M3430,'result messages'!$H$3:$L$11,4,FALSE),VLOOKUP($L3430,'result messages'!$H$3:$L$11,4,FALSE)))</f>
        <v/>
      </c>
      <c r="Q3430" s="1" t="str">
        <f>IF(ISBLANK($C3430),"",IF(ISNA(VLOOKUP($L3430,'result messages'!$H$3:$L$11,5,FALSE)),VLOOKUP($M3430,'result messages'!$H$3:$L$11,5,FALSE),VLOOKUP($L3430,'result messages'!$H$3:$L$11,5,FALSE)))</f>
        <v/>
      </c>
    </row>
    <row r="3431" spans="1:17">
      <c r="A3431" s="1">
        <v>3428</v>
      </c>
      <c r="B3431" s="1"/>
      <c r="C3431" s="1"/>
      <c r="D3431" s="1"/>
      <c r="E3431" s="6"/>
      <c r="F3431" s="1"/>
      <c r="G3431" s="1" t="str">
        <f>IF(ISNA(VLOOKUP($C3431,'DTEN TCAP Linkage deviceId'!$A$1:$A$20000,1,FALSE)),"No","Yes")</f>
        <v>No</v>
      </c>
      <c r="H3431" s="1" t="str">
        <f>IF(ISNA(VLOOKUP($C3431,'Provisioning Requester'!$F$3:$H$20000,2,FALSE)),"No","Yes")</f>
        <v>No</v>
      </c>
      <c r="I3431" s="1" t="str">
        <f>IF($H3431="Yes",VLOOKUP($C3431,'Provisioning Requester'!$F$3:$H$20000,3,FALSE),"-")</f>
        <v>-</v>
      </c>
      <c r="J3431" s="1" t="str">
        <f>IF(OR(D3431="SVCP", E3431="TRUE"), "No", IF(ISNA(VLOOKUP($C3431,'ProvResponder deviceId'!$A$1:$A$20000,1,FALSE)),"No","Yes"))</f>
        <v>No</v>
      </c>
      <c r="K3431" s="1" t="str">
        <f>IF($J3431="Yes",VLOOKUP($C3431,'ProvResponder deviceId'!$A$1:$C$20000,3,FALSE),"-")</f>
        <v>-</v>
      </c>
      <c r="L3431" s="1" t="str">
        <f t="shared" si="106"/>
        <v/>
      </c>
      <c r="M3431" s="1" t="str">
        <f t="shared" si="107"/>
        <v/>
      </c>
      <c r="N3431" s="1" t="str">
        <f>IF(ISBLANK($C3431),"",IF(ISNA(VLOOKUP($L3431,'result messages'!$H$3:$L$11,2,FALSE)),VLOOKUP($M3431,'result messages'!$H$3:$L$11,2,FALSE),VLOOKUP($L3431,'result messages'!$H$3:$L$11,2,FALSE)))</f>
        <v/>
      </c>
      <c r="O3431" s="1" t="str">
        <f>IF(ISBLANK($C3431),"",IF(ISNA(VLOOKUP($L3431,'result messages'!$H$3:$L$11,3,FALSE)),VLOOKUP($M3431,'result messages'!$H$3:$L$11,3,FALSE),VLOOKUP($L3431,'result messages'!$H$3:$L$11,3,FALSE)))</f>
        <v/>
      </c>
      <c r="P3431" s="1" t="str">
        <f>IF(ISBLANK($C3431),"",IF(ISNA(VLOOKUP($L3431,'result messages'!$H$3:$L$11,4,FALSE)),VLOOKUP($M3431,'result messages'!$H$3:$L$11,4,FALSE),VLOOKUP($L3431,'result messages'!$H$3:$L$11,4,FALSE)))</f>
        <v/>
      </c>
      <c r="Q3431" s="1" t="str">
        <f>IF(ISBLANK($C3431),"",IF(ISNA(VLOOKUP($L3431,'result messages'!$H$3:$L$11,5,FALSE)),VLOOKUP($M3431,'result messages'!$H$3:$L$11,5,FALSE),VLOOKUP($L3431,'result messages'!$H$3:$L$11,5,FALSE)))</f>
        <v/>
      </c>
    </row>
    <row r="3432" spans="1:17">
      <c r="A3432" s="1">
        <v>3429</v>
      </c>
      <c r="B3432" s="1"/>
      <c r="C3432" s="1"/>
      <c r="D3432" s="1"/>
      <c r="E3432" s="6"/>
      <c r="F3432" s="1"/>
      <c r="G3432" s="1" t="str">
        <f>IF(ISNA(VLOOKUP($C3432,'DTEN TCAP Linkage deviceId'!$A$1:$A$20000,1,FALSE)),"No","Yes")</f>
        <v>No</v>
      </c>
      <c r="H3432" s="1" t="str">
        <f>IF(ISNA(VLOOKUP($C3432,'Provisioning Requester'!$F$3:$H$20000,2,FALSE)),"No","Yes")</f>
        <v>No</v>
      </c>
      <c r="I3432" s="1" t="str">
        <f>IF($H3432="Yes",VLOOKUP($C3432,'Provisioning Requester'!$F$3:$H$20000,3,FALSE),"-")</f>
        <v>-</v>
      </c>
      <c r="J3432" s="1" t="str">
        <f>IF(OR(D3432="SVCP", E3432="TRUE"), "No", IF(ISNA(VLOOKUP($C3432,'ProvResponder deviceId'!$A$1:$A$20000,1,FALSE)),"No","Yes"))</f>
        <v>No</v>
      </c>
      <c r="K3432" s="1" t="str">
        <f>IF($J3432="Yes",VLOOKUP($C3432,'ProvResponder deviceId'!$A$1:$C$20000,3,FALSE),"-")</f>
        <v>-</v>
      </c>
      <c r="L3432" s="1" t="str">
        <f t="shared" si="106"/>
        <v/>
      </c>
      <c r="M3432" s="1" t="str">
        <f t="shared" si="107"/>
        <v/>
      </c>
      <c r="N3432" s="1" t="str">
        <f>IF(ISBLANK($C3432),"",IF(ISNA(VLOOKUP($L3432,'result messages'!$H$3:$L$11,2,FALSE)),VLOOKUP($M3432,'result messages'!$H$3:$L$11,2,FALSE),VLOOKUP($L3432,'result messages'!$H$3:$L$11,2,FALSE)))</f>
        <v/>
      </c>
      <c r="O3432" s="1" t="str">
        <f>IF(ISBLANK($C3432),"",IF(ISNA(VLOOKUP($L3432,'result messages'!$H$3:$L$11,3,FALSE)),VLOOKUP($M3432,'result messages'!$H$3:$L$11,3,FALSE),VLOOKUP($L3432,'result messages'!$H$3:$L$11,3,FALSE)))</f>
        <v/>
      </c>
      <c r="P3432" s="1" t="str">
        <f>IF(ISBLANK($C3432),"",IF(ISNA(VLOOKUP($L3432,'result messages'!$H$3:$L$11,4,FALSE)),VLOOKUP($M3432,'result messages'!$H$3:$L$11,4,FALSE),VLOOKUP($L3432,'result messages'!$H$3:$L$11,4,FALSE)))</f>
        <v/>
      </c>
      <c r="Q3432" s="1" t="str">
        <f>IF(ISBLANK($C3432),"",IF(ISNA(VLOOKUP($L3432,'result messages'!$H$3:$L$11,5,FALSE)),VLOOKUP($M3432,'result messages'!$H$3:$L$11,5,FALSE),VLOOKUP($L3432,'result messages'!$H$3:$L$11,5,FALSE)))</f>
        <v/>
      </c>
    </row>
    <row r="3433" spans="1:17">
      <c r="A3433" s="1">
        <v>3430</v>
      </c>
      <c r="B3433" s="1"/>
      <c r="C3433" s="1"/>
      <c r="D3433" s="1"/>
      <c r="E3433" s="6"/>
      <c r="F3433" s="1"/>
      <c r="G3433" s="1" t="str">
        <f>IF(ISNA(VLOOKUP($C3433,'DTEN TCAP Linkage deviceId'!$A$1:$A$20000,1,FALSE)),"No","Yes")</f>
        <v>No</v>
      </c>
      <c r="H3433" s="1" t="str">
        <f>IF(ISNA(VLOOKUP($C3433,'Provisioning Requester'!$F$3:$H$20000,2,FALSE)),"No","Yes")</f>
        <v>No</v>
      </c>
      <c r="I3433" s="1" t="str">
        <f>IF($H3433="Yes",VLOOKUP($C3433,'Provisioning Requester'!$F$3:$H$20000,3,FALSE),"-")</f>
        <v>-</v>
      </c>
      <c r="J3433" s="1" t="str">
        <f>IF(OR(D3433="SVCP", E3433="TRUE"), "No", IF(ISNA(VLOOKUP($C3433,'ProvResponder deviceId'!$A$1:$A$20000,1,FALSE)),"No","Yes"))</f>
        <v>No</v>
      </c>
      <c r="K3433" s="1" t="str">
        <f>IF($J3433="Yes",VLOOKUP($C3433,'ProvResponder deviceId'!$A$1:$C$20000,3,FALSE),"-")</f>
        <v>-</v>
      </c>
      <c r="L3433" s="1" t="str">
        <f t="shared" si="106"/>
        <v/>
      </c>
      <c r="M3433" s="1" t="str">
        <f t="shared" si="107"/>
        <v/>
      </c>
      <c r="N3433" s="1" t="str">
        <f>IF(ISBLANK($C3433),"",IF(ISNA(VLOOKUP($L3433,'result messages'!$H$3:$L$11,2,FALSE)),VLOOKUP($M3433,'result messages'!$H$3:$L$11,2,FALSE),VLOOKUP($L3433,'result messages'!$H$3:$L$11,2,FALSE)))</f>
        <v/>
      </c>
      <c r="O3433" s="1" t="str">
        <f>IF(ISBLANK($C3433),"",IF(ISNA(VLOOKUP($L3433,'result messages'!$H$3:$L$11,3,FALSE)),VLOOKUP($M3433,'result messages'!$H$3:$L$11,3,FALSE),VLOOKUP($L3433,'result messages'!$H$3:$L$11,3,FALSE)))</f>
        <v/>
      </c>
      <c r="P3433" s="1" t="str">
        <f>IF(ISBLANK($C3433),"",IF(ISNA(VLOOKUP($L3433,'result messages'!$H$3:$L$11,4,FALSE)),VLOOKUP($M3433,'result messages'!$H$3:$L$11,4,FALSE),VLOOKUP($L3433,'result messages'!$H$3:$L$11,4,FALSE)))</f>
        <v/>
      </c>
      <c r="Q3433" s="1" t="str">
        <f>IF(ISBLANK($C3433),"",IF(ISNA(VLOOKUP($L3433,'result messages'!$H$3:$L$11,5,FALSE)),VLOOKUP($M3433,'result messages'!$H$3:$L$11,5,FALSE),VLOOKUP($L3433,'result messages'!$H$3:$L$11,5,FALSE)))</f>
        <v/>
      </c>
    </row>
    <row r="3434" spans="1:17">
      <c r="A3434" s="1">
        <v>3431</v>
      </c>
      <c r="B3434" s="1"/>
      <c r="C3434" s="1"/>
      <c r="D3434" s="1"/>
      <c r="E3434" s="6"/>
      <c r="F3434" s="1"/>
      <c r="G3434" s="1" t="str">
        <f>IF(ISNA(VLOOKUP($C3434,'DTEN TCAP Linkage deviceId'!$A$1:$A$20000,1,FALSE)),"No","Yes")</f>
        <v>No</v>
      </c>
      <c r="H3434" s="1" t="str">
        <f>IF(ISNA(VLOOKUP($C3434,'Provisioning Requester'!$F$3:$H$20000,2,FALSE)),"No","Yes")</f>
        <v>No</v>
      </c>
      <c r="I3434" s="1" t="str">
        <f>IF($H3434="Yes",VLOOKUP($C3434,'Provisioning Requester'!$F$3:$H$20000,3,FALSE),"-")</f>
        <v>-</v>
      </c>
      <c r="J3434" s="1" t="str">
        <f>IF(OR(D3434="SVCP", E3434="TRUE"), "No", IF(ISNA(VLOOKUP($C3434,'ProvResponder deviceId'!$A$1:$A$20000,1,FALSE)),"No","Yes"))</f>
        <v>No</v>
      </c>
      <c r="K3434" s="1" t="str">
        <f>IF($J3434="Yes",VLOOKUP($C3434,'ProvResponder deviceId'!$A$1:$C$20000,3,FALSE),"-")</f>
        <v>-</v>
      </c>
      <c r="L3434" s="1" t="str">
        <f t="shared" si="106"/>
        <v/>
      </c>
      <c r="M3434" s="1" t="str">
        <f t="shared" si="107"/>
        <v/>
      </c>
      <c r="N3434" s="1" t="str">
        <f>IF(ISBLANK($C3434),"",IF(ISNA(VLOOKUP($L3434,'result messages'!$H$3:$L$11,2,FALSE)),VLOOKUP($M3434,'result messages'!$H$3:$L$11,2,FALSE),VLOOKUP($L3434,'result messages'!$H$3:$L$11,2,FALSE)))</f>
        <v/>
      </c>
      <c r="O3434" s="1" t="str">
        <f>IF(ISBLANK($C3434),"",IF(ISNA(VLOOKUP($L3434,'result messages'!$H$3:$L$11,3,FALSE)),VLOOKUP($M3434,'result messages'!$H$3:$L$11,3,FALSE),VLOOKUP($L3434,'result messages'!$H$3:$L$11,3,FALSE)))</f>
        <v/>
      </c>
      <c r="P3434" s="1" t="str">
        <f>IF(ISBLANK($C3434),"",IF(ISNA(VLOOKUP($L3434,'result messages'!$H$3:$L$11,4,FALSE)),VLOOKUP($M3434,'result messages'!$H$3:$L$11,4,FALSE),VLOOKUP($L3434,'result messages'!$H$3:$L$11,4,FALSE)))</f>
        <v/>
      </c>
      <c r="Q3434" s="1" t="str">
        <f>IF(ISBLANK($C3434),"",IF(ISNA(VLOOKUP($L3434,'result messages'!$H$3:$L$11,5,FALSE)),VLOOKUP($M3434,'result messages'!$H$3:$L$11,5,FALSE),VLOOKUP($L3434,'result messages'!$H$3:$L$11,5,FALSE)))</f>
        <v/>
      </c>
    </row>
    <row r="3435" spans="1:17">
      <c r="A3435" s="1">
        <v>3432</v>
      </c>
      <c r="B3435" s="1"/>
      <c r="C3435" s="1"/>
      <c r="D3435" s="1"/>
      <c r="E3435" s="6"/>
      <c r="F3435" s="1"/>
      <c r="G3435" s="1" t="str">
        <f>IF(ISNA(VLOOKUP($C3435,'DTEN TCAP Linkage deviceId'!$A$1:$A$20000,1,FALSE)),"No","Yes")</f>
        <v>No</v>
      </c>
      <c r="H3435" s="1" t="str">
        <f>IF(ISNA(VLOOKUP($C3435,'Provisioning Requester'!$F$3:$H$20000,2,FALSE)),"No","Yes")</f>
        <v>No</v>
      </c>
      <c r="I3435" s="1" t="str">
        <f>IF($H3435="Yes",VLOOKUP($C3435,'Provisioning Requester'!$F$3:$H$20000,3,FALSE),"-")</f>
        <v>-</v>
      </c>
      <c r="J3435" s="1" t="str">
        <f>IF(OR(D3435="SVCP", E3435="TRUE"), "No", IF(ISNA(VLOOKUP($C3435,'ProvResponder deviceId'!$A$1:$A$20000,1,FALSE)),"No","Yes"))</f>
        <v>No</v>
      </c>
      <c r="K3435" s="1" t="str">
        <f>IF($J3435="Yes",VLOOKUP($C3435,'ProvResponder deviceId'!$A$1:$C$20000,3,FALSE),"-")</f>
        <v>-</v>
      </c>
      <c r="L3435" s="1" t="str">
        <f t="shared" si="106"/>
        <v/>
      </c>
      <c r="M3435" s="1" t="str">
        <f t="shared" si="107"/>
        <v/>
      </c>
      <c r="N3435" s="1" t="str">
        <f>IF(ISBLANK($C3435),"",IF(ISNA(VLOOKUP($L3435,'result messages'!$H$3:$L$11,2,FALSE)),VLOOKUP($M3435,'result messages'!$H$3:$L$11,2,FALSE),VLOOKUP($L3435,'result messages'!$H$3:$L$11,2,FALSE)))</f>
        <v/>
      </c>
      <c r="O3435" s="1" t="str">
        <f>IF(ISBLANK($C3435),"",IF(ISNA(VLOOKUP($L3435,'result messages'!$H$3:$L$11,3,FALSE)),VLOOKUP($M3435,'result messages'!$H$3:$L$11,3,FALSE),VLOOKUP($L3435,'result messages'!$H$3:$L$11,3,FALSE)))</f>
        <v/>
      </c>
      <c r="P3435" s="1" t="str">
        <f>IF(ISBLANK($C3435),"",IF(ISNA(VLOOKUP($L3435,'result messages'!$H$3:$L$11,4,FALSE)),VLOOKUP($M3435,'result messages'!$H$3:$L$11,4,FALSE),VLOOKUP($L3435,'result messages'!$H$3:$L$11,4,FALSE)))</f>
        <v/>
      </c>
      <c r="Q3435" s="1" t="str">
        <f>IF(ISBLANK($C3435),"",IF(ISNA(VLOOKUP($L3435,'result messages'!$H$3:$L$11,5,FALSE)),VLOOKUP($M3435,'result messages'!$H$3:$L$11,5,FALSE),VLOOKUP($L3435,'result messages'!$H$3:$L$11,5,FALSE)))</f>
        <v/>
      </c>
    </row>
    <row r="3436" spans="1:17">
      <c r="A3436" s="1">
        <v>3433</v>
      </c>
      <c r="B3436" s="1"/>
      <c r="C3436" s="1"/>
      <c r="D3436" s="1"/>
      <c r="E3436" s="6"/>
      <c r="F3436" s="1"/>
      <c r="G3436" s="1" t="str">
        <f>IF(ISNA(VLOOKUP($C3436,'DTEN TCAP Linkage deviceId'!$A$1:$A$20000,1,FALSE)),"No","Yes")</f>
        <v>No</v>
      </c>
      <c r="H3436" s="1" t="str">
        <f>IF(ISNA(VLOOKUP($C3436,'Provisioning Requester'!$F$3:$H$20000,2,FALSE)),"No","Yes")</f>
        <v>No</v>
      </c>
      <c r="I3436" s="1" t="str">
        <f>IF($H3436="Yes",VLOOKUP($C3436,'Provisioning Requester'!$F$3:$H$20000,3,FALSE),"-")</f>
        <v>-</v>
      </c>
      <c r="J3436" s="1" t="str">
        <f>IF(OR(D3436="SVCP", E3436="TRUE"), "No", IF(ISNA(VLOOKUP($C3436,'ProvResponder deviceId'!$A$1:$A$20000,1,FALSE)),"No","Yes"))</f>
        <v>No</v>
      </c>
      <c r="K3436" s="1" t="str">
        <f>IF($J3436="Yes",VLOOKUP($C3436,'ProvResponder deviceId'!$A$1:$C$20000,3,FALSE),"-")</f>
        <v>-</v>
      </c>
      <c r="L3436" s="1" t="str">
        <f t="shared" si="106"/>
        <v/>
      </c>
      <c r="M3436" s="1" t="str">
        <f t="shared" si="107"/>
        <v/>
      </c>
      <c r="N3436" s="1" t="str">
        <f>IF(ISBLANK($C3436),"",IF(ISNA(VLOOKUP($L3436,'result messages'!$H$3:$L$11,2,FALSE)),VLOOKUP($M3436,'result messages'!$H$3:$L$11,2,FALSE),VLOOKUP($L3436,'result messages'!$H$3:$L$11,2,FALSE)))</f>
        <v/>
      </c>
      <c r="O3436" s="1" t="str">
        <f>IF(ISBLANK($C3436),"",IF(ISNA(VLOOKUP($L3436,'result messages'!$H$3:$L$11,3,FALSE)),VLOOKUP($M3436,'result messages'!$H$3:$L$11,3,FALSE),VLOOKUP($L3436,'result messages'!$H$3:$L$11,3,FALSE)))</f>
        <v/>
      </c>
      <c r="P3436" s="1" t="str">
        <f>IF(ISBLANK($C3436),"",IF(ISNA(VLOOKUP($L3436,'result messages'!$H$3:$L$11,4,FALSE)),VLOOKUP($M3436,'result messages'!$H$3:$L$11,4,FALSE),VLOOKUP($L3436,'result messages'!$H$3:$L$11,4,FALSE)))</f>
        <v/>
      </c>
      <c r="Q3436" s="1" t="str">
        <f>IF(ISBLANK($C3436),"",IF(ISNA(VLOOKUP($L3436,'result messages'!$H$3:$L$11,5,FALSE)),VLOOKUP($M3436,'result messages'!$H$3:$L$11,5,FALSE),VLOOKUP($L3436,'result messages'!$H$3:$L$11,5,FALSE)))</f>
        <v/>
      </c>
    </row>
    <row r="3437" spans="1:17">
      <c r="A3437" s="1">
        <v>3434</v>
      </c>
      <c r="B3437" s="1"/>
      <c r="C3437" s="1"/>
      <c r="D3437" s="1"/>
      <c r="E3437" s="6"/>
      <c r="F3437" s="1"/>
      <c r="G3437" s="1" t="str">
        <f>IF(ISNA(VLOOKUP($C3437,'DTEN TCAP Linkage deviceId'!$A$1:$A$20000,1,FALSE)),"No","Yes")</f>
        <v>No</v>
      </c>
      <c r="H3437" s="1" t="str">
        <f>IF(ISNA(VLOOKUP($C3437,'Provisioning Requester'!$F$3:$H$20000,2,FALSE)),"No","Yes")</f>
        <v>No</v>
      </c>
      <c r="I3437" s="1" t="str">
        <f>IF($H3437="Yes",VLOOKUP($C3437,'Provisioning Requester'!$F$3:$H$20000,3,FALSE),"-")</f>
        <v>-</v>
      </c>
      <c r="J3437" s="1" t="str">
        <f>IF(OR(D3437="SVCP", E3437="TRUE"), "No", IF(ISNA(VLOOKUP($C3437,'ProvResponder deviceId'!$A$1:$A$20000,1,FALSE)),"No","Yes"))</f>
        <v>No</v>
      </c>
      <c r="K3437" s="1" t="str">
        <f>IF($J3437="Yes",VLOOKUP($C3437,'ProvResponder deviceId'!$A$1:$C$20000,3,FALSE),"-")</f>
        <v>-</v>
      </c>
      <c r="L3437" s="1" t="str">
        <f t="shared" si="106"/>
        <v/>
      </c>
      <c r="M3437" s="1" t="str">
        <f t="shared" si="107"/>
        <v/>
      </c>
      <c r="N3437" s="1" t="str">
        <f>IF(ISBLANK($C3437),"",IF(ISNA(VLOOKUP($L3437,'result messages'!$H$3:$L$11,2,FALSE)),VLOOKUP($M3437,'result messages'!$H$3:$L$11,2,FALSE),VLOOKUP($L3437,'result messages'!$H$3:$L$11,2,FALSE)))</f>
        <v/>
      </c>
      <c r="O3437" s="1" t="str">
        <f>IF(ISBLANK($C3437),"",IF(ISNA(VLOOKUP($L3437,'result messages'!$H$3:$L$11,3,FALSE)),VLOOKUP($M3437,'result messages'!$H$3:$L$11,3,FALSE),VLOOKUP($L3437,'result messages'!$H$3:$L$11,3,FALSE)))</f>
        <v/>
      </c>
      <c r="P3437" s="1" t="str">
        <f>IF(ISBLANK($C3437),"",IF(ISNA(VLOOKUP($L3437,'result messages'!$H$3:$L$11,4,FALSE)),VLOOKUP($M3437,'result messages'!$H$3:$L$11,4,FALSE),VLOOKUP($L3437,'result messages'!$H$3:$L$11,4,FALSE)))</f>
        <v/>
      </c>
      <c r="Q3437" s="1" t="str">
        <f>IF(ISBLANK($C3437),"",IF(ISNA(VLOOKUP($L3437,'result messages'!$H$3:$L$11,5,FALSE)),VLOOKUP($M3437,'result messages'!$H$3:$L$11,5,FALSE),VLOOKUP($L3437,'result messages'!$H$3:$L$11,5,FALSE)))</f>
        <v/>
      </c>
    </row>
    <row r="3438" spans="1:17">
      <c r="A3438" s="1">
        <v>3435</v>
      </c>
      <c r="B3438" s="1"/>
      <c r="C3438" s="1"/>
      <c r="D3438" s="1"/>
      <c r="E3438" s="6"/>
      <c r="F3438" s="1"/>
      <c r="G3438" s="1" t="str">
        <f>IF(ISNA(VLOOKUP($C3438,'DTEN TCAP Linkage deviceId'!$A$1:$A$20000,1,FALSE)),"No","Yes")</f>
        <v>No</v>
      </c>
      <c r="H3438" s="1" t="str">
        <f>IF(ISNA(VLOOKUP($C3438,'Provisioning Requester'!$F$3:$H$20000,2,FALSE)),"No","Yes")</f>
        <v>No</v>
      </c>
      <c r="I3438" s="1" t="str">
        <f>IF($H3438="Yes",VLOOKUP($C3438,'Provisioning Requester'!$F$3:$H$20000,3,FALSE),"-")</f>
        <v>-</v>
      </c>
      <c r="J3438" s="1" t="str">
        <f>IF(OR(D3438="SVCP", E3438="TRUE"), "No", IF(ISNA(VLOOKUP($C3438,'ProvResponder deviceId'!$A$1:$A$20000,1,FALSE)),"No","Yes"))</f>
        <v>No</v>
      </c>
      <c r="K3438" s="1" t="str">
        <f>IF($J3438="Yes",VLOOKUP($C3438,'ProvResponder deviceId'!$A$1:$C$20000,3,FALSE),"-")</f>
        <v>-</v>
      </c>
      <c r="L3438" s="1" t="str">
        <f t="shared" si="106"/>
        <v/>
      </c>
      <c r="M3438" s="1" t="str">
        <f t="shared" si="107"/>
        <v/>
      </c>
      <c r="N3438" s="1" t="str">
        <f>IF(ISBLANK($C3438),"",IF(ISNA(VLOOKUP($L3438,'result messages'!$H$3:$L$11,2,FALSE)),VLOOKUP($M3438,'result messages'!$H$3:$L$11,2,FALSE),VLOOKUP($L3438,'result messages'!$H$3:$L$11,2,FALSE)))</f>
        <v/>
      </c>
      <c r="O3438" s="1" t="str">
        <f>IF(ISBLANK($C3438),"",IF(ISNA(VLOOKUP($L3438,'result messages'!$H$3:$L$11,3,FALSE)),VLOOKUP($M3438,'result messages'!$H$3:$L$11,3,FALSE),VLOOKUP($L3438,'result messages'!$H$3:$L$11,3,FALSE)))</f>
        <v/>
      </c>
      <c r="P3438" s="1" t="str">
        <f>IF(ISBLANK($C3438),"",IF(ISNA(VLOOKUP($L3438,'result messages'!$H$3:$L$11,4,FALSE)),VLOOKUP($M3438,'result messages'!$H$3:$L$11,4,FALSE),VLOOKUP($L3438,'result messages'!$H$3:$L$11,4,FALSE)))</f>
        <v/>
      </c>
      <c r="Q3438" s="1" t="str">
        <f>IF(ISBLANK($C3438),"",IF(ISNA(VLOOKUP($L3438,'result messages'!$H$3:$L$11,5,FALSE)),VLOOKUP($M3438,'result messages'!$H$3:$L$11,5,FALSE),VLOOKUP($L3438,'result messages'!$H$3:$L$11,5,FALSE)))</f>
        <v/>
      </c>
    </row>
    <row r="3439" spans="1:17">
      <c r="A3439" s="1">
        <v>3436</v>
      </c>
      <c r="B3439" s="1"/>
      <c r="C3439" s="1"/>
      <c r="D3439" s="1"/>
      <c r="E3439" s="6"/>
      <c r="F3439" s="1"/>
      <c r="G3439" s="1" t="str">
        <f>IF(ISNA(VLOOKUP($C3439,'DTEN TCAP Linkage deviceId'!$A$1:$A$20000,1,FALSE)),"No","Yes")</f>
        <v>No</v>
      </c>
      <c r="H3439" s="1" t="str">
        <f>IF(ISNA(VLOOKUP($C3439,'Provisioning Requester'!$F$3:$H$20000,2,FALSE)),"No","Yes")</f>
        <v>No</v>
      </c>
      <c r="I3439" s="1" t="str">
        <f>IF($H3439="Yes",VLOOKUP($C3439,'Provisioning Requester'!$F$3:$H$20000,3,FALSE),"-")</f>
        <v>-</v>
      </c>
      <c r="J3439" s="1" t="str">
        <f>IF(OR(D3439="SVCP", E3439="TRUE"), "No", IF(ISNA(VLOOKUP($C3439,'ProvResponder deviceId'!$A$1:$A$20000,1,FALSE)),"No","Yes"))</f>
        <v>No</v>
      </c>
      <c r="K3439" s="1" t="str">
        <f>IF($J3439="Yes",VLOOKUP($C3439,'ProvResponder deviceId'!$A$1:$C$20000,3,FALSE),"-")</f>
        <v>-</v>
      </c>
      <c r="L3439" s="1" t="str">
        <f t="shared" si="106"/>
        <v/>
      </c>
      <c r="M3439" s="1" t="str">
        <f t="shared" si="107"/>
        <v/>
      </c>
      <c r="N3439" s="1" t="str">
        <f>IF(ISBLANK($C3439),"",IF(ISNA(VLOOKUP($L3439,'result messages'!$H$3:$L$11,2,FALSE)),VLOOKUP($M3439,'result messages'!$H$3:$L$11,2,FALSE),VLOOKUP($L3439,'result messages'!$H$3:$L$11,2,FALSE)))</f>
        <v/>
      </c>
      <c r="O3439" s="1" t="str">
        <f>IF(ISBLANK($C3439),"",IF(ISNA(VLOOKUP($L3439,'result messages'!$H$3:$L$11,3,FALSE)),VLOOKUP($M3439,'result messages'!$H$3:$L$11,3,FALSE),VLOOKUP($L3439,'result messages'!$H$3:$L$11,3,FALSE)))</f>
        <v/>
      </c>
      <c r="P3439" s="1" t="str">
        <f>IF(ISBLANK($C3439),"",IF(ISNA(VLOOKUP($L3439,'result messages'!$H$3:$L$11,4,FALSE)),VLOOKUP($M3439,'result messages'!$H$3:$L$11,4,FALSE),VLOOKUP($L3439,'result messages'!$H$3:$L$11,4,FALSE)))</f>
        <v/>
      </c>
      <c r="Q3439" s="1" t="str">
        <f>IF(ISBLANK($C3439),"",IF(ISNA(VLOOKUP($L3439,'result messages'!$H$3:$L$11,5,FALSE)),VLOOKUP($M3439,'result messages'!$H$3:$L$11,5,FALSE),VLOOKUP($L3439,'result messages'!$H$3:$L$11,5,FALSE)))</f>
        <v/>
      </c>
    </row>
    <row r="3440" spans="1:17">
      <c r="A3440" s="1">
        <v>3437</v>
      </c>
      <c r="B3440" s="1"/>
      <c r="C3440" s="1"/>
      <c r="D3440" s="1"/>
      <c r="E3440" s="6"/>
      <c r="F3440" s="1"/>
      <c r="G3440" s="1" t="str">
        <f>IF(ISNA(VLOOKUP($C3440,'DTEN TCAP Linkage deviceId'!$A$1:$A$20000,1,FALSE)),"No","Yes")</f>
        <v>No</v>
      </c>
      <c r="H3440" s="1" t="str">
        <f>IF(ISNA(VLOOKUP($C3440,'Provisioning Requester'!$F$3:$H$20000,2,FALSE)),"No","Yes")</f>
        <v>No</v>
      </c>
      <c r="I3440" s="1" t="str">
        <f>IF($H3440="Yes",VLOOKUP($C3440,'Provisioning Requester'!$F$3:$H$20000,3,FALSE),"-")</f>
        <v>-</v>
      </c>
      <c r="J3440" s="1" t="str">
        <f>IF(OR(D3440="SVCP", E3440="TRUE"), "No", IF(ISNA(VLOOKUP($C3440,'ProvResponder deviceId'!$A$1:$A$20000,1,FALSE)),"No","Yes"))</f>
        <v>No</v>
      </c>
      <c r="K3440" s="1" t="str">
        <f>IF($J3440="Yes",VLOOKUP($C3440,'ProvResponder deviceId'!$A$1:$C$20000,3,FALSE),"-")</f>
        <v>-</v>
      </c>
      <c r="L3440" s="1" t="str">
        <f t="shared" si="106"/>
        <v/>
      </c>
      <c r="M3440" s="1" t="str">
        <f t="shared" si="107"/>
        <v/>
      </c>
      <c r="N3440" s="1" t="str">
        <f>IF(ISBLANK($C3440),"",IF(ISNA(VLOOKUP($L3440,'result messages'!$H$3:$L$11,2,FALSE)),VLOOKUP($M3440,'result messages'!$H$3:$L$11,2,FALSE),VLOOKUP($L3440,'result messages'!$H$3:$L$11,2,FALSE)))</f>
        <v/>
      </c>
      <c r="O3440" s="1" t="str">
        <f>IF(ISBLANK($C3440),"",IF(ISNA(VLOOKUP($L3440,'result messages'!$H$3:$L$11,3,FALSE)),VLOOKUP($M3440,'result messages'!$H$3:$L$11,3,FALSE),VLOOKUP($L3440,'result messages'!$H$3:$L$11,3,FALSE)))</f>
        <v/>
      </c>
      <c r="P3440" s="1" t="str">
        <f>IF(ISBLANK($C3440),"",IF(ISNA(VLOOKUP($L3440,'result messages'!$H$3:$L$11,4,FALSE)),VLOOKUP($M3440,'result messages'!$H$3:$L$11,4,FALSE),VLOOKUP($L3440,'result messages'!$H$3:$L$11,4,FALSE)))</f>
        <v/>
      </c>
      <c r="Q3440" s="1" t="str">
        <f>IF(ISBLANK($C3440),"",IF(ISNA(VLOOKUP($L3440,'result messages'!$H$3:$L$11,5,FALSE)),VLOOKUP($M3440,'result messages'!$H$3:$L$11,5,FALSE),VLOOKUP($L3440,'result messages'!$H$3:$L$11,5,FALSE)))</f>
        <v/>
      </c>
    </row>
    <row r="3441" spans="1:17">
      <c r="A3441" s="1">
        <v>3438</v>
      </c>
      <c r="B3441" s="1"/>
      <c r="C3441" s="1"/>
      <c r="D3441" s="1"/>
      <c r="E3441" s="6"/>
      <c r="F3441" s="1"/>
      <c r="G3441" s="1" t="str">
        <f>IF(ISNA(VLOOKUP($C3441,'DTEN TCAP Linkage deviceId'!$A$1:$A$20000,1,FALSE)),"No","Yes")</f>
        <v>No</v>
      </c>
      <c r="H3441" s="1" t="str">
        <f>IF(ISNA(VLOOKUP($C3441,'Provisioning Requester'!$F$3:$H$20000,2,FALSE)),"No","Yes")</f>
        <v>No</v>
      </c>
      <c r="I3441" s="1" t="str">
        <f>IF($H3441="Yes",VLOOKUP($C3441,'Provisioning Requester'!$F$3:$H$20000,3,FALSE),"-")</f>
        <v>-</v>
      </c>
      <c r="J3441" s="1" t="str">
        <f>IF(OR(D3441="SVCP", E3441="TRUE"), "No", IF(ISNA(VLOOKUP($C3441,'ProvResponder deviceId'!$A$1:$A$20000,1,FALSE)),"No","Yes"))</f>
        <v>No</v>
      </c>
      <c r="K3441" s="1" t="str">
        <f>IF($J3441="Yes",VLOOKUP($C3441,'ProvResponder deviceId'!$A$1:$C$20000,3,FALSE),"-")</f>
        <v>-</v>
      </c>
      <c r="L3441" s="1" t="str">
        <f t="shared" si="106"/>
        <v/>
      </c>
      <c r="M3441" s="1" t="str">
        <f t="shared" si="107"/>
        <v/>
      </c>
      <c r="N3441" s="1" t="str">
        <f>IF(ISBLANK($C3441),"",IF(ISNA(VLOOKUP($L3441,'result messages'!$H$3:$L$11,2,FALSE)),VLOOKUP($M3441,'result messages'!$H$3:$L$11,2,FALSE),VLOOKUP($L3441,'result messages'!$H$3:$L$11,2,FALSE)))</f>
        <v/>
      </c>
      <c r="O3441" s="1" t="str">
        <f>IF(ISBLANK($C3441),"",IF(ISNA(VLOOKUP($L3441,'result messages'!$H$3:$L$11,3,FALSE)),VLOOKUP($M3441,'result messages'!$H$3:$L$11,3,FALSE),VLOOKUP($L3441,'result messages'!$H$3:$L$11,3,FALSE)))</f>
        <v/>
      </c>
      <c r="P3441" s="1" t="str">
        <f>IF(ISBLANK($C3441),"",IF(ISNA(VLOOKUP($L3441,'result messages'!$H$3:$L$11,4,FALSE)),VLOOKUP($M3441,'result messages'!$H$3:$L$11,4,FALSE),VLOOKUP($L3441,'result messages'!$H$3:$L$11,4,FALSE)))</f>
        <v/>
      </c>
      <c r="Q3441" s="1" t="str">
        <f>IF(ISBLANK($C3441),"",IF(ISNA(VLOOKUP($L3441,'result messages'!$H$3:$L$11,5,FALSE)),VLOOKUP($M3441,'result messages'!$H$3:$L$11,5,FALSE),VLOOKUP($L3441,'result messages'!$H$3:$L$11,5,FALSE)))</f>
        <v/>
      </c>
    </row>
    <row r="3442" spans="1:17">
      <c r="A3442" s="1">
        <v>3439</v>
      </c>
      <c r="B3442" s="1"/>
      <c r="C3442" s="1"/>
      <c r="D3442" s="1"/>
      <c r="E3442" s="6"/>
      <c r="F3442" s="1"/>
      <c r="G3442" s="1" t="str">
        <f>IF(ISNA(VLOOKUP($C3442,'DTEN TCAP Linkage deviceId'!$A$1:$A$20000,1,FALSE)),"No","Yes")</f>
        <v>No</v>
      </c>
      <c r="H3442" s="1" t="str">
        <f>IF(ISNA(VLOOKUP($C3442,'Provisioning Requester'!$F$3:$H$20000,2,FALSE)),"No","Yes")</f>
        <v>No</v>
      </c>
      <c r="I3442" s="1" t="str">
        <f>IF($H3442="Yes",VLOOKUP($C3442,'Provisioning Requester'!$F$3:$H$20000,3,FALSE),"-")</f>
        <v>-</v>
      </c>
      <c r="J3442" s="1" t="str">
        <f>IF(OR(D3442="SVCP", E3442="TRUE"), "No", IF(ISNA(VLOOKUP($C3442,'ProvResponder deviceId'!$A$1:$A$20000,1,FALSE)),"No","Yes"))</f>
        <v>No</v>
      </c>
      <c r="K3442" s="1" t="str">
        <f>IF($J3442="Yes",VLOOKUP($C3442,'ProvResponder deviceId'!$A$1:$C$20000,3,FALSE),"-")</f>
        <v>-</v>
      </c>
      <c r="L3442" s="1" t="str">
        <f t="shared" si="106"/>
        <v/>
      </c>
      <c r="M3442" s="1" t="str">
        <f t="shared" si="107"/>
        <v/>
      </c>
      <c r="N3442" s="1" t="str">
        <f>IF(ISBLANK($C3442),"",IF(ISNA(VLOOKUP($L3442,'result messages'!$H$3:$L$11,2,FALSE)),VLOOKUP($M3442,'result messages'!$H$3:$L$11,2,FALSE),VLOOKUP($L3442,'result messages'!$H$3:$L$11,2,FALSE)))</f>
        <v/>
      </c>
      <c r="O3442" s="1" t="str">
        <f>IF(ISBLANK($C3442),"",IF(ISNA(VLOOKUP($L3442,'result messages'!$H$3:$L$11,3,FALSE)),VLOOKUP($M3442,'result messages'!$H$3:$L$11,3,FALSE),VLOOKUP($L3442,'result messages'!$H$3:$L$11,3,FALSE)))</f>
        <v/>
      </c>
      <c r="P3442" s="1" t="str">
        <f>IF(ISBLANK($C3442),"",IF(ISNA(VLOOKUP($L3442,'result messages'!$H$3:$L$11,4,FALSE)),VLOOKUP($M3442,'result messages'!$H$3:$L$11,4,FALSE),VLOOKUP($L3442,'result messages'!$H$3:$L$11,4,FALSE)))</f>
        <v/>
      </c>
      <c r="Q3442" s="1" t="str">
        <f>IF(ISBLANK($C3442),"",IF(ISNA(VLOOKUP($L3442,'result messages'!$H$3:$L$11,5,FALSE)),VLOOKUP($M3442,'result messages'!$H$3:$L$11,5,FALSE),VLOOKUP($L3442,'result messages'!$H$3:$L$11,5,FALSE)))</f>
        <v/>
      </c>
    </row>
    <row r="3443" spans="1:17">
      <c r="A3443" s="1">
        <v>3440</v>
      </c>
      <c r="B3443" s="1"/>
      <c r="C3443" s="1"/>
      <c r="D3443" s="1"/>
      <c r="E3443" s="6"/>
      <c r="F3443" s="1"/>
      <c r="G3443" s="1" t="str">
        <f>IF(ISNA(VLOOKUP($C3443,'DTEN TCAP Linkage deviceId'!$A$1:$A$20000,1,FALSE)),"No","Yes")</f>
        <v>No</v>
      </c>
      <c r="H3443" s="1" t="str">
        <f>IF(ISNA(VLOOKUP($C3443,'Provisioning Requester'!$F$3:$H$20000,2,FALSE)),"No","Yes")</f>
        <v>No</v>
      </c>
      <c r="I3443" s="1" t="str">
        <f>IF($H3443="Yes",VLOOKUP($C3443,'Provisioning Requester'!$F$3:$H$20000,3,FALSE),"-")</f>
        <v>-</v>
      </c>
      <c r="J3443" s="1" t="str">
        <f>IF(OR(D3443="SVCP", E3443="TRUE"), "No", IF(ISNA(VLOOKUP($C3443,'ProvResponder deviceId'!$A$1:$A$20000,1,FALSE)),"No","Yes"))</f>
        <v>No</v>
      </c>
      <c r="K3443" s="1" t="str">
        <f>IF($J3443="Yes",VLOOKUP($C3443,'ProvResponder deviceId'!$A$1:$C$20000,3,FALSE),"-")</f>
        <v>-</v>
      </c>
      <c r="L3443" s="1" t="str">
        <f t="shared" si="106"/>
        <v/>
      </c>
      <c r="M3443" s="1" t="str">
        <f t="shared" si="107"/>
        <v/>
      </c>
      <c r="N3443" s="1" t="str">
        <f>IF(ISBLANK($C3443),"",IF(ISNA(VLOOKUP($L3443,'result messages'!$H$3:$L$11,2,FALSE)),VLOOKUP($M3443,'result messages'!$H$3:$L$11,2,FALSE),VLOOKUP($L3443,'result messages'!$H$3:$L$11,2,FALSE)))</f>
        <v/>
      </c>
      <c r="O3443" s="1" t="str">
        <f>IF(ISBLANK($C3443),"",IF(ISNA(VLOOKUP($L3443,'result messages'!$H$3:$L$11,3,FALSE)),VLOOKUP($M3443,'result messages'!$H$3:$L$11,3,FALSE),VLOOKUP($L3443,'result messages'!$H$3:$L$11,3,FALSE)))</f>
        <v/>
      </c>
      <c r="P3443" s="1" t="str">
        <f>IF(ISBLANK($C3443),"",IF(ISNA(VLOOKUP($L3443,'result messages'!$H$3:$L$11,4,FALSE)),VLOOKUP($M3443,'result messages'!$H$3:$L$11,4,FALSE),VLOOKUP($L3443,'result messages'!$H$3:$L$11,4,FALSE)))</f>
        <v/>
      </c>
      <c r="Q3443" s="1" t="str">
        <f>IF(ISBLANK($C3443),"",IF(ISNA(VLOOKUP($L3443,'result messages'!$H$3:$L$11,5,FALSE)),VLOOKUP($M3443,'result messages'!$H$3:$L$11,5,FALSE),VLOOKUP($L3443,'result messages'!$H$3:$L$11,5,FALSE)))</f>
        <v/>
      </c>
    </row>
    <row r="3444" spans="1:17">
      <c r="A3444" s="1">
        <v>3441</v>
      </c>
      <c r="B3444" s="1"/>
      <c r="C3444" s="1"/>
      <c r="D3444" s="1"/>
      <c r="E3444" s="6"/>
      <c r="F3444" s="1"/>
      <c r="G3444" s="1" t="str">
        <f>IF(ISNA(VLOOKUP($C3444,'DTEN TCAP Linkage deviceId'!$A$1:$A$20000,1,FALSE)),"No","Yes")</f>
        <v>No</v>
      </c>
      <c r="H3444" s="1" t="str">
        <f>IF(ISNA(VLOOKUP($C3444,'Provisioning Requester'!$F$3:$H$20000,2,FALSE)),"No","Yes")</f>
        <v>No</v>
      </c>
      <c r="I3444" s="1" t="str">
        <f>IF($H3444="Yes",VLOOKUP($C3444,'Provisioning Requester'!$F$3:$H$20000,3,FALSE),"-")</f>
        <v>-</v>
      </c>
      <c r="J3444" s="1" t="str">
        <f>IF(OR(D3444="SVCP", E3444="TRUE"), "No", IF(ISNA(VLOOKUP($C3444,'ProvResponder deviceId'!$A$1:$A$20000,1,FALSE)),"No","Yes"))</f>
        <v>No</v>
      </c>
      <c r="K3444" s="1" t="str">
        <f>IF($J3444="Yes",VLOOKUP($C3444,'ProvResponder deviceId'!$A$1:$C$20000,3,FALSE),"-")</f>
        <v>-</v>
      </c>
      <c r="L3444" s="1" t="str">
        <f t="shared" si="106"/>
        <v/>
      </c>
      <c r="M3444" s="1" t="str">
        <f t="shared" si="107"/>
        <v/>
      </c>
      <c r="N3444" s="1" t="str">
        <f>IF(ISBLANK($C3444),"",IF(ISNA(VLOOKUP($L3444,'result messages'!$H$3:$L$11,2,FALSE)),VLOOKUP($M3444,'result messages'!$H$3:$L$11,2,FALSE),VLOOKUP($L3444,'result messages'!$H$3:$L$11,2,FALSE)))</f>
        <v/>
      </c>
      <c r="O3444" s="1" t="str">
        <f>IF(ISBLANK($C3444),"",IF(ISNA(VLOOKUP($L3444,'result messages'!$H$3:$L$11,3,FALSE)),VLOOKUP($M3444,'result messages'!$H$3:$L$11,3,FALSE),VLOOKUP($L3444,'result messages'!$H$3:$L$11,3,FALSE)))</f>
        <v/>
      </c>
      <c r="P3444" s="1" t="str">
        <f>IF(ISBLANK($C3444),"",IF(ISNA(VLOOKUP($L3444,'result messages'!$H$3:$L$11,4,FALSE)),VLOOKUP($M3444,'result messages'!$H$3:$L$11,4,FALSE),VLOOKUP($L3444,'result messages'!$H$3:$L$11,4,FALSE)))</f>
        <v/>
      </c>
      <c r="Q3444" s="1" t="str">
        <f>IF(ISBLANK($C3444),"",IF(ISNA(VLOOKUP($L3444,'result messages'!$H$3:$L$11,5,FALSE)),VLOOKUP($M3444,'result messages'!$H$3:$L$11,5,FALSE),VLOOKUP($L3444,'result messages'!$H$3:$L$11,5,FALSE)))</f>
        <v/>
      </c>
    </row>
    <row r="3445" spans="1:17">
      <c r="A3445" s="1">
        <v>3442</v>
      </c>
      <c r="B3445" s="1"/>
      <c r="C3445" s="1"/>
      <c r="D3445" s="1"/>
      <c r="E3445" s="6"/>
      <c r="F3445" s="1"/>
      <c r="G3445" s="1" t="str">
        <f>IF(ISNA(VLOOKUP($C3445,'DTEN TCAP Linkage deviceId'!$A$1:$A$20000,1,FALSE)),"No","Yes")</f>
        <v>No</v>
      </c>
      <c r="H3445" s="1" t="str">
        <f>IF(ISNA(VLOOKUP($C3445,'Provisioning Requester'!$F$3:$H$20000,2,FALSE)),"No","Yes")</f>
        <v>No</v>
      </c>
      <c r="I3445" s="1" t="str">
        <f>IF($H3445="Yes",VLOOKUP($C3445,'Provisioning Requester'!$F$3:$H$20000,3,FALSE),"-")</f>
        <v>-</v>
      </c>
      <c r="J3445" s="1" t="str">
        <f>IF(OR(D3445="SVCP", E3445="TRUE"), "No", IF(ISNA(VLOOKUP($C3445,'ProvResponder deviceId'!$A$1:$A$20000,1,FALSE)),"No","Yes"))</f>
        <v>No</v>
      </c>
      <c r="K3445" s="1" t="str">
        <f>IF($J3445="Yes",VLOOKUP($C3445,'ProvResponder deviceId'!$A$1:$C$20000,3,FALSE),"-")</f>
        <v>-</v>
      </c>
      <c r="L3445" s="1" t="str">
        <f t="shared" si="106"/>
        <v/>
      </c>
      <c r="M3445" s="1" t="str">
        <f t="shared" si="107"/>
        <v/>
      </c>
      <c r="N3445" s="1" t="str">
        <f>IF(ISBLANK($C3445),"",IF(ISNA(VLOOKUP($L3445,'result messages'!$H$3:$L$11,2,FALSE)),VLOOKUP($M3445,'result messages'!$H$3:$L$11,2,FALSE),VLOOKUP($L3445,'result messages'!$H$3:$L$11,2,FALSE)))</f>
        <v/>
      </c>
      <c r="O3445" s="1" t="str">
        <f>IF(ISBLANK($C3445),"",IF(ISNA(VLOOKUP($L3445,'result messages'!$H$3:$L$11,3,FALSE)),VLOOKUP($M3445,'result messages'!$H$3:$L$11,3,FALSE),VLOOKUP($L3445,'result messages'!$H$3:$L$11,3,FALSE)))</f>
        <v/>
      </c>
      <c r="P3445" s="1" t="str">
        <f>IF(ISBLANK($C3445),"",IF(ISNA(VLOOKUP($L3445,'result messages'!$H$3:$L$11,4,FALSE)),VLOOKUP($M3445,'result messages'!$H$3:$L$11,4,FALSE),VLOOKUP($L3445,'result messages'!$H$3:$L$11,4,FALSE)))</f>
        <v/>
      </c>
      <c r="Q3445" s="1" t="str">
        <f>IF(ISBLANK($C3445),"",IF(ISNA(VLOOKUP($L3445,'result messages'!$H$3:$L$11,5,FALSE)),VLOOKUP($M3445,'result messages'!$H$3:$L$11,5,FALSE),VLOOKUP($L3445,'result messages'!$H$3:$L$11,5,FALSE)))</f>
        <v/>
      </c>
    </row>
    <row r="3446" spans="1:17">
      <c r="A3446" s="1">
        <v>3443</v>
      </c>
      <c r="B3446" s="1"/>
      <c r="C3446" s="1"/>
      <c r="D3446" s="1"/>
      <c r="E3446" s="6"/>
      <c r="F3446" s="1"/>
      <c r="G3446" s="1" t="str">
        <f>IF(ISNA(VLOOKUP($C3446,'DTEN TCAP Linkage deviceId'!$A$1:$A$20000,1,FALSE)),"No","Yes")</f>
        <v>No</v>
      </c>
      <c r="H3446" s="1" t="str">
        <f>IF(ISNA(VLOOKUP($C3446,'Provisioning Requester'!$F$3:$H$20000,2,FALSE)),"No","Yes")</f>
        <v>No</v>
      </c>
      <c r="I3446" s="1" t="str">
        <f>IF($H3446="Yes",VLOOKUP($C3446,'Provisioning Requester'!$F$3:$H$20000,3,FALSE),"-")</f>
        <v>-</v>
      </c>
      <c r="J3446" s="1" t="str">
        <f>IF(OR(D3446="SVCP", E3446="TRUE"), "No", IF(ISNA(VLOOKUP($C3446,'ProvResponder deviceId'!$A$1:$A$20000,1,FALSE)),"No","Yes"))</f>
        <v>No</v>
      </c>
      <c r="K3446" s="1" t="str">
        <f>IF($J3446="Yes",VLOOKUP($C3446,'ProvResponder deviceId'!$A$1:$C$20000,3,FALSE),"-")</f>
        <v>-</v>
      </c>
      <c r="L3446" s="1" t="str">
        <f t="shared" si="106"/>
        <v/>
      </c>
      <c r="M3446" s="1" t="str">
        <f t="shared" si="107"/>
        <v/>
      </c>
      <c r="N3446" s="1" t="str">
        <f>IF(ISBLANK($C3446),"",IF(ISNA(VLOOKUP($L3446,'result messages'!$H$3:$L$11,2,FALSE)),VLOOKUP($M3446,'result messages'!$H$3:$L$11,2,FALSE),VLOOKUP($L3446,'result messages'!$H$3:$L$11,2,FALSE)))</f>
        <v/>
      </c>
      <c r="O3446" s="1" t="str">
        <f>IF(ISBLANK($C3446),"",IF(ISNA(VLOOKUP($L3446,'result messages'!$H$3:$L$11,3,FALSE)),VLOOKUP($M3446,'result messages'!$H$3:$L$11,3,FALSE),VLOOKUP($L3446,'result messages'!$H$3:$L$11,3,FALSE)))</f>
        <v/>
      </c>
      <c r="P3446" s="1" t="str">
        <f>IF(ISBLANK($C3446),"",IF(ISNA(VLOOKUP($L3446,'result messages'!$H$3:$L$11,4,FALSE)),VLOOKUP($M3446,'result messages'!$H$3:$L$11,4,FALSE),VLOOKUP($L3446,'result messages'!$H$3:$L$11,4,FALSE)))</f>
        <v/>
      </c>
      <c r="Q3446" s="1" t="str">
        <f>IF(ISBLANK($C3446),"",IF(ISNA(VLOOKUP($L3446,'result messages'!$H$3:$L$11,5,FALSE)),VLOOKUP($M3446,'result messages'!$H$3:$L$11,5,FALSE),VLOOKUP($L3446,'result messages'!$H$3:$L$11,5,FALSE)))</f>
        <v/>
      </c>
    </row>
    <row r="3447" spans="1:17">
      <c r="A3447" s="1">
        <v>3444</v>
      </c>
      <c r="B3447" s="1"/>
      <c r="C3447" s="1"/>
      <c r="D3447" s="1"/>
      <c r="E3447" s="6"/>
      <c r="F3447" s="1"/>
      <c r="G3447" s="1" t="str">
        <f>IF(ISNA(VLOOKUP($C3447,'DTEN TCAP Linkage deviceId'!$A$1:$A$20000,1,FALSE)),"No","Yes")</f>
        <v>No</v>
      </c>
      <c r="H3447" s="1" t="str">
        <f>IF(ISNA(VLOOKUP($C3447,'Provisioning Requester'!$F$3:$H$20000,2,FALSE)),"No","Yes")</f>
        <v>No</v>
      </c>
      <c r="I3447" s="1" t="str">
        <f>IF($H3447="Yes",VLOOKUP($C3447,'Provisioning Requester'!$F$3:$H$20000,3,FALSE),"-")</f>
        <v>-</v>
      </c>
      <c r="J3447" s="1" t="str">
        <f>IF(OR(D3447="SVCP", E3447="TRUE"), "No", IF(ISNA(VLOOKUP($C3447,'ProvResponder deviceId'!$A$1:$A$20000,1,FALSE)),"No","Yes"))</f>
        <v>No</v>
      </c>
      <c r="K3447" s="1" t="str">
        <f>IF($J3447="Yes",VLOOKUP($C3447,'ProvResponder deviceId'!$A$1:$C$20000,3,FALSE),"-")</f>
        <v>-</v>
      </c>
      <c r="L3447" s="1" t="str">
        <f t="shared" si="106"/>
        <v/>
      </c>
      <c r="M3447" s="1" t="str">
        <f t="shared" si="107"/>
        <v/>
      </c>
      <c r="N3447" s="1" t="str">
        <f>IF(ISBLANK($C3447),"",IF(ISNA(VLOOKUP($L3447,'result messages'!$H$3:$L$11,2,FALSE)),VLOOKUP($M3447,'result messages'!$H$3:$L$11,2,FALSE),VLOOKUP($L3447,'result messages'!$H$3:$L$11,2,FALSE)))</f>
        <v/>
      </c>
      <c r="O3447" s="1" t="str">
        <f>IF(ISBLANK($C3447),"",IF(ISNA(VLOOKUP($L3447,'result messages'!$H$3:$L$11,3,FALSE)),VLOOKUP($M3447,'result messages'!$H$3:$L$11,3,FALSE),VLOOKUP($L3447,'result messages'!$H$3:$L$11,3,FALSE)))</f>
        <v/>
      </c>
      <c r="P3447" s="1" t="str">
        <f>IF(ISBLANK($C3447),"",IF(ISNA(VLOOKUP($L3447,'result messages'!$H$3:$L$11,4,FALSE)),VLOOKUP($M3447,'result messages'!$H$3:$L$11,4,FALSE),VLOOKUP($L3447,'result messages'!$H$3:$L$11,4,FALSE)))</f>
        <v/>
      </c>
      <c r="Q3447" s="1" t="str">
        <f>IF(ISBLANK($C3447),"",IF(ISNA(VLOOKUP($L3447,'result messages'!$H$3:$L$11,5,FALSE)),VLOOKUP($M3447,'result messages'!$H$3:$L$11,5,FALSE),VLOOKUP($L3447,'result messages'!$H$3:$L$11,5,FALSE)))</f>
        <v/>
      </c>
    </row>
    <row r="3448" spans="1:17">
      <c r="A3448" s="1">
        <v>3445</v>
      </c>
      <c r="B3448" s="1"/>
      <c r="C3448" s="1"/>
      <c r="D3448" s="1"/>
      <c r="E3448" s="6"/>
      <c r="F3448" s="1"/>
      <c r="G3448" s="1" t="str">
        <f>IF(ISNA(VLOOKUP($C3448,'DTEN TCAP Linkage deviceId'!$A$1:$A$20000,1,FALSE)),"No","Yes")</f>
        <v>No</v>
      </c>
      <c r="H3448" s="1" t="str">
        <f>IF(ISNA(VLOOKUP($C3448,'Provisioning Requester'!$F$3:$H$20000,2,FALSE)),"No","Yes")</f>
        <v>No</v>
      </c>
      <c r="I3448" s="1" t="str">
        <f>IF($H3448="Yes",VLOOKUP($C3448,'Provisioning Requester'!$F$3:$H$20000,3,FALSE),"-")</f>
        <v>-</v>
      </c>
      <c r="J3448" s="1" t="str">
        <f>IF(OR(D3448="SVCP", E3448="TRUE"), "No", IF(ISNA(VLOOKUP($C3448,'ProvResponder deviceId'!$A$1:$A$20000,1,FALSE)),"No","Yes"))</f>
        <v>No</v>
      </c>
      <c r="K3448" s="1" t="str">
        <f>IF($J3448="Yes",VLOOKUP($C3448,'ProvResponder deviceId'!$A$1:$C$20000,3,FALSE),"-")</f>
        <v>-</v>
      </c>
      <c r="L3448" s="1" t="str">
        <f t="shared" si="106"/>
        <v/>
      </c>
      <c r="M3448" s="1" t="str">
        <f t="shared" si="107"/>
        <v/>
      </c>
      <c r="N3448" s="1" t="str">
        <f>IF(ISBLANK($C3448),"",IF(ISNA(VLOOKUP($L3448,'result messages'!$H$3:$L$11,2,FALSE)),VLOOKUP($M3448,'result messages'!$H$3:$L$11,2,FALSE),VLOOKUP($L3448,'result messages'!$H$3:$L$11,2,FALSE)))</f>
        <v/>
      </c>
      <c r="O3448" s="1" t="str">
        <f>IF(ISBLANK($C3448),"",IF(ISNA(VLOOKUP($L3448,'result messages'!$H$3:$L$11,3,FALSE)),VLOOKUP($M3448,'result messages'!$H$3:$L$11,3,FALSE),VLOOKUP($L3448,'result messages'!$H$3:$L$11,3,FALSE)))</f>
        <v/>
      </c>
      <c r="P3448" s="1" t="str">
        <f>IF(ISBLANK($C3448),"",IF(ISNA(VLOOKUP($L3448,'result messages'!$H$3:$L$11,4,FALSE)),VLOOKUP($M3448,'result messages'!$H$3:$L$11,4,FALSE),VLOOKUP($L3448,'result messages'!$H$3:$L$11,4,FALSE)))</f>
        <v/>
      </c>
      <c r="Q3448" s="1" t="str">
        <f>IF(ISBLANK($C3448),"",IF(ISNA(VLOOKUP($L3448,'result messages'!$H$3:$L$11,5,FALSE)),VLOOKUP($M3448,'result messages'!$H$3:$L$11,5,FALSE),VLOOKUP($L3448,'result messages'!$H$3:$L$11,5,FALSE)))</f>
        <v/>
      </c>
    </row>
    <row r="3449" spans="1:17">
      <c r="A3449" s="1">
        <v>3446</v>
      </c>
      <c r="B3449" s="1"/>
      <c r="C3449" s="1"/>
      <c r="D3449" s="1"/>
      <c r="E3449" s="6"/>
      <c r="F3449" s="1"/>
      <c r="G3449" s="1" t="str">
        <f>IF(ISNA(VLOOKUP($C3449,'DTEN TCAP Linkage deviceId'!$A$1:$A$20000,1,FALSE)),"No","Yes")</f>
        <v>No</v>
      </c>
      <c r="H3449" s="1" t="str">
        <f>IF(ISNA(VLOOKUP($C3449,'Provisioning Requester'!$F$3:$H$20000,2,FALSE)),"No","Yes")</f>
        <v>No</v>
      </c>
      <c r="I3449" s="1" t="str">
        <f>IF($H3449="Yes",VLOOKUP($C3449,'Provisioning Requester'!$F$3:$H$20000,3,FALSE),"-")</f>
        <v>-</v>
      </c>
      <c r="J3449" s="1" t="str">
        <f>IF(OR(D3449="SVCP", E3449="TRUE"), "No", IF(ISNA(VLOOKUP($C3449,'ProvResponder deviceId'!$A$1:$A$20000,1,FALSE)),"No","Yes"))</f>
        <v>No</v>
      </c>
      <c r="K3449" s="1" t="str">
        <f>IF($J3449="Yes",VLOOKUP($C3449,'ProvResponder deviceId'!$A$1:$C$20000,3,FALSE),"-")</f>
        <v>-</v>
      </c>
      <c r="L3449" s="1" t="str">
        <f t="shared" si="106"/>
        <v/>
      </c>
      <c r="M3449" s="1" t="str">
        <f t="shared" si="107"/>
        <v/>
      </c>
      <c r="N3449" s="1" t="str">
        <f>IF(ISBLANK($C3449),"",IF(ISNA(VLOOKUP($L3449,'result messages'!$H$3:$L$11,2,FALSE)),VLOOKUP($M3449,'result messages'!$H$3:$L$11,2,FALSE),VLOOKUP($L3449,'result messages'!$H$3:$L$11,2,FALSE)))</f>
        <v/>
      </c>
      <c r="O3449" s="1" t="str">
        <f>IF(ISBLANK($C3449),"",IF(ISNA(VLOOKUP($L3449,'result messages'!$H$3:$L$11,3,FALSE)),VLOOKUP($M3449,'result messages'!$H$3:$L$11,3,FALSE),VLOOKUP($L3449,'result messages'!$H$3:$L$11,3,FALSE)))</f>
        <v/>
      </c>
      <c r="P3449" s="1" t="str">
        <f>IF(ISBLANK($C3449),"",IF(ISNA(VLOOKUP($L3449,'result messages'!$H$3:$L$11,4,FALSE)),VLOOKUP($M3449,'result messages'!$H$3:$L$11,4,FALSE),VLOOKUP($L3449,'result messages'!$H$3:$L$11,4,FALSE)))</f>
        <v/>
      </c>
      <c r="Q3449" s="1" t="str">
        <f>IF(ISBLANK($C3449),"",IF(ISNA(VLOOKUP($L3449,'result messages'!$H$3:$L$11,5,FALSE)),VLOOKUP($M3449,'result messages'!$H$3:$L$11,5,FALSE),VLOOKUP($L3449,'result messages'!$H$3:$L$11,5,FALSE)))</f>
        <v/>
      </c>
    </row>
    <row r="3450" spans="1:17">
      <c r="A3450" s="1">
        <v>3447</v>
      </c>
      <c r="B3450" s="1"/>
      <c r="C3450" s="1"/>
      <c r="D3450" s="1"/>
      <c r="E3450" s="6"/>
      <c r="F3450" s="1"/>
      <c r="G3450" s="1" t="str">
        <f>IF(ISNA(VLOOKUP($C3450,'DTEN TCAP Linkage deviceId'!$A$1:$A$20000,1,FALSE)),"No","Yes")</f>
        <v>No</v>
      </c>
      <c r="H3450" s="1" t="str">
        <f>IF(ISNA(VLOOKUP($C3450,'Provisioning Requester'!$F$3:$H$20000,2,FALSE)),"No","Yes")</f>
        <v>No</v>
      </c>
      <c r="I3450" s="1" t="str">
        <f>IF($H3450="Yes",VLOOKUP($C3450,'Provisioning Requester'!$F$3:$H$20000,3,FALSE),"-")</f>
        <v>-</v>
      </c>
      <c r="J3450" s="1" t="str">
        <f>IF(OR(D3450="SVCP", E3450="TRUE"), "No", IF(ISNA(VLOOKUP($C3450,'ProvResponder deviceId'!$A$1:$A$20000,1,FALSE)),"No","Yes"))</f>
        <v>No</v>
      </c>
      <c r="K3450" s="1" t="str">
        <f>IF($J3450="Yes",VLOOKUP($C3450,'ProvResponder deviceId'!$A$1:$C$20000,3,FALSE),"-")</f>
        <v>-</v>
      </c>
      <c r="L3450" s="1" t="str">
        <f t="shared" si="106"/>
        <v/>
      </c>
      <c r="M3450" s="1" t="str">
        <f t="shared" si="107"/>
        <v/>
      </c>
      <c r="N3450" s="1" t="str">
        <f>IF(ISBLANK($C3450),"",IF(ISNA(VLOOKUP($L3450,'result messages'!$H$3:$L$11,2,FALSE)),VLOOKUP($M3450,'result messages'!$H$3:$L$11,2,FALSE),VLOOKUP($L3450,'result messages'!$H$3:$L$11,2,FALSE)))</f>
        <v/>
      </c>
      <c r="O3450" s="1" t="str">
        <f>IF(ISBLANK($C3450),"",IF(ISNA(VLOOKUP($L3450,'result messages'!$H$3:$L$11,3,FALSE)),VLOOKUP($M3450,'result messages'!$H$3:$L$11,3,FALSE),VLOOKUP($L3450,'result messages'!$H$3:$L$11,3,FALSE)))</f>
        <v/>
      </c>
      <c r="P3450" s="1" t="str">
        <f>IF(ISBLANK($C3450),"",IF(ISNA(VLOOKUP($L3450,'result messages'!$H$3:$L$11,4,FALSE)),VLOOKUP($M3450,'result messages'!$H$3:$L$11,4,FALSE),VLOOKUP($L3450,'result messages'!$H$3:$L$11,4,FALSE)))</f>
        <v/>
      </c>
      <c r="Q3450" s="1" t="str">
        <f>IF(ISBLANK($C3450),"",IF(ISNA(VLOOKUP($L3450,'result messages'!$H$3:$L$11,5,FALSE)),VLOOKUP($M3450,'result messages'!$H$3:$L$11,5,FALSE),VLOOKUP($L3450,'result messages'!$H$3:$L$11,5,FALSE)))</f>
        <v/>
      </c>
    </row>
    <row r="3451" spans="1:17">
      <c r="A3451" s="1">
        <v>3448</v>
      </c>
      <c r="B3451" s="1"/>
      <c r="C3451" s="1"/>
      <c r="D3451" s="1"/>
      <c r="E3451" s="6"/>
      <c r="F3451" s="1"/>
      <c r="G3451" s="1" t="str">
        <f>IF(ISNA(VLOOKUP($C3451,'DTEN TCAP Linkage deviceId'!$A$1:$A$20000,1,FALSE)),"No","Yes")</f>
        <v>No</v>
      </c>
      <c r="H3451" s="1" t="str">
        <f>IF(ISNA(VLOOKUP($C3451,'Provisioning Requester'!$F$3:$H$20000,2,FALSE)),"No","Yes")</f>
        <v>No</v>
      </c>
      <c r="I3451" s="1" t="str">
        <f>IF($H3451="Yes",VLOOKUP($C3451,'Provisioning Requester'!$F$3:$H$20000,3,FALSE),"-")</f>
        <v>-</v>
      </c>
      <c r="J3451" s="1" t="str">
        <f>IF(OR(D3451="SVCP", E3451="TRUE"), "No", IF(ISNA(VLOOKUP($C3451,'ProvResponder deviceId'!$A$1:$A$20000,1,FALSE)),"No","Yes"))</f>
        <v>No</v>
      </c>
      <c r="K3451" s="1" t="str">
        <f>IF($J3451="Yes",VLOOKUP($C3451,'ProvResponder deviceId'!$A$1:$C$20000,3,FALSE),"-")</f>
        <v>-</v>
      </c>
      <c r="L3451" s="1" t="str">
        <f t="shared" si="106"/>
        <v/>
      </c>
      <c r="M3451" s="1" t="str">
        <f t="shared" si="107"/>
        <v/>
      </c>
      <c r="N3451" s="1" t="str">
        <f>IF(ISBLANK($C3451),"",IF(ISNA(VLOOKUP($L3451,'result messages'!$H$3:$L$11,2,FALSE)),VLOOKUP($M3451,'result messages'!$H$3:$L$11,2,FALSE),VLOOKUP($L3451,'result messages'!$H$3:$L$11,2,FALSE)))</f>
        <v/>
      </c>
      <c r="O3451" s="1" t="str">
        <f>IF(ISBLANK($C3451),"",IF(ISNA(VLOOKUP($L3451,'result messages'!$H$3:$L$11,3,FALSE)),VLOOKUP($M3451,'result messages'!$H$3:$L$11,3,FALSE),VLOOKUP($L3451,'result messages'!$H$3:$L$11,3,FALSE)))</f>
        <v/>
      </c>
      <c r="P3451" s="1" t="str">
        <f>IF(ISBLANK($C3451),"",IF(ISNA(VLOOKUP($L3451,'result messages'!$H$3:$L$11,4,FALSE)),VLOOKUP($M3451,'result messages'!$H$3:$L$11,4,FALSE),VLOOKUP($L3451,'result messages'!$H$3:$L$11,4,FALSE)))</f>
        <v/>
      </c>
      <c r="Q3451" s="1" t="str">
        <f>IF(ISBLANK($C3451),"",IF(ISNA(VLOOKUP($L3451,'result messages'!$H$3:$L$11,5,FALSE)),VLOOKUP($M3451,'result messages'!$H$3:$L$11,5,FALSE),VLOOKUP($L3451,'result messages'!$H$3:$L$11,5,FALSE)))</f>
        <v/>
      </c>
    </row>
    <row r="3452" spans="1:17">
      <c r="A3452" s="1">
        <v>3449</v>
      </c>
      <c r="B3452" s="1"/>
      <c r="C3452" s="1"/>
      <c r="D3452" s="1"/>
      <c r="E3452" s="6"/>
      <c r="F3452" s="1"/>
      <c r="G3452" s="1" t="str">
        <f>IF(ISNA(VLOOKUP($C3452,'DTEN TCAP Linkage deviceId'!$A$1:$A$20000,1,FALSE)),"No","Yes")</f>
        <v>No</v>
      </c>
      <c r="H3452" s="1" t="str">
        <f>IF(ISNA(VLOOKUP($C3452,'Provisioning Requester'!$F$3:$H$20000,2,FALSE)),"No","Yes")</f>
        <v>No</v>
      </c>
      <c r="I3452" s="1" t="str">
        <f>IF($H3452="Yes",VLOOKUP($C3452,'Provisioning Requester'!$F$3:$H$20000,3,FALSE),"-")</f>
        <v>-</v>
      </c>
      <c r="J3452" s="1" t="str">
        <f>IF(OR(D3452="SVCP", E3452="TRUE"), "No", IF(ISNA(VLOOKUP($C3452,'ProvResponder deviceId'!$A$1:$A$20000,1,FALSE)),"No","Yes"))</f>
        <v>No</v>
      </c>
      <c r="K3452" s="1" t="str">
        <f>IF($J3452="Yes",VLOOKUP($C3452,'ProvResponder deviceId'!$A$1:$C$20000,3,FALSE),"-")</f>
        <v>-</v>
      </c>
      <c r="L3452" s="1" t="str">
        <f t="shared" si="106"/>
        <v/>
      </c>
      <c r="M3452" s="1" t="str">
        <f t="shared" si="107"/>
        <v/>
      </c>
      <c r="N3452" s="1" t="str">
        <f>IF(ISBLANK($C3452),"",IF(ISNA(VLOOKUP($L3452,'result messages'!$H$3:$L$11,2,FALSE)),VLOOKUP($M3452,'result messages'!$H$3:$L$11,2,FALSE),VLOOKUP($L3452,'result messages'!$H$3:$L$11,2,FALSE)))</f>
        <v/>
      </c>
      <c r="O3452" s="1" t="str">
        <f>IF(ISBLANK($C3452),"",IF(ISNA(VLOOKUP($L3452,'result messages'!$H$3:$L$11,3,FALSE)),VLOOKUP($M3452,'result messages'!$H$3:$L$11,3,FALSE),VLOOKUP($L3452,'result messages'!$H$3:$L$11,3,FALSE)))</f>
        <v/>
      </c>
      <c r="P3452" s="1" t="str">
        <f>IF(ISBLANK($C3452),"",IF(ISNA(VLOOKUP($L3452,'result messages'!$H$3:$L$11,4,FALSE)),VLOOKUP($M3452,'result messages'!$H$3:$L$11,4,FALSE),VLOOKUP($L3452,'result messages'!$H$3:$L$11,4,FALSE)))</f>
        <v/>
      </c>
      <c r="Q3452" s="1" t="str">
        <f>IF(ISBLANK($C3452),"",IF(ISNA(VLOOKUP($L3452,'result messages'!$H$3:$L$11,5,FALSE)),VLOOKUP($M3452,'result messages'!$H$3:$L$11,5,FALSE),VLOOKUP($L3452,'result messages'!$H$3:$L$11,5,FALSE)))</f>
        <v/>
      </c>
    </row>
    <row r="3453" spans="1:17">
      <c r="A3453" s="1">
        <v>3450</v>
      </c>
      <c r="B3453" s="1"/>
      <c r="C3453" s="1"/>
      <c r="D3453" s="1"/>
      <c r="E3453" s="6"/>
      <c r="F3453" s="1"/>
      <c r="G3453" s="1" t="str">
        <f>IF(ISNA(VLOOKUP($C3453,'DTEN TCAP Linkage deviceId'!$A$1:$A$20000,1,FALSE)),"No","Yes")</f>
        <v>No</v>
      </c>
      <c r="H3453" s="1" t="str">
        <f>IF(ISNA(VLOOKUP($C3453,'Provisioning Requester'!$F$3:$H$20000,2,FALSE)),"No","Yes")</f>
        <v>No</v>
      </c>
      <c r="I3453" s="1" t="str">
        <f>IF($H3453="Yes",VLOOKUP($C3453,'Provisioning Requester'!$F$3:$H$20000,3,FALSE),"-")</f>
        <v>-</v>
      </c>
      <c r="J3453" s="1" t="str">
        <f>IF(OR(D3453="SVCP", E3453="TRUE"), "No", IF(ISNA(VLOOKUP($C3453,'ProvResponder deviceId'!$A$1:$A$20000,1,FALSE)),"No","Yes"))</f>
        <v>No</v>
      </c>
      <c r="K3453" s="1" t="str">
        <f>IF($J3453="Yes",VLOOKUP($C3453,'ProvResponder deviceId'!$A$1:$C$20000,3,FALSE),"-")</f>
        <v>-</v>
      </c>
      <c r="L3453" s="1" t="str">
        <f t="shared" si="106"/>
        <v/>
      </c>
      <c r="M3453" s="1" t="str">
        <f t="shared" si="107"/>
        <v/>
      </c>
      <c r="N3453" s="1" t="str">
        <f>IF(ISBLANK($C3453),"",IF(ISNA(VLOOKUP($L3453,'result messages'!$H$3:$L$11,2,FALSE)),VLOOKUP($M3453,'result messages'!$H$3:$L$11,2,FALSE),VLOOKUP($L3453,'result messages'!$H$3:$L$11,2,FALSE)))</f>
        <v/>
      </c>
      <c r="O3453" s="1" t="str">
        <f>IF(ISBLANK($C3453),"",IF(ISNA(VLOOKUP($L3453,'result messages'!$H$3:$L$11,3,FALSE)),VLOOKUP($M3453,'result messages'!$H$3:$L$11,3,FALSE),VLOOKUP($L3453,'result messages'!$H$3:$L$11,3,FALSE)))</f>
        <v/>
      </c>
      <c r="P3453" s="1" t="str">
        <f>IF(ISBLANK($C3453),"",IF(ISNA(VLOOKUP($L3453,'result messages'!$H$3:$L$11,4,FALSE)),VLOOKUP($M3453,'result messages'!$H$3:$L$11,4,FALSE),VLOOKUP($L3453,'result messages'!$H$3:$L$11,4,FALSE)))</f>
        <v/>
      </c>
      <c r="Q3453" s="1" t="str">
        <f>IF(ISBLANK($C3453),"",IF(ISNA(VLOOKUP($L3453,'result messages'!$H$3:$L$11,5,FALSE)),VLOOKUP($M3453,'result messages'!$H$3:$L$11,5,FALSE),VLOOKUP($L3453,'result messages'!$H$3:$L$11,5,FALSE)))</f>
        <v/>
      </c>
    </row>
    <row r="3454" spans="1:17">
      <c r="A3454" s="1">
        <v>3451</v>
      </c>
      <c r="B3454" s="1"/>
      <c r="C3454" s="1"/>
      <c r="D3454" s="1"/>
      <c r="E3454" s="6"/>
      <c r="F3454" s="1"/>
      <c r="G3454" s="1" t="str">
        <f>IF(ISNA(VLOOKUP($C3454,'DTEN TCAP Linkage deviceId'!$A$1:$A$20000,1,FALSE)),"No","Yes")</f>
        <v>No</v>
      </c>
      <c r="H3454" s="1" t="str">
        <f>IF(ISNA(VLOOKUP($C3454,'Provisioning Requester'!$F$3:$H$20000,2,FALSE)),"No","Yes")</f>
        <v>No</v>
      </c>
      <c r="I3454" s="1" t="str">
        <f>IF($H3454="Yes",VLOOKUP($C3454,'Provisioning Requester'!$F$3:$H$20000,3,FALSE),"-")</f>
        <v>-</v>
      </c>
      <c r="J3454" s="1" t="str">
        <f>IF(OR(D3454="SVCP", E3454="TRUE"), "No", IF(ISNA(VLOOKUP($C3454,'ProvResponder deviceId'!$A$1:$A$20000,1,FALSE)),"No","Yes"))</f>
        <v>No</v>
      </c>
      <c r="K3454" s="1" t="str">
        <f>IF($J3454="Yes",VLOOKUP($C3454,'ProvResponder deviceId'!$A$1:$C$20000,3,FALSE),"-")</f>
        <v>-</v>
      </c>
      <c r="L3454" s="1" t="str">
        <f t="shared" si="106"/>
        <v/>
      </c>
      <c r="M3454" s="1" t="str">
        <f t="shared" si="107"/>
        <v/>
      </c>
      <c r="N3454" s="1" t="str">
        <f>IF(ISBLANK($C3454),"",IF(ISNA(VLOOKUP($L3454,'result messages'!$H$3:$L$11,2,FALSE)),VLOOKUP($M3454,'result messages'!$H$3:$L$11,2,FALSE),VLOOKUP($L3454,'result messages'!$H$3:$L$11,2,FALSE)))</f>
        <v/>
      </c>
      <c r="O3454" s="1" t="str">
        <f>IF(ISBLANK($C3454),"",IF(ISNA(VLOOKUP($L3454,'result messages'!$H$3:$L$11,3,FALSE)),VLOOKUP($M3454,'result messages'!$H$3:$L$11,3,FALSE),VLOOKUP($L3454,'result messages'!$H$3:$L$11,3,FALSE)))</f>
        <v/>
      </c>
      <c r="P3454" s="1" t="str">
        <f>IF(ISBLANK($C3454),"",IF(ISNA(VLOOKUP($L3454,'result messages'!$H$3:$L$11,4,FALSE)),VLOOKUP($M3454,'result messages'!$H$3:$L$11,4,FALSE),VLOOKUP($L3454,'result messages'!$H$3:$L$11,4,FALSE)))</f>
        <v/>
      </c>
      <c r="Q3454" s="1" t="str">
        <f>IF(ISBLANK($C3454),"",IF(ISNA(VLOOKUP($L3454,'result messages'!$H$3:$L$11,5,FALSE)),VLOOKUP($M3454,'result messages'!$H$3:$L$11,5,FALSE),VLOOKUP($L3454,'result messages'!$H$3:$L$11,5,FALSE)))</f>
        <v/>
      </c>
    </row>
    <row r="3455" spans="1:17">
      <c r="A3455" s="1">
        <v>3452</v>
      </c>
      <c r="B3455" s="1"/>
      <c r="C3455" s="1"/>
      <c r="D3455" s="1"/>
      <c r="E3455" s="6"/>
      <c r="F3455" s="1"/>
      <c r="G3455" s="1" t="str">
        <f>IF(ISNA(VLOOKUP($C3455,'DTEN TCAP Linkage deviceId'!$A$1:$A$20000,1,FALSE)),"No","Yes")</f>
        <v>No</v>
      </c>
      <c r="H3455" s="1" t="str">
        <f>IF(ISNA(VLOOKUP($C3455,'Provisioning Requester'!$F$3:$H$20000,2,FALSE)),"No","Yes")</f>
        <v>No</v>
      </c>
      <c r="I3455" s="1" t="str">
        <f>IF($H3455="Yes",VLOOKUP($C3455,'Provisioning Requester'!$F$3:$H$20000,3,FALSE),"-")</f>
        <v>-</v>
      </c>
      <c r="J3455" s="1" t="str">
        <f>IF(OR(D3455="SVCP", E3455="TRUE"), "No", IF(ISNA(VLOOKUP($C3455,'ProvResponder deviceId'!$A$1:$A$20000,1,FALSE)),"No","Yes"))</f>
        <v>No</v>
      </c>
      <c r="K3455" s="1" t="str">
        <f>IF($J3455="Yes",VLOOKUP($C3455,'ProvResponder deviceId'!$A$1:$C$20000,3,FALSE),"-")</f>
        <v>-</v>
      </c>
      <c r="L3455" s="1" t="str">
        <f t="shared" si="106"/>
        <v/>
      </c>
      <c r="M3455" s="1" t="str">
        <f t="shared" si="107"/>
        <v/>
      </c>
      <c r="N3455" s="1" t="str">
        <f>IF(ISBLANK($C3455),"",IF(ISNA(VLOOKUP($L3455,'result messages'!$H$3:$L$11,2,FALSE)),VLOOKUP($M3455,'result messages'!$H$3:$L$11,2,FALSE),VLOOKUP($L3455,'result messages'!$H$3:$L$11,2,FALSE)))</f>
        <v/>
      </c>
      <c r="O3455" s="1" t="str">
        <f>IF(ISBLANK($C3455),"",IF(ISNA(VLOOKUP($L3455,'result messages'!$H$3:$L$11,3,FALSE)),VLOOKUP($M3455,'result messages'!$H$3:$L$11,3,FALSE),VLOOKUP($L3455,'result messages'!$H$3:$L$11,3,FALSE)))</f>
        <v/>
      </c>
      <c r="P3455" s="1" t="str">
        <f>IF(ISBLANK($C3455),"",IF(ISNA(VLOOKUP($L3455,'result messages'!$H$3:$L$11,4,FALSE)),VLOOKUP($M3455,'result messages'!$H$3:$L$11,4,FALSE),VLOOKUP($L3455,'result messages'!$H$3:$L$11,4,FALSE)))</f>
        <v/>
      </c>
      <c r="Q3455" s="1" t="str">
        <f>IF(ISBLANK($C3455),"",IF(ISNA(VLOOKUP($L3455,'result messages'!$H$3:$L$11,5,FALSE)),VLOOKUP($M3455,'result messages'!$H$3:$L$11,5,FALSE),VLOOKUP($L3455,'result messages'!$H$3:$L$11,5,FALSE)))</f>
        <v/>
      </c>
    </row>
    <row r="3456" spans="1:17">
      <c r="A3456" s="1">
        <v>3453</v>
      </c>
      <c r="B3456" s="1"/>
      <c r="C3456" s="1"/>
      <c r="D3456" s="1"/>
      <c r="E3456" s="6"/>
      <c r="F3456" s="1"/>
      <c r="G3456" s="1" t="str">
        <f>IF(ISNA(VLOOKUP($C3456,'DTEN TCAP Linkage deviceId'!$A$1:$A$20000,1,FALSE)),"No","Yes")</f>
        <v>No</v>
      </c>
      <c r="H3456" s="1" t="str">
        <f>IF(ISNA(VLOOKUP($C3456,'Provisioning Requester'!$F$3:$H$20000,2,FALSE)),"No","Yes")</f>
        <v>No</v>
      </c>
      <c r="I3456" s="1" t="str">
        <f>IF($H3456="Yes",VLOOKUP($C3456,'Provisioning Requester'!$F$3:$H$20000,3,FALSE),"-")</f>
        <v>-</v>
      </c>
      <c r="J3456" s="1" t="str">
        <f>IF(OR(D3456="SVCP", E3456="TRUE"), "No", IF(ISNA(VLOOKUP($C3456,'ProvResponder deviceId'!$A$1:$A$20000,1,FALSE)),"No","Yes"))</f>
        <v>No</v>
      </c>
      <c r="K3456" s="1" t="str">
        <f>IF($J3456="Yes",VLOOKUP($C3456,'ProvResponder deviceId'!$A$1:$C$20000,3,FALSE),"-")</f>
        <v>-</v>
      </c>
      <c r="L3456" s="1" t="str">
        <f t="shared" si="106"/>
        <v/>
      </c>
      <c r="M3456" s="1" t="str">
        <f t="shared" si="107"/>
        <v/>
      </c>
      <c r="N3456" s="1" t="str">
        <f>IF(ISBLANK($C3456),"",IF(ISNA(VLOOKUP($L3456,'result messages'!$H$3:$L$11,2,FALSE)),VLOOKUP($M3456,'result messages'!$H$3:$L$11,2,FALSE),VLOOKUP($L3456,'result messages'!$H$3:$L$11,2,FALSE)))</f>
        <v/>
      </c>
      <c r="O3456" s="1" t="str">
        <f>IF(ISBLANK($C3456),"",IF(ISNA(VLOOKUP($L3456,'result messages'!$H$3:$L$11,3,FALSE)),VLOOKUP($M3456,'result messages'!$H$3:$L$11,3,FALSE),VLOOKUP($L3456,'result messages'!$H$3:$L$11,3,FALSE)))</f>
        <v/>
      </c>
      <c r="P3456" s="1" t="str">
        <f>IF(ISBLANK($C3456),"",IF(ISNA(VLOOKUP($L3456,'result messages'!$H$3:$L$11,4,FALSE)),VLOOKUP($M3456,'result messages'!$H$3:$L$11,4,FALSE),VLOOKUP($L3456,'result messages'!$H$3:$L$11,4,FALSE)))</f>
        <v/>
      </c>
      <c r="Q3456" s="1" t="str">
        <f>IF(ISBLANK($C3456),"",IF(ISNA(VLOOKUP($L3456,'result messages'!$H$3:$L$11,5,FALSE)),VLOOKUP($M3456,'result messages'!$H$3:$L$11,5,FALSE),VLOOKUP($L3456,'result messages'!$H$3:$L$11,5,FALSE)))</f>
        <v/>
      </c>
    </row>
    <row r="3457" spans="1:17">
      <c r="A3457" s="1">
        <v>3454</v>
      </c>
      <c r="B3457" s="1"/>
      <c r="C3457" s="1"/>
      <c r="D3457" s="1"/>
      <c r="E3457" s="6"/>
      <c r="F3457" s="1"/>
      <c r="G3457" s="1" t="str">
        <f>IF(ISNA(VLOOKUP($C3457,'DTEN TCAP Linkage deviceId'!$A$1:$A$20000,1,FALSE)),"No","Yes")</f>
        <v>No</v>
      </c>
      <c r="H3457" s="1" t="str">
        <f>IF(ISNA(VLOOKUP($C3457,'Provisioning Requester'!$F$3:$H$20000,2,FALSE)),"No","Yes")</f>
        <v>No</v>
      </c>
      <c r="I3457" s="1" t="str">
        <f>IF($H3457="Yes",VLOOKUP($C3457,'Provisioning Requester'!$F$3:$H$20000,3,FALSE),"-")</f>
        <v>-</v>
      </c>
      <c r="J3457" s="1" t="str">
        <f>IF(OR(D3457="SVCP", E3457="TRUE"), "No", IF(ISNA(VLOOKUP($C3457,'ProvResponder deviceId'!$A$1:$A$20000,1,FALSE)),"No","Yes"))</f>
        <v>No</v>
      </c>
      <c r="K3457" s="1" t="str">
        <f>IF($J3457="Yes",VLOOKUP($C3457,'ProvResponder deviceId'!$A$1:$C$20000,3,FALSE),"-")</f>
        <v>-</v>
      </c>
      <c r="L3457" s="1" t="str">
        <f t="shared" si="106"/>
        <v/>
      </c>
      <c r="M3457" s="1" t="str">
        <f t="shared" si="107"/>
        <v/>
      </c>
      <c r="N3457" s="1" t="str">
        <f>IF(ISBLANK($C3457),"",IF(ISNA(VLOOKUP($L3457,'result messages'!$H$3:$L$11,2,FALSE)),VLOOKUP($M3457,'result messages'!$H$3:$L$11,2,FALSE),VLOOKUP($L3457,'result messages'!$H$3:$L$11,2,FALSE)))</f>
        <v/>
      </c>
      <c r="O3457" s="1" t="str">
        <f>IF(ISBLANK($C3457),"",IF(ISNA(VLOOKUP($L3457,'result messages'!$H$3:$L$11,3,FALSE)),VLOOKUP($M3457,'result messages'!$H$3:$L$11,3,FALSE),VLOOKUP($L3457,'result messages'!$H$3:$L$11,3,FALSE)))</f>
        <v/>
      </c>
      <c r="P3457" s="1" t="str">
        <f>IF(ISBLANK($C3457),"",IF(ISNA(VLOOKUP($L3457,'result messages'!$H$3:$L$11,4,FALSE)),VLOOKUP($M3457,'result messages'!$H$3:$L$11,4,FALSE),VLOOKUP($L3457,'result messages'!$H$3:$L$11,4,FALSE)))</f>
        <v/>
      </c>
      <c r="Q3457" s="1" t="str">
        <f>IF(ISBLANK($C3457),"",IF(ISNA(VLOOKUP($L3457,'result messages'!$H$3:$L$11,5,FALSE)),VLOOKUP($M3457,'result messages'!$H$3:$L$11,5,FALSE),VLOOKUP($L3457,'result messages'!$H$3:$L$11,5,FALSE)))</f>
        <v/>
      </c>
    </row>
    <row r="3458" spans="1:17">
      <c r="A3458" s="1">
        <v>3455</v>
      </c>
      <c r="B3458" s="1"/>
      <c r="C3458" s="1"/>
      <c r="D3458" s="1"/>
      <c r="E3458" s="6"/>
      <c r="F3458" s="1"/>
      <c r="G3458" s="1" t="str">
        <f>IF(ISNA(VLOOKUP($C3458,'DTEN TCAP Linkage deviceId'!$A$1:$A$20000,1,FALSE)),"No","Yes")</f>
        <v>No</v>
      </c>
      <c r="H3458" s="1" t="str">
        <f>IF(ISNA(VLOOKUP($C3458,'Provisioning Requester'!$F$3:$H$20000,2,FALSE)),"No","Yes")</f>
        <v>No</v>
      </c>
      <c r="I3458" s="1" t="str">
        <f>IF($H3458="Yes",VLOOKUP($C3458,'Provisioning Requester'!$F$3:$H$20000,3,FALSE),"-")</f>
        <v>-</v>
      </c>
      <c r="J3458" s="1" t="str">
        <f>IF(OR(D3458="SVCP", E3458="TRUE"), "No", IF(ISNA(VLOOKUP($C3458,'ProvResponder deviceId'!$A$1:$A$20000,1,FALSE)),"No","Yes"))</f>
        <v>No</v>
      </c>
      <c r="K3458" s="1" t="str">
        <f>IF($J3458="Yes",VLOOKUP($C3458,'ProvResponder deviceId'!$A$1:$C$20000,3,FALSE),"-")</f>
        <v>-</v>
      </c>
      <c r="L3458" s="1" t="str">
        <f t="shared" si="106"/>
        <v/>
      </c>
      <c r="M3458" s="1" t="str">
        <f t="shared" si="107"/>
        <v/>
      </c>
      <c r="N3458" s="1" t="str">
        <f>IF(ISBLANK($C3458),"",IF(ISNA(VLOOKUP($L3458,'result messages'!$H$3:$L$11,2,FALSE)),VLOOKUP($M3458,'result messages'!$H$3:$L$11,2,FALSE),VLOOKUP($L3458,'result messages'!$H$3:$L$11,2,FALSE)))</f>
        <v/>
      </c>
      <c r="O3458" s="1" t="str">
        <f>IF(ISBLANK($C3458),"",IF(ISNA(VLOOKUP($L3458,'result messages'!$H$3:$L$11,3,FALSE)),VLOOKUP($M3458,'result messages'!$H$3:$L$11,3,FALSE),VLOOKUP($L3458,'result messages'!$H$3:$L$11,3,FALSE)))</f>
        <v/>
      </c>
      <c r="P3458" s="1" t="str">
        <f>IF(ISBLANK($C3458),"",IF(ISNA(VLOOKUP($L3458,'result messages'!$H$3:$L$11,4,FALSE)),VLOOKUP($M3458,'result messages'!$H$3:$L$11,4,FALSE),VLOOKUP($L3458,'result messages'!$H$3:$L$11,4,FALSE)))</f>
        <v/>
      </c>
      <c r="Q3458" s="1" t="str">
        <f>IF(ISBLANK($C3458),"",IF(ISNA(VLOOKUP($L3458,'result messages'!$H$3:$L$11,5,FALSE)),VLOOKUP($M3458,'result messages'!$H$3:$L$11,5,FALSE),VLOOKUP($L3458,'result messages'!$H$3:$L$11,5,FALSE)))</f>
        <v/>
      </c>
    </row>
    <row r="3459" spans="1:17">
      <c r="A3459" s="1">
        <v>3456</v>
      </c>
      <c r="B3459" s="1"/>
      <c r="C3459" s="1"/>
      <c r="D3459" s="1"/>
      <c r="E3459" s="6"/>
      <c r="F3459" s="1"/>
      <c r="G3459" s="1" t="str">
        <f>IF(ISNA(VLOOKUP($C3459,'DTEN TCAP Linkage deviceId'!$A$1:$A$20000,1,FALSE)),"No","Yes")</f>
        <v>No</v>
      </c>
      <c r="H3459" s="1" t="str">
        <f>IF(ISNA(VLOOKUP($C3459,'Provisioning Requester'!$F$3:$H$20000,2,FALSE)),"No","Yes")</f>
        <v>No</v>
      </c>
      <c r="I3459" s="1" t="str">
        <f>IF($H3459="Yes",VLOOKUP($C3459,'Provisioning Requester'!$F$3:$H$20000,3,FALSE),"-")</f>
        <v>-</v>
      </c>
      <c r="J3459" s="1" t="str">
        <f>IF(OR(D3459="SVCP", E3459="TRUE"), "No", IF(ISNA(VLOOKUP($C3459,'ProvResponder deviceId'!$A$1:$A$20000,1,FALSE)),"No","Yes"))</f>
        <v>No</v>
      </c>
      <c r="K3459" s="1" t="str">
        <f>IF($J3459="Yes",VLOOKUP($C3459,'ProvResponder deviceId'!$A$1:$C$20000,3,FALSE),"-")</f>
        <v>-</v>
      </c>
      <c r="L3459" s="1" t="str">
        <f t="shared" si="106"/>
        <v/>
      </c>
      <c r="M3459" s="1" t="str">
        <f t="shared" si="107"/>
        <v/>
      </c>
      <c r="N3459" s="1" t="str">
        <f>IF(ISBLANK($C3459),"",IF(ISNA(VLOOKUP($L3459,'result messages'!$H$3:$L$11,2,FALSE)),VLOOKUP($M3459,'result messages'!$H$3:$L$11,2,FALSE),VLOOKUP($L3459,'result messages'!$H$3:$L$11,2,FALSE)))</f>
        <v/>
      </c>
      <c r="O3459" s="1" t="str">
        <f>IF(ISBLANK($C3459),"",IF(ISNA(VLOOKUP($L3459,'result messages'!$H$3:$L$11,3,FALSE)),VLOOKUP($M3459,'result messages'!$H$3:$L$11,3,FALSE),VLOOKUP($L3459,'result messages'!$H$3:$L$11,3,FALSE)))</f>
        <v/>
      </c>
      <c r="P3459" s="1" t="str">
        <f>IF(ISBLANK($C3459),"",IF(ISNA(VLOOKUP($L3459,'result messages'!$H$3:$L$11,4,FALSE)),VLOOKUP($M3459,'result messages'!$H$3:$L$11,4,FALSE),VLOOKUP($L3459,'result messages'!$H$3:$L$11,4,FALSE)))</f>
        <v/>
      </c>
      <c r="Q3459" s="1" t="str">
        <f>IF(ISBLANK($C3459),"",IF(ISNA(VLOOKUP($L3459,'result messages'!$H$3:$L$11,5,FALSE)),VLOOKUP($M3459,'result messages'!$H$3:$L$11,5,FALSE),VLOOKUP($L3459,'result messages'!$H$3:$L$11,5,FALSE)))</f>
        <v/>
      </c>
    </row>
    <row r="3460" spans="1:17">
      <c r="A3460" s="1">
        <v>3457</v>
      </c>
      <c r="B3460" s="1"/>
      <c r="C3460" s="1"/>
      <c r="D3460" s="1"/>
      <c r="E3460" s="6"/>
      <c r="F3460" s="1"/>
      <c r="G3460" s="1" t="str">
        <f>IF(ISNA(VLOOKUP($C3460,'DTEN TCAP Linkage deviceId'!$A$1:$A$20000,1,FALSE)),"No","Yes")</f>
        <v>No</v>
      </c>
      <c r="H3460" s="1" t="str">
        <f>IF(ISNA(VLOOKUP($C3460,'Provisioning Requester'!$F$3:$H$20000,2,FALSE)),"No","Yes")</f>
        <v>No</v>
      </c>
      <c r="I3460" s="1" t="str">
        <f>IF($H3460="Yes",VLOOKUP($C3460,'Provisioning Requester'!$F$3:$H$20000,3,FALSE),"-")</f>
        <v>-</v>
      </c>
      <c r="J3460" s="1" t="str">
        <f>IF(OR(D3460="SVCP", E3460="TRUE"), "No", IF(ISNA(VLOOKUP($C3460,'ProvResponder deviceId'!$A$1:$A$20000,1,FALSE)),"No","Yes"))</f>
        <v>No</v>
      </c>
      <c r="K3460" s="1" t="str">
        <f>IF($J3460="Yes",VLOOKUP($C3460,'ProvResponder deviceId'!$A$1:$C$20000,3,FALSE),"-")</f>
        <v>-</v>
      </c>
      <c r="L3460" s="1" t="str">
        <f t="shared" si="106"/>
        <v/>
      </c>
      <c r="M3460" s="1" t="str">
        <f t="shared" si="107"/>
        <v/>
      </c>
      <c r="N3460" s="1" t="str">
        <f>IF(ISBLANK($C3460),"",IF(ISNA(VLOOKUP($L3460,'result messages'!$H$3:$L$11,2,FALSE)),VLOOKUP($M3460,'result messages'!$H$3:$L$11,2,FALSE),VLOOKUP($L3460,'result messages'!$H$3:$L$11,2,FALSE)))</f>
        <v/>
      </c>
      <c r="O3460" s="1" t="str">
        <f>IF(ISBLANK($C3460),"",IF(ISNA(VLOOKUP($L3460,'result messages'!$H$3:$L$11,3,FALSE)),VLOOKUP($M3460,'result messages'!$H$3:$L$11,3,FALSE),VLOOKUP($L3460,'result messages'!$H$3:$L$11,3,FALSE)))</f>
        <v/>
      </c>
      <c r="P3460" s="1" t="str">
        <f>IF(ISBLANK($C3460),"",IF(ISNA(VLOOKUP($L3460,'result messages'!$H$3:$L$11,4,FALSE)),VLOOKUP($M3460,'result messages'!$H$3:$L$11,4,FALSE),VLOOKUP($L3460,'result messages'!$H$3:$L$11,4,FALSE)))</f>
        <v/>
      </c>
      <c r="Q3460" s="1" t="str">
        <f>IF(ISBLANK($C3460),"",IF(ISNA(VLOOKUP($L3460,'result messages'!$H$3:$L$11,5,FALSE)),VLOOKUP($M3460,'result messages'!$H$3:$L$11,5,FALSE),VLOOKUP($L3460,'result messages'!$H$3:$L$11,5,FALSE)))</f>
        <v/>
      </c>
    </row>
    <row r="3461" spans="1:17">
      <c r="A3461" s="1">
        <v>3458</v>
      </c>
      <c r="B3461" s="1"/>
      <c r="C3461" s="1"/>
      <c r="D3461" s="1"/>
      <c r="E3461" s="6"/>
      <c r="F3461" s="1"/>
      <c r="G3461" s="1" t="str">
        <f>IF(ISNA(VLOOKUP($C3461,'DTEN TCAP Linkage deviceId'!$A$1:$A$20000,1,FALSE)),"No","Yes")</f>
        <v>No</v>
      </c>
      <c r="H3461" s="1" t="str">
        <f>IF(ISNA(VLOOKUP($C3461,'Provisioning Requester'!$F$3:$H$20000,2,FALSE)),"No","Yes")</f>
        <v>No</v>
      </c>
      <c r="I3461" s="1" t="str">
        <f>IF($H3461="Yes",VLOOKUP($C3461,'Provisioning Requester'!$F$3:$H$20000,3,FALSE),"-")</f>
        <v>-</v>
      </c>
      <c r="J3461" s="1" t="str">
        <f>IF(OR(D3461="SVCP", E3461="TRUE"), "No", IF(ISNA(VLOOKUP($C3461,'ProvResponder deviceId'!$A$1:$A$20000,1,FALSE)),"No","Yes"))</f>
        <v>No</v>
      </c>
      <c r="K3461" s="1" t="str">
        <f>IF($J3461="Yes",VLOOKUP($C3461,'ProvResponder deviceId'!$A$1:$C$20000,3,FALSE),"-")</f>
        <v>-</v>
      </c>
      <c r="L3461" s="1" t="str">
        <f t="shared" ref="L3461:L3524" si="108">IF(ISBLANK($C3461),"",$D3461&amp;$E3461&amp;$G3461&amp;$H3461&amp;$I3461&amp;$J3461&amp;$K3461)</f>
        <v/>
      </c>
      <c r="M3461" s="1" t="str">
        <f t="shared" ref="M3461:M3524" si="109">IF(ISBLANK($C3461),"",$D3461&amp;$E3461&amp;$G3461&amp;$H3461&amp;$I3461&amp;$J3461&amp;"other")</f>
        <v/>
      </c>
      <c r="N3461" s="1" t="str">
        <f>IF(ISBLANK($C3461),"",IF(ISNA(VLOOKUP($L3461,'result messages'!$H$3:$L$11,2,FALSE)),VLOOKUP($M3461,'result messages'!$H$3:$L$11,2,FALSE),VLOOKUP($L3461,'result messages'!$H$3:$L$11,2,FALSE)))</f>
        <v/>
      </c>
      <c r="O3461" s="1" t="str">
        <f>IF(ISBLANK($C3461),"",IF(ISNA(VLOOKUP($L3461,'result messages'!$H$3:$L$11,3,FALSE)),VLOOKUP($M3461,'result messages'!$H$3:$L$11,3,FALSE),VLOOKUP($L3461,'result messages'!$H$3:$L$11,3,FALSE)))</f>
        <v/>
      </c>
      <c r="P3461" s="1" t="str">
        <f>IF(ISBLANK($C3461),"",IF(ISNA(VLOOKUP($L3461,'result messages'!$H$3:$L$11,4,FALSE)),VLOOKUP($M3461,'result messages'!$H$3:$L$11,4,FALSE),VLOOKUP($L3461,'result messages'!$H$3:$L$11,4,FALSE)))</f>
        <v/>
      </c>
      <c r="Q3461" s="1" t="str">
        <f>IF(ISBLANK($C3461),"",IF(ISNA(VLOOKUP($L3461,'result messages'!$H$3:$L$11,5,FALSE)),VLOOKUP($M3461,'result messages'!$H$3:$L$11,5,FALSE),VLOOKUP($L3461,'result messages'!$H$3:$L$11,5,FALSE)))</f>
        <v/>
      </c>
    </row>
    <row r="3462" spans="1:17">
      <c r="A3462" s="1">
        <v>3459</v>
      </c>
      <c r="B3462" s="1"/>
      <c r="C3462" s="1"/>
      <c r="D3462" s="1"/>
      <c r="E3462" s="6"/>
      <c r="F3462" s="1"/>
      <c r="G3462" s="1" t="str">
        <f>IF(ISNA(VLOOKUP($C3462,'DTEN TCAP Linkage deviceId'!$A$1:$A$20000,1,FALSE)),"No","Yes")</f>
        <v>No</v>
      </c>
      <c r="H3462" s="1" t="str">
        <f>IF(ISNA(VLOOKUP($C3462,'Provisioning Requester'!$F$3:$H$20000,2,FALSE)),"No","Yes")</f>
        <v>No</v>
      </c>
      <c r="I3462" s="1" t="str">
        <f>IF($H3462="Yes",VLOOKUP($C3462,'Provisioning Requester'!$F$3:$H$20000,3,FALSE),"-")</f>
        <v>-</v>
      </c>
      <c r="J3462" s="1" t="str">
        <f>IF(OR(D3462="SVCP", E3462="TRUE"), "No", IF(ISNA(VLOOKUP($C3462,'ProvResponder deviceId'!$A$1:$A$20000,1,FALSE)),"No","Yes"))</f>
        <v>No</v>
      </c>
      <c r="K3462" s="1" t="str">
        <f>IF($J3462="Yes",VLOOKUP($C3462,'ProvResponder deviceId'!$A$1:$C$20000,3,FALSE),"-")</f>
        <v>-</v>
      </c>
      <c r="L3462" s="1" t="str">
        <f t="shared" si="108"/>
        <v/>
      </c>
      <c r="M3462" s="1" t="str">
        <f t="shared" si="109"/>
        <v/>
      </c>
      <c r="N3462" s="1" t="str">
        <f>IF(ISBLANK($C3462),"",IF(ISNA(VLOOKUP($L3462,'result messages'!$H$3:$L$11,2,FALSE)),VLOOKUP($M3462,'result messages'!$H$3:$L$11,2,FALSE),VLOOKUP($L3462,'result messages'!$H$3:$L$11,2,FALSE)))</f>
        <v/>
      </c>
      <c r="O3462" s="1" t="str">
        <f>IF(ISBLANK($C3462),"",IF(ISNA(VLOOKUP($L3462,'result messages'!$H$3:$L$11,3,FALSE)),VLOOKUP($M3462,'result messages'!$H$3:$L$11,3,FALSE),VLOOKUP($L3462,'result messages'!$H$3:$L$11,3,FALSE)))</f>
        <v/>
      </c>
      <c r="P3462" s="1" t="str">
        <f>IF(ISBLANK($C3462),"",IF(ISNA(VLOOKUP($L3462,'result messages'!$H$3:$L$11,4,FALSE)),VLOOKUP($M3462,'result messages'!$H$3:$L$11,4,FALSE),VLOOKUP($L3462,'result messages'!$H$3:$L$11,4,FALSE)))</f>
        <v/>
      </c>
      <c r="Q3462" s="1" t="str">
        <f>IF(ISBLANK($C3462),"",IF(ISNA(VLOOKUP($L3462,'result messages'!$H$3:$L$11,5,FALSE)),VLOOKUP($M3462,'result messages'!$H$3:$L$11,5,FALSE),VLOOKUP($L3462,'result messages'!$H$3:$L$11,5,FALSE)))</f>
        <v/>
      </c>
    </row>
    <row r="3463" spans="1:17">
      <c r="A3463" s="1">
        <v>3460</v>
      </c>
      <c r="B3463" s="1"/>
      <c r="C3463" s="1"/>
      <c r="D3463" s="1"/>
      <c r="E3463" s="6"/>
      <c r="F3463" s="1"/>
      <c r="G3463" s="1" t="str">
        <f>IF(ISNA(VLOOKUP($C3463,'DTEN TCAP Linkage deviceId'!$A$1:$A$20000,1,FALSE)),"No","Yes")</f>
        <v>No</v>
      </c>
      <c r="H3463" s="1" t="str">
        <f>IF(ISNA(VLOOKUP($C3463,'Provisioning Requester'!$F$3:$H$20000,2,FALSE)),"No","Yes")</f>
        <v>No</v>
      </c>
      <c r="I3463" s="1" t="str">
        <f>IF($H3463="Yes",VLOOKUP($C3463,'Provisioning Requester'!$F$3:$H$20000,3,FALSE),"-")</f>
        <v>-</v>
      </c>
      <c r="J3463" s="1" t="str">
        <f>IF(OR(D3463="SVCP", E3463="TRUE"), "No", IF(ISNA(VLOOKUP($C3463,'ProvResponder deviceId'!$A$1:$A$20000,1,FALSE)),"No","Yes"))</f>
        <v>No</v>
      </c>
      <c r="K3463" s="1" t="str">
        <f>IF($J3463="Yes",VLOOKUP($C3463,'ProvResponder deviceId'!$A$1:$C$20000,3,FALSE),"-")</f>
        <v>-</v>
      </c>
      <c r="L3463" s="1" t="str">
        <f t="shared" si="108"/>
        <v/>
      </c>
      <c r="M3463" s="1" t="str">
        <f t="shared" si="109"/>
        <v/>
      </c>
      <c r="N3463" s="1" t="str">
        <f>IF(ISBLANK($C3463),"",IF(ISNA(VLOOKUP($L3463,'result messages'!$H$3:$L$11,2,FALSE)),VLOOKUP($M3463,'result messages'!$H$3:$L$11,2,FALSE),VLOOKUP($L3463,'result messages'!$H$3:$L$11,2,FALSE)))</f>
        <v/>
      </c>
      <c r="O3463" s="1" t="str">
        <f>IF(ISBLANK($C3463),"",IF(ISNA(VLOOKUP($L3463,'result messages'!$H$3:$L$11,3,FALSE)),VLOOKUP($M3463,'result messages'!$H$3:$L$11,3,FALSE),VLOOKUP($L3463,'result messages'!$H$3:$L$11,3,FALSE)))</f>
        <v/>
      </c>
      <c r="P3463" s="1" t="str">
        <f>IF(ISBLANK($C3463),"",IF(ISNA(VLOOKUP($L3463,'result messages'!$H$3:$L$11,4,FALSE)),VLOOKUP($M3463,'result messages'!$H$3:$L$11,4,FALSE),VLOOKUP($L3463,'result messages'!$H$3:$L$11,4,FALSE)))</f>
        <v/>
      </c>
      <c r="Q3463" s="1" t="str">
        <f>IF(ISBLANK($C3463),"",IF(ISNA(VLOOKUP($L3463,'result messages'!$H$3:$L$11,5,FALSE)),VLOOKUP($M3463,'result messages'!$H$3:$L$11,5,FALSE),VLOOKUP($L3463,'result messages'!$H$3:$L$11,5,FALSE)))</f>
        <v/>
      </c>
    </row>
    <row r="3464" spans="1:17">
      <c r="A3464" s="1">
        <v>3461</v>
      </c>
      <c r="B3464" s="1"/>
      <c r="C3464" s="1"/>
      <c r="D3464" s="1"/>
      <c r="E3464" s="6"/>
      <c r="F3464" s="1"/>
      <c r="G3464" s="1" t="str">
        <f>IF(ISNA(VLOOKUP($C3464,'DTEN TCAP Linkage deviceId'!$A$1:$A$20000,1,FALSE)),"No","Yes")</f>
        <v>No</v>
      </c>
      <c r="H3464" s="1" t="str">
        <f>IF(ISNA(VLOOKUP($C3464,'Provisioning Requester'!$F$3:$H$20000,2,FALSE)),"No","Yes")</f>
        <v>No</v>
      </c>
      <c r="I3464" s="1" t="str">
        <f>IF($H3464="Yes",VLOOKUP($C3464,'Provisioning Requester'!$F$3:$H$20000,3,FALSE),"-")</f>
        <v>-</v>
      </c>
      <c r="J3464" s="1" t="str">
        <f>IF(OR(D3464="SVCP", E3464="TRUE"), "No", IF(ISNA(VLOOKUP($C3464,'ProvResponder deviceId'!$A$1:$A$20000,1,FALSE)),"No","Yes"))</f>
        <v>No</v>
      </c>
      <c r="K3464" s="1" t="str">
        <f>IF($J3464="Yes",VLOOKUP($C3464,'ProvResponder deviceId'!$A$1:$C$20000,3,FALSE),"-")</f>
        <v>-</v>
      </c>
      <c r="L3464" s="1" t="str">
        <f t="shared" si="108"/>
        <v/>
      </c>
      <c r="M3464" s="1" t="str">
        <f t="shared" si="109"/>
        <v/>
      </c>
      <c r="N3464" s="1" t="str">
        <f>IF(ISBLANK($C3464),"",IF(ISNA(VLOOKUP($L3464,'result messages'!$H$3:$L$11,2,FALSE)),VLOOKUP($M3464,'result messages'!$H$3:$L$11,2,FALSE),VLOOKUP($L3464,'result messages'!$H$3:$L$11,2,FALSE)))</f>
        <v/>
      </c>
      <c r="O3464" s="1" t="str">
        <f>IF(ISBLANK($C3464),"",IF(ISNA(VLOOKUP($L3464,'result messages'!$H$3:$L$11,3,FALSE)),VLOOKUP($M3464,'result messages'!$H$3:$L$11,3,FALSE),VLOOKUP($L3464,'result messages'!$H$3:$L$11,3,FALSE)))</f>
        <v/>
      </c>
      <c r="P3464" s="1" t="str">
        <f>IF(ISBLANK($C3464),"",IF(ISNA(VLOOKUP($L3464,'result messages'!$H$3:$L$11,4,FALSE)),VLOOKUP($M3464,'result messages'!$H$3:$L$11,4,FALSE),VLOOKUP($L3464,'result messages'!$H$3:$L$11,4,FALSE)))</f>
        <v/>
      </c>
      <c r="Q3464" s="1" t="str">
        <f>IF(ISBLANK($C3464),"",IF(ISNA(VLOOKUP($L3464,'result messages'!$H$3:$L$11,5,FALSE)),VLOOKUP($M3464,'result messages'!$H$3:$L$11,5,FALSE),VLOOKUP($L3464,'result messages'!$H$3:$L$11,5,FALSE)))</f>
        <v/>
      </c>
    </row>
    <row r="3465" spans="1:17">
      <c r="A3465" s="1">
        <v>3462</v>
      </c>
      <c r="B3465" s="1"/>
      <c r="C3465" s="1"/>
      <c r="D3465" s="1"/>
      <c r="E3465" s="6"/>
      <c r="F3465" s="1"/>
      <c r="G3465" s="1" t="str">
        <f>IF(ISNA(VLOOKUP($C3465,'DTEN TCAP Linkage deviceId'!$A$1:$A$20000,1,FALSE)),"No","Yes")</f>
        <v>No</v>
      </c>
      <c r="H3465" s="1" t="str">
        <f>IF(ISNA(VLOOKUP($C3465,'Provisioning Requester'!$F$3:$H$20000,2,FALSE)),"No","Yes")</f>
        <v>No</v>
      </c>
      <c r="I3465" s="1" t="str">
        <f>IF($H3465="Yes",VLOOKUP($C3465,'Provisioning Requester'!$F$3:$H$20000,3,FALSE),"-")</f>
        <v>-</v>
      </c>
      <c r="J3465" s="1" t="str">
        <f>IF(OR(D3465="SVCP", E3465="TRUE"), "No", IF(ISNA(VLOOKUP($C3465,'ProvResponder deviceId'!$A$1:$A$20000,1,FALSE)),"No","Yes"))</f>
        <v>No</v>
      </c>
      <c r="K3465" s="1" t="str">
        <f>IF($J3465="Yes",VLOOKUP($C3465,'ProvResponder deviceId'!$A$1:$C$20000,3,FALSE),"-")</f>
        <v>-</v>
      </c>
      <c r="L3465" s="1" t="str">
        <f t="shared" si="108"/>
        <v/>
      </c>
      <c r="M3465" s="1" t="str">
        <f t="shared" si="109"/>
        <v/>
      </c>
      <c r="N3465" s="1" t="str">
        <f>IF(ISBLANK($C3465),"",IF(ISNA(VLOOKUP($L3465,'result messages'!$H$3:$L$11,2,FALSE)),VLOOKUP($M3465,'result messages'!$H$3:$L$11,2,FALSE),VLOOKUP($L3465,'result messages'!$H$3:$L$11,2,FALSE)))</f>
        <v/>
      </c>
      <c r="O3465" s="1" t="str">
        <f>IF(ISBLANK($C3465),"",IF(ISNA(VLOOKUP($L3465,'result messages'!$H$3:$L$11,3,FALSE)),VLOOKUP($M3465,'result messages'!$H$3:$L$11,3,FALSE),VLOOKUP($L3465,'result messages'!$H$3:$L$11,3,FALSE)))</f>
        <v/>
      </c>
      <c r="P3465" s="1" t="str">
        <f>IF(ISBLANK($C3465),"",IF(ISNA(VLOOKUP($L3465,'result messages'!$H$3:$L$11,4,FALSE)),VLOOKUP($M3465,'result messages'!$H$3:$L$11,4,FALSE),VLOOKUP($L3465,'result messages'!$H$3:$L$11,4,FALSE)))</f>
        <v/>
      </c>
      <c r="Q3465" s="1" t="str">
        <f>IF(ISBLANK($C3465),"",IF(ISNA(VLOOKUP($L3465,'result messages'!$H$3:$L$11,5,FALSE)),VLOOKUP($M3465,'result messages'!$H$3:$L$11,5,FALSE),VLOOKUP($L3465,'result messages'!$H$3:$L$11,5,FALSE)))</f>
        <v/>
      </c>
    </row>
    <row r="3466" spans="1:17">
      <c r="A3466" s="1">
        <v>3463</v>
      </c>
      <c r="B3466" s="1"/>
      <c r="C3466" s="1"/>
      <c r="D3466" s="1"/>
      <c r="E3466" s="6"/>
      <c r="F3466" s="1"/>
      <c r="G3466" s="1" t="str">
        <f>IF(ISNA(VLOOKUP($C3466,'DTEN TCAP Linkage deviceId'!$A$1:$A$20000,1,FALSE)),"No","Yes")</f>
        <v>No</v>
      </c>
      <c r="H3466" s="1" t="str">
        <f>IF(ISNA(VLOOKUP($C3466,'Provisioning Requester'!$F$3:$H$20000,2,FALSE)),"No","Yes")</f>
        <v>No</v>
      </c>
      <c r="I3466" s="1" t="str">
        <f>IF($H3466="Yes",VLOOKUP($C3466,'Provisioning Requester'!$F$3:$H$20000,3,FALSE),"-")</f>
        <v>-</v>
      </c>
      <c r="J3466" s="1" t="str">
        <f>IF(OR(D3466="SVCP", E3466="TRUE"), "No", IF(ISNA(VLOOKUP($C3466,'ProvResponder deviceId'!$A$1:$A$20000,1,FALSE)),"No","Yes"))</f>
        <v>No</v>
      </c>
      <c r="K3466" s="1" t="str">
        <f>IF($J3466="Yes",VLOOKUP($C3466,'ProvResponder deviceId'!$A$1:$C$20000,3,FALSE),"-")</f>
        <v>-</v>
      </c>
      <c r="L3466" s="1" t="str">
        <f t="shared" si="108"/>
        <v/>
      </c>
      <c r="M3466" s="1" t="str">
        <f t="shared" si="109"/>
        <v/>
      </c>
      <c r="N3466" s="1" t="str">
        <f>IF(ISBLANK($C3466),"",IF(ISNA(VLOOKUP($L3466,'result messages'!$H$3:$L$11,2,FALSE)),VLOOKUP($M3466,'result messages'!$H$3:$L$11,2,FALSE),VLOOKUP($L3466,'result messages'!$H$3:$L$11,2,FALSE)))</f>
        <v/>
      </c>
      <c r="O3466" s="1" t="str">
        <f>IF(ISBLANK($C3466),"",IF(ISNA(VLOOKUP($L3466,'result messages'!$H$3:$L$11,3,FALSE)),VLOOKUP($M3466,'result messages'!$H$3:$L$11,3,FALSE),VLOOKUP($L3466,'result messages'!$H$3:$L$11,3,FALSE)))</f>
        <v/>
      </c>
      <c r="P3466" s="1" t="str">
        <f>IF(ISBLANK($C3466),"",IF(ISNA(VLOOKUP($L3466,'result messages'!$H$3:$L$11,4,FALSE)),VLOOKUP($M3466,'result messages'!$H$3:$L$11,4,FALSE),VLOOKUP($L3466,'result messages'!$H$3:$L$11,4,FALSE)))</f>
        <v/>
      </c>
      <c r="Q3466" s="1" t="str">
        <f>IF(ISBLANK($C3466),"",IF(ISNA(VLOOKUP($L3466,'result messages'!$H$3:$L$11,5,FALSE)),VLOOKUP($M3466,'result messages'!$H$3:$L$11,5,FALSE),VLOOKUP($L3466,'result messages'!$H$3:$L$11,5,FALSE)))</f>
        <v/>
      </c>
    </row>
    <row r="3467" spans="1:17">
      <c r="A3467" s="1">
        <v>3464</v>
      </c>
      <c r="B3467" s="1"/>
      <c r="C3467" s="1"/>
      <c r="D3467" s="1"/>
      <c r="E3467" s="6"/>
      <c r="F3467" s="1"/>
      <c r="G3467" s="1" t="str">
        <f>IF(ISNA(VLOOKUP($C3467,'DTEN TCAP Linkage deviceId'!$A$1:$A$20000,1,FALSE)),"No","Yes")</f>
        <v>No</v>
      </c>
      <c r="H3467" s="1" t="str">
        <f>IF(ISNA(VLOOKUP($C3467,'Provisioning Requester'!$F$3:$H$20000,2,FALSE)),"No","Yes")</f>
        <v>No</v>
      </c>
      <c r="I3467" s="1" t="str">
        <f>IF($H3467="Yes",VLOOKUP($C3467,'Provisioning Requester'!$F$3:$H$20000,3,FALSE),"-")</f>
        <v>-</v>
      </c>
      <c r="J3467" s="1" t="str">
        <f>IF(OR(D3467="SVCP", E3467="TRUE"), "No", IF(ISNA(VLOOKUP($C3467,'ProvResponder deviceId'!$A$1:$A$20000,1,FALSE)),"No","Yes"))</f>
        <v>No</v>
      </c>
      <c r="K3467" s="1" t="str">
        <f>IF($J3467="Yes",VLOOKUP($C3467,'ProvResponder deviceId'!$A$1:$C$20000,3,FALSE),"-")</f>
        <v>-</v>
      </c>
      <c r="L3467" s="1" t="str">
        <f t="shared" si="108"/>
        <v/>
      </c>
      <c r="M3467" s="1" t="str">
        <f t="shared" si="109"/>
        <v/>
      </c>
      <c r="N3467" s="1" t="str">
        <f>IF(ISBLANK($C3467),"",IF(ISNA(VLOOKUP($L3467,'result messages'!$H$3:$L$11,2,FALSE)),VLOOKUP($M3467,'result messages'!$H$3:$L$11,2,FALSE),VLOOKUP($L3467,'result messages'!$H$3:$L$11,2,FALSE)))</f>
        <v/>
      </c>
      <c r="O3467" s="1" t="str">
        <f>IF(ISBLANK($C3467),"",IF(ISNA(VLOOKUP($L3467,'result messages'!$H$3:$L$11,3,FALSE)),VLOOKUP($M3467,'result messages'!$H$3:$L$11,3,FALSE),VLOOKUP($L3467,'result messages'!$H$3:$L$11,3,FALSE)))</f>
        <v/>
      </c>
      <c r="P3467" s="1" t="str">
        <f>IF(ISBLANK($C3467),"",IF(ISNA(VLOOKUP($L3467,'result messages'!$H$3:$L$11,4,FALSE)),VLOOKUP($M3467,'result messages'!$H$3:$L$11,4,FALSE),VLOOKUP($L3467,'result messages'!$H$3:$L$11,4,FALSE)))</f>
        <v/>
      </c>
      <c r="Q3467" s="1" t="str">
        <f>IF(ISBLANK($C3467),"",IF(ISNA(VLOOKUP($L3467,'result messages'!$H$3:$L$11,5,FALSE)),VLOOKUP($M3467,'result messages'!$H$3:$L$11,5,FALSE),VLOOKUP($L3467,'result messages'!$H$3:$L$11,5,FALSE)))</f>
        <v/>
      </c>
    </row>
    <row r="3468" spans="1:17">
      <c r="A3468" s="1">
        <v>3465</v>
      </c>
      <c r="B3468" s="1"/>
      <c r="C3468" s="1"/>
      <c r="D3468" s="1"/>
      <c r="E3468" s="6"/>
      <c r="F3468" s="1"/>
      <c r="G3468" s="1" t="str">
        <f>IF(ISNA(VLOOKUP($C3468,'DTEN TCAP Linkage deviceId'!$A$1:$A$20000,1,FALSE)),"No","Yes")</f>
        <v>No</v>
      </c>
      <c r="H3468" s="1" t="str">
        <f>IF(ISNA(VLOOKUP($C3468,'Provisioning Requester'!$F$3:$H$20000,2,FALSE)),"No","Yes")</f>
        <v>No</v>
      </c>
      <c r="I3468" s="1" t="str">
        <f>IF($H3468="Yes",VLOOKUP($C3468,'Provisioning Requester'!$F$3:$H$20000,3,FALSE),"-")</f>
        <v>-</v>
      </c>
      <c r="J3468" s="1" t="str">
        <f>IF(OR(D3468="SVCP", E3468="TRUE"), "No", IF(ISNA(VLOOKUP($C3468,'ProvResponder deviceId'!$A$1:$A$20000,1,FALSE)),"No","Yes"))</f>
        <v>No</v>
      </c>
      <c r="K3468" s="1" t="str">
        <f>IF($J3468="Yes",VLOOKUP($C3468,'ProvResponder deviceId'!$A$1:$C$20000,3,FALSE),"-")</f>
        <v>-</v>
      </c>
      <c r="L3468" s="1" t="str">
        <f t="shared" si="108"/>
        <v/>
      </c>
      <c r="M3468" s="1" t="str">
        <f t="shared" si="109"/>
        <v/>
      </c>
      <c r="N3468" s="1" t="str">
        <f>IF(ISBLANK($C3468),"",IF(ISNA(VLOOKUP($L3468,'result messages'!$H$3:$L$11,2,FALSE)),VLOOKUP($M3468,'result messages'!$H$3:$L$11,2,FALSE),VLOOKUP($L3468,'result messages'!$H$3:$L$11,2,FALSE)))</f>
        <v/>
      </c>
      <c r="O3468" s="1" t="str">
        <f>IF(ISBLANK($C3468),"",IF(ISNA(VLOOKUP($L3468,'result messages'!$H$3:$L$11,3,FALSE)),VLOOKUP($M3468,'result messages'!$H$3:$L$11,3,FALSE),VLOOKUP($L3468,'result messages'!$H$3:$L$11,3,FALSE)))</f>
        <v/>
      </c>
      <c r="P3468" s="1" t="str">
        <f>IF(ISBLANK($C3468),"",IF(ISNA(VLOOKUP($L3468,'result messages'!$H$3:$L$11,4,FALSE)),VLOOKUP($M3468,'result messages'!$H$3:$L$11,4,FALSE),VLOOKUP($L3468,'result messages'!$H$3:$L$11,4,FALSE)))</f>
        <v/>
      </c>
      <c r="Q3468" s="1" t="str">
        <f>IF(ISBLANK($C3468),"",IF(ISNA(VLOOKUP($L3468,'result messages'!$H$3:$L$11,5,FALSE)),VLOOKUP($M3468,'result messages'!$H$3:$L$11,5,FALSE),VLOOKUP($L3468,'result messages'!$H$3:$L$11,5,FALSE)))</f>
        <v/>
      </c>
    </row>
    <row r="3469" spans="1:17">
      <c r="A3469" s="1">
        <v>3466</v>
      </c>
      <c r="B3469" s="1"/>
      <c r="C3469" s="1"/>
      <c r="D3469" s="1"/>
      <c r="E3469" s="6"/>
      <c r="F3469" s="1"/>
      <c r="G3469" s="1" t="str">
        <f>IF(ISNA(VLOOKUP($C3469,'DTEN TCAP Linkage deviceId'!$A$1:$A$20000,1,FALSE)),"No","Yes")</f>
        <v>No</v>
      </c>
      <c r="H3469" s="1" t="str">
        <f>IF(ISNA(VLOOKUP($C3469,'Provisioning Requester'!$F$3:$H$20000,2,FALSE)),"No","Yes")</f>
        <v>No</v>
      </c>
      <c r="I3469" s="1" t="str">
        <f>IF($H3469="Yes",VLOOKUP($C3469,'Provisioning Requester'!$F$3:$H$20000,3,FALSE),"-")</f>
        <v>-</v>
      </c>
      <c r="J3469" s="1" t="str">
        <f>IF(OR(D3469="SVCP", E3469="TRUE"), "No", IF(ISNA(VLOOKUP($C3469,'ProvResponder deviceId'!$A$1:$A$20000,1,FALSE)),"No","Yes"))</f>
        <v>No</v>
      </c>
      <c r="K3469" s="1" t="str">
        <f>IF($J3469="Yes",VLOOKUP($C3469,'ProvResponder deviceId'!$A$1:$C$20000,3,FALSE),"-")</f>
        <v>-</v>
      </c>
      <c r="L3469" s="1" t="str">
        <f t="shared" si="108"/>
        <v/>
      </c>
      <c r="M3469" s="1" t="str">
        <f t="shared" si="109"/>
        <v/>
      </c>
      <c r="N3469" s="1" t="str">
        <f>IF(ISBLANK($C3469),"",IF(ISNA(VLOOKUP($L3469,'result messages'!$H$3:$L$11,2,FALSE)),VLOOKUP($M3469,'result messages'!$H$3:$L$11,2,FALSE),VLOOKUP($L3469,'result messages'!$H$3:$L$11,2,FALSE)))</f>
        <v/>
      </c>
      <c r="O3469" s="1" t="str">
        <f>IF(ISBLANK($C3469),"",IF(ISNA(VLOOKUP($L3469,'result messages'!$H$3:$L$11,3,FALSE)),VLOOKUP($M3469,'result messages'!$H$3:$L$11,3,FALSE),VLOOKUP($L3469,'result messages'!$H$3:$L$11,3,FALSE)))</f>
        <v/>
      </c>
      <c r="P3469" s="1" t="str">
        <f>IF(ISBLANK($C3469),"",IF(ISNA(VLOOKUP($L3469,'result messages'!$H$3:$L$11,4,FALSE)),VLOOKUP($M3469,'result messages'!$H$3:$L$11,4,FALSE),VLOOKUP($L3469,'result messages'!$H$3:$L$11,4,FALSE)))</f>
        <v/>
      </c>
      <c r="Q3469" s="1" t="str">
        <f>IF(ISBLANK($C3469),"",IF(ISNA(VLOOKUP($L3469,'result messages'!$H$3:$L$11,5,FALSE)),VLOOKUP($M3469,'result messages'!$H$3:$L$11,5,FALSE),VLOOKUP($L3469,'result messages'!$H$3:$L$11,5,FALSE)))</f>
        <v/>
      </c>
    </row>
    <row r="3470" spans="1:17">
      <c r="A3470" s="1">
        <v>3467</v>
      </c>
      <c r="B3470" s="1"/>
      <c r="C3470" s="1"/>
      <c r="D3470" s="1"/>
      <c r="E3470" s="6"/>
      <c r="F3470" s="1"/>
      <c r="G3470" s="1" t="str">
        <f>IF(ISNA(VLOOKUP($C3470,'DTEN TCAP Linkage deviceId'!$A$1:$A$20000,1,FALSE)),"No","Yes")</f>
        <v>No</v>
      </c>
      <c r="H3470" s="1" t="str">
        <f>IF(ISNA(VLOOKUP($C3470,'Provisioning Requester'!$F$3:$H$20000,2,FALSE)),"No","Yes")</f>
        <v>No</v>
      </c>
      <c r="I3470" s="1" t="str">
        <f>IF($H3470="Yes",VLOOKUP($C3470,'Provisioning Requester'!$F$3:$H$20000,3,FALSE),"-")</f>
        <v>-</v>
      </c>
      <c r="J3470" s="1" t="str">
        <f>IF(OR(D3470="SVCP", E3470="TRUE"), "No", IF(ISNA(VLOOKUP($C3470,'ProvResponder deviceId'!$A$1:$A$20000,1,FALSE)),"No","Yes"))</f>
        <v>No</v>
      </c>
      <c r="K3470" s="1" t="str">
        <f>IF($J3470="Yes",VLOOKUP($C3470,'ProvResponder deviceId'!$A$1:$C$20000,3,FALSE),"-")</f>
        <v>-</v>
      </c>
      <c r="L3470" s="1" t="str">
        <f t="shared" si="108"/>
        <v/>
      </c>
      <c r="M3470" s="1" t="str">
        <f t="shared" si="109"/>
        <v/>
      </c>
      <c r="N3470" s="1" t="str">
        <f>IF(ISBLANK($C3470),"",IF(ISNA(VLOOKUP($L3470,'result messages'!$H$3:$L$11,2,FALSE)),VLOOKUP($M3470,'result messages'!$H$3:$L$11,2,FALSE),VLOOKUP($L3470,'result messages'!$H$3:$L$11,2,FALSE)))</f>
        <v/>
      </c>
      <c r="O3470" s="1" t="str">
        <f>IF(ISBLANK($C3470),"",IF(ISNA(VLOOKUP($L3470,'result messages'!$H$3:$L$11,3,FALSE)),VLOOKUP($M3470,'result messages'!$H$3:$L$11,3,FALSE),VLOOKUP($L3470,'result messages'!$H$3:$L$11,3,FALSE)))</f>
        <v/>
      </c>
      <c r="P3470" s="1" t="str">
        <f>IF(ISBLANK($C3470),"",IF(ISNA(VLOOKUP($L3470,'result messages'!$H$3:$L$11,4,FALSE)),VLOOKUP($M3470,'result messages'!$H$3:$L$11,4,FALSE),VLOOKUP($L3470,'result messages'!$H$3:$L$11,4,FALSE)))</f>
        <v/>
      </c>
      <c r="Q3470" s="1" t="str">
        <f>IF(ISBLANK($C3470),"",IF(ISNA(VLOOKUP($L3470,'result messages'!$H$3:$L$11,5,FALSE)),VLOOKUP($M3470,'result messages'!$H$3:$L$11,5,FALSE),VLOOKUP($L3470,'result messages'!$H$3:$L$11,5,FALSE)))</f>
        <v/>
      </c>
    </row>
    <row r="3471" spans="1:17">
      <c r="A3471" s="1">
        <v>3468</v>
      </c>
      <c r="B3471" s="1"/>
      <c r="C3471" s="1"/>
      <c r="D3471" s="1"/>
      <c r="E3471" s="6"/>
      <c r="F3471" s="1"/>
      <c r="G3471" s="1" t="str">
        <f>IF(ISNA(VLOOKUP($C3471,'DTEN TCAP Linkage deviceId'!$A$1:$A$20000,1,FALSE)),"No","Yes")</f>
        <v>No</v>
      </c>
      <c r="H3471" s="1" t="str">
        <f>IF(ISNA(VLOOKUP($C3471,'Provisioning Requester'!$F$3:$H$20000,2,FALSE)),"No","Yes")</f>
        <v>No</v>
      </c>
      <c r="I3471" s="1" t="str">
        <f>IF($H3471="Yes",VLOOKUP($C3471,'Provisioning Requester'!$F$3:$H$20000,3,FALSE),"-")</f>
        <v>-</v>
      </c>
      <c r="J3471" s="1" t="str">
        <f>IF(OR(D3471="SVCP", E3471="TRUE"), "No", IF(ISNA(VLOOKUP($C3471,'ProvResponder deviceId'!$A$1:$A$20000,1,FALSE)),"No","Yes"))</f>
        <v>No</v>
      </c>
      <c r="K3471" s="1" t="str">
        <f>IF($J3471="Yes",VLOOKUP($C3471,'ProvResponder deviceId'!$A$1:$C$20000,3,FALSE),"-")</f>
        <v>-</v>
      </c>
      <c r="L3471" s="1" t="str">
        <f t="shared" si="108"/>
        <v/>
      </c>
      <c r="M3471" s="1" t="str">
        <f t="shared" si="109"/>
        <v/>
      </c>
      <c r="N3471" s="1" t="str">
        <f>IF(ISBLANK($C3471),"",IF(ISNA(VLOOKUP($L3471,'result messages'!$H$3:$L$11,2,FALSE)),VLOOKUP($M3471,'result messages'!$H$3:$L$11,2,FALSE),VLOOKUP($L3471,'result messages'!$H$3:$L$11,2,FALSE)))</f>
        <v/>
      </c>
      <c r="O3471" s="1" t="str">
        <f>IF(ISBLANK($C3471),"",IF(ISNA(VLOOKUP($L3471,'result messages'!$H$3:$L$11,3,FALSE)),VLOOKUP($M3471,'result messages'!$H$3:$L$11,3,FALSE),VLOOKUP($L3471,'result messages'!$H$3:$L$11,3,FALSE)))</f>
        <v/>
      </c>
      <c r="P3471" s="1" t="str">
        <f>IF(ISBLANK($C3471),"",IF(ISNA(VLOOKUP($L3471,'result messages'!$H$3:$L$11,4,FALSE)),VLOOKUP($M3471,'result messages'!$H$3:$L$11,4,FALSE),VLOOKUP($L3471,'result messages'!$H$3:$L$11,4,FALSE)))</f>
        <v/>
      </c>
      <c r="Q3471" s="1" t="str">
        <f>IF(ISBLANK($C3471),"",IF(ISNA(VLOOKUP($L3471,'result messages'!$H$3:$L$11,5,FALSE)),VLOOKUP($M3471,'result messages'!$H$3:$L$11,5,FALSE),VLOOKUP($L3471,'result messages'!$H$3:$L$11,5,FALSE)))</f>
        <v/>
      </c>
    </row>
    <row r="3472" spans="1:17">
      <c r="A3472" s="1">
        <v>3469</v>
      </c>
      <c r="B3472" s="1"/>
      <c r="C3472" s="1"/>
      <c r="D3472" s="1"/>
      <c r="E3472" s="6"/>
      <c r="F3472" s="1"/>
      <c r="G3472" s="1" t="str">
        <f>IF(ISNA(VLOOKUP($C3472,'DTEN TCAP Linkage deviceId'!$A$1:$A$20000,1,FALSE)),"No","Yes")</f>
        <v>No</v>
      </c>
      <c r="H3472" s="1" t="str">
        <f>IF(ISNA(VLOOKUP($C3472,'Provisioning Requester'!$F$3:$H$20000,2,FALSE)),"No","Yes")</f>
        <v>No</v>
      </c>
      <c r="I3472" s="1" t="str">
        <f>IF($H3472="Yes",VLOOKUP($C3472,'Provisioning Requester'!$F$3:$H$20000,3,FALSE),"-")</f>
        <v>-</v>
      </c>
      <c r="J3472" s="1" t="str">
        <f>IF(OR(D3472="SVCP", E3472="TRUE"), "No", IF(ISNA(VLOOKUP($C3472,'ProvResponder deviceId'!$A$1:$A$20000,1,FALSE)),"No","Yes"))</f>
        <v>No</v>
      </c>
      <c r="K3472" s="1" t="str">
        <f>IF($J3472="Yes",VLOOKUP($C3472,'ProvResponder deviceId'!$A$1:$C$20000,3,FALSE),"-")</f>
        <v>-</v>
      </c>
      <c r="L3472" s="1" t="str">
        <f t="shared" si="108"/>
        <v/>
      </c>
      <c r="M3472" s="1" t="str">
        <f t="shared" si="109"/>
        <v/>
      </c>
      <c r="N3472" s="1" t="str">
        <f>IF(ISBLANK($C3472),"",IF(ISNA(VLOOKUP($L3472,'result messages'!$H$3:$L$11,2,FALSE)),VLOOKUP($M3472,'result messages'!$H$3:$L$11,2,FALSE),VLOOKUP($L3472,'result messages'!$H$3:$L$11,2,FALSE)))</f>
        <v/>
      </c>
      <c r="O3472" s="1" t="str">
        <f>IF(ISBLANK($C3472),"",IF(ISNA(VLOOKUP($L3472,'result messages'!$H$3:$L$11,3,FALSE)),VLOOKUP($M3472,'result messages'!$H$3:$L$11,3,FALSE),VLOOKUP($L3472,'result messages'!$H$3:$L$11,3,FALSE)))</f>
        <v/>
      </c>
      <c r="P3472" s="1" t="str">
        <f>IF(ISBLANK($C3472),"",IF(ISNA(VLOOKUP($L3472,'result messages'!$H$3:$L$11,4,FALSE)),VLOOKUP($M3472,'result messages'!$H$3:$L$11,4,FALSE),VLOOKUP($L3472,'result messages'!$H$3:$L$11,4,FALSE)))</f>
        <v/>
      </c>
      <c r="Q3472" s="1" t="str">
        <f>IF(ISBLANK($C3472),"",IF(ISNA(VLOOKUP($L3472,'result messages'!$H$3:$L$11,5,FALSE)),VLOOKUP($M3472,'result messages'!$H$3:$L$11,5,FALSE),VLOOKUP($L3472,'result messages'!$H$3:$L$11,5,FALSE)))</f>
        <v/>
      </c>
    </row>
    <row r="3473" spans="1:17">
      <c r="A3473" s="1">
        <v>3470</v>
      </c>
      <c r="B3473" s="1"/>
      <c r="C3473" s="1"/>
      <c r="D3473" s="1"/>
      <c r="E3473" s="6"/>
      <c r="F3473" s="1"/>
      <c r="G3473" s="1" t="str">
        <f>IF(ISNA(VLOOKUP($C3473,'DTEN TCAP Linkage deviceId'!$A$1:$A$20000,1,FALSE)),"No","Yes")</f>
        <v>No</v>
      </c>
      <c r="H3473" s="1" t="str">
        <f>IF(ISNA(VLOOKUP($C3473,'Provisioning Requester'!$F$3:$H$20000,2,FALSE)),"No","Yes")</f>
        <v>No</v>
      </c>
      <c r="I3473" s="1" t="str">
        <f>IF($H3473="Yes",VLOOKUP($C3473,'Provisioning Requester'!$F$3:$H$20000,3,FALSE),"-")</f>
        <v>-</v>
      </c>
      <c r="J3473" s="1" t="str">
        <f>IF(OR(D3473="SVCP", E3473="TRUE"), "No", IF(ISNA(VLOOKUP($C3473,'ProvResponder deviceId'!$A$1:$A$20000,1,FALSE)),"No","Yes"))</f>
        <v>No</v>
      </c>
      <c r="K3473" s="1" t="str">
        <f>IF($J3473="Yes",VLOOKUP($C3473,'ProvResponder deviceId'!$A$1:$C$20000,3,FALSE),"-")</f>
        <v>-</v>
      </c>
      <c r="L3473" s="1" t="str">
        <f t="shared" si="108"/>
        <v/>
      </c>
      <c r="M3473" s="1" t="str">
        <f t="shared" si="109"/>
        <v/>
      </c>
      <c r="N3473" s="1" t="str">
        <f>IF(ISBLANK($C3473),"",IF(ISNA(VLOOKUP($L3473,'result messages'!$H$3:$L$11,2,FALSE)),VLOOKUP($M3473,'result messages'!$H$3:$L$11,2,FALSE),VLOOKUP($L3473,'result messages'!$H$3:$L$11,2,FALSE)))</f>
        <v/>
      </c>
      <c r="O3473" s="1" t="str">
        <f>IF(ISBLANK($C3473),"",IF(ISNA(VLOOKUP($L3473,'result messages'!$H$3:$L$11,3,FALSE)),VLOOKUP($M3473,'result messages'!$H$3:$L$11,3,FALSE),VLOOKUP($L3473,'result messages'!$H$3:$L$11,3,FALSE)))</f>
        <v/>
      </c>
      <c r="P3473" s="1" t="str">
        <f>IF(ISBLANK($C3473),"",IF(ISNA(VLOOKUP($L3473,'result messages'!$H$3:$L$11,4,FALSE)),VLOOKUP($M3473,'result messages'!$H$3:$L$11,4,FALSE),VLOOKUP($L3473,'result messages'!$H$3:$L$11,4,FALSE)))</f>
        <v/>
      </c>
      <c r="Q3473" s="1" t="str">
        <f>IF(ISBLANK($C3473),"",IF(ISNA(VLOOKUP($L3473,'result messages'!$H$3:$L$11,5,FALSE)),VLOOKUP($M3473,'result messages'!$H$3:$L$11,5,FALSE),VLOOKUP($L3473,'result messages'!$H$3:$L$11,5,FALSE)))</f>
        <v/>
      </c>
    </row>
    <row r="3474" spans="1:17">
      <c r="A3474" s="1">
        <v>3471</v>
      </c>
      <c r="B3474" s="1"/>
      <c r="C3474" s="1"/>
      <c r="D3474" s="1"/>
      <c r="E3474" s="6"/>
      <c r="F3474" s="1"/>
      <c r="G3474" s="1" t="str">
        <f>IF(ISNA(VLOOKUP($C3474,'DTEN TCAP Linkage deviceId'!$A$1:$A$20000,1,FALSE)),"No","Yes")</f>
        <v>No</v>
      </c>
      <c r="H3474" s="1" t="str">
        <f>IF(ISNA(VLOOKUP($C3474,'Provisioning Requester'!$F$3:$H$20000,2,FALSE)),"No","Yes")</f>
        <v>No</v>
      </c>
      <c r="I3474" s="1" t="str">
        <f>IF($H3474="Yes",VLOOKUP($C3474,'Provisioning Requester'!$F$3:$H$20000,3,FALSE),"-")</f>
        <v>-</v>
      </c>
      <c r="J3474" s="1" t="str">
        <f>IF(OR(D3474="SVCP", E3474="TRUE"), "No", IF(ISNA(VLOOKUP($C3474,'ProvResponder deviceId'!$A$1:$A$20000,1,FALSE)),"No","Yes"))</f>
        <v>No</v>
      </c>
      <c r="K3474" s="1" t="str">
        <f>IF($J3474="Yes",VLOOKUP($C3474,'ProvResponder deviceId'!$A$1:$C$20000,3,FALSE),"-")</f>
        <v>-</v>
      </c>
      <c r="L3474" s="1" t="str">
        <f t="shared" si="108"/>
        <v/>
      </c>
      <c r="M3474" s="1" t="str">
        <f t="shared" si="109"/>
        <v/>
      </c>
      <c r="N3474" s="1" t="str">
        <f>IF(ISBLANK($C3474),"",IF(ISNA(VLOOKUP($L3474,'result messages'!$H$3:$L$11,2,FALSE)),VLOOKUP($M3474,'result messages'!$H$3:$L$11,2,FALSE),VLOOKUP($L3474,'result messages'!$H$3:$L$11,2,FALSE)))</f>
        <v/>
      </c>
      <c r="O3474" s="1" t="str">
        <f>IF(ISBLANK($C3474),"",IF(ISNA(VLOOKUP($L3474,'result messages'!$H$3:$L$11,3,FALSE)),VLOOKUP($M3474,'result messages'!$H$3:$L$11,3,FALSE),VLOOKUP($L3474,'result messages'!$H$3:$L$11,3,FALSE)))</f>
        <v/>
      </c>
      <c r="P3474" s="1" t="str">
        <f>IF(ISBLANK($C3474),"",IF(ISNA(VLOOKUP($L3474,'result messages'!$H$3:$L$11,4,FALSE)),VLOOKUP($M3474,'result messages'!$H$3:$L$11,4,FALSE),VLOOKUP($L3474,'result messages'!$H$3:$L$11,4,FALSE)))</f>
        <v/>
      </c>
      <c r="Q3474" s="1" t="str">
        <f>IF(ISBLANK($C3474),"",IF(ISNA(VLOOKUP($L3474,'result messages'!$H$3:$L$11,5,FALSE)),VLOOKUP($M3474,'result messages'!$H$3:$L$11,5,FALSE),VLOOKUP($L3474,'result messages'!$H$3:$L$11,5,FALSE)))</f>
        <v/>
      </c>
    </row>
    <row r="3475" spans="1:17">
      <c r="A3475" s="1">
        <v>3472</v>
      </c>
      <c r="B3475" s="1"/>
      <c r="C3475" s="1"/>
      <c r="D3475" s="1"/>
      <c r="E3475" s="6"/>
      <c r="F3475" s="1"/>
      <c r="G3475" s="1" t="str">
        <f>IF(ISNA(VLOOKUP($C3475,'DTEN TCAP Linkage deviceId'!$A$1:$A$20000,1,FALSE)),"No","Yes")</f>
        <v>No</v>
      </c>
      <c r="H3475" s="1" t="str">
        <f>IF(ISNA(VLOOKUP($C3475,'Provisioning Requester'!$F$3:$H$20000,2,FALSE)),"No","Yes")</f>
        <v>No</v>
      </c>
      <c r="I3475" s="1" t="str">
        <f>IF($H3475="Yes",VLOOKUP($C3475,'Provisioning Requester'!$F$3:$H$20000,3,FALSE),"-")</f>
        <v>-</v>
      </c>
      <c r="J3475" s="1" t="str">
        <f>IF(OR(D3475="SVCP", E3475="TRUE"), "No", IF(ISNA(VLOOKUP($C3475,'ProvResponder deviceId'!$A$1:$A$20000,1,FALSE)),"No","Yes"))</f>
        <v>No</v>
      </c>
      <c r="K3475" s="1" t="str">
        <f>IF($J3475="Yes",VLOOKUP($C3475,'ProvResponder deviceId'!$A$1:$C$20000,3,FALSE),"-")</f>
        <v>-</v>
      </c>
      <c r="L3475" s="1" t="str">
        <f t="shared" si="108"/>
        <v/>
      </c>
      <c r="M3475" s="1" t="str">
        <f t="shared" si="109"/>
        <v/>
      </c>
      <c r="N3475" s="1" t="str">
        <f>IF(ISBLANK($C3475),"",IF(ISNA(VLOOKUP($L3475,'result messages'!$H$3:$L$11,2,FALSE)),VLOOKUP($M3475,'result messages'!$H$3:$L$11,2,FALSE),VLOOKUP($L3475,'result messages'!$H$3:$L$11,2,FALSE)))</f>
        <v/>
      </c>
      <c r="O3475" s="1" t="str">
        <f>IF(ISBLANK($C3475),"",IF(ISNA(VLOOKUP($L3475,'result messages'!$H$3:$L$11,3,FALSE)),VLOOKUP($M3475,'result messages'!$H$3:$L$11,3,FALSE),VLOOKUP($L3475,'result messages'!$H$3:$L$11,3,FALSE)))</f>
        <v/>
      </c>
      <c r="P3475" s="1" t="str">
        <f>IF(ISBLANK($C3475),"",IF(ISNA(VLOOKUP($L3475,'result messages'!$H$3:$L$11,4,FALSE)),VLOOKUP($M3475,'result messages'!$H$3:$L$11,4,FALSE),VLOOKUP($L3475,'result messages'!$H$3:$L$11,4,FALSE)))</f>
        <v/>
      </c>
      <c r="Q3475" s="1" t="str">
        <f>IF(ISBLANK($C3475),"",IF(ISNA(VLOOKUP($L3475,'result messages'!$H$3:$L$11,5,FALSE)),VLOOKUP($M3475,'result messages'!$H$3:$L$11,5,FALSE),VLOOKUP($L3475,'result messages'!$H$3:$L$11,5,FALSE)))</f>
        <v/>
      </c>
    </row>
    <row r="3476" spans="1:17">
      <c r="A3476" s="1">
        <v>3473</v>
      </c>
      <c r="B3476" s="1"/>
      <c r="C3476" s="1"/>
      <c r="D3476" s="1"/>
      <c r="E3476" s="6"/>
      <c r="F3476" s="1"/>
      <c r="G3476" s="1" t="str">
        <f>IF(ISNA(VLOOKUP($C3476,'DTEN TCAP Linkage deviceId'!$A$1:$A$20000,1,FALSE)),"No","Yes")</f>
        <v>No</v>
      </c>
      <c r="H3476" s="1" t="str">
        <f>IF(ISNA(VLOOKUP($C3476,'Provisioning Requester'!$F$3:$H$20000,2,FALSE)),"No","Yes")</f>
        <v>No</v>
      </c>
      <c r="I3476" s="1" t="str">
        <f>IF($H3476="Yes",VLOOKUP($C3476,'Provisioning Requester'!$F$3:$H$20000,3,FALSE),"-")</f>
        <v>-</v>
      </c>
      <c r="J3476" s="1" t="str">
        <f>IF(OR(D3476="SVCP", E3476="TRUE"), "No", IF(ISNA(VLOOKUP($C3476,'ProvResponder deviceId'!$A$1:$A$20000,1,FALSE)),"No","Yes"))</f>
        <v>No</v>
      </c>
      <c r="K3476" s="1" t="str">
        <f>IF($J3476="Yes",VLOOKUP($C3476,'ProvResponder deviceId'!$A$1:$C$20000,3,FALSE),"-")</f>
        <v>-</v>
      </c>
      <c r="L3476" s="1" t="str">
        <f t="shared" si="108"/>
        <v/>
      </c>
      <c r="M3476" s="1" t="str">
        <f t="shared" si="109"/>
        <v/>
      </c>
      <c r="N3476" s="1" t="str">
        <f>IF(ISBLANK($C3476),"",IF(ISNA(VLOOKUP($L3476,'result messages'!$H$3:$L$11,2,FALSE)),VLOOKUP($M3476,'result messages'!$H$3:$L$11,2,FALSE),VLOOKUP($L3476,'result messages'!$H$3:$L$11,2,FALSE)))</f>
        <v/>
      </c>
      <c r="O3476" s="1" t="str">
        <f>IF(ISBLANK($C3476),"",IF(ISNA(VLOOKUP($L3476,'result messages'!$H$3:$L$11,3,FALSE)),VLOOKUP($M3476,'result messages'!$H$3:$L$11,3,FALSE),VLOOKUP($L3476,'result messages'!$H$3:$L$11,3,FALSE)))</f>
        <v/>
      </c>
      <c r="P3476" s="1" t="str">
        <f>IF(ISBLANK($C3476),"",IF(ISNA(VLOOKUP($L3476,'result messages'!$H$3:$L$11,4,FALSE)),VLOOKUP($M3476,'result messages'!$H$3:$L$11,4,FALSE),VLOOKUP($L3476,'result messages'!$H$3:$L$11,4,FALSE)))</f>
        <v/>
      </c>
      <c r="Q3476" s="1" t="str">
        <f>IF(ISBLANK($C3476),"",IF(ISNA(VLOOKUP($L3476,'result messages'!$H$3:$L$11,5,FALSE)),VLOOKUP($M3476,'result messages'!$H$3:$L$11,5,FALSE),VLOOKUP($L3476,'result messages'!$H$3:$L$11,5,FALSE)))</f>
        <v/>
      </c>
    </row>
    <row r="3477" spans="1:17">
      <c r="A3477" s="1">
        <v>3474</v>
      </c>
      <c r="B3477" s="1"/>
      <c r="C3477" s="1"/>
      <c r="D3477" s="1"/>
      <c r="E3477" s="6"/>
      <c r="F3477" s="1"/>
      <c r="G3477" s="1" t="str">
        <f>IF(ISNA(VLOOKUP($C3477,'DTEN TCAP Linkage deviceId'!$A$1:$A$20000,1,FALSE)),"No","Yes")</f>
        <v>No</v>
      </c>
      <c r="H3477" s="1" t="str">
        <f>IF(ISNA(VLOOKUP($C3477,'Provisioning Requester'!$F$3:$H$20000,2,FALSE)),"No","Yes")</f>
        <v>No</v>
      </c>
      <c r="I3477" s="1" t="str">
        <f>IF($H3477="Yes",VLOOKUP($C3477,'Provisioning Requester'!$F$3:$H$20000,3,FALSE),"-")</f>
        <v>-</v>
      </c>
      <c r="J3477" s="1" t="str">
        <f>IF(OR(D3477="SVCP", E3477="TRUE"), "No", IF(ISNA(VLOOKUP($C3477,'ProvResponder deviceId'!$A$1:$A$20000,1,FALSE)),"No","Yes"))</f>
        <v>No</v>
      </c>
      <c r="K3477" s="1" t="str">
        <f>IF($J3477="Yes",VLOOKUP($C3477,'ProvResponder deviceId'!$A$1:$C$20000,3,FALSE),"-")</f>
        <v>-</v>
      </c>
      <c r="L3477" s="1" t="str">
        <f t="shared" si="108"/>
        <v/>
      </c>
      <c r="M3477" s="1" t="str">
        <f t="shared" si="109"/>
        <v/>
      </c>
      <c r="N3477" s="1" t="str">
        <f>IF(ISBLANK($C3477),"",IF(ISNA(VLOOKUP($L3477,'result messages'!$H$3:$L$11,2,FALSE)),VLOOKUP($M3477,'result messages'!$H$3:$L$11,2,FALSE),VLOOKUP($L3477,'result messages'!$H$3:$L$11,2,FALSE)))</f>
        <v/>
      </c>
      <c r="O3477" s="1" t="str">
        <f>IF(ISBLANK($C3477),"",IF(ISNA(VLOOKUP($L3477,'result messages'!$H$3:$L$11,3,FALSE)),VLOOKUP($M3477,'result messages'!$H$3:$L$11,3,FALSE),VLOOKUP($L3477,'result messages'!$H$3:$L$11,3,FALSE)))</f>
        <v/>
      </c>
      <c r="P3477" s="1" t="str">
        <f>IF(ISBLANK($C3477),"",IF(ISNA(VLOOKUP($L3477,'result messages'!$H$3:$L$11,4,FALSE)),VLOOKUP($M3477,'result messages'!$H$3:$L$11,4,FALSE),VLOOKUP($L3477,'result messages'!$H$3:$L$11,4,FALSE)))</f>
        <v/>
      </c>
      <c r="Q3477" s="1" t="str">
        <f>IF(ISBLANK($C3477),"",IF(ISNA(VLOOKUP($L3477,'result messages'!$H$3:$L$11,5,FALSE)),VLOOKUP($M3477,'result messages'!$H$3:$L$11,5,FALSE),VLOOKUP($L3477,'result messages'!$H$3:$L$11,5,FALSE)))</f>
        <v/>
      </c>
    </row>
    <row r="3478" spans="1:17">
      <c r="A3478" s="1">
        <v>3475</v>
      </c>
      <c r="B3478" s="1"/>
      <c r="C3478" s="1"/>
      <c r="D3478" s="1"/>
      <c r="E3478" s="6"/>
      <c r="F3478" s="1"/>
      <c r="G3478" s="1" t="str">
        <f>IF(ISNA(VLOOKUP($C3478,'DTEN TCAP Linkage deviceId'!$A$1:$A$20000,1,FALSE)),"No","Yes")</f>
        <v>No</v>
      </c>
      <c r="H3478" s="1" t="str">
        <f>IF(ISNA(VLOOKUP($C3478,'Provisioning Requester'!$F$3:$H$20000,2,FALSE)),"No","Yes")</f>
        <v>No</v>
      </c>
      <c r="I3478" s="1" t="str">
        <f>IF($H3478="Yes",VLOOKUP($C3478,'Provisioning Requester'!$F$3:$H$20000,3,FALSE),"-")</f>
        <v>-</v>
      </c>
      <c r="J3478" s="1" t="str">
        <f>IF(OR(D3478="SVCP", E3478="TRUE"), "No", IF(ISNA(VLOOKUP($C3478,'ProvResponder deviceId'!$A$1:$A$20000,1,FALSE)),"No","Yes"))</f>
        <v>No</v>
      </c>
      <c r="K3478" s="1" t="str">
        <f>IF($J3478="Yes",VLOOKUP($C3478,'ProvResponder deviceId'!$A$1:$C$20000,3,FALSE),"-")</f>
        <v>-</v>
      </c>
      <c r="L3478" s="1" t="str">
        <f t="shared" si="108"/>
        <v/>
      </c>
      <c r="M3478" s="1" t="str">
        <f t="shared" si="109"/>
        <v/>
      </c>
      <c r="N3478" s="1" t="str">
        <f>IF(ISBLANK($C3478),"",IF(ISNA(VLOOKUP($L3478,'result messages'!$H$3:$L$11,2,FALSE)),VLOOKUP($M3478,'result messages'!$H$3:$L$11,2,FALSE),VLOOKUP($L3478,'result messages'!$H$3:$L$11,2,FALSE)))</f>
        <v/>
      </c>
      <c r="O3478" s="1" t="str">
        <f>IF(ISBLANK($C3478),"",IF(ISNA(VLOOKUP($L3478,'result messages'!$H$3:$L$11,3,FALSE)),VLOOKUP($M3478,'result messages'!$H$3:$L$11,3,FALSE),VLOOKUP($L3478,'result messages'!$H$3:$L$11,3,FALSE)))</f>
        <v/>
      </c>
      <c r="P3478" s="1" t="str">
        <f>IF(ISBLANK($C3478),"",IF(ISNA(VLOOKUP($L3478,'result messages'!$H$3:$L$11,4,FALSE)),VLOOKUP($M3478,'result messages'!$H$3:$L$11,4,FALSE),VLOOKUP($L3478,'result messages'!$H$3:$L$11,4,FALSE)))</f>
        <v/>
      </c>
      <c r="Q3478" s="1" t="str">
        <f>IF(ISBLANK($C3478),"",IF(ISNA(VLOOKUP($L3478,'result messages'!$H$3:$L$11,5,FALSE)),VLOOKUP($M3478,'result messages'!$H$3:$L$11,5,FALSE),VLOOKUP($L3478,'result messages'!$H$3:$L$11,5,FALSE)))</f>
        <v/>
      </c>
    </row>
    <row r="3479" spans="1:17">
      <c r="A3479" s="1">
        <v>3476</v>
      </c>
      <c r="B3479" s="1"/>
      <c r="C3479" s="1"/>
      <c r="D3479" s="1"/>
      <c r="E3479" s="6"/>
      <c r="F3479" s="1"/>
      <c r="G3479" s="1" t="str">
        <f>IF(ISNA(VLOOKUP($C3479,'DTEN TCAP Linkage deviceId'!$A$1:$A$20000,1,FALSE)),"No","Yes")</f>
        <v>No</v>
      </c>
      <c r="H3479" s="1" t="str">
        <f>IF(ISNA(VLOOKUP($C3479,'Provisioning Requester'!$F$3:$H$20000,2,FALSE)),"No","Yes")</f>
        <v>No</v>
      </c>
      <c r="I3479" s="1" t="str">
        <f>IF($H3479="Yes",VLOOKUP($C3479,'Provisioning Requester'!$F$3:$H$20000,3,FALSE),"-")</f>
        <v>-</v>
      </c>
      <c r="J3479" s="1" t="str">
        <f>IF(OR(D3479="SVCP", E3479="TRUE"), "No", IF(ISNA(VLOOKUP($C3479,'ProvResponder deviceId'!$A$1:$A$20000,1,FALSE)),"No","Yes"))</f>
        <v>No</v>
      </c>
      <c r="K3479" s="1" t="str">
        <f>IF($J3479="Yes",VLOOKUP($C3479,'ProvResponder deviceId'!$A$1:$C$20000,3,FALSE),"-")</f>
        <v>-</v>
      </c>
      <c r="L3479" s="1" t="str">
        <f t="shared" si="108"/>
        <v/>
      </c>
      <c r="M3479" s="1" t="str">
        <f t="shared" si="109"/>
        <v/>
      </c>
      <c r="N3479" s="1" t="str">
        <f>IF(ISBLANK($C3479),"",IF(ISNA(VLOOKUP($L3479,'result messages'!$H$3:$L$11,2,FALSE)),VLOOKUP($M3479,'result messages'!$H$3:$L$11,2,FALSE),VLOOKUP($L3479,'result messages'!$H$3:$L$11,2,FALSE)))</f>
        <v/>
      </c>
      <c r="O3479" s="1" t="str">
        <f>IF(ISBLANK($C3479),"",IF(ISNA(VLOOKUP($L3479,'result messages'!$H$3:$L$11,3,FALSE)),VLOOKUP($M3479,'result messages'!$H$3:$L$11,3,FALSE),VLOOKUP($L3479,'result messages'!$H$3:$L$11,3,FALSE)))</f>
        <v/>
      </c>
      <c r="P3479" s="1" t="str">
        <f>IF(ISBLANK($C3479),"",IF(ISNA(VLOOKUP($L3479,'result messages'!$H$3:$L$11,4,FALSE)),VLOOKUP($M3479,'result messages'!$H$3:$L$11,4,FALSE),VLOOKUP($L3479,'result messages'!$H$3:$L$11,4,FALSE)))</f>
        <v/>
      </c>
      <c r="Q3479" s="1" t="str">
        <f>IF(ISBLANK($C3479),"",IF(ISNA(VLOOKUP($L3479,'result messages'!$H$3:$L$11,5,FALSE)),VLOOKUP($M3479,'result messages'!$H$3:$L$11,5,FALSE),VLOOKUP($L3479,'result messages'!$H$3:$L$11,5,FALSE)))</f>
        <v/>
      </c>
    </row>
    <row r="3480" spans="1:17">
      <c r="A3480" s="1">
        <v>3477</v>
      </c>
      <c r="B3480" s="1"/>
      <c r="C3480" s="1"/>
      <c r="D3480" s="1"/>
      <c r="E3480" s="6"/>
      <c r="F3480" s="1"/>
      <c r="G3480" s="1" t="str">
        <f>IF(ISNA(VLOOKUP($C3480,'DTEN TCAP Linkage deviceId'!$A$1:$A$20000,1,FALSE)),"No","Yes")</f>
        <v>No</v>
      </c>
      <c r="H3480" s="1" t="str">
        <f>IF(ISNA(VLOOKUP($C3480,'Provisioning Requester'!$F$3:$H$20000,2,FALSE)),"No","Yes")</f>
        <v>No</v>
      </c>
      <c r="I3480" s="1" t="str">
        <f>IF($H3480="Yes",VLOOKUP($C3480,'Provisioning Requester'!$F$3:$H$20000,3,FALSE),"-")</f>
        <v>-</v>
      </c>
      <c r="J3480" s="1" t="str">
        <f>IF(OR(D3480="SVCP", E3480="TRUE"), "No", IF(ISNA(VLOOKUP($C3480,'ProvResponder deviceId'!$A$1:$A$20000,1,FALSE)),"No","Yes"))</f>
        <v>No</v>
      </c>
      <c r="K3480" s="1" t="str">
        <f>IF($J3480="Yes",VLOOKUP($C3480,'ProvResponder deviceId'!$A$1:$C$20000,3,FALSE),"-")</f>
        <v>-</v>
      </c>
      <c r="L3480" s="1" t="str">
        <f t="shared" si="108"/>
        <v/>
      </c>
      <c r="M3480" s="1" t="str">
        <f t="shared" si="109"/>
        <v/>
      </c>
      <c r="N3480" s="1" t="str">
        <f>IF(ISBLANK($C3480),"",IF(ISNA(VLOOKUP($L3480,'result messages'!$H$3:$L$11,2,FALSE)),VLOOKUP($M3480,'result messages'!$H$3:$L$11,2,FALSE),VLOOKUP($L3480,'result messages'!$H$3:$L$11,2,FALSE)))</f>
        <v/>
      </c>
      <c r="O3480" s="1" t="str">
        <f>IF(ISBLANK($C3480),"",IF(ISNA(VLOOKUP($L3480,'result messages'!$H$3:$L$11,3,FALSE)),VLOOKUP($M3480,'result messages'!$H$3:$L$11,3,FALSE),VLOOKUP($L3480,'result messages'!$H$3:$L$11,3,FALSE)))</f>
        <v/>
      </c>
      <c r="P3480" s="1" t="str">
        <f>IF(ISBLANK($C3480),"",IF(ISNA(VLOOKUP($L3480,'result messages'!$H$3:$L$11,4,FALSE)),VLOOKUP($M3480,'result messages'!$H$3:$L$11,4,FALSE),VLOOKUP($L3480,'result messages'!$H$3:$L$11,4,FALSE)))</f>
        <v/>
      </c>
      <c r="Q3480" s="1" t="str">
        <f>IF(ISBLANK($C3480),"",IF(ISNA(VLOOKUP($L3480,'result messages'!$H$3:$L$11,5,FALSE)),VLOOKUP($M3480,'result messages'!$H$3:$L$11,5,FALSE),VLOOKUP($L3480,'result messages'!$H$3:$L$11,5,FALSE)))</f>
        <v/>
      </c>
    </row>
    <row r="3481" spans="1:17">
      <c r="A3481" s="1">
        <v>3478</v>
      </c>
      <c r="B3481" s="1"/>
      <c r="C3481" s="1"/>
      <c r="D3481" s="1"/>
      <c r="E3481" s="6"/>
      <c r="F3481" s="1"/>
      <c r="G3481" s="1" t="str">
        <f>IF(ISNA(VLOOKUP($C3481,'DTEN TCAP Linkage deviceId'!$A$1:$A$20000,1,FALSE)),"No","Yes")</f>
        <v>No</v>
      </c>
      <c r="H3481" s="1" t="str">
        <f>IF(ISNA(VLOOKUP($C3481,'Provisioning Requester'!$F$3:$H$20000,2,FALSE)),"No","Yes")</f>
        <v>No</v>
      </c>
      <c r="I3481" s="1" t="str">
        <f>IF($H3481="Yes",VLOOKUP($C3481,'Provisioning Requester'!$F$3:$H$20000,3,FALSE),"-")</f>
        <v>-</v>
      </c>
      <c r="J3481" s="1" t="str">
        <f>IF(OR(D3481="SVCP", E3481="TRUE"), "No", IF(ISNA(VLOOKUP($C3481,'ProvResponder deviceId'!$A$1:$A$20000,1,FALSE)),"No","Yes"))</f>
        <v>No</v>
      </c>
      <c r="K3481" s="1" t="str">
        <f>IF($J3481="Yes",VLOOKUP($C3481,'ProvResponder deviceId'!$A$1:$C$20000,3,FALSE),"-")</f>
        <v>-</v>
      </c>
      <c r="L3481" s="1" t="str">
        <f t="shared" si="108"/>
        <v/>
      </c>
      <c r="M3481" s="1" t="str">
        <f t="shared" si="109"/>
        <v/>
      </c>
      <c r="N3481" s="1" t="str">
        <f>IF(ISBLANK($C3481),"",IF(ISNA(VLOOKUP($L3481,'result messages'!$H$3:$L$11,2,FALSE)),VLOOKUP($M3481,'result messages'!$H$3:$L$11,2,FALSE),VLOOKUP($L3481,'result messages'!$H$3:$L$11,2,FALSE)))</f>
        <v/>
      </c>
      <c r="O3481" s="1" t="str">
        <f>IF(ISBLANK($C3481),"",IF(ISNA(VLOOKUP($L3481,'result messages'!$H$3:$L$11,3,FALSE)),VLOOKUP($M3481,'result messages'!$H$3:$L$11,3,FALSE),VLOOKUP($L3481,'result messages'!$H$3:$L$11,3,FALSE)))</f>
        <v/>
      </c>
      <c r="P3481" s="1" t="str">
        <f>IF(ISBLANK($C3481),"",IF(ISNA(VLOOKUP($L3481,'result messages'!$H$3:$L$11,4,FALSE)),VLOOKUP($M3481,'result messages'!$H$3:$L$11,4,FALSE),VLOOKUP($L3481,'result messages'!$H$3:$L$11,4,FALSE)))</f>
        <v/>
      </c>
      <c r="Q3481" s="1" t="str">
        <f>IF(ISBLANK($C3481),"",IF(ISNA(VLOOKUP($L3481,'result messages'!$H$3:$L$11,5,FALSE)),VLOOKUP($M3481,'result messages'!$H$3:$L$11,5,FALSE),VLOOKUP($L3481,'result messages'!$H$3:$L$11,5,FALSE)))</f>
        <v/>
      </c>
    </row>
    <row r="3482" spans="1:17">
      <c r="A3482" s="1">
        <v>3479</v>
      </c>
      <c r="B3482" s="1"/>
      <c r="C3482" s="1"/>
      <c r="D3482" s="1"/>
      <c r="E3482" s="6"/>
      <c r="F3482" s="1"/>
      <c r="G3482" s="1" t="str">
        <f>IF(ISNA(VLOOKUP($C3482,'DTEN TCAP Linkage deviceId'!$A$1:$A$20000,1,FALSE)),"No","Yes")</f>
        <v>No</v>
      </c>
      <c r="H3482" s="1" t="str">
        <f>IF(ISNA(VLOOKUP($C3482,'Provisioning Requester'!$F$3:$H$20000,2,FALSE)),"No","Yes")</f>
        <v>No</v>
      </c>
      <c r="I3482" s="1" t="str">
        <f>IF($H3482="Yes",VLOOKUP($C3482,'Provisioning Requester'!$F$3:$H$20000,3,FALSE),"-")</f>
        <v>-</v>
      </c>
      <c r="J3482" s="1" t="str">
        <f>IF(OR(D3482="SVCP", E3482="TRUE"), "No", IF(ISNA(VLOOKUP($C3482,'ProvResponder deviceId'!$A$1:$A$20000,1,FALSE)),"No","Yes"))</f>
        <v>No</v>
      </c>
      <c r="K3482" s="1" t="str">
        <f>IF($J3482="Yes",VLOOKUP($C3482,'ProvResponder deviceId'!$A$1:$C$20000,3,FALSE),"-")</f>
        <v>-</v>
      </c>
      <c r="L3482" s="1" t="str">
        <f t="shared" si="108"/>
        <v/>
      </c>
      <c r="M3482" s="1" t="str">
        <f t="shared" si="109"/>
        <v/>
      </c>
      <c r="N3482" s="1" t="str">
        <f>IF(ISBLANK($C3482),"",IF(ISNA(VLOOKUP($L3482,'result messages'!$H$3:$L$11,2,FALSE)),VLOOKUP($M3482,'result messages'!$H$3:$L$11,2,FALSE),VLOOKUP($L3482,'result messages'!$H$3:$L$11,2,FALSE)))</f>
        <v/>
      </c>
      <c r="O3482" s="1" t="str">
        <f>IF(ISBLANK($C3482),"",IF(ISNA(VLOOKUP($L3482,'result messages'!$H$3:$L$11,3,FALSE)),VLOOKUP($M3482,'result messages'!$H$3:$L$11,3,FALSE),VLOOKUP($L3482,'result messages'!$H$3:$L$11,3,FALSE)))</f>
        <v/>
      </c>
      <c r="P3482" s="1" t="str">
        <f>IF(ISBLANK($C3482),"",IF(ISNA(VLOOKUP($L3482,'result messages'!$H$3:$L$11,4,FALSE)),VLOOKUP($M3482,'result messages'!$H$3:$L$11,4,FALSE),VLOOKUP($L3482,'result messages'!$H$3:$L$11,4,FALSE)))</f>
        <v/>
      </c>
      <c r="Q3482" s="1" t="str">
        <f>IF(ISBLANK($C3482),"",IF(ISNA(VLOOKUP($L3482,'result messages'!$H$3:$L$11,5,FALSE)),VLOOKUP($M3482,'result messages'!$H$3:$L$11,5,FALSE),VLOOKUP($L3482,'result messages'!$H$3:$L$11,5,FALSE)))</f>
        <v/>
      </c>
    </row>
    <row r="3483" spans="1:17">
      <c r="A3483" s="1">
        <v>3480</v>
      </c>
      <c r="B3483" s="1"/>
      <c r="C3483" s="1"/>
      <c r="D3483" s="1"/>
      <c r="E3483" s="6"/>
      <c r="F3483" s="1"/>
      <c r="G3483" s="1" t="str">
        <f>IF(ISNA(VLOOKUP($C3483,'DTEN TCAP Linkage deviceId'!$A$1:$A$20000,1,FALSE)),"No","Yes")</f>
        <v>No</v>
      </c>
      <c r="H3483" s="1" t="str">
        <f>IF(ISNA(VLOOKUP($C3483,'Provisioning Requester'!$F$3:$H$20000,2,FALSE)),"No","Yes")</f>
        <v>No</v>
      </c>
      <c r="I3483" s="1" t="str">
        <f>IF($H3483="Yes",VLOOKUP($C3483,'Provisioning Requester'!$F$3:$H$20000,3,FALSE),"-")</f>
        <v>-</v>
      </c>
      <c r="J3483" s="1" t="str">
        <f>IF(OR(D3483="SVCP", E3483="TRUE"), "No", IF(ISNA(VLOOKUP($C3483,'ProvResponder deviceId'!$A$1:$A$20000,1,FALSE)),"No","Yes"))</f>
        <v>No</v>
      </c>
      <c r="K3483" s="1" t="str">
        <f>IF($J3483="Yes",VLOOKUP($C3483,'ProvResponder deviceId'!$A$1:$C$20000,3,FALSE),"-")</f>
        <v>-</v>
      </c>
      <c r="L3483" s="1" t="str">
        <f t="shared" si="108"/>
        <v/>
      </c>
      <c r="M3483" s="1" t="str">
        <f t="shared" si="109"/>
        <v/>
      </c>
      <c r="N3483" s="1" t="str">
        <f>IF(ISBLANK($C3483),"",IF(ISNA(VLOOKUP($L3483,'result messages'!$H$3:$L$11,2,FALSE)),VLOOKUP($M3483,'result messages'!$H$3:$L$11,2,FALSE),VLOOKUP($L3483,'result messages'!$H$3:$L$11,2,FALSE)))</f>
        <v/>
      </c>
      <c r="O3483" s="1" t="str">
        <f>IF(ISBLANK($C3483),"",IF(ISNA(VLOOKUP($L3483,'result messages'!$H$3:$L$11,3,FALSE)),VLOOKUP($M3483,'result messages'!$H$3:$L$11,3,FALSE),VLOOKUP($L3483,'result messages'!$H$3:$L$11,3,FALSE)))</f>
        <v/>
      </c>
      <c r="P3483" s="1" t="str">
        <f>IF(ISBLANK($C3483),"",IF(ISNA(VLOOKUP($L3483,'result messages'!$H$3:$L$11,4,FALSE)),VLOOKUP($M3483,'result messages'!$H$3:$L$11,4,FALSE),VLOOKUP($L3483,'result messages'!$H$3:$L$11,4,FALSE)))</f>
        <v/>
      </c>
      <c r="Q3483" s="1" t="str">
        <f>IF(ISBLANK($C3483),"",IF(ISNA(VLOOKUP($L3483,'result messages'!$H$3:$L$11,5,FALSE)),VLOOKUP($M3483,'result messages'!$H$3:$L$11,5,FALSE),VLOOKUP($L3483,'result messages'!$H$3:$L$11,5,FALSE)))</f>
        <v/>
      </c>
    </row>
    <row r="3484" spans="1:17">
      <c r="A3484" s="1">
        <v>3481</v>
      </c>
      <c r="B3484" s="1"/>
      <c r="C3484" s="1"/>
      <c r="D3484" s="1"/>
      <c r="E3484" s="6"/>
      <c r="F3484" s="1"/>
      <c r="G3484" s="1" t="str">
        <f>IF(ISNA(VLOOKUP($C3484,'DTEN TCAP Linkage deviceId'!$A$1:$A$20000,1,FALSE)),"No","Yes")</f>
        <v>No</v>
      </c>
      <c r="H3484" s="1" t="str">
        <f>IF(ISNA(VLOOKUP($C3484,'Provisioning Requester'!$F$3:$H$20000,2,FALSE)),"No","Yes")</f>
        <v>No</v>
      </c>
      <c r="I3484" s="1" t="str">
        <f>IF($H3484="Yes",VLOOKUP($C3484,'Provisioning Requester'!$F$3:$H$20000,3,FALSE),"-")</f>
        <v>-</v>
      </c>
      <c r="J3484" s="1" t="str">
        <f>IF(OR(D3484="SVCP", E3484="TRUE"), "No", IF(ISNA(VLOOKUP($C3484,'ProvResponder deviceId'!$A$1:$A$20000,1,FALSE)),"No","Yes"))</f>
        <v>No</v>
      </c>
      <c r="K3484" s="1" t="str">
        <f>IF($J3484="Yes",VLOOKUP($C3484,'ProvResponder deviceId'!$A$1:$C$20000,3,FALSE),"-")</f>
        <v>-</v>
      </c>
      <c r="L3484" s="1" t="str">
        <f t="shared" si="108"/>
        <v/>
      </c>
      <c r="M3484" s="1" t="str">
        <f t="shared" si="109"/>
        <v/>
      </c>
      <c r="N3484" s="1" t="str">
        <f>IF(ISBLANK($C3484),"",IF(ISNA(VLOOKUP($L3484,'result messages'!$H$3:$L$11,2,FALSE)),VLOOKUP($M3484,'result messages'!$H$3:$L$11,2,FALSE),VLOOKUP($L3484,'result messages'!$H$3:$L$11,2,FALSE)))</f>
        <v/>
      </c>
      <c r="O3484" s="1" t="str">
        <f>IF(ISBLANK($C3484),"",IF(ISNA(VLOOKUP($L3484,'result messages'!$H$3:$L$11,3,FALSE)),VLOOKUP($M3484,'result messages'!$H$3:$L$11,3,FALSE),VLOOKUP($L3484,'result messages'!$H$3:$L$11,3,FALSE)))</f>
        <v/>
      </c>
      <c r="P3484" s="1" t="str">
        <f>IF(ISBLANK($C3484),"",IF(ISNA(VLOOKUP($L3484,'result messages'!$H$3:$L$11,4,FALSE)),VLOOKUP($M3484,'result messages'!$H$3:$L$11,4,FALSE),VLOOKUP($L3484,'result messages'!$H$3:$L$11,4,FALSE)))</f>
        <v/>
      </c>
      <c r="Q3484" s="1" t="str">
        <f>IF(ISBLANK($C3484),"",IF(ISNA(VLOOKUP($L3484,'result messages'!$H$3:$L$11,5,FALSE)),VLOOKUP($M3484,'result messages'!$H$3:$L$11,5,FALSE),VLOOKUP($L3484,'result messages'!$H$3:$L$11,5,FALSE)))</f>
        <v/>
      </c>
    </row>
    <row r="3485" spans="1:17">
      <c r="A3485" s="1">
        <v>3482</v>
      </c>
      <c r="B3485" s="1"/>
      <c r="C3485" s="1"/>
      <c r="D3485" s="1"/>
      <c r="E3485" s="6"/>
      <c r="F3485" s="1"/>
      <c r="G3485" s="1" t="str">
        <f>IF(ISNA(VLOOKUP($C3485,'DTEN TCAP Linkage deviceId'!$A$1:$A$20000,1,FALSE)),"No","Yes")</f>
        <v>No</v>
      </c>
      <c r="H3485" s="1" t="str">
        <f>IF(ISNA(VLOOKUP($C3485,'Provisioning Requester'!$F$3:$H$20000,2,FALSE)),"No","Yes")</f>
        <v>No</v>
      </c>
      <c r="I3485" s="1" t="str">
        <f>IF($H3485="Yes",VLOOKUP($C3485,'Provisioning Requester'!$F$3:$H$20000,3,FALSE),"-")</f>
        <v>-</v>
      </c>
      <c r="J3485" s="1" t="str">
        <f>IF(OR(D3485="SVCP", E3485="TRUE"), "No", IF(ISNA(VLOOKUP($C3485,'ProvResponder deviceId'!$A$1:$A$20000,1,FALSE)),"No","Yes"))</f>
        <v>No</v>
      </c>
      <c r="K3485" s="1" t="str">
        <f>IF($J3485="Yes",VLOOKUP($C3485,'ProvResponder deviceId'!$A$1:$C$20000,3,FALSE),"-")</f>
        <v>-</v>
      </c>
      <c r="L3485" s="1" t="str">
        <f t="shared" si="108"/>
        <v/>
      </c>
      <c r="M3485" s="1" t="str">
        <f t="shared" si="109"/>
        <v/>
      </c>
      <c r="N3485" s="1" t="str">
        <f>IF(ISBLANK($C3485),"",IF(ISNA(VLOOKUP($L3485,'result messages'!$H$3:$L$11,2,FALSE)),VLOOKUP($M3485,'result messages'!$H$3:$L$11,2,FALSE),VLOOKUP($L3485,'result messages'!$H$3:$L$11,2,FALSE)))</f>
        <v/>
      </c>
      <c r="O3485" s="1" t="str">
        <f>IF(ISBLANK($C3485),"",IF(ISNA(VLOOKUP($L3485,'result messages'!$H$3:$L$11,3,FALSE)),VLOOKUP($M3485,'result messages'!$H$3:$L$11,3,FALSE),VLOOKUP($L3485,'result messages'!$H$3:$L$11,3,FALSE)))</f>
        <v/>
      </c>
      <c r="P3485" s="1" t="str">
        <f>IF(ISBLANK($C3485),"",IF(ISNA(VLOOKUP($L3485,'result messages'!$H$3:$L$11,4,FALSE)),VLOOKUP($M3485,'result messages'!$H$3:$L$11,4,FALSE),VLOOKUP($L3485,'result messages'!$H$3:$L$11,4,FALSE)))</f>
        <v/>
      </c>
      <c r="Q3485" s="1" t="str">
        <f>IF(ISBLANK($C3485),"",IF(ISNA(VLOOKUP($L3485,'result messages'!$H$3:$L$11,5,FALSE)),VLOOKUP($M3485,'result messages'!$H$3:$L$11,5,FALSE),VLOOKUP($L3485,'result messages'!$H$3:$L$11,5,FALSE)))</f>
        <v/>
      </c>
    </row>
    <row r="3486" spans="1:17">
      <c r="A3486" s="1">
        <v>3483</v>
      </c>
      <c r="B3486" s="1"/>
      <c r="C3486" s="1"/>
      <c r="D3486" s="1"/>
      <c r="E3486" s="6"/>
      <c r="F3486" s="1"/>
      <c r="G3486" s="1" t="str">
        <f>IF(ISNA(VLOOKUP($C3486,'DTEN TCAP Linkage deviceId'!$A$1:$A$20000,1,FALSE)),"No","Yes")</f>
        <v>No</v>
      </c>
      <c r="H3486" s="1" t="str">
        <f>IF(ISNA(VLOOKUP($C3486,'Provisioning Requester'!$F$3:$H$20000,2,FALSE)),"No","Yes")</f>
        <v>No</v>
      </c>
      <c r="I3486" s="1" t="str">
        <f>IF($H3486="Yes",VLOOKUP($C3486,'Provisioning Requester'!$F$3:$H$20000,3,FALSE),"-")</f>
        <v>-</v>
      </c>
      <c r="J3486" s="1" t="str">
        <f>IF(OR(D3486="SVCP", E3486="TRUE"), "No", IF(ISNA(VLOOKUP($C3486,'ProvResponder deviceId'!$A$1:$A$20000,1,FALSE)),"No","Yes"))</f>
        <v>No</v>
      </c>
      <c r="K3486" s="1" t="str">
        <f>IF($J3486="Yes",VLOOKUP($C3486,'ProvResponder deviceId'!$A$1:$C$20000,3,FALSE),"-")</f>
        <v>-</v>
      </c>
      <c r="L3486" s="1" t="str">
        <f t="shared" si="108"/>
        <v/>
      </c>
      <c r="M3486" s="1" t="str">
        <f t="shared" si="109"/>
        <v/>
      </c>
      <c r="N3486" s="1" t="str">
        <f>IF(ISBLANK($C3486),"",IF(ISNA(VLOOKUP($L3486,'result messages'!$H$3:$L$11,2,FALSE)),VLOOKUP($M3486,'result messages'!$H$3:$L$11,2,FALSE),VLOOKUP($L3486,'result messages'!$H$3:$L$11,2,FALSE)))</f>
        <v/>
      </c>
      <c r="O3486" s="1" t="str">
        <f>IF(ISBLANK($C3486),"",IF(ISNA(VLOOKUP($L3486,'result messages'!$H$3:$L$11,3,FALSE)),VLOOKUP($M3486,'result messages'!$H$3:$L$11,3,FALSE),VLOOKUP($L3486,'result messages'!$H$3:$L$11,3,FALSE)))</f>
        <v/>
      </c>
      <c r="P3486" s="1" t="str">
        <f>IF(ISBLANK($C3486),"",IF(ISNA(VLOOKUP($L3486,'result messages'!$H$3:$L$11,4,FALSE)),VLOOKUP($M3486,'result messages'!$H$3:$L$11,4,FALSE),VLOOKUP($L3486,'result messages'!$H$3:$L$11,4,FALSE)))</f>
        <v/>
      </c>
      <c r="Q3486" s="1" t="str">
        <f>IF(ISBLANK($C3486),"",IF(ISNA(VLOOKUP($L3486,'result messages'!$H$3:$L$11,5,FALSE)),VLOOKUP($M3486,'result messages'!$H$3:$L$11,5,FALSE),VLOOKUP($L3486,'result messages'!$H$3:$L$11,5,FALSE)))</f>
        <v/>
      </c>
    </row>
    <row r="3487" spans="1:17">
      <c r="A3487" s="1">
        <v>3484</v>
      </c>
      <c r="B3487" s="1"/>
      <c r="C3487" s="1"/>
      <c r="D3487" s="1"/>
      <c r="E3487" s="6"/>
      <c r="F3487" s="1"/>
      <c r="G3487" s="1" t="str">
        <f>IF(ISNA(VLOOKUP($C3487,'DTEN TCAP Linkage deviceId'!$A$1:$A$20000,1,FALSE)),"No","Yes")</f>
        <v>No</v>
      </c>
      <c r="H3487" s="1" t="str">
        <f>IF(ISNA(VLOOKUP($C3487,'Provisioning Requester'!$F$3:$H$20000,2,FALSE)),"No","Yes")</f>
        <v>No</v>
      </c>
      <c r="I3487" s="1" t="str">
        <f>IF($H3487="Yes",VLOOKUP($C3487,'Provisioning Requester'!$F$3:$H$20000,3,FALSE),"-")</f>
        <v>-</v>
      </c>
      <c r="J3487" s="1" t="str">
        <f>IF(OR(D3487="SVCP", E3487="TRUE"), "No", IF(ISNA(VLOOKUP($C3487,'ProvResponder deviceId'!$A$1:$A$20000,1,FALSE)),"No","Yes"))</f>
        <v>No</v>
      </c>
      <c r="K3487" s="1" t="str">
        <f>IF($J3487="Yes",VLOOKUP($C3487,'ProvResponder deviceId'!$A$1:$C$20000,3,FALSE),"-")</f>
        <v>-</v>
      </c>
      <c r="L3487" s="1" t="str">
        <f t="shared" si="108"/>
        <v/>
      </c>
      <c r="M3487" s="1" t="str">
        <f t="shared" si="109"/>
        <v/>
      </c>
      <c r="N3487" s="1" t="str">
        <f>IF(ISBLANK($C3487),"",IF(ISNA(VLOOKUP($L3487,'result messages'!$H$3:$L$11,2,FALSE)),VLOOKUP($M3487,'result messages'!$H$3:$L$11,2,FALSE),VLOOKUP($L3487,'result messages'!$H$3:$L$11,2,FALSE)))</f>
        <v/>
      </c>
      <c r="O3487" s="1" t="str">
        <f>IF(ISBLANK($C3487),"",IF(ISNA(VLOOKUP($L3487,'result messages'!$H$3:$L$11,3,FALSE)),VLOOKUP($M3487,'result messages'!$H$3:$L$11,3,FALSE),VLOOKUP($L3487,'result messages'!$H$3:$L$11,3,FALSE)))</f>
        <v/>
      </c>
      <c r="P3487" s="1" t="str">
        <f>IF(ISBLANK($C3487),"",IF(ISNA(VLOOKUP($L3487,'result messages'!$H$3:$L$11,4,FALSE)),VLOOKUP($M3487,'result messages'!$H$3:$L$11,4,FALSE),VLOOKUP($L3487,'result messages'!$H$3:$L$11,4,FALSE)))</f>
        <v/>
      </c>
      <c r="Q3487" s="1" t="str">
        <f>IF(ISBLANK($C3487),"",IF(ISNA(VLOOKUP($L3487,'result messages'!$H$3:$L$11,5,FALSE)),VLOOKUP($M3487,'result messages'!$H$3:$L$11,5,FALSE),VLOOKUP($L3487,'result messages'!$H$3:$L$11,5,FALSE)))</f>
        <v/>
      </c>
    </row>
    <row r="3488" spans="1:17">
      <c r="A3488" s="1">
        <v>3485</v>
      </c>
      <c r="B3488" s="1"/>
      <c r="C3488" s="1"/>
      <c r="D3488" s="1"/>
      <c r="E3488" s="6"/>
      <c r="F3488" s="1"/>
      <c r="G3488" s="1" t="str">
        <f>IF(ISNA(VLOOKUP($C3488,'DTEN TCAP Linkage deviceId'!$A$1:$A$20000,1,FALSE)),"No","Yes")</f>
        <v>No</v>
      </c>
      <c r="H3488" s="1" t="str">
        <f>IF(ISNA(VLOOKUP($C3488,'Provisioning Requester'!$F$3:$H$20000,2,FALSE)),"No","Yes")</f>
        <v>No</v>
      </c>
      <c r="I3488" s="1" t="str">
        <f>IF($H3488="Yes",VLOOKUP($C3488,'Provisioning Requester'!$F$3:$H$20000,3,FALSE),"-")</f>
        <v>-</v>
      </c>
      <c r="J3488" s="1" t="str">
        <f>IF(OR(D3488="SVCP", E3488="TRUE"), "No", IF(ISNA(VLOOKUP($C3488,'ProvResponder deviceId'!$A$1:$A$20000,1,FALSE)),"No","Yes"))</f>
        <v>No</v>
      </c>
      <c r="K3488" s="1" t="str">
        <f>IF($J3488="Yes",VLOOKUP($C3488,'ProvResponder deviceId'!$A$1:$C$20000,3,FALSE),"-")</f>
        <v>-</v>
      </c>
      <c r="L3488" s="1" t="str">
        <f t="shared" si="108"/>
        <v/>
      </c>
      <c r="M3488" s="1" t="str">
        <f t="shared" si="109"/>
        <v/>
      </c>
      <c r="N3488" s="1" t="str">
        <f>IF(ISBLANK($C3488),"",IF(ISNA(VLOOKUP($L3488,'result messages'!$H$3:$L$11,2,FALSE)),VLOOKUP($M3488,'result messages'!$H$3:$L$11,2,FALSE),VLOOKUP($L3488,'result messages'!$H$3:$L$11,2,FALSE)))</f>
        <v/>
      </c>
      <c r="O3488" s="1" t="str">
        <f>IF(ISBLANK($C3488),"",IF(ISNA(VLOOKUP($L3488,'result messages'!$H$3:$L$11,3,FALSE)),VLOOKUP($M3488,'result messages'!$H$3:$L$11,3,FALSE),VLOOKUP($L3488,'result messages'!$H$3:$L$11,3,FALSE)))</f>
        <v/>
      </c>
      <c r="P3488" s="1" t="str">
        <f>IF(ISBLANK($C3488),"",IF(ISNA(VLOOKUP($L3488,'result messages'!$H$3:$L$11,4,FALSE)),VLOOKUP($M3488,'result messages'!$H$3:$L$11,4,FALSE),VLOOKUP($L3488,'result messages'!$H$3:$L$11,4,FALSE)))</f>
        <v/>
      </c>
      <c r="Q3488" s="1" t="str">
        <f>IF(ISBLANK($C3488),"",IF(ISNA(VLOOKUP($L3488,'result messages'!$H$3:$L$11,5,FALSE)),VLOOKUP($M3488,'result messages'!$H$3:$L$11,5,FALSE),VLOOKUP($L3488,'result messages'!$H$3:$L$11,5,FALSE)))</f>
        <v/>
      </c>
    </row>
    <row r="3489" spans="1:17">
      <c r="A3489" s="1">
        <v>3486</v>
      </c>
      <c r="B3489" s="1"/>
      <c r="C3489" s="1"/>
      <c r="D3489" s="1"/>
      <c r="E3489" s="6"/>
      <c r="F3489" s="1"/>
      <c r="G3489" s="1" t="str">
        <f>IF(ISNA(VLOOKUP($C3489,'DTEN TCAP Linkage deviceId'!$A$1:$A$20000,1,FALSE)),"No","Yes")</f>
        <v>No</v>
      </c>
      <c r="H3489" s="1" t="str">
        <f>IF(ISNA(VLOOKUP($C3489,'Provisioning Requester'!$F$3:$H$20000,2,FALSE)),"No","Yes")</f>
        <v>No</v>
      </c>
      <c r="I3489" s="1" t="str">
        <f>IF($H3489="Yes",VLOOKUP($C3489,'Provisioning Requester'!$F$3:$H$20000,3,FALSE),"-")</f>
        <v>-</v>
      </c>
      <c r="J3489" s="1" t="str">
        <f>IF(OR(D3489="SVCP", E3489="TRUE"), "No", IF(ISNA(VLOOKUP($C3489,'ProvResponder deviceId'!$A$1:$A$20000,1,FALSE)),"No","Yes"))</f>
        <v>No</v>
      </c>
      <c r="K3489" s="1" t="str">
        <f>IF($J3489="Yes",VLOOKUP($C3489,'ProvResponder deviceId'!$A$1:$C$20000,3,FALSE),"-")</f>
        <v>-</v>
      </c>
      <c r="L3489" s="1" t="str">
        <f t="shared" si="108"/>
        <v/>
      </c>
      <c r="M3489" s="1" t="str">
        <f t="shared" si="109"/>
        <v/>
      </c>
      <c r="N3489" s="1" t="str">
        <f>IF(ISBLANK($C3489),"",IF(ISNA(VLOOKUP($L3489,'result messages'!$H$3:$L$11,2,FALSE)),VLOOKUP($M3489,'result messages'!$H$3:$L$11,2,FALSE),VLOOKUP($L3489,'result messages'!$H$3:$L$11,2,FALSE)))</f>
        <v/>
      </c>
      <c r="O3489" s="1" t="str">
        <f>IF(ISBLANK($C3489),"",IF(ISNA(VLOOKUP($L3489,'result messages'!$H$3:$L$11,3,FALSE)),VLOOKUP($M3489,'result messages'!$H$3:$L$11,3,FALSE),VLOOKUP($L3489,'result messages'!$H$3:$L$11,3,FALSE)))</f>
        <v/>
      </c>
      <c r="P3489" s="1" t="str">
        <f>IF(ISBLANK($C3489),"",IF(ISNA(VLOOKUP($L3489,'result messages'!$H$3:$L$11,4,FALSE)),VLOOKUP($M3489,'result messages'!$H$3:$L$11,4,FALSE),VLOOKUP($L3489,'result messages'!$H$3:$L$11,4,FALSE)))</f>
        <v/>
      </c>
      <c r="Q3489" s="1" t="str">
        <f>IF(ISBLANK($C3489),"",IF(ISNA(VLOOKUP($L3489,'result messages'!$H$3:$L$11,5,FALSE)),VLOOKUP($M3489,'result messages'!$H$3:$L$11,5,FALSE),VLOOKUP($L3489,'result messages'!$H$3:$L$11,5,FALSE)))</f>
        <v/>
      </c>
    </row>
    <row r="3490" spans="1:17">
      <c r="A3490" s="1">
        <v>3487</v>
      </c>
      <c r="B3490" s="1"/>
      <c r="C3490" s="1"/>
      <c r="D3490" s="1"/>
      <c r="E3490" s="6"/>
      <c r="F3490" s="1"/>
      <c r="G3490" s="1" t="str">
        <f>IF(ISNA(VLOOKUP($C3490,'DTEN TCAP Linkage deviceId'!$A$1:$A$20000,1,FALSE)),"No","Yes")</f>
        <v>No</v>
      </c>
      <c r="H3490" s="1" t="str">
        <f>IF(ISNA(VLOOKUP($C3490,'Provisioning Requester'!$F$3:$H$20000,2,FALSE)),"No","Yes")</f>
        <v>No</v>
      </c>
      <c r="I3490" s="1" t="str">
        <f>IF($H3490="Yes",VLOOKUP($C3490,'Provisioning Requester'!$F$3:$H$20000,3,FALSE),"-")</f>
        <v>-</v>
      </c>
      <c r="J3490" s="1" t="str">
        <f>IF(OR(D3490="SVCP", E3490="TRUE"), "No", IF(ISNA(VLOOKUP($C3490,'ProvResponder deviceId'!$A$1:$A$20000,1,FALSE)),"No","Yes"))</f>
        <v>No</v>
      </c>
      <c r="K3490" s="1" t="str">
        <f>IF($J3490="Yes",VLOOKUP($C3490,'ProvResponder deviceId'!$A$1:$C$20000,3,FALSE),"-")</f>
        <v>-</v>
      </c>
      <c r="L3490" s="1" t="str">
        <f t="shared" si="108"/>
        <v/>
      </c>
      <c r="M3490" s="1" t="str">
        <f t="shared" si="109"/>
        <v/>
      </c>
      <c r="N3490" s="1" t="str">
        <f>IF(ISBLANK($C3490),"",IF(ISNA(VLOOKUP($L3490,'result messages'!$H$3:$L$11,2,FALSE)),VLOOKUP($M3490,'result messages'!$H$3:$L$11,2,FALSE),VLOOKUP($L3490,'result messages'!$H$3:$L$11,2,FALSE)))</f>
        <v/>
      </c>
      <c r="O3490" s="1" t="str">
        <f>IF(ISBLANK($C3490),"",IF(ISNA(VLOOKUP($L3490,'result messages'!$H$3:$L$11,3,FALSE)),VLOOKUP($M3490,'result messages'!$H$3:$L$11,3,FALSE),VLOOKUP($L3490,'result messages'!$H$3:$L$11,3,FALSE)))</f>
        <v/>
      </c>
      <c r="P3490" s="1" t="str">
        <f>IF(ISBLANK($C3490),"",IF(ISNA(VLOOKUP($L3490,'result messages'!$H$3:$L$11,4,FALSE)),VLOOKUP($M3490,'result messages'!$H$3:$L$11,4,FALSE),VLOOKUP($L3490,'result messages'!$H$3:$L$11,4,FALSE)))</f>
        <v/>
      </c>
      <c r="Q3490" s="1" t="str">
        <f>IF(ISBLANK($C3490),"",IF(ISNA(VLOOKUP($L3490,'result messages'!$H$3:$L$11,5,FALSE)),VLOOKUP($M3490,'result messages'!$H$3:$L$11,5,FALSE),VLOOKUP($L3490,'result messages'!$H$3:$L$11,5,FALSE)))</f>
        <v/>
      </c>
    </row>
    <row r="3491" spans="1:17">
      <c r="A3491" s="1">
        <v>3488</v>
      </c>
      <c r="B3491" s="1"/>
      <c r="C3491" s="1"/>
      <c r="D3491" s="1"/>
      <c r="E3491" s="6"/>
      <c r="F3491" s="1"/>
      <c r="G3491" s="1" t="str">
        <f>IF(ISNA(VLOOKUP($C3491,'DTEN TCAP Linkage deviceId'!$A$1:$A$20000,1,FALSE)),"No","Yes")</f>
        <v>No</v>
      </c>
      <c r="H3491" s="1" t="str">
        <f>IF(ISNA(VLOOKUP($C3491,'Provisioning Requester'!$F$3:$H$20000,2,FALSE)),"No","Yes")</f>
        <v>No</v>
      </c>
      <c r="I3491" s="1" t="str">
        <f>IF($H3491="Yes",VLOOKUP($C3491,'Provisioning Requester'!$F$3:$H$20000,3,FALSE),"-")</f>
        <v>-</v>
      </c>
      <c r="J3491" s="1" t="str">
        <f>IF(OR(D3491="SVCP", E3491="TRUE"), "No", IF(ISNA(VLOOKUP($C3491,'ProvResponder deviceId'!$A$1:$A$20000,1,FALSE)),"No","Yes"))</f>
        <v>No</v>
      </c>
      <c r="K3491" s="1" t="str">
        <f>IF($J3491="Yes",VLOOKUP($C3491,'ProvResponder deviceId'!$A$1:$C$20000,3,FALSE),"-")</f>
        <v>-</v>
      </c>
      <c r="L3491" s="1" t="str">
        <f t="shared" si="108"/>
        <v/>
      </c>
      <c r="M3491" s="1" t="str">
        <f t="shared" si="109"/>
        <v/>
      </c>
      <c r="N3491" s="1" t="str">
        <f>IF(ISBLANK($C3491),"",IF(ISNA(VLOOKUP($L3491,'result messages'!$H$3:$L$11,2,FALSE)),VLOOKUP($M3491,'result messages'!$H$3:$L$11,2,FALSE),VLOOKUP($L3491,'result messages'!$H$3:$L$11,2,FALSE)))</f>
        <v/>
      </c>
      <c r="O3491" s="1" t="str">
        <f>IF(ISBLANK($C3491),"",IF(ISNA(VLOOKUP($L3491,'result messages'!$H$3:$L$11,3,FALSE)),VLOOKUP($M3491,'result messages'!$H$3:$L$11,3,FALSE),VLOOKUP($L3491,'result messages'!$H$3:$L$11,3,FALSE)))</f>
        <v/>
      </c>
      <c r="P3491" s="1" t="str">
        <f>IF(ISBLANK($C3491),"",IF(ISNA(VLOOKUP($L3491,'result messages'!$H$3:$L$11,4,FALSE)),VLOOKUP($M3491,'result messages'!$H$3:$L$11,4,FALSE),VLOOKUP($L3491,'result messages'!$H$3:$L$11,4,FALSE)))</f>
        <v/>
      </c>
      <c r="Q3491" s="1" t="str">
        <f>IF(ISBLANK($C3491),"",IF(ISNA(VLOOKUP($L3491,'result messages'!$H$3:$L$11,5,FALSE)),VLOOKUP($M3491,'result messages'!$H$3:$L$11,5,FALSE),VLOOKUP($L3491,'result messages'!$H$3:$L$11,5,FALSE)))</f>
        <v/>
      </c>
    </row>
    <row r="3492" spans="1:17">
      <c r="A3492" s="1">
        <v>3489</v>
      </c>
      <c r="B3492" s="1"/>
      <c r="C3492" s="1"/>
      <c r="D3492" s="1"/>
      <c r="E3492" s="6"/>
      <c r="F3492" s="1"/>
      <c r="G3492" s="1" t="str">
        <f>IF(ISNA(VLOOKUP($C3492,'DTEN TCAP Linkage deviceId'!$A$1:$A$20000,1,FALSE)),"No","Yes")</f>
        <v>No</v>
      </c>
      <c r="H3492" s="1" t="str">
        <f>IF(ISNA(VLOOKUP($C3492,'Provisioning Requester'!$F$3:$H$20000,2,FALSE)),"No","Yes")</f>
        <v>No</v>
      </c>
      <c r="I3492" s="1" t="str">
        <f>IF($H3492="Yes",VLOOKUP($C3492,'Provisioning Requester'!$F$3:$H$20000,3,FALSE),"-")</f>
        <v>-</v>
      </c>
      <c r="J3492" s="1" t="str">
        <f>IF(OR(D3492="SVCP", E3492="TRUE"), "No", IF(ISNA(VLOOKUP($C3492,'ProvResponder deviceId'!$A$1:$A$20000,1,FALSE)),"No","Yes"))</f>
        <v>No</v>
      </c>
      <c r="K3492" s="1" t="str">
        <f>IF($J3492="Yes",VLOOKUP($C3492,'ProvResponder deviceId'!$A$1:$C$20000,3,FALSE),"-")</f>
        <v>-</v>
      </c>
      <c r="L3492" s="1" t="str">
        <f t="shared" si="108"/>
        <v/>
      </c>
      <c r="M3492" s="1" t="str">
        <f t="shared" si="109"/>
        <v/>
      </c>
      <c r="N3492" s="1" t="str">
        <f>IF(ISBLANK($C3492),"",IF(ISNA(VLOOKUP($L3492,'result messages'!$H$3:$L$11,2,FALSE)),VLOOKUP($M3492,'result messages'!$H$3:$L$11,2,FALSE),VLOOKUP($L3492,'result messages'!$H$3:$L$11,2,FALSE)))</f>
        <v/>
      </c>
      <c r="O3492" s="1" t="str">
        <f>IF(ISBLANK($C3492),"",IF(ISNA(VLOOKUP($L3492,'result messages'!$H$3:$L$11,3,FALSE)),VLOOKUP($M3492,'result messages'!$H$3:$L$11,3,FALSE),VLOOKUP($L3492,'result messages'!$H$3:$L$11,3,FALSE)))</f>
        <v/>
      </c>
      <c r="P3492" s="1" t="str">
        <f>IF(ISBLANK($C3492),"",IF(ISNA(VLOOKUP($L3492,'result messages'!$H$3:$L$11,4,FALSE)),VLOOKUP($M3492,'result messages'!$H$3:$L$11,4,FALSE),VLOOKUP($L3492,'result messages'!$H$3:$L$11,4,FALSE)))</f>
        <v/>
      </c>
      <c r="Q3492" s="1" t="str">
        <f>IF(ISBLANK($C3492),"",IF(ISNA(VLOOKUP($L3492,'result messages'!$H$3:$L$11,5,FALSE)),VLOOKUP($M3492,'result messages'!$H$3:$L$11,5,FALSE),VLOOKUP($L3492,'result messages'!$H$3:$L$11,5,FALSE)))</f>
        <v/>
      </c>
    </row>
    <row r="3493" spans="1:17">
      <c r="A3493" s="1">
        <v>3490</v>
      </c>
      <c r="B3493" s="1"/>
      <c r="C3493" s="1"/>
      <c r="D3493" s="1"/>
      <c r="E3493" s="6"/>
      <c r="F3493" s="1"/>
      <c r="G3493" s="1" t="str">
        <f>IF(ISNA(VLOOKUP($C3493,'DTEN TCAP Linkage deviceId'!$A$1:$A$20000,1,FALSE)),"No","Yes")</f>
        <v>No</v>
      </c>
      <c r="H3493" s="1" t="str">
        <f>IF(ISNA(VLOOKUP($C3493,'Provisioning Requester'!$F$3:$H$20000,2,FALSE)),"No","Yes")</f>
        <v>No</v>
      </c>
      <c r="I3493" s="1" t="str">
        <f>IF($H3493="Yes",VLOOKUP($C3493,'Provisioning Requester'!$F$3:$H$20000,3,FALSE),"-")</f>
        <v>-</v>
      </c>
      <c r="J3493" s="1" t="str">
        <f>IF(OR(D3493="SVCP", E3493="TRUE"), "No", IF(ISNA(VLOOKUP($C3493,'ProvResponder deviceId'!$A$1:$A$20000,1,FALSE)),"No","Yes"))</f>
        <v>No</v>
      </c>
      <c r="K3493" s="1" t="str">
        <f>IF($J3493="Yes",VLOOKUP($C3493,'ProvResponder deviceId'!$A$1:$C$20000,3,FALSE),"-")</f>
        <v>-</v>
      </c>
      <c r="L3493" s="1" t="str">
        <f t="shared" si="108"/>
        <v/>
      </c>
      <c r="M3493" s="1" t="str">
        <f t="shared" si="109"/>
        <v/>
      </c>
      <c r="N3493" s="1" t="str">
        <f>IF(ISBLANK($C3493),"",IF(ISNA(VLOOKUP($L3493,'result messages'!$H$3:$L$11,2,FALSE)),VLOOKUP($M3493,'result messages'!$H$3:$L$11,2,FALSE),VLOOKUP($L3493,'result messages'!$H$3:$L$11,2,FALSE)))</f>
        <v/>
      </c>
      <c r="O3493" s="1" t="str">
        <f>IF(ISBLANK($C3493),"",IF(ISNA(VLOOKUP($L3493,'result messages'!$H$3:$L$11,3,FALSE)),VLOOKUP($M3493,'result messages'!$H$3:$L$11,3,FALSE),VLOOKUP($L3493,'result messages'!$H$3:$L$11,3,FALSE)))</f>
        <v/>
      </c>
      <c r="P3493" s="1" t="str">
        <f>IF(ISBLANK($C3493),"",IF(ISNA(VLOOKUP($L3493,'result messages'!$H$3:$L$11,4,FALSE)),VLOOKUP($M3493,'result messages'!$H$3:$L$11,4,FALSE),VLOOKUP($L3493,'result messages'!$H$3:$L$11,4,FALSE)))</f>
        <v/>
      </c>
      <c r="Q3493" s="1" t="str">
        <f>IF(ISBLANK($C3493),"",IF(ISNA(VLOOKUP($L3493,'result messages'!$H$3:$L$11,5,FALSE)),VLOOKUP($M3493,'result messages'!$H$3:$L$11,5,FALSE),VLOOKUP($L3493,'result messages'!$H$3:$L$11,5,FALSE)))</f>
        <v/>
      </c>
    </row>
    <row r="3494" spans="1:17">
      <c r="A3494" s="1">
        <v>3491</v>
      </c>
      <c r="B3494" s="1"/>
      <c r="C3494" s="1"/>
      <c r="D3494" s="1"/>
      <c r="E3494" s="6"/>
      <c r="F3494" s="1"/>
      <c r="G3494" s="1" t="str">
        <f>IF(ISNA(VLOOKUP($C3494,'DTEN TCAP Linkage deviceId'!$A$1:$A$20000,1,FALSE)),"No","Yes")</f>
        <v>No</v>
      </c>
      <c r="H3494" s="1" t="str">
        <f>IF(ISNA(VLOOKUP($C3494,'Provisioning Requester'!$F$3:$H$20000,2,FALSE)),"No","Yes")</f>
        <v>No</v>
      </c>
      <c r="I3494" s="1" t="str">
        <f>IF($H3494="Yes",VLOOKUP($C3494,'Provisioning Requester'!$F$3:$H$20000,3,FALSE),"-")</f>
        <v>-</v>
      </c>
      <c r="J3494" s="1" t="str">
        <f>IF(OR(D3494="SVCP", E3494="TRUE"), "No", IF(ISNA(VLOOKUP($C3494,'ProvResponder deviceId'!$A$1:$A$20000,1,FALSE)),"No","Yes"))</f>
        <v>No</v>
      </c>
      <c r="K3494" s="1" t="str">
        <f>IF($J3494="Yes",VLOOKUP($C3494,'ProvResponder deviceId'!$A$1:$C$20000,3,FALSE),"-")</f>
        <v>-</v>
      </c>
      <c r="L3494" s="1" t="str">
        <f t="shared" si="108"/>
        <v/>
      </c>
      <c r="M3494" s="1" t="str">
        <f t="shared" si="109"/>
        <v/>
      </c>
      <c r="N3494" s="1" t="str">
        <f>IF(ISBLANK($C3494),"",IF(ISNA(VLOOKUP($L3494,'result messages'!$H$3:$L$11,2,FALSE)),VLOOKUP($M3494,'result messages'!$H$3:$L$11,2,FALSE),VLOOKUP($L3494,'result messages'!$H$3:$L$11,2,FALSE)))</f>
        <v/>
      </c>
      <c r="O3494" s="1" t="str">
        <f>IF(ISBLANK($C3494),"",IF(ISNA(VLOOKUP($L3494,'result messages'!$H$3:$L$11,3,FALSE)),VLOOKUP($M3494,'result messages'!$H$3:$L$11,3,FALSE),VLOOKUP($L3494,'result messages'!$H$3:$L$11,3,FALSE)))</f>
        <v/>
      </c>
      <c r="P3494" s="1" t="str">
        <f>IF(ISBLANK($C3494),"",IF(ISNA(VLOOKUP($L3494,'result messages'!$H$3:$L$11,4,FALSE)),VLOOKUP($M3494,'result messages'!$H$3:$L$11,4,FALSE),VLOOKUP($L3494,'result messages'!$H$3:$L$11,4,FALSE)))</f>
        <v/>
      </c>
      <c r="Q3494" s="1" t="str">
        <f>IF(ISBLANK($C3494),"",IF(ISNA(VLOOKUP($L3494,'result messages'!$H$3:$L$11,5,FALSE)),VLOOKUP($M3494,'result messages'!$H$3:$L$11,5,FALSE),VLOOKUP($L3494,'result messages'!$H$3:$L$11,5,FALSE)))</f>
        <v/>
      </c>
    </row>
    <row r="3495" spans="1:17">
      <c r="A3495" s="1">
        <v>3492</v>
      </c>
      <c r="B3495" s="1"/>
      <c r="C3495" s="1"/>
      <c r="D3495" s="1"/>
      <c r="E3495" s="6"/>
      <c r="F3495" s="1"/>
      <c r="G3495" s="1" t="str">
        <f>IF(ISNA(VLOOKUP($C3495,'DTEN TCAP Linkage deviceId'!$A$1:$A$20000,1,FALSE)),"No","Yes")</f>
        <v>No</v>
      </c>
      <c r="H3495" s="1" t="str">
        <f>IF(ISNA(VLOOKUP($C3495,'Provisioning Requester'!$F$3:$H$20000,2,FALSE)),"No","Yes")</f>
        <v>No</v>
      </c>
      <c r="I3495" s="1" t="str">
        <f>IF($H3495="Yes",VLOOKUP($C3495,'Provisioning Requester'!$F$3:$H$20000,3,FALSE),"-")</f>
        <v>-</v>
      </c>
      <c r="J3495" s="1" t="str">
        <f>IF(OR(D3495="SVCP", E3495="TRUE"), "No", IF(ISNA(VLOOKUP($C3495,'ProvResponder deviceId'!$A$1:$A$20000,1,FALSE)),"No","Yes"))</f>
        <v>No</v>
      </c>
      <c r="K3495" s="1" t="str">
        <f>IF($J3495="Yes",VLOOKUP($C3495,'ProvResponder deviceId'!$A$1:$C$20000,3,FALSE),"-")</f>
        <v>-</v>
      </c>
      <c r="L3495" s="1" t="str">
        <f t="shared" si="108"/>
        <v/>
      </c>
      <c r="M3495" s="1" t="str">
        <f t="shared" si="109"/>
        <v/>
      </c>
      <c r="N3495" s="1" t="str">
        <f>IF(ISBLANK($C3495),"",IF(ISNA(VLOOKUP($L3495,'result messages'!$H$3:$L$11,2,FALSE)),VLOOKUP($M3495,'result messages'!$H$3:$L$11,2,FALSE),VLOOKUP($L3495,'result messages'!$H$3:$L$11,2,FALSE)))</f>
        <v/>
      </c>
      <c r="O3495" s="1" t="str">
        <f>IF(ISBLANK($C3495),"",IF(ISNA(VLOOKUP($L3495,'result messages'!$H$3:$L$11,3,FALSE)),VLOOKUP($M3495,'result messages'!$H$3:$L$11,3,FALSE),VLOOKUP($L3495,'result messages'!$H$3:$L$11,3,FALSE)))</f>
        <v/>
      </c>
      <c r="P3495" s="1" t="str">
        <f>IF(ISBLANK($C3495),"",IF(ISNA(VLOOKUP($L3495,'result messages'!$H$3:$L$11,4,FALSE)),VLOOKUP($M3495,'result messages'!$H$3:$L$11,4,FALSE),VLOOKUP($L3495,'result messages'!$H$3:$L$11,4,FALSE)))</f>
        <v/>
      </c>
      <c r="Q3495" s="1" t="str">
        <f>IF(ISBLANK($C3495),"",IF(ISNA(VLOOKUP($L3495,'result messages'!$H$3:$L$11,5,FALSE)),VLOOKUP($M3495,'result messages'!$H$3:$L$11,5,FALSE),VLOOKUP($L3495,'result messages'!$H$3:$L$11,5,FALSE)))</f>
        <v/>
      </c>
    </row>
    <row r="3496" spans="1:17">
      <c r="A3496" s="1">
        <v>3493</v>
      </c>
      <c r="B3496" s="1"/>
      <c r="C3496" s="1"/>
      <c r="D3496" s="1"/>
      <c r="E3496" s="6"/>
      <c r="F3496" s="1"/>
      <c r="G3496" s="1" t="str">
        <f>IF(ISNA(VLOOKUP($C3496,'DTEN TCAP Linkage deviceId'!$A$1:$A$20000,1,FALSE)),"No","Yes")</f>
        <v>No</v>
      </c>
      <c r="H3496" s="1" t="str">
        <f>IF(ISNA(VLOOKUP($C3496,'Provisioning Requester'!$F$3:$H$20000,2,FALSE)),"No","Yes")</f>
        <v>No</v>
      </c>
      <c r="I3496" s="1" t="str">
        <f>IF($H3496="Yes",VLOOKUP($C3496,'Provisioning Requester'!$F$3:$H$20000,3,FALSE),"-")</f>
        <v>-</v>
      </c>
      <c r="J3496" s="1" t="str">
        <f>IF(OR(D3496="SVCP", E3496="TRUE"), "No", IF(ISNA(VLOOKUP($C3496,'ProvResponder deviceId'!$A$1:$A$20000,1,FALSE)),"No","Yes"))</f>
        <v>No</v>
      </c>
      <c r="K3496" s="1" t="str">
        <f>IF($J3496="Yes",VLOOKUP($C3496,'ProvResponder deviceId'!$A$1:$C$20000,3,FALSE),"-")</f>
        <v>-</v>
      </c>
      <c r="L3496" s="1" t="str">
        <f t="shared" si="108"/>
        <v/>
      </c>
      <c r="M3496" s="1" t="str">
        <f t="shared" si="109"/>
        <v/>
      </c>
      <c r="N3496" s="1" t="str">
        <f>IF(ISBLANK($C3496),"",IF(ISNA(VLOOKUP($L3496,'result messages'!$H$3:$L$11,2,FALSE)),VLOOKUP($M3496,'result messages'!$H$3:$L$11,2,FALSE),VLOOKUP($L3496,'result messages'!$H$3:$L$11,2,FALSE)))</f>
        <v/>
      </c>
      <c r="O3496" s="1" t="str">
        <f>IF(ISBLANK($C3496),"",IF(ISNA(VLOOKUP($L3496,'result messages'!$H$3:$L$11,3,FALSE)),VLOOKUP($M3496,'result messages'!$H$3:$L$11,3,FALSE),VLOOKUP($L3496,'result messages'!$H$3:$L$11,3,FALSE)))</f>
        <v/>
      </c>
      <c r="P3496" s="1" t="str">
        <f>IF(ISBLANK($C3496),"",IF(ISNA(VLOOKUP($L3496,'result messages'!$H$3:$L$11,4,FALSE)),VLOOKUP($M3496,'result messages'!$H$3:$L$11,4,FALSE),VLOOKUP($L3496,'result messages'!$H$3:$L$11,4,FALSE)))</f>
        <v/>
      </c>
      <c r="Q3496" s="1" t="str">
        <f>IF(ISBLANK($C3496),"",IF(ISNA(VLOOKUP($L3496,'result messages'!$H$3:$L$11,5,FALSE)),VLOOKUP($M3496,'result messages'!$H$3:$L$11,5,FALSE),VLOOKUP($L3496,'result messages'!$H$3:$L$11,5,FALSE)))</f>
        <v/>
      </c>
    </row>
    <row r="3497" spans="1:17">
      <c r="A3497" s="1">
        <v>3494</v>
      </c>
      <c r="B3497" s="1"/>
      <c r="C3497" s="1"/>
      <c r="D3497" s="1"/>
      <c r="E3497" s="6"/>
      <c r="F3497" s="1"/>
      <c r="G3497" s="1" t="str">
        <f>IF(ISNA(VLOOKUP($C3497,'DTEN TCAP Linkage deviceId'!$A$1:$A$20000,1,FALSE)),"No","Yes")</f>
        <v>No</v>
      </c>
      <c r="H3497" s="1" t="str">
        <f>IF(ISNA(VLOOKUP($C3497,'Provisioning Requester'!$F$3:$H$20000,2,FALSE)),"No","Yes")</f>
        <v>No</v>
      </c>
      <c r="I3497" s="1" t="str">
        <f>IF($H3497="Yes",VLOOKUP($C3497,'Provisioning Requester'!$F$3:$H$20000,3,FALSE),"-")</f>
        <v>-</v>
      </c>
      <c r="J3497" s="1" t="str">
        <f>IF(OR(D3497="SVCP", E3497="TRUE"), "No", IF(ISNA(VLOOKUP($C3497,'ProvResponder deviceId'!$A$1:$A$20000,1,FALSE)),"No","Yes"))</f>
        <v>No</v>
      </c>
      <c r="K3497" s="1" t="str">
        <f>IF($J3497="Yes",VLOOKUP($C3497,'ProvResponder deviceId'!$A$1:$C$20000,3,FALSE),"-")</f>
        <v>-</v>
      </c>
      <c r="L3497" s="1" t="str">
        <f t="shared" si="108"/>
        <v/>
      </c>
      <c r="M3497" s="1" t="str">
        <f t="shared" si="109"/>
        <v/>
      </c>
      <c r="N3497" s="1" t="str">
        <f>IF(ISBLANK($C3497),"",IF(ISNA(VLOOKUP($L3497,'result messages'!$H$3:$L$11,2,FALSE)),VLOOKUP($M3497,'result messages'!$H$3:$L$11,2,FALSE),VLOOKUP($L3497,'result messages'!$H$3:$L$11,2,FALSE)))</f>
        <v/>
      </c>
      <c r="O3497" s="1" t="str">
        <f>IF(ISBLANK($C3497),"",IF(ISNA(VLOOKUP($L3497,'result messages'!$H$3:$L$11,3,FALSE)),VLOOKUP($M3497,'result messages'!$H$3:$L$11,3,FALSE),VLOOKUP($L3497,'result messages'!$H$3:$L$11,3,FALSE)))</f>
        <v/>
      </c>
      <c r="P3497" s="1" t="str">
        <f>IF(ISBLANK($C3497),"",IF(ISNA(VLOOKUP($L3497,'result messages'!$H$3:$L$11,4,FALSE)),VLOOKUP($M3497,'result messages'!$H$3:$L$11,4,FALSE),VLOOKUP($L3497,'result messages'!$H$3:$L$11,4,FALSE)))</f>
        <v/>
      </c>
      <c r="Q3497" s="1" t="str">
        <f>IF(ISBLANK($C3497),"",IF(ISNA(VLOOKUP($L3497,'result messages'!$H$3:$L$11,5,FALSE)),VLOOKUP($M3497,'result messages'!$H$3:$L$11,5,FALSE),VLOOKUP($L3497,'result messages'!$H$3:$L$11,5,FALSE)))</f>
        <v/>
      </c>
    </row>
    <row r="3498" spans="1:17">
      <c r="A3498" s="1">
        <v>3495</v>
      </c>
      <c r="B3498" s="1"/>
      <c r="C3498" s="1"/>
      <c r="D3498" s="1"/>
      <c r="E3498" s="6"/>
      <c r="F3498" s="1"/>
      <c r="G3498" s="1" t="str">
        <f>IF(ISNA(VLOOKUP($C3498,'DTEN TCAP Linkage deviceId'!$A$1:$A$20000,1,FALSE)),"No","Yes")</f>
        <v>No</v>
      </c>
      <c r="H3498" s="1" t="str">
        <f>IF(ISNA(VLOOKUP($C3498,'Provisioning Requester'!$F$3:$H$20000,2,FALSE)),"No","Yes")</f>
        <v>No</v>
      </c>
      <c r="I3498" s="1" t="str">
        <f>IF($H3498="Yes",VLOOKUP($C3498,'Provisioning Requester'!$F$3:$H$20000,3,FALSE),"-")</f>
        <v>-</v>
      </c>
      <c r="J3498" s="1" t="str">
        <f>IF(OR(D3498="SVCP", E3498="TRUE"), "No", IF(ISNA(VLOOKUP($C3498,'ProvResponder deviceId'!$A$1:$A$20000,1,FALSE)),"No","Yes"))</f>
        <v>No</v>
      </c>
      <c r="K3498" s="1" t="str">
        <f>IF($J3498="Yes",VLOOKUP($C3498,'ProvResponder deviceId'!$A$1:$C$20000,3,FALSE),"-")</f>
        <v>-</v>
      </c>
      <c r="L3498" s="1" t="str">
        <f t="shared" si="108"/>
        <v/>
      </c>
      <c r="M3498" s="1" t="str">
        <f t="shared" si="109"/>
        <v/>
      </c>
      <c r="N3498" s="1" t="str">
        <f>IF(ISBLANK($C3498),"",IF(ISNA(VLOOKUP($L3498,'result messages'!$H$3:$L$11,2,FALSE)),VLOOKUP($M3498,'result messages'!$H$3:$L$11,2,FALSE),VLOOKUP($L3498,'result messages'!$H$3:$L$11,2,FALSE)))</f>
        <v/>
      </c>
      <c r="O3498" s="1" t="str">
        <f>IF(ISBLANK($C3498),"",IF(ISNA(VLOOKUP($L3498,'result messages'!$H$3:$L$11,3,FALSE)),VLOOKUP($M3498,'result messages'!$H$3:$L$11,3,FALSE),VLOOKUP($L3498,'result messages'!$H$3:$L$11,3,FALSE)))</f>
        <v/>
      </c>
      <c r="P3498" s="1" t="str">
        <f>IF(ISBLANK($C3498),"",IF(ISNA(VLOOKUP($L3498,'result messages'!$H$3:$L$11,4,FALSE)),VLOOKUP($M3498,'result messages'!$H$3:$L$11,4,FALSE),VLOOKUP($L3498,'result messages'!$H$3:$L$11,4,FALSE)))</f>
        <v/>
      </c>
      <c r="Q3498" s="1" t="str">
        <f>IF(ISBLANK($C3498),"",IF(ISNA(VLOOKUP($L3498,'result messages'!$H$3:$L$11,5,FALSE)),VLOOKUP($M3498,'result messages'!$H$3:$L$11,5,FALSE),VLOOKUP($L3498,'result messages'!$H$3:$L$11,5,FALSE)))</f>
        <v/>
      </c>
    </row>
    <row r="3499" spans="1:17">
      <c r="A3499" s="1">
        <v>3496</v>
      </c>
      <c r="B3499" s="1"/>
      <c r="C3499" s="1"/>
      <c r="D3499" s="1"/>
      <c r="E3499" s="6"/>
      <c r="F3499" s="1"/>
      <c r="G3499" s="1" t="str">
        <f>IF(ISNA(VLOOKUP($C3499,'DTEN TCAP Linkage deviceId'!$A$1:$A$20000,1,FALSE)),"No","Yes")</f>
        <v>No</v>
      </c>
      <c r="H3499" s="1" t="str">
        <f>IF(ISNA(VLOOKUP($C3499,'Provisioning Requester'!$F$3:$H$20000,2,FALSE)),"No","Yes")</f>
        <v>No</v>
      </c>
      <c r="I3499" s="1" t="str">
        <f>IF($H3499="Yes",VLOOKUP($C3499,'Provisioning Requester'!$F$3:$H$20000,3,FALSE),"-")</f>
        <v>-</v>
      </c>
      <c r="J3499" s="1" t="str">
        <f>IF(OR(D3499="SVCP", E3499="TRUE"), "No", IF(ISNA(VLOOKUP($C3499,'ProvResponder deviceId'!$A$1:$A$20000,1,FALSE)),"No","Yes"))</f>
        <v>No</v>
      </c>
      <c r="K3499" s="1" t="str">
        <f>IF($J3499="Yes",VLOOKUP($C3499,'ProvResponder deviceId'!$A$1:$C$20000,3,FALSE),"-")</f>
        <v>-</v>
      </c>
      <c r="L3499" s="1" t="str">
        <f t="shared" si="108"/>
        <v/>
      </c>
      <c r="M3499" s="1" t="str">
        <f t="shared" si="109"/>
        <v/>
      </c>
      <c r="N3499" s="1" t="str">
        <f>IF(ISBLANK($C3499),"",IF(ISNA(VLOOKUP($L3499,'result messages'!$H$3:$L$11,2,FALSE)),VLOOKUP($M3499,'result messages'!$H$3:$L$11,2,FALSE),VLOOKUP($L3499,'result messages'!$H$3:$L$11,2,FALSE)))</f>
        <v/>
      </c>
      <c r="O3499" s="1" t="str">
        <f>IF(ISBLANK($C3499),"",IF(ISNA(VLOOKUP($L3499,'result messages'!$H$3:$L$11,3,FALSE)),VLOOKUP($M3499,'result messages'!$H$3:$L$11,3,FALSE),VLOOKUP($L3499,'result messages'!$H$3:$L$11,3,FALSE)))</f>
        <v/>
      </c>
      <c r="P3499" s="1" t="str">
        <f>IF(ISBLANK($C3499),"",IF(ISNA(VLOOKUP($L3499,'result messages'!$H$3:$L$11,4,FALSE)),VLOOKUP($M3499,'result messages'!$H$3:$L$11,4,FALSE),VLOOKUP($L3499,'result messages'!$H$3:$L$11,4,FALSE)))</f>
        <v/>
      </c>
      <c r="Q3499" s="1" t="str">
        <f>IF(ISBLANK($C3499),"",IF(ISNA(VLOOKUP($L3499,'result messages'!$H$3:$L$11,5,FALSE)),VLOOKUP($M3499,'result messages'!$H$3:$L$11,5,FALSE),VLOOKUP($L3499,'result messages'!$H$3:$L$11,5,FALSE)))</f>
        <v/>
      </c>
    </row>
    <row r="3500" spans="1:17">
      <c r="A3500" s="1">
        <v>3497</v>
      </c>
      <c r="B3500" s="1"/>
      <c r="C3500" s="1"/>
      <c r="D3500" s="1"/>
      <c r="E3500" s="6"/>
      <c r="F3500" s="1"/>
      <c r="G3500" s="1" t="str">
        <f>IF(ISNA(VLOOKUP($C3500,'DTEN TCAP Linkage deviceId'!$A$1:$A$20000,1,FALSE)),"No","Yes")</f>
        <v>No</v>
      </c>
      <c r="H3500" s="1" t="str">
        <f>IF(ISNA(VLOOKUP($C3500,'Provisioning Requester'!$F$3:$H$20000,2,FALSE)),"No","Yes")</f>
        <v>No</v>
      </c>
      <c r="I3500" s="1" t="str">
        <f>IF($H3500="Yes",VLOOKUP($C3500,'Provisioning Requester'!$F$3:$H$20000,3,FALSE),"-")</f>
        <v>-</v>
      </c>
      <c r="J3500" s="1" t="str">
        <f>IF(OR(D3500="SVCP", E3500="TRUE"), "No", IF(ISNA(VLOOKUP($C3500,'ProvResponder deviceId'!$A$1:$A$20000,1,FALSE)),"No","Yes"))</f>
        <v>No</v>
      </c>
      <c r="K3500" s="1" t="str">
        <f>IF($J3500="Yes",VLOOKUP($C3500,'ProvResponder deviceId'!$A$1:$C$20000,3,FALSE),"-")</f>
        <v>-</v>
      </c>
      <c r="L3500" s="1" t="str">
        <f t="shared" si="108"/>
        <v/>
      </c>
      <c r="M3500" s="1" t="str">
        <f t="shared" si="109"/>
        <v/>
      </c>
      <c r="N3500" s="1" t="str">
        <f>IF(ISBLANK($C3500),"",IF(ISNA(VLOOKUP($L3500,'result messages'!$H$3:$L$11,2,FALSE)),VLOOKUP($M3500,'result messages'!$H$3:$L$11,2,FALSE),VLOOKUP($L3500,'result messages'!$H$3:$L$11,2,FALSE)))</f>
        <v/>
      </c>
      <c r="O3500" s="1" t="str">
        <f>IF(ISBLANK($C3500),"",IF(ISNA(VLOOKUP($L3500,'result messages'!$H$3:$L$11,3,FALSE)),VLOOKUP($M3500,'result messages'!$H$3:$L$11,3,FALSE),VLOOKUP($L3500,'result messages'!$H$3:$L$11,3,FALSE)))</f>
        <v/>
      </c>
      <c r="P3500" s="1" t="str">
        <f>IF(ISBLANK($C3500),"",IF(ISNA(VLOOKUP($L3500,'result messages'!$H$3:$L$11,4,FALSE)),VLOOKUP($M3500,'result messages'!$H$3:$L$11,4,FALSE),VLOOKUP($L3500,'result messages'!$H$3:$L$11,4,FALSE)))</f>
        <v/>
      </c>
      <c r="Q3500" s="1" t="str">
        <f>IF(ISBLANK($C3500),"",IF(ISNA(VLOOKUP($L3500,'result messages'!$H$3:$L$11,5,FALSE)),VLOOKUP($M3500,'result messages'!$H$3:$L$11,5,FALSE),VLOOKUP($L3500,'result messages'!$H$3:$L$11,5,FALSE)))</f>
        <v/>
      </c>
    </row>
    <row r="3501" spans="1:17">
      <c r="A3501" s="1">
        <v>3498</v>
      </c>
      <c r="B3501" s="1"/>
      <c r="C3501" s="1"/>
      <c r="D3501" s="1"/>
      <c r="E3501" s="6"/>
      <c r="F3501" s="1"/>
      <c r="G3501" s="1" t="str">
        <f>IF(ISNA(VLOOKUP($C3501,'DTEN TCAP Linkage deviceId'!$A$1:$A$20000,1,FALSE)),"No","Yes")</f>
        <v>No</v>
      </c>
      <c r="H3501" s="1" t="str">
        <f>IF(ISNA(VLOOKUP($C3501,'Provisioning Requester'!$F$3:$H$20000,2,FALSE)),"No","Yes")</f>
        <v>No</v>
      </c>
      <c r="I3501" s="1" t="str">
        <f>IF($H3501="Yes",VLOOKUP($C3501,'Provisioning Requester'!$F$3:$H$20000,3,FALSE),"-")</f>
        <v>-</v>
      </c>
      <c r="J3501" s="1" t="str">
        <f>IF(OR(D3501="SVCP", E3501="TRUE"), "No", IF(ISNA(VLOOKUP($C3501,'ProvResponder deviceId'!$A$1:$A$20000,1,FALSE)),"No","Yes"))</f>
        <v>No</v>
      </c>
      <c r="K3501" s="1" t="str">
        <f>IF($J3501="Yes",VLOOKUP($C3501,'ProvResponder deviceId'!$A$1:$C$20000,3,FALSE),"-")</f>
        <v>-</v>
      </c>
      <c r="L3501" s="1" t="str">
        <f t="shared" si="108"/>
        <v/>
      </c>
      <c r="M3501" s="1" t="str">
        <f t="shared" si="109"/>
        <v/>
      </c>
      <c r="N3501" s="1" t="str">
        <f>IF(ISBLANK($C3501),"",IF(ISNA(VLOOKUP($L3501,'result messages'!$H$3:$L$11,2,FALSE)),VLOOKUP($M3501,'result messages'!$H$3:$L$11,2,FALSE),VLOOKUP($L3501,'result messages'!$H$3:$L$11,2,FALSE)))</f>
        <v/>
      </c>
      <c r="O3501" s="1" t="str">
        <f>IF(ISBLANK($C3501),"",IF(ISNA(VLOOKUP($L3501,'result messages'!$H$3:$L$11,3,FALSE)),VLOOKUP($M3501,'result messages'!$H$3:$L$11,3,FALSE),VLOOKUP($L3501,'result messages'!$H$3:$L$11,3,FALSE)))</f>
        <v/>
      </c>
      <c r="P3501" s="1" t="str">
        <f>IF(ISBLANK($C3501),"",IF(ISNA(VLOOKUP($L3501,'result messages'!$H$3:$L$11,4,FALSE)),VLOOKUP($M3501,'result messages'!$H$3:$L$11,4,FALSE),VLOOKUP($L3501,'result messages'!$H$3:$L$11,4,FALSE)))</f>
        <v/>
      </c>
      <c r="Q3501" s="1" t="str">
        <f>IF(ISBLANK($C3501),"",IF(ISNA(VLOOKUP($L3501,'result messages'!$H$3:$L$11,5,FALSE)),VLOOKUP($M3501,'result messages'!$H$3:$L$11,5,FALSE),VLOOKUP($L3501,'result messages'!$H$3:$L$11,5,FALSE)))</f>
        <v/>
      </c>
    </row>
    <row r="3502" spans="1:17">
      <c r="A3502" s="1">
        <v>3499</v>
      </c>
      <c r="B3502" s="1"/>
      <c r="C3502" s="1"/>
      <c r="D3502" s="1"/>
      <c r="E3502" s="6"/>
      <c r="F3502" s="1"/>
      <c r="G3502" s="1" t="str">
        <f>IF(ISNA(VLOOKUP($C3502,'DTEN TCAP Linkage deviceId'!$A$1:$A$20000,1,FALSE)),"No","Yes")</f>
        <v>No</v>
      </c>
      <c r="H3502" s="1" t="str">
        <f>IF(ISNA(VLOOKUP($C3502,'Provisioning Requester'!$F$3:$H$20000,2,FALSE)),"No","Yes")</f>
        <v>No</v>
      </c>
      <c r="I3502" s="1" t="str">
        <f>IF($H3502="Yes",VLOOKUP($C3502,'Provisioning Requester'!$F$3:$H$20000,3,FALSE),"-")</f>
        <v>-</v>
      </c>
      <c r="J3502" s="1" t="str">
        <f>IF(OR(D3502="SVCP", E3502="TRUE"), "No", IF(ISNA(VLOOKUP($C3502,'ProvResponder deviceId'!$A$1:$A$20000,1,FALSE)),"No","Yes"))</f>
        <v>No</v>
      </c>
      <c r="K3502" s="1" t="str">
        <f>IF($J3502="Yes",VLOOKUP($C3502,'ProvResponder deviceId'!$A$1:$C$20000,3,FALSE),"-")</f>
        <v>-</v>
      </c>
      <c r="L3502" s="1" t="str">
        <f t="shared" si="108"/>
        <v/>
      </c>
      <c r="M3502" s="1" t="str">
        <f t="shared" si="109"/>
        <v/>
      </c>
      <c r="N3502" s="1" t="str">
        <f>IF(ISBLANK($C3502),"",IF(ISNA(VLOOKUP($L3502,'result messages'!$H$3:$L$11,2,FALSE)),VLOOKUP($M3502,'result messages'!$H$3:$L$11,2,FALSE),VLOOKUP($L3502,'result messages'!$H$3:$L$11,2,FALSE)))</f>
        <v/>
      </c>
      <c r="O3502" s="1" t="str">
        <f>IF(ISBLANK($C3502),"",IF(ISNA(VLOOKUP($L3502,'result messages'!$H$3:$L$11,3,FALSE)),VLOOKUP($M3502,'result messages'!$H$3:$L$11,3,FALSE),VLOOKUP($L3502,'result messages'!$H$3:$L$11,3,FALSE)))</f>
        <v/>
      </c>
      <c r="P3502" s="1" t="str">
        <f>IF(ISBLANK($C3502),"",IF(ISNA(VLOOKUP($L3502,'result messages'!$H$3:$L$11,4,FALSE)),VLOOKUP($M3502,'result messages'!$H$3:$L$11,4,FALSE),VLOOKUP($L3502,'result messages'!$H$3:$L$11,4,FALSE)))</f>
        <v/>
      </c>
      <c r="Q3502" s="1" t="str">
        <f>IF(ISBLANK($C3502),"",IF(ISNA(VLOOKUP($L3502,'result messages'!$H$3:$L$11,5,FALSE)),VLOOKUP($M3502,'result messages'!$H$3:$L$11,5,FALSE),VLOOKUP($L3502,'result messages'!$H$3:$L$11,5,FALSE)))</f>
        <v/>
      </c>
    </row>
    <row r="3503" spans="1:17">
      <c r="A3503" s="1">
        <v>3500</v>
      </c>
      <c r="B3503" s="1"/>
      <c r="C3503" s="1"/>
      <c r="D3503" s="1"/>
      <c r="E3503" s="6"/>
      <c r="F3503" s="1"/>
      <c r="G3503" s="1" t="str">
        <f>IF(ISNA(VLOOKUP($C3503,'DTEN TCAP Linkage deviceId'!$A$1:$A$20000,1,FALSE)),"No","Yes")</f>
        <v>No</v>
      </c>
      <c r="H3503" s="1" t="str">
        <f>IF(ISNA(VLOOKUP($C3503,'Provisioning Requester'!$F$3:$H$20000,2,FALSE)),"No","Yes")</f>
        <v>No</v>
      </c>
      <c r="I3503" s="1" t="str">
        <f>IF($H3503="Yes",VLOOKUP($C3503,'Provisioning Requester'!$F$3:$H$20000,3,FALSE),"-")</f>
        <v>-</v>
      </c>
      <c r="J3503" s="1" t="str">
        <f>IF(OR(D3503="SVCP", E3503="TRUE"), "No", IF(ISNA(VLOOKUP($C3503,'ProvResponder deviceId'!$A$1:$A$20000,1,FALSE)),"No","Yes"))</f>
        <v>No</v>
      </c>
      <c r="K3503" s="1" t="str">
        <f>IF($J3503="Yes",VLOOKUP($C3503,'ProvResponder deviceId'!$A$1:$C$20000,3,FALSE),"-")</f>
        <v>-</v>
      </c>
      <c r="L3503" s="1" t="str">
        <f t="shared" si="108"/>
        <v/>
      </c>
      <c r="M3503" s="1" t="str">
        <f t="shared" si="109"/>
        <v/>
      </c>
      <c r="N3503" s="1" t="str">
        <f>IF(ISBLANK($C3503),"",IF(ISNA(VLOOKUP($L3503,'result messages'!$H$3:$L$11,2,FALSE)),VLOOKUP($M3503,'result messages'!$H$3:$L$11,2,FALSE),VLOOKUP($L3503,'result messages'!$H$3:$L$11,2,FALSE)))</f>
        <v/>
      </c>
      <c r="O3503" s="1" t="str">
        <f>IF(ISBLANK($C3503),"",IF(ISNA(VLOOKUP($L3503,'result messages'!$H$3:$L$11,3,FALSE)),VLOOKUP($M3503,'result messages'!$H$3:$L$11,3,FALSE),VLOOKUP($L3503,'result messages'!$H$3:$L$11,3,FALSE)))</f>
        <v/>
      </c>
      <c r="P3503" s="1" t="str">
        <f>IF(ISBLANK($C3503),"",IF(ISNA(VLOOKUP($L3503,'result messages'!$H$3:$L$11,4,FALSE)),VLOOKUP($M3503,'result messages'!$H$3:$L$11,4,FALSE),VLOOKUP($L3503,'result messages'!$H$3:$L$11,4,FALSE)))</f>
        <v/>
      </c>
      <c r="Q3503" s="1" t="str">
        <f>IF(ISBLANK($C3503),"",IF(ISNA(VLOOKUP($L3503,'result messages'!$H$3:$L$11,5,FALSE)),VLOOKUP($M3503,'result messages'!$H$3:$L$11,5,FALSE),VLOOKUP($L3503,'result messages'!$H$3:$L$11,5,FALSE)))</f>
        <v/>
      </c>
    </row>
    <row r="3504" spans="1:17">
      <c r="A3504" s="1">
        <v>3501</v>
      </c>
      <c r="B3504" s="1"/>
      <c r="C3504" s="1"/>
      <c r="D3504" s="1"/>
      <c r="E3504" s="6"/>
      <c r="F3504" s="1"/>
      <c r="G3504" s="1" t="str">
        <f>IF(ISNA(VLOOKUP($C3504,'DTEN TCAP Linkage deviceId'!$A$1:$A$20000,1,FALSE)),"No","Yes")</f>
        <v>No</v>
      </c>
      <c r="H3504" s="1" t="str">
        <f>IF(ISNA(VLOOKUP($C3504,'Provisioning Requester'!$F$3:$H$20000,2,FALSE)),"No","Yes")</f>
        <v>No</v>
      </c>
      <c r="I3504" s="1" t="str">
        <f>IF($H3504="Yes",VLOOKUP($C3504,'Provisioning Requester'!$F$3:$H$20000,3,FALSE),"-")</f>
        <v>-</v>
      </c>
      <c r="J3504" s="1" t="str">
        <f>IF(OR(D3504="SVCP", E3504="TRUE"), "No", IF(ISNA(VLOOKUP($C3504,'ProvResponder deviceId'!$A$1:$A$20000,1,FALSE)),"No","Yes"))</f>
        <v>No</v>
      </c>
      <c r="K3504" s="1" t="str">
        <f>IF($J3504="Yes",VLOOKUP($C3504,'ProvResponder deviceId'!$A$1:$C$20000,3,FALSE),"-")</f>
        <v>-</v>
      </c>
      <c r="L3504" s="1" t="str">
        <f t="shared" si="108"/>
        <v/>
      </c>
      <c r="M3504" s="1" t="str">
        <f t="shared" si="109"/>
        <v/>
      </c>
      <c r="N3504" s="1" t="str">
        <f>IF(ISBLANK($C3504),"",IF(ISNA(VLOOKUP($L3504,'result messages'!$H$3:$L$11,2,FALSE)),VLOOKUP($M3504,'result messages'!$H$3:$L$11,2,FALSE),VLOOKUP($L3504,'result messages'!$H$3:$L$11,2,FALSE)))</f>
        <v/>
      </c>
      <c r="O3504" s="1" t="str">
        <f>IF(ISBLANK($C3504),"",IF(ISNA(VLOOKUP($L3504,'result messages'!$H$3:$L$11,3,FALSE)),VLOOKUP($M3504,'result messages'!$H$3:$L$11,3,FALSE),VLOOKUP($L3504,'result messages'!$H$3:$L$11,3,FALSE)))</f>
        <v/>
      </c>
      <c r="P3504" s="1" t="str">
        <f>IF(ISBLANK($C3504),"",IF(ISNA(VLOOKUP($L3504,'result messages'!$H$3:$L$11,4,FALSE)),VLOOKUP($M3504,'result messages'!$H$3:$L$11,4,FALSE),VLOOKUP($L3504,'result messages'!$H$3:$L$11,4,FALSE)))</f>
        <v/>
      </c>
      <c r="Q3504" s="1" t="str">
        <f>IF(ISBLANK($C3504),"",IF(ISNA(VLOOKUP($L3504,'result messages'!$H$3:$L$11,5,FALSE)),VLOOKUP($M3504,'result messages'!$H$3:$L$11,5,FALSE),VLOOKUP($L3504,'result messages'!$H$3:$L$11,5,FALSE)))</f>
        <v/>
      </c>
    </row>
    <row r="3505" spans="1:17">
      <c r="A3505" s="1">
        <v>3502</v>
      </c>
      <c r="B3505" s="1"/>
      <c r="C3505" s="1"/>
      <c r="D3505" s="1"/>
      <c r="E3505" s="6"/>
      <c r="F3505" s="1"/>
      <c r="G3505" s="1" t="str">
        <f>IF(ISNA(VLOOKUP($C3505,'DTEN TCAP Linkage deviceId'!$A$1:$A$20000,1,FALSE)),"No","Yes")</f>
        <v>No</v>
      </c>
      <c r="H3505" s="1" t="str">
        <f>IF(ISNA(VLOOKUP($C3505,'Provisioning Requester'!$F$3:$H$20000,2,FALSE)),"No","Yes")</f>
        <v>No</v>
      </c>
      <c r="I3505" s="1" t="str">
        <f>IF($H3505="Yes",VLOOKUP($C3505,'Provisioning Requester'!$F$3:$H$20000,3,FALSE),"-")</f>
        <v>-</v>
      </c>
      <c r="J3505" s="1" t="str">
        <f>IF(OR(D3505="SVCP", E3505="TRUE"), "No", IF(ISNA(VLOOKUP($C3505,'ProvResponder deviceId'!$A$1:$A$20000,1,FALSE)),"No","Yes"))</f>
        <v>No</v>
      </c>
      <c r="K3505" s="1" t="str">
        <f>IF($J3505="Yes",VLOOKUP($C3505,'ProvResponder deviceId'!$A$1:$C$20000,3,FALSE),"-")</f>
        <v>-</v>
      </c>
      <c r="L3505" s="1" t="str">
        <f t="shared" si="108"/>
        <v/>
      </c>
      <c r="M3505" s="1" t="str">
        <f t="shared" si="109"/>
        <v/>
      </c>
      <c r="N3505" s="1" t="str">
        <f>IF(ISBLANK($C3505),"",IF(ISNA(VLOOKUP($L3505,'result messages'!$H$3:$L$11,2,FALSE)),VLOOKUP($M3505,'result messages'!$H$3:$L$11,2,FALSE),VLOOKUP($L3505,'result messages'!$H$3:$L$11,2,FALSE)))</f>
        <v/>
      </c>
      <c r="O3505" s="1" t="str">
        <f>IF(ISBLANK($C3505),"",IF(ISNA(VLOOKUP($L3505,'result messages'!$H$3:$L$11,3,FALSE)),VLOOKUP($M3505,'result messages'!$H$3:$L$11,3,FALSE),VLOOKUP($L3505,'result messages'!$H$3:$L$11,3,FALSE)))</f>
        <v/>
      </c>
      <c r="P3505" s="1" t="str">
        <f>IF(ISBLANK($C3505),"",IF(ISNA(VLOOKUP($L3505,'result messages'!$H$3:$L$11,4,FALSE)),VLOOKUP($M3505,'result messages'!$H$3:$L$11,4,FALSE),VLOOKUP($L3505,'result messages'!$H$3:$L$11,4,FALSE)))</f>
        <v/>
      </c>
      <c r="Q3505" s="1" t="str">
        <f>IF(ISBLANK($C3505),"",IF(ISNA(VLOOKUP($L3505,'result messages'!$H$3:$L$11,5,FALSE)),VLOOKUP($M3505,'result messages'!$H$3:$L$11,5,FALSE),VLOOKUP($L3505,'result messages'!$H$3:$L$11,5,FALSE)))</f>
        <v/>
      </c>
    </row>
    <row r="3506" spans="1:17">
      <c r="A3506" s="1">
        <v>3503</v>
      </c>
      <c r="B3506" s="1"/>
      <c r="C3506" s="1"/>
      <c r="D3506" s="1"/>
      <c r="E3506" s="6"/>
      <c r="F3506" s="1"/>
      <c r="G3506" s="1" t="str">
        <f>IF(ISNA(VLOOKUP($C3506,'DTEN TCAP Linkage deviceId'!$A$1:$A$20000,1,FALSE)),"No","Yes")</f>
        <v>No</v>
      </c>
      <c r="H3506" s="1" t="str">
        <f>IF(ISNA(VLOOKUP($C3506,'Provisioning Requester'!$F$3:$H$20000,2,FALSE)),"No","Yes")</f>
        <v>No</v>
      </c>
      <c r="I3506" s="1" t="str">
        <f>IF($H3506="Yes",VLOOKUP($C3506,'Provisioning Requester'!$F$3:$H$20000,3,FALSE),"-")</f>
        <v>-</v>
      </c>
      <c r="J3506" s="1" t="str">
        <f>IF(OR(D3506="SVCP", E3506="TRUE"), "No", IF(ISNA(VLOOKUP($C3506,'ProvResponder deviceId'!$A$1:$A$20000,1,FALSE)),"No","Yes"))</f>
        <v>No</v>
      </c>
      <c r="K3506" s="1" t="str">
        <f>IF($J3506="Yes",VLOOKUP($C3506,'ProvResponder deviceId'!$A$1:$C$20000,3,FALSE),"-")</f>
        <v>-</v>
      </c>
      <c r="L3506" s="1" t="str">
        <f t="shared" si="108"/>
        <v/>
      </c>
      <c r="M3506" s="1" t="str">
        <f t="shared" si="109"/>
        <v/>
      </c>
      <c r="N3506" s="1" t="str">
        <f>IF(ISBLANK($C3506),"",IF(ISNA(VLOOKUP($L3506,'result messages'!$H$3:$L$11,2,FALSE)),VLOOKUP($M3506,'result messages'!$H$3:$L$11,2,FALSE),VLOOKUP($L3506,'result messages'!$H$3:$L$11,2,FALSE)))</f>
        <v/>
      </c>
      <c r="O3506" s="1" t="str">
        <f>IF(ISBLANK($C3506),"",IF(ISNA(VLOOKUP($L3506,'result messages'!$H$3:$L$11,3,FALSE)),VLOOKUP($M3506,'result messages'!$H$3:$L$11,3,FALSE),VLOOKUP($L3506,'result messages'!$H$3:$L$11,3,FALSE)))</f>
        <v/>
      </c>
      <c r="P3506" s="1" t="str">
        <f>IF(ISBLANK($C3506),"",IF(ISNA(VLOOKUP($L3506,'result messages'!$H$3:$L$11,4,FALSE)),VLOOKUP($M3506,'result messages'!$H$3:$L$11,4,FALSE),VLOOKUP($L3506,'result messages'!$H$3:$L$11,4,FALSE)))</f>
        <v/>
      </c>
      <c r="Q3506" s="1" t="str">
        <f>IF(ISBLANK($C3506),"",IF(ISNA(VLOOKUP($L3506,'result messages'!$H$3:$L$11,5,FALSE)),VLOOKUP($M3506,'result messages'!$H$3:$L$11,5,FALSE),VLOOKUP($L3506,'result messages'!$H$3:$L$11,5,FALSE)))</f>
        <v/>
      </c>
    </row>
    <row r="3507" spans="1:17">
      <c r="A3507" s="1">
        <v>3504</v>
      </c>
      <c r="B3507" s="1"/>
      <c r="C3507" s="1"/>
      <c r="D3507" s="1"/>
      <c r="E3507" s="6"/>
      <c r="F3507" s="1"/>
      <c r="G3507" s="1" t="str">
        <f>IF(ISNA(VLOOKUP($C3507,'DTEN TCAP Linkage deviceId'!$A$1:$A$20000,1,FALSE)),"No","Yes")</f>
        <v>No</v>
      </c>
      <c r="H3507" s="1" t="str">
        <f>IF(ISNA(VLOOKUP($C3507,'Provisioning Requester'!$F$3:$H$20000,2,FALSE)),"No","Yes")</f>
        <v>No</v>
      </c>
      <c r="I3507" s="1" t="str">
        <f>IF($H3507="Yes",VLOOKUP($C3507,'Provisioning Requester'!$F$3:$H$20000,3,FALSE),"-")</f>
        <v>-</v>
      </c>
      <c r="J3507" s="1" t="str">
        <f>IF(OR(D3507="SVCP", E3507="TRUE"), "No", IF(ISNA(VLOOKUP($C3507,'ProvResponder deviceId'!$A$1:$A$20000,1,FALSE)),"No","Yes"))</f>
        <v>No</v>
      </c>
      <c r="K3507" s="1" t="str">
        <f>IF($J3507="Yes",VLOOKUP($C3507,'ProvResponder deviceId'!$A$1:$C$20000,3,FALSE),"-")</f>
        <v>-</v>
      </c>
      <c r="L3507" s="1" t="str">
        <f t="shared" si="108"/>
        <v/>
      </c>
      <c r="M3507" s="1" t="str">
        <f t="shared" si="109"/>
        <v/>
      </c>
      <c r="N3507" s="1" t="str">
        <f>IF(ISBLANK($C3507),"",IF(ISNA(VLOOKUP($L3507,'result messages'!$H$3:$L$11,2,FALSE)),VLOOKUP($M3507,'result messages'!$H$3:$L$11,2,FALSE),VLOOKUP($L3507,'result messages'!$H$3:$L$11,2,FALSE)))</f>
        <v/>
      </c>
      <c r="O3507" s="1" t="str">
        <f>IF(ISBLANK($C3507),"",IF(ISNA(VLOOKUP($L3507,'result messages'!$H$3:$L$11,3,FALSE)),VLOOKUP($M3507,'result messages'!$H$3:$L$11,3,FALSE),VLOOKUP($L3507,'result messages'!$H$3:$L$11,3,FALSE)))</f>
        <v/>
      </c>
      <c r="P3507" s="1" t="str">
        <f>IF(ISBLANK($C3507),"",IF(ISNA(VLOOKUP($L3507,'result messages'!$H$3:$L$11,4,FALSE)),VLOOKUP($M3507,'result messages'!$H$3:$L$11,4,FALSE),VLOOKUP($L3507,'result messages'!$H$3:$L$11,4,FALSE)))</f>
        <v/>
      </c>
      <c r="Q3507" s="1" t="str">
        <f>IF(ISBLANK($C3507),"",IF(ISNA(VLOOKUP($L3507,'result messages'!$H$3:$L$11,5,FALSE)),VLOOKUP($M3507,'result messages'!$H$3:$L$11,5,FALSE),VLOOKUP($L3507,'result messages'!$H$3:$L$11,5,FALSE)))</f>
        <v/>
      </c>
    </row>
    <row r="3508" spans="1:17">
      <c r="A3508" s="1">
        <v>3505</v>
      </c>
      <c r="B3508" s="1"/>
      <c r="C3508" s="1"/>
      <c r="D3508" s="1"/>
      <c r="E3508" s="6"/>
      <c r="F3508" s="1"/>
      <c r="G3508" s="1" t="str">
        <f>IF(ISNA(VLOOKUP($C3508,'DTEN TCAP Linkage deviceId'!$A$1:$A$20000,1,FALSE)),"No","Yes")</f>
        <v>No</v>
      </c>
      <c r="H3508" s="1" t="str">
        <f>IF(ISNA(VLOOKUP($C3508,'Provisioning Requester'!$F$3:$H$20000,2,FALSE)),"No","Yes")</f>
        <v>No</v>
      </c>
      <c r="I3508" s="1" t="str">
        <f>IF($H3508="Yes",VLOOKUP($C3508,'Provisioning Requester'!$F$3:$H$20000,3,FALSE),"-")</f>
        <v>-</v>
      </c>
      <c r="J3508" s="1" t="str">
        <f>IF(OR(D3508="SVCP", E3508="TRUE"), "No", IF(ISNA(VLOOKUP($C3508,'ProvResponder deviceId'!$A$1:$A$20000,1,FALSE)),"No","Yes"))</f>
        <v>No</v>
      </c>
      <c r="K3508" s="1" t="str">
        <f>IF($J3508="Yes",VLOOKUP($C3508,'ProvResponder deviceId'!$A$1:$C$20000,3,FALSE),"-")</f>
        <v>-</v>
      </c>
      <c r="L3508" s="1" t="str">
        <f t="shared" si="108"/>
        <v/>
      </c>
      <c r="M3508" s="1" t="str">
        <f t="shared" si="109"/>
        <v/>
      </c>
      <c r="N3508" s="1" t="str">
        <f>IF(ISBLANK($C3508),"",IF(ISNA(VLOOKUP($L3508,'result messages'!$H$3:$L$11,2,FALSE)),VLOOKUP($M3508,'result messages'!$H$3:$L$11,2,FALSE),VLOOKUP($L3508,'result messages'!$H$3:$L$11,2,FALSE)))</f>
        <v/>
      </c>
      <c r="O3508" s="1" t="str">
        <f>IF(ISBLANK($C3508),"",IF(ISNA(VLOOKUP($L3508,'result messages'!$H$3:$L$11,3,FALSE)),VLOOKUP($M3508,'result messages'!$H$3:$L$11,3,FALSE),VLOOKUP($L3508,'result messages'!$H$3:$L$11,3,FALSE)))</f>
        <v/>
      </c>
      <c r="P3508" s="1" t="str">
        <f>IF(ISBLANK($C3508),"",IF(ISNA(VLOOKUP($L3508,'result messages'!$H$3:$L$11,4,FALSE)),VLOOKUP($M3508,'result messages'!$H$3:$L$11,4,FALSE),VLOOKUP($L3508,'result messages'!$H$3:$L$11,4,FALSE)))</f>
        <v/>
      </c>
      <c r="Q3508" s="1" t="str">
        <f>IF(ISBLANK($C3508),"",IF(ISNA(VLOOKUP($L3508,'result messages'!$H$3:$L$11,5,FALSE)),VLOOKUP($M3508,'result messages'!$H$3:$L$11,5,FALSE),VLOOKUP($L3508,'result messages'!$H$3:$L$11,5,FALSE)))</f>
        <v/>
      </c>
    </row>
    <row r="3509" spans="1:17">
      <c r="A3509" s="1">
        <v>3506</v>
      </c>
      <c r="B3509" s="1"/>
      <c r="C3509" s="1"/>
      <c r="D3509" s="1"/>
      <c r="E3509" s="6"/>
      <c r="F3509" s="1"/>
      <c r="G3509" s="1" t="str">
        <f>IF(ISNA(VLOOKUP($C3509,'DTEN TCAP Linkage deviceId'!$A$1:$A$20000,1,FALSE)),"No","Yes")</f>
        <v>No</v>
      </c>
      <c r="H3509" s="1" t="str">
        <f>IF(ISNA(VLOOKUP($C3509,'Provisioning Requester'!$F$3:$H$20000,2,FALSE)),"No","Yes")</f>
        <v>No</v>
      </c>
      <c r="I3509" s="1" t="str">
        <f>IF($H3509="Yes",VLOOKUP($C3509,'Provisioning Requester'!$F$3:$H$20000,3,FALSE),"-")</f>
        <v>-</v>
      </c>
      <c r="J3509" s="1" t="str">
        <f>IF(OR(D3509="SVCP", E3509="TRUE"), "No", IF(ISNA(VLOOKUP($C3509,'ProvResponder deviceId'!$A$1:$A$20000,1,FALSE)),"No","Yes"))</f>
        <v>No</v>
      </c>
      <c r="K3509" s="1" t="str">
        <f>IF($J3509="Yes",VLOOKUP($C3509,'ProvResponder deviceId'!$A$1:$C$20000,3,FALSE),"-")</f>
        <v>-</v>
      </c>
      <c r="L3509" s="1" t="str">
        <f t="shared" si="108"/>
        <v/>
      </c>
      <c r="M3509" s="1" t="str">
        <f t="shared" si="109"/>
        <v/>
      </c>
      <c r="N3509" s="1" t="str">
        <f>IF(ISBLANK($C3509),"",IF(ISNA(VLOOKUP($L3509,'result messages'!$H$3:$L$11,2,FALSE)),VLOOKUP($M3509,'result messages'!$H$3:$L$11,2,FALSE),VLOOKUP($L3509,'result messages'!$H$3:$L$11,2,FALSE)))</f>
        <v/>
      </c>
      <c r="O3509" s="1" t="str">
        <f>IF(ISBLANK($C3509),"",IF(ISNA(VLOOKUP($L3509,'result messages'!$H$3:$L$11,3,FALSE)),VLOOKUP($M3509,'result messages'!$H$3:$L$11,3,FALSE),VLOOKUP($L3509,'result messages'!$H$3:$L$11,3,FALSE)))</f>
        <v/>
      </c>
      <c r="P3509" s="1" t="str">
        <f>IF(ISBLANK($C3509),"",IF(ISNA(VLOOKUP($L3509,'result messages'!$H$3:$L$11,4,FALSE)),VLOOKUP($M3509,'result messages'!$H$3:$L$11,4,FALSE),VLOOKUP($L3509,'result messages'!$H$3:$L$11,4,FALSE)))</f>
        <v/>
      </c>
      <c r="Q3509" s="1" t="str">
        <f>IF(ISBLANK($C3509),"",IF(ISNA(VLOOKUP($L3509,'result messages'!$H$3:$L$11,5,FALSE)),VLOOKUP($M3509,'result messages'!$H$3:$L$11,5,FALSE),VLOOKUP($L3509,'result messages'!$H$3:$L$11,5,FALSE)))</f>
        <v/>
      </c>
    </row>
    <row r="3510" spans="1:17">
      <c r="A3510" s="1">
        <v>3507</v>
      </c>
      <c r="B3510" s="1"/>
      <c r="C3510" s="1"/>
      <c r="D3510" s="1"/>
      <c r="E3510" s="6"/>
      <c r="F3510" s="1"/>
      <c r="G3510" s="1" t="str">
        <f>IF(ISNA(VLOOKUP($C3510,'DTEN TCAP Linkage deviceId'!$A$1:$A$20000,1,FALSE)),"No","Yes")</f>
        <v>No</v>
      </c>
      <c r="H3510" s="1" t="str">
        <f>IF(ISNA(VLOOKUP($C3510,'Provisioning Requester'!$F$3:$H$20000,2,FALSE)),"No","Yes")</f>
        <v>No</v>
      </c>
      <c r="I3510" s="1" t="str">
        <f>IF($H3510="Yes",VLOOKUP($C3510,'Provisioning Requester'!$F$3:$H$20000,3,FALSE),"-")</f>
        <v>-</v>
      </c>
      <c r="J3510" s="1" t="str">
        <f>IF(OR(D3510="SVCP", E3510="TRUE"), "No", IF(ISNA(VLOOKUP($C3510,'ProvResponder deviceId'!$A$1:$A$20000,1,FALSE)),"No","Yes"))</f>
        <v>No</v>
      </c>
      <c r="K3510" s="1" t="str">
        <f>IF($J3510="Yes",VLOOKUP($C3510,'ProvResponder deviceId'!$A$1:$C$20000,3,FALSE),"-")</f>
        <v>-</v>
      </c>
      <c r="L3510" s="1" t="str">
        <f t="shared" si="108"/>
        <v/>
      </c>
      <c r="M3510" s="1" t="str">
        <f t="shared" si="109"/>
        <v/>
      </c>
      <c r="N3510" s="1" t="str">
        <f>IF(ISBLANK($C3510),"",IF(ISNA(VLOOKUP($L3510,'result messages'!$H$3:$L$11,2,FALSE)),VLOOKUP($M3510,'result messages'!$H$3:$L$11,2,FALSE),VLOOKUP($L3510,'result messages'!$H$3:$L$11,2,FALSE)))</f>
        <v/>
      </c>
      <c r="O3510" s="1" t="str">
        <f>IF(ISBLANK($C3510),"",IF(ISNA(VLOOKUP($L3510,'result messages'!$H$3:$L$11,3,FALSE)),VLOOKUP($M3510,'result messages'!$H$3:$L$11,3,FALSE),VLOOKUP($L3510,'result messages'!$H$3:$L$11,3,FALSE)))</f>
        <v/>
      </c>
      <c r="P3510" s="1" t="str">
        <f>IF(ISBLANK($C3510),"",IF(ISNA(VLOOKUP($L3510,'result messages'!$H$3:$L$11,4,FALSE)),VLOOKUP($M3510,'result messages'!$H$3:$L$11,4,FALSE),VLOOKUP($L3510,'result messages'!$H$3:$L$11,4,FALSE)))</f>
        <v/>
      </c>
      <c r="Q3510" s="1" t="str">
        <f>IF(ISBLANK($C3510),"",IF(ISNA(VLOOKUP($L3510,'result messages'!$H$3:$L$11,5,FALSE)),VLOOKUP($M3510,'result messages'!$H$3:$L$11,5,FALSE),VLOOKUP($L3510,'result messages'!$H$3:$L$11,5,FALSE)))</f>
        <v/>
      </c>
    </row>
    <row r="3511" spans="1:17">
      <c r="A3511" s="1">
        <v>3508</v>
      </c>
      <c r="B3511" s="1"/>
      <c r="C3511" s="1"/>
      <c r="D3511" s="1"/>
      <c r="E3511" s="6"/>
      <c r="F3511" s="1"/>
      <c r="G3511" s="1" t="str">
        <f>IF(ISNA(VLOOKUP($C3511,'DTEN TCAP Linkage deviceId'!$A$1:$A$20000,1,FALSE)),"No","Yes")</f>
        <v>No</v>
      </c>
      <c r="H3511" s="1" t="str">
        <f>IF(ISNA(VLOOKUP($C3511,'Provisioning Requester'!$F$3:$H$20000,2,FALSE)),"No","Yes")</f>
        <v>No</v>
      </c>
      <c r="I3511" s="1" t="str">
        <f>IF($H3511="Yes",VLOOKUP($C3511,'Provisioning Requester'!$F$3:$H$20000,3,FALSE),"-")</f>
        <v>-</v>
      </c>
      <c r="J3511" s="1" t="str">
        <f>IF(OR(D3511="SVCP", E3511="TRUE"), "No", IF(ISNA(VLOOKUP($C3511,'ProvResponder deviceId'!$A$1:$A$20000,1,FALSE)),"No","Yes"))</f>
        <v>No</v>
      </c>
      <c r="K3511" s="1" t="str">
        <f>IF($J3511="Yes",VLOOKUP($C3511,'ProvResponder deviceId'!$A$1:$C$20000,3,FALSE),"-")</f>
        <v>-</v>
      </c>
      <c r="L3511" s="1" t="str">
        <f t="shared" si="108"/>
        <v/>
      </c>
      <c r="M3511" s="1" t="str">
        <f t="shared" si="109"/>
        <v/>
      </c>
      <c r="N3511" s="1" t="str">
        <f>IF(ISBLANK($C3511),"",IF(ISNA(VLOOKUP($L3511,'result messages'!$H$3:$L$11,2,FALSE)),VLOOKUP($M3511,'result messages'!$H$3:$L$11,2,FALSE),VLOOKUP($L3511,'result messages'!$H$3:$L$11,2,FALSE)))</f>
        <v/>
      </c>
      <c r="O3511" s="1" t="str">
        <f>IF(ISBLANK($C3511),"",IF(ISNA(VLOOKUP($L3511,'result messages'!$H$3:$L$11,3,FALSE)),VLOOKUP($M3511,'result messages'!$H$3:$L$11,3,FALSE),VLOOKUP($L3511,'result messages'!$H$3:$L$11,3,FALSE)))</f>
        <v/>
      </c>
      <c r="P3511" s="1" t="str">
        <f>IF(ISBLANK($C3511),"",IF(ISNA(VLOOKUP($L3511,'result messages'!$H$3:$L$11,4,FALSE)),VLOOKUP($M3511,'result messages'!$H$3:$L$11,4,FALSE),VLOOKUP($L3511,'result messages'!$H$3:$L$11,4,FALSE)))</f>
        <v/>
      </c>
      <c r="Q3511" s="1" t="str">
        <f>IF(ISBLANK($C3511),"",IF(ISNA(VLOOKUP($L3511,'result messages'!$H$3:$L$11,5,FALSE)),VLOOKUP($M3511,'result messages'!$H$3:$L$11,5,FALSE),VLOOKUP($L3511,'result messages'!$H$3:$L$11,5,FALSE)))</f>
        <v/>
      </c>
    </row>
    <row r="3512" spans="1:17">
      <c r="A3512" s="1">
        <v>3509</v>
      </c>
      <c r="B3512" s="1"/>
      <c r="C3512" s="1"/>
      <c r="D3512" s="1"/>
      <c r="E3512" s="6"/>
      <c r="F3512" s="1"/>
      <c r="G3512" s="1" t="str">
        <f>IF(ISNA(VLOOKUP($C3512,'DTEN TCAP Linkage deviceId'!$A$1:$A$20000,1,FALSE)),"No","Yes")</f>
        <v>No</v>
      </c>
      <c r="H3512" s="1" t="str">
        <f>IF(ISNA(VLOOKUP($C3512,'Provisioning Requester'!$F$3:$H$20000,2,FALSE)),"No","Yes")</f>
        <v>No</v>
      </c>
      <c r="I3512" s="1" t="str">
        <f>IF($H3512="Yes",VLOOKUP($C3512,'Provisioning Requester'!$F$3:$H$20000,3,FALSE),"-")</f>
        <v>-</v>
      </c>
      <c r="J3512" s="1" t="str">
        <f>IF(OR(D3512="SVCP", E3512="TRUE"), "No", IF(ISNA(VLOOKUP($C3512,'ProvResponder deviceId'!$A$1:$A$20000,1,FALSE)),"No","Yes"))</f>
        <v>No</v>
      </c>
      <c r="K3512" s="1" t="str">
        <f>IF($J3512="Yes",VLOOKUP($C3512,'ProvResponder deviceId'!$A$1:$C$20000,3,FALSE),"-")</f>
        <v>-</v>
      </c>
      <c r="L3512" s="1" t="str">
        <f t="shared" si="108"/>
        <v/>
      </c>
      <c r="M3512" s="1" t="str">
        <f t="shared" si="109"/>
        <v/>
      </c>
      <c r="N3512" s="1" t="str">
        <f>IF(ISBLANK($C3512),"",IF(ISNA(VLOOKUP($L3512,'result messages'!$H$3:$L$11,2,FALSE)),VLOOKUP($M3512,'result messages'!$H$3:$L$11,2,FALSE),VLOOKUP($L3512,'result messages'!$H$3:$L$11,2,FALSE)))</f>
        <v/>
      </c>
      <c r="O3512" s="1" t="str">
        <f>IF(ISBLANK($C3512),"",IF(ISNA(VLOOKUP($L3512,'result messages'!$H$3:$L$11,3,FALSE)),VLOOKUP($M3512,'result messages'!$H$3:$L$11,3,FALSE),VLOOKUP($L3512,'result messages'!$H$3:$L$11,3,FALSE)))</f>
        <v/>
      </c>
      <c r="P3512" s="1" t="str">
        <f>IF(ISBLANK($C3512),"",IF(ISNA(VLOOKUP($L3512,'result messages'!$H$3:$L$11,4,FALSE)),VLOOKUP($M3512,'result messages'!$H$3:$L$11,4,FALSE),VLOOKUP($L3512,'result messages'!$H$3:$L$11,4,FALSE)))</f>
        <v/>
      </c>
      <c r="Q3512" s="1" t="str">
        <f>IF(ISBLANK($C3512),"",IF(ISNA(VLOOKUP($L3512,'result messages'!$H$3:$L$11,5,FALSE)),VLOOKUP($M3512,'result messages'!$H$3:$L$11,5,FALSE),VLOOKUP($L3512,'result messages'!$H$3:$L$11,5,FALSE)))</f>
        <v/>
      </c>
    </row>
    <row r="3513" spans="1:17">
      <c r="A3513" s="1">
        <v>3510</v>
      </c>
      <c r="B3513" s="1"/>
      <c r="C3513" s="1"/>
      <c r="D3513" s="1"/>
      <c r="E3513" s="6"/>
      <c r="F3513" s="1"/>
      <c r="G3513" s="1" t="str">
        <f>IF(ISNA(VLOOKUP($C3513,'DTEN TCAP Linkage deviceId'!$A$1:$A$20000,1,FALSE)),"No","Yes")</f>
        <v>No</v>
      </c>
      <c r="H3513" s="1" t="str">
        <f>IF(ISNA(VLOOKUP($C3513,'Provisioning Requester'!$F$3:$H$20000,2,FALSE)),"No","Yes")</f>
        <v>No</v>
      </c>
      <c r="I3513" s="1" t="str">
        <f>IF($H3513="Yes",VLOOKUP($C3513,'Provisioning Requester'!$F$3:$H$20000,3,FALSE),"-")</f>
        <v>-</v>
      </c>
      <c r="J3513" s="1" t="str">
        <f>IF(OR(D3513="SVCP", E3513="TRUE"), "No", IF(ISNA(VLOOKUP($C3513,'ProvResponder deviceId'!$A$1:$A$20000,1,FALSE)),"No","Yes"))</f>
        <v>No</v>
      </c>
      <c r="K3513" s="1" t="str">
        <f>IF($J3513="Yes",VLOOKUP($C3513,'ProvResponder deviceId'!$A$1:$C$20000,3,FALSE),"-")</f>
        <v>-</v>
      </c>
      <c r="L3513" s="1" t="str">
        <f t="shared" si="108"/>
        <v/>
      </c>
      <c r="M3513" s="1" t="str">
        <f t="shared" si="109"/>
        <v/>
      </c>
      <c r="N3513" s="1" t="str">
        <f>IF(ISBLANK($C3513),"",IF(ISNA(VLOOKUP($L3513,'result messages'!$H$3:$L$11,2,FALSE)),VLOOKUP($M3513,'result messages'!$H$3:$L$11,2,FALSE),VLOOKUP($L3513,'result messages'!$H$3:$L$11,2,FALSE)))</f>
        <v/>
      </c>
      <c r="O3513" s="1" t="str">
        <f>IF(ISBLANK($C3513),"",IF(ISNA(VLOOKUP($L3513,'result messages'!$H$3:$L$11,3,FALSE)),VLOOKUP($M3513,'result messages'!$H$3:$L$11,3,FALSE),VLOOKUP($L3513,'result messages'!$H$3:$L$11,3,FALSE)))</f>
        <v/>
      </c>
      <c r="P3513" s="1" t="str">
        <f>IF(ISBLANK($C3513),"",IF(ISNA(VLOOKUP($L3513,'result messages'!$H$3:$L$11,4,FALSE)),VLOOKUP($M3513,'result messages'!$H$3:$L$11,4,FALSE),VLOOKUP($L3513,'result messages'!$H$3:$L$11,4,FALSE)))</f>
        <v/>
      </c>
      <c r="Q3513" s="1" t="str">
        <f>IF(ISBLANK($C3513),"",IF(ISNA(VLOOKUP($L3513,'result messages'!$H$3:$L$11,5,FALSE)),VLOOKUP($M3513,'result messages'!$H$3:$L$11,5,FALSE),VLOOKUP($L3513,'result messages'!$H$3:$L$11,5,FALSE)))</f>
        <v/>
      </c>
    </row>
    <row r="3514" spans="1:17">
      <c r="A3514" s="1">
        <v>3511</v>
      </c>
      <c r="B3514" s="1"/>
      <c r="C3514" s="1"/>
      <c r="D3514" s="1"/>
      <c r="E3514" s="6"/>
      <c r="F3514" s="1"/>
      <c r="G3514" s="1" t="str">
        <f>IF(ISNA(VLOOKUP($C3514,'DTEN TCAP Linkage deviceId'!$A$1:$A$20000,1,FALSE)),"No","Yes")</f>
        <v>No</v>
      </c>
      <c r="H3514" s="1" t="str">
        <f>IF(ISNA(VLOOKUP($C3514,'Provisioning Requester'!$F$3:$H$20000,2,FALSE)),"No","Yes")</f>
        <v>No</v>
      </c>
      <c r="I3514" s="1" t="str">
        <f>IF($H3514="Yes",VLOOKUP($C3514,'Provisioning Requester'!$F$3:$H$20000,3,FALSE),"-")</f>
        <v>-</v>
      </c>
      <c r="J3514" s="1" t="str">
        <f>IF(OR(D3514="SVCP", E3514="TRUE"), "No", IF(ISNA(VLOOKUP($C3514,'ProvResponder deviceId'!$A$1:$A$20000,1,FALSE)),"No","Yes"))</f>
        <v>No</v>
      </c>
      <c r="K3514" s="1" t="str">
        <f>IF($J3514="Yes",VLOOKUP($C3514,'ProvResponder deviceId'!$A$1:$C$20000,3,FALSE),"-")</f>
        <v>-</v>
      </c>
      <c r="L3514" s="1" t="str">
        <f t="shared" si="108"/>
        <v/>
      </c>
      <c r="M3514" s="1" t="str">
        <f t="shared" si="109"/>
        <v/>
      </c>
      <c r="N3514" s="1" t="str">
        <f>IF(ISBLANK($C3514),"",IF(ISNA(VLOOKUP($L3514,'result messages'!$H$3:$L$11,2,FALSE)),VLOOKUP($M3514,'result messages'!$H$3:$L$11,2,FALSE),VLOOKUP($L3514,'result messages'!$H$3:$L$11,2,FALSE)))</f>
        <v/>
      </c>
      <c r="O3514" s="1" t="str">
        <f>IF(ISBLANK($C3514),"",IF(ISNA(VLOOKUP($L3514,'result messages'!$H$3:$L$11,3,FALSE)),VLOOKUP($M3514,'result messages'!$H$3:$L$11,3,FALSE),VLOOKUP($L3514,'result messages'!$H$3:$L$11,3,FALSE)))</f>
        <v/>
      </c>
      <c r="P3514" s="1" t="str">
        <f>IF(ISBLANK($C3514),"",IF(ISNA(VLOOKUP($L3514,'result messages'!$H$3:$L$11,4,FALSE)),VLOOKUP($M3514,'result messages'!$H$3:$L$11,4,FALSE),VLOOKUP($L3514,'result messages'!$H$3:$L$11,4,FALSE)))</f>
        <v/>
      </c>
      <c r="Q3514" s="1" t="str">
        <f>IF(ISBLANK($C3514),"",IF(ISNA(VLOOKUP($L3514,'result messages'!$H$3:$L$11,5,FALSE)),VLOOKUP($M3514,'result messages'!$H$3:$L$11,5,FALSE),VLOOKUP($L3514,'result messages'!$H$3:$L$11,5,FALSE)))</f>
        <v/>
      </c>
    </row>
    <row r="3515" spans="1:17">
      <c r="A3515" s="1">
        <v>3512</v>
      </c>
      <c r="B3515" s="1"/>
      <c r="C3515" s="1"/>
      <c r="D3515" s="1"/>
      <c r="E3515" s="6"/>
      <c r="F3515" s="1"/>
      <c r="G3515" s="1" t="str">
        <f>IF(ISNA(VLOOKUP($C3515,'DTEN TCAP Linkage deviceId'!$A$1:$A$20000,1,FALSE)),"No","Yes")</f>
        <v>No</v>
      </c>
      <c r="H3515" s="1" t="str">
        <f>IF(ISNA(VLOOKUP($C3515,'Provisioning Requester'!$F$3:$H$20000,2,FALSE)),"No","Yes")</f>
        <v>No</v>
      </c>
      <c r="I3515" s="1" t="str">
        <f>IF($H3515="Yes",VLOOKUP($C3515,'Provisioning Requester'!$F$3:$H$20000,3,FALSE),"-")</f>
        <v>-</v>
      </c>
      <c r="J3515" s="1" t="str">
        <f>IF(OR(D3515="SVCP", E3515="TRUE"), "No", IF(ISNA(VLOOKUP($C3515,'ProvResponder deviceId'!$A$1:$A$20000,1,FALSE)),"No","Yes"))</f>
        <v>No</v>
      </c>
      <c r="K3515" s="1" t="str">
        <f>IF($J3515="Yes",VLOOKUP($C3515,'ProvResponder deviceId'!$A$1:$C$20000,3,FALSE),"-")</f>
        <v>-</v>
      </c>
      <c r="L3515" s="1" t="str">
        <f t="shared" si="108"/>
        <v/>
      </c>
      <c r="M3515" s="1" t="str">
        <f t="shared" si="109"/>
        <v/>
      </c>
      <c r="N3515" s="1" t="str">
        <f>IF(ISBLANK($C3515),"",IF(ISNA(VLOOKUP($L3515,'result messages'!$H$3:$L$11,2,FALSE)),VLOOKUP($M3515,'result messages'!$H$3:$L$11,2,FALSE),VLOOKUP($L3515,'result messages'!$H$3:$L$11,2,FALSE)))</f>
        <v/>
      </c>
      <c r="O3515" s="1" t="str">
        <f>IF(ISBLANK($C3515),"",IF(ISNA(VLOOKUP($L3515,'result messages'!$H$3:$L$11,3,FALSE)),VLOOKUP($M3515,'result messages'!$H$3:$L$11,3,FALSE),VLOOKUP($L3515,'result messages'!$H$3:$L$11,3,FALSE)))</f>
        <v/>
      </c>
      <c r="P3515" s="1" t="str">
        <f>IF(ISBLANK($C3515),"",IF(ISNA(VLOOKUP($L3515,'result messages'!$H$3:$L$11,4,FALSE)),VLOOKUP($M3515,'result messages'!$H$3:$L$11,4,FALSE),VLOOKUP($L3515,'result messages'!$H$3:$L$11,4,FALSE)))</f>
        <v/>
      </c>
      <c r="Q3515" s="1" t="str">
        <f>IF(ISBLANK($C3515),"",IF(ISNA(VLOOKUP($L3515,'result messages'!$H$3:$L$11,5,FALSE)),VLOOKUP($M3515,'result messages'!$H$3:$L$11,5,FALSE),VLOOKUP($L3515,'result messages'!$H$3:$L$11,5,FALSE)))</f>
        <v/>
      </c>
    </row>
    <row r="3516" spans="1:17">
      <c r="A3516" s="1">
        <v>3513</v>
      </c>
      <c r="B3516" s="1"/>
      <c r="C3516" s="1"/>
      <c r="D3516" s="1"/>
      <c r="E3516" s="6"/>
      <c r="F3516" s="1"/>
      <c r="G3516" s="1" t="str">
        <f>IF(ISNA(VLOOKUP($C3516,'DTEN TCAP Linkage deviceId'!$A$1:$A$20000,1,FALSE)),"No","Yes")</f>
        <v>No</v>
      </c>
      <c r="H3516" s="1" t="str">
        <f>IF(ISNA(VLOOKUP($C3516,'Provisioning Requester'!$F$3:$H$20000,2,FALSE)),"No","Yes")</f>
        <v>No</v>
      </c>
      <c r="I3516" s="1" t="str">
        <f>IF($H3516="Yes",VLOOKUP($C3516,'Provisioning Requester'!$F$3:$H$20000,3,FALSE),"-")</f>
        <v>-</v>
      </c>
      <c r="J3516" s="1" t="str">
        <f>IF(OR(D3516="SVCP", E3516="TRUE"), "No", IF(ISNA(VLOOKUP($C3516,'ProvResponder deviceId'!$A$1:$A$20000,1,FALSE)),"No","Yes"))</f>
        <v>No</v>
      </c>
      <c r="K3516" s="1" t="str">
        <f>IF($J3516="Yes",VLOOKUP($C3516,'ProvResponder deviceId'!$A$1:$C$20000,3,FALSE),"-")</f>
        <v>-</v>
      </c>
      <c r="L3516" s="1" t="str">
        <f t="shared" si="108"/>
        <v/>
      </c>
      <c r="M3516" s="1" t="str">
        <f t="shared" si="109"/>
        <v/>
      </c>
      <c r="N3516" s="1" t="str">
        <f>IF(ISBLANK($C3516),"",IF(ISNA(VLOOKUP($L3516,'result messages'!$H$3:$L$11,2,FALSE)),VLOOKUP($M3516,'result messages'!$H$3:$L$11,2,FALSE),VLOOKUP($L3516,'result messages'!$H$3:$L$11,2,FALSE)))</f>
        <v/>
      </c>
      <c r="O3516" s="1" t="str">
        <f>IF(ISBLANK($C3516),"",IF(ISNA(VLOOKUP($L3516,'result messages'!$H$3:$L$11,3,FALSE)),VLOOKUP($M3516,'result messages'!$H$3:$L$11,3,FALSE),VLOOKUP($L3516,'result messages'!$H$3:$L$11,3,FALSE)))</f>
        <v/>
      </c>
      <c r="P3516" s="1" t="str">
        <f>IF(ISBLANK($C3516),"",IF(ISNA(VLOOKUP($L3516,'result messages'!$H$3:$L$11,4,FALSE)),VLOOKUP($M3516,'result messages'!$H$3:$L$11,4,FALSE),VLOOKUP($L3516,'result messages'!$H$3:$L$11,4,FALSE)))</f>
        <v/>
      </c>
      <c r="Q3516" s="1" t="str">
        <f>IF(ISBLANK($C3516),"",IF(ISNA(VLOOKUP($L3516,'result messages'!$H$3:$L$11,5,FALSE)),VLOOKUP($M3516,'result messages'!$H$3:$L$11,5,FALSE),VLOOKUP($L3516,'result messages'!$H$3:$L$11,5,FALSE)))</f>
        <v/>
      </c>
    </row>
    <row r="3517" spans="1:17">
      <c r="A3517" s="1">
        <v>3514</v>
      </c>
      <c r="B3517" s="1"/>
      <c r="C3517" s="1"/>
      <c r="D3517" s="1"/>
      <c r="E3517" s="6"/>
      <c r="F3517" s="1"/>
      <c r="G3517" s="1" t="str">
        <f>IF(ISNA(VLOOKUP($C3517,'DTEN TCAP Linkage deviceId'!$A$1:$A$20000,1,FALSE)),"No","Yes")</f>
        <v>No</v>
      </c>
      <c r="H3517" s="1" t="str">
        <f>IF(ISNA(VLOOKUP($C3517,'Provisioning Requester'!$F$3:$H$20000,2,FALSE)),"No","Yes")</f>
        <v>No</v>
      </c>
      <c r="I3517" s="1" t="str">
        <f>IF($H3517="Yes",VLOOKUP($C3517,'Provisioning Requester'!$F$3:$H$20000,3,FALSE),"-")</f>
        <v>-</v>
      </c>
      <c r="J3517" s="1" t="str">
        <f>IF(OR(D3517="SVCP", E3517="TRUE"), "No", IF(ISNA(VLOOKUP($C3517,'ProvResponder deviceId'!$A$1:$A$20000,1,FALSE)),"No","Yes"))</f>
        <v>No</v>
      </c>
      <c r="K3517" s="1" t="str">
        <f>IF($J3517="Yes",VLOOKUP($C3517,'ProvResponder deviceId'!$A$1:$C$20000,3,FALSE),"-")</f>
        <v>-</v>
      </c>
      <c r="L3517" s="1" t="str">
        <f t="shared" si="108"/>
        <v/>
      </c>
      <c r="M3517" s="1" t="str">
        <f t="shared" si="109"/>
        <v/>
      </c>
      <c r="N3517" s="1" t="str">
        <f>IF(ISBLANK($C3517),"",IF(ISNA(VLOOKUP($L3517,'result messages'!$H$3:$L$11,2,FALSE)),VLOOKUP($M3517,'result messages'!$H$3:$L$11,2,FALSE),VLOOKUP($L3517,'result messages'!$H$3:$L$11,2,FALSE)))</f>
        <v/>
      </c>
      <c r="O3517" s="1" t="str">
        <f>IF(ISBLANK($C3517),"",IF(ISNA(VLOOKUP($L3517,'result messages'!$H$3:$L$11,3,FALSE)),VLOOKUP($M3517,'result messages'!$H$3:$L$11,3,FALSE),VLOOKUP($L3517,'result messages'!$H$3:$L$11,3,FALSE)))</f>
        <v/>
      </c>
      <c r="P3517" s="1" t="str">
        <f>IF(ISBLANK($C3517),"",IF(ISNA(VLOOKUP($L3517,'result messages'!$H$3:$L$11,4,FALSE)),VLOOKUP($M3517,'result messages'!$H$3:$L$11,4,FALSE),VLOOKUP($L3517,'result messages'!$H$3:$L$11,4,FALSE)))</f>
        <v/>
      </c>
      <c r="Q3517" s="1" t="str">
        <f>IF(ISBLANK($C3517),"",IF(ISNA(VLOOKUP($L3517,'result messages'!$H$3:$L$11,5,FALSE)),VLOOKUP($M3517,'result messages'!$H$3:$L$11,5,FALSE),VLOOKUP($L3517,'result messages'!$H$3:$L$11,5,FALSE)))</f>
        <v/>
      </c>
    </row>
    <row r="3518" spans="1:17">
      <c r="A3518" s="1">
        <v>3515</v>
      </c>
      <c r="B3518" s="1"/>
      <c r="C3518" s="1"/>
      <c r="D3518" s="1"/>
      <c r="E3518" s="6"/>
      <c r="F3518" s="1"/>
      <c r="G3518" s="1" t="str">
        <f>IF(ISNA(VLOOKUP($C3518,'DTEN TCAP Linkage deviceId'!$A$1:$A$20000,1,FALSE)),"No","Yes")</f>
        <v>No</v>
      </c>
      <c r="H3518" s="1" t="str">
        <f>IF(ISNA(VLOOKUP($C3518,'Provisioning Requester'!$F$3:$H$20000,2,FALSE)),"No","Yes")</f>
        <v>No</v>
      </c>
      <c r="I3518" s="1" t="str">
        <f>IF($H3518="Yes",VLOOKUP($C3518,'Provisioning Requester'!$F$3:$H$20000,3,FALSE),"-")</f>
        <v>-</v>
      </c>
      <c r="J3518" s="1" t="str">
        <f>IF(OR(D3518="SVCP", E3518="TRUE"), "No", IF(ISNA(VLOOKUP($C3518,'ProvResponder deviceId'!$A$1:$A$20000,1,FALSE)),"No","Yes"))</f>
        <v>No</v>
      </c>
      <c r="K3518" s="1" t="str">
        <f>IF($J3518="Yes",VLOOKUP($C3518,'ProvResponder deviceId'!$A$1:$C$20000,3,FALSE),"-")</f>
        <v>-</v>
      </c>
      <c r="L3518" s="1" t="str">
        <f t="shared" si="108"/>
        <v/>
      </c>
      <c r="M3518" s="1" t="str">
        <f t="shared" si="109"/>
        <v/>
      </c>
      <c r="N3518" s="1" t="str">
        <f>IF(ISBLANK($C3518),"",IF(ISNA(VLOOKUP($L3518,'result messages'!$H$3:$L$11,2,FALSE)),VLOOKUP($M3518,'result messages'!$H$3:$L$11,2,FALSE),VLOOKUP($L3518,'result messages'!$H$3:$L$11,2,FALSE)))</f>
        <v/>
      </c>
      <c r="O3518" s="1" t="str">
        <f>IF(ISBLANK($C3518),"",IF(ISNA(VLOOKUP($L3518,'result messages'!$H$3:$L$11,3,FALSE)),VLOOKUP($M3518,'result messages'!$H$3:$L$11,3,FALSE),VLOOKUP($L3518,'result messages'!$H$3:$L$11,3,FALSE)))</f>
        <v/>
      </c>
      <c r="P3518" s="1" t="str">
        <f>IF(ISBLANK($C3518),"",IF(ISNA(VLOOKUP($L3518,'result messages'!$H$3:$L$11,4,FALSE)),VLOOKUP($M3518,'result messages'!$H$3:$L$11,4,FALSE),VLOOKUP($L3518,'result messages'!$H$3:$L$11,4,FALSE)))</f>
        <v/>
      </c>
      <c r="Q3518" s="1" t="str">
        <f>IF(ISBLANK($C3518),"",IF(ISNA(VLOOKUP($L3518,'result messages'!$H$3:$L$11,5,FALSE)),VLOOKUP($M3518,'result messages'!$H$3:$L$11,5,FALSE),VLOOKUP($L3518,'result messages'!$H$3:$L$11,5,FALSE)))</f>
        <v/>
      </c>
    </row>
    <row r="3519" spans="1:17">
      <c r="A3519" s="1">
        <v>3516</v>
      </c>
      <c r="B3519" s="1"/>
      <c r="C3519" s="1"/>
      <c r="D3519" s="1"/>
      <c r="E3519" s="6"/>
      <c r="F3519" s="1"/>
      <c r="G3519" s="1" t="str">
        <f>IF(ISNA(VLOOKUP($C3519,'DTEN TCAP Linkage deviceId'!$A$1:$A$20000,1,FALSE)),"No","Yes")</f>
        <v>No</v>
      </c>
      <c r="H3519" s="1" t="str">
        <f>IF(ISNA(VLOOKUP($C3519,'Provisioning Requester'!$F$3:$H$20000,2,FALSE)),"No","Yes")</f>
        <v>No</v>
      </c>
      <c r="I3519" s="1" t="str">
        <f>IF($H3519="Yes",VLOOKUP($C3519,'Provisioning Requester'!$F$3:$H$20000,3,FALSE),"-")</f>
        <v>-</v>
      </c>
      <c r="J3519" s="1" t="str">
        <f>IF(OR(D3519="SVCP", E3519="TRUE"), "No", IF(ISNA(VLOOKUP($C3519,'ProvResponder deviceId'!$A$1:$A$20000,1,FALSE)),"No","Yes"))</f>
        <v>No</v>
      </c>
      <c r="K3519" s="1" t="str">
        <f>IF($J3519="Yes",VLOOKUP($C3519,'ProvResponder deviceId'!$A$1:$C$20000,3,FALSE),"-")</f>
        <v>-</v>
      </c>
      <c r="L3519" s="1" t="str">
        <f t="shared" si="108"/>
        <v/>
      </c>
      <c r="M3519" s="1" t="str">
        <f t="shared" si="109"/>
        <v/>
      </c>
      <c r="N3519" s="1" t="str">
        <f>IF(ISBLANK($C3519),"",IF(ISNA(VLOOKUP($L3519,'result messages'!$H$3:$L$11,2,FALSE)),VLOOKUP($M3519,'result messages'!$H$3:$L$11,2,FALSE),VLOOKUP($L3519,'result messages'!$H$3:$L$11,2,FALSE)))</f>
        <v/>
      </c>
      <c r="O3519" s="1" t="str">
        <f>IF(ISBLANK($C3519),"",IF(ISNA(VLOOKUP($L3519,'result messages'!$H$3:$L$11,3,FALSE)),VLOOKUP($M3519,'result messages'!$H$3:$L$11,3,FALSE),VLOOKUP($L3519,'result messages'!$H$3:$L$11,3,FALSE)))</f>
        <v/>
      </c>
      <c r="P3519" s="1" t="str">
        <f>IF(ISBLANK($C3519),"",IF(ISNA(VLOOKUP($L3519,'result messages'!$H$3:$L$11,4,FALSE)),VLOOKUP($M3519,'result messages'!$H$3:$L$11,4,FALSE),VLOOKUP($L3519,'result messages'!$H$3:$L$11,4,FALSE)))</f>
        <v/>
      </c>
      <c r="Q3519" s="1" t="str">
        <f>IF(ISBLANK($C3519),"",IF(ISNA(VLOOKUP($L3519,'result messages'!$H$3:$L$11,5,FALSE)),VLOOKUP($M3519,'result messages'!$H$3:$L$11,5,FALSE),VLOOKUP($L3519,'result messages'!$H$3:$L$11,5,FALSE)))</f>
        <v/>
      </c>
    </row>
    <row r="3520" spans="1:17">
      <c r="A3520" s="1">
        <v>3517</v>
      </c>
      <c r="B3520" s="1"/>
      <c r="C3520" s="1"/>
      <c r="D3520" s="1"/>
      <c r="E3520" s="6"/>
      <c r="F3520" s="1"/>
      <c r="G3520" s="1" t="str">
        <f>IF(ISNA(VLOOKUP($C3520,'DTEN TCAP Linkage deviceId'!$A$1:$A$20000,1,FALSE)),"No","Yes")</f>
        <v>No</v>
      </c>
      <c r="H3520" s="1" t="str">
        <f>IF(ISNA(VLOOKUP($C3520,'Provisioning Requester'!$F$3:$H$20000,2,FALSE)),"No","Yes")</f>
        <v>No</v>
      </c>
      <c r="I3520" s="1" t="str">
        <f>IF($H3520="Yes",VLOOKUP($C3520,'Provisioning Requester'!$F$3:$H$20000,3,FALSE),"-")</f>
        <v>-</v>
      </c>
      <c r="J3520" s="1" t="str">
        <f>IF(OR(D3520="SVCP", E3520="TRUE"), "No", IF(ISNA(VLOOKUP($C3520,'ProvResponder deviceId'!$A$1:$A$20000,1,FALSE)),"No","Yes"))</f>
        <v>No</v>
      </c>
      <c r="K3520" s="1" t="str">
        <f>IF($J3520="Yes",VLOOKUP($C3520,'ProvResponder deviceId'!$A$1:$C$20000,3,FALSE),"-")</f>
        <v>-</v>
      </c>
      <c r="L3520" s="1" t="str">
        <f t="shared" si="108"/>
        <v/>
      </c>
      <c r="M3520" s="1" t="str">
        <f t="shared" si="109"/>
        <v/>
      </c>
      <c r="N3520" s="1" t="str">
        <f>IF(ISBLANK($C3520),"",IF(ISNA(VLOOKUP($L3520,'result messages'!$H$3:$L$11,2,FALSE)),VLOOKUP($M3520,'result messages'!$H$3:$L$11,2,FALSE),VLOOKUP($L3520,'result messages'!$H$3:$L$11,2,FALSE)))</f>
        <v/>
      </c>
      <c r="O3520" s="1" t="str">
        <f>IF(ISBLANK($C3520),"",IF(ISNA(VLOOKUP($L3520,'result messages'!$H$3:$L$11,3,FALSE)),VLOOKUP($M3520,'result messages'!$H$3:$L$11,3,FALSE),VLOOKUP($L3520,'result messages'!$H$3:$L$11,3,FALSE)))</f>
        <v/>
      </c>
      <c r="P3520" s="1" t="str">
        <f>IF(ISBLANK($C3520),"",IF(ISNA(VLOOKUP($L3520,'result messages'!$H$3:$L$11,4,FALSE)),VLOOKUP($M3520,'result messages'!$H$3:$L$11,4,FALSE),VLOOKUP($L3520,'result messages'!$H$3:$L$11,4,FALSE)))</f>
        <v/>
      </c>
      <c r="Q3520" s="1" t="str">
        <f>IF(ISBLANK($C3520),"",IF(ISNA(VLOOKUP($L3520,'result messages'!$H$3:$L$11,5,FALSE)),VLOOKUP($M3520,'result messages'!$H$3:$L$11,5,FALSE),VLOOKUP($L3520,'result messages'!$H$3:$L$11,5,FALSE)))</f>
        <v/>
      </c>
    </row>
    <row r="3521" spans="1:17">
      <c r="A3521" s="1">
        <v>3518</v>
      </c>
      <c r="B3521" s="1"/>
      <c r="C3521" s="1"/>
      <c r="D3521" s="1"/>
      <c r="E3521" s="6"/>
      <c r="F3521" s="1"/>
      <c r="G3521" s="1" t="str">
        <f>IF(ISNA(VLOOKUP($C3521,'DTEN TCAP Linkage deviceId'!$A$1:$A$20000,1,FALSE)),"No","Yes")</f>
        <v>No</v>
      </c>
      <c r="H3521" s="1" t="str">
        <f>IF(ISNA(VLOOKUP($C3521,'Provisioning Requester'!$F$3:$H$20000,2,FALSE)),"No","Yes")</f>
        <v>No</v>
      </c>
      <c r="I3521" s="1" t="str">
        <f>IF($H3521="Yes",VLOOKUP($C3521,'Provisioning Requester'!$F$3:$H$20000,3,FALSE),"-")</f>
        <v>-</v>
      </c>
      <c r="J3521" s="1" t="str">
        <f>IF(OR(D3521="SVCP", E3521="TRUE"), "No", IF(ISNA(VLOOKUP($C3521,'ProvResponder deviceId'!$A$1:$A$20000,1,FALSE)),"No","Yes"))</f>
        <v>No</v>
      </c>
      <c r="K3521" s="1" t="str">
        <f>IF($J3521="Yes",VLOOKUP($C3521,'ProvResponder deviceId'!$A$1:$C$20000,3,FALSE),"-")</f>
        <v>-</v>
      </c>
      <c r="L3521" s="1" t="str">
        <f t="shared" si="108"/>
        <v/>
      </c>
      <c r="M3521" s="1" t="str">
        <f t="shared" si="109"/>
        <v/>
      </c>
      <c r="N3521" s="1" t="str">
        <f>IF(ISBLANK($C3521),"",IF(ISNA(VLOOKUP($L3521,'result messages'!$H$3:$L$11,2,FALSE)),VLOOKUP($M3521,'result messages'!$H$3:$L$11,2,FALSE),VLOOKUP($L3521,'result messages'!$H$3:$L$11,2,FALSE)))</f>
        <v/>
      </c>
      <c r="O3521" s="1" t="str">
        <f>IF(ISBLANK($C3521),"",IF(ISNA(VLOOKUP($L3521,'result messages'!$H$3:$L$11,3,FALSE)),VLOOKUP($M3521,'result messages'!$H$3:$L$11,3,FALSE),VLOOKUP($L3521,'result messages'!$H$3:$L$11,3,FALSE)))</f>
        <v/>
      </c>
      <c r="P3521" s="1" t="str">
        <f>IF(ISBLANK($C3521),"",IF(ISNA(VLOOKUP($L3521,'result messages'!$H$3:$L$11,4,FALSE)),VLOOKUP($M3521,'result messages'!$H$3:$L$11,4,FALSE),VLOOKUP($L3521,'result messages'!$H$3:$L$11,4,FALSE)))</f>
        <v/>
      </c>
      <c r="Q3521" s="1" t="str">
        <f>IF(ISBLANK($C3521),"",IF(ISNA(VLOOKUP($L3521,'result messages'!$H$3:$L$11,5,FALSE)),VLOOKUP($M3521,'result messages'!$H$3:$L$11,5,FALSE),VLOOKUP($L3521,'result messages'!$H$3:$L$11,5,FALSE)))</f>
        <v/>
      </c>
    </row>
    <row r="3522" spans="1:17">
      <c r="A3522" s="1">
        <v>3519</v>
      </c>
      <c r="B3522" s="1"/>
      <c r="C3522" s="1"/>
      <c r="D3522" s="1"/>
      <c r="E3522" s="6"/>
      <c r="F3522" s="1"/>
      <c r="G3522" s="1" t="str">
        <f>IF(ISNA(VLOOKUP($C3522,'DTEN TCAP Linkage deviceId'!$A$1:$A$20000,1,FALSE)),"No","Yes")</f>
        <v>No</v>
      </c>
      <c r="H3522" s="1" t="str">
        <f>IF(ISNA(VLOOKUP($C3522,'Provisioning Requester'!$F$3:$H$20000,2,FALSE)),"No","Yes")</f>
        <v>No</v>
      </c>
      <c r="I3522" s="1" t="str">
        <f>IF($H3522="Yes",VLOOKUP($C3522,'Provisioning Requester'!$F$3:$H$20000,3,FALSE),"-")</f>
        <v>-</v>
      </c>
      <c r="J3522" s="1" t="str">
        <f>IF(OR(D3522="SVCP", E3522="TRUE"), "No", IF(ISNA(VLOOKUP($C3522,'ProvResponder deviceId'!$A$1:$A$20000,1,FALSE)),"No","Yes"))</f>
        <v>No</v>
      </c>
      <c r="K3522" s="1" t="str">
        <f>IF($J3522="Yes",VLOOKUP($C3522,'ProvResponder deviceId'!$A$1:$C$20000,3,FALSE),"-")</f>
        <v>-</v>
      </c>
      <c r="L3522" s="1" t="str">
        <f t="shared" si="108"/>
        <v/>
      </c>
      <c r="M3522" s="1" t="str">
        <f t="shared" si="109"/>
        <v/>
      </c>
      <c r="N3522" s="1" t="str">
        <f>IF(ISBLANK($C3522),"",IF(ISNA(VLOOKUP($L3522,'result messages'!$H$3:$L$11,2,FALSE)),VLOOKUP($M3522,'result messages'!$H$3:$L$11,2,FALSE),VLOOKUP($L3522,'result messages'!$H$3:$L$11,2,FALSE)))</f>
        <v/>
      </c>
      <c r="O3522" s="1" t="str">
        <f>IF(ISBLANK($C3522),"",IF(ISNA(VLOOKUP($L3522,'result messages'!$H$3:$L$11,3,FALSE)),VLOOKUP($M3522,'result messages'!$H$3:$L$11,3,FALSE),VLOOKUP($L3522,'result messages'!$H$3:$L$11,3,FALSE)))</f>
        <v/>
      </c>
      <c r="P3522" s="1" t="str">
        <f>IF(ISBLANK($C3522),"",IF(ISNA(VLOOKUP($L3522,'result messages'!$H$3:$L$11,4,FALSE)),VLOOKUP($M3522,'result messages'!$H$3:$L$11,4,FALSE),VLOOKUP($L3522,'result messages'!$H$3:$L$11,4,FALSE)))</f>
        <v/>
      </c>
      <c r="Q3522" s="1" t="str">
        <f>IF(ISBLANK($C3522),"",IF(ISNA(VLOOKUP($L3522,'result messages'!$H$3:$L$11,5,FALSE)),VLOOKUP($M3522,'result messages'!$H$3:$L$11,5,FALSE),VLOOKUP($L3522,'result messages'!$H$3:$L$11,5,FALSE)))</f>
        <v/>
      </c>
    </row>
    <row r="3523" spans="1:17">
      <c r="A3523" s="1">
        <v>3520</v>
      </c>
      <c r="B3523" s="1"/>
      <c r="C3523" s="1"/>
      <c r="D3523" s="1"/>
      <c r="E3523" s="6"/>
      <c r="F3523" s="1"/>
      <c r="G3523" s="1" t="str">
        <f>IF(ISNA(VLOOKUP($C3523,'DTEN TCAP Linkage deviceId'!$A$1:$A$20000,1,FALSE)),"No","Yes")</f>
        <v>No</v>
      </c>
      <c r="H3523" s="1" t="str">
        <f>IF(ISNA(VLOOKUP($C3523,'Provisioning Requester'!$F$3:$H$20000,2,FALSE)),"No","Yes")</f>
        <v>No</v>
      </c>
      <c r="I3523" s="1" t="str">
        <f>IF($H3523="Yes",VLOOKUP($C3523,'Provisioning Requester'!$F$3:$H$20000,3,FALSE),"-")</f>
        <v>-</v>
      </c>
      <c r="J3523" s="1" t="str">
        <f>IF(OR(D3523="SVCP", E3523="TRUE"), "No", IF(ISNA(VLOOKUP($C3523,'ProvResponder deviceId'!$A$1:$A$20000,1,FALSE)),"No","Yes"))</f>
        <v>No</v>
      </c>
      <c r="K3523" s="1" t="str">
        <f>IF($J3523="Yes",VLOOKUP($C3523,'ProvResponder deviceId'!$A$1:$C$20000,3,FALSE),"-")</f>
        <v>-</v>
      </c>
      <c r="L3523" s="1" t="str">
        <f t="shared" si="108"/>
        <v/>
      </c>
      <c r="M3523" s="1" t="str">
        <f t="shared" si="109"/>
        <v/>
      </c>
      <c r="N3523" s="1" t="str">
        <f>IF(ISBLANK($C3523),"",IF(ISNA(VLOOKUP($L3523,'result messages'!$H$3:$L$11,2,FALSE)),VLOOKUP($M3523,'result messages'!$H$3:$L$11,2,FALSE),VLOOKUP($L3523,'result messages'!$H$3:$L$11,2,FALSE)))</f>
        <v/>
      </c>
      <c r="O3523" s="1" t="str">
        <f>IF(ISBLANK($C3523),"",IF(ISNA(VLOOKUP($L3523,'result messages'!$H$3:$L$11,3,FALSE)),VLOOKUP($M3523,'result messages'!$H$3:$L$11,3,FALSE),VLOOKUP($L3523,'result messages'!$H$3:$L$11,3,FALSE)))</f>
        <v/>
      </c>
      <c r="P3523" s="1" t="str">
        <f>IF(ISBLANK($C3523),"",IF(ISNA(VLOOKUP($L3523,'result messages'!$H$3:$L$11,4,FALSE)),VLOOKUP($M3523,'result messages'!$H$3:$L$11,4,FALSE),VLOOKUP($L3523,'result messages'!$H$3:$L$11,4,FALSE)))</f>
        <v/>
      </c>
      <c r="Q3523" s="1" t="str">
        <f>IF(ISBLANK($C3523),"",IF(ISNA(VLOOKUP($L3523,'result messages'!$H$3:$L$11,5,FALSE)),VLOOKUP($M3523,'result messages'!$H$3:$L$11,5,FALSE),VLOOKUP($L3523,'result messages'!$H$3:$L$11,5,FALSE)))</f>
        <v/>
      </c>
    </row>
    <row r="3524" spans="1:17">
      <c r="A3524" s="1">
        <v>3521</v>
      </c>
      <c r="B3524" s="1"/>
      <c r="C3524" s="1"/>
      <c r="D3524" s="1"/>
      <c r="E3524" s="6"/>
      <c r="F3524" s="1"/>
      <c r="G3524" s="1" t="str">
        <f>IF(ISNA(VLOOKUP($C3524,'DTEN TCAP Linkage deviceId'!$A$1:$A$20000,1,FALSE)),"No","Yes")</f>
        <v>No</v>
      </c>
      <c r="H3524" s="1" t="str">
        <f>IF(ISNA(VLOOKUP($C3524,'Provisioning Requester'!$F$3:$H$20000,2,FALSE)),"No","Yes")</f>
        <v>No</v>
      </c>
      <c r="I3524" s="1" t="str">
        <f>IF($H3524="Yes",VLOOKUP($C3524,'Provisioning Requester'!$F$3:$H$20000,3,FALSE),"-")</f>
        <v>-</v>
      </c>
      <c r="J3524" s="1" t="str">
        <f>IF(OR(D3524="SVCP", E3524="TRUE"), "No", IF(ISNA(VLOOKUP($C3524,'ProvResponder deviceId'!$A$1:$A$20000,1,FALSE)),"No","Yes"))</f>
        <v>No</v>
      </c>
      <c r="K3524" s="1" t="str">
        <f>IF($J3524="Yes",VLOOKUP($C3524,'ProvResponder deviceId'!$A$1:$C$20000,3,FALSE),"-")</f>
        <v>-</v>
      </c>
      <c r="L3524" s="1" t="str">
        <f t="shared" si="108"/>
        <v/>
      </c>
      <c r="M3524" s="1" t="str">
        <f t="shared" si="109"/>
        <v/>
      </c>
      <c r="N3524" s="1" t="str">
        <f>IF(ISBLANK($C3524),"",IF(ISNA(VLOOKUP($L3524,'result messages'!$H$3:$L$11,2,FALSE)),VLOOKUP($M3524,'result messages'!$H$3:$L$11,2,FALSE),VLOOKUP($L3524,'result messages'!$H$3:$L$11,2,FALSE)))</f>
        <v/>
      </c>
      <c r="O3524" s="1" t="str">
        <f>IF(ISBLANK($C3524),"",IF(ISNA(VLOOKUP($L3524,'result messages'!$H$3:$L$11,3,FALSE)),VLOOKUP($M3524,'result messages'!$H$3:$L$11,3,FALSE),VLOOKUP($L3524,'result messages'!$H$3:$L$11,3,FALSE)))</f>
        <v/>
      </c>
      <c r="P3524" s="1" t="str">
        <f>IF(ISBLANK($C3524),"",IF(ISNA(VLOOKUP($L3524,'result messages'!$H$3:$L$11,4,FALSE)),VLOOKUP($M3524,'result messages'!$H$3:$L$11,4,FALSE),VLOOKUP($L3524,'result messages'!$H$3:$L$11,4,FALSE)))</f>
        <v/>
      </c>
      <c r="Q3524" s="1" t="str">
        <f>IF(ISBLANK($C3524),"",IF(ISNA(VLOOKUP($L3524,'result messages'!$H$3:$L$11,5,FALSE)),VLOOKUP($M3524,'result messages'!$H$3:$L$11,5,FALSE),VLOOKUP($L3524,'result messages'!$H$3:$L$11,5,FALSE)))</f>
        <v/>
      </c>
    </row>
    <row r="3525" spans="1:17">
      <c r="A3525" s="1">
        <v>3522</v>
      </c>
      <c r="B3525" s="1"/>
      <c r="C3525" s="1"/>
      <c r="D3525" s="1"/>
      <c r="E3525" s="6"/>
      <c r="F3525" s="1"/>
      <c r="G3525" s="1" t="str">
        <f>IF(ISNA(VLOOKUP($C3525,'DTEN TCAP Linkage deviceId'!$A$1:$A$20000,1,FALSE)),"No","Yes")</f>
        <v>No</v>
      </c>
      <c r="H3525" s="1" t="str">
        <f>IF(ISNA(VLOOKUP($C3525,'Provisioning Requester'!$F$3:$H$20000,2,FALSE)),"No","Yes")</f>
        <v>No</v>
      </c>
      <c r="I3525" s="1" t="str">
        <f>IF($H3525="Yes",VLOOKUP($C3525,'Provisioning Requester'!$F$3:$H$20000,3,FALSE),"-")</f>
        <v>-</v>
      </c>
      <c r="J3525" s="1" t="str">
        <f>IF(OR(D3525="SVCP", E3525="TRUE"), "No", IF(ISNA(VLOOKUP($C3525,'ProvResponder deviceId'!$A$1:$A$20000,1,FALSE)),"No","Yes"))</f>
        <v>No</v>
      </c>
      <c r="K3525" s="1" t="str">
        <f>IF($J3525="Yes",VLOOKUP($C3525,'ProvResponder deviceId'!$A$1:$C$20000,3,FALSE),"-")</f>
        <v>-</v>
      </c>
      <c r="L3525" s="1" t="str">
        <f t="shared" ref="L3525:L3588" si="110">IF(ISBLANK($C3525),"",$D3525&amp;$E3525&amp;$G3525&amp;$H3525&amp;$I3525&amp;$J3525&amp;$K3525)</f>
        <v/>
      </c>
      <c r="M3525" s="1" t="str">
        <f t="shared" ref="M3525:M3588" si="111">IF(ISBLANK($C3525),"",$D3525&amp;$E3525&amp;$G3525&amp;$H3525&amp;$I3525&amp;$J3525&amp;"other")</f>
        <v/>
      </c>
      <c r="N3525" s="1" t="str">
        <f>IF(ISBLANK($C3525),"",IF(ISNA(VLOOKUP($L3525,'result messages'!$H$3:$L$11,2,FALSE)),VLOOKUP($M3525,'result messages'!$H$3:$L$11,2,FALSE),VLOOKUP($L3525,'result messages'!$H$3:$L$11,2,FALSE)))</f>
        <v/>
      </c>
      <c r="O3525" s="1" t="str">
        <f>IF(ISBLANK($C3525),"",IF(ISNA(VLOOKUP($L3525,'result messages'!$H$3:$L$11,3,FALSE)),VLOOKUP($M3525,'result messages'!$H$3:$L$11,3,FALSE),VLOOKUP($L3525,'result messages'!$H$3:$L$11,3,FALSE)))</f>
        <v/>
      </c>
      <c r="P3525" s="1" t="str">
        <f>IF(ISBLANK($C3525),"",IF(ISNA(VLOOKUP($L3525,'result messages'!$H$3:$L$11,4,FALSE)),VLOOKUP($M3525,'result messages'!$H$3:$L$11,4,FALSE),VLOOKUP($L3525,'result messages'!$H$3:$L$11,4,FALSE)))</f>
        <v/>
      </c>
      <c r="Q3525" s="1" t="str">
        <f>IF(ISBLANK($C3525),"",IF(ISNA(VLOOKUP($L3525,'result messages'!$H$3:$L$11,5,FALSE)),VLOOKUP($M3525,'result messages'!$H$3:$L$11,5,FALSE),VLOOKUP($L3525,'result messages'!$H$3:$L$11,5,FALSE)))</f>
        <v/>
      </c>
    </row>
    <row r="3526" spans="1:17">
      <c r="A3526" s="1">
        <v>3523</v>
      </c>
      <c r="B3526" s="1"/>
      <c r="C3526" s="1"/>
      <c r="D3526" s="1"/>
      <c r="E3526" s="6"/>
      <c r="F3526" s="1"/>
      <c r="G3526" s="1" t="str">
        <f>IF(ISNA(VLOOKUP($C3526,'DTEN TCAP Linkage deviceId'!$A$1:$A$20000,1,FALSE)),"No","Yes")</f>
        <v>No</v>
      </c>
      <c r="H3526" s="1" t="str">
        <f>IF(ISNA(VLOOKUP($C3526,'Provisioning Requester'!$F$3:$H$20000,2,FALSE)),"No","Yes")</f>
        <v>No</v>
      </c>
      <c r="I3526" s="1" t="str">
        <f>IF($H3526="Yes",VLOOKUP($C3526,'Provisioning Requester'!$F$3:$H$20000,3,FALSE),"-")</f>
        <v>-</v>
      </c>
      <c r="J3526" s="1" t="str">
        <f>IF(OR(D3526="SVCP", E3526="TRUE"), "No", IF(ISNA(VLOOKUP($C3526,'ProvResponder deviceId'!$A$1:$A$20000,1,FALSE)),"No","Yes"))</f>
        <v>No</v>
      </c>
      <c r="K3526" s="1" t="str">
        <f>IF($J3526="Yes",VLOOKUP($C3526,'ProvResponder deviceId'!$A$1:$C$20000,3,FALSE),"-")</f>
        <v>-</v>
      </c>
      <c r="L3526" s="1" t="str">
        <f t="shared" si="110"/>
        <v/>
      </c>
      <c r="M3526" s="1" t="str">
        <f t="shared" si="111"/>
        <v/>
      </c>
      <c r="N3526" s="1" t="str">
        <f>IF(ISBLANK($C3526),"",IF(ISNA(VLOOKUP($L3526,'result messages'!$H$3:$L$11,2,FALSE)),VLOOKUP($M3526,'result messages'!$H$3:$L$11,2,FALSE),VLOOKUP($L3526,'result messages'!$H$3:$L$11,2,FALSE)))</f>
        <v/>
      </c>
      <c r="O3526" s="1" t="str">
        <f>IF(ISBLANK($C3526),"",IF(ISNA(VLOOKUP($L3526,'result messages'!$H$3:$L$11,3,FALSE)),VLOOKUP($M3526,'result messages'!$H$3:$L$11,3,FALSE),VLOOKUP($L3526,'result messages'!$H$3:$L$11,3,FALSE)))</f>
        <v/>
      </c>
      <c r="P3526" s="1" t="str">
        <f>IF(ISBLANK($C3526),"",IF(ISNA(VLOOKUP($L3526,'result messages'!$H$3:$L$11,4,FALSE)),VLOOKUP($M3526,'result messages'!$H$3:$L$11,4,FALSE),VLOOKUP($L3526,'result messages'!$H$3:$L$11,4,FALSE)))</f>
        <v/>
      </c>
      <c r="Q3526" s="1" t="str">
        <f>IF(ISBLANK($C3526),"",IF(ISNA(VLOOKUP($L3526,'result messages'!$H$3:$L$11,5,FALSE)),VLOOKUP($M3526,'result messages'!$H$3:$L$11,5,FALSE),VLOOKUP($L3526,'result messages'!$H$3:$L$11,5,FALSE)))</f>
        <v/>
      </c>
    </row>
    <row r="3527" spans="1:17">
      <c r="A3527" s="1">
        <v>3524</v>
      </c>
      <c r="B3527" s="1"/>
      <c r="C3527" s="1"/>
      <c r="D3527" s="1"/>
      <c r="E3527" s="6"/>
      <c r="F3527" s="1"/>
      <c r="G3527" s="1" t="str">
        <f>IF(ISNA(VLOOKUP($C3527,'DTEN TCAP Linkage deviceId'!$A$1:$A$20000,1,FALSE)),"No","Yes")</f>
        <v>No</v>
      </c>
      <c r="H3527" s="1" t="str">
        <f>IF(ISNA(VLOOKUP($C3527,'Provisioning Requester'!$F$3:$H$20000,2,FALSE)),"No","Yes")</f>
        <v>No</v>
      </c>
      <c r="I3527" s="1" t="str">
        <f>IF($H3527="Yes",VLOOKUP($C3527,'Provisioning Requester'!$F$3:$H$20000,3,FALSE),"-")</f>
        <v>-</v>
      </c>
      <c r="J3527" s="1" t="str">
        <f>IF(OR(D3527="SVCP", E3527="TRUE"), "No", IF(ISNA(VLOOKUP($C3527,'ProvResponder deviceId'!$A$1:$A$20000,1,FALSE)),"No","Yes"))</f>
        <v>No</v>
      </c>
      <c r="K3527" s="1" t="str">
        <f>IF($J3527="Yes",VLOOKUP($C3527,'ProvResponder deviceId'!$A$1:$C$20000,3,FALSE),"-")</f>
        <v>-</v>
      </c>
      <c r="L3527" s="1" t="str">
        <f t="shared" si="110"/>
        <v/>
      </c>
      <c r="M3527" s="1" t="str">
        <f t="shared" si="111"/>
        <v/>
      </c>
      <c r="N3527" s="1" t="str">
        <f>IF(ISBLANK($C3527),"",IF(ISNA(VLOOKUP($L3527,'result messages'!$H$3:$L$11,2,FALSE)),VLOOKUP($M3527,'result messages'!$H$3:$L$11,2,FALSE),VLOOKUP($L3527,'result messages'!$H$3:$L$11,2,FALSE)))</f>
        <v/>
      </c>
      <c r="O3527" s="1" t="str">
        <f>IF(ISBLANK($C3527),"",IF(ISNA(VLOOKUP($L3527,'result messages'!$H$3:$L$11,3,FALSE)),VLOOKUP($M3527,'result messages'!$H$3:$L$11,3,FALSE),VLOOKUP($L3527,'result messages'!$H$3:$L$11,3,FALSE)))</f>
        <v/>
      </c>
      <c r="P3527" s="1" t="str">
        <f>IF(ISBLANK($C3527),"",IF(ISNA(VLOOKUP($L3527,'result messages'!$H$3:$L$11,4,FALSE)),VLOOKUP($M3527,'result messages'!$H$3:$L$11,4,FALSE),VLOOKUP($L3527,'result messages'!$H$3:$L$11,4,FALSE)))</f>
        <v/>
      </c>
      <c r="Q3527" s="1" t="str">
        <f>IF(ISBLANK($C3527),"",IF(ISNA(VLOOKUP($L3527,'result messages'!$H$3:$L$11,5,FALSE)),VLOOKUP($M3527,'result messages'!$H$3:$L$11,5,FALSE),VLOOKUP($L3527,'result messages'!$H$3:$L$11,5,FALSE)))</f>
        <v/>
      </c>
    </row>
    <row r="3528" spans="1:17">
      <c r="A3528" s="1">
        <v>3525</v>
      </c>
      <c r="B3528" s="1"/>
      <c r="C3528" s="1"/>
      <c r="D3528" s="1"/>
      <c r="E3528" s="6"/>
      <c r="F3528" s="1"/>
      <c r="G3528" s="1" t="str">
        <f>IF(ISNA(VLOOKUP($C3528,'DTEN TCAP Linkage deviceId'!$A$1:$A$20000,1,FALSE)),"No","Yes")</f>
        <v>No</v>
      </c>
      <c r="H3528" s="1" t="str">
        <f>IF(ISNA(VLOOKUP($C3528,'Provisioning Requester'!$F$3:$H$20000,2,FALSE)),"No","Yes")</f>
        <v>No</v>
      </c>
      <c r="I3528" s="1" t="str">
        <f>IF($H3528="Yes",VLOOKUP($C3528,'Provisioning Requester'!$F$3:$H$20000,3,FALSE),"-")</f>
        <v>-</v>
      </c>
      <c r="J3528" s="1" t="str">
        <f>IF(OR(D3528="SVCP", E3528="TRUE"), "No", IF(ISNA(VLOOKUP($C3528,'ProvResponder deviceId'!$A$1:$A$20000,1,FALSE)),"No","Yes"))</f>
        <v>No</v>
      </c>
      <c r="K3528" s="1" t="str">
        <f>IF($J3528="Yes",VLOOKUP($C3528,'ProvResponder deviceId'!$A$1:$C$20000,3,FALSE),"-")</f>
        <v>-</v>
      </c>
      <c r="L3528" s="1" t="str">
        <f t="shared" si="110"/>
        <v/>
      </c>
      <c r="M3528" s="1" t="str">
        <f t="shared" si="111"/>
        <v/>
      </c>
      <c r="N3528" s="1" t="str">
        <f>IF(ISBLANK($C3528),"",IF(ISNA(VLOOKUP($L3528,'result messages'!$H$3:$L$11,2,FALSE)),VLOOKUP($M3528,'result messages'!$H$3:$L$11,2,FALSE),VLOOKUP($L3528,'result messages'!$H$3:$L$11,2,FALSE)))</f>
        <v/>
      </c>
      <c r="O3528" s="1" t="str">
        <f>IF(ISBLANK($C3528),"",IF(ISNA(VLOOKUP($L3528,'result messages'!$H$3:$L$11,3,FALSE)),VLOOKUP($M3528,'result messages'!$H$3:$L$11,3,FALSE),VLOOKUP($L3528,'result messages'!$H$3:$L$11,3,FALSE)))</f>
        <v/>
      </c>
      <c r="P3528" s="1" t="str">
        <f>IF(ISBLANK($C3528),"",IF(ISNA(VLOOKUP($L3528,'result messages'!$H$3:$L$11,4,FALSE)),VLOOKUP($M3528,'result messages'!$H$3:$L$11,4,FALSE),VLOOKUP($L3528,'result messages'!$H$3:$L$11,4,FALSE)))</f>
        <v/>
      </c>
      <c r="Q3528" s="1" t="str">
        <f>IF(ISBLANK($C3528),"",IF(ISNA(VLOOKUP($L3528,'result messages'!$H$3:$L$11,5,FALSE)),VLOOKUP($M3528,'result messages'!$H$3:$L$11,5,FALSE),VLOOKUP($L3528,'result messages'!$H$3:$L$11,5,FALSE)))</f>
        <v/>
      </c>
    </row>
    <row r="3529" spans="1:17">
      <c r="A3529" s="1">
        <v>3526</v>
      </c>
      <c r="B3529" s="1"/>
      <c r="C3529" s="1"/>
      <c r="D3529" s="1"/>
      <c r="E3529" s="6"/>
      <c r="F3529" s="1"/>
      <c r="G3529" s="1" t="str">
        <f>IF(ISNA(VLOOKUP($C3529,'DTEN TCAP Linkage deviceId'!$A$1:$A$20000,1,FALSE)),"No","Yes")</f>
        <v>No</v>
      </c>
      <c r="H3529" s="1" t="str">
        <f>IF(ISNA(VLOOKUP($C3529,'Provisioning Requester'!$F$3:$H$20000,2,FALSE)),"No","Yes")</f>
        <v>No</v>
      </c>
      <c r="I3529" s="1" t="str">
        <f>IF($H3529="Yes",VLOOKUP($C3529,'Provisioning Requester'!$F$3:$H$20000,3,FALSE),"-")</f>
        <v>-</v>
      </c>
      <c r="J3529" s="1" t="str">
        <f>IF(OR(D3529="SVCP", E3529="TRUE"), "No", IF(ISNA(VLOOKUP($C3529,'ProvResponder deviceId'!$A$1:$A$20000,1,FALSE)),"No","Yes"))</f>
        <v>No</v>
      </c>
      <c r="K3529" s="1" t="str">
        <f>IF($J3529="Yes",VLOOKUP($C3529,'ProvResponder deviceId'!$A$1:$C$20000,3,FALSE),"-")</f>
        <v>-</v>
      </c>
      <c r="L3529" s="1" t="str">
        <f t="shared" si="110"/>
        <v/>
      </c>
      <c r="M3529" s="1" t="str">
        <f t="shared" si="111"/>
        <v/>
      </c>
      <c r="N3529" s="1" t="str">
        <f>IF(ISBLANK($C3529),"",IF(ISNA(VLOOKUP($L3529,'result messages'!$H$3:$L$11,2,FALSE)),VLOOKUP($M3529,'result messages'!$H$3:$L$11,2,FALSE),VLOOKUP($L3529,'result messages'!$H$3:$L$11,2,FALSE)))</f>
        <v/>
      </c>
      <c r="O3529" s="1" t="str">
        <f>IF(ISBLANK($C3529),"",IF(ISNA(VLOOKUP($L3529,'result messages'!$H$3:$L$11,3,FALSE)),VLOOKUP($M3529,'result messages'!$H$3:$L$11,3,FALSE),VLOOKUP($L3529,'result messages'!$H$3:$L$11,3,FALSE)))</f>
        <v/>
      </c>
      <c r="P3529" s="1" t="str">
        <f>IF(ISBLANK($C3529),"",IF(ISNA(VLOOKUP($L3529,'result messages'!$H$3:$L$11,4,FALSE)),VLOOKUP($M3529,'result messages'!$H$3:$L$11,4,FALSE),VLOOKUP($L3529,'result messages'!$H$3:$L$11,4,FALSE)))</f>
        <v/>
      </c>
      <c r="Q3529" s="1" t="str">
        <f>IF(ISBLANK($C3529),"",IF(ISNA(VLOOKUP($L3529,'result messages'!$H$3:$L$11,5,FALSE)),VLOOKUP($M3529,'result messages'!$H$3:$L$11,5,FALSE),VLOOKUP($L3529,'result messages'!$H$3:$L$11,5,FALSE)))</f>
        <v/>
      </c>
    </row>
    <row r="3530" spans="1:17">
      <c r="A3530" s="1">
        <v>3527</v>
      </c>
      <c r="B3530" s="1"/>
      <c r="C3530" s="1"/>
      <c r="D3530" s="1"/>
      <c r="E3530" s="6"/>
      <c r="F3530" s="1"/>
      <c r="G3530" s="1" t="str">
        <f>IF(ISNA(VLOOKUP($C3530,'DTEN TCAP Linkage deviceId'!$A$1:$A$20000,1,FALSE)),"No","Yes")</f>
        <v>No</v>
      </c>
      <c r="H3530" s="1" t="str">
        <f>IF(ISNA(VLOOKUP($C3530,'Provisioning Requester'!$F$3:$H$20000,2,FALSE)),"No","Yes")</f>
        <v>No</v>
      </c>
      <c r="I3530" s="1" t="str">
        <f>IF($H3530="Yes",VLOOKUP($C3530,'Provisioning Requester'!$F$3:$H$20000,3,FALSE),"-")</f>
        <v>-</v>
      </c>
      <c r="J3530" s="1" t="str">
        <f>IF(OR(D3530="SVCP", E3530="TRUE"), "No", IF(ISNA(VLOOKUP($C3530,'ProvResponder deviceId'!$A$1:$A$20000,1,FALSE)),"No","Yes"))</f>
        <v>No</v>
      </c>
      <c r="K3530" s="1" t="str">
        <f>IF($J3530="Yes",VLOOKUP($C3530,'ProvResponder deviceId'!$A$1:$C$20000,3,FALSE),"-")</f>
        <v>-</v>
      </c>
      <c r="L3530" s="1" t="str">
        <f t="shared" si="110"/>
        <v/>
      </c>
      <c r="M3530" s="1" t="str">
        <f t="shared" si="111"/>
        <v/>
      </c>
      <c r="N3530" s="1" t="str">
        <f>IF(ISBLANK($C3530),"",IF(ISNA(VLOOKUP($L3530,'result messages'!$H$3:$L$11,2,FALSE)),VLOOKUP($M3530,'result messages'!$H$3:$L$11,2,FALSE),VLOOKUP($L3530,'result messages'!$H$3:$L$11,2,FALSE)))</f>
        <v/>
      </c>
      <c r="O3530" s="1" t="str">
        <f>IF(ISBLANK($C3530),"",IF(ISNA(VLOOKUP($L3530,'result messages'!$H$3:$L$11,3,FALSE)),VLOOKUP($M3530,'result messages'!$H$3:$L$11,3,FALSE),VLOOKUP($L3530,'result messages'!$H$3:$L$11,3,FALSE)))</f>
        <v/>
      </c>
      <c r="P3530" s="1" t="str">
        <f>IF(ISBLANK($C3530),"",IF(ISNA(VLOOKUP($L3530,'result messages'!$H$3:$L$11,4,FALSE)),VLOOKUP($M3530,'result messages'!$H$3:$L$11,4,FALSE),VLOOKUP($L3530,'result messages'!$H$3:$L$11,4,FALSE)))</f>
        <v/>
      </c>
      <c r="Q3530" s="1" t="str">
        <f>IF(ISBLANK($C3530),"",IF(ISNA(VLOOKUP($L3530,'result messages'!$H$3:$L$11,5,FALSE)),VLOOKUP($M3530,'result messages'!$H$3:$L$11,5,FALSE),VLOOKUP($L3530,'result messages'!$H$3:$L$11,5,FALSE)))</f>
        <v/>
      </c>
    </row>
    <row r="3531" spans="1:17">
      <c r="A3531" s="1">
        <v>3528</v>
      </c>
      <c r="B3531" s="1"/>
      <c r="C3531" s="1"/>
      <c r="D3531" s="1"/>
      <c r="E3531" s="6"/>
      <c r="F3531" s="1"/>
      <c r="G3531" s="1" t="str">
        <f>IF(ISNA(VLOOKUP($C3531,'DTEN TCAP Linkage deviceId'!$A$1:$A$20000,1,FALSE)),"No","Yes")</f>
        <v>No</v>
      </c>
      <c r="H3531" s="1" t="str">
        <f>IF(ISNA(VLOOKUP($C3531,'Provisioning Requester'!$F$3:$H$20000,2,FALSE)),"No","Yes")</f>
        <v>No</v>
      </c>
      <c r="I3531" s="1" t="str">
        <f>IF($H3531="Yes",VLOOKUP($C3531,'Provisioning Requester'!$F$3:$H$20000,3,FALSE),"-")</f>
        <v>-</v>
      </c>
      <c r="J3531" s="1" t="str">
        <f>IF(OR(D3531="SVCP", E3531="TRUE"), "No", IF(ISNA(VLOOKUP($C3531,'ProvResponder deviceId'!$A$1:$A$20000,1,FALSE)),"No","Yes"))</f>
        <v>No</v>
      </c>
      <c r="K3531" s="1" t="str">
        <f>IF($J3531="Yes",VLOOKUP($C3531,'ProvResponder deviceId'!$A$1:$C$20000,3,FALSE),"-")</f>
        <v>-</v>
      </c>
      <c r="L3531" s="1" t="str">
        <f t="shared" si="110"/>
        <v/>
      </c>
      <c r="M3531" s="1" t="str">
        <f t="shared" si="111"/>
        <v/>
      </c>
      <c r="N3531" s="1" t="str">
        <f>IF(ISBLANK($C3531),"",IF(ISNA(VLOOKUP($L3531,'result messages'!$H$3:$L$11,2,FALSE)),VLOOKUP($M3531,'result messages'!$H$3:$L$11,2,FALSE),VLOOKUP($L3531,'result messages'!$H$3:$L$11,2,FALSE)))</f>
        <v/>
      </c>
      <c r="O3531" s="1" t="str">
        <f>IF(ISBLANK($C3531),"",IF(ISNA(VLOOKUP($L3531,'result messages'!$H$3:$L$11,3,FALSE)),VLOOKUP($M3531,'result messages'!$H$3:$L$11,3,FALSE),VLOOKUP($L3531,'result messages'!$H$3:$L$11,3,FALSE)))</f>
        <v/>
      </c>
      <c r="P3531" s="1" t="str">
        <f>IF(ISBLANK($C3531),"",IF(ISNA(VLOOKUP($L3531,'result messages'!$H$3:$L$11,4,FALSE)),VLOOKUP($M3531,'result messages'!$H$3:$L$11,4,FALSE),VLOOKUP($L3531,'result messages'!$H$3:$L$11,4,FALSE)))</f>
        <v/>
      </c>
      <c r="Q3531" s="1" t="str">
        <f>IF(ISBLANK($C3531),"",IF(ISNA(VLOOKUP($L3531,'result messages'!$H$3:$L$11,5,FALSE)),VLOOKUP($M3531,'result messages'!$H$3:$L$11,5,FALSE),VLOOKUP($L3531,'result messages'!$H$3:$L$11,5,FALSE)))</f>
        <v/>
      </c>
    </row>
    <row r="3532" spans="1:17">
      <c r="A3532" s="1">
        <v>3529</v>
      </c>
      <c r="B3532" s="1"/>
      <c r="C3532" s="1"/>
      <c r="D3532" s="1"/>
      <c r="E3532" s="6"/>
      <c r="F3532" s="1"/>
      <c r="G3532" s="1" t="str">
        <f>IF(ISNA(VLOOKUP($C3532,'DTEN TCAP Linkage deviceId'!$A$1:$A$20000,1,FALSE)),"No","Yes")</f>
        <v>No</v>
      </c>
      <c r="H3532" s="1" t="str">
        <f>IF(ISNA(VLOOKUP($C3532,'Provisioning Requester'!$F$3:$H$20000,2,FALSE)),"No","Yes")</f>
        <v>No</v>
      </c>
      <c r="I3532" s="1" t="str">
        <f>IF($H3532="Yes",VLOOKUP($C3532,'Provisioning Requester'!$F$3:$H$20000,3,FALSE),"-")</f>
        <v>-</v>
      </c>
      <c r="J3532" s="1" t="str">
        <f>IF(OR(D3532="SVCP", E3532="TRUE"), "No", IF(ISNA(VLOOKUP($C3532,'ProvResponder deviceId'!$A$1:$A$20000,1,FALSE)),"No","Yes"))</f>
        <v>No</v>
      </c>
      <c r="K3532" s="1" t="str">
        <f>IF($J3532="Yes",VLOOKUP($C3532,'ProvResponder deviceId'!$A$1:$C$20000,3,FALSE),"-")</f>
        <v>-</v>
      </c>
      <c r="L3532" s="1" t="str">
        <f t="shared" si="110"/>
        <v/>
      </c>
      <c r="M3532" s="1" t="str">
        <f t="shared" si="111"/>
        <v/>
      </c>
      <c r="N3532" s="1" t="str">
        <f>IF(ISBLANK($C3532),"",IF(ISNA(VLOOKUP($L3532,'result messages'!$H$3:$L$11,2,FALSE)),VLOOKUP($M3532,'result messages'!$H$3:$L$11,2,FALSE),VLOOKUP($L3532,'result messages'!$H$3:$L$11,2,FALSE)))</f>
        <v/>
      </c>
      <c r="O3532" s="1" t="str">
        <f>IF(ISBLANK($C3532),"",IF(ISNA(VLOOKUP($L3532,'result messages'!$H$3:$L$11,3,FALSE)),VLOOKUP($M3532,'result messages'!$H$3:$L$11,3,FALSE),VLOOKUP($L3532,'result messages'!$H$3:$L$11,3,FALSE)))</f>
        <v/>
      </c>
      <c r="P3532" s="1" t="str">
        <f>IF(ISBLANK($C3532),"",IF(ISNA(VLOOKUP($L3532,'result messages'!$H$3:$L$11,4,FALSE)),VLOOKUP($M3532,'result messages'!$H$3:$L$11,4,FALSE),VLOOKUP($L3532,'result messages'!$H$3:$L$11,4,FALSE)))</f>
        <v/>
      </c>
      <c r="Q3532" s="1" t="str">
        <f>IF(ISBLANK($C3532),"",IF(ISNA(VLOOKUP($L3532,'result messages'!$H$3:$L$11,5,FALSE)),VLOOKUP($M3532,'result messages'!$H$3:$L$11,5,FALSE),VLOOKUP($L3532,'result messages'!$H$3:$L$11,5,FALSE)))</f>
        <v/>
      </c>
    </row>
    <row r="3533" spans="1:17">
      <c r="A3533" s="1">
        <v>3530</v>
      </c>
      <c r="B3533" s="1"/>
      <c r="C3533" s="1"/>
      <c r="D3533" s="1"/>
      <c r="E3533" s="6"/>
      <c r="F3533" s="1"/>
      <c r="G3533" s="1" t="str">
        <f>IF(ISNA(VLOOKUP($C3533,'DTEN TCAP Linkage deviceId'!$A$1:$A$20000,1,FALSE)),"No","Yes")</f>
        <v>No</v>
      </c>
      <c r="H3533" s="1" t="str">
        <f>IF(ISNA(VLOOKUP($C3533,'Provisioning Requester'!$F$3:$H$20000,2,FALSE)),"No","Yes")</f>
        <v>No</v>
      </c>
      <c r="I3533" s="1" t="str">
        <f>IF($H3533="Yes",VLOOKUP($C3533,'Provisioning Requester'!$F$3:$H$20000,3,FALSE),"-")</f>
        <v>-</v>
      </c>
      <c r="J3533" s="1" t="str">
        <f>IF(OR(D3533="SVCP", E3533="TRUE"), "No", IF(ISNA(VLOOKUP($C3533,'ProvResponder deviceId'!$A$1:$A$20000,1,FALSE)),"No","Yes"))</f>
        <v>No</v>
      </c>
      <c r="K3533" s="1" t="str">
        <f>IF($J3533="Yes",VLOOKUP($C3533,'ProvResponder deviceId'!$A$1:$C$20000,3,FALSE),"-")</f>
        <v>-</v>
      </c>
      <c r="L3533" s="1" t="str">
        <f t="shared" si="110"/>
        <v/>
      </c>
      <c r="M3533" s="1" t="str">
        <f t="shared" si="111"/>
        <v/>
      </c>
      <c r="N3533" s="1" t="str">
        <f>IF(ISBLANK($C3533),"",IF(ISNA(VLOOKUP($L3533,'result messages'!$H$3:$L$11,2,FALSE)),VLOOKUP($M3533,'result messages'!$H$3:$L$11,2,FALSE),VLOOKUP($L3533,'result messages'!$H$3:$L$11,2,FALSE)))</f>
        <v/>
      </c>
      <c r="O3533" s="1" t="str">
        <f>IF(ISBLANK($C3533),"",IF(ISNA(VLOOKUP($L3533,'result messages'!$H$3:$L$11,3,FALSE)),VLOOKUP($M3533,'result messages'!$H$3:$L$11,3,FALSE),VLOOKUP($L3533,'result messages'!$H$3:$L$11,3,FALSE)))</f>
        <v/>
      </c>
      <c r="P3533" s="1" t="str">
        <f>IF(ISBLANK($C3533),"",IF(ISNA(VLOOKUP($L3533,'result messages'!$H$3:$L$11,4,FALSE)),VLOOKUP($M3533,'result messages'!$H$3:$L$11,4,FALSE),VLOOKUP($L3533,'result messages'!$H$3:$L$11,4,FALSE)))</f>
        <v/>
      </c>
      <c r="Q3533" s="1" t="str">
        <f>IF(ISBLANK($C3533),"",IF(ISNA(VLOOKUP($L3533,'result messages'!$H$3:$L$11,5,FALSE)),VLOOKUP($M3533,'result messages'!$H$3:$L$11,5,FALSE),VLOOKUP($L3533,'result messages'!$H$3:$L$11,5,FALSE)))</f>
        <v/>
      </c>
    </row>
    <row r="3534" spans="1:17">
      <c r="A3534" s="1">
        <v>3531</v>
      </c>
      <c r="B3534" s="1"/>
      <c r="C3534" s="1"/>
      <c r="D3534" s="1"/>
      <c r="E3534" s="6"/>
      <c r="F3534" s="1"/>
      <c r="G3534" s="1" t="str">
        <f>IF(ISNA(VLOOKUP($C3534,'DTEN TCAP Linkage deviceId'!$A$1:$A$20000,1,FALSE)),"No","Yes")</f>
        <v>No</v>
      </c>
      <c r="H3534" s="1" t="str">
        <f>IF(ISNA(VLOOKUP($C3534,'Provisioning Requester'!$F$3:$H$20000,2,FALSE)),"No","Yes")</f>
        <v>No</v>
      </c>
      <c r="I3534" s="1" t="str">
        <f>IF($H3534="Yes",VLOOKUP($C3534,'Provisioning Requester'!$F$3:$H$20000,3,FALSE),"-")</f>
        <v>-</v>
      </c>
      <c r="J3534" s="1" t="str">
        <f>IF(OR(D3534="SVCP", E3534="TRUE"), "No", IF(ISNA(VLOOKUP($C3534,'ProvResponder deviceId'!$A$1:$A$20000,1,FALSE)),"No","Yes"))</f>
        <v>No</v>
      </c>
      <c r="K3534" s="1" t="str">
        <f>IF($J3534="Yes",VLOOKUP($C3534,'ProvResponder deviceId'!$A$1:$C$20000,3,FALSE),"-")</f>
        <v>-</v>
      </c>
      <c r="L3534" s="1" t="str">
        <f t="shared" si="110"/>
        <v/>
      </c>
      <c r="M3534" s="1" t="str">
        <f t="shared" si="111"/>
        <v/>
      </c>
      <c r="N3534" s="1" t="str">
        <f>IF(ISBLANK($C3534),"",IF(ISNA(VLOOKUP($L3534,'result messages'!$H$3:$L$11,2,FALSE)),VLOOKUP($M3534,'result messages'!$H$3:$L$11,2,FALSE),VLOOKUP($L3534,'result messages'!$H$3:$L$11,2,FALSE)))</f>
        <v/>
      </c>
      <c r="O3534" s="1" t="str">
        <f>IF(ISBLANK($C3534),"",IF(ISNA(VLOOKUP($L3534,'result messages'!$H$3:$L$11,3,FALSE)),VLOOKUP($M3534,'result messages'!$H$3:$L$11,3,FALSE),VLOOKUP($L3534,'result messages'!$H$3:$L$11,3,FALSE)))</f>
        <v/>
      </c>
      <c r="P3534" s="1" t="str">
        <f>IF(ISBLANK($C3534),"",IF(ISNA(VLOOKUP($L3534,'result messages'!$H$3:$L$11,4,FALSE)),VLOOKUP($M3534,'result messages'!$H$3:$L$11,4,FALSE),VLOOKUP($L3534,'result messages'!$H$3:$L$11,4,FALSE)))</f>
        <v/>
      </c>
      <c r="Q3534" s="1" t="str">
        <f>IF(ISBLANK($C3534),"",IF(ISNA(VLOOKUP($L3534,'result messages'!$H$3:$L$11,5,FALSE)),VLOOKUP($M3534,'result messages'!$H$3:$L$11,5,FALSE),VLOOKUP($L3534,'result messages'!$H$3:$L$11,5,FALSE)))</f>
        <v/>
      </c>
    </row>
    <row r="3535" spans="1:17">
      <c r="A3535" s="1">
        <v>3532</v>
      </c>
      <c r="B3535" s="1"/>
      <c r="C3535" s="1"/>
      <c r="D3535" s="1"/>
      <c r="E3535" s="6"/>
      <c r="F3535" s="1"/>
      <c r="G3535" s="1" t="str">
        <f>IF(ISNA(VLOOKUP($C3535,'DTEN TCAP Linkage deviceId'!$A$1:$A$20000,1,FALSE)),"No","Yes")</f>
        <v>No</v>
      </c>
      <c r="H3535" s="1" t="str">
        <f>IF(ISNA(VLOOKUP($C3535,'Provisioning Requester'!$F$3:$H$20000,2,FALSE)),"No","Yes")</f>
        <v>No</v>
      </c>
      <c r="I3535" s="1" t="str">
        <f>IF($H3535="Yes",VLOOKUP($C3535,'Provisioning Requester'!$F$3:$H$20000,3,FALSE),"-")</f>
        <v>-</v>
      </c>
      <c r="J3535" s="1" t="str">
        <f>IF(OR(D3535="SVCP", E3535="TRUE"), "No", IF(ISNA(VLOOKUP($C3535,'ProvResponder deviceId'!$A$1:$A$20000,1,FALSE)),"No","Yes"))</f>
        <v>No</v>
      </c>
      <c r="K3535" s="1" t="str">
        <f>IF($J3535="Yes",VLOOKUP($C3535,'ProvResponder deviceId'!$A$1:$C$20000,3,FALSE),"-")</f>
        <v>-</v>
      </c>
      <c r="L3535" s="1" t="str">
        <f t="shared" si="110"/>
        <v/>
      </c>
      <c r="M3535" s="1" t="str">
        <f t="shared" si="111"/>
        <v/>
      </c>
      <c r="N3535" s="1" t="str">
        <f>IF(ISBLANK($C3535),"",IF(ISNA(VLOOKUP($L3535,'result messages'!$H$3:$L$11,2,FALSE)),VLOOKUP($M3535,'result messages'!$H$3:$L$11,2,FALSE),VLOOKUP($L3535,'result messages'!$H$3:$L$11,2,FALSE)))</f>
        <v/>
      </c>
      <c r="O3535" s="1" t="str">
        <f>IF(ISBLANK($C3535),"",IF(ISNA(VLOOKUP($L3535,'result messages'!$H$3:$L$11,3,FALSE)),VLOOKUP($M3535,'result messages'!$H$3:$L$11,3,FALSE),VLOOKUP($L3535,'result messages'!$H$3:$L$11,3,FALSE)))</f>
        <v/>
      </c>
      <c r="P3535" s="1" t="str">
        <f>IF(ISBLANK($C3535),"",IF(ISNA(VLOOKUP($L3535,'result messages'!$H$3:$L$11,4,FALSE)),VLOOKUP($M3535,'result messages'!$H$3:$L$11,4,FALSE),VLOOKUP($L3535,'result messages'!$H$3:$L$11,4,FALSE)))</f>
        <v/>
      </c>
      <c r="Q3535" s="1" t="str">
        <f>IF(ISBLANK($C3535),"",IF(ISNA(VLOOKUP($L3535,'result messages'!$H$3:$L$11,5,FALSE)),VLOOKUP($M3535,'result messages'!$H$3:$L$11,5,FALSE),VLOOKUP($L3535,'result messages'!$H$3:$L$11,5,FALSE)))</f>
        <v/>
      </c>
    </row>
    <row r="3536" spans="1:17">
      <c r="A3536" s="1">
        <v>3533</v>
      </c>
      <c r="B3536" s="1"/>
      <c r="C3536" s="1"/>
      <c r="D3536" s="1"/>
      <c r="E3536" s="6"/>
      <c r="F3536" s="1"/>
      <c r="G3536" s="1" t="str">
        <f>IF(ISNA(VLOOKUP($C3536,'DTEN TCAP Linkage deviceId'!$A$1:$A$20000,1,FALSE)),"No","Yes")</f>
        <v>No</v>
      </c>
      <c r="H3536" s="1" t="str">
        <f>IF(ISNA(VLOOKUP($C3536,'Provisioning Requester'!$F$3:$H$20000,2,FALSE)),"No","Yes")</f>
        <v>No</v>
      </c>
      <c r="I3536" s="1" t="str">
        <f>IF($H3536="Yes",VLOOKUP($C3536,'Provisioning Requester'!$F$3:$H$20000,3,FALSE),"-")</f>
        <v>-</v>
      </c>
      <c r="J3536" s="1" t="str">
        <f>IF(OR(D3536="SVCP", E3536="TRUE"), "No", IF(ISNA(VLOOKUP($C3536,'ProvResponder deviceId'!$A$1:$A$20000,1,FALSE)),"No","Yes"))</f>
        <v>No</v>
      </c>
      <c r="K3536" s="1" t="str">
        <f>IF($J3536="Yes",VLOOKUP($C3536,'ProvResponder deviceId'!$A$1:$C$20000,3,FALSE),"-")</f>
        <v>-</v>
      </c>
      <c r="L3536" s="1" t="str">
        <f t="shared" si="110"/>
        <v/>
      </c>
      <c r="M3536" s="1" t="str">
        <f t="shared" si="111"/>
        <v/>
      </c>
      <c r="N3536" s="1" t="str">
        <f>IF(ISBLANK($C3536),"",IF(ISNA(VLOOKUP($L3536,'result messages'!$H$3:$L$11,2,FALSE)),VLOOKUP($M3536,'result messages'!$H$3:$L$11,2,FALSE),VLOOKUP($L3536,'result messages'!$H$3:$L$11,2,FALSE)))</f>
        <v/>
      </c>
      <c r="O3536" s="1" t="str">
        <f>IF(ISBLANK($C3536),"",IF(ISNA(VLOOKUP($L3536,'result messages'!$H$3:$L$11,3,FALSE)),VLOOKUP($M3536,'result messages'!$H$3:$L$11,3,FALSE),VLOOKUP($L3536,'result messages'!$H$3:$L$11,3,FALSE)))</f>
        <v/>
      </c>
      <c r="P3536" s="1" t="str">
        <f>IF(ISBLANK($C3536),"",IF(ISNA(VLOOKUP($L3536,'result messages'!$H$3:$L$11,4,FALSE)),VLOOKUP($M3536,'result messages'!$H$3:$L$11,4,FALSE),VLOOKUP($L3536,'result messages'!$H$3:$L$11,4,FALSE)))</f>
        <v/>
      </c>
      <c r="Q3536" s="1" t="str">
        <f>IF(ISBLANK($C3536),"",IF(ISNA(VLOOKUP($L3536,'result messages'!$H$3:$L$11,5,FALSE)),VLOOKUP($M3536,'result messages'!$H$3:$L$11,5,FALSE),VLOOKUP($L3536,'result messages'!$H$3:$L$11,5,FALSE)))</f>
        <v/>
      </c>
    </row>
    <row r="3537" spans="1:17">
      <c r="A3537" s="1">
        <v>3534</v>
      </c>
      <c r="B3537" s="1"/>
      <c r="C3537" s="1"/>
      <c r="D3537" s="1"/>
      <c r="E3537" s="6"/>
      <c r="F3537" s="1"/>
      <c r="G3537" s="1" t="str">
        <f>IF(ISNA(VLOOKUP($C3537,'DTEN TCAP Linkage deviceId'!$A$1:$A$20000,1,FALSE)),"No","Yes")</f>
        <v>No</v>
      </c>
      <c r="H3537" s="1" t="str">
        <f>IF(ISNA(VLOOKUP($C3537,'Provisioning Requester'!$F$3:$H$20000,2,FALSE)),"No","Yes")</f>
        <v>No</v>
      </c>
      <c r="I3537" s="1" t="str">
        <f>IF($H3537="Yes",VLOOKUP($C3537,'Provisioning Requester'!$F$3:$H$20000,3,FALSE),"-")</f>
        <v>-</v>
      </c>
      <c r="J3537" s="1" t="str">
        <f>IF(OR(D3537="SVCP", E3537="TRUE"), "No", IF(ISNA(VLOOKUP($C3537,'ProvResponder deviceId'!$A$1:$A$20000,1,FALSE)),"No","Yes"))</f>
        <v>No</v>
      </c>
      <c r="K3537" s="1" t="str">
        <f>IF($J3537="Yes",VLOOKUP($C3537,'ProvResponder deviceId'!$A$1:$C$20000,3,FALSE),"-")</f>
        <v>-</v>
      </c>
      <c r="L3537" s="1" t="str">
        <f t="shared" si="110"/>
        <v/>
      </c>
      <c r="M3537" s="1" t="str">
        <f t="shared" si="111"/>
        <v/>
      </c>
      <c r="N3537" s="1" t="str">
        <f>IF(ISBLANK($C3537),"",IF(ISNA(VLOOKUP($L3537,'result messages'!$H$3:$L$11,2,FALSE)),VLOOKUP($M3537,'result messages'!$H$3:$L$11,2,FALSE),VLOOKUP($L3537,'result messages'!$H$3:$L$11,2,FALSE)))</f>
        <v/>
      </c>
      <c r="O3537" s="1" t="str">
        <f>IF(ISBLANK($C3537),"",IF(ISNA(VLOOKUP($L3537,'result messages'!$H$3:$L$11,3,FALSE)),VLOOKUP($M3537,'result messages'!$H$3:$L$11,3,FALSE),VLOOKUP($L3537,'result messages'!$H$3:$L$11,3,FALSE)))</f>
        <v/>
      </c>
      <c r="P3537" s="1" t="str">
        <f>IF(ISBLANK($C3537),"",IF(ISNA(VLOOKUP($L3537,'result messages'!$H$3:$L$11,4,FALSE)),VLOOKUP($M3537,'result messages'!$H$3:$L$11,4,FALSE),VLOOKUP($L3537,'result messages'!$H$3:$L$11,4,FALSE)))</f>
        <v/>
      </c>
      <c r="Q3537" s="1" t="str">
        <f>IF(ISBLANK($C3537),"",IF(ISNA(VLOOKUP($L3537,'result messages'!$H$3:$L$11,5,FALSE)),VLOOKUP($M3537,'result messages'!$H$3:$L$11,5,FALSE),VLOOKUP($L3537,'result messages'!$H$3:$L$11,5,FALSE)))</f>
        <v/>
      </c>
    </row>
    <row r="3538" spans="1:17">
      <c r="A3538" s="1">
        <v>3535</v>
      </c>
      <c r="B3538" s="1"/>
      <c r="C3538" s="1"/>
      <c r="D3538" s="1"/>
      <c r="E3538" s="6"/>
      <c r="F3538" s="1"/>
      <c r="G3538" s="1" t="str">
        <f>IF(ISNA(VLOOKUP($C3538,'DTEN TCAP Linkage deviceId'!$A$1:$A$20000,1,FALSE)),"No","Yes")</f>
        <v>No</v>
      </c>
      <c r="H3538" s="1" t="str">
        <f>IF(ISNA(VLOOKUP($C3538,'Provisioning Requester'!$F$3:$H$20000,2,FALSE)),"No","Yes")</f>
        <v>No</v>
      </c>
      <c r="I3538" s="1" t="str">
        <f>IF($H3538="Yes",VLOOKUP($C3538,'Provisioning Requester'!$F$3:$H$20000,3,FALSE),"-")</f>
        <v>-</v>
      </c>
      <c r="J3538" s="1" t="str">
        <f>IF(OR(D3538="SVCP", E3538="TRUE"), "No", IF(ISNA(VLOOKUP($C3538,'ProvResponder deviceId'!$A$1:$A$20000,1,FALSE)),"No","Yes"))</f>
        <v>No</v>
      </c>
      <c r="K3538" s="1" t="str">
        <f>IF($J3538="Yes",VLOOKUP($C3538,'ProvResponder deviceId'!$A$1:$C$20000,3,FALSE),"-")</f>
        <v>-</v>
      </c>
      <c r="L3538" s="1" t="str">
        <f t="shared" si="110"/>
        <v/>
      </c>
      <c r="M3538" s="1" t="str">
        <f t="shared" si="111"/>
        <v/>
      </c>
      <c r="N3538" s="1" t="str">
        <f>IF(ISBLANK($C3538),"",IF(ISNA(VLOOKUP($L3538,'result messages'!$H$3:$L$11,2,FALSE)),VLOOKUP($M3538,'result messages'!$H$3:$L$11,2,FALSE),VLOOKUP($L3538,'result messages'!$H$3:$L$11,2,FALSE)))</f>
        <v/>
      </c>
      <c r="O3538" s="1" t="str">
        <f>IF(ISBLANK($C3538),"",IF(ISNA(VLOOKUP($L3538,'result messages'!$H$3:$L$11,3,FALSE)),VLOOKUP($M3538,'result messages'!$H$3:$L$11,3,FALSE),VLOOKUP($L3538,'result messages'!$H$3:$L$11,3,FALSE)))</f>
        <v/>
      </c>
      <c r="P3538" s="1" t="str">
        <f>IF(ISBLANK($C3538),"",IF(ISNA(VLOOKUP($L3538,'result messages'!$H$3:$L$11,4,FALSE)),VLOOKUP($M3538,'result messages'!$H$3:$L$11,4,FALSE),VLOOKUP($L3538,'result messages'!$H$3:$L$11,4,FALSE)))</f>
        <v/>
      </c>
      <c r="Q3538" s="1" t="str">
        <f>IF(ISBLANK($C3538),"",IF(ISNA(VLOOKUP($L3538,'result messages'!$H$3:$L$11,5,FALSE)),VLOOKUP($M3538,'result messages'!$H$3:$L$11,5,FALSE),VLOOKUP($L3538,'result messages'!$H$3:$L$11,5,FALSE)))</f>
        <v/>
      </c>
    </row>
    <row r="3539" spans="1:17">
      <c r="A3539" s="1">
        <v>3536</v>
      </c>
      <c r="B3539" s="1"/>
      <c r="C3539" s="1"/>
      <c r="D3539" s="1"/>
      <c r="E3539" s="6"/>
      <c r="F3539" s="1"/>
      <c r="G3539" s="1" t="str">
        <f>IF(ISNA(VLOOKUP($C3539,'DTEN TCAP Linkage deviceId'!$A$1:$A$20000,1,FALSE)),"No","Yes")</f>
        <v>No</v>
      </c>
      <c r="H3539" s="1" t="str">
        <f>IF(ISNA(VLOOKUP($C3539,'Provisioning Requester'!$F$3:$H$20000,2,FALSE)),"No","Yes")</f>
        <v>No</v>
      </c>
      <c r="I3539" s="1" t="str">
        <f>IF($H3539="Yes",VLOOKUP($C3539,'Provisioning Requester'!$F$3:$H$20000,3,FALSE),"-")</f>
        <v>-</v>
      </c>
      <c r="J3539" s="1" t="str">
        <f>IF(OR(D3539="SVCP", E3539="TRUE"), "No", IF(ISNA(VLOOKUP($C3539,'ProvResponder deviceId'!$A$1:$A$20000,1,FALSE)),"No","Yes"))</f>
        <v>No</v>
      </c>
      <c r="K3539" s="1" t="str">
        <f>IF($J3539="Yes",VLOOKUP($C3539,'ProvResponder deviceId'!$A$1:$C$20000,3,FALSE),"-")</f>
        <v>-</v>
      </c>
      <c r="L3539" s="1" t="str">
        <f t="shared" si="110"/>
        <v/>
      </c>
      <c r="M3539" s="1" t="str">
        <f t="shared" si="111"/>
        <v/>
      </c>
      <c r="N3539" s="1" t="str">
        <f>IF(ISBLANK($C3539),"",IF(ISNA(VLOOKUP($L3539,'result messages'!$H$3:$L$11,2,FALSE)),VLOOKUP($M3539,'result messages'!$H$3:$L$11,2,FALSE),VLOOKUP($L3539,'result messages'!$H$3:$L$11,2,FALSE)))</f>
        <v/>
      </c>
      <c r="O3539" s="1" t="str">
        <f>IF(ISBLANK($C3539),"",IF(ISNA(VLOOKUP($L3539,'result messages'!$H$3:$L$11,3,FALSE)),VLOOKUP($M3539,'result messages'!$H$3:$L$11,3,FALSE),VLOOKUP($L3539,'result messages'!$H$3:$L$11,3,FALSE)))</f>
        <v/>
      </c>
      <c r="P3539" s="1" t="str">
        <f>IF(ISBLANK($C3539),"",IF(ISNA(VLOOKUP($L3539,'result messages'!$H$3:$L$11,4,FALSE)),VLOOKUP($M3539,'result messages'!$H$3:$L$11,4,FALSE),VLOOKUP($L3539,'result messages'!$H$3:$L$11,4,FALSE)))</f>
        <v/>
      </c>
      <c r="Q3539" s="1" t="str">
        <f>IF(ISBLANK($C3539),"",IF(ISNA(VLOOKUP($L3539,'result messages'!$H$3:$L$11,5,FALSE)),VLOOKUP($M3539,'result messages'!$H$3:$L$11,5,FALSE),VLOOKUP($L3539,'result messages'!$H$3:$L$11,5,FALSE)))</f>
        <v/>
      </c>
    </row>
    <row r="3540" spans="1:17">
      <c r="A3540" s="1">
        <v>3537</v>
      </c>
      <c r="B3540" s="1"/>
      <c r="C3540" s="1"/>
      <c r="D3540" s="1"/>
      <c r="E3540" s="6"/>
      <c r="F3540" s="1"/>
      <c r="G3540" s="1" t="str">
        <f>IF(ISNA(VLOOKUP($C3540,'DTEN TCAP Linkage deviceId'!$A$1:$A$20000,1,FALSE)),"No","Yes")</f>
        <v>No</v>
      </c>
      <c r="H3540" s="1" t="str">
        <f>IF(ISNA(VLOOKUP($C3540,'Provisioning Requester'!$F$3:$H$20000,2,FALSE)),"No","Yes")</f>
        <v>No</v>
      </c>
      <c r="I3540" s="1" t="str">
        <f>IF($H3540="Yes",VLOOKUP($C3540,'Provisioning Requester'!$F$3:$H$20000,3,FALSE),"-")</f>
        <v>-</v>
      </c>
      <c r="J3540" s="1" t="str">
        <f>IF(OR(D3540="SVCP", E3540="TRUE"), "No", IF(ISNA(VLOOKUP($C3540,'ProvResponder deviceId'!$A$1:$A$20000,1,FALSE)),"No","Yes"))</f>
        <v>No</v>
      </c>
      <c r="K3540" s="1" t="str">
        <f>IF($J3540="Yes",VLOOKUP($C3540,'ProvResponder deviceId'!$A$1:$C$20000,3,FALSE),"-")</f>
        <v>-</v>
      </c>
      <c r="L3540" s="1" t="str">
        <f t="shared" si="110"/>
        <v/>
      </c>
      <c r="M3540" s="1" t="str">
        <f t="shared" si="111"/>
        <v/>
      </c>
      <c r="N3540" s="1" t="str">
        <f>IF(ISBLANK($C3540),"",IF(ISNA(VLOOKUP($L3540,'result messages'!$H$3:$L$11,2,FALSE)),VLOOKUP($M3540,'result messages'!$H$3:$L$11,2,FALSE),VLOOKUP($L3540,'result messages'!$H$3:$L$11,2,FALSE)))</f>
        <v/>
      </c>
      <c r="O3540" s="1" t="str">
        <f>IF(ISBLANK($C3540),"",IF(ISNA(VLOOKUP($L3540,'result messages'!$H$3:$L$11,3,FALSE)),VLOOKUP($M3540,'result messages'!$H$3:$L$11,3,FALSE),VLOOKUP($L3540,'result messages'!$H$3:$L$11,3,FALSE)))</f>
        <v/>
      </c>
      <c r="P3540" s="1" t="str">
        <f>IF(ISBLANK($C3540),"",IF(ISNA(VLOOKUP($L3540,'result messages'!$H$3:$L$11,4,FALSE)),VLOOKUP($M3540,'result messages'!$H$3:$L$11,4,FALSE),VLOOKUP($L3540,'result messages'!$H$3:$L$11,4,FALSE)))</f>
        <v/>
      </c>
      <c r="Q3540" s="1" t="str">
        <f>IF(ISBLANK($C3540),"",IF(ISNA(VLOOKUP($L3540,'result messages'!$H$3:$L$11,5,FALSE)),VLOOKUP($M3540,'result messages'!$H$3:$L$11,5,FALSE),VLOOKUP($L3540,'result messages'!$H$3:$L$11,5,FALSE)))</f>
        <v/>
      </c>
    </row>
    <row r="3541" spans="1:17">
      <c r="A3541" s="1">
        <v>3538</v>
      </c>
      <c r="B3541" s="1"/>
      <c r="C3541" s="1"/>
      <c r="D3541" s="1"/>
      <c r="E3541" s="6"/>
      <c r="F3541" s="1"/>
      <c r="G3541" s="1" t="str">
        <f>IF(ISNA(VLOOKUP($C3541,'DTEN TCAP Linkage deviceId'!$A$1:$A$20000,1,FALSE)),"No","Yes")</f>
        <v>No</v>
      </c>
      <c r="H3541" s="1" t="str">
        <f>IF(ISNA(VLOOKUP($C3541,'Provisioning Requester'!$F$3:$H$20000,2,FALSE)),"No","Yes")</f>
        <v>No</v>
      </c>
      <c r="I3541" s="1" t="str">
        <f>IF($H3541="Yes",VLOOKUP($C3541,'Provisioning Requester'!$F$3:$H$20000,3,FALSE),"-")</f>
        <v>-</v>
      </c>
      <c r="J3541" s="1" t="str">
        <f>IF(OR(D3541="SVCP", E3541="TRUE"), "No", IF(ISNA(VLOOKUP($C3541,'ProvResponder deviceId'!$A$1:$A$20000,1,FALSE)),"No","Yes"))</f>
        <v>No</v>
      </c>
      <c r="K3541" s="1" t="str">
        <f>IF($J3541="Yes",VLOOKUP($C3541,'ProvResponder deviceId'!$A$1:$C$20000,3,FALSE),"-")</f>
        <v>-</v>
      </c>
      <c r="L3541" s="1" t="str">
        <f t="shared" si="110"/>
        <v/>
      </c>
      <c r="M3541" s="1" t="str">
        <f t="shared" si="111"/>
        <v/>
      </c>
      <c r="N3541" s="1" t="str">
        <f>IF(ISBLANK($C3541),"",IF(ISNA(VLOOKUP($L3541,'result messages'!$H$3:$L$11,2,FALSE)),VLOOKUP($M3541,'result messages'!$H$3:$L$11,2,FALSE),VLOOKUP($L3541,'result messages'!$H$3:$L$11,2,FALSE)))</f>
        <v/>
      </c>
      <c r="O3541" s="1" t="str">
        <f>IF(ISBLANK($C3541),"",IF(ISNA(VLOOKUP($L3541,'result messages'!$H$3:$L$11,3,FALSE)),VLOOKUP($M3541,'result messages'!$H$3:$L$11,3,FALSE),VLOOKUP($L3541,'result messages'!$H$3:$L$11,3,FALSE)))</f>
        <v/>
      </c>
      <c r="P3541" s="1" t="str">
        <f>IF(ISBLANK($C3541),"",IF(ISNA(VLOOKUP($L3541,'result messages'!$H$3:$L$11,4,FALSE)),VLOOKUP($M3541,'result messages'!$H$3:$L$11,4,FALSE),VLOOKUP($L3541,'result messages'!$H$3:$L$11,4,FALSE)))</f>
        <v/>
      </c>
      <c r="Q3541" s="1" t="str">
        <f>IF(ISBLANK($C3541),"",IF(ISNA(VLOOKUP($L3541,'result messages'!$H$3:$L$11,5,FALSE)),VLOOKUP($M3541,'result messages'!$H$3:$L$11,5,FALSE),VLOOKUP($L3541,'result messages'!$H$3:$L$11,5,FALSE)))</f>
        <v/>
      </c>
    </row>
    <row r="3542" spans="1:17">
      <c r="A3542" s="1">
        <v>3539</v>
      </c>
      <c r="B3542" s="1"/>
      <c r="C3542" s="1"/>
      <c r="D3542" s="1"/>
      <c r="E3542" s="6"/>
      <c r="F3542" s="1"/>
      <c r="G3542" s="1" t="str">
        <f>IF(ISNA(VLOOKUP($C3542,'DTEN TCAP Linkage deviceId'!$A$1:$A$20000,1,FALSE)),"No","Yes")</f>
        <v>No</v>
      </c>
      <c r="H3542" s="1" t="str">
        <f>IF(ISNA(VLOOKUP($C3542,'Provisioning Requester'!$F$3:$H$20000,2,FALSE)),"No","Yes")</f>
        <v>No</v>
      </c>
      <c r="I3542" s="1" t="str">
        <f>IF($H3542="Yes",VLOOKUP($C3542,'Provisioning Requester'!$F$3:$H$20000,3,FALSE),"-")</f>
        <v>-</v>
      </c>
      <c r="J3542" s="1" t="str">
        <f>IF(OR(D3542="SVCP", E3542="TRUE"), "No", IF(ISNA(VLOOKUP($C3542,'ProvResponder deviceId'!$A$1:$A$20000,1,FALSE)),"No","Yes"))</f>
        <v>No</v>
      </c>
      <c r="K3542" s="1" t="str">
        <f>IF($J3542="Yes",VLOOKUP($C3542,'ProvResponder deviceId'!$A$1:$C$20000,3,FALSE),"-")</f>
        <v>-</v>
      </c>
      <c r="L3542" s="1" t="str">
        <f t="shared" si="110"/>
        <v/>
      </c>
      <c r="M3542" s="1" t="str">
        <f t="shared" si="111"/>
        <v/>
      </c>
      <c r="N3542" s="1" t="str">
        <f>IF(ISBLANK($C3542),"",IF(ISNA(VLOOKUP($L3542,'result messages'!$H$3:$L$11,2,FALSE)),VLOOKUP($M3542,'result messages'!$H$3:$L$11,2,FALSE),VLOOKUP($L3542,'result messages'!$H$3:$L$11,2,FALSE)))</f>
        <v/>
      </c>
      <c r="O3542" s="1" t="str">
        <f>IF(ISBLANK($C3542),"",IF(ISNA(VLOOKUP($L3542,'result messages'!$H$3:$L$11,3,FALSE)),VLOOKUP($M3542,'result messages'!$H$3:$L$11,3,FALSE),VLOOKUP($L3542,'result messages'!$H$3:$L$11,3,FALSE)))</f>
        <v/>
      </c>
      <c r="P3542" s="1" t="str">
        <f>IF(ISBLANK($C3542),"",IF(ISNA(VLOOKUP($L3542,'result messages'!$H$3:$L$11,4,FALSE)),VLOOKUP($M3542,'result messages'!$H$3:$L$11,4,FALSE),VLOOKUP($L3542,'result messages'!$H$3:$L$11,4,FALSE)))</f>
        <v/>
      </c>
      <c r="Q3542" s="1" t="str">
        <f>IF(ISBLANK($C3542),"",IF(ISNA(VLOOKUP($L3542,'result messages'!$H$3:$L$11,5,FALSE)),VLOOKUP($M3542,'result messages'!$H$3:$L$11,5,FALSE),VLOOKUP($L3542,'result messages'!$H$3:$L$11,5,FALSE)))</f>
        <v/>
      </c>
    </row>
    <row r="3543" spans="1:17">
      <c r="A3543" s="1">
        <v>3540</v>
      </c>
      <c r="B3543" s="1"/>
      <c r="C3543" s="1"/>
      <c r="D3543" s="1"/>
      <c r="E3543" s="6"/>
      <c r="F3543" s="1"/>
      <c r="G3543" s="1" t="str">
        <f>IF(ISNA(VLOOKUP($C3543,'DTEN TCAP Linkage deviceId'!$A$1:$A$20000,1,FALSE)),"No","Yes")</f>
        <v>No</v>
      </c>
      <c r="H3543" s="1" t="str">
        <f>IF(ISNA(VLOOKUP($C3543,'Provisioning Requester'!$F$3:$H$20000,2,FALSE)),"No","Yes")</f>
        <v>No</v>
      </c>
      <c r="I3543" s="1" t="str">
        <f>IF($H3543="Yes",VLOOKUP($C3543,'Provisioning Requester'!$F$3:$H$20000,3,FALSE),"-")</f>
        <v>-</v>
      </c>
      <c r="J3543" s="1" t="str">
        <f>IF(OR(D3543="SVCP", E3543="TRUE"), "No", IF(ISNA(VLOOKUP($C3543,'ProvResponder deviceId'!$A$1:$A$20000,1,FALSE)),"No","Yes"))</f>
        <v>No</v>
      </c>
      <c r="K3543" s="1" t="str">
        <f>IF($J3543="Yes",VLOOKUP($C3543,'ProvResponder deviceId'!$A$1:$C$20000,3,FALSE),"-")</f>
        <v>-</v>
      </c>
      <c r="L3543" s="1" t="str">
        <f t="shared" si="110"/>
        <v/>
      </c>
      <c r="M3543" s="1" t="str">
        <f t="shared" si="111"/>
        <v/>
      </c>
      <c r="N3543" s="1" t="str">
        <f>IF(ISBLANK($C3543),"",IF(ISNA(VLOOKUP($L3543,'result messages'!$H$3:$L$11,2,FALSE)),VLOOKUP($M3543,'result messages'!$H$3:$L$11,2,FALSE),VLOOKUP($L3543,'result messages'!$H$3:$L$11,2,FALSE)))</f>
        <v/>
      </c>
      <c r="O3543" s="1" t="str">
        <f>IF(ISBLANK($C3543),"",IF(ISNA(VLOOKUP($L3543,'result messages'!$H$3:$L$11,3,FALSE)),VLOOKUP($M3543,'result messages'!$H$3:$L$11,3,FALSE),VLOOKUP($L3543,'result messages'!$H$3:$L$11,3,FALSE)))</f>
        <v/>
      </c>
      <c r="P3543" s="1" t="str">
        <f>IF(ISBLANK($C3543),"",IF(ISNA(VLOOKUP($L3543,'result messages'!$H$3:$L$11,4,FALSE)),VLOOKUP($M3543,'result messages'!$H$3:$L$11,4,FALSE),VLOOKUP($L3543,'result messages'!$H$3:$L$11,4,FALSE)))</f>
        <v/>
      </c>
      <c r="Q3543" s="1" t="str">
        <f>IF(ISBLANK($C3543),"",IF(ISNA(VLOOKUP($L3543,'result messages'!$H$3:$L$11,5,FALSE)),VLOOKUP($M3543,'result messages'!$H$3:$L$11,5,FALSE),VLOOKUP($L3543,'result messages'!$H$3:$L$11,5,FALSE)))</f>
        <v/>
      </c>
    </row>
    <row r="3544" spans="1:17">
      <c r="A3544" s="1">
        <v>3541</v>
      </c>
      <c r="B3544" s="1"/>
      <c r="C3544" s="1"/>
      <c r="D3544" s="1"/>
      <c r="E3544" s="6"/>
      <c r="F3544" s="1"/>
      <c r="G3544" s="1" t="str">
        <f>IF(ISNA(VLOOKUP($C3544,'DTEN TCAP Linkage deviceId'!$A$1:$A$20000,1,FALSE)),"No","Yes")</f>
        <v>No</v>
      </c>
      <c r="H3544" s="1" t="str">
        <f>IF(ISNA(VLOOKUP($C3544,'Provisioning Requester'!$F$3:$H$20000,2,FALSE)),"No","Yes")</f>
        <v>No</v>
      </c>
      <c r="I3544" s="1" t="str">
        <f>IF($H3544="Yes",VLOOKUP($C3544,'Provisioning Requester'!$F$3:$H$20000,3,FALSE),"-")</f>
        <v>-</v>
      </c>
      <c r="J3544" s="1" t="str">
        <f>IF(OR(D3544="SVCP", E3544="TRUE"), "No", IF(ISNA(VLOOKUP($C3544,'ProvResponder deviceId'!$A$1:$A$20000,1,FALSE)),"No","Yes"))</f>
        <v>No</v>
      </c>
      <c r="K3544" s="1" t="str">
        <f>IF($J3544="Yes",VLOOKUP($C3544,'ProvResponder deviceId'!$A$1:$C$20000,3,FALSE),"-")</f>
        <v>-</v>
      </c>
      <c r="L3544" s="1" t="str">
        <f t="shared" si="110"/>
        <v/>
      </c>
      <c r="M3544" s="1" t="str">
        <f t="shared" si="111"/>
        <v/>
      </c>
      <c r="N3544" s="1" t="str">
        <f>IF(ISBLANK($C3544),"",IF(ISNA(VLOOKUP($L3544,'result messages'!$H$3:$L$11,2,FALSE)),VLOOKUP($M3544,'result messages'!$H$3:$L$11,2,FALSE),VLOOKUP($L3544,'result messages'!$H$3:$L$11,2,FALSE)))</f>
        <v/>
      </c>
      <c r="O3544" s="1" t="str">
        <f>IF(ISBLANK($C3544),"",IF(ISNA(VLOOKUP($L3544,'result messages'!$H$3:$L$11,3,FALSE)),VLOOKUP($M3544,'result messages'!$H$3:$L$11,3,FALSE),VLOOKUP($L3544,'result messages'!$H$3:$L$11,3,FALSE)))</f>
        <v/>
      </c>
      <c r="P3544" s="1" t="str">
        <f>IF(ISBLANK($C3544),"",IF(ISNA(VLOOKUP($L3544,'result messages'!$H$3:$L$11,4,FALSE)),VLOOKUP($M3544,'result messages'!$H$3:$L$11,4,FALSE),VLOOKUP($L3544,'result messages'!$H$3:$L$11,4,FALSE)))</f>
        <v/>
      </c>
      <c r="Q3544" s="1" t="str">
        <f>IF(ISBLANK($C3544),"",IF(ISNA(VLOOKUP($L3544,'result messages'!$H$3:$L$11,5,FALSE)),VLOOKUP($M3544,'result messages'!$H$3:$L$11,5,FALSE),VLOOKUP($L3544,'result messages'!$H$3:$L$11,5,FALSE)))</f>
        <v/>
      </c>
    </row>
    <row r="3545" spans="1:17">
      <c r="A3545" s="1">
        <v>3542</v>
      </c>
      <c r="B3545" s="1"/>
      <c r="C3545" s="1"/>
      <c r="D3545" s="1"/>
      <c r="E3545" s="6"/>
      <c r="F3545" s="1"/>
      <c r="G3545" s="1" t="str">
        <f>IF(ISNA(VLOOKUP($C3545,'DTEN TCAP Linkage deviceId'!$A$1:$A$20000,1,FALSE)),"No","Yes")</f>
        <v>No</v>
      </c>
      <c r="H3545" s="1" t="str">
        <f>IF(ISNA(VLOOKUP($C3545,'Provisioning Requester'!$F$3:$H$20000,2,FALSE)),"No","Yes")</f>
        <v>No</v>
      </c>
      <c r="I3545" s="1" t="str">
        <f>IF($H3545="Yes",VLOOKUP($C3545,'Provisioning Requester'!$F$3:$H$20000,3,FALSE),"-")</f>
        <v>-</v>
      </c>
      <c r="J3545" s="1" t="str">
        <f>IF(OR(D3545="SVCP", E3545="TRUE"), "No", IF(ISNA(VLOOKUP($C3545,'ProvResponder deviceId'!$A$1:$A$20000,1,FALSE)),"No","Yes"))</f>
        <v>No</v>
      </c>
      <c r="K3545" s="1" t="str">
        <f>IF($J3545="Yes",VLOOKUP($C3545,'ProvResponder deviceId'!$A$1:$C$20000,3,FALSE),"-")</f>
        <v>-</v>
      </c>
      <c r="L3545" s="1" t="str">
        <f t="shared" si="110"/>
        <v/>
      </c>
      <c r="M3545" s="1" t="str">
        <f t="shared" si="111"/>
        <v/>
      </c>
      <c r="N3545" s="1" t="str">
        <f>IF(ISBLANK($C3545),"",IF(ISNA(VLOOKUP($L3545,'result messages'!$H$3:$L$11,2,FALSE)),VLOOKUP($M3545,'result messages'!$H$3:$L$11,2,FALSE),VLOOKUP($L3545,'result messages'!$H$3:$L$11,2,FALSE)))</f>
        <v/>
      </c>
      <c r="O3545" s="1" t="str">
        <f>IF(ISBLANK($C3545),"",IF(ISNA(VLOOKUP($L3545,'result messages'!$H$3:$L$11,3,FALSE)),VLOOKUP($M3545,'result messages'!$H$3:$L$11,3,FALSE),VLOOKUP($L3545,'result messages'!$H$3:$L$11,3,FALSE)))</f>
        <v/>
      </c>
      <c r="P3545" s="1" t="str">
        <f>IF(ISBLANK($C3545),"",IF(ISNA(VLOOKUP($L3545,'result messages'!$H$3:$L$11,4,FALSE)),VLOOKUP($M3545,'result messages'!$H$3:$L$11,4,FALSE),VLOOKUP($L3545,'result messages'!$H$3:$L$11,4,FALSE)))</f>
        <v/>
      </c>
      <c r="Q3545" s="1" t="str">
        <f>IF(ISBLANK($C3545),"",IF(ISNA(VLOOKUP($L3545,'result messages'!$H$3:$L$11,5,FALSE)),VLOOKUP($M3545,'result messages'!$H$3:$L$11,5,FALSE),VLOOKUP($L3545,'result messages'!$H$3:$L$11,5,FALSE)))</f>
        <v/>
      </c>
    </row>
    <row r="3546" spans="1:17">
      <c r="A3546" s="1">
        <v>3543</v>
      </c>
      <c r="B3546" s="1"/>
      <c r="C3546" s="1"/>
      <c r="D3546" s="1"/>
      <c r="E3546" s="6"/>
      <c r="F3546" s="1"/>
      <c r="G3546" s="1" t="str">
        <f>IF(ISNA(VLOOKUP($C3546,'DTEN TCAP Linkage deviceId'!$A$1:$A$20000,1,FALSE)),"No","Yes")</f>
        <v>No</v>
      </c>
      <c r="H3546" s="1" t="str">
        <f>IF(ISNA(VLOOKUP($C3546,'Provisioning Requester'!$F$3:$H$20000,2,FALSE)),"No","Yes")</f>
        <v>No</v>
      </c>
      <c r="I3546" s="1" t="str">
        <f>IF($H3546="Yes",VLOOKUP($C3546,'Provisioning Requester'!$F$3:$H$20000,3,FALSE),"-")</f>
        <v>-</v>
      </c>
      <c r="J3546" s="1" t="str">
        <f>IF(OR(D3546="SVCP", E3546="TRUE"), "No", IF(ISNA(VLOOKUP($C3546,'ProvResponder deviceId'!$A$1:$A$20000,1,FALSE)),"No","Yes"))</f>
        <v>No</v>
      </c>
      <c r="K3546" s="1" t="str">
        <f>IF($J3546="Yes",VLOOKUP($C3546,'ProvResponder deviceId'!$A$1:$C$20000,3,FALSE),"-")</f>
        <v>-</v>
      </c>
      <c r="L3546" s="1" t="str">
        <f t="shared" si="110"/>
        <v/>
      </c>
      <c r="M3546" s="1" t="str">
        <f t="shared" si="111"/>
        <v/>
      </c>
      <c r="N3546" s="1" t="str">
        <f>IF(ISBLANK($C3546),"",IF(ISNA(VLOOKUP($L3546,'result messages'!$H$3:$L$11,2,FALSE)),VLOOKUP($M3546,'result messages'!$H$3:$L$11,2,FALSE),VLOOKUP($L3546,'result messages'!$H$3:$L$11,2,FALSE)))</f>
        <v/>
      </c>
      <c r="O3546" s="1" t="str">
        <f>IF(ISBLANK($C3546),"",IF(ISNA(VLOOKUP($L3546,'result messages'!$H$3:$L$11,3,FALSE)),VLOOKUP($M3546,'result messages'!$H$3:$L$11,3,FALSE),VLOOKUP($L3546,'result messages'!$H$3:$L$11,3,FALSE)))</f>
        <v/>
      </c>
      <c r="P3546" s="1" t="str">
        <f>IF(ISBLANK($C3546),"",IF(ISNA(VLOOKUP($L3546,'result messages'!$H$3:$L$11,4,FALSE)),VLOOKUP($M3546,'result messages'!$H$3:$L$11,4,FALSE),VLOOKUP($L3546,'result messages'!$H$3:$L$11,4,FALSE)))</f>
        <v/>
      </c>
      <c r="Q3546" s="1" t="str">
        <f>IF(ISBLANK($C3546),"",IF(ISNA(VLOOKUP($L3546,'result messages'!$H$3:$L$11,5,FALSE)),VLOOKUP($M3546,'result messages'!$H$3:$L$11,5,FALSE),VLOOKUP($L3546,'result messages'!$H$3:$L$11,5,FALSE)))</f>
        <v/>
      </c>
    </row>
    <row r="3547" spans="1:17">
      <c r="A3547" s="1">
        <v>3544</v>
      </c>
      <c r="B3547" s="1"/>
      <c r="C3547" s="1"/>
      <c r="D3547" s="1"/>
      <c r="E3547" s="6"/>
      <c r="F3547" s="1"/>
      <c r="G3547" s="1" t="str">
        <f>IF(ISNA(VLOOKUP($C3547,'DTEN TCAP Linkage deviceId'!$A$1:$A$20000,1,FALSE)),"No","Yes")</f>
        <v>No</v>
      </c>
      <c r="H3547" s="1" t="str">
        <f>IF(ISNA(VLOOKUP($C3547,'Provisioning Requester'!$F$3:$H$20000,2,FALSE)),"No","Yes")</f>
        <v>No</v>
      </c>
      <c r="I3547" s="1" t="str">
        <f>IF($H3547="Yes",VLOOKUP($C3547,'Provisioning Requester'!$F$3:$H$20000,3,FALSE),"-")</f>
        <v>-</v>
      </c>
      <c r="J3547" s="1" t="str">
        <f>IF(OR(D3547="SVCP", E3547="TRUE"), "No", IF(ISNA(VLOOKUP($C3547,'ProvResponder deviceId'!$A$1:$A$20000,1,FALSE)),"No","Yes"))</f>
        <v>No</v>
      </c>
      <c r="K3547" s="1" t="str">
        <f>IF($J3547="Yes",VLOOKUP($C3547,'ProvResponder deviceId'!$A$1:$C$20000,3,FALSE),"-")</f>
        <v>-</v>
      </c>
      <c r="L3547" s="1" t="str">
        <f t="shared" si="110"/>
        <v/>
      </c>
      <c r="M3547" s="1" t="str">
        <f t="shared" si="111"/>
        <v/>
      </c>
      <c r="N3547" s="1" t="str">
        <f>IF(ISBLANK($C3547),"",IF(ISNA(VLOOKUP($L3547,'result messages'!$H$3:$L$11,2,FALSE)),VLOOKUP($M3547,'result messages'!$H$3:$L$11,2,FALSE),VLOOKUP($L3547,'result messages'!$H$3:$L$11,2,FALSE)))</f>
        <v/>
      </c>
      <c r="O3547" s="1" t="str">
        <f>IF(ISBLANK($C3547),"",IF(ISNA(VLOOKUP($L3547,'result messages'!$H$3:$L$11,3,FALSE)),VLOOKUP($M3547,'result messages'!$H$3:$L$11,3,FALSE),VLOOKUP($L3547,'result messages'!$H$3:$L$11,3,FALSE)))</f>
        <v/>
      </c>
      <c r="P3547" s="1" t="str">
        <f>IF(ISBLANK($C3547),"",IF(ISNA(VLOOKUP($L3547,'result messages'!$H$3:$L$11,4,FALSE)),VLOOKUP($M3547,'result messages'!$H$3:$L$11,4,FALSE),VLOOKUP($L3547,'result messages'!$H$3:$L$11,4,FALSE)))</f>
        <v/>
      </c>
      <c r="Q3547" s="1" t="str">
        <f>IF(ISBLANK($C3547),"",IF(ISNA(VLOOKUP($L3547,'result messages'!$H$3:$L$11,5,FALSE)),VLOOKUP($M3547,'result messages'!$H$3:$L$11,5,FALSE),VLOOKUP($L3547,'result messages'!$H$3:$L$11,5,FALSE)))</f>
        <v/>
      </c>
    </row>
    <row r="3548" spans="1:17">
      <c r="A3548" s="1">
        <v>3545</v>
      </c>
      <c r="B3548" s="1"/>
      <c r="C3548" s="1"/>
      <c r="D3548" s="1"/>
      <c r="E3548" s="6"/>
      <c r="F3548" s="1"/>
      <c r="G3548" s="1" t="str">
        <f>IF(ISNA(VLOOKUP($C3548,'DTEN TCAP Linkage deviceId'!$A$1:$A$20000,1,FALSE)),"No","Yes")</f>
        <v>No</v>
      </c>
      <c r="H3548" s="1" t="str">
        <f>IF(ISNA(VLOOKUP($C3548,'Provisioning Requester'!$F$3:$H$20000,2,FALSE)),"No","Yes")</f>
        <v>No</v>
      </c>
      <c r="I3548" s="1" t="str">
        <f>IF($H3548="Yes",VLOOKUP($C3548,'Provisioning Requester'!$F$3:$H$20000,3,FALSE),"-")</f>
        <v>-</v>
      </c>
      <c r="J3548" s="1" t="str">
        <f>IF(OR(D3548="SVCP", E3548="TRUE"), "No", IF(ISNA(VLOOKUP($C3548,'ProvResponder deviceId'!$A$1:$A$20000,1,FALSE)),"No","Yes"))</f>
        <v>No</v>
      </c>
      <c r="K3548" s="1" t="str">
        <f>IF($J3548="Yes",VLOOKUP($C3548,'ProvResponder deviceId'!$A$1:$C$20000,3,FALSE),"-")</f>
        <v>-</v>
      </c>
      <c r="L3548" s="1" t="str">
        <f t="shared" si="110"/>
        <v/>
      </c>
      <c r="M3548" s="1" t="str">
        <f t="shared" si="111"/>
        <v/>
      </c>
      <c r="N3548" s="1" t="str">
        <f>IF(ISBLANK($C3548),"",IF(ISNA(VLOOKUP($L3548,'result messages'!$H$3:$L$11,2,FALSE)),VLOOKUP($M3548,'result messages'!$H$3:$L$11,2,FALSE),VLOOKUP($L3548,'result messages'!$H$3:$L$11,2,FALSE)))</f>
        <v/>
      </c>
      <c r="O3548" s="1" t="str">
        <f>IF(ISBLANK($C3548),"",IF(ISNA(VLOOKUP($L3548,'result messages'!$H$3:$L$11,3,FALSE)),VLOOKUP($M3548,'result messages'!$H$3:$L$11,3,FALSE),VLOOKUP($L3548,'result messages'!$H$3:$L$11,3,FALSE)))</f>
        <v/>
      </c>
      <c r="P3548" s="1" t="str">
        <f>IF(ISBLANK($C3548),"",IF(ISNA(VLOOKUP($L3548,'result messages'!$H$3:$L$11,4,FALSE)),VLOOKUP($M3548,'result messages'!$H$3:$L$11,4,FALSE),VLOOKUP($L3548,'result messages'!$H$3:$L$11,4,FALSE)))</f>
        <v/>
      </c>
      <c r="Q3548" s="1" t="str">
        <f>IF(ISBLANK($C3548),"",IF(ISNA(VLOOKUP($L3548,'result messages'!$H$3:$L$11,5,FALSE)),VLOOKUP($M3548,'result messages'!$H$3:$L$11,5,FALSE),VLOOKUP($L3548,'result messages'!$H$3:$L$11,5,FALSE)))</f>
        <v/>
      </c>
    </row>
    <row r="3549" spans="1:17">
      <c r="A3549" s="1">
        <v>3546</v>
      </c>
      <c r="B3549" s="1"/>
      <c r="C3549" s="1"/>
      <c r="D3549" s="1"/>
      <c r="E3549" s="6"/>
      <c r="F3549" s="1"/>
      <c r="G3549" s="1" t="str">
        <f>IF(ISNA(VLOOKUP($C3549,'DTEN TCAP Linkage deviceId'!$A$1:$A$20000,1,FALSE)),"No","Yes")</f>
        <v>No</v>
      </c>
      <c r="H3549" s="1" t="str">
        <f>IF(ISNA(VLOOKUP($C3549,'Provisioning Requester'!$F$3:$H$20000,2,FALSE)),"No","Yes")</f>
        <v>No</v>
      </c>
      <c r="I3549" s="1" t="str">
        <f>IF($H3549="Yes",VLOOKUP($C3549,'Provisioning Requester'!$F$3:$H$20000,3,FALSE),"-")</f>
        <v>-</v>
      </c>
      <c r="J3549" s="1" t="str">
        <f>IF(OR(D3549="SVCP", E3549="TRUE"), "No", IF(ISNA(VLOOKUP($C3549,'ProvResponder deviceId'!$A$1:$A$20000,1,FALSE)),"No","Yes"))</f>
        <v>No</v>
      </c>
      <c r="K3549" s="1" t="str">
        <f>IF($J3549="Yes",VLOOKUP($C3549,'ProvResponder deviceId'!$A$1:$C$20000,3,FALSE),"-")</f>
        <v>-</v>
      </c>
      <c r="L3549" s="1" t="str">
        <f t="shared" si="110"/>
        <v/>
      </c>
      <c r="M3549" s="1" t="str">
        <f t="shared" si="111"/>
        <v/>
      </c>
      <c r="N3549" s="1" t="str">
        <f>IF(ISBLANK($C3549),"",IF(ISNA(VLOOKUP($L3549,'result messages'!$H$3:$L$11,2,FALSE)),VLOOKUP($M3549,'result messages'!$H$3:$L$11,2,FALSE),VLOOKUP($L3549,'result messages'!$H$3:$L$11,2,FALSE)))</f>
        <v/>
      </c>
      <c r="O3549" s="1" t="str">
        <f>IF(ISBLANK($C3549),"",IF(ISNA(VLOOKUP($L3549,'result messages'!$H$3:$L$11,3,FALSE)),VLOOKUP($M3549,'result messages'!$H$3:$L$11,3,FALSE),VLOOKUP($L3549,'result messages'!$H$3:$L$11,3,FALSE)))</f>
        <v/>
      </c>
      <c r="P3549" s="1" t="str">
        <f>IF(ISBLANK($C3549),"",IF(ISNA(VLOOKUP($L3549,'result messages'!$H$3:$L$11,4,FALSE)),VLOOKUP($M3549,'result messages'!$H$3:$L$11,4,FALSE),VLOOKUP($L3549,'result messages'!$H$3:$L$11,4,FALSE)))</f>
        <v/>
      </c>
      <c r="Q3549" s="1" t="str">
        <f>IF(ISBLANK($C3549),"",IF(ISNA(VLOOKUP($L3549,'result messages'!$H$3:$L$11,5,FALSE)),VLOOKUP($M3549,'result messages'!$H$3:$L$11,5,FALSE),VLOOKUP($L3549,'result messages'!$H$3:$L$11,5,FALSE)))</f>
        <v/>
      </c>
    </row>
    <row r="3550" spans="1:17">
      <c r="A3550" s="1">
        <v>3547</v>
      </c>
      <c r="B3550" s="1"/>
      <c r="C3550" s="1"/>
      <c r="D3550" s="1"/>
      <c r="E3550" s="6"/>
      <c r="F3550" s="1"/>
      <c r="G3550" s="1" t="str">
        <f>IF(ISNA(VLOOKUP($C3550,'DTEN TCAP Linkage deviceId'!$A$1:$A$20000,1,FALSE)),"No","Yes")</f>
        <v>No</v>
      </c>
      <c r="H3550" s="1" t="str">
        <f>IF(ISNA(VLOOKUP($C3550,'Provisioning Requester'!$F$3:$H$20000,2,FALSE)),"No","Yes")</f>
        <v>No</v>
      </c>
      <c r="I3550" s="1" t="str">
        <f>IF($H3550="Yes",VLOOKUP($C3550,'Provisioning Requester'!$F$3:$H$20000,3,FALSE),"-")</f>
        <v>-</v>
      </c>
      <c r="J3550" s="1" t="str">
        <f>IF(OR(D3550="SVCP", E3550="TRUE"), "No", IF(ISNA(VLOOKUP($C3550,'ProvResponder deviceId'!$A$1:$A$20000,1,FALSE)),"No","Yes"))</f>
        <v>No</v>
      </c>
      <c r="K3550" s="1" t="str">
        <f>IF($J3550="Yes",VLOOKUP($C3550,'ProvResponder deviceId'!$A$1:$C$20000,3,FALSE),"-")</f>
        <v>-</v>
      </c>
      <c r="L3550" s="1" t="str">
        <f t="shared" si="110"/>
        <v/>
      </c>
      <c r="M3550" s="1" t="str">
        <f t="shared" si="111"/>
        <v/>
      </c>
      <c r="N3550" s="1" t="str">
        <f>IF(ISBLANK($C3550),"",IF(ISNA(VLOOKUP($L3550,'result messages'!$H$3:$L$11,2,FALSE)),VLOOKUP($M3550,'result messages'!$H$3:$L$11,2,FALSE),VLOOKUP($L3550,'result messages'!$H$3:$L$11,2,FALSE)))</f>
        <v/>
      </c>
      <c r="O3550" s="1" t="str">
        <f>IF(ISBLANK($C3550),"",IF(ISNA(VLOOKUP($L3550,'result messages'!$H$3:$L$11,3,FALSE)),VLOOKUP($M3550,'result messages'!$H$3:$L$11,3,FALSE),VLOOKUP($L3550,'result messages'!$H$3:$L$11,3,FALSE)))</f>
        <v/>
      </c>
      <c r="P3550" s="1" t="str">
        <f>IF(ISBLANK($C3550),"",IF(ISNA(VLOOKUP($L3550,'result messages'!$H$3:$L$11,4,FALSE)),VLOOKUP($M3550,'result messages'!$H$3:$L$11,4,FALSE),VLOOKUP($L3550,'result messages'!$H$3:$L$11,4,FALSE)))</f>
        <v/>
      </c>
      <c r="Q3550" s="1" t="str">
        <f>IF(ISBLANK($C3550),"",IF(ISNA(VLOOKUP($L3550,'result messages'!$H$3:$L$11,5,FALSE)),VLOOKUP($M3550,'result messages'!$H$3:$L$11,5,FALSE),VLOOKUP($L3550,'result messages'!$H$3:$L$11,5,FALSE)))</f>
        <v/>
      </c>
    </row>
    <row r="3551" spans="1:17">
      <c r="A3551" s="1">
        <v>3548</v>
      </c>
      <c r="B3551" s="1"/>
      <c r="C3551" s="1"/>
      <c r="D3551" s="1"/>
      <c r="E3551" s="6"/>
      <c r="F3551" s="1"/>
      <c r="G3551" s="1" t="str">
        <f>IF(ISNA(VLOOKUP($C3551,'DTEN TCAP Linkage deviceId'!$A$1:$A$20000,1,FALSE)),"No","Yes")</f>
        <v>No</v>
      </c>
      <c r="H3551" s="1" t="str">
        <f>IF(ISNA(VLOOKUP($C3551,'Provisioning Requester'!$F$3:$H$20000,2,FALSE)),"No","Yes")</f>
        <v>No</v>
      </c>
      <c r="I3551" s="1" t="str">
        <f>IF($H3551="Yes",VLOOKUP($C3551,'Provisioning Requester'!$F$3:$H$20000,3,FALSE),"-")</f>
        <v>-</v>
      </c>
      <c r="J3551" s="1" t="str">
        <f>IF(OR(D3551="SVCP", E3551="TRUE"), "No", IF(ISNA(VLOOKUP($C3551,'ProvResponder deviceId'!$A$1:$A$20000,1,FALSE)),"No","Yes"))</f>
        <v>No</v>
      </c>
      <c r="K3551" s="1" t="str">
        <f>IF($J3551="Yes",VLOOKUP($C3551,'ProvResponder deviceId'!$A$1:$C$20000,3,FALSE),"-")</f>
        <v>-</v>
      </c>
      <c r="L3551" s="1" t="str">
        <f t="shared" si="110"/>
        <v/>
      </c>
      <c r="M3551" s="1" t="str">
        <f t="shared" si="111"/>
        <v/>
      </c>
      <c r="N3551" s="1" t="str">
        <f>IF(ISBLANK($C3551),"",IF(ISNA(VLOOKUP($L3551,'result messages'!$H$3:$L$11,2,FALSE)),VLOOKUP($M3551,'result messages'!$H$3:$L$11,2,FALSE),VLOOKUP($L3551,'result messages'!$H$3:$L$11,2,FALSE)))</f>
        <v/>
      </c>
      <c r="O3551" s="1" t="str">
        <f>IF(ISBLANK($C3551),"",IF(ISNA(VLOOKUP($L3551,'result messages'!$H$3:$L$11,3,FALSE)),VLOOKUP($M3551,'result messages'!$H$3:$L$11,3,FALSE),VLOOKUP($L3551,'result messages'!$H$3:$L$11,3,FALSE)))</f>
        <v/>
      </c>
      <c r="P3551" s="1" t="str">
        <f>IF(ISBLANK($C3551),"",IF(ISNA(VLOOKUP($L3551,'result messages'!$H$3:$L$11,4,FALSE)),VLOOKUP($M3551,'result messages'!$H$3:$L$11,4,FALSE),VLOOKUP($L3551,'result messages'!$H$3:$L$11,4,FALSE)))</f>
        <v/>
      </c>
      <c r="Q3551" s="1" t="str">
        <f>IF(ISBLANK($C3551),"",IF(ISNA(VLOOKUP($L3551,'result messages'!$H$3:$L$11,5,FALSE)),VLOOKUP($M3551,'result messages'!$H$3:$L$11,5,FALSE),VLOOKUP($L3551,'result messages'!$H$3:$L$11,5,FALSE)))</f>
        <v/>
      </c>
    </row>
    <row r="3552" spans="1:17">
      <c r="A3552" s="1">
        <v>3549</v>
      </c>
      <c r="B3552" s="1"/>
      <c r="C3552" s="1"/>
      <c r="D3552" s="1"/>
      <c r="E3552" s="6"/>
      <c r="F3552" s="1"/>
      <c r="G3552" s="1" t="str">
        <f>IF(ISNA(VLOOKUP($C3552,'DTEN TCAP Linkage deviceId'!$A$1:$A$20000,1,FALSE)),"No","Yes")</f>
        <v>No</v>
      </c>
      <c r="H3552" s="1" t="str">
        <f>IF(ISNA(VLOOKUP($C3552,'Provisioning Requester'!$F$3:$H$20000,2,FALSE)),"No","Yes")</f>
        <v>No</v>
      </c>
      <c r="I3552" s="1" t="str">
        <f>IF($H3552="Yes",VLOOKUP($C3552,'Provisioning Requester'!$F$3:$H$20000,3,FALSE),"-")</f>
        <v>-</v>
      </c>
      <c r="J3552" s="1" t="str">
        <f>IF(OR(D3552="SVCP", E3552="TRUE"), "No", IF(ISNA(VLOOKUP($C3552,'ProvResponder deviceId'!$A$1:$A$20000,1,FALSE)),"No","Yes"))</f>
        <v>No</v>
      </c>
      <c r="K3552" s="1" t="str">
        <f>IF($J3552="Yes",VLOOKUP($C3552,'ProvResponder deviceId'!$A$1:$C$20000,3,FALSE),"-")</f>
        <v>-</v>
      </c>
      <c r="L3552" s="1" t="str">
        <f t="shared" si="110"/>
        <v/>
      </c>
      <c r="M3552" s="1" t="str">
        <f t="shared" si="111"/>
        <v/>
      </c>
      <c r="N3552" s="1" t="str">
        <f>IF(ISBLANK($C3552),"",IF(ISNA(VLOOKUP($L3552,'result messages'!$H$3:$L$11,2,FALSE)),VLOOKUP($M3552,'result messages'!$H$3:$L$11,2,FALSE),VLOOKUP($L3552,'result messages'!$H$3:$L$11,2,FALSE)))</f>
        <v/>
      </c>
      <c r="O3552" s="1" t="str">
        <f>IF(ISBLANK($C3552),"",IF(ISNA(VLOOKUP($L3552,'result messages'!$H$3:$L$11,3,FALSE)),VLOOKUP($M3552,'result messages'!$H$3:$L$11,3,FALSE),VLOOKUP($L3552,'result messages'!$H$3:$L$11,3,FALSE)))</f>
        <v/>
      </c>
      <c r="P3552" s="1" t="str">
        <f>IF(ISBLANK($C3552),"",IF(ISNA(VLOOKUP($L3552,'result messages'!$H$3:$L$11,4,FALSE)),VLOOKUP($M3552,'result messages'!$H$3:$L$11,4,FALSE),VLOOKUP($L3552,'result messages'!$H$3:$L$11,4,FALSE)))</f>
        <v/>
      </c>
      <c r="Q3552" s="1" t="str">
        <f>IF(ISBLANK($C3552),"",IF(ISNA(VLOOKUP($L3552,'result messages'!$H$3:$L$11,5,FALSE)),VLOOKUP($M3552,'result messages'!$H$3:$L$11,5,FALSE),VLOOKUP($L3552,'result messages'!$H$3:$L$11,5,FALSE)))</f>
        <v/>
      </c>
    </row>
    <row r="3553" spans="1:17">
      <c r="A3553" s="1">
        <v>3550</v>
      </c>
      <c r="B3553" s="1"/>
      <c r="C3553" s="1"/>
      <c r="D3553" s="1"/>
      <c r="E3553" s="6"/>
      <c r="F3553" s="1"/>
      <c r="G3553" s="1" t="str">
        <f>IF(ISNA(VLOOKUP($C3553,'DTEN TCAP Linkage deviceId'!$A$1:$A$20000,1,FALSE)),"No","Yes")</f>
        <v>No</v>
      </c>
      <c r="H3553" s="1" t="str">
        <f>IF(ISNA(VLOOKUP($C3553,'Provisioning Requester'!$F$3:$H$20000,2,FALSE)),"No","Yes")</f>
        <v>No</v>
      </c>
      <c r="I3553" s="1" t="str">
        <f>IF($H3553="Yes",VLOOKUP($C3553,'Provisioning Requester'!$F$3:$H$20000,3,FALSE),"-")</f>
        <v>-</v>
      </c>
      <c r="J3553" s="1" t="str">
        <f>IF(OR(D3553="SVCP", E3553="TRUE"), "No", IF(ISNA(VLOOKUP($C3553,'ProvResponder deviceId'!$A$1:$A$20000,1,FALSE)),"No","Yes"))</f>
        <v>No</v>
      </c>
      <c r="K3553" s="1" t="str">
        <f>IF($J3553="Yes",VLOOKUP($C3553,'ProvResponder deviceId'!$A$1:$C$20000,3,FALSE),"-")</f>
        <v>-</v>
      </c>
      <c r="L3553" s="1" t="str">
        <f t="shared" si="110"/>
        <v/>
      </c>
      <c r="M3553" s="1" t="str">
        <f t="shared" si="111"/>
        <v/>
      </c>
      <c r="N3553" s="1" t="str">
        <f>IF(ISBLANK($C3553),"",IF(ISNA(VLOOKUP($L3553,'result messages'!$H$3:$L$11,2,FALSE)),VLOOKUP($M3553,'result messages'!$H$3:$L$11,2,FALSE),VLOOKUP($L3553,'result messages'!$H$3:$L$11,2,FALSE)))</f>
        <v/>
      </c>
      <c r="O3553" s="1" t="str">
        <f>IF(ISBLANK($C3553),"",IF(ISNA(VLOOKUP($L3553,'result messages'!$H$3:$L$11,3,FALSE)),VLOOKUP($M3553,'result messages'!$H$3:$L$11,3,FALSE),VLOOKUP($L3553,'result messages'!$H$3:$L$11,3,FALSE)))</f>
        <v/>
      </c>
      <c r="P3553" s="1" t="str">
        <f>IF(ISBLANK($C3553),"",IF(ISNA(VLOOKUP($L3553,'result messages'!$H$3:$L$11,4,FALSE)),VLOOKUP($M3553,'result messages'!$H$3:$L$11,4,FALSE),VLOOKUP($L3553,'result messages'!$H$3:$L$11,4,FALSE)))</f>
        <v/>
      </c>
      <c r="Q3553" s="1" t="str">
        <f>IF(ISBLANK($C3553),"",IF(ISNA(VLOOKUP($L3553,'result messages'!$H$3:$L$11,5,FALSE)),VLOOKUP($M3553,'result messages'!$H$3:$L$11,5,FALSE),VLOOKUP($L3553,'result messages'!$H$3:$L$11,5,FALSE)))</f>
        <v/>
      </c>
    </row>
    <row r="3554" spans="1:17">
      <c r="A3554" s="1">
        <v>3551</v>
      </c>
      <c r="B3554" s="1"/>
      <c r="C3554" s="1"/>
      <c r="D3554" s="1"/>
      <c r="E3554" s="6"/>
      <c r="F3554" s="1"/>
      <c r="G3554" s="1" t="str">
        <f>IF(ISNA(VLOOKUP($C3554,'DTEN TCAP Linkage deviceId'!$A$1:$A$20000,1,FALSE)),"No","Yes")</f>
        <v>No</v>
      </c>
      <c r="H3554" s="1" t="str">
        <f>IF(ISNA(VLOOKUP($C3554,'Provisioning Requester'!$F$3:$H$20000,2,FALSE)),"No","Yes")</f>
        <v>No</v>
      </c>
      <c r="I3554" s="1" t="str">
        <f>IF($H3554="Yes",VLOOKUP($C3554,'Provisioning Requester'!$F$3:$H$20000,3,FALSE),"-")</f>
        <v>-</v>
      </c>
      <c r="J3554" s="1" t="str">
        <f>IF(OR(D3554="SVCP", E3554="TRUE"), "No", IF(ISNA(VLOOKUP($C3554,'ProvResponder deviceId'!$A$1:$A$20000,1,FALSE)),"No","Yes"))</f>
        <v>No</v>
      </c>
      <c r="K3554" s="1" t="str">
        <f>IF($J3554="Yes",VLOOKUP($C3554,'ProvResponder deviceId'!$A$1:$C$20000,3,FALSE),"-")</f>
        <v>-</v>
      </c>
      <c r="L3554" s="1" t="str">
        <f t="shared" si="110"/>
        <v/>
      </c>
      <c r="M3554" s="1" t="str">
        <f t="shared" si="111"/>
        <v/>
      </c>
      <c r="N3554" s="1" t="str">
        <f>IF(ISBLANK($C3554),"",IF(ISNA(VLOOKUP($L3554,'result messages'!$H$3:$L$11,2,FALSE)),VLOOKUP($M3554,'result messages'!$H$3:$L$11,2,FALSE),VLOOKUP($L3554,'result messages'!$H$3:$L$11,2,FALSE)))</f>
        <v/>
      </c>
      <c r="O3554" s="1" t="str">
        <f>IF(ISBLANK($C3554),"",IF(ISNA(VLOOKUP($L3554,'result messages'!$H$3:$L$11,3,FALSE)),VLOOKUP($M3554,'result messages'!$H$3:$L$11,3,FALSE),VLOOKUP($L3554,'result messages'!$H$3:$L$11,3,FALSE)))</f>
        <v/>
      </c>
      <c r="P3554" s="1" t="str">
        <f>IF(ISBLANK($C3554),"",IF(ISNA(VLOOKUP($L3554,'result messages'!$H$3:$L$11,4,FALSE)),VLOOKUP($M3554,'result messages'!$H$3:$L$11,4,FALSE),VLOOKUP($L3554,'result messages'!$H$3:$L$11,4,FALSE)))</f>
        <v/>
      </c>
      <c r="Q3554" s="1" t="str">
        <f>IF(ISBLANK($C3554),"",IF(ISNA(VLOOKUP($L3554,'result messages'!$H$3:$L$11,5,FALSE)),VLOOKUP($M3554,'result messages'!$H$3:$L$11,5,FALSE),VLOOKUP($L3554,'result messages'!$H$3:$L$11,5,FALSE)))</f>
        <v/>
      </c>
    </row>
    <row r="3555" spans="1:17">
      <c r="A3555" s="1">
        <v>3552</v>
      </c>
      <c r="B3555" s="1"/>
      <c r="C3555" s="1"/>
      <c r="D3555" s="1"/>
      <c r="E3555" s="6"/>
      <c r="F3555" s="1"/>
      <c r="G3555" s="1" t="str">
        <f>IF(ISNA(VLOOKUP($C3555,'DTEN TCAP Linkage deviceId'!$A$1:$A$20000,1,FALSE)),"No","Yes")</f>
        <v>No</v>
      </c>
      <c r="H3555" s="1" t="str">
        <f>IF(ISNA(VLOOKUP($C3555,'Provisioning Requester'!$F$3:$H$20000,2,FALSE)),"No","Yes")</f>
        <v>No</v>
      </c>
      <c r="I3555" s="1" t="str">
        <f>IF($H3555="Yes",VLOOKUP($C3555,'Provisioning Requester'!$F$3:$H$20000,3,FALSE),"-")</f>
        <v>-</v>
      </c>
      <c r="J3555" s="1" t="str">
        <f>IF(OR(D3555="SVCP", E3555="TRUE"), "No", IF(ISNA(VLOOKUP($C3555,'ProvResponder deviceId'!$A$1:$A$20000,1,FALSE)),"No","Yes"))</f>
        <v>No</v>
      </c>
      <c r="K3555" s="1" t="str">
        <f>IF($J3555="Yes",VLOOKUP($C3555,'ProvResponder deviceId'!$A$1:$C$20000,3,FALSE),"-")</f>
        <v>-</v>
      </c>
      <c r="L3555" s="1" t="str">
        <f t="shared" si="110"/>
        <v/>
      </c>
      <c r="M3555" s="1" t="str">
        <f t="shared" si="111"/>
        <v/>
      </c>
      <c r="N3555" s="1" t="str">
        <f>IF(ISBLANK($C3555),"",IF(ISNA(VLOOKUP($L3555,'result messages'!$H$3:$L$11,2,FALSE)),VLOOKUP($M3555,'result messages'!$H$3:$L$11,2,FALSE),VLOOKUP($L3555,'result messages'!$H$3:$L$11,2,FALSE)))</f>
        <v/>
      </c>
      <c r="O3555" s="1" t="str">
        <f>IF(ISBLANK($C3555),"",IF(ISNA(VLOOKUP($L3555,'result messages'!$H$3:$L$11,3,FALSE)),VLOOKUP($M3555,'result messages'!$H$3:$L$11,3,FALSE),VLOOKUP($L3555,'result messages'!$H$3:$L$11,3,FALSE)))</f>
        <v/>
      </c>
      <c r="P3555" s="1" t="str">
        <f>IF(ISBLANK($C3555),"",IF(ISNA(VLOOKUP($L3555,'result messages'!$H$3:$L$11,4,FALSE)),VLOOKUP($M3555,'result messages'!$H$3:$L$11,4,FALSE),VLOOKUP($L3555,'result messages'!$H$3:$L$11,4,FALSE)))</f>
        <v/>
      </c>
      <c r="Q3555" s="1" t="str">
        <f>IF(ISBLANK($C3555),"",IF(ISNA(VLOOKUP($L3555,'result messages'!$H$3:$L$11,5,FALSE)),VLOOKUP($M3555,'result messages'!$H$3:$L$11,5,FALSE),VLOOKUP($L3555,'result messages'!$H$3:$L$11,5,FALSE)))</f>
        <v/>
      </c>
    </row>
    <row r="3556" spans="1:17">
      <c r="A3556" s="1">
        <v>3553</v>
      </c>
      <c r="B3556" s="1"/>
      <c r="C3556" s="1"/>
      <c r="D3556" s="1"/>
      <c r="E3556" s="6"/>
      <c r="F3556" s="1"/>
      <c r="G3556" s="1" t="str">
        <f>IF(ISNA(VLOOKUP($C3556,'DTEN TCAP Linkage deviceId'!$A$1:$A$20000,1,FALSE)),"No","Yes")</f>
        <v>No</v>
      </c>
      <c r="H3556" s="1" t="str">
        <f>IF(ISNA(VLOOKUP($C3556,'Provisioning Requester'!$F$3:$H$20000,2,FALSE)),"No","Yes")</f>
        <v>No</v>
      </c>
      <c r="I3556" s="1" t="str">
        <f>IF($H3556="Yes",VLOOKUP($C3556,'Provisioning Requester'!$F$3:$H$20000,3,FALSE),"-")</f>
        <v>-</v>
      </c>
      <c r="J3556" s="1" t="str">
        <f>IF(OR(D3556="SVCP", E3556="TRUE"), "No", IF(ISNA(VLOOKUP($C3556,'ProvResponder deviceId'!$A$1:$A$20000,1,FALSE)),"No","Yes"))</f>
        <v>No</v>
      </c>
      <c r="K3556" s="1" t="str">
        <f>IF($J3556="Yes",VLOOKUP($C3556,'ProvResponder deviceId'!$A$1:$C$20000,3,FALSE),"-")</f>
        <v>-</v>
      </c>
      <c r="L3556" s="1" t="str">
        <f t="shared" si="110"/>
        <v/>
      </c>
      <c r="M3556" s="1" t="str">
        <f t="shared" si="111"/>
        <v/>
      </c>
      <c r="N3556" s="1" t="str">
        <f>IF(ISBLANK($C3556),"",IF(ISNA(VLOOKUP($L3556,'result messages'!$H$3:$L$11,2,FALSE)),VLOOKUP($M3556,'result messages'!$H$3:$L$11,2,FALSE),VLOOKUP($L3556,'result messages'!$H$3:$L$11,2,FALSE)))</f>
        <v/>
      </c>
      <c r="O3556" s="1" t="str">
        <f>IF(ISBLANK($C3556),"",IF(ISNA(VLOOKUP($L3556,'result messages'!$H$3:$L$11,3,FALSE)),VLOOKUP($M3556,'result messages'!$H$3:$L$11,3,FALSE),VLOOKUP($L3556,'result messages'!$H$3:$L$11,3,FALSE)))</f>
        <v/>
      </c>
      <c r="P3556" s="1" t="str">
        <f>IF(ISBLANK($C3556),"",IF(ISNA(VLOOKUP($L3556,'result messages'!$H$3:$L$11,4,FALSE)),VLOOKUP($M3556,'result messages'!$H$3:$L$11,4,FALSE),VLOOKUP($L3556,'result messages'!$H$3:$L$11,4,FALSE)))</f>
        <v/>
      </c>
      <c r="Q3556" s="1" t="str">
        <f>IF(ISBLANK($C3556),"",IF(ISNA(VLOOKUP($L3556,'result messages'!$H$3:$L$11,5,FALSE)),VLOOKUP($M3556,'result messages'!$H$3:$L$11,5,FALSE),VLOOKUP($L3556,'result messages'!$H$3:$L$11,5,FALSE)))</f>
        <v/>
      </c>
    </row>
    <row r="3557" spans="1:17">
      <c r="A3557" s="1">
        <v>3554</v>
      </c>
      <c r="B3557" s="1"/>
      <c r="C3557" s="1"/>
      <c r="D3557" s="1"/>
      <c r="E3557" s="6"/>
      <c r="F3557" s="1"/>
      <c r="G3557" s="1" t="str">
        <f>IF(ISNA(VLOOKUP($C3557,'DTEN TCAP Linkage deviceId'!$A$1:$A$20000,1,FALSE)),"No","Yes")</f>
        <v>No</v>
      </c>
      <c r="H3557" s="1" t="str">
        <f>IF(ISNA(VLOOKUP($C3557,'Provisioning Requester'!$F$3:$H$20000,2,FALSE)),"No","Yes")</f>
        <v>No</v>
      </c>
      <c r="I3557" s="1" t="str">
        <f>IF($H3557="Yes",VLOOKUP($C3557,'Provisioning Requester'!$F$3:$H$20000,3,FALSE),"-")</f>
        <v>-</v>
      </c>
      <c r="J3557" s="1" t="str">
        <f>IF(OR(D3557="SVCP", E3557="TRUE"), "No", IF(ISNA(VLOOKUP($C3557,'ProvResponder deviceId'!$A$1:$A$20000,1,FALSE)),"No","Yes"))</f>
        <v>No</v>
      </c>
      <c r="K3557" s="1" t="str">
        <f>IF($J3557="Yes",VLOOKUP($C3557,'ProvResponder deviceId'!$A$1:$C$20000,3,FALSE),"-")</f>
        <v>-</v>
      </c>
      <c r="L3557" s="1" t="str">
        <f t="shared" si="110"/>
        <v/>
      </c>
      <c r="M3557" s="1" t="str">
        <f t="shared" si="111"/>
        <v/>
      </c>
      <c r="N3557" s="1" t="str">
        <f>IF(ISBLANK($C3557),"",IF(ISNA(VLOOKUP($L3557,'result messages'!$H$3:$L$11,2,FALSE)),VLOOKUP($M3557,'result messages'!$H$3:$L$11,2,FALSE),VLOOKUP($L3557,'result messages'!$H$3:$L$11,2,FALSE)))</f>
        <v/>
      </c>
      <c r="O3557" s="1" t="str">
        <f>IF(ISBLANK($C3557),"",IF(ISNA(VLOOKUP($L3557,'result messages'!$H$3:$L$11,3,FALSE)),VLOOKUP($M3557,'result messages'!$H$3:$L$11,3,FALSE),VLOOKUP($L3557,'result messages'!$H$3:$L$11,3,FALSE)))</f>
        <v/>
      </c>
      <c r="P3557" s="1" t="str">
        <f>IF(ISBLANK($C3557),"",IF(ISNA(VLOOKUP($L3557,'result messages'!$H$3:$L$11,4,FALSE)),VLOOKUP($M3557,'result messages'!$H$3:$L$11,4,FALSE),VLOOKUP($L3557,'result messages'!$H$3:$L$11,4,FALSE)))</f>
        <v/>
      </c>
      <c r="Q3557" s="1" t="str">
        <f>IF(ISBLANK($C3557),"",IF(ISNA(VLOOKUP($L3557,'result messages'!$H$3:$L$11,5,FALSE)),VLOOKUP($M3557,'result messages'!$H$3:$L$11,5,FALSE),VLOOKUP($L3557,'result messages'!$H$3:$L$11,5,FALSE)))</f>
        <v/>
      </c>
    </row>
    <row r="3558" spans="1:17">
      <c r="A3558" s="1">
        <v>3555</v>
      </c>
      <c r="B3558" s="1"/>
      <c r="C3558" s="1"/>
      <c r="D3558" s="1"/>
      <c r="E3558" s="6"/>
      <c r="F3558" s="1"/>
      <c r="G3558" s="1" t="str">
        <f>IF(ISNA(VLOOKUP($C3558,'DTEN TCAP Linkage deviceId'!$A$1:$A$20000,1,FALSE)),"No","Yes")</f>
        <v>No</v>
      </c>
      <c r="H3558" s="1" t="str">
        <f>IF(ISNA(VLOOKUP($C3558,'Provisioning Requester'!$F$3:$H$20000,2,FALSE)),"No","Yes")</f>
        <v>No</v>
      </c>
      <c r="I3558" s="1" t="str">
        <f>IF($H3558="Yes",VLOOKUP($C3558,'Provisioning Requester'!$F$3:$H$20000,3,FALSE),"-")</f>
        <v>-</v>
      </c>
      <c r="J3558" s="1" t="str">
        <f>IF(OR(D3558="SVCP", E3558="TRUE"), "No", IF(ISNA(VLOOKUP($C3558,'ProvResponder deviceId'!$A$1:$A$20000,1,FALSE)),"No","Yes"))</f>
        <v>No</v>
      </c>
      <c r="K3558" s="1" t="str">
        <f>IF($J3558="Yes",VLOOKUP($C3558,'ProvResponder deviceId'!$A$1:$C$20000,3,FALSE),"-")</f>
        <v>-</v>
      </c>
      <c r="L3558" s="1" t="str">
        <f t="shared" si="110"/>
        <v/>
      </c>
      <c r="M3558" s="1" t="str">
        <f t="shared" si="111"/>
        <v/>
      </c>
      <c r="N3558" s="1" t="str">
        <f>IF(ISBLANK($C3558),"",IF(ISNA(VLOOKUP($L3558,'result messages'!$H$3:$L$11,2,FALSE)),VLOOKUP($M3558,'result messages'!$H$3:$L$11,2,FALSE),VLOOKUP($L3558,'result messages'!$H$3:$L$11,2,FALSE)))</f>
        <v/>
      </c>
      <c r="O3558" s="1" t="str">
        <f>IF(ISBLANK($C3558),"",IF(ISNA(VLOOKUP($L3558,'result messages'!$H$3:$L$11,3,FALSE)),VLOOKUP($M3558,'result messages'!$H$3:$L$11,3,FALSE),VLOOKUP($L3558,'result messages'!$H$3:$L$11,3,FALSE)))</f>
        <v/>
      </c>
      <c r="P3558" s="1" t="str">
        <f>IF(ISBLANK($C3558),"",IF(ISNA(VLOOKUP($L3558,'result messages'!$H$3:$L$11,4,FALSE)),VLOOKUP($M3558,'result messages'!$H$3:$L$11,4,FALSE),VLOOKUP($L3558,'result messages'!$H$3:$L$11,4,FALSE)))</f>
        <v/>
      </c>
      <c r="Q3558" s="1" t="str">
        <f>IF(ISBLANK($C3558),"",IF(ISNA(VLOOKUP($L3558,'result messages'!$H$3:$L$11,5,FALSE)),VLOOKUP($M3558,'result messages'!$H$3:$L$11,5,FALSE),VLOOKUP($L3558,'result messages'!$H$3:$L$11,5,FALSE)))</f>
        <v/>
      </c>
    </row>
    <row r="3559" spans="1:17">
      <c r="A3559" s="1">
        <v>3556</v>
      </c>
      <c r="B3559" s="1"/>
      <c r="C3559" s="1"/>
      <c r="D3559" s="1"/>
      <c r="E3559" s="6"/>
      <c r="F3559" s="1"/>
      <c r="G3559" s="1" t="str">
        <f>IF(ISNA(VLOOKUP($C3559,'DTEN TCAP Linkage deviceId'!$A$1:$A$20000,1,FALSE)),"No","Yes")</f>
        <v>No</v>
      </c>
      <c r="H3559" s="1" t="str">
        <f>IF(ISNA(VLOOKUP($C3559,'Provisioning Requester'!$F$3:$H$20000,2,FALSE)),"No","Yes")</f>
        <v>No</v>
      </c>
      <c r="I3559" s="1" t="str">
        <f>IF($H3559="Yes",VLOOKUP($C3559,'Provisioning Requester'!$F$3:$H$20000,3,FALSE),"-")</f>
        <v>-</v>
      </c>
      <c r="J3559" s="1" t="str">
        <f>IF(OR(D3559="SVCP", E3559="TRUE"), "No", IF(ISNA(VLOOKUP($C3559,'ProvResponder deviceId'!$A$1:$A$20000,1,FALSE)),"No","Yes"))</f>
        <v>No</v>
      </c>
      <c r="K3559" s="1" t="str">
        <f>IF($J3559="Yes",VLOOKUP($C3559,'ProvResponder deviceId'!$A$1:$C$20000,3,FALSE),"-")</f>
        <v>-</v>
      </c>
      <c r="L3559" s="1" t="str">
        <f t="shared" si="110"/>
        <v/>
      </c>
      <c r="M3559" s="1" t="str">
        <f t="shared" si="111"/>
        <v/>
      </c>
      <c r="N3559" s="1" t="str">
        <f>IF(ISBLANK($C3559),"",IF(ISNA(VLOOKUP($L3559,'result messages'!$H$3:$L$11,2,FALSE)),VLOOKUP($M3559,'result messages'!$H$3:$L$11,2,FALSE),VLOOKUP($L3559,'result messages'!$H$3:$L$11,2,FALSE)))</f>
        <v/>
      </c>
      <c r="O3559" s="1" t="str">
        <f>IF(ISBLANK($C3559),"",IF(ISNA(VLOOKUP($L3559,'result messages'!$H$3:$L$11,3,FALSE)),VLOOKUP($M3559,'result messages'!$H$3:$L$11,3,FALSE),VLOOKUP($L3559,'result messages'!$H$3:$L$11,3,FALSE)))</f>
        <v/>
      </c>
      <c r="P3559" s="1" t="str">
        <f>IF(ISBLANK($C3559),"",IF(ISNA(VLOOKUP($L3559,'result messages'!$H$3:$L$11,4,FALSE)),VLOOKUP($M3559,'result messages'!$H$3:$L$11,4,FALSE),VLOOKUP($L3559,'result messages'!$H$3:$L$11,4,FALSE)))</f>
        <v/>
      </c>
      <c r="Q3559" s="1" t="str">
        <f>IF(ISBLANK($C3559),"",IF(ISNA(VLOOKUP($L3559,'result messages'!$H$3:$L$11,5,FALSE)),VLOOKUP($M3559,'result messages'!$H$3:$L$11,5,FALSE),VLOOKUP($L3559,'result messages'!$H$3:$L$11,5,FALSE)))</f>
        <v/>
      </c>
    </row>
    <row r="3560" spans="1:17">
      <c r="A3560" s="1">
        <v>3557</v>
      </c>
      <c r="B3560" s="1"/>
      <c r="C3560" s="1"/>
      <c r="D3560" s="1"/>
      <c r="E3560" s="6"/>
      <c r="F3560" s="1"/>
      <c r="G3560" s="1" t="str">
        <f>IF(ISNA(VLOOKUP($C3560,'DTEN TCAP Linkage deviceId'!$A$1:$A$20000,1,FALSE)),"No","Yes")</f>
        <v>No</v>
      </c>
      <c r="H3560" s="1" t="str">
        <f>IF(ISNA(VLOOKUP($C3560,'Provisioning Requester'!$F$3:$H$20000,2,FALSE)),"No","Yes")</f>
        <v>No</v>
      </c>
      <c r="I3560" s="1" t="str">
        <f>IF($H3560="Yes",VLOOKUP($C3560,'Provisioning Requester'!$F$3:$H$20000,3,FALSE),"-")</f>
        <v>-</v>
      </c>
      <c r="J3560" s="1" t="str">
        <f>IF(OR(D3560="SVCP", E3560="TRUE"), "No", IF(ISNA(VLOOKUP($C3560,'ProvResponder deviceId'!$A$1:$A$20000,1,FALSE)),"No","Yes"))</f>
        <v>No</v>
      </c>
      <c r="K3560" s="1" t="str">
        <f>IF($J3560="Yes",VLOOKUP($C3560,'ProvResponder deviceId'!$A$1:$C$20000,3,FALSE),"-")</f>
        <v>-</v>
      </c>
      <c r="L3560" s="1" t="str">
        <f t="shared" si="110"/>
        <v/>
      </c>
      <c r="M3560" s="1" t="str">
        <f t="shared" si="111"/>
        <v/>
      </c>
      <c r="N3560" s="1" t="str">
        <f>IF(ISBLANK($C3560),"",IF(ISNA(VLOOKUP($L3560,'result messages'!$H$3:$L$11,2,FALSE)),VLOOKUP($M3560,'result messages'!$H$3:$L$11,2,FALSE),VLOOKUP($L3560,'result messages'!$H$3:$L$11,2,FALSE)))</f>
        <v/>
      </c>
      <c r="O3560" s="1" t="str">
        <f>IF(ISBLANK($C3560),"",IF(ISNA(VLOOKUP($L3560,'result messages'!$H$3:$L$11,3,FALSE)),VLOOKUP($M3560,'result messages'!$H$3:$L$11,3,FALSE),VLOOKUP($L3560,'result messages'!$H$3:$L$11,3,FALSE)))</f>
        <v/>
      </c>
      <c r="P3560" s="1" t="str">
        <f>IF(ISBLANK($C3560),"",IF(ISNA(VLOOKUP($L3560,'result messages'!$H$3:$L$11,4,FALSE)),VLOOKUP($M3560,'result messages'!$H$3:$L$11,4,FALSE),VLOOKUP($L3560,'result messages'!$H$3:$L$11,4,FALSE)))</f>
        <v/>
      </c>
      <c r="Q3560" s="1" t="str">
        <f>IF(ISBLANK($C3560),"",IF(ISNA(VLOOKUP($L3560,'result messages'!$H$3:$L$11,5,FALSE)),VLOOKUP($M3560,'result messages'!$H$3:$L$11,5,FALSE),VLOOKUP($L3560,'result messages'!$H$3:$L$11,5,FALSE)))</f>
        <v/>
      </c>
    </row>
    <row r="3561" spans="1:17">
      <c r="A3561" s="1">
        <v>3558</v>
      </c>
      <c r="B3561" s="1"/>
      <c r="C3561" s="1"/>
      <c r="D3561" s="1"/>
      <c r="E3561" s="6"/>
      <c r="F3561" s="1"/>
      <c r="G3561" s="1" t="str">
        <f>IF(ISNA(VLOOKUP($C3561,'DTEN TCAP Linkage deviceId'!$A$1:$A$20000,1,FALSE)),"No","Yes")</f>
        <v>No</v>
      </c>
      <c r="H3561" s="1" t="str">
        <f>IF(ISNA(VLOOKUP($C3561,'Provisioning Requester'!$F$3:$H$20000,2,FALSE)),"No","Yes")</f>
        <v>No</v>
      </c>
      <c r="I3561" s="1" t="str">
        <f>IF($H3561="Yes",VLOOKUP($C3561,'Provisioning Requester'!$F$3:$H$20000,3,FALSE),"-")</f>
        <v>-</v>
      </c>
      <c r="J3561" s="1" t="str">
        <f>IF(OR(D3561="SVCP", E3561="TRUE"), "No", IF(ISNA(VLOOKUP($C3561,'ProvResponder deviceId'!$A$1:$A$20000,1,FALSE)),"No","Yes"))</f>
        <v>No</v>
      </c>
      <c r="K3561" s="1" t="str">
        <f>IF($J3561="Yes",VLOOKUP($C3561,'ProvResponder deviceId'!$A$1:$C$20000,3,FALSE),"-")</f>
        <v>-</v>
      </c>
      <c r="L3561" s="1" t="str">
        <f t="shared" si="110"/>
        <v/>
      </c>
      <c r="M3561" s="1" t="str">
        <f t="shared" si="111"/>
        <v/>
      </c>
      <c r="N3561" s="1" t="str">
        <f>IF(ISBLANK($C3561),"",IF(ISNA(VLOOKUP($L3561,'result messages'!$H$3:$L$11,2,FALSE)),VLOOKUP($M3561,'result messages'!$H$3:$L$11,2,FALSE),VLOOKUP($L3561,'result messages'!$H$3:$L$11,2,FALSE)))</f>
        <v/>
      </c>
      <c r="O3561" s="1" t="str">
        <f>IF(ISBLANK($C3561),"",IF(ISNA(VLOOKUP($L3561,'result messages'!$H$3:$L$11,3,FALSE)),VLOOKUP($M3561,'result messages'!$H$3:$L$11,3,FALSE),VLOOKUP($L3561,'result messages'!$H$3:$L$11,3,FALSE)))</f>
        <v/>
      </c>
      <c r="P3561" s="1" t="str">
        <f>IF(ISBLANK($C3561),"",IF(ISNA(VLOOKUP($L3561,'result messages'!$H$3:$L$11,4,FALSE)),VLOOKUP($M3561,'result messages'!$H$3:$L$11,4,FALSE),VLOOKUP($L3561,'result messages'!$H$3:$L$11,4,FALSE)))</f>
        <v/>
      </c>
      <c r="Q3561" s="1" t="str">
        <f>IF(ISBLANK($C3561),"",IF(ISNA(VLOOKUP($L3561,'result messages'!$H$3:$L$11,5,FALSE)),VLOOKUP($M3561,'result messages'!$H$3:$L$11,5,FALSE),VLOOKUP($L3561,'result messages'!$H$3:$L$11,5,FALSE)))</f>
        <v/>
      </c>
    </row>
    <row r="3562" spans="1:17">
      <c r="A3562" s="1">
        <v>3559</v>
      </c>
      <c r="B3562" s="1"/>
      <c r="C3562" s="1"/>
      <c r="D3562" s="1"/>
      <c r="E3562" s="6"/>
      <c r="F3562" s="1"/>
      <c r="G3562" s="1" t="str">
        <f>IF(ISNA(VLOOKUP($C3562,'DTEN TCAP Linkage deviceId'!$A$1:$A$20000,1,FALSE)),"No","Yes")</f>
        <v>No</v>
      </c>
      <c r="H3562" s="1" t="str">
        <f>IF(ISNA(VLOOKUP($C3562,'Provisioning Requester'!$F$3:$H$20000,2,FALSE)),"No","Yes")</f>
        <v>No</v>
      </c>
      <c r="I3562" s="1" t="str">
        <f>IF($H3562="Yes",VLOOKUP($C3562,'Provisioning Requester'!$F$3:$H$20000,3,FALSE),"-")</f>
        <v>-</v>
      </c>
      <c r="J3562" s="1" t="str">
        <f>IF(OR(D3562="SVCP", E3562="TRUE"), "No", IF(ISNA(VLOOKUP($C3562,'ProvResponder deviceId'!$A$1:$A$20000,1,FALSE)),"No","Yes"))</f>
        <v>No</v>
      </c>
      <c r="K3562" s="1" t="str">
        <f>IF($J3562="Yes",VLOOKUP($C3562,'ProvResponder deviceId'!$A$1:$C$20000,3,FALSE),"-")</f>
        <v>-</v>
      </c>
      <c r="L3562" s="1" t="str">
        <f t="shared" si="110"/>
        <v/>
      </c>
      <c r="M3562" s="1" t="str">
        <f t="shared" si="111"/>
        <v/>
      </c>
      <c r="N3562" s="1" t="str">
        <f>IF(ISBLANK($C3562),"",IF(ISNA(VLOOKUP($L3562,'result messages'!$H$3:$L$11,2,FALSE)),VLOOKUP($M3562,'result messages'!$H$3:$L$11,2,FALSE),VLOOKUP($L3562,'result messages'!$H$3:$L$11,2,FALSE)))</f>
        <v/>
      </c>
      <c r="O3562" s="1" t="str">
        <f>IF(ISBLANK($C3562),"",IF(ISNA(VLOOKUP($L3562,'result messages'!$H$3:$L$11,3,FALSE)),VLOOKUP($M3562,'result messages'!$H$3:$L$11,3,FALSE),VLOOKUP($L3562,'result messages'!$H$3:$L$11,3,FALSE)))</f>
        <v/>
      </c>
      <c r="P3562" s="1" t="str">
        <f>IF(ISBLANK($C3562),"",IF(ISNA(VLOOKUP($L3562,'result messages'!$H$3:$L$11,4,FALSE)),VLOOKUP($M3562,'result messages'!$H$3:$L$11,4,FALSE),VLOOKUP($L3562,'result messages'!$H$3:$L$11,4,FALSE)))</f>
        <v/>
      </c>
      <c r="Q3562" s="1" t="str">
        <f>IF(ISBLANK($C3562),"",IF(ISNA(VLOOKUP($L3562,'result messages'!$H$3:$L$11,5,FALSE)),VLOOKUP($M3562,'result messages'!$H$3:$L$11,5,FALSE),VLOOKUP($L3562,'result messages'!$H$3:$L$11,5,FALSE)))</f>
        <v/>
      </c>
    </row>
    <row r="3563" spans="1:17">
      <c r="A3563" s="1">
        <v>3560</v>
      </c>
      <c r="B3563" s="1"/>
      <c r="C3563" s="1"/>
      <c r="D3563" s="1"/>
      <c r="E3563" s="6"/>
      <c r="F3563" s="1"/>
      <c r="G3563" s="1" t="str">
        <f>IF(ISNA(VLOOKUP($C3563,'DTEN TCAP Linkage deviceId'!$A$1:$A$20000,1,FALSE)),"No","Yes")</f>
        <v>No</v>
      </c>
      <c r="H3563" s="1" t="str">
        <f>IF(ISNA(VLOOKUP($C3563,'Provisioning Requester'!$F$3:$H$20000,2,FALSE)),"No","Yes")</f>
        <v>No</v>
      </c>
      <c r="I3563" s="1" t="str">
        <f>IF($H3563="Yes",VLOOKUP($C3563,'Provisioning Requester'!$F$3:$H$20000,3,FALSE),"-")</f>
        <v>-</v>
      </c>
      <c r="J3563" s="1" t="str">
        <f>IF(OR(D3563="SVCP", E3563="TRUE"), "No", IF(ISNA(VLOOKUP($C3563,'ProvResponder deviceId'!$A$1:$A$20000,1,FALSE)),"No","Yes"))</f>
        <v>No</v>
      </c>
      <c r="K3563" s="1" t="str">
        <f>IF($J3563="Yes",VLOOKUP($C3563,'ProvResponder deviceId'!$A$1:$C$20000,3,FALSE),"-")</f>
        <v>-</v>
      </c>
      <c r="L3563" s="1" t="str">
        <f t="shared" si="110"/>
        <v/>
      </c>
      <c r="M3563" s="1" t="str">
        <f t="shared" si="111"/>
        <v/>
      </c>
      <c r="N3563" s="1" t="str">
        <f>IF(ISBLANK($C3563),"",IF(ISNA(VLOOKUP($L3563,'result messages'!$H$3:$L$11,2,FALSE)),VLOOKUP($M3563,'result messages'!$H$3:$L$11,2,FALSE),VLOOKUP($L3563,'result messages'!$H$3:$L$11,2,FALSE)))</f>
        <v/>
      </c>
      <c r="O3563" s="1" t="str">
        <f>IF(ISBLANK($C3563),"",IF(ISNA(VLOOKUP($L3563,'result messages'!$H$3:$L$11,3,FALSE)),VLOOKUP($M3563,'result messages'!$H$3:$L$11,3,FALSE),VLOOKUP($L3563,'result messages'!$H$3:$L$11,3,FALSE)))</f>
        <v/>
      </c>
      <c r="P3563" s="1" t="str">
        <f>IF(ISBLANK($C3563),"",IF(ISNA(VLOOKUP($L3563,'result messages'!$H$3:$L$11,4,FALSE)),VLOOKUP($M3563,'result messages'!$H$3:$L$11,4,FALSE),VLOOKUP($L3563,'result messages'!$H$3:$L$11,4,FALSE)))</f>
        <v/>
      </c>
      <c r="Q3563" s="1" t="str">
        <f>IF(ISBLANK($C3563),"",IF(ISNA(VLOOKUP($L3563,'result messages'!$H$3:$L$11,5,FALSE)),VLOOKUP($M3563,'result messages'!$H$3:$L$11,5,FALSE),VLOOKUP($L3563,'result messages'!$H$3:$L$11,5,FALSE)))</f>
        <v/>
      </c>
    </row>
    <row r="3564" spans="1:17">
      <c r="A3564" s="1">
        <v>3561</v>
      </c>
      <c r="B3564" s="1"/>
      <c r="C3564" s="1"/>
      <c r="D3564" s="1"/>
      <c r="E3564" s="6"/>
      <c r="F3564" s="1"/>
      <c r="G3564" s="1" t="str">
        <f>IF(ISNA(VLOOKUP($C3564,'DTEN TCAP Linkage deviceId'!$A$1:$A$20000,1,FALSE)),"No","Yes")</f>
        <v>No</v>
      </c>
      <c r="H3564" s="1" t="str">
        <f>IF(ISNA(VLOOKUP($C3564,'Provisioning Requester'!$F$3:$H$20000,2,FALSE)),"No","Yes")</f>
        <v>No</v>
      </c>
      <c r="I3564" s="1" t="str">
        <f>IF($H3564="Yes",VLOOKUP($C3564,'Provisioning Requester'!$F$3:$H$20000,3,FALSE),"-")</f>
        <v>-</v>
      </c>
      <c r="J3564" s="1" t="str">
        <f>IF(OR(D3564="SVCP", E3564="TRUE"), "No", IF(ISNA(VLOOKUP($C3564,'ProvResponder deviceId'!$A$1:$A$20000,1,FALSE)),"No","Yes"))</f>
        <v>No</v>
      </c>
      <c r="K3564" s="1" t="str">
        <f>IF($J3564="Yes",VLOOKUP($C3564,'ProvResponder deviceId'!$A$1:$C$20000,3,FALSE),"-")</f>
        <v>-</v>
      </c>
      <c r="L3564" s="1" t="str">
        <f t="shared" si="110"/>
        <v/>
      </c>
      <c r="M3564" s="1" t="str">
        <f t="shared" si="111"/>
        <v/>
      </c>
      <c r="N3564" s="1" t="str">
        <f>IF(ISBLANK($C3564),"",IF(ISNA(VLOOKUP($L3564,'result messages'!$H$3:$L$11,2,FALSE)),VLOOKUP($M3564,'result messages'!$H$3:$L$11,2,FALSE),VLOOKUP($L3564,'result messages'!$H$3:$L$11,2,FALSE)))</f>
        <v/>
      </c>
      <c r="O3564" s="1" t="str">
        <f>IF(ISBLANK($C3564),"",IF(ISNA(VLOOKUP($L3564,'result messages'!$H$3:$L$11,3,FALSE)),VLOOKUP($M3564,'result messages'!$H$3:$L$11,3,FALSE),VLOOKUP($L3564,'result messages'!$H$3:$L$11,3,FALSE)))</f>
        <v/>
      </c>
      <c r="P3564" s="1" t="str">
        <f>IF(ISBLANK($C3564),"",IF(ISNA(VLOOKUP($L3564,'result messages'!$H$3:$L$11,4,FALSE)),VLOOKUP($M3564,'result messages'!$H$3:$L$11,4,FALSE),VLOOKUP($L3564,'result messages'!$H$3:$L$11,4,FALSE)))</f>
        <v/>
      </c>
      <c r="Q3564" s="1" t="str">
        <f>IF(ISBLANK($C3564),"",IF(ISNA(VLOOKUP($L3564,'result messages'!$H$3:$L$11,5,FALSE)),VLOOKUP($M3564,'result messages'!$H$3:$L$11,5,FALSE),VLOOKUP($L3564,'result messages'!$H$3:$L$11,5,FALSE)))</f>
        <v/>
      </c>
    </row>
    <row r="3565" spans="1:17">
      <c r="A3565" s="1">
        <v>3562</v>
      </c>
      <c r="B3565" s="1"/>
      <c r="C3565" s="1"/>
      <c r="D3565" s="1"/>
      <c r="E3565" s="6"/>
      <c r="F3565" s="1"/>
      <c r="G3565" s="1" t="str">
        <f>IF(ISNA(VLOOKUP($C3565,'DTEN TCAP Linkage deviceId'!$A$1:$A$20000,1,FALSE)),"No","Yes")</f>
        <v>No</v>
      </c>
      <c r="H3565" s="1" t="str">
        <f>IF(ISNA(VLOOKUP($C3565,'Provisioning Requester'!$F$3:$H$20000,2,FALSE)),"No","Yes")</f>
        <v>No</v>
      </c>
      <c r="I3565" s="1" t="str">
        <f>IF($H3565="Yes",VLOOKUP($C3565,'Provisioning Requester'!$F$3:$H$20000,3,FALSE),"-")</f>
        <v>-</v>
      </c>
      <c r="J3565" s="1" t="str">
        <f>IF(OR(D3565="SVCP", E3565="TRUE"), "No", IF(ISNA(VLOOKUP($C3565,'ProvResponder deviceId'!$A$1:$A$20000,1,FALSE)),"No","Yes"))</f>
        <v>No</v>
      </c>
      <c r="K3565" s="1" t="str">
        <f>IF($J3565="Yes",VLOOKUP($C3565,'ProvResponder deviceId'!$A$1:$C$20000,3,FALSE),"-")</f>
        <v>-</v>
      </c>
      <c r="L3565" s="1" t="str">
        <f t="shared" si="110"/>
        <v/>
      </c>
      <c r="M3565" s="1" t="str">
        <f t="shared" si="111"/>
        <v/>
      </c>
      <c r="N3565" s="1" t="str">
        <f>IF(ISBLANK($C3565),"",IF(ISNA(VLOOKUP($L3565,'result messages'!$H$3:$L$11,2,FALSE)),VLOOKUP($M3565,'result messages'!$H$3:$L$11,2,FALSE),VLOOKUP($L3565,'result messages'!$H$3:$L$11,2,FALSE)))</f>
        <v/>
      </c>
      <c r="O3565" s="1" t="str">
        <f>IF(ISBLANK($C3565),"",IF(ISNA(VLOOKUP($L3565,'result messages'!$H$3:$L$11,3,FALSE)),VLOOKUP($M3565,'result messages'!$H$3:$L$11,3,FALSE),VLOOKUP($L3565,'result messages'!$H$3:$L$11,3,FALSE)))</f>
        <v/>
      </c>
      <c r="P3565" s="1" t="str">
        <f>IF(ISBLANK($C3565),"",IF(ISNA(VLOOKUP($L3565,'result messages'!$H$3:$L$11,4,FALSE)),VLOOKUP($M3565,'result messages'!$H$3:$L$11,4,FALSE),VLOOKUP($L3565,'result messages'!$H$3:$L$11,4,FALSE)))</f>
        <v/>
      </c>
      <c r="Q3565" s="1" t="str">
        <f>IF(ISBLANK($C3565),"",IF(ISNA(VLOOKUP($L3565,'result messages'!$H$3:$L$11,5,FALSE)),VLOOKUP($M3565,'result messages'!$H$3:$L$11,5,FALSE),VLOOKUP($L3565,'result messages'!$H$3:$L$11,5,FALSE)))</f>
        <v/>
      </c>
    </row>
    <row r="3566" spans="1:17">
      <c r="A3566" s="1">
        <v>3563</v>
      </c>
      <c r="B3566" s="1"/>
      <c r="C3566" s="1"/>
      <c r="D3566" s="1"/>
      <c r="E3566" s="6"/>
      <c r="F3566" s="1"/>
      <c r="G3566" s="1" t="str">
        <f>IF(ISNA(VLOOKUP($C3566,'DTEN TCAP Linkage deviceId'!$A$1:$A$20000,1,FALSE)),"No","Yes")</f>
        <v>No</v>
      </c>
      <c r="H3566" s="1" t="str">
        <f>IF(ISNA(VLOOKUP($C3566,'Provisioning Requester'!$F$3:$H$20000,2,FALSE)),"No","Yes")</f>
        <v>No</v>
      </c>
      <c r="I3566" s="1" t="str">
        <f>IF($H3566="Yes",VLOOKUP($C3566,'Provisioning Requester'!$F$3:$H$20000,3,FALSE),"-")</f>
        <v>-</v>
      </c>
      <c r="J3566" s="1" t="str">
        <f>IF(OR(D3566="SVCP", E3566="TRUE"), "No", IF(ISNA(VLOOKUP($C3566,'ProvResponder deviceId'!$A$1:$A$20000,1,FALSE)),"No","Yes"))</f>
        <v>No</v>
      </c>
      <c r="K3566" s="1" t="str">
        <f>IF($J3566="Yes",VLOOKUP($C3566,'ProvResponder deviceId'!$A$1:$C$20000,3,FALSE),"-")</f>
        <v>-</v>
      </c>
      <c r="L3566" s="1" t="str">
        <f t="shared" si="110"/>
        <v/>
      </c>
      <c r="M3566" s="1" t="str">
        <f t="shared" si="111"/>
        <v/>
      </c>
      <c r="N3566" s="1" t="str">
        <f>IF(ISBLANK($C3566),"",IF(ISNA(VLOOKUP($L3566,'result messages'!$H$3:$L$11,2,FALSE)),VLOOKUP($M3566,'result messages'!$H$3:$L$11,2,FALSE),VLOOKUP($L3566,'result messages'!$H$3:$L$11,2,FALSE)))</f>
        <v/>
      </c>
      <c r="O3566" s="1" t="str">
        <f>IF(ISBLANK($C3566),"",IF(ISNA(VLOOKUP($L3566,'result messages'!$H$3:$L$11,3,FALSE)),VLOOKUP($M3566,'result messages'!$H$3:$L$11,3,FALSE),VLOOKUP($L3566,'result messages'!$H$3:$L$11,3,FALSE)))</f>
        <v/>
      </c>
      <c r="P3566" s="1" t="str">
        <f>IF(ISBLANK($C3566),"",IF(ISNA(VLOOKUP($L3566,'result messages'!$H$3:$L$11,4,FALSE)),VLOOKUP($M3566,'result messages'!$H$3:$L$11,4,FALSE),VLOOKUP($L3566,'result messages'!$H$3:$L$11,4,FALSE)))</f>
        <v/>
      </c>
      <c r="Q3566" s="1" t="str">
        <f>IF(ISBLANK($C3566),"",IF(ISNA(VLOOKUP($L3566,'result messages'!$H$3:$L$11,5,FALSE)),VLOOKUP($M3566,'result messages'!$H$3:$L$11,5,FALSE),VLOOKUP($L3566,'result messages'!$H$3:$L$11,5,FALSE)))</f>
        <v/>
      </c>
    </row>
    <row r="3567" spans="1:17">
      <c r="A3567" s="1">
        <v>3564</v>
      </c>
      <c r="B3567" s="1"/>
      <c r="C3567" s="1"/>
      <c r="D3567" s="1"/>
      <c r="E3567" s="6"/>
      <c r="F3567" s="1"/>
      <c r="G3567" s="1" t="str">
        <f>IF(ISNA(VLOOKUP($C3567,'DTEN TCAP Linkage deviceId'!$A$1:$A$20000,1,FALSE)),"No","Yes")</f>
        <v>No</v>
      </c>
      <c r="H3567" s="1" t="str">
        <f>IF(ISNA(VLOOKUP($C3567,'Provisioning Requester'!$F$3:$H$20000,2,FALSE)),"No","Yes")</f>
        <v>No</v>
      </c>
      <c r="I3567" s="1" t="str">
        <f>IF($H3567="Yes",VLOOKUP($C3567,'Provisioning Requester'!$F$3:$H$20000,3,FALSE),"-")</f>
        <v>-</v>
      </c>
      <c r="J3567" s="1" t="str">
        <f>IF(OR(D3567="SVCP", E3567="TRUE"), "No", IF(ISNA(VLOOKUP($C3567,'ProvResponder deviceId'!$A$1:$A$20000,1,FALSE)),"No","Yes"))</f>
        <v>No</v>
      </c>
      <c r="K3567" s="1" t="str">
        <f>IF($J3567="Yes",VLOOKUP($C3567,'ProvResponder deviceId'!$A$1:$C$20000,3,FALSE),"-")</f>
        <v>-</v>
      </c>
      <c r="L3567" s="1" t="str">
        <f t="shared" si="110"/>
        <v/>
      </c>
      <c r="M3567" s="1" t="str">
        <f t="shared" si="111"/>
        <v/>
      </c>
      <c r="N3567" s="1" t="str">
        <f>IF(ISBLANK($C3567),"",IF(ISNA(VLOOKUP($L3567,'result messages'!$H$3:$L$11,2,FALSE)),VLOOKUP($M3567,'result messages'!$H$3:$L$11,2,FALSE),VLOOKUP($L3567,'result messages'!$H$3:$L$11,2,FALSE)))</f>
        <v/>
      </c>
      <c r="O3567" s="1" t="str">
        <f>IF(ISBLANK($C3567),"",IF(ISNA(VLOOKUP($L3567,'result messages'!$H$3:$L$11,3,FALSE)),VLOOKUP($M3567,'result messages'!$H$3:$L$11,3,FALSE),VLOOKUP($L3567,'result messages'!$H$3:$L$11,3,FALSE)))</f>
        <v/>
      </c>
      <c r="P3567" s="1" t="str">
        <f>IF(ISBLANK($C3567),"",IF(ISNA(VLOOKUP($L3567,'result messages'!$H$3:$L$11,4,FALSE)),VLOOKUP($M3567,'result messages'!$H$3:$L$11,4,FALSE),VLOOKUP($L3567,'result messages'!$H$3:$L$11,4,FALSE)))</f>
        <v/>
      </c>
      <c r="Q3567" s="1" t="str">
        <f>IF(ISBLANK($C3567),"",IF(ISNA(VLOOKUP($L3567,'result messages'!$H$3:$L$11,5,FALSE)),VLOOKUP($M3567,'result messages'!$H$3:$L$11,5,FALSE),VLOOKUP($L3567,'result messages'!$H$3:$L$11,5,FALSE)))</f>
        <v/>
      </c>
    </row>
    <row r="3568" spans="1:17">
      <c r="A3568" s="1">
        <v>3565</v>
      </c>
      <c r="B3568" s="1"/>
      <c r="C3568" s="1"/>
      <c r="D3568" s="1"/>
      <c r="E3568" s="6"/>
      <c r="F3568" s="1"/>
      <c r="G3568" s="1" t="str">
        <f>IF(ISNA(VLOOKUP($C3568,'DTEN TCAP Linkage deviceId'!$A$1:$A$20000,1,FALSE)),"No","Yes")</f>
        <v>No</v>
      </c>
      <c r="H3568" s="1" t="str">
        <f>IF(ISNA(VLOOKUP($C3568,'Provisioning Requester'!$F$3:$H$20000,2,FALSE)),"No","Yes")</f>
        <v>No</v>
      </c>
      <c r="I3568" s="1" t="str">
        <f>IF($H3568="Yes",VLOOKUP($C3568,'Provisioning Requester'!$F$3:$H$20000,3,FALSE),"-")</f>
        <v>-</v>
      </c>
      <c r="J3568" s="1" t="str">
        <f>IF(OR(D3568="SVCP", E3568="TRUE"), "No", IF(ISNA(VLOOKUP($C3568,'ProvResponder deviceId'!$A$1:$A$20000,1,FALSE)),"No","Yes"))</f>
        <v>No</v>
      </c>
      <c r="K3568" s="1" t="str">
        <f>IF($J3568="Yes",VLOOKUP($C3568,'ProvResponder deviceId'!$A$1:$C$20000,3,FALSE),"-")</f>
        <v>-</v>
      </c>
      <c r="L3568" s="1" t="str">
        <f t="shared" si="110"/>
        <v/>
      </c>
      <c r="M3568" s="1" t="str">
        <f t="shared" si="111"/>
        <v/>
      </c>
      <c r="N3568" s="1" t="str">
        <f>IF(ISBLANK($C3568),"",IF(ISNA(VLOOKUP($L3568,'result messages'!$H$3:$L$11,2,FALSE)),VLOOKUP($M3568,'result messages'!$H$3:$L$11,2,FALSE),VLOOKUP($L3568,'result messages'!$H$3:$L$11,2,FALSE)))</f>
        <v/>
      </c>
      <c r="O3568" s="1" t="str">
        <f>IF(ISBLANK($C3568),"",IF(ISNA(VLOOKUP($L3568,'result messages'!$H$3:$L$11,3,FALSE)),VLOOKUP($M3568,'result messages'!$H$3:$L$11,3,FALSE),VLOOKUP($L3568,'result messages'!$H$3:$L$11,3,FALSE)))</f>
        <v/>
      </c>
      <c r="P3568" s="1" t="str">
        <f>IF(ISBLANK($C3568),"",IF(ISNA(VLOOKUP($L3568,'result messages'!$H$3:$L$11,4,FALSE)),VLOOKUP($M3568,'result messages'!$H$3:$L$11,4,FALSE),VLOOKUP($L3568,'result messages'!$H$3:$L$11,4,FALSE)))</f>
        <v/>
      </c>
      <c r="Q3568" s="1" t="str">
        <f>IF(ISBLANK($C3568),"",IF(ISNA(VLOOKUP($L3568,'result messages'!$H$3:$L$11,5,FALSE)),VLOOKUP($M3568,'result messages'!$H$3:$L$11,5,FALSE),VLOOKUP($L3568,'result messages'!$H$3:$L$11,5,FALSE)))</f>
        <v/>
      </c>
    </row>
    <row r="3569" spans="1:17">
      <c r="A3569" s="1">
        <v>3566</v>
      </c>
      <c r="B3569" s="1"/>
      <c r="C3569" s="1"/>
      <c r="D3569" s="1"/>
      <c r="E3569" s="6"/>
      <c r="F3569" s="1"/>
      <c r="G3569" s="1" t="str">
        <f>IF(ISNA(VLOOKUP($C3569,'DTEN TCAP Linkage deviceId'!$A$1:$A$20000,1,FALSE)),"No","Yes")</f>
        <v>No</v>
      </c>
      <c r="H3569" s="1" t="str">
        <f>IF(ISNA(VLOOKUP($C3569,'Provisioning Requester'!$F$3:$H$20000,2,FALSE)),"No","Yes")</f>
        <v>No</v>
      </c>
      <c r="I3569" s="1" t="str">
        <f>IF($H3569="Yes",VLOOKUP($C3569,'Provisioning Requester'!$F$3:$H$20000,3,FALSE),"-")</f>
        <v>-</v>
      </c>
      <c r="J3569" s="1" t="str">
        <f>IF(OR(D3569="SVCP", E3569="TRUE"), "No", IF(ISNA(VLOOKUP($C3569,'ProvResponder deviceId'!$A$1:$A$20000,1,FALSE)),"No","Yes"))</f>
        <v>No</v>
      </c>
      <c r="K3569" s="1" t="str">
        <f>IF($J3569="Yes",VLOOKUP($C3569,'ProvResponder deviceId'!$A$1:$C$20000,3,FALSE),"-")</f>
        <v>-</v>
      </c>
      <c r="L3569" s="1" t="str">
        <f t="shared" si="110"/>
        <v/>
      </c>
      <c r="M3569" s="1" t="str">
        <f t="shared" si="111"/>
        <v/>
      </c>
      <c r="N3569" s="1" t="str">
        <f>IF(ISBLANK($C3569),"",IF(ISNA(VLOOKUP($L3569,'result messages'!$H$3:$L$11,2,FALSE)),VLOOKUP($M3569,'result messages'!$H$3:$L$11,2,FALSE),VLOOKUP($L3569,'result messages'!$H$3:$L$11,2,FALSE)))</f>
        <v/>
      </c>
      <c r="O3569" s="1" t="str">
        <f>IF(ISBLANK($C3569),"",IF(ISNA(VLOOKUP($L3569,'result messages'!$H$3:$L$11,3,FALSE)),VLOOKUP($M3569,'result messages'!$H$3:$L$11,3,FALSE),VLOOKUP($L3569,'result messages'!$H$3:$L$11,3,FALSE)))</f>
        <v/>
      </c>
      <c r="P3569" s="1" t="str">
        <f>IF(ISBLANK($C3569),"",IF(ISNA(VLOOKUP($L3569,'result messages'!$H$3:$L$11,4,FALSE)),VLOOKUP($M3569,'result messages'!$H$3:$L$11,4,FALSE),VLOOKUP($L3569,'result messages'!$H$3:$L$11,4,FALSE)))</f>
        <v/>
      </c>
      <c r="Q3569" s="1" t="str">
        <f>IF(ISBLANK($C3569),"",IF(ISNA(VLOOKUP($L3569,'result messages'!$H$3:$L$11,5,FALSE)),VLOOKUP($M3569,'result messages'!$H$3:$L$11,5,FALSE),VLOOKUP($L3569,'result messages'!$H$3:$L$11,5,FALSE)))</f>
        <v/>
      </c>
    </row>
    <row r="3570" spans="1:17">
      <c r="A3570" s="1">
        <v>3567</v>
      </c>
      <c r="B3570" s="1"/>
      <c r="C3570" s="1"/>
      <c r="D3570" s="1"/>
      <c r="E3570" s="6"/>
      <c r="F3570" s="1"/>
      <c r="G3570" s="1" t="str">
        <f>IF(ISNA(VLOOKUP($C3570,'DTEN TCAP Linkage deviceId'!$A$1:$A$20000,1,FALSE)),"No","Yes")</f>
        <v>No</v>
      </c>
      <c r="H3570" s="1" t="str">
        <f>IF(ISNA(VLOOKUP($C3570,'Provisioning Requester'!$F$3:$H$20000,2,FALSE)),"No","Yes")</f>
        <v>No</v>
      </c>
      <c r="I3570" s="1" t="str">
        <f>IF($H3570="Yes",VLOOKUP($C3570,'Provisioning Requester'!$F$3:$H$20000,3,FALSE),"-")</f>
        <v>-</v>
      </c>
      <c r="J3570" s="1" t="str">
        <f>IF(OR(D3570="SVCP", E3570="TRUE"), "No", IF(ISNA(VLOOKUP($C3570,'ProvResponder deviceId'!$A$1:$A$20000,1,FALSE)),"No","Yes"))</f>
        <v>No</v>
      </c>
      <c r="K3570" s="1" t="str">
        <f>IF($J3570="Yes",VLOOKUP($C3570,'ProvResponder deviceId'!$A$1:$C$20000,3,FALSE),"-")</f>
        <v>-</v>
      </c>
      <c r="L3570" s="1" t="str">
        <f t="shared" si="110"/>
        <v/>
      </c>
      <c r="M3570" s="1" t="str">
        <f t="shared" si="111"/>
        <v/>
      </c>
      <c r="N3570" s="1" t="str">
        <f>IF(ISBLANK($C3570),"",IF(ISNA(VLOOKUP($L3570,'result messages'!$H$3:$L$11,2,FALSE)),VLOOKUP($M3570,'result messages'!$H$3:$L$11,2,FALSE),VLOOKUP($L3570,'result messages'!$H$3:$L$11,2,FALSE)))</f>
        <v/>
      </c>
      <c r="O3570" s="1" t="str">
        <f>IF(ISBLANK($C3570),"",IF(ISNA(VLOOKUP($L3570,'result messages'!$H$3:$L$11,3,FALSE)),VLOOKUP($M3570,'result messages'!$H$3:$L$11,3,FALSE),VLOOKUP($L3570,'result messages'!$H$3:$L$11,3,FALSE)))</f>
        <v/>
      </c>
      <c r="P3570" s="1" t="str">
        <f>IF(ISBLANK($C3570),"",IF(ISNA(VLOOKUP($L3570,'result messages'!$H$3:$L$11,4,FALSE)),VLOOKUP($M3570,'result messages'!$H$3:$L$11,4,FALSE),VLOOKUP($L3570,'result messages'!$H$3:$L$11,4,FALSE)))</f>
        <v/>
      </c>
      <c r="Q3570" s="1" t="str">
        <f>IF(ISBLANK($C3570),"",IF(ISNA(VLOOKUP($L3570,'result messages'!$H$3:$L$11,5,FALSE)),VLOOKUP($M3570,'result messages'!$H$3:$L$11,5,FALSE),VLOOKUP($L3570,'result messages'!$H$3:$L$11,5,FALSE)))</f>
        <v/>
      </c>
    </row>
    <row r="3571" spans="1:17">
      <c r="A3571" s="1">
        <v>3568</v>
      </c>
      <c r="B3571" s="1"/>
      <c r="C3571" s="1"/>
      <c r="D3571" s="1"/>
      <c r="E3571" s="6"/>
      <c r="F3571" s="1"/>
      <c r="G3571" s="1" t="str">
        <f>IF(ISNA(VLOOKUP($C3571,'DTEN TCAP Linkage deviceId'!$A$1:$A$20000,1,FALSE)),"No","Yes")</f>
        <v>No</v>
      </c>
      <c r="H3571" s="1" t="str">
        <f>IF(ISNA(VLOOKUP($C3571,'Provisioning Requester'!$F$3:$H$20000,2,FALSE)),"No","Yes")</f>
        <v>No</v>
      </c>
      <c r="I3571" s="1" t="str">
        <f>IF($H3571="Yes",VLOOKUP($C3571,'Provisioning Requester'!$F$3:$H$20000,3,FALSE),"-")</f>
        <v>-</v>
      </c>
      <c r="J3571" s="1" t="str">
        <f>IF(OR(D3571="SVCP", E3571="TRUE"), "No", IF(ISNA(VLOOKUP($C3571,'ProvResponder deviceId'!$A$1:$A$20000,1,FALSE)),"No","Yes"))</f>
        <v>No</v>
      </c>
      <c r="K3571" s="1" t="str">
        <f>IF($J3571="Yes",VLOOKUP($C3571,'ProvResponder deviceId'!$A$1:$C$20000,3,FALSE),"-")</f>
        <v>-</v>
      </c>
      <c r="L3571" s="1" t="str">
        <f t="shared" si="110"/>
        <v/>
      </c>
      <c r="M3571" s="1" t="str">
        <f t="shared" si="111"/>
        <v/>
      </c>
      <c r="N3571" s="1" t="str">
        <f>IF(ISBLANK($C3571),"",IF(ISNA(VLOOKUP($L3571,'result messages'!$H$3:$L$11,2,FALSE)),VLOOKUP($M3571,'result messages'!$H$3:$L$11,2,FALSE),VLOOKUP($L3571,'result messages'!$H$3:$L$11,2,FALSE)))</f>
        <v/>
      </c>
      <c r="O3571" s="1" t="str">
        <f>IF(ISBLANK($C3571),"",IF(ISNA(VLOOKUP($L3571,'result messages'!$H$3:$L$11,3,FALSE)),VLOOKUP($M3571,'result messages'!$H$3:$L$11,3,FALSE),VLOOKUP($L3571,'result messages'!$H$3:$L$11,3,FALSE)))</f>
        <v/>
      </c>
      <c r="P3571" s="1" t="str">
        <f>IF(ISBLANK($C3571),"",IF(ISNA(VLOOKUP($L3571,'result messages'!$H$3:$L$11,4,FALSE)),VLOOKUP($M3571,'result messages'!$H$3:$L$11,4,FALSE),VLOOKUP($L3571,'result messages'!$H$3:$L$11,4,FALSE)))</f>
        <v/>
      </c>
      <c r="Q3571" s="1" t="str">
        <f>IF(ISBLANK($C3571),"",IF(ISNA(VLOOKUP($L3571,'result messages'!$H$3:$L$11,5,FALSE)),VLOOKUP($M3571,'result messages'!$H$3:$L$11,5,FALSE),VLOOKUP($L3571,'result messages'!$H$3:$L$11,5,FALSE)))</f>
        <v/>
      </c>
    </row>
    <row r="3572" spans="1:17">
      <c r="A3572" s="1">
        <v>3569</v>
      </c>
      <c r="B3572" s="1"/>
      <c r="C3572" s="1"/>
      <c r="D3572" s="1"/>
      <c r="E3572" s="6"/>
      <c r="F3572" s="1"/>
      <c r="G3572" s="1" t="str">
        <f>IF(ISNA(VLOOKUP($C3572,'DTEN TCAP Linkage deviceId'!$A$1:$A$20000,1,FALSE)),"No","Yes")</f>
        <v>No</v>
      </c>
      <c r="H3572" s="1" t="str">
        <f>IF(ISNA(VLOOKUP($C3572,'Provisioning Requester'!$F$3:$H$20000,2,FALSE)),"No","Yes")</f>
        <v>No</v>
      </c>
      <c r="I3572" s="1" t="str">
        <f>IF($H3572="Yes",VLOOKUP($C3572,'Provisioning Requester'!$F$3:$H$20000,3,FALSE),"-")</f>
        <v>-</v>
      </c>
      <c r="J3572" s="1" t="str">
        <f>IF(OR(D3572="SVCP", E3572="TRUE"), "No", IF(ISNA(VLOOKUP($C3572,'ProvResponder deviceId'!$A$1:$A$20000,1,FALSE)),"No","Yes"))</f>
        <v>No</v>
      </c>
      <c r="K3572" s="1" t="str">
        <f>IF($J3572="Yes",VLOOKUP($C3572,'ProvResponder deviceId'!$A$1:$C$20000,3,FALSE),"-")</f>
        <v>-</v>
      </c>
      <c r="L3572" s="1" t="str">
        <f t="shared" si="110"/>
        <v/>
      </c>
      <c r="M3572" s="1" t="str">
        <f t="shared" si="111"/>
        <v/>
      </c>
      <c r="N3572" s="1" t="str">
        <f>IF(ISBLANK($C3572),"",IF(ISNA(VLOOKUP($L3572,'result messages'!$H$3:$L$11,2,FALSE)),VLOOKUP($M3572,'result messages'!$H$3:$L$11,2,FALSE),VLOOKUP($L3572,'result messages'!$H$3:$L$11,2,FALSE)))</f>
        <v/>
      </c>
      <c r="O3572" s="1" t="str">
        <f>IF(ISBLANK($C3572),"",IF(ISNA(VLOOKUP($L3572,'result messages'!$H$3:$L$11,3,FALSE)),VLOOKUP($M3572,'result messages'!$H$3:$L$11,3,FALSE),VLOOKUP($L3572,'result messages'!$H$3:$L$11,3,FALSE)))</f>
        <v/>
      </c>
      <c r="P3572" s="1" t="str">
        <f>IF(ISBLANK($C3572),"",IF(ISNA(VLOOKUP($L3572,'result messages'!$H$3:$L$11,4,FALSE)),VLOOKUP($M3572,'result messages'!$H$3:$L$11,4,FALSE),VLOOKUP($L3572,'result messages'!$H$3:$L$11,4,FALSE)))</f>
        <v/>
      </c>
      <c r="Q3572" s="1" t="str">
        <f>IF(ISBLANK($C3572),"",IF(ISNA(VLOOKUP($L3572,'result messages'!$H$3:$L$11,5,FALSE)),VLOOKUP($M3572,'result messages'!$H$3:$L$11,5,FALSE),VLOOKUP($L3572,'result messages'!$H$3:$L$11,5,FALSE)))</f>
        <v/>
      </c>
    </row>
    <row r="3573" spans="1:17">
      <c r="A3573" s="1">
        <v>3570</v>
      </c>
      <c r="B3573" s="1"/>
      <c r="C3573" s="1"/>
      <c r="D3573" s="1"/>
      <c r="E3573" s="6"/>
      <c r="F3573" s="1"/>
      <c r="G3573" s="1" t="str">
        <f>IF(ISNA(VLOOKUP($C3573,'DTEN TCAP Linkage deviceId'!$A$1:$A$20000,1,FALSE)),"No","Yes")</f>
        <v>No</v>
      </c>
      <c r="H3573" s="1" t="str">
        <f>IF(ISNA(VLOOKUP($C3573,'Provisioning Requester'!$F$3:$H$20000,2,FALSE)),"No","Yes")</f>
        <v>No</v>
      </c>
      <c r="I3573" s="1" t="str">
        <f>IF($H3573="Yes",VLOOKUP($C3573,'Provisioning Requester'!$F$3:$H$20000,3,FALSE),"-")</f>
        <v>-</v>
      </c>
      <c r="J3573" s="1" t="str">
        <f>IF(OR(D3573="SVCP", E3573="TRUE"), "No", IF(ISNA(VLOOKUP($C3573,'ProvResponder deviceId'!$A$1:$A$20000,1,FALSE)),"No","Yes"))</f>
        <v>No</v>
      </c>
      <c r="K3573" s="1" t="str">
        <f>IF($J3573="Yes",VLOOKUP($C3573,'ProvResponder deviceId'!$A$1:$C$20000,3,FALSE),"-")</f>
        <v>-</v>
      </c>
      <c r="L3573" s="1" t="str">
        <f t="shared" si="110"/>
        <v/>
      </c>
      <c r="M3573" s="1" t="str">
        <f t="shared" si="111"/>
        <v/>
      </c>
      <c r="N3573" s="1" t="str">
        <f>IF(ISBLANK($C3573),"",IF(ISNA(VLOOKUP($L3573,'result messages'!$H$3:$L$11,2,FALSE)),VLOOKUP($M3573,'result messages'!$H$3:$L$11,2,FALSE),VLOOKUP($L3573,'result messages'!$H$3:$L$11,2,FALSE)))</f>
        <v/>
      </c>
      <c r="O3573" s="1" t="str">
        <f>IF(ISBLANK($C3573),"",IF(ISNA(VLOOKUP($L3573,'result messages'!$H$3:$L$11,3,FALSE)),VLOOKUP($M3573,'result messages'!$H$3:$L$11,3,FALSE),VLOOKUP($L3573,'result messages'!$H$3:$L$11,3,FALSE)))</f>
        <v/>
      </c>
      <c r="P3573" s="1" t="str">
        <f>IF(ISBLANK($C3573),"",IF(ISNA(VLOOKUP($L3573,'result messages'!$H$3:$L$11,4,FALSE)),VLOOKUP($M3573,'result messages'!$H$3:$L$11,4,FALSE),VLOOKUP($L3573,'result messages'!$H$3:$L$11,4,FALSE)))</f>
        <v/>
      </c>
      <c r="Q3573" s="1" t="str">
        <f>IF(ISBLANK($C3573),"",IF(ISNA(VLOOKUP($L3573,'result messages'!$H$3:$L$11,5,FALSE)),VLOOKUP($M3573,'result messages'!$H$3:$L$11,5,FALSE),VLOOKUP($L3573,'result messages'!$H$3:$L$11,5,FALSE)))</f>
        <v/>
      </c>
    </row>
    <row r="3574" spans="1:17">
      <c r="A3574" s="1">
        <v>3571</v>
      </c>
      <c r="B3574" s="1"/>
      <c r="C3574" s="1"/>
      <c r="D3574" s="1"/>
      <c r="E3574" s="6"/>
      <c r="F3574" s="1"/>
      <c r="G3574" s="1" t="str">
        <f>IF(ISNA(VLOOKUP($C3574,'DTEN TCAP Linkage deviceId'!$A$1:$A$20000,1,FALSE)),"No","Yes")</f>
        <v>No</v>
      </c>
      <c r="H3574" s="1" t="str">
        <f>IF(ISNA(VLOOKUP($C3574,'Provisioning Requester'!$F$3:$H$20000,2,FALSE)),"No","Yes")</f>
        <v>No</v>
      </c>
      <c r="I3574" s="1" t="str">
        <f>IF($H3574="Yes",VLOOKUP($C3574,'Provisioning Requester'!$F$3:$H$20000,3,FALSE),"-")</f>
        <v>-</v>
      </c>
      <c r="J3574" s="1" t="str">
        <f>IF(OR(D3574="SVCP", E3574="TRUE"), "No", IF(ISNA(VLOOKUP($C3574,'ProvResponder deviceId'!$A$1:$A$20000,1,FALSE)),"No","Yes"))</f>
        <v>No</v>
      </c>
      <c r="K3574" s="1" t="str">
        <f>IF($J3574="Yes",VLOOKUP($C3574,'ProvResponder deviceId'!$A$1:$C$20000,3,FALSE),"-")</f>
        <v>-</v>
      </c>
      <c r="L3574" s="1" t="str">
        <f t="shared" si="110"/>
        <v/>
      </c>
      <c r="M3574" s="1" t="str">
        <f t="shared" si="111"/>
        <v/>
      </c>
      <c r="N3574" s="1" t="str">
        <f>IF(ISBLANK($C3574),"",IF(ISNA(VLOOKUP($L3574,'result messages'!$H$3:$L$11,2,FALSE)),VLOOKUP($M3574,'result messages'!$H$3:$L$11,2,FALSE),VLOOKUP($L3574,'result messages'!$H$3:$L$11,2,FALSE)))</f>
        <v/>
      </c>
      <c r="O3574" s="1" t="str">
        <f>IF(ISBLANK($C3574),"",IF(ISNA(VLOOKUP($L3574,'result messages'!$H$3:$L$11,3,FALSE)),VLOOKUP($M3574,'result messages'!$H$3:$L$11,3,FALSE),VLOOKUP($L3574,'result messages'!$H$3:$L$11,3,FALSE)))</f>
        <v/>
      </c>
      <c r="P3574" s="1" t="str">
        <f>IF(ISBLANK($C3574),"",IF(ISNA(VLOOKUP($L3574,'result messages'!$H$3:$L$11,4,FALSE)),VLOOKUP($M3574,'result messages'!$H$3:$L$11,4,FALSE),VLOOKUP($L3574,'result messages'!$H$3:$L$11,4,FALSE)))</f>
        <v/>
      </c>
      <c r="Q3574" s="1" t="str">
        <f>IF(ISBLANK($C3574),"",IF(ISNA(VLOOKUP($L3574,'result messages'!$H$3:$L$11,5,FALSE)),VLOOKUP($M3574,'result messages'!$H$3:$L$11,5,FALSE),VLOOKUP($L3574,'result messages'!$H$3:$L$11,5,FALSE)))</f>
        <v/>
      </c>
    </row>
    <row r="3575" spans="1:17">
      <c r="A3575" s="1">
        <v>3572</v>
      </c>
      <c r="B3575" s="1"/>
      <c r="C3575" s="1"/>
      <c r="D3575" s="1"/>
      <c r="E3575" s="6"/>
      <c r="F3575" s="1"/>
      <c r="G3575" s="1" t="str">
        <f>IF(ISNA(VLOOKUP($C3575,'DTEN TCAP Linkage deviceId'!$A$1:$A$20000,1,FALSE)),"No","Yes")</f>
        <v>No</v>
      </c>
      <c r="H3575" s="1" t="str">
        <f>IF(ISNA(VLOOKUP($C3575,'Provisioning Requester'!$F$3:$H$20000,2,FALSE)),"No","Yes")</f>
        <v>No</v>
      </c>
      <c r="I3575" s="1" t="str">
        <f>IF($H3575="Yes",VLOOKUP($C3575,'Provisioning Requester'!$F$3:$H$20000,3,FALSE),"-")</f>
        <v>-</v>
      </c>
      <c r="J3575" s="1" t="str">
        <f>IF(OR(D3575="SVCP", E3575="TRUE"), "No", IF(ISNA(VLOOKUP($C3575,'ProvResponder deviceId'!$A$1:$A$20000,1,FALSE)),"No","Yes"))</f>
        <v>No</v>
      </c>
      <c r="K3575" s="1" t="str">
        <f>IF($J3575="Yes",VLOOKUP($C3575,'ProvResponder deviceId'!$A$1:$C$20000,3,FALSE),"-")</f>
        <v>-</v>
      </c>
      <c r="L3575" s="1" t="str">
        <f t="shared" si="110"/>
        <v/>
      </c>
      <c r="M3575" s="1" t="str">
        <f t="shared" si="111"/>
        <v/>
      </c>
      <c r="N3575" s="1" t="str">
        <f>IF(ISBLANK($C3575),"",IF(ISNA(VLOOKUP($L3575,'result messages'!$H$3:$L$11,2,FALSE)),VLOOKUP($M3575,'result messages'!$H$3:$L$11,2,FALSE),VLOOKUP($L3575,'result messages'!$H$3:$L$11,2,FALSE)))</f>
        <v/>
      </c>
      <c r="O3575" s="1" t="str">
        <f>IF(ISBLANK($C3575),"",IF(ISNA(VLOOKUP($L3575,'result messages'!$H$3:$L$11,3,FALSE)),VLOOKUP($M3575,'result messages'!$H$3:$L$11,3,FALSE),VLOOKUP($L3575,'result messages'!$H$3:$L$11,3,FALSE)))</f>
        <v/>
      </c>
      <c r="P3575" s="1" t="str">
        <f>IF(ISBLANK($C3575),"",IF(ISNA(VLOOKUP($L3575,'result messages'!$H$3:$L$11,4,FALSE)),VLOOKUP($M3575,'result messages'!$H$3:$L$11,4,FALSE),VLOOKUP($L3575,'result messages'!$H$3:$L$11,4,FALSE)))</f>
        <v/>
      </c>
      <c r="Q3575" s="1" t="str">
        <f>IF(ISBLANK($C3575),"",IF(ISNA(VLOOKUP($L3575,'result messages'!$H$3:$L$11,5,FALSE)),VLOOKUP($M3575,'result messages'!$H$3:$L$11,5,FALSE),VLOOKUP($L3575,'result messages'!$H$3:$L$11,5,FALSE)))</f>
        <v/>
      </c>
    </row>
    <row r="3576" spans="1:17">
      <c r="A3576" s="1">
        <v>3573</v>
      </c>
      <c r="B3576" s="1"/>
      <c r="C3576" s="1"/>
      <c r="D3576" s="1"/>
      <c r="E3576" s="6"/>
      <c r="F3576" s="1"/>
      <c r="G3576" s="1" t="str">
        <f>IF(ISNA(VLOOKUP($C3576,'DTEN TCAP Linkage deviceId'!$A$1:$A$20000,1,FALSE)),"No","Yes")</f>
        <v>No</v>
      </c>
      <c r="H3576" s="1" t="str">
        <f>IF(ISNA(VLOOKUP($C3576,'Provisioning Requester'!$F$3:$H$20000,2,FALSE)),"No","Yes")</f>
        <v>No</v>
      </c>
      <c r="I3576" s="1" t="str">
        <f>IF($H3576="Yes",VLOOKUP($C3576,'Provisioning Requester'!$F$3:$H$20000,3,FALSE),"-")</f>
        <v>-</v>
      </c>
      <c r="J3576" s="1" t="str">
        <f>IF(OR(D3576="SVCP", E3576="TRUE"), "No", IF(ISNA(VLOOKUP($C3576,'ProvResponder deviceId'!$A$1:$A$20000,1,FALSE)),"No","Yes"))</f>
        <v>No</v>
      </c>
      <c r="K3576" s="1" t="str">
        <f>IF($J3576="Yes",VLOOKUP($C3576,'ProvResponder deviceId'!$A$1:$C$20000,3,FALSE),"-")</f>
        <v>-</v>
      </c>
      <c r="L3576" s="1" t="str">
        <f t="shared" si="110"/>
        <v/>
      </c>
      <c r="M3576" s="1" t="str">
        <f t="shared" si="111"/>
        <v/>
      </c>
      <c r="N3576" s="1" t="str">
        <f>IF(ISBLANK($C3576),"",IF(ISNA(VLOOKUP($L3576,'result messages'!$H$3:$L$11,2,FALSE)),VLOOKUP($M3576,'result messages'!$H$3:$L$11,2,FALSE),VLOOKUP($L3576,'result messages'!$H$3:$L$11,2,FALSE)))</f>
        <v/>
      </c>
      <c r="O3576" s="1" t="str">
        <f>IF(ISBLANK($C3576),"",IF(ISNA(VLOOKUP($L3576,'result messages'!$H$3:$L$11,3,FALSE)),VLOOKUP($M3576,'result messages'!$H$3:$L$11,3,FALSE),VLOOKUP($L3576,'result messages'!$H$3:$L$11,3,FALSE)))</f>
        <v/>
      </c>
      <c r="P3576" s="1" t="str">
        <f>IF(ISBLANK($C3576),"",IF(ISNA(VLOOKUP($L3576,'result messages'!$H$3:$L$11,4,FALSE)),VLOOKUP($M3576,'result messages'!$H$3:$L$11,4,FALSE),VLOOKUP($L3576,'result messages'!$H$3:$L$11,4,FALSE)))</f>
        <v/>
      </c>
      <c r="Q3576" s="1" t="str">
        <f>IF(ISBLANK($C3576),"",IF(ISNA(VLOOKUP($L3576,'result messages'!$H$3:$L$11,5,FALSE)),VLOOKUP($M3576,'result messages'!$H$3:$L$11,5,FALSE),VLOOKUP($L3576,'result messages'!$H$3:$L$11,5,FALSE)))</f>
        <v/>
      </c>
    </row>
    <row r="3577" spans="1:17">
      <c r="A3577" s="1">
        <v>3574</v>
      </c>
      <c r="B3577" s="1"/>
      <c r="C3577" s="1"/>
      <c r="D3577" s="1"/>
      <c r="E3577" s="6"/>
      <c r="F3577" s="1"/>
      <c r="G3577" s="1" t="str">
        <f>IF(ISNA(VLOOKUP($C3577,'DTEN TCAP Linkage deviceId'!$A$1:$A$20000,1,FALSE)),"No","Yes")</f>
        <v>No</v>
      </c>
      <c r="H3577" s="1" t="str">
        <f>IF(ISNA(VLOOKUP($C3577,'Provisioning Requester'!$F$3:$H$20000,2,FALSE)),"No","Yes")</f>
        <v>No</v>
      </c>
      <c r="I3577" s="1" t="str">
        <f>IF($H3577="Yes",VLOOKUP($C3577,'Provisioning Requester'!$F$3:$H$20000,3,FALSE),"-")</f>
        <v>-</v>
      </c>
      <c r="J3577" s="1" t="str">
        <f>IF(OR(D3577="SVCP", E3577="TRUE"), "No", IF(ISNA(VLOOKUP($C3577,'ProvResponder deviceId'!$A$1:$A$20000,1,FALSE)),"No","Yes"))</f>
        <v>No</v>
      </c>
      <c r="K3577" s="1" t="str">
        <f>IF($J3577="Yes",VLOOKUP($C3577,'ProvResponder deviceId'!$A$1:$C$20000,3,FALSE),"-")</f>
        <v>-</v>
      </c>
      <c r="L3577" s="1" t="str">
        <f t="shared" si="110"/>
        <v/>
      </c>
      <c r="M3577" s="1" t="str">
        <f t="shared" si="111"/>
        <v/>
      </c>
      <c r="N3577" s="1" t="str">
        <f>IF(ISBLANK($C3577),"",IF(ISNA(VLOOKUP($L3577,'result messages'!$H$3:$L$11,2,FALSE)),VLOOKUP($M3577,'result messages'!$H$3:$L$11,2,FALSE),VLOOKUP($L3577,'result messages'!$H$3:$L$11,2,FALSE)))</f>
        <v/>
      </c>
      <c r="O3577" s="1" t="str">
        <f>IF(ISBLANK($C3577),"",IF(ISNA(VLOOKUP($L3577,'result messages'!$H$3:$L$11,3,FALSE)),VLOOKUP($M3577,'result messages'!$H$3:$L$11,3,FALSE),VLOOKUP($L3577,'result messages'!$H$3:$L$11,3,FALSE)))</f>
        <v/>
      </c>
      <c r="P3577" s="1" t="str">
        <f>IF(ISBLANK($C3577),"",IF(ISNA(VLOOKUP($L3577,'result messages'!$H$3:$L$11,4,FALSE)),VLOOKUP($M3577,'result messages'!$H$3:$L$11,4,FALSE),VLOOKUP($L3577,'result messages'!$H$3:$L$11,4,FALSE)))</f>
        <v/>
      </c>
      <c r="Q3577" s="1" t="str">
        <f>IF(ISBLANK($C3577),"",IF(ISNA(VLOOKUP($L3577,'result messages'!$H$3:$L$11,5,FALSE)),VLOOKUP($M3577,'result messages'!$H$3:$L$11,5,FALSE),VLOOKUP($L3577,'result messages'!$H$3:$L$11,5,FALSE)))</f>
        <v/>
      </c>
    </row>
    <row r="3578" spans="1:17">
      <c r="A3578" s="1">
        <v>3575</v>
      </c>
      <c r="B3578" s="1"/>
      <c r="C3578" s="1"/>
      <c r="D3578" s="1"/>
      <c r="E3578" s="6"/>
      <c r="F3578" s="1"/>
      <c r="G3578" s="1" t="str">
        <f>IF(ISNA(VLOOKUP($C3578,'DTEN TCAP Linkage deviceId'!$A$1:$A$20000,1,FALSE)),"No","Yes")</f>
        <v>No</v>
      </c>
      <c r="H3578" s="1" t="str">
        <f>IF(ISNA(VLOOKUP($C3578,'Provisioning Requester'!$F$3:$H$20000,2,FALSE)),"No","Yes")</f>
        <v>No</v>
      </c>
      <c r="I3578" s="1" t="str">
        <f>IF($H3578="Yes",VLOOKUP($C3578,'Provisioning Requester'!$F$3:$H$20000,3,FALSE),"-")</f>
        <v>-</v>
      </c>
      <c r="J3578" s="1" t="str">
        <f>IF(OR(D3578="SVCP", E3578="TRUE"), "No", IF(ISNA(VLOOKUP($C3578,'ProvResponder deviceId'!$A$1:$A$20000,1,FALSE)),"No","Yes"))</f>
        <v>No</v>
      </c>
      <c r="K3578" s="1" t="str">
        <f>IF($J3578="Yes",VLOOKUP($C3578,'ProvResponder deviceId'!$A$1:$C$20000,3,FALSE),"-")</f>
        <v>-</v>
      </c>
      <c r="L3578" s="1" t="str">
        <f t="shared" si="110"/>
        <v/>
      </c>
      <c r="M3578" s="1" t="str">
        <f t="shared" si="111"/>
        <v/>
      </c>
      <c r="N3578" s="1" t="str">
        <f>IF(ISBLANK($C3578),"",IF(ISNA(VLOOKUP($L3578,'result messages'!$H$3:$L$11,2,FALSE)),VLOOKUP($M3578,'result messages'!$H$3:$L$11,2,FALSE),VLOOKUP($L3578,'result messages'!$H$3:$L$11,2,FALSE)))</f>
        <v/>
      </c>
      <c r="O3578" s="1" t="str">
        <f>IF(ISBLANK($C3578),"",IF(ISNA(VLOOKUP($L3578,'result messages'!$H$3:$L$11,3,FALSE)),VLOOKUP($M3578,'result messages'!$H$3:$L$11,3,FALSE),VLOOKUP($L3578,'result messages'!$H$3:$L$11,3,FALSE)))</f>
        <v/>
      </c>
      <c r="P3578" s="1" t="str">
        <f>IF(ISBLANK($C3578),"",IF(ISNA(VLOOKUP($L3578,'result messages'!$H$3:$L$11,4,FALSE)),VLOOKUP($M3578,'result messages'!$H$3:$L$11,4,FALSE),VLOOKUP($L3578,'result messages'!$H$3:$L$11,4,FALSE)))</f>
        <v/>
      </c>
      <c r="Q3578" s="1" t="str">
        <f>IF(ISBLANK($C3578),"",IF(ISNA(VLOOKUP($L3578,'result messages'!$H$3:$L$11,5,FALSE)),VLOOKUP($M3578,'result messages'!$H$3:$L$11,5,FALSE),VLOOKUP($L3578,'result messages'!$H$3:$L$11,5,FALSE)))</f>
        <v/>
      </c>
    </row>
    <row r="3579" spans="1:17">
      <c r="A3579" s="1">
        <v>3576</v>
      </c>
      <c r="B3579" s="1"/>
      <c r="C3579" s="1"/>
      <c r="D3579" s="1"/>
      <c r="E3579" s="6"/>
      <c r="F3579" s="1"/>
      <c r="G3579" s="1" t="str">
        <f>IF(ISNA(VLOOKUP($C3579,'DTEN TCAP Linkage deviceId'!$A$1:$A$20000,1,FALSE)),"No","Yes")</f>
        <v>No</v>
      </c>
      <c r="H3579" s="1" t="str">
        <f>IF(ISNA(VLOOKUP($C3579,'Provisioning Requester'!$F$3:$H$20000,2,FALSE)),"No","Yes")</f>
        <v>No</v>
      </c>
      <c r="I3579" s="1" t="str">
        <f>IF($H3579="Yes",VLOOKUP($C3579,'Provisioning Requester'!$F$3:$H$20000,3,FALSE),"-")</f>
        <v>-</v>
      </c>
      <c r="J3579" s="1" t="str">
        <f>IF(OR(D3579="SVCP", E3579="TRUE"), "No", IF(ISNA(VLOOKUP($C3579,'ProvResponder deviceId'!$A$1:$A$20000,1,FALSE)),"No","Yes"))</f>
        <v>No</v>
      </c>
      <c r="K3579" s="1" t="str">
        <f>IF($J3579="Yes",VLOOKUP($C3579,'ProvResponder deviceId'!$A$1:$C$20000,3,FALSE),"-")</f>
        <v>-</v>
      </c>
      <c r="L3579" s="1" t="str">
        <f t="shared" si="110"/>
        <v/>
      </c>
      <c r="M3579" s="1" t="str">
        <f t="shared" si="111"/>
        <v/>
      </c>
      <c r="N3579" s="1" t="str">
        <f>IF(ISBLANK($C3579),"",IF(ISNA(VLOOKUP($L3579,'result messages'!$H$3:$L$11,2,FALSE)),VLOOKUP($M3579,'result messages'!$H$3:$L$11,2,FALSE),VLOOKUP($L3579,'result messages'!$H$3:$L$11,2,FALSE)))</f>
        <v/>
      </c>
      <c r="O3579" s="1" t="str">
        <f>IF(ISBLANK($C3579),"",IF(ISNA(VLOOKUP($L3579,'result messages'!$H$3:$L$11,3,FALSE)),VLOOKUP($M3579,'result messages'!$H$3:$L$11,3,FALSE),VLOOKUP($L3579,'result messages'!$H$3:$L$11,3,FALSE)))</f>
        <v/>
      </c>
      <c r="P3579" s="1" t="str">
        <f>IF(ISBLANK($C3579),"",IF(ISNA(VLOOKUP($L3579,'result messages'!$H$3:$L$11,4,FALSE)),VLOOKUP($M3579,'result messages'!$H$3:$L$11,4,FALSE),VLOOKUP($L3579,'result messages'!$H$3:$L$11,4,FALSE)))</f>
        <v/>
      </c>
      <c r="Q3579" s="1" t="str">
        <f>IF(ISBLANK($C3579),"",IF(ISNA(VLOOKUP($L3579,'result messages'!$H$3:$L$11,5,FALSE)),VLOOKUP($M3579,'result messages'!$H$3:$L$11,5,FALSE),VLOOKUP($L3579,'result messages'!$H$3:$L$11,5,FALSE)))</f>
        <v/>
      </c>
    </row>
    <row r="3580" spans="1:17">
      <c r="A3580" s="1">
        <v>3577</v>
      </c>
      <c r="B3580" s="1"/>
      <c r="C3580" s="1"/>
      <c r="D3580" s="1"/>
      <c r="E3580" s="6"/>
      <c r="F3580" s="1"/>
      <c r="G3580" s="1" t="str">
        <f>IF(ISNA(VLOOKUP($C3580,'DTEN TCAP Linkage deviceId'!$A$1:$A$20000,1,FALSE)),"No","Yes")</f>
        <v>No</v>
      </c>
      <c r="H3580" s="1" t="str">
        <f>IF(ISNA(VLOOKUP($C3580,'Provisioning Requester'!$F$3:$H$20000,2,FALSE)),"No","Yes")</f>
        <v>No</v>
      </c>
      <c r="I3580" s="1" t="str">
        <f>IF($H3580="Yes",VLOOKUP($C3580,'Provisioning Requester'!$F$3:$H$20000,3,FALSE),"-")</f>
        <v>-</v>
      </c>
      <c r="J3580" s="1" t="str">
        <f>IF(OR(D3580="SVCP", E3580="TRUE"), "No", IF(ISNA(VLOOKUP($C3580,'ProvResponder deviceId'!$A$1:$A$20000,1,FALSE)),"No","Yes"))</f>
        <v>No</v>
      </c>
      <c r="K3580" s="1" t="str">
        <f>IF($J3580="Yes",VLOOKUP($C3580,'ProvResponder deviceId'!$A$1:$C$20000,3,FALSE),"-")</f>
        <v>-</v>
      </c>
      <c r="L3580" s="1" t="str">
        <f t="shared" si="110"/>
        <v/>
      </c>
      <c r="M3580" s="1" t="str">
        <f t="shared" si="111"/>
        <v/>
      </c>
      <c r="N3580" s="1" t="str">
        <f>IF(ISBLANK($C3580),"",IF(ISNA(VLOOKUP($L3580,'result messages'!$H$3:$L$11,2,FALSE)),VLOOKUP($M3580,'result messages'!$H$3:$L$11,2,FALSE),VLOOKUP($L3580,'result messages'!$H$3:$L$11,2,FALSE)))</f>
        <v/>
      </c>
      <c r="O3580" s="1" t="str">
        <f>IF(ISBLANK($C3580),"",IF(ISNA(VLOOKUP($L3580,'result messages'!$H$3:$L$11,3,FALSE)),VLOOKUP($M3580,'result messages'!$H$3:$L$11,3,FALSE),VLOOKUP($L3580,'result messages'!$H$3:$L$11,3,FALSE)))</f>
        <v/>
      </c>
      <c r="P3580" s="1" t="str">
        <f>IF(ISBLANK($C3580),"",IF(ISNA(VLOOKUP($L3580,'result messages'!$H$3:$L$11,4,FALSE)),VLOOKUP($M3580,'result messages'!$H$3:$L$11,4,FALSE),VLOOKUP($L3580,'result messages'!$H$3:$L$11,4,FALSE)))</f>
        <v/>
      </c>
      <c r="Q3580" s="1" t="str">
        <f>IF(ISBLANK($C3580),"",IF(ISNA(VLOOKUP($L3580,'result messages'!$H$3:$L$11,5,FALSE)),VLOOKUP($M3580,'result messages'!$H$3:$L$11,5,FALSE),VLOOKUP($L3580,'result messages'!$H$3:$L$11,5,FALSE)))</f>
        <v/>
      </c>
    </row>
    <row r="3581" spans="1:17">
      <c r="A3581" s="1">
        <v>3578</v>
      </c>
      <c r="B3581" s="1"/>
      <c r="C3581" s="1"/>
      <c r="D3581" s="1"/>
      <c r="E3581" s="6"/>
      <c r="F3581" s="1"/>
      <c r="G3581" s="1" t="str">
        <f>IF(ISNA(VLOOKUP($C3581,'DTEN TCAP Linkage deviceId'!$A$1:$A$20000,1,FALSE)),"No","Yes")</f>
        <v>No</v>
      </c>
      <c r="H3581" s="1" t="str">
        <f>IF(ISNA(VLOOKUP($C3581,'Provisioning Requester'!$F$3:$H$20000,2,FALSE)),"No","Yes")</f>
        <v>No</v>
      </c>
      <c r="I3581" s="1" t="str">
        <f>IF($H3581="Yes",VLOOKUP($C3581,'Provisioning Requester'!$F$3:$H$20000,3,FALSE),"-")</f>
        <v>-</v>
      </c>
      <c r="J3581" s="1" t="str">
        <f>IF(OR(D3581="SVCP", E3581="TRUE"), "No", IF(ISNA(VLOOKUP($C3581,'ProvResponder deviceId'!$A$1:$A$20000,1,FALSE)),"No","Yes"))</f>
        <v>No</v>
      </c>
      <c r="K3581" s="1" t="str">
        <f>IF($J3581="Yes",VLOOKUP($C3581,'ProvResponder deviceId'!$A$1:$C$20000,3,FALSE),"-")</f>
        <v>-</v>
      </c>
      <c r="L3581" s="1" t="str">
        <f t="shared" si="110"/>
        <v/>
      </c>
      <c r="M3581" s="1" t="str">
        <f t="shared" si="111"/>
        <v/>
      </c>
      <c r="N3581" s="1" t="str">
        <f>IF(ISBLANK($C3581),"",IF(ISNA(VLOOKUP($L3581,'result messages'!$H$3:$L$11,2,FALSE)),VLOOKUP($M3581,'result messages'!$H$3:$L$11,2,FALSE),VLOOKUP($L3581,'result messages'!$H$3:$L$11,2,FALSE)))</f>
        <v/>
      </c>
      <c r="O3581" s="1" t="str">
        <f>IF(ISBLANK($C3581),"",IF(ISNA(VLOOKUP($L3581,'result messages'!$H$3:$L$11,3,FALSE)),VLOOKUP($M3581,'result messages'!$H$3:$L$11,3,FALSE),VLOOKUP($L3581,'result messages'!$H$3:$L$11,3,FALSE)))</f>
        <v/>
      </c>
      <c r="P3581" s="1" t="str">
        <f>IF(ISBLANK($C3581),"",IF(ISNA(VLOOKUP($L3581,'result messages'!$H$3:$L$11,4,FALSE)),VLOOKUP($M3581,'result messages'!$H$3:$L$11,4,FALSE),VLOOKUP($L3581,'result messages'!$H$3:$L$11,4,FALSE)))</f>
        <v/>
      </c>
      <c r="Q3581" s="1" t="str">
        <f>IF(ISBLANK($C3581),"",IF(ISNA(VLOOKUP($L3581,'result messages'!$H$3:$L$11,5,FALSE)),VLOOKUP($M3581,'result messages'!$H$3:$L$11,5,FALSE),VLOOKUP($L3581,'result messages'!$H$3:$L$11,5,FALSE)))</f>
        <v/>
      </c>
    </row>
    <row r="3582" spans="1:17">
      <c r="A3582" s="1">
        <v>3579</v>
      </c>
      <c r="B3582" s="1"/>
      <c r="C3582" s="1"/>
      <c r="D3582" s="1"/>
      <c r="E3582" s="6"/>
      <c r="F3582" s="1"/>
      <c r="G3582" s="1" t="str">
        <f>IF(ISNA(VLOOKUP($C3582,'DTEN TCAP Linkage deviceId'!$A$1:$A$20000,1,FALSE)),"No","Yes")</f>
        <v>No</v>
      </c>
      <c r="H3582" s="1" t="str">
        <f>IF(ISNA(VLOOKUP($C3582,'Provisioning Requester'!$F$3:$H$20000,2,FALSE)),"No","Yes")</f>
        <v>No</v>
      </c>
      <c r="I3582" s="1" t="str">
        <f>IF($H3582="Yes",VLOOKUP($C3582,'Provisioning Requester'!$F$3:$H$20000,3,FALSE),"-")</f>
        <v>-</v>
      </c>
      <c r="J3582" s="1" t="str">
        <f>IF(OR(D3582="SVCP", E3582="TRUE"), "No", IF(ISNA(VLOOKUP($C3582,'ProvResponder deviceId'!$A$1:$A$20000,1,FALSE)),"No","Yes"))</f>
        <v>No</v>
      </c>
      <c r="K3582" s="1" t="str">
        <f>IF($J3582="Yes",VLOOKUP($C3582,'ProvResponder deviceId'!$A$1:$C$20000,3,FALSE),"-")</f>
        <v>-</v>
      </c>
      <c r="L3582" s="1" t="str">
        <f t="shared" si="110"/>
        <v/>
      </c>
      <c r="M3582" s="1" t="str">
        <f t="shared" si="111"/>
        <v/>
      </c>
      <c r="N3582" s="1" t="str">
        <f>IF(ISBLANK($C3582),"",IF(ISNA(VLOOKUP($L3582,'result messages'!$H$3:$L$11,2,FALSE)),VLOOKUP($M3582,'result messages'!$H$3:$L$11,2,FALSE),VLOOKUP($L3582,'result messages'!$H$3:$L$11,2,FALSE)))</f>
        <v/>
      </c>
      <c r="O3582" s="1" t="str">
        <f>IF(ISBLANK($C3582),"",IF(ISNA(VLOOKUP($L3582,'result messages'!$H$3:$L$11,3,FALSE)),VLOOKUP($M3582,'result messages'!$H$3:$L$11,3,FALSE),VLOOKUP($L3582,'result messages'!$H$3:$L$11,3,FALSE)))</f>
        <v/>
      </c>
      <c r="P3582" s="1" t="str">
        <f>IF(ISBLANK($C3582),"",IF(ISNA(VLOOKUP($L3582,'result messages'!$H$3:$L$11,4,FALSE)),VLOOKUP($M3582,'result messages'!$H$3:$L$11,4,FALSE),VLOOKUP($L3582,'result messages'!$H$3:$L$11,4,FALSE)))</f>
        <v/>
      </c>
      <c r="Q3582" s="1" t="str">
        <f>IF(ISBLANK($C3582),"",IF(ISNA(VLOOKUP($L3582,'result messages'!$H$3:$L$11,5,FALSE)),VLOOKUP($M3582,'result messages'!$H$3:$L$11,5,FALSE),VLOOKUP($L3582,'result messages'!$H$3:$L$11,5,FALSE)))</f>
        <v/>
      </c>
    </row>
    <row r="3583" spans="1:17">
      <c r="A3583" s="1">
        <v>3580</v>
      </c>
      <c r="B3583" s="1"/>
      <c r="C3583" s="1"/>
      <c r="D3583" s="1"/>
      <c r="E3583" s="6"/>
      <c r="F3583" s="1"/>
      <c r="G3583" s="1" t="str">
        <f>IF(ISNA(VLOOKUP($C3583,'DTEN TCAP Linkage deviceId'!$A$1:$A$20000,1,FALSE)),"No","Yes")</f>
        <v>No</v>
      </c>
      <c r="H3583" s="1" t="str">
        <f>IF(ISNA(VLOOKUP($C3583,'Provisioning Requester'!$F$3:$H$20000,2,FALSE)),"No","Yes")</f>
        <v>No</v>
      </c>
      <c r="I3583" s="1" t="str">
        <f>IF($H3583="Yes",VLOOKUP($C3583,'Provisioning Requester'!$F$3:$H$20000,3,FALSE),"-")</f>
        <v>-</v>
      </c>
      <c r="J3583" s="1" t="str">
        <f>IF(OR(D3583="SVCP", E3583="TRUE"), "No", IF(ISNA(VLOOKUP($C3583,'ProvResponder deviceId'!$A$1:$A$20000,1,FALSE)),"No","Yes"))</f>
        <v>No</v>
      </c>
      <c r="K3583" s="1" t="str">
        <f>IF($J3583="Yes",VLOOKUP($C3583,'ProvResponder deviceId'!$A$1:$C$20000,3,FALSE),"-")</f>
        <v>-</v>
      </c>
      <c r="L3583" s="1" t="str">
        <f t="shared" si="110"/>
        <v/>
      </c>
      <c r="M3583" s="1" t="str">
        <f t="shared" si="111"/>
        <v/>
      </c>
      <c r="N3583" s="1" t="str">
        <f>IF(ISBLANK($C3583),"",IF(ISNA(VLOOKUP($L3583,'result messages'!$H$3:$L$11,2,FALSE)),VLOOKUP($M3583,'result messages'!$H$3:$L$11,2,FALSE),VLOOKUP($L3583,'result messages'!$H$3:$L$11,2,FALSE)))</f>
        <v/>
      </c>
      <c r="O3583" s="1" t="str">
        <f>IF(ISBLANK($C3583),"",IF(ISNA(VLOOKUP($L3583,'result messages'!$H$3:$L$11,3,FALSE)),VLOOKUP($M3583,'result messages'!$H$3:$L$11,3,FALSE),VLOOKUP($L3583,'result messages'!$H$3:$L$11,3,FALSE)))</f>
        <v/>
      </c>
      <c r="P3583" s="1" t="str">
        <f>IF(ISBLANK($C3583),"",IF(ISNA(VLOOKUP($L3583,'result messages'!$H$3:$L$11,4,FALSE)),VLOOKUP($M3583,'result messages'!$H$3:$L$11,4,FALSE),VLOOKUP($L3583,'result messages'!$H$3:$L$11,4,FALSE)))</f>
        <v/>
      </c>
      <c r="Q3583" s="1" t="str">
        <f>IF(ISBLANK($C3583),"",IF(ISNA(VLOOKUP($L3583,'result messages'!$H$3:$L$11,5,FALSE)),VLOOKUP($M3583,'result messages'!$H$3:$L$11,5,FALSE),VLOOKUP($L3583,'result messages'!$H$3:$L$11,5,FALSE)))</f>
        <v/>
      </c>
    </row>
    <row r="3584" spans="1:17">
      <c r="A3584" s="1">
        <v>3581</v>
      </c>
      <c r="B3584" s="1"/>
      <c r="C3584" s="1"/>
      <c r="D3584" s="1"/>
      <c r="E3584" s="6"/>
      <c r="F3584" s="1"/>
      <c r="G3584" s="1" t="str">
        <f>IF(ISNA(VLOOKUP($C3584,'DTEN TCAP Linkage deviceId'!$A$1:$A$20000,1,FALSE)),"No","Yes")</f>
        <v>No</v>
      </c>
      <c r="H3584" s="1" t="str">
        <f>IF(ISNA(VLOOKUP($C3584,'Provisioning Requester'!$F$3:$H$20000,2,FALSE)),"No","Yes")</f>
        <v>No</v>
      </c>
      <c r="I3584" s="1" t="str">
        <f>IF($H3584="Yes",VLOOKUP($C3584,'Provisioning Requester'!$F$3:$H$20000,3,FALSE),"-")</f>
        <v>-</v>
      </c>
      <c r="J3584" s="1" t="str">
        <f>IF(OR(D3584="SVCP", E3584="TRUE"), "No", IF(ISNA(VLOOKUP($C3584,'ProvResponder deviceId'!$A$1:$A$20000,1,FALSE)),"No","Yes"))</f>
        <v>No</v>
      </c>
      <c r="K3584" s="1" t="str">
        <f>IF($J3584="Yes",VLOOKUP($C3584,'ProvResponder deviceId'!$A$1:$C$20000,3,FALSE),"-")</f>
        <v>-</v>
      </c>
      <c r="L3584" s="1" t="str">
        <f t="shared" si="110"/>
        <v/>
      </c>
      <c r="M3584" s="1" t="str">
        <f t="shared" si="111"/>
        <v/>
      </c>
      <c r="N3584" s="1" t="str">
        <f>IF(ISBLANK($C3584),"",IF(ISNA(VLOOKUP($L3584,'result messages'!$H$3:$L$11,2,FALSE)),VLOOKUP($M3584,'result messages'!$H$3:$L$11,2,FALSE),VLOOKUP($L3584,'result messages'!$H$3:$L$11,2,FALSE)))</f>
        <v/>
      </c>
      <c r="O3584" s="1" t="str">
        <f>IF(ISBLANK($C3584),"",IF(ISNA(VLOOKUP($L3584,'result messages'!$H$3:$L$11,3,FALSE)),VLOOKUP($M3584,'result messages'!$H$3:$L$11,3,FALSE),VLOOKUP($L3584,'result messages'!$H$3:$L$11,3,FALSE)))</f>
        <v/>
      </c>
      <c r="P3584" s="1" t="str">
        <f>IF(ISBLANK($C3584),"",IF(ISNA(VLOOKUP($L3584,'result messages'!$H$3:$L$11,4,FALSE)),VLOOKUP($M3584,'result messages'!$H$3:$L$11,4,FALSE),VLOOKUP($L3584,'result messages'!$H$3:$L$11,4,FALSE)))</f>
        <v/>
      </c>
      <c r="Q3584" s="1" t="str">
        <f>IF(ISBLANK($C3584),"",IF(ISNA(VLOOKUP($L3584,'result messages'!$H$3:$L$11,5,FALSE)),VLOOKUP($M3584,'result messages'!$H$3:$L$11,5,FALSE),VLOOKUP($L3584,'result messages'!$H$3:$L$11,5,FALSE)))</f>
        <v/>
      </c>
    </row>
    <row r="3585" spans="1:17">
      <c r="A3585" s="1">
        <v>3582</v>
      </c>
      <c r="B3585" s="1"/>
      <c r="C3585" s="1"/>
      <c r="D3585" s="1"/>
      <c r="E3585" s="6"/>
      <c r="F3585" s="1"/>
      <c r="G3585" s="1" t="str">
        <f>IF(ISNA(VLOOKUP($C3585,'DTEN TCAP Linkage deviceId'!$A$1:$A$20000,1,FALSE)),"No","Yes")</f>
        <v>No</v>
      </c>
      <c r="H3585" s="1" t="str">
        <f>IF(ISNA(VLOOKUP($C3585,'Provisioning Requester'!$F$3:$H$20000,2,FALSE)),"No","Yes")</f>
        <v>No</v>
      </c>
      <c r="I3585" s="1" t="str">
        <f>IF($H3585="Yes",VLOOKUP($C3585,'Provisioning Requester'!$F$3:$H$20000,3,FALSE),"-")</f>
        <v>-</v>
      </c>
      <c r="J3585" s="1" t="str">
        <f>IF(OR(D3585="SVCP", E3585="TRUE"), "No", IF(ISNA(VLOOKUP($C3585,'ProvResponder deviceId'!$A$1:$A$20000,1,FALSE)),"No","Yes"))</f>
        <v>No</v>
      </c>
      <c r="K3585" s="1" t="str">
        <f>IF($J3585="Yes",VLOOKUP($C3585,'ProvResponder deviceId'!$A$1:$C$20000,3,FALSE),"-")</f>
        <v>-</v>
      </c>
      <c r="L3585" s="1" t="str">
        <f t="shared" si="110"/>
        <v/>
      </c>
      <c r="M3585" s="1" t="str">
        <f t="shared" si="111"/>
        <v/>
      </c>
      <c r="N3585" s="1" t="str">
        <f>IF(ISBLANK($C3585),"",IF(ISNA(VLOOKUP($L3585,'result messages'!$H$3:$L$11,2,FALSE)),VLOOKUP($M3585,'result messages'!$H$3:$L$11,2,FALSE),VLOOKUP($L3585,'result messages'!$H$3:$L$11,2,FALSE)))</f>
        <v/>
      </c>
      <c r="O3585" s="1" t="str">
        <f>IF(ISBLANK($C3585),"",IF(ISNA(VLOOKUP($L3585,'result messages'!$H$3:$L$11,3,FALSE)),VLOOKUP($M3585,'result messages'!$H$3:$L$11,3,FALSE),VLOOKUP($L3585,'result messages'!$H$3:$L$11,3,FALSE)))</f>
        <v/>
      </c>
      <c r="P3585" s="1" t="str">
        <f>IF(ISBLANK($C3585),"",IF(ISNA(VLOOKUP($L3585,'result messages'!$H$3:$L$11,4,FALSE)),VLOOKUP($M3585,'result messages'!$H$3:$L$11,4,FALSE),VLOOKUP($L3585,'result messages'!$H$3:$L$11,4,FALSE)))</f>
        <v/>
      </c>
      <c r="Q3585" s="1" t="str">
        <f>IF(ISBLANK($C3585),"",IF(ISNA(VLOOKUP($L3585,'result messages'!$H$3:$L$11,5,FALSE)),VLOOKUP($M3585,'result messages'!$H$3:$L$11,5,FALSE),VLOOKUP($L3585,'result messages'!$H$3:$L$11,5,FALSE)))</f>
        <v/>
      </c>
    </row>
    <row r="3586" spans="1:17">
      <c r="A3586" s="1">
        <v>3583</v>
      </c>
      <c r="B3586" s="1"/>
      <c r="C3586" s="1"/>
      <c r="D3586" s="1"/>
      <c r="E3586" s="6"/>
      <c r="F3586" s="1"/>
      <c r="G3586" s="1" t="str">
        <f>IF(ISNA(VLOOKUP($C3586,'DTEN TCAP Linkage deviceId'!$A$1:$A$20000,1,FALSE)),"No","Yes")</f>
        <v>No</v>
      </c>
      <c r="H3586" s="1" t="str">
        <f>IF(ISNA(VLOOKUP($C3586,'Provisioning Requester'!$F$3:$H$20000,2,FALSE)),"No","Yes")</f>
        <v>No</v>
      </c>
      <c r="I3586" s="1" t="str">
        <f>IF($H3586="Yes",VLOOKUP($C3586,'Provisioning Requester'!$F$3:$H$20000,3,FALSE),"-")</f>
        <v>-</v>
      </c>
      <c r="J3586" s="1" t="str">
        <f>IF(OR(D3586="SVCP", E3586="TRUE"), "No", IF(ISNA(VLOOKUP($C3586,'ProvResponder deviceId'!$A$1:$A$20000,1,FALSE)),"No","Yes"))</f>
        <v>No</v>
      </c>
      <c r="K3586" s="1" t="str">
        <f>IF($J3586="Yes",VLOOKUP($C3586,'ProvResponder deviceId'!$A$1:$C$20000,3,FALSE),"-")</f>
        <v>-</v>
      </c>
      <c r="L3586" s="1" t="str">
        <f t="shared" si="110"/>
        <v/>
      </c>
      <c r="M3586" s="1" t="str">
        <f t="shared" si="111"/>
        <v/>
      </c>
      <c r="N3586" s="1" t="str">
        <f>IF(ISBLANK($C3586),"",IF(ISNA(VLOOKUP($L3586,'result messages'!$H$3:$L$11,2,FALSE)),VLOOKUP($M3586,'result messages'!$H$3:$L$11,2,FALSE),VLOOKUP($L3586,'result messages'!$H$3:$L$11,2,FALSE)))</f>
        <v/>
      </c>
      <c r="O3586" s="1" t="str">
        <f>IF(ISBLANK($C3586),"",IF(ISNA(VLOOKUP($L3586,'result messages'!$H$3:$L$11,3,FALSE)),VLOOKUP($M3586,'result messages'!$H$3:$L$11,3,FALSE),VLOOKUP($L3586,'result messages'!$H$3:$L$11,3,FALSE)))</f>
        <v/>
      </c>
      <c r="P3586" s="1" t="str">
        <f>IF(ISBLANK($C3586),"",IF(ISNA(VLOOKUP($L3586,'result messages'!$H$3:$L$11,4,FALSE)),VLOOKUP($M3586,'result messages'!$H$3:$L$11,4,FALSE),VLOOKUP($L3586,'result messages'!$H$3:$L$11,4,FALSE)))</f>
        <v/>
      </c>
      <c r="Q3586" s="1" t="str">
        <f>IF(ISBLANK($C3586),"",IF(ISNA(VLOOKUP($L3586,'result messages'!$H$3:$L$11,5,FALSE)),VLOOKUP($M3586,'result messages'!$H$3:$L$11,5,FALSE),VLOOKUP($L3586,'result messages'!$H$3:$L$11,5,FALSE)))</f>
        <v/>
      </c>
    </row>
    <row r="3587" spans="1:17">
      <c r="A3587" s="1">
        <v>3584</v>
      </c>
      <c r="B3587" s="1"/>
      <c r="C3587" s="1"/>
      <c r="D3587" s="1"/>
      <c r="E3587" s="6"/>
      <c r="F3587" s="1"/>
      <c r="G3587" s="1" t="str">
        <f>IF(ISNA(VLOOKUP($C3587,'DTEN TCAP Linkage deviceId'!$A$1:$A$20000,1,FALSE)),"No","Yes")</f>
        <v>No</v>
      </c>
      <c r="H3587" s="1" t="str">
        <f>IF(ISNA(VLOOKUP($C3587,'Provisioning Requester'!$F$3:$H$20000,2,FALSE)),"No","Yes")</f>
        <v>No</v>
      </c>
      <c r="I3587" s="1" t="str">
        <f>IF($H3587="Yes",VLOOKUP($C3587,'Provisioning Requester'!$F$3:$H$20000,3,FALSE),"-")</f>
        <v>-</v>
      </c>
      <c r="J3587" s="1" t="str">
        <f>IF(OR(D3587="SVCP", E3587="TRUE"), "No", IF(ISNA(VLOOKUP($C3587,'ProvResponder deviceId'!$A$1:$A$20000,1,FALSE)),"No","Yes"))</f>
        <v>No</v>
      </c>
      <c r="K3587" s="1" t="str">
        <f>IF($J3587="Yes",VLOOKUP($C3587,'ProvResponder deviceId'!$A$1:$C$20000,3,FALSE),"-")</f>
        <v>-</v>
      </c>
      <c r="L3587" s="1" t="str">
        <f t="shared" si="110"/>
        <v/>
      </c>
      <c r="M3587" s="1" t="str">
        <f t="shared" si="111"/>
        <v/>
      </c>
      <c r="N3587" s="1" t="str">
        <f>IF(ISBLANK($C3587),"",IF(ISNA(VLOOKUP($L3587,'result messages'!$H$3:$L$11,2,FALSE)),VLOOKUP($M3587,'result messages'!$H$3:$L$11,2,FALSE),VLOOKUP($L3587,'result messages'!$H$3:$L$11,2,FALSE)))</f>
        <v/>
      </c>
      <c r="O3587" s="1" t="str">
        <f>IF(ISBLANK($C3587),"",IF(ISNA(VLOOKUP($L3587,'result messages'!$H$3:$L$11,3,FALSE)),VLOOKUP($M3587,'result messages'!$H$3:$L$11,3,FALSE),VLOOKUP($L3587,'result messages'!$H$3:$L$11,3,FALSE)))</f>
        <v/>
      </c>
      <c r="P3587" s="1" t="str">
        <f>IF(ISBLANK($C3587),"",IF(ISNA(VLOOKUP($L3587,'result messages'!$H$3:$L$11,4,FALSE)),VLOOKUP($M3587,'result messages'!$H$3:$L$11,4,FALSE),VLOOKUP($L3587,'result messages'!$H$3:$L$11,4,FALSE)))</f>
        <v/>
      </c>
      <c r="Q3587" s="1" t="str">
        <f>IF(ISBLANK($C3587),"",IF(ISNA(VLOOKUP($L3587,'result messages'!$H$3:$L$11,5,FALSE)),VLOOKUP($M3587,'result messages'!$H$3:$L$11,5,FALSE),VLOOKUP($L3587,'result messages'!$H$3:$L$11,5,FALSE)))</f>
        <v/>
      </c>
    </row>
    <row r="3588" spans="1:17">
      <c r="A3588" s="1">
        <v>3585</v>
      </c>
      <c r="B3588" s="1"/>
      <c r="C3588" s="1"/>
      <c r="D3588" s="1"/>
      <c r="E3588" s="6"/>
      <c r="F3588" s="1"/>
      <c r="G3588" s="1" t="str">
        <f>IF(ISNA(VLOOKUP($C3588,'DTEN TCAP Linkage deviceId'!$A$1:$A$20000,1,FALSE)),"No","Yes")</f>
        <v>No</v>
      </c>
      <c r="H3588" s="1" t="str">
        <f>IF(ISNA(VLOOKUP($C3588,'Provisioning Requester'!$F$3:$H$20000,2,FALSE)),"No","Yes")</f>
        <v>No</v>
      </c>
      <c r="I3588" s="1" t="str">
        <f>IF($H3588="Yes",VLOOKUP($C3588,'Provisioning Requester'!$F$3:$H$20000,3,FALSE),"-")</f>
        <v>-</v>
      </c>
      <c r="J3588" s="1" t="str">
        <f>IF(OR(D3588="SVCP", E3588="TRUE"), "No", IF(ISNA(VLOOKUP($C3588,'ProvResponder deviceId'!$A$1:$A$20000,1,FALSE)),"No","Yes"))</f>
        <v>No</v>
      </c>
      <c r="K3588" s="1" t="str">
        <f>IF($J3588="Yes",VLOOKUP($C3588,'ProvResponder deviceId'!$A$1:$C$20000,3,FALSE),"-")</f>
        <v>-</v>
      </c>
      <c r="L3588" s="1" t="str">
        <f t="shared" si="110"/>
        <v/>
      </c>
      <c r="M3588" s="1" t="str">
        <f t="shared" si="111"/>
        <v/>
      </c>
      <c r="N3588" s="1" t="str">
        <f>IF(ISBLANK($C3588),"",IF(ISNA(VLOOKUP($L3588,'result messages'!$H$3:$L$11,2,FALSE)),VLOOKUP($M3588,'result messages'!$H$3:$L$11,2,FALSE),VLOOKUP($L3588,'result messages'!$H$3:$L$11,2,FALSE)))</f>
        <v/>
      </c>
      <c r="O3588" s="1" t="str">
        <f>IF(ISBLANK($C3588),"",IF(ISNA(VLOOKUP($L3588,'result messages'!$H$3:$L$11,3,FALSE)),VLOOKUP($M3588,'result messages'!$H$3:$L$11,3,FALSE),VLOOKUP($L3588,'result messages'!$H$3:$L$11,3,FALSE)))</f>
        <v/>
      </c>
      <c r="P3588" s="1" t="str">
        <f>IF(ISBLANK($C3588),"",IF(ISNA(VLOOKUP($L3588,'result messages'!$H$3:$L$11,4,FALSE)),VLOOKUP($M3588,'result messages'!$H$3:$L$11,4,FALSE),VLOOKUP($L3588,'result messages'!$H$3:$L$11,4,FALSE)))</f>
        <v/>
      </c>
      <c r="Q3588" s="1" t="str">
        <f>IF(ISBLANK($C3588),"",IF(ISNA(VLOOKUP($L3588,'result messages'!$H$3:$L$11,5,FALSE)),VLOOKUP($M3588,'result messages'!$H$3:$L$11,5,FALSE),VLOOKUP($L3588,'result messages'!$H$3:$L$11,5,FALSE)))</f>
        <v/>
      </c>
    </row>
    <row r="3589" spans="1:17">
      <c r="A3589" s="1">
        <v>3586</v>
      </c>
      <c r="B3589" s="1"/>
      <c r="C3589" s="1"/>
      <c r="D3589" s="1"/>
      <c r="E3589" s="6"/>
      <c r="F3589" s="1"/>
      <c r="G3589" s="1" t="str">
        <f>IF(ISNA(VLOOKUP($C3589,'DTEN TCAP Linkage deviceId'!$A$1:$A$20000,1,FALSE)),"No","Yes")</f>
        <v>No</v>
      </c>
      <c r="H3589" s="1" t="str">
        <f>IF(ISNA(VLOOKUP($C3589,'Provisioning Requester'!$F$3:$H$20000,2,FALSE)),"No","Yes")</f>
        <v>No</v>
      </c>
      <c r="I3589" s="1" t="str">
        <f>IF($H3589="Yes",VLOOKUP($C3589,'Provisioning Requester'!$F$3:$H$20000,3,FALSE),"-")</f>
        <v>-</v>
      </c>
      <c r="J3589" s="1" t="str">
        <f>IF(OR(D3589="SVCP", E3589="TRUE"), "No", IF(ISNA(VLOOKUP($C3589,'ProvResponder deviceId'!$A$1:$A$20000,1,FALSE)),"No","Yes"))</f>
        <v>No</v>
      </c>
      <c r="K3589" s="1" t="str">
        <f>IF($J3589="Yes",VLOOKUP($C3589,'ProvResponder deviceId'!$A$1:$C$20000,3,FALSE),"-")</f>
        <v>-</v>
      </c>
      <c r="L3589" s="1" t="str">
        <f t="shared" ref="L3589:L3652" si="112">IF(ISBLANK($C3589),"",$D3589&amp;$E3589&amp;$G3589&amp;$H3589&amp;$I3589&amp;$J3589&amp;$K3589)</f>
        <v/>
      </c>
      <c r="M3589" s="1" t="str">
        <f t="shared" ref="M3589:M3652" si="113">IF(ISBLANK($C3589),"",$D3589&amp;$E3589&amp;$G3589&amp;$H3589&amp;$I3589&amp;$J3589&amp;"other")</f>
        <v/>
      </c>
      <c r="N3589" s="1" t="str">
        <f>IF(ISBLANK($C3589),"",IF(ISNA(VLOOKUP($L3589,'result messages'!$H$3:$L$11,2,FALSE)),VLOOKUP($M3589,'result messages'!$H$3:$L$11,2,FALSE),VLOOKUP($L3589,'result messages'!$H$3:$L$11,2,FALSE)))</f>
        <v/>
      </c>
      <c r="O3589" s="1" t="str">
        <f>IF(ISBLANK($C3589),"",IF(ISNA(VLOOKUP($L3589,'result messages'!$H$3:$L$11,3,FALSE)),VLOOKUP($M3589,'result messages'!$H$3:$L$11,3,FALSE),VLOOKUP($L3589,'result messages'!$H$3:$L$11,3,FALSE)))</f>
        <v/>
      </c>
      <c r="P3589" s="1" t="str">
        <f>IF(ISBLANK($C3589),"",IF(ISNA(VLOOKUP($L3589,'result messages'!$H$3:$L$11,4,FALSE)),VLOOKUP($M3589,'result messages'!$H$3:$L$11,4,FALSE),VLOOKUP($L3589,'result messages'!$H$3:$L$11,4,FALSE)))</f>
        <v/>
      </c>
      <c r="Q3589" s="1" t="str">
        <f>IF(ISBLANK($C3589),"",IF(ISNA(VLOOKUP($L3589,'result messages'!$H$3:$L$11,5,FALSE)),VLOOKUP($M3589,'result messages'!$H$3:$L$11,5,FALSE),VLOOKUP($L3589,'result messages'!$H$3:$L$11,5,FALSE)))</f>
        <v/>
      </c>
    </row>
    <row r="3590" spans="1:17">
      <c r="A3590" s="1">
        <v>3587</v>
      </c>
      <c r="B3590" s="1"/>
      <c r="C3590" s="1"/>
      <c r="D3590" s="1"/>
      <c r="E3590" s="6"/>
      <c r="F3590" s="1"/>
      <c r="G3590" s="1" t="str">
        <f>IF(ISNA(VLOOKUP($C3590,'DTEN TCAP Linkage deviceId'!$A$1:$A$20000,1,FALSE)),"No","Yes")</f>
        <v>No</v>
      </c>
      <c r="H3590" s="1" t="str">
        <f>IF(ISNA(VLOOKUP($C3590,'Provisioning Requester'!$F$3:$H$20000,2,FALSE)),"No","Yes")</f>
        <v>No</v>
      </c>
      <c r="I3590" s="1" t="str">
        <f>IF($H3590="Yes",VLOOKUP($C3590,'Provisioning Requester'!$F$3:$H$20000,3,FALSE),"-")</f>
        <v>-</v>
      </c>
      <c r="J3590" s="1" t="str">
        <f>IF(OR(D3590="SVCP", E3590="TRUE"), "No", IF(ISNA(VLOOKUP($C3590,'ProvResponder deviceId'!$A$1:$A$20000,1,FALSE)),"No","Yes"))</f>
        <v>No</v>
      </c>
      <c r="K3590" s="1" t="str">
        <f>IF($J3590="Yes",VLOOKUP($C3590,'ProvResponder deviceId'!$A$1:$C$20000,3,FALSE),"-")</f>
        <v>-</v>
      </c>
      <c r="L3590" s="1" t="str">
        <f t="shared" si="112"/>
        <v/>
      </c>
      <c r="M3590" s="1" t="str">
        <f t="shared" si="113"/>
        <v/>
      </c>
      <c r="N3590" s="1" t="str">
        <f>IF(ISBLANK($C3590),"",IF(ISNA(VLOOKUP($L3590,'result messages'!$H$3:$L$11,2,FALSE)),VLOOKUP($M3590,'result messages'!$H$3:$L$11,2,FALSE),VLOOKUP($L3590,'result messages'!$H$3:$L$11,2,FALSE)))</f>
        <v/>
      </c>
      <c r="O3590" s="1" t="str">
        <f>IF(ISBLANK($C3590),"",IF(ISNA(VLOOKUP($L3590,'result messages'!$H$3:$L$11,3,FALSE)),VLOOKUP($M3590,'result messages'!$H$3:$L$11,3,FALSE),VLOOKUP($L3590,'result messages'!$H$3:$L$11,3,FALSE)))</f>
        <v/>
      </c>
      <c r="P3590" s="1" t="str">
        <f>IF(ISBLANK($C3590),"",IF(ISNA(VLOOKUP($L3590,'result messages'!$H$3:$L$11,4,FALSE)),VLOOKUP($M3590,'result messages'!$H$3:$L$11,4,FALSE),VLOOKUP($L3590,'result messages'!$H$3:$L$11,4,FALSE)))</f>
        <v/>
      </c>
      <c r="Q3590" s="1" t="str">
        <f>IF(ISBLANK($C3590),"",IF(ISNA(VLOOKUP($L3590,'result messages'!$H$3:$L$11,5,FALSE)),VLOOKUP($M3590,'result messages'!$H$3:$L$11,5,FALSE),VLOOKUP($L3590,'result messages'!$H$3:$L$11,5,FALSE)))</f>
        <v/>
      </c>
    </row>
    <row r="3591" spans="1:17">
      <c r="A3591" s="1">
        <v>3588</v>
      </c>
      <c r="B3591" s="1"/>
      <c r="C3591" s="1"/>
      <c r="D3591" s="1"/>
      <c r="E3591" s="6"/>
      <c r="F3591" s="1"/>
      <c r="G3591" s="1" t="str">
        <f>IF(ISNA(VLOOKUP($C3591,'DTEN TCAP Linkage deviceId'!$A$1:$A$20000,1,FALSE)),"No","Yes")</f>
        <v>No</v>
      </c>
      <c r="H3591" s="1" t="str">
        <f>IF(ISNA(VLOOKUP($C3591,'Provisioning Requester'!$F$3:$H$20000,2,FALSE)),"No","Yes")</f>
        <v>No</v>
      </c>
      <c r="I3591" s="1" t="str">
        <f>IF($H3591="Yes",VLOOKUP($C3591,'Provisioning Requester'!$F$3:$H$20000,3,FALSE),"-")</f>
        <v>-</v>
      </c>
      <c r="J3591" s="1" t="str">
        <f>IF(OR(D3591="SVCP", E3591="TRUE"), "No", IF(ISNA(VLOOKUP($C3591,'ProvResponder deviceId'!$A$1:$A$20000,1,FALSE)),"No","Yes"))</f>
        <v>No</v>
      </c>
      <c r="K3591" s="1" t="str">
        <f>IF($J3591="Yes",VLOOKUP($C3591,'ProvResponder deviceId'!$A$1:$C$20000,3,FALSE),"-")</f>
        <v>-</v>
      </c>
      <c r="L3591" s="1" t="str">
        <f t="shared" si="112"/>
        <v/>
      </c>
      <c r="M3591" s="1" t="str">
        <f t="shared" si="113"/>
        <v/>
      </c>
      <c r="N3591" s="1" t="str">
        <f>IF(ISBLANK($C3591),"",IF(ISNA(VLOOKUP($L3591,'result messages'!$H$3:$L$11,2,FALSE)),VLOOKUP($M3591,'result messages'!$H$3:$L$11,2,FALSE),VLOOKUP($L3591,'result messages'!$H$3:$L$11,2,FALSE)))</f>
        <v/>
      </c>
      <c r="O3591" s="1" t="str">
        <f>IF(ISBLANK($C3591),"",IF(ISNA(VLOOKUP($L3591,'result messages'!$H$3:$L$11,3,FALSE)),VLOOKUP($M3591,'result messages'!$H$3:$L$11,3,FALSE),VLOOKUP($L3591,'result messages'!$H$3:$L$11,3,FALSE)))</f>
        <v/>
      </c>
      <c r="P3591" s="1" t="str">
        <f>IF(ISBLANK($C3591),"",IF(ISNA(VLOOKUP($L3591,'result messages'!$H$3:$L$11,4,FALSE)),VLOOKUP($M3591,'result messages'!$H$3:$L$11,4,FALSE),VLOOKUP($L3591,'result messages'!$H$3:$L$11,4,FALSE)))</f>
        <v/>
      </c>
      <c r="Q3591" s="1" t="str">
        <f>IF(ISBLANK($C3591),"",IF(ISNA(VLOOKUP($L3591,'result messages'!$H$3:$L$11,5,FALSE)),VLOOKUP($M3591,'result messages'!$H$3:$L$11,5,FALSE),VLOOKUP($L3591,'result messages'!$H$3:$L$11,5,FALSE)))</f>
        <v/>
      </c>
    </row>
    <row r="3592" spans="1:17">
      <c r="A3592" s="1">
        <v>3589</v>
      </c>
      <c r="B3592" s="1"/>
      <c r="C3592" s="1"/>
      <c r="D3592" s="1"/>
      <c r="E3592" s="6"/>
      <c r="F3592" s="1"/>
      <c r="G3592" s="1" t="str">
        <f>IF(ISNA(VLOOKUP($C3592,'DTEN TCAP Linkage deviceId'!$A$1:$A$20000,1,FALSE)),"No","Yes")</f>
        <v>No</v>
      </c>
      <c r="H3592" s="1" t="str">
        <f>IF(ISNA(VLOOKUP($C3592,'Provisioning Requester'!$F$3:$H$20000,2,FALSE)),"No","Yes")</f>
        <v>No</v>
      </c>
      <c r="I3592" s="1" t="str">
        <f>IF($H3592="Yes",VLOOKUP($C3592,'Provisioning Requester'!$F$3:$H$20000,3,FALSE),"-")</f>
        <v>-</v>
      </c>
      <c r="J3592" s="1" t="str">
        <f>IF(OR(D3592="SVCP", E3592="TRUE"), "No", IF(ISNA(VLOOKUP($C3592,'ProvResponder deviceId'!$A$1:$A$20000,1,FALSE)),"No","Yes"))</f>
        <v>No</v>
      </c>
      <c r="K3592" s="1" t="str">
        <f>IF($J3592="Yes",VLOOKUP($C3592,'ProvResponder deviceId'!$A$1:$C$20000,3,FALSE),"-")</f>
        <v>-</v>
      </c>
      <c r="L3592" s="1" t="str">
        <f t="shared" si="112"/>
        <v/>
      </c>
      <c r="M3592" s="1" t="str">
        <f t="shared" si="113"/>
        <v/>
      </c>
      <c r="N3592" s="1" t="str">
        <f>IF(ISBLANK($C3592),"",IF(ISNA(VLOOKUP($L3592,'result messages'!$H$3:$L$11,2,FALSE)),VLOOKUP($M3592,'result messages'!$H$3:$L$11,2,FALSE),VLOOKUP($L3592,'result messages'!$H$3:$L$11,2,FALSE)))</f>
        <v/>
      </c>
      <c r="O3592" s="1" t="str">
        <f>IF(ISBLANK($C3592),"",IF(ISNA(VLOOKUP($L3592,'result messages'!$H$3:$L$11,3,FALSE)),VLOOKUP($M3592,'result messages'!$H$3:$L$11,3,FALSE),VLOOKUP($L3592,'result messages'!$H$3:$L$11,3,FALSE)))</f>
        <v/>
      </c>
      <c r="P3592" s="1" t="str">
        <f>IF(ISBLANK($C3592),"",IF(ISNA(VLOOKUP($L3592,'result messages'!$H$3:$L$11,4,FALSE)),VLOOKUP($M3592,'result messages'!$H$3:$L$11,4,FALSE),VLOOKUP($L3592,'result messages'!$H$3:$L$11,4,FALSE)))</f>
        <v/>
      </c>
      <c r="Q3592" s="1" t="str">
        <f>IF(ISBLANK($C3592),"",IF(ISNA(VLOOKUP($L3592,'result messages'!$H$3:$L$11,5,FALSE)),VLOOKUP($M3592,'result messages'!$H$3:$L$11,5,FALSE),VLOOKUP($L3592,'result messages'!$H$3:$L$11,5,FALSE)))</f>
        <v/>
      </c>
    </row>
    <row r="3593" spans="1:17">
      <c r="A3593" s="1">
        <v>3590</v>
      </c>
      <c r="B3593" s="1"/>
      <c r="C3593" s="1"/>
      <c r="D3593" s="1"/>
      <c r="E3593" s="6"/>
      <c r="F3593" s="1"/>
      <c r="G3593" s="1" t="str">
        <f>IF(ISNA(VLOOKUP($C3593,'DTEN TCAP Linkage deviceId'!$A$1:$A$20000,1,FALSE)),"No","Yes")</f>
        <v>No</v>
      </c>
      <c r="H3593" s="1" t="str">
        <f>IF(ISNA(VLOOKUP($C3593,'Provisioning Requester'!$F$3:$H$20000,2,FALSE)),"No","Yes")</f>
        <v>No</v>
      </c>
      <c r="I3593" s="1" t="str">
        <f>IF($H3593="Yes",VLOOKUP($C3593,'Provisioning Requester'!$F$3:$H$20000,3,FALSE),"-")</f>
        <v>-</v>
      </c>
      <c r="J3593" s="1" t="str">
        <f>IF(OR(D3593="SVCP", E3593="TRUE"), "No", IF(ISNA(VLOOKUP($C3593,'ProvResponder deviceId'!$A$1:$A$20000,1,FALSE)),"No","Yes"))</f>
        <v>No</v>
      </c>
      <c r="K3593" s="1" t="str">
        <f>IF($J3593="Yes",VLOOKUP($C3593,'ProvResponder deviceId'!$A$1:$C$20000,3,FALSE),"-")</f>
        <v>-</v>
      </c>
      <c r="L3593" s="1" t="str">
        <f t="shared" si="112"/>
        <v/>
      </c>
      <c r="M3593" s="1" t="str">
        <f t="shared" si="113"/>
        <v/>
      </c>
      <c r="N3593" s="1" t="str">
        <f>IF(ISBLANK($C3593),"",IF(ISNA(VLOOKUP($L3593,'result messages'!$H$3:$L$11,2,FALSE)),VLOOKUP($M3593,'result messages'!$H$3:$L$11,2,FALSE),VLOOKUP($L3593,'result messages'!$H$3:$L$11,2,FALSE)))</f>
        <v/>
      </c>
      <c r="O3593" s="1" t="str">
        <f>IF(ISBLANK($C3593),"",IF(ISNA(VLOOKUP($L3593,'result messages'!$H$3:$L$11,3,FALSE)),VLOOKUP($M3593,'result messages'!$H$3:$L$11,3,FALSE),VLOOKUP($L3593,'result messages'!$H$3:$L$11,3,FALSE)))</f>
        <v/>
      </c>
      <c r="P3593" s="1" t="str">
        <f>IF(ISBLANK($C3593),"",IF(ISNA(VLOOKUP($L3593,'result messages'!$H$3:$L$11,4,FALSE)),VLOOKUP($M3593,'result messages'!$H$3:$L$11,4,FALSE),VLOOKUP($L3593,'result messages'!$H$3:$L$11,4,FALSE)))</f>
        <v/>
      </c>
      <c r="Q3593" s="1" t="str">
        <f>IF(ISBLANK($C3593),"",IF(ISNA(VLOOKUP($L3593,'result messages'!$H$3:$L$11,5,FALSE)),VLOOKUP($M3593,'result messages'!$H$3:$L$11,5,FALSE),VLOOKUP($L3593,'result messages'!$H$3:$L$11,5,FALSE)))</f>
        <v/>
      </c>
    </row>
    <row r="3594" spans="1:17">
      <c r="A3594" s="1">
        <v>3591</v>
      </c>
      <c r="B3594" s="1"/>
      <c r="C3594" s="1"/>
      <c r="D3594" s="1"/>
      <c r="E3594" s="6"/>
      <c r="F3594" s="1"/>
      <c r="G3594" s="1" t="str">
        <f>IF(ISNA(VLOOKUP($C3594,'DTEN TCAP Linkage deviceId'!$A$1:$A$20000,1,FALSE)),"No","Yes")</f>
        <v>No</v>
      </c>
      <c r="H3594" s="1" t="str">
        <f>IF(ISNA(VLOOKUP($C3594,'Provisioning Requester'!$F$3:$H$20000,2,FALSE)),"No","Yes")</f>
        <v>No</v>
      </c>
      <c r="I3594" s="1" t="str">
        <f>IF($H3594="Yes",VLOOKUP($C3594,'Provisioning Requester'!$F$3:$H$20000,3,FALSE),"-")</f>
        <v>-</v>
      </c>
      <c r="J3594" s="1" t="str">
        <f>IF(OR(D3594="SVCP", E3594="TRUE"), "No", IF(ISNA(VLOOKUP($C3594,'ProvResponder deviceId'!$A$1:$A$20000,1,FALSE)),"No","Yes"))</f>
        <v>No</v>
      </c>
      <c r="K3594" s="1" t="str">
        <f>IF($J3594="Yes",VLOOKUP($C3594,'ProvResponder deviceId'!$A$1:$C$20000,3,FALSE),"-")</f>
        <v>-</v>
      </c>
      <c r="L3594" s="1" t="str">
        <f t="shared" si="112"/>
        <v/>
      </c>
      <c r="M3594" s="1" t="str">
        <f t="shared" si="113"/>
        <v/>
      </c>
      <c r="N3594" s="1" t="str">
        <f>IF(ISBLANK($C3594),"",IF(ISNA(VLOOKUP($L3594,'result messages'!$H$3:$L$11,2,FALSE)),VLOOKUP($M3594,'result messages'!$H$3:$L$11,2,FALSE),VLOOKUP($L3594,'result messages'!$H$3:$L$11,2,FALSE)))</f>
        <v/>
      </c>
      <c r="O3594" s="1" t="str">
        <f>IF(ISBLANK($C3594),"",IF(ISNA(VLOOKUP($L3594,'result messages'!$H$3:$L$11,3,FALSE)),VLOOKUP($M3594,'result messages'!$H$3:$L$11,3,FALSE),VLOOKUP($L3594,'result messages'!$H$3:$L$11,3,FALSE)))</f>
        <v/>
      </c>
      <c r="P3594" s="1" t="str">
        <f>IF(ISBLANK($C3594),"",IF(ISNA(VLOOKUP($L3594,'result messages'!$H$3:$L$11,4,FALSE)),VLOOKUP($M3594,'result messages'!$H$3:$L$11,4,FALSE),VLOOKUP($L3594,'result messages'!$H$3:$L$11,4,FALSE)))</f>
        <v/>
      </c>
      <c r="Q3594" s="1" t="str">
        <f>IF(ISBLANK($C3594),"",IF(ISNA(VLOOKUP($L3594,'result messages'!$H$3:$L$11,5,FALSE)),VLOOKUP($M3594,'result messages'!$H$3:$L$11,5,FALSE),VLOOKUP($L3594,'result messages'!$H$3:$L$11,5,FALSE)))</f>
        <v/>
      </c>
    </row>
    <row r="3595" spans="1:17">
      <c r="A3595" s="1">
        <v>3592</v>
      </c>
      <c r="B3595" s="1"/>
      <c r="C3595" s="1"/>
      <c r="D3595" s="1"/>
      <c r="E3595" s="6"/>
      <c r="F3595" s="1"/>
      <c r="G3595" s="1" t="str">
        <f>IF(ISNA(VLOOKUP($C3595,'DTEN TCAP Linkage deviceId'!$A$1:$A$20000,1,FALSE)),"No","Yes")</f>
        <v>No</v>
      </c>
      <c r="H3595" s="1" t="str">
        <f>IF(ISNA(VLOOKUP($C3595,'Provisioning Requester'!$F$3:$H$20000,2,FALSE)),"No","Yes")</f>
        <v>No</v>
      </c>
      <c r="I3595" s="1" t="str">
        <f>IF($H3595="Yes",VLOOKUP($C3595,'Provisioning Requester'!$F$3:$H$20000,3,FALSE),"-")</f>
        <v>-</v>
      </c>
      <c r="J3595" s="1" t="str">
        <f>IF(OR(D3595="SVCP", E3595="TRUE"), "No", IF(ISNA(VLOOKUP($C3595,'ProvResponder deviceId'!$A$1:$A$20000,1,FALSE)),"No","Yes"))</f>
        <v>No</v>
      </c>
      <c r="K3595" s="1" t="str">
        <f>IF($J3595="Yes",VLOOKUP($C3595,'ProvResponder deviceId'!$A$1:$C$20000,3,FALSE),"-")</f>
        <v>-</v>
      </c>
      <c r="L3595" s="1" t="str">
        <f t="shared" si="112"/>
        <v/>
      </c>
      <c r="M3595" s="1" t="str">
        <f t="shared" si="113"/>
        <v/>
      </c>
      <c r="N3595" s="1" t="str">
        <f>IF(ISBLANK($C3595),"",IF(ISNA(VLOOKUP($L3595,'result messages'!$H$3:$L$11,2,FALSE)),VLOOKUP($M3595,'result messages'!$H$3:$L$11,2,FALSE),VLOOKUP($L3595,'result messages'!$H$3:$L$11,2,FALSE)))</f>
        <v/>
      </c>
      <c r="O3595" s="1" t="str">
        <f>IF(ISBLANK($C3595),"",IF(ISNA(VLOOKUP($L3595,'result messages'!$H$3:$L$11,3,FALSE)),VLOOKUP($M3595,'result messages'!$H$3:$L$11,3,FALSE),VLOOKUP($L3595,'result messages'!$H$3:$L$11,3,FALSE)))</f>
        <v/>
      </c>
      <c r="P3595" s="1" t="str">
        <f>IF(ISBLANK($C3595),"",IF(ISNA(VLOOKUP($L3595,'result messages'!$H$3:$L$11,4,FALSE)),VLOOKUP($M3595,'result messages'!$H$3:$L$11,4,FALSE),VLOOKUP($L3595,'result messages'!$H$3:$L$11,4,FALSE)))</f>
        <v/>
      </c>
      <c r="Q3595" s="1" t="str">
        <f>IF(ISBLANK($C3595),"",IF(ISNA(VLOOKUP($L3595,'result messages'!$H$3:$L$11,5,FALSE)),VLOOKUP($M3595,'result messages'!$H$3:$L$11,5,FALSE),VLOOKUP($L3595,'result messages'!$H$3:$L$11,5,FALSE)))</f>
        <v/>
      </c>
    </row>
    <row r="3596" spans="1:17">
      <c r="A3596" s="1">
        <v>3593</v>
      </c>
      <c r="B3596" s="1"/>
      <c r="C3596" s="1"/>
      <c r="D3596" s="1"/>
      <c r="E3596" s="6"/>
      <c r="F3596" s="1"/>
      <c r="G3596" s="1" t="str">
        <f>IF(ISNA(VLOOKUP($C3596,'DTEN TCAP Linkage deviceId'!$A$1:$A$20000,1,FALSE)),"No","Yes")</f>
        <v>No</v>
      </c>
      <c r="H3596" s="1" t="str">
        <f>IF(ISNA(VLOOKUP($C3596,'Provisioning Requester'!$F$3:$H$20000,2,FALSE)),"No","Yes")</f>
        <v>No</v>
      </c>
      <c r="I3596" s="1" t="str">
        <f>IF($H3596="Yes",VLOOKUP($C3596,'Provisioning Requester'!$F$3:$H$20000,3,FALSE),"-")</f>
        <v>-</v>
      </c>
      <c r="J3596" s="1" t="str">
        <f>IF(OR(D3596="SVCP", E3596="TRUE"), "No", IF(ISNA(VLOOKUP($C3596,'ProvResponder deviceId'!$A$1:$A$20000,1,FALSE)),"No","Yes"))</f>
        <v>No</v>
      </c>
      <c r="K3596" s="1" t="str">
        <f>IF($J3596="Yes",VLOOKUP($C3596,'ProvResponder deviceId'!$A$1:$C$20000,3,FALSE),"-")</f>
        <v>-</v>
      </c>
      <c r="L3596" s="1" t="str">
        <f t="shared" si="112"/>
        <v/>
      </c>
      <c r="M3596" s="1" t="str">
        <f t="shared" si="113"/>
        <v/>
      </c>
      <c r="N3596" s="1" t="str">
        <f>IF(ISBLANK($C3596),"",IF(ISNA(VLOOKUP($L3596,'result messages'!$H$3:$L$11,2,FALSE)),VLOOKUP($M3596,'result messages'!$H$3:$L$11,2,FALSE),VLOOKUP($L3596,'result messages'!$H$3:$L$11,2,FALSE)))</f>
        <v/>
      </c>
      <c r="O3596" s="1" t="str">
        <f>IF(ISBLANK($C3596),"",IF(ISNA(VLOOKUP($L3596,'result messages'!$H$3:$L$11,3,FALSE)),VLOOKUP($M3596,'result messages'!$H$3:$L$11,3,FALSE),VLOOKUP($L3596,'result messages'!$H$3:$L$11,3,FALSE)))</f>
        <v/>
      </c>
      <c r="P3596" s="1" t="str">
        <f>IF(ISBLANK($C3596),"",IF(ISNA(VLOOKUP($L3596,'result messages'!$H$3:$L$11,4,FALSE)),VLOOKUP($M3596,'result messages'!$H$3:$L$11,4,FALSE),VLOOKUP($L3596,'result messages'!$H$3:$L$11,4,FALSE)))</f>
        <v/>
      </c>
      <c r="Q3596" s="1" t="str">
        <f>IF(ISBLANK($C3596),"",IF(ISNA(VLOOKUP($L3596,'result messages'!$H$3:$L$11,5,FALSE)),VLOOKUP($M3596,'result messages'!$H$3:$L$11,5,FALSE),VLOOKUP($L3596,'result messages'!$H$3:$L$11,5,FALSE)))</f>
        <v/>
      </c>
    </row>
    <row r="3597" spans="1:17">
      <c r="A3597" s="1">
        <v>3594</v>
      </c>
      <c r="B3597" s="1"/>
      <c r="C3597" s="1"/>
      <c r="D3597" s="1"/>
      <c r="E3597" s="6"/>
      <c r="F3597" s="1"/>
      <c r="G3597" s="1" t="str">
        <f>IF(ISNA(VLOOKUP($C3597,'DTEN TCAP Linkage deviceId'!$A$1:$A$20000,1,FALSE)),"No","Yes")</f>
        <v>No</v>
      </c>
      <c r="H3597" s="1" t="str">
        <f>IF(ISNA(VLOOKUP($C3597,'Provisioning Requester'!$F$3:$H$20000,2,FALSE)),"No","Yes")</f>
        <v>No</v>
      </c>
      <c r="I3597" s="1" t="str">
        <f>IF($H3597="Yes",VLOOKUP($C3597,'Provisioning Requester'!$F$3:$H$20000,3,FALSE),"-")</f>
        <v>-</v>
      </c>
      <c r="J3597" s="1" t="str">
        <f>IF(OR(D3597="SVCP", E3597="TRUE"), "No", IF(ISNA(VLOOKUP($C3597,'ProvResponder deviceId'!$A$1:$A$20000,1,FALSE)),"No","Yes"))</f>
        <v>No</v>
      </c>
      <c r="K3597" s="1" t="str">
        <f>IF($J3597="Yes",VLOOKUP($C3597,'ProvResponder deviceId'!$A$1:$C$20000,3,FALSE),"-")</f>
        <v>-</v>
      </c>
      <c r="L3597" s="1" t="str">
        <f t="shared" si="112"/>
        <v/>
      </c>
      <c r="M3597" s="1" t="str">
        <f t="shared" si="113"/>
        <v/>
      </c>
      <c r="N3597" s="1" t="str">
        <f>IF(ISBLANK($C3597),"",IF(ISNA(VLOOKUP($L3597,'result messages'!$H$3:$L$11,2,FALSE)),VLOOKUP($M3597,'result messages'!$H$3:$L$11,2,FALSE),VLOOKUP($L3597,'result messages'!$H$3:$L$11,2,FALSE)))</f>
        <v/>
      </c>
      <c r="O3597" s="1" t="str">
        <f>IF(ISBLANK($C3597),"",IF(ISNA(VLOOKUP($L3597,'result messages'!$H$3:$L$11,3,FALSE)),VLOOKUP($M3597,'result messages'!$H$3:$L$11,3,FALSE),VLOOKUP($L3597,'result messages'!$H$3:$L$11,3,FALSE)))</f>
        <v/>
      </c>
      <c r="P3597" s="1" t="str">
        <f>IF(ISBLANK($C3597),"",IF(ISNA(VLOOKUP($L3597,'result messages'!$H$3:$L$11,4,FALSE)),VLOOKUP($M3597,'result messages'!$H$3:$L$11,4,FALSE),VLOOKUP($L3597,'result messages'!$H$3:$L$11,4,FALSE)))</f>
        <v/>
      </c>
      <c r="Q3597" s="1" t="str">
        <f>IF(ISBLANK($C3597),"",IF(ISNA(VLOOKUP($L3597,'result messages'!$H$3:$L$11,5,FALSE)),VLOOKUP($M3597,'result messages'!$H$3:$L$11,5,FALSE),VLOOKUP($L3597,'result messages'!$H$3:$L$11,5,FALSE)))</f>
        <v/>
      </c>
    </row>
    <row r="3598" spans="1:17">
      <c r="A3598" s="1">
        <v>3595</v>
      </c>
      <c r="B3598" s="1"/>
      <c r="C3598" s="1"/>
      <c r="D3598" s="1"/>
      <c r="E3598" s="6"/>
      <c r="F3598" s="1"/>
      <c r="G3598" s="1" t="str">
        <f>IF(ISNA(VLOOKUP($C3598,'DTEN TCAP Linkage deviceId'!$A$1:$A$20000,1,FALSE)),"No","Yes")</f>
        <v>No</v>
      </c>
      <c r="H3598" s="1" t="str">
        <f>IF(ISNA(VLOOKUP($C3598,'Provisioning Requester'!$F$3:$H$20000,2,FALSE)),"No","Yes")</f>
        <v>No</v>
      </c>
      <c r="I3598" s="1" t="str">
        <f>IF($H3598="Yes",VLOOKUP($C3598,'Provisioning Requester'!$F$3:$H$20000,3,FALSE),"-")</f>
        <v>-</v>
      </c>
      <c r="J3598" s="1" t="str">
        <f>IF(OR(D3598="SVCP", E3598="TRUE"), "No", IF(ISNA(VLOOKUP($C3598,'ProvResponder deviceId'!$A$1:$A$20000,1,FALSE)),"No","Yes"))</f>
        <v>No</v>
      </c>
      <c r="K3598" s="1" t="str">
        <f>IF($J3598="Yes",VLOOKUP($C3598,'ProvResponder deviceId'!$A$1:$C$20000,3,FALSE),"-")</f>
        <v>-</v>
      </c>
      <c r="L3598" s="1" t="str">
        <f t="shared" si="112"/>
        <v/>
      </c>
      <c r="M3598" s="1" t="str">
        <f t="shared" si="113"/>
        <v/>
      </c>
      <c r="N3598" s="1" t="str">
        <f>IF(ISBLANK($C3598),"",IF(ISNA(VLOOKUP($L3598,'result messages'!$H$3:$L$11,2,FALSE)),VLOOKUP($M3598,'result messages'!$H$3:$L$11,2,FALSE),VLOOKUP($L3598,'result messages'!$H$3:$L$11,2,FALSE)))</f>
        <v/>
      </c>
      <c r="O3598" s="1" t="str">
        <f>IF(ISBLANK($C3598),"",IF(ISNA(VLOOKUP($L3598,'result messages'!$H$3:$L$11,3,FALSE)),VLOOKUP($M3598,'result messages'!$H$3:$L$11,3,FALSE),VLOOKUP($L3598,'result messages'!$H$3:$L$11,3,FALSE)))</f>
        <v/>
      </c>
      <c r="P3598" s="1" t="str">
        <f>IF(ISBLANK($C3598),"",IF(ISNA(VLOOKUP($L3598,'result messages'!$H$3:$L$11,4,FALSE)),VLOOKUP($M3598,'result messages'!$H$3:$L$11,4,FALSE),VLOOKUP($L3598,'result messages'!$H$3:$L$11,4,FALSE)))</f>
        <v/>
      </c>
      <c r="Q3598" s="1" t="str">
        <f>IF(ISBLANK($C3598),"",IF(ISNA(VLOOKUP($L3598,'result messages'!$H$3:$L$11,5,FALSE)),VLOOKUP($M3598,'result messages'!$H$3:$L$11,5,FALSE),VLOOKUP($L3598,'result messages'!$H$3:$L$11,5,FALSE)))</f>
        <v/>
      </c>
    </row>
    <row r="3599" spans="1:17">
      <c r="A3599" s="1">
        <v>3596</v>
      </c>
      <c r="B3599" s="1"/>
      <c r="C3599" s="1"/>
      <c r="D3599" s="1"/>
      <c r="E3599" s="6"/>
      <c r="F3599" s="1"/>
      <c r="G3599" s="1" t="str">
        <f>IF(ISNA(VLOOKUP($C3599,'DTEN TCAP Linkage deviceId'!$A$1:$A$20000,1,FALSE)),"No","Yes")</f>
        <v>No</v>
      </c>
      <c r="H3599" s="1" t="str">
        <f>IF(ISNA(VLOOKUP($C3599,'Provisioning Requester'!$F$3:$H$20000,2,FALSE)),"No","Yes")</f>
        <v>No</v>
      </c>
      <c r="I3599" s="1" t="str">
        <f>IF($H3599="Yes",VLOOKUP($C3599,'Provisioning Requester'!$F$3:$H$20000,3,FALSE),"-")</f>
        <v>-</v>
      </c>
      <c r="J3599" s="1" t="str">
        <f>IF(OR(D3599="SVCP", E3599="TRUE"), "No", IF(ISNA(VLOOKUP($C3599,'ProvResponder deviceId'!$A$1:$A$20000,1,FALSE)),"No","Yes"))</f>
        <v>No</v>
      </c>
      <c r="K3599" s="1" t="str">
        <f>IF($J3599="Yes",VLOOKUP($C3599,'ProvResponder deviceId'!$A$1:$C$20000,3,FALSE),"-")</f>
        <v>-</v>
      </c>
      <c r="L3599" s="1" t="str">
        <f t="shared" si="112"/>
        <v/>
      </c>
      <c r="M3599" s="1" t="str">
        <f t="shared" si="113"/>
        <v/>
      </c>
      <c r="N3599" s="1" t="str">
        <f>IF(ISBLANK($C3599),"",IF(ISNA(VLOOKUP($L3599,'result messages'!$H$3:$L$11,2,FALSE)),VLOOKUP($M3599,'result messages'!$H$3:$L$11,2,FALSE),VLOOKUP($L3599,'result messages'!$H$3:$L$11,2,FALSE)))</f>
        <v/>
      </c>
      <c r="O3599" s="1" t="str">
        <f>IF(ISBLANK($C3599),"",IF(ISNA(VLOOKUP($L3599,'result messages'!$H$3:$L$11,3,FALSE)),VLOOKUP($M3599,'result messages'!$H$3:$L$11,3,FALSE),VLOOKUP($L3599,'result messages'!$H$3:$L$11,3,FALSE)))</f>
        <v/>
      </c>
      <c r="P3599" s="1" t="str">
        <f>IF(ISBLANK($C3599),"",IF(ISNA(VLOOKUP($L3599,'result messages'!$H$3:$L$11,4,FALSE)),VLOOKUP($M3599,'result messages'!$H$3:$L$11,4,FALSE),VLOOKUP($L3599,'result messages'!$H$3:$L$11,4,FALSE)))</f>
        <v/>
      </c>
      <c r="Q3599" s="1" t="str">
        <f>IF(ISBLANK($C3599),"",IF(ISNA(VLOOKUP($L3599,'result messages'!$H$3:$L$11,5,FALSE)),VLOOKUP($M3599,'result messages'!$H$3:$L$11,5,FALSE),VLOOKUP($L3599,'result messages'!$H$3:$L$11,5,FALSE)))</f>
        <v/>
      </c>
    </row>
    <row r="3600" spans="1:17">
      <c r="A3600" s="1">
        <v>3597</v>
      </c>
      <c r="B3600" s="1"/>
      <c r="C3600" s="1"/>
      <c r="D3600" s="1"/>
      <c r="E3600" s="6"/>
      <c r="F3600" s="1"/>
      <c r="G3600" s="1" t="str">
        <f>IF(ISNA(VLOOKUP($C3600,'DTEN TCAP Linkage deviceId'!$A$1:$A$20000,1,FALSE)),"No","Yes")</f>
        <v>No</v>
      </c>
      <c r="H3600" s="1" t="str">
        <f>IF(ISNA(VLOOKUP($C3600,'Provisioning Requester'!$F$3:$H$20000,2,FALSE)),"No","Yes")</f>
        <v>No</v>
      </c>
      <c r="I3600" s="1" t="str">
        <f>IF($H3600="Yes",VLOOKUP($C3600,'Provisioning Requester'!$F$3:$H$20000,3,FALSE),"-")</f>
        <v>-</v>
      </c>
      <c r="J3600" s="1" t="str">
        <f>IF(OR(D3600="SVCP", E3600="TRUE"), "No", IF(ISNA(VLOOKUP($C3600,'ProvResponder deviceId'!$A$1:$A$20000,1,FALSE)),"No","Yes"))</f>
        <v>No</v>
      </c>
      <c r="K3600" s="1" t="str">
        <f>IF($J3600="Yes",VLOOKUP($C3600,'ProvResponder deviceId'!$A$1:$C$20000,3,FALSE),"-")</f>
        <v>-</v>
      </c>
      <c r="L3600" s="1" t="str">
        <f t="shared" si="112"/>
        <v/>
      </c>
      <c r="M3600" s="1" t="str">
        <f t="shared" si="113"/>
        <v/>
      </c>
      <c r="N3600" s="1" t="str">
        <f>IF(ISBLANK($C3600),"",IF(ISNA(VLOOKUP($L3600,'result messages'!$H$3:$L$11,2,FALSE)),VLOOKUP($M3600,'result messages'!$H$3:$L$11,2,FALSE),VLOOKUP($L3600,'result messages'!$H$3:$L$11,2,FALSE)))</f>
        <v/>
      </c>
      <c r="O3600" s="1" t="str">
        <f>IF(ISBLANK($C3600),"",IF(ISNA(VLOOKUP($L3600,'result messages'!$H$3:$L$11,3,FALSE)),VLOOKUP($M3600,'result messages'!$H$3:$L$11,3,FALSE),VLOOKUP($L3600,'result messages'!$H$3:$L$11,3,FALSE)))</f>
        <v/>
      </c>
      <c r="P3600" s="1" t="str">
        <f>IF(ISBLANK($C3600),"",IF(ISNA(VLOOKUP($L3600,'result messages'!$H$3:$L$11,4,FALSE)),VLOOKUP($M3600,'result messages'!$H$3:$L$11,4,FALSE),VLOOKUP($L3600,'result messages'!$H$3:$L$11,4,FALSE)))</f>
        <v/>
      </c>
      <c r="Q3600" s="1" t="str">
        <f>IF(ISBLANK($C3600),"",IF(ISNA(VLOOKUP($L3600,'result messages'!$H$3:$L$11,5,FALSE)),VLOOKUP($M3600,'result messages'!$H$3:$L$11,5,FALSE),VLOOKUP($L3600,'result messages'!$H$3:$L$11,5,FALSE)))</f>
        <v/>
      </c>
    </row>
    <row r="3601" spans="1:17">
      <c r="A3601" s="1">
        <v>3598</v>
      </c>
      <c r="B3601" s="1"/>
      <c r="C3601" s="1"/>
      <c r="D3601" s="1"/>
      <c r="E3601" s="6"/>
      <c r="F3601" s="1"/>
      <c r="G3601" s="1" t="str">
        <f>IF(ISNA(VLOOKUP($C3601,'DTEN TCAP Linkage deviceId'!$A$1:$A$20000,1,FALSE)),"No","Yes")</f>
        <v>No</v>
      </c>
      <c r="H3601" s="1" t="str">
        <f>IF(ISNA(VLOOKUP($C3601,'Provisioning Requester'!$F$3:$H$20000,2,FALSE)),"No","Yes")</f>
        <v>No</v>
      </c>
      <c r="I3601" s="1" t="str">
        <f>IF($H3601="Yes",VLOOKUP($C3601,'Provisioning Requester'!$F$3:$H$20000,3,FALSE),"-")</f>
        <v>-</v>
      </c>
      <c r="J3601" s="1" t="str">
        <f>IF(OR(D3601="SVCP", E3601="TRUE"), "No", IF(ISNA(VLOOKUP($C3601,'ProvResponder deviceId'!$A$1:$A$20000,1,FALSE)),"No","Yes"))</f>
        <v>No</v>
      </c>
      <c r="K3601" s="1" t="str">
        <f>IF($J3601="Yes",VLOOKUP($C3601,'ProvResponder deviceId'!$A$1:$C$20000,3,FALSE),"-")</f>
        <v>-</v>
      </c>
      <c r="L3601" s="1" t="str">
        <f t="shared" si="112"/>
        <v/>
      </c>
      <c r="M3601" s="1" t="str">
        <f t="shared" si="113"/>
        <v/>
      </c>
      <c r="N3601" s="1" t="str">
        <f>IF(ISBLANK($C3601),"",IF(ISNA(VLOOKUP($L3601,'result messages'!$H$3:$L$11,2,FALSE)),VLOOKUP($M3601,'result messages'!$H$3:$L$11,2,FALSE),VLOOKUP($L3601,'result messages'!$H$3:$L$11,2,FALSE)))</f>
        <v/>
      </c>
      <c r="O3601" s="1" t="str">
        <f>IF(ISBLANK($C3601),"",IF(ISNA(VLOOKUP($L3601,'result messages'!$H$3:$L$11,3,FALSE)),VLOOKUP($M3601,'result messages'!$H$3:$L$11,3,FALSE),VLOOKUP($L3601,'result messages'!$H$3:$L$11,3,FALSE)))</f>
        <v/>
      </c>
      <c r="P3601" s="1" t="str">
        <f>IF(ISBLANK($C3601),"",IF(ISNA(VLOOKUP($L3601,'result messages'!$H$3:$L$11,4,FALSE)),VLOOKUP($M3601,'result messages'!$H$3:$L$11,4,FALSE),VLOOKUP($L3601,'result messages'!$H$3:$L$11,4,FALSE)))</f>
        <v/>
      </c>
      <c r="Q3601" s="1" t="str">
        <f>IF(ISBLANK($C3601),"",IF(ISNA(VLOOKUP($L3601,'result messages'!$H$3:$L$11,5,FALSE)),VLOOKUP($M3601,'result messages'!$H$3:$L$11,5,FALSE),VLOOKUP($L3601,'result messages'!$H$3:$L$11,5,FALSE)))</f>
        <v/>
      </c>
    </row>
    <row r="3602" spans="1:17">
      <c r="A3602" s="1">
        <v>3599</v>
      </c>
      <c r="B3602" s="1"/>
      <c r="C3602" s="1"/>
      <c r="D3602" s="1"/>
      <c r="E3602" s="6"/>
      <c r="F3602" s="1"/>
      <c r="G3602" s="1" t="str">
        <f>IF(ISNA(VLOOKUP($C3602,'DTEN TCAP Linkage deviceId'!$A$1:$A$20000,1,FALSE)),"No","Yes")</f>
        <v>No</v>
      </c>
      <c r="H3602" s="1" t="str">
        <f>IF(ISNA(VLOOKUP($C3602,'Provisioning Requester'!$F$3:$H$20000,2,FALSE)),"No","Yes")</f>
        <v>No</v>
      </c>
      <c r="I3602" s="1" t="str">
        <f>IF($H3602="Yes",VLOOKUP($C3602,'Provisioning Requester'!$F$3:$H$20000,3,FALSE),"-")</f>
        <v>-</v>
      </c>
      <c r="J3602" s="1" t="str">
        <f>IF(OR(D3602="SVCP", E3602="TRUE"), "No", IF(ISNA(VLOOKUP($C3602,'ProvResponder deviceId'!$A$1:$A$20000,1,FALSE)),"No","Yes"))</f>
        <v>No</v>
      </c>
      <c r="K3602" s="1" t="str">
        <f>IF($J3602="Yes",VLOOKUP($C3602,'ProvResponder deviceId'!$A$1:$C$20000,3,FALSE),"-")</f>
        <v>-</v>
      </c>
      <c r="L3602" s="1" t="str">
        <f t="shared" si="112"/>
        <v/>
      </c>
      <c r="M3602" s="1" t="str">
        <f t="shared" si="113"/>
        <v/>
      </c>
      <c r="N3602" s="1" t="str">
        <f>IF(ISBLANK($C3602),"",IF(ISNA(VLOOKUP($L3602,'result messages'!$H$3:$L$11,2,FALSE)),VLOOKUP($M3602,'result messages'!$H$3:$L$11,2,FALSE),VLOOKUP($L3602,'result messages'!$H$3:$L$11,2,FALSE)))</f>
        <v/>
      </c>
      <c r="O3602" s="1" t="str">
        <f>IF(ISBLANK($C3602),"",IF(ISNA(VLOOKUP($L3602,'result messages'!$H$3:$L$11,3,FALSE)),VLOOKUP($M3602,'result messages'!$H$3:$L$11,3,FALSE),VLOOKUP($L3602,'result messages'!$H$3:$L$11,3,FALSE)))</f>
        <v/>
      </c>
      <c r="P3602" s="1" t="str">
        <f>IF(ISBLANK($C3602),"",IF(ISNA(VLOOKUP($L3602,'result messages'!$H$3:$L$11,4,FALSE)),VLOOKUP($M3602,'result messages'!$H$3:$L$11,4,FALSE),VLOOKUP($L3602,'result messages'!$H$3:$L$11,4,FALSE)))</f>
        <v/>
      </c>
      <c r="Q3602" s="1" t="str">
        <f>IF(ISBLANK($C3602),"",IF(ISNA(VLOOKUP($L3602,'result messages'!$H$3:$L$11,5,FALSE)),VLOOKUP($M3602,'result messages'!$H$3:$L$11,5,FALSE),VLOOKUP($L3602,'result messages'!$H$3:$L$11,5,FALSE)))</f>
        <v/>
      </c>
    </row>
    <row r="3603" spans="1:17">
      <c r="A3603" s="1">
        <v>3600</v>
      </c>
      <c r="B3603" s="1"/>
      <c r="C3603" s="1"/>
      <c r="D3603" s="1"/>
      <c r="E3603" s="6"/>
      <c r="F3603" s="1"/>
      <c r="G3603" s="1" t="str">
        <f>IF(ISNA(VLOOKUP($C3603,'DTEN TCAP Linkage deviceId'!$A$1:$A$20000,1,FALSE)),"No","Yes")</f>
        <v>No</v>
      </c>
      <c r="H3603" s="1" t="str">
        <f>IF(ISNA(VLOOKUP($C3603,'Provisioning Requester'!$F$3:$H$20000,2,FALSE)),"No","Yes")</f>
        <v>No</v>
      </c>
      <c r="I3603" s="1" t="str">
        <f>IF($H3603="Yes",VLOOKUP($C3603,'Provisioning Requester'!$F$3:$H$20000,3,FALSE),"-")</f>
        <v>-</v>
      </c>
      <c r="J3603" s="1" t="str">
        <f>IF(OR(D3603="SVCP", E3603="TRUE"), "No", IF(ISNA(VLOOKUP($C3603,'ProvResponder deviceId'!$A$1:$A$20000,1,FALSE)),"No","Yes"))</f>
        <v>No</v>
      </c>
      <c r="K3603" s="1" t="str">
        <f>IF($J3603="Yes",VLOOKUP($C3603,'ProvResponder deviceId'!$A$1:$C$20000,3,FALSE),"-")</f>
        <v>-</v>
      </c>
      <c r="L3603" s="1" t="str">
        <f t="shared" si="112"/>
        <v/>
      </c>
      <c r="M3603" s="1" t="str">
        <f t="shared" si="113"/>
        <v/>
      </c>
      <c r="N3603" s="1" t="str">
        <f>IF(ISBLANK($C3603),"",IF(ISNA(VLOOKUP($L3603,'result messages'!$H$3:$L$11,2,FALSE)),VLOOKUP($M3603,'result messages'!$H$3:$L$11,2,FALSE),VLOOKUP($L3603,'result messages'!$H$3:$L$11,2,FALSE)))</f>
        <v/>
      </c>
      <c r="O3603" s="1" t="str">
        <f>IF(ISBLANK($C3603),"",IF(ISNA(VLOOKUP($L3603,'result messages'!$H$3:$L$11,3,FALSE)),VLOOKUP($M3603,'result messages'!$H$3:$L$11,3,FALSE),VLOOKUP($L3603,'result messages'!$H$3:$L$11,3,FALSE)))</f>
        <v/>
      </c>
      <c r="P3603" s="1" t="str">
        <f>IF(ISBLANK($C3603),"",IF(ISNA(VLOOKUP($L3603,'result messages'!$H$3:$L$11,4,FALSE)),VLOOKUP($M3603,'result messages'!$H$3:$L$11,4,FALSE),VLOOKUP($L3603,'result messages'!$H$3:$L$11,4,FALSE)))</f>
        <v/>
      </c>
      <c r="Q3603" s="1" t="str">
        <f>IF(ISBLANK($C3603),"",IF(ISNA(VLOOKUP($L3603,'result messages'!$H$3:$L$11,5,FALSE)),VLOOKUP($M3603,'result messages'!$H$3:$L$11,5,FALSE),VLOOKUP($L3603,'result messages'!$H$3:$L$11,5,FALSE)))</f>
        <v/>
      </c>
    </row>
    <row r="3604" spans="1:17">
      <c r="A3604" s="1">
        <v>3601</v>
      </c>
      <c r="B3604" s="1"/>
      <c r="C3604" s="1"/>
      <c r="D3604" s="1"/>
      <c r="E3604" s="6"/>
      <c r="F3604" s="1"/>
      <c r="G3604" s="1" t="str">
        <f>IF(ISNA(VLOOKUP($C3604,'DTEN TCAP Linkage deviceId'!$A$1:$A$20000,1,FALSE)),"No","Yes")</f>
        <v>No</v>
      </c>
      <c r="H3604" s="1" t="str">
        <f>IF(ISNA(VLOOKUP($C3604,'Provisioning Requester'!$F$3:$H$20000,2,FALSE)),"No","Yes")</f>
        <v>No</v>
      </c>
      <c r="I3604" s="1" t="str">
        <f>IF($H3604="Yes",VLOOKUP($C3604,'Provisioning Requester'!$F$3:$H$20000,3,FALSE),"-")</f>
        <v>-</v>
      </c>
      <c r="J3604" s="1" t="str">
        <f>IF(OR(D3604="SVCP", E3604="TRUE"), "No", IF(ISNA(VLOOKUP($C3604,'ProvResponder deviceId'!$A$1:$A$20000,1,FALSE)),"No","Yes"))</f>
        <v>No</v>
      </c>
      <c r="K3604" s="1" t="str">
        <f>IF($J3604="Yes",VLOOKUP($C3604,'ProvResponder deviceId'!$A$1:$C$20000,3,FALSE),"-")</f>
        <v>-</v>
      </c>
      <c r="L3604" s="1" t="str">
        <f t="shared" si="112"/>
        <v/>
      </c>
      <c r="M3604" s="1" t="str">
        <f t="shared" si="113"/>
        <v/>
      </c>
      <c r="N3604" s="1" t="str">
        <f>IF(ISBLANK($C3604),"",IF(ISNA(VLOOKUP($L3604,'result messages'!$H$3:$L$11,2,FALSE)),VLOOKUP($M3604,'result messages'!$H$3:$L$11,2,FALSE),VLOOKUP($L3604,'result messages'!$H$3:$L$11,2,FALSE)))</f>
        <v/>
      </c>
      <c r="O3604" s="1" t="str">
        <f>IF(ISBLANK($C3604),"",IF(ISNA(VLOOKUP($L3604,'result messages'!$H$3:$L$11,3,FALSE)),VLOOKUP($M3604,'result messages'!$H$3:$L$11,3,FALSE),VLOOKUP($L3604,'result messages'!$H$3:$L$11,3,FALSE)))</f>
        <v/>
      </c>
      <c r="P3604" s="1" t="str">
        <f>IF(ISBLANK($C3604),"",IF(ISNA(VLOOKUP($L3604,'result messages'!$H$3:$L$11,4,FALSE)),VLOOKUP($M3604,'result messages'!$H$3:$L$11,4,FALSE),VLOOKUP($L3604,'result messages'!$H$3:$L$11,4,FALSE)))</f>
        <v/>
      </c>
      <c r="Q3604" s="1" t="str">
        <f>IF(ISBLANK($C3604),"",IF(ISNA(VLOOKUP($L3604,'result messages'!$H$3:$L$11,5,FALSE)),VLOOKUP($M3604,'result messages'!$H$3:$L$11,5,FALSE),VLOOKUP($L3604,'result messages'!$H$3:$L$11,5,FALSE)))</f>
        <v/>
      </c>
    </row>
    <row r="3605" spans="1:17">
      <c r="A3605" s="1">
        <v>3602</v>
      </c>
      <c r="B3605" s="1"/>
      <c r="C3605" s="1"/>
      <c r="D3605" s="1"/>
      <c r="E3605" s="6"/>
      <c r="F3605" s="1"/>
      <c r="G3605" s="1" t="str">
        <f>IF(ISNA(VLOOKUP($C3605,'DTEN TCAP Linkage deviceId'!$A$1:$A$20000,1,FALSE)),"No","Yes")</f>
        <v>No</v>
      </c>
      <c r="H3605" s="1" t="str">
        <f>IF(ISNA(VLOOKUP($C3605,'Provisioning Requester'!$F$3:$H$20000,2,FALSE)),"No","Yes")</f>
        <v>No</v>
      </c>
      <c r="I3605" s="1" t="str">
        <f>IF($H3605="Yes",VLOOKUP($C3605,'Provisioning Requester'!$F$3:$H$20000,3,FALSE),"-")</f>
        <v>-</v>
      </c>
      <c r="J3605" s="1" t="str">
        <f>IF(OR(D3605="SVCP", E3605="TRUE"), "No", IF(ISNA(VLOOKUP($C3605,'ProvResponder deviceId'!$A$1:$A$20000,1,FALSE)),"No","Yes"))</f>
        <v>No</v>
      </c>
      <c r="K3605" s="1" t="str">
        <f>IF($J3605="Yes",VLOOKUP($C3605,'ProvResponder deviceId'!$A$1:$C$20000,3,FALSE),"-")</f>
        <v>-</v>
      </c>
      <c r="L3605" s="1" t="str">
        <f t="shared" si="112"/>
        <v/>
      </c>
      <c r="M3605" s="1" t="str">
        <f t="shared" si="113"/>
        <v/>
      </c>
      <c r="N3605" s="1" t="str">
        <f>IF(ISBLANK($C3605),"",IF(ISNA(VLOOKUP($L3605,'result messages'!$H$3:$L$11,2,FALSE)),VLOOKUP($M3605,'result messages'!$H$3:$L$11,2,FALSE),VLOOKUP($L3605,'result messages'!$H$3:$L$11,2,FALSE)))</f>
        <v/>
      </c>
      <c r="O3605" s="1" t="str">
        <f>IF(ISBLANK($C3605),"",IF(ISNA(VLOOKUP($L3605,'result messages'!$H$3:$L$11,3,FALSE)),VLOOKUP($M3605,'result messages'!$H$3:$L$11,3,FALSE),VLOOKUP($L3605,'result messages'!$H$3:$L$11,3,FALSE)))</f>
        <v/>
      </c>
      <c r="P3605" s="1" t="str">
        <f>IF(ISBLANK($C3605),"",IF(ISNA(VLOOKUP($L3605,'result messages'!$H$3:$L$11,4,FALSE)),VLOOKUP($M3605,'result messages'!$H$3:$L$11,4,FALSE),VLOOKUP($L3605,'result messages'!$H$3:$L$11,4,FALSE)))</f>
        <v/>
      </c>
      <c r="Q3605" s="1" t="str">
        <f>IF(ISBLANK($C3605),"",IF(ISNA(VLOOKUP($L3605,'result messages'!$H$3:$L$11,5,FALSE)),VLOOKUP($M3605,'result messages'!$H$3:$L$11,5,FALSE),VLOOKUP($L3605,'result messages'!$H$3:$L$11,5,FALSE)))</f>
        <v/>
      </c>
    </row>
    <row r="3606" spans="1:17">
      <c r="A3606" s="1">
        <v>3603</v>
      </c>
      <c r="B3606" s="1"/>
      <c r="C3606" s="1"/>
      <c r="D3606" s="1"/>
      <c r="E3606" s="6"/>
      <c r="F3606" s="1"/>
      <c r="G3606" s="1" t="str">
        <f>IF(ISNA(VLOOKUP($C3606,'DTEN TCAP Linkage deviceId'!$A$1:$A$20000,1,FALSE)),"No","Yes")</f>
        <v>No</v>
      </c>
      <c r="H3606" s="1" t="str">
        <f>IF(ISNA(VLOOKUP($C3606,'Provisioning Requester'!$F$3:$H$20000,2,FALSE)),"No","Yes")</f>
        <v>No</v>
      </c>
      <c r="I3606" s="1" t="str">
        <f>IF($H3606="Yes",VLOOKUP($C3606,'Provisioning Requester'!$F$3:$H$20000,3,FALSE),"-")</f>
        <v>-</v>
      </c>
      <c r="J3606" s="1" t="str">
        <f>IF(OR(D3606="SVCP", E3606="TRUE"), "No", IF(ISNA(VLOOKUP($C3606,'ProvResponder deviceId'!$A$1:$A$20000,1,FALSE)),"No","Yes"))</f>
        <v>No</v>
      </c>
      <c r="K3606" s="1" t="str">
        <f>IF($J3606="Yes",VLOOKUP($C3606,'ProvResponder deviceId'!$A$1:$C$20000,3,FALSE),"-")</f>
        <v>-</v>
      </c>
      <c r="L3606" s="1" t="str">
        <f t="shared" si="112"/>
        <v/>
      </c>
      <c r="M3606" s="1" t="str">
        <f t="shared" si="113"/>
        <v/>
      </c>
      <c r="N3606" s="1" t="str">
        <f>IF(ISBLANK($C3606),"",IF(ISNA(VLOOKUP($L3606,'result messages'!$H$3:$L$11,2,FALSE)),VLOOKUP($M3606,'result messages'!$H$3:$L$11,2,FALSE),VLOOKUP($L3606,'result messages'!$H$3:$L$11,2,FALSE)))</f>
        <v/>
      </c>
      <c r="O3606" s="1" t="str">
        <f>IF(ISBLANK($C3606),"",IF(ISNA(VLOOKUP($L3606,'result messages'!$H$3:$L$11,3,FALSE)),VLOOKUP($M3606,'result messages'!$H$3:$L$11,3,FALSE),VLOOKUP($L3606,'result messages'!$H$3:$L$11,3,FALSE)))</f>
        <v/>
      </c>
      <c r="P3606" s="1" t="str">
        <f>IF(ISBLANK($C3606),"",IF(ISNA(VLOOKUP($L3606,'result messages'!$H$3:$L$11,4,FALSE)),VLOOKUP($M3606,'result messages'!$H$3:$L$11,4,FALSE),VLOOKUP($L3606,'result messages'!$H$3:$L$11,4,FALSE)))</f>
        <v/>
      </c>
      <c r="Q3606" s="1" t="str">
        <f>IF(ISBLANK($C3606),"",IF(ISNA(VLOOKUP($L3606,'result messages'!$H$3:$L$11,5,FALSE)),VLOOKUP($M3606,'result messages'!$H$3:$L$11,5,FALSE),VLOOKUP($L3606,'result messages'!$H$3:$L$11,5,FALSE)))</f>
        <v/>
      </c>
    </row>
    <row r="3607" spans="1:17">
      <c r="A3607" s="1">
        <v>3604</v>
      </c>
      <c r="B3607" s="1"/>
      <c r="C3607" s="1"/>
      <c r="D3607" s="1"/>
      <c r="E3607" s="6"/>
      <c r="F3607" s="1"/>
      <c r="G3607" s="1" t="str">
        <f>IF(ISNA(VLOOKUP($C3607,'DTEN TCAP Linkage deviceId'!$A$1:$A$20000,1,FALSE)),"No","Yes")</f>
        <v>No</v>
      </c>
      <c r="H3607" s="1" t="str">
        <f>IF(ISNA(VLOOKUP($C3607,'Provisioning Requester'!$F$3:$H$20000,2,FALSE)),"No","Yes")</f>
        <v>No</v>
      </c>
      <c r="I3607" s="1" t="str">
        <f>IF($H3607="Yes",VLOOKUP($C3607,'Provisioning Requester'!$F$3:$H$20000,3,FALSE),"-")</f>
        <v>-</v>
      </c>
      <c r="J3607" s="1" t="str">
        <f>IF(OR(D3607="SVCP", E3607="TRUE"), "No", IF(ISNA(VLOOKUP($C3607,'ProvResponder deviceId'!$A$1:$A$20000,1,FALSE)),"No","Yes"))</f>
        <v>No</v>
      </c>
      <c r="K3607" s="1" t="str">
        <f>IF($J3607="Yes",VLOOKUP($C3607,'ProvResponder deviceId'!$A$1:$C$20000,3,FALSE),"-")</f>
        <v>-</v>
      </c>
      <c r="L3607" s="1" t="str">
        <f t="shared" si="112"/>
        <v/>
      </c>
      <c r="M3607" s="1" t="str">
        <f t="shared" si="113"/>
        <v/>
      </c>
      <c r="N3607" s="1" t="str">
        <f>IF(ISBLANK($C3607),"",IF(ISNA(VLOOKUP($L3607,'result messages'!$H$3:$L$11,2,FALSE)),VLOOKUP($M3607,'result messages'!$H$3:$L$11,2,FALSE),VLOOKUP($L3607,'result messages'!$H$3:$L$11,2,FALSE)))</f>
        <v/>
      </c>
      <c r="O3607" s="1" t="str">
        <f>IF(ISBLANK($C3607),"",IF(ISNA(VLOOKUP($L3607,'result messages'!$H$3:$L$11,3,FALSE)),VLOOKUP($M3607,'result messages'!$H$3:$L$11,3,FALSE),VLOOKUP($L3607,'result messages'!$H$3:$L$11,3,FALSE)))</f>
        <v/>
      </c>
      <c r="P3607" s="1" t="str">
        <f>IF(ISBLANK($C3607),"",IF(ISNA(VLOOKUP($L3607,'result messages'!$H$3:$L$11,4,FALSE)),VLOOKUP($M3607,'result messages'!$H$3:$L$11,4,FALSE),VLOOKUP($L3607,'result messages'!$H$3:$L$11,4,FALSE)))</f>
        <v/>
      </c>
      <c r="Q3607" s="1" t="str">
        <f>IF(ISBLANK($C3607),"",IF(ISNA(VLOOKUP($L3607,'result messages'!$H$3:$L$11,5,FALSE)),VLOOKUP($M3607,'result messages'!$H$3:$L$11,5,FALSE),VLOOKUP($L3607,'result messages'!$H$3:$L$11,5,FALSE)))</f>
        <v/>
      </c>
    </row>
    <row r="3608" spans="1:17">
      <c r="A3608" s="1">
        <v>3605</v>
      </c>
      <c r="B3608" s="1"/>
      <c r="C3608" s="1"/>
      <c r="D3608" s="1"/>
      <c r="E3608" s="6"/>
      <c r="F3608" s="1"/>
      <c r="G3608" s="1" t="str">
        <f>IF(ISNA(VLOOKUP($C3608,'DTEN TCAP Linkage deviceId'!$A$1:$A$20000,1,FALSE)),"No","Yes")</f>
        <v>No</v>
      </c>
      <c r="H3608" s="1" t="str">
        <f>IF(ISNA(VLOOKUP($C3608,'Provisioning Requester'!$F$3:$H$20000,2,FALSE)),"No","Yes")</f>
        <v>No</v>
      </c>
      <c r="I3608" s="1" t="str">
        <f>IF($H3608="Yes",VLOOKUP($C3608,'Provisioning Requester'!$F$3:$H$20000,3,FALSE),"-")</f>
        <v>-</v>
      </c>
      <c r="J3608" s="1" t="str">
        <f>IF(OR(D3608="SVCP", E3608="TRUE"), "No", IF(ISNA(VLOOKUP($C3608,'ProvResponder deviceId'!$A$1:$A$20000,1,FALSE)),"No","Yes"))</f>
        <v>No</v>
      </c>
      <c r="K3608" s="1" t="str">
        <f>IF($J3608="Yes",VLOOKUP($C3608,'ProvResponder deviceId'!$A$1:$C$20000,3,FALSE),"-")</f>
        <v>-</v>
      </c>
      <c r="L3608" s="1" t="str">
        <f t="shared" si="112"/>
        <v/>
      </c>
      <c r="M3608" s="1" t="str">
        <f t="shared" si="113"/>
        <v/>
      </c>
      <c r="N3608" s="1" t="str">
        <f>IF(ISBLANK($C3608),"",IF(ISNA(VLOOKUP($L3608,'result messages'!$H$3:$L$11,2,FALSE)),VLOOKUP($M3608,'result messages'!$H$3:$L$11,2,FALSE),VLOOKUP($L3608,'result messages'!$H$3:$L$11,2,FALSE)))</f>
        <v/>
      </c>
      <c r="O3608" s="1" t="str">
        <f>IF(ISBLANK($C3608),"",IF(ISNA(VLOOKUP($L3608,'result messages'!$H$3:$L$11,3,FALSE)),VLOOKUP($M3608,'result messages'!$H$3:$L$11,3,FALSE),VLOOKUP($L3608,'result messages'!$H$3:$L$11,3,FALSE)))</f>
        <v/>
      </c>
      <c r="P3608" s="1" t="str">
        <f>IF(ISBLANK($C3608),"",IF(ISNA(VLOOKUP($L3608,'result messages'!$H$3:$L$11,4,FALSE)),VLOOKUP($M3608,'result messages'!$H$3:$L$11,4,FALSE),VLOOKUP($L3608,'result messages'!$H$3:$L$11,4,FALSE)))</f>
        <v/>
      </c>
      <c r="Q3608" s="1" t="str">
        <f>IF(ISBLANK($C3608),"",IF(ISNA(VLOOKUP($L3608,'result messages'!$H$3:$L$11,5,FALSE)),VLOOKUP($M3608,'result messages'!$H$3:$L$11,5,FALSE),VLOOKUP($L3608,'result messages'!$H$3:$L$11,5,FALSE)))</f>
        <v/>
      </c>
    </row>
    <row r="3609" spans="1:17">
      <c r="A3609" s="1">
        <v>3606</v>
      </c>
      <c r="B3609" s="1"/>
      <c r="C3609" s="1"/>
      <c r="D3609" s="1"/>
      <c r="E3609" s="6"/>
      <c r="F3609" s="1"/>
      <c r="G3609" s="1" t="str">
        <f>IF(ISNA(VLOOKUP($C3609,'DTEN TCAP Linkage deviceId'!$A$1:$A$20000,1,FALSE)),"No","Yes")</f>
        <v>No</v>
      </c>
      <c r="H3609" s="1" t="str">
        <f>IF(ISNA(VLOOKUP($C3609,'Provisioning Requester'!$F$3:$H$20000,2,FALSE)),"No","Yes")</f>
        <v>No</v>
      </c>
      <c r="I3609" s="1" t="str">
        <f>IF($H3609="Yes",VLOOKUP($C3609,'Provisioning Requester'!$F$3:$H$20000,3,FALSE),"-")</f>
        <v>-</v>
      </c>
      <c r="J3609" s="1" t="str">
        <f>IF(OR(D3609="SVCP", E3609="TRUE"), "No", IF(ISNA(VLOOKUP($C3609,'ProvResponder deviceId'!$A$1:$A$20000,1,FALSE)),"No","Yes"))</f>
        <v>No</v>
      </c>
      <c r="K3609" s="1" t="str">
        <f>IF($J3609="Yes",VLOOKUP($C3609,'ProvResponder deviceId'!$A$1:$C$20000,3,FALSE),"-")</f>
        <v>-</v>
      </c>
      <c r="L3609" s="1" t="str">
        <f t="shared" si="112"/>
        <v/>
      </c>
      <c r="M3609" s="1" t="str">
        <f t="shared" si="113"/>
        <v/>
      </c>
      <c r="N3609" s="1" t="str">
        <f>IF(ISBLANK($C3609),"",IF(ISNA(VLOOKUP($L3609,'result messages'!$H$3:$L$11,2,FALSE)),VLOOKUP($M3609,'result messages'!$H$3:$L$11,2,FALSE),VLOOKUP($L3609,'result messages'!$H$3:$L$11,2,FALSE)))</f>
        <v/>
      </c>
      <c r="O3609" s="1" t="str">
        <f>IF(ISBLANK($C3609),"",IF(ISNA(VLOOKUP($L3609,'result messages'!$H$3:$L$11,3,FALSE)),VLOOKUP($M3609,'result messages'!$H$3:$L$11,3,FALSE),VLOOKUP($L3609,'result messages'!$H$3:$L$11,3,FALSE)))</f>
        <v/>
      </c>
      <c r="P3609" s="1" t="str">
        <f>IF(ISBLANK($C3609),"",IF(ISNA(VLOOKUP($L3609,'result messages'!$H$3:$L$11,4,FALSE)),VLOOKUP($M3609,'result messages'!$H$3:$L$11,4,FALSE),VLOOKUP($L3609,'result messages'!$H$3:$L$11,4,FALSE)))</f>
        <v/>
      </c>
      <c r="Q3609" s="1" t="str">
        <f>IF(ISBLANK($C3609),"",IF(ISNA(VLOOKUP($L3609,'result messages'!$H$3:$L$11,5,FALSE)),VLOOKUP($M3609,'result messages'!$H$3:$L$11,5,FALSE),VLOOKUP($L3609,'result messages'!$H$3:$L$11,5,FALSE)))</f>
        <v/>
      </c>
    </row>
    <row r="3610" spans="1:17">
      <c r="A3610" s="1">
        <v>3607</v>
      </c>
      <c r="B3610" s="1"/>
      <c r="C3610" s="1"/>
      <c r="D3610" s="1"/>
      <c r="E3610" s="6"/>
      <c r="F3610" s="1"/>
      <c r="G3610" s="1" t="str">
        <f>IF(ISNA(VLOOKUP($C3610,'DTEN TCAP Linkage deviceId'!$A$1:$A$20000,1,FALSE)),"No","Yes")</f>
        <v>No</v>
      </c>
      <c r="H3610" s="1" t="str">
        <f>IF(ISNA(VLOOKUP($C3610,'Provisioning Requester'!$F$3:$H$20000,2,FALSE)),"No","Yes")</f>
        <v>No</v>
      </c>
      <c r="I3610" s="1" t="str">
        <f>IF($H3610="Yes",VLOOKUP($C3610,'Provisioning Requester'!$F$3:$H$20000,3,FALSE),"-")</f>
        <v>-</v>
      </c>
      <c r="J3610" s="1" t="str">
        <f>IF(OR(D3610="SVCP", E3610="TRUE"), "No", IF(ISNA(VLOOKUP($C3610,'ProvResponder deviceId'!$A$1:$A$20000,1,FALSE)),"No","Yes"))</f>
        <v>No</v>
      </c>
      <c r="K3610" s="1" t="str">
        <f>IF($J3610="Yes",VLOOKUP($C3610,'ProvResponder deviceId'!$A$1:$C$20000,3,FALSE),"-")</f>
        <v>-</v>
      </c>
      <c r="L3610" s="1" t="str">
        <f t="shared" si="112"/>
        <v/>
      </c>
      <c r="M3610" s="1" t="str">
        <f t="shared" si="113"/>
        <v/>
      </c>
      <c r="N3610" s="1" t="str">
        <f>IF(ISBLANK($C3610),"",IF(ISNA(VLOOKUP($L3610,'result messages'!$H$3:$L$11,2,FALSE)),VLOOKUP($M3610,'result messages'!$H$3:$L$11,2,FALSE),VLOOKUP($L3610,'result messages'!$H$3:$L$11,2,FALSE)))</f>
        <v/>
      </c>
      <c r="O3610" s="1" t="str">
        <f>IF(ISBLANK($C3610),"",IF(ISNA(VLOOKUP($L3610,'result messages'!$H$3:$L$11,3,FALSE)),VLOOKUP($M3610,'result messages'!$H$3:$L$11,3,FALSE),VLOOKUP($L3610,'result messages'!$H$3:$L$11,3,FALSE)))</f>
        <v/>
      </c>
      <c r="P3610" s="1" t="str">
        <f>IF(ISBLANK($C3610),"",IF(ISNA(VLOOKUP($L3610,'result messages'!$H$3:$L$11,4,FALSE)),VLOOKUP($M3610,'result messages'!$H$3:$L$11,4,FALSE),VLOOKUP($L3610,'result messages'!$H$3:$L$11,4,FALSE)))</f>
        <v/>
      </c>
      <c r="Q3610" s="1" t="str">
        <f>IF(ISBLANK($C3610),"",IF(ISNA(VLOOKUP($L3610,'result messages'!$H$3:$L$11,5,FALSE)),VLOOKUP($M3610,'result messages'!$H$3:$L$11,5,FALSE),VLOOKUP($L3610,'result messages'!$H$3:$L$11,5,FALSE)))</f>
        <v/>
      </c>
    </row>
    <row r="3611" spans="1:17">
      <c r="A3611" s="1">
        <v>3608</v>
      </c>
      <c r="B3611" s="1"/>
      <c r="C3611" s="1"/>
      <c r="D3611" s="1"/>
      <c r="E3611" s="6"/>
      <c r="F3611" s="1"/>
      <c r="G3611" s="1" t="str">
        <f>IF(ISNA(VLOOKUP($C3611,'DTEN TCAP Linkage deviceId'!$A$1:$A$20000,1,FALSE)),"No","Yes")</f>
        <v>No</v>
      </c>
      <c r="H3611" s="1" t="str">
        <f>IF(ISNA(VLOOKUP($C3611,'Provisioning Requester'!$F$3:$H$20000,2,FALSE)),"No","Yes")</f>
        <v>No</v>
      </c>
      <c r="I3611" s="1" t="str">
        <f>IF($H3611="Yes",VLOOKUP($C3611,'Provisioning Requester'!$F$3:$H$20000,3,FALSE),"-")</f>
        <v>-</v>
      </c>
      <c r="J3611" s="1" t="str">
        <f>IF(OR(D3611="SVCP", E3611="TRUE"), "No", IF(ISNA(VLOOKUP($C3611,'ProvResponder deviceId'!$A$1:$A$20000,1,FALSE)),"No","Yes"))</f>
        <v>No</v>
      </c>
      <c r="K3611" s="1" t="str">
        <f>IF($J3611="Yes",VLOOKUP($C3611,'ProvResponder deviceId'!$A$1:$C$20000,3,FALSE),"-")</f>
        <v>-</v>
      </c>
      <c r="L3611" s="1" t="str">
        <f t="shared" si="112"/>
        <v/>
      </c>
      <c r="M3611" s="1" t="str">
        <f t="shared" si="113"/>
        <v/>
      </c>
      <c r="N3611" s="1" t="str">
        <f>IF(ISBLANK($C3611),"",IF(ISNA(VLOOKUP($L3611,'result messages'!$H$3:$L$11,2,FALSE)),VLOOKUP($M3611,'result messages'!$H$3:$L$11,2,FALSE),VLOOKUP($L3611,'result messages'!$H$3:$L$11,2,FALSE)))</f>
        <v/>
      </c>
      <c r="O3611" s="1" t="str">
        <f>IF(ISBLANK($C3611),"",IF(ISNA(VLOOKUP($L3611,'result messages'!$H$3:$L$11,3,FALSE)),VLOOKUP($M3611,'result messages'!$H$3:$L$11,3,FALSE),VLOOKUP($L3611,'result messages'!$H$3:$L$11,3,FALSE)))</f>
        <v/>
      </c>
      <c r="P3611" s="1" t="str">
        <f>IF(ISBLANK($C3611),"",IF(ISNA(VLOOKUP($L3611,'result messages'!$H$3:$L$11,4,FALSE)),VLOOKUP($M3611,'result messages'!$H$3:$L$11,4,FALSE),VLOOKUP($L3611,'result messages'!$H$3:$L$11,4,FALSE)))</f>
        <v/>
      </c>
      <c r="Q3611" s="1" t="str">
        <f>IF(ISBLANK($C3611),"",IF(ISNA(VLOOKUP($L3611,'result messages'!$H$3:$L$11,5,FALSE)),VLOOKUP($M3611,'result messages'!$H$3:$L$11,5,FALSE),VLOOKUP($L3611,'result messages'!$H$3:$L$11,5,FALSE)))</f>
        <v/>
      </c>
    </row>
    <row r="3612" spans="1:17">
      <c r="A3612" s="1">
        <v>3609</v>
      </c>
      <c r="B3612" s="1"/>
      <c r="C3612" s="1"/>
      <c r="D3612" s="1"/>
      <c r="E3612" s="6"/>
      <c r="F3612" s="1"/>
      <c r="G3612" s="1" t="str">
        <f>IF(ISNA(VLOOKUP($C3612,'DTEN TCAP Linkage deviceId'!$A$1:$A$20000,1,FALSE)),"No","Yes")</f>
        <v>No</v>
      </c>
      <c r="H3612" s="1" t="str">
        <f>IF(ISNA(VLOOKUP($C3612,'Provisioning Requester'!$F$3:$H$20000,2,FALSE)),"No","Yes")</f>
        <v>No</v>
      </c>
      <c r="I3612" s="1" t="str">
        <f>IF($H3612="Yes",VLOOKUP($C3612,'Provisioning Requester'!$F$3:$H$20000,3,FALSE),"-")</f>
        <v>-</v>
      </c>
      <c r="J3612" s="1" t="str">
        <f>IF(OR(D3612="SVCP", E3612="TRUE"), "No", IF(ISNA(VLOOKUP($C3612,'ProvResponder deviceId'!$A$1:$A$20000,1,FALSE)),"No","Yes"))</f>
        <v>No</v>
      </c>
      <c r="K3612" s="1" t="str">
        <f>IF($J3612="Yes",VLOOKUP($C3612,'ProvResponder deviceId'!$A$1:$C$20000,3,FALSE),"-")</f>
        <v>-</v>
      </c>
      <c r="L3612" s="1" t="str">
        <f t="shared" si="112"/>
        <v/>
      </c>
      <c r="M3612" s="1" t="str">
        <f t="shared" si="113"/>
        <v/>
      </c>
      <c r="N3612" s="1" t="str">
        <f>IF(ISBLANK($C3612),"",IF(ISNA(VLOOKUP($L3612,'result messages'!$H$3:$L$11,2,FALSE)),VLOOKUP($M3612,'result messages'!$H$3:$L$11,2,FALSE),VLOOKUP($L3612,'result messages'!$H$3:$L$11,2,FALSE)))</f>
        <v/>
      </c>
      <c r="O3612" s="1" t="str">
        <f>IF(ISBLANK($C3612),"",IF(ISNA(VLOOKUP($L3612,'result messages'!$H$3:$L$11,3,FALSE)),VLOOKUP($M3612,'result messages'!$H$3:$L$11,3,FALSE),VLOOKUP($L3612,'result messages'!$H$3:$L$11,3,FALSE)))</f>
        <v/>
      </c>
      <c r="P3612" s="1" t="str">
        <f>IF(ISBLANK($C3612),"",IF(ISNA(VLOOKUP($L3612,'result messages'!$H$3:$L$11,4,FALSE)),VLOOKUP($M3612,'result messages'!$H$3:$L$11,4,FALSE),VLOOKUP($L3612,'result messages'!$H$3:$L$11,4,FALSE)))</f>
        <v/>
      </c>
      <c r="Q3612" s="1" t="str">
        <f>IF(ISBLANK($C3612),"",IF(ISNA(VLOOKUP($L3612,'result messages'!$H$3:$L$11,5,FALSE)),VLOOKUP($M3612,'result messages'!$H$3:$L$11,5,FALSE),VLOOKUP($L3612,'result messages'!$H$3:$L$11,5,FALSE)))</f>
        <v/>
      </c>
    </row>
    <row r="3613" spans="1:17">
      <c r="A3613" s="1">
        <v>3610</v>
      </c>
      <c r="B3613" s="1"/>
      <c r="C3613" s="1"/>
      <c r="D3613" s="1"/>
      <c r="E3613" s="6"/>
      <c r="F3613" s="1"/>
      <c r="G3613" s="1" t="str">
        <f>IF(ISNA(VLOOKUP($C3613,'DTEN TCAP Linkage deviceId'!$A$1:$A$20000,1,FALSE)),"No","Yes")</f>
        <v>No</v>
      </c>
      <c r="H3613" s="1" t="str">
        <f>IF(ISNA(VLOOKUP($C3613,'Provisioning Requester'!$F$3:$H$20000,2,FALSE)),"No","Yes")</f>
        <v>No</v>
      </c>
      <c r="I3613" s="1" t="str">
        <f>IF($H3613="Yes",VLOOKUP($C3613,'Provisioning Requester'!$F$3:$H$20000,3,FALSE),"-")</f>
        <v>-</v>
      </c>
      <c r="J3613" s="1" t="str">
        <f>IF(OR(D3613="SVCP", E3613="TRUE"), "No", IF(ISNA(VLOOKUP($C3613,'ProvResponder deviceId'!$A$1:$A$20000,1,FALSE)),"No","Yes"))</f>
        <v>No</v>
      </c>
      <c r="K3613" s="1" t="str">
        <f>IF($J3613="Yes",VLOOKUP($C3613,'ProvResponder deviceId'!$A$1:$C$20000,3,FALSE),"-")</f>
        <v>-</v>
      </c>
      <c r="L3613" s="1" t="str">
        <f t="shared" si="112"/>
        <v/>
      </c>
      <c r="M3613" s="1" t="str">
        <f t="shared" si="113"/>
        <v/>
      </c>
      <c r="N3613" s="1" t="str">
        <f>IF(ISBLANK($C3613),"",IF(ISNA(VLOOKUP($L3613,'result messages'!$H$3:$L$11,2,FALSE)),VLOOKUP($M3613,'result messages'!$H$3:$L$11,2,FALSE),VLOOKUP($L3613,'result messages'!$H$3:$L$11,2,FALSE)))</f>
        <v/>
      </c>
      <c r="O3613" s="1" t="str">
        <f>IF(ISBLANK($C3613),"",IF(ISNA(VLOOKUP($L3613,'result messages'!$H$3:$L$11,3,FALSE)),VLOOKUP($M3613,'result messages'!$H$3:$L$11,3,FALSE),VLOOKUP($L3613,'result messages'!$H$3:$L$11,3,FALSE)))</f>
        <v/>
      </c>
      <c r="P3613" s="1" t="str">
        <f>IF(ISBLANK($C3613),"",IF(ISNA(VLOOKUP($L3613,'result messages'!$H$3:$L$11,4,FALSE)),VLOOKUP($M3613,'result messages'!$H$3:$L$11,4,FALSE),VLOOKUP($L3613,'result messages'!$H$3:$L$11,4,FALSE)))</f>
        <v/>
      </c>
      <c r="Q3613" s="1" t="str">
        <f>IF(ISBLANK($C3613),"",IF(ISNA(VLOOKUP($L3613,'result messages'!$H$3:$L$11,5,FALSE)),VLOOKUP($M3613,'result messages'!$H$3:$L$11,5,FALSE),VLOOKUP($L3613,'result messages'!$H$3:$L$11,5,FALSE)))</f>
        <v/>
      </c>
    </row>
    <row r="3614" spans="1:17">
      <c r="A3614" s="1">
        <v>3611</v>
      </c>
      <c r="B3614" s="1"/>
      <c r="C3614" s="1"/>
      <c r="D3614" s="1"/>
      <c r="E3614" s="6"/>
      <c r="F3614" s="1"/>
      <c r="G3614" s="1" t="str">
        <f>IF(ISNA(VLOOKUP($C3614,'DTEN TCAP Linkage deviceId'!$A$1:$A$20000,1,FALSE)),"No","Yes")</f>
        <v>No</v>
      </c>
      <c r="H3614" s="1" t="str">
        <f>IF(ISNA(VLOOKUP($C3614,'Provisioning Requester'!$F$3:$H$20000,2,FALSE)),"No","Yes")</f>
        <v>No</v>
      </c>
      <c r="I3614" s="1" t="str">
        <f>IF($H3614="Yes",VLOOKUP($C3614,'Provisioning Requester'!$F$3:$H$20000,3,FALSE),"-")</f>
        <v>-</v>
      </c>
      <c r="J3614" s="1" t="str">
        <f>IF(OR(D3614="SVCP", E3614="TRUE"), "No", IF(ISNA(VLOOKUP($C3614,'ProvResponder deviceId'!$A$1:$A$20000,1,FALSE)),"No","Yes"))</f>
        <v>No</v>
      </c>
      <c r="K3614" s="1" t="str">
        <f>IF($J3614="Yes",VLOOKUP($C3614,'ProvResponder deviceId'!$A$1:$C$20000,3,FALSE),"-")</f>
        <v>-</v>
      </c>
      <c r="L3614" s="1" t="str">
        <f t="shared" si="112"/>
        <v/>
      </c>
      <c r="M3614" s="1" t="str">
        <f t="shared" si="113"/>
        <v/>
      </c>
      <c r="N3614" s="1" t="str">
        <f>IF(ISBLANK($C3614),"",IF(ISNA(VLOOKUP($L3614,'result messages'!$H$3:$L$11,2,FALSE)),VLOOKUP($M3614,'result messages'!$H$3:$L$11,2,FALSE),VLOOKUP($L3614,'result messages'!$H$3:$L$11,2,FALSE)))</f>
        <v/>
      </c>
      <c r="O3614" s="1" t="str">
        <f>IF(ISBLANK($C3614),"",IF(ISNA(VLOOKUP($L3614,'result messages'!$H$3:$L$11,3,FALSE)),VLOOKUP($M3614,'result messages'!$H$3:$L$11,3,FALSE),VLOOKUP($L3614,'result messages'!$H$3:$L$11,3,FALSE)))</f>
        <v/>
      </c>
      <c r="P3614" s="1" t="str">
        <f>IF(ISBLANK($C3614),"",IF(ISNA(VLOOKUP($L3614,'result messages'!$H$3:$L$11,4,FALSE)),VLOOKUP($M3614,'result messages'!$H$3:$L$11,4,FALSE),VLOOKUP($L3614,'result messages'!$H$3:$L$11,4,FALSE)))</f>
        <v/>
      </c>
      <c r="Q3614" s="1" t="str">
        <f>IF(ISBLANK($C3614),"",IF(ISNA(VLOOKUP($L3614,'result messages'!$H$3:$L$11,5,FALSE)),VLOOKUP($M3614,'result messages'!$H$3:$L$11,5,FALSE),VLOOKUP($L3614,'result messages'!$H$3:$L$11,5,FALSE)))</f>
        <v/>
      </c>
    </row>
    <row r="3615" spans="1:17">
      <c r="A3615" s="1">
        <v>3612</v>
      </c>
      <c r="B3615" s="1"/>
      <c r="C3615" s="1"/>
      <c r="D3615" s="1"/>
      <c r="E3615" s="6"/>
      <c r="F3615" s="1"/>
      <c r="G3615" s="1" t="str">
        <f>IF(ISNA(VLOOKUP($C3615,'DTEN TCAP Linkage deviceId'!$A$1:$A$20000,1,FALSE)),"No","Yes")</f>
        <v>No</v>
      </c>
      <c r="H3615" s="1" t="str">
        <f>IF(ISNA(VLOOKUP($C3615,'Provisioning Requester'!$F$3:$H$20000,2,FALSE)),"No","Yes")</f>
        <v>No</v>
      </c>
      <c r="I3615" s="1" t="str">
        <f>IF($H3615="Yes",VLOOKUP($C3615,'Provisioning Requester'!$F$3:$H$20000,3,FALSE),"-")</f>
        <v>-</v>
      </c>
      <c r="J3615" s="1" t="str">
        <f>IF(OR(D3615="SVCP", E3615="TRUE"), "No", IF(ISNA(VLOOKUP($C3615,'ProvResponder deviceId'!$A$1:$A$20000,1,FALSE)),"No","Yes"))</f>
        <v>No</v>
      </c>
      <c r="K3615" s="1" t="str">
        <f>IF($J3615="Yes",VLOOKUP($C3615,'ProvResponder deviceId'!$A$1:$C$20000,3,FALSE),"-")</f>
        <v>-</v>
      </c>
      <c r="L3615" s="1" t="str">
        <f t="shared" si="112"/>
        <v/>
      </c>
      <c r="M3615" s="1" t="str">
        <f t="shared" si="113"/>
        <v/>
      </c>
      <c r="N3615" s="1" t="str">
        <f>IF(ISBLANK($C3615),"",IF(ISNA(VLOOKUP($L3615,'result messages'!$H$3:$L$11,2,FALSE)),VLOOKUP($M3615,'result messages'!$H$3:$L$11,2,FALSE),VLOOKUP($L3615,'result messages'!$H$3:$L$11,2,FALSE)))</f>
        <v/>
      </c>
      <c r="O3615" s="1" t="str">
        <f>IF(ISBLANK($C3615),"",IF(ISNA(VLOOKUP($L3615,'result messages'!$H$3:$L$11,3,FALSE)),VLOOKUP($M3615,'result messages'!$H$3:$L$11,3,FALSE),VLOOKUP($L3615,'result messages'!$H$3:$L$11,3,FALSE)))</f>
        <v/>
      </c>
      <c r="P3615" s="1" t="str">
        <f>IF(ISBLANK($C3615),"",IF(ISNA(VLOOKUP($L3615,'result messages'!$H$3:$L$11,4,FALSE)),VLOOKUP($M3615,'result messages'!$H$3:$L$11,4,FALSE),VLOOKUP($L3615,'result messages'!$H$3:$L$11,4,FALSE)))</f>
        <v/>
      </c>
      <c r="Q3615" s="1" t="str">
        <f>IF(ISBLANK($C3615),"",IF(ISNA(VLOOKUP($L3615,'result messages'!$H$3:$L$11,5,FALSE)),VLOOKUP($M3615,'result messages'!$H$3:$L$11,5,FALSE),VLOOKUP($L3615,'result messages'!$H$3:$L$11,5,FALSE)))</f>
        <v/>
      </c>
    </row>
    <row r="3616" spans="1:17">
      <c r="A3616" s="1">
        <v>3613</v>
      </c>
      <c r="B3616" s="1"/>
      <c r="C3616" s="1"/>
      <c r="D3616" s="1"/>
      <c r="E3616" s="6"/>
      <c r="F3616" s="1"/>
      <c r="G3616" s="1" t="str">
        <f>IF(ISNA(VLOOKUP($C3616,'DTEN TCAP Linkage deviceId'!$A$1:$A$20000,1,FALSE)),"No","Yes")</f>
        <v>No</v>
      </c>
      <c r="H3616" s="1" t="str">
        <f>IF(ISNA(VLOOKUP($C3616,'Provisioning Requester'!$F$3:$H$20000,2,FALSE)),"No","Yes")</f>
        <v>No</v>
      </c>
      <c r="I3616" s="1" t="str">
        <f>IF($H3616="Yes",VLOOKUP($C3616,'Provisioning Requester'!$F$3:$H$20000,3,FALSE),"-")</f>
        <v>-</v>
      </c>
      <c r="J3616" s="1" t="str">
        <f>IF(OR(D3616="SVCP", E3616="TRUE"), "No", IF(ISNA(VLOOKUP($C3616,'ProvResponder deviceId'!$A$1:$A$20000,1,FALSE)),"No","Yes"))</f>
        <v>No</v>
      </c>
      <c r="K3616" s="1" t="str">
        <f>IF($J3616="Yes",VLOOKUP($C3616,'ProvResponder deviceId'!$A$1:$C$20000,3,FALSE),"-")</f>
        <v>-</v>
      </c>
      <c r="L3616" s="1" t="str">
        <f t="shared" si="112"/>
        <v/>
      </c>
      <c r="M3616" s="1" t="str">
        <f t="shared" si="113"/>
        <v/>
      </c>
      <c r="N3616" s="1" t="str">
        <f>IF(ISBLANK($C3616),"",IF(ISNA(VLOOKUP($L3616,'result messages'!$H$3:$L$11,2,FALSE)),VLOOKUP($M3616,'result messages'!$H$3:$L$11,2,FALSE),VLOOKUP($L3616,'result messages'!$H$3:$L$11,2,FALSE)))</f>
        <v/>
      </c>
      <c r="O3616" s="1" t="str">
        <f>IF(ISBLANK($C3616),"",IF(ISNA(VLOOKUP($L3616,'result messages'!$H$3:$L$11,3,FALSE)),VLOOKUP($M3616,'result messages'!$H$3:$L$11,3,FALSE),VLOOKUP($L3616,'result messages'!$H$3:$L$11,3,FALSE)))</f>
        <v/>
      </c>
      <c r="P3616" s="1" t="str">
        <f>IF(ISBLANK($C3616),"",IF(ISNA(VLOOKUP($L3616,'result messages'!$H$3:$L$11,4,FALSE)),VLOOKUP($M3616,'result messages'!$H$3:$L$11,4,FALSE),VLOOKUP($L3616,'result messages'!$H$3:$L$11,4,FALSE)))</f>
        <v/>
      </c>
      <c r="Q3616" s="1" t="str">
        <f>IF(ISBLANK($C3616),"",IF(ISNA(VLOOKUP($L3616,'result messages'!$H$3:$L$11,5,FALSE)),VLOOKUP($M3616,'result messages'!$H$3:$L$11,5,FALSE),VLOOKUP($L3616,'result messages'!$H$3:$L$11,5,FALSE)))</f>
        <v/>
      </c>
    </row>
    <row r="3617" spans="1:17">
      <c r="A3617" s="1">
        <v>3614</v>
      </c>
      <c r="B3617" s="1"/>
      <c r="C3617" s="1"/>
      <c r="D3617" s="1"/>
      <c r="E3617" s="6"/>
      <c r="F3617" s="1"/>
      <c r="G3617" s="1" t="str">
        <f>IF(ISNA(VLOOKUP($C3617,'DTEN TCAP Linkage deviceId'!$A$1:$A$20000,1,FALSE)),"No","Yes")</f>
        <v>No</v>
      </c>
      <c r="H3617" s="1" t="str">
        <f>IF(ISNA(VLOOKUP($C3617,'Provisioning Requester'!$F$3:$H$20000,2,FALSE)),"No","Yes")</f>
        <v>No</v>
      </c>
      <c r="I3617" s="1" t="str">
        <f>IF($H3617="Yes",VLOOKUP($C3617,'Provisioning Requester'!$F$3:$H$20000,3,FALSE),"-")</f>
        <v>-</v>
      </c>
      <c r="J3617" s="1" t="str">
        <f>IF(OR(D3617="SVCP", E3617="TRUE"), "No", IF(ISNA(VLOOKUP($C3617,'ProvResponder deviceId'!$A$1:$A$20000,1,FALSE)),"No","Yes"))</f>
        <v>No</v>
      </c>
      <c r="K3617" s="1" t="str">
        <f>IF($J3617="Yes",VLOOKUP($C3617,'ProvResponder deviceId'!$A$1:$C$20000,3,FALSE),"-")</f>
        <v>-</v>
      </c>
      <c r="L3617" s="1" t="str">
        <f t="shared" si="112"/>
        <v/>
      </c>
      <c r="M3617" s="1" t="str">
        <f t="shared" si="113"/>
        <v/>
      </c>
      <c r="N3617" s="1" t="str">
        <f>IF(ISBLANK($C3617),"",IF(ISNA(VLOOKUP($L3617,'result messages'!$H$3:$L$11,2,FALSE)),VLOOKUP($M3617,'result messages'!$H$3:$L$11,2,FALSE),VLOOKUP($L3617,'result messages'!$H$3:$L$11,2,FALSE)))</f>
        <v/>
      </c>
      <c r="O3617" s="1" t="str">
        <f>IF(ISBLANK($C3617),"",IF(ISNA(VLOOKUP($L3617,'result messages'!$H$3:$L$11,3,FALSE)),VLOOKUP($M3617,'result messages'!$H$3:$L$11,3,FALSE),VLOOKUP($L3617,'result messages'!$H$3:$L$11,3,FALSE)))</f>
        <v/>
      </c>
      <c r="P3617" s="1" t="str">
        <f>IF(ISBLANK($C3617),"",IF(ISNA(VLOOKUP($L3617,'result messages'!$H$3:$L$11,4,FALSE)),VLOOKUP($M3617,'result messages'!$H$3:$L$11,4,FALSE),VLOOKUP($L3617,'result messages'!$H$3:$L$11,4,FALSE)))</f>
        <v/>
      </c>
      <c r="Q3617" s="1" t="str">
        <f>IF(ISBLANK($C3617),"",IF(ISNA(VLOOKUP($L3617,'result messages'!$H$3:$L$11,5,FALSE)),VLOOKUP($M3617,'result messages'!$H$3:$L$11,5,FALSE),VLOOKUP($L3617,'result messages'!$H$3:$L$11,5,FALSE)))</f>
        <v/>
      </c>
    </row>
    <row r="3618" spans="1:17">
      <c r="A3618" s="1">
        <v>3615</v>
      </c>
      <c r="B3618" s="1"/>
      <c r="C3618" s="1"/>
      <c r="D3618" s="1"/>
      <c r="E3618" s="6"/>
      <c r="F3618" s="1"/>
      <c r="G3618" s="1" t="str">
        <f>IF(ISNA(VLOOKUP($C3618,'DTEN TCAP Linkage deviceId'!$A$1:$A$20000,1,FALSE)),"No","Yes")</f>
        <v>No</v>
      </c>
      <c r="H3618" s="1" t="str">
        <f>IF(ISNA(VLOOKUP($C3618,'Provisioning Requester'!$F$3:$H$20000,2,FALSE)),"No","Yes")</f>
        <v>No</v>
      </c>
      <c r="I3618" s="1" t="str">
        <f>IF($H3618="Yes",VLOOKUP($C3618,'Provisioning Requester'!$F$3:$H$20000,3,FALSE),"-")</f>
        <v>-</v>
      </c>
      <c r="J3618" s="1" t="str">
        <f>IF(OR(D3618="SVCP", E3618="TRUE"), "No", IF(ISNA(VLOOKUP($C3618,'ProvResponder deviceId'!$A$1:$A$20000,1,FALSE)),"No","Yes"))</f>
        <v>No</v>
      </c>
      <c r="K3618" s="1" t="str">
        <f>IF($J3618="Yes",VLOOKUP($C3618,'ProvResponder deviceId'!$A$1:$C$20000,3,FALSE),"-")</f>
        <v>-</v>
      </c>
      <c r="L3618" s="1" t="str">
        <f t="shared" si="112"/>
        <v/>
      </c>
      <c r="M3618" s="1" t="str">
        <f t="shared" si="113"/>
        <v/>
      </c>
      <c r="N3618" s="1" t="str">
        <f>IF(ISBLANK($C3618),"",IF(ISNA(VLOOKUP($L3618,'result messages'!$H$3:$L$11,2,FALSE)),VLOOKUP($M3618,'result messages'!$H$3:$L$11,2,FALSE),VLOOKUP($L3618,'result messages'!$H$3:$L$11,2,FALSE)))</f>
        <v/>
      </c>
      <c r="O3618" s="1" t="str">
        <f>IF(ISBLANK($C3618),"",IF(ISNA(VLOOKUP($L3618,'result messages'!$H$3:$L$11,3,FALSE)),VLOOKUP($M3618,'result messages'!$H$3:$L$11,3,FALSE),VLOOKUP($L3618,'result messages'!$H$3:$L$11,3,FALSE)))</f>
        <v/>
      </c>
      <c r="P3618" s="1" t="str">
        <f>IF(ISBLANK($C3618),"",IF(ISNA(VLOOKUP($L3618,'result messages'!$H$3:$L$11,4,FALSE)),VLOOKUP($M3618,'result messages'!$H$3:$L$11,4,FALSE),VLOOKUP($L3618,'result messages'!$H$3:$L$11,4,FALSE)))</f>
        <v/>
      </c>
      <c r="Q3618" s="1" t="str">
        <f>IF(ISBLANK($C3618),"",IF(ISNA(VLOOKUP($L3618,'result messages'!$H$3:$L$11,5,FALSE)),VLOOKUP($M3618,'result messages'!$H$3:$L$11,5,FALSE),VLOOKUP($L3618,'result messages'!$H$3:$L$11,5,FALSE)))</f>
        <v/>
      </c>
    </row>
    <row r="3619" spans="1:17">
      <c r="A3619" s="1">
        <v>3616</v>
      </c>
      <c r="B3619" s="1"/>
      <c r="C3619" s="1"/>
      <c r="D3619" s="1"/>
      <c r="E3619" s="6"/>
      <c r="F3619" s="1"/>
      <c r="G3619" s="1" t="str">
        <f>IF(ISNA(VLOOKUP($C3619,'DTEN TCAP Linkage deviceId'!$A$1:$A$20000,1,FALSE)),"No","Yes")</f>
        <v>No</v>
      </c>
      <c r="H3619" s="1" t="str">
        <f>IF(ISNA(VLOOKUP($C3619,'Provisioning Requester'!$F$3:$H$20000,2,FALSE)),"No","Yes")</f>
        <v>No</v>
      </c>
      <c r="I3619" s="1" t="str">
        <f>IF($H3619="Yes",VLOOKUP($C3619,'Provisioning Requester'!$F$3:$H$20000,3,FALSE),"-")</f>
        <v>-</v>
      </c>
      <c r="J3619" s="1" t="str">
        <f>IF(OR(D3619="SVCP", E3619="TRUE"), "No", IF(ISNA(VLOOKUP($C3619,'ProvResponder deviceId'!$A$1:$A$20000,1,FALSE)),"No","Yes"))</f>
        <v>No</v>
      </c>
      <c r="K3619" s="1" t="str">
        <f>IF($J3619="Yes",VLOOKUP($C3619,'ProvResponder deviceId'!$A$1:$C$20000,3,FALSE),"-")</f>
        <v>-</v>
      </c>
      <c r="L3619" s="1" t="str">
        <f t="shared" si="112"/>
        <v/>
      </c>
      <c r="M3619" s="1" t="str">
        <f t="shared" si="113"/>
        <v/>
      </c>
      <c r="N3619" s="1" t="str">
        <f>IF(ISBLANK($C3619),"",IF(ISNA(VLOOKUP($L3619,'result messages'!$H$3:$L$11,2,FALSE)),VLOOKUP($M3619,'result messages'!$H$3:$L$11,2,FALSE),VLOOKUP($L3619,'result messages'!$H$3:$L$11,2,FALSE)))</f>
        <v/>
      </c>
      <c r="O3619" s="1" t="str">
        <f>IF(ISBLANK($C3619),"",IF(ISNA(VLOOKUP($L3619,'result messages'!$H$3:$L$11,3,FALSE)),VLOOKUP($M3619,'result messages'!$H$3:$L$11,3,FALSE),VLOOKUP($L3619,'result messages'!$H$3:$L$11,3,FALSE)))</f>
        <v/>
      </c>
      <c r="P3619" s="1" t="str">
        <f>IF(ISBLANK($C3619),"",IF(ISNA(VLOOKUP($L3619,'result messages'!$H$3:$L$11,4,FALSE)),VLOOKUP($M3619,'result messages'!$H$3:$L$11,4,FALSE),VLOOKUP($L3619,'result messages'!$H$3:$L$11,4,FALSE)))</f>
        <v/>
      </c>
      <c r="Q3619" s="1" t="str">
        <f>IF(ISBLANK($C3619),"",IF(ISNA(VLOOKUP($L3619,'result messages'!$H$3:$L$11,5,FALSE)),VLOOKUP($M3619,'result messages'!$H$3:$L$11,5,FALSE),VLOOKUP($L3619,'result messages'!$H$3:$L$11,5,FALSE)))</f>
        <v/>
      </c>
    </row>
    <row r="3620" spans="1:17">
      <c r="A3620" s="1">
        <v>3617</v>
      </c>
      <c r="B3620" s="1"/>
      <c r="C3620" s="1"/>
      <c r="D3620" s="1"/>
      <c r="E3620" s="6"/>
      <c r="F3620" s="1"/>
      <c r="G3620" s="1" t="str">
        <f>IF(ISNA(VLOOKUP($C3620,'DTEN TCAP Linkage deviceId'!$A$1:$A$20000,1,FALSE)),"No","Yes")</f>
        <v>No</v>
      </c>
      <c r="H3620" s="1" t="str">
        <f>IF(ISNA(VLOOKUP($C3620,'Provisioning Requester'!$F$3:$H$20000,2,FALSE)),"No","Yes")</f>
        <v>No</v>
      </c>
      <c r="I3620" s="1" t="str">
        <f>IF($H3620="Yes",VLOOKUP($C3620,'Provisioning Requester'!$F$3:$H$20000,3,FALSE),"-")</f>
        <v>-</v>
      </c>
      <c r="J3620" s="1" t="str">
        <f>IF(OR(D3620="SVCP", E3620="TRUE"), "No", IF(ISNA(VLOOKUP($C3620,'ProvResponder deviceId'!$A$1:$A$20000,1,FALSE)),"No","Yes"))</f>
        <v>No</v>
      </c>
      <c r="K3620" s="1" t="str">
        <f>IF($J3620="Yes",VLOOKUP($C3620,'ProvResponder deviceId'!$A$1:$C$20000,3,FALSE),"-")</f>
        <v>-</v>
      </c>
      <c r="L3620" s="1" t="str">
        <f t="shared" si="112"/>
        <v/>
      </c>
      <c r="M3620" s="1" t="str">
        <f t="shared" si="113"/>
        <v/>
      </c>
      <c r="N3620" s="1" t="str">
        <f>IF(ISBLANK($C3620),"",IF(ISNA(VLOOKUP($L3620,'result messages'!$H$3:$L$11,2,FALSE)),VLOOKUP($M3620,'result messages'!$H$3:$L$11,2,FALSE),VLOOKUP($L3620,'result messages'!$H$3:$L$11,2,FALSE)))</f>
        <v/>
      </c>
      <c r="O3620" s="1" t="str">
        <f>IF(ISBLANK($C3620),"",IF(ISNA(VLOOKUP($L3620,'result messages'!$H$3:$L$11,3,FALSE)),VLOOKUP($M3620,'result messages'!$H$3:$L$11,3,FALSE),VLOOKUP($L3620,'result messages'!$H$3:$L$11,3,FALSE)))</f>
        <v/>
      </c>
      <c r="P3620" s="1" t="str">
        <f>IF(ISBLANK($C3620),"",IF(ISNA(VLOOKUP($L3620,'result messages'!$H$3:$L$11,4,FALSE)),VLOOKUP($M3620,'result messages'!$H$3:$L$11,4,FALSE),VLOOKUP($L3620,'result messages'!$H$3:$L$11,4,FALSE)))</f>
        <v/>
      </c>
      <c r="Q3620" s="1" t="str">
        <f>IF(ISBLANK($C3620),"",IF(ISNA(VLOOKUP($L3620,'result messages'!$H$3:$L$11,5,FALSE)),VLOOKUP($M3620,'result messages'!$H$3:$L$11,5,FALSE),VLOOKUP($L3620,'result messages'!$H$3:$L$11,5,FALSE)))</f>
        <v/>
      </c>
    </row>
    <row r="3621" spans="1:17">
      <c r="A3621" s="1">
        <v>3618</v>
      </c>
      <c r="B3621" s="1"/>
      <c r="C3621" s="1"/>
      <c r="D3621" s="1"/>
      <c r="E3621" s="6"/>
      <c r="F3621" s="1"/>
      <c r="G3621" s="1" t="str">
        <f>IF(ISNA(VLOOKUP($C3621,'DTEN TCAP Linkage deviceId'!$A$1:$A$20000,1,FALSE)),"No","Yes")</f>
        <v>No</v>
      </c>
      <c r="H3621" s="1" t="str">
        <f>IF(ISNA(VLOOKUP($C3621,'Provisioning Requester'!$F$3:$H$20000,2,FALSE)),"No","Yes")</f>
        <v>No</v>
      </c>
      <c r="I3621" s="1" t="str">
        <f>IF($H3621="Yes",VLOOKUP($C3621,'Provisioning Requester'!$F$3:$H$20000,3,FALSE),"-")</f>
        <v>-</v>
      </c>
      <c r="J3621" s="1" t="str">
        <f>IF(OR(D3621="SVCP", E3621="TRUE"), "No", IF(ISNA(VLOOKUP($C3621,'ProvResponder deviceId'!$A$1:$A$20000,1,FALSE)),"No","Yes"))</f>
        <v>No</v>
      </c>
      <c r="K3621" s="1" t="str">
        <f>IF($J3621="Yes",VLOOKUP($C3621,'ProvResponder deviceId'!$A$1:$C$20000,3,FALSE),"-")</f>
        <v>-</v>
      </c>
      <c r="L3621" s="1" t="str">
        <f t="shared" si="112"/>
        <v/>
      </c>
      <c r="M3621" s="1" t="str">
        <f t="shared" si="113"/>
        <v/>
      </c>
      <c r="N3621" s="1" t="str">
        <f>IF(ISBLANK($C3621),"",IF(ISNA(VLOOKUP($L3621,'result messages'!$H$3:$L$11,2,FALSE)),VLOOKUP($M3621,'result messages'!$H$3:$L$11,2,FALSE),VLOOKUP($L3621,'result messages'!$H$3:$L$11,2,FALSE)))</f>
        <v/>
      </c>
      <c r="O3621" s="1" t="str">
        <f>IF(ISBLANK($C3621),"",IF(ISNA(VLOOKUP($L3621,'result messages'!$H$3:$L$11,3,FALSE)),VLOOKUP($M3621,'result messages'!$H$3:$L$11,3,FALSE),VLOOKUP($L3621,'result messages'!$H$3:$L$11,3,FALSE)))</f>
        <v/>
      </c>
      <c r="P3621" s="1" t="str">
        <f>IF(ISBLANK($C3621),"",IF(ISNA(VLOOKUP($L3621,'result messages'!$H$3:$L$11,4,FALSE)),VLOOKUP($M3621,'result messages'!$H$3:$L$11,4,FALSE),VLOOKUP($L3621,'result messages'!$H$3:$L$11,4,FALSE)))</f>
        <v/>
      </c>
      <c r="Q3621" s="1" t="str">
        <f>IF(ISBLANK($C3621),"",IF(ISNA(VLOOKUP($L3621,'result messages'!$H$3:$L$11,5,FALSE)),VLOOKUP($M3621,'result messages'!$H$3:$L$11,5,FALSE),VLOOKUP($L3621,'result messages'!$H$3:$L$11,5,FALSE)))</f>
        <v/>
      </c>
    </row>
    <row r="3622" spans="1:17">
      <c r="A3622" s="1">
        <v>3619</v>
      </c>
      <c r="B3622" s="1"/>
      <c r="C3622" s="1"/>
      <c r="D3622" s="1"/>
      <c r="E3622" s="6"/>
      <c r="F3622" s="1"/>
      <c r="G3622" s="1" t="str">
        <f>IF(ISNA(VLOOKUP($C3622,'DTEN TCAP Linkage deviceId'!$A$1:$A$20000,1,FALSE)),"No","Yes")</f>
        <v>No</v>
      </c>
      <c r="H3622" s="1" t="str">
        <f>IF(ISNA(VLOOKUP($C3622,'Provisioning Requester'!$F$3:$H$20000,2,FALSE)),"No","Yes")</f>
        <v>No</v>
      </c>
      <c r="I3622" s="1" t="str">
        <f>IF($H3622="Yes",VLOOKUP($C3622,'Provisioning Requester'!$F$3:$H$20000,3,FALSE),"-")</f>
        <v>-</v>
      </c>
      <c r="J3622" s="1" t="str">
        <f>IF(OR(D3622="SVCP", E3622="TRUE"), "No", IF(ISNA(VLOOKUP($C3622,'ProvResponder deviceId'!$A$1:$A$20000,1,FALSE)),"No","Yes"))</f>
        <v>No</v>
      </c>
      <c r="K3622" s="1" t="str">
        <f>IF($J3622="Yes",VLOOKUP($C3622,'ProvResponder deviceId'!$A$1:$C$20000,3,FALSE),"-")</f>
        <v>-</v>
      </c>
      <c r="L3622" s="1" t="str">
        <f t="shared" si="112"/>
        <v/>
      </c>
      <c r="M3622" s="1" t="str">
        <f t="shared" si="113"/>
        <v/>
      </c>
      <c r="N3622" s="1" t="str">
        <f>IF(ISBLANK($C3622),"",IF(ISNA(VLOOKUP($L3622,'result messages'!$H$3:$L$11,2,FALSE)),VLOOKUP($M3622,'result messages'!$H$3:$L$11,2,FALSE),VLOOKUP($L3622,'result messages'!$H$3:$L$11,2,FALSE)))</f>
        <v/>
      </c>
      <c r="O3622" s="1" t="str">
        <f>IF(ISBLANK($C3622),"",IF(ISNA(VLOOKUP($L3622,'result messages'!$H$3:$L$11,3,FALSE)),VLOOKUP($M3622,'result messages'!$H$3:$L$11,3,FALSE),VLOOKUP($L3622,'result messages'!$H$3:$L$11,3,FALSE)))</f>
        <v/>
      </c>
      <c r="P3622" s="1" t="str">
        <f>IF(ISBLANK($C3622),"",IF(ISNA(VLOOKUP($L3622,'result messages'!$H$3:$L$11,4,FALSE)),VLOOKUP($M3622,'result messages'!$H$3:$L$11,4,FALSE),VLOOKUP($L3622,'result messages'!$H$3:$L$11,4,FALSE)))</f>
        <v/>
      </c>
      <c r="Q3622" s="1" t="str">
        <f>IF(ISBLANK($C3622),"",IF(ISNA(VLOOKUP($L3622,'result messages'!$H$3:$L$11,5,FALSE)),VLOOKUP($M3622,'result messages'!$H$3:$L$11,5,FALSE),VLOOKUP($L3622,'result messages'!$H$3:$L$11,5,FALSE)))</f>
        <v/>
      </c>
    </row>
    <row r="3623" spans="1:17">
      <c r="A3623" s="1">
        <v>3620</v>
      </c>
      <c r="B3623" s="1"/>
      <c r="C3623" s="1"/>
      <c r="D3623" s="1"/>
      <c r="E3623" s="6"/>
      <c r="F3623" s="1"/>
      <c r="G3623" s="1" t="str">
        <f>IF(ISNA(VLOOKUP($C3623,'DTEN TCAP Linkage deviceId'!$A$1:$A$20000,1,FALSE)),"No","Yes")</f>
        <v>No</v>
      </c>
      <c r="H3623" s="1" t="str">
        <f>IF(ISNA(VLOOKUP($C3623,'Provisioning Requester'!$F$3:$H$20000,2,FALSE)),"No","Yes")</f>
        <v>No</v>
      </c>
      <c r="I3623" s="1" t="str">
        <f>IF($H3623="Yes",VLOOKUP($C3623,'Provisioning Requester'!$F$3:$H$20000,3,FALSE),"-")</f>
        <v>-</v>
      </c>
      <c r="J3623" s="1" t="str">
        <f>IF(OR(D3623="SVCP", E3623="TRUE"), "No", IF(ISNA(VLOOKUP($C3623,'ProvResponder deviceId'!$A$1:$A$20000,1,FALSE)),"No","Yes"))</f>
        <v>No</v>
      </c>
      <c r="K3623" s="1" t="str">
        <f>IF($J3623="Yes",VLOOKUP($C3623,'ProvResponder deviceId'!$A$1:$C$20000,3,FALSE),"-")</f>
        <v>-</v>
      </c>
      <c r="L3623" s="1" t="str">
        <f t="shared" si="112"/>
        <v/>
      </c>
      <c r="M3623" s="1" t="str">
        <f t="shared" si="113"/>
        <v/>
      </c>
      <c r="N3623" s="1" t="str">
        <f>IF(ISBLANK($C3623),"",IF(ISNA(VLOOKUP($L3623,'result messages'!$H$3:$L$11,2,FALSE)),VLOOKUP($M3623,'result messages'!$H$3:$L$11,2,FALSE),VLOOKUP($L3623,'result messages'!$H$3:$L$11,2,FALSE)))</f>
        <v/>
      </c>
      <c r="O3623" s="1" t="str">
        <f>IF(ISBLANK($C3623),"",IF(ISNA(VLOOKUP($L3623,'result messages'!$H$3:$L$11,3,FALSE)),VLOOKUP($M3623,'result messages'!$H$3:$L$11,3,FALSE),VLOOKUP($L3623,'result messages'!$H$3:$L$11,3,FALSE)))</f>
        <v/>
      </c>
      <c r="P3623" s="1" t="str">
        <f>IF(ISBLANK($C3623),"",IF(ISNA(VLOOKUP($L3623,'result messages'!$H$3:$L$11,4,FALSE)),VLOOKUP($M3623,'result messages'!$H$3:$L$11,4,FALSE),VLOOKUP($L3623,'result messages'!$H$3:$L$11,4,FALSE)))</f>
        <v/>
      </c>
      <c r="Q3623" s="1" t="str">
        <f>IF(ISBLANK($C3623),"",IF(ISNA(VLOOKUP($L3623,'result messages'!$H$3:$L$11,5,FALSE)),VLOOKUP($M3623,'result messages'!$H$3:$L$11,5,FALSE),VLOOKUP($L3623,'result messages'!$H$3:$L$11,5,FALSE)))</f>
        <v/>
      </c>
    </row>
    <row r="3624" spans="1:17">
      <c r="A3624" s="1">
        <v>3621</v>
      </c>
      <c r="B3624" s="1"/>
      <c r="C3624" s="1"/>
      <c r="D3624" s="1"/>
      <c r="E3624" s="6"/>
      <c r="F3624" s="1"/>
      <c r="G3624" s="1" t="str">
        <f>IF(ISNA(VLOOKUP($C3624,'DTEN TCAP Linkage deviceId'!$A$1:$A$20000,1,FALSE)),"No","Yes")</f>
        <v>No</v>
      </c>
      <c r="H3624" s="1" t="str">
        <f>IF(ISNA(VLOOKUP($C3624,'Provisioning Requester'!$F$3:$H$20000,2,FALSE)),"No","Yes")</f>
        <v>No</v>
      </c>
      <c r="I3624" s="1" t="str">
        <f>IF($H3624="Yes",VLOOKUP($C3624,'Provisioning Requester'!$F$3:$H$20000,3,FALSE),"-")</f>
        <v>-</v>
      </c>
      <c r="J3624" s="1" t="str">
        <f>IF(OR(D3624="SVCP", E3624="TRUE"), "No", IF(ISNA(VLOOKUP($C3624,'ProvResponder deviceId'!$A$1:$A$20000,1,FALSE)),"No","Yes"))</f>
        <v>No</v>
      </c>
      <c r="K3624" s="1" t="str">
        <f>IF($J3624="Yes",VLOOKUP($C3624,'ProvResponder deviceId'!$A$1:$C$20000,3,FALSE),"-")</f>
        <v>-</v>
      </c>
      <c r="L3624" s="1" t="str">
        <f t="shared" si="112"/>
        <v/>
      </c>
      <c r="M3624" s="1" t="str">
        <f t="shared" si="113"/>
        <v/>
      </c>
      <c r="N3624" s="1" t="str">
        <f>IF(ISBLANK($C3624),"",IF(ISNA(VLOOKUP($L3624,'result messages'!$H$3:$L$11,2,FALSE)),VLOOKUP($M3624,'result messages'!$H$3:$L$11,2,FALSE),VLOOKUP($L3624,'result messages'!$H$3:$L$11,2,FALSE)))</f>
        <v/>
      </c>
      <c r="O3624" s="1" t="str">
        <f>IF(ISBLANK($C3624),"",IF(ISNA(VLOOKUP($L3624,'result messages'!$H$3:$L$11,3,FALSE)),VLOOKUP($M3624,'result messages'!$H$3:$L$11,3,FALSE),VLOOKUP($L3624,'result messages'!$H$3:$L$11,3,FALSE)))</f>
        <v/>
      </c>
      <c r="P3624" s="1" t="str">
        <f>IF(ISBLANK($C3624),"",IF(ISNA(VLOOKUP($L3624,'result messages'!$H$3:$L$11,4,FALSE)),VLOOKUP($M3624,'result messages'!$H$3:$L$11,4,FALSE),VLOOKUP($L3624,'result messages'!$H$3:$L$11,4,FALSE)))</f>
        <v/>
      </c>
      <c r="Q3624" s="1" t="str">
        <f>IF(ISBLANK($C3624),"",IF(ISNA(VLOOKUP($L3624,'result messages'!$H$3:$L$11,5,FALSE)),VLOOKUP($M3624,'result messages'!$H$3:$L$11,5,FALSE),VLOOKUP($L3624,'result messages'!$H$3:$L$11,5,FALSE)))</f>
        <v/>
      </c>
    </row>
    <row r="3625" spans="1:17">
      <c r="A3625" s="1">
        <v>3622</v>
      </c>
      <c r="B3625" s="1"/>
      <c r="C3625" s="1"/>
      <c r="D3625" s="1"/>
      <c r="E3625" s="6"/>
      <c r="F3625" s="1"/>
      <c r="G3625" s="1" t="str">
        <f>IF(ISNA(VLOOKUP($C3625,'DTEN TCAP Linkage deviceId'!$A$1:$A$20000,1,FALSE)),"No","Yes")</f>
        <v>No</v>
      </c>
      <c r="H3625" s="1" t="str">
        <f>IF(ISNA(VLOOKUP($C3625,'Provisioning Requester'!$F$3:$H$20000,2,FALSE)),"No","Yes")</f>
        <v>No</v>
      </c>
      <c r="I3625" s="1" t="str">
        <f>IF($H3625="Yes",VLOOKUP($C3625,'Provisioning Requester'!$F$3:$H$20000,3,FALSE),"-")</f>
        <v>-</v>
      </c>
      <c r="J3625" s="1" t="str">
        <f>IF(OR(D3625="SVCP", E3625="TRUE"), "No", IF(ISNA(VLOOKUP($C3625,'ProvResponder deviceId'!$A$1:$A$20000,1,FALSE)),"No","Yes"))</f>
        <v>No</v>
      </c>
      <c r="K3625" s="1" t="str">
        <f>IF($J3625="Yes",VLOOKUP($C3625,'ProvResponder deviceId'!$A$1:$C$20000,3,FALSE),"-")</f>
        <v>-</v>
      </c>
      <c r="L3625" s="1" t="str">
        <f t="shared" si="112"/>
        <v/>
      </c>
      <c r="M3625" s="1" t="str">
        <f t="shared" si="113"/>
        <v/>
      </c>
      <c r="N3625" s="1" t="str">
        <f>IF(ISBLANK($C3625),"",IF(ISNA(VLOOKUP($L3625,'result messages'!$H$3:$L$11,2,FALSE)),VLOOKUP($M3625,'result messages'!$H$3:$L$11,2,FALSE),VLOOKUP($L3625,'result messages'!$H$3:$L$11,2,FALSE)))</f>
        <v/>
      </c>
      <c r="O3625" s="1" t="str">
        <f>IF(ISBLANK($C3625),"",IF(ISNA(VLOOKUP($L3625,'result messages'!$H$3:$L$11,3,FALSE)),VLOOKUP($M3625,'result messages'!$H$3:$L$11,3,FALSE),VLOOKUP($L3625,'result messages'!$H$3:$L$11,3,FALSE)))</f>
        <v/>
      </c>
      <c r="P3625" s="1" t="str">
        <f>IF(ISBLANK($C3625),"",IF(ISNA(VLOOKUP($L3625,'result messages'!$H$3:$L$11,4,FALSE)),VLOOKUP($M3625,'result messages'!$H$3:$L$11,4,FALSE),VLOOKUP($L3625,'result messages'!$H$3:$L$11,4,FALSE)))</f>
        <v/>
      </c>
      <c r="Q3625" s="1" t="str">
        <f>IF(ISBLANK($C3625),"",IF(ISNA(VLOOKUP($L3625,'result messages'!$H$3:$L$11,5,FALSE)),VLOOKUP($M3625,'result messages'!$H$3:$L$11,5,FALSE),VLOOKUP($L3625,'result messages'!$H$3:$L$11,5,FALSE)))</f>
        <v/>
      </c>
    </row>
    <row r="3626" spans="1:17">
      <c r="A3626" s="1">
        <v>3623</v>
      </c>
      <c r="B3626" s="1"/>
      <c r="C3626" s="1"/>
      <c r="D3626" s="1"/>
      <c r="E3626" s="6"/>
      <c r="F3626" s="1"/>
      <c r="G3626" s="1" t="str">
        <f>IF(ISNA(VLOOKUP($C3626,'DTEN TCAP Linkage deviceId'!$A$1:$A$20000,1,FALSE)),"No","Yes")</f>
        <v>No</v>
      </c>
      <c r="H3626" s="1" t="str">
        <f>IF(ISNA(VLOOKUP($C3626,'Provisioning Requester'!$F$3:$H$20000,2,FALSE)),"No","Yes")</f>
        <v>No</v>
      </c>
      <c r="I3626" s="1" t="str">
        <f>IF($H3626="Yes",VLOOKUP($C3626,'Provisioning Requester'!$F$3:$H$20000,3,FALSE),"-")</f>
        <v>-</v>
      </c>
      <c r="J3626" s="1" t="str">
        <f>IF(OR(D3626="SVCP", E3626="TRUE"), "No", IF(ISNA(VLOOKUP($C3626,'ProvResponder deviceId'!$A$1:$A$20000,1,FALSE)),"No","Yes"))</f>
        <v>No</v>
      </c>
      <c r="K3626" s="1" t="str">
        <f>IF($J3626="Yes",VLOOKUP($C3626,'ProvResponder deviceId'!$A$1:$C$20000,3,FALSE),"-")</f>
        <v>-</v>
      </c>
      <c r="L3626" s="1" t="str">
        <f t="shared" si="112"/>
        <v/>
      </c>
      <c r="M3626" s="1" t="str">
        <f t="shared" si="113"/>
        <v/>
      </c>
      <c r="N3626" s="1" t="str">
        <f>IF(ISBLANK($C3626),"",IF(ISNA(VLOOKUP($L3626,'result messages'!$H$3:$L$11,2,FALSE)),VLOOKUP($M3626,'result messages'!$H$3:$L$11,2,FALSE),VLOOKUP($L3626,'result messages'!$H$3:$L$11,2,FALSE)))</f>
        <v/>
      </c>
      <c r="O3626" s="1" t="str">
        <f>IF(ISBLANK($C3626),"",IF(ISNA(VLOOKUP($L3626,'result messages'!$H$3:$L$11,3,FALSE)),VLOOKUP($M3626,'result messages'!$H$3:$L$11,3,FALSE),VLOOKUP($L3626,'result messages'!$H$3:$L$11,3,FALSE)))</f>
        <v/>
      </c>
      <c r="P3626" s="1" t="str">
        <f>IF(ISBLANK($C3626),"",IF(ISNA(VLOOKUP($L3626,'result messages'!$H$3:$L$11,4,FALSE)),VLOOKUP($M3626,'result messages'!$H$3:$L$11,4,FALSE),VLOOKUP($L3626,'result messages'!$H$3:$L$11,4,FALSE)))</f>
        <v/>
      </c>
      <c r="Q3626" s="1" t="str">
        <f>IF(ISBLANK($C3626),"",IF(ISNA(VLOOKUP($L3626,'result messages'!$H$3:$L$11,5,FALSE)),VLOOKUP($M3626,'result messages'!$H$3:$L$11,5,FALSE),VLOOKUP($L3626,'result messages'!$H$3:$L$11,5,FALSE)))</f>
        <v/>
      </c>
    </row>
    <row r="3627" spans="1:17">
      <c r="A3627" s="1">
        <v>3624</v>
      </c>
      <c r="B3627" s="1"/>
      <c r="C3627" s="1"/>
      <c r="D3627" s="1"/>
      <c r="E3627" s="6"/>
      <c r="F3627" s="1"/>
      <c r="G3627" s="1" t="str">
        <f>IF(ISNA(VLOOKUP($C3627,'DTEN TCAP Linkage deviceId'!$A$1:$A$20000,1,FALSE)),"No","Yes")</f>
        <v>No</v>
      </c>
      <c r="H3627" s="1" t="str">
        <f>IF(ISNA(VLOOKUP($C3627,'Provisioning Requester'!$F$3:$H$20000,2,FALSE)),"No","Yes")</f>
        <v>No</v>
      </c>
      <c r="I3627" s="1" t="str">
        <f>IF($H3627="Yes",VLOOKUP($C3627,'Provisioning Requester'!$F$3:$H$20000,3,FALSE),"-")</f>
        <v>-</v>
      </c>
      <c r="J3627" s="1" t="str">
        <f>IF(OR(D3627="SVCP", E3627="TRUE"), "No", IF(ISNA(VLOOKUP($C3627,'ProvResponder deviceId'!$A$1:$A$20000,1,FALSE)),"No","Yes"))</f>
        <v>No</v>
      </c>
      <c r="K3627" s="1" t="str">
        <f>IF($J3627="Yes",VLOOKUP($C3627,'ProvResponder deviceId'!$A$1:$C$20000,3,FALSE),"-")</f>
        <v>-</v>
      </c>
      <c r="L3627" s="1" t="str">
        <f t="shared" si="112"/>
        <v/>
      </c>
      <c r="M3627" s="1" t="str">
        <f t="shared" si="113"/>
        <v/>
      </c>
      <c r="N3627" s="1" t="str">
        <f>IF(ISBLANK($C3627),"",IF(ISNA(VLOOKUP($L3627,'result messages'!$H$3:$L$11,2,FALSE)),VLOOKUP($M3627,'result messages'!$H$3:$L$11,2,FALSE),VLOOKUP($L3627,'result messages'!$H$3:$L$11,2,FALSE)))</f>
        <v/>
      </c>
      <c r="O3627" s="1" t="str">
        <f>IF(ISBLANK($C3627),"",IF(ISNA(VLOOKUP($L3627,'result messages'!$H$3:$L$11,3,FALSE)),VLOOKUP($M3627,'result messages'!$H$3:$L$11,3,FALSE),VLOOKUP($L3627,'result messages'!$H$3:$L$11,3,FALSE)))</f>
        <v/>
      </c>
      <c r="P3627" s="1" t="str">
        <f>IF(ISBLANK($C3627),"",IF(ISNA(VLOOKUP($L3627,'result messages'!$H$3:$L$11,4,FALSE)),VLOOKUP($M3627,'result messages'!$H$3:$L$11,4,FALSE),VLOOKUP($L3627,'result messages'!$H$3:$L$11,4,FALSE)))</f>
        <v/>
      </c>
      <c r="Q3627" s="1" t="str">
        <f>IF(ISBLANK($C3627),"",IF(ISNA(VLOOKUP($L3627,'result messages'!$H$3:$L$11,5,FALSE)),VLOOKUP($M3627,'result messages'!$H$3:$L$11,5,FALSE),VLOOKUP($L3627,'result messages'!$H$3:$L$11,5,FALSE)))</f>
        <v/>
      </c>
    </row>
    <row r="3628" spans="1:17">
      <c r="A3628" s="1">
        <v>3625</v>
      </c>
      <c r="B3628" s="1"/>
      <c r="C3628" s="1"/>
      <c r="D3628" s="1"/>
      <c r="E3628" s="6"/>
      <c r="F3628" s="1"/>
      <c r="G3628" s="1" t="str">
        <f>IF(ISNA(VLOOKUP($C3628,'DTEN TCAP Linkage deviceId'!$A$1:$A$20000,1,FALSE)),"No","Yes")</f>
        <v>No</v>
      </c>
      <c r="H3628" s="1" t="str">
        <f>IF(ISNA(VLOOKUP($C3628,'Provisioning Requester'!$F$3:$H$20000,2,FALSE)),"No","Yes")</f>
        <v>No</v>
      </c>
      <c r="I3628" s="1" t="str">
        <f>IF($H3628="Yes",VLOOKUP($C3628,'Provisioning Requester'!$F$3:$H$20000,3,FALSE),"-")</f>
        <v>-</v>
      </c>
      <c r="J3628" s="1" t="str">
        <f>IF(OR(D3628="SVCP", E3628="TRUE"), "No", IF(ISNA(VLOOKUP($C3628,'ProvResponder deviceId'!$A$1:$A$20000,1,FALSE)),"No","Yes"))</f>
        <v>No</v>
      </c>
      <c r="K3628" s="1" t="str">
        <f>IF($J3628="Yes",VLOOKUP($C3628,'ProvResponder deviceId'!$A$1:$C$20000,3,FALSE),"-")</f>
        <v>-</v>
      </c>
      <c r="L3628" s="1" t="str">
        <f t="shared" si="112"/>
        <v/>
      </c>
      <c r="M3628" s="1" t="str">
        <f t="shared" si="113"/>
        <v/>
      </c>
      <c r="N3628" s="1" t="str">
        <f>IF(ISBLANK($C3628),"",IF(ISNA(VLOOKUP($L3628,'result messages'!$H$3:$L$11,2,FALSE)),VLOOKUP($M3628,'result messages'!$H$3:$L$11,2,FALSE),VLOOKUP($L3628,'result messages'!$H$3:$L$11,2,FALSE)))</f>
        <v/>
      </c>
      <c r="O3628" s="1" t="str">
        <f>IF(ISBLANK($C3628),"",IF(ISNA(VLOOKUP($L3628,'result messages'!$H$3:$L$11,3,FALSE)),VLOOKUP($M3628,'result messages'!$H$3:$L$11,3,FALSE),VLOOKUP($L3628,'result messages'!$H$3:$L$11,3,FALSE)))</f>
        <v/>
      </c>
      <c r="P3628" s="1" t="str">
        <f>IF(ISBLANK($C3628),"",IF(ISNA(VLOOKUP($L3628,'result messages'!$H$3:$L$11,4,FALSE)),VLOOKUP($M3628,'result messages'!$H$3:$L$11,4,FALSE),VLOOKUP($L3628,'result messages'!$H$3:$L$11,4,FALSE)))</f>
        <v/>
      </c>
      <c r="Q3628" s="1" t="str">
        <f>IF(ISBLANK($C3628),"",IF(ISNA(VLOOKUP($L3628,'result messages'!$H$3:$L$11,5,FALSE)),VLOOKUP($M3628,'result messages'!$H$3:$L$11,5,FALSE),VLOOKUP($L3628,'result messages'!$H$3:$L$11,5,FALSE)))</f>
        <v/>
      </c>
    </row>
    <row r="3629" spans="1:17">
      <c r="A3629" s="1">
        <v>3626</v>
      </c>
      <c r="B3629" s="1"/>
      <c r="C3629" s="1"/>
      <c r="D3629" s="1"/>
      <c r="E3629" s="6"/>
      <c r="F3629" s="1"/>
      <c r="G3629" s="1" t="str">
        <f>IF(ISNA(VLOOKUP($C3629,'DTEN TCAP Linkage deviceId'!$A$1:$A$20000,1,FALSE)),"No","Yes")</f>
        <v>No</v>
      </c>
      <c r="H3629" s="1" t="str">
        <f>IF(ISNA(VLOOKUP($C3629,'Provisioning Requester'!$F$3:$H$20000,2,FALSE)),"No","Yes")</f>
        <v>No</v>
      </c>
      <c r="I3629" s="1" t="str">
        <f>IF($H3629="Yes",VLOOKUP($C3629,'Provisioning Requester'!$F$3:$H$20000,3,FALSE),"-")</f>
        <v>-</v>
      </c>
      <c r="J3629" s="1" t="str">
        <f>IF(OR(D3629="SVCP", E3629="TRUE"), "No", IF(ISNA(VLOOKUP($C3629,'ProvResponder deviceId'!$A$1:$A$20000,1,FALSE)),"No","Yes"))</f>
        <v>No</v>
      </c>
      <c r="K3629" s="1" t="str">
        <f>IF($J3629="Yes",VLOOKUP($C3629,'ProvResponder deviceId'!$A$1:$C$20000,3,FALSE),"-")</f>
        <v>-</v>
      </c>
      <c r="L3629" s="1" t="str">
        <f t="shared" si="112"/>
        <v/>
      </c>
      <c r="M3629" s="1" t="str">
        <f t="shared" si="113"/>
        <v/>
      </c>
      <c r="N3629" s="1" t="str">
        <f>IF(ISBLANK($C3629),"",IF(ISNA(VLOOKUP($L3629,'result messages'!$H$3:$L$11,2,FALSE)),VLOOKUP($M3629,'result messages'!$H$3:$L$11,2,FALSE),VLOOKUP($L3629,'result messages'!$H$3:$L$11,2,FALSE)))</f>
        <v/>
      </c>
      <c r="O3629" s="1" t="str">
        <f>IF(ISBLANK($C3629),"",IF(ISNA(VLOOKUP($L3629,'result messages'!$H$3:$L$11,3,FALSE)),VLOOKUP($M3629,'result messages'!$H$3:$L$11,3,FALSE),VLOOKUP($L3629,'result messages'!$H$3:$L$11,3,FALSE)))</f>
        <v/>
      </c>
      <c r="P3629" s="1" t="str">
        <f>IF(ISBLANK($C3629),"",IF(ISNA(VLOOKUP($L3629,'result messages'!$H$3:$L$11,4,FALSE)),VLOOKUP($M3629,'result messages'!$H$3:$L$11,4,FALSE),VLOOKUP($L3629,'result messages'!$H$3:$L$11,4,FALSE)))</f>
        <v/>
      </c>
      <c r="Q3629" s="1" t="str">
        <f>IF(ISBLANK($C3629),"",IF(ISNA(VLOOKUP($L3629,'result messages'!$H$3:$L$11,5,FALSE)),VLOOKUP($M3629,'result messages'!$H$3:$L$11,5,FALSE),VLOOKUP($L3629,'result messages'!$H$3:$L$11,5,FALSE)))</f>
        <v/>
      </c>
    </row>
    <row r="3630" spans="1:17">
      <c r="A3630" s="1">
        <v>3627</v>
      </c>
      <c r="B3630" s="1"/>
      <c r="C3630" s="1"/>
      <c r="D3630" s="1"/>
      <c r="E3630" s="6"/>
      <c r="F3630" s="1"/>
      <c r="G3630" s="1" t="str">
        <f>IF(ISNA(VLOOKUP($C3630,'DTEN TCAP Linkage deviceId'!$A$1:$A$20000,1,FALSE)),"No","Yes")</f>
        <v>No</v>
      </c>
      <c r="H3630" s="1" t="str">
        <f>IF(ISNA(VLOOKUP($C3630,'Provisioning Requester'!$F$3:$H$20000,2,FALSE)),"No","Yes")</f>
        <v>No</v>
      </c>
      <c r="I3630" s="1" t="str">
        <f>IF($H3630="Yes",VLOOKUP($C3630,'Provisioning Requester'!$F$3:$H$20000,3,FALSE),"-")</f>
        <v>-</v>
      </c>
      <c r="J3630" s="1" t="str">
        <f>IF(OR(D3630="SVCP", E3630="TRUE"), "No", IF(ISNA(VLOOKUP($C3630,'ProvResponder deviceId'!$A$1:$A$20000,1,FALSE)),"No","Yes"))</f>
        <v>No</v>
      </c>
      <c r="K3630" s="1" t="str">
        <f>IF($J3630="Yes",VLOOKUP($C3630,'ProvResponder deviceId'!$A$1:$C$20000,3,FALSE),"-")</f>
        <v>-</v>
      </c>
      <c r="L3630" s="1" t="str">
        <f t="shared" si="112"/>
        <v/>
      </c>
      <c r="M3630" s="1" t="str">
        <f t="shared" si="113"/>
        <v/>
      </c>
      <c r="N3630" s="1" t="str">
        <f>IF(ISBLANK($C3630),"",IF(ISNA(VLOOKUP($L3630,'result messages'!$H$3:$L$11,2,FALSE)),VLOOKUP($M3630,'result messages'!$H$3:$L$11,2,FALSE),VLOOKUP($L3630,'result messages'!$H$3:$L$11,2,FALSE)))</f>
        <v/>
      </c>
      <c r="O3630" s="1" t="str">
        <f>IF(ISBLANK($C3630),"",IF(ISNA(VLOOKUP($L3630,'result messages'!$H$3:$L$11,3,FALSE)),VLOOKUP($M3630,'result messages'!$H$3:$L$11,3,FALSE),VLOOKUP($L3630,'result messages'!$H$3:$L$11,3,FALSE)))</f>
        <v/>
      </c>
      <c r="P3630" s="1" t="str">
        <f>IF(ISBLANK($C3630),"",IF(ISNA(VLOOKUP($L3630,'result messages'!$H$3:$L$11,4,FALSE)),VLOOKUP($M3630,'result messages'!$H$3:$L$11,4,FALSE),VLOOKUP($L3630,'result messages'!$H$3:$L$11,4,FALSE)))</f>
        <v/>
      </c>
      <c r="Q3630" s="1" t="str">
        <f>IF(ISBLANK($C3630),"",IF(ISNA(VLOOKUP($L3630,'result messages'!$H$3:$L$11,5,FALSE)),VLOOKUP($M3630,'result messages'!$H$3:$L$11,5,FALSE),VLOOKUP($L3630,'result messages'!$H$3:$L$11,5,FALSE)))</f>
        <v/>
      </c>
    </row>
    <row r="3631" spans="1:17">
      <c r="A3631" s="1">
        <v>3628</v>
      </c>
      <c r="B3631" s="1"/>
      <c r="C3631" s="1"/>
      <c r="D3631" s="1"/>
      <c r="E3631" s="6"/>
      <c r="F3631" s="1"/>
      <c r="G3631" s="1" t="str">
        <f>IF(ISNA(VLOOKUP($C3631,'DTEN TCAP Linkage deviceId'!$A$1:$A$20000,1,FALSE)),"No","Yes")</f>
        <v>No</v>
      </c>
      <c r="H3631" s="1" t="str">
        <f>IF(ISNA(VLOOKUP($C3631,'Provisioning Requester'!$F$3:$H$20000,2,FALSE)),"No","Yes")</f>
        <v>No</v>
      </c>
      <c r="I3631" s="1" t="str">
        <f>IF($H3631="Yes",VLOOKUP($C3631,'Provisioning Requester'!$F$3:$H$20000,3,FALSE),"-")</f>
        <v>-</v>
      </c>
      <c r="J3631" s="1" t="str">
        <f>IF(OR(D3631="SVCP", E3631="TRUE"), "No", IF(ISNA(VLOOKUP($C3631,'ProvResponder deviceId'!$A$1:$A$20000,1,FALSE)),"No","Yes"))</f>
        <v>No</v>
      </c>
      <c r="K3631" s="1" t="str">
        <f>IF($J3631="Yes",VLOOKUP($C3631,'ProvResponder deviceId'!$A$1:$C$20000,3,FALSE),"-")</f>
        <v>-</v>
      </c>
      <c r="L3631" s="1" t="str">
        <f t="shared" si="112"/>
        <v/>
      </c>
      <c r="M3631" s="1" t="str">
        <f t="shared" si="113"/>
        <v/>
      </c>
      <c r="N3631" s="1" t="str">
        <f>IF(ISBLANK($C3631),"",IF(ISNA(VLOOKUP($L3631,'result messages'!$H$3:$L$11,2,FALSE)),VLOOKUP($M3631,'result messages'!$H$3:$L$11,2,FALSE),VLOOKUP($L3631,'result messages'!$H$3:$L$11,2,FALSE)))</f>
        <v/>
      </c>
      <c r="O3631" s="1" t="str">
        <f>IF(ISBLANK($C3631),"",IF(ISNA(VLOOKUP($L3631,'result messages'!$H$3:$L$11,3,FALSE)),VLOOKUP($M3631,'result messages'!$H$3:$L$11,3,FALSE),VLOOKUP($L3631,'result messages'!$H$3:$L$11,3,FALSE)))</f>
        <v/>
      </c>
      <c r="P3631" s="1" t="str">
        <f>IF(ISBLANK($C3631),"",IF(ISNA(VLOOKUP($L3631,'result messages'!$H$3:$L$11,4,FALSE)),VLOOKUP($M3631,'result messages'!$H$3:$L$11,4,FALSE),VLOOKUP($L3631,'result messages'!$H$3:$L$11,4,FALSE)))</f>
        <v/>
      </c>
      <c r="Q3631" s="1" t="str">
        <f>IF(ISBLANK($C3631),"",IF(ISNA(VLOOKUP($L3631,'result messages'!$H$3:$L$11,5,FALSE)),VLOOKUP($M3631,'result messages'!$H$3:$L$11,5,FALSE),VLOOKUP($L3631,'result messages'!$H$3:$L$11,5,FALSE)))</f>
        <v/>
      </c>
    </row>
    <row r="3632" spans="1:17">
      <c r="A3632" s="1">
        <v>3629</v>
      </c>
      <c r="B3632" s="1"/>
      <c r="C3632" s="1"/>
      <c r="D3632" s="1"/>
      <c r="E3632" s="6"/>
      <c r="F3632" s="1"/>
      <c r="G3632" s="1" t="str">
        <f>IF(ISNA(VLOOKUP($C3632,'DTEN TCAP Linkage deviceId'!$A$1:$A$20000,1,FALSE)),"No","Yes")</f>
        <v>No</v>
      </c>
      <c r="H3632" s="1" t="str">
        <f>IF(ISNA(VLOOKUP($C3632,'Provisioning Requester'!$F$3:$H$20000,2,FALSE)),"No","Yes")</f>
        <v>No</v>
      </c>
      <c r="I3632" s="1" t="str">
        <f>IF($H3632="Yes",VLOOKUP($C3632,'Provisioning Requester'!$F$3:$H$20000,3,FALSE),"-")</f>
        <v>-</v>
      </c>
      <c r="J3632" s="1" t="str">
        <f>IF(OR(D3632="SVCP", E3632="TRUE"), "No", IF(ISNA(VLOOKUP($C3632,'ProvResponder deviceId'!$A$1:$A$20000,1,FALSE)),"No","Yes"))</f>
        <v>No</v>
      </c>
      <c r="K3632" s="1" t="str">
        <f>IF($J3632="Yes",VLOOKUP($C3632,'ProvResponder deviceId'!$A$1:$C$20000,3,FALSE),"-")</f>
        <v>-</v>
      </c>
      <c r="L3632" s="1" t="str">
        <f t="shared" si="112"/>
        <v/>
      </c>
      <c r="M3632" s="1" t="str">
        <f t="shared" si="113"/>
        <v/>
      </c>
      <c r="N3632" s="1" t="str">
        <f>IF(ISBLANK($C3632),"",IF(ISNA(VLOOKUP($L3632,'result messages'!$H$3:$L$11,2,FALSE)),VLOOKUP($M3632,'result messages'!$H$3:$L$11,2,FALSE),VLOOKUP($L3632,'result messages'!$H$3:$L$11,2,FALSE)))</f>
        <v/>
      </c>
      <c r="O3632" s="1" t="str">
        <f>IF(ISBLANK($C3632),"",IF(ISNA(VLOOKUP($L3632,'result messages'!$H$3:$L$11,3,FALSE)),VLOOKUP($M3632,'result messages'!$H$3:$L$11,3,FALSE),VLOOKUP($L3632,'result messages'!$H$3:$L$11,3,FALSE)))</f>
        <v/>
      </c>
      <c r="P3632" s="1" t="str">
        <f>IF(ISBLANK($C3632),"",IF(ISNA(VLOOKUP($L3632,'result messages'!$H$3:$L$11,4,FALSE)),VLOOKUP($M3632,'result messages'!$H$3:$L$11,4,FALSE),VLOOKUP($L3632,'result messages'!$H$3:$L$11,4,FALSE)))</f>
        <v/>
      </c>
      <c r="Q3632" s="1" t="str">
        <f>IF(ISBLANK($C3632),"",IF(ISNA(VLOOKUP($L3632,'result messages'!$H$3:$L$11,5,FALSE)),VLOOKUP($M3632,'result messages'!$H$3:$L$11,5,FALSE),VLOOKUP($L3632,'result messages'!$H$3:$L$11,5,FALSE)))</f>
        <v/>
      </c>
    </row>
    <row r="3633" spans="1:17">
      <c r="A3633" s="1">
        <v>3630</v>
      </c>
      <c r="B3633" s="1"/>
      <c r="C3633" s="1"/>
      <c r="D3633" s="1"/>
      <c r="E3633" s="6"/>
      <c r="F3633" s="1"/>
      <c r="G3633" s="1" t="str">
        <f>IF(ISNA(VLOOKUP($C3633,'DTEN TCAP Linkage deviceId'!$A$1:$A$20000,1,FALSE)),"No","Yes")</f>
        <v>No</v>
      </c>
      <c r="H3633" s="1" t="str">
        <f>IF(ISNA(VLOOKUP($C3633,'Provisioning Requester'!$F$3:$H$20000,2,FALSE)),"No","Yes")</f>
        <v>No</v>
      </c>
      <c r="I3633" s="1" t="str">
        <f>IF($H3633="Yes",VLOOKUP($C3633,'Provisioning Requester'!$F$3:$H$20000,3,FALSE),"-")</f>
        <v>-</v>
      </c>
      <c r="J3633" s="1" t="str">
        <f>IF(OR(D3633="SVCP", E3633="TRUE"), "No", IF(ISNA(VLOOKUP($C3633,'ProvResponder deviceId'!$A$1:$A$20000,1,FALSE)),"No","Yes"))</f>
        <v>No</v>
      </c>
      <c r="K3633" s="1" t="str">
        <f>IF($J3633="Yes",VLOOKUP($C3633,'ProvResponder deviceId'!$A$1:$C$20000,3,FALSE),"-")</f>
        <v>-</v>
      </c>
      <c r="L3633" s="1" t="str">
        <f t="shared" si="112"/>
        <v/>
      </c>
      <c r="M3633" s="1" t="str">
        <f t="shared" si="113"/>
        <v/>
      </c>
      <c r="N3633" s="1" t="str">
        <f>IF(ISBLANK($C3633),"",IF(ISNA(VLOOKUP($L3633,'result messages'!$H$3:$L$11,2,FALSE)),VLOOKUP($M3633,'result messages'!$H$3:$L$11,2,FALSE),VLOOKUP($L3633,'result messages'!$H$3:$L$11,2,FALSE)))</f>
        <v/>
      </c>
      <c r="O3633" s="1" t="str">
        <f>IF(ISBLANK($C3633),"",IF(ISNA(VLOOKUP($L3633,'result messages'!$H$3:$L$11,3,FALSE)),VLOOKUP($M3633,'result messages'!$H$3:$L$11,3,FALSE),VLOOKUP($L3633,'result messages'!$H$3:$L$11,3,FALSE)))</f>
        <v/>
      </c>
      <c r="P3633" s="1" t="str">
        <f>IF(ISBLANK($C3633),"",IF(ISNA(VLOOKUP($L3633,'result messages'!$H$3:$L$11,4,FALSE)),VLOOKUP($M3633,'result messages'!$H$3:$L$11,4,FALSE),VLOOKUP($L3633,'result messages'!$H$3:$L$11,4,FALSE)))</f>
        <v/>
      </c>
      <c r="Q3633" s="1" t="str">
        <f>IF(ISBLANK($C3633),"",IF(ISNA(VLOOKUP($L3633,'result messages'!$H$3:$L$11,5,FALSE)),VLOOKUP($M3633,'result messages'!$H$3:$L$11,5,FALSE),VLOOKUP($L3633,'result messages'!$H$3:$L$11,5,FALSE)))</f>
        <v/>
      </c>
    </row>
    <row r="3634" spans="1:17">
      <c r="A3634" s="1">
        <v>3631</v>
      </c>
      <c r="B3634" s="1"/>
      <c r="C3634" s="1"/>
      <c r="D3634" s="1"/>
      <c r="E3634" s="6"/>
      <c r="F3634" s="1"/>
      <c r="G3634" s="1" t="str">
        <f>IF(ISNA(VLOOKUP($C3634,'DTEN TCAP Linkage deviceId'!$A$1:$A$20000,1,FALSE)),"No","Yes")</f>
        <v>No</v>
      </c>
      <c r="H3634" s="1" t="str">
        <f>IF(ISNA(VLOOKUP($C3634,'Provisioning Requester'!$F$3:$H$20000,2,FALSE)),"No","Yes")</f>
        <v>No</v>
      </c>
      <c r="I3634" s="1" t="str">
        <f>IF($H3634="Yes",VLOOKUP($C3634,'Provisioning Requester'!$F$3:$H$20000,3,FALSE),"-")</f>
        <v>-</v>
      </c>
      <c r="J3634" s="1" t="str">
        <f>IF(OR(D3634="SVCP", E3634="TRUE"), "No", IF(ISNA(VLOOKUP($C3634,'ProvResponder deviceId'!$A$1:$A$20000,1,FALSE)),"No","Yes"))</f>
        <v>No</v>
      </c>
      <c r="K3634" s="1" t="str">
        <f>IF($J3634="Yes",VLOOKUP($C3634,'ProvResponder deviceId'!$A$1:$C$20000,3,FALSE),"-")</f>
        <v>-</v>
      </c>
      <c r="L3634" s="1" t="str">
        <f t="shared" si="112"/>
        <v/>
      </c>
      <c r="M3634" s="1" t="str">
        <f t="shared" si="113"/>
        <v/>
      </c>
      <c r="N3634" s="1" t="str">
        <f>IF(ISBLANK($C3634),"",IF(ISNA(VLOOKUP($L3634,'result messages'!$H$3:$L$11,2,FALSE)),VLOOKUP($M3634,'result messages'!$H$3:$L$11,2,FALSE),VLOOKUP($L3634,'result messages'!$H$3:$L$11,2,FALSE)))</f>
        <v/>
      </c>
      <c r="O3634" s="1" t="str">
        <f>IF(ISBLANK($C3634),"",IF(ISNA(VLOOKUP($L3634,'result messages'!$H$3:$L$11,3,FALSE)),VLOOKUP($M3634,'result messages'!$H$3:$L$11,3,FALSE),VLOOKUP($L3634,'result messages'!$H$3:$L$11,3,FALSE)))</f>
        <v/>
      </c>
      <c r="P3634" s="1" t="str">
        <f>IF(ISBLANK($C3634),"",IF(ISNA(VLOOKUP($L3634,'result messages'!$H$3:$L$11,4,FALSE)),VLOOKUP($M3634,'result messages'!$H$3:$L$11,4,FALSE),VLOOKUP($L3634,'result messages'!$H$3:$L$11,4,FALSE)))</f>
        <v/>
      </c>
      <c r="Q3634" s="1" t="str">
        <f>IF(ISBLANK($C3634),"",IF(ISNA(VLOOKUP($L3634,'result messages'!$H$3:$L$11,5,FALSE)),VLOOKUP($M3634,'result messages'!$H$3:$L$11,5,FALSE),VLOOKUP($L3634,'result messages'!$H$3:$L$11,5,FALSE)))</f>
        <v/>
      </c>
    </row>
    <row r="3635" spans="1:17">
      <c r="A3635" s="1">
        <v>3632</v>
      </c>
      <c r="B3635" s="1"/>
      <c r="C3635" s="1"/>
      <c r="D3635" s="1"/>
      <c r="E3635" s="6"/>
      <c r="F3635" s="1"/>
      <c r="G3635" s="1" t="str">
        <f>IF(ISNA(VLOOKUP($C3635,'DTEN TCAP Linkage deviceId'!$A$1:$A$20000,1,FALSE)),"No","Yes")</f>
        <v>No</v>
      </c>
      <c r="H3635" s="1" t="str">
        <f>IF(ISNA(VLOOKUP($C3635,'Provisioning Requester'!$F$3:$H$20000,2,FALSE)),"No","Yes")</f>
        <v>No</v>
      </c>
      <c r="I3635" s="1" t="str">
        <f>IF($H3635="Yes",VLOOKUP($C3635,'Provisioning Requester'!$F$3:$H$20000,3,FALSE),"-")</f>
        <v>-</v>
      </c>
      <c r="J3635" s="1" t="str">
        <f>IF(OR(D3635="SVCP", E3635="TRUE"), "No", IF(ISNA(VLOOKUP($C3635,'ProvResponder deviceId'!$A$1:$A$20000,1,FALSE)),"No","Yes"))</f>
        <v>No</v>
      </c>
      <c r="K3635" s="1" t="str">
        <f>IF($J3635="Yes",VLOOKUP($C3635,'ProvResponder deviceId'!$A$1:$C$20000,3,FALSE),"-")</f>
        <v>-</v>
      </c>
      <c r="L3635" s="1" t="str">
        <f t="shared" si="112"/>
        <v/>
      </c>
      <c r="M3635" s="1" t="str">
        <f t="shared" si="113"/>
        <v/>
      </c>
      <c r="N3635" s="1" t="str">
        <f>IF(ISBLANK($C3635),"",IF(ISNA(VLOOKUP($L3635,'result messages'!$H$3:$L$11,2,FALSE)),VLOOKUP($M3635,'result messages'!$H$3:$L$11,2,FALSE),VLOOKUP($L3635,'result messages'!$H$3:$L$11,2,FALSE)))</f>
        <v/>
      </c>
      <c r="O3635" s="1" t="str">
        <f>IF(ISBLANK($C3635),"",IF(ISNA(VLOOKUP($L3635,'result messages'!$H$3:$L$11,3,FALSE)),VLOOKUP($M3635,'result messages'!$H$3:$L$11,3,FALSE),VLOOKUP($L3635,'result messages'!$H$3:$L$11,3,FALSE)))</f>
        <v/>
      </c>
      <c r="P3635" s="1" t="str">
        <f>IF(ISBLANK($C3635),"",IF(ISNA(VLOOKUP($L3635,'result messages'!$H$3:$L$11,4,FALSE)),VLOOKUP($M3635,'result messages'!$H$3:$L$11,4,FALSE),VLOOKUP($L3635,'result messages'!$H$3:$L$11,4,FALSE)))</f>
        <v/>
      </c>
      <c r="Q3635" s="1" t="str">
        <f>IF(ISBLANK($C3635),"",IF(ISNA(VLOOKUP($L3635,'result messages'!$H$3:$L$11,5,FALSE)),VLOOKUP($M3635,'result messages'!$H$3:$L$11,5,FALSE),VLOOKUP($L3635,'result messages'!$H$3:$L$11,5,FALSE)))</f>
        <v/>
      </c>
    </row>
    <row r="3636" spans="1:17">
      <c r="A3636" s="1">
        <v>3633</v>
      </c>
      <c r="B3636" s="1"/>
      <c r="C3636" s="1"/>
      <c r="D3636" s="1"/>
      <c r="E3636" s="6"/>
      <c r="F3636" s="1"/>
      <c r="G3636" s="1" t="str">
        <f>IF(ISNA(VLOOKUP($C3636,'DTEN TCAP Linkage deviceId'!$A$1:$A$20000,1,FALSE)),"No","Yes")</f>
        <v>No</v>
      </c>
      <c r="H3636" s="1" t="str">
        <f>IF(ISNA(VLOOKUP($C3636,'Provisioning Requester'!$F$3:$H$20000,2,FALSE)),"No","Yes")</f>
        <v>No</v>
      </c>
      <c r="I3636" s="1" t="str">
        <f>IF($H3636="Yes",VLOOKUP($C3636,'Provisioning Requester'!$F$3:$H$20000,3,FALSE),"-")</f>
        <v>-</v>
      </c>
      <c r="J3636" s="1" t="str">
        <f>IF(OR(D3636="SVCP", E3636="TRUE"), "No", IF(ISNA(VLOOKUP($C3636,'ProvResponder deviceId'!$A$1:$A$20000,1,FALSE)),"No","Yes"))</f>
        <v>No</v>
      </c>
      <c r="K3636" s="1" t="str">
        <f>IF($J3636="Yes",VLOOKUP($C3636,'ProvResponder deviceId'!$A$1:$C$20000,3,FALSE),"-")</f>
        <v>-</v>
      </c>
      <c r="L3636" s="1" t="str">
        <f t="shared" si="112"/>
        <v/>
      </c>
      <c r="M3636" s="1" t="str">
        <f t="shared" si="113"/>
        <v/>
      </c>
      <c r="N3636" s="1" t="str">
        <f>IF(ISBLANK($C3636),"",IF(ISNA(VLOOKUP($L3636,'result messages'!$H$3:$L$11,2,FALSE)),VLOOKUP($M3636,'result messages'!$H$3:$L$11,2,FALSE),VLOOKUP($L3636,'result messages'!$H$3:$L$11,2,FALSE)))</f>
        <v/>
      </c>
      <c r="O3636" s="1" t="str">
        <f>IF(ISBLANK($C3636),"",IF(ISNA(VLOOKUP($L3636,'result messages'!$H$3:$L$11,3,FALSE)),VLOOKUP($M3636,'result messages'!$H$3:$L$11,3,FALSE),VLOOKUP($L3636,'result messages'!$H$3:$L$11,3,FALSE)))</f>
        <v/>
      </c>
      <c r="P3636" s="1" t="str">
        <f>IF(ISBLANK($C3636),"",IF(ISNA(VLOOKUP($L3636,'result messages'!$H$3:$L$11,4,FALSE)),VLOOKUP($M3636,'result messages'!$H$3:$L$11,4,FALSE),VLOOKUP($L3636,'result messages'!$H$3:$L$11,4,FALSE)))</f>
        <v/>
      </c>
      <c r="Q3636" s="1" t="str">
        <f>IF(ISBLANK($C3636),"",IF(ISNA(VLOOKUP($L3636,'result messages'!$H$3:$L$11,5,FALSE)),VLOOKUP($M3636,'result messages'!$H$3:$L$11,5,FALSE),VLOOKUP($L3636,'result messages'!$H$3:$L$11,5,FALSE)))</f>
        <v/>
      </c>
    </row>
    <row r="3637" spans="1:17">
      <c r="A3637" s="1">
        <v>3634</v>
      </c>
      <c r="B3637" s="1"/>
      <c r="C3637" s="1"/>
      <c r="D3637" s="1"/>
      <c r="E3637" s="6"/>
      <c r="F3637" s="1"/>
      <c r="G3637" s="1" t="str">
        <f>IF(ISNA(VLOOKUP($C3637,'DTEN TCAP Linkage deviceId'!$A$1:$A$20000,1,FALSE)),"No","Yes")</f>
        <v>No</v>
      </c>
      <c r="H3637" s="1" t="str">
        <f>IF(ISNA(VLOOKUP($C3637,'Provisioning Requester'!$F$3:$H$20000,2,FALSE)),"No","Yes")</f>
        <v>No</v>
      </c>
      <c r="I3637" s="1" t="str">
        <f>IF($H3637="Yes",VLOOKUP($C3637,'Provisioning Requester'!$F$3:$H$20000,3,FALSE),"-")</f>
        <v>-</v>
      </c>
      <c r="J3637" s="1" t="str">
        <f>IF(OR(D3637="SVCP", E3637="TRUE"), "No", IF(ISNA(VLOOKUP($C3637,'ProvResponder deviceId'!$A$1:$A$20000,1,FALSE)),"No","Yes"))</f>
        <v>No</v>
      </c>
      <c r="K3637" s="1" t="str">
        <f>IF($J3637="Yes",VLOOKUP($C3637,'ProvResponder deviceId'!$A$1:$C$20000,3,FALSE),"-")</f>
        <v>-</v>
      </c>
      <c r="L3637" s="1" t="str">
        <f t="shared" si="112"/>
        <v/>
      </c>
      <c r="M3637" s="1" t="str">
        <f t="shared" si="113"/>
        <v/>
      </c>
      <c r="N3637" s="1" t="str">
        <f>IF(ISBLANK($C3637),"",IF(ISNA(VLOOKUP($L3637,'result messages'!$H$3:$L$11,2,FALSE)),VLOOKUP($M3637,'result messages'!$H$3:$L$11,2,FALSE),VLOOKUP($L3637,'result messages'!$H$3:$L$11,2,FALSE)))</f>
        <v/>
      </c>
      <c r="O3637" s="1" t="str">
        <f>IF(ISBLANK($C3637),"",IF(ISNA(VLOOKUP($L3637,'result messages'!$H$3:$L$11,3,FALSE)),VLOOKUP($M3637,'result messages'!$H$3:$L$11,3,FALSE),VLOOKUP($L3637,'result messages'!$H$3:$L$11,3,FALSE)))</f>
        <v/>
      </c>
      <c r="P3637" s="1" t="str">
        <f>IF(ISBLANK($C3637),"",IF(ISNA(VLOOKUP($L3637,'result messages'!$H$3:$L$11,4,FALSE)),VLOOKUP($M3637,'result messages'!$H$3:$L$11,4,FALSE),VLOOKUP($L3637,'result messages'!$H$3:$L$11,4,FALSE)))</f>
        <v/>
      </c>
      <c r="Q3637" s="1" t="str">
        <f>IF(ISBLANK($C3637),"",IF(ISNA(VLOOKUP($L3637,'result messages'!$H$3:$L$11,5,FALSE)),VLOOKUP($M3637,'result messages'!$H$3:$L$11,5,FALSE),VLOOKUP($L3637,'result messages'!$H$3:$L$11,5,FALSE)))</f>
        <v/>
      </c>
    </row>
    <row r="3638" spans="1:17">
      <c r="A3638" s="1">
        <v>3635</v>
      </c>
      <c r="B3638" s="1"/>
      <c r="C3638" s="1"/>
      <c r="D3638" s="1"/>
      <c r="E3638" s="6"/>
      <c r="F3638" s="1"/>
      <c r="G3638" s="1" t="str">
        <f>IF(ISNA(VLOOKUP($C3638,'DTEN TCAP Linkage deviceId'!$A$1:$A$20000,1,FALSE)),"No","Yes")</f>
        <v>No</v>
      </c>
      <c r="H3638" s="1" t="str">
        <f>IF(ISNA(VLOOKUP($C3638,'Provisioning Requester'!$F$3:$H$20000,2,FALSE)),"No","Yes")</f>
        <v>No</v>
      </c>
      <c r="I3638" s="1" t="str">
        <f>IF($H3638="Yes",VLOOKUP($C3638,'Provisioning Requester'!$F$3:$H$20000,3,FALSE),"-")</f>
        <v>-</v>
      </c>
      <c r="J3638" s="1" t="str">
        <f>IF(OR(D3638="SVCP", E3638="TRUE"), "No", IF(ISNA(VLOOKUP($C3638,'ProvResponder deviceId'!$A$1:$A$20000,1,FALSE)),"No","Yes"))</f>
        <v>No</v>
      </c>
      <c r="K3638" s="1" t="str">
        <f>IF($J3638="Yes",VLOOKUP($C3638,'ProvResponder deviceId'!$A$1:$C$20000,3,FALSE),"-")</f>
        <v>-</v>
      </c>
      <c r="L3638" s="1" t="str">
        <f t="shared" si="112"/>
        <v/>
      </c>
      <c r="M3638" s="1" t="str">
        <f t="shared" si="113"/>
        <v/>
      </c>
      <c r="N3638" s="1" t="str">
        <f>IF(ISBLANK($C3638),"",IF(ISNA(VLOOKUP($L3638,'result messages'!$H$3:$L$11,2,FALSE)),VLOOKUP($M3638,'result messages'!$H$3:$L$11,2,FALSE),VLOOKUP($L3638,'result messages'!$H$3:$L$11,2,FALSE)))</f>
        <v/>
      </c>
      <c r="O3638" s="1" t="str">
        <f>IF(ISBLANK($C3638),"",IF(ISNA(VLOOKUP($L3638,'result messages'!$H$3:$L$11,3,FALSE)),VLOOKUP($M3638,'result messages'!$H$3:$L$11,3,FALSE),VLOOKUP($L3638,'result messages'!$H$3:$L$11,3,FALSE)))</f>
        <v/>
      </c>
      <c r="P3638" s="1" t="str">
        <f>IF(ISBLANK($C3638),"",IF(ISNA(VLOOKUP($L3638,'result messages'!$H$3:$L$11,4,FALSE)),VLOOKUP($M3638,'result messages'!$H$3:$L$11,4,FALSE),VLOOKUP($L3638,'result messages'!$H$3:$L$11,4,FALSE)))</f>
        <v/>
      </c>
      <c r="Q3638" s="1" t="str">
        <f>IF(ISBLANK($C3638),"",IF(ISNA(VLOOKUP($L3638,'result messages'!$H$3:$L$11,5,FALSE)),VLOOKUP($M3638,'result messages'!$H$3:$L$11,5,FALSE),VLOOKUP($L3638,'result messages'!$H$3:$L$11,5,FALSE)))</f>
        <v/>
      </c>
    </row>
    <row r="3639" spans="1:17">
      <c r="A3639" s="1">
        <v>3636</v>
      </c>
      <c r="B3639" s="1"/>
      <c r="C3639" s="1"/>
      <c r="D3639" s="1"/>
      <c r="E3639" s="6"/>
      <c r="F3639" s="1"/>
      <c r="G3639" s="1" t="str">
        <f>IF(ISNA(VLOOKUP($C3639,'DTEN TCAP Linkage deviceId'!$A$1:$A$20000,1,FALSE)),"No","Yes")</f>
        <v>No</v>
      </c>
      <c r="H3639" s="1" t="str">
        <f>IF(ISNA(VLOOKUP($C3639,'Provisioning Requester'!$F$3:$H$20000,2,FALSE)),"No","Yes")</f>
        <v>No</v>
      </c>
      <c r="I3639" s="1" t="str">
        <f>IF($H3639="Yes",VLOOKUP($C3639,'Provisioning Requester'!$F$3:$H$20000,3,FALSE),"-")</f>
        <v>-</v>
      </c>
      <c r="J3639" s="1" t="str">
        <f>IF(OR(D3639="SVCP", E3639="TRUE"), "No", IF(ISNA(VLOOKUP($C3639,'ProvResponder deviceId'!$A$1:$A$20000,1,FALSE)),"No","Yes"))</f>
        <v>No</v>
      </c>
      <c r="K3639" s="1" t="str">
        <f>IF($J3639="Yes",VLOOKUP($C3639,'ProvResponder deviceId'!$A$1:$C$20000,3,FALSE),"-")</f>
        <v>-</v>
      </c>
      <c r="L3639" s="1" t="str">
        <f t="shared" si="112"/>
        <v/>
      </c>
      <c r="M3639" s="1" t="str">
        <f t="shared" si="113"/>
        <v/>
      </c>
      <c r="N3639" s="1" t="str">
        <f>IF(ISBLANK($C3639),"",IF(ISNA(VLOOKUP($L3639,'result messages'!$H$3:$L$11,2,FALSE)),VLOOKUP($M3639,'result messages'!$H$3:$L$11,2,FALSE),VLOOKUP($L3639,'result messages'!$H$3:$L$11,2,FALSE)))</f>
        <v/>
      </c>
      <c r="O3639" s="1" t="str">
        <f>IF(ISBLANK($C3639),"",IF(ISNA(VLOOKUP($L3639,'result messages'!$H$3:$L$11,3,FALSE)),VLOOKUP($M3639,'result messages'!$H$3:$L$11,3,FALSE),VLOOKUP($L3639,'result messages'!$H$3:$L$11,3,FALSE)))</f>
        <v/>
      </c>
      <c r="P3639" s="1" t="str">
        <f>IF(ISBLANK($C3639),"",IF(ISNA(VLOOKUP($L3639,'result messages'!$H$3:$L$11,4,FALSE)),VLOOKUP($M3639,'result messages'!$H$3:$L$11,4,FALSE),VLOOKUP($L3639,'result messages'!$H$3:$L$11,4,FALSE)))</f>
        <v/>
      </c>
      <c r="Q3639" s="1" t="str">
        <f>IF(ISBLANK($C3639),"",IF(ISNA(VLOOKUP($L3639,'result messages'!$H$3:$L$11,5,FALSE)),VLOOKUP($M3639,'result messages'!$H$3:$L$11,5,FALSE),VLOOKUP($L3639,'result messages'!$H$3:$L$11,5,FALSE)))</f>
        <v/>
      </c>
    </row>
    <row r="3640" spans="1:17">
      <c r="A3640" s="1">
        <v>3637</v>
      </c>
      <c r="B3640" s="1"/>
      <c r="C3640" s="1"/>
      <c r="D3640" s="1"/>
      <c r="E3640" s="6"/>
      <c r="F3640" s="1"/>
      <c r="G3640" s="1" t="str">
        <f>IF(ISNA(VLOOKUP($C3640,'DTEN TCAP Linkage deviceId'!$A$1:$A$20000,1,FALSE)),"No","Yes")</f>
        <v>No</v>
      </c>
      <c r="H3640" s="1" t="str">
        <f>IF(ISNA(VLOOKUP($C3640,'Provisioning Requester'!$F$3:$H$20000,2,FALSE)),"No","Yes")</f>
        <v>No</v>
      </c>
      <c r="I3640" s="1" t="str">
        <f>IF($H3640="Yes",VLOOKUP($C3640,'Provisioning Requester'!$F$3:$H$20000,3,FALSE),"-")</f>
        <v>-</v>
      </c>
      <c r="J3640" s="1" t="str">
        <f>IF(OR(D3640="SVCP", E3640="TRUE"), "No", IF(ISNA(VLOOKUP($C3640,'ProvResponder deviceId'!$A$1:$A$20000,1,FALSE)),"No","Yes"))</f>
        <v>No</v>
      </c>
      <c r="K3640" s="1" t="str">
        <f>IF($J3640="Yes",VLOOKUP($C3640,'ProvResponder deviceId'!$A$1:$C$20000,3,FALSE),"-")</f>
        <v>-</v>
      </c>
      <c r="L3640" s="1" t="str">
        <f t="shared" si="112"/>
        <v/>
      </c>
      <c r="M3640" s="1" t="str">
        <f t="shared" si="113"/>
        <v/>
      </c>
      <c r="N3640" s="1" t="str">
        <f>IF(ISBLANK($C3640),"",IF(ISNA(VLOOKUP($L3640,'result messages'!$H$3:$L$11,2,FALSE)),VLOOKUP($M3640,'result messages'!$H$3:$L$11,2,FALSE),VLOOKUP($L3640,'result messages'!$H$3:$L$11,2,FALSE)))</f>
        <v/>
      </c>
      <c r="O3640" s="1" t="str">
        <f>IF(ISBLANK($C3640),"",IF(ISNA(VLOOKUP($L3640,'result messages'!$H$3:$L$11,3,FALSE)),VLOOKUP($M3640,'result messages'!$H$3:$L$11,3,FALSE),VLOOKUP($L3640,'result messages'!$H$3:$L$11,3,FALSE)))</f>
        <v/>
      </c>
      <c r="P3640" s="1" t="str">
        <f>IF(ISBLANK($C3640),"",IF(ISNA(VLOOKUP($L3640,'result messages'!$H$3:$L$11,4,FALSE)),VLOOKUP($M3640,'result messages'!$H$3:$L$11,4,FALSE),VLOOKUP($L3640,'result messages'!$H$3:$L$11,4,FALSE)))</f>
        <v/>
      </c>
      <c r="Q3640" s="1" t="str">
        <f>IF(ISBLANK($C3640),"",IF(ISNA(VLOOKUP($L3640,'result messages'!$H$3:$L$11,5,FALSE)),VLOOKUP($M3640,'result messages'!$H$3:$L$11,5,FALSE),VLOOKUP($L3640,'result messages'!$H$3:$L$11,5,FALSE)))</f>
        <v/>
      </c>
    </row>
    <row r="3641" spans="1:17">
      <c r="A3641" s="1">
        <v>3638</v>
      </c>
      <c r="B3641" s="1"/>
      <c r="C3641" s="1"/>
      <c r="D3641" s="1"/>
      <c r="E3641" s="6"/>
      <c r="F3641" s="1"/>
      <c r="G3641" s="1" t="str">
        <f>IF(ISNA(VLOOKUP($C3641,'DTEN TCAP Linkage deviceId'!$A$1:$A$20000,1,FALSE)),"No","Yes")</f>
        <v>No</v>
      </c>
      <c r="H3641" s="1" t="str">
        <f>IF(ISNA(VLOOKUP($C3641,'Provisioning Requester'!$F$3:$H$20000,2,FALSE)),"No","Yes")</f>
        <v>No</v>
      </c>
      <c r="I3641" s="1" t="str">
        <f>IF($H3641="Yes",VLOOKUP($C3641,'Provisioning Requester'!$F$3:$H$20000,3,FALSE),"-")</f>
        <v>-</v>
      </c>
      <c r="J3641" s="1" t="str">
        <f>IF(OR(D3641="SVCP", E3641="TRUE"), "No", IF(ISNA(VLOOKUP($C3641,'ProvResponder deviceId'!$A$1:$A$20000,1,FALSE)),"No","Yes"))</f>
        <v>No</v>
      </c>
      <c r="K3641" s="1" t="str">
        <f>IF($J3641="Yes",VLOOKUP($C3641,'ProvResponder deviceId'!$A$1:$C$20000,3,FALSE),"-")</f>
        <v>-</v>
      </c>
      <c r="L3641" s="1" t="str">
        <f t="shared" si="112"/>
        <v/>
      </c>
      <c r="M3641" s="1" t="str">
        <f t="shared" si="113"/>
        <v/>
      </c>
      <c r="N3641" s="1" t="str">
        <f>IF(ISBLANK($C3641),"",IF(ISNA(VLOOKUP($L3641,'result messages'!$H$3:$L$11,2,FALSE)),VLOOKUP($M3641,'result messages'!$H$3:$L$11,2,FALSE),VLOOKUP($L3641,'result messages'!$H$3:$L$11,2,FALSE)))</f>
        <v/>
      </c>
      <c r="O3641" s="1" t="str">
        <f>IF(ISBLANK($C3641),"",IF(ISNA(VLOOKUP($L3641,'result messages'!$H$3:$L$11,3,FALSE)),VLOOKUP($M3641,'result messages'!$H$3:$L$11,3,FALSE),VLOOKUP($L3641,'result messages'!$H$3:$L$11,3,FALSE)))</f>
        <v/>
      </c>
      <c r="P3641" s="1" t="str">
        <f>IF(ISBLANK($C3641),"",IF(ISNA(VLOOKUP($L3641,'result messages'!$H$3:$L$11,4,FALSE)),VLOOKUP($M3641,'result messages'!$H$3:$L$11,4,FALSE),VLOOKUP($L3641,'result messages'!$H$3:$L$11,4,FALSE)))</f>
        <v/>
      </c>
      <c r="Q3641" s="1" t="str">
        <f>IF(ISBLANK($C3641),"",IF(ISNA(VLOOKUP($L3641,'result messages'!$H$3:$L$11,5,FALSE)),VLOOKUP($M3641,'result messages'!$H$3:$L$11,5,FALSE),VLOOKUP($L3641,'result messages'!$H$3:$L$11,5,FALSE)))</f>
        <v/>
      </c>
    </row>
    <row r="3642" spans="1:17">
      <c r="A3642" s="1">
        <v>3639</v>
      </c>
      <c r="B3642" s="1"/>
      <c r="C3642" s="1"/>
      <c r="D3642" s="1"/>
      <c r="E3642" s="6"/>
      <c r="F3642" s="1"/>
      <c r="G3642" s="1" t="str">
        <f>IF(ISNA(VLOOKUP($C3642,'DTEN TCAP Linkage deviceId'!$A$1:$A$20000,1,FALSE)),"No","Yes")</f>
        <v>No</v>
      </c>
      <c r="H3642" s="1" t="str">
        <f>IF(ISNA(VLOOKUP($C3642,'Provisioning Requester'!$F$3:$H$20000,2,FALSE)),"No","Yes")</f>
        <v>No</v>
      </c>
      <c r="I3642" s="1" t="str">
        <f>IF($H3642="Yes",VLOOKUP($C3642,'Provisioning Requester'!$F$3:$H$20000,3,FALSE),"-")</f>
        <v>-</v>
      </c>
      <c r="J3642" s="1" t="str">
        <f>IF(OR(D3642="SVCP", E3642="TRUE"), "No", IF(ISNA(VLOOKUP($C3642,'ProvResponder deviceId'!$A$1:$A$20000,1,FALSE)),"No","Yes"))</f>
        <v>No</v>
      </c>
      <c r="K3642" s="1" t="str">
        <f>IF($J3642="Yes",VLOOKUP($C3642,'ProvResponder deviceId'!$A$1:$C$20000,3,FALSE),"-")</f>
        <v>-</v>
      </c>
      <c r="L3642" s="1" t="str">
        <f t="shared" si="112"/>
        <v/>
      </c>
      <c r="M3642" s="1" t="str">
        <f t="shared" si="113"/>
        <v/>
      </c>
      <c r="N3642" s="1" t="str">
        <f>IF(ISBLANK($C3642),"",IF(ISNA(VLOOKUP($L3642,'result messages'!$H$3:$L$11,2,FALSE)),VLOOKUP($M3642,'result messages'!$H$3:$L$11,2,FALSE),VLOOKUP($L3642,'result messages'!$H$3:$L$11,2,FALSE)))</f>
        <v/>
      </c>
      <c r="O3642" s="1" t="str">
        <f>IF(ISBLANK($C3642),"",IF(ISNA(VLOOKUP($L3642,'result messages'!$H$3:$L$11,3,FALSE)),VLOOKUP($M3642,'result messages'!$H$3:$L$11,3,FALSE),VLOOKUP($L3642,'result messages'!$H$3:$L$11,3,FALSE)))</f>
        <v/>
      </c>
      <c r="P3642" s="1" t="str">
        <f>IF(ISBLANK($C3642),"",IF(ISNA(VLOOKUP($L3642,'result messages'!$H$3:$L$11,4,FALSE)),VLOOKUP($M3642,'result messages'!$H$3:$L$11,4,FALSE),VLOOKUP($L3642,'result messages'!$H$3:$L$11,4,FALSE)))</f>
        <v/>
      </c>
      <c r="Q3642" s="1" t="str">
        <f>IF(ISBLANK($C3642),"",IF(ISNA(VLOOKUP($L3642,'result messages'!$H$3:$L$11,5,FALSE)),VLOOKUP($M3642,'result messages'!$H$3:$L$11,5,FALSE),VLOOKUP($L3642,'result messages'!$H$3:$L$11,5,FALSE)))</f>
        <v/>
      </c>
    </row>
    <row r="3643" spans="1:17">
      <c r="A3643" s="1">
        <v>3640</v>
      </c>
      <c r="B3643" s="1"/>
      <c r="C3643" s="1"/>
      <c r="D3643" s="1"/>
      <c r="E3643" s="6"/>
      <c r="F3643" s="1"/>
      <c r="G3643" s="1" t="str">
        <f>IF(ISNA(VLOOKUP($C3643,'DTEN TCAP Linkage deviceId'!$A$1:$A$20000,1,FALSE)),"No","Yes")</f>
        <v>No</v>
      </c>
      <c r="H3643" s="1" t="str">
        <f>IF(ISNA(VLOOKUP($C3643,'Provisioning Requester'!$F$3:$H$20000,2,FALSE)),"No","Yes")</f>
        <v>No</v>
      </c>
      <c r="I3643" s="1" t="str">
        <f>IF($H3643="Yes",VLOOKUP($C3643,'Provisioning Requester'!$F$3:$H$20000,3,FALSE),"-")</f>
        <v>-</v>
      </c>
      <c r="J3643" s="1" t="str">
        <f>IF(OR(D3643="SVCP", E3643="TRUE"), "No", IF(ISNA(VLOOKUP($C3643,'ProvResponder deviceId'!$A$1:$A$20000,1,FALSE)),"No","Yes"))</f>
        <v>No</v>
      </c>
      <c r="K3643" s="1" t="str">
        <f>IF($J3643="Yes",VLOOKUP($C3643,'ProvResponder deviceId'!$A$1:$C$20000,3,FALSE),"-")</f>
        <v>-</v>
      </c>
      <c r="L3643" s="1" t="str">
        <f t="shared" si="112"/>
        <v/>
      </c>
      <c r="M3643" s="1" t="str">
        <f t="shared" si="113"/>
        <v/>
      </c>
      <c r="N3643" s="1" t="str">
        <f>IF(ISBLANK($C3643),"",IF(ISNA(VLOOKUP($L3643,'result messages'!$H$3:$L$11,2,FALSE)),VLOOKUP($M3643,'result messages'!$H$3:$L$11,2,FALSE),VLOOKUP($L3643,'result messages'!$H$3:$L$11,2,FALSE)))</f>
        <v/>
      </c>
      <c r="O3643" s="1" t="str">
        <f>IF(ISBLANK($C3643),"",IF(ISNA(VLOOKUP($L3643,'result messages'!$H$3:$L$11,3,FALSE)),VLOOKUP($M3643,'result messages'!$H$3:$L$11,3,FALSE),VLOOKUP($L3643,'result messages'!$H$3:$L$11,3,FALSE)))</f>
        <v/>
      </c>
      <c r="P3643" s="1" t="str">
        <f>IF(ISBLANK($C3643),"",IF(ISNA(VLOOKUP($L3643,'result messages'!$H$3:$L$11,4,FALSE)),VLOOKUP($M3643,'result messages'!$H$3:$L$11,4,FALSE),VLOOKUP($L3643,'result messages'!$H$3:$L$11,4,FALSE)))</f>
        <v/>
      </c>
      <c r="Q3643" s="1" t="str">
        <f>IF(ISBLANK($C3643),"",IF(ISNA(VLOOKUP($L3643,'result messages'!$H$3:$L$11,5,FALSE)),VLOOKUP($M3643,'result messages'!$H$3:$L$11,5,FALSE),VLOOKUP($L3643,'result messages'!$H$3:$L$11,5,FALSE)))</f>
        <v/>
      </c>
    </row>
    <row r="3644" spans="1:17">
      <c r="A3644" s="1">
        <v>3641</v>
      </c>
      <c r="B3644" s="1"/>
      <c r="C3644" s="1"/>
      <c r="D3644" s="1"/>
      <c r="E3644" s="6"/>
      <c r="F3644" s="1"/>
      <c r="G3644" s="1" t="str">
        <f>IF(ISNA(VLOOKUP($C3644,'DTEN TCAP Linkage deviceId'!$A$1:$A$20000,1,FALSE)),"No","Yes")</f>
        <v>No</v>
      </c>
      <c r="H3644" s="1" t="str">
        <f>IF(ISNA(VLOOKUP($C3644,'Provisioning Requester'!$F$3:$H$20000,2,FALSE)),"No","Yes")</f>
        <v>No</v>
      </c>
      <c r="I3644" s="1" t="str">
        <f>IF($H3644="Yes",VLOOKUP($C3644,'Provisioning Requester'!$F$3:$H$20000,3,FALSE),"-")</f>
        <v>-</v>
      </c>
      <c r="J3644" s="1" t="str">
        <f>IF(OR(D3644="SVCP", E3644="TRUE"), "No", IF(ISNA(VLOOKUP($C3644,'ProvResponder deviceId'!$A$1:$A$20000,1,FALSE)),"No","Yes"))</f>
        <v>No</v>
      </c>
      <c r="K3644" s="1" t="str">
        <f>IF($J3644="Yes",VLOOKUP($C3644,'ProvResponder deviceId'!$A$1:$C$20000,3,FALSE),"-")</f>
        <v>-</v>
      </c>
      <c r="L3644" s="1" t="str">
        <f t="shared" si="112"/>
        <v/>
      </c>
      <c r="M3644" s="1" t="str">
        <f t="shared" si="113"/>
        <v/>
      </c>
      <c r="N3644" s="1" t="str">
        <f>IF(ISBLANK($C3644),"",IF(ISNA(VLOOKUP($L3644,'result messages'!$H$3:$L$11,2,FALSE)),VLOOKUP($M3644,'result messages'!$H$3:$L$11,2,FALSE),VLOOKUP($L3644,'result messages'!$H$3:$L$11,2,FALSE)))</f>
        <v/>
      </c>
      <c r="O3644" s="1" t="str">
        <f>IF(ISBLANK($C3644),"",IF(ISNA(VLOOKUP($L3644,'result messages'!$H$3:$L$11,3,FALSE)),VLOOKUP($M3644,'result messages'!$H$3:$L$11,3,FALSE),VLOOKUP($L3644,'result messages'!$H$3:$L$11,3,FALSE)))</f>
        <v/>
      </c>
      <c r="P3644" s="1" t="str">
        <f>IF(ISBLANK($C3644),"",IF(ISNA(VLOOKUP($L3644,'result messages'!$H$3:$L$11,4,FALSE)),VLOOKUP($M3644,'result messages'!$H$3:$L$11,4,FALSE),VLOOKUP($L3644,'result messages'!$H$3:$L$11,4,FALSE)))</f>
        <v/>
      </c>
      <c r="Q3644" s="1" t="str">
        <f>IF(ISBLANK($C3644),"",IF(ISNA(VLOOKUP($L3644,'result messages'!$H$3:$L$11,5,FALSE)),VLOOKUP($M3644,'result messages'!$H$3:$L$11,5,FALSE),VLOOKUP($L3644,'result messages'!$H$3:$L$11,5,FALSE)))</f>
        <v/>
      </c>
    </row>
    <row r="3645" spans="1:17">
      <c r="A3645" s="1">
        <v>3642</v>
      </c>
      <c r="B3645" s="1"/>
      <c r="C3645" s="1"/>
      <c r="D3645" s="1"/>
      <c r="E3645" s="6"/>
      <c r="F3645" s="1"/>
      <c r="G3645" s="1" t="str">
        <f>IF(ISNA(VLOOKUP($C3645,'DTEN TCAP Linkage deviceId'!$A$1:$A$20000,1,FALSE)),"No","Yes")</f>
        <v>No</v>
      </c>
      <c r="H3645" s="1" t="str">
        <f>IF(ISNA(VLOOKUP($C3645,'Provisioning Requester'!$F$3:$H$20000,2,FALSE)),"No","Yes")</f>
        <v>No</v>
      </c>
      <c r="I3645" s="1" t="str">
        <f>IF($H3645="Yes",VLOOKUP($C3645,'Provisioning Requester'!$F$3:$H$20000,3,FALSE),"-")</f>
        <v>-</v>
      </c>
      <c r="J3645" s="1" t="str">
        <f>IF(OR(D3645="SVCP", E3645="TRUE"), "No", IF(ISNA(VLOOKUP($C3645,'ProvResponder deviceId'!$A$1:$A$20000,1,FALSE)),"No","Yes"))</f>
        <v>No</v>
      </c>
      <c r="K3645" s="1" t="str">
        <f>IF($J3645="Yes",VLOOKUP($C3645,'ProvResponder deviceId'!$A$1:$C$20000,3,FALSE),"-")</f>
        <v>-</v>
      </c>
      <c r="L3645" s="1" t="str">
        <f t="shared" si="112"/>
        <v/>
      </c>
      <c r="M3645" s="1" t="str">
        <f t="shared" si="113"/>
        <v/>
      </c>
      <c r="N3645" s="1" t="str">
        <f>IF(ISBLANK($C3645),"",IF(ISNA(VLOOKUP($L3645,'result messages'!$H$3:$L$11,2,FALSE)),VLOOKUP($M3645,'result messages'!$H$3:$L$11,2,FALSE),VLOOKUP($L3645,'result messages'!$H$3:$L$11,2,FALSE)))</f>
        <v/>
      </c>
      <c r="O3645" s="1" t="str">
        <f>IF(ISBLANK($C3645),"",IF(ISNA(VLOOKUP($L3645,'result messages'!$H$3:$L$11,3,FALSE)),VLOOKUP($M3645,'result messages'!$H$3:$L$11,3,FALSE),VLOOKUP($L3645,'result messages'!$H$3:$L$11,3,FALSE)))</f>
        <v/>
      </c>
      <c r="P3645" s="1" t="str">
        <f>IF(ISBLANK($C3645),"",IF(ISNA(VLOOKUP($L3645,'result messages'!$H$3:$L$11,4,FALSE)),VLOOKUP($M3645,'result messages'!$H$3:$L$11,4,FALSE),VLOOKUP($L3645,'result messages'!$H$3:$L$11,4,FALSE)))</f>
        <v/>
      </c>
      <c r="Q3645" s="1" t="str">
        <f>IF(ISBLANK($C3645),"",IF(ISNA(VLOOKUP($L3645,'result messages'!$H$3:$L$11,5,FALSE)),VLOOKUP($M3645,'result messages'!$H$3:$L$11,5,FALSE),VLOOKUP($L3645,'result messages'!$H$3:$L$11,5,FALSE)))</f>
        <v/>
      </c>
    </row>
    <row r="3646" spans="1:17">
      <c r="A3646" s="1">
        <v>3643</v>
      </c>
      <c r="B3646" s="1"/>
      <c r="C3646" s="1"/>
      <c r="D3646" s="1"/>
      <c r="E3646" s="6"/>
      <c r="F3646" s="1"/>
      <c r="G3646" s="1" t="str">
        <f>IF(ISNA(VLOOKUP($C3646,'DTEN TCAP Linkage deviceId'!$A$1:$A$20000,1,FALSE)),"No","Yes")</f>
        <v>No</v>
      </c>
      <c r="H3646" s="1" t="str">
        <f>IF(ISNA(VLOOKUP($C3646,'Provisioning Requester'!$F$3:$H$20000,2,FALSE)),"No","Yes")</f>
        <v>No</v>
      </c>
      <c r="I3646" s="1" t="str">
        <f>IF($H3646="Yes",VLOOKUP($C3646,'Provisioning Requester'!$F$3:$H$20000,3,FALSE),"-")</f>
        <v>-</v>
      </c>
      <c r="J3646" s="1" t="str">
        <f>IF(OR(D3646="SVCP", E3646="TRUE"), "No", IF(ISNA(VLOOKUP($C3646,'ProvResponder deviceId'!$A$1:$A$20000,1,FALSE)),"No","Yes"))</f>
        <v>No</v>
      </c>
      <c r="K3646" s="1" t="str">
        <f>IF($J3646="Yes",VLOOKUP($C3646,'ProvResponder deviceId'!$A$1:$C$20000,3,FALSE),"-")</f>
        <v>-</v>
      </c>
      <c r="L3646" s="1" t="str">
        <f t="shared" si="112"/>
        <v/>
      </c>
      <c r="M3646" s="1" t="str">
        <f t="shared" si="113"/>
        <v/>
      </c>
      <c r="N3646" s="1" t="str">
        <f>IF(ISBLANK($C3646),"",IF(ISNA(VLOOKUP($L3646,'result messages'!$H$3:$L$11,2,FALSE)),VLOOKUP($M3646,'result messages'!$H$3:$L$11,2,FALSE),VLOOKUP($L3646,'result messages'!$H$3:$L$11,2,FALSE)))</f>
        <v/>
      </c>
      <c r="O3646" s="1" t="str">
        <f>IF(ISBLANK($C3646),"",IF(ISNA(VLOOKUP($L3646,'result messages'!$H$3:$L$11,3,FALSE)),VLOOKUP($M3646,'result messages'!$H$3:$L$11,3,FALSE),VLOOKUP($L3646,'result messages'!$H$3:$L$11,3,FALSE)))</f>
        <v/>
      </c>
      <c r="P3646" s="1" t="str">
        <f>IF(ISBLANK($C3646),"",IF(ISNA(VLOOKUP($L3646,'result messages'!$H$3:$L$11,4,FALSE)),VLOOKUP($M3646,'result messages'!$H$3:$L$11,4,FALSE),VLOOKUP($L3646,'result messages'!$H$3:$L$11,4,FALSE)))</f>
        <v/>
      </c>
      <c r="Q3646" s="1" t="str">
        <f>IF(ISBLANK($C3646),"",IF(ISNA(VLOOKUP($L3646,'result messages'!$H$3:$L$11,5,FALSE)),VLOOKUP($M3646,'result messages'!$H$3:$L$11,5,FALSE),VLOOKUP($L3646,'result messages'!$H$3:$L$11,5,FALSE)))</f>
        <v/>
      </c>
    </row>
    <row r="3647" spans="1:17">
      <c r="A3647" s="1">
        <v>3644</v>
      </c>
      <c r="B3647" s="1"/>
      <c r="C3647" s="1"/>
      <c r="D3647" s="1"/>
      <c r="E3647" s="6"/>
      <c r="F3647" s="1"/>
      <c r="G3647" s="1" t="str">
        <f>IF(ISNA(VLOOKUP($C3647,'DTEN TCAP Linkage deviceId'!$A$1:$A$20000,1,FALSE)),"No","Yes")</f>
        <v>No</v>
      </c>
      <c r="H3647" s="1" t="str">
        <f>IF(ISNA(VLOOKUP($C3647,'Provisioning Requester'!$F$3:$H$20000,2,FALSE)),"No","Yes")</f>
        <v>No</v>
      </c>
      <c r="I3647" s="1" t="str">
        <f>IF($H3647="Yes",VLOOKUP($C3647,'Provisioning Requester'!$F$3:$H$20000,3,FALSE),"-")</f>
        <v>-</v>
      </c>
      <c r="J3647" s="1" t="str">
        <f>IF(OR(D3647="SVCP", E3647="TRUE"), "No", IF(ISNA(VLOOKUP($C3647,'ProvResponder deviceId'!$A$1:$A$20000,1,FALSE)),"No","Yes"))</f>
        <v>No</v>
      </c>
      <c r="K3647" s="1" t="str">
        <f>IF($J3647="Yes",VLOOKUP($C3647,'ProvResponder deviceId'!$A$1:$C$20000,3,FALSE),"-")</f>
        <v>-</v>
      </c>
      <c r="L3647" s="1" t="str">
        <f t="shared" si="112"/>
        <v/>
      </c>
      <c r="M3647" s="1" t="str">
        <f t="shared" si="113"/>
        <v/>
      </c>
      <c r="N3647" s="1" t="str">
        <f>IF(ISBLANK($C3647),"",IF(ISNA(VLOOKUP($L3647,'result messages'!$H$3:$L$11,2,FALSE)),VLOOKUP($M3647,'result messages'!$H$3:$L$11,2,FALSE),VLOOKUP($L3647,'result messages'!$H$3:$L$11,2,FALSE)))</f>
        <v/>
      </c>
      <c r="O3647" s="1" t="str">
        <f>IF(ISBLANK($C3647),"",IF(ISNA(VLOOKUP($L3647,'result messages'!$H$3:$L$11,3,FALSE)),VLOOKUP($M3647,'result messages'!$H$3:$L$11,3,FALSE),VLOOKUP($L3647,'result messages'!$H$3:$L$11,3,FALSE)))</f>
        <v/>
      </c>
      <c r="P3647" s="1" t="str">
        <f>IF(ISBLANK($C3647),"",IF(ISNA(VLOOKUP($L3647,'result messages'!$H$3:$L$11,4,FALSE)),VLOOKUP($M3647,'result messages'!$H$3:$L$11,4,FALSE),VLOOKUP($L3647,'result messages'!$H$3:$L$11,4,FALSE)))</f>
        <v/>
      </c>
      <c r="Q3647" s="1" t="str">
        <f>IF(ISBLANK($C3647),"",IF(ISNA(VLOOKUP($L3647,'result messages'!$H$3:$L$11,5,FALSE)),VLOOKUP($M3647,'result messages'!$H$3:$L$11,5,FALSE),VLOOKUP($L3647,'result messages'!$H$3:$L$11,5,FALSE)))</f>
        <v/>
      </c>
    </row>
    <row r="3648" spans="1:17">
      <c r="A3648" s="1">
        <v>3645</v>
      </c>
      <c r="B3648" s="1"/>
      <c r="C3648" s="1"/>
      <c r="D3648" s="1"/>
      <c r="E3648" s="6"/>
      <c r="F3648" s="1"/>
      <c r="G3648" s="1" t="str">
        <f>IF(ISNA(VLOOKUP($C3648,'DTEN TCAP Linkage deviceId'!$A$1:$A$20000,1,FALSE)),"No","Yes")</f>
        <v>No</v>
      </c>
      <c r="H3648" s="1" t="str">
        <f>IF(ISNA(VLOOKUP($C3648,'Provisioning Requester'!$F$3:$H$20000,2,FALSE)),"No","Yes")</f>
        <v>No</v>
      </c>
      <c r="I3648" s="1" t="str">
        <f>IF($H3648="Yes",VLOOKUP($C3648,'Provisioning Requester'!$F$3:$H$20000,3,FALSE),"-")</f>
        <v>-</v>
      </c>
      <c r="J3648" s="1" t="str">
        <f>IF(OR(D3648="SVCP", E3648="TRUE"), "No", IF(ISNA(VLOOKUP($C3648,'ProvResponder deviceId'!$A$1:$A$20000,1,FALSE)),"No","Yes"))</f>
        <v>No</v>
      </c>
      <c r="K3648" s="1" t="str">
        <f>IF($J3648="Yes",VLOOKUP($C3648,'ProvResponder deviceId'!$A$1:$C$20000,3,FALSE),"-")</f>
        <v>-</v>
      </c>
      <c r="L3648" s="1" t="str">
        <f t="shared" si="112"/>
        <v/>
      </c>
      <c r="M3648" s="1" t="str">
        <f t="shared" si="113"/>
        <v/>
      </c>
      <c r="N3648" s="1" t="str">
        <f>IF(ISBLANK($C3648),"",IF(ISNA(VLOOKUP($L3648,'result messages'!$H$3:$L$11,2,FALSE)),VLOOKUP($M3648,'result messages'!$H$3:$L$11,2,FALSE),VLOOKUP($L3648,'result messages'!$H$3:$L$11,2,FALSE)))</f>
        <v/>
      </c>
      <c r="O3648" s="1" t="str">
        <f>IF(ISBLANK($C3648),"",IF(ISNA(VLOOKUP($L3648,'result messages'!$H$3:$L$11,3,FALSE)),VLOOKUP($M3648,'result messages'!$H$3:$L$11,3,FALSE),VLOOKUP($L3648,'result messages'!$H$3:$L$11,3,FALSE)))</f>
        <v/>
      </c>
      <c r="P3648" s="1" t="str">
        <f>IF(ISBLANK($C3648),"",IF(ISNA(VLOOKUP($L3648,'result messages'!$H$3:$L$11,4,FALSE)),VLOOKUP($M3648,'result messages'!$H$3:$L$11,4,FALSE),VLOOKUP($L3648,'result messages'!$H$3:$L$11,4,FALSE)))</f>
        <v/>
      </c>
      <c r="Q3648" s="1" t="str">
        <f>IF(ISBLANK($C3648),"",IF(ISNA(VLOOKUP($L3648,'result messages'!$H$3:$L$11,5,FALSE)),VLOOKUP($M3648,'result messages'!$H$3:$L$11,5,FALSE),VLOOKUP($L3648,'result messages'!$H$3:$L$11,5,FALSE)))</f>
        <v/>
      </c>
    </row>
    <row r="3649" spans="1:17">
      <c r="A3649" s="1">
        <v>3646</v>
      </c>
      <c r="B3649" s="1"/>
      <c r="C3649" s="1"/>
      <c r="D3649" s="1"/>
      <c r="E3649" s="6"/>
      <c r="F3649" s="1"/>
      <c r="G3649" s="1" t="str">
        <f>IF(ISNA(VLOOKUP($C3649,'DTEN TCAP Linkage deviceId'!$A$1:$A$20000,1,FALSE)),"No","Yes")</f>
        <v>No</v>
      </c>
      <c r="H3649" s="1" t="str">
        <f>IF(ISNA(VLOOKUP($C3649,'Provisioning Requester'!$F$3:$H$20000,2,FALSE)),"No","Yes")</f>
        <v>No</v>
      </c>
      <c r="I3649" s="1" t="str">
        <f>IF($H3649="Yes",VLOOKUP($C3649,'Provisioning Requester'!$F$3:$H$20000,3,FALSE),"-")</f>
        <v>-</v>
      </c>
      <c r="J3649" s="1" t="str">
        <f>IF(OR(D3649="SVCP", E3649="TRUE"), "No", IF(ISNA(VLOOKUP($C3649,'ProvResponder deviceId'!$A$1:$A$20000,1,FALSE)),"No","Yes"))</f>
        <v>No</v>
      </c>
      <c r="K3649" s="1" t="str">
        <f>IF($J3649="Yes",VLOOKUP($C3649,'ProvResponder deviceId'!$A$1:$C$20000,3,FALSE),"-")</f>
        <v>-</v>
      </c>
      <c r="L3649" s="1" t="str">
        <f t="shared" si="112"/>
        <v/>
      </c>
      <c r="M3649" s="1" t="str">
        <f t="shared" si="113"/>
        <v/>
      </c>
      <c r="N3649" s="1" t="str">
        <f>IF(ISBLANK($C3649),"",IF(ISNA(VLOOKUP($L3649,'result messages'!$H$3:$L$11,2,FALSE)),VLOOKUP($M3649,'result messages'!$H$3:$L$11,2,FALSE),VLOOKUP($L3649,'result messages'!$H$3:$L$11,2,FALSE)))</f>
        <v/>
      </c>
      <c r="O3649" s="1" t="str">
        <f>IF(ISBLANK($C3649),"",IF(ISNA(VLOOKUP($L3649,'result messages'!$H$3:$L$11,3,FALSE)),VLOOKUP($M3649,'result messages'!$H$3:$L$11,3,FALSE),VLOOKUP($L3649,'result messages'!$H$3:$L$11,3,FALSE)))</f>
        <v/>
      </c>
      <c r="P3649" s="1" t="str">
        <f>IF(ISBLANK($C3649),"",IF(ISNA(VLOOKUP($L3649,'result messages'!$H$3:$L$11,4,FALSE)),VLOOKUP($M3649,'result messages'!$H$3:$L$11,4,FALSE),VLOOKUP($L3649,'result messages'!$H$3:$L$11,4,FALSE)))</f>
        <v/>
      </c>
      <c r="Q3649" s="1" t="str">
        <f>IF(ISBLANK($C3649),"",IF(ISNA(VLOOKUP($L3649,'result messages'!$H$3:$L$11,5,FALSE)),VLOOKUP($M3649,'result messages'!$H$3:$L$11,5,FALSE),VLOOKUP($L3649,'result messages'!$H$3:$L$11,5,FALSE)))</f>
        <v/>
      </c>
    </row>
    <row r="3650" spans="1:17">
      <c r="A3650" s="1">
        <v>3647</v>
      </c>
      <c r="B3650" s="1"/>
      <c r="C3650" s="1"/>
      <c r="D3650" s="1"/>
      <c r="E3650" s="6"/>
      <c r="F3650" s="1"/>
      <c r="G3650" s="1" t="str">
        <f>IF(ISNA(VLOOKUP($C3650,'DTEN TCAP Linkage deviceId'!$A$1:$A$20000,1,FALSE)),"No","Yes")</f>
        <v>No</v>
      </c>
      <c r="H3650" s="1" t="str">
        <f>IF(ISNA(VLOOKUP($C3650,'Provisioning Requester'!$F$3:$H$20000,2,FALSE)),"No","Yes")</f>
        <v>No</v>
      </c>
      <c r="I3650" s="1" t="str">
        <f>IF($H3650="Yes",VLOOKUP($C3650,'Provisioning Requester'!$F$3:$H$20000,3,FALSE),"-")</f>
        <v>-</v>
      </c>
      <c r="J3650" s="1" t="str">
        <f>IF(OR(D3650="SVCP", E3650="TRUE"), "No", IF(ISNA(VLOOKUP($C3650,'ProvResponder deviceId'!$A$1:$A$20000,1,FALSE)),"No","Yes"))</f>
        <v>No</v>
      </c>
      <c r="K3650" s="1" t="str">
        <f>IF($J3650="Yes",VLOOKUP($C3650,'ProvResponder deviceId'!$A$1:$C$20000,3,FALSE),"-")</f>
        <v>-</v>
      </c>
      <c r="L3650" s="1" t="str">
        <f t="shared" si="112"/>
        <v/>
      </c>
      <c r="M3650" s="1" t="str">
        <f t="shared" si="113"/>
        <v/>
      </c>
      <c r="N3650" s="1" t="str">
        <f>IF(ISBLANK($C3650),"",IF(ISNA(VLOOKUP($L3650,'result messages'!$H$3:$L$11,2,FALSE)),VLOOKUP($M3650,'result messages'!$H$3:$L$11,2,FALSE),VLOOKUP($L3650,'result messages'!$H$3:$L$11,2,FALSE)))</f>
        <v/>
      </c>
      <c r="O3650" s="1" t="str">
        <f>IF(ISBLANK($C3650),"",IF(ISNA(VLOOKUP($L3650,'result messages'!$H$3:$L$11,3,FALSE)),VLOOKUP($M3650,'result messages'!$H$3:$L$11,3,FALSE),VLOOKUP($L3650,'result messages'!$H$3:$L$11,3,FALSE)))</f>
        <v/>
      </c>
      <c r="P3650" s="1" t="str">
        <f>IF(ISBLANK($C3650),"",IF(ISNA(VLOOKUP($L3650,'result messages'!$H$3:$L$11,4,FALSE)),VLOOKUP($M3650,'result messages'!$H$3:$L$11,4,FALSE),VLOOKUP($L3650,'result messages'!$H$3:$L$11,4,FALSE)))</f>
        <v/>
      </c>
      <c r="Q3650" s="1" t="str">
        <f>IF(ISBLANK($C3650),"",IF(ISNA(VLOOKUP($L3650,'result messages'!$H$3:$L$11,5,FALSE)),VLOOKUP($M3650,'result messages'!$H$3:$L$11,5,FALSE),VLOOKUP($L3650,'result messages'!$H$3:$L$11,5,FALSE)))</f>
        <v/>
      </c>
    </row>
    <row r="3651" spans="1:17">
      <c r="A3651" s="1">
        <v>3648</v>
      </c>
      <c r="B3651" s="1"/>
      <c r="C3651" s="1"/>
      <c r="D3651" s="1"/>
      <c r="E3651" s="6"/>
      <c r="F3651" s="1"/>
      <c r="G3651" s="1" t="str">
        <f>IF(ISNA(VLOOKUP($C3651,'DTEN TCAP Linkage deviceId'!$A$1:$A$20000,1,FALSE)),"No","Yes")</f>
        <v>No</v>
      </c>
      <c r="H3651" s="1" t="str">
        <f>IF(ISNA(VLOOKUP($C3651,'Provisioning Requester'!$F$3:$H$20000,2,FALSE)),"No","Yes")</f>
        <v>No</v>
      </c>
      <c r="I3651" s="1" t="str">
        <f>IF($H3651="Yes",VLOOKUP($C3651,'Provisioning Requester'!$F$3:$H$20000,3,FALSE),"-")</f>
        <v>-</v>
      </c>
      <c r="J3651" s="1" t="str">
        <f>IF(OR(D3651="SVCP", E3651="TRUE"), "No", IF(ISNA(VLOOKUP($C3651,'ProvResponder deviceId'!$A$1:$A$20000,1,FALSE)),"No","Yes"))</f>
        <v>No</v>
      </c>
      <c r="K3651" s="1" t="str">
        <f>IF($J3651="Yes",VLOOKUP($C3651,'ProvResponder deviceId'!$A$1:$C$20000,3,FALSE),"-")</f>
        <v>-</v>
      </c>
      <c r="L3651" s="1" t="str">
        <f t="shared" si="112"/>
        <v/>
      </c>
      <c r="M3651" s="1" t="str">
        <f t="shared" si="113"/>
        <v/>
      </c>
      <c r="N3651" s="1" t="str">
        <f>IF(ISBLANK($C3651),"",IF(ISNA(VLOOKUP($L3651,'result messages'!$H$3:$L$11,2,FALSE)),VLOOKUP($M3651,'result messages'!$H$3:$L$11,2,FALSE),VLOOKUP($L3651,'result messages'!$H$3:$L$11,2,FALSE)))</f>
        <v/>
      </c>
      <c r="O3651" s="1" t="str">
        <f>IF(ISBLANK($C3651),"",IF(ISNA(VLOOKUP($L3651,'result messages'!$H$3:$L$11,3,FALSE)),VLOOKUP($M3651,'result messages'!$H$3:$L$11,3,FALSE),VLOOKUP($L3651,'result messages'!$H$3:$L$11,3,FALSE)))</f>
        <v/>
      </c>
      <c r="P3651" s="1" t="str">
        <f>IF(ISBLANK($C3651),"",IF(ISNA(VLOOKUP($L3651,'result messages'!$H$3:$L$11,4,FALSE)),VLOOKUP($M3651,'result messages'!$H$3:$L$11,4,FALSE),VLOOKUP($L3651,'result messages'!$H$3:$L$11,4,FALSE)))</f>
        <v/>
      </c>
      <c r="Q3651" s="1" t="str">
        <f>IF(ISBLANK($C3651),"",IF(ISNA(VLOOKUP($L3651,'result messages'!$H$3:$L$11,5,FALSE)),VLOOKUP($M3651,'result messages'!$H$3:$L$11,5,FALSE),VLOOKUP($L3651,'result messages'!$H$3:$L$11,5,FALSE)))</f>
        <v/>
      </c>
    </row>
    <row r="3652" spans="1:17">
      <c r="A3652" s="1">
        <v>3649</v>
      </c>
      <c r="B3652" s="1"/>
      <c r="C3652" s="1"/>
      <c r="D3652" s="1"/>
      <c r="E3652" s="6"/>
      <c r="F3652" s="1"/>
      <c r="G3652" s="1" t="str">
        <f>IF(ISNA(VLOOKUP($C3652,'DTEN TCAP Linkage deviceId'!$A$1:$A$20000,1,FALSE)),"No","Yes")</f>
        <v>No</v>
      </c>
      <c r="H3652" s="1" t="str">
        <f>IF(ISNA(VLOOKUP($C3652,'Provisioning Requester'!$F$3:$H$20000,2,FALSE)),"No","Yes")</f>
        <v>No</v>
      </c>
      <c r="I3652" s="1" t="str">
        <f>IF($H3652="Yes",VLOOKUP($C3652,'Provisioning Requester'!$F$3:$H$20000,3,FALSE),"-")</f>
        <v>-</v>
      </c>
      <c r="J3652" s="1" t="str">
        <f>IF(OR(D3652="SVCP", E3652="TRUE"), "No", IF(ISNA(VLOOKUP($C3652,'ProvResponder deviceId'!$A$1:$A$20000,1,FALSE)),"No","Yes"))</f>
        <v>No</v>
      </c>
      <c r="K3652" s="1" t="str">
        <f>IF($J3652="Yes",VLOOKUP($C3652,'ProvResponder deviceId'!$A$1:$C$20000,3,FALSE),"-")</f>
        <v>-</v>
      </c>
      <c r="L3652" s="1" t="str">
        <f t="shared" si="112"/>
        <v/>
      </c>
      <c r="M3652" s="1" t="str">
        <f t="shared" si="113"/>
        <v/>
      </c>
      <c r="N3652" s="1" t="str">
        <f>IF(ISBLANK($C3652),"",IF(ISNA(VLOOKUP($L3652,'result messages'!$H$3:$L$11,2,FALSE)),VLOOKUP($M3652,'result messages'!$H$3:$L$11,2,FALSE),VLOOKUP($L3652,'result messages'!$H$3:$L$11,2,FALSE)))</f>
        <v/>
      </c>
      <c r="O3652" s="1" t="str">
        <f>IF(ISBLANK($C3652),"",IF(ISNA(VLOOKUP($L3652,'result messages'!$H$3:$L$11,3,FALSE)),VLOOKUP($M3652,'result messages'!$H$3:$L$11,3,FALSE),VLOOKUP($L3652,'result messages'!$H$3:$L$11,3,FALSE)))</f>
        <v/>
      </c>
      <c r="P3652" s="1" t="str">
        <f>IF(ISBLANK($C3652),"",IF(ISNA(VLOOKUP($L3652,'result messages'!$H$3:$L$11,4,FALSE)),VLOOKUP($M3652,'result messages'!$H$3:$L$11,4,FALSE),VLOOKUP($L3652,'result messages'!$H$3:$L$11,4,FALSE)))</f>
        <v/>
      </c>
      <c r="Q3652" s="1" t="str">
        <f>IF(ISBLANK($C3652),"",IF(ISNA(VLOOKUP($L3652,'result messages'!$H$3:$L$11,5,FALSE)),VLOOKUP($M3652,'result messages'!$H$3:$L$11,5,FALSE),VLOOKUP($L3652,'result messages'!$H$3:$L$11,5,FALSE)))</f>
        <v/>
      </c>
    </row>
    <row r="3653" spans="1:17">
      <c r="A3653" s="1">
        <v>3650</v>
      </c>
      <c r="B3653" s="1"/>
      <c r="C3653" s="1"/>
      <c r="D3653" s="1"/>
      <c r="E3653" s="6"/>
      <c r="F3653" s="1"/>
      <c r="G3653" s="1" t="str">
        <f>IF(ISNA(VLOOKUP($C3653,'DTEN TCAP Linkage deviceId'!$A$1:$A$20000,1,FALSE)),"No","Yes")</f>
        <v>No</v>
      </c>
      <c r="H3653" s="1" t="str">
        <f>IF(ISNA(VLOOKUP($C3653,'Provisioning Requester'!$F$3:$H$20000,2,FALSE)),"No","Yes")</f>
        <v>No</v>
      </c>
      <c r="I3653" s="1" t="str">
        <f>IF($H3653="Yes",VLOOKUP($C3653,'Provisioning Requester'!$F$3:$H$20000,3,FALSE),"-")</f>
        <v>-</v>
      </c>
      <c r="J3653" s="1" t="str">
        <f>IF(OR(D3653="SVCP", E3653="TRUE"), "No", IF(ISNA(VLOOKUP($C3653,'ProvResponder deviceId'!$A$1:$A$20000,1,FALSE)),"No","Yes"))</f>
        <v>No</v>
      </c>
      <c r="K3653" s="1" t="str">
        <f>IF($J3653="Yes",VLOOKUP($C3653,'ProvResponder deviceId'!$A$1:$C$20000,3,FALSE),"-")</f>
        <v>-</v>
      </c>
      <c r="L3653" s="1" t="str">
        <f t="shared" ref="L3653:L3716" si="114">IF(ISBLANK($C3653),"",$D3653&amp;$E3653&amp;$G3653&amp;$H3653&amp;$I3653&amp;$J3653&amp;$K3653)</f>
        <v/>
      </c>
      <c r="M3653" s="1" t="str">
        <f t="shared" ref="M3653:M3716" si="115">IF(ISBLANK($C3653),"",$D3653&amp;$E3653&amp;$G3653&amp;$H3653&amp;$I3653&amp;$J3653&amp;"other")</f>
        <v/>
      </c>
      <c r="N3653" s="1" t="str">
        <f>IF(ISBLANK($C3653),"",IF(ISNA(VLOOKUP($L3653,'result messages'!$H$3:$L$11,2,FALSE)),VLOOKUP($M3653,'result messages'!$H$3:$L$11,2,FALSE),VLOOKUP($L3653,'result messages'!$H$3:$L$11,2,FALSE)))</f>
        <v/>
      </c>
      <c r="O3653" s="1" t="str">
        <f>IF(ISBLANK($C3653),"",IF(ISNA(VLOOKUP($L3653,'result messages'!$H$3:$L$11,3,FALSE)),VLOOKUP($M3653,'result messages'!$H$3:$L$11,3,FALSE),VLOOKUP($L3653,'result messages'!$H$3:$L$11,3,FALSE)))</f>
        <v/>
      </c>
      <c r="P3653" s="1" t="str">
        <f>IF(ISBLANK($C3653),"",IF(ISNA(VLOOKUP($L3653,'result messages'!$H$3:$L$11,4,FALSE)),VLOOKUP($M3653,'result messages'!$H$3:$L$11,4,FALSE),VLOOKUP($L3653,'result messages'!$H$3:$L$11,4,FALSE)))</f>
        <v/>
      </c>
      <c r="Q3653" s="1" t="str">
        <f>IF(ISBLANK($C3653),"",IF(ISNA(VLOOKUP($L3653,'result messages'!$H$3:$L$11,5,FALSE)),VLOOKUP($M3653,'result messages'!$H$3:$L$11,5,FALSE),VLOOKUP($L3653,'result messages'!$H$3:$L$11,5,FALSE)))</f>
        <v/>
      </c>
    </row>
    <row r="3654" spans="1:17">
      <c r="A3654" s="1">
        <v>3651</v>
      </c>
      <c r="B3654" s="1"/>
      <c r="C3654" s="1"/>
      <c r="D3654" s="1"/>
      <c r="E3654" s="6"/>
      <c r="F3654" s="1"/>
      <c r="G3654" s="1" t="str">
        <f>IF(ISNA(VLOOKUP($C3654,'DTEN TCAP Linkage deviceId'!$A$1:$A$20000,1,FALSE)),"No","Yes")</f>
        <v>No</v>
      </c>
      <c r="H3654" s="1" t="str">
        <f>IF(ISNA(VLOOKUP($C3654,'Provisioning Requester'!$F$3:$H$20000,2,FALSE)),"No","Yes")</f>
        <v>No</v>
      </c>
      <c r="I3654" s="1" t="str">
        <f>IF($H3654="Yes",VLOOKUP($C3654,'Provisioning Requester'!$F$3:$H$20000,3,FALSE),"-")</f>
        <v>-</v>
      </c>
      <c r="J3654" s="1" t="str">
        <f>IF(OR(D3654="SVCP", E3654="TRUE"), "No", IF(ISNA(VLOOKUP($C3654,'ProvResponder deviceId'!$A$1:$A$20000,1,FALSE)),"No","Yes"))</f>
        <v>No</v>
      </c>
      <c r="K3654" s="1" t="str">
        <f>IF($J3654="Yes",VLOOKUP($C3654,'ProvResponder deviceId'!$A$1:$C$20000,3,FALSE),"-")</f>
        <v>-</v>
      </c>
      <c r="L3654" s="1" t="str">
        <f t="shared" si="114"/>
        <v/>
      </c>
      <c r="M3654" s="1" t="str">
        <f t="shared" si="115"/>
        <v/>
      </c>
      <c r="N3654" s="1" t="str">
        <f>IF(ISBLANK($C3654),"",IF(ISNA(VLOOKUP($L3654,'result messages'!$H$3:$L$11,2,FALSE)),VLOOKUP($M3654,'result messages'!$H$3:$L$11,2,FALSE),VLOOKUP($L3654,'result messages'!$H$3:$L$11,2,FALSE)))</f>
        <v/>
      </c>
      <c r="O3654" s="1" t="str">
        <f>IF(ISBLANK($C3654),"",IF(ISNA(VLOOKUP($L3654,'result messages'!$H$3:$L$11,3,FALSE)),VLOOKUP($M3654,'result messages'!$H$3:$L$11,3,FALSE),VLOOKUP($L3654,'result messages'!$H$3:$L$11,3,FALSE)))</f>
        <v/>
      </c>
      <c r="P3654" s="1" t="str">
        <f>IF(ISBLANK($C3654),"",IF(ISNA(VLOOKUP($L3654,'result messages'!$H$3:$L$11,4,FALSE)),VLOOKUP($M3654,'result messages'!$H$3:$L$11,4,FALSE),VLOOKUP($L3654,'result messages'!$H$3:$L$11,4,FALSE)))</f>
        <v/>
      </c>
      <c r="Q3654" s="1" t="str">
        <f>IF(ISBLANK($C3654),"",IF(ISNA(VLOOKUP($L3654,'result messages'!$H$3:$L$11,5,FALSE)),VLOOKUP($M3654,'result messages'!$H$3:$L$11,5,FALSE),VLOOKUP($L3654,'result messages'!$H$3:$L$11,5,FALSE)))</f>
        <v/>
      </c>
    </row>
    <row r="3655" spans="1:17">
      <c r="A3655" s="1">
        <v>3652</v>
      </c>
      <c r="B3655" s="1"/>
      <c r="C3655" s="1"/>
      <c r="D3655" s="1"/>
      <c r="E3655" s="6"/>
      <c r="F3655" s="1"/>
      <c r="G3655" s="1" t="str">
        <f>IF(ISNA(VLOOKUP($C3655,'DTEN TCAP Linkage deviceId'!$A$1:$A$20000,1,FALSE)),"No","Yes")</f>
        <v>No</v>
      </c>
      <c r="H3655" s="1" t="str">
        <f>IF(ISNA(VLOOKUP($C3655,'Provisioning Requester'!$F$3:$H$20000,2,FALSE)),"No","Yes")</f>
        <v>No</v>
      </c>
      <c r="I3655" s="1" t="str">
        <f>IF($H3655="Yes",VLOOKUP($C3655,'Provisioning Requester'!$F$3:$H$20000,3,FALSE),"-")</f>
        <v>-</v>
      </c>
      <c r="J3655" s="1" t="str">
        <f>IF(OR(D3655="SVCP", E3655="TRUE"), "No", IF(ISNA(VLOOKUP($C3655,'ProvResponder deviceId'!$A$1:$A$20000,1,FALSE)),"No","Yes"))</f>
        <v>No</v>
      </c>
      <c r="K3655" s="1" t="str">
        <f>IF($J3655="Yes",VLOOKUP($C3655,'ProvResponder deviceId'!$A$1:$C$20000,3,FALSE),"-")</f>
        <v>-</v>
      </c>
      <c r="L3655" s="1" t="str">
        <f t="shared" si="114"/>
        <v/>
      </c>
      <c r="M3655" s="1" t="str">
        <f t="shared" si="115"/>
        <v/>
      </c>
      <c r="N3655" s="1" t="str">
        <f>IF(ISBLANK($C3655),"",IF(ISNA(VLOOKUP($L3655,'result messages'!$H$3:$L$11,2,FALSE)),VLOOKUP($M3655,'result messages'!$H$3:$L$11,2,FALSE),VLOOKUP($L3655,'result messages'!$H$3:$L$11,2,FALSE)))</f>
        <v/>
      </c>
      <c r="O3655" s="1" t="str">
        <f>IF(ISBLANK($C3655),"",IF(ISNA(VLOOKUP($L3655,'result messages'!$H$3:$L$11,3,FALSE)),VLOOKUP($M3655,'result messages'!$H$3:$L$11,3,FALSE),VLOOKUP($L3655,'result messages'!$H$3:$L$11,3,FALSE)))</f>
        <v/>
      </c>
      <c r="P3655" s="1" t="str">
        <f>IF(ISBLANK($C3655),"",IF(ISNA(VLOOKUP($L3655,'result messages'!$H$3:$L$11,4,FALSE)),VLOOKUP($M3655,'result messages'!$H$3:$L$11,4,FALSE),VLOOKUP($L3655,'result messages'!$H$3:$L$11,4,FALSE)))</f>
        <v/>
      </c>
      <c r="Q3655" s="1" t="str">
        <f>IF(ISBLANK($C3655),"",IF(ISNA(VLOOKUP($L3655,'result messages'!$H$3:$L$11,5,FALSE)),VLOOKUP($M3655,'result messages'!$H$3:$L$11,5,FALSE),VLOOKUP($L3655,'result messages'!$H$3:$L$11,5,FALSE)))</f>
        <v/>
      </c>
    </row>
    <row r="3656" spans="1:17">
      <c r="A3656" s="1">
        <v>3653</v>
      </c>
      <c r="B3656" s="1"/>
      <c r="C3656" s="1"/>
      <c r="D3656" s="1"/>
      <c r="E3656" s="6"/>
      <c r="F3656" s="1"/>
      <c r="G3656" s="1" t="str">
        <f>IF(ISNA(VLOOKUP($C3656,'DTEN TCAP Linkage deviceId'!$A$1:$A$20000,1,FALSE)),"No","Yes")</f>
        <v>No</v>
      </c>
      <c r="H3656" s="1" t="str">
        <f>IF(ISNA(VLOOKUP($C3656,'Provisioning Requester'!$F$3:$H$20000,2,FALSE)),"No","Yes")</f>
        <v>No</v>
      </c>
      <c r="I3656" s="1" t="str">
        <f>IF($H3656="Yes",VLOOKUP($C3656,'Provisioning Requester'!$F$3:$H$20000,3,FALSE),"-")</f>
        <v>-</v>
      </c>
      <c r="J3656" s="1" t="str">
        <f>IF(OR(D3656="SVCP", E3656="TRUE"), "No", IF(ISNA(VLOOKUP($C3656,'ProvResponder deviceId'!$A$1:$A$20000,1,FALSE)),"No","Yes"))</f>
        <v>No</v>
      </c>
      <c r="K3656" s="1" t="str">
        <f>IF($J3656="Yes",VLOOKUP($C3656,'ProvResponder deviceId'!$A$1:$C$20000,3,FALSE),"-")</f>
        <v>-</v>
      </c>
      <c r="L3656" s="1" t="str">
        <f t="shared" si="114"/>
        <v/>
      </c>
      <c r="M3656" s="1" t="str">
        <f t="shared" si="115"/>
        <v/>
      </c>
      <c r="N3656" s="1" t="str">
        <f>IF(ISBLANK($C3656),"",IF(ISNA(VLOOKUP($L3656,'result messages'!$H$3:$L$11,2,FALSE)),VLOOKUP($M3656,'result messages'!$H$3:$L$11,2,FALSE),VLOOKUP($L3656,'result messages'!$H$3:$L$11,2,FALSE)))</f>
        <v/>
      </c>
      <c r="O3656" s="1" t="str">
        <f>IF(ISBLANK($C3656),"",IF(ISNA(VLOOKUP($L3656,'result messages'!$H$3:$L$11,3,FALSE)),VLOOKUP($M3656,'result messages'!$H$3:$L$11,3,FALSE),VLOOKUP($L3656,'result messages'!$H$3:$L$11,3,FALSE)))</f>
        <v/>
      </c>
      <c r="P3656" s="1" t="str">
        <f>IF(ISBLANK($C3656),"",IF(ISNA(VLOOKUP($L3656,'result messages'!$H$3:$L$11,4,FALSE)),VLOOKUP($M3656,'result messages'!$H$3:$L$11,4,FALSE),VLOOKUP($L3656,'result messages'!$H$3:$L$11,4,FALSE)))</f>
        <v/>
      </c>
      <c r="Q3656" s="1" t="str">
        <f>IF(ISBLANK($C3656),"",IF(ISNA(VLOOKUP($L3656,'result messages'!$H$3:$L$11,5,FALSE)),VLOOKUP($M3656,'result messages'!$H$3:$L$11,5,FALSE),VLOOKUP($L3656,'result messages'!$H$3:$L$11,5,FALSE)))</f>
        <v/>
      </c>
    </row>
    <row r="3657" spans="1:17">
      <c r="A3657" s="1">
        <v>3654</v>
      </c>
      <c r="B3657" s="1"/>
      <c r="C3657" s="1"/>
      <c r="D3657" s="1"/>
      <c r="E3657" s="6"/>
      <c r="F3657" s="1"/>
      <c r="G3657" s="1" t="str">
        <f>IF(ISNA(VLOOKUP($C3657,'DTEN TCAP Linkage deviceId'!$A$1:$A$20000,1,FALSE)),"No","Yes")</f>
        <v>No</v>
      </c>
      <c r="H3657" s="1" t="str">
        <f>IF(ISNA(VLOOKUP($C3657,'Provisioning Requester'!$F$3:$H$20000,2,FALSE)),"No","Yes")</f>
        <v>No</v>
      </c>
      <c r="I3657" s="1" t="str">
        <f>IF($H3657="Yes",VLOOKUP($C3657,'Provisioning Requester'!$F$3:$H$20000,3,FALSE),"-")</f>
        <v>-</v>
      </c>
      <c r="J3657" s="1" t="str">
        <f>IF(OR(D3657="SVCP", E3657="TRUE"), "No", IF(ISNA(VLOOKUP($C3657,'ProvResponder deviceId'!$A$1:$A$20000,1,FALSE)),"No","Yes"))</f>
        <v>No</v>
      </c>
      <c r="K3657" s="1" t="str">
        <f>IF($J3657="Yes",VLOOKUP($C3657,'ProvResponder deviceId'!$A$1:$C$20000,3,FALSE),"-")</f>
        <v>-</v>
      </c>
      <c r="L3657" s="1" t="str">
        <f t="shared" si="114"/>
        <v/>
      </c>
      <c r="M3657" s="1" t="str">
        <f t="shared" si="115"/>
        <v/>
      </c>
      <c r="N3657" s="1" t="str">
        <f>IF(ISBLANK($C3657),"",IF(ISNA(VLOOKUP($L3657,'result messages'!$H$3:$L$11,2,FALSE)),VLOOKUP($M3657,'result messages'!$H$3:$L$11,2,FALSE),VLOOKUP($L3657,'result messages'!$H$3:$L$11,2,FALSE)))</f>
        <v/>
      </c>
      <c r="O3657" s="1" t="str">
        <f>IF(ISBLANK($C3657),"",IF(ISNA(VLOOKUP($L3657,'result messages'!$H$3:$L$11,3,FALSE)),VLOOKUP($M3657,'result messages'!$H$3:$L$11,3,FALSE),VLOOKUP($L3657,'result messages'!$H$3:$L$11,3,FALSE)))</f>
        <v/>
      </c>
      <c r="P3657" s="1" t="str">
        <f>IF(ISBLANK($C3657),"",IF(ISNA(VLOOKUP($L3657,'result messages'!$H$3:$L$11,4,FALSE)),VLOOKUP($M3657,'result messages'!$H$3:$L$11,4,FALSE),VLOOKUP($L3657,'result messages'!$H$3:$L$11,4,FALSE)))</f>
        <v/>
      </c>
      <c r="Q3657" s="1" t="str">
        <f>IF(ISBLANK($C3657),"",IF(ISNA(VLOOKUP($L3657,'result messages'!$H$3:$L$11,5,FALSE)),VLOOKUP($M3657,'result messages'!$H$3:$L$11,5,FALSE),VLOOKUP($L3657,'result messages'!$H$3:$L$11,5,FALSE)))</f>
        <v/>
      </c>
    </row>
    <row r="3658" spans="1:17">
      <c r="A3658" s="1">
        <v>3655</v>
      </c>
      <c r="B3658" s="1"/>
      <c r="C3658" s="1"/>
      <c r="D3658" s="1"/>
      <c r="E3658" s="6"/>
      <c r="F3658" s="1"/>
      <c r="G3658" s="1" t="str">
        <f>IF(ISNA(VLOOKUP($C3658,'DTEN TCAP Linkage deviceId'!$A$1:$A$20000,1,FALSE)),"No","Yes")</f>
        <v>No</v>
      </c>
      <c r="H3658" s="1" t="str">
        <f>IF(ISNA(VLOOKUP($C3658,'Provisioning Requester'!$F$3:$H$20000,2,FALSE)),"No","Yes")</f>
        <v>No</v>
      </c>
      <c r="I3658" s="1" t="str">
        <f>IF($H3658="Yes",VLOOKUP($C3658,'Provisioning Requester'!$F$3:$H$20000,3,FALSE),"-")</f>
        <v>-</v>
      </c>
      <c r="J3658" s="1" t="str">
        <f>IF(OR(D3658="SVCP", E3658="TRUE"), "No", IF(ISNA(VLOOKUP($C3658,'ProvResponder deviceId'!$A$1:$A$20000,1,FALSE)),"No","Yes"))</f>
        <v>No</v>
      </c>
      <c r="K3658" s="1" t="str">
        <f>IF($J3658="Yes",VLOOKUP($C3658,'ProvResponder deviceId'!$A$1:$C$20000,3,FALSE),"-")</f>
        <v>-</v>
      </c>
      <c r="L3658" s="1" t="str">
        <f t="shared" si="114"/>
        <v/>
      </c>
      <c r="M3658" s="1" t="str">
        <f t="shared" si="115"/>
        <v/>
      </c>
      <c r="N3658" s="1" t="str">
        <f>IF(ISBLANK($C3658),"",IF(ISNA(VLOOKUP($L3658,'result messages'!$H$3:$L$11,2,FALSE)),VLOOKUP($M3658,'result messages'!$H$3:$L$11,2,FALSE),VLOOKUP($L3658,'result messages'!$H$3:$L$11,2,FALSE)))</f>
        <v/>
      </c>
      <c r="O3658" s="1" t="str">
        <f>IF(ISBLANK($C3658),"",IF(ISNA(VLOOKUP($L3658,'result messages'!$H$3:$L$11,3,FALSE)),VLOOKUP($M3658,'result messages'!$H$3:$L$11,3,FALSE),VLOOKUP($L3658,'result messages'!$H$3:$L$11,3,FALSE)))</f>
        <v/>
      </c>
      <c r="P3658" s="1" t="str">
        <f>IF(ISBLANK($C3658),"",IF(ISNA(VLOOKUP($L3658,'result messages'!$H$3:$L$11,4,FALSE)),VLOOKUP($M3658,'result messages'!$H$3:$L$11,4,FALSE),VLOOKUP($L3658,'result messages'!$H$3:$L$11,4,FALSE)))</f>
        <v/>
      </c>
      <c r="Q3658" s="1" t="str">
        <f>IF(ISBLANK($C3658),"",IF(ISNA(VLOOKUP($L3658,'result messages'!$H$3:$L$11,5,FALSE)),VLOOKUP($M3658,'result messages'!$H$3:$L$11,5,FALSE),VLOOKUP($L3658,'result messages'!$H$3:$L$11,5,FALSE)))</f>
        <v/>
      </c>
    </row>
    <row r="3659" spans="1:17">
      <c r="A3659" s="1">
        <v>3656</v>
      </c>
      <c r="B3659" s="1"/>
      <c r="C3659" s="1"/>
      <c r="D3659" s="1"/>
      <c r="E3659" s="6"/>
      <c r="F3659" s="1"/>
      <c r="G3659" s="1" t="str">
        <f>IF(ISNA(VLOOKUP($C3659,'DTEN TCAP Linkage deviceId'!$A$1:$A$20000,1,FALSE)),"No","Yes")</f>
        <v>No</v>
      </c>
      <c r="H3659" s="1" t="str">
        <f>IF(ISNA(VLOOKUP($C3659,'Provisioning Requester'!$F$3:$H$20000,2,FALSE)),"No","Yes")</f>
        <v>No</v>
      </c>
      <c r="I3659" s="1" t="str">
        <f>IF($H3659="Yes",VLOOKUP($C3659,'Provisioning Requester'!$F$3:$H$20000,3,FALSE),"-")</f>
        <v>-</v>
      </c>
      <c r="J3659" s="1" t="str">
        <f>IF(OR(D3659="SVCP", E3659="TRUE"), "No", IF(ISNA(VLOOKUP($C3659,'ProvResponder deviceId'!$A$1:$A$20000,1,FALSE)),"No","Yes"))</f>
        <v>No</v>
      </c>
      <c r="K3659" s="1" t="str">
        <f>IF($J3659="Yes",VLOOKUP($C3659,'ProvResponder deviceId'!$A$1:$C$20000,3,FALSE),"-")</f>
        <v>-</v>
      </c>
      <c r="L3659" s="1" t="str">
        <f t="shared" si="114"/>
        <v/>
      </c>
      <c r="M3659" s="1" t="str">
        <f t="shared" si="115"/>
        <v/>
      </c>
      <c r="N3659" s="1" t="str">
        <f>IF(ISBLANK($C3659),"",IF(ISNA(VLOOKUP($L3659,'result messages'!$H$3:$L$11,2,FALSE)),VLOOKUP($M3659,'result messages'!$H$3:$L$11,2,FALSE),VLOOKUP($L3659,'result messages'!$H$3:$L$11,2,FALSE)))</f>
        <v/>
      </c>
      <c r="O3659" s="1" t="str">
        <f>IF(ISBLANK($C3659),"",IF(ISNA(VLOOKUP($L3659,'result messages'!$H$3:$L$11,3,FALSE)),VLOOKUP($M3659,'result messages'!$H$3:$L$11,3,FALSE),VLOOKUP($L3659,'result messages'!$H$3:$L$11,3,FALSE)))</f>
        <v/>
      </c>
      <c r="P3659" s="1" t="str">
        <f>IF(ISBLANK($C3659),"",IF(ISNA(VLOOKUP($L3659,'result messages'!$H$3:$L$11,4,FALSE)),VLOOKUP($M3659,'result messages'!$H$3:$L$11,4,FALSE),VLOOKUP($L3659,'result messages'!$H$3:$L$11,4,FALSE)))</f>
        <v/>
      </c>
      <c r="Q3659" s="1" t="str">
        <f>IF(ISBLANK($C3659),"",IF(ISNA(VLOOKUP($L3659,'result messages'!$H$3:$L$11,5,FALSE)),VLOOKUP($M3659,'result messages'!$H$3:$L$11,5,FALSE),VLOOKUP($L3659,'result messages'!$H$3:$L$11,5,FALSE)))</f>
        <v/>
      </c>
    </row>
    <row r="3660" spans="1:17">
      <c r="A3660" s="1">
        <v>3657</v>
      </c>
      <c r="B3660" s="1"/>
      <c r="C3660" s="1"/>
      <c r="D3660" s="1"/>
      <c r="E3660" s="6"/>
      <c r="F3660" s="1"/>
      <c r="G3660" s="1" t="str">
        <f>IF(ISNA(VLOOKUP($C3660,'DTEN TCAP Linkage deviceId'!$A$1:$A$20000,1,FALSE)),"No","Yes")</f>
        <v>No</v>
      </c>
      <c r="H3660" s="1" t="str">
        <f>IF(ISNA(VLOOKUP($C3660,'Provisioning Requester'!$F$3:$H$20000,2,FALSE)),"No","Yes")</f>
        <v>No</v>
      </c>
      <c r="I3660" s="1" t="str">
        <f>IF($H3660="Yes",VLOOKUP($C3660,'Provisioning Requester'!$F$3:$H$20000,3,FALSE),"-")</f>
        <v>-</v>
      </c>
      <c r="J3660" s="1" t="str">
        <f>IF(OR(D3660="SVCP", E3660="TRUE"), "No", IF(ISNA(VLOOKUP($C3660,'ProvResponder deviceId'!$A$1:$A$20000,1,FALSE)),"No","Yes"))</f>
        <v>No</v>
      </c>
      <c r="K3660" s="1" t="str">
        <f>IF($J3660="Yes",VLOOKUP($C3660,'ProvResponder deviceId'!$A$1:$C$20000,3,FALSE),"-")</f>
        <v>-</v>
      </c>
      <c r="L3660" s="1" t="str">
        <f t="shared" si="114"/>
        <v/>
      </c>
      <c r="M3660" s="1" t="str">
        <f t="shared" si="115"/>
        <v/>
      </c>
      <c r="N3660" s="1" t="str">
        <f>IF(ISBLANK($C3660),"",IF(ISNA(VLOOKUP($L3660,'result messages'!$H$3:$L$11,2,FALSE)),VLOOKUP($M3660,'result messages'!$H$3:$L$11,2,FALSE),VLOOKUP($L3660,'result messages'!$H$3:$L$11,2,FALSE)))</f>
        <v/>
      </c>
      <c r="O3660" s="1" t="str">
        <f>IF(ISBLANK($C3660),"",IF(ISNA(VLOOKUP($L3660,'result messages'!$H$3:$L$11,3,FALSE)),VLOOKUP($M3660,'result messages'!$H$3:$L$11,3,FALSE),VLOOKUP($L3660,'result messages'!$H$3:$L$11,3,FALSE)))</f>
        <v/>
      </c>
      <c r="P3660" s="1" t="str">
        <f>IF(ISBLANK($C3660),"",IF(ISNA(VLOOKUP($L3660,'result messages'!$H$3:$L$11,4,FALSE)),VLOOKUP($M3660,'result messages'!$H$3:$L$11,4,FALSE),VLOOKUP($L3660,'result messages'!$H$3:$L$11,4,FALSE)))</f>
        <v/>
      </c>
      <c r="Q3660" s="1" t="str">
        <f>IF(ISBLANK($C3660),"",IF(ISNA(VLOOKUP($L3660,'result messages'!$H$3:$L$11,5,FALSE)),VLOOKUP($M3660,'result messages'!$H$3:$L$11,5,FALSE),VLOOKUP($L3660,'result messages'!$H$3:$L$11,5,FALSE)))</f>
        <v/>
      </c>
    </row>
    <row r="3661" spans="1:17">
      <c r="A3661" s="1">
        <v>3658</v>
      </c>
      <c r="B3661" s="1"/>
      <c r="C3661" s="1"/>
      <c r="D3661" s="1"/>
      <c r="E3661" s="6"/>
      <c r="F3661" s="1"/>
      <c r="G3661" s="1" t="str">
        <f>IF(ISNA(VLOOKUP($C3661,'DTEN TCAP Linkage deviceId'!$A$1:$A$20000,1,FALSE)),"No","Yes")</f>
        <v>No</v>
      </c>
      <c r="H3661" s="1" t="str">
        <f>IF(ISNA(VLOOKUP($C3661,'Provisioning Requester'!$F$3:$H$20000,2,FALSE)),"No","Yes")</f>
        <v>No</v>
      </c>
      <c r="I3661" s="1" t="str">
        <f>IF($H3661="Yes",VLOOKUP($C3661,'Provisioning Requester'!$F$3:$H$20000,3,FALSE),"-")</f>
        <v>-</v>
      </c>
      <c r="J3661" s="1" t="str">
        <f>IF(OR(D3661="SVCP", E3661="TRUE"), "No", IF(ISNA(VLOOKUP($C3661,'ProvResponder deviceId'!$A$1:$A$20000,1,FALSE)),"No","Yes"))</f>
        <v>No</v>
      </c>
      <c r="K3661" s="1" t="str">
        <f>IF($J3661="Yes",VLOOKUP($C3661,'ProvResponder deviceId'!$A$1:$C$20000,3,FALSE),"-")</f>
        <v>-</v>
      </c>
      <c r="L3661" s="1" t="str">
        <f t="shared" si="114"/>
        <v/>
      </c>
      <c r="M3661" s="1" t="str">
        <f t="shared" si="115"/>
        <v/>
      </c>
      <c r="N3661" s="1" t="str">
        <f>IF(ISBLANK($C3661),"",IF(ISNA(VLOOKUP($L3661,'result messages'!$H$3:$L$11,2,FALSE)),VLOOKUP($M3661,'result messages'!$H$3:$L$11,2,FALSE),VLOOKUP($L3661,'result messages'!$H$3:$L$11,2,FALSE)))</f>
        <v/>
      </c>
      <c r="O3661" s="1" t="str">
        <f>IF(ISBLANK($C3661),"",IF(ISNA(VLOOKUP($L3661,'result messages'!$H$3:$L$11,3,FALSE)),VLOOKUP($M3661,'result messages'!$H$3:$L$11,3,FALSE),VLOOKUP($L3661,'result messages'!$H$3:$L$11,3,FALSE)))</f>
        <v/>
      </c>
      <c r="P3661" s="1" t="str">
        <f>IF(ISBLANK($C3661),"",IF(ISNA(VLOOKUP($L3661,'result messages'!$H$3:$L$11,4,FALSE)),VLOOKUP($M3661,'result messages'!$H$3:$L$11,4,FALSE),VLOOKUP($L3661,'result messages'!$H$3:$L$11,4,FALSE)))</f>
        <v/>
      </c>
      <c r="Q3661" s="1" t="str">
        <f>IF(ISBLANK($C3661),"",IF(ISNA(VLOOKUP($L3661,'result messages'!$H$3:$L$11,5,FALSE)),VLOOKUP($M3661,'result messages'!$H$3:$L$11,5,FALSE),VLOOKUP($L3661,'result messages'!$H$3:$L$11,5,FALSE)))</f>
        <v/>
      </c>
    </row>
    <row r="3662" spans="1:17">
      <c r="A3662" s="1">
        <v>3659</v>
      </c>
      <c r="B3662" s="1"/>
      <c r="C3662" s="1"/>
      <c r="D3662" s="1"/>
      <c r="E3662" s="6"/>
      <c r="F3662" s="1"/>
      <c r="G3662" s="1" t="str">
        <f>IF(ISNA(VLOOKUP($C3662,'DTEN TCAP Linkage deviceId'!$A$1:$A$20000,1,FALSE)),"No","Yes")</f>
        <v>No</v>
      </c>
      <c r="H3662" s="1" t="str">
        <f>IF(ISNA(VLOOKUP($C3662,'Provisioning Requester'!$F$3:$H$20000,2,FALSE)),"No","Yes")</f>
        <v>No</v>
      </c>
      <c r="I3662" s="1" t="str">
        <f>IF($H3662="Yes",VLOOKUP($C3662,'Provisioning Requester'!$F$3:$H$20000,3,FALSE),"-")</f>
        <v>-</v>
      </c>
      <c r="J3662" s="1" t="str">
        <f>IF(OR(D3662="SVCP", E3662="TRUE"), "No", IF(ISNA(VLOOKUP($C3662,'ProvResponder deviceId'!$A$1:$A$20000,1,FALSE)),"No","Yes"))</f>
        <v>No</v>
      </c>
      <c r="K3662" s="1" t="str">
        <f>IF($J3662="Yes",VLOOKUP($C3662,'ProvResponder deviceId'!$A$1:$C$20000,3,FALSE),"-")</f>
        <v>-</v>
      </c>
      <c r="L3662" s="1" t="str">
        <f t="shared" si="114"/>
        <v/>
      </c>
      <c r="M3662" s="1" t="str">
        <f t="shared" si="115"/>
        <v/>
      </c>
      <c r="N3662" s="1" t="str">
        <f>IF(ISBLANK($C3662),"",IF(ISNA(VLOOKUP($L3662,'result messages'!$H$3:$L$11,2,FALSE)),VLOOKUP($M3662,'result messages'!$H$3:$L$11,2,FALSE),VLOOKUP($L3662,'result messages'!$H$3:$L$11,2,FALSE)))</f>
        <v/>
      </c>
      <c r="O3662" s="1" t="str">
        <f>IF(ISBLANK($C3662),"",IF(ISNA(VLOOKUP($L3662,'result messages'!$H$3:$L$11,3,FALSE)),VLOOKUP($M3662,'result messages'!$H$3:$L$11,3,FALSE),VLOOKUP($L3662,'result messages'!$H$3:$L$11,3,FALSE)))</f>
        <v/>
      </c>
      <c r="P3662" s="1" t="str">
        <f>IF(ISBLANK($C3662),"",IF(ISNA(VLOOKUP($L3662,'result messages'!$H$3:$L$11,4,FALSE)),VLOOKUP($M3662,'result messages'!$H$3:$L$11,4,FALSE),VLOOKUP($L3662,'result messages'!$H$3:$L$11,4,FALSE)))</f>
        <v/>
      </c>
      <c r="Q3662" s="1" t="str">
        <f>IF(ISBLANK($C3662),"",IF(ISNA(VLOOKUP($L3662,'result messages'!$H$3:$L$11,5,FALSE)),VLOOKUP($M3662,'result messages'!$H$3:$L$11,5,FALSE),VLOOKUP($L3662,'result messages'!$H$3:$L$11,5,FALSE)))</f>
        <v/>
      </c>
    </row>
    <row r="3663" spans="1:17">
      <c r="A3663" s="1">
        <v>3660</v>
      </c>
      <c r="B3663" s="1"/>
      <c r="C3663" s="1"/>
      <c r="D3663" s="1"/>
      <c r="E3663" s="6"/>
      <c r="F3663" s="1"/>
      <c r="G3663" s="1" t="str">
        <f>IF(ISNA(VLOOKUP($C3663,'DTEN TCAP Linkage deviceId'!$A$1:$A$20000,1,FALSE)),"No","Yes")</f>
        <v>No</v>
      </c>
      <c r="H3663" s="1" t="str">
        <f>IF(ISNA(VLOOKUP($C3663,'Provisioning Requester'!$F$3:$H$20000,2,FALSE)),"No","Yes")</f>
        <v>No</v>
      </c>
      <c r="I3663" s="1" t="str">
        <f>IF($H3663="Yes",VLOOKUP($C3663,'Provisioning Requester'!$F$3:$H$20000,3,FALSE),"-")</f>
        <v>-</v>
      </c>
      <c r="J3663" s="1" t="str">
        <f>IF(OR(D3663="SVCP", E3663="TRUE"), "No", IF(ISNA(VLOOKUP($C3663,'ProvResponder deviceId'!$A$1:$A$20000,1,FALSE)),"No","Yes"))</f>
        <v>No</v>
      </c>
      <c r="K3663" s="1" t="str">
        <f>IF($J3663="Yes",VLOOKUP($C3663,'ProvResponder deviceId'!$A$1:$C$20000,3,FALSE),"-")</f>
        <v>-</v>
      </c>
      <c r="L3663" s="1" t="str">
        <f t="shared" si="114"/>
        <v/>
      </c>
      <c r="M3663" s="1" t="str">
        <f t="shared" si="115"/>
        <v/>
      </c>
      <c r="N3663" s="1" t="str">
        <f>IF(ISBLANK($C3663),"",IF(ISNA(VLOOKUP($L3663,'result messages'!$H$3:$L$11,2,FALSE)),VLOOKUP($M3663,'result messages'!$H$3:$L$11,2,FALSE),VLOOKUP($L3663,'result messages'!$H$3:$L$11,2,FALSE)))</f>
        <v/>
      </c>
      <c r="O3663" s="1" t="str">
        <f>IF(ISBLANK($C3663),"",IF(ISNA(VLOOKUP($L3663,'result messages'!$H$3:$L$11,3,FALSE)),VLOOKUP($M3663,'result messages'!$H$3:$L$11,3,FALSE),VLOOKUP($L3663,'result messages'!$H$3:$L$11,3,FALSE)))</f>
        <v/>
      </c>
      <c r="P3663" s="1" t="str">
        <f>IF(ISBLANK($C3663),"",IF(ISNA(VLOOKUP($L3663,'result messages'!$H$3:$L$11,4,FALSE)),VLOOKUP($M3663,'result messages'!$H$3:$L$11,4,FALSE),VLOOKUP($L3663,'result messages'!$H$3:$L$11,4,FALSE)))</f>
        <v/>
      </c>
      <c r="Q3663" s="1" t="str">
        <f>IF(ISBLANK($C3663),"",IF(ISNA(VLOOKUP($L3663,'result messages'!$H$3:$L$11,5,FALSE)),VLOOKUP($M3663,'result messages'!$H$3:$L$11,5,FALSE),VLOOKUP($L3663,'result messages'!$H$3:$L$11,5,FALSE)))</f>
        <v/>
      </c>
    </row>
    <row r="3664" spans="1:17">
      <c r="A3664" s="1">
        <v>3661</v>
      </c>
      <c r="B3664" s="1"/>
      <c r="C3664" s="1"/>
      <c r="D3664" s="1"/>
      <c r="E3664" s="6"/>
      <c r="F3664" s="1"/>
      <c r="G3664" s="1" t="str">
        <f>IF(ISNA(VLOOKUP($C3664,'DTEN TCAP Linkage deviceId'!$A$1:$A$20000,1,FALSE)),"No","Yes")</f>
        <v>No</v>
      </c>
      <c r="H3664" s="1" t="str">
        <f>IF(ISNA(VLOOKUP($C3664,'Provisioning Requester'!$F$3:$H$20000,2,FALSE)),"No","Yes")</f>
        <v>No</v>
      </c>
      <c r="I3664" s="1" t="str">
        <f>IF($H3664="Yes",VLOOKUP($C3664,'Provisioning Requester'!$F$3:$H$20000,3,FALSE),"-")</f>
        <v>-</v>
      </c>
      <c r="J3664" s="1" t="str">
        <f>IF(OR(D3664="SVCP", E3664="TRUE"), "No", IF(ISNA(VLOOKUP($C3664,'ProvResponder deviceId'!$A$1:$A$20000,1,FALSE)),"No","Yes"))</f>
        <v>No</v>
      </c>
      <c r="K3664" s="1" t="str">
        <f>IF($J3664="Yes",VLOOKUP($C3664,'ProvResponder deviceId'!$A$1:$C$20000,3,FALSE),"-")</f>
        <v>-</v>
      </c>
      <c r="L3664" s="1" t="str">
        <f t="shared" si="114"/>
        <v/>
      </c>
      <c r="M3664" s="1" t="str">
        <f t="shared" si="115"/>
        <v/>
      </c>
      <c r="N3664" s="1" t="str">
        <f>IF(ISBLANK($C3664),"",IF(ISNA(VLOOKUP($L3664,'result messages'!$H$3:$L$11,2,FALSE)),VLOOKUP($M3664,'result messages'!$H$3:$L$11,2,FALSE),VLOOKUP($L3664,'result messages'!$H$3:$L$11,2,FALSE)))</f>
        <v/>
      </c>
      <c r="O3664" s="1" t="str">
        <f>IF(ISBLANK($C3664),"",IF(ISNA(VLOOKUP($L3664,'result messages'!$H$3:$L$11,3,FALSE)),VLOOKUP($M3664,'result messages'!$H$3:$L$11,3,FALSE),VLOOKUP($L3664,'result messages'!$H$3:$L$11,3,FALSE)))</f>
        <v/>
      </c>
      <c r="P3664" s="1" t="str">
        <f>IF(ISBLANK($C3664),"",IF(ISNA(VLOOKUP($L3664,'result messages'!$H$3:$L$11,4,FALSE)),VLOOKUP($M3664,'result messages'!$H$3:$L$11,4,FALSE),VLOOKUP($L3664,'result messages'!$H$3:$L$11,4,FALSE)))</f>
        <v/>
      </c>
      <c r="Q3664" s="1" t="str">
        <f>IF(ISBLANK($C3664),"",IF(ISNA(VLOOKUP($L3664,'result messages'!$H$3:$L$11,5,FALSE)),VLOOKUP($M3664,'result messages'!$H$3:$L$11,5,FALSE),VLOOKUP($L3664,'result messages'!$H$3:$L$11,5,FALSE)))</f>
        <v/>
      </c>
    </row>
    <row r="3665" spans="1:17">
      <c r="A3665" s="1">
        <v>3662</v>
      </c>
      <c r="B3665" s="1"/>
      <c r="C3665" s="1"/>
      <c r="D3665" s="1"/>
      <c r="E3665" s="6"/>
      <c r="F3665" s="1"/>
      <c r="G3665" s="1" t="str">
        <f>IF(ISNA(VLOOKUP($C3665,'DTEN TCAP Linkage deviceId'!$A$1:$A$20000,1,FALSE)),"No","Yes")</f>
        <v>No</v>
      </c>
      <c r="H3665" s="1" t="str">
        <f>IF(ISNA(VLOOKUP($C3665,'Provisioning Requester'!$F$3:$H$20000,2,FALSE)),"No","Yes")</f>
        <v>No</v>
      </c>
      <c r="I3665" s="1" t="str">
        <f>IF($H3665="Yes",VLOOKUP($C3665,'Provisioning Requester'!$F$3:$H$20000,3,FALSE),"-")</f>
        <v>-</v>
      </c>
      <c r="J3665" s="1" t="str">
        <f>IF(OR(D3665="SVCP", E3665="TRUE"), "No", IF(ISNA(VLOOKUP($C3665,'ProvResponder deviceId'!$A$1:$A$20000,1,FALSE)),"No","Yes"))</f>
        <v>No</v>
      </c>
      <c r="K3665" s="1" t="str">
        <f>IF($J3665="Yes",VLOOKUP($C3665,'ProvResponder deviceId'!$A$1:$C$20000,3,FALSE),"-")</f>
        <v>-</v>
      </c>
      <c r="L3665" s="1" t="str">
        <f t="shared" si="114"/>
        <v/>
      </c>
      <c r="M3665" s="1" t="str">
        <f t="shared" si="115"/>
        <v/>
      </c>
      <c r="N3665" s="1" t="str">
        <f>IF(ISBLANK($C3665),"",IF(ISNA(VLOOKUP($L3665,'result messages'!$H$3:$L$11,2,FALSE)),VLOOKUP($M3665,'result messages'!$H$3:$L$11,2,FALSE),VLOOKUP($L3665,'result messages'!$H$3:$L$11,2,FALSE)))</f>
        <v/>
      </c>
      <c r="O3665" s="1" t="str">
        <f>IF(ISBLANK($C3665),"",IF(ISNA(VLOOKUP($L3665,'result messages'!$H$3:$L$11,3,FALSE)),VLOOKUP($M3665,'result messages'!$H$3:$L$11,3,FALSE),VLOOKUP($L3665,'result messages'!$H$3:$L$11,3,FALSE)))</f>
        <v/>
      </c>
      <c r="P3665" s="1" t="str">
        <f>IF(ISBLANK($C3665),"",IF(ISNA(VLOOKUP($L3665,'result messages'!$H$3:$L$11,4,FALSE)),VLOOKUP($M3665,'result messages'!$H$3:$L$11,4,FALSE),VLOOKUP($L3665,'result messages'!$H$3:$L$11,4,FALSE)))</f>
        <v/>
      </c>
      <c r="Q3665" s="1" t="str">
        <f>IF(ISBLANK($C3665),"",IF(ISNA(VLOOKUP($L3665,'result messages'!$H$3:$L$11,5,FALSE)),VLOOKUP($M3665,'result messages'!$H$3:$L$11,5,FALSE),VLOOKUP($L3665,'result messages'!$H$3:$L$11,5,FALSE)))</f>
        <v/>
      </c>
    </row>
    <row r="3666" spans="1:17">
      <c r="A3666" s="1">
        <v>3663</v>
      </c>
      <c r="B3666" s="1"/>
      <c r="C3666" s="1"/>
      <c r="D3666" s="1"/>
      <c r="E3666" s="6"/>
      <c r="F3666" s="1"/>
      <c r="G3666" s="1" t="str">
        <f>IF(ISNA(VLOOKUP($C3666,'DTEN TCAP Linkage deviceId'!$A$1:$A$20000,1,FALSE)),"No","Yes")</f>
        <v>No</v>
      </c>
      <c r="H3666" s="1" t="str">
        <f>IF(ISNA(VLOOKUP($C3666,'Provisioning Requester'!$F$3:$H$20000,2,FALSE)),"No","Yes")</f>
        <v>No</v>
      </c>
      <c r="I3666" s="1" t="str">
        <f>IF($H3666="Yes",VLOOKUP($C3666,'Provisioning Requester'!$F$3:$H$20000,3,FALSE),"-")</f>
        <v>-</v>
      </c>
      <c r="J3666" s="1" t="str">
        <f>IF(OR(D3666="SVCP", E3666="TRUE"), "No", IF(ISNA(VLOOKUP($C3666,'ProvResponder deviceId'!$A$1:$A$20000,1,FALSE)),"No","Yes"))</f>
        <v>No</v>
      </c>
      <c r="K3666" s="1" t="str">
        <f>IF($J3666="Yes",VLOOKUP($C3666,'ProvResponder deviceId'!$A$1:$C$20000,3,FALSE),"-")</f>
        <v>-</v>
      </c>
      <c r="L3666" s="1" t="str">
        <f t="shared" si="114"/>
        <v/>
      </c>
      <c r="M3666" s="1" t="str">
        <f t="shared" si="115"/>
        <v/>
      </c>
      <c r="N3666" s="1" t="str">
        <f>IF(ISBLANK($C3666),"",IF(ISNA(VLOOKUP($L3666,'result messages'!$H$3:$L$11,2,FALSE)),VLOOKUP($M3666,'result messages'!$H$3:$L$11,2,FALSE),VLOOKUP($L3666,'result messages'!$H$3:$L$11,2,FALSE)))</f>
        <v/>
      </c>
      <c r="O3666" s="1" t="str">
        <f>IF(ISBLANK($C3666),"",IF(ISNA(VLOOKUP($L3666,'result messages'!$H$3:$L$11,3,FALSE)),VLOOKUP($M3666,'result messages'!$H$3:$L$11,3,FALSE),VLOOKUP($L3666,'result messages'!$H$3:$L$11,3,FALSE)))</f>
        <v/>
      </c>
      <c r="P3666" s="1" t="str">
        <f>IF(ISBLANK($C3666),"",IF(ISNA(VLOOKUP($L3666,'result messages'!$H$3:$L$11,4,FALSE)),VLOOKUP($M3666,'result messages'!$H$3:$L$11,4,FALSE),VLOOKUP($L3666,'result messages'!$H$3:$L$11,4,FALSE)))</f>
        <v/>
      </c>
      <c r="Q3666" s="1" t="str">
        <f>IF(ISBLANK($C3666),"",IF(ISNA(VLOOKUP($L3666,'result messages'!$H$3:$L$11,5,FALSE)),VLOOKUP($M3666,'result messages'!$H$3:$L$11,5,FALSE),VLOOKUP($L3666,'result messages'!$H$3:$L$11,5,FALSE)))</f>
        <v/>
      </c>
    </row>
    <row r="3667" spans="1:17">
      <c r="A3667" s="1">
        <v>3664</v>
      </c>
      <c r="B3667" s="1"/>
      <c r="C3667" s="1"/>
      <c r="D3667" s="1"/>
      <c r="E3667" s="6"/>
      <c r="F3667" s="1"/>
      <c r="G3667" s="1" t="str">
        <f>IF(ISNA(VLOOKUP($C3667,'DTEN TCAP Linkage deviceId'!$A$1:$A$20000,1,FALSE)),"No","Yes")</f>
        <v>No</v>
      </c>
      <c r="H3667" s="1" t="str">
        <f>IF(ISNA(VLOOKUP($C3667,'Provisioning Requester'!$F$3:$H$20000,2,FALSE)),"No","Yes")</f>
        <v>No</v>
      </c>
      <c r="I3667" s="1" t="str">
        <f>IF($H3667="Yes",VLOOKUP($C3667,'Provisioning Requester'!$F$3:$H$20000,3,FALSE),"-")</f>
        <v>-</v>
      </c>
      <c r="J3667" s="1" t="str">
        <f>IF(OR(D3667="SVCP", E3667="TRUE"), "No", IF(ISNA(VLOOKUP($C3667,'ProvResponder deviceId'!$A$1:$A$20000,1,FALSE)),"No","Yes"))</f>
        <v>No</v>
      </c>
      <c r="K3667" s="1" t="str">
        <f>IF($J3667="Yes",VLOOKUP($C3667,'ProvResponder deviceId'!$A$1:$C$20000,3,FALSE),"-")</f>
        <v>-</v>
      </c>
      <c r="L3667" s="1" t="str">
        <f t="shared" si="114"/>
        <v/>
      </c>
      <c r="M3667" s="1" t="str">
        <f t="shared" si="115"/>
        <v/>
      </c>
      <c r="N3667" s="1" t="str">
        <f>IF(ISBLANK($C3667),"",IF(ISNA(VLOOKUP($L3667,'result messages'!$H$3:$L$11,2,FALSE)),VLOOKUP($M3667,'result messages'!$H$3:$L$11,2,FALSE),VLOOKUP($L3667,'result messages'!$H$3:$L$11,2,FALSE)))</f>
        <v/>
      </c>
      <c r="O3667" s="1" t="str">
        <f>IF(ISBLANK($C3667),"",IF(ISNA(VLOOKUP($L3667,'result messages'!$H$3:$L$11,3,FALSE)),VLOOKUP($M3667,'result messages'!$H$3:$L$11,3,FALSE),VLOOKUP($L3667,'result messages'!$H$3:$L$11,3,FALSE)))</f>
        <v/>
      </c>
      <c r="P3667" s="1" t="str">
        <f>IF(ISBLANK($C3667),"",IF(ISNA(VLOOKUP($L3667,'result messages'!$H$3:$L$11,4,FALSE)),VLOOKUP($M3667,'result messages'!$H$3:$L$11,4,FALSE),VLOOKUP($L3667,'result messages'!$H$3:$L$11,4,FALSE)))</f>
        <v/>
      </c>
      <c r="Q3667" s="1" t="str">
        <f>IF(ISBLANK($C3667),"",IF(ISNA(VLOOKUP($L3667,'result messages'!$H$3:$L$11,5,FALSE)),VLOOKUP($M3667,'result messages'!$H$3:$L$11,5,FALSE),VLOOKUP($L3667,'result messages'!$H$3:$L$11,5,FALSE)))</f>
        <v/>
      </c>
    </row>
    <row r="3668" spans="1:17">
      <c r="A3668" s="1">
        <v>3665</v>
      </c>
      <c r="B3668" s="1"/>
      <c r="C3668" s="1"/>
      <c r="D3668" s="1"/>
      <c r="E3668" s="6"/>
      <c r="F3668" s="1"/>
      <c r="G3668" s="1" t="str">
        <f>IF(ISNA(VLOOKUP($C3668,'DTEN TCAP Linkage deviceId'!$A$1:$A$20000,1,FALSE)),"No","Yes")</f>
        <v>No</v>
      </c>
      <c r="H3668" s="1" t="str">
        <f>IF(ISNA(VLOOKUP($C3668,'Provisioning Requester'!$F$3:$H$20000,2,FALSE)),"No","Yes")</f>
        <v>No</v>
      </c>
      <c r="I3668" s="1" t="str">
        <f>IF($H3668="Yes",VLOOKUP($C3668,'Provisioning Requester'!$F$3:$H$20000,3,FALSE),"-")</f>
        <v>-</v>
      </c>
      <c r="J3668" s="1" t="str">
        <f>IF(OR(D3668="SVCP", E3668="TRUE"), "No", IF(ISNA(VLOOKUP($C3668,'ProvResponder deviceId'!$A$1:$A$20000,1,FALSE)),"No","Yes"))</f>
        <v>No</v>
      </c>
      <c r="K3668" s="1" t="str">
        <f>IF($J3668="Yes",VLOOKUP($C3668,'ProvResponder deviceId'!$A$1:$C$20000,3,FALSE),"-")</f>
        <v>-</v>
      </c>
      <c r="L3668" s="1" t="str">
        <f t="shared" si="114"/>
        <v/>
      </c>
      <c r="M3668" s="1" t="str">
        <f t="shared" si="115"/>
        <v/>
      </c>
      <c r="N3668" s="1" t="str">
        <f>IF(ISBLANK($C3668),"",IF(ISNA(VLOOKUP($L3668,'result messages'!$H$3:$L$11,2,FALSE)),VLOOKUP($M3668,'result messages'!$H$3:$L$11,2,FALSE),VLOOKUP($L3668,'result messages'!$H$3:$L$11,2,FALSE)))</f>
        <v/>
      </c>
      <c r="O3668" s="1" t="str">
        <f>IF(ISBLANK($C3668),"",IF(ISNA(VLOOKUP($L3668,'result messages'!$H$3:$L$11,3,FALSE)),VLOOKUP($M3668,'result messages'!$H$3:$L$11,3,FALSE),VLOOKUP($L3668,'result messages'!$H$3:$L$11,3,FALSE)))</f>
        <v/>
      </c>
      <c r="P3668" s="1" t="str">
        <f>IF(ISBLANK($C3668),"",IF(ISNA(VLOOKUP($L3668,'result messages'!$H$3:$L$11,4,FALSE)),VLOOKUP($M3668,'result messages'!$H$3:$L$11,4,FALSE),VLOOKUP($L3668,'result messages'!$H$3:$L$11,4,FALSE)))</f>
        <v/>
      </c>
      <c r="Q3668" s="1" t="str">
        <f>IF(ISBLANK($C3668),"",IF(ISNA(VLOOKUP($L3668,'result messages'!$H$3:$L$11,5,FALSE)),VLOOKUP($M3668,'result messages'!$H$3:$L$11,5,FALSE),VLOOKUP($L3668,'result messages'!$H$3:$L$11,5,FALSE)))</f>
        <v/>
      </c>
    </row>
    <row r="3669" spans="1:17">
      <c r="A3669" s="1">
        <v>3666</v>
      </c>
      <c r="B3669" s="1"/>
      <c r="C3669" s="1"/>
      <c r="D3669" s="1"/>
      <c r="E3669" s="6"/>
      <c r="F3669" s="1"/>
      <c r="G3669" s="1" t="str">
        <f>IF(ISNA(VLOOKUP($C3669,'DTEN TCAP Linkage deviceId'!$A$1:$A$20000,1,FALSE)),"No","Yes")</f>
        <v>No</v>
      </c>
      <c r="H3669" s="1" t="str">
        <f>IF(ISNA(VLOOKUP($C3669,'Provisioning Requester'!$F$3:$H$20000,2,FALSE)),"No","Yes")</f>
        <v>No</v>
      </c>
      <c r="I3669" s="1" t="str">
        <f>IF($H3669="Yes",VLOOKUP($C3669,'Provisioning Requester'!$F$3:$H$20000,3,FALSE),"-")</f>
        <v>-</v>
      </c>
      <c r="J3669" s="1" t="str">
        <f>IF(OR(D3669="SVCP", E3669="TRUE"), "No", IF(ISNA(VLOOKUP($C3669,'ProvResponder deviceId'!$A$1:$A$20000,1,FALSE)),"No","Yes"))</f>
        <v>No</v>
      </c>
      <c r="K3669" s="1" t="str">
        <f>IF($J3669="Yes",VLOOKUP($C3669,'ProvResponder deviceId'!$A$1:$C$20000,3,FALSE),"-")</f>
        <v>-</v>
      </c>
      <c r="L3669" s="1" t="str">
        <f t="shared" si="114"/>
        <v/>
      </c>
      <c r="M3669" s="1" t="str">
        <f t="shared" si="115"/>
        <v/>
      </c>
      <c r="N3669" s="1" t="str">
        <f>IF(ISBLANK($C3669),"",IF(ISNA(VLOOKUP($L3669,'result messages'!$H$3:$L$11,2,FALSE)),VLOOKUP($M3669,'result messages'!$H$3:$L$11,2,FALSE),VLOOKUP($L3669,'result messages'!$H$3:$L$11,2,FALSE)))</f>
        <v/>
      </c>
      <c r="O3669" s="1" t="str">
        <f>IF(ISBLANK($C3669),"",IF(ISNA(VLOOKUP($L3669,'result messages'!$H$3:$L$11,3,FALSE)),VLOOKUP($M3669,'result messages'!$H$3:$L$11,3,FALSE),VLOOKUP($L3669,'result messages'!$H$3:$L$11,3,FALSE)))</f>
        <v/>
      </c>
      <c r="P3669" s="1" t="str">
        <f>IF(ISBLANK($C3669),"",IF(ISNA(VLOOKUP($L3669,'result messages'!$H$3:$L$11,4,FALSE)),VLOOKUP($M3669,'result messages'!$H$3:$L$11,4,FALSE),VLOOKUP($L3669,'result messages'!$H$3:$L$11,4,FALSE)))</f>
        <v/>
      </c>
      <c r="Q3669" s="1" t="str">
        <f>IF(ISBLANK($C3669),"",IF(ISNA(VLOOKUP($L3669,'result messages'!$H$3:$L$11,5,FALSE)),VLOOKUP($M3669,'result messages'!$H$3:$L$11,5,FALSE),VLOOKUP($L3669,'result messages'!$H$3:$L$11,5,FALSE)))</f>
        <v/>
      </c>
    </row>
    <row r="3670" spans="1:17">
      <c r="A3670" s="1">
        <v>3667</v>
      </c>
      <c r="B3670" s="1"/>
      <c r="C3670" s="1"/>
      <c r="D3670" s="1"/>
      <c r="E3670" s="6"/>
      <c r="F3670" s="1"/>
      <c r="G3670" s="1" t="str">
        <f>IF(ISNA(VLOOKUP($C3670,'DTEN TCAP Linkage deviceId'!$A$1:$A$20000,1,FALSE)),"No","Yes")</f>
        <v>No</v>
      </c>
      <c r="H3670" s="1" t="str">
        <f>IF(ISNA(VLOOKUP($C3670,'Provisioning Requester'!$F$3:$H$20000,2,FALSE)),"No","Yes")</f>
        <v>No</v>
      </c>
      <c r="I3670" s="1" t="str">
        <f>IF($H3670="Yes",VLOOKUP($C3670,'Provisioning Requester'!$F$3:$H$20000,3,FALSE),"-")</f>
        <v>-</v>
      </c>
      <c r="J3670" s="1" t="str">
        <f>IF(OR(D3670="SVCP", E3670="TRUE"), "No", IF(ISNA(VLOOKUP($C3670,'ProvResponder deviceId'!$A$1:$A$20000,1,FALSE)),"No","Yes"))</f>
        <v>No</v>
      </c>
      <c r="K3670" s="1" t="str">
        <f>IF($J3670="Yes",VLOOKUP($C3670,'ProvResponder deviceId'!$A$1:$C$20000,3,FALSE),"-")</f>
        <v>-</v>
      </c>
      <c r="L3670" s="1" t="str">
        <f t="shared" si="114"/>
        <v/>
      </c>
      <c r="M3670" s="1" t="str">
        <f t="shared" si="115"/>
        <v/>
      </c>
      <c r="N3670" s="1" t="str">
        <f>IF(ISBLANK($C3670),"",IF(ISNA(VLOOKUP($L3670,'result messages'!$H$3:$L$11,2,FALSE)),VLOOKUP($M3670,'result messages'!$H$3:$L$11,2,FALSE),VLOOKUP($L3670,'result messages'!$H$3:$L$11,2,FALSE)))</f>
        <v/>
      </c>
      <c r="O3670" s="1" t="str">
        <f>IF(ISBLANK($C3670),"",IF(ISNA(VLOOKUP($L3670,'result messages'!$H$3:$L$11,3,FALSE)),VLOOKUP($M3670,'result messages'!$H$3:$L$11,3,FALSE),VLOOKUP($L3670,'result messages'!$H$3:$L$11,3,FALSE)))</f>
        <v/>
      </c>
      <c r="P3670" s="1" t="str">
        <f>IF(ISBLANK($C3670),"",IF(ISNA(VLOOKUP($L3670,'result messages'!$H$3:$L$11,4,FALSE)),VLOOKUP($M3670,'result messages'!$H$3:$L$11,4,FALSE),VLOOKUP($L3670,'result messages'!$H$3:$L$11,4,FALSE)))</f>
        <v/>
      </c>
      <c r="Q3670" s="1" t="str">
        <f>IF(ISBLANK($C3670),"",IF(ISNA(VLOOKUP($L3670,'result messages'!$H$3:$L$11,5,FALSE)),VLOOKUP($M3670,'result messages'!$H$3:$L$11,5,FALSE),VLOOKUP($L3670,'result messages'!$H$3:$L$11,5,FALSE)))</f>
        <v/>
      </c>
    </row>
    <row r="3671" spans="1:17">
      <c r="A3671" s="1">
        <v>3668</v>
      </c>
      <c r="B3671" s="1"/>
      <c r="C3671" s="1"/>
      <c r="D3671" s="1"/>
      <c r="E3671" s="6"/>
      <c r="F3671" s="1"/>
      <c r="G3671" s="1" t="str">
        <f>IF(ISNA(VLOOKUP($C3671,'DTEN TCAP Linkage deviceId'!$A$1:$A$20000,1,FALSE)),"No","Yes")</f>
        <v>No</v>
      </c>
      <c r="H3671" s="1" t="str">
        <f>IF(ISNA(VLOOKUP($C3671,'Provisioning Requester'!$F$3:$H$20000,2,FALSE)),"No","Yes")</f>
        <v>No</v>
      </c>
      <c r="I3671" s="1" t="str">
        <f>IF($H3671="Yes",VLOOKUP($C3671,'Provisioning Requester'!$F$3:$H$20000,3,FALSE),"-")</f>
        <v>-</v>
      </c>
      <c r="J3671" s="1" t="str">
        <f>IF(OR(D3671="SVCP", E3671="TRUE"), "No", IF(ISNA(VLOOKUP($C3671,'ProvResponder deviceId'!$A$1:$A$20000,1,FALSE)),"No","Yes"))</f>
        <v>No</v>
      </c>
      <c r="K3671" s="1" t="str">
        <f>IF($J3671="Yes",VLOOKUP($C3671,'ProvResponder deviceId'!$A$1:$C$20000,3,FALSE),"-")</f>
        <v>-</v>
      </c>
      <c r="L3671" s="1" t="str">
        <f t="shared" si="114"/>
        <v/>
      </c>
      <c r="M3671" s="1" t="str">
        <f t="shared" si="115"/>
        <v/>
      </c>
      <c r="N3671" s="1" t="str">
        <f>IF(ISBLANK($C3671),"",IF(ISNA(VLOOKUP($L3671,'result messages'!$H$3:$L$11,2,FALSE)),VLOOKUP($M3671,'result messages'!$H$3:$L$11,2,FALSE),VLOOKUP($L3671,'result messages'!$H$3:$L$11,2,FALSE)))</f>
        <v/>
      </c>
      <c r="O3671" s="1" t="str">
        <f>IF(ISBLANK($C3671),"",IF(ISNA(VLOOKUP($L3671,'result messages'!$H$3:$L$11,3,FALSE)),VLOOKUP($M3671,'result messages'!$H$3:$L$11,3,FALSE),VLOOKUP($L3671,'result messages'!$H$3:$L$11,3,FALSE)))</f>
        <v/>
      </c>
      <c r="P3671" s="1" t="str">
        <f>IF(ISBLANK($C3671),"",IF(ISNA(VLOOKUP($L3671,'result messages'!$H$3:$L$11,4,FALSE)),VLOOKUP($M3671,'result messages'!$H$3:$L$11,4,FALSE),VLOOKUP($L3671,'result messages'!$H$3:$L$11,4,FALSE)))</f>
        <v/>
      </c>
      <c r="Q3671" s="1" t="str">
        <f>IF(ISBLANK($C3671),"",IF(ISNA(VLOOKUP($L3671,'result messages'!$H$3:$L$11,5,FALSE)),VLOOKUP($M3671,'result messages'!$H$3:$L$11,5,FALSE),VLOOKUP($L3671,'result messages'!$H$3:$L$11,5,FALSE)))</f>
        <v/>
      </c>
    </row>
    <row r="3672" spans="1:17">
      <c r="A3672" s="1">
        <v>3669</v>
      </c>
      <c r="B3672" s="1"/>
      <c r="C3672" s="1"/>
      <c r="D3672" s="1"/>
      <c r="E3672" s="6"/>
      <c r="F3672" s="1"/>
      <c r="G3672" s="1" t="str">
        <f>IF(ISNA(VLOOKUP($C3672,'DTEN TCAP Linkage deviceId'!$A$1:$A$20000,1,FALSE)),"No","Yes")</f>
        <v>No</v>
      </c>
      <c r="H3672" s="1" t="str">
        <f>IF(ISNA(VLOOKUP($C3672,'Provisioning Requester'!$F$3:$H$20000,2,FALSE)),"No","Yes")</f>
        <v>No</v>
      </c>
      <c r="I3672" s="1" t="str">
        <f>IF($H3672="Yes",VLOOKUP($C3672,'Provisioning Requester'!$F$3:$H$20000,3,FALSE),"-")</f>
        <v>-</v>
      </c>
      <c r="J3672" s="1" t="str">
        <f>IF(OR(D3672="SVCP", E3672="TRUE"), "No", IF(ISNA(VLOOKUP($C3672,'ProvResponder deviceId'!$A$1:$A$20000,1,FALSE)),"No","Yes"))</f>
        <v>No</v>
      </c>
      <c r="K3672" s="1" t="str">
        <f>IF($J3672="Yes",VLOOKUP($C3672,'ProvResponder deviceId'!$A$1:$C$20000,3,FALSE),"-")</f>
        <v>-</v>
      </c>
      <c r="L3672" s="1" t="str">
        <f t="shared" si="114"/>
        <v/>
      </c>
      <c r="M3672" s="1" t="str">
        <f t="shared" si="115"/>
        <v/>
      </c>
      <c r="N3672" s="1" t="str">
        <f>IF(ISBLANK($C3672),"",IF(ISNA(VLOOKUP($L3672,'result messages'!$H$3:$L$11,2,FALSE)),VLOOKUP($M3672,'result messages'!$H$3:$L$11,2,FALSE),VLOOKUP($L3672,'result messages'!$H$3:$L$11,2,FALSE)))</f>
        <v/>
      </c>
      <c r="O3672" s="1" t="str">
        <f>IF(ISBLANK($C3672),"",IF(ISNA(VLOOKUP($L3672,'result messages'!$H$3:$L$11,3,FALSE)),VLOOKUP($M3672,'result messages'!$H$3:$L$11,3,FALSE),VLOOKUP($L3672,'result messages'!$H$3:$L$11,3,FALSE)))</f>
        <v/>
      </c>
      <c r="P3672" s="1" t="str">
        <f>IF(ISBLANK($C3672),"",IF(ISNA(VLOOKUP($L3672,'result messages'!$H$3:$L$11,4,FALSE)),VLOOKUP($M3672,'result messages'!$H$3:$L$11,4,FALSE),VLOOKUP($L3672,'result messages'!$H$3:$L$11,4,FALSE)))</f>
        <v/>
      </c>
      <c r="Q3672" s="1" t="str">
        <f>IF(ISBLANK($C3672),"",IF(ISNA(VLOOKUP($L3672,'result messages'!$H$3:$L$11,5,FALSE)),VLOOKUP($M3672,'result messages'!$H$3:$L$11,5,FALSE),VLOOKUP($L3672,'result messages'!$H$3:$L$11,5,FALSE)))</f>
        <v/>
      </c>
    </row>
    <row r="3673" spans="1:17">
      <c r="A3673" s="1">
        <v>3670</v>
      </c>
      <c r="B3673" s="1"/>
      <c r="C3673" s="1"/>
      <c r="D3673" s="1"/>
      <c r="E3673" s="6"/>
      <c r="F3673" s="1"/>
      <c r="G3673" s="1" t="str">
        <f>IF(ISNA(VLOOKUP($C3673,'DTEN TCAP Linkage deviceId'!$A$1:$A$20000,1,FALSE)),"No","Yes")</f>
        <v>No</v>
      </c>
      <c r="H3673" s="1" t="str">
        <f>IF(ISNA(VLOOKUP($C3673,'Provisioning Requester'!$F$3:$H$20000,2,FALSE)),"No","Yes")</f>
        <v>No</v>
      </c>
      <c r="I3673" s="1" t="str">
        <f>IF($H3673="Yes",VLOOKUP($C3673,'Provisioning Requester'!$F$3:$H$20000,3,FALSE),"-")</f>
        <v>-</v>
      </c>
      <c r="J3673" s="1" t="str">
        <f>IF(OR(D3673="SVCP", E3673="TRUE"), "No", IF(ISNA(VLOOKUP($C3673,'ProvResponder deviceId'!$A$1:$A$20000,1,FALSE)),"No","Yes"))</f>
        <v>No</v>
      </c>
      <c r="K3673" s="1" t="str">
        <f>IF($J3673="Yes",VLOOKUP($C3673,'ProvResponder deviceId'!$A$1:$C$20000,3,FALSE),"-")</f>
        <v>-</v>
      </c>
      <c r="L3673" s="1" t="str">
        <f t="shared" si="114"/>
        <v/>
      </c>
      <c r="M3673" s="1" t="str">
        <f t="shared" si="115"/>
        <v/>
      </c>
      <c r="N3673" s="1" t="str">
        <f>IF(ISBLANK($C3673),"",IF(ISNA(VLOOKUP($L3673,'result messages'!$H$3:$L$11,2,FALSE)),VLOOKUP($M3673,'result messages'!$H$3:$L$11,2,FALSE),VLOOKUP($L3673,'result messages'!$H$3:$L$11,2,FALSE)))</f>
        <v/>
      </c>
      <c r="O3673" s="1" t="str">
        <f>IF(ISBLANK($C3673),"",IF(ISNA(VLOOKUP($L3673,'result messages'!$H$3:$L$11,3,FALSE)),VLOOKUP($M3673,'result messages'!$H$3:$L$11,3,FALSE),VLOOKUP($L3673,'result messages'!$H$3:$L$11,3,FALSE)))</f>
        <v/>
      </c>
      <c r="P3673" s="1" t="str">
        <f>IF(ISBLANK($C3673),"",IF(ISNA(VLOOKUP($L3673,'result messages'!$H$3:$L$11,4,FALSE)),VLOOKUP($M3673,'result messages'!$H$3:$L$11,4,FALSE),VLOOKUP($L3673,'result messages'!$H$3:$L$11,4,FALSE)))</f>
        <v/>
      </c>
      <c r="Q3673" s="1" t="str">
        <f>IF(ISBLANK($C3673),"",IF(ISNA(VLOOKUP($L3673,'result messages'!$H$3:$L$11,5,FALSE)),VLOOKUP($M3673,'result messages'!$H$3:$L$11,5,FALSE),VLOOKUP($L3673,'result messages'!$H$3:$L$11,5,FALSE)))</f>
        <v/>
      </c>
    </row>
    <row r="3674" spans="1:17">
      <c r="A3674" s="1">
        <v>3671</v>
      </c>
      <c r="B3674" s="1"/>
      <c r="C3674" s="1"/>
      <c r="D3674" s="1"/>
      <c r="E3674" s="6"/>
      <c r="F3674" s="1"/>
      <c r="G3674" s="1" t="str">
        <f>IF(ISNA(VLOOKUP($C3674,'DTEN TCAP Linkage deviceId'!$A$1:$A$20000,1,FALSE)),"No","Yes")</f>
        <v>No</v>
      </c>
      <c r="H3674" s="1" t="str">
        <f>IF(ISNA(VLOOKUP($C3674,'Provisioning Requester'!$F$3:$H$20000,2,FALSE)),"No","Yes")</f>
        <v>No</v>
      </c>
      <c r="I3674" s="1" t="str">
        <f>IF($H3674="Yes",VLOOKUP($C3674,'Provisioning Requester'!$F$3:$H$20000,3,FALSE),"-")</f>
        <v>-</v>
      </c>
      <c r="J3674" s="1" t="str">
        <f>IF(OR(D3674="SVCP", E3674="TRUE"), "No", IF(ISNA(VLOOKUP($C3674,'ProvResponder deviceId'!$A$1:$A$20000,1,FALSE)),"No","Yes"))</f>
        <v>No</v>
      </c>
      <c r="K3674" s="1" t="str">
        <f>IF($J3674="Yes",VLOOKUP($C3674,'ProvResponder deviceId'!$A$1:$C$20000,3,FALSE),"-")</f>
        <v>-</v>
      </c>
      <c r="L3674" s="1" t="str">
        <f t="shared" si="114"/>
        <v/>
      </c>
      <c r="M3674" s="1" t="str">
        <f t="shared" si="115"/>
        <v/>
      </c>
      <c r="N3674" s="1" t="str">
        <f>IF(ISBLANK($C3674),"",IF(ISNA(VLOOKUP($L3674,'result messages'!$H$3:$L$11,2,FALSE)),VLOOKUP($M3674,'result messages'!$H$3:$L$11,2,FALSE),VLOOKUP($L3674,'result messages'!$H$3:$L$11,2,FALSE)))</f>
        <v/>
      </c>
      <c r="O3674" s="1" t="str">
        <f>IF(ISBLANK($C3674),"",IF(ISNA(VLOOKUP($L3674,'result messages'!$H$3:$L$11,3,FALSE)),VLOOKUP($M3674,'result messages'!$H$3:$L$11,3,FALSE),VLOOKUP($L3674,'result messages'!$H$3:$L$11,3,FALSE)))</f>
        <v/>
      </c>
      <c r="P3674" s="1" t="str">
        <f>IF(ISBLANK($C3674),"",IF(ISNA(VLOOKUP($L3674,'result messages'!$H$3:$L$11,4,FALSE)),VLOOKUP($M3674,'result messages'!$H$3:$L$11,4,FALSE),VLOOKUP($L3674,'result messages'!$H$3:$L$11,4,FALSE)))</f>
        <v/>
      </c>
      <c r="Q3674" s="1" t="str">
        <f>IF(ISBLANK($C3674),"",IF(ISNA(VLOOKUP($L3674,'result messages'!$H$3:$L$11,5,FALSE)),VLOOKUP($M3674,'result messages'!$H$3:$L$11,5,FALSE),VLOOKUP($L3674,'result messages'!$H$3:$L$11,5,FALSE)))</f>
        <v/>
      </c>
    </row>
    <row r="3675" spans="1:17">
      <c r="A3675" s="1">
        <v>3672</v>
      </c>
      <c r="B3675" s="1"/>
      <c r="C3675" s="1"/>
      <c r="D3675" s="1"/>
      <c r="E3675" s="6"/>
      <c r="F3675" s="1"/>
      <c r="G3675" s="1" t="str">
        <f>IF(ISNA(VLOOKUP($C3675,'DTEN TCAP Linkage deviceId'!$A$1:$A$20000,1,FALSE)),"No","Yes")</f>
        <v>No</v>
      </c>
      <c r="H3675" s="1" t="str">
        <f>IF(ISNA(VLOOKUP($C3675,'Provisioning Requester'!$F$3:$H$20000,2,FALSE)),"No","Yes")</f>
        <v>No</v>
      </c>
      <c r="I3675" s="1" t="str">
        <f>IF($H3675="Yes",VLOOKUP($C3675,'Provisioning Requester'!$F$3:$H$20000,3,FALSE),"-")</f>
        <v>-</v>
      </c>
      <c r="J3675" s="1" t="str">
        <f>IF(OR(D3675="SVCP", E3675="TRUE"), "No", IF(ISNA(VLOOKUP($C3675,'ProvResponder deviceId'!$A$1:$A$20000,1,FALSE)),"No","Yes"))</f>
        <v>No</v>
      </c>
      <c r="K3675" s="1" t="str">
        <f>IF($J3675="Yes",VLOOKUP($C3675,'ProvResponder deviceId'!$A$1:$C$20000,3,FALSE),"-")</f>
        <v>-</v>
      </c>
      <c r="L3675" s="1" t="str">
        <f t="shared" si="114"/>
        <v/>
      </c>
      <c r="M3675" s="1" t="str">
        <f t="shared" si="115"/>
        <v/>
      </c>
      <c r="N3675" s="1" t="str">
        <f>IF(ISBLANK($C3675),"",IF(ISNA(VLOOKUP($L3675,'result messages'!$H$3:$L$11,2,FALSE)),VLOOKUP($M3675,'result messages'!$H$3:$L$11,2,FALSE),VLOOKUP($L3675,'result messages'!$H$3:$L$11,2,FALSE)))</f>
        <v/>
      </c>
      <c r="O3675" s="1" t="str">
        <f>IF(ISBLANK($C3675),"",IF(ISNA(VLOOKUP($L3675,'result messages'!$H$3:$L$11,3,FALSE)),VLOOKUP($M3675,'result messages'!$H$3:$L$11,3,FALSE),VLOOKUP($L3675,'result messages'!$H$3:$L$11,3,FALSE)))</f>
        <v/>
      </c>
      <c r="P3675" s="1" t="str">
        <f>IF(ISBLANK($C3675),"",IF(ISNA(VLOOKUP($L3675,'result messages'!$H$3:$L$11,4,FALSE)),VLOOKUP($M3675,'result messages'!$H$3:$L$11,4,FALSE),VLOOKUP($L3675,'result messages'!$H$3:$L$11,4,FALSE)))</f>
        <v/>
      </c>
      <c r="Q3675" s="1" t="str">
        <f>IF(ISBLANK($C3675),"",IF(ISNA(VLOOKUP($L3675,'result messages'!$H$3:$L$11,5,FALSE)),VLOOKUP($M3675,'result messages'!$H$3:$L$11,5,FALSE),VLOOKUP($L3675,'result messages'!$H$3:$L$11,5,FALSE)))</f>
        <v/>
      </c>
    </row>
    <row r="3676" spans="1:17">
      <c r="A3676" s="1">
        <v>3673</v>
      </c>
      <c r="B3676" s="1"/>
      <c r="C3676" s="1"/>
      <c r="D3676" s="1"/>
      <c r="E3676" s="6"/>
      <c r="F3676" s="1"/>
      <c r="G3676" s="1" t="str">
        <f>IF(ISNA(VLOOKUP($C3676,'DTEN TCAP Linkage deviceId'!$A$1:$A$20000,1,FALSE)),"No","Yes")</f>
        <v>No</v>
      </c>
      <c r="H3676" s="1" t="str">
        <f>IF(ISNA(VLOOKUP($C3676,'Provisioning Requester'!$F$3:$H$20000,2,FALSE)),"No","Yes")</f>
        <v>No</v>
      </c>
      <c r="I3676" s="1" t="str">
        <f>IF($H3676="Yes",VLOOKUP($C3676,'Provisioning Requester'!$F$3:$H$20000,3,FALSE),"-")</f>
        <v>-</v>
      </c>
      <c r="J3676" s="1" t="str">
        <f>IF(OR(D3676="SVCP", E3676="TRUE"), "No", IF(ISNA(VLOOKUP($C3676,'ProvResponder deviceId'!$A$1:$A$20000,1,FALSE)),"No","Yes"))</f>
        <v>No</v>
      </c>
      <c r="K3676" s="1" t="str">
        <f>IF($J3676="Yes",VLOOKUP($C3676,'ProvResponder deviceId'!$A$1:$C$20000,3,FALSE),"-")</f>
        <v>-</v>
      </c>
      <c r="L3676" s="1" t="str">
        <f t="shared" si="114"/>
        <v/>
      </c>
      <c r="M3676" s="1" t="str">
        <f t="shared" si="115"/>
        <v/>
      </c>
      <c r="N3676" s="1" t="str">
        <f>IF(ISBLANK($C3676),"",IF(ISNA(VLOOKUP($L3676,'result messages'!$H$3:$L$11,2,FALSE)),VLOOKUP($M3676,'result messages'!$H$3:$L$11,2,FALSE),VLOOKUP($L3676,'result messages'!$H$3:$L$11,2,FALSE)))</f>
        <v/>
      </c>
      <c r="O3676" s="1" t="str">
        <f>IF(ISBLANK($C3676),"",IF(ISNA(VLOOKUP($L3676,'result messages'!$H$3:$L$11,3,FALSE)),VLOOKUP($M3676,'result messages'!$H$3:$L$11,3,FALSE),VLOOKUP($L3676,'result messages'!$H$3:$L$11,3,FALSE)))</f>
        <v/>
      </c>
      <c r="P3676" s="1" t="str">
        <f>IF(ISBLANK($C3676),"",IF(ISNA(VLOOKUP($L3676,'result messages'!$H$3:$L$11,4,FALSE)),VLOOKUP($M3676,'result messages'!$H$3:$L$11,4,FALSE),VLOOKUP($L3676,'result messages'!$H$3:$L$11,4,FALSE)))</f>
        <v/>
      </c>
      <c r="Q3676" s="1" t="str">
        <f>IF(ISBLANK($C3676),"",IF(ISNA(VLOOKUP($L3676,'result messages'!$H$3:$L$11,5,FALSE)),VLOOKUP($M3676,'result messages'!$H$3:$L$11,5,FALSE),VLOOKUP($L3676,'result messages'!$H$3:$L$11,5,FALSE)))</f>
        <v/>
      </c>
    </row>
    <row r="3677" spans="1:17">
      <c r="A3677" s="1">
        <v>3674</v>
      </c>
      <c r="B3677" s="1"/>
      <c r="C3677" s="1"/>
      <c r="D3677" s="1"/>
      <c r="E3677" s="6"/>
      <c r="F3677" s="1"/>
      <c r="G3677" s="1" t="str">
        <f>IF(ISNA(VLOOKUP($C3677,'DTEN TCAP Linkage deviceId'!$A$1:$A$20000,1,FALSE)),"No","Yes")</f>
        <v>No</v>
      </c>
      <c r="H3677" s="1" t="str">
        <f>IF(ISNA(VLOOKUP($C3677,'Provisioning Requester'!$F$3:$H$20000,2,FALSE)),"No","Yes")</f>
        <v>No</v>
      </c>
      <c r="I3677" s="1" t="str">
        <f>IF($H3677="Yes",VLOOKUP($C3677,'Provisioning Requester'!$F$3:$H$20000,3,FALSE),"-")</f>
        <v>-</v>
      </c>
      <c r="J3677" s="1" t="str">
        <f>IF(OR(D3677="SVCP", E3677="TRUE"), "No", IF(ISNA(VLOOKUP($C3677,'ProvResponder deviceId'!$A$1:$A$20000,1,FALSE)),"No","Yes"))</f>
        <v>No</v>
      </c>
      <c r="K3677" s="1" t="str">
        <f>IF($J3677="Yes",VLOOKUP($C3677,'ProvResponder deviceId'!$A$1:$C$20000,3,FALSE),"-")</f>
        <v>-</v>
      </c>
      <c r="L3677" s="1" t="str">
        <f t="shared" si="114"/>
        <v/>
      </c>
      <c r="M3677" s="1" t="str">
        <f t="shared" si="115"/>
        <v/>
      </c>
      <c r="N3677" s="1" t="str">
        <f>IF(ISBLANK($C3677),"",IF(ISNA(VLOOKUP($L3677,'result messages'!$H$3:$L$11,2,FALSE)),VLOOKUP($M3677,'result messages'!$H$3:$L$11,2,FALSE),VLOOKUP($L3677,'result messages'!$H$3:$L$11,2,FALSE)))</f>
        <v/>
      </c>
      <c r="O3677" s="1" t="str">
        <f>IF(ISBLANK($C3677),"",IF(ISNA(VLOOKUP($L3677,'result messages'!$H$3:$L$11,3,FALSE)),VLOOKUP($M3677,'result messages'!$H$3:$L$11,3,FALSE),VLOOKUP($L3677,'result messages'!$H$3:$L$11,3,FALSE)))</f>
        <v/>
      </c>
      <c r="P3677" s="1" t="str">
        <f>IF(ISBLANK($C3677),"",IF(ISNA(VLOOKUP($L3677,'result messages'!$H$3:$L$11,4,FALSE)),VLOOKUP($M3677,'result messages'!$H$3:$L$11,4,FALSE),VLOOKUP($L3677,'result messages'!$H$3:$L$11,4,FALSE)))</f>
        <v/>
      </c>
      <c r="Q3677" s="1" t="str">
        <f>IF(ISBLANK($C3677),"",IF(ISNA(VLOOKUP($L3677,'result messages'!$H$3:$L$11,5,FALSE)),VLOOKUP($M3677,'result messages'!$H$3:$L$11,5,FALSE),VLOOKUP($L3677,'result messages'!$H$3:$L$11,5,FALSE)))</f>
        <v/>
      </c>
    </row>
    <row r="3678" spans="1:17">
      <c r="A3678" s="1">
        <v>3675</v>
      </c>
      <c r="B3678" s="1"/>
      <c r="C3678" s="1"/>
      <c r="D3678" s="1"/>
      <c r="E3678" s="6"/>
      <c r="F3678" s="1"/>
      <c r="G3678" s="1" t="str">
        <f>IF(ISNA(VLOOKUP($C3678,'DTEN TCAP Linkage deviceId'!$A$1:$A$20000,1,FALSE)),"No","Yes")</f>
        <v>No</v>
      </c>
      <c r="H3678" s="1" t="str">
        <f>IF(ISNA(VLOOKUP($C3678,'Provisioning Requester'!$F$3:$H$20000,2,FALSE)),"No","Yes")</f>
        <v>No</v>
      </c>
      <c r="I3678" s="1" t="str">
        <f>IF($H3678="Yes",VLOOKUP($C3678,'Provisioning Requester'!$F$3:$H$20000,3,FALSE),"-")</f>
        <v>-</v>
      </c>
      <c r="J3678" s="1" t="str">
        <f>IF(OR(D3678="SVCP", E3678="TRUE"), "No", IF(ISNA(VLOOKUP($C3678,'ProvResponder deviceId'!$A$1:$A$20000,1,FALSE)),"No","Yes"))</f>
        <v>No</v>
      </c>
      <c r="K3678" s="1" t="str">
        <f>IF($J3678="Yes",VLOOKUP($C3678,'ProvResponder deviceId'!$A$1:$C$20000,3,FALSE),"-")</f>
        <v>-</v>
      </c>
      <c r="L3678" s="1" t="str">
        <f t="shared" si="114"/>
        <v/>
      </c>
      <c r="M3678" s="1" t="str">
        <f t="shared" si="115"/>
        <v/>
      </c>
      <c r="N3678" s="1" t="str">
        <f>IF(ISBLANK($C3678),"",IF(ISNA(VLOOKUP($L3678,'result messages'!$H$3:$L$11,2,FALSE)),VLOOKUP($M3678,'result messages'!$H$3:$L$11,2,FALSE),VLOOKUP($L3678,'result messages'!$H$3:$L$11,2,FALSE)))</f>
        <v/>
      </c>
      <c r="O3678" s="1" t="str">
        <f>IF(ISBLANK($C3678),"",IF(ISNA(VLOOKUP($L3678,'result messages'!$H$3:$L$11,3,FALSE)),VLOOKUP($M3678,'result messages'!$H$3:$L$11,3,FALSE),VLOOKUP($L3678,'result messages'!$H$3:$L$11,3,FALSE)))</f>
        <v/>
      </c>
      <c r="P3678" s="1" t="str">
        <f>IF(ISBLANK($C3678),"",IF(ISNA(VLOOKUP($L3678,'result messages'!$H$3:$L$11,4,FALSE)),VLOOKUP($M3678,'result messages'!$H$3:$L$11,4,FALSE),VLOOKUP($L3678,'result messages'!$H$3:$L$11,4,FALSE)))</f>
        <v/>
      </c>
      <c r="Q3678" s="1" t="str">
        <f>IF(ISBLANK($C3678),"",IF(ISNA(VLOOKUP($L3678,'result messages'!$H$3:$L$11,5,FALSE)),VLOOKUP($M3678,'result messages'!$H$3:$L$11,5,FALSE),VLOOKUP($L3678,'result messages'!$H$3:$L$11,5,FALSE)))</f>
        <v/>
      </c>
    </row>
    <row r="3679" spans="1:17">
      <c r="A3679" s="1">
        <v>3676</v>
      </c>
      <c r="B3679" s="1"/>
      <c r="C3679" s="1"/>
      <c r="D3679" s="1"/>
      <c r="E3679" s="6"/>
      <c r="F3679" s="1"/>
      <c r="G3679" s="1" t="str">
        <f>IF(ISNA(VLOOKUP($C3679,'DTEN TCAP Linkage deviceId'!$A$1:$A$20000,1,FALSE)),"No","Yes")</f>
        <v>No</v>
      </c>
      <c r="H3679" s="1" t="str">
        <f>IF(ISNA(VLOOKUP($C3679,'Provisioning Requester'!$F$3:$H$20000,2,FALSE)),"No","Yes")</f>
        <v>No</v>
      </c>
      <c r="I3679" s="1" t="str">
        <f>IF($H3679="Yes",VLOOKUP($C3679,'Provisioning Requester'!$F$3:$H$20000,3,FALSE),"-")</f>
        <v>-</v>
      </c>
      <c r="J3679" s="1" t="str">
        <f>IF(OR(D3679="SVCP", E3679="TRUE"), "No", IF(ISNA(VLOOKUP($C3679,'ProvResponder deviceId'!$A$1:$A$20000,1,FALSE)),"No","Yes"))</f>
        <v>No</v>
      </c>
      <c r="K3679" s="1" t="str">
        <f>IF($J3679="Yes",VLOOKUP($C3679,'ProvResponder deviceId'!$A$1:$C$20000,3,FALSE),"-")</f>
        <v>-</v>
      </c>
      <c r="L3679" s="1" t="str">
        <f t="shared" si="114"/>
        <v/>
      </c>
      <c r="M3679" s="1" t="str">
        <f t="shared" si="115"/>
        <v/>
      </c>
      <c r="N3679" s="1" t="str">
        <f>IF(ISBLANK($C3679),"",IF(ISNA(VLOOKUP($L3679,'result messages'!$H$3:$L$11,2,FALSE)),VLOOKUP($M3679,'result messages'!$H$3:$L$11,2,FALSE),VLOOKUP($L3679,'result messages'!$H$3:$L$11,2,FALSE)))</f>
        <v/>
      </c>
      <c r="O3679" s="1" t="str">
        <f>IF(ISBLANK($C3679),"",IF(ISNA(VLOOKUP($L3679,'result messages'!$H$3:$L$11,3,FALSE)),VLOOKUP($M3679,'result messages'!$H$3:$L$11,3,FALSE),VLOOKUP($L3679,'result messages'!$H$3:$L$11,3,FALSE)))</f>
        <v/>
      </c>
      <c r="P3679" s="1" t="str">
        <f>IF(ISBLANK($C3679),"",IF(ISNA(VLOOKUP($L3679,'result messages'!$H$3:$L$11,4,FALSE)),VLOOKUP($M3679,'result messages'!$H$3:$L$11,4,FALSE),VLOOKUP($L3679,'result messages'!$H$3:$L$11,4,FALSE)))</f>
        <v/>
      </c>
      <c r="Q3679" s="1" t="str">
        <f>IF(ISBLANK($C3679),"",IF(ISNA(VLOOKUP($L3679,'result messages'!$H$3:$L$11,5,FALSE)),VLOOKUP($M3679,'result messages'!$H$3:$L$11,5,FALSE),VLOOKUP($L3679,'result messages'!$H$3:$L$11,5,FALSE)))</f>
        <v/>
      </c>
    </row>
    <row r="3680" spans="1:17">
      <c r="A3680" s="1">
        <v>3677</v>
      </c>
      <c r="B3680" s="1"/>
      <c r="C3680" s="1"/>
      <c r="D3680" s="1"/>
      <c r="E3680" s="6"/>
      <c r="F3680" s="1"/>
      <c r="G3680" s="1" t="str">
        <f>IF(ISNA(VLOOKUP($C3680,'DTEN TCAP Linkage deviceId'!$A$1:$A$20000,1,FALSE)),"No","Yes")</f>
        <v>No</v>
      </c>
      <c r="H3680" s="1" t="str">
        <f>IF(ISNA(VLOOKUP($C3680,'Provisioning Requester'!$F$3:$H$20000,2,FALSE)),"No","Yes")</f>
        <v>No</v>
      </c>
      <c r="I3680" s="1" t="str">
        <f>IF($H3680="Yes",VLOOKUP($C3680,'Provisioning Requester'!$F$3:$H$20000,3,FALSE),"-")</f>
        <v>-</v>
      </c>
      <c r="J3680" s="1" t="str">
        <f>IF(OR(D3680="SVCP", E3680="TRUE"), "No", IF(ISNA(VLOOKUP($C3680,'ProvResponder deviceId'!$A$1:$A$20000,1,FALSE)),"No","Yes"))</f>
        <v>No</v>
      </c>
      <c r="K3680" s="1" t="str">
        <f>IF($J3680="Yes",VLOOKUP($C3680,'ProvResponder deviceId'!$A$1:$C$20000,3,FALSE),"-")</f>
        <v>-</v>
      </c>
      <c r="L3680" s="1" t="str">
        <f t="shared" si="114"/>
        <v/>
      </c>
      <c r="M3680" s="1" t="str">
        <f t="shared" si="115"/>
        <v/>
      </c>
      <c r="N3680" s="1" t="str">
        <f>IF(ISBLANK($C3680),"",IF(ISNA(VLOOKUP($L3680,'result messages'!$H$3:$L$11,2,FALSE)),VLOOKUP($M3680,'result messages'!$H$3:$L$11,2,FALSE),VLOOKUP($L3680,'result messages'!$H$3:$L$11,2,FALSE)))</f>
        <v/>
      </c>
      <c r="O3680" s="1" t="str">
        <f>IF(ISBLANK($C3680),"",IF(ISNA(VLOOKUP($L3680,'result messages'!$H$3:$L$11,3,FALSE)),VLOOKUP($M3680,'result messages'!$H$3:$L$11,3,FALSE),VLOOKUP($L3680,'result messages'!$H$3:$L$11,3,FALSE)))</f>
        <v/>
      </c>
      <c r="P3680" s="1" t="str">
        <f>IF(ISBLANK($C3680),"",IF(ISNA(VLOOKUP($L3680,'result messages'!$H$3:$L$11,4,FALSE)),VLOOKUP($M3680,'result messages'!$H$3:$L$11,4,FALSE),VLOOKUP($L3680,'result messages'!$H$3:$L$11,4,FALSE)))</f>
        <v/>
      </c>
      <c r="Q3680" s="1" t="str">
        <f>IF(ISBLANK($C3680),"",IF(ISNA(VLOOKUP($L3680,'result messages'!$H$3:$L$11,5,FALSE)),VLOOKUP($M3680,'result messages'!$H$3:$L$11,5,FALSE),VLOOKUP($L3680,'result messages'!$H$3:$L$11,5,FALSE)))</f>
        <v/>
      </c>
    </row>
    <row r="3681" spans="1:17">
      <c r="A3681" s="1">
        <v>3678</v>
      </c>
      <c r="B3681" s="1"/>
      <c r="C3681" s="1"/>
      <c r="D3681" s="1"/>
      <c r="E3681" s="6"/>
      <c r="F3681" s="1"/>
      <c r="G3681" s="1" t="str">
        <f>IF(ISNA(VLOOKUP($C3681,'DTEN TCAP Linkage deviceId'!$A$1:$A$20000,1,FALSE)),"No","Yes")</f>
        <v>No</v>
      </c>
      <c r="H3681" s="1" t="str">
        <f>IF(ISNA(VLOOKUP($C3681,'Provisioning Requester'!$F$3:$H$20000,2,FALSE)),"No","Yes")</f>
        <v>No</v>
      </c>
      <c r="I3681" s="1" t="str">
        <f>IF($H3681="Yes",VLOOKUP($C3681,'Provisioning Requester'!$F$3:$H$20000,3,FALSE),"-")</f>
        <v>-</v>
      </c>
      <c r="J3681" s="1" t="str">
        <f>IF(OR(D3681="SVCP", E3681="TRUE"), "No", IF(ISNA(VLOOKUP($C3681,'ProvResponder deviceId'!$A$1:$A$20000,1,FALSE)),"No","Yes"))</f>
        <v>No</v>
      </c>
      <c r="K3681" s="1" t="str">
        <f>IF($J3681="Yes",VLOOKUP($C3681,'ProvResponder deviceId'!$A$1:$C$20000,3,FALSE),"-")</f>
        <v>-</v>
      </c>
      <c r="L3681" s="1" t="str">
        <f t="shared" si="114"/>
        <v/>
      </c>
      <c r="M3681" s="1" t="str">
        <f t="shared" si="115"/>
        <v/>
      </c>
      <c r="N3681" s="1" t="str">
        <f>IF(ISBLANK($C3681),"",IF(ISNA(VLOOKUP($L3681,'result messages'!$H$3:$L$11,2,FALSE)),VLOOKUP($M3681,'result messages'!$H$3:$L$11,2,FALSE),VLOOKUP($L3681,'result messages'!$H$3:$L$11,2,FALSE)))</f>
        <v/>
      </c>
      <c r="O3681" s="1" t="str">
        <f>IF(ISBLANK($C3681),"",IF(ISNA(VLOOKUP($L3681,'result messages'!$H$3:$L$11,3,FALSE)),VLOOKUP($M3681,'result messages'!$H$3:$L$11,3,FALSE),VLOOKUP($L3681,'result messages'!$H$3:$L$11,3,FALSE)))</f>
        <v/>
      </c>
      <c r="P3681" s="1" t="str">
        <f>IF(ISBLANK($C3681),"",IF(ISNA(VLOOKUP($L3681,'result messages'!$H$3:$L$11,4,FALSE)),VLOOKUP($M3681,'result messages'!$H$3:$L$11,4,FALSE),VLOOKUP($L3681,'result messages'!$H$3:$L$11,4,FALSE)))</f>
        <v/>
      </c>
      <c r="Q3681" s="1" t="str">
        <f>IF(ISBLANK($C3681),"",IF(ISNA(VLOOKUP($L3681,'result messages'!$H$3:$L$11,5,FALSE)),VLOOKUP($M3681,'result messages'!$H$3:$L$11,5,FALSE),VLOOKUP($L3681,'result messages'!$H$3:$L$11,5,FALSE)))</f>
        <v/>
      </c>
    </row>
    <row r="3682" spans="1:17">
      <c r="A3682" s="1">
        <v>3679</v>
      </c>
      <c r="B3682" s="1"/>
      <c r="C3682" s="1"/>
      <c r="D3682" s="1"/>
      <c r="E3682" s="6"/>
      <c r="F3682" s="1"/>
      <c r="G3682" s="1" t="str">
        <f>IF(ISNA(VLOOKUP($C3682,'DTEN TCAP Linkage deviceId'!$A$1:$A$20000,1,FALSE)),"No","Yes")</f>
        <v>No</v>
      </c>
      <c r="H3682" s="1" t="str">
        <f>IF(ISNA(VLOOKUP($C3682,'Provisioning Requester'!$F$3:$H$20000,2,FALSE)),"No","Yes")</f>
        <v>No</v>
      </c>
      <c r="I3682" s="1" t="str">
        <f>IF($H3682="Yes",VLOOKUP($C3682,'Provisioning Requester'!$F$3:$H$20000,3,FALSE),"-")</f>
        <v>-</v>
      </c>
      <c r="J3682" s="1" t="str">
        <f>IF(OR(D3682="SVCP", E3682="TRUE"), "No", IF(ISNA(VLOOKUP($C3682,'ProvResponder deviceId'!$A$1:$A$20000,1,FALSE)),"No","Yes"))</f>
        <v>No</v>
      </c>
      <c r="K3682" s="1" t="str">
        <f>IF($J3682="Yes",VLOOKUP($C3682,'ProvResponder deviceId'!$A$1:$C$20000,3,FALSE),"-")</f>
        <v>-</v>
      </c>
      <c r="L3682" s="1" t="str">
        <f t="shared" si="114"/>
        <v/>
      </c>
      <c r="M3682" s="1" t="str">
        <f t="shared" si="115"/>
        <v/>
      </c>
      <c r="N3682" s="1" t="str">
        <f>IF(ISBLANK($C3682),"",IF(ISNA(VLOOKUP($L3682,'result messages'!$H$3:$L$11,2,FALSE)),VLOOKUP($M3682,'result messages'!$H$3:$L$11,2,FALSE),VLOOKUP($L3682,'result messages'!$H$3:$L$11,2,FALSE)))</f>
        <v/>
      </c>
      <c r="O3682" s="1" t="str">
        <f>IF(ISBLANK($C3682),"",IF(ISNA(VLOOKUP($L3682,'result messages'!$H$3:$L$11,3,FALSE)),VLOOKUP($M3682,'result messages'!$H$3:$L$11,3,FALSE),VLOOKUP($L3682,'result messages'!$H$3:$L$11,3,FALSE)))</f>
        <v/>
      </c>
      <c r="P3682" s="1" t="str">
        <f>IF(ISBLANK($C3682),"",IF(ISNA(VLOOKUP($L3682,'result messages'!$H$3:$L$11,4,FALSE)),VLOOKUP($M3682,'result messages'!$H$3:$L$11,4,FALSE),VLOOKUP($L3682,'result messages'!$H$3:$L$11,4,FALSE)))</f>
        <v/>
      </c>
      <c r="Q3682" s="1" t="str">
        <f>IF(ISBLANK($C3682),"",IF(ISNA(VLOOKUP($L3682,'result messages'!$H$3:$L$11,5,FALSE)),VLOOKUP($M3682,'result messages'!$H$3:$L$11,5,FALSE),VLOOKUP($L3682,'result messages'!$H$3:$L$11,5,FALSE)))</f>
        <v/>
      </c>
    </row>
    <row r="3683" spans="1:17">
      <c r="A3683" s="1">
        <v>3680</v>
      </c>
      <c r="B3683" s="1"/>
      <c r="C3683" s="1"/>
      <c r="D3683" s="1"/>
      <c r="E3683" s="6"/>
      <c r="F3683" s="1"/>
      <c r="G3683" s="1" t="str">
        <f>IF(ISNA(VLOOKUP($C3683,'DTEN TCAP Linkage deviceId'!$A$1:$A$20000,1,FALSE)),"No","Yes")</f>
        <v>No</v>
      </c>
      <c r="H3683" s="1" t="str">
        <f>IF(ISNA(VLOOKUP($C3683,'Provisioning Requester'!$F$3:$H$20000,2,FALSE)),"No","Yes")</f>
        <v>No</v>
      </c>
      <c r="I3683" s="1" t="str">
        <f>IF($H3683="Yes",VLOOKUP($C3683,'Provisioning Requester'!$F$3:$H$20000,3,FALSE),"-")</f>
        <v>-</v>
      </c>
      <c r="J3683" s="1" t="str">
        <f>IF(OR(D3683="SVCP", E3683="TRUE"), "No", IF(ISNA(VLOOKUP($C3683,'ProvResponder deviceId'!$A$1:$A$20000,1,FALSE)),"No","Yes"))</f>
        <v>No</v>
      </c>
      <c r="K3683" s="1" t="str">
        <f>IF($J3683="Yes",VLOOKUP($C3683,'ProvResponder deviceId'!$A$1:$C$20000,3,FALSE),"-")</f>
        <v>-</v>
      </c>
      <c r="L3683" s="1" t="str">
        <f t="shared" si="114"/>
        <v/>
      </c>
      <c r="M3683" s="1" t="str">
        <f t="shared" si="115"/>
        <v/>
      </c>
      <c r="N3683" s="1" t="str">
        <f>IF(ISBLANK($C3683),"",IF(ISNA(VLOOKUP($L3683,'result messages'!$H$3:$L$11,2,FALSE)),VLOOKUP($M3683,'result messages'!$H$3:$L$11,2,FALSE),VLOOKUP($L3683,'result messages'!$H$3:$L$11,2,FALSE)))</f>
        <v/>
      </c>
      <c r="O3683" s="1" t="str">
        <f>IF(ISBLANK($C3683),"",IF(ISNA(VLOOKUP($L3683,'result messages'!$H$3:$L$11,3,FALSE)),VLOOKUP($M3683,'result messages'!$H$3:$L$11,3,FALSE),VLOOKUP($L3683,'result messages'!$H$3:$L$11,3,FALSE)))</f>
        <v/>
      </c>
      <c r="P3683" s="1" t="str">
        <f>IF(ISBLANK($C3683),"",IF(ISNA(VLOOKUP($L3683,'result messages'!$H$3:$L$11,4,FALSE)),VLOOKUP($M3683,'result messages'!$H$3:$L$11,4,FALSE),VLOOKUP($L3683,'result messages'!$H$3:$L$11,4,FALSE)))</f>
        <v/>
      </c>
      <c r="Q3683" s="1" t="str">
        <f>IF(ISBLANK($C3683),"",IF(ISNA(VLOOKUP($L3683,'result messages'!$H$3:$L$11,5,FALSE)),VLOOKUP($M3683,'result messages'!$H$3:$L$11,5,FALSE),VLOOKUP($L3683,'result messages'!$H$3:$L$11,5,FALSE)))</f>
        <v/>
      </c>
    </row>
    <row r="3684" spans="1:17">
      <c r="A3684" s="1">
        <v>3681</v>
      </c>
      <c r="B3684" s="1"/>
      <c r="C3684" s="1"/>
      <c r="D3684" s="1"/>
      <c r="E3684" s="6"/>
      <c r="F3684" s="1"/>
      <c r="G3684" s="1" t="str">
        <f>IF(ISNA(VLOOKUP($C3684,'DTEN TCAP Linkage deviceId'!$A$1:$A$20000,1,FALSE)),"No","Yes")</f>
        <v>No</v>
      </c>
      <c r="H3684" s="1" t="str">
        <f>IF(ISNA(VLOOKUP($C3684,'Provisioning Requester'!$F$3:$H$20000,2,FALSE)),"No","Yes")</f>
        <v>No</v>
      </c>
      <c r="I3684" s="1" t="str">
        <f>IF($H3684="Yes",VLOOKUP($C3684,'Provisioning Requester'!$F$3:$H$20000,3,FALSE),"-")</f>
        <v>-</v>
      </c>
      <c r="J3684" s="1" t="str">
        <f>IF(OR(D3684="SVCP", E3684="TRUE"), "No", IF(ISNA(VLOOKUP($C3684,'ProvResponder deviceId'!$A$1:$A$20000,1,FALSE)),"No","Yes"))</f>
        <v>No</v>
      </c>
      <c r="K3684" s="1" t="str">
        <f>IF($J3684="Yes",VLOOKUP($C3684,'ProvResponder deviceId'!$A$1:$C$20000,3,FALSE),"-")</f>
        <v>-</v>
      </c>
      <c r="L3684" s="1" t="str">
        <f t="shared" si="114"/>
        <v/>
      </c>
      <c r="M3684" s="1" t="str">
        <f t="shared" si="115"/>
        <v/>
      </c>
      <c r="N3684" s="1" t="str">
        <f>IF(ISBLANK($C3684),"",IF(ISNA(VLOOKUP($L3684,'result messages'!$H$3:$L$11,2,FALSE)),VLOOKUP($M3684,'result messages'!$H$3:$L$11,2,FALSE),VLOOKUP($L3684,'result messages'!$H$3:$L$11,2,FALSE)))</f>
        <v/>
      </c>
      <c r="O3684" s="1" t="str">
        <f>IF(ISBLANK($C3684),"",IF(ISNA(VLOOKUP($L3684,'result messages'!$H$3:$L$11,3,FALSE)),VLOOKUP($M3684,'result messages'!$H$3:$L$11,3,FALSE),VLOOKUP($L3684,'result messages'!$H$3:$L$11,3,FALSE)))</f>
        <v/>
      </c>
      <c r="P3684" s="1" t="str">
        <f>IF(ISBLANK($C3684),"",IF(ISNA(VLOOKUP($L3684,'result messages'!$H$3:$L$11,4,FALSE)),VLOOKUP($M3684,'result messages'!$H$3:$L$11,4,FALSE),VLOOKUP($L3684,'result messages'!$H$3:$L$11,4,FALSE)))</f>
        <v/>
      </c>
      <c r="Q3684" s="1" t="str">
        <f>IF(ISBLANK($C3684),"",IF(ISNA(VLOOKUP($L3684,'result messages'!$H$3:$L$11,5,FALSE)),VLOOKUP($M3684,'result messages'!$H$3:$L$11,5,FALSE),VLOOKUP($L3684,'result messages'!$H$3:$L$11,5,FALSE)))</f>
        <v/>
      </c>
    </row>
    <row r="3685" spans="1:17">
      <c r="A3685" s="1">
        <v>3682</v>
      </c>
      <c r="B3685" s="1"/>
      <c r="C3685" s="1"/>
      <c r="D3685" s="1"/>
      <c r="E3685" s="6"/>
      <c r="F3685" s="1"/>
      <c r="G3685" s="1" t="str">
        <f>IF(ISNA(VLOOKUP($C3685,'DTEN TCAP Linkage deviceId'!$A$1:$A$20000,1,FALSE)),"No","Yes")</f>
        <v>No</v>
      </c>
      <c r="H3685" s="1" t="str">
        <f>IF(ISNA(VLOOKUP($C3685,'Provisioning Requester'!$F$3:$H$20000,2,FALSE)),"No","Yes")</f>
        <v>No</v>
      </c>
      <c r="I3685" s="1" t="str">
        <f>IF($H3685="Yes",VLOOKUP($C3685,'Provisioning Requester'!$F$3:$H$20000,3,FALSE),"-")</f>
        <v>-</v>
      </c>
      <c r="J3685" s="1" t="str">
        <f>IF(OR(D3685="SVCP", E3685="TRUE"), "No", IF(ISNA(VLOOKUP($C3685,'ProvResponder deviceId'!$A$1:$A$20000,1,FALSE)),"No","Yes"))</f>
        <v>No</v>
      </c>
      <c r="K3685" s="1" t="str">
        <f>IF($J3685="Yes",VLOOKUP($C3685,'ProvResponder deviceId'!$A$1:$C$20000,3,FALSE),"-")</f>
        <v>-</v>
      </c>
      <c r="L3685" s="1" t="str">
        <f t="shared" si="114"/>
        <v/>
      </c>
      <c r="M3685" s="1" t="str">
        <f t="shared" si="115"/>
        <v/>
      </c>
      <c r="N3685" s="1" t="str">
        <f>IF(ISBLANK($C3685),"",IF(ISNA(VLOOKUP($L3685,'result messages'!$H$3:$L$11,2,FALSE)),VLOOKUP($M3685,'result messages'!$H$3:$L$11,2,FALSE),VLOOKUP($L3685,'result messages'!$H$3:$L$11,2,FALSE)))</f>
        <v/>
      </c>
      <c r="O3685" s="1" t="str">
        <f>IF(ISBLANK($C3685),"",IF(ISNA(VLOOKUP($L3685,'result messages'!$H$3:$L$11,3,FALSE)),VLOOKUP($M3685,'result messages'!$H$3:$L$11,3,FALSE),VLOOKUP($L3685,'result messages'!$H$3:$L$11,3,FALSE)))</f>
        <v/>
      </c>
      <c r="P3685" s="1" t="str">
        <f>IF(ISBLANK($C3685),"",IF(ISNA(VLOOKUP($L3685,'result messages'!$H$3:$L$11,4,FALSE)),VLOOKUP($M3685,'result messages'!$H$3:$L$11,4,FALSE),VLOOKUP($L3685,'result messages'!$H$3:$L$11,4,FALSE)))</f>
        <v/>
      </c>
      <c r="Q3685" s="1" t="str">
        <f>IF(ISBLANK($C3685),"",IF(ISNA(VLOOKUP($L3685,'result messages'!$H$3:$L$11,5,FALSE)),VLOOKUP($M3685,'result messages'!$H$3:$L$11,5,FALSE),VLOOKUP($L3685,'result messages'!$H$3:$L$11,5,FALSE)))</f>
        <v/>
      </c>
    </row>
    <row r="3686" spans="1:17">
      <c r="A3686" s="1">
        <v>3683</v>
      </c>
      <c r="B3686" s="1"/>
      <c r="C3686" s="1"/>
      <c r="D3686" s="1"/>
      <c r="E3686" s="6"/>
      <c r="F3686" s="1"/>
      <c r="G3686" s="1" t="str">
        <f>IF(ISNA(VLOOKUP($C3686,'DTEN TCAP Linkage deviceId'!$A$1:$A$20000,1,FALSE)),"No","Yes")</f>
        <v>No</v>
      </c>
      <c r="H3686" s="1" t="str">
        <f>IF(ISNA(VLOOKUP($C3686,'Provisioning Requester'!$F$3:$H$20000,2,FALSE)),"No","Yes")</f>
        <v>No</v>
      </c>
      <c r="I3686" s="1" t="str">
        <f>IF($H3686="Yes",VLOOKUP($C3686,'Provisioning Requester'!$F$3:$H$20000,3,FALSE),"-")</f>
        <v>-</v>
      </c>
      <c r="J3686" s="1" t="str">
        <f>IF(OR(D3686="SVCP", E3686="TRUE"), "No", IF(ISNA(VLOOKUP($C3686,'ProvResponder deviceId'!$A$1:$A$20000,1,FALSE)),"No","Yes"))</f>
        <v>No</v>
      </c>
      <c r="K3686" s="1" t="str">
        <f>IF($J3686="Yes",VLOOKUP($C3686,'ProvResponder deviceId'!$A$1:$C$20000,3,FALSE),"-")</f>
        <v>-</v>
      </c>
      <c r="L3686" s="1" t="str">
        <f t="shared" si="114"/>
        <v/>
      </c>
      <c r="M3686" s="1" t="str">
        <f t="shared" si="115"/>
        <v/>
      </c>
      <c r="N3686" s="1" t="str">
        <f>IF(ISBLANK($C3686),"",IF(ISNA(VLOOKUP($L3686,'result messages'!$H$3:$L$11,2,FALSE)),VLOOKUP($M3686,'result messages'!$H$3:$L$11,2,FALSE),VLOOKUP($L3686,'result messages'!$H$3:$L$11,2,FALSE)))</f>
        <v/>
      </c>
      <c r="O3686" s="1" t="str">
        <f>IF(ISBLANK($C3686),"",IF(ISNA(VLOOKUP($L3686,'result messages'!$H$3:$L$11,3,FALSE)),VLOOKUP($M3686,'result messages'!$H$3:$L$11,3,FALSE),VLOOKUP($L3686,'result messages'!$H$3:$L$11,3,FALSE)))</f>
        <v/>
      </c>
      <c r="P3686" s="1" t="str">
        <f>IF(ISBLANK($C3686),"",IF(ISNA(VLOOKUP($L3686,'result messages'!$H$3:$L$11,4,FALSE)),VLOOKUP($M3686,'result messages'!$H$3:$L$11,4,FALSE),VLOOKUP($L3686,'result messages'!$H$3:$L$11,4,FALSE)))</f>
        <v/>
      </c>
      <c r="Q3686" s="1" t="str">
        <f>IF(ISBLANK($C3686),"",IF(ISNA(VLOOKUP($L3686,'result messages'!$H$3:$L$11,5,FALSE)),VLOOKUP($M3686,'result messages'!$H$3:$L$11,5,FALSE),VLOOKUP($L3686,'result messages'!$H$3:$L$11,5,FALSE)))</f>
        <v/>
      </c>
    </row>
    <row r="3687" spans="1:17">
      <c r="A3687" s="1">
        <v>3684</v>
      </c>
      <c r="B3687" s="1"/>
      <c r="C3687" s="1"/>
      <c r="D3687" s="1"/>
      <c r="E3687" s="6"/>
      <c r="F3687" s="1"/>
      <c r="G3687" s="1" t="str">
        <f>IF(ISNA(VLOOKUP($C3687,'DTEN TCAP Linkage deviceId'!$A$1:$A$20000,1,FALSE)),"No","Yes")</f>
        <v>No</v>
      </c>
      <c r="H3687" s="1" t="str">
        <f>IF(ISNA(VLOOKUP($C3687,'Provisioning Requester'!$F$3:$H$20000,2,FALSE)),"No","Yes")</f>
        <v>No</v>
      </c>
      <c r="I3687" s="1" t="str">
        <f>IF($H3687="Yes",VLOOKUP($C3687,'Provisioning Requester'!$F$3:$H$20000,3,FALSE),"-")</f>
        <v>-</v>
      </c>
      <c r="J3687" s="1" t="str">
        <f>IF(OR(D3687="SVCP", E3687="TRUE"), "No", IF(ISNA(VLOOKUP($C3687,'ProvResponder deviceId'!$A$1:$A$20000,1,FALSE)),"No","Yes"))</f>
        <v>No</v>
      </c>
      <c r="K3687" s="1" t="str">
        <f>IF($J3687="Yes",VLOOKUP($C3687,'ProvResponder deviceId'!$A$1:$C$20000,3,FALSE),"-")</f>
        <v>-</v>
      </c>
      <c r="L3687" s="1" t="str">
        <f t="shared" si="114"/>
        <v/>
      </c>
      <c r="M3687" s="1" t="str">
        <f t="shared" si="115"/>
        <v/>
      </c>
      <c r="N3687" s="1" t="str">
        <f>IF(ISBLANK($C3687),"",IF(ISNA(VLOOKUP($L3687,'result messages'!$H$3:$L$11,2,FALSE)),VLOOKUP($M3687,'result messages'!$H$3:$L$11,2,FALSE),VLOOKUP($L3687,'result messages'!$H$3:$L$11,2,FALSE)))</f>
        <v/>
      </c>
      <c r="O3687" s="1" t="str">
        <f>IF(ISBLANK($C3687),"",IF(ISNA(VLOOKUP($L3687,'result messages'!$H$3:$L$11,3,FALSE)),VLOOKUP($M3687,'result messages'!$H$3:$L$11,3,FALSE),VLOOKUP($L3687,'result messages'!$H$3:$L$11,3,FALSE)))</f>
        <v/>
      </c>
      <c r="P3687" s="1" t="str">
        <f>IF(ISBLANK($C3687),"",IF(ISNA(VLOOKUP($L3687,'result messages'!$H$3:$L$11,4,FALSE)),VLOOKUP($M3687,'result messages'!$H$3:$L$11,4,FALSE),VLOOKUP($L3687,'result messages'!$H$3:$L$11,4,FALSE)))</f>
        <v/>
      </c>
      <c r="Q3687" s="1" t="str">
        <f>IF(ISBLANK($C3687),"",IF(ISNA(VLOOKUP($L3687,'result messages'!$H$3:$L$11,5,FALSE)),VLOOKUP($M3687,'result messages'!$H$3:$L$11,5,FALSE),VLOOKUP($L3687,'result messages'!$H$3:$L$11,5,FALSE)))</f>
        <v/>
      </c>
    </row>
    <row r="3688" spans="1:17">
      <c r="A3688" s="1">
        <v>3685</v>
      </c>
      <c r="B3688" s="1"/>
      <c r="C3688" s="1"/>
      <c r="D3688" s="1"/>
      <c r="E3688" s="6"/>
      <c r="F3688" s="1"/>
      <c r="G3688" s="1" t="str">
        <f>IF(ISNA(VLOOKUP($C3688,'DTEN TCAP Linkage deviceId'!$A$1:$A$20000,1,FALSE)),"No","Yes")</f>
        <v>No</v>
      </c>
      <c r="H3688" s="1" t="str">
        <f>IF(ISNA(VLOOKUP($C3688,'Provisioning Requester'!$F$3:$H$20000,2,FALSE)),"No","Yes")</f>
        <v>No</v>
      </c>
      <c r="I3688" s="1" t="str">
        <f>IF($H3688="Yes",VLOOKUP($C3688,'Provisioning Requester'!$F$3:$H$20000,3,FALSE),"-")</f>
        <v>-</v>
      </c>
      <c r="J3688" s="1" t="str">
        <f>IF(OR(D3688="SVCP", E3688="TRUE"), "No", IF(ISNA(VLOOKUP($C3688,'ProvResponder deviceId'!$A$1:$A$20000,1,FALSE)),"No","Yes"))</f>
        <v>No</v>
      </c>
      <c r="K3688" s="1" t="str">
        <f>IF($J3688="Yes",VLOOKUP($C3688,'ProvResponder deviceId'!$A$1:$C$20000,3,FALSE),"-")</f>
        <v>-</v>
      </c>
      <c r="L3688" s="1" t="str">
        <f t="shared" si="114"/>
        <v/>
      </c>
      <c r="M3688" s="1" t="str">
        <f t="shared" si="115"/>
        <v/>
      </c>
      <c r="N3688" s="1" t="str">
        <f>IF(ISBLANK($C3688),"",IF(ISNA(VLOOKUP($L3688,'result messages'!$H$3:$L$11,2,FALSE)),VLOOKUP($M3688,'result messages'!$H$3:$L$11,2,FALSE),VLOOKUP($L3688,'result messages'!$H$3:$L$11,2,FALSE)))</f>
        <v/>
      </c>
      <c r="O3688" s="1" t="str">
        <f>IF(ISBLANK($C3688),"",IF(ISNA(VLOOKUP($L3688,'result messages'!$H$3:$L$11,3,FALSE)),VLOOKUP($M3688,'result messages'!$H$3:$L$11,3,FALSE),VLOOKUP($L3688,'result messages'!$H$3:$L$11,3,FALSE)))</f>
        <v/>
      </c>
      <c r="P3688" s="1" t="str">
        <f>IF(ISBLANK($C3688),"",IF(ISNA(VLOOKUP($L3688,'result messages'!$H$3:$L$11,4,FALSE)),VLOOKUP($M3688,'result messages'!$H$3:$L$11,4,FALSE),VLOOKUP($L3688,'result messages'!$H$3:$L$11,4,FALSE)))</f>
        <v/>
      </c>
      <c r="Q3688" s="1" t="str">
        <f>IF(ISBLANK($C3688),"",IF(ISNA(VLOOKUP($L3688,'result messages'!$H$3:$L$11,5,FALSE)),VLOOKUP($M3688,'result messages'!$H$3:$L$11,5,FALSE),VLOOKUP($L3688,'result messages'!$H$3:$L$11,5,FALSE)))</f>
        <v/>
      </c>
    </row>
    <row r="3689" spans="1:17">
      <c r="A3689" s="1">
        <v>3686</v>
      </c>
      <c r="B3689" s="1"/>
      <c r="C3689" s="1"/>
      <c r="D3689" s="1"/>
      <c r="E3689" s="6"/>
      <c r="F3689" s="1"/>
      <c r="G3689" s="1" t="str">
        <f>IF(ISNA(VLOOKUP($C3689,'DTEN TCAP Linkage deviceId'!$A$1:$A$20000,1,FALSE)),"No","Yes")</f>
        <v>No</v>
      </c>
      <c r="H3689" s="1" t="str">
        <f>IF(ISNA(VLOOKUP($C3689,'Provisioning Requester'!$F$3:$H$20000,2,FALSE)),"No","Yes")</f>
        <v>No</v>
      </c>
      <c r="I3689" s="1" t="str">
        <f>IF($H3689="Yes",VLOOKUP($C3689,'Provisioning Requester'!$F$3:$H$20000,3,FALSE),"-")</f>
        <v>-</v>
      </c>
      <c r="J3689" s="1" t="str">
        <f>IF(OR(D3689="SVCP", E3689="TRUE"), "No", IF(ISNA(VLOOKUP($C3689,'ProvResponder deviceId'!$A$1:$A$20000,1,FALSE)),"No","Yes"))</f>
        <v>No</v>
      </c>
      <c r="K3689" s="1" t="str">
        <f>IF($J3689="Yes",VLOOKUP($C3689,'ProvResponder deviceId'!$A$1:$C$20000,3,FALSE),"-")</f>
        <v>-</v>
      </c>
      <c r="L3689" s="1" t="str">
        <f t="shared" si="114"/>
        <v/>
      </c>
      <c r="M3689" s="1" t="str">
        <f t="shared" si="115"/>
        <v/>
      </c>
      <c r="N3689" s="1" t="str">
        <f>IF(ISBLANK($C3689),"",IF(ISNA(VLOOKUP($L3689,'result messages'!$H$3:$L$11,2,FALSE)),VLOOKUP($M3689,'result messages'!$H$3:$L$11,2,FALSE),VLOOKUP($L3689,'result messages'!$H$3:$L$11,2,FALSE)))</f>
        <v/>
      </c>
      <c r="O3689" s="1" t="str">
        <f>IF(ISBLANK($C3689),"",IF(ISNA(VLOOKUP($L3689,'result messages'!$H$3:$L$11,3,FALSE)),VLOOKUP($M3689,'result messages'!$H$3:$L$11,3,FALSE),VLOOKUP($L3689,'result messages'!$H$3:$L$11,3,FALSE)))</f>
        <v/>
      </c>
      <c r="P3689" s="1" t="str">
        <f>IF(ISBLANK($C3689),"",IF(ISNA(VLOOKUP($L3689,'result messages'!$H$3:$L$11,4,FALSE)),VLOOKUP($M3689,'result messages'!$H$3:$L$11,4,FALSE),VLOOKUP($L3689,'result messages'!$H$3:$L$11,4,FALSE)))</f>
        <v/>
      </c>
      <c r="Q3689" s="1" t="str">
        <f>IF(ISBLANK($C3689),"",IF(ISNA(VLOOKUP($L3689,'result messages'!$H$3:$L$11,5,FALSE)),VLOOKUP($M3689,'result messages'!$H$3:$L$11,5,FALSE),VLOOKUP($L3689,'result messages'!$H$3:$L$11,5,FALSE)))</f>
        <v/>
      </c>
    </row>
    <row r="3690" spans="1:17">
      <c r="A3690" s="1">
        <v>3687</v>
      </c>
      <c r="B3690" s="1"/>
      <c r="C3690" s="1"/>
      <c r="D3690" s="1"/>
      <c r="E3690" s="6"/>
      <c r="F3690" s="1"/>
      <c r="G3690" s="1" t="str">
        <f>IF(ISNA(VLOOKUP($C3690,'DTEN TCAP Linkage deviceId'!$A$1:$A$20000,1,FALSE)),"No","Yes")</f>
        <v>No</v>
      </c>
      <c r="H3690" s="1" t="str">
        <f>IF(ISNA(VLOOKUP($C3690,'Provisioning Requester'!$F$3:$H$20000,2,FALSE)),"No","Yes")</f>
        <v>No</v>
      </c>
      <c r="I3690" s="1" t="str">
        <f>IF($H3690="Yes",VLOOKUP($C3690,'Provisioning Requester'!$F$3:$H$20000,3,FALSE),"-")</f>
        <v>-</v>
      </c>
      <c r="J3690" s="1" t="str">
        <f>IF(OR(D3690="SVCP", E3690="TRUE"), "No", IF(ISNA(VLOOKUP($C3690,'ProvResponder deviceId'!$A$1:$A$20000,1,FALSE)),"No","Yes"))</f>
        <v>No</v>
      </c>
      <c r="K3690" s="1" t="str">
        <f>IF($J3690="Yes",VLOOKUP($C3690,'ProvResponder deviceId'!$A$1:$C$20000,3,FALSE),"-")</f>
        <v>-</v>
      </c>
      <c r="L3690" s="1" t="str">
        <f t="shared" si="114"/>
        <v/>
      </c>
      <c r="M3690" s="1" t="str">
        <f t="shared" si="115"/>
        <v/>
      </c>
      <c r="N3690" s="1" t="str">
        <f>IF(ISBLANK($C3690),"",IF(ISNA(VLOOKUP($L3690,'result messages'!$H$3:$L$11,2,FALSE)),VLOOKUP($M3690,'result messages'!$H$3:$L$11,2,FALSE),VLOOKUP($L3690,'result messages'!$H$3:$L$11,2,FALSE)))</f>
        <v/>
      </c>
      <c r="O3690" s="1" t="str">
        <f>IF(ISBLANK($C3690),"",IF(ISNA(VLOOKUP($L3690,'result messages'!$H$3:$L$11,3,FALSE)),VLOOKUP($M3690,'result messages'!$H$3:$L$11,3,FALSE),VLOOKUP($L3690,'result messages'!$H$3:$L$11,3,FALSE)))</f>
        <v/>
      </c>
      <c r="P3690" s="1" t="str">
        <f>IF(ISBLANK($C3690),"",IF(ISNA(VLOOKUP($L3690,'result messages'!$H$3:$L$11,4,FALSE)),VLOOKUP($M3690,'result messages'!$H$3:$L$11,4,FALSE),VLOOKUP($L3690,'result messages'!$H$3:$L$11,4,FALSE)))</f>
        <v/>
      </c>
      <c r="Q3690" s="1" t="str">
        <f>IF(ISBLANK($C3690),"",IF(ISNA(VLOOKUP($L3690,'result messages'!$H$3:$L$11,5,FALSE)),VLOOKUP($M3690,'result messages'!$H$3:$L$11,5,FALSE),VLOOKUP($L3690,'result messages'!$H$3:$L$11,5,FALSE)))</f>
        <v/>
      </c>
    </row>
    <row r="3691" spans="1:17">
      <c r="A3691" s="1">
        <v>3688</v>
      </c>
      <c r="B3691" s="1"/>
      <c r="C3691" s="1"/>
      <c r="D3691" s="1"/>
      <c r="E3691" s="6"/>
      <c r="F3691" s="1"/>
      <c r="G3691" s="1" t="str">
        <f>IF(ISNA(VLOOKUP($C3691,'DTEN TCAP Linkage deviceId'!$A$1:$A$20000,1,FALSE)),"No","Yes")</f>
        <v>No</v>
      </c>
      <c r="H3691" s="1" t="str">
        <f>IF(ISNA(VLOOKUP($C3691,'Provisioning Requester'!$F$3:$H$20000,2,FALSE)),"No","Yes")</f>
        <v>No</v>
      </c>
      <c r="I3691" s="1" t="str">
        <f>IF($H3691="Yes",VLOOKUP($C3691,'Provisioning Requester'!$F$3:$H$20000,3,FALSE),"-")</f>
        <v>-</v>
      </c>
      <c r="J3691" s="1" t="str">
        <f>IF(OR(D3691="SVCP", E3691="TRUE"), "No", IF(ISNA(VLOOKUP($C3691,'ProvResponder deviceId'!$A$1:$A$20000,1,FALSE)),"No","Yes"))</f>
        <v>No</v>
      </c>
      <c r="K3691" s="1" t="str">
        <f>IF($J3691="Yes",VLOOKUP($C3691,'ProvResponder deviceId'!$A$1:$C$20000,3,FALSE),"-")</f>
        <v>-</v>
      </c>
      <c r="L3691" s="1" t="str">
        <f t="shared" si="114"/>
        <v/>
      </c>
      <c r="M3691" s="1" t="str">
        <f t="shared" si="115"/>
        <v/>
      </c>
      <c r="N3691" s="1" t="str">
        <f>IF(ISBLANK($C3691),"",IF(ISNA(VLOOKUP($L3691,'result messages'!$H$3:$L$11,2,FALSE)),VLOOKUP($M3691,'result messages'!$H$3:$L$11,2,FALSE),VLOOKUP($L3691,'result messages'!$H$3:$L$11,2,FALSE)))</f>
        <v/>
      </c>
      <c r="O3691" s="1" t="str">
        <f>IF(ISBLANK($C3691),"",IF(ISNA(VLOOKUP($L3691,'result messages'!$H$3:$L$11,3,FALSE)),VLOOKUP($M3691,'result messages'!$H$3:$L$11,3,FALSE),VLOOKUP($L3691,'result messages'!$H$3:$L$11,3,FALSE)))</f>
        <v/>
      </c>
      <c r="P3691" s="1" t="str">
        <f>IF(ISBLANK($C3691),"",IF(ISNA(VLOOKUP($L3691,'result messages'!$H$3:$L$11,4,FALSE)),VLOOKUP($M3691,'result messages'!$H$3:$L$11,4,FALSE),VLOOKUP($L3691,'result messages'!$H$3:$L$11,4,FALSE)))</f>
        <v/>
      </c>
      <c r="Q3691" s="1" t="str">
        <f>IF(ISBLANK($C3691),"",IF(ISNA(VLOOKUP($L3691,'result messages'!$H$3:$L$11,5,FALSE)),VLOOKUP($M3691,'result messages'!$H$3:$L$11,5,FALSE),VLOOKUP($L3691,'result messages'!$H$3:$L$11,5,FALSE)))</f>
        <v/>
      </c>
    </row>
    <row r="3692" spans="1:17">
      <c r="A3692" s="1">
        <v>3689</v>
      </c>
      <c r="B3692" s="1"/>
      <c r="C3692" s="1"/>
      <c r="D3692" s="1"/>
      <c r="E3692" s="6"/>
      <c r="F3692" s="1"/>
      <c r="G3692" s="1" t="str">
        <f>IF(ISNA(VLOOKUP($C3692,'DTEN TCAP Linkage deviceId'!$A$1:$A$20000,1,FALSE)),"No","Yes")</f>
        <v>No</v>
      </c>
      <c r="H3692" s="1" t="str">
        <f>IF(ISNA(VLOOKUP($C3692,'Provisioning Requester'!$F$3:$H$20000,2,FALSE)),"No","Yes")</f>
        <v>No</v>
      </c>
      <c r="I3692" s="1" t="str">
        <f>IF($H3692="Yes",VLOOKUP($C3692,'Provisioning Requester'!$F$3:$H$20000,3,FALSE),"-")</f>
        <v>-</v>
      </c>
      <c r="J3692" s="1" t="str">
        <f>IF(OR(D3692="SVCP", E3692="TRUE"), "No", IF(ISNA(VLOOKUP($C3692,'ProvResponder deviceId'!$A$1:$A$20000,1,FALSE)),"No","Yes"))</f>
        <v>No</v>
      </c>
      <c r="K3692" s="1" t="str">
        <f>IF($J3692="Yes",VLOOKUP($C3692,'ProvResponder deviceId'!$A$1:$C$20000,3,FALSE),"-")</f>
        <v>-</v>
      </c>
      <c r="L3692" s="1" t="str">
        <f t="shared" si="114"/>
        <v/>
      </c>
      <c r="M3692" s="1" t="str">
        <f t="shared" si="115"/>
        <v/>
      </c>
      <c r="N3692" s="1" t="str">
        <f>IF(ISBLANK($C3692),"",IF(ISNA(VLOOKUP($L3692,'result messages'!$H$3:$L$11,2,FALSE)),VLOOKUP($M3692,'result messages'!$H$3:$L$11,2,FALSE),VLOOKUP($L3692,'result messages'!$H$3:$L$11,2,FALSE)))</f>
        <v/>
      </c>
      <c r="O3692" s="1" t="str">
        <f>IF(ISBLANK($C3692),"",IF(ISNA(VLOOKUP($L3692,'result messages'!$H$3:$L$11,3,FALSE)),VLOOKUP($M3692,'result messages'!$H$3:$L$11,3,FALSE),VLOOKUP($L3692,'result messages'!$H$3:$L$11,3,FALSE)))</f>
        <v/>
      </c>
      <c r="P3692" s="1" t="str">
        <f>IF(ISBLANK($C3692),"",IF(ISNA(VLOOKUP($L3692,'result messages'!$H$3:$L$11,4,FALSE)),VLOOKUP($M3692,'result messages'!$H$3:$L$11,4,FALSE),VLOOKUP($L3692,'result messages'!$H$3:$L$11,4,FALSE)))</f>
        <v/>
      </c>
      <c r="Q3692" s="1" t="str">
        <f>IF(ISBLANK($C3692),"",IF(ISNA(VLOOKUP($L3692,'result messages'!$H$3:$L$11,5,FALSE)),VLOOKUP($M3692,'result messages'!$H$3:$L$11,5,FALSE),VLOOKUP($L3692,'result messages'!$H$3:$L$11,5,FALSE)))</f>
        <v/>
      </c>
    </row>
    <row r="3693" spans="1:17">
      <c r="A3693" s="1">
        <v>3690</v>
      </c>
      <c r="B3693" s="1"/>
      <c r="C3693" s="1"/>
      <c r="D3693" s="1"/>
      <c r="E3693" s="6"/>
      <c r="F3693" s="1"/>
      <c r="G3693" s="1" t="str">
        <f>IF(ISNA(VLOOKUP($C3693,'DTEN TCAP Linkage deviceId'!$A$1:$A$20000,1,FALSE)),"No","Yes")</f>
        <v>No</v>
      </c>
      <c r="H3693" s="1" t="str">
        <f>IF(ISNA(VLOOKUP($C3693,'Provisioning Requester'!$F$3:$H$20000,2,FALSE)),"No","Yes")</f>
        <v>No</v>
      </c>
      <c r="I3693" s="1" t="str">
        <f>IF($H3693="Yes",VLOOKUP($C3693,'Provisioning Requester'!$F$3:$H$20000,3,FALSE),"-")</f>
        <v>-</v>
      </c>
      <c r="J3693" s="1" t="str">
        <f>IF(OR(D3693="SVCP", E3693="TRUE"), "No", IF(ISNA(VLOOKUP($C3693,'ProvResponder deviceId'!$A$1:$A$20000,1,FALSE)),"No","Yes"))</f>
        <v>No</v>
      </c>
      <c r="K3693" s="1" t="str">
        <f>IF($J3693="Yes",VLOOKUP($C3693,'ProvResponder deviceId'!$A$1:$C$20000,3,FALSE),"-")</f>
        <v>-</v>
      </c>
      <c r="L3693" s="1" t="str">
        <f t="shared" si="114"/>
        <v/>
      </c>
      <c r="M3693" s="1" t="str">
        <f t="shared" si="115"/>
        <v/>
      </c>
      <c r="N3693" s="1" t="str">
        <f>IF(ISBLANK($C3693),"",IF(ISNA(VLOOKUP($L3693,'result messages'!$H$3:$L$11,2,FALSE)),VLOOKUP($M3693,'result messages'!$H$3:$L$11,2,FALSE),VLOOKUP($L3693,'result messages'!$H$3:$L$11,2,FALSE)))</f>
        <v/>
      </c>
      <c r="O3693" s="1" t="str">
        <f>IF(ISBLANK($C3693),"",IF(ISNA(VLOOKUP($L3693,'result messages'!$H$3:$L$11,3,FALSE)),VLOOKUP($M3693,'result messages'!$H$3:$L$11,3,FALSE),VLOOKUP($L3693,'result messages'!$H$3:$L$11,3,FALSE)))</f>
        <v/>
      </c>
      <c r="P3693" s="1" t="str">
        <f>IF(ISBLANK($C3693),"",IF(ISNA(VLOOKUP($L3693,'result messages'!$H$3:$L$11,4,FALSE)),VLOOKUP($M3693,'result messages'!$H$3:$L$11,4,FALSE),VLOOKUP($L3693,'result messages'!$H$3:$L$11,4,FALSE)))</f>
        <v/>
      </c>
      <c r="Q3693" s="1" t="str">
        <f>IF(ISBLANK($C3693),"",IF(ISNA(VLOOKUP($L3693,'result messages'!$H$3:$L$11,5,FALSE)),VLOOKUP($M3693,'result messages'!$H$3:$L$11,5,FALSE),VLOOKUP($L3693,'result messages'!$H$3:$L$11,5,FALSE)))</f>
        <v/>
      </c>
    </row>
    <row r="3694" spans="1:17">
      <c r="A3694" s="1">
        <v>3691</v>
      </c>
      <c r="B3694" s="1"/>
      <c r="C3694" s="1"/>
      <c r="D3694" s="1"/>
      <c r="E3694" s="6"/>
      <c r="F3694" s="1"/>
      <c r="G3694" s="1" t="str">
        <f>IF(ISNA(VLOOKUP($C3694,'DTEN TCAP Linkage deviceId'!$A$1:$A$20000,1,FALSE)),"No","Yes")</f>
        <v>No</v>
      </c>
      <c r="H3694" s="1" t="str">
        <f>IF(ISNA(VLOOKUP($C3694,'Provisioning Requester'!$F$3:$H$20000,2,FALSE)),"No","Yes")</f>
        <v>No</v>
      </c>
      <c r="I3694" s="1" t="str">
        <f>IF($H3694="Yes",VLOOKUP($C3694,'Provisioning Requester'!$F$3:$H$20000,3,FALSE),"-")</f>
        <v>-</v>
      </c>
      <c r="J3694" s="1" t="str">
        <f>IF(OR(D3694="SVCP", E3694="TRUE"), "No", IF(ISNA(VLOOKUP($C3694,'ProvResponder deviceId'!$A$1:$A$20000,1,FALSE)),"No","Yes"))</f>
        <v>No</v>
      </c>
      <c r="K3694" s="1" t="str">
        <f>IF($J3694="Yes",VLOOKUP($C3694,'ProvResponder deviceId'!$A$1:$C$20000,3,FALSE),"-")</f>
        <v>-</v>
      </c>
      <c r="L3694" s="1" t="str">
        <f t="shared" si="114"/>
        <v/>
      </c>
      <c r="M3694" s="1" t="str">
        <f t="shared" si="115"/>
        <v/>
      </c>
      <c r="N3694" s="1" t="str">
        <f>IF(ISBLANK($C3694),"",IF(ISNA(VLOOKUP($L3694,'result messages'!$H$3:$L$11,2,FALSE)),VLOOKUP($M3694,'result messages'!$H$3:$L$11,2,FALSE),VLOOKUP($L3694,'result messages'!$H$3:$L$11,2,FALSE)))</f>
        <v/>
      </c>
      <c r="O3694" s="1" t="str">
        <f>IF(ISBLANK($C3694),"",IF(ISNA(VLOOKUP($L3694,'result messages'!$H$3:$L$11,3,FALSE)),VLOOKUP($M3694,'result messages'!$H$3:$L$11,3,FALSE),VLOOKUP($L3694,'result messages'!$H$3:$L$11,3,FALSE)))</f>
        <v/>
      </c>
      <c r="P3694" s="1" t="str">
        <f>IF(ISBLANK($C3694),"",IF(ISNA(VLOOKUP($L3694,'result messages'!$H$3:$L$11,4,FALSE)),VLOOKUP($M3694,'result messages'!$H$3:$L$11,4,FALSE),VLOOKUP($L3694,'result messages'!$H$3:$L$11,4,FALSE)))</f>
        <v/>
      </c>
      <c r="Q3694" s="1" t="str">
        <f>IF(ISBLANK($C3694),"",IF(ISNA(VLOOKUP($L3694,'result messages'!$H$3:$L$11,5,FALSE)),VLOOKUP($M3694,'result messages'!$H$3:$L$11,5,FALSE),VLOOKUP($L3694,'result messages'!$H$3:$L$11,5,FALSE)))</f>
        <v/>
      </c>
    </row>
    <row r="3695" spans="1:17">
      <c r="A3695" s="1">
        <v>3692</v>
      </c>
      <c r="B3695" s="1"/>
      <c r="C3695" s="1"/>
      <c r="D3695" s="1"/>
      <c r="E3695" s="6"/>
      <c r="F3695" s="1"/>
      <c r="G3695" s="1" t="str">
        <f>IF(ISNA(VLOOKUP($C3695,'DTEN TCAP Linkage deviceId'!$A$1:$A$20000,1,FALSE)),"No","Yes")</f>
        <v>No</v>
      </c>
      <c r="H3695" s="1" t="str">
        <f>IF(ISNA(VLOOKUP($C3695,'Provisioning Requester'!$F$3:$H$20000,2,FALSE)),"No","Yes")</f>
        <v>No</v>
      </c>
      <c r="I3695" s="1" t="str">
        <f>IF($H3695="Yes",VLOOKUP($C3695,'Provisioning Requester'!$F$3:$H$20000,3,FALSE),"-")</f>
        <v>-</v>
      </c>
      <c r="J3695" s="1" t="str">
        <f>IF(OR(D3695="SVCP", E3695="TRUE"), "No", IF(ISNA(VLOOKUP($C3695,'ProvResponder deviceId'!$A$1:$A$20000,1,FALSE)),"No","Yes"))</f>
        <v>No</v>
      </c>
      <c r="K3695" s="1" t="str">
        <f>IF($J3695="Yes",VLOOKUP($C3695,'ProvResponder deviceId'!$A$1:$C$20000,3,FALSE),"-")</f>
        <v>-</v>
      </c>
      <c r="L3695" s="1" t="str">
        <f t="shared" si="114"/>
        <v/>
      </c>
      <c r="M3695" s="1" t="str">
        <f t="shared" si="115"/>
        <v/>
      </c>
      <c r="N3695" s="1" t="str">
        <f>IF(ISBLANK($C3695),"",IF(ISNA(VLOOKUP($L3695,'result messages'!$H$3:$L$11,2,FALSE)),VLOOKUP($M3695,'result messages'!$H$3:$L$11,2,FALSE),VLOOKUP($L3695,'result messages'!$H$3:$L$11,2,FALSE)))</f>
        <v/>
      </c>
      <c r="O3695" s="1" t="str">
        <f>IF(ISBLANK($C3695),"",IF(ISNA(VLOOKUP($L3695,'result messages'!$H$3:$L$11,3,FALSE)),VLOOKUP($M3695,'result messages'!$H$3:$L$11,3,FALSE),VLOOKUP($L3695,'result messages'!$H$3:$L$11,3,FALSE)))</f>
        <v/>
      </c>
      <c r="P3695" s="1" t="str">
        <f>IF(ISBLANK($C3695),"",IF(ISNA(VLOOKUP($L3695,'result messages'!$H$3:$L$11,4,FALSE)),VLOOKUP($M3695,'result messages'!$H$3:$L$11,4,FALSE),VLOOKUP($L3695,'result messages'!$H$3:$L$11,4,FALSE)))</f>
        <v/>
      </c>
      <c r="Q3695" s="1" t="str">
        <f>IF(ISBLANK($C3695),"",IF(ISNA(VLOOKUP($L3695,'result messages'!$H$3:$L$11,5,FALSE)),VLOOKUP($M3695,'result messages'!$H$3:$L$11,5,FALSE),VLOOKUP($L3695,'result messages'!$H$3:$L$11,5,FALSE)))</f>
        <v/>
      </c>
    </row>
    <row r="3696" spans="1:17">
      <c r="A3696" s="1">
        <v>3693</v>
      </c>
      <c r="B3696" s="1"/>
      <c r="C3696" s="1"/>
      <c r="D3696" s="1"/>
      <c r="E3696" s="6"/>
      <c r="F3696" s="1"/>
      <c r="G3696" s="1" t="str">
        <f>IF(ISNA(VLOOKUP($C3696,'DTEN TCAP Linkage deviceId'!$A$1:$A$20000,1,FALSE)),"No","Yes")</f>
        <v>No</v>
      </c>
      <c r="H3696" s="1" t="str">
        <f>IF(ISNA(VLOOKUP($C3696,'Provisioning Requester'!$F$3:$H$20000,2,FALSE)),"No","Yes")</f>
        <v>No</v>
      </c>
      <c r="I3696" s="1" t="str">
        <f>IF($H3696="Yes",VLOOKUP($C3696,'Provisioning Requester'!$F$3:$H$20000,3,FALSE),"-")</f>
        <v>-</v>
      </c>
      <c r="J3696" s="1" t="str">
        <f>IF(OR(D3696="SVCP", E3696="TRUE"), "No", IF(ISNA(VLOOKUP($C3696,'ProvResponder deviceId'!$A$1:$A$20000,1,FALSE)),"No","Yes"))</f>
        <v>No</v>
      </c>
      <c r="K3696" s="1" t="str">
        <f>IF($J3696="Yes",VLOOKUP($C3696,'ProvResponder deviceId'!$A$1:$C$20000,3,FALSE),"-")</f>
        <v>-</v>
      </c>
      <c r="L3696" s="1" t="str">
        <f t="shared" si="114"/>
        <v/>
      </c>
      <c r="M3696" s="1" t="str">
        <f t="shared" si="115"/>
        <v/>
      </c>
      <c r="N3696" s="1" t="str">
        <f>IF(ISBLANK($C3696),"",IF(ISNA(VLOOKUP($L3696,'result messages'!$H$3:$L$11,2,FALSE)),VLOOKUP($M3696,'result messages'!$H$3:$L$11,2,FALSE),VLOOKUP($L3696,'result messages'!$H$3:$L$11,2,FALSE)))</f>
        <v/>
      </c>
      <c r="O3696" s="1" t="str">
        <f>IF(ISBLANK($C3696),"",IF(ISNA(VLOOKUP($L3696,'result messages'!$H$3:$L$11,3,FALSE)),VLOOKUP($M3696,'result messages'!$H$3:$L$11,3,FALSE),VLOOKUP($L3696,'result messages'!$H$3:$L$11,3,FALSE)))</f>
        <v/>
      </c>
      <c r="P3696" s="1" t="str">
        <f>IF(ISBLANK($C3696),"",IF(ISNA(VLOOKUP($L3696,'result messages'!$H$3:$L$11,4,FALSE)),VLOOKUP($M3696,'result messages'!$H$3:$L$11,4,FALSE),VLOOKUP($L3696,'result messages'!$H$3:$L$11,4,FALSE)))</f>
        <v/>
      </c>
      <c r="Q3696" s="1" t="str">
        <f>IF(ISBLANK($C3696),"",IF(ISNA(VLOOKUP($L3696,'result messages'!$H$3:$L$11,5,FALSE)),VLOOKUP($M3696,'result messages'!$H$3:$L$11,5,FALSE),VLOOKUP($L3696,'result messages'!$H$3:$L$11,5,FALSE)))</f>
        <v/>
      </c>
    </row>
    <row r="3697" spans="1:17">
      <c r="A3697" s="1">
        <v>3694</v>
      </c>
      <c r="B3697" s="1"/>
      <c r="C3697" s="1"/>
      <c r="D3697" s="1"/>
      <c r="E3697" s="6"/>
      <c r="F3697" s="1"/>
      <c r="G3697" s="1" t="str">
        <f>IF(ISNA(VLOOKUP($C3697,'DTEN TCAP Linkage deviceId'!$A$1:$A$20000,1,FALSE)),"No","Yes")</f>
        <v>No</v>
      </c>
      <c r="H3697" s="1" t="str">
        <f>IF(ISNA(VLOOKUP($C3697,'Provisioning Requester'!$F$3:$H$20000,2,FALSE)),"No","Yes")</f>
        <v>No</v>
      </c>
      <c r="I3697" s="1" t="str">
        <f>IF($H3697="Yes",VLOOKUP($C3697,'Provisioning Requester'!$F$3:$H$20000,3,FALSE),"-")</f>
        <v>-</v>
      </c>
      <c r="J3697" s="1" t="str">
        <f>IF(OR(D3697="SVCP", E3697="TRUE"), "No", IF(ISNA(VLOOKUP($C3697,'ProvResponder deviceId'!$A$1:$A$20000,1,FALSE)),"No","Yes"))</f>
        <v>No</v>
      </c>
      <c r="K3697" s="1" t="str">
        <f>IF($J3697="Yes",VLOOKUP($C3697,'ProvResponder deviceId'!$A$1:$C$20000,3,FALSE),"-")</f>
        <v>-</v>
      </c>
      <c r="L3697" s="1" t="str">
        <f t="shared" si="114"/>
        <v/>
      </c>
      <c r="M3697" s="1" t="str">
        <f t="shared" si="115"/>
        <v/>
      </c>
      <c r="N3697" s="1" t="str">
        <f>IF(ISBLANK($C3697),"",IF(ISNA(VLOOKUP($L3697,'result messages'!$H$3:$L$11,2,FALSE)),VLOOKUP($M3697,'result messages'!$H$3:$L$11,2,FALSE),VLOOKUP($L3697,'result messages'!$H$3:$L$11,2,FALSE)))</f>
        <v/>
      </c>
      <c r="O3697" s="1" t="str">
        <f>IF(ISBLANK($C3697),"",IF(ISNA(VLOOKUP($L3697,'result messages'!$H$3:$L$11,3,FALSE)),VLOOKUP($M3697,'result messages'!$H$3:$L$11,3,FALSE),VLOOKUP($L3697,'result messages'!$H$3:$L$11,3,FALSE)))</f>
        <v/>
      </c>
      <c r="P3697" s="1" t="str">
        <f>IF(ISBLANK($C3697),"",IF(ISNA(VLOOKUP($L3697,'result messages'!$H$3:$L$11,4,FALSE)),VLOOKUP($M3697,'result messages'!$H$3:$L$11,4,FALSE),VLOOKUP($L3697,'result messages'!$H$3:$L$11,4,FALSE)))</f>
        <v/>
      </c>
      <c r="Q3697" s="1" t="str">
        <f>IF(ISBLANK($C3697),"",IF(ISNA(VLOOKUP($L3697,'result messages'!$H$3:$L$11,5,FALSE)),VLOOKUP($M3697,'result messages'!$H$3:$L$11,5,FALSE),VLOOKUP($L3697,'result messages'!$H$3:$L$11,5,FALSE)))</f>
        <v/>
      </c>
    </row>
    <row r="3698" spans="1:17">
      <c r="A3698" s="1">
        <v>3695</v>
      </c>
      <c r="B3698" s="1"/>
      <c r="C3698" s="1"/>
      <c r="D3698" s="1"/>
      <c r="E3698" s="6"/>
      <c r="F3698" s="1"/>
      <c r="G3698" s="1" t="str">
        <f>IF(ISNA(VLOOKUP($C3698,'DTEN TCAP Linkage deviceId'!$A$1:$A$20000,1,FALSE)),"No","Yes")</f>
        <v>No</v>
      </c>
      <c r="H3698" s="1" t="str">
        <f>IF(ISNA(VLOOKUP($C3698,'Provisioning Requester'!$F$3:$H$20000,2,FALSE)),"No","Yes")</f>
        <v>No</v>
      </c>
      <c r="I3698" s="1" t="str">
        <f>IF($H3698="Yes",VLOOKUP($C3698,'Provisioning Requester'!$F$3:$H$20000,3,FALSE),"-")</f>
        <v>-</v>
      </c>
      <c r="J3698" s="1" t="str">
        <f>IF(OR(D3698="SVCP", E3698="TRUE"), "No", IF(ISNA(VLOOKUP($C3698,'ProvResponder deviceId'!$A$1:$A$20000,1,FALSE)),"No","Yes"))</f>
        <v>No</v>
      </c>
      <c r="K3698" s="1" t="str">
        <f>IF($J3698="Yes",VLOOKUP($C3698,'ProvResponder deviceId'!$A$1:$C$20000,3,FALSE),"-")</f>
        <v>-</v>
      </c>
      <c r="L3698" s="1" t="str">
        <f t="shared" si="114"/>
        <v/>
      </c>
      <c r="M3698" s="1" t="str">
        <f t="shared" si="115"/>
        <v/>
      </c>
      <c r="N3698" s="1" t="str">
        <f>IF(ISBLANK($C3698),"",IF(ISNA(VLOOKUP($L3698,'result messages'!$H$3:$L$11,2,FALSE)),VLOOKUP($M3698,'result messages'!$H$3:$L$11,2,FALSE),VLOOKUP($L3698,'result messages'!$H$3:$L$11,2,FALSE)))</f>
        <v/>
      </c>
      <c r="O3698" s="1" t="str">
        <f>IF(ISBLANK($C3698),"",IF(ISNA(VLOOKUP($L3698,'result messages'!$H$3:$L$11,3,FALSE)),VLOOKUP($M3698,'result messages'!$H$3:$L$11,3,FALSE),VLOOKUP($L3698,'result messages'!$H$3:$L$11,3,FALSE)))</f>
        <v/>
      </c>
      <c r="P3698" s="1" t="str">
        <f>IF(ISBLANK($C3698),"",IF(ISNA(VLOOKUP($L3698,'result messages'!$H$3:$L$11,4,FALSE)),VLOOKUP($M3698,'result messages'!$H$3:$L$11,4,FALSE),VLOOKUP($L3698,'result messages'!$H$3:$L$11,4,FALSE)))</f>
        <v/>
      </c>
      <c r="Q3698" s="1" t="str">
        <f>IF(ISBLANK($C3698),"",IF(ISNA(VLOOKUP($L3698,'result messages'!$H$3:$L$11,5,FALSE)),VLOOKUP($M3698,'result messages'!$H$3:$L$11,5,FALSE),VLOOKUP($L3698,'result messages'!$H$3:$L$11,5,FALSE)))</f>
        <v/>
      </c>
    </row>
    <row r="3699" spans="1:17">
      <c r="A3699" s="1">
        <v>3696</v>
      </c>
      <c r="B3699" s="1"/>
      <c r="C3699" s="1"/>
      <c r="D3699" s="1"/>
      <c r="E3699" s="6"/>
      <c r="F3699" s="1"/>
      <c r="G3699" s="1" t="str">
        <f>IF(ISNA(VLOOKUP($C3699,'DTEN TCAP Linkage deviceId'!$A$1:$A$20000,1,FALSE)),"No","Yes")</f>
        <v>No</v>
      </c>
      <c r="H3699" s="1" t="str">
        <f>IF(ISNA(VLOOKUP($C3699,'Provisioning Requester'!$F$3:$H$20000,2,FALSE)),"No","Yes")</f>
        <v>No</v>
      </c>
      <c r="I3699" s="1" t="str">
        <f>IF($H3699="Yes",VLOOKUP($C3699,'Provisioning Requester'!$F$3:$H$20000,3,FALSE),"-")</f>
        <v>-</v>
      </c>
      <c r="J3699" s="1" t="str">
        <f>IF(OR(D3699="SVCP", E3699="TRUE"), "No", IF(ISNA(VLOOKUP($C3699,'ProvResponder deviceId'!$A$1:$A$20000,1,FALSE)),"No","Yes"))</f>
        <v>No</v>
      </c>
      <c r="K3699" s="1" t="str">
        <f>IF($J3699="Yes",VLOOKUP($C3699,'ProvResponder deviceId'!$A$1:$C$20000,3,FALSE),"-")</f>
        <v>-</v>
      </c>
      <c r="L3699" s="1" t="str">
        <f t="shared" si="114"/>
        <v/>
      </c>
      <c r="M3699" s="1" t="str">
        <f t="shared" si="115"/>
        <v/>
      </c>
      <c r="N3699" s="1" t="str">
        <f>IF(ISBLANK($C3699),"",IF(ISNA(VLOOKUP($L3699,'result messages'!$H$3:$L$11,2,FALSE)),VLOOKUP($M3699,'result messages'!$H$3:$L$11,2,FALSE),VLOOKUP($L3699,'result messages'!$H$3:$L$11,2,FALSE)))</f>
        <v/>
      </c>
      <c r="O3699" s="1" t="str">
        <f>IF(ISBLANK($C3699),"",IF(ISNA(VLOOKUP($L3699,'result messages'!$H$3:$L$11,3,FALSE)),VLOOKUP($M3699,'result messages'!$H$3:$L$11,3,FALSE),VLOOKUP($L3699,'result messages'!$H$3:$L$11,3,FALSE)))</f>
        <v/>
      </c>
      <c r="P3699" s="1" t="str">
        <f>IF(ISBLANK($C3699),"",IF(ISNA(VLOOKUP($L3699,'result messages'!$H$3:$L$11,4,FALSE)),VLOOKUP($M3699,'result messages'!$H$3:$L$11,4,FALSE),VLOOKUP($L3699,'result messages'!$H$3:$L$11,4,FALSE)))</f>
        <v/>
      </c>
      <c r="Q3699" s="1" t="str">
        <f>IF(ISBLANK($C3699),"",IF(ISNA(VLOOKUP($L3699,'result messages'!$H$3:$L$11,5,FALSE)),VLOOKUP($M3699,'result messages'!$H$3:$L$11,5,FALSE),VLOOKUP($L3699,'result messages'!$H$3:$L$11,5,FALSE)))</f>
        <v/>
      </c>
    </row>
    <row r="3700" spans="1:17">
      <c r="A3700" s="1">
        <v>3697</v>
      </c>
      <c r="B3700" s="1"/>
      <c r="C3700" s="1"/>
      <c r="D3700" s="1"/>
      <c r="E3700" s="6"/>
      <c r="F3700" s="1"/>
      <c r="G3700" s="1" t="str">
        <f>IF(ISNA(VLOOKUP($C3700,'DTEN TCAP Linkage deviceId'!$A$1:$A$20000,1,FALSE)),"No","Yes")</f>
        <v>No</v>
      </c>
      <c r="H3700" s="1" t="str">
        <f>IF(ISNA(VLOOKUP($C3700,'Provisioning Requester'!$F$3:$H$20000,2,FALSE)),"No","Yes")</f>
        <v>No</v>
      </c>
      <c r="I3700" s="1" t="str">
        <f>IF($H3700="Yes",VLOOKUP($C3700,'Provisioning Requester'!$F$3:$H$20000,3,FALSE),"-")</f>
        <v>-</v>
      </c>
      <c r="J3700" s="1" t="str">
        <f>IF(OR(D3700="SVCP", E3700="TRUE"), "No", IF(ISNA(VLOOKUP($C3700,'ProvResponder deviceId'!$A$1:$A$20000,1,FALSE)),"No","Yes"))</f>
        <v>No</v>
      </c>
      <c r="K3700" s="1" t="str">
        <f>IF($J3700="Yes",VLOOKUP($C3700,'ProvResponder deviceId'!$A$1:$C$20000,3,FALSE),"-")</f>
        <v>-</v>
      </c>
      <c r="L3700" s="1" t="str">
        <f t="shared" si="114"/>
        <v/>
      </c>
      <c r="M3700" s="1" t="str">
        <f t="shared" si="115"/>
        <v/>
      </c>
      <c r="N3700" s="1" t="str">
        <f>IF(ISBLANK($C3700),"",IF(ISNA(VLOOKUP($L3700,'result messages'!$H$3:$L$11,2,FALSE)),VLOOKUP($M3700,'result messages'!$H$3:$L$11,2,FALSE),VLOOKUP($L3700,'result messages'!$H$3:$L$11,2,FALSE)))</f>
        <v/>
      </c>
      <c r="O3700" s="1" t="str">
        <f>IF(ISBLANK($C3700),"",IF(ISNA(VLOOKUP($L3700,'result messages'!$H$3:$L$11,3,FALSE)),VLOOKUP($M3700,'result messages'!$H$3:$L$11,3,FALSE),VLOOKUP($L3700,'result messages'!$H$3:$L$11,3,FALSE)))</f>
        <v/>
      </c>
      <c r="P3700" s="1" t="str">
        <f>IF(ISBLANK($C3700),"",IF(ISNA(VLOOKUP($L3700,'result messages'!$H$3:$L$11,4,FALSE)),VLOOKUP($M3700,'result messages'!$H$3:$L$11,4,FALSE),VLOOKUP($L3700,'result messages'!$H$3:$L$11,4,FALSE)))</f>
        <v/>
      </c>
      <c r="Q3700" s="1" t="str">
        <f>IF(ISBLANK($C3700),"",IF(ISNA(VLOOKUP($L3700,'result messages'!$H$3:$L$11,5,FALSE)),VLOOKUP($M3700,'result messages'!$H$3:$L$11,5,FALSE),VLOOKUP($L3700,'result messages'!$H$3:$L$11,5,FALSE)))</f>
        <v/>
      </c>
    </row>
    <row r="3701" spans="1:17">
      <c r="A3701" s="1">
        <v>3698</v>
      </c>
      <c r="B3701" s="1"/>
      <c r="C3701" s="1"/>
      <c r="D3701" s="1"/>
      <c r="E3701" s="6"/>
      <c r="F3701" s="1"/>
      <c r="G3701" s="1" t="str">
        <f>IF(ISNA(VLOOKUP($C3701,'DTEN TCAP Linkage deviceId'!$A$1:$A$20000,1,FALSE)),"No","Yes")</f>
        <v>No</v>
      </c>
      <c r="H3701" s="1" t="str">
        <f>IF(ISNA(VLOOKUP($C3701,'Provisioning Requester'!$F$3:$H$20000,2,FALSE)),"No","Yes")</f>
        <v>No</v>
      </c>
      <c r="I3701" s="1" t="str">
        <f>IF($H3701="Yes",VLOOKUP($C3701,'Provisioning Requester'!$F$3:$H$20000,3,FALSE),"-")</f>
        <v>-</v>
      </c>
      <c r="J3701" s="1" t="str">
        <f>IF(OR(D3701="SVCP", E3701="TRUE"), "No", IF(ISNA(VLOOKUP($C3701,'ProvResponder deviceId'!$A$1:$A$20000,1,FALSE)),"No","Yes"))</f>
        <v>No</v>
      </c>
      <c r="K3701" s="1" t="str">
        <f>IF($J3701="Yes",VLOOKUP($C3701,'ProvResponder deviceId'!$A$1:$C$20000,3,FALSE),"-")</f>
        <v>-</v>
      </c>
      <c r="L3701" s="1" t="str">
        <f t="shared" si="114"/>
        <v/>
      </c>
      <c r="M3701" s="1" t="str">
        <f t="shared" si="115"/>
        <v/>
      </c>
      <c r="N3701" s="1" t="str">
        <f>IF(ISBLANK($C3701),"",IF(ISNA(VLOOKUP($L3701,'result messages'!$H$3:$L$11,2,FALSE)),VLOOKUP($M3701,'result messages'!$H$3:$L$11,2,FALSE),VLOOKUP($L3701,'result messages'!$H$3:$L$11,2,FALSE)))</f>
        <v/>
      </c>
      <c r="O3701" s="1" t="str">
        <f>IF(ISBLANK($C3701),"",IF(ISNA(VLOOKUP($L3701,'result messages'!$H$3:$L$11,3,FALSE)),VLOOKUP($M3701,'result messages'!$H$3:$L$11,3,FALSE),VLOOKUP($L3701,'result messages'!$H$3:$L$11,3,FALSE)))</f>
        <v/>
      </c>
      <c r="P3701" s="1" t="str">
        <f>IF(ISBLANK($C3701),"",IF(ISNA(VLOOKUP($L3701,'result messages'!$H$3:$L$11,4,FALSE)),VLOOKUP($M3701,'result messages'!$H$3:$L$11,4,FALSE),VLOOKUP($L3701,'result messages'!$H$3:$L$11,4,FALSE)))</f>
        <v/>
      </c>
      <c r="Q3701" s="1" t="str">
        <f>IF(ISBLANK($C3701),"",IF(ISNA(VLOOKUP($L3701,'result messages'!$H$3:$L$11,5,FALSE)),VLOOKUP($M3701,'result messages'!$H$3:$L$11,5,FALSE),VLOOKUP($L3701,'result messages'!$H$3:$L$11,5,FALSE)))</f>
        <v/>
      </c>
    </row>
    <row r="3702" spans="1:17">
      <c r="A3702" s="1">
        <v>3699</v>
      </c>
      <c r="B3702" s="1"/>
      <c r="C3702" s="1"/>
      <c r="D3702" s="1"/>
      <c r="E3702" s="6"/>
      <c r="F3702" s="1"/>
      <c r="G3702" s="1" t="str">
        <f>IF(ISNA(VLOOKUP($C3702,'DTEN TCAP Linkage deviceId'!$A$1:$A$20000,1,FALSE)),"No","Yes")</f>
        <v>No</v>
      </c>
      <c r="H3702" s="1" t="str">
        <f>IF(ISNA(VLOOKUP($C3702,'Provisioning Requester'!$F$3:$H$20000,2,FALSE)),"No","Yes")</f>
        <v>No</v>
      </c>
      <c r="I3702" s="1" t="str">
        <f>IF($H3702="Yes",VLOOKUP($C3702,'Provisioning Requester'!$F$3:$H$20000,3,FALSE),"-")</f>
        <v>-</v>
      </c>
      <c r="J3702" s="1" t="str">
        <f>IF(OR(D3702="SVCP", E3702="TRUE"), "No", IF(ISNA(VLOOKUP($C3702,'ProvResponder deviceId'!$A$1:$A$20000,1,FALSE)),"No","Yes"))</f>
        <v>No</v>
      </c>
      <c r="K3702" s="1" t="str">
        <f>IF($J3702="Yes",VLOOKUP($C3702,'ProvResponder deviceId'!$A$1:$C$20000,3,FALSE),"-")</f>
        <v>-</v>
      </c>
      <c r="L3702" s="1" t="str">
        <f t="shared" si="114"/>
        <v/>
      </c>
      <c r="M3702" s="1" t="str">
        <f t="shared" si="115"/>
        <v/>
      </c>
      <c r="N3702" s="1" t="str">
        <f>IF(ISBLANK($C3702),"",IF(ISNA(VLOOKUP($L3702,'result messages'!$H$3:$L$11,2,FALSE)),VLOOKUP($M3702,'result messages'!$H$3:$L$11,2,FALSE),VLOOKUP($L3702,'result messages'!$H$3:$L$11,2,FALSE)))</f>
        <v/>
      </c>
      <c r="O3702" s="1" t="str">
        <f>IF(ISBLANK($C3702),"",IF(ISNA(VLOOKUP($L3702,'result messages'!$H$3:$L$11,3,FALSE)),VLOOKUP($M3702,'result messages'!$H$3:$L$11,3,FALSE),VLOOKUP($L3702,'result messages'!$H$3:$L$11,3,FALSE)))</f>
        <v/>
      </c>
      <c r="P3702" s="1" t="str">
        <f>IF(ISBLANK($C3702),"",IF(ISNA(VLOOKUP($L3702,'result messages'!$H$3:$L$11,4,FALSE)),VLOOKUP($M3702,'result messages'!$H$3:$L$11,4,FALSE),VLOOKUP($L3702,'result messages'!$H$3:$L$11,4,FALSE)))</f>
        <v/>
      </c>
      <c r="Q3702" s="1" t="str">
        <f>IF(ISBLANK($C3702),"",IF(ISNA(VLOOKUP($L3702,'result messages'!$H$3:$L$11,5,FALSE)),VLOOKUP($M3702,'result messages'!$H$3:$L$11,5,FALSE),VLOOKUP($L3702,'result messages'!$H$3:$L$11,5,FALSE)))</f>
        <v/>
      </c>
    </row>
    <row r="3703" spans="1:17">
      <c r="A3703" s="1">
        <v>3700</v>
      </c>
      <c r="B3703" s="1"/>
      <c r="C3703" s="1"/>
      <c r="D3703" s="1"/>
      <c r="E3703" s="6"/>
      <c r="F3703" s="1"/>
      <c r="G3703" s="1" t="str">
        <f>IF(ISNA(VLOOKUP($C3703,'DTEN TCAP Linkage deviceId'!$A$1:$A$20000,1,FALSE)),"No","Yes")</f>
        <v>No</v>
      </c>
      <c r="H3703" s="1" t="str">
        <f>IF(ISNA(VLOOKUP($C3703,'Provisioning Requester'!$F$3:$H$20000,2,FALSE)),"No","Yes")</f>
        <v>No</v>
      </c>
      <c r="I3703" s="1" t="str">
        <f>IF($H3703="Yes",VLOOKUP($C3703,'Provisioning Requester'!$F$3:$H$20000,3,FALSE),"-")</f>
        <v>-</v>
      </c>
      <c r="J3703" s="1" t="str">
        <f>IF(OR(D3703="SVCP", E3703="TRUE"), "No", IF(ISNA(VLOOKUP($C3703,'ProvResponder deviceId'!$A$1:$A$20000,1,FALSE)),"No","Yes"))</f>
        <v>No</v>
      </c>
      <c r="K3703" s="1" t="str">
        <f>IF($J3703="Yes",VLOOKUP($C3703,'ProvResponder deviceId'!$A$1:$C$20000,3,FALSE),"-")</f>
        <v>-</v>
      </c>
      <c r="L3703" s="1" t="str">
        <f t="shared" si="114"/>
        <v/>
      </c>
      <c r="M3703" s="1" t="str">
        <f t="shared" si="115"/>
        <v/>
      </c>
      <c r="N3703" s="1" t="str">
        <f>IF(ISBLANK($C3703),"",IF(ISNA(VLOOKUP($L3703,'result messages'!$H$3:$L$11,2,FALSE)),VLOOKUP($M3703,'result messages'!$H$3:$L$11,2,FALSE),VLOOKUP($L3703,'result messages'!$H$3:$L$11,2,FALSE)))</f>
        <v/>
      </c>
      <c r="O3703" s="1" t="str">
        <f>IF(ISBLANK($C3703),"",IF(ISNA(VLOOKUP($L3703,'result messages'!$H$3:$L$11,3,FALSE)),VLOOKUP($M3703,'result messages'!$H$3:$L$11,3,FALSE),VLOOKUP($L3703,'result messages'!$H$3:$L$11,3,FALSE)))</f>
        <v/>
      </c>
      <c r="P3703" s="1" t="str">
        <f>IF(ISBLANK($C3703),"",IF(ISNA(VLOOKUP($L3703,'result messages'!$H$3:$L$11,4,FALSE)),VLOOKUP($M3703,'result messages'!$H$3:$L$11,4,FALSE),VLOOKUP($L3703,'result messages'!$H$3:$L$11,4,FALSE)))</f>
        <v/>
      </c>
      <c r="Q3703" s="1" t="str">
        <f>IF(ISBLANK($C3703),"",IF(ISNA(VLOOKUP($L3703,'result messages'!$H$3:$L$11,5,FALSE)),VLOOKUP($M3703,'result messages'!$H$3:$L$11,5,FALSE),VLOOKUP($L3703,'result messages'!$H$3:$L$11,5,FALSE)))</f>
        <v/>
      </c>
    </row>
    <row r="3704" spans="1:17">
      <c r="A3704" s="1">
        <v>3701</v>
      </c>
      <c r="B3704" s="1"/>
      <c r="C3704" s="1"/>
      <c r="D3704" s="1"/>
      <c r="E3704" s="6"/>
      <c r="F3704" s="1"/>
      <c r="G3704" s="1" t="str">
        <f>IF(ISNA(VLOOKUP($C3704,'DTEN TCAP Linkage deviceId'!$A$1:$A$20000,1,FALSE)),"No","Yes")</f>
        <v>No</v>
      </c>
      <c r="H3704" s="1" t="str">
        <f>IF(ISNA(VLOOKUP($C3704,'Provisioning Requester'!$F$3:$H$20000,2,FALSE)),"No","Yes")</f>
        <v>No</v>
      </c>
      <c r="I3704" s="1" t="str">
        <f>IF($H3704="Yes",VLOOKUP($C3704,'Provisioning Requester'!$F$3:$H$20000,3,FALSE),"-")</f>
        <v>-</v>
      </c>
      <c r="J3704" s="1" t="str">
        <f>IF(OR(D3704="SVCP", E3704="TRUE"), "No", IF(ISNA(VLOOKUP($C3704,'ProvResponder deviceId'!$A$1:$A$20000,1,FALSE)),"No","Yes"))</f>
        <v>No</v>
      </c>
      <c r="K3704" s="1" t="str">
        <f>IF($J3704="Yes",VLOOKUP($C3704,'ProvResponder deviceId'!$A$1:$C$20000,3,FALSE),"-")</f>
        <v>-</v>
      </c>
      <c r="L3704" s="1" t="str">
        <f t="shared" si="114"/>
        <v/>
      </c>
      <c r="M3704" s="1" t="str">
        <f t="shared" si="115"/>
        <v/>
      </c>
      <c r="N3704" s="1" t="str">
        <f>IF(ISBLANK($C3704),"",IF(ISNA(VLOOKUP($L3704,'result messages'!$H$3:$L$11,2,FALSE)),VLOOKUP($M3704,'result messages'!$H$3:$L$11,2,FALSE),VLOOKUP($L3704,'result messages'!$H$3:$L$11,2,FALSE)))</f>
        <v/>
      </c>
      <c r="O3704" s="1" t="str">
        <f>IF(ISBLANK($C3704),"",IF(ISNA(VLOOKUP($L3704,'result messages'!$H$3:$L$11,3,FALSE)),VLOOKUP($M3704,'result messages'!$H$3:$L$11,3,FALSE),VLOOKUP($L3704,'result messages'!$H$3:$L$11,3,FALSE)))</f>
        <v/>
      </c>
      <c r="P3704" s="1" t="str">
        <f>IF(ISBLANK($C3704),"",IF(ISNA(VLOOKUP($L3704,'result messages'!$H$3:$L$11,4,FALSE)),VLOOKUP($M3704,'result messages'!$H$3:$L$11,4,FALSE),VLOOKUP($L3704,'result messages'!$H$3:$L$11,4,FALSE)))</f>
        <v/>
      </c>
      <c r="Q3704" s="1" t="str">
        <f>IF(ISBLANK($C3704),"",IF(ISNA(VLOOKUP($L3704,'result messages'!$H$3:$L$11,5,FALSE)),VLOOKUP($M3704,'result messages'!$H$3:$L$11,5,FALSE),VLOOKUP($L3704,'result messages'!$H$3:$L$11,5,FALSE)))</f>
        <v/>
      </c>
    </row>
    <row r="3705" spans="1:17">
      <c r="A3705" s="1">
        <v>3702</v>
      </c>
      <c r="B3705" s="1"/>
      <c r="C3705" s="1"/>
      <c r="D3705" s="1"/>
      <c r="E3705" s="6"/>
      <c r="F3705" s="1"/>
      <c r="G3705" s="1" t="str">
        <f>IF(ISNA(VLOOKUP($C3705,'DTEN TCAP Linkage deviceId'!$A$1:$A$20000,1,FALSE)),"No","Yes")</f>
        <v>No</v>
      </c>
      <c r="H3705" s="1" t="str">
        <f>IF(ISNA(VLOOKUP($C3705,'Provisioning Requester'!$F$3:$H$20000,2,FALSE)),"No","Yes")</f>
        <v>No</v>
      </c>
      <c r="I3705" s="1" t="str">
        <f>IF($H3705="Yes",VLOOKUP($C3705,'Provisioning Requester'!$F$3:$H$20000,3,FALSE),"-")</f>
        <v>-</v>
      </c>
      <c r="J3705" s="1" t="str">
        <f>IF(OR(D3705="SVCP", E3705="TRUE"), "No", IF(ISNA(VLOOKUP($C3705,'ProvResponder deviceId'!$A$1:$A$20000,1,FALSE)),"No","Yes"))</f>
        <v>No</v>
      </c>
      <c r="K3705" s="1" t="str">
        <f>IF($J3705="Yes",VLOOKUP($C3705,'ProvResponder deviceId'!$A$1:$C$20000,3,FALSE),"-")</f>
        <v>-</v>
      </c>
      <c r="L3705" s="1" t="str">
        <f t="shared" si="114"/>
        <v/>
      </c>
      <c r="M3705" s="1" t="str">
        <f t="shared" si="115"/>
        <v/>
      </c>
      <c r="N3705" s="1" t="str">
        <f>IF(ISBLANK($C3705),"",IF(ISNA(VLOOKUP($L3705,'result messages'!$H$3:$L$11,2,FALSE)),VLOOKUP($M3705,'result messages'!$H$3:$L$11,2,FALSE),VLOOKUP($L3705,'result messages'!$H$3:$L$11,2,FALSE)))</f>
        <v/>
      </c>
      <c r="O3705" s="1" t="str">
        <f>IF(ISBLANK($C3705),"",IF(ISNA(VLOOKUP($L3705,'result messages'!$H$3:$L$11,3,FALSE)),VLOOKUP($M3705,'result messages'!$H$3:$L$11,3,FALSE),VLOOKUP($L3705,'result messages'!$H$3:$L$11,3,FALSE)))</f>
        <v/>
      </c>
      <c r="P3705" s="1" t="str">
        <f>IF(ISBLANK($C3705),"",IF(ISNA(VLOOKUP($L3705,'result messages'!$H$3:$L$11,4,FALSE)),VLOOKUP($M3705,'result messages'!$H$3:$L$11,4,FALSE),VLOOKUP($L3705,'result messages'!$H$3:$L$11,4,FALSE)))</f>
        <v/>
      </c>
      <c r="Q3705" s="1" t="str">
        <f>IF(ISBLANK($C3705),"",IF(ISNA(VLOOKUP($L3705,'result messages'!$H$3:$L$11,5,FALSE)),VLOOKUP($M3705,'result messages'!$H$3:$L$11,5,FALSE),VLOOKUP($L3705,'result messages'!$H$3:$L$11,5,FALSE)))</f>
        <v/>
      </c>
    </row>
    <row r="3706" spans="1:17">
      <c r="A3706" s="1">
        <v>3703</v>
      </c>
      <c r="B3706" s="1"/>
      <c r="C3706" s="1"/>
      <c r="D3706" s="1"/>
      <c r="E3706" s="6"/>
      <c r="F3706" s="1"/>
      <c r="G3706" s="1" t="str">
        <f>IF(ISNA(VLOOKUP($C3706,'DTEN TCAP Linkage deviceId'!$A$1:$A$20000,1,FALSE)),"No","Yes")</f>
        <v>No</v>
      </c>
      <c r="H3706" s="1" t="str">
        <f>IF(ISNA(VLOOKUP($C3706,'Provisioning Requester'!$F$3:$H$20000,2,FALSE)),"No","Yes")</f>
        <v>No</v>
      </c>
      <c r="I3706" s="1" t="str">
        <f>IF($H3706="Yes",VLOOKUP($C3706,'Provisioning Requester'!$F$3:$H$20000,3,FALSE),"-")</f>
        <v>-</v>
      </c>
      <c r="J3706" s="1" t="str">
        <f>IF(OR(D3706="SVCP", E3706="TRUE"), "No", IF(ISNA(VLOOKUP($C3706,'ProvResponder deviceId'!$A$1:$A$20000,1,FALSE)),"No","Yes"))</f>
        <v>No</v>
      </c>
      <c r="K3706" s="1" t="str">
        <f>IF($J3706="Yes",VLOOKUP($C3706,'ProvResponder deviceId'!$A$1:$C$20000,3,FALSE),"-")</f>
        <v>-</v>
      </c>
      <c r="L3706" s="1" t="str">
        <f t="shared" si="114"/>
        <v/>
      </c>
      <c r="M3706" s="1" t="str">
        <f t="shared" si="115"/>
        <v/>
      </c>
      <c r="N3706" s="1" t="str">
        <f>IF(ISBLANK($C3706),"",IF(ISNA(VLOOKUP($L3706,'result messages'!$H$3:$L$11,2,FALSE)),VLOOKUP($M3706,'result messages'!$H$3:$L$11,2,FALSE),VLOOKUP($L3706,'result messages'!$H$3:$L$11,2,FALSE)))</f>
        <v/>
      </c>
      <c r="O3706" s="1" t="str">
        <f>IF(ISBLANK($C3706),"",IF(ISNA(VLOOKUP($L3706,'result messages'!$H$3:$L$11,3,FALSE)),VLOOKUP($M3706,'result messages'!$H$3:$L$11,3,FALSE),VLOOKUP($L3706,'result messages'!$H$3:$L$11,3,FALSE)))</f>
        <v/>
      </c>
      <c r="P3706" s="1" t="str">
        <f>IF(ISBLANK($C3706),"",IF(ISNA(VLOOKUP($L3706,'result messages'!$H$3:$L$11,4,FALSE)),VLOOKUP($M3706,'result messages'!$H$3:$L$11,4,FALSE),VLOOKUP($L3706,'result messages'!$H$3:$L$11,4,FALSE)))</f>
        <v/>
      </c>
      <c r="Q3706" s="1" t="str">
        <f>IF(ISBLANK($C3706),"",IF(ISNA(VLOOKUP($L3706,'result messages'!$H$3:$L$11,5,FALSE)),VLOOKUP($M3706,'result messages'!$H$3:$L$11,5,FALSE),VLOOKUP($L3706,'result messages'!$H$3:$L$11,5,FALSE)))</f>
        <v/>
      </c>
    </row>
    <row r="3707" spans="1:17">
      <c r="A3707" s="1">
        <v>3704</v>
      </c>
      <c r="B3707" s="1"/>
      <c r="C3707" s="1"/>
      <c r="D3707" s="1"/>
      <c r="E3707" s="6"/>
      <c r="F3707" s="1"/>
      <c r="G3707" s="1" t="str">
        <f>IF(ISNA(VLOOKUP($C3707,'DTEN TCAP Linkage deviceId'!$A$1:$A$20000,1,FALSE)),"No","Yes")</f>
        <v>No</v>
      </c>
      <c r="H3707" s="1" t="str">
        <f>IF(ISNA(VLOOKUP($C3707,'Provisioning Requester'!$F$3:$H$20000,2,FALSE)),"No","Yes")</f>
        <v>No</v>
      </c>
      <c r="I3707" s="1" t="str">
        <f>IF($H3707="Yes",VLOOKUP($C3707,'Provisioning Requester'!$F$3:$H$20000,3,FALSE),"-")</f>
        <v>-</v>
      </c>
      <c r="J3707" s="1" t="str">
        <f>IF(OR(D3707="SVCP", E3707="TRUE"), "No", IF(ISNA(VLOOKUP($C3707,'ProvResponder deviceId'!$A$1:$A$20000,1,FALSE)),"No","Yes"))</f>
        <v>No</v>
      </c>
      <c r="K3707" s="1" t="str">
        <f>IF($J3707="Yes",VLOOKUP($C3707,'ProvResponder deviceId'!$A$1:$C$20000,3,FALSE),"-")</f>
        <v>-</v>
      </c>
      <c r="L3707" s="1" t="str">
        <f t="shared" si="114"/>
        <v/>
      </c>
      <c r="M3707" s="1" t="str">
        <f t="shared" si="115"/>
        <v/>
      </c>
      <c r="N3707" s="1" t="str">
        <f>IF(ISBLANK($C3707),"",IF(ISNA(VLOOKUP($L3707,'result messages'!$H$3:$L$11,2,FALSE)),VLOOKUP($M3707,'result messages'!$H$3:$L$11,2,FALSE),VLOOKUP($L3707,'result messages'!$H$3:$L$11,2,FALSE)))</f>
        <v/>
      </c>
      <c r="O3707" s="1" t="str">
        <f>IF(ISBLANK($C3707),"",IF(ISNA(VLOOKUP($L3707,'result messages'!$H$3:$L$11,3,FALSE)),VLOOKUP($M3707,'result messages'!$H$3:$L$11,3,FALSE),VLOOKUP($L3707,'result messages'!$H$3:$L$11,3,FALSE)))</f>
        <v/>
      </c>
      <c r="P3707" s="1" t="str">
        <f>IF(ISBLANK($C3707),"",IF(ISNA(VLOOKUP($L3707,'result messages'!$H$3:$L$11,4,FALSE)),VLOOKUP($M3707,'result messages'!$H$3:$L$11,4,FALSE),VLOOKUP($L3707,'result messages'!$H$3:$L$11,4,FALSE)))</f>
        <v/>
      </c>
      <c r="Q3707" s="1" t="str">
        <f>IF(ISBLANK($C3707),"",IF(ISNA(VLOOKUP($L3707,'result messages'!$H$3:$L$11,5,FALSE)),VLOOKUP($M3707,'result messages'!$H$3:$L$11,5,FALSE),VLOOKUP($L3707,'result messages'!$H$3:$L$11,5,FALSE)))</f>
        <v/>
      </c>
    </row>
    <row r="3708" spans="1:17">
      <c r="A3708" s="1">
        <v>3705</v>
      </c>
      <c r="B3708" s="1"/>
      <c r="C3708" s="1"/>
      <c r="D3708" s="1"/>
      <c r="E3708" s="6"/>
      <c r="F3708" s="1"/>
      <c r="G3708" s="1" t="str">
        <f>IF(ISNA(VLOOKUP($C3708,'DTEN TCAP Linkage deviceId'!$A$1:$A$20000,1,FALSE)),"No","Yes")</f>
        <v>No</v>
      </c>
      <c r="H3708" s="1" t="str">
        <f>IF(ISNA(VLOOKUP($C3708,'Provisioning Requester'!$F$3:$H$20000,2,FALSE)),"No","Yes")</f>
        <v>No</v>
      </c>
      <c r="I3708" s="1" t="str">
        <f>IF($H3708="Yes",VLOOKUP($C3708,'Provisioning Requester'!$F$3:$H$20000,3,FALSE),"-")</f>
        <v>-</v>
      </c>
      <c r="J3708" s="1" t="str">
        <f>IF(OR(D3708="SVCP", E3708="TRUE"), "No", IF(ISNA(VLOOKUP($C3708,'ProvResponder deviceId'!$A$1:$A$20000,1,FALSE)),"No","Yes"))</f>
        <v>No</v>
      </c>
      <c r="K3708" s="1" t="str">
        <f>IF($J3708="Yes",VLOOKUP($C3708,'ProvResponder deviceId'!$A$1:$C$20000,3,FALSE),"-")</f>
        <v>-</v>
      </c>
      <c r="L3708" s="1" t="str">
        <f t="shared" si="114"/>
        <v/>
      </c>
      <c r="M3708" s="1" t="str">
        <f t="shared" si="115"/>
        <v/>
      </c>
      <c r="N3708" s="1" t="str">
        <f>IF(ISBLANK($C3708),"",IF(ISNA(VLOOKUP($L3708,'result messages'!$H$3:$L$11,2,FALSE)),VLOOKUP($M3708,'result messages'!$H$3:$L$11,2,FALSE),VLOOKUP($L3708,'result messages'!$H$3:$L$11,2,FALSE)))</f>
        <v/>
      </c>
      <c r="O3708" s="1" t="str">
        <f>IF(ISBLANK($C3708),"",IF(ISNA(VLOOKUP($L3708,'result messages'!$H$3:$L$11,3,FALSE)),VLOOKUP($M3708,'result messages'!$H$3:$L$11,3,FALSE),VLOOKUP($L3708,'result messages'!$H$3:$L$11,3,FALSE)))</f>
        <v/>
      </c>
      <c r="P3708" s="1" t="str">
        <f>IF(ISBLANK($C3708),"",IF(ISNA(VLOOKUP($L3708,'result messages'!$H$3:$L$11,4,FALSE)),VLOOKUP($M3708,'result messages'!$H$3:$L$11,4,FALSE),VLOOKUP($L3708,'result messages'!$H$3:$L$11,4,FALSE)))</f>
        <v/>
      </c>
      <c r="Q3708" s="1" t="str">
        <f>IF(ISBLANK($C3708),"",IF(ISNA(VLOOKUP($L3708,'result messages'!$H$3:$L$11,5,FALSE)),VLOOKUP($M3708,'result messages'!$H$3:$L$11,5,FALSE),VLOOKUP($L3708,'result messages'!$H$3:$L$11,5,FALSE)))</f>
        <v/>
      </c>
    </row>
    <row r="3709" spans="1:17">
      <c r="A3709" s="1">
        <v>3706</v>
      </c>
      <c r="B3709" s="1"/>
      <c r="C3709" s="1"/>
      <c r="D3709" s="1"/>
      <c r="E3709" s="6"/>
      <c r="F3709" s="1"/>
      <c r="G3709" s="1" t="str">
        <f>IF(ISNA(VLOOKUP($C3709,'DTEN TCAP Linkage deviceId'!$A$1:$A$20000,1,FALSE)),"No","Yes")</f>
        <v>No</v>
      </c>
      <c r="H3709" s="1" t="str">
        <f>IF(ISNA(VLOOKUP($C3709,'Provisioning Requester'!$F$3:$H$20000,2,FALSE)),"No","Yes")</f>
        <v>No</v>
      </c>
      <c r="I3709" s="1" t="str">
        <f>IF($H3709="Yes",VLOOKUP($C3709,'Provisioning Requester'!$F$3:$H$20000,3,FALSE),"-")</f>
        <v>-</v>
      </c>
      <c r="J3709" s="1" t="str">
        <f>IF(OR(D3709="SVCP", E3709="TRUE"), "No", IF(ISNA(VLOOKUP($C3709,'ProvResponder deviceId'!$A$1:$A$20000,1,FALSE)),"No","Yes"))</f>
        <v>No</v>
      </c>
      <c r="K3709" s="1" t="str">
        <f>IF($J3709="Yes",VLOOKUP($C3709,'ProvResponder deviceId'!$A$1:$C$20000,3,FALSE),"-")</f>
        <v>-</v>
      </c>
      <c r="L3709" s="1" t="str">
        <f t="shared" si="114"/>
        <v/>
      </c>
      <c r="M3709" s="1" t="str">
        <f t="shared" si="115"/>
        <v/>
      </c>
      <c r="N3709" s="1" t="str">
        <f>IF(ISBLANK($C3709),"",IF(ISNA(VLOOKUP($L3709,'result messages'!$H$3:$L$11,2,FALSE)),VLOOKUP($M3709,'result messages'!$H$3:$L$11,2,FALSE),VLOOKUP($L3709,'result messages'!$H$3:$L$11,2,FALSE)))</f>
        <v/>
      </c>
      <c r="O3709" s="1" t="str">
        <f>IF(ISBLANK($C3709),"",IF(ISNA(VLOOKUP($L3709,'result messages'!$H$3:$L$11,3,FALSE)),VLOOKUP($M3709,'result messages'!$H$3:$L$11,3,FALSE),VLOOKUP($L3709,'result messages'!$H$3:$L$11,3,FALSE)))</f>
        <v/>
      </c>
      <c r="P3709" s="1" t="str">
        <f>IF(ISBLANK($C3709),"",IF(ISNA(VLOOKUP($L3709,'result messages'!$H$3:$L$11,4,FALSE)),VLOOKUP($M3709,'result messages'!$H$3:$L$11,4,FALSE),VLOOKUP($L3709,'result messages'!$H$3:$L$11,4,FALSE)))</f>
        <v/>
      </c>
      <c r="Q3709" s="1" t="str">
        <f>IF(ISBLANK($C3709),"",IF(ISNA(VLOOKUP($L3709,'result messages'!$H$3:$L$11,5,FALSE)),VLOOKUP($M3709,'result messages'!$H$3:$L$11,5,FALSE),VLOOKUP($L3709,'result messages'!$H$3:$L$11,5,FALSE)))</f>
        <v/>
      </c>
    </row>
    <row r="3710" spans="1:17">
      <c r="A3710" s="1">
        <v>3707</v>
      </c>
      <c r="B3710" s="1"/>
      <c r="C3710" s="1"/>
      <c r="D3710" s="1"/>
      <c r="E3710" s="6"/>
      <c r="F3710" s="1"/>
      <c r="G3710" s="1" t="str">
        <f>IF(ISNA(VLOOKUP($C3710,'DTEN TCAP Linkage deviceId'!$A$1:$A$20000,1,FALSE)),"No","Yes")</f>
        <v>No</v>
      </c>
      <c r="H3710" s="1" t="str">
        <f>IF(ISNA(VLOOKUP($C3710,'Provisioning Requester'!$F$3:$H$20000,2,FALSE)),"No","Yes")</f>
        <v>No</v>
      </c>
      <c r="I3710" s="1" t="str">
        <f>IF($H3710="Yes",VLOOKUP($C3710,'Provisioning Requester'!$F$3:$H$20000,3,FALSE),"-")</f>
        <v>-</v>
      </c>
      <c r="J3710" s="1" t="str">
        <f>IF(OR(D3710="SVCP", E3710="TRUE"), "No", IF(ISNA(VLOOKUP($C3710,'ProvResponder deviceId'!$A$1:$A$20000,1,FALSE)),"No","Yes"))</f>
        <v>No</v>
      </c>
      <c r="K3710" s="1" t="str">
        <f>IF($J3710="Yes",VLOOKUP($C3710,'ProvResponder deviceId'!$A$1:$C$20000,3,FALSE),"-")</f>
        <v>-</v>
      </c>
      <c r="L3710" s="1" t="str">
        <f t="shared" si="114"/>
        <v/>
      </c>
      <c r="M3710" s="1" t="str">
        <f t="shared" si="115"/>
        <v/>
      </c>
      <c r="N3710" s="1" t="str">
        <f>IF(ISBLANK($C3710),"",IF(ISNA(VLOOKUP($L3710,'result messages'!$H$3:$L$11,2,FALSE)),VLOOKUP($M3710,'result messages'!$H$3:$L$11,2,FALSE),VLOOKUP($L3710,'result messages'!$H$3:$L$11,2,FALSE)))</f>
        <v/>
      </c>
      <c r="O3710" s="1" t="str">
        <f>IF(ISBLANK($C3710),"",IF(ISNA(VLOOKUP($L3710,'result messages'!$H$3:$L$11,3,FALSE)),VLOOKUP($M3710,'result messages'!$H$3:$L$11,3,FALSE),VLOOKUP($L3710,'result messages'!$H$3:$L$11,3,FALSE)))</f>
        <v/>
      </c>
      <c r="P3710" s="1" t="str">
        <f>IF(ISBLANK($C3710),"",IF(ISNA(VLOOKUP($L3710,'result messages'!$H$3:$L$11,4,FALSE)),VLOOKUP($M3710,'result messages'!$H$3:$L$11,4,FALSE),VLOOKUP($L3710,'result messages'!$H$3:$L$11,4,FALSE)))</f>
        <v/>
      </c>
      <c r="Q3710" s="1" t="str">
        <f>IF(ISBLANK($C3710),"",IF(ISNA(VLOOKUP($L3710,'result messages'!$H$3:$L$11,5,FALSE)),VLOOKUP($M3710,'result messages'!$H$3:$L$11,5,FALSE),VLOOKUP($L3710,'result messages'!$H$3:$L$11,5,FALSE)))</f>
        <v/>
      </c>
    </row>
    <row r="3711" spans="1:17">
      <c r="A3711" s="1">
        <v>3708</v>
      </c>
      <c r="B3711" s="1"/>
      <c r="C3711" s="1"/>
      <c r="D3711" s="1"/>
      <c r="E3711" s="6"/>
      <c r="F3711" s="1"/>
      <c r="G3711" s="1" t="str">
        <f>IF(ISNA(VLOOKUP($C3711,'DTEN TCAP Linkage deviceId'!$A$1:$A$20000,1,FALSE)),"No","Yes")</f>
        <v>No</v>
      </c>
      <c r="H3711" s="1" t="str">
        <f>IF(ISNA(VLOOKUP($C3711,'Provisioning Requester'!$F$3:$H$20000,2,FALSE)),"No","Yes")</f>
        <v>No</v>
      </c>
      <c r="I3711" s="1" t="str">
        <f>IF($H3711="Yes",VLOOKUP($C3711,'Provisioning Requester'!$F$3:$H$20000,3,FALSE),"-")</f>
        <v>-</v>
      </c>
      <c r="J3711" s="1" t="str">
        <f>IF(OR(D3711="SVCP", E3711="TRUE"), "No", IF(ISNA(VLOOKUP($C3711,'ProvResponder deviceId'!$A$1:$A$20000,1,FALSE)),"No","Yes"))</f>
        <v>No</v>
      </c>
      <c r="K3711" s="1" t="str">
        <f>IF($J3711="Yes",VLOOKUP($C3711,'ProvResponder deviceId'!$A$1:$C$20000,3,FALSE),"-")</f>
        <v>-</v>
      </c>
      <c r="L3711" s="1" t="str">
        <f t="shared" si="114"/>
        <v/>
      </c>
      <c r="M3711" s="1" t="str">
        <f t="shared" si="115"/>
        <v/>
      </c>
      <c r="N3711" s="1" t="str">
        <f>IF(ISBLANK($C3711),"",IF(ISNA(VLOOKUP($L3711,'result messages'!$H$3:$L$11,2,FALSE)),VLOOKUP($M3711,'result messages'!$H$3:$L$11,2,FALSE),VLOOKUP($L3711,'result messages'!$H$3:$L$11,2,FALSE)))</f>
        <v/>
      </c>
      <c r="O3711" s="1" t="str">
        <f>IF(ISBLANK($C3711),"",IF(ISNA(VLOOKUP($L3711,'result messages'!$H$3:$L$11,3,FALSE)),VLOOKUP($M3711,'result messages'!$H$3:$L$11,3,FALSE),VLOOKUP($L3711,'result messages'!$H$3:$L$11,3,FALSE)))</f>
        <v/>
      </c>
      <c r="P3711" s="1" t="str">
        <f>IF(ISBLANK($C3711),"",IF(ISNA(VLOOKUP($L3711,'result messages'!$H$3:$L$11,4,FALSE)),VLOOKUP($M3711,'result messages'!$H$3:$L$11,4,FALSE),VLOOKUP($L3711,'result messages'!$H$3:$L$11,4,FALSE)))</f>
        <v/>
      </c>
      <c r="Q3711" s="1" t="str">
        <f>IF(ISBLANK($C3711),"",IF(ISNA(VLOOKUP($L3711,'result messages'!$H$3:$L$11,5,FALSE)),VLOOKUP($M3711,'result messages'!$H$3:$L$11,5,FALSE),VLOOKUP($L3711,'result messages'!$H$3:$L$11,5,FALSE)))</f>
        <v/>
      </c>
    </row>
    <row r="3712" spans="1:17">
      <c r="A3712" s="1">
        <v>3709</v>
      </c>
      <c r="B3712" s="1"/>
      <c r="C3712" s="1"/>
      <c r="D3712" s="1"/>
      <c r="E3712" s="6"/>
      <c r="F3712" s="1"/>
      <c r="G3712" s="1" t="str">
        <f>IF(ISNA(VLOOKUP($C3712,'DTEN TCAP Linkage deviceId'!$A$1:$A$20000,1,FALSE)),"No","Yes")</f>
        <v>No</v>
      </c>
      <c r="H3712" s="1" t="str">
        <f>IF(ISNA(VLOOKUP($C3712,'Provisioning Requester'!$F$3:$H$20000,2,FALSE)),"No","Yes")</f>
        <v>No</v>
      </c>
      <c r="I3712" s="1" t="str">
        <f>IF($H3712="Yes",VLOOKUP($C3712,'Provisioning Requester'!$F$3:$H$20000,3,FALSE),"-")</f>
        <v>-</v>
      </c>
      <c r="J3712" s="1" t="str">
        <f>IF(OR(D3712="SVCP", E3712="TRUE"), "No", IF(ISNA(VLOOKUP($C3712,'ProvResponder deviceId'!$A$1:$A$20000,1,FALSE)),"No","Yes"))</f>
        <v>No</v>
      </c>
      <c r="K3712" s="1" t="str">
        <f>IF($J3712="Yes",VLOOKUP($C3712,'ProvResponder deviceId'!$A$1:$C$20000,3,FALSE),"-")</f>
        <v>-</v>
      </c>
      <c r="L3712" s="1" t="str">
        <f t="shared" si="114"/>
        <v/>
      </c>
      <c r="M3712" s="1" t="str">
        <f t="shared" si="115"/>
        <v/>
      </c>
      <c r="N3712" s="1" t="str">
        <f>IF(ISBLANK($C3712),"",IF(ISNA(VLOOKUP($L3712,'result messages'!$H$3:$L$11,2,FALSE)),VLOOKUP($M3712,'result messages'!$H$3:$L$11,2,FALSE),VLOOKUP($L3712,'result messages'!$H$3:$L$11,2,FALSE)))</f>
        <v/>
      </c>
      <c r="O3712" s="1" t="str">
        <f>IF(ISBLANK($C3712),"",IF(ISNA(VLOOKUP($L3712,'result messages'!$H$3:$L$11,3,FALSE)),VLOOKUP($M3712,'result messages'!$H$3:$L$11,3,FALSE),VLOOKUP($L3712,'result messages'!$H$3:$L$11,3,FALSE)))</f>
        <v/>
      </c>
      <c r="P3712" s="1" t="str">
        <f>IF(ISBLANK($C3712),"",IF(ISNA(VLOOKUP($L3712,'result messages'!$H$3:$L$11,4,FALSE)),VLOOKUP($M3712,'result messages'!$H$3:$L$11,4,FALSE),VLOOKUP($L3712,'result messages'!$H$3:$L$11,4,FALSE)))</f>
        <v/>
      </c>
      <c r="Q3712" s="1" t="str">
        <f>IF(ISBLANK($C3712),"",IF(ISNA(VLOOKUP($L3712,'result messages'!$H$3:$L$11,5,FALSE)),VLOOKUP($M3712,'result messages'!$H$3:$L$11,5,FALSE),VLOOKUP($L3712,'result messages'!$H$3:$L$11,5,FALSE)))</f>
        <v/>
      </c>
    </row>
    <row r="3713" spans="1:17">
      <c r="A3713" s="1">
        <v>3710</v>
      </c>
      <c r="B3713" s="1"/>
      <c r="C3713" s="1"/>
      <c r="D3713" s="1"/>
      <c r="E3713" s="6"/>
      <c r="F3713" s="1"/>
      <c r="G3713" s="1" t="str">
        <f>IF(ISNA(VLOOKUP($C3713,'DTEN TCAP Linkage deviceId'!$A$1:$A$20000,1,FALSE)),"No","Yes")</f>
        <v>No</v>
      </c>
      <c r="H3713" s="1" t="str">
        <f>IF(ISNA(VLOOKUP($C3713,'Provisioning Requester'!$F$3:$H$20000,2,FALSE)),"No","Yes")</f>
        <v>No</v>
      </c>
      <c r="I3713" s="1" t="str">
        <f>IF($H3713="Yes",VLOOKUP($C3713,'Provisioning Requester'!$F$3:$H$20000,3,FALSE),"-")</f>
        <v>-</v>
      </c>
      <c r="J3713" s="1" t="str">
        <f>IF(OR(D3713="SVCP", E3713="TRUE"), "No", IF(ISNA(VLOOKUP($C3713,'ProvResponder deviceId'!$A$1:$A$20000,1,FALSE)),"No","Yes"))</f>
        <v>No</v>
      </c>
      <c r="K3713" s="1" t="str">
        <f>IF($J3713="Yes",VLOOKUP($C3713,'ProvResponder deviceId'!$A$1:$C$20000,3,FALSE),"-")</f>
        <v>-</v>
      </c>
      <c r="L3713" s="1" t="str">
        <f t="shared" si="114"/>
        <v/>
      </c>
      <c r="M3713" s="1" t="str">
        <f t="shared" si="115"/>
        <v/>
      </c>
      <c r="N3713" s="1" t="str">
        <f>IF(ISBLANK($C3713),"",IF(ISNA(VLOOKUP($L3713,'result messages'!$H$3:$L$11,2,FALSE)),VLOOKUP($M3713,'result messages'!$H$3:$L$11,2,FALSE),VLOOKUP($L3713,'result messages'!$H$3:$L$11,2,FALSE)))</f>
        <v/>
      </c>
      <c r="O3713" s="1" t="str">
        <f>IF(ISBLANK($C3713),"",IF(ISNA(VLOOKUP($L3713,'result messages'!$H$3:$L$11,3,FALSE)),VLOOKUP($M3713,'result messages'!$H$3:$L$11,3,FALSE),VLOOKUP($L3713,'result messages'!$H$3:$L$11,3,FALSE)))</f>
        <v/>
      </c>
      <c r="P3713" s="1" t="str">
        <f>IF(ISBLANK($C3713),"",IF(ISNA(VLOOKUP($L3713,'result messages'!$H$3:$L$11,4,FALSE)),VLOOKUP($M3713,'result messages'!$H$3:$L$11,4,FALSE),VLOOKUP($L3713,'result messages'!$H$3:$L$11,4,FALSE)))</f>
        <v/>
      </c>
      <c r="Q3713" s="1" t="str">
        <f>IF(ISBLANK($C3713),"",IF(ISNA(VLOOKUP($L3713,'result messages'!$H$3:$L$11,5,FALSE)),VLOOKUP($M3713,'result messages'!$H$3:$L$11,5,FALSE),VLOOKUP($L3713,'result messages'!$H$3:$L$11,5,FALSE)))</f>
        <v/>
      </c>
    </row>
    <row r="3714" spans="1:17">
      <c r="A3714" s="1">
        <v>3711</v>
      </c>
      <c r="B3714" s="1"/>
      <c r="C3714" s="1"/>
      <c r="D3714" s="1"/>
      <c r="E3714" s="6"/>
      <c r="F3714" s="1"/>
      <c r="G3714" s="1" t="str">
        <f>IF(ISNA(VLOOKUP($C3714,'DTEN TCAP Linkage deviceId'!$A$1:$A$20000,1,FALSE)),"No","Yes")</f>
        <v>No</v>
      </c>
      <c r="H3714" s="1" t="str">
        <f>IF(ISNA(VLOOKUP($C3714,'Provisioning Requester'!$F$3:$H$20000,2,FALSE)),"No","Yes")</f>
        <v>No</v>
      </c>
      <c r="I3714" s="1" t="str">
        <f>IF($H3714="Yes",VLOOKUP($C3714,'Provisioning Requester'!$F$3:$H$20000,3,FALSE),"-")</f>
        <v>-</v>
      </c>
      <c r="J3714" s="1" t="str">
        <f>IF(OR(D3714="SVCP", E3714="TRUE"), "No", IF(ISNA(VLOOKUP($C3714,'ProvResponder deviceId'!$A$1:$A$20000,1,FALSE)),"No","Yes"))</f>
        <v>No</v>
      </c>
      <c r="K3714" s="1" t="str">
        <f>IF($J3714="Yes",VLOOKUP($C3714,'ProvResponder deviceId'!$A$1:$C$20000,3,FALSE),"-")</f>
        <v>-</v>
      </c>
      <c r="L3714" s="1" t="str">
        <f t="shared" si="114"/>
        <v/>
      </c>
      <c r="M3714" s="1" t="str">
        <f t="shared" si="115"/>
        <v/>
      </c>
      <c r="N3714" s="1" t="str">
        <f>IF(ISBLANK($C3714),"",IF(ISNA(VLOOKUP($L3714,'result messages'!$H$3:$L$11,2,FALSE)),VLOOKUP($M3714,'result messages'!$H$3:$L$11,2,FALSE),VLOOKUP($L3714,'result messages'!$H$3:$L$11,2,FALSE)))</f>
        <v/>
      </c>
      <c r="O3714" s="1" t="str">
        <f>IF(ISBLANK($C3714),"",IF(ISNA(VLOOKUP($L3714,'result messages'!$H$3:$L$11,3,FALSE)),VLOOKUP($M3714,'result messages'!$H$3:$L$11,3,FALSE),VLOOKUP($L3714,'result messages'!$H$3:$L$11,3,FALSE)))</f>
        <v/>
      </c>
      <c r="P3714" s="1" t="str">
        <f>IF(ISBLANK($C3714),"",IF(ISNA(VLOOKUP($L3714,'result messages'!$H$3:$L$11,4,FALSE)),VLOOKUP($M3714,'result messages'!$H$3:$L$11,4,FALSE),VLOOKUP($L3714,'result messages'!$H$3:$L$11,4,FALSE)))</f>
        <v/>
      </c>
      <c r="Q3714" s="1" t="str">
        <f>IF(ISBLANK($C3714),"",IF(ISNA(VLOOKUP($L3714,'result messages'!$H$3:$L$11,5,FALSE)),VLOOKUP($M3714,'result messages'!$H$3:$L$11,5,FALSE),VLOOKUP($L3714,'result messages'!$H$3:$L$11,5,FALSE)))</f>
        <v/>
      </c>
    </row>
    <row r="3715" spans="1:17">
      <c r="A3715" s="1">
        <v>3712</v>
      </c>
      <c r="B3715" s="1"/>
      <c r="C3715" s="1"/>
      <c r="D3715" s="1"/>
      <c r="E3715" s="6"/>
      <c r="F3715" s="1"/>
      <c r="G3715" s="1" t="str">
        <f>IF(ISNA(VLOOKUP($C3715,'DTEN TCAP Linkage deviceId'!$A$1:$A$20000,1,FALSE)),"No","Yes")</f>
        <v>No</v>
      </c>
      <c r="H3715" s="1" t="str">
        <f>IF(ISNA(VLOOKUP($C3715,'Provisioning Requester'!$F$3:$H$20000,2,FALSE)),"No","Yes")</f>
        <v>No</v>
      </c>
      <c r="I3715" s="1" t="str">
        <f>IF($H3715="Yes",VLOOKUP($C3715,'Provisioning Requester'!$F$3:$H$20000,3,FALSE),"-")</f>
        <v>-</v>
      </c>
      <c r="J3715" s="1" t="str">
        <f>IF(OR(D3715="SVCP", E3715="TRUE"), "No", IF(ISNA(VLOOKUP($C3715,'ProvResponder deviceId'!$A$1:$A$20000,1,FALSE)),"No","Yes"))</f>
        <v>No</v>
      </c>
      <c r="K3715" s="1" t="str">
        <f>IF($J3715="Yes",VLOOKUP($C3715,'ProvResponder deviceId'!$A$1:$C$20000,3,FALSE),"-")</f>
        <v>-</v>
      </c>
      <c r="L3715" s="1" t="str">
        <f t="shared" si="114"/>
        <v/>
      </c>
      <c r="M3715" s="1" t="str">
        <f t="shared" si="115"/>
        <v/>
      </c>
      <c r="N3715" s="1" t="str">
        <f>IF(ISBLANK($C3715),"",IF(ISNA(VLOOKUP($L3715,'result messages'!$H$3:$L$11,2,FALSE)),VLOOKUP($M3715,'result messages'!$H$3:$L$11,2,FALSE),VLOOKUP($L3715,'result messages'!$H$3:$L$11,2,FALSE)))</f>
        <v/>
      </c>
      <c r="O3715" s="1" t="str">
        <f>IF(ISBLANK($C3715),"",IF(ISNA(VLOOKUP($L3715,'result messages'!$H$3:$L$11,3,FALSE)),VLOOKUP($M3715,'result messages'!$H$3:$L$11,3,FALSE),VLOOKUP($L3715,'result messages'!$H$3:$L$11,3,FALSE)))</f>
        <v/>
      </c>
      <c r="P3715" s="1" t="str">
        <f>IF(ISBLANK($C3715),"",IF(ISNA(VLOOKUP($L3715,'result messages'!$H$3:$L$11,4,FALSE)),VLOOKUP($M3715,'result messages'!$H$3:$L$11,4,FALSE),VLOOKUP($L3715,'result messages'!$H$3:$L$11,4,FALSE)))</f>
        <v/>
      </c>
      <c r="Q3715" s="1" t="str">
        <f>IF(ISBLANK($C3715),"",IF(ISNA(VLOOKUP($L3715,'result messages'!$H$3:$L$11,5,FALSE)),VLOOKUP($M3715,'result messages'!$H$3:$L$11,5,FALSE),VLOOKUP($L3715,'result messages'!$H$3:$L$11,5,FALSE)))</f>
        <v/>
      </c>
    </row>
    <row r="3716" spans="1:17">
      <c r="A3716" s="1">
        <v>3713</v>
      </c>
      <c r="B3716" s="1"/>
      <c r="C3716" s="1"/>
      <c r="D3716" s="1"/>
      <c r="E3716" s="6"/>
      <c r="F3716" s="1"/>
      <c r="G3716" s="1" t="str">
        <f>IF(ISNA(VLOOKUP($C3716,'DTEN TCAP Linkage deviceId'!$A$1:$A$20000,1,FALSE)),"No","Yes")</f>
        <v>No</v>
      </c>
      <c r="H3716" s="1" t="str">
        <f>IF(ISNA(VLOOKUP($C3716,'Provisioning Requester'!$F$3:$H$20000,2,FALSE)),"No","Yes")</f>
        <v>No</v>
      </c>
      <c r="I3716" s="1" t="str">
        <f>IF($H3716="Yes",VLOOKUP($C3716,'Provisioning Requester'!$F$3:$H$20000,3,FALSE),"-")</f>
        <v>-</v>
      </c>
      <c r="J3716" s="1" t="str">
        <f>IF(OR(D3716="SVCP", E3716="TRUE"), "No", IF(ISNA(VLOOKUP($C3716,'ProvResponder deviceId'!$A$1:$A$20000,1,FALSE)),"No","Yes"))</f>
        <v>No</v>
      </c>
      <c r="K3716" s="1" t="str">
        <f>IF($J3716="Yes",VLOOKUP($C3716,'ProvResponder deviceId'!$A$1:$C$20000,3,FALSE),"-")</f>
        <v>-</v>
      </c>
      <c r="L3716" s="1" t="str">
        <f t="shared" si="114"/>
        <v/>
      </c>
      <c r="M3716" s="1" t="str">
        <f t="shared" si="115"/>
        <v/>
      </c>
      <c r="N3716" s="1" t="str">
        <f>IF(ISBLANK($C3716),"",IF(ISNA(VLOOKUP($L3716,'result messages'!$H$3:$L$11,2,FALSE)),VLOOKUP($M3716,'result messages'!$H$3:$L$11,2,FALSE),VLOOKUP($L3716,'result messages'!$H$3:$L$11,2,FALSE)))</f>
        <v/>
      </c>
      <c r="O3716" s="1" t="str">
        <f>IF(ISBLANK($C3716),"",IF(ISNA(VLOOKUP($L3716,'result messages'!$H$3:$L$11,3,FALSE)),VLOOKUP($M3716,'result messages'!$H$3:$L$11,3,FALSE),VLOOKUP($L3716,'result messages'!$H$3:$L$11,3,FALSE)))</f>
        <v/>
      </c>
      <c r="P3716" s="1" t="str">
        <f>IF(ISBLANK($C3716),"",IF(ISNA(VLOOKUP($L3716,'result messages'!$H$3:$L$11,4,FALSE)),VLOOKUP($M3716,'result messages'!$H$3:$L$11,4,FALSE),VLOOKUP($L3716,'result messages'!$H$3:$L$11,4,FALSE)))</f>
        <v/>
      </c>
      <c r="Q3716" s="1" t="str">
        <f>IF(ISBLANK($C3716),"",IF(ISNA(VLOOKUP($L3716,'result messages'!$H$3:$L$11,5,FALSE)),VLOOKUP($M3716,'result messages'!$H$3:$L$11,5,FALSE),VLOOKUP($L3716,'result messages'!$H$3:$L$11,5,FALSE)))</f>
        <v/>
      </c>
    </row>
    <row r="3717" spans="1:17">
      <c r="A3717" s="1">
        <v>3714</v>
      </c>
      <c r="B3717" s="1"/>
      <c r="C3717" s="1"/>
      <c r="D3717" s="1"/>
      <c r="E3717" s="6"/>
      <c r="F3717" s="1"/>
      <c r="G3717" s="1" t="str">
        <f>IF(ISNA(VLOOKUP($C3717,'DTEN TCAP Linkage deviceId'!$A$1:$A$20000,1,FALSE)),"No","Yes")</f>
        <v>No</v>
      </c>
      <c r="H3717" s="1" t="str">
        <f>IF(ISNA(VLOOKUP($C3717,'Provisioning Requester'!$F$3:$H$20000,2,FALSE)),"No","Yes")</f>
        <v>No</v>
      </c>
      <c r="I3717" s="1" t="str">
        <f>IF($H3717="Yes",VLOOKUP($C3717,'Provisioning Requester'!$F$3:$H$20000,3,FALSE),"-")</f>
        <v>-</v>
      </c>
      <c r="J3717" s="1" t="str">
        <f>IF(OR(D3717="SVCP", E3717="TRUE"), "No", IF(ISNA(VLOOKUP($C3717,'ProvResponder deviceId'!$A$1:$A$20000,1,FALSE)),"No","Yes"))</f>
        <v>No</v>
      </c>
      <c r="K3717" s="1" t="str">
        <f>IF($J3717="Yes",VLOOKUP($C3717,'ProvResponder deviceId'!$A$1:$C$20000,3,FALSE),"-")</f>
        <v>-</v>
      </c>
      <c r="L3717" s="1" t="str">
        <f t="shared" ref="L3717:L3780" si="116">IF(ISBLANK($C3717),"",$D3717&amp;$E3717&amp;$G3717&amp;$H3717&amp;$I3717&amp;$J3717&amp;$K3717)</f>
        <v/>
      </c>
      <c r="M3717" s="1" t="str">
        <f t="shared" ref="M3717:M3780" si="117">IF(ISBLANK($C3717),"",$D3717&amp;$E3717&amp;$G3717&amp;$H3717&amp;$I3717&amp;$J3717&amp;"other")</f>
        <v/>
      </c>
      <c r="N3717" s="1" t="str">
        <f>IF(ISBLANK($C3717),"",IF(ISNA(VLOOKUP($L3717,'result messages'!$H$3:$L$11,2,FALSE)),VLOOKUP($M3717,'result messages'!$H$3:$L$11,2,FALSE),VLOOKUP($L3717,'result messages'!$H$3:$L$11,2,FALSE)))</f>
        <v/>
      </c>
      <c r="O3717" s="1" t="str">
        <f>IF(ISBLANK($C3717),"",IF(ISNA(VLOOKUP($L3717,'result messages'!$H$3:$L$11,3,FALSE)),VLOOKUP($M3717,'result messages'!$H$3:$L$11,3,FALSE),VLOOKUP($L3717,'result messages'!$H$3:$L$11,3,FALSE)))</f>
        <v/>
      </c>
      <c r="P3717" s="1" t="str">
        <f>IF(ISBLANK($C3717),"",IF(ISNA(VLOOKUP($L3717,'result messages'!$H$3:$L$11,4,FALSE)),VLOOKUP($M3717,'result messages'!$H$3:$L$11,4,FALSE),VLOOKUP($L3717,'result messages'!$H$3:$L$11,4,FALSE)))</f>
        <v/>
      </c>
      <c r="Q3717" s="1" t="str">
        <f>IF(ISBLANK($C3717),"",IF(ISNA(VLOOKUP($L3717,'result messages'!$H$3:$L$11,5,FALSE)),VLOOKUP($M3717,'result messages'!$H$3:$L$11,5,FALSE),VLOOKUP($L3717,'result messages'!$H$3:$L$11,5,FALSE)))</f>
        <v/>
      </c>
    </row>
    <row r="3718" spans="1:17">
      <c r="A3718" s="1">
        <v>3715</v>
      </c>
      <c r="B3718" s="1"/>
      <c r="C3718" s="1"/>
      <c r="D3718" s="1"/>
      <c r="E3718" s="6"/>
      <c r="F3718" s="1"/>
      <c r="G3718" s="1" t="str">
        <f>IF(ISNA(VLOOKUP($C3718,'DTEN TCAP Linkage deviceId'!$A$1:$A$20000,1,FALSE)),"No","Yes")</f>
        <v>No</v>
      </c>
      <c r="H3718" s="1" t="str">
        <f>IF(ISNA(VLOOKUP($C3718,'Provisioning Requester'!$F$3:$H$20000,2,FALSE)),"No","Yes")</f>
        <v>No</v>
      </c>
      <c r="I3718" s="1" t="str">
        <f>IF($H3718="Yes",VLOOKUP($C3718,'Provisioning Requester'!$F$3:$H$20000,3,FALSE),"-")</f>
        <v>-</v>
      </c>
      <c r="J3718" s="1" t="str">
        <f>IF(OR(D3718="SVCP", E3718="TRUE"), "No", IF(ISNA(VLOOKUP($C3718,'ProvResponder deviceId'!$A$1:$A$20000,1,FALSE)),"No","Yes"))</f>
        <v>No</v>
      </c>
      <c r="K3718" s="1" t="str">
        <f>IF($J3718="Yes",VLOOKUP($C3718,'ProvResponder deviceId'!$A$1:$C$20000,3,FALSE),"-")</f>
        <v>-</v>
      </c>
      <c r="L3718" s="1" t="str">
        <f t="shared" si="116"/>
        <v/>
      </c>
      <c r="M3718" s="1" t="str">
        <f t="shared" si="117"/>
        <v/>
      </c>
      <c r="N3718" s="1" t="str">
        <f>IF(ISBLANK($C3718),"",IF(ISNA(VLOOKUP($L3718,'result messages'!$H$3:$L$11,2,FALSE)),VLOOKUP($M3718,'result messages'!$H$3:$L$11,2,FALSE),VLOOKUP($L3718,'result messages'!$H$3:$L$11,2,FALSE)))</f>
        <v/>
      </c>
      <c r="O3718" s="1" t="str">
        <f>IF(ISBLANK($C3718),"",IF(ISNA(VLOOKUP($L3718,'result messages'!$H$3:$L$11,3,FALSE)),VLOOKUP($M3718,'result messages'!$H$3:$L$11,3,FALSE),VLOOKUP($L3718,'result messages'!$H$3:$L$11,3,FALSE)))</f>
        <v/>
      </c>
      <c r="P3718" s="1" t="str">
        <f>IF(ISBLANK($C3718),"",IF(ISNA(VLOOKUP($L3718,'result messages'!$H$3:$L$11,4,FALSE)),VLOOKUP($M3718,'result messages'!$H$3:$L$11,4,FALSE),VLOOKUP($L3718,'result messages'!$H$3:$L$11,4,FALSE)))</f>
        <v/>
      </c>
      <c r="Q3718" s="1" t="str">
        <f>IF(ISBLANK($C3718),"",IF(ISNA(VLOOKUP($L3718,'result messages'!$H$3:$L$11,5,FALSE)),VLOOKUP($M3718,'result messages'!$H$3:$L$11,5,FALSE),VLOOKUP($L3718,'result messages'!$H$3:$L$11,5,FALSE)))</f>
        <v/>
      </c>
    </row>
    <row r="3719" spans="1:17">
      <c r="A3719" s="1">
        <v>3716</v>
      </c>
      <c r="B3719" s="1"/>
      <c r="C3719" s="1"/>
      <c r="D3719" s="1"/>
      <c r="E3719" s="6"/>
      <c r="F3719" s="1"/>
      <c r="G3719" s="1" t="str">
        <f>IF(ISNA(VLOOKUP($C3719,'DTEN TCAP Linkage deviceId'!$A$1:$A$20000,1,FALSE)),"No","Yes")</f>
        <v>No</v>
      </c>
      <c r="H3719" s="1" t="str">
        <f>IF(ISNA(VLOOKUP($C3719,'Provisioning Requester'!$F$3:$H$20000,2,FALSE)),"No","Yes")</f>
        <v>No</v>
      </c>
      <c r="I3719" s="1" t="str">
        <f>IF($H3719="Yes",VLOOKUP($C3719,'Provisioning Requester'!$F$3:$H$20000,3,FALSE),"-")</f>
        <v>-</v>
      </c>
      <c r="J3719" s="1" t="str">
        <f>IF(OR(D3719="SVCP", E3719="TRUE"), "No", IF(ISNA(VLOOKUP($C3719,'ProvResponder deviceId'!$A$1:$A$20000,1,FALSE)),"No","Yes"))</f>
        <v>No</v>
      </c>
      <c r="K3719" s="1" t="str">
        <f>IF($J3719="Yes",VLOOKUP($C3719,'ProvResponder deviceId'!$A$1:$C$20000,3,FALSE),"-")</f>
        <v>-</v>
      </c>
      <c r="L3719" s="1" t="str">
        <f t="shared" si="116"/>
        <v/>
      </c>
      <c r="M3719" s="1" t="str">
        <f t="shared" si="117"/>
        <v/>
      </c>
      <c r="N3719" s="1" t="str">
        <f>IF(ISBLANK($C3719),"",IF(ISNA(VLOOKUP($L3719,'result messages'!$H$3:$L$11,2,FALSE)),VLOOKUP($M3719,'result messages'!$H$3:$L$11,2,FALSE),VLOOKUP($L3719,'result messages'!$H$3:$L$11,2,FALSE)))</f>
        <v/>
      </c>
      <c r="O3719" s="1" t="str">
        <f>IF(ISBLANK($C3719),"",IF(ISNA(VLOOKUP($L3719,'result messages'!$H$3:$L$11,3,FALSE)),VLOOKUP($M3719,'result messages'!$H$3:$L$11,3,FALSE),VLOOKUP($L3719,'result messages'!$H$3:$L$11,3,FALSE)))</f>
        <v/>
      </c>
      <c r="P3719" s="1" t="str">
        <f>IF(ISBLANK($C3719),"",IF(ISNA(VLOOKUP($L3719,'result messages'!$H$3:$L$11,4,FALSE)),VLOOKUP($M3719,'result messages'!$H$3:$L$11,4,FALSE),VLOOKUP($L3719,'result messages'!$H$3:$L$11,4,FALSE)))</f>
        <v/>
      </c>
      <c r="Q3719" s="1" t="str">
        <f>IF(ISBLANK($C3719),"",IF(ISNA(VLOOKUP($L3719,'result messages'!$H$3:$L$11,5,FALSE)),VLOOKUP($M3719,'result messages'!$H$3:$L$11,5,FALSE),VLOOKUP($L3719,'result messages'!$H$3:$L$11,5,FALSE)))</f>
        <v/>
      </c>
    </row>
    <row r="3720" spans="1:17">
      <c r="A3720" s="1">
        <v>3717</v>
      </c>
      <c r="B3720" s="1"/>
      <c r="C3720" s="1"/>
      <c r="D3720" s="1"/>
      <c r="E3720" s="6"/>
      <c r="F3720" s="1"/>
      <c r="G3720" s="1" t="str">
        <f>IF(ISNA(VLOOKUP($C3720,'DTEN TCAP Linkage deviceId'!$A$1:$A$20000,1,FALSE)),"No","Yes")</f>
        <v>No</v>
      </c>
      <c r="H3720" s="1" t="str">
        <f>IF(ISNA(VLOOKUP($C3720,'Provisioning Requester'!$F$3:$H$20000,2,FALSE)),"No","Yes")</f>
        <v>No</v>
      </c>
      <c r="I3720" s="1" t="str">
        <f>IF($H3720="Yes",VLOOKUP($C3720,'Provisioning Requester'!$F$3:$H$20000,3,FALSE),"-")</f>
        <v>-</v>
      </c>
      <c r="J3720" s="1" t="str">
        <f>IF(OR(D3720="SVCP", E3720="TRUE"), "No", IF(ISNA(VLOOKUP($C3720,'ProvResponder deviceId'!$A$1:$A$20000,1,FALSE)),"No","Yes"))</f>
        <v>No</v>
      </c>
      <c r="K3720" s="1" t="str">
        <f>IF($J3720="Yes",VLOOKUP($C3720,'ProvResponder deviceId'!$A$1:$C$20000,3,FALSE),"-")</f>
        <v>-</v>
      </c>
      <c r="L3720" s="1" t="str">
        <f t="shared" si="116"/>
        <v/>
      </c>
      <c r="M3720" s="1" t="str">
        <f t="shared" si="117"/>
        <v/>
      </c>
      <c r="N3720" s="1" t="str">
        <f>IF(ISBLANK($C3720),"",IF(ISNA(VLOOKUP($L3720,'result messages'!$H$3:$L$11,2,FALSE)),VLOOKUP($M3720,'result messages'!$H$3:$L$11,2,FALSE),VLOOKUP($L3720,'result messages'!$H$3:$L$11,2,FALSE)))</f>
        <v/>
      </c>
      <c r="O3720" s="1" t="str">
        <f>IF(ISBLANK($C3720),"",IF(ISNA(VLOOKUP($L3720,'result messages'!$H$3:$L$11,3,FALSE)),VLOOKUP($M3720,'result messages'!$H$3:$L$11,3,FALSE),VLOOKUP($L3720,'result messages'!$H$3:$L$11,3,FALSE)))</f>
        <v/>
      </c>
      <c r="P3720" s="1" t="str">
        <f>IF(ISBLANK($C3720),"",IF(ISNA(VLOOKUP($L3720,'result messages'!$H$3:$L$11,4,FALSE)),VLOOKUP($M3720,'result messages'!$H$3:$L$11,4,FALSE),VLOOKUP($L3720,'result messages'!$H$3:$L$11,4,FALSE)))</f>
        <v/>
      </c>
      <c r="Q3720" s="1" t="str">
        <f>IF(ISBLANK($C3720),"",IF(ISNA(VLOOKUP($L3720,'result messages'!$H$3:$L$11,5,FALSE)),VLOOKUP($M3720,'result messages'!$H$3:$L$11,5,FALSE),VLOOKUP($L3720,'result messages'!$H$3:$L$11,5,FALSE)))</f>
        <v/>
      </c>
    </row>
    <row r="3721" spans="1:17">
      <c r="A3721" s="1">
        <v>3718</v>
      </c>
      <c r="B3721" s="1"/>
      <c r="C3721" s="1"/>
      <c r="D3721" s="1"/>
      <c r="E3721" s="6"/>
      <c r="F3721" s="1"/>
      <c r="G3721" s="1" t="str">
        <f>IF(ISNA(VLOOKUP($C3721,'DTEN TCAP Linkage deviceId'!$A$1:$A$20000,1,FALSE)),"No","Yes")</f>
        <v>No</v>
      </c>
      <c r="H3721" s="1" t="str">
        <f>IF(ISNA(VLOOKUP($C3721,'Provisioning Requester'!$F$3:$H$20000,2,FALSE)),"No","Yes")</f>
        <v>No</v>
      </c>
      <c r="I3721" s="1" t="str">
        <f>IF($H3721="Yes",VLOOKUP($C3721,'Provisioning Requester'!$F$3:$H$20000,3,FALSE),"-")</f>
        <v>-</v>
      </c>
      <c r="J3721" s="1" t="str">
        <f>IF(OR(D3721="SVCP", E3721="TRUE"), "No", IF(ISNA(VLOOKUP($C3721,'ProvResponder deviceId'!$A$1:$A$20000,1,FALSE)),"No","Yes"))</f>
        <v>No</v>
      </c>
      <c r="K3721" s="1" t="str">
        <f>IF($J3721="Yes",VLOOKUP($C3721,'ProvResponder deviceId'!$A$1:$C$20000,3,FALSE),"-")</f>
        <v>-</v>
      </c>
      <c r="L3721" s="1" t="str">
        <f t="shared" si="116"/>
        <v/>
      </c>
      <c r="M3721" s="1" t="str">
        <f t="shared" si="117"/>
        <v/>
      </c>
      <c r="N3721" s="1" t="str">
        <f>IF(ISBLANK($C3721),"",IF(ISNA(VLOOKUP($L3721,'result messages'!$H$3:$L$11,2,FALSE)),VLOOKUP($M3721,'result messages'!$H$3:$L$11,2,FALSE),VLOOKUP($L3721,'result messages'!$H$3:$L$11,2,FALSE)))</f>
        <v/>
      </c>
      <c r="O3721" s="1" t="str">
        <f>IF(ISBLANK($C3721),"",IF(ISNA(VLOOKUP($L3721,'result messages'!$H$3:$L$11,3,FALSE)),VLOOKUP($M3721,'result messages'!$H$3:$L$11,3,FALSE),VLOOKUP($L3721,'result messages'!$H$3:$L$11,3,FALSE)))</f>
        <v/>
      </c>
      <c r="P3721" s="1" t="str">
        <f>IF(ISBLANK($C3721),"",IF(ISNA(VLOOKUP($L3721,'result messages'!$H$3:$L$11,4,FALSE)),VLOOKUP($M3721,'result messages'!$H$3:$L$11,4,FALSE),VLOOKUP($L3721,'result messages'!$H$3:$L$11,4,FALSE)))</f>
        <v/>
      </c>
      <c r="Q3721" s="1" t="str">
        <f>IF(ISBLANK($C3721),"",IF(ISNA(VLOOKUP($L3721,'result messages'!$H$3:$L$11,5,FALSE)),VLOOKUP($M3721,'result messages'!$H$3:$L$11,5,FALSE),VLOOKUP($L3721,'result messages'!$H$3:$L$11,5,FALSE)))</f>
        <v/>
      </c>
    </row>
    <row r="3722" spans="1:17">
      <c r="A3722" s="1">
        <v>3719</v>
      </c>
      <c r="B3722" s="1"/>
      <c r="C3722" s="1"/>
      <c r="D3722" s="1"/>
      <c r="E3722" s="6"/>
      <c r="F3722" s="1"/>
      <c r="G3722" s="1" t="str">
        <f>IF(ISNA(VLOOKUP($C3722,'DTEN TCAP Linkage deviceId'!$A$1:$A$20000,1,FALSE)),"No","Yes")</f>
        <v>No</v>
      </c>
      <c r="H3722" s="1" t="str">
        <f>IF(ISNA(VLOOKUP($C3722,'Provisioning Requester'!$F$3:$H$20000,2,FALSE)),"No","Yes")</f>
        <v>No</v>
      </c>
      <c r="I3722" s="1" t="str">
        <f>IF($H3722="Yes",VLOOKUP($C3722,'Provisioning Requester'!$F$3:$H$20000,3,FALSE),"-")</f>
        <v>-</v>
      </c>
      <c r="J3722" s="1" t="str">
        <f>IF(OR(D3722="SVCP", E3722="TRUE"), "No", IF(ISNA(VLOOKUP($C3722,'ProvResponder deviceId'!$A$1:$A$20000,1,FALSE)),"No","Yes"))</f>
        <v>No</v>
      </c>
      <c r="K3722" s="1" t="str">
        <f>IF($J3722="Yes",VLOOKUP($C3722,'ProvResponder deviceId'!$A$1:$C$20000,3,FALSE),"-")</f>
        <v>-</v>
      </c>
      <c r="L3722" s="1" t="str">
        <f t="shared" si="116"/>
        <v/>
      </c>
      <c r="M3722" s="1" t="str">
        <f t="shared" si="117"/>
        <v/>
      </c>
      <c r="N3722" s="1" t="str">
        <f>IF(ISBLANK($C3722),"",IF(ISNA(VLOOKUP($L3722,'result messages'!$H$3:$L$11,2,FALSE)),VLOOKUP($M3722,'result messages'!$H$3:$L$11,2,FALSE),VLOOKUP($L3722,'result messages'!$H$3:$L$11,2,FALSE)))</f>
        <v/>
      </c>
      <c r="O3722" s="1" t="str">
        <f>IF(ISBLANK($C3722),"",IF(ISNA(VLOOKUP($L3722,'result messages'!$H$3:$L$11,3,FALSE)),VLOOKUP($M3722,'result messages'!$H$3:$L$11,3,FALSE),VLOOKUP($L3722,'result messages'!$H$3:$L$11,3,FALSE)))</f>
        <v/>
      </c>
      <c r="P3722" s="1" t="str">
        <f>IF(ISBLANK($C3722),"",IF(ISNA(VLOOKUP($L3722,'result messages'!$H$3:$L$11,4,FALSE)),VLOOKUP($M3722,'result messages'!$H$3:$L$11,4,FALSE),VLOOKUP($L3722,'result messages'!$H$3:$L$11,4,FALSE)))</f>
        <v/>
      </c>
      <c r="Q3722" s="1" t="str">
        <f>IF(ISBLANK($C3722),"",IF(ISNA(VLOOKUP($L3722,'result messages'!$H$3:$L$11,5,FALSE)),VLOOKUP($M3722,'result messages'!$H$3:$L$11,5,FALSE),VLOOKUP($L3722,'result messages'!$H$3:$L$11,5,FALSE)))</f>
        <v/>
      </c>
    </row>
    <row r="3723" spans="1:17">
      <c r="A3723" s="1">
        <v>3720</v>
      </c>
      <c r="B3723" s="1"/>
      <c r="C3723" s="1"/>
      <c r="D3723" s="1"/>
      <c r="E3723" s="6"/>
      <c r="F3723" s="1"/>
      <c r="G3723" s="1" t="str">
        <f>IF(ISNA(VLOOKUP($C3723,'DTEN TCAP Linkage deviceId'!$A$1:$A$20000,1,FALSE)),"No","Yes")</f>
        <v>No</v>
      </c>
      <c r="H3723" s="1" t="str">
        <f>IF(ISNA(VLOOKUP($C3723,'Provisioning Requester'!$F$3:$H$20000,2,FALSE)),"No","Yes")</f>
        <v>No</v>
      </c>
      <c r="I3723" s="1" t="str">
        <f>IF($H3723="Yes",VLOOKUP($C3723,'Provisioning Requester'!$F$3:$H$20000,3,FALSE),"-")</f>
        <v>-</v>
      </c>
      <c r="J3723" s="1" t="str">
        <f>IF(OR(D3723="SVCP", E3723="TRUE"), "No", IF(ISNA(VLOOKUP($C3723,'ProvResponder deviceId'!$A$1:$A$20000,1,FALSE)),"No","Yes"))</f>
        <v>No</v>
      </c>
      <c r="K3723" s="1" t="str">
        <f>IF($J3723="Yes",VLOOKUP($C3723,'ProvResponder deviceId'!$A$1:$C$20000,3,FALSE),"-")</f>
        <v>-</v>
      </c>
      <c r="L3723" s="1" t="str">
        <f t="shared" si="116"/>
        <v/>
      </c>
      <c r="M3723" s="1" t="str">
        <f t="shared" si="117"/>
        <v/>
      </c>
      <c r="N3723" s="1" t="str">
        <f>IF(ISBLANK($C3723),"",IF(ISNA(VLOOKUP($L3723,'result messages'!$H$3:$L$11,2,FALSE)),VLOOKUP($M3723,'result messages'!$H$3:$L$11,2,FALSE),VLOOKUP($L3723,'result messages'!$H$3:$L$11,2,FALSE)))</f>
        <v/>
      </c>
      <c r="O3723" s="1" t="str">
        <f>IF(ISBLANK($C3723),"",IF(ISNA(VLOOKUP($L3723,'result messages'!$H$3:$L$11,3,FALSE)),VLOOKUP($M3723,'result messages'!$H$3:$L$11,3,FALSE),VLOOKUP($L3723,'result messages'!$H$3:$L$11,3,FALSE)))</f>
        <v/>
      </c>
      <c r="P3723" s="1" t="str">
        <f>IF(ISBLANK($C3723),"",IF(ISNA(VLOOKUP($L3723,'result messages'!$H$3:$L$11,4,FALSE)),VLOOKUP($M3723,'result messages'!$H$3:$L$11,4,FALSE),VLOOKUP($L3723,'result messages'!$H$3:$L$11,4,FALSE)))</f>
        <v/>
      </c>
      <c r="Q3723" s="1" t="str">
        <f>IF(ISBLANK($C3723),"",IF(ISNA(VLOOKUP($L3723,'result messages'!$H$3:$L$11,5,FALSE)),VLOOKUP($M3723,'result messages'!$H$3:$L$11,5,FALSE),VLOOKUP($L3723,'result messages'!$H$3:$L$11,5,FALSE)))</f>
        <v/>
      </c>
    </row>
    <row r="3724" spans="1:17">
      <c r="A3724" s="1">
        <v>3721</v>
      </c>
      <c r="B3724" s="1"/>
      <c r="C3724" s="1"/>
      <c r="D3724" s="1"/>
      <c r="E3724" s="6"/>
      <c r="F3724" s="1"/>
      <c r="G3724" s="1" t="str">
        <f>IF(ISNA(VLOOKUP($C3724,'DTEN TCAP Linkage deviceId'!$A$1:$A$20000,1,FALSE)),"No","Yes")</f>
        <v>No</v>
      </c>
      <c r="H3724" s="1" t="str">
        <f>IF(ISNA(VLOOKUP($C3724,'Provisioning Requester'!$F$3:$H$20000,2,FALSE)),"No","Yes")</f>
        <v>No</v>
      </c>
      <c r="I3724" s="1" t="str">
        <f>IF($H3724="Yes",VLOOKUP($C3724,'Provisioning Requester'!$F$3:$H$20000,3,FALSE),"-")</f>
        <v>-</v>
      </c>
      <c r="J3724" s="1" t="str">
        <f>IF(OR(D3724="SVCP", E3724="TRUE"), "No", IF(ISNA(VLOOKUP($C3724,'ProvResponder deviceId'!$A$1:$A$20000,1,FALSE)),"No","Yes"))</f>
        <v>No</v>
      </c>
      <c r="K3724" s="1" t="str">
        <f>IF($J3724="Yes",VLOOKUP($C3724,'ProvResponder deviceId'!$A$1:$C$20000,3,FALSE),"-")</f>
        <v>-</v>
      </c>
      <c r="L3724" s="1" t="str">
        <f t="shared" si="116"/>
        <v/>
      </c>
      <c r="M3724" s="1" t="str">
        <f t="shared" si="117"/>
        <v/>
      </c>
      <c r="N3724" s="1" t="str">
        <f>IF(ISBLANK($C3724),"",IF(ISNA(VLOOKUP($L3724,'result messages'!$H$3:$L$11,2,FALSE)),VLOOKUP($M3724,'result messages'!$H$3:$L$11,2,FALSE),VLOOKUP($L3724,'result messages'!$H$3:$L$11,2,FALSE)))</f>
        <v/>
      </c>
      <c r="O3724" s="1" t="str">
        <f>IF(ISBLANK($C3724),"",IF(ISNA(VLOOKUP($L3724,'result messages'!$H$3:$L$11,3,FALSE)),VLOOKUP($M3724,'result messages'!$H$3:$L$11,3,FALSE),VLOOKUP($L3724,'result messages'!$H$3:$L$11,3,FALSE)))</f>
        <v/>
      </c>
      <c r="P3724" s="1" t="str">
        <f>IF(ISBLANK($C3724),"",IF(ISNA(VLOOKUP($L3724,'result messages'!$H$3:$L$11,4,FALSE)),VLOOKUP($M3724,'result messages'!$H$3:$L$11,4,FALSE),VLOOKUP($L3724,'result messages'!$H$3:$L$11,4,FALSE)))</f>
        <v/>
      </c>
      <c r="Q3724" s="1" t="str">
        <f>IF(ISBLANK($C3724),"",IF(ISNA(VLOOKUP($L3724,'result messages'!$H$3:$L$11,5,FALSE)),VLOOKUP($M3724,'result messages'!$H$3:$L$11,5,FALSE),VLOOKUP($L3724,'result messages'!$H$3:$L$11,5,FALSE)))</f>
        <v/>
      </c>
    </row>
    <row r="3725" spans="1:17">
      <c r="A3725" s="1">
        <v>3722</v>
      </c>
      <c r="B3725" s="1"/>
      <c r="C3725" s="1"/>
      <c r="D3725" s="1"/>
      <c r="E3725" s="6"/>
      <c r="F3725" s="1"/>
      <c r="G3725" s="1" t="str">
        <f>IF(ISNA(VLOOKUP($C3725,'DTEN TCAP Linkage deviceId'!$A$1:$A$20000,1,FALSE)),"No","Yes")</f>
        <v>No</v>
      </c>
      <c r="H3725" s="1" t="str">
        <f>IF(ISNA(VLOOKUP($C3725,'Provisioning Requester'!$F$3:$H$20000,2,FALSE)),"No","Yes")</f>
        <v>No</v>
      </c>
      <c r="I3725" s="1" t="str">
        <f>IF($H3725="Yes",VLOOKUP($C3725,'Provisioning Requester'!$F$3:$H$20000,3,FALSE),"-")</f>
        <v>-</v>
      </c>
      <c r="J3725" s="1" t="str">
        <f>IF(OR(D3725="SVCP", E3725="TRUE"), "No", IF(ISNA(VLOOKUP($C3725,'ProvResponder deviceId'!$A$1:$A$20000,1,FALSE)),"No","Yes"))</f>
        <v>No</v>
      </c>
      <c r="K3725" s="1" t="str">
        <f>IF($J3725="Yes",VLOOKUP($C3725,'ProvResponder deviceId'!$A$1:$C$20000,3,FALSE),"-")</f>
        <v>-</v>
      </c>
      <c r="L3725" s="1" t="str">
        <f t="shared" si="116"/>
        <v/>
      </c>
      <c r="M3725" s="1" t="str">
        <f t="shared" si="117"/>
        <v/>
      </c>
      <c r="N3725" s="1" t="str">
        <f>IF(ISBLANK($C3725),"",IF(ISNA(VLOOKUP($L3725,'result messages'!$H$3:$L$11,2,FALSE)),VLOOKUP($M3725,'result messages'!$H$3:$L$11,2,FALSE),VLOOKUP($L3725,'result messages'!$H$3:$L$11,2,FALSE)))</f>
        <v/>
      </c>
      <c r="O3725" s="1" t="str">
        <f>IF(ISBLANK($C3725),"",IF(ISNA(VLOOKUP($L3725,'result messages'!$H$3:$L$11,3,FALSE)),VLOOKUP($M3725,'result messages'!$H$3:$L$11,3,FALSE),VLOOKUP($L3725,'result messages'!$H$3:$L$11,3,FALSE)))</f>
        <v/>
      </c>
      <c r="P3725" s="1" t="str">
        <f>IF(ISBLANK($C3725),"",IF(ISNA(VLOOKUP($L3725,'result messages'!$H$3:$L$11,4,FALSE)),VLOOKUP($M3725,'result messages'!$H$3:$L$11,4,FALSE),VLOOKUP($L3725,'result messages'!$H$3:$L$11,4,FALSE)))</f>
        <v/>
      </c>
      <c r="Q3725" s="1" t="str">
        <f>IF(ISBLANK($C3725),"",IF(ISNA(VLOOKUP($L3725,'result messages'!$H$3:$L$11,5,FALSE)),VLOOKUP($M3725,'result messages'!$H$3:$L$11,5,FALSE),VLOOKUP($L3725,'result messages'!$H$3:$L$11,5,FALSE)))</f>
        <v/>
      </c>
    </row>
    <row r="3726" spans="1:17">
      <c r="A3726" s="1">
        <v>3723</v>
      </c>
      <c r="B3726" s="1"/>
      <c r="C3726" s="1"/>
      <c r="D3726" s="1"/>
      <c r="E3726" s="6"/>
      <c r="F3726" s="1"/>
      <c r="G3726" s="1" t="str">
        <f>IF(ISNA(VLOOKUP($C3726,'DTEN TCAP Linkage deviceId'!$A$1:$A$20000,1,FALSE)),"No","Yes")</f>
        <v>No</v>
      </c>
      <c r="H3726" s="1" t="str">
        <f>IF(ISNA(VLOOKUP($C3726,'Provisioning Requester'!$F$3:$H$20000,2,FALSE)),"No","Yes")</f>
        <v>No</v>
      </c>
      <c r="I3726" s="1" t="str">
        <f>IF($H3726="Yes",VLOOKUP($C3726,'Provisioning Requester'!$F$3:$H$20000,3,FALSE),"-")</f>
        <v>-</v>
      </c>
      <c r="J3726" s="1" t="str">
        <f>IF(OR(D3726="SVCP", E3726="TRUE"), "No", IF(ISNA(VLOOKUP($C3726,'ProvResponder deviceId'!$A$1:$A$20000,1,FALSE)),"No","Yes"))</f>
        <v>No</v>
      </c>
      <c r="K3726" s="1" t="str">
        <f>IF($J3726="Yes",VLOOKUP($C3726,'ProvResponder deviceId'!$A$1:$C$20000,3,FALSE),"-")</f>
        <v>-</v>
      </c>
      <c r="L3726" s="1" t="str">
        <f t="shared" si="116"/>
        <v/>
      </c>
      <c r="M3726" s="1" t="str">
        <f t="shared" si="117"/>
        <v/>
      </c>
      <c r="N3726" s="1" t="str">
        <f>IF(ISBLANK($C3726),"",IF(ISNA(VLOOKUP($L3726,'result messages'!$H$3:$L$11,2,FALSE)),VLOOKUP($M3726,'result messages'!$H$3:$L$11,2,FALSE),VLOOKUP($L3726,'result messages'!$H$3:$L$11,2,FALSE)))</f>
        <v/>
      </c>
      <c r="O3726" s="1" t="str">
        <f>IF(ISBLANK($C3726),"",IF(ISNA(VLOOKUP($L3726,'result messages'!$H$3:$L$11,3,FALSE)),VLOOKUP($M3726,'result messages'!$H$3:$L$11,3,FALSE),VLOOKUP($L3726,'result messages'!$H$3:$L$11,3,FALSE)))</f>
        <v/>
      </c>
      <c r="P3726" s="1" t="str">
        <f>IF(ISBLANK($C3726),"",IF(ISNA(VLOOKUP($L3726,'result messages'!$H$3:$L$11,4,FALSE)),VLOOKUP($M3726,'result messages'!$H$3:$L$11,4,FALSE),VLOOKUP($L3726,'result messages'!$H$3:$L$11,4,FALSE)))</f>
        <v/>
      </c>
      <c r="Q3726" s="1" t="str">
        <f>IF(ISBLANK($C3726),"",IF(ISNA(VLOOKUP($L3726,'result messages'!$H$3:$L$11,5,FALSE)),VLOOKUP($M3726,'result messages'!$H$3:$L$11,5,FALSE),VLOOKUP($L3726,'result messages'!$H$3:$L$11,5,FALSE)))</f>
        <v/>
      </c>
    </row>
    <row r="3727" spans="1:17">
      <c r="A3727" s="1">
        <v>3724</v>
      </c>
      <c r="B3727" s="1"/>
      <c r="C3727" s="1"/>
      <c r="D3727" s="1"/>
      <c r="E3727" s="6"/>
      <c r="F3727" s="1"/>
      <c r="G3727" s="1" t="str">
        <f>IF(ISNA(VLOOKUP($C3727,'DTEN TCAP Linkage deviceId'!$A$1:$A$20000,1,FALSE)),"No","Yes")</f>
        <v>No</v>
      </c>
      <c r="H3727" s="1" t="str">
        <f>IF(ISNA(VLOOKUP($C3727,'Provisioning Requester'!$F$3:$H$20000,2,FALSE)),"No","Yes")</f>
        <v>No</v>
      </c>
      <c r="I3727" s="1" t="str">
        <f>IF($H3727="Yes",VLOOKUP($C3727,'Provisioning Requester'!$F$3:$H$20000,3,FALSE),"-")</f>
        <v>-</v>
      </c>
      <c r="J3727" s="1" t="str">
        <f>IF(OR(D3727="SVCP", E3727="TRUE"), "No", IF(ISNA(VLOOKUP($C3727,'ProvResponder deviceId'!$A$1:$A$20000,1,FALSE)),"No","Yes"))</f>
        <v>No</v>
      </c>
      <c r="K3727" s="1" t="str">
        <f>IF($J3727="Yes",VLOOKUP($C3727,'ProvResponder deviceId'!$A$1:$C$20000,3,FALSE),"-")</f>
        <v>-</v>
      </c>
      <c r="L3727" s="1" t="str">
        <f t="shared" si="116"/>
        <v/>
      </c>
      <c r="M3727" s="1" t="str">
        <f t="shared" si="117"/>
        <v/>
      </c>
      <c r="N3727" s="1" t="str">
        <f>IF(ISBLANK($C3727),"",IF(ISNA(VLOOKUP($L3727,'result messages'!$H$3:$L$11,2,FALSE)),VLOOKUP($M3727,'result messages'!$H$3:$L$11,2,FALSE),VLOOKUP($L3727,'result messages'!$H$3:$L$11,2,FALSE)))</f>
        <v/>
      </c>
      <c r="O3727" s="1" t="str">
        <f>IF(ISBLANK($C3727),"",IF(ISNA(VLOOKUP($L3727,'result messages'!$H$3:$L$11,3,FALSE)),VLOOKUP($M3727,'result messages'!$H$3:$L$11,3,FALSE),VLOOKUP($L3727,'result messages'!$H$3:$L$11,3,FALSE)))</f>
        <v/>
      </c>
      <c r="P3727" s="1" t="str">
        <f>IF(ISBLANK($C3727),"",IF(ISNA(VLOOKUP($L3727,'result messages'!$H$3:$L$11,4,FALSE)),VLOOKUP($M3727,'result messages'!$H$3:$L$11,4,FALSE),VLOOKUP($L3727,'result messages'!$H$3:$L$11,4,FALSE)))</f>
        <v/>
      </c>
      <c r="Q3727" s="1" t="str">
        <f>IF(ISBLANK($C3727),"",IF(ISNA(VLOOKUP($L3727,'result messages'!$H$3:$L$11,5,FALSE)),VLOOKUP($M3727,'result messages'!$H$3:$L$11,5,FALSE),VLOOKUP($L3727,'result messages'!$H$3:$L$11,5,FALSE)))</f>
        <v/>
      </c>
    </row>
    <row r="3728" spans="1:17">
      <c r="A3728" s="1">
        <v>3725</v>
      </c>
      <c r="B3728" s="1"/>
      <c r="C3728" s="1"/>
      <c r="D3728" s="1"/>
      <c r="E3728" s="6"/>
      <c r="F3728" s="1"/>
      <c r="G3728" s="1" t="str">
        <f>IF(ISNA(VLOOKUP($C3728,'DTEN TCAP Linkage deviceId'!$A$1:$A$20000,1,FALSE)),"No","Yes")</f>
        <v>No</v>
      </c>
      <c r="H3728" s="1" t="str">
        <f>IF(ISNA(VLOOKUP($C3728,'Provisioning Requester'!$F$3:$H$20000,2,FALSE)),"No","Yes")</f>
        <v>No</v>
      </c>
      <c r="I3728" s="1" t="str">
        <f>IF($H3728="Yes",VLOOKUP($C3728,'Provisioning Requester'!$F$3:$H$20000,3,FALSE),"-")</f>
        <v>-</v>
      </c>
      <c r="J3728" s="1" t="str">
        <f>IF(OR(D3728="SVCP", E3728="TRUE"), "No", IF(ISNA(VLOOKUP($C3728,'ProvResponder deviceId'!$A$1:$A$20000,1,FALSE)),"No","Yes"))</f>
        <v>No</v>
      </c>
      <c r="K3728" s="1" t="str">
        <f>IF($J3728="Yes",VLOOKUP($C3728,'ProvResponder deviceId'!$A$1:$C$20000,3,FALSE),"-")</f>
        <v>-</v>
      </c>
      <c r="L3728" s="1" t="str">
        <f t="shared" si="116"/>
        <v/>
      </c>
      <c r="M3728" s="1" t="str">
        <f t="shared" si="117"/>
        <v/>
      </c>
      <c r="N3728" s="1" t="str">
        <f>IF(ISBLANK($C3728),"",IF(ISNA(VLOOKUP($L3728,'result messages'!$H$3:$L$11,2,FALSE)),VLOOKUP($M3728,'result messages'!$H$3:$L$11,2,FALSE),VLOOKUP($L3728,'result messages'!$H$3:$L$11,2,FALSE)))</f>
        <v/>
      </c>
      <c r="O3728" s="1" t="str">
        <f>IF(ISBLANK($C3728),"",IF(ISNA(VLOOKUP($L3728,'result messages'!$H$3:$L$11,3,FALSE)),VLOOKUP($M3728,'result messages'!$H$3:$L$11,3,FALSE),VLOOKUP($L3728,'result messages'!$H$3:$L$11,3,FALSE)))</f>
        <v/>
      </c>
      <c r="P3728" s="1" t="str">
        <f>IF(ISBLANK($C3728),"",IF(ISNA(VLOOKUP($L3728,'result messages'!$H$3:$L$11,4,FALSE)),VLOOKUP($M3728,'result messages'!$H$3:$L$11,4,FALSE),VLOOKUP($L3728,'result messages'!$H$3:$L$11,4,FALSE)))</f>
        <v/>
      </c>
      <c r="Q3728" s="1" t="str">
        <f>IF(ISBLANK($C3728),"",IF(ISNA(VLOOKUP($L3728,'result messages'!$H$3:$L$11,5,FALSE)),VLOOKUP($M3728,'result messages'!$H$3:$L$11,5,FALSE),VLOOKUP($L3728,'result messages'!$H$3:$L$11,5,FALSE)))</f>
        <v/>
      </c>
    </row>
    <row r="3729" spans="1:17">
      <c r="A3729" s="1">
        <v>3726</v>
      </c>
      <c r="B3729" s="1"/>
      <c r="C3729" s="1"/>
      <c r="D3729" s="1"/>
      <c r="E3729" s="6"/>
      <c r="F3729" s="1"/>
      <c r="G3729" s="1" t="str">
        <f>IF(ISNA(VLOOKUP($C3729,'DTEN TCAP Linkage deviceId'!$A$1:$A$20000,1,FALSE)),"No","Yes")</f>
        <v>No</v>
      </c>
      <c r="H3729" s="1" t="str">
        <f>IF(ISNA(VLOOKUP($C3729,'Provisioning Requester'!$F$3:$H$20000,2,FALSE)),"No","Yes")</f>
        <v>No</v>
      </c>
      <c r="I3729" s="1" t="str">
        <f>IF($H3729="Yes",VLOOKUP($C3729,'Provisioning Requester'!$F$3:$H$20000,3,FALSE),"-")</f>
        <v>-</v>
      </c>
      <c r="J3729" s="1" t="str">
        <f>IF(OR(D3729="SVCP", E3729="TRUE"), "No", IF(ISNA(VLOOKUP($C3729,'ProvResponder deviceId'!$A$1:$A$20000,1,FALSE)),"No","Yes"))</f>
        <v>No</v>
      </c>
      <c r="K3729" s="1" t="str">
        <f>IF($J3729="Yes",VLOOKUP($C3729,'ProvResponder deviceId'!$A$1:$C$20000,3,FALSE),"-")</f>
        <v>-</v>
      </c>
      <c r="L3729" s="1" t="str">
        <f t="shared" si="116"/>
        <v/>
      </c>
      <c r="M3729" s="1" t="str">
        <f t="shared" si="117"/>
        <v/>
      </c>
      <c r="N3729" s="1" t="str">
        <f>IF(ISBLANK($C3729),"",IF(ISNA(VLOOKUP($L3729,'result messages'!$H$3:$L$11,2,FALSE)),VLOOKUP($M3729,'result messages'!$H$3:$L$11,2,FALSE),VLOOKUP($L3729,'result messages'!$H$3:$L$11,2,FALSE)))</f>
        <v/>
      </c>
      <c r="O3729" s="1" t="str">
        <f>IF(ISBLANK($C3729),"",IF(ISNA(VLOOKUP($L3729,'result messages'!$H$3:$L$11,3,FALSE)),VLOOKUP($M3729,'result messages'!$H$3:$L$11,3,FALSE),VLOOKUP($L3729,'result messages'!$H$3:$L$11,3,FALSE)))</f>
        <v/>
      </c>
      <c r="P3729" s="1" t="str">
        <f>IF(ISBLANK($C3729),"",IF(ISNA(VLOOKUP($L3729,'result messages'!$H$3:$L$11,4,FALSE)),VLOOKUP($M3729,'result messages'!$H$3:$L$11,4,FALSE),VLOOKUP($L3729,'result messages'!$H$3:$L$11,4,FALSE)))</f>
        <v/>
      </c>
      <c r="Q3729" s="1" t="str">
        <f>IF(ISBLANK($C3729),"",IF(ISNA(VLOOKUP($L3729,'result messages'!$H$3:$L$11,5,FALSE)),VLOOKUP($M3729,'result messages'!$H$3:$L$11,5,FALSE),VLOOKUP($L3729,'result messages'!$H$3:$L$11,5,FALSE)))</f>
        <v/>
      </c>
    </row>
    <row r="3730" spans="1:17">
      <c r="A3730" s="1">
        <v>3727</v>
      </c>
      <c r="B3730" s="1"/>
      <c r="C3730" s="1"/>
      <c r="D3730" s="1"/>
      <c r="E3730" s="6"/>
      <c r="F3730" s="1"/>
      <c r="G3730" s="1" t="str">
        <f>IF(ISNA(VLOOKUP($C3730,'DTEN TCAP Linkage deviceId'!$A$1:$A$20000,1,FALSE)),"No","Yes")</f>
        <v>No</v>
      </c>
      <c r="H3730" s="1" t="str">
        <f>IF(ISNA(VLOOKUP($C3730,'Provisioning Requester'!$F$3:$H$20000,2,FALSE)),"No","Yes")</f>
        <v>No</v>
      </c>
      <c r="I3730" s="1" t="str">
        <f>IF($H3730="Yes",VLOOKUP($C3730,'Provisioning Requester'!$F$3:$H$20000,3,FALSE),"-")</f>
        <v>-</v>
      </c>
      <c r="J3730" s="1" t="str">
        <f>IF(OR(D3730="SVCP", E3730="TRUE"), "No", IF(ISNA(VLOOKUP($C3730,'ProvResponder deviceId'!$A$1:$A$20000,1,FALSE)),"No","Yes"))</f>
        <v>No</v>
      </c>
      <c r="K3730" s="1" t="str">
        <f>IF($J3730="Yes",VLOOKUP($C3730,'ProvResponder deviceId'!$A$1:$C$20000,3,FALSE),"-")</f>
        <v>-</v>
      </c>
      <c r="L3730" s="1" t="str">
        <f t="shared" si="116"/>
        <v/>
      </c>
      <c r="M3730" s="1" t="str">
        <f t="shared" si="117"/>
        <v/>
      </c>
      <c r="N3730" s="1" t="str">
        <f>IF(ISBLANK($C3730),"",IF(ISNA(VLOOKUP($L3730,'result messages'!$H$3:$L$11,2,FALSE)),VLOOKUP($M3730,'result messages'!$H$3:$L$11,2,FALSE),VLOOKUP($L3730,'result messages'!$H$3:$L$11,2,FALSE)))</f>
        <v/>
      </c>
      <c r="O3730" s="1" t="str">
        <f>IF(ISBLANK($C3730),"",IF(ISNA(VLOOKUP($L3730,'result messages'!$H$3:$L$11,3,FALSE)),VLOOKUP($M3730,'result messages'!$H$3:$L$11,3,FALSE),VLOOKUP($L3730,'result messages'!$H$3:$L$11,3,FALSE)))</f>
        <v/>
      </c>
      <c r="P3730" s="1" t="str">
        <f>IF(ISBLANK($C3730),"",IF(ISNA(VLOOKUP($L3730,'result messages'!$H$3:$L$11,4,FALSE)),VLOOKUP($M3730,'result messages'!$H$3:$L$11,4,FALSE),VLOOKUP($L3730,'result messages'!$H$3:$L$11,4,FALSE)))</f>
        <v/>
      </c>
      <c r="Q3730" s="1" t="str">
        <f>IF(ISBLANK($C3730),"",IF(ISNA(VLOOKUP($L3730,'result messages'!$H$3:$L$11,5,FALSE)),VLOOKUP($M3730,'result messages'!$H$3:$L$11,5,FALSE),VLOOKUP($L3730,'result messages'!$H$3:$L$11,5,FALSE)))</f>
        <v/>
      </c>
    </row>
    <row r="3731" spans="1:17">
      <c r="A3731" s="1">
        <v>3728</v>
      </c>
      <c r="B3731" s="1"/>
      <c r="C3731" s="1"/>
      <c r="D3731" s="1"/>
      <c r="E3731" s="6"/>
      <c r="F3731" s="1"/>
      <c r="G3731" s="1" t="str">
        <f>IF(ISNA(VLOOKUP($C3731,'DTEN TCAP Linkage deviceId'!$A$1:$A$20000,1,FALSE)),"No","Yes")</f>
        <v>No</v>
      </c>
      <c r="H3731" s="1" t="str">
        <f>IF(ISNA(VLOOKUP($C3731,'Provisioning Requester'!$F$3:$H$20000,2,FALSE)),"No","Yes")</f>
        <v>No</v>
      </c>
      <c r="I3731" s="1" t="str">
        <f>IF($H3731="Yes",VLOOKUP($C3731,'Provisioning Requester'!$F$3:$H$20000,3,FALSE),"-")</f>
        <v>-</v>
      </c>
      <c r="J3731" s="1" t="str">
        <f>IF(OR(D3731="SVCP", E3731="TRUE"), "No", IF(ISNA(VLOOKUP($C3731,'ProvResponder deviceId'!$A$1:$A$20000,1,FALSE)),"No","Yes"))</f>
        <v>No</v>
      </c>
      <c r="K3731" s="1" t="str">
        <f>IF($J3731="Yes",VLOOKUP($C3731,'ProvResponder deviceId'!$A$1:$C$20000,3,FALSE),"-")</f>
        <v>-</v>
      </c>
      <c r="L3731" s="1" t="str">
        <f t="shared" si="116"/>
        <v/>
      </c>
      <c r="M3731" s="1" t="str">
        <f t="shared" si="117"/>
        <v/>
      </c>
      <c r="N3731" s="1" t="str">
        <f>IF(ISBLANK($C3731),"",IF(ISNA(VLOOKUP($L3731,'result messages'!$H$3:$L$11,2,FALSE)),VLOOKUP($M3731,'result messages'!$H$3:$L$11,2,FALSE),VLOOKUP($L3731,'result messages'!$H$3:$L$11,2,FALSE)))</f>
        <v/>
      </c>
      <c r="O3731" s="1" t="str">
        <f>IF(ISBLANK($C3731),"",IF(ISNA(VLOOKUP($L3731,'result messages'!$H$3:$L$11,3,FALSE)),VLOOKUP($M3731,'result messages'!$H$3:$L$11,3,FALSE),VLOOKUP($L3731,'result messages'!$H$3:$L$11,3,FALSE)))</f>
        <v/>
      </c>
      <c r="P3731" s="1" t="str">
        <f>IF(ISBLANK($C3731),"",IF(ISNA(VLOOKUP($L3731,'result messages'!$H$3:$L$11,4,FALSE)),VLOOKUP($M3731,'result messages'!$H$3:$L$11,4,FALSE),VLOOKUP($L3731,'result messages'!$H$3:$L$11,4,FALSE)))</f>
        <v/>
      </c>
      <c r="Q3731" s="1" t="str">
        <f>IF(ISBLANK($C3731),"",IF(ISNA(VLOOKUP($L3731,'result messages'!$H$3:$L$11,5,FALSE)),VLOOKUP($M3731,'result messages'!$H$3:$L$11,5,FALSE),VLOOKUP($L3731,'result messages'!$H$3:$L$11,5,FALSE)))</f>
        <v/>
      </c>
    </row>
    <row r="3732" spans="1:17">
      <c r="A3732" s="1">
        <v>3729</v>
      </c>
      <c r="B3732" s="1"/>
      <c r="C3732" s="1"/>
      <c r="D3732" s="1"/>
      <c r="E3732" s="6"/>
      <c r="F3732" s="1"/>
      <c r="G3732" s="1" t="str">
        <f>IF(ISNA(VLOOKUP($C3732,'DTEN TCAP Linkage deviceId'!$A$1:$A$20000,1,FALSE)),"No","Yes")</f>
        <v>No</v>
      </c>
      <c r="H3732" s="1" t="str">
        <f>IF(ISNA(VLOOKUP($C3732,'Provisioning Requester'!$F$3:$H$20000,2,FALSE)),"No","Yes")</f>
        <v>No</v>
      </c>
      <c r="I3732" s="1" t="str">
        <f>IF($H3732="Yes",VLOOKUP($C3732,'Provisioning Requester'!$F$3:$H$20000,3,FALSE),"-")</f>
        <v>-</v>
      </c>
      <c r="J3732" s="1" t="str">
        <f>IF(OR(D3732="SVCP", E3732="TRUE"), "No", IF(ISNA(VLOOKUP($C3732,'ProvResponder deviceId'!$A$1:$A$20000,1,FALSE)),"No","Yes"))</f>
        <v>No</v>
      </c>
      <c r="K3732" s="1" t="str">
        <f>IF($J3732="Yes",VLOOKUP($C3732,'ProvResponder deviceId'!$A$1:$C$20000,3,FALSE),"-")</f>
        <v>-</v>
      </c>
      <c r="L3732" s="1" t="str">
        <f t="shared" si="116"/>
        <v/>
      </c>
      <c r="M3732" s="1" t="str">
        <f t="shared" si="117"/>
        <v/>
      </c>
      <c r="N3732" s="1" t="str">
        <f>IF(ISBLANK($C3732),"",IF(ISNA(VLOOKUP($L3732,'result messages'!$H$3:$L$11,2,FALSE)),VLOOKUP($M3732,'result messages'!$H$3:$L$11,2,FALSE),VLOOKUP($L3732,'result messages'!$H$3:$L$11,2,FALSE)))</f>
        <v/>
      </c>
      <c r="O3732" s="1" t="str">
        <f>IF(ISBLANK($C3732),"",IF(ISNA(VLOOKUP($L3732,'result messages'!$H$3:$L$11,3,FALSE)),VLOOKUP($M3732,'result messages'!$H$3:$L$11,3,FALSE),VLOOKUP($L3732,'result messages'!$H$3:$L$11,3,FALSE)))</f>
        <v/>
      </c>
      <c r="P3732" s="1" t="str">
        <f>IF(ISBLANK($C3732),"",IF(ISNA(VLOOKUP($L3732,'result messages'!$H$3:$L$11,4,FALSE)),VLOOKUP($M3732,'result messages'!$H$3:$L$11,4,FALSE),VLOOKUP($L3732,'result messages'!$H$3:$L$11,4,FALSE)))</f>
        <v/>
      </c>
      <c r="Q3732" s="1" t="str">
        <f>IF(ISBLANK($C3732),"",IF(ISNA(VLOOKUP($L3732,'result messages'!$H$3:$L$11,5,FALSE)),VLOOKUP($M3732,'result messages'!$H$3:$L$11,5,FALSE),VLOOKUP($L3732,'result messages'!$H$3:$L$11,5,FALSE)))</f>
        <v/>
      </c>
    </row>
    <row r="3733" spans="1:17">
      <c r="A3733" s="1">
        <v>3730</v>
      </c>
      <c r="B3733" s="1"/>
      <c r="C3733" s="1"/>
      <c r="D3733" s="1"/>
      <c r="E3733" s="6"/>
      <c r="F3733" s="1"/>
      <c r="G3733" s="1" t="str">
        <f>IF(ISNA(VLOOKUP($C3733,'DTEN TCAP Linkage deviceId'!$A$1:$A$20000,1,FALSE)),"No","Yes")</f>
        <v>No</v>
      </c>
      <c r="H3733" s="1" t="str">
        <f>IF(ISNA(VLOOKUP($C3733,'Provisioning Requester'!$F$3:$H$20000,2,FALSE)),"No","Yes")</f>
        <v>No</v>
      </c>
      <c r="I3733" s="1" t="str">
        <f>IF($H3733="Yes",VLOOKUP($C3733,'Provisioning Requester'!$F$3:$H$20000,3,FALSE),"-")</f>
        <v>-</v>
      </c>
      <c r="J3733" s="1" t="str">
        <f>IF(OR(D3733="SVCP", E3733="TRUE"), "No", IF(ISNA(VLOOKUP($C3733,'ProvResponder deviceId'!$A$1:$A$20000,1,FALSE)),"No","Yes"))</f>
        <v>No</v>
      </c>
      <c r="K3733" s="1" t="str">
        <f>IF($J3733="Yes",VLOOKUP($C3733,'ProvResponder deviceId'!$A$1:$C$20000,3,FALSE),"-")</f>
        <v>-</v>
      </c>
      <c r="L3733" s="1" t="str">
        <f t="shared" si="116"/>
        <v/>
      </c>
      <c r="M3733" s="1" t="str">
        <f t="shared" si="117"/>
        <v/>
      </c>
      <c r="N3733" s="1" t="str">
        <f>IF(ISBLANK($C3733),"",IF(ISNA(VLOOKUP($L3733,'result messages'!$H$3:$L$11,2,FALSE)),VLOOKUP($M3733,'result messages'!$H$3:$L$11,2,FALSE),VLOOKUP($L3733,'result messages'!$H$3:$L$11,2,FALSE)))</f>
        <v/>
      </c>
      <c r="O3733" s="1" t="str">
        <f>IF(ISBLANK($C3733),"",IF(ISNA(VLOOKUP($L3733,'result messages'!$H$3:$L$11,3,FALSE)),VLOOKUP($M3733,'result messages'!$H$3:$L$11,3,FALSE),VLOOKUP($L3733,'result messages'!$H$3:$L$11,3,FALSE)))</f>
        <v/>
      </c>
      <c r="P3733" s="1" t="str">
        <f>IF(ISBLANK($C3733),"",IF(ISNA(VLOOKUP($L3733,'result messages'!$H$3:$L$11,4,FALSE)),VLOOKUP($M3733,'result messages'!$H$3:$L$11,4,FALSE),VLOOKUP($L3733,'result messages'!$H$3:$L$11,4,FALSE)))</f>
        <v/>
      </c>
      <c r="Q3733" s="1" t="str">
        <f>IF(ISBLANK($C3733),"",IF(ISNA(VLOOKUP($L3733,'result messages'!$H$3:$L$11,5,FALSE)),VLOOKUP($M3733,'result messages'!$H$3:$L$11,5,FALSE),VLOOKUP($L3733,'result messages'!$H$3:$L$11,5,FALSE)))</f>
        <v/>
      </c>
    </row>
    <row r="3734" spans="1:17">
      <c r="A3734" s="1">
        <v>3731</v>
      </c>
      <c r="B3734" s="1"/>
      <c r="C3734" s="1"/>
      <c r="D3734" s="1"/>
      <c r="E3734" s="6"/>
      <c r="F3734" s="1"/>
      <c r="G3734" s="1" t="str">
        <f>IF(ISNA(VLOOKUP($C3734,'DTEN TCAP Linkage deviceId'!$A$1:$A$20000,1,FALSE)),"No","Yes")</f>
        <v>No</v>
      </c>
      <c r="H3734" s="1" t="str">
        <f>IF(ISNA(VLOOKUP($C3734,'Provisioning Requester'!$F$3:$H$20000,2,FALSE)),"No","Yes")</f>
        <v>No</v>
      </c>
      <c r="I3734" s="1" t="str">
        <f>IF($H3734="Yes",VLOOKUP($C3734,'Provisioning Requester'!$F$3:$H$20000,3,FALSE),"-")</f>
        <v>-</v>
      </c>
      <c r="J3734" s="1" t="str">
        <f>IF(OR(D3734="SVCP", E3734="TRUE"), "No", IF(ISNA(VLOOKUP($C3734,'ProvResponder deviceId'!$A$1:$A$20000,1,FALSE)),"No","Yes"))</f>
        <v>No</v>
      </c>
      <c r="K3734" s="1" t="str">
        <f>IF($J3734="Yes",VLOOKUP($C3734,'ProvResponder deviceId'!$A$1:$C$20000,3,FALSE),"-")</f>
        <v>-</v>
      </c>
      <c r="L3734" s="1" t="str">
        <f t="shared" si="116"/>
        <v/>
      </c>
      <c r="M3734" s="1" t="str">
        <f t="shared" si="117"/>
        <v/>
      </c>
      <c r="N3734" s="1" t="str">
        <f>IF(ISBLANK($C3734),"",IF(ISNA(VLOOKUP($L3734,'result messages'!$H$3:$L$11,2,FALSE)),VLOOKUP($M3734,'result messages'!$H$3:$L$11,2,FALSE),VLOOKUP($L3734,'result messages'!$H$3:$L$11,2,FALSE)))</f>
        <v/>
      </c>
      <c r="O3734" s="1" t="str">
        <f>IF(ISBLANK($C3734),"",IF(ISNA(VLOOKUP($L3734,'result messages'!$H$3:$L$11,3,FALSE)),VLOOKUP($M3734,'result messages'!$H$3:$L$11,3,FALSE),VLOOKUP($L3734,'result messages'!$H$3:$L$11,3,FALSE)))</f>
        <v/>
      </c>
      <c r="P3734" s="1" t="str">
        <f>IF(ISBLANK($C3734),"",IF(ISNA(VLOOKUP($L3734,'result messages'!$H$3:$L$11,4,FALSE)),VLOOKUP($M3734,'result messages'!$H$3:$L$11,4,FALSE),VLOOKUP($L3734,'result messages'!$H$3:$L$11,4,FALSE)))</f>
        <v/>
      </c>
      <c r="Q3734" s="1" t="str">
        <f>IF(ISBLANK($C3734),"",IF(ISNA(VLOOKUP($L3734,'result messages'!$H$3:$L$11,5,FALSE)),VLOOKUP($M3734,'result messages'!$H$3:$L$11,5,FALSE),VLOOKUP($L3734,'result messages'!$H$3:$L$11,5,FALSE)))</f>
        <v/>
      </c>
    </row>
    <row r="3735" spans="1:17">
      <c r="A3735" s="1">
        <v>3732</v>
      </c>
      <c r="B3735" s="1"/>
      <c r="C3735" s="1"/>
      <c r="D3735" s="1"/>
      <c r="E3735" s="6"/>
      <c r="F3735" s="1"/>
      <c r="G3735" s="1" t="str">
        <f>IF(ISNA(VLOOKUP($C3735,'DTEN TCAP Linkage deviceId'!$A$1:$A$20000,1,FALSE)),"No","Yes")</f>
        <v>No</v>
      </c>
      <c r="H3735" s="1" t="str">
        <f>IF(ISNA(VLOOKUP($C3735,'Provisioning Requester'!$F$3:$H$20000,2,FALSE)),"No","Yes")</f>
        <v>No</v>
      </c>
      <c r="I3735" s="1" t="str">
        <f>IF($H3735="Yes",VLOOKUP($C3735,'Provisioning Requester'!$F$3:$H$20000,3,FALSE),"-")</f>
        <v>-</v>
      </c>
      <c r="J3735" s="1" t="str">
        <f>IF(OR(D3735="SVCP", E3735="TRUE"), "No", IF(ISNA(VLOOKUP($C3735,'ProvResponder deviceId'!$A$1:$A$20000,1,FALSE)),"No","Yes"))</f>
        <v>No</v>
      </c>
      <c r="K3735" s="1" t="str">
        <f>IF($J3735="Yes",VLOOKUP($C3735,'ProvResponder deviceId'!$A$1:$C$20000,3,FALSE),"-")</f>
        <v>-</v>
      </c>
      <c r="L3735" s="1" t="str">
        <f t="shared" si="116"/>
        <v/>
      </c>
      <c r="M3735" s="1" t="str">
        <f t="shared" si="117"/>
        <v/>
      </c>
      <c r="N3735" s="1" t="str">
        <f>IF(ISBLANK($C3735),"",IF(ISNA(VLOOKUP($L3735,'result messages'!$H$3:$L$11,2,FALSE)),VLOOKUP($M3735,'result messages'!$H$3:$L$11,2,FALSE),VLOOKUP($L3735,'result messages'!$H$3:$L$11,2,FALSE)))</f>
        <v/>
      </c>
      <c r="O3735" s="1" t="str">
        <f>IF(ISBLANK($C3735),"",IF(ISNA(VLOOKUP($L3735,'result messages'!$H$3:$L$11,3,FALSE)),VLOOKUP($M3735,'result messages'!$H$3:$L$11,3,FALSE),VLOOKUP($L3735,'result messages'!$H$3:$L$11,3,FALSE)))</f>
        <v/>
      </c>
      <c r="P3735" s="1" t="str">
        <f>IF(ISBLANK($C3735),"",IF(ISNA(VLOOKUP($L3735,'result messages'!$H$3:$L$11,4,FALSE)),VLOOKUP($M3735,'result messages'!$H$3:$L$11,4,FALSE),VLOOKUP($L3735,'result messages'!$H$3:$L$11,4,FALSE)))</f>
        <v/>
      </c>
      <c r="Q3735" s="1" t="str">
        <f>IF(ISBLANK($C3735),"",IF(ISNA(VLOOKUP($L3735,'result messages'!$H$3:$L$11,5,FALSE)),VLOOKUP($M3735,'result messages'!$H$3:$L$11,5,FALSE),VLOOKUP($L3735,'result messages'!$H$3:$L$11,5,FALSE)))</f>
        <v/>
      </c>
    </row>
    <row r="3736" spans="1:17">
      <c r="A3736" s="1">
        <v>3733</v>
      </c>
      <c r="B3736" s="1"/>
      <c r="C3736" s="1"/>
      <c r="D3736" s="1"/>
      <c r="E3736" s="6"/>
      <c r="F3736" s="1"/>
      <c r="G3736" s="1" t="str">
        <f>IF(ISNA(VLOOKUP($C3736,'DTEN TCAP Linkage deviceId'!$A$1:$A$20000,1,FALSE)),"No","Yes")</f>
        <v>No</v>
      </c>
      <c r="H3736" s="1" t="str">
        <f>IF(ISNA(VLOOKUP($C3736,'Provisioning Requester'!$F$3:$H$20000,2,FALSE)),"No","Yes")</f>
        <v>No</v>
      </c>
      <c r="I3736" s="1" t="str">
        <f>IF($H3736="Yes",VLOOKUP($C3736,'Provisioning Requester'!$F$3:$H$20000,3,FALSE),"-")</f>
        <v>-</v>
      </c>
      <c r="J3736" s="1" t="str">
        <f>IF(OR(D3736="SVCP", E3736="TRUE"), "No", IF(ISNA(VLOOKUP($C3736,'ProvResponder deviceId'!$A$1:$A$20000,1,FALSE)),"No","Yes"))</f>
        <v>No</v>
      </c>
      <c r="K3736" s="1" t="str">
        <f>IF($J3736="Yes",VLOOKUP($C3736,'ProvResponder deviceId'!$A$1:$C$20000,3,FALSE),"-")</f>
        <v>-</v>
      </c>
      <c r="L3736" s="1" t="str">
        <f t="shared" si="116"/>
        <v/>
      </c>
      <c r="M3736" s="1" t="str">
        <f t="shared" si="117"/>
        <v/>
      </c>
      <c r="N3736" s="1" t="str">
        <f>IF(ISBLANK($C3736),"",IF(ISNA(VLOOKUP($L3736,'result messages'!$H$3:$L$11,2,FALSE)),VLOOKUP($M3736,'result messages'!$H$3:$L$11,2,FALSE),VLOOKUP($L3736,'result messages'!$H$3:$L$11,2,FALSE)))</f>
        <v/>
      </c>
      <c r="O3736" s="1" t="str">
        <f>IF(ISBLANK($C3736),"",IF(ISNA(VLOOKUP($L3736,'result messages'!$H$3:$L$11,3,FALSE)),VLOOKUP($M3736,'result messages'!$H$3:$L$11,3,FALSE),VLOOKUP($L3736,'result messages'!$H$3:$L$11,3,FALSE)))</f>
        <v/>
      </c>
      <c r="P3736" s="1" t="str">
        <f>IF(ISBLANK($C3736),"",IF(ISNA(VLOOKUP($L3736,'result messages'!$H$3:$L$11,4,FALSE)),VLOOKUP($M3736,'result messages'!$H$3:$L$11,4,FALSE),VLOOKUP($L3736,'result messages'!$H$3:$L$11,4,FALSE)))</f>
        <v/>
      </c>
      <c r="Q3736" s="1" t="str">
        <f>IF(ISBLANK($C3736),"",IF(ISNA(VLOOKUP($L3736,'result messages'!$H$3:$L$11,5,FALSE)),VLOOKUP($M3736,'result messages'!$H$3:$L$11,5,FALSE),VLOOKUP($L3736,'result messages'!$H$3:$L$11,5,FALSE)))</f>
        <v/>
      </c>
    </row>
    <row r="3737" spans="1:17">
      <c r="A3737" s="1">
        <v>3734</v>
      </c>
      <c r="B3737" s="1"/>
      <c r="C3737" s="1"/>
      <c r="D3737" s="1"/>
      <c r="E3737" s="6"/>
      <c r="F3737" s="1"/>
      <c r="G3737" s="1" t="str">
        <f>IF(ISNA(VLOOKUP($C3737,'DTEN TCAP Linkage deviceId'!$A$1:$A$20000,1,FALSE)),"No","Yes")</f>
        <v>No</v>
      </c>
      <c r="H3737" s="1" t="str">
        <f>IF(ISNA(VLOOKUP($C3737,'Provisioning Requester'!$F$3:$H$20000,2,FALSE)),"No","Yes")</f>
        <v>No</v>
      </c>
      <c r="I3737" s="1" t="str">
        <f>IF($H3737="Yes",VLOOKUP($C3737,'Provisioning Requester'!$F$3:$H$20000,3,FALSE),"-")</f>
        <v>-</v>
      </c>
      <c r="J3737" s="1" t="str">
        <f>IF(OR(D3737="SVCP", E3737="TRUE"), "No", IF(ISNA(VLOOKUP($C3737,'ProvResponder deviceId'!$A$1:$A$20000,1,FALSE)),"No","Yes"))</f>
        <v>No</v>
      </c>
      <c r="K3737" s="1" t="str">
        <f>IF($J3737="Yes",VLOOKUP($C3737,'ProvResponder deviceId'!$A$1:$C$20000,3,FALSE),"-")</f>
        <v>-</v>
      </c>
      <c r="L3737" s="1" t="str">
        <f t="shared" si="116"/>
        <v/>
      </c>
      <c r="M3737" s="1" t="str">
        <f t="shared" si="117"/>
        <v/>
      </c>
      <c r="N3737" s="1" t="str">
        <f>IF(ISBLANK($C3737),"",IF(ISNA(VLOOKUP($L3737,'result messages'!$H$3:$L$11,2,FALSE)),VLOOKUP($M3737,'result messages'!$H$3:$L$11,2,FALSE),VLOOKUP($L3737,'result messages'!$H$3:$L$11,2,FALSE)))</f>
        <v/>
      </c>
      <c r="O3737" s="1" t="str">
        <f>IF(ISBLANK($C3737),"",IF(ISNA(VLOOKUP($L3737,'result messages'!$H$3:$L$11,3,FALSE)),VLOOKUP($M3737,'result messages'!$H$3:$L$11,3,FALSE),VLOOKUP($L3737,'result messages'!$H$3:$L$11,3,FALSE)))</f>
        <v/>
      </c>
      <c r="P3737" s="1" t="str">
        <f>IF(ISBLANK($C3737),"",IF(ISNA(VLOOKUP($L3737,'result messages'!$H$3:$L$11,4,FALSE)),VLOOKUP($M3737,'result messages'!$H$3:$L$11,4,FALSE),VLOOKUP($L3737,'result messages'!$H$3:$L$11,4,FALSE)))</f>
        <v/>
      </c>
      <c r="Q3737" s="1" t="str">
        <f>IF(ISBLANK($C3737),"",IF(ISNA(VLOOKUP($L3737,'result messages'!$H$3:$L$11,5,FALSE)),VLOOKUP($M3737,'result messages'!$H$3:$L$11,5,FALSE),VLOOKUP($L3737,'result messages'!$H$3:$L$11,5,FALSE)))</f>
        <v/>
      </c>
    </row>
    <row r="3738" spans="1:17">
      <c r="A3738" s="1">
        <v>3735</v>
      </c>
      <c r="B3738" s="1"/>
      <c r="C3738" s="1"/>
      <c r="D3738" s="1"/>
      <c r="E3738" s="6"/>
      <c r="F3738" s="1"/>
      <c r="G3738" s="1" t="str">
        <f>IF(ISNA(VLOOKUP($C3738,'DTEN TCAP Linkage deviceId'!$A$1:$A$20000,1,FALSE)),"No","Yes")</f>
        <v>No</v>
      </c>
      <c r="H3738" s="1" t="str">
        <f>IF(ISNA(VLOOKUP($C3738,'Provisioning Requester'!$F$3:$H$20000,2,FALSE)),"No","Yes")</f>
        <v>No</v>
      </c>
      <c r="I3738" s="1" t="str">
        <f>IF($H3738="Yes",VLOOKUP($C3738,'Provisioning Requester'!$F$3:$H$20000,3,FALSE),"-")</f>
        <v>-</v>
      </c>
      <c r="J3738" s="1" t="str">
        <f>IF(OR(D3738="SVCP", E3738="TRUE"), "No", IF(ISNA(VLOOKUP($C3738,'ProvResponder deviceId'!$A$1:$A$20000,1,FALSE)),"No","Yes"))</f>
        <v>No</v>
      </c>
      <c r="K3738" s="1" t="str">
        <f>IF($J3738="Yes",VLOOKUP($C3738,'ProvResponder deviceId'!$A$1:$C$20000,3,FALSE),"-")</f>
        <v>-</v>
      </c>
      <c r="L3738" s="1" t="str">
        <f t="shared" si="116"/>
        <v/>
      </c>
      <c r="M3738" s="1" t="str">
        <f t="shared" si="117"/>
        <v/>
      </c>
      <c r="N3738" s="1" t="str">
        <f>IF(ISBLANK($C3738),"",IF(ISNA(VLOOKUP($L3738,'result messages'!$H$3:$L$11,2,FALSE)),VLOOKUP($M3738,'result messages'!$H$3:$L$11,2,FALSE),VLOOKUP($L3738,'result messages'!$H$3:$L$11,2,FALSE)))</f>
        <v/>
      </c>
      <c r="O3738" s="1" t="str">
        <f>IF(ISBLANK($C3738),"",IF(ISNA(VLOOKUP($L3738,'result messages'!$H$3:$L$11,3,FALSE)),VLOOKUP($M3738,'result messages'!$H$3:$L$11,3,FALSE),VLOOKUP($L3738,'result messages'!$H$3:$L$11,3,FALSE)))</f>
        <v/>
      </c>
      <c r="P3738" s="1" t="str">
        <f>IF(ISBLANK($C3738),"",IF(ISNA(VLOOKUP($L3738,'result messages'!$H$3:$L$11,4,FALSE)),VLOOKUP($M3738,'result messages'!$H$3:$L$11,4,FALSE),VLOOKUP($L3738,'result messages'!$H$3:$L$11,4,FALSE)))</f>
        <v/>
      </c>
      <c r="Q3738" s="1" t="str">
        <f>IF(ISBLANK($C3738),"",IF(ISNA(VLOOKUP($L3738,'result messages'!$H$3:$L$11,5,FALSE)),VLOOKUP($M3738,'result messages'!$H$3:$L$11,5,FALSE),VLOOKUP($L3738,'result messages'!$H$3:$L$11,5,FALSE)))</f>
        <v/>
      </c>
    </row>
    <row r="3739" spans="1:17">
      <c r="A3739" s="1">
        <v>3736</v>
      </c>
      <c r="B3739" s="1"/>
      <c r="C3739" s="1"/>
      <c r="D3739" s="1"/>
      <c r="E3739" s="6"/>
      <c r="F3739" s="1"/>
      <c r="G3739" s="1" t="str">
        <f>IF(ISNA(VLOOKUP($C3739,'DTEN TCAP Linkage deviceId'!$A$1:$A$20000,1,FALSE)),"No","Yes")</f>
        <v>No</v>
      </c>
      <c r="H3739" s="1" t="str">
        <f>IF(ISNA(VLOOKUP($C3739,'Provisioning Requester'!$F$3:$H$20000,2,FALSE)),"No","Yes")</f>
        <v>No</v>
      </c>
      <c r="I3739" s="1" t="str">
        <f>IF($H3739="Yes",VLOOKUP($C3739,'Provisioning Requester'!$F$3:$H$20000,3,FALSE),"-")</f>
        <v>-</v>
      </c>
      <c r="J3739" s="1" t="str">
        <f>IF(OR(D3739="SVCP", E3739="TRUE"), "No", IF(ISNA(VLOOKUP($C3739,'ProvResponder deviceId'!$A$1:$A$20000,1,FALSE)),"No","Yes"))</f>
        <v>No</v>
      </c>
      <c r="K3739" s="1" t="str">
        <f>IF($J3739="Yes",VLOOKUP($C3739,'ProvResponder deviceId'!$A$1:$C$20000,3,FALSE),"-")</f>
        <v>-</v>
      </c>
      <c r="L3739" s="1" t="str">
        <f t="shared" si="116"/>
        <v/>
      </c>
      <c r="M3739" s="1" t="str">
        <f t="shared" si="117"/>
        <v/>
      </c>
      <c r="N3739" s="1" t="str">
        <f>IF(ISBLANK($C3739),"",IF(ISNA(VLOOKUP($L3739,'result messages'!$H$3:$L$11,2,FALSE)),VLOOKUP($M3739,'result messages'!$H$3:$L$11,2,FALSE),VLOOKUP($L3739,'result messages'!$H$3:$L$11,2,FALSE)))</f>
        <v/>
      </c>
      <c r="O3739" s="1" t="str">
        <f>IF(ISBLANK($C3739),"",IF(ISNA(VLOOKUP($L3739,'result messages'!$H$3:$L$11,3,FALSE)),VLOOKUP($M3739,'result messages'!$H$3:$L$11,3,FALSE),VLOOKUP($L3739,'result messages'!$H$3:$L$11,3,FALSE)))</f>
        <v/>
      </c>
      <c r="P3739" s="1" t="str">
        <f>IF(ISBLANK($C3739),"",IF(ISNA(VLOOKUP($L3739,'result messages'!$H$3:$L$11,4,FALSE)),VLOOKUP($M3739,'result messages'!$H$3:$L$11,4,FALSE),VLOOKUP($L3739,'result messages'!$H$3:$L$11,4,FALSE)))</f>
        <v/>
      </c>
      <c r="Q3739" s="1" t="str">
        <f>IF(ISBLANK($C3739),"",IF(ISNA(VLOOKUP($L3739,'result messages'!$H$3:$L$11,5,FALSE)),VLOOKUP($M3739,'result messages'!$H$3:$L$11,5,FALSE),VLOOKUP($L3739,'result messages'!$H$3:$L$11,5,FALSE)))</f>
        <v/>
      </c>
    </row>
    <row r="3740" spans="1:17">
      <c r="A3740" s="1">
        <v>3737</v>
      </c>
      <c r="B3740" s="1"/>
      <c r="C3740" s="1"/>
      <c r="D3740" s="1"/>
      <c r="E3740" s="6"/>
      <c r="F3740" s="1"/>
      <c r="G3740" s="1" t="str">
        <f>IF(ISNA(VLOOKUP($C3740,'DTEN TCAP Linkage deviceId'!$A$1:$A$20000,1,FALSE)),"No","Yes")</f>
        <v>No</v>
      </c>
      <c r="H3740" s="1" t="str">
        <f>IF(ISNA(VLOOKUP($C3740,'Provisioning Requester'!$F$3:$H$20000,2,FALSE)),"No","Yes")</f>
        <v>No</v>
      </c>
      <c r="I3740" s="1" t="str">
        <f>IF($H3740="Yes",VLOOKUP($C3740,'Provisioning Requester'!$F$3:$H$20000,3,FALSE),"-")</f>
        <v>-</v>
      </c>
      <c r="J3740" s="1" t="str">
        <f>IF(OR(D3740="SVCP", E3740="TRUE"), "No", IF(ISNA(VLOOKUP($C3740,'ProvResponder deviceId'!$A$1:$A$20000,1,FALSE)),"No","Yes"))</f>
        <v>No</v>
      </c>
      <c r="K3740" s="1" t="str">
        <f>IF($J3740="Yes",VLOOKUP($C3740,'ProvResponder deviceId'!$A$1:$C$20000,3,FALSE),"-")</f>
        <v>-</v>
      </c>
      <c r="L3740" s="1" t="str">
        <f t="shared" si="116"/>
        <v/>
      </c>
      <c r="M3740" s="1" t="str">
        <f t="shared" si="117"/>
        <v/>
      </c>
      <c r="N3740" s="1" t="str">
        <f>IF(ISBLANK($C3740),"",IF(ISNA(VLOOKUP($L3740,'result messages'!$H$3:$L$11,2,FALSE)),VLOOKUP($M3740,'result messages'!$H$3:$L$11,2,FALSE),VLOOKUP($L3740,'result messages'!$H$3:$L$11,2,FALSE)))</f>
        <v/>
      </c>
      <c r="O3740" s="1" t="str">
        <f>IF(ISBLANK($C3740),"",IF(ISNA(VLOOKUP($L3740,'result messages'!$H$3:$L$11,3,FALSE)),VLOOKUP($M3740,'result messages'!$H$3:$L$11,3,FALSE),VLOOKUP($L3740,'result messages'!$H$3:$L$11,3,FALSE)))</f>
        <v/>
      </c>
      <c r="P3740" s="1" t="str">
        <f>IF(ISBLANK($C3740),"",IF(ISNA(VLOOKUP($L3740,'result messages'!$H$3:$L$11,4,FALSE)),VLOOKUP($M3740,'result messages'!$H$3:$L$11,4,FALSE),VLOOKUP($L3740,'result messages'!$H$3:$L$11,4,FALSE)))</f>
        <v/>
      </c>
      <c r="Q3740" s="1" t="str">
        <f>IF(ISBLANK($C3740),"",IF(ISNA(VLOOKUP($L3740,'result messages'!$H$3:$L$11,5,FALSE)),VLOOKUP($M3740,'result messages'!$H$3:$L$11,5,FALSE),VLOOKUP($L3740,'result messages'!$H$3:$L$11,5,FALSE)))</f>
        <v/>
      </c>
    </row>
    <row r="3741" spans="1:17">
      <c r="A3741" s="1">
        <v>3738</v>
      </c>
      <c r="B3741" s="1"/>
      <c r="C3741" s="1"/>
      <c r="D3741" s="1"/>
      <c r="E3741" s="6"/>
      <c r="F3741" s="1"/>
      <c r="G3741" s="1" t="str">
        <f>IF(ISNA(VLOOKUP($C3741,'DTEN TCAP Linkage deviceId'!$A$1:$A$20000,1,FALSE)),"No","Yes")</f>
        <v>No</v>
      </c>
      <c r="H3741" s="1" t="str">
        <f>IF(ISNA(VLOOKUP($C3741,'Provisioning Requester'!$F$3:$H$20000,2,FALSE)),"No","Yes")</f>
        <v>No</v>
      </c>
      <c r="I3741" s="1" t="str">
        <f>IF($H3741="Yes",VLOOKUP($C3741,'Provisioning Requester'!$F$3:$H$20000,3,FALSE),"-")</f>
        <v>-</v>
      </c>
      <c r="J3741" s="1" t="str">
        <f>IF(OR(D3741="SVCP", E3741="TRUE"), "No", IF(ISNA(VLOOKUP($C3741,'ProvResponder deviceId'!$A$1:$A$20000,1,FALSE)),"No","Yes"))</f>
        <v>No</v>
      </c>
      <c r="K3741" s="1" t="str">
        <f>IF($J3741="Yes",VLOOKUP($C3741,'ProvResponder deviceId'!$A$1:$C$20000,3,FALSE),"-")</f>
        <v>-</v>
      </c>
      <c r="L3741" s="1" t="str">
        <f t="shared" si="116"/>
        <v/>
      </c>
      <c r="M3741" s="1" t="str">
        <f t="shared" si="117"/>
        <v/>
      </c>
      <c r="N3741" s="1" t="str">
        <f>IF(ISBLANK($C3741),"",IF(ISNA(VLOOKUP($L3741,'result messages'!$H$3:$L$11,2,FALSE)),VLOOKUP($M3741,'result messages'!$H$3:$L$11,2,FALSE),VLOOKUP($L3741,'result messages'!$H$3:$L$11,2,FALSE)))</f>
        <v/>
      </c>
      <c r="O3741" s="1" t="str">
        <f>IF(ISBLANK($C3741),"",IF(ISNA(VLOOKUP($L3741,'result messages'!$H$3:$L$11,3,FALSE)),VLOOKUP($M3741,'result messages'!$H$3:$L$11,3,FALSE),VLOOKUP($L3741,'result messages'!$H$3:$L$11,3,FALSE)))</f>
        <v/>
      </c>
      <c r="P3741" s="1" t="str">
        <f>IF(ISBLANK($C3741),"",IF(ISNA(VLOOKUP($L3741,'result messages'!$H$3:$L$11,4,FALSE)),VLOOKUP($M3741,'result messages'!$H$3:$L$11,4,FALSE),VLOOKUP($L3741,'result messages'!$H$3:$L$11,4,FALSE)))</f>
        <v/>
      </c>
      <c r="Q3741" s="1" t="str">
        <f>IF(ISBLANK($C3741),"",IF(ISNA(VLOOKUP($L3741,'result messages'!$H$3:$L$11,5,FALSE)),VLOOKUP($M3741,'result messages'!$H$3:$L$11,5,FALSE),VLOOKUP($L3741,'result messages'!$H$3:$L$11,5,FALSE)))</f>
        <v/>
      </c>
    </row>
    <row r="3742" spans="1:17">
      <c r="A3742" s="1">
        <v>3739</v>
      </c>
      <c r="B3742" s="1"/>
      <c r="C3742" s="1"/>
      <c r="D3742" s="1"/>
      <c r="E3742" s="6"/>
      <c r="F3742" s="1"/>
      <c r="G3742" s="1" t="str">
        <f>IF(ISNA(VLOOKUP($C3742,'DTEN TCAP Linkage deviceId'!$A$1:$A$20000,1,FALSE)),"No","Yes")</f>
        <v>No</v>
      </c>
      <c r="H3742" s="1" t="str">
        <f>IF(ISNA(VLOOKUP($C3742,'Provisioning Requester'!$F$3:$H$20000,2,FALSE)),"No","Yes")</f>
        <v>No</v>
      </c>
      <c r="I3742" s="1" t="str">
        <f>IF($H3742="Yes",VLOOKUP($C3742,'Provisioning Requester'!$F$3:$H$20000,3,FALSE),"-")</f>
        <v>-</v>
      </c>
      <c r="J3742" s="1" t="str">
        <f>IF(OR(D3742="SVCP", E3742="TRUE"), "No", IF(ISNA(VLOOKUP($C3742,'ProvResponder deviceId'!$A$1:$A$20000,1,FALSE)),"No","Yes"))</f>
        <v>No</v>
      </c>
      <c r="K3742" s="1" t="str">
        <f>IF($J3742="Yes",VLOOKUP($C3742,'ProvResponder deviceId'!$A$1:$C$20000,3,FALSE),"-")</f>
        <v>-</v>
      </c>
      <c r="L3742" s="1" t="str">
        <f t="shared" si="116"/>
        <v/>
      </c>
      <c r="M3742" s="1" t="str">
        <f t="shared" si="117"/>
        <v/>
      </c>
      <c r="N3742" s="1" t="str">
        <f>IF(ISBLANK($C3742),"",IF(ISNA(VLOOKUP($L3742,'result messages'!$H$3:$L$11,2,FALSE)),VLOOKUP($M3742,'result messages'!$H$3:$L$11,2,FALSE),VLOOKUP($L3742,'result messages'!$H$3:$L$11,2,FALSE)))</f>
        <v/>
      </c>
      <c r="O3742" s="1" t="str">
        <f>IF(ISBLANK($C3742),"",IF(ISNA(VLOOKUP($L3742,'result messages'!$H$3:$L$11,3,FALSE)),VLOOKUP($M3742,'result messages'!$H$3:$L$11,3,FALSE),VLOOKUP($L3742,'result messages'!$H$3:$L$11,3,FALSE)))</f>
        <v/>
      </c>
      <c r="P3742" s="1" t="str">
        <f>IF(ISBLANK($C3742),"",IF(ISNA(VLOOKUP($L3742,'result messages'!$H$3:$L$11,4,FALSE)),VLOOKUP($M3742,'result messages'!$H$3:$L$11,4,FALSE),VLOOKUP($L3742,'result messages'!$H$3:$L$11,4,FALSE)))</f>
        <v/>
      </c>
      <c r="Q3742" s="1" t="str">
        <f>IF(ISBLANK($C3742),"",IF(ISNA(VLOOKUP($L3742,'result messages'!$H$3:$L$11,5,FALSE)),VLOOKUP($M3742,'result messages'!$H$3:$L$11,5,FALSE),VLOOKUP($L3742,'result messages'!$H$3:$L$11,5,FALSE)))</f>
        <v/>
      </c>
    </row>
    <row r="3743" spans="1:17">
      <c r="A3743" s="1">
        <v>3740</v>
      </c>
      <c r="B3743" s="1"/>
      <c r="C3743" s="1"/>
      <c r="D3743" s="1"/>
      <c r="E3743" s="6"/>
      <c r="F3743" s="1"/>
      <c r="G3743" s="1" t="str">
        <f>IF(ISNA(VLOOKUP($C3743,'DTEN TCAP Linkage deviceId'!$A$1:$A$20000,1,FALSE)),"No","Yes")</f>
        <v>No</v>
      </c>
      <c r="H3743" s="1" t="str">
        <f>IF(ISNA(VLOOKUP($C3743,'Provisioning Requester'!$F$3:$H$20000,2,FALSE)),"No","Yes")</f>
        <v>No</v>
      </c>
      <c r="I3743" s="1" t="str">
        <f>IF($H3743="Yes",VLOOKUP($C3743,'Provisioning Requester'!$F$3:$H$20000,3,FALSE),"-")</f>
        <v>-</v>
      </c>
      <c r="J3743" s="1" t="str">
        <f>IF(OR(D3743="SVCP", E3743="TRUE"), "No", IF(ISNA(VLOOKUP($C3743,'ProvResponder deviceId'!$A$1:$A$20000,1,FALSE)),"No","Yes"))</f>
        <v>No</v>
      </c>
      <c r="K3743" s="1" t="str">
        <f>IF($J3743="Yes",VLOOKUP($C3743,'ProvResponder deviceId'!$A$1:$C$20000,3,FALSE),"-")</f>
        <v>-</v>
      </c>
      <c r="L3743" s="1" t="str">
        <f t="shared" si="116"/>
        <v/>
      </c>
      <c r="M3743" s="1" t="str">
        <f t="shared" si="117"/>
        <v/>
      </c>
      <c r="N3743" s="1" t="str">
        <f>IF(ISBLANK($C3743),"",IF(ISNA(VLOOKUP($L3743,'result messages'!$H$3:$L$11,2,FALSE)),VLOOKUP($M3743,'result messages'!$H$3:$L$11,2,FALSE),VLOOKUP($L3743,'result messages'!$H$3:$L$11,2,FALSE)))</f>
        <v/>
      </c>
      <c r="O3743" s="1" t="str">
        <f>IF(ISBLANK($C3743),"",IF(ISNA(VLOOKUP($L3743,'result messages'!$H$3:$L$11,3,FALSE)),VLOOKUP($M3743,'result messages'!$H$3:$L$11,3,FALSE),VLOOKUP($L3743,'result messages'!$H$3:$L$11,3,FALSE)))</f>
        <v/>
      </c>
      <c r="P3743" s="1" t="str">
        <f>IF(ISBLANK($C3743),"",IF(ISNA(VLOOKUP($L3743,'result messages'!$H$3:$L$11,4,FALSE)),VLOOKUP($M3743,'result messages'!$H$3:$L$11,4,FALSE),VLOOKUP($L3743,'result messages'!$H$3:$L$11,4,FALSE)))</f>
        <v/>
      </c>
      <c r="Q3743" s="1" t="str">
        <f>IF(ISBLANK($C3743),"",IF(ISNA(VLOOKUP($L3743,'result messages'!$H$3:$L$11,5,FALSE)),VLOOKUP($M3743,'result messages'!$H$3:$L$11,5,FALSE),VLOOKUP($L3743,'result messages'!$H$3:$L$11,5,FALSE)))</f>
        <v/>
      </c>
    </row>
    <row r="3744" spans="1:17">
      <c r="A3744" s="1">
        <v>3741</v>
      </c>
      <c r="B3744" s="1"/>
      <c r="C3744" s="1"/>
      <c r="D3744" s="1"/>
      <c r="E3744" s="6"/>
      <c r="F3744" s="1"/>
      <c r="G3744" s="1" t="str">
        <f>IF(ISNA(VLOOKUP($C3744,'DTEN TCAP Linkage deviceId'!$A$1:$A$20000,1,FALSE)),"No","Yes")</f>
        <v>No</v>
      </c>
      <c r="H3744" s="1" t="str">
        <f>IF(ISNA(VLOOKUP($C3744,'Provisioning Requester'!$F$3:$H$20000,2,FALSE)),"No","Yes")</f>
        <v>No</v>
      </c>
      <c r="I3744" s="1" t="str">
        <f>IF($H3744="Yes",VLOOKUP($C3744,'Provisioning Requester'!$F$3:$H$20000,3,FALSE),"-")</f>
        <v>-</v>
      </c>
      <c r="J3744" s="1" t="str">
        <f>IF(OR(D3744="SVCP", E3744="TRUE"), "No", IF(ISNA(VLOOKUP($C3744,'ProvResponder deviceId'!$A$1:$A$20000,1,FALSE)),"No","Yes"))</f>
        <v>No</v>
      </c>
      <c r="K3744" s="1" t="str">
        <f>IF($J3744="Yes",VLOOKUP($C3744,'ProvResponder deviceId'!$A$1:$C$20000,3,FALSE),"-")</f>
        <v>-</v>
      </c>
      <c r="L3744" s="1" t="str">
        <f t="shared" si="116"/>
        <v/>
      </c>
      <c r="M3744" s="1" t="str">
        <f t="shared" si="117"/>
        <v/>
      </c>
      <c r="N3744" s="1" t="str">
        <f>IF(ISBLANK($C3744),"",IF(ISNA(VLOOKUP($L3744,'result messages'!$H$3:$L$11,2,FALSE)),VLOOKUP($M3744,'result messages'!$H$3:$L$11,2,FALSE),VLOOKUP($L3744,'result messages'!$H$3:$L$11,2,FALSE)))</f>
        <v/>
      </c>
      <c r="O3744" s="1" t="str">
        <f>IF(ISBLANK($C3744),"",IF(ISNA(VLOOKUP($L3744,'result messages'!$H$3:$L$11,3,FALSE)),VLOOKUP($M3744,'result messages'!$H$3:$L$11,3,FALSE),VLOOKUP($L3744,'result messages'!$H$3:$L$11,3,FALSE)))</f>
        <v/>
      </c>
      <c r="P3744" s="1" t="str">
        <f>IF(ISBLANK($C3744),"",IF(ISNA(VLOOKUP($L3744,'result messages'!$H$3:$L$11,4,FALSE)),VLOOKUP($M3744,'result messages'!$H$3:$L$11,4,FALSE),VLOOKUP($L3744,'result messages'!$H$3:$L$11,4,FALSE)))</f>
        <v/>
      </c>
      <c r="Q3744" s="1" t="str">
        <f>IF(ISBLANK($C3744),"",IF(ISNA(VLOOKUP($L3744,'result messages'!$H$3:$L$11,5,FALSE)),VLOOKUP($M3744,'result messages'!$H$3:$L$11,5,FALSE),VLOOKUP($L3744,'result messages'!$H$3:$L$11,5,FALSE)))</f>
        <v/>
      </c>
    </row>
    <row r="3745" spans="1:17">
      <c r="A3745" s="1">
        <v>3742</v>
      </c>
      <c r="B3745" s="1"/>
      <c r="C3745" s="1"/>
      <c r="D3745" s="1"/>
      <c r="E3745" s="6"/>
      <c r="F3745" s="1"/>
      <c r="G3745" s="1" t="str">
        <f>IF(ISNA(VLOOKUP($C3745,'DTEN TCAP Linkage deviceId'!$A$1:$A$20000,1,FALSE)),"No","Yes")</f>
        <v>No</v>
      </c>
      <c r="H3745" s="1" t="str">
        <f>IF(ISNA(VLOOKUP($C3745,'Provisioning Requester'!$F$3:$H$20000,2,FALSE)),"No","Yes")</f>
        <v>No</v>
      </c>
      <c r="I3745" s="1" t="str">
        <f>IF($H3745="Yes",VLOOKUP($C3745,'Provisioning Requester'!$F$3:$H$20000,3,FALSE),"-")</f>
        <v>-</v>
      </c>
      <c r="J3745" s="1" t="str">
        <f>IF(OR(D3745="SVCP", E3745="TRUE"), "No", IF(ISNA(VLOOKUP($C3745,'ProvResponder deviceId'!$A$1:$A$20000,1,FALSE)),"No","Yes"))</f>
        <v>No</v>
      </c>
      <c r="K3745" s="1" t="str">
        <f>IF($J3745="Yes",VLOOKUP($C3745,'ProvResponder deviceId'!$A$1:$C$20000,3,FALSE),"-")</f>
        <v>-</v>
      </c>
      <c r="L3745" s="1" t="str">
        <f t="shared" si="116"/>
        <v/>
      </c>
      <c r="M3745" s="1" t="str">
        <f t="shared" si="117"/>
        <v/>
      </c>
      <c r="N3745" s="1" t="str">
        <f>IF(ISBLANK($C3745),"",IF(ISNA(VLOOKUP($L3745,'result messages'!$H$3:$L$11,2,FALSE)),VLOOKUP($M3745,'result messages'!$H$3:$L$11,2,FALSE),VLOOKUP($L3745,'result messages'!$H$3:$L$11,2,FALSE)))</f>
        <v/>
      </c>
      <c r="O3745" s="1" t="str">
        <f>IF(ISBLANK($C3745),"",IF(ISNA(VLOOKUP($L3745,'result messages'!$H$3:$L$11,3,FALSE)),VLOOKUP($M3745,'result messages'!$H$3:$L$11,3,FALSE),VLOOKUP($L3745,'result messages'!$H$3:$L$11,3,FALSE)))</f>
        <v/>
      </c>
      <c r="P3745" s="1" t="str">
        <f>IF(ISBLANK($C3745),"",IF(ISNA(VLOOKUP($L3745,'result messages'!$H$3:$L$11,4,FALSE)),VLOOKUP($M3745,'result messages'!$H$3:$L$11,4,FALSE),VLOOKUP($L3745,'result messages'!$H$3:$L$11,4,FALSE)))</f>
        <v/>
      </c>
      <c r="Q3745" s="1" t="str">
        <f>IF(ISBLANK($C3745),"",IF(ISNA(VLOOKUP($L3745,'result messages'!$H$3:$L$11,5,FALSE)),VLOOKUP($M3745,'result messages'!$H$3:$L$11,5,FALSE),VLOOKUP($L3745,'result messages'!$H$3:$L$11,5,FALSE)))</f>
        <v/>
      </c>
    </row>
    <row r="3746" spans="1:17">
      <c r="A3746" s="1">
        <v>3743</v>
      </c>
      <c r="B3746" s="1"/>
      <c r="C3746" s="1"/>
      <c r="D3746" s="1"/>
      <c r="E3746" s="6"/>
      <c r="F3746" s="1"/>
      <c r="G3746" s="1" t="str">
        <f>IF(ISNA(VLOOKUP($C3746,'DTEN TCAP Linkage deviceId'!$A$1:$A$20000,1,FALSE)),"No","Yes")</f>
        <v>No</v>
      </c>
      <c r="H3746" s="1" t="str">
        <f>IF(ISNA(VLOOKUP($C3746,'Provisioning Requester'!$F$3:$H$20000,2,FALSE)),"No","Yes")</f>
        <v>No</v>
      </c>
      <c r="I3746" s="1" t="str">
        <f>IF($H3746="Yes",VLOOKUP($C3746,'Provisioning Requester'!$F$3:$H$20000,3,FALSE),"-")</f>
        <v>-</v>
      </c>
      <c r="J3746" s="1" t="str">
        <f>IF(OR(D3746="SVCP", E3746="TRUE"), "No", IF(ISNA(VLOOKUP($C3746,'ProvResponder deviceId'!$A$1:$A$20000,1,FALSE)),"No","Yes"))</f>
        <v>No</v>
      </c>
      <c r="K3746" s="1" t="str">
        <f>IF($J3746="Yes",VLOOKUP($C3746,'ProvResponder deviceId'!$A$1:$C$20000,3,FALSE),"-")</f>
        <v>-</v>
      </c>
      <c r="L3746" s="1" t="str">
        <f t="shared" si="116"/>
        <v/>
      </c>
      <c r="M3746" s="1" t="str">
        <f t="shared" si="117"/>
        <v/>
      </c>
      <c r="N3746" s="1" t="str">
        <f>IF(ISBLANK($C3746),"",IF(ISNA(VLOOKUP($L3746,'result messages'!$H$3:$L$11,2,FALSE)),VLOOKUP($M3746,'result messages'!$H$3:$L$11,2,FALSE),VLOOKUP($L3746,'result messages'!$H$3:$L$11,2,FALSE)))</f>
        <v/>
      </c>
      <c r="O3746" s="1" t="str">
        <f>IF(ISBLANK($C3746),"",IF(ISNA(VLOOKUP($L3746,'result messages'!$H$3:$L$11,3,FALSE)),VLOOKUP($M3746,'result messages'!$H$3:$L$11,3,FALSE),VLOOKUP($L3746,'result messages'!$H$3:$L$11,3,FALSE)))</f>
        <v/>
      </c>
      <c r="P3746" s="1" t="str">
        <f>IF(ISBLANK($C3746),"",IF(ISNA(VLOOKUP($L3746,'result messages'!$H$3:$L$11,4,FALSE)),VLOOKUP($M3746,'result messages'!$H$3:$L$11,4,FALSE),VLOOKUP($L3746,'result messages'!$H$3:$L$11,4,FALSE)))</f>
        <v/>
      </c>
      <c r="Q3746" s="1" t="str">
        <f>IF(ISBLANK($C3746),"",IF(ISNA(VLOOKUP($L3746,'result messages'!$H$3:$L$11,5,FALSE)),VLOOKUP($M3746,'result messages'!$H$3:$L$11,5,FALSE),VLOOKUP($L3746,'result messages'!$H$3:$L$11,5,FALSE)))</f>
        <v/>
      </c>
    </row>
    <row r="3747" spans="1:17">
      <c r="A3747" s="1">
        <v>3744</v>
      </c>
      <c r="B3747" s="1"/>
      <c r="C3747" s="1"/>
      <c r="D3747" s="1"/>
      <c r="E3747" s="6"/>
      <c r="F3747" s="1"/>
      <c r="G3747" s="1" t="str">
        <f>IF(ISNA(VLOOKUP($C3747,'DTEN TCAP Linkage deviceId'!$A$1:$A$20000,1,FALSE)),"No","Yes")</f>
        <v>No</v>
      </c>
      <c r="H3747" s="1" t="str">
        <f>IF(ISNA(VLOOKUP($C3747,'Provisioning Requester'!$F$3:$H$20000,2,FALSE)),"No","Yes")</f>
        <v>No</v>
      </c>
      <c r="I3747" s="1" t="str">
        <f>IF($H3747="Yes",VLOOKUP($C3747,'Provisioning Requester'!$F$3:$H$20000,3,FALSE),"-")</f>
        <v>-</v>
      </c>
      <c r="J3747" s="1" t="str">
        <f>IF(OR(D3747="SVCP", E3747="TRUE"), "No", IF(ISNA(VLOOKUP($C3747,'ProvResponder deviceId'!$A$1:$A$20000,1,FALSE)),"No","Yes"))</f>
        <v>No</v>
      </c>
      <c r="K3747" s="1" t="str">
        <f>IF($J3747="Yes",VLOOKUP($C3747,'ProvResponder deviceId'!$A$1:$C$20000,3,FALSE),"-")</f>
        <v>-</v>
      </c>
      <c r="L3747" s="1" t="str">
        <f t="shared" si="116"/>
        <v/>
      </c>
      <c r="M3747" s="1" t="str">
        <f t="shared" si="117"/>
        <v/>
      </c>
      <c r="N3747" s="1" t="str">
        <f>IF(ISBLANK($C3747),"",IF(ISNA(VLOOKUP($L3747,'result messages'!$H$3:$L$11,2,FALSE)),VLOOKUP($M3747,'result messages'!$H$3:$L$11,2,FALSE),VLOOKUP($L3747,'result messages'!$H$3:$L$11,2,FALSE)))</f>
        <v/>
      </c>
      <c r="O3747" s="1" t="str">
        <f>IF(ISBLANK($C3747),"",IF(ISNA(VLOOKUP($L3747,'result messages'!$H$3:$L$11,3,FALSE)),VLOOKUP($M3747,'result messages'!$H$3:$L$11,3,FALSE),VLOOKUP($L3747,'result messages'!$H$3:$L$11,3,FALSE)))</f>
        <v/>
      </c>
      <c r="P3747" s="1" t="str">
        <f>IF(ISBLANK($C3747),"",IF(ISNA(VLOOKUP($L3747,'result messages'!$H$3:$L$11,4,FALSE)),VLOOKUP($M3747,'result messages'!$H$3:$L$11,4,FALSE),VLOOKUP($L3747,'result messages'!$H$3:$L$11,4,FALSE)))</f>
        <v/>
      </c>
      <c r="Q3747" s="1" t="str">
        <f>IF(ISBLANK($C3747),"",IF(ISNA(VLOOKUP($L3747,'result messages'!$H$3:$L$11,5,FALSE)),VLOOKUP($M3747,'result messages'!$H$3:$L$11,5,FALSE),VLOOKUP($L3747,'result messages'!$H$3:$L$11,5,FALSE)))</f>
        <v/>
      </c>
    </row>
    <row r="3748" spans="1:17">
      <c r="A3748" s="1">
        <v>3745</v>
      </c>
      <c r="B3748" s="1"/>
      <c r="C3748" s="1"/>
      <c r="D3748" s="1"/>
      <c r="E3748" s="6"/>
      <c r="F3748" s="1"/>
      <c r="G3748" s="1" t="str">
        <f>IF(ISNA(VLOOKUP($C3748,'DTEN TCAP Linkage deviceId'!$A$1:$A$20000,1,FALSE)),"No","Yes")</f>
        <v>No</v>
      </c>
      <c r="H3748" s="1" t="str">
        <f>IF(ISNA(VLOOKUP($C3748,'Provisioning Requester'!$F$3:$H$20000,2,FALSE)),"No","Yes")</f>
        <v>No</v>
      </c>
      <c r="I3748" s="1" t="str">
        <f>IF($H3748="Yes",VLOOKUP($C3748,'Provisioning Requester'!$F$3:$H$20000,3,FALSE),"-")</f>
        <v>-</v>
      </c>
      <c r="J3748" s="1" t="str">
        <f>IF(OR(D3748="SVCP", E3748="TRUE"), "No", IF(ISNA(VLOOKUP($C3748,'ProvResponder deviceId'!$A$1:$A$20000,1,FALSE)),"No","Yes"))</f>
        <v>No</v>
      </c>
      <c r="K3748" s="1" t="str">
        <f>IF($J3748="Yes",VLOOKUP($C3748,'ProvResponder deviceId'!$A$1:$C$20000,3,FALSE),"-")</f>
        <v>-</v>
      </c>
      <c r="L3748" s="1" t="str">
        <f t="shared" si="116"/>
        <v/>
      </c>
      <c r="M3748" s="1" t="str">
        <f t="shared" si="117"/>
        <v/>
      </c>
      <c r="N3748" s="1" t="str">
        <f>IF(ISBLANK($C3748),"",IF(ISNA(VLOOKUP($L3748,'result messages'!$H$3:$L$11,2,FALSE)),VLOOKUP($M3748,'result messages'!$H$3:$L$11,2,FALSE),VLOOKUP($L3748,'result messages'!$H$3:$L$11,2,FALSE)))</f>
        <v/>
      </c>
      <c r="O3748" s="1" t="str">
        <f>IF(ISBLANK($C3748),"",IF(ISNA(VLOOKUP($L3748,'result messages'!$H$3:$L$11,3,FALSE)),VLOOKUP($M3748,'result messages'!$H$3:$L$11,3,FALSE),VLOOKUP($L3748,'result messages'!$H$3:$L$11,3,FALSE)))</f>
        <v/>
      </c>
      <c r="P3748" s="1" t="str">
        <f>IF(ISBLANK($C3748),"",IF(ISNA(VLOOKUP($L3748,'result messages'!$H$3:$L$11,4,FALSE)),VLOOKUP($M3748,'result messages'!$H$3:$L$11,4,FALSE),VLOOKUP($L3748,'result messages'!$H$3:$L$11,4,FALSE)))</f>
        <v/>
      </c>
      <c r="Q3748" s="1" t="str">
        <f>IF(ISBLANK($C3748),"",IF(ISNA(VLOOKUP($L3748,'result messages'!$H$3:$L$11,5,FALSE)),VLOOKUP($M3748,'result messages'!$H$3:$L$11,5,FALSE),VLOOKUP($L3748,'result messages'!$H$3:$L$11,5,FALSE)))</f>
        <v/>
      </c>
    </row>
    <row r="3749" spans="1:17">
      <c r="A3749" s="1">
        <v>3746</v>
      </c>
      <c r="B3749" s="1"/>
      <c r="C3749" s="1"/>
      <c r="D3749" s="1"/>
      <c r="E3749" s="6"/>
      <c r="F3749" s="1"/>
      <c r="G3749" s="1" t="str">
        <f>IF(ISNA(VLOOKUP($C3749,'DTEN TCAP Linkage deviceId'!$A$1:$A$20000,1,FALSE)),"No","Yes")</f>
        <v>No</v>
      </c>
      <c r="H3749" s="1" t="str">
        <f>IF(ISNA(VLOOKUP($C3749,'Provisioning Requester'!$F$3:$H$20000,2,FALSE)),"No","Yes")</f>
        <v>No</v>
      </c>
      <c r="I3749" s="1" t="str">
        <f>IF($H3749="Yes",VLOOKUP($C3749,'Provisioning Requester'!$F$3:$H$20000,3,FALSE),"-")</f>
        <v>-</v>
      </c>
      <c r="J3749" s="1" t="str">
        <f>IF(OR(D3749="SVCP", E3749="TRUE"), "No", IF(ISNA(VLOOKUP($C3749,'ProvResponder deviceId'!$A$1:$A$20000,1,FALSE)),"No","Yes"))</f>
        <v>No</v>
      </c>
      <c r="K3749" s="1" t="str">
        <f>IF($J3749="Yes",VLOOKUP($C3749,'ProvResponder deviceId'!$A$1:$C$20000,3,FALSE),"-")</f>
        <v>-</v>
      </c>
      <c r="L3749" s="1" t="str">
        <f t="shared" si="116"/>
        <v/>
      </c>
      <c r="M3749" s="1" t="str">
        <f t="shared" si="117"/>
        <v/>
      </c>
      <c r="N3749" s="1" t="str">
        <f>IF(ISBLANK($C3749),"",IF(ISNA(VLOOKUP($L3749,'result messages'!$H$3:$L$11,2,FALSE)),VLOOKUP($M3749,'result messages'!$H$3:$L$11,2,FALSE),VLOOKUP($L3749,'result messages'!$H$3:$L$11,2,FALSE)))</f>
        <v/>
      </c>
      <c r="O3749" s="1" t="str">
        <f>IF(ISBLANK($C3749),"",IF(ISNA(VLOOKUP($L3749,'result messages'!$H$3:$L$11,3,FALSE)),VLOOKUP($M3749,'result messages'!$H$3:$L$11,3,FALSE),VLOOKUP($L3749,'result messages'!$H$3:$L$11,3,FALSE)))</f>
        <v/>
      </c>
      <c r="P3749" s="1" t="str">
        <f>IF(ISBLANK($C3749),"",IF(ISNA(VLOOKUP($L3749,'result messages'!$H$3:$L$11,4,FALSE)),VLOOKUP($M3749,'result messages'!$H$3:$L$11,4,FALSE),VLOOKUP($L3749,'result messages'!$H$3:$L$11,4,FALSE)))</f>
        <v/>
      </c>
      <c r="Q3749" s="1" t="str">
        <f>IF(ISBLANK($C3749),"",IF(ISNA(VLOOKUP($L3749,'result messages'!$H$3:$L$11,5,FALSE)),VLOOKUP($M3749,'result messages'!$H$3:$L$11,5,FALSE),VLOOKUP($L3749,'result messages'!$H$3:$L$11,5,FALSE)))</f>
        <v/>
      </c>
    </row>
    <row r="3750" spans="1:17">
      <c r="A3750" s="1">
        <v>3747</v>
      </c>
      <c r="B3750" s="1"/>
      <c r="C3750" s="1"/>
      <c r="D3750" s="1"/>
      <c r="E3750" s="6"/>
      <c r="F3750" s="1"/>
      <c r="G3750" s="1" t="str">
        <f>IF(ISNA(VLOOKUP($C3750,'DTEN TCAP Linkage deviceId'!$A$1:$A$20000,1,FALSE)),"No","Yes")</f>
        <v>No</v>
      </c>
      <c r="H3750" s="1" t="str">
        <f>IF(ISNA(VLOOKUP($C3750,'Provisioning Requester'!$F$3:$H$20000,2,FALSE)),"No","Yes")</f>
        <v>No</v>
      </c>
      <c r="I3750" s="1" t="str">
        <f>IF($H3750="Yes",VLOOKUP($C3750,'Provisioning Requester'!$F$3:$H$20000,3,FALSE),"-")</f>
        <v>-</v>
      </c>
      <c r="J3750" s="1" t="str">
        <f>IF(OR(D3750="SVCP", E3750="TRUE"), "No", IF(ISNA(VLOOKUP($C3750,'ProvResponder deviceId'!$A$1:$A$20000,1,FALSE)),"No","Yes"))</f>
        <v>No</v>
      </c>
      <c r="K3750" s="1" t="str">
        <f>IF($J3750="Yes",VLOOKUP($C3750,'ProvResponder deviceId'!$A$1:$C$20000,3,FALSE),"-")</f>
        <v>-</v>
      </c>
      <c r="L3750" s="1" t="str">
        <f t="shared" si="116"/>
        <v/>
      </c>
      <c r="M3750" s="1" t="str">
        <f t="shared" si="117"/>
        <v/>
      </c>
      <c r="N3750" s="1" t="str">
        <f>IF(ISBLANK($C3750),"",IF(ISNA(VLOOKUP($L3750,'result messages'!$H$3:$L$11,2,FALSE)),VLOOKUP($M3750,'result messages'!$H$3:$L$11,2,FALSE),VLOOKUP($L3750,'result messages'!$H$3:$L$11,2,FALSE)))</f>
        <v/>
      </c>
      <c r="O3750" s="1" t="str">
        <f>IF(ISBLANK($C3750),"",IF(ISNA(VLOOKUP($L3750,'result messages'!$H$3:$L$11,3,FALSE)),VLOOKUP($M3750,'result messages'!$H$3:$L$11,3,FALSE),VLOOKUP($L3750,'result messages'!$H$3:$L$11,3,FALSE)))</f>
        <v/>
      </c>
      <c r="P3750" s="1" t="str">
        <f>IF(ISBLANK($C3750),"",IF(ISNA(VLOOKUP($L3750,'result messages'!$H$3:$L$11,4,FALSE)),VLOOKUP($M3750,'result messages'!$H$3:$L$11,4,FALSE),VLOOKUP($L3750,'result messages'!$H$3:$L$11,4,FALSE)))</f>
        <v/>
      </c>
      <c r="Q3750" s="1" t="str">
        <f>IF(ISBLANK($C3750),"",IF(ISNA(VLOOKUP($L3750,'result messages'!$H$3:$L$11,5,FALSE)),VLOOKUP($M3750,'result messages'!$H$3:$L$11,5,FALSE),VLOOKUP($L3750,'result messages'!$H$3:$L$11,5,FALSE)))</f>
        <v/>
      </c>
    </row>
    <row r="3751" spans="1:17">
      <c r="A3751" s="1">
        <v>3748</v>
      </c>
      <c r="B3751" s="1"/>
      <c r="C3751" s="1"/>
      <c r="D3751" s="1"/>
      <c r="E3751" s="6"/>
      <c r="F3751" s="1"/>
      <c r="G3751" s="1" t="str">
        <f>IF(ISNA(VLOOKUP($C3751,'DTEN TCAP Linkage deviceId'!$A$1:$A$20000,1,FALSE)),"No","Yes")</f>
        <v>No</v>
      </c>
      <c r="H3751" s="1" t="str">
        <f>IF(ISNA(VLOOKUP($C3751,'Provisioning Requester'!$F$3:$H$20000,2,FALSE)),"No","Yes")</f>
        <v>No</v>
      </c>
      <c r="I3751" s="1" t="str">
        <f>IF($H3751="Yes",VLOOKUP($C3751,'Provisioning Requester'!$F$3:$H$20000,3,FALSE),"-")</f>
        <v>-</v>
      </c>
      <c r="J3751" s="1" t="str">
        <f>IF(OR(D3751="SVCP", E3751="TRUE"), "No", IF(ISNA(VLOOKUP($C3751,'ProvResponder deviceId'!$A$1:$A$20000,1,FALSE)),"No","Yes"))</f>
        <v>No</v>
      </c>
      <c r="K3751" s="1" t="str">
        <f>IF($J3751="Yes",VLOOKUP($C3751,'ProvResponder deviceId'!$A$1:$C$20000,3,FALSE),"-")</f>
        <v>-</v>
      </c>
      <c r="L3751" s="1" t="str">
        <f t="shared" si="116"/>
        <v/>
      </c>
      <c r="M3751" s="1" t="str">
        <f t="shared" si="117"/>
        <v/>
      </c>
      <c r="N3751" s="1" t="str">
        <f>IF(ISBLANK($C3751),"",IF(ISNA(VLOOKUP($L3751,'result messages'!$H$3:$L$11,2,FALSE)),VLOOKUP($M3751,'result messages'!$H$3:$L$11,2,FALSE),VLOOKUP($L3751,'result messages'!$H$3:$L$11,2,FALSE)))</f>
        <v/>
      </c>
      <c r="O3751" s="1" t="str">
        <f>IF(ISBLANK($C3751),"",IF(ISNA(VLOOKUP($L3751,'result messages'!$H$3:$L$11,3,FALSE)),VLOOKUP($M3751,'result messages'!$H$3:$L$11,3,FALSE),VLOOKUP($L3751,'result messages'!$H$3:$L$11,3,FALSE)))</f>
        <v/>
      </c>
      <c r="P3751" s="1" t="str">
        <f>IF(ISBLANK($C3751),"",IF(ISNA(VLOOKUP($L3751,'result messages'!$H$3:$L$11,4,FALSE)),VLOOKUP($M3751,'result messages'!$H$3:$L$11,4,FALSE),VLOOKUP($L3751,'result messages'!$H$3:$L$11,4,FALSE)))</f>
        <v/>
      </c>
      <c r="Q3751" s="1" t="str">
        <f>IF(ISBLANK($C3751),"",IF(ISNA(VLOOKUP($L3751,'result messages'!$H$3:$L$11,5,FALSE)),VLOOKUP($M3751,'result messages'!$H$3:$L$11,5,FALSE),VLOOKUP($L3751,'result messages'!$H$3:$L$11,5,FALSE)))</f>
        <v/>
      </c>
    </row>
    <row r="3752" spans="1:17">
      <c r="A3752" s="1">
        <v>3749</v>
      </c>
      <c r="B3752" s="1"/>
      <c r="C3752" s="1"/>
      <c r="D3752" s="1"/>
      <c r="E3752" s="6"/>
      <c r="F3752" s="1"/>
      <c r="G3752" s="1" t="str">
        <f>IF(ISNA(VLOOKUP($C3752,'DTEN TCAP Linkage deviceId'!$A$1:$A$20000,1,FALSE)),"No","Yes")</f>
        <v>No</v>
      </c>
      <c r="H3752" s="1" t="str">
        <f>IF(ISNA(VLOOKUP($C3752,'Provisioning Requester'!$F$3:$H$20000,2,FALSE)),"No","Yes")</f>
        <v>No</v>
      </c>
      <c r="I3752" s="1" t="str">
        <f>IF($H3752="Yes",VLOOKUP($C3752,'Provisioning Requester'!$F$3:$H$20000,3,FALSE),"-")</f>
        <v>-</v>
      </c>
      <c r="J3752" s="1" t="str">
        <f>IF(OR(D3752="SVCP", E3752="TRUE"), "No", IF(ISNA(VLOOKUP($C3752,'ProvResponder deviceId'!$A$1:$A$20000,1,FALSE)),"No","Yes"))</f>
        <v>No</v>
      </c>
      <c r="K3752" s="1" t="str">
        <f>IF($J3752="Yes",VLOOKUP($C3752,'ProvResponder deviceId'!$A$1:$C$20000,3,FALSE),"-")</f>
        <v>-</v>
      </c>
      <c r="L3752" s="1" t="str">
        <f t="shared" si="116"/>
        <v/>
      </c>
      <c r="M3752" s="1" t="str">
        <f t="shared" si="117"/>
        <v/>
      </c>
      <c r="N3752" s="1" t="str">
        <f>IF(ISBLANK($C3752),"",IF(ISNA(VLOOKUP($L3752,'result messages'!$H$3:$L$11,2,FALSE)),VLOOKUP($M3752,'result messages'!$H$3:$L$11,2,FALSE),VLOOKUP($L3752,'result messages'!$H$3:$L$11,2,FALSE)))</f>
        <v/>
      </c>
      <c r="O3752" s="1" t="str">
        <f>IF(ISBLANK($C3752),"",IF(ISNA(VLOOKUP($L3752,'result messages'!$H$3:$L$11,3,FALSE)),VLOOKUP($M3752,'result messages'!$H$3:$L$11,3,FALSE),VLOOKUP($L3752,'result messages'!$H$3:$L$11,3,FALSE)))</f>
        <v/>
      </c>
      <c r="P3752" s="1" t="str">
        <f>IF(ISBLANK($C3752),"",IF(ISNA(VLOOKUP($L3752,'result messages'!$H$3:$L$11,4,FALSE)),VLOOKUP($M3752,'result messages'!$H$3:$L$11,4,FALSE),VLOOKUP($L3752,'result messages'!$H$3:$L$11,4,FALSE)))</f>
        <v/>
      </c>
      <c r="Q3752" s="1" t="str">
        <f>IF(ISBLANK($C3752),"",IF(ISNA(VLOOKUP($L3752,'result messages'!$H$3:$L$11,5,FALSE)),VLOOKUP($M3752,'result messages'!$H$3:$L$11,5,FALSE),VLOOKUP($L3752,'result messages'!$H$3:$L$11,5,FALSE)))</f>
        <v/>
      </c>
    </row>
    <row r="3753" spans="1:17">
      <c r="A3753" s="1">
        <v>3750</v>
      </c>
      <c r="B3753" s="1"/>
      <c r="C3753" s="1"/>
      <c r="D3753" s="1"/>
      <c r="E3753" s="6"/>
      <c r="F3753" s="1"/>
      <c r="G3753" s="1" t="str">
        <f>IF(ISNA(VLOOKUP($C3753,'DTEN TCAP Linkage deviceId'!$A$1:$A$20000,1,FALSE)),"No","Yes")</f>
        <v>No</v>
      </c>
      <c r="H3753" s="1" t="str">
        <f>IF(ISNA(VLOOKUP($C3753,'Provisioning Requester'!$F$3:$H$20000,2,FALSE)),"No","Yes")</f>
        <v>No</v>
      </c>
      <c r="I3753" s="1" t="str">
        <f>IF($H3753="Yes",VLOOKUP($C3753,'Provisioning Requester'!$F$3:$H$20000,3,FALSE),"-")</f>
        <v>-</v>
      </c>
      <c r="J3753" s="1" t="str">
        <f>IF(OR(D3753="SVCP", E3753="TRUE"), "No", IF(ISNA(VLOOKUP($C3753,'ProvResponder deviceId'!$A$1:$A$20000,1,FALSE)),"No","Yes"))</f>
        <v>No</v>
      </c>
      <c r="K3753" s="1" t="str">
        <f>IF($J3753="Yes",VLOOKUP($C3753,'ProvResponder deviceId'!$A$1:$C$20000,3,FALSE),"-")</f>
        <v>-</v>
      </c>
      <c r="L3753" s="1" t="str">
        <f t="shared" si="116"/>
        <v/>
      </c>
      <c r="M3753" s="1" t="str">
        <f t="shared" si="117"/>
        <v/>
      </c>
      <c r="N3753" s="1" t="str">
        <f>IF(ISBLANK($C3753),"",IF(ISNA(VLOOKUP($L3753,'result messages'!$H$3:$L$11,2,FALSE)),VLOOKUP($M3753,'result messages'!$H$3:$L$11,2,FALSE),VLOOKUP($L3753,'result messages'!$H$3:$L$11,2,FALSE)))</f>
        <v/>
      </c>
      <c r="O3753" s="1" t="str">
        <f>IF(ISBLANK($C3753),"",IF(ISNA(VLOOKUP($L3753,'result messages'!$H$3:$L$11,3,FALSE)),VLOOKUP($M3753,'result messages'!$H$3:$L$11,3,FALSE),VLOOKUP($L3753,'result messages'!$H$3:$L$11,3,FALSE)))</f>
        <v/>
      </c>
      <c r="P3753" s="1" t="str">
        <f>IF(ISBLANK($C3753),"",IF(ISNA(VLOOKUP($L3753,'result messages'!$H$3:$L$11,4,FALSE)),VLOOKUP($M3753,'result messages'!$H$3:$L$11,4,FALSE),VLOOKUP($L3753,'result messages'!$H$3:$L$11,4,FALSE)))</f>
        <v/>
      </c>
      <c r="Q3753" s="1" t="str">
        <f>IF(ISBLANK($C3753),"",IF(ISNA(VLOOKUP($L3753,'result messages'!$H$3:$L$11,5,FALSE)),VLOOKUP($M3753,'result messages'!$H$3:$L$11,5,FALSE),VLOOKUP($L3753,'result messages'!$H$3:$L$11,5,FALSE)))</f>
        <v/>
      </c>
    </row>
    <row r="3754" spans="1:17">
      <c r="A3754" s="1">
        <v>3751</v>
      </c>
      <c r="B3754" s="1"/>
      <c r="C3754" s="1"/>
      <c r="D3754" s="1"/>
      <c r="E3754" s="6"/>
      <c r="F3754" s="1"/>
      <c r="G3754" s="1" t="str">
        <f>IF(ISNA(VLOOKUP($C3754,'DTEN TCAP Linkage deviceId'!$A$1:$A$20000,1,FALSE)),"No","Yes")</f>
        <v>No</v>
      </c>
      <c r="H3754" s="1" t="str">
        <f>IF(ISNA(VLOOKUP($C3754,'Provisioning Requester'!$F$3:$H$20000,2,FALSE)),"No","Yes")</f>
        <v>No</v>
      </c>
      <c r="I3754" s="1" t="str">
        <f>IF($H3754="Yes",VLOOKUP($C3754,'Provisioning Requester'!$F$3:$H$20000,3,FALSE),"-")</f>
        <v>-</v>
      </c>
      <c r="J3754" s="1" t="str">
        <f>IF(OR(D3754="SVCP", E3754="TRUE"), "No", IF(ISNA(VLOOKUP($C3754,'ProvResponder deviceId'!$A$1:$A$20000,1,FALSE)),"No","Yes"))</f>
        <v>No</v>
      </c>
      <c r="K3754" s="1" t="str">
        <f>IF($J3754="Yes",VLOOKUP($C3754,'ProvResponder deviceId'!$A$1:$C$20000,3,FALSE),"-")</f>
        <v>-</v>
      </c>
      <c r="L3754" s="1" t="str">
        <f t="shared" si="116"/>
        <v/>
      </c>
      <c r="M3754" s="1" t="str">
        <f t="shared" si="117"/>
        <v/>
      </c>
      <c r="N3754" s="1" t="str">
        <f>IF(ISBLANK($C3754),"",IF(ISNA(VLOOKUP($L3754,'result messages'!$H$3:$L$11,2,FALSE)),VLOOKUP($M3754,'result messages'!$H$3:$L$11,2,FALSE),VLOOKUP($L3754,'result messages'!$H$3:$L$11,2,FALSE)))</f>
        <v/>
      </c>
      <c r="O3754" s="1" t="str">
        <f>IF(ISBLANK($C3754),"",IF(ISNA(VLOOKUP($L3754,'result messages'!$H$3:$L$11,3,FALSE)),VLOOKUP($M3754,'result messages'!$H$3:$L$11,3,FALSE),VLOOKUP($L3754,'result messages'!$H$3:$L$11,3,FALSE)))</f>
        <v/>
      </c>
      <c r="P3754" s="1" t="str">
        <f>IF(ISBLANK($C3754),"",IF(ISNA(VLOOKUP($L3754,'result messages'!$H$3:$L$11,4,FALSE)),VLOOKUP($M3754,'result messages'!$H$3:$L$11,4,FALSE),VLOOKUP($L3754,'result messages'!$H$3:$L$11,4,FALSE)))</f>
        <v/>
      </c>
      <c r="Q3754" s="1" t="str">
        <f>IF(ISBLANK($C3754),"",IF(ISNA(VLOOKUP($L3754,'result messages'!$H$3:$L$11,5,FALSE)),VLOOKUP($M3754,'result messages'!$H$3:$L$11,5,FALSE),VLOOKUP($L3754,'result messages'!$H$3:$L$11,5,FALSE)))</f>
        <v/>
      </c>
    </row>
    <row r="3755" spans="1:17">
      <c r="A3755" s="1">
        <v>3752</v>
      </c>
      <c r="B3755" s="1"/>
      <c r="C3755" s="1"/>
      <c r="D3755" s="1"/>
      <c r="E3755" s="6"/>
      <c r="F3755" s="1"/>
      <c r="G3755" s="1" t="str">
        <f>IF(ISNA(VLOOKUP($C3755,'DTEN TCAP Linkage deviceId'!$A$1:$A$20000,1,FALSE)),"No","Yes")</f>
        <v>No</v>
      </c>
      <c r="H3755" s="1" t="str">
        <f>IF(ISNA(VLOOKUP($C3755,'Provisioning Requester'!$F$3:$H$20000,2,FALSE)),"No","Yes")</f>
        <v>No</v>
      </c>
      <c r="I3755" s="1" t="str">
        <f>IF($H3755="Yes",VLOOKUP($C3755,'Provisioning Requester'!$F$3:$H$20000,3,FALSE),"-")</f>
        <v>-</v>
      </c>
      <c r="J3755" s="1" t="str">
        <f>IF(OR(D3755="SVCP", E3755="TRUE"), "No", IF(ISNA(VLOOKUP($C3755,'ProvResponder deviceId'!$A$1:$A$20000,1,FALSE)),"No","Yes"))</f>
        <v>No</v>
      </c>
      <c r="K3755" s="1" t="str">
        <f>IF($J3755="Yes",VLOOKUP($C3755,'ProvResponder deviceId'!$A$1:$C$20000,3,FALSE),"-")</f>
        <v>-</v>
      </c>
      <c r="L3755" s="1" t="str">
        <f t="shared" si="116"/>
        <v/>
      </c>
      <c r="M3755" s="1" t="str">
        <f t="shared" si="117"/>
        <v/>
      </c>
      <c r="N3755" s="1" t="str">
        <f>IF(ISBLANK($C3755),"",IF(ISNA(VLOOKUP($L3755,'result messages'!$H$3:$L$11,2,FALSE)),VLOOKUP($M3755,'result messages'!$H$3:$L$11,2,FALSE),VLOOKUP($L3755,'result messages'!$H$3:$L$11,2,FALSE)))</f>
        <v/>
      </c>
      <c r="O3755" s="1" t="str">
        <f>IF(ISBLANK($C3755),"",IF(ISNA(VLOOKUP($L3755,'result messages'!$H$3:$L$11,3,FALSE)),VLOOKUP($M3755,'result messages'!$H$3:$L$11,3,FALSE),VLOOKUP($L3755,'result messages'!$H$3:$L$11,3,FALSE)))</f>
        <v/>
      </c>
      <c r="P3755" s="1" t="str">
        <f>IF(ISBLANK($C3755),"",IF(ISNA(VLOOKUP($L3755,'result messages'!$H$3:$L$11,4,FALSE)),VLOOKUP($M3755,'result messages'!$H$3:$L$11,4,FALSE),VLOOKUP($L3755,'result messages'!$H$3:$L$11,4,FALSE)))</f>
        <v/>
      </c>
      <c r="Q3755" s="1" t="str">
        <f>IF(ISBLANK($C3755),"",IF(ISNA(VLOOKUP($L3755,'result messages'!$H$3:$L$11,5,FALSE)),VLOOKUP($M3755,'result messages'!$H$3:$L$11,5,FALSE),VLOOKUP($L3755,'result messages'!$H$3:$L$11,5,FALSE)))</f>
        <v/>
      </c>
    </row>
    <row r="3756" spans="1:17">
      <c r="A3756" s="1">
        <v>3753</v>
      </c>
      <c r="B3756" s="1"/>
      <c r="C3756" s="1"/>
      <c r="D3756" s="1"/>
      <c r="E3756" s="6"/>
      <c r="F3756" s="1"/>
      <c r="G3756" s="1" t="str">
        <f>IF(ISNA(VLOOKUP($C3756,'DTEN TCAP Linkage deviceId'!$A$1:$A$20000,1,FALSE)),"No","Yes")</f>
        <v>No</v>
      </c>
      <c r="H3756" s="1" t="str">
        <f>IF(ISNA(VLOOKUP($C3756,'Provisioning Requester'!$F$3:$H$20000,2,FALSE)),"No","Yes")</f>
        <v>No</v>
      </c>
      <c r="I3756" s="1" t="str">
        <f>IF($H3756="Yes",VLOOKUP($C3756,'Provisioning Requester'!$F$3:$H$20000,3,FALSE),"-")</f>
        <v>-</v>
      </c>
      <c r="J3756" s="1" t="str">
        <f>IF(OR(D3756="SVCP", E3756="TRUE"), "No", IF(ISNA(VLOOKUP($C3756,'ProvResponder deviceId'!$A$1:$A$20000,1,FALSE)),"No","Yes"))</f>
        <v>No</v>
      </c>
      <c r="K3756" s="1" t="str">
        <f>IF($J3756="Yes",VLOOKUP($C3756,'ProvResponder deviceId'!$A$1:$C$20000,3,FALSE),"-")</f>
        <v>-</v>
      </c>
      <c r="L3756" s="1" t="str">
        <f t="shared" si="116"/>
        <v/>
      </c>
      <c r="M3756" s="1" t="str">
        <f t="shared" si="117"/>
        <v/>
      </c>
      <c r="N3756" s="1" t="str">
        <f>IF(ISBLANK($C3756),"",IF(ISNA(VLOOKUP($L3756,'result messages'!$H$3:$L$11,2,FALSE)),VLOOKUP($M3756,'result messages'!$H$3:$L$11,2,FALSE),VLOOKUP($L3756,'result messages'!$H$3:$L$11,2,FALSE)))</f>
        <v/>
      </c>
      <c r="O3756" s="1" t="str">
        <f>IF(ISBLANK($C3756),"",IF(ISNA(VLOOKUP($L3756,'result messages'!$H$3:$L$11,3,FALSE)),VLOOKUP($M3756,'result messages'!$H$3:$L$11,3,FALSE),VLOOKUP($L3756,'result messages'!$H$3:$L$11,3,FALSE)))</f>
        <v/>
      </c>
      <c r="P3756" s="1" t="str">
        <f>IF(ISBLANK($C3756),"",IF(ISNA(VLOOKUP($L3756,'result messages'!$H$3:$L$11,4,FALSE)),VLOOKUP($M3756,'result messages'!$H$3:$L$11,4,FALSE),VLOOKUP($L3756,'result messages'!$H$3:$L$11,4,FALSE)))</f>
        <v/>
      </c>
      <c r="Q3756" s="1" t="str">
        <f>IF(ISBLANK($C3756),"",IF(ISNA(VLOOKUP($L3756,'result messages'!$H$3:$L$11,5,FALSE)),VLOOKUP($M3756,'result messages'!$H$3:$L$11,5,FALSE),VLOOKUP($L3756,'result messages'!$H$3:$L$11,5,FALSE)))</f>
        <v/>
      </c>
    </row>
    <row r="3757" spans="1:17">
      <c r="A3757" s="1">
        <v>3754</v>
      </c>
      <c r="B3757" s="1"/>
      <c r="C3757" s="1"/>
      <c r="D3757" s="1"/>
      <c r="E3757" s="6"/>
      <c r="F3757" s="1"/>
      <c r="G3757" s="1" t="str">
        <f>IF(ISNA(VLOOKUP($C3757,'DTEN TCAP Linkage deviceId'!$A$1:$A$20000,1,FALSE)),"No","Yes")</f>
        <v>No</v>
      </c>
      <c r="H3757" s="1" t="str">
        <f>IF(ISNA(VLOOKUP($C3757,'Provisioning Requester'!$F$3:$H$20000,2,FALSE)),"No","Yes")</f>
        <v>No</v>
      </c>
      <c r="I3757" s="1" t="str">
        <f>IF($H3757="Yes",VLOOKUP($C3757,'Provisioning Requester'!$F$3:$H$20000,3,FALSE),"-")</f>
        <v>-</v>
      </c>
      <c r="J3757" s="1" t="str">
        <f>IF(OR(D3757="SVCP", E3757="TRUE"), "No", IF(ISNA(VLOOKUP($C3757,'ProvResponder deviceId'!$A$1:$A$20000,1,FALSE)),"No","Yes"))</f>
        <v>No</v>
      </c>
      <c r="K3757" s="1" t="str">
        <f>IF($J3757="Yes",VLOOKUP($C3757,'ProvResponder deviceId'!$A$1:$C$20000,3,FALSE),"-")</f>
        <v>-</v>
      </c>
      <c r="L3757" s="1" t="str">
        <f t="shared" si="116"/>
        <v/>
      </c>
      <c r="M3757" s="1" t="str">
        <f t="shared" si="117"/>
        <v/>
      </c>
      <c r="N3757" s="1" t="str">
        <f>IF(ISBLANK($C3757),"",IF(ISNA(VLOOKUP($L3757,'result messages'!$H$3:$L$11,2,FALSE)),VLOOKUP($M3757,'result messages'!$H$3:$L$11,2,FALSE),VLOOKUP($L3757,'result messages'!$H$3:$L$11,2,FALSE)))</f>
        <v/>
      </c>
      <c r="O3757" s="1" t="str">
        <f>IF(ISBLANK($C3757),"",IF(ISNA(VLOOKUP($L3757,'result messages'!$H$3:$L$11,3,FALSE)),VLOOKUP($M3757,'result messages'!$H$3:$L$11,3,FALSE),VLOOKUP($L3757,'result messages'!$H$3:$L$11,3,FALSE)))</f>
        <v/>
      </c>
      <c r="P3757" s="1" t="str">
        <f>IF(ISBLANK($C3757),"",IF(ISNA(VLOOKUP($L3757,'result messages'!$H$3:$L$11,4,FALSE)),VLOOKUP($M3757,'result messages'!$H$3:$L$11,4,FALSE),VLOOKUP($L3757,'result messages'!$H$3:$L$11,4,FALSE)))</f>
        <v/>
      </c>
      <c r="Q3757" s="1" t="str">
        <f>IF(ISBLANK($C3757),"",IF(ISNA(VLOOKUP($L3757,'result messages'!$H$3:$L$11,5,FALSE)),VLOOKUP($M3757,'result messages'!$H$3:$L$11,5,FALSE),VLOOKUP($L3757,'result messages'!$H$3:$L$11,5,FALSE)))</f>
        <v/>
      </c>
    </row>
    <row r="3758" spans="1:17">
      <c r="A3758" s="1">
        <v>3755</v>
      </c>
      <c r="B3758" s="1"/>
      <c r="C3758" s="1"/>
      <c r="D3758" s="1"/>
      <c r="E3758" s="6"/>
      <c r="F3758" s="1"/>
      <c r="G3758" s="1" t="str">
        <f>IF(ISNA(VLOOKUP($C3758,'DTEN TCAP Linkage deviceId'!$A$1:$A$20000,1,FALSE)),"No","Yes")</f>
        <v>No</v>
      </c>
      <c r="H3758" s="1" t="str">
        <f>IF(ISNA(VLOOKUP($C3758,'Provisioning Requester'!$F$3:$H$20000,2,FALSE)),"No","Yes")</f>
        <v>No</v>
      </c>
      <c r="I3758" s="1" t="str">
        <f>IF($H3758="Yes",VLOOKUP($C3758,'Provisioning Requester'!$F$3:$H$20000,3,FALSE),"-")</f>
        <v>-</v>
      </c>
      <c r="J3758" s="1" t="str">
        <f>IF(OR(D3758="SVCP", E3758="TRUE"), "No", IF(ISNA(VLOOKUP($C3758,'ProvResponder deviceId'!$A$1:$A$20000,1,FALSE)),"No","Yes"))</f>
        <v>No</v>
      </c>
      <c r="K3758" s="1" t="str">
        <f>IF($J3758="Yes",VLOOKUP($C3758,'ProvResponder deviceId'!$A$1:$C$20000,3,FALSE),"-")</f>
        <v>-</v>
      </c>
      <c r="L3758" s="1" t="str">
        <f t="shared" si="116"/>
        <v/>
      </c>
      <c r="M3758" s="1" t="str">
        <f t="shared" si="117"/>
        <v/>
      </c>
      <c r="N3758" s="1" t="str">
        <f>IF(ISBLANK($C3758),"",IF(ISNA(VLOOKUP($L3758,'result messages'!$H$3:$L$11,2,FALSE)),VLOOKUP($M3758,'result messages'!$H$3:$L$11,2,FALSE),VLOOKUP($L3758,'result messages'!$H$3:$L$11,2,FALSE)))</f>
        <v/>
      </c>
      <c r="O3758" s="1" t="str">
        <f>IF(ISBLANK($C3758),"",IF(ISNA(VLOOKUP($L3758,'result messages'!$H$3:$L$11,3,FALSE)),VLOOKUP($M3758,'result messages'!$H$3:$L$11,3,FALSE),VLOOKUP($L3758,'result messages'!$H$3:$L$11,3,FALSE)))</f>
        <v/>
      </c>
      <c r="P3758" s="1" t="str">
        <f>IF(ISBLANK($C3758),"",IF(ISNA(VLOOKUP($L3758,'result messages'!$H$3:$L$11,4,FALSE)),VLOOKUP($M3758,'result messages'!$H$3:$L$11,4,FALSE),VLOOKUP($L3758,'result messages'!$H$3:$L$11,4,FALSE)))</f>
        <v/>
      </c>
      <c r="Q3758" s="1" t="str">
        <f>IF(ISBLANK($C3758),"",IF(ISNA(VLOOKUP($L3758,'result messages'!$H$3:$L$11,5,FALSE)),VLOOKUP($M3758,'result messages'!$H$3:$L$11,5,FALSE),VLOOKUP($L3758,'result messages'!$H$3:$L$11,5,FALSE)))</f>
        <v/>
      </c>
    </row>
    <row r="3759" spans="1:17">
      <c r="A3759" s="1">
        <v>3756</v>
      </c>
      <c r="B3759" s="1"/>
      <c r="C3759" s="1"/>
      <c r="D3759" s="1"/>
      <c r="E3759" s="6"/>
      <c r="F3759" s="1"/>
      <c r="G3759" s="1" t="str">
        <f>IF(ISNA(VLOOKUP($C3759,'DTEN TCAP Linkage deviceId'!$A$1:$A$20000,1,FALSE)),"No","Yes")</f>
        <v>No</v>
      </c>
      <c r="H3759" s="1" t="str">
        <f>IF(ISNA(VLOOKUP($C3759,'Provisioning Requester'!$F$3:$H$20000,2,FALSE)),"No","Yes")</f>
        <v>No</v>
      </c>
      <c r="I3759" s="1" t="str">
        <f>IF($H3759="Yes",VLOOKUP($C3759,'Provisioning Requester'!$F$3:$H$20000,3,FALSE),"-")</f>
        <v>-</v>
      </c>
      <c r="J3759" s="1" t="str">
        <f>IF(OR(D3759="SVCP", E3759="TRUE"), "No", IF(ISNA(VLOOKUP($C3759,'ProvResponder deviceId'!$A$1:$A$20000,1,FALSE)),"No","Yes"))</f>
        <v>No</v>
      </c>
      <c r="K3759" s="1" t="str">
        <f>IF($J3759="Yes",VLOOKUP($C3759,'ProvResponder deviceId'!$A$1:$C$20000,3,FALSE),"-")</f>
        <v>-</v>
      </c>
      <c r="L3759" s="1" t="str">
        <f t="shared" si="116"/>
        <v/>
      </c>
      <c r="M3759" s="1" t="str">
        <f t="shared" si="117"/>
        <v/>
      </c>
      <c r="N3759" s="1" t="str">
        <f>IF(ISBLANK($C3759),"",IF(ISNA(VLOOKUP($L3759,'result messages'!$H$3:$L$11,2,FALSE)),VLOOKUP($M3759,'result messages'!$H$3:$L$11,2,FALSE),VLOOKUP($L3759,'result messages'!$H$3:$L$11,2,FALSE)))</f>
        <v/>
      </c>
      <c r="O3759" s="1" t="str">
        <f>IF(ISBLANK($C3759),"",IF(ISNA(VLOOKUP($L3759,'result messages'!$H$3:$L$11,3,FALSE)),VLOOKUP($M3759,'result messages'!$H$3:$L$11,3,FALSE),VLOOKUP($L3759,'result messages'!$H$3:$L$11,3,FALSE)))</f>
        <v/>
      </c>
      <c r="P3759" s="1" t="str">
        <f>IF(ISBLANK($C3759),"",IF(ISNA(VLOOKUP($L3759,'result messages'!$H$3:$L$11,4,FALSE)),VLOOKUP($M3759,'result messages'!$H$3:$L$11,4,FALSE),VLOOKUP($L3759,'result messages'!$H$3:$L$11,4,FALSE)))</f>
        <v/>
      </c>
      <c r="Q3759" s="1" t="str">
        <f>IF(ISBLANK($C3759),"",IF(ISNA(VLOOKUP($L3759,'result messages'!$H$3:$L$11,5,FALSE)),VLOOKUP($M3759,'result messages'!$H$3:$L$11,5,FALSE),VLOOKUP($L3759,'result messages'!$H$3:$L$11,5,FALSE)))</f>
        <v/>
      </c>
    </row>
    <row r="3760" spans="1:17">
      <c r="A3760" s="1">
        <v>3757</v>
      </c>
      <c r="B3760" s="1"/>
      <c r="C3760" s="1"/>
      <c r="D3760" s="1"/>
      <c r="E3760" s="6"/>
      <c r="F3760" s="1"/>
      <c r="G3760" s="1" t="str">
        <f>IF(ISNA(VLOOKUP($C3760,'DTEN TCAP Linkage deviceId'!$A$1:$A$20000,1,FALSE)),"No","Yes")</f>
        <v>No</v>
      </c>
      <c r="H3760" s="1" t="str">
        <f>IF(ISNA(VLOOKUP($C3760,'Provisioning Requester'!$F$3:$H$20000,2,FALSE)),"No","Yes")</f>
        <v>No</v>
      </c>
      <c r="I3760" s="1" t="str">
        <f>IF($H3760="Yes",VLOOKUP($C3760,'Provisioning Requester'!$F$3:$H$20000,3,FALSE),"-")</f>
        <v>-</v>
      </c>
      <c r="J3760" s="1" t="str">
        <f>IF(OR(D3760="SVCP", E3760="TRUE"), "No", IF(ISNA(VLOOKUP($C3760,'ProvResponder deviceId'!$A$1:$A$20000,1,FALSE)),"No","Yes"))</f>
        <v>No</v>
      </c>
      <c r="K3760" s="1" t="str">
        <f>IF($J3760="Yes",VLOOKUP($C3760,'ProvResponder deviceId'!$A$1:$C$20000,3,FALSE),"-")</f>
        <v>-</v>
      </c>
      <c r="L3760" s="1" t="str">
        <f t="shared" si="116"/>
        <v/>
      </c>
      <c r="M3760" s="1" t="str">
        <f t="shared" si="117"/>
        <v/>
      </c>
      <c r="N3760" s="1" t="str">
        <f>IF(ISBLANK($C3760),"",IF(ISNA(VLOOKUP($L3760,'result messages'!$H$3:$L$11,2,FALSE)),VLOOKUP($M3760,'result messages'!$H$3:$L$11,2,FALSE),VLOOKUP($L3760,'result messages'!$H$3:$L$11,2,FALSE)))</f>
        <v/>
      </c>
      <c r="O3760" s="1" t="str">
        <f>IF(ISBLANK($C3760),"",IF(ISNA(VLOOKUP($L3760,'result messages'!$H$3:$L$11,3,FALSE)),VLOOKUP($M3760,'result messages'!$H$3:$L$11,3,FALSE),VLOOKUP($L3760,'result messages'!$H$3:$L$11,3,FALSE)))</f>
        <v/>
      </c>
      <c r="P3760" s="1" t="str">
        <f>IF(ISBLANK($C3760),"",IF(ISNA(VLOOKUP($L3760,'result messages'!$H$3:$L$11,4,FALSE)),VLOOKUP($M3760,'result messages'!$H$3:$L$11,4,FALSE),VLOOKUP($L3760,'result messages'!$H$3:$L$11,4,FALSE)))</f>
        <v/>
      </c>
      <c r="Q3760" s="1" t="str">
        <f>IF(ISBLANK($C3760),"",IF(ISNA(VLOOKUP($L3760,'result messages'!$H$3:$L$11,5,FALSE)),VLOOKUP($M3760,'result messages'!$H$3:$L$11,5,FALSE),VLOOKUP($L3760,'result messages'!$H$3:$L$11,5,FALSE)))</f>
        <v/>
      </c>
    </row>
    <row r="3761" spans="1:17">
      <c r="A3761" s="1">
        <v>3758</v>
      </c>
      <c r="B3761" s="1"/>
      <c r="C3761" s="1"/>
      <c r="D3761" s="1"/>
      <c r="E3761" s="6"/>
      <c r="F3761" s="1"/>
      <c r="G3761" s="1" t="str">
        <f>IF(ISNA(VLOOKUP($C3761,'DTEN TCAP Linkage deviceId'!$A$1:$A$20000,1,FALSE)),"No","Yes")</f>
        <v>No</v>
      </c>
      <c r="H3761" s="1" t="str">
        <f>IF(ISNA(VLOOKUP($C3761,'Provisioning Requester'!$F$3:$H$20000,2,FALSE)),"No","Yes")</f>
        <v>No</v>
      </c>
      <c r="I3761" s="1" t="str">
        <f>IF($H3761="Yes",VLOOKUP($C3761,'Provisioning Requester'!$F$3:$H$20000,3,FALSE),"-")</f>
        <v>-</v>
      </c>
      <c r="J3761" s="1" t="str">
        <f>IF(OR(D3761="SVCP", E3761="TRUE"), "No", IF(ISNA(VLOOKUP($C3761,'ProvResponder deviceId'!$A$1:$A$20000,1,FALSE)),"No","Yes"))</f>
        <v>No</v>
      </c>
      <c r="K3761" s="1" t="str">
        <f>IF($J3761="Yes",VLOOKUP($C3761,'ProvResponder deviceId'!$A$1:$C$20000,3,FALSE),"-")</f>
        <v>-</v>
      </c>
      <c r="L3761" s="1" t="str">
        <f t="shared" si="116"/>
        <v/>
      </c>
      <c r="M3761" s="1" t="str">
        <f t="shared" si="117"/>
        <v/>
      </c>
      <c r="N3761" s="1" t="str">
        <f>IF(ISBLANK($C3761),"",IF(ISNA(VLOOKUP($L3761,'result messages'!$H$3:$L$11,2,FALSE)),VLOOKUP($M3761,'result messages'!$H$3:$L$11,2,FALSE),VLOOKUP($L3761,'result messages'!$H$3:$L$11,2,FALSE)))</f>
        <v/>
      </c>
      <c r="O3761" s="1" t="str">
        <f>IF(ISBLANK($C3761),"",IF(ISNA(VLOOKUP($L3761,'result messages'!$H$3:$L$11,3,FALSE)),VLOOKUP($M3761,'result messages'!$H$3:$L$11,3,FALSE),VLOOKUP($L3761,'result messages'!$H$3:$L$11,3,FALSE)))</f>
        <v/>
      </c>
      <c r="P3761" s="1" t="str">
        <f>IF(ISBLANK($C3761),"",IF(ISNA(VLOOKUP($L3761,'result messages'!$H$3:$L$11,4,FALSE)),VLOOKUP($M3761,'result messages'!$H$3:$L$11,4,FALSE),VLOOKUP($L3761,'result messages'!$H$3:$L$11,4,FALSE)))</f>
        <v/>
      </c>
      <c r="Q3761" s="1" t="str">
        <f>IF(ISBLANK($C3761),"",IF(ISNA(VLOOKUP($L3761,'result messages'!$H$3:$L$11,5,FALSE)),VLOOKUP($M3761,'result messages'!$H$3:$L$11,5,FALSE),VLOOKUP($L3761,'result messages'!$H$3:$L$11,5,FALSE)))</f>
        <v/>
      </c>
    </row>
    <row r="3762" spans="1:17">
      <c r="A3762" s="1">
        <v>3759</v>
      </c>
      <c r="B3762" s="1"/>
      <c r="C3762" s="1"/>
      <c r="D3762" s="1"/>
      <c r="E3762" s="6"/>
      <c r="F3762" s="1"/>
      <c r="G3762" s="1" t="str">
        <f>IF(ISNA(VLOOKUP($C3762,'DTEN TCAP Linkage deviceId'!$A$1:$A$20000,1,FALSE)),"No","Yes")</f>
        <v>No</v>
      </c>
      <c r="H3762" s="1" t="str">
        <f>IF(ISNA(VLOOKUP($C3762,'Provisioning Requester'!$F$3:$H$20000,2,FALSE)),"No","Yes")</f>
        <v>No</v>
      </c>
      <c r="I3762" s="1" t="str">
        <f>IF($H3762="Yes",VLOOKUP($C3762,'Provisioning Requester'!$F$3:$H$20000,3,FALSE),"-")</f>
        <v>-</v>
      </c>
      <c r="J3762" s="1" t="str">
        <f>IF(OR(D3762="SVCP", E3762="TRUE"), "No", IF(ISNA(VLOOKUP($C3762,'ProvResponder deviceId'!$A$1:$A$20000,1,FALSE)),"No","Yes"))</f>
        <v>No</v>
      </c>
      <c r="K3762" s="1" t="str">
        <f>IF($J3762="Yes",VLOOKUP($C3762,'ProvResponder deviceId'!$A$1:$C$20000,3,FALSE),"-")</f>
        <v>-</v>
      </c>
      <c r="L3762" s="1" t="str">
        <f t="shared" si="116"/>
        <v/>
      </c>
      <c r="M3762" s="1" t="str">
        <f t="shared" si="117"/>
        <v/>
      </c>
      <c r="N3762" s="1" t="str">
        <f>IF(ISBLANK($C3762),"",IF(ISNA(VLOOKUP($L3762,'result messages'!$H$3:$L$11,2,FALSE)),VLOOKUP($M3762,'result messages'!$H$3:$L$11,2,FALSE),VLOOKUP($L3762,'result messages'!$H$3:$L$11,2,FALSE)))</f>
        <v/>
      </c>
      <c r="O3762" s="1" t="str">
        <f>IF(ISBLANK($C3762),"",IF(ISNA(VLOOKUP($L3762,'result messages'!$H$3:$L$11,3,FALSE)),VLOOKUP($M3762,'result messages'!$H$3:$L$11,3,FALSE),VLOOKUP($L3762,'result messages'!$H$3:$L$11,3,FALSE)))</f>
        <v/>
      </c>
      <c r="P3762" s="1" t="str">
        <f>IF(ISBLANK($C3762),"",IF(ISNA(VLOOKUP($L3762,'result messages'!$H$3:$L$11,4,FALSE)),VLOOKUP($M3762,'result messages'!$H$3:$L$11,4,FALSE),VLOOKUP($L3762,'result messages'!$H$3:$L$11,4,FALSE)))</f>
        <v/>
      </c>
      <c r="Q3762" s="1" t="str">
        <f>IF(ISBLANK($C3762),"",IF(ISNA(VLOOKUP($L3762,'result messages'!$H$3:$L$11,5,FALSE)),VLOOKUP($M3762,'result messages'!$H$3:$L$11,5,FALSE),VLOOKUP($L3762,'result messages'!$H$3:$L$11,5,FALSE)))</f>
        <v/>
      </c>
    </row>
    <row r="3763" spans="1:17">
      <c r="A3763" s="1">
        <v>3760</v>
      </c>
      <c r="B3763" s="1"/>
      <c r="C3763" s="1"/>
      <c r="D3763" s="1"/>
      <c r="E3763" s="6"/>
      <c r="F3763" s="1"/>
      <c r="G3763" s="1" t="str">
        <f>IF(ISNA(VLOOKUP($C3763,'DTEN TCAP Linkage deviceId'!$A$1:$A$20000,1,FALSE)),"No","Yes")</f>
        <v>No</v>
      </c>
      <c r="H3763" s="1" t="str">
        <f>IF(ISNA(VLOOKUP($C3763,'Provisioning Requester'!$F$3:$H$20000,2,FALSE)),"No","Yes")</f>
        <v>No</v>
      </c>
      <c r="I3763" s="1" t="str">
        <f>IF($H3763="Yes",VLOOKUP($C3763,'Provisioning Requester'!$F$3:$H$20000,3,FALSE),"-")</f>
        <v>-</v>
      </c>
      <c r="J3763" s="1" t="str">
        <f>IF(OR(D3763="SVCP", E3763="TRUE"), "No", IF(ISNA(VLOOKUP($C3763,'ProvResponder deviceId'!$A$1:$A$20000,1,FALSE)),"No","Yes"))</f>
        <v>No</v>
      </c>
      <c r="K3763" s="1" t="str">
        <f>IF($J3763="Yes",VLOOKUP($C3763,'ProvResponder deviceId'!$A$1:$C$20000,3,FALSE),"-")</f>
        <v>-</v>
      </c>
      <c r="L3763" s="1" t="str">
        <f t="shared" si="116"/>
        <v/>
      </c>
      <c r="M3763" s="1" t="str">
        <f t="shared" si="117"/>
        <v/>
      </c>
      <c r="N3763" s="1" t="str">
        <f>IF(ISBLANK($C3763),"",IF(ISNA(VLOOKUP($L3763,'result messages'!$H$3:$L$11,2,FALSE)),VLOOKUP($M3763,'result messages'!$H$3:$L$11,2,FALSE),VLOOKUP($L3763,'result messages'!$H$3:$L$11,2,FALSE)))</f>
        <v/>
      </c>
      <c r="O3763" s="1" t="str">
        <f>IF(ISBLANK($C3763),"",IF(ISNA(VLOOKUP($L3763,'result messages'!$H$3:$L$11,3,FALSE)),VLOOKUP($M3763,'result messages'!$H$3:$L$11,3,FALSE),VLOOKUP($L3763,'result messages'!$H$3:$L$11,3,FALSE)))</f>
        <v/>
      </c>
      <c r="P3763" s="1" t="str">
        <f>IF(ISBLANK($C3763),"",IF(ISNA(VLOOKUP($L3763,'result messages'!$H$3:$L$11,4,FALSE)),VLOOKUP($M3763,'result messages'!$H$3:$L$11,4,FALSE),VLOOKUP($L3763,'result messages'!$H$3:$L$11,4,FALSE)))</f>
        <v/>
      </c>
      <c r="Q3763" s="1" t="str">
        <f>IF(ISBLANK($C3763),"",IF(ISNA(VLOOKUP($L3763,'result messages'!$H$3:$L$11,5,FALSE)),VLOOKUP($M3763,'result messages'!$H$3:$L$11,5,FALSE),VLOOKUP($L3763,'result messages'!$H$3:$L$11,5,FALSE)))</f>
        <v/>
      </c>
    </row>
    <row r="3764" spans="1:17">
      <c r="A3764" s="1">
        <v>3761</v>
      </c>
      <c r="B3764" s="1"/>
      <c r="C3764" s="1"/>
      <c r="D3764" s="1"/>
      <c r="E3764" s="6"/>
      <c r="F3764" s="1"/>
      <c r="G3764" s="1" t="str">
        <f>IF(ISNA(VLOOKUP($C3764,'DTEN TCAP Linkage deviceId'!$A$1:$A$20000,1,FALSE)),"No","Yes")</f>
        <v>No</v>
      </c>
      <c r="H3764" s="1" t="str">
        <f>IF(ISNA(VLOOKUP($C3764,'Provisioning Requester'!$F$3:$H$20000,2,FALSE)),"No","Yes")</f>
        <v>No</v>
      </c>
      <c r="I3764" s="1" t="str">
        <f>IF($H3764="Yes",VLOOKUP($C3764,'Provisioning Requester'!$F$3:$H$20000,3,FALSE),"-")</f>
        <v>-</v>
      </c>
      <c r="J3764" s="1" t="str">
        <f>IF(OR(D3764="SVCP", E3764="TRUE"), "No", IF(ISNA(VLOOKUP($C3764,'ProvResponder deviceId'!$A$1:$A$20000,1,FALSE)),"No","Yes"))</f>
        <v>No</v>
      </c>
      <c r="K3764" s="1" t="str">
        <f>IF($J3764="Yes",VLOOKUP($C3764,'ProvResponder deviceId'!$A$1:$C$20000,3,FALSE),"-")</f>
        <v>-</v>
      </c>
      <c r="L3764" s="1" t="str">
        <f t="shared" si="116"/>
        <v/>
      </c>
      <c r="M3764" s="1" t="str">
        <f t="shared" si="117"/>
        <v/>
      </c>
      <c r="N3764" s="1" t="str">
        <f>IF(ISBLANK($C3764),"",IF(ISNA(VLOOKUP($L3764,'result messages'!$H$3:$L$11,2,FALSE)),VLOOKUP($M3764,'result messages'!$H$3:$L$11,2,FALSE),VLOOKUP($L3764,'result messages'!$H$3:$L$11,2,FALSE)))</f>
        <v/>
      </c>
      <c r="O3764" s="1" t="str">
        <f>IF(ISBLANK($C3764),"",IF(ISNA(VLOOKUP($L3764,'result messages'!$H$3:$L$11,3,FALSE)),VLOOKUP($M3764,'result messages'!$H$3:$L$11,3,FALSE),VLOOKUP($L3764,'result messages'!$H$3:$L$11,3,FALSE)))</f>
        <v/>
      </c>
      <c r="P3764" s="1" t="str">
        <f>IF(ISBLANK($C3764),"",IF(ISNA(VLOOKUP($L3764,'result messages'!$H$3:$L$11,4,FALSE)),VLOOKUP($M3764,'result messages'!$H$3:$L$11,4,FALSE),VLOOKUP($L3764,'result messages'!$H$3:$L$11,4,FALSE)))</f>
        <v/>
      </c>
      <c r="Q3764" s="1" t="str">
        <f>IF(ISBLANK($C3764),"",IF(ISNA(VLOOKUP($L3764,'result messages'!$H$3:$L$11,5,FALSE)),VLOOKUP($M3764,'result messages'!$H$3:$L$11,5,FALSE),VLOOKUP($L3764,'result messages'!$H$3:$L$11,5,FALSE)))</f>
        <v/>
      </c>
    </row>
    <row r="3765" spans="1:17">
      <c r="A3765" s="1">
        <v>3762</v>
      </c>
      <c r="B3765" s="1"/>
      <c r="C3765" s="1"/>
      <c r="D3765" s="1"/>
      <c r="E3765" s="6"/>
      <c r="F3765" s="1"/>
      <c r="G3765" s="1" t="str">
        <f>IF(ISNA(VLOOKUP($C3765,'DTEN TCAP Linkage deviceId'!$A$1:$A$20000,1,FALSE)),"No","Yes")</f>
        <v>No</v>
      </c>
      <c r="H3765" s="1" t="str">
        <f>IF(ISNA(VLOOKUP($C3765,'Provisioning Requester'!$F$3:$H$20000,2,FALSE)),"No","Yes")</f>
        <v>No</v>
      </c>
      <c r="I3765" s="1" t="str">
        <f>IF($H3765="Yes",VLOOKUP($C3765,'Provisioning Requester'!$F$3:$H$20000,3,FALSE),"-")</f>
        <v>-</v>
      </c>
      <c r="J3765" s="1" t="str">
        <f>IF(OR(D3765="SVCP", E3765="TRUE"), "No", IF(ISNA(VLOOKUP($C3765,'ProvResponder deviceId'!$A$1:$A$20000,1,FALSE)),"No","Yes"))</f>
        <v>No</v>
      </c>
      <c r="K3765" s="1" t="str">
        <f>IF($J3765="Yes",VLOOKUP($C3765,'ProvResponder deviceId'!$A$1:$C$20000,3,FALSE),"-")</f>
        <v>-</v>
      </c>
      <c r="L3765" s="1" t="str">
        <f t="shared" si="116"/>
        <v/>
      </c>
      <c r="M3765" s="1" t="str">
        <f t="shared" si="117"/>
        <v/>
      </c>
      <c r="N3765" s="1" t="str">
        <f>IF(ISBLANK($C3765),"",IF(ISNA(VLOOKUP($L3765,'result messages'!$H$3:$L$11,2,FALSE)),VLOOKUP($M3765,'result messages'!$H$3:$L$11,2,FALSE),VLOOKUP($L3765,'result messages'!$H$3:$L$11,2,FALSE)))</f>
        <v/>
      </c>
      <c r="O3765" s="1" t="str">
        <f>IF(ISBLANK($C3765),"",IF(ISNA(VLOOKUP($L3765,'result messages'!$H$3:$L$11,3,FALSE)),VLOOKUP($M3765,'result messages'!$H$3:$L$11,3,FALSE),VLOOKUP($L3765,'result messages'!$H$3:$L$11,3,FALSE)))</f>
        <v/>
      </c>
      <c r="P3765" s="1" t="str">
        <f>IF(ISBLANK($C3765),"",IF(ISNA(VLOOKUP($L3765,'result messages'!$H$3:$L$11,4,FALSE)),VLOOKUP($M3765,'result messages'!$H$3:$L$11,4,FALSE),VLOOKUP($L3765,'result messages'!$H$3:$L$11,4,FALSE)))</f>
        <v/>
      </c>
      <c r="Q3765" s="1" t="str">
        <f>IF(ISBLANK($C3765),"",IF(ISNA(VLOOKUP($L3765,'result messages'!$H$3:$L$11,5,FALSE)),VLOOKUP($M3765,'result messages'!$H$3:$L$11,5,FALSE),VLOOKUP($L3765,'result messages'!$H$3:$L$11,5,FALSE)))</f>
        <v/>
      </c>
    </row>
    <row r="3766" spans="1:17">
      <c r="A3766" s="1">
        <v>3763</v>
      </c>
      <c r="B3766" s="1"/>
      <c r="C3766" s="1"/>
      <c r="D3766" s="1"/>
      <c r="E3766" s="6"/>
      <c r="F3766" s="1"/>
      <c r="G3766" s="1" t="str">
        <f>IF(ISNA(VLOOKUP($C3766,'DTEN TCAP Linkage deviceId'!$A$1:$A$20000,1,FALSE)),"No","Yes")</f>
        <v>No</v>
      </c>
      <c r="H3766" s="1" t="str">
        <f>IF(ISNA(VLOOKUP($C3766,'Provisioning Requester'!$F$3:$H$20000,2,FALSE)),"No","Yes")</f>
        <v>No</v>
      </c>
      <c r="I3766" s="1" t="str">
        <f>IF($H3766="Yes",VLOOKUP($C3766,'Provisioning Requester'!$F$3:$H$20000,3,FALSE),"-")</f>
        <v>-</v>
      </c>
      <c r="J3766" s="1" t="str">
        <f>IF(OR(D3766="SVCP", E3766="TRUE"), "No", IF(ISNA(VLOOKUP($C3766,'ProvResponder deviceId'!$A$1:$A$20000,1,FALSE)),"No","Yes"))</f>
        <v>No</v>
      </c>
      <c r="K3766" s="1" t="str">
        <f>IF($J3766="Yes",VLOOKUP($C3766,'ProvResponder deviceId'!$A$1:$C$20000,3,FALSE),"-")</f>
        <v>-</v>
      </c>
      <c r="L3766" s="1" t="str">
        <f t="shared" si="116"/>
        <v/>
      </c>
      <c r="M3766" s="1" t="str">
        <f t="shared" si="117"/>
        <v/>
      </c>
      <c r="N3766" s="1" t="str">
        <f>IF(ISBLANK($C3766),"",IF(ISNA(VLOOKUP($L3766,'result messages'!$H$3:$L$11,2,FALSE)),VLOOKUP($M3766,'result messages'!$H$3:$L$11,2,FALSE),VLOOKUP($L3766,'result messages'!$H$3:$L$11,2,FALSE)))</f>
        <v/>
      </c>
      <c r="O3766" s="1" t="str">
        <f>IF(ISBLANK($C3766),"",IF(ISNA(VLOOKUP($L3766,'result messages'!$H$3:$L$11,3,FALSE)),VLOOKUP($M3766,'result messages'!$H$3:$L$11,3,FALSE),VLOOKUP($L3766,'result messages'!$H$3:$L$11,3,FALSE)))</f>
        <v/>
      </c>
      <c r="P3766" s="1" t="str">
        <f>IF(ISBLANK($C3766),"",IF(ISNA(VLOOKUP($L3766,'result messages'!$H$3:$L$11,4,FALSE)),VLOOKUP($M3766,'result messages'!$H$3:$L$11,4,FALSE),VLOOKUP($L3766,'result messages'!$H$3:$L$11,4,FALSE)))</f>
        <v/>
      </c>
      <c r="Q3766" s="1" t="str">
        <f>IF(ISBLANK($C3766),"",IF(ISNA(VLOOKUP($L3766,'result messages'!$H$3:$L$11,5,FALSE)),VLOOKUP($M3766,'result messages'!$H$3:$L$11,5,FALSE),VLOOKUP($L3766,'result messages'!$H$3:$L$11,5,FALSE)))</f>
        <v/>
      </c>
    </row>
    <row r="3767" spans="1:17">
      <c r="A3767" s="1">
        <v>3764</v>
      </c>
      <c r="B3767" s="1"/>
      <c r="C3767" s="1"/>
      <c r="D3767" s="1"/>
      <c r="E3767" s="6"/>
      <c r="F3767" s="1"/>
      <c r="G3767" s="1" t="str">
        <f>IF(ISNA(VLOOKUP($C3767,'DTEN TCAP Linkage deviceId'!$A$1:$A$20000,1,FALSE)),"No","Yes")</f>
        <v>No</v>
      </c>
      <c r="H3767" s="1" t="str">
        <f>IF(ISNA(VLOOKUP($C3767,'Provisioning Requester'!$F$3:$H$20000,2,FALSE)),"No","Yes")</f>
        <v>No</v>
      </c>
      <c r="I3767" s="1" t="str">
        <f>IF($H3767="Yes",VLOOKUP($C3767,'Provisioning Requester'!$F$3:$H$20000,3,FALSE),"-")</f>
        <v>-</v>
      </c>
      <c r="J3767" s="1" t="str">
        <f>IF(OR(D3767="SVCP", E3767="TRUE"), "No", IF(ISNA(VLOOKUP($C3767,'ProvResponder deviceId'!$A$1:$A$20000,1,FALSE)),"No","Yes"))</f>
        <v>No</v>
      </c>
      <c r="K3767" s="1" t="str">
        <f>IF($J3767="Yes",VLOOKUP($C3767,'ProvResponder deviceId'!$A$1:$C$20000,3,FALSE),"-")</f>
        <v>-</v>
      </c>
      <c r="L3767" s="1" t="str">
        <f t="shared" si="116"/>
        <v/>
      </c>
      <c r="M3767" s="1" t="str">
        <f t="shared" si="117"/>
        <v/>
      </c>
      <c r="N3767" s="1" t="str">
        <f>IF(ISBLANK($C3767),"",IF(ISNA(VLOOKUP($L3767,'result messages'!$H$3:$L$11,2,FALSE)),VLOOKUP($M3767,'result messages'!$H$3:$L$11,2,FALSE),VLOOKUP($L3767,'result messages'!$H$3:$L$11,2,FALSE)))</f>
        <v/>
      </c>
      <c r="O3767" s="1" t="str">
        <f>IF(ISBLANK($C3767),"",IF(ISNA(VLOOKUP($L3767,'result messages'!$H$3:$L$11,3,FALSE)),VLOOKUP($M3767,'result messages'!$H$3:$L$11,3,FALSE),VLOOKUP($L3767,'result messages'!$H$3:$L$11,3,FALSE)))</f>
        <v/>
      </c>
      <c r="P3767" s="1" t="str">
        <f>IF(ISBLANK($C3767),"",IF(ISNA(VLOOKUP($L3767,'result messages'!$H$3:$L$11,4,FALSE)),VLOOKUP($M3767,'result messages'!$H$3:$L$11,4,FALSE),VLOOKUP($L3767,'result messages'!$H$3:$L$11,4,FALSE)))</f>
        <v/>
      </c>
      <c r="Q3767" s="1" t="str">
        <f>IF(ISBLANK($C3767),"",IF(ISNA(VLOOKUP($L3767,'result messages'!$H$3:$L$11,5,FALSE)),VLOOKUP($M3767,'result messages'!$H$3:$L$11,5,FALSE),VLOOKUP($L3767,'result messages'!$H$3:$L$11,5,FALSE)))</f>
        <v/>
      </c>
    </row>
    <row r="3768" spans="1:17">
      <c r="A3768" s="1">
        <v>3765</v>
      </c>
      <c r="B3768" s="1"/>
      <c r="C3768" s="1"/>
      <c r="D3768" s="1"/>
      <c r="E3768" s="6"/>
      <c r="F3768" s="1"/>
      <c r="G3768" s="1" t="str">
        <f>IF(ISNA(VLOOKUP($C3768,'DTEN TCAP Linkage deviceId'!$A$1:$A$20000,1,FALSE)),"No","Yes")</f>
        <v>No</v>
      </c>
      <c r="H3768" s="1" t="str">
        <f>IF(ISNA(VLOOKUP($C3768,'Provisioning Requester'!$F$3:$H$20000,2,FALSE)),"No","Yes")</f>
        <v>No</v>
      </c>
      <c r="I3768" s="1" t="str">
        <f>IF($H3768="Yes",VLOOKUP($C3768,'Provisioning Requester'!$F$3:$H$20000,3,FALSE),"-")</f>
        <v>-</v>
      </c>
      <c r="J3768" s="1" t="str">
        <f>IF(OR(D3768="SVCP", E3768="TRUE"), "No", IF(ISNA(VLOOKUP($C3768,'ProvResponder deviceId'!$A$1:$A$20000,1,FALSE)),"No","Yes"))</f>
        <v>No</v>
      </c>
      <c r="K3768" s="1" t="str">
        <f>IF($J3768="Yes",VLOOKUP($C3768,'ProvResponder deviceId'!$A$1:$C$20000,3,FALSE),"-")</f>
        <v>-</v>
      </c>
      <c r="L3768" s="1" t="str">
        <f t="shared" si="116"/>
        <v/>
      </c>
      <c r="M3768" s="1" t="str">
        <f t="shared" si="117"/>
        <v/>
      </c>
      <c r="N3768" s="1" t="str">
        <f>IF(ISBLANK($C3768),"",IF(ISNA(VLOOKUP($L3768,'result messages'!$H$3:$L$11,2,FALSE)),VLOOKUP($M3768,'result messages'!$H$3:$L$11,2,FALSE),VLOOKUP($L3768,'result messages'!$H$3:$L$11,2,FALSE)))</f>
        <v/>
      </c>
      <c r="O3768" s="1" t="str">
        <f>IF(ISBLANK($C3768),"",IF(ISNA(VLOOKUP($L3768,'result messages'!$H$3:$L$11,3,FALSE)),VLOOKUP($M3768,'result messages'!$H$3:$L$11,3,FALSE),VLOOKUP($L3768,'result messages'!$H$3:$L$11,3,FALSE)))</f>
        <v/>
      </c>
      <c r="P3768" s="1" t="str">
        <f>IF(ISBLANK($C3768),"",IF(ISNA(VLOOKUP($L3768,'result messages'!$H$3:$L$11,4,FALSE)),VLOOKUP($M3768,'result messages'!$H$3:$L$11,4,FALSE),VLOOKUP($L3768,'result messages'!$H$3:$L$11,4,FALSE)))</f>
        <v/>
      </c>
      <c r="Q3768" s="1" t="str">
        <f>IF(ISBLANK($C3768),"",IF(ISNA(VLOOKUP($L3768,'result messages'!$H$3:$L$11,5,FALSE)),VLOOKUP($M3768,'result messages'!$H$3:$L$11,5,FALSE),VLOOKUP($L3768,'result messages'!$H$3:$L$11,5,FALSE)))</f>
        <v/>
      </c>
    </row>
    <row r="3769" spans="1:17">
      <c r="A3769" s="1">
        <v>3766</v>
      </c>
      <c r="B3769" s="1"/>
      <c r="C3769" s="1"/>
      <c r="D3769" s="1"/>
      <c r="E3769" s="6"/>
      <c r="F3769" s="1"/>
      <c r="G3769" s="1" t="str">
        <f>IF(ISNA(VLOOKUP($C3769,'DTEN TCAP Linkage deviceId'!$A$1:$A$20000,1,FALSE)),"No","Yes")</f>
        <v>No</v>
      </c>
      <c r="H3769" s="1" t="str">
        <f>IF(ISNA(VLOOKUP($C3769,'Provisioning Requester'!$F$3:$H$20000,2,FALSE)),"No","Yes")</f>
        <v>No</v>
      </c>
      <c r="I3769" s="1" t="str">
        <f>IF($H3769="Yes",VLOOKUP($C3769,'Provisioning Requester'!$F$3:$H$20000,3,FALSE),"-")</f>
        <v>-</v>
      </c>
      <c r="J3769" s="1" t="str">
        <f>IF(OR(D3769="SVCP", E3769="TRUE"), "No", IF(ISNA(VLOOKUP($C3769,'ProvResponder deviceId'!$A$1:$A$20000,1,FALSE)),"No","Yes"))</f>
        <v>No</v>
      </c>
      <c r="K3769" s="1" t="str">
        <f>IF($J3769="Yes",VLOOKUP($C3769,'ProvResponder deviceId'!$A$1:$C$20000,3,FALSE),"-")</f>
        <v>-</v>
      </c>
      <c r="L3769" s="1" t="str">
        <f t="shared" si="116"/>
        <v/>
      </c>
      <c r="M3769" s="1" t="str">
        <f t="shared" si="117"/>
        <v/>
      </c>
      <c r="N3769" s="1" t="str">
        <f>IF(ISBLANK($C3769),"",IF(ISNA(VLOOKUP($L3769,'result messages'!$H$3:$L$11,2,FALSE)),VLOOKUP($M3769,'result messages'!$H$3:$L$11,2,FALSE),VLOOKUP($L3769,'result messages'!$H$3:$L$11,2,FALSE)))</f>
        <v/>
      </c>
      <c r="O3769" s="1" t="str">
        <f>IF(ISBLANK($C3769),"",IF(ISNA(VLOOKUP($L3769,'result messages'!$H$3:$L$11,3,FALSE)),VLOOKUP($M3769,'result messages'!$H$3:$L$11,3,FALSE),VLOOKUP($L3769,'result messages'!$H$3:$L$11,3,FALSE)))</f>
        <v/>
      </c>
      <c r="P3769" s="1" t="str">
        <f>IF(ISBLANK($C3769),"",IF(ISNA(VLOOKUP($L3769,'result messages'!$H$3:$L$11,4,FALSE)),VLOOKUP($M3769,'result messages'!$H$3:$L$11,4,FALSE),VLOOKUP($L3769,'result messages'!$H$3:$L$11,4,FALSE)))</f>
        <v/>
      </c>
      <c r="Q3769" s="1" t="str">
        <f>IF(ISBLANK($C3769),"",IF(ISNA(VLOOKUP($L3769,'result messages'!$H$3:$L$11,5,FALSE)),VLOOKUP($M3769,'result messages'!$H$3:$L$11,5,FALSE),VLOOKUP($L3769,'result messages'!$H$3:$L$11,5,FALSE)))</f>
        <v/>
      </c>
    </row>
    <row r="3770" spans="1:17">
      <c r="A3770" s="1">
        <v>3767</v>
      </c>
      <c r="B3770" s="1"/>
      <c r="C3770" s="1"/>
      <c r="D3770" s="1"/>
      <c r="E3770" s="6"/>
      <c r="F3770" s="1"/>
      <c r="G3770" s="1" t="str">
        <f>IF(ISNA(VLOOKUP($C3770,'DTEN TCAP Linkage deviceId'!$A$1:$A$20000,1,FALSE)),"No","Yes")</f>
        <v>No</v>
      </c>
      <c r="H3770" s="1" t="str">
        <f>IF(ISNA(VLOOKUP($C3770,'Provisioning Requester'!$F$3:$H$20000,2,FALSE)),"No","Yes")</f>
        <v>No</v>
      </c>
      <c r="I3770" s="1" t="str">
        <f>IF($H3770="Yes",VLOOKUP($C3770,'Provisioning Requester'!$F$3:$H$20000,3,FALSE),"-")</f>
        <v>-</v>
      </c>
      <c r="J3770" s="1" t="str">
        <f>IF(OR(D3770="SVCP", E3770="TRUE"), "No", IF(ISNA(VLOOKUP($C3770,'ProvResponder deviceId'!$A$1:$A$20000,1,FALSE)),"No","Yes"))</f>
        <v>No</v>
      </c>
      <c r="K3770" s="1" t="str">
        <f>IF($J3770="Yes",VLOOKUP($C3770,'ProvResponder deviceId'!$A$1:$C$20000,3,FALSE),"-")</f>
        <v>-</v>
      </c>
      <c r="L3770" s="1" t="str">
        <f t="shared" si="116"/>
        <v/>
      </c>
      <c r="M3770" s="1" t="str">
        <f t="shared" si="117"/>
        <v/>
      </c>
      <c r="N3770" s="1" t="str">
        <f>IF(ISBLANK($C3770),"",IF(ISNA(VLOOKUP($L3770,'result messages'!$H$3:$L$11,2,FALSE)),VLOOKUP($M3770,'result messages'!$H$3:$L$11,2,FALSE),VLOOKUP($L3770,'result messages'!$H$3:$L$11,2,FALSE)))</f>
        <v/>
      </c>
      <c r="O3770" s="1" t="str">
        <f>IF(ISBLANK($C3770),"",IF(ISNA(VLOOKUP($L3770,'result messages'!$H$3:$L$11,3,FALSE)),VLOOKUP($M3770,'result messages'!$H$3:$L$11,3,FALSE),VLOOKUP($L3770,'result messages'!$H$3:$L$11,3,FALSE)))</f>
        <v/>
      </c>
      <c r="P3770" s="1" t="str">
        <f>IF(ISBLANK($C3770),"",IF(ISNA(VLOOKUP($L3770,'result messages'!$H$3:$L$11,4,FALSE)),VLOOKUP($M3770,'result messages'!$H$3:$L$11,4,FALSE),VLOOKUP($L3770,'result messages'!$H$3:$L$11,4,FALSE)))</f>
        <v/>
      </c>
      <c r="Q3770" s="1" t="str">
        <f>IF(ISBLANK($C3770),"",IF(ISNA(VLOOKUP($L3770,'result messages'!$H$3:$L$11,5,FALSE)),VLOOKUP($M3770,'result messages'!$H$3:$L$11,5,FALSE),VLOOKUP($L3770,'result messages'!$H$3:$L$11,5,FALSE)))</f>
        <v/>
      </c>
    </row>
    <row r="3771" spans="1:17">
      <c r="A3771" s="1">
        <v>3768</v>
      </c>
      <c r="B3771" s="1"/>
      <c r="C3771" s="1"/>
      <c r="D3771" s="1"/>
      <c r="E3771" s="6"/>
      <c r="F3771" s="1"/>
      <c r="G3771" s="1" t="str">
        <f>IF(ISNA(VLOOKUP($C3771,'DTEN TCAP Linkage deviceId'!$A$1:$A$20000,1,FALSE)),"No","Yes")</f>
        <v>No</v>
      </c>
      <c r="H3771" s="1" t="str">
        <f>IF(ISNA(VLOOKUP($C3771,'Provisioning Requester'!$F$3:$H$20000,2,FALSE)),"No","Yes")</f>
        <v>No</v>
      </c>
      <c r="I3771" s="1" t="str">
        <f>IF($H3771="Yes",VLOOKUP($C3771,'Provisioning Requester'!$F$3:$H$20000,3,FALSE),"-")</f>
        <v>-</v>
      </c>
      <c r="J3771" s="1" t="str">
        <f>IF(OR(D3771="SVCP", E3771="TRUE"), "No", IF(ISNA(VLOOKUP($C3771,'ProvResponder deviceId'!$A$1:$A$20000,1,FALSE)),"No","Yes"))</f>
        <v>No</v>
      </c>
      <c r="K3771" s="1" t="str">
        <f>IF($J3771="Yes",VLOOKUP($C3771,'ProvResponder deviceId'!$A$1:$C$20000,3,FALSE),"-")</f>
        <v>-</v>
      </c>
      <c r="L3771" s="1" t="str">
        <f t="shared" si="116"/>
        <v/>
      </c>
      <c r="M3771" s="1" t="str">
        <f t="shared" si="117"/>
        <v/>
      </c>
      <c r="N3771" s="1" t="str">
        <f>IF(ISBLANK($C3771),"",IF(ISNA(VLOOKUP($L3771,'result messages'!$H$3:$L$11,2,FALSE)),VLOOKUP($M3771,'result messages'!$H$3:$L$11,2,FALSE),VLOOKUP($L3771,'result messages'!$H$3:$L$11,2,FALSE)))</f>
        <v/>
      </c>
      <c r="O3771" s="1" t="str">
        <f>IF(ISBLANK($C3771),"",IF(ISNA(VLOOKUP($L3771,'result messages'!$H$3:$L$11,3,FALSE)),VLOOKUP($M3771,'result messages'!$H$3:$L$11,3,FALSE),VLOOKUP($L3771,'result messages'!$H$3:$L$11,3,FALSE)))</f>
        <v/>
      </c>
      <c r="P3771" s="1" t="str">
        <f>IF(ISBLANK($C3771),"",IF(ISNA(VLOOKUP($L3771,'result messages'!$H$3:$L$11,4,FALSE)),VLOOKUP($M3771,'result messages'!$H$3:$L$11,4,FALSE),VLOOKUP($L3771,'result messages'!$H$3:$L$11,4,FALSE)))</f>
        <v/>
      </c>
      <c r="Q3771" s="1" t="str">
        <f>IF(ISBLANK($C3771),"",IF(ISNA(VLOOKUP($L3771,'result messages'!$H$3:$L$11,5,FALSE)),VLOOKUP($M3771,'result messages'!$H$3:$L$11,5,FALSE),VLOOKUP($L3771,'result messages'!$H$3:$L$11,5,FALSE)))</f>
        <v/>
      </c>
    </row>
    <row r="3772" spans="1:17">
      <c r="A3772" s="1">
        <v>3769</v>
      </c>
      <c r="B3772" s="1"/>
      <c r="C3772" s="1"/>
      <c r="D3772" s="1"/>
      <c r="E3772" s="6"/>
      <c r="F3772" s="1"/>
      <c r="G3772" s="1" t="str">
        <f>IF(ISNA(VLOOKUP($C3772,'DTEN TCAP Linkage deviceId'!$A$1:$A$20000,1,FALSE)),"No","Yes")</f>
        <v>No</v>
      </c>
      <c r="H3772" s="1" t="str">
        <f>IF(ISNA(VLOOKUP($C3772,'Provisioning Requester'!$F$3:$H$20000,2,FALSE)),"No","Yes")</f>
        <v>No</v>
      </c>
      <c r="I3772" s="1" t="str">
        <f>IF($H3772="Yes",VLOOKUP($C3772,'Provisioning Requester'!$F$3:$H$20000,3,FALSE),"-")</f>
        <v>-</v>
      </c>
      <c r="J3772" s="1" t="str">
        <f>IF(OR(D3772="SVCP", E3772="TRUE"), "No", IF(ISNA(VLOOKUP($C3772,'ProvResponder deviceId'!$A$1:$A$20000,1,FALSE)),"No","Yes"))</f>
        <v>No</v>
      </c>
      <c r="K3772" s="1" t="str">
        <f>IF($J3772="Yes",VLOOKUP($C3772,'ProvResponder deviceId'!$A$1:$C$20000,3,FALSE),"-")</f>
        <v>-</v>
      </c>
      <c r="L3772" s="1" t="str">
        <f t="shared" si="116"/>
        <v/>
      </c>
      <c r="M3772" s="1" t="str">
        <f t="shared" si="117"/>
        <v/>
      </c>
      <c r="N3772" s="1" t="str">
        <f>IF(ISBLANK($C3772),"",IF(ISNA(VLOOKUP($L3772,'result messages'!$H$3:$L$11,2,FALSE)),VLOOKUP($M3772,'result messages'!$H$3:$L$11,2,FALSE),VLOOKUP($L3772,'result messages'!$H$3:$L$11,2,FALSE)))</f>
        <v/>
      </c>
      <c r="O3772" s="1" t="str">
        <f>IF(ISBLANK($C3772),"",IF(ISNA(VLOOKUP($L3772,'result messages'!$H$3:$L$11,3,FALSE)),VLOOKUP($M3772,'result messages'!$H$3:$L$11,3,FALSE),VLOOKUP($L3772,'result messages'!$H$3:$L$11,3,FALSE)))</f>
        <v/>
      </c>
      <c r="P3772" s="1" t="str">
        <f>IF(ISBLANK($C3772),"",IF(ISNA(VLOOKUP($L3772,'result messages'!$H$3:$L$11,4,FALSE)),VLOOKUP($M3772,'result messages'!$H$3:$L$11,4,FALSE),VLOOKUP($L3772,'result messages'!$H$3:$L$11,4,FALSE)))</f>
        <v/>
      </c>
      <c r="Q3772" s="1" t="str">
        <f>IF(ISBLANK($C3772),"",IF(ISNA(VLOOKUP($L3772,'result messages'!$H$3:$L$11,5,FALSE)),VLOOKUP($M3772,'result messages'!$H$3:$L$11,5,FALSE),VLOOKUP($L3772,'result messages'!$H$3:$L$11,5,FALSE)))</f>
        <v/>
      </c>
    </row>
    <row r="3773" spans="1:17">
      <c r="A3773" s="1">
        <v>3770</v>
      </c>
      <c r="B3773" s="1"/>
      <c r="C3773" s="1"/>
      <c r="D3773" s="1"/>
      <c r="E3773" s="6"/>
      <c r="F3773" s="1"/>
      <c r="G3773" s="1" t="str">
        <f>IF(ISNA(VLOOKUP($C3773,'DTEN TCAP Linkage deviceId'!$A$1:$A$20000,1,FALSE)),"No","Yes")</f>
        <v>No</v>
      </c>
      <c r="H3773" s="1" t="str">
        <f>IF(ISNA(VLOOKUP($C3773,'Provisioning Requester'!$F$3:$H$20000,2,FALSE)),"No","Yes")</f>
        <v>No</v>
      </c>
      <c r="I3773" s="1" t="str">
        <f>IF($H3773="Yes",VLOOKUP($C3773,'Provisioning Requester'!$F$3:$H$20000,3,FALSE),"-")</f>
        <v>-</v>
      </c>
      <c r="J3773" s="1" t="str">
        <f>IF(OR(D3773="SVCP", E3773="TRUE"), "No", IF(ISNA(VLOOKUP($C3773,'ProvResponder deviceId'!$A$1:$A$20000,1,FALSE)),"No","Yes"))</f>
        <v>No</v>
      </c>
      <c r="K3773" s="1" t="str">
        <f>IF($J3773="Yes",VLOOKUP($C3773,'ProvResponder deviceId'!$A$1:$C$20000,3,FALSE),"-")</f>
        <v>-</v>
      </c>
      <c r="L3773" s="1" t="str">
        <f t="shared" si="116"/>
        <v/>
      </c>
      <c r="M3773" s="1" t="str">
        <f t="shared" si="117"/>
        <v/>
      </c>
      <c r="N3773" s="1" t="str">
        <f>IF(ISBLANK($C3773),"",IF(ISNA(VLOOKUP($L3773,'result messages'!$H$3:$L$11,2,FALSE)),VLOOKUP($M3773,'result messages'!$H$3:$L$11,2,FALSE),VLOOKUP($L3773,'result messages'!$H$3:$L$11,2,FALSE)))</f>
        <v/>
      </c>
      <c r="O3773" s="1" t="str">
        <f>IF(ISBLANK($C3773),"",IF(ISNA(VLOOKUP($L3773,'result messages'!$H$3:$L$11,3,FALSE)),VLOOKUP($M3773,'result messages'!$H$3:$L$11,3,FALSE),VLOOKUP($L3773,'result messages'!$H$3:$L$11,3,FALSE)))</f>
        <v/>
      </c>
      <c r="P3773" s="1" t="str">
        <f>IF(ISBLANK($C3773),"",IF(ISNA(VLOOKUP($L3773,'result messages'!$H$3:$L$11,4,FALSE)),VLOOKUP($M3773,'result messages'!$H$3:$L$11,4,FALSE),VLOOKUP($L3773,'result messages'!$H$3:$L$11,4,FALSE)))</f>
        <v/>
      </c>
      <c r="Q3773" s="1" t="str">
        <f>IF(ISBLANK($C3773),"",IF(ISNA(VLOOKUP($L3773,'result messages'!$H$3:$L$11,5,FALSE)),VLOOKUP($M3773,'result messages'!$H$3:$L$11,5,FALSE),VLOOKUP($L3773,'result messages'!$H$3:$L$11,5,FALSE)))</f>
        <v/>
      </c>
    </row>
    <row r="3774" spans="1:17">
      <c r="A3774" s="1">
        <v>3771</v>
      </c>
      <c r="B3774" s="1"/>
      <c r="C3774" s="1"/>
      <c r="D3774" s="1"/>
      <c r="E3774" s="6"/>
      <c r="F3774" s="1"/>
      <c r="G3774" s="1" t="str">
        <f>IF(ISNA(VLOOKUP($C3774,'DTEN TCAP Linkage deviceId'!$A$1:$A$20000,1,FALSE)),"No","Yes")</f>
        <v>No</v>
      </c>
      <c r="H3774" s="1" t="str">
        <f>IF(ISNA(VLOOKUP($C3774,'Provisioning Requester'!$F$3:$H$20000,2,FALSE)),"No","Yes")</f>
        <v>No</v>
      </c>
      <c r="I3774" s="1" t="str">
        <f>IF($H3774="Yes",VLOOKUP($C3774,'Provisioning Requester'!$F$3:$H$20000,3,FALSE),"-")</f>
        <v>-</v>
      </c>
      <c r="J3774" s="1" t="str">
        <f>IF(OR(D3774="SVCP", E3774="TRUE"), "No", IF(ISNA(VLOOKUP($C3774,'ProvResponder deviceId'!$A$1:$A$20000,1,FALSE)),"No","Yes"))</f>
        <v>No</v>
      </c>
      <c r="K3774" s="1" t="str">
        <f>IF($J3774="Yes",VLOOKUP($C3774,'ProvResponder deviceId'!$A$1:$C$20000,3,FALSE),"-")</f>
        <v>-</v>
      </c>
      <c r="L3774" s="1" t="str">
        <f t="shared" si="116"/>
        <v/>
      </c>
      <c r="M3774" s="1" t="str">
        <f t="shared" si="117"/>
        <v/>
      </c>
      <c r="N3774" s="1" t="str">
        <f>IF(ISBLANK($C3774),"",IF(ISNA(VLOOKUP($L3774,'result messages'!$H$3:$L$11,2,FALSE)),VLOOKUP($M3774,'result messages'!$H$3:$L$11,2,FALSE),VLOOKUP($L3774,'result messages'!$H$3:$L$11,2,FALSE)))</f>
        <v/>
      </c>
      <c r="O3774" s="1" t="str">
        <f>IF(ISBLANK($C3774),"",IF(ISNA(VLOOKUP($L3774,'result messages'!$H$3:$L$11,3,FALSE)),VLOOKUP($M3774,'result messages'!$H$3:$L$11,3,FALSE),VLOOKUP($L3774,'result messages'!$H$3:$L$11,3,FALSE)))</f>
        <v/>
      </c>
      <c r="P3774" s="1" t="str">
        <f>IF(ISBLANK($C3774),"",IF(ISNA(VLOOKUP($L3774,'result messages'!$H$3:$L$11,4,FALSE)),VLOOKUP($M3774,'result messages'!$H$3:$L$11,4,FALSE),VLOOKUP($L3774,'result messages'!$H$3:$L$11,4,FALSE)))</f>
        <v/>
      </c>
      <c r="Q3774" s="1" t="str">
        <f>IF(ISBLANK($C3774),"",IF(ISNA(VLOOKUP($L3774,'result messages'!$H$3:$L$11,5,FALSE)),VLOOKUP($M3774,'result messages'!$H$3:$L$11,5,FALSE),VLOOKUP($L3774,'result messages'!$H$3:$L$11,5,FALSE)))</f>
        <v/>
      </c>
    </row>
    <row r="3775" spans="1:17">
      <c r="A3775" s="1">
        <v>3772</v>
      </c>
      <c r="B3775" s="1"/>
      <c r="C3775" s="1"/>
      <c r="D3775" s="1"/>
      <c r="E3775" s="6"/>
      <c r="F3775" s="1"/>
      <c r="G3775" s="1" t="str">
        <f>IF(ISNA(VLOOKUP($C3775,'DTEN TCAP Linkage deviceId'!$A$1:$A$20000,1,FALSE)),"No","Yes")</f>
        <v>No</v>
      </c>
      <c r="H3775" s="1" t="str">
        <f>IF(ISNA(VLOOKUP($C3775,'Provisioning Requester'!$F$3:$H$20000,2,FALSE)),"No","Yes")</f>
        <v>No</v>
      </c>
      <c r="I3775" s="1" t="str">
        <f>IF($H3775="Yes",VLOOKUP($C3775,'Provisioning Requester'!$F$3:$H$20000,3,FALSE),"-")</f>
        <v>-</v>
      </c>
      <c r="J3775" s="1" t="str">
        <f>IF(OR(D3775="SVCP", E3775="TRUE"), "No", IF(ISNA(VLOOKUP($C3775,'ProvResponder deviceId'!$A$1:$A$20000,1,FALSE)),"No","Yes"))</f>
        <v>No</v>
      </c>
      <c r="K3775" s="1" t="str">
        <f>IF($J3775="Yes",VLOOKUP($C3775,'ProvResponder deviceId'!$A$1:$C$20000,3,FALSE),"-")</f>
        <v>-</v>
      </c>
      <c r="L3775" s="1" t="str">
        <f t="shared" si="116"/>
        <v/>
      </c>
      <c r="M3775" s="1" t="str">
        <f t="shared" si="117"/>
        <v/>
      </c>
      <c r="N3775" s="1" t="str">
        <f>IF(ISBLANK($C3775),"",IF(ISNA(VLOOKUP($L3775,'result messages'!$H$3:$L$11,2,FALSE)),VLOOKUP($M3775,'result messages'!$H$3:$L$11,2,FALSE),VLOOKUP($L3775,'result messages'!$H$3:$L$11,2,FALSE)))</f>
        <v/>
      </c>
      <c r="O3775" s="1" t="str">
        <f>IF(ISBLANK($C3775),"",IF(ISNA(VLOOKUP($L3775,'result messages'!$H$3:$L$11,3,FALSE)),VLOOKUP($M3775,'result messages'!$H$3:$L$11,3,FALSE),VLOOKUP($L3775,'result messages'!$H$3:$L$11,3,FALSE)))</f>
        <v/>
      </c>
      <c r="P3775" s="1" t="str">
        <f>IF(ISBLANK($C3775),"",IF(ISNA(VLOOKUP($L3775,'result messages'!$H$3:$L$11,4,FALSE)),VLOOKUP($M3775,'result messages'!$H$3:$L$11,4,FALSE),VLOOKUP($L3775,'result messages'!$H$3:$L$11,4,FALSE)))</f>
        <v/>
      </c>
      <c r="Q3775" s="1" t="str">
        <f>IF(ISBLANK($C3775),"",IF(ISNA(VLOOKUP($L3775,'result messages'!$H$3:$L$11,5,FALSE)),VLOOKUP($M3775,'result messages'!$H$3:$L$11,5,FALSE),VLOOKUP($L3775,'result messages'!$H$3:$L$11,5,FALSE)))</f>
        <v/>
      </c>
    </row>
    <row r="3776" spans="1:17">
      <c r="A3776" s="1">
        <v>3773</v>
      </c>
      <c r="B3776" s="1"/>
      <c r="C3776" s="1"/>
      <c r="D3776" s="1"/>
      <c r="E3776" s="6"/>
      <c r="F3776" s="1"/>
      <c r="G3776" s="1" t="str">
        <f>IF(ISNA(VLOOKUP($C3776,'DTEN TCAP Linkage deviceId'!$A$1:$A$20000,1,FALSE)),"No","Yes")</f>
        <v>No</v>
      </c>
      <c r="H3776" s="1" t="str">
        <f>IF(ISNA(VLOOKUP($C3776,'Provisioning Requester'!$F$3:$H$20000,2,FALSE)),"No","Yes")</f>
        <v>No</v>
      </c>
      <c r="I3776" s="1" t="str">
        <f>IF($H3776="Yes",VLOOKUP($C3776,'Provisioning Requester'!$F$3:$H$20000,3,FALSE),"-")</f>
        <v>-</v>
      </c>
      <c r="J3776" s="1" t="str">
        <f>IF(OR(D3776="SVCP", E3776="TRUE"), "No", IF(ISNA(VLOOKUP($C3776,'ProvResponder deviceId'!$A$1:$A$20000,1,FALSE)),"No","Yes"))</f>
        <v>No</v>
      </c>
      <c r="K3776" s="1" t="str">
        <f>IF($J3776="Yes",VLOOKUP($C3776,'ProvResponder deviceId'!$A$1:$C$20000,3,FALSE),"-")</f>
        <v>-</v>
      </c>
      <c r="L3776" s="1" t="str">
        <f t="shared" si="116"/>
        <v/>
      </c>
      <c r="M3776" s="1" t="str">
        <f t="shared" si="117"/>
        <v/>
      </c>
      <c r="N3776" s="1" t="str">
        <f>IF(ISBLANK($C3776),"",IF(ISNA(VLOOKUP($L3776,'result messages'!$H$3:$L$11,2,FALSE)),VLOOKUP($M3776,'result messages'!$H$3:$L$11,2,FALSE),VLOOKUP($L3776,'result messages'!$H$3:$L$11,2,FALSE)))</f>
        <v/>
      </c>
      <c r="O3776" s="1" t="str">
        <f>IF(ISBLANK($C3776),"",IF(ISNA(VLOOKUP($L3776,'result messages'!$H$3:$L$11,3,FALSE)),VLOOKUP($M3776,'result messages'!$H$3:$L$11,3,FALSE),VLOOKUP($L3776,'result messages'!$H$3:$L$11,3,FALSE)))</f>
        <v/>
      </c>
      <c r="P3776" s="1" t="str">
        <f>IF(ISBLANK($C3776),"",IF(ISNA(VLOOKUP($L3776,'result messages'!$H$3:$L$11,4,FALSE)),VLOOKUP($M3776,'result messages'!$H$3:$L$11,4,FALSE),VLOOKUP($L3776,'result messages'!$H$3:$L$11,4,FALSE)))</f>
        <v/>
      </c>
      <c r="Q3776" s="1" t="str">
        <f>IF(ISBLANK($C3776),"",IF(ISNA(VLOOKUP($L3776,'result messages'!$H$3:$L$11,5,FALSE)),VLOOKUP($M3776,'result messages'!$H$3:$L$11,5,FALSE),VLOOKUP($L3776,'result messages'!$H$3:$L$11,5,FALSE)))</f>
        <v/>
      </c>
    </row>
    <row r="3777" spans="1:17">
      <c r="A3777" s="1">
        <v>3774</v>
      </c>
      <c r="B3777" s="1"/>
      <c r="C3777" s="1"/>
      <c r="D3777" s="1"/>
      <c r="E3777" s="6"/>
      <c r="F3777" s="1"/>
      <c r="G3777" s="1" t="str">
        <f>IF(ISNA(VLOOKUP($C3777,'DTEN TCAP Linkage deviceId'!$A$1:$A$20000,1,FALSE)),"No","Yes")</f>
        <v>No</v>
      </c>
      <c r="H3777" s="1" t="str">
        <f>IF(ISNA(VLOOKUP($C3777,'Provisioning Requester'!$F$3:$H$20000,2,FALSE)),"No","Yes")</f>
        <v>No</v>
      </c>
      <c r="I3777" s="1" t="str">
        <f>IF($H3777="Yes",VLOOKUP($C3777,'Provisioning Requester'!$F$3:$H$20000,3,FALSE),"-")</f>
        <v>-</v>
      </c>
      <c r="J3777" s="1" t="str">
        <f>IF(OR(D3777="SVCP", E3777="TRUE"), "No", IF(ISNA(VLOOKUP($C3777,'ProvResponder deviceId'!$A$1:$A$20000,1,FALSE)),"No","Yes"))</f>
        <v>No</v>
      </c>
      <c r="K3777" s="1" t="str">
        <f>IF($J3777="Yes",VLOOKUP($C3777,'ProvResponder deviceId'!$A$1:$C$20000,3,FALSE),"-")</f>
        <v>-</v>
      </c>
      <c r="L3777" s="1" t="str">
        <f t="shared" si="116"/>
        <v/>
      </c>
      <c r="M3777" s="1" t="str">
        <f t="shared" si="117"/>
        <v/>
      </c>
      <c r="N3777" s="1" t="str">
        <f>IF(ISBLANK($C3777),"",IF(ISNA(VLOOKUP($L3777,'result messages'!$H$3:$L$11,2,FALSE)),VLOOKUP($M3777,'result messages'!$H$3:$L$11,2,FALSE),VLOOKUP($L3777,'result messages'!$H$3:$L$11,2,FALSE)))</f>
        <v/>
      </c>
      <c r="O3777" s="1" t="str">
        <f>IF(ISBLANK($C3777),"",IF(ISNA(VLOOKUP($L3777,'result messages'!$H$3:$L$11,3,FALSE)),VLOOKUP($M3777,'result messages'!$H$3:$L$11,3,FALSE),VLOOKUP($L3777,'result messages'!$H$3:$L$11,3,FALSE)))</f>
        <v/>
      </c>
      <c r="P3777" s="1" t="str">
        <f>IF(ISBLANK($C3777),"",IF(ISNA(VLOOKUP($L3777,'result messages'!$H$3:$L$11,4,FALSE)),VLOOKUP($M3777,'result messages'!$H$3:$L$11,4,FALSE),VLOOKUP($L3777,'result messages'!$H$3:$L$11,4,FALSE)))</f>
        <v/>
      </c>
      <c r="Q3777" s="1" t="str">
        <f>IF(ISBLANK($C3777),"",IF(ISNA(VLOOKUP($L3777,'result messages'!$H$3:$L$11,5,FALSE)),VLOOKUP($M3777,'result messages'!$H$3:$L$11,5,FALSE),VLOOKUP($L3777,'result messages'!$H$3:$L$11,5,FALSE)))</f>
        <v/>
      </c>
    </row>
    <row r="3778" spans="1:17">
      <c r="A3778" s="1">
        <v>3775</v>
      </c>
      <c r="B3778" s="1"/>
      <c r="C3778" s="1"/>
      <c r="D3778" s="1"/>
      <c r="E3778" s="6"/>
      <c r="F3778" s="1"/>
      <c r="G3778" s="1" t="str">
        <f>IF(ISNA(VLOOKUP($C3778,'DTEN TCAP Linkage deviceId'!$A$1:$A$20000,1,FALSE)),"No","Yes")</f>
        <v>No</v>
      </c>
      <c r="H3778" s="1" t="str">
        <f>IF(ISNA(VLOOKUP($C3778,'Provisioning Requester'!$F$3:$H$20000,2,FALSE)),"No","Yes")</f>
        <v>No</v>
      </c>
      <c r="I3778" s="1" t="str">
        <f>IF($H3778="Yes",VLOOKUP($C3778,'Provisioning Requester'!$F$3:$H$20000,3,FALSE),"-")</f>
        <v>-</v>
      </c>
      <c r="J3778" s="1" t="str">
        <f>IF(OR(D3778="SVCP", E3778="TRUE"), "No", IF(ISNA(VLOOKUP($C3778,'ProvResponder deviceId'!$A$1:$A$20000,1,FALSE)),"No","Yes"))</f>
        <v>No</v>
      </c>
      <c r="K3778" s="1" t="str">
        <f>IF($J3778="Yes",VLOOKUP($C3778,'ProvResponder deviceId'!$A$1:$C$20000,3,FALSE),"-")</f>
        <v>-</v>
      </c>
      <c r="L3778" s="1" t="str">
        <f t="shared" si="116"/>
        <v/>
      </c>
      <c r="M3778" s="1" t="str">
        <f t="shared" si="117"/>
        <v/>
      </c>
      <c r="N3778" s="1" t="str">
        <f>IF(ISBLANK($C3778),"",IF(ISNA(VLOOKUP($L3778,'result messages'!$H$3:$L$11,2,FALSE)),VLOOKUP($M3778,'result messages'!$H$3:$L$11,2,FALSE),VLOOKUP($L3778,'result messages'!$H$3:$L$11,2,FALSE)))</f>
        <v/>
      </c>
      <c r="O3778" s="1" t="str">
        <f>IF(ISBLANK($C3778),"",IF(ISNA(VLOOKUP($L3778,'result messages'!$H$3:$L$11,3,FALSE)),VLOOKUP($M3778,'result messages'!$H$3:$L$11,3,FALSE),VLOOKUP($L3778,'result messages'!$H$3:$L$11,3,FALSE)))</f>
        <v/>
      </c>
      <c r="P3778" s="1" t="str">
        <f>IF(ISBLANK($C3778),"",IF(ISNA(VLOOKUP($L3778,'result messages'!$H$3:$L$11,4,FALSE)),VLOOKUP($M3778,'result messages'!$H$3:$L$11,4,FALSE),VLOOKUP($L3778,'result messages'!$H$3:$L$11,4,FALSE)))</f>
        <v/>
      </c>
      <c r="Q3778" s="1" t="str">
        <f>IF(ISBLANK($C3778),"",IF(ISNA(VLOOKUP($L3778,'result messages'!$H$3:$L$11,5,FALSE)),VLOOKUP($M3778,'result messages'!$H$3:$L$11,5,FALSE),VLOOKUP($L3778,'result messages'!$H$3:$L$11,5,FALSE)))</f>
        <v/>
      </c>
    </row>
    <row r="3779" spans="1:17">
      <c r="A3779" s="1">
        <v>3776</v>
      </c>
      <c r="B3779" s="1"/>
      <c r="C3779" s="1"/>
      <c r="D3779" s="1"/>
      <c r="E3779" s="6"/>
      <c r="F3779" s="1"/>
      <c r="G3779" s="1" t="str">
        <f>IF(ISNA(VLOOKUP($C3779,'DTEN TCAP Linkage deviceId'!$A$1:$A$20000,1,FALSE)),"No","Yes")</f>
        <v>No</v>
      </c>
      <c r="H3779" s="1" t="str">
        <f>IF(ISNA(VLOOKUP($C3779,'Provisioning Requester'!$F$3:$H$20000,2,FALSE)),"No","Yes")</f>
        <v>No</v>
      </c>
      <c r="I3779" s="1" t="str">
        <f>IF($H3779="Yes",VLOOKUP($C3779,'Provisioning Requester'!$F$3:$H$20000,3,FALSE),"-")</f>
        <v>-</v>
      </c>
      <c r="J3779" s="1" t="str">
        <f>IF(OR(D3779="SVCP", E3779="TRUE"), "No", IF(ISNA(VLOOKUP($C3779,'ProvResponder deviceId'!$A$1:$A$20000,1,FALSE)),"No","Yes"))</f>
        <v>No</v>
      </c>
      <c r="K3779" s="1" t="str">
        <f>IF($J3779="Yes",VLOOKUP($C3779,'ProvResponder deviceId'!$A$1:$C$20000,3,FALSE),"-")</f>
        <v>-</v>
      </c>
      <c r="L3779" s="1" t="str">
        <f t="shared" si="116"/>
        <v/>
      </c>
      <c r="M3779" s="1" t="str">
        <f t="shared" si="117"/>
        <v/>
      </c>
      <c r="N3779" s="1" t="str">
        <f>IF(ISBLANK($C3779),"",IF(ISNA(VLOOKUP($L3779,'result messages'!$H$3:$L$11,2,FALSE)),VLOOKUP($M3779,'result messages'!$H$3:$L$11,2,FALSE),VLOOKUP($L3779,'result messages'!$H$3:$L$11,2,FALSE)))</f>
        <v/>
      </c>
      <c r="O3779" s="1" t="str">
        <f>IF(ISBLANK($C3779),"",IF(ISNA(VLOOKUP($L3779,'result messages'!$H$3:$L$11,3,FALSE)),VLOOKUP($M3779,'result messages'!$H$3:$L$11,3,FALSE),VLOOKUP($L3779,'result messages'!$H$3:$L$11,3,FALSE)))</f>
        <v/>
      </c>
      <c r="P3779" s="1" t="str">
        <f>IF(ISBLANK($C3779),"",IF(ISNA(VLOOKUP($L3779,'result messages'!$H$3:$L$11,4,FALSE)),VLOOKUP($M3779,'result messages'!$H$3:$L$11,4,FALSE),VLOOKUP($L3779,'result messages'!$H$3:$L$11,4,FALSE)))</f>
        <v/>
      </c>
      <c r="Q3779" s="1" t="str">
        <f>IF(ISBLANK($C3779),"",IF(ISNA(VLOOKUP($L3779,'result messages'!$H$3:$L$11,5,FALSE)),VLOOKUP($M3779,'result messages'!$H$3:$L$11,5,FALSE),VLOOKUP($L3779,'result messages'!$H$3:$L$11,5,FALSE)))</f>
        <v/>
      </c>
    </row>
    <row r="3780" spans="1:17">
      <c r="A3780" s="1">
        <v>3777</v>
      </c>
      <c r="B3780" s="1"/>
      <c r="C3780" s="1"/>
      <c r="D3780" s="1"/>
      <c r="E3780" s="6"/>
      <c r="F3780" s="1"/>
      <c r="G3780" s="1" t="str">
        <f>IF(ISNA(VLOOKUP($C3780,'DTEN TCAP Linkage deviceId'!$A$1:$A$20000,1,FALSE)),"No","Yes")</f>
        <v>No</v>
      </c>
      <c r="H3780" s="1" t="str">
        <f>IF(ISNA(VLOOKUP($C3780,'Provisioning Requester'!$F$3:$H$20000,2,FALSE)),"No","Yes")</f>
        <v>No</v>
      </c>
      <c r="I3780" s="1" t="str">
        <f>IF($H3780="Yes",VLOOKUP($C3780,'Provisioning Requester'!$F$3:$H$20000,3,FALSE),"-")</f>
        <v>-</v>
      </c>
      <c r="J3780" s="1" t="str">
        <f>IF(OR(D3780="SVCP", E3780="TRUE"), "No", IF(ISNA(VLOOKUP($C3780,'ProvResponder deviceId'!$A$1:$A$20000,1,FALSE)),"No","Yes"))</f>
        <v>No</v>
      </c>
      <c r="K3780" s="1" t="str">
        <f>IF($J3780="Yes",VLOOKUP($C3780,'ProvResponder deviceId'!$A$1:$C$20000,3,FALSE),"-")</f>
        <v>-</v>
      </c>
      <c r="L3780" s="1" t="str">
        <f t="shared" si="116"/>
        <v/>
      </c>
      <c r="M3780" s="1" t="str">
        <f t="shared" si="117"/>
        <v/>
      </c>
      <c r="N3780" s="1" t="str">
        <f>IF(ISBLANK($C3780),"",IF(ISNA(VLOOKUP($L3780,'result messages'!$H$3:$L$11,2,FALSE)),VLOOKUP($M3780,'result messages'!$H$3:$L$11,2,FALSE),VLOOKUP($L3780,'result messages'!$H$3:$L$11,2,FALSE)))</f>
        <v/>
      </c>
      <c r="O3780" s="1" t="str">
        <f>IF(ISBLANK($C3780),"",IF(ISNA(VLOOKUP($L3780,'result messages'!$H$3:$L$11,3,FALSE)),VLOOKUP($M3780,'result messages'!$H$3:$L$11,3,FALSE),VLOOKUP($L3780,'result messages'!$H$3:$L$11,3,FALSE)))</f>
        <v/>
      </c>
      <c r="P3780" s="1" t="str">
        <f>IF(ISBLANK($C3780),"",IF(ISNA(VLOOKUP($L3780,'result messages'!$H$3:$L$11,4,FALSE)),VLOOKUP($M3780,'result messages'!$H$3:$L$11,4,FALSE),VLOOKUP($L3780,'result messages'!$H$3:$L$11,4,FALSE)))</f>
        <v/>
      </c>
      <c r="Q3780" s="1" t="str">
        <f>IF(ISBLANK($C3780),"",IF(ISNA(VLOOKUP($L3780,'result messages'!$H$3:$L$11,5,FALSE)),VLOOKUP($M3780,'result messages'!$H$3:$L$11,5,FALSE),VLOOKUP($L3780,'result messages'!$H$3:$L$11,5,FALSE)))</f>
        <v/>
      </c>
    </row>
    <row r="3781" spans="1:17">
      <c r="A3781" s="1">
        <v>3778</v>
      </c>
      <c r="B3781" s="1"/>
      <c r="C3781" s="1"/>
      <c r="D3781" s="1"/>
      <c r="E3781" s="6"/>
      <c r="F3781" s="1"/>
      <c r="G3781" s="1" t="str">
        <f>IF(ISNA(VLOOKUP($C3781,'DTEN TCAP Linkage deviceId'!$A$1:$A$20000,1,FALSE)),"No","Yes")</f>
        <v>No</v>
      </c>
      <c r="H3781" s="1" t="str">
        <f>IF(ISNA(VLOOKUP($C3781,'Provisioning Requester'!$F$3:$H$20000,2,FALSE)),"No","Yes")</f>
        <v>No</v>
      </c>
      <c r="I3781" s="1" t="str">
        <f>IF($H3781="Yes",VLOOKUP($C3781,'Provisioning Requester'!$F$3:$H$20000,3,FALSE),"-")</f>
        <v>-</v>
      </c>
      <c r="J3781" s="1" t="str">
        <f>IF(OR(D3781="SVCP", E3781="TRUE"), "No", IF(ISNA(VLOOKUP($C3781,'ProvResponder deviceId'!$A$1:$A$20000,1,FALSE)),"No","Yes"))</f>
        <v>No</v>
      </c>
      <c r="K3781" s="1" t="str">
        <f>IF($J3781="Yes",VLOOKUP($C3781,'ProvResponder deviceId'!$A$1:$C$20000,3,FALSE),"-")</f>
        <v>-</v>
      </c>
      <c r="L3781" s="1" t="str">
        <f t="shared" ref="L3781:L3844" si="118">IF(ISBLANK($C3781),"",$D3781&amp;$E3781&amp;$G3781&amp;$H3781&amp;$I3781&amp;$J3781&amp;$K3781)</f>
        <v/>
      </c>
      <c r="M3781" s="1" t="str">
        <f t="shared" ref="M3781:M3844" si="119">IF(ISBLANK($C3781),"",$D3781&amp;$E3781&amp;$G3781&amp;$H3781&amp;$I3781&amp;$J3781&amp;"other")</f>
        <v/>
      </c>
      <c r="N3781" s="1" t="str">
        <f>IF(ISBLANK($C3781),"",IF(ISNA(VLOOKUP($L3781,'result messages'!$H$3:$L$11,2,FALSE)),VLOOKUP($M3781,'result messages'!$H$3:$L$11,2,FALSE),VLOOKUP($L3781,'result messages'!$H$3:$L$11,2,FALSE)))</f>
        <v/>
      </c>
      <c r="O3781" s="1" t="str">
        <f>IF(ISBLANK($C3781),"",IF(ISNA(VLOOKUP($L3781,'result messages'!$H$3:$L$11,3,FALSE)),VLOOKUP($M3781,'result messages'!$H$3:$L$11,3,FALSE),VLOOKUP($L3781,'result messages'!$H$3:$L$11,3,FALSE)))</f>
        <v/>
      </c>
      <c r="P3781" s="1" t="str">
        <f>IF(ISBLANK($C3781),"",IF(ISNA(VLOOKUP($L3781,'result messages'!$H$3:$L$11,4,FALSE)),VLOOKUP($M3781,'result messages'!$H$3:$L$11,4,FALSE),VLOOKUP($L3781,'result messages'!$H$3:$L$11,4,FALSE)))</f>
        <v/>
      </c>
      <c r="Q3781" s="1" t="str">
        <f>IF(ISBLANK($C3781),"",IF(ISNA(VLOOKUP($L3781,'result messages'!$H$3:$L$11,5,FALSE)),VLOOKUP($M3781,'result messages'!$H$3:$L$11,5,FALSE),VLOOKUP($L3781,'result messages'!$H$3:$L$11,5,FALSE)))</f>
        <v/>
      </c>
    </row>
    <row r="3782" spans="1:17">
      <c r="A3782" s="1">
        <v>3779</v>
      </c>
      <c r="B3782" s="1"/>
      <c r="C3782" s="1"/>
      <c r="D3782" s="1"/>
      <c r="E3782" s="6"/>
      <c r="F3782" s="1"/>
      <c r="G3782" s="1" t="str">
        <f>IF(ISNA(VLOOKUP($C3782,'DTEN TCAP Linkage deviceId'!$A$1:$A$20000,1,FALSE)),"No","Yes")</f>
        <v>No</v>
      </c>
      <c r="H3782" s="1" t="str">
        <f>IF(ISNA(VLOOKUP($C3782,'Provisioning Requester'!$F$3:$H$20000,2,FALSE)),"No","Yes")</f>
        <v>No</v>
      </c>
      <c r="I3782" s="1" t="str">
        <f>IF($H3782="Yes",VLOOKUP($C3782,'Provisioning Requester'!$F$3:$H$20000,3,FALSE),"-")</f>
        <v>-</v>
      </c>
      <c r="J3782" s="1" t="str">
        <f>IF(OR(D3782="SVCP", E3782="TRUE"), "No", IF(ISNA(VLOOKUP($C3782,'ProvResponder deviceId'!$A$1:$A$20000,1,FALSE)),"No","Yes"))</f>
        <v>No</v>
      </c>
      <c r="K3782" s="1" t="str">
        <f>IF($J3782="Yes",VLOOKUP($C3782,'ProvResponder deviceId'!$A$1:$C$20000,3,FALSE),"-")</f>
        <v>-</v>
      </c>
      <c r="L3782" s="1" t="str">
        <f t="shared" si="118"/>
        <v/>
      </c>
      <c r="M3782" s="1" t="str">
        <f t="shared" si="119"/>
        <v/>
      </c>
      <c r="N3782" s="1" t="str">
        <f>IF(ISBLANK($C3782),"",IF(ISNA(VLOOKUP($L3782,'result messages'!$H$3:$L$11,2,FALSE)),VLOOKUP($M3782,'result messages'!$H$3:$L$11,2,FALSE),VLOOKUP($L3782,'result messages'!$H$3:$L$11,2,FALSE)))</f>
        <v/>
      </c>
      <c r="O3782" s="1" t="str">
        <f>IF(ISBLANK($C3782),"",IF(ISNA(VLOOKUP($L3782,'result messages'!$H$3:$L$11,3,FALSE)),VLOOKUP($M3782,'result messages'!$H$3:$L$11,3,FALSE),VLOOKUP($L3782,'result messages'!$H$3:$L$11,3,FALSE)))</f>
        <v/>
      </c>
      <c r="P3782" s="1" t="str">
        <f>IF(ISBLANK($C3782),"",IF(ISNA(VLOOKUP($L3782,'result messages'!$H$3:$L$11,4,FALSE)),VLOOKUP($M3782,'result messages'!$H$3:$L$11,4,FALSE),VLOOKUP($L3782,'result messages'!$H$3:$L$11,4,FALSE)))</f>
        <v/>
      </c>
      <c r="Q3782" s="1" t="str">
        <f>IF(ISBLANK($C3782),"",IF(ISNA(VLOOKUP($L3782,'result messages'!$H$3:$L$11,5,FALSE)),VLOOKUP($M3782,'result messages'!$H$3:$L$11,5,FALSE),VLOOKUP($L3782,'result messages'!$H$3:$L$11,5,FALSE)))</f>
        <v/>
      </c>
    </row>
    <row r="3783" spans="1:17">
      <c r="A3783" s="1">
        <v>3780</v>
      </c>
      <c r="B3783" s="1"/>
      <c r="C3783" s="1"/>
      <c r="D3783" s="1"/>
      <c r="E3783" s="6"/>
      <c r="F3783" s="1"/>
      <c r="G3783" s="1" t="str">
        <f>IF(ISNA(VLOOKUP($C3783,'DTEN TCAP Linkage deviceId'!$A$1:$A$20000,1,FALSE)),"No","Yes")</f>
        <v>No</v>
      </c>
      <c r="H3783" s="1" t="str">
        <f>IF(ISNA(VLOOKUP($C3783,'Provisioning Requester'!$F$3:$H$20000,2,FALSE)),"No","Yes")</f>
        <v>No</v>
      </c>
      <c r="I3783" s="1" t="str">
        <f>IF($H3783="Yes",VLOOKUP($C3783,'Provisioning Requester'!$F$3:$H$20000,3,FALSE),"-")</f>
        <v>-</v>
      </c>
      <c r="J3783" s="1" t="str">
        <f>IF(OR(D3783="SVCP", E3783="TRUE"), "No", IF(ISNA(VLOOKUP($C3783,'ProvResponder deviceId'!$A$1:$A$20000,1,FALSE)),"No","Yes"))</f>
        <v>No</v>
      </c>
      <c r="K3783" s="1" t="str">
        <f>IF($J3783="Yes",VLOOKUP($C3783,'ProvResponder deviceId'!$A$1:$C$20000,3,FALSE),"-")</f>
        <v>-</v>
      </c>
      <c r="L3783" s="1" t="str">
        <f t="shared" si="118"/>
        <v/>
      </c>
      <c r="M3783" s="1" t="str">
        <f t="shared" si="119"/>
        <v/>
      </c>
      <c r="N3783" s="1" t="str">
        <f>IF(ISBLANK($C3783),"",IF(ISNA(VLOOKUP($L3783,'result messages'!$H$3:$L$11,2,FALSE)),VLOOKUP($M3783,'result messages'!$H$3:$L$11,2,FALSE),VLOOKUP($L3783,'result messages'!$H$3:$L$11,2,FALSE)))</f>
        <v/>
      </c>
      <c r="O3783" s="1" t="str">
        <f>IF(ISBLANK($C3783),"",IF(ISNA(VLOOKUP($L3783,'result messages'!$H$3:$L$11,3,FALSE)),VLOOKUP($M3783,'result messages'!$H$3:$L$11,3,FALSE),VLOOKUP($L3783,'result messages'!$H$3:$L$11,3,FALSE)))</f>
        <v/>
      </c>
      <c r="P3783" s="1" t="str">
        <f>IF(ISBLANK($C3783),"",IF(ISNA(VLOOKUP($L3783,'result messages'!$H$3:$L$11,4,FALSE)),VLOOKUP($M3783,'result messages'!$H$3:$L$11,4,FALSE),VLOOKUP($L3783,'result messages'!$H$3:$L$11,4,FALSE)))</f>
        <v/>
      </c>
      <c r="Q3783" s="1" t="str">
        <f>IF(ISBLANK($C3783),"",IF(ISNA(VLOOKUP($L3783,'result messages'!$H$3:$L$11,5,FALSE)),VLOOKUP($M3783,'result messages'!$H$3:$L$11,5,FALSE),VLOOKUP($L3783,'result messages'!$H$3:$L$11,5,FALSE)))</f>
        <v/>
      </c>
    </row>
    <row r="3784" spans="1:17">
      <c r="A3784" s="1">
        <v>3781</v>
      </c>
      <c r="B3784" s="1"/>
      <c r="C3784" s="1"/>
      <c r="D3784" s="1"/>
      <c r="E3784" s="6"/>
      <c r="F3784" s="1"/>
      <c r="G3784" s="1" t="str">
        <f>IF(ISNA(VLOOKUP($C3784,'DTEN TCAP Linkage deviceId'!$A$1:$A$20000,1,FALSE)),"No","Yes")</f>
        <v>No</v>
      </c>
      <c r="H3784" s="1" t="str">
        <f>IF(ISNA(VLOOKUP($C3784,'Provisioning Requester'!$F$3:$H$20000,2,FALSE)),"No","Yes")</f>
        <v>No</v>
      </c>
      <c r="I3784" s="1" t="str">
        <f>IF($H3784="Yes",VLOOKUP($C3784,'Provisioning Requester'!$F$3:$H$20000,3,FALSE),"-")</f>
        <v>-</v>
      </c>
      <c r="J3784" s="1" t="str">
        <f>IF(OR(D3784="SVCP", E3784="TRUE"), "No", IF(ISNA(VLOOKUP($C3784,'ProvResponder deviceId'!$A$1:$A$20000,1,FALSE)),"No","Yes"))</f>
        <v>No</v>
      </c>
      <c r="K3784" s="1" t="str">
        <f>IF($J3784="Yes",VLOOKUP($C3784,'ProvResponder deviceId'!$A$1:$C$20000,3,FALSE),"-")</f>
        <v>-</v>
      </c>
      <c r="L3784" s="1" t="str">
        <f t="shared" si="118"/>
        <v/>
      </c>
      <c r="M3784" s="1" t="str">
        <f t="shared" si="119"/>
        <v/>
      </c>
      <c r="N3784" s="1" t="str">
        <f>IF(ISBLANK($C3784),"",IF(ISNA(VLOOKUP($L3784,'result messages'!$H$3:$L$11,2,FALSE)),VLOOKUP($M3784,'result messages'!$H$3:$L$11,2,FALSE),VLOOKUP($L3784,'result messages'!$H$3:$L$11,2,FALSE)))</f>
        <v/>
      </c>
      <c r="O3784" s="1" t="str">
        <f>IF(ISBLANK($C3784),"",IF(ISNA(VLOOKUP($L3784,'result messages'!$H$3:$L$11,3,FALSE)),VLOOKUP($M3784,'result messages'!$H$3:$L$11,3,FALSE),VLOOKUP($L3784,'result messages'!$H$3:$L$11,3,FALSE)))</f>
        <v/>
      </c>
      <c r="P3784" s="1" t="str">
        <f>IF(ISBLANK($C3784),"",IF(ISNA(VLOOKUP($L3784,'result messages'!$H$3:$L$11,4,FALSE)),VLOOKUP($M3784,'result messages'!$H$3:$L$11,4,FALSE),VLOOKUP($L3784,'result messages'!$H$3:$L$11,4,FALSE)))</f>
        <v/>
      </c>
      <c r="Q3784" s="1" t="str">
        <f>IF(ISBLANK($C3784),"",IF(ISNA(VLOOKUP($L3784,'result messages'!$H$3:$L$11,5,FALSE)),VLOOKUP($M3784,'result messages'!$H$3:$L$11,5,FALSE),VLOOKUP($L3784,'result messages'!$H$3:$L$11,5,FALSE)))</f>
        <v/>
      </c>
    </row>
    <row r="3785" spans="1:17">
      <c r="A3785" s="1">
        <v>3782</v>
      </c>
      <c r="B3785" s="1"/>
      <c r="C3785" s="1"/>
      <c r="D3785" s="1"/>
      <c r="E3785" s="6"/>
      <c r="F3785" s="1"/>
      <c r="G3785" s="1" t="str">
        <f>IF(ISNA(VLOOKUP($C3785,'DTEN TCAP Linkage deviceId'!$A$1:$A$20000,1,FALSE)),"No","Yes")</f>
        <v>No</v>
      </c>
      <c r="H3785" s="1" t="str">
        <f>IF(ISNA(VLOOKUP($C3785,'Provisioning Requester'!$F$3:$H$20000,2,FALSE)),"No","Yes")</f>
        <v>No</v>
      </c>
      <c r="I3785" s="1" t="str">
        <f>IF($H3785="Yes",VLOOKUP($C3785,'Provisioning Requester'!$F$3:$H$20000,3,FALSE),"-")</f>
        <v>-</v>
      </c>
      <c r="J3785" s="1" t="str">
        <f>IF(OR(D3785="SVCP", E3785="TRUE"), "No", IF(ISNA(VLOOKUP($C3785,'ProvResponder deviceId'!$A$1:$A$20000,1,FALSE)),"No","Yes"))</f>
        <v>No</v>
      </c>
      <c r="K3785" s="1" t="str">
        <f>IF($J3785="Yes",VLOOKUP($C3785,'ProvResponder deviceId'!$A$1:$C$20000,3,FALSE),"-")</f>
        <v>-</v>
      </c>
      <c r="L3785" s="1" t="str">
        <f t="shared" si="118"/>
        <v/>
      </c>
      <c r="M3785" s="1" t="str">
        <f t="shared" si="119"/>
        <v/>
      </c>
      <c r="N3785" s="1" t="str">
        <f>IF(ISBLANK($C3785),"",IF(ISNA(VLOOKUP($L3785,'result messages'!$H$3:$L$11,2,FALSE)),VLOOKUP($M3785,'result messages'!$H$3:$L$11,2,FALSE),VLOOKUP($L3785,'result messages'!$H$3:$L$11,2,FALSE)))</f>
        <v/>
      </c>
      <c r="O3785" s="1" t="str">
        <f>IF(ISBLANK($C3785),"",IF(ISNA(VLOOKUP($L3785,'result messages'!$H$3:$L$11,3,FALSE)),VLOOKUP($M3785,'result messages'!$H$3:$L$11,3,FALSE),VLOOKUP($L3785,'result messages'!$H$3:$L$11,3,FALSE)))</f>
        <v/>
      </c>
      <c r="P3785" s="1" t="str">
        <f>IF(ISBLANK($C3785),"",IF(ISNA(VLOOKUP($L3785,'result messages'!$H$3:$L$11,4,FALSE)),VLOOKUP($M3785,'result messages'!$H$3:$L$11,4,FALSE),VLOOKUP($L3785,'result messages'!$H$3:$L$11,4,FALSE)))</f>
        <v/>
      </c>
      <c r="Q3785" s="1" t="str">
        <f>IF(ISBLANK($C3785),"",IF(ISNA(VLOOKUP($L3785,'result messages'!$H$3:$L$11,5,FALSE)),VLOOKUP($M3785,'result messages'!$H$3:$L$11,5,FALSE),VLOOKUP($L3785,'result messages'!$H$3:$L$11,5,FALSE)))</f>
        <v/>
      </c>
    </row>
    <row r="3786" spans="1:17">
      <c r="A3786" s="1">
        <v>3783</v>
      </c>
      <c r="B3786" s="1"/>
      <c r="C3786" s="1"/>
      <c r="D3786" s="1"/>
      <c r="E3786" s="6"/>
      <c r="F3786" s="1"/>
      <c r="G3786" s="1" t="str">
        <f>IF(ISNA(VLOOKUP($C3786,'DTEN TCAP Linkage deviceId'!$A$1:$A$20000,1,FALSE)),"No","Yes")</f>
        <v>No</v>
      </c>
      <c r="H3786" s="1" t="str">
        <f>IF(ISNA(VLOOKUP($C3786,'Provisioning Requester'!$F$3:$H$20000,2,FALSE)),"No","Yes")</f>
        <v>No</v>
      </c>
      <c r="I3786" s="1" t="str">
        <f>IF($H3786="Yes",VLOOKUP($C3786,'Provisioning Requester'!$F$3:$H$20000,3,FALSE),"-")</f>
        <v>-</v>
      </c>
      <c r="J3786" s="1" t="str">
        <f>IF(OR(D3786="SVCP", E3786="TRUE"), "No", IF(ISNA(VLOOKUP($C3786,'ProvResponder deviceId'!$A$1:$A$20000,1,FALSE)),"No","Yes"))</f>
        <v>No</v>
      </c>
      <c r="K3786" s="1" t="str">
        <f>IF($J3786="Yes",VLOOKUP($C3786,'ProvResponder deviceId'!$A$1:$C$20000,3,FALSE),"-")</f>
        <v>-</v>
      </c>
      <c r="L3786" s="1" t="str">
        <f t="shared" si="118"/>
        <v/>
      </c>
      <c r="M3786" s="1" t="str">
        <f t="shared" si="119"/>
        <v/>
      </c>
      <c r="N3786" s="1" t="str">
        <f>IF(ISBLANK($C3786),"",IF(ISNA(VLOOKUP($L3786,'result messages'!$H$3:$L$11,2,FALSE)),VLOOKUP($M3786,'result messages'!$H$3:$L$11,2,FALSE),VLOOKUP($L3786,'result messages'!$H$3:$L$11,2,FALSE)))</f>
        <v/>
      </c>
      <c r="O3786" s="1" t="str">
        <f>IF(ISBLANK($C3786),"",IF(ISNA(VLOOKUP($L3786,'result messages'!$H$3:$L$11,3,FALSE)),VLOOKUP($M3786,'result messages'!$H$3:$L$11,3,FALSE),VLOOKUP($L3786,'result messages'!$H$3:$L$11,3,FALSE)))</f>
        <v/>
      </c>
      <c r="P3786" s="1" t="str">
        <f>IF(ISBLANK($C3786),"",IF(ISNA(VLOOKUP($L3786,'result messages'!$H$3:$L$11,4,FALSE)),VLOOKUP($M3786,'result messages'!$H$3:$L$11,4,FALSE),VLOOKUP($L3786,'result messages'!$H$3:$L$11,4,FALSE)))</f>
        <v/>
      </c>
      <c r="Q3786" s="1" t="str">
        <f>IF(ISBLANK($C3786),"",IF(ISNA(VLOOKUP($L3786,'result messages'!$H$3:$L$11,5,FALSE)),VLOOKUP($M3786,'result messages'!$H$3:$L$11,5,FALSE),VLOOKUP($L3786,'result messages'!$H$3:$L$11,5,FALSE)))</f>
        <v/>
      </c>
    </row>
    <row r="3787" spans="1:17">
      <c r="A3787" s="1">
        <v>3784</v>
      </c>
      <c r="B3787" s="1"/>
      <c r="C3787" s="1"/>
      <c r="D3787" s="1"/>
      <c r="E3787" s="6"/>
      <c r="F3787" s="1"/>
      <c r="G3787" s="1" t="str">
        <f>IF(ISNA(VLOOKUP($C3787,'DTEN TCAP Linkage deviceId'!$A$1:$A$20000,1,FALSE)),"No","Yes")</f>
        <v>No</v>
      </c>
      <c r="H3787" s="1" t="str">
        <f>IF(ISNA(VLOOKUP($C3787,'Provisioning Requester'!$F$3:$H$20000,2,FALSE)),"No","Yes")</f>
        <v>No</v>
      </c>
      <c r="I3787" s="1" t="str">
        <f>IF($H3787="Yes",VLOOKUP($C3787,'Provisioning Requester'!$F$3:$H$20000,3,FALSE),"-")</f>
        <v>-</v>
      </c>
      <c r="J3787" s="1" t="str">
        <f>IF(OR(D3787="SVCP", E3787="TRUE"), "No", IF(ISNA(VLOOKUP($C3787,'ProvResponder deviceId'!$A$1:$A$20000,1,FALSE)),"No","Yes"))</f>
        <v>No</v>
      </c>
      <c r="K3787" s="1" t="str">
        <f>IF($J3787="Yes",VLOOKUP($C3787,'ProvResponder deviceId'!$A$1:$C$20000,3,FALSE),"-")</f>
        <v>-</v>
      </c>
      <c r="L3787" s="1" t="str">
        <f t="shared" si="118"/>
        <v/>
      </c>
      <c r="M3787" s="1" t="str">
        <f t="shared" si="119"/>
        <v/>
      </c>
      <c r="N3787" s="1" t="str">
        <f>IF(ISBLANK($C3787),"",IF(ISNA(VLOOKUP($L3787,'result messages'!$H$3:$L$11,2,FALSE)),VLOOKUP($M3787,'result messages'!$H$3:$L$11,2,FALSE),VLOOKUP($L3787,'result messages'!$H$3:$L$11,2,FALSE)))</f>
        <v/>
      </c>
      <c r="O3787" s="1" t="str">
        <f>IF(ISBLANK($C3787),"",IF(ISNA(VLOOKUP($L3787,'result messages'!$H$3:$L$11,3,FALSE)),VLOOKUP($M3787,'result messages'!$H$3:$L$11,3,FALSE),VLOOKUP($L3787,'result messages'!$H$3:$L$11,3,FALSE)))</f>
        <v/>
      </c>
      <c r="P3787" s="1" t="str">
        <f>IF(ISBLANK($C3787),"",IF(ISNA(VLOOKUP($L3787,'result messages'!$H$3:$L$11,4,FALSE)),VLOOKUP($M3787,'result messages'!$H$3:$L$11,4,FALSE),VLOOKUP($L3787,'result messages'!$H$3:$L$11,4,FALSE)))</f>
        <v/>
      </c>
      <c r="Q3787" s="1" t="str">
        <f>IF(ISBLANK($C3787),"",IF(ISNA(VLOOKUP($L3787,'result messages'!$H$3:$L$11,5,FALSE)),VLOOKUP($M3787,'result messages'!$H$3:$L$11,5,FALSE),VLOOKUP($L3787,'result messages'!$H$3:$L$11,5,FALSE)))</f>
        <v/>
      </c>
    </row>
    <row r="3788" spans="1:17">
      <c r="A3788" s="1">
        <v>3785</v>
      </c>
      <c r="B3788" s="1"/>
      <c r="C3788" s="1"/>
      <c r="D3788" s="1"/>
      <c r="E3788" s="6"/>
      <c r="F3788" s="1"/>
      <c r="G3788" s="1" t="str">
        <f>IF(ISNA(VLOOKUP($C3788,'DTEN TCAP Linkage deviceId'!$A$1:$A$20000,1,FALSE)),"No","Yes")</f>
        <v>No</v>
      </c>
      <c r="H3788" s="1" t="str">
        <f>IF(ISNA(VLOOKUP($C3788,'Provisioning Requester'!$F$3:$H$20000,2,FALSE)),"No","Yes")</f>
        <v>No</v>
      </c>
      <c r="I3788" s="1" t="str">
        <f>IF($H3788="Yes",VLOOKUP($C3788,'Provisioning Requester'!$F$3:$H$20000,3,FALSE),"-")</f>
        <v>-</v>
      </c>
      <c r="J3788" s="1" t="str">
        <f>IF(OR(D3788="SVCP", E3788="TRUE"), "No", IF(ISNA(VLOOKUP($C3788,'ProvResponder deviceId'!$A$1:$A$20000,1,FALSE)),"No","Yes"))</f>
        <v>No</v>
      </c>
      <c r="K3788" s="1" t="str">
        <f>IF($J3788="Yes",VLOOKUP($C3788,'ProvResponder deviceId'!$A$1:$C$20000,3,FALSE),"-")</f>
        <v>-</v>
      </c>
      <c r="L3788" s="1" t="str">
        <f t="shared" si="118"/>
        <v/>
      </c>
      <c r="M3788" s="1" t="str">
        <f t="shared" si="119"/>
        <v/>
      </c>
      <c r="N3788" s="1" t="str">
        <f>IF(ISBLANK($C3788),"",IF(ISNA(VLOOKUP($L3788,'result messages'!$H$3:$L$11,2,FALSE)),VLOOKUP($M3788,'result messages'!$H$3:$L$11,2,FALSE),VLOOKUP($L3788,'result messages'!$H$3:$L$11,2,FALSE)))</f>
        <v/>
      </c>
      <c r="O3788" s="1" t="str">
        <f>IF(ISBLANK($C3788),"",IF(ISNA(VLOOKUP($L3788,'result messages'!$H$3:$L$11,3,FALSE)),VLOOKUP($M3788,'result messages'!$H$3:$L$11,3,FALSE),VLOOKUP($L3788,'result messages'!$H$3:$L$11,3,FALSE)))</f>
        <v/>
      </c>
      <c r="P3788" s="1" t="str">
        <f>IF(ISBLANK($C3788),"",IF(ISNA(VLOOKUP($L3788,'result messages'!$H$3:$L$11,4,FALSE)),VLOOKUP($M3788,'result messages'!$H$3:$L$11,4,FALSE),VLOOKUP($L3788,'result messages'!$H$3:$L$11,4,FALSE)))</f>
        <v/>
      </c>
      <c r="Q3788" s="1" t="str">
        <f>IF(ISBLANK($C3788),"",IF(ISNA(VLOOKUP($L3788,'result messages'!$H$3:$L$11,5,FALSE)),VLOOKUP($M3788,'result messages'!$H$3:$L$11,5,FALSE),VLOOKUP($L3788,'result messages'!$H$3:$L$11,5,FALSE)))</f>
        <v/>
      </c>
    </row>
    <row r="3789" spans="1:17">
      <c r="A3789" s="1">
        <v>3786</v>
      </c>
      <c r="B3789" s="1"/>
      <c r="C3789" s="1"/>
      <c r="D3789" s="1"/>
      <c r="E3789" s="6"/>
      <c r="F3789" s="1"/>
      <c r="G3789" s="1" t="str">
        <f>IF(ISNA(VLOOKUP($C3789,'DTEN TCAP Linkage deviceId'!$A$1:$A$20000,1,FALSE)),"No","Yes")</f>
        <v>No</v>
      </c>
      <c r="H3789" s="1" t="str">
        <f>IF(ISNA(VLOOKUP($C3789,'Provisioning Requester'!$F$3:$H$20000,2,FALSE)),"No","Yes")</f>
        <v>No</v>
      </c>
      <c r="I3789" s="1" t="str">
        <f>IF($H3789="Yes",VLOOKUP($C3789,'Provisioning Requester'!$F$3:$H$20000,3,FALSE),"-")</f>
        <v>-</v>
      </c>
      <c r="J3789" s="1" t="str">
        <f>IF(OR(D3789="SVCP", E3789="TRUE"), "No", IF(ISNA(VLOOKUP($C3789,'ProvResponder deviceId'!$A$1:$A$20000,1,FALSE)),"No","Yes"))</f>
        <v>No</v>
      </c>
      <c r="K3789" s="1" t="str">
        <f>IF($J3789="Yes",VLOOKUP($C3789,'ProvResponder deviceId'!$A$1:$C$20000,3,FALSE),"-")</f>
        <v>-</v>
      </c>
      <c r="L3789" s="1" t="str">
        <f t="shared" si="118"/>
        <v/>
      </c>
      <c r="M3789" s="1" t="str">
        <f t="shared" si="119"/>
        <v/>
      </c>
      <c r="N3789" s="1" t="str">
        <f>IF(ISBLANK($C3789),"",IF(ISNA(VLOOKUP($L3789,'result messages'!$H$3:$L$11,2,FALSE)),VLOOKUP($M3789,'result messages'!$H$3:$L$11,2,FALSE),VLOOKUP($L3789,'result messages'!$H$3:$L$11,2,FALSE)))</f>
        <v/>
      </c>
      <c r="O3789" s="1" t="str">
        <f>IF(ISBLANK($C3789),"",IF(ISNA(VLOOKUP($L3789,'result messages'!$H$3:$L$11,3,FALSE)),VLOOKUP($M3789,'result messages'!$H$3:$L$11,3,FALSE),VLOOKUP($L3789,'result messages'!$H$3:$L$11,3,FALSE)))</f>
        <v/>
      </c>
      <c r="P3789" s="1" t="str">
        <f>IF(ISBLANK($C3789),"",IF(ISNA(VLOOKUP($L3789,'result messages'!$H$3:$L$11,4,FALSE)),VLOOKUP($M3789,'result messages'!$H$3:$L$11,4,FALSE),VLOOKUP($L3789,'result messages'!$H$3:$L$11,4,FALSE)))</f>
        <v/>
      </c>
      <c r="Q3789" s="1" t="str">
        <f>IF(ISBLANK($C3789),"",IF(ISNA(VLOOKUP($L3789,'result messages'!$H$3:$L$11,5,FALSE)),VLOOKUP($M3789,'result messages'!$H$3:$L$11,5,FALSE),VLOOKUP($L3789,'result messages'!$H$3:$L$11,5,FALSE)))</f>
        <v/>
      </c>
    </row>
    <row r="3790" spans="1:17">
      <c r="A3790" s="1">
        <v>3787</v>
      </c>
      <c r="B3790" s="1"/>
      <c r="C3790" s="1"/>
      <c r="D3790" s="1"/>
      <c r="E3790" s="6"/>
      <c r="F3790" s="1"/>
      <c r="G3790" s="1" t="str">
        <f>IF(ISNA(VLOOKUP($C3790,'DTEN TCAP Linkage deviceId'!$A$1:$A$20000,1,FALSE)),"No","Yes")</f>
        <v>No</v>
      </c>
      <c r="H3790" s="1" t="str">
        <f>IF(ISNA(VLOOKUP($C3790,'Provisioning Requester'!$F$3:$H$20000,2,FALSE)),"No","Yes")</f>
        <v>No</v>
      </c>
      <c r="I3790" s="1" t="str">
        <f>IF($H3790="Yes",VLOOKUP($C3790,'Provisioning Requester'!$F$3:$H$20000,3,FALSE),"-")</f>
        <v>-</v>
      </c>
      <c r="J3790" s="1" t="str">
        <f>IF(OR(D3790="SVCP", E3790="TRUE"), "No", IF(ISNA(VLOOKUP($C3790,'ProvResponder deviceId'!$A$1:$A$20000,1,FALSE)),"No","Yes"))</f>
        <v>No</v>
      </c>
      <c r="K3790" s="1" t="str">
        <f>IF($J3790="Yes",VLOOKUP($C3790,'ProvResponder deviceId'!$A$1:$C$20000,3,FALSE),"-")</f>
        <v>-</v>
      </c>
      <c r="L3790" s="1" t="str">
        <f t="shared" si="118"/>
        <v/>
      </c>
      <c r="M3790" s="1" t="str">
        <f t="shared" si="119"/>
        <v/>
      </c>
      <c r="N3790" s="1" t="str">
        <f>IF(ISBLANK($C3790),"",IF(ISNA(VLOOKUP($L3790,'result messages'!$H$3:$L$11,2,FALSE)),VLOOKUP($M3790,'result messages'!$H$3:$L$11,2,FALSE),VLOOKUP($L3790,'result messages'!$H$3:$L$11,2,FALSE)))</f>
        <v/>
      </c>
      <c r="O3790" s="1" t="str">
        <f>IF(ISBLANK($C3790),"",IF(ISNA(VLOOKUP($L3790,'result messages'!$H$3:$L$11,3,FALSE)),VLOOKUP($M3790,'result messages'!$H$3:$L$11,3,FALSE),VLOOKUP($L3790,'result messages'!$H$3:$L$11,3,FALSE)))</f>
        <v/>
      </c>
      <c r="P3790" s="1" t="str">
        <f>IF(ISBLANK($C3790),"",IF(ISNA(VLOOKUP($L3790,'result messages'!$H$3:$L$11,4,FALSE)),VLOOKUP($M3790,'result messages'!$H$3:$L$11,4,FALSE),VLOOKUP($L3790,'result messages'!$H$3:$L$11,4,FALSE)))</f>
        <v/>
      </c>
      <c r="Q3790" s="1" t="str">
        <f>IF(ISBLANK($C3790),"",IF(ISNA(VLOOKUP($L3790,'result messages'!$H$3:$L$11,5,FALSE)),VLOOKUP($M3790,'result messages'!$H$3:$L$11,5,FALSE),VLOOKUP($L3790,'result messages'!$H$3:$L$11,5,FALSE)))</f>
        <v/>
      </c>
    </row>
    <row r="3791" spans="1:17">
      <c r="A3791" s="1">
        <v>3788</v>
      </c>
      <c r="B3791" s="1"/>
      <c r="C3791" s="1"/>
      <c r="D3791" s="1"/>
      <c r="E3791" s="6"/>
      <c r="F3791" s="1"/>
      <c r="G3791" s="1" t="str">
        <f>IF(ISNA(VLOOKUP($C3791,'DTEN TCAP Linkage deviceId'!$A$1:$A$20000,1,FALSE)),"No","Yes")</f>
        <v>No</v>
      </c>
      <c r="H3791" s="1" t="str">
        <f>IF(ISNA(VLOOKUP($C3791,'Provisioning Requester'!$F$3:$H$20000,2,FALSE)),"No","Yes")</f>
        <v>No</v>
      </c>
      <c r="I3791" s="1" t="str">
        <f>IF($H3791="Yes",VLOOKUP($C3791,'Provisioning Requester'!$F$3:$H$20000,3,FALSE),"-")</f>
        <v>-</v>
      </c>
      <c r="J3791" s="1" t="str">
        <f>IF(OR(D3791="SVCP", E3791="TRUE"), "No", IF(ISNA(VLOOKUP($C3791,'ProvResponder deviceId'!$A$1:$A$20000,1,FALSE)),"No","Yes"))</f>
        <v>No</v>
      </c>
      <c r="K3791" s="1" t="str">
        <f>IF($J3791="Yes",VLOOKUP($C3791,'ProvResponder deviceId'!$A$1:$C$20000,3,FALSE),"-")</f>
        <v>-</v>
      </c>
      <c r="L3791" s="1" t="str">
        <f t="shared" si="118"/>
        <v/>
      </c>
      <c r="M3791" s="1" t="str">
        <f t="shared" si="119"/>
        <v/>
      </c>
      <c r="N3791" s="1" t="str">
        <f>IF(ISBLANK($C3791),"",IF(ISNA(VLOOKUP($L3791,'result messages'!$H$3:$L$11,2,FALSE)),VLOOKUP($M3791,'result messages'!$H$3:$L$11,2,FALSE),VLOOKUP($L3791,'result messages'!$H$3:$L$11,2,FALSE)))</f>
        <v/>
      </c>
      <c r="O3791" s="1" t="str">
        <f>IF(ISBLANK($C3791),"",IF(ISNA(VLOOKUP($L3791,'result messages'!$H$3:$L$11,3,FALSE)),VLOOKUP($M3791,'result messages'!$H$3:$L$11,3,FALSE),VLOOKUP($L3791,'result messages'!$H$3:$L$11,3,FALSE)))</f>
        <v/>
      </c>
      <c r="P3791" s="1" t="str">
        <f>IF(ISBLANK($C3791),"",IF(ISNA(VLOOKUP($L3791,'result messages'!$H$3:$L$11,4,FALSE)),VLOOKUP($M3791,'result messages'!$H$3:$L$11,4,FALSE),VLOOKUP($L3791,'result messages'!$H$3:$L$11,4,FALSE)))</f>
        <v/>
      </c>
      <c r="Q3791" s="1" t="str">
        <f>IF(ISBLANK($C3791),"",IF(ISNA(VLOOKUP($L3791,'result messages'!$H$3:$L$11,5,FALSE)),VLOOKUP($M3791,'result messages'!$H$3:$L$11,5,FALSE),VLOOKUP($L3791,'result messages'!$H$3:$L$11,5,FALSE)))</f>
        <v/>
      </c>
    </row>
    <row r="3792" spans="1:17">
      <c r="A3792" s="1">
        <v>3789</v>
      </c>
      <c r="B3792" s="1"/>
      <c r="C3792" s="1"/>
      <c r="D3792" s="1"/>
      <c r="E3792" s="6"/>
      <c r="F3792" s="1"/>
      <c r="G3792" s="1" t="str">
        <f>IF(ISNA(VLOOKUP($C3792,'DTEN TCAP Linkage deviceId'!$A$1:$A$20000,1,FALSE)),"No","Yes")</f>
        <v>No</v>
      </c>
      <c r="H3792" s="1" t="str">
        <f>IF(ISNA(VLOOKUP($C3792,'Provisioning Requester'!$F$3:$H$20000,2,FALSE)),"No","Yes")</f>
        <v>No</v>
      </c>
      <c r="I3792" s="1" t="str">
        <f>IF($H3792="Yes",VLOOKUP($C3792,'Provisioning Requester'!$F$3:$H$20000,3,FALSE),"-")</f>
        <v>-</v>
      </c>
      <c r="J3792" s="1" t="str">
        <f>IF(OR(D3792="SVCP", E3792="TRUE"), "No", IF(ISNA(VLOOKUP($C3792,'ProvResponder deviceId'!$A$1:$A$20000,1,FALSE)),"No","Yes"))</f>
        <v>No</v>
      </c>
      <c r="K3792" s="1" t="str">
        <f>IF($J3792="Yes",VLOOKUP($C3792,'ProvResponder deviceId'!$A$1:$C$20000,3,FALSE),"-")</f>
        <v>-</v>
      </c>
      <c r="L3792" s="1" t="str">
        <f t="shared" si="118"/>
        <v/>
      </c>
      <c r="M3792" s="1" t="str">
        <f t="shared" si="119"/>
        <v/>
      </c>
      <c r="N3792" s="1" t="str">
        <f>IF(ISBLANK($C3792),"",IF(ISNA(VLOOKUP($L3792,'result messages'!$H$3:$L$11,2,FALSE)),VLOOKUP($M3792,'result messages'!$H$3:$L$11,2,FALSE),VLOOKUP($L3792,'result messages'!$H$3:$L$11,2,FALSE)))</f>
        <v/>
      </c>
      <c r="O3792" s="1" t="str">
        <f>IF(ISBLANK($C3792),"",IF(ISNA(VLOOKUP($L3792,'result messages'!$H$3:$L$11,3,FALSE)),VLOOKUP($M3792,'result messages'!$H$3:$L$11,3,FALSE),VLOOKUP($L3792,'result messages'!$H$3:$L$11,3,FALSE)))</f>
        <v/>
      </c>
      <c r="P3792" s="1" t="str">
        <f>IF(ISBLANK($C3792),"",IF(ISNA(VLOOKUP($L3792,'result messages'!$H$3:$L$11,4,FALSE)),VLOOKUP($M3792,'result messages'!$H$3:$L$11,4,FALSE),VLOOKUP($L3792,'result messages'!$H$3:$L$11,4,FALSE)))</f>
        <v/>
      </c>
      <c r="Q3792" s="1" t="str">
        <f>IF(ISBLANK($C3792),"",IF(ISNA(VLOOKUP($L3792,'result messages'!$H$3:$L$11,5,FALSE)),VLOOKUP($M3792,'result messages'!$H$3:$L$11,5,FALSE),VLOOKUP($L3792,'result messages'!$H$3:$L$11,5,FALSE)))</f>
        <v/>
      </c>
    </row>
    <row r="3793" spans="1:17">
      <c r="A3793" s="1">
        <v>3790</v>
      </c>
      <c r="B3793" s="1"/>
      <c r="C3793" s="1"/>
      <c r="D3793" s="1"/>
      <c r="E3793" s="6"/>
      <c r="F3793" s="1"/>
      <c r="G3793" s="1" t="str">
        <f>IF(ISNA(VLOOKUP($C3793,'DTEN TCAP Linkage deviceId'!$A$1:$A$20000,1,FALSE)),"No","Yes")</f>
        <v>No</v>
      </c>
      <c r="H3793" s="1" t="str">
        <f>IF(ISNA(VLOOKUP($C3793,'Provisioning Requester'!$F$3:$H$20000,2,FALSE)),"No","Yes")</f>
        <v>No</v>
      </c>
      <c r="I3793" s="1" t="str">
        <f>IF($H3793="Yes",VLOOKUP($C3793,'Provisioning Requester'!$F$3:$H$20000,3,FALSE),"-")</f>
        <v>-</v>
      </c>
      <c r="J3793" s="1" t="str">
        <f>IF(OR(D3793="SVCP", E3793="TRUE"), "No", IF(ISNA(VLOOKUP($C3793,'ProvResponder deviceId'!$A$1:$A$20000,1,FALSE)),"No","Yes"))</f>
        <v>No</v>
      </c>
      <c r="K3793" s="1" t="str">
        <f>IF($J3793="Yes",VLOOKUP($C3793,'ProvResponder deviceId'!$A$1:$C$20000,3,FALSE),"-")</f>
        <v>-</v>
      </c>
      <c r="L3793" s="1" t="str">
        <f t="shared" si="118"/>
        <v/>
      </c>
      <c r="M3793" s="1" t="str">
        <f t="shared" si="119"/>
        <v/>
      </c>
      <c r="N3793" s="1" t="str">
        <f>IF(ISBLANK($C3793),"",IF(ISNA(VLOOKUP($L3793,'result messages'!$H$3:$L$11,2,FALSE)),VLOOKUP($M3793,'result messages'!$H$3:$L$11,2,FALSE),VLOOKUP($L3793,'result messages'!$H$3:$L$11,2,FALSE)))</f>
        <v/>
      </c>
      <c r="O3793" s="1" t="str">
        <f>IF(ISBLANK($C3793),"",IF(ISNA(VLOOKUP($L3793,'result messages'!$H$3:$L$11,3,FALSE)),VLOOKUP($M3793,'result messages'!$H$3:$L$11,3,FALSE),VLOOKUP($L3793,'result messages'!$H$3:$L$11,3,FALSE)))</f>
        <v/>
      </c>
      <c r="P3793" s="1" t="str">
        <f>IF(ISBLANK($C3793),"",IF(ISNA(VLOOKUP($L3793,'result messages'!$H$3:$L$11,4,FALSE)),VLOOKUP($M3793,'result messages'!$H$3:$L$11,4,FALSE),VLOOKUP($L3793,'result messages'!$H$3:$L$11,4,FALSE)))</f>
        <v/>
      </c>
      <c r="Q3793" s="1" t="str">
        <f>IF(ISBLANK($C3793),"",IF(ISNA(VLOOKUP($L3793,'result messages'!$H$3:$L$11,5,FALSE)),VLOOKUP($M3793,'result messages'!$H$3:$L$11,5,FALSE),VLOOKUP($L3793,'result messages'!$H$3:$L$11,5,FALSE)))</f>
        <v/>
      </c>
    </row>
    <row r="3794" spans="1:17">
      <c r="A3794" s="1">
        <v>3791</v>
      </c>
      <c r="B3794" s="1"/>
      <c r="C3794" s="1"/>
      <c r="D3794" s="1"/>
      <c r="E3794" s="6"/>
      <c r="F3794" s="1"/>
      <c r="G3794" s="1" t="str">
        <f>IF(ISNA(VLOOKUP($C3794,'DTEN TCAP Linkage deviceId'!$A$1:$A$20000,1,FALSE)),"No","Yes")</f>
        <v>No</v>
      </c>
      <c r="H3794" s="1" t="str">
        <f>IF(ISNA(VLOOKUP($C3794,'Provisioning Requester'!$F$3:$H$20000,2,FALSE)),"No","Yes")</f>
        <v>No</v>
      </c>
      <c r="I3794" s="1" t="str">
        <f>IF($H3794="Yes",VLOOKUP($C3794,'Provisioning Requester'!$F$3:$H$20000,3,FALSE),"-")</f>
        <v>-</v>
      </c>
      <c r="J3794" s="1" t="str">
        <f>IF(OR(D3794="SVCP", E3794="TRUE"), "No", IF(ISNA(VLOOKUP($C3794,'ProvResponder deviceId'!$A$1:$A$20000,1,FALSE)),"No","Yes"))</f>
        <v>No</v>
      </c>
      <c r="K3794" s="1" t="str">
        <f>IF($J3794="Yes",VLOOKUP($C3794,'ProvResponder deviceId'!$A$1:$C$20000,3,FALSE),"-")</f>
        <v>-</v>
      </c>
      <c r="L3794" s="1" t="str">
        <f t="shared" si="118"/>
        <v/>
      </c>
      <c r="M3794" s="1" t="str">
        <f t="shared" si="119"/>
        <v/>
      </c>
      <c r="N3794" s="1" t="str">
        <f>IF(ISBLANK($C3794),"",IF(ISNA(VLOOKUP($L3794,'result messages'!$H$3:$L$11,2,FALSE)),VLOOKUP($M3794,'result messages'!$H$3:$L$11,2,FALSE),VLOOKUP($L3794,'result messages'!$H$3:$L$11,2,FALSE)))</f>
        <v/>
      </c>
      <c r="O3794" s="1" t="str">
        <f>IF(ISBLANK($C3794),"",IF(ISNA(VLOOKUP($L3794,'result messages'!$H$3:$L$11,3,FALSE)),VLOOKUP($M3794,'result messages'!$H$3:$L$11,3,FALSE),VLOOKUP($L3794,'result messages'!$H$3:$L$11,3,FALSE)))</f>
        <v/>
      </c>
      <c r="P3794" s="1" t="str">
        <f>IF(ISBLANK($C3794),"",IF(ISNA(VLOOKUP($L3794,'result messages'!$H$3:$L$11,4,FALSE)),VLOOKUP($M3794,'result messages'!$H$3:$L$11,4,FALSE),VLOOKUP($L3794,'result messages'!$H$3:$L$11,4,FALSE)))</f>
        <v/>
      </c>
      <c r="Q3794" s="1" t="str">
        <f>IF(ISBLANK($C3794),"",IF(ISNA(VLOOKUP($L3794,'result messages'!$H$3:$L$11,5,FALSE)),VLOOKUP($M3794,'result messages'!$H$3:$L$11,5,FALSE),VLOOKUP($L3794,'result messages'!$H$3:$L$11,5,FALSE)))</f>
        <v/>
      </c>
    </row>
    <row r="3795" spans="1:17">
      <c r="A3795" s="1">
        <v>3792</v>
      </c>
      <c r="B3795" s="1"/>
      <c r="C3795" s="1"/>
      <c r="D3795" s="1"/>
      <c r="E3795" s="6"/>
      <c r="F3795" s="1"/>
      <c r="G3795" s="1" t="str">
        <f>IF(ISNA(VLOOKUP($C3795,'DTEN TCAP Linkage deviceId'!$A$1:$A$20000,1,FALSE)),"No","Yes")</f>
        <v>No</v>
      </c>
      <c r="H3795" s="1" t="str">
        <f>IF(ISNA(VLOOKUP($C3795,'Provisioning Requester'!$F$3:$H$20000,2,FALSE)),"No","Yes")</f>
        <v>No</v>
      </c>
      <c r="I3795" s="1" t="str">
        <f>IF($H3795="Yes",VLOOKUP($C3795,'Provisioning Requester'!$F$3:$H$20000,3,FALSE),"-")</f>
        <v>-</v>
      </c>
      <c r="J3795" s="1" t="str">
        <f>IF(OR(D3795="SVCP", E3795="TRUE"), "No", IF(ISNA(VLOOKUP($C3795,'ProvResponder deviceId'!$A$1:$A$20000,1,FALSE)),"No","Yes"))</f>
        <v>No</v>
      </c>
      <c r="K3795" s="1" t="str">
        <f>IF($J3795="Yes",VLOOKUP($C3795,'ProvResponder deviceId'!$A$1:$C$20000,3,FALSE),"-")</f>
        <v>-</v>
      </c>
      <c r="L3795" s="1" t="str">
        <f t="shared" si="118"/>
        <v/>
      </c>
      <c r="M3795" s="1" t="str">
        <f t="shared" si="119"/>
        <v/>
      </c>
      <c r="N3795" s="1" t="str">
        <f>IF(ISBLANK($C3795),"",IF(ISNA(VLOOKUP($L3795,'result messages'!$H$3:$L$11,2,FALSE)),VLOOKUP($M3795,'result messages'!$H$3:$L$11,2,FALSE),VLOOKUP($L3795,'result messages'!$H$3:$L$11,2,FALSE)))</f>
        <v/>
      </c>
      <c r="O3795" s="1" t="str">
        <f>IF(ISBLANK($C3795),"",IF(ISNA(VLOOKUP($L3795,'result messages'!$H$3:$L$11,3,FALSE)),VLOOKUP($M3795,'result messages'!$H$3:$L$11,3,FALSE),VLOOKUP($L3795,'result messages'!$H$3:$L$11,3,FALSE)))</f>
        <v/>
      </c>
      <c r="P3795" s="1" t="str">
        <f>IF(ISBLANK($C3795),"",IF(ISNA(VLOOKUP($L3795,'result messages'!$H$3:$L$11,4,FALSE)),VLOOKUP($M3795,'result messages'!$H$3:$L$11,4,FALSE),VLOOKUP($L3795,'result messages'!$H$3:$L$11,4,FALSE)))</f>
        <v/>
      </c>
      <c r="Q3795" s="1" t="str">
        <f>IF(ISBLANK($C3795),"",IF(ISNA(VLOOKUP($L3795,'result messages'!$H$3:$L$11,5,FALSE)),VLOOKUP($M3795,'result messages'!$H$3:$L$11,5,FALSE),VLOOKUP($L3795,'result messages'!$H$3:$L$11,5,FALSE)))</f>
        <v/>
      </c>
    </row>
    <row r="3796" spans="1:17">
      <c r="A3796" s="1">
        <v>3793</v>
      </c>
      <c r="B3796" s="1"/>
      <c r="C3796" s="1"/>
      <c r="D3796" s="1"/>
      <c r="E3796" s="6"/>
      <c r="F3796" s="1"/>
      <c r="G3796" s="1" t="str">
        <f>IF(ISNA(VLOOKUP($C3796,'DTEN TCAP Linkage deviceId'!$A$1:$A$20000,1,FALSE)),"No","Yes")</f>
        <v>No</v>
      </c>
      <c r="H3796" s="1" t="str">
        <f>IF(ISNA(VLOOKUP($C3796,'Provisioning Requester'!$F$3:$H$20000,2,FALSE)),"No","Yes")</f>
        <v>No</v>
      </c>
      <c r="I3796" s="1" t="str">
        <f>IF($H3796="Yes",VLOOKUP($C3796,'Provisioning Requester'!$F$3:$H$20000,3,FALSE),"-")</f>
        <v>-</v>
      </c>
      <c r="J3796" s="1" t="str">
        <f>IF(OR(D3796="SVCP", E3796="TRUE"), "No", IF(ISNA(VLOOKUP($C3796,'ProvResponder deviceId'!$A$1:$A$20000,1,FALSE)),"No","Yes"))</f>
        <v>No</v>
      </c>
      <c r="K3796" s="1" t="str">
        <f>IF($J3796="Yes",VLOOKUP($C3796,'ProvResponder deviceId'!$A$1:$C$20000,3,FALSE),"-")</f>
        <v>-</v>
      </c>
      <c r="L3796" s="1" t="str">
        <f t="shared" si="118"/>
        <v/>
      </c>
      <c r="M3796" s="1" t="str">
        <f t="shared" si="119"/>
        <v/>
      </c>
      <c r="N3796" s="1" t="str">
        <f>IF(ISBLANK($C3796),"",IF(ISNA(VLOOKUP($L3796,'result messages'!$H$3:$L$11,2,FALSE)),VLOOKUP($M3796,'result messages'!$H$3:$L$11,2,FALSE),VLOOKUP($L3796,'result messages'!$H$3:$L$11,2,FALSE)))</f>
        <v/>
      </c>
      <c r="O3796" s="1" t="str">
        <f>IF(ISBLANK($C3796),"",IF(ISNA(VLOOKUP($L3796,'result messages'!$H$3:$L$11,3,FALSE)),VLOOKUP($M3796,'result messages'!$H$3:$L$11,3,FALSE),VLOOKUP($L3796,'result messages'!$H$3:$L$11,3,FALSE)))</f>
        <v/>
      </c>
      <c r="P3796" s="1" t="str">
        <f>IF(ISBLANK($C3796),"",IF(ISNA(VLOOKUP($L3796,'result messages'!$H$3:$L$11,4,FALSE)),VLOOKUP($M3796,'result messages'!$H$3:$L$11,4,FALSE),VLOOKUP($L3796,'result messages'!$H$3:$L$11,4,FALSE)))</f>
        <v/>
      </c>
      <c r="Q3796" s="1" t="str">
        <f>IF(ISBLANK($C3796),"",IF(ISNA(VLOOKUP($L3796,'result messages'!$H$3:$L$11,5,FALSE)),VLOOKUP($M3796,'result messages'!$H$3:$L$11,5,FALSE),VLOOKUP($L3796,'result messages'!$H$3:$L$11,5,FALSE)))</f>
        <v/>
      </c>
    </row>
    <row r="3797" spans="1:17">
      <c r="A3797" s="1">
        <v>3794</v>
      </c>
      <c r="B3797" s="1"/>
      <c r="C3797" s="1"/>
      <c r="D3797" s="1"/>
      <c r="E3797" s="6"/>
      <c r="F3797" s="1"/>
      <c r="G3797" s="1" t="str">
        <f>IF(ISNA(VLOOKUP($C3797,'DTEN TCAP Linkage deviceId'!$A$1:$A$20000,1,FALSE)),"No","Yes")</f>
        <v>No</v>
      </c>
      <c r="H3797" s="1" t="str">
        <f>IF(ISNA(VLOOKUP($C3797,'Provisioning Requester'!$F$3:$H$20000,2,FALSE)),"No","Yes")</f>
        <v>No</v>
      </c>
      <c r="I3797" s="1" t="str">
        <f>IF($H3797="Yes",VLOOKUP($C3797,'Provisioning Requester'!$F$3:$H$20000,3,FALSE),"-")</f>
        <v>-</v>
      </c>
      <c r="J3797" s="1" t="str">
        <f>IF(OR(D3797="SVCP", E3797="TRUE"), "No", IF(ISNA(VLOOKUP($C3797,'ProvResponder deviceId'!$A$1:$A$20000,1,FALSE)),"No","Yes"))</f>
        <v>No</v>
      </c>
      <c r="K3797" s="1" t="str">
        <f>IF($J3797="Yes",VLOOKUP($C3797,'ProvResponder deviceId'!$A$1:$C$20000,3,FALSE),"-")</f>
        <v>-</v>
      </c>
      <c r="L3797" s="1" t="str">
        <f t="shared" si="118"/>
        <v/>
      </c>
      <c r="M3797" s="1" t="str">
        <f t="shared" si="119"/>
        <v/>
      </c>
      <c r="N3797" s="1" t="str">
        <f>IF(ISBLANK($C3797),"",IF(ISNA(VLOOKUP($L3797,'result messages'!$H$3:$L$11,2,FALSE)),VLOOKUP($M3797,'result messages'!$H$3:$L$11,2,FALSE),VLOOKUP($L3797,'result messages'!$H$3:$L$11,2,FALSE)))</f>
        <v/>
      </c>
      <c r="O3797" s="1" t="str">
        <f>IF(ISBLANK($C3797),"",IF(ISNA(VLOOKUP($L3797,'result messages'!$H$3:$L$11,3,FALSE)),VLOOKUP($M3797,'result messages'!$H$3:$L$11,3,FALSE),VLOOKUP($L3797,'result messages'!$H$3:$L$11,3,FALSE)))</f>
        <v/>
      </c>
      <c r="P3797" s="1" t="str">
        <f>IF(ISBLANK($C3797),"",IF(ISNA(VLOOKUP($L3797,'result messages'!$H$3:$L$11,4,FALSE)),VLOOKUP($M3797,'result messages'!$H$3:$L$11,4,FALSE),VLOOKUP($L3797,'result messages'!$H$3:$L$11,4,FALSE)))</f>
        <v/>
      </c>
      <c r="Q3797" s="1" t="str">
        <f>IF(ISBLANK($C3797),"",IF(ISNA(VLOOKUP($L3797,'result messages'!$H$3:$L$11,5,FALSE)),VLOOKUP($M3797,'result messages'!$H$3:$L$11,5,FALSE),VLOOKUP($L3797,'result messages'!$H$3:$L$11,5,FALSE)))</f>
        <v/>
      </c>
    </row>
    <row r="3798" spans="1:17">
      <c r="A3798" s="1">
        <v>3795</v>
      </c>
      <c r="B3798" s="1"/>
      <c r="C3798" s="1"/>
      <c r="D3798" s="1"/>
      <c r="E3798" s="6"/>
      <c r="F3798" s="1"/>
      <c r="G3798" s="1" t="str">
        <f>IF(ISNA(VLOOKUP($C3798,'DTEN TCAP Linkage deviceId'!$A$1:$A$20000,1,FALSE)),"No","Yes")</f>
        <v>No</v>
      </c>
      <c r="H3798" s="1" t="str">
        <f>IF(ISNA(VLOOKUP($C3798,'Provisioning Requester'!$F$3:$H$20000,2,FALSE)),"No","Yes")</f>
        <v>No</v>
      </c>
      <c r="I3798" s="1" t="str">
        <f>IF($H3798="Yes",VLOOKUP($C3798,'Provisioning Requester'!$F$3:$H$20000,3,FALSE),"-")</f>
        <v>-</v>
      </c>
      <c r="J3798" s="1" t="str">
        <f>IF(OR(D3798="SVCP", E3798="TRUE"), "No", IF(ISNA(VLOOKUP($C3798,'ProvResponder deviceId'!$A$1:$A$20000,1,FALSE)),"No","Yes"))</f>
        <v>No</v>
      </c>
      <c r="K3798" s="1" t="str">
        <f>IF($J3798="Yes",VLOOKUP($C3798,'ProvResponder deviceId'!$A$1:$C$20000,3,FALSE),"-")</f>
        <v>-</v>
      </c>
      <c r="L3798" s="1" t="str">
        <f t="shared" si="118"/>
        <v/>
      </c>
      <c r="M3798" s="1" t="str">
        <f t="shared" si="119"/>
        <v/>
      </c>
      <c r="N3798" s="1" t="str">
        <f>IF(ISBLANK($C3798),"",IF(ISNA(VLOOKUP($L3798,'result messages'!$H$3:$L$11,2,FALSE)),VLOOKUP($M3798,'result messages'!$H$3:$L$11,2,FALSE),VLOOKUP($L3798,'result messages'!$H$3:$L$11,2,FALSE)))</f>
        <v/>
      </c>
      <c r="O3798" s="1" t="str">
        <f>IF(ISBLANK($C3798),"",IF(ISNA(VLOOKUP($L3798,'result messages'!$H$3:$L$11,3,FALSE)),VLOOKUP($M3798,'result messages'!$H$3:$L$11,3,FALSE),VLOOKUP($L3798,'result messages'!$H$3:$L$11,3,FALSE)))</f>
        <v/>
      </c>
      <c r="P3798" s="1" t="str">
        <f>IF(ISBLANK($C3798),"",IF(ISNA(VLOOKUP($L3798,'result messages'!$H$3:$L$11,4,FALSE)),VLOOKUP($M3798,'result messages'!$H$3:$L$11,4,FALSE),VLOOKUP($L3798,'result messages'!$H$3:$L$11,4,FALSE)))</f>
        <v/>
      </c>
      <c r="Q3798" s="1" t="str">
        <f>IF(ISBLANK($C3798),"",IF(ISNA(VLOOKUP($L3798,'result messages'!$H$3:$L$11,5,FALSE)),VLOOKUP($M3798,'result messages'!$H$3:$L$11,5,FALSE),VLOOKUP($L3798,'result messages'!$H$3:$L$11,5,FALSE)))</f>
        <v/>
      </c>
    </row>
    <row r="3799" spans="1:17">
      <c r="A3799" s="1">
        <v>3796</v>
      </c>
      <c r="B3799" s="1"/>
      <c r="C3799" s="1"/>
      <c r="D3799" s="1"/>
      <c r="E3799" s="6"/>
      <c r="F3799" s="1"/>
      <c r="G3799" s="1" t="str">
        <f>IF(ISNA(VLOOKUP($C3799,'DTEN TCAP Linkage deviceId'!$A$1:$A$20000,1,FALSE)),"No","Yes")</f>
        <v>No</v>
      </c>
      <c r="H3799" s="1" t="str">
        <f>IF(ISNA(VLOOKUP($C3799,'Provisioning Requester'!$F$3:$H$20000,2,FALSE)),"No","Yes")</f>
        <v>No</v>
      </c>
      <c r="I3799" s="1" t="str">
        <f>IF($H3799="Yes",VLOOKUP($C3799,'Provisioning Requester'!$F$3:$H$20000,3,FALSE),"-")</f>
        <v>-</v>
      </c>
      <c r="J3799" s="1" t="str">
        <f>IF(OR(D3799="SVCP", E3799="TRUE"), "No", IF(ISNA(VLOOKUP($C3799,'ProvResponder deviceId'!$A$1:$A$20000,1,FALSE)),"No","Yes"))</f>
        <v>No</v>
      </c>
      <c r="K3799" s="1" t="str">
        <f>IF($J3799="Yes",VLOOKUP($C3799,'ProvResponder deviceId'!$A$1:$C$20000,3,FALSE),"-")</f>
        <v>-</v>
      </c>
      <c r="L3799" s="1" t="str">
        <f t="shared" si="118"/>
        <v/>
      </c>
      <c r="M3799" s="1" t="str">
        <f t="shared" si="119"/>
        <v/>
      </c>
      <c r="N3799" s="1" t="str">
        <f>IF(ISBLANK($C3799),"",IF(ISNA(VLOOKUP($L3799,'result messages'!$H$3:$L$11,2,FALSE)),VLOOKUP($M3799,'result messages'!$H$3:$L$11,2,FALSE),VLOOKUP($L3799,'result messages'!$H$3:$L$11,2,FALSE)))</f>
        <v/>
      </c>
      <c r="O3799" s="1" t="str">
        <f>IF(ISBLANK($C3799),"",IF(ISNA(VLOOKUP($L3799,'result messages'!$H$3:$L$11,3,FALSE)),VLOOKUP($M3799,'result messages'!$H$3:$L$11,3,FALSE),VLOOKUP($L3799,'result messages'!$H$3:$L$11,3,FALSE)))</f>
        <v/>
      </c>
      <c r="P3799" s="1" t="str">
        <f>IF(ISBLANK($C3799),"",IF(ISNA(VLOOKUP($L3799,'result messages'!$H$3:$L$11,4,FALSE)),VLOOKUP($M3799,'result messages'!$H$3:$L$11,4,FALSE),VLOOKUP($L3799,'result messages'!$H$3:$L$11,4,FALSE)))</f>
        <v/>
      </c>
      <c r="Q3799" s="1" t="str">
        <f>IF(ISBLANK($C3799),"",IF(ISNA(VLOOKUP($L3799,'result messages'!$H$3:$L$11,5,FALSE)),VLOOKUP($M3799,'result messages'!$H$3:$L$11,5,FALSE),VLOOKUP($L3799,'result messages'!$H$3:$L$11,5,FALSE)))</f>
        <v/>
      </c>
    </row>
    <row r="3800" spans="1:17">
      <c r="A3800" s="1">
        <v>3797</v>
      </c>
      <c r="B3800" s="1"/>
      <c r="C3800" s="1"/>
      <c r="D3800" s="1"/>
      <c r="E3800" s="6"/>
      <c r="F3800" s="1"/>
      <c r="G3800" s="1" t="str">
        <f>IF(ISNA(VLOOKUP($C3800,'DTEN TCAP Linkage deviceId'!$A$1:$A$20000,1,FALSE)),"No","Yes")</f>
        <v>No</v>
      </c>
      <c r="H3800" s="1" t="str">
        <f>IF(ISNA(VLOOKUP($C3800,'Provisioning Requester'!$F$3:$H$20000,2,FALSE)),"No","Yes")</f>
        <v>No</v>
      </c>
      <c r="I3800" s="1" t="str">
        <f>IF($H3800="Yes",VLOOKUP($C3800,'Provisioning Requester'!$F$3:$H$20000,3,FALSE),"-")</f>
        <v>-</v>
      </c>
      <c r="J3800" s="1" t="str">
        <f>IF(OR(D3800="SVCP", E3800="TRUE"), "No", IF(ISNA(VLOOKUP($C3800,'ProvResponder deviceId'!$A$1:$A$20000,1,FALSE)),"No","Yes"))</f>
        <v>No</v>
      </c>
      <c r="K3800" s="1" t="str">
        <f>IF($J3800="Yes",VLOOKUP($C3800,'ProvResponder deviceId'!$A$1:$C$20000,3,FALSE),"-")</f>
        <v>-</v>
      </c>
      <c r="L3800" s="1" t="str">
        <f t="shared" si="118"/>
        <v/>
      </c>
      <c r="M3800" s="1" t="str">
        <f t="shared" si="119"/>
        <v/>
      </c>
      <c r="N3800" s="1" t="str">
        <f>IF(ISBLANK($C3800),"",IF(ISNA(VLOOKUP($L3800,'result messages'!$H$3:$L$11,2,FALSE)),VLOOKUP($M3800,'result messages'!$H$3:$L$11,2,FALSE),VLOOKUP($L3800,'result messages'!$H$3:$L$11,2,FALSE)))</f>
        <v/>
      </c>
      <c r="O3800" s="1" t="str">
        <f>IF(ISBLANK($C3800),"",IF(ISNA(VLOOKUP($L3800,'result messages'!$H$3:$L$11,3,FALSE)),VLOOKUP($M3800,'result messages'!$H$3:$L$11,3,FALSE),VLOOKUP($L3800,'result messages'!$H$3:$L$11,3,FALSE)))</f>
        <v/>
      </c>
      <c r="P3800" s="1" t="str">
        <f>IF(ISBLANK($C3800),"",IF(ISNA(VLOOKUP($L3800,'result messages'!$H$3:$L$11,4,FALSE)),VLOOKUP($M3800,'result messages'!$H$3:$L$11,4,FALSE),VLOOKUP($L3800,'result messages'!$H$3:$L$11,4,FALSE)))</f>
        <v/>
      </c>
      <c r="Q3800" s="1" t="str">
        <f>IF(ISBLANK($C3800),"",IF(ISNA(VLOOKUP($L3800,'result messages'!$H$3:$L$11,5,FALSE)),VLOOKUP($M3800,'result messages'!$H$3:$L$11,5,FALSE),VLOOKUP($L3800,'result messages'!$H$3:$L$11,5,FALSE)))</f>
        <v/>
      </c>
    </row>
    <row r="3801" spans="1:17">
      <c r="A3801" s="1">
        <v>3798</v>
      </c>
      <c r="B3801" s="1"/>
      <c r="C3801" s="1"/>
      <c r="D3801" s="1"/>
      <c r="E3801" s="6"/>
      <c r="F3801" s="1"/>
      <c r="G3801" s="1" t="str">
        <f>IF(ISNA(VLOOKUP($C3801,'DTEN TCAP Linkage deviceId'!$A$1:$A$20000,1,FALSE)),"No","Yes")</f>
        <v>No</v>
      </c>
      <c r="H3801" s="1" t="str">
        <f>IF(ISNA(VLOOKUP($C3801,'Provisioning Requester'!$F$3:$H$20000,2,FALSE)),"No","Yes")</f>
        <v>No</v>
      </c>
      <c r="I3801" s="1" t="str">
        <f>IF($H3801="Yes",VLOOKUP($C3801,'Provisioning Requester'!$F$3:$H$20000,3,FALSE),"-")</f>
        <v>-</v>
      </c>
      <c r="J3801" s="1" t="str">
        <f>IF(OR(D3801="SVCP", E3801="TRUE"), "No", IF(ISNA(VLOOKUP($C3801,'ProvResponder deviceId'!$A$1:$A$20000,1,FALSE)),"No","Yes"))</f>
        <v>No</v>
      </c>
      <c r="K3801" s="1" t="str">
        <f>IF($J3801="Yes",VLOOKUP($C3801,'ProvResponder deviceId'!$A$1:$C$20000,3,FALSE),"-")</f>
        <v>-</v>
      </c>
      <c r="L3801" s="1" t="str">
        <f t="shared" si="118"/>
        <v/>
      </c>
      <c r="M3801" s="1" t="str">
        <f t="shared" si="119"/>
        <v/>
      </c>
      <c r="N3801" s="1" t="str">
        <f>IF(ISBLANK($C3801),"",IF(ISNA(VLOOKUP($L3801,'result messages'!$H$3:$L$11,2,FALSE)),VLOOKUP($M3801,'result messages'!$H$3:$L$11,2,FALSE),VLOOKUP($L3801,'result messages'!$H$3:$L$11,2,FALSE)))</f>
        <v/>
      </c>
      <c r="O3801" s="1" t="str">
        <f>IF(ISBLANK($C3801),"",IF(ISNA(VLOOKUP($L3801,'result messages'!$H$3:$L$11,3,FALSE)),VLOOKUP($M3801,'result messages'!$H$3:$L$11,3,FALSE),VLOOKUP($L3801,'result messages'!$H$3:$L$11,3,FALSE)))</f>
        <v/>
      </c>
      <c r="P3801" s="1" t="str">
        <f>IF(ISBLANK($C3801),"",IF(ISNA(VLOOKUP($L3801,'result messages'!$H$3:$L$11,4,FALSE)),VLOOKUP($M3801,'result messages'!$H$3:$L$11,4,FALSE),VLOOKUP($L3801,'result messages'!$H$3:$L$11,4,FALSE)))</f>
        <v/>
      </c>
      <c r="Q3801" s="1" t="str">
        <f>IF(ISBLANK($C3801),"",IF(ISNA(VLOOKUP($L3801,'result messages'!$H$3:$L$11,5,FALSE)),VLOOKUP($M3801,'result messages'!$H$3:$L$11,5,FALSE),VLOOKUP($L3801,'result messages'!$H$3:$L$11,5,FALSE)))</f>
        <v/>
      </c>
    </row>
    <row r="3802" spans="1:17">
      <c r="A3802" s="1">
        <v>3799</v>
      </c>
      <c r="B3802" s="1"/>
      <c r="C3802" s="1"/>
      <c r="D3802" s="1"/>
      <c r="E3802" s="6"/>
      <c r="F3802" s="1"/>
      <c r="G3802" s="1" t="str">
        <f>IF(ISNA(VLOOKUP($C3802,'DTEN TCAP Linkage deviceId'!$A$1:$A$20000,1,FALSE)),"No","Yes")</f>
        <v>No</v>
      </c>
      <c r="H3802" s="1" t="str">
        <f>IF(ISNA(VLOOKUP($C3802,'Provisioning Requester'!$F$3:$H$20000,2,FALSE)),"No","Yes")</f>
        <v>No</v>
      </c>
      <c r="I3802" s="1" t="str">
        <f>IF($H3802="Yes",VLOOKUP($C3802,'Provisioning Requester'!$F$3:$H$20000,3,FALSE),"-")</f>
        <v>-</v>
      </c>
      <c r="J3802" s="1" t="str">
        <f>IF(OR(D3802="SVCP", E3802="TRUE"), "No", IF(ISNA(VLOOKUP($C3802,'ProvResponder deviceId'!$A$1:$A$20000,1,FALSE)),"No","Yes"))</f>
        <v>No</v>
      </c>
      <c r="K3802" s="1" t="str">
        <f>IF($J3802="Yes",VLOOKUP($C3802,'ProvResponder deviceId'!$A$1:$C$20000,3,FALSE),"-")</f>
        <v>-</v>
      </c>
      <c r="L3802" s="1" t="str">
        <f t="shared" si="118"/>
        <v/>
      </c>
      <c r="M3802" s="1" t="str">
        <f t="shared" si="119"/>
        <v/>
      </c>
      <c r="N3802" s="1" t="str">
        <f>IF(ISBLANK($C3802),"",IF(ISNA(VLOOKUP($L3802,'result messages'!$H$3:$L$11,2,FALSE)),VLOOKUP($M3802,'result messages'!$H$3:$L$11,2,FALSE),VLOOKUP($L3802,'result messages'!$H$3:$L$11,2,FALSE)))</f>
        <v/>
      </c>
      <c r="O3802" s="1" t="str">
        <f>IF(ISBLANK($C3802),"",IF(ISNA(VLOOKUP($L3802,'result messages'!$H$3:$L$11,3,FALSE)),VLOOKUP($M3802,'result messages'!$H$3:$L$11,3,FALSE),VLOOKUP($L3802,'result messages'!$H$3:$L$11,3,FALSE)))</f>
        <v/>
      </c>
      <c r="P3802" s="1" t="str">
        <f>IF(ISBLANK($C3802),"",IF(ISNA(VLOOKUP($L3802,'result messages'!$H$3:$L$11,4,FALSE)),VLOOKUP($M3802,'result messages'!$H$3:$L$11,4,FALSE),VLOOKUP($L3802,'result messages'!$H$3:$L$11,4,FALSE)))</f>
        <v/>
      </c>
      <c r="Q3802" s="1" t="str">
        <f>IF(ISBLANK($C3802),"",IF(ISNA(VLOOKUP($L3802,'result messages'!$H$3:$L$11,5,FALSE)),VLOOKUP($M3802,'result messages'!$H$3:$L$11,5,FALSE),VLOOKUP($L3802,'result messages'!$H$3:$L$11,5,FALSE)))</f>
        <v/>
      </c>
    </row>
    <row r="3803" spans="1:17">
      <c r="A3803" s="1">
        <v>3800</v>
      </c>
      <c r="B3803" s="1"/>
      <c r="C3803" s="1"/>
      <c r="D3803" s="1"/>
      <c r="E3803" s="6"/>
      <c r="F3803" s="1"/>
      <c r="G3803" s="1" t="str">
        <f>IF(ISNA(VLOOKUP($C3803,'DTEN TCAP Linkage deviceId'!$A$1:$A$20000,1,FALSE)),"No","Yes")</f>
        <v>No</v>
      </c>
      <c r="H3803" s="1" t="str">
        <f>IF(ISNA(VLOOKUP($C3803,'Provisioning Requester'!$F$3:$H$20000,2,FALSE)),"No","Yes")</f>
        <v>No</v>
      </c>
      <c r="I3803" s="1" t="str">
        <f>IF($H3803="Yes",VLOOKUP($C3803,'Provisioning Requester'!$F$3:$H$20000,3,FALSE),"-")</f>
        <v>-</v>
      </c>
      <c r="J3803" s="1" t="str">
        <f>IF(OR(D3803="SVCP", E3803="TRUE"), "No", IF(ISNA(VLOOKUP($C3803,'ProvResponder deviceId'!$A$1:$A$20000,1,FALSE)),"No","Yes"))</f>
        <v>No</v>
      </c>
      <c r="K3803" s="1" t="str">
        <f>IF($J3803="Yes",VLOOKUP($C3803,'ProvResponder deviceId'!$A$1:$C$20000,3,FALSE),"-")</f>
        <v>-</v>
      </c>
      <c r="L3803" s="1" t="str">
        <f t="shared" si="118"/>
        <v/>
      </c>
      <c r="M3803" s="1" t="str">
        <f t="shared" si="119"/>
        <v/>
      </c>
      <c r="N3803" s="1" t="str">
        <f>IF(ISBLANK($C3803),"",IF(ISNA(VLOOKUP($L3803,'result messages'!$H$3:$L$11,2,FALSE)),VLOOKUP($M3803,'result messages'!$H$3:$L$11,2,FALSE),VLOOKUP($L3803,'result messages'!$H$3:$L$11,2,FALSE)))</f>
        <v/>
      </c>
      <c r="O3803" s="1" t="str">
        <f>IF(ISBLANK($C3803),"",IF(ISNA(VLOOKUP($L3803,'result messages'!$H$3:$L$11,3,FALSE)),VLOOKUP($M3803,'result messages'!$H$3:$L$11,3,FALSE),VLOOKUP($L3803,'result messages'!$H$3:$L$11,3,FALSE)))</f>
        <v/>
      </c>
      <c r="P3803" s="1" t="str">
        <f>IF(ISBLANK($C3803),"",IF(ISNA(VLOOKUP($L3803,'result messages'!$H$3:$L$11,4,FALSE)),VLOOKUP($M3803,'result messages'!$H$3:$L$11,4,FALSE),VLOOKUP($L3803,'result messages'!$H$3:$L$11,4,FALSE)))</f>
        <v/>
      </c>
      <c r="Q3803" s="1" t="str">
        <f>IF(ISBLANK($C3803),"",IF(ISNA(VLOOKUP($L3803,'result messages'!$H$3:$L$11,5,FALSE)),VLOOKUP($M3803,'result messages'!$H$3:$L$11,5,FALSE),VLOOKUP($L3803,'result messages'!$H$3:$L$11,5,FALSE)))</f>
        <v/>
      </c>
    </row>
    <row r="3804" spans="1:17">
      <c r="A3804" s="1">
        <v>3801</v>
      </c>
      <c r="B3804" s="1"/>
      <c r="C3804" s="1"/>
      <c r="D3804" s="1"/>
      <c r="E3804" s="6"/>
      <c r="F3804" s="1"/>
      <c r="G3804" s="1" t="str">
        <f>IF(ISNA(VLOOKUP($C3804,'DTEN TCAP Linkage deviceId'!$A$1:$A$20000,1,FALSE)),"No","Yes")</f>
        <v>No</v>
      </c>
      <c r="H3804" s="1" t="str">
        <f>IF(ISNA(VLOOKUP($C3804,'Provisioning Requester'!$F$3:$H$20000,2,FALSE)),"No","Yes")</f>
        <v>No</v>
      </c>
      <c r="I3804" s="1" t="str">
        <f>IF($H3804="Yes",VLOOKUP($C3804,'Provisioning Requester'!$F$3:$H$20000,3,FALSE),"-")</f>
        <v>-</v>
      </c>
      <c r="J3804" s="1" t="str">
        <f>IF(OR(D3804="SVCP", E3804="TRUE"), "No", IF(ISNA(VLOOKUP($C3804,'ProvResponder deviceId'!$A$1:$A$20000,1,FALSE)),"No","Yes"))</f>
        <v>No</v>
      </c>
      <c r="K3804" s="1" t="str">
        <f>IF($J3804="Yes",VLOOKUP($C3804,'ProvResponder deviceId'!$A$1:$C$20000,3,FALSE),"-")</f>
        <v>-</v>
      </c>
      <c r="L3804" s="1" t="str">
        <f t="shared" si="118"/>
        <v/>
      </c>
      <c r="M3804" s="1" t="str">
        <f t="shared" si="119"/>
        <v/>
      </c>
      <c r="N3804" s="1" t="str">
        <f>IF(ISBLANK($C3804),"",IF(ISNA(VLOOKUP($L3804,'result messages'!$H$3:$L$11,2,FALSE)),VLOOKUP($M3804,'result messages'!$H$3:$L$11,2,FALSE),VLOOKUP($L3804,'result messages'!$H$3:$L$11,2,FALSE)))</f>
        <v/>
      </c>
      <c r="O3804" s="1" t="str">
        <f>IF(ISBLANK($C3804),"",IF(ISNA(VLOOKUP($L3804,'result messages'!$H$3:$L$11,3,FALSE)),VLOOKUP($M3804,'result messages'!$H$3:$L$11,3,FALSE),VLOOKUP($L3804,'result messages'!$H$3:$L$11,3,FALSE)))</f>
        <v/>
      </c>
      <c r="P3804" s="1" t="str">
        <f>IF(ISBLANK($C3804),"",IF(ISNA(VLOOKUP($L3804,'result messages'!$H$3:$L$11,4,FALSE)),VLOOKUP($M3804,'result messages'!$H$3:$L$11,4,FALSE),VLOOKUP($L3804,'result messages'!$H$3:$L$11,4,FALSE)))</f>
        <v/>
      </c>
      <c r="Q3804" s="1" t="str">
        <f>IF(ISBLANK($C3804),"",IF(ISNA(VLOOKUP($L3804,'result messages'!$H$3:$L$11,5,FALSE)),VLOOKUP($M3804,'result messages'!$H$3:$L$11,5,FALSE),VLOOKUP($L3804,'result messages'!$H$3:$L$11,5,FALSE)))</f>
        <v/>
      </c>
    </row>
    <row r="3805" spans="1:17">
      <c r="A3805" s="1">
        <v>3802</v>
      </c>
      <c r="B3805" s="1"/>
      <c r="C3805" s="1"/>
      <c r="D3805" s="1"/>
      <c r="E3805" s="6"/>
      <c r="F3805" s="1"/>
      <c r="G3805" s="1" t="str">
        <f>IF(ISNA(VLOOKUP($C3805,'DTEN TCAP Linkage deviceId'!$A$1:$A$20000,1,FALSE)),"No","Yes")</f>
        <v>No</v>
      </c>
      <c r="H3805" s="1" t="str">
        <f>IF(ISNA(VLOOKUP($C3805,'Provisioning Requester'!$F$3:$H$20000,2,FALSE)),"No","Yes")</f>
        <v>No</v>
      </c>
      <c r="I3805" s="1" t="str">
        <f>IF($H3805="Yes",VLOOKUP($C3805,'Provisioning Requester'!$F$3:$H$20000,3,FALSE),"-")</f>
        <v>-</v>
      </c>
      <c r="J3805" s="1" t="str">
        <f>IF(OR(D3805="SVCP", E3805="TRUE"), "No", IF(ISNA(VLOOKUP($C3805,'ProvResponder deviceId'!$A$1:$A$20000,1,FALSE)),"No","Yes"))</f>
        <v>No</v>
      </c>
      <c r="K3805" s="1" t="str">
        <f>IF($J3805="Yes",VLOOKUP($C3805,'ProvResponder deviceId'!$A$1:$C$20000,3,FALSE),"-")</f>
        <v>-</v>
      </c>
      <c r="L3805" s="1" t="str">
        <f t="shared" si="118"/>
        <v/>
      </c>
      <c r="M3805" s="1" t="str">
        <f t="shared" si="119"/>
        <v/>
      </c>
      <c r="N3805" s="1" t="str">
        <f>IF(ISBLANK($C3805),"",IF(ISNA(VLOOKUP($L3805,'result messages'!$H$3:$L$11,2,FALSE)),VLOOKUP($M3805,'result messages'!$H$3:$L$11,2,FALSE),VLOOKUP($L3805,'result messages'!$H$3:$L$11,2,FALSE)))</f>
        <v/>
      </c>
      <c r="O3805" s="1" t="str">
        <f>IF(ISBLANK($C3805),"",IF(ISNA(VLOOKUP($L3805,'result messages'!$H$3:$L$11,3,FALSE)),VLOOKUP($M3805,'result messages'!$H$3:$L$11,3,FALSE),VLOOKUP($L3805,'result messages'!$H$3:$L$11,3,FALSE)))</f>
        <v/>
      </c>
      <c r="P3805" s="1" t="str">
        <f>IF(ISBLANK($C3805),"",IF(ISNA(VLOOKUP($L3805,'result messages'!$H$3:$L$11,4,FALSE)),VLOOKUP($M3805,'result messages'!$H$3:$L$11,4,FALSE),VLOOKUP($L3805,'result messages'!$H$3:$L$11,4,FALSE)))</f>
        <v/>
      </c>
      <c r="Q3805" s="1" t="str">
        <f>IF(ISBLANK($C3805),"",IF(ISNA(VLOOKUP($L3805,'result messages'!$H$3:$L$11,5,FALSE)),VLOOKUP($M3805,'result messages'!$H$3:$L$11,5,FALSE),VLOOKUP($L3805,'result messages'!$H$3:$L$11,5,FALSE)))</f>
        <v/>
      </c>
    </row>
    <row r="3806" spans="1:17">
      <c r="A3806" s="1">
        <v>3803</v>
      </c>
      <c r="B3806" s="1"/>
      <c r="C3806" s="1"/>
      <c r="D3806" s="1"/>
      <c r="E3806" s="6"/>
      <c r="F3806" s="1"/>
      <c r="G3806" s="1" t="str">
        <f>IF(ISNA(VLOOKUP($C3806,'DTEN TCAP Linkage deviceId'!$A$1:$A$20000,1,FALSE)),"No","Yes")</f>
        <v>No</v>
      </c>
      <c r="H3806" s="1" t="str">
        <f>IF(ISNA(VLOOKUP($C3806,'Provisioning Requester'!$F$3:$H$20000,2,FALSE)),"No","Yes")</f>
        <v>No</v>
      </c>
      <c r="I3806" s="1" t="str">
        <f>IF($H3806="Yes",VLOOKUP($C3806,'Provisioning Requester'!$F$3:$H$20000,3,FALSE),"-")</f>
        <v>-</v>
      </c>
      <c r="J3806" s="1" t="str">
        <f>IF(OR(D3806="SVCP", E3806="TRUE"), "No", IF(ISNA(VLOOKUP($C3806,'ProvResponder deviceId'!$A$1:$A$20000,1,FALSE)),"No","Yes"))</f>
        <v>No</v>
      </c>
      <c r="K3806" s="1" t="str">
        <f>IF($J3806="Yes",VLOOKUP($C3806,'ProvResponder deviceId'!$A$1:$C$20000,3,FALSE),"-")</f>
        <v>-</v>
      </c>
      <c r="L3806" s="1" t="str">
        <f t="shared" si="118"/>
        <v/>
      </c>
      <c r="M3806" s="1" t="str">
        <f t="shared" si="119"/>
        <v/>
      </c>
      <c r="N3806" s="1" t="str">
        <f>IF(ISBLANK($C3806),"",IF(ISNA(VLOOKUP($L3806,'result messages'!$H$3:$L$11,2,FALSE)),VLOOKUP($M3806,'result messages'!$H$3:$L$11,2,FALSE),VLOOKUP($L3806,'result messages'!$H$3:$L$11,2,FALSE)))</f>
        <v/>
      </c>
      <c r="O3806" s="1" t="str">
        <f>IF(ISBLANK($C3806),"",IF(ISNA(VLOOKUP($L3806,'result messages'!$H$3:$L$11,3,FALSE)),VLOOKUP($M3806,'result messages'!$H$3:$L$11,3,FALSE),VLOOKUP($L3806,'result messages'!$H$3:$L$11,3,FALSE)))</f>
        <v/>
      </c>
      <c r="P3806" s="1" t="str">
        <f>IF(ISBLANK($C3806),"",IF(ISNA(VLOOKUP($L3806,'result messages'!$H$3:$L$11,4,FALSE)),VLOOKUP($M3806,'result messages'!$H$3:$L$11,4,FALSE),VLOOKUP($L3806,'result messages'!$H$3:$L$11,4,FALSE)))</f>
        <v/>
      </c>
      <c r="Q3806" s="1" t="str">
        <f>IF(ISBLANK($C3806),"",IF(ISNA(VLOOKUP($L3806,'result messages'!$H$3:$L$11,5,FALSE)),VLOOKUP($M3806,'result messages'!$H$3:$L$11,5,FALSE),VLOOKUP($L3806,'result messages'!$H$3:$L$11,5,FALSE)))</f>
        <v/>
      </c>
    </row>
    <row r="3807" spans="1:17">
      <c r="A3807" s="1">
        <v>3804</v>
      </c>
      <c r="B3807" s="1"/>
      <c r="C3807" s="1"/>
      <c r="D3807" s="1"/>
      <c r="E3807" s="6"/>
      <c r="F3807" s="1"/>
      <c r="G3807" s="1" t="str">
        <f>IF(ISNA(VLOOKUP($C3807,'DTEN TCAP Linkage deviceId'!$A$1:$A$20000,1,FALSE)),"No","Yes")</f>
        <v>No</v>
      </c>
      <c r="H3807" s="1" t="str">
        <f>IF(ISNA(VLOOKUP($C3807,'Provisioning Requester'!$F$3:$H$20000,2,FALSE)),"No","Yes")</f>
        <v>No</v>
      </c>
      <c r="I3807" s="1" t="str">
        <f>IF($H3807="Yes",VLOOKUP($C3807,'Provisioning Requester'!$F$3:$H$20000,3,FALSE),"-")</f>
        <v>-</v>
      </c>
      <c r="J3807" s="1" t="str">
        <f>IF(OR(D3807="SVCP", E3807="TRUE"), "No", IF(ISNA(VLOOKUP($C3807,'ProvResponder deviceId'!$A$1:$A$20000,1,FALSE)),"No","Yes"))</f>
        <v>No</v>
      </c>
      <c r="K3807" s="1" t="str">
        <f>IF($J3807="Yes",VLOOKUP($C3807,'ProvResponder deviceId'!$A$1:$C$20000,3,FALSE),"-")</f>
        <v>-</v>
      </c>
      <c r="L3807" s="1" t="str">
        <f t="shared" si="118"/>
        <v/>
      </c>
      <c r="M3807" s="1" t="str">
        <f t="shared" si="119"/>
        <v/>
      </c>
      <c r="N3807" s="1" t="str">
        <f>IF(ISBLANK($C3807),"",IF(ISNA(VLOOKUP($L3807,'result messages'!$H$3:$L$11,2,FALSE)),VLOOKUP($M3807,'result messages'!$H$3:$L$11,2,FALSE),VLOOKUP($L3807,'result messages'!$H$3:$L$11,2,FALSE)))</f>
        <v/>
      </c>
      <c r="O3807" s="1" t="str">
        <f>IF(ISBLANK($C3807),"",IF(ISNA(VLOOKUP($L3807,'result messages'!$H$3:$L$11,3,FALSE)),VLOOKUP($M3807,'result messages'!$H$3:$L$11,3,FALSE),VLOOKUP($L3807,'result messages'!$H$3:$L$11,3,FALSE)))</f>
        <v/>
      </c>
      <c r="P3807" s="1" t="str">
        <f>IF(ISBLANK($C3807),"",IF(ISNA(VLOOKUP($L3807,'result messages'!$H$3:$L$11,4,FALSE)),VLOOKUP($M3807,'result messages'!$H$3:$L$11,4,FALSE),VLOOKUP($L3807,'result messages'!$H$3:$L$11,4,FALSE)))</f>
        <v/>
      </c>
      <c r="Q3807" s="1" t="str">
        <f>IF(ISBLANK($C3807),"",IF(ISNA(VLOOKUP($L3807,'result messages'!$H$3:$L$11,5,FALSE)),VLOOKUP($M3807,'result messages'!$H$3:$L$11,5,FALSE),VLOOKUP($L3807,'result messages'!$H$3:$L$11,5,FALSE)))</f>
        <v/>
      </c>
    </row>
    <row r="3808" spans="1:17">
      <c r="A3808" s="1">
        <v>3805</v>
      </c>
      <c r="B3808" s="1"/>
      <c r="C3808" s="1"/>
      <c r="D3808" s="1"/>
      <c r="E3808" s="6"/>
      <c r="F3808" s="1"/>
      <c r="G3808" s="1" t="str">
        <f>IF(ISNA(VLOOKUP($C3808,'DTEN TCAP Linkage deviceId'!$A$1:$A$20000,1,FALSE)),"No","Yes")</f>
        <v>No</v>
      </c>
      <c r="H3808" s="1" t="str">
        <f>IF(ISNA(VLOOKUP($C3808,'Provisioning Requester'!$F$3:$H$20000,2,FALSE)),"No","Yes")</f>
        <v>No</v>
      </c>
      <c r="I3808" s="1" t="str">
        <f>IF($H3808="Yes",VLOOKUP($C3808,'Provisioning Requester'!$F$3:$H$20000,3,FALSE),"-")</f>
        <v>-</v>
      </c>
      <c r="J3808" s="1" t="str">
        <f>IF(OR(D3808="SVCP", E3808="TRUE"), "No", IF(ISNA(VLOOKUP($C3808,'ProvResponder deviceId'!$A$1:$A$20000,1,FALSE)),"No","Yes"))</f>
        <v>No</v>
      </c>
      <c r="K3808" s="1" t="str">
        <f>IF($J3808="Yes",VLOOKUP($C3808,'ProvResponder deviceId'!$A$1:$C$20000,3,FALSE),"-")</f>
        <v>-</v>
      </c>
      <c r="L3808" s="1" t="str">
        <f t="shared" si="118"/>
        <v/>
      </c>
      <c r="M3808" s="1" t="str">
        <f t="shared" si="119"/>
        <v/>
      </c>
      <c r="N3808" s="1" t="str">
        <f>IF(ISBLANK($C3808),"",IF(ISNA(VLOOKUP($L3808,'result messages'!$H$3:$L$11,2,FALSE)),VLOOKUP($M3808,'result messages'!$H$3:$L$11,2,FALSE),VLOOKUP($L3808,'result messages'!$H$3:$L$11,2,FALSE)))</f>
        <v/>
      </c>
      <c r="O3808" s="1" t="str">
        <f>IF(ISBLANK($C3808),"",IF(ISNA(VLOOKUP($L3808,'result messages'!$H$3:$L$11,3,FALSE)),VLOOKUP($M3808,'result messages'!$H$3:$L$11,3,FALSE),VLOOKUP($L3808,'result messages'!$H$3:$L$11,3,FALSE)))</f>
        <v/>
      </c>
      <c r="P3808" s="1" t="str">
        <f>IF(ISBLANK($C3808),"",IF(ISNA(VLOOKUP($L3808,'result messages'!$H$3:$L$11,4,FALSE)),VLOOKUP($M3808,'result messages'!$H$3:$L$11,4,FALSE),VLOOKUP($L3808,'result messages'!$H$3:$L$11,4,FALSE)))</f>
        <v/>
      </c>
      <c r="Q3808" s="1" t="str">
        <f>IF(ISBLANK($C3808),"",IF(ISNA(VLOOKUP($L3808,'result messages'!$H$3:$L$11,5,FALSE)),VLOOKUP($M3808,'result messages'!$H$3:$L$11,5,FALSE),VLOOKUP($L3808,'result messages'!$H$3:$L$11,5,FALSE)))</f>
        <v/>
      </c>
    </row>
    <row r="3809" spans="1:17">
      <c r="A3809" s="1">
        <v>3806</v>
      </c>
      <c r="B3809" s="1"/>
      <c r="C3809" s="1"/>
      <c r="D3809" s="1"/>
      <c r="E3809" s="6"/>
      <c r="F3809" s="1"/>
      <c r="G3809" s="1" t="str">
        <f>IF(ISNA(VLOOKUP($C3809,'DTEN TCAP Linkage deviceId'!$A$1:$A$20000,1,FALSE)),"No","Yes")</f>
        <v>No</v>
      </c>
      <c r="H3809" s="1" t="str">
        <f>IF(ISNA(VLOOKUP($C3809,'Provisioning Requester'!$F$3:$H$20000,2,FALSE)),"No","Yes")</f>
        <v>No</v>
      </c>
      <c r="I3809" s="1" t="str">
        <f>IF($H3809="Yes",VLOOKUP($C3809,'Provisioning Requester'!$F$3:$H$20000,3,FALSE),"-")</f>
        <v>-</v>
      </c>
      <c r="J3809" s="1" t="str">
        <f>IF(OR(D3809="SVCP", E3809="TRUE"), "No", IF(ISNA(VLOOKUP($C3809,'ProvResponder deviceId'!$A$1:$A$20000,1,FALSE)),"No","Yes"))</f>
        <v>No</v>
      </c>
      <c r="K3809" s="1" t="str">
        <f>IF($J3809="Yes",VLOOKUP($C3809,'ProvResponder deviceId'!$A$1:$C$20000,3,FALSE),"-")</f>
        <v>-</v>
      </c>
      <c r="L3809" s="1" t="str">
        <f t="shared" si="118"/>
        <v/>
      </c>
      <c r="M3809" s="1" t="str">
        <f t="shared" si="119"/>
        <v/>
      </c>
      <c r="N3809" s="1" t="str">
        <f>IF(ISBLANK($C3809),"",IF(ISNA(VLOOKUP($L3809,'result messages'!$H$3:$L$11,2,FALSE)),VLOOKUP($M3809,'result messages'!$H$3:$L$11,2,FALSE),VLOOKUP($L3809,'result messages'!$H$3:$L$11,2,FALSE)))</f>
        <v/>
      </c>
      <c r="O3809" s="1" t="str">
        <f>IF(ISBLANK($C3809),"",IF(ISNA(VLOOKUP($L3809,'result messages'!$H$3:$L$11,3,FALSE)),VLOOKUP($M3809,'result messages'!$H$3:$L$11,3,FALSE),VLOOKUP($L3809,'result messages'!$H$3:$L$11,3,FALSE)))</f>
        <v/>
      </c>
      <c r="P3809" s="1" t="str">
        <f>IF(ISBLANK($C3809),"",IF(ISNA(VLOOKUP($L3809,'result messages'!$H$3:$L$11,4,FALSE)),VLOOKUP($M3809,'result messages'!$H$3:$L$11,4,FALSE),VLOOKUP($L3809,'result messages'!$H$3:$L$11,4,FALSE)))</f>
        <v/>
      </c>
      <c r="Q3809" s="1" t="str">
        <f>IF(ISBLANK($C3809),"",IF(ISNA(VLOOKUP($L3809,'result messages'!$H$3:$L$11,5,FALSE)),VLOOKUP($M3809,'result messages'!$H$3:$L$11,5,FALSE),VLOOKUP($L3809,'result messages'!$H$3:$L$11,5,FALSE)))</f>
        <v/>
      </c>
    </row>
    <row r="3810" spans="1:17">
      <c r="A3810" s="1">
        <v>3807</v>
      </c>
      <c r="B3810" s="1"/>
      <c r="C3810" s="1"/>
      <c r="D3810" s="1"/>
      <c r="E3810" s="6"/>
      <c r="F3810" s="1"/>
      <c r="G3810" s="1" t="str">
        <f>IF(ISNA(VLOOKUP($C3810,'DTEN TCAP Linkage deviceId'!$A$1:$A$20000,1,FALSE)),"No","Yes")</f>
        <v>No</v>
      </c>
      <c r="H3810" s="1" t="str">
        <f>IF(ISNA(VLOOKUP($C3810,'Provisioning Requester'!$F$3:$H$20000,2,FALSE)),"No","Yes")</f>
        <v>No</v>
      </c>
      <c r="I3810" s="1" t="str">
        <f>IF($H3810="Yes",VLOOKUP($C3810,'Provisioning Requester'!$F$3:$H$20000,3,FALSE),"-")</f>
        <v>-</v>
      </c>
      <c r="J3810" s="1" t="str">
        <f>IF(OR(D3810="SVCP", E3810="TRUE"), "No", IF(ISNA(VLOOKUP($C3810,'ProvResponder deviceId'!$A$1:$A$20000,1,FALSE)),"No","Yes"))</f>
        <v>No</v>
      </c>
      <c r="K3810" s="1" t="str">
        <f>IF($J3810="Yes",VLOOKUP($C3810,'ProvResponder deviceId'!$A$1:$C$20000,3,FALSE),"-")</f>
        <v>-</v>
      </c>
      <c r="L3810" s="1" t="str">
        <f t="shared" si="118"/>
        <v/>
      </c>
      <c r="M3810" s="1" t="str">
        <f t="shared" si="119"/>
        <v/>
      </c>
      <c r="N3810" s="1" t="str">
        <f>IF(ISBLANK($C3810),"",IF(ISNA(VLOOKUP($L3810,'result messages'!$H$3:$L$11,2,FALSE)),VLOOKUP($M3810,'result messages'!$H$3:$L$11,2,FALSE),VLOOKUP($L3810,'result messages'!$H$3:$L$11,2,FALSE)))</f>
        <v/>
      </c>
      <c r="O3810" s="1" t="str">
        <f>IF(ISBLANK($C3810),"",IF(ISNA(VLOOKUP($L3810,'result messages'!$H$3:$L$11,3,FALSE)),VLOOKUP($M3810,'result messages'!$H$3:$L$11,3,FALSE),VLOOKUP($L3810,'result messages'!$H$3:$L$11,3,FALSE)))</f>
        <v/>
      </c>
      <c r="P3810" s="1" t="str">
        <f>IF(ISBLANK($C3810),"",IF(ISNA(VLOOKUP($L3810,'result messages'!$H$3:$L$11,4,FALSE)),VLOOKUP($M3810,'result messages'!$H$3:$L$11,4,FALSE),VLOOKUP($L3810,'result messages'!$H$3:$L$11,4,FALSE)))</f>
        <v/>
      </c>
      <c r="Q3810" s="1" t="str">
        <f>IF(ISBLANK($C3810),"",IF(ISNA(VLOOKUP($L3810,'result messages'!$H$3:$L$11,5,FALSE)),VLOOKUP($M3810,'result messages'!$H$3:$L$11,5,FALSE),VLOOKUP($L3810,'result messages'!$H$3:$L$11,5,FALSE)))</f>
        <v/>
      </c>
    </row>
    <row r="3811" spans="1:17">
      <c r="A3811" s="1">
        <v>3808</v>
      </c>
      <c r="B3811" s="1"/>
      <c r="C3811" s="1"/>
      <c r="D3811" s="1"/>
      <c r="E3811" s="6"/>
      <c r="F3811" s="1"/>
      <c r="G3811" s="1" t="str">
        <f>IF(ISNA(VLOOKUP($C3811,'DTEN TCAP Linkage deviceId'!$A$1:$A$20000,1,FALSE)),"No","Yes")</f>
        <v>No</v>
      </c>
      <c r="H3811" s="1" t="str">
        <f>IF(ISNA(VLOOKUP($C3811,'Provisioning Requester'!$F$3:$H$20000,2,FALSE)),"No","Yes")</f>
        <v>No</v>
      </c>
      <c r="I3811" s="1" t="str">
        <f>IF($H3811="Yes",VLOOKUP($C3811,'Provisioning Requester'!$F$3:$H$20000,3,FALSE),"-")</f>
        <v>-</v>
      </c>
      <c r="J3811" s="1" t="str">
        <f>IF(OR(D3811="SVCP", E3811="TRUE"), "No", IF(ISNA(VLOOKUP($C3811,'ProvResponder deviceId'!$A$1:$A$20000,1,FALSE)),"No","Yes"))</f>
        <v>No</v>
      </c>
      <c r="K3811" s="1" t="str">
        <f>IF($J3811="Yes",VLOOKUP($C3811,'ProvResponder deviceId'!$A$1:$C$20000,3,FALSE),"-")</f>
        <v>-</v>
      </c>
      <c r="L3811" s="1" t="str">
        <f t="shared" si="118"/>
        <v/>
      </c>
      <c r="M3811" s="1" t="str">
        <f t="shared" si="119"/>
        <v/>
      </c>
      <c r="N3811" s="1" t="str">
        <f>IF(ISBLANK($C3811),"",IF(ISNA(VLOOKUP($L3811,'result messages'!$H$3:$L$11,2,FALSE)),VLOOKUP($M3811,'result messages'!$H$3:$L$11,2,FALSE),VLOOKUP($L3811,'result messages'!$H$3:$L$11,2,FALSE)))</f>
        <v/>
      </c>
      <c r="O3811" s="1" t="str">
        <f>IF(ISBLANK($C3811),"",IF(ISNA(VLOOKUP($L3811,'result messages'!$H$3:$L$11,3,FALSE)),VLOOKUP($M3811,'result messages'!$H$3:$L$11,3,FALSE),VLOOKUP($L3811,'result messages'!$H$3:$L$11,3,FALSE)))</f>
        <v/>
      </c>
      <c r="P3811" s="1" t="str">
        <f>IF(ISBLANK($C3811),"",IF(ISNA(VLOOKUP($L3811,'result messages'!$H$3:$L$11,4,FALSE)),VLOOKUP($M3811,'result messages'!$H$3:$L$11,4,FALSE),VLOOKUP($L3811,'result messages'!$H$3:$L$11,4,FALSE)))</f>
        <v/>
      </c>
      <c r="Q3811" s="1" t="str">
        <f>IF(ISBLANK($C3811),"",IF(ISNA(VLOOKUP($L3811,'result messages'!$H$3:$L$11,5,FALSE)),VLOOKUP($M3811,'result messages'!$H$3:$L$11,5,FALSE),VLOOKUP($L3811,'result messages'!$H$3:$L$11,5,FALSE)))</f>
        <v/>
      </c>
    </row>
    <row r="3812" spans="1:17">
      <c r="A3812" s="1">
        <v>3809</v>
      </c>
      <c r="B3812" s="1"/>
      <c r="C3812" s="1"/>
      <c r="D3812" s="1"/>
      <c r="E3812" s="6"/>
      <c r="F3812" s="1"/>
      <c r="G3812" s="1" t="str">
        <f>IF(ISNA(VLOOKUP($C3812,'DTEN TCAP Linkage deviceId'!$A$1:$A$20000,1,FALSE)),"No","Yes")</f>
        <v>No</v>
      </c>
      <c r="H3812" s="1" t="str">
        <f>IF(ISNA(VLOOKUP($C3812,'Provisioning Requester'!$F$3:$H$20000,2,FALSE)),"No","Yes")</f>
        <v>No</v>
      </c>
      <c r="I3812" s="1" t="str">
        <f>IF($H3812="Yes",VLOOKUP($C3812,'Provisioning Requester'!$F$3:$H$20000,3,FALSE),"-")</f>
        <v>-</v>
      </c>
      <c r="J3812" s="1" t="str">
        <f>IF(OR(D3812="SVCP", E3812="TRUE"), "No", IF(ISNA(VLOOKUP($C3812,'ProvResponder deviceId'!$A$1:$A$20000,1,FALSE)),"No","Yes"))</f>
        <v>No</v>
      </c>
      <c r="K3812" s="1" t="str">
        <f>IF($J3812="Yes",VLOOKUP($C3812,'ProvResponder deviceId'!$A$1:$C$20000,3,FALSE),"-")</f>
        <v>-</v>
      </c>
      <c r="L3812" s="1" t="str">
        <f t="shared" si="118"/>
        <v/>
      </c>
      <c r="M3812" s="1" t="str">
        <f t="shared" si="119"/>
        <v/>
      </c>
      <c r="N3812" s="1" t="str">
        <f>IF(ISBLANK($C3812),"",IF(ISNA(VLOOKUP($L3812,'result messages'!$H$3:$L$11,2,FALSE)),VLOOKUP($M3812,'result messages'!$H$3:$L$11,2,FALSE),VLOOKUP($L3812,'result messages'!$H$3:$L$11,2,FALSE)))</f>
        <v/>
      </c>
      <c r="O3812" s="1" t="str">
        <f>IF(ISBLANK($C3812),"",IF(ISNA(VLOOKUP($L3812,'result messages'!$H$3:$L$11,3,FALSE)),VLOOKUP($M3812,'result messages'!$H$3:$L$11,3,FALSE),VLOOKUP($L3812,'result messages'!$H$3:$L$11,3,FALSE)))</f>
        <v/>
      </c>
      <c r="P3812" s="1" t="str">
        <f>IF(ISBLANK($C3812),"",IF(ISNA(VLOOKUP($L3812,'result messages'!$H$3:$L$11,4,FALSE)),VLOOKUP($M3812,'result messages'!$H$3:$L$11,4,FALSE),VLOOKUP($L3812,'result messages'!$H$3:$L$11,4,FALSE)))</f>
        <v/>
      </c>
      <c r="Q3812" s="1" t="str">
        <f>IF(ISBLANK($C3812),"",IF(ISNA(VLOOKUP($L3812,'result messages'!$H$3:$L$11,5,FALSE)),VLOOKUP($M3812,'result messages'!$H$3:$L$11,5,FALSE),VLOOKUP($L3812,'result messages'!$H$3:$L$11,5,FALSE)))</f>
        <v/>
      </c>
    </row>
    <row r="3813" spans="1:17">
      <c r="A3813" s="1">
        <v>3810</v>
      </c>
      <c r="B3813" s="1"/>
      <c r="C3813" s="1"/>
      <c r="D3813" s="1"/>
      <c r="E3813" s="6"/>
      <c r="F3813" s="1"/>
      <c r="G3813" s="1" t="str">
        <f>IF(ISNA(VLOOKUP($C3813,'DTEN TCAP Linkage deviceId'!$A$1:$A$20000,1,FALSE)),"No","Yes")</f>
        <v>No</v>
      </c>
      <c r="H3813" s="1" t="str">
        <f>IF(ISNA(VLOOKUP($C3813,'Provisioning Requester'!$F$3:$H$20000,2,FALSE)),"No","Yes")</f>
        <v>No</v>
      </c>
      <c r="I3813" s="1" t="str">
        <f>IF($H3813="Yes",VLOOKUP($C3813,'Provisioning Requester'!$F$3:$H$20000,3,FALSE),"-")</f>
        <v>-</v>
      </c>
      <c r="J3813" s="1" t="str">
        <f>IF(OR(D3813="SVCP", E3813="TRUE"), "No", IF(ISNA(VLOOKUP($C3813,'ProvResponder deviceId'!$A$1:$A$20000,1,FALSE)),"No","Yes"))</f>
        <v>No</v>
      </c>
      <c r="K3813" s="1" t="str">
        <f>IF($J3813="Yes",VLOOKUP($C3813,'ProvResponder deviceId'!$A$1:$C$20000,3,FALSE),"-")</f>
        <v>-</v>
      </c>
      <c r="L3813" s="1" t="str">
        <f t="shared" si="118"/>
        <v/>
      </c>
      <c r="M3813" s="1" t="str">
        <f t="shared" si="119"/>
        <v/>
      </c>
      <c r="N3813" s="1" t="str">
        <f>IF(ISBLANK($C3813),"",IF(ISNA(VLOOKUP($L3813,'result messages'!$H$3:$L$11,2,FALSE)),VLOOKUP($M3813,'result messages'!$H$3:$L$11,2,FALSE),VLOOKUP($L3813,'result messages'!$H$3:$L$11,2,FALSE)))</f>
        <v/>
      </c>
      <c r="O3813" s="1" t="str">
        <f>IF(ISBLANK($C3813),"",IF(ISNA(VLOOKUP($L3813,'result messages'!$H$3:$L$11,3,FALSE)),VLOOKUP($M3813,'result messages'!$H$3:$L$11,3,FALSE),VLOOKUP($L3813,'result messages'!$H$3:$L$11,3,FALSE)))</f>
        <v/>
      </c>
      <c r="P3813" s="1" t="str">
        <f>IF(ISBLANK($C3813),"",IF(ISNA(VLOOKUP($L3813,'result messages'!$H$3:$L$11,4,FALSE)),VLOOKUP($M3813,'result messages'!$H$3:$L$11,4,FALSE),VLOOKUP($L3813,'result messages'!$H$3:$L$11,4,FALSE)))</f>
        <v/>
      </c>
      <c r="Q3813" s="1" t="str">
        <f>IF(ISBLANK($C3813),"",IF(ISNA(VLOOKUP($L3813,'result messages'!$H$3:$L$11,5,FALSE)),VLOOKUP($M3813,'result messages'!$H$3:$L$11,5,FALSE),VLOOKUP($L3813,'result messages'!$H$3:$L$11,5,FALSE)))</f>
        <v/>
      </c>
    </row>
    <row r="3814" spans="1:17">
      <c r="A3814" s="1">
        <v>3811</v>
      </c>
      <c r="B3814" s="1"/>
      <c r="C3814" s="1"/>
      <c r="D3814" s="1"/>
      <c r="E3814" s="6"/>
      <c r="F3814" s="1"/>
      <c r="G3814" s="1" t="str">
        <f>IF(ISNA(VLOOKUP($C3814,'DTEN TCAP Linkage deviceId'!$A$1:$A$20000,1,FALSE)),"No","Yes")</f>
        <v>No</v>
      </c>
      <c r="H3814" s="1" t="str">
        <f>IF(ISNA(VLOOKUP($C3814,'Provisioning Requester'!$F$3:$H$20000,2,FALSE)),"No","Yes")</f>
        <v>No</v>
      </c>
      <c r="I3814" s="1" t="str">
        <f>IF($H3814="Yes",VLOOKUP($C3814,'Provisioning Requester'!$F$3:$H$20000,3,FALSE),"-")</f>
        <v>-</v>
      </c>
      <c r="J3814" s="1" t="str">
        <f>IF(OR(D3814="SVCP", E3814="TRUE"), "No", IF(ISNA(VLOOKUP($C3814,'ProvResponder deviceId'!$A$1:$A$20000,1,FALSE)),"No","Yes"))</f>
        <v>No</v>
      </c>
      <c r="K3814" s="1" t="str">
        <f>IF($J3814="Yes",VLOOKUP($C3814,'ProvResponder deviceId'!$A$1:$C$20000,3,FALSE),"-")</f>
        <v>-</v>
      </c>
      <c r="L3814" s="1" t="str">
        <f t="shared" si="118"/>
        <v/>
      </c>
      <c r="M3814" s="1" t="str">
        <f t="shared" si="119"/>
        <v/>
      </c>
      <c r="N3814" s="1" t="str">
        <f>IF(ISBLANK($C3814),"",IF(ISNA(VLOOKUP($L3814,'result messages'!$H$3:$L$11,2,FALSE)),VLOOKUP($M3814,'result messages'!$H$3:$L$11,2,FALSE),VLOOKUP($L3814,'result messages'!$H$3:$L$11,2,FALSE)))</f>
        <v/>
      </c>
      <c r="O3814" s="1" t="str">
        <f>IF(ISBLANK($C3814),"",IF(ISNA(VLOOKUP($L3814,'result messages'!$H$3:$L$11,3,FALSE)),VLOOKUP($M3814,'result messages'!$H$3:$L$11,3,FALSE),VLOOKUP($L3814,'result messages'!$H$3:$L$11,3,FALSE)))</f>
        <v/>
      </c>
      <c r="P3814" s="1" t="str">
        <f>IF(ISBLANK($C3814),"",IF(ISNA(VLOOKUP($L3814,'result messages'!$H$3:$L$11,4,FALSE)),VLOOKUP($M3814,'result messages'!$H$3:$L$11,4,FALSE),VLOOKUP($L3814,'result messages'!$H$3:$L$11,4,FALSE)))</f>
        <v/>
      </c>
      <c r="Q3814" s="1" t="str">
        <f>IF(ISBLANK($C3814),"",IF(ISNA(VLOOKUP($L3814,'result messages'!$H$3:$L$11,5,FALSE)),VLOOKUP($M3814,'result messages'!$H$3:$L$11,5,FALSE),VLOOKUP($L3814,'result messages'!$H$3:$L$11,5,FALSE)))</f>
        <v/>
      </c>
    </row>
    <row r="3815" spans="1:17">
      <c r="A3815" s="1">
        <v>3812</v>
      </c>
      <c r="B3815" s="1"/>
      <c r="C3815" s="1"/>
      <c r="D3815" s="1"/>
      <c r="E3815" s="6"/>
      <c r="F3815" s="1"/>
      <c r="G3815" s="1" t="str">
        <f>IF(ISNA(VLOOKUP($C3815,'DTEN TCAP Linkage deviceId'!$A$1:$A$20000,1,FALSE)),"No","Yes")</f>
        <v>No</v>
      </c>
      <c r="H3815" s="1" t="str">
        <f>IF(ISNA(VLOOKUP($C3815,'Provisioning Requester'!$F$3:$H$20000,2,FALSE)),"No","Yes")</f>
        <v>No</v>
      </c>
      <c r="I3815" s="1" t="str">
        <f>IF($H3815="Yes",VLOOKUP($C3815,'Provisioning Requester'!$F$3:$H$20000,3,FALSE),"-")</f>
        <v>-</v>
      </c>
      <c r="J3815" s="1" t="str">
        <f>IF(OR(D3815="SVCP", E3815="TRUE"), "No", IF(ISNA(VLOOKUP($C3815,'ProvResponder deviceId'!$A$1:$A$20000,1,FALSE)),"No","Yes"))</f>
        <v>No</v>
      </c>
      <c r="K3815" s="1" t="str">
        <f>IF($J3815="Yes",VLOOKUP($C3815,'ProvResponder deviceId'!$A$1:$C$20000,3,FALSE),"-")</f>
        <v>-</v>
      </c>
      <c r="L3815" s="1" t="str">
        <f t="shared" si="118"/>
        <v/>
      </c>
      <c r="M3815" s="1" t="str">
        <f t="shared" si="119"/>
        <v/>
      </c>
      <c r="N3815" s="1" t="str">
        <f>IF(ISBLANK($C3815),"",IF(ISNA(VLOOKUP($L3815,'result messages'!$H$3:$L$11,2,FALSE)),VLOOKUP($M3815,'result messages'!$H$3:$L$11,2,FALSE),VLOOKUP($L3815,'result messages'!$H$3:$L$11,2,FALSE)))</f>
        <v/>
      </c>
      <c r="O3815" s="1" t="str">
        <f>IF(ISBLANK($C3815),"",IF(ISNA(VLOOKUP($L3815,'result messages'!$H$3:$L$11,3,FALSE)),VLOOKUP($M3815,'result messages'!$H$3:$L$11,3,FALSE),VLOOKUP($L3815,'result messages'!$H$3:$L$11,3,FALSE)))</f>
        <v/>
      </c>
      <c r="P3815" s="1" t="str">
        <f>IF(ISBLANK($C3815),"",IF(ISNA(VLOOKUP($L3815,'result messages'!$H$3:$L$11,4,FALSE)),VLOOKUP($M3815,'result messages'!$H$3:$L$11,4,FALSE),VLOOKUP($L3815,'result messages'!$H$3:$L$11,4,FALSE)))</f>
        <v/>
      </c>
      <c r="Q3815" s="1" t="str">
        <f>IF(ISBLANK($C3815),"",IF(ISNA(VLOOKUP($L3815,'result messages'!$H$3:$L$11,5,FALSE)),VLOOKUP($M3815,'result messages'!$H$3:$L$11,5,FALSE),VLOOKUP($L3815,'result messages'!$H$3:$L$11,5,FALSE)))</f>
        <v/>
      </c>
    </row>
    <row r="3816" spans="1:17">
      <c r="A3816" s="1">
        <v>3813</v>
      </c>
      <c r="B3816" s="1"/>
      <c r="C3816" s="1"/>
      <c r="D3816" s="1"/>
      <c r="E3816" s="6"/>
      <c r="F3816" s="1"/>
      <c r="G3816" s="1" t="str">
        <f>IF(ISNA(VLOOKUP($C3816,'DTEN TCAP Linkage deviceId'!$A$1:$A$20000,1,FALSE)),"No","Yes")</f>
        <v>No</v>
      </c>
      <c r="H3816" s="1" t="str">
        <f>IF(ISNA(VLOOKUP($C3816,'Provisioning Requester'!$F$3:$H$20000,2,FALSE)),"No","Yes")</f>
        <v>No</v>
      </c>
      <c r="I3816" s="1" t="str">
        <f>IF($H3816="Yes",VLOOKUP($C3816,'Provisioning Requester'!$F$3:$H$20000,3,FALSE),"-")</f>
        <v>-</v>
      </c>
      <c r="J3816" s="1" t="str">
        <f>IF(OR(D3816="SVCP", E3816="TRUE"), "No", IF(ISNA(VLOOKUP($C3816,'ProvResponder deviceId'!$A$1:$A$20000,1,FALSE)),"No","Yes"))</f>
        <v>No</v>
      </c>
      <c r="K3816" s="1" t="str">
        <f>IF($J3816="Yes",VLOOKUP($C3816,'ProvResponder deviceId'!$A$1:$C$20000,3,FALSE),"-")</f>
        <v>-</v>
      </c>
      <c r="L3816" s="1" t="str">
        <f t="shared" si="118"/>
        <v/>
      </c>
      <c r="M3816" s="1" t="str">
        <f t="shared" si="119"/>
        <v/>
      </c>
      <c r="N3816" s="1" t="str">
        <f>IF(ISBLANK($C3816),"",IF(ISNA(VLOOKUP($L3816,'result messages'!$H$3:$L$11,2,FALSE)),VLOOKUP($M3816,'result messages'!$H$3:$L$11,2,FALSE),VLOOKUP($L3816,'result messages'!$H$3:$L$11,2,FALSE)))</f>
        <v/>
      </c>
      <c r="O3816" s="1" t="str">
        <f>IF(ISBLANK($C3816),"",IF(ISNA(VLOOKUP($L3816,'result messages'!$H$3:$L$11,3,FALSE)),VLOOKUP($M3816,'result messages'!$H$3:$L$11,3,FALSE),VLOOKUP($L3816,'result messages'!$H$3:$L$11,3,FALSE)))</f>
        <v/>
      </c>
      <c r="P3816" s="1" t="str">
        <f>IF(ISBLANK($C3816),"",IF(ISNA(VLOOKUP($L3816,'result messages'!$H$3:$L$11,4,FALSE)),VLOOKUP($M3816,'result messages'!$H$3:$L$11,4,FALSE),VLOOKUP($L3816,'result messages'!$H$3:$L$11,4,FALSE)))</f>
        <v/>
      </c>
      <c r="Q3816" s="1" t="str">
        <f>IF(ISBLANK($C3816),"",IF(ISNA(VLOOKUP($L3816,'result messages'!$H$3:$L$11,5,FALSE)),VLOOKUP($M3816,'result messages'!$H$3:$L$11,5,FALSE),VLOOKUP($L3816,'result messages'!$H$3:$L$11,5,FALSE)))</f>
        <v/>
      </c>
    </row>
    <row r="3817" spans="1:17">
      <c r="A3817" s="1">
        <v>3814</v>
      </c>
      <c r="B3817" s="1"/>
      <c r="C3817" s="1"/>
      <c r="D3817" s="1"/>
      <c r="E3817" s="6"/>
      <c r="F3817" s="1"/>
      <c r="G3817" s="1" t="str">
        <f>IF(ISNA(VLOOKUP($C3817,'DTEN TCAP Linkage deviceId'!$A$1:$A$20000,1,FALSE)),"No","Yes")</f>
        <v>No</v>
      </c>
      <c r="H3817" s="1" t="str">
        <f>IF(ISNA(VLOOKUP($C3817,'Provisioning Requester'!$F$3:$H$20000,2,FALSE)),"No","Yes")</f>
        <v>No</v>
      </c>
      <c r="I3817" s="1" t="str">
        <f>IF($H3817="Yes",VLOOKUP($C3817,'Provisioning Requester'!$F$3:$H$20000,3,FALSE),"-")</f>
        <v>-</v>
      </c>
      <c r="J3817" s="1" t="str">
        <f>IF(OR(D3817="SVCP", E3817="TRUE"), "No", IF(ISNA(VLOOKUP($C3817,'ProvResponder deviceId'!$A$1:$A$20000,1,FALSE)),"No","Yes"))</f>
        <v>No</v>
      </c>
      <c r="K3817" s="1" t="str">
        <f>IF($J3817="Yes",VLOOKUP($C3817,'ProvResponder deviceId'!$A$1:$C$20000,3,FALSE),"-")</f>
        <v>-</v>
      </c>
      <c r="L3817" s="1" t="str">
        <f t="shared" si="118"/>
        <v/>
      </c>
      <c r="M3817" s="1" t="str">
        <f t="shared" si="119"/>
        <v/>
      </c>
      <c r="N3817" s="1" t="str">
        <f>IF(ISBLANK($C3817),"",IF(ISNA(VLOOKUP($L3817,'result messages'!$H$3:$L$11,2,FALSE)),VLOOKUP($M3817,'result messages'!$H$3:$L$11,2,FALSE),VLOOKUP($L3817,'result messages'!$H$3:$L$11,2,FALSE)))</f>
        <v/>
      </c>
      <c r="O3817" s="1" t="str">
        <f>IF(ISBLANK($C3817),"",IF(ISNA(VLOOKUP($L3817,'result messages'!$H$3:$L$11,3,FALSE)),VLOOKUP($M3817,'result messages'!$H$3:$L$11,3,FALSE),VLOOKUP($L3817,'result messages'!$H$3:$L$11,3,FALSE)))</f>
        <v/>
      </c>
      <c r="P3817" s="1" t="str">
        <f>IF(ISBLANK($C3817),"",IF(ISNA(VLOOKUP($L3817,'result messages'!$H$3:$L$11,4,FALSE)),VLOOKUP($M3817,'result messages'!$H$3:$L$11,4,FALSE),VLOOKUP($L3817,'result messages'!$H$3:$L$11,4,FALSE)))</f>
        <v/>
      </c>
      <c r="Q3817" s="1" t="str">
        <f>IF(ISBLANK($C3817),"",IF(ISNA(VLOOKUP($L3817,'result messages'!$H$3:$L$11,5,FALSE)),VLOOKUP($M3817,'result messages'!$H$3:$L$11,5,FALSE),VLOOKUP($L3817,'result messages'!$H$3:$L$11,5,FALSE)))</f>
        <v/>
      </c>
    </row>
    <row r="3818" spans="1:17">
      <c r="A3818" s="1">
        <v>3815</v>
      </c>
      <c r="B3818" s="1"/>
      <c r="C3818" s="1"/>
      <c r="D3818" s="1"/>
      <c r="E3818" s="6"/>
      <c r="F3818" s="1"/>
      <c r="G3818" s="1" t="str">
        <f>IF(ISNA(VLOOKUP($C3818,'DTEN TCAP Linkage deviceId'!$A$1:$A$20000,1,FALSE)),"No","Yes")</f>
        <v>No</v>
      </c>
      <c r="H3818" s="1" t="str">
        <f>IF(ISNA(VLOOKUP($C3818,'Provisioning Requester'!$F$3:$H$20000,2,FALSE)),"No","Yes")</f>
        <v>No</v>
      </c>
      <c r="I3818" s="1" t="str">
        <f>IF($H3818="Yes",VLOOKUP($C3818,'Provisioning Requester'!$F$3:$H$20000,3,FALSE),"-")</f>
        <v>-</v>
      </c>
      <c r="J3818" s="1" t="str">
        <f>IF(OR(D3818="SVCP", E3818="TRUE"), "No", IF(ISNA(VLOOKUP($C3818,'ProvResponder deviceId'!$A$1:$A$20000,1,FALSE)),"No","Yes"))</f>
        <v>No</v>
      </c>
      <c r="K3818" s="1" t="str">
        <f>IF($J3818="Yes",VLOOKUP($C3818,'ProvResponder deviceId'!$A$1:$C$20000,3,FALSE),"-")</f>
        <v>-</v>
      </c>
      <c r="L3818" s="1" t="str">
        <f t="shared" si="118"/>
        <v/>
      </c>
      <c r="M3818" s="1" t="str">
        <f t="shared" si="119"/>
        <v/>
      </c>
      <c r="N3818" s="1" t="str">
        <f>IF(ISBLANK($C3818),"",IF(ISNA(VLOOKUP($L3818,'result messages'!$H$3:$L$11,2,FALSE)),VLOOKUP($M3818,'result messages'!$H$3:$L$11,2,FALSE),VLOOKUP($L3818,'result messages'!$H$3:$L$11,2,FALSE)))</f>
        <v/>
      </c>
      <c r="O3818" s="1" t="str">
        <f>IF(ISBLANK($C3818),"",IF(ISNA(VLOOKUP($L3818,'result messages'!$H$3:$L$11,3,FALSE)),VLOOKUP($M3818,'result messages'!$H$3:$L$11,3,FALSE),VLOOKUP($L3818,'result messages'!$H$3:$L$11,3,FALSE)))</f>
        <v/>
      </c>
      <c r="P3818" s="1" t="str">
        <f>IF(ISBLANK($C3818),"",IF(ISNA(VLOOKUP($L3818,'result messages'!$H$3:$L$11,4,FALSE)),VLOOKUP($M3818,'result messages'!$H$3:$L$11,4,FALSE),VLOOKUP($L3818,'result messages'!$H$3:$L$11,4,FALSE)))</f>
        <v/>
      </c>
      <c r="Q3818" s="1" t="str">
        <f>IF(ISBLANK($C3818),"",IF(ISNA(VLOOKUP($L3818,'result messages'!$H$3:$L$11,5,FALSE)),VLOOKUP($M3818,'result messages'!$H$3:$L$11,5,FALSE),VLOOKUP($L3818,'result messages'!$H$3:$L$11,5,FALSE)))</f>
        <v/>
      </c>
    </row>
    <row r="3819" spans="1:17">
      <c r="A3819" s="1">
        <v>3816</v>
      </c>
      <c r="B3819" s="1"/>
      <c r="C3819" s="1"/>
      <c r="D3819" s="1"/>
      <c r="E3819" s="6"/>
      <c r="F3819" s="1"/>
      <c r="G3819" s="1" t="str">
        <f>IF(ISNA(VLOOKUP($C3819,'DTEN TCAP Linkage deviceId'!$A$1:$A$20000,1,FALSE)),"No","Yes")</f>
        <v>No</v>
      </c>
      <c r="H3819" s="1" t="str">
        <f>IF(ISNA(VLOOKUP($C3819,'Provisioning Requester'!$F$3:$H$20000,2,FALSE)),"No","Yes")</f>
        <v>No</v>
      </c>
      <c r="I3819" s="1" t="str">
        <f>IF($H3819="Yes",VLOOKUP($C3819,'Provisioning Requester'!$F$3:$H$20000,3,FALSE),"-")</f>
        <v>-</v>
      </c>
      <c r="J3819" s="1" t="str">
        <f>IF(OR(D3819="SVCP", E3819="TRUE"), "No", IF(ISNA(VLOOKUP($C3819,'ProvResponder deviceId'!$A$1:$A$20000,1,FALSE)),"No","Yes"))</f>
        <v>No</v>
      </c>
      <c r="K3819" s="1" t="str">
        <f>IF($J3819="Yes",VLOOKUP($C3819,'ProvResponder deviceId'!$A$1:$C$20000,3,FALSE),"-")</f>
        <v>-</v>
      </c>
      <c r="L3819" s="1" t="str">
        <f t="shared" si="118"/>
        <v/>
      </c>
      <c r="M3819" s="1" t="str">
        <f t="shared" si="119"/>
        <v/>
      </c>
      <c r="N3819" s="1" t="str">
        <f>IF(ISBLANK($C3819),"",IF(ISNA(VLOOKUP($L3819,'result messages'!$H$3:$L$11,2,FALSE)),VLOOKUP($M3819,'result messages'!$H$3:$L$11,2,FALSE),VLOOKUP($L3819,'result messages'!$H$3:$L$11,2,FALSE)))</f>
        <v/>
      </c>
      <c r="O3819" s="1" t="str">
        <f>IF(ISBLANK($C3819),"",IF(ISNA(VLOOKUP($L3819,'result messages'!$H$3:$L$11,3,FALSE)),VLOOKUP($M3819,'result messages'!$H$3:$L$11,3,FALSE),VLOOKUP($L3819,'result messages'!$H$3:$L$11,3,FALSE)))</f>
        <v/>
      </c>
      <c r="P3819" s="1" t="str">
        <f>IF(ISBLANK($C3819),"",IF(ISNA(VLOOKUP($L3819,'result messages'!$H$3:$L$11,4,FALSE)),VLOOKUP($M3819,'result messages'!$H$3:$L$11,4,FALSE),VLOOKUP($L3819,'result messages'!$H$3:$L$11,4,FALSE)))</f>
        <v/>
      </c>
      <c r="Q3819" s="1" t="str">
        <f>IF(ISBLANK($C3819),"",IF(ISNA(VLOOKUP($L3819,'result messages'!$H$3:$L$11,5,FALSE)),VLOOKUP($M3819,'result messages'!$H$3:$L$11,5,FALSE),VLOOKUP($L3819,'result messages'!$H$3:$L$11,5,FALSE)))</f>
        <v/>
      </c>
    </row>
    <row r="3820" spans="1:17">
      <c r="A3820" s="1">
        <v>3817</v>
      </c>
      <c r="B3820" s="1"/>
      <c r="C3820" s="1"/>
      <c r="D3820" s="1"/>
      <c r="E3820" s="6"/>
      <c r="F3820" s="1"/>
      <c r="G3820" s="1" t="str">
        <f>IF(ISNA(VLOOKUP($C3820,'DTEN TCAP Linkage deviceId'!$A$1:$A$20000,1,FALSE)),"No","Yes")</f>
        <v>No</v>
      </c>
      <c r="H3820" s="1" t="str">
        <f>IF(ISNA(VLOOKUP($C3820,'Provisioning Requester'!$F$3:$H$20000,2,FALSE)),"No","Yes")</f>
        <v>No</v>
      </c>
      <c r="I3820" s="1" t="str">
        <f>IF($H3820="Yes",VLOOKUP($C3820,'Provisioning Requester'!$F$3:$H$20000,3,FALSE),"-")</f>
        <v>-</v>
      </c>
      <c r="J3820" s="1" t="str">
        <f>IF(OR(D3820="SVCP", E3820="TRUE"), "No", IF(ISNA(VLOOKUP($C3820,'ProvResponder deviceId'!$A$1:$A$20000,1,FALSE)),"No","Yes"))</f>
        <v>No</v>
      </c>
      <c r="K3820" s="1" t="str">
        <f>IF($J3820="Yes",VLOOKUP($C3820,'ProvResponder deviceId'!$A$1:$C$20000,3,FALSE),"-")</f>
        <v>-</v>
      </c>
      <c r="L3820" s="1" t="str">
        <f t="shared" si="118"/>
        <v/>
      </c>
      <c r="M3820" s="1" t="str">
        <f t="shared" si="119"/>
        <v/>
      </c>
      <c r="N3820" s="1" t="str">
        <f>IF(ISBLANK($C3820),"",IF(ISNA(VLOOKUP($L3820,'result messages'!$H$3:$L$11,2,FALSE)),VLOOKUP($M3820,'result messages'!$H$3:$L$11,2,FALSE),VLOOKUP($L3820,'result messages'!$H$3:$L$11,2,FALSE)))</f>
        <v/>
      </c>
      <c r="O3820" s="1" t="str">
        <f>IF(ISBLANK($C3820),"",IF(ISNA(VLOOKUP($L3820,'result messages'!$H$3:$L$11,3,FALSE)),VLOOKUP($M3820,'result messages'!$H$3:$L$11,3,FALSE),VLOOKUP($L3820,'result messages'!$H$3:$L$11,3,FALSE)))</f>
        <v/>
      </c>
      <c r="P3820" s="1" t="str">
        <f>IF(ISBLANK($C3820),"",IF(ISNA(VLOOKUP($L3820,'result messages'!$H$3:$L$11,4,FALSE)),VLOOKUP($M3820,'result messages'!$H$3:$L$11,4,FALSE),VLOOKUP($L3820,'result messages'!$H$3:$L$11,4,FALSE)))</f>
        <v/>
      </c>
      <c r="Q3820" s="1" t="str">
        <f>IF(ISBLANK($C3820),"",IF(ISNA(VLOOKUP($L3820,'result messages'!$H$3:$L$11,5,FALSE)),VLOOKUP($M3820,'result messages'!$H$3:$L$11,5,FALSE),VLOOKUP($L3820,'result messages'!$H$3:$L$11,5,FALSE)))</f>
        <v/>
      </c>
    </row>
    <row r="3821" spans="1:17">
      <c r="A3821" s="1">
        <v>3818</v>
      </c>
      <c r="B3821" s="1"/>
      <c r="C3821" s="1"/>
      <c r="D3821" s="1"/>
      <c r="E3821" s="6"/>
      <c r="F3821" s="1"/>
      <c r="G3821" s="1" t="str">
        <f>IF(ISNA(VLOOKUP($C3821,'DTEN TCAP Linkage deviceId'!$A$1:$A$20000,1,FALSE)),"No","Yes")</f>
        <v>No</v>
      </c>
      <c r="H3821" s="1" t="str">
        <f>IF(ISNA(VLOOKUP($C3821,'Provisioning Requester'!$F$3:$H$20000,2,FALSE)),"No","Yes")</f>
        <v>No</v>
      </c>
      <c r="I3821" s="1" t="str">
        <f>IF($H3821="Yes",VLOOKUP($C3821,'Provisioning Requester'!$F$3:$H$20000,3,FALSE),"-")</f>
        <v>-</v>
      </c>
      <c r="J3821" s="1" t="str">
        <f>IF(OR(D3821="SVCP", E3821="TRUE"), "No", IF(ISNA(VLOOKUP($C3821,'ProvResponder deviceId'!$A$1:$A$20000,1,FALSE)),"No","Yes"))</f>
        <v>No</v>
      </c>
      <c r="K3821" s="1" t="str">
        <f>IF($J3821="Yes",VLOOKUP($C3821,'ProvResponder deviceId'!$A$1:$C$20000,3,FALSE),"-")</f>
        <v>-</v>
      </c>
      <c r="L3821" s="1" t="str">
        <f t="shared" si="118"/>
        <v/>
      </c>
      <c r="M3821" s="1" t="str">
        <f t="shared" si="119"/>
        <v/>
      </c>
      <c r="N3821" s="1" t="str">
        <f>IF(ISBLANK($C3821),"",IF(ISNA(VLOOKUP($L3821,'result messages'!$H$3:$L$11,2,FALSE)),VLOOKUP($M3821,'result messages'!$H$3:$L$11,2,FALSE),VLOOKUP($L3821,'result messages'!$H$3:$L$11,2,FALSE)))</f>
        <v/>
      </c>
      <c r="O3821" s="1" t="str">
        <f>IF(ISBLANK($C3821),"",IF(ISNA(VLOOKUP($L3821,'result messages'!$H$3:$L$11,3,FALSE)),VLOOKUP($M3821,'result messages'!$H$3:$L$11,3,FALSE),VLOOKUP($L3821,'result messages'!$H$3:$L$11,3,FALSE)))</f>
        <v/>
      </c>
      <c r="P3821" s="1" t="str">
        <f>IF(ISBLANK($C3821),"",IF(ISNA(VLOOKUP($L3821,'result messages'!$H$3:$L$11,4,FALSE)),VLOOKUP($M3821,'result messages'!$H$3:$L$11,4,FALSE),VLOOKUP($L3821,'result messages'!$H$3:$L$11,4,FALSE)))</f>
        <v/>
      </c>
      <c r="Q3821" s="1" t="str">
        <f>IF(ISBLANK($C3821),"",IF(ISNA(VLOOKUP($L3821,'result messages'!$H$3:$L$11,5,FALSE)),VLOOKUP($M3821,'result messages'!$H$3:$L$11,5,FALSE),VLOOKUP($L3821,'result messages'!$H$3:$L$11,5,FALSE)))</f>
        <v/>
      </c>
    </row>
    <row r="3822" spans="1:17">
      <c r="A3822" s="1">
        <v>3819</v>
      </c>
      <c r="B3822" s="1"/>
      <c r="C3822" s="1"/>
      <c r="D3822" s="1"/>
      <c r="E3822" s="6"/>
      <c r="F3822" s="1"/>
      <c r="G3822" s="1" t="str">
        <f>IF(ISNA(VLOOKUP($C3822,'DTEN TCAP Linkage deviceId'!$A$1:$A$20000,1,FALSE)),"No","Yes")</f>
        <v>No</v>
      </c>
      <c r="H3822" s="1" t="str">
        <f>IF(ISNA(VLOOKUP($C3822,'Provisioning Requester'!$F$3:$H$20000,2,FALSE)),"No","Yes")</f>
        <v>No</v>
      </c>
      <c r="I3822" s="1" t="str">
        <f>IF($H3822="Yes",VLOOKUP($C3822,'Provisioning Requester'!$F$3:$H$20000,3,FALSE),"-")</f>
        <v>-</v>
      </c>
      <c r="J3822" s="1" t="str">
        <f>IF(OR(D3822="SVCP", E3822="TRUE"), "No", IF(ISNA(VLOOKUP($C3822,'ProvResponder deviceId'!$A$1:$A$20000,1,FALSE)),"No","Yes"))</f>
        <v>No</v>
      </c>
      <c r="K3822" s="1" t="str">
        <f>IF($J3822="Yes",VLOOKUP($C3822,'ProvResponder deviceId'!$A$1:$C$20000,3,FALSE),"-")</f>
        <v>-</v>
      </c>
      <c r="L3822" s="1" t="str">
        <f t="shared" si="118"/>
        <v/>
      </c>
      <c r="M3822" s="1" t="str">
        <f t="shared" si="119"/>
        <v/>
      </c>
      <c r="N3822" s="1" t="str">
        <f>IF(ISBLANK($C3822),"",IF(ISNA(VLOOKUP($L3822,'result messages'!$H$3:$L$11,2,FALSE)),VLOOKUP($M3822,'result messages'!$H$3:$L$11,2,FALSE),VLOOKUP($L3822,'result messages'!$H$3:$L$11,2,FALSE)))</f>
        <v/>
      </c>
      <c r="O3822" s="1" t="str">
        <f>IF(ISBLANK($C3822),"",IF(ISNA(VLOOKUP($L3822,'result messages'!$H$3:$L$11,3,FALSE)),VLOOKUP($M3822,'result messages'!$H$3:$L$11,3,FALSE),VLOOKUP($L3822,'result messages'!$H$3:$L$11,3,FALSE)))</f>
        <v/>
      </c>
      <c r="P3822" s="1" t="str">
        <f>IF(ISBLANK($C3822),"",IF(ISNA(VLOOKUP($L3822,'result messages'!$H$3:$L$11,4,FALSE)),VLOOKUP($M3822,'result messages'!$H$3:$L$11,4,FALSE),VLOOKUP($L3822,'result messages'!$H$3:$L$11,4,FALSE)))</f>
        <v/>
      </c>
      <c r="Q3822" s="1" t="str">
        <f>IF(ISBLANK($C3822),"",IF(ISNA(VLOOKUP($L3822,'result messages'!$H$3:$L$11,5,FALSE)),VLOOKUP($M3822,'result messages'!$H$3:$L$11,5,FALSE),VLOOKUP($L3822,'result messages'!$H$3:$L$11,5,FALSE)))</f>
        <v/>
      </c>
    </row>
    <row r="3823" spans="1:17">
      <c r="A3823" s="1">
        <v>3820</v>
      </c>
      <c r="B3823" s="1"/>
      <c r="C3823" s="1"/>
      <c r="D3823" s="1"/>
      <c r="E3823" s="6"/>
      <c r="F3823" s="1"/>
      <c r="G3823" s="1" t="str">
        <f>IF(ISNA(VLOOKUP($C3823,'DTEN TCAP Linkage deviceId'!$A$1:$A$20000,1,FALSE)),"No","Yes")</f>
        <v>No</v>
      </c>
      <c r="H3823" s="1" t="str">
        <f>IF(ISNA(VLOOKUP($C3823,'Provisioning Requester'!$F$3:$H$20000,2,FALSE)),"No","Yes")</f>
        <v>No</v>
      </c>
      <c r="I3823" s="1" t="str">
        <f>IF($H3823="Yes",VLOOKUP($C3823,'Provisioning Requester'!$F$3:$H$20000,3,FALSE),"-")</f>
        <v>-</v>
      </c>
      <c r="J3823" s="1" t="str">
        <f>IF(OR(D3823="SVCP", E3823="TRUE"), "No", IF(ISNA(VLOOKUP($C3823,'ProvResponder deviceId'!$A$1:$A$20000,1,FALSE)),"No","Yes"))</f>
        <v>No</v>
      </c>
      <c r="K3823" s="1" t="str">
        <f>IF($J3823="Yes",VLOOKUP($C3823,'ProvResponder deviceId'!$A$1:$C$20000,3,FALSE),"-")</f>
        <v>-</v>
      </c>
      <c r="L3823" s="1" t="str">
        <f t="shared" si="118"/>
        <v/>
      </c>
      <c r="M3823" s="1" t="str">
        <f t="shared" si="119"/>
        <v/>
      </c>
      <c r="N3823" s="1" t="str">
        <f>IF(ISBLANK($C3823),"",IF(ISNA(VLOOKUP($L3823,'result messages'!$H$3:$L$11,2,FALSE)),VLOOKUP($M3823,'result messages'!$H$3:$L$11,2,FALSE),VLOOKUP($L3823,'result messages'!$H$3:$L$11,2,FALSE)))</f>
        <v/>
      </c>
      <c r="O3823" s="1" t="str">
        <f>IF(ISBLANK($C3823),"",IF(ISNA(VLOOKUP($L3823,'result messages'!$H$3:$L$11,3,FALSE)),VLOOKUP($M3823,'result messages'!$H$3:$L$11,3,FALSE),VLOOKUP($L3823,'result messages'!$H$3:$L$11,3,FALSE)))</f>
        <v/>
      </c>
      <c r="P3823" s="1" t="str">
        <f>IF(ISBLANK($C3823),"",IF(ISNA(VLOOKUP($L3823,'result messages'!$H$3:$L$11,4,FALSE)),VLOOKUP($M3823,'result messages'!$H$3:$L$11,4,FALSE),VLOOKUP($L3823,'result messages'!$H$3:$L$11,4,FALSE)))</f>
        <v/>
      </c>
      <c r="Q3823" s="1" t="str">
        <f>IF(ISBLANK($C3823),"",IF(ISNA(VLOOKUP($L3823,'result messages'!$H$3:$L$11,5,FALSE)),VLOOKUP($M3823,'result messages'!$H$3:$L$11,5,FALSE),VLOOKUP($L3823,'result messages'!$H$3:$L$11,5,FALSE)))</f>
        <v/>
      </c>
    </row>
    <row r="3824" spans="1:17">
      <c r="A3824" s="1">
        <v>3821</v>
      </c>
      <c r="B3824" s="1"/>
      <c r="C3824" s="1"/>
      <c r="D3824" s="1"/>
      <c r="E3824" s="6"/>
      <c r="F3824" s="1"/>
      <c r="G3824" s="1" t="str">
        <f>IF(ISNA(VLOOKUP($C3824,'DTEN TCAP Linkage deviceId'!$A$1:$A$20000,1,FALSE)),"No","Yes")</f>
        <v>No</v>
      </c>
      <c r="H3824" s="1" t="str">
        <f>IF(ISNA(VLOOKUP($C3824,'Provisioning Requester'!$F$3:$H$20000,2,FALSE)),"No","Yes")</f>
        <v>No</v>
      </c>
      <c r="I3824" s="1" t="str">
        <f>IF($H3824="Yes",VLOOKUP($C3824,'Provisioning Requester'!$F$3:$H$20000,3,FALSE),"-")</f>
        <v>-</v>
      </c>
      <c r="J3824" s="1" t="str">
        <f>IF(OR(D3824="SVCP", E3824="TRUE"), "No", IF(ISNA(VLOOKUP($C3824,'ProvResponder deviceId'!$A$1:$A$20000,1,FALSE)),"No","Yes"))</f>
        <v>No</v>
      </c>
      <c r="K3824" s="1" t="str">
        <f>IF($J3824="Yes",VLOOKUP($C3824,'ProvResponder deviceId'!$A$1:$C$20000,3,FALSE),"-")</f>
        <v>-</v>
      </c>
      <c r="L3824" s="1" t="str">
        <f t="shared" si="118"/>
        <v/>
      </c>
      <c r="M3824" s="1" t="str">
        <f t="shared" si="119"/>
        <v/>
      </c>
      <c r="N3824" s="1" t="str">
        <f>IF(ISBLANK($C3824),"",IF(ISNA(VLOOKUP($L3824,'result messages'!$H$3:$L$11,2,FALSE)),VLOOKUP($M3824,'result messages'!$H$3:$L$11,2,FALSE),VLOOKUP($L3824,'result messages'!$H$3:$L$11,2,FALSE)))</f>
        <v/>
      </c>
      <c r="O3824" s="1" t="str">
        <f>IF(ISBLANK($C3824),"",IF(ISNA(VLOOKUP($L3824,'result messages'!$H$3:$L$11,3,FALSE)),VLOOKUP($M3824,'result messages'!$H$3:$L$11,3,FALSE),VLOOKUP($L3824,'result messages'!$H$3:$L$11,3,FALSE)))</f>
        <v/>
      </c>
      <c r="P3824" s="1" t="str">
        <f>IF(ISBLANK($C3824),"",IF(ISNA(VLOOKUP($L3824,'result messages'!$H$3:$L$11,4,FALSE)),VLOOKUP($M3824,'result messages'!$H$3:$L$11,4,FALSE),VLOOKUP($L3824,'result messages'!$H$3:$L$11,4,FALSE)))</f>
        <v/>
      </c>
      <c r="Q3824" s="1" t="str">
        <f>IF(ISBLANK($C3824),"",IF(ISNA(VLOOKUP($L3824,'result messages'!$H$3:$L$11,5,FALSE)),VLOOKUP($M3824,'result messages'!$H$3:$L$11,5,FALSE),VLOOKUP($L3824,'result messages'!$H$3:$L$11,5,FALSE)))</f>
        <v/>
      </c>
    </row>
    <row r="3825" spans="1:17">
      <c r="A3825" s="1">
        <v>3822</v>
      </c>
      <c r="B3825" s="1"/>
      <c r="C3825" s="1"/>
      <c r="D3825" s="1"/>
      <c r="E3825" s="6"/>
      <c r="F3825" s="1"/>
      <c r="G3825" s="1" t="str">
        <f>IF(ISNA(VLOOKUP($C3825,'DTEN TCAP Linkage deviceId'!$A$1:$A$20000,1,FALSE)),"No","Yes")</f>
        <v>No</v>
      </c>
      <c r="H3825" s="1" t="str">
        <f>IF(ISNA(VLOOKUP($C3825,'Provisioning Requester'!$F$3:$H$20000,2,FALSE)),"No","Yes")</f>
        <v>No</v>
      </c>
      <c r="I3825" s="1" t="str">
        <f>IF($H3825="Yes",VLOOKUP($C3825,'Provisioning Requester'!$F$3:$H$20000,3,FALSE),"-")</f>
        <v>-</v>
      </c>
      <c r="J3825" s="1" t="str">
        <f>IF(OR(D3825="SVCP", E3825="TRUE"), "No", IF(ISNA(VLOOKUP($C3825,'ProvResponder deviceId'!$A$1:$A$20000,1,FALSE)),"No","Yes"))</f>
        <v>No</v>
      </c>
      <c r="K3825" s="1" t="str">
        <f>IF($J3825="Yes",VLOOKUP($C3825,'ProvResponder deviceId'!$A$1:$C$20000,3,FALSE),"-")</f>
        <v>-</v>
      </c>
      <c r="L3825" s="1" t="str">
        <f t="shared" si="118"/>
        <v/>
      </c>
      <c r="M3825" s="1" t="str">
        <f t="shared" si="119"/>
        <v/>
      </c>
      <c r="N3825" s="1" t="str">
        <f>IF(ISBLANK($C3825),"",IF(ISNA(VLOOKUP($L3825,'result messages'!$H$3:$L$11,2,FALSE)),VLOOKUP($M3825,'result messages'!$H$3:$L$11,2,FALSE),VLOOKUP($L3825,'result messages'!$H$3:$L$11,2,FALSE)))</f>
        <v/>
      </c>
      <c r="O3825" s="1" t="str">
        <f>IF(ISBLANK($C3825),"",IF(ISNA(VLOOKUP($L3825,'result messages'!$H$3:$L$11,3,FALSE)),VLOOKUP($M3825,'result messages'!$H$3:$L$11,3,FALSE),VLOOKUP($L3825,'result messages'!$H$3:$L$11,3,FALSE)))</f>
        <v/>
      </c>
      <c r="P3825" s="1" t="str">
        <f>IF(ISBLANK($C3825),"",IF(ISNA(VLOOKUP($L3825,'result messages'!$H$3:$L$11,4,FALSE)),VLOOKUP($M3825,'result messages'!$H$3:$L$11,4,FALSE),VLOOKUP($L3825,'result messages'!$H$3:$L$11,4,FALSE)))</f>
        <v/>
      </c>
      <c r="Q3825" s="1" t="str">
        <f>IF(ISBLANK($C3825),"",IF(ISNA(VLOOKUP($L3825,'result messages'!$H$3:$L$11,5,FALSE)),VLOOKUP($M3825,'result messages'!$H$3:$L$11,5,FALSE),VLOOKUP($L3825,'result messages'!$H$3:$L$11,5,FALSE)))</f>
        <v/>
      </c>
    </row>
    <row r="3826" spans="1:17">
      <c r="A3826" s="1">
        <v>3823</v>
      </c>
      <c r="B3826" s="1"/>
      <c r="C3826" s="1"/>
      <c r="D3826" s="1"/>
      <c r="E3826" s="6"/>
      <c r="F3826" s="1"/>
      <c r="G3826" s="1" t="str">
        <f>IF(ISNA(VLOOKUP($C3826,'DTEN TCAP Linkage deviceId'!$A$1:$A$20000,1,FALSE)),"No","Yes")</f>
        <v>No</v>
      </c>
      <c r="H3826" s="1" t="str">
        <f>IF(ISNA(VLOOKUP($C3826,'Provisioning Requester'!$F$3:$H$20000,2,FALSE)),"No","Yes")</f>
        <v>No</v>
      </c>
      <c r="I3826" s="1" t="str">
        <f>IF($H3826="Yes",VLOOKUP($C3826,'Provisioning Requester'!$F$3:$H$20000,3,FALSE),"-")</f>
        <v>-</v>
      </c>
      <c r="J3826" s="1" t="str">
        <f>IF(OR(D3826="SVCP", E3826="TRUE"), "No", IF(ISNA(VLOOKUP($C3826,'ProvResponder deviceId'!$A$1:$A$20000,1,FALSE)),"No","Yes"))</f>
        <v>No</v>
      </c>
      <c r="K3826" s="1" t="str">
        <f>IF($J3826="Yes",VLOOKUP($C3826,'ProvResponder deviceId'!$A$1:$C$20000,3,FALSE),"-")</f>
        <v>-</v>
      </c>
      <c r="L3826" s="1" t="str">
        <f t="shared" si="118"/>
        <v/>
      </c>
      <c r="M3826" s="1" t="str">
        <f t="shared" si="119"/>
        <v/>
      </c>
      <c r="N3826" s="1" t="str">
        <f>IF(ISBLANK($C3826),"",IF(ISNA(VLOOKUP($L3826,'result messages'!$H$3:$L$11,2,FALSE)),VLOOKUP($M3826,'result messages'!$H$3:$L$11,2,FALSE),VLOOKUP($L3826,'result messages'!$H$3:$L$11,2,FALSE)))</f>
        <v/>
      </c>
      <c r="O3826" s="1" t="str">
        <f>IF(ISBLANK($C3826),"",IF(ISNA(VLOOKUP($L3826,'result messages'!$H$3:$L$11,3,FALSE)),VLOOKUP($M3826,'result messages'!$H$3:$L$11,3,FALSE),VLOOKUP($L3826,'result messages'!$H$3:$L$11,3,FALSE)))</f>
        <v/>
      </c>
      <c r="P3826" s="1" t="str">
        <f>IF(ISBLANK($C3826),"",IF(ISNA(VLOOKUP($L3826,'result messages'!$H$3:$L$11,4,FALSE)),VLOOKUP($M3826,'result messages'!$H$3:$L$11,4,FALSE),VLOOKUP($L3826,'result messages'!$H$3:$L$11,4,FALSE)))</f>
        <v/>
      </c>
      <c r="Q3826" s="1" t="str">
        <f>IF(ISBLANK($C3826),"",IF(ISNA(VLOOKUP($L3826,'result messages'!$H$3:$L$11,5,FALSE)),VLOOKUP($M3826,'result messages'!$H$3:$L$11,5,FALSE),VLOOKUP($L3826,'result messages'!$H$3:$L$11,5,FALSE)))</f>
        <v/>
      </c>
    </row>
    <row r="3827" spans="1:17">
      <c r="A3827" s="1">
        <v>3824</v>
      </c>
      <c r="B3827" s="1"/>
      <c r="C3827" s="1"/>
      <c r="D3827" s="1"/>
      <c r="E3827" s="6"/>
      <c r="F3827" s="1"/>
      <c r="G3827" s="1" t="str">
        <f>IF(ISNA(VLOOKUP($C3827,'DTEN TCAP Linkage deviceId'!$A$1:$A$20000,1,FALSE)),"No","Yes")</f>
        <v>No</v>
      </c>
      <c r="H3827" s="1" t="str">
        <f>IF(ISNA(VLOOKUP($C3827,'Provisioning Requester'!$F$3:$H$20000,2,FALSE)),"No","Yes")</f>
        <v>No</v>
      </c>
      <c r="I3827" s="1" t="str">
        <f>IF($H3827="Yes",VLOOKUP($C3827,'Provisioning Requester'!$F$3:$H$20000,3,FALSE),"-")</f>
        <v>-</v>
      </c>
      <c r="J3827" s="1" t="str">
        <f>IF(OR(D3827="SVCP", E3827="TRUE"), "No", IF(ISNA(VLOOKUP($C3827,'ProvResponder deviceId'!$A$1:$A$20000,1,FALSE)),"No","Yes"))</f>
        <v>No</v>
      </c>
      <c r="K3827" s="1" t="str">
        <f>IF($J3827="Yes",VLOOKUP($C3827,'ProvResponder deviceId'!$A$1:$C$20000,3,FALSE),"-")</f>
        <v>-</v>
      </c>
      <c r="L3827" s="1" t="str">
        <f t="shared" si="118"/>
        <v/>
      </c>
      <c r="M3827" s="1" t="str">
        <f t="shared" si="119"/>
        <v/>
      </c>
      <c r="N3827" s="1" t="str">
        <f>IF(ISBLANK($C3827),"",IF(ISNA(VLOOKUP($L3827,'result messages'!$H$3:$L$11,2,FALSE)),VLOOKUP($M3827,'result messages'!$H$3:$L$11,2,FALSE),VLOOKUP($L3827,'result messages'!$H$3:$L$11,2,FALSE)))</f>
        <v/>
      </c>
      <c r="O3827" s="1" t="str">
        <f>IF(ISBLANK($C3827),"",IF(ISNA(VLOOKUP($L3827,'result messages'!$H$3:$L$11,3,FALSE)),VLOOKUP($M3827,'result messages'!$H$3:$L$11,3,FALSE),VLOOKUP($L3827,'result messages'!$H$3:$L$11,3,FALSE)))</f>
        <v/>
      </c>
      <c r="P3827" s="1" t="str">
        <f>IF(ISBLANK($C3827),"",IF(ISNA(VLOOKUP($L3827,'result messages'!$H$3:$L$11,4,FALSE)),VLOOKUP($M3827,'result messages'!$H$3:$L$11,4,FALSE),VLOOKUP($L3827,'result messages'!$H$3:$L$11,4,FALSE)))</f>
        <v/>
      </c>
      <c r="Q3827" s="1" t="str">
        <f>IF(ISBLANK($C3827),"",IF(ISNA(VLOOKUP($L3827,'result messages'!$H$3:$L$11,5,FALSE)),VLOOKUP($M3827,'result messages'!$H$3:$L$11,5,FALSE),VLOOKUP($L3827,'result messages'!$H$3:$L$11,5,FALSE)))</f>
        <v/>
      </c>
    </row>
    <row r="3828" spans="1:17">
      <c r="A3828" s="1">
        <v>3825</v>
      </c>
      <c r="B3828" s="1"/>
      <c r="C3828" s="1"/>
      <c r="D3828" s="1"/>
      <c r="E3828" s="6"/>
      <c r="F3828" s="1"/>
      <c r="G3828" s="1" t="str">
        <f>IF(ISNA(VLOOKUP($C3828,'DTEN TCAP Linkage deviceId'!$A$1:$A$20000,1,FALSE)),"No","Yes")</f>
        <v>No</v>
      </c>
      <c r="H3828" s="1" t="str">
        <f>IF(ISNA(VLOOKUP($C3828,'Provisioning Requester'!$F$3:$H$20000,2,FALSE)),"No","Yes")</f>
        <v>No</v>
      </c>
      <c r="I3828" s="1" t="str">
        <f>IF($H3828="Yes",VLOOKUP($C3828,'Provisioning Requester'!$F$3:$H$20000,3,FALSE),"-")</f>
        <v>-</v>
      </c>
      <c r="J3828" s="1" t="str">
        <f>IF(OR(D3828="SVCP", E3828="TRUE"), "No", IF(ISNA(VLOOKUP($C3828,'ProvResponder deviceId'!$A$1:$A$20000,1,FALSE)),"No","Yes"))</f>
        <v>No</v>
      </c>
      <c r="K3828" s="1" t="str">
        <f>IF($J3828="Yes",VLOOKUP($C3828,'ProvResponder deviceId'!$A$1:$C$20000,3,FALSE),"-")</f>
        <v>-</v>
      </c>
      <c r="L3828" s="1" t="str">
        <f t="shared" si="118"/>
        <v/>
      </c>
      <c r="M3828" s="1" t="str">
        <f t="shared" si="119"/>
        <v/>
      </c>
      <c r="N3828" s="1" t="str">
        <f>IF(ISBLANK($C3828),"",IF(ISNA(VLOOKUP($L3828,'result messages'!$H$3:$L$11,2,FALSE)),VLOOKUP($M3828,'result messages'!$H$3:$L$11,2,FALSE),VLOOKUP($L3828,'result messages'!$H$3:$L$11,2,FALSE)))</f>
        <v/>
      </c>
      <c r="O3828" s="1" t="str">
        <f>IF(ISBLANK($C3828),"",IF(ISNA(VLOOKUP($L3828,'result messages'!$H$3:$L$11,3,FALSE)),VLOOKUP($M3828,'result messages'!$H$3:$L$11,3,FALSE),VLOOKUP($L3828,'result messages'!$H$3:$L$11,3,FALSE)))</f>
        <v/>
      </c>
      <c r="P3828" s="1" t="str">
        <f>IF(ISBLANK($C3828),"",IF(ISNA(VLOOKUP($L3828,'result messages'!$H$3:$L$11,4,FALSE)),VLOOKUP($M3828,'result messages'!$H$3:$L$11,4,FALSE),VLOOKUP($L3828,'result messages'!$H$3:$L$11,4,FALSE)))</f>
        <v/>
      </c>
      <c r="Q3828" s="1" t="str">
        <f>IF(ISBLANK($C3828),"",IF(ISNA(VLOOKUP($L3828,'result messages'!$H$3:$L$11,5,FALSE)),VLOOKUP($M3828,'result messages'!$H$3:$L$11,5,FALSE),VLOOKUP($L3828,'result messages'!$H$3:$L$11,5,FALSE)))</f>
        <v/>
      </c>
    </row>
    <row r="3829" spans="1:17">
      <c r="A3829" s="1">
        <v>3826</v>
      </c>
      <c r="B3829" s="1"/>
      <c r="C3829" s="1"/>
      <c r="D3829" s="1"/>
      <c r="E3829" s="6"/>
      <c r="F3829" s="1"/>
      <c r="G3829" s="1" t="str">
        <f>IF(ISNA(VLOOKUP($C3829,'DTEN TCAP Linkage deviceId'!$A$1:$A$20000,1,FALSE)),"No","Yes")</f>
        <v>No</v>
      </c>
      <c r="H3829" s="1" t="str">
        <f>IF(ISNA(VLOOKUP($C3829,'Provisioning Requester'!$F$3:$H$20000,2,FALSE)),"No","Yes")</f>
        <v>No</v>
      </c>
      <c r="I3829" s="1" t="str">
        <f>IF($H3829="Yes",VLOOKUP($C3829,'Provisioning Requester'!$F$3:$H$20000,3,FALSE),"-")</f>
        <v>-</v>
      </c>
      <c r="J3829" s="1" t="str">
        <f>IF(OR(D3829="SVCP", E3829="TRUE"), "No", IF(ISNA(VLOOKUP($C3829,'ProvResponder deviceId'!$A$1:$A$20000,1,FALSE)),"No","Yes"))</f>
        <v>No</v>
      </c>
      <c r="K3829" s="1" t="str">
        <f>IF($J3829="Yes",VLOOKUP($C3829,'ProvResponder deviceId'!$A$1:$C$20000,3,FALSE),"-")</f>
        <v>-</v>
      </c>
      <c r="L3829" s="1" t="str">
        <f t="shared" si="118"/>
        <v/>
      </c>
      <c r="M3829" s="1" t="str">
        <f t="shared" si="119"/>
        <v/>
      </c>
      <c r="N3829" s="1" t="str">
        <f>IF(ISBLANK($C3829),"",IF(ISNA(VLOOKUP($L3829,'result messages'!$H$3:$L$11,2,FALSE)),VLOOKUP($M3829,'result messages'!$H$3:$L$11,2,FALSE),VLOOKUP($L3829,'result messages'!$H$3:$L$11,2,FALSE)))</f>
        <v/>
      </c>
      <c r="O3829" s="1" t="str">
        <f>IF(ISBLANK($C3829),"",IF(ISNA(VLOOKUP($L3829,'result messages'!$H$3:$L$11,3,FALSE)),VLOOKUP($M3829,'result messages'!$H$3:$L$11,3,FALSE),VLOOKUP($L3829,'result messages'!$H$3:$L$11,3,FALSE)))</f>
        <v/>
      </c>
      <c r="P3829" s="1" t="str">
        <f>IF(ISBLANK($C3829),"",IF(ISNA(VLOOKUP($L3829,'result messages'!$H$3:$L$11,4,FALSE)),VLOOKUP($M3829,'result messages'!$H$3:$L$11,4,FALSE),VLOOKUP($L3829,'result messages'!$H$3:$L$11,4,FALSE)))</f>
        <v/>
      </c>
      <c r="Q3829" s="1" t="str">
        <f>IF(ISBLANK($C3829),"",IF(ISNA(VLOOKUP($L3829,'result messages'!$H$3:$L$11,5,FALSE)),VLOOKUP($M3829,'result messages'!$H$3:$L$11,5,FALSE),VLOOKUP($L3829,'result messages'!$H$3:$L$11,5,FALSE)))</f>
        <v/>
      </c>
    </row>
    <row r="3830" spans="1:17">
      <c r="A3830" s="1">
        <v>3827</v>
      </c>
      <c r="B3830" s="1"/>
      <c r="C3830" s="1"/>
      <c r="D3830" s="1"/>
      <c r="E3830" s="6"/>
      <c r="F3830" s="1"/>
      <c r="G3830" s="1" t="str">
        <f>IF(ISNA(VLOOKUP($C3830,'DTEN TCAP Linkage deviceId'!$A$1:$A$20000,1,FALSE)),"No","Yes")</f>
        <v>No</v>
      </c>
      <c r="H3830" s="1" t="str">
        <f>IF(ISNA(VLOOKUP($C3830,'Provisioning Requester'!$F$3:$H$20000,2,FALSE)),"No","Yes")</f>
        <v>No</v>
      </c>
      <c r="I3830" s="1" t="str">
        <f>IF($H3830="Yes",VLOOKUP($C3830,'Provisioning Requester'!$F$3:$H$20000,3,FALSE),"-")</f>
        <v>-</v>
      </c>
      <c r="J3830" s="1" t="str">
        <f>IF(OR(D3830="SVCP", E3830="TRUE"), "No", IF(ISNA(VLOOKUP($C3830,'ProvResponder deviceId'!$A$1:$A$20000,1,FALSE)),"No","Yes"))</f>
        <v>No</v>
      </c>
      <c r="K3830" s="1" t="str">
        <f>IF($J3830="Yes",VLOOKUP($C3830,'ProvResponder deviceId'!$A$1:$C$20000,3,FALSE),"-")</f>
        <v>-</v>
      </c>
      <c r="L3830" s="1" t="str">
        <f t="shared" si="118"/>
        <v/>
      </c>
      <c r="M3830" s="1" t="str">
        <f t="shared" si="119"/>
        <v/>
      </c>
      <c r="N3830" s="1" t="str">
        <f>IF(ISBLANK($C3830),"",IF(ISNA(VLOOKUP($L3830,'result messages'!$H$3:$L$11,2,FALSE)),VLOOKUP($M3830,'result messages'!$H$3:$L$11,2,FALSE),VLOOKUP($L3830,'result messages'!$H$3:$L$11,2,FALSE)))</f>
        <v/>
      </c>
      <c r="O3830" s="1" t="str">
        <f>IF(ISBLANK($C3830),"",IF(ISNA(VLOOKUP($L3830,'result messages'!$H$3:$L$11,3,FALSE)),VLOOKUP($M3830,'result messages'!$H$3:$L$11,3,FALSE),VLOOKUP($L3830,'result messages'!$H$3:$L$11,3,FALSE)))</f>
        <v/>
      </c>
      <c r="P3830" s="1" t="str">
        <f>IF(ISBLANK($C3830),"",IF(ISNA(VLOOKUP($L3830,'result messages'!$H$3:$L$11,4,FALSE)),VLOOKUP($M3830,'result messages'!$H$3:$L$11,4,FALSE),VLOOKUP($L3830,'result messages'!$H$3:$L$11,4,FALSE)))</f>
        <v/>
      </c>
      <c r="Q3830" s="1" t="str">
        <f>IF(ISBLANK($C3830),"",IF(ISNA(VLOOKUP($L3830,'result messages'!$H$3:$L$11,5,FALSE)),VLOOKUP($M3830,'result messages'!$H$3:$L$11,5,FALSE),VLOOKUP($L3830,'result messages'!$H$3:$L$11,5,FALSE)))</f>
        <v/>
      </c>
    </row>
    <row r="3831" spans="1:17">
      <c r="A3831" s="1">
        <v>3828</v>
      </c>
      <c r="B3831" s="1"/>
      <c r="C3831" s="1"/>
      <c r="D3831" s="1"/>
      <c r="E3831" s="6"/>
      <c r="F3831" s="1"/>
      <c r="G3831" s="1" t="str">
        <f>IF(ISNA(VLOOKUP($C3831,'DTEN TCAP Linkage deviceId'!$A$1:$A$20000,1,FALSE)),"No","Yes")</f>
        <v>No</v>
      </c>
      <c r="H3831" s="1" t="str">
        <f>IF(ISNA(VLOOKUP($C3831,'Provisioning Requester'!$F$3:$H$20000,2,FALSE)),"No","Yes")</f>
        <v>No</v>
      </c>
      <c r="I3831" s="1" t="str">
        <f>IF($H3831="Yes",VLOOKUP($C3831,'Provisioning Requester'!$F$3:$H$20000,3,FALSE),"-")</f>
        <v>-</v>
      </c>
      <c r="J3831" s="1" t="str">
        <f>IF(OR(D3831="SVCP", E3831="TRUE"), "No", IF(ISNA(VLOOKUP($C3831,'ProvResponder deviceId'!$A$1:$A$20000,1,FALSE)),"No","Yes"))</f>
        <v>No</v>
      </c>
      <c r="K3831" s="1" t="str">
        <f>IF($J3831="Yes",VLOOKUP($C3831,'ProvResponder deviceId'!$A$1:$C$20000,3,FALSE),"-")</f>
        <v>-</v>
      </c>
      <c r="L3831" s="1" t="str">
        <f t="shared" si="118"/>
        <v/>
      </c>
      <c r="M3831" s="1" t="str">
        <f t="shared" si="119"/>
        <v/>
      </c>
      <c r="N3831" s="1" t="str">
        <f>IF(ISBLANK($C3831),"",IF(ISNA(VLOOKUP($L3831,'result messages'!$H$3:$L$11,2,FALSE)),VLOOKUP($M3831,'result messages'!$H$3:$L$11,2,FALSE),VLOOKUP($L3831,'result messages'!$H$3:$L$11,2,FALSE)))</f>
        <v/>
      </c>
      <c r="O3831" s="1" t="str">
        <f>IF(ISBLANK($C3831),"",IF(ISNA(VLOOKUP($L3831,'result messages'!$H$3:$L$11,3,FALSE)),VLOOKUP($M3831,'result messages'!$H$3:$L$11,3,FALSE),VLOOKUP($L3831,'result messages'!$H$3:$L$11,3,FALSE)))</f>
        <v/>
      </c>
      <c r="P3831" s="1" t="str">
        <f>IF(ISBLANK($C3831),"",IF(ISNA(VLOOKUP($L3831,'result messages'!$H$3:$L$11,4,FALSE)),VLOOKUP($M3831,'result messages'!$H$3:$L$11,4,FALSE),VLOOKUP($L3831,'result messages'!$H$3:$L$11,4,FALSE)))</f>
        <v/>
      </c>
      <c r="Q3831" s="1" t="str">
        <f>IF(ISBLANK($C3831),"",IF(ISNA(VLOOKUP($L3831,'result messages'!$H$3:$L$11,5,FALSE)),VLOOKUP($M3831,'result messages'!$H$3:$L$11,5,FALSE),VLOOKUP($L3831,'result messages'!$H$3:$L$11,5,FALSE)))</f>
        <v/>
      </c>
    </row>
    <row r="3832" spans="1:17">
      <c r="A3832" s="1">
        <v>3829</v>
      </c>
      <c r="B3832" s="1"/>
      <c r="C3832" s="1"/>
      <c r="D3832" s="1"/>
      <c r="E3832" s="6"/>
      <c r="F3832" s="1"/>
      <c r="G3832" s="1" t="str">
        <f>IF(ISNA(VLOOKUP($C3832,'DTEN TCAP Linkage deviceId'!$A$1:$A$20000,1,FALSE)),"No","Yes")</f>
        <v>No</v>
      </c>
      <c r="H3832" s="1" t="str">
        <f>IF(ISNA(VLOOKUP($C3832,'Provisioning Requester'!$F$3:$H$20000,2,FALSE)),"No","Yes")</f>
        <v>No</v>
      </c>
      <c r="I3832" s="1" t="str">
        <f>IF($H3832="Yes",VLOOKUP($C3832,'Provisioning Requester'!$F$3:$H$20000,3,FALSE),"-")</f>
        <v>-</v>
      </c>
      <c r="J3832" s="1" t="str">
        <f>IF(OR(D3832="SVCP", E3832="TRUE"), "No", IF(ISNA(VLOOKUP($C3832,'ProvResponder deviceId'!$A$1:$A$20000,1,FALSE)),"No","Yes"))</f>
        <v>No</v>
      </c>
      <c r="K3832" s="1" t="str">
        <f>IF($J3832="Yes",VLOOKUP($C3832,'ProvResponder deviceId'!$A$1:$C$20000,3,FALSE),"-")</f>
        <v>-</v>
      </c>
      <c r="L3832" s="1" t="str">
        <f t="shared" si="118"/>
        <v/>
      </c>
      <c r="M3832" s="1" t="str">
        <f t="shared" si="119"/>
        <v/>
      </c>
      <c r="N3832" s="1" t="str">
        <f>IF(ISBLANK($C3832),"",IF(ISNA(VLOOKUP($L3832,'result messages'!$H$3:$L$11,2,FALSE)),VLOOKUP($M3832,'result messages'!$H$3:$L$11,2,FALSE),VLOOKUP($L3832,'result messages'!$H$3:$L$11,2,FALSE)))</f>
        <v/>
      </c>
      <c r="O3832" s="1" t="str">
        <f>IF(ISBLANK($C3832),"",IF(ISNA(VLOOKUP($L3832,'result messages'!$H$3:$L$11,3,FALSE)),VLOOKUP($M3832,'result messages'!$H$3:$L$11,3,FALSE),VLOOKUP($L3832,'result messages'!$H$3:$L$11,3,FALSE)))</f>
        <v/>
      </c>
      <c r="P3832" s="1" t="str">
        <f>IF(ISBLANK($C3832),"",IF(ISNA(VLOOKUP($L3832,'result messages'!$H$3:$L$11,4,FALSE)),VLOOKUP($M3832,'result messages'!$H$3:$L$11,4,FALSE),VLOOKUP($L3832,'result messages'!$H$3:$L$11,4,FALSE)))</f>
        <v/>
      </c>
      <c r="Q3832" s="1" t="str">
        <f>IF(ISBLANK($C3832),"",IF(ISNA(VLOOKUP($L3832,'result messages'!$H$3:$L$11,5,FALSE)),VLOOKUP($M3832,'result messages'!$H$3:$L$11,5,FALSE),VLOOKUP($L3832,'result messages'!$H$3:$L$11,5,FALSE)))</f>
        <v/>
      </c>
    </row>
    <row r="3833" spans="1:17">
      <c r="A3833" s="1">
        <v>3830</v>
      </c>
      <c r="B3833" s="1"/>
      <c r="C3833" s="1"/>
      <c r="D3833" s="1"/>
      <c r="E3833" s="6"/>
      <c r="F3833" s="1"/>
      <c r="G3833" s="1" t="str">
        <f>IF(ISNA(VLOOKUP($C3833,'DTEN TCAP Linkage deviceId'!$A$1:$A$20000,1,FALSE)),"No","Yes")</f>
        <v>No</v>
      </c>
      <c r="H3833" s="1" t="str">
        <f>IF(ISNA(VLOOKUP($C3833,'Provisioning Requester'!$F$3:$H$20000,2,FALSE)),"No","Yes")</f>
        <v>No</v>
      </c>
      <c r="I3833" s="1" t="str">
        <f>IF($H3833="Yes",VLOOKUP($C3833,'Provisioning Requester'!$F$3:$H$20000,3,FALSE),"-")</f>
        <v>-</v>
      </c>
      <c r="J3833" s="1" t="str">
        <f>IF(OR(D3833="SVCP", E3833="TRUE"), "No", IF(ISNA(VLOOKUP($C3833,'ProvResponder deviceId'!$A$1:$A$20000,1,FALSE)),"No","Yes"))</f>
        <v>No</v>
      </c>
      <c r="K3833" s="1" t="str">
        <f>IF($J3833="Yes",VLOOKUP($C3833,'ProvResponder deviceId'!$A$1:$C$20000,3,FALSE),"-")</f>
        <v>-</v>
      </c>
      <c r="L3833" s="1" t="str">
        <f t="shared" si="118"/>
        <v/>
      </c>
      <c r="M3833" s="1" t="str">
        <f t="shared" si="119"/>
        <v/>
      </c>
      <c r="N3833" s="1" t="str">
        <f>IF(ISBLANK($C3833),"",IF(ISNA(VLOOKUP($L3833,'result messages'!$H$3:$L$11,2,FALSE)),VLOOKUP($M3833,'result messages'!$H$3:$L$11,2,FALSE),VLOOKUP($L3833,'result messages'!$H$3:$L$11,2,FALSE)))</f>
        <v/>
      </c>
      <c r="O3833" s="1" t="str">
        <f>IF(ISBLANK($C3833),"",IF(ISNA(VLOOKUP($L3833,'result messages'!$H$3:$L$11,3,FALSE)),VLOOKUP($M3833,'result messages'!$H$3:$L$11,3,FALSE),VLOOKUP($L3833,'result messages'!$H$3:$L$11,3,FALSE)))</f>
        <v/>
      </c>
      <c r="P3833" s="1" t="str">
        <f>IF(ISBLANK($C3833),"",IF(ISNA(VLOOKUP($L3833,'result messages'!$H$3:$L$11,4,FALSE)),VLOOKUP($M3833,'result messages'!$H$3:$L$11,4,FALSE),VLOOKUP($L3833,'result messages'!$H$3:$L$11,4,FALSE)))</f>
        <v/>
      </c>
      <c r="Q3833" s="1" t="str">
        <f>IF(ISBLANK($C3833),"",IF(ISNA(VLOOKUP($L3833,'result messages'!$H$3:$L$11,5,FALSE)),VLOOKUP($M3833,'result messages'!$H$3:$L$11,5,FALSE),VLOOKUP($L3833,'result messages'!$H$3:$L$11,5,FALSE)))</f>
        <v/>
      </c>
    </row>
    <row r="3834" spans="1:17">
      <c r="A3834" s="1">
        <v>3831</v>
      </c>
      <c r="B3834" s="1"/>
      <c r="C3834" s="1"/>
      <c r="D3834" s="1"/>
      <c r="E3834" s="6"/>
      <c r="F3834" s="1"/>
      <c r="G3834" s="1" t="str">
        <f>IF(ISNA(VLOOKUP($C3834,'DTEN TCAP Linkage deviceId'!$A$1:$A$20000,1,FALSE)),"No","Yes")</f>
        <v>No</v>
      </c>
      <c r="H3834" s="1" t="str">
        <f>IF(ISNA(VLOOKUP($C3834,'Provisioning Requester'!$F$3:$H$20000,2,FALSE)),"No","Yes")</f>
        <v>No</v>
      </c>
      <c r="I3834" s="1" t="str">
        <f>IF($H3834="Yes",VLOOKUP($C3834,'Provisioning Requester'!$F$3:$H$20000,3,FALSE),"-")</f>
        <v>-</v>
      </c>
      <c r="J3834" s="1" t="str">
        <f>IF(OR(D3834="SVCP", E3834="TRUE"), "No", IF(ISNA(VLOOKUP($C3834,'ProvResponder deviceId'!$A$1:$A$20000,1,FALSE)),"No","Yes"))</f>
        <v>No</v>
      </c>
      <c r="K3834" s="1" t="str">
        <f>IF($J3834="Yes",VLOOKUP($C3834,'ProvResponder deviceId'!$A$1:$C$20000,3,FALSE),"-")</f>
        <v>-</v>
      </c>
      <c r="L3834" s="1" t="str">
        <f t="shared" si="118"/>
        <v/>
      </c>
      <c r="M3834" s="1" t="str">
        <f t="shared" si="119"/>
        <v/>
      </c>
      <c r="N3834" s="1" t="str">
        <f>IF(ISBLANK($C3834),"",IF(ISNA(VLOOKUP($L3834,'result messages'!$H$3:$L$11,2,FALSE)),VLOOKUP($M3834,'result messages'!$H$3:$L$11,2,FALSE),VLOOKUP($L3834,'result messages'!$H$3:$L$11,2,FALSE)))</f>
        <v/>
      </c>
      <c r="O3834" s="1" t="str">
        <f>IF(ISBLANK($C3834),"",IF(ISNA(VLOOKUP($L3834,'result messages'!$H$3:$L$11,3,FALSE)),VLOOKUP($M3834,'result messages'!$H$3:$L$11,3,FALSE),VLOOKUP($L3834,'result messages'!$H$3:$L$11,3,FALSE)))</f>
        <v/>
      </c>
      <c r="P3834" s="1" t="str">
        <f>IF(ISBLANK($C3834),"",IF(ISNA(VLOOKUP($L3834,'result messages'!$H$3:$L$11,4,FALSE)),VLOOKUP($M3834,'result messages'!$H$3:$L$11,4,FALSE),VLOOKUP($L3834,'result messages'!$H$3:$L$11,4,FALSE)))</f>
        <v/>
      </c>
      <c r="Q3834" s="1" t="str">
        <f>IF(ISBLANK($C3834),"",IF(ISNA(VLOOKUP($L3834,'result messages'!$H$3:$L$11,5,FALSE)),VLOOKUP($M3834,'result messages'!$H$3:$L$11,5,FALSE),VLOOKUP($L3834,'result messages'!$H$3:$L$11,5,FALSE)))</f>
        <v/>
      </c>
    </row>
    <row r="3835" spans="1:17">
      <c r="A3835" s="1">
        <v>3832</v>
      </c>
      <c r="B3835" s="1"/>
      <c r="C3835" s="1"/>
      <c r="D3835" s="1"/>
      <c r="E3835" s="6"/>
      <c r="F3835" s="1"/>
      <c r="G3835" s="1" t="str">
        <f>IF(ISNA(VLOOKUP($C3835,'DTEN TCAP Linkage deviceId'!$A$1:$A$20000,1,FALSE)),"No","Yes")</f>
        <v>No</v>
      </c>
      <c r="H3835" s="1" t="str">
        <f>IF(ISNA(VLOOKUP($C3835,'Provisioning Requester'!$F$3:$H$20000,2,FALSE)),"No","Yes")</f>
        <v>No</v>
      </c>
      <c r="I3835" s="1" t="str">
        <f>IF($H3835="Yes",VLOOKUP($C3835,'Provisioning Requester'!$F$3:$H$20000,3,FALSE),"-")</f>
        <v>-</v>
      </c>
      <c r="J3835" s="1" t="str">
        <f>IF(OR(D3835="SVCP", E3835="TRUE"), "No", IF(ISNA(VLOOKUP($C3835,'ProvResponder deviceId'!$A$1:$A$20000,1,FALSE)),"No","Yes"))</f>
        <v>No</v>
      </c>
      <c r="K3835" s="1" t="str">
        <f>IF($J3835="Yes",VLOOKUP($C3835,'ProvResponder deviceId'!$A$1:$C$20000,3,FALSE),"-")</f>
        <v>-</v>
      </c>
      <c r="L3835" s="1" t="str">
        <f t="shared" si="118"/>
        <v/>
      </c>
      <c r="M3835" s="1" t="str">
        <f t="shared" si="119"/>
        <v/>
      </c>
      <c r="N3835" s="1" t="str">
        <f>IF(ISBLANK($C3835),"",IF(ISNA(VLOOKUP($L3835,'result messages'!$H$3:$L$11,2,FALSE)),VLOOKUP($M3835,'result messages'!$H$3:$L$11,2,FALSE),VLOOKUP($L3835,'result messages'!$H$3:$L$11,2,FALSE)))</f>
        <v/>
      </c>
      <c r="O3835" s="1" t="str">
        <f>IF(ISBLANK($C3835),"",IF(ISNA(VLOOKUP($L3835,'result messages'!$H$3:$L$11,3,FALSE)),VLOOKUP($M3835,'result messages'!$H$3:$L$11,3,FALSE),VLOOKUP($L3835,'result messages'!$H$3:$L$11,3,FALSE)))</f>
        <v/>
      </c>
      <c r="P3835" s="1" t="str">
        <f>IF(ISBLANK($C3835),"",IF(ISNA(VLOOKUP($L3835,'result messages'!$H$3:$L$11,4,FALSE)),VLOOKUP($M3835,'result messages'!$H$3:$L$11,4,FALSE),VLOOKUP($L3835,'result messages'!$H$3:$L$11,4,FALSE)))</f>
        <v/>
      </c>
      <c r="Q3835" s="1" t="str">
        <f>IF(ISBLANK($C3835),"",IF(ISNA(VLOOKUP($L3835,'result messages'!$H$3:$L$11,5,FALSE)),VLOOKUP($M3835,'result messages'!$H$3:$L$11,5,FALSE),VLOOKUP($L3835,'result messages'!$H$3:$L$11,5,FALSE)))</f>
        <v/>
      </c>
    </row>
    <row r="3836" spans="1:17">
      <c r="A3836" s="1">
        <v>3833</v>
      </c>
      <c r="B3836" s="1"/>
      <c r="C3836" s="1"/>
      <c r="D3836" s="1"/>
      <c r="E3836" s="6"/>
      <c r="F3836" s="1"/>
      <c r="G3836" s="1" t="str">
        <f>IF(ISNA(VLOOKUP($C3836,'DTEN TCAP Linkage deviceId'!$A$1:$A$20000,1,FALSE)),"No","Yes")</f>
        <v>No</v>
      </c>
      <c r="H3836" s="1" t="str">
        <f>IF(ISNA(VLOOKUP($C3836,'Provisioning Requester'!$F$3:$H$20000,2,FALSE)),"No","Yes")</f>
        <v>No</v>
      </c>
      <c r="I3836" s="1" t="str">
        <f>IF($H3836="Yes",VLOOKUP($C3836,'Provisioning Requester'!$F$3:$H$20000,3,FALSE),"-")</f>
        <v>-</v>
      </c>
      <c r="J3836" s="1" t="str">
        <f>IF(OR(D3836="SVCP", E3836="TRUE"), "No", IF(ISNA(VLOOKUP($C3836,'ProvResponder deviceId'!$A$1:$A$20000,1,FALSE)),"No","Yes"))</f>
        <v>No</v>
      </c>
      <c r="K3836" s="1" t="str">
        <f>IF($J3836="Yes",VLOOKUP($C3836,'ProvResponder deviceId'!$A$1:$C$20000,3,FALSE),"-")</f>
        <v>-</v>
      </c>
      <c r="L3836" s="1" t="str">
        <f t="shared" si="118"/>
        <v/>
      </c>
      <c r="M3836" s="1" t="str">
        <f t="shared" si="119"/>
        <v/>
      </c>
      <c r="N3836" s="1" t="str">
        <f>IF(ISBLANK($C3836),"",IF(ISNA(VLOOKUP($L3836,'result messages'!$H$3:$L$11,2,FALSE)),VLOOKUP($M3836,'result messages'!$H$3:$L$11,2,FALSE),VLOOKUP($L3836,'result messages'!$H$3:$L$11,2,FALSE)))</f>
        <v/>
      </c>
      <c r="O3836" s="1" t="str">
        <f>IF(ISBLANK($C3836),"",IF(ISNA(VLOOKUP($L3836,'result messages'!$H$3:$L$11,3,FALSE)),VLOOKUP($M3836,'result messages'!$H$3:$L$11,3,FALSE),VLOOKUP($L3836,'result messages'!$H$3:$L$11,3,FALSE)))</f>
        <v/>
      </c>
      <c r="P3836" s="1" t="str">
        <f>IF(ISBLANK($C3836),"",IF(ISNA(VLOOKUP($L3836,'result messages'!$H$3:$L$11,4,FALSE)),VLOOKUP($M3836,'result messages'!$H$3:$L$11,4,FALSE),VLOOKUP($L3836,'result messages'!$H$3:$L$11,4,FALSE)))</f>
        <v/>
      </c>
      <c r="Q3836" s="1" t="str">
        <f>IF(ISBLANK($C3836),"",IF(ISNA(VLOOKUP($L3836,'result messages'!$H$3:$L$11,5,FALSE)),VLOOKUP($M3836,'result messages'!$H$3:$L$11,5,FALSE),VLOOKUP($L3836,'result messages'!$H$3:$L$11,5,FALSE)))</f>
        <v/>
      </c>
    </row>
    <row r="3837" spans="1:17">
      <c r="A3837" s="1">
        <v>3834</v>
      </c>
      <c r="B3837" s="1"/>
      <c r="C3837" s="1"/>
      <c r="D3837" s="1"/>
      <c r="E3837" s="6"/>
      <c r="F3837" s="1"/>
      <c r="G3837" s="1" t="str">
        <f>IF(ISNA(VLOOKUP($C3837,'DTEN TCAP Linkage deviceId'!$A$1:$A$20000,1,FALSE)),"No","Yes")</f>
        <v>No</v>
      </c>
      <c r="H3837" s="1" t="str">
        <f>IF(ISNA(VLOOKUP($C3837,'Provisioning Requester'!$F$3:$H$20000,2,FALSE)),"No","Yes")</f>
        <v>No</v>
      </c>
      <c r="I3837" s="1" t="str">
        <f>IF($H3837="Yes",VLOOKUP($C3837,'Provisioning Requester'!$F$3:$H$20000,3,FALSE),"-")</f>
        <v>-</v>
      </c>
      <c r="J3837" s="1" t="str">
        <f>IF(OR(D3837="SVCP", E3837="TRUE"), "No", IF(ISNA(VLOOKUP($C3837,'ProvResponder deviceId'!$A$1:$A$20000,1,FALSE)),"No","Yes"))</f>
        <v>No</v>
      </c>
      <c r="K3837" s="1" t="str">
        <f>IF($J3837="Yes",VLOOKUP($C3837,'ProvResponder deviceId'!$A$1:$C$20000,3,FALSE),"-")</f>
        <v>-</v>
      </c>
      <c r="L3837" s="1" t="str">
        <f t="shared" si="118"/>
        <v/>
      </c>
      <c r="M3837" s="1" t="str">
        <f t="shared" si="119"/>
        <v/>
      </c>
      <c r="N3837" s="1" t="str">
        <f>IF(ISBLANK($C3837),"",IF(ISNA(VLOOKUP($L3837,'result messages'!$H$3:$L$11,2,FALSE)),VLOOKUP($M3837,'result messages'!$H$3:$L$11,2,FALSE),VLOOKUP($L3837,'result messages'!$H$3:$L$11,2,FALSE)))</f>
        <v/>
      </c>
      <c r="O3837" s="1" t="str">
        <f>IF(ISBLANK($C3837),"",IF(ISNA(VLOOKUP($L3837,'result messages'!$H$3:$L$11,3,FALSE)),VLOOKUP($M3837,'result messages'!$H$3:$L$11,3,FALSE),VLOOKUP($L3837,'result messages'!$H$3:$L$11,3,FALSE)))</f>
        <v/>
      </c>
      <c r="P3837" s="1" t="str">
        <f>IF(ISBLANK($C3837),"",IF(ISNA(VLOOKUP($L3837,'result messages'!$H$3:$L$11,4,FALSE)),VLOOKUP($M3837,'result messages'!$H$3:$L$11,4,FALSE),VLOOKUP($L3837,'result messages'!$H$3:$L$11,4,FALSE)))</f>
        <v/>
      </c>
      <c r="Q3837" s="1" t="str">
        <f>IF(ISBLANK($C3837),"",IF(ISNA(VLOOKUP($L3837,'result messages'!$H$3:$L$11,5,FALSE)),VLOOKUP($M3837,'result messages'!$H$3:$L$11,5,FALSE),VLOOKUP($L3837,'result messages'!$H$3:$L$11,5,FALSE)))</f>
        <v/>
      </c>
    </row>
    <row r="3838" spans="1:17">
      <c r="A3838" s="1">
        <v>3835</v>
      </c>
      <c r="B3838" s="1"/>
      <c r="C3838" s="1"/>
      <c r="D3838" s="1"/>
      <c r="E3838" s="6"/>
      <c r="F3838" s="1"/>
      <c r="G3838" s="1" t="str">
        <f>IF(ISNA(VLOOKUP($C3838,'DTEN TCAP Linkage deviceId'!$A$1:$A$20000,1,FALSE)),"No","Yes")</f>
        <v>No</v>
      </c>
      <c r="H3838" s="1" t="str">
        <f>IF(ISNA(VLOOKUP($C3838,'Provisioning Requester'!$F$3:$H$20000,2,FALSE)),"No","Yes")</f>
        <v>No</v>
      </c>
      <c r="I3838" s="1" t="str">
        <f>IF($H3838="Yes",VLOOKUP($C3838,'Provisioning Requester'!$F$3:$H$20000,3,FALSE),"-")</f>
        <v>-</v>
      </c>
      <c r="J3838" s="1" t="str">
        <f>IF(OR(D3838="SVCP", E3838="TRUE"), "No", IF(ISNA(VLOOKUP($C3838,'ProvResponder deviceId'!$A$1:$A$20000,1,FALSE)),"No","Yes"))</f>
        <v>No</v>
      </c>
      <c r="K3838" s="1" t="str">
        <f>IF($J3838="Yes",VLOOKUP($C3838,'ProvResponder deviceId'!$A$1:$C$20000,3,FALSE),"-")</f>
        <v>-</v>
      </c>
      <c r="L3838" s="1" t="str">
        <f t="shared" si="118"/>
        <v/>
      </c>
      <c r="M3838" s="1" t="str">
        <f t="shared" si="119"/>
        <v/>
      </c>
      <c r="N3838" s="1" t="str">
        <f>IF(ISBLANK($C3838),"",IF(ISNA(VLOOKUP($L3838,'result messages'!$H$3:$L$11,2,FALSE)),VLOOKUP($M3838,'result messages'!$H$3:$L$11,2,FALSE),VLOOKUP($L3838,'result messages'!$H$3:$L$11,2,FALSE)))</f>
        <v/>
      </c>
      <c r="O3838" s="1" t="str">
        <f>IF(ISBLANK($C3838),"",IF(ISNA(VLOOKUP($L3838,'result messages'!$H$3:$L$11,3,FALSE)),VLOOKUP($M3838,'result messages'!$H$3:$L$11,3,FALSE),VLOOKUP($L3838,'result messages'!$H$3:$L$11,3,FALSE)))</f>
        <v/>
      </c>
      <c r="P3838" s="1" t="str">
        <f>IF(ISBLANK($C3838),"",IF(ISNA(VLOOKUP($L3838,'result messages'!$H$3:$L$11,4,FALSE)),VLOOKUP($M3838,'result messages'!$H$3:$L$11,4,FALSE),VLOOKUP($L3838,'result messages'!$H$3:$L$11,4,FALSE)))</f>
        <v/>
      </c>
      <c r="Q3838" s="1" t="str">
        <f>IF(ISBLANK($C3838),"",IF(ISNA(VLOOKUP($L3838,'result messages'!$H$3:$L$11,5,FALSE)),VLOOKUP($M3838,'result messages'!$H$3:$L$11,5,FALSE),VLOOKUP($L3838,'result messages'!$H$3:$L$11,5,FALSE)))</f>
        <v/>
      </c>
    </row>
    <row r="3839" spans="1:17">
      <c r="A3839" s="1">
        <v>3836</v>
      </c>
      <c r="B3839" s="1"/>
      <c r="C3839" s="1"/>
      <c r="D3839" s="1"/>
      <c r="E3839" s="6"/>
      <c r="F3839" s="1"/>
      <c r="G3839" s="1" t="str">
        <f>IF(ISNA(VLOOKUP($C3839,'DTEN TCAP Linkage deviceId'!$A$1:$A$20000,1,FALSE)),"No","Yes")</f>
        <v>No</v>
      </c>
      <c r="H3839" s="1" t="str">
        <f>IF(ISNA(VLOOKUP($C3839,'Provisioning Requester'!$F$3:$H$20000,2,FALSE)),"No","Yes")</f>
        <v>No</v>
      </c>
      <c r="I3839" s="1" t="str">
        <f>IF($H3839="Yes",VLOOKUP($C3839,'Provisioning Requester'!$F$3:$H$20000,3,FALSE),"-")</f>
        <v>-</v>
      </c>
      <c r="J3839" s="1" t="str">
        <f>IF(OR(D3839="SVCP", E3839="TRUE"), "No", IF(ISNA(VLOOKUP($C3839,'ProvResponder deviceId'!$A$1:$A$20000,1,FALSE)),"No","Yes"))</f>
        <v>No</v>
      </c>
      <c r="K3839" s="1" t="str">
        <f>IF($J3839="Yes",VLOOKUP($C3839,'ProvResponder deviceId'!$A$1:$C$20000,3,FALSE),"-")</f>
        <v>-</v>
      </c>
      <c r="L3839" s="1" t="str">
        <f t="shared" si="118"/>
        <v/>
      </c>
      <c r="M3839" s="1" t="str">
        <f t="shared" si="119"/>
        <v/>
      </c>
      <c r="N3839" s="1" t="str">
        <f>IF(ISBLANK($C3839),"",IF(ISNA(VLOOKUP($L3839,'result messages'!$H$3:$L$11,2,FALSE)),VLOOKUP($M3839,'result messages'!$H$3:$L$11,2,FALSE),VLOOKUP($L3839,'result messages'!$H$3:$L$11,2,FALSE)))</f>
        <v/>
      </c>
      <c r="O3839" s="1" t="str">
        <f>IF(ISBLANK($C3839),"",IF(ISNA(VLOOKUP($L3839,'result messages'!$H$3:$L$11,3,FALSE)),VLOOKUP($M3839,'result messages'!$H$3:$L$11,3,FALSE),VLOOKUP($L3839,'result messages'!$H$3:$L$11,3,FALSE)))</f>
        <v/>
      </c>
      <c r="P3839" s="1" t="str">
        <f>IF(ISBLANK($C3839),"",IF(ISNA(VLOOKUP($L3839,'result messages'!$H$3:$L$11,4,FALSE)),VLOOKUP($M3839,'result messages'!$H$3:$L$11,4,FALSE),VLOOKUP($L3839,'result messages'!$H$3:$L$11,4,FALSE)))</f>
        <v/>
      </c>
      <c r="Q3839" s="1" t="str">
        <f>IF(ISBLANK($C3839),"",IF(ISNA(VLOOKUP($L3839,'result messages'!$H$3:$L$11,5,FALSE)),VLOOKUP($M3839,'result messages'!$H$3:$L$11,5,FALSE),VLOOKUP($L3839,'result messages'!$H$3:$L$11,5,FALSE)))</f>
        <v/>
      </c>
    </row>
    <row r="3840" spans="1:17">
      <c r="A3840" s="1">
        <v>3837</v>
      </c>
      <c r="B3840" s="1"/>
      <c r="C3840" s="1"/>
      <c r="D3840" s="1"/>
      <c r="E3840" s="6"/>
      <c r="F3840" s="1"/>
      <c r="G3840" s="1" t="str">
        <f>IF(ISNA(VLOOKUP($C3840,'DTEN TCAP Linkage deviceId'!$A$1:$A$20000,1,FALSE)),"No","Yes")</f>
        <v>No</v>
      </c>
      <c r="H3840" s="1" t="str">
        <f>IF(ISNA(VLOOKUP($C3840,'Provisioning Requester'!$F$3:$H$20000,2,FALSE)),"No","Yes")</f>
        <v>No</v>
      </c>
      <c r="I3840" s="1" t="str">
        <f>IF($H3840="Yes",VLOOKUP($C3840,'Provisioning Requester'!$F$3:$H$20000,3,FALSE),"-")</f>
        <v>-</v>
      </c>
      <c r="J3840" s="1" t="str">
        <f>IF(OR(D3840="SVCP", E3840="TRUE"), "No", IF(ISNA(VLOOKUP($C3840,'ProvResponder deviceId'!$A$1:$A$20000,1,FALSE)),"No","Yes"))</f>
        <v>No</v>
      </c>
      <c r="K3840" s="1" t="str">
        <f>IF($J3840="Yes",VLOOKUP($C3840,'ProvResponder deviceId'!$A$1:$C$20000,3,FALSE),"-")</f>
        <v>-</v>
      </c>
      <c r="L3840" s="1" t="str">
        <f t="shared" si="118"/>
        <v/>
      </c>
      <c r="M3840" s="1" t="str">
        <f t="shared" si="119"/>
        <v/>
      </c>
      <c r="N3840" s="1" t="str">
        <f>IF(ISBLANK($C3840),"",IF(ISNA(VLOOKUP($L3840,'result messages'!$H$3:$L$11,2,FALSE)),VLOOKUP($M3840,'result messages'!$H$3:$L$11,2,FALSE),VLOOKUP($L3840,'result messages'!$H$3:$L$11,2,FALSE)))</f>
        <v/>
      </c>
      <c r="O3840" s="1" t="str">
        <f>IF(ISBLANK($C3840),"",IF(ISNA(VLOOKUP($L3840,'result messages'!$H$3:$L$11,3,FALSE)),VLOOKUP($M3840,'result messages'!$H$3:$L$11,3,FALSE),VLOOKUP($L3840,'result messages'!$H$3:$L$11,3,FALSE)))</f>
        <v/>
      </c>
      <c r="P3840" s="1" t="str">
        <f>IF(ISBLANK($C3840),"",IF(ISNA(VLOOKUP($L3840,'result messages'!$H$3:$L$11,4,FALSE)),VLOOKUP($M3840,'result messages'!$H$3:$L$11,4,FALSE),VLOOKUP($L3840,'result messages'!$H$3:$L$11,4,FALSE)))</f>
        <v/>
      </c>
      <c r="Q3840" s="1" t="str">
        <f>IF(ISBLANK($C3840),"",IF(ISNA(VLOOKUP($L3840,'result messages'!$H$3:$L$11,5,FALSE)),VLOOKUP($M3840,'result messages'!$H$3:$L$11,5,FALSE),VLOOKUP($L3840,'result messages'!$H$3:$L$11,5,FALSE)))</f>
        <v/>
      </c>
    </row>
    <row r="3841" spans="1:17">
      <c r="A3841" s="1">
        <v>3838</v>
      </c>
      <c r="B3841" s="1"/>
      <c r="C3841" s="1"/>
      <c r="D3841" s="1"/>
      <c r="E3841" s="6"/>
      <c r="F3841" s="1"/>
      <c r="G3841" s="1" t="str">
        <f>IF(ISNA(VLOOKUP($C3841,'DTEN TCAP Linkage deviceId'!$A$1:$A$20000,1,FALSE)),"No","Yes")</f>
        <v>No</v>
      </c>
      <c r="H3841" s="1" t="str">
        <f>IF(ISNA(VLOOKUP($C3841,'Provisioning Requester'!$F$3:$H$20000,2,FALSE)),"No","Yes")</f>
        <v>No</v>
      </c>
      <c r="I3841" s="1" t="str">
        <f>IF($H3841="Yes",VLOOKUP($C3841,'Provisioning Requester'!$F$3:$H$20000,3,FALSE),"-")</f>
        <v>-</v>
      </c>
      <c r="J3841" s="1" t="str">
        <f>IF(OR(D3841="SVCP", E3841="TRUE"), "No", IF(ISNA(VLOOKUP($C3841,'ProvResponder deviceId'!$A$1:$A$20000,1,FALSE)),"No","Yes"))</f>
        <v>No</v>
      </c>
      <c r="K3841" s="1" t="str">
        <f>IF($J3841="Yes",VLOOKUP($C3841,'ProvResponder deviceId'!$A$1:$C$20000,3,FALSE),"-")</f>
        <v>-</v>
      </c>
      <c r="L3841" s="1" t="str">
        <f t="shared" si="118"/>
        <v/>
      </c>
      <c r="M3841" s="1" t="str">
        <f t="shared" si="119"/>
        <v/>
      </c>
      <c r="N3841" s="1" t="str">
        <f>IF(ISBLANK($C3841),"",IF(ISNA(VLOOKUP($L3841,'result messages'!$H$3:$L$11,2,FALSE)),VLOOKUP($M3841,'result messages'!$H$3:$L$11,2,FALSE),VLOOKUP($L3841,'result messages'!$H$3:$L$11,2,FALSE)))</f>
        <v/>
      </c>
      <c r="O3841" s="1" t="str">
        <f>IF(ISBLANK($C3841),"",IF(ISNA(VLOOKUP($L3841,'result messages'!$H$3:$L$11,3,FALSE)),VLOOKUP($M3841,'result messages'!$H$3:$L$11,3,FALSE),VLOOKUP($L3841,'result messages'!$H$3:$L$11,3,FALSE)))</f>
        <v/>
      </c>
      <c r="P3841" s="1" t="str">
        <f>IF(ISBLANK($C3841),"",IF(ISNA(VLOOKUP($L3841,'result messages'!$H$3:$L$11,4,FALSE)),VLOOKUP($M3841,'result messages'!$H$3:$L$11,4,FALSE),VLOOKUP($L3841,'result messages'!$H$3:$L$11,4,FALSE)))</f>
        <v/>
      </c>
      <c r="Q3841" s="1" t="str">
        <f>IF(ISBLANK($C3841),"",IF(ISNA(VLOOKUP($L3841,'result messages'!$H$3:$L$11,5,FALSE)),VLOOKUP($M3841,'result messages'!$H$3:$L$11,5,FALSE),VLOOKUP($L3841,'result messages'!$H$3:$L$11,5,FALSE)))</f>
        <v/>
      </c>
    </row>
    <row r="3842" spans="1:17">
      <c r="A3842" s="1">
        <v>3839</v>
      </c>
      <c r="B3842" s="1"/>
      <c r="C3842" s="1"/>
      <c r="D3842" s="1"/>
      <c r="E3842" s="6"/>
      <c r="F3842" s="1"/>
      <c r="G3842" s="1" t="str">
        <f>IF(ISNA(VLOOKUP($C3842,'DTEN TCAP Linkage deviceId'!$A$1:$A$20000,1,FALSE)),"No","Yes")</f>
        <v>No</v>
      </c>
      <c r="H3842" s="1" t="str">
        <f>IF(ISNA(VLOOKUP($C3842,'Provisioning Requester'!$F$3:$H$20000,2,FALSE)),"No","Yes")</f>
        <v>No</v>
      </c>
      <c r="I3842" s="1" t="str">
        <f>IF($H3842="Yes",VLOOKUP($C3842,'Provisioning Requester'!$F$3:$H$20000,3,FALSE),"-")</f>
        <v>-</v>
      </c>
      <c r="J3842" s="1" t="str">
        <f>IF(OR(D3842="SVCP", E3842="TRUE"), "No", IF(ISNA(VLOOKUP($C3842,'ProvResponder deviceId'!$A$1:$A$20000,1,FALSE)),"No","Yes"))</f>
        <v>No</v>
      </c>
      <c r="K3842" s="1" t="str">
        <f>IF($J3842="Yes",VLOOKUP($C3842,'ProvResponder deviceId'!$A$1:$C$20000,3,FALSE),"-")</f>
        <v>-</v>
      </c>
      <c r="L3842" s="1" t="str">
        <f t="shared" si="118"/>
        <v/>
      </c>
      <c r="M3842" s="1" t="str">
        <f t="shared" si="119"/>
        <v/>
      </c>
      <c r="N3842" s="1" t="str">
        <f>IF(ISBLANK($C3842),"",IF(ISNA(VLOOKUP($L3842,'result messages'!$H$3:$L$11,2,FALSE)),VLOOKUP($M3842,'result messages'!$H$3:$L$11,2,FALSE),VLOOKUP($L3842,'result messages'!$H$3:$L$11,2,FALSE)))</f>
        <v/>
      </c>
      <c r="O3842" s="1" t="str">
        <f>IF(ISBLANK($C3842),"",IF(ISNA(VLOOKUP($L3842,'result messages'!$H$3:$L$11,3,FALSE)),VLOOKUP($M3842,'result messages'!$H$3:$L$11,3,FALSE),VLOOKUP($L3842,'result messages'!$H$3:$L$11,3,FALSE)))</f>
        <v/>
      </c>
      <c r="P3842" s="1" t="str">
        <f>IF(ISBLANK($C3842),"",IF(ISNA(VLOOKUP($L3842,'result messages'!$H$3:$L$11,4,FALSE)),VLOOKUP($M3842,'result messages'!$H$3:$L$11,4,FALSE),VLOOKUP($L3842,'result messages'!$H$3:$L$11,4,FALSE)))</f>
        <v/>
      </c>
      <c r="Q3842" s="1" t="str">
        <f>IF(ISBLANK($C3842),"",IF(ISNA(VLOOKUP($L3842,'result messages'!$H$3:$L$11,5,FALSE)),VLOOKUP($M3842,'result messages'!$H$3:$L$11,5,FALSE),VLOOKUP($L3842,'result messages'!$H$3:$L$11,5,FALSE)))</f>
        <v/>
      </c>
    </row>
    <row r="3843" spans="1:17">
      <c r="A3843" s="1">
        <v>3840</v>
      </c>
      <c r="B3843" s="1"/>
      <c r="C3843" s="1"/>
      <c r="D3843" s="1"/>
      <c r="E3843" s="6"/>
      <c r="F3843" s="1"/>
      <c r="G3843" s="1" t="str">
        <f>IF(ISNA(VLOOKUP($C3843,'DTEN TCAP Linkage deviceId'!$A$1:$A$20000,1,FALSE)),"No","Yes")</f>
        <v>No</v>
      </c>
      <c r="H3843" s="1" t="str">
        <f>IF(ISNA(VLOOKUP($C3843,'Provisioning Requester'!$F$3:$H$20000,2,FALSE)),"No","Yes")</f>
        <v>No</v>
      </c>
      <c r="I3843" s="1" t="str">
        <f>IF($H3843="Yes",VLOOKUP($C3843,'Provisioning Requester'!$F$3:$H$20000,3,FALSE),"-")</f>
        <v>-</v>
      </c>
      <c r="J3843" s="1" t="str">
        <f>IF(OR(D3843="SVCP", E3843="TRUE"), "No", IF(ISNA(VLOOKUP($C3843,'ProvResponder deviceId'!$A$1:$A$20000,1,FALSE)),"No","Yes"))</f>
        <v>No</v>
      </c>
      <c r="K3843" s="1" t="str">
        <f>IF($J3843="Yes",VLOOKUP($C3843,'ProvResponder deviceId'!$A$1:$C$20000,3,FALSE),"-")</f>
        <v>-</v>
      </c>
      <c r="L3843" s="1" t="str">
        <f t="shared" si="118"/>
        <v/>
      </c>
      <c r="M3843" s="1" t="str">
        <f t="shared" si="119"/>
        <v/>
      </c>
      <c r="N3843" s="1" t="str">
        <f>IF(ISBLANK($C3843),"",IF(ISNA(VLOOKUP($L3843,'result messages'!$H$3:$L$11,2,FALSE)),VLOOKUP($M3843,'result messages'!$H$3:$L$11,2,FALSE),VLOOKUP($L3843,'result messages'!$H$3:$L$11,2,FALSE)))</f>
        <v/>
      </c>
      <c r="O3843" s="1" t="str">
        <f>IF(ISBLANK($C3843),"",IF(ISNA(VLOOKUP($L3843,'result messages'!$H$3:$L$11,3,FALSE)),VLOOKUP($M3843,'result messages'!$H$3:$L$11,3,FALSE),VLOOKUP($L3843,'result messages'!$H$3:$L$11,3,FALSE)))</f>
        <v/>
      </c>
      <c r="P3843" s="1" t="str">
        <f>IF(ISBLANK($C3843),"",IF(ISNA(VLOOKUP($L3843,'result messages'!$H$3:$L$11,4,FALSE)),VLOOKUP($M3843,'result messages'!$H$3:$L$11,4,FALSE),VLOOKUP($L3843,'result messages'!$H$3:$L$11,4,FALSE)))</f>
        <v/>
      </c>
      <c r="Q3843" s="1" t="str">
        <f>IF(ISBLANK($C3843),"",IF(ISNA(VLOOKUP($L3843,'result messages'!$H$3:$L$11,5,FALSE)),VLOOKUP($M3843,'result messages'!$H$3:$L$11,5,FALSE),VLOOKUP($L3843,'result messages'!$H$3:$L$11,5,FALSE)))</f>
        <v/>
      </c>
    </row>
    <row r="3844" spans="1:17">
      <c r="A3844" s="1">
        <v>3841</v>
      </c>
      <c r="B3844" s="1"/>
      <c r="C3844" s="1"/>
      <c r="D3844" s="1"/>
      <c r="E3844" s="6"/>
      <c r="F3844" s="1"/>
      <c r="G3844" s="1" t="str">
        <f>IF(ISNA(VLOOKUP($C3844,'DTEN TCAP Linkage deviceId'!$A$1:$A$20000,1,FALSE)),"No","Yes")</f>
        <v>No</v>
      </c>
      <c r="H3844" s="1" t="str">
        <f>IF(ISNA(VLOOKUP($C3844,'Provisioning Requester'!$F$3:$H$20000,2,FALSE)),"No","Yes")</f>
        <v>No</v>
      </c>
      <c r="I3844" s="1" t="str">
        <f>IF($H3844="Yes",VLOOKUP($C3844,'Provisioning Requester'!$F$3:$H$20000,3,FALSE),"-")</f>
        <v>-</v>
      </c>
      <c r="J3844" s="1" t="str">
        <f>IF(OR(D3844="SVCP", E3844="TRUE"), "No", IF(ISNA(VLOOKUP($C3844,'ProvResponder deviceId'!$A$1:$A$20000,1,FALSE)),"No","Yes"))</f>
        <v>No</v>
      </c>
      <c r="K3844" s="1" t="str">
        <f>IF($J3844="Yes",VLOOKUP($C3844,'ProvResponder deviceId'!$A$1:$C$20000,3,FALSE),"-")</f>
        <v>-</v>
      </c>
      <c r="L3844" s="1" t="str">
        <f t="shared" si="118"/>
        <v/>
      </c>
      <c r="M3844" s="1" t="str">
        <f t="shared" si="119"/>
        <v/>
      </c>
      <c r="N3844" s="1" t="str">
        <f>IF(ISBLANK($C3844),"",IF(ISNA(VLOOKUP($L3844,'result messages'!$H$3:$L$11,2,FALSE)),VLOOKUP($M3844,'result messages'!$H$3:$L$11,2,FALSE),VLOOKUP($L3844,'result messages'!$H$3:$L$11,2,FALSE)))</f>
        <v/>
      </c>
      <c r="O3844" s="1" t="str">
        <f>IF(ISBLANK($C3844),"",IF(ISNA(VLOOKUP($L3844,'result messages'!$H$3:$L$11,3,FALSE)),VLOOKUP($M3844,'result messages'!$H$3:$L$11,3,FALSE),VLOOKUP($L3844,'result messages'!$H$3:$L$11,3,FALSE)))</f>
        <v/>
      </c>
      <c r="P3844" s="1" t="str">
        <f>IF(ISBLANK($C3844),"",IF(ISNA(VLOOKUP($L3844,'result messages'!$H$3:$L$11,4,FALSE)),VLOOKUP($M3844,'result messages'!$H$3:$L$11,4,FALSE),VLOOKUP($L3844,'result messages'!$H$3:$L$11,4,FALSE)))</f>
        <v/>
      </c>
      <c r="Q3844" s="1" t="str">
        <f>IF(ISBLANK($C3844),"",IF(ISNA(VLOOKUP($L3844,'result messages'!$H$3:$L$11,5,FALSE)),VLOOKUP($M3844,'result messages'!$H$3:$L$11,5,FALSE),VLOOKUP($L3844,'result messages'!$H$3:$L$11,5,FALSE)))</f>
        <v/>
      </c>
    </row>
    <row r="3845" spans="1:17">
      <c r="A3845" s="1">
        <v>3842</v>
      </c>
      <c r="B3845" s="1"/>
      <c r="C3845" s="1"/>
      <c r="D3845" s="1"/>
      <c r="E3845" s="6"/>
      <c r="F3845" s="1"/>
      <c r="G3845" s="1" t="str">
        <f>IF(ISNA(VLOOKUP($C3845,'DTEN TCAP Linkage deviceId'!$A$1:$A$20000,1,FALSE)),"No","Yes")</f>
        <v>No</v>
      </c>
      <c r="H3845" s="1" t="str">
        <f>IF(ISNA(VLOOKUP($C3845,'Provisioning Requester'!$F$3:$H$20000,2,FALSE)),"No","Yes")</f>
        <v>No</v>
      </c>
      <c r="I3845" s="1" t="str">
        <f>IF($H3845="Yes",VLOOKUP($C3845,'Provisioning Requester'!$F$3:$H$20000,3,FALSE),"-")</f>
        <v>-</v>
      </c>
      <c r="J3845" s="1" t="str">
        <f>IF(OR(D3845="SVCP", E3845="TRUE"), "No", IF(ISNA(VLOOKUP($C3845,'ProvResponder deviceId'!$A$1:$A$20000,1,FALSE)),"No","Yes"))</f>
        <v>No</v>
      </c>
      <c r="K3845" s="1" t="str">
        <f>IF($J3845="Yes",VLOOKUP($C3845,'ProvResponder deviceId'!$A$1:$C$20000,3,FALSE),"-")</f>
        <v>-</v>
      </c>
      <c r="L3845" s="1" t="str">
        <f t="shared" ref="L3845:L3908" si="120">IF(ISBLANK($C3845),"",$D3845&amp;$E3845&amp;$G3845&amp;$H3845&amp;$I3845&amp;$J3845&amp;$K3845)</f>
        <v/>
      </c>
      <c r="M3845" s="1" t="str">
        <f t="shared" ref="M3845:M3908" si="121">IF(ISBLANK($C3845),"",$D3845&amp;$E3845&amp;$G3845&amp;$H3845&amp;$I3845&amp;$J3845&amp;"other")</f>
        <v/>
      </c>
      <c r="N3845" s="1" t="str">
        <f>IF(ISBLANK($C3845),"",IF(ISNA(VLOOKUP($L3845,'result messages'!$H$3:$L$11,2,FALSE)),VLOOKUP($M3845,'result messages'!$H$3:$L$11,2,FALSE),VLOOKUP($L3845,'result messages'!$H$3:$L$11,2,FALSE)))</f>
        <v/>
      </c>
      <c r="O3845" s="1" t="str">
        <f>IF(ISBLANK($C3845),"",IF(ISNA(VLOOKUP($L3845,'result messages'!$H$3:$L$11,3,FALSE)),VLOOKUP($M3845,'result messages'!$H$3:$L$11,3,FALSE),VLOOKUP($L3845,'result messages'!$H$3:$L$11,3,FALSE)))</f>
        <v/>
      </c>
      <c r="P3845" s="1" t="str">
        <f>IF(ISBLANK($C3845),"",IF(ISNA(VLOOKUP($L3845,'result messages'!$H$3:$L$11,4,FALSE)),VLOOKUP($M3845,'result messages'!$H$3:$L$11,4,FALSE),VLOOKUP($L3845,'result messages'!$H$3:$L$11,4,FALSE)))</f>
        <v/>
      </c>
      <c r="Q3845" s="1" t="str">
        <f>IF(ISBLANK($C3845),"",IF(ISNA(VLOOKUP($L3845,'result messages'!$H$3:$L$11,5,FALSE)),VLOOKUP($M3845,'result messages'!$H$3:$L$11,5,FALSE),VLOOKUP($L3845,'result messages'!$H$3:$L$11,5,FALSE)))</f>
        <v/>
      </c>
    </row>
    <row r="3846" spans="1:17">
      <c r="A3846" s="1">
        <v>3843</v>
      </c>
      <c r="B3846" s="1"/>
      <c r="C3846" s="1"/>
      <c r="D3846" s="1"/>
      <c r="E3846" s="6"/>
      <c r="F3846" s="1"/>
      <c r="G3846" s="1" t="str">
        <f>IF(ISNA(VLOOKUP($C3846,'DTEN TCAP Linkage deviceId'!$A$1:$A$20000,1,FALSE)),"No","Yes")</f>
        <v>No</v>
      </c>
      <c r="H3846" s="1" t="str">
        <f>IF(ISNA(VLOOKUP($C3846,'Provisioning Requester'!$F$3:$H$20000,2,FALSE)),"No","Yes")</f>
        <v>No</v>
      </c>
      <c r="I3846" s="1" t="str">
        <f>IF($H3846="Yes",VLOOKUP($C3846,'Provisioning Requester'!$F$3:$H$20000,3,FALSE),"-")</f>
        <v>-</v>
      </c>
      <c r="J3846" s="1" t="str">
        <f>IF(OR(D3846="SVCP", E3846="TRUE"), "No", IF(ISNA(VLOOKUP($C3846,'ProvResponder deviceId'!$A$1:$A$20000,1,FALSE)),"No","Yes"))</f>
        <v>No</v>
      </c>
      <c r="K3846" s="1" t="str">
        <f>IF($J3846="Yes",VLOOKUP($C3846,'ProvResponder deviceId'!$A$1:$C$20000,3,FALSE),"-")</f>
        <v>-</v>
      </c>
      <c r="L3846" s="1" t="str">
        <f t="shared" si="120"/>
        <v/>
      </c>
      <c r="M3846" s="1" t="str">
        <f t="shared" si="121"/>
        <v/>
      </c>
      <c r="N3846" s="1" t="str">
        <f>IF(ISBLANK($C3846),"",IF(ISNA(VLOOKUP($L3846,'result messages'!$H$3:$L$11,2,FALSE)),VLOOKUP($M3846,'result messages'!$H$3:$L$11,2,FALSE),VLOOKUP($L3846,'result messages'!$H$3:$L$11,2,FALSE)))</f>
        <v/>
      </c>
      <c r="O3846" s="1" t="str">
        <f>IF(ISBLANK($C3846),"",IF(ISNA(VLOOKUP($L3846,'result messages'!$H$3:$L$11,3,FALSE)),VLOOKUP($M3846,'result messages'!$H$3:$L$11,3,FALSE),VLOOKUP($L3846,'result messages'!$H$3:$L$11,3,FALSE)))</f>
        <v/>
      </c>
      <c r="P3846" s="1" t="str">
        <f>IF(ISBLANK($C3846),"",IF(ISNA(VLOOKUP($L3846,'result messages'!$H$3:$L$11,4,FALSE)),VLOOKUP($M3846,'result messages'!$H$3:$L$11,4,FALSE),VLOOKUP($L3846,'result messages'!$H$3:$L$11,4,FALSE)))</f>
        <v/>
      </c>
      <c r="Q3846" s="1" t="str">
        <f>IF(ISBLANK($C3846),"",IF(ISNA(VLOOKUP($L3846,'result messages'!$H$3:$L$11,5,FALSE)),VLOOKUP($M3846,'result messages'!$H$3:$L$11,5,FALSE),VLOOKUP($L3846,'result messages'!$H$3:$L$11,5,FALSE)))</f>
        <v/>
      </c>
    </row>
    <row r="3847" spans="1:17">
      <c r="A3847" s="1">
        <v>3844</v>
      </c>
      <c r="B3847" s="1"/>
      <c r="C3847" s="1"/>
      <c r="D3847" s="1"/>
      <c r="E3847" s="6"/>
      <c r="F3847" s="1"/>
      <c r="G3847" s="1" t="str">
        <f>IF(ISNA(VLOOKUP($C3847,'DTEN TCAP Linkage deviceId'!$A$1:$A$20000,1,FALSE)),"No","Yes")</f>
        <v>No</v>
      </c>
      <c r="H3847" s="1" t="str">
        <f>IF(ISNA(VLOOKUP($C3847,'Provisioning Requester'!$F$3:$H$20000,2,FALSE)),"No","Yes")</f>
        <v>No</v>
      </c>
      <c r="I3847" s="1" t="str">
        <f>IF($H3847="Yes",VLOOKUP($C3847,'Provisioning Requester'!$F$3:$H$20000,3,FALSE),"-")</f>
        <v>-</v>
      </c>
      <c r="J3847" s="1" t="str">
        <f>IF(OR(D3847="SVCP", E3847="TRUE"), "No", IF(ISNA(VLOOKUP($C3847,'ProvResponder deviceId'!$A$1:$A$20000,1,FALSE)),"No","Yes"))</f>
        <v>No</v>
      </c>
      <c r="K3847" s="1" t="str">
        <f>IF($J3847="Yes",VLOOKUP($C3847,'ProvResponder deviceId'!$A$1:$C$20000,3,FALSE),"-")</f>
        <v>-</v>
      </c>
      <c r="L3847" s="1" t="str">
        <f t="shared" si="120"/>
        <v/>
      </c>
      <c r="M3847" s="1" t="str">
        <f t="shared" si="121"/>
        <v/>
      </c>
      <c r="N3847" s="1" t="str">
        <f>IF(ISBLANK($C3847),"",IF(ISNA(VLOOKUP($L3847,'result messages'!$H$3:$L$11,2,FALSE)),VLOOKUP($M3847,'result messages'!$H$3:$L$11,2,FALSE),VLOOKUP($L3847,'result messages'!$H$3:$L$11,2,FALSE)))</f>
        <v/>
      </c>
      <c r="O3847" s="1" t="str">
        <f>IF(ISBLANK($C3847),"",IF(ISNA(VLOOKUP($L3847,'result messages'!$H$3:$L$11,3,FALSE)),VLOOKUP($M3847,'result messages'!$H$3:$L$11,3,FALSE),VLOOKUP($L3847,'result messages'!$H$3:$L$11,3,FALSE)))</f>
        <v/>
      </c>
      <c r="P3847" s="1" t="str">
        <f>IF(ISBLANK($C3847),"",IF(ISNA(VLOOKUP($L3847,'result messages'!$H$3:$L$11,4,FALSE)),VLOOKUP($M3847,'result messages'!$H$3:$L$11,4,FALSE),VLOOKUP($L3847,'result messages'!$H$3:$L$11,4,FALSE)))</f>
        <v/>
      </c>
      <c r="Q3847" s="1" t="str">
        <f>IF(ISBLANK($C3847),"",IF(ISNA(VLOOKUP($L3847,'result messages'!$H$3:$L$11,5,FALSE)),VLOOKUP($M3847,'result messages'!$H$3:$L$11,5,FALSE),VLOOKUP($L3847,'result messages'!$H$3:$L$11,5,FALSE)))</f>
        <v/>
      </c>
    </row>
    <row r="3848" spans="1:17">
      <c r="A3848" s="1">
        <v>3845</v>
      </c>
      <c r="B3848" s="1"/>
      <c r="C3848" s="1"/>
      <c r="D3848" s="1"/>
      <c r="E3848" s="6"/>
      <c r="F3848" s="1"/>
      <c r="G3848" s="1" t="str">
        <f>IF(ISNA(VLOOKUP($C3848,'DTEN TCAP Linkage deviceId'!$A$1:$A$20000,1,FALSE)),"No","Yes")</f>
        <v>No</v>
      </c>
      <c r="H3848" s="1" t="str">
        <f>IF(ISNA(VLOOKUP($C3848,'Provisioning Requester'!$F$3:$H$20000,2,FALSE)),"No","Yes")</f>
        <v>No</v>
      </c>
      <c r="I3848" s="1" t="str">
        <f>IF($H3848="Yes",VLOOKUP($C3848,'Provisioning Requester'!$F$3:$H$20000,3,FALSE),"-")</f>
        <v>-</v>
      </c>
      <c r="J3848" s="1" t="str">
        <f>IF(OR(D3848="SVCP", E3848="TRUE"), "No", IF(ISNA(VLOOKUP($C3848,'ProvResponder deviceId'!$A$1:$A$20000,1,FALSE)),"No","Yes"))</f>
        <v>No</v>
      </c>
      <c r="K3848" s="1" t="str">
        <f>IF($J3848="Yes",VLOOKUP($C3848,'ProvResponder deviceId'!$A$1:$C$20000,3,FALSE),"-")</f>
        <v>-</v>
      </c>
      <c r="L3848" s="1" t="str">
        <f t="shared" si="120"/>
        <v/>
      </c>
      <c r="M3848" s="1" t="str">
        <f t="shared" si="121"/>
        <v/>
      </c>
      <c r="N3848" s="1" t="str">
        <f>IF(ISBLANK($C3848),"",IF(ISNA(VLOOKUP($L3848,'result messages'!$H$3:$L$11,2,FALSE)),VLOOKUP($M3848,'result messages'!$H$3:$L$11,2,FALSE),VLOOKUP($L3848,'result messages'!$H$3:$L$11,2,FALSE)))</f>
        <v/>
      </c>
      <c r="O3848" s="1" t="str">
        <f>IF(ISBLANK($C3848),"",IF(ISNA(VLOOKUP($L3848,'result messages'!$H$3:$L$11,3,FALSE)),VLOOKUP($M3848,'result messages'!$H$3:$L$11,3,FALSE),VLOOKUP($L3848,'result messages'!$H$3:$L$11,3,FALSE)))</f>
        <v/>
      </c>
      <c r="P3848" s="1" t="str">
        <f>IF(ISBLANK($C3848),"",IF(ISNA(VLOOKUP($L3848,'result messages'!$H$3:$L$11,4,FALSE)),VLOOKUP($M3848,'result messages'!$H$3:$L$11,4,FALSE),VLOOKUP($L3848,'result messages'!$H$3:$L$11,4,FALSE)))</f>
        <v/>
      </c>
      <c r="Q3848" s="1" t="str">
        <f>IF(ISBLANK($C3848),"",IF(ISNA(VLOOKUP($L3848,'result messages'!$H$3:$L$11,5,FALSE)),VLOOKUP($M3848,'result messages'!$H$3:$L$11,5,FALSE),VLOOKUP($L3848,'result messages'!$H$3:$L$11,5,FALSE)))</f>
        <v/>
      </c>
    </row>
    <row r="3849" spans="1:17">
      <c r="A3849" s="1">
        <v>3846</v>
      </c>
      <c r="B3849" s="1"/>
      <c r="C3849" s="1"/>
      <c r="D3849" s="1"/>
      <c r="E3849" s="6"/>
      <c r="F3849" s="1"/>
      <c r="G3849" s="1" t="str">
        <f>IF(ISNA(VLOOKUP($C3849,'DTEN TCAP Linkage deviceId'!$A$1:$A$20000,1,FALSE)),"No","Yes")</f>
        <v>No</v>
      </c>
      <c r="H3849" s="1" t="str">
        <f>IF(ISNA(VLOOKUP($C3849,'Provisioning Requester'!$F$3:$H$20000,2,FALSE)),"No","Yes")</f>
        <v>No</v>
      </c>
      <c r="I3849" s="1" t="str">
        <f>IF($H3849="Yes",VLOOKUP($C3849,'Provisioning Requester'!$F$3:$H$20000,3,FALSE),"-")</f>
        <v>-</v>
      </c>
      <c r="J3849" s="1" t="str">
        <f>IF(OR(D3849="SVCP", E3849="TRUE"), "No", IF(ISNA(VLOOKUP($C3849,'ProvResponder deviceId'!$A$1:$A$20000,1,FALSE)),"No","Yes"))</f>
        <v>No</v>
      </c>
      <c r="K3849" s="1" t="str">
        <f>IF($J3849="Yes",VLOOKUP($C3849,'ProvResponder deviceId'!$A$1:$C$20000,3,FALSE),"-")</f>
        <v>-</v>
      </c>
      <c r="L3849" s="1" t="str">
        <f t="shared" si="120"/>
        <v/>
      </c>
      <c r="M3849" s="1" t="str">
        <f t="shared" si="121"/>
        <v/>
      </c>
      <c r="N3849" s="1" t="str">
        <f>IF(ISBLANK($C3849),"",IF(ISNA(VLOOKUP($L3849,'result messages'!$H$3:$L$11,2,FALSE)),VLOOKUP($M3849,'result messages'!$H$3:$L$11,2,FALSE),VLOOKUP($L3849,'result messages'!$H$3:$L$11,2,FALSE)))</f>
        <v/>
      </c>
      <c r="O3849" s="1" t="str">
        <f>IF(ISBLANK($C3849),"",IF(ISNA(VLOOKUP($L3849,'result messages'!$H$3:$L$11,3,FALSE)),VLOOKUP($M3849,'result messages'!$H$3:$L$11,3,FALSE),VLOOKUP($L3849,'result messages'!$H$3:$L$11,3,FALSE)))</f>
        <v/>
      </c>
      <c r="P3849" s="1" t="str">
        <f>IF(ISBLANK($C3849),"",IF(ISNA(VLOOKUP($L3849,'result messages'!$H$3:$L$11,4,FALSE)),VLOOKUP($M3849,'result messages'!$H$3:$L$11,4,FALSE),VLOOKUP($L3849,'result messages'!$H$3:$L$11,4,FALSE)))</f>
        <v/>
      </c>
      <c r="Q3849" s="1" t="str">
        <f>IF(ISBLANK($C3849),"",IF(ISNA(VLOOKUP($L3849,'result messages'!$H$3:$L$11,5,FALSE)),VLOOKUP($M3849,'result messages'!$H$3:$L$11,5,FALSE),VLOOKUP($L3849,'result messages'!$H$3:$L$11,5,FALSE)))</f>
        <v/>
      </c>
    </row>
    <row r="3850" spans="1:17">
      <c r="A3850" s="1">
        <v>3847</v>
      </c>
      <c r="B3850" s="1"/>
      <c r="C3850" s="1"/>
      <c r="D3850" s="1"/>
      <c r="E3850" s="6"/>
      <c r="F3850" s="1"/>
      <c r="G3850" s="1" t="str">
        <f>IF(ISNA(VLOOKUP($C3850,'DTEN TCAP Linkage deviceId'!$A$1:$A$20000,1,FALSE)),"No","Yes")</f>
        <v>No</v>
      </c>
      <c r="H3850" s="1" t="str">
        <f>IF(ISNA(VLOOKUP($C3850,'Provisioning Requester'!$F$3:$H$20000,2,FALSE)),"No","Yes")</f>
        <v>No</v>
      </c>
      <c r="I3850" s="1" t="str">
        <f>IF($H3850="Yes",VLOOKUP($C3850,'Provisioning Requester'!$F$3:$H$20000,3,FALSE),"-")</f>
        <v>-</v>
      </c>
      <c r="J3850" s="1" t="str">
        <f>IF(OR(D3850="SVCP", E3850="TRUE"), "No", IF(ISNA(VLOOKUP($C3850,'ProvResponder deviceId'!$A$1:$A$20000,1,FALSE)),"No","Yes"))</f>
        <v>No</v>
      </c>
      <c r="K3850" s="1" t="str">
        <f>IF($J3850="Yes",VLOOKUP($C3850,'ProvResponder deviceId'!$A$1:$C$20000,3,FALSE),"-")</f>
        <v>-</v>
      </c>
      <c r="L3850" s="1" t="str">
        <f t="shared" si="120"/>
        <v/>
      </c>
      <c r="M3850" s="1" t="str">
        <f t="shared" si="121"/>
        <v/>
      </c>
      <c r="N3850" s="1" t="str">
        <f>IF(ISBLANK($C3850),"",IF(ISNA(VLOOKUP($L3850,'result messages'!$H$3:$L$11,2,FALSE)),VLOOKUP($M3850,'result messages'!$H$3:$L$11,2,FALSE),VLOOKUP($L3850,'result messages'!$H$3:$L$11,2,FALSE)))</f>
        <v/>
      </c>
      <c r="O3850" s="1" t="str">
        <f>IF(ISBLANK($C3850),"",IF(ISNA(VLOOKUP($L3850,'result messages'!$H$3:$L$11,3,FALSE)),VLOOKUP($M3850,'result messages'!$H$3:$L$11,3,FALSE),VLOOKUP($L3850,'result messages'!$H$3:$L$11,3,FALSE)))</f>
        <v/>
      </c>
      <c r="P3850" s="1" t="str">
        <f>IF(ISBLANK($C3850),"",IF(ISNA(VLOOKUP($L3850,'result messages'!$H$3:$L$11,4,FALSE)),VLOOKUP($M3850,'result messages'!$H$3:$L$11,4,FALSE),VLOOKUP($L3850,'result messages'!$H$3:$L$11,4,FALSE)))</f>
        <v/>
      </c>
      <c r="Q3850" s="1" t="str">
        <f>IF(ISBLANK($C3850),"",IF(ISNA(VLOOKUP($L3850,'result messages'!$H$3:$L$11,5,FALSE)),VLOOKUP($M3850,'result messages'!$H$3:$L$11,5,FALSE),VLOOKUP($L3850,'result messages'!$H$3:$L$11,5,FALSE)))</f>
        <v/>
      </c>
    </row>
    <row r="3851" spans="1:17">
      <c r="A3851" s="1">
        <v>3848</v>
      </c>
      <c r="B3851" s="1"/>
      <c r="C3851" s="1"/>
      <c r="D3851" s="1"/>
      <c r="E3851" s="6"/>
      <c r="F3851" s="1"/>
      <c r="G3851" s="1" t="str">
        <f>IF(ISNA(VLOOKUP($C3851,'DTEN TCAP Linkage deviceId'!$A$1:$A$20000,1,FALSE)),"No","Yes")</f>
        <v>No</v>
      </c>
      <c r="H3851" s="1" t="str">
        <f>IF(ISNA(VLOOKUP($C3851,'Provisioning Requester'!$F$3:$H$20000,2,FALSE)),"No","Yes")</f>
        <v>No</v>
      </c>
      <c r="I3851" s="1" t="str">
        <f>IF($H3851="Yes",VLOOKUP($C3851,'Provisioning Requester'!$F$3:$H$20000,3,FALSE),"-")</f>
        <v>-</v>
      </c>
      <c r="J3851" s="1" t="str">
        <f>IF(OR(D3851="SVCP", E3851="TRUE"), "No", IF(ISNA(VLOOKUP($C3851,'ProvResponder deviceId'!$A$1:$A$20000,1,FALSE)),"No","Yes"))</f>
        <v>No</v>
      </c>
      <c r="K3851" s="1" t="str">
        <f>IF($J3851="Yes",VLOOKUP($C3851,'ProvResponder deviceId'!$A$1:$C$20000,3,FALSE),"-")</f>
        <v>-</v>
      </c>
      <c r="L3851" s="1" t="str">
        <f t="shared" si="120"/>
        <v/>
      </c>
      <c r="M3851" s="1" t="str">
        <f t="shared" si="121"/>
        <v/>
      </c>
      <c r="N3851" s="1" t="str">
        <f>IF(ISBLANK($C3851),"",IF(ISNA(VLOOKUP($L3851,'result messages'!$H$3:$L$11,2,FALSE)),VLOOKUP($M3851,'result messages'!$H$3:$L$11,2,FALSE),VLOOKUP($L3851,'result messages'!$H$3:$L$11,2,FALSE)))</f>
        <v/>
      </c>
      <c r="O3851" s="1" t="str">
        <f>IF(ISBLANK($C3851),"",IF(ISNA(VLOOKUP($L3851,'result messages'!$H$3:$L$11,3,FALSE)),VLOOKUP($M3851,'result messages'!$H$3:$L$11,3,FALSE),VLOOKUP($L3851,'result messages'!$H$3:$L$11,3,FALSE)))</f>
        <v/>
      </c>
      <c r="P3851" s="1" t="str">
        <f>IF(ISBLANK($C3851),"",IF(ISNA(VLOOKUP($L3851,'result messages'!$H$3:$L$11,4,FALSE)),VLOOKUP($M3851,'result messages'!$H$3:$L$11,4,FALSE),VLOOKUP($L3851,'result messages'!$H$3:$L$11,4,FALSE)))</f>
        <v/>
      </c>
      <c r="Q3851" s="1" t="str">
        <f>IF(ISBLANK($C3851),"",IF(ISNA(VLOOKUP($L3851,'result messages'!$H$3:$L$11,5,FALSE)),VLOOKUP($M3851,'result messages'!$H$3:$L$11,5,FALSE),VLOOKUP($L3851,'result messages'!$H$3:$L$11,5,FALSE)))</f>
        <v/>
      </c>
    </row>
    <row r="3852" spans="1:17">
      <c r="A3852" s="1">
        <v>3849</v>
      </c>
      <c r="B3852" s="1"/>
      <c r="C3852" s="1"/>
      <c r="D3852" s="1"/>
      <c r="E3852" s="6"/>
      <c r="F3852" s="1"/>
      <c r="G3852" s="1" t="str">
        <f>IF(ISNA(VLOOKUP($C3852,'DTEN TCAP Linkage deviceId'!$A$1:$A$20000,1,FALSE)),"No","Yes")</f>
        <v>No</v>
      </c>
      <c r="H3852" s="1" t="str">
        <f>IF(ISNA(VLOOKUP($C3852,'Provisioning Requester'!$F$3:$H$20000,2,FALSE)),"No","Yes")</f>
        <v>No</v>
      </c>
      <c r="I3852" s="1" t="str">
        <f>IF($H3852="Yes",VLOOKUP($C3852,'Provisioning Requester'!$F$3:$H$20000,3,FALSE),"-")</f>
        <v>-</v>
      </c>
      <c r="J3852" s="1" t="str">
        <f>IF(OR(D3852="SVCP", E3852="TRUE"), "No", IF(ISNA(VLOOKUP($C3852,'ProvResponder deviceId'!$A$1:$A$20000,1,FALSE)),"No","Yes"))</f>
        <v>No</v>
      </c>
      <c r="K3852" s="1" t="str">
        <f>IF($J3852="Yes",VLOOKUP($C3852,'ProvResponder deviceId'!$A$1:$C$20000,3,FALSE),"-")</f>
        <v>-</v>
      </c>
      <c r="L3852" s="1" t="str">
        <f t="shared" si="120"/>
        <v/>
      </c>
      <c r="M3852" s="1" t="str">
        <f t="shared" si="121"/>
        <v/>
      </c>
      <c r="N3852" s="1" t="str">
        <f>IF(ISBLANK($C3852),"",IF(ISNA(VLOOKUP($L3852,'result messages'!$H$3:$L$11,2,FALSE)),VLOOKUP($M3852,'result messages'!$H$3:$L$11,2,FALSE),VLOOKUP($L3852,'result messages'!$H$3:$L$11,2,FALSE)))</f>
        <v/>
      </c>
      <c r="O3852" s="1" t="str">
        <f>IF(ISBLANK($C3852),"",IF(ISNA(VLOOKUP($L3852,'result messages'!$H$3:$L$11,3,FALSE)),VLOOKUP($M3852,'result messages'!$H$3:$L$11,3,FALSE),VLOOKUP($L3852,'result messages'!$H$3:$L$11,3,FALSE)))</f>
        <v/>
      </c>
      <c r="P3852" s="1" t="str">
        <f>IF(ISBLANK($C3852),"",IF(ISNA(VLOOKUP($L3852,'result messages'!$H$3:$L$11,4,FALSE)),VLOOKUP($M3852,'result messages'!$H$3:$L$11,4,FALSE),VLOOKUP($L3852,'result messages'!$H$3:$L$11,4,FALSE)))</f>
        <v/>
      </c>
      <c r="Q3852" s="1" t="str">
        <f>IF(ISBLANK($C3852),"",IF(ISNA(VLOOKUP($L3852,'result messages'!$H$3:$L$11,5,FALSE)),VLOOKUP($M3852,'result messages'!$H$3:$L$11,5,FALSE),VLOOKUP($L3852,'result messages'!$H$3:$L$11,5,FALSE)))</f>
        <v/>
      </c>
    </row>
    <row r="3853" spans="1:17">
      <c r="A3853" s="1">
        <v>3850</v>
      </c>
      <c r="B3853" s="1"/>
      <c r="C3853" s="1"/>
      <c r="D3853" s="1"/>
      <c r="E3853" s="6"/>
      <c r="F3853" s="1"/>
      <c r="G3853" s="1" t="str">
        <f>IF(ISNA(VLOOKUP($C3853,'DTEN TCAP Linkage deviceId'!$A$1:$A$20000,1,FALSE)),"No","Yes")</f>
        <v>No</v>
      </c>
      <c r="H3853" s="1" t="str">
        <f>IF(ISNA(VLOOKUP($C3853,'Provisioning Requester'!$F$3:$H$20000,2,FALSE)),"No","Yes")</f>
        <v>No</v>
      </c>
      <c r="I3853" s="1" t="str">
        <f>IF($H3853="Yes",VLOOKUP($C3853,'Provisioning Requester'!$F$3:$H$20000,3,FALSE),"-")</f>
        <v>-</v>
      </c>
      <c r="J3853" s="1" t="str">
        <f>IF(OR(D3853="SVCP", E3853="TRUE"), "No", IF(ISNA(VLOOKUP($C3853,'ProvResponder deviceId'!$A$1:$A$20000,1,FALSE)),"No","Yes"))</f>
        <v>No</v>
      </c>
      <c r="K3853" s="1" t="str">
        <f>IF($J3853="Yes",VLOOKUP($C3853,'ProvResponder deviceId'!$A$1:$C$20000,3,FALSE),"-")</f>
        <v>-</v>
      </c>
      <c r="L3853" s="1" t="str">
        <f t="shared" si="120"/>
        <v/>
      </c>
      <c r="M3853" s="1" t="str">
        <f t="shared" si="121"/>
        <v/>
      </c>
      <c r="N3853" s="1" t="str">
        <f>IF(ISBLANK($C3853),"",IF(ISNA(VLOOKUP($L3853,'result messages'!$H$3:$L$11,2,FALSE)),VLOOKUP($M3853,'result messages'!$H$3:$L$11,2,FALSE),VLOOKUP($L3853,'result messages'!$H$3:$L$11,2,FALSE)))</f>
        <v/>
      </c>
      <c r="O3853" s="1" t="str">
        <f>IF(ISBLANK($C3853),"",IF(ISNA(VLOOKUP($L3853,'result messages'!$H$3:$L$11,3,FALSE)),VLOOKUP($M3853,'result messages'!$H$3:$L$11,3,FALSE),VLOOKUP($L3853,'result messages'!$H$3:$L$11,3,FALSE)))</f>
        <v/>
      </c>
      <c r="P3853" s="1" t="str">
        <f>IF(ISBLANK($C3853),"",IF(ISNA(VLOOKUP($L3853,'result messages'!$H$3:$L$11,4,FALSE)),VLOOKUP($M3853,'result messages'!$H$3:$L$11,4,FALSE),VLOOKUP($L3853,'result messages'!$H$3:$L$11,4,FALSE)))</f>
        <v/>
      </c>
      <c r="Q3853" s="1" t="str">
        <f>IF(ISBLANK($C3853),"",IF(ISNA(VLOOKUP($L3853,'result messages'!$H$3:$L$11,5,FALSE)),VLOOKUP($M3853,'result messages'!$H$3:$L$11,5,FALSE),VLOOKUP($L3853,'result messages'!$H$3:$L$11,5,FALSE)))</f>
        <v/>
      </c>
    </row>
    <row r="3854" spans="1:17">
      <c r="A3854" s="1">
        <v>3851</v>
      </c>
      <c r="B3854" s="1"/>
      <c r="C3854" s="1"/>
      <c r="D3854" s="1"/>
      <c r="E3854" s="6"/>
      <c r="F3854" s="1"/>
      <c r="G3854" s="1" t="str">
        <f>IF(ISNA(VLOOKUP($C3854,'DTEN TCAP Linkage deviceId'!$A$1:$A$20000,1,FALSE)),"No","Yes")</f>
        <v>No</v>
      </c>
      <c r="H3854" s="1" t="str">
        <f>IF(ISNA(VLOOKUP($C3854,'Provisioning Requester'!$F$3:$H$20000,2,FALSE)),"No","Yes")</f>
        <v>No</v>
      </c>
      <c r="I3854" s="1" t="str">
        <f>IF($H3854="Yes",VLOOKUP($C3854,'Provisioning Requester'!$F$3:$H$20000,3,FALSE),"-")</f>
        <v>-</v>
      </c>
      <c r="J3854" s="1" t="str">
        <f>IF(OR(D3854="SVCP", E3854="TRUE"), "No", IF(ISNA(VLOOKUP($C3854,'ProvResponder deviceId'!$A$1:$A$20000,1,FALSE)),"No","Yes"))</f>
        <v>No</v>
      </c>
      <c r="K3854" s="1" t="str">
        <f>IF($J3854="Yes",VLOOKUP($C3854,'ProvResponder deviceId'!$A$1:$C$20000,3,FALSE),"-")</f>
        <v>-</v>
      </c>
      <c r="L3854" s="1" t="str">
        <f t="shared" si="120"/>
        <v/>
      </c>
      <c r="M3854" s="1" t="str">
        <f t="shared" si="121"/>
        <v/>
      </c>
      <c r="N3854" s="1" t="str">
        <f>IF(ISBLANK($C3854),"",IF(ISNA(VLOOKUP($L3854,'result messages'!$H$3:$L$11,2,FALSE)),VLOOKUP($M3854,'result messages'!$H$3:$L$11,2,FALSE),VLOOKUP($L3854,'result messages'!$H$3:$L$11,2,FALSE)))</f>
        <v/>
      </c>
      <c r="O3854" s="1" t="str">
        <f>IF(ISBLANK($C3854),"",IF(ISNA(VLOOKUP($L3854,'result messages'!$H$3:$L$11,3,FALSE)),VLOOKUP($M3854,'result messages'!$H$3:$L$11,3,FALSE),VLOOKUP($L3854,'result messages'!$H$3:$L$11,3,FALSE)))</f>
        <v/>
      </c>
      <c r="P3854" s="1" t="str">
        <f>IF(ISBLANK($C3854),"",IF(ISNA(VLOOKUP($L3854,'result messages'!$H$3:$L$11,4,FALSE)),VLOOKUP($M3854,'result messages'!$H$3:$L$11,4,FALSE),VLOOKUP($L3854,'result messages'!$H$3:$L$11,4,FALSE)))</f>
        <v/>
      </c>
      <c r="Q3854" s="1" t="str">
        <f>IF(ISBLANK($C3854),"",IF(ISNA(VLOOKUP($L3854,'result messages'!$H$3:$L$11,5,FALSE)),VLOOKUP($M3854,'result messages'!$H$3:$L$11,5,FALSE),VLOOKUP($L3854,'result messages'!$H$3:$L$11,5,FALSE)))</f>
        <v/>
      </c>
    </row>
    <row r="3855" spans="1:17">
      <c r="A3855" s="1">
        <v>3852</v>
      </c>
      <c r="B3855" s="1"/>
      <c r="C3855" s="1"/>
      <c r="D3855" s="1"/>
      <c r="E3855" s="6"/>
      <c r="F3855" s="1"/>
      <c r="G3855" s="1" t="str">
        <f>IF(ISNA(VLOOKUP($C3855,'DTEN TCAP Linkage deviceId'!$A$1:$A$20000,1,FALSE)),"No","Yes")</f>
        <v>No</v>
      </c>
      <c r="H3855" s="1" t="str">
        <f>IF(ISNA(VLOOKUP($C3855,'Provisioning Requester'!$F$3:$H$20000,2,FALSE)),"No","Yes")</f>
        <v>No</v>
      </c>
      <c r="I3855" s="1" t="str">
        <f>IF($H3855="Yes",VLOOKUP($C3855,'Provisioning Requester'!$F$3:$H$20000,3,FALSE),"-")</f>
        <v>-</v>
      </c>
      <c r="J3855" s="1" t="str">
        <f>IF(OR(D3855="SVCP", E3855="TRUE"), "No", IF(ISNA(VLOOKUP($C3855,'ProvResponder deviceId'!$A$1:$A$20000,1,FALSE)),"No","Yes"))</f>
        <v>No</v>
      </c>
      <c r="K3855" s="1" t="str">
        <f>IF($J3855="Yes",VLOOKUP($C3855,'ProvResponder deviceId'!$A$1:$C$20000,3,FALSE),"-")</f>
        <v>-</v>
      </c>
      <c r="L3855" s="1" t="str">
        <f t="shared" si="120"/>
        <v/>
      </c>
      <c r="M3855" s="1" t="str">
        <f t="shared" si="121"/>
        <v/>
      </c>
      <c r="N3855" s="1" t="str">
        <f>IF(ISBLANK($C3855),"",IF(ISNA(VLOOKUP($L3855,'result messages'!$H$3:$L$11,2,FALSE)),VLOOKUP($M3855,'result messages'!$H$3:$L$11,2,FALSE),VLOOKUP($L3855,'result messages'!$H$3:$L$11,2,FALSE)))</f>
        <v/>
      </c>
      <c r="O3855" s="1" t="str">
        <f>IF(ISBLANK($C3855),"",IF(ISNA(VLOOKUP($L3855,'result messages'!$H$3:$L$11,3,FALSE)),VLOOKUP($M3855,'result messages'!$H$3:$L$11,3,FALSE),VLOOKUP($L3855,'result messages'!$H$3:$L$11,3,FALSE)))</f>
        <v/>
      </c>
      <c r="P3855" s="1" t="str">
        <f>IF(ISBLANK($C3855),"",IF(ISNA(VLOOKUP($L3855,'result messages'!$H$3:$L$11,4,FALSE)),VLOOKUP($M3855,'result messages'!$H$3:$L$11,4,FALSE),VLOOKUP($L3855,'result messages'!$H$3:$L$11,4,FALSE)))</f>
        <v/>
      </c>
      <c r="Q3855" s="1" t="str">
        <f>IF(ISBLANK($C3855),"",IF(ISNA(VLOOKUP($L3855,'result messages'!$H$3:$L$11,5,FALSE)),VLOOKUP($M3855,'result messages'!$H$3:$L$11,5,FALSE),VLOOKUP($L3855,'result messages'!$H$3:$L$11,5,FALSE)))</f>
        <v/>
      </c>
    </row>
    <row r="3856" spans="1:17">
      <c r="A3856" s="1">
        <v>3853</v>
      </c>
      <c r="B3856" s="1"/>
      <c r="C3856" s="1"/>
      <c r="D3856" s="1"/>
      <c r="E3856" s="6"/>
      <c r="F3856" s="1"/>
      <c r="G3856" s="1" t="str">
        <f>IF(ISNA(VLOOKUP($C3856,'DTEN TCAP Linkage deviceId'!$A$1:$A$20000,1,FALSE)),"No","Yes")</f>
        <v>No</v>
      </c>
      <c r="H3856" s="1" t="str">
        <f>IF(ISNA(VLOOKUP($C3856,'Provisioning Requester'!$F$3:$H$20000,2,FALSE)),"No","Yes")</f>
        <v>No</v>
      </c>
      <c r="I3856" s="1" t="str">
        <f>IF($H3856="Yes",VLOOKUP($C3856,'Provisioning Requester'!$F$3:$H$20000,3,FALSE),"-")</f>
        <v>-</v>
      </c>
      <c r="J3856" s="1" t="str">
        <f>IF(OR(D3856="SVCP", E3856="TRUE"), "No", IF(ISNA(VLOOKUP($C3856,'ProvResponder deviceId'!$A$1:$A$20000,1,FALSE)),"No","Yes"))</f>
        <v>No</v>
      </c>
      <c r="K3856" s="1" t="str">
        <f>IF($J3856="Yes",VLOOKUP($C3856,'ProvResponder deviceId'!$A$1:$C$20000,3,FALSE),"-")</f>
        <v>-</v>
      </c>
      <c r="L3856" s="1" t="str">
        <f t="shared" si="120"/>
        <v/>
      </c>
      <c r="M3856" s="1" t="str">
        <f t="shared" si="121"/>
        <v/>
      </c>
      <c r="N3856" s="1" t="str">
        <f>IF(ISBLANK($C3856),"",IF(ISNA(VLOOKUP($L3856,'result messages'!$H$3:$L$11,2,FALSE)),VLOOKUP($M3856,'result messages'!$H$3:$L$11,2,FALSE),VLOOKUP($L3856,'result messages'!$H$3:$L$11,2,FALSE)))</f>
        <v/>
      </c>
      <c r="O3856" s="1" t="str">
        <f>IF(ISBLANK($C3856),"",IF(ISNA(VLOOKUP($L3856,'result messages'!$H$3:$L$11,3,FALSE)),VLOOKUP($M3856,'result messages'!$H$3:$L$11,3,FALSE),VLOOKUP($L3856,'result messages'!$H$3:$L$11,3,FALSE)))</f>
        <v/>
      </c>
      <c r="P3856" s="1" t="str">
        <f>IF(ISBLANK($C3856),"",IF(ISNA(VLOOKUP($L3856,'result messages'!$H$3:$L$11,4,FALSE)),VLOOKUP($M3856,'result messages'!$H$3:$L$11,4,FALSE),VLOOKUP($L3856,'result messages'!$H$3:$L$11,4,FALSE)))</f>
        <v/>
      </c>
      <c r="Q3856" s="1" t="str">
        <f>IF(ISBLANK($C3856),"",IF(ISNA(VLOOKUP($L3856,'result messages'!$H$3:$L$11,5,FALSE)),VLOOKUP($M3856,'result messages'!$H$3:$L$11,5,FALSE),VLOOKUP($L3856,'result messages'!$H$3:$L$11,5,FALSE)))</f>
        <v/>
      </c>
    </row>
    <row r="3857" spans="1:17">
      <c r="A3857" s="1">
        <v>3854</v>
      </c>
      <c r="B3857" s="1"/>
      <c r="C3857" s="1"/>
      <c r="D3857" s="1"/>
      <c r="E3857" s="6"/>
      <c r="F3857" s="1"/>
      <c r="G3857" s="1" t="str">
        <f>IF(ISNA(VLOOKUP($C3857,'DTEN TCAP Linkage deviceId'!$A$1:$A$20000,1,FALSE)),"No","Yes")</f>
        <v>No</v>
      </c>
      <c r="H3857" s="1" t="str">
        <f>IF(ISNA(VLOOKUP($C3857,'Provisioning Requester'!$F$3:$H$20000,2,FALSE)),"No","Yes")</f>
        <v>No</v>
      </c>
      <c r="I3857" s="1" t="str">
        <f>IF($H3857="Yes",VLOOKUP($C3857,'Provisioning Requester'!$F$3:$H$20000,3,FALSE),"-")</f>
        <v>-</v>
      </c>
      <c r="J3857" s="1" t="str">
        <f>IF(OR(D3857="SVCP", E3857="TRUE"), "No", IF(ISNA(VLOOKUP($C3857,'ProvResponder deviceId'!$A$1:$A$20000,1,FALSE)),"No","Yes"))</f>
        <v>No</v>
      </c>
      <c r="K3857" s="1" t="str">
        <f>IF($J3857="Yes",VLOOKUP($C3857,'ProvResponder deviceId'!$A$1:$C$20000,3,FALSE),"-")</f>
        <v>-</v>
      </c>
      <c r="L3857" s="1" t="str">
        <f t="shared" si="120"/>
        <v/>
      </c>
      <c r="M3857" s="1" t="str">
        <f t="shared" si="121"/>
        <v/>
      </c>
      <c r="N3857" s="1" t="str">
        <f>IF(ISBLANK($C3857),"",IF(ISNA(VLOOKUP($L3857,'result messages'!$H$3:$L$11,2,FALSE)),VLOOKUP($M3857,'result messages'!$H$3:$L$11,2,FALSE),VLOOKUP($L3857,'result messages'!$H$3:$L$11,2,FALSE)))</f>
        <v/>
      </c>
      <c r="O3857" s="1" t="str">
        <f>IF(ISBLANK($C3857),"",IF(ISNA(VLOOKUP($L3857,'result messages'!$H$3:$L$11,3,FALSE)),VLOOKUP($M3857,'result messages'!$H$3:$L$11,3,FALSE),VLOOKUP($L3857,'result messages'!$H$3:$L$11,3,FALSE)))</f>
        <v/>
      </c>
      <c r="P3857" s="1" t="str">
        <f>IF(ISBLANK($C3857),"",IF(ISNA(VLOOKUP($L3857,'result messages'!$H$3:$L$11,4,FALSE)),VLOOKUP($M3857,'result messages'!$H$3:$L$11,4,FALSE),VLOOKUP($L3857,'result messages'!$H$3:$L$11,4,FALSE)))</f>
        <v/>
      </c>
      <c r="Q3857" s="1" t="str">
        <f>IF(ISBLANK($C3857),"",IF(ISNA(VLOOKUP($L3857,'result messages'!$H$3:$L$11,5,FALSE)),VLOOKUP($M3857,'result messages'!$H$3:$L$11,5,FALSE),VLOOKUP($L3857,'result messages'!$H$3:$L$11,5,FALSE)))</f>
        <v/>
      </c>
    </row>
    <row r="3858" spans="1:17">
      <c r="A3858" s="1">
        <v>3855</v>
      </c>
      <c r="B3858" s="1"/>
      <c r="C3858" s="1"/>
      <c r="D3858" s="1"/>
      <c r="E3858" s="6"/>
      <c r="F3858" s="1"/>
      <c r="G3858" s="1" t="str">
        <f>IF(ISNA(VLOOKUP($C3858,'DTEN TCAP Linkage deviceId'!$A$1:$A$20000,1,FALSE)),"No","Yes")</f>
        <v>No</v>
      </c>
      <c r="H3858" s="1" t="str">
        <f>IF(ISNA(VLOOKUP($C3858,'Provisioning Requester'!$F$3:$H$20000,2,FALSE)),"No","Yes")</f>
        <v>No</v>
      </c>
      <c r="I3858" s="1" t="str">
        <f>IF($H3858="Yes",VLOOKUP($C3858,'Provisioning Requester'!$F$3:$H$20000,3,FALSE),"-")</f>
        <v>-</v>
      </c>
      <c r="J3858" s="1" t="str">
        <f>IF(OR(D3858="SVCP", E3858="TRUE"), "No", IF(ISNA(VLOOKUP($C3858,'ProvResponder deviceId'!$A$1:$A$20000,1,FALSE)),"No","Yes"))</f>
        <v>No</v>
      </c>
      <c r="K3858" s="1" t="str">
        <f>IF($J3858="Yes",VLOOKUP($C3858,'ProvResponder deviceId'!$A$1:$C$20000,3,FALSE),"-")</f>
        <v>-</v>
      </c>
      <c r="L3858" s="1" t="str">
        <f t="shared" si="120"/>
        <v/>
      </c>
      <c r="M3858" s="1" t="str">
        <f t="shared" si="121"/>
        <v/>
      </c>
      <c r="N3858" s="1" t="str">
        <f>IF(ISBLANK($C3858),"",IF(ISNA(VLOOKUP($L3858,'result messages'!$H$3:$L$11,2,FALSE)),VLOOKUP($M3858,'result messages'!$H$3:$L$11,2,FALSE),VLOOKUP($L3858,'result messages'!$H$3:$L$11,2,FALSE)))</f>
        <v/>
      </c>
      <c r="O3858" s="1" t="str">
        <f>IF(ISBLANK($C3858),"",IF(ISNA(VLOOKUP($L3858,'result messages'!$H$3:$L$11,3,FALSE)),VLOOKUP($M3858,'result messages'!$H$3:$L$11,3,FALSE),VLOOKUP($L3858,'result messages'!$H$3:$L$11,3,FALSE)))</f>
        <v/>
      </c>
      <c r="P3858" s="1" t="str">
        <f>IF(ISBLANK($C3858),"",IF(ISNA(VLOOKUP($L3858,'result messages'!$H$3:$L$11,4,FALSE)),VLOOKUP($M3858,'result messages'!$H$3:$L$11,4,FALSE),VLOOKUP($L3858,'result messages'!$H$3:$L$11,4,FALSE)))</f>
        <v/>
      </c>
      <c r="Q3858" s="1" t="str">
        <f>IF(ISBLANK($C3858),"",IF(ISNA(VLOOKUP($L3858,'result messages'!$H$3:$L$11,5,FALSE)),VLOOKUP($M3858,'result messages'!$H$3:$L$11,5,FALSE),VLOOKUP($L3858,'result messages'!$H$3:$L$11,5,FALSE)))</f>
        <v/>
      </c>
    </row>
    <row r="3859" spans="1:17">
      <c r="A3859" s="1">
        <v>3856</v>
      </c>
      <c r="B3859" s="1"/>
      <c r="C3859" s="1"/>
      <c r="D3859" s="1"/>
      <c r="E3859" s="6"/>
      <c r="F3859" s="1"/>
      <c r="G3859" s="1" t="str">
        <f>IF(ISNA(VLOOKUP($C3859,'DTEN TCAP Linkage deviceId'!$A$1:$A$20000,1,FALSE)),"No","Yes")</f>
        <v>No</v>
      </c>
      <c r="H3859" s="1" t="str">
        <f>IF(ISNA(VLOOKUP($C3859,'Provisioning Requester'!$F$3:$H$20000,2,FALSE)),"No","Yes")</f>
        <v>No</v>
      </c>
      <c r="I3859" s="1" t="str">
        <f>IF($H3859="Yes",VLOOKUP($C3859,'Provisioning Requester'!$F$3:$H$20000,3,FALSE),"-")</f>
        <v>-</v>
      </c>
      <c r="J3859" s="1" t="str">
        <f>IF(OR(D3859="SVCP", E3859="TRUE"), "No", IF(ISNA(VLOOKUP($C3859,'ProvResponder deviceId'!$A$1:$A$20000,1,FALSE)),"No","Yes"))</f>
        <v>No</v>
      </c>
      <c r="K3859" s="1" t="str">
        <f>IF($J3859="Yes",VLOOKUP($C3859,'ProvResponder deviceId'!$A$1:$C$20000,3,FALSE),"-")</f>
        <v>-</v>
      </c>
      <c r="L3859" s="1" t="str">
        <f t="shared" si="120"/>
        <v/>
      </c>
      <c r="M3859" s="1" t="str">
        <f t="shared" si="121"/>
        <v/>
      </c>
      <c r="N3859" s="1" t="str">
        <f>IF(ISBLANK($C3859),"",IF(ISNA(VLOOKUP($L3859,'result messages'!$H$3:$L$11,2,FALSE)),VLOOKUP($M3859,'result messages'!$H$3:$L$11,2,FALSE),VLOOKUP($L3859,'result messages'!$H$3:$L$11,2,FALSE)))</f>
        <v/>
      </c>
      <c r="O3859" s="1" t="str">
        <f>IF(ISBLANK($C3859),"",IF(ISNA(VLOOKUP($L3859,'result messages'!$H$3:$L$11,3,FALSE)),VLOOKUP($M3859,'result messages'!$H$3:$L$11,3,FALSE),VLOOKUP($L3859,'result messages'!$H$3:$L$11,3,FALSE)))</f>
        <v/>
      </c>
      <c r="P3859" s="1" t="str">
        <f>IF(ISBLANK($C3859),"",IF(ISNA(VLOOKUP($L3859,'result messages'!$H$3:$L$11,4,FALSE)),VLOOKUP($M3859,'result messages'!$H$3:$L$11,4,FALSE),VLOOKUP($L3859,'result messages'!$H$3:$L$11,4,FALSE)))</f>
        <v/>
      </c>
      <c r="Q3859" s="1" t="str">
        <f>IF(ISBLANK($C3859),"",IF(ISNA(VLOOKUP($L3859,'result messages'!$H$3:$L$11,5,FALSE)),VLOOKUP($M3859,'result messages'!$H$3:$L$11,5,FALSE),VLOOKUP($L3859,'result messages'!$H$3:$L$11,5,FALSE)))</f>
        <v/>
      </c>
    </row>
    <row r="3860" spans="1:17">
      <c r="A3860" s="1">
        <v>3857</v>
      </c>
      <c r="B3860" s="1"/>
      <c r="C3860" s="1"/>
      <c r="D3860" s="1"/>
      <c r="E3860" s="6"/>
      <c r="F3860" s="1"/>
      <c r="G3860" s="1" t="str">
        <f>IF(ISNA(VLOOKUP($C3860,'DTEN TCAP Linkage deviceId'!$A$1:$A$20000,1,FALSE)),"No","Yes")</f>
        <v>No</v>
      </c>
      <c r="H3860" s="1" t="str">
        <f>IF(ISNA(VLOOKUP($C3860,'Provisioning Requester'!$F$3:$H$20000,2,FALSE)),"No","Yes")</f>
        <v>No</v>
      </c>
      <c r="I3860" s="1" t="str">
        <f>IF($H3860="Yes",VLOOKUP($C3860,'Provisioning Requester'!$F$3:$H$20000,3,FALSE),"-")</f>
        <v>-</v>
      </c>
      <c r="J3860" s="1" t="str">
        <f>IF(OR(D3860="SVCP", E3860="TRUE"), "No", IF(ISNA(VLOOKUP($C3860,'ProvResponder deviceId'!$A$1:$A$20000,1,FALSE)),"No","Yes"))</f>
        <v>No</v>
      </c>
      <c r="K3860" s="1" t="str">
        <f>IF($J3860="Yes",VLOOKUP($C3860,'ProvResponder deviceId'!$A$1:$C$20000,3,FALSE),"-")</f>
        <v>-</v>
      </c>
      <c r="L3860" s="1" t="str">
        <f t="shared" si="120"/>
        <v/>
      </c>
      <c r="M3860" s="1" t="str">
        <f t="shared" si="121"/>
        <v/>
      </c>
      <c r="N3860" s="1" t="str">
        <f>IF(ISBLANK($C3860),"",IF(ISNA(VLOOKUP($L3860,'result messages'!$H$3:$L$11,2,FALSE)),VLOOKUP($M3860,'result messages'!$H$3:$L$11,2,FALSE),VLOOKUP($L3860,'result messages'!$H$3:$L$11,2,FALSE)))</f>
        <v/>
      </c>
      <c r="O3860" s="1" t="str">
        <f>IF(ISBLANK($C3860),"",IF(ISNA(VLOOKUP($L3860,'result messages'!$H$3:$L$11,3,FALSE)),VLOOKUP($M3860,'result messages'!$H$3:$L$11,3,FALSE),VLOOKUP($L3860,'result messages'!$H$3:$L$11,3,FALSE)))</f>
        <v/>
      </c>
      <c r="P3860" s="1" t="str">
        <f>IF(ISBLANK($C3860),"",IF(ISNA(VLOOKUP($L3860,'result messages'!$H$3:$L$11,4,FALSE)),VLOOKUP($M3860,'result messages'!$H$3:$L$11,4,FALSE),VLOOKUP($L3860,'result messages'!$H$3:$L$11,4,FALSE)))</f>
        <v/>
      </c>
      <c r="Q3860" s="1" t="str">
        <f>IF(ISBLANK($C3860),"",IF(ISNA(VLOOKUP($L3860,'result messages'!$H$3:$L$11,5,FALSE)),VLOOKUP($M3860,'result messages'!$H$3:$L$11,5,FALSE),VLOOKUP($L3860,'result messages'!$H$3:$L$11,5,FALSE)))</f>
        <v/>
      </c>
    </row>
    <row r="3861" spans="1:17">
      <c r="A3861" s="1">
        <v>3858</v>
      </c>
      <c r="B3861" s="1"/>
      <c r="C3861" s="1"/>
      <c r="D3861" s="1"/>
      <c r="E3861" s="6"/>
      <c r="F3861" s="1"/>
      <c r="G3861" s="1" t="str">
        <f>IF(ISNA(VLOOKUP($C3861,'DTEN TCAP Linkage deviceId'!$A$1:$A$20000,1,FALSE)),"No","Yes")</f>
        <v>No</v>
      </c>
      <c r="H3861" s="1" t="str">
        <f>IF(ISNA(VLOOKUP($C3861,'Provisioning Requester'!$F$3:$H$20000,2,FALSE)),"No","Yes")</f>
        <v>No</v>
      </c>
      <c r="I3861" s="1" t="str">
        <f>IF($H3861="Yes",VLOOKUP($C3861,'Provisioning Requester'!$F$3:$H$20000,3,FALSE),"-")</f>
        <v>-</v>
      </c>
      <c r="J3861" s="1" t="str">
        <f>IF(OR(D3861="SVCP", E3861="TRUE"), "No", IF(ISNA(VLOOKUP($C3861,'ProvResponder deviceId'!$A$1:$A$20000,1,FALSE)),"No","Yes"))</f>
        <v>No</v>
      </c>
      <c r="K3861" s="1" t="str">
        <f>IF($J3861="Yes",VLOOKUP($C3861,'ProvResponder deviceId'!$A$1:$C$20000,3,FALSE),"-")</f>
        <v>-</v>
      </c>
      <c r="L3861" s="1" t="str">
        <f t="shared" si="120"/>
        <v/>
      </c>
      <c r="M3861" s="1" t="str">
        <f t="shared" si="121"/>
        <v/>
      </c>
      <c r="N3861" s="1" t="str">
        <f>IF(ISBLANK($C3861),"",IF(ISNA(VLOOKUP($L3861,'result messages'!$H$3:$L$11,2,FALSE)),VLOOKUP($M3861,'result messages'!$H$3:$L$11,2,FALSE),VLOOKUP($L3861,'result messages'!$H$3:$L$11,2,FALSE)))</f>
        <v/>
      </c>
      <c r="O3861" s="1" t="str">
        <f>IF(ISBLANK($C3861),"",IF(ISNA(VLOOKUP($L3861,'result messages'!$H$3:$L$11,3,FALSE)),VLOOKUP($M3861,'result messages'!$H$3:$L$11,3,FALSE),VLOOKUP($L3861,'result messages'!$H$3:$L$11,3,FALSE)))</f>
        <v/>
      </c>
      <c r="P3861" s="1" t="str">
        <f>IF(ISBLANK($C3861),"",IF(ISNA(VLOOKUP($L3861,'result messages'!$H$3:$L$11,4,FALSE)),VLOOKUP($M3861,'result messages'!$H$3:$L$11,4,FALSE),VLOOKUP($L3861,'result messages'!$H$3:$L$11,4,FALSE)))</f>
        <v/>
      </c>
      <c r="Q3861" s="1" t="str">
        <f>IF(ISBLANK($C3861),"",IF(ISNA(VLOOKUP($L3861,'result messages'!$H$3:$L$11,5,FALSE)),VLOOKUP($M3861,'result messages'!$H$3:$L$11,5,FALSE),VLOOKUP($L3861,'result messages'!$H$3:$L$11,5,FALSE)))</f>
        <v/>
      </c>
    </row>
    <row r="3862" spans="1:17">
      <c r="A3862" s="1">
        <v>3859</v>
      </c>
      <c r="B3862" s="1"/>
      <c r="C3862" s="1"/>
      <c r="D3862" s="1"/>
      <c r="E3862" s="6"/>
      <c r="F3862" s="1"/>
      <c r="G3862" s="1" t="str">
        <f>IF(ISNA(VLOOKUP($C3862,'DTEN TCAP Linkage deviceId'!$A$1:$A$20000,1,FALSE)),"No","Yes")</f>
        <v>No</v>
      </c>
      <c r="H3862" s="1" t="str">
        <f>IF(ISNA(VLOOKUP($C3862,'Provisioning Requester'!$F$3:$H$20000,2,FALSE)),"No","Yes")</f>
        <v>No</v>
      </c>
      <c r="I3862" s="1" t="str">
        <f>IF($H3862="Yes",VLOOKUP($C3862,'Provisioning Requester'!$F$3:$H$20000,3,FALSE),"-")</f>
        <v>-</v>
      </c>
      <c r="J3862" s="1" t="str">
        <f>IF(OR(D3862="SVCP", E3862="TRUE"), "No", IF(ISNA(VLOOKUP($C3862,'ProvResponder deviceId'!$A$1:$A$20000,1,FALSE)),"No","Yes"))</f>
        <v>No</v>
      </c>
      <c r="K3862" s="1" t="str">
        <f>IF($J3862="Yes",VLOOKUP($C3862,'ProvResponder deviceId'!$A$1:$C$20000,3,FALSE),"-")</f>
        <v>-</v>
      </c>
      <c r="L3862" s="1" t="str">
        <f t="shared" si="120"/>
        <v/>
      </c>
      <c r="M3862" s="1" t="str">
        <f t="shared" si="121"/>
        <v/>
      </c>
      <c r="N3862" s="1" t="str">
        <f>IF(ISBLANK($C3862),"",IF(ISNA(VLOOKUP($L3862,'result messages'!$H$3:$L$11,2,FALSE)),VLOOKUP($M3862,'result messages'!$H$3:$L$11,2,FALSE),VLOOKUP($L3862,'result messages'!$H$3:$L$11,2,FALSE)))</f>
        <v/>
      </c>
      <c r="O3862" s="1" t="str">
        <f>IF(ISBLANK($C3862),"",IF(ISNA(VLOOKUP($L3862,'result messages'!$H$3:$L$11,3,FALSE)),VLOOKUP($M3862,'result messages'!$H$3:$L$11,3,FALSE),VLOOKUP($L3862,'result messages'!$H$3:$L$11,3,FALSE)))</f>
        <v/>
      </c>
      <c r="P3862" s="1" t="str">
        <f>IF(ISBLANK($C3862),"",IF(ISNA(VLOOKUP($L3862,'result messages'!$H$3:$L$11,4,FALSE)),VLOOKUP($M3862,'result messages'!$H$3:$L$11,4,FALSE),VLOOKUP($L3862,'result messages'!$H$3:$L$11,4,FALSE)))</f>
        <v/>
      </c>
      <c r="Q3862" s="1" t="str">
        <f>IF(ISBLANK($C3862),"",IF(ISNA(VLOOKUP($L3862,'result messages'!$H$3:$L$11,5,FALSE)),VLOOKUP($M3862,'result messages'!$H$3:$L$11,5,FALSE),VLOOKUP($L3862,'result messages'!$H$3:$L$11,5,FALSE)))</f>
        <v/>
      </c>
    </row>
    <row r="3863" spans="1:17">
      <c r="A3863" s="1">
        <v>3860</v>
      </c>
      <c r="B3863" s="1"/>
      <c r="C3863" s="1"/>
      <c r="D3863" s="1"/>
      <c r="E3863" s="6"/>
      <c r="F3863" s="1"/>
      <c r="G3863" s="1" t="str">
        <f>IF(ISNA(VLOOKUP($C3863,'DTEN TCAP Linkage deviceId'!$A$1:$A$20000,1,FALSE)),"No","Yes")</f>
        <v>No</v>
      </c>
      <c r="H3863" s="1" t="str">
        <f>IF(ISNA(VLOOKUP($C3863,'Provisioning Requester'!$F$3:$H$20000,2,FALSE)),"No","Yes")</f>
        <v>No</v>
      </c>
      <c r="I3863" s="1" t="str">
        <f>IF($H3863="Yes",VLOOKUP($C3863,'Provisioning Requester'!$F$3:$H$20000,3,FALSE),"-")</f>
        <v>-</v>
      </c>
      <c r="J3863" s="1" t="str">
        <f>IF(OR(D3863="SVCP", E3863="TRUE"), "No", IF(ISNA(VLOOKUP($C3863,'ProvResponder deviceId'!$A$1:$A$20000,1,FALSE)),"No","Yes"))</f>
        <v>No</v>
      </c>
      <c r="K3863" s="1" t="str">
        <f>IF($J3863="Yes",VLOOKUP($C3863,'ProvResponder deviceId'!$A$1:$C$20000,3,FALSE),"-")</f>
        <v>-</v>
      </c>
      <c r="L3863" s="1" t="str">
        <f t="shared" si="120"/>
        <v/>
      </c>
      <c r="M3863" s="1" t="str">
        <f t="shared" si="121"/>
        <v/>
      </c>
      <c r="N3863" s="1" t="str">
        <f>IF(ISBLANK($C3863),"",IF(ISNA(VLOOKUP($L3863,'result messages'!$H$3:$L$11,2,FALSE)),VLOOKUP($M3863,'result messages'!$H$3:$L$11,2,FALSE),VLOOKUP($L3863,'result messages'!$H$3:$L$11,2,FALSE)))</f>
        <v/>
      </c>
      <c r="O3863" s="1" t="str">
        <f>IF(ISBLANK($C3863),"",IF(ISNA(VLOOKUP($L3863,'result messages'!$H$3:$L$11,3,FALSE)),VLOOKUP($M3863,'result messages'!$H$3:$L$11,3,FALSE),VLOOKUP($L3863,'result messages'!$H$3:$L$11,3,FALSE)))</f>
        <v/>
      </c>
      <c r="P3863" s="1" t="str">
        <f>IF(ISBLANK($C3863),"",IF(ISNA(VLOOKUP($L3863,'result messages'!$H$3:$L$11,4,FALSE)),VLOOKUP($M3863,'result messages'!$H$3:$L$11,4,FALSE),VLOOKUP($L3863,'result messages'!$H$3:$L$11,4,FALSE)))</f>
        <v/>
      </c>
      <c r="Q3863" s="1" t="str">
        <f>IF(ISBLANK($C3863),"",IF(ISNA(VLOOKUP($L3863,'result messages'!$H$3:$L$11,5,FALSE)),VLOOKUP($M3863,'result messages'!$H$3:$L$11,5,FALSE),VLOOKUP($L3863,'result messages'!$H$3:$L$11,5,FALSE)))</f>
        <v/>
      </c>
    </row>
    <row r="3864" spans="1:17">
      <c r="A3864" s="1">
        <v>3861</v>
      </c>
      <c r="B3864" s="1"/>
      <c r="C3864" s="1"/>
      <c r="D3864" s="1"/>
      <c r="E3864" s="6"/>
      <c r="F3864" s="1"/>
      <c r="G3864" s="1" t="str">
        <f>IF(ISNA(VLOOKUP($C3864,'DTEN TCAP Linkage deviceId'!$A$1:$A$20000,1,FALSE)),"No","Yes")</f>
        <v>No</v>
      </c>
      <c r="H3864" s="1" t="str">
        <f>IF(ISNA(VLOOKUP($C3864,'Provisioning Requester'!$F$3:$H$20000,2,FALSE)),"No","Yes")</f>
        <v>No</v>
      </c>
      <c r="I3864" s="1" t="str">
        <f>IF($H3864="Yes",VLOOKUP($C3864,'Provisioning Requester'!$F$3:$H$20000,3,FALSE),"-")</f>
        <v>-</v>
      </c>
      <c r="J3864" s="1" t="str">
        <f>IF(OR(D3864="SVCP", E3864="TRUE"), "No", IF(ISNA(VLOOKUP($C3864,'ProvResponder deviceId'!$A$1:$A$20000,1,FALSE)),"No","Yes"))</f>
        <v>No</v>
      </c>
      <c r="K3864" s="1" t="str">
        <f>IF($J3864="Yes",VLOOKUP($C3864,'ProvResponder deviceId'!$A$1:$C$20000,3,FALSE),"-")</f>
        <v>-</v>
      </c>
      <c r="L3864" s="1" t="str">
        <f t="shared" si="120"/>
        <v/>
      </c>
      <c r="M3864" s="1" t="str">
        <f t="shared" si="121"/>
        <v/>
      </c>
      <c r="N3864" s="1" t="str">
        <f>IF(ISBLANK($C3864),"",IF(ISNA(VLOOKUP($L3864,'result messages'!$H$3:$L$11,2,FALSE)),VLOOKUP($M3864,'result messages'!$H$3:$L$11,2,FALSE),VLOOKUP($L3864,'result messages'!$H$3:$L$11,2,FALSE)))</f>
        <v/>
      </c>
      <c r="O3864" s="1" t="str">
        <f>IF(ISBLANK($C3864),"",IF(ISNA(VLOOKUP($L3864,'result messages'!$H$3:$L$11,3,FALSE)),VLOOKUP($M3864,'result messages'!$H$3:$L$11,3,FALSE),VLOOKUP($L3864,'result messages'!$H$3:$L$11,3,FALSE)))</f>
        <v/>
      </c>
      <c r="P3864" s="1" t="str">
        <f>IF(ISBLANK($C3864),"",IF(ISNA(VLOOKUP($L3864,'result messages'!$H$3:$L$11,4,FALSE)),VLOOKUP($M3864,'result messages'!$H$3:$L$11,4,FALSE),VLOOKUP($L3864,'result messages'!$H$3:$L$11,4,FALSE)))</f>
        <v/>
      </c>
      <c r="Q3864" s="1" t="str">
        <f>IF(ISBLANK($C3864),"",IF(ISNA(VLOOKUP($L3864,'result messages'!$H$3:$L$11,5,FALSE)),VLOOKUP($M3864,'result messages'!$H$3:$L$11,5,FALSE),VLOOKUP($L3864,'result messages'!$H$3:$L$11,5,FALSE)))</f>
        <v/>
      </c>
    </row>
    <row r="3865" spans="1:17">
      <c r="A3865" s="1">
        <v>3862</v>
      </c>
      <c r="B3865" s="1"/>
      <c r="C3865" s="1"/>
      <c r="D3865" s="1"/>
      <c r="E3865" s="6"/>
      <c r="F3865" s="1"/>
      <c r="G3865" s="1" t="str">
        <f>IF(ISNA(VLOOKUP($C3865,'DTEN TCAP Linkage deviceId'!$A$1:$A$20000,1,FALSE)),"No","Yes")</f>
        <v>No</v>
      </c>
      <c r="H3865" s="1" t="str">
        <f>IF(ISNA(VLOOKUP($C3865,'Provisioning Requester'!$F$3:$H$20000,2,FALSE)),"No","Yes")</f>
        <v>No</v>
      </c>
      <c r="I3865" s="1" t="str">
        <f>IF($H3865="Yes",VLOOKUP($C3865,'Provisioning Requester'!$F$3:$H$20000,3,FALSE),"-")</f>
        <v>-</v>
      </c>
      <c r="J3865" s="1" t="str">
        <f>IF(OR(D3865="SVCP", E3865="TRUE"), "No", IF(ISNA(VLOOKUP($C3865,'ProvResponder deviceId'!$A$1:$A$20000,1,FALSE)),"No","Yes"))</f>
        <v>No</v>
      </c>
      <c r="K3865" s="1" t="str">
        <f>IF($J3865="Yes",VLOOKUP($C3865,'ProvResponder deviceId'!$A$1:$C$20000,3,FALSE),"-")</f>
        <v>-</v>
      </c>
      <c r="L3865" s="1" t="str">
        <f t="shared" si="120"/>
        <v/>
      </c>
      <c r="M3865" s="1" t="str">
        <f t="shared" si="121"/>
        <v/>
      </c>
      <c r="N3865" s="1" t="str">
        <f>IF(ISBLANK($C3865),"",IF(ISNA(VLOOKUP($L3865,'result messages'!$H$3:$L$11,2,FALSE)),VLOOKUP($M3865,'result messages'!$H$3:$L$11,2,FALSE),VLOOKUP($L3865,'result messages'!$H$3:$L$11,2,FALSE)))</f>
        <v/>
      </c>
      <c r="O3865" s="1" t="str">
        <f>IF(ISBLANK($C3865),"",IF(ISNA(VLOOKUP($L3865,'result messages'!$H$3:$L$11,3,FALSE)),VLOOKUP($M3865,'result messages'!$H$3:$L$11,3,FALSE),VLOOKUP($L3865,'result messages'!$H$3:$L$11,3,FALSE)))</f>
        <v/>
      </c>
      <c r="P3865" s="1" t="str">
        <f>IF(ISBLANK($C3865),"",IF(ISNA(VLOOKUP($L3865,'result messages'!$H$3:$L$11,4,FALSE)),VLOOKUP($M3865,'result messages'!$H$3:$L$11,4,FALSE),VLOOKUP($L3865,'result messages'!$H$3:$L$11,4,FALSE)))</f>
        <v/>
      </c>
      <c r="Q3865" s="1" t="str">
        <f>IF(ISBLANK($C3865),"",IF(ISNA(VLOOKUP($L3865,'result messages'!$H$3:$L$11,5,FALSE)),VLOOKUP($M3865,'result messages'!$H$3:$L$11,5,FALSE),VLOOKUP($L3865,'result messages'!$H$3:$L$11,5,FALSE)))</f>
        <v/>
      </c>
    </row>
    <row r="3866" spans="1:17">
      <c r="A3866" s="1">
        <v>3863</v>
      </c>
      <c r="B3866" s="1"/>
      <c r="C3866" s="1"/>
      <c r="D3866" s="1"/>
      <c r="E3866" s="6"/>
      <c r="F3866" s="1"/>
      <c r="G3866" s="1" t="str">
        <f>IF(ISNA(VLOOKUP($C3866,'DTEN TCAP Linkage deviceId'!$A$1:$A$20000,1,FALSE)),"No","Yes")</f>
        <v>No</v>
      </c>
      <c r="H3866" s="1" t="str">
        <f>IF(ISNA(VLOOKUP($C3866,'Provisioning Requester'!$F$3:$H$20000,2,FALSE)),"No","Yes")</f>
        <v>No</v>
      </c>
      <c r="I3866" s="1" t="str">
        <f>IF($H3866="Yes",VLOOKUP($C3866,'Provisioning Requester'!$F$3:$H$20000,3,FALSE),"-")</f>
        <v>-</v>
      </c>
      <c r="J3866" s="1" t="str">
        <f>IF(OR(D3866="SVCP", E3866="TRUE"), "No", IF(ISNA(VLOOKUP($C3866,'ProvResponder deviceId'!$A$1:$A$20000,1,FALSE)),"No","Yes"))</f>
        <v>No</v>
      </c>
      <c r="K3866" s="1" t="str">
        <f>IF($J3866="Yes",VLOOKUP($C3866,'ProvResponder deviceId'!$A$1:$C$20000,3,FALSE),"-")</f>
        <v>-</v>
      </c>
      <c r="L3866" s="1" t="str">
        <f t="shared" si="120"/>
        <v/>
      </c>
      <c r="M3866" s="1" t="str">
        <f t="shared" si="121"/>
        <v/>
      </c>
      <c r="N3866" s="1" t="str">
        <f>IF(ISBLANK($C3866),"",IF(ISNA(VLOOKUP($L3866,'result messages'!$H$3:$L$11,2,FALSE)),VLOOKUP($M3866,'result messages'!$H$3:$L$11,2,FALSE),VLOOKUP($L3866,'result messages'!$H$3:$L$11,2,FALSE)))</f>
        <v/>
      </c>
      <c r="O3866" s="1" t="str">
        <f>IF(ISBLANK($C3866),"",IF(ISNA(VLOOKUP($L3866,'result messages'!$H$3:$L$11,3,FALSE)),VLOOKUP($M3866,'result messages'!$H$3:$L$11,3,FALSE),VLOOKUP($L3866,'result messages'!$H$3:$L$11,3,FALSE)))</f>
        <v/>
      </c>
      <c r="P3866" s="1" t="str">
        <f>IF(ISBLANK($C3866),"",IF(ISNA(VLOOKUP($L3866,'result messages'!$H$3:$L$11,4,FALSE)),VLOOKUP($M3866,'result messages'!$H$3:$L$11,4,FALSE),VLOOKUP($L3866,'result messages'!$H$3:$L$11,4,FALSE)))</f>
        <v/>
      </c>
      <c r="Q3866" s="1" t="str">
        <f>IF(ISBLANK($C3866),"",IF(ISNA(VLOOKUP($L3866,'result messages'!$H$3:$L$11,5,FALSE)),VLOOKUP($M3866,'result messages'!$H$3:$L$11,5,FALSE),VLOOKUP($L3866,'result messages'!$H$3:$L$11,5,FALSE)))</f>
        <v/>
      </c>
    </row>
    <row r="3867" spans="1:17">
      <c r="A3867" s="1">
        <v>3864</v>
      </c>
      <c r="B3867" s="1"/>
      <c r="C3867" s="1"/>
      <c r="D3867" s="1"/>
      <c r="E3867" s="6"/>
      <c r="F3867" s="1"/>
      <c r="G3867" s="1" t="str">
        <f>IF(ISNA(VLOOKUP($C3867,'DTEN TCAP Linkage deviceId'!$A$1:$A$20000,1,FALSE)),"No","Yes")</f>
        <v>No</v>
      </c>
      <c r="H3867" s="1" t="str">
        <f>IF(ISNA(VLOOKUP($C3867,'Provisioning Requester'!$F$3:$H$20000,2,FALSE)),"No","Yes")</f>
        <v>No</v>
      </c>
      <c r="I3867" s="1" t="str">
        <f>IF($H3867="Yes",VLOOKUP($C3867,'Provisioning Requester'!$F$3:$H$20000,3,FALSE),"-")</f>
        <v>-</v>
      </c>
      <c r="J3867" s="1" t="str">
        <f>IF(OR(D3867="SVCP", E3867="TRUE"), "No", IF(ISNA(VLOOKUP($C3867,'ProvResponder deviceId'!$A$1:$A$20000,1,FALSE)),"No","Yes"))</f>
        <v>No</v>
      </c>
      <c r="K3867" s="1" t="str">
        <f>IF($J3867="Yes",VLOOKUP($C3867,'ProvResponder deviceId'!$A$1:$C$20000,3,FALSE),"-")</f>
        <v>-</v>
      </c>
      <c r="L3867" s="1" t="str">
        <f t="shared" si="120"/>
        <v/>
      </c>
      <c r="M3867" s="1" t="str">
        <f t="shared" si="121"/>
        <v/>
      </c>
      <c r="N3867" s="1" t="str">
        <f>IF(ISBLANK($C3867),"",IF(ISNA(VLOOKUP($L3867,'result messages'!$H$3:$L$11,2,FALSE)),VLOOKUP($M3867,'result messages'!$H$3:$L$11,2,FALSE),VLOOKUP($L3867,'result messages'!$H$3:$L$11,2,FALSE)))</f>
        <v/>
      </c>
      <c r="O3867" s="1" t="str">
        <f>IF(ISBLANK($C3867),"",IF(ISNA(VLOOKUP($L3867,'result messages'!$H$3:$L$11,3,FALSE)),VLOOKUP($M3867,'result messages'!$H$3:$L$11,3,FALSE),VLOOKUP($L3867,'result messages'!$H$3:$L$11,3,FALSE)))</f>
        <v/>
      </c>
      <c r="P3867" s="1" t="str">
        <f>IF(ISBLANK($C3867),"",IF(ISNA(VLOOKUP($L3867,'result messages'!$H$3:$L$11,4,FALSE)),VLOOKUP($M3867,'result messages'!$H$3:$L$11,4,FALSE),VLOOKUP($L3867,'result messages'!$H$3:$L$11,4,FALSE)))</f>
        <v/>
      </c>
      <c r="Q3867" s="1" t="str">
        <f>IF(ISBLANK($C3867),"",IF(ISNA(VLOOKUP($L3867,'result messages'!$H$3:$L$11,5,FALSE)),VLOOKUP($M3867,'result messages'!$H$3:$L$11,5,FALSE),VLOOKUP($L3867,'result messages'!$H$3:$L$11,5,FALSE)))</f>
        <v/>
      </c>
    </row>
    <row r="3868" spans="1:17">
      <c r="A3868" s="1">
        <v>3865</v>
      </c>
      <c r="B3868" s="1"/>
      <c r="C3868" s="1"/>
      <c r="D3868" s="1"/>
      <c r="E3868" s="6"/>
      <c r="F3868" s="1"/>
      <c r="G3868" s="1" t="str">
        <f>IF(ISNA(VLOOKUP($C3868,'DTEN TCAP Linkage deviceId'!$A$1:$A$20000,1,FALSE)),"No","Yes")</f>
        <v>No</v>
      </c>
      <c r="H3868" s="1" t="str">
        <f>IF(ISNA(VLOOKUP($C3868,'Provisioning Requester'!$F$3:$H$20000,2,FALSE)),"No","Yes")</f>
        <v>No</v>
      </c>
      <c r="I3868" s="1" t="str">
        <f>IF($H3868="Yes",VLOOKUP($C3868,'Provisioning Requester'!$F$3:$H$20000,3,FALSE),"-")</f>
        <v>-</v>
      </c>
      <c r="J3868" s="1" t="str">
        <f>IF(OR(D3868="SVCP", E3868="TRUE"), "No", IF(ISNA(VLOOKUP($C3868,'ProvResponder deviceId'!$A$1:$A$20000,1,FALSE)),"No","Yes"))</f>
        <v>No</v>
      </c>
      <c r="K3868" s="1" t="str">
        <f>IF($J3868="Yes",VLOOKUP($C3868,'ProvResponder deviceId'!$A$1:$C$20000,3,FALSE),"-")</f>
        <v>-</v>
      </c>
      <c r="L3868" s="1" t="str">
        <f t="shared" si="120"/>
        <v/>
      </c>
      <c r="M3868" s="1" t="str">
        <f t="shared" si="121"/>
        <v/>
      </c>
      <c r="N3868" s="1" t="str">
        <f>IF(ISBLANK($C3868),"",IF(ISNA(VLOOKUP($L3868,'result messages'!$H$3:$L$11,2,FALSE)),VLOOKUP($M3868,'result messages'!$H$3:$L$11,2,FALSE),VLOOKUP($L3868,'result messages'!$H$3:$L$11,2,FALSE)))</f>
        <v/>
      </c>
      <c r="O3868" s="1" t="str">
        <f>IF(ISBLANK($C3868),"",IF(ISNA(VLOOKUP($L3868,'result messages'!$H$3:$L$11,3,FALSE)),VLOOKUP($M3868,'result messages'!$H$3:$L$11,3,FALSE),VLOOKUP($L3868,'result messages'!$H$3:$L$11,3,FALSE)))</f>
        <v/>
      </c>
      <c r="P3868" s="1" t="str">
        <f>IF(ISBLANK($C3868),"",IF(ISNA(VLOOKUP($L3868,'result messages'!$H$3:$L$11,4,FALSE)),VLOOKUP($M3868,'result messages'!$H$3:$L$11,4,FALSE),VLOOKUP($L3868,'result messages'!$H$3:$L$11,4,FALSE)))</f>
        <v/>
      </c>
      <c r="Q3868" s="1" t="str">
        <f>IF(ISBLANK($C3868),"",IF(ISNA(VLOOKUP($L3868,'result messages'!$H$3:$L$11,5,FALSE)),VLOOKUP($M3868,'result messages'!$H$3:$L$11,5,FALSE),VLOOKUP($L3868,'result messages'!$H$3:$L$11,5,FALSE)))</f>
        <v/>
      </c>
    </row>
    <row r="3869" spans="1:17">
      <c r="A3869" s="1">
        <v>3866</v>
      </c>
      <c r="B3869" s="1"/>
      <c r="C3869" s="1"/>
      <c r="D3869" s="1"/>
      <c r="E3869" s="6"/>
      <c r="F3869" s="1"/>
      <c r="G3869" s="1" t="str">
        <f>IF(ISNA(VLOOKUP($C3869,'DTEN TCAP Linkage deviceId'!$A$1:$A$20000,1,FALSE)),"No","Yes")</f>
        <v>No</v>
      </c>
      <c r="H3869" s="1" t="str">
        <f>IF(ISNA(VLOOKUP($C3869,'Provisioning Requester'!$F$3:$H$20000,2,FALSE)),"No","Yes")</f>
        <v>No</v>
      </c>
      <c r="I3869" s="1" t="str">
        <f>IF($H3869="Yes",VLOOKUP($C3869,'Provisioning Requester'!$F$3:$H$20000,3,FALSE),"-")</f>
        <v>-</v>
      </c>
      <c r="J3869" s="1" t="str">
        <f>IF(OR(D3869="SVCP", E3869="TRUE"), "No", IF(ISNA(VLOOKUP($C3869,'ProvResponder deviceId'!$A$1:$A$20000,1,FALSE)),"No","Yes"))</f>
        <v>No</v>
      </c>
      <c r="K3869" s="1" t="str">
        <f>IF($J3869="Yes",VLOOKUP($C3869,'ProvResponder deviceId'!$A$1:$C$20000,3,FALSE),"-")</f>
        <v>-</v>
      </c>
      <c r="L3869" s="1" t="str">
        <f t="shared" si="120"/>
        <v/>
      </c>
      <c r="M3869" s="1" t="str">
        <f t="shared" si="121"/>
        <v/>
      </c>
      <c r="N3869" s="1" t="str">
        <f>IF(ISBLANK($C3869),"",IF(ISNA(VLOOKUP($L3869,'result messages'!$H$3:$L$11,2,FALSE)),VLOOKUP($M3869,'result messages'!$H$3:$L$11,2,FALSE),VLOOKUP($L3869,'result messages'!$H$3:$L$11,2,FALSE)))</f>
        <v/>
      </c>
      <c r="O3869" s="1" t="str">
        <f>IF(ISBLANK($C3869),"",IF(ISNA(VLOOKUP($L3869,'result messages'!$H$3:$L$11,3,FALSE)),VLOOKUP($M3869,'result messages'!$H$3:$L$11,3,FALSE),VLOOKUP($L3869,'result messages'!$H$3:$L$11,3,FALSE)))</f>
        <v/>
      </c>
      <c r="P3869" s="1" t="str">
        <f>IF(ISBLANK($C3869),"",IF(ISNA(VLOOKUP($L3869,'result messages'!$H$3:$L$11,4,FALSE)),VLOOKUP($M3869,'result messages'!$H$3:$L$11,4,FALSE),VLOOKUP($L3869,'result messages'!$H$3:$L$11,4,FALSE)))</f>
        <v/>
      </c>
      <c r="Q3869" s="1" t="str">
        <f>IF(ISBLANK($C3869),"",IF(ISNA(VLOOKUP($L3869,'result messages'!$H$3:$L$11,5,FALSE)),VLOOKUP($M3869,'result messages'!$H$3:$L$11,5,FALSE),VLOOKUP($L3869,'result messages'!$H$3:$L$11,5,FALSE)))</f>
        <v/>
      </c>
    </row>
    <row r="3870" spans="1:17">
      <c r="A3870" s="1">
        <v>3867</v>
      </c>
      <c r="B3870" s="1"/>
      <c r="C3870" s="1"/>
      <c r="D3870" s="1"/>
      <c r="E3870" s="6"/>
      <c r="F3870" s="1"/>
      <c r="G3870" s="1" t="str">
        <f>IF(ISNA(VLOOKUP($C3870,'DTEN TCAP Linkage deviceId'!$A$1:$A$20000,1,FALSE)),"No","Yes")</f>
        <v>No</v>
      </c>
      <c r="H3870" s="1" t="str">
        <f>IF(ISNA(VLOOKUP($C3870,'Provisioning Requester'!$F$3:$H$20000,2,FALSE)),"No","Yes")</f>
        <v>No</v>
      </c>
      <c r="I3870" s="1" t="str">
        <f>IF($H3870="Yes",VLOOKUP($C3870,'Provisioning Requester'!$F$3:$H$20000,3,FALSE),"-")</f>
        <v>-</v>
      </c>
      <c r="J3870" s="1" t="str">
        <f>IF(OR(D3870="SVCP", E3870="TRUE"), "No", IF(ISNA(VLOOKUP($C3870,'ProvResponder deviceId'!$A$1:$A$20000,1,FALSE)),"No","Yes"))</f>
        <v>No</v>
      </c>
      <c r="K3870" s="1" t="str">
        <f>IF($J3870="Yes",VLOOKUP($C3870,'ProvResponder deviceId'!$A$1:$C$20000,3,FALSE),"-")</f>
        <v>-</v>
      </c>
      <c r="L3870" s="1" t="str">
        <f t="shared" si="120"/>
        <v/>
      </c>
      <c r="M3870" s="1" t="str">
        <f t="shared" si="121"/>
        <v/>
      </c>
      <c r="N3870" s="1" t="str">
        <f>IF(ISBLANK($C3870),"",IF(ISNA(VLOOKUP($L3870,'result messages'!$H$3:$L$11,2,FALSE)),VLOOKUP($M3870,'result messages'!$H$3:$L$11,2,FALSE),VLOOKUP($L3870,'result messages'!$H$3:$L$11,2,FALSE)))</f>
        <v/>
      </c>
      <c r="O3870" s="1" t="str">
        <f>IF(ISBLANK($C3870),"",IF(ISNA(VLOOKUP($L3870,'result messages'!$H$3:$L$11,3,FALSE)),VLOOKUP($M3870,'result messages'!$H$3:$L$11,3,FALSE),VLOOKUP($L3870,'result messages'!$H$3:$L$11,3,FALSE)))</f>
        <v/>
      </c>
      <c r="P3870" s="1" t="str">
        <f>IF(ISBLANK($C3870),"",IF(ISNA(VLOOKUP($L3870,'result messages'!$H$3:$L$11,4,FALSE)),VLOOKUP($M3870,'result messages'!$H$3:$L$11,4,FALSE),VLOOKUP($L3870,'result messages'!$H$3:$L$11,4,FALSE)))</f>
        <v/>
      </c>
      <c r="Q3870" s="1" t="str">
        <f>IF(ISBLANK($C3870),"",IF(ISNA(VLOOKUP($L3870,'result messages'!$H$3:$L$11,5,FALSE)),VLOOKUP($M3870,'result messages'!$H$3:$L$11,5,FALSE),VLOOKUP($L3870,'result messages'!$H$3:$L$11,5,FALSE)))</f>
        <v/>
      </c>
    </row>
    <row r="3871" spans="1:17">
      <c r="A3871" s="1">
        <v>3868</v>
      </c>
      <c r="B3871" s="1"/>
      <c r="C3871" s="1"/>
      <c r="D3871" s="1"/>
      <c r="E3871" s="6"/>
      <c r="F3871" s="1"/>
      <c r="G3871" s="1" t="str">
        <f>IF(ISNA(VLOOKUP($C3871,'DTEN TCAP Linkage deviceId'!$A$1:$A$20000,1,FALSE)),"No","Yes")</f>
        <v>No</v>
      </c>
      <c r="H3871" s="1" t="str">
        <f>IF(ISNA(VLOOKUP($C3871,'Provisioning Requester'!$F$3:$H$20000,2,FALSE)),"No","Yes")</f>
        <v>No</v>
      </c>
      <c r="I3871" s="1" t="str">
        <f>IF($H3871="Yes",VLOOKUP($C3871,'Provisioning Requester'!$F$3:$H$20000,3,FALSE),"-")</f>
        <v>-</v>
      </c>
      <c r="J3871" s="1" t="str">
        <f>IF(OR(D3871="SVCP", E3871="TRUE"), "No", IF(ISNA(VLOOKUP($C3871,'ProvResponder deviceId'!$A$1:$A$20000,1,FALSE)),"No","Yes"))</f>
        <v>No</v>
      </c>
      <c r="K3871" s="1" t="str">
        <f>IF($J3871="Yes",VLOOKUP($C3871,'ProvResponder deviceId'!$A$1:$C$20000,3,FALSE),"-")</f>
        <v>-</v>
      </c>
      <c r="L3871" s="1" t="str">
        <f t="shared" si="120"/>
        <v/>
      </c>
      <c r="M3871" s="1" t="str">
        <f t="shared" si="121"/>
        <v/>
      </c>
      <c r="N3871" s="1" t="str">
        <f>IF(ISBLANK($C3871),"",IF(ISNA(VLOOKUP($L3871,'result messages'!$H$3:$L$11,2,FALSE)),VLOOKUP($M3871,'result messages'!$H$3:$L$11,2,FALSE),VLOOKUP($L3871,'result messages'!$H$3:$L$11,2,FALSE)))</f>
        <v/>
      </c>
      <c r="O3871" s="1" t="str">
        <f>IF(ISBLANK($C3871),"",IF(ISNA(VLOOKUP($L3871,'result messages'!$H$3:$L$11,3,FALSE)),VLOOKUP($M3871,'result messages'!$H$3:$L$11,3,FALSE),VLOOKUP($L3871,'result messages'!$H$3:$L$11,3,FALSE)))</f>
        <v/>
      </c>
      <c r="P3871" s="1" t="str">
        <f>IF(ISBLANK($C3871),"",IF(ISNA(VLOOKUP($L3871,'result messages'!$H$3:$L$11,4,FALSE)),VLOOKUP($M3871,'result messages'!$H$3:$L$11,4,FALSE),VLOOKUP($L3871,'result messages'!$H$3:$L$11,4,FALSE)))</f>
        <v/>
      </c>
      <c r="Q3871" s="1" t="str">
        <f>IF(ISBLANK($C3871),"",IF(ISNA(VLOOKUP($L3871,'result messages'!$H$3:$L$11,5,FALSE)),VLOOKUP($M3871,'result messages'!$H$3:$L$11,5,FALSE),VLOOKUP($L3871,'result messages'!$H$3:$L$11,5,FALSE)))</f>
        <v/>
      </c>
    </row>
    <row r="3872" spans="1:17">
      <c r="A3872" s="1">
        <v>3869</v>
      </c>
      <c r="B3872" s="1"/>
      <c r="C3872" s="1"/>
      <c r="D3872" s="1"/>
      <c r="E3872" s="6"/>
      <c r="F3872" s="1"/>
      <c r="G3872" s="1" t="str">
        <f>IF(ISNA(VLOOKUP($C3872,'DTEN TCAP Linkage deviceId'!$A$1:$A$20000,1,FALSE)),"No","Yes")</f>
        <v>No</v>
      </c>
      <c r="H3872" s="1" t="str">
        <f>IF(ISNA(VLOOKUP($C3872,'Provisioning Requester'!$F$3:$H$20000,2,FALSE)),"No","Yes")</f>
        <v>No</v>
      </c>
      <c r="I3872" s="1" t="str">
        <f>IF($H3872="Yes",VLOOKUP($C3872,'Provisioning Requester'!$F$3:$H$20000,3,FALSE),"-")</f>
        <v>-</v>
      </c>
      <c r="J3872" s="1" t="str">
        <f>IF(OR(D3872="SVCP", E3872="TRUE"), "No", IF(ISNA(VLOOKUP($C3872,'ProvResponder deviceId'!$A$1:$A$20000,1,FALSE)),"No","Yes"))</f>
        <v>No</v>
      </c>
      <c r="K3872" s="1" t="str">
        <f>IF($J3872="Yes",VLOOKUP($C3872,'ProvResponder deviceId'!$A$1:$C$20000,3,FALSE),"-")</f>
        <v>-</v>
      </c>
      <c r="L3872" s="1" t="str">
        <f t="shared" si="120"/>
        <v/>
      </c>
      <c r="M3872" s="1" t="str">
        <f t="shared" si="121"/>
        <v/>
      </c>
      <c r="N3872" s="1" t="str">
        <f>IF(ISBLANK($C3872),"",IF(ISNA(VLOOKUP($L3872,'result messages'!$H$3:$L$11,2,FALSE)),VLOOKUP($M3872,'result messages'!$H$3:$L$11,2,FALSE),VLOOKUP($L3872,'result messages'!$H$3:$L$11,2,FALSE)))</f>
        <v/>
      </c>
      <c r="O3872" s="1" t="str">
        <f>IF(ISBLANK($C3872),"",IF(ISNA(VLOOKUP($L3872,'result messages'!$H$3:$L$11,3,FALSE)),VLOOKUP($M3872,'result messages'!$H$3:$L$11,3,FALSE),VLOOKUP($L3872,'result messages'!$H$3:$L$11,3,FALSE)))</f>
        <v/>
      </c>
      <c r="P3872" s="1" t="str">
        <f>IF(ISBLANK($C3872),"",IF(ISNA(VLOOKUP($L3872,'result messages'!$H$3:$L$11,4,FALSE)),VLOOKUP($M3872,'result messages'!$H$3:$L$11,4,FALSE),VLOOKUP($L3872,'result messages'!$H$3:$L$11,4,FALSE)))</f>
        <v/>
      </c>
      <c r="Q3872" s="1" t="str">
        <f>IF(ISBLANK($C3872),"",IF(ISNA(VLOOKUP($L3872,'result messages'!$H$3:$L$11,5,FALSE)),VLOOKUP($M3872,'result messages'!$H$3:$L$11,5,FALSE),VLOOKUP($L3872,'result messages'!$H$3:$L$11,5,FALSE)))</f>
        <v/>
      </c>
    </row>
    <row r="3873" spans="1:17">
      <c r="A3873" s="1">
        <v>3870</v>
      </c>
      <c r="B3873" s="1"/>
      <c r="C3873" s="1"/>
      <c r="D3873" s="1"/>
      <c r="E3873" s="6"/>
      <c r="F3873" s="1"/>
      <c r="G3873" s="1" t="str">
        <f>IF(ISNA(VLOOKUP($C3873,'DTEN TCAP Linkage deviceId'!$A$1:$A$20000,1,FALSE)),"No","Yes")</f>
        <v>No</v>
      </c>
      <c r="H3873" s="1" t="str">
        <f>IF(ISNA(VLOOKUP($C3873,'Provisioning Requester'!$F$3:$H$20000,2,FALSE)),"No","Yes")</f>
        <v>No</v>
      </c>
      <c r="I3873" s="1" t="str">
        <f>IF($H3873="Yes",VLOOKUP($C3873,'Provisioning Requester'!$F$3:$H$20000,3,FALSE),"-")</f>
        <v>-</v>
      </c>
      <c r="J3873" s="1" t="str">
        <f>IF(OR(D3873="SVCP", E3873="TRUE"), "No", IF(ISNA(VLOOKUP($C3873,'ProvResponder deviceId'!$A$1:$A$20000,1,FALSE)),"No","Yes"))</f>
        <v>No</v>
      </c>
      <c r="K3873" s="1" t="str">
        <f>IF($J3873="Yes",VLOOKUP($C3873,'ProvResponder deviceId'!$A$1:$C$20000,3,FALSE),"-")</f>
        <v>-</v>
      </c>
      <c r="L3873" s="1" t="str">
        <f t="shared" si="120"/>
        <v/>
      </c>
      <c r="M3873" s="1" t="str">
        <f t="shared" si="121"/>
        <v/>
      </c>
      <c r="N3873" s="1" t="str">
        <f>IF(ISBLANK($C3873),"",IF(ISNA(VLOOKUP($L3873,'result messages'!$H$3:$L$11,2,FALSE)),VLOOKUP($M3873,'result messages'!$H$3:$L$11,2,FALSE),VLOOKUP($L3873,'result messages'!$H$3:$L$11,2,FALSE)))</f>
        <v/>
      </c>
      <c r="O3873" s="1" t="str">
        <f>IF(ISBLANK($C3873),"",IF(ISNA(VLOOKUP($L3873,'result messages'!$H$3:$L$11,3,FALSE)),VLOOKUP($M3873,'result messages'!$H$3:$L$11,3,FALSE),VLOOKUP($L3873,'result messages'!$H$3:$L$11,3,FALSE)))</f>
        <v/>
      </c>
      <c r="P3873" s="1" t="str">
        <f>IF(ISBLANK($C3873),"",IF(ISNA(VLOOKUP($L3873,'result messages'!$H$3:$L$11,4,FALSE)),VLOOKUP($M3873,'result messages'!$H$3:$L$11,4,FALSE),VLOOKUP($L3873,'result messages'!$H$3:$L$11,4,FALSE)))</f>
        <v/>
      </c>
      <c r="Q3873" s="1" t="str">
        <f>IF(ISBLANK($C3873),"",IF(ISNA(VLOOKUP($L3873,'result messages'!$H$3:$L$11,5,FALSE)),VLOOKUP($M3873,'result messages'!$H$3:$L$11,5,FALSE),VLOOKUP($L3873,'result messages'!$H$3:$L$11,5,FALSE)))</f>
        <v/>
      </c>
    </row>
    <row r="3874" spans="1:17">
      <c r="A3874" s="1">
        <v>3871</v>
      </c>
      <c r="B3874" s="1"/>
      <c r="C3874" s="1"/>
      <c r="D3874" s="1"/>
      <c r="E3874" s="6"/>
      <c r="F3874" s="1"/>
      <c r="G3874" s="1" t="str">
        <f>IF(ISNA(VLOOKUP($C3874,'DTEN TCAP Linkage deviceId'!$A$1:$A$20000,1,FALSE)),"No","Yes")</f>
        <v>No</v>
      </c>
      <c r="H3874" s="1" t="str">
        <f>IF(ISNA(VLOOKUP($C3874,'Provisioning Requester'!$F$3:$H$20000,2,FALSE)),"No","Yes")</f>
        <v>No</v>
      </c>
      <c r="I3874" s="1" t="str">
        <f>IF($H3874="Yes",VLOOKUP($C3874,'Provisioning Requester'!$F$3:$H$20000,3,FALSE),"-")</f>
        <v>-</v>
      </c>
      <c r="J3874" s="1" t="str">
        <f>IF(OR(D3874="SVCP", E3874="TRUE"), "No", IF(ISNA(VLOOKUP($C3874,'ProvResponder deviceId'!$A$1:$A$20000,1,FALSE)),"No","Yes"))</f>
        <v>No</v>
      </c>
      <c r="K3874" s="1" t="str">
        <f>IF($J3874="Yes",VLOOKUP($C3874,'ProvResponder deviceId'!$A$1:$C$20000,3,FALSE),"-")</f>
        <v>-</v>
      </c>
      <c r="L3874" s="1" t="str">
        <f t="shared" si="120"/>
        <v/>
      </c>
      <c r="M3874" s="1" t="str">
        <f t="shared" si="121"/>
        <v/>
      </c>
      <c r="N3874" s="1" t="str">
        <f>IF(ISBLANK($C3874),"",IF(ISNA(VLOOKUP($L3874,'result messages'!$H$3:$L$11,2,FALSE)),VLOOKUP($M3874,'result messages'!$H$3:$L$11,2,FALSE),VLOOKUP($L3874,'result messages'!$H$3:$L$11,2,FALSE)))</f>
        <v/>
      </c>
      <c r="O3874" s="1" t="str">
        <f>IF(ISBLANK($C3874),"",IF(ISNA(VLOOKUP($L3874,'result messages'!$H$3:$L$11,3,FALSE)),VLOOKUP($M3874,'result messages'!$H$3:$L$11,3,FALSE),VLOOKUP($L3874,'result messages'!$H$3:$L$11,3,FALSE)))</f>
        <v/>
      </c>
      <c r="P3874" s="1" t="str">
        <f>IF(ISBLANK($C3874),"",IF(ISNA(VLOOKUP($L3874,'result messages'!$H$3:$L$11,4,FALSE)),VLOOKUP($M3874,'result messages'!$H$3:$L$11,4,FALSE),VLOOKUP($L3874,'result messages'!$H$3:$L$11,4,FALSE)))</f>
        <v/>
      </c>
      <c r="Q3874" s="1" t="str">
        <f>IF(ISBLANK($C3874),"",IF(ISNA(VLOOKUP($L3874,'result messages'!$H$3:$L$11,5,FALSE)),VLOOKUP($M3874,'result messages'!$H$3:$L$11,5,FALSE),VLOOKUP($L3874,'result messages'!$H$3:$L$11,5,FALSE)))</f>
        <v/>
      </c>
    </row>
    <row r="3875" spans="1:17">
      <c r="A3875" s="1">
        <v>3872</v>
      </c>
      <c r="B3875" s="1"/>
      <c r="C3875" s="1"/>
      <c r="D3875" s="1"/>
      <c r="E3875" s="6"/>
      <c r="F3875" s="1"/>
      <c r="G3875" s="1" t="str">
        <f>IF(ISNA(VLOOKUP($C3875,'DTEN TCAP Linkage deviceId'!$A$1:$A$20000,1,FALSE)),"No","Yes")</f>
        <v>No</v>
      </c>
      <c r="H3875" s="1" t="str">
        <f>IF(ISNA(VLOOKUP($C3875,'Provisioning Requester'!$F$3:$H$20000,2,FALSE)),"No","Yes")</f>
        <v>No</v>
      </c>
      <c r="I3875" s="1" t="str">
        <f>IF($H3875="Yes",VLOOKUP($C3875,'Provisioning Requester'!$F$3:$H$20000,3,FALSE),"-")</f>
        <v>-</v>
      </c>
      <c r="J3875" s="1" t="str">
        <f>IF(OR(D3875="SVCP", E3875="TRUE"), "No", IF(ISNA(VLOOKUP($C3875,'ProvResponder deviceId'!$A$1:$A$20000,1,FALSE)),"No","Yes"))</f>
        <v>No</v>
      </c>
      <c r="K3875" s="1" t="str">
        <f>IF($J3875="Yes",VLOOKUP($C3875,'ProvResponder deviceId'!$A$1:$C$20000,3,FALSE),"-")</f>
        <v>-</v>
      </c>
      <c r="L3875" s="1" t="str">
        <f t="shared" si="120"/>
        <v/>
      </c>
      <c r="M3875" s="1" t="str">
        <f t="shared" si="121"/>
        <v/>
      </c>
      <c r="N3875" s="1" t="str">
        <f>IF(ISBLANK($C3875),"",IF(ISNA(VLOOKUP($L3875,'result messages'!$H$3:$L$11,2,FALSE)),VLOOKUP($M3875,'result messages'!$H$3:$L$11,2,FALSE),VLOOKUP($L3875,'result messages'!$H$3:$L$11,2,FALSE)))</f>
        <v/>
      </c>
      <c r="O3875" s="1" t="str">
        <f>IF(ISBLANK($C3875),"",IF(ISNA(VLOOKUP($L3875,'result messages'!$H$3:$L$11,3,FALSE)),VLOOKUP($M3875,'result messages'!$H$3:$L$11,3,FALSE),VLOOKUP($L3875,'result messages'!$H$3:$L$11,3,FALSE)))</f>
        <v/>
      </c>
      <c r="P3875" s="1" t="str">
        <f>IF(ISBLANK($C3875),"",IF(ISNA(VLOOKUP($L3875,'result messages'!$H$3:$L$11,4,FALSE)),VLOOKUP($M3875,'result messages'!$H$3:$L$11,4,FALSE),VLOOKUP($L3875,'result messages'!$H$3:$L$11,4,FALSE)))</f>
        <v/>
      </c>
      <c r="Q3875" s="1" t="str">
        <f>IF(ISBLANK($C3875),"",IF(ISNA(VLOOKUP($L3875,'result messages'!$H$3:$L$11,5,FALSE)),VLOOKUP($M3875,'result messages'!$H$3:$L$11,5,FALSE),VLOOKUP($L3875,'result messages'!$H$3:$L$11,5,FALSE)))</f>
        <v/>
      </c>
    </row>
    <row r="3876" spans="1:17">
      <c r="A3876" s="1">
        <v>3873</v>
      </c>
      <c r="B3876" s="1"/>
      <c r="C3876" s="1"/>
      <c r="D3876" s="1"/>
      <c r="E3876" s="6"/>
      <c r="F3876" s="1"/>
      <c r="G3876" s="1" t="str">
        <f>IF(ISNA(VLOOKUP($C3876,'DTEN TCAP Linkage deviceId'!$A$1:$A$20000,1,FALSE)),"No","Yes")</f>
        <v>No</v>
      </c>
      <c r="H3876" s="1" t="str">
        <f>IF(ISNA(VLOOKUP($C3876,'Provisioning Requester'!$F$3:$H$20000,2,FALSE)),"No","Yes")</f>
        <v>No</v>
      </c>
      <c r="I3876" s="1" t="str">
        <f>IF($H3876="Yes",VLOOKUP($C3876,'Provisioning Requester'!$F$3:$H$20000,3,FALSE),"-")</f>
        <v>-</v>
      </c>
      <c r="J3876" s="1" t="str">
        <f>IF(OR(D3876="SVCP", E3876="TRUE"), "No", IF(ISNA(VLOOKUP($C3876,'ProvResponder deviceId'!$A$1:$A$20000,1,FALSE)),"No","Yes"))</f>
        <v>No</v>
      </c>
      <c r="K3876" s="1" t="str">
        <f>IF($J3876="Yes",VLOOKUP($C3876,'ProvResponder deviceId'!$A$1:$C$20000,3,FALSE),"-")</f>
        <v>-</v>
      </c>
      <c r="L3876" s="1" t="str">
        <f t="shared" si="120"/>
        <v/>
      </c>
      <c r="M3876" s="1" t="str">
        <f t="shared" si="121"/>
        <v/>
      </c>
      <c r="N3876" s="1" t="str">
        <f>IF(ISBLANK($C3876),"",IF(ISNA(VLOOKUP($L3876,'result messages'!$H$3:$L$11,2,FALSE)),VLOOKUP($M3876,'result messages'!$H$3:$L$11,2,FALSE),VLOOKUP($L3876,'result messages'!$H$3:$L$11,2,FALSE)))</f>
        <v/>
      </c>
      <c r="O3876" s="1" t="str">
        <f>IF(ISBLANK($C3876),"",IF(ISNA(VLOOKUP($L3876,'result messages'!$H$3:$L$11,3,FALSE)),VLOOKUP($M3876,'result messages'!$H$3:$L$11,3,FALSE),VLOOKUP($L3876,'result messages'!$H$3:$L$11,3,FALSE)))</f>
        <v/>
      </c>
      <c r="P3876" s="1" t="str">
        <f>IF(ISBLANK($C3876),"",IF(ISNA(VLOOKUP($L3876,'result messages'!$H$3:$L$11,4,FALSE)),VLOOKUP($M3876,'result messages'!$H$3:$L$11,4,FALSE),VLOOKUP($L3876,'result messages'!$H$3:$L$11,4,FALSE)))</f>
        <v/>
      </c>
      <c r="Q3876" s="1" t="str">
        <f>IF(ISBLANK($C3876),"",IF(ISNA(VLOOKUP($L3876,'result messages'!$H$3:$L$11,5,FALSE)),VLOOKUP($M3876,'result messages'!$H$3:$L$11,5,FALSE),VLOOKUP($L3876,'result messages'!$H$3:$L$11,5,FALSE)))</f>
        <v/>
      </c>
    </row>
    <row r="3877" spans="1:17">
      <c r="A3877" s="1">
        <v>3874</v>
      </c>
      <c r="B3877" s="1"/>
      <c r="C3877" s="1"/>
      <c r="D3877" s="1"/>
      <c r="E3877" s="6"/>
      <c r="F3877" s="1"/>
      <c r="G3877" s="1" t="str">
        <f>IF(ISNA(VLOOKUP($C3877,'DTEN TCAP Linkage deviceId'!$A$1:$A$20000,1,FALSE)),"No","Yes")</f>
        <v>No</v>
      </c>
      <c r="H3877" s="1" t="str">
        <f>IF(ISNA(VLOOKUP($C3877,'Provisioning Requester'!$F$3:$H$20000,2,FALSE)),"No","Yes")</f>
        <v>No</v>
      </c>
      <c r="I3877" s="1" t="str">
        <f>IF($H3877="Yes",VLOOKUP($C3877,'Provisioning Requester'!$F$3:$H$20000,3,FALSE),"-")</f>
        <v>-</v>
      </c>
      <c r="J3877" s="1" t="str">
        <f>IF(OR(D3877="SVCP", E3877="TRUE"), "No", IF(ISNA(VLOOKUP($C3877,'ProvResponder deviceId'!$A$1:$A$20000,1,FALSE)),"No","Yes"))</f>
        <v>No</v>
      </c>
      <c r="K3877" s="1" t="str">
        <f>IF($J3877="Yes",VLOOKUP($C3877,'ProvResponder deviceId'!$A$1:$C$20000,3,FALSE),"-")</f>
        <v>-</v>
      </c>
      <c r="L3877" s="1" t="str">
        <f t="shared" si="120"/>
        <v/>
      </c>
      <c r="M3877" s="1" t="str">
        <f t="shared" si="121"/>
        <v/>
      </c>
      <c r="N3877" s="1" t="str">
        <f>IF(ISBLANK($C3877),"",IF(ISNA(VLOOKUP($L3877,'result messages'!$H$3:$L$11,2,FALSE)),VLOOKUP($M3877,'result messages'!$H$3:$L$11,2,FALSE),VLOOKUP($L3877,'result messages'!$H$3:$L$11,2,FALSE)))</f>
        <v/>
      </c>
      <c r="O3877" s="1" t="str">
        <f>IF(ISBLANK($C3877),"",IF(ISNA(VLOOKUP($L3877,'result messages'!$H$3:$L$11,3,FALSE)),VLOOKUP($M3877,'result messages'!$H$3:$L$11,3,FALSE),VLOOKUP($L3877,'result messages'!$H$3:$L$11,3,FALSE)))</f>
        <v/>
      </c>
      <c r="P3877" s="1" t="str">
        <f>IF(ISBLANK($C3877),"",IF(ISNA(VLOOKUP($L3877,'result messages'!$H$3:$L$11,4,FALSE)),VLOOKUP($M3877,'result messages'!$H$3:$L$11,4,FALSE),VLOOKUP($L3877,'result messages'!$H$3:$L$11,4,FALSE)))</f>
        <v/>
      </c>
      <c r="Q3877" s="1" t="str">
        <f>IF(ISBLANK($C3877),"",IF(ISNA(VLOOKUP($L3877,'result messages'!$H$3:$L$11,5,FALSE)),VLOOKUP($M3877,'result messages'!$H$3:$L$11,5,FALSE),VLOOKUP($L3877,'result messages'!$H$3:$L$11,5,FALSE)))</f>
        <v/>
      </c>
    </row>
    <row r="3878" spans="1:17">
      <c r="A3878" s="1">
        <v>3875</v>
      </c>
      <c r="B3878" s="1"/>
      <c r="C3878" s="1"/>
      <c r="D3878" s="1"/>
      <c r="E3878" s="6"/>
      <c r="F3878" s="1"/>
      <c r="G3878" s="1" t="str">
        <f>IF(ISNA(VLOOKUP($C3878,'DTEN TCAP Linkage deviceId'!$A$1:$A$20000,1,FALSE)),"No","Yes")</f>
        <v>No</v>
      </c>
      <c r="H3878" s="1" t="str">
        <f>IF(ISNA(VLOOKUP($C3878,'Provisioning Requester'!$F$3:$H$20000,2,FALSE)),"No","Yes")</f>
        <v>No</v>
      </c>
      <c r="I3878" s="1" t="str">
        <f>IF($H3878="Yes",VLOOKUP($C3878,'Provisioning Requester'!$F$3:$H$20000,3,FALSE),"-")</f>
        <v>-</v>
      </c>
      <c r="J3878" s="1" t="str">
        <f>IF(OR(D3878="SVCP", E3878="TRUE"), "No", IF(ISNA(VLOOKUP($C3878,'ProvResponder deviceId'!$A$1:$A$20000,1,FALSE)),"No","Yes"))</f>
        <v>No</v>
      </c>
      <c r="K3878" s="1" t="str">
        <f>IF($J3878="Yes",VLOOKUP($C3878,'ProvResponder deviceId'!$A$1:$C$20000,3,FALSE),"-")</f>
        <v>-</v>
      </c>
      <c r="L3878" s="1" t="str">
        <f t="shared" si="120"/>
        <v/>
      </c>
      <c r="M3878" s="1" t="str">
        <f t="shared" si="121"/>
        <v/>
      </c>
      <c r="N3878" s="1" t="str">
        <f>IF(ISBLANK($C3878),"",IF(ISNA(VLOOKUP($L3878,'result messages'!$H$3:$L$11,2,FALSE)),VLOOKUP($M3878,'result messages'!$H$3:$L$11,2,FALSE),VLOOKUP($L3878,'result messages'!$H$3:$L$11,2,FALSE)))</f>
        <v/>
      </c>
      <c r="O3878" s="1" t="str">
        <f>IF(ISBLANK($C3878),"",IF(ISNA(VLOOKUP($L3878,'result messages'!$H$3:$L$11,3,FALSE)),VLOOKUP($M3878,'result messages'!$H$3:$L$11,3,FALSE),VLOOKUP($L3878,'result messages'!$H$3:$L$11,3,FALSE)))</f>
        <v/>
      </c>
      <c r="P3878" s="1" t="str">
        <f>IF(ISBLANK($C3878),"",IF(ISNA(VLOOKUP($L3878,'result messages'!$H$3:$L$11,4,FALSE)),VLOOKUP($M3878,'result messages'!$H$3:$L$11,4,FALSE),VLOOKUP($L3878,'result messages'!$H$3:$L$11,4,FALSE)))</f>
        <v/>
      </c>
      <c r="Q3878" s="1" t="str">
        <f>IF(ISBLANK($C3878),"",IF(ISNA(VLOOKUP($L3878,'result messages'!$H$3:$L$11,5,FALSE)),VLOOKUP($M3878,'result messages'!$H$3:$L$11,5,FALSE),VLOOKUP($L3878,'result messages'!$H$3:$L$11,5,FALSE)))</f>
        <v/>
      </c>
    </row>
    <row r="3879" spans="1:17">
      <c r="A3879" s="1">
        <v>3876</v>
      </c>
      <c r="B3879" s="1"/>
      <c r="C3879" s="1"/>
      <c r="D3879" s="1"/>
      <c r="E3879" s="6"/>
      <c r="F3879" s="1"/>
      <c r="G3879" s="1" t="str">
        <f>IF(ISNA(VLOOKUP($C3879,'DTEN TCAP Linkage deviceId'!$A$1:$A$20000,1,FALSE)),"No","Yes")</f>
        <v>No</v>
      </c>
      <c r="H3879" s="1" t="str">
        <f>IF(ISNA(VLOOKUP($C3879,'Provisioning Requester'!$F$3:$H$20000,2,FALSE)),"No","Yes")</f>
        <v>No</v>
      </c>
      <c r="I3879" s="1" t="str">
        <f>IF($H3879="Yes",VLOOKUP($C3879,'Provisioning Requester'!$F$3:$H$20000,3,FALSE),"-")</f>
        <v>-</v>
      </c>
      <c r="J3879" s="1" t="str">
        <f>IF(OR(D3879="SVCP", E3879="TRUE"), "No", IF(ISNA(VLOOKUP($C3879,'ProvResponder deviceId'!$A$1:$A$20000,1,FALSE)),"No","Yes"))</f>
        <v>No</v>
      </c>
      <c r="K3879" s="1" t="str">
        <f>IF($J3879="Yes",VLOOKUP($C3879,'ProvResponder deviceId'!$A$1:$C$20000,3,FALSE),"-")</f>
        <v>-</v>
      </c>
      <c r="L3879" s="1" t="str">
        <f t="shared" si="120"/>
        <v/>
      </c>
      <c r="M3879" s="1" t="str">
        <f t="shared" si="121"/>
        <v/>
      </c>
      <c r="N3879" s="1" t="str">
        <f>IF(ISBLANK($C3879),"",IF(ISNA(VLOOKUP($L3879,'result messages'!$H$3:$L$11,2,FALSE)),VLOOKUP($M3879,'result messages'!$H$3:$L$11,2,FALSE),VLOOKUP($L3879,'result messages'!$H$3:$L$11,2,FALSE)))</f>
        <v/>
      </c>
      <c r="O3879" s="1" t="str">
        <f>IF(ISBLANK($C3879),"",IF(ISNA(VLOOKUP($L3879,'result messages'!$H$3:$L$11,3,FALSE)),VLOOKUP($M3879,'result messages'!$H$3:$L$11,3,FALSE),VLOOKUP($L3879,'result messages'!$H$3:$L$11,3,FALSE)))</f>
        <v/>
      </c>
      <c r="P3879" s="1" t="str">
        <f>IF(ISBLANK($C3879),"",IF(ISNA(VLOOKUP($L3879,'result messages'!$H$3:$L$11,4,FALSE)),VLOOKUP($M3879,'result messages'!$H$3:$L$11,4,FALSE),VLOOKUP($L3879,'result messages'!$H$3:$L$11,4,FALSE)))</f>
        <v/>
      </c>
      <c r="Q3879" s="1" t="str">
        <f>IF(ISBLANK($C3879),"",IF(ISNA(VLOOKUP($L3879,'result messages'!$H$3:$L$11,5,FALSE)),VLOOKUP($M3879,'result messages'!$H$3:$L$11,5,FALSE),VLOOKUP($L3879,'result messages'!$H$3:$L$11,5,FALSE)))</f>
        <v/>
      </c>
    </row>
    <row r="3880" spans="1:17">
      <c r="A3880" s="1">
        <v>3877</v>
      </c>
      <c r="B3880" s="1"/>
      <c r="C3880" s="1"/>
      <c r="D3880" s="1"/>
      <c r="E3880" s="6"/>
      <c r="F3880" s="1"/>
      <c r="G3880" s="1" t="str">
        <f>IF(ISNA(VLOOKUP($C3880,'DTEN TCAP Linkage deviceId'!$A$1:$A$20000,1,FALSE)),"No","Yes")</f>
        <v>No</v>
      </c>
      <c r="H3880" s="1" t="str">
        <f>IF(ISNA(VLOOKUP($C3880,'Provisioning Requester'!$F$3:$H$20000,2,FALSE)),"No","Yes")</f>
        <v>No</v>
      </c>
      <c r="I3880" s="1" t="str">
        <f>IF($H3880="Yes",VLOOKUP($C3880,'Provisioning Requester'!$F$3:$H$20000,3,FALSE),"-")</f>
        <v>-</v>
      </c>
      <c r="J3880" s="1" t="str">
        <f>IF(OR(D3880="SVCP", E3880="TRUE"), "No", IF(ISNA(VLOOKUP($C3880,'ProvResponder deviceId'!$A$1:$A$20000,1,FALSE)),"No","Yes"))</f>
        <v>No</v>
      </c>
      <c r="K3880" s="1" t="str">
        <f>IF($J3880="Yes",VLOOKUP($C3880,'ProvResponder deviceId'!$A$1:$C$20000,3,FALSE),"-")</f>
        <v>-</v>
      </c>
      <c r="L3880" s="1" t="str">
        <f t="shared" si="120"/>
        <v/>
      </c>
      <c r="M3880" s="1" t="str">
        <f t="shared" si="121"/>
        <v/>
      </c>
      <c r="N3880" s="1" t="str">
        <f>IF(ISBLANK($C3880),"",IF(ISNA(VLOOKUP($L3880,'result messages'!$H$3:$L$11,2,FALSE)),VLOOKUP($M3880,'result messages'!$H$3:$L$11,2,FALSE),VLOOKUP($L3880,'result messages'!$H$3:$L$11,2,FALSE)))</f>
        <v/>
      </c>
      <c r="O3880" s="1" t="str">
        <f>IF(ISBLANK($C3880),"",IF(ISNA(VLOOKUP($L3880,'result messages'!$H$3:$L$11,3,FALSE)),VLOOKUP($M3880,'result messages'!$H$3:$L$11,3,FALSE),VLOOKUP($L3880,'result messages'!$H$3:$L$11,3,FALSE)))</f>
        <v/>
      </c>
      <c r="P3880" s="1" t="str">
        <f>IF(ISBLANK($C3880),"",IF(ISNA(VLOOKUP($L3880,'result messages'!$H$3:$L$11,4,FALSE)),VLOOKUP($M3880,'result messages'!$H$3:$L$11,4,FALSE),VLOOKUP($L3880,'result messages'!$H$3:$L$11,4,FALSE)))</f>
        <v/>
      </c>
      <c r="Q3880" s="1" t="str">
        <f>IF(ISBLANK($C3880),"",IF(ISNA(VLOOKUP($L3880,'result messages'!$H$3:$L$11,5,FALSE)),VLOOKUP($M3880,'result messages'!$H$3:$L$11,5,FALSE),VLOOKUP($L3880,'result messages'!$H$3:$L$11,5,FALSE)))</f>
        <v/>
      </c>
    </row>
    <row r="3881" spans="1:17">
      <c r="A3881" s="1">
        <v>3878</v>
      </c>
      <c r="B3881" s="1"/>
      <c r="C3881" s="1"/>
      <c r="D3881" s="1"/>
      <c r="E3881" s="6"/>
      <c r="F3881" s="1"/>
      <c r="G3881" s="1" t="str">
        <f>IF(ISNA(VLOOKUP($C3881,'DTEN TCAP Linkage deviceId'!$A$1:$A$20000,1,FALSE)),"No","Yes")</f>
        <v>No</v>
      </c>
      <c r="H3881" s="1" t="str">
        <f>IF(ISNA(VLOOKUP($C3881,'Provisioning Requester'!$F$3:$H$20000,2,FALSE)),"No","Yes")</f>
        <v>No</v>
      </c>
      <c r="I3881" s="1" t="str">
        <f>IF($H3881="Yes",VLOOKUP($C3881,'Provisioning Requester'!$F$3:$H$20000,3,FALSE),"-")</f>
        <v>-</v>
      </c>
      <c r="J3881" s="1" t="str">
        <f>IF(OR(D3881="SVCP", E3881="TRUE"), "No", IF(ISNA(VLOOKUP($C3881,'ProvResponder deviceId'!$A$1:$A$20000,1,FALSE)),"No","Yes"))</f>
        <v>No</v>
      </c>
      <c r="K3881" s="1" t="str">
        <f>IF($J3881="Yes",VLOOKUP($C3881,'ProvResponder deviceId'!$A$1:$C$20000,3,FALSE),"-")</f>
        <v>-</v>
      </c>
      <c r="L3881" s="1" t="str">
        <f t="shared" si="120"/>
        <v/>
      </c>
      <c r="M3881" s="1" t="str">
        <f t="shared" si="121"/>
        <v/>
      </c>
      <c r="N3881" s="1" t="str">
        <f>IF(ISBLANK($C3881),"",IF(ISNA(VLOOKUP($L3881,'result messages'!$H$3:$L$11,2,FALSE)),VLOOKUP($M3881,'result messages'!$H$3:$L$11,2,FALSE),VLOOKUP($L3881,'result messages'!$H$3:$L$11,2,FALSE)))</f>
        <v/>
      </c>
      <c r="O3881" s="1" t="str">
        <f>IF(ISBLANK($C3881),"",IF(ISNA(VLOOKUP($L3881,'result messages'!$H$3:$L$11,3,FALSE)),VLOOKUP($M3881,'result messages'!$H$3:$L$11,3,FALSE),VLOOKUP($L3881,'result messages'!$H$3:$L$11,3,FALSE)))</f>
        <v/>
      </c>
      <c r="P3881" s="1" t="str">
        <f>IF(ISBLANK($C3881),"",IF(ISNA(VLOOKUP($L3881,'result messages'!$H$3:$L$11,4,FALSE)),VLOOKUP($M3881,'result messages'!$H$3:$L$11,4,FALSE),VLOOKUP($L3881,'result messages'!$H$3:$L$11,4,FALSE)))</f>
        <v/>
      </c>
      <c r="Q3881" s="1" t="str">
        <f>IF(ISBLANK($C3881),"",IF(ISNA(VLOOKUP($L3881,'result messages'!$H$3:$L$11,5,FALSE)),VLOOKUP($M3881,'result messages'!$H$3:$L$11,5,FALSE),VLOOKUP($L3881,'result messages'!$H$3:$L$11,5,FALSE)))</f>
        <v/>
      </c>
    </row>
    <row r="3882" spans="1:17">
      <c r="A3882" s="1">
        <v>3879</v>
      </c>
      <c r="B3882" s="1"/>
      <c r="C3882" s="1"/>
      <c r="D3882" s="1"/>
      <c r="E3882" s="6"/>
      <c r="F3882" s="1"/>
      <c r="G3882" s="1" t="str">
        <f>IF(ISNA(VLOOKUP($C3882,'DTEN TCAP Linkage deviceId'!$A$1:$A$20000,1,FALSE)),"No","Yes")</f>
        <v>No</v>
      </c>
      <c r="H3882" s="1" t="str">
        <f>IF(ISNA(VLOOKUP($C3882,'Provisioning Requester'!$F$3:$H$20000,2,FALSE)),"No","Yes")</f>
        <v>No</v>
      </c>
      <c r="I3882" s="1" t="str">
        <f>IF($H3882="Yes",VLOOKUP($C3882,'Provisioning Requester'!$F$3:$H$20000,3,FALSE),"-")</f>
        <v>-</v>
      </c>
      <c r="J3882" s="1" t="str">
        <f>IF(OR(D3882="SVCP", E3882="TRUE"), "No", IF(ISNA(VLOOKUP($C3882,'ProvResponder deviceId'!$A$1:$A$20000,1,FALSE)),"No","Yes"))</f>
        <v>No</v>
      </c>
      <c r="K3882" s="1" t="str">
        <f>IF($J3882="Yes",VLOOKUP($C3882,'ProvResponder deviceId'!$A$1:$C$20000,3,FALSE),"-")</f>
        <v>-</v>
      </c>
      <c r="L3882" s="1" t="str">
        <f t="shared" si="120"/>
        <v/>
      </c>
      <c r="M3882" s="1" t="str">
        <f t="shared" si="121"/>
        <v/>
      </c>
      <c r="N3882" s="1" t="str">
        <f>IF(ISBLANK($C3882),"",IF(ISNA(VLOOKUP($L3882,'result messages'!$H$3:$L$11,2,FALSE)),VLOOKUP($M3882,'result messages'!$H$3:$L$11,2,FALSE),VLOOKUP($L3882,'result messages'!$H$3:$L$11,2,FALSE)))</f>
        <v/>
      </c>
      <c r="O3882" s="1" t="str">
        <f>IF(ISBLANK($C3882),"",IF(ISNA(VLOOKUP($L3882,'result messages'!$H$3:$L$11,3,FALSE)),VLOOKUP($M3882,'result messages'!$H$3:$L$11,3,FALSE),VLOOKUP($L3882,'result messages'!$H$3:$L$11,3,FALSE)))</f>
        <v/>
      </c>
      <c r="P3882" s="1" t="str">
        <f>IF(ISBLANK($C3882),"",IF(ISNA(VLOOKUP($L3882,'result messages'!$H$3:$L$11,4,FALSE)),VLOOKUP($M3882,'result messages'!$H$3:$L$11,4,FALSE),VLOOKUP($L3882,'result messages'!$H$3:$L$11,4,FALSE)))</f>
        <v/>
      </c>
      <c r="Q3882" s="1" t="str">
        <f>IF(ISBLANK($C3882),"",IF(ISNA(VLOOKUP($L3882,'result messages'!$H$3:$L$11,5,FALSE)),VLOOKUP($M3882,'result messages'!$H$3:$L$11,5,FALSE),VLOOKUP($L3882,'result messages'!$H$3:$L$11,5,FALSE)))</f>
        <v/>
      </c>
    </row>
    <row r="3883" spans="1:17">
      <c r="A3883" s="1">
        <v>3880</v>
      </c>
      <c r="B3883" s="1"/>
      <c r="C3883" s="1"/>
      <c r="D3883" s="1"/>
      <c r="E3883" s="6"/>
      <c r="F3883" s="1"/>
      <c r="G3883" s="1" t="str">
        <f>IF(ISNA(VLOOKUP($C3883,'DTEN TCAP Linkage deviceId'!$A$1:$A$20000,1,FALSE)),"No","Yes")</f>
        <v>No</v>
      </c>
      <c r="H3883" s="1" t="str">
        <f>IF(ISNA(VLOOKUP($C3883,'Provisioning Requester'!$F$3:$H$20000,2,FALSE)),"No","Yes")</f>
        <v>No</v>
      </c>
      <c r="I3883" s="1" t="str">
        <f>IF($H3883="Yes",VLOOKUP($C3883,'Provisioning Requester'!$F$3:$H$20000,3,FALSE),"-")</f>
        <v>-</v>
      </c>
      <c r="J3883" s="1" t="str">
        <f>IF(OR(D3883="SVCP", E3883="TRUE"), "No", IF(ISNA(VLOOKUP($C3883,'ProvResponder deviceId'!$A$1:$A$20000,1,FALSE)),"No","Yes"))</f>
        <v>No</v>
      </c>
      <c r="K3883" s="1" t="str">
        <f>IF($J3883="Yes",VLOOKUP($C3883,'ProvResponder deviceId'!$A$1:$C$20000,3,FALSE),"-")</f>
        <v>-</v>
      </c>
      <c r="L3883" s="1" t="str">
        <f t="shared" si="120"/>
        <v/>
      </c>
      <c r="M3883" s="1" t="str">
        <f t="shared" si="121"/>
        <v/>
      </c>
      <c r="N3883" s="1" t="str">
        <f>IF(ISBLANK($C3883),"",IF(ISNA(VLOOKUP($L3883,'result messages'!$H$3:$L$11,2,FALSE)),VLOOKUP($M3883,'result messages'!$H$3:$L$11,2,FALSE),VLOOKUP($L3883,'result messages'!$H$3:$L$11,2,FALSE)))</f>
        <v/>
      </c>
      <c r="O3883" s="1" t="str">
        <f>IF(ISBLANK($C3883),"",IF(ISNA(VLOOKUP($L3883,'result messages'!$H$3:$L$11,3,FALSE)),VLOOKUP($M3883,'result messages'!$H$3:$L$11,3,FALSE),VLOOKUP($L3883,'result messages'!$H$3:$L$11,3,FALSE)))</f>
        <v/>
      </c>
      <c r="P3883" s="1" t="str">
        <f>IF(ISBLANK($C3883),"",IF(ISNA(VLOOKUP($L3883,'result messages'!$H$3:$L$11,4,FALSE)),VLOOKUP($M3883,'result messages'!$H$3:$L$11,4,FALSE),VLOOKUP($L3883,'result messages'!$H$3:$L$11,4,FALSE)))</f>
        <v/>
      </c>
      <c r="Q3883" s="1" t="str">
        <f>IF(ISBLANK($C3883),"",IF(ISNA(VLOOKUP($L3883,'result messages'!$H$3:$L$11,5,FALSE)),VLOOKUP($M3883,'result messages'!$H$3:$L$11,5,FALSE),VLOOKUP($L3883,'result messages'!$H$3:$L$11,5,FALSE)))</f>
        <v/>
      </c>
    </row>
    <row r="3884" spans="1:17">
      <c r="A3884" s="1">
        <v>3881</v>
      </c>
      <c r="B3884" s="1"/>
      <c r="C3884" s="1"/>
      <c r="D3884" s="1"/>
      <c r="E3884" s="6"/>
      <c r="F3884" s="1"/>
      <c r="G3884" s="1" t="str">
        <f>IF(ISNA(VLOOKUP($C3884,'DTEN TCAP Linkage deviceId'!$A$1:$A$20000,1,FALSE)),"No","Yes")</f>
        <v>No</v>
      </c>
      <c r="H3884" s="1" t="str">
        <f>IF(ISNA(VLOOKUP($C3884,'Provisioning Requester'!$F$3:$H$20000,2,FALSE)),"No","Yes")</f>
        <v>No</v>
      </c>
      <c r="I3884" s="1" t="str">
        <f>IF($H3884="Yes",VLOOKUP($C3884,'Provisioning Requester'!$F$3:$H$20000,3,FALSE),"-")</f>
        <v>-</v>
      </c>
      <c r="J3884" s="1" t="str">
        <f>IF(OR(D3884="SVCP", E3884="TRUE"), "No", IF(ISNA(VLOOKUP($C3884,'ProvResponder deviceId'!$A$1:$A$20000,1,FALSE)),"No","Yes"))</f>
        <v>No</v>
      </c>
      <c r="K3884" s="1" t="str">
        <f>IF($J3884="Yes",VLOOKUP($C3884,'ProvResponder deviceId'!$A$1:$C$20000,3,FALSE),"-")</f>
        <v>-</v>
      </c>
      <c r="L3884" s="1" t="str">
        <f t="shared" si="120"/>
        <v/>
      </c>
      <c r="M3884" s="1" t="str">
        <f t="shared" si="121"/>
        <v/>
      </c>
      <c r="N3884" s="1" t="str">
        <f>IF(ISBLANK($C3884),"",IF(ISNA(VLOOKUP($L3884,'result messages'!$H$3:$L$11,2,FALSE)),VLOOKUP($M3884,'result messages'!$H$3:$L$11,2,FALSE),VLOOKUP($L3884,'result messages'!$H$3:$L$11,2,FALSE)))</f>
        <v/>
      </c>
      <c r="O3884" s="1" t="str">
        <f>IF(ISBLANK($C3884),"",IF(ISNA(VLOOKUP($L3884,'result messages'!$H$3:$L$11,3,FALSE)),VLOOKUP($M3884,'result messages'!$H$3:$L$11,3,FALSE),VLOOKUP($L3884,'result messages'!$H$3:$L$11,3,FALSE)))</f>
        <v/>
      </c>
      <c r="P3884" s="1" t="str">
        <f>IF(ISBLANK($C3884),"",IF(ISNA(VLOOKUP($L3884,'result messages'!$H$3:$L$11,4,FALSE)),VLOOKUP($M3884,'result messages'!$H$3:$L$11,4,FALSE),VLOOKUP($L3884,'result messages'!$H$3:$L$11,4,FALSE)))</f>
        <v/>
      </c>
      <c r="Q3884" s="1" t="str">
        <f>IF(ISBLANK($C3884),"",IF(ISNA(VLOOKUP($L3884,'result messages'!$H$3:$L$11,5,FALSE)),VLOOKUP($M3884,'result messages'!$H$3:$L$11,5,FALSE),VLOOKUP($L3884,'result messages'!$H$3:$L$11,5,FALSE)))</f>
        <v/>
      </c>
    </row>
    <row r="3885" spans="1:17">
      <c r="A3885" s="1">
        <v>3882</v>
      </c>
      <c r="B3885" s="1"/>
      <c r="C3885" s="1"/>
      <c r="D3885" s="1"/>
      <c r="E3885" s="6"/>
      <c r="F3885" s="1"/>
      <c r="G3885" s="1" t="str">
        <f>IF(ISNA(VLOOKUP($C3885,'DTEN TCAP Linkage deviceId'!$A$1:$A$20000,1,FALSE)),"No","Yes")</f>
        <v>No</v>
      </c>
      <c r="H3885" s="1" t="str">
        <f>IF(ISNA(VLOOKUP($C3885,'Provisioning Requester'!$F$3:$H$20000,2,FALSE)),"No","Yes")</f>
        <v>No</v>
      </c>
      <c r="I3885" s="1" t="str">
        <f>IF($H3885="Yes",VLOOKUP($C3885,'Provisioning Requester'!$F$3:$H$20000,3,FALSE),"-")</f>
        <v>-</v>
      </c>
      <c r="J3885" s="1" t="str">
        <f>IF(OR(D3885="SVCP", E3885="TRUE"), "No", IF(ISNA(VLOOKUP($C3885,'ProvResponder deviceId'!$A$1:$A$20000,1,FALSE)),"No","Yes"))</f>
        <v>No</v>
      </c>
      <c r="K3885" s="1" t="str">
        <f>IF($J3885="Yes",VLOOKUP($C3885,'ProvResponder deviceId'!$A$1:$C$20000,3,FALSE),"-")</f>
        <v>-</v>
      </c>
      <c r="L3885" s="1" t="str">
        <f t="shared" si="120"/>
        <v/>
      </c>
      <c r="M3885" s="1" t="str">
        <f t="shared" si="121"/>
        <v/>
      </c>
      <c r="N3885" s="1" t="str">
        <f>IF(ISBLANK($C3885),"",IF(ISNA(VLOOKUP($L3885,'result messages'!$H$3:$L$11,2,FALSE)),VLOOKUP($M3885,'result messages'!$H$3:$L$11,2,FALSE),VLOOKUP($L3885,'result messages'!$H$3:$L$11,2,FALSE)))</f>
        <v/>
      </c>
      <c r="O3885" s="1" t="str">
        <f>IF(ISBLANK($C3885),"",IF(ISNA(VLOOKUP($L3885,'result messages'!$H$3:$L$11,3,FALSE)),VLOOKUP($M3885,'result messages'!$H$3:$L$11,3,FALSE),VLOOKUP($L3885,'result messages'!$H$3:$L$11,3,FALSE)))</f>
        <v/>
      </c>
      <c r="P3885" s="1" t="str">
        <f>IF(ISBLANK($C3885),"",IF(ISNA(VLOOKUP($L3885,'result messages'!$H$3:$L$11,4,FALSE)),VLOOKUP($M3885,'result messages'!$H$3:$L$11,4,FALSE),VLOOKUP($L3885,'result messages'!$H$3:$L$11,4,FALSE)))</f>
        <v/>
      </c>
      <c r="Q3885" s="1" t="str">
        <f>IF(ISBLANK($C3885),"",IF(ISNA(VLOOKUP($L3885,'result messages'!$H$3:$L$11,5,FALSE)),VLOOKUP($M3885,'result messages'!$H$3:$L$11,5,FALSE),VLOOKUP($L3885,'result messages'!$H$3:$L$11,5,FALSE)))</f>
        <v/>
      </c>
    </row>
    <row r="3886" spans="1:17">
      <c r="A3886" s="1">
        <v>3883</v>
      </c>
      <c r="B3886" s="1"/>
      <c r="C3886" s="1"/>
      <c r="D3886" s="1"/>
      <c r="E3886" s="6"/>
      <c r="F3886" s="1"/>
      <c r="G3886" s="1" t="str">
        <f>IF(ISNA(VLOOKUP($C3886,'DTEN TCAP Linkage deviceId'!$A$1:$A$20000,1,FALSE)),"No","Yes")</f>
        <v>No</v>
      </c>
      <c r="H3886" s="1" t="str">
        <f>IF(ISNA(VLOOKUP($C3886,'Provisioning Requester'!$F$3:$H$20000,2,FALSE)),"No","Yes")</f>
        <v>No</v>
      </c>
      <c r="I3886" s="1" t="str">
        <f>IF($H3886="Yes",VLOOKUP($C3886,'Provisioning Requester'!$F$3:$H$20000,3,FALSE),"-")</f>
        <v>-</v>
      </c>
      <c r="J3886" s="1" t="str">
        <f>IF(OR(D3886="SVCP", E3886="TRUE"), "No", IF(ISNA(VLOOKUP($C3886,'ProvResponder deviceId'!$A$1:$A$20000,1,FALSE)),"No","Yes"))</f>
        <v>No</v>
      </c>
      <c r="K3886" s="1" t="str">
        <f>IF($J3886="Yes",VLOOKUP($C3886,'ProvResponder deviceId'!$A$1:$C$20000,3,FALSE),"-")</f>
        <v>-</v>
      </c>
      <c r="L3886" s="1" t="str">
        <f t="shared" si="120"/>
        <v/>
      </c>
      <c r="M3886" s="1" t="str">
        <f t="shared" si="121"/>
        <v/>
      </c>
      <c r="N3886" s="1" t="str">
        <f>IF(ISBLANK($C3886),"",IF(ISNA(VLOOKUP($L3886,'result messages'!$H$3:$L$11,2,FALSE)),VLOOKUP($M3886,'result messages'!$H$3:$L$11,2,FALSE),VLOOKUP($L3886,'result messages'!$H$3:$L$11,2,FALSE)))</f>
        <v/>
      </c>
      <c r="O3886" s="1" t="str">
        <f>IF(ISBLANK($C3886),"",IF(ISNA(VLOOKUP($L3886,'result messages'!$H$3:$L$11,3,FALSE)),VLOOKUP($M3886,'result messages'!$H$3:$L$11,3,FALSE),VLOOKUP($L3886,'result messages'!$H$3:$L$11,3,FALSE)))</f>
        <v/>
      </c>
      <c r="P3886" s="1" t="str">
        <f>IF(ISBLANK($C3886),"",IF(ISNA(VLOOKUP($L3886,'result messages'!$H$3:$L$11,4,FALSE)),VLOOKUP($M3886,'result messages'!$H$3:$L$11,4,FALSE),VLOOKUP($L3886,'result messages'!$H$3:$L$11,4,FALSE)))</f>
        <v/>
      </c>
      <c r="Q3886" s="1" t="str">
        <f>IF(ISBLANK($C3886),"",IF(ISNA(VLOOKUP($L3886,'result messages'!$H$3:$L$11,5,FALSE)),VLOOKUP($M3886,'result messages'!$H$3:$L$11,5,FALSE),VLOOKUP($L3886,'result messages'!$H$3:$L$11,5,FALSE)))</f>
        <v/>
      </c>
    </row>
    <row r="3887" spans="1:17">
      <c r="A3887" s="1">
        <v>3884</v>
      </c>
      <c r="B3887" s="1"/>
      <c r="C3887" s="1"/>
      <c r="D3887" s="1"/>
      <c r="E3887" s="6"/>
      <c r="F3887" s="1"/>
      <c r="G3887" s="1" t="str">
        <f>IF(ISNA(VLOOKUP($C3887,'DTEN TCAP Linkage deviceId'!$A$1:$A$20000,1,FALSE)),"No","Yes")</f>
        <v>No</v>
      </c>
      <c r="H3887" s="1" t="str">
        <f>IF(ISNA(VLOOKUP($C3887,'Provisioning Requester'!$F$3:$H$20000,2,FALSE)),"No","Yes")</f>
        <v>No</v>
      </c>
      <c r="I3887" s="1" t="str">
        <f>IF($H3887="Yes",VLOOKUP($C3887,'Provisioning Requester'!$F$3:$H$20000,3,FALSE),"-")</f>
        <v>-</v>
      </c>
      <c r="J3887" s="1" t="str">
        <f>IF(OR(D3887="SVCP", E3887="TRUE"), "No", IF(ISNA(VLOOKUP($C3887,'ProvResponder deviceId'!$A$1:$A$20000,1,FALSE)),"No","Yes"))</f>
        <v>No</v>
      </c>
      <c r="K3887" s="1" t="str">
        <f>IF($J3887="Yes",VLOOKUP($C3887,'ProvResponder deviceId'!$A$1:$C$20000,3,FALSE),"-")</f>
        <v>-</v>
      </c>
      <c r="L3887" s="1" t="str">
        <f t="shared" si="120"/>
        <v/>
      </c>
      <c r="M3887" s="1" t="str">
        <f t="shared" si="121"/>
        <v/>
      </c>
      <c r="N3887" s="1" t="str">
        <f>IF(ISBLANK($C3887),"",IF(ISNA(VLOOKUP($L3887,'result messages'!$H$3:$L$11,2,FALSE)),VLOOKUP($M3887,'result messages'!$H$3:$L$11,2,FALSE),VLOOKUP($L3887,'result messages'!$H$3:$L$11,2,FALSE)))</f>
        <v/>
      </c>
      <c r="O3887" s="1" t="str">
        <f>IF(ISBLANK($C3887),"",IF(ISNA(VLOOKUP($L3887,'result messages'!$H$3:$L$11,3,FALSE)),VLOOKUP($M3887,'result messages'!$H$3:$L$11,3,FALSE),VLOOKUP($L3887,'result messages'!$H$3:$L$11,3,FALSE)))</f>
        <v/>
      </c>
      <c r="P3887" s="1" t="str">
        <f>IF(ISBLANK($C3887),"",IF(ISNA(VLOOKUP($L3887,'result messages'!$H$3:$L$11,4,FALSE)),VLOOKUP($M3887,'result messages'!$H$3:$L$11,4,FALSE),VLOOKUP($L3887,'result messages'!$H$3:$L$11,4,FALSE)))</f>
        <v/>
      </c>
      <c r="Q3887" s="1" t="str">
        <f>IF(ISBLANK($C3887),"",IF(ISNA(VLOOKUP($L3887,'result messages'!$H$3:$L$11,5,FALSE)),VLOOKUP($M3887,'result messages'!$H$3:$L$11,5,FALSE),VLOOKUP($L3887,'result messages'!$H$3:$L$11,5,FALSE)))</f>
        <v/>
      </c>
    </row>
    <row r="3888" spans="1:17">
      <c r="A3888" s="1">
        <v>3885</v>
      </c>
      <c r="B3888" s="1"/>
      <c r="C3888" s="1"/>
      <c r="D3888" s="1"/>
      <c r="E3888" s="6"/>
      <c r="F3888" s="1"/>
      <c r="G3888" s="1" t="str">
        <f>IF(ISNA(VLOOKUP($C3888,'DTEN TCAP Linkage deviceId'!$A$1:$A$20000,1,FALSE)),"No","Yes")</f>
        <v>No</v>
      </c>
      <c r="H3888" s="1" t="str">
        <f>IF(ISNA(VLOOKUP($C3888,'Provisioning Requester'!$F$3:$H$20000,2,FALSE)),"No","Yes")</f>
        <v>No</v>
      </c>
      <c r="I3888" s="1" t="str">
        <f>IF($H3888="Yes",VLOOKUP($C3888,'Provisioning Requester'!$F$3:$H$20000,3,FALSE),"-")</f>
        <v>-</v>
      </c>
      <c r="J3888" s="1" t="str">
        <f>IF(OR(D3888="SVCP", E3888="TRUE"), "No", IF(ISNA(VLOOKUP($C3888,'ProvResponder deviceId'!$A$1:$A$20000,1,FALSE)),"No","Yes"))</f>
        <v>No</v>
      </c>
      <c r="K3888" s="1" t="str">
        <f>IF($J3888="Yes",VLOOKUP($C3888,'ProvResponder deviceId'!$A$1:$C$20000,3,FALSE),"-")</f>
        <v>-</v>
      </c>
      <c r="L3888" s="1" t="str">
        <f t="shared" si="120"/>
        <v/>
      </c>
      <c r="M3888" s="1" t="str">
        <f t="shared" si="121"/>
        <v/>
      </c>
      <c r="N3888" s="1" t="str">
        <f>IF(ISBLANK($C3888),"",IF(ISNA(VLOOKUP($L3888,'result messages'!$H$3:$L$11,2,FALSE)),VLOOKUP($M3888,'result messages'!$H$3:$L$11,2,FALSE),VLOOKUP($L3888,'result messages'!$H$3:$L$11,2,FALSE)))</f>
        <v/>
      </c>
      <c r="O3888" s="1" t="str">
        <f>IF(ISBLANK($C3888),"",IF(ISNA(VLOOKUP($L3888,'result messages'!$H$3:$L$11,3,FALSE)),VLOOKUP($M3888,'result messages'!$H$3:$L$11,3,FALSE),VLOOKUP($L3888,'result messages'!$H$3:$L$11,3,FALSE)))</f>
        <v/>
      </c>
      <c r="P3888" s="1" t="str">
        <f>IF(ISBLANK($C3888),"",IF(ISNA(VLOOKUP($L3888,'result messages'!$H$3:$L$11,4,FALSE)),VLOOKUP($M3888,'result messages'!$H$3:$L$11,4,FALSE),VLOOKUP($L3888,'result messages'!$H$3:$L$11,4,FALSE)))</f>
        <v/>
      </c>
      <c r="Q3888" s="1" t="str">
        <f>IF(ISBLANK($C3888),"",IF(ISNA(VLOOKUP($L3888,'result messages'!$H$3:$L$11,5,FALSE)),VLOOKUP($M3888,'result messages'!$H$3:$L$11,5,FALSE),VLOOKUP($L3888,'result messages'!$H$3:$L$11,5,FALSE)))</f>
        <v/>
      </c>
    </row>
    <row r="3889" spans="1:17">
      <c r="A3889" s="1">
        <v>3886</v>
      </c>
      <c r="B3889" s="1"/>
      <c r="C3889" s="1"/>
      <c r="D3889" s="1"/>
      <c r="E3889" s="6"/>
      <c r="F3889" s="1"/>
      <c r="G3889" s="1" t="str">
        <f>IF(ISNA(VLOOKUP($C3889,'DTEN TCAP Linkage deviceId'!$A$1:$A$20000,1,FALSE)),"No","Yes")</f>
        <v>No</v>
      </c>
      <c r="H3889" s="1" t="str">
        <f>IF(ISNA(VLOOKUP($C3889,'Provisioning Requester'!$F$3:$H$20000,2,FALSE)),"No","Yes")</f>
        <v>No</v>
      </c>
      <c r="I3889" s="1" t="str">
        <f>IF($H3889="Yes",VLOOKUP($C3889,'Provisioning Requester'!$F$3:$H$20000,3,FALSE),"-")</f>
        <v>-</v>
      </c>
      <c r="J3889" s="1" t="str">
        <f>IF(OR(D3889="SVCP", E3889="TRUE"), "No", IF(ISNA(VLOOKUP($C3889,'ProvResponder deviceId'!$A$1:$A$20000,1,FALSE)),"No","Yes"))</f>
        <v>No</v>
      </c>
      <c r="K3889" s="1" t="str">
        <f>IF($J3889="Yes",VLOOKUP($C3889,'ProvResponder deviceId'!$A$1:$C$20000,3,FALSE),"-")</f>
        <v>-</v>
      </c>
      <c r="L3889" s="1" t="str">
        <f t="shared" si="120"/>
        <v/>
      </c>
      <c r="M3889" s="1" t="str">
        <f t="shared" si="121"/>
        <v/>
      </c>
      <c r="N3889" s="1" t="str">
        <f>IF(ISBLANK($C3889),"",IF(ISNA(VLOOKUP($L3889,'result messages'!$H$3:$L$11,2,FALSE)),VLOOKUP($M3889,'result messages'!$H$3:$L$11,2,FALSE),VLOOKUP($L3889,'result messages'!$H$3:$L$11,2,FALSE)))</f>
        <v/>
      </c>
      <c r="O3889" s="1" t="str">
        <f>IF(ISBLANK($C3889),"",IF(ISNA(VLOOKUP($L3889,'result messages'!$H$3:$L$11,3,FALSE)),VLOOKUP($M3889,'result messages'!$H$3:$L$11,3,FALSE),VLOOKUP($L3889,'result messages'!$H$3:$L$11,3,FALSE)))</f>
        <v/>
      </c>
      <c r="P3889" s="1" t="str">
        <f>IF(ISBLANK($C3889),"",IF(ISNA(VLOOKUP($L3889,'result messages'!$H$3:$L$11,4,FALSE)),VLOOKUP($M3889,'result messages'!$H$3:$L$11,4,FALSE),VLOOKUP($L3889,'result messages'!$H$3:$L$11,4,FALSE)))</f>
        <v/>
      </c>
      <c r="Q3889" s="1" t="str">
        <f>IF(ISBLANK($C3889),"",IF(ISNA(VLOOKUP($L3889,'result messages'!$H$3:$L$11,5,FALSE)),VLOOKUP($M3889,'result messages'!$H$3:$L$11,5,FALSE),VLOOKUP($L3889,'result messages'!$H$3:$L$11,5,FALSE)))</f>
        <v/>
      </c>
    </row>
    <row r="3890" spans="1:17">
      <c r="A3890" s="1">
        <v>3887</v>
      </c>
      <c r="B3890" s="1"/>
      <c r="C3890" s="1"/>
      <c r="D3890" s="1"/>
      <c r="E3890" s="6"/>
      <c r="F3890" s="1"/>
      <c r="G3890" s="1" t="str">
        <f>IF(ISNA(VLOOKUP($C3890,'DTEN TCAP Linkage deviceId'!$A$1:$A$20000,1,FALSE)),"No","Yes")</f>
        <v>No</v>
      </c>
      <c r="H3890" s="1" t="str">
        <f>IF(ISNA(VLOOKUP($C3890,'Provisioning Requester'!$F$3:$H$20000,2,FALSE)),"No","Yes")</f>
        <v>No</v>
      </c>
      <c r="I3890" s="1" t="str">
        <f>IF($H3890="Yes",VLOOKUP($C3890,'Provisioning Requester'!$F$3:$H$20000,3,FALSE),"-")</f>
        <v>-</v>
      </c>
      <c r="J3890" s="1" t="str">
        <f>IF(OR(D3890="SVCP", E3890="TRUE"), "No", IF(ISNA(VLOOKUP($C3890,'ProvResponder deviceId'!$A$1:$A$20000,1,FALSE)),"No","Yes"))</f>
        <v>No</v>
      </c>
      <c r="K3890" s="1" t="str">
        <f>IF($J3890="Yes",VLOOKUP($C3890,'ProvResponder deviceId'!$A$1:$C$20000,3,FALSE),"-")</f>
        <v>-</v>
      </c>
      <c r="L3890" s="1" t="str">
        <f t="shared" si="120"/>
        <v/>
      </c>
      <c r="M3890" s="1" t="str">
        <f t="shared" si="121"/>
        <v/>
      </c>
      <c r="N3890" s="1" t="str">
        <f>IF(ISBLANK($C3890),"",IF(ISNA(VLOOKUP($L3890,'result messages'!$H$3:$L$11,2,FALSE)),VLOOKUP($M3890,'result messages'!$H$3:$L$11,2,FALSE),VLOOKUP($L3890,'result messages'!$H$3:$L$11,2,FALSE)))</f>
        <v/>
      </c>
      <c r="O3890" s="1" t="str">
        <f>IF(ISBLANK($C3890),"",IF(ISNA(VLOOKUP($L3890,'result messages'!$H$3:$L$11,3,FALSE)),VLOOKUP($M3890,'result messages'!$H$3:$L$11,3,FALSE),VLOOKUP($L3890,'result messages'!$H$3:$L$11,3,FALSE)))</f>
        <v/>
      </c>
      <c r="P3890" s="1" t="str">
        <f>IF(ISBLANK($C3890),"",IF(ISNA(VLOOKUP($L3890,'result messages'!$H$3:$L$11,4,FALSE)),VLOOKUP($M3890,'result messages'!$H$3:$L$11,4,FALSE),VLOOKUP($L3890,'result messages'!$H$3:$L$11,4,FALSE)))</f>
        <v/>
      </c>
      <c r="Q3890" s="1" t="str">
        <f>IF(ISBLANK($C3890),"",IF(ISNA(VLOOKUP($L3890,'result messages'!$H$3:$L$11,5,FALSE)),VLOOKUP($M3890,'result messages'!$H$3:$L$11,5,FALSE),VLOOKUP($L3890,'result messages'!$H$3:$L$11,5,FALSE)))</f>
        <v/>
      </c>
    </row>
    <row r="3891" spans="1:17">
      <c r="A3891" s="1">
        <v>3888</v>
      </c>
      <c r="B3891" s="1"/>
      <c r="C3891" s="1"/>
      <c r="D3891" s="1"/>
      <c r="E3891" s="6"/>
      <c r="F3891" s="1"/>
      <c r="G3891" s="1" t="str">
        <f>IF(ISNA(VLOOKUP($C3891,'DTEN TCAP Linkage deviceId'!$A$1:$A$20000,1,FALSE)),"No","Yes")</f>
        <v>No</v>
      </c>
      <c r="H3891" s="1" t="str">
        <f>IF(ISNA(VLOOKUP($C3891,'Provisioning Requester'!$F$3:$H$20000,2,FALSE)),"No","Yes")</f>
        <v>No</v>
      </c>
      <c r="I3891" s="1" t="str">
        <f>IF($H3891="Yes",VLOOKUP($C3891,'Provisioning Requester'!$F$3:$H$20000,3,FALSE),"-")</f>
        <v>-</v>
      </c>
      <c r="J3891" s="1" t="str">
        <f>IF(OR(D3891="SVCP", E3891="TRUE"), "No", IF(ISNA(VLOOKUP($C3891,'ProvResponder deviceId'!$A$1:$A$20000,1,FALSE)),"No","Yes"))</f>
        <v>No</v>
      </c>
      <c r="K3891" s="1" t="str">
        <f>IF($J3891="Yes",VLOOKUP($C3891,'ProvResponder deviceId'!$A$1:$C$20000,3,FALSE),"-")</f>
        <v>-</v>
      </c>
      <c r="L3891" s="1" t="str">
        <f t="shared" si="120"/>
        <v/>
      </c>
      <c r="M3891" s="1" t="str">
        <f t="shared" si="121"/>
        <v/>
      </c>
      <c r="N3891" s="1" t="str">
        <f>IF(ISBLANK($C3891),"",IF(ISNA(VLOOKUP($L3891,'result messages'!$H$3:$L$11,2,FALSE)),VLOOKUP($M3891,'result messages'!$H$3:$L$11,2,FALSE),VLOOKUP($L3891,'result messages'!$H$3:$L$11,2,FALSE)))</f>
        <v/>
      </c>
      <c r="O3891" s="1" t="str">
        <f>IF(ISBLANK($C3891),"",IF(ISNA(VLOOKUP($L3891,'result messages'!$H$3:$L$11,3,FALSE)),VLOOKUP($M3891,'result messages'!$H$3:$L$11,3,FALSE),VLOOKUP($L3891,'result messages'!$H$3:$L$11,3,FALSE)))</f>
        <v/>
      </c>
      <c r="P3891" s="1" t="str">
        <f>IF(ISBLANK($C3891),"",IF(ISNA(VLOOKUP($L3891,'result messages'!$H$3:$L$11,4,FALSE)),VLOOKUP($M3891,'result messages'!$H$3:$L$11,4,FALSE),VLOOKUP($L3891,'result messages'!$H$3:$L$11,4,FALSE)))</f>
        <v/>
      </c>
      <c r="Q3891" s="1" t="str">
        <f>IF(ISBLANK($C3891),"",IF(ISNA(VLOOKUP($L3891,'result messages'!$H$3:$L$11,5,FALSE)),VLOOKUP($M3891,'result messages'!$H$3:$L$11,5,FALSE),VLOOKUP($L3891,'result messages'!$H$3:$L$11,5,FALSE)))</f>
        <v/>
      </c>
    </row>
    <row r="3892" spans="1:17">
      <c r="A3892" s="1">
        <v>3889</v>
      </c>
      <c r="B3892" s="1"/>
      <c r="C3892" s="1"/>
      <c r="D3892" s="1"/>
      <c r="E3892" s="6"/>
      <c r="F3892" s="1"/>
      <c r="G3892" s="1" t="str">
        <f>IF(ISNA(VLOOKUP($C3892,'DTEN TCAP Linkage deviceId'!$A$1:$A$20000,1,FALSE)),"No","Yes")</f>
        <v>No</v>
      </c>
      <c r="H3892" s="1" t="str">
        <f>IF(ISNA(VLOOKUP($C3892,'Provisioning Requester'!$F$3:$H$20000,2,FALSE)),"No","Yes")</f>
        <v>No</v>
      </c>
      <c r="I3892" s="1" t="str">
        <f>IF($H3892="Yes",VLOOKUP($C3892,'Provisioning Requester'!$F$3:$H$20000,3,FALSE),"-")</f>
        <v>-</v>
      </c>
      <c r="J3892" s="1" t="str">
        <f>IF(OR(D3892="SVCP", E3892="TRUE"), "No", IF(ISNA(VLOOKUP($C3892,'ProvResponder deviceId'!$A$1:$A$20000,1,FALSE)),"No","Yes"))</f>
        <v>No</v>
      </c>
      <c r="K3892" s="1" t="str">
        <f>IF($J3892="Yes",VLOOKUP($C3892,'ProvResponder deviceId'!$A$1:$C$20000,3,FALSE),"-")</f>
        <v>-</v>
      </c>
      <c r="L3892" s="1" t="str">
        <f t="shared" si="120"/>
        <v/>
      </c>
      <c r="M3892" s="1" t="str">
        <f t="shared" si="121"/>
        <v/>
      </c>
      <c r="N3892" s="1" t="str">
        <f>IF(ISBLANK($C3892),"",IF(ISNA(VLOOKUP($L3892,'result messages'!$H$3:$L$11,2,FALSE)),VLOOKUP($M3892,'result messages'!$H$3:$L$11,2,FALSE),VLOOKUP($L3892,'result messages'!$H$3:$L$11,2,FALSE)))</f>
        <v/>
      </c>
      <c r="O3892" s="1" t="str">
        <f>IF(ISBLANK($C3892),"",IF(ISNA(VLOOKUP($L3892,'result messages'!$H$3:$L$11,3,FALSE)),VLOOKUP($M3892,'result messages'!$H$3:$L$11,3,FALSE),VLOOKUP($L3892,'result messages'!$H$3:$L$11,3,FALSE)))</f>
        <v/>
      </c>
      <c r="P3892" s="1" t="str">
        <f>IF(ISBLANK($C3892),"",IF(ISNA(VLOOKUP($L3892,'result messages'!$H$3:$L$11,4,FALSE)),VLOOKUP($M3892,'result messages'!$H$3:$L$11,4,FALSE),VLOOKUP($L3892,'result messages'!$H$3:$L$11,4,FALSE)))</f>
        <v/>
      </c>
      <c r="Q3892" s="1" t="str">
        <f>IF(ISBLANK($C3892),"",IF(ISNA(VLOOKUP($L3892,'result messages'!$H$3:$L$11,5,FALSE)),VLOOKUP($M3892,'result messages'!$H$3:$L$11,5,FALSE),VLOOKUP($L3892,'result messages'!$H$3:$L$11,5,FALSE)))</f>
        <v/>
      </c>
    </row>
    <row r="3893" spans="1:17">
      <c r="A3893" s="1">
        <v>3890</v>
      </c>
      <c r="B3893" s="1"/>
      <c r="C3893" s="1"/>
      <c r="D3893" s="1"/>
      <c r="E3893" s="6"/>
      <c r="F3893" s="1"/>
      <c r="G3893" s="1" t="str">
        <f>IF(ISNA(VLOOKUP($C3893,'DTEN TCAP Linkage deviceId'!$A$1:$A$20000,1,FALSE)),"No","Yes")</f>
        <v>No</v>
      </c>
      <c r="H3893" s="1" t="str">
        <f>IF(ISNA(VLOOKUP($C3893,'Provisioning Requester'!$F$3:$H$20000,2,FALSE)),"No","Yes")</f>
        <v>No</v>
      </c>
      <c r="I3893" s="1" t="str">
        <f>IF($H3893="Yes",VLOOKUP($C3893,'Provisioning Requester'!$F$3:$H$20000,3,FALSE),"-")</f>
        <v>-</v>
      </c>
      <c r="J3893" s="1" t="str">
        <f>IF(OR(D3893="SVCP", E3893="TRUE"), "No", IF(ISNA(VLOOKUP($C3893,'ProvResponder deviceId'!$A$1:$A$20000,1,FALSE)),"No","Yes"))</f>
        <v>No</v>
      </c>
      <c r="K3893" s="1" t="str">
        <f>IF($J3893="Yes",VLOOKUP($C3893,'ProvResponder deviceId'!$A$1:$C$20000,3,FALSE),"-")</f>
        <v>-</v>
      </c>
      <c r="L3893" s="1" t="str">
        <f t="shared" si="120"/>
        <v/>
      </c>
      <c r="M3893" s="1" t="str">
        <f t="shared" si="121"/>
        <v/>
      </c>
      <c r="N3893" s="1" t="str">
        <f>IF(ISBLANK($C3893),"",IF(ISNA(VLOOKUP($L3893,'result messages'!$H$3:$L$11,2,FALSE)),VLOOKUP($M3893,'result messages'!$H$3:$L$11,2,FALSE),VLOOKUP($L3893,'result messages'!$H$3:$L$11,2,FALSE)))</f>
        <v/>
      </c>
      <c r="O3893" s="1" t="str">
        <f>IF(ISBLANK($C3893),"",IF(ISNA(VLOOKUP($L3893,'result messages'!$H$3:$L$11,3,FALSE)),VLOOKUP($M3893,'result messages'!$H$3:$L$11,3,FALSE),VLOOKUP($L3893,'result messages'!$H$3:$L$11,3,FALSE)))</f>
        <v/>
      </c>
      <c r="P3893" s="1" t="str">
        <f>IF(ISBLANK($C3893),"",IF(ISNA(VLOOKUP($L3893,'result messages'!$H$3:$L$11,4,FALSE)),VLOOKUP($M3893,'result messages'!$H$3:$L$11,4,FALSE),VLOOKUP($L3893,'result messages'!$H$3:$L$11,4,FALSE)))</f>
        <v/>
      </c>
      <c r="Q3893" s="1" t="str">
        <f>IF(ISBLANK($C3893),"",IF(ISNA(VLOOKUP($L3893,'result messages'!$H$3:$L$11,5,FALSE)),VLOOKUP($M3893,'result messages'!$H$3:$L$11,5,FALSE),VLOOKUP($L3893,'result messages'!$H$3:$L$11,5,FALSE)))</f>
        <v/>
      </c>
    </row>
    <row r="3894" spans="1:17">
      <c r="A3894" s="1">
        <v>3891</v>
      </c>
      <c r="B3894" s="1"/>
      <c r="C3894" s="1"/>
      <c r="D3894" s="1"/>
      <c r="E3894" s="6"/>
      <c r="F3894" s="1"/>
      <c r="G3894" s="1" t="str">
        <f>IF(ISNA(VLOOKUP($C3894,'DTEN TCAP Linkage deviceId'!$A$1:$A$20000,1,FALSE)),"No","Yes")</f>
        <v>No</v>
      </c>
      <c r="H3894" s="1" t="str">
        <f>IF(ISNA(VLOOKUP($C3894,'Provisioning Requester'!$F$3:$H$20000,2,FALSE)),"No","Yes")</f>
        <v>No</v>
      </c>
      <c r="I3894" s="1" t="str">
        <f>IF($H3894="Yes",VLOOKUP($C3894,'Provisioning Requester'!$F$3:$H$20000,3,FALSE),"-")</f>
        <v>-</v>
      </c>
      <c r="J3894" s="1" t="str">
        <f>IF(OR(D3894="SVCP", E3894="TRUE"), "No", IF(ISNA(VLOOKUP($C3894,'ProvResponder deviceId'!$A$1:$A$20000,1,FALSE)),"No","Yes"))</f>
        <v>No</v>
      </c>
      <c r="K3894" s="1" t="str">
        <f>IF($J3894="Yes",VLOOKUP($C3894,'ProvResponder deviceId'!$A$1:$C$20000,3,FALSE),"-")</f>
        <v>-</v>
      </c>
      <c r="L3894" s="1" t="str">
        <f t="shared" si="120"/>
        <v/>
      </c>
      <c r="M3894" s="1" t="str">
        <f t="shared" si="121"/>
        <v/>
      </c>
      <c r="N3894" s="1" t="str">
        <f>IF(ISBLANK($C3894),"",IF(ISNA(VLOOKUP($L3894,'result messages'!$H$3:$L$11,2,FALSE)),VLOOKUP($M3894,'result messages'!$H$3:$L$11,2,FALSE),VLOOKUP($L3894,'result messages'!$H$3:$L$11,2,FALSE)))</f>
        <v/>
      </c>
      <c r="O3894" s="1" t="str">
        <f>IF(ISBLANK($C3894),"",IF(ISNA(VLOOKUP($L3894,'result messages'!$H$3:$L$11,3,FALSE)),VLOOKUP($M3894,'result messages'!$H$3:$L$11,3,FALSE),VLOOKUP($L3894,'result messages'!$H$3:$L$11,3,FALSE)))</f>
        <v/>
      </c>
      <c r="P3894" s="1" t="str">
        <f>IF(ISBLANK($C3894),"",IF(ISNA(VLOOKUP($L3894,'result messages'!$H$3:$L$11,4,FALSE)),VLOOKUP($M3894,'result messages'!$H$3:$L$11,4,FALSE),VLOOKUP($L3894,'result messages'!$H$3:$L$11,4,FALSE)))</f>
        <v/>
      </c>
      <c r="Q3894" s="1" t="str">
        <f>IF(ISBLANK($C3894),"",IF(ISNA(VLOOKUP($L3894,'result messages'!$H$3:$L$11,5,FALSE)),VLOOKUP($M3894,'result messages'!$H$3:$L$11,5,FALSE),VLOOKUP($L3894,'result messages'!$H$3:$L$11,5,FALSE)))</f>
        <v/>
      </c>
    </row>
    <row r="3895" spans="1:17">
      <c r="A3895" s="1">
        <v>3892</v>
      </c>
      <c r="B3895" s="1"/>
      <c r="C3895" s="1"/>
      <c r="D3895" s="1"/>
      <c r="E3895" s="6"/>
      <c r="F3895" s="1"/>
      <c r="G3895" s="1" t="str">
        <f>IF(ISNA(VLOOKUP($C3895,'DTEN TCAP Linkage deviceId'!$A$1:$A$20000,1,FALSE)),"No","Yes")</f>
        <v>No</v>
      </c>
      <c r="H3895" s="1" t="str">
        <f>IF(ISNA(VLOOKUP($C3895,'Provisioning Requester'!$F$3:$H$20000,2,FALSE)),"No","Yes")</f>
        <v>No</v>
      </c>
      <c r="I3895" s="1" t="str">
        <f>IF($H3895="Yes",VLOOKUP($C3895,'Provisioning Requester'!$F$3:$H$20000,3,FALSE),"-")</f>
        <v>-</v>
      </c>
      <c r="J3895" s="1" t="str">
        <f>IF(OR(D3895="SVCP", E3895="TRUE"), "No", IF(ISNA(VLOOKUP($C3895,'ProvResponder deviceId'!$A$1:$A$20000,1,FALSE)),"No","Yes"))</f>
        <v>No</v>
      </c>
      <c r="K3895" s="1" t="str">
        <f>IF($J3895="Yes",VLOOKUP($C3895,'ProvResponder deviceId'!$A$1:$C$20000,3,FALSE),"-")</f>
        <v>-</v>
      </c>
      <c r="L3895" s="1" t="str">
        <f t="shared" si="120"/>
        <v/>
      </c>
      <c r="M3895" s="1" t="str">
        <f t="shared" si="121"/>
        <v/>
      </c>
      <c r="N3895" s="1" t="str">
        <f>IF(ISBLANK($C3895),"",IF(ISNA(VLOOKUP($L3895,'result messages'!$H$3:$L$11,2,FALSE)),VLOOKUP($M3895,'result messages'!$H$3:$L$11,2,FALSE),VLOOKUP($L3895,'result messages'!$H$3:$L$11,2,FALSE)))</f>
        <v/>
      </c>
      <c r="O3895" s="1" t="str">
        <f>IF(ISBLANK($C3895),"",IF(ISNA(VLOOKUP($L3895,'result messages'!$H$3:$L$11,3,FALSE)),VLOOKUP($M3895,'result messages'!$H$3:$L$11,3,FALSE),VLOOKUP($L3895,'result messages'!$H$3:$L$11,3,FALSE)))</f>
        <v/>
      </c>
      <c r="P3895" s="1" t="str">
        <f>IF(ISBLANK($C3895),"",IF(ISNA(VLOOKUP($L3895,'result messages'!$H$3:$L$11,4,FALSE)),VLOOKUP($M3895,'result messages'!$H$3:$L$11,4,FALSE),VLOOKUP($L3895,'result messages'!$H$3:$L$11,4,FALSE)))</f>
        <v/>
      </c>
      <c r="Q3895" s="1" t="str">
        <f>IF(ISBLANK($C3895),"",IF(ISNA(VLOOKUP($L3895,'result messages'!$H$3:$L$11,5,FALSE)),VLOOKUP($M3895,'result messages'!$H$3:$L$11,5,FALSE),VLOOKUP($L3895,'result messages'!$H$3:$L$11,5,FALSE)))</f>
        <v/>
      </c>
    </row>
    <row r="3896" spans="1:17">
      <c r="A3896" s="1">
        <v>3893</v>
      </c>
      <c r="B3896" s="1"/>
      <c r="C3896" s="1"/>
      <c r="D3896" s="1"/>
      <c r="E3896" s="6"/>
      <c r="F3896" s="1"/>
      <c r="G3896" s="1" t="str">
        <f>IF(ISNA(VLOOKUP($C3896,'DTEN TCAP Linkage deviceId'!$A$1:$A$20000,1,FALSE)),"No","Yes")</f>
        <v>No</v>
      </c>
      <c r="H3896" s="1" t="str">
        <f>IF(ISNA(VLOOKUP($C3896,'Provisioning Requester'!$F$3:$H$20000,2,FALSE)),"No","Yes")</f>
        <v>No</v>
      </c>
      <c r="I3896" s="1" t="str">
        <f>IF($H3896="Yes",VLOOKUP($C3896,'Provisioning Requester'!$F$3:$H$20000,3,FALSE),"-")</f>
        <v>-</v>
      </c>
      <c r="J3896" s="1" t="str">
        <f>IF(OR(D3896="SVCP", E3896="TRUE"), "No", IF(ISNA(VLOOKUP($C3896,'ProvResponder deviceId'!$A$1:$A$20000,1,FALSE)),"No","Yes"))</f>
        <v>No</v>
      </c>
      <c r="K3896" s="1" t="str">
        <f>IF($J3896="Yes",VLOOKUP($C3896,'ProvResponder deviceId'!$A$1:$C$20000,3,FALSE),"-")</f>
        <v>-</v>
      </c>
      <c r="L3896" s="1" t="str">
        <f t="shared" si="120"/>
        <v/>
      </c>
      <c r="M3896" s="1" t="str">
        <f t="shared" si="121"/>
        <v/>
      </c>
      <c r="N3896" s="1" t="str">
        <f>IF(ISBLANK($C3896),"",IF(ISNA(VLOOKUP($L3896,'result messages'!$H$3:$L$11,2,FALSE)),VLOOKUP($M3896,'result messages'!$H$3:$L$11,2,FALSE),VLOOKUP($L3896,'result messages'!$H$3:$L$11,2,FALSE)))</f>
        <v/>
      </c>
      <c r="O3896" s="1" t="str">
        <f>IF(ISBLANK($C3896),"",IF(ISNA(VLOOKUP($L3896,'result messages'!$H$3:$L$11,3,FALSE)),VLOOKUP($M3896,'result messages'!$H$3:$L$11,3,FALSE),VLOOKUP($L3896,'result messages'!$H$3:$L$11,3,FALSE)))</f>
        <v/>
      </c>
      <c r="P3896" s="1" t="str">
        <f>IF(ISBLANK($C3896),"",IF(ISNA(VLOOKUP($L3896,'result messages'!$H$3:$L$11,4,FALSE)),VLOOKUP($M3896,'result messages'!$H$3:$L$11,4,FALSE),VLOOKUP($L3896,'result messages'!$H$3:$L$11,4,FALSE)))</f>
        <v/>
      </c>
      <c r="Q3896" s="1" t="str">
        <f>IF(ISBLANK($C3896),"",IF(ISNA(VLOOKUP($L3896,'result messages'!$H$3:$L$11,5,FALSE)),VLOOKUP($M3896,'result messages'!$H$3:$L$11,5,FALSE),VLOOKUP($L3896,'result messages'!$H$3:$L$11,5,FALSE)))</f>
        <v/>
      </c>
    </row>
    <row r="3897" spans="1:17">
      <c r="A3897" s="1">
        <v>3894</v>
      </c>
      <c r="B3897" s="1"/>
      <c r="C3897" s="1"/>
      <c r="D3897" s="1"/>
      <c r="E3897" s="6"/>
      <c r="F3897" s="1"/>
      <c r="G3897" s="1" t="str">
        <f>IF(ISNA(VLOOKUP($C3897,'DTEN TCAP Linkage deviceId'!$A$1:$A$20000,1,FALSE)),"No","Yes")</f>
        <v>No</v>
      </c>
      <c r="H3897" s="1" t="str">
        <f>IF(ISNA(VLOOKUP($C3897,'Provisioning Requester'!$F$3:$H$20000,2,FALSE)),"No","Yes")</f>
        <v>No</v>
      </c>
      <c r="I3897" s="1" t="str">
        <f>IF($H3897="Yes",VLOOKUP($C3897,'Provisioning Requester'!$F$3:$H$20000,3,FALSE),"-")</f>
        <v>-</v>
      </c>
      <c r="J3897" s="1" t="str">
        <f>IF(OR(D3897="SVCP", E3897="TRUE"), "No", IF(ISNA(VLOOKUP($C3897,'ProvResponder deviceId'!$A$1:$A$20000,1,FALSE)),"No","Yes"))</f>
        <v>No</v>
      </c>
      <c r="K3897" s="1" t="str">
        <f>IF($J3897="Yes",VLOOKUP($C3897,'ProvResponder deviceId'!$A$1:$C$20000,3,FALSE),"-")</f>
        <v>-</v>
      </c>
      <c r="L3897" s="1" t="str">
        <f t="shared" si="120"/>
        <v/>
      </c>
      <c r="M3897" s="1" t="str">
        <f t="shared" si="121"/>
        <v/>
      </c>
      <c r="N3897" s="1" t="str">
        <f>IF(ISBLANK($C3897),"",IF(ISNA(VLOOKUP($L3897,'result messages'!$H$3:$L$11,2,FALSE)),VLOOKUP($M3897,'result messages'!$H$3:$L$11,2,FALSE),VLOOKUP($L3897,'result messages'!$H$3:$L$11,2,FALSE)))</f>
        <v/>
      </c>
      <c r="O3897" s="1" t="str">
        <f>IF(ISBLANK($C3897),"",IF(ISNA(VLOOKUP($L3897,'result messages'!$H$3:$L$11,3,FALSE)),VLOOKUP($M3897,'result messages'!$H$3:$L$11,3,FALSE),VLOOKUP($L3897,'result messages'!$H$3:$L$11,3,FALSE)))</f>
        <v/>
      </c>
      <c r="P3897" s="1" t="str">
        <f>IF(ISBLANK($C3897),"",IF(ISNA(VLOOKUP($L3897,'result messages'!$H$3:$L$11,4,FALSE)),VLOOKUP($M3897,'result messages'!$H$3:$L$11,4,FALSE),VLOOKUP($L3897,'result messages'!$H$3:$L$11,4,FALSE)))</f>
        <v/>
      </c>
      <c r="Q3897" s="1" t="str">
        <f>IF(ISBLANK($C3897),"",IF(ISNA(VLOOKUP($L3897,'result messages'!$H$3:$L$11,5,FALSE)),VLOOKUP($M3897,'result messages'!$H$3:$L$11,5,FALSE),VLOOKUP($L3897,'result messages'!$H$3:$L$11,5,FALSE)))</f>
        <v/>
      </c>
    </row>
    <row r="3898" spans="1:17">
      <c r="A3898" s="1">
        <v>3895</v>
      </c>
      <c r="B3898" s="1"/>
      <c r="C3898" s="1"/>
      <c r="D3898" s="1"/>
      <c r="E3898" s="6"/>
      <c r="F3898" s="1"/>
      <c r="G3898" s="1" t="str">
        <f>IF(ISNA(VLOOKUP($C3898,'DTEN TCAP Linkage deviceId'!$A$1:$A$20000,1,FALSE)),"No","Yes")</f>
        <v>No</v>
      </c>
      <c r="H3898" s="1" t="str">
        <f>IF(ISNA(VLOOKUP($C3898,'Provisioning Requester'!$F$3:$H$20000,2,FALSE)),"No","Yes")</f>
        <v>No</v>
      </c>
      <c r="I3898" s="1" t="str">
        <f>IF($H3898="Yes",VLOOKUP($C3898,'Provisioning Requester'!$F$3:$H$20000,3,FALSE),"-")</f>
        <v>-</v>
      </c>
      <c r="J3898" s="1" t="str">
        <f>IF(OR(D3898="SVCP", E3898="TRUE"), "No", IF(ISNA(VLOOKUP($C3898,'ProvResponder deviceId'!$A$1:$A$20000,1,FALSE)),"No","Yes"))</f>
        <v>No</v>
      </c>
      <c r="K3898" s="1" t="str">
        <f>IF($J3898="Yes",VLOOKUP($C3898,'ProvResponder deviceId'!$A$1:$C$20000,3,FALSE),"-")</f>
        <v>-</v>
      </c>
      <c r="L3898" s="1" t="str">
        <f t="shared" si="120"/>
        <v/>
      </c>
      <c r="M3898" s="1" t="str">
        <f t="shared" si="121"/>
        <v/>
      </c>
      <c r="N3898" s="1" t="str">
        <f>IF(ISBLANK($C3898),"",IF(ISNA(VLOOKUP($L3898,'result messages'!$H$3:$L$11,2,FALSE)),VLOOKUP($M3898,'result messages'!$H$3:$L$11,2,FALSE),VLOOKUP($L3898,'result messages'!$H$3:$L$11,2,FALSE)))</f>
        <v/>
      </c>
      <c r="O3898" s="1" t="str">
        <f>IF(ISBLANK($C3898),"",IF(ISNA(VLOOKUP($L3898,'result messages'!$H$3:$L$11,3,FALSE)),VLOOKUP($M3898,'result messages'!$H$3:$L$11,3,FALSE),VLOOKUP($L3898,'result messages'!$H$3:$L$11,3,FALSE)))</f>
        <v/>
      </c>
      <c r="P3898" s="1" t="str">
        <f>IF(ISBLANK($C3898),"",IF(ISNA(VLOOKUP($L3898,'result messages'!$H$3:$L$11,4,FALSE)),VLOOKUP($M3898,'result messages'!$H$3:$L$11,4,FALSE),VLOOKUP($L3898,'result messages'!$H$3:$L$11,4,FALSE)))</f>
        <v/>
      </c>
      <c r="Q3898" s="1" t="str">
        <f>IF(ISBLANK($C3898),"",IF(ISNA(VLOOKUP($L3898,'result messages'!$H$3:$L$11,5,FALSE)),VLOOKUP($M3898,'result messages'!$H$3:$L$11,5,FALSE),VLOOKUP($L3898,'result messages'!$H$3:$L$11,5,FALSE)))</f>
        <v/>
      </c>
    </row>
    <row r="3899" spans="1:17">
      <c r="A3899" s="1">
        <v>3896</v>
      </c>
      <c r="B3899" s="1"/>
      <c r="C3899" s="1"/>
      <c r="D3899" s="1"/>
      <c r="E3899" s="6"/>
      <c r="F3899" s="1"/>
      <c r="G3899" s="1" t="str">
        <f>IF(ISNA(VLOOKUP($C3899,'DTEN TCAP Linkage deviceId'!$A$1:$A$20000,1,FALSE)),"No","Yes")</f>
        <v>No</v>
      </c>
      <c r="H3899" s="1" t="str">
        <f>IF(ISNA(VLOOKUP($C3899,'Provisioning Requester'!$F$3:$H$20000,2,FALSE)),"No","Yes")</f>
        <v>No</v>
      </c>
      <c r="I3899" s="1" t="str">
        <f>IF($H3899="Yes",VLOOKUP($C3899,'Provisioning Requester'!$F$3:$H$20000,3,FALSE),"-")</f>
        <v>-</v>
      </c>
      <c r="J3899" s="1" t="str">
        <f>IF(OR(D3899="SVCP", E3899="TRUE"), "No", IF(ISNA(VLOOKUP($C3899,'ProvResponder deviceId'!$A$1:$A$20000,1,FALSE)),"No","Yes"))</f>
        <v>No</v>
      </c>
      <c r="K3899" s="1" t="str">
        <f>IF($J3899="Yes",VLOOKUP($C3899,'ProvResponder deviceId'!$A$1:$C$20000,3,FALSE),"-")</f>
        <v>-</v>
      </c>
      <c r="L3899" s="1" t="str">
        <f t="shared" si="120"/>
        <v/>
      </c>
      <c r="M3899" s="1" t="str">
        <f t="shared" si="121"/>
        <v/>
      </c>
      <c r="N3899" s="1" t="str">
        <f>IF(ISBLANK($C3899),"",IF(ISNA(VLOOKUP($L3899,'result messages'!$H$3:$L$11,2,FALSE)),VLOOKUP($M3899,'result messages'!$H$3:$L$11,2,FALSE),VLOOKUP($L3899,'result messages'!$H$3:$L$11,2,FALSE)))</f>
        <v/>
      </c>
      <c r="O3899" s="1" t="str">
        <f>IF(ISBLANK($C3899),"",IF(ISNA(VLOOKUP($L3899,'result messages'!$H$3:$L$11,3,FALSE)),VLOOKUP($M3899,'result messages'!$H$3:$L$11,3,FALSE),VLOOKUP($L3899,'result messages'!$H$3:$L$11,3,FALSE)))</f>
        <v/>
      </c>
      <c r="P3899" s="1" t="str">
        <f>IF(ISBLANK($C3899),"",IF(ISNA(VLOOKUP($L3899,'result messages'!$H$3:$L$11,4,FALSE)),VLOOKUP($M3899,'result messages'!$H$3:$L$11,4,FALSE),VLOOKUP($L3899,'result messages'!$H$3:$L$11,4,FALSE)))</f>
        <v/>
      </c>
      <c r="Q3899" s="1" t="str">
        <f>IF(ISBLANK($C3899),"",IF(ISNA(VLOOKUP($L3899,'result messages'!$H$3:$L$11,5,FALSE)),VLOOKUP($M3899,'result messages'!$H$3:$L$11,5,FALSE),VLOOKUP($L3899,'result messages'!$H$3:$L$11,5,FALSE)))</f>
        <v/>
      </c>
    </row>
    <row r="3900" spans="1:17">
      <c r="A3900" s="1">
        <v>3897</v>
      </c>
      <c r="B3900" s="1"/>
      <c r="C3900" s="1"/>
      <c r="D3900" s="1"/>
      <c r="E3900" s="6"/>
      <c r="F3900" s="1"/>
      <c r="G3900" s="1" t="str">
        <f>IF(ISNA(VLOOKUP($C3900,'DTEN TCAP Linkage deviceId'!$A$1:$A$20000,1,FALSE)),"No","Yes")</f>
        <v>No</v>
      </c>
      <c r="H3900" s="1" t="str">
        <f>IF(ISNA(VLOOKUP($C3900,'Provisioning Requester'!$F$3:$H$20000,2,FALSE)),"No","Yes")</f>
        <v>No</v>
      </c>
      <c r="I3900" s="1" t="str">
        <f>IF($H3900="Yes",VLOOKUP($C3900,'Provisioning Requester'!$F$3:$H$20000,3,FALSE),"-")</f>
        <v>-</v>
      </c>
      <c r="J3900" s="1" t="str">
        <f>IF(OR(D3900="SVCP", E3900="TRUE"), "No", IF(ISNA(VLOOKUP($C3900,'ProvResponder deviceId'!$A$1:$A$20000,1,FALSE)),"No","Yes"))</f>
        <v>No</v>
      </c>
      <c r="K3900" s="1" t="str">
        <f>IF($J3900="Yes",VLOOKUP($C3900,'ProvResponder deviceId'!$A$1:$C$20000,3,FALSE),"-")</f>
        <v>-</v>
      </c>
      <c r="L3900" s="1" t="str">
        <f t="shared" si="120"/>
        <v/>
      </c>
      <c r="M3900" s="1" t="str">
        <f t="shared" si="121"/>
        <v/>
      </c>
      <c r="N3900" s="1" t="str">
        <f>IF(ISBLANK($C3900),"",IF(ISNA(VLOOKUP($L3900,'result messages'!$H$3:$L$11,2,FALSE)),VLOOKUP($M3900,'result messages'!$H$3:$L$11,2,FALSE),VLOOKUP($L3900,'result messages'!$H$3:$L$11,2,FALSE)))</f>
        <v/>
      </c>
      <c r="O3900" s="1" t="str">
        <f>IF(ISBLANK($C3900),"",IF(ISNA(VLOOKUP($L3900,'result messages'!$H$3:$L$11,3,FALSE)),VLOOKUP($M3900,'result messages'!$H$3:$L$11,3,FALSE),VLOOKUP($L3900,'result messages'!$H$3:$L$11,3,FALSE)))</f>
        <v/>
      </c>
      <c r="P3900" s="1" t="str">
        <f>IF(ISBLANK($C3900),"",IF(ISNA(VLOOKUP($L3900,'result messages'!$H$3:$L$11,4,FALSE)),VLOOKUP($M3900,'result messages'!$H$3:$L$11,4,FALSE),VLOOKUP($L3900,'result messages'!$H$3:$L$11,4,FALSE)))</f>
        <v/>
      </c>
      <c r="Q3900" s="1" t="str">
        <f>IF(ISBLANK($C3900),"",IF(ISNA(VLOOKUP($L3900,'result messages'!$H$3:$L$11,5,FALSE)),VLOOKUP($M3900,'result messages'!$H$3:$L$11,5,FALSE),VLOOKUP($L3900,'result messages'!$H$3:$L$11,5,FALSE)))</f>
        <v/>
      </c>
    </row>
    <row r="3901" spans="1:17">
      <c r="A3901" s="1">
        <v>3898</v>
      </c>
      <c r="B3901" s="1"/>
      <c r="C3901" s="1"/>
      <c r="D3901" s="1"/>
      <c r="E3901" s="6"/>
      <c r="F3901" s="1"/>
      <c r="G3901" s="1" t="str">
        <f>IF(ISNA(VLOOKUP($C3901,'DTEN TCAP Linkage deviceId'!$A$1:$A$20000,1,FALSE)),"No","Yes")</f>
        <v>No</v>
      </c>
      <c r="H3901" s="1" t="str">
        <f>IF(ISNA(VLOOKUP($C3901,'Provisioning Requester'!$F$3:$H$20000,2,FALSE)),"No","Yes")</f>
        <v>No</v>
      </c>
      <c r="I3901" s="1" t="str">
        <f>IF($H3901="Yes",VLOOKUP($C3901,'Provisioning Requester'!$F$3:$H$20000,3,FALSE),"-")</f>
        <v>-</v>
      </c>
      <c r="J3901" s="1" t="str">
        <f>IF(OR(D3901="SVCP", E3901="TRUE"), "No", IF(ISNA(VLOOKUP($C3901,'ProvResponder deviceId'!$A$1:$A$20000,1,FALSE)),"No","Yes"))</f>
        <v>No</v>
      </c>
      <c r="K3901" s="1" t="str">
        <f>IF($J3901="Yes",VLOOKUP($C3901,'ProvResponder deviceId'!$A$1:$C$20000,3,FALSE),"-")</f>
        <v>-</v>
      </c>
      <c r="L3901" s="1" t="str">
        <f t="shared" si="120"/>
        <v/>
      </c>
      <c r="M3901" s="1" t="str">
        <f t="shared" si="121"/>
        <v/>
      </c>
      <c r="N3901" s="1" t="str">
        <f>IF(ISBLANK($C3901),"",IF(ISNA(VLOOKUP($L3901,'result messages'!$H$3:$L$11,2,FALSE)),VLOOKUP($M3901,'result messages'!$H$3:$L$11,2,FALSE),VLOOKUP($L3901,'result messages'!$H$3:$L$11,2,FALSE)))</f>
        <v/>
      </c>
      <c r="O3901" s="1" t="str">
        <f>IF(ISBLANK($C3901),"",IF(ISNA(VLOOKUP($L3901,'result messages'!$H$3:$L$11,3,FALSE)),VLOOKUP($M3901,'result messages'!$H$3:$L$11,3,FALSE),VLOOKUP($L3901,'result messages'!$H$3:$L$11,3,FALSE)))</f>
        <v/>
      </c>
      <c r="P3901" s="1" t="str">
        <f>IF(ISBLANK($C3901),"",IF(ISNA(VLOOKUP($L3901,'result messages'!$H$3:$L$11,4,FALSE)),VLOOKUP($M3901,'result messages'!$H$3:$L$11,4,FALSE),VLOOKUP($L3901,'result messages'!$H$3:$L$11,4,FALSE)))</f>
        <v/>
      </c>
      <c r="Q3901" s="1" t="str">
        <f>IF(ISBLANK($C3901),"",IF(ISNA(VLOOKUP($L3901,'result messages'!$H$3:$L$11,5,FALSE)),VLOOKUP($M3901,'result messages'!$H$3:$L$11,5,FALSE),VLOOKUP($L3901,'result messages'!$H$3:$L$11,5,FALSE)))</f>
        <v/>
      </c>
    </row>
    <row r="3902" spans="1:17">
      <c r="A3902" s="1">
        <v>3899</v>
      </c>
      <c r="B3902" s="1"/>
      <c r="C3902" s="1"/>
      <c r="D3902" s="1"/>
      <c r="E3902" s="6"/>
      <c r="F3902" s="1"/>
      <c r="G3902" s="1" t="str">
        <f>IF(ISNA(VLOOKUP($C3902,'DTEN TCAP Linkage deviceId'!$A$1:$A$20000,1,FALSE)),"No","Yes")</f>
        <v>No</v>
      </c>
      <c r="H3902" s="1" t="str">
        <f>IF(ISNA(VLOOKUP($C3902,'Provisioning Requester'!$F$3:$H$20000,2,FALSE)),"No","Yes")</f>
        <v>No</v>
      </c>
      <c r="I3902" s="1" t="str">
        <f>IF($H3902="Yes",VLOOKUP($C3902,'Provisioning Requester'!$F$3:$H$20000,3,FALSE),"-")</f>
        <v>-</v>
      </c>
      <c r="J3902" s="1" t="str">
        <f>IF(OR(D3902="SVCP", E3902="TRUE"), "No", IF(ISNA(VLOOKUP($C3902,'ProvResponder deviceId'!$A$1:$A$20000,1,FALSE)),"No","Yes"))</f>
        <v>No</v>
      </c>
      <c r="K3902" s="1" t="str">
        <f>IF($J3902="Yes",VLOOKUP($C3902,'ProvResponder deviceId'!$A$1:$C$20000,3,FALSE),"-")</f>
        <v>-</v>
      </c>
      <c r="L3902" s="1" t="str">
        <f t="shared" si="120"/>
        <v/>
      </c>
      <c r="M3902" s="1" t="str">
        <f t="shared" si="121"/>
        <v/>
      </c>
      <c r="N3902" s="1" t="str">
        <f>IF(ISBLANK($C3902),"",IF(ISNA(VLOOKUP($L3902,'result messages'!$H$3:$L$11,2,FALSE)),VLOOKUP($M3902,'result messages'!$H$3:$L$11,2,FALSE),VLOOKUP($L3902,'result messages'!$H$3:$L$11,2,FALSE)))</f>
        <v/>
      </c>
      <c r="O3902" s="1" t="str">
        <f>IF(ISBLANK($C3902),"",IF(ISNA(VLOOKUP($L3902,'result messages'!$H$3:$L$11,3,FALSE)),VLOOKUP($M3902,'result messages'!$H$3:$L$11,3,FALSE),VLOOKUP($L3902,'result messages'!$H$3:$L$11,3,FALSE)))</f>
        <v/>
      </c>
      <c r="P3902" s="1" t="str">
        <f>IF(ISBLANK($C3902),"",IF(ISNA(VLOOKUP($L3902,'result messages'!$H$3:$L$11,4,FALSE)),VLOOKUP($M3902,'result messages'!$H$3:$L$11,4,FALSE),VLOOKUP($L3902,'result messages'!$H$3:$L$11,4,FALSE)))</f>
        <v/>
      </c>
      <c r="Q3902" s="1" t="str">
        <f>IF(ISBLANK($C3902),"",IF(ISNA(VLOOKUP($L3902,'result messages'!$H$3:$L$11,5,FALSE)),VLOOKUP($M3902,'result messages'!$H$3:$L$11,5,FALSE),VLOOKUP($L3902,'result messages'!$H$3:$L$11,5,FALSE)))</f>
        <v/>
      </c>
    </row>
    <row r="3903" spans="1:17">
      <c r="A3903" s="1">
        <v>3900</v>
      </c>
      <c r="B3903" s="1"/>
      <c r="C3903" s="1"/>
      <c r="D3903" s="1"/>
      <c r="E3903" s="6"/>
      <c r="F3903" s="1"/>
      <c r="G3903" s="1" t="str">
        <f>IF(ISNA(VLOOKUP($C3903,'DTEN TCAP Linkage deviceId'!$A$1:$A$20000,1,FALSE)),"No","Yes")</f>
        <v>No</v>
      </c>
      <c r="H3903" s="1" t="str">
        <f>IF(ISNA(VLOOKUP($C3903,'Provisioning Requester'!$F$3:$H$20000,2,FALSE)),"No","Yes")</f>
        <v>No</v>
      </c>
      <c r="I3903" s="1" t="str">
        <f>IF($H3903="Yes",VLOOKUP($C3903,'Provisioning Requester'!$F$3:$H$20000,3,FALSE),"-")</f>
        <v>-</v>
      </c>
      <c r="J3903" s="1" t="str">
        <f>IF(OR(D3903="SVCP", E3903="TRUE"), "No", IF(ISNA(VLOOKUP($C3903,'ProvResponder deviceId'!$A$1:$A$20000,1,FALSE)),"No","Yes"))</f>
        <v>No</v>
      </c>
      <c r="K3903" s="1" t="str">
        <f>IF($J3903="Yes",VLOOKUP($C3903,'ProvResponder deviceId'!$A$1:$C$20000,3,FALSE),"-")</f>
        <v>-</v>
      </c>
      <c r="L3903" s="1" t="str">
        <f t="shared" si="120"/>
        <v/>
      </c>
      <c r="M3903" s="1" t="str">
        <f t="shared" si="121"/>
        <v/>
      </c>
      <c r="N3903" s="1" t="str">
        <f>IF(ISBLANK($C3903),"",IF(ISNA(VLOOKUP($L3903,'result messages'!$H$3:$L$11,2,FALSE)),VLOOKUP($M3903,'result messages'!$H$3:$L$11,2,FALSE),VLOOKUP($L3903,'result messages'!$H$3:$L$11,2,FALSE)))</f>
        <v/>
      </c>
      <c r="O3903" s="1" t="str">
        <f>IF(ISBLANK($C3903),"",IF(ISNA(VLOOKUP($L3903,'result messages'!$H$3:$L$11,3,FALSE)),VLOOKUP($M3903,'result messages'!$H$3:$L$11,3,FALSE),VLOOKUP($L3903,'result messages'!$H$3:$L$11,3,FALSE)))</f>
        <v/>
      </c>
      <c r="P3903" s="1" t="str">
        <f>IF(ISBLANK($C3903),"",IF(ISNA(VLOOKUP($L3903,'result messages'!$H$3:$L$11,4,FALSE)),VLOOKUP($M3903,'result messages'!$H$3:$L$11,4,FALSE),VLOOKUP($L3903,'result messages'!$H$3:$L$11,4,FALSE)))</f>
        <v/>
      </c>
      <c r="Q3903" s="1" t="str">
        <f>IF(ISBLANK($C3903),"",IF(ISNA(VLOOKUP($L3903,'result messages'!$H$3:$L$11,5,FALSE)),VLOOKUP($M3903,'result messages'!$H$3:$L$11,5,FALSE),VLOOKUP($L3903,'result messages'!$H$3:$L$11,5,FALSE)))</f>
        <v/>
      </c>
    </row>
    <row r="3904" spans="1:17">
      <c r="A3904" s="1">
        <v>3901</v>
      </c>
      <c r="B3904" s="1"/>
      <c r="C3904" s="1"/>
      <c r="D3904" s="1"/>
      <c r="E3904" s="6"/>
      <c r="F3904" s="1"/>
      <c r="G3904" s="1" t="str">
        <f>IF(ISNA(VLOOKUP($C3904,'DTEN TCAP Linkage deviceId'!$A$1:$A$20000,1,FALSE)),"No","Yes")</f>
        <v>No</v>
      </c>
      <c r="H3904" s="1" t="str">
        <f>IF(ISNA(VLOOKUP($C3904,'Provisioning Requester'!$F$3:$H$20000,2,FALSE)),"No","Yes")</f>
        <v>No</v>
      </c>
      <c r="I3904" s="1" t="str">
        <f>IF($H3904="Yes",VLOOKUP($C3904,'Provisioning Requester'!$F$3:$H$20000,3,FALSE),"-")</f>
        <v>-</v>
      </c>
      <c r="J3904" s="1" t="str">
        <f>IF(OR(D3904="SVCP", E3904="TRUE"), "No", IF(ISNA(VLOOKUP($C3904,'ProvResponder deviceId'!$A$1:$A$20000,1,FALSE)),"No","Yes"))</f>
        <v>No</v>
      </c>
      <c r="K3904" s="1" t="str">
        <f>IF($J3904="Yes",VLOOKUP($C3904,'ProvResponder deviceId'!$A$1:$C$20000,3,FALSE),"-")</f>
        <v>-</v>
      </c>
      <c r="L3904" s="1" t="str">
        <f t="shared" si="120"/>
        <v/>
      </c>
      <c r="M3904" s="1" t="str">
        <f t="shared" si="121"/>
        <v/>
      </c>
      <c r="N3904" s="1" t="str">
        <f>IF(ISBLANK($C3904),"",IF(ISNA(VLOOKUP($L3904,'result messages'!$H$3:$L$11,2,FALSE)),VLOOKUP($M3904,'result messages'!$H$3:$L$11,2,FALSE),VLOOKUP($L3904,'result messages'!$H$3:$L$11,2,FALSE)))</f>
        <v/>
      </c>
      <c r="O3904" s="1" t="str">
        <f>IF(ISBLANK($C3904),"",IF(ISNA(VLOOKUP($L3904,'result messages'!$H$3:$L$11,3,FALSE)),VLOOKUP($M3904,'result messages'!$H$3:$L$11,3,FALSE),VLOOKUP($L3904,'result messages'!$H$3:$L$11,3,FALSE)))</f>
        <v/>
      </c>
      <c r="P3904" s="1" t="str">
        <f>IF(ISBLANK($C3904),"",IF(ISNA(VLOOKUP($L3904,'result messages'!$H$3:$L$11,4,FALSE)),VLOOKUP($M3904,'result messages'!$H$3:$L$11,4,FALSE),VLOOKUP($L3904,'result messages'!$H$3:$L$11,4,FALSE)))</f>
        <v/>
      </c>
      <c r="Q3904" s="1" t="str">
        <f>IF(ISBLANK($C3904),"",IF(ISNA(VLOOKUP($L3904,'result messages'!$H$3:$L$11,5,FALSE)),VLOOKUP($M3904,'result messages'!$H$3:$L$11,5,FALSE),VLOOKUP($L3904,'result messages'!$H$3:$L$11,5,FALSE)))</f>
        <v/>
      </c>
    </row>
    <row r="3905" spans="1:17">
      <c r="A3905" s="1">
        <v>3902</v>
      </c>
      <c r="B3905" s="1"/>
      <c r="C3905" s="1"/>
      <c r="D3905" s="1"/>
      <c r="E3905" s="6"/>
      <c r="F3905" s="1"/>
      <c r="G3905" s="1" t="str">
        <f>IF(ISNA(VLOOKUP($C3905,'DTEN TCAP Linkage deviceId'!$A$1:$A$20000,1,FALSE)),"No","Yes")</f>
        <v>No</v>
      </c>
      <c r="H3905" s="1" t="str">
        <f>IF(ISNA(VLOOKUP($C3905,'Provisioning Requester'!$F$3:$H$20000,2,FALSE)),"No","Yes")</f>
        <v>No</v>
      </c>
      <c r="I3905" s="1" t="str">
        <f>IF($H3905="Yes",VLOOKUP($C3905,'Provisioning Requester'!$F$3:$H$20000,3,FALSE),"-")</f>
        <v>-</v>
      </c>
      <c r="J3905" s="1" t="str">
        <f>IF(OR(D3905="SVCP", E3905="TRUE"), "No", IF(ISNA(VLOOKUP($C3905,'ProvResponder deviceId'!$A$1:$A$20000,1,FALSE)),"No","Yes"))</f>
        <v>No</v>
      </c>
      <c r="K3905" s="1" t="str">
        <f>IF($J3905="Yes",VLOOKUP($C3905,'ProvResponder deviceId'!$A$1:$C$20000,3,FALSE),"-")</f>
        <v>-</v>
      </c>
      <c r="L3905" s="1" t="str">
        <f t="shared" si="120"/>
        <v/>
      </c>
      <c r="M3905" s="1" t="str">
        <f t="shared" si="121"/>
        <v/>
      </c>
      <c r="N3905" s="1" t="str">
        <f>IF(ISBLANK($C3905),"",IF(ISNA(VLOOKUP($L3905,'result messages'!$H$3:$L$11,2,FALSE)),VLOOKUP($M3905,'result messages'!$H$3:$L$11,2,FALSE),VLOOKUP($L3905,'result messages'!$H$3:$L$11,2,FALSE)))</f>
        <v/>
      </c>
      <c r="O3905" s="1" t="str">
        <f>IF(ISBLANK($C3905),"",IF(ISNA(VLOOKUP($L3905,'result messages'!$H$3:$L$11,3,FALSE)),VLOOKUP($M3905,'result messages'!$H$3:$L$11,3,FALSE),VLOOKUP($L3905,'result messages'!$H$3:$L$11,3,FALSE)))</f>
        <v/>
      </c>
      <c r="P3905" s="1" t="str">
        <f>IF(ISBLANK($C3905),"",IF(ISNA(VLOOKUP($L3905,'result messages'!$H$3:$L$11,4,FALSE)),VLOOKUP($M3905,'result messages'!$H$3:$L$11,4,FALSE),VLOOKUP($L3905,'result messages'!$H$3:$L$11,4,FALSE)))</f>
        <v/>
      </c>
      <c r="Q3905" s="1" t="str">
        <f>IF(ISBLANK($C3905),"",IF(ISNA(VLOOKUP($L3905,'result messages'!$H$3:$L$11,5,FALSE)),VLOOKUP($M3905,'result messages'!$H$3:$L$11,5,FALSE),VLOOKUP($L3905,'result messages'!$H$3:$L$11,5,FALSE)))</f>
        <v/>
      </c>
    </row>
    <row r="3906" spans="1:17">
      <c r="A3906" s="1">
        <v>3903</v>
      </c>
      <c r="B3906" s="1"/>
      <c r="C3906" s="1"/>
      <c r="D3906" s="1"/>
      <c r="E3906" s="6"/>
      <c r="F3906" s="1"/>
      <c r="G3906" s="1" t="str">
        <f>IF(ISNA(VLOOKUP($C3906,'DTEN TCAP Linkage deviceId'!$A$1:$A$20000,1,FALSE)),"No","Yes")</f>
        <v>No</v>
      </c>
      <c r="H3906" s="1" t="str">
        <f>IF(ISNA(VLOOKUP($C3906,'Provisioning Requester'!$F$3:$H$20000,2,FALSE)),"No","Yes")</f>
        <v>No</v>
      </c>
      <c r="I3906" s="1" t="str">
        <f>IF($H3906="Yes",VLOOKUP($C3906,'Provisioning Requester'!$F$3:$H$20000,3,FALSE),"-")</f>
        <v>-</v>
      </c>
      <c r="J3906" s="1" t="str">
        <f>IF(OR(D3906="SVCP", E3906="TRUE"), "No", IF(ISNA(VLOOKUP($C3906,'ProvResponder deviceId'!$A$1:$A$20000,1,FALSE)),"No","Yes"))</f>
        <v>No</v>
      </c>
      <c r="K3906" s="1" t="str">
        <f>IF($J3906="Yes",VLOOKUP($C3906,'ProvResponder deviceId'!$A$1:$C$20000,3,FALSE),"-")</f>
        <v>-</v>
      </c>
      <c r="L3906" s="1" t="str">
        <f t="shared" si="120"/>
        <v/>
      </c>
      <c r="M3906" s="1" t="str">
        <f t="shared" si="121"/>
        <v/>
      </c>
      <c r="N3906" s="1" t="str">
        <f>IF(ISBLANK($C3906),"",IF(ISNA(VLOOKUP($L3906,'result messages'!$H$3:$L$11,2,FALSE)),VLOOKUP($M3906,'result messages'!$H$3:$L$11,2,FALSE),VLOOKUP($L3906,'result messages'!$H$3:$L$11,2,FALSE)))</f>
        <v/>
      </c>
      <c r="O3906" s="1" t="str">
        <f>IF(ISBLANK($C3906),"",IF(ISNA(VLOOKUP($L3906,'result messages'!$H$3:$L$11,3,FALSE)),VLOOKUP($M3906,'result messages'!$H$3:$L$11,3,FALSE),VLOOKUP($L3906,'result messages'!$H$3:$L$11,3,FALSE)))</f>
        <v/>
      </c>
      <c r="P3906" s="1" t="str">
        <f>IF(ISBLANK($C3906),"",IF(ISNA(VLOOKUP($L3906,'result messages'!$H$3:$L$11,4,FALSE)),VLOOKUP($M3906,'result messages'!$H$3:$L$11,4,FALSE),VLOOKUP($L3906,'result messages'!$H$3:$L$11,4,FALSE)))</f>
        <v/>
      </c>
      <c r="Q3906" s="1" t="str">
        <f>IF(ISBLANK($C3906),"",IF(ISNA(VLOOKUP($L3906,'result messages'!$H$3:$L$11,5,FALSE)),VLOOKUP($M3906,'result messages'!$H$3:$L$11,5,FALSE),VLOOKUP($L3906,'result messages'!$H$3:$L$11,5,FALSE)))</f>
        <v/>
      </c>
    </row>
    <row r="3907" spans="1:17">
      <c r="A3907" s="1">
        <v>3904</v>
      </c>
      <c r="B3907" s="1"/>
      <c r="C3907" s="1"/>
      <c r="D3907" s="1"/>
      <c r="E3907" s="6"/>
      <c r="F3907" s="1"/>
      <c r="G3907" s="1" t="str">
        <f>IF(ISNA(VLOOKUP($C3907,'DTEN TCAP Linkage deviceId'!$A$1:$A$20000,1,FALSE)),"No","Yes")</f>
        <v>No</v>
      </c>
      <c r="H3907" s="1" t="str">
        <f>IF(ISNA(VLOOKUP($C3907,'Provisioning Requester'!$F$3:$H$20000,2,FALSE)),"No","Yes")</f>
        <v>No</v>
      </c>
      <c r="I3907" s="1" t="str">
        <f>IF($H3907="Yes",VLOOKUP($C3907,'Provisioning Requester'!$F$3:$H$20000,3,FALSE),"-")</f>
        <v>-</v>
      </c>
      <c r="J3907" s="1" t="str">
        <f>IF(OR(D3907="SVCP", E3907="TRUE"), "No", IF(ISNA(VLOOKUP($C3907,'ProvResponder deviceId'!$A$1:$A$20000,1,FALSE)),"No","Yes"))</f>
        <v>No</v>
      </c>
      <c r="K3907" s="1" t="str">
        <f>IF($J3907="Yes",VLOOKUP($C3907,'ProvResponder deviceId'!$A$1:$C$20000,3,FALSE),"-")</f>
        <v>-</v>
      </c>
      <c r="L3907" s="1" t="str">
        <f t="shared" si="120"/>
        <v/>
      </c>
      <c r="M3907" s="1" t="str">
        <f t="shared" si="121"/>
        <v/>
      </c>
      <c r="N3907" s="1" t="str">
        <f>IF(ISBLANK($C3907),"",IF(ISNA(VLOOKUP($L3907,'result messages'!$H$3:$L$11,2,FALSE)),VLOOKUP($M3907,'result messages'!$H$3:$L$11,2,FALSE),VLOOKUP($L3907,'result messages'!$H$3:$L$11,2,FALSE)))</f>
        <v/>
      </c>
      <c r="O3907" s="1" t="str">
        <f>IF(ISBLANK($C3907),"",IF(ISNA(VLOOKUP($L3907,'result messages'!$H$3:$L$11,3,FALSE)),VLOOKUP($M3907,'result messages'!$H$3:$L$11,3,FALSE),VLOOKUP($L3907,'result messages'!$H$3:$L$11,3,FALSE)))</f>
        <v/>
      </c>
      <c r="P3907" s="1" t="str">
        <f>IF(ISBLANK($C3907),"",IF(ISNA(VLOOKUP($L3907,'result messages'!$H$3:$L$11,4,FALSE)),VLOOKUP($M3907,'result messages'!$H$3:$L$11,4,FALSE),VLOOKUP($L3907,'result messages'!$H$3:$L$11,4,FALSE)))</f>
        <v/>
      </c>
      <c r="Q3907" s="1" t="str">
        <f>IF(ISBLANK($C3907),"",IF(ISNA(VLOOKUP($L3907,'result messages'!$H$3:$L$11,5,FALSE)),VLOOKUP($M3907,'result messages'!$H$3:$L$11,5,FALSE),VLOOKUP($L3907,'result messages'!$H$3:$L$11,5,FALSE)))</f>
        <v/>
      </c>
    </row>
    <row r="3908" spans="1:17">
      <c r="A3908" s="1">
        <v>3905</v>
      </c>
      <c r="B3908" s="1"/>
      <c r="C3908" s="1"/>
      <c r="D3908" s="1"/>
      <c r="E3908" s="6"/>
      <c r="F3908" s="1"/>
      <c r="G3908" s="1" t="str">
        <f>IF(ISNA(VLOOKUP($C3908,'DTEN TCAP Linkage deviceId'!$A$1:$A$20000,1,FALSE)),"No","Yes")</f>
        <v>No</v>
      </c>
      <c r="H3908" s="1" t="str">
        <f>IF(ISNA(VLOOKUP($C3908,'Provisioning Requester'!$F$3:$H$20000,2,FALSE)),"No","Yes")</f>
        <v>No</v>
      </c>
      <c r="I3908" s="1" t="str">
        <f>IF($H3908="Yes",VLOOKUP($C3908,'Provisioning Requester'!$F$3:$H$20000,3,FALSE),"-")</f>
        <v>-</v>
      </c>
      <c r="J3908" s="1" t="str">
        <f>IF(OR(D3908="SVCP", E3908="TRUE"), "No", IF(ISNA(VLOOKUP($C3908,'ProvResponder deviceId'!$A$1:$A$20000,1,FALSE)),"No","Yes"))</f>
        <v>No</v>
      </c>
      <c r="K3908" s="1" t="str">
        <f>IF($J3908="Yes",VLOOKUP($C3908,'ProvResponder deviceId'!$A$1:$C$20000,3,FALSE),"-")</f>
        <v>-</v>
      </c>
      <c r="L3908" s="1" t="str">
        <f t="shared" si="120"/>
        <v/>
      </c>
      <c r="M3908" s="1" t="str">
        <f t="shared" si="121"/>
        <v/>
      </c>
      <c r="N3908" s="1" t="str">
        <f>IF(ISBLANK($C3908),"",IF(ISNA(VLOOKUP($L3908,'result messages'!$H$3:$L$11,2,FALSE)),VLOOKUP($M3908,'result messages'!$H$3:$L$11,2,FALSE),VLOOKUP($L3908,'result messages'!$H$3:$L$11,2,FALSE)))</f>
        <v/>
      </c>
      <c r="O3908" s="1" t="str">
        <f>IF(ISBLANK($C3908),"",IF(ISNA(VLOOKUP($L3908,'result messages'!$H$3:$L$11,3,FALSE)),VLOOKUP($M3908,'result messages'!$H$3:$L$11,3,FALSE),VLOOKUP($L3908,'result messages'!$H$3:$L$11,3,FALSE)))</f>
        <v/>
      </c>
      <c r="P3908" s="1" t="str">
        <f>IF(ISBLANK($C3908),"",IF(ISNA(VLOOKUP($L3908,'result messages'!$H$3:$L$11,4,FALSE)),VLOOKUP($M3908,'result messages'!$H$3:$L$11,4,FALSE),VLOOKUP($L3908,'result messages'!$H$3:$L$11,4,FALSE)))</f>
        <v/>
      </c>
      <c r="Q3908" s="1" t="str">
        <f>IF(ISBLANK($C3908),"",IF(ISNA(VLOOKUP($L3908,'result messages'!$H$3:$L$11,5,FALSE)),VLOOKUP($M3908,'result messages'!$H$3:$L$11,5,FALSE),VLOOKUP($L3908,'result messages'!$H$3:$L$11,5,FALSE)))</f>
        <v/>
      </c>
    </row>
    <row r="3909" spans="1:17">
      <c r="A3909" s="1">
        <v>3906</v>
      </c>
      <c r="B3909" s="1"/>
      <c r="C3909" s="1"/>
      <c r="D3909" s="1"/>
      <c r="E3909" s="6"/>
      <c r="F3909" s="1"/>
      <c r="G3909" s="1" t="str">
        <f>IF(ISNA(VLOOKUP($C3909,'DTEN TCAP Linkage deviceId'!$A$1:$A$20000,1,FALSE)),"No","Yes")</f>
        <v>No</v>
      </c>
      <c r="H3909" s="1" t="str">
        <f>IF(ISNA(VLOOKUP($C3909,'Provisioning Requester'!$F$3:$H$20000,2,FALSE)),"No","Yes")</f>
        <v>No</v>
      </c>
      <c r="I3909" s="1" t="str">
        <f>IF($H3909="Yes",VLOOKUP($C3909,'Provisioning Requester'!$F$3:$H$20000,3,FALSE),"-")</f>
        <v>-</v>
      </c>
      <c r="J3909" s="1" t="str">
        <f>IF(OR(D3909="SVCP", E3909="TRUE"), "No", IF(ISNA(VLOOKUP($C3909,'ProvResponder deviceId'!$A$1:$A$20000,1,FALSE)),"No","Yes"))</f>
        <v>No</v>
      </c>
      <c r="K3909" s="1" t="str">
        <f>IF($J3909="Yes",VLOOKUP($C3909,'ProvResponder deviceId'!$A$1:$C$20000,3,FALSE),"-")</f>
        <v>-</v>
      </c>
      <c r="L3909" s="1" t="str">
        <f t="shared" ref="L3909:L3972" si="122">IF(ISBLANK($C3909),"",$D3909&amp;$E3909&amp;$G3909&amp;$H3909&amp;$I3909&amp;$J3909&amp;$K3909)</f>
        <v/>
      </c>
      <c r="M3909" s="1" t="str">
        <f t="shared" ref="M3909:M3972" si="123">IF(ISBLANK($C3909),"",$D3909&amp;$E3909&amp;$G3909&amp;$H3909&amp;$I3909&amp;$J3909&amp;"other")</f>
        <v/>
      </c>
      <c r="N3909" s="1" t="str">
        <f>IF(ISBLANK($C3909),"",IF(ISNA(VLOOKUP($L3909,'result messages'!$H$3:$L$11,2,FALSE)),VLOOKUP($M3909,'result messages'!$H$3:$L$11,2,FALSE),VLOOKUP($L3909,'result messages'!$H$3:$L$11,2,FALSE)))</f>
        <v/>
      </c>
      <c r="O3909" s="1" t="str">
        <f>IF(ISBLANK($C3909),"",IF(ISNA(VLOOKUP($L3909,'result messages'!$H$3:$L$11,3,FALSE)),VLOOKUP($M3909,'result messages'!$H$3:$L$11,3,FALSE),VLOOKUP($L3909,'result messages'!$H$3:$L$11,3,FALSE)))</f>
        <v/>
      </c>
      <c r="P3909" s="1" t="str">
        <f>IF(ISBLANK($C3909),"",IF(ISNA(VLOOKUP($L3909,'result messages'!$H$3:$L$11,4,FALSE)),VLOOKUP($M3909,'result messages'!$H$3:$L$11,4,FALSE),VLOOKUP($L3909,'result messages'!$H$3:$L$11,4,FALSE)))</f>
        <v/>
      </c>
      <c r="Q3909" s="1" t="str">
        <f>IF(ISBLANK($C3909),"",IF(ISNA(VLOOKUP($L3909,'result messages'!$H$3:$L$11,5,FALSE)),VLOOKUP($M3909,'result messages'!$H$3:$L$11,5,FALSE),VLOOKUP($L3909,'result messages'!$H$3:$L$11,5,FALSE)))</f>
        <v/>
      </c>
    </row>
    <row r="3910" spans="1:17">
      <c r="A3910" s="1">
        <v>3907</v>
      </c>
      <c r="B3910" s="1"/>
      <c r="C3910" s="1"/>
      <c r="D3910" s="1"/>
      <c r="E3910" s="6"/>
      <c r="F3910" s="1"/>
      <c r="G3910" s="1" t="str">
        <f>IF(ISNA(VLOOKUP($C3910,'DTEN TCAP Linkage deviceId'!$A$1:$A$20000,1,FALSE)),"No","Yes")</f>
        <v>No</v>
      </c>
      <c r="H3910" s="1" t="str">
        <f>IF(ISNA(VLOOKUP($C3910,'Provisioning Requester'!$F$3:$H$20000,2,FALSE)),"No","Yes")</f>
        <v>No</v>
      </c>
      <c r="I3910" s="1" t="str">
        <f>IF($H3910="Yes",VLOOKUP($C3910,'Provisioning Requester'!$F$3:$H$20000,3,FALSE),"-")</f>
        <v>-</v>
      </c>
      <c r="J3910" s="1" t="str">
        <f>IF(OR(D3910="SVCP", E3910="TRUE"), "No", IF(ISNA(VLOOKUP($C3910,'ProvResponder deviceId'!$A$1:$A$20000,1,FALSE)),"No","Yes"))</f>
        <v>No</v>
      </c>
      <c r="K3910" s="1" t="str">
        <f>IF($J3910="Yes",VLOOKUP($C3910,'ProvResponder deviceId'!$A$1:$C$20000,3,FALSE),"-")</f>
        <v>-</v>
      </c>
      <c r="L3910" s="1" t="str">
        <f t="shared" si="122"/>
        <v/>
      </c>
      <c r="M3910" s="1" t="str">
        <f t="shared" si="123"/>
        <v/>
      </c>
      <c r="N3910" s="1" t="str">
        <f>IF(ISBLANK($C3910),"",IF(ISNA(VLOOKUP($L3910,'result messages'!$H$3:$L$11,2,FALSE)),VLOOKUP($M3910,'result messages'!$H$3:$L$11,2,FALSE),VLOOKUP($L3910,'result messages'!$H$3:$L$11,2,FALSE)))</f>
        <v/>
      </c>
      <c r="O3910" s="1" t="str">
        <f>IF(ISBLANK($C3910),"",IF(ISNA(VLOOKUP($L3910,'result messages'!$H$3:$L$11,3,FALSE)),VLOOKUP($M3910,'result messages'!$H$3:$L$11,3,FALSE),VLOOKUP($L3910,'result messages'!$H$3:$L$11,3,FALSE)))</f>
        <v/>
      </c>
      <c r="P3910" s="1" t="str">
        <f>IF(ISBLANK($C3910),"",IF(ISNA(VLOOKUP($L3910,'result messages'!$H$3:$L$11,4,FALSE)),VLOOKUP($M3910,'result messages'!$H$3:$L$11,4,FALSE),VLOOKUP($L3910,'result messages'!$H$3:$L$11,4,FALSE)))</f>
        <v/>
      </c>
      <c r="Q3910" s="1" t="str">
        <f>IF(ISBLANK($C3910),"",IF(ISNA(VLOOKUP($L3910,'result messages'!$H$3:$L$11,5,FALSE)),VLOOKUP($M3910,'result messages'!$H$3:$L$11,5,FALSE),VLOOKUP($L3910,'result messages'!$H$3:$L$11,5,FALSE)))</f>
        <v/>
      </c>
    </row>
    <row r="3911" spans="1:17">
      <c r="A3911" s="1">
        <v>3908</v>
      </c>
      <c r="B3911" s="1"/>
      <c r="C3911" s="1"/>
      <c r="D3911" s="1"/>
      <c r="E3911" s="6"/>
      <c r="F3911" s="1"/>
      <c r="G3911" s="1" t="str">
        <f>IF(ISNA(VLOOKUP($C3911,'DTEN TCAP Linkage deviceId'!$A$1:$A$20000,1,FALSE)),"No","Yes")</f>
        <v>No</v>
      </c>
      <c r="H3911" s="1" t="str">
        <f>IF(ISNA(VLOOKUP($C3911,'Provisioning Requester'!$F$3:$H$20000,2,FALSE)),"No","Yes")</f>
        <v>No</v>
      </c>
      <c r="I3911" s="1" t="str">
        <f>IF($H3911="Yes",VLOOKUP($C3911,'Provisioning Requester'!$F$3:$H$20000,3,FALSE),"-")</f>
        <v>-</v>
      </c>
      <c r="J3911" s="1" t="str">
        <f>IF(OR(D3911="SVCP", E3911="TRUE"), "No", IF(ISNA(VLOOKUP($C3911,'ProvResponder deviceId'!$A$1:$A$20000,1,FALSE)),"No","Yes"))</f>
        <v>No</v>
      </c>
      <c r="K3911" s="1" t="str">
        <f>IF($J3911="Yes",VLOOKUP($C3911,'ProvResponder deviceId'!$A$1:$C$20000,3,FALSE),"-")</f>
        <v>-</v>
      </c>
      <c r="L3911" s="1" t="str">
        <f t="shared" si="122"/>
        <v/>
      </c>
      <c r="M3911" s="1" t="str">
        <f t="shared" si="123"/>
        <v/>
      </c>
      <c r="N3911" s="1" t="str">
        <f>IF(ISBLANK($C3911),"",IF(ISNA(VLOOKUP($L3911,'result messages'!$H$3:$L$11,2,FALSE)),VLOOKUP($M3911,'result messages'!$H$3:$L$11,2,FALSE),VLOOKUP($L3911,'result messages'!$H$3:$L$11,2,FALSE)))</f>
        <v/>
      </c>
      <c r="O3911" s="1" t="str">
        <f>IF(ISBLANK($C3911),"",IF(ISNA(VLOOKUP($L3911,'result messages'!$H$3:$L$11,3,FALSE)),VLOOKUP($M3911,'result messages'!$H$3:$L$11,3,FALSE),VLOOKUP($L3911,'result messages'!$H$3:$L$11,3,FALSE)))</f>
        <v/>
      </c>
      <c r="P3911" s="1" t="str">
        <f>IF(ISBLANK($C3911),"",IF(ISNA(VLOOKUP($L3911,'result messages'!$H$3:$L$11,4,FALSE)),VLOOKUP($M3911,'result messages'!$H$3:$L$11,4,FALSE),VLOOKUP($L3911,'result messages'!$H$3:$L$11,4,FALSE)))</f>
        <v/>
      </c>
      <c r="Q3911" s="1" t="str">
        <f>IF(ISBLANK($C3911),"",IF(ISNA(VLOOKUP($L3911,'result messages'!$H$3:$L$11,5,FALSE)),VLOOKUP($M3911,'result messages'!$H$3:$L$11,5,FALSE),VLOOKUP($L3911,'result messages'!$H$3:$L$11,5,FALSE)))</f>
        <v/>
      </c>
    </row>
    <row r="3912" spans="1:17">
      <c r="A3912" s="1">
        <v>3909</v>
      </c>
      <c r="B3912" s="1"/>
      <c r="C3912" s="1"/>
      <c r="D3912" s="1"/>
      <c r="E3912" s="6"/>
      <c r="F3912" s="1"/>
      <c r="G3912" s="1" t="str">
        <f>IF(ISNA(VLOOKUP($C3912,'DTEN TCAP Linkage deviceId'!$A$1:$A$20000,1,FALSE)),"No","Yes")</f>
        <v>No</v>
      </c>
      <c r="H3912" s="1" t="str">
        <f>IF(ISNA(VLOOKUP($C3912,'Provisioning Requester'!$F$3:$H$20000,2,FALSE)),"No","Yes")</f>
        <v>No</v>
      </c>
      <c r="I3912" s="1" t="str">
        <f>IF($H3912="Yes",VLOOKUP($C3912,'Provisioning Requester'!$F$3:$H$20000,3,FALSE),"-")</f>
        <v>-</v>
      </c>
      <c r="J3912" s="1" t="str">
        <f>IF(OR(D3912="SVCP", E3912="TRUE"), "No", IF(ISNA(VLOOKUP($C3912,'ProvResponder deviceId'!$A$1:$A$20000,1,FALSE)),"No","Yes"))</f>
        <v>No</v>
      </c>
      <c r="K3912" s="1" t="str">
        <f>IF($J3912="Yes",VLOOKUP($C3912,'ProvResponder deviceId'!$A$1:$C$20000,3,FALSE),"-")</f>
        <v>-</v>
      </c>
      <c r="L3912" s="1" t="str">
        <f t="shared" si="122"/>
        <v/>
      </c>
      <c r="M3912" s="1" t="str">
        <f t="shared" si="123"/>
        <v/>
      </c>
      <c r="N3912" s="1" t="str">
        <f>IF(ISBLANK($C3912),"",IF(ISNA(VLOOKUP($L3912,'result messages'!$H$3:$L$11,2,FALSE)),VLOOKUP($M3912,'result messages'!$H$3:$L$11,2,FALSE),VLOOKUP($L3912,'result messages'!$H$3:$L$11,2,FALSE)))</f>
        <v/>
      </c>
      <c r="O3912" s="1" t="str">
        <f>IF(ISBLANK($C3912),"",IF(ISNA(VLOOKUP($L3912,'result messages'!$H$3:$L$11,3,FALSE)),VLOOKUP($M3912,'result messages'!$H$3:$L$11,3,FALSE),VLOOKUP($L3912,'result messages'!$H$3:$L$11,3,FALSE)))</f>
        <v/>
      </c>
      <c r="P3912" s="1" t="str">
        <f>IF(ISBLANK($C3912),"",IF(ISNA(VLOOKUP($L3912,'result messages'!$H$3:$L$11,4,FALSE)),VLOOKUP($M3912,'result messages'!$H$3:$L$11,4,FALSE),VLOOKUP($L3912,'result messages'!$H$3:$L$11,4,FALSE)))</f>
        <v/>
      </c>
      <c r="Q3912" s="1" t="str">
        <f>IF(ISBLANK($C3912),"",IF(ISNA(VLOOKUP($L3912,'result messages'!$H$3:$L$11,5,FALSE)),VLOOKUP($M3912,'result messages'!$H$3:$L$11,5,FALSE),VLOOKUP($L3912,'result messages'!$H$3:$L$11,5,FALSE)))</f>
        <v/>
      </c>
    </row>
    <row r="3913" spans="1:17">
      <c r="A3913" s="1">
        <v>3910</v>
      </c>
      <c r="B3913" s="1"/>
      <c r="C3913" s="1"/>
      <c r="D3913" s="1"/>
      <c r="E3913" s="6"/>
      <c r="F3913" s="1"/>
      <c r="G3913" s="1" t="str">
        <f>IF(ISNA(VLOOKUP($C3913,'DTEN TCAP Linkage deviceId'!$A$1:$A$20000,1,FALSE)),"No","Yes")</f>
        <v>No</v>
      </c>
      <c r="H3913" s="1" t="str">
        <f>IF(ISNA(VLOOKUP($C3913,'Provisioning Requester'!$F$3:$H$20000,2,FALSE)),"No","Yes")</f>
        <v>No</v>
      </c>
      <c r="I3913" s="1" t="str">
        <f>IF($H3913="Yes",VLOOKUP($C3913,'Provisioning Requester'!$F$3:$H$20000,3,FALSE),"-")</f>
        <v>-</v>
      </c>
      <c r="J3913" s="1" t="str">
        <f>IF(OR(D3913="SVCP", E3913="TRUE"), "No", IF(ISNA(VLOOKUP($C3913,'ProvResponder deviceId'!$A$1:$A$20000,1,FALSE)),"No","Yes"))</f>
        <v>No</v>
      </c>
      <c r="K3913" s="1" t="str">
        <f>IF($J3913="Yes",VLOOKUP($C3913,'ProvResponder deviceId'!$A$1:$C$20000,3,FALSE),"-")</f>
        <v>-</v>
      </c>
      <c r="L3913" s="1" t="str">
        <f t="shared" si="122"/>
        <v/>
      </c>
      <c r="M3913" s="1" t="str">
        <f t="shared" si="123"/>
        <v/>
      </c>
      <c r="N3913" s="1" t="str">
        <f>IF(ISBLANK($C3913),"",IF(ISNA(VLOOKUP($L3913,'result messages'!$H$3:$L$11,2,FALSE)),VLOOKUP($M3913,'result messages'!$H$3:$L$11,2,FALSE),VLOOKUP($L3913,'result messages'!$H$3:$L$11,2,FALSE)))</f>
        <v/>
      </c>
      <c r="O3913" s="1" t="str">
        <f>IF(ISBLANK($C3913),"",IF(ISNA(VLOOKUP($L3913,'result messages'!$H$3:$L$11,3,FALSE)),VLOOKUP($M3913,'result messages'!$H$3:$L$11,3,FALSE),VLOOKUP($L3913,'result messages'!$H$3:$L$11,3,FALSE)))</f>
        <v/>
      </c>
      <c r="P3913" s="1" t="str">
        <f>IF(ISBLANK($C3913),"",IF(ISNA(VLOOKUP($L3913,'result messages'!$H$3:$L$11,4,FALSE)),VLOOKUP($M3913,'result messages'!$H$3:$L$11,4,FALSE),VLOOKUP($L3913,'result messages'!$H$3:$L$11,4,FALSE)))</f>
        <v/>
      </c>
      <c r="Q3913" s="1" t="str">
        <f>IF(ISBLANK($C3913),"",IF(ISNA(VLOOKUP($L3913,'result messages'!$H$3:$L$11,5,FALSE)),VLOOKUP($M3913,'result messages'!$H$3:$L$11,5,FALSE),VLOOKUP($L3913,'result messages'!$H$3:$L$11,5,FALSE)))</f>
        <v/>
      </c>
    </row>
    <row r="3914" spans="1:17">
      <c r="A3914" s="1">
        <v>3911</v>
      </c>
      <c r="B3914" s="1"/>
      <c r="C3914" s="1"/>
      <c r="D3914" s="1"/>
      <c r="E3914" s="6"/>
      <c r="F3914" s="1"/>
      <c r="G3914" s="1" t="str">
        <f>IF(ISNA(VLOOKUP($C3914,'DTEN TCAP Linkage deviceId'!$A$1:$A$20000,1,FALSE)),"No","Yes")</f>
        <v>No</v>
      </c>
      <c r="H3914" s="1" t="str">
        <f>IF(ISNA(VLOOKUP($C3914,'Provisioning Requester'!$F$3:$H$20000,2,FALSE)),"No","Yes")</f>
        <v>No</v>
      </c>
      <c r="I3914" s="1" t="str">
        <f>IF($H3914="Yes",VLOOKUP($C3914,'Provisioning Requester'!$F$3:$H$20000,3,FALSE),"-")</f>
        <v>-</v>
      </c>
      <c r="J3914" s="1" t="str">
        <f>IF(OR(D3914="SVCP", E3914="TRUE"), "No", IF(ISNA(VLOOKUP($C3914,'ProvResponder deviceId'!$A$1:$A$20000,1,FALSE)),"No","Yes"))</f>
        <v>No</v>
      </c>
      <c r="K3914" s="1" t="str">
        <f>IF($J3914="Yes",VLOOKUP($C3914,'ProvResponder deviceId'!$A$1:$C$20000,3,FALSE),"-")</f>
        <v>-</v>
      </c>
      <c r="L3914" s="1" t="str">
        <f t="shared" si="122"/>
        <v/>
      </c>
      <c r="M3914" s="1" t="str">
        <f t="shared" si="123"/>
        <v/>
      </c>
      <c r="N3914" s="1" t="str">
        <f>IF(ISBLANK($C3914),"",IF(ISNA(VLOOKUP($L3914,'result messages'!$H$3:$L$11,2,FALSE)),VLOOKUP($M3914,'result messages'!$H$3:$L$11,2,FALSE),VLOOKUP($L3914,'result messages'!$H$3:$L$11,2,FALSE)))</f>
        <v/>
      </c>
      <c r="O3914" s="1" t="str">
        <f>IF(ISBLANK($C3914),"",IF(ISNA(VLOOKUP($L3914,'result messages'!$H$3:$L$11,3,FALSE)),VLOOKUP($M3914,'result messages'!$H$3:$L$11,3,FALSE),VLOOKUP($L3914,'result messages'!$H$3:$L$11,3,FALSE)))</f>
        <v/>
      </c>
      <c r="P3914" s="1" t="str">
        <f>IF(ISBLANK($C3914),"",IF(ISNA(VLOOKUP($L3914,'result messages'!$H$3:$L$11,4,FALSE)),VLOOKUP($M3914,'result messages'!$H$3:$L$11,4,FALSE),VLOOKUP($L3914,'result messages'!$H$3:$L$11,4,FALSE)))</f>
        <v/>
      </c>
      <c r="Q3914" s="1" t="str">
        <f>IF(ISBLANK($C3914),"",IF(ISNA(VLOOKUP($L3914,'result messages'!$H$3:$L$11,5,FALSE)),VLOOKUP($M3914,'result messages'!$H$3:$L$11,5,FALSE),VLOOKUP($L3914,'result messages'!$H$3:$L$11,5,FALSE)))</f>
        <v/>
      </c>
    </row>
    <row r="3915" spans="1:17">
      <c r="A3915" s="1">
        <v>3912</v>
      </c>
      <c r="B3915" s="1"/>
      <c r="C3915" s="1"/>
      <c r="D3915" s="1"/>
      <c r="E3915" s="6"/>
      <c r="F3915" s="1"/>
      <c r="G3915" s="1" t="str">
        <f>IF(ISNA(VLOOKUP($C3915,'DTEN TCAP Linkage deviceId'!$A$1:$A$20000,1,FALSE)),"No","Yes")</f>
        <v>No</v>
      </c>
      <c r="H3915" s="1" t="str">
        <f>IF(ISNA(VLOOKUP($C3915,'Provisioning Requester'!$F$3:$H$20000,2,FALSE)),"No","Yes")</f>
        <v>No</v>
      </c>
      <c r="I3915" s="1" t="str">
        <f>IF($H3915="Yes",VLOOKUP($C3915,'Provisioning Requester'!$F$3:$H$20000,3,FALSE),"-")</f>
        <v>-</v>
      </c>
      <c r="J3915" s="1" t="str">
        <f>IF(OR(D3915="SVCP", E3915="TRUE"), "No", IF(ISNA(VLOOKUP($C3915,'ProvResponder deviceId'!$A$1:$A$20000,1,FALSE)),"No","Yes"))</f>
        <v>No</v>
      </c>
      <c r="K3915" s="1" t="str">
        <f>IF($J3915="Yes",VLOOKUP($C3915,'ProvResponder deviceId'!$A$1:$C$20000,3,FALSE),"-")</f>
        <v>-</v>
      </c>
      <c r="L3915" s="1" t="str">
        <f t="shared" si="122"/>
        <v/>
      </c>
      <c r="M3915" s="1" t="str">
        <f t="shared" si="123"/>
        <v/>
      </c>
      <c r="N3915" s="1" t="str">
        <f>IF(ISBLANK($C3915),"",IF(ISNA(VLOOKUP($L3915,'result messages'!$H$3:$L$11,2,FALSE)),VLOOKUP($M3915,'result messages'!$H$3:$L$11,2,FALSE),VLOOKUP($L3915,'result messages'!$H$3:$L$11,2,FALSE)))</f>
        <v/>
      </c>
      <c r="O3915" s="1" t="str">
        <f>IF(ISBLANK($C3915),"",IF(ISNA(VLOOKUP($L3915,'result messages'!$H$3:$L$11,3,FALSE)),VLOOKUP($M3915,'result messages'!$H$3:$L$11,3,FALSE),VLOOKUP($L3915,'result messages'!$H$3:$L$11,3,FALSE)))</f>
        <v/>
      </c>
      <c r="P3915" s="1" t="str">
        <f>IF(ISBLANK($C3915),"",IF(ISNA(VLOOKUP($L3915,'result messages'!$H$3:$L$11,4,FALSE)),VLOOKUP($M3915,'result messages'!$H$3:$L$11,4,FALSE),VLOOKUP($L3915,'result messages'!$H$3:$L$11,4,FALSE)))</f>
        <v/>
      </c>
      <c r="Q3915" s="1" t="str">
        <f>IF(ISBLANK($C3915),"",IF(ISNA(VLOOKUP($L3915,'result messages'!$H$3:$L$11,5,FALSE)),VLOOKUP($M3915,'result messages'!$H$3:$L$11,5,FALSE),VLOOKUP($L3915,'result messages'!$H$3:$L$11,5,FALSE)))</f>
        <v/>
      </c>
    </row>
    <row r="3916" spans="1:17">
      <c r="A3916" s="1">
        <v>3913</v>
      </c>
      <c r="B3916" s="1"/>
      <c r="C3916" s="1"/>
      <c r="D3916" s="1"/>
      <c r="E3916" s="6"/>
      <c r="F3916" s="1"/>
      <c r="G3916" s="1" t="str">
        <f>IF(ISNA(VLOOKUP($C3916,'DTEN TCAP Linkage deviceId'!$A$1:$A$20000,1,FALSE)),"No","Yes")</f>
        <v>No</v>
      </c>
      <c r="H3916" s="1" t="str">
        <f>IF(ISNA(VLOOKUP($C3916,'Provisioning Requester'!$F$3:$H$20000,2,FALSE)),"No","Yes")</f>
        <v>No</v>
      </c>
      <c r="I3916" s="1" t="str">
        <f>IF($H3916="Yes",VLOOKUP($C3916,'Provisioning Requester'!$F$3:$H$20000,3,FALSE),"-")</f>
        <v>-</v>
      </c>
      <c r="J3916" s="1" t="str">
        <f>IF(OR(D3916="SVCP", E3916="TRUE"), "No", IF(ISNA(VLOOKUP($C3916,'ProvResponder deviceId'!$A$1:$A$20000,1,FALSE)),"No","Yes"))</f>
        <v>No</v>
      </c>
      <c r="K3916" s="1" t="str">
        <f>IF($J3916="Yes",VLOOKUP($C3916,'ProvResponder deviceId'!$A$1:$C$20000,3,FALSE),"-")</f>
        <v>-</v>
      </c>
      <c r="L3916" s="1" t="str">
        <f t="shared" si="122"/>
        <v/>
      </c>
      <c r="M3916" s="1" t="str">
        <f t="shared" si="123"/>
        <v/>
      </c>
      <c r="N3916" s="1" t="str">
        <f>IF(ISBLANK($C3916),"",IF(ISNA(VLOOKUP($L3916,'result messages'!$H$3:$L$11,2,FALSE)),VLOOKUP($M3916,'result messages'!$H$3:$L$11,2,FALSE),VLOOKUP($L3916,'result messages'!$H$3:$L$11,2,FALSE)))</f>
        <v/>
      </c>
      <c r="O3916" s="1" t="str">
        <f>IF(ISBLANK($C3916),"",IF(ISNA(VLOOKUP($L3916,'result messages'!$H$3:$L$11,3,FALSE)),VLOOKUP($M3916,'result messages'!$H$3:$L$11,3,FALSE),VLOOKUP($L3916,'result messages'!$H$3:$L$11,3,FALSE)))</f>
        <v/>
      </c>
      <c r="P3916" s="1" t="str">
        <f>IF(ISBLANK($C3916),"",IF(ISNA(VLOOKUP($L3916,'result messages'!$H$3:$L$11,4,FALSE)),VLOOKUP($M3916,'result messages'!$H$3:$L$11,4,FALSE),VLOOKUP($L3916,'result messages'!$H$3:$L$11,4,FALSE)))</f>
        <v/>
      </c>
      <c r="Q3916" s="1" t="str">
        <f>IF(ISBLANK($C3916),"",IF(ISNA(VLOOKUP($L3916,'result messages'!$H$3:$L$11,5,FALSE)),VLOOKUP($M3916,'result messages'!$H$3:$L$11,5,FALSE),VLOOKUP($L3916,'result messages'!$H$3:$L$11,5,FALSE)))</f>
        <v/>
      </c>
    </row>
    <row r="3917" spans="1:17">
      <c r="A3917" s="1">
        <v>3914</v>
      </c>
      <c r="B3917" s="1"/>
      <c r="C3917" s="1"/>
      <c r="D3917" s="1"/>
      <c r="E3917" s="6"/>
      <c r="F3917" s="1"/>
      <c r="G3917" s="1" t="str">
        <f>IF(ISNA(VLOOKUP($C3917,'DTEN TCAP Linkage deviceId'!$A$1:$A$20000,1,FALSE)),"No","Yes")</f>
        <v>No</v>
      </c>
      <c r="H3917" s="1" t="str">
        <f>IF(ISNA(VLOOKUP($C3917,'Provisioning Requester'!$F$3:$H$20000,2,FALSE)),"No","Yes")</f>
        <v>No</v>
      </c>
      <c r="I3917" s="1" t="str">
        <f>IF($H3917="Yes",VLOOKUP($C3917,'Provisioning Requester'!$F$3:$H$20000,3,FALSE),"-")</f>
        <v>-</v>
      </c>
      <c r="J3917" s="1" t="str">
        <f>IF(OR(D3917="SVCP", E3917="TRUE"), "No", IF(ISNA(VLOOKUP($C3917,'ProvResponder deviceId'!$A$1:$A$20000,1,FALSE)),"No","Yes"))</f>
        <v>No</v>
      </c>
      <c r="K3917" s="1" t="str">
        <f>IF($J3917="Yes",VLOOKUP($C3917,'ProvResponder deviceId'!$A$1:$C$20000,3,FALSE),"-")</f>
        <v>-</v>
      </c>
      <c r="L3917" s="1" t="str">
        <f t="shared" si="122"/>
        <v/>
      </c>
      <c r="M3917" s="1" t="str">
        <f t="shared" si="123"/>
        <v/>
      </c>
      <c r="N3917" s="1" t="str">
        <f>IF(ISBLANK($C3917),"",IF(ISNA(VLOOKUP($L3917,'result messages'!$H$3:$L$11,2,FALSE)),VLOOKUP($M3917,'result messages'!$H$3:$L$11,2,FALSE),VLOOKUP($L3917,'result messages'!$H$3:$L$11,2,FALSE)))</f>
        <v/>
      </c>
      <c r="O3917" s="1" t="str">
        <f>IF(ISBLANK($C3917),"",IF(ISNA(VLOOKUP($L3917,'result messages'!$H$3:$L$11,3,FALSE)),VLOOKUP($M3917,'result messages'!$H$3:$L$11,3,FALSE),VLOOKUP($L3917,'result messages'!$H$3:$L$11,3,FALSE)))</f>
        <v/>
      </c>
      <c r="P3917" s="1" t="str">
        <f>IF(ISBLANK($C3917),"",IF(ISNA(VLOOKUP($L3917,'result messages'!$H$3:$L$11,4,FALSE)),VLOOKUP($M3917,'result messages'!$H$3:$L$11,4,FALSE),VLOOKUP($L3917,'result messages'!$H$3:$L$11,4,FALSE)))</f>
        <v/>
      </c>
      <c r="Q3917" s="1" t="str">
        <f>IF(ISBLANK($C3917),"",IF(ISNA(VLOOKUP($L3917,'result messages'!$H$3:$L$11,5,FALSE)),VLOOKUP($M3917,'result messages'!$H$3:$L$11,5,FALSE),VLOOKUP($L3917,'result messages'!$H$3:$L$11,5,FALSE)))</f>
        <v/>
      </c>
    </row>
    <row r="3918" spans="1:17">
      <c r="A3918" s="1">
        <v>3915</v>
      </c>
      <c r="B3918" s="1"/>
      <c r="C3918" s="1"/>
      <c r="D3918" s="1"/>
      <c r="E3918" s="6"/>
      <c r="F3918" s="1"/>
      <c r="G3918" s="1" t="str">
        <f>IF(ISNA(VLOOKUP($C3918,'DTEN TCAP Linkage deviceId'!$A$1:$A$20000,1,FALSE)),"No","Yes")</f>
        <v>No</v>
      </c>
      <c r="H3918" s="1" t="str">
        <f>IF(ISNA(VLOOKUP($C3918,'Provisioning Requester'!$F$3:$H$20000,2,FALSE)),"No","Yes")</f>
        <v>No</v>
      </c>
      <c r="I3918" s="1" t="str">
        <f>IF($H3918="Yes",VLOOKUP($C3918,'Provisioning Requester'!$F$3:$H$20000,3,FALSE),"-")</f>
        <v>-</v>
      </c>
      <c r="J3918" s="1" t="str">
        <f>IF(OR(D3918="SVCP", E3918="TRUE"), "No", IF(ISNA(VLOOKUP($C3918,'ProvResponder deviceId'!$A$1:$A$20000,1,FALSE)),"No","Yes"))</f>
        <v>No</v>
      </c>
      <c r="K3918" s="1" t="str">
        <f>IF($J3918="Yes",VLOOKUP($C3918,'ProvResponder deviceId'!$A$1:$C$20000,3,FALSE),"-")</f>
        <v>-</v>
      </c>
      <c r="L3918" s="1" t="str">
        <f t="shared" si="122"/>
        <v/>
      </c>
      <c r="M3918" s="1" t="str">
        <f t="shared" si="123"/>
        <v/>
      </c>
      <c r="N3918" s="1" t="str">
        <f>IF(ISBLANK($C3918),"",IF(ISNA(VLOOKUP($L3918,'result messages'!$H$3:$L$11,2,FALSE)),VLOOKUP($M3918,'result messages'!$H$3:$L$11,2,FALSE),VLOOKUP($L3918,'result messages'!$H$3:$L$11,2,FALSE)))</f>
        <v/>
      </c>
      <c r="O3918" s="1" t="str">
        <f>IF(ISBLANK($C3918),"",IF(ISNA(VLOOKUP($L3918,'result messages'!$H$3:$L$11,3,FALSE)),VLOOKUP($M3918,'result messages'!$H$3:$L$11,3,FALSE),VLOOKUP($L3918,'result messages'!$H$3:$L$11,3,FALSE)))</f>
        <v/>
      </c>
      <c r="P3918" s="1" t="str">
        <f>IF(ISBLANK($C3918),"",IF(ISNA(VLOOKUP($L3918,'result messages'!$H$3:$L$11,4,FALSE)),VLOOKUP($M3918,'result messages'!$H$3:$L$11,4,FALSE),VLOOKUP($L3918,'result messages'!$H$3:$L$11,4,FALSE)))</f>
        <v/>
      </c>
      <c r="Q3918" s="1" t="str">
        <f>IF(ISBLANK($C3918),"",IF(ISNA(VLOOKUP($L3918,'result messages'!$H$3:$L$11,5,FALSE)),VLOOKUP($M3918,'result messages'!$H$3:$L$11,5,FALSE),VLOOKUP($L3918,'result messages'!$H$3:$L$11,5,FALSE)))</f>
        <v/>
      </c>
    </row>
    <row r="3919" spans="1:17">
      <c r="A3919" s="1">
        <v>3916</v>
      </c>
      <c r="B3919" s="1"/>
      <c r="C3919" s="1"/>
      <c r="D3919" s="1"/>
      <c r="E3919" s="6"/>
      <c r="F3919" s="1"/>
      <c r="G3919" s="1" t="str">
        <f>IF(ISNA(VLOOKUP($C3919,'DTEN TCAP Linkage deviceId'!$A$1:$A$20000,1,FALSE)),"No","Yes")</f>
        <v>No</v>
      </c>
      <c r="H3919" s="1" t="str">
        <f>IF(ISNA(VLOOKUP($C3919,'Provisioning Requester'!$F$3:$H$20000,2,FALSE)),"No","Yes")</f>
        <v>No</v>
      </c>
      <c r="I3919" s="1" t="str">
        <f>IF($H3919="Yes",VLOOKUP($C3919,'Provisioning Requester'!$F$3:$H$20000,3,FALSE),"-")</f>
        <v>-</v>
      </c>
      <c r="J3919" s="1" t="str">
        <f>IF(OR(D3919="SVCP", E3919="TRUE"), "No", IF(ISNA(VLOOKUP($C3919,'ProvResponder deviceId'!$A$1:$A$20000,1,FALSE)),"No","Yes"))</f>
        <v>No</v>
      </c>
      <c r="K3919" s="1" t="str">
        <f>IF($J3919="Yes",VLOOKUP($C3919,'ProvResponder deviceId'!$A$1:$C$20000,3,FALSE),"-")</f>
        <v>-</v>
      </c>
      <c r="L3919" s="1" t="str">
        <f t="shared" si="122"/>
        <v/>
      </c>
      <c r="M3919" s="1" t="str">
        <f t="shared" si="123"/>
        <v/>
      </c>
      <c r="N3919" s="1" t="str">
        <f>IF(ISBLANK($C3919),"",IF(ISNA(VLOOKUP($L3919,'result messages'!$H$3:$L$11,2,FALSE)),VLOOKUP($M3919,'result messages'!$H$3:$L$11,2,FALSE),VLOOKUP($L3919,'result messages'!$H$3:$L$11,2,FALSE)))</f>
        <v/>
      </c>
      <c r="O3919" s="1" t="str">
        <f>IF(ISBLANK($C3919),"",IF(ISNA(VLOOKUP($L3919,'result messages'!$H$3:$L$11,3,FALSE)),VLOOKUP($M3919,'result messages'!$H$3:$L$11,3,FALSE),VLOOKUP($L3919,'result messages'!$H$3:$L$11,3,FALSE)))</f>
        <v/>
      </c>
      <c r="P3919" s="1" t="str">
        <f>IF(ISBLANK($C3919),"",IF(ISNA(VLOOKUP($L3919,'result messages'!$H$3:$L$11,4,FALSE)),VLOOKUP($M3919,'result messages'!$H$3:$L$11,4,FALSE),VLOOKUP($L3919,'result messages'!$H$3:$L$11,4,FALSE)))</f>
        <v/>
      </c>
      <c r="Q3919" s="1" t="str">
        <f>IF(ISBLANK($C3919),"",IF(ISNA(VLOOKUP($L3919,'result messages'!$H$3:$L$11,5,FALSE)),VLOOKUP($M3919,'result messages'!$H$3:$L$11,5,FALSE),VLOOKUP($L3919,'result messages'!$H$3:$L$11,5,FALSE)))</f>
        <v/>
      </c>
    </row>
    <row r="3920" spans="1:17">
      <c r="A3920" s="1">
        <v>3917</v>
      </c>
      <c r="B3920" s="1"/>
      <c r="C3920" s="1"/>
      <c r="D3920" s="1"/>
      <c r="E3920" s="6"/>
      <c r="F3920" s="1"/>
      <c r="G3920" s="1" t="str">
        <f>IF(ISNA(VLOOKUP($C3920,'DTEN TCAP Linkage deviceId'!$A$1:$A$20000,1,FALSE)),"No","Yes")</f>
        <v>No</v>
      </c>
      <c r="H3920" s="1" t="str">
        <f>IF(ISNA(VLOOKUP($C3920,'Provisioning Requester'!$F$3:$H$20000,2,FALSE)),"No","Yes")</f>
        <v>No</v>
      </c>
      <c r="I3920" s="1" t="str">
        <f>IF($H3920="Yes",VLOOKUP($C3920,'Provisioning Requester'!$F$3:$H$20000,3,FALSE),"-")</f>
        <v>-</v>
      </c>
      <c r="J3920" s="1" t="str">
        <f>IF(OR(D3920="SVCP", E3920="TRUE"), "No", IF(ISNA(VLOOKUP($C3920,'ProvResponder deviceId'!$A$1:$A$20000,1,FALSE)),"No","Yes"))</f>
        <v>No</v>
      </c>
      <c r="K3920" s="1" t="str">
        <f>IF($J3920="Yes",VLOOKUP($C3920,'ProvResponder deviceId'!$A$1:$C$20000,3,FALSE),"-")</f>
        <v>-</v>
      </c>
      <c r="L3920" s="1" t="str">
        <f t="shared" si="122"/>
        <v/>
      </c>
      <c r="M3920" s="1" t="str">
        <f t="shared" si="123"/>
        <v/>
      </c>
      <c r="N3920" s="1" t="str">
        <f>IF(ISBLANK($C3920),"",IF(ISNA(VLOOKUP($L3920,'result messages'!$H$3:$L$11,2,FALSE)),VLOOKUP($M3920,'result messages'!$H$3:$L$11,2,FALSE),VLOOKUP($L3920,'result messages'!$H$3:$L$11,2,FALSE)))</f>
        <v/>
      </c>
      <c r="O3920" s="1" t="str">
        <f>IF(ISBLANK($C3920),"",IF(ISNA(VLOOKUP($L3920,'result messages'!$H$3:$L$11,3,FALSE)),VLOOKUP($M3920,'result messages'!$H$3:$L$11,3,FALSE),VLOOKUP($L3920,'result messages'!$H$3:$L$11,3,FALSE)))</f>
        <v/>
      </c>
      <c r="P3920" s="1" t="str">
        <f>IF(ISBLANK($C3920),"",IF(ISNA(VLOOKUP($L3920,'result messages'!$H$3:$L$11,4,FALSE)),VLOOKUP($M3920,'result messages'!$H$3:$L$11,4,FALSE),VLOOKUP($L3920,'result messages'!$H$3:$L$11,4,FALSE)))</f>
        <v/>
      </c>
      <c r="Q3920" s="1" t="str">
        <f>IF(ISBLANK($C3920),"",IF(ISNA(VLOOKUP($L3920,'result messages'!$H$3:$L$11,5,FALSE)),VLOOKUP($M3920,'result messages'!$H$3:$L$11,5,FALSE),VLOOKUP($L3920,'result messages'!$H$3:$L$11,5,FALSE)))</f>
        <v/>
      </c>
    </row>
    <row r="3921" spans="1:17">
      <c r="A3921" s="1">
        <v>3918</v>
      </c>
      <c r="B3921" s="1"/>
      <c r="C3921" s="1"/>
      <c r="D3921" s="1"/>
      <c r="E3921" s="6"/>
      <c r="F3921" s="1"/>
      <c r="G3921" s="1" t="str">
        <f>IF(ISNA(VLOOKUP($C3921,'DTEN TCAP Linkage deviceId'!$A$1:$A$20000,1,FALSE)),"No","Yes")</f>
        <v>No</v>
      </c>
      <c r="H3921" s="1" t="str">
        <f>IF(ISNA(VLOOKUP($C3921,'Provisioning Requester'!$F$3:$H$20000,2,FALSE)),"No","Yes")</f>
        <v>No</v>
      </c>
      <c r="I3921" s="1" t="str">
        <f>IF($H3921="Yes",VLOOKUP($C3921,'Provisioning Requester'!$F$3:$H$20000,3,FALSE),"-")</f>
        <v>-</v>
      </c>
      <c r="J3921" s="1" t="str">
        <f>IF(OR(D3921="SVCP", E3921="TRUE"), "No", IF(ISNA(VLOOKUP($C3921,'ProvResponder deviceId'!$A$1:$A$20000,1,FALSE)),"No","Yes"))</f>
        <v>No</v>
      </c>
      <c r="K3921" s="1" t="str">
        <f>IF($J3921="Yes",VLOOKUP($C3921,'ProvResponder deviceId'!$A$1:$C$20000,3,FALSE),"-")</f>
        <v>-</v>
      </c>
      <c r="L3921" s="1" t="str">
        <f t="shared" si="122"/>
        <v/>
      </c>
      <c r="M3921" s="1" t="str">
        <f t="shared" si="123"/>
        <v/>
      </c>
      <c r="N3921" s="1" t="str">
        <f>IF(ISBLANK($C3921),"",IF(ISNA(VLOOKUP($L3921,'result messages'!$H$3:$L$11,2,FALSE)),VLOOKUP($M3921,'result messages'!$H$3:$L$11,2,FALSE),VLOOKUP($L3921,'result messages'!$H$3:$L$11,2,FALSE)))</f>
        <v/>
      </c>
      <c r="O3921" s="1" t="str">
        <f>IF(ISBLANK($C3921),"",IF(ISNA(VLOOKUP($L3921,'result messages'!$H$3:$L$11,3,FALSE)),VLOOKUP($M3921,'result messages'!$H$3:$L$11,3,FALSE),VLOOKUP($L3921,'result messages'!$H$3:$L$11,3,FALSE)))</f>
        <v/>
      </c>
      <c r="P3921" s="1" t="str">
        <f>IF(ISBLANK($C3921),"",IF(ISNA(VLOOKUP($L3921,'result messages'!$H$3:$L$11,4,FALSE)),VLOOKUP($M3921,'result messages'!$H$3:$L$11,4,FALSE),VLOOKUP($L3921,'result messages'!$H$3:$L$11,4,FALSE)))</f>
        <v/>
      </c>
      <c r="Q3921" s="1" t="str">
        <f>IF(ISBLANK($C3921),"",IF(ISNA(VLOOKUP($L3921,'result messages'!$H$3:$L$11,5,FALSE)),VLOOKUP($M3921,'result messages'!$H$3:$L$11,5,FALSE),VLOOKUP($L3921,'result messages'!$H$3:$L$11,5,FALSE)))</f>
        <v/>
      </c>
    </row>
    <row r="3922" spans="1:17">
      <c r="A3922" s="1">
        <v>3919</v>
      </c>
      <c r="B3922" s="1"/>
      <c r="C3922" s="1"/>
      <c r="D3922" s="1"/>
      <c r="E3922" s="6"/>
      <c r="F3922" s="1"/>
      <c r="G3922" s="1" t="str">
        <f>IF(ISNA(VLOOKUP($C3922,'DTEN TCAP Linkage deviceId'!$A$1:$A$20000,1,FALSE)),"No","Yes")</f>
        <v>No</v>
      </c>
      <c r="H3922" s="1" t="str">
        <f>IF(ISNA(VLOOKUP($C3922,'Provisioning Requester'!$F$3:$H$20000,2,FALSE)),"No","Yes")</f>
        <v>No</v>
      </c>
      <c r="I3922" s="1" t="str">
        <f>IF($H3922="Yes",VLOOKUP($C3922,'Provisioning Requester'!$F$3:$H$20000,3,FALSE),"-")</f>
        <v>-</v>
      </c>
      <c r="J3922" s="1" t="str">
        <f>IF(OR(D3922="SVCP", E3922="TRUE"), "No", IF(ISNA(VLOOKUP($C3922,'ProvResponder deviceId'!$A$1:$A$20000,1,FALSE)),"No","Yes"))</f>
        <v>No</v>
      </c>
      <c r="K3922" s="1" t="str">
        <f>IF($J3922="Yes",VLOOKUP($C3922,'ProvResponder deviceId'!$A$1:$C$20000,3,FALSE),"-")</f>
        <v>-</v>
      </c>
      <c r="L3922" s="1" t="str">
        <f t="shared" si="122"/>
        <v/>
      </c>
      <c r="M3922" s="1" t="str">
        <f t="shared" si="123"/>
        <v/>
      </c>
      <c r="N3922" s="1" t="str">
        <f>IF(ISBLANK($C3922),"",IF(ISNA(VLOOKUP($L3922,'result messages'!$H$3:$L$11,2,FALSE)),VLOOKUP($M3922,'result messages'!$H$3:$L$11,2,FALSE),VLOOKUP($L3922,'result messages'!$H$3:$L$11,2,FALSE)))</f>
        <v/>
      </c>
      <c r="O3922" s="1" t="str">
        <f>IF(ISBLANK($C3922),"",IF(ISNA(VLOOKUP($L3922,'result messages'!$H$3:$L$11,3,FALSE)),VLOOKUP($M3922,'result messages'!$H$3:$L$11,3,FALSE),VLOOKUP($L3922,'result messages'!$H$3:$L$11,3,FALSE)))</f>
        <v/>
      </c>
      <c r="P3922" s="1" t="str">
        <f>IF(ISBLANK($C3922),"",IF(ISNA(VLOOKUP($L3922,'result messages'!$H$3:$L$11,4,FALSE)),VLOOKUP($M3922,'result messages'!$H$3:$L$11,4,FALSE),VLOOKUP($L3922,'result messages'!$H$3:$L$11,4,FALSE)))</f>
        <v/>
      </c>
      <c r="Q3922" s="1" t="str">
        <f>IF(ISBLANK($C3922),"",IF(ISNA(VLOOKUP($L3922,'result messages'!$H$3:$L$11,5,FALSE)),VLOOKUP($M3922,'result messages'!$H$3:$L$11,5,FALSE),VLOOKUP($L3922,'result messages'!$H$3:$L$11,5,FALSE)))</f>
        <v/>
      </c>
    </row>
    <row r="3923" spans="1:17">
      <c r="A3923" s="1">
        <v>3920</v>
      </c>
      <c r="B3923" s="1"/>
      <c r="C3923" s="1"/>
      <c r="D3923" s="1"/>
      <c r="E3923" s="6"/>
      <c r="F3923" s="1"/>
      <c r="G3923" s="1" t="str">
        <f>IF(ISNA(VLOOKUP($C3923,'DTEN TCAP Linkage deviceId'!$A$1:$A$20000,1,FALSE)),"No","Yes")</f>
        <v>No</v>
      </c>
      <c r="H3923" s="1" t="str">
        <f>IF(ISNA(VLOOKUP($C3923,'Provisioning Requester'!$F$3:$H$20000,2,FALSE)),"No","Yes")</f>
        <v>No</v>
      </c>
      <c r="I3923" s="1" t="str">
        <f>IF($H3923="Yes",VLOOKUP($C3923,'Provisioning Requester'!$F$3:$H$20000,3,FALSE),"-")</f>
        <v>-</v>
      </c>
      <c r="J3923" s="1" t="str">
        <f>IF(OR(D3923="SVCP", E3923="TRUE"), "No", IF(ISNA(VLOOKUP($C3923,'ProvResponder deviceId'!$A$1:$A$20000,1,FALSE)),"No","Yes"))</f>
        <v>No</v>
      </c>
      <c r="K3923" s="1" t="str">
        <f>IF($J3923="Yes",VLOOKUP($C3923,'ProvResponder deviceId'!$A$1:$C$20000,3,FALSE),"-")</f>
        <v>-</v>
      </c>
      <c r="L3923" s="1" t="str">
        <f t="shared" si="122"/>
        <v/>
      </c>
      <c r="M3923" s="1" t="str">
        <f t="shared" si="123"/>
        <v/>
      </c>
      <c r="N3923" s="1" t="str">
        <f>IF(ISBLANK($C3923),"",IF(ISNA(VLOOKUP($L3923,'result messages'!$H$3:$L$11,2,FALSE)),VLOOKUP($M3923,'result messages'!$H$3:$L$11,2,FALSE),VLOOKUP($L3923,'result messages'!$H$3:$L$11,2,FALSE)))</f>
        <v/>
      </c>
      <c r="O3923" s="1" t="str">
        <f>IF(ISBLANK($C3923),"",IF(ISNA(VLOOKUP($L3923,'result messages'!$H$3:$L$11,3,FALSE)),VLOOKUP($M3923,'result messages'!$H$3:$L$11,3,FALSE),VLOOKUP($L3923,'result messages'!$H$3:$L$11,3,FALSE)))</f>
        <v/>
      </c>
      <c r="P3923" s="1" t="str">
        <f>IF(ISBLANK($C3923),"",IF(ISNA(VLOOKUP($L3923,'result messages'!$H$3:$L$11,4,FALSE)),VLOOKUP($M3923,'result messages'!$H$3:$L$11,4,FALSE),VLOOKUP($L3923,'result messages'!$H$3:$L$11,4,FALSE)))</f>
        <v/>
      </c>
      <c r="Q3923" s="1" t="str">
        <f>IF(ISBLANK($C3923),"",IF(ISNA(VLOOKUP($L3923,'result messages'!$H$3:$L$11,5,FALSE)),VLOOKUP($M3923,'result messages'!$H$3:$L$11,5,FALSE),VLOOKUP($L3923,'result messages'!$H$3:$L$11,5,FALSE)))</f>
        <v/>
      </c>
    </row>
    <row r="3924" spans="1:17">
      <c r="A3924" s="1">
        <v>3921</v>
      </c>
      <c r="B3924" s="1"/>
      <c r="C3924" s="1"/>
      <c r="D3924" s="1"/>
      <c r="E3924" s="6"/>
      <c r="F3924" s="1"/>
      <c r="G3924" s="1" t="str">
        <f>IF(ISNA(VLOOKUP($C3924,'DTEN TCAP Linkage deviceId'!$A$1:$A$20000,1,FALSE)),"No","Yes")</f>
        <v>No</v>
      </c>
      <c r="H3924" s="1" t="str">
        <f>IF(ISNA(VLOOKUP($C3924,'Provisioning Requester'!$F$3:$H$20000,2,FALSE)),"No","Yes")</f>
        <v>No</v>
      </c>
      <c r="I3924" s="1" t="str">
        <f>IF($H3924="Yes",VLOOKUP($C3924,'Provisioning Requester'!$F$3:$H$20000,3,FALSE),"-")</f>
        <v>-</v>
      </c>
      <c r="J3924" s="1" t="str">
        <f>IF(OR(D3924="SVCP", E3924="TRUE"), "No", IF(ISNA(VLOOKUP($C3924,'ProvResponder deviceId'!$A$1:$A$20000,1,FALSE)),"No","Yes"))</f>
        <v>No</v>
      </c>
      <c r="K3924" s="1" t="str">
        <f>IF($J3924="Yes",VLOOKUP($C3924,'ProvResponder deviceId'!$A$1:$C$20000,3,FALSE),"-")</f>
        <v>-</v>
      </c>
      <c r="L3924" s="1" t="str">
        <f t="shared" si="122"/>
        <v/>
      </c>
      <c r="M3924" s="1" t="str">
        <f t="shared" si="123"/>
        <v/>
      </c>
      <c r="N3924" s="1" t="str">
        <f>IF(ISBLANK($C3924),"",IF(ISNA(VLOOKUP($L3924,'result messages'!$H$3:$L$11,2,FALSE)),VLOOKUP($M3924,'result messages'!$H$3:$L$11,2,FALSE),VLOOKUP($L3924,'result messages'!$H$3:$L$11,2,FALSE)))</f>
        <v/>
      </c>
      <c r="O3924" s="1" t="str">
        <f>IF(ISBLANK($C3924),"",IF(ISNA(VLOOKUP($L3924,'result messages'!$H$3:$L$11,3,FALSE)),VLOOKUP($M3924,'result messages'!$H$3:$L$11,3,FALSE),VLOOKUP($L3924,'result messages'!$H$3:$L$11,3,FALSE)))</f>
        <v/>
      </c>
      <c r="P3924" s="1" t="str">
        <f>IF(ISBLANK($C3924),"",IF(ISNA(VLOOKUP($L3924,'result messages'!$H$3:$L$11,4,FALSE)),VLOOKUP($M3924,'result messages'!$H$3:$L$11,4,FALSE),VLOOKUP($L3924,'result messages'!$H$3:$L$11,4,FALSE)))</f>
        <v/>
      </c>
      <c r="Q3924" s="1" t="str">
        <f>IF(ISBLANK($C3924),"",IF(ISNA(VLOOKUP($L3924,'result messages'!$H$3:$L$11,5,FALSE)),VLOOKUP($M3924,'result messages'!$H$3:$L$11,5,FALSE),VLOOKUP($L3924,'result messages'!$H$3:$L$11,5,FALSE)))</f>
        <v/>
      </c>
    </row>
    <row r="3925" spans="1:17">
      <c r="A3925" s="1">
        <v>3922</v>
      </c>
      <c r="B3925" s="1"/>
      <c r="C3925" s="1"/>
      <c r="D3925" s="1"/>
      <c r="E3925" s="6"/>
      <c r="F3925" s="1"/>
      <c r="G3925" s="1" t="str">
        <f>IF(ISNA(VLOOKUP($C3925,'DTEN TCAP Linkage deviceId'!$A$1:$A$20000,1,FALSE)),"No","Yes")</f>
        <v>No</v>
      </c>
      <c r="H3925" s="1" t="str">
        <f>IF(ISNA(VLOOKUP($C3925,'Provisioning Requester'!$F$3:$H$20000,2,FALSE)),"No","Yes")</f>
        <v>No</v>
      </c>
      <c r="I3925" s="1" t="str">
        <f>IF($H3925="Yes",VLOOKUP($C3925,'Provisioning Requester'!$F$3:$H$20000,3,FALSE),"-")</f>
        <v>-</v>
      </c>
      <c r="J3925" s="1" t="str">
        <f>IF(OR(D3925="SVCP", E3925="TRUE"), "No", IF(ISNA(VLOOKUP($C3925,'ProvResponder deviceId'!$A$1:$A$20000,1,FALSE)),"No","Yes"))</f>
        <v>No</v>
      </c>
      <c r="K3925" s="1" t="str">
        <f>IF($J3925="Yes",VLOOKUP($C3925,'ProvResponder deviceId'!$A$1:$C$20000,3,FALSE),"-")</f>
        <v>-</v>
      </c>
      <c r="L3925" s="1" t="str">
        <f t="shared" si="122"/>
        <v/>
      </c>
      <c r="M3925" s="1" t="str">
        <f t="shared" si="123"/>
        <v/>
      </c>
      <c r="N3925" s="1" t="str">
        <f>IF(ISBLANK($C3925),"",IF(ISNA(VLOOKUP($L3925,'result messages'!$H$3:$L$11,2,FALSE)),VLOOKUP($M3925,'result messages'!$H$3:$L$11,2,FALSE),VLOOKUP($L3925,'result messages'!$H$3:$L$11,2,FALSE)))</f>
        <v/>
      </c>
      <c r="O3925" s="1" t="str">
        <f>IF(ISBLANK($C3925),"",IF(ISNA(VLOOKUP($L3925,'result messages'!$H$3:$L$11,3,FALSE)),VLOOKUP($M3925,'result messages'!$H$3:$L$11,3,FALSE),VLOOKUP($L3925,'result messages'!$H$3:$L$11,3,FALSE)))</f>
        <v/>
      </c>
      <c r="P3925" s="1" t="str">
        <f>IF(ISBLANK($C3925),"",IF(ISNA(VLOOKUP($L3925,'result messages'!$H$3:$L$11,4,FALSE)),VLOOKUP($M3925,'result messages'!$H$3:$L$11,4,FALSE),VLOOKUP($L3925,'result messages'!$H$3:$L$11,4,FALSE)))</f>
        <v/>
      </c>
      <c r="Q3925" s="1" t="str">
        <f>IF(ISBLANK($C3925),"",IF(ISNA(VLOOKUP($L3925,'result messages'!$H$3:$L$11,5,FALSE)),VLOOKUP($M3925,'result messages'!$H$3:$L$11,5,FALSE),VLOOKUP($L3925,'result messages'!$H$3:$L$11,5,FALSE)))</f>
        <v/>
      </c>
    </row>
    <row r="3926" spans="1:17">
      <c r="A3926" s="1">
        <v>3923</v>
      </c>
      <c r="B3926" s="1"/>
      <c r="C3926" s="1"/>
      <c r="D3926" s="1"/>
      <c r="E3926" s="6"/>
      <c r="F3926" s="1"/>
      <c r="G3926" s="1" t="str">
        <f>IF(ISNA(VLOOKUP($C3926,'DTEN TCAP Linkage deviceId'!$A$1:$A$20000,1,FALSE)),"No","Yes")</f>
        <v>No</v>
      </c>
      <c r="H3926" s="1" t="str">
        <f>IF(ISNA(VLOOKUP($C3926,'Provisioning Requester'!$F$3:$H$20000,2,FALSE)),"No","Yes")</f>
        <v>No</v>
      </c>
      <c r="I3926" s="1" t="str">
        <f>IF($H3926="Yes",VLOOKUP($C3926,'Provisioning Requester'!$F$3:$H$20000,3,FALSE),"-")</f>
        <v>-</v>
      </c>
      <c r="J3926" s="1" t="str">
        <f>IF(OR(D3926="SVCP", E3926="TRUE"), "No", IF(ISNA(VLOOKUP($C3926,'ProvResponder deviceId'!$A$1:$A$20000,1,FALSE)),"No","Yes"))</f>
        <v>No</v>
      </c>
      <c r="K3926" s="1" t="str">
        <f>IF($J3926="Yes",VLOOKUP($C3926,'ProvResponder deviceId'!$A$1:$C$20000,3,FALSE),"-")</f>
        <v>-</v>
      </c>
      <c r="L3926" s="1" t="str">
        <f t="shared" si="122"/>
        <v/>
      </c>
      <c r="M3926" s="1" t="str">
        <f t="shared" si="123"/>
        <v/>
      </c>
      <c r="N3926" s="1" t="str">
        <f>IF(ISBLANK($C3926),"",IF(ISNA(VLOOKUP($L3926,'result messages'!$H$3:$L$11,2,FALSE)),VLOOKUP($M3926,'result messages'!$H$3:$L$11,2,FALSE),VLOOKUP($L3926,'result messages'!$H$3:$L$11,2,FALSE)))</f>
        <v/>
      </c>
      <c r="O3926" s="1" t="str">
        <f>IF(ISBLANK($C3926),"",IF(ISNA(VLOOKUP($L3926,'result messages'!$H$3:$L$11,3,FALSE)),VLOOKUP($M3926,'result messages'!$H$3:$L$11,3,FALSE),VLOOKUP($L3926,'result messages'!$H$3:$L$11,3,FALSE)))</f>
        <v/>
      </c>
      <c r="P3926" s="1" t="str">
        <f>IF(ISBLANK($C3926),"",IF(ISNA(VLOOKUP($L3926,'result messages'!$H$3:$L$11,4,FALSE)),VLOOKUP($M3926,'result messages'!$H$3:$L$11,4,FALSE),VLOOKUP($L3926,'result messages'!$H$3:$L$11,4,FALSE)))</f>
        <v/>
      </c>
      <c r="Q3926" s="1" t="str">
        <f>IF(ISBLANK($C3926),"",IF(ISNA(VLOOKUP($L3926,'result messages'!$H$3:$L$11,5,FALSE)),VLOOKUP($M3926,'result messages'!$H$3:$L$11,5,FALSE),VLOOKUP($L3926,'result messages'!$H$3:$L$11,5,FALSE)))</f>
        <v/>
      </c>
    </row>
    <row r="3927" spans="1:17">
      <c r="A3927" s="1">
        <v>3924</v>
      </c>
      <c r="B3927" s="1"/>
      <c r="C3927" s="1"/>
      <c r="D3927" s="1"/>
      <c r="E3927" s="6"/>
      <c r="F3927" s="1"/>
      <c r="G3927" s="1" t="str">
        <f>IF(ISNA(VLOOKUP($C3927,'DTEN TCAP Linkage deviceId'!$A$1:$A$20000,1,FALSE)),"No","Yes")</f>
        <v>No</v>
      </c>
      <c r="H3927" s="1" t="str">
        <f>IF(ISNA(VLOOKUP($C3927,'Provisioning Requester'!$F$3:$H$20000,2,FALSE)),"No","Yes")</f>
        <v>No</v>
      </c>
      <c r="I3927" s="1" t="str">
        <f>IF($H3927="Yes",VLOOKUP($C3927,'Provisioning Requester'!$F$3:$H$20000,3,FALSE),"-")</f>
        <v>-</v>
      </c>
      <c r="J3927" s="1" t="str">
        <f>IF(OR(D3927="SVCP", E3927="TRUE"), "No", IF(ISNA(VLOOKUP($C3927,'ProvResponder deviceId'!$A$1:$A$20000,1,FALSE)),"No","Yes"))</f>
        <v>No</v>
      </c>
      <c r="K3927" s="1" t="str">
        <f>IF($J3927="Yes",VLOOKUP($C3927,'ProvResponder deviceId'!$A$1:$C$20000,3,FALSE),"-")</f>
        <v>-</v>
      </c>
      <c r="L3927" s="1" t="str">
        <f t="shared" si="122"/>
        <v/>
      </c>
      <c r="M3927" s="1" t="str">
        <f t="shared" si="123"/>
        <v/>
      </c>
      <c r="N3927" s="1" t="str">
        <f>IF(ISBLANK($C3927),"",IF(ISNA(VLOOKUP($L3927,'result messages'!$H$3:$L$11,2,FALSE)),VLOOKUP($M3927,'result messages'!$H$3:$L$11,2,FALSE),VLOOKUP($L3927,'result messages'!$H$3:$L$11,2,FALSE)))</f>
        <v/>
      </c>
      <c r="O3927" s="1" t="str">
        <f>IF(ISBLANK($C3927),"",IF(ISNA(VLOOKUP($L3927,'result messages'!$H$3:$L$11,3,FALSE)),VLOOKUP($M3927,'result messages'!$H$3:$L$11,3,FALSE),VLOOKUP($L3927,'result messages'!$H$3:$L$11,3,FALSE)))</f>
        <v/>
      </c>
      <c r="P3927" s="1" t="str">
        <f>IF(ISBLANK($C3927),"",IF(ISNA(VLOOKUP($L3927,'result messages'!$H$3:$L$11,4,FALSE)),VLOOKUP($M3927,'result messages'!$H$3:$L$11,4,FALSE),VLOOKUP($L3927,'result messages'!$H$3:$L$11,4,FALSE)))</f>
        <v/>
      </c>
      <c r="Q3927" s="1" t="str">
        <f>IF(ISBLANK($C3927),"",IF(ISNA(VLOOKUP($L3927,'result messages'!$H$3:$L$11,5,FALSE)),VLOOKUP($M3927,'result messages'!$H$3:$L$11,5,FALSE),VLOOKUP($L3927,'result messages'!$H$3:$L$11,5,FALSE)))</f>
        <v/>
      </c>
    </row>
    <row r="3928" spans="1:17">
      <c r="A3928" s="1">
        <v>3925</v>
      </c>
      <c r="B3928" s="1"/>
      <c r="C3928" s="1"/>
      <c r="D3928" s="1"/>
      <c r="E3928" s="6"/>
      <c r="F3928" s="1"/>
      <c r="G3928" s="1" t="str">
        <f>IF(ISNA(VLOOKUP($C3928,'DTEN TCAP Linkage deviceId'!$A$1:$A$20000,1,FALSE)),"No","Yes")</f>
        <v>No</v>
      </c>
      <c r="H3928" s="1" t="str">
        <f>IF(ISNA(VLOOKUP($C3928,'Provisioning Requester'!$F$3:$H$20000,2,FALSE)),"No","Yes")</f>
        <v>No</v>
      </c>
      <c r="I3928" s="1" t="str">
        <f>IF($H3928="Yes",VLOOKUP($C3928,'Provisioning Requester'!$F$3:$H$20000,3,FALSE),"-")</f>
        <v>-</v>
      </c>
      <c r="J3928" s="1" t="str">
        <f>IF(OR(D3928="SVCP", E3928="TRUE"), "No", IF(ISNA(VLOOKUP($C3928,'ProvResponder deviceId'!$A$1:$A$20000,1,FALSE)),"No","Yes"))</f>
        <v>No</v>
      </c>
      <c r="K3928" s="1" t="str">
        <f>IF($J3928="Yes",VLOOKUP($C3928,'ProvResponder deviceId'!$A$1:$C$20000,3,FALSE),"-")</f>
        <v>-</v>
      </c>
      <c r="L3928" s="1" t="str">
        <f t="shared" si="122"/>
        <v/>
      </c>
      <c r="M3928" s="1" t="str">
        <f t="shared" si="123"/>
        <v/>
      </c>
      <c r="N3928" s="1" t="str">
        <f>IF(ISBLANK($C3928),"",IF(ISNA(VLOOKUP($L3928,'result messages'!$H$3:$L$11,2,FALSE)),VLOOKUP($M3928,'result messages'!$H$3:$L$11,2,FALSE),VLOOKUP($L3928,'result messages'!$H$3:$L$11,2,FALSE)))</f>
        <v/>
      </c>
      <c r="O3928" s="1" t="str">
        <f>IF(ISBLANK($C3928),"",IF(ISNA(VLOOKUP($L3928,'result messages'!$H$3:$L$11,3,FALSE)),VLOOKUP($M3928,'result messages'!$H$3:$L$11,3,FALSE),VLOOKUP($L3928,'result messages'!$H$3:$L$11,3,FALSE)))</f>
        <v/>
      </c>
      <c r="P3928" s="1" t="str">
        <f>IF(ISBLANK($C3928),"",IF(ISNA(VLOOKUP($L3928,'result messages'!$H$3:$L$11,4,FALSE)),VLOOKUP($M3928,'result messages'!$H$3:$L$11,4,FALSE),VLOOKUP($L3928,'result messages'!$H$3:$L$11,4,FALSE)))</f>
        <v/>
      </c>
      <c r="Q3928" s="1" t="str">
        <f>IF(ISBLANK($C3928),"",IF(ISNA(VLOOKUP($L3928,'result messages'!$H$3:$L$11,5,FALSE)),VLOOKUP($M3928,'result messages'!$H$3:$L$11,5,FALSE),VLOOKUP($L3928,'result messages'!$H$3:$L$11,5,FALSE)))</f>
        <v/>
      </c>
    </row>
    <row r="3929" spans="1:17">
      <c r="A3929" s="1">
        <v>3926</v>
      </c>
      <c r="B3929" s="1"/>
      <c r="C3929" s="1"/>
      <c r="D3929" s="1"/>
      <c r="E3929" s="6"/>
      <c r="F3929" s="1"/>
      <c r="G3929" s="1" t="str">
        <f>IF(ISNA(VLOOKUP($C3929,'DTEN TCAP Linkage deviceId'!$A$1:$A$20000,1,FALSE)),"No","Yes")</f>
        <v>No</v>
      </c>
      <c r="H3929" s="1" t="str">
        <f>IF(ISNA(VLOOKUP($C3929,'Provisioning Requester'!$F$3:$H$20000,2,FALSE)),"No","Yes")</f>
        <v>No</v>
      </c>
      <c r="I3929" s="1" t="str">
        <f>IF($H3929="Yes",VLOOKUP($C3929,'Provisioning Requester'!$F$3:$H$20000,3,FALSE),"-")</f>
        <v>-</v>
      </c>
      <c r="J3929" s="1" t="str">
        <f>IF(OR(D3929="SVCP", E3929="TRUE"), "No", IF(ISNA(VLOOKUP($C3929,'ProvResponder deviceId'!$A$1:$A$20000,1,FALSE)),"No","Yes"))</f>
        <v>No</v>
      </c>
      <c r="K3929" s="1" t="str">
        <f>IF($J3929="Yes",VLOOKUP($C3929,'ProvResponder deviceId'!$A$1:$C$20000,3,FALSE),"-")</f>
        <v>-</v>
      </c>
      <c r="L3929" s="1" t="str">
        <f t="shared" si="122"/>
        <v/>
      </c>
      <c r="M3929" s="1" t="str">
        <f t="shared" si="123"/>
        <v/>
      </c>
      <c r="N3929" s="1" t="str">
        <f>IF(ISBLANK($C3929),"",IF(ISNA(VLOOKUP($L3929,'result messages'!$H$3:$L$11,2,FALSE)),VLOOKUP($M3929,'result messages'!$H$3:$L$11,2,FALSE),VLOOKUP($L3929,'result messages'!$H$3:$L$11,2,FALSE)))</f>
        <v/>
      </c>
      <c r="O3929" s="1" t="str">
        <f>IF(ISBLANK($C3929),"",IF(ISNA(VLOOKUP($L3929,'result messages'!$H$3:$L$11,3,FALSE)),VLOOKUP($M3929,'result messages'!$H$3:$L$11,3,FALSE),VLOOKUP($L3929,'result messages'!$H$3:$L$11,3,FALSE)))</f>
        <v/>
      </c>
      <c r="P3929" s="1" t="str">
        <f>IF(ISBLANK($C3929),"",IF(ISNA(VLOOKUP($L3929,'result messages'!$H$3:$L$11,4,FALSE)),VLOOKUP($M3929,'result messages'!$H$3:$L$11,4,FALSE),VLOOKUP($L3929,'result messages'!$H$3:$L$11,4,FALSE)))</f>
        <v/>
      </c>
      <c r="Q3929" s="1" t="str">
        <f>IF(ISBLANK($C3929),"",IF(ISNA(VLOOKUP($L3929,'result messages'!$H$3:$L$11,5,FALSE)),VLOOKUP($M3929,'result messages'!$H$3:$L$11,5,FALSE),VLOOKUP($L3929,'result messages'!$H$3:$L$11,5,FALSE)))</f>
        <v/>
      </c>
    </row>
    <row r="3930" spans="1:17">
      <c r="A3930" s="1">
        <v>3927</v>
      </c>
      <c r="B3930" s="1"/>
      <c r="C3930" s="1"/>
      <c r="D3930" s="1"/>
      <c r="E3930" s="6"/>
      <c r="F3930" s="1"/>
      <c r="G3930" s="1" t="str">
        <f>IF(ISNA(VLOOKUP($C3930,'DTEN TCAP Linkage deviceId'!$A$1:$A$20000,1,FALSE)),"No","Yes")</f>
        <v>No</v>
      </c>
      <c r="H3930" s="1" t="str">
        <f>IF(ISNA(VLOOKUP($C3930,'Provisioning Requester'!$F$3:$H$20000,2,FALSE)),"No","Yes")</f>
        <v>No</v>
      </c>
      <c r="I3930" s="1" t="str">
        <f>IF($H3930="Yes",VLOOKUP($C3930,'Provisioning Requester'!$F$3:$H$20000,3,FALSE),"-")</f>
        <v>-</v>
      </c>
      <c r="J3930" s="1" t="str">
        <f>IF(OR(D3930="SVCP", E3930="TRUE"), "No", IF(ISNA(VLOOKUP($C3930,'ProvResponder deviceId'!$A$1:$A$20000,1,FALSE)),"No","Yes"))</f>
        <v>No</v>
      </c>
      <c r="K3930" s="1" t="str">
        <f>IF($J3930="Yes",VLOOKUP($C3930,'ProvResponder deviceId'!$A$1:$C$20000,3,FALSE),"-")</f>
        <v>-</v>
      </c>
      <c r="L3930" s="1" t="str">
        <f t="shared" si="122"/>
        <v/>
      </c>
      <c r="M3930" s="1" t="str">
        <f t="shared" si="123"/>
        <v/>
      </c>
      <c r="N3930" s="1" t="str">
        <f>IF(ISBLANK($C3930),"",IF(ISNA(VLOOKUP($L3930,'result messages'!$H$3:$L$11,2,FALSE)),VLOOKUP($M3930,'result messages'!$H$3:$L$11,2,FALSE),VLOOKUP($L3930,'result messages'!$H$3:$L$11,2,FALSE)))</f>
        <v/>
      </c>
      <c r="O3930" s="1" t="str">
        <f>IF(ISBLANK($C3930),"",IF(ISNA(VLOOKUP($L3930,'result messages'!$H$3:$L$11,3,FALSE)),VLOOKUP($M3930,'result messages'!$H$3:$L$11,3,FALSE),VLOOKUP($L3930,'result messages'!$H$3:$L$11,3,FALSE)))</f>
        <v/>
      </c>
      <c r="P3930" s="1" t="str">
        <f>IF(ISBLANK($C3930),"",IF(ISNA(VLOOKUP($L3930,'result messages'!$H$3:$L$11,4,FALSE)),VLOOKUP($M3930,'result messages'!$H$3:$L$11,4,FALSE),VLOOKUP($L3930,'result messages'!$H$3:$L$11,4,FALSE)))</f>
        <v/>
      </c>
      <c r="Q3930" s="1" t="str">
        <f>IF(ISBLANK($C3930),"",IF(ISNA(VLOOKUP($L3930,'result messages'!$H$3:$L$11,5,FALSE)),VLOOKUP($M3930,'result messages'!$H$3:$L$11,5,FALSE),VLOOKUP($L3930,'result messages'!$H$3:$L$11,5,FALSE)))</f>
        <v/>
      </c>
    </row>
    <row r="3931" spans="1:17">
      <c r="A3931" s="1">
        <v>3928</v>
      </c>
      <c r="B3931" s="1"/>
      <c r="C3931" s="1"/>
      <c r="D3931" s="1"/>
      <c r="E3931" s="6"/>
      <c r="F3931" s="1"/>
      <c r="G3931" s="1" t="str">
        <f>IF(ISNA(VLOOKUP($C3931,'DTEN TCAP Linkage deviceId'!$A$1:$A$20000,1,FALSE)),"No","Yes")</f>
        <v>No</v>
      </c>
      <c r="H3931" s="1" t="str">
        <f>IF(ISNA(VLOOKUP($C3931,'Provisioning Requester'!$F$3:$H$20000,2,FALSE)),"No","Yes")</f>
        <v>No</v>
      </c>
      <c r="I3931" s="1" t="str">
        <f>IF($H3931="Yes",VLOOKUP($C3931,'Provisioning Requester'!$F$3:$H$20000,3,FALSE),"-")</f>
        <v>-</v>
      </c>
      <c r="J3931" s="1" t="str">
        <f>IF(OR(D3931="SVCP", E3931="TRUE"), "No", IF(ISNA(VLOOKUP($C3931,'ProvResponder deviceId'!$A$1:$A$20000,1,FALSE)),"No","Yes"))</f>
        <v>No</v>
      </c>
      <c r="K3931" s="1" t="str">
        <f>IF($J3931="Yes",VLOOKUP($C3931,'ProvResponder deviceId'!$A$1:$C$20000,3,FALSE),"-")</f>
        <v>-</v>
      </c>
      <c r="L3931" s="1" t="str">
        <f t="shared" si="122"/>
        <v/>
      </c>
      <c r="M3931" s="1" t="str">
        <f t="shared" si="123"/>
        <v/>
      </c>
      <c r="N3931" s="1" t="str">
        <f>IF(ISBLANK($C3931),"",IF(ISNA(VLOOKUP($L3931,'result messages'!$H$3:$L$11,2,FALSE)),VLOOKUP($M3931,'result messages'!$H$3:$L$11,2,FALSE),VLOOKUP($L3931,'result messages'!$H$3:$L$11,2,FALSE)))</f>
        <v/>
      </c>
      <c r="O3931" s="1" t="str">
        <f>IF(ISBLANK($C3931),"",IF(ISNA(VLOOKUP($L3931,'result messages'!$H$3:$L$11,3,FALSE)),VLOOKUP($M3931,'result messages'!$H$3:$L$11,3,FALSE),VLOOKUP($L3931,'result messages'!$H$3:$L$11,3,FALSE)))</f>
        <v/>
      </c>
      <c r="P3931" s="1" t="str">
        <f>IF(ISBLANK($C3931),"",IF(ISNA(VLOOKUP($L3931,'result messages'!$H$3:$L$11,4,FALSE)),VLOOKUP($M3931,'result messages'!$H$3:$L$11,4,FALSE),VLOOKUP($L3931,'result messages'!$H$3:$L$11,4,FALSE)))</f>
        <v/>
      </c>
      <c r="Q3931" s="1" t="str">
        <f>IF(ISBLANK($C3931),"",IF(ISNA(VLOOKUP($L3931,'result messages'!$H$3:$L$11,5,FALSE)),VLOOKUP($M3931,'result messages'!$H$3:$L$11,5,FALSE),VLOOKUP($L3931,'result messages'!$H$3:$L$11,5,FALSE)))</f>
        <v/>
      </c>
    </row>
    <row r="3932" spans="1:17">
      <c r="A3932" s="1">
        <v>3929</v>
      </c>
      <c r="B3932" s="1"/>
      <c r="C3932" s="1"/>
      <c r="D3932" s="1"/>
      <c r="E3932" s="6"/>
      <c r="F3932" s="1"/>
      <c r="G3932" s="1" t="str">
        <f>IF(ISNA(VLOOKUP($C3932,'DTEN TCAP Linkage deviceId'!$A$1:$A$20000,1,FALSE)),"No","Yes")</f>
        <v>No</v>
      </c>
      <c r="H3932" s="1" t="str">
        <f>IF(ISNA(VLOOKUP($C3932,'Provisioning Requester'!$F$3:$H$20000,2,FALSE)),"No","Yes")</f>
        <v>No</v>
      </c>
      <c r="I3932" s="1" t="str">
        <f>IF($H3932="Yes",VLOOKUP($C3932,'Provisioning Requester'!$F$3:$H$20000,3,FALSE),"-")</f>
        <v>-</v>
      </c>
      <c r="J3932" s="1" t="str">
        <f>IF(OR(D3932="SVCP", E3932="TRUE"), "No", IF(ISNA(VLOOKUP($C3932,'ProvResponder deviceId'!$A$1:$A$20000,1,FALSE)),"No","Yes"))</f>
        <v>No</v>
      </c>
      <c r="K3932" s="1" t="str">
        <f>IF($J3932="Yes",VLOOKUP($C3932,'ProvResponder deviceId'!$A$1:$C$20000,3,FALSE),"-")</f>
        <v>-</v>
      </c>
      <c r="L3932" s="1" t="str">
        <f t="shared" si="122"/>
        <v/>
      </c>
      <c r="M3932" s="1" t="str">
        <f t="shared" si="123"/>
        <v/>
      </c>
      <c r="N3932" s="1" t="str">
        <f>IF(ISBLANK($C3932),"",IF(ISNA(VLOOKUP($L3932,'result messages'!$H$3:$L$11,2,FALSE)),VLOOKUP($M3932,'result messages'!$H$3:$L$11,2,FALSE),VLOOKUP($L3932,'result messages'!$H$3:$L$11,2,FALSE)))</f>
        <v/>
      </c>
      <c r="O3932" s="1" t="str">
        <f>IF(ISBLANK($C3932),"",IF(ISNA(VLOOKUP($L3932,'result messages'!$H$3:$L$11,3,FALSE)),VLOOKUP($M3932,'result messages'!$H$3:$L$11,3,FALSE),VLOOKUP($L3932,'result messages'!$H$3:$L$11,3,FALSE)))</f>
        <v/>
      </c>
      <c r="P3932" s="1" t="str">
        <f>IF(ISBLANK($C3932),"",IF(ISNA(VLOOKUP($L3932,'result messages'!$H$3:$L$11,4,FALSE)),VLOOKUP($M3932,'result messages'!$H$3:$L$11,4,FALSE),VLOOKUP($L3932,'result messages'!$H$3:$L$11,4,FALSE)))</f>
        <v/>
      </c>
      <c r="Q3932" s="1" t="str">
        <f>IF(ISBLANK($C3932),"",IF(ISNA(VLOOKUP($L3932,'result messages'!$H$3:$L$11,5,FALSE)),VLOOKUP($M3932,'result messages'!$H$3:$L$11,5,FALSE),VLOOKUP($L3932,'result messages'!$H$3:$L$11,5,FALSE)))</f>
        <v/>
      </c>
    </row>
    <row r="3933" spans="1:17">
      <c r="A3933" s="1">
        <v>3930</v>
      </c>
      <c r="B3933" s="1"/>
      <c r="C3933" s="1"/>
      <c r="D3933" s="1"/>
      <c r="E3933" s="6"/>
      <c r="F3933" s="1"/>
      <c r="G3933" s="1" t="str">
        <f>IF(ISNA(VLOOKUP($C3933,'DTEN TCAP Linkage deviceId'!$A$1:$A$20000,1,FALSE)),"No","Yes")</f>
        <v>No</v>
      </c>
      <c r="H3933" s="1" t="str">
        <f>IF(ISNA(VLOOKUP($C3933,'Provisioning Requester'!$F$3:$H$20000,2,FALSE)),"No","Yes")</f>
        <v>No</v>
      </c>
      <c r="I3933" s="1" t="str">
        <f>IF($H3933="Yes",VLOOKUP($C3933,'Provisioning Requester'!$F$3:$H$20000,3,FALSE),"-")</f>
        <v>-</v>
      </c>
      <c r="J3933" s="1" t="str">
        <f>IF(OR(D3933="SVCP", E3933="TRUE"), "No", IF(ISNA(VLOOKUP($C3933,'ProvResponder deviceId'!$A$1:$A$20000,1,FALSE)),"No","Yes"))</f>
        <v>No</v>
      </c>
      <c r="K3933" s="1" t="str">
        <f>IF($J3933="Yes",VLOOKUP($C3933,'ProvResponder deviceId'!$A$1:$C$20000,3,FALSE),"-")</f>
        <v>-</v>
      </c>
      <c r="L3933" s="1" t="str">
        <f t="shared" si="122"/>
        <v/>
      </c>
      <c r="M3933" s="1" t="str">
        <f t="shared" si="123"/>
        <v/>
      </c>
      <c r="N3933" s="1" t="str">
        <f>IF(ISBLANK($C3933),"",IF(ISNA(VLOOKUP($L3933,'result messages'!$H$3:$L$11,2,FALSE)),VLOOKUP($M3933,'result messages'!$H$3:$L$11,2,FALSE),VLOOKUP($L3933,'result messages'!$H$3:$L$11,2,FALSE)))</f>
        <v/>
      </c>
      <c r="O3933" s="1" t="str">
        <f>IF(ISBLANK($C3933),"",IF(ISNA(VLOOKUP($L3933,'result messages'!$H$3:$L$11,3,FALSE)),VLOOKUP($M3933,'result messages'!$H$3:$L$11,3,FALSE),VLOOKUP($L3933,'result messages'!$H$3:$L$11,3,FALSE)))</f>
        <v/>
      </c>
      <c r="P3933" s="1" t="str">
        <f>IF(ISBLANK($C3933),"",IF(ISNA(VLOOKUP($L3933,'result messages'!$H$3:$L$11,4,FALSE)),VLOOKUP($M3933,'result messages'!$H$3:$L$11,4,FALSE),VLOOKUP($L3933,'result messages'!$H$3:$L$11,4,FALSE)))</f>
        <v/>
      </c>
      <c r="Q3933" s="1" t="str">
        <f>IF(ISBLANK($C3933),"",IF(ISNA(VLOOKUP($L3933,'result messages'!$H$3:$L$11,5,FALSE)),VLOOKUP($M3933,'result messages'!$H$3:$L$11,5,FALSE),VLOOKUP($L3933,'result messages'!$H$3:$L$11,5,FALSE)))</f>
        <v/>
      </c>
    </row>
    <row r="3934" spans="1:17">
      <c r="A3934" s="1">
        <v>3931</v>
      </c>
      <c r="B3934" s="1"/>
      <c r="C3934" s="1"/>
      <c r="D3934" s="1"/>
      <c r="E3934" s="6"/>
      <c r="F3934" s="1"/>
      <c r="G3934" s="1" t="str">
        <f>IF(ISNA(VLOOKUP($C3934,'DTEN TCAP Linkage deviceId'!$A$1:$A$20000,1,FALSE)),"No","Yes")</f>
        <v>No</v>
      </c>
      <c r="H3934" s="1" t="str">
        <f>IF(ISNA(VLOOKUP($C3934,'Provisioning Requester'!$F$3:$H$20000,2,FALSE)),"No","Yes")</f>
        <v>No</v>
      </c>
      <c r="I3934" s="1" t="str">
        <f>IF($H3934="Yes",VLOOKUP($C3934,'Provisioning Requester'!$F$3:$H$20000,3,FALSE),"-")</f>
        <v>-</v>
      </c>
      <c r="J3934" s="1" t="str">
        <f>IF(OR(D3934="SVCP", E3934="TRUE"), "No", IF(ISNA(VLOOKUP($C3934,'ProvResponder deviceId'!$A$1:$A$20000,1,FALSE)),"No","Yes"))</f>
        <v>No</v>
      </c>
      <c r="K3934" s="1" t="str">
        <f>IF($J3934="Yes",VLOOKUP($C3934,'ProvResponder deviceId'!$A$1:$C$20000,3,FALSE),"-")</f>
        <v>-</v>
      </c>
      <c r="L3934" s="1" t="str">
        <f t="shared" si="122"/>
        <v/>
      </c>
      <c r="M3934" s="1" t="str">
        <f t="shared" si="123"/>
        <v/>
      </c>
      <c r="N3934" s="1" t="str">
        <f>IF(ISBLANK($C3934),"",IF(ISNA(VLOOKUP($L3934,'result messages'!$H$3:$L$11,2,FALSE)),VLOOKUP($M3934,'result messages'!$H$3:$L$11,2,FALSE),VLOOKUP($L3934,'result messages'!$H$3:$L$11,2,FALSE)))</f>
        <v/>
      </c>
      <c r="O3934" s="1" t="str">
        <f>IF(ISBLANK($C3934),"",IF(ISNA(VLOOKUP($L3934,'result messages'!$H$3:$L$11,3,FALSE)),VLOOKUP($M3934,'result messages'!$H$3:$L$11,3,FALSE),VLOOKUP($L3934,'result messages'!$H$3:$L$11,3,FALSE)))</f>
        <v/>
      </c>
      <c r="P3934" s="1" t="str">
        <f>IF(ISBLANK($C3934),"",IF(ISNA(VLOOKUP($L3934,'result messages'!$H$3:$L$11,4,FALSE)),VLOOKUP($M3934,'result messages'!$H$3:$L$11,4,FALSE),VLOOKUP($L3934,'result messages'!$H$3:$L$11,4,FALSE)))</f>
        <v/>
      </c>
      <c r="Q3934" s="1" t="str">
        <f>IF(ISBLANK($C3934),"",IF(ISNA(VLOOKUP($L3934,'result messages'!$H$3:$L$11,5,FALSE)),VLOOKUP($M3934,'result messages'!$H$3:$L$11,5,FALSE),VLOOKUP($L3934,'result messages'!$H$3:$L$11,5,FALSE)))</f>
        <v/>
      </c>
    </row>
    <row r="3935" spans="1:17">
      <c r="A3935" s="1">
        <v>3932</v>
      </c>
      <c r="B3935" s="1"/>
      <c r="C3935" s="1"/>
      <c r="D3935" s="1"/>
      <c r="E3935" s="6"/>
      <c r="F3935" s="1"/>
      <c r="G3935" s="1" t="str">
        <f>IF(ISNA(VLOOKUP($C3935,'DTEN TCAP Linkage deviceId'!$A$1:$A$20000,1,FALSE)),"No","Yes")</f>
        <v>No</v>
      </c>
      <c r="H3935" s="1" t="str">
        <f>IF(ISNA(VLOOKUP($C3935,'Provisioning Requester'!$F$3:$H$20000,2,FALSE)),"No","Yes")</f>
        <v>No</v>
      </c>
      <c r="I3935" s="1" t="str">
        <f>IF($H3935="Yes",VLOOKUP($C3935,'Provisioning Requester'!$F$3:$H$20000,3,FALSE),"-")</f>
        <v>-</v>
      </c>
      <c r="J3935" s="1" t="str">
        <f>IF(OR(D3935="SVCP", E3935="TRUE"), "No", IF(ISNA(VLOOKUP($C3935,'ProvResponder deviceId'!$A$1:$A$20000,1,FALSE)),"No","Yes"))</f>
        <v>No</v>
      </c>
      <c r="K3935" s="1" t="str">
        <f>IF($J3935="Yes",VLOOKUP($C3935,'ProvResponder deviceId'!$A$1:$C$20000,3,FALSE),"-")</f>
        <v>-</v>
      </c>
      <c r="L3935" s="1" t="str">
        <f t="shared" si="122"/>
        <v/>
      </c>
      <c r="M3935" s="1" t="str">
        <f t="shared" si="123"/>
        <v/>
      </c>
      <c r="N3935" s="1" t="str">
        <f>IF(ISBLANK($C3935),"",IF(ISNA(VLOOKUP($L3935,'result messages'!$H$3:$L$11,2,FALSE)),VLOOKUP($M3935,'result messages'!$H$3:$L$11,2,FALSE),VLOOKUP($L3935,'result messages'!$H$3:$L$11,2,FALSE)))</f>
        <v/>
      </c>
      <c r="O3935" s="1" t="str">
        <f>IF(ISBLANK($C3935),"",IF(ISNA(VLOOKUP($L3935,'result messages'!$H$3:$L$11,3,FALSE)),VLOOKUP($M3935,'result messages'!$H$3:$L$11,3,FALSE),VLOOKUP($L3935,'result messages'!$H$3:$L$11,3,FALSE)))</f>
        <v/>
      </c>
      <c r="P3935" s="1" t="str">
        <f>IF(ISBLANK($C3935),"",IF(ISNA(VLOOKUP($L3935,'result messages'!$H$3:$L$11,4,FALSE)),VLOOKUP($M3935,'result messages'!$H$3:$L$11,4,FALSE),VLOOKUP($L3935,'result messages'!$H$3:$L$11,4,FALSE)))</f>
        <v/>
      </c>
      <c r="Q3935" s="1" t="str">
        <f>IF(ISBLANK($C3935),"",IF(ISNA(VLOOKUP($L3935,'result messages'!$H$3:$L$11,5,FALSE)),VLOOKUP($M3935,'result messages'!$H$3:$L$11,5,FALSE),VLOOKUP($L3935,'result messages'!$H$3:$L$11,5,FALSE)))</f>
        <v/>
      </c>
    </row>
    <row r="3936" spans="1:17">
      <c r="A3936" s="1">
        <v>3933</v>
      </c>
      <c r="B3936" s="1"/>
      <c r="C3936" s="1"/>
      <c r="D3936" s="1"/>
      <c r="E3936" s="6"/>
      <c r="F3936" s="1"/>
      <c r="G3936" s="1" t="str">
        <f>IF(ISNA(VLOOKUP($C3936,'DTEN TCAP Linkage deviceId'!$A$1:$A$20000,1,FALSE)),"No","Yes")</f>
        <v>No</v>
      </c>
      <c r="H3936" s="1" t="str">
        <f>IF(ISNA(VLOOKUP($C3936,'Provisioning Requester'!$F$3:$H$20000,2,FALSE)),"No","Yes")</f>
        <v>No</v>
      </c>
      <c r="I3936" s="1" t="str">
        <f>IF($H3936="Yes",VLOOKUP($C3936,'Provisioning Requester'!$F$3:$H$20000,3,FALSE),"-")</f>
        <v>-</v>
      </c>
      <c r="J3936" s="1" t="str">
        <f>IF(OR(D3936="SVCP", E3936="TRUE"), "No", IF(ISNA(VLOOKUP($C3936,'ProvResponder deviceId'!$A$1:$A$20000,1,FALSE)),"No","Yes"))</f>
        <v>No</v>
      </c>
      <c r="K3936" s="1" t="str">
        <f>IF($J3936="Yes",VLOOKUP($C3936,'ProvResponder deviceId'!$A$1:$C$20000,3,FALSE),"-")</f>
        <v>-</v>
      </c>
      <c r="L3936" s="1" t="str">
        <f t="shared" si="122"/>
        <v/>
      </c>
      <c r="M3936" s="1" t="str">
        <f t="shared" si="123"/>
        <v/>
      </c>
      <c r="N3936" s="1" t="str">
        <f>IF(ISBLANK($C3936),"",IF(ISNA(VLOOKUP($L3936,'result messages'!$H$3:$L$11,2,FALSE)),VLOOKUP($M3936,'result messages'!$H$3:$L$11,2,FALSE),VLOOKUP($L3936,'result messages'!$H$3:$L$11,2,FALSE)))</f>
        <v/>
      </c>
      <c r="O3936" s="1" t="str">
        <f>IF(ISBLANK($C3936),"",IF(ISNA(VLOOKUP($L3936,'result messages'!$H$3:$L$11,3,FALSE)),VLOOKUP($M3936,'result messages'!$H$3:$L$11,3,FALSE),VLOOKUP($L3936,'result messages'!$H$3:$L$11,3,FALSE)))</f>
        <v/>
      </c>
      <c r="P3936" s="1" t="str">
        <f>IF(ISBLANK($C3936),"",IF(ISNA(VLOOKUP($L3936,'result messages'!$H$3:$L$11,4,FALSE)),VLOOKUP($M3936,'result messages'!$H$3:$L$11,4,FALSE),VLOOKUP($L3936,'result messages'!$H$3:$L$11,4,FALSE)))</f>
        <v/>
      </c>
      <c r="Q3936" s="1" t="str">
        <f>IF(ISBLANK($C3936),"",IF(ISNA(VLOOKUP($L3936,'result messages'!$H$3:$L$11,5,FALSE)),VLOOKUP($M3936,'result messages'!$H$3:$L$11,5,FALSE),VLOOKUP($L3936,'result messages'!$H$3:$L$11,5,FALSE)))</f>
        <v/>
      </c>
    </row>
    <row r="3937" spans="1:17">
      <c r="A3937" s="1">
        <v>3934</v>
      </c>
      <c r="B3937" s="1"/>
      <c r="C3937" s="1"/>
      <c r="D3937" s="1"/>
      <c r="E3937" s="6"/>
      <c r="F3937" s="1"/>
      <c r="G3937" s="1" t="str">
        <f>IF(ISNA(VLOOKUP($C3937,'DTEN TCAP Linkage deviceId'!$A$1:$A$20000,1,FALSE)),"No","Yes")</f>
        <v>No</v>
      </c>
      <c r="H3937" s="1" t="str">
        <f>IF(ISNA(VLOOKUP($C3937,'Provisioning Requester'!$F$3:$H$20000,2,FALSE)),"No","Yes")</f>
        <v>No</v>
      </c>
      <c r="I3937" s="1" t="str">
        <f>IF($H3937="Yes",VLOOKUP($C3937,'Provisioning Requester'!$F$3:$H$20000,3,FALSE),"-")</f>
        <v>-</v>
      </c>
      <c r="J3937" s="1" t="str">
        <f>IF(OR(D3937="SVCP", E3937="TRUE"), "No", IF(ISNA(VLOOKUP($C3937,'ProvResponder deviceId'!$A$1:$A$20000,1,FALSE)),"No","Yes"))</f>
        <v>No</v>
      </c>
      <c r="K3937" s="1" t="str">
        <f>IF($J3937="Yes",VLOOKUP($C3937,'ProvResponder deviceId'!$A$1:$C$20000,3,FALSE),"-")</f>
        <v>-</v>
      </c>
      <c r="L3937" s="1" t="str">
        <f t="shared" si="122"/>
        <v/>
      </c>
      <c r="M3937" s="1" t="str">
        <f t="shared" si="123"/>
        <v/>
      </c>
      <c r="N3937" s="1" t="str">
        <f>IF(ISBLANK($C3937),"",IF(ISNA(VLOOKUP($L3937,'result messages'!$H$3:$L$11,2,FALSE)),VLOOKUP($M3937,'result messages'!$H$3:$L$11,2,FALSE),VLOOKUP($L3937,'result messages'!$H$3:$L$11,2,FALSE)))</f>
        <v/>
      </c>
      <c r="O3937" s="1" t="str">
        <f>IF(ISBLANK($C3937),"",IF(ISNA(VLOOKUP($L3937,'result messages'!$H$3:$L$11,3,FALSE)),VLOOKUP($M3937,'result messages'!$H$3:$L$11,3,FALSE),VLOOKUP($L3937,'result messages'!$H$3:$L$11,3,FALSE)))</f>
        <v/>
      </c>
      <c r="P3937" s="1" t="str">
        <f>IF(ISBLANK($C3937),"",IF(ISNA(VLOOKUP($L3937,'result messages'!$H$3:$L$11,4,FALSE)),VLOOKUP($M3937,'result messages'!$H$3:$L$11,4,FALSE),VLOOKUP($L3937,'result messages'!$H$3:$L$11,4,FALSE)))</f>
        <v/>
      </c>
      <c r="Q3937" s="1" t="str">
        <f>IF(ISBLANK($C3937),"",IF(ISNA(VLOOKUP($L3937,'result messages'!$H$3:$L$11,5,FALSE)),VLOOKUP($M3937,'result messages'!$H$3:$L$11,5,FALSE),VLOOKUP($L3937,'result messages'!$H$3:$L$11,5,FALSE)))</f>
        <v/>
      </c>
    </row>
    <row r="3938" spans="1:17">
      <c r="A3938" s="1">
        <v>3935</v>
      </c>
      <c r="B3938" s="1"/>
      <c r="C3938" s="1"/>
      <c r="D3938" s="1"/>
      <c r="E3938" s="6"/>
      <c r="F3938" s="1"/>
      <c r="G3938" s="1" t="str">
        <f>IF(ISNA(VLOOKUP($C3938,'DTEN TCAP Linkage deviceId'!$A$1:$A$20000,1,FALSE)),"No","Yes")</f>
        <v>No</v>
      </c>
      <c r="H3938" s="1" t="str">
        <f>IF(ISNA(VLOOKUP($C3938,'Provisioning Requester'!$F$3:$H$20000,2,FALSE)),"No","Yes")</f>
        <v>No</v>
      </c>
      <c r="I3938" s="1" t="str">
        <f>IF($H3938="Yes",VLOOKUP($C3938,'Provisioning Requester'!$F$3:$H$20000,3,FALSE),"-")</f>
        <v>-</v>
      </c>
      <c r="J3938" s="1" t="str">
        <f>IF(OR(D3938="SVCP", E3938="TRUE"), "No", IF(ISNA(VLOOKUP($C3938,'ProvResponder deviceId'!$A$1:$A$20000,1,FALSE)),"No","Yes"))</f>
        <v>No</v>
      </c>
      <c r="K3938" s="1" t="str">
        <f>IF($J3938="Yes",VLOOKUP($C3938,'ProvResponder deviceId'!$A$1:$C$20000,3,FALSE),"-")</f>
        <v>-</v>
      </c>
      <c r="L3938" s="1" t="str">
        <f t="shared" si="122"/>
        <v/>
      </c>
      <c r="M3938" s="1" t="str">
        <f t="shared" si="123"/>
        <v/>
      </c>
      <c r="N3938" s="1" t="str">
        <f>IF(ISBLANK($C3938),"",IF(ISNA(VLOOKUP($L3938,'result messages'!$H$3:$L$11,2,FALSE)),VLOOKUP($M3938,'result messages'!$H$3:$L$11,2,FALSE),VLOOKUP($L3938,'result messages'!$H$3:$L$11,2,FALSE)))</f>
        <v/>
      </c>
      <c r="O3938" s="1" t="str">
        <f>IF(ISBLANK($C3938),"",IF(ISNA(VLOOKUP($L3938,'result messages'!$H$3:$L$11,3,FALSE)),VLOOKUP($M3938,'result messages'!$H$3:$L$11,3,FALSE),VLOOKUP($L3938,'result messages'!$H$3:$L$11,3,FALSE)))</f>
        <v/>
      </c>
      <c r="P3938" s="1" t="str">
        <f>IF(ISBLANK($C3938),"",IF(ISNA(VLOOKUP($L3938,'result messages'!$H$3:$L$11,4,FALSE)),VLOOKUP($M3938,'result messages'!$H$3:$L$11,4,FALSE),VLOOKUP($L3938,'result messages'!$H$3:$L$11,4,FALSE)))</f>
        <v/>
      </c>
      <c r="Q3938" s="1" t="str">
        <f>IF(ISBLANK($C3938),"",IF(ISNA(VLOOKUP($L3938,'result messages'!$H$3:$L$11,5,FALSE)),VLOOKUP($M3938,'result messages'!$H$3:$L$11,5,FALSE),VLOOKUP($L3938,'result messages'!$H$3:$L$11,5,FALSE)))</f>
        <v/>
      </c>
    </row>
    <row r="3939" spans="1:17">
      <c r="A3939" s="1">
        <v>3936</v>
      </c>
      <c r="B3939" s="1"/>
      <c r="C3939" s="1"/>
      <c r="D3939" s="1"/>
      <c r="E3939" s="6"/>
      <c r="F3939" s="1"/>
      <c r="G3939" s="1" t="str">
        <f>IF(ISNA(VLOOKUP($C3939,'DTEN TCAP Linkage deviceId'!$A$1:$A$20000,1,FALSE)),"No","Yes")</f>
        <v>No</v>
      </c>
      <c r="H3939" s="1" t="str">
        <f>IF(ISNA(VLOOKUP($C3939,'Provisioning Requester'!$F$3:$H$20000,2,FALSE)),"No","Yes")</f>
        <v>No</v>
      </c>
      <c r="I3939" s="1" t="str">
        <f>IF($H3939="Yes",VLOOKUP($C3939,'Provisioning Requester'!$F$3:$H$20000,3,FALSE),"-")</f>
        <v>-</v>
      </c>
      <c r="J3939" s="1" t="str">
        <f>IF(OR(D3939="SVCP", E3939="TRUE"), "No", IF(ISNA(VLOOKUP($C3939,'ProvResponder deviceId'!$A$1:$A$20000,1,FALSE)),"No","Yes"))</f>
        <v>No</v>
      </c>
      <c r="K3939" s="1" t="str">
        <f>IF($J3939="Yes",VLOOKUP($C3939,'ProvResponder deviceId'!$A$1:$C$20000,3,FALSE),"-")</f>
        <v>-</v>
      </c>
      <c r="L3939" s="1" t="str">
        <f t="shared" si="122"/>
        <v/>
      </c>
      <c r="M3939" s="1" t="str">
        <f t="shared" si="123"/>
        <v/>
      </c>
      <c r="N3939" s="1" t="str">
        <f>IF(ISBLANK($C3939),"",IF(ISNA(VLOOKUP($L3939,'result messages'!$H$3:$L$11,2,FALSE)),VLOOKUP($M3939,'result messages'!$H$3:$L$11,2,FALSE),VLOOKUP($L3939,'result messages'!$H$3:$L$11,2,FALSE)))</f>
        <v/>
      </c>
      <c r="O3939" s="1" t="str">
        <f>IF(ISBLANK($C3939),"",IF(ISNA(VLOOKUP($L3939,'result messages'!$H$3:$L$11,3,FALSE)),VLOOKUP($M3939,'result messages'!$H$3:$L$11,3,FALSE),VLOOKUP($L3939,'result messages'!$H$3:$L$11,3,FALSE)))</f>
        <v/>
      </c>
      <c r="P3939" s="1" t="str">
        <f>IF(ISBLANK($C3939),"",IF(ISNA(VLOOKUP($L3939,'result messages'!$H$3:$L$11,4,FALSE)),VLOOKUP($M3939,'result messages'!$H$3:$L$11,4,FALSE),VLOOKUP($L3939,'result messages'!$H$3:$L$11,4,FALSE)))</f>
        <v/>
      </c>
      <c r="Q3939" s="1" t="str">
        <f>IF(ISBLANK($C3939),"",IF(ISNA(VLOOKUP($L3939,'result messages'!$H$3:$L$11,5,FALSE)),VLOOKUP($M3939,'result messages'!$H$3:$L$11,5,FALSE),VLOOKUP($L3939,'result messages'!$H$3:$L$11,5,FALSE)))</f>
        <v/>
      </c>
    </row>
    <row r="3940" spans="1:17">
      <c r="A3940" s="1">
        <v>3937</v>
      </c>
      <c r="B3940" s="1"/>
      <c r="C3940" s="1"/>
      <c r="D3940" s="1"/>
      <c r="E3940" s="6"/>
      <c r="F3940" s="1"/>
      <c r="G3940" s="1" t="str">
        <f>IF(ISNA(VLOOKUP($C3940,'DTEN TCAP Linkage deviceId'!$A$1:$A$20000,1,FALSE)),"No","Yes")</f>
        <v>No</v>
      </c>
      <c r="H3940" s="1" t="str">
        <f>IF(ISNA(VLOOKUP($C3940,'Provisioning Requester'!$F$3:$H$20000,2,FALSE)),"No","Yes")</f>
        <v>No</v>
      </c>
      <c r="I3940" s="1" t="str">
        <f>IF($H3940="Yes",VLOOKUP($C3940,'Provisioning Requester'!$F$3:$H$20000,3,FALSE),"-")</f>
        <v>-</v>
      </c>
      <c r="J3940" s="1" t="str">
        <f>IF(OR(D3940="SVCP", E3940="TRUE"), "No", IF(ISNA(VLOOKUP($C3940,'ProvResponder deviceId'!$A$1:$A$20000,1,FALSE)),"No","Yes"))</f>
        <v>No</v>
      </c>
      <c r="K3940" s="1" t="str">
        <f>IF($J3940="Yes",VLOOKUP($C3940,'ProvResponder deviceId'!$A$1:$C$20000,3,FALSE),"-")</f>
        <v>-</v>
      </c>
      <c r="L3940" s="1" t="str">
        <f t="shared" si="122"/>
        <v/>
      </c>
      <c r="M3940" s="1" t="str">
        <f t="shared" si="123"/>
        <v/>
      </c>
      <c r="N3940" s="1" t="str">
        <f>IF(ISBLANK($C3940),"",IF(ISNA(VLOOKUP($L3940,'result messages'!$H$3:$L$11,2,FALSE)),VLOOKUP($M3940,'result messages'!$H$3:$L$11,2,FALSE),VLOOKUP($L3940,'result messages'!$H$3:$L$11,2,FALSE)))</f>
        <v/>
      </c>
      <c r="O3940" s="1" t="str">
        <f>IF(ISBLANK($C3940),"",IF(ISNA(VLOOKUP($L3940,'result messages'!$H$3:$L$11,3,FALSE)),VLOOKUP($M3940,'result messages'!$H$3:$L$11,3,FALSE),VLOOKUP($L3940,'result messages'!$H$3:$L$11,3,FALSE)))</f>
        <v/>
      </c>
      <c r="P3940" s="1" t="str">
        <f>IF(ISBLANK($C3940),"",IF(ISNA(VLOOKUP($L3940,'result messages'!$H$3:$L$11,4,FALSE)),VLOOKUP($M3940,'result messages'!$H$3:$L$11,4,FALSE),VLOOKUP($L3940,'result messages'!$H$3:$L$11,4,FALSE)))</f>
        <v/>
      </c>
      <c r="Q3940" s="1" t="str">
        <f>IF(ISBLANK($C3940),"",IF(ISNA(VLOOKUP($L3940,'result messages'!$H$3:$L$11,5,FALSE)),VLOOKUP($M3940,'result messages'!$H$3:$L$11,5,FALSE),VLOOKUP($L3940,'result messages'!$H$3:$L$11,5,FALSE)))</f>
        <v/>
      </c>
    </row>
    <row r="3941" spans="1:17">
      <c r="A3941" s="1">
        <v>3938</v>
      </c>
      <c r="B3941" s="1"/>
      <c r="C3941" s="1"/>
      <c r="D3941" s="1"/>
      <c r="E3941" s="6"/>
      <c r="F3941" s="1"/>
      <c r="G3941" s="1" t="str">
        <f>IF(ISNA(VLOOKUP($C3941,'DTEN TCAP Linkage deviceId'!$A$1:$A$20000,1,FALSE)),"No","Yes")</f>
        <v>No</v>
      </c>
      <c r="H3941" s="1" t="str">
        <f>IF(ISNA(VLOOKUP($C3941,'Provisioning Requester'!$F$3:$H$20000,2,FALSE)),"No","Yes")</f>
        <v>No</v>
      </c>
      <c r="I3941" s="1" t="str">
        <f>IF($H3941="Yes",VLOOKUP($C3941,'Provisioning Requester'!$F$3:$H$20000,3,FALSE),"-")</f>
        <v>-</v>
      </c>
      <c r="J3941" s="1" t="str">
        <f>IF(OR(D3941="SVCP", E3941="TRUE"), "No", IF(ISNA(VLOOKUP($C3941,'ProvResponder deviceId'!$A$1:$A$20000,1,FALSE)),"No","Yes"))</f>
        <v>No</v>
      </c>
      <c r="K3941" s="1" t="str">
        <f>IF($J3941="Yes",VLOOKUP($C3941,'ProvResponder deviceId'!$A$1:$C$20000,3,FALSE),"-")</f>
        <v>-</v>
      </c>
      <c r="L3941" s="1" t="str">
        <f t="shared" si="122"/>
        <v/>
      </c>
      <c r="M3941" s="1" t="str">
        <f t="shared" si="123"/>
        <v/>
      </c>
      <c r="N3941" s="1" t="str">
        <f>IF(ISBLANK($C3941),"",IF(ISNA(VLOOKUP($L3941,'result messages'!$H$3:$L$11,2,FALSE)),VLOOKUP($M3941,'result messages'!$H$3:$L$11,2,FALSE),VLOOKUP($L3941,'result messages'!$H$3:$L$11,2,FALSE)))</f>
        <v/>
      </c>
      <c r="O3941" s="1" t="str">
        <f>IF(ISBLANK($C3941),"",IF(ISNA(VLOOKUP($L3941,'result messages'!$H$3:$L$11,3,FALSE)),VLOOKUP($M3941,'result messages'!$H$3:$L$11,3,FALSE),VLOOKUP($L3941,'result messages'!$H$3:$L$11,3,FALSE)))</f>
        <v/>
      </c>
      <c r="P3941" s="1" t="str">
        <f>IF(ISBLANK($C3941),"",IF(ISNA(VLOOKUP($L3941,'result messages'!$H$3:$L$11,4,FALSE)),VLOOKUP($M3941,'result messages'!$H$3:$L$11,4,FALSE),VLOOKUP($L3941,'result messages'!$H$3:$L$11,4,FALSE)))</f>
        <v/>
      </c>
      <c r="Q3941" s="1" t="str">
        <f>IF(ISBLANK($C3941),"",IF(ISNA(VLOOKUP($L3941,'result messages'!$H$3:$L$11,5,FALSE)),VLOOKUP($M3941,'result messages'!$H$3:$L$11,5,FALSE),VLOOKUP($L3941,'result messages'!$H$3:$L$11,5,FALSE)))</f>
        <v/>
      </c>
    </row>
    <row r="3942" spans="1:17">
      <c r="A3942" s="1">
        <v>3939</v>
      </c>
      <c r="B3942" s="1"/>
      <c r="C3942" s="1"/>
      <c r="D3942" s="1"/>
      <c r="E3942" s="6"/>
      <c r="F3942" s="1"/>
      <c r="G3942" s="1" t="str">
        <f>IF(ISNA(VLOOKUP($C3942,'DTEN TCAP Linkage deviceId'!$A$1:$A$20000,1,FALSE)),"No","Yes")</f>
        <v>No</v>
      </c>
      <c r="H3942" s="1" t="str">
        <f>IF(ISNA(VLOOKUP($C3942,'Provisioning Requester'!$F$3:$H$20000,2,FALSE)),"No","Yes")</f>
        <v>No</v>
      </c>
      <c r="I3942" s="1" t="str">
        <f>IF($H3942="Yes",VLOOKUP($C3942,'Provisioning Requester'!$F$3:$H$20000,3,FALSE),"-")</f>
        <v>-</v>
      </c>
      <c r="J3942" s="1" t="str">
        <f>IF(OR(D3942="SVCP", E3942="TRUE"), "No", IF(ISNA(VLOOKUP($C3942,'ProvResponder deviceId'!$A$1:$A$20000,1,FALSE)),"No","Yes"))</f>
        <v>No</v>
      </c>
      <c r="K3942" s="1" t="str">
        <f>IF($J3942="Yes",VLOOKUP($C3942,'ProvResponder deviceId'!$A$1:$C$20000,3,FALSE),"-")</f>
        <v>-</v>
      </c>
      <c r="L3942" s="1" t="str">
        <f t="shared" si="122"/>
        <v/>
      </c>
      <c r="M3942" s="1" t="str">
        <f t="shared" si="123"/>
        <v/>
      </c>
      <c r="N3942" s="1" t="str">
        <f>IF(ISBLANK($C3942),"",IF(ISNA(VLOOKUP($L3942,'result messages'!$H$3:$L$11,2,FALSE)),VLOOKUP($M3942,'result messages'!$H$3:$L$11,2,FALSE),VLOOKUP($L3942,'result messages'!$H$3:$L$11,2,FALSE)))</f>
        <v/>
      </c>
      <c r="O3942" s="1" t="str">
        <f>IF(ISBLANK($C3942),"",IF(ISNA(VLOOKUP($L3942,'result messages'!$H$3:$L$11,3,FALSE)),VLOOKUP($M3942,'result messages'!$H$3:$L$11,3,FALSE),VLOOKUP($L3942,'result messages'!$H$3:$L$11,3,FALSE)))</f>
        <v/>
      </c>
      <c r="P3942" s="1" t="str">
        <f>IF(ISBLANK($C3942),"",IF(ISNA(VLOOKUP($L3942,'result messages'!$H$3:$L$11,4,FALSE)),VLOOKUP($M3942,'result messages'!$H$3:$L$11,4,FALSE),VLOOKUP($L3942,'result messages'!$H$3:$L$11,4,FALSE)))</f>
        <v/>
      </c>
      <c r="Q3942" s="1" t="str">
        <f>IF(ISBLANK($C3942),"",IF(ISNA(VLOOKUP($L3942,'result messages'!$H$3:$L$11,5,FALSE)),VLOOKUP($M3942,'result messages'!$H$3:$L$11,5,FALSE),VLOOKUP($L3942,'result messages'!$H$3:$L$11,5,FALSE)))</f>
        <v/>
      </c>
    </row>
    <row r="3943" spans="1:17">
      <c r="A3943" s="1">
        <v>3940</v>
      </c>
      <c r="B3943" s="1"/>
      <c r="C3943" s="1"/>
      <c r="D3943" s="1"/>
      <c r="E3943" s="6"/>
      <c r="F3943" s="1"/>
      <c r="G3943" s="1" t="str">
        <f>IF(ISNA(VLOOKUP($C3943,'DTEN TCAP Linkage deviceId'!$A$1:$A$20000,1,FALSE)),"No","Yes")</f>
        <v>No</v>
      </c>
      <c r="H3943" s="1" t="str">
        <f>IF(ISNA(VLOOKUP($C3943,'Provisioning Requester'!$F$3:$H$20000,2,FALSE)),"No","Yes")</f>
        <v>No</v>
      </c>
      <c r="I3943" s="1" t="str">
        <f>IF($H3943="Yes",VLOOKUP($C3943,'Provisioning Requester'!$F$3:$H$20000,3,FALSE),"-")</f>
        <v>-</v>
      </c>
      <c r="J3943" s="1" t="str">
        <f>IF(OR(D3943="SVCP", E3943="TRUE"), "No", IF(ISNA(VLOOKUP($C3943,'ProvResponder deviceId'!$A$1:$A$20000,1,FALSE)),"No","Yes"))</f>
        <v>No</v>
      </c>
      <c r="K3943" s="1" t="str">
        <f>IF($J3943="Yes",VLOOKUP($C3943,'ProvResponder deviceId'!$A$1:$C$20000,3,FALSE),"-")</f>
        <v>-</v>
      </c>
      <c r="L3943" s="1" t="str">
        <f t="shared" si="122"/>
        <v/>
      </c>
      <c r="M3943" s="1" t="str">
        <f t="shared" si="123"/>
        <v/>
      </c>
      <c r="N3943" s="1" t="str">
        <f>IF(ISBLANK($C3943),"",IF(ISNA(VLOOKUP($L3943,'result messages'!$H$3:$L$11,2,FALSE)),VLOOKUP($M3943,'result messages'!$H$3:$L$11,2,FALSE),VLOOKUP($L3943,'result messages'!$H$3:$L$11,2,FALSE)))</f>
        <v/>
      </c>
      <c r="O3943" s="1" t="str">
        <f>IF(ISBLANK($C3943),"",IF(ISNA(VLOOKUP($L3943,'result messages'!$H$3:$L$11,3,FALSE)),VLOOKUP($M3943,'result messages'!$H$3:$L$11,3,FALSE),VLOOKUP($L3943,'result messages'!$H$3:$L$11,3,FALSE)))</f>
        <v/>
      </c>
      <c r="P3943" s="1" t="str">
        <f>IF(ISBLANK($C3943),"",IF(ISNA(VLOOKUP($L3943,'result messages'!$H$3:$L$11,4,FALSE)),VLOOKUP($M3943,'result messages'!$H$3:$L$11,4,FALSE),VLOOKUP($L3943,'result messages'!$H$3:$L$11,4,FALSE)))</f>
        <v/>
      </c>
      <c r="Q3943" s="1" t="str">
        <f>IF(ISBLANK($C3943),"",IF(ISNA(VLOOKUP($L3943,'result messages'!$H$3:$L$11,5,FALSE)),VLOOKUP($M3943,'result messages'!$H$3:$L$11,5,FALSE),VLOOKUP($L3943,'result messages'!$H$3:$L$11,5,FALSE)))</f>
        <v/>
      </c>
    </row>
    <row r="3944" spans="1:17">
      <c r="A3944" s="1">
        <v>3941</v>
      </c>
      <c r="B3944" s="1"/>
      <c r="C3944" s="1"/>
      <c r="D3944" s="1"/>
      <c r="E3944" s="6"/>
      <c r="F3944" s="1"/>
      <c r="G3944" s="1" t="str">
        <f>IF(ISNA(VLOOKUP($C3944,'DTEN TCAP Linkage deviceId'!$A$1:$A$20000,1,FALSE)),"No","Yes")</f>
        <v>No</v>
      </c>
      <c r="H3944" s="1" t="str">
        <f>IF(ISNA(VLOOKUP($C3944,'Provisioning Requester'!$F$3:$H$20000,2,FALSE)),"No","Yes")</f>
        <v>No</v>
      </c>
      <c r="I3944" s="1" t="str">
        <f>IF($H3944="Yes",VLOOKUP($C3944,'Provisioning Requester'!$F$3:$H$20000,3,FALSE),"-")</f>
        <v>-</v>
      </c>
      <c r="J3944" s="1" t="str">
        <f>IF(OR(D3944="SVCP", E3944="TRUE"), "No", IF(ISNA(VLOOKUP($C3944,'ProvResponder deviceId'!$A$1:$A$20000,1,FALSE)),"No","Yes"))</f>
        <v>No</v>
      </c>
      <c r="K3944" s="1" t="str">
        <f>IF($J3944="Yes",VLOOKUP($C3944,'ProvResponder deviceId'!$A$1:$C$20000,3,FALSE),"-")</f>
        <v>-</v>
      </c>
      <c r="L3944" s="1" t="str">
        <f t="shared" si="122"/>
        <v/>
      </c>
      <c r="M3944" s="1" t="str">
        <f t="shared" si="123"/>
        <v/>
      </c>
      <c r="N3944" s="1" t="str">
        <f>IF(ISBLANK($C3944),"",IF(ISNA(VLOOKUP($L3944,'result messages'!$H$3:$L$11,2,FALSE)),VLOOKUP($M3944,'result messages'!$H$3:$L$11,2,FALSE),VLOOKUP($L3944,'result messages'!$H$3:$L$11,2,FALSE)))</f>
        <v/>
      </c>
      <c r="O3944" s="1" t="str">
        <f>IF(ISBLANK($C3944),"",IF(ISNA(VLOOKUP($L3944,'result messages'!$H$3:$L$11,3,FALSE)),VLOOKUP($M3944,'result messages'!$H$3:$L$11,3,FALSE),VLOOKUP($L3944,'result messages'!$H$3:$L$11,3,FALSE)))</f>
        <v/>
      </c>
      <c r="P3944" s="1" t="str">
        <f>IF(ISBLANK($C3944),"",IF(ISNA(VLOOKUP($L3944,'result messages'!$H$3:$L$11,4,FALSE)),VLOOKUP($M3944,'result messages'!$H$3:$L$11,4,FALSE),VLOOKUP($L3944,'result messages'!$H$3:$L$11,4,FALSE)))</f>
        <v/>
      </c>
      <c r="Q3944" s="1" t="str">
        <f>IF(ISBLANK($C3944),"",IF(ISNA(VLOOKUP($L3944,'result messages'!$H$3:$L$11,5,FALSE)),VLOOKUP($M3944,'result messages'!$H$3:$L$11,5,FALSE),VLOOKUP($L3944,'result messages'!$H$3:$L$11,5,FALSE)))</f>
        <v/>
      </c>
    </row>
    <row r="3945" spans="1:17">
      <c r="A3945" s="1">
        <v>3942</v>
      </c>
      <c r="B3945" s="1"/>
      <c r="C3945" s="1"/>
      <c r="D3945" s="1"/>
      <c r="E3945" s="6"/>
      <c r="F3945" s="1"/>
      <c r="G3945" s="1" t="str">
        <f>IF(ISNA(VLOOKUP($C3945,'DTEN TCAP Linkage deviceId'!$A$1:$A$20000,1,FALSE)),"No","Yes")</f>
        <v>No</v>
      </c>
      <c r="H3945" s="1" t="str">
        <f>IF(ISNA(VLOOKUP($C3945,'Provisioning Requester'!$F$3:$H$20000,2,FALSE)),"No","Yes")</f>
        <v>No</v>
      </c>
      <c r="I3945" s="1" t="str">
        <f>IF($H3945="Yes",VLOOKUP($C3945,'Provisioning Requester'!$F$3:$H$20000,3,FALSE),"-")</f>
        <v>-</v>
      </c>
      <c r="J3945" s="1" t="str">
        <f>IF(OR(D3945="SVCP", E3945="TRUE"), "No", IF(ISNA(VLOOKUP($C3945,'ProvResponder deviceId'!$A$1:$A$20000,1,FALSE)),"No","Yes"))</f>
        <v>No</v>
      </c>
      <c r="K3945" s="1" t="str">
        <f>IF($J3945="Yes",VLOOKUP($C3945,'ProvResponder deviceId'!$A$1:$C$20000,3,FALSE),"-")</f>
        <v>-</v>
      </c>
      <c r="L3945" s="1" t="str">
        <f t="shared" si="122"/>
        <v/>
      </c>
      <c r="M3945" s="1" t="str">
        <f t="shared" si="123"/>
        <v/>
      </c>
      <c r="N3945" s="1" t="str">
        <f>IF(ISBLANK($C3945),"",IF(ISNA(VLOOKUP($L3945,'result messages'!$H$3:$L$11,2,FALSE)),VLOOKUP($M3945,'result messages'!$H$3:$L$11,2,FALSE),VLOOKUP($L3945,'result messages'!$H$3:$L$11,2,FALSE)))</f>
        <v/>
      </c>
      <c r="O3945" s="1" t="str">
        <f>IF(ISBLANK($C3945),"",IF(ISNA(VLOOKUP($L3945,'result messages'!$H$3:$L$11,3,FALSE)),VLOOKUP($M3945,'result messages'!$H$3:$L$11,3,FALSE),VLOOKUP($L3945,'result messages'!$H$3:$L$11,3,FALSE)))</f>
        <v/>
      </c>
      <c r="P3945" s="1" t="str">
        <f>IF(ISBLANK($C3945),"",IF(ISNA(VLOOKUP($L3945,'result messages'!$H$3:$L$11,4,FALSE)),VLOOKUP($M3945,'result messages'!$H$3:$L$11,4,FALSE),VLOOKUP($L3945,'result messages'!$H$3:$L$11,4,FALSE)))</f>
        <v/>
      </c>
      <c r="Q3945" s="1" t="str">
        <f>IF(ISBLANK($C3945),"",IF(ISNA(VLOOKUP($L3945,'result messages'!$H$3:$L$11,5,FALSE)),VLOOKUP($M3945,'result messages'!$H$3:$L$11,5,FALSE),VLOOKUP($L3945,'result messages'!$H$3:$L$11,5,FALSE)))</f>
        <v/>
      </c>
    </row>
    <row r="3946" spans="1:17">
      <c r="A3946" s="1">
        <v>3943</v>
      </c>
      <c r="B3946" s="1"/>
      <c r="C3946" s="1"/>
      <c r="D3946" s="1"/>
      <c r="E3946" s="6"/>
      <c r="F3946" s="1"/>
      <c r="G3946" s="1" t="str">
        <f>IF(ISNA(VLOOKUP($C3946,'DTEN TCAP Linkage deviceId'!$A$1:$A$20000,1,FALSE)),"No","Yes")</f>
        <v>No</v>
      </c>
      <c r="H3946" s="1" t="str">
        <f>IF(ISNA(VLOOKUP($C3946,'Provisioning Requester'!$F$3:$H$20000,2,FALSE)),"No","Yes")</f>
        <v>No</v>
      </c>
      <c r="I3946" s="1" t="str">
        <f>IF($H3946="Yes",VLOOKUP($C3946,'Provisioning Requester'!$F$3:$H$20000,3,FALSE),"-")</f>
        <v>-</v>
      </c>
      <c r="J3946" s="1" t="str">
        <f>IF(OR(D3946="SVCP", E3946="TRUE"), "No", IF(ISNA(VLOOKUP($C3946,'ProvResponder deviceId'!$A$1:$A$20000,1,FALSE)),"No","Yes"))</f>
        <v>No</v>
      </c>
      <c r="K3946" s="1" t="str">
        <f>IF($J3946="Yes",VLOOKUP($C3946,'ProvResponder deviceId'!$A$1:$C$20000,3,FALSE),"-")</f>
        <v>-</v>
      </c>
      <c r="L3946" s="1" t="str">
        <f t="shared" si="122"/>
        <v/>
      </c>
      <c r="M3946" s="1" t="str">
        <f t="shared" si="123"/>
        <v/>
      </c>
      <c r="N3946" s="1" t="str">
        <f>IF(ISBLANK($C3946),"",IF(ISNA(VLOOKUP($L3946,'result messages'!$H$3:$L$11,2,FALSE)),VLOOKUP($M3946,'result messages'!$H$3:$L$11,2,FALSE),VLOOKUP($L3946,'result messages'!$H$3:$L$11,2,FALSE)))</f>
        <v/>
      </c>
      <c r="O3946" s="1" t="str">
        <f>IF(ISBLANK($C3946),"",IF(ISNA(VLOOKUP($L3946,'result messages'!$H$3:$L$11,3,FALSE)),VLOOKUP($M3946,'result messages'!$H$3:$L$11,3,FALSE),VLOOKUP($L3946,'result messages'!$H$3:$L$11,3,FALSE)))</f>
        <v/>
      </c>
      <c r="P3946" s="1" t="str">
        <f>IF(ISBLANK($C3946),"",IF(ISNA(VLOOKUP($L3946,'result messages'!$H$3:$L$11,4,FALSE)),VLOOKUP($M3946,'result messages'!$H$3:$L$11,4,FALSE),VLOOKUP($L3946,'result messages'!$H$3:$L$11,4,FALSE)))</f>
        <v/>
      </c>
      <c r="Q3946" s="1" t="str">
        <f>IF(ISBLANK($C3946),"",IF(ISNA(VLOOKUP($L3946,'result messages'!$H$3:$L$11,5,FALSE)),VLOOKUP($M3946,'result messages'!$H$3:$L$11,5,FALSE),VLOOKUP($L3946,'result messages'!$H$3:$L$11,5,FALSE)))</f>
        <v/>
      </c>
    </row>
    <row r="3947" spans="1:17">
      <c r="A3947" s="1">
        <v>3944</v>
      </c>
      <c r="B3947" s="1"/>
      <c r="C3947" s="1"/>
      <c r="D3947" s="1"/>
      <c r="E3947" s="6"/>
      <c r="F3947" s="1"/>
      <c r="G3947" s="1" t="str">
        <f>IF(ISNA(VLOOKUP($C3947,'DTEN TCAP Linkage deviceId'!$A$1:$A$20000,1,FALSE)),"No","Yes")</f>
        <v>No</v>
      </c>
      <c r="H3947" s="1" t="str">
        <f>IF(ISNA(VLOOKUP($C3947,'Provisioning Requester'!$F$3:$H$20000,2,FALSE)),"No","Yes")</f>
        <v>No</v>
      </c>
      <c r="I3947" s="1" t="str">
        <f>IF($H3947="Yes",VLOOKUP($C3947,'Provisioning Requester'!$F$3:$H$20000,3,FALSE),"-")</f>
        <v>-</v>
      </c>
      <c r="J3947" s="1" t="str">
        <f>IF(OR(D3947="SVCP", E3947="TRUE"), "No", IF(ISNA(VLOOKUP($C3947,'ProvResponder deviceId'!$A$1:$A$20000,1,FALSE)),"No","Yes"))</f>
        <v>No</v>
      </c>
      <c r="K3947" s="1" t="str">
        <f>IF($J3947="Yes",VLOOKUP($C3947,'ProvResponder deviceId'!$A$1:$C$20000,3,FALSE),"-")</f>
        <v>-</v>
      </c>
      <c r="L3947" s="1" t="str">
        <f t="shared" si="122"/>
        <v/>
      </c>
      <c r="M3947" s="1" t="str">
        <f t="shared" si="123"/>
        <v/>
      </c>
      <c r="N3947" s="1" t="str">
        <f>IF(ISBLANK($C3947),"",IF(ISNA(VLOOKUP($L3947,'result messages'!$H$3:$L$11,2,FALSE)),VLOOKUP($M3947,'result messages'!$H$3:$L$11,2,FALSE),VLOOKUP($L3947,'result messages'!$H$3:$L$11,2,FALSE)))</f>
        <v/>
      </c>
      <c r="O3947" s="1" t="str">
        <f>IF(ISBLANK($C3947),"",IF(ISNA(VLOOKUP($L3947,'result messages'!$H$3:$L$11,3,FALSE)),VLOOKUP($M3947,'result messages'!$H$3:$L$11,3,FALSE),VLOOKUP($L3947,'result messages'!$H$3:$L$11,3,FALSE)))</f>
        <v/>
      </c>
      <c r="P3947" s="1" t="str">
        <f>IF(ISBLANK($C3947),"",IF(ISNA(VLOOKUP($L3947,'result messages'!$H$3:$L$11,4,FALSE)),VLOOKUP($M3947,'result messages'!$H$3:$L$11,4,FALSE),VLOOKUP($L3947,'result messages'!$H$3:$L$11,4,FALSE)))</f>
        <v/>
      </c>
      <c r="Q3947" s="1" t="str">
        <f>IF(ISBLANK($C3947),"",IF(ISNA(VLOOKUP($L3947,'result messages'!$H$3:$L$11,5,FALSE)),VLOOKUP($M3947,'result messages'!$H$3:$L$11,5,FALSE),VLOOKUP($L3947,'result messages'!$H$3:$L$11,5,FALSE)))</f>
        <v/>
      </c>
    </row>
    <row r="3948" spans="1:17">
      <c r="A3948" s="1">
        <v>3945</v>
      </c>
      <c r="B3948" s="1"/>
      <c r="C3948" s="1"/>
      <c r="D3948" s="1"/>
      <c r="E3948" s="6"/>
      <c r="F3948" s="1"/>
      <c r="G3948" s="1" t="str">
        <f>IF(ISNA(VLOOKUP($C3948,'DTEN TCAP Linkage deviceId'!$A$1:$A$20000,1,FALSE)),"No","Yes")</f>
        <v>No</v>
      </c>
      <c r="H3948" s="1" t="str">
        <f>IF(ISNA(VLOOKUP($C3948,'Provisioning Requester'!$F$3:$H$20000,2,FALSE)),"No","Yes")</f>
        <v>No</v>
      </c>
      <c r="I3948" s="1" t="str">
        <f>IF($H3948="Yes",VLOOKUP($C3948,'Provisioning Requester'!$F$3:$H$20000,3,FALSE),"-")</f>
        <v>-</v>
      </c>
      <c r="J3948" s="1" t="str">
        <f>IF(OR(D3948="SVCP", E3948="TRUE"), "No", IF(ISNA(VLOOKUP($C3948,'ProvResponder deviceId'!$A$1:$A$20000,1,FALSE)),"No","Yes"))</f>
        <v>No</v>
      </c>
      <c r="K3948" s="1" t="str">
        <f>IF($J3948="Yes",VLOOKUP($C3948,'ProvResponder deviceId'!$A$1:$C$20000,3,FALSE),"-")</f>
        <v>-</v>
      </c>
      <c r="L3948" s="1" t="str">
        <f t="shared" si="122"/>
        <v/>
      </c>
      <c r="M3948" s="1" t="str">
        <f t="shared" si="123"/>
        <v/>
      </c>
      <c r="N3948" s="1" t="str">
        <f>IF(ISBLANK($C3948),"",IF(ISNA(VLOOKUP($L3948,'result messages'!$H$3:$L$11,2,FALSE)),VLOOKUP($M3948,'result messages'!$H$3:$L$11,2,FALSE),VLOOKUP($L3948,'result messages'!$H$3:$L$11,2,FALSE)))</f>
        <v/>
      </c>
      <c r="O3948" s="1" t="str">
        <f>IF(ISBLANK($C3948),"",IF(ISNA(VLOOKUP($L3948,'result messages'!$H$3:$L$11,3,FALSE)),VLOOKUP($M3948,'result messages'!$H$3:$L$11,3,FALSE),VLOOKUP($L3948,'result messages'!$H$3:$L$11,3,FALSE)))</f>
        <v/>
      </c>
      <c r="P3948" s="1" t="str">
        <f>IF(ISBLANK($C3948),"",IF(ISNA(VLOOKUP($L3948,'result messages'!$H$3:$L$11,4,FALSE)),VLOOKUP($M3948,'result messages'!$H$3:$L$11,4,FALSE),VLOOKUP($L3948,'result messages'!$H$3:$L$11,4,FALSE)))</f>
        <v/>
      </c>
      <c r="Q3948" s="1" t="str">
        <f>IF(ISBLANK($C3948),"",IF(ISNA(VLOOKUP($L3948,'result messages'!$H$3:$L$11,5,FALSE)),VLOOKUP($M3948,'result messages'!$H$3:$L$11,5,FALSE),VLOOKUP($L3948,'result messages'!$H$3:$L$11,5,FALSE)))</f>
        <v/>
      </c>
    </row>
    <row r="3949" spans="1:17">
      <c r="A3949" s="1">
        <v>3946</v>
      </c>
      <c r="B3949" s="1"/>
      <c r="C3949" s="1"/>
      <c r="D3949" s="1"/>
      <c r="E3949" s="6"/>
      <c r="F3949" s="1"/>
      <c r="G3949" s="1" t="str">
        <f>IF(ISNA(VLOOKUP($C3949,'DTEN TCAP Linkage deviceId'!$A$1:$A$20000,1,FALSE)),"No","Yes")</f>
        <v>No</v>
      </c>
      <c r="H3949" s="1" t="str">
        <f>IF(ISNA(VLOOKUP($C3949,'Provisioning Requester'!$F$3:$H$20000,2,FALSE)),"No","Yes")</f>
        <v>No</v>
      </c>
      <c r="I3949" s="1" t="str">
        <f>IF($H3949="Yes",VLOOKUP($C3949,'Provisioning Requester'!$F$3:$H$20000,3,FALSE),"-")</f>
        <v>-</v>
      </c>
      <c r="J3949" s="1" t="str">
        <f>IF(OR(D3949="SVCP", E3949="TRUE"), "No", IF(ISNA(VLOOKUP($C3949,'ProvResponder deviceId'!$A$1:$A$20000,1,FALSE)),"No","Yes"))</f>
        <v>No</v>
      </c>
      <c r="K3949" s="1" t="str">
        <f>IF($J3949="Yes",VLOOKUP($C3949,'ProvResponder deviceId'!$A$1:$C$20000,3,FALSE),"-")</f>
        <v>-</v>
      </c>
      <c r="L3949" s="1" t="str">
        <f t="shared" si="122"/>
        <v/>
      </c>
      <c r="M3949" s="1" t="str">
        <f t="shared" si="123"/>
        <v/>
      </c>
      <c r="N3949" s="1" t="str">
        <f>IF(ISBLANK($C3949),"",IF(ISNA(VLOOKUP($L3949,'result messages'!$H$3:$L$11,2,FALSE)),VLOOKUP($M3949,'result messages'!$H$3:$L$11,2,FALSE),VLOOKUP($L3949,'result messages'!$H$3:$L$11,2,FALSE)))</f>
        <v/>
      </c>
      <c r="O3949" s="1" t="str">
        <f>IF(ISBLANK($C3949),"",IF(ISNA(VLOOKUP($L3949,'result messages'!$H$3:$L$11,3,FALSE)),VLOOKUP($M3949,'result messages'!$H$3:$L$11,3,FALSE),VLOOKUP($L3949,'result messages'!$H$3:$L$11,3,FALSE)))</f>
        <v/>
      </c>
      <c r="P3949" s="1" t="str">
        <f>IF(ISBLANK($C3949),"",IF(ISNA(VLOOKUP($L3949,'result messages'!$H$3:$L$11,4,FALSE)),VLOOKUP($M3949,'result messages'!$H$3:$L$11,4,FALSE),VLOOKUP($L3949,'result messages'!$H$3:$L$11,4,FALSE)))</f>
        <v/>
      </c>
      <c r="Q3949" s="1" t="str">
        <f>IF(ISBLANK($C3949),"",IF(ISNA(VLOOKUP($L3949,'result messages'!$H$3:$L$11,5,FALSE)),VLOOKUP($M3949,'result messages'!$H$3:$L$11,5,FALSE),VLOOKUP($L3949,'result messages'!$H$3:$L$11,5,FALSE)))</f>
        <v/>
      </c>
    </row>
    <row r="3950" spans="1:17">
      <c r="A3950" s="1">
        <v>3947</v>
      </c>
      <c r="B3950" s="1"/>
      <c r="C3950" s="1"/>
      <c r="D3950" s="1"/>
      <c r="E3950" s="6"/>
      <c r="F3950" s="1"/>
      <c r="G3950" s="1" t="str">
        <f>IF(ISNA(VLOOKUP($C3950,'DTEN TCAP Linkage deviceId'!$A$1:$A$20000,1,FALSE)),"No","Yes")</f>
        <v>No</v>
      </c>
      <c r="H3950" s="1" t="str">
        <f>IF(ISNA(VLOOKUP($C3950,'Provisioning Requester'!$F$3:$H$20000,2,FALSE)),"No","Yes")</f>
        <v>No</v>
      </c>
      <c r="I3950" s="1" t="str">
        <f>IF($H3950="Yes",VLOOKUP($C3950,'Provisioning Requester'!$F$3:$H$20000,3,FALSE),"-")</f>
        <v>-</v>
      </c>
      <c r="J3950" s="1" t="str">
        <f>IF(OR(D3950="SVCP", E3950="TRUE"), "No", IF(ISNA(VLOOKUP($C3950,'ProvResponder deviceId'!$A$1:$A$20000,1,FALSE)),"No","Yes"))</f>
        <v>No</v>
      </c>
      <c r="K3950" s="1" t="str">
        <f>IF($J3950="Yes",VLOOKUP($C3950,'ProvResponder deviceId'!$A$1:$C$20000,3,FALSE),"-")</f>
        <v>-</v>
      </c>
      <c r="L3950" s="1" t="str">
        <f t="shared" si="122"/>
        <v/>
      </c>
      <c r="M3950" s="1" t="str">
        <f t="shared" si="123"/>
        <v/>
      </c>
      <c r="N3950" s="1" t="str">
        <f>IF(ISBLANK($C3950),"",IF(ISNA(VLOOKUP($L3950,'result messages'!$H$3:$L$11,2,FALSE)),VLOOKUP($M3950,'result messages'!$H$3:$L$11,2,FALSE),VLOOKUP($L3950,'result messages'!$H$3:$L$11,2,FALSE)))</f>
        <v/>
      </c>
      <c r="O3950" s="1" t="str">
        <f>IF(ISBLANK($C3950),"",IF(ISNA(VLOOKUP($L3950,'result messages'!$H$3:$L$11,3,FALSE)),VLOOKUP($M3950,'result messages'!$H$3:$L$11,3,FALSE),VLOOKUP($L3950,'result messages'!$H$3:$L$11,3,FALSE)))</f>
        <v/>
      </c>
      <c r="P3950" s="1" t="str">
        <f>IF(ISBLANK($C3950),"",IF(ISNA(VLOOKUP($L3950,'result messages'!$H$3:$L$11,4,FALSE)),VLOOKUP($M3950,'result messages'!$H$3:$L$11,4,FALSE),VLOOKUP($L3950,'result messages'!$H$3:$L$11,4,FALSE)))</f>
        <v/>
      </c>
      <c r="Q3950" s="1" t="str">
        <f>IF(ISBLANK($C3950),"",IF(ISNA(VLOOKUP($L3950,'result messages'!$H$3:$L$11,5,FALSE)),VLOOKUP($M3950,'result messages'!$H$3:$L$11,5,FALSE),VLOOKUP($L3950,'result messages'!$H$3:$L$11,5,FALSE)))</f>
        <v/>
      </c>
    </row>
    <row r="3951" spans="1:17">
      <c r="A3951" s="1">
        <v>3948</v>
      </c>
      <c r="B3951" s="1"/>
      <c r="C3951" s="1"/>
      <c r="D3951" s="1"/>
      <c r="E3951" s="6"/>
      <c r="F3951" s="1"/>
      <c r="G3951" s="1" t="str">
        <f>IF(ISNA(VLOOKUP($C3951,'DTEN TCAP Linkage deviceId'!$A$1:$A$20000,1,FALSE)),"No","Yes")</f>
        <v>No</v>
      </c>
      <c r="H3951" s="1" t="str">
        <f>IF(ISNA(VLOOKUP($C3951,'Provisioning Requester'!$F$3:$H$20000,2,FALSE)),"No","Yes")</f>
        <v>No</v>
      </c>
      <c r="I3951" s="1" t="str">
        <f>IF($H3951="Yes",VLOOKUP($C3951,'Provisioning Requester'!$F$3:$H$20000,3,FALSE),"-")</f>
        <v>-</v>
      </c>
      <c r="J3951" s="1" t="str">
        <f>IF(OR(D3951="SVCP", E3951="TRUE"), "No", IF(ISNA(VLOOKUP($C3951,'ProvResponder deviceId'!$A$1:$A$20000,1,FALSE)),"No","Yes"))</f>
        <v>No</v>
      </c>
      <c r="K3951" s="1" t="str">
        <f>IF($J3951="Yes",VLOOKUP($C3951,'ProvResponder deviceId'!$A$1:$C$20000,3,FALSE),"-")</f>
        <v>-</v>
      </c>
      <c r="L3951" s="1" t="str">
        <f t="shared" si="122"/>
        <v/>
      </c>
      <c r="M3951" s="1" t="str">
        <f t="shared" si="123"/>
        <v/>
      </c>
      <c r="N3951" s="1" t="str">
        <f>IF(ISBLANK($C3951),"",IF(ISNA(VLOOKUP($L3951,'result messages'!$H$3:$L$11,2,FALSE)),VLOOKUP($M3951,'result messages'!$H$3:$L$11,2,FALSE),VLOOKUP($L3951,'result messages'!$H$3:$L$11,2,FALSE)))</f>
        <v/>
      </c>
      <c r="O3951" s="1" t="str">
        <f>IF(ISBLANK($C3951),"",IF(ISNA(VLOOKUP($L3951,'result messages'!$H$3:$L$11,3,FALSE)),VLOOKUP($M3951,'result messages'!$H$3:$L$11,3,FALSE),VLOOKUP($L3951,'result messages'!$H$3:$L$11,3,FALSE)))</f>
        <v/>
      </c>
      <c r="P3951" s="1" t="str">
        <f>IF(ISBLANK($C3951),"",IF(ISNA(VLOOKUP($L3951,'result messages'!$H$3:$L$11,4,FALSE)),VLOOKUP($M3951,'result messages'!$H$3:$L$11,4,FALSE),VLOOKUP($L3951,'result messages'!$H$3:$L$11,4,FALSE)))</f>
        <v/>
      </c>
      <c r="Q3951" s="1" t="str">
        <f>IF(ISBLANK($C3951),"",IF(ISNA(VLOOKUP($L3951,'result messages'!$H$3:$L$11,5,FALSE)),VLOOKUP($M3951,'result messages'!$H$3:$L$11,5,FALSE),VLOOKUP($L3951,'result messages'!$H$3:$L$11,5,FALSE)))</f>
        <v/>
      </c>
    </row>
    <row r="3952" spans="1:17">
      <c r="A3952" s="1">
        <v>3949</v>
      </c>
      <c r="B3952" s="1"/>
      <c r="C3952" s="1"/>
      <c r="D3952" s="1"/>
      <c r="E3952" s="6"/>
      <c r="F3952" s="1"/>
      <c r="G3952" s="1" t="str">
        <f>IF(ISNA(VLOOKUP($C3952,'DTEN TCAP Linkage deviceId'!$A$1:$A$20000,1,FALSE)),"No","Yes")</f>
        <v>No</v>
      </c>
      <c r="H3952" s="1" t="str">
        <f>IF(ISNA(VLOOKUP($C3952,'Provisioning Requester'!$F$3:$H$20000,2,FALSE)),"No","Yes")</f>
        <v>No</v>
      </c>
      <c r="I3952" s="1" t="str">
        <f>IF($H3952="Yes",VLOOKUP($C3952,'Provisioning Requester'!$F$3:$H$20000,3,FALSE),"-")</f>
        <v>-</v>
      </c>
      <c r="J3952" s="1" t="str">
        <f>IF(OR(D3952="SVCP", E3952="TRUE"), "No", IF(ISNA(VLOOKUP($C3952,'ProvResponder deviceId'!$A$1:$A$20000,1,FALSE)),"No","Yes"))</f>
        <v>No</v>
      </c>
      <c r="K3952" s="1" t="str">
        <f>IF($J3952="Yes",VLOOKUP($C3952,'ProvResponder deviceId'!$A$1:$C$20000,3,FALSE),"-")</f>
        <v>-</v>
      </c>
      <c r="L3952" s="1" t="str">
        <f t="shared" si="122"/>
        <v/>
      </c>
      <c r="M3952" s="1" t="str">
        <f t="shared" si="123"/>
        <v/>
      </c>
      <c r="N3952" s="1" t="str">
        <f>IF(ISBLANK($C3952),"",IF(ISNA(VLOOKUP($L3952,'result messages'!$H$3:$L$11,2,FALSE)),VLOOKUP($M3952,'result messages'!$H$3:$L$11,2,FALSE),VLOOKUP($L3952,'result messages'!$H$3:$L$11,2,FALSE)))</f>
        <v/>
      </c>
      <c r="O3952" s="1" t="str">
        <f>IF(ISBLANK($C3952),"",IF(ISNA(VLOOKUP($L3952,'result messages'!$H$3:$L$11,3,FALSE)),VLOOKUP($M3952,'result messages'!$H$3:$L$11,3,FALSE),VLOOKUP($L3952,'result messages'!$H$3:$L$11,3,FALSE)))</f>
        <v/>
      </c>
      <c r="P3952" s="1" t="str">
        <f>IF(ISBLANK($C3952),"",IF(ISNA(VLOOKUP($L3952,'result messages'!$H$3:$L$11,4,FALSE)),VLOOKUP($M3952,'result messages'!$H$3:$L$11,4,FALSE),VLOOKUP($L3952,'result messages'!$H$3:$L$11,4,FALSE)))</f>
        <v/>
      </c>
      <c r="Q3952" s="1" t="str">
        <f>IF(ISBLANK($C3952),"",IF(ISNA(VLOOKUP($L3952,'result messages'!$H$3:$L$11,5,FALSE)),VLOOKUP($M3952,'result messages'!$H$3:$L$11,5,FALSE),VLOOKUP($L3952,'result messages'!$H$3:$L$11,5,FALSE)))</f>
        <v/>
      </c>
    </row>
    <row r="3953" spans="1:17">
      <c r="A3953" s="1">
        <v>3950</v>
      </c>
      <c r="B3953" s="1"/>
      <c r="C3953" s="1"/>
      <c r="D3953" s="1"/>
      <c r="E3953" s="6"/>
      <c r="F3953" s="1"/>
      <c r="G3953" s="1" t="str">
        <f>IF(ISNA(VLOOKUP($C3953,'DTEN TCAP Linkage deviceId'!$A$1:$A$20000,1,FALSE)),"No","Yes")</f>
        <v>No</v>
      </c>
      <c r="H3953" s="1" t="str">
        <f>IF(ISNA(VLOOKUP($C3953,'Provisioning Requester'!$F$3:$H$20000,2,FALSE)),"No","Yes")</f>
        <v>No</v>
      </c>
      <c r="I3953" s="1" t="str">
        <f>IF($H3953="Yes",VLOOKUP($C3953,'Provisioning Requester'!$F$3:$H$20000,3,FALSE),"-")</f>
        <v>-</v>
      </c>
      <c r="J3953" s="1" t="str">
        <f>IF(OR(D3953="SVCP", E3953="TRUE"), "No", IF(ISNA(VLOOKUP($C3953,'ProvResponder deviceId'!$A$1:$A$20000,1,FALSE)),"No","Yes"))</f>
        <v>No</v>
      </c>
      <c r="K3953" s="1" t="str">
        <f>IF($J3953="Yes",VLOOKUP($C3953,'ProvResponder deviceId'!$A$1:$C$20000,3,FALSE),"-")</f>
        <v>-</v>
      </c>
      <c r="L3953" s="1" t="str">
        <f t="shared" si="122"/>
        <v/>
      </c>
      <c r="M3953" s="1" t="str">
        <f t="shared" si="123"/>
        <v/>
      </c>
      <c r="N3953" s="1" t="str">
        <f>IF(ISBLANK($C3953),"",IF(ISNA(VLOOKUP($L3953,'result messages'!$H$3:$L$11,2,FALSE)),VLOOKUP($M3953,'result messages'!$H$3:$L$11,2,FALSE),VLOOKUP($L3953,'result messages'!$H$3:$L$11,2,FALSE)))</f>
        <v/>
      </c>
      <c r="O3953" s="1" t="str">
        <f>IF(ISBLANK($C3953),"",IF(ISNA(VLOOKUP($L3953,'result messages'!$H$3:$L$11,3,FALSE)),VLOOKUP($M3953,'result messages'!$H$3:$L$11,3,FALSE),VLOOKUP($L3953,'result messages'!$H$3:$L$11,3,FALSE)))</f>
        <v/>
      </c>
      <c r="P3953" s="1" t="str">
        <f>IF(ISBLANK($C3953),"",IF(ISNA(VLOOKUP($L3953,'result messages'!$H$3:$L$11,4,FALSE)),VLOOKUP($M3953,'result messages'!$H$3:$L$11,4,FALSE),VLOOKUP($L3953,'result messages'!$H$3:$L$11,4,FALSE)))</f>
        <v/>
      </c>
      <c r="Q3953" s="1" t="str">
        <f>IF(ISBLANK($C3953),"",IF(ISNA(VLOOKUP($L3953,'result messages'!$H$3:$L$11,5,FALSE)),VLOOKUP($M3953,'result messages'!$H$3:$L$11,5,FALSE),VLOOKUP($L3953,'result messages'!$H$3:$L$11,5,FALSE)))</f>
        <v/>
      </c>
    </row>
    <row r="3954" spans="1:17">
      <c r="A3954" s="1">
        <v>3951</v>
      </c>
      <c r="B3954" s="1"/>
      <c r="C3954" s="1"/>
      <c r="D3954" s="1"/>
      <c r="E3954" s="6"/>
      <c r="F3954" s="1"/>
      <c r="G3954" s="1" t="str">
        <f>IF(ISNA(VLOOKUP($C3954,'DTEN TCAP Linkage deviceId'!$A$1:$A$20000,1,FALSE)),"No","Yes")</f>
        <v>No</v>
      </c>
      <c r="H3954" s="1" t="str">
        <f>IF(ISNA(VLOOKUP($C3954,'Provisioning Requester'!$F$3:$H$20000,2,FALSE)),"No","Yes")</f>
        <v>No</v>
      </c>
      <c r="I3954" s="1" t="str">
        <f>IF($H3954="Yes",VLOOKUP($C3954,'Provisioning Requester'!$F$3:$H$20000,3,FALSE),"-")</f>
        <v>-</v>
      </c>
      <c r="J3954" s="1" t="str">
        <f>IF(OR(D3954="SVCP", E3954="TRUE"), "No", IF(ISNA(VLOOKUP($C3954,'ProvResponder deviceId'!$A$1:$A$20000,1,FALSE)),"No","Yes"))</f>
        <v>No</v>
      </c>
      <c r="K3954" s="1" t="str">
        <f>IF($J3954="Yes",VLOOKUP($C3954,'ProvResponder deviceId'!$A$1:$C$20000,3,FALSE),"-")</f>
        <v>-</v>
      </c>
      <c r="L3954" s="1" t="str">
        <f t="shared" si="122"/>
        <v/>
      </c>
      <c r="M3954" s="1" t="str">
        <f t="shared" si="123"/>
        <v/>
      </c>
      <c r="N3954" s="1" t="str">
        <f>IF(ISBLANK($C3954),"",IF(ISNA(VLOOKUP($L3954,'result messages'!$H$3:$L$11,2,FALSE)),VLOOKUP($M3954,'result messages'!$H$3:$L$11,2,FALSE),VLOOKUP($L3954,'result messages'!$H$3:$L$11,2,FALSE)))</f>
        <v/>
      </c>
      <c r="O3954" s="1" t="str">
        <f>IF(ISBLANK($C3954),"",IF(ISNA(VLOOKUP($L3954,'result messages'!$H$3:$L$11,3,FALSE)),VLOOKUP($M3954,'result messages'!$H$3:$L$11,3,FALSE),VLOOKUP($L3954,'result messages'!$H$3:$L$11,3,FALSE)))</f>
        <v/>
      </c>
      <c r="P3954" s="1" t="str">
        <f>IF(ISBLANK($C3954),"",IF(ISNA(VLOOKUP($L3954,'result messages'!$H$3:$L$11,4,FALSE)),VLOOKUP($M3954,'result messages'!$H$3:$L$11,4,FALSE),VLOOKUP($L3954,'result messages'!$H$3:$L$11,4,FALSE)))</f>
        <v/>
      </c>
      <c r="Q3954" s="1" t="str">
        <f>IF(ISBLANK($C3954),"",IF(ISNA(VLOOKUP($L3954,'result messages'!$H$3:$L$11,5,FALSE)),VLOOKUP($M3954,'result messages'!$H$3:$L$11,5,FALSE),VLOOKUP($L3954,'result messages'!$H$3:$L$11,5,FALSE)))</f>
        <v/>
      </c>
    </row>
    <row r="3955" spans="1:17">
      <c r="A3955" s="1">
        <v>3952</v>
      </c>
      <c r="B3955" s="1"/>
      <c r="C3955" s="1"/>
      <c r="D3955" s="1"/>
      <c r="E3955" s="6"/>
      <c r="F3955" s="1"/>
      <c r="G3955" s="1" t="str">
        <f>IF(ISNA(VLOOKUP($C3955,'DTEN TCAP Linkage deviceId'!$A$1:$A$20000,1,FALSE)),"No","Yes")</f>
        <v>No</v>
      </c>
      <c r="H3955" s="1" t="str">
        <f>IF(ISNA(VLOOKUP($C3955,'Provisioning Requester'!$F$3:$H$20000,2,FALSE)),"No","Yes")</f>
        <v>No</v>
      </c>
      <c r="I3955" s="1" t="str">
        <f>IF($H3955="Yes",VLOOKUP($C3955,'Provisioning Requester'!$F$3:$H$20000,3,FALSE),"-")</f>
        <v>-</v>
      </c>
      <c r="J3955" s="1" t="str">
        <f>IF(OR(D3955="SVCP", E3955="TRUE"), "No", IF(ISNA(VLOOKUP($C3955,'ProvResponder deviceId'!$A$1:$A$20000,1,FALSE)),"No","Yes"))</f>
        <v>No</v>
      </c>
      <c r="K3955" s="1" t="str">
        <f>IF($J3955="Yes",VLOOKUP($C3955,'ProvResponder deviceId'!$A$1:$C$20000,3,FALSE),"-")</f>
        <v>-</v>
      </c>
      <c r="L3955" s="1" t="str">
        <f t="shared" si="122"/>
        <v/>
      </c>
      <c r="M3955" s="1" t="str">
        <f t="shared" si="123"/>
        <v/>
      </c>
      <c r="N3955" s="1" t="str">
        <f>IF(ISBLANK($C3955),"",IF(ISNA(VLOOKUP($L3955,'result messages'!$H$3:$L$11,2,FALSE)),VLOOKUP($M3955,'result messages'!$H$3:$L$11,2,FALSE),VLOOKUP($L3955,'result messages'!$H$3:$L$11,2,FALSE)))</f>
        <v/>
      </c>
      <c r="O3955" s="1" t="str">
        <f>IF(ISBLANK($C3955),"",IF(ISNA(VLOOKUP($L3955,'result messages'!$H$3:$L$11,3,FALSE)),VLOOKUP($M3955,'result messages'!$H$3:$L$11,3,FALSE),VLOOKUP($L3955,'result messages'!$H$3:$L$11,3,FALSE)))</f>
        <v/>
      </c>
      <c r="P3955" s="1" t="str">
        <f>IF(ISBLANK($C3955),"",IF(ISNA(VLOOKUP($L3955,'result messages'!$H$3:$L$11,4,FALSE)),VLOOKUP($M3955,'result messages'!$H$3:$L$11,4,FALSE),VLOOKUP($L3955,'result messages'!$H$3:$L$11,4,FALSE)))</f>
        <v/>
      </c>
      <c r="Q3955" s="1" t="str">
        <f>IF(ISBLANK($C3955),"",IF(ISNA(VLOOKUP($L3955,'result messages'!$H$3:$L$11,5,FALSE)),VLOOKUP($M3955,'result messages'!$H$3:$L$11,5,FALSE),VLOOKUP($L3955,'result messages'!$H$3:$L$11,5,FALSE)))</f>
        <v/>
      </c>
    </row>
    <row r="3956" spans="1:17">
      <c r="A3956" s="1">
        <v>3953</v>
      </c>
      <c r="B3956" s="1"/>
      <c r="C3956" s="1"/>
      <c r="D3956" s="1"/>
      <c r="E3956" s="6"/>
      <c r="F3956" s="1"/>
      <c r="G3956" s="1" t="str">
        <f>IF(ISNA(VLOOKUP($C3956,'DTEN TCAP Linkage deviceId'!$A$1:$A$20000,1,FALSE)),"No","Yes")</f>
        <v>No</v>
      </c>
      <c r="H3956" s="1" t="str">
        <f>IF(ISNA(VLOOKUP($C3956,'Provisioning Requester'!$F$3:$H$20000,2,FALSE)),"No","Yes")</f>
        <v>No</v>
      </c>
      <c r="I3956" s="1" t="str">
        <f>IF($H3956="Yes",VLOOKUP($C3956,'Provisioning Requester'!$F$3:$H$20000,3,FALSE),"-")</f>
        <v>-</v>
      </c>
      <c r="J3956" s="1" t="str">
        <f>IF(OR(D3956="SVCP", E3956="TRUE"), "No", IF(ISNA(VLOOKUP($C3956,'ProvResponder deviceId'!$A$1:$A$20000,1,FALSE)),"No","Yes"))</f>
        <v>No</v>
      </c>
      <c r="K3956" s="1" t="str">
        <f>IF($J3956="Yes",VLOOKUP($C3956,'ProvResponder deviceId'!$A$1:$C$20000,3,FALSE),"-")</f>
        <v>-</v>
      </c>
      <c r="L3956" s="1" t="str">
        <f t="shared" si="122"/>
        <v/>
      </c>
      <c r="M3956" s="1" t="str">
        <f t="shared" si="123"/>
        <v/>
      </c>
      <c r="N3956" s="1" t="str">
        <f>IF(ISBLANK($C3956),"",IF(ISNA(VLOOKUP($L3956,'result messages'!$H$3:$L$11,2,FALSE)),VLOOKUP($M3956,'result messages'!$H$3:$L$11,2,FALSE),VLOOKUP($L3956,'result messages'!$H$3:$L$11,2,FALSE)))</f>
        <v/>
      </c>
      <c r="O3956" s="1" t="str">
        <f>IF(ISBLANK($C3956),"",IF(ISNA(VLOOKUP($L3956,'result messages'!$H$3:$L$11,3,FALSE)),VLOOKUP($M3956,'result messages'!$H$3:$L$11,3,FALSE),VLOOKUP($L3956,'result messages'!$H$3:$L$11,3,FALSE)))</f>
        <v/>
      </c>
      <c r="P3956" s="1" t="str">
        <f>IF(ISBLANK($C3956),"",IF(ISNA(VLOOKUP($L3956,'result messages'!$H$3:$L$11,4,FALSE)),VLOOKUP($M3956,'result messages'!$H$3:$L$11,4,FALSE),VLOOKUP($L3956,'result messages'!$H$3:$L$11,4,FALSE)))</f>
        <v/>
      </c>
      <c r="Q3956" s="1" t="str">
        <f>IF(ISBLANK($C3956),"",IF(ISNA(VLOOKUP($L3956,'result messages'!$H$3:$L$11,5,FALSE)),VLOOKUP($M3956,'result messages'!$H$3:$L$11,5,FALSE),VLOOKUP($L3956,'result messages'!$H$3:$L$11,5,FALSE)))</f>
        <v/>
      </c>
    </row>
    <row r="3957" spans="1:17">
      <c r="A3957" s="1">
        <v>3954</v>
      </c>
      <c r="B3957" s="1"/>
      <c r="C3957" s="1"/>
      <c r="D3957" s="1"/>
      <c r="E3957" s="6"/>
      <c r="F3957" s="1"/>
      <c r="G3957" s="1" t="str">
        <f>IF(ISNA(VLOOKUP($C3957,'DTEN TCAP Linkage deviceId'!$A$1:$A$20000,1,FALSE)),"No","Yes")</f>
        <v>No</v>
      </c>
      <c r="H3957" s="1" t="str">
        <f>IF(ISNA(VLOOKUP($C3957,'Provisioning Requester'!$F$3:$H$20000,2,FALSE)),"No","Yes")</f>
        <v>No</v>
      </c>
      <c r="I3957" s="1" t="str">
        <f>IF($H3957="Yes",VLOOKUP($C3957,'Provisioning Requester'!$F$3:$H$20000,3,FALSE),"-")</f>
        <v>-</v>
      </c>
      <c r="J3957" s="1" t="str">
        <f>IF(OR(D3957="SVCP", E3957="TRUE"), "No", IF(ISNA(VLOOKUP($C3957,'ProvResponder deviceId'!$A$1:$A$20000,1,FALSE)),"No","Yes"))</f>
        <v>No</v>
      </c>
      <c r="K3957" s="1" t="str">
        <f>IF($J3957="Yes",VLOOKUP($C3957,'ProvResponder deviceId'!$A$1:$C$20000,3,FALSE),"-")</f>
        <v>-</v>
      </c>
      <c r="L3957" s="1" t="str">
        <f t="shared" si="122"/>
        <v/>
      </c>
      <c r="M3957" s="1" t="str">
        <f t="shared" si="123"/>
        <v/>
      </c>
      <c r="N3957" s="1" t="str">
        <f>IF(ISBLANK($C3957),"",IF(ISNA(VLOOKUP($L3957,'result messages'!$H$3:$L$11,2,FALSE)),VLOOKUP($M3957,'result messages'!$H$3:$L$11,2,FALSE),VLOOKUP($L3957,'result messages'!$H$3:$L$11,2,FALSE)))</f>
        <v/>
      </c>
      <c r="O3957" s="1" t="str">
        <f>IF(ISBLANK($C3957),"",IF(ISNA(VLOOKUP($L3957,'result messages'!$H$3:$L$11,3,FALSE)),VLOOKUP($M3957,'result messages'!$H$3:$L$11,3,FALSE),VLOOKUP($L3957,'result messages'!$H$3:$L$11,3,FALSE)))</f>
        <v/>
      </c>
      <c r="P3957" s="1" t="str">
        <f>IF(ISBLANK($C3957),"",IF(ISNA(VLOOKUP($L3957,'result messages'!$H$3:$L$11,4,FALSE)),VLOOKUP($M3957,'result messages'!$H$3:$L$11,4,FALSE),VLOOKUP($L3957,'result messages'!$H$3:$L$11,4,FALSE)))</f>
        <v/>
      </c>
      <c r="Q3957" s="1" t="str">
        <f>IF(ISBLANK($C3957),"",IF(ISNA(VLOOKUP($L3957,'result messages'!$H$3:$L$11,5,FALSE)),VLOOKUP($M3957,'result messages'!$H$3:$L$11,5,FALSE),VLOOKUP($L3957,'result messages'!$H$3:$L$11,5,FALSE)))</f>
        <v/>
      </c>
    </row>
    <row r="3958" spans="1:17">
      <c r="A3958" s="1">
        <v>3955</v>
      </c>
      <c r="B3958" s="1"/>
      <c r="C3958" s="1"/>
      <c r="D3958" s="1"/>
      <c r="E3958" s="6"/>
      <c r="F3958" s="1"/>
      <c r="G3958" s="1" t="str">
        <f>IF(ISNA(VLOOKUP($C3958,'DTEN TCAP Linkage deviceId'!$A$1:$A$20000,1,FALSE)),"No","Yes")</f>
        <v>No</v>
      </c>
      <c r="H3958" s="1" t="str">
        <f>IF(ISNA(VLOOKUP($C3958,'Provisioning Requester'!$F$3:$H$20000,2,FALSE)),"No","Yes")</f>
        <v>No</v>
      </c>
      <c r="I3958" s="1" t="str">
        <f>IF($H3958="Yes",VLOOKUP($C3958,'Provisioning Requester'!$F$3:$H$20000,3,FALSE),"-")</f>
        <v>-</v>
      </c>
      <c r="J3958" s="1" t="str">
        <f>IF(OR(D3958="SVCP", E3958="TRUE"), "No", IF(ISNA(VLOOKUP($C3958,'ProvResponder deviceId'!$A$1:$A$20000,1,FALSE)),"No","Yes"))</f>
        <v>No</v>
      </c>
      <c r="K3958" s="1" t="str">
        <f>IF($J3958="Yes",VLOOKUP($C3958,'ProvResponder deviceId'!$A$1:$C$20000,3,FALSE),"-")</f>
        <v>-</v>
      </c>
      <c r="L3958" s="1" t="str">
        <f t="shared" si="122"/>
        <v/>
      </c>
      <c r="M3958" s="1" t="str">
        <f t="shared" si="123"/>
        <v/>
      </c>
      <c r="N3958" s="1" t="str">
        <f>IF(ISBLANK($C3958),"",IF(ISNA(VLOOKUP($L3958,'result messages'!$H$3:$L$11,2,FALSE)),VLOOKUP($M3958,'result messages'!$H$3:$L$11,2,FALSE),VLOOKUP($L3958,'result messages'!$H$3:$L$11,2,FALSE)))</f>
        <v/>
      </c>
      <c r="O3958" s="1" t="str">
        <f>IF(ISBLANK($C3958),"",IF(ISNA(VLOOKUP($L3958,'result messages'!$H$3:$L$11,3,FALSE)),VLOOKUP($M3958,'result messages'!$H$3:$L$11,3,FALSE),VLOOKUP($L3958,'result messages'!$H$3:$L$11,3,FALSE)))</f>
        <v/>
      </c>
      <c r="P3958" s="1" t="str">
        <f>IF(ISBLANK($C3958),"",IF(ISNA(VLOOKUP($L3958,'result messages'!$H$3:$L$11,4,FALSE)),VLOOKUP($M3958,'result messages'!$H$3:$L$11,4,FALSE),VLOOKUP($L3958,'result messages'!$H$3:$L$11,4,FALSE)))</f>
        <v/>
      </c>
      <c r="Q3958" s="1" t="str">
        <f>IF(ISBLANK($C3958),"",IF(ISNA(VLOOKUP($L3958,'result messages'!$H$3:$L$11,5,FALSE)),VLOOKUP($M3958,'result messages'!$H$3:$L$11,5,FALSE),VLOOKUP($L3958,'result messages'!$H$3:$L$11,5,FALSE)))</f>
        <v/>
      </c>
    </row>
    <row r="3959" spans="1:17">
      <c r="A3959" s="1">
        <v>3956</v>
      </c>
      <c r="B3959" s="1"/>
      <c r="C3959" s="1"/>
      <c r="D3959" s="1"/>
      <c r="E3959" s="6"/>
      <c r="F3959" s="1"/>
      <c r="G3959" s="1" t="str">
        <f>IF(ISNA(VLOOKUP($C3959,'DTEN TCAP Linkage deviceId'!$A$1:$A$20000,1,FALSE)),"No","Yes")</f>
        <v>No</v>
      </c>
      <c r="H3959" s="1" t="str">
        <f>IF(ISNA(VLOOKUP($C3959,'Provisioning Requester'!$F$3:$H$20000,2,FALSE)),"No","Yes")</f>
        <v>No</v>
      </c>
      <c r="I3959" s="1" t="str">
        <f>IF($H3959="Yes",VLOOKUP($C3959,'Provisioning Requester'!$F$3:$H$20000,3,FALSE),"-")</f>
        <v>-</v>
      </c>
      <c r="J3959" s="1" t="str">
        <f>IF(OR(D3959="SVCP", E3959="TRUE"), "No", IF(ISNA(VLOOKUP($C3959,'ProvResponder deviceId'!$A$1:$A$20000,1,FALSE)),"No","Yes"))</f>
        <v>No</v>
      </c>
      <c r="K3959" s="1" t="str">
        <f>IF($J3959="Yes",VLOOKUP($C3959,'ProvResponder deviceId'!$A$1:$C$20000,3,FALSE),"-")</f>
        <v>-</v>
      </c>
      <c r="L3959" s="1" t="str">
        <f t="shared" si="122"/>
        <v/>
      </c>
      <c r="M3959" s="1" t="str">
        <f t="shared" si="123"/>
        <v/>
      </c>
      <c r="N3959" s="1" t="str">
        <f>IF(ISBLANK($C3959),"",IF(ISNA(VLOOKUP($L3959,'result messages'!$H$3:$L$11,2,FALSE)),VLOOKUP($M3959,'result messages'!$H$3:$L$11,2,FALSE),VLOOKUP($L3959,'result messages'!$H$3:$L$11,2,FALSE)))</f>
        <v/>
      </c>
      <c r="O3959" s="1" t="str">
        <f>IF(ISBLANK($C3959),"",IF(ISNA(VLOOKUP($L3959,'result messages'!$H$3:$L$11,3,FALSE)),VLOOKUP($M3959,'result messages'!$H$3:$L$11,3,FALSE),VLOOKUP($L3959,'result messages'!$H$3:$L$11,3,FALSE)))</f>
        <v/>
      </c>
      <c r="P3959" s="1" t="str">
        <f>IF(ISBLANK($C3959),"",IF(ISNA(VLOOKUP($L3959,'result messages'!$H$3:$L$11,4,FALSE)),VLOOKUP($M3959,'result messages'!$H$3:$L$11,4,FALSE),VLOOKUP($L3959,'result messages'!$H$3:$L$11,4,FALSE)))</f>
        <v/>
      </c>
      <c r="Q3959" s="1" t="str">
        <f>IF(ISBLANK($C3959),"",IF(ISNA(VLOOKUP($L3959,'result messages'!$H$3:$L$11,5,FALSE)),VLOOKUP($M3959,'result messages'!$H$3:$L$11,5,FALSE),VLOOKUP($L3959,'result messages'!$H$3:$L$11,5,FALSE)))</f>
        <v/>
      </c>
    </row>
    <row r="3960" spans="1:17">
      <c r="A3960" s="1">
        <v>3957</v>
      </c>
      <c r="B3960" s="1"/>
      <c r="C3960" s="1"/>
      <c r="D3960" s="1"/>
      <c r="E3960" s="6"/>
      <c r="F3960" s="1"/>
      <c r="G3960" s="1" t="str">
        <f>IF(ISNA(VLOOKUP($C3960,'DTEN TCAP Linkage deviceId'!$A$1:$A$20000,1,FALSE)),"No","Yes")</f>
        <v>No</v>
      </c>
      <c r="H3960" s="1" t="str">
        <f>IF(ISNA(VLOOKUP($C3960,'Provisioning Requester'!$F$3:$H$20000,2,FALSE)),"No","Yes")</f>
        <v>No</v>
      </c>
      <c r="I3960" s="1" t="str">
        <f>IF($H3960="Yes",VLOOKUP($C3960,'Provisioning Requester'!$F$3:$H$20000,3,FALSE),"-")</f>
        <v>-</v>
      </c>
      <c r="J3960" s="1" t="str">
        <f>IF(OR(D3960="SVCP", E3960="TRUE"), "No", IF(ISNA(VLOOKUP($C3960,'ProvResponder deviceId'!$A$1:$A$20000,1,FALSE)),"No","Yes"))</f>
        <v>No</v>
      </c>
      <c r="K3960" s="1" t="str">
        <f>IF($J3960="Yes",VLOOKUP($C3960,'ProvResponder deviceId'!$A$1:$C$20000,3,FALSE),"-")</f>
        <v>-</v>
      </c>
      <c r="L3960" s="1" t="str">
        <f t="shared" si="122"/>
        <v/>
      </c>
      <c r="M3960" s="1" t="str">
        <f t="shared" si="123"/>
        <v/>
      </c>
      <c r="N3960" s="1" t="str">
        <f>IF(ISBLANK($C3960),"",IF(ISNA(VLOOKUP($L3960,'result messages'!$H$3:$L$11,2,FALSE)),VLOOKUP($M3960,'result messages'!$H$3:$L$11,2,FALSE),VLOOKUP($L3960,'result messages'!$H$3:$L$11,2,FALSE)))</f>
        <v/>
      </c>
      <c r="O3960" s="1" t="str">
        <f>IF(ISBLANK($C3960),"",IF(ISNA(VLOOKUP($L3960,'result messages'!$H$3:$L$11,3,FALSE)),VLOOKUP($M3960,'result messages'!$H$3:$L$11,3,FALSE),VLOOKUP($L3960,'result messages'!$H$3:$L$11,3,FALSE)))</f>
        <v/>
      </c>
      <c r="P3960" s="1" t="str">
        <f>IF(ISBLANK($C3960),"",IF(ISNA(VLOOKUP($L3960,'result messages'!$H$3:$L$11,4,FALSE)),VLOOKUP($M3960,'result messages'!$H$3:$L$11,4,FALSE),VLOOKUP($L3960,'result messages'!$H$3:$L$11,4,FALSE)))</f>
        <v/>
      </c>
      <c r="Q3960" s="1" t="str">
        <f>IF(ISBLANK($C3960),"",IF(ISNA(VLOOKUP($L3960,'result messages'!$H$3:$L$11,5,FALSE)),VLOOKUP($M3960,'result messages'!$H$3:$L$11,5,FALSE),VLOOKUP($L3960,'result messages'!$H$3:$L$11,5,FALSE)))</f>
        <v/>
      </c>
    </row>
    <row r="3961" spans="1:17">
      <c r="A3961" s="1">
        <v>3958</v>
      </c>
      <c r="B3961" s="1"/>
      <c r="C3961" s="1"/>
      <c r="D3961" s="1"/>
      <c r="E3961" s="6"/>
      <c r="F3961" s="1"/>
      <c r="G3961" s="1" t="str">
        <f>IF(ISNA(VLOOKUP($C3961,'DTEN TCAP Linkage deviceId'!$A$1:$A$20000,1,FALSE)),"No","Yes")</f>
        <v>No</v>
      </c>
      <c r="H3961" s="1" t="str">
        <f>IF(ISNA(VLOOKUP($C3961,'Provisioning Requester'!$F$3:$H$20000,2,FALSE)),"No","Yes")</f>
        <v>No</v>
      </c>
      <c r="I3961" s="1" t="str">
        <f>IF($H3961="Yes",VLOOKUP($C3961,'Provisioning Requester'!$F$3:$H$20000,3,FALSE),"-")</f>
        <v>-</v>
      </c>
      <c r="J3961" s="1" t="str">
        <f>IF(OR(D3961="SVCP", E3961="TRUE"), "No", IF(ISNA(VLOOKUP($C3961,'ProvResponder deviceId'!$A$1:$A$20000,1,FALSE)),"No","Yes"))</f>
        <v>No</v>
      </c>
      <c r="K3961" s="1" t="str">
        <f>IF($J3961="Yes",VLOOKUP($C3961,'ProvResponder deviceId'!$A$1:$C$20000,3,FALSE),"-")</f>
        <v>-</v>
      </c>
      <c r="L3961" s="1" t="str">
        <f t="shared" si="122"/>
        <v/>
      </c>
      <c r="M3961" s="1" t="str">
        <f t="shared" si="123"/>
        <v/>
      </c>
      <c r="N3961" s="1" t="str">
        <f>IF(ISBLANK($C3961),"",IF(ISNA(VLOOKUP($L3961,'result messages'!$H$3:$L$11,2,FALSE)),VLOOKUP($M3961,'result messages'!$H$3:$L$11,2,FALSE),VLOOKUP($L3961,'result messages'!$H$3:$L$11,2,FALSE)))</f>
        <v/>
      </c>
      <c r="O3961" s="1" t="str">
        <f>IF(ISBLANK($C3961),"",IF(ISNA(VLOOKUP($L3961,'result messages'!$H$3:$L$11,3,FALSE)),VLOOKUP($M3961,'result messages'!$H$3:$L$11,3,FALSE),VLOOKUP($L3961,'result messages'!$H$3:$L$11,3,FALSE)))</f>
        <v/>
      </c>
      <c r="P3961" s="1" t="str">
        <f>IF(ISBLANK($C3961),"",IF(ISNA(VLOOKUP($L3961,'result messages'!$H$3:$L$11,4,FALSE)),VLOOKUP($M3961,'result messages'!$H$3:$L$11,4,FALSE),VLOOKUP($L3961,'result messages'!$H$3:$L$11,4,FALSE)))</f>
        <v/>
      </c>
      <c r="Q3961" s="1" t="str">
        <f>IF(ISBLANK($C3961),"",IF(ISNA(VLOOKUP($L3961,'result messages'!$H$3:$L$11,5,FALSE)),VLOOKUP($M3961,'result messages'!$H$3:$L$11,5,FALSE),VLOOKUP($L3961,'result messages'!$H$3:$L$11,5,FALSE)))</f>
        <v/>
      </c>
    </row>
    <row r="3962" spans="1:17">
      <c r="A3962" s="1">
        <v>3959</v>
      </c>
      <c r="B3962" s="1"/>
      <c r="C3962" s="1"/>
      <c r="D3962" s="1"/>
      <c r="E3962" s="6"/>
      <c r="F3962" s="1"/>
      <c r="G3962" s="1" t="str">
        <f>IF(ISNA(VLOOKUP($C3962,'DTEN TCAP Linkage deviceId'!$A$1:$A$20000,1,FALSE)),"No","Yes")</f>
        <v>No</v>
      </c>
      <c r="H3962" s="1" t="str">
        <f>IF(ISNA(VLOOKUP($C3962,'Provisioning Requester'!$F$3:$H$20000,2,FALSE)),"No","Yes")</f>
        <v>No</v>
      </c>
      <c r="I3962" s="1" t="str">
        <f>IF($H3962="Yes",VLOOKUP($C3962,'Provisioning Requester'!$F$3:$H$20000,3,FALSE),"-")</f>
        <v>-</v>
      </c>
      <c r="J3962" s="1" t="str">
        <f>IF(OR(D3962="SVCP", E3962="TRUE"), "No", IF(ISNA(VLOOKUP($C3962,'ProvResponder deviceId'!$A$1:$A$20000,1,FALSE)),"No","Yes"))</f>
        <v>No</v>
      </c>
      <c r="K3962" s="1" t="str">
        <f>IF($J3962="Yes",VLOOKUP($C3962,'ProvResponder deviceId'!$A$1:$C$20000,3,FALSE),"-")</f>
        <v>-</v>
      </c>
      <c r="L3962" s="1" t="str">
        <f t="shared" si="122"/>
        <v/>
      </c>
      <c r="M3962" s="1" t="str">
        <f t="shared" si="123"/>
        <v/>
      </c>
      <c r="N3962" s="1" t="str">
        <f>IF(ISBLANK($C3962),"",IF(ISNA(VLOOKUP($L3962,'result messages'!$H$3:$L$11,2,FALSE)),VLOOKUP($M3962,'result messages'!$H$3:$L$11,2,FALSE),VLOOKUP($L3962,'result messages'!$H$3:$L$11,2,FALSE)))</f>
        <v/>
      </c>
      <c r="O3962" s="1" t="str">
        <f>IF(ISBLANK($C3962),"",IF(ISNA(VLOOKUP($L3962,'result messages'!$H$3:$L$11,3,FALSE)),VLOOKUP($M3962,'result messages'!$H$3:$L$11,3,FALSE),VLOOKUP($L3962,'result messages'!$H$3:$L$11,3,FALSE)))</f>
        <v/>
      </c>
      <c r="P3962" s="1" t="str">
        <f>IF(ISBLANK($C3962),"",IF(ISNA(VLOOKUP($L3962,'result messages'!$H$3:$L$11,4,FALSE)),VLOOKUP($M3962,'result messages'!$H$3:$L$11,4,FALSE),VLOOKUP($L3962,'result messages'!$H$3:$L$11,4,FALSE)))</f>
        <v/>
      </c>
      <c r="Q3962" s="1" t="str">
        <f>IF(ISBLANK($C3962),"",IF(ISNA(VLOOKUP($L3962,'result messages'!$H$3:$L$11,5,FALSE)),VLOOKUP($M3962,'result messages'!$H$3:$L$11,5,FALSE),VLOOKUP($L3962,'result messages'!$H$3:$L$11,5,FALSE)))</f>
        <v/>
      </c>
    </row>
    <row r="3963" spans="1:17">
      <c r="A3963" s="1">
        <v>3960</v>
      </c>
      <c r="B3963" s="1"/>
      <c r="C3963" s="1"/>
      <c r="D3963" s="1"/>
      <c r="E3963" s="6"/>
      <c r="F3963" s="1"/>
      <c r="G3963" s="1" t="str">
        <f>IF(ISNA(VLOOKUP($C3963,'DTEN TCAP Linkage deviceId'!$A$1:$A$20000,1,FALSE)),"No","Yes")</f>
        <v>No</v>
      </c>
      <c r="H3963" s="1" t="str">
        <f>IF(ISNA(VLOOKUP($C3963,'Provisioning Requester'!$F$3:$H$20000,2,FALSE)),"No","Yes")</f>
        <v>No</v>
      </c>
      <c r="I3963" s="1" t="str">
        <f>IF($H3963="Yes",VLOOKUP($C3963,'Provisioning Requester'!$F$3:$H$20000,3,FALSE),"-")</f>
        <v>-</v>
      </c>
      <c r="J3963" s="1" t="str">
        <f>IF(OR(D3963="SVCP", E3963="TRUE"), "No", IF(ISNA(VLOOKUP($C3963,'ProvResponder deviceId'!$A$1:$A$20000,1,FALSE)),"No","Yes"))</f>
        <v>No</v>
      </c>
      <c r="K3963" s="1" t="str">
        <f>IF($J3963="Yes",VLOOKUP($C3963,'ProvResponder deviceId'!$A$1:$C$20000,3,FALSE),"-")</f>
        <v>-</v>
      </c>
      <c r="L3963" s="1" t="str">
        <f t="shared" si="122"/>
        <v/>
      </c>
      <c r="M3963" s="1" t="str">
        <f t="shared" si="123"/>
        <v/>
      </c>
      <c r="N3963" s="1" t="str">
        <f>IF(ISBLANK($C3963),"",IF(ISNA(VLOOKUP($L3963,'result messages'!$H$3:$L$11,2,FALSE)),VLOOKUP($M3963,'result messages'!$H$3:$L$11,2,FALSE),VLOOKUP($L3963,'result messages'!$H$3:$L$11,2,FALSE)))</f>
        <v/>
      </c>
      <c r="O3963" s="1" t="str">
        <f>IF(ISBLANK($C3963),"",IF(ISNA(VLOOKUP($L3963,'result messages'!$H$3:$L$11,3,FALSE)),VLOOKUP($M3963,'result messages'!$H$3:$L$11,3,FALSE),VLOOKUP($L3963,'result messages'!$H$3:$L$11,3,FALSE)))</f>
        <v/>
      </c>
      <c r="P3963" s="1" t="str">
        <f>IF(ISBLANK($C3963),"",IF(ISNA(VLOOKUP($L3963,'result messages'!$H$3:$L$11,4,FALSE)),VLOOKUP($M3963,'result messages'!$H$3:$L$11,4,FALSE),VLOOKUP($L3963,'result messages'!$H$3:$L$11,4,FALSE)))</f>
        <v/>
      </c>
      <c r="Q3963" s="1" t="str">
        <f>IF(ISBLANK($C3963),"",IF(ISNA(VLOOKUP($L3963,'result messages'!$H$3:$L$11,5,FALSE)),VLOOKUP($M3963,'result messages'!$H$3:$L$11,5,FALSE),VLOOKUP($L3963,'result messages'!$H$3:$L$11,5,FALSE)))</f>
        <v/>
      </c>
    </row>
    <row r="3964" spans="1:17">
      <c r="A3964" s="1">
        <v>3961</v>
      </c>
      <c r="B3964" s="1"/>
      <c r="C3964" s="1"/>
      <c r="D3964" s="1"/>
      <c r="E3964" s="6"/>
      <c r="F3964" s="1"/>
      <c r="G3964" s="1" t="str">
        <f>IF(ISNA(VLOOKUP($C3964,'DTEN TCAP Linkage deviceId'!$A$1:$A$20000,1,FALSE)),"No","Yes")</f>
        <v>No</v>
      </c>
      <c r="H3964" s="1" t="str">
        <f>IF(ISNA(VLOOKUP($C3964,'Provisioning Requester'!$F$3:$H$20000,2,FALSE)),"No","Yes")</f>
        <v>No</v>
      </c>
      <c r="I3964" s="1" t="str">
        <f>IF($H3964="Yes",VLOOKUP($C3964,'Provisioning Requester'!$F$3:$H$20000,3,FALSE),"-")</f>
        <v>-</v>
      </c>
      <c r="J3964" s="1" t="str">
        <f>IF(OR(D3964="SVCP", E3964="TRUE"), "No", IF(ISNA(VLOOKUP($C3964,'ProvResponder deviceId'!$A$1:$A$20000,1,FALSE)),"No","Yes"))</f>
        <v>No</v>
      </c>
      <c r="K3964" s="1" t="str">
        <f>IF($J3964="Yes",VLOOKUP($C3964,'ProvResponder deviceId'!$A$1:$C$20000,3,FALSE),"-")</f>
        <v>-</v>
      </c>
      <c r="L3964" s="1" t="str">
        <f t="shared" si="122"/>
        <v/>
      </c>
      <c r="M3964" s="1" t="str">
        <f t="shared" si="123"/>
        <v/>
      </c>
      <c r="N3964" s="1" t="str">
        <f>IF(ISBLANK($C3964),"",IF(ISNA(VLOOKUP($L3964,'result messages'!$H$3:$L$11,2,FALSE)),VLOOKUP($M3964,'result messages'!$H$3:$L$11,2,FALSE),VLOOKUP($L3964,'result messages'!$H$3:$L$11,2,FALSE)))</f>
        <v/>
      </c>
      <c r="O3964" s="1" t="str">
        <f>IF(ISBLANK($C3964),"",IF(ISNA(VLOOKUP($L3964,'result messages'!$H$3:$L$11,3,FALSE)),VLOOKUP($M3964,'result messages'!$H$3:$L$11,3,FALSE),VLOOKUP($L3964,'result messages'!$H$3:$L$11,3,FALSE)))</f>
        <v/>
      </c>
      <c r="P3964" s="1" t="str">
        <f>IF(ISBLANK($C3964),"",IF(ISNA(VLOOKUP($L3964,'result messages'!$H$3:$L$11,4,FALSE)),VLOOKUP($M3964,'result messages'!$H$3:$L$11,4,FALSE),VLOOKUP($L3964,'result messages'!$H$3:$L$11,4,FALSE)))</f>
        <v/>
      </c>
      <c r="Q3964" s="1" t="str">
        <f>IF(ISBLANK($C3964),"",IF(ISNA(VLOOKUP($L3964,'result messages'!$H$3:$L$11,5,FALSE)),VLOOKUP($M3964,'result messages'!$H$3:$L$11,5,FALSE),VLOOKUP($L3964,'result messages'!$H$3:$L$11,5,FALSE)))</f>
        <v/>
      </c>
    </row>
    <row r="3965" spans="1:17">
      <c r="A3965" s="1">
        <v>3962</v>
      </c>
      <c r="B3965" s="1"/>
      <c r="C3965" s="1"/>
      <c r="D3965" s="1"/>
      <c r="E3965" s="6"/>
      <c r="F3965" s="1"/>
      <c r="G3965" s="1" t="str">
        <f>IF(ISNA(VLOOKUP($C3965,'DTEN TCAP Linkage deviceId'!$A$1:$A$20000,1,FALSE)),"No","Yes")</f>
        <v>No</v>
      </c>
      <c r="H3965" s="1" t="str">
        <f>IF(ISNA(VLOOKUP($C3965,'Provisioning Requester'!$F$3:$H$20000,2,FALSE)),"No","Yes")</f>
        <v>No</v>
      </c>
      <c r="I3965" s="1" t="str">
        <f>IF($H3965="Yes",VLOOKUP($C3965,'Provisioning Requester'!$F$3:$H$20000,3,FALSE),"-")</f>
        <v>-</v>
      </c>
      <c r="J3965" s="1" t="str">
        <f>IF(OR(D3965="SVCP", E3965="TRUE"), "No", IF(ISNA(VLOOKUP($C3965,'ProvResponder deviceId'!$A$1:$A$20000,1,FALSE)),"No","Yes"))</f>
        <v>No</v>
      </c>
      <c r="K3965" s="1" t="str">
        <f>IF($J3965="Yes",VLOOKUP($C3965,'ProvResponder deviceId'!$A$1:$C$20000,3,FALSE),"-")</f>
        <v>-</v>
      </c>
      <c r="L3965" s="1" t="str">
        <f t="shared" si="122"/>
        <v/>
      </c>
      <c r="M3965" s="1" t="str">
        <f t="shared" si="123"/>
        <v/>
      </c>
      <c r="N3965" s="1" t="str">
        <f>IF(ISBLANK($C3965),"",IF(ISNA(VLOOKUP($L3965,'result messages'!$H$3:$L$11,2,FALSE)),VLOOKUP($M3965,'result messages'!$H$3:$L$11,2,FALSE),VLOOKUP($L3965,'result messages'!$H$3:$L$11,2,FALSE)))</f>
        <v/>
      </c>
      <c r="O3965" s="1" t="str">
        <f>IF(ISBLANK($C3965),"",IF(ISNA(VLOOKUP($L3965,'result messages'!$H$3:$L$11,3,FALSE)),VLOOKUP($M3965,'result messages'!$H$3:$L$11,3,FALSE),VLOOKUP($L3965,'result messages'!$H$3:$L$11,3,FALSE)))</f>
        <v/>
      </c>
      <c r="P3965" s="1" t="str">
        <f>IF(ISBLANK($C3965),"",IF(ISNA(VLOOKUP($L3965,'result messages'!$H$3:$L$11,4,FALSE)),VLOOKUP($M3965,'result messages'!$H$3:$L$11,4,FALSE),VLOOKUP($L3965,'result messages'!$H$3:$L$11,4,FALSE)))</f>
        <v/>
      </c>
      <c r="Q3965" s="1" t="str">
        <f>IF(ISBLANK($C3965),"",IF(ISNA(VLOOKUP($L3965,'result messages'!$H$3:$L$11,5,FALSE)),VLOOKUP($M3965,'result messages'!$H$3:$L$11,5,FALSE),VLOOKUP($L3965,'result messages'!$H$3:$L$11,5,FALSE)))</f>
        <v/>
      </c>
    </row>
    <row r="3966" spans="1:17">
      <c r="A3966" s="1">
        <v>3963</v>
      </c>
      <c r="B3966" s="1"/>
      <c r="C3966" s="1"/>
      <c r="D3966" s="1"/>
      <c r="E3966" s="6"/>
      <c r="F3966" s="1"/>
      <c r="G3966" s="1" t="str">
        <f>IF(ISNA(VLOOKUP($C3966,'DTEN TCAP Linkage deviceId'!$A$1:$A$20000,1,FALSE)),"No","Yes")</f>
        <v>No</v>
      </c>
      <c r="H3966" s="1" t="str">
        <f>IF(ISNA(VLOOKUP($C3966,'Provisioning Requester'!$F$3:$H$20000,2,FALSE)),"No","Yes")</f>
        <v>No</v>
      </c>
      <c r="I3966" s="1" t="str">
        <f>IF($H3966="Yes",VLOOKUP($C3966,'Provisioning Requester'!$F$3:$H$20000,3,FALSE),"-")</f>
        <v>-</v>
      </c>
      <c r="J3966" s="1" t="str">
        <f>IF(OR(D3966="SVCP", E3966="TRUE"), "No", IF(ISNA(VLOOKUP($C3966,'ProvResponder deviceId'!$A$1:$A$20000,1,FALSE)),"No","Yes"))</f>
        <v>No</v>
      </c>
      <c r="K3966" s="1" t="str">
        <f>IF($J3966="Yes",VLOOKUP($C3966,'ProvResponder deviceId'!$A$1:$C$20000,3,FALSE),"-")</f>
        <v>-</v>
      </c>
      <c r="L3966" s="1" t="str">
        <f t="shared" si="122"/>
        <v/>
      </c>
      <c r="M3966" s="1" t="str">
        <f t="shared" si="123"/>
        <v/>
      </c>
      <c r="N3966" s="1" t="str">
        <f>IF(ISBLANK($C3966),"",IF(ISNA(VLOOKUP($L3966,'result messages'!$H$3:$L$11,2,FALSE)),VLOOKUP($M3966,'result messages'!$H$3:$L$11,2,FALSE),VLOOKUP($L3966,'result messages'!$H$3:$L$11,2,FALSE)))</f>
        <v/>
      </c>
      <c r="O3966" s="1" t="str">
        <f>IF(ISBLANK($C3966),"",IF(ISNA(VLOOKUP($L3966,'result messages'!$H$3:$L$11,3,FALSE)),VLOOKUP($M3966,'result messages'!$H$3:$L$11,3,FALSE),VLOOKUP($L3966,'result messages'!$H$3:$L$11,3,FALSE)))</f>
        <v/>
      </c>
      <c r="P3966" s="1" t="str">
        <f>IF(ISBLANK($C3966),"",IF(ISNA(VLOOKUP($L3966,'result messages'!$H$3:$L$11,4,FALSE)),VLOOKUP($M3966,'result messages'!$H$3:$L$11,4,FALSE),VLOOKUP($L3966,'result messages'!$H$3:$L$11,4,FALSE)))</f>
        <v/>
      </c>
      <c r="Q3966" s="1" t="str">
        <f>IF(ISBLANK($C3966),"",IF(ISNA(VLOOKUP($L3966,'result messages'!$H$3:$L$11,5,FALSE)),VLOOKUP($M3966,'result messages'!$H$3:$L$11,5,FALSE),VLOOKUP($L3966,'result messages'!$H$3:$L$11,5,FALSE)))</f>
        <v/>
      </c>
    </row>
    <row r="3967" spans="1:17">
      <c r="A3967" s="1">
        <v>3964</v>
      </c>
      <c r="B3967" s="1"/>
      <c r="C3967" s="1"/>
      <c r="D3967" s="1"/>
      <c r="E3967" s="6"/>
      <c r="F3967" s="1"/>
      <c r="G3967" s="1" t="str">
        <f>IF(ISNA(VLOOKUP($C3967,'DTEN TCAP Linkage deviceId'!$A$1:$A$20000,1,FALSE)),"No","Yes")</f>
        <v>No</v>
      </c>
      <c r="H3967" s="1" t="str">
        <f>IF(ISNA(VLOOKUP($C3967,'Provisioning Requester'!$F$3:$H$20000,2,FALSE)),"No","Yes")</f>
        <v>No</v>
      </c>
      <c r="I3967" s="1" t="str">
        <f>IF($H3967="Yes",VLOOKUP($C3967,'Provisioning Requester'!$F$3:$H$20000,3,FALSE),"-")</f>
        <v>-</v>
      </c>
      <c r="J3967" s="1" t="str">
        <f>IF(OR(D3967="SVCP", E3967="TRUE"), "No", IF(ISNA(VLOOKUP($C3967,'ProvResponder deviceId'!$A$1:$A$20000,1,FALSE)),"No","Yes"))</f>
        <v>No</v>
      </c>
      <c r="K3967" s="1" t="str">
        <f>IF($J3967="Yes",VLOOKUP($C3967,'ProvResponder deviceId'!$A$1:$C$20000,3,FALSE),"-")</f>
        <v>-</v>
      </c>
      <c r="L3967" s="1" t="str">
        <f t="shared" si="122"/>
        <v/>
      </c>
      <c r="M3967" s="1" t="str">
        <f t="shared" si="123"/>
        <v/>
      </c>
      <c r="N3967" s="1" t="str">
        <f>IF(ISBLANK($C3967),"",IF(ISNA(VLOOKUP($L3967,'result messages'!$H$3:$L$11,2,FALSE)),VLOOKUP($M3967,'result messages'!$H$3:$L$11,2,FALSE),VLOOKUP($L3967,'result messages'!$H$3:$L$11,2,FALSE)))</f>
        <v/>
      </c>
      <c r="O3967" s="1" t="str">
        <f>IF(ISBLANK($C3967),"",IF(ISNA(VLOOKUP($L3967,'result messages'!$H$3:$L$11,3,FALSE)),VLOOKUP($M3967,'result messages'!$H$3:$L$11,3,FALSE),VLOOKUP($L3967,'result messages'!$H$3:$L$11,3,FALSE)))</f>
        <v/>
      </c>
      <c r="P3967" s="1" t="str">
        <f>IF(ISBLANK($C3967),"",IF(ISNA(VLOOKUP($L3967,'result messages'!$H$3:$L$11,4,FALSE)),VLOOKUP($M3967,'result messages'!$H$3:$L$11,4,FALSE),VLOOKUP($L3967,'result messages'!$H$3:$L$11,4,FALSE)))</f>
        <v/>
      </c>
      <c r="Q3967" s="1" t="str">
        <f>IF(ISBLANK($C3967),"",IF(ISNA(VLOOKUP($L3967,'result messages'!$H$3:$L$11,5,FALSE)),VLOOKUP($M3967,'result messages'!$H$3:$L$11,5,FALSE),VLOOKUP($L3967,'result messages'!$H$3:$L$11,5,FALSE)))</f>
        <v/>
      </c>
    </row>
    <row r="3968" spans="1:17">
      <c r="A3968" s="1">
        <v>3965</v>
      </c>
      <c r="B3968" s="1"/>
      <c r="C3968" s="1"/>
      <c r="D3968" s="1"/>
      <c r="E3968" s="6"/>
      <c r="F3968" s="1"/>
      <c r="G3968" s="1" t="str">
        <f>IF(ISNA(VLOOKUP($C3968,'DTEN TCAP Linkage deviceId'!$A$1:$A$20000,1,FALSE)),"No","Yes")</f>
        <v>No</v>
      </c>
      <c r="H3968" s="1" t="str">
        <f>IF(ISNA(VLOOKUP($C3968,'Provisioning Requester'!$F$3:$H$20000,2,FALSE)),"No","Yes")</f>
        <v>No</v>
      </c>
      <c r="I3968" s="1" t="str">
        <f>IF($H3968="Yes",VLOOKUP($C3968,'Provisioning Requester'!$F$3:$H$20000,3,FALSE),"-")</f>
        <v>-</v>
      </c>
      <c r="J3968" s="1" t="str">
        <f>IF(OR(D3968="SVCP", E3968="TRUE"), "No", IF(ISNA(VLOOKUP($C3968,'ProvResponder deviceId'!$A$1:$A$20000,1,FALSE)),"No","Yes"))</f>
        <v>No</v>
      </c>
      <c r="K3968" s="1" t="str">
        <f>IF($J3968="Yes",VLOOKUP($C3968,'ProvResponder deviceId'!$A$1:$C$20000,3,FALSE),"-")</f>
        <v>-</v>
      </c>
      <c r="L3968" s="1" t="str">
        <f t="shared" si="122"/>
        <v/>
      </c>
      <c r="M3968" s="1" t="str">
        <f t="shared" si="123"/>
        <v/>
      </c>
      <c r="N3968" s="1" t="str">
        <f>IF(ISBLANK($C3968),"",IF(ISNA(VLOOKUP($L3968,'result messages'!$H$3:$L$11,2,FALSE)),VLOOKUP($M3968,'result messages'!$H$3:$L$11,2,FALSE),VLOOKUP($L3968,'result messages'!$H$3:$L$11,2,FALSE)))</f>
        <v/>
      </c>
      <c r="O3968" s="1" t="str">
        <f>IF(ISBLANK($C3968),"",IF(ISNA(VLOOKUP($L3968,'result messages'!$H$3:$L$11,3,FALSE)),VLOOKUP($M3968,'result messages'!$H$3:$L$11,3,FALSE),VLOOKUP($L3968,'result messages'!$H$3:$L$11,3,FALSE)))</f>
        <v/>
      </c>
      <c r="P3968" s="1" t="str">
        <f>IF(ISBLANK($C3968),"",IF(ISNA(VLOOKUP($L3968,'result messages'!$H$3:$L$11,4,FALSE)),VLOOKUP($M3968,'result messages'!$H$3:$L$11,4,FALSE),VLOOKUP($L3968,'result messages'!$H$3:$L$11,4,FALSE)))</f>
        <v/>
      </c>
      <c r="Q3968" s="1" t="str">
        <f>IF(ISBLANK($C3968),"",IF(ISNA(VLOOKUP($L3968,'result messages'!$H$3:$L$11,5,FALSE)),VLOOKUP($M3968,'result messages'!$H$3:$L$11,5,FALSE),VLOOKUP($L3968,'result messages'!$H$3:$L$11,5,FALSE)))</f>
        <v/>
      </c>
    </row>
    <row r="3969" spans="1:17">
      <c r="A3969" s="1">
        <v>3966</v>
      </c>
      <c r="B3969" s="1"/>
      <c r="C3969" s="1"/>
      <c r="D3969" s="1"/>
      <c r="E3969" s="6"/>
      <c r="F3969" s="1"/>
      <c r="G3969" s="1" t="str">
        <f>IF(ISNA(VLOOKUP($C3969,'DTEN TCAP Linkage deviceId'!$A$1:$A$20000,1,FALSE)),"No","Yes")</f>
        <v>No</v>
      </c>
      <c r="H3969" s="1" t="str">
        <f>IF(ISNA(VLOOKUP($C3969,'Provisioning Requester'!$F$3:$H$20000,2,FALSE)),"No","Yes")</f>
        <v>No</v>
      </c>
      <c r="I3969" s="1" t="str">
        <f>IF($H3969="Yes",VLOOKUP($C3969,'Provisioning Requester'!$F$3:$H$20000,3,FALSE),"-")</f>
        <v>-</v>
      </c>
      <c r="J3969" s="1" t="str">
        <f>IF(OR(D3969="SVCP", E3969="TRUE"), "No", IF(ISNA(VLOOKUP($C3969,'ProvResponder deviceId'!$A$1:$A$20000,1,FALSE)),"No","Yes"))</f>
        <v>No</v>
      </c>
      <c r="K3969" s="1" t="str">
        <f>IF($J3969="Yes",VLOOKUP($C3969,'ProvResponder deviceId'!$A$1:$C$20000,3,FALSE),"-")</f>
        <v>-</v>
      </c>
      <c r="L3969" s="1" t="str">
        <f t="shared" si="122"/>
        <v/>
      </c>
      <c r="M3969" s="1" t="str">
        <f t="shared" si="123"/>
        <v/>
      </c>
      <c r="N3969" s="1" t="str">
        <f>IF(ISBLANK($C3969),"",IF(ISNA(VLOOKUP($L3969,'result messages'!$H$3:$L$11,2,FALSE)),VLOOKUP($M3969,'result messages'!$H$3:$L$11,2,FALSE),VLOOKUP($L3969,'result messages'!$H$3:$L$11,2,FALSE)))</f>
        <v/>
      </c>
      <c r="O3969" s="1" t="str">
        <f>IF(ISBLANK($C3969),"",IF(ISNA(VLOOKUP($L3969,'result messages'!$H$3:$L$11,3,FALSE)),VLOOKUP($M3969,'result messages'!$H$3:$L$11,3,FALSE),VLOOKUP($L3969,'result messages'!$H$3:$L$11,3,FALSE)))</f>
        <v/>
      </c>
      <c r="P3969" s="1" t="str">
        <f>IF(ISBLANK($C3969),"",IF(ISNA(VLOOKUP($L3969,'result messages'!$H$3:$L$11,4,FALSE)),VLOOKUP($M3969,'result messages'!$H$3:$L$11,4,FALSE),VLOOKUP($L3969,'result messages'!$H$3:$L$11,4,FALSE)))</f>
        <v/>
      </c>
      <c r="Q3969" s="1" t="str">
        <f>IF(ISBLANK($C3969),"",IF(ISNA(VLOOKUP($L3969,'result messages'!$H$3:$L$11,5,FALSE)),VLOOKUP($M3969,'result messages'!$H$3:$L$11,5,FALSE),VLOOKUP($L3969,'result messages'!$H$3:$L$11,5,FALSE)))</f>
        <v/>
      </c>
    </row>
    <row r="3970" spans="1:17">
      <c r="A3970" s="1">
        <v>3967</v>
      </c>
      <c r="B3970" s="1"/>
      <c r="C3970" s="1"/>
      <c r="D3970" s="1"/>
      <c r="E3970" s="6"/>
      <c r="F3970" s="1"/>
      <c r="G3970" s="1" t="str">
        <f>IF(ISNA(VLOOKUP($C3970,'DTEN TCAP Linkage deviceId'!$A$1:$A$20000,1,FALSE)),"No","Yes")</f>
        <v>No</v>
      </c>
      <c r="H3970" s="1" t="str">
        <f>IF(ISNA(VLOOKUP($C3970,'Provisioning Requester'!$F$3:$H$20000,2,FALSE)),"No","Yes")</f>
        <v>No</v>
      </c>
      <c r="I3970" s="1" t="str">
        <f>IF($H3970="Yes",VLOOKUP($C3970,'Provisioning Requester'!$F$3:$H$20000,3,FALSE),"-")</f>
        <v>-</v>
      </c>
      <c r="J3970" s="1" t="str">
        <f>IF(OR(D3970="SVCP", E3970="TRUE"), "No", IF(ISNA(VLOOKUP($C3970,'ProvResponder deviceId'!$A$1:$A$20000,1,FALSE)),"No","Yes"))</f>
        <v>No</v>
      </c>
      <c r="K3970" s="1" t="str">
        <f>IF($J3970="Yes",VLOOKUP($C3970,'ProvResponder deviceId'!$A$1:$C$20000,3,FALSE),"-")</f>
        <v>-</v>
      </c>
      <c r="L3970" s="1" t="str">
        <f t="shared" si="122"/>
        <v/>
      </c>
      <c r="M3970" s="1" t="str">
        <f t="shared" si="123"/>
        <v/>
      </c>
      <c r="N3970" s="1" t="str">
        <f>IF(ISBLANK($C3970),"",IF(ISNA(VLOOKUP($L3970,'result messages'!$H$3:$L$11,2,FALSE)),VLOOKUP($M3970,'result messages'!$H$3:$L$11,2,FALSE),VLOOKUP($L3970,'result messages'!$H$3:$L$11,2,FALSE)))</f>
        <v/>
      </c>
      <c r="O3970" s="1" t="str">
        <f>IF(ISBLANK($C3970),"",IF(ISNA(VLOOKUP($L3970,'result messages'!$H$3:$L$11,3,FALSE)),VLOOKUP($M3970,'result messages'!$H$3:$L$11,3,FALSE),VLOOKUP($L3970,'result messages'!$H$3:$L$11,3,FALSE)))</f>
        <v/>
      </c>
      <c r="P3970" s="1" t="str">
        <f>IF(ISBLANK($C3970),"",IF(ISNA(VLOOKUP($L3970,'result messages'!$H$3:$L$11,4,FALSE)),VLOOKUP($M3970,'result messages'!$H$3:$L$11,4,FALSE),VLOOKUP($L3970,'result messages'!$H$3:$L$11,4,FALSE)))</f>
        <v/>
      </c>
      <c r="Q3970" s="1" t="str">
        <f>IF(ISBLANK($C3970),"",IF(ISNA(VLOOKUP($L3970,'result messages'!$H$3:$L$11,5,FALSE)),VLOOKUP($M3970,'result messages'!$H$3:$L$11,5,FALSE),VLOOKUP($L3970,'result messages'!$H$3:$L$11,5,FALSE)))</f>
        <v/>
      </c>
    </row>
    <row r="3971" spans="1:17">
      <c r="A3971" s="1">
        <v>3968</v>
      </c>
      <c r="B3971" s="1"/>
      <c r="C3971" s="1"/>
      <c r="D3971" s="1"/>
      <c r="E3971" s="6"/>
      <c r="F3971" s="1"/>
      <c r="G3971" s="1" t="str">
        <f>IF(ISNA(VLOOKUP($C3971,'DTEN TCAP Linkage deviceId'!$A$1:$A$20000,1,FALSE)),"No","Yes")</f>
        <v>No</v>
      </c>
      <c r="H3971" s="1" t="str">
        <f>IF(ISNA(VLOOKUP($C3971,'Provisioning Requester'!$F$3:$H$20000,2,FALSE)),"No","Yes")</f>
        <v>No</v>
      </c>
      <c r="I3971" s="1" t="str">
        <f>IF($H3971="Yes",VLOOKUP($C3971,'Provisioning Requester'!$F$3:$H$20000,3,FALSE),"-")</f>
        <v>-</v>
      </c>
      <c r="J3971" s="1" t="str">
        <f>IF(OR(D3971="SVCP", E3971="TRUE"), "No", IF(ISNA(VLOOKUP($C3971,'ProvResponder deviceId'!$A$1:$A$20000,1,FALSE)),"No","Yes"))</f>
        <v>No</v>
      </c>
      <c r="K3971" s="1" t="str">
        <f>IF($J3971="Yes",VLOOKUP($C3971,'ProvResponder deviceId'!$A$1:$C$20000,3,FALSE),"-")</f>
        <v>-</v>
      </c>
      <c r="L3971" s="1" t="str">
        <f t="shared" si="122"/>
        <v/>
      </c>
      <c r="M3971" s="1" t="str">
        <f t="shared" si="123"/>
        <v/>
      </c>
      <c r="N3971" s="1" t="str">
        <f>IF(ISBLANK($C3971),"",IF(ISNA(VLOOKUP($L3971,'result messages'!$H$3:$L$11,2,FALSE)),VLOOKUP($M3971,'result messages'!$H$3:$L$11,2,FALSE),VLOOKUP($L3971,'result messages'!$H$3:$L$11,2,FALSE)))</f>
        <v/>
      </c>
      <c r="O3971" s="1" t="str">
        <f>IF(ISBLANK($C3971),"",IF(ISNA(VLOOKUP($L3971,'result messages'!$H$3:$L$11,3,FALSE)),VLOOKUP($M3971,'result messages'!$H$3:$L$11,3,FALSE),VLOOKUP($L3971,'result messages'!$H$3:$L$11,3,FALSE)))</f>
        <v/>
      </c>
      <c r="P3971" s="1" t="str">
        <f>IF(ISBLANK($C3971),"",IF(ISNA(VLOOKUP($L3971,'result messages'!$H$3:$L$11,4,FALSE)),VLOOKUP($M3971,'result messages'!$H$3:$L$11,4,FALSE),VLOOKUP($L3971,'result messages'!$H$3:$L$11,4,FALSE)))</f>
        <v/>
      </c>
      <c r="Q3971" s="1" t="str">
        <f>IF(ISBLANK($C3971),"",IF(ISNA(VLOOKUP($L3971,'result messages'!$H$3:$L$11,5,FALSE)),VLOOKUP($M3971,'result messages'!$H$3:$L$11,5,FALSE),VLOOKUP($L3971,'result messages'!$H$3:$L$11,5,FALSE)))</f>
        <v/>
      </c>
    </row>
    <row r="3972" spans="1:17">
      <c r="A3972" s="1">
        <v>3969</v>
      </c>
      <c r="B3972" s="1"/>
      <c r="C3972" s="1"/>
      <c r="D3972" s="1"/>
      <c r="E3972" s="6"/>
      <c r="F3972" s="1"/>
      <c r="G3972" s="1" t="str">
        <f>IF(ISNA(VLOOKUP($C3972,'DTEN TCAP Linkage deviceId'!$A$1:$A$20000,1,FALSE)),"No","Yes")</f>
        <v>No</v>
      </c>
      <c r="H3972" s="1" t="str">
        <f>IF(ISNA(VLOOKUP($C3972,'Provisioning Requester'!$F$3:$H$20000,2,FALSE)),"No","Yes")</f>
        <v>No</v>
      </c>
      <c r="I3972" s="1" t="str">
        <f>IF($H3972="Yes",VLOOKUP($C3972,'Provisioning Requester'!$F$3:$H$20000,3,FALSE),"-")</f>
        <v>-</v>
      </c>
      <c r="J3972" s="1" t="str">
        <f>IF(OR(D3972="SVCP", E3972="TRUE"), "No", IF(ISNA(VLOOKUP($C3972,'ProvResponder deviceId'!$A$1:$A$20000,1,FALSE)),"No","Yes"))</f>
        <v>No</v>
      </c>
      <c r="K3972" s="1" t="str">
        <f>IF($J3972="Yes",VLOOKUP($C3972,'ProvResponder deviceId'!$A$1:$C$20000,3,FALSE),"-")</f>
        <v>-</v>
      </c>
      <c r="L3972" s="1" t="str">
        <f t="shared" si="122"/>
        <v/>
      </c>
      <c r="M3972" s="1" t="str">
        <f t="shared" si="123"/>
        <v/>
      </c>
      <c r="N3972" s="1" t="str">
        <f>IF(ISBLANK($C3972),"",IF(ISNA(VLOOKUP($L3972,'result messages'!$H$3:$L$11,2,FALSE)),VLOOKUP($M3972,'result messages'!$H$3:$L$11,2,FALSE),VLOOKUP($L3972,'result messages'!$H$3:$L$11,2,FALSE)))</f>
        <v/>
      </c>
      <c r="O3972" s="1" t="str">
        <f>IF(ISBLANK($C3972),"",IF(ISNA(VLOOKUP($L3972,'result messages'!$H$3:$L$11,3,FALSE)),VLOOKUP($M3972,'result messages'!$H$3:$L$11,3,FALSE),VLOOKUP($L3972,'result messages'!$H$3:$L$11,3,FALSE)))</f>
        <v/>
      </c>
      <c r="P3972" s="1" t="str">
        <f>IF(ISBLANK($C3972),"",IF(ISNA(VLOOKUP($L3972,'result messages'!$H$3:$L$11,4,FALSE)),VLOOKUP($M3972,'result messages'!$H$3:$L$11,4,FALSE),VLOOKUP($L3972,'result messages'!$H$3:$L$11,4,FALSE)))</f>
        <v/>
      </c>
      <c r="Q3972" s="1" t="str">
        <f>IF(ISBLANK($C3972),"",IF(ISNA(VLOOKUP($L3972,'result messages'!$H$3:$L$11,5,FALSE)),VLOOKUP($M3972,'result messages'!$H$3:$L$11,5,FALSE),VLOOKUP($L3972,'result messages'!$H$3:$L$11,5,FALSE)))</f>
        <v/>
      </c>
    </row>
    <row r="3973" spans="1:17">
      <c r="A3973" s="1">
        <v>3970</v>
      </c>
      <c r="B3973" s="1"/>
      <c r="C3973" s="1"/>
      <c r="D3973" s="1"/>
      <c r="E3973" s="6"/>
      <c r="F3973" s="1"/>
      <c r="G3973" s="1" t="str">
        <f>IF(ISNA(VLOOKUP($C3973,'DTEN TCAP Linkage deviceId'!$A$1:$A$20000,1,FALSE)),"No","Yes")</f>
        <v>No</v>
      </c>
      <c r="H3973" s="1" t="str">
        <f>IF(ISNA(VLOOKUP($C3973,'Provisioning Requester'!$F$3:$H$20000,2,FALSE)),"No","Yes")</f>
        <v>No</v>
      </c>
      <c r="I3973" s="1" t="str">
        <f>IF($H3973="Yes",VLOOKUP($C3973,'Provisioning Requester'!$F$3:$H$20000,3,FALSE),"-")</f>
        <v>-</v>
      </c>
      <c r="J3973" s="1" t="str">
        <f>IF(OR(D3973="SVCP", E3973="TRUE"), "No", IF(ISNA(VLOOKUP($C3973,'ProvResponder deviceId'!$A$1:$A$20000,1,FALSE)),"No","Yes"))</f>
        <v>No</v>
      </c>
      <c r="K3973" s="1" t="str">
        <f>IF($J3973="Yes",VLOOKUP($C3973,'ProvResponder deviceId'!$A$1:$C$20000,3,FALSE),"-")</f>
        <v>-</v>
      </c>
      <c r="L3973" s="1" t="str">
        <f t="shared" ref="L3973:L4036" si="124">IF(ISBLANK($C3973),"",$D3973&amp;$E3973&amp;$G3973&amp;$H3973&amp;$I3973&amp;$J3973&amp;$K3973)</f>
        <v/>
      </c>
      <c r="M3973" s="1" t="str">
        <f t="shared" ref="M3973:M4036" si="125">IF(ISBLANK($C3973),"",$D3973&amp;$E3973&amp;$G3973&amp;$H3973&amp;$I3973&amp;$J3973&amp;"other")</f>
        <v/>
      </c>
      <c r="N3973" s="1" t="str">
        <f>IF(ISBLANK($C3973),"",IF(ISNA(VLOOKUP($L3973,'result messages'!$H$3:$L$11,2,FALSE)),VLOOKUP($M3973,'result messages'!$H$3:$L$11,2,FALSE),VLOOKUP($L3973,'result messages'!$H$3:$L$11,2,FALSE)))</f>
        <v/>
      </c>
      <c r="O3973" s="1" t="str">
        <f>IF(ISBLANK($C3973),"",IF(ISNA(VLOOKUP($L3973,'result messages'!$H$3:$L$11,3,FALSE)),VLOOKUP($M3973,'result messages'!$H$3:$L$11,3,FALSE),VLOOKUP($L3973,'result messages'!$H$3:$L$11,3,FALSE)))</f>
        <v/>
      </c>
      <c r="P3973" s="1" t="str">
        <f>IF(ISBLANK($C3973),"",IF(ISNA(VLOOKUP($L3973,'result messages'!$H$3:$L$11,4,FALSE)),VLOOKUP($M3973,'result messages'!$H$3:$L$11,4,FALSE),VLOOKUP($L3973,'result messages'!$H$3:$L$11,4,FALSE)))</f>
        <v/>
      </c>
      <c r="Q3973" s="1" t="str">
        <f>IF(ISBLANK($C3973),"",IF(ISNA(VLOOKUP($L3973,'result messages'!$H$3:$L$11,5,FALSE)),VLOOKUP($M3973,'result messages'!$H$3:$L$11,5,FALSE),VLOOKUP($L3973,'result messages'!$H$3:$L$11,5,FALSE)))</f>
        <v/>
      </c>
    </row>
    <row r="3974" spans="1:17">
      <c r="A3974" s="1">
        <v>3971</v>
      </c>
      <c r="B3974" s="1"/>
      <c r="C3974" s="1"/>
      <c r="D3974" s="1"/>
      <c r="E3974" s="6"/>
      <c r="F3974" s="1"/>
      <c r="G3974" s="1" t="str">
        <f>IF(ISNA(VLOOKUP($C3974,'DTEN TCAP Linkage deviceId'!$A$1:$A$20000,1,FALSE)),"No","Yes")</f>
        <v>No</v>
      </c>
      <c r="H3974" s="1" t="str">
        <f>IF(ISNA(VLOOKUP($C3974,'Provisioning Requester'!$F$3:$H$20000,2,FALSE)),"No","Yes")</f>
        <v>No</v>
      </c>
      <c r="I3974" s="1" t="str">
        <f>IF($H3974="Yes",VLOOKUP($C3974,'Provisioning Requester'!$F$3:$H$20000,3,FALSE),"-")</f>
        <v>-</v>
      </c>
      <c r="J3974" s="1" t="str">
        <f>IF(OR(D3974="SVCP", E3974="TRUE"), "No", IF(ISNA(VLOOKUP($C3974,'ProvResponder deviceId'!$A$1:$A$20000,1,FALSE)),"No","Yes"))</f>
        <v>No</v>
      </c>
      <c r="K3974" s="1" t="str">
        <f>IF($J3974="Yes",VLOOKUP($C3974,'ProvResponder deviceId'!$A$1:$C$20000,3,FALSE),"-")</f>
        <v>-</v>
      </c>
      <c r="L3974" s="1" t="str">
        <f t="shared" si="124"/>
        <v/>
      </c>
      <c r="M3974" s="1" t="str">
        <f t="shared" si="125"/>
        <v/>
      </c>
      <c r="N3974" s="1" t="str">
        <f>IF(ISBLANK($C3974),"",IF(ISNA(VLOOKUP($L3974,'result messages'!$H$3:$L$11,2,FALSE)),VLOOKUP($M3974,'result messages'!$H$3:$L$11,2,FALSE),VLOOKUP($L3974,'result messages'!$H$3:$L$11,2,FALSE)))</f>
        <v/>
      </c>
      <c r="O3974" s="1" t="str">
        <f>IF(ISBLANK($C3974),"",IF(ISNA(VLOOKUP($L3974,'result messages'!$H$3:$L$11,3,FALSE)),VLOOKUP($M3974,'result messages'!$H$3:$L$11,3,FALSE),VLOOKUP($L3974,'result messages'!$H$3:$L$11,3,FALSE)))</f>
        <v/>
      </c>
      <c r="P3974" s="1" t="str">
        <f>IF(ISBLANK($C3974),"",IF(ISNA(VLOOKUP($L3974,'result messages'!$H$3:$L$11,4,FALSE)),VLOOKUP($M3974,'result messages'!$H$3:$L$11,4,FALSE),VLOOKUP($L3974,'result messages'!$H$3:$L$11,4,FALSE)))</f>
        <v/>
      </c>
      <c r="Q3974" s="1" t="str">
        <f>IF(ISBLANK($C3974),"",IF(ISNA(VLOOKUP($L3974,'result messages'!$H$3:$L$11,5,FALSE)),VLOOKUP($M3974,'result messages'!$H$3:$L$11,5,FALSE),VLOOKUP($L3974,'result messages'!$H$3:$L$11,5,FALSE)))</f>
        <v/>
      </c>
    </row>
    <row r="3975" spans="1:17">
      <c r="A3975" s="1">
        <v>3972</v>
      </c>
      <c r="B3975" s="1"/>
      <c r="C3975" s="1"/>
      <c r="D3975" s="1"/>
      <c r="E3975" s="6"/>
      <c r="F3975" s="1"/>
      <c r="G3975" s="1" t="str">
        <f>IF(ISNA(VLOOKUP($C3975,'DTEN TCAP Linkage deviceId'!$A$1:$A$20000,1,FALSE)),"No","Yes")</f>
        <v>No</v>
      </c>
      <c r="H3975" s="1" t="str">
        <f>IF(ISNA(VLOOKUP($C3975,'Provisioning Requester'!$F$3:$H$20000,2,FALSE)),"No","Yes")</f>
        <v>No</v>
      </c>
      <c r="I3975" s="1" t="str">
        <f>IF($H3975="Yes",VLOOKUP($C3975,'Provisioning Requester'!$F$3:$H$20000,3,FALSE),"-")</f>
        <v>-</v>
      </c>
      <c r="J3975" s="1" t="str">
        <f>IF(OR(D3975="SVCP", E3975="TRUE"), "No", IF(ISNA(VLOOKUP($C3975,'ProvResponder deviceId'!$A$1:$A$20000,1,FALSE)),"No","Yes"))</f>
        <v>No</v>
      </c>
      <c r="K3975" s="1" t="str">
        <f>IF($J3975="Yes",VLOOKUP($C3975,'ProvResponder deviceId'!$A$1:$C$20000,3,FALSE),"-")</f>
        <v>-</v>
      </c>
      <c r="L3975" s="1" t="str">
        <f t="shared" si="124"/>
        <v/>
      </c>
      <c r="M3975" s="1" t="str">
        <f t="shared" si="125"/>
        <v/>
      </c>
      <c r="N3975" s="1" t="str">
        <f>IF(ISBLANK($C3975),"",IF(ISNA(VLOOKUP($L3975,'result messages'!$H$3:$L$11,2,FALSE)),VLOOKUP($M3975,'result messages'!$H$3:$L$11,2,FALSE),VLOOKUP($L3975,'result messages'!$H$3:$L$11,2,FALSE)))</f>
        <v/>
      </c>
      <c r="O3975" s="1" t="str">
        <f>IF(ISBLANK($C3975),"",IF(ISNA(VLOOKUP($L3975,'result messages'!$H$3:$L$11,3,FALSE)),VLOOKUP($M3975,'result messages'!$H$3:$L$11,3,FALSE),VLOOKUP($L3975,'result messages'!$H$3:$L$11,3,FALSE)))</f>
        <v/>
      </c>
      <c r="P3975" s="1" t="str">
        <f>IF(ISBLANK($C3975),"",IF(ISNA(VLOOKUP($L3975,'result messages'!$H$3:$L$11,4,FALSE)),VLOOKUP($M3975,'result messages'!$H$3:$L$11,4,FALSE),VLOOKUP($L3975,'result messages'!$H$3:$L$11,4,FALSE)))</f>
        <v/>
      </c>
      <c r="Q3975" s="1" t="str">
        <f>IF(ISBLANK($C3975),"",IF(ISNA(VLOOKUP($L3975,'result messages'!$H$3:$L$11,5,FALSE)),VLOOKUP($M3975,'result messages'!$H$3:$L$11,5,FALSE),VLOOKUP($L3975,'result messages'!$H$3:$L$11,5,FALSE)))</f>
        <v/>
      </c>
    </row>
    <row r="3976" spans="1:17">
      <c r="A3976" s="1">
        <v>3973</v>
      </c>
      <c r="B3976" s="1"/>
      <c r="C3976" s="1"/>
      <c r="D3976" s="1"/>
      <c r="E3976" s="6"/>
      <c r="F3976" s="1"/>
      <c r="G3976" s="1" t="str">
        <f>IF(ISNA(VLOOKUP($C3976,'DTEN TCAP Linkage deviceId'!$A$1:$A$20000,1,FALSE)),"No","Yes")</f>
        <v>No</v>
      </c>
      <c r="H3976" s="1" t="str">
        <f>IF(ISNA(VLOOKUP($C3976,'Provisioning Requester'!$F$3:$H$20000,2,FALSE)),"No","Yes")</f>
        <v>No</v>
      </c>
      <c r="I3976" s="1" t="str">
        <f>IF($H3976="Yes",VLOOKUP($C3976,'Provisioning Requester'!$F$3:$H$20000,3,FALSE),"-")</f>
        <v>-</v>
      </c>
      <c r="J3976" s="1" t="str">
        <f>IF(OR(D3976="SVCP", E3976="TRUE"), "No", IF(ISNA(VLOOKUP($C3976,'ProvResponder deviceId'!$A$1:$A$20000,1,FALSE)),"No","Yes"))</f>
        <v>No</v>
      </c>
      <c r="K3976" s="1" t="str">
        <f>IF($J3976="Yes",VLOOKUP($C3976,'ProvResponder deviceId'!$A$1:$C$20000,3,FALSE),"-")</f>
        <v>-</v>
      </c>
      <c r="L3976" s="1" t="str">
        <f t="shared" si="124"/>
        <v/>
      </c>
      <c r="M3976" s="1" t="str">
        <f t="shared" si="125"/>
        <v/>
      </c>
      <c r="N3976" s="1" t="str">
        <f>IF(ISBLANK($C3976),"",IF(ISNA(VLOOKUP($L3976,'result messages'!$H$3:$L$11,2,FALSE)),VLOOKUP($M3976,'result messages'!$H$3:$L$11,2,FALSE),VLOOKUP($L3976,'result messages'!$H$3:$L$11,2,FALSE)))</f>
        <v/>
      </c>
      <c r="O3976" s="1" t="str">
        <f>IF(ISBLANK($C3976),"",IF(ISNA(VLOOKUP($L3976,'result messages'!$H$3:$L$11,3,FALSE)),VLOOKUP($M3976,'result messages'!$H$3:$L$11,3,FALSE),VLOOKUP($L3976,'result messages'!$H$3:$L$11,3,FALSE)))</f>
        <v/>
      </c>
      <c r="P3976" s="1" t="str">
        <f>IF(ISBLANK($C3976),"",IF(ISNA(VLOOKUP($L3976,'result messages'!$H$3:$L$11,4,FALSE)),VLOOKUP($M3976,'result messages'!$H$3:$L$11,4,FALSE),VLOOKUP($L3976,'result messages'!$H$3:$L$11,4,FALSE)))</f>
        <v/>
      </c>
      <c r="Q3976" s="1" t="str">
        <f>IF(ISBLANK($C3976),"",IF(ISNA(VLOOKUP($L3976,'result messages'!$H$3:$L$11,5,FALSE)),VLOOKUP($M3976,'result messages'!$H$3:$L$11,5,FALSE),VLOOKUP($L3976,'result messages'!$H$3:$L$11,5,FALSE)))</f>
        <v/>
      </c>
    </row>
    <row r="3977" spans="1:17">
      <c r="A3977" s="1">
        <v>3974</v>
      </c>
      <c r="B3977" s="1"/>
      <c r="C3977" s="1"/>
      <c r="D3977" s="1"/>
      <c r="E3977" s="6"/>
      <c r="F3977" s="1"/>
      <c r="G3977" s="1" t="str">
        <f>IF(ISNA(VLOOKUP($C3977,'DTEN TCAP Linkage deviceId'!$A$1:$A$20000,1,FALSE)),"No","Yes")</f>
        <v>No</v>
      </c>
      <c r="H3977" s="1" t="str">
        <f>IF(ISNA(VLOOKUP($C3977,'Provisioning Requester'!$F$3:$H$20000,2,FALSE)),"No","Yes")</f>
        <v>No</v>
      </c>
      <c r="I3977" s="1" t="str">
        <f>IF($H3977="Yes",VLOOKUP($C3977,'Provisioning Requester'!$F$3:$H$20000,3,FALSE),"-")</f>
        <v>-</v>
      </c>
      <c r="J3977" s="1" t="str">
        <f>IF(OR(D3977="SVCP", E3977="TRUE"), "No", IF(ISNA(VLOOKUP($C3977,'ProvResponder deviceId'!$A$1:$A$20000,1,FALSE)),"No","Yes"))</f>
        <v>No</v>
      </c>
      <c r="K3977" s="1" t="str">
        <f>IF($J3977="Yes",VLOOKUP($C3977,'ProvResponder deviceId'!$A$1:$C$20000,3,FALSE),"-")</f>
        <v>-</v>
      </c>
      <c r="L3977" s="1" t="str">
        <f t="shared" si="124"/>
        <v/>
      </c>
      <c r="M3977" s="1" t="str">
        <f t="shared" si="125"/>
        <v/>
      </c>
      <c r="N3977" s="1" t="str">
        <f>IF(ISBLANK($C3977),"",IF(ISNA(VLOOKUP($L3977,'result messages'!$H$3:$L$11,2,FALSE)),VLOOKUP($M3977,'result messages'!$H$3:$L$11,2,FALSE),VLOOKUP($L3977,'result messages'!$H$3:$L$11,2,FALSE)))</f>
        <v/>
      </c>
      <c r="O3977" s="1" t="str">
        <f>IF(ISBLANK($C3977),"",IF(ISNA(VLOOKUP($L3977,'result messages'!$H$3:$L$11,3,FALSE)),VLOOKUP($M3977,'result messages'!$H$3:$L$11,3,FALSE),VLOOKUP($L3977,'result messages'!$H$3:$L$11,3,FALSE)))</f>
        <v/>
      </c>
      <c r="P3977" s="1" t="str">
        <f>IF(ISBLANK($C3977),"",IF(ISNA(VLOOKUP($L3977,'result messages'!$H$3:$L$11,4,FALSE)),VLOOKUP($M3977,'result messages'!$H$3:$L$11,4,FALSE),VLOOKUP($L3977,'result messages'!$H$3:$L$11,4,FALSE)))</f>
        <v/>
      </c>
      <c r="Q3977" s="1" t="str">
        <f>IF(ISBLANK($C3977),"",IF(ISNA(VLOOKUP($L3977,'result messages'!$H$3:$L$11,5,FALSE)),VLOOKUP($M3977,'result messages'!$H$3:$L$11,5,FALSE),VLOOKUP($L3977,'result messages'!$H$3:$L$11,5,FALSE)))</f>
        <v/>
      </c>
    </row>
    <row r="3978" spans="1:17">
      <c r="A3978" s="1">
        <v>3975</v>
      </c>
      <c r="B3978" s="1"/>
      <c r="C3978" s="1"/>
      <c r="D3978" s="1"/>
      <c r="E3978" s="6"/>
      <c r="F3978" s="1"/>
      <c r="G3978" s="1" t="str">
        <f>IF(ISNA(VLOOKUP($C3978,'DTEN TCAP Linkage deviceId'!$A$1:$A$20000,1,FALSE)),"No","Yes")</f>
        <v>No</v>
      </c>
      <c r="H3978" s="1" t="str">
        <f>IF(ISNA(VLOOKUP($C3978,'Provisioning Requester'!$F$3:$H$20000,2,FALSE)),"No","Yes")</f>
        <v>No</v>
      </c>
      <c r="I3978" s="1" t="str">
        <f>IF($H3978="Yes",VLOOKUP($C3978,'Provisioning Requester'!$F$3:$H$20000,3,FALSE),"-")</f>
        <v>-</v>
      </c>
      <c r="J3978" s="1" t="str">
        <f>IF(OR(D3978="SVCP", E3978="TRUE"), "No", IF(ISNA(VLOOKUP($C3978,'ProvResponder deviceId'!$A$1:$A$20000,1,FALSE)),"No","Yes"))</f>
        <v>No</v>
      </c>
      <c r="K3978" s="1" t="str">
        <f>IF($J3978="Yes",VLOOKUP($C3978,'ProvResponder deviceId'!$A$1:$C$20000,3,FALSE),"-")</f>
        <v>-</v>
      </c>
      <c r="L3978" s="1" t="str">
        <f t="shared" si="124"/>
        <v/>
      </c>
      <c r="M3978" s="1" t="str">
        <f t="shared" si="125"/>
        <v/>
      </c>
      <c r="N3978" s="1" t="str">
        <f>IF(ISBLANK($C3978),"",IF(ISNA(VLOOKUP($L3978,'result messages'!$H$3:$L$11,2,FALSE)),VLOOKUP($M3978,'result messages'!$H$3:$L$11,2,FALSE),VLOOKUP($L3978,'result messages'!$H$3:$L$11,2,FALSE)))</f>
        <v/>
      </c>
      <c r="O3978" s="1" t="str">
        <f>IF(ISBLANK($C3978),"",IF(ISNA(VLOOKUP($L3978,'result messages'!$H$3:$L$11,3,FALSE)),VLOOKUP($M3978,'result messages'!$H$3:$L$11,3,FALSE),VLOOKUP($L3978,'result messages'!$H$3:$L$11,3,FALSE)))</f>
        <v/>
      </c>
      <c r="P3978" s="1" t="str">
        <f>IF(ISBLANK($C3978),"",IF(ISNA(VLOOKUP($L3978,'result messages'!$H$3:$L$11,4,FALSE)),VLOOKUP($M3978,'result messages'!$H$3:$L$11,4,FALSE),VLOOKUP($L3978,'result messages'!$H$3:$L$11,4,FALSE)))</f>
        <v/>
      </c>
      <c r="Q3978" s="1" t="str">
        <f>IF(ISBLANK($C3978),"",IF(ISNA(VLOOKUP($L3978,'result messages'!$H$3:$L$11,5,FALSE)),VLOOKUP($M3978,'result messages'!$H$3:$L$11,5,FALSE),VLOOKUP($L3978,'result messages'!$H$3:$L$11,5,FALSE)))</f>
        <v/>
      </c>
    </row>
    <row r="3979" spans="1:17">
      <c r="A3979" s="1">
        <v>3976</v>
      </c>
      <c r="B3979" s="1"/>
      <c r="C3979" s="1"/>
      <c r="D3979" s="1"/>
      <c r="E3979" s="6"/>
      <c r="F3979" s="1"/>
      <c r="G3979" s="1" t="str">
        <f>IF(ISNA(VLOOKUP($C3979,'DTEN TCAP Linkage deviceId'!$A$1:$A$20000,1,FALSE)),"No","Yes")</f>
        <v>No</v>
      </c>
      <c r="H3979" s="1" t="str">
        <f>IF(ISNA(VLOOKUP($C3979,'Provisioning Requester'!$F$3:$H$20000,2,FALSE)),"No","Yes")</f>
        <v>No</v>
      </c>
      <c r="I3979" s="1" t="str">
        <f>IF($H3979="Yes",VLOOKUP($C3979,'Provisioning Requester'!$F$3:$H$20000,3,FALSE),"-")</f>
        <v>-</v>
      </c>
      <c r="J3979" s="1" t="str">
        <f>IF(OR(D3979="SVCP", E3979="TRUE"), "No", IF(ISNA(VLOOKUP($C3979,'ProvResponder deviceId'!$A$1:$A$20000,1,FALSE)),"No","Yes"))</f>
        <v>No</v>
      </c>
      <c r="K3979" s="1" t="str">
        <f>IF($J3979="Yes",VLOOKUP($C3979,'ProvResponder deviceId'!$A$1:$C$20000,3,FALSE),"-")</f>
        <v>-</v>
      </c>
      <c r="L3979" s="1" t="str">
        <f t="shared" si="124"/>
        <v/>
      </c>
      <c r="M3979" s="1" t="str">
        <f t="shared" si="125"/>
        <v/>
      </c>
      <c r="N3979" s="1" t="str">
        <f>IF(ISBLANK($C3979),"",IF(ISNA(VLOOKUP($L3979,'result messages'!$H$3:$L$11,2,FALSE)),VLOOKUP($M3979,'result messages'!$H$3:$L$11,2,FALSE),VLOOKUP($L3979,'result messages'!$H$3:$L$11,2,FALSE)))</f>
        <v/>
      </c>
      <c r="O3979" s="1" t="str">
        <f>IF(ISBLANK($C3979),"",IF(ISNA(VLOOKUP($L3979,'result messages'!$H$3:$L$11,3,FALSE)),VLOOKUP($M3979,'result messages'!$H$3:$L$11,3,FALSE),VLOOKUP($L3979,'result messages'!$H$3:$L$11,3,FALSE)))</f>
        <v/>
      </c>
      <c r="P3979" s="1" t="str">
        <f>IF(ISBLANK($C3979),"",IF(ISNA(VLOOKUP($L3979,'result messages'!$H$3:$L$11,4,FALSE)),VLOOKUP($M3979,'result messages'!$H$3:$L$11,4,FALSE),VLOOKUP($L3979,'result messages'!$H$3:$L$11,4,FALSE)))</f>
        <v/>
      </c>
      <c r="Q3979" s="1" t="str">
        <f>IF(ISBLANK($C3979),"",IF(ISNA(VLOOKUP($L3979,'result messages'!$H$3:$L$11,5,FALSE)),VLOOKUP($M3979,'result messages'!$H$3:$L$11,5,FALSE),VLOOKUP($L3979,'result messages'!$H$3:$L$11,5,FALSE)))</f>
        <v/>
      </c>
    </row>
    <row r="3980" spans="1:17">
      <c r="A3980" s="1">
        <v>3977</v>
      </c>
      <c r="B3980" s="1"/>
      <c r="C3980" s="1"/>
      <c r="D3980" s="1"/>
      <c r="E3980" s="6"/>
      <c r="F3980" s="1"/>
      <c r="G3980" s="1" t="str">
        <f>IF(ISNA(VLOOKUP($C3980,'DTEN TCAP Linkage deviceId'!$A$1:$A$20000,1,FALSE)),"No","Yes")</f>
        <v>No</v>
      </c>
      <c r="H3980" s="1" t="str">
        <f>IF(ISNA(VLOOKUP($C3980,'Provisioning Requester'!$F$3:$H$20000,2,FALSE)),"No","Yes")</f>
        <v>No</v>
      </c>
      <c r="I3980" s="1" t="str">
        <f>IF($H3980="Yes",VLOOKUP($C3980,'Provisioning Requester'!$F$3:$H$20000,3,FALSE),"-")</f>
        <v>-</v>
      </c>
      <c r="J3980" s="1" t="str">
        <f>IF(OR(D3980="SVCP", E3980="TRUE"), "No", IF(ISNA(VLOOKUP($C3980,'ProvResponder deviceId'!$A$1:$A$20000,1,FALSE)),"No","Yes"))</f>
        <v>No</v>
      </c>
      <c r="K3980" s="1" t="str">
        <f>IF($J3980="Yes",VLOOKUP($C3980,'ProvResponder deviceId'!$A$1:$C$20000,3,FALSE),"-")</f>
        <v>-</v>
      </c>
      <c r="L3980" s="1" t="str">
        <f t="shared" si="124"/>
        <v/>
      </c>
      <c r="M3980" s="1" t="str">
        <f t="shared" si="125"/>
        <v/>
      </c>
      <c r="N3980" s="1" t="str">
        <f>IF(ISBLANK($C3980),"",IF(ISNA(VLOOKUP($L3980,'result messages'!$H$3:$L$11,2,FALSE)),VLOOKUP($M3980,'result messages'!$H$3:$L$11,2,FALSE),VLOOKUP($L3980,'result messages'!$H$3:$L$11,2,FALSE)))</f>
        <v/>
      </c>
      <c r="O3980" s="1" t="str">
        <f>IF(ISBLANK($C3980),"",IF(ISNA(VLOOKUP($L3980,'result messages'!$H$3:$L$11,3,FALSE)),VLOOKUP($M3980,'result messages'!$H$3:$L$11,3,FALSE),VLOOKUP($L3980,'result messages'!$H$3:$L$11,3,FALSE)))</f>
        <v/>
      </c>
      <c r="P3980" s="1" t="str">
        <f>IF(ISBLANK($C3980),"",IF(ISNA(VLOOKUP($L3980,'result messages'!$H$3:$L$11,4,FALSE)),VLOOKUP($M3980,'result messages'!$H$3:$L$11,4,FALSE),VLOOKUP($L3980,'result messages'!$H$3:$L$11,4,FALSE)))</f>
        <v/>
      </c>
      <c r="Q3980" s="1" t="str">
        <f>IF(ISBLANK($C3980),"",IF(ISNA(VLOOKUP($L3980,'result messages'!$H$3:$L$11,5,FALSE)),VLOOKUP($M3980,'result messages'!$H$3:$L$11,5,FALSE),VLOOKUP($L3980,'result messages'!$H$3:$L$11,5,FALSE)))</f>
        <v/>
      </c>
    </row>
    <row r="3981" spans="1:17">
      <c r="A3981" s="1">
        <v>3978</v>
      </c>
      <c r="B3981" s="1"/>
      <c r="C3981" s="1"/>
      <c r="D3981" s="1"/>
      <c r="E3981" s="6"/>
      <c r="F3981" s="1"/>
      <c r="G3981" s="1" t="str">
        <f>IF(ISNA(VLOOKUP($C3981,'DTEN TCAP Linkage deviceId'!$A$1:$A$20000,1,FALSE)),"No","Yes")</f>
        <v>No</v>
      </c>
      <c r="H3981" s="1" t="str">
        <f>IF(ISNA(VLOOKUP($C3981,'Provisioning Requester'!$F$3:$H$20000,2,FALSE)),"No","Yes")</f>
        <v>No</v>
      </c>
      <c r="I3981" s="1" t="str">
        <f>IF($H3981="Yes",VLOOKUP($C3981,'Provisioning Requester'!$F$3:$H$20000,3,FALSE),"-")</f>
        <v>-</v>
      </c>
      <c r="J3981" s="1" t="str">
        <f>IF(OR(D3981="SVCP", E3981="TRUE"), "No", IF(ISNA(VLOOKUP($C3981,'ProvResponder deviceId'!$A$1:$A$20000,1,FALSE)),"No","Yes"))</f>
        <v>No</v>
      </c>
      <c r="K3981" s="1" t="str">
        <f>IF($J3981="Yes",VLOOKUP($C3981,'ProvResponder deviceId'!$A$1:$C$20000,3,FALSE),"-")</f>
        <v>-</v>
      </c>
      <c r="L3981" s="1" t="str">
        <f t="shared" si="124"/>
        <v/>
      </c>
      <c r="M3981" s="1" t="str">
        <f t="shared" si="125"/>
        <v/>
      </c>
      <c r="N3981" s="1" t="str">
        <f>IF(ISBLANK($C3981),"",IF(ISNA(VLOOKUP($L3981,'result messages'!$H$3:$L$11,2,FALSE)),VLOOKUP($M3981,'result messages'!$H$3:$L$11,2,FALSE),VLOOKUP($L3981,'result messages'!$H$3:$L$11,2,FALSE)))</f>
        <v/>
      </c>
      <c r="O3981" s="1" t="str">
        <f>IF(ISBLANK($C3981),"",IF(ISNA(VLOOKUP($L3981,'result messages'!$H$3:$L$11,3,FALSE)),VLOOKUP($M3981,'result messages'!$H$3:$L$11,3,FALSE),VLOOKUP($L3981,'result messages'!$H$3:$L$11,3,FALSE)))</f>
        <v/>
      </c>
      <c r="P3981" s="1" t="str">
        <f>IF(ISBLANK($C3981),"",IF(ISNA(VLOOKUP($L3981,'result messages'!$H$3:$L$11,4,FALSE)),VLOOKUP($M3981,'result messages'!$H$3:$L$11,4,FALSE),VLOOKUP($L3981,'result messages'!$H$3:$L$11,4,FALSE)))</f>
        <v/>
      </c>
      <c r="Q3981" s="1" t="str">
        <f>IF(ISBLANK($C3981),"",IF(ISNA(VLOOKUP($L3981,'result messages'!$H$3:$L$11,5,FALSE)),VLOOKUP($M3981,'result messages'!$H$3:$L$11,5,FALSE),VLOOKUP($L3981,'result messages'!$H$3:$L$11,5,FALSE)))</f>
        <v/>
      </c>
    </row>
    <row r="3982" spans="1:17">
      <c r="A3982" s="1">
        <v>3979</v>
      </c>
      <c r="B3982" s="1"/>
      <c r="C3982" s="1"/>
      <c r="D3982" s="1"/>
      <c r="E3982" s="6"/>
      <c r="F3982" s="1"/>
      <c r="G3982" s="1" t="str">
        <f>IF(ISNA(VLOOKUP($C3982,'DTEN TCAP Linkage deviceId'!$A$1:$A$20000,1,FALSE)),"No","Yes")</f>
        <v>No</v>
      </c>
      <c r="H3982" s="1" t="str">
        <f>IF(ISNA(VLOOKUP($C3982,'Provisioning Requester'!$F$3:$H$20000,2,FALSE)),"No","Yes")</f>
        <v>No</v>
      </c>
      <c r="I3982" s="1" t="str">
        <f>IF($H3982="Yes",VLOOKUP($C3982,'Provisioning Requester'!$F$3:$H$20000,3,FALSE),"-")</f>
        <v>-</v>
      </c>
      <c r="J3982" s="1" t="str">
        <f>IF(OR(D3982="SVCP", E3982="TRUE"), "No", IF(ISNA(VLOOKUP($C3982,'ProvResponder deviceId'!$A$1:$A$20000,1,FALSE)),"No","Yes"))</f>
        <v>No</v>
      </c>
      <c r="K3982" s="1" t="str">
        <f>IF($J3982="Yes",VLOOKUP($C3982,'ProvResponder deviceId'!$A$1:$C$20000,3,FALSE),"-")</f>
        <v>-</v>
      </c>
      <c r="L3982" s="1" t="str">
        <f t="shared" si="124"/>
        <v/>
      </c>
      <c r="M3982" s="1" t="str">
        <f t="shared" si="125"/>
        <v/>
      </c>
      <c r="N3982" s="1" t="str">
        <f>IF(ISBLANK($C3982),"",IF(ISNA(VLOOKUP($L3982,'result messages'!$H$3:$L$11,2,FALSE)),VLOOKUP($M3982,'result messages'!$H$3:$L$11,2,FALSE),VLOOKUP($L3982,'result messages'!$H$3:$L$11,2,FALSE)))</f>
        <v/>
      </c>
      <c r="O3982" s="1" t="str">
        <f>IF(ISBLANK($C3982),"",IF(ISNA(VLOOKUP($L3982,'result messages'!$H$3:$L$11,3,FALSE)),VLOOKUP($M3982,'result messages'!$H$3:$L$11,3,FALSE),VLOOKUP($L3982,'result messages'!$H$3:$L$11,3,FALSE)))</f>
        <v/>
      </c>
      <c r="P3982" s="1" t="str">
        <f>IF(ISBLANK($C3982),"",IF(ISNA(VLOOKUP($L3982,'result messages'!$H$3:$L$11,4,FALSE)),VLOOKUP($M3982,'result messages'!$H$3:$L$11,4,FALSE),VLOOKUP($L3982,'result messages'!$H$3:$L$11,4,FALSE)))</f>
        <v/>
      </c>
      <c r="Q3982" s="1" t="str">
        <f>IF(ISBLANK($C3982),"",IF(ISNA(VLOOKUP($L3982,'result messages'!$H$3:$L$11,5,FALSE)),VLOOKUP($M3982,'result messages'!$H$3:$L$11,5,FALSE),VLOOKUP($L3982,'result messages'!$H$3:$L$11,5,FALSE)))</f>
        <v/>
      </c>
    </row>
    <row r="3983" spans="1:17">
      <c r="A3983" s="1">
        <v>3980</v>
      </c>
      <c r="B3983" s="1"/>
      <c r="C3983" s="1"/>
      <c r="D3983" s="1"/>
      <c r="E3983" s="6"/>
      <c r="F3983" s="1"/>
      <c r="G3983" s="1" t="str">
        <f>IF(ISNA(VLOOKUP($C3983,'DTEN TCAP Linkage deviceId'!$A$1:$A$20000,1,FALSE)),"No","Yes")</f>
        <v>No</v>
      </c>
      <c r="H3983" s="1" t="str">
        <f>IF(ISNA(VLOOKUP($C3983,'Provisioning Requester'!$F$3:$H$20000,2,FALSE)),"No","Yes")</f>
        <v>No</v>
      </c>
      <c r="I3983" s="1" t="str">
        <f>IF($H3983="Yes",VLOOKUP($C3983,'Provisioning Requester'!$F$3:$H$20000,3,FALSE),"-")</f>
        <v>-</v>
      </c>
      <c r="J3983" s="1" t="str">
        <f>IF(OR(D3983="SVCP", E3983="TRUE"), "No", IF(ISNA(VLOOKUP($C3983,'ProvResponder deviceId'!$A$1:$A$20000,1,FALSE)),"No","Yes"))</f>
        <v>No</v>
      </c>
      <c r="K3983" s="1" t="str">
        <f>IF($J3983="Yes",VLOOKUP($C3983,'ProvResponder deviceId'!$A$1:$C$20000,3,FALSE),"-")</f>
        <v>-</v>
      </c>
      <c r="L3983" s="1" t="str">
        <f t="shared" si="124"/>
        <v/>
      </c>
      <c r="M3983" s="1" t="str">
        <f t="shared" si="125"/>
        <v/>
      </c>
      <c r="N3983" s="1" t="str">
        <f>IF(ISBLANK($C3983),"",IF(ISNA(VLOOKUP($L3983,'result messages'!$H$3:$L$11,2,FALSE)),VLOOKUP($M3983,'result messages'!$H$3:$L$11,2,FALSE),VLOOKUP($L3983,'result messages'!$H$3:$L$11,2,FALSE)))</f>
        <v/>
      </c>
      <c r="O3983" s="1" t="str">
        <f>IF(ISBLANK($C3983),"",IF(ISNA(VLOOKUP($L3983,'result messages'!$H$3:$L$11,3,FALSE)),VLOOKUP($M3983,'result messages'!$H$3:$L$11,3,FALSE),VLOOKUP($L3983,'result messages'!$H$3:$L$11,3,FALSE)))</f>
        <v/>
      </c>
      <c r="P3983" s="1" t="str">
        <f>IF(ISBLANK($C3983),"",IF(ISNA(VLOOKUP($L3983,'result messages'!$H$3:$L$11,4,FALSE)),VLOOKUP($M3983,'result messages'!$H$3:$L$11,4,FALSE),VLOOKUP($L3983,'result messages'!$H$3:$L$11,4,FALSE)))</f>
        <v/>
      </c>
      <c r="Q3983" s="1" t="str">
        <f>IF(ISBLANK($C3983),"",IF(ISNA(VLOOKUP($L3983,'result messages'!$H$3:$L$11,5,FALSE)),VLOOKUP($M3983,'result messages'!$H$3:$L$11,5,FALSE),VLOOKUP($L3983,'result messages'!$H$3:$L$11,5,FALSE)))</f>
        <v/>
      </c>
    </row>
    <row r="3984" spans="1:17">
      <c r="A3984" s="1">
        <v>3981</v>
      </c>
      <c r="B3984" s="1"/>
      <c r="C3984" s="1"/>
      <c r="D3984" s="1"/>
      <c r="E3984" s="6"/>
      <c r="F3984" s="1"/>
      <c r="G3984" s="1" t="str">
        <f>IF(ISNA(VLOOKUP($C3984,'DTEN TCAP Linkage deviceId'!$A$1:$A$20000,1,FALSE)),"No","Yes")</f>
        <v>No</v>
      </c>
      <c r="H3984" s="1" t="str">
        <f>IF(ISNA(VLOOKUP($C3984,'Provisioning Requester'!$F$3:$H$20000,2,FALSE)),"No","Yes")</f>
        <v>No</v>
      </c>
      <c r="I3984" s="1" t="str">
        <f>IF($H3984="Yes",VLOOKUP($C3984,'Provisioning Requester'!$F$3:$H$20000,3,FALSE),"-")</f>
        <v>-</v>
      </c>
      <c r="J3984" s="1" t="str">
        <f>IF(OR(D3984="SVCP", E3984="TRUE"), "No", IF(ISNA(VLOOKUP($C3984,'ProvResponder deviceId'!$A$1:$A$20000,1,FALSE)),"No","Yes"))</f>
        <v>No</v>
      </c>
      <c r="K3984" s="1" t="str">
        <f>IF($J3984="Yes",VLOOKUP($C3984,'ProvResponder deviceId'!$A$1:$C$20000,3,FALSE),"-")</f>
        <v>-</v>
      </c>
      <c r="L3984" s="1" t="str">
        <f t="shared" si="124"/>
        <v/>
      </c>
      <c r="M3984" s="1" t="str">
        <f t="shared" si="125"/>
        <v/>
      </c>
      <c r="N3984" s="1" t="str">
        <f>IF(ISBLANK($C3984),"",IF(ISNA(VLOOKUP($L3984,'result messages'!$H$3:$L$11,2,FALSE)),VLOOKUP($M3984,'result messages'!$H$3:$L$11,2,FALSE),VLOOKUP($L3984,'result messages'!$H$3:$L$11,2,FALSE)))</f>
        <v/>
      </c>
      <c r="O3984" s="1" t="str">
        <f>IF(ISBLANK($C3984),"",IF(ISNA(VLOOKUP($L3984,'result messages'!$H$3:$L$11,3,FALSE)),VLOOKUP($M3984,'result messages'!$H$3:$L$11,3,FALSE),VLOOKUP($L3984,'result messages'!$H$3:$L$11,3,FALSE)))</f>
        <v/>
      </c>
      <c r="P3984" s="1" t="str">
        <f>IF(ISBLANK($C3984),"",IF(ISNA(VLOOKUP($L3984,'result messages'!$H$3:$L$11,4,FALSE)),VLOOKUP($M3984,'result messages'!$H$3:$L$11,4,FALSE),VLOOKUP($L3984,'result messages'!$H$3:$L$11,4,FALSE)))</f>
        <v/>
      </c>
      <c r="Q3984" s="1" t="str">
        <f>IF(ISBLANK($C3984),"",IF(ISNA(VLOOKUP($L3984,'result messages'!$H$3:$L$11,5,FALSE)),VLOOKUP($M3984,'result messages'!$H$3:$L$11,5,FALSE),VLOOKUP($L3984,'result messages'!$H$3:$L$11,5,FALSE)))</f>
        <v/>
      </c>
    </row>
    <row r="3985" spans="1:17">
      <c r="A3985" s="1">
        <v>3982</v>
      </c>
      <c r="B3985" s="1"/>
      <c r="C3985" s="1"/>
      <c r="D3985" s="1"/>
      <c r="E3985" s="6"/>
      <c r="F3985" s="1"/>
      <c r="G3985" s="1" t="str">
        <f>IF(ISNA(VLOOKUP($C3985,'DTEN TCAP Linkage deviceId'!$A$1:$A$20000,1,FALSE)),"No","Yes")</f>
        <v>No</v>
      </c>
      <c r="H3985" s="1" t="str">
        <f>IF(ISNA(VLOOKUP($C3985,'Provisioning Requester'!$F$3:$H$20000,2,FALSE)),"No","Yes")</f>
        <v>No</v>
      </c>
      <c r="I3985" s="1" t="str">
        <f>IF($H3985="Yes",VLOOKUP($C3985,'Provisioning Requester'!$F$3:$H$20000,3,FALSE),"-")</f>
        <v>-</v>
      </c>
      <c r="J3985" s="1" t="str">
        <f>IF(OR(D3985="SVCP", E3985="TRUE"), "No", IF(ISNA(VLOOKUP($C3985,'ProvResponder deviceId'!$A$1:$A$20000,1,FALSE)),"No","Yes"))</f>
        <v>No</v>
      </c>
      <c r="K3985" s="1" t="str">
        <f>IF($J3985="Yes",VLOOKUP($C3985,'ProvResponder deviceId'!$A$1:$C$20000,3,FALSE),"-")</f>
        <v>-</v>
      </c>
      <c r="L3985" s="1" t="str">
        <f t="shared" si="124"/>
        <v/>
      </c>
      <c r="M3985" s="1" t="str">
        <f t="shared" si="125"/>
        <v/>
      </c>
      <c r="N3985" s="1" t="str">
        <f>IF(ISBLANK($C3985),"",IF(ISNA(VLOOKUP($L3985,'result messages'!$H$3:$L$11,2,FALSE)),VLOOKUP($M3985,'result messages'!$H$3:$L$11,2,FALSE),VLOOKUP($L3985,'result messages'!$H$3:$L$11,2,FALSE)))</f>
        <v/>
      </c>
      <c r="O3985" s="1" t="str">
        <f>IF(ISBLANK($C3985),"",IF(ISNA(VLOOKUP($L3985,'result messages'!$H$3:$L$11,3,FALSE)),VLOOKUP($M3985,'result messages'!$H$3:$L$11,3,FALSE),VLOOKUP($L3985,'result messages'!$H$3:$L$11,3,FALSE)))</f>
        <v/>
      </c>
      <c r="P3985" s="1" t="str">
        <f>IF(ISBLANK($C3985),"",IF(ISNA(VLOOKUP($L3985,'result messages'!$H$3:$L$11,4,FALSE)),VLOOKUP($M3985,'result messages'!$H$3:$L$11,4,FALSE),VLOOKUP($L3985,'result messages'!$H$3:$L$11,4,FALSE)))</f>
        <v/>
      </c>
      <c r="Q3985" s="1" t="str">
        <f>IF(ISBLANK($C3985),"",IF(ISNA(VLOOKUP($L3985,'result messages'!$H$3:$L$11,5,FALSE)),VLOOKUP($M3985,'result messages'!$H$3:$L$11,5,FALSE),VLOOKUP($L3985,'result messages'!$H$3:$L$11,5,FALSE)))</f>
        <v/>
      </c>
    </row>
    <row r="3986" spans="1:17">
      <c r="A3986" s="1">
        <v>3983</v>
      </c>
      <c r="B3986" s="1"/>
      <c r="C3986" s="1"/>
      <c r="D3986" s="1"/>
      <c r="E3986" s="6"/>
      <c r="F3986" s="1"/>
      <c r="G3986" s="1" t="str">
        <f>IF(ISNA(VLOOKUP($C3986,'DTEN TCAP Linkage deviceId'!$A$1:$A$20000,1,FALSE)),"No","Yes")</f>
        <v>No</v>
      </c>
      <c r="H3986" s="1" t="str">
        <f>IF(ISNA(VLOOKUP($C3986,'Provisioning Requester'!$F$3:$H$20000,2,FALSE)),"No","Yes")</f>
        <v>No</v>
      </c>
      <c r="I3986" s="1" t="str">
        <f>IF($H3986="Yes",VLOOKUP($C3986,'Provisioning Requester'!$F$3:$H$20000,3,FALSE),"-")</f>
        <v>-</v>
      </c>
      <c r="J3986" s="1" t="str">
        <f>IF(OR(D3986="SVCP", E3986="TRUE"), "No", IF(ISNA(VLOOKUP($C3986,'ProvResponder deviceId'!$A$1:$A$20000,1,FALSE)),"No","Yes"))</f>
        <v>No</v>
      </c>
      <c r="K3986" s="1" t="str">
        <f>IF($J3986="Yes",VLOOKUP($C3986,'ProvResponder deviceId'!$A$1:$C$20000,3,FALSE),"-")</f>
        <v>-</v>
      </c>
      <c r="L3986" s="1" t="str">
        <f t="shared" si="124"/>
        <v/>
      </c>
      <c r="M3986" s="1" t="str">
        <f t="shared" si="125"/>
        <v/>
      </c>
      <c r="N3986" s="1" t="str">
        <f>IF(ISBLANK($C3986),"",IF(ISNA(VLOOKUP($L3986,'result messages'!$H$3:$L$11,2,FALSE)),VLOOKUP($M3986,'result messages'!$H$3:$L$11,2,FALSE),VLOOKUP($L3986,'result messages'!$H$3:$L$11,2,FALSE)))</f>
        <v/>
      </c>
      <c r="O3986" s="1" t="str">
        <f>IF(ISBLANK($C3986),"",IF(ISNA(VLOOKUP($L3986,'result messages'!$H$3:$L$11,3,FALSE)),VLOOKUP($M3986,'result messages'!$H$3:$L$11,3,FALSE),VLOOKUP($L3986,'result messages'!$H$3:$L$11,3,FALSE)))</f>
        <v/>
      </c>
      <c r="P3986" s="1" t="str">
        <f>IF(ISBLANK($C3986),"",IF(ISNA(VLOOKUP($L3986,'result messages'!$H$3:$L$11,4,FALSE)),VLOOKUP($M3986,'result messages'!$H$3:$L$11,4,FALSE),VLOOKUP($L3986,'result messages'!$H$3:$L$11,4,FALSE)))</f>
        <v/>
      </c>
      <c r="Q3986" s="1" t="str">
        <f>IF(ISBLANK($C3986),"",IF(ISNA(VLOOKUP($L3986,'result messages'!$H$3:$L$11,5,FALSE)),VLOOKUP($M3986,'result messages'!$H$3:$L$11,5,FALSE),VLOOKUP($L3986,'result messages'!$H$3:$L$11,5,FALSE)))</f>
        <v/>
      </c>
    </row>
    <row r="3987" spans="1:17">
      <c r="A3987" s="1">
        <v>3984</v>
      </c>
      <c r="B3987" s="1"/>
      <c r="C3987" s="1"/>
      <c r="D3987" s="1"/>
      <c r="E3987" s="6"/>
      <c r="F3987" s="1"/>
      <c r="G3987" s="1" t="str">
        <f>IF(ISNA(VLOOKUP($C3987,'DTEN TCAP Linkage deviceId'!$A$1:$A$20000,1,FALSE)),"No","Yes")</f>
        <v>No</v>
      </c>
      <c r="H3987" s="1" t="str">
        <f>IF(ISNA(VLOOKUP($C3987,'Provisioning Requester'!$F$3:$H$20000,2,FALSE)),"No","Yes")</f>
        <v>No</v>
      </c>
      <c r="I3987" s="1" t="str">
        <f>IF($H3987="Yes",VLOOKUP($C3987,'Provisioning Requester'!$F$3:$H$20000,3,FALSE),"-")</f>
        <v>-</v>
      </c>
      <c r="J3987" s="1" t="str">
        <f>IF(OR(D3987="SVCP", E3987="TRUE"), "No", IF(ISNA(VLOOKUP($C3987,'ProvResponder deviceId'!$A$1:$A$20000,1,FALSE)),"No","Yes"))</f>
        <v>No</v>
      </c>
      <c r="K3987" s="1" t="str">
        <f>IF($J3987="Yes",VLOOKUP($C3987,'ProvResponder deviceId'!$A$1:$C$20000,3,FALSE),"-")</f>
        <v>-</v>
      </c>
      <c r="L3987" s="1" t="str">
        <f t="shared" si="124"/>
        <v/>
      </c>
      <c r="M3987" s="1" t="str">
        <f t="shared" si="125"/>
        <v/>
      </c>
      <c r="N3987" s="1" t="str">
        <f>IF(ISBLANK($C3987),"",IF(ISNA(VLOOKUP($L3987,'result messages'!$H$3:$L$11,2,FALSE)),VLOOKUP($M3987,'result messages'!$H$3:$L$11,2,FALSE),VLOOKUP($L3987,'result messages'!$H$3:$L$11,2,FALSE)))</f>
        <v/>
      </c>
      <c r="O3987" s="1" t="str">
        <f>IF(ISBLANK($C3987),"",IF(ISNA(VLOOKUP($L3987,'result messages'!$H$3:$L$11,3,FALSE)),VLOOKUP($M3987,'result messages'!$H$3:$L$11,3,FALSE),VLOOKUP($L3987,'result messages'!$H$3:$L$11,3,FALSE)))</f>
        <v/>
      </c>
      <c r="P3987" s="1" t="str">
        <f>IF(ISBLANK($C3987),"",IF(ISNA(VLOOKUP($L3987,'result messages'!$H$3:$L$11,4,FALSE)),VLOOKUP($M3987,'result messages'!$H$3:$L$11,4,FALSE),VLOOKUP($L3987,'result messages'!$H$3:$L$11,4,FALSE)))</f>
        <v/>
      </c>
      <c r="Q3987" s="1" t="str">
        <f>IF(ISBLANK($C3987),"",IF(ISNA(VLOOKUP($L3987,'result messages'!$H$3:$L$11,5,FALSE)),VLOOKUP($M3987,'result messages'!$H$3:$L$11,5,FALSE),VLOOKUP($L3987,'result messages'!$H$3:$L$11,5,FALSE)))</f>
        <v/>
      </c>
    </row>
    <row r="3988" spans="1:17">
      <c r="A3988" s="1">
        <v>3985</v>
      </c>
      <c r="B3988" s="1"/>
      <c r="C3988" s="1"/>
      <c r="D3988" s="1"/>
      <c r="E3988" s="6"/>
      <c r="F3988" s="1"/>
      <c r="G3988" s="1" t="str">
        <f>IF(ISNA(VLOOKUP($C3988,'DTEN TCAP Linkage deviceId'!$A$1:$A$20000,1,FALSE)),"No","Yes")</f>
        <v>No</v>
      </c>
      <c r="H3988" s="1" t="str">
        <f>IF(ISNA(VLOOKUP($C3988,'Provisioning Requester'!$F$3:$H$20000,2,FALSE)),"No","Yes")</f>
        <v>No</v>
      </c>
      <c r="I3988" s="1" t="str">
        <f>IF($H3988="Yes",VLOOKUP($C3988,'Provisioning Requester'!$F$3:$H$20000,3,FALSE),"-")</f>
        <v>-</v>
      </c>
      <c r="J3988" s="1" t="str">
        <f>IF(OR(D3988="SVCP", E3988="TRUE"), "No", IF(ISNA(VLOOKUP($C3988,'ProvResponder deviceId'!$A$1:$A$20000,1,FALSE)),"No","Yes"))</f>
        <v>No</v>
      </c>
      <c r="K3988" s="1" t="str">
        <f>IF($J3988="Yes",VLOOKUP($C3988,'ProvResponder deviceId'!$A$1:$C$20000,3,FALSE),"-")</f>
        <v>-</v>
      </c>
      <c r="L3988" s="1" t="str">
        <f t="shared" si="124"/>
        <v/>
      </c>
      <c r="M3988" s="1" t="str">
        <f t="shared" si="125"/>
        <v/>
      </c>
      <c r="N3988" s="1" t="str">
        <f>IF(ISBLANK($C3988),"",IF(ISNA(VLOOKUP($L3988,'result messages'!$H$3:$L$11,2,FALSE)),VLOOKUP($M3988,'result messages'!$H$3:$L$11,2,FALSE),VLOOKUP($L3988,'result messages'!$H$3:$L$11,2,FALSE)))</f>
        <v/>
      </c>
      <c r="O3988" s="1" t="str">
        <f>IF(ISBLANK($C3988),"",IF(ISNA(VLOOKUP($L3988,'result messages'!$H$3:$L$11,3,FALSE)),VLOOKUP($M3988,'result messages'!$H$3:$L$11,3,FALSE),VLOOKUP($L3988,'result messages'!$H$3:$L$11,3,FALSE)))</f>
        <v/>
      </c>
      <c r="P3988" s="1" t="str">
        <f>IF(ISBLANK($C3988),"",IF(ISNA(VLOOKUP($L3988,'result messages'!$H$3:$L$11,4,FALSE)),VLOOKUP($M3988,'result messages'!$H$3:$L$11,4,FALSE),VLOOKUP($L3988,'result messages'!$H$3:$L$11,4,FALSE)))</f>
        <v/>
      </c>
      <c r="Q3988" s="1" t="str">
        <f>IF(ISBLANK($C3988),"",IF(ISNA(VLOOKUP($L3988,'result messages'!$H$3:$L$11,5,FALSE)),VLOOKUP($M3988,'result messages'!$H$3:$L$11,5,FALSE),VLOOKUP($L3988,'result messages'!$H$3:$L$11,5,FALSE)))</f>
        <v/>
      </c>
    </row>
    <row r="3989" spans="1:17">
      <c r="A3989" s="1">
        <v>3986</v>
      </c>
      <c r="B3989" s="1"/>
      <c r="C3989" s="1"/>
      <c r="D3989" s="1"/>
      <c r="E3989" s="6"/>
      <c r="F3989" s="1"/>
      <c r="G3989" s="1" t="str">
        <f>IF(ISNA(VLOOKUP($C3989,'DTEN TCAP Linkage deviceId'!$A$1:$A$20000,1,FALSE)),"No","Yes")</f>
        <v>No</v>
      </c>
      <c r="H3989" s="1" t="str">
        <f>IF(ISNA(VLOOKUP($C3989,'Provisioning Requester'!$F$3:$H$20000,2,FALSE)),"No","Yes")</f>
        <v>No</v>
      </c>
      <c r="I3989" s="1" t="str">
        <f>IF($H3989="Yes",VLOOKUP($C3989,'Provisioning Requester'!$F$3:$H$20000,3,FALSE),"-")</f>
        <v>-</v>
      </c>
      <c r="J3989" s="1" t="str">
        <f>IF(OR(D3989="SVCP", E3989="TRUE"), "No", IF(ISNA(VLOOKUP($C3989,'ProvResponder deviceId'!$A$1:$A$20000,1,FALSE)),"No","Yes"))</f>
        <v>No</v>
      </c>
      <c r="K3989" s="1" t="str">
        <f>IF($J3989="Yes",VLOOKUP($C3989,'ProvResponder deviceId'!$A$1:$C$20000,3,FALSE),"-")</f>
        <v>-</v>
      </c>
      <c r="L3989" s="1" t="str">
        <f t="shared" si="124"/>
        <v/>
      </c>
      <c r="M3989" s="1" t="str">
        <f t="shared" si="125"/>
        <v/>
      </c>
      <c r="N3989" s="1" t="str">
        <f>IF(ISBLANK($C3989),"",IF(ISNA(VLOOKUP($L3989,'result messages'!$H$3:$L$11,2,FALSE)),VLOOKUP($M3989,'result messages'!$H$3:$L$11,2,FALSE),VLOOKUP($L3989,'result messages'!$H$3:$L$11,2,FALSE)))</f>
        <v/>
      </c>
      <c r="O3989" s="1" t="str">
        <f>IF(ISBLANK($C3989),"",IF(ISNA(VLOOKUP($L3989,'result messages'!$H$3:$L$11,3,FALSE)),VLOOKUP($M3989,'result messages'!$H$3:$L$11,3,FALSE),VLOOKUP($L3989,'result messages'!$H$3:$L$11,3,FALSE)))</f>
        <v/>
      </c>
      <c r="P3989" s="1" t="str">
        <f>IF(ISBLANK($C3989),"",IF(ISNA(VLOOKUP($L3989,'result messages'!$H$3:$L$11,4,FALSE)),VLOOKUP($M3989,'result messages'!$H$3:$L$11,4,FALSE),VLOOKUP($L3989,'result messages'!$H$3:$L$11,4,FALSE)))</f>
        <v/>
      </c>
      <c r="Q3989" s="1" t="str">
        <f>IF(ISBLANK($C3989),"",IF(ISNA(VLOOKUP($L3989,'result messages'!$H$3:$L$11,5,FALSE)),VLOOKUP($M3989,'result messages'!$H$3:$L$11,5,FALSE),VLOOKUP($L3989,'result messages'!$H$3:$L$11,5,FALSE)))</f>
        <v/>
      </c>
    </row>
    <row r="3990" spans="1:17">
      <c r="A3990" s="1">
        <v>3987</v>
      </c>
      <c r="B3990" s="1"/>
      <c r="C3990" s="1"/>
      <c r="D3990" s="1"/>
      <c r="E3990" s="6"/>
      <c r="F3990" s="1"/>
      <c r="G3990" s="1" t="str">
        <f>IF(ISNA(VLOOKUP($C3990,'DTEN TCAP Linkage deviceId'!$A$1:$A$20000,1,FALSE)),"No","Yes")</f>
        <v>No</v>
      </c>
      <c r="H3990" s="1" t="str">
        <f>IF(ISNA(VLOOKUP($C3990,'Provisioning Requester'!$F$3:$H$20000,2,FALSE)),"No","Yes")</f>
        <v>No</v>
      </c>
      <c r="I3990" s="1" t="str">
        <f>IF($H3990="Yes",VLOOKUP($C3990,'Provisioning Requester'!$F$3:$H$20000,3,FALSE),"-")</f>
        <v>-</v>
      </c>
      <c r="J3990" s="1" t="str">
        <f>IF(OR(D3990="SVCP", E3990="TRUE"), "No", IF(ISNA(VLOOKUP($C3990,'ProvResponder deviceId'!$A$1:$A$20000,1,FALSE)),"No","Yes"))</f>
        <v>No</v>
      </c>
      <c r="K3990" s="1" t="str">
        <f>IF($J3990="Yes",VLOOKUP($C3990,'ProvResponder deviceId'!$A$1:$C$20000,3,FALSE),"-")</f>
        <v>-</v>
      </c>
      <c r="L3990" s="1" t="str">
        <f t="shared" si="124"/>
        <v/>
      </c>
      <c r="M3990" s="1" t="str">
        <f t="shared" si="125"/>
        <v/>
      </c>
      <c r="N3990" s="1" t="str">
        <f>IF(ISBLANK($C3990),"",IF(ISNA(VLOOKUP($L3990,'result messages'!$H$3:$L$11,2,FALSE)),VLOOKUP($M3990,'result messages'!$H$3:$L$11,2,FALSE),VLOOKUP($L3990,'result messages'!$H$3:$L$11,2,FALSE)))</f>
        <v/>
      </c>
      <c r="O3990" s="1" t="str">
        <f>IF(ISBLANK($C3990),"",IF(ISNA(VLOOKUP($L3990,'result messages'!$H$3:$L$11,3,FALSE)),VLOOKUP($M3990,'result messages'!$H$3:$L$11,3,FALSE),VLOOKUP($L3990,'result messages'!$H$3:$L$11,3,FALSE)))</f>
        <v/>
      </c>
      <c r="P3990" s="1" t="str">
        <f>IF(ISBLANK($C3990),"",IF(ISNA(VLOOKUP($L3990,'result messages'!$H$3:$L$11,4,FALSE)),VLOOKUP($M3990,'result messages'!$H$3:$L$11,4,FALSE),VLOOKUP($L3990,'result messages'!$H$3:$L$11,4,FALSE)))</f>
        <v/>
      </c>
      <c r="Q3990" s="1" t="str">
        <f>IF(ISBLANK($C3990),"",IF(ISNA(VLOOKUP($L3990,'result messages'!$H$3:$L$11,5,FALSE)),VLOOKUP($M3990,'result messages'!$H$3:$L$11,5,FALSE),VLOOKUP($L3990,'result messages'!$H$3:$L$11,5,FALSE)))</f>
        <v/>
      </c>
    </row>
    <row r="3991" spans="1:17">
      <c r="A3991" s="1">
        <v>3988</v>
      </c>
      <c r="B3991" s="1"/>
      <c r="C3991" s="1"/>
      <c r="D3991" s="1"/>
      <c r="E3991" s="6"/>
      <c r="F3991" s="1"/>
      <c r="G3991" s="1" t="str">
        <f>IF(ISNA(VLOOKUP($C3991,'DTEN TCAP Linkage deviceId'!$A$1:$A$20000,1,FALSE)),"No","Yes")</f>
        <v>No</v>
      </c>
      <c r="H3991" s="1" t="str">
        <f>IF(ISNA(VLOOKUP($C3991,'Provisioning Requester'!$F$3:$H$20000,2,FALSE)),"No","Yes")</f>
        <v>No</v>
      </c>
      <c r="I3991" s="1" t="str">
        <f>IF($H3991="Yes",VLOOKUP($C3991,'Provisioning Requester'!$F$3:$H$20000,3,FALSE),"-")</f>
        <v>-</v>
      </c>
      <c r="J3991" s="1" t="str">
        <f>IF(OR(D3991="SVCP", E3991="TRUE"), "No", IF(ISNA(VLOOKUP($C3991,'ProvResponder deviceId'!$A$1:$A$20000,1,FALSE)),"No","Yes"))</f>
        <v>No</v>
      </c>
      <c r="K3991" s="1" t="str">
        <f>IF($J3991="Yes",VLOOKUP($C3991,'ProvResponder deviceId'!$A$1:$C$20000,3,FALSE),"-")</f>
        <v>-</v>
      </c>
      <c r="L3991" s="1" t="str">
        <f t="shared" si="124"/>
        <v/>
      </c>
      <c r="M3991" s="1" t="str">
        <f t="shared" si="125"/>
        <v/>
      </c>
      <c r="N3991" s="1" t="str">
        <f>IF(ISBLANK($C3991),"",IF(ISNA(VLOOKUP($L3991,'result messages'!$H$3:$L$11,2,FALSE)),VLOOKUP($M3991,'result messages'!$H$3:$L$11,2,FALSE),VLOOKUP($L3991,'result messages'!$H$3:$L$11,2,FALSE)))</f>
        <v/>
      </c>
      <c r="O3991" s="1" t="str">
        <f>IF(ISBLANK($C3991),"",IF(ISNA(VLOOKUP($L3991,'result messages'!$H$3:$L$11,3,FALSE)),VLOOKUP($M3991,'result messages'!$H$3:$L$11,3,FALSE),VLOOKUP($L3991,'result messages'!$H$3:$L$11,3,FALSE)))</f>
        <v/>
      </c>
      <c r="P3991" s="1" t="str">
        <f>IF(ISBLANK($C3991),"",IF(ISNA(VLOOKUP($L3991,'result messages'!$H$3:$L$11,4,FALSE)),VLOOKUP($M3991,'result messages'!$H$3:$L$11,4,FALSE),VLOOKUP($L3991,'result messages'!$H$3:$L$11,4,FALSE)))</f>
        <v/>
      </c>
      <c r="Q3991" s="1" t="str">
        <f>IF(ISBLANK($C3991),"",IF(ISNA(VLOOKUP($L3991,'result messages'!$H$3:$L$11,5,FALSE)),VLOOKUP($M3991,'result messages'!$H$3:$L$11,5,FALSE),VLOOKUP($L3991,'result messages'!$H$3:$L$11,5,FALSE)))</f>
        <v/>
      </c>
    </row>
    <row r="3992" spans="1:17">
      <c r="A3992" s="1">
        <v>3989</v>
      </c>
      <c r="B3992" s="1"/>
      <c r="C3992" s="1"/>
      <c r="D3992" s="1"/>
      <c r="E3992" s="6"/>
      <c r="F3992" s="1"/>
      <c r="G3992" s="1" t="str">
        <f>IF(ISNA(VLOOKUP($C3992,'DTEN TCAP Linkage deviceId'!$A$1:$A$20000,1,FALSE)),"No","Yes")</f>
        <v>No</v>
      </c>
      <c r="H3992" s="1" t="str">
        <f>IF(ISNA(VLOOKUP($C3992,'Provisioning Requester'!$F$3:$H$20000,2,FALSE)),"No","Yes")</f>
        <v>No</v>
      </c>
      <c r="I3992" s="1" t="str">
        <f>IF($H3992="Yes",VLOOKUP($C3992,'Provisioning Requester'!$F$3:$H$20000,3,FALSE),"-")</f>
        <v>-</v>
      </c>
      <c r="J3992" s="1" t="str">
        <f>IF(OR(D3992="SVCP", E3992="TRUE"), "No", IF(ISNA(VLOOKUP($C3992,'ProvResponder deviceId'!$A$1:$A$20000,1,FALSE)),"No","Yes"))</f>
        <v>No</v>
      </c>
      <c r="K3992" s="1" t="str">
        <f>IF($J3992="Yes",VLOOKUP($C3992,'ProvResponder deviceId'!$A$1:$C$20000,3,FALSE),"-")</f>
        <v>-</v>
      </c>
      <c r="L3992" s="1" t="str">
        <f t="shared" si="124"/>
        <v/>
      </c>
      <c r="M3992" s="1" t="str">
        <f t="shared" si="125"/>
        <v/>
      </c>
      <c r="N3992" s="1" t="str">
        <f>IF(ISBLANK($C3992),"",IF(ISNA(VLOOKUP($L3992,'result messages'!$H$3:$L$11,2,FALSE)),VLOOKUP($M3992,'result messages'!$H$3:$L$11,2,FALSE),VLOOKUP($L3992,'result messages'!$H$3:$L$11,2,FALSE)))</f>
        <v/>
      </c>
      <c r="O3992" s="1" t="str">
        <f>IF(ISBLANK($C3992),"",IF(ISNA(VLOOKUP($L3992,'result messages'!$H$3:$L$11,3,FALSE)),VLOOKUP($M3992,'result messages'!$H$3:$L$11,3,FALSE),VLOOKUP($L3992,'result messages'!$H$3:$L$11,3,FALSE)))</f>
        <v/>
      </c>
      <c r="P3992" s="1" t="str">
        <f>IF(ISBLANK($C3992),"",IF(ISNA(VLOOKUP($L3992,'result messages'!$H$3:$L$11,4,FALSE)),VLOOKUP($M3992,'result messages'!$H$3:$L$11,4,FALSE),VLOOKUP($L3992,'result messages'!$H$3:$L$11,4,FALSE)))</f>
        <v/>
      </c>
      <c r="Q3992" s="1" t="str">
        <f>IF(ISBLANK($C3992),"",IF(ISNA(VLOOKUP($L3992,'result messages'!$H$3:$L$11,5,FALSE)),VLOOKUP($M3992,'result messages'!$H$3:$L$11,5,FALSE),VLOOKUP($L3992,'result messages'!$H$3:$L$11,5,FALSE)))</f>
        <v/>
      </c>
    </row>
    <row r="3993" spans="1:17">
      <c r="A3993" s="1">
        <v>3990</v>
      </c>
      <c r="B3993" s="1"/>
      <c r="C3993" s="1"/>
      <c r="D3993" s="1"/>
      <c r="E3993" s="6"/>
      <c r="F3993" s="1"/>
      <c r="G3993" s="1" t="str">
        <f>IF(ISNA(VLOOKUP($C3993,'DTEN TCAP Linkage deviceId'!$A$1:$A$20000,1,FALSE)),"No","Yes")</f>
        <v>No</v>
      </c>
      <c r="H3993" s="1" t="str">
        <f>IF(ISNA(VLOOKUP($C3993,'Provisioning Requester'!$F$3:$H$20000,2,FALSE)),"No","Yes")</f>
        <v>No</v>
      </c>
      <c r="I3993" s="1" t="str">
        <f>IF($H3993="Yes",VLOOKUP($C3993,'Provisioning Requester'!$F$3:$H$20000,3,FALSE),"-")</f>
        <v>-</v>
      </c>
      <c r="J3993" s="1" t="str">
        <f>IF(OR(D3993="SVCP", E3993="TRUE"), "No", IF(ISNA(VLOOKUP($C3993,'ProvResponder deviceId'!$A$1:$A$20000,1,FALSE)),"No","Yes"))</f>
        <v>No</v>
      </c>
      <c r="K3993" s="1" t="str">
        <f>IF($J3993="Yes",VLOOKUP($C3993,'ProvResponder deviceId'!$A$1:$C$20000,3,FALSE),"-")</f>
        <v>-</v>
      </c>
      <c r="L3993" s="1" t="str">
        <f t="shared" si="124"/>
        <v/>
      </c>
      <c r="M3993" s="1" t="str">
        <f t="shared" si="125"/>
        <v/>
      </c>
      <c r="N3993" s="1" t="str">
        <f>IF(ISBLANK($C3993),"",IF(ISNA(VLOOKUP($L3993,'result messages'!$H$3:$L$11,2,FALSE)),VLOOKUP($M3993,'result messages'!$H$3:$L$11,2,FALSE),VLOOKUP($L3993,'result messages'!$H$3:$L$11,2,FALSE)))</f>
        <v/>
      </c>
      <c r="O3993" s="1" t="str">
        <f>IF(ISBLANK($C3993),"",IF(ISNA(VLOOKUP($L3993,'result messages'!$H$3:$L$11,3,FALSE)),VLOOKUP($M3993,'result messages'!$H$3:$L$11,3,FALSE),VLOOKUP($L3993,'result messages'!$H$3:$L$11,3,FALSE)))</f>
        <v/>
      </c>
      <c r="P3993" s="1" t="str">
        <f>IF(ISBLANK($C3993),"",IF(ISNA(VLOOKUP($L3993,'result messages'!$H$3:$L$11,4,FALSE)),VLOOKUP($M3993,'result messages'!$H$3:$L$11,4,FALSE),VLOOKUP($L3993,'result messages'!$H$3:$L$11,4,FALSE)))</f>
        <v/>
      </c>
      <c r="Q3993" s="1" t="str">
        <f>IF(ISBLANK($C3993),"",IF(ISNA(VLOOKUP($L3993,'result messages'!$H$3:$L$11,5,FALSE)),VLOOKUP($M3993,'result messages'!$H$3:$L$11,5,FALSE),VLOOKUP($L3993,'result messages'!$H$3:$L$11,5,FALSE)))</f>
        <v/>
      </c>
    </row>
    <row r="3994" spans="1:17">
      <c r="A3994" s="1">
        <v>3991</v>
      </c>
      <c r="B3994" s="1"/>
      <c r="C3994" s="1"/>
      <c r="D3994" s="1"/>
      <c r="E3994" s="6"/>
      <c r="F3994" s="1"/>
      <c r="G3994" s="1" t="str">
        <f>IF(ISNA(VLOOKUP($C3994,'DTEN TCAP Linkage deviceId'!$A$1:$A$20000,1,FALSE)),"No","Yes")</f>
        <v>No</v>
      </c>
      <c r="H3994" s="1" t="str">
        <f>IF(ISNA(VLOOKUP($C3994,'Provisioning Requester'!$F$3:$H$20000,2,FALSE)),"No","Yes")</f>
        <v>No</v>
      </c>
      <c r="I3994" s="1" t="str">
        <f>IF($H3994="Yes",VLOOKUP($C3994,'Provisioning Requester'!$F$3:$H$20000,3,FALSE),"-")</f>
        <v>-</v>
      </c>
      <c r="J3994" s="1" t="str">
        <f>IF(OR(D3994="SVCP", E3994="TRUE"), "No", IF(ISNA(VLOOKUP($C3994,'ProvResponder deviceId'!$A$1:$A$20000,1,FALSE)),"No","Yes"))</f>
        <v>No</v>
      </c>
      <c r="K3994" s="1" t="str">
        <f>IF($J3994="Yes",VLOOKUP($C3994,'ProvResponder deviceId'!$A$1:$C$20000,3,FALSE),"-")</f>
        <v>-</v>
      </c>
      <c r="L3994" s="1" t="str">
        <f t="shared" si="124"/>
        <v/>
      </c>
      <c r="M3994" s="1" t="str">
        <f t="shared" si="125"/>
        <v/>
      </c>
      <c r="N3994" s="1" t="str">
        <f>IF(ISBLANK($C3994),"",IF(ISNA(VLOOKUP($L3994,'result messages'!$H$3:$L$11,2,FALSE)),VLOOKUP($M3994,'result messages'!$H$3:$L$11,2,FALSE),VLOOKUP($L3994,'result messages'!$H$3:$L$11,2,FALSE)))</f>
        <v/>
      </c>
      <c r="O3994" s="1" t="str">
        <f>IF(ISBLANK($C3994),"",IF(ISNA(VLOOKUP($L3994,'result messages'!$H$3:$L$11,3,FALSE)),VLOOKUP($M3994,'result messages'!$H$3:$L$11,3,FALSE),VLOOKUP($L3994,'result messages'!$H$3:$L$11,3,FALSE)))</f>
        <v/>
      </c>
      <c r="P3994" s="1" t="str">
        <f>IF(ISBLANK($C3994),"",IF(ISNA(VLOOKUP($L3994,'result messages'!$H$3:$L$11,4,FALSE)),VLOOKUP($M3994,'result messages'!$H$3:$L$11,4,FALSE),VLOOKUP($L3994,'result messages'!$H$3:$L$11,4,FALSE)))</f>
        <v/>
      </c>
      <c r="Q3994" s="1" t="str">
        <f>IF(ISBLANK($C3994),"",IF(ISNA(VLOOKUP($L3994,'result messages'!$H$3:$L$11,5,FALSE)),VLOOKUP($M3994,'result messages'!$H$3:$L$11,5,FALSE),VLOOKUP($L3994,'result messages'!$H$3:$L$11,5,FALSE)))</f>
        <v/>
      </c>
    </row>
    <row r="3995" spans="1:17">
      <c r="A3995" s="1">
        <v>3992</v>
      </c>
      <c r="B3995" s="1"/>
      <c r="C3995" s="1"/>
      <c r="D3995" s="1"/>
      <c r="E3995" s="6"/>
      <c r="F3995" s="1"/>
      <c r="G3995" s="1" t="str">
        <f>IF(ISNA(VLOOKUP($C3995,'DTEN TCAP Linkage deviceId'!$A$1:$A$20000,1,FALSE)),"No","Yes")</f>
        <v>No</v>
      </c>
      <c r="H3995" s="1" t="str">
        <f>IF(ISNA(VLOOKUP($C3995,'Provisioning Requester'!$F$3:$H$20000,2,FALSE)),"No","Yes")</f>
        <v>No</v>
      </c>
      <c r="I3995" s="1" t="str">
        <f>IF($H3995="Yes",VLOOKUP($C3995,'Provisioning Requester'!$F$3:$H$20000,3,FALSE),"-")</f>
        <v>-</v>
      </c>
      <c r="J3995" s="1" t="str">
        <f>IF(OR(D3995="SVCP", E3995="TRUE"), "No", IF(ISNA(VLOOKUP($C3995,'ProvResponder deviceId'!$A$1:$A$20000,1,FALSE)),"No","Yes"))</f>
        <v>No</v>
      </c>
      <c r="K3995" s="1" t="str">
        <f>IF($J3995="Yes",VLOOKUP($C3995,'ProvResponder deviceId'!$A$1:$C$20000,3,FALSE),"-")</f>
        <v>-</v>
      </c>
      <c r="L3995" s="1" t="str">
        <f t="shared" si="124"/>
        <v/>
      </c>
      <c r="M3995" s="1" t="str">
        <f t="shared" si="125"/>
        <v/>
      </c>
      <c r="N3995" s="1" t="str">
        <f>IF(ISBLANK($C3995),"",IF(ISNA(VLOOKUP($L3995,'result messages'!$H$3:$L$11,2,FALSE)),VLOOKUP($M3995,'result messages'!$H$3:$L$11,2,FALSE),VLOOKUP($L3995,'result messages'!$H$3:$L$11,2,FALSE)))</f>
        <v/>
      </c>
      <c r="O3995" s="1" t="str">
        <f>IF(ISBLANK($C3995),"",IF(ISNA(VLOOKUP($L3995,'result messages'!$H$3:$L$11,3,FALSE)),VLOOKUP($M3995,'result messages'!$H$3:$L$11,3,FALSE),VLOOKUP($L3995,'result messages'!$H$3:$L$11,3,FALSE)))</f>
        <v/>
      </c>
      <c r="P3995" s="1" t="str">
        <f>IF(ISBLANK($C3995),"",IF(ISNA(VLOOKUP($L3995,'result messages'!$H$3:$L$11,4,FALSE)),VLOOKUP($M3995,'result messages'!$H$3:$L$11,4,FALSE),VLOOKUP($L3995,'result messages'!$H$3:$L$11,4,FALSE)))</f>
        <v/>
      </c>
      <c r="Q3995" s="1" t="str">
        <f>IF(ISBLANK($C3995),"",IF(ISNA(VLOOKUP($L3995,'result messages'!$H$3:$L$11,5,FALSE)),VLOOKUP($M3995,'result messages'!$H$3:$L$11,5,FALSE),VLOOKUP($L3995,'result messages'!$H$3:$L$11,5,FALSE)))</f>
        <v/>
      </c>
    </row>
    <row r="3996" spans="1:17">
      <c r="A3996" s="1">
        <v>3993</v>
      </c>
      <c r="B3996" s="1"/>
      <c r="C3996" s="1"/>
      <c r="D3996" s="1"/>
      <c r="E3996" s="6"/>
      <c r="F3996" s="1"/>
      <c r="G3996" s="1" t="str">
        <f>IF(ISNA(VLOOKUP($C3996,'DTEN TCAP Linkage deviceId'!$A$1:$A$20000,1,FALSE)),"No","Yes")</f>
        <v>No</v>
      </c>
      <c r="H3996" s="1" t="str">
        <f>IF(ISNA(VLOOKUP($C3996,'Provisioning Requester'!$F$3:$H$20000,2,FALSE)),"No","Yes")</f>
        <v>No</v>
      </c>
      <c r="I3996" s="1" t="str">
        <f>IF($H3996="Yes",VLOOKUP($C3996,'Provisioning Requester'!$F$3:$H$20000,3,FALSE),"-")</f>
        <v>-</v>
      </c>
      <c r="J3996" s="1" t="str">
        <f>IF(OR(D3996="SVCP", E3996="TRUE"), "No", IF(ISNA(VLOOKUP($C3996,'ProvResponder deviceId'!$A$1:$A$20000,1,FALSE)),"No","Yes"))</f>
        <v>No</v>
      </c>
      <c r="K3996" s="1" t="str">
        <f>IF($J3996="Yes",VLOOKUP($C3996,'ProvResponder deviceId'!$A$1:$C$20000,3,FALSE),"-")</f>
        <v>-</v>
      </c>
      <c r="L3996" s="1" t="str">
        <f t="shared" si="124"/>
        <v/>
      </c>
      <c r="M3996" s="1" t="str">
        <f t="shared" si="125"/>
        <v/>
      </c>
      <c r="N3996" s="1" t="str">
        <f>IF(ISBLANK($C3996),"",IF(ISNA(VLOOKUP($L3996,'result messages'!$H$3:$L$11,2,FALSE)),VLOOKUP($M3996,'result messages'!$H$3:$L$11,2,FALSE),VLOOKUP($L3996,'result messages'!$H$3:$L$11,2,FALSE)))</f>
        <v/>
      </c>
      <c r="O3996" s="1" t="str">
        <f>IF(ISBLANK($C3996),"",IF(ISNA(VLOOKUP($L3996,'result messages'!$H$3:$L$11,3,FALSE)),VLOOKUP($M3996,'result messages'!$H$3:$L$11,3,FALSE),VLOOKUP($L3996,'result messages'!$H$3:$L$11,3,FALSE)))</f>
        <v/>
      </c>
      <c r="P3996" s="1" t="str">
        <f>IF(ISBLANK($C3996),"",IF(ISNA(VLOOKUP($L3996,'result messages'!$H$3:$L$11,4,FALSE)),VLOOKUP($M3996,'result messages'!$H$3:$L$11,4,FALSE),VLOOKUP($L3996,'result messages'!$H$3:$L$11,4,FALSE)))</f>
        <v/>
      </c>
      <c r="Q3996" s="1" t="str">
        <f>IF(ISBLANK($C3996),"",IF(ISNA(VLOOKUP($L3996,'result messages'!$H$3:$L$11,5,FALSE)),VLOOKUP($M3996,'result messages'!$H$3:$L$11,5,FALSE),VLOOKUP($L3996,'result messages'!$H$3:$L$11,5,FALSE)))</f>
        <v/>
      </c>
    </row>
    <row r="3997" spans="1:17">
      <c r="A3997" s="1">
        <v>3994</v>
      </c>
      <c r="B3997" s="1"/>
      <c r="C3997" s="1"/>
      <c r="D3997" s="1"/>
      <c r="E3997" s="6"/>
      <c r="F3997" s="1"/>
      <c r="G3997" s="1" t="str">
        <f>IF(ISNA(VLOOKUP($C3997,'DTEN TCAP Linkage deviceId'!$A$1:$A$20000,1,FALSE)),"No","Yes")</f>
        <v>No</v>
      </c>
      <c r="H3997" s="1" t="str">
        <f>IF(ISNA(VLOOKUP($C3997,'Provisioning Requester'!$F$3:$H$20000,2,FALSE)),"No","Yes")</f>
        <v>No</v>
      </c>
      <c r="I3997" s="1" t="str">
        <f>IF($H3997="Yes",VLOOKUP($C3997,'Provisioning Requester'!$F$3:$H$20000,3,FALSE),"-")</f>
        <v>-</v>
      </c>
      <c r="J3997" s="1" t="str">
        <f>IF(OR(D3997="SVCP", E3997="TRUE"), "No", IF(ISNA(VLOOKUP($C3997,'ProvResponder deviceId'!$A$1:$A$20000,1,FALSE)),"No","Yes"))</f>
        <v>No</v>
      </c>
      <c r="K3997" s="1" t="str">
        <f>IF($J3997="Yes",VLOOKUP($C3997,'ProvResponder deviceId'!$A$1:$C$20000,3,FALSE),"-")</f>
        <v>-</v>
      </c>
      <c r="L3997" s="1" t="str">
        <f t="shared" si="124"/>
        <v/>
      </c>
      <c r="M3997" s="1" t="str">
        <f t="shared" si="125"/>
        <v/>
      </c>
      <c r="N3997" s="1" t="str">
        <f>IF(ISBLANK($C3997),"",IF(ISNA(VLOOKUP($L3997,'result messages'!$H$3:$L$11,2,FALSE)),VLOOKUP($M3997,'result messages'!$H$3:$L$11,2,FALSE),VLOOKUP($L3997,'result messages'!$H$3:$L$11,2,FALSE)))</f>
        <v/>
      </c>
      <c r="O3997" s="1" t="str">
        <f>IF(ISBLANK($C3997),"",IF(ISNA(VLOOKUP($L3997,'result messages'!$H$3:$L$11,3,FALSE)),VLOOKUP($M3997,'result messages'!$H$3:$L$11,3,FALSE),VLOOKUP($L3997,'result messages'!$H$3:$L$11,3,FALSE)))</f>
        <v/>
      </c>
      <c r="P3997" s="1" t="str">
        <f>IF(ISBLANK($C3997),"",IF(ISNA(VLOOKUP($L3997,'result messages'!$H$3:$L$11,4,FALSE)),VLOOKUP($M3997,'result messages'!$H$3:$L$11,4,FALSE),VLOOKUP($L3997,'result messages'!$H$3:$L$11,4,FALSE)))</f>
        <v/>
      </c>
      <c r="Q3997" s="1" t="str">
        <f>IF(ISBLANK($C3997),"",IF(ISNA(VLOOKUP($L3997,'result messages'!$H$3:$L$11,5,FALSE)),VLOOKUP($M3997,'result messages'!$H$3:$L$11,5,FALSE),VLOOKUP($L3997,'result messages'!$H$3:$L$11,5,FALSE)))</f>
        <v/>
      </c>
    </row>
    <row r="3998" spans="1:17">
      <c r="A3998" s="1">
        <v>3995</v>
      </c>
      <c r="B3998" s="1"/>
      <c r="C3998" s="1"/>
      <c r="D3998" s="1"/>
      <c r="E3998" s="6"/>
      <c r="F3998" s="1"/>
      <c r="G3998" s="1" t="str">
        <f>IF(ISNA(VLOOKUP($C3998,'DTEN TCAP Linkage deviceId'!$A$1:$A$20000,1,FALSE)),"No","Yes")</f>
        <v>No</v>
      </c>
      <c r="H3998" s="1" t="str">
        <f>IF(ISNA(VLOOKUP($C3998,'Provisioning Requester'!$F$3:$H$20000,2,FALSE)),"No","Yes")</f>
        <v>No</v>
      </c>
      <c r="I3998" s="1" t="str">
        <f>IF($H3998="Yes",VLOOKUP($C3998,'Provisioning Requester'!$F$3:$H$20000,3,FALSE),"-")</f>
        <v>-</v>
      </c>
      <c r="J3998" s="1" t="str">
        <f>IF(OR(D3998="SVCP", E3998="TRUE"), "No", IF(ISNA(VLOOKUP($C3998,'ProvResponder deviceId'!$A$1:$A$20000,1,FALSE)),"No","Yes"))</f>
        <v>No</v>
      </c>
      <c r="K3998" s="1" t="str">
        <f>IF($J3998="Yes",VLOOKUP($C3998,'ProvResponder deviceId'!$A$1:$C$20000,3,FALSE),"-")</f>
        <v>-</v>
      </c>
      <c r="L3998" s="1" t="str">
        <f t="shared" si="124"/>
        <v/>
      </c>
      <c r="M3998" s="1" t="str">
        <f t="shared" si="125"/>
        <v/>
      </c>
      <c r="N3998" s="1" t="str">
        <f>IF(ISBLANK($C3998),"",IF(ISNA(VLOOKUP($L3998,'result messages'!$H$3:$L$11,2,FALSE)),VLOOKUP($M3998,'result messages'!$H$3:$L$11,2,FALSE),VLOOKUP($L3998,'result messages'!$H$3:$L$11,2,FALSE)))</f>
        <v/>
      </c>
      <c r="O3998" s="1" t="str">
        <f>IF(ISBLANK($C3998),"",IF(ISNA(VLOOKUP($L3998,'result messages'!$H$3:$L$11,3,FALSE)),VLOOKUP($M3998,'result messages'!$H$3:$L$11,3,FALSE),VLOOKUP($L3998,'result messages'!$H$3:$L$11,3,FALSE)))</f>
        <v/>
      </c>
      <c r="P3998" s="1" t="str">
        <f>IF(ISBLANK($C3998),"",IF(ISNA(VLOOKUP($L3998,'result messages'!$H$3:$L$11,4,FALSE)),VLOOKUP($M3998,'result messages'!$H$3:$L$11,4,FALSE),VLOOKUP($L3998,'result messages'!$H$3:$L$11,4,FALSE)))</f>
        <v/>
      </c>
      <c r="Q3998" s="1" t="str">
        <f>IF(ISBLANK($C3998),"",IF(ISNA(VLOOKUP($L3998,'result messages'!$H$3:$L$11,5,FALSE)),VLOOKUP($M3998,'result messages'!$H$3:$L$11,5,FALSE),VLOOKUP($L3998,'result messages'!$H$3:$L$11,5,FALSE)))</f>
        <v/>
      </c>
    </row>
    <row r="3999" spans="1:17">
      <c r="A3999" s="1">
        <v>3996</v>
      </c>
      <c r="B3999" s="1"/>
      <c r="C3999" s="1"/>
      <c r="D3999" s="1"/>
      <c r="E3999" s="6"/>
      <c r="F3999" s="1"/>
      <c r="G3999" s="1" t="str">
        <f>IF(ISNA(VLOOKUP($C3999,'DTEN TCAP Linkage deviceId'!$A$1:$A$20000,1,FALSE)),"No","Yes")</f>
        <v>No</v>
      </c>
      <c r="H3999" s="1" t="str">
        <f>IF(ISNA(VLOOKUP($C3999,'Provisioning Requester'!$F$3:$H$20000,2,FALSE)),"No","Yes")</f>
        <v>No</v>
      </c>
      <c r="I3999" s="1" t="str">
        <f>IF($H3999="Yes",VLOOKUP($C3999,'Provisioning Requester'!$F$3:$H$20000,3,FALSE),"-")</f>
        <v>-</v>
      </c>
      <c r="J3999" s="1" t="str">
        <f>IF(OR(D3999="SVCP", E3999="TRUE"), "No", IF(ISNA(VLOOKUP($C3999,'ProvResponder deviceId'!$A$1:$A$20000,1,FALSE)),"No","Yes"))</f>
        <v>No</v>
      </c>
      <c r="K3999" s="1" t="str">
        <f>IF($J3999="Yes",VLOOKUP($C3999,'ProvResponder deviceId'!$A$1:$C$20000,3,FALSE),"-")</f>
        <v>-</v>
      </c>
      <c r="L3999" s="1" t="str">
        <f t="shared" si="124"/>
        <v/>
      </c>
      <c r="M3999" s="1" t="str">
        <f t="shared" si="125"/>
        <v/>
      </c>
      <c r="N3999" s="1" t="str">
        <f>IF(ISBLANK($C3999),"",IF(ISNA(VLOOKUP($L3999,'result messages'!$H$3:$L$11,2,FALSE)),VLOOKUP($M3999,'result messages'!$H$3:$L$11,2,FALSE),VLOOKUP($L3999,'result messages'!$H$3:$L$11,2,FALSE)))</f>
        <v/>
      </c>
      <c r="O3999" s="1" t="str">
        <f>IF(ISBLANK($C3999),"",IF(ISNA(VLOOKUP($L3999,'result messages'!$H$3:$L$11,3,FALSE)),VLOOKUP($M3999,'result messages'!$H$3:$L$11,3,FALSE),VLOOKUP($L3999,'result messages'!$H$3:$L$11,3,FALSE)))</f>
        <v/>
      </c>
      <c r="P3999" s="1" t="str">
        <f>IF(ISBLANK($C3999),"",IF(ISNA(VLOOKUP($L3999,'result messages'!$H$3:$L$11,4,FALSE)),VLOOKUP($M3999,'result messages'!$H$3:$L$11,4,FALSE),VLOOKUP($L3999,'result messages'!$H$3:$L$11,4,FALSE)))</f>
        <v/>
      </c>
      <c r="Q3999" s="1" t="str">
        <f>IF(ISBLANK($C3999),"",IF(ISNA(VLOOKUP($L3999,'result messages'!$H$3:$L$11,5,FALSE)),VLOOKUP($M3999,'result messages'!$H$3:$L$11,5,FALSE),VLOOKUP($L3999,'result messages'!$H$3:$L$11,5,FALSE)))</f>
        <v/>
      </c>
    </row>
    <row r="4000" spans="1:17">
      <c r="A4000" s="1">
        <v>3997</v>
      </c>
      <c r="B4000" s="1"/>
      <c r="C4000" s="1"/>
      <c r="D4000" s="1"/>
      <c r="E4000" s="6"/>
      <c r="F4000" s="1"/>
      <c r="G4000" s="1" t="str">
        <f>IF(ISNA(VLOOKUP($C4000,'DTEN TCAP Linkage deviceId'!$A$1:$A$20000,1,FALSE)),"No","Yes")</f>
        <v>No</v>
      </c>
      <c r="H4000" s="1" t="str">
        <f>IF(ISNA(VLOOKUP($C4000,'Provisioning Requester'!$F$3:$H$20000,2,FALSE)),"No","Yes")</f>
        <v>No</v>
      </c>
      <c r="I4000" s="1" t="str">
        <f>IF($H4000="Yes",VLOOKUP($C4000,'Provisioning Requester'!$F$3:$H$20000,3,FALSE),"-")</f>
        <v>-</v>
      </c>
      <c r="J4000" s="1" t="str">
        <f>IF(OR(D4000="SVCP", E4000="TRUE"), "No", IF(ISNA(VLOOKUP($C4000,'ProvResponder deviceId'!$A$1:$A$20000,1,FALSE)),"No","Yes"))</f>
        <v>No</v>
      </c>
      <c r="K4000" s="1" t="str">
        <f>IF($J4000="Yes",VLOOKUP($C4000,'ProvResponder deviceId'!$A$1:$C$20000,3,FALSE),"-")</f>
        <v>-</v>
      </c>
      <c r="L4000" s="1" t="str">
        <f t="shared" si="124"/>
        <v/>
      </c>
      <c r="M4000" s="1" t="str">
        <f t="shared" si="125"/>
        <v/>
      </c>
      <c r="N4000" s="1" t="str">
        <f>IF(ISBLANK($C4000),"",IF(ISNA(VLOOKUP($L4000,'result messages'!$H$3:$L$11,2,FALSE)),VLOOKUP($M4000,'result messages'!$H$3:$L$11,2,FALSE),VLOOKUP($L4000,'result messages'!$H$3:$L$11,2,FALSE)))</f>
        <v/>
      </c>
      <c r="O4000" s="1" t="str">
        <f>IF(ISBLANK($C4000),"",IF(ISNA(VLOOKUP($L4000,'result messages'!$H$3:$L$11,3,FALSE)),VLOOKUP($M4000,'result messages'!$H$3:$L$11,3,FALSE),VLOOKUP($L4000,'result messages'!$H$3:$L$11,3,FALSE)))</f>
        <v/>
      </c>
      <c r="P4000" s="1" t="str">
        <f>IF(ISBLANK($C4000),"",IF(ISNA(VLOOKUP($L4000,'result messages'!$H$3:$L$11,4,FALSE)),VLOOKUP($M4000,'result messages'!$H$3:$L$11,4,FALSE),VLOOKUP($L4000,'result messages'!$H$3:$L$11,4,FALSE)))</f>
        <v/>
      </c>
      <c r="Q4000" s="1" t="str">
        <f>IF(ISBLANK($C4000),"",IF(ISNA(VLOOKUP($L4000,'result messages'!$H$3:$L$11,5,FALSE)),VLOOKUP($M4000,'result messages'!$H$3:$L$11,5,FALSE),VLOOKUP($L4000,'result messages'!$H$3:$L$11,5,FALSE)))</f>
        <v/>
      </c>
    </row>
    <row r="4001" spans="1:17">
      <c r="A4001" s="1">
        <v>3998</v>
      </c>
      <c r="B4001" s="1"/>
      <c r="C4001" s="1"/>
      <c r="D4001" s="1"/>
      <c r="E4001" s="6"/>
      <c r="F4001" s="1"/>
      <c r="G4001" s="1" t="str">
        <f>IF(ISNA(VLOOKUP($C4001,'DTEN TCAP Linkage deviceId'!$A$1:$A$20000,1,FALSE)),"No","Yes")</f>
        <v>No</v>
      </c>
      <c r="H4001" s="1" t="str">
        <f>IF(ISNA(VLOOKUP($C4001,'Provisioning Requester'!$F$3:$H$20000,2,FALSE)),"No","Yes")</f>
        <v>No</v>
      </c>
      <c r="I4001" s="1" t="str">
        <f>IF($H4001="Yes",VLOOKUP($C4001,'Provisioning Requester'!$F$3:$H$20000,3,FALSE),"-")</f>
        <v>-</v>
      </c>
      <c r="J4001" s="1" t="str">
        <f>IF(OR(D4001="SVCP", E4001="TRUE"), "No", IF(ISNA(VLOOKUP($C4001,'ProvResponder deviceId'!$A$1:$A$20000,1,FALSE)),"No","Yes"))</f>
        <v>No</v>
      </c>
      <c r="K4001" s="1" t="str">
        <f>IF($J4001="Yes",VLOOKUP($C4001,'ProvResponder deviceId'!$A$1:$C$20000,3,FALSE),"-")</f>
        <v>-</v>
      </c>
      <c r="L4001" s="1" t="str">
        <f t="shared" si="124"/>
        <v/>
      </c>
      <c r="M4001" s="1" t="str">
        <f t="shared" si="125"/>
        <v/>
      </c>
      <c r="N4001" s="1" t="str">
        <f>IF(ISBLANK($C4001),"",IF(ISNA(VLOOKUP($L4001,'result messages'!$H$3:$L$11,2,FALSE)),VLOOKUP($M4001,'result messages'!$H$3:$L$11,2,FALSE),VLOOKUP($L4001,'result messages'!$H$3:$L$11,2,FALSE)))</f>
        <v/>
      </c>
      <c r="O4001" s="1" t="str">
        <f>IF(ISBLANK($C4001),"",IF(ISNA(VLOOKUP($L4001,'result messages'!$H$3:$L$11,3,FALSE)),VLOOKUP($M4001,'result messages'!$H$3:$L$11,3,FALSE),VLOOKUP($L4001,'result messages'!$H$3:$L$11,3,FALSE)))</f>
        <v/>
      </c>
      <c r="P4001" s="1" t="str">
        <f>IF(ISBLANK($C4001),"",IF(ISNA(VLOOKUP($L4001,'result messages'!$H$3:$L$11,4,FALSE)),VLOOKUP($M4001,'result messages'!$H$3:$L$11,4,FALSE),VLOOKUP($L4001,'result messages'!$H$3:$L$11,4,FALSE)))</f>
        <v/>
      </c>
      <c r="Q4001" s="1" t="str">
        <f>IF(ISBLANK($C4001),"",IF(ISNA(VLOOKUP($L4001,'result messages'!$H$3:$L$11,5,FALSE)),VLOOKUP($M4001,'result messages'!$H$3:$L$11,5,FALSE),VLOOKUP($L4001,'result messages'!$H$3:$L$11,5,FALSE)))</f>
        <v/>
      </c>
    </row>
    <row r="4002" spans="1:17">
      <c r="A4002" s="1">
        <v>3999</v>
      </c>
      <c r="B4002" s="1"/>
      <c r="C4002" s="1"/>
      <c r="D4002" s="1"/>
      <c r="E4002" s="6"/>
      <c r="F4002" s="1"/>
      <c r="G4002" s="1" t="str">
        <f>IF(ISNA(VLOOKUP($C4002,'DTEN TCAP Linkage deviceId'!$A$1:$A$20000,1,FALSE)),"No","Yes")</f>
        <v>No</v>
      </c>
      <c r="H4002" s="1" t="str">
        <f>IF(ISNA(VLOOKUP($C4002,'Provisioning Requester'!$F$3:$H$20000,2,FALSE)),"No","Yes")</f>
        <v>No</v>
      </c>
      <c r="I4002" s="1" t="str">
        <f>IF($H4002="Yes",VLOOKUP($C4002,'Provisioning Requester'!$F$3:$H$20000,3,FALSE),"-")</f>
        <v>-</v>
      </c>
      <c r="J4002" s="1" t="str">
        <f>IF(OR(D4002="SVCP", E4002="TRUE"), "No", IF(ISNA(VLOOKUP($C4002,'ProvResponder deviceId'!$A$1:$A$20000,1,FALSE)),"No","Yes"))</f>
        <v>No</v>
      </c>
      <c r="K4002" s="1" t="str">
        <f>IF($J4002="Yes",VLOOKUP($C4002,'ProvResponder deviceId'!$A$1:$C$20000,3,FALSE),"-")</f>
        <v>-</v>
      </c>
      <c r="L4002" s="1" t="str">
        <f t="shared" si="124"/>
        <v/>
      </c>
      <c r="M4002" s="1" t="str">
        <f t="shared" si="125"/>
        <v/>
      </c>
      <c r="N4002" s="1" t="str">
        <f>IF(ISBLANK($C4002),"",IF(ISNA(VLOOKUP($L4002,'result messages'!$H$3:$L$11,2,FALSE)),VLOOKUP($M4002,'result messages'!$H$3:$L$11,2,FALSE),VLOOKUP($L4002,'result messages'!$H$3:$L$11,2,FALSE)))</f>
        <v/>
      </c>
      <c r="O4002" s="1" t="str">
        <f>IF(ISBLANK($C4002),"",IF(ISNA(VLOOKUP($L4002,'result messages'!$H$3:$L$11,3,FALSE)),VLOOKUP($M4002,'result messages'!$H$3:$L$11,3,FALSE),VLOOKUP($L4002,'result messages'!$H$3:$L$11,3,FALSE)))</f>
        <v/>
      </c>
      <c r="P4002" s="1" t="str">
        <f>IF(ISBLANK($C4002),"",IF(ISNA(VLOOKUP($L4002,'result messages'!$H$3:$L$11,4,FALSE)),VLOOKUP($M4002,'result messages'!$H$3:$L$11,4,FALSE),VLOOKUP($L4002,'result messages'!$H$3:$L$11,4,FALSE)))</f>
        <v/>
      </c>
      <c r="Q4002" s="1" t="str">
        <f>IF(ISBLANK($C4002),"",IF(ISNA(VLOOKUP($L4002,'result messages'!$H$3:$L$11,5,FALSE)),VLOOKUP($M4002,'result messages'!$H$3:$L$11,5,FALSE),VLOOKUP($L4002,'result messages'!$H$3:$L$11,5,FALSE)))</f>
        <v/>
      </c>
    </row>
    <row r="4003" spans="1:17">
      <c r="A4003" s="1">
        <v>4000</v>
      </c>
      <c r="B4003" s="1"/>
      <c r="C4003" s="1"/>
      <c r="D4003" s="1"/>
      <c r="E4003" s="6"/>
      <c r="F4003" s="1"/>
      <c r="G4003" s="1" t="str">
        <f>IF(ISNA(VLOOKUP($C4003,'DTEN TCAP Linkage deviceId'!$A$1:$A$20000,1,FALSE)),"No","Yes")</f>
        <v>No</v>
      </c>
      <c r="H4003" s="1" t="str">
        <f>IF(ISNA(VLOOKUP($C4003,'Provisioning Requester'!$F$3:$H$20000,2,FALSE)),"No","Yes")</f>
        <v>No</v>
      </c>
      <c r="I4003" s="1" t="str">
        <f>IF($H4003="Yes",VLOOKUP($C4003,'Provisioning Requester'!$F$3:$H$20000,3,FALSE),"-")</f>
        <v>-</v>
      </c>
      <c r="J4003" s="1" t="str">
        <f>IF(OR(D4003="SVCP", E4003="TRUE"), "No", IF(ISNA(VLOOKUP($C4003,'ProvResponder deviceId'!$A$1:$A$20000,1,FALSE)),"No","Yes"))</f>
        <v>No</v>
      </c>
      <c r="K4003" s="1" t="str">
        <f>IF($J4003="Yes",VLOOKUP($C4003,'ProvResponder deviceId'!$A$1:$C$20000,3,FALSE),"-")</f>
        <v>-</v>
      </c>
      <c r="L4003" s="1" t="str">
        <f t="shared" si="124"/>
        <v/>
      </c>
      <c r="M4003" s="1" t="str">
        <f t="shared" si="125"/>
        <v/>
      </c>
      <c r="N4003" s="1" t="str">
        <f>IF(ISBLANK($C4003),"",IF(ISNA(VLOOKUP($L4003,'result messages'!$H$3:$L$11,2,FALSE)),VLOOKUP($M4003,'result messages'!$H$3:$L$11,2,FALSE),VLOOKUP($L4003,'result messages'!$H$3:$L$11,2,FALSE)))</f>
        <v/>
      </c>
      <c r="O4003" s="1" t="str">
        <f>IF(ISBLANK($C4003),"",IF(ISNA(VLOOKUP($L4003,'result messages'!$H$3:$L$11,3,FALSE)),VLOOKUP($M4003,'result messages'!$H$3:$L$11,3,FALSE),VLOOKUP($L4003,'result messages'!$H$3:$L$11,3,FALSE)))</f>
        <v/>
      </c>
      <c r="P4003" s="1" t="str">
        <f>IF(ISBLANK($C4003),"",IF(ISNA(VLOOKUP($L4003,'result messages'!$H$3:$L$11,4,FALSE)),VLOOKUP($M4003,'result messages'!$H$3:$L$11,4,FALSE),VLOOKUP($L4003,'result messages'!$H$3:$L$11,4,FALSE)))</f>
        <v/>
      </c>
      <c r="Q4003" s="1" t="str">
        <f>IF(ISBLANK($C4003),"",IF(ISNA(VLOOKUP($L4003,'result messages'!$H$3:$L$11,5,FALSE)),VLOOKUP($M4003,'result messages'!$H$3:$L$11,5,FALSE),VLOOKUP($L4003,'result messages'!$H$3:$L$11,5,FALSE)))</f>
        <v/>
      </c>
    </row>
    <row r="4004" spans="1:17">
      <c r="A4004" s="1">
        <v>4001</v>
      </c>
      <c r="B4004" s="1"/>
      <c r="C4004" s="1"/>
      <c r="D4004" s="1"/>
      <c r="E4004" s="6"/>
      <c r="F4004" s="1"/>
      <c r="G4004" s="1" t="str">
        <f>IF(ISNA(VLOOKUP($C4004,'DTEN TCAP Linkage deviceId'!$A$1:$A$20000,1,FALSE)),"No","Yes")</f>
        <v>No</v>
      </c>
      <c r="H4004" s="1" t="str">
        <f>IF(ISNA(VLOOKUP($C4004,'Provisioning Requester'!$F$3:$H$20000,2,FALSE)),"No","Yes")</f>
        <v>No</v>
      </c>
      <c r="I4004" s="1" t="str">
        <f>IF($H4004="Yes",VLOOKUP($C4004,'Provisioning Requester'!$F$3:$H$20000,3,FALSE),"-")</f>
        <v>-</v>
      </c>
      <c r="J4004" s="1" t="str">
        <f>IF(OR(D4004="SVCP", E4004="TRUE"), "No", IF(ISNA(VLOOKUP($C4004,'ProvResponder deviceId'!$A$1:$A$20000,1,FALSE)),"No","Yes"))</f>
        <v>No</v>
      </c>
      <c r="K4004" s="1" t="str">
        <f>IF($J4004="Yes",VLOOKUP($C4004,'ProvResponder deviceId'!$A$1:$C$20000,3,FALSE),"-")</f>
        <v>-</v>
      </c>
      <c r="L4004" s="1" t="str">
        <f t="shared" si="124"/>
        <v/>
      </c>
      <c r="M4004" s="1" t="str">
        <f t="shared" si="125"/>
        <v/>
      </c>
      <c r="N4004" s="1" t="str">
        <f>IF(ISBLANK($C4004),"",IF(ISNA(VLOOKUP($L4004,'result messages'!$H$3:$L$11,2,FALSE)),VLOOKUP($M4004,'result messages'!$H$3:$L$11,2,FALSE),VLOOKUP($L4004,'result messages'!$H$3:$L$11,2,FALSE)))</f>
        <v/>
      </c>
      <c r="O4004" s="1" t="str">
        <f>IF(ISBLANK($C4004),"",IF(ISNA(VLOOKUP($L4004,'result messages'!$H$3:$L$11,3,FALSE)),VLOOKUP($M4004,'result messages'!$H$3:$L$11,3,FALSE),VLOOKUP($L4004,'result messages'!$H$3:$L$11,3,FALSE)))</f>
        <v/>
      </c>
      <c r="P4004" s="1" t="str">
        <f>IF(ISBLANK($C4004),"",IF(ISNA(VLOOKUP($L4004,'result messages'!$H$3:$L$11,4,FALSE)),VLOOKUP($M4004,'result messages'!$H$3:$L$11,4,FALSE),VLOOKUP($L4004,'result messages'!$H$3:$L$11,4,FALSE)))</f>
        <v/>
      </c>
      <c r="Q4004" s="1" t="str">
        <f>IF(ISBLANK($C4004),"",IF(ISNA(VLOOKUP($L4004,'result messages'!$H$3:$L$11,5,FALSE)),VLOOKUP($M4004,'result messages'!$H$3:$L$11,5,FALSE),VLOOKUP($L4004,'result messages'!$H$3:$L$11,5,FALSE)))</f>
        <v/>
      </c>
    </row>
    <row r="4005" spans="1:17">
      <c r="A4005" s="1">
        <v>4002</v>
      </c>
      <c r="B4005" s="1"/>
      <c r="C4005" s="1"/>
      <c r="D4005" s="1"/>
      <c r="E4005" s="6"/>
      <c r="F4005" s="1"/>
      <c r="G4005" s="1" t="str">
        <f>IF(ISNA(VLOOKUP($C4005,'DTEN TCAP Linkage deviceId'!$A$1:$A$20000,1,FALSE)),"No","Yes")</f>
        <v>No</v>
      </c>
      <c r="H4005" s="1" t="str">
        <f>IF(ISNA(VLOOKUP($C4005,'Provisioning Requester'!$F$3:$H$20000,2,FALSE)),"No","Yes")</f>
        <v>No</v>
      </c>
      <c r="I4005" s="1" t="str">
        <f>IF($H4005="Yes",VLOOKUP($C4005,'Provisioning Requester'!$F$3:$H$20000,3,FALSE),"-")</f>
        <v>-</v>
      </c>
      <c r="J4005" s="1" t="str">
        <f>IF(OR(D4005="SVCP", E4005="TRUE"), "No", IF(ISNA(VLOOKUP($C4005,'ProvResponder deviceId'!$A$1:$A$20000,1,FALSE)),"No","Yes"))</f>
        <v>No</v>
      </c>
      <c r="K4005" s="1" t="str">
        <f>IF($J4005="Yes",VLOOKUP($C4005,'ProvResponder deviceId'!$A$1:$C$20000,3,FALSE),"-")</f>
        <v>-</v>
      </c>
      <c r="L4005" s="1" t="str">
        <f t="shared" si="124"/>
        <v/>
      </c>
      <c r="M4005" s="1" t="str">
        <f t="shared" si="125"/>
        <v/>
      </c>
      <c r="N4005" s="1" t="str">
        <f>IF(ISBLANK($C4005),"",IF(ISNA(VLOOKUP($L4005,'result messages'!$H$3:$L$11,2,FALSE)),VLOOKUP($M4005,'result messages'!$H$3:$L$11,2,FALSE),VLOOKUP($L4005,'result messages'!$H$3:$L$11,2,FALSE)))</f>
        <v/>
      </c>
      <c r="O4005" s="1" t="str">
        <f>IF(ISBLANK($C4005),"",IF(ISNA(VLOOKUP($L4005,'result messages'!$H$3:$L$11,3,FALSE)),VLOOKUP($M4005,'result messages'!$H$3:$L$11,3,FALSE),VLOOKUP($L4005,'result messages'!$H$3:$L$11,3,FALSE)))</f>
        <v/>
      </c>
      <c r="P4005" s="1" t="str">
        <f>IF(ISBLANK($C4005),"",IF(ISNA(VLOOKUP($L4005,'result messages'!$H$3:$L$11,4,FALSE)),VLOOKUP($M4005,'result messages'!$H$3:$L$11,4,FALSE),VLOOKUP($L4005,'result messages'!$H$3:$L$11,4,FALSE)))</f>
        <v/>
      </c>
      <c r="Q4005" s="1" t="str">
        <f>IF(ISBLANK($C4005),"",IF(ISNA(VLOOKUP($L4005,'result messages'!$H$3:$L$11,5,FALSE)),VLOOKUP($M4005,'result messages'!$H$3:$L$11,5,FALSE),VLOOKUP($L4005,'result messages'!$H$3:$L$11,5,FALSE)))</f>
        <v/>
      </c>
    </row>
    <row r="4006" spans="1:17">
      <c r="A4006" s="1">
        <v>4003</v>
      </c>
      <c r="B4006" s="1"/>
      <c r="C4006" s="1"/>
      <c r="D4006" s="1"/>
      <c r="E4006" s="6"/>
      <c r="F4006" s="1"/>
      <c r="G4006" s="1" t="str">
        <f>IF(ISNA(VLOOKUP($C4006,'DTEN TCAP Linkage deviceId'!$A$1:$A$20000,1,FALSE)),"No","Yes")</f>
        <v>No</v>
      </c>
      <c r="H4006" s="1" t="str">
        <f>IF(ISNA(VLOOKUP($C4006,'Provisioning Requester'!$F$3:$H$20000,2,FALSE)),"No","Yes")</f>
        <v>No</v>
      </c>
      <c r="I4006" s="1" t="str">
        <f>IF($H4006="Yes",VLOOKUP($C4006,'Provisioning Requester'!$F$3:$H$20000,3,FALSE),"-")</f>
        <v>-</v>
      </c>
      <c r="J4006" s="1" t="str">
        <f>IF(OR(D4006="SVCP", E4006="TRUE"), "No", IF(ISNA(VLOOKUP($C4006,'ProvResponder deviceId'!$A$1:$A$20000,1,FALSE)),"No","Yes"))</f>
        <v>No</v>
      </c>
      <c r="K4006" s="1" t="str">
        <f>IF($J4006="Yes",VLOOKUP($C4006,'ProvResponder deviceId'!$A$1:$C$20000,3,FALSE),"-")</f>
        <v>-</v>
      </c>
      <c r="L4006" s="1" t="str">
        <f t="shared" si="124"/>
        <v/>
      </c>
      <c r="M4006" s="1" t="str">
        <f t="shared" si="125"/>
        <v/>
      </c>
      <c r="N4006" s="1" t="str">
        <f>IF(ISBLANK($C4006),"",IF(ISNA(VLOOKUP($L4006,'result messages'!$H$3:$L$11,2,FALSE)),VLOOKUP($M4006,'result messages'!$H$3:$L$11,2,FALSE),VLOOKUP($L4006,'result messages'!$H$3:$L$11,2,FALSE)))</f>
        <v/>
      </c>
      <c r="O4006" s="1" t="str">
        <f>IF(ISBLANK($C4006),"",IF(ISNA(VLOOKUP($L4006,'result messages'!$H$3:$L$11,3,FALSE)),VLOOKUP($M4006,'result messages'!$H$3:$L$11,3,FALSE),VLOOKUP($L4006,'result messages'!$H$3:$L$11,3,FALSE)))</f>
        <v/>
      </c>
      <c r="P4006" s="1" t="str">
        <f>IF(ISBLANK($C4006),"",IF(ISNA(VLOOKUP($L4006,'result messages'!$H$3:$L$11,4,FALSE)),VLOOKUP($M4006,'result messages'!$H$3:$L$11,4,FALSE),VLOOKUP($L4006,'result messages'!$H$3:$L$11,4,FALSE)))</f>
        <v/>
      </c>
      <c r="Q4006" s="1" t="str">
        <f>IF(ISBLANK($C4006),"",IF(ISNA(VLOOKUP($L4006,'result messages'!$H$3:$L$11,5,FALSE)),VLOOKUP($M4006,'result messages'!$H$3:$L$11,5,FALSE),VLOOKUP($L4006,'result messages'!$H$3:$L$11,5,FALSE)))</f>
        <v/>
      </c>
    </row>
    <row r="4007" spans="1:17">
      <c r="A4007" s="1">
        <v>4004</v>
      </c>
      <c r="B4007" s="1"/>
      <c r="C4007" s="1"/>
      <c r="D4007" s="1"/>
      <c r="E4007" s="6"/>
      <c r="F4007" s="1"/>
      <c r="G4007" s="1" t="str">
        <f>IF(ISNA(VLOOKUP($C4007,'DTEN TCAP Linkage deviceId'!$A$1:$A$20000,1,FALSE)),"No","Yes")</f>
        <v>No</v>
      </c>
      <c r="H4007" s="1" t="str">
        <f>IF(ISNA(VLOOKUP($C4007,'Provisioning Requester'!$F$3:$H$20000,2,FALSE)),"No","Yes")</f>
        <v>No</v>
      </c>
      <c r="I4007" s="1" t="str">
        <f>IF($H4007="Yes",VLOOKUP($C4007,'Provisioning Requester'!$F$3:$H$20000,3,FALSE),"-")</f>
        <v>-</v>
      </c>
      <c r="J4007" s="1" t="str">
        <f>IF(OR(D4007="SVCP", E4007="TRUE"), "No", IF(ISNA(VLOOKUP($C4007,'ProvResponder deviceId'!$A$1:$A$20000,1,FALSE)),"No","Yes"))</f>
        <v>No</v>
      </c>
      <c r="K4007" s="1" t="str">
        <f>IF($J4007="Yes",VLOOKUP($C4007,'ProvResponder deviceId'!$A$1:$C$20000,3,FALSE),"-")</f>
        <v>-</v>
      </c>
      <c r="L4007" s="1" t="str">
        <f t="shared" si="124"/>
        <v/>
      </c>
      <c r="M4007" s="1" t="str">
        <f t="shared" si="125"/>
        <v/>
      </c>
      <c r="N4007" s="1" t="str">
        <f>IF(ISBLANK($C4007),"",IF(ISNA(VLOOKUP($L4007,'result messages'!$H$3:$L$11,2,FALSE)),VLOOKUP($M4007,'result messages'!$H$3:$L$11,2,FALSE),VLOOKUP($L4007,'result messages'!$H$3:$L$11,2,FALSE)))</f>
        <v/>
      </c>
      <c r="O4007" s="1" t="str">
        <f>IF(ISBLANK($C4007),"",IF(ISNA(VLOOKUP($L4007,'result messages'!$H$3:$L$11,3,FALSE)),VLOOKUP($M4007,'result messages'!$H$3:$L$11,3,FALSE),VLOOKUP($L4007,'result messages'!$H$3:$L$11,3,FALSE)))</f>
        <v/>
      </c>
      <c r="P4007" s="1" t="str">
        <f>IF(ISBLANK($C4007),"",IF(ISNA(VLOOKUP($L4007,'result messages'!$H$3:$L$11,4,FALSE)),VLOOKUP($M4007,'result messages'!$H$3:$L$11,4,FALSE),VLOOKUP($L4007,'result messages'!$H$3:$L$11,4,FALSE)))</f>
        <v/>
      </c>
      <c r="Q4007" s="1" t="str">
        <f>IF(ISBLANK($C4007),"",IF(ISNA(VLOOKUP($L4007,'result messages'!$H$3:$L$11,5,FALSE)),VLOOKUP($M4007,'result messages'!$H$3:$L$11,5,FALSE),VLOOKUP($L4007,'result messages'!$H$3:$L$11,5,FALSE)))</f>
        <v/>
      </c>
    </row>
    <row r="4008" spans="1:17">
      <c r="A4008" s="1">
        <v>4005</v>
      </c>
      <c r="B4008" s="1"/>
      <c r="C4008" s="1"/>
      <c r="D4008" s="1"/>
      <c r="E4008" s="6"/>
      <c r="F4008" s="1"/>
      <c r="G4008" s="1" t="str">
        <f>IF(ISNA(VLOOKUP($C4008,'DTEN TCAP Linkage deviceId'!$A$1:$A$20000,1,FALSE)),"No","Yes")</f>
        <v>No</v>
      </c>
      <c r="H4008" s="1" t="str">
        <f>IF(ISNA(VLOOKUP($C4008,'Provisioning Requester'!$F$3:$H$20000,2,FALSE)),"No","Yes")</f>
        <v>No</v>
      </c>
      <c r="I4008" s="1" t="str">
        <f>IF($H4008="Yes",VLOOKUP($C4008,'Provisioning Requester'!$F$3:$H$20000,3,FALSE),"-")</f>
        <v>-</v>
      </c>
      <c r="J4008" s="1" t="str">
        <f>IF(OR(D4008="SVCP", E4008="TRUE"), "No", IF(ISNA(VLOOKUP($C4008,'ProvResponder deviceId'!$A$1:$A$20000,1,FALSE)),"No","Yes"))</f>
        <v>No</v>
      </c>
      <c r="K4008" s="1" t="str">
        <f>IF($J4008="Yes",VLOOKUP($C4008,'ProvResponder deviceId'!$A$1:$C$20000,3,FALSE),"-")</f>
        <v>-</v>
      </c>
      <c r="L4008" s="1" t="str">
        <f t="shared" si="124"/>
        <v/>
      </c>
      <c r="M4008" s="1" t="str">
        <f t="shared" si="125"/>
        <v/>
      </c>
      <c r="N4008" s="1" t="str">
        <f>IF(ISBLANK($C4008),"",IF(ISNA(VLOOKUP($L4008,'result messages'!$H$3:$L$11,2,FALSE)),VLOOKUP($M4008,'result messages'!$H$3:$L$11,2,FALSE),VLOOKUP($L4008,'result messages'!$H$3:$L$11,2,FALSE)))</f>
        <v/>
      </c>
      <c r="O4008" s="1" t="str">
        <f>IF(ISBLANK($C4008),"",IF(ISNA(VLOOKUP($L4008,'result messages'!$H$3:$L$11,3,FALSE)),VLOOKUP($M4008,'result messages'!$H$3:$L$11,3,FALSE),VLOOKUP($L4008,'result messages'!$H$3:$L$11,3,FALSE)))</f>
        <v/>
      </c>
      <c r="P4008" s="1" t="str">
        <f>IF(ISBLANK($C4008),"",IF(ISNA(VLOOKUP($L4008,'result messages'!$H$3:$L$11,4,FALSE)),VLOOKUP($M4008,'result messages'!$H$3:$L$11,4,FALSE),VLOOKUP($L4008,'result messages'!$H$3:$L$11,4,FALSE)))</f>
        <v/>
      </c>
      <c r="Q4008" s="1" t="str">
        <f>IF(ISBLANK($C4008),"",IF(ISNA(VLOOKUP($L4008,'result messages'!$H$3:$L$11,5,FALSE)),VLOOKUP($M4008,'result messages'!$H$3:$L$11,5,FALSE),VLOOKUP($L4008,'result messages'!$H$3:$L$11,5,FALSE)))</f>
        <v/>
      </c>
    </row>
    <row r="4009" spans="1:17">
      <c r="A4009" s="1">
        <v>4006</v>
      </c>
      <c r="B4009" s="1"/>
      <c r="C4009" s="1"/>
      <c r="D4009" s="1"/>
      <c r="E4009" s="6"/>
      <c r="F4009" s="1"/>
      <c r="G4009" s="1" t="str">
        <f>IF(ISNA(VLOOKUP($C4009,'DTEN TCAP Linkage deviceId'!$A$1:$A$20000,1,FALSE)),"No","Yes")</f>
        <v>No</v>
      </c>
      <c r="H4009" s="1" t="str">
        <f>IF(ISNA(VLOOKUP($C4009,'Provisioning Requester'!$F$3:$H$20000,2,FALSE)),"No","Yes")</f>
        <v>No</v>
      </c>
      <c r="I4009" s="1" t="str">
        <f>IF($H4009="Yes",VLOOKUP($C4009,'Provisioning Requester'!$F$3:$H$20000,3,FALSE),"-")</f>
        <v>-</v>
      </c>
      <c r="J4009" s="1" t="str">
        <f>IF(OR(D4009="SVCP", E4009="TRUE"), "No", IF(ISNA(VLOOKUP($C4009,'ProvResponder deviceId'!$A$1:$A$20000,1,FALSE)),"No","Yes"))</f>
        <v>No</v>
      </c>
      <c r="K4009" s="1" t="str">
        <f>IF($J4009="Yes",VLOOKUP($C4009,'ProvResponder deviceId'!$A$1:$C$20000,3,FALSE),"-")</f>
        <v>-</v>
      </c>
      <c r="L4009" s="1" t="str">
        <f t="shared" si="124"/>
        <v/>
      </c>
      <c r="M4009" s="1" t="str">
        <f t="shared" si="125"/>
        <v/>
      </c>
      <c r="N4009" s="1" t="str">
        <f>IF(ISBLANK($C4009),"",IF(ISNA(VLOOKUP($L4009,'result messages'!$H$3:$L$11,2,FALSE)),VLOOKUP($M4009,'result messages'!$H$3:$L$11,2,FALSE),VLOOKUP($L4009,'result messages'!$H$3:$L$11,2,FALSE)))</f>
        <v/>
      </c>
      <c r="O4009" s="1" t="str">
        <f>IF(ISBLANK($C4009),"",IF(ISNA(VLOOKUP($L4009,'result messages'!$H$3:$L$11,3,FALSE)),VLOOKUP($M4009,'result messages'!$H$3:$L$11,3,FALSE),VLOOKUP($L4009,'result messages'!$H$3:$L$11,3,FALSE)))</f>
        <v/>
      </c>
      <c r="P4009" s="1" t="str">
        <f>IF(ISBLANK($C4009),"",IF(ISNA(VLOOKUP($L4009,'result messages'!$H$3:$L$11,4,FALSE)),VLOOKUP($M4009,'result messages'!$H$3:$L$11,4,FALSE),VLOOKUP($L4009,'result messages'!$H$3:$L$11,4,FALSE)))</f>
        <v/>
      </c>
      <c r="Q4009" s="1" t="str">
        <f>IF(ISBLANK($C4009),"",IF(ISNA(VLOOKUP($L4009,'result messages'!$H$3:$L$11,5,FALSE)),VLOOKUP($M4009,'result messages'!$H$3:$L$11,5,FALSE),VLOOKUP($L4009,'result messages'!$H$3:$L$11,5,FALSE)))</f>
        <v/>
      </c>
    </row>
    <row r="4010" spans="1:17">
      <c r="A4010" s="1">
        <v>4007</v>
      </c>
      <c r="B4010" s="1"/>
      <c r="C4010" s="1"/>
      <c r="D4010" s="1"/>
      <c r="E4010" s="6"/>
      <c r="F4010" s="1"/>
      <c r="G4010" s="1" t="str">
        <f>IF(ISNA(VLOOKUP($C4010,'DTEN TCAP Linkage deviceId'!$A$1:$A$20000,1,FALSE)),"No","Yes")</f>
        <v>No</v>
      </c>
      <c r="H4010" s="1" t="str">
        <f>IF(ISNA(VLOOKUP($C4010,'Provisioning Requester'!$F$3:$H$20000,2,FALSE)),"No","Yes")</f>
        <v>No</v>
      </c>
      <c r="I4010" s="1" t="str">
        <f>IF($H4010="Yes",VLOOKUP($C4010,'Provisioning Requester'!$F$3:$H$20000,3,FALSE),"-")</f>
        <v>-</v>
      </c>
      <c r="J4010" s="1" t="str">
        <f>IF(OR(D4010="SVCP", E4010="TRUE"), "No", IF(ISNA(VLOOKUP($C4010,'ProvResponder deviceId'!$A$1:$A$20000,1,FALSE)),"No","Yes"))</f>
        <v>No</v>
      </c>
      <c r="K4010" s="1" t="str">
        <f>IF($J4010="Yes",VLOOKUP($C4010,'ProvResponder deviceId'!$A$1:$C$20000,3,FALSE),"-")</f>
        <v>-</v>
      </c>
      <c r="L4010" s="1" t="str">
        <f t="shared" si="124"/>
        <v/>
      </c>
      <c r="M4010" s="1" t="str">
        <f t="shared" si="125"/>
        <v/>
      </c>
      <c r="N4010" s="1" t="str">
        <f>IF(ISBLANK($C4010),"",IF(ISNA(VLOOKUP($L4010,'result messages'!$H$3:$L$11,2,FALSE)),VLOOKUP($M4010,'result messages'!$H$3:$L$11,2,FALSE),VLOOKUP($L4010,'result messages'!$H$3:$L$11,2,FALSE)))</f>
        <v/>
      </c>
      <c r="O4010" s="1" t="str">
        <f>IF(ISBLANK($C4010),"",IF(ISNA(VLOOKUP($L4010,'result messages'!$H$3:$L$11,3,FALSE)),VLOOKUP($M4010,'result messages'!$H$3:$L$11,3,FALSE),VLOOKUP($L4010,'result messages'!$H$3:$L$11,3,FALSE)))</f>
        <v/>
      </c>
      <c r="P4010" s="1" t="str">
        <f>IF(ISBLANK($C4010),"",IF(ISNA(VLOOKUP($L4010,'result messages'!$H$3:$L$11,4,FALSE)),VLOOKUP($M4010,'result messages'!$H$3:$L$11,4,FALSE),VLOOKUP($L4010,'result messages'!$H$3:$L$11,4,FALSE)))</f>
        <v/>
      </c>
      <c r="Q4010" s="1" t="str">
        <f>IF(ISBLANK($C4010),"",IF(ISNA(VLOOKUP($L4010,'result messages'!$H$3:$L$11,5,FALSE)),VLOOKUP($M4010,'result messages'!$H$3:$L$11,5,FALSE),VLOOKUP($L4010,'result messages'!$H$3:$L$11,5,FALSE)))</f>
        <v/>
      </c>
    </row>
    <row r="4011" spans="1:17">
      <c r="A4011" s="1">
        <v>4008</v>
      </c>
      <c r="B4011" s="1"/>
      <c r="C4011" s="1"/>
      <c r="D4011" s="1"/>
      <c r="E4011" s="6"/>
      <c r="F4011" s="1"/>
      <c r="G4011" s="1" t="str">
        <f>IF(ISNA(VLOOKUP($C4011,'DTEN TCAP Linkage deviceId'!$A$1:$A$20000,1,FALSE)),"No","Yes")</f>
        <v>No</v>
      </c>
      <c r="H4011" s="1" t="str">
        <f>IF(ISNA(VLOOKUP($C4011,'Provisioning Requester'!$F$3:$H$20000,2,FALSE)),"No","Yes")</f>
        <v>No</v>
      </c>
      <c r="I4011" s="1" t="str">
        <f>IF($H4011="Yes",VLOOKUP($C4011,'Provisioning Requester'!$F$3:$H$20000,3,FALSE),"-")</f>
        <v>-</v>
      </c>
      <c r="J4011" s="1" t="str">
        <f>IF(OR(D4011="SVCP", E4011="TRUE"), "No", IF(ISNA(VLOOKUP($C4011,'ProvResponder deviceId'!$A$1:$A$20000,1,FALSE)),"No","Yes"))</f>
        <v>No</v>
      </c>
      <c r="K4011" s="1" t="str">
        <f>IF($J4011="Yes",VLOOKUP($C4011,'ProvResponder deviceId'!$A$1:$C$20000,3,FALSE),"-")</f>
        <v>-</v>
      </c>
      <c r="L4011" s="1" t="str">
        <f t="shared" si="124"/>
        <v/>
      </c>
      <c r="M4011" s="1" t="str">
        <f t="shared" si="125"/>
        <v/>
      </c>
      <c r="N4011" s="1" t="str">
        <f>IF(ISBLANK($C4011),"",IF(ISNA(VLOOKUP($L4011,'result messages'!$H$3:$L$11,2,FALSE)),VLOOKUP($M4011,'result messages'!$H$3:$L$11,2,FALSE),VLOOKUP($L4011,'result messages'!$H$3:$L$11,2,FALSE)))</f>
        <v/>
      </c>
      <c r="O4011" s="1" t="str">
        <f>IF(ISBLANK($C4011),"",IF(ISNA(VLOOKUP($L4011,'result messages'!$H$3:$L$11,3,FALSE)),VLOOKUP($M4011,'result messages'!$H$3:$L$11,3,FALSE),VLOOKUP($L4011,'result messages'!$H$3:$L$11,3,FALSE)))</f>
        <v/>
      </c>
      <c r="P4011" s="1" t="str">
        <f>IF(ISBLANK($C4011),"",IF(ISNA(VLOOKUP($L4011,'result messages'!$H$3:$L$11,4,FALSE)),VLOOKUP($M4011,'result messages'!$H$3:$L$11,4,FALSE),VLOOKUP($L4011,'result messages'!$H$3:$L$11,4,FALSE)))</f>
        <v/>
      </c>
      <c r="Q4011" s="1" t="str">
        <f>IF(ISBLANK($C4011),"",IF(ISNA(VLOOKUP($L4011,'result messages'!$H$3:$L$11,5,FALSE)),VLOOKUP($M4011,'result messages'!$H$3:$L$11,5,FALSE),VLOOKUP($L4011,'result messages'!$H$3:$L$11,5,FALSE)))</f>
        <v/>
      </c>
    </row>
    <row r="4012" spans="1:17">
      <c r="A4012" s="1">
        <v>4009</v>
      </c>
      <c r="B4012" s="1"/>
      <c r="C4012" s="1"/>
      <c r="D4012" s="1"/>
      <c r="E4012" s="6"/>
      <c r="F4012" s="1"/>
      <c r="G4012" s="1" t="str">
        <f>IF(ISNA(VLOOKUP($C4012,'DTEN TCAP Linkage deviceId'!$A$1:$A$20000,1,FALSE)),"No","Yes")</f>
        <v>No</v>
      </c>
      <c r="H4012" s="1" t="str">
        <f>IF(ISNA(VLOOKUP($C4012,'Provisioning Requester'!$F$3:$H$20000,2,FALSE)),"No","Yes")</f>
        <v>No</v>
      </c>
      <c r="I4012" s="1" t="str">
        <f>IF($H4012="Yes",VLOOKUP($C4012,'Provisioning Requester'!$F$3:$H$20000,3,FALSE),"-")</f>
        <v>-</v>
      </c>
      <c r="J4012" s="1" t="str">
        <f>IF(OR(D4012="SVCP", E4012="TRUE"), "No", IF(ISNA(VLOOKUP($C4012,'ProvResponder deviceId'!$A$1:$A$20000,1,FALSE)),"No","Yes"))</f>
        <v>No</v>
      </c>
      <c r="K4012" s="1" t="str">
        <f>IF($J4012="Yes",VLOOKUP($C4012,'ProvResponder deviceId'!$A$1:$C$20000,3,FALSE),"-")</f>
        <v>-</v>
      </c>
      <c r="L4012" s="1" t="str">
        <f t="shared" si="124"/>
        <v/>
      </c>
      <c r="M4012" s="1" t="str">
        <f t="shared" si="125"/>
        <v/>
      </c>
      <c r="N4012" s="1" t="str">
        <f>IF(ISBLANK($C4012),"",IF(ISNA(VLOOKUP($L4012,'result messages'!$H$3:$L$11,2,FALSE)),VLOOKUP($M4012,'result messages'!$H$3:$L$11,2,FALSE),VLOOKUP($L4012,'result messages'!$H$3:$L$11,2,FALSE)))</f>
        <v/>
      </c>
      <c r="O4012" s="1" t="str">
        <f>IF(ISBLANK($C4012),"",IF(ISNA(VLOOKUP($L4012,'result messages'!$H$3:$L$11,3,FALSE)),VLOOKUP($M4012,'result messages'!$H$3:$L$11,3,FALSE),VLOOKUP($L4012,'result messages'!$H$3:$L$11,3,FALSE)))</f>
        <v/>
      </c>
      <c r="P4012" s="1" t="str">
        <f>IF(ISBLANK($C4012),"",IF(ISNA(VLOOKUP($L4012,'result messages'!$H$3:$L$11,4,FALSE)),VLOOKUP($M4012,'result messages'!$H$3:$L$11,4,FALSE),VLOOKUP($L4012,'result messages'!$H$3:$L$11,4,FALSE)))</f>
        <v/>
      </c>
      <c r="Q4012" s="1" t="str">
        <f>IF(ISBLANK($C4012),"",IF(ISNA(VLOOKUP($L4012,'result messages'!$H$3:$L$11,5,FALSE)),VLOOKUP($M4012,'result messages'!$H$3:$L$11,5,FALSE),VLOOKUP($L4012,'result messages'!$H$3:$L$11,5,FALSE)))</f>
        <v/>
      </c>
    </row>
    <row r="4013" spans="1:17">
      <c r="A4013" s="1">
        <v>4010</v>
      </c>
      <c r="B4013" s="1"/>
      <c r="C4013" s="1"/>
      <c r="D4013" s="1"/>
      <c r="E4013" s="6"/>
      <c r="F4013" s="1"/>
      <c r="G4013" s="1" t="str">
        <f>IF(ISNA(VLOOKUP($C4013,'DTEN TCAP Linkage deviceId'!$A$1:$A$20000,1,FALSE)),"No","Yes")</f>
        <v>No</v>
      </c>
      <c r="H4013" s="1" t="str">
        <f>IF(ISNA(VLOOKUP($C4013,'Provisioning Requester'!$F$3:$H$20000,2,FALSE)),"No","Yes")</f>
        <v>No</v>
      </c>
      <c r="I4013" s="1" t="str">
        <f>IF($H4013="Yes",VLOOKUP($C4013,'Provisioning Requester'!$F$3:$H$20000,3,FALSE),"-")</f>
        <v>-</v>
      </c>
      <c r="J4013" s="1" t="str">
        <f>IF(OR(D4013="SVCP", E4013="TRUE"), "No", IF(ISNA(VLOOKUP($C4013,'ProvResponder deviceId'!$A$1:$A$20000,1,FALSE)),"No","Yes"))</f>
        <v>No</v>
      </c>
      <c r="K4013" s="1" t="str">
        <f>IF($J4013="Yes",VLOOKUP($C4013,'ProvResponder deviceId'!$A$1:$C$20000,3,FALSE),"-")</f>
        <v>-</v>
      </c>
      <c r="L4013" s="1" t="str">
        <f t="shared" si="124"/>
        <v/>
      </c>
      <c r="M4013" s="1" t="str">
        <f t="shared" si="125"/>
        <v/>
      </c>
      <c r="N4013" s="1" t="str">
        <f>IF(ISBLANK($C4013),"",IF(ISNA(VLOOKUP($L4013,'result messages'!$H$3:$L$11,2,FALSE)),VLOOKUP($M4013,'result messages'!$H$3:$L$11,2,FALSE),VLOOKUP($L4013,'result messages'!$H$3:$L$11,2,FALSE)))</f>
        <v/>
      </c>
      <c r="O4013" s="1" t="str">
        <f>IF(ISBLANK($C4013),"",IF(ISNA(VLOOKUP($L4013,'result messages'!$H$3:$L$11,3,FALSE)),VLOOKUP($M4013,'result messages'!$H$3:$L$11,3,FALSE),VLOOKUP($L4013,'result messages'!$H$3:$L$11,3,FALSE)))</f>
        <v/>
      </c>
      <c r="P4013" s="1" t="str">
        <f>IF(ISBLANK($C4013),"",IF(ISNA(VLOOKUP($L4013,'result messages'!$H$3:$L$11,4,FALSE)),VLOOKUP($M4013,'result messages'!$H$3:$L$11,4,FALSE),VLOOKUP($L4013,'result messages'!$H$3:$L$11,4,FALSE)))</f>
        <v/>
      </c>
      <c r="Q4013" s="1" t="str">
        <f>IF(ISBLANK($C4013),"",IF(ISNA(VLOOKUP($L4013,'result messages'!$H$3:$L$11,5,FALSE)),VLOOKUP($M4013,'result messages'!$H$3:$L$11,5,FALSE),VLOOKUP($L4013,'result messages'!$H$3:$L$11,5,FALSE)))</f>
        <v/>
      </c>
    </row>
    <row r="4014" spans="1:17">
      <c r="A4014" s="1">
        <v>4011</v>
      </c>
      <c r="B4014" s="1"/>
      <c r="C4014" s="1"/>
      <c r="D4014" s="1"/>
      <c r="E4014" s="6"/>
      <c r="F4014" s="1"/>
      <c r="G4014" s="1" t="str">
        <f>IF(ISNA(VLOOKUP($C4014,'DTEN TCAP Linkage deviceId'!$A$1:$A$20000,1,FALSE)),"No","Yes")</f>
        <v>No</v>
      </c>
      <c r="H4014" s="1" t="str">
        <f>IF(ISNA(VLOOKUP($C4014,'Provisioning Requester'!$F$3:$H$20000,2,FALSE)),"No","Yes")</f>
        <v>No</v>
      </c>
      <c r="I4014" s="1" t="str">
        <f>IF($H4014="Yes",VLOOKUP($C4014,'Provisioning Requester'!$F$3:$H$20000,3,FALSE),"-")</f>
        <v>-</v>
      </c>
      <c r="J4014" s="1" t="str">
        <f>IF(OR(D4014="SVCP", E4014="TRUE"), "No", IF(ISNA(VLOOKUP($C4014,'ProvResponder deviceId'!$A$1:$A$20000,1,FALSE)),"No","Yes"))</f>
        <v>No</v>
      </c>
      <c r="K4014" s="1" t="str">
        <f>IF($J4014="Yes",VLOOKUP($C4014,'ProvResponder deviceId'!$A$1:$C$20000,3,FALSE),"-")</f>
        <v>-</v>
      </c>
      <c r="L4014" s="1" t="str">
        <f t="shared" si="124"/>
        <v/>
      </c>
      <c r="M4014" s="1" t="str">
        <f t="shared" si="125"/>
        <v/>
      </c>
      <c r="N4014" s="1" t="str">
        <f>IF(ISBLANK($C4014),"",IF(ISNA(VLOOKUP($L4014,'result messages'!$H$3:$L$11,2,FALSE)),VLOOKUP($M4014,'result messages'!$H$3:$L$11,2,FALSE),VLOOKUP($L4014,'result messages'!$H$3:$L$11,2,FALSE)))</f>
        <v/>
      </c>
      <c r="O4014" s="1" t="str">
        <f>IF(ISBLANK($C4014),"",IF(ISNA(VLOOKUP($L4014,'result messages'!$H$3:$L$11,3,FALSE)),VLOOKUP($M4014,'result messages'!$H$3:$L$11,3,FALSE),VLOOKUP($L4014,'result messages'!$H$3:$L$11,3,FALSE)))</f>
        <v/>
      </c>
      <c r="P4014" s="1" t="str">
        <f>IF(ISBLANK($C4014),"",IF(ISNA(VLOOKUP($L4014,'result messages'!$H$3:$L$11,4,FALSE)),VLOOKUP($M4014,'result messages'!$H$3:$L$11,4,FALSE),VLOOKUP($L4014,'result messages'!$H$3:$L$11,4,FALSE)))</f>
        <v/>
      </c>
      <c r="Q4014" s="1" t="str">
        <f>IF(ISBLANK($C4014),"",IF(ISNA(VLOOKUP($L4014,'result messages'!$H$3:$L$11,5,FALSE)),VLOOKUP($M4014,'result messages'!$H$3:$L$11,5,FALSE),VLOOKUP($L4014,'result messages'!$H$3:$L$11,5,FALSE)))</f>
        <v/>
      </c>
    </row>
    <row r="4015" spans="1:17">
      <c r="A4015" s="1">
        <v>4012</v>
      </c>
      <c r="B4015" s="1"/>
      <c r="C4015" s="1"/>
      <c r="D4015" s="1"/>
      <c r="E4015" s="6"/>
      <c r="F4015" s="1"/>
      <c r="G4015" s="1" t="str">
        <f>IF(ISNA(VLOOKUP($C4015,'DTEN TCAP Linkage deviceId'!$A$1:$A$20000,1,FALSE)),"No","Yes")</f>
        <v>No</v>
      </c>
      <c r="H4015" s="1" t="str">
        <f>IF(ISNA(VLOOKUP($C4015,'Provisioning Requester'!$F$3:$H$20000,2,FALSE)),"No","Yes")</f>
        <v>No</v>
      </c>
      <c r="I4015" s="1" t="str">
        <f>IF($H4015="Yes",VLOOKUP($C4015,'Provisioning Requester'!$F$3:$H$20000,3,FALSE),"-")</f>
        <v>-</v>
      </c>
      <c r="J4015" s="1" t="str">
        <f>IF(OR(D4015="SVCP", E4015="TRUE"), "No", IF(ISNA(VLOOKUP($C4015,'ProvResponder deviceId'!$A$1:$A$20000,1,FALSE)),"No","Yes"))</f>
        <v>No</v>
      </c>
      <c r="K4015" s="1" t="str">
        <f>IF($J4015="Yes",VLOOKUP($C4015,'ProvResponder deviceId'!$A$1:$C$20000,3,FALSE),"-")</f>
        <v>-</v>
      </c>
      <c r="L4015" s="1" t="str">
        <f t="shared" si="124"/>
        <v/>
      </c>
      <c r="M4015" s="1" t="str">
        <f t="shared" si="125"/>
        <v/>
      </c>
      <c r="N4015" s="1" t="str">
        <f>IF(ISBLANK($C4015),"",IF(ISNA(VLOOKUP($L4015,'result messages'!$H$3:$L$11,2,FALSE)),VLOOKUP($M4015,'result messages'!$H$3:$L$11,2,FALSE),VLOOKUP($L4015,'result messages'!$H$3:$L$11,2,FALSE)))</f>
        <v/>
      </c>
      <c r="O4015" s="1" t="str">
        <f>IF(ISBLANK($C4015),"",IF(ISNA(VLOOKUP($L4015,'result messages'!$H$3:$L$11,3,FALSE)),VLOOKUP($M4015,'result messages'!$H$3:$L$11,3,FALSE),VLOOKUP($L4015,'result messages'!$H$3:$L$11,3,FALSE)))</f>
        <v/>
      </c>
      <c r="P4015" s="1" t="str">
        <f>IF(ISBLANK($C4015),"",IF(ISNA(VLOOKUP($L4015,'result messages'!$H$3:$L$11,4,FALSE)),VLOOKUP($M4015,'result messages'!$H$3:$L$11,4,FALSE),VLOOKUP($L4015,'result messages'!$H$3:$L$11,4,FALSE)))</f>
        <v/>
      </c>
      <c r="Q4015" s="1" t="str">
        <f>IF(ISBLANK($C4015),"",IF(ISNA(VLOOKUP($L4015,'result messages'!$H$3:$L$11,5,FALSE)),VLOOKUP($M4015,'result messages'!$H$3:$L$11,5,FALSE),VLOOKUP($L4015,'result messages'!$H$3:$L$11,5,FALSE)))</f>
        <v/>
      </c>
    </row>
    <row r="4016" spans="1:17">
      <c r="A4016" s="1">
        <v>4013</v>
      </c>
      <c r="B4016" s="1"/>
      <c r="C4016" s="1"/>
      <c r="D4016" s="1"/>
      <c r="E4016" s="6"/>
      <c r="F4016" s="1"/>
      <c r="G4016" s="1" t="str">
        <f>IF(ISNA(VLOOKUP($C4016,'DTEN TCAP Linkage deviceId'!$A$1:$A$20000,1,FALSE)),"No","Yes")</f>
        <v>No</v>
      </c>
      <c r="H4016" s="1" t="str">
        <f>IF(ISNA(VLOOKUP($C4016,'Provisioning Requester'!$F$3:$H$20000,2,FALSE)),"No","Yes")</f>
        <v>No</v>
      </c>
      <c r="I4016" s="1" t="str">
        <f>IF($H4016="Yes",VLOOKUP($C4016,'Provisioning Requester'!$F$3:$H$20000,3,FALSE),"-")</f>
        <v>-</v>
      </c>
      <c r="J4016" s="1" t="str">
        <f>IF(OR(D4016="SVCP", E4016="TRUE"), "No", IF(ISNA(VLOOKUP($C4016,'ProvResponder deviceId'!$A$1:$A$20000,1,FALSE)),"No","Yes"))</f>
        <v>No</v>
      </c>
      <c r="K4016" s="1" t="str">
        <f>IF($J4016="Yes",VLOOKUP($C4016,'ProvResponder deviceId'!$A$1:$C$20000,3,FALSE),"-")</f>
        <v>-</v>
      </c>
      <c r="L4016" s="1" t="str">
        <f t="shared" si="124"/>
        <v/>
      </c>
      <c r="M4016" s="1" t="str">
        <f t="shared" si="125"/>
        <v/>
      </c>
      <c r="N4016" s="1" t="str">
        <f>IF(ISBLANK($C4016),"",IF(ISNA(VLOOKUP($L4016,'result messages'!$H$3:$L$11,2,FALSE)),VLOOKUP($M4016,'result messages'!$H$3:$L$11,2,FALSE),VLOOKUP($L4016,'result messages'!$H$3:$L$11,2,FALSE)))</f>
        <v/>
      </c>
      <c r="O4016" s="1" t="str">
        <f>IF(ISBLANK($C4016),"",IF(ISNA(VLOOKUP($L4016,'result messages'!$H$3:$L$11,3,FALSE)),VLOOKUP($M4016,'result messages'!$H$3:$L$11,3,FALSE),VLOOKUP($L4016,'result messages'!$H$3:$L$11,3,FALSE)))</f>
        <v/>
      </c>
      <c r="P4016" s="1" t="str">
        <f>IF(ISBLANK($C4016),"",IF(ISNA(VLOOKUP($L4016,'result messages'!$H$3:$L$11,4,FALSE)),VLOOKUP($M4016,'result messages'!$H$3:$L$11,4,FALSE),VLOOKUP($L4016,'result messages'!$H$3:$L$11,4,FALSE)))</f>
        <v/>
      </c>
      <c r="Q4016" s="1" t="str">
        <f>IF(ISBLANK($C4016),"",IF(ISNA(VLOOKUP($L4016,'result messages'!$H$3:$L$11,5,FALSE)),VLOOKUP($M4016,'result messages'!$H$3:$L$11,5,FALSE),VLOOKUP($L4016,'result messages'!$H$3:$L$11,5,FALSE)))</f>
        <v/>
      </c>
    </row>
    <row r="4017" spans="1:17">
      <c r="A4017" s="1">
        <v>4014</v>
      </c>
      <c r="B4017" s="1"/>
      <c r="C4017" s="1"/>
      <c r="D4017" s="1"/>
      <c r="E4017" s="6"/>
      <c r="F4017" s="1"/>
      <c r="G4017" s="1" t="str">
        <f>IF(ISNA(VLOOKUP($C4017,'DTEN TCAP Linkage deviceId'!$A$1:$A$20000,1,FALSE)),"No","Yes")</f>
        <v>No</v>
      </c>
      <c r="H4017" s="1" t="str">
        <f>IF(ISNA(VLOOKUP($C4017,'Provisioning Requester'!$F$3:$H$20000,2,FALSE)),"No","Yes")</f>
        <v>No</v>
      </c>
      <c r="I4017" s="1" t="str">
        <f>IF($H4017="Yes",VLOOKUP($C4017,'Provisioning Requester'!$F$3:$H$20000,3,FALSE),"-")</f>
        <v>-</v>
      </c>
      <c r="J4017" s="1" t="str">
        <f>IF(OR(D4017="SVCP", E4017="TRUE"), "No", IF(ISNA(VLOOKUP($C4017,'ProvResponder deviceId'!$A$1:$A$20000,1,FALSE)),"No","Yes"))</f>
        <v>No</v>
      </c>
      <c r="K4017" s="1" t="str">
        <f>IF($J4017="Yes",VLOOKUP($C4017,'ProvResponder deviceId'!$A$1:$C$20000,3,FALSE),"-")</f>
        <v>-</v>
      </c>
      <c r="L4017" s="1" t="str">
        <f t="shared" si="124"/>
        <v/>
      </c>
      <c r="M4017" s="1" t="str">
        <f t="shared" si="125"/>
        <v/>
      </c>
      <c r="N4017" s="1" t="str">
        <f>IF(ISBLANK($C4017),"",IF(ISNA(VLOOKUP($L4017,'result messages'!$H$3:$L$11,2,FALSE)),VLOOKUP($M4017,'result messages'!$H$3:$L$11,2,FALSE),VLOOKUP($L4017,'result messages'!$H$3:$L$11,2,FALSE)))</f>
        <v/>
      </c>
      <c r="O4017" s="1" t="str">
        <f>IF(ISBLANK($C4017),"",IF(ISNA(VLOOKUP($L4017,'result messages'!$H$3:$L$11,3,FALSE)),VLOOKUP($M4017,'result messages'!$H$3:$L$11,3,FALSE),VLOOKUP($L4017,'result messages'!$H$3:$L$11,3,FALSE)))</f>
        <v/>
      </c>
      <c r="P4017" s="1" t="str">
        <f>IF(ISBLANK($C4017),"",IF(ISNA(VLOOKUP($L4017,'result messages'!$H$3:$L$11,4,FALSE)),VLOOKUP($M4017,'result messages'!$H$3:$L$11,4,FALSE),VLOOKUP($L4017,'result messages'!$H$3:$L$11,4,FALSE)))</f>
        <v/>
      </c>
      <c r="Q4017" s="1" t="str">
        <f>IF(ISBLANK($C4017),"",IF(ISNA(VLOOKUP($L4017,'result messages'!$H$3:$L$11,5,FALSE)),VLOOKUP($M4017,'result messages'!$H$3:$L$11,5,FALSE),VLOOKUP($L4017,'result messages'!$H$3:$L$11,5,FALSE)))</f>
        <v/>
      </c>
    </row>
    <row r="4018" spans="1:17">
      <c r="A4018" s="1">
        <v>4015</v>
      </c>
      <c r="B4018" s="1"/>
      <c r="C4018" s="1"/>
      <c r="D4018" s="1"/>
      <c r="E4018" s="6"/>
      <c r="F4018" s="1"/>
      <c r="G4018" s="1" t="str">
        <f>IF(ISNA(VLOOKUP($C4018,'DTEN TCAP Linkage deviceId'!$A$1:$A$20000,1,FALSE)),"No","Yes")</f>
        <v>No</v>
      </c>
      <c r="H4018" s="1" t="str">
        <f>IF(ISNA(VLOOKUP($C4018,'Provisioning Requester'!$F$3:$H$20000,2,FALSE)),"No","Yes")</f>
        <v>No</v>
      </c>
      <c r="I4018" s="1" t="str">
        <f>IF($H4018="Yes",VLOOKUP($C4018,'Provisioning Requester'!$F$3:$H$20000,3,FALSE),"-")</f>
        <v>-</v>
      </c>
      <c r="J4018" s="1" t="str">
        <f>IF(OR(D4018="SVCP", E4018="TRUE"), "No", IF(ISNA(VLOOKUP($C4018,'ProvResponder deviceId'!$A$1:$A$20000,1,FALSE)),"No","Yes"))</f>
        <v>No</v>
      </c>
      <c r="K4018" s="1" t="str">
        <f>IF($J4018="Yes",VLOOKUP($C4018,'ProvResponder deviceId'!$A$1:$C$20000,3,FALSE),"-")</f>
        <v>-</v>
      </c>
      <c r="L4018" s="1" t="str">
        <f t="shared" si="124"/>
        <v/>
      </c>
      <c r="M4018" s="1" t="str">
        <f t="shared" si="125"/>
        <v/>
      </c>
      <c r="N4018" s="1" t="str">
        <f>IF(ISBLANK($C4018),"",IF(ISNA(VLOOKUP($L4018,'result messages'!$H$3:$L$11,2,FALSE)),VLOOKUP($M4018,'result messages'!$H$3:$L$11,2,FALSE),VLOOKUP($L4018,'result messages'!$H$3:$L$11,2,FALSE)))</f>
        <v/>
      </c>
      <c r="O4018" s="1" t="str">
        <f>IF(ISBLANK($C4018),"",IF(ISNA(VLOOKUP($L4018,'result messages'!$H$3:$L$11,3,FALSE)),VLOOKUP($M4018,'result messages'!$H$3:$L$11,3,FALSE),VLOOKUP($L4018,'result messages'!$H$3:$L$11,3,FALSE)))</f>
        <v/>
      </c>
      <c r="P4018" s="1" t="str">
        <f>IF(ISBLANK($C4018),"",IF(ISNA(VLOOKUP($L4018,'result messages'!$H$3:$L$11,4,FALSE)),VLOOKUP($M4018,'result messages'!$H$3:$L$11,4,FALSE),VLOOKUP($L4018,'result messages'!$H$3:$L$11,4,FALSE)))</f>
        <v/>
      </c>
      <c r="Q4018" s="1" t="str">
        <f>IF(ISBLANK($C4018),"",IF(ISNA(VLOOKUP($L4018,'result messages'!$H$3:$L$11,5,FALSE)),VLOOKUP($M4018,'result messages'!$H$3:$L$11,5,FALSE),VLOOKUP($L4018,'result messages'!$H$3:$L$11,5,FALSE)))</f>
        <v/>
      </c>
    </row>
    <row r="4019" spans="1:17">
      <c r="A4019" s="1">
        <v>4016</v>
      </c>
      <c r="B4019" s="1"/>
      <c r="C4019" s="1"/>
      <c r="D4019" s="1"/>
      <c r="E4019" s="6"/>
      <c r="F4019" s="1"/>
      <c r="G4019" s="1" t="str">
        <f>IF(ISNA(VLOOKUP($C4019,'DTEN TCAP Linkage deviceId'!$A$1:$A$20000,1,FALSE)),"No","Yes")</f>
        <v>No</v>
      </c>
      <c r="H4019" s="1" t="str">
        <f>IF(ISNA(VLOOKUP($C4019,'Provisioning Requester'!$F$3:$H$20000,2,FALSE)),"No","Yes")</f>
        <v>No</v>
      </c>
      <c r="I4019" s="1" t="str">
        <f>IF($H4019="Yes",VLOOKUP($C4019,'Provisioning Requester'!$F$3:$H$20000,3,FALSE),"-")</f>
        <v>-</v>
      </c>
      <c r="J4019" s="1" t="str">
        <f>IF(OR(D4019="SVCP", E4019="TRUE"), "No", IF(ISNA(VLOOKUP($C4019,'ProvResponder deviceId'!$A$1:$A$20000,1,FALSE)),"No","Yes"))</f>
        <v>No</v>
      </c>
      <c r="K4019" s="1" t="str">
        <f>IF($J4019="Yes",VLOOKUP($C4019,'ProvResponder deviceId'!$A$1:$C$20000,3,FALSE),"-")</f>
        <v>-</v>
      </c>
      <c r="L4019" s="1" t="str">
        <f t="shared" si="124"/>
        <v/>
      </c>
      <c r="M4019" s="1" t="str">
        <f t="shared" si="125"/>
        <v/>
      </c>
      <c r="N4019" s="1" t="str">
        <f>IF(ISBLANK($C4019),"",IF(ISNA(VLOOKUP($L4019,'result messages'!$H$3:$L$11,2,FALSE)),VLOOKUP($M4019,'result messages'!$H$3:$L$11,2,FALSE),VLOOKUP($L4019,'result messages'!$H$3:$L$11,2,FALSE)))</f>
        <v/>
      </c>
      <c r="O4019" s="1" t="str">
        <f>IF(ISBLANK($C4019),"",IF(ISNA(VLOOKUP($L4019,'result messages'!$H$3:$L$11,3,FALSE)),VLOOKUP($M4019,'result messages'!$H$3:$L$11,3,FALSE),VLOOKUP($L4019,'result messages'!$H$3:$L$11,3,FALSE)))</f>
        <v/>
      </c>
      <c r="P4019" s="1" t="str">
        <f>IF(ISBLANK($C4019),"",IF(ISNA(VLOOKUP($L4019,'result messages'!$H$3:$L$11,4,FALSE)),VLOOKUP($M4019,'result messages'!$H$3:$L$11,4,FALSE),VLOOKUP($L4019,'result messages'!$H$3:$L$11,4,FALSE)))</f>
        <v/>
      </c>
      <c r="Q4019" s="1" t="str">
        <f>IF(ISBLANK($C4019),"",IF(ISNA(VLOOKUP($L4019,'result messages'!$H$3:$L$11,5,FALSE)),VLOOKUP($M4019,'result messages'!$H$3:$L$11,5,FALSE),VLOOKUP($L4019,'result messages'!$H$3:$L$11,5,FALSE)))</f>
        <v/>
      </c>
    </row>
    <row r="4020" spans="1:17">
      <c r="A4020" s="1">
        <v>4017</v>
      </c>
      <c r="B4020" s="1"/>
      <c r="C4020" s="1"/>
      <c r="D4020" s="1"/>
      <c r="E4020" s="6"/>
      <c r="F4020" s="1"/>
      <c r="G4020" s="1" t="str">
        <f>IF(ISNA(VLOOKUP($C4020,'DTEN TCAP Linkage deviceId'!$A$1:$A$20000,1,FALSE)),"No","Yes")</f>
        <v>No</v>
      </c>
      <c r="H4020" s="1" t="str">
        <f>IF(ISNA(VLOOKUP($C4020,'Provisioning Requester'!$F$3:$H$20000,2,FALSE)),"No","Yes")</f>
        <v>No</v>
      </c>
      <c r="I4020" s="1" t="str">
        <f>IF($H4020="Yes",VLOOKUP($C4020,'Provisioning Requester'!$F$3:$H$20000,3,FALSE),"-")</f>
        <v>-</v>
      </c>
      <c r="J4020" s="1" t="str">
        <f>IF(OR(D4020="SVCP", E4020="TRUE"), "No", IF(ISNA(VLOOKUP($C4020,'ProvResponder deviceId'!$A$1:$A$20000,1,FALSE)),"No","Yes"))</f>
        <v>No</v>
      </c>
      <c r="K4020" s="1" t="str">
        <f>IF($J4020="Yes",VLOOKUP($C4020,'ProvResponder deviceId'!$A$1:$C$20000,3,FALSE),"-")</f>
        <v>-</v>
      </c>
      <c r="L4020" s="1" t="str">
        <f t="shared" si="124"/>
        <v/>
      </c>
      <c r="M4020" s="1" t="str">
        <f t="shared" si="125"/>
        <v/>
      </c>
      <c r="N4020" s="1" t="str">
        <f>IF(ISBLANK($C4020),"",IF(ISNA(VLOOKUP($L4020,'result messages'!$H$3:$L$11,2,FALSE)),VLOOKUP($M4020,'result messages'!$H$3:$L$11,2,FALSE),VLOOKUP($L4020,'result messages'!$H$3:$L$11,2,FALSE)))</f>
        <v/>
      </c>
      <c r="O4020" s="1" t="str">
        <f>IF(ISBLANK($C4020),"",IF(ISNA(VLOOKUP($L4020,'result messages'!$H$3:$L$11,3,FALSE)),VLOOKUP($M4020,'result messages'!$H$3:$L$11,3,FALSE),VLOOKUP($L4020,'result messages'!$H$3:$L$11,3,FALSE)))</f>
        <v/>
      </c>
      <c r="P4020" s="1" t="str">
        <f>IF(ISBLANK($C4020),"",IF(ISNA(VLOOKUP($L4020,'result messages'!$H$3:$L$11,4,FALSE)),VLOOKUP($M4020,'result messages'!$H$3:$L$11,4,FALSE),VLOOKUP($L4020,'result messages'!$H$3:$L$11,4,FALSE)))</f>
        <v/>
      </c>
      <c r="Q4020" s="1" t="str">
        <f>IF(ISBLANK($C4020),"",IF(ISNA(VLOOKUP($L4020,'result messages'!$H$3:$L$11,5,FALSE)),VLOOKUP($M4020,'result messages'!$H$3:$L$11,5,FALSE),VLOOKUP($L4020,'result messages'!$H$3:$L$11,5,FALSE)))</f>
        <v/>
      </c>
    </row>
    <row r="4021" spans="1:17">
      <c r="A4021" s="1">
        <v>4018</v>
      </c>
      <c r="B4021" s="1"/>
      <c r="C4021" s="1"/>
      <c r="D4021" s="1"/>
      <c r="E4021" s="6"/>
      <c r="F4021" s="1"/>
      <c r="G4021" s="1" t="str">
        <f>IF(ISNA(VLOOKUP($C4021,'DTEN TCAP Linkage deviceId'!$A$1:$A$20000,1,FALSE)),"No","Yes")</f>
        <v>No</v>
      </c>
      <c r="H4021" s="1" t="str">
        <f>IF(ISNA(VLOOKUP($C4021,'Provisioning Requester'!$F$3:$H$20000,2,FALSE)),"No","Yes")</f>
        <v>No</v>
      </c>
      <c r="I4021" s="1" t="str">
        <f>IF($H4021="Yes",VLOOKUP($C4021,'Provisioning Requester'!$F$3:$H$20000,3,FALSE),"-")</f>
        <v>-</v>
      </c>
      <c r="J4021" s="1" t="str">
        <f>IF(OR(D4021="SVCP", E4021="TRUE"), "No", IF(ISNA(VLOOKUP($C4021,'ProvResponder deviceId'!$A$1:$A$20000,1,FALSE)),"No","Yes"))</f>
        <v>No</v>
      </c>
      <c r="K4021" s="1" t="str">
        <f>IF($J4021="Yes",VLOOKUP($C4021,'ProvResponder deviceId'!$A$1:$C$20000,3,FALSE),"-")</f>
        <v>-</v>
      </c>
      <c r="L4021" s="1" t="str">
        <f t="shared" si="124"/>
        <v/>
      </c>
      <c r="M4021" s="1" t="str">
        <f t="shared" si="125"/>
        <v/>
      </c>
      <c r="N4021" s="1" t="str">
        <f>IF(ISBLANK($C4021),"",IF(ISNA(VLOOKUP($L4021,'result messages'!$H$3:$L$11,2,FALSE)),VLOOKUP($M4021,'result messages'!$H$3:$L$11,2,FALSE),VLOOKUP($L4021,'result messages'!$H$3:$L$11,2,FALSE)))</f>
        <v/>
      </c>
      <c r="O4021" s="1" t="str">
        <f>IF(ISBLANK($C4021),"",IF(ISNA(VLOOKUP($L4021,'result messages'!$H$3:$L$11,3,FALSE)),VLOOKUP($M4021,'result messages'!$H$3:$L$11,3,FALSE),VLOOKUP($L4021,'result messages'!$H$3:$L$11,3,FALSE)))</f>
        <v/>
      </c>
      <c r="P4021" s="1" t="str">
        <f>IF(ISBLANK($C4021),"",IF(ISNA(VLOOKUP($L4021,'result messages'!$H$3:$L$11,4,FALSE)),VLOOKUP($M4021,'result messages'!$H$3:$L$11,4,FALSE),VLOOKUP($L4021,'result messages'!$H$3:$L$11,4,FALSE)))</f>
        <v/>
      </c>
      <c r="Q4021" s="1" t="str">
        <f>IF(ISBLANK($C4021),"",IF(ISNA(VLOOKUP($L4021,'result messages'!$H$3:$L$11,5,FALSE)),VLOOKUP($M4021,'result messages'!$H$3:$L$11,5,FALSE),VLOOKUP($L4021,'result messages'!$H$3:$L$11,5,FALSE)))</f>
        <v/>
      </c>
    </row>
    <row r="4022" spans="1:17">
      <c r="A4022" s="1">
        <v>4019</v>
      </c>
      <c r="B4022" s="1"/>
      <c r="C4022" s="1"/>
      <c r="D4022" s="1"/>
      <c r="E4022" s="6"/>
      <c r="F4022" s="1"/>
      <c r="G4022" s="1" t="str">
        <f>IF(ISNA(VLOOKUP($C4022,'DTEN TCAP Linkage deviceId'!$A$1:$A$20000,1,FALSE)),"No","Yes")</f>
        <v>No</v>
      </c>
      <c r="H4022" s="1" t="str">
        <f>IF(ISNA(VLOOKUP($C4022,'Provisioning Requester'!$F$3:$H$20000,2,FALSE)),"No","Yes")</f>
        <v>No</v>
      </c>
      <c r="I4022" s="1" t="str">
        <f>IF($H4022="Yes",VLOOKUP($C4022,'Provisioning Requester'!$F$3:$H$20000,3,FALSE),"-")</f>
        <v>-</v>
      </c>
      <c r="J4022" s="1" t="str">
        <f>IF(OR(D4022="SVCP", E4022="TRUE"), "No", IF(ISNA(VLOOKUP($C4022,'ProvResponder deviceId'!$A$1:$A$20000,1,FALSE)),"No","Yes"))</f>
        <v>No</v>
      </c>
      <c r="K4022" s="1" t="str">
        <f>IF($J4022="Yes",VLOOKUP($C4022,'ProvResponder deviceId'!$A$1:$C$20000,3,FALSE),"-")</f>
        <v>-</v>
      </c>
      <c r="L4022" s="1" t="str">
        <f t="shared" si="124"/>
        <v/>
      </c>
      <c r="M4022" s="1" t="str">
        <f t="shared" si="125"/>
        <v/>
      </c>
      <c r="N4022" s="1" t="str">
        <f>IF(ISBLANK($C4022),"",IF(ISNA(VLOOKUP($L4022,'result messages'!$H$3:$L$11,2,FALSE)),VLOOKUP($M4022,'result messages'!$H$3:$L$11,2,FALSE),VLOOKUP($L4022,'result messages'!$H$3:$L$11,2,FALSE)))</f>
        <v/>
      </c>
      <c r="O4022" s="1" t="str">
        <f>IF(ISBLANK($C4022),"",IF(ISNA(VLOOKUP($L4022,'result messages'!$H$3:$L$11,3,FALSE)),VLOOKUP($M4022,'result messages'!$H$3:$L$11,3,FALSE),VLOOKUP($L4022,'result messages'!$H$3:$L$11,3,FALSE)))</f>
        <v/>
      </c>
      <c r="P4022" s="1" t="str">
        <f>IF(ISBLANK($C4022),"",IF(ISNA(VLOOKUP($L4022,'result messages'!$H$3:$L$11,4,FALSE)),VLOOKUP($M4022,'result messages'!$H$3:$L$11,4,FALSE),VLOOKUP($L4022,'result messages'!$H$3:$L$11,4,FALSE)))</f>
        <v/>
      </c>
      <c r="Q4022" s="1" t="str">
        <f>IF(ISBLANK($C4022),"",IF(ISNA(VLOOKUP($L4022,'result messages'!$H$3:$L$11,5,FALSE)),VLOOKUP($M4022,'result messages'!$H$3:$L$11,5,FALSE),VLOOKUP($L4022,'result messages'!$H$3:$L$11,5,FALSE)))</f>
        <v/>
      </c>
    </row>
    <row r="4023" spans="1:17">
      <c r="A4023" s="1">
        <v>4020</v>
      </c>
      <c r="B4023" s="1"/>
      <c r="C4023" s="1"/>
      <c r="D4023" s="1"/>
      <c r="E4023" s="6"/>
      <c r="F4023" s="1"/>
      <c r="G4023" s="1" t="str">
        <f>IF(ISNA(VLOOKUP($C4023,'DTEN TCAP Linkage deviceId'!$A$1:$A$20000,1,FALSE)),"No","Yes")</f>
        <v>No</v>
      </c>
      <c r="H4023" s="1" t="str">
        <f>IF(ISNA(VLOOKUP($C4023,'Provisioning Requester'!$F$3:$H$20000,2,FALSE)),"No","Yes")</f>
        <v>No</v>
      </c>
      <c r="I4023" s="1" t="str">
        <f>IF($H4023="Yes",VLOOKUP($C4023,'Provisioning Requester'!$F$3:$H$20000,3,FALSE),"-")</f>
        <v>-</v>
      </c>
      <c r="J4023" s="1" t="str">
        <f>IF(OR(D4023="SVCP", E4023="TRUE"), "No", IF(ISNA(VLOOKUP($C4023,'ProvResponder deviceId'!$A$1:$A$20000,1,FALSE)),"No","Yes"))</f>
        <v>No</v>
      </c>
      <c r="K4023" s="1" t="str">
        <f>IF($J4023="Yes",VLOOKUP($C4023,'ProvResponder deviceId'!$A$1:$C$20000,3,FALSE),"-")</f>
        <v>-</v>
      </c>
      <c r="L4023" s="1" t="str">
        <f t="shared" si="124"/>
        <v/>
      </c>
      <c r="M4023" s="1" t="str">
        <f t="shared" si="125"/>
        <v/>
      </c>
      <c r="N4023" s="1" t="str">
        <f>IF(ISBLANK($C4023),"",IF(ISNA(VLOOKUP($L4023,'result messages'!$H$3:$L$11,2,FALSE)),VLOOKUP($M4023,'result messages'!$H$3:$L$11,2,FALSE),VLOOKUP($L4023,'result messages'!$H$3:$L$11,2,FALSE)))</f>
        <v/>
      </c>
      <c r="O4023" s="1" t="str">
        <f>IF(ISBLANK($C4023),"",IF(ISNA(VLOOKUP($L4023,'result messages'!$H$3:$L$11,3,FALSE)),VLOOKUP($M4023,'result messages'!$H$3:$L$11,3,FALSE),VLOOKUP($L4023,'result messages'!$H$3:$L$11,3,FALSE)))</f>
        <v/>
      </c>
      <c r="P4023" s="1" t="str">
        <f>IF(ISBLANK($C4023),"",IF(ISNA(VLOOKUP($L4023,'result messages'!$H$3:$L$11,4,FALSE)),VLOOKUP($M4023,'result messages'!$H$3:$L$11,4,FALSE),VLOOKUP($L4023,'result messages'!$H$3:$L$11,4,FALSE)))</f>
        <v/>
      </c>
      <c r="Q4023" s="1" t="str">
        <f>IF(ISBLANK($C4023),"",IF(ISNA(VLOOKUP($L4023,'result messages'!$H$3:$L$11,5,FALSE)),VLOOKUP($M4023,'result messages'!$H$3:$L$11,5,FALSE),VLOOKUP($L4023,'result messages'!$H$3:$L$11,5,FALSE)))</f>
        <v/>
      </c>
    </row>
    <row r="4024" spans="1:17">
      <c r="A4024" s="1">
        <v>4021</v>
      </c>
      <c r="B4024" s="1"/>
      <c r="C4024" s="1"/>
      <c r="D4024" s="1"/>
      <c r="E4024" s="6"/>
      <c r="F4024" s="1"/>
      <c r="G4024" s="1" t="str">
        <f>IF(ISNA(VLOOKUP($C4024,'DTEN TCAP Linkage deviceId'!$A$1:$A$20000,1,FALSE)),"No","Yes")</f>
        <v>No</v>
      </c>
      <c r="H4024" s="1" t="str">
        <f>IF(ISNA(VLOOKUP($C4024,'Provisioning Requester'!$F$3:$H$20000,2,FALSE)),"No","Yes")</f>
        <v>No</v>
      </c>
      <c r="I4024" s="1" t="str">
        <f>IF($H4024="Yes",VLOOKUP($C4024,'Provisioning Requester'!$F$3:$H$20000,3,FALSE),"-")</f>
        <v>-</v>
      </c>
      <c r="J4024" s="1" t="str">
        <f>IF(OR(D4024="SVCP", E4024="TRUE"), "No", IF(ISNA(VLOOKUP($C4024,'ProvResponder deviceId'!$A$1:$A$20000,1,FALSE)),"No","Yes"))</f>
        <v>No</v>
      </c>
      <c r="K4024" s="1" t="str">
        <f>IF($J4024="Yes",VLOOKUP($C4024,'ProvResponder deviceId'!$A$1:$C$20000,3,FALSE),"-")</f>
        <v>-</v>
      </c>
      <c r="L4024" s="1" t="str">
        <f t="shared" si="124"/>
        <v/>
      </c>
      <c r="M4024" s="1" t="str">
        <f t="shared" si="125"/>
        <v/>
      </c>
      <c r="N4024" s="1" t="str">
        <f>IF(ISBLANK($C4024),"",IF(ISNA(VLOOKUP($L4024,'result messages'!$H$3:$L$11,2,FALSE)),VLOOKUP($M4024,'result messages'!$H$3:$L$11,2,FALSE),VLOOKUP($L4024,'result messages'!$H$3:$L$11,2,FALSE)))</f>
        <v/>
      </c>
      <c r="O4024" s="1" t="str">
        <f>IF(ISBLANK($C4024),"",IF(ISNA(VLOOKUP($L4024,'result messages'!$H$3:$L$11,3,FALSE)),VLOOKUP($M4024,'result messages'!$H$3:$L$11,3,FALSE),VLOOKUP($L4024,'result messages'!$H$3:$L$11,3,FALSE)))</f>
        <v/>
      </c>
      <c r="P4024" s="1" t="str">
        <f>IF(ISBLANK($C4024),"",IF(ISNA(VLOOKUP($L4024,'result messages'!$H$3:$L$11,4,FALSE)),VLOOKUP($M4024,'result messages'!$H$3:$L$11,4,FALSE),VLOOKUP($L4024,'result messages'!$H$3:$L$11,4,FALSE)))</f>
        <v/>
      </c>
      <c r="Q4024" s="1" t="str">
        <f>IF(ISBLANK($C4024),"",IF(ISNA(VLOOKUP($L4024,'result messages'!$H$3:$L$11,5,FALSE)),VLOOKUP($M4024,'result messages'!$H$3:$L$11,5,FALSE),VLOOKUP($L4024,'result messages'!$H$3:$L$11,5,FALSE)))</f>
        <v/>
      </c>
    </row>
    <row r="4025" spans="1:17">
      <c r="A4025" s="1">
        <v>4022</v>
      </c>
      <c r="B4025" s="1"/>
      <c r="C4025" s="1"/>
      <c r="D4025" s="1"/>
      <c r="E4025" s="6"/>
      <c r="F4025" s="1"/>
      <c r="G4025" s="1" t="str">
        <f>IF(ISNA(VLOOKUP($C4025,'DTEN TCAP Linkage deviceId'!$A$1:$A$20000,1,FALSE)),"No","Yes")</f>
        <v>No</v>
      </c>
      <c r="H4025" s="1" t="str">
        <f>IF(ISNA(VLOOKUP($C4025,'Provisioning Requester'!$F$3:$H$20000,2,FALSE)),"No","Yes")</f>
        <v>No</v>
      </c>
      <c r="I4025" s="1" t="str">
        <f>IF($H4025="Yes",VLOOKUP($C4025,'Provisioning Requester'!$F$3:$H$20000,3,FALSE),"-")</f>
        <v>-</v>
      </c>
      <c r="J4025" s="1" t="str">
        <f>IF(OR(D4025="SVCP", E4025="TRUE"), "No", IF(ISNA(VLOOKUP($C4025,'ProvResponder deviceId'!$A$1:$A$20000,1,FALSE)),"No","Yes"))</f>
        <v>No</v>
      </c>
      <c r="K4025" s="1" t="str">
        <f>IF($J4025="Yes",VLOOKUP($C4025,'ProvResponder deviceId'!$A$1:$C$20000,3,FALSE),"-")</f>
        <v>-</v>
      </c>
      <c r="L4025" s="1" t="str">
        <f t="shared" si="124"/>
        <v/>
      </c>
      <c r="M4025" s="1" t="str">
        <f t="shared" si="125"/>
        <v/>
      </c>
      <c r="N4025" s="1" t="str">
        <f>IF(ISBLANK($C4025),"",IF(ISNA(VLOOKUP($L4025,'result messages'!$H$3:$L$11,2,FALSE)),VLOOKUP($M4025,'result messages'!$H$3:$L$11,2,FALSE),VLOOKUP($L4025,'result messages'!$H$3:$L$11,2,FALSE)))</f>
        <v/>
      </c>
      <c r="O4025" s="1" t="str">
        <f>IF(ISBLANK($C4025),"",IF(ISNA(VLOOKUP($L4025,'result messages'!$H$3:$L$11,3,FALSE)),VLOOKUP($M4025,'result messages'!$H$3:$L$11,3,FALSE),VLOOKUP($L4025,'result messages'!$H$3:$L$11,3,FALSE)))</f>
        <v/>
      </c>
      <c r="P4025" s="1" t="str">
        <f>IF(ISBLANK($C4025),"",IF(ISNA(VLOOKUP($L4025,'result messages'!$H$3:$L$11,4,FALSE)),VLOOKUP($M4025,'result messages'!$H$3:$L$11,4,FALSE),VLOOKUP($L4025,'result messages'!$H$3:$L$11,4,FALSE)))</f>
        <v/>
      </c>
      <c r="Q4025" s="1" t="str">
        <f>IF(ISBLANK($C4025),"",IF(ISNA(VLOOKUP($L4025,'result messages'!$H$3:$L$11,5,FALSE)),VLOOKUP($M4025,'result messages'!$H$3:$L$11,5,FALSE),VLOOKUP($L4025,'result messages'!$H$3:$L$11,5,FALSE)))</f>
        <v/>
      </c>
    </row>
    <row r="4026" spans="1:17">
      <c r="A4026" s="1">
        <v>4023</v>
      </c>
      <c r="B4026" s="1"/>
      <c r="C4026" s="1"/>
      <c r="D4026" s="1"/>
      <c r="E4026" s="6"/>
      <c r="F4026" s="1"/>
      <c r="G4026" s="1" t="str">
        <f>IF(ISNA(VLOOKUP($C4026,'DTEN TCAP Linkage deviceId'!$A$1:$A$20000,1,FALSE)),"No","Yes")</f>
        <v>No</v>
      </c>
      <c r="H4026" s="1" t="str">
        <f>IF(ISNA(VLOOKUP($C4026,'Provisioning Requester'!$F$3:$H$20000,2,FALSE)),"No","Yes")</f>
        <v>No</v>
      </c>
      <c r="I4026" s="1" t="str">
        <f>IF($H4026="Yes",VLOOKUP($C4026,'Provisioning Requester'!$F$3:$H$20000,3,FALSE),"-")</f>
        <v>-</v>
      </c>
      <c r="J4026" s="1" t="str">
        <f>IF(OR(D4026="SVCP", E4026="TRUE"), "No", IF(ISNA(VLOOKUP($C4026,'ProvResponder deviceId'!$A$1:$A$20000,1,FALSE)),"No","Yes"))</f>
        <v>No</v>
      </c>
      <c r="K4026" s="1" t="str">
        <f>IF($J4026="Yes",VLOOKUP($C4026,'ProvResponder deviceId'!$A$1:$C$20000,3,FALSE),"-")</f>
        <v>-</v>
      </c>
      <c r="L4026" s="1" t="str">
        <f t="shared" si="124"/>
        <v/>
      </c>
      <c r="M4026" s="1" t="str">
        <f t="shared" si="125"/>
        <v/>
      </c>
      <c r="N4026" s="1" t="str">
        <f>IF(ISBLANK($C4026),"",IF(ISNA(VLOOKUP($L4026,'result messages'!$H$3:$L$11,2,FALSE)),VLOOKUP($M4026,'result messages'!$H$3:$L$11,2,FALSE),VLOOKUP($L4026,'result messages'!$H$3:$L$11,2,FALSE)))</f>
        <v/>
      </c>
      <c r="O4026" s="1" t="str">
        <f>IF(ISBLANK($C4026),"",IF(ISNA(VLOOKUP($L4026,'result messages'!$H$3:$L$11,3,FALSE)),VLOOKUP($M4026,'result messages'!$H$3:$L$11,3,FALSE),VLOOKUP($L4026,'result messages'!$H$3:$L$11,3,FALSE)))</f>
        <v/>
      </c>
      <c r="P4026" s="1" t="str">
        <f>IF(ISBLANK($C4026),"",IF(ISNA(VLOOKUP($L4026,'result messages'!$H$3:$L$11,4,FALSE)),VLOOKUP($M4026,'result messages'!$H$3:$L$11,4,FALSE),VLOOKUP($L4026,'result messages'!$H$3:$L$11,4,FALSE)))</f>
        <v/>
      </c>
      <c r="Q4026" s="1" t="str">
        <f>IF(ISBLANK($C4026),"",IF(ISNA(VLOOKUP($L4026,'result messages'!$H$3:$L$11,5,FALSE)),VLOOKUP($M4026,'result messages'!$H$3:$L$11,5,FALSE),VLOOKUP($L4026,'result messages'!$H$3:$L$11,5,FALSE)))</f>
        <v/>
      </c>
    </row>
    <row r="4027" spans="1:17">
      <c r="A4027" s="1">
        <v>4024</v>
      </c>
      <c r="B4027" s="1"/>
      <c r="C4027" s="1"/>
      <c r="D4027" s="1"/>
      <c r="E4027" s="6"/>
      <c r="F4027" s="1"/>
      <c r="G4027" s="1" t="str">
        <f>IF(ISNA(VLOOKUP($C4027,'DTEN TCAP Linkage deviceId'!$A$1:$A$20000,1,FALSE)),"No","Yes")</f>
        <v>No</v>
      </c>
      <c r="H4027" s="1" t="str">
        <f>IF(ISNA(VLOOKUP($C4027,'Provisioning Requester'!$F$3:$H$20000,2,FALSE)),"No","Yes")</f>
        <v>No</v>
      </c>
      <c r="I4027" s="1" t="str">
        <f>IF($H4027="Yes",VLOOKUP($C4027,'Provisioning Requester'!$F$3:$H$20000,3,FALSE),"-")</f>
        <v>-</v>
      </c>
      <c r="J4027" s="1" t="str">
        <f>IF(OR(D4027="SVCP", E4027="TRUE"), "No", IF(ISNA(VLOOKUP($C4027,'ProvResponder deviceId'!$A$1:$A$20000,1,FALSE)),"No","Yes"))</f>
        <v>No</v>
      </c>
      <c r="K4027" s="1" t="str">
        <f>IF($J4027="Yes",VLOOKUP($C4027,'ProvResponder deviceId'!$A$1:$C$20000,3,FALSE),"-")</f>
        <v>-</v>
      </c>
      <c r="L4027" s="1" t="str">
        <f t="shared" si="124"/>
        <v/>
      </c>
      <c r="M4027" s="1" t="str">
        <f t="shared" si="125"/>
        <v/>
      </c>
      <c r="N4027" s="1" t="str">
        <f>IF(ISBLANK($C4027),"",IF(ISNA(VLOOKUP($L4027,'result messages'!$H$3:$L$11,2,FALSE)),VLOOKUP($M4027,'result messages'!$H$3:$L$11,2,FALSE),VLOOKUP($L4027,'result messages'!$H$3:$L$11,2,FALSE)))</f>
        <v/>
      </c>
      <c r="O4027" s="1" t="str">
        <f>IF(ISBLANK($C4027),"",IF(ISNA(VLOOKUP($L4027,'result messages'!$H$3:$L$11,3,FALSE)),VLOOKUP($M4027,'result messages'!$H$3:$L$11,3,FALSE),VLOOKUP($L4027,'result messages'!$H$3:$L$11,3,FALSE)))</f>
        <v/>
      </c>
      <c r="P4027" s="1" t="str">
        <f>IF(ISBLANK($C4027),"",IF(ISNA(VLOOKUP($L4027,'result messages'!$H$3:$L$11,4,FALSE)),VLOOKUP($M4027,'result messages'!$H$3:$L$11,4,FALSE),VLOOKUP($L4027,'result messages'!$H$3:$L$11,4,FALSE)))</f>
        <v/>
      </c>
      <c r="Q4027" s="1" t="str">
        <f>IF(ISBLANK($C4027),"",IF(ISNA(VLOOKUP($L4027,'result messages'!$H$3:$L$11,5,FALSE)),VLOOKUP($M4027,'result messages'!$H$3:$L$11,5,FALSE),VLOOKUP($L4027,'result messages'!$H$3:$L$11,5,FALSE)))</f>
        <v/>
      </c>
    </row>
    <row r="4028" spans="1:17">
      <c r="A4028" s="1">
        <v>4025</v>
      </c>
      <c r="B4028" s="1"/>
      <c r="C4028" s="1"/>
      <c r="D4028" s="1"/>
      <c r="E4028" s="6"/>
      <c r="F4028" s="1"/>
      <c r="G4028" s="1" t="str">
        <f>IF(ISNA(VLOOKUP($C4028,'DTEN TCAP Linkage deviceId'!$A$1:$A$20000,1,FALSE)),"No","Yes")</f>
        <v>No</v>
      </c>
      <c r="H4028" s="1" t="str">
        <f>IF(ISNA(VLOOKUP($C4028,'Provisioning Requester'!$F$3:$H$20000,2,FALSE)),"No","Yes")</f>
        <v>No</v>
      </c>
      <c r="I4028" s="1" t="str">
        <f>IF($H4028="Yes",VLOOKUP($C4028,'Provisioning Requester'!$F$3:$H$20000,3,FALSE),"-")</f>
        <v>-</v>
      </c>
      <c r="J4028" s="1" t="str">
        <f>IF(OR(D4028="SVCP", E4028="TRUE"), "No", IF(ISNA(VLOOKUP($C4028,'ProvResponder deviceId'!$A$1:$A$20000,1,FALSE)),"No","Yes"))</f>
        <v>No</v>
      </c>
      <c r="K4028" s="1" t="str">
        <f>IF($J4028="Yes",VLOOKUP($C4028,'ProvResponder deviceId'!$A$1:$C$20000,3,FALSE),"-")</f>
        <v>-</v>
      </c>
      <c r="L4028" s="1" t="str">
        <f t="shared" si="124"/>
        <v/>
      </c>
      <c r="M4028" s="1" t="str">
        <f t="shared" si="125"/>
        <v/>
      </c>
      <c r="N4028" s="1" t="str">
        <f>IF(ISBLANK($C4028),"",IF(ISNA(VLOOKUP($L4028,'result messages'!$H$3:$L$11,2,FALSE)),VLOOKUP($M4028,'result messages'!$H$3:$L$11,2,FALSE),VLOOKUP($L4028,'result messages'!$H$3:$L$11,2,FALSE)))</f>
        <v/>
      </c>
      <c r="O4028" s="1" t="str">
        <f>IF(ISBLANK($C4028),"",IF(ISNA(VLOOKUP($L4028,'result messages'!$H$3:$L$11,3,FALSE)),VLOOKUP($M4028,'result messages'!$H$3:$L$11,3,FALSE),VLOOKUP($L4028,'result messages'!$H$3:$L$11,3,FALSE)))</f>
        <v/>
      </c>
      <c r="P4028" s="1" t="str">
        <f>IF(ISBLANK($C4028),"",IF(ISNA(VLOOKUP($L4028,'result messages'!$H$3:$L$11,4,FALSE)),VLOOKUP($M4028,'result messages'!$H$3:$L$11,4,FALSE),VLOOKUP($L4028,'result messages'!$H$3:$L$11,4,FALSE)))</f>
        <v/>
      </c>
      <c r="Q4028" s="1" t="str">
        <f>IF(ISBLANK($C4028),"",IF(ISNA(VLOOKUP($L4028,'result messages'!$H$3:$L$11,5,FALSE)),VLOOKUP($M4028,'result messages'!$H$3:$L$11,5,FALSE),VLOOKUP($L4028,'result messages'!$H$3:$L$11,5,FALSE)))</f>
        <v/>
      </c>
    </row>
    <row r="4029" spans="1:17">
      <c r="A4029" s="1">
        <v>4026</v>
      </c>
      <c r="B4029" s="1"/>
      <c r="C4029" s="1"/>
      <c r="D4029" s="1"/>
      <c r="E4029" s="6"/>
      <c r="F4029" s="1"/>
      <c r="G4029" s="1" t="str">
        <f>IF(ISNA(VLOOKUP($C4029,'DTEN TCAP Linkage deviceId'!$A$1:$A$20000,1,FALSE)),"No","Yes")</f>
        <v>No</v>
      </c>
      <c r="H4029" s="1" t="str">
        <f>IF(ISNA(VLOOKUP($C4029,'Provisioning Requester'!$F$3:$H$20000,2,FALSE)),"No","Yes")</f>
        <v>No</v>
      </c>
      <c r="I4029" s="1" t="str">
        <f>IF($H4029="Yes",VLOOKUP($C4029,'Provisioning Requester'!$F$3:$H$20000,3,FALSE),"-")</f>
        <v>-</v>
      </c>
      <c r="J4029" s="1" t="str">
        <f>IF(OR(D4029="SVCP", E4029="TRUE"), "No", IF(ISNA(VLOOKUP($C4029,'ProvResponder deviceId'!$A$1:$A$20000,1,FALSE)),"No","Yes"))</f>
        <v>No</v>
      </c>
      <c r="K4029" s="1" t="str">
        <f>IF($J4029="Yes",VLOOKUP($C4029,'ProvResponder deviceId'!$A$1:$C$20000,3,FALSE),"-")</f>
        <v>-</v>
      </c>
      <c r="L4029" s="1" t="str">
        <f t="shared" si="124"/>
        <v/>
      </c>
      <c r="M4029" s="1" t="str">
        <f t="shared" si="125"/>
        <v/>
      </c>
      <c r="N4029" s="1" t="str">
        <f>IF(ISBLANK($C4029),"",IF(ISNA(VLOOKUP($L4029,'result messages'!$H$3:$L$11,2,FALSE)),VLOOKUP($M4029,'result messages'!$H$3:$L$11,2,FALSE),VLOOKUP($L4029,'result messages'!$H$3:$L$11,2,FALSE)))</f>
        <v/>
      </c>
      <c r="O4029" s="1" t="str">
        <f>IF(ISBLANK($C4029),"",IF(ISNA(VLOOKUP($L4029,'result messages'!$H$3:$L$11,3,FALSE)),VLOOKUP($M4029,'result messages'!$H$3:$L$11,3,FALSE),VLOOKUP($L4029,'result messages'!$H$3:$L$11,3,FALSE)))</f>
        <v/>
      </c>
      <c r="P4029" s="1" t="str">
        <f>IF(ISBLANK($C4029),"",IF(ISNA(VLOOKUP($L4029,'result messages'!$H$3:$L$11,4,FALSE)),VLOOKUP($M4029,'result messages'!$H$3:$L$11,4,FALSE),VLOOKUP($L4029,'result messages'!$H$3:$L$11,4,FALSE)))</f>
        <v/>
      </c>
      <c r="Q4029" s="1" t="str">
        <f>IF(ISBLANK($C4029),"",IF(ISNA(VLOOKUP($L4029,'result messages'!$H$3:$L$11,5,FALSE)),VLOOKUP($M4029,'result messages'!$H$3:$L$11,5,FALSE),VLOOKUP($L4029,'result messages'!$H$3:$L$11,5,FALSE)))</f>
        <v/>
      </c>
    </row>
    <row r="4030" spans="1:17">
      <c r="A4030" s="1">
        <v>4027</v>
      </c>
      <c r="B4030" s="1"/>
      <c r="C4030" s="1"/>
      <c r="D4030" s="1"/>
      <c r="E4030" s="6"/>
      <c r="F4030" s="1"/>
      <c r="G4030" s="1" t="str">
        <f>IF(ISNA(VLOOKUP($C4030,'DTEN TCAP Linkage deviceId'!$A$1:$A$20000,1,FALSE)),"No","Yes")</f>
        <v>No</v>
      </c>
      <c r="H4030" s="1" t="str">
        <f>IF(ISNA(VLOOKUP($C4030,'Provisioning Requester'!$F$3:$H$20000,2,FALSE)),"No","Yes")</f>
        <v>No</v>
      </c>
      <c r="I4030" s="1" t="str">
        <f>IF($H4030="Yes",VLOOKUP($C4030,'Provisioning Requester'!$F$3:$H$20000,3,FALSE),"-")</f>
        <v>-</v>
      </c>
      <c r="J4030" s="1" t="str">
        <f>IF(OR(D4030="SVCP", E4030="TRUE"), "No", IF(ISNA(VLOOKUP($C4030,'ProvResponder deviceId'!$A$1:$A$20000,1,FALSE)),"No","Yes"))</f>
        <v>No</v>
      </c>
      <c r="K4030" s="1" t="str">
        <f>IF($J4030="Yes",VLOOKUP($C4030,'ProvResponder deviceId'!$A$1:$C$20000,3,FALSE),"-")</f>
        <v>-</v>
      </c>
      <c r="L4030" s="1" t="str">
        <f t="shared" si="124"/>
        <v/>
      </c>
      <c r="M4030" s="1" t="str">
        <f t="shared" si="125"/>
        <v/>
      </c>
      <c r="N4030" s="1" t="str">
        <f>IF(ISBLANK($C4030),"",IF(ISNA(VLOOKUP($L4030,'result messages'!$H$3:$L$11,2,FALSE)),VLOOKUP($M4030,'result messages'!$H$3:$L$11,2,FALSE),VLOOKUP($L4030,'result messages'!$H$3:$L$11,2,FALSE)))</f>
        <v/>
      </c>
      <c r="O4030" s="1" t="str">
        <f>IF(ISBLANK($C4030),"",IF(ISNA(VLOOKUP($L4030,'result messages'!$H$3:$L$11,3,FALSE)),VLOOKUP($M4030,'result messages'!$H$3:$L$11,3,FALSE),VLOOKUP($L4030,'result messages'!$H$3:$L$11,3,FALSE)))</f>
        <v/>
      </c>
      <c r="P4030" s="1" t="str">
        <f>IF(ISBLANK($C4030),"",IF(ISNA(VLOOKUP($L4030,'result messages'!$H$3:$L$11,4,FALSE)),VLOOKUP($M4030,'result messages'!$H$3:$L$11,4,FALSE),VLOOKUP($L4030,'result messages'!$H$3:$L$11,4,FALSE)))</f>
        <v/>
      </c>
      <c r="Q4030" s="1" t="str">
        <f>IF(ISBLANK($C4030),"",IF(ISNA(VLOOKUP($L4030,'result messages'!$H$3:$L$11,5,FALSE)),VLOOKUP($M4030,'result messages'!$H$3:$L$11,5,FALSE),VLOOKUP($L4030,'result messages'!$H$3:$L$11,5,FALSE)))</f>
        <v/>
      </c>
    </row>
    <row r="4031" spans="1:17">
      <c r="A4031" s="1">
        <v>4028</v>
      </c>
      <c r="B4031" s="1"/>
      <c r="C4031" s="1"/>
      <c r="D4031" s="1"/>
      <c r="E4031" s="6"/>
      <c r="F4031" s="1"/>
      <c r="G4031" s="1" t="str">
        <f>IF(ISNA(VLOOKUP($C4031,'DTEN TCAP Linkage deviceId'!$A$1:$A$20000,1,FALSE)),"No","Yes")</f>
        <v>No</v>
      </c>
      <c r="H4031" s="1" t="str">
        <f>IF(ISNA(VLOOKUP($C4031,'Provisioning Requester'!$F$3:$H$20000,2,FALSE)),"No","Yes")</f>
        <v>No</v>
      </c>
      <c r="I4031" s="1" t="str">
        <f>IF($H4031="Yes",VLOOKUP($C4031,'Provisioning Requester'!$F$3:$H$20000,3,FALSE),"-")</f>
        <v>-</v>
      </c>
      <c r="J4031" s="1" t="str">
        <f>IF(OR(D4031="SVCP", E4031="TRUE"), "No", IF(ISNA(VLOOKUP($C4031,'ProvResponder deviceId'!$A$1:$A$20000,1,FALSE)),"No","Yes"))</f>
        <v>No</v>
      </c>
      <c r="K4031" s="1" t="str">
        <f>IF($J4031="Yes",VLOOKUP($C4031,'ProvResponder deviceId'!$A$1:$C$20000,3,FALSE),"-")</f>
        <v>-</v>
      </c>
      <c r="L4031" s="1" t="str">
        <f t="shared" si="124"/>
        <v/>
      </c>
      <c r="M4031" s="1" t="str">
        <f t="shared" si="125"/>
        <v/>
      </c>
      <c r="N4031" s="1" t="str">
        <f>IF(ISBLANK($C4031),"",IF(ISNA(VLOOKUP($L4031,'result messages'!$H$3:$L$11,2,FALSE)),VLOOKUP($M4031,'result messages'!$H$3:$L$11,2,FALSE),VLOOKUP($L4031,'result messages'!$H$3:$L$11,2,FALSE)))</f>
        <v/>
      </c>
      <c r="O4031" s="1" t="str">
        <f>IF(ISBLANK($C4031),"",IF(ISNA(VLOOKUP($L4031,'result messages'!$H$3:$L$11,3,FALSE)),VLOOKUP($M4031,'result messages'!$H$3:$L$11,3,FALSE),VLOOKUP($L4031,'result messages'!$H$3:$L$11,3,FALSE)))</f>
        <v/>
      </c>
      <c r="P4031" s="1" t="str">
        <f>IF(ISBLANK($C4031),"",IF(ISNA(VLOOKUP($L4031,'result messages'!$H$3:$L$11,4,FALSE)),VLOOKUP($M4031,'result messages'!$H$3:$L$11,4,FALSE),VLOOKUP($L4031,'result messages'!$H$3:$L$11,4,FALSE)))</f>
        <v/>
      </c>
      <c r="Q4031" s="1" t="str">
        <f>IF(ISBLANK($C4031),"",IF(ISNA(VLOOKUP($L4031,'result messages'!$H$3:$L$11,5,FALSE)),VLOOKUP($M4031,'result messages'!$H$3:$L$11,5,FALSE),VLOOKUP($L4031,'result messages'!$H$3:$L$11,5,FALSE)))</f>
        <v/>
      </c>
    </row>
    <row r="4032" spans="1:17">
      <c r="A4032" s="1">
        <v>4029</v>
      </c>
      <c r="B4032" s="1"/>
      <c r="C4032" s="1"/>
      <c r="D4032" s="1"/>
      <c r="E4032" s="6"/>
      <c r="F4032" s="1"/>
      <c r="G4032" s="1" t="str">
        <f>IF(ISNA(VLOOKUP($C4032,'DTEN TCAP Linkage deviceId'!$A$1:$A$20000,1,FALSE)),"No","Yes")</f>
        <v>No</v>
      </c>
      <c r="H4032" s="1" t="str">
        <f>IF(ISNA(VLOOKUP($C4032,'Provisioning Requester'!$F$3:$H$20000,2,FALSE)),"No","Yes")</f>
        <v>No</v>
      </c>
      <c r="I4032" s="1" t="str">
        <f>IF($H4032="Yes",VLOOKUP($C4032,'Provisioning Requester'!$F$3:$H$20000,3,FALSE),"-")</f>
        <v>-</v>
      </c>
      <c r="J4032" s="1" t="str">
        <f>IF(OR(D4032="SVCP", E4032="TRUE"), "No", IF(ISNA(VLOOKUP($C4032,'ProvResponder deviceId'!$A$1:$A$20000,1,FALSE)),"No","Yes"))</f>
        <v>No</v>
      </c>
      <c r="K4032" s="1" t="str">
        <f>IF($J4032="Yes",VLOOKUP($C4032,'ProvResponder deviceId'!$A$1:$C$20000,3,FALSE),"-")</f>
        <v>-</v>
      </c>
      <c r="L4032" s="1" t="str">
        <f t="shared" si="124"/>
        <v/>
      </c>
      <c r="M4032" s="1" t="str">
        <f t="shared" si="125"/>
        <v/>
      </c>
      <c r="N4032" s="1" t="str">
        <f>IF(ISBLANK($C4032),"",IF(ISNA(VLOOKUP($L4032,'result messages'!$H$3:$L$11,2,FALSE)),VLOOKUP($M4032,'result messages'!$H$3:$L$11,2,FALSE),VLOOKUP($L4032,'result messages'!$H$3:$L$11,2,FALSE)))</f>
        <v/>
      </c>
      <c r="O4032" s="1" t="str">
        <f>IF(ISBLANK($C4032),"",IF(ISNA(VLOOKUP($L4032,'result messages'!$H$3:$L$11,3,FALSE)),VLOOKUP($M4032,'result messages'!$H$3:$L$11,3,FALSE),VLOOKUP($L4032,'result messages'!$H$3:$L$11,3,FALSE)))</f>
        <v/>
      </c>
      <c r="P4032" s="1" t="str">
        <f>IF(ISBLANK($C4032),"",IF(ISNA(VLOOKUP($L4032,'result messages'!$H$3:$L$11,4,FALSE)),VLOOKUP($M4032,'result messages'!$H$3:$L$11,4,FALSE),VLOOKUP($L4032,'result messages'!$H$3:$L$11,4,FALSE)))</f>
        <v/>
      </c>
      <c r="Q4032" s="1" t="str">
        <f>IF(ISBLANK($C4032),"",IF(ISNA(VLOOKUP($L4032,'result messages'!$H$3:$L$11,5,FALSE)),VLOOKUP($M4032,'result messages'!$H$3:$L$11,5,FALSE),VLOOKUP($L4032,'result messages'!$H$3:$L$11,5,FALSE)))</f>
        <v/>
      </c>
    </row>
    <row r="4033" spans="1:17">
      <c r="A4033" s="1">
        <v>4030</v>
      </c>
      <c r="B4033" s="1"/>
      <c r="C4033" s="1"/>
      <c r="D4033" s="1"/>
      <c r="E4033" s="6"/>
      <c r="F4033" s="1"/>
      <c r="G4033" s="1" t="str">
        <f>IF(ISNA(VLOOKUP($C4033,'DTEN TCAP Linkage deviceId'!$A$1:$A$20000,1,FALSE)),"No","Yes")</f>
        <v>No</v>
      </c>
      <c r="H4033" s="1" t="str">
        <f>IF(ISNA(VLOOKUP($C4033,'Provisioning Requester'!$F$3:$H$20000,2,FALSE)),"No","Yes")</f>
        <v>No</v>
      </c>
      <c r="I4033" s="1" t="str">
        <f>IF($H4033="Yes",VLOOKUP($C4033,'Provisioning Requester'!$F$3:$H$20000,3,FALSE),"-")</f>
        <v>-</v>
      </c>
      <c r="J4033" s="1" t="str">
        <f>IF(OR(D4033="SVCP", E4033="TRUE"), "No", IF(ISNA(VLOOKUP($C4033,'ProvResponder deviceId'!$A$1:$A$20000,1,FALSE)),"No","Yes"))</f>
        <v>No</v>
      </c>
      <c r="K4033" s="1" t="str">
        <f>IF($J4033="Yes",VLOOKUP($C4033,'ProvResponder deviceId'!$A$1:$C$20000,3,FALSE),"-")</f>
        <v>-</v>
      </c>
      <c r="L4033" s="1" t="str">
        <f t="shared" si="124"/>
        <v/>
      </c>
      <c r="M4033" s="1" t="str">
        <f t="shared" si="125"/>
        <v/>
      </c>
      <c r="N4033" s="1" t="str">
        <f>IF(ISBLANK($C4033),"",IF(ISNA(VLOOKUP($L4033,'result messages'!$H$3:$L$11,2,FALSE)),VLOOKUP($M4033,'result messages'!$H$3:$L$11,2,FALSE),VLOOKUP($L4033,'result messages'!$H$3:$L$11,2,FALSE)))</f>
        <v/>
      </c>
      <c r="O4033" s="1" t="str">
        <f>IF(ISBLANK($C4033),"",IF(ISNA(VLOOKUP($L4033,'result messages'!$H$3:$L$11,3,FALSE)),VLOOKUP($M4033,'result messages'!$H$3:$L$11,3,FALSE),VLOOKUP($L4033,'result messages'!$H$3:$L$11,3,FALSE)))</f>
        <v/>
      </c>
      <c r="P4033" s="1" t="str">
        <f>IF(ISBLANK($C4033),"",IF(ISNA(VLOOKUP($L4033,'result messages'!$H$3:$L$11,4,FALSE)),VLOOKUP($M4033,'result messages'!$H$3:$L$11,4,FALSE),VLOOKUP($L4033,'result messages'!$H$3:$L$11,4,FALSE)))</f>
        <v/>
      </c>
      <c r="Q4033" s="1" t="str">
        <f>IF(ISBLANK($C4033),"",IF(ISNA(VLOOKUP($L4033,'result messages'!$H$3:$L$11,5,FALSE)),VLOOKUP($M4033,'result messages'!$H$3:$L$11,5,FALSE),VLOOKUP($L4033,'result messages'!$H$3:$L$11,5,FALSE)))</f>
        <v/>
      </c>
    </row>
    <row r="4034" spans="1:17">
      <c r="A4034" s="1">
        <v>4031</v>
      </c>
      <c r="B4034" s="1"/>
      <c r="C4034" s="1"/>
      <c r="D4034" s="1"/>
      <c r="E4034" s="6"/>
      <c r="F4034" s="1"/>
      <c r="G4034" s="1" t="str">
        <f>IF(ISNA(VLOOKUP($C4034,'DTEN TCAP Linkage deviceId'!$A$1:$A$20000,1,FALSE)),"No","Yes")</f>
        <v>No</v>
      </c>
      <c r="H4034" s="1" t="str">
        <f>IF(ISNA(VLOOKUP($C4034,'Provisioning Requester'!$F$3:$H$20000,2,FALSE)),"No","Yes")</f>
        <v>No</v>
      </c>
      <c r="I4034" s="1" t="str">
        <f>IF($H4034="Yes",VLOOKUP($C4034,'Provisioning Requester'!$F$3:$H$20000,3,FALSE),"-")</f>
        <v>-</v>
      </c>
      <c r="J4034" s="1" t="str">
        <f>IF(OR(D4034="SVCP", E4034="TRUE"), "No", IF(ISNA(VLOOKUP($C4034,'ProvResponder deviceId'!$A$1:$A$20000,1,FALSE)),"No","Yes"))</f>
        <v>No</v>
      </c>
      <c r="K4034" s="1" t="str">
        <f>IF($J4034="Yes",VLOOKUP($C4034,'ProvResponder deviceId'!$A$1:$C$20000,3,FALSE),"-")</f>
        <v>-</v>
      </c>
      <c r="L4034" s="1" t="str">
        <f t="shared" si="124"/>
        <v/>
      </c>
      <c r="M4034" s="1" t="str">
        <f t="shared" si="125"/>
        <v/>
      </c>
      <c r="N4034" s="1" t="str">
        <f>IF(ISBLANK($C4034),"",IF(ISNA(VLOOKUP($L4034,'result messages'!$H$3:$L$11,2,FALSE)),VLOOKUP($M4034,'result messages'!$H$3:$L$11,2,FALSE),VLOOKUP($L4034,'result messages'!$H$3:$L$11,2,FALSE)))</f>
        <v/>
      </c>
      <c r="O4034" s="1" t="str">
        <f>IF(ISBLANK($C4034),"",IF(ISNA(VLOOKUP($L4034,'result messages'!$H$3:$L$11,3,FALSE)),VLOOKUP($M4034,'result messages'!$H$3:$L$11,3,FALSE),VLOOKUP($L4034,'result messages'!$H$3:$L$11,3,FALSE)))</f>
        <v/>
      </c>
      <c r="P4034" s="1" t="str">
        <f>IF(ISBLANK($C4034),"",IF(ISNA(VLOOKUP($L4034,'result messages'!$H$3:$L$11,4,FALSE)),VLOOKUP($M4034,'result messages'!$H$3:$L$11,4,FALSE),VLOOKUP($L4034,'result messages'!$H$3:$L$11,4,FALSE)))</f>
        <v/>
      </c>
      <c r="Q4034" s="1" t="str">
        <f>IF(ISBLANK($C4034),"",IF(ISNA(VLOOKUP($L4034,'result messages'!$H$3:$L$11,5,FALSE)),VLOOKUP($M4034,'result messages'!$H$3:$L$11,5,FALSE),VLOOKUP($L4034,'result messages'!$H$3:$L$11,5,FALSE)))</f>
        <v/>
      </c>
    </row>
    <row r="4035" spans="1:17">
      <c r="A4035" s="1">
        <v>4032</v>
      </c>
      <c r="B4035" s="1"/>
      <c r="C4035" s="1"/>
      <c r="D4035" s="1"/>
      <c r="E4035" s="6"/>
      <c r="F4035" s="1"/>
      <c r="G4035" s="1" t="str">
        <f>IF(ISNA(VLOOKUP($C4035,'DTEN TCAP Linkage deviceId'!$A$1:$A$20000,1,FALSE)),"No","Yes")</f>
        <v>No</v>
      </c>
      <c r="H4035" s="1" t="str">
        <f>IF(ISNA(VLOOKUP($C4035,'Provisioning Requester'!$F$3:$H$20000,2,FALSE)),"No","Yes")</f>
        <v>No</v>
      </c>
      <c r="I4035" s="1" t="str">
        <f>IF($H4035="Yes",VLOOKUP($C4035,'Provisioning Requester'!$F$3:$H$20000,3,FALSE),"-")</f>
        <v>-</v>
      </c>
      <c r="J4035" s="1" t="str">
        <f>IF(OR(D4035="SVCP", E4035="TRUE"), "No", IF(ISNA(VLOOKUP($C4035,'ProvResponder deviceId'!$A$1:$A$20000,1,FALSE)),"No","Yes"))</f>
        <v>No</v>
      </c>
      <c r="K4035" s="1" t="str">
        <f>IF($J4035="Yes",VLOOKUP($C4035,'ProvResponder deviceId'!$A$1:$C$20000,3,FALSE),"-")</f>
        <v>-</v>
      </c>
      <c r="L4035" s="1" t="str">
        <f t="shared" si="124"/>
        <v/>
      </c>
      <c r="M4035" s="1" t="str">
        <f t="shared" si="125"/>
        <v/>
      </c>
      <c r="N4035" s="1" t="str">
        <f>IF(ISBLANK($C4035),"",IF(ISNA(VLOOKUP($L4035,'result messages'!$H$3:$L$11,2,FALSE)),VLOOKUP($M4035,'result messages'!$H$3:$L$11,2,FALSE),VLOOKUP($L4035,'result messages'!$H$3:$L$11,2,FALSE)))</f>
        <v/>
      </c>
      <c r="O4035" s="1" t="str">
        <f>IF(ISBLANK($C4035),"",IF(ISNA(VLOOKUP($L4035,'result messages'!$H$3:$L$11,3,FALSE)),VLOOKUP($M4035,'result messages'!$H$3:$L$11,3,FALSE),VLOOKUP($L4035,'result messages'!$H$3:$L$11,3,FALSE)))</f>
        <v/>
      </c>
      <c r="P4035" s="1" t="str">
        <f>IF(ISBLANK($C4035),"",IF(ISNA(VLOOKUP($L4035,'result messages'!$H$3:$L$11,4,FALSE)),VLOOKUP($M4035,'result messages'!$H$3:$L$11,4,FALSE),VLOOKUP($L4035,'result messages'!$H$3:$L$11,4,FALSE)))</f>
        <v/>
      </c>
      <c r="Q4035" s="1" t="str">
        <f>IF(ISBLANK($C4035),"",IF(ISNA(VLOOKUP($L4035,'result messages'!$H$3:$L$11,5,FALSE)),VLOOKUP($M4035,'result messages'!$H$3:$L$11,5,FALSE),VLOOKUP($L4035,'result messages'!$H$3:$L$11,5,FALSE)))</f>
        <v/>
      </c>
    </row>
    <row r="4036" spans="1:17">
      <c r="A4036" s="1">
        <v>4033</v>
      </c>
      <c r="B4036" s="1"/>
      <c r="C4036" s="1"/>
      <c r="D4036" s="1"/>
      <c r="E4036" s="6"/>
      <c r="F4036" s="1"/>
      <c r="G4036" s="1" t="str">
        <f>IF(ISNA(VLOOKUP($C4036,'DTEN TCAP Linkage deviceId'!$A$1:$A$20000,1,FALSE)),"No","Yes")</f>
        <v>No</v>
      </c>
      <c r="H4036" s="1" t="str">
        <f>IF(ISNA(VLOOKUP($C4036,'Provisioning Requester'!$F$3:$H$20000,2,FALSE)),"No","Yes")</f>
        <v>No</v>
      </c>
      <c r="I4036" s="1" t="str">
        <f>IF($H4036="Yes",VLOOKUP($C4036,'Provisioning Requester'!$F$3:$H$20000,3,FALSE),"-")</f>
        <v>-</v>
      </c>
      <c r="J4036" s="1" t="str">
        <f>IF(OR(D4036="SVCP", E4036="TRUE"), "No", IF(ISNA(VLOOKUP($C4036,'ProvResponder deviceId'!$A$1:$A$20000,1,FALSE)),"No","Yes"))</f>
        <v>No</v>
      </c>
      <c r="K4036" s="1" t="str">
        <f>IF($J4036="Yes",VLOOKUP($C4036,'ProvResponder deviceId'!$A$1:$C$20000,3,FALSE),"-")</f>
        <v>-</v>
      </c>
      <c r="L4036" s="1" t="str">
        <f t="shared" si="124"/>
        <v/>
      </c>
      <c r="M4036" s="1" t="str">
        <f t="shared" si="125"/>
        <v/>
      </c>
      <c r="N4036" s="1" t="str">
        <f>IF(ISBLANK($C4036),"",IF(ISNA(VLOOKUP($L4036,'result messages'!$H$3:$L$11,2,FALSE)),VLOOKUP($M4036,'result messages'!$H$3:$L$11,2,FALSE),VLOOKUP($L4036,'result messages'!$H$3:$L$11,2,FALSE)))</f>
        <v/>
      </c>
      <c r="O4036" s="1" t="str">
        <f>IF(ISBLANK($C4036),"",IF(ISNA(VLOOKUP($L4036,'result messages'!$H$3:$L$11,3,FALSE)),VLOOKUP($M4036,'result messages'!$H$3:$L$11,3,FALSE),VLOOKUP($L4036,'result messages'!$H$3:$L$11,3,FALSE)))</f>
        <v/>
      </c>
      <c r="P4036" s="1" t="str">
        <f>IF(ISBLANK($C4036),"",IF(ISNA(VLOOKUP($L4036,'result messages'!$H$3:$L$11,4,FALSE)),VLOOKUP($M4036,'result messages'!$H$3:$L$11,4,FALSE),VLOOKUP($L4036,'result messages'!$H$3:$L$11,4,FALSE)))</f>
        <v/>
      </c>
      <c r="Q4036" s="1" t="str">
        <f>IF(ISBLANK($C4036),"",IF(ISNA(VLOOKUP($L4036,'result messages'!$H$3:$L$11,5,FALSE)),VLOOKUP($M4036,'result messages'!$H$3:$L$11,5,FALSE),VLOOKUP($L4036,'result messages'!$H$3:$L$11,5,FALSE)))</f>
        <v/>
      </c>
    </row>
    <row r="4037" spans="1:17">
      <c r="A4037" s="1">
        <v>4034</v>
      </c>
      <c r="B4037" s="1"/>
      <c r="C4037" s="1"/>
      <c r="D4037" s="1"/>
      <c r="E4037" s="6"/>
      <c r="F4037" s="1"/>
      <c r="G4037" s="1" t="str">
        <f>IF(ISNA(VLOOKUP($C4037,'DTEN TCAP Linkage deviceId'!$A$1:$A$20000,1,FALSE)),"No","Yes")</f>
        <v>No</v>
      </c>
      <c r="H4037" s="1" t="str">
        <f>IF(ISNA(VLOOKUP($C4037,'Provisioning Requester'!$F$3:$H$20000,2,FALSE)),"No","Yes")</f>
        <v>No</v>
      </c>
      <c r="I4037" s="1" t="str">
        <f>IF($H4037="Yes",VLOOKUP($C4037,'Provisioning Requester'!$F$3:$H$20000,3,FALSE),"-")</f>
        <v>-</v>
      </c>
      <c r="J4037" s="1" t="str">
        <f>IF(OR(D4037="SVCP", E4037="TRUE"), "No", IF(ISNA(VLOOKUP($C4037,'ProvResponder deviceId'!$A$1:$A$20000,1,FALSE)),"No","Yes"))</f>
        <v>No</v>
      </c>
      <c r="K4037" s="1" t="str">
        <f>IF($J4037="Yes",VLOOKUP($C4037,'ProvResponder deviceId'!$A$1:$C$20000,3,FALSE),"-")</f>
        <v>-</v>
      </c>
      <c r="L4037" s="1" t="str">
        <f t="shared" ref="L4037:L4100" si="126">IF(ISBLANK($C4037),"",$D4037&amp;$E4037&amp;$G4037&amp;$H4037&amp;$I4037&amp;$J4037&amp;$K4037)</f>
        <v/>
      </c>
      <c r="M4037" s="1" t="str">
        <f t="shared" ref="M4037:M4100" si="127">IF(ISBLANK($C4037),"",$D4037&amp;$E4037&amp;$G4037&amp;$H4037&amp;$I4037&amp;$J4037&amp;"other")</f>
        <v/>
      </c>
      <c r="N4037" s="1" t="str">
        <f>IF(ISBLANK($C4037),"",IF(ISNA(VLOOKUP($L4037,'result messages'!$H$3:$L$11,2,FALSE)),VLOOKUP($M4037,'result messages'!$H$3:$L$11,2,FALSE),VLOOKUP($L4037,'result messages'!$H$3:$L$11,2,FALSE)))</f>
        <v/>
      </c>
      <c r="O4037" s="1" t="str">
        <f>IF(ISBLANK($C4037),"",IF(ISNA(VLOOKUP($L4037,'result messages'!$H$3:$L$11,3,FALSE)),VLOOKUP($M4037,'result messages'!$H$3:$L$11,3,FALSE),VLOOKUP($L4037,'result messages'!$H$3:$L$11,3,FALSE)))</f>
        <v/>
      </c>
      <c r="P4037" s="1" t="str">
        <f>IF(ISBLANK($C4037),"",IF(ISNA(VLOOKUP($L4037,'result messages'!$H$3:$L$11,4,FALSE)),VLOOKUP($M4037,'result messages'!$H$3:$L$11,4,FALSE),VLOOKUP($L4037,'result messages'!$H$3:$L$11,4,FALSE)))</f>
        <v/>
      </c>
      <c r="Q4037" s="1" t="str">
        <f>IF(ISBLANK($C4037),"",IF(ISNA(VLOOKUP($L4037,'result messages'!$H$3:$L$11,5,FALSE)),VLOOKUP($M4037,'result messages'!$H$3:$L$11,5,FALSE),VLOOKUP($L4037,'result messages'!$H$3:$L$11,5,FALSE)))</f>
        <v/>
      </c>
    </row>
    <row r="4038" spans="1:17">
      <c r="A4038" s="1">
        <v>4035</v>
      </c>
      <c r="B4038" s="1"/>
      <c r="C4038" s="1"/>
      <c r="D4038" s="1"/>
      <c r="E4038" s="6"/>
      <c r="F4038" s="1"/>
      <c r="G4038" s="1" t="str">
        <f>IF(ISNA(VLOOKUP($C4038,'DTEN TCAP Linkage deviceId'!$A$1:$A$20000,1,FALSE)),"No","Yes")</f>
        <v>No</v>
      </c>
      <c r="H4038" s="1" t="str">
        <f>IF(ISNA(VLOOKUP($C4038,'Provisioning Requester'!$F$3:$H$20000,2,FALSE)),"No","Yes")</f>
        <v>No</v>
      </c>
      <c r="I4038" s="1" t="str">
        <f>IF($H4038="Yes",VLOOKUP($C4038,'Provisioning Requester'!$F$3:$H$20000,3,FALSE),"-")</f>
        <v>-</v>
      </c>
      <c r="J4038" s="1" t="str">
        <f>IF(OR(D4038="SVCP", E4038="TRUE"), "No", IF(ISNA(VLOOKUP($C4038,'ProvResponder deviceId'!$A$1:$A$20000,1,FALSE)),"No","Yes"))</f>
        <v>No</v>
      </c>
      <c r="K4038" s="1" t="str">
        <f>IF($J4038="Yes",VLOOKUP($C4038,'ProvResponder deviceId'!$A$1:$C$20000,3,FALSE),"-")</f>
        <v>-</v>
      </c>
      <c r="L4038" s="1" t="str">
        <f t="shared" si="126"/>
        <v/>
      </c>
      <c r="M4038" s="1" t="str">
        <f t="shared" si="127"/>
        <v/>
      </c>
      <c r="N4038" s="1" t="str">
        <f>IF(ISBLANK($C4038),"",IF(ISNA(VLOOKUP($L4038,'result messages'!$H$3:$L$11,2,FALSE)),VLOOKUP($M4038,'result messages'!$H$3:$L$11,2,FALSE),VLOOKUP($L4038,'result messages'!$H$3:$L$11,2,FALSE)))</f>
        <v/>
      </c>
      <c r="O4038" s="1" t="str">
        <f>IF(ISBLANK($C4038),"",IF(ISNA(VLOOKUP($L4038,'result messages'!$H$3:$L$11,3,FALSE)),VLOOKUP($M4038,'result messages'!$H$3:$L$11,3,FALSE),VLOOKUP($L4038,'result messages'!$H$3:$L$11,3,FALSE)))</f>
        <v/>
      </c>
      <c r="P4038" s="1" t="str">
        <f>IF(ISBLANK($C4038),"",IF(ISNA(VLOOKUP($L4038,'result messages'!$H$3:$L$11,4,FALSE)),VLOOKUP($M4038,'result messages'!$H$3:$L$11,4,FALSE),VLOOKUP($L4038,'result messages'!$H$3:$L$11,4,FALSE)))</f>
        <v/>
      </c>
      <c r="Q4038" s="1" t="str">
        <f>IF(ISBLANK($C4038),"",IF(ISNA(VLOOKUP($L4038,'result messages'!$H$3:$L$11,5,FALSE)),VLOOKUP($M4038,'result messages'!$H$3:$L$11,5,FALSE),VLOOKUP($L4038,'result messages'!$H$3:$L$11,5,FALSE)))</f>
        <v/>
      </c>
    </row>
    <row r="4039" spans="1:17">
      <c r="A4039" s="1">
        <v>4036</v>
      </c>
      <c r="B4039" s="1"/>
      <c r="C4039" s="1"/>
      <c r="D4039" s="1"/>
      <c r="E4039" s="6"/>
      <c r="F4039" s="1"/>
      <c r="G4039" s="1" t="str">
        <f>IF(ISNA(VLOOKUP($C4039,'DTEN TCAP Linkage deviceId'!$A$1:$A$20000,1,FALSE)),"No","Yes")</f>
        <v>No</v>
      </c>
      <c r="H4039" s="1" t="str">
        <f>IF(ISNA(VLOOKUP($C4039,'Provisioning Requester'!$F$3:$H$20000,2,FALSE)),"No","Yes")</f>
        <v>No</v>
      </c>
      <c r="I4039" s="1" t="str">
        <f>IF($H4039="Yes",VLOOKUP($C4039,'Provisioning Requester'!$F$3:$H$20000,3,FALSE),"-")</f>
        <v>-</v>
      </c>
      <c r="J4039" s="1" t="str">
        <f>IF(OR(D4039="SVCP", E4039="TRUE"), "No", IF(ISNA(VLOOKUP($C4039,'ProvResponder deviceId'!$A$1:$A$20000,1,FALSE)),"No","Yes"))</f>
        <v>No</v>
      </c>
      <c r="K4039" s="1" t="str">
        <f>IF($J4039="Yes",VLOOKUP($C4039,'ProvResponder deviceId'!$A$1:$C$20000,3,FALSE),"-")</f>
        <v>-</v>
      </c>
      <c r="L4039" s="1" t="str">
        <f t="shared" si="126"/>
        <v/>
      </c>
      <c r="M4039" s="1" t="str">
        <f t="shared" si="127"/>
        <v/>
      </c>
      <c r="N4039" s="1" t="str">
        <f>IF(ISBLANK($C4039),"",IF(ISNA(VLOOKUP($L4039,'result messages'!$H$3:$L$11,2,FALSE)),VLOOKUP($M4039,'result messages'!$H$3:$L$11,2,FALSE),VLOOKUP($L4039,'result messages'!$H$3:$L$11,2,FALSE)))</f>
        <v/>
      </c>
      <c r="O4039" s="1" t="str">
        <f>IF(ISBLANK($C4039),"",IF(ISNA(VLOOKUP($L4039,'result messages'!$H$3:$L$11,3,FALSE)),VLOOKUP($M4039,'result messages'!$H$3:$L$11,3,FALSE),VLOOKUP($L4039,'result messages'!$H$3:$L$11,3,FALSE)))</f>
        <v/>
      </c>
      <c r="P4039" s="1" t="str">
        <f>IF(ISBLANK($C4039),"",IF(ISNA(VLOOKUP($L4039,'result messages'!$H$3:$L$11,4,FALSE)),VLOOKUP($M4039,'result messages'!$H$3:$L$11,4,FALSE),VLOOKUP($L4039,'result messages'!$H$3:$L$11,4,FALSE)))</f>
        <v/>
      </c>
      <c r="Q4039" s="1" t="str">
        <f>IF(ISBLANK($C4039),"",IF(ISNA(VLOOKUP($L4039,'result messages'!$H$3:$L$11,5,FALSE)),VLOOKUP($M4039,'result messages'!$H$3:$L$11,5,FALSE),VLOOKUP($L4039,'result messages'!$H$3:$L$11,5,FALSE)))</f>
        <v/>
      </c>
    </row>
    <row r="4040" spans="1:17">
      <c r="A4040" s="1">
        <v>4037</v>
      </c>
      <c r="B4040" s="1"/>
      <c r="C4040" s="1"/>
      <c r="D4040" s="1"/>
      <c r="E4040" s="6"/>
      <c r="F4040" s="1"/>
      <c r="G4040" s="1" t="str">
        <f>IF(ISNA(VLOOKUP($C4040,'DTEN TCAP Linkage deviceId'!$A$1:$A$20000,1,FALSE)),"No","Yes")</f>
        <v>No</v>
      </c>
      <c r="H4040" s="1" t="str">
        <f>IF(ISNA(VLOOKUP($C4040,'Provisioning Requester'!$F$3:$H$20000,2,FALSE)),"No","Yes")</f>
        <v>No</v>
      </c>
      <c r="I4040" s="1" t="str">
        <f>IF($H4040="Yes",VLOOKUP($C4040,'Provisioning Requester'!$F$3:$H$20000,3,FALSE),"-")</f>
        <v>-</v>
      </c>
      <c r="J4040" s="1" t="str">
        <f>IF(OR(D4040="SVCP", E4040="TRUE"), "No", IF(ISNA(VLOOKUP($C4040,'ProvResponder deviceId'!$A$1:$A$20000,1,FALSE)),"No","Yes"))</f>
        <v>No</v>
      </c>
      <c r="K4040" s="1" t="str">
        <f>IF($J4040="Yes",VLOOKUP($C4040,'ProvResponder deviceId'!$A$1:$C$20000,3,FALSE),"-")</f>
        <v>-</v>
      </c>
      <c r="L4040" s="1" t="str">
        <f t="shared" si="126"/>
        <v/>
      </c>
      <c r="M4040" s="1" t="str">
        <f t="shared" si="127"/>
        <v/>
      </c>
      <c r="N4040" s="1" t="str">
        <f>IF(ISBLANK($C4040),"",IF(ISNA(VLOOKUP($L4040,'result messages'!$H$3:$L$11,2,FALSE)),VLOOKUP($M4040,'result messages'!$H$3:$L$11,2,FALSE),VLOOKUP($L4040,'result messages'!$H$3:$L$11,2,FALSE)))</f>
        <v/>
      </c>
      <c r="O4040" s="1" t="str">
        <f>IF(ISBLANK($C4040),"",IF(ISNA(VLOOKUP($L4040,'result messages'!$H$3:$L$11,3,FALSE)),VLOOKUP($M4040,'result messages'!$H$3:$L$11,3,FALSE),VLOOKUP($L4040,'result messages'!$H$3:$L$11,3,FALSE)))</f>
        <v/>
      </c>
      <c r="P4040" s="1" t="str">
        <f>IF(ISBLANK($C4040),"",IF(ISNA(VLOOKUP($L4040,'result messages'!$H$3:$L$11,4,FALSE)),VLOOKUP($M4040,'result messages'!$H$3:$L$11,4,FALSE),VLOOKUP($L4040,'result messages'!$H$3:$L$11,4,FALSE)))</f>
        <v/>
      </c>
      <c r="Q4040" s="1" t="str">
        <f>IF(ISBLANK($C4040),"",IF(ISNA(VLOOKUP($L4040,'result messages'!$H$3:$L$11,5,FALSE)),VLOOKUP($M4040,'result messages'!$H$3:$L$11,5,FALSE),VLOOKUP($L4040,'result messages'!$H$3:$L$11,5,FALSE)))</f>
        <v/>
      </c>
    </row>
    <row r="4041" spans="1:17">
      <c r="A4041" s="1">
        <v>4038</v>
      </c>
      <c r="B4041" s="1"/>
      <c r="C4041" s="1"/>
      <c r="D4041" s="1"/>
      <c r="E4041" s="6"/>
      <c r="F4041" s="1"/>
      <c r="G4041" s="1" t="str">
        <f>IF(ISNA(VLOOKUP($C4041,'DTEN TCAP Linkage deviceId'!$A$1:$A$20000,1,FALSE)),"No","Yes")</f>
        <v>No</v>
      </c>
      <c r="H4041" s="1" t="str">
        <f>IF(ISNA(VLOOKUP($C4041,'Provisioning Requester'!$F$3:$H$20000,2,FALSE)),"No","Yes")</f>
        <v>No</v>
      </c>
      <c r="I4041" s="1" t="str">
        <f>IF($H4041="Yes",VLOOKUP($C4041,'Provisioning Requester'!$F$3:$H$20000,3,FALSE),"-")</f>
        <v>-</v>
      </c>
      <c r="J4041" s="1" t="str">
        <f>IF(OR(D4041="SVCP", E4041="TRUE"), "No", IF(ISNA(VLOOKUP($C4041,'ProvResponder deviceId'!$A$1:$A$20000,1,FALSE)),"No","Yes"))</f>
        <v>No</v>
      </c>
      <c r="K4041" s="1" t="str">
        <f>IF($J4041="Yes",VLOOKUP($C4041,'ProvResponder deviceId'!$A$1:$C$20000,3,FALSE),"-")</f>
        <v>-</v>
      </c>
      <c r="L4041" s="1" t="str">
        <f t="shared" si="126"/>
        <v/>
      </c>
      <c r="M4041" s="1" t="str">
        <f t="shared" si="127"/>
        <v/>
      </c>
      <c r="N4041" s="1" t="str">
        <f>IF(ISBLANK($C4041),"",IF(ISNA(VLOOKUP($L4041,'result messages'!$H$3:$L$11,2,FALSE)),VLOOKUP($M4041,'result messages'!$H$3:$L$11,2,FALSE),VLOOKUP($L4041,'result messages'!$H$3:$L$11,2,FALSE)))</f>
        <v/>
      </c>
      <c r="O4041" s="1" t="str">
        <f>IF(ISBLANK($C4041),"",IF(ISNA(VLOOKUP($L4041,'result messages'!$H$3:$L$11,3,FALSE)),VLOOKUP($M4041,'result messages'!$H$3:$L$11,3,FALSE),VLOOKUP($L4041,'result messages'!$H$3:$L$11,3,FALSE)))</f>
        <v/>
      </c>
      <c r="P4041" s="1" t="str">
        <f>IF(ISBLANK($C4041),"",IF(ISNA(VLOOKUP($L4041,'result messages'!$H$3:$L$11,4,FALSE)),VLOOKUP($M4041,'result messages'!$H$3:$L$11,4,FALSE),VLOOKUP($L4041,'result messages'!$H$3:$L$11,4,FALSE)))</f>
        <v/>
      </c>
      <c r="Q4041" s="1" t="str">
        <f>IF(ISBLANK($C4041),"",IF(ISNA(VLOOKUP($L4041,'result messages'!$H$3:$L$11,5,FALSE)),VLOOKUP($M4041,'result messages'!$H$3:$L$11,5,FALSE),VLOOKUP($L4041,'result messages'!$H$3:$L$11,5,FALSE)))</f>
        <v/>
      </c>
    </row>
    <row r="4042" spans="1:17">
      <c r="A4042" s="1">
        <v>4039</v>
      </c>
      <c r="B4042" s="1"/>
      <c r="C4042" s="1"/>
      <c r="D4042" s="1"/>
      <c r="E4042" s="6"/>
      <c r="F4042" s="1"/>
      <c r="G4042" s="1" t="str">
        <f>IF(ISNA(VLOOKUP($C4042,'DTEN TCAP Linkage deviceId'!$A$1:$A$20000,1,FALSE)),"No","Yes")</f>
        <v>No</v>
      </c>
      <c r="H4042" s="1" t="str">
        <f>IF(ISNA(VLOOKUP($C4042,'Provisioning Requester'!$F$3:$H$20000,2,FALSE)),"No","Yes")</f>
        <v>No</v>
      </c>
      <c r="I4042" s="1" t="str">
        <f>IF($H4042="Yes",VLOOKUP($C4042,'Provisioning Requester'!$F$3:$H$20000,3,FALSE),"-")</f>
        <v>-</v>
      </c>
      <c r="J4042" s="1" t="str">
        <f>IF(OR(D4042="SVCP", E4042="TRUE"), "No", IF(ISNA(VLOOKUP($C4042,'ProvResponder deviceId'!$A$1:$A$20000,1,FALSE)),"No","Yes"))</f>
        <v>No</v>
      </c>
      <c r="K4042" s="1" t="str">
        <f>IF($J4042="Yes",VLOOKUP($C4042,'ProvResponder deviceId'!$A$1:$C$20000,3,FALSE),"-")</f>
        <v>-</v>
      </c>
      <c r="L4042" s="1" t="str">
        <f t="shared" si="126"/>
        <v/>
      </c>
      <c r="M4042" s="1" t="str">
        <f t="shared" si="127"/>
        <v/>
      </c>
      <c r="N4042" s="1" t="str">
        <f>IF(ISBLANK($C4042),"",IF(ISNA(VLOOKUP($L4042,'result messages'!$H$3:$L$11,2,FALSE)),VLOOKUP($M4042,'result messages'!$H$3:$L$11,2,FALSE),VLOOKUP($L4042,'result messages'!$H$3:$L$11,2,FALSE)))</f>
        <v/>
      </c>
      <c r="O4042" s="1" t="str">
        <f>IF(ISBLANK($C4042),"",IF(ISNA(VLOOKUP($L4042,'result messages'!$H$3:$L$11,3,FALSE)),VLOOKUP($M4042,'result messages'!$H$3:$L$11,3,FALSE),VLOOKUP($L4042,'result messages'!$H$3:$L$11,3,FALSE)))</f>
        <v/>
      </c>
      <c r="P4042" s="1" t="str">
        <f>IF(ISBLANK($C4042),"",IF(ISNA(VLOOKUP($L4042,'result messages'!$H$3:$L$11,4,FALSE)),VLOOKUP($M4042,'result messages'!$H$3:$L$11,4,FALSE),VLOOKUP($L4042,'result messages'!$H$3:$L$11,4,FALSE)))</f>
        <v/>
      </c>
      <c r="Q4042" s="1" t="str">
        <f>IF(ISBLANK($C4042),"",IF(ISNA(VLOOKUP($L4042,'result messages'!$H$3:$L$11,5,FALSE)),VLOOKUP($M4042,'result messages'!$H$3:$L$11,5,FALSE),VLOOKUP($L4042,'result messages'!$H$3:$L$11,5,FALSE)))</f>
        <v/>
      </c>
    </row>
    <row r="4043" spans="1:17">
      <c r="A4043" s="1">
        <v>4040</v>
      </c>
      <c r="B4043" s="1"/>
      <c r="C4043" s="1"/>
      <c r="D4043" s="1"/>
      <c r="E4043" s="6"/>
      <c r="F4043" s="1"/>
      <c r="G4043" s="1" t="str">
        <f>IF(ISNA(VLOOKUP($C4043,'DTEN TCAP Linkage deviceId'!$A$1:$A$20000,1,FALSE)),"No","Yes")</f>
        <v>No</v>
      </c>
      <c r="H4043" s="1" t="str">
        <f>IF(ISNA(VLOOKUP($C4043,'Provisioning Requester'!$F$3:$H$20000,2,FALSE)),"No","Yes")</f>
        <v>No</v>
      </c>
      <c r="I4043" s="1" t="str">
        <f>IF($H4043="Yes",VLOOKUP($C4043,'Provisioning Requester'!$F$3:$H$20000,3,FALSE),"-")</f>
        <v>-</v>
      </c>
      <c r="J4043" s="1" t="str">
        <f>IF(OR(D4043="SVCP", E4043="TRUE"), "No", IF(ISNA(VLOOKUP($C4043,'ProvResponder deviceId'!$A$1:$A$20000,1,FALSE)),"No","Yes"))</f>
        <v>No</v>
      </c>
      <c r="K4043" s="1" t="str">
        <f>IF($J4043="Yes",VLOOKUP($C4043,'ProvResponder deviceId'!$A$1:$C$20000,3,FALSE),"-")</f>
        <v>-</v>
      </c>
      <c r="L4043" s="1" t="str">
        <f t="shared" si="126"/>
        <v/>
      </c>
      <c r="M4043" s="1" t="str">
        <f t="shared" si="127"/>
        <v/>
      </c>
      <c r="N4043" s="1" t="str">
        <f>IF(ISBLANK($C4043),"",IF(ISNA(VLOOKUP($L4043,'result messages'!$H$3:$L$11,2,FALSE)),VLOOKUP($M4043,'result messages'!$H$3:$L$11,2,FALSE),VLOOKUP($L4043,'result messages'!$H$3:$L$11,2,FALSE)))</f>
        <v/>
      </c>
      <c r="O4043" s="1" t="str">
        <f>IF(ISBLANK($C4043),"",IF(ISNA(VLOOKUP($L4043,'result messages'!$H$3:$L$11,3,FALSE)),VLOOKUP($M4043,'result messages'!$H$3:$L$11,3,FALSE),VLOOKUP($L4043,'result messages'!$H$3:$L$11,3,FALSE)))</f>
        <v/>
      </c>
      <c r="P4043" s="1" t="str">
        <f>IF(ISBLANK($C4043),"",IF(ISNA(VLOOKUP($L4043,'result messages'!$H$3:$L$11,4,FALSE)),VLOOKUP($M4043,'result messages'!$H$3:$L$11,4,FALSE),VLOOKUP($L4043,'result messages'!$H$3:$L$11,4,FALSE)))</f>
        <v/>
      </c>
      <c r="Q4043" s="1" t="str">
        <f>IF(ISBLANK($C4043),"",IF(ISNA(VLOOKUP($L4043,'result messages'!$H$3:$L$11,5,FALSE)),VLOOKUP($M4043,'result messages'!$H$3:$L$11,5,FALSE),VLOOKUP($L4043,'result messages'!$H$3:$L$11,5,FALSE)))</f>
        <v/>
      </c>
    </row>
    <row r="4044" spans="1:17">
      <c r="A4044" s="1">
        <v>4041</v>
      </c>
      <c r="B4044" s="1"/>
      <c r="C4044" s="1"/>
      <c r="D4044" s="1"/>
      <c r="E4044" s="6"/>
      <c r="F4044" s="1"/>
      <c r="G4044" s="1" t="str">
        <f>IF(ISNA(VLOOKUP($C4044,'DTEN TCAP Linkage deviceId'!$A$1:$A$20000,1,FALSE)),"No","Yes")</f>
        <v>No</v>
      </c>
      <c r="H4044" s="1" t="str">
        <f>IF(ISNA(VLOOKUP($C4044,'Provisioning Requester'!$F$3:$H$20000,2,FALSE)),"No","Yes")</f>
        <v>No</v>
      </c>
      <c r="I4044" s="1" t="str">
        <f>IF($H4044="Yes",VLOOKUP($C4044,'Provisioning Requester'!$F$3:$H$20000,3,FALSE),"-")</f>
        <v>-</v>
      </c>
      <c r="J4044" s="1" t="str">
        <f>IF(OR(D4044="SVCP", E4044="TRUE"), "No", IF(ISNA(VLOOKUP($C4044,'ProvResponder deviceId'!$A$1:$A$20000,1,FALSE)),"No","Yes"))</f>
        <v>No</v>
      </c>
      <c r="K4044" s="1" t="str">
        <f>IF($J4044="Yes",VLOOKUP($C4044,'ProvResponder deviceId'!$A$1:$C$20000,3,FALSE),"-")</f>
        <v>-</v>
      </c>
      <c r="L4044" s="1" t="str">
        <f t="shared" si="126"/>
        <v/>
      </c>
      <c r="M4044" s="1" t="str">
        <f t="shared" si="127"/>
        <v/>
      </c>
      <c r="N4044" s="1" t="str">
        <f>IF(ISBLANK($C4044),"",IF(ISNA(VLOOKUP($L4044,'result messages'!$H$3:$L$11,2,FALSE)),VLOOKUP($M4044,'result messages'!$H$3:$L$11,2,FALSE),VLOOKUP($L4044,'result messages'!$H$3:$L$11,2,FALSE)))</f>
        <v/>
      </c>
      <c r="O4044" s="1" t="str">
        <f>IF(ISBLANK($C4044),"",IF(ISNA(VLOOKUP($L4044,'result messages'!$H$3:$L$11,3,FALSE)),VLOOKUP($M4044,'result messages'!$H$3:$L$11,3,FALSE),VLOOKUP($L4044,'result messages'!$H$3:$L$11,3,FALSE)))</f>
        <v/>
      </c>
      <c r="P4044" s="1" t="str">
        <f>IF(ISBLANK($C4044),"",IF(ISNA(VLOOKUP($L4044,'result messages'!$H$3:$L$11,4,FALSE)),VLOOKUP($M4044,'result messages'!$H$3:$L$11,4,FALSE),VLOOKUP($L4044,'result messages'!$H$3:$L$11,4,FALSE)))</f>
        <v/>
      </c>
      <c r="Q4044" s="1" t="str">
        <f>IF(ISBLANK($C4044),"",IF(ISNA(VLOOKUP($L4044,'result messages'!$H$3:$L$11,5,FALSE)),VLOOKUP($M4044,'result messages'!$H$3:$L$11,5,FALSE),VLOOKUP($L4044,'result messages'!$H$3:$L$11,5,FALSE)))</f>
        <v/>
      </c>
    </row>
    <row r="4045" spans="1:17">
      <c r="A4045" s="1">
        <v>4042</v>
      </c>
      <c r="B4045" s="1"/>
      <c r="C4045" s="1"/>
      <c r="D4045" s="1"/>
      <c r="E4045" s="6"/>
      <c r="F4045" s="1"/>
      <c r="G4045" s="1" t="str">
        <f>IF(ISNA(VLOOKUP($C4045,'DTEN TCAP Linkage deviceId'!$A$1:$A$20000,1,FALSE)),"No","Yes")</f>
        <v>No</v>
      </c>
      <c r="H4045" s="1" t="str">
        <f>IF(ISNA(VLOOKUP($C4045,'Provisioning Requester'!$F$3:$H$20000,2,FALSE)),"No","Yes")</f>
        <v>No</v>
      </c>
      <c r="I4045" s="1" t="str">
        <f>IF($H4045="Yes",VLOOKUP($C4045,'Provisioning Requester'!$F$3:$H$20000,3,FALSE),"-")</f>
        <v>-</v>
      </c>
      <c r="J4045" s="1" t="str">
        <f>IF(OR(D4045="SVCP", E4045="TRUE"), "No", IF(ISNA(VLOOKUP($C4045,'ProvResponder deviceId'!$A$1:$A$20000,1,FALSE)),"No","Yes"))</f>
        <v>No</v>
      </c>
      <c r="K4045" s="1" t="str">
        <f>IF($J4045="Yes",VLOOKUP($C4045,'ProvResponder deviceId'!$A$1:$C$20000,3,FALSE),"-")</f>
        <v>-</v>
      </c>
      <c r="L4045" s="1" t="str">
        <f t="shared" si="126"/>
        <v/>
      </c>
      <c r="M4045" s="1" t="str">
        <f t="shared" si="127"/>
        <v/>
      </c>
      <c r="N4045" s="1" t="str">
        <f>IF(ISBLANK($C4045),"",IF(ISNA(VLOOKUP($L4045,'result messages'!$H$3:$L$11,2,FALSE)),VLOOKUP($M4045,'result messages'!$H$3:$L$11,2,FALSE),VLOOKUP($L4045,'result messages'!$H$3:$L$11,2,FALSE)))</f>
        <v/>
      </c>
      <c r="O4045" s="1" t="str">
        <f>IF(ISBLANK($C4045),"",IF(ISNA(VLOOKUP($L4045,'result messages'!$H$3:$L$11,3,FALSE)),VLOOKUP($M4045,'result messages'!$H$3:$L$11,3,FALSE),VLOOKUP($L4045,'result messages'!$H$3:$L$11,3,FALSE)))</f>
        <v/>
      </c>
      <c r="P4045" s="1" t="str">
        <f>IF(ISBLANK($C4045),"",IF(ISNA(VLOOKUP($L4045,'result messages'!$H$3:$L$11,4,FALSE)),VLOOKUP($M4045,'result messages'!$H$3:$L$11,4,FALSE),VLOOKUP($L4045,'result messages'!$H$3:$L$11,4,FALSE)))</f>
        <v/>
      </c>
      <c r="Q4045" s="1" t="str">
        <f>IF(ISBLANK($C4045),"",IF(ISNA(VLOOKUP($L4045,'result messages'!$H$3:$L$11,5,FALSE)),VLOOKUP($M4045,'result messages'!$H$3:$L$11,5,FALSE),VLOOKUP($L4045,'result messages'!$H$3:$L$11,5,FALSE)))</f>
        <v/>
      </c>
    </row>
    <row r="4046" spans="1:17">
      <c r="A4046" s="1">
        <v>4043</v>
      </c>
      <c r="B4046" s="1"/>
      <c r="C4046" s="1"/>
      <c r="D4046" s="1"/>
      <c r="E4046" s="6"/>
      <c r="F4046" s="1"/>
      <c r="G4046" s="1" t="str">
        <f>IF(ISNA(VLOOKUP($C4046,'DTEN TCAP Linkage deviceId'!$A$1:$A$20000,1,FALSE)),"No","Yes")</f>
        <v>No</v>
      </c>
      <c r="H4046" s="1" t="str">
        <f>IF(ISNA(VLOOKUP($C4046,'Provisioning Requester'!$F$3:$H$20000,2,FALSE)),"No","Yes")</f>
        <v>No</v>
      </c>
      <c r="I4046" s="1" t="str">
        <f>IF($H4046="Yes",VLOOKUP($C4046,'Provisioning Requester'!$F$3:$H$20000,3,FALSE),"-")</f>
        <v>-</v>
      </c>
      <c r="J4046" s="1" t="str">
        <f>IF(OR(D4046="SVCP", E4046="TRUE"), "No", IF(ISNA(VLOOKUP($C4046,'ProvResponder deviceId'!$A$1:$A$20000,1,FALSE)),"No","Yes"))</f>
        <v>No</v>
      </c>
      <c r="K4046" s="1" t="str">
        <f>IF($J4046="Yes",VLOOKUP($C4046,'ProvResponder deviceId'!$A$1:$C$20000,3,FALSE),"-")</f>
        <v>-</v>
      </c>
      <c r="L4046" s="1" t="str">
        <f t="shared" si="126"/>
        <v/>
      </c>
      <c r="M4046" s="1" t="str">
        <f t="shared" si="127"/>
        <v/>
      </c>
      <c r="N4046" s="1" t="str">
        <f>IF(ISBLANK($C4046),"",IF(ISNA(VLOOKUP($L4046,'result messages'!$H$3:$L$11,2,FALSE)),VLOOKUP($M4046,'result messages'!$H$3:$L$11,2,FALSE),VLOOKUP($L4046,'result messages'!$H$3:$L$11,2,FALSE)))</f>
        <v/>
      </c>
      <c r="O4046" s="1" t="str">
        <f>IF(ISBLANK($C4046),"",IF(ISNA(VLOOKUP($L4046,'result messages'!$H$3:$L$11,3,FALSE)),VLOOKUP($M4046,'result messages'!$H$3:$L$11,3,FALSE),VLOOKUP($L4046,'result messages'!$H$3:$L$11,3,FALSE)))</f>
        <v/>
      </c>
      <c r="P4046" s="1" t="str">
        <f>IF(ISBLANK($C4046),"",IF(ISNA(VLOOKUP($L4046,'result messages'!$H$3:$L$11,4,FALSE)),VLOOKUP($M4046,'result messages'!$H$3:$L$11,4,FALSE),VLOOKUP($L4046,'result messages'!$H$3:$L$11,4,FALSE)))</f>
        <v/>
      </c>
      <c r="Q4046" s="1" t="str">
        <f>IF(ISBLANK($C4046),"",IF(ISNA(VLOOKUP($L4046,'result messages'!$H$3:$L$11,5,FALSE)),VLOOKUP($M4046,'result messages'!$H$3:$L$11,5,FALSE),VLOOKUP($L4046,'result messages'!$H$3:$L$11,5,FALSE)))</f>
        <v/>
      </c>
    </row>
    <row r="4047" spans="1:17">
      <c r="A4047" s="1">
        <v>4044</v>
      </c>
      <c r="B4047" s="1"/>
      <c r="C4047" s="1"/>
      <c r="D4047" s="1"/>
      <c r="E4047" s="6"/>
      <c r="F4047" s="1"/>
      <c r="G4047" s="1" t="str">
        <f>IF(ISNA(VLOOKUP($C4047,'DTEN TCAP Linkage deviceId'!$A$1:$A$20000,1,FALSE)),"No","Yes")</f>
        <v>No</v>
      </c>
      <c r="H4047" s="1" t="str">
        <f>IF(ISNA(VLOOKUP($C4047,'Provisioning Requester'!$F$3:$H$20000,2,FALSE)),"No","Yes")</f>
        <v>No</v>
      </c>
      <c r="I4047" s="1" t="str">
        <f>IF($H4047="Yes",VLOOKUP($C4047,'Provisioning Requester'!$F$3:$H$20000,3,FALSE),"-")</f>
        <v>-</v>
      </c>
      <c r="J4047" s="1" t="str">
        <f>IF(OR(D4047="SVCP", E4047="TRUE"), "No", IF(ISNA(VLOOKUP($C4047,'ProvResponder deviceId'!$A$1:$A$20000,1,FALSE)),"No","Yes"))</f>
        <v>No</v>
      </c>
      <c r="K4047" s="1" t="str">
        <f>IF($J4047="Yes",VLOOKUP($C4047,'ProvResponder deviceId'!$A$1:$C$20000,3,FALSE),"-")</f>
        <v>-</v>
      </c>
      <c r="L4047" s="1" t="str">
        <f t="shared" si="126"/>
        <v/>
      </c>
      <c r="M4047" s="1" t="str">
        <f t="shared" si="127"/>
        <v/>
      </c>
      <c r="N4047" s="1" t="str">
        <f>IF(ISBLANK($C4047),"",IF(ISNA(VLOOKUP($L4047,'result messages'!$H$3:$L$11,2,FALSE)),VLOOKUP($M4047,'result messages'!$H$3:$L$11,2,FALSE),VLOOKUP($L4047,'result messages'!$H$3:$L$11,2,FALSE)))</f>
        <v/>
      </c>
      <c r="O4047" s="1" t="str">
        <f>IF(ISBLANK($C4047),"",IF(ISNA(VLOOKUP($L4047,'result messages'!$H$3:$L$11,3,FALSE)),VLOOKUP($M4047,'result messages'!$H$3:$L$11,3,FALSE),VLOOKUP($L4047,'result messages'!$H$3:$L$11,3,FALSE)))</f>
        <v/>
      </c>
      <c r="P4047" s="1" t="str">
        <f>IF(ISBLANK($C4047),"",IF(ISNA(VLOOKUP($L4047,'result messages'!$H$3:$L$11,4,FALSE)),VLOOKUP($M4047,'result messages'!$H$3:$L$11,4,FALSE),VLOOKUP($L4047,'result messages'!$H$3:$L$11,4,FALSE)))</f>
        <v/>
      </c>
      <c r="Q4047" s="1" t="str">
        <f>IF(ISBLANK($C4047),"",IF(ISNA(VLOOKUP($L4047,'result messages'!$H$3:$L$11,5,FALSE)),VLOOKUP($M4047,'result messages'!$H$3:$L$11,5,FALSE),VLOOKUP($L4047,'result messages'!$H$3:$L$11,5,FALSE)))</f>
        <v/>
      </c>
    </row>
    <row r="4048" spans="1:17">
      <c r="A4048" s="1">
        <v>4045</v>
      </c>
      <c r="B4048" s="1"/>
      <c r="C4048" s="1"/>
      <c r="D4048" s="1"/>
      <c r="E4048" s="6"/>
      <c r="F4048" s="1"/>
      <c r="G4048" s="1" t="str">
        <f>IF(ISNA(VLOOKUP($C4048,'DTEN TCAP Linkage deviceId'!$A$1:$A$20000,1,FALSE)),"No","Yes")</f>
        <v>No</v>
      </c>
      <c r="H4048" s="1" t="str">
        <f>IF(ISNA(VLOOKUP($C4048,'Provisioning Requester'!$F$3:$H$20000,2,FALSE)),"No","Yes")</f>
        <v>No</v>
      </c>
      <c r="I4048" s="1" t="str">
        <f>IF($H4048="Yes",VLOOKUP($C4048,'Provisioning Requester'!$F$3:$H$20000,3,FALSE),"-")</f>
        <v>-</v>
      </c>
      <c r="J4048" s="1" t="str">
        <f>IF(OR(D4048="SVCP", E4048="TRUE"), "No", IF(ISNA(VLOOKUP($C4048,'ProvResponder deviceId'!$A$1:$A$20000,1,FALSE)),"No","Yes"))</f>
        <v>No</v>
      </c>
      <c r="K4048" s="1" t="str">
        <f>IF($J4048="Yes",VLOOKUP($C4048,'ProvResponder deviceId'!$A$1:$C$20000,3,FALSE),"-")</f>
        <v>-</v>
      </c>
      <c r="L4048" s="1" t="str">
        <f t="shared" si="126"/>
        <v/>
      </c>
      <c r="M4048" s="1" t="str">
        <f t="shared" si="127"/>
        <v/>
      </c>
      <c r="N4048" s="1" t="str">
        <f>IF(ISBLANK($C4048),"",IF(ISNA(VLOOKUP($L4048,'result messages'!$H$3:$L$11,2,FALSE)),VLOOKUP($M4048,'result messages'!$H$3:$L$11,2,FALSE),VLOOKUP($L4048,'result messages'!$H$3:$L$11,2,FALSE)))</f>
        <v/>
      </c>
      <c r="O4048" s="1" t="str">
        <f>IF(ISBLANK($C4048),"",IF(ISNA(VLOOKUP($L4048,'result messages'!$H$3:$L$11,3,FALSE)),VLOOKUP($M4048,'result messages'!$H$3:$L$11,3,FALSE),VLOOKUP($L4048,'result messages'!$H$3:$L$11,3,FALSE)))</f>
        <v/>
      </c>
      <c r="P4048" s="1" t="str">
        <f>IF(ISBLANK($C4048),"",IF(ISNA(VLOOKUP($L4048,'result messages'!$H$3:$L$11,4,FALSE)),VLOOKUP($M4048,'result messages'!$H$3:$L$11,4,FALSE),VLOOKUP($L4048,'result messages'!$H$3:$L$11,4,FALSE)))</f>
        <v/>
      </c>
      <c r="Q4048" s="1" t="str">
        <f>IF(ISBLANK($C4048),"",IF(ISNA(VLOOKUP($L4048,'result messages'!$H$3:$L$11,5,FALSE)),VLOOKUP($M4048,'result messages'!$H$3:$L$11,5,FALSE),VLOOKUP($L4048,'result messages'!$H$3:$L$11,5,FALSE)))</f>
        <v/>
      </c>
    </row>
    <row r="4049" spans="1:17">
      <c r="A4049" s="1">
        <v>4046</v>
      </c>
      <c r="B4049" s="1"/>
      <c r="C4049" s="1"/>
      <c r="D4049" s="1"/>
      <c r="E4049" s="6"/>
      <c r="F4049" s="1"/>
      <c r="G4049" s="1" t="str">
        <f>IF(ISNA(VLOOKUP($C4049,'DTEN TCAP Linkage deviceId'!$A$1:$A$20000,1,FALSE)),"No","Yes")</f>
        <v>No</v>
      </c>
      <c r="H4049" s="1" t="str">
        <f>IF(ISNA(VLOOKUP($C4049,'Provisioning Requester'!$F$3:$H$20000,2,FALSE)),"No","Yes")</f>
        <v>No</v>
      </c>
      <c r="I4049" s="1" t="str">
        <f>IF($H4049="Yes",VLOOKUP($C4049,'Provisioning Requester'!$F$3:$H$20000,3,FALSE),"-")</f>
        <v>-</v>
      </c>
      <c r="J4049" s="1" t="str">
        <f>IF(OR(D4049="SVCP", E4049="TRUE"), "No", IF(ISNA(VLOOKUP($C4049,'ProvResponder deviceId'!$A$1:$A$20000,1,FALSE)),"No","Yes"))</f>
        <v>No</v>
      </c>
      <c r="K4049" s="1" t="str">
        <f>IF($J4049="Yes",VLOOKUP($C4049,'ProvResponder deviceId'!$A$1:$C$20000,3,FALSE),"-")</f>
        <v>-</v>
      </c>
      <c r="L4049" s="1" t="str">
        <f t="shared" si="126"/>
        <v/>
      </c>
      <c r="M4049" s="1" t="str">
        <f t="shared" si="127"/>
        <v/>
      </c>
      <c r="N4049" s="1" t="str">
        <f>IF(ISBLANK($C4049),"",IF(ISNA(VLOOKUP($L4049,'result messages'!$H$3:$L$11,2,FALSE)),VLOOKUP($M4049,'result messages'!$H$3:$L$11,2,FALSE),VLOOKUP($L4049,'result messages'!$H$3:$L$11,2,FALSE)))</f>
        <v/>
      </c>
      <c r="O4049" s="1" t="str">
        <f>IF(ISBLANK($C4049),"",IF(ISNA(VLOOKUP($L4049,'result messages'!$H$3:$L$11,3,FALSE)),VLOOKUP($M4049,'result messages'!$H$3:$L$11,3,FALSE),VLOOKUP($L4049,'result messages'!$H$3:$L$11,3,FALSE)))</f>
        <v/>
      </c>
      <c r="P4049" s="1" t="str">
        <f>IF(ISBLANK($C4049),"",IF(ISNA(VLOOKUP($L4049,'result messages'!$H$3:$L$11,4,FALSE)),VLOOKUP($M4049,'result messages'!$H$3:$L$11,4,FALSE),VLOOKUP($L4049,'result messages'!$H$3:$L$11,4,FALSE)))</f>
        <v/>
      </c>
      <c r="Q4049" s="1" t="str">
        <f>IF(ISBLANK($C4049),"",IF(ISNA(VLOOKUP($L4049,'result messages'!$H$3:$L$11,5,FALSE)),VLOOKUP($M4049,'result messages'!$H$3:$L$11,5,FALSE),VLOOKUP($L4049,'result messages'!$H$3:$L$11,5,FALSE)))</f>
        <v/>
      </c>
    </row>
    <row r="4050" spans="1:17">
      <c r="A4050" s="1">
        <v>4047</v>
      </c>
      <c r="B4050" s="1"/>
      <c r="C4050" s="1"/>
      <c r="D4050" s="1"/>
      <c r="E4050" s="6"/>
      <c r="F4050" s="1"/>
      <c r="G4050" s="1" t="str">
        <f>IF(ISNA(VLOOKUP($C4050,'DTEN TCAP Linkage deviceId'!$A$1:$A$20000,1,FALSE)),"No","Yes")</f>
        <v>No</v>
      </c>
      <c r="H4050" s="1" t="str">
        <f>IF(ISNA(VLOOKUP($C4050,'Provisioning Requester'!$F$3:$H$20000,2,FALSE)),"No","Yes")</f>
        <v>No</v>
      </c>
      <c r="I4050" s="1" t="str">
        <f>IF($H4050="Yes",VLOOKUP($C4050,'Provisioning Requester'!$F$3:$H$20000,3,FALSE),"-")</f>
        <v>-</v>
      </c>
      <c r="J4050" s="1" t="str">
        <f>IF(OR(D4050="SVCP", E4050="TRUE"), "No", IF(ISNA(VLOOKUP($C4050,'ProvResponder deviceId'!$A$1:$A$20000,1,FALSE)),"No","Yes"))</f>
        <v>No</v>
      </c>
      <c r="K4050" s="1" t="str">
        <f>IF($J4050="Yes",VLOOKUP($C4050,'ProvResponder deviceId'!$A$1:$C$20000,3,FALSE),"-")</f>
        <v>-</v>
      </c>
      <c r="L4050" s="1" t="str">
        <f t="shared" si="126"/>
        <v/>
      </c>
      <c r="M4050" s="1" t="str">
        <f t="shared" si="127"/>
        <v/>
      </c>
      <c r="N4050" s="1" t="str">
        <f>IF(ISBLANK($C4050),"",IF(ISNA(VLOOKUP($L4050,'result messages'!$H$3:$L$11,2,FALSE)),VLOOKUP($M4050,'result messages'!$H$3:$L$11,2,FALSE),VLOOKUP($L4050,'result messages'!$H$3:$L$11,2,FALSE)))</f>
        <v/>
      </c>
      <c r="O4050" s="1" t="str">
        <f>IF(ISBLANK($C4050),"",IF(ISNA(VLOOKUP($L4050,'result messages'!$H$3:$L$11,3,FALSE)),VLOOKUP($M4050,'result messages'!$H$3:$L$11,3,FALSE),VLOOKUP($L4050,'result messages'!$H$3:$L$11,3,FALSE)))</f>
        <v/>
      </c>
      <c r="P4050" s="1" t="str">
        <f>IF(ISBLANK($C4050),"",IF(ISNA(VLOOKUP($L4050,'result messages'!$H$3:$L$11,4,FALSE)),VLOOKUP($M4050,'result messages'!$H$3:$L$11,4,FALSE),VLOOKUP($L4050,'result messages'!$H$3:$L$11,4,FALSE)))</f>
        <v/>
      </c>
      <c r="Q4050" s="1" t="str">
        <f>IF(ISBLANK($C4050),"",IF(ISNA(VLOOKUP($L4050,'result messages'!$H$3:$L$11,5,FALSE)),VLOOKUP($M4050,'result messages'!$H$3:$L$11,5,FALSE),VLOOKUP($L4050,'result messages'!$H$3:$L$11,5,FALSE)))</f>
        <v/>
      </c>
    </row>
    <row r="4051" spans="1:17">
      <c r="A4051" s="1">
        <v>4048</v>
      </c>
      <c r="B4051" s="1"/>
      <c r="C4051" s="1"/>
      <c r="D4051" s="1"/>
      <c r="E4051" s="6"/>
      <c r="F4051" s="1"/>
      <c r="G4051" s="1" t="str">
        <f>IF(ISNA(VLOOKUP($C4051,'DTEN TCAP Linkage deviceId'!$A$1:$A$20000,1,FALSE)),"No","Yes")</f>
        <v>No</v>
      </c>
      <c r="H4051" s="1" t="str">
        <f>IF(ISNA(VLOOKUP($C4051,'Provisioning Requester'!$F$3:$H$20000,2,FALSE)),"No","Yes")</f>
        <v>No</v>
      </c>
      <c r="I4051" s="1" t="str">
        <f>IF($H4051="Yes",VLOOKUP($C4051,'Provisioning Requester'!$F$3:$H$20000,3,FALSE),"-")</f>
        <v>-</v>
      </c>
      <c r="J4051" s="1" t="str">
        <f>IF(OR(D4051="SVCP", E4051="TRUE"), "No", IF(ISNA(VLOOKUP($C4051,'ProvResponder deviceId'!$A$1:$A$20000,1,FALSE)),"No","Yes"))</f>
        <v>No</v>
      </c>
      <c r="K4051" s="1" t="str">
        <f>IF($J4051="Yes",VLOOKUP($C4051,'ProvResponder deviceId'!$A$1:$C$20000,3,FALSE),"-")</f>
        <v>-</v>
      </c>
      <c r="L4051" s="1" t="str">
        <f t="shared" si="126"/>
        <v/>
      </c>
      <c r="M4051" s="1" t="str">
        <f t="shared" si="127"/>
        <v/>
      </c>
      <c r="N4051" s="1" t="str">
        <f>IF(ISBLANK($C4051),"",IF(ISNA(VLOOKUP($L4051,'result messages'!$H$3:$L$11,2,FALSE)),VLOOKUP($M4051,'result messages'!$H$3:$L$11,2,FALSE),VLOOKUP($L4051,'result messages'!$H$3:$L$11,2,FALSE)))</f>
        <v/>
      </c>
      <c r="O4051" s="1" t="str">
        <f>IF(ISBLANK($C4051),"",IF(ISNA(VLOOKUP($L4051,'result messages'!$H$3:$L$11,3,FALSE)),VLOOKUP($M4051,'result messages'!$H$3:$L$11,3,FALSE),VLOOKUP($L4051,'result messages'!$H$3:$L$11,3,FALSE)))</f>
        <v/>
      </c>
      <c r="P4051" s="1" t="str">
        <f>IF(ISBLANK($C4051),"",IF(ISNA(VLOOKUP($L4051,'result messages'!$H$3:$L$11,4,FALSE)),VLOOKUP($M4051,'result messages'!$H$3:$L$11,4,FALSE),VLOOKUP($L4051,'result messages'!$H$3:$L$11,4,FALSE)))</f>
        <v/>
      </c>
      <c r="Q4051" s="1" t="str">
        <f>IF(ISBLANK($C4051),"",IF(ISNA(VLOOKUP($L4051,'result messages'!$H$3:$L$11,5,FALSE)),VLOOKUP($M4051,'result messages'!$H$3:$L$11,5,FALSE),VLOOKUP($L4051,'result messages'!$H$3:$L$11,5,FALSE)))</f>
        <v/>
      </c>
    </row>
    <row r="4052" spans="1:17">
      <c r="A4052" s="1">
        <v>4049</v>
      </c>
      <c r="B4052" s="1"/>
      <c r="C4052" s="1"/>
      <c r="D4052" s="1"/>
      <c r="E4052" s="6"/>
      <c r="F4052" s="1"/>
      <c r="G4052" s="1" t="str">
        <f>IF(ISNA(VLOOKUP($C4052,'DTEN TCAP Linkage deviceId'!$A$1:$A$20000,1,FALSE)),"No","Yes")</f>
        <v>No</v>
      </c>
      <c r="H4052" s="1" t="str">
        <f>IF(ISNA(VLOOKUP($C4052,'Provisioning Requester'!$F$3:$H$20000,2,FALSE)),"No","Yes")</f>
        <v>No</v>
      </c>
      <c r="I4052" s="1" t="str">
        <f>IF($H4052="Yes",VLOOKUP($C4052,'Provisioning Requester'!$F$3:$H$20000,3,FALSE),"-")</f>
        <v>-</v>
      </c>
      <c r="J4052" s="1" t="str">
        <f>IF(OR(D4052="SVCP", E4052="TRUE"), "No", IF(ISNA(VLOOKUP($C4052,'ProvResponder deviceId'!$A$1:$A$20000,1,FALSE)),"No","Yes"))</f>
        <v>No</v>
      </c>
      <c r="K4052" s="1" t="str">
        <f>IF($J4052="Yes",VLOOKUP($C4052,'ProvResponder deviceId'!$A$1:$C$20000,3,FALSE),"-")</f>
        <v>-</v>
      </c>
      <c r="L4052" s="1" t="str">
        <f t="shared" si="126"/>
        <v/>
      </c>
      <c r="M4052" s="1" t="str">
        <f t="shared" si="127"/>
        <v/>
      </c>
      <c r="N4052" s="1" t="str">
        <f>IF(ISBLANK($C4052),"",IF(ISNA(VLOOKUP($L4052,'result messages'!$H$3:$L$11,2,FALSE)),VLOOKUP($M4052,'result messages'!$H$3:$L$11,2,FALSE),VLOOKUP($L4052,'result messages'!$H$3:$L$11,2,FALSE)))</f>
        <v/>
      </c>
      <c r="O4052" s="1" t="str">
        <f>IF(ISBLANK($C4052),"",IF(ISNA(VLOOKUP($L4052,'result messages'!$H$3:$L$11,3,FALSE)),VLOOKUP($M4052,'result messages'!$H$3:$L$11,3,FALSE),VLOOKUP($L4052,'result messages'!$H$3:$L$11,3,FALSE)))</f>
        <v/>
      </c>
      <c r="P4052" s="1" t="str">
        <f>IF(ISBLANK($C4052),"",IF(ISNA(VLOOKUP($L4052,'result messages'!$H$3:$L$11,4,FALSE)),VLOOKUP($M4052,'result messages'!$H$3:$L$11,4,FALSE),VLOOKUP($L4052,'result messages'!$H$3:$L$11,4,FALSE)))</f>
        <v/>
      </c>
      <c r="Q4052" s="1" t="str">
        <f>IF(ISBLANK($C4052),"",IF(ISNA(VLOOKUP($L4052,'result messages'!$H$3:$L$11,5,FALSE)),VLOOKUP($M4052,'result messages'!$H$3:$L$11,5,FALSE),VLOOKUP($L4052,'result messages'!$H$3:$L$11,5,FALSE)))</f>
        <v/>
      </c>
    </row>
    <row r="4053" spans="1:17">
      <c r="A4053" s="1">
        <v>4050</v>
      </c>
      <c r="B4053" s="1"/>
      <c r="C4053" s="1"/>
      <c r="D4053" s="1"/>
      <c r="E4053" s="6"/>
      <c r="F4053" s="1"/>
      <c r="G4053" s="1" t="str">
        <f>IF(ISNA(VLOOKUP($C4053,'DTEN TCAP Linkage deviceId'!$A$1:$A$20000,1,FALSE)),"No","Yes")</f>
        <v>No</v>
      </c>
      <c r="H4053" s="1" t="str">
        <f>IF(ISNA(VLOOKUP($C4053,'Provisioning Requester'!$F$3:$H$20000,2,FALSE)),"No","Yes")</f>
        <v>No</v>
      </c>
      <c r="I4053" s="1" t="str">
        <f>IF($H4053="Yes",VLOOKUP($C4053,'Provisioning Requester'!$F$3:$H$20000,3,FALSE),"-")</f>
        <v>-</v>
      </c>
      <c r="J4053" s="1" t="str">
        <f>IF(OR(D4053="SVCP", E4053="TRUE"), "No", IF(ISNA(VLOOKUP($C4053,'ProvResponder deviceId'!$A$1:$A$20000,1,FALSE)),"No","Yes"))</f>
        <v>No</v>
      </c>
      <c r="K4053" s="1" t="str">
        <f>IF($J4053="Yes",VLOOKUP($C4053,'ProvResponder deviceId'!$A$1:$C$20000,3,FALSE),"-")</f>
        <v>-</v>
      </c>
      <c r="L4053" s="1" t="str">
        <f t="shared" si="126"/>
        <v/>
      </c>
      <c r="M4053" s="1" t="str">
        <f t="shared" si="127"/>
        <v/>
      </c>
      <c r="N4053" s="1" t="str">
        <f>IF(ISBLANK($C4053),"",IF(ISNA(VLOOKUP($L4053,'result messages'!$H$3:$L$11,2,FALSE)),VLOOKUP($M4053,'result messages'!$H$3:$L$11,2,FALSE),VLOOKUP($L4053,'result messages'!$H$3:$L$11,2,FALSE)))</f>
        <v/>
      </c>
      <c r="O4053" s="1" t="str">
        <f>IF(ISBLANK($C4053),"",IF(ISNA(VLOOKUP($L4053,'result messages'!$H$3:$L$11,3,FALSE)),VLOOKUP($M4053,'result messages'!$H$3:$L$11,3,FALSE),VLOOKUP($L4053,'result messages'!$H$3:$L$11,3,FALSE)))</f>
        <v/>
      </c>
      <c r="P4053" s="1" t="str">
        <f>IF(ISBLANK($C4053),"",IF(ISNA(VLOOKUP($L4053,'result messages'!$H$3:$L$11,4,FALSE)),VLOOKUP($M4053,'result messages'!$H$3:$L$11,4,FALSE),VLOOKUP($L4053,'result messages'!$H$3:$L$11,4,FALSE)))</f>
        <v/>
      </c>
      <c r="Q4053" s="1" t="str">
        <f>IF(ISBLANK($C4053),"",IF(ISNA(VLOOKUP($L4053,'result messages'!$H$3:$L$11,5,FALSE)),VLOOKUP($M4053,'result messages'!$H$3:$L$11,5,FALSE),VLOOKUP($L4053,'result messages'!$H$3:$L$11,5,FALSE)))</f>
        <v/>
      </c>
    </row>
    <row r="4054" spans="1:17">
      <c r="A4054" s="1">
        <v>4051</v>
      </c>
      <c r="B4054" s="1"/>
      <c r="C4054" s="1"/>
      <c r="D4054" s="1"/>
      <c r="E4054" s="6"/>
      <c r="F4054" s="1"/>
      <c r="G4054" s="1" t="str">
        <f>IF(ISNA(VLOOKUP($C4054,'DTEN TCAP Linkage deviceId'!$A$1:$A$20000,1,FALSE)),"No","Yes")</f>
        <v>No</v>
      </c>
      <c r="H4054" s="1" t="str">
        <f>IF(ISNA(VLOOKUP($C4054,'Provisioning Requester'!$F$3:$H$20000,2,FALSE)),"No","Yes")</f>
        <v>No</v>
      </c>
      <c r="I4054" s="1" t="str">
        <f>IF($H4054="Yes",VLOOKUP($C4054,'Provisioning Requester'!$F$3:$H$20000,3,FALSE),"-")</f>
        <v>-</v>
      </c>
      <c r="J4054" s="1" t="str">
        <f>IF(OR(D4054="SVCP", E4054="TRUE"), "No", IF(ISNA(VLOOKUP($C4054,'ProvResponder deviceId'!$A$1:$A$20000,1,FALSE)),"No","Yes"))</f>
        <v>No</v>
      </c>
      <c r="K4054" s="1" t="str">
        <f>IF($J4054="Yes",VLOOKUP($C4054,'ProvResponder deviceId'!$A$1:$C$20000,3,FALSE),"-")</f>
        <v>-</v>
      </c>
      <c r="L4054" s="1" t="str">
        <f t="shared" si="126"/>
        <v/>
      </c>
      <c r="M4054" s="1" t="str">
        <f t="shared" si="127"/>
        <v/>
      </c>
      <c r="N4054" s="1" t="str">
        <f>IF(ISBLANK($C4054),"",IF(ISNA(VLOOKUP($L4054,'result messages'!$H$3:$L$11,2,FALSE)),VLOOKUP($M4054,'result messages'!$H$3:$L$11,2,FALSE),VLOOKUP($L4054,'result messages'!$H$3:$L$11,2,FALSE)))</f>
        <v/>
      </c>
      <c r="O4054" s="1" t="str">
        <f>IF(ISBLANK($C4054),"",IF(ISNA(VLOOKUP($L4054,'result messages'!$H$3:$L$11,3,FALSE)),VLOOKUP($M4054,'result messages'!$H$3:$L$11,3,FALSE),VLOOKUP($L4054,'result messages'!$H$3:$L$11,3,FALSE)))</f>
        <v/>
      </c>
      <c r="P4054" s="1" t="str">
        <f>IF(ISBLANK($C4054),"",IF(ISNA(VLOOKUP($L4054,'result messages'!$H$3:$L$11,4,FALSE)),VLOOKUP($M4054,'result messages'!$H$3:$L$11,4,FALSE),VLOOKUP($L4054,'result messages'!$H$3:$L$11,4,FALSE)))</f>
        <v/>
      </c>
      <c r="Q4054" s="1" t="str">
        <f>IF(ISBLANK($C4054),"",IF(ISNA(VLOOKUP($L4054,'result messages'!$H$3:$L$11,5,FALSE)),VLOOKUP($M4054,'result messages'!$H$3:$L$11,5,FALSE),VLOOKUP($L4054,'result messages'!$H$3:$L$11,5,FALSE)))</f>
        <v/>
      </c>
    </row>
    <row r="4055" spans="1:17">
      <c r="A4055" s="1">
        <v>4052</v>
      </c>
      <c r="B4055" s="1"/>
      <c r="C4055" s="1"/>
      <c r="D4055" s="1"/>
      <c r="E4055" s="6"/>
      <c r="F4055" s="1"/>
      <c r="G4055" s="1" t="str">
        <f>IF(ISNA(VLOOKUP($C4055,'DTEN TCAP Linkage deviceId'!$A$1:$A$20000,1,FALSE)),"No","Yes")</f>
        <v>No</v>
      </c>
      <c r="H4055" s="1" t="str">
        <f>IF(ISNA(VLOOKUP($C4055,'Provisioning Requester'!$F$3:$H$20000,2,FALSE)),"No","Yes")</f>
        <v>No</v>
      </c>
      <c r="I4055" s="1" t="str">
        <f>IF($H4055="Yes",VLOOKUP($C4055,'Provisioning Requester'!$F$3:$H$20000,3,FALSE),"-")</f>
        <v>-</v>
      </c>
      <c r="J4055" s="1" t="str">
        <f>IF(OR(D4055="SVCP", E4055="TRUE"), "No", IF(ISNA(VLOOKUP($C4055,'ProvResponder deviceId'!$A$1:$A$20000,1,FALSE)),"No","Yes"))</f>
        <v>No</v>
      </c>
      <c r="K4055" s="1" t="str">
        <f>IF($J4055="Yes",VLOOKUP($C4055,'ProvResponder deviceId'!$A$1:$C$20000,3,FALSE),"-")</f>
        <v>-</v>
      </c>
      <c r="L4055" s="1" t="str">
        <f t="shared" si="126"/>
        <v/>
      </c>
      <c r="M4055" s="1" t="str">
        <f t="shared" si="127"/>
        <v/>
      </c>
      <c r="N4055" s="1" t="str">
        <f>IF(ISBLANK($C4055),"",IF(ISNA(VLOOKUP($L4055,'result messages'!$H$3:$L$11,2,FALSE)),VLOOKUP($M4055,'result messages'!$H$3:$L$11,2,FALSE),VLOOKUP($L4055,'result messages'!$H$3:$L$11,2,FALSE)))</f>
        <v/>
      </c>
      <c r="O4055" s="1" t="str">
        <f>IF(ISBLANK($C4055),"",IF(ISNA(VLOOKUP($L4055,'result messages'!$H$3:$L$11,3,FALSE)),VLOOKUP($M4055,'result messages'!$H$3:$L$11,3,FALSE),VLOOKUP($L4055,'result messages'!$H$3:$L$11,3,FALSE)))</f>
        <v/>
      </c>
      <c r="P4055" s="1" t="str">
        <f>IF(ISBLANK($C4055),"",IF(ISNA(VLOOKUP($L4055,'result messages'!$H$3:$L$11,4,FALSE)),VLOOKUP($M4055,'result messages'!$H$3:$L$11,4,FALSE),VLOOKUP($L4055,'result messages'!$H$3:$L$11,4,FALSE)))</f>
        <v/>
      </c>
      <c r="Q4055" s="1" t="str">
        <f>IF(ISBLANK($C4055),"",IF(ISNA(VLOOKUP($L4055,'result messages'!$H$3:$L$11,5,FALSE)),VLOOKUP($M4055,'result messages'!$H$3:$L$11,5,FALSE),VLOOKUP($L4055,'result messages'!$H$3:$L$11,5,FALSE)))</f>
        <v/>
      </c>
    </row>
    <row r="4056" spans="1:17">
      <c r="A4056" s="1">
        <v>4053</v>
      </c>
      <c r="B4056" s="1"/>
      <c r="C4056" s="1"/>
      <c r="D4056" s="1"/>
      <c r="E4056" s="6"/>
      <c r="F4056" s="1"/>
      <c r="G4056" s="1" t="str">
        <f>IF(ISNA(VLOOKUP($C4056,'DTEN TCAP Linkage deviceId'!$A$1:$A$20000,1,FALSE)),"No","Yes")</f>
        <v>No</v>
      </c>
      <c r="H4056" s="1" t="str">
        <f>IF(ISNA(VLOOKUP($C4056,'Provisioning Requester'!$F$3:$H$20000,2,FALSE)),"No","Yes")</f>
        <v>No</v>
      </c>
      <c r="I4056" s="1" t="str">
        <f>IF($H4056="Yes",VLOOKUP($C4056,'Provisioning Requester'!$F$3:$H$20000,3,FALSE),"-")</f>
        <v>-</v>
      </c>
      <c r="J4056" s="1" t="str">
        <f>IF(OR(D4056="SVCP", E4056="TRUE"), "No", IF(ISNA(VLOOKUP($C4056,'ProvResponder deviceId'!$A$1:$A$20000,1,FALSE)),"No","Yes"))</f>
        <v>No</v>
      </c>
      <c r="K4056" s="1" t="str">
        <f>IF($J4056="Yes",VLOOKUP($C4056,'ProvResponder deviceId'!$A$1:$C$20000,3,FALSE),"-")</f>
        <v>-</v>
      </c>
      <c r="L4056" s="1" t="str">
        <f t="shared" si="126"/>
        <v/>
      </c>
      <c r="M4056" s="1" t="str">
        <f t="shared" si="127"/>
        <v/>
      </c>
      <c r="N4056" s="1" t="str">
        <f>IF(ISBLANK($C4056),"",IF(ISNA(VLOOKUP($L4056,'result messages'!$H$3:$L$11,2,FALSE)),VLOOKUP($M4056,'result messages'!$H$3:$L$11,2,FALSE),VLOOKUP($L4056,'result messages'!$H$3:$L$11,2,FALSE)))</f>
        <v/>
      </c>
      <c r="O4056" s="1" t="str">
        <f>IF(ISBLANK($C4056),"",IF(ISNA(VLOOKUP($L4056,'result messages'!$H$3:$L$11,3,FALSE)),VLOOKUP($M4056,'result messages'!$H$3:$L$11,3,FALSE),VLOOKUP($L4056,'result messages'!$H$3:$L$11,3,FALSE)))</f>
        <v/>
      </c>
      <c r="P4056" s="1" t="str">
        <f>IF(ISBLANK($C4056),"",IF(ISNA(VLOOKUP($L4056,'result messages'!$H$3:$L$11,4,FALSE)),VLOOKUP($M4056,'result messages'!$H$3:$L$11,4,FALSE),VLOOKUP($L4056,'result messages'!$H$3:$L$11,4,FALSE)))</f>
        <v/>
      </c>
      <c r="Q4056" s="1" t="str">
        <f>IF(ISBLANK($C4056),"",IF(ISNA(VLOOKUP($L4056,'result messages'!$H$3:$L$11,5,FALSE)),VLOOKUP($M4056,'result messages'!$H$3:$L$11,5,FALSE),VLOOKUP($L4056,'result messages'!$H$3:$L$11,5,FALSE)))</f>
        <v/>
      </c>
    </row>
    <row r="4057" spans="1:17">
      <c r="A4057" s="1">
        <v>4054</v>
      </c>
      <c r="B4057" s="1"/>
      <c r="C4057" s="1"/>
      <c r="D4057" s="1"/>
      <c r="E4057" s="6"/>
      <c r="F4057" s="1"/>
      <c r="G4057" s="1" t="str">
        <f>IF(ISNA(VLOOKUP($C4057,'DTEN TCAP Linkage deviceId'!$A$1:$A$20000,1,FALSE)),"No","Yes")</f>
        <v>No</v>
      </c>
      <c r="H4057" s="1" t="str">
        <f>IF(ISNA(VLOOKUP($C4057,'Provisioning Requester'!$F$3:$H$20000,2,FALSE)),"No","Yes")</f>
        <v>No</v>
      </c>
      <c r="I4057" s="1" t="str">
        <f>IF($H4057="Yes",VLOOKUP($C4057,'Provisioning Requester'!$F$3:$H$20000,3,FALSE),"-")</f>
        <v>-</v>
      </c>
      <c r="J4057" s="1" t="str">
        <f>IF(OR(D4057="SVCP", E4057="TRUE"), "No", IF(ISNA(VLOOKUP($C4057,'ProvResponder deviceId'!$A$1:$A$20000,1,FALSE)),"No","Yes"))</f>
        <v>No</v>
      </c>
      <c r="K4057" s="1" t="str">
        <f>IF($J4057="Yes",VLOOKUP($C4057,'ProvResponder deviceId'!$A$1:$C$20000,3,FALSE),"-")</f>
        <v>-</v>
      </c>
      <c r="L4057" s="1" t="str">
        <f t="shared" si="126"/>
        <v/>
      </c>
      <c r="M4057" s="1" t="str">
        <f t="shared" si="127"/>
        <v/>
      </c>
      <c r="N4057" s="1" t="str">
        <f>IF(ISBLANK($C4057),"",IF(ISNA(VLOOKUP($L4057,'result messages'!$H$3:$L$11,2,FALSE)),VLOOKUP($M4057,'result messages'!$H$3:$L$11,2,FALSE),VLOOKUP($L4057,'result messages'!$H$3:$L$11,2,FALSE)))</f>
        <v/>
      </c>
      <c r="O4057" s="1" t="str">
        <f>IF(ISBLANK($C4057),"",IF(ISNA(VLOOKUP($L4057,'result messages'!$H$3:$L$11,3,FALSE)),VLOOKUP($M4057,'result messages'!$H$3:$L$11,3,FALSE),VLOOKUP($L4057,'result messages'!$H$3:$L$11,3,FALSE)))</f>
        <v/>
      </c>
      <c r="P4057" s="1" t="str">
        <f>IF(ISBLANK($C4057),"",IF(ISNA(VLOOKUP($L4057,'result messages'!$H$3:$L$11,4,FALSE)),VLOOKUP($M4057,'result messages'!$H$3:$L$11,4,FALSE),VLOOKUP($L4057,'result messages'!$H$3:$L$11,4,FALSE)))</f>
        <v/>
      </c>
      <c r="Q4057" s="1" t="str">
        <f>IF(ISBLANK($C4057),"",IF(ISNA(VLOOKUP($L4057,'result messages'!$H$3:$L$11,5,FALSE)),VLOOKUP($M4057,'result messages'!$H$3:$L$11,5,FALSE),VLOOKUP($L4057,'result messages'!$H$3:$L$11,5,FALSE)))</f>
        <v/>
      </c>
    </row>
    <row r="4058" spans="1:17">
      <c r="A4058" s="1">
        <v>4055</v>
      </c>
      <c r="B4058" s="1"/>
      <c r="C4058" s="1"/>
      <c r="D4058" s="1"/>
      <c r="E4058" s="6"/>
      <c r="F4058" s="1"/>
      <c r="G4058" s="1" t="str">
        <f>IF(ISNA(VLOOKUP($C4058,'DTEN TCAP Linkage deviceId'!$A$1:$A$20000,1,FALSE)),"No","Yes")</f>
        <v>No</v>
      </c>
      <c r="H4058" s="1" t="str">
        <f>IF(ISNA(VLOOKUP($C4058,'Provisioning Requester'!$F$3:$H$20000,2,FALSE)),"No","Yes")</f>
        <v>No</v>
      </c>
      <c r="I4058" s="1" t="str">
        <f>IF($H4058="Yes",VLOOKUP($C4058,'Provisioning Requester'!$F$3:$H$20000,3,FALSE),"-")</f>
        <v>-</v>
      </c>
      <c r="J4058" s="1" t="str">
        <f>IF(OR(D4058="SVCP", E4058="TRUE"), "No", IF(ISNA(VLOOKUP($C4058,'ProvResponder deviceId'!$A$1:$A$20000,1,FALSE)),"No","Yes"))</f>
        <v>No</v>
      </c>
      <c r="K4058" s="1" t="str">
        <f>IF($J4058="Yes",VLOOKUP($C4058,'ProvResponder deviceId'!$A$1:$C$20000,3,FALSE),"-")</f>
        <v>-</v>
      </c>
      <c r="L4058" s="1" t="str">
        <f t="shared" si="126"/>
        <v/>
      </c>
      <c r="M4058" s="1" t="str">
        <f t="shared" si="127"/>
        <v/>
      </c>
      <c r="N4058" s="1" t="str">
        <f>IF(ISBLANK($C4058),"",IF(ISNA(VLOOKUP($L4058,'result messages'!$H$3:$L$11,2,FALSE)),VLOOKUP($M4058,'result messages'!$H$3:$L$11,2,FALSE),VLOOKUP($L4058,'result messages'!$H$3:$L$11,2,FALSE)))</f>
        <v/>
      </c>
      <c r="O4058" s="1" t="str">
        <f>IF(ISBLANK($C4058),"",IF(ISNA(VLOOKUP($L4058,'result messages'!$H$3:$L$11,3,FALSE)),VLOOKUP($M4058,'result messages'!$H$3:$L$11,3,FALSE),VLOOKUP($L4058,'result messages'!$H$3:$L$11,3,FALSE)))</f>
        <v/>
      </c>
      <c r="P4058" s="1" t="str">
        <f>IF(ISBLANK($C4058),"",IF(ISNA(VLOOKUP($L4058,'result messages'!$H$3:$L$11,4,FALSE)),VLOOKUP($M4058,'result messages'!$H$3:$L$11,4,FALSE),VLOOKUP($L4058,'result messages'!$H$3:$L$11,4,FALSE)))</f>
        <v/>
      </c>
      <c r="Q4058" s="1" t="str">
        <f>IF(ISBLANK($C4058),"",IF(ISNA(VLOOKUP($L4058,'result messages'!$H$3:$L$11,5,FALSE)),VLOOKUP($M4058,'result messages'!$H$3:$L$11,5,FALSE),VLOOKUP($L4058,'result messages'!$H$3:$L$11,5,FALSE)))</f>
        <v/>
      </c>
    </row>
    <row r="4059" spans="1:17">
      <c r="A4059" s="1">
        <v>4056</v>
      </c>
      <c r="B4059" s="1"/>
      <c r="C4059" s="1"/>
      <c r="D4059" s="1"/>
      <c r="E4059" s="6"/>
      <c r="F4059" s="1"/>
      <c r="G4059" s="1" t="str">
        <f>IF(ISNA(VLOOKUP($C4059,'DTEN TCAP Linkage deviceId'!$A$1:$A$20000,1,FALSE)),"No","Yes")</f>
        <v>No</v>
      </c>
      <c r="H4059" s="1" t="str">
        <f>IF(ISNA(VLOOKUP($C4059,'Provisioning Requester'!$F$3:$H$20000,2,FALSE)),"No","Yes")</f>
        <v>No</v>
      </c>
      <c r="I4059" s="1" t="str">
        <f>IF($H4059="Yes",VLOOKUP($C4059,'Provisioning Requester'!$F$3:$H$20000,3,FALSE),"-")</f>
        <v>-</v>
      </c>
      <c r="J4059" s="1" t="str">
        <f>IF(OR(D4059="SVCP", E4059="TRUE"), "No", IF(ISNA(VLOOKUP($C4059,'ProvResponder deviceId'!$A$1:$A$20000,1,FALSE)),"No","Yes"))</f>
        <v>No</v>
      </c>
      <c r="K4059" s="1" t="str">
        <f>IF($J4059="Yes",VLOOKUP($C4059,'ProvResponder deviceId'!$A$1:$C$20000,3,FALSE),"-")</f>
        <v>-</v>
      </c>
      <c r="L4059" s="1" t="str">
        <f t="shared" si="126"/>
        <v/>
      </c>
      <c r="M4059" s="1" t="str">
        <f t="shared" si="127"/>
        <v/>
      </c>
      <c r="N4059" s="1" t="str">
        <f>IF(ISBLANK($C4059),"",IF(ISNA(VLOOKUP($L4059,'result messages'!$H$3:$L$11,2,FALSE)),VLOOKUP($M4059,'result messages'!$H$3:$L$11,2,FALSE),VLOOKUP($L4059,'result messages'!$H$3:$L$11,2,FALSE)))</f>
        <v/>
      </c>
      <c r="O4059" s="1" t="str">
        <f>IF(ISBLANK($C4059),"",IF(ISNA(VLOOKUP($L4059,'result messages'!$H$3:$L$11,3,FALSE)),VLOOKUP($M4059,'result messages'!$H$3:$L$11,3,FALSE),VLOOKUP($L4059,'result messages'!$H$3:$L$11,3,FALSE)))</f>
        <v/>
      </c>
      <c r="P4059" s="1" t="str">
        <f>IF(ISBLANK($C4059),"",IF(ISNA(VLOOKUP($L4059,'result messages'!$H$3:$L$11,4,FALSE)),VLOOKUP($M4059,'result messages'!$H$3:$L$11,4,FALSE),VLOOKUP($L4059,'result messages'!$H$3:$L$11,4,FALSE)))</f>
        <v/>
      </c>
      <c r="Q4059" s="1" t="str">
        <f>IF(ISBLANK($C4059),"",IF(ISNA(VLOOKUP($L4059,'result messages'!$H$3:$L$11,5,FALSE)),VLOOKUP($M4059,'result messages'!$H$3:$L$11,5,FALSE),VLOOKUP($L4059,'result messages'!$H$3:$L$11,5,FALSE)))</f>
        <v/>
      </c>
    </row>
    <row r="4060" spans="1:17">
      <c r="A4060" s="1">
        <v>4057</v>
      </c>
      <c r="B4060" s="1"/>
      <c r="C4060" s="1"/>
      <c r="D4060" s="1"/>
      <c r="E4060" s="6"/>
      <c r="F4060" s="1"/>
      <c r="G4060" s="1" t="str">
        <f>IF(ISNA(VLOOKUP($C4060,'DTEN TCAP Linkage deviceId'!$A$1:$A$20000,1,FALSE)),"No","Yes")</f>
        <v>No</v>
      </c>
      <c r="H4060" s="1" t="str">
        <f>IF(ISNA(VLOOKUP($C4060,'Provisioning Requester'!$F$3:$H$20000,2,FALSE)),"No","Yes")</f>
        <v>No</v>
      </c>
      <c r="I4060" s="1" t="str">
        <f>IF($H4060="Yes",VLOOKUP($C4060,'Provisioning Requester'!$F$3:$H$20000,3,FALSE),"-")</f>
        <v>-</v>
      </c>
      <c r="J4060" s="1" t="str">
        <f>IF(OR(D4060="SVCP", E4060="TRUE"), "No", IF(ISNA(VLOOKUP($C4060,'ProvResponder deviceId'!$A$1:$A$20000,1,FALSE)),"No","Yes"))</f>
        <v>No</v>
      </c>
      <c r="K4060" s="1" t="str">
        <f>IF($J4060="Yes",VLOOKUP($C4060,'ProvResponder deviceId'!$A$1:$C$20000,3,FALSE),"-")</f>
        <v>-</v>
      </c>
      <c r="L4060" s="1" t="str">
        <f t="shared" si="126"/>
        <v/>
      </c>
      <c r="M4060" s="1" t="str">
        <f t="shared" si="127"/>
        <v/>
      </c>
      <c r="N4060" s="1" t="str">
        <f>IF(ISBLANK($C4060),"",IF(ISNA(VLOOKUP($L4060,'result messages'!$H$3:$L$11,2,FALSE)),VLOOKUP($M4060,'result messages'!$H$3:$L$11,2,FALSE),VLOOKUP($L4060,'result messages'!$H$3:$L$11,2,FALSE)))</f>
        <v/>
      </c>
      <c r="O4060" s="1" t="str">
        <f>IF(ISBLANK($C4060),"",IF(ISNA(VLOOKUP($L4060,'result messages'!$H$3:$L$11,3,FALSE)),VLOOKUP($M4060,'result messages'!$H$3:$L$11,3,FALSE),VLOOKUP($L4060,'result messages'!$H$3:$L$11,3,FALSE)))</f>
        <v/>
      </c>
      <c r="P4060" s="1" t="str">
        <f>IF(ISBLANK($C4060),"",IF(ISNA(VLOOKUP($L4060,'result messages'!$H$3:$L$11,4,FALSE)),VLOOKUP($M4060,'result messages'!$H$3:$L$11,4,FALSE),VLOOKUP($L4060,'result messages'!$H$3:$L$11,4,FALSE)))</f>
        <v/>
      </c>
      <c r="Q4060" s="1" t="str">
        <f>IF(ISBLANK($C4060),"",IF(ISNA(VLOOKUP($L4060,'result messages'!$H$3:$L$11,5,FALSE)),VLOOKUP($M4060,'result messages'!$H$3:$L$11,5,FALSE),VLOOKUP($L4060,'result messages'!$H$3:$L$11,5,FALSE)))</f>
        <v/>
      </c>
    </row>
    <row r="4061" spans="1:17">
      <c r="A4061" s="1">
        <v>4058</v>
      </c>
      <c r="B4061" s="1"/>
      <c r="C4061" s="1"/>
      <c r="D4061" s="1"/>
      <c r="E4061" s="6"/>
      <c r="F4061" s="1"/>
      <c r="G4061" s="1" t="str">
        <f>IF(ISNA(VLOOKUP($C4061,'DTEN TCAP Linkage deviceId'!$A$1:$A$20000,1,FALSE)),"No","Yes")</f>
        <v>No</v>
      </c>
      <c r="H4061" s="1" t="str">
        <f>IF(ISNA(VLOOKUP($C4061,'Provisioning Requester'!$F$3:$H$20000,2,FALSE)),"No","Yes")</f>
        <v>No</v>
      </c>
      <c r="I4061" s="1" t="str">
        <f>IF($H4061="Yes",VLOOKUP($C4061,'Provisioning Requester'!$F$3:$H$20000,3,FALSE),"-")</f>
        <v>-</v>
      </c>
      <c r="J4061" s="1" t="str">
        <f>IF(OR(D4061="SVCP", E4061="TRUE"), "No", IF(ISNA(VLOOKUP($C4061,'ProvResponder deviceId'!$A$1:$A$20000,1,FALSE)),"No","Yes"))</f>
        <v>No</v>
      </c>
      <c r="K4061" s="1" t="str">
        <f>IF($J4061="Yes",VLOOKUP($C4061,'ProvResponder deviceId'!$A$1:$C$20000,3,FALSE),"-")</f>
        <v>-</v>
      </c>
      <c r="L4061" s="1" t="str">
        <f t="shared" si="126"/>
        <v/>
      </c>
      <c r="M4061" s="1" t="str">
        <f t="shared" si="127"/>
        <v/>
      </c>
      <c r="N4061" s="1" t="str">
        <f>IF(ISBLANK($C4061),"",IF(ISNA(VLOOKUP($L4061,'result messages'!$H$3:$L$11,2,FALSE)),VLOOKUP($M4061,'result messages'!$H$3:$L$11,2,FALSE),VLOOKUP($L4061,'result messages'!$H$3:$L$11,2,FALSE)))</f>
        <v/>
      </c>
      <c r="O4061" s="1" t="str">
        <f>IF(ISBLANK($C4061),"",IF(ISNA(VLOOKUP($L4061,'result messages'!$H$3:$L$11,3,FALSE)),VLOOKUP($M4061,'result messages'!$H$3:$L$11,3,FALSE),VLOOKUP($L4061,'result messages'!$H$3:$L$11,3,FALSE)))</f>
        <v/>
      </c>
      <c r="P4061" s="1" t="str">
        <f>IF(ISBLANK($C4061),"",IF(ISNA(VLOOKUP($L4061,'result messages'!$H$3:$L$11,4,FALSE)),VLOOKUP($M4061,'result messages'!$H$3:$L$11,4,FALSE),VLOOKUP($L4061,'result messages'!$H$3:$L$11,4,FALSE)))</f>
        <v/>
      </c>
      <c r="Q4061" s="1" t="str">
        <f>IF(ISBLANK($C4061),"",IF(ISNA(VLOOKUP($L4061,'result messages'!$H$3:$L$11,5,FALSE)),VLOOKUP($M4061,'result messages'!$H$3:$L$11,5,FALSE),VLOOKUP($L4061,'result messages'!$H$3:$L$11,5,FALSE)))</f>
        <v/>
      </c>
    </row>
    <row r="4062" spans="1:17">
      <c r="A4062" s="1">
        <v>4059</v>
      </c>
      <c r="B4062" s="1"/>
      <c r="C4062" s="1"/>
      <c r="D4062" s="1"/>
      <c r="E4062" s="6"/>
      <c r="F4062" s="1"/>
      <c r="G4062" s="1" t="str">
        <f>IF(ISNA(VLOOKUP($C4062,'DTEN TCAP Linkage deviceId'!$A$1:$A$20000,1,FALSE)),"No","Yes")</f>
        <v>No</v>
      </c>
      <c r="H4062" s="1" t="str">
        <f>IF(ISNA(VLOOKUP($C4062,'Provisioning Requester'!$F$3:$H$20000,2,FALSE)),"No","Yes")</f>
        <v>No</v>
      </c>
      <c r="I4062" s="1" t="str">
        <f>IF($H4062="Yes",VLOOKUP($C4062,'Provisioning Requester'!$F$3:$H$20000,3,FALSE),"-")</f>
        <v>-</v>
      </c>
      <c r="J4062" s="1" t="str">
        <f>IF(OR(D4062="SVCP", E4062="TRUE"), "No", IF(ISNA(VLOOKUP($C4062,'ProvResponder deviceId'!$A$1:$A$20000,1,FALSE)),"No","Yes"))</f>
        <v>No</v>
      </c>
      <c r="K4062" s="1" t="str">
        <f>IF($J4062="Yes",VLOOKUP($C4062,'ProvResponder deviceId'!$A$1:$C$20000,3,FALSE),"-")</f>
        <v>-</v>
      </c>
      <c r="L4062" s="1" t="str">
        <f t="shared" si="126"/>
        <v/>
      </c>
      <c r="M4062" s="1" t="str">
        <f t="shared" si="127"/>
        <v/>
      </c>
      <c r="N4062" s="1" t="str">
        <f>IF(ISBLANK($C4062),"",IF(ISNA(VLOOKUP($L4062,'result messages'!$H$3:$L$11,2,FALSE)),VLOOKUP($M4062,'result messages'!$H$3:$L$11,2,FALSE),VLOOKUP($L4062,'result messages'!$H$3:$L$11,2,FALSE)))</f>
        <v/>
      </c>
      <c r="O4062" s="1" t="str">
        <f>IF(ISBLANK($C4062),"",IF(ISNA(VLOOKUP($L4062,'result messages'!$H$3:$L$11,3,FALSE)),VLOOKUP($M4062,'result messages'!$H$3:$L$11,3,FALSE),VLOOKUP($L4062,'result messages'!$H$3:$L$11,3,FALSE)))</f>
        <v/>
      </c>
      <c r="P4062" s="1" t="str">
        <f>IF(ISBLANK($C4062),"",IF(ISNA(VLOOKUP($L4062,'result messages'!$H$3:$L$11,4,FALSE)),VLOOKUP($M4062,'result messages'!$H$3:$L$11,4,FALSE),VLOOKUP($L4062,'result messages'!$H$3:$L$11,4,FALSE)))</f>
        <v/>
      </c>
      <c r="Q4062" s="1" t="str">
        <f>IF(ISBLANK($C4062),"",IF(ISNA(VLOOKUP($L4062,'result messages'!$H$3:$L$11,5,FALSE)),VLOOKUP($M4062,'result messages'!$H$3:$L$11,5,FALSE),VLOOKUP($L4062,'result messages'!$H$3:$L$11,5,FALSE)))</f>
        <v/>
      </c>
    </row>
    <row r="4063" spans="1:17">
      <c r="A4063" s="1">
        <v>4060</v>
      </c>
      <c r="B4063" s="1"/>
      <c r="C4063" s="1"/>
      <c r="D4063" s="1"/>
      <c r="E4063" s="6"/>
      <c r="F4063" s="1"/>
      <c r="G4063" s="1" t="str">
        <f>IF(ISNA(VLOOKUP($C4063,'DTEN TCAP Linkage deviceId'!$A$1:$A$20000,1,FALSE)),"No","Yes")</f>
        <v>No</v>
      </c>
      <c r="H4063" s="1" t="str">
        <f>IF(ISNA(VLOOKUP($C4063,'Provisioning Requester'!$F$3:$H$20000,2,FALSE)),"No","Yes")</f>
        <v>No</v>
      </c>
      <c r="I4063" s="1" t="str">
        <f>IF($H4063="Yes",VLOOKUP($C4063,'Provisioning Requester'!$F$3:$H$20000,3,FALSE),"-")</f>
        <v>-</v>
      </c>
      <c r="J4063" s="1" t="str">
        <f>IF(OR(D4063="SVCP", E4063="TRUE"), "No", IF(ISNA(VLOOKUP($C4063,'ProvResponder deviceId'!$A$1:$A$20000,1,FALSE)),"No","Yes"))</f>
        <v>No</v>
      </c>
      <c r="K4063" s="1" t="str">
        <f>IF($J4063="Yes",VLOOKUP($C4063,'ProvResponder deviceId'!$A$1:$C$20000,3,FALSE),"-")</f>
        <v>-</v>
      </c>
      <c r="L4063" s="1" t="str">
        <f t="shared" si="126"/>
        <v/>
      </c>
      <c r="M4063" s="1" t="str">
        <f t="shared" si="127"/>
        <v/>
      </c>
      <c r="N4063" s="1" t="str">
        <f>IF(ISBLANK($C4063),"",IF(ISNA(VLOOKUP($L4063,'result messages'!$H$3:$L$11,2,FALSE)),VLOOKUP($M4063,'result messages'!$H$3:$L$11,2,FALSE),VLOOKUP($L4063,'result messages'!$H$3:$L$11,2,FALSE)))</f>
        <v/>
      </c>
      <c r="O4063" s="1" t="str">
        <f>IF(ISBLANK($C4063),"",IF(ISNA(VLOOKUP($L4063,'result messages'!$H$3:$L$11,3,FALSE)),VLOOKUP($M4063,'result messages'!$H$3:$L$11,3,FALSE),VLOOKUP($L4063,'result messages'!$H$3:$L$11,3,FALSE)))</f>
        <v/>
      </c>
      <c r="P4063" s="1" t="str">
        <f>IF(ISBLANK($C4063),"",IF(ISNA(VLOOKUP($L4063,'result messages'!$H$3:$L$11,4,FALSE)),VLOOKUP($M4063,'result messages'!$H$3:$L$11,4,FALSE),VLOOKUP($L4063,'result messages'!$H$3:$L$11,4,FALSE)))</f>
        <v/>
      </c>
      <c r="Q4063" s="1" t="str">
        <f>IF(ISBLANK($C4063),"",IF(ISNA(VLOOKUP($L4063,'result messages'!$H$3:$L$11,5,FALSE)),VLOOKUP($M4063,'result messages'!$H$3:$L$11,5,FALSE),VLOOKUP($L4063,'result messages'!$H$3:$L$11,5,FALSE)))</f>
        <v/>
      </c>
    </row>
    <row r="4064" spans="1:17">
      <c r="A4064" s="1">
        <v>4061</v>
      </c>
      <c r="B4064" s="1"/>
      <c r="C4064" s="1"/>
      <c r="D4064" s="1"/>
      <c r="E4064" s="6"/>
      <c r="F4064" s="1"/>
      <c r="G4064" s="1" t="str">
        <f>IF(ISNA(VLOOKUP($C4064,'DTEN TCAP Linkage deviceId'!$A$1:$A$20000,1,FALSE)),"No","Yes")</f>
        <v>No</v>
      </c>
      <c r="H4064" s="1" t="str">
        <f>IF(ISNA(VLOOKUP($C4064,'Provisioning Requester'!$F$3:$H$20000,2,FALSE)),"No","Yes")</f>
        <v>No</v>
      </c>
      <c r="I4064" s="1" t="str">
        <f>IF($H4064="Yes",VLOOKUP($C4064,'Provisioning Requester'!$F$3:$H$20000,3,FALSE),"-")</f>
        <v>-</v>
      </c>
      <c r="J4064" s="1" t="str">
        <f>IF(OR(D4064="SVCP", E4064="TRUE"), "No", IF(ISNA(VLOOKUP($C4064,'ProvResponder deviceId'!$A$1:$A$20000,1,FALSE)),"No","Yes"))</f>
        <v>No</v>
      </c>
      <c r="K4064" s="1" t="str">
        <f>IF($J4064="Yes",VLOOKUP($C4064,'ProvResponder deviceId'!$A$1:$C$20000,3,FALSE),"-")</f>
        <v>-</v>
      </c>
      <c r="L4064" s="1" t="str">
        <f t="shared" si="126"/>
        <v/>
      </c>
      <c r="M4064" s="1" t="str">
        <f t="shared" si="127"/>
        <v/>
      </c>
      <c r="N4064" s="1" t="str">
        <f>IF(ISBLANK($C4064),"",IF(ISNA(VLOOKUP($L4064,'result messages'!$H$3:$L$11,2,FALSE)),VLOOKUP($M4064,'result messages'!$H$3:$L$11,2,FALSE),VLOOKUP($L4064,'result messages'!$H$3:$L$11,2,FALSE)))</f>
        <v/>
      </c>
      <c r="O4064" s="1" t="str">
        <f>IF(ISBLANK($C4064),"",IF(ISNA(VLOOKUP($L4064,'result messages'!$H$3:$L$11,3,FALSE)),VLOOKUP($M4064,'result messages'!$H$3:$L$11,3,FALSE),VLOOKUP($L4064,'result messages'!$H$3:$L$11,3,FALSE)))</f>
        <v/>
      </c>
      <c r="P4064" s="1" t="str">
        <f>IF(ISBLANK($C4064),"",IF(ISNA(VLOOKUP($L4064,'result messages'!$H$3:$L$11,4,FALSE)),VLOOKUP($M4064,'result messages'!$H$3:$L$11,4,FALSE),VLOOKUP($L4064,'result messages'!$H$3:$L$11,4,FALSE)))</f>
        <v/>
      </c>
      <c r="Q4064" s="1" t="str">
        <f>IF(ISBLANK($C4064),"",IF(ISNA(VLOOKUP($L4064,'result messages'!$H$3:$L$11,5,FALSE)),VLOOKUP($M4064,'result messages'!$H$3:$L$11,5,FALSE),VLOOKUP($L4064,'result messages'!$H$3:$L$11,5,FALSE)))</f>
        <v/>
      </c>
    </row>
    <row r="4065" spans="1:17">
      <c r="A4065" s="1">
        <v>4062</v>
      </c>
      <c r="B4065" s="1"/>
      <c r="C4065" s="1"/>
      <c r="D4065" s="1"/>
      <c r="E4065" s="6"/>
      <c r="F4065" s="1"/>
      <c r="G4065" s="1" t="str">
        <f>IF(ISNA(VLOOKUP($C4065,'DTEN TCAP Linkage deviceId'!$A$1:$A$20000,1,FALSE)),"No","Yes")</f>
        <v>No</v>
      </c>
      <c r="H4065" s="1" t="str">
        <f>IF(ISNA(VLOOKUP($C4065,'Provisioning Requester'!$F$3:$H$20000,2,FALSE)),"No","Yes")</f>
        <v>No</v>
      </c>
      <c r="I4065" s="1" t="str">
        <f>IF($H4065="Yes",VLOOKUP($C4065,'Provisioning Requester'!$F$3:$H$20000,3,FALSE),"-")</f>
        <v>-</v>
      </c>
      <c r="J4065" s="1" t="str">
        <f>IF(OR(D4065="SVCP", E4065="TRUE"), "No", IF(ISNA(VLOOKUP($C4065,'ProvResponder deviceId'!$A$1:$A$20000,1,FALSE)),"No","Yes"))</f>
        <v>No</v>
      </c>
      <c r="K4065" s="1" t="str">
        <f>IF($J4065="Yes",VLOOKUP($C4065,'ProvResponder deviceId'!$A$1:$C$20000,3,FALSE),"-")</f>
        <v>-</v>
      </c>
      <c r="L4065" s="1" t="str">
        <f t="shared" si="126"/>
        <v/>
      </c>
      <c r="M4065" s="1" t="str">
        <f t="shared" si="127"/>
        <v/>
      </c>
      <c r="N4065" s="1" t="str">
        <f>IF(ISBLANK($C4065),"",IF(ISNA(VLOOKUP($L4065,'result messages'!$H$3:$L$11,2,FALSE)),VLOOKUP($M4065,'result messages'!$H$3:$L$11,2,FALSE),VLOOKUP($L4065,'result messages'!$H$3:$L$11,2,FALSE)))</f>
        <v/>
      </c>
      <c r="O4065" s="1" t="str">
        <f>IF(ISBLANK($C4065),"",IF(ISNA(VLOOKUP($L4065,'result messages'!$H$3:$L$11,3,FALSE)),VLOOKUP($M4065,'result messages'!$H$3:$L$11,3,FALSE),VLOOKUP($L4065,'result messages'!$H$3:$L$11,3,FALSE)))</f>
        <v/>
      </c>
      <c r="P4065" s="1" t="str">
        <f>IF(ISBLANK($C4065),"",IF(ISNA(VLOOKUP($L4065,'result messages'!$H$3:$L$11,4,FALSE)),VLOOKUP($M4065,'result messages'!$H$3:$L$11,4,FALSE),VLOOKUP($L4065,'result messages'!$H$3:$L$11,4,FALSE)))</f>
        <v/>
      </c>
      <c r="Q4065" s="1" t="str">
        <f>IF(ISBLANK($C4065),"",IF(ISNA(VLOOKUP($L4065,'result messages'!$H$3:$L$11,5,FALSE)),VLOOKUP($M4065,'result messages'!$H$3:$L$11,5,FALSE),VLOOKUP($L4065,'result messages'!$H$3:$L$11,5,FALSE)))</f>
        <v/>
      </c>
    </row>
    <row r="4066" spans="1:17">
      <c r="A4066" s="1">
        <v>4063</v>
      </c>
      <c r="B4066" s="1"/>
      <c r="C4066" s="1"/>
      <c r="D4066" s="1"/>
      <c r="E4066" s="6"/>
      <c r="F4066" s="1"/>
      <c r="G4066" s="1" t="str">
        <f>IF(ISNA(VLOOKUP($C4066,'DTEN TCAP Linkage deviceId'!$A$1:$A$20000,1,FALSE)),"No","Yes")</f>
        <v>No</v>
      </c>
      <c r="H4066" s="1" t="str">
        <f>IF(ISNA(VLOOKUP($C4066,'Provisioning Requester'!$F$3:$H$20000,2,FALSE)),"No","Yes")</f>
        <v>No</v>
      </c>
      <c r="I4066" s="1" t="str">
        <f>IF($H4066="Yes",VLOOKUP($C4066,'Provisioning Requester'!$F$3:$H$20000,3,FALSE),"-")</f>
        <v>-</v>
      </c>
      <c r="J4066" s="1" t="str">
        <f>IF(OR(D4066="SVCP", E4066="TRUE"), "No", IF(ISNA(VLOOKUP($C4066,'ProvResponder deviceId'!$A$1:$A$20000,1,FALSE)),"No","Yes"))</f>
        <v>No</v>
      </c>
      <c r="K4066" s="1" t="str">
        <f>IF($J4066="Yes",VLOOKUP($C4066,'ProvResponder deviceId'!$A$1:$C$20000,3,FALSE),"-")</f>
        <v>-</v>
      </c>
      <c r="L4066" s="1" t="str">
        <f t="shared" si="126"/>
        <v/>
      </c>
      <c r="M4066" s="1" t="str">
        <f t="shared" si="127"/>
        <v/>
      </c>
      <c r="N4066" s="1" t="str">
        <f>IF(ISBLANK($C4066),"",IF(ISNA(VLOOKUP($L4066,'result messages'!$H$3:$L$11,2,FALSE)),VLOOKUP($M4066,'result messages'!$H$3:$L$11,2,FALSE),VLOOKUP($L4066,'result messages'!$H$3:$L$11,2,FALSE)))</f>
        <v/>
      </c>
      <c r="O4066" s="1" t="str">
        <f>IF(ISBLANK($C4066),"",IF(ISNA(VLOOKUP($L4066,'result messages'!$H$3:$L$11,3,FALSE)),VLOOKUP($M4066,'result messages'!$H$3:$L$11,3,FALSE),VLOOKUP($L4066,'result messages'!$H$3:$L$11,3,FALSE)))</f>
        <v/>
      </c>
      <c r="P4066" s="1" t="str">
        <f>IF(ISBLANK($C4066),"",IF(ISNA(VLOOKUP($L4066,'result messages'!$H$3:$L$11,4,FALSE)),VLOOKUP($M4066,'result messages'!$H$3:$L$11,4,FALSE),VLOOKUP($L4066,'result messages'!$H$3:$L$11,4,FALSE)))</f>
        <v/>
      </c>
      <c r="Q4066" s="1" t="str">
        <f>IF(ISBLANK($C4066),"",IF(ISNA(VLOOKUP($L4066,'result messages'!$H$3:$L$11,5,FALSE)),VLOOKUP($M4066,'result messages'!$H$3:$L$11,5,FALSE),VLOOKUP($L4066,'result messages'!$H$3:$L$11,5,FALSE)))</f>
        <v/>
      </c>
    </row>
    <row r="4067" spans="1:17">
      <c r="A4067" s="1">
        <v>4064</v>
      </c>
      <c r="B4067" s="1"/>
      <c r="C4067" s="1"/>
      <c r="D4067" s="1"/>
      <c r="E4067" s="6"/>
      <c r="F4067" s="1"/>
      <c r="G4067" s="1" t="str">
        <f>IF(ISNA(VLOOKUP($C4067,'DTEN TCAP Linkage deviceId'!$A$1:$A$20000,1,FALSE)),"No","Yes")</f>
        <v>No</v>
      </c>
      <c r="H4067" s="1" t="str">
        <f>IF(ISNA(VLOOKUP($C4067,'Provisioning Requester'!$F$3:$H$20000,2,FALSE)),"No","Yes")</f>
        <v>No</v>
      </c>
      <c r="I4067" s="1" t="str">
        <f>IF($H4067="Yes",VLOOKUP($C4067,'Provisioning Requester'!$F$3:$H$20000,3,FALSE),"-")</f>
        <v>-</v>
      </c>
      <c r="J4067" s="1" t="str">
        <f>IF(OR(D4067="SVCP", E4067="TRUE"), "No", IF(ISNA(VLOOKUP($C4067,'ProvResponder deviceId'!$A$1:$A$20000,1,FALSE)),"No","Yes"))</f>
        <v>No</v>
      </c>
      <c r="K4067" s="1" t="str">
        <f>IF($J4067="Yes",VLOOKUP($C4067,'ProvResponder deviceId'!$A$1:$C$20000,3,FALSE),"-")</f>
        <v>-</v>
      </c>
      <c r="L4067" s="1" t="str">
        <f t="shared" si="126"/>
        <v/>
      </c>
      <c r="M4067" s="1" t="str">
        <f t="shared" si="127"/>
        <v/>
      </c>
      <c r="N4067" s="1" t="str">
        <f>IF(ISBLANK($C4067),"",IF(ISNA(VLOOKUP($L4067,'result messages'!$H$3:$L$11,2,FALSE)),VLOOKUP($M4067,'result messages'!$H$3:$L$11,2,FALSE),VLOOKUP($L4067,'result messages'!$H$3:$L$11,2,FALSE)))</f>
        <v/>
      </c>
      <c r="O4067" s="1" t="str">
        <f>IF(ISBLANK($C4067),"",IF(ISNA(VLOOKUP($L4067,'result messages'!$H$3:$L$11,3,FALSE)),VLOOKUP($M4067,'result messages'!$H$3:$L$11,3,FALSE),VLOOKUP($L4067,'result messages'!$H$3:$L$11,3,FALSE)))</f>
        <v/>
      </c>
      <c r="P4067" s="1" t="str">
        <f>IF(ISBLANK($C4067),"",IF(ISNA(VLOOKUP($L4067,'result messages'!$H$3:$L$11,4,FALSE)),VLOOKUP($M4067,'result messages'!$H$3:$L$11,4,FALSE),VLOOKUP($L4067,'result messages'!$H$3:$L$11,4,FALSE)))</f>
        <v/>
      </c>
      <c r="Q4067" s="1" t="str">
        <f>IF(ISBLANK($C4067),"",IF(ISNA(VLOOKUP($L4067,'result messages'!$H$3:$L$11,5,FALSE)),VLOOKUP($M4067,'result messages'!$H$3:$L$11,5,FALSE),VLOOKUP($L4067,'result messages'!$H$3:$L$11,5,FALSE)))</f>
        <v/>
      </c>
    </row>
    <row r="4068" spans="1:17">
      <c r="A4068" s="1">
        <v>4065</v>
      </c>
      <c r="B4068" s="1"/>
      <c r="C4068" s="1"/>
      <c r="D4068" s="1"/>
      <c r="E4068" s="6"/>
      <c r="F4068" s="1"/>
      <c r="G4068" s="1" t="str">
        <f>IF(ISNA(VLOOKUP($C4068,'DTEN TCAP Linkage deviceId'!$A$1:$A$20000,1,FALSE)),"No","Yes")</f>
        <v>No</v>
      </c>
      <c r="H4068" s="1" t="str">
        <f>IF(ISNA(VLOOKUP($C4068,'Provisioning Requester'!$F$3:$H$20000,2,FALSE)),"No","Yes")</f>
        <v>No</v>
      </c>
      <c r="I4068" s="1" t="str">
        <f>IF($H4068="Yes",VLOOKUP($C4068,'Provisioning Requester'!$F$3:$H$20000,3,FALSE),"-")</f>
        <v>-</v>
      </c>
      <c r="J4068" s="1" t="str">
        <f>IF(OR(D4068="SVCP", E4068="TRUE"), "No", IF(ISNA(VLOOKUP($C4068,'ProvResponder deviceId'!$A$1:$A$20000,1,FALSE)),"No","Yes"))</f>
        <v>No</v>
      </c>
      <c r="K4068" s="1" t="str">
        <f>IF($J4068="Yes",VLOOKUP($C4068,'ProvResponder deviceId'!$A$1:$C$20000,3,FALSE),"-")</f>
        <v>-</v>
      </c>
      <c r="L4068" s="1" t="str">
        <f t="shared" si="126"/>
        <v/>
      </c>
      <c r="M4068" s="1" t="str">
        <f t="shared" si="127"/>
        <v/>
      </c>
      <c r="N4068" s="1" t="str">
        <f>IF(ISBLANK($C4068),"",IF(ISNA(VLOOKUP($L4068,'result messages'!$H$3:$L$11,2,FALSE)),VLOOKUP($M4068,'result messages'!$H$3:$L$11,2,FALSE),VLOOKUP($L4068,'result messages'!$H$3:$L$11,2,FALSE)))</f>
        <v/>
      </c>
      <c r="O4068" s="1" t="str">
        <f>IF(ISBLANK($C4068),"",IF(ISNA(VLOOKUP($L4068,'result messages'!$H$3:$L$11,3,FALSE)),VLOOKUP($M4068,'result messages'!$H$3:$L$11,3,FALSE),VLOOKUP($L4068,'result messages'!$H$3:$L$11,3,FALSE)))</f>
        <v/>
      </c>
      <c r="P4068" s="1" t="str">
        <f>IF(ISBLANK($C4068),"",IF(ISNA(VLOOKUP($L4068,'result messages'!$H$3:$L$11,4,FALSE)),VLOOKUP($M4068,'result messages'!$H$3:$L$11,4,FALSE),VLOOKUP($L4068,'result messages'!$H$3:$L$11,4,FALSE)))</f>
        <v/>
      </c>
      <c r="Q4068" s="1" t="str">
        <f>IF(ISBLANK($C4068),"",IF(ISNA(VLOOKUP($L4068,'result messages'!$H$3:$L$11,5,FALSE)),VLOOKUP($M4068,'result messages'!$H$3:$L$11,5,FALSE),VLOOKUP($L4068,'result messages'!$H$3:$L$11,5,FALSE)))</f>
        <v/>
      </c>
    </row>
    <row r="4069" spans="1:17">
      <c r="A4069" s="1">
        <v>4066</v>
      </c>
      <c r="B4069" s="1"/>
      <c r="C4069" s="1"/>
      <c r="D4069" s="1"/>
      <c r="E4069" s="6"/>
      <c r="F4069" s="1"/>
      <c r="G4069" s="1" t="str">
        <f>IF(ISNA(VLOOKUP($C4069,'DTEN TCAP Linkage deviceId'!$A$1:$A$20000,1,FALSE)),"No","Yes")</f>
        <v>No</v>
      </c>
      <c r="H4069" s="1" t="str">
        <f>IF(ISNA(VLOOKUP($C4069,'Provisioning Requester'!$F$3:$H$20000,2,FALSE)),"No","Yes")</f>
        <v>No</v>
      </c>
      <c r="I4069" s="1" t="str">
        <f>IF($H4069="Yes",VLOOKUP($C4069,'Provisioning Requester'!$F$3:$H$20000,3,FALSE),"-")</f>
        <v>-</v>
      </c>
      <c r="J4069" s="1" t="str">
        <f>IF(OR(D4069="SVCP", E4069="TRUE"), "No", IF(ISNA(VLOOKUP($C4069,'ProvResponder deviceId'!$A$1:$A$20000,1,FALSE)),"No","Yes"))</f>
        <v>No</v>
      </c>
      <c r="K4069" s="1" t="str">
        <f>IF($J4069="Yes",VLOOKUP($C4069,'ProvResponder deviceId'!$A$1:$C$20000,3,FALSE),"-")</f>
        <v>-</v>
      </c>
      <c r="L4069" s="1" t="str">
        <f t="shared" si="126"/>
        <v/>
      </c>
      <c r="M4069" s="1" t="str">
        <f t="shared" si="127"/>
        <v/>
      </c>
      <c r="N4069" s="1" t="str">
        <f>IF(ISBLANK($C4069),"",IF(ISNA(VLOOKUP($L4069,'result messages'!$H$3:$L$11,2,FALSE)),VLOOKUP($M4069,'result messages'!$H$3:$L$11,2,FALSE),VLOOKUP($L4069,'result messages'!$H$3:$L$11,2,FALSE)))</f>
        <v/>
      </c>
      <c r="O4069" s="1" t="str">
        <f>IF(ISBLANK($C4069),"",IF(ISNA(VLOOKUP($L4069,'result messages'!$H$3:$L$11,3,FALSE)),VLOOKUP($M4069,'result messages'!$H$3:$L$11,3,FALSE),VLOOKUP($L4069,'result messages'!$H$3:$L$11,3,FALSE)))</f>
        <v/>
      </c>
      <c r="P4069" s="1" t="str">
        <f>IF(ISBLANK($C4069),"",IF(ISNA(VLOOKUP($L4069,'result messages'!$H$3:$L$11,4,FALSE)),VLOOKUP($M4069,'result messages'!$H$3:$L$11,4,FALSE),VLOOKUP($L4069,'result messages'!$H$3:$L$11,4,FALSE)))</f>
        <v/>
      </c>
      <c r="Q4069" s="1" t="str">
        <f>IF(ISBLANK($C4069),"",IF(ISNA(VLOOKUP($L4069,'result messages'!$H$3:$L$11,5,FALSE)),VLOOKUP($M4069,'result messages'!$H$3:$L$11,5,FALSE),VLOOKUP($L4069,'result messages'!$H$3:$L$11,5,FALSE)))</f>
        <v/>
      </c>
    </row>
    <row r="4070" spans="1:17">
      <c r="A4070" s="1">
        <v>4067</v>
      </c>
      <c r="B4070" s="1"/>
      <c r="C4070" s="1"/>
      <c r="D4070" s="1"/>
      <c r="E4070" s="6"/>
      <c r="F4070" s="1"/>
      <c r="G4070" s="1" t="str">
        <f>IF(ISNA(VLOOKUP($C4070,'DTEN TCAP Linkage deviceId'!$A$1:$A$20000,1,FALSE)),"No","Yes")</f>
        <v>No</v>
      </c>
      <c r="H4070" s="1" t="str">
        <f>IF(ISNA(VLOOKUP($C4070,'Provisioning Requester'!$F$3:$H$20000,2,FALSE)),"No","Yes")</f>
        <v>No</v>
      </c>
      <c r="I4070" s="1" t="str">
        <f>IF($H4070="Yes",VLOOKUP($C4070,'Provisioning Requester'!$F$3:$H$20000,3,FALSE),"-")</f>
        <v>-</v>
      </c>
      <c r="J4070" s="1" t="str">
        <f>IF(OR(D4070="SVCP", E4070="TRUE"), "No", IF(ISNA(VLOOKUP($C4070,'ProvResponder deviceId'!$A$1:$A$20000,1,FALSE)),"No","Yes"))</f>
        <v>No</v>
      </c>
      <c r="K4070" s="1" t="str">
        <f>IF($J4070="Yes",VLOOKUP($C4070,'ProvResponder deviceId'!$A$1:$C$20000,3,FALSE),"-")</f>
        <v>-</v>
      </c>
      <c r="L4070" s="1" t="str">
        <f t="shared" si="126"/>
        <v/>
      </c>
      <c r="M4070" s="1" t="str">
        <f t="shared" si="127"/>
        <v/>
      </c>
      <c r="N4070" s="1" t="str">
        <f>IF(ISBLANK($C4070),"",IF(ISNA(VLOOKUP($L4070,'result messages'!$H$3:$L$11,2,FALSE)),VLOOKUP($M4070,'result messages'!$H$3:$L$11,2,FALSE),VLOOKUP($L4070,'result messages'!$H$3:$L$11,2,FALSE)))</f>
        <v/>
      </c>
      <c r="O4070" s="1" t="str">
        <f>IF(ISBLANK($C4070),"",IF(ISNA(VLOOKUP($L4070,'result messages'!$H$3:$L$11,3,FALSE)),VLOOKUP($M4070,'result messages'!$H$3:$L$11,3,FALSE),VLOOKUP($L4070,'result messages'!$H$3:$L$11,3,FALSE)))</f>
        <v/>
      </c>
      <c r="P4070" s="1" t="str">
        <f>IF(ISBLANK($C4070),"",IF(ISNA(VLOOKUP($L4070,'result messages'!$H$3:$L$11,4,FALSE)),VLOOKUP($M4070,'result messages'!$H$3:$L$11,4,FALSE),VLOOKUP($L4070,'result messages'!$H$3:$L$11,4,FALSE)))</f>
        <v/>
      </c>
      <c r="Q4070" s="1" t="str">
        <f>IF(ISBLANK($C4070),"",IF(ISNA(VLOOKUP($L4070,'result messages'!$H$3:$L$11,5,FALSE)),VLOOKUP($M4070,'result messages'!$H$3:$L$11,5,FALSE),VLOOKUP($L4070,'result messages'!$H$3:$L$11,5,FALSE)))</f>
        <v/>
      </c>
    </row>
    <row r="4071" spans="1:17">
      <c r="A4071" s="1">
        <v>4068</v>
      </c>
      <c r="B4071" s="1"/>
      <c r="C4071" s="1"/>
      <c r="D4071" s="1"/>
      <c r="E4071" s="6"/>
      <c r="F4071" s="1"/>
      <c r="G4071" s="1" t="str">
        <f>IF(ISNA(VLOOKUP($C4071,'DTEN TCAP Linkage deviceId'!$A$1:$A$20000,1,FALSE)),"No","Yes")</f>
        <v>No</v>
      </c>
      <c r="H4071" s="1" t="str">
        <f>IF(ISNA(VLOOKUP($C4071,'Provisioning Requester'!$F$3:$H$20000,2,FALSE)),"No","Yes")</f>
        <v>No</v>
      </c>
      <c r="I4071" s="1" t="str">
        <f>IF($H4071="Yes",VLOOKUP($C4071,'Provisioning Requester'!$F$3:$H$20000,3,FALSE),"-")</f>
        <v>-</v>
      </c>
      <c r="J4071" s="1" t="str">
        <f>IF(OR(D4071="SVCP", E4071="TRUE"), "No", IF(ISNA(VLOOKUP($C4071,'ProvResponder deviceId'!$A$1:$A$20000,1,FALSE)),"No","Yes"))</f>
        <v>No</v>
      </c>
      <c r="K4071" s="1" t="str">
        <f>IF($J4071="Yes",VLOOKUP($C4071,'ProvResponder deviceId'!$A$1:$C$20000,3,FALSE),"-")</f>
        <v>-</v>
      </c>
      <c r="L4071" s="1" t="str">
        <f t="shared" si="126"/>
        <v/>
      </c>
      <c r="M4071" s="1" t="str">
        <f t="shared" si="127"/>
        <v/>
      </c>
      <c r="N4071" s="1" t="str">
        <f>IF(ISBLANK($C4071),"",IF(ISNA(VLOOKUP($L4071,'result messages'!$H$3:$L$11,2,FALSE)),VLOOKUP($M4071,'result messages'!$H$3:$L$11,2,FALSE),VLOOKUP($L4071,'result messages'!$H$3:$L$11,2,FALSE)))</f>
        <v/>
      </c>
      <c r="O4071" s="1" t="str">
        <f>IF(ISBLANK($C4071),"",IF(ISNA(VLOOKUP($L4071,'result messages'!$H$3:$L$11,3,FALSE)),VLOOKUP($M4071,'result messages'!$H$3:$L$11,3,FALSE),VLOOKUP($L4071,'result messages'!$H$3:$L$11,3,FALSE)))</f>
        <v/>
      </c>
      <c r="P4071" s="1" t="str">
        <f>IF(ISBLANK($C4071),"",IF(ISNA(VLOOKUP($L4071,'result messages'!$H$3:$L$11,4,FALSE)),VLOOKUP($M4071,'result messages'!$H$3:$L$11,4,FALSE),VLOOKUP($L4071,'result messages'!$H$3:$L$11,4,FALSE)))</f>
        <v/>
      </c>
      <c r="Q4071" s="1" t="str">
        <f>IF(ISBLANK($C4071),"",IF(ISNA(VLOOKUP($L4071,'result messages'!$H$3:$L$11,5,FALSE)),VLOOKUP($M4071,'result messages'!$H$3:$L$11,5,FALSE),VLOOKUP($L4071,'result messages'!$H$3:$L$11,5,FALSE)))</f>
        <v/>
      </c>
    </row>
    <row r="4072" spans="1:17">
      <c r="A4072" s="1">
        <v>4069</v>
      </c>
      <c r="B4072" s="1"/>
      <c r="C4072" s="1"/>
      <c r="D4072" s="1"/>
      <c r="E4072" s="6"/>
      <c r="F4072" s="1"/>
      <c r="G4072" s="1" t="str">
        <f>IF(ISNA(VLOOKUP($C4072,'DTEN TCAP Linkage deviceId'!$A$1:$A$20000,1,FALSE)),"No","Yes")</f>
        <v>No</v>
      </c>
      <c r="H4072" s="1" t="str">
        <f>IF(ISNA(VLOOKUP($C4072,'Provisioning Requester'!$F$3:$H$20000,2,FALSE)),"No","Yes")</f>
        <v>No</v>
      </c>
      <c r="I4072" s="1" t="str">
        <f>IF($H4072="Yes",VLOOKUP($C4072,'Provisioning Requester'!$F$3:$H$20000,3,FALSE),"-")</f>
        <v>-</v>
      </c>
      <c r="J4072" s="1" t="str">
        <f>IF(OR(D4072="SVCP", E4072="TRUE"), "No", IF(ISNA(VLOOKUP($C4072,'ProvResponder deviceId'!$A$1:$A$20000,1,FALSE)),"No","Yes"))</f>
        <v>No</v>
      </c>
      <c r="K4072" s="1" t="str">
        <f>IF($J4072="Yes",VLOOKUP($C4072,'ProvResponder deviceId'!$A$1:$C$20000,3,FALSE),"-")</f>
        <v>-</v>
      </c>
      <c r="L4072" s="1" t="str">
        <f t="shared" si="126"/>
        <v/>
      </c>
      <c r="M4072" s="1" t="str">
        <f t="shared" si="127"/>
        <v/>
      </c>
      <c r="N4072" s="1" t="str">
        <f>IF(ISBLANK($C4072),"",IF(ISNA(VLOOKUP($L4072,'result messages'!$H$3:$L$11,2,FALSE)),VLOOKUP($M4072,'result messages'!$H$3:$L$11,2,FALSE),VLOOKUP($L4072,'result messages'!$H$3:$L$11,2,FALSE)))</f>
        <v/>
      </c>
      <c r="O4072" s="1" t="str">
        <f>IF(ISBLANK($C4072),"",IF(ISNA(VLOOKUP($L4072,'result messages'!$H$3:$L$11,3,FALSE)),VLOOKUP($M4072,'result messages'!$H$3:$L$11,3,FALSE),VLOOKUP($L4072,'result messages'!$H$3:$L$11,3,FALSE)))</f>
        <v/>
      </c>
      <c r="P4072" s="1" t="str">
        <f>IF(ISBLANK($C4072),"",IF(ISNA(VLOOKUP($L4072,'result messages'!$H$3:$L$11,4,FALSE)),VLOOKUP($M4072,'result messages'!$H$3:$L$11,4,FALSE),VLOOKUP($L4072,'result messages'!$H$3:$L$11,4,FALSE)))</f>
        <v/>
      </c>
      <c r="Q4072" s="1" t="str">
        <f>IF(ISBLANK($C4072),"",IF(ISNA(VLOOKUP($L4072,'result messages'!$H$3:$L$11,5,FALSE)),VLOOKUP($M4072,'result messages'!$H$3:$L$11,5,FALSE),VLOOKUP($L4072,'result messages'!$H$3:$L$11,5,FALSE)))</f>
        <v/>
      </c>
    </row>
    <row r="4073" spans="1:17">
      <c r="A4073" s="1">
        <v>4070</v>
      </c>
      <c r="B4073" s="1"/>
      <c r="C4073" s="1"/>
      <c r="D4073" s="1"/>
      <c r="E4073" s="6"/>
      <c r="F4073" s="1"/>
      <c r="G4073" s="1" t="str">
        <f>IF(ISNA(VLOOKUP($C4073,'DTEN TCAP Linkage deviceId'!$A$1:$A$20000,1,FALSE)),"No","Yes")</f>
        <v>No</v>
      </c>
      <c r="H4073" s="1" t="str">
        <f>IF(ISNA(VLOOKUP($C4073,'Provisioning Requester'!$F$3:$H$20000,2,FALSE)),"No","Yes")</f>
        <v>No</v>
      </c>
      <c r="I4073" s="1" t="str">
        <f>IF($H4073="Yes",VLOOKUP($C4073,'Provisioning Requester'!$F$3:$H$20000,3,FALSE),"-")</f>
        <v>-</v>
      </c>
      <c r="J4073" s="1" t="str">
        <f>IF(OR(D4073="SVCP", E4073="TRUE"), "No", IF(ISNA(VLOOKUP($C4073,'ProvResponder deviceId'!$A$1:$A$20000,1,FALSE)),"No","Yes"))</f>
        <v>No</v>
      </c>
      <c r="K4073" s="1" t="str">
        <f>IF($J4073="Yes",VLOOKUP($C4073,'ProvResponder deviceId'!$A$1:$C$20000,3,FALSE),"-")</f>
        <v>-</v>
      </c>
      <c r="L4073" s="1" t="str">
        <f t="shared" si="126"/>
        <v/>
      </c>
      <c r="M4073" s="1" t="str">
        <f t="shared" si="127"/>
        <v/>
      </c>
      <c r="N4073" s="1" t="str">
        <f>IF(ISBLANK($C4073),"",IF(ISNA(VLOOKUP($L4073,'result messages'!$H$3:$L$11,2,FALSE)),VLOOKUP($M4073,'result messages'!$H$3:$L$11,2,FALSE),VLOOKUP($L4073,'result messages'!$H$3:$L$11,2,FALSE)))</f>
        <v/>
      </c>
      <c r="O4073" s="1" t="str">
        <f>IF(ISBLANK($C4073),"",IF(ISNA(VLOOKUP($L4073,'result messages'!$H$3:$L$11,3,FALSE)),VLOOKUP($M4073,'result messages'!$H$3:$L$11,3,FALSE),VLOOKUP($L4073,'result messages'!$H$3:$L$11,3,FALSE)))</f>
        <v/>
      </c>
      <c r="P4073" s="1" t="str">
        <f>IF(ISBLANK($C4073),"",IF(ISNA(VLOOKUP($L4073,'result messages'!$H$3:$L$11,4,FALSE)),VLOOKUP($M4073,'result messages'!$H$3:$L$11,4,FALSE),VLOOKUP($L4073,'result messages'!$H$3:$L$11,4,FALSE)))</f>
        <v/>
      </c>
      <c r="Q4073" s="1" t="str">
        <f>IF(ISBLANK($C4073),"",IF(ISNA(VLOOKUP($L4073,'result messages'!$H$3:$L$11,5,FALSE)),VLOOKUP($M4073,'result messages'!$H$3:$L$11,5,FALSE),VLOOKUP($L4073,'result messages'!$H$3:$L$11,5,FALSE)))</f>
        <v/>
      </c>
    </row>
    <row r="4074" spans="1:17">
      <c r="A4074" s="1">
        <v>4071</v>
      </c>
      <c r="B4074" s="1"/>
      <c r="C4074" s="1"/>
      <c r="D4074" s="1"/>
      <c r="E4074" s="6"/>
      <c r="F4074" s="1"/>
      <c r="G4074" s="1" t="str">
        <f>IF(ISNA(VLOOKUP($C4074,'DTEN TCAP Linkage deviceId'!$A$1:$A$20000,1,FALSE)),"No","Yes")</f>
        <v>No</v>
      </c>
      <c r="H4074" s="1" t="str">
        <f>IF(ISNA(VLOOKUP($C4074,'Provisioning Requester'!$F$3:$H$20000,2,FALSE)),"No","Yes")</f>
        <v>No</v>
      </c>
      <c r="I4074" s="1" t="str">
        <f>IF($H4074="Yes",VLOOKUP($C4074,'Provisioning Requester'!$F$3:$H$20000,3,FALSE),"-")</f>
        <v>-</v>
      </c>
      <c r="J4074" s="1" t="str">
        <f>IF(OR(D4074="SVCP", E4074="TRUE"), "No", IF(ISNA(VLOOKUP($C4074,'ProvResponder deviceId'!$A$1:$A$20000,1,FALSE)),"No","Yes"))</f>
        <v>No</v>
      </c>
      <c r="K4074" s="1" t="str">
        <f>IF($J4074="Yes",VLOOKUP($C4074,'ProvResponder deviceId'!$A$1:$C$20000,3,FALSE),"-")</f>
        <v>-</v>
      </c>
      <c r="L4074" s="1" t="str">
        <f t="shared" si="126"/>
        <v/>
      </c>
      <c r="M4074" s="1" t="str">
        <f t="shared" si="127"/>
        <v/>
      </c>
      <c r="N4074" s="1" t="str">
        <f>IF(ISBLANK($C4074),"",IF(ISNA(VLOOKUP($L4074,'result messages'!$H$3:$L$11,2,FALSE)),VLOOKUP($M4074,'result messages'!$H$3:$L$11,2,FALSE),VLOOKUP($L4074,'result messages'!$H$3:$L$11,2,FALSE)))</f>
        <v/>
      </c>
      <c r="O4074" s="1" t="str">
        <f>IF(ISBLANK($C4074),"",IF(ISNA(VLOOKUP($L4074,'result messages'!$H$3:$L$11,3,FALSE)),VLOOKUP($M4074,'result messages'!$H$3:$L$11,3,FALSE),VLOOKUP($L4074,'result messages'!$H$3:$L$11,3,FALSE)))</f>
        <v/>
      </c>
      <c r="P4074" s="1" t="str">
        <f>IF(ISBLANK($C4074),"",IF(ISNA(VLOOKUP($L4074,'result messages'!$H$3:$L$11,4,FALSE)),VLOOKUP($M4074,'result messages'!$H$3:$L$11,4,FALSE),VLOOKUP($L4074,'result messages'!$H$3:$L$11,4,FALSE)))</f>
        <v/>
      </c>
      <c r="Q4074" s="1" t="str">
        <f>IF(ISBLANK($C4074),"",IF(ISNA(VLOOKUP($L4074,'result messages'!$H$3:$L$11,5,FALSE)),VLOOKUP($M4074,'result messages'!$H$3:$L$11,5,FALSE),VLOOKUP($L4074,'result messages'!$H$3:$L$11,5,FALSE)))</f>
        <v/>
      </c>
    </row>
    <row r="4075" spans="1:17">
      <c r="A4075" s="1">
        <v>4072</v>
      </c>
      <c r="B4075" s="1"/>
      <c r="C4075" s="1"/>
      <c r="D4075" s="1"/>
      <c r="E4075" s="6"/>
      <c r="F4075" s="1"/>
      <c r="G4075" s="1" t="str">
        <f>IF(ISNA(VLOOKUP($C4075,'DTEN TCAP Linkage deviceId'!$A$1:$A$20000,1,FALSE)),"No","Yes")</f>
        <v>No</v>
      </c>
      <c r="H4075" s="1" t="str">
        <f>IF(ISNA(VLOOKUP($C4075,'Provisioning Requester'!$F$3:$H$20000,2,FALSE)),"No","Yes")</f>
        <v>No</v>
      </c>
      <c r="I4075" s="1" t="str">
        <f>IF($H4075="Yes",VLOOKUP($C4075,'Provisioning Requester'!$F$3:$H$20000,3,FALSE),"-")</f>
        <v>-</v>
      </c>
      <c r="J4075" s="1" t="str">
        <f>IF(OR(D4075="SVCP", E4075="TRUE"), "No", IF(ISNA(VLOOKUP($C4075,'ProvResponder deviceId'!$A$1:$A$20000,1,FALSE)),"No","Yes"))</f>
        <v>No</v>
      </c>
      <c r="K4075" s="1" t="str">
        <f>IF($J4075="Yes",VLOOKUP($C4075,'ProvResponder deviceId'!$A$1:$C$20000,3,FALSE),"-")</f>
        <v>-</v>
      </c>
      <c r="L4075" s="1" t="str">
        <f t="shared" si="126"/>
        <v/>
      </c>
      <c r="M4075" s="1" t="str">
        <f t="shared" si="127"/>
        <v/>
      </c>
      <c r="N4075" s="1" t="str">
        <f>IF(ISBLANK($C4075),"",IF(ISNA(VLOOKUP($L4075,'result messages'!$H$3:$L$11,2,FALSE)),VLOOKUP($M4075,'result messages'!$H$3:$L$11,2,FALSE),VLOOKUP($L4075,'result messages'!$H$3:$L$11,2,FALSE)))</f>
        <v/>
      </c>
      <c r="O4075" s="1" t="str">
        <f>IF(ISBLANK($C4075),"",IF(ISNA(VLOOKUP($L4075,'result messages'!$H$3:$L$11,3,FALSE)),VLOOKUP($M4075,'result messages'!$H$3:$L$11,3,FALSE),VLOOKUP($L4075,'result messages'!$H$3:$L$11,3,FALSE)))</f>
        <v/>
      </c>
      <c r="P4075" s="1" t="str">
        <f>IF(ISBLANK($C4075),"",IF(ISNA(VLOOKUP($L4075,'result messages'!$H$3:$L$11,4,FALSE)),VLOOKUP($M4075,'result messages'!$H$3:$L$11,4,FALSE),VLOOKUP($L4075,'result messages'!$H$3:$L$11,4,FALSE)))</f>
        <v/>
      </c>
      <c r="Q4075" s="1" t="str">
        <f>IF(ISBLANK($C4075),"",IF(ISNA(VLOOKUP($L4075,'result messages'!$H$3:$L$11,5,FALSE)),VLOOKUP($M4075,'result messages'!$H$3:$L$11,5,FALSE),VLOOKUP($L4075,'result messages'!$H$3:$L$11,5,FALSE)))</f>
        <v/>
      </c>
    </row>
    <row r="4076" spans="1:17">
      <c r="A4076" s="1">
        <v>4073</v>
      </c>
      <c r="B4076" s="1"/>
      <c r="C4076" s="1"/>
      <c r="D4076" s="1"/>
      <c r="E4076" s="6"/>
      <c r="F4076" s="1"/>
      <c r="G4076" s="1" t="str">
        <f>IF(ISNA(VLOOKUP($C4076,'DTEN TCAP Linkage deviceId'!$A$1:$A$20000,1,FALSE)),"No","Yes")</f>
        <v>No</v>
      </c>
      <c r="H4076" s="1" t="str">
        <f>IF(ISNA(VLOOKUP($C4076,'Provisioning Requester'!$F$3:$H$20000,2,FALSE)),"No","Yes")</f>
        <v>No</v>
      </c>
      <c r="I4076" s="1" t="str">
        <f>IF($H4076="Yes",VLOOKUP($C4076,'Provisioning Requester'!$F$3:$H$20000,3,FALSE),"-")</f>
        <v>-</v>
      </c>
      <c r="J4076" s="1" t="str">
        <f>IF(OR(D4076="SVCP", E4076="TRUE"), "No", IF(ISNA(VLOOKUP($C4076,'ProvResponder deviceId'!$A$1:$A$20000,1,FALSE)),"No","Yes"))</f>
        <v>No</v>
      </c>
      <c r="K4076" s="1" t="str">
        <f>IF($J4076="Yes",VLOOKUP($C4076,'ProvResponder deviceId'!$A$1:$C$20000,3,FALSE),"-")</f>
        <v>-</v>
      </c>
      <c r="L4076" s="1" t="str">
        <f t="shared" si="126"/>
        <v/>
      </c>
      <c r="M4076" s="1" t="str">
        <f t="shared" si="127"/>
        <v/>
      </c>
      <c r="N4076" s="1" t="str">
        <f>IF(ISBLANK($C4076),"",IF(ISNA(VLOOKUP($L4076,'result messages'!$H$3:$L$11,2,FALSE)),VLOOKUP($M4076,'result messages'!$H$3:$L$11,2,FALSE),VLOOKUP($L4076,'result messages'!$H$3:$L$11,2,FALSE)))</f>
        <v/>
      </c>
      <c r="O4076" s="1" t="str">
        <f>IF(ISBLANK($C4076),"",IF(ISNA(VLOOKUP($L4076,'result messages'!$H$3:$L$11,3,FALSE)),VLOOKUP($M4076,'result messages'!$H$3:$L$11,3,FALSE),VLOOKUP($L4076,'result messages'!$H$3:$L$11,3,FALSE)))</f>
        <v/>
      </c>
      <c r="P4076" s="1" t="str">
        <f>IF(ISBLANK($C4076),"",IF(ISNA(VLOOKUP($L4076,'result messages'!$H$3:$L$11,4,FALSE)),VLOOKUP($M4076,'result messages'!$H$3:$L$11,4,FALSE),VLOOKUP($L4076,'result messages'!$H$3:$L$11,4,FALSE)))</f>
        <v/>
      </c>
      <c r="Q4076" s="1" t="str">
        <f>IF(ISBLANK($C4076),"",IF(ISNA(VLOOKUP($L4076,'result messages'!$H$3:$L$11,5,FALSE)),VLOOKUP($M4076,'result messages'!$H$3:$L$11,5,FALSE),VLOOKUP($L4076,'result messages'!$H$3:$L$11,5,FALSE)))</f>
        <v/>
      </c>
    </row>
    <row r="4077" spans="1:17">
      <c r="A4077" s="1">
        <v>4074</v>
      </c>
      <c r="B4077" s="1"/>
      <c r="C4077" s="1"/>
      <c r="D4077" s="1"/>
      <c r="E4077" s="6"/>
      <c r="F4077" s="1"/>
      <c r="G4077" s="1" t="str">
        <f>IF(ISNA(VLOOKUP($C4077,'DTEN TCAP Linkage deviceId'!$A$1:$A$20000,1,FALSE)),"No","Yes")</f>
        <v>No</v>
      </c>
      <c r="H4077" s="1" t="str">
        <f>IF(ISNA(VLOOKUP($C4077,'Provisioning Requester'!$F$3:$H$20000,2,FALSE)),"No","Yes")</f>
        <v>No</v>
      </c>
      <c r="I4077" s="1" t="str">
        <f>IF($H4077="Yes",VLOOKUP($C4077,'Provisioning Requester'!$F$3:$H$20000,3,FALSE),"-")</f>
        <v>-</v>
      </c>
      <c r="J4077" s="1" t="str">
        <f>IF(OR(D4077="SVCP", E4077="TRUE"), "No", IF(ISNA(VLOOKUP($C4077,'ProvResponder deviceId'!$A$1:$A$20000,1,FALSE)),"No","Yes"))</f>
        <v>No</v>
      </c>
      <c r="K4077" s="1" t="str">
        <f>IF($J4077="Yes",VLOOKUP($C4077,'ProvResponder deviceId'!$A$1:$C$20000,3,FALSE),"-")</f>
        <v>-</v>
      </c>
      <c r="L4077" s="1" t="str">
        <f t="shared" si="126"/>
        <v/>
      </c>
      <c r="M4077" s="1" t="str">
        <f t="shared" si="127"/>
        <v/>
      </c>
      <c r="N4077" s="1" t="str">
        <f>IF(ISBLANK($C4077),"",IF(ISNA(VLOOKUP($L4077,'result messages'!$H$3:$L$11,2,FALSE)),VLOOKUP($M4077,'result messages'!$H$3:$L$11,2,FALSE),VLOOKUP($L4077,'result messages'!$H$3:$L$11,2,FALSE)))</f>
        <v/>
      </c>
      <c r="O4077" s="1" t="str">
        <f>IF(ISBLANK($C4077),"",IF(ISNA(VLOOKUP($L4077,'result messages'!$H$3:$L$11,3,FALSE)),VLOOKUP($M4077,'result messages'!$H$3:$L$11,3,FALSE),VLOOKUP($L4077,'result messages'!$H$3:$L$11,3,FALSE)))</f>
        <v/>
      </c>
      <c r="P4077" s="1" t="str">
        <f>IF(ISBLANK($C4077),"",IF(ISNA(VLOOKUP($L4077,'result messages'!$H$3:$L$11,4,FALSE)),VLOOKUP($M4077,'result messages'!$H$3:$L$11,4,FALSE),VLOOKUP($L4077,'result messages'!$H$3:$L$11,4,FALSE)))</f>
        <v/>
      </c>
      <c r="Q4077" s="1" t="str">
        <f>IF(ISBLANK($C4077),"",IF(ISNA(VLOOKUP($L4077,'result messages'!$H$3:$L$11,5,FALSE)),VLOOKUP($M4077,'result messages'!$H$3:$L$11,5,FALSE),VLOOKUP($L4077,'result messages'!$H$3:$L$11,5,FALSE)))</f>
        <v/>
      </c>
    </row>
    <row r="4078" spans="1:17">
      <c r="A4078" s="1">
        <v>4075</v>
      </c>
      <c r="B4078" s="1"/>
      <c r="C4078" s="1"/>
      <c r="D4078" s="1"/>
      <c r="E4078" s="6"/>
      <c r="F4078" s="1"/>
      <c r="G4078" s="1" t="str">
        <f>IF(ISNA(VLOOKUP($C4078,'DTEN TCAP Linkage deviceId'!$A$1:$A$20000,1,FALSE)),"No","Yes")</f>
        <v>No</v>
      </c>
      <c r="H4078" s="1" t="str">
        <f>IF(ISNA(VLOOKUP($C4078,'Provisioning Requester'!$F$3:$H$20000,2,FALSE)),"No","Yes")</f>
        <v>No</v>
      </c>
      <c r="I4078" s="1" t="str">
        <f>IF($H4078="Yes",VLOOKUP($C4078,'Provisioning Requester'!$F$3:$H$20000,3,FALSE),"-")</f>
        <v>-</v>
      </c>
      <c r="J4078" s="1" t="str">
        <f>IF(OR(D4078="SVCP", E4078="TRUE"), "No", IF(ISNA(VLOOKUP($C4078,'ProvResponder deviceId'!$A$1:$A$20000,1,FALSE)),"No","Yes"))</f>
        <v>No</v>
      </c>
      <c r="K4078" s="1" t="str">
        <f>IF($J4078="Yes",VLOOKUP($C4078,'ProvResponder deviceId'!$A$1:$C$20000,3,FALSE),"-")</f>
        <v>-</v>
      </c>
      <c r="L4078" s="1" t="str">
        <f t="shared" si="126"/>
        <v/>
      </c>
      <c r="M4078" s="1" t="str">
        <f t="shared" si="127"/>
        <v/>
      </c>
      <c r="N4078" s="1" t="str">
        <f>IF(ISBLANK($C4078),"",IF(ISNA(VLOOKUP($L4078,'result messages'!$H$3:$L$11,2,FALSE)),VLOOKUP($M4078,'result messages'!$H$3:$L$11,2,FALSE),VLOOKUP($L4078,'result messages'!$H$3:$L$11,2,FALSE)))</f>
        <v/>
      </c>
      <c r="O4078" s="1" t="str">
        <f>IF(ISBLANK($C4078),"",IF(ISNA(VLOOKUP($L4078,'result messages'!$H$3:$L$11,3,FALSE)),VLOOKUP($M4078,'result messages'!$H$3:$L$11,3,FALSE),VLOOKUP($L4078,'result messages'!$H$3:$L$11,3,FALSE)))</f>
        <v/>
      </c>
      <c r="P4078" s="1" t="str">
        <f>IF(ISBLANK($C4078),"",IF(ISNA(VLOOKUP($L4078,'result messages'!$H$3:$L$11,4,FALSE)),VLOOKUP($M4078,'result messages'!$H$3:$L$11,4,FALSE),VLOOKUP($L4078,'result messages'!$H$3:$L$11,4,FALSE)))</f>
        <v/>
      </c>
      <c r="Q4078" s="1" t="str">
        <f>IF(ISBLANK($C4078),"",IF(ISNA(VLOOKUP($L4078,'result messages'!$H$3:$L$11,5,FALSE)),VLOOKUP($M4078,'result messages'!$H$3:$L$11,5,FALSE),VLOOKUP($L4078,'result messages'!$H$3:$L$11,5,FALSE)))</f>
        <v/>
      </c>
    </row>
    <row r="4079" spans="1:17">
      <c r="A4079" s="1">
        <v>4076</v>
      </c>
      <c r="B4079" s="1"/>
      <c r="C4079" s="1"/>
      <c r="D4079" s="1"/>
      <c r="E4079" s="6"/>
      <c r="F4079" s="1"/>
      <c r="G4079" s="1" t="str">
        <f>IF(ISNA(VLOOKUP($C4079,'DTEN TCAP Linkage deviceId'!$A$1:$A$20000,1,FALSE)),"No","Yes")</f>
        <v>No</v>
      </c>
      <c r="H4079" s="1" t="str">
        <f>IF(ISNA(VLOOKUP($C4079,'Provisioning Requester'!$F$3:$H$20000,2,FALSE)),"No","Yes")</f>
        <v>No</v>
      </c>
      <c r="I4079" s="1" t="str">
        <f>IF($H4079="Yes",VLOOKUP($C4079,'Provisioning Requester'!$F$3:$H$20000,3,FALSE),"-")</f>
        <v>-</v>
      </c>
      <c r="J4079" s="1" t="str">
        <f>IF(OR(D4079="SVCP", E4079="TRUE"), "No", IF(ISNA(VLOOKUP($C4079,'ProvResponder deviceId'!$A$1:$A$20000,1,FALSE)),"No","Yes"))</f>
        <v>No</v>
      </c>
      <c r="K4079" s="1" t="str">
        <f>IF($J4079="Yes",VLOOKUP($C4079,'ProvResponder deviceId'!$A$1:$C$20000,3,FALSE),"-")</f>
        <v>-</v>
      </c>
      <c r="L4079" s="1" t="str">
        <f t="shared" si="126"/>
        <v/>
      </c>
      <c r="M4079" s="1" t="str">
        <f t="shared" si="127"/>
        <v/>
      </c>
      <c r="N4079" s="1" t="str">
        <f>IF(ISBLANK($C4079),"",IF(ISNA(VLOOKUP($L4079,'result messages'!$H$3:$L$11,2,FALSE)),VLOOKUP($M4079,'result messages'!$H$3:$L$11,2,FALSE),VLOOKUP($L4079,'result messages'!$H$3:$L$11,2,FALSE)))</f>
        <v/>
      </c>
      <c r="O4079" s="1" t="str">
        <f>IF(ISBLANK($C4079),"",IF(ISNA(VLOOKUP($L4079,'result messages'!$H$3:$L$11,3,FALSE)),VLOOKUP($M4079,'result messages'!$H$3:$L$11,3,FALSE),VLOOKUP($L4079,'result messages'!$H$3:$L$11,3,FALSE)))</f>
        <v/>
      </c>
      <c r="P4079" s="1" t="str">
        <f>IF(ISBLANK($C4079),"",IF(ISNA(VLOOKUP($L4079,'result messages'!$H$3:$L$11,4,FALSE)),VLOOKUP($M4079,'result messages'!$H$3:$L$11,4,FALSE),VLOOKUP($L4079,'result messages'!$H$3:$L$11,4,FALSE)))</f>
        <v/>
      </c>
      <c r="Q4079" s="1" t="str">
        <f>IF(ISBLANK($C4079),"",IF(ISNA(VLOOKUP($L4079,'result messages'!$H$3:$L$11,5,FALSE)),VLOOKUP($M4079,'result messages'!$H$3:$L$11,5,FALSE),VLOOKUP($L4079,'result messages'!$H$3:$L$11,5,FALSE)))</f>
        <v/>
      </c>
    </row>
    <row r="4080" spans="1:17">
      <c r="A4080" s="1">
        <v>4077</v>
      </c>
      <c r="B4080" s="1"/>
      <c r="C4080" s="1"/>
      <c r="D4080" s="1"/>
      <c r="E4080" s="6"/>
      <c r="F4080" s="1"/>
      <c r="G4080" s="1" t="str">
        <f>IF(ISNA(VLOOKUP($C4080,'DTEN TCAP Linkage deviceId'!$A$1:$A$20000,1,FALSE)),"No","Yes")</f>
        <v>No</v>
      </c>
      <c r="H4080" s="1" t="str">
        <f>IF(ISNA(VLOOKUP($C4080,'Provisioning Requester'!$F$3:$H$20000,2,FALSE)),"No","Yes")</f>
        <v>No</v>
      </c>
      <c r="I4080" s="1" t="str">
        <f>IF($H4080="Yes",VLOOKUP($C4080,'Provisioning Requester'!$F$3:$H$20000,3,FALSE),"-")</f>
        <v>-</v>
      </c>
      <c r="J4080" s="1" t="str">
        <f>IF(OR(D4080="SVCP", E4080="TRUE"), "No", IF(ISNA(VLOOKUP($C4080,'ProvResponder deviceId'!$A$1:$A$20000,1,FALSE)),"No","Yes"))</f>
        <v>No</v>
      </c>
      <c r="K4080" s="1" t="str">
        <f>IF($J4080="Yes",VLOOKUP($C4080,'ProvResponder deviceId'!$A$1:$C$20000,3,FALSE),"-")</f>
        <v>-</v>
      </c>
      <c r="L4080" s="1" t="str">
        <f t="shared" si="126"/>
        <v/>
      </c>
      <c r="M4080" s="1" t="str">
        <f t="shared" si="127"/>
        <v/>
      </c>
      <c r="N4080" s="1" t="str">
        <f>IF(ISBLANK($C4080),"",IF(ISNA(VLOOKUP($L4080,'result messages'!$H$3:$L$11,2,FALSE)),VLOOKUP($M4080,'result messages'!$H$3:$L$11,2,FALSE),VLOOKUP($L4080,'result messages'!$H$3:$L$11,2,FALSE)))</f>
        <v/>
      </c>
      <c r="O4080" s="1" t="str">
        <f>IF(ISBLANK($C4080),"",IF(ISNA(VLOOKUP($L4080,'result messages'!$H$3:$L$11,3,FALSE)),VLOOKUP($M4080,'result messages'!$H$3:$L$11,3,FALSE),VLOOKUP($L4080,'result messages'!$H$3:$L$11,3,FALSE)))</f>
        <v/>
      </c>
      <c r="P4080" s="1" t="str">
        <f>IF(ISBLANK($C4080),"",IF(ISNA(VLOOKUP($L4080,'result messages'!$H$3:$L$11,4,FALSE)),VLOOKUP($M4080,'result messages'!$H$3:$L$11,4,FALSE),VLOOKUP($L4080,'result messages'!$H$3:$L$11,4,FALSE)))</f>
        <v/>
      </c>
      <c r="Q4080" s="1" t="str">
        <f>IF(ISBLANK($C4080),"",IF(ISNA(VLOOKUP($L4080,'result messages'!$H$3:$L$11,5,FALSE)),VLOOKUP($M4080,'result messages'!$H$3:$L$11,5,FALSE),VLOOKUP($L4080,'result messages'!$H$3:$L$11,5,FALSE)))</f>
        <v/>
      </c>
    </row>
    <row r="4081" spans="1:17">
      <c r="A4081" s="1">
        <v>4078</v>
      </c>
      <c r="B4081" s="1"/>
      <c r="C4081" s="1"/>
      <c r="D4081" s="1"/>
      <c r="E4081" s="6"/>
      <c r="F4081" s="1"/>
      <c r="G4081" s="1" t="str">
        <f>IF(ISNA(VLOOKUP($C4081,'DTEN TCAP Linkage deviceId'!$A$1:$A$20000,1,FALSE)),"No","Yes")</f>
        <v>No</v>
      </c>
      <c r="H4081" s="1" t="str">
        <f>IF(ISNA(VLOOKUP($C4081,'Provisioning Requester'!$F$3:$H$20000,2,FALSE)),"No","Yes")</f>
        <v>No</v>
      </c>
      <c r="I4081" s="1" t="str">
        <f>IF($H4081="Yes",VLOOKUP($C4081,'Provisioning Requester'!$F$3:$H$20000,3,FALSE),"-")</f>
        <v>-</v>
      </c>
      <c r="J4081" s="1" t="str">
        <f>IF(OR(D4081="SVCP", E4081="TRUE"), "No", IF(ISNA(VLOOKUP($C4081,'ProvResponder deviceId'!$A$1:$A$20000,1,FALSE)),"No","Yes"))</f>
        <v>No</v>
      </c>
      <c r="K4081" s="1" t="str">
        <f>IF($J4081="Yes",VLOOKUP($C4081,'ProvResponder deviceId'!$A$1:$C$20000,3,FALSE),"-")</f>
        <v>-</v>
      </c>
      <c r="L4081" s="1" t="str">
        <f t="shared" si="126"/>
        <v/>
      </c>
      <c r="M4081" s="1" t="str">
        <f t="shared" si="127"/>
        <v/>
      </c>
      <c r="N4081" s="1" t="str">
        <f>IF(ISBLANK($C4081),"",IF(ISNA(VLOOKUP($L4081,'result messages'!$H$3:$L$11,2,FALSE)),VLOOKUP($M4081,'result messages'!$H$3:$L$11,2,FALSE),VLOOKUP($L4081,'result messages'!$H$3:$L$11,2,FALSE)))</f>
        <v/>
      </c>
      <c r="O4081" s="1" t="str">
        <f>IF(ISBLANK($C4081),"",IF(ISNA(VLOOKUP($L4081,'result messages'!$H$3:$L$11,3,FALSE)),VLOOKUP($M4081,'result messages'!$H$3:$L$11,3,FALSE),VLOOKUP($L4081,'result messages'!$H$3:$L$11,3,FALSE)))</f>
        <v/>
      </c>
      <c r="P4081" s="1" t="str">
        <f>IF(ISBLANK($C4081),"",IF(ISNA(VLOOKUP($L4081,'result messages'!$H$3:$L$11,4,FALSE)),VLOOKUP($M4081,'result messages'!$H$3:$L$11,4,FALSE),VLOOKUP($L4081,'result messages'!$H$3:$L$11,4,FALSE)))</f>
        <v/>
      </c>
      <c r="Q4081" s="1" t="str">
        <f>IF(ISBLANK($C4081),"",IF(ISNA(VLOOKUP($L4081,'result messages'!$H$3:$L$11,5,FALSE)),VLOOKUP($M4081,'result messages'!$H$3:$L$11,5,FALSE),VLOOKUP($L4081,'result messages'!$H$3:$L$11,5,FALSE)))</f>
        <v/>
      </c>
    </row>
    <row r="4082" spans="1:17">
      <c r="A4082" s="1">
        <v>4079</v>
      </c>
      <c r="B4082" s="1"/>
      <c r="C4082" s="1"/>
      <c r="D4082" s="1"/>
      <c r="E4082" s="6"/>
      <c r="F4082" s="1"/>
      <c r="G4082" s="1" t="str">
        <f>IF(ISNA(VLOOKUP($C4082,'DTEN TCAP Linkage deviceId'!$A$1:$A$20000,1,FALSE)),"No","Yes")</f>
        <v>No</v>
      </c>
      <c r="H4082" s="1" t="str">
        <f>IF(ISNA(VLOOKUP($C4082,'Provisioning Requester'!$F$3:$H$20000,2,FALSE)),"No","Yes")</f>
        <v>No</v>
      </c>
      <c r="I4082" s="1" t="str">
        <f>IF($H4082="Yes",VLOOKUP($C4082,'Provisioning Requester'!$F$3:$H$20000,3,FALSE),"-")</f>
        <v>-</v>
      </c>
      <c r="J4082" s="1" t="str">
        <f>IF(OR(D4082="SVCP", E4082="TRUE"), "No", IF(ISNA(VLOOKUP($C4082,'ProvResponder deviceId'!$A$1:$A$20000,1,FALSE)),"No","Yes"))</f>
        <v>No</v>
      </c>
      <c r="K4082" s="1" t="str">
        <f>IF($J4082="Yes",VLOOKUP($C4082,'ProvResponder deviceId'!$A$1:$C$20000,3,FALSE),"-")</f>
        <v>-</v>
      </c>
      <c r="L4082" s="1" t="str">
        <f t="shared" si="126"/>
        <v/>
      </c>
      <c r="M4082" s="1" t="str">
        <f t="shared" si="127"/>
        <v/>
      </c>
      <c r="N4082" s="1" t="str">
        <f>IF(ISBLANK($C4082),"",IF(ISNA(VLOOKUP($L4082,'result messages'!$H$3:$L$11,2,FALSE)),VLOOKUP($M4082,'result messages'!$H$3:$L$11,2,FALSE),VLOOKUP($L4082,'result messages'!$H$3:$L$11,2,FALSE)))</f>
        <v/>
      </c>
      <c r="O4082" s="1" t="str">
        <f>IF(ISBLANK($C4082),"",IF(ISNA(VLOOKUP($L4082,'result messages'!$H$3:$L$11,3,FALSE)),VLOOKUP($M4082,'result messages'!$H$3:$L$11,3,FALSE),VLOOKUP($L4082,'result messages'!$H$3:$L$11,3,FALSE)))</f>
        <v/>
      </c>
      <c r="P4082" s="1" t="str">
        <f>IF(ISBLANK($C4082),"",IF(ISNA(VLOOKUP($L4082,'result messages'!$H$3:$L$11,4,FALSE)),VLOOKUP($M4082,'result messages'!$H$3:$L$11,4,FALSE),VLOOKUP($L4082,'result messages'!$H$3:$L$11,4,FALSE)))</f>
        <v/>
      </c>
      <c r="Q4082" s="1" t="str">
        <f>IF(ISBLANK($C4082),"",IF(ISNA(VLOOKUP($L4082,'result messages'!$H$3:$L$11,5,FALSE)),VLOOKUP($M4082,'result messages'!$H$3:$L$11,5,FALSE),VLOOKUP($L4082,'result messages'!$H$3:$L$11,5,FALSE)))</f>
        <v/>
      </c>
    </row>
    <row r="4083" spans="1:17">
      <c r="A4083" s="1">
        <v>4080</v>
      </c>
      <c r="B4083" s="1"/>
      <c r="C4083" s="1"/>
      <c r="D4083" s="1"/>
      <c r="E4083" s="6"/>
      <c r="F4083" s="1"/>
      <c r="G4083" s="1" t="str">
        <f>IF(ISNA(VLOOKUP($C4083,'DTEN TCAP Linkage deviceId'!$A$1:$A$20000,1,FALSE)),"No","Yes")</f>
        <v>No</v>
      </c>
      <c r="H4083" s="1" t="str">
        <f>IF(ISNA(VLOOKUP($C4083,'Provisioning Requester'!$F$3:$H$20000,2,FALSE)),"No","Yes")</f>
        <v>No</v>
      </c>
      <c r="I4083" s="1" t="str">
        <f>IF($H4083="Yes",VLOOKUP($C4083,'Provisioning Requester'!$F$3:$H$20000,3,FALSE),"-")</f>
        <v>-</v>
      </c>
      <c r="J4083" s="1" t="str">
        <f>IF(OR(D4083="SVCP", E4083="TRUE"), "No", IF(ISNA(VLOOKUP($C4083,'ProvResponder deviceId'!$A$1:$A$20000,1,FALSE)),"No","Yes"))</f>
        <v>No</v>
      </c>
      <c r="K4083" s="1" t="str">
        <f>IF($J4083="Yes",VLOOKUP($C4083,'ProvResponder deviceId'!$A$1:$C$20000,3,FALSE),"-")</f>
        <v>-</v>
      </c>
      <c r="L4083" s="1" t="str">
        <f t="shared" si="126"/>
        <v/>
      </c>
      <c r="M4083" s="1" t="str">
        <f t="shared" si="127"/>
        <v/>
      </c>
      <c r="N4083" s="1" t="str">
        <f>IF(ISBLANK($C4083),"",IF(ISNA(VLOOKUP($L4083,'result messages'!$H$3:$L$11,2,FALSE)),VLOOKUP($M4083,'result messages'!$H$3:$L$11,2,FALSE),VLOOKUP($L4083,'result messages'!$H$3:$L$11,2,FALSE)))</f>
        <v/>
      </c>
      <c r="O4083" s="1" t="str">
        <f>IF(ISBLANK($C4083),"",IF(ISNA(VLOOKUP($L4083,'result messages'!$H$3:$L$11,3,FALSE)),VLOOKUP($M4083,'result messages'!$H$3:$L$11,3,FALSE),VLOOKUP($L4083,'result messages'!$H$3:$L$11,3,FALSE)))</f>
        <v/>
      </c>
      <c r="P4083" s="1" t="str">
        <f>IF(ISBLANK($C4083),"",IF(ISNA(VLOOKUP($L4083,'result messages'!$H$3:$L$11,4,FALSE)),VLOOKUP($M4083,'result messages'!$H$3:$L$11,4,FALSE),VLOOKUP($L4083,'result messages'!$H$3:$L$11,4,FALSE)))</f>
        <v/>
      </c>
      <c r="Q4083" s="1" t="str">
        <f>IF(ISBLANK($C4083),"",IF(ISNA(VLOOKUP($L4083,'result messages'!$H$3:$L$11,5,FALSE)),VLOOKUP($M4083,'result messages'!$H$3:$L$11,5,FALSE),VLOOKUP($L4083,'result messages'!$H$3:$L$11,5,FALSE)))</f>
        <v/>
      </c>
    </row>
    <row r="4084" spans="1:17">
      <c r="A4084" s="1">
        <v>4081</v>
      </c>
      <c r="B4084" s="1"/>
      <c r="C4084" s="1"/>
      <c r="D4084" s="1"/>
      <c r="E4084" s="6"/>
      <c r="F4084" s="1"/>
      <c r="G4084" s="1" t="str">
        <f>IF(ISNA(VLOOKUP($C4084,'DTEN TCAP Linkage deviceId'!$A$1:$A$20000,1,FALSE)),"No","Yes")</f>
        <v>No</v>
      </c>
      <c r="H4084" s="1" t="str">
        <f>IF(ISNA(VLOOKUP($C4084,'Provisioning Requester'!$F$3:$H$20000,2,FALSE)),"No","Yes")</f>
        <v>No</v>
      </c>
      <c r="I4084" s="1" t="str">
        <f>IF($H4084="Yes",VLOOKUP($C4084,'Provisioning Requester'!$F$3:$H$20000,3,FALSE),"-")</f>
        <v>-</v>
      </c>
      <c r="J4084" s="1" t="str">
        <f>IF(OR(D4084="SVCP", E4084="TRUE"), "No", IF(ISNA(VLOOKUP($C4084,'ProvResponder deviceId'!$A$1:$A$20000,1,FALSE)),"No","Yes"))</f>
        <v>No</v>
      </c>
      <c r="K4084" s="1" t="str">
        <f>IF($J4084="Yes",VLOOKUP($C4084,'ProvResponder deviceId'!$A$1:$C$20000,3,FALSE),"-")</f>
        <v>-</v>
      </c>
      <c r="L4084" s="1" t="str">
        <f t="shared" si="126"/>
        <v/>
      </c>
      <c r="M4084" s="1" t="str">
        <f t="shared" si="127"/>
        <v/>
      </c>
      <c r="N4084" s="1" t="str">
        <f>IF(ISBLANK($C4084),"",IF(ISNA(VLOOKUP($L4084,'result messages'!$H$3:$L$11,2,FALSE)),VLOOKUP($M4084,'result messages'!$H$3:$L$11,2,FALSE),VLOOKUP($L4084,'result messages'!$H$3:$L$11,2,FALSE)))</f>
        <v/>
      </c>
      <c r="O4084" s="1" t="str">
        <f>IF(ISBLANK($C4084),"",IF(ISNA(VLOOKUP($L4084,'result messages'!$H$3:$L$11,3,FALSE)),VLOOKUP($M4084,'result messages'!$H$3:$L$11,3,FALSE),VLOOKUP($L4084,'result messages'!$H$3:$L$11,3,FALSE)))</f>
        <v/>
      </c>
      <c r="P4084" s="1" t="str">
        <f>IF(ISBLANK($C4084),"",IF(ISNA(VLOOKUP($L4084,'result messages'!$H$3:$L$11,4,FALSE)),VLOOKUP($M4084,'result messages'!$H$3:$L$11,4,FALSE),VLOOKUP($L4084,'result messages'!$H$3:$L$11,4,FALSE)))</f>
        <v/>
      </c>
      <c r="Q4084" s="1" t="str">
        <f>IF(ISBLANK($C4084),"",IF(ISNA(VLOOKUP($L4084,'result messages'!$H$3:$L$11,5,FALSE)),VLOOKUP($M4084,'result messages'!$H$3:$L$11,5,FALSE),VLOOKUP($L4084,'result messages'!$H$3:$L$11,5,FALSE)))</f>
        <v/>
      </c>
    </row>
    <row r="4085" spans="1:17">
      <c r="A4085" s="1">
        <v>4082</v>
      </c>
      <c r="B4085" s="1"/>
      <c r="C4085" s="1"/>
      <c r="D4085" s="1"/>
      <c r="E4085" s="6"/>
      <c r="F4085" s="1"/>
      <c r="G4085" s="1" t="str">
        <f>IF(ISNA(VLOOKUP($C4085,'DTEN TCAP Linkage deviceId'!$A$1:$A$20000,1,FALSE)),"No","Yes")</f>
        <v>No</v>
      </c>
      <c r="H4085" s="1" t="str">
        <f>IF(ISNA(VLOOKUP($C4085,'Provisioning Requester'!$F$3:$H$20000,2,FALSE)),"No","Yes")</f>
        <v>No</v>
      </c>
      <c r="I4085" s="1" t="str">
        <f>IF($H4085="Yes",VLOOKUP($C4085,'Provisioning Requester'!$F$3:$H$20000,3,FALSE),"-")</f>
        <v>-</v>
      </c>
      <c r="J4085" s="1" t="str">
        <f>IF(OR(D4085="SVCP", E4085="TRUE"), "No", IF(ISNA(VLOOKUP($C4085,'ProvResponder deviceId'!$A$1:$A$20000,1,FALSE)),"No","Yes"))</f>
        <v>No</v>
      </c>
      <c r="K4085" s="1" t="str">
        <f>IF($J4085="Yes",VLOOKUP($C4085,'ProvResponder deviceId'!$A$1:$C$20000,3,FALSE),"-")</f>
        <v>-</v>
      </c>
      <c r="L4085" s="1" t="str">
        <f t="shared" si="126"/>
        <v/>
      </c>
      <c r="M4085" s="1" t="str">
        <f t="shared" si="127"/>
        <v/>
      </c>
      <c r="N4085" s="1" t="str">
        <f>IF(ISBLANK($C4085),"",IF(ISNA(VLOOKUP($L4085,'result messages'!$H$3:$L$11,2,FALSE)),VLOOKUP($M4085,'result messages'!$H$3:$L$11,2,FALSE),VLOOKUP($L4085,'result messages'!$H$3:$L$11,2,FALSE)))</f>
        <v/>
      </c>
      <c r="O4085" s="1" t="str">
        <f>IF(ISBLANK($C4085),"",IF(ISNA(VLOOKUP($L4085,'result messages'!$H$3:$L$11,3,FALSE)),VLOOKUP($M4085,'result messages'!$H$3:$L$11,3,FALSE),VLOOKUP($L4085,'result messages'!$H$3:$L$11,3,FALSE)))</f>
        <v/>
      </c>
      <c r="P4085" s="1" t="str">
        <f>IF(ISBLANK($C4085),"",IF(ISNA(VLOOKUP($L4085,'result messages'!$H$3:$L$11,4,FALSE)),VLOOKUP($M4085,'result messages'!$H$3:$L$11,4,FALSE),VLOOKUP($L4085,'result messages'!$H$3:$L$11,4,FALSE)))</f>
        <v/>
      </c>
      <c r="Q4085" s="1" t="str">
        <f>IF(ISBLANK($C4085),"",IF(ISNA(VLOOKUP($L4085,'result messages'!$H$3:$L$11,5,FALSE)),VLOOKUP($M4085,'result messages'!$H$3:$L$11,5,FALSE),VLOOKUP($L4085,'result messages'!$H$3:$L$11,5,FALSE)))</f>
        <v/>
      </c>
    </row>
    <row r="4086" spans="1:17">
      <c r="A4086" s="1">
        <v>4083</v>
      </c>
      <c r="B4086" s="1"/>
      <c r="C4086" s="1"/>
      <c r="D4086" s="1"/>
      <c r="E4086" s="6"/>
      <c r="F4086" s="1"/>
      <c r="G4086" s="1" t="str">
        <f>IF(ISNA(VLOOKUP($C4086,'DTEN TCAP Linkage deviceId'!$A$1:$A$20000,1,FALSE)),"No","Yes")</f>
        <v>No</v>
      </c>
      <c r="H4086" s="1" t="str">
        <f>IF(ISNA(VLOOKUP($C4086,'Provisioning Requester'!$F$3:$H$20000,2,FALSE)),"No","Yes")</f>
        <v>No</v>
      </c>
      <c r="I4086" s="1" t="str">
        <f>IF($H4086="Yes",VLOOKUP($C4086,'Provisioning Requester'!$F$3:$H$20000,3,FALSE),"-")</f>
        <v>-</v>
      </c>
      <c r="J4086" s="1" t="str">
        <f>IF(OR(D4086="SVCP", E4086="TRUE"), "No", IF(ISNA(VLOOKUP($C4086,'ProvResponder deviceId'!$A$1:$A$20000,1,FALSE)),"No","Yes"))</f>
        <v>No</v>
      </c>
      <c r="K4086" s="1" t="str">
        <f>IF($J4086="Yes",VLOOKUP($C4086,'ProvResponder deviceId'!$A$1:$C$20000,3,FALSE),"-")</f>
        <v>-</v>
      </c>
      <c r="L4086" s="1" t="str">
        <f t="shared" si="126"/>
        <v/>
      </c>
      <c r="M4086" s="1" t="str">
        <f t="shared" si="127"/>
        <v/>
      </c>
      <c r="N4086" s="1" t="str">
        <f>IF(ISBLANK($C4086),"",IF(ISNA(VLOOKUP($L4086,'result messages'!$H$3:$L$11,2,FALSE)),VLOOKUP($M4086,'result messages'!$H$3:$L$11,2,FALSE),VLOOKUP($L4086,'result messages'!$H$3:$L$11,2,FALSE)))</f>
        <v/>
      </c>
      <c r="O4086" s="1" t="str">
        <f>IF(ISBLANK($C4086),"",IF(ISNA(VLOOKUP($L4086,'result messages'!$H$3:$L$11,3,FALSE)),VLOOKUP($M4086,'result messages'!$H$3:$L$11,3,FALSE),VLOOKUP($L4086,'result messages'!$H$3:$L$11,3,FALSE)))</f>
        <v/>
      </c>
      <c r="P4086" s="1" t="str">
        <f>IF(ISBLANK($C4086),"",IF(ISNA(VLOOKUP($L4086,'result messages'!$H$3:$L$11,4,FALSE)),VLOOKUP($M4086,'result messages'!$H$3:$L$11,4,FALSE),VLOOKUP($L4086,'result messages'!$H$3:$L$11,4,FALSE)))</f>
        <v/>
      </c>
      <c r="Q4086" s="1" t="str">
        <f>IF(ISBLANK($C4086),"",IF(ISNA(VLOOKUP($L4086,'result messages'!$H$3:$L$11,5,FALSE)),VLOOKUP($M4086,'result messages'!$H$3:$L$11,5,FALSE),VLOOKUP($L4086,'result messages'!$H$3:$L$11,5,FALSE)))</f>
        <v/>
      </c>
    </row>
    <row r="4087" spans="1:17">
      <c r="A4087" s="1">
        <v>4084</v>
      </c>
      <c r="B4087" s="1"/>
      <c r="C4087" s="1"/>
      <c r="D4087" s="1"/>
      <c r="E4087" s="6"/>
      <c r="F4087" s="1"/>
      <c r="G4087" s="1" t="str">
        <f>IF(ISNA(VLOOKUP($C4087,'DTEN TCAP Linkage deviceId'!$A$1:$A$20000,1,FALSE)),"No","Yes")</f>
        <v>No</v>
      </c>
      <c r="H4087" s="1" t="str">
        <f>IF(ISNA(VLOOKUP($C4087,'Provisioning Requester'!$F$3:$H$20000,2,FALSE)),"No","Yes")</f>
        <v>No</v>
      </c>
      <c r="I4087" s="1" t="str">
        <f>IF($H4087="Yes",VLOOKUP($C4087,'Provisioning Requester'!$F$3:$H$20000,3,FALSE),"-")</f>
        <v>-</v>
      </c>
      <c r="J4087" s="1" t="str">
        <f>IF(OR(D4087="SVCP", E4087="TRUE"), "No", IF(ISNA(VLOOKUP($C4087,'ProvResponder deviceId'!$A$1:$A$20000,1,FALSE)),"No","Yes"))</f>
        <v>No</v>
      </c>
      <c r="K4087" s="1" t="str">
        <f>IF($J4087="Yes",VLOOKUP($C4087,'ProvResponder deviceId'!$A$1:$C$20000,3,FALSE),"-")</f>
        <v>-</v>
      </c>
      <c r="L4087" s="1" t="str">
        <f t="shared" si="126"/>
        <v/>
      </c>
      <c r="M4087" s="1" t="str">
        <f t="shared" si="127"/>
        <v/>
      </c>
      <c r="N4087" s="1" t="str">
        <f>IF(ISBLANK($C4087),"",IF(ISNA(VLOOKUP($L4087,'result messages'!$H$3:$L$11,2,FALSE)),VLOOKUP($M4087,'result messages'!$H$3:$L$11,2,FALSE),VLOOKUP($L4087,'result messages'!$H$3:$L$11,2,FALSE)))</f>
        <v/>
      </c>
      <c r="O4087" s="1" t="str">
        <f>IF(ISBLANK($C4087),"",IF(ISNA(VLOOKUP($L4087,'result messages'!$H$3:$L$11,3,FALSE)),VLOOKUP($M4087,'result messages'!$H$3:$L$11,3,FALSE),VLOOKUP($L4087,'result messages'!$H$3:$L$11,3,FALSE)))</f>
        <v/>
      </c>
      <c r="P4087" s="1" t="str">
        <f>IF(ISBLANK($C4087),"",IF(ISNA(VLOOKUP($L4087,'result messages'!$H$3:$L$11,4,FALSE)),VLOOKUP($M4087,'result messages'!$H$3:$L$11,4,FALSE),VLOOKUP($L4087,'result messages'!$H$3:$L$11,4,FALSE)))</f>
        <v/>
      </c>
      <c r="Q4087" s="1" t="str">
        <f>IF(ISBLANK($C4087),"",IF(ISNA(VLOOKUP($L4087,'result messages'!$H$3:$L$11,5,FALSE)),VLOOKUP($M4087,'result messages'!$H$3:$L$11,5,FALSE),VLOOKUP($L4087,'result messages'!$H$3:$L$11,5,FALSE)))</f>
        <v/>
      </c>
    </row>
    <row r="4088" spans="1:17">
      <c r="A4088" s="1">
        <v>4085</v>
      </c>
      <c r="B4088" s="1"/>
      <c r="C4088" s="1"/>
      <c r="D4088" s="1"/>
      <c r="E4088" s="6"/>
      <c r="F4088" s="1"/>
      <c r="G4088" s="1" t="str">
        <f>IF(ISNA(VLOOKUP($C4088,'DTEN TCAP Linkage deviceId'!$A$1:$A$20000,1,FALSE)),"No","Yes")</f>
        <v>No</v>
      </c>
      <c r="H4088" s="1" t="str">
        <f>IF(ISNA(VLOOKUP($C4088,'Provisioning Requester'!$F$3:$H$20000,2,FALSE)),"No","Yes")</f>
        <v>No</v>
      </c>
      <c r="I4088" s="1" t="str">
        <f>IF($H4088="Yes",VLOOKUP($C4088,'Provisioning Requester'!$F$3:$H$20000,3,FALSE),"-")</f>
        <v>-</v>
      </c>
      <c r="J4088" s="1" t="str">
        <f>IF(OR(D4088="SVCP", E4088="TRUE"), "No", IF(ISNA(VLOOKUP($C4088,'ProvResponder deviceId'!$A$1:$A$20000,1,FALSE)),"No","Yes"))</f>
        <v>No</v>
      </c>
      <c r="K4088" s="1" t="str">
        <f>IF($J4088="Yes",VLOOKUP($C4088,'ProvResponder deviceId'!$A$1:$C$20000,3,FALSE),"-")</f>
        <v>-</v>
      </c>
      <c r="L4088" s="1" t="str">
        <f t="shared" si="126"/>
        <v/>
      </c>
      <c r="M4088" s="1" t="str">
        <f t="shared" si="127"/>
        <v/>
      </c>
      <c r="N4088" s="1" t="str">
        <f>IF(ISBLANK($C4088),"",IF(ISNA(VLOOKUP($L4088,'result messages'!$H$3:$L$11,2,FALSE)),VLOOKUP($M4088,'result messages'!$H$3:$L$11,2,FALSE),VLOOKUP($L4088,'result messages'!$H$3:$L$11,2,FALSE)))</f>
        <v/>
      </c>
      <c r="O4088" s="1" t="str">
        <f>IF(ISBLANK($C4088),"",IF(ISNA(VLOOKUP($L4088,'result messages'!$H$3:$L$11,3,FALSE)),VLOOKUP($M4088,'result messages'!$H$3:$L$11,3,FALSE),VLOOKUP($L4088,'result messages'!$H$3:$L$11,3,FALSE)))</f>
        <v/>
      </c>
      <c r="P4088" s="1" t="str">
        <f>IF(ISBLANK($C4088),"",IF(ISNA(VLOOKUP($L4088,'result messages'!$H$3:$L$11,4,FALSE)),VLOOKUP($M4088,'result messages'!$H$3:$L$11,4,FALSE),VLOOKUP($L4088,'result messages'!$H$3:$L$11,4,FALSE)))</f>
        <v/>
      </c>
      <c r="Q4088" s="1" t="str">
        <f>IF(ISBLANK($C4088),"",IF(ISNA(VLOOKUP($L4088,'result messages'!$H$3:$L$11,5,FALSE)),VLOOKUP($M4088,'result messages'!$H$3:$L$11,5,FALSE),VLOOKUP($L4088,'result messages'!$H$3:$L$11,5,FALSE)))</f>
        <v/>
      </c>
    </row>
    <row r="4089" spans="1:17">
      <c r="A4089" s="1">
        <v>4086</v>
      </c>
      <c r="B4089" s="1"/>
      <c r="C4089" s="1"/>
      <c r="D4089" s="1"/>
      <c r="E4089" s="6"/>
      <c r="F4089" s="1"/>
      <c r="G4089" s="1" t="str">
        <f>IF(ISNA(VLOOKUP($C4089,'DTEN TCAP Linkage deviceId'!$A$1:$A$20000,1,FALSE)),"No","Yes")</f>
        <v>No</v>
      </c>
      <c r="H4089" s="1" t="str">
        <f>IF(ISNA(VLOOKUP($C4089,'Provisioning Requester'!$F$3:$H$20000,2,FALSE)),"No","Yes")</f>
        <v>No</v>
      </c>
      <c r="I4089" s="1" t="str">
        <f>IF($H4089="Yes",VLOOKUP($C4089,'Provisioning Requester'!$F$3:$H$20000,3,FALSE),"-")</f>
        <v>-</v>
      </c>
      <c r="J4089" s="1" t="str">
        <f>IF(OR(D4089="SVCP", E4089="TRUE"), "No", IF(ISNA(VLOOKUP($C4089,'ProvResponder deviceId'!$A$1:$A$20000,1,FALSE)),"No","Yes"))</f>
        <v>No</v>
      </c>
      <c r="K4089" s="1" t="str">
        <f>IF($J4089="Yes",VLOOKUP($C4089,'ProvResponder deviceId'!$A$1:$C$20000,3,FALSE),"-")</f>
        <v>-</v>
      </c>
      <c r="L4089" s="1" t="str">
        <f t="shared" si="126"/>
        <v/>
      </c>
      <c r="M4089" s="1" t="str">
        <f t="shared" si="127"/>
        <v/>
      </c>
      <c r="N4089" s="1" t="str">
        <f>IF(ISBLANK($C4089),"",IF(ISNA(VLOOKUP($L4089,'result messages'!$H$3:$L$11,2,FALSE)),VLOOKUP($M4089,'result messages'!$H$3:$L$11,2,FALSE),VLOOKUP($L4089,'result messages'!$H$3:$L$11,2,FALSE)))</f>
        <v/>
      </c>
      <c r="O4089" s="1" t="str">
        <f>IF(ISBLANK($C4089),"",IF(ISNA(VLOOKUP($L4089,'result messages'!$H$3:$L$11,3,FALSE)),VLOOKUP($M4089,'result messages'!$H$3:$L$11,3,FALSE),VLOOKUP($L4089,'result messages'!$H$3:$L$11,3,FALSE)))</f>
        <v/>
      </c>
      <c r="P4089" s="1" t="str">
        <f>IF(ISBLANK($C4089),"",IF(ISNA(VLOOKUP($L4089,'result messages'!$H$3:$L$11,4,FALSE)),VLOOKUP($M4089,'result messages'!$H$3:$L$11,4,FALSE),VLOOKUP($L4089,'result messages'!$H$3:$L$11,4,FALSE)))</f>
        <v/>
      </c>
      <c r="Q4089" s="1" t="str">
        <f>IF(ISBLANK($C4089),"",IF(ISNA(VLOOKUP($L4089,'result messages'!$H$3:$L$11,5,FALSE)),VLOOKUP($M4089,'result messages'!$H$3:$L$11,5,FALSE),VLOOKUP($L4089,'result messages'!$H$3:$L$11,5,FALSE)))</f>
        <v/>
      </c>
    </row>
    <row r="4090" spans="1:17">
      <c r="A4090" s="1">
        <v>4087</v>
      </c>
      <c r="B4090" s="1"/>
      <c r="C4090" s="1"/>
      <c r="D4090" s="1"/>
      <c r="E4090" s="6"/>
      <c r="F4090" s="1"/>
      <c r="G4090" s="1" t="str">
        <f>IF(ISNA(VLOOKUP($C4090,'DTEN TCAP Linkage deviceId'!$A$1:$A$20000,1,FALSE)),"No","Yes")</f>
        <v>No</v>
      </c>
      <c r="H4090" s="1" t="str">
        <f>IF(ISNA(VLOOKUP($C4090,'Provisioning Requester'!$F$3:$H$20000,2,FALSE)),"No","Yes")</f>
        <v>No</v>
      </c>
      <c r="I4090" s="1" t="str">
        <f>IF($H4090="Yes",VLOOKUP($C4090,'Provisioning Requester'!$F$3:$H$20000,3,FALSE),"-")</f>
        <v>-</v>
      </c>
      <c r="J4090" s="1" t="str">
        <f>IF(OR(D4090="SVCP", E4090="TRUE"), "No", IF(ISNA(VLOOKUP($C4090,'ProvResponder deviceId'!$A$1:$A$20000,1,FALSE)),"No","Yes"))</f>
        <v>No</v>
      </c>
      <c r="K4090" s="1" t="str">
        <f>IF($J4090="Yes",VLOOKUP($C4090,'ProvResponder deviceId'!$A$1:$C$20000,3,FALSE),"-")</f>
        <v>-</v>
      </c>
      <c r="L4090" s="1" t="str">
        <f t="shared" si="126"/>
        <v/>
      </c>
      <c r="M4090" s="1" t="str">
        <f t="shared" si="127"/>
        <v/>
      </c>
      <c r="N4090" s="1" t="str">
        <f>IF(ISBLANK($C4090),"",IF(ISNA(VLOOKUP($L4090,'result messages'!$H$3:$L$11,2,FALSE)),VLOOKUP($M4090,'result messages'!$H$3:$L$11,2,FALSE),VLOOKUP($L4090,'result messages'!$H$3:$L$11,2,FALSE)))</f>
        <v/>
      </c>
      <c r="O4090" s="1" t="str">
        <f>IF(ISBLANK($C4090),"",IF(ISNA(VLOOKUP($L4090,'result messages'!$H$3:$L$11,3,FALSE)),VLOOKUP($M4090,'result messages'!$H$3:$L$11,3,FALSE),VLOOKUP($L4090,'result messages'!$H$3:$L$11,3,FALSE)))</f>
        <v/>
      </c>
      <c r="P4090" s="1" t="str">
        <f>IF(ISBLANK($C4090),"",IF(ISNA(VLOOKUP($L4090,'result messages'!$H$3:$L$11,4,FALSE)),VLOOKUP($M4090,'result messages'!$H$3:$L$11,4,FALSE),VLOOKUP($L4090,'result messages'!$H$3:$L$11,4,FALSE)))</f>
        <v/>
      </c>
      <c r="Q4090" s="1" t="str">
        <f>IF(ISBLANK($C4090),"",IF(ISNA(VLOOKUP($L4090,'result messages'!$H$3:$L$11,5,FALSE)),VLOOKUP($M4090,'result messages'!$H$3:$L$11,5,FALSE),VLOOKUP($L4090,'result messages'!$H$3:$L$11,5,FALSE)))</f>
        <v/>
      </c>
    </row>
    <row r="4091" spans="1:17">
      <c r="A4091" s="1">
        <v>4088</v>
      </c>
      <c r="B4091" s="1"/>
      <c r="C4091" s="1"/>
      <c r="D4091" s="1"/>
      <c r="E4091" s="6"/>
      <c r="F4091" s="1"/>
      <c r="G4091" s="1" t="str">
        <f>IF(ISNA(VLOOKUP($C4091,'DTEN TCAP Linkage deviceId'!$A$1:$A$20000,1,FALSE)),"No","Yes")</f>
        <v>No</v>
      </c>
      <c r="H4091" s="1" t="str">
        <f>IF(ISNA(VLOOKUP($C4091,'Provisioning Requester'!$F$3:$H$20000,2,FALSE)),"No","Yes")</f>
        <v>No</v>
      </c>
      <c r="I4091" s="1" t="str">
        <f>IF($H4091="Yes",VLOOKUP($C4091,'Provisioning Requester'!$F$3:$H$20000,3,FALSE),"-")</f>
        <v>-</v>
      </c>
      <c r="J4091" s="1" t="str">
        <f>IF(OR(D4091="SVCP", E4091="TRUE"), "No", IF(ISNA(VLOOKUP($C4091,'ProvResponder deviceId'!$A$1:$A$20000,1,FALSE)),"No","Yes"))</f>
        <v>No</v>
      </c>
      <c r="K4091" s="1" t="str">
        <f>IF($J4091="Yes",VLOOKUP($C4091,'ProvResponder deviceId'!$A$1:$C$20000,3,FALSE),"-")</f>
        <v>-</v>
      </c>
      <c r="L4091" s="1" t="str">
        <f t="shared" si="126"/>
        <v/>
      </c>
      <c r="M4091" s="1" t="str">
        <f t="shared" si="127"/>
        <v/>
      </c>
      <c r="N4091" s="1" t="str">
        <f>IF(ISBLANK($C4091),"",IF(ISNA(VLOOKUP($L4091,'result messages'!$H$3:$L$11,2,FALSE)),VLOOKUP($M4091,'result messages'!$H$3:$L$11,2,FALSE),VLOOKUP($L4091,'result messages'!$H$3:$L$11,2,FALSE)))</f>
        <v/>
      </c>
      <c r="O4091" s="1" t="str">
        <f>IF(ISBLANK($C4091),"",IF(ISNA(VLOOKUP($L4091,'result messages'!$H$3:$L$11,3,FALSE)),VLOOKUP($M4091,'result messages'!$H$3:$L$11,3,FALSE),VLOOKUP($L4091,'result messages'!$H$3:$L$11,3,FALSE)))</f>
        <v/>
      </c>
      <c r="P4091" s="1" t="str">
        <f>IF(ISBLANK($C4091),"",IF(ISNA(VLOOKUP($L4091,'result messages'!$H$3:$L$11,4,FALSE)),VLOOKUP($M4091,'result messages'!$H$3:$L$11,4,FALSE),VLOOKUP($L4091,'result messages'!$H$3:$L$11,4,FALSE)))</f>
        <v/>
      </c>
      <c r="Q4091" s="1" t="str">
        <f>IF(ISBLANK($C4091),"",IF(ISNA(VLOOKUP($L4091,'result messages'!$H$3:$L$11,5,FALSE)),VLOOKUP($M4091,'result messages'!$H$3:$L$11,5,FALSE),VLOOKUP($L4091,'result messages'!$H$3:$L$11,5,FALSE)))</f>
        <v/>
      </c>
    </row>
    <row r="4092" spans="1:17">
      <c r="A4092" s="1">
        <v>4089</v>
      </c>
      <c r="B4092" s="1"/>
      <c r="C4092" s="1"/>
      <c r="D4092" s="1"/>
      <c r="E4092" s="6"/>
      <c r="F4092" s="1"/>
      <c r="G4092" s="1" t="str">
        <f>IF(ISNA(VLOOKUP($C4092,'DTEN TCAP Linkage deviceId'!$A$1:$A$20000,1,FALSE)),"No","Yes")</f>
        <v>No</v>
      </c>
      <c r="H4092" s="1" t="str">
        <f>IF(ISNA(VLOOKUP($C4092,'Provisioning Requester'!$F$3:$H$20000,2,FALSE)),"No","Yes")</f>
        <v>No</v>
      </c>
      <c r="I4092" s="1" t="str">
        <f>IF($H4092="Yes",VLOOKUP($C4092,'Provisioning Requester'!$F$3:$H$20000,3,FALSE),"-")</f>
        <v>-</v>
      </c>
      <c r="J4092" s="1" t="str">
        <f>IF(OR(D4092="SVCP", E4092="TRUE"), "No", IF(ISNA(VLOOKUP($C4092,'ProvResponder deviceId'!$A$1:$A$20000,1,FALSE)),"No","Yes"))</f>
        <v>No</v>
      </c>
      <c r="K4092" s="1" t="str">
        <f>IF($J4092="Yes",VLOOKUP($C4092,'ProvResponder deviceId'!$A$1:$C$20000,3,FALSE),"-")</f>
        <v>-</v>
      </c>
      <c r="L4092" s="1" t="str">
        <f t="shared" si="126"/>
        <v/>
      </c>
      <c r="M4092" s="1" t="str">
        <f t="shared" si="127"/>
        <v/>
      </c>
      <c r="N4092" s="1" t="str">
        <f>IF(ISBLANK($C4092),"",IF(ISNA(VLOOKUP($L4092,'result messages'!$H$3:$L$11,2,FALSE)),VLOOKUP($M4092,'result messages'!$H$3:$L$11,2,FALSE),VLOOKUP($L4092,'result messages'!$H$3:$L$11,2,FALSE)))</f>
        <v/>
      </c>
      <c r="O4092" s="1" t="str">
        <f>IF(ISBLANK($C4092),"",IF(ISNA(VLOOKUP($L4092,'result messages'!$H$3:$L$11,3,FALSE)),VLOOKUP($M4092,'result messages'!$H$3:$L$11,3,FALSE),VLOOKUP($L4092,'result messages'!$H$3:$L$11,3,FALSE)))</f>
        <v/>
      </c>
      <c r="P4092" s="1" t="str">
        <f>IF(ISBLANK($C4092),"",IF(ISNA(VLOOKUP($L4092,'result messages'!$H$3:$L$11,4,FALSE)),VLOOKUP($M4092,'result messages'!$H$3:$L$11,4,FALSE),VLOOKUP($L4092,'result messages'!$H$3:$L$11,4,FALSE)))</f>
        <v/>
      </c>
      <c r="Q4092" s="1" t="str">
        <f>IF(ISBLANK($C4092),"",IF(ISNA(VLOOKUP($L4092,'result messages'!$H$3:$L$11,5,FALSE)),VLOOKUP($M4092,'result messages'!$H$3:$L$11,5,FALSE),VLOOKUP($L4092,'result messages'!$H$3:$L$11,5,FALSE)))</f>
        <v/>
      </c>
    </row>
    <row r="4093" spans="1:17">
      <c r="A4093" s="1">
        <v>4090</v>
      </c>
      <c r="B4093" s="1"/>
      <c r="C4093" s="1"/>
      <c r="D4093" s="1"/>
      <c r="E4093" s="6"/>
      <c r="F4093" s="1"/>
      <c r="G4093" s="1" t="str">
        <f>IF(ISNA(VLOOKUP($C4093,'DTEN TCAP Linkage deviceId'!$A$1:$A$20000,1,FALSE)),"No","Yes")</f>
        <v>No</v>
      </c>
      <c r="H4093" s="1" t="str">
        <f>IF(ISNA(VLOOKUP($C4093,'Provisioning Requester'!$F$3:$H$20000,2,FALSE)),"No","Yes")</f>
        <v>No</v>
      </c>
      <c r="I4093" s="1" t="str">
        <f>IF($H4093="Yes",VLOOKUP($C4093,'Provisioning Requester'!$F$3:$H$20000,3,FALSE),"-")</f>
        <v>-</v>
      </c>
      <c r="J4093" s="1" t="str">
        <f>IF(OR(D4093="SVCP", E4093="TRUE"), "No", IF(ISNA(VLOOKUP($C4093,'ProvResponder deviceId'!$A$1:$A$20000,1,FALSE)),"No","Yes"))</f>
        <v>No</v>
      </c>
      <c r="K4093" s="1" t="str">
        <f>IF($J4093="Yes",VLOOKUP($C4093,'ProvResponder deviceId'!$A$1:$C$20000,3,FALSE),"-")</f>
        <v>-</v>
      </c>
      <c r="L4093" s="1" t="str">
        <f t="shared" si="126"/>
        <v/>
      </c>
      <c r="M4093" s="1" t="str">
        <f t="shared" si="127"/>
        <v/>
      </c>
      <c r="N4093" s="1" t="str">
        <f>IF(ISBLANK($C4093),"",IF(ISNA(VLOOKUP($L4093,'result messages'!$H$3:$L$11,2,FALSE)),VLOOKUP($M4093,'result messages'!$H$3:$L$11,2,FALSE),VLOOKUP($L4093,'result messages'!$H$3:$L$11,2,FALSE)))</f>
        <v/>
      </c>
      <c r="O4093" s="1" t="str">
        <f>IF(ISBLANK($C4093),"",IF(ISNA(VLOOKUP($L4093,'result messages'!$H$3:$L$11,3,FALSE)),VLOOKUP($M4093,'result messages'!$H$3:$L$11,3,FALSE),VLOOKUP($L4093,'result messages'!$H$3:$L$11,3,FALSE)))</f>
        <v/>
      </c>
      <c r="P4093" s="1" t="str">
        <f>IF(ISBLANK($C4093),"",IF(ISNA(VLOOKUP($L4093,'result messages'!$H$3:$L$11,4,FALSE)),VLOOKUP($M4093,'result messages'!$H$3:$L$11,4,FALSE),VLOOKUP($L4093,'result messages'!$H$3:$L$11,4,FALSE)))</f>
        <v/>
      </c>
      <c r="Q4093" s="1" t="str">
        <f>IF(ISBLANK($C4093),"",IF(ISNA(VLOOKUP($L4093,'result messages'!$H$3:$L$11,5,FALSE)),VLOOKUP($M4093,'result messages'!$H$3:$L$11,5,FALSE),VLOOKUP($L4093,'result messages'!$H$3:$L$11,5,FALSE)))</f>
        <v/>
      </c>
    </row>
    <row r="4094" spans="1:17">
      <c r="A4094" s="1">
        <v>4091</v>
      </c>
      <c r="B4094" s="1"/>
      <c r="C4094" s="1"/>
      <c r="D4094" s="1"/>
      <c r="E4094" s="6"/>
      <c r="F4094" s="1"/>
      <c r="G4094" s="1" t="str">
        <f>IF(ISNA(VLOOKUP($C4094,'DTEN TCAP Linkage deviceId'!$A$1:$A$20000,1,FALSE)),"No","Yes")</f>
        <v>No</v>
      </c>
      <c r="H4094" s="1" t="str">
        <f>IF(ISNA(VLOOKUP($C4094,'Provisioning Requester'!$F$3:$H$20000,2,FALSE)),"No","Yes")</f>
        <v>No</v>
      </c>
      <c r="I4094" s="1" t="str">
        <f>IF($H4094="Yes",VLOOKUP($C4094,'Provisioning Requester'!$F$3:$H$20000,3,FALSE),"-")</f>
        <v>-</v>
      </c>
      <c r="J4094" s="1" t="str">
        <f>IF(OR(D4094="SVCP", E4094="TRUE"), "No", IF(ISNA(VLOOKUP($C4094,'ProvResponder deviceId'!$A$1:$A$20000,1,FALSE)),"No","Yes"))</f>
        <v>No</v>
      </c>
      <c r="K4094" s="1" t="str">
        <f>IF($J4094="Yes",VLOOKUP($C4094,'ProvResponder deviceId'!$A$1:$C$20000,3,FALSE),"-")</f>
        <v>-</v>
      </c>
      <c r="L4094" s="1" t="str">
        <f t="shared" si="126"/>
        <v/>
      </c>
      <c r="M4094" s="1" t="str">
        <f t="shared" si="127"/>
        <v/>
      </c>
      <c r="N4094" s="1" t="str">
        <f>IF(ISBLANK($C4094),"",IF(ISNA(VLOOKUP($L4094,'result messages'!$H$3:$L$11,2,FALSE)),VLOOKUP($M4094,'result messages'!$H$3:$L$11,2,FALSE),VLOOKUP($L4094,'result messages'!$H$3:$L$11,2,FALSE)))</f>
        <v/>
      </c>
      <c r="O4094" s="1" t="str">
        <f>IF(ISBLANK($C4094),"",IF(ISNA(VLOOKUP($L4094,'result messages'!$H$3:$L$11,3,FALSE)),VLOOKUP($M4094,'result messages'!$H$3:$L$11,3,FALSE),VLOOKUP($L4094,'result messages'!$H$3:$L$11,3,FALSE)))</f>
        <v/>
      </c>
      <c r="P4094" s="1" t="str">
        <f>IF(ISBLANK($C4094),"",IF(ISNA(VLOOKUP($L4094,'result messages'!$H$3:$L$11,4,FALSE)),VLOOKUP($M4094,'result messages'!$H$3:$L$11,4,FALSE),VLOOKUP($L4094,'result messages'!$H$3:$L$11,4,FALSE)))</f>
        <v/>
      </c>
      <c r="Q4094" s="1" t="str">
        <f>IF(ISBLANK($C4094),"",IF(ISNA(VLOOKUP($L4094,'result messages'!$H$3:$L$11,5,FALSE)),VLOOKUP($M4094,'result messages'!$H$3:$L$11,5,FALSE),VLOOKUP($L4094,'result messages'!$H$3:$L$11,5,FALSE)))</f>
        <v/>
      </c>
    </row>
    <row r="4095" spans="1:17">
      <c r="A4095" s="1">
        <v>4092</v>
      </c>
      <c r="B4095" s="1"/>
      <c r="C4095" s="1"/>
      <c r="D4095" s="1"/>
      <c r="E4095" s="6"/>
      <c r="F4095" s="1"/>
      <c r="G4095" s="1" t="str">
        <f>IF(ISNA(VLOOKUP($C4095,'DTEN TCAP Linkage deviceId'!$A$1:$A$20000,1,FALSE)),"No","Yes")</f>
        <v>No</v>
      </c>
      <c r="H4095" s="1" t="str">
        <f>IF(ISNA(VLOOKUP($C4095,'Provisioning Requester'!$F$3:$H$20000,2,FALSE)),"No","Yes")</f>
        <v>No</v>
      </c>
      <c r="I4095" s="1" t="str">
        <f>IF($H4095="Yes",VLOOKUP($C4095,'Provisioning Requester'!$F$3:$H$20000,3,FALSE),"-")</f>
        <v>-</v>
      </c>
      <c r="J4095" s="1" t="str">
        <f>IF(OR(D4095="SVCP", E4095="TRUE"), "No", IF(ISNA(VLOOKUP($C4095,'ProvResponder deviceId'!$A$1:$A$20000,1,FALSE)),"No","Yes"))</f>
        <v>No</v>
      </c>
      <c r="K4095" s="1" t="str">
        <f>IF($J4095="Yes",VLOOKUP($C4095,'ProvResponder deviceId'!$A$1:$C$20000,3,FALSE),"-")</f>
        <v>-</v>
      </c>
      <c r="L4095" s="1" t="str">
        <f t="shared" si="126"/>
        <v/>
      </c>
      <c r="M4095" s="1" t="str">
        <f t="shared" si="127"/>
        <v/>
      </c>
      <c r="N4095" s="1" t="str">
        <f>IF(ISBLANK($C4095),"",IF(ISNA(VLOOKUP($L4095,'result messages'!$H$3:$L$11,2,FALSE)),VLOOKUP($M4095,'result messages'!$H$3:$L$11,2,FALSE),VLOOKUP($L4095,'result messages'!$H$3:$L$11,2,FALSE)))</f>
        <v/>
      </c>
      <c r="O4095" s="1" t="str">
        <f>IF(ISBLANK($C4095),"",IF(ISNA(VLOOKUP($L4095,'result messages'!$H$3:$L$11,3,FALSE)),VLOOKUP($M4095,'result messages'!$H$3:$L$11,3,FALSE),VLOOKUP($L4095,'result messages'!$H$3:$L$11,3,FALSE)))</f>
        <v/>
      </c>
      <c r="P4095" s="1" t="str">
        <f>IF(ISBLANK($C4095),"",IF(ISNA(VLOOKUP($L4095,'result messages'!$H$3:$L$11,4,FALSE)),VLOOKUP($M4095,'result messages'!$H$3:$L$11,4,FALSE),VLOOKUP($L4095,'result messages'!$H$3:$L$11,4,FALSE)))</f>
        <v/>
      </c>
      <c r="Q4095" s="1" t="str">
        <f>IF(ISBLANK($C4095),"",IF(ISNA(VLOOKUP($L4095,'result messages'!$H$3:$L$11,5,FALSE)),VLOOKUP($M4095,'result messages'!$H$3:$L$11,5,FALSE),VLOOKUP($L4095,'result messages'!$H$3:$L$11,5,FALSE)))</f>
        <v/>
      </c>
    </row>
    <row r="4096" spans="1:17">
      <c r="A4096" s="1">
        <v>4093</v>
      </c>
      <c r="B4096" s="1"/>
      <c r="C4096" s="1"/>
      <c r="D4096" s="1"/>
      <c r="E4096" s="6"/>
      <c r="F4096" s="1"/>
      <c r="G4096" s="1" t="str">
        <f>IF(ISNA(VLOOKUP($C4096,'DTEN TCAP Linkage deviceId'!$A$1:$A$20000,1,FALSE)),"No","Yes")</f>
        <v>No</v>
      </c>
      <c r="H4096" s="1" t="str">
        <f>IF(ISNA(VLOOKUP($C4096,'Provisioning Requester'!$F$3:$H$20000,2,FALSE)),"No","Yes")</f>
        <v>No</v>
      </c>
      <c r="I4096" s="1" t="str">
        <f>IF($H4096="Yes",VLOOKUP($C4096,'Provisioning Requester'!$F$3:$H$20000,3,FALSE),"-")</f>
        <v>-</v>
      </c>
      <c r="J4096" s="1" t="str">
        <f>IF(OR(D4096="SVCP", E4096="TRUE"), "No", IF(ISNA(VLOOKUP($C4096,'ProvResponder deviceId'!$A$1:$A$20000,1,FALSE)),"No","Yes"))</f>
        <v>No</v>
      </c>
      <c r="K4096" s="1" t="str">
        <f>IF($J4096="Yes",VLOOKUP($C4096,'ProvResponder deviceId'!$A$1:$C$20000,3,FALSE),"-")</f>
        <v>-</v>
      </c>
      <c r="L4096" s="1" t="str">
        <f t="shared" si="126"/>
        <v/>
      </c>
      <c r="M4096" s="1" t="str">
        <f t="shared" si="127"/>
        <v/>
      </c>
      <c r="N4096" s="1" t="str">
        <f>IF(ISBLANK($C4096),"",IF(ISNA(VLOOKUP($L4096,'result messages'!$H$3:$L$11,2,FALSE)),VLOOKUP($M4096,'result messages'!$H$3:$L$11,2,FALSE),VLOOKUP($L4096,'result messages'!$H$3:$L$11,2,FALSE)))</f>
        <v/>
      </c>
      <c r="O4096" s="1" t="str">
        <f>IF(ISBLANK($C4096),"",IF(ISNA(VLOOKUP($L4096,'result messages'!$H$3:$L$11,3,FALSE)),VLOOKUP($M4096,'result messages'!$H$3:$L$11,3,FALSE),VLOOKUP($L4096,'result messages'!$H$3:$L$11,3,FALSE)))</f>
        <v/>
      </c>
      <c r="P4096" s="1" t="str">
        <f>IF(ISBLANK($C4096),"",IF(ISNA(VLOOKUP($L4096,'result messages'!$H$3:$L$11,4,FALSE)),VLOOKUP($M4096,'result messages'!$H$3:$L$11,4,FALSE),VLOOKUP($L4096,'result messages'!$H$3:$L$11,4,FALSE)))</f>
        <v/>
      </c>
      <c r="Q4096" s="1" t="str">
        <f>IF(ISBLANK($C4096),"",IF(ISNA(VLOOKUP($L4096,'result messages'!$H$3:$L$11,5,FALSE)),VLOOKUP($M4096,'result messages'!$H$3:$L$11,5,FALSE),VLOOKUP($L4096,'result messages'!$H$3:$L$11,5,FALSE)))</f>
        <v/>
      </c>
    </row>
    <row r="4097" spans="1:17">
      <c r="A4097" s="1">
        <v>4094</v>
      </c>
      <c r="B4097" s="1"/>
      <c r="C4097" s="1"/>
      <c r="D4097" s="1"/>
      <c r="E4097" s="6"/>
      <c r="F4097" s="1"/>
      <c r="G4097" s="1" t="str">
        <f>IF(ISNA(VLOOKUP($C4097,'DTEN TCAP Linkage deviceId'!$A$1:$A$20000,1,FALSE)),"No","Yes")</f>
        <v>No</v>
      </c>
      <c r="H4097" s="1" t="str">
        <f>IF(ISNA(VLOOKUP($C4097,'Provisioning Requester'!$F$3:$H$20000,2,FALSE)),"No","Yes")</f>
        <v>No</v>
      </c>
      <c r="I4097" s="1" t="str">
        <f>IF($H4097="Yes",VLOOKUP($C4097,'Provisioning Requester'!$F$3:$H$20000,3,FALSE),"-")</f>
        <v>-</v>
      </c>
      <c r="J4097" s="1" t="str">
        <f>IF(OR(D4097="SVCP", E4097="TRUE"), "No", IF(ISNA(VLOOKUP($C4097,'ProvResponder deviceId'!$A$1:$A$20000,1,FALSE)),"No","Yes"))</f>
        <v>No</v>
      </c>
      <c r="K4097" s="1" t="str">
        <f>IF($J4097="Yes",VLOOKUP($C4097,'ProvResponder deviceId'!$A$1:$C$20000,3,FALSE),"-")</f>
        <v>-</v>
      </c>
      <c r="L4097" s="1" t="str">
        <f t="shared" si="126"/>
        <v/>
      </c>
      <c r="M4097" s="1" t="str">
        <f t="shared" si="127"/>
        <v/>
      </c>
      <c r="N4097" s="1" t="str">
        <f>IF(ISBLANK($C4097),"",IF(ISNA(VLOOKUP($L4097,'result messages'!$H$3:$L$11,2,FALSE)),VLOOKUP($M4097,'result messages'!$H$3:$L$11,2,FALSE),VLOOKUP($L4097,'result messages'!$H$3:$L$11,2,FALSE)))</f>
        <v/>
      </c>
      <c r="O4097" s="1" t="str">
        <f>IF(ISBLANK($C4097),"",IF(ISNA(VLOOKUP($L4097,'result messages'!$H$3:$L$11,3,FALSE)),VLOOKUP($M4097,'result messages'!$H$3:$L$11,3,FALSE),VLOOKUP($L4097,'result messages'!$H$3:$L$11,3,FALSE)))</f>
        <v/>
      </c>
      <c r="P4097" s="1" t="str">
        <f>IF(ISBLANK($C4097),"",IF(ISNA(VLOOKUP($L4097,'result messages'!$H$3:$L$11,4,FALSE)),VLOOKUP($M4097,'result messages'!$H$3:$L$11,4,FALSE),VLOOKUP($L4097,'result messages'!$H$3:$L$11,4,FALSE)))</f>
        <v/>
      </c>
      <c r="Q4097" s="1" t="str">
        <f>IF(ISBLANK($C4097),"",IF(ISNA(VLOOKUP($L4097,'result messages'!$H$3:$L$11,5,FALSE)),VLOOKUP($M4097,'result messages'!$H$3:$L$11,5,FALSE),VLOOKUP($L4097,'result messages'!$H$3:$L$11,5,FALSE)))</f>
        <v/>
      </c>
    </row>
    <row r="4098" spans="1:17">
      <c r="A4098" s="1">
        <v>4095</v>
      </c>
      <c r="B4098" s="1"/>
      <c r="C4098" s="1"/>
      <c r="D4098" s="1"/>
      <c r="E4098" s="6"/>
      <c r="F4098" s="1"/>
      <c r="G4098" s="1" t="str">
        <f>IF(ISNA(VLOOKUP($C4098,'DTEN TCAP Linkage deviceId'!$A$1:$A$20000,1,FALSE)),"No","Yes")</f>
        <v>No</v>
      </c>
      <c r="H4098" s="1" t="str">
        <f>IF(ISNA(VLOOKUP($C4098,'Provisioning Requester'!$F$3:$H$20000,2,FALSE)),"No","Yes")</f>
        <v>No</v>
      </c>
      <c r="I4098" s="1" t="str">
        <f>IF($H4098="Yes",VLOOKUP($C4098,'Provisioning Requester'!$F$3:$H$20000,3,FALSE),"-")</f>
        <v>-</v>
      </c>
      <c r="J4098" s="1" t="str">
        <f>IF(OR(D4098="SVCP", E4098="TRUE"), "No", IF(ISNA(VLOOKUP($C4098,'ProvResponder deviceId'!$A$1:$A$20000,1,FALSE)),"No","Yes"))</f>
        <v>No</v>
      </c>
      <c r="K4098" s="1" t="str">
        <f>IF($J4098="Yes",VLOOKUP($C4098,'ProvResponder deviceId'!$A$1:$C$20000,3,FALSE),"-")</f>
        <v>-</v>
      </c>
      <c r="L4098" s="1" t="str">
        <f t="shared" si="126"/>
        <v/>
      </c>
      <c r="M4098" s="1" t="str">
        <f t="shared" si="127"/>
        <v/>
      </c>
      <c r="N4098" s="1" t="str">
        <f>IF(ISBLANK($C4098),"",IF(ISNA(VLOOKUP($L4098,'result messages'!$H$3:$L$11,2,FALSE)),VLOOKUP($M4098,'result messages'!$H$3:$L$11,2,FALSE),VLOOKUP($L4098,'result messages'!$H$3:$L$11,2,FALSE)))</f>
        <v/>
      </c>
      <c r="O4098" s="1" t="str">
        <f>IF(ISBLANK($C4098),"",IF(ISNA(VLOOKUP($L4098,'result messages'!$H$3:$L$11,3,FALSE)),VLOOKUP($M4098,'result messages'!$H$3:$L$11,3,FALSE),VLOOKUP($L4098,'result messages'!$H$3:$L$11,3,FALSE)))</f>
        <v/>
      </c>
      <c r="P4098" s="1" t="str">
        <f>IF(ISBLANK($C4098),"",IF(ISNA(VLOOKUP($L4098,'result messages'!$H$3:$L$11,4,FALSE)),VLOOKUP($M4098,'result messages'!$H$3:$L$11,4,FALSE),VLOOKUP($L4098,'result messages'!$H$3:$L$11,4,FALSE)))</f>
        <v/>
      </c>
      <c r="Q4098" s="1" t="str">
        <f>IF(ISBLANK($C4098),"",IF(ISNA(VLOOKUP($L4098,'result messages'!$H$3:$L$11,5,FALSE)),VLOOKUP($M4098,'result messages'!$H$3:$L$11,5,FALSE),VLOOKUP($L4098,'result messages'!$H$3:$L$11,5,FALSE)))</f>
        <v/>
      </c>
    </row>
    <row r="4099" spans="1:17">
      <c r="A4099" s="1">
        <v>4096</v>
      </c>
      <c r="B4099" s="1"/>
      <c r="C4099" s="1"/>
      <c r="D4099" s="1"/>
      <c r="E4099" s="6"/>
      <c r="F4099" s="1"/>
      <c r="G4099" s="1" t="str">
        <f>IF(ISNA(VLOOKUP($C4099,'DTEN TCAP Linkage deviceId'!$A$1:$A$20000,1,FALSE)),"No","Yes")</f>
        <v>No</v>
      </c>
      <c r="H4099" s="1" t="str">
        <f>IF(ISNA(VLOOKUP($C4099,'Provisioning Requester'!$F$3:$H$20000,2,FALSE)),"No","Yes")</f>
        <v>No</v>
      </c>
      <c r="I4099" s="1" t="str">
        <f>IF($H4099="Yes",VLOOKUP($C4099,'Provisioning Requester'!$F$3:$H$20000,3,FALSE),"-")</f>
        <v>-</v>
      </c>
      <c r="J4099" s="1" t="str">
        <f>IF(OR(D4099="SVCP", E4099="TRUE"), "No", IF(ISNA(VLOOKUP($C4099,'ProvResponder deviceId'!$A$1:$A$20000,1,FALSE)),"No","Yes"))</f>
        <v>No</v>
      </c>
      <c r="K4099" s="1" t="str">
        <f>IF($J4099="Yes",VLOOKUP($C4099,'ProvResponder deviceId'!$A$1:$C$20000,3,FALSE),"-")</f>
        <v>-</v>
      </c>
      <c r="L4099" s="1" t="str">
        <f t="shared" si="126"/>
        <v/>
      </c>
      <c r="M4099" s="1" t="str">
        <f t="shared" si="127"/>
        <v/>
      </c>
      <c r="N4099" s="1" t="str">
        <f>IF(ISBLANK($C4099),"",IF(ISNA(VLOOKUP($L4099,'result messages'!$H$3:$L$11,2,FALSE)),VLOOKUP($M4099,'result messages'!$H$3:$L$11,2,FALSE),VLOOKUP($L4099,'result messages'!$H$3:$L$11,2,FALSE)))</f>
        <v/>
      </c>
      <c r="O4099" s="1" t="str">
        <f>IF(ISBLANK($C4099),"",IF(ISNA(VLOOKUP($L4099,'result messages'!$H$3:$L$11,3,FALSE)),VLOOKUP($M4099,'result messages'!$H$3:$L$11,3,FALSE),VLOOKUP($L4099,'result messages'!$H$3:$L$11,3,FALSE)))</f>
        <v/>
      </c>
      <c r="P4099" s="1" t="str">
        <f>IF(ISBLANK($C4099),"",IF(ISNA(VLOOKUP($L4099,'result messages'!$H$3:$L$11,4,FALSE)),VLOOKUP($M4099,'result messages'!$H$3:$L$11,4,FALSE),VLOOKUP($L4099,'result messages'!$H$3:$L$11,4,FALSE)))</f>
        <v/>
      </c>
      <c r="Q4099" s="1" t="str">
        <f>IF(ISBLANK($C4099),"",IF(ISNA(VLOOKUP($L4099,'result messages'!$H$3:$L$11,5,FALSE)),VLOOKUP($M4099,'result messages'!$H$3:$L$11,5,FALSE),VLOOKUP($L4099,'result messages'!$H$3:$L$11,5,FALSE)))</f>
        <v/>
      </c>
    </row>
    <row r="4100" spans="1:17">
      <c r="A4100" s="1">
        <v>4097</v>
      </c>
      <c r="B4100" s="1"/>
      <c r="C4100" s="1"/>
      <c r="D4100" s="1"/>
      <c r="E4100" s="6"/>
      <c r="F4100" s="1"/>
      <c r="G4100" s="1" t="str">
        <f>IF(ISNA(VLOOKUP($C4100,'DTEN TCAP Linkage deviceId'!$A$1:$A$20000,1,FALSE)),"No","Yes")</f>
        <v>No</v>
      </c>
      <c r="H4100" s="1" t="str">
        <f>IF(ISNA(VLOOKUP($C4100,'Provisioning Requester'!$F$3:$H$20000,2,FALSE)),"No","Yes")</f>
        <v>No</v>
      </c>
      <c r="I4100" s="1" t="str">
        <f>IF($H4100="Yes",VLOOKUP($C4100,'Provisioning Requester'!$F$3:$H$20000,3,FALSE),"-")</f>
        <v>-</v>
      </c>
      <c r="J4100" s="1" t="str">
        <f>IF(OR(D4100="SVCP", E4100="TRUE"), "No", IF(ISNA(VLOOKUP($C4100,'ProvResponder deviceId'!$A$1:$A$20000,1,FALSE)),"No","Yes"))</f>
        <v>No</v>
      </c>
      <c r="K4100" s="1" t="str">
        <f>IF($J4100="Yes",VLOOKUP($C4100,'ProvResponder deviceId'!$A$1:$C$20000,3,FALSE),"-")</f>
        <v>-</v>
      </c>
      <c r="L4100" s="1" t="str">
        <f t="shared" si="126"/>
        <v/>
      </c>
      <c r="M4100" s="1" t="str">
        <f t="shared" si="127"/>
        <v/>
      </c>
      <c r="N4100" s="1" t="str">
        <f>IF(ISBLANK($C4100),"",IF(ISNA(VLOOKUP($L4100,'result messages'!$H$3:$L$11,2,FALSE)),VLOOKUP($M4100,'result messages'!$H$3:$L$11,2,FALSE),VLOOKUP($L4100,'result messages'!$H$3:$L$11,2,FALSE)))</f>
        <v/>
      </c>
      <c r="O4100" s="1" t="str">
        <f>IF(ISBLANK($C4100),"",IF(ISNA(VLOOKUP($L4100,'result messages'!$H$3:$L$11,3,FALSE)),VLOOKUP($M4100,'result messages'!$H$3:$L$11,3,FALSE),VLOOKUP($L4100,'result messages'!$H$3:$L$11,3,FALSE)))</f>
        <v/>
      </c>
      <c r="P4100" s="1" t="str">
        <f>IF(ISBLANK($C4100),"",IF(ISNA(VLOOKUP($L4100,'result messages'!$H$3:$L$11,4,FALSE)),VLOOKUP($M4100,'result messages'!$H$3:$L$11,4,FALSE),VLOOKUP($L4100,'result messages'!$H$3:$L$11,4,FALSE)))</f>
        <v/>
      </c>
      <c r="Q4100" s="1" t="str">
        <f>IF(ISBLANK($C4100),"",IF(ISNA(VLOOKUP($L4100,'result messages'!$H$3:$L$11,5,FALSE)),VLOOKUP($M4100,'result messages'!$H$3:$L$11,5,FALSE),VLOOKUP($L4100,'result messages'!$H$3:$L$11,5,FALSE)))</f>
        <v/>
      </c>
    </row>
    <row r="4101" spans="1:17">
      <c r="A4101" s="1">
        <v>4098</v>
      </c>
      <c r="B4101" s="1"/>
      <c r="C4101" s="1"/>
      <c r="D4101" s="1"/>
      <c r="E4101" s="6"/>
      <c r="F4101" s="1"/>
      <c r="G4101" s="1" t="str">
        <f>IF(ISNA(VLOOKUP($C4101,'DTEN TCAP Linkage deviceId'!$A$1:$A$20000,1,FALSE)),"No","Yes")</f>
        <v>No</v>
      </c>
      <c r="H4101" s="1" t="str">
        <f>IF(ISNA(VLOOKUP($C4101,'Provisioning Requester'!$F$3:$H$20000,2,FALSE)),"No","Yes")</f>
        <v>No</v>
      </c>
      <c r="I4101" s="1" t="str">
        <f>IF($H4101="Yes",VLOOKUP($C4101,'Provisioning Requester'!$F$3:$H$20000,3,FALSE),"-")</f>
        <v>-</v>
      </c>
      <c r="J4101" s="1" t="str">
        <f>IF(OR(D4101="SVCP", E4101="TRUE"), "No", IF(ISNA(VLOOKUP($C4101,'ProvResponder deviceId'!$A$1:$A$20000,1,FALSE)),"No","Yes"))</f>
        <v>No</v>
      </c>
      <c r="K4101" s="1" t="str">
        <f>IF($J4101="Yes",VLOOKUP($C4101,'ProvResponder deviceId'!$A$1:$C$20000,3,FALSE),"-")</f>
        <v>-</v>
      </c>
      <c r="L4101" s="1" t="str">
        <f t="shared" ref="L4101:L4164" si="128">IF(ISBLANK($C4101),"",$D4101&amp;$E4101&amp;$G4101&amp;$H4101&amp;$I4101&amp;$J4101&amp;$K4101)</f>
        <v/>
      </c>
      <c r="M4101" s="1" t="str">
        <f t="shared" ref="M4101:M4164" si="129">IF(ISBLANK($C4101),"",$D4101&amp;$E4101&amp;$G4101&amp;$H4101&amp;$I4101&amp;$J4101&amp;"other")</f>
        <v/>
      </c>
      <c r="N4101" s="1" t="str">
        <f>IF(ISBLANK($C4101),"",IF(ISNA(VLOOKUP($L4101,'result messages'!$H$3:$L$11,2,FALSE)),VLOOKUP($M4101,'result messages'!$H$3:$L$11,2,FALSE),VLOOKUP($L4101,'result messages'!$H$3:$L$11,2,FALSE)))</f>
        <v/>
      </c>
      <c r="O4101" s="1" t="str">
        <f>IF(ISBLANK($C4101),"",IF(ISNA(VLOOKUP($L4101,'result messages'!$H$3:$L$11,3,FALSE)),VLOOKUP($M4101,'result messages'!$H$3:$L$11,3,FALSE),VLOOKUP($L4101,'result messages'!$H$3:$L$11,3,FALSE)))</f>
        <v/>
      </c>
      <c r="P4101" s="1" t="str">
        <f>IF(ISBLANK($C4101),"",IF(ISNA(VLOOKUP($L4101,'result messages'!$H$3:$L$11,4,FALSE)),VLOOKUP($M4101,'result messages'!$H$3:$L$11,4,FALSE),VLOOKUP($L4101,'result messages'!$H$3:$L$11,4,FALSE)))</f>
        <v/>
      </c>
      <c r="Q4101" s="1" t="str">
        <f>IF(ISBLANK($C4101),"",IF(ISNA(VLOOKUP($L4101,'result messages'!$H$3:$L$11,5,FALSE)),VLOOKUP($M4101,'result messages'!$H$3:$L$11,5,FALSE),VLOOKUP($L4101,'result messages'!$H$3:$L$11,5,FALSE)))</f>
        <v/>
      </c>
    </row>
    <row r="4102" spans="1:17">
      <c r="A4102" s="1">
        <v>4099</v>
      </c>
      <c r="B4102" s="1"/>
      <c r="C4102" s="1"/>
      <c r="D4102" s="1"/>
      <c r="E4102" s="6"/>
      <c r="F4102" s="1"/>
      <c r="G4102" s="1" t="str">
        <f>IF(ISNA(VLOOKUP($C4102,'DTEN TCAP Linkage deviceId'!$A$1:$A$20000,1,FALSE)),"No","Yes")</f>
        <v>No</v>
      </c>
      <c r="H4102" s="1" t="str">
        <f>IF(ISNA(VLOOKUP($C4102,'Provisioning Requester'!$F$3:$H$20000,2,FALSE)),"No","Yes")</f>
        <v>No</v>
      </c>
      <c r="I4102" s="1" t="str">
        <f>IF($H4102="Yes",VLOOKUP($C4102,'Provisioning Requester'!$F$3:$H$20000,3,FALSE),"-")</f>
        <v>-</v>
      </c>
      <c r="J4102" s="1" t="str">
        <f>IF(OR(D4102="SVCP", E4102="TRUE"), "No", IF(ISNA(VLOOKUP($C4102,'ProvResponder deviceId'!$A$1:$A$20000,1,FALSE)),"No","Yes"))</f>
        <v>No</v>
      </c>
      <c r="K4102" s="1" t="str">
        <f>IF($J4102="Yes",VLOOKUP($C4102,'ProvResponder deviceId'!$A$1:$C$20000,3,FALSE),"-")</f>
        <v>-</v>
      </c>
      <c r="L4102" s="1" t="str">
        <f t="shared" si="128"/>
        <v/>
      </c>
      <c r="M4102" s="1" t="str">
        <f t="shared" si="129"/>
        <v/>
      </c>
      <c r="N4102" s="1" t="str">
        <f>IF(ISBLANK($C4102),"",IF(ISNA(VLOOKUP($L4102,'result messages'!$H$3:$L$11,2,FALSE)),VLOOKUP($M4102,'result messages'!$H$3:$L$11,2,FALSE),VLOOKUP($L4102,'result messages'!$H$3:$L$11,2,FALSE)))</f>
        <v/>
      </c>
      <c r="O4102" s="1" t="str">
        <f>IF(ISBLANK($C4102),"",IF(ISNA(VLOOKUP($L4102,'result messages'!$H$3:$L$11,3,FALSE)),VLOOKUP($M4102,'result messages'!$H$3:$L$11,3,FALSE),VLOOKUP($L4102,'result messages'!$H$3:$L$11,3,FALSE)))</f>
        <v/>
      </c>
      <c r="P4102" s="1" t="str">
        <f>IF(ISBLANK($C4102),"",IF(ISNA(VLOOKUP($L4102,'result messages'!$H$3:$L$11,4,FALSE)),VLOOKUP($M4102,'result messages'!$H$3:$L$11,4,FALSE),VLOOKUP($L4102,'result messages'!$H$3:$L$11,4,FALSE)))</f>
        <v/>
      </c>
      <c r="Q4102" s="1" t="str">
        <f>IF(ISBLANK($C4102),"",IF(ISNA(VLOOKUP($L4102,'result messages'!$H$3:$L$11,5,FALSE)),VLOOKUP($M4102,'result messages'!$H$3:$L$11,5,FALSE),VLOOKUP($L4102,'result messages'!$H$3:$L$11,5,FALSE)))</f>
        <v/>
      </c>
    </row>
    <row r="4103" spans="1:17">
      <c r="A4103" s="1">
        <v>4100</v>
      </c>
      <c r="B4103" s="1"/>
      <c r="C4103" s="1"/>
      <c r="D4103" s="1"/>
      <c r="E4103" s="6"/>
      <c r="F4103" s="1"/>
      <c r="G4103" s="1" t="str">
        <f>IF(ISNA(VLOOKUP($C4103,'DTEN TCAP Linkage deviceId'!$A$1:$A$20000,1,FALSE)),"No","Yes")</f>
        <v>No</v>
      </c>
      <c r="H4103" s="1" t="str">
        <f>IF(ISNA(VLOOKUP($C4103,'Provisioning Requester'!$F$3:$H$20000,2,FALSE)),"No","Yes")</f>
        <v>No</v>
      </c>
      <c r="I4103" s="1" t="str">
        <f>IF($H4103="Yes",VLOOKUP($C4103,'Provisioning Requester'!$F$3:$H$20000,3,FALSE),"-")</f>
        <v>-</v>
      </c>
      <c r="J4103" s="1" t="str">
        <f>IF(OR(D4103="SVCP", E4103="TRUE"), "No", IF(ISNA(VLOOKUP($C4103,'ProvResponder deviceId'!$A$1:$A$20000,1,FALSE)),"No","Yes"))</f>
        <v>No</v>
      </c>
      <c r="K4103" s="1" t="str">
        <f>IF($J4103="Yes",VLOOKUP($C4103,'ProvResponder deviceId'!$A$1:$C$20000,3,FALSE),"-")</f>
        <v>-</v>
      </c>
      <c r="L4103" s="1" t="str">
        <f t="shared" si="128"/>
        <v/>
      </c>
      <c r="M4103" s="1" t="str">
        <f t="shared" si="129"/>
        <v/>
      </c>
      <c r="N4103" s="1" t="str">
        <f>IF(ISBLANK($C4103),"",IF(ISNA(VLOOKUP($L4103,'result messages'!$H$3:$L$11,2,FALSE)),VLOOKUP($M4103,'result messages'!$H$3:$L$11,2,FALSE),VLOOKUP($L4103,'result messages'!$H$3:$L$11,2,FALSE)))</f>
        <v/>
      </c>
      <c r="O4103" s="1" t="str">
        <f>IF(ISBLANK($C4103),"",IF(ISNA(VLOOKUP($L4103,'result messages'!$H$3:$L$11,3,FALSE)),VLOOKUP($M4103,'result messages'!$H$3:$L$11,3,FALSE),VLOOKUP($L4103,'result messages'!$H$3:$L$11,3,FALSE)))</f>
        <v/>
      </c>
      <c r="P4103" s="1" t="str">
        <f>IF(ISBLANK($C4103),"",IF(ISNA(VLOOKUP($L4103,'result messages'!$H$3:$L$11,4,FALSE)),VLOOKUP($M4103,'result messages'!$H$3:$L$11,4,FALSE),VLOOKUP($L4103,'result messages'!$H$3:$L$11,4,FALSE)))</f>
        <v/>
      </c>
      <c r="Q4103" s="1" t="str">
        <f>IF(ISBLANK($C4103),"",IF(ISNA(VLOOKUP($L4103,'result messages'!$H$3:$L$11,5,FALSE)),VLOOKUP($M4103,'result messages'!$H$3:$L$11,5,FALSE),VLOOKUP($L4103,'result messages'!$H$3:$L$11,5,FALSE)))</f>
        <v/>
      </c>
    </row>
    <row r="4104" spans="1:17">
      <c r="A4104" s="1">
        <v>4101</v>
      </c>
      <c r="B4104" s="1"/>
      <c r="C4104" s="1"/>
      <c r="D4104" s="1"/>
      <c r="E4104" s="6"/>
      <c r="F4104" s="1"/>
      <c r="G4104" s="1" t="str">
        <f>IF(ISNA(VLOOKUP($C4104,'DTEN TCAP Linkage deviceId'!$A$1:$A$20000,1,FALSE)),"No","Yes")</f>
        <v>No</v>
      </c>
      <c r="H4104" s="1" t="str">
        <f>IF(ISNA(VLOOKUP($C4104,'Provisioning Requester'!$F$3:$H$20000,2,FALSE)),"No","Yes")</f>
        <v>No</v>
      </c>
      <c r="I4104" s="1" t="str">
        <f>IF($H4104="Yes",VLOOKUP($C4104,'Provisioning Requester'!$F$3:$H$20000,3,FALSE),"-")</f>
        <v>-</v>
      </c>
      <c r="J4104" s="1" t="str">
        <f>IF(OR(D4104="SVCP", E4104="TRUE"), "No", IF(ISNA(VLOOKUP($C4104,'ProvResponder deviceId'!$A$1:$A$20000,1,FALSE)),"No","Yes"))</f>
        <v>No</v>
      </c>
      <c r="K4104" s="1" t="str">
        <f>IF($J4104="Yes",VLOOKUP($C4104,'ProvResponder deviceId'!$A$1:$C$20000,3,FALSE),"-")</f>
        <v>-</v>
      </c>
      <c r="L4104" s="1" t="str">
        <f t="shared" si="128"/>
        <v/>
      </c>
      <c r="M4104" s="1" t="str">
        <f t="shared" si="129"/>
        <v/>
      </c>
      <c r="N4104" s="1" t="str">
        <f>IF(ISBLANK($C4104),"",IF(ISNA(VLOOKUP($L4104,'result messages'!$H$3:$L$11,2,FALSE)),VLOOKUP($M4104,'result messages'!$H$3:$L$11,2,FALSE),VLOOKUP($L4104,'result messages'!$H$3:$L$11,2,FALSE)))</f>
        <v/>
      </c>
      <c r="O4104" s="1" t="str">
        <f>IF(ISBLANK($C4104),"",IF(ISNA(VLOOKUP($L4104,'result messages'!$H$3:$L$11,3,FALSE)),VLOOKUP($M4104,'result messages'!$H$3:$L$11,3,FALSE),VLOOKUP($L4104,'result messages'!$H$3:$L$11,3,FALSE)))</f>
        <v/>
      </c>
      <c r="P4104" s="1" t="str">
        <f>IF(ISBLANK($C4104),"",IF(ISNA(VLOOKUP($L4104,'result messages'!$H$3:$L$11,4,FALSE)),VLOOKUP($M4104,'result messages'!$H$3:$L$11,4,FALSE),VLOOKUP($L4104,'result messages'!$H$3:$L$11,4,FALSE)))</f>
        <v/>
      </c>
      <c r="Q4104" s="1" t="str">
        <f>IF(ISBLANK($C4104),"",IF(ISNA(VLOOKUP($L4104,'result messages'!$H$3:$L$11,5,FALSE)),VLOOKUP($M4104,'result messages'!$H$3:$L$11,5,FALSE),VLOOKUP($L4104,'result messages'!$H$3:$L$11,5,FALSE)))</f>
        <v/>
      </c>
    </row>
    <row r="4105" spans="1:17">
      <c r="A4105" s="1">
        <v>4102</v>
      </c>
      <c r="B4105" s="1"/>
      <c r="C4105" s="1"/>
      <c r="D4105" s="1"/>
      <c r="E4105" s="6"/>
      <c r="F4105" s="1"/>
      <c r="G4105" s="1" t="str">
        <f>IF(ISNA(VLOOKUP($C4105,'DTEN TCAP Linkage deviceId'!$A$1:$A$20000,1,FALSE)),"No","Yes")</f>
        <v>No</v>
      </c>
      <c r="H4105" s="1" t="str">
        <f>IF(ISNA(VLOOKUP($C4105,'Provisioning Requester'!$F$3:$H$20000,2,FALSE)),"No","Yes")</f>
        <v>No</v>
      </c>
      <c r="I4105" s="1" t="str">
        <f>IF($H4105="Yes",VLOOKUP($C4105,'Provisioning Requester'!$F$3:$H$20000,3,FALSE),"-")</f>
        <v>-</v>
      </c>
      <c r="J4105" s="1" t="str">
        <f>IF(OR(D4105="SVCP", E4105="TRUE"), "No", IF(ISNA(VLOOKUP($C4105,'ProvResponder deviceId'!$A$1:$A$20000,1,FALSE)),"No","Yes"))</f>
        <v>No</v>
      </c>
      <c r="K4105" s="1" t="str">
        <f>IF($J4105="Yes",VLOOKUP($C4105,'ProvResponder deviceId'!$A$1:$C$20000,3,FALSE),"-")</f>
        <v>-</v>
      </c>
      <c r="L4105" s="1" t="str">
        <f t="shared" si="128"/>
        <v/>
      </c>
      <c r="M4105" s="1" t="str">
        <f t="shared" si="129"/>
        <v/>
      </c>
      <c r="N4105" s="1" t="str">
        <f>IF(ISBLANK($C4105),"",IF(ISNA(VLOOKUP($L4105,'result messages'!$H$3:$L$11,2,FALSE)),VLOOKUP($M4105,'result messages'!$H$3:$L$11,2,FALSE),VLOOKUP($L4105,'result messages'!$H$3:$L$11,2,FALSE)))</f>
        <v/>
      </c>
      <c r="O4105" s="1" t="str">
        <f>IF(ISBLANK($C4105),"",IF(ISNA(VLOOKUP($L4105,'result messages'!$H$3:$L$11,3,FALSE)),VLOOKUP($M4105,'result messages'!$H$3:$L$11,3,FALSE),VLOOKUP($L4105,'result messages'!$H$3:$L$11,3,FALSE)))</f>
        <v/>
      </c>
      <c r="P4105" s="1" t="str">
        <f>IF(ISBLANK($C4105),"",IF(ISNA(VLOOKUP($L4105,'result messages'!$H$3:$L$11,4,FALSE)),VLOOKUP($M4105,'result messages'!$H$3:$L$11,4,FALSE),VLOOKUP($L4105,'result messages'!$H$3:$L$11,4,FALSE)))</f>
        <v/>
      </c>
      <c r="Q4105" s="1" t="str">
        <f>IF(ISBLANK($C4105),"",IF(ISNA(VLOOKUP($L4105,'result messages'!$H$3:$L$11,5,FALSE)),VLOOKUP($M4105,'result messages'!$H$3:$L$11,5,FALSE),VLOOKUP($L4105,'result messages'!$H$3:$L$11,5,FALSE)))</f>
        <v/>
      </c>
    </row>
    <row r="4106" spans="1:17">
      <c r="A4106" s="1">
        <v>4103</v>
      </c>
      <c r="B4106" s="1"/>
      <c r="C4106" s="1"/>
      <c r="D4106" s="1"/>
      <c r="E4106" s="6"/>
      <c r="F4106" s="1"/>
      <c r="G4106" s="1" t="str">
        <f>IF(ISNA(VLOOKUP($C4106,'DTEN TCAP Linkage deviceId'!$A$1:$A$20000,1,FALSE)),"No","Yes")</f>
        <v>No</v>
      </c>
      <c r="H4106" s="1" t="str">
        <f>IF(ISNA(VLOOKUP($C4106,'Provisioning Requester'!$F$3:$H$20000,2,FALSE)),"No","Yes")</f>
        <v>No</v>
      </c>
      <c r="I4106" s="1" t="str">
        <f>IF($H4106="Yes",VLOOKUP($C4106,'Provisioning Requester'!$F$3:$H$20000,3,FALSE),"-")</f>
        <v>-</v>
      </c>
      <c r="J4106" s="1" t="str">
        <f>IF(OR(D4106="SVCP", E4106="TRUE"), "No", IF(ISNA(VLOOKUP($C4106,'ProvResponder deviceId'!$A$1:$A$20000,1,FALSE)),"No","Yes"))</f>
        <v>No</v>
      </c>
      <c r="K4106" s="1" t="str">
        <f>IF($J4106="Yes",VLOOKUP($C4106,'ProvResponder deviceId'!$A$1:$C$20000,3,FALSE),"-")</f>
        <v>-</v>
      </c>
      <c r="L4106" s="1" t="str">
        <f t="shared" si="128"/>
        <v/>
      </c>
      <c r="M4106" s="1" t="str">
        <f t="shared" si="129"/>
        <v/>
      </c>
      <c r="N4106" s="1" t="str">
        <f>IF(ISBLANK($C4106),"",IF(ISNA(VLOOKUP($L4106,'result messages'!$H$3:$L$11,2,FALSE)),VLOOKUP($M4106,'result messages'!$H$3:$L$11,2,FALSE),VLOOKUP($L4106,'result messages'!$H$3:$L$11,2,FALSE)))</f>
        <v/>
      </c>
      <c r="O4106" s="1" t="str">
        <f>IF(ISBLANK($C4106),"",IF(ISNA(VLOOKUP($L4106,'result messages'!$H$3:$L$11,3,FALSE)),VLOOKUP($M4106,'result messages'!$H$3:$L$11,3,FALSE),VLOOKUP($L4106,'result messages'!$H$3:$L$11,3,FALSE)))</f>
        <v/>
      </c>
      <c r="P4106" s="1" t="str">
        <f>IF(ISBLANK($C4106),"",IF(ISNA(VLOOKUP($L4106,'result messages'!$H$3:$L$11,4,FALSE)),VLOOKUP($M4106,'result messages'!$H$3:$L$11,4,FALSE),VLOOKUP($L4106,'result messages'!$H$3:$L$11,4,FALSE)))</f>
        <v/>
      </c>
      <c r="Q4106" s="1" t="str">
        <f>IF(ISBLANK($C4106),"",IF(ISNA(VLOOKUP($L4106,'result messages'!$H$3:$L$11,5,FALSE)),VLOOKUP($M4106,'result messages'!$H$3:$L$11,5,FALSE),VLOOKUP($L4106,'result messages'!$H$3:$L$11,5,FALSE)))</f>
        <v/>
      </c>
    </row>
    <row r="4107" spans="1:17">
      <c r="A4107" s="1">
        <v>4104</v>
      </c>
      <c r="B4107" s="1"/>
      <c r="C4107" s="1"/>
      <c r="D4107" s="1"/>
      <c r="E4107" s="6"/>
      <c r="F4107" s="1"/>
      <c r="G4107" s="1" t="str">
        <f>IF(ISNA(VLOOKUP($C4107,'DTEN TCAP Linkage deviceId'!$A$1:$A$20000,1,FALSE)),"No","Yes")</f>
        <v>No</v>
      </c>
      <c r="H4107" s="1" t="str">
        <f>IF(ISNA(VLOOKUP($C4107,'Provisioning Requester'!$F$3:$H$20000,2,FALSE)),"No","Yes")</f>
        <v>No</v>
      </c>
      <c r="I4107" s="1" t="str">
        <f>IF($H4107="Yes",VLOOKUP($C4107,'Provisioning Requester'!$F$3:$H$20000,3,FALSE),"-")</f>
        <v>-</v>
      </c>
      <c r="J4107" s="1" t="str">
        <f>IF(OR(D4107="SVCP", E4107="TRUE"), "No", IF(ISNA(VLOOKUP($C4107,'ProvResponder deviceId'!$A$1:$A$20000,1,FALSE)),"No","Yes"))</f>
        <v>No</v>
      </c>
      <c r="K4107" s="1" t="str">
        <f>IF($J4107="Yes",VLOOKUP($C4107,'ProvResponder deviceId'!$A$1:$C$20000,3,FALSE),"-")</f>
        <v>-</v>
      </c>
      <c r="L4107" s="1" t="str">
        <f t="shared" si="128"/>
        <v/>
      </c>
      <c r="M4107" s="1" t="str">
        <f t="shared" si="129"/>
        <v/>
      </c>
      <c r="N4107" s="1" t="str">
        <f>IF(ISBLANK($C4107),"",IF(ISNA(VLOOKUP($L4107,'result messages'!$H$3:$L$11,2,FALSE)),VLOOKUP($M4107,'result messages'!$H$3:$L$11,2,FALSE),VLOOKUP($L4107,'result messages'!$H$3:$L$11,2,FALSE)))</f>
        <v/>
      </c>
      <c r="O4107" s="1" t="str">
        <f>IF(ISBLANK($C4107),"",IF(ISNA(VLOOKUP($L4107,'result messages'!$H$3:$L$11,3,FALSE)),VLOOKUP($M4107,'result messages'!$H$3:$L$11,3,FALSE),VLOOKUP($L4107,'result messages'!$H$3:$L$11,3,FALSE)))</f>
        <v/>
      </c>
      <c r="P4107" s="1" t="str">
        <f>IF(ISBLANK($C4107),"",IF(ISNA(VLOOKUP($L4107,'result messages'!$H$3:$L$11,4,FALSE)),VLOOKUP($M4107,'result messages'!$H$3:$L$11,4,FALSE),VLOOKUP($L4107,'result messages'!$H$3:$L$11,4,FALSE)))</f>
        <v/>
      </c>
      <c r="Q4107" s="1" t="str">
        <f>IF(ISBLANK($C4107),"",IF(ISNA(VLOOKUP($L4107,'result messages'!$H$3:$L$11,5,FALSE)),VLOOKUP($M4107,'result messages'!$H$3:$L$11,5,FALSE),VLOOKUP($L4107,'result messages'!$H$3:$L$11,5,FALSE)))</f>
        <v/>
      </c>
    </row>
    <row r="4108" spans="1:17">
      <c r="A4108" s="1">
        <v>4105</v>
      </c>
      <c r="B4108" s="1"/>
      <c r="C4108" s="1"/>
      <c r="D4108" s="1"/>
      <c r="E4108" s="6"/>
      <c r="F4108" s="1"/>
      <c r="G4108" s="1" t="str">
        <f>IF(ISNA(VLOOKUP($C4108,'DTEN TCAP Linkage deviceId'!$A$1:$A$20000,1,FALSE)),"No","Yes")</f>
        <v>No</v>
      </c>
      <c r="H4108" s="1" t="str">
        <f>IF(ISNA(VLOOKUP($C4108,'Provisioning Requester'!$F$3:$H$20000,2,FALSE)),"No","Yes")</f>
        <v>No</v>
      </c>
      <c r="I4108" s="1" t="str">
        <f>IF($H4108="Yes",VLOOKUP($C4108,'Provisioning Requester'!$F$3:$H$20000,3,FALSE),"-")</f>
        <v>-</v>
      </c>
      <c r="J4108" s="1" t="str">
        <f>IF(OR(D4108="SVCP", E4108="TRUE"), "No", IF(ISNA(VLOOKUP($C4108,'ProvResponder deviceId'!$A$1:$A$20000,1,FALSE)),"No","Yes"))</f>
        <v>No</v>
      </c>
      <c r="K4108" s="1" t="str">
        <f>IF($J4108="Yes",VLOOKUP($C4108,'ProvResponder deviceId'!$A$1:$C$20000,3,FALSE),"-")</f>
        <v>-</v>
      </c>
      <c r="L4108" s="1" t="str">
        <f t="shared" si="128"/>
        <v/>
      </c>
      <c r="M4108" s="1" t="str">
        <f t="shared" si="129"/>
        <v/>
      </c>
      <c r="N4108" s="1" t="str">
        <f>IF(ISBLANK($C4108),"",IF(ISNA(VLOOKUP($L4108,'result messages'!$H$3:$L$11,2,FALSE)),VLOOKUP($M4108,'result messages'!$H$3:$L$11,2,FALSE),VLOOKUP($L4108,'result messages'!$H$3:$L$11,2,FALSE)))</f>
        <v/>
      </c>
      <c r="O4108" s="1" t="str">
        <f>IF(ISBLANK($C4108),"",IF(ISNA(VLOOKUP($L4108,'result messages'!$H$3:$L$11,3,FALSE)),VLOOKUP($M4108,'result messages'!$H$3:$L$11,3,FALSE),VLOOKUP($L4108,'result messages'!$H$3:$L$11,3,FALSE)))</f>
        <v/>
      </c>
      <c r="P4108" s="1" t="str">
        <f>IF(ISBLANK($C4108),"",IF(ISNA(VLOOKUP($L4108,'result messages'!$H$3:$L$11,4,FALSE)),VLOOKUP($M4108,'result messages'!$H$3:$L$11,4,FALSE),VLOOKUP($L4108,'result messages'!$H$3:$L$11,4,FALSE)))</f>
        <v/>
      </c>
      <c r="Q4108" s="1" t="str">
        <f>IF(ISBLANK($C4108),"",IF(ISNA(VLOOKUP($L4108,'result messages'!$H$3:$L$11,5,FALSE)),VLOOKUP($M4108,'result messages'!$H$3:$L$11,5,FALSE),VLOOKUP($L4108,'result messages'!$H$3:$L$11,5,FALSE)))</f>
        <v/>
      </c>
    </row>
    <row r="4109" spans="1:17">
      <c r="A4109" s="1">
        <v>4106</v>
      </c>
      <c r="B4109" s="1"/>
      <c r="C4109" s="1"/>
      <c r="D4109" s="1"/>
      <c r="E4109" s="6"/>
      <c r="F4109" s="1"/>
      <c r="G4109" s="1" t="str">
        <f>IF(ISNA(VLOOKUP($C4109,'DTEN TCAP Linkage deviceId'!$A$1:$A$20000,1,FALSE)),"No","Yes")</f>
        <v>No</v>
      </c>
      <c r="H4109" s="1" t="str">
        <f>IF(ISNA(VLOOKUP($C4109,'Provisioning Requester'!$F$3:$H$20000,2,FALSE)),"No","Yes")</f>
        <v>No</v>
      </c>
      <c r="I4109" s="1" t="str">
        <f>IF($H4109="Yes",VLOOKUP($C4109,'Provisioning Requester'!$F$3:$H$20000,3,FALSE),"-")</f>
        <v>-</v>
      </c>
      <c r="J4109" s="1" t="str">
        <f>IF(OR(D4109="SVCP", E4109="TRUE"), "No", IF(ISNA(VLOOKUP($C4109,'ProvResponder deviceId'!$A$1:$A$20000,1,FALSE)),"No","Yes"))</f>
        <v>No</v>
      </c>
      <c r="K4109" s="1" t="str">
        <f>IF($J4109="Yes",VLOOKUP($C4109,'ProvResponder deviceId'!$A$1:$C$20000,3,FALSE),"-")</f>
        <v>-</v>
      </c>
      <c r="L4109" s="1" t="str">
        <f t="shared" si="128"/>
        <v/>
      </c>
      <c r="M4109" s="1" t="str">
        <f t="shared" si="129"/>
        <v/>
      </c>
      <c r="N4109" s="1" t="str">
        <f>IF(ISBLANK($C4109),"",IF(ISNA(VLOOKUP($L4109,'result messages'!$H$3:$L$11,2,FALSE)),VLOOKUP($M4109,'result messages'!$H$3:$L$11,2,FALSE),VLOOKUP($L4109,'result messages'!$H$3:$L$11,2,FALSE)))</f>
        <v/>
      </c>
      <c r="O4109" s="1" t="str">
        <f>IF(ISBLANK($C4109),"",IF(ISNA(VLOOKUP($L4109,'result messages'!$H$3:$L$11,3,FALSE)),VLOOKUP($M4109,'result messages'!$H$3:$L$11,3,FALSE),VLOOKUP($L4109,'result messages'!$H$3:$L$11,3,FALSE)))</f>
        <v/>
      </c>
      <c r="P4109" s="1" t="str">
        <f>IF(ISBLANK($C4109),"",IF(ISNA(VLOOKUP($L4109,'result messages'!$H$3:$L$11,4,FALSE)),VLOOKUP($M4109,'result messages'!$H$3:$L$11,4,FALSE),VLOOKUP($L4109,'result messages'!$H$3:$L$11,4,FALSE)))</f>
        <v/>
      </c>
      <c r="Q4109" s="1" t="str">
        <f>IF(ISBLANK($C4109),"",IF(ISNA(VLOOKUP($L4109,'result messages'!$H$3:$L$11,5,FALSE)),VLOOKUP($M4109,'result messages'!$H$3:$L$11,5,FALSE),VLOOKUP($L4109,'result messages'!$H$3:$L$11,5,FALSE)))</f>
        <v/>
      </c>
    </row>
    <row r="4110" spans="1:17">
      <c r="A4110" s="1">
        <v>4107</v>
      </c>
      <c r="B4110" s="1"/>
      <c r="C4110" s="1"/>
      <c r="D4110" s="1"/>
      <c r="E4110" s="6"/>
      <c r="F4110" s="1"/>
      <c r="G4110" s="1" t="str">
        <f>IF(ISNA(VLOOKUP($C4110,'DTEN TCAP Linkage deviceId'!$A$1:$A$20000,1,FALSE)),"No","Yes")</f>
        <v>No</v>
      </c>
      <c r="H4110" s="1" t="str">
        <f>IF(ISNA(VLOOKUP($C4110,'Provisioning Requester'!$F$3:$H$20000,2,FALSE)),"No","Yes")</f>
        <v>No</v>
      </c>
      <c r="I4110" s="1" t="str">
        <f>IF($H4110="Yes",VLOOKUP($C4110,'Provisioning Requester'!$F$3:$H$20000,3,FALSE),"-")</f>
        <v>-</v>
      </c>
      <c r="J4110" s="1" t="str">
        <f>IF(OR(D4110="SVCP", E4110="TRUE"), "No", IF(ISNA(VLOOKUP($C4110,'ProvResponder deviceId'!$A$1:$A$20000,1,FALSE)),"No","Yes"))</f>
        <v>No</v>
      </c>
      <c r="K4110" s="1" t="str">
        <f>IF($J4110="Yes",VLOOKUP($C4110,'ProvResponder deviceId'!$A$1:$C$20000,3,FALSE),"-")</f>
        <v>-</v>
      </c>
      <c r="L4110" s="1" t="str">
        <f t="shared" si="128"/>
        <v/>
      </c>
      <c r="M4110" s="1" t="str">
        <f t="shared" si="129"/>
        <v/>
      </c>
      <c r="N4110" s="1" t="str">
        <f>IF(ISBLANK($C4110),"",IF(ISNA(VLOOKUP($L4110,'result messages'!$H$3:$L$11,2,FALSE)),VLOOKUP($M4110,'result messages'!$H$3:$L$11,2,FALSE),VLOOKUP($L4110,'result messages'!$H$3:$L$11,2,FALSE)))</f>
        <v/>
      </c>
      <c r="O4110" s="1" t="str">
        <f>IF(ISBLANK($C4110),"",IF(ISNA(VLOOKUP($L4110,'result messages'!$H$3:$L$11,3,FALSE)),VLOOKUP($M4110,'result messages'!$H$3:$L$11,3,FALSE),VLOOKUP($L4110,'result messages'!$H$3:$L$11,3,FALSE)))</f>
        <v/>
      </c>
      <c r="P4110" s="1" t="str">
        <f>IF(ISBLANK($C4110),"",IF(ISNA(VLOOKUP($L4110,'result messages'!$H$3:$L$11,4,FALSE)),VLOOKUP($M4110,'result messages'!$H$3:$L$11,4,FALSE),VLOOKUP($L4110,'result messages'!$H$3:$L$11,4,FALSE)))</f>
        <v/>
      </c>
      <c r="Q4110" s="1" t="str">
        <f>IF(ISBLANK($C4110),"",IF(ISNA(VLOOKUP($L4110,'result messages'!$H$3:$L$11,5,FALSE)),VLOOKUP($M4110,'result messages'!$H$3:$L$11,5,FALSE),VLOOKUP($L4110,'result messages'!$H$3:$L$11,5,FALSE)))</f>
        <v/>
      </c>
    </row>
    <row r="4111" spans="1:17">
      <c r="A4111" s="1">
        <v>4108</v>
      </c>
      <c r="B4111" s="1"/>
      <c r="C4111" s="1"/>
      <c r="D4111" s="1"/>
      <c r="E4111" s="6"/>
      <c r="F4111" s="1"/>
      <c r="G4111" s="1" t="str">
        <f>IF(ISNA(VLOOKUP($C4111,'DTEN TCAP Linkage deviceId'!$A$1:$A$20000,1,FALSE)),"No","Yes")</f>
        <v>No</v>
      </c>
      <c r="H4111" s="1" t="str">
        <f>IF(ISNA(VLOOKUP($C4111,'Provisioning Requester'!$F$3:$H$20000,2,FALSE)),"No","Yes")</f>
        <v>No</v>
      </c>
      <c r="I4111" s="1" t="str">
        <f>IF($H4111="Yes",VLOOKUP($C4111,'Provisioning Requester'!$F$3:$H$20000,3,FALSE),"-")</f>
        <v>-</v>
      </c>
      <c r="J4111" s="1" t="str">
        <f>IF(OR(D4111="SVCP", E4111="TRUE"), "No", IF(ISNA(VLOOKUP($C4111,'ProvResponder deviceId'!$A$1:$A$20000,1,FALSE)),"No","Yes"))</f>
        <v>No</v>
      </c>
      <c r="K4111" s="1" t="str">
        <f>IF($J4111="Yes",VLOOKUP($C4111,'ProvResponder deviceId'!$A$1:$C$20000,3,FALSE),"-")</f>
        <v>-</v>
      </c>
      <c r="L4111" s="1" t="str">
        <f t="shared" si="128"/>
        <v/>
      </c>
      <c r="M4111" s="1" t="str">
        <f t="shared" si="129"/>
        <v/>
      </c>
      <c r="N4111" s="1" t="str">
        <f>IF(ISBLANK($C4111),"",IF(ISNA(VLOOKUP($L4111,'result messages'!$H$3:$L$11,2,FALSE)),VLOOKUP($M4111,'result messages'!$H$3:$L$11,2,FALSE),VLOOKUP($L4111,'result messages'!$H$3:$L$11,2,FALSE)))</f>
        <v/>
      </c>
      <c r="O4111" s="1" t="str">
        <f>IF(ISBLANK($C4111),"",IF(ISNA(VLOOKUP($L4111,'result messages'!$H$3:$L$11,3,FALSE)),VLOOKUP($M4111,'result messages'!$H$3:$L$11,3,FALSE),VLOOKUP($L4111,'result messages'!$H$3:$L$11,3,FALSE)))</f>
        <v/>
      </c>
      <c r="P4111" s="1" t="str">
        <f>IF(ISBLANK($C4111),"",IF(ISNA(VLOOKUP($L4111,'result messages'!$H$3:$L$11,4,FALSE)),VLOOKUP($M4111,'result messages'!$H$3:$L$11,4,FALSE),VLOOKUP($L4111,'result messages'!$H$3:$L$11,4,FALSE)))</f>
        <v/>
      </c>
      <c r="Q4111" s="1" t="str">
        <f>IF(ISBLANK($C4111),"",IF(ISNA(VLOOKUP($L4111,'result messages'!$H$3:$L$11,5,FALSE)),VLOOKUP($M4111,'result messages'!$H$3:$L$11,5,FALSE),VLOOKUP($L4111,'result messages'!$H$3:$L$11,5,FALSE)))</f>
        <v/>
      </c>
    </row>
    <row r="4112" spans="1:17">
      <c r="A4112" s="1">
        <v>4109</v>
      </c>
      <c r="B4112" s="1"/>
      <c r="C4112" s="1"/>
      <c r="D4112" s="1"/>
      <c r="E4112" s="6"/>
      <c r="F4112" s="1"/>
      <c r="G4112" s="1" t="str">
        <f>IF(ISNA(VLOOKUP($C4112,'DTEN TCAP Linkage deviceId'!$A$1:$A$20000,1,FALSE)),"No","Yes")</f>
        <v>No</v>
      </c>
      <c r="H4112" s="1" t="str">
        <f>IF(ISNA(VLOOKUP($C4112,'Provisioning Requester'!$F$3:$H$20000,2,FALSE)),"No","Yes")</f>
        <v>No</v>
      </c>
      <c r="I4112" s="1" t="str">
        <f>IF($H4112="Yes",VLOOKUP($C4112,'Provisioning Requester'!$F$3:$H$20000,3,FALSE),"-")</f>
        <v>-</v>
      </c>
      <c r="J4112" s="1" t="str">
        <f>IF(OR(D4112="SVCP", E4112="TRUE"), "No", IF(ISNA(VLOOKUP($C4112,'ProvResponder deviceId'!$A$1:$A$20000,1,FALSE)),"No","Yes"))</f>
        <v>No</v>
      </c>
      <c r="K4112" s="1" t="str">
        <f>IF($J4112="Yes",VLOOKUP($C4112,'ProvResponder deviceId'!$A$1:$C$20000,3,FALSE),"-")</f>
        <v>-</v>
      </c>
      <c r="L4112" s="1" t="str">
        <f t="shared" si="128"/>
        <v/>
      </c>
      <c r="M4112" s="1" t="str">
        <f t="shared" si="129"/>
        <v/>
      </c>
      <c r="N4112" s="1" t="str">
        <f>IF(ISBLANK($C4112),"",IF(ISNA(VLOOKUP($L4112,'result messages'!$H$3:$L$11,2,FALSE)),VLOOKUP($M4112,'result messages'!$H$3:$L$11,2,FALSE),VLOOKUP($L4112,'result messages'!$H$3:$L$11,2,FALSE)))</f>
        <v/>
      </c>
      <c r="O4112" s="1" t="str">
        <f>IF(ISBLANK($C4112),"",IF(ISNA(VLOOKUP($L4112,'result messages'!$H$3:$L$11,3,FALSE)),VLOOKUP($M4112,'result messages'!$H$3:$L$11,3,FALSE),VLOOKUP($L4112,'result messages'!$H$3:$L$11,3,FALSE)))</f>
        <v/>
      </c>
      <c r="P4112" s="1" t="str">
        <f>IF(ISBLANK($C4112),"",IF(ISNA(VLOOKUP($L4112,'result messages'!$H$3:$L$11,4,FALSE)),VLOOKUP($M4112,'result messages'!$H$3:$L$11,4,FALSE),VLOOKUP($L4112,'result messages'!$H$3:$L$11,4,FALSE)))</f>
        <v/>
      </c>
      <c r="Q4112" s="1" t="str">
        <f>IF(ISBLANK($C4112),"",IF(ISNA(VLOOKUP($L4112,'result messages'!$H$3:$L$11,5,FALSE)),VLOOKUP($M4112,'result messages'!$H$3:$L$11,5,FALSE),VLOOKUP($L4112,'result messages'!$H$3:$L$11,5,FALSE)))</f>
        <v/>
      </c>
    </row>
    <row r="4113" spans="1:17">
      <c r="A4113" s="1">
        <v>4110</v>
      </c>
      <c r="B4113" s="1"/>
      <c r="C4113" s="1"/>
      <c r="D4113" s="1"/>
      <c r="E4113" s="6"/>
      <c r="F4113" s="1"/>
      <c r="G4113" s="1" t="str">
        <f>IF(ISNA(VLOOKUP($C4113,'DTEN TCAP Linkage deviceId'!$A$1:$A$20000,1,FALSE)),"No","Yes")</f>
        <v>No</v>
      </c>
      <c r="H4113" s="1" t="str">
        <f>IF(ISNA(VLOOKUP($C4113,'Provisioning Requester'!$F$3:$H$20000,2,FALSE)),"No","Yes")</f>
        <v>No</v>
      </c>
      <c r="I4113" s="1" t="str">
        <f>IF($H4113="Yes",VLOOKUP($C4113,'Provisioning Requester'!$F$3:$H$20000,3,FALSE),"-")</f>
        <v>-</v>
      </c>
      <c r="J4113" s="1" t="str">
        <f>IF(OR(D4113="SVCP", E4113="TRUE"), "No", IF(ISNA(VLOOKUP($C4113,'ProvResponder deviceId'!$A$1:$A$20000,1,FALSE)),"No","Yes"))</f>
        <v>No</v>
      </c>
      <c r="K4113" s="1" t="str">
        <f>IF($J4113="Yes",VLOOKUP($C4113,'ProvResponder deviceId'!$A$1:$C$20000,3,FALSE),"-")</f>
        <v>-</v>
      </c>
      <c r="L4113" s="1" t="str">
        <f t="shared" si="128"/>
        <v/>
      </c>
      <c r="M4113" s="1" t="str">
        <f t="shared" si="129"/>
        <v/>
      </c>
      <c r="N4113" s="1" t="str">
        <f>IF(ISBLANK($C4113),"",IF(ISNA(VLOOKUP($L4113,'result messages'!$H$3:$L$11,2,FALSE)),VLOOKUP($M4113,'result messages'!$H$3:$L$11,2,FALSE),VLOOKUP($L4113,'result messages'!$H$3:$L$11,2,FALSE)))</f>
        <v/>
      </c>
      <c r="O4113" s="1" t="str">
        <f>IF(ISBLANK($C4113),"",IF(ISNA(VLOOKUP($L4113,'result messages'!$H$3:$L$11,3,FALSE)),VLOOKUP($M4113,'result messages'!$H$3:$L$11,3,FALSE),VLOOKUP($L4113,'result messages'!$H$3:$L$11,3,FALSE)))</f>
        <v/>
      </c>
      <c r="P4113" s="1" t="str">
        <f>IF(ISBLANK($C4113),"",IF(ISNA(VLOOKUP($L4113,'result messages'!$H$3:$L$11,4,FALSE)),VLOOKUP($M4113,'result messages'!$H$3:$L$11,4,FALSE),VLOOKUP($L4113,'result messages'!$H$3:$L$11,4,FALSE)))</f>
        <v/>
      </c>
      <c r="Q4113" s="1" t="str">
        <f>IF(ISBLANK($C4113),"",IF(ISNA(VLOOKUP($L4113,'result messages'!$H$3:$L$11,5,FALSE)),VLOOKUP($M4113,'result messages'!$H$3:$L$11,5,FALSE),VLOOKUP($L4113,'result messages'!$H$3:$L$11,5,FALSE)))</f>
        <v/>
      </c>
    </row>
    <row r="4114" spans="1:17">
      <c r="A4114" s="1">
        <v>4111</v>
      </c>
      <c r="B4114" s="1"/>
      <c r="C4114" s="1"/>
      <c r="D4114" s="1"/>
      <c r="E4114" s="6"/>
      <c r="F4114" s="1"/>
      <c r="G4114" s="1" t="str">
        <f>IF(ISNA(VLOOKUP($C4114,'DTEN TCAP Linkage deviceId'!$A$1:$A$20000,1,FALSE)),"No","Yes")</f>
        <v>No</v>
      </c>
      <c r="H4114" s="1" t="str">
        <f>IF(ISNA(VLOOKUP($C4114,'Provisioning Requester'!$F$3:$H$20000,2,FALSE)),"No","Yes")</f>
        <v>No</v>
      </c>
      <c r="I4114" s="1" t="str">
        <f>IF($H4114="Yes",VLOOKUP($C4114,'Provisioning Requester'!$F$3:$H$20000,3,FALSE),"-")</f>
        <v>-</v>
      </c>
      <c r="J4114" s="1" t="str">
        <f>IF(OR(D4114="SVCP", E4114="TRUE"), "No", IF(ISNA(VLOOKUP($C4114,'ProvResponder deviceId'!$A$1:$A$20000,1,FALSE)),"No","Yes"))</f>
        <v>No</v>
      </c>
      <c r="K4114" s="1" t="str">
        <f>IF($J4114="Yes",VLOOKUP($C4114,'ProvResponder deviceId'!$A$1:$C$20000,3,FALSE),"-")</f>
        <v>-</v>
      </c>
      <c r="L4114" s="1" t="str">
        <f t="shared" si="128"/>
        <v/>
      </c>
      <c r="M4114" s="1" t="str">
        <f t="shared" si="129"/>
        <v/>
      </c>
      <c r="N4114" s="1" t="str">
        <f>IF(ISBLANK($C4114),"",IF(ISNA(VLOOKUP($L4114,'result messages'!$H$3:$L$11,2,FALSE)),VLOOKUP($M4114,'result messages'!$H$3:$L$11,2,FALSE),VLOOKUP($L4114,'result messages'!$H$3:$L$11,2,FALSE)))</f>
        <v/>
      </c>
      <c r="O4114" s="1" t="str">
        <f>IF(ISBLANK($C4114),"",IF(ISNA(VLOOKUP($L4114,'result messages'!$H$3:$L$11,3,FALSE)),VLOOKUP($M4114,'result messages'!$H$3:$L$11,3,FALSE),VLOOKUP($L4114,'result messages'!$H$3:$L$11,3,FALSE)))</f>
        <v/>
      </c>
      <c r="P4114" s="1" t="str">
        <f>IF(ISBLANK($C4114),"",IF(ISNA(VLOOKUP($L4114,'result messages'!$H$3:$L$11,4,FALSE)),VLOOKUP($M4114,'result messages'!$H$3:$L$11,4,FALSE),VLOOKUP($L4114,'result messages'!$H$3:$L$11,4,FALSE)))</f>
        <v/>
      </c>
      <c r="Q4114" s="1" t="str">
        <f>IF(ISBLANK($C4114),"",IF(ISNA(VLOOKUP($L4114,'result messages'!$H$3:$L$11,5,FALSE)),VLOOKUP($M4114,'result messages'!$H$3:$L$11,5,FALSE),VLOOKUP($L4114,'result messages'!$H$3:$L$11,5,FALSE)))</f>
        <v/>
      </c>
    </row>
    <row r="4115" spans="1:17">
      <c r="A4115" s="1">
        <v>4112</v>
      </c>
      <c r="B4115" s="1"/>
      <c r="C4115" s="1"/>
      <c r="D4115" s="1"/>
      <c r="E4115" s="6"/>
      <c r="F4115" s="1"/>
      <c r="G4115" s="1" t="str">
        <f>IF(ISNA(VLOOKUP($C4115,'DTEN TCAP Linkage deviceId'!$A$1:$A$20000,1,FALSE)),"No","Yes")</f>
        <v>No</v>
      </c>
      <c r="H4115" s="1" t="str">
        <f>IF(ISNA(VLOOKUP($C4115,'Provisioning Requester'!$F$3:$H$20000,2,FALSE)),"No","Yes")</f>
        <v>No</v>
      </c>
      <c r="I4115" s="1" t="str">
        <f>IF($H4115="Yes",VLOOKUP($C4115,'Provisioning Requester'!$F$3:$H$20000,3,FALSE),"-")</f>
        <v>-</v>
      </c>
      <c r="J4115" s="1" t="str">
        <f>IF(OR(D4115="SVCP", E4115="TRUE"), "No", IF(ISNA(VLOOKUP($C4115,'ProvResponder deviceId'!$A$1:$A$20000,1,FALSE)),"No","Yes"))</f>
        <v>No</v>
      </c>
      <c r="K4115" s="1" t="str">
        <f>IF($J4115="Yes",VLOOKUP($C4115,'ProvResponder deviceId'!$A$1:$C$20000,3,FALSE),"-")</f>
        <v>-</v>
      </c>
      <c r="L4115" s="1" t="str">
        <f t="shared" si="128"/>
        <v/>
      </c>
      <c r="M4115" s="1" t="str">
        <f t="shared" si="129"/>
        <v/>
      </c>
      <c r="N4115" s="1" t="str">
        <f>IF(ISBLANK($C4115),"",IF(ISNA(VLOOKUP($L4115,'result messages'!$H$3:$L$11,2,FALSE)),VLOOKUP($M4115,'result messages'!$H$3:$L$11,2,FALSE),VLOOKUP($L4115,'result messages'!$H$3:$L$11,2,FALSE)))</f>
        <v/>
      </c>
      <c r="O4115" s="1" t="str">
        <f>IF(ISBLANK($C4115),"",IF(ISNA(VLOOKUP($L4115,'result messages'!$H$3:$L$11,3,FALSE)),VLOOKUP($M4115,'result messages'!$H$3:$L$11,3,FALSE),VLOOKUP($L4115,'result messages'!$H$3:$L$11,3,FALSE)))</f>
        <v/>
      </c>
      <c r="P4115" s="1" t="str">
        <f>IF(ISBLANK($C4115),"",IF(ISNA(VLOOKUP($L4115,'result messages'!$H$3:$L$11,4,FALSE)),VLOOKUP($M4115,'result messages'!$H$3:$L$11,4,FALSE),VLOOKUP($L4115,'result messages'!$H$3:$L$11,4,FALSE)))</f>
        <v/>
      </c>
      <c r="Q4115" s="1" t="str">
        <f>IF(ISBLANK($C4115),"",IF(ISNA(VLOOKUP($L4115,'result messages'!$H$3:$L$11,5,FALSE)),VLOOKUP($M4115,'result messages'!$H$3:$L$11,5,FALSE),VLOOKUP($L4115,'result messages'!$H$3:$L$11,5,FALSE)))</f>
        <v/>
      </c>
    </row>
    <row r="4116" spans="1:17">
      <c r="A4116" s="1">
        <v>4113</v>
      </c>
      <c r="B4116" s="1"/>
      <c r="C4116" s="1"/>
      <c r="D4116" s="1"/>
      <c r="E4116" s="6"/>
      <c r="F4116" s="1"/>
      <c r="G4116" s="1" t="str">
        <f>IF(ISNA(VLOOKUP($C4116,'DTEN TCAP Linkage deviceId'!$A$1:$A$20000,1,FALSE)),"No","Yes")</f>
        <v>No</v>
      </c>
      <c r="H4116" s="1" t="str">
        <f>IF(ISNA(VLOOKUP($C4116,'Provisioning Requester'!$F$3:$H$20000,2,FALSE)),"No","Yes")</f>
        <v>No</v>
      </c>
      <c r="I4116" s="1" t="str">
        <f>IF($H4116="Yes",VLOOKUP($C4116,'Provisioning Requester'!$F$3:$H$20000,3,FALSE),"-")</f>
        <v>-</v>
      </c>
      <c r="J4116" s="1" t="str">
        <f>IF(OR(D4116="SVCP", E4116="TRUE"), "No", IF(ISNA(VLOOKUP($C4116,'ProvResponder deviceId'!$A$1:$A$20000,1,FALSE)),"No","Yes"))</f>
        <v>No</v>
      </c>
      <c r="K4116" s="1" t="str">
        <f>IF($J4116="Yes",VLOOKUP($C4116,'ProvResponder deviceId'!$A$1:$C$20000,3,FALSE),"-")</f>
        <v>-</v>
      </c>
      <c r="L4116" s="1" t="str">
        <f t="shared" si="128"/>
        <v/>
      </c>
      <c r="M4116" s="1" t="str">
        <f t="shared" si="129"/>
        <v/>
      </c>
      <c r="N4116" s="1" t="str">
        <f>IF(ISBLANK($C4116),"",IF(ISNA(VLOOKUP($L4116,'result messages'!$H$3:$L$11,2,FALSE)),VLOOKUP($M4116,'result messages'!$H$3:$L$11,2,FALSE),VLOOKUP($L4116,'result messages'!$H$3:$L$11,2,FALSE)))</f>
        <v/>
      </c>
      <c r="O4116" s="1" t="str">
        <f>IF(ISBLANK($C4116),"",IF(ISNA(VLOOKUP($L4116,'result messages'!$H$3:$L$11,3,FALSE)),VLOOKUP($M4116,'result messages'!$H$3:$L$11,3,FALSE),VLOOKUP($L4116,'result messages'!$H$3:$L$11,3,FALSE)))</f>
        <v/>
      </c>
      <c r="P4116" s="1" t="str">
        <f>IF(ISBLANK($C4116),"",IF(ISNA(VLOOKUP($L4116,'result messages'!$H$3:$L$11,4,FALSE)),VLOOKUP($M4116,'result messages'!$H$3:$L$11,4,FALSE),VLOOKUP($L4116,'result messages'!$H$3:$L$11,4,FALSE)))</f>
        <v/>
      </c>
      <c r="Q4116" s="1" t="str">
        <f>IF(ISBLANK($C4116),"",IF(ISNA(VLOOKUP($L4116,'result messages'!$H$3:$L$11,5,FALSE)),VLOOKUP($M4116,'result messages'!$H$3:$L$11,5,FALSE),VLOOKUP($L4116,'result messages'!$H$3:$L$11,5,FALSE)))</f>
        <v/>
      </c>
    </row>
    <row r="4117" spans="1:17">
      <c r="A4117" s="1">
        <v>4114</v>
      </c>
      <c r="B4117" s="1"/>
      <c r="C4117" s="1"/>
      <c r="D4117" s="1"/>
      <c r="E4117" s="6"/>
      <c r="F4117" s="1"/>
      <c r="G4117" s="1" t="str">
        <f>IF(ISNA(VLOOKUP($C4117,'DTEN TCAP Linkage deviceId'!$A$1:$A$20000,1,FALSE)),"No","Yes")</f>
        <v>No</v>
      </c>
      <c r="H4117" s="1" t="str">
        <f>IF(ISNA(VLOOKUP($C4117,'Provisioning Requester'!$F$3:$H$20000,2,FALSE)),"No","Yes")</f>
        <v>No</v>
      </c>
      <c r="I4117" s="1" t="str">
        <f>IF($H4117="Yes",VLOOKUP($C4117,'Provisioning Requester'!$F$3:$H$20000,3,FALSE),"-")</f>
        <v>-</v>
      </c>
      <c r="J4117" s="1" t="str">
        <f>IF(OR(D4117="SVCP", E4117="TRUE"), "No", IF(ISNA(VLOOKUP($C4117,'ProvResponder deviceId'!$A$1:$A$20000,1,FALSE)),"No","Yes"))</f>
        <v>No</v>
      </c>
      <c r="K4117" s="1" t="str">
        <f>IF($J4117="Yes",VLOOKUP($C4117,'ProvResponder deviceId'!$A$1:$C$20000,3,FALSE),"-")</f>
        <v>-</v>
      </c>
      <c r="L4117" s="1" t="str">
        <f t="shared" si="128"/>
        <v/>
      </c>
      <c r="M4117" s="1" t="str">
        <f t="shared" si="129"/>
        <v/>
      </c>
      <c r="N4117" s="1" t="str">
        <f>IF(ISBLANK($C4117),"",IF(ISNA(VLOOKUP($L4117,'result messages'!$H$3:$L$11,2,FALSE)),VLOOKUP($M4117,'result messages'!$H$3:$L$11,2,FALSE),VLOOKUP($L4117,'result messages'!$H$3:$L$11,2,FALSE)))</f>
        <v/>
      </c>
      <c r="O4117" s="1" t="str">
        <f>IF(ISBLANK($C4117),"",IF(ISNA(VLOOKUP($L4117,'result messages'!$H$3:$L$11,3,FALSE)),VLOOKUP($M4117,'result messages'!$H$3:$L$11,3,FALSE),VLOOKUP($L4117,'result messages'!$H$3:$L$11,3,FALSE)))</f>
        <v/>
      </c>
      <c r="P4117" s="1" t="str">
        <f>IF(ISBLANK($C4117),"",IF(ISNA(VLOOKUP($L4117,'result messages'!$H$3:$L$11,4,FALSE)),VLOOKUP($M4117,'result messages'!$H$3:$L$11,4,FALSE),VLOOKUP($L4117,'result messages'!$H$3:$L$11,4,FALSE)))</f>
        <v/>
      </c>
      <c r="Q4117" s="1" t="str">
        <f>IF(ISBLANK($C4117),"",IF(ISNA(VLOOKUP($L4117,'result messages'!$H$3:$L$11,5,FALSE)),VLOOKUP($M4117,'result messages'!$H$3:$L$11,5,FALSE),VLOOKUP($L4117,'result messages'!$H$3:$L$11,5,FALSE)))</f>
        <v/>
      </c>
    </row>
    <row r="4118" spans="1:17">
      <c r="A4118" s="1">
        <v>4115</v>
      </c>
      <c r="B4118" s="1"/>
      <c r="C4118" s="1"/>
      <c r="D4118" s="1"/>
      <c r="E4118" s="6"/>
      <c r="F4118" s="1"/>
      <c r="G4118" s="1" t="str">
        <f>IF(ISNA(VLOOKUP($C4118,'DTEN TCAP Linkage deviceId'!$A$1:$A$20000,1,FALSE)),"No","Yes")</f>
        <v>No</v>
      </c>
      <c r="H4118" s="1" t="str">
        <f>IF(ISNA(VLOOKUP($C4118,'Provisioning Requester'!$F$3:$H$20000,2,FALSE)),"No","Yes")</f>
        <v>No</v>
      </c>
      <c r="I4118" s="1" t="str">
        <f>IF($H4118="Yes",VLOOKUP($C4118,'Provisioning Requester'!$F$3:$H$20000,3,FALSE),"-")</f>
        <v>-</v>
      </c>
      <c r="J4118" s="1" t="str">
        <f>IF(OR(D4118="SVCP", E4118="TRUE"), "No", IF(ISNA(VLOOKUP($C4118,'ProvResponder deviceId'!$A$1:$A$20000,1,FALSE)),"No","Yes"))</f>
        <v>No</v>
      </c>
      <c r="K4118" s="1" t="str">
        <f>IF($J4118="Yes",VLOOKUP($C4118,'ProvResponder deviceId'!$A$1:$C$20000,3,FALSE),"-")</f>
        <v>-</v>
      </c>
      <c r="L4118" s="1" t="str">
        <f t="shared" si="128"/>
        <v/>
      </c>
      <c r="M4118" s="1" t="str">
        <f t="shared" si="129"/>
        <v/>
      </c>
      <c r="N4118" s="1" t="str">
        <f>IF(ISBLANK($C4118),"",IF(ISNA(VLOOKUP($L4118,'result messages'!$H$3:$L$11,2,FALSE)),VLOOKUP($M4118,'result messages'!$H$3:$L$11,2,FALSE),VLOOKUP($L4118,'result messages'!$H$3:$L$11,2,FALSE)))</f>
        <v/>
      </c>
      <c r="O4118" s="1" t="str">
        <f>IF(ISBLANK($C4118),"",IF(ISNA(VLOOKUP($L4118,'result messages'!$H$3:$L$11,3,FALSE)),VLOOKUP($M4118,'result messages'!$H$3:$L$11,3,FALSE),VLOOKUP($L4118,'result messages'!$H$3:$L$11,3,FALSE)))</f>
        <v/>
      </c>
      <c r="P4118" s="1" t="str">
        <f>IF(ISBLANK($C4118),"",IF(ISNA(VLOOKUP($L4118,'result messages'!$H$3:$L$11,4,FALSE)),VLOOKUP($M4118,'result messages'!$H$3:$L$11,4,FALSE),VLOOKUP($L4118,'result messages'!$H$3:$L$11,4,FALSE)))</f>
        <v/>
      </c>
      <c r="Q4118" s="1" t="str">
        <f>IF(ISBLANK($C4118),"",IF(ISNA(VLOOKUP($L4118,'result messages'!$H$3:$L$11,5,FALSE)),VLOOKUP($M4118,'result messages'!$H$3:$L$11,5,FALSE),VLOOKUP($L4118,'result messages'!$H$3:$L$11,5,FALSE)))</f>
        <v/>
      </c>
    </row>
    <row r="4119" spans="1:17">
      <c r="A4119" s="1">
        <v>4116</v>
      </c>
      <c r="B4119" s="1"/>
      <c r="C4119" s="1"/>
      <c r="D4119" s="1"/>
      <c r="E4119" s="6"/>
      <c r="F4119" s="1"/>
      <c r="G4119" s="1" t="str">
        <f>IF(ISNA(VLOOKUP($C4119,'DTEN TCAP Linkage deviceId'!$A$1:$A$20000,1,FALSE)),"No","Yes")</f>
        <v>No</v>
      </c>
      <c r="H4119" s="1" t="str">
        <f>IF(ISNA(VLOOKUP($C4119,'Provisioning Requester'!$F$3:$H$20000,2,FALSE)),"No","Yes")</f>
        <v>No</v>
      </c>
      <c r="I4119" s="1" t="str">
        <f>IF($H4119="Yes",VLOOKUP($C4119,'Provisioning Requester'!$F$3:$H$20000,3,FALSE),"-")</f>
        <v>-</v>
      </c>
      <c r="J4119" s="1" t="str">
        <f>IF(OR(D4119="SVCP", E4119="TRUE"), "No", IF(ISNA(VLOOKUP($C4119,'ProvResponder deviceId'!$A$1:$A$20000,1,FALSE)),"No","Yes"))</f>
        <v>No</v>
      </c>
      <c r="K4119" s="1" t="str">
        <f>IF($J4119="Yes",VLOOKUP($C4119,'ProvResponder deviceId'!$A$1:$C$20000,3,FALSE),"-")</f>
        <v>-</v>
      </c>
      <c r="L4119" s="1" t="str">
        <f t="shared" si="128"/>
        <v/>
      </c>
      <c r="M4119" s="1" t="str">
        <f t="shared" si="129"/>
        <v/>
      </c>
      <c r="N4119" s="1" t="str">
        <f>IF(ISBLANK($C4119),"",IF(ISNA(VLOOKUP($L4119,'result messages'!$H$3:$L$11,2,FALSE)),VLOOKUP($M4119,'result messages'!$H$3:$L$11,2,FALSE),VLOOKUP($L4119,'result messages'!$H$3:$L$11,2,FALSE)))</f>
        <v/>
      </c>
      <c r="O4119" s="1" t="str">
        <f>IF(ISBLANK($C4119),"",IF(ISNA(VLOOKUP($L4119,'result messages'!$H$3:$L$11,3,FALSE)),VLOOKUP($M4119,'result messages'!$H$3:$L$11,3,FALSE),VLOOKUP($L4119,'result messages'!$H$3:$L$11,3,FALSE)))</f>
        <v/>
      </c>
      <c r="P4119" s="1" t="str">
        <f>IF(ISBLANK($C4119),"",IF(ISNA(VLOOKUP($L4119,'result messages'!$H$3:$L$11,4,FALSE)),VLOOKUP($M4119,'result messages'!$H$3:$L$11,4,FALSE),VLOOKUP($L4119,'result messages'!$H$3:$L$11,4,FALSE)))</f>
        <v/>
      </c>
      <c r="Q4119" s="1" t="str">
        <f>IF(ISBLANK($C4119),"",IF(ISNA(VLOOKUP($L4119,'result messages'!$H$3:$L$11,5,FALSE)),VLOOKUP($M4119,'result messages'!$H$3:$L$11,5,FALSE),VLOOKUP($L4119,'result messages'!$H$3:$L$11,5,FALSE)))</f>
        <v/>
      </c>
    </row>
    <row r="4120" spans="1:17">
      <c r="A4120" s="1">
        <v>4117</v>
      </c>
      <c r="B4120" s="1"/>
      <c r="C4120" s="1"/>
      <c r="D4120" s="1"/>
      <c r="E4120" s="6"/>
      <c r="F4120" s="1"/>
      <c r="G4120" s="1" t="str">
        <f>IF(ISNA(VLOOKUP($C4120,'DTEN TCAP Linkage deviceId'!$A$1:$A$20000,1,FALSE)),"No","Yes")</f>
        <v>No</v>
      </c>
      <c r="H4120" s="1" t="str">
        <f>IF(ISNA(VLOOKUP($C4120,'Provisioning Requester'!$F$3:$H$20000,2,FALSE)),"No","Yes")</f>
        <v>No</v>
      </c>
      <c r="I4120" s="1" t="str">
        <f>IF($H4120="Yes",VLOOKUP($C4120,'Provisioning Requester'!$F$3:$H$20000,3,FALSE),"-")</f>
        <v>-</v>
      </c>
      <c r="J4120" s="1" t="str">
        <f>IF(OR(D4120="SVCP", E4120="TRUE"), "No", IF(ISNA(VLOOKUP($C4120,'ProvResponder deviceId'!$A$1:$A$20000,1,FALSE)),"No","Yes"))</f>
        <v>No</v>
      </c>
      <c r="K4120" s="1" t="str">
        <f>IF($J4120="Yes",VLOOKUP($C4120,'ProvResponder deviceId'!$A$1:$C$20000,3,FALSE),"-")</f>
        <v>-</v>
      </c>
      <c r="L4120" s="1" t="str">
        <f t="shared" si="128"/>
        <v/>
      </c>
      <c r="M4120" s="1" t="str">
        <f t="shared" si="129"/>
        <v/>
      </c>
      <c r="N4120" s="1" t="str">
        <f>IF(ISBLANK($C4120),"",IF(ISNA(VLOOKUP($L4120,'result messages'!$H$3:$L$11,2,FALSE)),VLOOKUP($M4120,'result messages'!$H$3:$L$11,2,FALSE),VLOOKUP($L4120,'result messages'!$H$3:$L$11,2,FALSE)))</f>
        <v/>
      </c>
      <c r="O4120" s="1" t="str">
        <f>IF(ISBLANK($C4120),"",IF(ISNA(VLOOKUP($L4120,'result messages'!$H$3:$L$11,3,FALSE)),VLOOKUP($M4120,'result messages'!$H$3:$L$11,3,FALSE),VLOOKUP($L4120,'result messages'!$H$3:$L$11,3,FALSE)))</f>
        <v/>
      </c>
      <c r="P4120" s="1" t="str">
        <f>IF(ISBLANK($C4120),"",IF(ISNA(VLOOKUP($L4120,'result messages'!$H$3:$L$11,4,FALSE)),VLOOKUP($M4120,'result messages'!$H$3:$L$11,4,FALSE),VLOOKUP($L4120,'result messages'!$H$3:$L$11,4,FALSE)))</f>
        <v/>
      </c>
      <c r="Q4120" s="1" t="str">
        <f>IF(ISBLANK($C4120),"",IF(ISNA(VLOOKUP($L4120,'result messages'!$H$3:$L$11,5,FALSE)),VLOOKUP($M4120,'result messages'!$H$3:$L$11,5,FALSE),VLOOKUP($L4120,'result messages'!$H$3:$L$11,5,FALSE)))</f>
        <v/>
      </c>
    </row>
    <row r="4121" spans="1:17">
      <c r="A4121" s="1">
        <v>4118</v>
      </c>
      <c r="B4121" s="1"/>
      <c r="C4121" s="1"/>
      <c r="D4121" s="1"/>
      <c r="E4121" s="6"/>
      <c r="F4121" s="1"/>
      <c r="G4121" s="1" t="str">
        <f>IF(ISNA(VLOOKUP($C4121,'DTEN TCAP Linkage deviceId'!$A$1:$A$20000,1,FALSE)),"No","Yes")</f>
        <v>No</v>
      </c>
      <c r="H4121" s="1" t="str">
        <f>IF(ISNA(VLOOKUP($C4121,'Provisioning Requester'!$F$3:$H$20000,2,FALSE)),"No","Yes")</f>
        <v>No</v>
      </c>
      <c r="I4121" s="1" t="str">
        <f>IF($H4121="Yes",VLOOKUP($C4121,'Provisioning Requester'!$F$3:$H$20000,3,FALSE),"-")</f>
        <v>-</v>
      </c>
      <c r="J4121" s="1" t="str">
        <f>IF(OR(D4121="SVCP", E4121="TRUE"), "No", IF(ISNA(VLOOKUP($C4121,'ProvResponder deviceId'!$A$1:$A$20000,1,FALSE)),"No","Yes"))</f>
        <v>No</v>
      </c>
      <c r="K4121" s="1" t="str">
        <f>IF($J4121="Yes",VLOOKUP($C4121,'ProvResponder deviceId'!$A$1:$C$20000,3,FALSE),"-")</f>
        <v>-</v>
      </c>
      <c r="L4121" s="1" t="str">
        <f t="shared" si="128"/>
        <v/>
      </c>
      <c r="M4121" s="1" t="str">
        <f t="shared" si="129"/>
        <v/>
      </c>
      <c r="N4121" s="1" t="str">
        <f>IF(ISBLANK($C4121),"",IF(ISNA(VLOOKUP($L4121,'result messages'!$H$3:$L$11,2,FALSE)),VLOOKUP($M4121,'result messages'!$H$3:$L$11,2,FALSE),VLOOKUP($L4121,'result messages'!$H$3:$L$11,2,FALSE)))</f>
        <v/>
      </c>
      <c r="O4121" s="1" t="str">
        <f>IF(ISBLANK($C4121),"",IF(ISNA(VLOOKUP($L4121,'result messages'!$H$3:$L$11,3,FALSE)),VLOOKUP($M4121,'result messages'!$H$3:$L$11,3,FALSE),VLOOKUP($L4121,'result messages'!$H$3:$L$11,3,FALSE)))</f>
        <v/>
      </c>
      <c r="P4121" s="1" t="str">
        <f>IF(ISBLANK($C4121),"",IF(ISNA(VLOOKUP($L4121,'result messages'!$H$3:$L$11,4,FALSE)),VLOOKUP($M4121,'result messages'!$H$3:$L$11,4,FALSE),VLOOKUP($L4121,'result messages'!$H$3:$L$11,4,FALSE)))</f>
        <v/>
      </c>
      <c r="Q4121" s="1" t="str">
        <f>IF(ISBLANK($C4121),"",IF(ISNA(VLOOKUP($L4121,'result messages'!$H$3:$L$11,5,FALSE)),VLOOKUP($M4121,'result messages'!$H$3:$L$11,5,FALSE),VLOOKUP($L4121,'result messages'!$H$3:$L$11,5,FALSE)))</f>
        <v/>
      </c>
    </row>
    <row r="4122" spans="1:17">
      <c r="A4122" s="1">
        <v>4119</v>
      </c>
      <c r="B4122" s="1"/>
      <c r="C4122" s="1"/>
      <c r="D4122" s="1"/>
      <c r="E4122" s="6"/>
      <c r="F4122" s="1"/>
      <c r="G4122" s="1" t="str">
        <f>IF(ISNA(VLOOKUP($C4122,'DTEN TCAP Linkage deviceId'!$A$1:$A$20000,1,FALSE)),"No","Yes")</f>
        <v>No</v>
      </c>
      <c r="H4122" s="1" t="str">
        <f>IF(ISNA(VLOOKUP($C4122,'Provisioning Requester'!$F$3:$H$20000,2,FALSE)),"No","Yes")</f>
        <v>No</v>
      </c>
      <c r="I4122" s="1" t="str">
        <f>IF($H4122="Yes",VLOOKUP($C4122,'Provisioning Requester'!$F$3:$H$20000,3,FALSE),"-")</f>
        <v>-</v>
      </c>
      <c r="J4122" s="1" t="str">
        <f>IF(OR(D4122="SVCP", E4122="TRUE"), "No", IF(ISNA(VLOOKUP($C4122,'ProvResponder deviceId'!$A$1:$A$20000,1,FALSE)),"No","Yes"))</f>
        <v>No</v>
      </c>
      <c r="K4122" s="1" t="str">
        <f>IF($J4122="Yes",VLOOKUP($C4122,'ProvResponder deviceId'!$A$1:$C$20000,3,FALSE),"-")</f>
        <v>-</v>
      </c>
      <c r="L4122" s="1" t="str">
        <f t="shared" si="128"/>
        <v/>
      </c>
      <c r="M4122" s="1" t="str">
        <f t="shared" si="129"/>
        <v/>
      </c>
      <c r="N4122" s="1" t="str">
        <f>IF(ISBLANK($C4122),"",IF(ISNA(VLOOKUP($L4122,'result messages'!$H$3:$L$11,2,FALSE)),VLOOKUP($M4122,'result messages'!$H$3:$L$11,2,FALSE),VLOOKUP($L4122,'result messages'!$H$3:$L$11,2,FALSE)))</f>
        <v/>
      </c>
      <c r="O4122" s="1" t="str">
        <f>IF(ISBLANK($C4122),"",IF(ISNA(VLOOKUP($L4122,'result messages'!$H$3:$L$11,3,FALSE)),VLOOKUP($M4122,'result messages'!$H$3:$L$11,3,FALSE),VLOOKUP($L4122,'result messages'!$H$3:$L$11,3,FALSE)))</f>
        <v/>
      </c>
      <c r="P4122" s="1" t="str">
        <f>IF(ISBLANK($C4122),"",IF(ISNA(VLOOKUP($L4122,'result messages'!$H$3:$L$11,4,FALSE)),VLOOKUP($M4122,'result messages'!$H$3:$L$11,4,FALSE),VLOOKUP($L4122,'result messages'!$H$3:$L$11,4,FALSE)))</f>
        <v/>
      </c>
      <c r="Q4122" s="1" t="str">
        <f>IF(ISBLANK($C4122),"",IF(ISNA(VLOOKUP($L4122,'result messages'!$H$3:$L$11,5,FALSE)),VLOOKUP($M4122,'result messages'!$H$3:$L$11,5,FALSE),VLOOKUP($L4122,'result messages'!$H$3:$L$11,5,FALSE)))</f>
        <v/>
      </c>
    </row>
    <row r="4123" spans="1:17">
      <c r="A4123" s="1">
        <v>4120</v>
      </c>
      <c r="B4123" s="1"/>
      <c r="C4123" s="1"/>
      <c r="D4123" s="1"/>
      <c r="E4123" s="6"/>
      <c r="F4123" s="1"/>
      <c r="G4123" s="1" t="str">
        <f>IF(ISNA(VLOOKUP($C4123,'DTEN TCAP Linkage deviceId'!$A$1:$A$20000,1,FALSE)),"No","Yes")</f>
        <v>No</v>
      </c>
      <c r="H4123" s="1" t="str">
        <f>IF(ISNA(VLOOKUP($C4123,'Provisioning Requester'!$F$3:$H$20000,2,FALSE)),"No","Yes")</f>
        <v>No</v>
      </c>
      <c r="I4123" s="1" t="str">
        <f>IF($H4123="Yes",VLOOKUP($C4123,'Provisioning Requester'!$F$3:$H$20000,3,FALSE),"-")</f>
        <v>-</v>
      </c>
      <c r="J4123" s="1" t="str">
        <f>IF(OR(D4123="SVCP", E4123="TRUE"), "No", IF(ISNA(VLOOKUP($C4123,'ProvResponder deviceId'!$A$1:$A$20000,1,FALSE)),"No","Yes"))</f>
        <v>No</v>
      </c>
      <c r="K4123" s="1" t="str">
        <f>IF($J4123="Yes",VLOOKUP($C4123,'ProvResponder deviceId'!$A$1:$C$20000,3,FALSE),"-")</f>
        <v>-</v>
      </c>
      <c r="L4123" s="1" t="str">
        <f t="shared" si="128"/>
        <v/>
      </c>
      <c r="M4123" s="1" t="str">
        <f t="shared" si="129"/>
        <v/>
      </c>
      <c r="N4123" s="1" t="str">
        <f>IF(ISBLANK($C4123),"",IF(ISNA(VLOOKUP($L4123,'result messages'!$H$3:$L$11,2,FALSE)),VLOOKUP($M4123,'result messages'!$H$3:$L$11,2,FALSE),VLOOKUP($L4123,'result messages'!$H$3:$L$11,2,FALSE)))</f>
        <v/>
      </c>
      <c r="O4123" s="1" t="str">
        <f>IF(ISBLANK($C4123),"",IF(ISNA(VLOOKUP($L4123,'result messages'!$H$3:$L$11,3,FALSE)),VLOOKUP($M4123,'result messages'!$H$3:$L$11,3,FALSE),VLOOKUP($L4123,'result messages'!$H$3:$L$11,3,FALSE)))</f>
        <v/>
      </c>
      <c r="P4123" s="1" t="str">
        <f>IF(ISBLANK($C4123),"",IF(ISNA(VLOOKUP($L4123,'result messages'!$H$3:$L$11,4,FALSE)),VLOOKUP($M4123,'result messages'!$H$3:$L$11,4,FALSE),VLOOKUP($L4123,'result messages'!$H$3:$L$11,4,FALSE)))</f>
        <v/>
      </c>
      <c r="Q4123" s="1" t="str">
        <f>IF(ISBLANK($C4123),"",IF(ISNA(VLOOKUP($L4123,'result messages'!$H$3:$L$11,5,FALSE)),VLOOKUP($M4123,'result messages'!$H$3:$L$11,5,FALSE),VLOOKUP($L4123,'result messages'!$H$3:$L$11,5,FALSE)))</f>
        <v/>
      </c>
    </row>
    <row r="4124" spans="1:17">
      <c r="A4124" s="1">
        <v>4121</v>
      </c>
      <c r="B4124" s="1"/>
      <c r="C4124" s="1"/>
      <c r="D4124" s="1"/>
      <c r="E4124" s="6"/>
      <c r="F4124" s="1"/>
      <c r="G4124" s="1" t="str">
        <f>IF(ISNA(VLOOKUP($C4124,'DTEN TCAP Linkage deviceId'!$A$1:$A$20000,1,FALSE)),"No","Yes")</f>
        <v>No</v>
      </c>
      <c r="H4124" s="1" t="str">
        <f>IF(ISNA(VLOOKUP($C4124,'Provisioning Requester'!$F$3:$H$20000,2,FALSE)),"No","Yes")</f>
        <v>No</v>
      </c>
      <c r="I4124" s="1" t="str">
        <f>IF($H4124="Yes",VLOOKUP($C4124,'Provisioning Requester'!$F$3:$H$20000,3,FALSE),"-")</f>
        <v>-</v>
      </c>
      <c r="J4124" s="1" t="str">
        <f>IF(OR(D4124="SVCP", E4124="TRUE"), "No", IF(ISNA(VLOOKUP($C4124,'ProvResponder deviceId'!$A$1:$A$20000,1,FALSE)),"No","Yes"))</f>
        <v>No</v>
      </c>
      <c r="K4124" s="1" t="str">
        <f>IF($J4124="Yes",VLOOKUP($C4124,'ProvResponder deviceId'!$A$1:$C$20000,3,FALSE),"-")</f>
        <v>-</v>
      </c>
      <c r="L4124" s="1" t="str">
        <f t="shared" si="128"/>
        <v/>
      </c>
      <c r="M4124" s="1" t="str">
        <f t="shared" si="129"/>
        <v/>
      </c>
      <c r="N4124" s="1" t="str">
        <f>IF(ISBLANK($C4124),"",IF(ISNA(VLOOKUP($L4124,'result messages'!$H$3:$L$11,2,FALSE)),VLOOKUP($M4124,'result messages'!$H$3:$L$11,2,FALSE),VLOOKUP($L4124,'result messages'!$H$3:$L$11,2,FALSE)))</f>
        <v/>
      </c>
      <c r="O4124" s="1" t="str">
        <f>IF(ISBLANK($C4124),"",IF(ISNA(VLOOKUP($L4124,'result messages'!$H$3:$L$11,3,FALSE)),VLOOKUP($M4124,'result messages'!$H$3:$L$11,3,FALSE),VLOOKUP($L4124,'result messages'!$H$3:$L$11,3,FALSE)))</f>
        <v/>
      </c>
      <c r="P4124" s="1" t="str">
        <f>IF(ISBLANK($C4124),"",IF(ISNA(VLOOKUP($L4124,'result messages'!$H$3:$L$11,4,FALSE)),VLOOKUP($M4124,'result messages'!$H$3:$L$11,4,FALSE),VLOOKUP($L4124,'result messages'!$H$3:$L$11,4,FALSE)))</f>
        <v/>
      </c>
      <c r="Q4124" s="1" t="str">
        <f>IF(ISBLANK($C4124),"",IF(ISNA(VLOOKUP($L4124,'result messages'!$H$3:$L$11,5,FALSE)),VLOOKUP($M4124,'result messages'!$H$3:$L$11,5,FALSE),VLOOKUP($L4124,'result messages'!$H$3:$L$11,5,FALSE)))</f>
        <v/>
      </c>
    </row>
    <row r="4125" spans="1:17">
      <c r="A4125" s="1">
        <v>4122</v>
      </c>
      <c r="B4125" s="1"/>
      <c r="C4125" s="1"/>
      <c r="D4125" s="1"/>
      <c r="E4125" s="6"/>
      <c r="F4125" s="1"/>
      <c r="G4125" s="1" t="str">
        <f>IF(ISNA(VLOOKUP($C4125,'DTEN TCAP Linkage deviceId'!$A$1:$A$20000,1,FALSE)),"No","Yes")</f>
        <v>No</v>
      </c>
      <c r="H4125" s="1" t="str">
        <f>IF(ISNA(VLOOKUP($C4125,'Provisioning Requester'!$F$3:$H$20000,2,FALSE)),"No","Yes")</f>
        <v>No</v>
      </c>
      <c r="I4125" s="1" t="str">
        <f>IF($H4125="Yes",VLOOKUP($C4125,'Provisioning Requester'!$F$3:$H$20000,3,FALSE),"-")</f>
        <v>-</v>
      </c>
      <c r="J4125" s="1" t="str">
        <f>IF(OR(D4125="SVCP", E4125="TRUE"), "No", IF(ISNA(VLOOKUP($C4125,'ProvResponder deviceId'!$A$1:$A$20000,1,FALSE)),"No","Yes"))</f>
        <v>No</v>
      </c>
      <c r="K4125" s="1" t="str">
        <f>IF($J4125="Yes",VLOOKUP($C4125,'ProvResponder deviceId'!$A$1:$C$20000,3,FALSE),"-")</f>
        <v>-</v>
      </c>
      <c r="L4125" s="1" t="str">
        <f t="shared" si="128"/>
        <v/>
      </c>
      <c r="M4125" s="1" t="str">
        <f t="shared" si="129"/>
        <v/>
      </c>
      <c r="N4125" s="1" t="str">
        <f>IF(ISBLANK($C4125),"",IF(ISNA(VLOOKUP($L4125,'result messages'!$H$3:$L$11,2,FALSE)),VLOOKUP($M4125,'result messages'!$H$3:$L$11,2,FALSE),VLOOKUP($L4125,'result messages'!$H$3:$L$11,2,FALSE)))</f>
        <v/>
      </c>
      <c r="O4125" s="1" t="str">
        <f>IF(ISBLANK($C4125),"",IF(ISNA(VLOOKUP($L4125,'result messages'!$H$3:$L$11,3,FALSE)),VLOOKUP($M4125,'result messages'!$H$3:$L$11,3,FALSE),VLOOKUP($L4125,'result messages'!$H$3:$L$11,3,FALSE)))</f>
        <v/>
      </c>
      <c r="P4125" s="1" t="str">
        <f>IF(ISBLANK($C4125),"",IF(ISNA(VLOOKUP($L4125,'result messages'!$H$3:$L$11,4,FALSE)),VLOOKUP($M4125,'result messages'!$H$3:$L$11,4,FALSE),VLOOKUP($L4125,'result messages'!$H$3:$L$11,4,FALSE)))</f>
        <v/>
      </c>
      <c r="Q4125" s="1" t="str">
        <f>IF(ISBLANK($C4125),"",IF(ISNA(VLOOKUP($L4125,'result messages'!$H$3:$L$11,5,FALSE)),VLOOKUP($M4125,'result messages'!$H$3:$L$11,5,FALSE),VLOOKUP($L4125,'result messages'!$H$3:$L$11,5,FALSE)))</f>
        <v/>
      </c>
    </row>
    <row r="4126" spans="1:17">
      <c r="A4126" s="1">
        <v>4123</v>
      </c>
      <c r="B4126" s="1"/>
      <c r="C4126" s="1"/>
      <c r="D4126" s="1"/>
      <c r="E4126" s="6"/>
      <c r="F4126" s="1"/>
      <c r="G4126" s="1" t="str">
        <f>IF(ISNA(VLOOKUP($C4126,'DTEN TCAP Linkage deviceId'!$A$1:$A$20000,1,FALSE)),"No","Yes")</f>
        <v>No</v>
      </c>
      <c r="H4126" s="1" t="str">
        <f>IF(ISNA(VLOOKUP($C4126,'Provisioning Requester'!$F$3:$H$20000,2,FALSE)),"No","Yes")</f>
        <v>No</v>
      </c>
      <c r="I4126" s="1" t="str">
        <f>IF($H4126="Yes",VLOOKUP($C4126,'Provisioning Requester'!$F$3:$H$20000,3,FALSE),"-")</f>
        <v>-</v>
      </c>
      <c r="J4126" s="1" t="str">
        <f>IF(OR(D4126="SVCP", E4126="TRUE"), "No", IF(ISNA(VLOOKUP($C4126,'ProvResponder deviceId'!$A$1:$A$20000,1,FALSE)),"No","Yes"))</f>
        <v>No</v>
      </c>
      <c r="K4126" s="1" t="str">
        <f>IF($J4126="Yes",VLOOKUP($C4126,'ProvResponder deviceId'!$A$1:$C$20000,3,FALSE),"-")</f>
        <v>-</v>
      </c>
      <c r="L4126" s="1" t="str">
        <f t="shared" si="128"/>
        <v/>
      </c>
      <c r="M4126" s="1" t="str">
        <f t="shared" si="129"/>
        <v/>
      </c>
      <c r="N4126" s="1" t="str">
        <f>IF(ISBLANK($C4126),"",IF(ISNA(VLOOKUP($L4126,'result messages'!$H$3:$L$11,2,FALSE)),VLOOKUP($M4126,'result messages'!$H$3:$L$11,2,FALSE),VLOOKUP($L4126,'result messages'!$H$3:$L$11,2,FALSE)))</f>
        <v/>
      </c>
      <c r="O4126" s="1" t="str">
        <f>IF(ISBLANK($C4126),"",IF(ISNA(VLOOKUP($L4126,'result messages'!$H$3:$L$11,3,FALSE)),VLOOKUP($M4126,'result messages'!$H$3:$L$11,3,FALSE),VLOOKUP($L4126,'result messages'!$H$3:$L$11,3,FALSE)))</f>
        <v/>
      </c>
      <c r="P4126" s="1" t="str">
        <f>IF(ISBLANK($C4126),"",IF(ISNA(VLOOKUP($L4126,'result messages'!$H$3:$L$11,4,FALSE)),VLOOKUP($M4126,'result messages'!$H$3:$L$11,4,FALSE),VLOOKUP($L4126,'result messages'!$H$3:$L$11,4,FALSE)))</f>
        <v/>
      </c>
      <c r="Q4126" s="1" t="str">
        <f>IF(ISBLANK($C4126),"",IF(ISNA(VLOOKUP($L4126,'result messages'!$H$3:$L$11,5,FALSE)),VLOOKUP($M4126,'result messages'!$H$3:$L$11,5,FALSE),VLOOKUP($L4126,'result messages'!$H$3:$L$11,5,FALSE)))</f>
        <v/>
      </c>
    </row>
    <row r="4127" spans="1:17">
      <c r="A4127" s="1">
        <v>4124</v>
      </c>
      <c r="B4127" s="1"/>
      <c r="C4127" s="1"/>
      <c r="D4127" s="1"/>
      <c r="E4127" s="6"/>
      <c r="F4127" s="1"/>
      <c r="G4127" s="1" t="str">
        <f>IF(ISNA(VLOOKUP($C4127,'DTEN TCAP Linkage deviceId'!$A$1:$A$20000,1,FALSE)),"No","Yes")</f>
        <v>No</v>
      </c>
      <c r="H4127" s="1" t="str">
        <f>IF(ISNA(VLOOKUP($C4127,'Provisioning Requester'!$F$3:$H$20000,2,FALSE)),"No","Yes")</f>
        <v>No</v>
      </c>
      <c r="I4127" s="1" t="str">
        <f>IF($H4127="Yes",VLOOKUP($C4127,'Provisioning Requester'!$F$3:$H$20000,3,FALSE),"-")</f>
        <v>-</v>
      </c>
      <c r="J4127" s="1" t="str">
        <f>IF(OR(D4127="SVCP", E4127="TRUE"), "No", IF(ISNA(VLOOKUP($C4127,'ProvResponder deviceId'!$A$1:$A$20000,1,FALSE)),"No","Yes"))</f>
        <v>No</v>
      </c>
      <c r="K4127" s="1" t="str">
        <f>IF($J4127="Yes",VLOOKUP($C4127,'ProvResponder deviceId'!$A$1:$C$20000,3,FALSE),"-")</f>
        <v>-</v>
      </c>
      <c r="L4127" s="1" t="str">
        <f t="shared" si="128"/>
        <v/>
      </c>
      <c r="M4127" s="1" t="str">
        <f t="shared" si="129"/>
        <v/>
      </c>
      <c r="N4127" s="1" t="str">
        <f>IF(ISBLANK($C4127),"",IF(ISNA(VLOOKUP($L4127,'result messages'!$H$3:$L$11,2,FALSE)),VLOOKUP($M4127,'result messages'!$H$3:$L$11,2,FALSE),VLOOKUP($L4127,'result messages'!$H$3:$L$11,2,FALSE)))</f>
        <v/>
      </c>
      <c r="O4127" s="1" t="str">
        <f>IF(ISBLANK($C4127),"",IF(ISNA(VLOOKUP($L4127,'result messages'!$H$3:$L$11,3,FALSE)),VLOOKUP($M4127,'result messages'!$H$3:$L$11,3,FALSE),VLOOKUP($L4127,'result messages'!$H$3:$L$11,3,FALSE)))</f>
        <v/>
      </c>
      <c r="P4127" s="1" t="str">
        <f>IF(ISBLANK($C4127),"",IF(ISNA(VLOOKUP($L4127,'result messages'!$H$3:$L$11,4,FALSE)),VLOOKUP($M4127,'result messages'!$H$3:$L$11,4,FALSE),VLOOKUP($L4127,'result messages'!$H$3:$L$11,4,FALSE)))</f>
        <v/>
      </c>
      <c r="Q4127" s="1" t="str">
        <f>IF(ISBLANK($C4127),"",IF(ISNA(VLOOKUP($L4127,'result messages'!$H$3:$L$11,5,FALSE)),VLOOKUP($M4127,'result messages'!$H$3:$L$11,5,FALSE),VLOOKUP($L4127,'result messages'!$H$3:$L$11,5,FALSE)))</f>
        <v/>
      </c>
    </row>
    <row r="4128" spans="1:17">
      <c r="A4128" s="1">
        <v>4125</v>
      </c>
      <c r="B4128" s="1"/>
      <c r="C4128" s="1"/>
      <c r="D4128" s="1"/>
      <c r="E4128" s="6"/>
      <c r="F4128" s="1"/>
      <c r="G4128" s="1" t="str">
        <f>IF(ISNA(VLOOKUP($C4128,'DTEN TCAP Linkage deviceId'!$A$1:$A$20000,1,FALSE)),"No","Yes")</f>
        <v>No</v>
      </c>
      <c r="H4128" s="1" t="str">
        <f>IF(ISNA(VLOOKUP($C4128,'Provisioning Requester'!$F$3:$H$20000,2,FALSE)),"No","Yes")</f>
        <v>No</v>
      </c>
      <c r="I4128" s="1" t="str">
        <f>IF($H4128="Yes",VLOOKUP($C4128,'Provisioning Requester'!$F$3:$H$20000,3,FALSE),"-")</f>
        <v>-</v>
      </c>
      <c r="J4128" s="1" t="str">
        <f>IF(OR(D4128="SVCP", E4128="TRUE"), "No", IF(ISNA(VLOOKUP($C4128,'ProvResponder deviceId'!$A$1:$A$20000,1,FALSE)),"No","Yes"))</f>
        <v>No</v>
      </c>
      <c r="K4128" s="1" t="str">
        <f>IF($J4128="Yes",VLOOKUP($C4128,'ProvResponder deviceId'!$A$1:$C$20000,3,FALSE),"-")</f>
        <v>-</v>
      </c>
      <c r="L4128" s="1" t="str">
        <f t="shared" si="128"/>
        <v/>
      </c>
      <c r="M4128" s="1" t="str">
        <f t="shared" si="129"/>
        <v/>
      </c>
      <c r="N4128" s="1" t="str">
        <f>IF(ISBLANK($C4128),"",IF(ISNA(VLOOKUP($L4128,'result messages'!$H$3:$L$11,2,FALSE)),VLOOKUP($M4128,'result messages'!$H$3:$L$11,2,FALSE),VLOOKUP($L4128,'result messages'!$H$3:$L$11,2,FALSE)))</f>
        <v/>
      </c>
      <c r="O4128" s="1" t="str">
        <f>IF(ISBLANK($C4128),"",IF(ISNA(VLOOKUP($L4128,'result messages'!$H$3:$L$11,3,FALSE)),VLOOKUP($M4128,'result messages'!$H$3:$L$11,3,FALSE),VLOOKUP($L4128,'result messages'!$H$3:$L$11,3,FALSE)))</f>
        <v/>
      </c>
      <c r="P4128" s="1" t="str">
        <f>IF(ISBLANK($C4128),"",IF(ISNA(VLOOKUP($L4128,'result messages'!$H$3:$L$11,4,FALSE)),VLOOKUP($M4128,'result messages'!$H$3:$L$11,4,FALSE),VLOOKUP($L4128,'result messages'!$H$3:$L$11,4,FALSE)))</f>
        <v/>
      </c>
      <c r="Q4128" s="1" t="str">
        <f>IF(ISBLANK($C4128),"",IF(ISNA(VLOOKUP($L4128,'result messages'!$H$3:$L$11,5,FALSE)),VLOOKUP($M4128,'result messages'!$H$3:$L$11,5,FALSE),VLOOKUP($L4128,'result messages'!$H$3:$L$11,5,FALSE)))</f>
        <v/>
      </c>
    </row>
    <row r="4129" spans="1:17">
      <c r="A4129" s="1">
        <v>4126</v>
      </c>
      <c r="B4129" s="1"/>
      <c r="C4129" s="1"/>
      <c r="D4129" s="1"/>
      <c r="E4129" s="6"/>
      <c r="F4129" s="1"/>
      <c r="G4129" s="1" t="str">
        <f>IF(ISNA(VLOOKUP($C4129,'DTEN TCAP Linkage deviceId'!$A$1:$A$20000,1,FALSE)),"No","Yes")</f>
        <v>No</v>
      </c>
      <c r="H4129" s="1" t="str">
        <f>IF(ISNA(VLOOKUP($C4129,'Provisioning Requester'!$F$3:$H$20000,2,FALSE)),"No","Yes")</f>
        <v>No</v>
      </c>
      <c r="I4129" s="1" t="str">
        <f>IF($H4129="Yes",VLOOKUP($C4129,'Provisioning Requester'!$F$3:$H$20000,3,FALSE),"-")</f>
        <v>-</v>
      </c>
      <c r="J4129" s="1" t="str">
        <f>IF(OR(D4129="SVCP", E4129="TRUE"), "No", IF(ISNA(VLOOKUP($C4129,'ProvResponder deviceId'!$A$1:$A$20000,1,FALSE)),"No","Yes"))</f>
        <v>No</v>
      </c>
      <c r="K4129" s="1" t="str">
        <f>IF($J4129="Yes",VLOOKUP($C4129,'ProvResponder deviceId'!$A$1:$C$20000,3,FALSE),"-")</f>
        <v>-</v>
      </c>
      <c r="L4129" s="1" t="str">
        <f t="shared" si="128"/>
        <v/>
      </c>
      <c r="M4129" s="1" t="str">
        <f t="shared" si="129"/>
        <v/>
      </c>
      <c r="N4129" s="1" t="str">
        <f>IF(ISBLANK($C4129),"",IF(ISNA(VLOOKUP($L4129,'result messages'!$H$3:$L$11,2,FALSE)),VLOOKUP($M4129,'result messages'!$H$3:$L$11,2,FALSE),VLOOKUP($L4129,'result messages'!$H$3:$L$11,2,FALSE)))</f>
        <v/>
      </c>
      <c r="O4129" s="1" t="str">
        <f>IF(ISBLANK($C4129),"",IF(ISNA(VLOOKUP($L4129,'result messages'!$H$3:$L$11,3,FALSE)),VLOOKUP($M4129,'result messages'!$H$3:$L$11,3,FALSE),VLOOKUP($L4129,'result messages'!$H$3:$L$11,3,FALSE)))</f>
        <v/>
      </c>
      <c r="P4129" s="1" t="str">
        <f>IF(ISBLANK($C4129),"",IF(ISNA(VLOOKUP($L4129,'result messages'!$H$3:$L$11,4,FALSE)),VLOOKUP($M4129,'result messages'!$H$3:$L$11,4,FALSE),VLOOKUP($L4129,'result messages'!$H$3:$L$11,4,FALSE)))</f>
        <v/>
      </c>
      <c r="Q4129" s="1" t="str">
        <f>IF(ISBLANK($C4129),"",IF(ISNA(VLOOKUP($L4129,'result messages'!$H$3:$L$11,5,FALSE)),VLOOKUP($M4129,'result messages'!$H$3:$L$11,5,FALSE),VLOOKUP($L4129,'result messages'!$H$3:$L$11,5,FALSE)))</f>
        <v/>
      </c>
    </row>
    <row r="4130" spans="1:17">
      <c r="A4130" s="1">
        <v>4127</v>
      </c>
      <c r="B4130" s="1"/>
      <c r="C4130" s="1"/>
      <c r="D4130" s="1"/>
      <c r="E4130" s="6"/>
      <c r="F4130" s="1"/>
      <c r="G4130" s="1" t="str">
        <f>IF(ISNA(VLOOKUP($C4130,'DTEN TCAP Linkage deviceId'!$A$1:$A$20000,1,FALSE)),"No","Yes")</f>
        <v>No</v>
      </c>
      <c r="H4130" s="1" t="str">
        <f>IF(ISNA(VLOOKUP($C4130,'Provisioning Requester'!$F$3:$H$20000,2,FALSE)),"No","Yes")</f>
        <v>No</v>
      </c>
      <c r="I4130" s="1" t="str">
        <f>IF($H4130="Yes",VLOOKUP($C4130,'Provisioning Requester'!$F$3:$H$20000,3,FALSE),"-")</f>
        <v>-</v>
      </c>
      <c r="J4130" s="1" t="str">
        <f>IF(OR(D4130="SVCP", E4130="TRUE"), "No", IF(ISNA(VLOOKUP($C4130,'ProvResponder deviceId'!$A$1:$A$20000,1,FALSE)),"No","Yes"))</f>
        <v>No</v>
      </c>
      <c r="K4130" s="1" t="str">
        <f>IF($J4130="Yes",VLOOKUP($C4130,'ProvResponder deviceId'!$A$1:$C$20000,3,FALSE),"-")</f>
        <v>-</v>
      </c>
      <c r="L4130" s="1" t="str">
        <f t="shared" si="128"/>
        <v/>
      </c>
      <c r="M4130" s="1" t="str">
        <f t="shared" si="129"/>
        <v/>
      </c>
      <c r="N4130" s="1" t="str">
        <f>IF(ISBLANK($C4130),"",IF(ISNA(VLOOKUP($L4130,'result messages'!$H$3:$L$11,2,FALSE)),VLOOKUP($M4130,'result messages'!$H$3:$L$11,2,FALSE),VLOOKUP($L4130,'result messages'!$H$3:$L$11,2,FALSE)))</f>
        <v/>
      </c>
      <c r="O4130" s="1" t="str">
        <f>IF(ISBLANK($C4130),"",IF(ISNA(VLOOKUP($L4130,'result messages'!$H$3:$L$11,3,FALSE)),VLOOKUP($M4130,'result messages'!$H$3:$L$11,3,FALSE),VLOOKUP($L4130,'result messages'!$H$3:$L$11,3,FALSE)))</f>
        <v/>
      </c>
      <c r="P4130" s="1" t="str">
        <f>IF(ISBLANK($C4130),"",IF(ISNA(VLOOKUP($L4130,'result messages'!$H$3:$L$11,4,FALSE)),VLOOKUP($M4130,'result messages'!$H$3:$L$11,4,FALSE),VLOOKUP($L4130,'result messages'!$H$3:$L$11,4,FALSE)))</f>
        <v/>
      </c>
      <c r="Q4130" s="1" t="str">
        <f>IF(ISBLANK($C4130),"",IF(ISNA(VLOOKUP($L4130,'result messages'!$H$3:$L$11,5,FALSE)),VLOOKUP($M4130,'result messages'!$H$3:$L$11,5,FALSE),VLOOKUP($L4130,'result messages'!$H$3:$L$11,5,FALSE)))</f>
        <v/>
      </c>
    </row>
    <row r="4131" spans="1:17">
      <c r="A4131" s="1">
        <v>4128</v>
      </c>
      <c r="B4131" s="1"/>
      <c r="C4131" s="1"/>
      <c r="D4131" s="1"/>
      <c r="E4131" s="6"/>
      <c r="F4131" s="1"/>
      <c r="G4131" s="1" t="str">
        <f>IF(ISNA(VLOOKUP($C4131,'DTEN TCAP Linkage deviceId'!$A$1:$A$20000,1,FALSE)),"No","Yes")</f>
        <v>No</v>
      </c>
      <c r="H4131" s="1" t="str">
        <f>IF(ISNA(VLOOKUP($C4131,'Provisioning Requester'!$F$3:$H$20000,2,FALSE)),"No","Yes")</f>
        <v>No</v>
      </c>
      <c r="I4131" s="1" t="str">
        <f>IF($H4131="Yes",VLOOKUP($C4131,'Provisioning Requester'!$F$3:$H$20000,3,FALSE),"-")</f>
        <v>-</v>
      </c>
      <c r="J4131" s="1" t="str">
        <f>IF(OR(D4131="SVCP", E4131="TRUE"), "No", IF(ISNA(VLOOKUP($C4131,'ProvResponder deviceId'!$A$1:$A$20000,1,FALSE)),"No","Yes"))</f>
        <v>No</v>
      </c>
      <c r="K4131" s="1" t="str">
        <f>IF($J4131="Yes",VLOOKUP($C4131,'ProvResponder deviceId'!$A$1:$C$20000,3,FALSE),"-")</f>
        <v>-</v>
      </c>
      <c r="L4131" s="1" t="str">
        <f t="shared" si="128"/>
        <v/>
      </c>
      <c r="M4131" s="1" t="str">
        <f t="shared" si="129"/>
        <v/>
      </c>
      <c r="N4131" s="1" t="str">
        <f>IF(ISBLANK($C4131),"",IF(ISNA(VLOOKUP($L4131,'result messages'!$H$3:$L$11,2,FALSE)),VLOOKUP($M4131,'result messages'!$H$3:$L$11,2,FALSE),VLOOKUP($L4131,'result messages'!$H$3:$L$11,2,FALSE)))</f>
        <v/>
      </c>
      <c r="O4131" s="1" t="str">
        <f>IF(ISBLANK($C4131),"",IF(ISNA(VLOOKUP($L4131,'result messages'!$H$3:$L$11,3,FALSE)),VLOOKUP($M4131,'result messages'!$H$3:$L$11,3,FALSE),VLOOKUP($L4131,'result messages'!$H$3:$L$11,3,FALSE)))</f>
        <v/>
      </c>
      <c r="P4131" s="1" t="str">
        <f>IF(ISBLANK($C4131),"",IF(ISNA(VLOOKUP($L4131,'result messages'!$H$3:$L$11,4,FALSE)),VLOOKUP($M4131,'result messages'!$H$3:$L$11,4,FALSE),VLOOKUP($L4131,'result messages'!$H$3:$L$11,4,FALSE)))</f>
        <v/>
      </c>
      <c r="Q4131" s="1" t="str">
        <f>IF(ISBLANK($C4131),"",IF(ISNA(VLOOKUP($L4131,'result messages'!$H$3:$L$11,5,FALSE)),VLOOKUP($M4131,'result messages'!$H$3:$L$11,5,FALSE),VLOOKUP($L4131,'result messages'!$H$3:$L$11,5,FALSE)))</f>
        <v/>
      </c>
    </row>
    <row r="4132" spans="1:17">
      <c r="A4132" s="1">
        <v>4129</v>
      </c>
      <c r="B4132" s="1"/>
      <c r="C4132" s="1"/>
      <c r="D4132" s="1"/>
      <c r="E4132" s="6"/>
      <c r="F4132" s="1"/>
      <c r="G4132" s="1" t="str">
        <f>IF(ISNA(VLOOKUP($C4132,'DTEN TCAP Linkage deviceId'!$A$1:$A$20000,1,FALSE)),"No","Yes")</f>
        <v>No</v>
      </c>
      <c r="H4132" s="1" t="str">
        <f>IF(ISNA(VLOOKUP($C4132,'Provisioning Requester'!$F$3:$H$20000,2,FALSE)),"No","Yes")</f>
        <v>No</v>
      </c>
      <c r="I4132" s="1" t="str">
        <f>IF($H4132="Yes",VLOOKUP($C4132,'Provisioning Requester'!$F$3:$H$20000,3,FALSE),"-")</f>
        <v>-</v>
      </c>
      <c r="J4132" s="1" t="str">
        <f>IF(OR(D4132="SVCP", E4132="TRUE"), "No", IF(ISNA(VLOOKUP($C4132,'ProvResponder deviceId'!$A$1:$A$20000,1,FALSE)),"No","Yes"))</f>
        <v>No</v>
      </c>
      <c r="K4132" s="1" t="str">
        <f>IF($J4132="Yes",VLOOKUP($C4132,'ProvResponder deviceId'!$A$1:$C$20000,3,FALSE),"-")</f>
        <v>-</v>
      </c>
      <c r="L4132" s="1" t="str">
        <f t="shared" si="128"/>
        <v/>
      </c>
      <c r="M4132" s="1" t="str">
        <f t="shared" si="129"/>
        <v/>
      </c>
      <c r="N4132" s="1" t="str">
        <f>IF(ISBLANK($C4132),"",IF(ISNA(VLOOKUP($L4132,'result messages'!$H$3:$L$11,2,FALSE)),VLOOKUP($M4132,'result messages'!$H$3:$L$11,2,FALSE),VLOOKUP($L4132,'result messages'!$H$3:$L$11,2,FALSE)))</f>
        <v/>
      </c>
      <c r="O4132" s="1" t="str">
        <f>IF(ISBLANK($C4132),"",IF(ISNA(VLOOKUP($L4132,'result messages'!$H$3:$L$11,3,FALSE)),VLOOKUP($M4132,'result messages'!$H$3:$L$11,3,FALSE),VLOOKUP($L4132,'result messages'!$H$3:$L$11,3,FALSE)))</f>
        <v/>
      </c>
      <c r="P4132" s="1" t="str">
        <f>IF(ISBLANK($C4132),"",IF(ISNA(VLOOKUP($L4132,'result messages'!$H$3:$L$11,4,FALSE)),VLOOKUP($M4132,'result messages'!$H$3:$L$11,4,FALSE),VLOOKUP($L4132,'result messages'!$H$3:$L$11,4,FALSE)))</f>
        <v/>
      </c>
      <c r="Q4132" s="1" t="str">
        <f>IF(ISBLANK($C4132),"",IF(ISNA(VLOOKUP($L4132,'result messages'!$H$3:$L$11,5,FALSE)),VLOOKUP($M4132,'result messages'!$H$3:$L$11,5,FALSE),VLOOKUP($L4132,'result messages'!$H$3:$L$11,5,FALSE)))</f>
        <v/>
      </c>
    </row>
    <row r="4133" spans="1:17">
      <c r="A4133" s="1">
        <v>4130</v>
      </c>
      <c r="B4133" s="1"/>
      <c r="C4133" s="1"/>
      <c r="D4133" s="1"/>
      <c r="E4133" s="6"/>
      <c r="F4133" s="1"/>
      <c r="G4133" s="1" t="str">
        <f>IF(ISNA(VLOOKUP($C4133,'DTEN TCAP Linkage deviceId'!$A$1:$A$20000,1,FALSE)),"No","Yes")</f>
        <v>No</v>
      </c>
      <c r="H4133" s="1" t="str">
        <f>IF(ISNA(VLOOKUP($C4133,'Provisioning Requester'!$F$3:$H$20000,2,FALSE)),"No","Yes")</f>
        <v>No</v>
      </c>
      <c r="I4133" s="1" t="str">
        <f>IF($H4133="Yes",VLOOKUP($C4133,'Provisioning Requester'!$F$3:$H$20000,3,FALSE),"-")</f>
        <v>-</v>
      </c>
      <c r="J4133" s="1" t="str">
        <f>IF(OR(D4133="SVCP", E4133="TRUE"), "No", IF(ISNA(VLOOKUP($C4133,'ProvResponder deviceId'!$A$1:$A$20000,1,FALSE)),"No","Yes"))</f>
        <v>No</v>
      </c>
      <c r="K4133" s="1" t="str">
        <f>IF($J4133="Yes",VLOOKUP($C4133,'ProvResponder deviceId'!$A$1:$C$20000,3,FALSE),"-")</f>
        <v>-</v>
      </c>
      <c r="L4133" s="1" t="str">
        <f t="shared" si="128"/>
        <v/>
      </c>
      <c r="M4133" s="1" t="str">
        <f t="shared" si="129"/>
        <v/>
      </c>
      <c r="N4133" s="1" t="str">
        <f>IF(ISBLANK($C4133),"",IF(ISNA(VLOOKUP($L4133,'result messages'!$H$3:$L$11,2,FALSE)),VLOOKUP($M4133,'result messages'!$H$3:$L$11,2,FALSE),VLOOKUP($L4133,'result messages'!$H$3:$L$11,2,FALSE)))</f>
        <v/>
      </c>
      <c r="O4133" s="1" t="str">
        <f>IF(ISBLANK($C4133),"",IF(ISNA(VLOOKUP($L4133,'result messages'!$H$3:$L$11,3,FALSE)),VLOOKUP($M4133,'result messages'!$H$3:$L$11,3,FALSE),VLOOKUP($L4133,'result messages'!$H$3:$L$11,3,FALSE)))</f>
        <v/>
      </c>
      <c r="P4133" s="1" t="str">
        <f>IF(ISBLANK($C4133),"",IF(ISNA(VLOOKUP($L4133,'result messages'!$H$3:$L$11,4,FALSE)),VLOOKUP($M4133,'result messages'!$H$3:$L$11,4,FALSE),VLOOKUP($L4133,'result messages'!$H$3:$L$11,4,FALSE)))</f>
        <v/>
      </c>
      <c r="Q4133" s="1" t="str">
        <f>IF(ISBLANK($C4133),"",IF(ISNA(VLOOKUP($L4133,'result messages'!$H$3:$L$11,5,FALSE)),VLOOKUP($M4133,'result messages'!$H$3:$L$11,5,FALSE),VLOOKUP($L4133,'result messages'!$H$3:$L$11,5,FALSE)))</f>
        <v/>
      </c>
    </row>
    <row r="4134" spans="1:17">
      <c r="A4134" s="1">
        <v>4131</v>
      </c>
      <c r="B4134" s="1"/>
      <c r="C4134" s="1"/>
      <c r="D4134" s="1"/>
      <c r="E4134" s="6"/>
      <c r="F4134" s="1"/>
      <c r="G4134" s="1" t="str">
        <f>IF(ISNA(VLOOKUP($C4134,'DTEN TCAP Linkage deviceId'!$A$1:$A$20000,1,FALSE)),"No","Yes")</f>
        <v>No</v>
      </c>
      <c r="H4134" s="1" t="str">
        <f>IF(ISNA(VLOOKUP($C4134,'Provisioning Requester'!$F$3:$H$20000,2,FALSE)),"No","Yes")</f>
        <v>No</v>
      </c>
      <c r="I4134" s="1" t="str">
        <f>IF($H4134="Yes",VLOOKUP($C4134,'Provisioning Requester'!$F$3:$H$20000,3,FALSE),"-")</f>
        <v>-</v>
      </c>
      <c r="J4134" s="1" t="str">
        <f>IF(OR(D4134="SVCP", E4134="TRUE"), "No", IF(ISNA(VLOOKUP($C4134,'ProvResponder deviceId'!$A$1:$A$20000,1,FALSE)),"No","Yes"))</f>
        <v>No</v>
      </c>
      <c r="K4134" s="1" t="str">
        <f>IF($J4134="Yes",VLOOKUP($C4134,'ProvResponder deviceId'!$A$1:$C$20000,3,FALSE),"-")</f>
        <v>-</v>
      </c>
      <c r="L4134" s="1" t="str">
        <f t="shared" si="128"/>
        <v/>
      </c>
      <c r="M4134" s="1" t="str">
        <f t="shared" si="129"/>
        <v/>
      </c>
      <c r="N4134" s="1" t="str">
        <f>IF(ISBLANK($C4134),"",IF(ISNA(VLOOKUP($L4134,'result messages'!$H$3:$L$11,2,FALSE)),VLOOKUP($M4134,'result messages'!$H$3:$L$11,2,FALSE),VLOOKUP($L4134,'result messages'!$H$3:$L$11,2,FALSE)))</f>
        <v/>
      </c>
      <c r="O4134" s="1" t="str">
        <f>IF(ISBLANK($C4134),"",IF(ISNA(VLOOKUP($L4134,'result messages'!$H$3:$L$11,3,FALSE)),VLOOKUP($M4134,'result messages'!$H$3:$L$11,3,FALSE),VLOOKUP($L4134,'result messages'!$H$3:$L$11,3,FALSE)))</f>
        <v/>
      </c>
      <c r="P4134" s="1" t="str">
        <f>IF(ISBLANK($C4134),"",IF(ISNA(VLOOKUP($L4134,'result messages'!$H$3:$L$11,4,FALSE)),VLOOKUP($M4134,'result messages'!$H$3:$L$11,4,FALSE),VLOOKUP($L4134,'result messages'!$H$3:$L$11,4,FALSE)))</f>
        <v/>
      </c>
      <c r="Q4134" s="1" t="str">
        <f>IF(ISBLANK($C4134),"",IF(ISNA(VLOOKUP($L4134,'result messages'!$H$3:$L$11,5,FALSE)),VLOOKUP($M4134,'result messages'!$H$3:$L$11,5,FALSE),VLOOKUP($L4134,'result messages'!$H$3:$L$11,5,FALSE)))</f>
        <v/>
      </c>
    </row>
    <row r="4135" spans="1:17">
      <c r="A4135" s="1">
        <v>4132</v>
      </c>
      <c r="B4135" s="1"/>
      <c r="C4135" s="1"/>
      <c r="D4135" s="1"/>
      <c r="E4135" s="6"/>
      <c r="F4135" s="1"/>
      <c r="G4135" s="1" t="str">
        <f>IF(ISNA(VLOOKUP($C4135,'DTEN TCAP Linkage deviceId'!$A$1:$A$20000,1,FALSE)),"No","Yes")</f>
        <v>No</v>
      </c>
      <c r="H4135" s="1" t="str">
        <f>IF(ISNA(VLOOKUP($C4135,'Provisioning Requester'!$F$3:$H$20000,2,FALSE)),"No","Yes")</f>
        <v>No</v>
      </c>
      <c r="I4135" s="1" t="str">
        <f>IF($H4135="Yes",VLOOKUP($C4135,'Provisioning Requester'!$F$3:$H$20000,3,FALSE),"-")</f>
        <v>-</v>
      </c>
      <c r="J4135" s="1" t="str">
        <f>IF(OR(D4135="SVCP", E4135="TRUE"), "No", IF(ISNA(VLOOKUP($C4135,'ProvResponder deviceId'!$A$1:$A$20000,1,FALSE)),"No","Yes"))</f>
        <v>No</v>
      </c>
      <c r="K4135" s="1" t="str">
        <f>IF($J4135="Yes",VLOOKUP($C4135,'ProvResponder deviceId'!$A$1:$C$20000,3,FALSE),"-")</f>
        <v>-</v>
      </c>
      <c r="L4135" s="1" t="str">
        <f t="shared" si="128"/>
        <v/>
      </c>
      <c r="M4135" s="1" t="str">
        <f t="shared" si="129"/>
        <v/>
      </c>
      <c r="N4135" s="1" t="str">
        <f>IF(ISBLANK($C4135),"",IF(ISNA(VLOOKUP($L4135,'result messages'!$H$3:$L$11,2,FALSE)),VLOOKUP($M4135,'result messages'!$H$3:$L$11,2,FALSE),VLOOKUP($L4135,'result messages'!$H$3:$L$11,2,FALSE)))</f>
        <v/>
      </c>
      <c r="O4135" s="1" t="str">
        <f>IF(ISBLANK($C4135),"",IF(ISNA(VLOOKUP($L4135,'result messages'!$H$3:$L$11,3,FALSE)),VLOOKUP($M4135,'result messages'!$H$3:$L$11,3,FALSE),VLOOKUP($L4135,'result messages'!$H$3:$L$11,3,FALSE)))</f>
        <v/>
      </c>
      <c r="P4135" s="1" t="str">
        <f>IF(ISBLANK($C4135),"",IF(ISNA(VLOOKUP($L4135,'result messages'!$H$3:$L$11,4,FALSE)),VLOOKUP($M4135,'result messages'!$H$3:$L$11,4,FALSE),VLOOKUP($L4135,'result messages'!$H$3:$L$11,4,FALSE)))</f>
        <v/>
      </c>
      <c r="Q4135" s="1" t="str">
        <f>IF(ISBLANK($C4135),"",IF(ISNA(VLOOKUP($L4135,'result messages'!$H$3:$L$11,5,FALSE)),VLOOKUP($M4135,'result messages'!$H$3:$L$11,5,FALSE),VLOOKUP($L4135,'result messages'!$H$3:$L$11,5,FALSE)))</f>
        <v/>
      </c>
    </row>
    <row r="4136" spans="1:17">
      <c r="A4136" s="1">
        <v>4133</v>
      </c>
      <c r="B4136" s="1"/>
      <c r="C4136" s="1"/>
      <c r="D4136" s="1"/>
      <c r="E4136" s="6"/>
      <c r="F4136" s="1"/>
      <c r="G4136" s="1" t="str">
        <f>IF(ISNA(VLOOKUP($C4136,'DTEN TCAP Linkage deviceId'!$A$1:$A$20000,1,FALSE)),"No","Yes")</f>
        <v>No</v>
      </c>
      <c r="H4136" s="1" t="str">
        <f>IF(ISNA(VLOOKUP($C4136,'Provisioning Requester'!$F$3:$H$20000,2,FALSE)),"No","Yes")</f>
        <v>No</v>
      </c>
      <c r="I4136" s="1" t="str">
        <f>IF($H4136="Yes",VLOOKUP($C4136,'Provisioning Requester'!$F$3:$H$20000,3,FALSE),"-")</f>
        <v>-</v>
      </c>
      <c r="J4136" s="1" t="str">
        <f>IF(OR(D4136="SVCP", E4136="TRUE"), "No", IF(ISNA(VLOOKUP($C4136,'ProvResponder deviceId'!$A$1:$A$20000,1,FALSE)),"No","Yes"))</f>
        <v>No</v>
      </c>
      <c r="K4136" s="1" t="str">
        <f>IF($J4136="Yes",VLOOKUP($C4136,'ProvResponder deviceId'!$A$1:$C$20000,3,FALSE),"-")</f>
        <v>-</v>
      </c>
      <c r="L4136" s="1" t="str">
        <f t="shared" si="128"/>
        <v/>
      </c>
      <c r="M4136" s="1" t="str">
        <f t="shared" si="129"/>
        <v/>
      </c>
      <c r="N4136" s="1" t="str">
        <f>IF(ISBLANK($C4136),"",IF(ISNA(VLOOKUP($L4136,'result messages'!$H$3:$L$11,2,FALSE)),VLOOKUP($M4136,'result messages'!$H$3:$L$11,2,FALSE),VLOOKUP($L4136,'result messages'!$H$3:$L$11,2,FALSE)))</f>
        <v/>
      </c>
      <c r="O4136" s="1" t="str">
        <f>IF(ISBLANK($C4136),"",IF(ISNA(VLOOKUP($L4136,'result messages'!$H$3:$L$11,3,FALSE)),VLOOKUP($M4136,'result messages'!$H$3:$L$11,3,FALSE),VLOOKUP($L4136,'result messages'!$H$3:$L$11,3,FALSE)))</f>
        <v/>
      </c>
      <c r="P4136" s="1" t="str">
        <f>IF(ISBLANK($C4136),"",IF(ISNA(VLOOKUP($L4136,'result messages'!$H$3:$L$11,4,FALSE)),VLOOKUP($M4136,'result messages'!$H$3:$L$11,4,FALSE),VLOOKUP($L4136,'result messages'!$H$3:$L$11,4,FALSE)))</f>
        <v/>
      </c>
      <c r="Q4136" s="1" t="str">
        <f>IF(ISBLANK($C4136),"",IF(ISNA(VLOOKUP($L4136,'result messages'!$H$3:$L$11,5,FALSE)),VLOOKUP($M4136,'result messages'!$H$3:$L$11,5,FALSE),VLOOKUP($L4136,'result messages'!$H$3:$L$11,5,FALSE)))</f>
        <v/>
      </c>
    </row>
    <row r="4137" spans="1:17">
      <c r="A4137" s="1">
        <v>4134</v>
      </c>
      <c r="B4137" s="1"/>
      <c r="C4137" s="1"/>
      <c r="D4137" s="1"/>
      <c r="E4137" s="6"/>
      <c r="F4137" s="1"/>
      <c r="G4137" s="1" t="str">
        <f>IF(ISNA(VLOOKUP($C4137,'DTEN TCAP Linkage deviceId'!$A$1:$A$20000,1,FALSE)),"No","Yes")</f>
        <v>No</v>
      </c>
      <c r="H4137" s="1" t="str">
        <f>IF(ISNA(VLOOKUP($C4137,'Provisioning Requester'!$F$3:$H$20000,2,FALSE)),"No","Yes")</f>
        <v>No</v>
      </c>
      <c r="I4137" s="1" t="str">
        <f>IF($H4137="Yes",VLOOKUP($C4137,'Provisioning Requester'!$F$3:$H$20000,3,FALSE),"-")</f>
        <v>-</v>
      </c>
      <c r="J4137" s="1" t="str">
        <f>IF(OR(D4137="SVCP", E4137="TRUE"), "No", IF(ISNA(VLOOKUP($C4137,'ProvResponder deviceId'!$A$1:$A$20000,1,FALSE)),"No","Yes"))</f>
        <v>No</v>
      </c>
      <c r="K4137" s="1" t="str">
        <f>IF($J4137="Yes",VLOOKUP($C4137,'ProvResponder deviceId'!$A$1:$C$20000,3,FALSE),"-")</f>
        <v>-</v>
      </c>
      <c r="L4137" s="1" t="str">
        <f t="shared" si="128"/>
        <v/>
      </c>
      <c r="M4137" s="1" t="str">
        <f t="shared" si="129"/>
        <v/>
      </c>
      <c r="N4137" s="1" t="str">
        <f>IF(ISBLANK($C4137),"",IF(ISNA(VLOOKUP($L4137,'result messages'!$H$3:$L$11,2,FALSE)),VLOOKUP($M4137,'result messages'!$H$3:$L$11,2,FALSE),VLOOKUP($L4137,'result messages'!$H$3:$L$11,2,FALSE)))</f>
        <v/>
      </c>
      <c r="O4137" s="1" t="str">
        <f>IF(ISBLANK($C4137),"",IF(ISNA(VLOOKUP($L4137,'result messages'!$H$3:$L$11,3,FALSE)),VLOOKUP($M4137,'result messages'!$H$3:$L$11,3,FALSE),VLOOKUP($L4137,'result messages'!$H$3:$L$11,3,FALSE)))</f>
        <v/>
      </c>
      <c r="P4137" s="1" t="str">
        <f>IF(ISBLANK($C4137),"",IF(ISNA(VLOOKUP($L4137,'result messages'!$H$3:$L$11,4,FALSE)),VLOOKUP($M4137,'result messages'!$H$3:$L$11,4,FALSE),VLOOKUP($L4137,'result messages'!$H$3:$L$11,4,FALSE)))</f>
        <v/>
      </c>
      <c r="Q4137" s="1" t="str">
        <f>IF(ISBLANK($C4137),"",IF(ISNA(VLOOKUP($L4137,'result messages'!$H$3:$L$11,5,FALSE)),VLOOKUP($M4137,'result messages'!$H$3:$L$11,5,FALSE),VLOOKUP($L4137,'result messages'!$H$3:$L$11,5,FALSE)))</f>
        <v/>
      </c>
    </row>
    <row r="4138" spans="1:17">
      <c r="A4138" s="1">
        <v>4135</v>
      </c>
      <c r="B4138" s="1"/>
      <c r="C4138" s="1"/>
      <c r="D4138" s="1"/>
      <c r="E4138" s="6"/>
      <c r="F4138" s="1"/>
      <c r="G4138" s="1" t="str">
        <f>IF(ISNA(VLOOKUP($C4138,'DTEN TCAP Linkage deviceId'!$A$1:$A$20000,1,FALSE)),"No","Yes")</f>
        <v>No</v>
      </c>
      <c r="H4138" s="1" t="str">
        <f>IF(ISNA(VLOOKUP($C4138,'Provisioning Requester'!$F$3:$H$20000,2,FALSE)),"No","Yes")</f>
        <v>No</v>
      </c>
      <c r="I4138" s="1" t="str">
        <f>IF($H4138="Yes",VLOOKUP($C4138,'Provisioning Requester'!$F$3:$H$20000,3,FALSE),"-")</f>
        <v>-</v>
      </c>
      <c r="J4138" s="1" t="str">
        <f>IF(OR(D4138="SVCP", E4138="TRUE"), "No", IF(ISNA(VLOOKUP($C4138,'ProvResponder deviceId'!$A$1:$A$20000,1,FALSE)),"No","Yes"))</f>
        <v>No</v>
      </c>
      <c r="K4138" s="1" t="str">
        <f>IF($J4138="Yes",VLOOKUP($C4138,'ProvResponder deviceId'!$A$1:$C$20000,3,FALSE),"-")</f>
        <v>-</v>
      </c>
      <c r="L4138" s="1" t="str">
        <f t="shared" si="128"/>
        <v/>
      </c>
      <c r="M4138" s="1" t="str">
        <f t="shared" si="129"/>
        <v/>
      </c>
      <c r="N4138" s="1" t="str">
        <f>IF(ISBLANK($C4138),"",IF(ISNA(VLOOKUP($L4138,'result messages'!$H$3:$L$11,2,FALSE)),VLOOKUP($M4138,'result messages'!$H$3:$L$11,2,FALSE),VLOOKUP($L4138,'result messages'!$H$3:$L$11,2,FALSE)))</f>
        <v/>
      </c>
      <c r="O4138" s="1" t="str">
        <f>IF(ISBLANK($C4138),"",IF(ISNA(VLOOKUP($L4138,'result messages'!$H$3:$L$11,3,FALSE)),VLOOKUP($M4138,'result messages'!$H$3:$L$11,3,FALSE),VLOOKUP($L4138,'result messages'!$H$3:$L$11,3,FALSE)))</f>
        <v/>
      </c>
      <c r="P4138" s="1" t="str">
        <f>IF(ISBLANK($C4138),"",IF(ISNA(VLOOKUP($L4138,'result messages'!$H$3:$L$11,4,FALSE)),VLOOKUP($M4138,'result messages'!$H$3:$L$11,4,FALSE),VLOOKUP($L4138,'result messages'!$H$3:$L$11,4,FALSE)))</f>
        <v/>
      </c>
      <c r="Q4138" s="1" t="str">
        <f>IF(ISBLANK($C4138),"",IF(ISNA(VLOOKUP($L4138,'result messages'!$H$3:$L$11,5,FALSE)),VLOOKUP($M4138,'result messages'!$H$3:$L$11,5,FALSE),VLOOKUP($L4138,'result messages'!$H$3:$L$11,5,FALSE)))</f>
        <v/>
      </c>
    </row>
    <row r="4139" spans="1:17">
      <c r="A4139" s="1">
        <v>4136</v>
      </c>
      <c r="B4139" s="1"/>
      <c r="C4139" s="1"/>
      <c r="D4139" s="1"/>
      <c r="E4139" s="6"/>
      <c r="F4139" s="1"/>
      <c r="G4139" s="1" t="str">
        <f>IF(ISNA(VLOOKUP($C4139,'DTEN TCAP Linkage deviceId'!$A$1:$A$20000,1,FALSE)),"No","Yes")</f>
        <v>No</v>
      </c>
      <c r="H4139" s="1" t="str">
        <f>IF(ISNA(VLOOKUP($C4139,'Provisioning Requester'!$F$3:$H$20000,2,FALSE)),"No","Yes")</f>
        <v>No</v>
      </c>
      <c r="I4139" s="1" t="str">
        <f>IF($H4139="Yes",VLOOKUP($C4139,'Provisioning Requester'!$F$3:$H$20000,3,FALSE),"-")</f>
        <v>-</v>
      </c>
      <c r="J4139" s="1" t="str">
        <f>IF(OR(D4139="SVCP", E4139="TRUE"), "No", IF(ISNA(VLOOKUP($C4139,'ProvResponder deviceId'!$A$1:$A$20000,1,FALSE)),"No","Yes"))</f>
        <v>No</v>
      </c>
      <c r="K4139" s="1" t="str">
        <f>IF($J4139="Yes",VLOOKUP($C4139,'ProvResponder deviceId'!$A$1:$C$20000,3,FALSE),"-")</f>
        <v>-</v>
      </c>
      <c r="L4139" s="1" t="str">
        <f t="shared" si="128"/>
        <v/>
      </c>
      <c r="M4139" s="1" t="str">
        <f t="shared" si="129"/>
        <v/>
      </c>
      <c r="N4139" s="1" t="str">
        <f>IF(ISBLANK($C4139),"",IF(ISNA(VLOOKUP($L4139,'result messages'!$H$3:$L$11,2,FALSE)),VLOOKUP($M4139,'result messages'!$H$3:$L$11,2,FALSE),VLOOKUP($L4139,'result messages'!$H$3:$L$11,2,FALSE)))</f>
        <v/>
      </c>
      <c r="O4139" s="1" t="str">
        <f>IF(ISBLANK($C4139),"",IF(ISNA(VLOOKUP($L4139,'result messages'!$H$3:$L$11,3,FALSE)),VLOOKUP($M4139,'result messages'!$H$3:$L$11,3,FALSE),VLOOKUP($L4139,'result messages'!$H$3:$L$11,3,FALSE)))</f>
        <v/>
      </c>
      <c r="P4139" s="1" t="str">
        <f>IF(ISBLANK($C4139),"",IF(ISNA(VLOOKUP($L4139,'result messages'!$H$3:$L$11,4,FALSE)),VLOOKUP($M4139,'result messages'!$H$3:$L$11,4,FALSE),VLOOKUP($L4139,'result messages'!$H$3:$L$11,4,FALSE)))</f>
        <v/>
      </c>
      <c r="Q4139" s="1" t="str">
        <f>IF(ISBLANK($C4139),"",IF(ISNA(VLOOKUP($L4139,'result messages'!$H$3:$L$11,5,FALSE)),VLOOKUP($M4139,'result messages'!$H$3:$L$11,5,FALSE),VLOOKUP($L4139,'result messages'!$H$3:$L$11,5,FALSE)))</f>
        <v/>
      </c>
    </row>
    <row r="4140" spans="1:17">
      <c r="A4140" s="1">
        <v>4137</v>
      </c>
      <c r="B4140" s="1"/>
      <c r="C4140" s="1"/>
      <c r="D4140" s="1"/>
      <c r="E4140" s="6"/>
      <c r="F4140" s="1"/>
      <c r="G4140" s="1" t="str">
        <f>IF(ISNA(VLOOKUP($C4140,'DTEN TCAP Linkage deviceId'!$A$1:$A$20000,1,FALSE)),"No","Yes")</f>
        <v>No</v>
      </c>
      <c r="H4140" s="1" t="str">
        <f>IF(ISNA(VLOOKUP($C4140,'Provisioning Requester'!$F$3:$H$20000,2,FALSE)),"No","Yes")</f>
        <v>No</v>
      </c>
      <c r="I4140" s="1" t="str">
        <f>IF($H4140="Yes",VLOOKUP($C4140,'Provisioning Requester'!$F$3:$H$20000,3,FALSE),"-")</f>
        <v>-</v>
      </c>
      <c r="J4140" s="1" t="str">
        <f>IF(OR(D4140="SVCP", E4140="TRUE"), "No", IF(ISNA(VLOOKUP($C4140,'ProvResponder deviceId'!$A$1:$A$20000,1,FALSE)),"No","Yes"))</f>
        <v>No</v>
      </c>
      <c r="K4140" s="1" t="str">
        <f>IF($J4140="Yes",VLOOKUP($C4140,'ProvResponder deviceId'!$A$1:$C$20000,3,FALSE),"-")</f>
        <v>-</v>
      </c>
      <c r="L4140" s="1" t="str">
        <f t="shared" si="128"/>
        <v/>
      </c>
      <c r="M4140" s="1" t="str">
        <f t="shared" si="129"/>
        <v/>
      </c>
      <c r="N4140" s="1" t="str">
        <f>IF(ISBLANK($C4140),"",IF(ISNA(VLOOKUP($L4140,'result messages'!$H$3:$L$11,2,FALSE)),VLOOKUP($M4140,'result messages'!$H$3:$L$11,2,FALSE),VLOOKUP($L4140,'result messages'!$H$3:$L$11,2,FALSE)))</f>
        <v/>
      </c>
      <c r="O4140" s="1" t="str">
        <f>IF(ISBLANK($C4140),"",IF(ISNA(VLOOKUP($L4140,'result messages'!$H$3:$L$11,3,FALSE)),VLOOKUP($M4140,'result messages'!$H$3:$L$11,3,FALSE),VLOOKUP($L4140,'result messages'!$H$3:$L$11,3,FALSE)))</f>
        <v/>
      </c>
      <c r="P4140" s="1" t="str">
        <f>IF(ISBLANK($C4140),"",IF(ISNA(VLOOKUP($L4140,'result messages'!$H$3:$L$11,4,FALSE)),VLOOKUP($M4140,'result messages'!$H$3:$L$11,4,FALSE),VLOOKUP($L4140,'result messages'!$H$3:$L$11,4,FALSE)))</f>
        <v/>
      </c>
      <c r="Q4140" s="1" t="str">
        <f>IF(ISBLANK($C4140),"",IF(ISNA(VLOOKUP($L4140,'result messages'!$H$3:$L$11,5,FALSE)),VLOOKUP($M4140,'result messages'!$H$3:$L$11,5,FALSE),VLOOKUP($L4140,'result messages'!$H$3:$L$11,5,FALSE)))</f>
        <v/>
      </c>
    </row>
    <row r="4141" spans="1:17">
      <c r="A4141" s="1">
        <v>4138</v>
      </c>
      <c r="B4141" s="1"/>
      <c r="C4141" s="1"/>
      <c r="D4141" s="1"/>
      <c r="E4141" s="6"/>
      <c r="F4141" s="1"/>
      <c r="G4141" s="1" t="str">
        <f>IF(ISNA(VLOOKUP($C4141,'DTEN TCAP Linkage deviceId'!$A$1:$A$20000,1,FALSE)),"No","Yes")</f>
        <v>No</v>
      </c>
      <c r="H4141" s="1" t="str">
        <f>IF(ISNA(VLOOKUP($C4141,'Provisioning Requester'!$F$3:$H$20000,2,FALSE)),"No","Yes")</f>
        <v>No</v>
      </c>
      <c r="I4141" s="1" t="str">
        <f>IF($H4141="Yes",VLOOKUP($C4141,'Provisioning Requester'!$F$3:$H$20000,3,FALSE),"-")</f>
        <v>-</v>
      </c>
      <c r="J4141" s="1" t="str">
        <f>IF(OR(D4141="SVCP", E4141="TRUE"), "No", IF(ISNA(VLOOKUP($C4141,'ProvResponder deviceId'!$A$1:$A$20000,1,FALSE)),"No","Yes"))</f>
        <v>No</v>
      </c>
      <c r="K4141" s="1" t="str">
        <f>IF($J4141="Yes",VLOOKUP($C4141,'ProvResponder deviceId'!$A$1:$C$20000,3,FALSE),"-")</f>
        <v>-</v>
      </c>
      <c r="L4141" s="1" t="str">
        <f t="shared" si="128"/>
        <v/>
      </c>
      <c r="M4141" s="1" t="str">
        <f t="shared" si="129"/>
        <v/>
      </c>
      <c r="N4141" s="1" t="str">
        <f>IF(ISBLANK($C4141),"",IF(ISNA(VLOOKUP($L4141,'result messages'!$H$3:$L$11,2,FALSE)),VLOOKUP($M4141,'result messages'!$H$3:$L$11,2,FALSE),VLOOKUP($L4141,'result messages'!$H$3:$L$11,2,FALSE)))</f>
        <v/>
      </c>
      <c r="O4141" s="1" t="str">
        <f>IF(ISBLANK($C4141),"",IF(ISNA(VLOOKUP($L4141,'result messages'!$H$3:$L$11,3,FALSE)),VLOOKUP($M4141,'result messages'!$H$3:$L$11,3,FALSE),VLOOKUP($L4141,'result messages'!$H$3:$L$11,3,FALSE)))</f>
        <v/>
      </c>
      <c r="P4141" s="1" t="str">
        <f>IF(ISBLANK($C4141),"",IF(ISNA(VLOOKUP($L4141,'result messages'!$H$3:$L$11,4,FALSE)),VLOOKUP($M4141,'result messages'!$H$3:$L$11,4,FALSE),VLOOKUP($L4141,'result messages'!$H$3:$L$11,4,FALSE)))</f>
        <v/>
      </c>
      <c r="Q4141" s="1" t="str">
        <f>IF(ISBLANK($C4141),"",IF(ISNA(VLOOKUP($L4141,'result messages'!$H$3:$L$11,5,FALSE)),VLOOKUP($M4141,'result messages'!$H$3:$L$11,5,FALSE),VLOOKUP($L4141,'result messages'!$H$3:$L$11,5,FALSE)))</f>
        <v/>
      </c>
    </row>
    <row r="4142" spans="1:17">
      <c r="A4142" s="1">
        <v>4139</v>
      </c>
      <c r="B4142" s="1"/>
      <c r="C4142" s="1"/>
      <c r="D4142" s="1"/>
      <c r="E4142" s="6"/>
      <c r="F4142" s="1"/>
      <c r="G4142" s="1" t="str">
        <f>IF(ISNA(VLOOKUP($C4142,'DTEN TCAP Linkage deviceId'!$A$1:$A$20000,1,FALSE)),"No","Yes")</f>
        <v>No</v>
      </c>
      <c r="H4142" s="1" t="str">
        <f>IF(ISNA(VLOOKUP($C4142,'Provisioning Requester'!$F$3:$H$20000,2,FALSE)),"No","Yes")</f>
        <v>No</v>
      </c>
      <c r="I4142" s="1" t="str">
        <f>IF($H4142="Yes",VLOOKUP($C4142,'Provisioning Requester'!$F$3:$H$20000,3,FALSE),"-")</f>
        <v>-</v>
      </c>
      <c r="J4142" s="1" t="str">
        <f>IF(OR(D4142="SVCP", E4142="TRUE"), "No", IF(ISNA(VLOOKUP($C4142,'ProvResponder deviceId'!$A$1:$A$20000,1,FALSE)),"No","Yes"))</f>
        <v>No</v>
      </c>
      <c r="K4142" s="1" t="str">
        <f>IF($J4142="Yes",VLOOKUP($C4142,'ProvResponder deviceId'!$A$1:$C$20000,3,FALSE),"-")</f>
        <v>-</v>
      </c>
      <c r="L4142" s="1" t="str">
        <f t="shared" si="128"/>
        <v/>
      </c>
      <c r="M4142" s="1" t="str">
        <f t="shared" si="129"/>
        <v/>
      </c>
      <c r="N4142" s="1" t="str">
        <f>IF(ISBLANK($C4142),"",IF(ISNA(VLOOKUP($L4142,'result messages'!$H$3:$L$11,2,FALSE)),VLOOKUP($M4142,'result messages'!$H$3:$L$11,2,FALSE),VLOOKUP($L4142,'result messages'!$H$3:$L$11,2,FALSE)))</f>
        <v/>
      </c>
      <c r="O4142" s="1" t="str">
        <f>IF(ISBLANK($C4142),"",IF(ISNA(VLOOKUP($L4142,'result messages'!$H$3:$L$11,3,FALSE)),VLOOKUP($M4142,'result messages'!$H$3:$L$11,3,FALSE),VLOOKUP($L4142,'result messages'!$H$3:$L$11,3,FALSE)))</f>
        <v/>
      </c>
      <c r="P4142" s="1" t="str">
        <f>IF(ISBLANK($C4142),"",IF(ISNA(VLOOKUP($L4142,'result messages'!$H$3:$L$11,4,FALSE)),VLOOKUP($M4142,'result messages'!$H$3:$L$11,4,FALSE),VLOOKUP($L4142,'result messages'!$H$3:$L$11,4,FALSE)))</f>
        <v/>
      </c>
      <c r="Q4142" s="1" t="str">
        <f>IF(ISBLANK($C4142),"",IF(ISNA(VLOOKUP($L4142,'result messages'!$H$3:$L$11,5,FALSE)),VLOOKUP($M4142,'result messages'!$H$3:$L$11,5,FALSE),VLOOKUP($L4142,'result messages'!$H$3:$L$11,5,FALSE)))</f>
        <v/>
      </c>
    </row>
    <row r="4143" spans="1:17">
      <c r="A4143" s="1">
        <v>4140</v>
      </c>
      <c r="B4143" s="1"/>
      <c r="C4143" s="1"/>
      <c r="D4143" s="1"/>
      <c r="E4143" s="6"/>
      <c r="F4143" s="1"/>
      <c r="G4143" s="1" t="str">
        <f>IF(ISNA(VLOOKUP($C4143,'DTEN TCAP Linkage deviceId'!$A$1:$A$20000,1,FALSE)),"No","Yes")</f>
        <v>No</v>
      </c>
      <c r="H4143" s="1" t="str">
        <f>IF(ISNA(VLOOKUP($C4143,'Provisioning Requester'!$F$3:$H$20000,2,FALSE)),"No","Yes")</f>
        <v>No</v>
      </c>
      <c r="I4143" s="1" t="str">
        <f>IF($H4143="Yes",VLOOKUP($C4143,'Provisioning Requester'!$F$3:$H$20000,3,FALSE),"-")</f>
        <v>-</v>
      </c>
      <c r="J4143" s="1" t="str">
        <f>IF(OR(D4143="SVCP", E4143="TRUE"), "No", IF(ISNA(VLOOKUP($C4143,'ProvResponder deviceId'!$A$1:$A$20000,1,FALSE)),"No","Yes"))</f>
        <v>No</v>
      </c>
      <c r="K4143" s="1" t="str">
        <f>IF($J4143="Yes",VLOOKUP($C4143,'ProvResponder deviceId'!$A$1:$C$20000,3,FALSE),"-")</f>
        <v>-</v>
      </c>
      <c r="L4143" s="1" t="str">
        <f t="shared" si="128"/>
        <v/>
      </c>
      <c r="M4143" s="1" t="str">
        <f t="shared" si="129"/>
        <v/>
      </c>
      <c r="N4143" s="1" t="str">
        <f>IF(ISBLANK($C4143),"",IF(ISNA(VLOOKUP($L4143,'result messages'!$H$3:$L$11,2,FALSE)),VLOOKUP($M4143,'result messages'!$H$3:$L$11,2,FALSE),VLOOKUP($L4143,'result messages'!$H$3:$L$11,2,FALSE)))</f>
        <v/>
      </c>
      <c r="O4143" s="1" t="str">
        <f>IF(ISBLANK($C4143),"",IF(ISNA(VLOOKUP($L4143,'result messages'!$H$3:$L$11,3,FALSE)),VLOOKUP($M4143,'result messages'!$H$3:$L$11,3,FALSE),VLOOKUP($L4143,'result messages'!$H$3:$L$11,3,FALSE)))</f>
        <v/>
      </c>
      <c r="P4143" s="1" t="str">
        <f>IF(ISBLANK($C4143),"",IF(ISNA(VLOOKUP($L4143,'result messages'!$H$3:$L$11,4,FALSE)),VLOOKUP($M4143,'result messages'!$H$3:$L$11,4,FALSE),VLOOKUP($L4143,'result messages'!$H$3:$L$11,4,FALSE)))</f>
        <v/>
      </c>
      <c r="Q4143" s="1" t="str">
        <f>IF(ISBLANK($C4143),"",IF(ISNA(VLOOKUP($L4143,'result messages'!$H$3:$L$11,5,FALSE)),VLOOKUP($M4143,'result messages'!$H$3:$L$11,5,FALSE),VLOOKUP($L4143,'result messages'!$H$3:$L$11,5,FALSE)))</f>
        <v/>
      </c>
    </row>
    <row r="4144" spans="1:17">
      <c r="A4144" s="1">
        <v>4141</v>
      </c>
      <c r="B4144" s="1"/>
      <c r="C4144" s="1"/>
      <c r="D4144" s="1"/>
      <c r="E4144" s="6"/>
      <c r="F4144" s="1"/>
      <c r="G4144" s="1" t="str">
        <f>IF(ISNA(VLOOKUP($C4144,'DTEN TCAP Linkage deviceId'!$A$1:$A$20000,1,FALSE)),"No","Yes")</f>
        <v>No</v>
      </c>
      <c r="H4144" s="1" t="str">
        <f>IF(ISNA(VLOOKUP($C4144,'Provisioning Requester'!$F$3:$H$20000,2,FALSE)),"No","Yes")</f>
        <v>No</v>
      </c>
      <c r="I4144" s="1" t="str">
        <f>IF($H4144="Yes",VLOOKUP($C4144,'Provisioning Requester'!$F$3:$H$20000,3,FALSE),"-")</f>
        <v>-</v>
      </c>
      <c r="J4144" s="1" t="str">
        <f>IF(OR(D4144="SVCP", E4144="TRUE"), "No", IF(ISNA(VLOOKUP($C4144,'ProvResponder deviceId'!$A$1:$A$20000,1,FALSE)),"No","Yes"))</f>
        <v>No</v>
      </c>
      <c r="K4144" s="1" t="str">
        <f>IF($J4144="Yes",VLOOKUP($C4144,'ProvResponder deviceId'!$A$1:$C$20000,3,FALSE),"-")</f>
        <v>-</v>
      </c>
      <c r="L4144" s="1" t="str">
        <f t="shared" si="128"/>
        <v/>
      </c>
      <c r="M4144" s="1" t="str">
        <f t="shared" si="129"/>
        <v/>
      </c>
      <c r="N4144" s="1" t="str">
        <f>IF(ISBLANK($C4144),"",IF(ISNA(VLOOKUP($L4144,'result messages'!$H$3:$L$11,2,FALSE)),VLOOKUP($M4144,'result messages'!$H$3:$L$11,2,FALSE),VLOOKUP($L4144,'result messages'!$H$3:$L$11,2,FALSE)))</f>
        <v/>
      </c>
      <c r="O4144" s="1" t="str">
        <f>IF(ISBLANK($C4144),"",IF(ISNA(VLOOKUP($L4144,'result messages'!$H$3:$L$11,3,FALSE)),VLOOKUP($M4144,'result messages'!$H$3:$L$11,3,FALSE),VLOOKUP($L4144,'result messages'!$H$3:$L$11,3,FALSE)))</f>
        <v/>
      </c>
      <c r="P4144" s="1" t="str">
        <f>IF(ISBLANK($C4144),"",IF(ISNA(VLOOKUP($L4144,'result messages'!$H$3:$L$11,4,FALSE)),VLOOKUP($M4144,'result messages'!$H$3:$L$11,4,FALSE),VLOOKUP($L4144,'result messages'!$H$3:$L$11,4,FALSE)))</f>
        <v/>
      </c>
      <c r="Q4144" s="1" t="str">
        <f>IF(ISBLANK($C4144),"",IF(ISNA(VLOOKUP($L4144,'result messages'!$H$3:$L$11,5,FALSE)),VLOOKUP($M4144,'result messages'!$H$3:$L$11,5,FALSE),VLOOKUP($L4144,'result messages'!$H$3:$L$11,5,FALSE)))</f>
        <v/>
      </c>
    </row>
    <row r="4145" spans="1:17">
      <c r="A4145" s="1">
        <v>4142</v>
      </c>
      <c r="B4145" s="1"/>
      <c r="C4145" s="1"/>
      <c r="D4145" s="1"/>
      <c r="E4145" s="6"/>
      <c r="F4145" s="1"/>
      <c r="G4145" s="1" t="str">
        <f>IF(ISNA(VLOOKUP($C4145,'DTEN TCAP Linkage deviceId'!$A$1:$A$20000,1,FALSE)),"No","Yes")</f>
        <v>No</v>
      </c>
      <c r="H4145" s="1" t="str">
        <f>IF(ISNA(VLOOKUP($C4145,'Provisioning Requester'!$F$3:$H$20000,2,FALSE)),"No","Yes")</f>
        <v>No</v>
      </c>
      <c r="I4145" s="1" t="str">
        <f>IF($H4145="Yes",VLOOKUP($C4145,'Provisioning Requester'!$F$3:$H$20000,3,FALSE),"-")</f>
        <v>-</v>
      </c>
      <c r="J4145" s="1" t="str">
        <f>IF(OR(D4145="SVCP", E4145="TRUE"), "No", IF(ISNA(VLOOKUP($C4145,'ProvResponder deviceId'!$A$1:$A$20000,1,FALSE)),"No","Yes"))</f>
        <v>No</v>
      </c>
      <c r="K4145" s="1" t="str">
        <f>IF($J4145="Yes",VLOOKUP($C4145,'ProvResponder deviceId'!$A$1:$C$20000,3,FALSE),"-")</f>
        <v>-</v>
      </c>
      <c r="L4145" s="1" t="str">
        <f t="shared" si="128"/>
        <v/>
      </c>
      <c r="M4145" s="1" t="str">
        <f t="shared" si="129"/>
        <v/>
      </c>
      <c r="N4145" s="1" t="str">
        <f>IF(ISBLANK($C4145),"",IF(ISNA(VLOOKUP($L4145,'result messages'!$H$3:$L$11,2,FALSE)),VLOOKUP($M4145,'result messages'!$H$3:$L$11,2,FALSE),VLOOKUP($L4145,'result messages'!$H$3:$L$11,2,FALSE)))</f>
        <v/>
      </c>
      <c r="O4145" s="1" t="str">
        <f>IF(ISBLANK($C4145),"",IF(ISNA(VLOOKUP($L4145,'result messages'!$H$3:$L$11,3,FALSE)),VLOOKUP($M4145,'result messages'!$H$3:$L$11,3,FALSE),VLOOKUP($L4145,'result messages'!$H$3:$L$11,3,FALSE)))</f>
        <v/>
      </c>
      <c r="P4145" s="1" t="str">
        <f>IF(ISBLANK($C4145),"",IF(ISNA(VLOOKUP($L4145,'result messages'!$H$3:$L$11,4,FALSE)),VLOOKUP($M4145,'result messages'!$H$3:$L$11,4,FALSE),VLOOKUP($L4145,'result messages'!$H$3:$L$11,4,FALSE)))</f>
        <v/>
      </c>
      <c r="Q4145" s="1" t="str">
        <f>IF(ISBLANK($C4145),"",IF(ISNA(VLOOKUP($L4145,'result messages'!$H$3:$L$11,5,FALSE)),VLOOKUP($M4145,'result messages'!$H$3:$L$11,5,FALSE),VLOOKUP($L4145,'result messages'!$H$3:$L$11,5,FALSE)))</f>
        <v/>
      </c>
    </row>
    <row r="4146" spans="1:17">
      <c r="A4146" s="1">
        <v>4143</v>
      </c>
      <c r="B4146" s="1"/>
      <c r="C4146" s="1"/>
      <c r="D4146" s="1"/>
      <c r="E4146" s="6"/>
      <c r="F4146" s="1"/>
      <c r="G4146" s="1" t="str">
        <f>IF(ISNA(VLOOKUP($C4146,'DTEN TCAP Linkage deviceId'!$A$1:$A$20000,1,FALSE)),"No","Yes")</f>
        <v>No</v>
      </c>
      <c r="H4146" s="1" t="str">
        <f>IF(ISNA(VLOOKUP($C4146,'Provisioning Requester'!$F$3:$H$20000,2,FALSE)),"No","Yes")</f>
        <v>No</v>
      </c>
      <c r="I4146" s="1" t="str">
        <f>IF($H4146="Yes",VLOOKUP($C4146,'Provisioning Requester'!$F$3:$H$20000,3,FALSE),"-")</f>
        <v>-</v>
      </c>
      <c r="J4146" s="1" t="str">
        <f>IF(OR(D4146="SVCP", E4146="TRUE"), "No", IF(ISNA(VLOOKUP($C4146,'ProvResponder deviceId'!$A$1:$A$20000,1,FALSE)),"No","Yes"))</f>
        <v>No</v>
      </c>
      <c r="K4146" s="1" t="str">
        <f>IF($J4146="Yes",VLOOKUP($C4146,'ProvResponder deviceId'!$A$1:$C$20000,3,FALSE),"-")</f>
        <v>-</v>
      </c>
      <c r="L4146" s="1" t="str">
        <f t="shared" si="128"/>
        <v/>
      </c>
      <c r="M4146" s="1" t="str">
        <f t="shared" si="129"/>
        <v/>
      </c>
      <c r="N4146" s="1" t="str">
        <f>IF(ISBLANK($C4146),"",IF(ISNA(VLOOKUP($L4146,'result messages'!$H$3:$L$11,2,FALSE)),VLOOKUP($M4146,'result messages'!$H$3:$L$11,2,FALSE),VLOOKUP($L4146,'result messages'!$H$3:$L$11,2,FALSE)))</f>
        <v/>
      </c>
      <c r="O4146" s="1" t="str">
        <f>IF(ISBLANK($C4146),"",IF(ISNA(VLOOKUP($L4146,'result messages'!$H$3:$L$11,3,FALSE)),VLOOKUP($M4146,'result messages'!$H$3:$L$11,3,FALSE),VLOOKUP($L4146,'result messages'!$H$3:$L$11,3,FALSE)))</f>
        <v/>
      </c>
      <c r="P4146" s="1" t="str">
        <f>IF(ISBLANK($C4146),"",IF(ISNA(VLOOKUP($L4146,'result messages'!$H$3:$L$11,4,FALSE)),VLOOKUP($M4146,'result messages'!$H$3:$L$11,4,FALSE),VLOOKUP($L4146,'result messages'!$H$3:$L$11,4,FALSE)))</f>
        <v/>
      </c>
      <c r="Q4146" s="1" t="str">
        <f>IF(ISBLANK($C4146),"",IF(ISNA(VLOOKUP($L4146,'result messages'!$H$3:$L$11,5,FALSE)),VLOOKUP($M4146,'result messages'!$H$3:$L$11,5,FALSE),VLOOKUP($L4146,'result messages'!$H$3:$L$11,5,FALSE)))</f>
        <v/>
      </c>
    </row>
    <row r="4147" spans="1:17">
      <c r="A4147" s="1">
        <v>4144</v>
      </c>
      <c r="B4147" s="1"/>
      <c r="C4147" s="1"/>
      <c r="D4147" s="1"/>
      <c r="E4147" s="6"/>
      <c r="F4147" s="1"/>
      <c r="G4147" s="1" t="str">
        <f>IF(ISNA(VLOOKUP($C4147,'DTEN TCAP Linkage deviceId'!$A$1:$A$20000,1,FALSE)),"No","Yes")</f>
        <v>No</v>
      </c>
      <c r="H4147" s="1" t="str">
        <f>IF(ISNA(VLOOKUP($C4147,'Provisioning Requester'!$F$3:$H$20000,2,FALSE)),"No","Yes")</f>
        <v>No</v>
      </c>
      <c r="I4147" s="1" t="str">
        <f>IF($H4147="Yes",VLOOKUP($C4147,'Provisioning Requester'!$F$3:$H$20000,3,FALSE),"-")</f>
        <v>-</v>
      </c>
      <c r="J4147" s="1" t="str">
        <f>IF(OR(D4147="SVCP", E4147="TRUE"), "No", IF(ISNA(VLOOKUP($C4147,'ProvResponder deviceId'!$A$1:$A$20000,1,FALSE)),"No","Yes"))</f>
        <v>No</v>
      </c>
      <c r="K4147" s="1" t="str">
        <f>IF($J4147="Yes",VLOOKUP($C4147,'ProvResponder deviceId'!$A$1:$C$20000,3,FALSE),"-")</f>
        <v>-</v>
      </c>
      <c r="L4147" s="1" t="str">
        <f t="shared" si="128"/>
        <v/>
      </c>
      <c r="M4147" s="1" t="str">
        <f t="shared" si="129"/>
        <v/>
      </c>
      <c r="N4147" s="1" t="str">
        <f>IF(ISBLANK($C4147),"",IF(ISNA(VLOOKUP($L4147,'result messages'!$H$3:$L$11,2,FALSE)),VLOOKUP($M4147,'result messages'!$H$3:$L$11,2,FALSE),VLOOKUP($L4147,'result messages'!$H$3:$L$11,2,FALSE)))</f>
        <v/>
      </c>
      <c r="O4147" s="1" t="str">
        <f>IF(ISBLANK($C4147),"",IF(ISNA(VLOOKUP($L4147,'result messages'!$H$3:$L$11,3,FALSE)),VLOOKUP($M4147,'result messages'!$H$3:$L$11,3,FALSE),VLOOKUP($L4147,'result messages'!$H$3:$L$11,3,FALSE)))</f>
        <v/>
      </c>
      <c r="P4147" s="1" t="str">
        <f>IF(ISBLANK($C4147),"",IF(ISNA(VLOOKUP($L4147,'result messages'!$H$3:$L$11,4,FALSE)),VLOOKUP($M4147,'result messages'!$H$3:$L$11,4,FALSE),VLOOKUP($L4147,'result messages'!$H$3:$L$11,4,FALSE)))</f>
        <v/>
      </c>
      <c r="Q4147" s="1" t="str">
        <f>IF(ISBLANK($C4147),"",IF(ISNA(VLOOKUP($L4147,'result messages'!$H$3:$L$11,5,FALSE)),VLOOKUP($M4147,'result messages'!$H$3:$L$11,5,FALSE),VLOOKUP($L4147,'result messages'!$H$3:$L$11,5,FALSE)))</f>
        <v/>
      </c>
    </row>
    <row r="4148" spans="1:17">
      <c r="A4148" s="1">
        <v>4145</v>
      </c>
      <c r="B4148" s="1"/>
      <c r="C4148" s="1"/>
      <c r="D4148" s="1"/>
      <c r="E4148" s="6"/>
      <c r="F4148" s="1"/>
      <c r="G4148" s="1" t="str">
        <f>IF(ISNA(VLOOKUP($C4148,'DTEN TCAP Linkage deviceId'!$A$1:$A$20000,1,FALSE)),"No","Yes")</f>
        <v>No</v>
      </c>
      <c r="H4148" s="1" t="str">
        <f>IF(ISNA(VLOOKUP($C4148,'Provisioning Requester'!$F$3:$H$20000,2,FALSE)),"No","Yes")</f>
        <v>No</v>
      </c>
      <c r="I4148" s="1" t="str">
        <f>IF($H4148="Yes",VLOOKUP($C4148,'Provisioning Requester'!$F$3:$H$20000,3,FALSE),"-")</f>
        <v>-</v>
      </c>
      <c r="J4148" s="1" t="str">
        <f>IF(OR(D4148="SVCP", E4148="TRUE"), "No", IF(ISNA(VLOOKUP($C4148,'ProvResponder deviceId'!$A$1:$A$20000,1,FALSE)),"No","Yes"))</f>
        <v>No</v>
      </c>
      <c r="K4148" s="1" t="str">
        <f>IF($J4148="Yes",VLOOKUP($C4148,'ProvResponder deviceId'!$A$1:$C$20000,3,FALSE),"-")</f>
        <v>-</v>
      </c>
      <c r="L4148" s="1" t="str">
        <f t="shared" si="128"/>
        <v/>
      </c>
      <c r="M4148" s="1" t="str">
        <f t="shared" si="129"/>
        <v/>
      </c>
      <c r="N4148" s="1" t="str">
        <f>IF(ISBLANK($C4148),"",IF(ISNA(VLOOKUP($L4148,'result messages'!$H$3:$L$11,2,FALSE)),VLOOKUP($M4148,'result messages'!$H$3:$L$11,2,FALSE),VLOOKUP($L4148,'result messages'!$H$3:$L$11,2,FALSE)))</f>
        <v/>
      </c>
      <c r="O4148" s="1" t="str">
        <f>IF(ISBLANK($C4148),"",IF(ISNA(VLOOKUP($L4148,'result messages'!$H$3:$L$11,3,FALSE)),VLOOKUP($M4148,'result messages'!$H$3:$L$11,3,FALSE),VLOOKUP($L4148,'result messages'!$H$3:$L$11,3,FALSE)))</f>
        <v/>
      </c>
      <c r="P4148" s="1" t="str">
        <f>IF(ISBLANK($C4148),"",IF(ISNA(VLOOKUP($L4148,'result messages'!$H$3:$L$11,4,FALSE)),VLOOKUP($M4148,'result messages'!$H$3:$L$11,4,FALSE),VLOOKUP($L4148,'result messages'!$H$3:$L$11,4,FALSE)))</f>
        <v/>
      </c>
      <c r="Q4148" s="1" t="str">
        <f>IF(ISBLANK($C4148),"",IF(ISNA(VLOOKUP($L4148,'result messages'!$H$3:$L$11,5,FALSE)),VLOOKUP($M4148,'result messages'!$H$3:$L$11,5,FALSE),VLOOKUP($L4148,'result messages'!$H$3:$L$11,5,FALSE)))</f>
        <v/>
      </c>
    </row>
    <row r="4149" spans="1:17">
      <c r="A4149" s="1">
        <v>4146</v>
      </c>
      <c r="B4149" s="1"/>
      <c r="C4149" s="1"/>
      <c r="D4149" s="1"/>
      <c r="E4149" s="6"/>
      <c r="F4149" s="1"/>
      <c r="G4149" s="1" t="str">
        <f>IF(ISNA(VLOOKUP($C4149,'DTEN TCAP Linkage deviceId'!$A$1:$A$20000,1,FALSE)),"No","Yes")</f>
        <v>No</v>
      </c>
      <c r="H4149" s="1" t="str">
        <f>IF(ISNA(VLOOKUP($C4149,'Provisioning Requester'!$F$3:$H$20000,2,FALSE)),"No","Yes")</f>
        <v>No</v>
      </c>
      <c r="I4149" s="1" t="str">
        <f>IF($H4149="Yes",VLOOKUP($C4149,'Provisioning Requester'!$F$3:$H$20000,3,FALSE),"-")</f>
        <v>-</v>
      </c>
      <c r="J4149" s="1" t="str">
        <f>IF(OR(D4149="SVCP", E4149="TRUE"), "No", IF(ISNA(VLOOKUP($C4149,'ProvResponder deviceId'!$A$1:$A$20000,1,FALSE)),"No","Yes"))</f>
        <v>No</v>
      </c>
      <c r="K4149" s="1" t="str">
        <f>IF($J4149="Yes",VLOOKUP($C4149,'ProvResponder deviceId'!$A$1:$C$20000,3,FALSE),"-")</f>
        <v>-</v>
      </c>
      <c r="L4149" s="1" t="str">
        <f t="shared" si="128"/>
        <v/>
      </c>
      <c r="M4149" s="1" t="str">
        <f t="shared" si="129"/>
        <v/>
      </c>
      <c r="N4149" s="1" t="str">
        <f>IF(ISBLANK($C4149),"",IF(ISNA(VLOOKUP($L4149,'result messages'!$H$3:$L$11,2,FALSE)),VLOOKUP($M4149,'result messages'!$H$3:$L$11,2,FALSE),VLOOKUP($L4149,'result messages'!$H$3:$L$11,2,FALSE)))</f>
        <v/>
      </c>
      <c r="O4149" s="1" t="str">
        <f>IF(ISBLANK($C4149),"",IF(ISNA(VLOOKUP($L4149,'result messages'!$H$3:$L$11,3,FALSE)),VLOOKUP($M4149,'result messages'!$H$3:$L$11,3,FALSE),VLOOKUP($L4149,'result messages'!$H$3:$L$11,3,FALSE)))</f>
        <v/>
      </c>
      <c r="P4149" s="1" t="str">
        <f>IF(ISBLANK($C4149),"",IF(ISNA(VLOOKUP($L4149,'result messages'!$H$3:$L$11,4,FALSE)),VLOOKUP($M4149,'result messages'!$H$3:$L$11,4,FALSE),VLOOKUP($L4149,'result messages'!$H$3:$L$11,4,FALSE)))</f>
        <v/>
      </c>
      <c r="Q4149" s="1" t="str">
        <f>IF(ISBLANK($C4149),"",IF(ISNA(VLOOKUP($L4149,'result messages'!$H$3:$L$11,5,FALSE)),VLOOKUP($M4149,'result messages'!$H$3:$L$11,5,FALSE),VLOOKUP($L4149,'result messages'!$H$3:$L$11,5,FALSE)))</f>
        <v/>
      </c>
    </row>
    <row r="4150" spans="1:17">
      <c r="A4150" s="1">
        <v>4147</v>
      </c>
      <c r="B4150" s="1"/>
      <c r="C4150" s="1"/>
      <c r="D4150" s="1"/>
      <c r="E4150" s="6"/>
      <c r="F4150" s="1"/>
      <c r="G4150" s="1" t="str">
        <f>IF(ISNA(VLOOKUP($C4150,'DTEN TCAP Linkage deviceId'!$A$1:$A$20000,1,FALSE)),"No","Yes")</f>
        <v>No</v>
      </c>
      <c r="H4150" s="1" t="str">
        <f>IF(ISNA(VLOOKUP($C4150,'Provisioning Requester'!$F$3:$H$20000,2,FALSE)),"No","Yes")</f>
        <v>No</v>
      </c>
      <c r="I4150" s="1" t="str">
        <f>IF($H4150="Yes",VLOOKUP($C4150,'Provisioning Requester'!$F$3:$H$20000,3,FALSE),"-")</f>
        <v>-</v>
      </c>
      <c r="J4150" s="1" t="str">
        <f>IF(OR(D4150="SVCP", E4150="TRUE"), "No", IF(ISNA(VLOOKUP($C4150,'ProvResponder deviceId'!$A$1:$A$20000,1,FALSE)),"No","Yes"))</f>
        <v>No</v>
      </c>
      <c r="K4150" s="1" t="str">
        <f>IF($J4150="Yes",VLOOKUP($C4150,'ProvResponder deviceId'!$A$1:$C$20000,3,FALSE),"-")</f>
        <v>-</v>
      </c>
      <c r="L4150" s="1" t="str">
        <f t="shared" si="128"/>
        <v/>
      </c>
      <c r="M4150" s="1" t="str">
        <f t="shared" si="129"/>
        <v/>
      </c>
      <c r="N4150" s="1" t="str">
        <f>IF(ISBLANK($C4150),"",IF(ISNA(VLOOKUP($L4150,'result messages'!$H$3:$L$11,2,FALSE)),VLOOKUP($M4150,'result messages'!$H$3:$L$11,2,FALSE),VLOOKUP($L4150,'result messages'!$H$3:$L$11,2,FALSE)))</f>
        <v/>
      </c>
      <c r="O4150" s="1" t="str">
        <f>IF(ISBLANK($C4150),"",IF(ISNA(VLOOKUP($L4150,'result messages'!$H$3:$L$11,3,FALSE)),VLOOKUP($M4150,'result messages'!$H$3:$L$11,3,FALSE),VLOOKUP($L4150,'result messages'!$H$3:$L$11,3,FALSE)))</f>
        <v/>
      </c>
      <c r="P4150" s="1" t="str">
        <f>IF(ISBLANK($C4150),"",IF(ISNA(VLOOKUP($L4150,'result messages'!$H$3:$L$11,4,FALSE)),VLOOKUP($M4150,'result messages'!$H$3:$L$11,4,FALSE),VLOOKUP($L4150,'result messages'!$H$3:$L$11,4,FALSE)))</f>
        <v/>
      </c>
      <c r="Q4150" s="1" t="str">
        <f>IF(ISBLANK($C4150),"",IF(ISNA(VLOOKUP($L4150,'result messages'!$H$3:$L$11,5,FALSE)),VLOOKUP($M4150,'result messages'!$H$3:$L$11,5,FALSE),VLOOKUP($L4150,'result messages'!$H$3:$L$11,5,FALSE)))</f>
        <v/>
      </c>
    </row>
    <row r="4151" spans="1:17">
      <c r="A4151" s="1">
        <v>4148</v>
      </c>
      <c r="B4151" s="1"/>
      <c r="C4151" s="1"/>
      <c r="D4151" s="1"/>
      <c r="E4151" s="6"/>
      <c r="F4151" s="1"/>
      <c r="G4151" s="1" t="str">
        <f>IF(ISNA(VLOOKUP($C4151,'DTEN TCAP Linkage deviceId'!$A$1:$A$20000,1,FALSE)),"No","Yes")</f>
        <v>No</v>
      </c>
      <c r="H4151" s="1" t="str">
        <f>IF(ISNA(VLOOKUP($C4151,'Provisioning Requester'!$F$3:$H$20000,2,FALSE)),"No","Yes")</f>
        <v>No</v>
      </c>
      <c r="I4151" s="1" t="str">
        <f>IF($H4151="Yes",VLOOKUP($C4151,'Provisioning Requester'!$F$3:$H$20000,3,FALSE),"-")</f>
        <v>-</v>
      </c>
      <c r="J4151" s="1" t="str">
        <f>IF(OR(D4151="SVCP", E4151="TRUE"), "No", IF(ISNA(VLOOKUP($C4151,'ProvResponder deviceId'!$A$1:$A$20000,1,FALSE)),"No","Yes"))</f>
        <v>No</v>
      </c>
      <c r="K4151" s="1" t="str">
        <f>IF($J4151="Yes",VLOOKUP($C4151,'ProvResponder deviceId'!$A$1:$C$20000,3,FALSE),"-")</f>
        <v>-</v>
      </c>
      <c r="L4151" s="1" t="str">
        <f t="shared" si="128"/>
        <v/>
      </c>
      <c r="M4151" s="1" t="str">
        <f t="shared" si="129"/>
        <v/>
      </c>
      <c r="N4151" s="1" t="str">
        <f>IF(ISBLANK($C4151),"",IF(ISNA(VLOOKUP($L4151,'result messages'!$H$3:$L$11,2,FALSE)),VLOOKUP($M4151,'result messages'!$H$3:$L$11,2,FALSE),VLOOKUP($L4151,'result messages'!$H$3:$L$11,2,FALSE)))</f>
        <v/>
      </c>
      <c r="O4151" s="1" t="str">
        <f>IF(ISBLANK($C4151),"",IF(ISNA(VLOOKUP($L4151,'result messages'!$H$3:$L$11,3,FALSE)),VLOOKUP($M4151,'result messages'!$H$3:$L$11,3,FALSE),VLOOKUP($L4151,'result messages'!$H$3:$L$11,3,FALSE)))</f>
        <v/>
      </c>
      <c r="P4151" s="1" t="str">
        <f>IF(ISBLANK($C4151),"",IF(ISNA(VLOOKUP($L4151,'result messages'!$H$3:$L$11,4,FALSE)),VLOOKUP($M4151,'result messages'!$H$3:$L$11,4,FALSE),VLOOKUP($L4151,'result messages'!$H$3:$L$11,4,FALSE)))</f>
        <v/>
      </c>
      <c r="Q4151" s="1" t="str">
        <f>IF(ISBLANK($C4151),"",IF(ISNA(VLOOKUP($L4151,'result messages'!$H$3:$L$11,5,FALSE)),VLOOKUP($M4151,'result messages'!$H$3:$L$11,5,FALSE),VLOOKUP($L4151,'result messages'!$H$3:$L$11,5,FALSE)))</f>
        <v/>
      </c>
    </row>
    <row r="4152" spans="1:17">
      <c r="A4152" s="1">
        <v>4149</v>
      </c>
      <c r="B4152" s="1"/>
      <c r="C4152" s="1"/>
      <c r="D4152" s="1"/>
      <c r="E4152" s="6"/>
      <c r="F4152" s="1"/>
      <c r="G4152" s="1" t="str">
        <f>IF(ISNA(VLOOKUP($C4152,'DTEN TCAP Linkage deviceId'!$A$1:$A$20000,1,FALSE)),"No","Yes")</f>
        <v>No</v>
      </c>
      <c r="H4152" s="1" t="str">
        <f>IF(ISNA(VLOOKUP($C4152,'Provisioning Requester'!$F$3:$H$20000,2,FALSE)),"No","Yes")</f>
        <v>No</v>
      </c>
      <c r="I4152" s="1" t="str">
        <f>IF($H4152="Yes",VLOOKUP($C4152,'Provisioning Requester'!$F$3:$H$20000,3,FALSE),"-")</f>
        <v>-</v>
      </c>
      <c r="J4152" s="1" t="str">
        <f>IF(OR(D4152="SVCP", E4152="TRUE"), "No", IF(ISNA(VLOOKUP($C4152,'ProvResponder deviceId'!$A$1:$A$20000,1,FALSE)),"No","Yes"))</f>
        <v>No</v>
      </c>
      <c r="K4152" s="1" t="str">
        <f>IF($J4152="Yes",VLOOKUP($C4152,'ProvResponder deviceId'!$A$1:$C$20000,3,FALSE),"-")</f>
        <v>-</v>
      </c>
      <c r="L4152" s="1" t="str">
        <f t="shared" si="128"/>
        <v/>
      </c>
      <c r="M4152" s="1" t="str">
        <f t="shared" si="129"/>
        <v/>
      </c>
      <c r="N4152" s="1" t="str">
        <f>IF(ISBLANK($C4152),"",IF(ISNA(VLOOKUP($L4152,'result messages'!$H$3:$L$11,2,FALSE)),VLOOKUP($M4152,'result messages'!$H$3:$L$11,2,FALSE),VLOOKUP($L4152,'result messages'!$H$3:$L$11,2,FALSE)))</f>
        <v/>
      </c>
      <c r="O4152" s="1" t="str">
        <f>IF(ISBLANK($C4152),"",IF(ISNA(VLOOKUP($L4152,'result messages'!$H$3:$L$11,3,FALSE)),VLOOKUP($M4152,'result messages'!$H$3:$L$11,3,FALSE),VLOOKUP($L4152,'result messages'!$H$3:$L$11,3,FALSE)))</f>
        <v/>
      </c>
      <c r="P4152" s="1" t="str">
        <f>IF(ISBLANK($C4152),"",IF(ISNA(VLOOKUP($L4152,'result messages'!$H$3:$L$11,4,FALSE)),VLOOKUP($M4152,'result messages'!$H$3:$L$11,4,FALSE),VLOOKUP($L4152,'result messages'!$H$3:$L$11,4,FALSE)))</f>
        <v/>
      </c>
      <c r="Q4152" s="1" t="str">
        <f>IF(ISBLANK($C4152),"",IF(ISNA(VLOOKUP($L4152,'result messages'!$H$3:$L$11,5,FALSE)),VLOOKUP($M4152,'result messages'!$H$3:$L$11,5,FALSE),VLOOKUP($L4152,'result messages'!$H$3:$L$11,5,FALSE)))</f>
        <v/>
      </c>
    </row>
    <row r="4153" spans="1:17">
      <c r="A4153" s="1">
        <v>4150</v>
      </c>
      <c r="B4153" s="1"/>
      <c r="C4153" s="1"/>
      <c r="D4153" s="1"/>
      <c r="E4153" s="6"/>
      <c r="F4153" s="1"/>
      <c r="G4153" s="1" t="str">
        <f>IF(ISNA(VLOOKUP($C4153,'DTEN TCAP Linkage deviceId'!$A$1:$A$20000,1,FALSE)),"No","Yes")</f>
        <v>No</v>
      </c>
      <c r="H4153" s="1" t="str">
        <f>IF(ISNA(VLOOKUP($C4153,'Provisioning Requester'!$F$3:$H$20000,2,FALSE)),"No","Yes")</f>
        <v>No</v>
      </c>
      <c r="I4153" s="1" t="str">
        <f>IF($H4153="Yes",VLOOKUP($C4153,'Provisioning Requester'!$F$3:$H$20000,3,FALSE),"-")</f>
        <v>-</v>
      </c>
      <c r="J4153" s="1" t="str">
        <f>IF(OR(D4153="SVCP", E4153="TRUE"), "No", IF(ISNA(VLOOKUP($C4153,'ProvResponder deviceId'!$A$1:$A$20000,1,FALSE)),"No","Yes"))</f>
        <v>No</v>
      </c>
      <c r="K4153" s="1" t="str">
        <f>IF($J4153="Yes",VLOOKUP($C4153,'ProvResponder deviceId'!$A$1:$C$20000,3,FALSE),"-")</f>
        <v>-</v>
      </c>
      <c r="L4153" s="1" t="str">
        <f t="shared" si="128"/>
        <v/>
      </c>
      <c r="M4153" s="1" t="str">
        <f t="shared" si="129"/>
        <v/>
      </c>
      <c r="N4153" s="1" t="str">
        <f>IF(ISBLANK($C4153),"",IF(ISNA(VLOOKUP($L4153,'result messages'!$H$3:$L$11,2,FALSE)),VLOOKUP($M4153,'result messages'!$H$3:$L$11,2,FALSE),VLOOKUP($L4153,'result messages'!$H$3:$L$11,2,FALSE)))</f>
        <v/>
      </c>
      <c r="O4153" s="1" t="str">
        <f>IF(ISBLANK($C4153),"",IF(ISNA(VLOOKUP($L4153,'result messages'!$H$3:$L$11,3,FALSE)),VLOOKUP($M4153,'result messages'!$H$3:$L$11,3,FALSE),VLOOKUP($L4153,'result messages'!$H$3:$L$11,3,FALSE)))</f>
        <v/>
      </c>
      <c r="P4153" s="1" t="str">
        <f>IF(ISBLANK($C4153),"",IF(ISNA(VLOOKUP($L4153,'result messages'!$H$3:$L$11,4,FALSE)),VLOOKUP($M4153,'result messages'!$H$3:$L$11,4,FALSE),VLOOKUP($L4153,'result messages'!$H$3:$L$11,4,FALSE)))</f>
        <v/>
      </c>
      <c r="Q4153" s="1" t="str">
        <f>IF(ISBLANK($C4153),"",IF(ISNA(VLOOKUP($L4153,'result messages'!$H$3:$L$11,5,FALSE)),VLOOKUP($M4153,'result messages'!$H$3:$L$11,5,FALSE),VLOOKUP($L4153,'result messages'!$H$3:$L$11,5,FALSE)))</f>
        <v/>
      </c>
    </row>
    <row r="4154" spans="1:17">
      <c r="A4154" s="1">
        <v>4151</v>
      </c>
      <c r="B4154" s="1"/>
      <c r="C4154" s="1"/>
      <c r="D4154" s="1"/>
      <c r="E4154" s="6"/>
      <c r="F4154" s="1"/>
      <c r="G4154" s="1" t="str">
        <f>IF(ISNA(VLOOKUP($C4154,'DTEN TCAP Linkage deviceId'!$A$1:$A$20000,1,FALSE)),"No","Yes")</f>
        <v>No</v>
      </c>
      <c r="H4154" s="1" t="str">
        <f>IF(ISNA(VLOOKUP($C4154,'Provisioning Requester'!$F$3:$H$20000,2,FALSE)),"No","Yes")</f>
        <v>No</v>
      </c>
      <c r="I4154" s="1" t="str">
        <f>IF($H4154="Yes",VLOOKUP($C4154,'Provisioning Requester'!$F$3:$H$20000,3,FALSE),"-")</f>
        <v>-</v>
      </c>
      <c r="J4154" s="1" t="str">
        <f>IF(OR(D4154="SVCP", E4154="TRUE"), "No", IF(ISNA(VLOOKUP($C4154,'ProvResponder deviceId'!$A$1:$A$20000,1,FALSE)),"No","Yes"))</f>
        <v>No</v>
      </c>
      <c r="K4154" s="1" t="str">
        <f>IF($J4154="Yes",VLOOKUP($C4154,'ProvResponder deviceId'!$A$1:$C$20000,3,FALSE),"-")</f>
        <v>-</v>
      </c>
      <c r="L4154" s="1" t="str">
        <f t="shared" si="128"/>
        <v/>
      </c>
      <c r="M4154" s="1" t="str">
        <f t="shared" si="129"/>
        <v/>
      </c>
      <c r="N4154" s="1" t="str">
        <f>IF(ISBLANK($C4154),"",IF(ISNA(VLOOKUP($L4154,'result messages'!$H$3:$L$11,2,FALSE)),VLOOKUP($M4154,'result messages'!$H$3:$L$11,2,FALSE),VLOOKUP($L4154,'result messages'!$H$3:$L$11,2,FALSE)))</f>
        <v/>
      </c>
      <c r="O4154" s="1" t="str">
        <f>IF(ISBLANK($C4154),"",IF(ISNA(VLOOKUP($L4154,'result messages'!$H$3:$L$11,3,FALSE)),VLOOKUP($M4154,'result messages'!$H$3:$L$11,3,FALSE),VLOOKUP($L4154,'result messages'!$H$3:$L$11,3,FALSE)))</f>
        <v/>
      </c>
      <c r="P4154" s="1" t="str">
        <f>IF(ISBLANK($C4154),"",IF(ISNA(VLOOKUP($L4154,'result messages'!$H$3:$L$11,4,FALSE)),VLOOKUP($M4154,'result messages'!$H$3:$L$11,4,FALSE),VLOOKUP($L4154,'result messages'!$H$3:$L$11,4,FALSE)))</f>
        <v/>
      </c>
      <c r="Q4154" s="1" t="str">
        <f>IF(ISBLANK($C4154),"",IF(ISNA(VLOOKUP($L4154,'result messages'!$H$3:$L$11,5,FALSE)),VLOOKUP($M4154,'result messages'!$H$3:$L$11,5,FALSE),VLOOKUP($L4154,'result messages'!$H$3:$L$11,5,FALSE)))</f>
        <v/>
      </c>
    </row>
    <row r="4155" spans="1:17">
      <c r="A4155" s="1">
        <v>4152</v>
      </c>
      <c r="B4155" s="1"/>
      <c r="C4155" s="1"/>
      <c r="D4155" s="1"/>
      <c r="E4155" s="6"/>
      <c r="F4155" s="1"/>
      <c r="G4155" s="1" t="str">
        <f>IF(ISNA(VLOOKUP($C4155,'DTEN TCAP Linkage deviceId'!$A$1:$A$20000,1,FALSE)),"No","Yes")</f>
        <v>No</v>
      </c>
      <c r="H4155" s="1" t="str">
        <f>IF(ISNA(VLOOKUP($C4155,'Provisioning Requester'!$F$3:$H$20000,2,FALSE)),"No","Yes")</f>
        <v>No</v>
      </c>
      <c r="I4155" s="1" t="str">
        <f>IF($H4155="Yes",VLOOKUP($C4155,'Provisioning Requester'!$F$3:$H$20000,3,FALSE),"-")</f>
        <v>-</v>
      </c>
      <c r="J4155" s="1" t="str">
        <f>IF(OR(D4155="SVCP", E4155="TRUE"), "No", IF(ISNA(VLOOKUP($C4155,'ProvResponder deviceId'!$A$1:$A$20000,1,FALSE)),"No","Yes"))</f>
        <v>No</v>
      </c>
      <c r="K4155" s="1" t="str">
        <f>IF($J4155="Yes",VLOOKUP($C4155,'ProvResponder deviceId'!$A$1:$C$20000,3,FALSE),"-")</f>
        <v>-</v>
      </c>
      <c r="L4155" s="1" t="str">
        <f t="shared" si="128"/>
        <v/>
      </c>
      <c r="M4155" s="1" t="str">
        <f t="shared" si="129"/>
        <v/>
      </c>
      <c r="N4155" s="1" t="str">
        <f>IF(ISBLANK($C4155),"",IF(ISNA(VLOOKUP($L4155,'result messages'!$H$3:$L$11,2,FALSE)),VLOOKUP($M4155,'result messages'!$H$3:$L$11,2,FALSE),VLOOKUP($L4155,'result messages'!$H$3:$L$11,2,FALSE)))</f>
        <v/>
      </c>
      <c r="O4155" s="1" t="str">
        <f>IF(ISBLANK($C4155),"",IF(ISNA(VLOOKUP($L4155,'result messages'!$H$3:$L$11,3,FALSE)),VLOOKUP($M4155,'result messages'!$H$3:$L$11,3,FALSE),VLOOKUP($L4155,'result messages'!$H$3:$L$11,3,FALSE)))</f>
        <v/>
      </c>
      <c r="P4155" s="1" t="str">
        <f>IF(ISBLANK($C4155),"",IF(ISNA(VLOOKUP($L4155,'result messages'!$H$3:$L$11,4,FALSE)),VLOOKUP($M4155,'result messages'!$H$3:$L$11,4,FALSE),VLOOKUP($L4155,'result messages'!$H$3:$L$11,4,FALSE)))</f>
        <v/>
      </c>
      <c r="Q4155" s="1" t="str">
        <f>IF(ISBLANK($C4155),"",IF(ISNA(VLOOKUP($L4155,'result messages'!$H$3:$L$11,5,FALSE)),VLOOKUP($M4155,'result messages'!$H$3:$L$11,5,FALSE),VLOOKUP($L4155,'result messages'!$H$3:$L$11,5,FALSE)))</f>
        <v/>
      </c>
    </row>
    <row r="4156" spans="1:17">
      <c r="A4156" s="1">
        <v>4153</v>
      </c>
      <c r="B4156" s="1"/>
      <c r="C4156" s="1"/>
      <c r="D4156" s="1"/>
      <c r="E4156" s="6"/>
      <c r="F4156" s="1"/>
      <c r="G4156" s="1" t="str">
        <f>IF(ISNA(VLOOKUP($C4156,'DTEN TCAP Linkage deviceId'!$A$1:$A$20000,1,FALSE)),"No","Yes")</f>
        <v>No</v>
      </c>
      <c r="H4156" s="1" t="str">
        <f>IF(ISNA(VLOOKUP($C4156,'Provisioning Requester'!$F$3:$H$20000,2,FALSE)),"No","Yes")</f>
        <v>No</v>
      </c>
      <c r="I4156" s="1" t="str">
        <f>IF($H4156="Yes",VLOOKUP($C4156,'Provisioning Requester'!$F$3:$H$20000,3,FALSE),"-")</f>
        <v>-</v>
      </c>
      <c r="J4156" s="1" t="str">
        <f>IF(OR(D4156="SVCP", E4156="TRUE"), "No", IF(ISNA(VLOOKUP($C4156,'ProvResponder deviceId'!$A$1:$A$20000,1,FALSE)),"No","Yes"))</f>
        <v>No</v>
      </c>
      <c r="K4156" s="1" t="str">
        <f>IF($J4156="Yes",VLOOKUP($C4156,'ProvResponder deviceId'!$A$1:$C$20000,3,FALSE),"-")</f>
        <v>-</v>
      </c>
      <c r="L4156" s="1" t="str">
        <f t="shared" si="128"/>
        <v/>
      </c>
      <c r="M4156" s="1" t="str">
        <f t="shared" si="129"/>
        <v/>
      </c>
      <c r="N4156" s="1" t="str">
        <f>IF(ISBLANK($C4156),"",IF(ISNA(VLOOKUP($L4156,'result messages'!$H$3:$L$11,2,FALSE)),VLOOKUP($M4156,'result messages'!$H$3:$L$11,2,FALSE),VLOOKUP($L4156,'result messages'!$H$3:$L$11,2,FALSE)))</f>
        <v/>
      </c>
      <c r="O4156" s="1" t="str">
        <f>IF(ISBLANK($C4156),"",IF(ISNA(VLOOKUP($L4156,'result messages'!$H$3:$L$11,3,FALSE)),VLOOKUP($M4156,'result messages'!$H$3:$L$11,3,FALSE),VLOOKUP($L4156,'result messages'!$H$3:$L$11,3,FALSE)))</f>
        <v/>
      </c>
      <c r="P4156" s="1" t="str">
        <f>IF(ISBLANK($C4156),"",IF(ISNA(VLOOKUP($L4156,'result messages'!$H$3:$L$11,4,FALSE)),VLOOKUP($M4156,'result messages'!$H$3:$L$11,4,FALSE),VLOOKUP($L4156,'result messages'!$H$3:$L$11,4,FALSE)))</f>
        <v/>
      </c>
      <c r="Q4156" s="1" t="str">
        <f>IF(ISBLANK($C4156),"",IF(ISNA(VLOOKUP($L4156,'result messages'!$H$3:$L$11,5,FALSE)),VLOOKUP($M4156,'result messages'!$H$3:$L$11,5,FALSE),VLOOKUP($L4156,'result messages'!$H$3:$L$11,5,FALSE)))</f>
        <v/>
      </c>
    </row>
    <row r="4157" spans="1:17">
      <c r="A4157" s="1">
        <v>4154</v>
      </c>
      <c r="B4157" s="1"/>
      <c r="C4157" s="1"/>
      <c r="D4157" s="1"/>
      <c r="E4157" s="6"/>
      <c r="F4157" s="1"/>
      <c r="G4157" s="1" t="str">
        <f>IF(ISNA(VLOOKUP($C4157,'DTEN TCAP Linkage deviceId'!$A$1:$A$20000,1,FALSE)),"No","Yes")</f>
        <v>No</v>
      </c>
      <c r="H4157" s="1" t="str">
        <f>IF(ISNA(VLOOKUP($C4157,'Provisioning Requester'!$F$3:$H$20000,2,FALSE)),"No","Yes")</f>
        <v>No</v>
      </c>
      <c r="I4157" s="1" t="str">
        <f>IF($H4157="Yes",VLOOKUP($C4157,'Provisioning Requester'!$F$3:$H$20000,3,FALSE),"-")</f>
        <v>-</v>
      </c>
      <c r="J4157" s="1" t="str">
        <f>IF(OR(D4157="SVCP", E4157="TRUE"), "No", IF(ISNA(VLOOKUP($C4157,'ProvResponder deviceId'!$A$1:$A$20000,1,FALSE)),"No","Yes"))</f>
        <v>No</v>
      </c>
      <c r="K4157" s="1" t="str">
        <f>IF($J4157="Yes",VLOOKUP($C4157,'ProvResponder deviceId'!$A$1:$C$20000,3,FALSE),"-")</f>
        <v>-</v>
      </c>
      <c r="L4157" s="1" t="str">
        <f t="shared" si="128"/>
        <v/>
      </c>
      <c r="M4157" s="1" t="str">
        <f t="shared" si="129"/>
        <v/>
      </c>
      <c r="N4157" s="1" t="str">
        <f>IF(ISBLANK($C4157),"",IF(ISNA(VLOOKUP($L4157,'result messages'!$H$3:$L$11,2,FALSE)),VLOOKUP($M4157,'result messages'!$H$3:$L$11,2,FALSE),VLOOKUP($L4157,'result messages'!$H$3:$L$11,2,FALSE)))</f>
        <v/>
      </c>
      <c r="O4157" s="1" t="str">
        <f>IF(ISBLANK($C4157),"",IF(ISNA(VLOOKUP($L4157,'result messages'!$H$3:$L$11,3,FALSE)),VLOOKUP($M4157,'result messages'!$H$3:$L$11,3,FALSE),VLOOKUP($L4157,'result messages'!$H$3:$L$11,3,FALSE)))</f>
        <v/>
      </c>
      <c r="P4157" s="1" t="str">
        <f>IF(ISBLANK($C4157),"",IF(ISNA(VLOOKUP($L4157,'result messages'!$H$3:$L$11,4,FALSE)),VLOOKUP($M4157,'result messages'!$H$3:$L$11,4,FALSE),VLOOKUP($L4157,'result messages'!$H$3:$L$11,4,FALSE)))</f>
        <v/>
      </c>
      <c r="Q4157" s="1" t="str">
        <f>IF(ISBLANK($C4157),"",IF(ISNA(VLOOKUP($L4157,'result messages'!$H$3:$L$11,5,FALSE)),VLOOKUP($M4157,'result messages'!$H$3:$L$11,5,FALSE),VLOOKUP($L4157,'result messages'!$H$3:$L$11,5,FALSE)))</f>
        <v/>
      </c>
    </row>
    <row r="4158" spans="1:17">
      <c r="A4158" s="1">
        <v>4155</v>
      </c>
      <c r="B4158" s="1"/>
      <c r="C4158" s="1"/>
      <c r="D4158" s="1"/>
      <c r="E4158" s="6"/>
      <c r="F4158" s="1"/>
      <c r="G4158" s="1" t="str">
        <f>IF(ISNA(VLOOKUP($C4158,'DTEN TCAP Linkage deviceId'!$A$1:$A$20000,1,FALSE)),"No","Yes")</f>
        <v>No</v>
      </c>
      <c r="H4158" s="1" t="str">
        <f>IF(ISNA(VLOOKUP($C4158,'Provisioning Requester'!$F$3:$H$20000,2,FALSE)),"No","Yes")</f>
        <v>No</v>
      </c>
      <c r="I4158" s="1" t="str">
        <f>IF($H4158="Yes",VLOOKUP($C4158,'Provisioning Requester'!$F$3:$H$20000,3,FALSE),"-")</f>
        <v>-</v>
      </c>
      <c r="J4158" s="1" t="str">
        <f>IF(OR(D4158="SVCP", E4158="TRUE"), "No", IF(ISNA(VLOOKUP($C4158,'ProvResponder deviceId'!$A$1:$A$20000,1,FALSE)),"No","Yes"))</f>
        <v>No</v>
      </c>
      <c r="K4158" s="1" t="str">
        <f>IF($J4158="Yes",VLOOKUP($C4158,'ProvResponder deviceId'!$A$1:$C$20000,3,FALSE),"-")</f>
        <v>-</v>
      </c>
      <c r="L4158" s="1" t="str">
        <f t="shared" si="128"/>
        <v/>
      </c>
      <c r="M4158" s="1" t="str">
        <f t="shared" si="129"/>
        <v/>
      </c>
      <c r="N4158" s="1" t="str">
        <f>IF(ISBLANK($C4158),"",IF(ISNA(VLOOKUP($L4158,'result messages'!$H$3:$L$11,2,FALSE)),VLOOKUP($M4158,'result messages'!$H$3:$L$11,2,FALSE),VLOOKUP($L4158,'result messages'!$H$3:$L$11,2,FALSE)))</f>
        <v/>
      </c>
      <c r="O4158" s="1" t="str">
        <f>IF(ISBLANK($C4158),"",IF(ISNA(VLOOKUP($L4158,'result messages'!$H$3:$L$11,3,FALSE)),VLOOKUP($M4158,'result messages'!$H$3:$L$11,3,FALSE),VLOOKUP($L4158,'result messages'!$H$3:$L$11,3,FALSE)))</f>
        <v/>
      </c>
      <c r="P4158" s="1" t="str">
        <f>IF(ISBLANK($C4158),"",IF(ISNA(VLOOKUP($L4158,'result messages'!$H$3:$L$11,4,FALSE)),VLOOKUP($M4158,'result messages'!$H$3:$L$11,4,FALSE),VLOOKUP($L4158,'result messages'!$H$3:$L$11,4,FALSE)))</f>
        <v/>
      </c>
      <c r="Q4158" s="1" t="str">
        <f>IF(ISBLANK($C4158),"",IF(ISNA(VLOOKUP($L4158,'result messages'!$H$3:$L$11,5,FALSE)),VLOOKUP($M4158,'result messages'!$H$3:$L$11,5,FALSE),VLOOKUP($L4158,'result messages'!$H$3:$L$11,5,FALSE)))</f>
        <v/>
      </c>
    </row>
    <row r="4159" spans="1:17">
      <c r="A4159" s="1">
        <v>4156</v>
      </c>
      <c r="B4159" s="1"/>
      <c r="C4159" s="1"/>
      <c r="D4159" s="1"/>
      <c r="E4159" s="6"/>
      <c r="F4159" s="1"/>
      <c r="G4159" s="1" t="str">
        <f>IF(ISNA(VLOOKUP($C4159,'DTEN TCAP Linkage deviceId'!$A$1:$A$20000,1,FALSE)),"No","Yes")</f>
        <v>No</v>
      </c>
      <c r="H4159" s="1" t="str">
        <f>IF(ISNA(VLOOKUP($C4159,'Provisioning Requester'!$F$3:$H$20000,2,FALSE)),"No","Yes")</f>
        <v>No</v>
      </c>
      <c r="I4159" s="1" t="str">
        <f>IF($H4159="Yes",VLOOKUP($C4159,'Provisioning Requester'!$F$3:$H$20000,3,FALSE),"-")</f>
        <v>-</v>
      </c>
      <c r="J4159" s="1" t="str">
        <f>IF(OR(D4159="SVCP", E4159="TRUE"), "No", IF(ISNA(VLOOKUP($C4159,'ProvResponder deviceId'!$A$1:$A$20000,1,FALSE)),"No","Yes"))</f>
        <v>No</v>
      </c>
      <c r="K4159" s="1" t="str">
        <f>IF($J4159="Yes",VLOOKUP($C4159,'ProvResponder deviceId'!$A$1:$C$20000,3,FALSE),"-")</f>
        <v>-</v>
      </c>
      <c r="L4159" s="1" t="str">
        <f t="shared" si="128"/>
        <v/>
      </c>
      <c r="M4159" s="1" t="str">
        <f t="shared" si="129"/>
        <v/>
      </c>
      <c r="N4159" s="1" t="str">
        <f>IF(ISBLANK($C4159),"",IF(ISNA(VLOOKUP($L4159,'result messages'!$H$3:$L$11,2,FALSE)),VLOOKUP($M4159,'result messages'!$H$3:$L$11,2,FALSE),VLOOKUP($L4159,'result messages'!$H$3:$L$11,2,FALSE)))</f>
        <v/>
      </c>
      <c r="O4159" s="1" t="str">
        <f>IF(ISBLANK($C4159),"",IF(ISNA(VLOOKUP($L4159,'result messages'!$H$3:$L$11,3,FALSE)),VLOOKUP($M4159,'result messages'!$H$3:$L$11,3,FALSE),VLOOKUP($L4159,'result messages'!$H$3:$L$11,3,FALSE)))</f>
        <v/>
      </c>
      <c r="P4159" s="1" t="str">
        <f>IF(ISBLANK($C4159),"",IF(ISNA(VLOOKUP($L4159,'result messages'!$H$3:$L$11,4,FALSE)),VLOOKUP($M4159,'result messages'!$H$3:$L$11,4,FALSE),VLOOKUP($L4159,'result messages'!$H$3:$L$11,4,FALSE)))</f>
        <v/>
      </c>
      <c r="Q4159" s="1" t="str">
        <f>IF(ISBLANK($C4159),"",IF(ISNA(VLOOKUP($L4159,'result messages'!$H$3:$L$11,5,FALSE)),VLOOKUP($M4159,'result messages'!$H$3:$L$11,5,FALSE),VLOOKUP($L4159,'result messages'!$H$3:$L$11,5,FALSE)))</f>
        <v/>
      </c>
    </row>
    <row r="4160" spans="1:17">
      <c r="A4160" s="1">
        <v>4157</v>
      </c>
      <c r="B4160" s="1"/>
      <c r="C4160" s="1"/>
      <c r="D4160" s="1"/>
      <c r="E4160" s="6"/>
      <c r="F4160" s="1"/>
      <c r="G4160" s="1" t="str">
        <f>IF(ISNA(VLOOKUP($C4160,'DTEN TCAP Linkage deviceId'!$A$1:$A$20000,1,FALSE)),"No","Yes")</f>
        <v>No</v>
      </c>
      <c r="H4160" s="1" t="str">
        <f>IF(ISNA(VLOOKUP($C4160,'Provisioning Requester'!$F$3:$H$20000,2,FALSE)),"No","Yes")</f>
        <v>No</v>
      </c>
      <c r="I4160" s="1" t="str">
        <f>IF($H4160="Yes",VLOOKUP($C4160,'Provisioning Requester'!$F$3:$H$20000,3,FALSE),"-")</f>
        <v>-</v>
      </c>
      <c r="J4160" s="1" t="str">
        <f>IF(OR(D4160="SVCP", E4160="TRUE"), "No", IF(ISNA(VLOOKUP($C4160,'ProvResponder deviceId'!$A$1:$A$20000,1,FALSE)),"No","Yes"))</f>
        <v>No</v>
      </c>
      <c r="K4160" s="1" t="str">
        <f>IF($J4160="Yes",VLOOKUP($C4160,'ProvResponder deviceId'!$A$1:$C$20000,3,FALSE),"-")</f>
        <v>-</v>
      </c>
      <c r="L4160" s="1" t="str">
        <f t="shared" si="128"/>
        <v/>
      </c>
      <c r="M4160" s="1" t="str">
        <f t="shared" si="129"/>
        <v/>
      </c>
      <c r="N4160" s="1" t="str">
        <f>IF(ISBLANK($C4160),"",IF(ISNA(VLOOKUP($L4160,'result messages'!$H$3:$L$11,2,FALSE)),VLOOKUP($M4160,'result messages'!$H$3:$L$11,2,FALSE),VLOOKUP($L4160,'result messages'!$H$3:$L$11,2,FALSE)))</f>
        <v/>
      </c>
      <c r="O4160" s="1" t="str">
        <f>IF(ISBLANK($C4160),"",IF(ISNA(VLOOKUP($L4160,'result messages'!$H$3:$L$11,3,FALSE)),VLOOKUP($M4160,'result messages'!$H$3:$L$11,3,FALSE),VLOOKUP($L4160,'result messages'!$H$3:$L$11,3,FALSE)))</f>
        <v/>
      </c>
      <c r="P4160" s="1" t="str">
        <f>IF(ISBLANK($C4160),"",IF(ISNA(VLOOKUP($L4160,'result messages'!$H$3:$L$11,4,FALSE)),VLOOKUP($M4160,'result messages'!$H$3:$L$11,4,FALSE),VLOOKUP($L4160,'result messages'!$H$3:$L$11,4,FALSE)))</f>
        <v/>
      </c>
      <c r="Q4160" s="1" t="str">
        <f>IF(ISBLANK($C4160),"",IF(ISNA(VLOOKUP($L4160,'result messages'!$H$3:$L$11,5,FALSE)),VLOOKUP($M4160,'result messages'!$H$3:$L$11,5,FALSE),VLOOKUP($L4160,'result messages'!$H$3:$L$11,5,FALSE)))</f>
        <v/>
      </c>
    </row>
    <row r="4161" spans="1:17">
      <c r="A4161" s="1">
        <v>4158</v>
      </c>
      <c r="B4161" s="1"/>
      <c r="C4161" s="1"/>
      <c r="D4161" s="1"/>
      <c r="E4161" s="6"/>
      <c r="F4161" s="1"/>
      <c r="G4161" s="1" t="str">
        <f>IF(ISNA(VLOOKUP($C4161,'DTEN TCAP Linkage deviceId'!$A$1:$A$20000,1,FALSE)),"No","Yes")</f>
        <v>No</v>
      </c>
      <c r="H4161" s="1" t="str">
        <f>IF(ISNA(VLOOKUP($C4161,'Provisioning Requester'!$F$3:$H$20000,2,FALSE)),"No","Yes")</f>
        <v>No</v>
      </c>
      <c r="I4161" s="1" t="str">
        <f>IF($H4161="Yes",VLOOKUP($C4161,'Provisioning Requester'!$F$3:$H$20000,3,FALSE),"-")</f>
        <v>-</v>
      </c>
      <c r="J4161" s="1" t="str">
        <f>IF(OR(D4161="SVCP", E4161="TRUE"), "No", IF(ISNA(VLOOKUP($C4161,'ProvResponder deviceId'!$A$1:$A$20000,1,FALSE)),"No","Yes"))</f>
        <v>No</v>
      </c>
      <c r="K4161" s="1" t="str">
        <f>IF($J4161="Yes",VLOOKUP($C4161,'ProvResponder deviceId'!$A$1:$C$20000,3,FALSE),"-")</f>
        <v>-</v>
      </c>
      <c r="L4161" s="1" t="str">
        <f t="shared" si="128"/>
        <v/>
      </c>
      <c r="M4161" s="1" t="str">
        <f t="shared" si="129"/>
        <v/>
      </c>
      <c r="N4161" s="1" t="str">
        <f>IF(ISBLANK($C4161),"",IF(ISNA(VLOOKUP($L4161,'result messages'!$H$3:$L$11,2,FALSE)),VLOOKUP($M4161,'result messages'!$H$3:$L$11,2,FALSE),VLOOKUP($L4161,'result messages'!$H$3:$L$11,2,FALSE)))</f>
        <v/>
      </c>
      <c r="O4161" s="1" t="str">
        <f>IF(ISBLANK($C4161),"",IF(ISNA(VLOOKUP($L4161,'result messages'!$H$3:$L$11,3,FALSE)),VLOOKUP($M4161,'result messages'!$H$3:$L$11,3,FALSE),VLOOKUP($L4161,'result messages'!$H$3:$L$11,3,FALSE)))</f>
        <v/>
      </c>
      <c r="P4161" s="1" t="str">
        <f>IF(ISBLANK($C4161),"",IF(ISNA(VLOOKUP($L4161,'result messages'!$H$3:$L$11,4,FALSE)),VLOOKUP($M4161,'result messages'!$H$3:$L$11,4,FALSE),VLOOKUP($L4161,'result messages'!$H$3:$L$11,4,FALSE)))</f>
        <v/>
      </c>
      <c r="Q4161" s="1" t="str">
        <f>IF(ISBLANK($C4161),"",IF(ISNA(VLOOKUP($L4161,'result messages'!$H$3:$L$11,5,FALSE)),VLOOKUP($M4161,'result messages'!$H$3:$L$11,5,FALSE),VLOOKUP($L4161,'result messages'!$H$3:$L$11,5,FALSE)))</f>
        <v/>
      </c>
    </row>
    <row r="4162" spans="1:17">
      <c r="A4162" s="1">
        <v>4159</v>
      </c>
      <c r="B4162" s="1"/>
      <c r="C4162" s="1"/>
      <c r="D4162" s="1"/>
      <c r="E4162" s="6"/>
      <c r="F4162" s="1"/>
      <c r="G4162" s="1" t="str">
        <f>IF(ISNA(VLOOKUP($C4162,'DTEN TCAP Linkage deviceId'!$A$1:$A$20000,1,FALSE)),"No","Yes")</f>
        <v>No</v>
      </c>
      <c r="H4162" s="1" t="str">
        <f>IF(ISNA(VLOOKUP($C4162,'Provisioning Requester'!$F$3:$H$20000,2,FALSE)),"No","Yes")</f>
        <v>No</v>
      </c>
      <c r="I4162" s="1" t="str">
        <f>IF($H4162="Yes",VLOOKUP($C4162,'Provisioning Requester'!$F$3:$H$20000,3,FALSE),"-")</f>
        <v>-</v>
      </c>
      <c r="J4162" s="1" t="str">
        <f>IF(OR(D4162="SVCP", E4162="TRUE"), "No", IF(ISNA(VLOOKUP($C4162,'ProvResponder deviceId'!$A$1:$A$20000,1,FALSE)),"No","Yes"))</f>
        <v>No</v>
      </c>
      <c r="K4162" s="1" t="str">
        <f>IF($J4162="Yes",VLOOKUP($C4162,'ProvResponder deviceId'!$A$1:$C$20000,3,FALSE),"-")</f>
        <v>-</v>
      </c>
      <c r="L4162" s="1" t="str">
        <f t="shared" si="128"/>
        <v/>
      </c>
      <c r="M4162" s="1" t="str">
        <f t="shared" si="129"/>
        <v/>
      </c>
      <c r="N4162" s="1" t="str">
        <f>IF(ISBLANK($C4162),"",IF(ISNA(VLOOKUP($L4162,'result messages'!$H$3:$L$11,2,FALSE)),VLOOKUP($M4162,'result messages'!$H$3:$L$11,2,FALSE),VLOOKUP($L4162,'result messages'!$H$3:$L$11,2,FALSE)))</f>
        <v/>
      </c>
      <c r="O4162" s="1" t="str">
        <f>IF(ISBLANK($C4162),"",IF(ISNA(VLOOKUP($L4162,'result messages'!$H$3:$L$11,3,FALSE)),VLOOKUP($M4162,'result messages'!$H$3:$L$11,3,FALSE),VLOOKUP($L4162,'result messages'!$H$3:$L$11,3,FALSE)))</f>
        <v/>
      </c>
      <c r="P4162" s="1" t="str">
        <f>IF(ISBLANK($C4162),"",IF(ISNA(VLOOKUP($L4162,'result messages'!$H$3:$L$11,4,FALSE)),VLOOKUP($M4162,'result messages'!$H$3:$L$11,4,FALSE),VLOOKUP($L4162,'result messages'!$H$3:$L$11,4,FALSE)))</f>
        <v/>
      </c>
      <c r="Q4162" s="1" t="str">
        <f>IF(ISBLANK($C4162),"",IF(ISNA(VLOOKUP($L4162,'result messages'!$H$3:$L$11,5,FALSE)),VLOOKUP($M4162,'result messages'!$H$3:$L$11,5,FALSE),VLOOKUP($L4162,'result messages'!$H$3:$L$11,5,FALSE)))</f>
        <v/>
      </c>
    </row>
    <row r="4163" spans="1:17">
      <c r="A4163" s="1">
        <v>4160</v>
      </c>
      <c r="B4163" s="1"/>
      <c r="C4163" s="1"/>
      <c r="D4163" s="1"/>
      <c r="E4163" s="6"/>
      <c r="F4163" s="1"/>
      <c r="G4163" s="1" t="str">
        <f>IF(ISNA(VLOOKUP($C4163,'DTEN TCAP Linkage deviceId'!$A$1:$A$20000,1,FALSE)),"No","Yes")</f>
        <v>No</v>
      </c>
      <c r="H4163" s="1" t="str">
        <f>IF(ISNA(VLOOKUP($C4163,'Provisioning Requester'!$F$3:$H$20000,2,FALSE)),"No","Yes")</f>
        <v>No</v>
      </c>
      <c r="I4163" s="1" t="str">
        <f>IF($H4163="Yes",VLOOKUP($C4163,'Provisioning Requester'!$F$3:$H$20000,3,FALSE),"-")</f>
        <v>-</v>
      </c>
      <c r="J4163" s="1" t="str">
        <f>IF(OR(D4163="SVCP", E4163="TRUE"), "No", IF(ISNA(VLOOKUP($C4163,'ProvResponder deviceId'!$A$1:$A$20000,1,FALSE)),"No","Yes"))</f>
        <v>No</v>
      </c>
      <c r="K4163" s="1" t="str">
        <f>IF($J4163="Yes",VLOOKUP($C4163,'ProvResponder deviceId'!$A$1:$C$20000,3,FALSE),"-")</f>
        <v>-</v>
      </c>
      <c r="L4163" s="1" t="str">
        <f t="shared" si="128"/>
        <v/>
      </c>
      <c r="M4163" s="1" t="str">
        <f t="shared" si="129"/>
        <v/>
      </c>
      <c r="N4163" s="1" t="str">
        <f>IF(ISBLANK($C4163),"",IF(ISNA(VLOOKUP($L4163,'result messages'!$H$3:$L$11,2,FALSE)),VLOOKUP($M4163,'result messages'!$H$3:$L$11,2,FALSE),VLOOKUP($L4163,'result messages'!$H$3:$L$11,2,FALSE)))</f>
        <v/>
      </c>
      <c r="O4163" s="1" t="str">
        <f>IF(ISBLANK($C4163),"",IF(ISNA(VLOOKUP($L4163,'result messages'!$H$3:$L$11,3,FALSE)),VLOOKUP($M4163,'result messages'!$H$3:$L$11,3,FALSE),VLOOKUP($L4163,'result messages'!$H$3:$L$11,3,FALSE)))</f>
        <v/>
      </c>
      <c r="P4163" s="1" t="str">
        <f>IF(ISBLANK($C4163),"",IF(ISNA(VLOOKUP($L4163,'result messages'!$H$3:$L$11,4,FALSE)),VLOOKUP($M4163,'result messages'!$H$3:$L$11,4,FALSE),VLOOKUP($L4163,'result messages'!$H$3:$L$11,4,FALSE)))</f>
        <v/>
      </c>
      <c r="Q4163" s="1" t="str">
        <f>IF(ISBLANK($C4163),"",IF(ISNA(VLOOKUP($L4163,'result messages'!$H$3:$L$11,5,FALSE)),VLOOKUP($M4163,'result messages'!$H$3:$L$11,5,FALSE),VLOOKUP($L4163,'result messages'!$H$3:$L$11,5,FALSE)))</f>
        <v/>
      </c>
    </row>
    <row r="4164" spans="1:17">
      <c r="A4164" s="1">
        <v>4161</v>
      </c>
      <c r="B4164" s="1"/>
      <c r="C4164" s="1"/>
      <c r="D4164" s="1"/>
      <c r="E4164" s="6"/>
      <c r="F4164" s="1"/>
      <c r="G4164" s="1" t="str">
        <f>IF(ISNA(VLOOKUP($C4164,'DTEN TCAP Linkage deviceId'!$A$1:$A$20000,1,FALSE)),"No","Yes")</f>
        <v>No</v>
      </c>
      <c r="H4164" s="1" t="str">
        <f>IF(ISNA(VLOOKUP($C4164,'Provisioning Requester'!$F$3:$H$20000,2,FALSE)),"No","Yes")</f>
        <v>No</v>
      </c>
      <c r="I4164" s="1" t="str">
        <f>IF($H4164="Yes",VLOOKUP($C4164,'Provisioning Requester'!$F$3:$H$20000,3,FALSE),"-")</f>
        <v>-</v>
      </c>
      <c r="J4164" s="1" t="str">
        <f>IF(OR(D4164="SVCP", E4164="TRUE"), "No", IF(ISNA(VLOOKUP($C4164,'ProvResponder deviceId'!$A$1:$A$20000,1,FALSE)),"No","Yes"))</f>
        <v>No</v>
      </c>
      <c r="K4164" s="1" t="str">
        <f>IF($J4164="Yes",VLOOKUP($C4164,'ProvResponder deviceId'!$A$1:$C$20000,3,FALSE),"-")</f>
        <v>-</v>
      </c>
      <c r="L4164" s="1" t="str">
        <f t="shared" si="128"/>
        <v/>
      </c>
      <c r="M4164" s="1" t="str">
        <f t="shared" si="129"/>
        <v/>
      </c>
      <c r="N4164" s="1" t="str">
        <f>IF(ISBLANK($C4164),"",IF(ISNA(VLOOKUP($L4164,'result messages'!$H$3:$L$11,2,FALSE)),VLOOKUP($M4164,'result messages'!$H$3:$L$11,2,FALSE),VLOOKUP($L4164,'result messages'!$H$3:$L$11,2,FALSE)))</f>
        <v/>
      </c>
      <c r="O4164" s="1" t="str">
        <f>IF(ISBLANK($C4164),"",IF(ISNA(VLOOKUP($L4164,'result messages'!$H$3:$L$11,3,FALSE)),VLOOKUP($M4164,'result messages'!$H$3:$L$11,3,FALSE),VLOOKUP($L4164,'result messages'!$H$3:$L$11,3,FALSE)))</f>
        <v/>
      </c>
      <c r="P4164" s="1" t="str">
        <f>IF(ISBLANK($C4164),"",IF(ISNA(VLOOKUP($L4164,'result messages'!$H$3:$L$11,4,FALSE)),VLOOKUP($M4164,'result messages'!$H$3:$L$11,4,FALSE),VLOOKUP($L4164,'result messages'!$H$3:$L$11,4,FALSE)))</f>
        <v/>
      </c>
      <c r="Q4164" s="1" t="str">
        <f>IF(ISBLANK($C4164),"",IF(ISNA(VLOOKUP($L4164,'result messages'!$H$3:$L$11,5,FALSE)),VLOOKUP($M4164,'result messages'!$H$3:$L$11,5,FALSE),VLOOKUP($L4164,'result messages'!$H$3:$L$11,5,FALSE)))</f>
        <v/>
      </c>
    </row>
    <row r="4165" spans="1:17">
      <c r="A4165" s="1">
        <v>4162</v>
      </c>
      <c r="B4165" s="1"/>
      <c r="C4165" s="1"/>
      <c r="D4165" s="1"/>
      <c r="E4165" s="6"/>
      <c r="F4165" s="1"/>
      <c r="G4165" s="1" t="str">
        <f>IF(ISNA(VLOOKUP($C4165,'DTEN TCAP Linkage deviceId'!$A$1:$A$20000,1,FALSE)),"No","Yes")</f>
        <v>No</v>
      </c>
      <c r="H4165" s="1" t="str">
        <f>IF(ISNA(VLOOKUP($C4165,'Provisioning Requester'!$F$3:$H$20000,2,FALSE)),"No","Yes")</f>
        <v>No</v>
      </c>
      <c r="I4165" s="1" t="str">
        <f>IF($H4165="Yes",VLOOKUP($C4165,'Provisioning Requester'!$F$3:$H$20000,3,FALSE),"-")</f>
        <v>-</v>
      </c>
      <c r="J4165" s="1" t="str">
        <f>IF(OR(D4165="SVCP", E4165="TRUE"), "No", IF(ISNA(VLOOKUP($C4165,'ProvResponder deviceId'!$A$1:$A$20000,1,FALSE)),"No","Yes"))</f>
        <v>No</v>
      </c>
      <c r="K4165" s="1" t="str">
        <f>IF($J4165="Yes",VLOOKUP($C4165,'ProvResponder deviceId'!$A$1:$C$20000,3,FALSE),"-")</f>
        <v>-</v>
      </c>
      <c r="L4165" s="1" t="str">
        <f t="shared" ref="L4165:L4228" si="130">IF(ISBLANK($C4165),"",$D4165&amp;$E4165&amp;$G4165&amp;$H4165&amp;$I4165&amp;$J4165&amp;$K4165)</f>
        <v/>
      </c>
      <c r="M4165" s="1" t="str">
        <f t="shared" ref="M4165:M4228" si="131">IF(ISBLANK($C4165),"",$D4165&amp;$E4165&amp;$G4165&amp;$H4165&amp;$I4165&amp;$J4165&amp;"other")</f>
        <v/>
      </c>
      <c r="N4165" s="1" t="str">
        <f>IF(ISBLANK($C4165),"",IF(ISNA(VLOOKUP($L4165,'result messages'!$H$3:$L$11,2,FALSE)),VLOOKUP($M4165,'result messages'!$H$3:$L$11,2,FALSE),VLOOKUP($L4165,'result messages'!$H$3:$L$11,2,FALSE)))</f>
        <v/>
      </c>
      <c r="O4165" s="1" t="str">
        <f>IF(ISBLANK($C4165),"",IF(ISNA(VLOOKUP($L4165,'result messages'!$H$3:$L$11,3,FALSE)),VLOOKUP($M4165,'result messages'!$H$3:$L$11,3,FALSE),VLOOKUP($L4165,'result messages'!$H$3:$L$11,3,FALSE)))</f>
        <v/>
      </c>
      <c r="P4165" s="1" t="str">
        <f>IF(ISBLANK($C4165),"",IF(ISNA(VLOOKUP($L4165,'result messages'!$H$3:$L$11,4,FALSE)),VLOOKUP($M4165,'result messages'!$H$3:$L$11,4,FALSE),VLOOKUP($L4165,'result messages'!$H$3:$L$11,4,FALSE)))</f>
        <v/>
      </c>
      <c r="Q4165" s="1" t="str">
        <f>IF(ISBLANK($C4165),"",IF(ISNA(VLOOKUP($L4165,'result messages'!$H$3:$L$11,5,FALSE)),VLOOKUP($M4165,'result messages'!$H$3:$L$11,5,FALSE),VLOOKUP($L4165,'result messages'!$H$3:$L$11,5,FALSE)))</f>
        <v/>
      </c>
    </row>
    <row r="4166" spans="1:17">
      <c r="A4166" s="1">
        <v>4163</v>
      </c>
      <c r="B4166" s="1"/>
      <c r="C4166" s="1"/>
      <c r="D4166" s="1"/>
      <c r="E4166" s="6"/>
      <c r="F4166" s="1"/>
      <c r="G4166" s="1" t="str">
        <f>IF(ISNA(VLOOKUP($C4166,'DTEN TCAP Linkage deviceId'!$A$1:$A$20000,1,FALSE)),"No","Yes")</f>
        <v>No</v>
      </c>
      <c r="H4166" s="1" t="str">
        <f>IF(ISNA(VLOOKUP($C4166,'Provisioning Requester'!$F$3:$H$20000,2,FALSE)),"No","Yes")</f>
        <v>No</v>
      </c>
      <c r="I4166" s="1" t="str">
        <f>IF($H4166="Yes",VLOOKUP($C4166,'Provisioning Requester'!$F$3:$H$20000,3,FALSE),"-")</f>
        <v>-</v>
      </c>
      <c r="J4166" s="1" t="str">
        <f>IF(OR(D4166="SVCP", E4166="TRUE"), "No", IF(ISNA(VLOOKUP($C4166,'ProvResponder deviceId'!$A$1:$A$20000,1,FALSE)),"No","Yes"))</f>
        <v>No</v>
      </c>
      <c r="K4166" s="1" t="str">
        <f>IF($J4166="Yes",VLOOKUP($C4166,'ProvResponder deviceId'!$A$1:$C$20000,3,FALSE),"-")</f>
        <v>-</v>
      </c>
      <c r="L4166" s="1" t="str">
        <f t="shared" si="130"/>
        <v/>
      </c>
      <c r="M4166" s="1" t="str">
        <f t="shared" si="131"/>
        <v/>
      </c>
      <c r="N4166" s="1" t="str">
        <f>IF(ISBLANK($C4166),"",IF(ISNA(VLOOKUP($L4166,'result messages'!$H$3:$L$11,2,FALSE)),VLOOKUP($M4166,'result messages'!$H$3:$L$11,2,FALSE),VLOOKUP($L4166,'result messages'!$H$3:$L$11,2,FALSE)))</f>
        <v/>
      </c>
      <c r="O4166" s="1" t="str">
        <f>IF(ISBLANK($C4166),"",IF(ISNA(VLOOKUP($L4166,'result messages'!$H$3:$L$11,3,FALSE)),VLOOKUP($M4166,'result messages'!$H$3:$L$11,3,FALSE),VLOOKUP($L4166,'result messages'!$H$3:$L$11,3,FALSE)))</f>
        <v/>
      </c>
      <c r="P4166" s="1" t="str">
        <f>IF(ISBLANK($C4166),"",IF(ISNA(VLOOKUP($L4166,'result messages'!$H$3:$L$11,4,FALSE)),VLOOKUP($M4166,'result messages'!$H$3:$L$11,4,FALSE),VLOOKUP($L4166,'result messages'!$H$3:$L$11,4,FALSE)))</f>
        <v/>
      </c>
      <c r="Q4166" s="1" t="str">
        <f>IF(ISBLANK($C4166),"",IF(ISNA(VLOOKUP($L4166,'result messages'!$H$3:$L$11,5,FALSE)),VLOOKUP($M4166,'result messages'!$H$3:$L$11,5,FALSE),VLOOKUP($L4166,'result messages'!$H$3:$L$11,5,FALSE)))</f>
        <v/>
      </c>
    </row>
    <row r="4167" spans="1:17">
      <c r="A4167" s="1">
        <v>4164</v>
      </c>
      <c r="B4167" s="1"/>
      <c r="C4167" s="1"/>
      <c r="D4167" s="1"/>
      <c r="E4167" s="6"/>
      <c r="F4167" s="1"/>
      <c r="G4167" s="1" t="str">
        <f>IF(ISNA(VLOOKUP($C4167,'DTEN TCAP Linkage deviceId'!$A$1:$A$20000,1,FALSE)),"No","Yes")</f>
        <v>No</v>
      </c>
      <c r="H4167" s="1" t="str">
        <f>IF(ISNA(VLOOKUP($C4167,'Provisioning Requester'!$F$3:$H$20000,2,FALSE)),"No","Yes")</f>
        <v>No</v>
      </c>
      <c r="I4167" s="1" t="str">
        <f>IF($H4167="Yes",VLOOKUP($C4167,'Provisioning Requester'!$F$3:$H$20000,3,FALSE),"-")</f>
        <v>-</v>
      </c>
      <c r="J4167" s="1" t="str">
        <f>IF(OR(D4167="SVCP", E4167="TRUE"), "No", IF(ISNA(VLOOKUP($C4167,'ProvResponder deviceId'!$A$1:$A$20000,1,FALSE)),"No","Yes"))</f>
        <v>No</v>
      </c>
      <c r="K4167" s="1" t="str">
        <f>IF($J4167="Yes",VLOOKUP($C4167,'ProvResponder deviceId'!$A$1:$C$20000,3,FALSE),"-")</f>
        <v>-</v>
      </c>
      <c r="L4167" s="1" t="str">
        <f t="shared" si="130"/>
        <v/>
      </c>
      <c r="M4167" s="1" t="str">
        <f t="shared" si="131"/>
        <v/>
      </c>
      <c r="N4167" s="1" t="str">
        <f>IF(ISBLANK($C4167),"",IF(ISNA(VLOOKUP($L4167,'result messages'!$H$3:$L$11,2,FALSE)),VLOOKUP($M4167,'result messages'!$H$3:$L$11,2,FALSE),VLOOKUP($L4167,'result messages'!$H$3:$L$11,2,FALSE)))</f>
        <v/>
      </c>
      <c r="O4167" s="1" t="str">
        <f>IF(ISBLANK($C4167),"",IF(ISNA(VLOOKUP($L4167,'result messages'!$H$3:$L$11,3,FALSE)),VLOOKUP($M4167,'result messages'!$H$3:$L$11,3,FALSE),VLOOKUP($L4167,'result messages'!$H$3:$L$11,3,FALSE)))</f>
        <v/>
      </c>
      <c r="P4167" s="1" t="str">
        <f>IF(ISBLANK($C4167),"",IF(ISNA(VLOOKUP($L4167,'result messages'!$H$3:$L$11,4,FALSE)),VLOOKUP($M4167,'result messages'!$H$3:$L$11,4,FALSE),VLOOKUP($L4167,'result messages'!$H$3:$L$11,4,FALSE)))</f>
        <v/>
      </c>
      <c r="Q4167" s="1" t="str">
        <f>IF(ISBLANK($C4167),"",IF(ISNA(VLOOKUP($L4167,'result messages'!$H$3:$L$11,5,FALSE)),VLOOKUP($M4167,'result messages'!$H$3:$L$11,5,FALSE),VLOOKUP($L4167,'result messages'!$H$3:$L$11,5,FALSE)))</f>
        <v/>
      </c>
    </row>
    <row r="4168" spans="1:17">
      <c r="A4168" s="1">
        <v>4165</v>
      </c>
      <c r="B4168" s="1"/>
      <c r="C4168" s="1"/>
      <c r="D4168" s="1"/>
      <c r="E4168" s="6"/>
      <c r="F4168" s="1"/>
      <c r="G4168" s="1" t="str">
        <f>IF(ISNA(VLOOKUP($C4168,'DTEN TCAP Linkage deviceId'!$A$1:$A$20000,1,FALSE)),"No","Yes")</f>
        <v>No</v>
      </c>
      <c r="H4168" s="1" t="str">
        <f>IF(ISNA(VLOOKUP($C4168,'Provisioning Requester'!$F$3:$H$20000,2,FALSE)),"No","Yes")</f>
        <v>No</v>
      </c>
      <c r="I4168" s="1" t="str">
        <f>IF($H4168="Yes",VLOOKUP($C4168,'Provisioning Requester'!$F$3:$H$20000,3,FALSE),"-")</f>
        <v>-</v>
      </c>
      <c r="J4168" s="1" t="str">
        <f>IF(OR(D4168="SVCP", E4168="TRUE"), "No", IF(ISNA(VLOOKUP($C4168,'ProvResponder deviceId'!$A$1:$A$20000,1,FALSE)),"No","Yes"))</f>
        <v>No</v>
      </c>
      <c r="K4168" s="1" t="str">
        <f>IF($J4168="Yes",VLOOKUP($C4168,'ProvResponder deviceId'!$A$1:$C$20000,3,FALSE),"-")</f>
        <v>-</v>
      </c>
      <c r="L4168" s="1" t="str">
        <f t="shared" si="130"/>
        <v/>
      </c>
      <c r="M4168" s="1" t="str">
        <f t="shared" si="131"/>
        <v/>
      </c>
      <c r="N4168" s="1" t="str">
        <f>IF(ISBLANK($C4168),"",IF(ISNA(VLOOKUP($L4168,'result messages'!$H$3:$L$11,2,FALSE)),VLOOKUP($M4168,'result messages'!$H$3:$L$11,2,FALSE),VLOOKUP($L4168,'result messages'!$H$3:$L$11,2,FALSE)))</f>
        <v/>
      </c>
      <c r="O4168" s="1" t="str">
        <f>IF(ISBLANK($C4168),"",IF(ISNA(VLOOKUP($L4168,'result messages'!$H$3:$L$11,3,FALSE)),VLOOKUP($M4168,'result messages'!$H$3:$L$11,3,FALSE),VLOOKUP($L4168,'result messages'!$H$3:$L$11,3,FALSE)))</f>
        <v/>
      </c>
      <c r="P4168" s="1" t="str">
        <f>IF(ISBLANK($C4168),"",IF(ISNA(VLOOKUP($L4168,'result messages'!$H$3:$L$11,4,FALSE)),VLOOKUP($M4168,'result messages'!$H$3:$L$11,4,FALSE),VLOOKUP($L4168,'result messages'!$H$3:$L$11,4,FALSE)))</f>
        <v/>
      </c>
      <c r="Q4168" s="1" t="str">
        <f>IF(ISBLANK($C4168),"",IF(ISNA(VLOOKUP($L4168,'result messages'!$H$3:$L$11,5,FALSE)),VLOOKUP($M4168,'result messages'!$H$3:$L$11,5,FALSE),VLOOKUP($L4168,'result messages'!$H$3:$L$11,5,FALSE)))</f>
        <v/>
      </c>
    </row>
    <row r="4169" spans="1:17">
      <c r="A4169" s="1">
        <v>4166</v>
      </c>
      <c r="B4169" s="1"/>
      <c r="C4169" s="1"/>
      <c r="D4169" s="1"/>
      <c r="E4169" s="6"/>
      <c r="F4169" s="1"/>
      <c r="G4169" s="1" t="str">
        <f>IF(ISNA(VLOOKUP($C4169,'DTEN TCAP Linkage deviceId'!$A$1:$A$20000,1,FALSE)),"No","Yes")</f>
        <v>No</v>
      </c>
      <c r="H4169" s="1" t="str">
        <f>IF(ISNA(VLOOKUP($C4169,'Provisioning Requester'!$F$3:$H$20000,2,FALSE)),"No","Yes")</f>
        <v>No</v>
      </c>
      <c r="I4169" s="1" t="str">
        <f>IF($H4169="Yes",VLOOKUP($C4169,'Provisioning Requester'!$F$3:$H$20000,3,FALSE),"-")</f>
        <v>-</v>
      </c>
      <c r="J4169" s="1" t="str">
        <f>IF(OR(D4169="SVCP", E4169="TRUE"), "No", IF(ISNA(VLOOKUP($C4169,'ProvResponder deviceId'!$A$1:$A$20000,1,FALSE)),"No","Yes"))</f>
        <v>No</v>
      </c>
      <c r="K4169" s="1" t="str">
        <f>IF($J4169="Yes",VLOOKUP($C4169,'ProvResponder deviceId'!$A$1:$C$20000,3,FALSE),"-")</f>
        <v>-</v>
      </c>
      <c r="L4169" s="1" t="str">
        <f t="shared" si="130"/>
        <v/>
      </c>
      <c r="M4169" s="1" t="str">
        <f t="shared" si="131"/>
        <v/>
      </c>
      <c r="N4169" s="1" t="str">
        <f>IF(ISBLANK($C4169),"",IF(ISNA(VLOOKUP($L4169,'result messages'!$H$3:$L$11,2,FALSE)),VLOOKUP($M4169,'result messages'!$H$3:$L$11,2,FALSE),VLOOKUP($L4169,'result messages'!$H$3:$L$11,2,FALSE)))</f>
        <v/>
      </c>
      <c r="O4169" s="1" t="str">
        <f>IF(ISBLANK($C4169),"",IF(ISNA(VLOOKUP($L4169,'result messages'!$H$3:$L$11,3,FALSE)),VLOOKUP($M4169,'result messages'!$H$3:$L$11,3,FALSE),VLOOKUP($L4169,'result messages'!$H$3:$L$11,3,FALSE)))</f>
        <v/>
      </c>
      <c r="P4169" s="1" t="str">
        <f>IF(ISBLANK($C4169),"",IF(ISNA(VLOOKUP($L4169,'result messages'!$H$3:$L$11,4,FALSE)),VLOOKUP($M4169,'result messages'!$H$3:$L$11,4,FALSE),VLOOKUP($L4169,'result messages'!$H$3:$L$11,4,FALSE)))</f>
        <v/>
      </c>
      <c r="Q4169" s="1" t="str">
        <f>IF(ISBLANK($C4169),"",IF(ISNA(VLOOKUP($L4169,'result messages'!$H$3:$L$11,5,FALSE)),VLOOKUP($M4169,'result messages'!$H$3:$L$11,5,FALSE),VLOOKUP($L4169,'result messages'!$H$3:$L$11,5,FALSE)))</f>
        <v/>
      </c>
    </row>
    <row r="4170" spans="1:17">
      <c r="A4170" s="1">
        <v>4167</v>
      </c>
      <c r="B4170" s="1"/>
      <c r="C4170" s="1"/>
      <c r="D4170" s="1"/>
      <c r="E4170" s="6"/>
      <c r="F4170" s="1"/>
      <c r="G4170" s="1" t="str">
        <f>IF(ISNA(VLOOKUP($C4170,'DTEN TCAP Linkage deviceId'!$A$1:$A$20000,1,FALSE)),"No","Yes")</f>
        <v>No</v>
      </c>
      <c r="H4170" s="1" t="str">
        <f>IF(ISNA(VLOOKUP($C4170,'Provisioning Requester'!$F$3:$H$20000,2,FALSE)),"No","Yes")</f>
        <v>No</v>
      </c>
      <c r="I4170" s="1" t="str">
        <f>IF($H4170="Yes",VLOOKUP($C4170,'Provisioning Requester'!$F$3:$H$20000,3,FALSE),"-")</f>
        <v>-</v>
      </c>
      <c r="J4170" s="1" t="str">
        <f>IF(OR(D4170="SVCP", E4170="TRUE"), "No", IF(ISNA(VLOOKUP($C4170,'ProvResponder deviceId'!$A$1:$A$20000,1,FALSE)),"No","Yes"))</f>
        <v>No</v>
      </c>
      <c r="K4170" s="1" t="str">
        <f>IF($J4170="Yes",VLOOKUP($C4170,'ProvResponder deviceId'!$A$1:$C$20000,3,FALSE),"-")</f>
        <v>-</v>
      </c>
      <c r="L4170" s="1" t="str">
        <f t="shared" si="130"/>
        <v/>
      </c>
      <c r="M4170" s="1" t="str">
        <f t="shared" si="131"/>
        <v/>
      </c>
      <c r="N4170" s="1" t="str">
        <f>IF(ISBLANK($C4170),"",IF(ISNA(VLOOKUP($L4170,'result messages'!$H$3:$L$11,2,FALSE)),VLOOKUP($M4170,'result messages'!$H$3:$L$11,2,FALSE),VLOOKUP($L4170,'result messages'!$H$3:$L$11,2,FALSE)))</f>
        <v/>
      </c>
      <c r="O4170" s="1" t="str">
        <f>IF(ISBLANK($C4170),"",IF(ISNA(VLOOKUP($L4170,'result messages'!$H$3:$L$11,3,FALSE)),VLOOKUP($M4170,'result messages'!$H$3:$L$11,3,FALSE),VLOOKUP($L4170,'result messages'!$H$3:$L$11,3,FALSE)))</f>
        <v/>
      </c>
      <c r="P4170" s="1" t="str">
        <f>IF(ISBLANK($C4170),"",IF(ISNA(VLOOKUP($L4170,'result messages'!$H$3:$L$11,4,FALSE)),VLOOKUP($M4170,'result messages'!$H$3:$L$11,4,FALSE),VLOOKUP($L4170,'result messages'!$H$3:$L$11,4,FALSE)))</f>
        <v/>
      </c>
      <c r="Q4170" s="1" t="str">
        <f>IF(ISBLANK($C4170),"",IF(ISNA(VLOOKUP($L4170,'result messages'!$H$3:$L$11,5,FALSE)),VLOOKUP($M4170,'result messages'!$H$3:$L$11,5,FALSE),VLOOKUP($L4170,'result messages'!$H$3:$L$11,5,FALSE)))</f>
        <v/>
      </c>
    </row>
    <row r="4171" spans="1:17">
      <c r="A4171" s="1">
        <v>4168</v>
      </c>
      <c r="B4171" s="1"/>
      <c r="C4171" s="1"/>
      <c r="D4171" s="1"/>
      <c r="E4171" s="6"/>
      <c r="F4171" s="1"/>
      <c r="G4171" s="1" t="str">
        <f>IF(ISNA(VLOOKUP($C4171,'DTEN TCAP Linkage deviceId'!$A$1:$A$20000,1,FALSE)),"No","Yes")</f>
        <v>No</v>
      </c>
      <c r="H4171" s="1" t="str">
        <f>IF(ISNA(VLOOKUP($C4171,'Provisioning Requester'!$F$3:$H$20000,2,FALSE)),"No","Yes")</f>
        <v>No</v>
      </c>
      <c r="I4171" s="1" t="str">
        <f>IF($H4171="Yes",VLOOKUP($C4171,'Provisioning Requester'!$F$3:$H$20000,3,FALSE),"-")</f>
        <v>-</v>
      </c>
      <c r="J4171" s="1" t="str">
        <f>IF(OR(D4171="SVCP", E4171="TRUE"), "No", IF(ISNA(VLOOKUP($C4171,'ProvResponder deviceId'!$A$1:$A$20000,1,FALSE)),"No","Yes"))</f>
        <v>No</v>
      </c>
      <c r="K4171" s="1" t="str">
        <f>IF($J4171="Yes",VLOOKUP($C4171,'ProvResponder deviceId'!$A$1:$C$20000,3,FALSE),"-")</f>
        <v>-</v>
      </c>
      <c r="L4171" s="1" t="str">
        <f t="shared" si="130"/>
        <v/>
      </c>
      <c r="M4171" s="1" t="str">
        <f t="shared" si="131"/>
        <v/>
      </c>
      <c r="N4171" s="1" t="str">
        <f>IF(ISBLANK($C4171),"",IF(ISNA(VLOOKUP($L4171,'result messages'!$H$3:$L$11,2,FALSE)),VLOOKUP($M4171,'result messages'!$H$3:$L$11,2,FALSE),VLOOKUP($L4171,'result messages'!$H$3:$L$11,2,FALSE)))</f>
        <v/>
      </c>
      <c r="O4171" s="1" t="str">
        <f>IF(ISBLANK($C4171),"",IF(ISNA(VLOOKUP($L4171,'result messages'!$H$3:$L$11,3,FALSE)),VLOOKUP($M4171,'result messages'!$H$3:$L$11,3,FALSE),VLOOKUP($L4171,'result messages'!$H$3:$L$11,3,FALSE)))</f>
        <v/>
      </c>
      <c r="P4171" s="1" t="str">
        <f>IF(ISBLANK($C4171),"",IF(ISNA(VLOOKUP($L4171,'result messages'!$H$3:$L$11,4,FALSE)),VLOOKUP($M4171,'result messages'!$H$3:$L$11,4,FALSE),VLOOKUP($L4171,'result messages'!$H$3:$L$11,4,FALSE)))</f>
        <v/>
      </c>
      <c r="Q4171" s="1" t="str">
        <f>IF(ISBLANK($C4171),"",IF(ISNA(VLOOKUP($L4171,'result messages'!$H$3:$L$11,5,FALSE)),VLOOKUP($M4171,'result messages'!$H$3:$L$11,5,FALSE),VLOOKUP($L4171,'result messages'!$H$3:$L$11,5,FALSE)))</f>
        <v/>
      </c>
    </row>
    <row r="4172" spans="1:17">
      <c r="A4172" s="1">
        <v>4169</v>
      </c>
      <c r="B4172" s="1"/>
      <c r="C4172" s="1"/>
      <c r="D4172" s="1"/>
      <c r="E4172" s="6"/>
      <c r="F4172" s="1"/>
      <c r="G4172" s="1" t="str">
        <f>IF(ISNA(VLOOKUP($C4172,'DTEN TCAP Linkage deviceId'!$A$1:$A$20000,1,FALSE)),"No","Yes")</f>
        <v>No</v>
      </c>
      <c r="H4172" s="1" t="str">
        <f>IF(ISNA(VLOOKUP($C4172,'Provisioning Requester'!$F$3:$H$20000,2,FALSE)),"No","Yes")</f>
        <v>No</v>
      </c>
      <c r="I4172" s="1" t="str">
        <f>IF($H4172="Yes",VLOOKUP($C4172,'Provisioning Requester'!$F$3:$H$20000,3,FALSE),"-")</f>
        <v>-</v>
      </c>
      <c r="J4172" s="1" t="str">
        <f>IF(OR(D4172="SVCP", E4172="TRUE"), "No", IF(ISNA(VLOOKUP($C4172,'ProvResponder deviceId'!$A$1:$A$20000,1,FALSE)),"No","Yes"))</f>
        <v>No</v>
      </c>
      <c r="K4172" s="1" t="str">
        <f>IF($J4172="Yes",VLOOKUP($C4172,'ProvResponder deviceId'!$A$1:$C$20000,3,FALSE),"-")</f>
        <v>-</v>
      </c>
      <c r="L4172" s="1" t="str">
        <f t="shared" si="130"/>
        <v/>
      </c>
      <c r="M4172" s="1" t="str">
        <f t="shared" si="131"/>
        <v/>
      </c>
      <c r="N4172" s="1" t="str">
        <f>IF(ISBLANK($C4172),"",IF(ISNA(VLOOKUP($L4172,'result messages'!$H$3:$L$11,2,FALSE)),VLOOKUP($M4172,'result messages'!$H$3:$L$11,2,FALSE),VLOOKUP($L4172,'result messages'!$H$3:$L$11,2,FALSE)))</f>
        <v/>
      </c>
      <c r="O4172" s="1" t="str">
        <f>IF(ISBLANK($C4172),"",IF(ISNA(VLOOKUP($L4172,'result messages'!$H$3:$L$11,3,FALSE)),VLOOKUP($M4172,'result messages'!$H$3:$L$11,3,FALSE),VLOOKUP($L4172,'result messages'!$H$3:$L$11,3,FALSE)))</f>
        <v/>
      </c>
      <c r="P4172" s="1" t="str">
        <f>IF(ISBLANK($C4172),"",IF(ISNA(VLOOKUP($L4172,'result messages'!$H$3:$L$11,4,FALSE)),VLOOKUP($M4172,'result messages'!$H$3:$L$11,4,FALSE),VLOOKUP($L4172,'result messages'!$H$3:$L$11,4,FALSE)))</f>
        <v/>
      </c>
      <c r="Q4172" s="1" t="str">
        <f>IF(ISBLANK($C4172),"",IF(ISNA(VLOOKUP($L4172,'result messages'!$H$3:$L$11,5,FALSE)),VLOOKUP($M4172,'result messages'!$H$3:$L$11,5,FALSE),VLOOKUP($L4172,'result messages'!$H$3:$L$11,5,FALSE)))</f>
        <v/>
      </c>
    </row>
    <row r="4173" spans="1:17">
      <c r="A4173" s="1">
        <v>4170</v>
      </c>
      <c r="B4173" s="1"/>
      <c r="C4173" s="1"/>
      <c r="D4173" s="1"/>
      <c r="E4173" s="6"/>
      <c r="F4173" s="1"/>
      <c r="G4173" s="1" t="str">
        <f>IF(ISNA(VLOOKUP($C4173,'DTEN TCAP Linkage deviceId'!$A$1:$A$20000,1,FALSE)),"No","Yes")</f>
        <v>No</v>
      </c>
      <c r="H4173" s="1" t="str">
        <f>IF(ISNA(VLOOKUP($C4173,'Provisioning Requester'!$F$3:$H$20000,2,FALSE)),"No","Yes")</f>
        <v>No</v>
      </c>
      <c r="I4173" s="1" t="str">
        <f>IF($H4173="Yes",VLOOKUP($C4173,'Provisioning Requester'!$F$3:$H$20000,3,FALSE),"-")</f>
        <v>-</v>
      </c>
      <c r="J4173" s="1" t="str">
        <f>IF(OR(D4173="SVCP", E4173="TRUE"), "No", IF(ISNA(VLOOKUP($C4173,'ProvResponder deviceId'!$A$1:$A$20000,1,FALSE)),"No","Yes"))</f>
        <v>No</v>
      </c>
      <c r="K4173" s="1" t="str">
        <f>IF($J4173="Yes",VLOOKUP($C4173,'ProvResponder deviceId'!$A$1:$C$20000,3,FALSE),"-")</f>
        <v>-</v>
      </c>
      <c r="L4173" s="1" t="str">
        <f t="shared" si="130"/>
        <v/>
      </c>
      <c r="M4173" s="1" t="str">
        <f t="shared" si="131"/>
        <v/>
      </c>
      <c r="N4173" s="1" t="str">
        <f>IF(ISBLANK($C4173),"",IF(ISNA(VLOOKUP($L4173,'result messages'!$H$3:$L$11,2,FALSE)),VLOOKUP($M4173,'result messages'!$H$3:$L$11,2,FALSE),VLOOKUP($L4173,'result messages'!$H$3:$L$11,2,FALSE)))</f>
        <v/>
      </c>
      <c r="O4173" s="1" t="str">
        <f>IF(ISBLANK($C4173),"",IF(ISNA(VLOOKUP($L4173,'result messages'!$H$3:$L$11,3,FALSE)),VLOOKUP($M4173,'result messages'!$H$3:$L$11,3,FALSE),VLOOKUP($L4173,'result messages'!$H$3:$L$11,3,FALSE)))</f>
        <v/>
      </c>
      <c r="P4173" s="1" t="str">
        <f>IF(ISBLANK($C4173),"",IF(ISNA(VLOOKUP($L4173,'result messages'!$H$3:$L$11,4,FALSE)),VLOOKUP($M4173,'result messages'!$H$3:$L$11,4,FALSE),VLOOKUP($L4173,'result messages'!$H$3:$L$11,4,FALSE)))</f>
        <v/>
      </c>
      <c r="Q4173" s="1" t="str">
        <f>IF(ISBLANK($C4173),"",IF(ISNA(VLOOKUP($L4173,'result messages'!$H$3:$L$11,5,FALSE)),VLOOKUP($M4173,'result messages'!$H$3:$L$11,5,FALSE),VLOOKUP($L4173,'result messages'!$H$3:$L$11,5,FALSE)))</f>
        <v/>
      </c>
    </row>
    <row r="4174" spans="1:17">
      <c r="A4174" s="1">
        <v>4171</v>
      </c>
      <c r="B4174" s="1"/>
      <c r="C4174" s="1"/>
      <c r="D4174" s="1"/>
      <c r="E4174" s="6"/>
      <c r="F4174" s="1"/>
      <c r="G4174" s="1" t="str">
        <f>IF(ISNA(VLOOKUP($C4174,'DTEN TCAP Linkage deviceId'!$A$1:$A$20000,1,FALSE)),"No","Yes")</f>
        <v>No</v>
      </c>
      <c r="H4174" s="1" t="str">
        <f>IF(ISNA(VLOOKUP($C4174,'Provisioning Requester'!$F$3:$H$20000,2,FALSE)),"No","Yes")</f>
        <v>No</v>
      </c>
      <c r="I4174" s="1" t="str">
        <f>IF($H4174="Yes",VLOOKUP($C4174,'Provisioning Requester'!$F$3:$H$20000,3,FALSE),"-")</f>
        <v>-</v>
      </c>
      <c r="J4174" s="1" t="str">
        <f>IF(OR(D4174="SVCP", E4174="TRUE"), "No", IF(ISNA(VLOOKUP($C4174,'ProvResponder deviceId'!$A$1:$A$20000,1,FALSE)),"No","Yes"))</f>
        <v>No</v>
      </c>
      <c r="K4174" s="1" t="str">
        <f>IF($J4174="Yes",VLOOKUP($C4174,'ProvResponder deviceId'!$A$1:$C$20000,3,FALSE),"-")</f>
        <v>-</v>
      </c>
      <c r="L4174" s="1" t="str">
        <f t="shared" si="130"/>
        <v/>
      </c>
      <c r="M4174" s="1" t="str">
        <f t="shared" si="131"/>
        <v/>
      </c>
      <c r="N4174" s="1" t="str">
        <f>IF(ISBLANK($C4174),"",IF(ISNA(VLOOKUP($L4174,'result messages'!$H$3:$L$11,2,FALSE)),VLOOKUP($M4174,'result messages'!$H$3:$L$11,2,FALSE),VLOOKUP($L4174,'result messages'!$H$3:$L$11,2,FALSE)))</f>
        <v/>
      </c>
      <c r="O4174" s="1" t="str">
        <f>IF(ISBLANK($C4174),"",IF(ISNA(VLOOKUP($L4174,'result messages'!$H$3:$L$11,3,FALSE)),VLOOKUP($M4174,'result messages'!$H$3:$L$11,3,FALSE),VLOOKUP($L4174,'result messages'!$H$3:$L$11,3,FALSE)))</f>
        <v/>
      </c>
      <c r="P4174" s="1" t="str">
        <f>IF(ISBLANK($C4174),"",IF(ISNA(VLOOKUP($L4174,'result messages'!$H$3:$L$11,4,FALSE)),VLOOKUP($M4174,'result messages'!$H$3:$L$11,4,FALSE),VLOOKUP($L4174,'result messages'!$H$3:$L$11,4,FALSE)))</f>
        <v/>
      </c>
      <c r="Q4174" s="1" t="str">
        <f>IF(ISBLANK($C4174),"",IF(ISNA(VLOOKUP($L4174,'result messages'!$H$3:$L$11,5,FALSE)),VLOOKUP($M4174,'result messages'!$H$3:$L$11,5,FALSE),VLOOKUP($L4174,'result messages'!$H$3:$L$11,5,FALSE)))</f>
        <v/>
      </c>
    </row>
    <row r="4175" spans="1:17">
      <c r="A4175" s="1">
        <v>4172</v>
      </c>
      <c r="B4175" s="1"/>
      <c r="C4175" s="1"/>
      <c r="D4175" s="1"/>
      <c r="E4175" s="6"/>
      <c r="F4175" s="1"/>
      <c r="G4175" s="1" t="str">
        <f>IF(ISNA(VLOOKUP($C4175,'DTEN TCAP Linkage deviceId'!$A$1:$A$20000,1,FALSE)),"No","Yes")</f>
        <v>No</v>
      </c>
      <c r="H4175" s="1" t="str">
        <f>IF(ISNA(VLOOKUP($C4175,'Provisioning Requester'!$F$3:$H$20000,2,FALSE)),"No","Yes")</f>
        <v>No</v>
      </c>
      <c r="I4175" s="1" t="str">
        <f>IF($H4175="Yes",VLOOKUP($C4175,'Provisioning Requester'!$F$3:$H$20000,3,FALSE),"-")</f>
        <v>-</v>
      </c>
      <c r="J4175" s="1" t="str">
        <f>IF(OR(D4175="SVCP", E4175="TRUE"), "No", IF(ISNA(VLOOKUP($C4175,'ProvResponder deviceId'!$A$1:$A$20000,1,FALSE)),"No","Yes"))</f>
        <v>No</v>
      </c>
      <c r="K4175" s="1" t="str">
        <f>IF($J4175="Yes",VLOOKUP($C4175,'ProvResponder deviceId'!$A$1:$C$20000,3,FALSE),"-")</f>
        <v>-</v>
      </c>
      <c r="L4175" s="1" t="str">
        <f t="shared" si="130"/>
        <v/>
      </c>
      <c r="M4175" s="1" t="str">
        <f t="shared" si="131"/>
        <v/>
      </c>
      <c r="N4175" s="1" t="str">
        <f>IF(ISBLANK($C4175),"",IF(ISNA(VLOOKUP($L4175,'result messages'!$H$3:$L$11,2,FALSE)),VLOOKUP($M4175,'result messages'!$H$3:$L$11,2,FALSE),VLOOKUP($L4175,'result messages'!$H$3:$L$11,2,FALSE)))</f>
        <v/>
      </c>
      <c r="O4175" s="1" t="str">
        <f>IF(ISBLANK($C4175),"",IF(ISNA(VLOOKUP($L4175,'result messages'!$H$3:$L$11,3,FALSE)),VLOOKUP($M4175,'result messages'!$H$3:$L$11,3,FALSE),VLOOKUP($L4175,'result messages'!$H$3:$L$11,3,FALSE)))</f>
        <v/>
      </c>
      <c r="P4175" s="1" t="str">
        <f>IF(ISBLANK($C4175),"",IF(ISNA(VLOOKUP($L4175,'result messages'!$H$3:$L$11,4,FALSE)),VLOOKUP($M4175,'result messages'!$H$3:$L$11,4,FALSE),VLOOKUP($L4175,'result messages'!$H$3:$L$11,4,FALSE)))</f>
        <v/>
      </c>
      <c r="Q4175" s="1" t="str">
        <f>IF(ISBLANK($C4175),"",IF(ISNA(VLOOKUP($L4175,'result messages'!$H$3:$L$11,5,FALSE)),VLOOKUP($M4175,'result messages'!$H$3:$L$11,5,FALSE),VLOOKUP($L4175,'result messages'!$H$3:$L$11,5,FALSE)))</f>
        <v/>
      </c>
    </row>
    <row r="4176" spans="1:17">
      <c r="A4176" s="1">
        <v>4173</v>
      </c>
      <c r="B4176" s="1"/>
      <c r="C4176" s="1"/>
      <c r="D4176" s="1"/>
      <c r="E4176" s="6"/>
      <c r="F4176" s="1"/>
      <c r="G4176" s="1" t="str">
        <f>IF(ISNA(VLOOKUP($C4176,'DTEN TCAP Linkage deviceId'!$A$1:$A$20000,1,FALSE)),"No","Yes")</f>
        <v>No</v>
      </c>
      <c r="H4176" s="1" t="str">
        <f>IF(ISNA(VLOOKUP($C4176,'Provisioning Requester'!$F$3:$H$20000,2,FALSE)),"No","Yes")</f>
        <v>No</v>
      </c>
      <c r="I4176" s="1" t="str">
        <f>IF($H4176="Yes",VLOOKUP($C4176,'Provisioning Requester'!$F$3:$H$20000,3,FALSE),"-")</f>
        <v>-</v>
      </c>
      <c r="J4176" s="1" t="str">
        <f>IF(OR(D4176="SVCP", E4176="TRUE"), "No", IF(ISNA(VLOOKUP($C4176,'ProvResponder deviceId'!$A$1:$A$20000,1,FALSE)),"No","Yes"))</f>
        <v>No</v>
      </c>
      <c r="K4176" s="1" t="str">
        <f>IF($J4176="Yes",VLOOKUP($C4176,'ProvResponder deviceId'!$A$1:$C$20000,3,FALSE),"-")</f>
        <v>-</v>
      </c>
      <c r="L4176" s="1" t="str">
        <f t="shared" si="130"/>
        <v/>
      </c>
      <c r="M4176" s="1" t="str">
        <f t="shared" si="131"/>
        <v/>
      </c>
      <c r="N4176" s="1" t="str">
        <f>IF(ISBLANK($C4176),"",IF(ISNA(VLOOKUP($L4176,'result messages'!$H$3:$L$11,2,FALSE)),VLOOKUP($M4176,'result messages'!$H$3:$L$11,2,FALSE),VLOOKUP($L4176,'result messages'!$H$3:$L$11,2,FALSE)))</f>
        <v/>
      </c>
      <c r="O4176" s="1" t="str">
        <f>IF(ISBLANK($C4176),"",IF(ISNA(VLOOKUP($L4176,'result messages'!$H$3:$L$11,3,FALSE)),VLOOKUP($M4176,'result messages'!$H$3:$L$11,3,FALSE),VLOOKUP($L4176,'result messages'!$H$3:$L$11,3,FALSE)))</f>
        <v/>
      </c>
      <c r="P4176" s="1" t="str">
        <f>IF(ISBLANK($C4176),"",IF(ISNA(VLOOKUP($L4176,'result messages'!$H$3:$L$11,4,FALSE)),VLOOKUP($M4176,'result messages'!$H$3:$L$11,4,FALSE),VLOOKUP($L4176,'result messages'!$H$3:$L$11,4,FALSE)))</f>
        <v/>
      </c>
      <c r="Q4176" s="1" t="str">
        <f>IF(ISBLANK($C4176),"",IF(ISNA(VLOOKUP($L4176,'result messages'!$H$3:$L$11,5,FALSE)),VLOOKUP($M4176,'result messages'!$H$3:$L$11,5,FALSE),VLOOKUP($L4176,'result messages'!$H$3:$L$11,5,FALSE)))</f>
        <v/>
      </c>
    </row>
    <row r="4177" spans="1:17">
      <c r="A4177" s="1">
        <v>4174</v>
      </c>
      <c r="B4177" s="1"/>
      <c r="C4177" s="1"/>
      <c r="D4177" s="1"/>
      <c r="E4177" s="6"/>
      <c r="F4177" s="1"/>
      <c r="G4177" s="1" t="str">
        <f>IF(ISNA(VLOOKUP($C4177,'DTEN TCAP Linkage deviceId'!$A$1:$A$20000,1,FALSE)),"No","Yes")</f>
        <v>No</v>
      </c>
      <c r="H4177" s="1" t="str">
        <f>IF(ISNA(VLOOKUP($C4177,'Provisioning Requester'!$F$3:$H$20000,2,FALSE)),"No","Yes")</f>
        <v>No</v>
      </c>
      <c r="I4177" s="1" t="str">
        <f>IF($H4177="Yes",VLOOKUP($C4177,'Provisioning Requester'!$F$3:$H$20000,3,FALSE),"-")</f>
        <v>-</v>
      </c>
      <c r="J4177" s="1" t="str">
        <f>IF(OR(D4177="SVCP", E4177="TRUE"), "No", IF(ISNA(VLOOKUP($C4177,'ProvResponder deviceId'!$A$1:$A$20000,1,FALSE)),"No","Yes"))</f>
        <v>No</v>
      </c>
      <c r="K4177" s="1" t="str">
        <f>IF($J4177="Yes",VLOOKUP($C4177,'ProvResponder deviceId'!$A$1:$C$20000,3,FALSE),"-")</f>
        <v>-</v>
      </c>
      <c r="L4177" s="1" t="str">
        <f t="shared" si="130"/>
        <v/>
      </c>
      <c r="M4177" s="1" t="str">
        <f t="shared" si="131"/>
        <v/>
      </c>
      <c r="N4177" s="1" t="str">
        <f>IF(ISBLANK($C4177),"",IF(ISNA(VLOOKUP($L4177,'result messages'!$H$3:$L$11,2,FALSE)),VLOOKUP($M4177,'result messages'!$H$3:$L$11,2,FALSE),VLOOKUP($L4177,'result messages'!$H$3:$L$11,2,FALSE)))</f>
        <v/>
      </c>
      <c r="O4177" s="1" t="str">
        <f>IF(ISBLANK($C4177),"",IF(ISNA(VLOOKUP($L4177,'result messages'!$H$3:$L$11,3,FALSE)),VLOOKUP($M4177,'result messages'!$H$3:$L$11,3,FALSE),VLOOKUP($L4177,'result messages'!$H$3:$L$11,3,FALSE)))</f>
        <v/>
      </c>
      <c r="P4177" s="1" t="str">
        <f>IF(ISBLANK($C4177),"",IF(ISNA(VLOOKUP($L4177,'result messages'!$H$3:$L$11,4,FALSE)),VLOOKUP($M4177,'result messages'!$H$3:$L$11,4,FALSE),VLOOKUP($L4177,'result messages'!$H$3:$L$11,4,FALSE)))</f>
        <v/>
      </c>
      <c r="Q4177" s="1" t="str">
        <f>IF(ISBLANK($C4177),"",IF(ISNA(VLOOKUP($L4177,'result messages'!$H$3:$L$11,5,FALSE)),VLOOKUP($M4177,'result messages'!$H$3:$L$11,5,FALSE),VLOOKUP($L4177,'result messages'!$H$3:$L$11,5,FALSE)))</f>
        <v/>
      </c>
    </row>
    <row r="4178" spans="1:17">
      <c r="A4178" s="1">
        <v>4175</v>
      </c>
      <c r="B4178" s="1"/>
      <c r="C4178" s="1"/>
      <c r="D4178" s="1"/>
      <c r="E4178" s="6"/>
      <c r="F4178" s="1"/>
      <c r="G4178" s="1" t="str">
        <f>IF(ISNA(VLOOKUP($C4178,'DTEN TCAP Linkage deviceId'!$A$1:$A$20000,1,FALSE)),"No","Yes")</f>
        <v>No</v>
      </c>
      <c r="H4178" s="1" t="str">
        <f>IF(ISNA(VLOOKUP($C4178,'Provisioning Requester'!$F$3:$H$20000,2,FALSE)),"No","Yes")</f>
        <v>No</v>
      </c>
      <c r="I4178" s="1" t="str">
        <f>IF($H4178="Yes",VLOOKUP($C4178,'Provisioning Requester'!$F$3:$H$20000,3,FALSE),"-")</f>
        <v>-</v>
      </c>
      <c r="J4178" s="1" t="str">
        <f>IF(OR(D4178="SVCP", E4178="TRUE"), "No", IF(ISNA(VLOOKUP($C4178,'ProvResponder deviceId'!$A$1:$A$20000,1,FALSE)),"No","Yes"))</f>
        <v>No</v>
      </c>
      <c r="K4178" s="1" t="str">
        <f>IF($J4178="Yes",VLOOKUP($C4178,'ProvResponder deviceId'!$A$1:$C$20000,3,FALSE),"-")</f>
        <v>-</v>
      </c>
      <c r="L4178" s="1" t="str">
        <f t="shared" si="130"/>
        <v/>
      </c>
      <c r="M4178" s="1" t="str">
        <f t="shared" si="131"/>
        <v/>
      </c>
      <c r="N4178" s="1" t="str">
        <f>IF(ISBLANK($C4178),"",IF(ISNA(VLOOKUP($L4178,'result messages'!$H$3:$L$11,2,FALSE)),VLOOKUP($M4178,'result messages'!$H$3:$L$11,2,FALSE),VLOOKUP($L4178,'result messages'!$H$3:$L$11,2,FALSE)))</f>
        <v/>
      </c>
      <c r="O4178" s="1" t="str">
        <f>IF(ISBLANK($C4178),"",IF(ISNA(VLOOKUP($L4178,'result messages'!$H$3:$L$11,3,FALSE)),VLOOKUP($M4178,'result messages'!$H$3:$L$11,3,FALSE),VLOOKUP($L4178,'result messages'!$H$3:$L$11,3,FALSE)))</f>
        <v/>
      </c>
      <c r="P4178" s="1" t="str">
        <f>IF(ISBLANK($C4178),"",IF(ISNA(VLOOKUP($L4178,'result messages'!$H$3:$L$11,4,FALSE)),VLOOKUP($M4178,'result messages'!$H$3:$L$11,4,FALSE),VLOOKUP($L4178,'result messages'!$H$3:$L$11,4,FALSE)))</f>
        <v/>
      </c>
      <c r="Q4178" s="1" t="str">
        <f>IF(ISBLANK($C4178),"",IF(ISNA(VLOOKUP($L4178,'result messages'!$H$3:$L$11,5,FALSE)),VLOOKUP($M4178,'result messages'!$H$3:$L$11,5,FALSE),VLOOKUP($L4178,'result messages'!$H$3:$L$11,5,FALSE)))</f>
        <v/>
      </c>
    </row>
    <row r="4179" spans="1:17">
      <c r="A4179" s="1">
        <v>4176</v>
      </c>
      <c r="B4179" s="1"/>
      <c r="C4179" s="1"/>
      <c r="D4179" s="1"/>
      <c r="E4179" s="6"/>
      <c r="F4179" s="1"/>
      <c r="G4179" s="1" t="str">
        <f>IF(ISNA(VLOOKUP($C4179,'DTEN TCAP Linkage deviceId'!$A$1:$A$20000,1,FALSE)),"No","Yes")</f>
        <v>No</v>
      </c>
      <c r="H4179" s="1" t="str">
        <f>IF(ISNA(VLOOKUP($C4179,'Provisioning Requester'!$F$3:$H$20000,2,FALSE)),"No","Yes")</f>
        <v>No</v>
      </c>
      <c r="I4179" s="1" t="str">
        <f>IF($H4179="Yes",VLOOKUP($C4179,'Provisioning Requester'!$F$3:$H$20000,3,FALSE),"-")</f>
        <v>-</v>
      </c>
      <c r="J4179" s="1" t="str">
        <f>IF(OR(D4179="SVCP", E4179="TRUE"), "No", IF(ISNA(VLOOKUP($C4179,'ProvResponder deviceId'!$A$1:$A$20000,1,FALSE)),"No","Yes"))</f>
        <v>No</v>
      </c>
      <c r="K4179" s="1" t="str">
        <f>IF($J4179="Yes",VLOOKUP($C4179,'ProvResponder deviceId'!$A$1:$C$20000,3,FALSE),"-")</f>
        <v>-</v>
      </c>
      <c r="L4179" s="1" t="str">
        <f t="shared" si="130"/>
        <v/>
      </c>
      <c r="M4179" s="1" t="str">
        <f t="shared" si="131"/>
        <v/>
      </c>
      <c r="N4179" s="1" t="str">
        <f>IF(ISBLANK($C4179),"",IF(ISNA(VLOOKUP($L4179,'result messages'!$H$3:$L$11,2,FALSE)),VLOOKUP($M4179,'result messages'!$H$3:$L$11,2,FALSE),VLOOKUP($L4179,'result messages'!$H$3:$L$11,2,FALSE)))</f>
        <v/>
      </c>
      <c r="O4179" s="1" t="str">
        <f>IF(ISBLANK($C4179),"",IF(ISNA(VLOOKUP($L4179,'result messages'!$H$3:$L$11,3,FALSE)),VLOOKUP($M4179,'result messages'!$H$3:$L$11,3,FALSE),VLOOKUP($L4179,'result messages'!$H$3:$L$11,3,FALSE)))</f>
        <v/>
      </c>
      <c r="P4179" s="1" t="str">
        <f>IF(ISBLANK($C4179),"",IF(ISNA(VLOOKUP($L4179,'result messages'!$H$3:$L$11,4,FALSE)),VLOOKUP($M4179,'result messages'!$H$3:$L$11,4,FALSE),VLOOKUP($L4179,'result messages'!$H$3:$L$11,4,FALSE)))</f>
        <v/>
      </c>
      <c r="Q4179" s="1" t="str">
        <f>IF(ISBLANK($C4179),"",IF(ISNA(VLOOKUP($L4179,'result messages'!$H$3:$L$11,5,FALSE)),VLOOKUP($M4179,'result messages'!$H$3:$L$11,5,FALSE),VLOOKUP($L4179,'result messages'!$H$3:$L$11,5,FALSE)))</f>
        <v/>
      </c>
    </row>
    <row r="4180" spans="1:17">
      <c r="A4180" s="1">
        <v>4177</v>
      </c>
      <c r="B4180" s="1"/>
      <c r="C4180" s="1"/>
      <c r="D4180" s="1"/>
      <c r="E4180" s="6"/>
      <c r="F4180" s="1"/>
      <c r="G4180" s="1" t="str">
        <f>IF(ISNA(VLOOKUP($C4180,'DTEN TCAP Linkage deviceId'!$A$1:$A$20000,1,FALSE)),"No","Yes")</f>
        <v>No</v>
      </c>
      <c r="H4180" s="1" t="str">
        <f>IF(ISNA(VLOOKUP($C4180,'Provisioning Requester'!$F$3:$H$20000,2,FALSE)),"No","Yes")</f>
        <v>No</v>
      </c>
      <c r="I4180" s="1" t="str">
        <f>IF($H4180="Yes",VLOOKUP($C4180,'Provisioning Requester'!$F$3:$H$20000,3,FALSE),"-")</f>
        <v>-</v>
      </c>
      <c r="J4180" s="1" t="str">
        <f>IF(OR(D4180="SVCP", E4180="TRUE"), "No", IF(ISNA(VLOOKUP($C4180,'ProvResponder deviceId'!$A$1:$A$20000,1,FALSE)),"No","Yes"))</f>
        <v>No</v>
      </c>
      <c r="K4180" s="1" t="str">
        <f>IF($J4180="Yes",VLOOKUP($C4180,'ProvResponder deviceId'!$A$1:$C$20000,3,FALSE),"-")</f>
        <v>-</v>
      </c>
      <c r="L4180" s="1" t="str">
        <f t="shared" si="130"/>
        <v/>
      </c>
      <c r="M4180" s="1" t="str">
        <f t="shared" si="131"/>
        <v/>
      </c>
      <c r="N4180" s="1" t="str">
        <f>IF(ISBLANK($C4180),"",IF(ISNA(VLOOKUP($L4180,'result messages'!$H$3:$L$11,2,FALSE)),VLOOKUP($M4180,'result messages'!$H$3:$L$11,2,FALSE),VLOOKUP($L4180,'result messages'!$H$3:$L$11,2,FALSE)))</f>
        <v/>
      </c>
      <c r="O4180" s="1" t="str">
        <f>IF(ISBLANK($C4180),"",IF(ISNA(VLOOKUP($L4180,'result messages'!$H$3:$L$11,3,FALSE)),VLOOKUP($M4180,'result messages'!$H$3:$L$11,3,FALSE),VLOOKUP($L4180,'result messages'!$H$3:$L$11,3,FALSE)))</f>
        <v/>
      </c>
      <c r="P4180" s="1" t="str">
        <f>IF(ISBLANK($C4180),"",IF(ISNA(VLOOKUP($L4180,'result messages'!$H$3:$L$11,4,FALSE)),VLOOKUP($M4180,'result messages'!$H$3:$L$11,4,FALSE),VLOOKUP($L4180,'result messages'!$H$3:$L$11,4,FALSE)))</f>
        <v/>
      </c>
      <c r="Q4180" s="1" t="str">
        <f>IF(ISBLANK($C4180),"",IF(ISNA(VLOOKUP($L4180,'result messages'!$H$3:$L$11,5,FALSE)),VLOOKUP($M4180,'result messages'!$H$3:$L$11,5,FALSE),VLOOKUP($L4180,'result messages'!$H$3:$L$11,5,FALSE)))</f>
        <v/>
      </c>
    </row>
    <row r="4181" spans="1:17">
      <c r="A4181" s="1">
        <v>4178</v>
      </c>
      <c r="B4181" s="1"/>
      <c r="C4181" s="1"/>
      <c r="D4181" s="1"/>
      <c r="E4181" s="6"/>
      <c r="F4181" s="1"/>
      <c r="G4181" s="1" t="str">
        <f>IF(ISNA(VLOOKUP($C4181,'DTEN TCAP Linkage deviceId'!$A$1:$A$20000,1,FALSE)),"No","Yes")</f>
        <v>No</v>
      </c>
      <c r="H4181" s="1" t="str">
        <f>IF(ISNA(VLOOKUP($C4181,'Provisioning Requester'!$F$3:$H$20000,2,FALSE)),"No","Yes")</f>
        <v>No</v>
      </c>
      <c r="I4181" s="1" t="str">
        <f>IF($H4181="Yes",VLOOKUP($C4181,'Provisioning Requester'!$F$3:$H$20000,3,FALSE),"-")</f>
        <v>-</v>
      </c>
      <c r="J4181" s="1" t="str">
        <f>IF(OR(D4181="SVCP", E4181="TRUE"), "No", IF(ISNA(VLOOKUP($C4181,'ProvResponder deviceId'!$A$1:$A$20000,1,FALSE)),"No","Yes"))</f>
        <v>No</v>
      </c>
      <c r="K4181" s="1" t="str">
        <f>IF($J4181="Yes",VLOOKUP($C4181,'ProvResponder deviceId'!$A$1:$C$20000,3,FALSE),"-")</f>
        <v>-</v>
      </c>
      <c r="L4181" s="1" t="str">
        <f t="shared" si="130"/>
        <v/>
      </c>
      <c r="M4181" s="1" t="str">
        <f t="shared" si="131"/>
        <v/>
      </c>
      <c r="N4181" s="1" t="str">
        <f>IF(ISBLANK($C4181),"",IF(ISNA(VLOOKUP($L4181,'result messages'!$H$3:$L$11,2,FALSE)),VLOOKUP($M4181,'result messages'!$H$3:$L$11,2,FALSE),VLOOKUP($L4181,'result messages'!$H$3:$L$11,2,FALSE)))</f>
        <v/>
      </c>
      <c r="O4181" s="1" t="str">
        <f>IF(ISBLANK($C4181),"",IF(ISNA(VLOOKUP($L4181,'result messages'!$H$3:$L$11,3,FALSE)),VLOOKUP($M4181,'result messages'!$H$3:$L$11,3,FALSE),VLOOKUP($L4181,'result messages'!$H$3:$L$11,3,FALSE)))</f>
        <v/>
      </c>
      <c r="P4181" s="1" t="str">
        <f>IF(ISBLANK($C4181),"",IF(ISNA(VLOOKUP($L4181,'result messages'!$H$3:$L$11,4,FALSE)),VLOOKUP($M4181,'result messages'!$H$3:$L$11,4,FALSE),VLOOKUP($L4181,'result messages'!$H$3:$L$11,4,FALSE)))</f>
        <v/>
      </c>
      <c r="Q4181" s="1" t="str">
        <f>IF(ISBLANK($C4181),"",IF(ISNA(VLOOKUP($L4181,'result messages'!$H$3:$L$11,5,FALSE)),VLOOKUP($M4181,'result messages'!$H$3:$L$11,5,FALSE),VLOOKUP($L4181,'result messages'!$H$3:$L$11,5,FALSE)))</f>
        <v/>
      </c>
    </row>
    <row r="4182" spans="1:17">
      <c r="A4182" s="1">
        <v>4179</v>
      </c>
      <c r="B4182" s="1"/>
      <c r="C4182" s="1"/>
      <c r="D4182" s="1"/>
      <c r="E4182" s="6"/>
      <c r="F4182" s="1"/>
      <c r="G4182" s="1" t="str">
        <f>IF(ISNA(VLOOKUP($C4182,'DTEN TCAP Linkage deviceId'!$A$1:$A$20000,1,FALSE)),"No","Yes")</f>
        <v>No</v>
      </c>
      <c r="H4182" s="1" t="str">
        <f>IF(ISNA(VLOOKUP($C4182,'Provisioning Requester'!$F$3:$H$20000,2,FALSE)),"No","Yes")</f>
        <v>No</v>
      </c>
      <c r="I4182" s="1" t="str">
        <f>IF($H4182="Yes",VLOOKUP($C4182,'Provisioning Requester'!$F$3:$H$20000,3,FALSE),"-")</f>
        <v>-</v>
      </c>
      <c r="J4182" s="1" t="str">
        <f>IF(OR(D4182="SVCP", E4182="TRUE"), "No", IF(ISNA(VLOOKUP($C4182,'ProvResponder deviceId'!$A$1:$A$20000,1,FALSE)),"No","Yes"))</f>
        <v>No</v>
      </c>
      <c r="K4182" s="1" t="str">
        <f>IF($J4182="Yes",VLOOKUP($C4182,'ProvResponder deviceId'!$A$1:$C$20000,3,FALSE),"-")</f>
        <v>-</v>
      </c>
      <c r="L4182" s="1" t="str">
        <f t="shared" si="130"/>
        <v/>
      </c>
      <c r="M4182" s="1" t="str">
        <f t="shared" si="131"/>
        <v/>
      </c>
      <c r="N4182" s="1" t="str">
        <f>IF(ISBLANK($C4182),"",IF(ISNA(VLOOKUP($L4182,'result messages'!$H$3:$L$11,2,FALSE)),VLOOKUP($M4182,'result messages'!$H$3:$L$11,2,FALSE),VLOOKUP($L4182,'result messages'!$H$3:$L$11,2,FALSE)))</f>
        <v/>
      </c>
      <c r="O4182" s="1" t="str">
        <f>IF(ISBLANK($C4182),"",IF(ISNA(VLOOKUP($L4182,'result messages'!$H$3:$L$11,3,FALSE)),VLOOKUP($M4182,'result messages'!$H$3:$L$11,3,FALSE),VLOOKUP($L4182,'result messages'!$H$3:$L$11,3,FALSE)))</f>
        <v/>
      </c>
      <c r="P4182" s="1" t="str">
        <f>IF(ISBLANK($C4182),"",IF(ISNA(VLOOKUP($L4182,'result messages'!$H$3:$L$11,4,FALSE)),VLOOKUP($M4182,'result messages'!$H$3:$L$11,4,FALSE),VLOOKUP($L4182,'result messages'!$H$3:$L$11,4,FALSE)))</f>
        <v/>
      </c>
      <c r="Q4182" s="1" t="str">
        <f>IF(ISBLANK($C4182),"",IF(ISNA(VLOOKUP($L4182,'result messages'!$H$3:$L$11,5,FALSE)),VLOOKUP($M4182,'result messages'!$H$3:$L$11,5,FALSE),VLOOKUP($L4182,'result messages'!$H$3:$L$11,5,FALSE)))</f>
        <v/>
      </c>
    </row>
    <row r="4183" spans="1:17">
      <c r="A4183" s="1">
        <v>4180</v>
      </c>
      <c r="B4183" s="1"/>
      <c r="C4183" s="1"/>
      <c r="D4183" s="1"/>
      <c r="E4183" s="6"/>
      <c r="F4183" s="1"/>
      <c r="G4183" s="1" t="str">
        <f>IF(ISNA(VLOOKUP($C4183,'DTEN TCAP Linkage deviceId'!$A$1:$A$20000,1,FALSE)),"No","Yes")</f>
        <v>No</v>
      </c>
      <c r="H4183" s="1" t="str">
        <f>IF(ISNA(VLOOKUP($C4183,'Provisioning Requester'!$F$3:$H$20000,2,FALSE)),"No","Yes")</f>
        <v>No</v>
      </c>
      <c r="I4183" s="1" t="str">
        <f>IF($H4183="Yes",VLOOKUP($C4183,'Provisioning Requester'!$F$3:$H$20000,3,FALSE),"-")</f>
        <v>-</v>
      </c>
      <c r="J4183" s="1" t="str">
        <f>IF(OR(D4183="SVCP", E4183="TRUE"), "No", IF(ISNA(VLOOKUP($C4183,'ProvResponder deviceId'!$A$1:$A$20000,1,FALSE)),"No","Yes"))</f>
        <v>No</v>
      </c>
      <c r="K4183" s="1" t="str">
        <f>IF($J4183="Yes",VLOOKUP($C4183,'ProvResponder deviceId'!$A$1:$C$20000,3,FALSE),"-")</f>
        <v>-</v>
      </c>
      <c r="L4183" s="1" t="str">
        <f t="shared" si="130"/>
        <v/>
      </c>
      <c r="M4183" s="1" t="str">
        <f t="shared" si="131"/>
        <v/>
      </c>
      <c r="N4183" s="1" t="str">
        <f>IF(ISBLANK($C4183),"",IF(ISNA(VLOOKUP($L4183,'result messages'!$H$3:$L$11,2,FALSE)),VLOOKUP($M4183,'result messages'!$H$3:$L$11,2,FALSE),VLOOKUP($L4183,'result messages'!$H$3:$L$11,2,FALSE)))</f>
        <v/>
      </c>
      <c r="O4183" s="1" t="str">
        <f>IF(ISBLANK($C4183),"",IF(ISNA(VLOOKUP($L4183,'result messages'!$H$3:$L$11,3,FALSE)),VLOOKUP($M4183,'result messages'!$H$3:$L$11,3,FALSE),VLOOKUP($L4183,'result messages'!$H$3:$L$11,3,FALSE)))</f>
        <v/>
      </c>
      <c r="P4183" s="1" t="str">
        <f>IF(ISBLANK($C4183),"",IF(ISNA(VLOOKUP($L4183,'result messages'!$H$3:$L$11,4,FALSE)),VLOOKUP($M4183,'result messages'!$H$3:$L$11,4,FALSE),VLOOKUP($L4183,'result messages'!$H$3:$L$11,4,FALSE)))</f>
        <v/>
      </c>
      <c r="Q4183" s="1" t="str">
        <f>IF(ISBLANK($C4183),"",IF(ISNA(VLOOKUP($L4183,'result messages'!$H$3:$L$11,5,FALSE)),VLOOKUP($M4183,'result messages'!$H$3:$L$11,5,FALSE),VLOOKUP($L4183,'result messages'!$H$3:$L$11,5,FALSE)))</f>
        <v/>
      </c>
    </row>
    <row r="4184" spans="1:17">
      <c r="A4184" s="1">
        <v>4181</v>
      </c>
      <c r="B4184" s="1"/>
      <c r="C4184" s="1"/>
      <c r="D4184" s="1"/>
      <c r="E4184" s="6"/>
      <c r="F4184" s="1"/>
      <c r="G4184" s="1" t="str">
        <f>IF(ISNA(VLOOKUP($C4184,'DTEN TCAP Linkage deviceId'!$A$1:$A$20000,1,FALSE)),"No","Yes")</f>
        <v>No</v>
      </c>
      <c r="H4184" s="1" t="str">
        <f>IF(ISNA(VLOOKUP($C4184,'Provisioning Requester'!$F$3:$H$20000,2,FALSE)),"No","Yes")</f>
        <v>No</v>
      </c>
      <c r="I4184" s="1" t="str">
        <f>IF($H4184="Yes",VLOOKUP($C4184,'Provisioning Requester'!$F$3:$H$20000,3,FALSE),"-")</f>
        <v>-</v>
      </c>
      <c r="J4184" s="1" t="str">
        <f>IF(OR(D4184="SVCP", E4184="TRUE"), "No", IF(ISNA(VLOOKUP($C4184,'ProvResponder deviceId'!$A$1:$A$20000,1,FALSE)),"No","Yes"))</f>
        <v>No</v>
      </c>
      <c r="K4184" s="1" t="str">
        <f>IF($J4184="Yes",VLOOKUP($C4184,'ProvResponder deviceId'!$A$1:$C$20000,3,FALSE),"-")</f>
        <v>-</v>
      </c>
      <c r="L4184" s="1" t="str">
        <f t="shared" si="130"/>
        <v/>
      </c>
      <c r="M4184" s="1" t="str">
        <f t="shared" si="131"/>
        <v/>
      </c>
      <c r="N4184" s="1" t="str">
        <f>IF(ISBLANK($C4184),"",IF(ISNA(VLOOKUP($L4184,'result messages'!$H$3:$L$11,2,FALSE)),VLOOKUP($M4184,'result messages'!$H$3:$L$11,2,FALSE),VLOOKUP($L4184,'result messages'!$H$3:$L$11,2,FALSE)))</f>
        <v/>
      </c>
      <c r="O4184" s="1" t="str">
        <f>IF(ISBLANK($C4184),"",IF(ISNA(VLOOKUP($L4184,'result messages'!$H$3:$L$11,3,FALSE)),VLOOKUP($M4184,'result messages'!$H$3:$L$11,3,FALSE),VLOOKUP($L4184,'result messages'!$H$3:$L$11,3,FALSE)))</f>
        <v/>
      </c>
      <c r="P4184" s="1" t="str">
        <f>IF(ISBLANK($C4184),"",IF(ISNA(VLOOKUP($L4184,'result messages'!$H$3:$L$11,4,FALSE)),VLOOKUP($M4184,'result messages'!$H$3:$L$11,4,FALSE),VLOOKUP($L4184,'result messages'!$H$3:$L$11,4,FALSE)))</f>
        <v/>
      </c>
      <c r="Q4184" s="1" t="str">
        <f>IF(ISBLANK($C4184),"",IF(ISNA(VLOOKUP($L4184,'result messages'!$H$3:$L$11,5,FALSE)),VLOOKUP($M4184,'result messages'!$H$3:$L$11,5,FALSE),VLOOKUP($L4184,'result messages'!$H$3:$L$11,5,FALSE)))</f>
        <v/>
      </c>
    </row>
    <row r="4185" spans="1:17">
      <c r="A4185" s="1">
        <v>4182</v>
      </c>
      <c r="B4185" s="1"/>
      <c r="C4185" s="1"/>
      <c r="D4185" s="1"/>
      <c r="E4185" s="6"/>
      <c r="F4185" s="1"/>
      <c r="G4185" s="1" t="str">
        <f>IF(ISNA(VLOOKUP($C4185,'DTEN TCAP Linkage deviceId'!$A$1:$A$20000,1,FALSE)),"No","Yes")</f>
        <v>No</v>
      </c>
      <c r="H4185" s="1" t="str">
        <f>IF(ISNA(VLOOKUP($C4185,'Provisioning Requester'!$F$3:$H$20000,2,FALSE)),"No","Yes")</f>
        <v>No</v>
      </c>
      <c r="I4185" s="1" t="str">
        <f>IF($H4185="Yes",VLOOKUP($C4185,'Provisioning Requester'!$F$3:$H$20000,3,FALSE),"-")</f>
        <v>-</v>
      </c>
      <c r="J4185" s="1" t="str">
        <f>IF(OR(D4185="SVCP", E4185="TRUE"), "No", IF(ISNA(VLOOKUP($C4185,'ProvResponder deviceId'!$A$1:$A$20000,1,FALSE)),"No","Yes"))</f>
        <v>No</v>
      </c>
      <c r="K4185" s="1" t="str">
        <f>IF($J4185="Yes",VLOOKUP($C4185,'ProvResponder deviceId'!$A$1:$C$20000,3,FALSE),"-")</f>
        <v>-</v>
      </c>
      <c r="L4185" s="1" t="str">
        <f t="shared" si="130"/>
        <v/>
      </c>
      <c r="M4185" s="1" t="str">
        <f t="shared" si="131"/>
        <v/>
      </c>
      <c r="N4185" s="1" t="str">
        <f>IF(ISBLANK($C4185),"",IF(ISNA(VLOOKUP($L4185,'result messages'!$H$3:$L$11,2,FALSE)),VLOOKUP($M4185,'result messages'!$H$3:$L$11,2,FALSE),VLOOKUP($L4185,'result messages'!$H$3:$L$11,2,FALSE)))</f>
        <v/>
      </c>
      <c r="O4185" s="1" t="str">
        <f>IF(ISBLANK($C4185),"",IF(ISNA(VLOOKUP($L4185,'result messages'!$H$3:$L$11,3,FALSE)),VLOOKUP($M4185,'result messages'!$H$3:$L$11,3,FALSE),VLOOKUP($L4185,'result messages'!$H$3:$L$11,3,FALSE)))</f>
        <v/>
      </c>
      <c r="P4185" s="1" t="str">
        <f>IF(ISBLANK($C4185),"",IF(ISNA(VLOOKUP($L4185,'result messages'!$H$3:$L$11,4,FALSE)),VLOOKUP($M4185,'result messages'!$H$3:$L$11,4,FALSE),VLOOKUP($L4185,'result messages'!$H$3:$L$11,4,FALSE)))</f>
        <v/>
      </c>
      <c r="Q4185" s="1" t="str">
        <f>IF(ISBLANK($C4185),"",IF(ISNA(VLOOKUP($L4185,'result messages'!$H$3:$L$11,5,FALSE)),VLOOKUP($M4185,'result messages'!$H$3:$L$11,5,FALSE),VLOOKUP($L4185,'result messages'!$H$3:$L$11,5,FALSE)))</f>
        <v/>
      </c>
    </row>
    <row r="4186" spans="1:17">
      <c r="A4186" s="1">
        <v>4183</v>
      </c>
      <c r="B4186" s="1"/>
      <c r="C4186" s="1"/>
      <c r="D4186" s="1"/>
      <c r="E4186" s="6"/>
      <c r="F4186" s="1"/>
      <c r="G4186" s="1" t="str">
        <f>IF(ISNA(VLOOKUP($C4186,'DTEN TCAP Linkage deviceId'!$A$1:$A$20000,1,FALSE)),"No","Yes")</f>
        <v>No</v>
      </c>
      <c r="H4186" s="1" t="str">
        <f>IF(ISNA(VLOOKUP($C4186,'Provisioning Requester'!$F$3:$H$20000,2,FALSE)),"No","Yes")</f>
        <v>No</v>
      </c>
      <c r="I4186" s="1" t="str">
        <f>IF($H4186="Yes",VLOOKUP($C4186,'Provisioning Requester'!$F$3:$H$20000,3,FALSE),"-")</f>
        <v>-</v>
      </c>
      <c r="J4186" s="1" t="str">
        <f>IF(OR(D4186="SVCP", E4186="TRUE"), "No", IF(ISNA(VLOOKUP($C4186,'ProvResponder deviceId'!$A$1:$A$20000,1,FALSE)),"No","Yes"))</f>
        <v>No</v>
      </c>
      <c r="K4186" s="1" t="str">
        <f>IF($J4186="Yes",VLOOKUP($C4186,'ProvResponder deviceId'!$A$1:$C$20000,3,FALSE),"-")</f>
        <v>-</v>
      </c>
      <c r="L4186" s="1" t="str">
        <f t="shared" si="130"/>
        <v/>
      </c>
      <c r="M4186" s="1" t="str">
        <f t="shared" si="131"/>
        <v/>
      </c>
      <c r="N4186" s="1" t="str">
        <f>IF(ISBLANK($C4186),"",IF(ISNA(VLOOKUP($L4186,'result messages'!$H$3:$L$11,2,FALSE)),VLOOKUP($M4186,'result messages'!$H$3:$L$11,2,FALSE),VLOOKUP($L4186,'result messages'!$H$3:$L$11,2,FALSE)))</f>
        <v/>
      </c>
      <c r="O4186" s="1" t="str">
        <f>IF(ISBLANK($C4186),"",IF(ISNA(VLOOKUP($L4186,'result messages'!$H$3:$L$11,3,FALSE)),VLOOKUP($M4186,'result messages'!$H$3:$L$11,3,FALSE),VLOOKUP($L4186,'result messages'!$H$3:$L$11,3,FALSE)))</f>
        <v/>
      </c>
      <c r="P4186" s="1" t="str">
        <f>IF(ISBLANK($C4186),"",IF(ISNA(VLOOKUP($L4186,'result messages'!$H$3:$L$11,4,FALSE)),VLOOKUP($M4186,'result messages'!$H$3:$L$11,4,FALSE),VLOOKUP($L4186,'result messages'!$H$3:$L$11,4,FALSE)))</f>
        <v/>
      </c>
      <c r="Q4186" s="1" t="str">
        <f>IF(ISBLANK($C4186),"",IF(ISNA(VLOOKUP($L4186,'result messages'!$H$3:$L$11,5,FALSE)),VLOOKUP($M4186,'result messages'!$H$3:$L$11,5,FALSE),VLOOKUP($L4186,'result messages'!$H$3:$L$11,5,FALSE)))</f>
        <v/>
      </c>
    </row>
    <row r="4187" spans="1:17">
      <c r="A4187" s="1">
        <v>4184</v>
      </c>
      <c r="B4187" s="1"/>
      <c r="C4187" s="1"/>
      <c r="D4187" s="1"/>
      <c r="E4187" s="6"/>
      <c r="F4187" s="1"/>
      <c r="G4187" s="1" t="str">
        <f>IF(ISNA(VLOOKUP($C4187,'DTEN TCAP Linkage deviceId'!$A$1:$A$20000,1,FALSE)),"No","Yes")</f>
        <v>No</v>
      </c>
      <c r="H4187" s="1" t="str">
        <f>IF(ISNA(VLOOKUP($C4187,'Provisioning Requester'!$F$3:$H$20000,2,FALSE)),"No","Yes")</f>
        <v>No</v>
      </c>
      <c r="I4187" s="1" t="str">
        <f>IF($H4187="Yes",VLOOKUP($C4187,'Provisioning Requester'!$F$3:$H$20000,3,FALSE),"-")</f>
        <v>-</v>
      </c>
      <c r="J4187" s="1" t="str">
        <f>IF(OR(D4187="SVCP", E4187="TRUE"), "No", IF(ISNA(VLOOKUP($C4187,'ProvResponder deviceId'!$A$1:$A$20000,1,FALSE)),"No","Yes"))</f>
        <v>No</v>
      </c>
      <c r="K4187" s="1" t="str">
        <f>IF($J4187="Yes",VLOOKUP($C4187,'ProvResponder deviceId'!$A$1:$C$20000,3,FALSE),"-")</f>
        <v>-</v>
      </c>
      <c r="L4187" s="1" t="str">
        <f t="shared" si="130"/>
        <v/>
      </c>
      <c r="M4187" s="1" t="str">
        <f t="shared" si="131"/>
        <v/>
      </c>
      <c r="N4187" s="1" t="str">
        <f>IF(ISBLANK($C4187),"",IF(ISNA(VLOOKUP($L4187,'result messages'!$H$3:$L$11,2,FALSE)),VLOOKUP($M4187,'result messages'!$H$3:$L$11,2,FALSE),VLOOKUP($L4187,'result messages'!$H$3:$L$11,2,FALSE)))</f>
        <v/>
      </c>
      <c r="O4187" s="1" t="str">
        <f>IF(ISBLANK($C4187),"",IF(ISNA(VLOOKUP($L4187,'result messages'!$H$3:$L$11,3,FALSE)),VLOOKUP($M4187,'result messages'!$H$3:$L$11,3,FALSE),VLOOKUP($L4187,'result messages'!$H$3:$L$11,3,FALSE)))</f>
        <v/>
      </c>
      <c r="P4187" s="1" t="str">
        <f>IF(ISBLANK($C4187),"",IF(ISNA(VLOOKUP($L4187,'result messages'!$H$3:$L$11,4,FALSE)),VLOOKUP($M4187,'result messages'!$H$3:$L$11,4,FALSE),VLOOKUP($L4187,'result messages'!$H$3:$L$11,4,FALSE)))</f>
        <v/>
      </c>
      <c r="Q4187" s="1" t="str">
        <f>IF(ISBLANK($C4187),"",IF(ISNA(VLOOKUP($L4187,'result messages'!$H$3:$L$11,5,FALSE)),VLOOKUP($M4187,'result messages'!$H$3:$L$11,5,FALSE),VLOOKUP($L4187,'result messages'!$H$3:$L$11,5,FALSE)))</f>
        <v/>
      </c>
    </row>
    <row r="4188" spans="1:17">
      <c r="A4188" s="1">
        <v>4185</v>
      </c>
      <c r="B4188" s="1"/>
      <c r="C4188" s="1"/>
      <c r="D4188" s="1"/>
      <c r="E4188" s="6"/>
      <c r="F4188" s="1"/>
      <c r="G4188" s="1" t="str">
        <f>IF(ISNA(VLOOKUP($C4188,'DTEN TCAP Linkage deviceId'!$A$1:$A$20000,1,FALSE)),"No","Yes")</f>
        <v>No</v>
      </c>
      <c r="H4188" s="1" t="str">
        <f>IF(ISNA(VLOOKUP($C4188,'Provisioning Requester'!$F$3:$H$20000,2,FALSE)),"No","Yes")</f>
        <v>No</v>
      </c>
      <c r="I4188" s="1" t="str">
        <f>IF($H4188="Yes",VLOOKUP($C4188,'Provisioning Requester'!$F$3:$H$20000,3,FALSE),"-")</f>
        <v>-</v>
      </c>
      <c r="J4188" s="1" t="str">
        <f>IF(OR(D4188="SVCP", E4188="TRUE"), "No", IF(ISNA(VLOOKUP($C4188,'ProvResponder deviceId'!$A$1:$A$20000,1,FALSE)),"No","Yes"))</f>
        <v>No</v>
      </c>
      <c r="K4188" s="1" t="str">
        <f>IF($J4188="Yes",VLOOKUP($C4188,'ProvResponder deviceId'!$A$1:$C$20000,3,FALSE),"-")</f>
        <v>-</v>
      </c>
      <c r="L4188" s="1" t="str">
        <f t="shared" si="130"/>
        <v/>
      </c>
      <c r="M4188" s="1" t="str">
        <f t="shared" si="131"/>
        <v/>
      </c>
      <c r="N4188" s="1" t="str">
        <f>IF(ISBLANK($C4188),"",IF(ISNA(VLOOKUP($L4188,'result messages'!$H$3:$L$11,2,FALSE)),VLOOKUP($M4188,'result messages'!$H$3:$L$11,2,FALSE),VLOOKUP($L4188,'result messages'!$H$3:$L$11,2,FALSE)))</f>
        <v/>
      </c>
      <c r="O4188" s="1" t="str">
        <f>IF(ISBLANK($C4188),"",IF(ISNA(VLOOKUP($L4188,'result messages'!$H$3:$L$11,3,FALSE)),VLOOKUP($M4188,'result messages'!$H$3:$L$11,3,FALSE),VLOOKUP($L4188,'result messages'!$H$3:$L$11,3,FALSE)))</f>
        <v/>
      </c>
      <c r="P4188" s="1" t="str">
        <f>IF(ISBLANK($C4188),"",IF(ISNA(VLOOKUP($L4188,'result messages'!$H$3:$L$11,4,FALSE)),VLOOKUP($M4188,'result messages'!$H$3:$L$11,4,FALSE),VLOOKUP($L4188,'result messages'!$H$3:$L$11,4,FALSE)))</f>
        <v/>
      </c>
      <c r="Q4188" s="1" t="str">
        <f>IF(ISBLANK($C4188),"",IF(ISNA(VLOOKUP($L4188,'result messages'!$H$3:$L$11,5,FALSE)),VLOOKUP($M4188,'result messages'!$H$3:$L$11,5,FALSE),VLOOKUP($L4188,'result messages'!$H$3:$L$11,5,FALSE)))</f>
        <v/>
      </c>
    </row>
    <row r="4189" spans="1:17">
      <c r="A4189" s="1">
        <v>4186</v>
      </c>
      <c r="B4189" s="1"/>
      <c r="C4189" s="1"/>
      <c r="D4189" s="1"/>
      <c r="E4189" s="6"/>
      <c r="F4189" s="1"/>
      <c r="G4189" s="1" t="str">
        <f>IF(ISNA(VLOOKUP($C4189,'DTEN TCAP Linkage deviceId'!$A$1:$A$20000,1,FALSE)),"No","Yes")</f>
        <v>No</v>
      </c>
      <c r="H4189" s="1" t="str">
        <f>IF(ISNA(VLOOKUP($C4189,'Provisioning Requester'!$F$3:$H$20000,2,FALSE)),"No","Yes")</f>
        <v>No</v>
      </c>
      <c r="I4189" s="1" t="str">
        <f>IF($H4189="Yes",VLOOKUP($C4189,'Provisioning Requester'!$F$3:$H$20000,3,FALSE),"-")</f>
        <v>-</v>
      </c>
      <c r="J4189" s="1" t="str">
        <f>IF(OR(D4189="SVCP", E4189="TRUE"), "No", IF(ISNA(VLOOKUP($C4189,'ProvResponder deviceId'!$A$1:$A$20000,1,FALSE)),"No","Yes"))</f>
        <v>No</v>
      </c>
      <c r="K4189" s="1" t="str">
        <f>IF($J4189="Yes",VLOOKUP($C4189,'ProvResponder deviceId'!$A$1:$C$20000,3,FALSE),"-")</f>
        <v>-</v>
      </c>
      <c r="L4189" s="1" t="str">
        <f t="shared" si="130"/>
        <v/>
      </c>
      <c r="M4189" s="1" t="str">
        <f t="shared" si="131"/>
        <v/>
      </c>
      <c r="N4189" s="1" t="str">
        <f>IF(ISBLANK($C4189),"",IF(ISNA(VLOOKUP($L4189,'result messages'!$H$3:$L$11,2,FALSE)),VLOOKUP($M4189,'result messages'!$H$3:$L$11,2,FALSE),VLOOKUP($L4189,'result messages'!$H$3:$L$11,2,FALSE)))</f>
        <v/>
      </c>
      <c r="O4189" s="1" t="str">
        <f>IF(ISBLANK($C4189),"",IF(ISNA(VLOOKUP($L4189,'result messages'!$H$3:$L$11,3,FALSE)),VLOOKUP($M4189,'result messages'!$H$3:$L$11,3,FALSE),VLOOKUP($L4189,'result messages'!$H$3:$L$11,3,FALSE)))</f>
        <v/>
      </c>
      <c r="P4189" s="1" t="str">
        <f>IF(ISBLANK($C4189),"",IF(ISNA(VLOOKUP($L4189,'result messages'!$H$3:$L$11,4,FALSE)),VLOOKUP($M4189,'result messages'!$H$3:$L$11,4,FALSE),VLOOKUP($L4189,'result messages'!$H$3:$L$11,4,FALSE)))</f>
        <v/>
      </c>
      <c r="Q4189" s="1" t="str">
        <f>IF(ISBLANK($C4189),"",IF(ISNA(VLOOKUP($L4189,'result messages'!$H$3:$L$11,5,FALSE)),VLOOKUP($M4189,'result messages'!$H$3:$L$11,5,FALSE),VLOOKUP($L4189,'result messages'!$H$3:$L$11,5,FALSE)))</f>
        <v/>
      </c>
    </row>
    <row r="4190" spans="1:17">
      <c r="A4190" s="1">
        <v>4187</v>
      </c>
      <c r="B4190" s="1"/>
      <c r="C4190" s="1"/>
      <c r="D4190" s="1"/>
      <c r="E4190" s="6"/>
      <c r="F4190" s="1"/>
      <c r="G4190" s="1" t="str">
        <f>IF(ISNA(VLOOKUP($C4190,'DTEN TCAP Linkage deviceId'!$A$1:$A$20000,1,FALSE)),"No","Yes")</f>
        <v>No</v>
      </c>
      <c r="H4190" s="1" t="str">
        <f>IF(ISNA(VLOOKUP($C4190,'Provisioning Requester'!$F$3:$H$20000,2,FALSE)),"No","Yes")</f>
        <v>No</v>
      </c>
      <c r="I4190" s="1" t="str">
        <f>IF($H4190="Yes",VLOOKUP($C4190,'Provisioning Requester'!$F$3:$H$20000,3,FALSE),"-")</f>
        <v>-</v>
      </c>
      <c r="J4190" s="1" t="str">
        <f>IF(OR(D4190="SVCP", E4190="TRUE"), "No", IF(ISNA(VLOOKUP($C4190,'ProvResponder deviceId'!$A$1:$A$20000,1,FALSE)),"No","Yes"))</f>
        <v>No</v>
      </c>
      <c r="K4190" s="1" t="str">
        <f>IF($J4190="Yes",VLOOKUP($C4190,'ProvResponder deviceId'!$A$1:$C$20000,3,FALSE),"-")</f>
        <v>-</v>
      </c>
      <c r="L4190" s="1" t="str">
        <f t="shared" si="130"/>
        <v/>
      </c>
      <c r="M4190" s="1" t="str">
        <f t="shared" si="131"/>
        <v/>
      </c>
      <c r="N4190" s="1" t="str">
        <f>IF(ISBLANK($C4190),"",IF(ISNA(VLOOKUP($L4190,'result messages'!$H$3:$L$11,2,FALSE)),VLOOKUP($M4190,'result messages'!$H$3:$L$11,2,FALSE),VLOOKUP($L4190,'result messages'!$H$3:$L$11,2,FALSE)))</f>
        <v/>
      </c>
      <c r="O4190" s="1" t="str">
        <f>IF(ISBLANK($C4190),"",IF(ISNA(VLOOKUP($L4190,'result messages'!$H$3:$L$11,3,FALSE)),VLOOKUP($M4190,'result messages'!$H$3:$L$11,3,FALSE),VLOOKUP($L4190,'result messages'!$H$3:$L$11,3,FALSE)))</f>
        <v/>
      </c>
      <c r="P4190" s="1" t="str">
        <f>IF(ISBLANK($C4190),"",IF(ISNA(VLOOKUP($L4190,'result messages'!$H$3:$L$11,4,FALSE)),VLOOKUP($M4190,'result messages'!$H$3:$L$11,4,FALSE),VLOOKUP($L4190,'result messages'!$H$3:$L$11,4,FALSE)))</f>
        <v/>
      </c>
      <c r="Q4190" s="1" t="str">
        <f>IF(ISBLANK($C4190),"",IF(ISNA(VLOOKUP($L4190,'result messages'!$H$3:$L$11,5,FALSE)),VLOOKUP($M4190,'result messages'!$H$3:$L$11,5,FALSE),VLOOKUP($L4190,'result messages'!$H$3:$L$11,5,FALSE)))</f>
        <v/>
      </c>
    </row>
    <row r="4191" spans="1:17">
      <c r="A4191" s="1">
        <v>4188</v>
      </c>
      <c r="B4191" s="1"/>
      <c r="C4191" s="1"/>
      <c r="D4191" s="1"/>
      <c r="E4191" s="6"/>
      <c r="F4191" s="1"/>
      <c r="G4191" s="1" t="str">
        <f>IF(ISNA(VLOOKUP($C4191,'DTEN TCAP Linkage deviceId'!$A$1:$A$20000,1,FALSE)),"No","Yes")</f>
        <v>No</v>
      </c>
      <c r="H4191" s="1" t="str">
        <f>IF(ISNA(VLOOKUP($C4191,'Provisioning Requester'!$F$3:$H$20000,2,FALSE)),"No","Yes")</f>
        <v>No</v>
      </c>
      <c r="I4191" s="1" t="str">
        <f>IF($H4191="Yes",VLOOKUP($C4191,'Provisioning Requester'!$F$3:$H$20000,3,FALSE),"-")</f>
        <v>-</v>
      </c>
      <c r="J4191" s="1" t="str">
        <f>IF(OR(D4191="SVCP", E4191="TRUE"), "No", IF(ISNA(VLOOKUP($C4191,'ProvResponder deviceId'!$A$1:$A$20000,1,FALSE)),"No","Yes"))</f>
        <v>No</v>
      </c>
      <c r="K4191" s="1" t="str">
        <f>IF($J4191="Yes",VLOOKUP($C4191,'ProvResponder deviceId'!$A$1:$C$20000,3,FALSE),"-")</f>
        <v>-</v>
      </c>
      <c r="L4191" s="1" t="str">
        <f t="shared" si="130"/>
        <v/>
      </c>
      <c r="M4191" s="1" t="str">
        <f t="shared" si="131"/>
        <v/>
      </c>
      <c r="N4191" s="1" t="str">
        <f>IF(ISBLANK($C4191),"",IF(ISNA(VLOOKUP($L4191,'result messages'!$H$3:$L$11,2,FALSE)),VLOOKUP($M4191,'result messages'!$H$3:$L$11,2,FALSE),VLOOKUP($L4191,'result messages'!$H$3:$L$11,2,FALSE)))</f>
        <v/>
      </c>
      <c r="O4191" s="1" t="str">
        <f>IF(ISBLANK($C4191),"",IF(ISNA(VLOOKUP($L4191,'result messages'!$H$3:$L$11,3,FALSE)),VLOOKUP($M4191,'result messages'!$H$3:$L$11,3,FALSE),VLOOKUP($L4191,'result messages'!$H$3:$L$11,3,FALSE)))</f>
        <v/>
      </c>
      <c r="P4191" s="1" t="str">
        <f>IF(ISBLANK($C4191),"",IF(ISNA(VLOOKUP($L4191,'result messages'!$H$3:$L$11,4,FALSE)),VLOOKUP($M4191,'result messages'!$H$3:$L$11,4,FALSE),VLOOKUP($L4191,'result messages'!$H$3:$L$11,4,FALSE)))</f>
        <v/>
      </c>
      <c r="Q4191" s="1" t="str">
        <f>IF(ISBLANK($C4191),"",IF(ISNA(VLOOKUP($L4191,'result messages'!$H$3:$L$11,5,FALSE)),VLOOKUP($M4191,'result messages'!$H$3:$L$11,5,FALSE),VLOOKUP($L4191,'result messages'!$H$3:$L$11,5,FALSE)))</f>
        <v/>
      </c>
    </row>
    <row r="4192" spans="1:17">
      <c r="A4192" s="1">
        <v>4189</v>
      </c>
      <c r="B4192" s="1"/>
      <c r="C4192" s="1"/>
      <c r="D4192" s="1"/>
      <c r="E4192" s="6"/>
      <c r="F4192" s="1"/>
      <c r="G4192" s="1" t="str">
        <f>IF(ISNA(VLOOKUP($C4192,'DTEN TCAP Linkage deviceId'!$A$1:$A$20000,1,FALSE)),"No","Yes")</f>
        <v>No</v>
      </c>
      <c r="H4192" s="1" t="str">
        <f>IF(ISNA(VLOOKUP($C4192,'Provisioning Requester'!$F$3:$H$20000,2,FALSE)),"No","Yes")</f>
        <v>No</v>
      </c>
      <c r="I4192" s="1" t="str">
        <f>IF($H4192="Yes",VLOOKUP($C4192,'Provisioning Requester'!$F$3:$H$20000,3,FALSE),"-")</f>
        <v>-</v>
      </c>
      <c r="J4192" s="1" t="str">
        <f>IF(OR(D4192="SVCP", E4192="TRUE"), "No", IF(ISNA(VLOOKUP($C4192,'ProvResponder deviceId'!$A$1:$A$20000,1,FALSE)),"No","Yes"))</f>
        <v>No</v>
      </c>
      <c r="K4192" s="1" t="str">
        <f>IF($J4192="Yes",VLOOKUP($C4192,'ProvResponder deviceId'!$A$1:$C$20000,3,FALSE),"-")</f>
        <v>-</v>
      </c>
      <c r="L4192" s="1" t="str">
        <f t="shared" si="130"/>
        <v/>
      </c>
      <c r="M4192" s="1" t="str">
        <f t="shared" si="131"/>
        <v/>
      </c>
      <c r="N4192" s="1" t="str">
        <f>IF(ISBLANK($C4192),"",IF(ISNA(VLOOKUP($L4192,'result messages'!$H$3:$L$11,2,FALSE)),VLOOKUP($M4192,'result messages'!$H$3:$L$11,2,FALSE),VLOOKUP($L4192,'result messages'!$H$3:$L$11,2,FALSE)))</f>
        <v/>
      </c>
      <c r="O4192" s="1" t="str">
        <f>IF(ISBLANK($C4192),"",IF(ISNA(VLOOKUP($L4192,'result messages'!$H$3:$L$11,3,FALSE)),VLOOKUP($M4192,'result messages'!$H$3:$L$11,3,FALSE),VLOOKUP($L4192,'result messages'!$H$3:$L$11,3,FALSE)))</f>
        <v/>
      </c>
      <c r="P4192" s="1" t="str">
        <f>IF(ISBLANK($C4192),"",IF(ISNA(VLOOKUP($L4192,'result messages'!$H$3:$L$11,4,FALSE)),VLOOKUP($M4192,'result messages'!$H$3:$L$11,4,FALSE),VLOOKUP($L4192,'result messages'!$H$3:$L$11,4,FALSE)))</f>
        <v/>
      </c>
      <c r="Q4192" s="1" t="str">
        <f>IF(ISBLANK($C4192),"",IF(ISNA(VLOOKUP($L4192,'result messages'!$H$3:$L$11,5,FALSE)),VLOOKUP($M4192,'result messages'!$H$3:$L$11,5,FALSE),VLOOKUP($L4192,'result messages'!$H$3:$L$11,5,FALSE)))</f>
        <v/>
      </c>
    </row>
    <row r="4193" spans="1:17">
      <c r="A4193" s="1">
        <v>4190</v>
      </c>
      <c r="B4193" s="1"/>
      <c r="C4193" s="1"/>
      <c r="D4193" s="1"/>
      <c r="E4193" s="6"/>
      <c r="F4193" s="1"/>
      <c r="G4193" s="1" t="str">
        <f>IF(ISNA(VLOOKUP($C4193,'DTEN TCAP Linkage deviceId'!$A$1:$A$20000,1,FALSE)),"No","Yes")</f>
        <v>No</v>
      </c>
      <c r="H4193" s="1" t="str">
        <f>IF(ISNA(VLOOKUP($C4193,'Provisioning Requester'!$F$3:$H$20000,2,FALSE)),"No","Yes")</f>
        <v>No</v>
      </c>
      <c r="I4193" s="1" t="str">
        <f>IF($H4193="Yes",VLOOKUP($C4193,'Provisioning Requester'!$F$3:$H$20000,3,FALSE),"-")</f>
        <v>-</v>
      </c>
      <c r="J4193" s="1" t="str">
        <f>IF(OR(D4193="SVCP", E4193="TRUE"), "No", IF(ISNA(VLOOKUP($C4193,'ProvResponder deviceId'!$A$1:$A$20000,1,FALSE)),"No","Yes"))</f>
        <v>No</v>
      </c>
      <c r="K4193" s="1" t="str">
        <f>IF($J4193="Yes",VLOOKUP($C4193,'ProvResponder deviceId'!$A$1:$C$20000,3,FALSE),"-")</f>
        <v>-</v>
      </c>
      <c r="L4193" s="1" t="str">
        <f t="shared" si="130"/>
        <v/>
      </c>
      <c r="M4193" s="1" t="str">
        <f t="shared" si="131"/>
        <v/>
      </c>
      <c r="N4193" s="1" t="str">
        <f>IF(ISBLANK($C4193),"",IF(ISNA(VLOOKUP($L4193,'result messages'!$H$3:$L$11,2,FALSE)),VLOOKUP($M4193,'result messages'!$H$3:$L$11,2,FALSE),VLOOKUP($L4193,'result messages'!$H$3:$L$11,2,FALSE)))</f>
        <v/>
      </c>
      <c r="O4193" s="1" t="str">
        <f>IF(ISBLANK($C4193),"",IF(ISNA(VLOOKUP($L4193,'result messages'!$H$3:$L$11,3,FALSE)),VLOOKUP($M4193,'result messages'!$H$3:$L$11,3,FALSE),VLOOKUP($L4193,'result messages'!$H$3:$L$11,3,FALSE)))</f>
        <v/>
      </c>
      <c r="P4193" s="1" t="str">
        <f>IF(ISBLANK($C4193),"",IF(ISNA(VLOOKUP($L4193,'result messages'!$H$3:$L$11,4,FALSE)),VLOOKUP($M4193,'result messages'!$H$3:$L$11,4,FALSE),VLOOKUP($L4193,'result messages'!$H$3:$L$11,4,FALSE)))</f>
        <v/>
      </c>
      <c r="Q4193" s="1" t="str">
        <f>IF(ISBLANK($C4193),"",IF(ISNA(VLOOKUP($L4193,'result messages'!$H$3:$L$11,5,FALSE)),VLOOKUP($M4193,'result messages'!$H$3:$L$11,5,FALSE),VLOOKUP($L4193,'result messages'!$H$3:$L$11,5,FALSE)))</f>
        <v/>
      </c>
    </row>
    <row r="4194" spans="1:17">
      <c r="A4194" s="1">
        <v>4191</v>
      </c>
      <c r="B4194" s="1"/>
      <c r="C4194" s="1"/>
      <c r="D4194" s="1"/>
      <c r="E4194" s="6"/>
      <c r="F4194" s="1"/>
      <c r="G4194" s="1" t="str">
        <f>IF(ISNA(VLOOKUP($C4194,'DTEN TCAP Linkage deviceId'!$A$1:$A$20000,1,FALSE)),"No","Yes")</f>
        <v>No</v>
      </c>
      <c r="H4194" s="1" t="str">
        <f>IF(ISNA(VLOOKUP($C4194,'Provisioning Requester'!$F$3:$H$20000,2,FALSE)),"No","Yes")</f>
        <v>No</v>
      </c>
      <c r="I4194" s="1" t="str">
        <f>IF($H4194="Yes",VLOOKUP($C4194,'Provisioning Requester'!$F$3:$H$20000,3,FALSE),"-")</f>
        <v>-</v>
      </c>
      <c r="J4194" s="1" t="str">
        <f>IF(OR(D4194="SVCP", E4194="TRUE"), "No", IF(ISNA(VLOOKUP($C4194,'ProvResponder deviceId'!$A$1:$A$20000,1,FALSE)),"No","Yes"))</f>
        <v>No</v>
      </c>
      <c r="K4194" s="1" t="str">
        <f>IF($J4194="Yes",VLOOKUP($C4194,'ProvResponder deviceId'!$A$1:$C$20000,3,FALSE),"-")</f>
        <v>-</v>
      </c>
      <c r="L4194" s="1" t="str">
        <f t="shared" si="130"/>
        <v/>
      </c>
      <c r="M4194" s="1" t="str">
        <f t="shared" si="131"/>
        <v/>
      </c>
      <c r="N4194" s="1" t="str">
        <f>IF(ISBLANK($C4194),"",IF(ISNA(VLOOKUP($L4194,'result messages'!$H$3:$L$11,2,FALSE)),VLOOKUP($M4194,'result messages'!$H$3:$L$11,2,FALSE),VLOOKUP($L4194,'result messages'!$H$3:$L$11,2,FALSE)))</f>
        <v/>
      </c>
      <c r="O4194" s="1" t="str">
        <f>IF(ISBLANK($C4194),"",IF(ISNA(VLOOKUP($L4194,'result messages'!$H$3:$L$11,3,FALSE)),VLOOKUP($M4194,'result messages'!$H$3:$L$11,3,FALSE),VLOOKUP($L4194,'result messages'!$H$3:$L$11,3,FALSE)))</f>
        <v/>
      </c>
      <c r="P4194" s="1" t="str">
        <f>IF(ISBLANK($C4194),"",IF(ISNA(VLOOKUP($L4194,'result messages'!$H$3:$L$11,4,FALSE)),VLOOKUP($M4194,'result messages'!$H$3:$L$11,4,FALSE),VLOOKUP($L4194,'result messages'!$H$3:$L$11,4,FALSE)))</f>
        <v/>
      </c>
      <c r="Q4194" s="1" t="str">
        <f>IF(ISBLANK($C4194),"",IF(ISNA(VLOOKUP($L4194,'result messages'!$H$3:$L$11,5,FALSE)),VLOOKUP($M4194,'result messages'!$H$3:$L$11,5,FALSE),VLOOKUP($L4194,'result messages'!$H$3:$L$11,5,FALSE)))</f>
        <v/>
      </c>
    </row>
    <row r="4195" spans="1:17">
      <c r="A4195" s="1">
        <v>4192</v>
      </c>
      <c r="B4195" s="1"/>
      <c r="C4195" s="1"/>
      <c r="D4195" s="1"/>
      <c r="E4195" s="6"/>
      <c r="F4195" s="1"/>
      <c r="G4195" s="1" t="str">
        <f>IF(ISNA(VLOOKUP($C4195,'DTEN TCAP Linkage deviceId'!$A$1:$A$20000,1,FALSE)),"No","Yes")</f>
        <v>No</v>
      </c>
      <c r="H4195" s="1" t="str">
        <f>IF(ISNA(VLOOKUP($C4195,'Provisioning Requester'!$F$3:$H$20000,2,FALSE)),"No","Yes")</f>
        <v>No</v>
      </c>
      <c r="I4195" s="1" t="str">
        <f>IF($H4195="Yes",VLOOKUP($C4195,'Provisioning Requester'!$F$3:$H$20000,3,FALSE),"-")</f>
        <v>-</v>
      </c>
      <c r="J4195" s="1" t="str">
        <f>IF(OR(D4195="SVCP", E4195="TRUE"), "No", IF(ISNA(VLOOKUP($C4195,'ProvResponder deviceId'!$A$1:$A$20000,1,FALSE)),"No","Yes"))</f>
        <v>No</v>
      </c>
      <c r="K4195" s="1" t="str">
        <f>IF($J4195="Yes",VLOOKUP($C4195,'ProvResponder deviceId'!$A$1:$C$20000,3,FALSE),"-")</f>
        <v>-</v>
      </c>
      <c r="L4195" s="1" t="str">
        <f t="shared" si="130"/>
        <v/>
      </c>
      <c r="M4195" s="1" t="str">
        <f t="shared" si="131"/>
        <v/>
      </c>
      <c r="N4195" s="1" t="str">
        <f>IF(ISBLANK($C4195),"",IF(ISNA(VLOOKUP($L4195,'result messages'!$H$3:$L$11,2,FALSE)),VLOOKUP($M4195,'result messages'!$H$3:$L$11,2,FALSE),VLOOKUP($L4195,'result messages'!$H$3:$L$11,2,FALSE)))</f>
        <v/>
      </c>
      <c r="O4195" s="1" t="str">
        <f>IF(ISBLANK($C4195),"",IF(ISNA(VLOOKUP($L4195,'result messages'!$H$3:$L$11,3,FALSE)),VLOOKUP($M4195,'result messages'!$H$3:$L$11,3,FALSE),VLOOKUP($L4195,'result messages'!$H$3:$L$11,3,FALSE)))</f>
        <v/>
      </c>
      <c r="P4195" s="1" t="str">
        <f>IF(ISBLANK($C4195),"",IF(ISNA(VLOOKUP($L4195,'result messages'!$H$3:$L$11,4,FALSE)),VLOOKUP($M4195,'result messages'!$H$3:$L$11,4,FALSE),VLOOKUP($L4195,'result messages'!$H$3:$L$11,4,FALSE)))</f>
        <v/>
      </c>
      <c r="Q4195" s="1" t="str">
        <f>IF(ISBLANK($C4195),"",IF(ISNA(VLOOKUP($L4195,'result messages'!$H$3:$L$11,5,FALSE)),VLOOKUP($M4195,'result messages'!$H$3:$L$11,5,FALSE),VLOOKUP($L4195,'result messages'!$H$3:$L$11,5,FALSE)))</f>
        <v/>
      </c>
    </row>
    <row r="4196" spans="1:17">
      <c r="A4196" s="1">
        <v>4193</v>
      </c>
      <c r="B4196" s="1"/>
      <c r="C4196" s="1"/>
      <c r="D4196" s="1"/>
      <c r="E4196" s="6"/>
      <c r="F4196" s="1"/>
      <c r="G4196" s="1" t="str">
        <f>IF(ISNA(VLOOKUP($C4196,'DTEN TCAP Linkage deviceId'!$A$1:$A$20000,1,FALSE)),"No","Yes")</f>
        <v>No</v>
      </c>
      <c r="H4196" s="1" t="str">
        <f>IF(ISNA(VLOOKUP($C4196,'Provisioning Requester'!$F$3:$H$20000,2,FALSE)),"No","Yes")</f>
        <v>No</v>
      </c>
      <c r="I4196" s="1" t="str">
        <f>IF($H4196="Yes",VLOOKUP($C4196,'Provisioning Requester'!$F$3:$H$20000,3,FALSE),"-")</f>
        <v>-</v>
      </c>
      <c r="J4196" s="1" t="str">
        <f>IF(OR(D4196="SVCP", E4196="TRUE"), "No", IF(ISNA(VLOOKUP($C4196,'ProvResponder deviceId'!$A$1:$A$20000,1,FALSE)),"No","Yes"))</f>
        <v>No</v>
      </c>
      <c r="K4196" s="1" t="str">
        <f>IF($J4196="Yes",VLOOKUP($C4196,'ProvResponder deviceId'!$A$1:$C$20000,3,FALSE),"-")</f>
        <v>-</v>
      </c>
      <c r="L4196" s="1" t="str">
        <f t="shared" si="130"/>
        <v/>
      </c>
      <c r="M4196" s="1" t="str">
        <f t="shared" si="131"/>
        <v/>
      </c>
      <c r="N4196" s="1" t="str">
        <f>IF(ISBLANK($C4196),"",IF(ISNA(VLOOKUP($L4196,'result messages'!$H$3:$L$11,2,FALSE)),VLOOKUP($M4196,'result messages'!$H$3:$L$11,2,FALSE),VLOOKUP($L4196,'result messages'!$H$3:$L$11,2,FALSE)))</f>
        <v/>
      </c>
      <c r="O4196" s="1" t="str">
        <f>IF(ISBLANK($C4196),"",IF(ISNA(VLOOKUP($L4196,'result messages'!$H$3:$L$11,3,FALSE)),VLOOKUP($M4196,'result messages'!$H$3:$L$11,3,FALSE),VLOOKUP($L4196,'result messages'!$H$3:$L$11,3,FALSE)))</f>
        <v/>
      </c>
      <c r="P4196" s="1" t="str">
        <f>IF(ISBLANK($C4196),"",IF(ISNA(VLOOKUP($L4196,'result messages'!$H$3:$L$11,4,FALSE)),VLOOKUP($M4196,'result messages'!$H$3:$L$11,4,FALSE),VLOOKUP($L4196,'result messages'!$H$3:$L$11,4,FALSE)))</f>
        <v/>
      </c>
      <c r="Q4196" s="1" t="str">
        <f>IF(ISBLANK($C4196),"",IF(ISNA(VLOOKUP($L4196,'result messages'!$H$3:$L$11,5,FALSE)),VLOOKUP($M4196,'result messages'!$H$3:$L$11,5,FALSE),VLOOKUP($L4196,'result messages'!$H$3:$L$11,5,FALSE)))</f>
        <v/>
      </c>
    </row>
    <row r="4197" spans="1:17">
      <c r="A4197" s="1">
        <v>4194</v>
      </c>
      <c r="B4197" s="1"/>
      <c r="C4197" s="1"/>
      <c r="D4197" s="1"/>
      <c r="E4197" s="6"/>
      <c r="F4197" s="1"/>
      <c r="G4197" s="1" t="str">
        <f>IF(ISNA(VLOOKUP($C4197,'DTEN TCAP Linkage deviceId'!$A$1:$A$20000,1,FALSE)),"No","Yes")</f>
        <v>No</v>
      </c>
      <c r="H4197" s="1" t="str">
        <f>IF(ISNA(VLOOKUP($C4197,'Provisioning Requester'!$F$3:$H$20000,2,FALSE)),"No","Yes")</f>
        <v>No</v>
      </c>
      <c r="I4197" s="1" t="str">
        <f>IF($H4197="Yes",VLOOKUP($C4197,'Provisioning Requester'!$F$3:$H$20000,3,FALSE),"-")</f>
        <v>-</v>
      </c>
      <c r="J4197" s="1" t="str">
        <f>IF(OR(D4197="SVCP", E4197="TRUE"), "No", IF(ISNA(VLOOKUP($C4197,'ProvResponder deviceId'!$A$1:$A$20000,1,FALSE)),"No","Yes"))</f>
        <v>No</v>
      </c>
      <c r="K4197" s="1" t="str">
        <f>IF($J4197="Yes",VLOOKUP($C4197,'ProvResponder deviceId'!$A$1:$C$20000,3,FALSE),"-")</f>
        <v>-</v>
      </c>
      <c r="L4197" s="1" t="str">
        <f t="shared" si="130"/>
        <v/>
      </c>
      <c r="M4197" s="1" t="str">
        <f t="shared" si="131"/>
        <v/>
      </c>
      <c r="N4197" s="1" t="str">
        <f>IF(ISBLANK($C4197),"",IF(ISNA(VLOOKUP($L4197,'result messages'!$H$3:$L$11,2,FALSE)),VLOOKUP($M4197,'result messages'!$H$3:$L$11,2,FALSE),VLOOKUP($L4197,'result messages'!$H$3:$L$11,2,FALSE)))</f>
        <v/>
      </c>
      <c r="O4197" s="1" t="str">
        <f>IF(ISBLANK($C4197),"",IF(ISNA(VLOOKUP($L4197,'result messages'!$H$3:$L$11,3,FALSE)),VLOOKUP($M4197,'result messages'!$H$3:$L$11,3,FALSE),VLOOKUP($L4197,'result messages'!$H$3:$L$11,3,FALSE)))</f>
        <v/>
      </c>
      <c r="P4197" s="1" t="str">
        <f>IF(ISBLANK($C4197),"",IF(ISNA(VLOOKUP($L4197,'result messages'!$H$3:$L$11,4,FALSE)),VLOOKUP($M4197,'result messages'!$H$3:$L$11,4,FALSE),VLOOKUP($L4197,'result messages'!$H$3:$L$11,4,FALSE)))</f>
        <v/>
      </c>
      <c r="Q4197" s="1" t="str">
        <f>IF(ISBLANK($C4197),"",IF(ISNA(VLOOKUP($L4197,'result messages'!$H$3:$L$11,5,FALSE)),VLOOKUP($M4197,'result messages'!$H$3:$L$11,5,FALSE),VLOOKUP($L4197,'result messages'!$H$3:$L$11,5,FALSE)))</f>
        <v/>
      </c>
    </row>
    <row r="4198" spans="1:17">
      <c r="A4198" s="1">
        <v>4195</v>
      </c>
      <c r="B4198" s="1"/>
      <c r="C4198" s="1"/>
      <c r="D4198" s="1"/>
      <c r="E4198" s="6"/>
      <c r="F4198" s="1"/>
      <c r="G4198" s="1" t="str">
        <f>IF(ISNA(VLOOKUP($C4198,'DTEN TCAP Linkage deviceId'!$A$1:$A$20000,1,FALSE)),"No","Yes")</f>
        <v>No</v>
      </c>
      <c r="H4198" s="1" t="str">
        <f>IF(ISNA(VLOOKUP($C4198,'Provisioning Requester'!$F$3:$H$20000,2,FALSE)),"No","Yes")</f>
        <v>No</v>
      </c>
      <c r="I4198" s="1" t="str">
        <f>IF($H4198="Yes",VLOOKUP($C4198,'Provisioning Requester'!$F$3:$H$20000,3,FALSE),"-")</f>
        <v>-</v>
      </c>
      <c r="J4198" s="1" t="str">
        <f>IF(OR(D4198="SVCP", E4198="TRUE"), "No", IF(ISNA(VLOOKUP($C4198,'ProvResponder deviceId'!$A$1:$A$20000,1,FALSE)),"No","Yes"))</f>
        <v>No</v>
      </c>
      <c r="K4198" s="1" t="str">
        <f>IF($J4198="Yes",VLOOKUP($C4198,'ProvResponder deviceId'!$A$1:$C$20000,3,FALSE),"-")</f>
        <v>-</v>
      </c>
      <c r="L4198" s="1" t="str">
        <f t="shared" si="130"/>
        <v/>
      </c>
      <c r="M4198" s="1" t="str">
        <f t="shared" si="131"/>
        <v/>
      </c>
      <c r="N4198" s="1" t="str">
        <f>IF(ISBLANK($C4198),"",IF(ISNA(VLOOKUP($L4198,'result messages'!$H$3:$L$11,2,FALSE)),VLOOKUP($M4198,'result messages'!$H$3:$L$11,2,FALSE),VLOOKUP($L4198,'result messages'!$H$3:$L$11,2,FALSE)))</f>
        <v/>
      </c>
      <c r="O4198" s="1" t="str">
        <f>IF(ISBLANK($C4198),"",IF(ISNA(VLOOKUP($L4198,'result messages'!$H$3:$L$11,3,FALSE)),VLOOKUP($M4198,'result messages'!$H$3:$L$11,3,FALSE),VLOOKUP($L4198,'result messages'!$H$3:$L$11,3,FALSE)))</f>
        <v/>
      </c>
      <c r="P4198" s="1" t="str">
        <f>IF(ISBLANK($C4198),"",IF(ISNA(VLOOKUP($L4198,'result messages'!$H$3:$L$11,4,FALSE)),VLOOKUP($M4198,'result messages'!$H$3:$L$11,4,FALSE),VLOOKUP($L4198,'result messages'!$H$3:$L$11,4,FALSE)))</f>
        <v/>
      </c>
      <c r="Q4198" s="1" t="str">
        <f>IF(ISBLANK($C4198),"",IF(ISNA(VLOOKUP($L4198,'result messages'!$H$3:$L$11,5,FALSE)),VLOOKUP($M4198,'result messages'!$H$3:$L$11,5,FALSE),VLOOKUP($L4198,'result messages'!$H$3:$L$11,5,FALSE)))</f>
        <v/>
      </c>
    </row>
    <row r="4199" spans="1:17">
      <c r="A4199" s="1">
        <v>4196</v>
      </c>
      <c r="B4199" s="1"/>
      <c r="C4199" s="1"/>
      <c r="D4199" s="1"/>
      <c r="E4199" s="6"/>
      <c r="F4199" s="1"/>
      <c r="G4199" s="1" t="str">
        <f>IF(ISNA(VLOOKUP($C4199,'DTEN TCAP Linkage deviceId'!$A$1:$A$20000,1,FALSE)),"No","Yes")</f>
        <v>No</v>
      </c>
      <c r="H4199" s="1" t="str">
        <f>IF(ISNA(VLOOKUP($C4199,'Provisioning Requester'!$F$3:$H$20000,2,FALSE)),"No","Yes")</f>
        <v>No</v>
      </c>
      <c r="I4199" s="1" t="str">
        <f>IF($H4199="Yes",VLOOKUP($C4199,'Provisioning Requester'!$F$3:$H$20000,3,FALSE),"-")</f>
        <v>-</v>
      </c>
      <c r="J4199" s="1" t="str">
        <f>IF(OR(D4199="SVCP", E4199="TRUE"), "No", IF(ISNA(VLOOKUP($C4199,'ProvResponder deviceId'!$A$1:$A$20000,1,FALSE)),"No","Yes"))</f>
        <v>No</v>
      </c>
      <c r="K4199" s="1" t="str">
        <f>IF($J4199="Yes",VLOOKUP($C4199,'ProvResponder deviceId'!$A$1:$C$20000,3,FALSE),"-")</f>
        <v>-</v>
      </c>
      <c r="L4199" s="1" t="str">
        <f t="shared" si="130"/>
        <v/>
      </c>
      <c r="M4199" s="1" t="str">
        <f t="shared" si="131"/>
        <v/>
      </c>
      <c r="N4199" s="1" t="str">
        <f>IF(ISBLANK($C4199),"",IF(ISNA(VLOOKUP($L4199,'result messages'!$H$3:$L$11,2,FALSE)),VLOOKUP($M4199,'result messages'!$H$3:$L$11,2,FALSE),VLOOKUP($L4199,'result messages'!$H$3:$L$11,2,FALSE)))</f>
        <v/>
      </c>
      <c r="O4199" s="1" t="str">
        <f>IF(ISBLANK($C4199),"",IF(ISNA(VLOOKUP($L4199,'result messages'!$H$3:$L$11,3,FALSE)),VLOOKUP($M4199,'result messages'!$H$3:$L$11,3,FALSE),VLOOKUP($L4199,'result messages'!$H$3:$L$11,3,FALSE)))</f>
        <v/>
      </c>
      <c r="P4199" s="1" t="str">
        <f>IF(ISBLANK($C4199),"",IF(ISNA(VLOOKUP($L4199,'result messages'!$H$3:$L$11,4,FALSE)),VLOOKUP($M4199,'result messages'!$H$3:$L$11,4,FALSE),VLOOKUP($L4199,'result messages'!$H$3:$L$11,4,FALSE)))</f>
        <v/>
      </c>
      <c r="Q4199" s="1" t="str">
        <f>IF(ISBLANK($C4199),"",IF(ISNA(VLOOKUP($L4199,'result messages'!$H$3:$L$11,5,FALSE)),VLOOKUP($M4199,'result messages'!$H$3:$L$11,5,FALSE),VLOOKUP($L4199,'result messages'!$H$3:$L$11,5,FALSE)))</f>
        <v/>
      </c>
    </row>
    <row r="4200" spans="1:17">
      <c r="A4200" s="1">
        <v>4197</v>
      </c>
      <c r="B4200" s="1"/>
      <c r="C4200" s="1"/>
      <c r="D4200" s="1"/>
      <c r="E4200" s="6"/>
      <c r="F4200" s="1"/>
      <c r="G4200" s="1" t="str">
        <f>IF(ISNA(VLOOKUP($C4200,'DTEN TCAP Linkage deviceId'!$A$1:$A$20000,1,FALSE)),"No","Yes")</f>
        <v>No</v>
      </c>
      <c r="H4200" s="1" t="str">
        <f>IF(ISNA(VLOOKUP($C4200,'Provisioning Requester'!$F$3:$H$20000,2,FALSE)),"No","Yes")</f>
        <v>No</v>
      </c>
      <c r="I4200" s="1" t="str">
        <f>IF($H4200="Yes",VLOOKUP($C4200,'Provisioning Requester'!$F$3:$H$20000,3,FALSE),"-")</f>
        <v>-</v>
      </c>
      <c r="J4200" s="1" t="str">
        <f>IF(OR(D4200="SVCP", E4200="TRUE"), "No", IF(ISNA(VLOOKUP($C4200,'ProvResponder deviceId'!$A$1:$A$20000,1,FALSE)),"No","Yes"))</f>
        <v>No</v>
      </c>
      <c r="K4200" s="1" t="str">
        <f>IF($J4200="Yes",VLOOKUP($C4200,'ProvResponder deviceId'!$A$1:$C$20000,3,FALSE),"-")</f>
        <v>-</v>
      </c>
      <c r="L4200" s="1" t="str">
        <f t="shared" si="130"/>
        <v/>
      </c>
      <c r="M4200" s="1" t="str">
        <f t="shared" si="131"/>
        <v/>
      </c>
      <c r="N4200" s="1" t="str">
        <f>IF(ISBLANK($C4200),"",IF(ISNA(VLOOKUP($L4200,'result messages'!$H$3:$L$11,2,FALSE)),VLOOKUP($M4200,'result messages'!$H$3:$L$11,2,FALSE),VLOOKUP($L4200,'result messages'!$H$3:$L$11,2,FALSE)))</f>
        <v/>
      </c>
      <c r="O4200" s="1" t="str">
        <f>IF(ISBLANK($C4200),"",IF(ISNA(VLOOKUP($L4200,'result messages'!$H$3:$L$11,3,FALSE)),VLOOKUP($M4200,'result messages'!$H$3:$L$11,3,FALSE),VLOOKUP($L4200,'result messages'!$H$3:$L$11,3,FALSE)))</f>
        <v/>
      </c>
      <c r="P4200" s="1" t="str">
        <f>IF(ISBLANK($C4200),"",IF(ISNA(VLOOKUP($L4200,'result messages'!$H$3:$L$11,4,FALSE)),VLOOKUP($M4200,'result messages'!$H$3:$L$11,4,FALSE),VLOOKUP($L4200,'result messages'!$H$3:$L$11,4,FALSE)))</f>
        <v/>
      </c>
      <c r="Q4200" s="1" t="str">
        <f>IF(ISBLANK($C4200),"",IF(ISNA(VLOOKUP($L4200,'result messages'!$H$3:$L$11,5,FALSE)),VLOOKUP($M4200,'result messages'!$H$3:$L$11,5,FALSE),VLOOKUP($L4200,'result messages'!$H$3:$L$11,5,FALSE)))</f>
        <v/>
      </c>
    </row>
    <row r="4201" spans="1:17">
      <c r="A4201" s="1">
        <v>4198</v>
      </c>
      <c r="B4201" s="1"/>
      <c r="C4201" s="1"/>
      <c r="D4201" s="1"/>
      <c r="E4201" s="6"/>
      <c r="F4201" s="1"/>
      <c r="G4201" s="1" t="str">
        <f>IF(ISNA(VLOOKUP($C4201,'DTEN TCAP Linkage deviceId'!$A$1:$A$20000,1,FALSE)),"No","Yes")</f>
        <v>No</v>
      </c>
      <c r="H4201" s="1" t="str">
        <f>IF(ISNA(VLOOKUP($C4201,'Provisioning Requester'!$F$3:$H$20000,2,FALSE)),"No","Yes")</f>
        <v>No</v>
      </c>
      <c r="I4201" s="1" t="str">
        <f>IF($H4201="Yes",VLOOKUP($C4201,'Provisioning Requester'!$F$3:$H$20000,3,FALSE),"-")</f>
        <v>-</v>
      </c>
      <c r="J4201" s="1" t="str">
        <f>IF(OR(D4201="SVCP", E4201="TRUE"), "No", IF(ISNA(VLOOKUP($C4201,'ProvResponder deviceId'!$A$1:$A$20000,1,FALSE)),"No","Yes"))</f>
        <v>No</v>
      </c>
      <c r="K4201" s="1" t="str">
        <f>IF($J4201="Yes",VLOOKUP($C4201,'ProvResponder deviceId'!$A$1:$C$20000,3,FALSE),"-")</f>
        <v>-</v>
      </c>
      <c r="L4201" s="1" t="str">
        <f t="shared" si="130"/>
        <v/>
      </c>
      <c r="M4201" s="1" t="str">
        <f t="shared" si="131"/>
        <v/>
      </c>
      <c r="N4201" s="1" t="str">
        <f>IF(ISBLANK($C4201),"",IF(ISNA(VLOOKUP($L4201,'result messages'!$H$3:$L$11,2,FALSE)),VLOOKUP($M4201,'result messages'!$H$3:$L$11,2,FALSE),VLOOKUP($L4201,'result messages'!$H$3:$L$11,2,FALSE)))</f>
        <v/>
      </c>
      <c r="O4201" s="1" t="str">
        <f>IF(ISBLANK($C4201),"",IF(ISNA(VLOOKUP($L4201,'result messages'!$H$3:$L$11,3,FALSE)),VLOOKUP($M4201,'result messages'!$H$3:$L$11,3,FALSE),VLOOKUP($L4201,'result messages'!$H$3:$L$11,3,FALSE)))</f>
        <v/>
      </c>
      <c r="P4201" s="1" t="str">
        <f>IF(ISBLANK($C4201),"",IF(ISNA(VLOOKUP($L4201,'result messages'!$H$3:$L$11,4,FALSE)),VLOOKUP($M4201,'result messages'!$H$3:$L$11,4,FALSE),VLOOKUP($L4201,'result messages'!$H$3:$L$11,4,FALSE)))</f>
        <v/>
      </c>
      <c r="Q4201" s="1" t="str">
        <f>IF(ISBLANK($C4201),"",IF(ISNA(VLOOKUP($L4201,'result messages'!$H$3:$L$11,5,FALSE)),VLOOKUP($M4201,'result messages'!$H$3:$L$11,5,FALSE),VLOOKUP($L4201,'result messages'!$H$3:$L$11,5,FALSE)))</f>
        <v/>
      </c>
    </row>
    <row r="4202" spans="1:17">
      <c r="A4202" s="1">
        <v>4199</v>
      </c>
      <c r="B4202" s="1"/>
      <c r="C4202" s="1"/>
      <c r="D4202" s="1"/>
      <c r="E4202" s="6"/>
      <c r="F4202" s="1"/>
      <c r="G4202" s="1" t="str">
        <f>IF(ISNA(VLOOKUP($C4202,'DTEN TCAP Linkage deviceId'!$A$1:$A$20000,1,FALSE)),"No","Yes")</f>
        <v>No</v>
      </c>
      <c r="H4202" s="1" t="str">
        <f>IF(ISNA(VLOOKUP($C4202,'Provisioning Requester'!$F$3:$H$20000,2,FALSE)),"No","Yes")</f>
        <v>No</v>
      </c>
      <c r="I4202" s="1" t="str">
        <f>IF($H4202="Yes",VLOOKUP($C4202,'Provisioning Requester'!$F$3:$H$20000,3,FALSE),"-")</f>
        <v>-</v>
      </c>
      <c r="J4202" s="1" t="str">
        <f>IF(OR(D4202="SVCP", E4202="TRUE"), "No", IF(ISNA(VLOOKUP($C4202,'ProvResponder deviceId'!$A$1:$A$20000,1,FALSE)),"No","Yes"))</f>
        <v>No</v>
      </c>
      <c r="K4202" s="1" t="str">
        <f>IF($J4202="Yes",VLOOKUP($C4202,'ProvResponder deviceId'!$A$1:$C$20000,3,FALSE),"-")</f>
        <v>-</v>
      </c>
      <c r="L4202" s="1" t="str">
        <f t="shared" si="130"/>
        <v/>
      </c>
      <c r="M4202" s="1" t="str">
        <f t="shared" si="131"/>
        <v/>
      </c>
      <c r="N4202" s="1" t="str">
        <f>IF(ISBLANK($C4202),"",IF(ISNA(VLOOKUP($L4202,'result messages'!$H$3:$L$11,2,FALSE)),VLOOKUP($M4202,'result messages'!$H$3:$L$11,2,FALSE),VLOOKUP($L4202,'result messages'!$H$3:$L$11,2,FALSE)))</f>
        <v/>
      </c>
      <c r="O4202" s="1" t="str">
        <f>IF(ISBLANK($C4202),"",IF(ISNA(VLOOKUP($L4202,'result messages'!$H$3:$L$11,3,FALSE)),VLOOKUP($M4202,'result messages'!$H$3:$L$11,3,FALSE),VLOOKUP($L4202,'result messages'!$H$3:$L$11,3,FALSE)))</f>
        <v/>
      </c>
      <c r="P4202" s="1" t="str">
        <f>IF(ISBLANK($C4202),"",IF(ISNA(VLOOKUP($L4202,'result messages'!$H$3:$L$11,4,FALSE)),VLOOKUP($M4202,'result messages'!$H$3:$L$11,4,FALSE),VLOOKUP($L4202,'result messages'!$H$3:$L$11,4,FALSE)))</f>
        <v/>
      </c>
      <c r="Q4202" s="1" t="str">
        <f>IF(ISBLANK($C4202),"",IF(ISNA(VLOOKUP($L4202,'result messages'!$H$3:$L$11,5,FALSE)),VLOOKUP($M4202,'result messages'!$H$3:$L$11,5,FALSE),VLOOKUP($L4202,'result messages'!$H$3:$L$11,5,FALSE)))</f>
        <v/>
      </c>
    </row>
    <row r="4203" spans="1:17">
      <c r="A4203" s="1">
        <v>4200</v>
      </c>
      <c r="B4203" s="1"/>
      <c r="C4203" s="1"/>
      <c r="D4203" s="1"/>
      <c r="E4203" s="6"/>
      <c r="F4203" s="1"/>
      <c r="G4203" s="1" t="str">
        <f>IF(ISNA(VLOOKUP($C4203,'DTEN TCAP Linkage deviceId'!$A$1:$A$20000,1,FALSE)),"No","Yes")</f>
        <v>No</v>
      </c>
      <c r="H4203" s="1" t="str">
        <f>IF(ISNA(VLOOKUP($C4203,'Provisioning Requester'!$F$3:$H$20000,2,FALSE)),"No","Yes")</f>
        <v>No</v>
      </c>
      <c r="I4203" s="1" t="str">
        <f>IF($H4203="Yes",VLOOKUP($C4203,'Provisioning Requester'!$F$3:$H$20000,3,FALSE),"-")</f>
        <v>-</v>
      </c>
      <c r="J4203" s="1" t="str">
        <f>IF(OR(D4203="SVCP", E4203="TRUE"), "No", IF(ISNA(VLOOKUP($C4203,'ProvResponder deviceId'!$A$1:$A$20000,1,FALSE)),"No","Yes"))</f>
        <v>No</v>
      </c>
      <c r="K4203" s="1" t="str">
        <f>IF($J4203="Yes",VLOOKUP($C4203,'ProvResponder deviceId'!$A$1:$C$20000,3,FALSE),"-")</f>
        <v>-</v>
      </c>
      <c r="L4203" s="1" t="str">
        <f t="shared" si="130"/>
        <v/>
      </c>
      <c r="M4203" s="1" t="str">
        <f t="shared" si="131"/>
        <v/>
      </c>
      <c r="N4203" s="1" t="str">
        <f>IF(ISBLANK($C4203),"",IF(ISNA(VLOOKUP($L4203,'result messages'!$H$3:$L$11,2,FALSE)),VLOOKUP($M4203,'result messages'!$H$3:$L$11,2,FALSE),VLOOKUP($L4203,'result messages'!$H$3:$L$11,2,FALSE)))</f>
        <v/>
      </c>
      <c r="O4203" s="1" t="str">
        <f>IF(ISBLANK($C4203),"",IF(ISNA(VLOOKUP($L4203,'result messages'!$H$3:$L$11,3,FALSE)),VLOOKUP($M4203,'result messages'!$H$3:$L$11,3,FALSE),VLOOKUP($L4203,'result messages'!$H$3:$L$11,3,FALSE)))</f>
        <v/>
      </c>
      <c r="P4203" s="1" t="str">
        <f>IF(ISBLANK($C4203),"",IF(ISNA(VLOOKUP($L4203,'result messages'!$H$3:$L$11,4,FALSE)),VLOOKUP($M4203,'result messages'!$H$3:$L$11,4,FALSE),VLOOKUP($L4203,'result messages'!$H$3:$L$11,4,FALSE)))</f>
        <v/>
      </c>
      <c r="Q4203" s="1" t="str">
        <f>IF(ISBLANK($C4203),"",IF(ISNA(VLOOKUP($L4203,'result messages'!$H$3:$L$11,5,FALSE)),VLOOKUP($M4203,'result messages'!$H$3:$L$11,5,FALSE),VLOOKUP($L4203,'result messages'!$H$3:$L$11,5,FALSE)))</f>
        <v/>
      </c>
    </row>
    <row r="4204" spans="1:17">
      <c r="A4204" s="1">
        <v>4201</v>
      </c>
      <c r="B4204" s="1"/>
      <c r="C4204" s="1"/>
      <c r="D4204" s="1"/>
      <c r="E4204" s="6"/>
      <c r="F4204" s="1"/>
      <c r="G4204" s="1" t="str">
        <f>IF(ISNA(VLOOKUP($C4204,'DTEN TCAP Linkage deviceId'!$A$1:$A$20000,1,FALSE)),"No","Yes")</f>
        <v>No</v>
      </c>
      <c r="H4204" s="1" t="str">
        <f>IF(ISNA(VLOOKUP($C4204,'Provisioning Requester'!$F$3:$H$20000,2,FALSE)),"No","Yes")</f>
        <v>No</v>
      </c>
      <c r="I4204" s="1" t="str">
        <f>IF($H4204="Yes",VLOOKUP($C4204,'Provisioning Requester'!$F$3:$H$20000,3,FALSE),"-")</f>
        <v>-</v>
      </c>
      <c r="J4204" s="1" t="str">
        <f>IF(OR(D4204="SVCP", E4204="TRUE"), "No", IF(ISNA(VLOOKUP($C4204,'ProvResponder deviceId'!$A$1:$A$20000,1,FALSE)),"No","Yes"))</f>
        <v>No</v>
      </c>
      <c r="K4204" s="1" t="str">
        <f>IF($J4204="Yes",VLOOKUP($C4204,'ProvResponder deviceId'!$A$1:$C$20000,3,FALSE),"-")</f>
        <v>-</v>
      </c>
      <c r="L4204" s="1" t="str">
        <f t="shared" si="130"/>
        <v/>
      </c>
      <c r="M4204" s="1" t="str">
        <f t="shared" si="131"/>
        <v/>
      </c>
      <c r="N4204" s="1" t="str">
        <f>IF(ISBLANK($C4204),"",IF(ISNA(VLOOKUP($L4204,'result messages'!$H$3:$L$11,2,FALSE)),VLOOKUP($M4204,'result messages'!$H$3:$L$11,2,FALSE),VLOOKUP($L4204,'result messages'!$H$3:$L$11,2,FALSE)))</f>
        <v/>
      </c>
      <c r="O4204" s="1" t="str">
        <f>IF(ISBLANK($C4204),"",IF(ISNA(VLOOKUP($L4204,'result messages'!$H$3:$L$11,3,FALSE)),VLOOKUP($M4204,'result messages'!$H$3:$L$11,3,FALSE),VLOOKUP($L4204,'result messages'!$H$3:$L$11,3,FALSE)))</f>
        <v/>
      </c>
      <c r="P4204" s="1" t="str">
        <f>IF(ISBLANK($C4204),"",IF(ISNA(VLOOKUP($L4204,'result messages'!$H$3:$L$11,4,FALSE)),VLOOKUP($M4204,'result messages'!$H$3:$L$11,4,FALSE),VLOOKUP($L4204,'result messages'!$H$3:$L$11,4,FALSE)))</f>
        <v/>
      </c>
      <c r="Q4204" s="1" t="str">
        <f>IF(ISBLANK($C4204),"",IF(ISNA(VLOOKUP($L4204,'result messages'!$H$3:$L$11,5,FALSE)),VLOOKUP($M4204,'result messages'!$H$3:$L$11,5,FALSE),VLOOKUP($L4204,'result messages'!$H$3:$L$11,5,FALSE)))</f>
        <v/>
      </c>
    </row>
    <row r="4205" spans="1:17">
      <c r="A4205" s="1">
        <v>4202</v>
      </c>
      <c r="B4205" s="1"/>
      <c r="C4205" s="1"/>
      <c r="D4205" s="1"/>
      <c r="E4205" s="6"/>
      <c r="F4205" s="1"/>
      <c r="G4205" s="1" t="str">
        <f>IF(ISNA(VLOOKUP($C4205,'DTEN TCAP Linkage deviceId'!$A$1:$A$20000,1,FALSE)),"No","Yes")</f>
        <v>No</v>
      </c>
      <c r="H4205" s="1" t="str">
        <f>IF(ISNA(VLOOKUP($C4205,'Provisioning Requester'!$F$3:$H$20000,2,FALSE)),"No","Yes")</f>
        <v>No</v>
      </c>
      <c r="I4205" s="1" t="str">
        <f>IF($H4205="Yes",VLOOKUP($C4205,'Provisioning Requester'!$F$3:$H$20000,3,FALSE),"-")</f>
        <v>-</v>
      </c>
      <c r="J4205" s="1" t="str">
        <f>IF(OR(D4205="SVCP", E4205="TRUE"), "No", IF(ISNA(VLOOKUP($C4205,'ProvResponder deviceId'!$A$1:$A$20000,1,FALSE)),"No","Yes"))</f>
        <v>No</v>
      </c>
      <c r="K4205" s="1" t="str">
        <f>IF($J4205="Yes",VLOOKUP($C4205,'ProvResponder deviceId'!$A$1:$C$20000,3,FALSE),"-")</f>
        <v>-</v>
      </c>
      <c r="L4205" s="1" t="str">
        <f t="shared" si="130"/>
        <v/>
      </c>
      <c r="M4205" s="1" t="str">
        <f t="shared" si="131"/>
        <v/>
      </c>
      <c r="N4205" s="1" t="str">
        <f>IF(ISBLANK($C4205),"",IF(ISNA(VLOOKUP($L4205,'result messages'!$H$3:$L$11,2,FALSE)),VLOOKUP($M4205,'result messages'!$H$3:$L$11,2,FALSE),VLOOKUP($L4205,'result messages'!$H$3:$L$11,2,FALSE)))</f>
        <v/>
      </c>
      <c r="O4205" s="1" t="str">
        <f>IF(ISBLANK($C4205),"",IF(ISNA(VLOOKUP($L4205,'result messages'!$H$3:$L$11,3,FALSE)),VLOOKUP($M4205,'result messages'!$H$3:$L$11,3,FALSE),VLOOKUP($L4205,'result messages'!$H$3:$L$11,3,FALSE)))</f>
        <v/>
      </c>
      <c r="P4205" s="1" t="str">
        <f>IF(ISBLANK($C4205),"",IF(ISNA(VLOOKUP($L4205,'result messages'!$H$3:$L$11,4,FALSE)),VLOOKUP($M4205,'result messages'!$H$3:$L$11,4,FALSE),VLOOKUP($L4205,'result messages'!$H$3:$L$11,4,FALSE)))</f>
        <v/>
      </c>
      <c r="Q4205" s="1" t="str">
        <f>IF(ISBLANK($C4205),"",IF(ISNA(VLOOKUP($L4205,'result messages'!$H$3:$L$11,5,FALSE)),VLOOKUP($M4205,'result messages'!$H$3:$L$11,5,FALSE),VLOOKUP($L4205,'result messages'!$H$3:$L$11,5,FALSE)))</f>
        <v/>
      </c>
    </row>
    <row r="4206" spans="1:17">
      <c r="A4206" s="1">
        <v>4203</v>
      </c>
      <c r="B4206" s="1"/>
      <c r="C4206" s="1"/>
      <c r="D4206" s="1"/>
      <c r="E4206" s="6"/>
      <c r="F4206" s="1"/>
      <c r="G4206" s="1" t="str">
        <f>IF(ISNA(VLOOKUP($C4206,'DTEN TCAP Linkage deviceId'!$A$1:$A$20000,1,FALSE)),"No","Yes")</f>
        <v>No</v>
      </c>
      <c r="H4206" s="1" t="str">
        <f>IF(ISNA(VLOOKUP($C4206,'Provisioning Requester'!$F$3:$H$20000,2,FALSE)),"No","Yes")</f>
        <v>No</v>
      </c>
      <c r="I4206" s="1" t="str">
        <f>IF($H4206="Yes",VLOOKUP($C4206,'Provisioning Requester'!$F$3:$H$20000,3,FALSE),"-")</f>
        <v>-</v>
      </c>
      <c r="J4206" s="1" t="str">
        <f>IF(OR(D4206="SVCP", E4206="TRUE"), "No", IF(ISNA(VLOOKUP($C4206,'ProvResponder deviceId'!$A$1:$A$20000,1,FALSE)),"No","Yes"))</f>
        <v>No</v>
      </c>
      <c r="K4206" s="1" t="str">
        <f>IF($J4206="Yes",VLOOKUP($C4206,'ProvResponder deviceId'!$A$1:$C$20000,3,FALSE),"-")</f>
        <v>-</v>
      </c>
      <c r="L4206" s="1" t="str">
        <f t="shared" si="130"/>
        <v/>
      </c>
      <c r="M4206" s="1" t="str">
        <f t="shared" si="131"/>
        <v/>
      </c>
      <c r="N4206" s="1" t="str">
        <f>IF(ISBLANK($C4206),"",IF(ISNA(VLOOKUP($L4206,'result messages'!$H$3:$L$11,2,FALSE)),VLOOKUP($M4206,'result messages'!$H$3:$L$11,2,FALSE),VLOOKUP($L4206,'result messages'!$H$3:$L$11,2,FALSE)))</f>
        <v/>
      </c>
      <c r="O4206" s="1" t="str">
        <f>IF(ISBLANK($C4206),"",IF(ISNA(VLOOKUP($L4206,'result messages'!$H$3:$L$11,3,FALSE)),VLOOKUP($M4206,'result messages'!$H$3:$L$11,3,FALSE),VLOOKUP($L4206,'result messages'!$H$3:$L$11,3,FALSE)))</f>
        <v/>
      </c>
      <c r="P4206" s="1" t="str">
        <f>IF(ISBLANK($C4206),"",IF(ISNA(VLOOKUP($L4206,'result messages'!$H$3:$L$11,4,FALSE)),VLOOKUP($M4206,'result messages'!$H$3:$L$11,4,FALSE),VLOOKUP($L4206,'result messages'!$H$3:$L$11,4,FALSE)))</f>
        <v/>
      </c>
      <c r="Q4206" s="1" t="str">
        <f>IF(ISBLANK($C4206),"",IF(ISNA(VLOOKUP($L4206,'result messages'!$H$3:$L$11,5,FALSE)),VLOOKUP($M4206,'result messages'!$H$3:$L$11,5,FALSE),VLOOKUP($L4206,'result messages'!$H$3:$L$11,5,FALSE)))</f>
        <v/>
      </c>
    </row>
    <row r="4207" spans="1:17">
      <c r="A4207" s="1">
        <v>4204</v>
      </c>
      <c r="B4207" s="1"/>
      <c r="C4207" s="1"/>
      <c r="D4207" s="1"/>
      <c r="E4207" s="6"/>
      <c r="F4207" s="1"/>
      <c r="G4207" s="1" t="str">
        <f>IF(ISNA(VLOOKUP($C4207,'DTEN TCAP Linkage deviceId'!$A$1:$A$20000,1,FALSE)),"No","Yes")</f>
        <v>No</v>
      </c>
      <c r="H4207" s="1" t="str">
        <f>IF(ISNA(VLOOKUP($C4207,'Provisioning Requester'!$F$3:$H$20000,2,FALSE)),"No","Yes")</f>
        <v>No</v>
      </c>
      <c r="I4207" s="1" t="str">
        <f>IF($H4207="Yes",VLOOKUP($C4207,'Provisioning Requester'!$F$3:$H$20000,3,FALSE),"-")</f>
        <v>-</v>
      </c>
      <c r="J4207" s="1" t="str">
        <f>IF(OR(D4207="SVCP", E4207="TRUE"), "No", IF(ISNA(VLOOKUP($C4207,'ProvResponder deviceId'!$A$1:$A$20000,1,FALSE)),"No","Yes"))</f>
        <v>No</v>
      </c>
      <c r="K4207" s="1" t="str">
        <f>IF($J4207="Yes",VLOOKUP($C4207,'ProvResponder deviceId'!$A$1:$C$20000,3,FALSE),"-")</f>
        <v>-</v>
      </c>
      <c r="L4207" s="1" t="str">
        <f t="shared" si="130"/>
        <v/>
      </c>
      <c r="M4207" s="1" t="str">
        <f t="shared" si="131"/>
        <v/>
      </c>
      <c r="N4207" s="1" t="str">
        <f>IF(ISBLANK($C4207),"",IF(ISNA(VLOOKUP($L4207,'result messages'!$H$3:$L$11,2,FALSE)),VLOOKUP($M4207,'result messages'!$H$3:$L$11,2,FALSE),VLOOKUP($L4207,'result messages'!$H$3:$L$11,2,FALSE)))</f>
        <v/>
      </c>
      <c r="O4207" s="1" t="str">
        <f>IF(ISBLANK($C4207),"",IF(ISNA(VLOOKUP($L4207,'result messages'!$H$3:$L$11,3,FALSE)),VLOOKUP($M4207,'result messages'!$H$3:$L$11,3,FALSE),VLOOKUP($L4207,'result messages'!$H$3:$L$11,3,FALSE)))</f>
        <v/>
      </c>
      <c r="P4207" s="1" t="str">
        <f>IF(ISBLANK($C4207),"",IF(ISNA(VLOOKUP($L4207,'result messages'!$H$3:$L$11,4,FALSE)),VLOOKUP($M4207,'result messages'!$H$3:$L$11,4,FALSE),VLOOKUP($L4207,'result messages'!$H$3:$L$11,4,FALSE)))</f>
        <v/>
      </c>
      <c r="Q4207" s="1" t="str">
        <f>IF(ISBLANK($C4207),"",IF(ISNA(VLOOKUP($L4207,'result messages'!$H$3:$L$11,5,FALSE)),VLOOKUP($M4207,'result messages'!$H$3:$L$11,5,FALSE),VLOOKUP($L4207,'result messages'!$H$3:$L$11,5,FALSE)))</f>
        <v/>
      </c>
    </row>
    <row r="4208" spans="1:17">
      <c r="A4208" s="1">
        <v>4205</v>
      </c>
      <c r="B4208" s="1"/>
      <c r="C4208" s="1"/>
      <c r="D4208" s="1"/>
      <c r="E4208" s="6"/>
      <c r="F4208" s="1"/>
      <c r="G4208" s="1" t="str">
        <f>IF(ISNA(VLOOKUP($C4208,'DTEN TCAP Linkage deviceId'!$A$1:$A$20000,1,FALSE)),"No","Yes")</f>
        <v>No</v>
      </c>
      <c r="H4208" s="1" t="str">
        <f>IF(ISNA(VLOOKUP($C4208,'Provisioning Requester'!$F$3:$H$20000,2,FALSE)),"No","Yes")</f>
        <v>No</v>
      </c>
      <c r="I4208" s="1" t="str">
        <f>IF($H4208="Yes",VLOOKUP($C4208,'Provisioning Requester'!$F$3:$H$20000,3,FALSE),"-")</f>
        <v>-</v>
      </c>
      <c r="J4208" s="1" t="str">
        <f>IF(OR(D4208="SVCP", E4208="TRUE"), "No", IF(ISNA(VLOOKUP($C4208,'ProvResponder deviceId'!$A$1:$A$20000,1,FALSE)),"No","Yes"))</f>
        <v>No</v>
      </c>
      <c r="K4208" s="1" t="str">
        <f>IF($J4208="Yes",VLOOKUP($C4208,'ProvResponder deviceId'!$A$1:$C$20000,3,FALSE),"-")</f>
        <v>-</v>
      </c>
      <c r="L4208" s="1" t="str">
        <f t="shared" si="130"/>
        <v/>
      </c>
      <c r="M4208" s="1" t="str">
        <f t="shared" si="131"/>
        <v/>
      </c>
      <c r="N4208" s="1" t="str">
        <f>IF(ISBLANK($C4208),"",IF(ISNA(VLOOKUP($L4208,'result messages'!$H$3:$L$11,2,FALSE)),VLOOKUP($M4208,'result messages'!$H$3:$L$11,2,FALSE),VLOOKUP($L4208,'result messages'!$H$3:$L$11,2,FALSE)))</f>
        <v/>
      </c>
      <c r="O4208" s="1" t="str">
        <f>IF(ISBLANK($C4208),"",IF(ISNA(VLOOKUP($L4208,'result messages'!$H$3:$L$11,3,FALSE)),VLOOKUP($M4208,'result messages'!$H$3:$L$11,3,FALSE),VLOOKUP($L4208,'result messages'!$H$3:$L$11,3,FALSE)))</f>
        <v/>
      </c>
      <c r="P4208" s="1" t="str">
        <f>IF(ISBLANK($C4208),"",IF(ISNA(VLOOKUP($L4208,'result messages'!$H$3:$L$11,4,FALSE)),VLOOKUP($M4208,'result messages'!$H$3:$L$11,4,FALSE),VLOOKUP($L4208,'result messages'!$H$3:$L$11,4,FALSE)))</f>
        <v/>
      </c>
      <c r="Q4208" s="1" t="str">
        <f>IF(ISBLANK($C4208),"",IF(ISNA(VLOOKUP($L4208,'result messages'!$H$3:$L$11,5,FALSE)),VLOOKUP($M4208,'result messages'!$H$3:$L$11,5,FALSE),VLOOKUP($L4208,'result messages'!$H$3:$L$11,5,FALSE)))</f>
        <v/>
      </c>
    </row>
    <row r="4209" spans="1:17">
      <c r="A4209" s="1">
        <v>4206</v>
      </c>
      <c r="B4209" s="1"/>
      <c r="C4209" s="1"/>
      <c r="D4209" s="1"/>
      <c r="E4209" s="6"/>
      <c r="F4209" s="1"/>
      <c r="G4209" s="1" t="str">
        <f>IF(ISNA(VLOOKUP($C4209,'DTEN TCAP Linkage deviceId'!$A$1:$A$20000,1,FALSE)),"No","Yes")</f>
        <v>No</v>
      </c>
      <c r="H4209" s="1" t="str">
        <f>IF(ISNA(VLOOKUP($C4209,'Provisioning Requester'!$F$3:$H$20000,2,FALSE)),"No","Yes")</f>
        <v>No</v>
      </c>
      <c r="I4209" s="1" t="str">
        <f>IF($H4209="Yes",VLOOKUP($C4209,'Provisioning Requester'!$F$3:$H$20000,3,FALSE),"-")</f>
        <v>-</v>
      </c>
      <c r="J4209" s="1" t="str">
        <f>IF(OR(D4209="SVCP", E4209="TRUE"), "No", IF(ISNA(VLOOKUP($C4209,'ProvResponder deviceId'!$A$1:$A$20000,1,FALSE)),"No","Yes"))</f>
        <v>No</v>
      </c>
      <c r="K4209" s="1" t="str">
        <f>IF($J4209="Yes",VLOOKUP($C4209,'ProvResponder deviceId'!$A$1:$C$20000,3,FALSE),"-")</f>
        <v>-</v>
      </c>
      <c r="L4209" s="1" t="str">
        <f t="shared" si="130"/>
        <v/>
      </c>
      <c r="M4209" s="1" t="str">
        <f t="shared" si="131"/>
        <v/>
      </c>
      <c r="N4209" s="1" t="str">
        <f>IF(ISBLANK($C4209),"",IF(ISNA(VLOOKUP($L4209,'result messages'!$H$3:$L$11,2,FALSE)),VLOOKUP($M4209,'result messages'!$H$3:$L$11,2,FALSE),VLOOKUP($L4209,'result messages'!$H$3:$L$11,2,FALSE)))</f>
        <v/>
      </c>
      <c r="O4209" s="1" t="str">
        <f>IF(ISBLANK($C4209),"",IF(ISNA(VLOOKUP($L4209,'result messages'!$H$3:$L$11,3,FALSE)),VLOOKUP($M4209,'result messages'!$H$3:$L$11,3,FALSE),VLOOKUP($L4209,'result messages'!$H$3:$L$11,3,FALSE)))</f>
        <v/>
      </c>
      <c r="P4209" s="1" t="str">
        <f>IF(ISBLANK($C4209),"",IF(ISNA(VLOOKUP($L4209,'result messages'!$H$3:$L$11,4,FALSE)),VLOOKUP($M4209,'result messages'!$H$3:$L$11,4,FALSE),VLOOKUP($L4209,'result messages'!$H$3:$L$11,4,FALSE)))</f>
        <v/>
      </c>
      <c r="Q4209" s="1" t="str">
        <f>IF(ISBLANK($C4209),"",IF(ISNA(VLOOKUP($L4209,'result messages'!$H$3:$L$11,5,FALSE)),VLOOKUP($M4209,'result messages'!$H$3:$L$11,5,FALSE),VLOOKUP($L4209,'result messages'!$H$3:$L$11,5,FALSE)))</f>
        <v/>
      </c>
    </row>
    <row r="4210" spans="1:17">
      <c r="A4210" s="1">
        <v>4207</v>
      </c>
      <c r="B4210" s="1"/>
      <c r="C4210" s="1"/>
      <c r="D4210" s="1"/>
      <c r="E4210" s="6"/>
      <c r="F4210" s="1"/>
      <c r="G4210" s="1" t="str">
        <f>IF(ISNA(VLOOKUP($C4210,'DTEN TCAP Linkage deviceId'!$A$1:$A$20000,1,FALSE)),"No","Yes")</f>
        <v>No</v>
      </c>
      <c r="H4210" s="1" t="str">
        <f>IF(ISNA(VLOOKUP($C4210,'Provisioning Requester'!$F$3:$H$20000,2,FALSE)),"No","Yes")</f>
        <v>No</v>
      </c>
      <c r="I4210" s="1" t="str">
        <f>IF($H4210="Yes",VLOOKUP($C4210,'Provisioning Requester'!$F$3:$H$20000,3,FALSE),"-")</f>
        <v>-</v>
      </c>
      <c r="J4210" s="1" t="str">
        <f>IF(OR(D4210="SVCP", E4210="TRUE"), "No", IF(ISNA(VLOOKUP($C4210,'ProvResponder deviceId'!$A$1:$A$20000,1,FALSE)),"No","Yes"))</f>
        <v>No</v>
      </c>
      <c r="K4210" s="1" t="str">
        <f>IF($J4210="Yes",VLOOKUP($C4210,'ProvResponder deviceId'!$A$1:$C$20000,3,FALSE),"-")</f>
        <v>-</v>
      </c>
      <c r="L4210" s="1" t="str">
        <f t="shared" si="130"/>
        <v/>
      </c>
      <c r="M4210" s="1" t="str">
        <f t="shared" si="131"/>
        <v/>
      </c>
      <c r="N4210" s="1" t="str">
        <f>IF(ISBLANK($C4210),"",IF(ISNA(VLOOKUP($L4210,'result messages'!$H$3:$L$11,2,FALSE)),VLOOKUP($M4210,'result messages'!$H$3:$L$11,2,FALSE),VLOOKUP($L4210,'result messages'!$H$3:$L$11,2,FALSE)))</f>
        <v/>
      </c>
      <c r="O4210" s="1" t="str">
        <f>IF(ISBLANK($C4210),"",IF(ISNA(VLOOKUP($L4210,'result messages'!$H$3:$L$11,3,FALSE)),VLOOKUP($M4210,'result messages'!$H$3:$L$11,3,FALSE),VLOOKUP($L4210,'result messages'!$H$3:$L$11,3,FALSE)))</f>
        <v/>
      </c>
      <c r="P4210" s="1" t="str">
        <f>IF(ISBLANK($C4210),"",IF(ISNA(VLOOKUP($L4210,'result messages'!$H$3:$L$11,4,FALSE)),VLOOKUP($M4210,'result messages'!$H$3:$L$11,4,FALSE),VLOOKUP($L4210,'result messages'!$H$3:$L$11,4,FALSE)))</f>
        <v/>
      </c>
      <c r="Q4210" s="1" t="str">
        <f>IF(ISBLANK($C4210),"",IF(ISNA(VLOOKUP($L4210,'result messages'!$H$3:$L$11,5,FALSE)),VLOOKUP($M4210,'result messages'!$H$3:$L$11,5,FALSE),VLOOKUP($L4210,'result messages'!$H$3:$L$11,5,FALSE)))</f>
        <v/>
      </c>
    </row>
    <row r="4211" spans="1:17">
      <c r="A4211" s="1">
        <v>4208</v>
      </c>
      <c r="B4211" s="1"/>
      <c r="C4211" s="1"/>
      <c r="D4211" s="1"/>
      <c r="E4211" s="6"/>
      <c r="F4211" s="1"/>
      <c r="G4211" s="1" t="str">
        <f>IF(ISNA(VLOOKUP($C4211,'DTEN TCAP Linkage deviceId'!$A$1:$A$20000,1,FALSE)),"No","Yes")</f>
        <v>No</v>
      </c>
      <c r="H4211" s="1" t="str">
        <f>IF(ISNA(VLOOKUP($C4211,'Provisioning Requester'!$F$3:$H$20000,2,FALSE)),"No","Yes")</f>
        <v>No</v>
      </c>
      <c r="I4211" s="1" t="str">
        <f>IF($H4211="Yes",VLOOKUP($C4211,'Provisioning Requester'!$F$3:$H$20000,3,FALSE),"-")</f>
        <v>-</v>
      </c>
      <c r="J4211" s="1" t="str">
        <f>IF(OR(D4211="SVCP", E4211="TRUE"), "No", IF(ISNA(VLOOKUP($C4211,'ProvResponder deviceId'!$A$1:$A$20000,1,FALSE)),"No","Yes"))</f>
        <v>No</v>
      </c>
      <c r="K4211" s="1" t="str">
        <f>IF($J4211="Yes",VLOOKUP($C4211,'ProvResponder deviceId'!$A$1:$C$20000,3,FALSE),"-")</f>
        <v>-</v>
      </c>
      <c r="L4211" s="1" t="str">
        <f t="shared" si="130"/>
        <v/>
      </c>
      <c r="M4211" s="1" t="str">
        <f t="shared" si="131"/>
        <v/>
      </c>
      <c r="N4211" s="1" t="str">
        <f>IF(ISBLANK($C4211),"",IF(ISNA(VLOOKUP($L4211,'result messages'!$H$3:$L$11,2,FALSE)),VLOOKUP($M4211,'result messages'!$H$3:$L$11,2,FALSE),VLOOKUP($L4211,'result messages'!$H$3:$L$11,2,FALSE)))</f>
        <v/>
      </c>
      <c r="O4211" s="1" t="str">
        <f>IF(ISBLANK($C4211),"",IF(ISNA(VLOOKUP($L4211,'result messages'!$H$3:$L$11,3,FALSE)),VLOOKUP($M4211,'result messages'!$H$3:$L$11,3,FALSE),VLOOKUP($L4211,'result messages'!$H$3:$L$11,3,FALSE)))</f>
        <v/>
      </c>
      <c r="P4211" s="1" t="str">
        <f>IF(ISBLANK($C4211),"",IF(ISNA(VLOOKUP($L4211,'result messages'!$H$3:$L$11,4,FALSE)),VLOOKUP($M4211,'result messages'!$H$3:$L$11,4,FALSE),VLOOKUP($L4211,'result messages'!$H$3:$L$11,4,FALSE)))</f>
        <v/>
      </c>
      <c r="Q4211" s="1" t="str">
        <f>IF(ISBLANK($C4211),"",IF(ISNA(VLOOKUP($L4211,'result messages'!$H$3:$L$11,5,FALSE)),VLOOKUP($M4211,'result messages'!$H$3:$L$11,5,FALSE),VLOOKUP($L4211,'result messages'!$H$3:$L$11,5,FALSE)))</f>
        <v/>
      </c>
    </row>
    <row r="4212" spans="1:17">
      <c r="A4212" s="1">
        <v>4209</v>
      </c>
      <c r="B4212" s="1"/>
      <c r="C4212" s="1"/>
      <c r="D4212" s="1"/>
      <c r="E4212" s="6"/>
      <c r="F4212" s="1"/>
      <c r="G4212" s="1" t="str">
        <f>IF(ISNA(VLOOKUP($C4212,'DTEN TCAP Linkage deviceId'!$A$1:$A$20000,1,FALSE)),"No","Yes")</f>
        <v>No</v>
      </c>
      <c r="H4212" s="1" t="str">
        <f>IF(ISNA(VLOOKUP($C4212,'Provisioning Requester'!$F$3:$H$20000,2,FALSE)),"No","Yes")</f>
        <v>No</v>
      </c>
      <c r="I4212" s="1" t="str">
        <f>IF($H4212="Yes",VLOOKUP($C4212,'Provisioning Requester'!$F$3:$H$20000,3,FALSE),"-")</f>
        <v>-</v>
      </c>
      <c r="J4212" s="1" t="str">
        <f>IF(OR(D4212="SVCP", E4212="TRUE"), "No", IF(ISNA(VLOOKUP($C4212,'ProvResponder deviceId'!$A$1:$A$20000,1,FALSE)),"No","Yes"))</f>
        <v>No</v>
      </c>
      <c r="K4212" s="1" t="str">
        <f>IF($J4212="Yes",VLOOKUP($C4212,'ProvResponder deviceId'!$A$1:$C$20000,3,FALSE),"-")</f>
        <v>-</v>
      </c>
      <c r="L4212" s="1" t="str">
        <f t="shared" si="130"/>
        <v/>
      </c>
      <c r="M4212" s="1" t="str">
        <f t="shared" si="131"/>
        <v/>
      </c>
      <c r="N4212" s="1" t="str">
        <f>IF(ISBLANK($C4212),"",IF(ISNA(VLOOKUP($L4212,'result messages'!$H$3:$L$11,2,FALSE)),VLOOKUP($M4212,'result messages'!$H$3:$L$11,2,FALSE),VLOOKUP($L4212,'result messages'!$H$3:$L$11,2,FALSE)))</f>
        <v/>
      </c>
      <c r="O4212" s="1" t="str">
        <f>IF(ISBLANK($C4212),"",IF(ISNA(VLOOKUP($L4212,'result messages'!$H$3:$L$11,3,FALSE)),VLOOKUP($M4212,'result messages'!$H$3:$L$11,3,FALSE),VLOOKUP($L4212,'result messages'!$H$3:$L$11,3,FALSE)))</f>
        <v/>
      </c>
      <c r="P4212" s="1" t="str">
        <f>IF(ISBLANK($C4212),"",IF(ISNA(VLOOKUP($L4212,'result messages'!$H$3:$L$11,4,FALSE)),VLOOKUP($M4212,'result messages'!$H$3:$L$11,4,FALSE),VLOOKUP($L4212,'result messages'!$H$3:$L$11,4,FALSE)))</f>
        <v/>
      </c>
      <c r="Q4212" s="1" t="str">
        <f>IF(ISBLANK($C4212),"",IF(ISNA(VLOOKUP($L4212,'result messages'!$H$3:$L$11,5,FALSE)),VLOOKUP($M4212,'result messages'!$H$3:$L$11,5,FALSE),VLOOKUP($L4212,'result messages'!$H$3:$L$11,5,FALSE)))</f>
        <v/>
      </c>
    </row>
    <row r="4213" spans="1:17">
      <c r="A4213" s="1">
        <v>4210</v>
      </c>
      <c r="B4213" s="1"/>
      <c r="C4213" s="1"/>
      <c r="D4213" s="1"/>
      <c r="E4213" s="6"/>
      <c r="F4213" s="1"/>
      <c r="G4213" s="1" t="str">
        <f>IF(ISNA(VLOOKUP($C4213,'DTEN TCAP Linkage deviceId'!$A$1:$A$20000,1,FALSE)),"No","Yes")</f>
        <v>No</v>
      </c>
      <c r="H4213" s="1" t="str">
        <f>IF(ISNA(VLOOKUP($C4213,'Provisioning Requester'!$F$3:$H$20000,2,FALSE)),"No","Yes")</f>
        <v>No</v>
      </c>
      <c r="I4213" s="1" t="str">
        <f>IF($H4213="Yes",VLOOKUP($C4213,'Provisioning Requester'!$F$3:$H$20000,3,FALSE),"-")</f>
        <v>-</v>
      </c>
      <c r="J4213" s="1" t="str">
        <f>IF(OR(D4213="SVCP", E4213="TRUE"), "No", IF(ISNA(VLOOKUP($C4213,'ProvResponder deviceId'!$A$1:$A$20000,1,FALSE)),"No","Yes"))</f>
        <v>No</v>
      </c>
      <c r="K4213" s="1" t="str">
        <f>IF($J4213="Yes",VLOOKUP($C4213,'ProvResponder deviceId'!$A$1:$C$20000,3,FALSE),"-")</f>
        <v>-</v>
      </c>
      <c r="L4213" s="1" t="str">
        <f t="shared" si="130"/>
        <v/>
      </c>
      <c r="M4213" s="1" t="str">
        <f t="shared" si="131"/>
        <v/>
      </c>
      <c r="N4213" s="1" t="str">
        <f>IF(ISBLANK($C4213),"",IF(ISNA(VLOOKUP($L4213,'result messages'!$H$3:$L$11,2,FALSE)),VLOOKUP($M4213,'result messages'!$H$3:$L$11,2,FALSE),VLOOKUP($L4213,'result messages'!$H$3:$L$11,2,FALSE)))</f>
        <v/>
      </c>
      <c r="O4213" s="1" t="str">
        <f>IF(ISBLANK($C4213),"",IF(ISNA(VLOOKUP($L4213,'result messages'!$H$3:$L$11,3,FALSE)),VLOOKUP($M4213,'result messages'!$H$3:$L$11,3,FALSE),VLOOKUP($L4213,'result messages'!$H$3:$L$11,3,FALSE)))</f>
        <v/>
      </c>
      <c r="P4213" s="1" t="str">
        <f>IF(ISBLANK($C4213),"",IF(ISNA(VLOOKUP($L4213,'result messages'!$H$3:$L$11,4,FALSE)),VLOOKUP($M4213,'result messages'!$H$3:$L$11,4,FALSE),VLOOKUP($L4213,'result messages'!$H$3:$L$11,4,FALSE)))</f>
        <v/>
      </c>
      <c r="Q4213" s="1" t="str">
        <f>IF(ISBLANK($C4213),"",IF(ISNA(VLOOKUP($L4213,'result messages'!$H$3:$L$11,5,FALSE)),VLOOKUP($M4213,'result messages'!$H$3:$L$11,5,FALSE),VLOOKUP($L4213,'result messages'!$H$3:$L$11,5,FALSE)))</f>
        <v/>
      </c>
    </row>
    <row r="4214" spans="1:17">
      <c r="A4214" s="1">
        <v>4211</v>
      </c>
      <c r="B4214" s="1"/>
      <c r="C4214" s="1"/>
      <c r="D4214" s="1"/>
      <c r="E4214" s="6"/>
      <c r="F4214" s="1"/>
      <c r="G4214" s="1" t="str">
        <f>IF(ISNA(VLOOKUP($C4214,'DTEN TCAP Linkage deviceId'!$A$1:$A$20000,1,FALSE)),"No","Yes")</f>
        <v>No</v>
      </c>
      <c r="H4214" s="1" t="str">
        <f>IF(ISNA(VLOOKUP($C4214,'Provisioning Requester'!$F$3:$H$20000,2,FALSE)),"No","Yes")</f>
        <v>No</v>
      </c>
      <c r="I4214" s="1" t="str">
        <f>IF($H4214="Yes",VLOOKUP($C4214,'Provisioning Requester'!$F$3:$H$20000,3,FALSE),"-")</f>
        <v>-</v>
      </c>
      <c r="J4214" s="1" t="str">
        <f>IF(OR(D4214="SVCP", E4214="TRUE"), "No", IF(ISNA(VLOOKUP($C4214,'ProvResponder deviceId'!$A$1:$A$20000,1,FALSE)),"No","Yes"))</f>
        <v>No</v>
      </c>
      <c r="K4214" s="1" t="str">
        <f>IF($J4214="Yes",VLOOKUP($C4214,'ProvResponder deviceId'!$A$1:$C$20000,3,FALSE),"-")</f>
        <v>-</v>
      </c>
      <c r="L4214" s="1" t="str">
        <f t="shared" si="130"/>
        <v/>
      </c>
      <c r="M4214" s="1" t="str">
        <f t="shared" si="131"/>
        <v/>
      </c>
      <c r="N4214" s="1" t="str">
        <f>IF(ISBLANK($C4214),"",IF(ISNA(VLOOKUP($L4214,'result messages'!$H$3:$L$11,2,FALSE)),VLOOKUP($M4214,'result messages'!$H$3:$L$11,2,FALSE),VLOOKUP($L4214,'result messages'!$H$3:$L$11,2,FALSE)))</f>
        <v/>
      </c>
      <c r="O4214" s="1" t="str">
        <f>IF(ISBLANK($C4214),"",IF(ISNA(VLOOKUP($L4214,'result messages'!$H$3:$L$11,3,FALSE)),VLOOKUP($M4214,'result messages'!$H$3:$L$11,3,FALSE),VLOOKUP($L4214,'result messages'!$H$3:$L$11,3,FALSE)))</f>
        <v/>
      </c>
      <c r="P4214" s="1" t="str">
        <f>IF(ISBLANK($C4214),"",IF(ISNA(VLOOKUP($L4214,'result messages'!$H$3:$L$11,4,FALSE)),VLOOKUP($M4214,'result messages'!$H$3:$L$11,4,FALSE),VLOOKUP($L4214,'result messages'!$H$3:$L$11,4,FALSE)))</f>
        <v/>
      </c>
      <c r="Q4214" s="1" t="str">
        <f>IF(ISBLANK($C4214),"",IF(ISNA(VLOOKUP($L4214,'result messages'!$H$3:$L$11,5,FALSE)),VLOOKUP($M4214,'result messages'!$H$3:$L$11,5,FALSE),VLOOKUP($L4214,'result messages'!$H$3:$L$11,5,FALSE)))</f>
        <v/>
      </c>
    </row>
    <row r="4215" spans="1:17">
      <c r="A4215" s="1">
        <v>4212</v>
      </c>
      <c r="B4215" s="1"/>
      <c r="C4215" s="1"/>
      <c r="D4215" s="1"/>
      <c r="E4215" s="6"/>
      <c r="F4215" s="1"/>
      <c r="G4215" s="1" t="str">
        <f>IF(ISNA(VLOOKUP($C4215,'DTEN TCAP Linkage deviceId'!$A$1:$A$20000,1,FALSE)),"No","Yes")</f>
        <v>No</v>
      </c>
      <c r="H4215" s="1" t="str">
        <f>IF(ISNA(VLOOKUP($C4215,'Provisioning Requester'!$F$3:$H$20000,2,FALSE)),"No","Yes")</f>
        <v>No</v>
      </c>
      <c r="I4215" s="1" t="str">
        <f>IF($H4215="Yes",VLOOKUP($C4215,'Provisioning Requester'!$F$3:$H$20000,3,FALSE),"-")</f>
        <v>-</v>
      </c>
      <c r="J4215" s="1" t="str">
        <f>IF(OR(D4215="SVCP", E4215="TRUE"), "No", IF(ISNA(VLOOKUP($C4215,'ProvResponder deviceId'!$A$1:$A$20000,1,FALSE)),"No","Yes"))</f>
        <v>No</v>
      </c>
      <c r="K4215" s="1" t="str">
        <f>IF($J4215="Yes",VLOOKUP($C4215,'ProvResponder deviceId'!$A$1:$C$20000,3,FALSE),"-")</f>
        <v>-</v>
      </c>
      <c r="L4215" s="1" t="str">
        <f t="shared" si="130"/>
        <v/>
      </c>
      <c r="M4215" s="1" t="str">
        <f t="shared" si="131"/>
        <v/>
      </c>
      <c r="N4215" s="1" t="str">
        <f>IF(ISBLANK($C4215),"",IF(ISNA(VLOOKUP($L4215,'result messages'!$H$3:$L$11,2,FALSE)),VLOOKUP($M4215,'result messages'!$H$3:$L$11,2,FALSE),VLOOKUP($L4215,'result messages'!$H$3:$L$11,2,FALSE)))</f>
        <v/>
      </c>
      <c r="O4215" s="1" t="str">
        <f>IF(ISBLANK($C4215),"",IF(ISNA(VLOOKUP($L4215,'result messages'!$H$3:$L$11,3,FALSE)),VLOOKUP($M4215,'result messages'!$H$3:$L$11,3,FALSE),VLOOKUP($L4215,'result messages'!$H$3:$L$11,3,FALSE)))</f>
        <v/>
      </c>
      <c r="P4215" s="1" t="str">
        <f>IF(ISBLANK($C4215),"",IF(ISNA(VLOOKUP($L4215,'result messages'!$H$3:$L$11,4,FALSE)),VLOOKUP($M4215,'result messages'!$H$3:$L$11,4,FALSE),VLOOKUP($L4215,'result messages'!$H$3:$L$11,4,FALSE)))</f>
        <v/>
      </c>
      <c r="Q4215" s="1" t="str">
        <f>IF(ISBLANK($C4215),"",IF(ISNA(VLOOKUP($L4215,'result messages'!$H$3:$L$11,5,FALSE)),VLOOKUP($M4215,'result messages'!$H$3:$L$11,5,FALSE),VLOOKUP($L4215,'result messages'!$H$3:$L$11,5,FALSE)))</f>
        <v/>
      </c>
    </row>
    <row r="4216" spans="1:17">
      <c r="A4216" s="1">
        <v>4213</v>
      </c>
      <c r="B4216" s="1"/>
      <c r="C4216" s="1"/>
      <c r="D4216" s="1"/>
      <c r="E4216" s="6"/>
      <c r="F4216" s="1"/>
      <c r="G4216" s="1" t="str">
        <f>IF(ISNA(VLOOKUP($C4216,'DTEN TCAP Linkage deviceId'!$A$1:$A$20000,1,FALSE)),"No","Yes")</f>
        <v>No</v>
      </c>
      <c r="H4216" s="1" t="str">
        <f>IF(ISNA(VLOOKUP($C4216,'Provisioning Requester'!$F$3:$H$20000,2,FALSE)),"No","Yes")</f>
        <v>No</v>
      </c>
      <c r="I4216" s="1" t="str">
        <f>IF($H4216="Yes",VLOOKUP($C4216,'Provisioning Requester'!$F$3:$H$20000,3,FALSE),"-")</f>
        <v>-</v>
      </c>
      <c r="J4216" s="1" t="str">
        <f>IF(OR(D4216="SVCP", E4216="TRUE"), "No", IF(ISNA(VLOOKUP($C4216,'ProvResponder deviceId'!$A$1:$A$20000,1,FALSE)),"No","Yes"))</f>
        <v>No</v>
      </c>
      <c r="K4216" s="1" t="str">
        <f>IF($J4216="Yes",VLOOKUP($C4216,'ProvResponder deviceId'!$A$1:$C$20000,3,FALSE),"-")</f>
        <v>-</v>
      </c>
      <c r="L4216" s="1" t="str">
        <f t="shared" si="130"/>
        <v/>
      </c>
      <c r="M4216" s="1" t="str">
        <f t="shared" si="131"/>
        <v/>
      </c>
      <c r="N4216" s="1" t="str">
        <f>IF(ISBLANK($C4216),"",IF(ISNA(VLOOKUP($L4216,'result messages'!$H$3:$L$11,2,FALSE)),VLOOKUP($M4216,'result messages'!$H$3:$L$11,2,FALSE),VLOOKUP($L4216,'result messages'!$H$3:$L$11,2,FALSE)))</f>
        <v/>
      </c>
      <c r="O4216" s="1" t="str">
        <f>IF(ISBLANK($C4216),"",IF(ISNA(VLOOKUP($L4216,'result messages'!$H$3:$L$11,3,FALSE)),VLOOKUP($M4216,'result messages'!$H$3:$L$11,3,FALSE),VLOOKUP($L4216,'result messages'!$H$3:$L$11,3,FALSE)))</f>
        <v/>
      </c>
      <c r="P4216" s="1" t="str">
        <f>IF(ISBLANK($C4216),"",IF(ISNA(VLOOKUP($L4216,'result messages'!$H$3:$L$11,4,FALSE)),VLOOKUP($M4216,'result messages'!$H$3:$L$11,4,FALSE),VLOOKUP($L4216,'result messages'!$H$3:$L$11,4,FALSE)))</f>
        <v/>
      </c>
      <c r="Q4216" s="1" t="str">
        <f>IF(ISBLANK($C4216),"",IF(ISNA(VLOOKUP($L4216,'result messages'!$H$3:$L$11,5,FALSE)),VLOOKUP($M4216,'result messages'!$H$3:$L$11,5,FALSE),VLOOKUP($L4216,'result messages'!$H$3:$L$11,5,FALSE)))</f>
        <v/>
      </c>
    </row>
    <row r="4217" spans="1:17">
      <c r="A4217" s="1">
        <v>4214</v>
      </c>
      <c r="B4217" s="1"/>
      <c r="C4217" s="1"/>
      <c r="D4217" s="1"/>
      <c r="E4217" s="6"/>
      <c r="F4217" s="1"/>
      <c r="G4217" s="1" t="str">
        <f>IF(ISNA(VLOOKUP($C4217,'DTEN TCAP Linkage deviceId'!$A$1:$A$20000,1,FALSE)),"No","Yes")</f>
        <v>No</v>
      </c>
      <c r="H4217" s="1" t="str">
        <f>IF(ISNA(VLOOKUP($C4217,'Provisioning Requester'!$F$3:$H$20000,2,FALSE)),"No","Yes")</f>
        <v>No</v>
      </c>
      <c r="I4217" s="1" t="str">
        <f>IF($H4217="Yes",VLOOKUP($C4217,'Provisioning Requester'!$F$3:$H$20000,3,FALSE),"-")</f>
        <v>-</v>
      </c>
      <c r="J4217" s="1" t="str">
        <f>IF(OR(D4217="SVCP", E4217="TRUE"), "No", IF(ISNA(VLOOKUP($C4217,'ProvResponder deviceId'!$A$1:$A$20000,1,FALSE)),"No","Yes"))</f>
        <v>No</v>
      </c>
      <c r="K4217" s="1" t="str">
        <f>IF($J4217="Yes",VLOOKUP($C4217,'ProvResponder deviceId'!$A$1:$C$20000,3,FALSE),"-")</f>
        <v>-</v>
      </c>
      <c r="L4217" s="1" t="str">
        <f t="shared" si="130"/>
        <v/>
      </c>
      <c r="M4217" s="1" t="str">
        <f t="shared" si="131"/>
        <v/>
      </c>
      <c r="N4217" s="1" t="str">
        <f>IF(ISBLANK($C4217),"",IF(ISNA(VLOOKUP($L4217,'result messages'!$H$3:$L$11,2,FALSE)),VLOOKUP($M4217,'result messages'!$H$3:$L$11,2,FALSE),VLOOKUP($L4217,'result messages'!$H$3:$L$11,2,FALSE)))</f>
        <v/>
      </c>
      <c r="O4217" s="1" t="str">
        <f>IF(ISBLANK($C4217),"",IF(ISNA(VLOOKUP($L4217,'result messages'!$H$3:$L$11,3,FALSE)),VLOOKUP($M4217,'result messages'!$H$3:$L$11,3,FALSE),VLOOKUP($L4217,'result messages'!$H$3:$L$11,3,FALSE)))</f>
        <v/>
      </c>
      <c r="P4217" s="1" t="str">
        <f>IF(ISBLANK($C4217),"",IF(ISNA(VLOOKUP($L4217,'result messages'!$H$3:$L$11,4,FALSE)),VLOOKUP($M4217,'result messages'!$H$3:$L$11,4,FALSE),VLOOKUP($L4217,'result messages'!$H$3:$L$11,4,FALSE)))</f>
        <v/>
      </c>
      <c r="Q4217" s="1" t="str">
        <f>IF(ISBLANK($C4217),"",IF(ISNA(VLOOKUP($L4217,'result messages'!$H$3:$L$11,5,FALSE)),VLOOKUP($M4217,'result messages'!$H$3:$L$11,5,FALSE),VLOOKUP($L4217,'result messages'!$H$3:$L$11,5,FALSE)))</f>
        <v/>
      </c>
    </row>
    <row r="4218" spans="1:17">
      <c r="A4218" s="1">
        <v>4215</v>
      </c>
      <c r="B4218" s="1"/>
      <c r="C4218" s="1"/>
      <c r="D4218" s="1"/>
      <c r="E4218" s="6"/>
      <c r="F4218" s="1"/>
      <c r="G4218" s="1" t="str">
        <f>IF(ISNA(VLOOKUP($C4218,'DTEN TCAP Linkage deviceId'!$A$1:$A$20000,1,FALSE)),"No","Yes")</f>
        <v>No</v>
      </c>
      <c r="H4218" s="1" t="str">
        <f>IF(ISNA(VLOOKUP($C4218,'Provisioning Requester'!$F$3:$H$20000,2,FALSE)),"No","Yes")</f>
        <v>No</v>
      </c>
      <c r="I4218" s="1" t="str">
        <f>IF($H4218="Yes",VLOOKUP($C4218,'Provisioning Requester'!$F$3:$H$20000,3,FALSE),"-")</f>
        <v>-</v>
      </c>
      <c r="J4218" s="1" t="str">
        <f>IF(OR(D4218="SVCP", E4218="TRUE"), "No", IF(ISNA(VLOOKUP($C4218,'ProvResponder deviceId'!$A$1:$A$20000,1,FALSE)),"No","Yes"))</f>
        <v>No</v>
      </c>
      <c r="K4218" s="1" t="str">
        <f>IF($J4218="Yes",VLOOKUP($C4218,'ProvResponder deviceId'!$A$1:$C$20000,3,FALSE),"-")</f>
        <v>-</v>
      </c>
      <c r="L4218" s="1" t="str">
        <f t="shared" si="130"/>
        <v/>
      </c>
      <c r="M4218" s="1" t="str">
        <f t="shared" si="131"/>
        <v/>
      </c>
      <c r="N4218" s="1" t="str">
        <f>IF(ISBLANK($C4218),"",IF(ISNA(VLOOKUP($L4218,'result messages'!$H$3:$L$11,2,FALSE)),VLOOKUP($M4218,'result messages'!$H$3:$L$11,2,FALSE),VLOOKUP($L4218,'result messages'!$H$3:$L$11,2,FALSE)))</f>
        <v/>
      </c>
      <c r="O4218" s="1" t="str">
        <f>IF(ISBLANK($C4218),"",IF(ISNA(VLOOKUP($L4218,'result messages'!$H$3:$L$11,3,FALSE)),VLOOKUP($M4218,'result messages'!$H$3:$L$11,3,FALSE),VLOOKUP($L4218,'result messages'!$H$3:$L$11,3,FALSE)))</f>
        <v/>
      </c>
      <c r="P4218" s="1" t="str">
        <f>IF(ISBLANK($C4218),"",IF(ISNA(VLOOKUP($L4218,'result messages'!$H$3:$L$11,4,FALSE)),VLOOKUP($M4218,'result messages'!$H$3:$L$11,4,FALSE),VLOOKUP($L4218,'result messages'!$H$3:$L$11,4,FALSE)))</f>
        <v/>
      </c>
      <c r="Q4218" s="1" t="str">
        <f>IF(ISBLANK($C4218),"",IF(ISNA(VLOOKUP($L4218,'result messages'!$H$3:$L$11,5,FALSE)),VLOOKUP($M4218,'result messages'!$H$3:$L$11,5,FALSE),VLOOKUP($L4218,'result messages'!$H$3:$L$11,5,FALSE)))</f>
        <v/>
      </c>
    </row>
    <row r="4219" spans="1:17">
      <c r="A4219" s="1">
        <v>4216</v>
      </c>
      <c r="B4219" s="1"/>
      <c r="C4219" s="1"/>
      <c r="D4219" s="1"/>
      <c r="E4219" s="6"/>
      <c r="F4219" s="1"/>
      <c r="G4219" s="1" t="str">
        <f>IF(ISNA(VLOOKUP($C4219,'DTEN TCAP Linkage deviceId'!$A$1:$A$20000,1,FALSE)),"No","Yes")</f>
        <v>No</v>
      </c>
      <c r="H4219" s="1" t="str">
        <f>IF(ISNA(VLOOKUP($C4219,'Provisioning Requester'!$F$3:$H$20000,2,FALSE)),"No","Yes")</f>
        <v>No</v>
      </c>
      <c r="I4219" s="1" t="str">
        <f>IF($H4219="Yes",VLOOKUP($C4219,'Provisioning Requester'!$F$3:$H$20000,3,FALSE),"-")</f>
        <v>-</v>
      </c>
      <c r="J4219" s="1" t="str">
        <f>IF(OR(D4219="SVCP", E4219="TRUE"), "No", IF(ISNA(VLOOKUP($C4219,'ProvResponder deviceId'!$A$1:$A$20000,1,FALSE)),"No","Yes"))</f>
        <v>No</v>
      </c>
      <c r="K4219" s="1" t="str">
        <f>IF($J4219="Yes",VLOOKUP($C4219,'ProvResponder deviceId'!$A$1:$C$20000,3,FALSE),"-")</f>
        <v>-</v>
      </c>
      <c r="L4219" s="1" t="str">
        <f t="shared" si="130"/>
        <v/>
      </c>
      <c r="M4219" s="1" t="str">
        <f t="shared" si="131"/>
        <v/>
      </c>
      <c r="N4219" s="1" t="str">
        <f>IF(ISBLANK($C4219),"",IF(ISNA(VLOOKUP($L4219,'result messages'!$H$3:$L$11,2,FALSE)),VLOOKUP($M4219,'result messages'!$H$3:$L$11,2,FALSE),VLOOKUP($L4219,'result messages'!$H$3:$L$11,2,FALSE)))</f>
        <v/>
      </c>
      <c r="O4219" s="1" t="str">
        <f>IF(ISBLANK($C4219),"",IF(ISNA(VLOOKUP($L4219,'result messages'!$H$3:$L$11,3,FALSE)),VLOOKUP($M4219,'result messages'!$H$3:$L$11,3,FALSE),VLOOKUP($L4219,'result messages'!$H$3:$L$11,3,FALSE)))</f>
        <v/>
      </c>
      <c r="P4219" s="1" t="str">
        <f>IF(ISBLANK($C4219),"",IF(ISNA(VLOOKUP($L4219,'result messages'!$H$3:$L$11,4,FALSE)),VLOOKUP($M4219,'result messages'!$H$3:$L$11,4,FALSE),VLOOKUP($L4219,'result messages'!$H$3:$L$11,4,FALSE)))</f>
        <v/>
      </c>
      <c r="Q4219" s="1" t="str">
        <f>IF(ISBLANK($C4219),"",IF(ISNA(VLOOKUP($L4219,'result messages'!$H$3:$L$11,5,FALSE)),VLOOKUP($M4219,'result messages'!$H$3:$L$11,5,FALSE),VLOOKUP($L4219,'result messages'!$H$3:$L$11,5,FALSE)))</f>
        <v/>
      </c>
    </row>
    <row r="4220" spans="1:17">
      <c r="A4220" s="1">
        <v>4217</v>
      </c>
      <c r="B4220" s="1"/>
      <c r="C4220" s="1"/>
      <c r="D4220" s="1"/>
      <c r="E4220" s="6"/>
      <c r="F4220" s="1"/>
      <c r="G4220" s="1" t="str">
        <f>IF(ISNA(VLOOKUP($C4220,'DTEN TCAP Linkage deviceId'!$A$1:$A$20000,1,FALSE)),"No","Yes")</f>
        <v>No</v>
      </c>
      <c r="H4220" s="1" t="str">
        <f>IF(ISNA(VLOOKUP($C4220,'Provisioning Requester'!$F$3:$H$20000,2,FALSE)),"No","Yes")</f>
        <v>No</v>
      </c>
      <c r="I4220" s="1" t="str">
        <f>IF($H4220="Yes",VLOOKUP($C4220,'Provisioning Requester'!$F$3:$H$20000,3,FALSE),"-")</f>
        <v>-</v>
      </c>
      <c r="J4220" s="1" t="str">
        <f>IF(OR(D4220="SVCP", E4220="TRUE"), "No", IF(ISNA(VLOOKUP($C4220,'ProvResponder deviceId'!$A$1:$A$20000,1,FALSE)),"No","Yes"))</f>
        <v>No</v>
      </c>
      <c r="K4220" s="1" t="str">
        <f>IF($J4220="Yes",VLOOKUP($C4220,'ProvResponder deviceId'!$A$1:$C$20000,3,FALSE),"-")</f>
        <v>-</v>
      </c>
      <c r="L4220" s="1" t="str">
        <f t="shared" si="130"/>
        <v/>
      </c>
      <c r="M4220" s="1" t="str">
        <f t="shared" si="131"/>
        <v/>
      </c>
      <c r="N4220" s="1" t="str">
        <f>IF(ISBLANK($C4220),"",IF(ISNA(VLOOKUP($L4220,'result messages'!$H$3:$L$11,2,FALSE)),VLOOKUP($M4220,'result messages'!$H$3:$L$11,2,FALSE),VLOOKUP($L4220,'result messages'!$H$3:$L$11,2,FALSE)))</f>
        <v/>
      </c>
      <c r="O4220" s="1" t="str">
        <f>IF(ISBLANK($C4220),"",IF(ISNA(VLOOKUP($L4220,'result messages'!$H$3:$L$11,3,FALSE)),VLOOKUP($M4220,'result messages'!$H$3:$L$11,3,FALSE),VLOOKUP($L4220,'result messages'!$H$3:$L$11,3,FALSE)))</f>
        <v/>
      </c>
      <c r="P4220" s="1" t="str">
        <f>IF(ISBLANK($C4220),"",IF(ISNA(VLOOKUP($L4220,'result messages'!$H$3:$L$11,4,FALSE)),VLOOKUP($M4220,'result messages'!$H$3:$L$11,4,FALSE),VLOOKUP($L4220,'result messages'!$H$3:$L$11,4,FALSE)))</f>
        <v/>
      </c>
      <c r="Q4220" s="1" t="str">
        <f>IF(ISBLANK($C4220),"",IF(ISNA(VLOOKUP($L4220,'result messages'!$H$3:$L$11,5,FALSE)),VLOOKUP($M4220,'result messages'!$H$3:$L$11,5,FALSE),VLOOKUP($L4220,'result messages'!$H$3:$L$11,5,FALSE)))</f>
        <v/>
      </c>
    </row>
    <row r="4221" spans="1:17">
      <c r="A4221" s="1">
        <v>4218</v>
      </c>
      <c r="B4221" s="1"/>
      <c r="C4221" s="1"/>
      <c r="D4221" s="1"/>
      <c r="E4221" s="6"/>
      <c r="F4221" s="1"/>
      <c r="G4221" s="1" t="str">
        <f>IF(ISNA(VLOOKUP($C4221,'DTEN TCAP Linkage deviceId'!$A$1:$A$20000,1,FALSE)),"No","Yes")</f>
        <v>No</v>
      </c>
      <c r="H4221" s="1" t="str">
        <f>IF(ISNA(VLOOKUP($C4221,'Provisioning Requester'!$F$3:$H$20000,2,FALSE)),"No","Yes")</f>
        <v>No</v>
      </c>
      <c r="I4221" s="1" t="str">
        <f>IF($H4221="Yes",VLOOKUP($C4221,'Provisioning Requester'!$F$3:$H$20000,3,FALSE),"-")</f>
        <v>-</v>
      </c>
      <c r="J4221" s="1" t="str">
        <f>IF(OR(D4221="SVCP", E4221="TRUE"), "No", IF(ISNA(VLOOKUP($C4221,'ProvResponder deviceId'!$A$1:$A$20000,1,FALSE)),"No","Yes"))</f>
        <v>No</v>
      </c>
      <c r="K4221" s="1" t="str">
        <f>IF($J4221="Yes",VLOOKUP($C4221,'ProvResponder deviceId'!$A$1:$C$20000,3,FALSE),"-")</f>
        <v>-</v>
      </c>
      <c r="L4221" s="1" t="str">
        <f t="shared" si="130"/>
        <v/>
      </c>
      <c r="M4221" s="1" t="str">
        <f t="shared" si="131"/>
        <v/>
      </c>
      <c r="N4221" s="1" t="str">
        <f>IF(ISBLANK($C4221),"",IF(ISNA(VLOOKUP($L4221,'result messages'!$H$3:$L$11,2,FALSE)),VLOOKUP($M4221,'result messages'!$H$3:$L$11,2,FALSE),VLOOKUP($L4221,'result messages'!$H$3:$L$11,2,FALSE)))</f>
        <v/>
      </c>
      <c r="O4221" s="1" t="str">
        <f>IF(ISBLANK($C4221),"",IF(ISNA(VLOOKUP($L4221,'result messages'!$H$3:$L$11,3,FALSE)),VLOOKUP($M4221,'result messages'!$H$3:$L$11,3,FALSE),VLOOKUP($L4221,'result messages'!$H$3:$L$11,3,FALSE)))</f>
        <v/>
      </c>
      <c r="P4221" s="1" t="str">
        <f>IF(ISBLANK($C4221),"",IF(ISNA(VLOOKUP($L4221,'result messages'!$H$3:$L$11,4,FALSE)),VLOOKUP($M4221,'result messages'!$H$3:$L$11,4,FALSE),VLOOKUP($L4221,'result messages'!$H$3:$L$11,4,FALSE)))</f>
        <v/>
      </c>
      <c r="Q4221" s="1" t="str">
        <f>IF(ISBLANK($C4221),"",IF(ISNA(VLOOKUP($L4221,'result messages'!$H$3:$L$11,5,FALSE)),VLOOKUP($M4221,'result messages'!$H$3:$L$11,5,FALSE),VLOOKUP($L4221,'result messages'!$H$3:$L$11,5,FALSE)))</f>
        <v/>
      </c>
    </row>
    <row r="4222" spans="1:17">
      <c r="A4222" s="1">
        <v>4219</v>
      </c>
      <c r="B4222" s="1"/>
      <c r="C4222" s="1"/>
      <c r="D4222" s="1"/>
      <c r="E4222" s="6"/>
      <c r="F4222" s="1"/>
      <c r="G4222" s="1" t="str">
        <f>IF(ISNA(VLOOKUP($C4222,'DTEN TCAP Linkage deviceId'!$A$1:$A$20000,1,FALSE)),"No","Yes")</f>
        <v>No</v>
      </c>
      <c r="H4222" s="1" t="str">
        <f>IF(ISNA(VLOOKUP($C4222,'Provisioning Requester'!$F$3:$H$20000,2,FALSE)),"No","Yes")</f>
        <v>No</v>
      </c>
      <c r="I4222" s="1" t="str">
        <f>IF($H4222="Yes",VLOOKUP($C4222,'Provisioning Requester'!$F$3:$H$20000,3,FALSE),"-")</f>
        <v>-</v>
      </c>
      <c r="J4222" s="1" t="str">
        <f>IF(OR(D4222="SVCP", E4222="TRUE"), "No", IF(ISNA(VLOOKUP($C4222,'ProvResponder deviceId'!$A$1:$A$20000,1,FALSE)),"No","Yes"))</f>
        <v>No</v>
      </c>
      <c r="K4222" s="1" t="str">
        <f>IF($J4222="Yes",VLOOKUP($C4222,'ProvResponder deviceId'!$A$1:$C$20000,3,FALSE),"-")</f>
        <v>-</v>
      </c>
      <c r="L4222" s="1" t="str">
        <f t="shared" si="130"/>
        <v/>
      </c>
      <c r="M4222" s="1" t="str">
        <f t="shared" si="131"/>
        <v/>
      </c>
      <c r="N4222" s="1" t="str">
        <f>IF(ISBLANK($C4222),"",IF(ISNA(VLOOKUP($L4222,'result messages'!$H$3:$L$11,2,FALSE)),VLOOKUP($M4222,'result messages'!$H$3:$L$11,2,FALSE),VLOOKUP($L4222,'result messages'!$H$3:$L$11,2,FALSE)))</f>
        <v/>
      </c>
      <c r="O4222" s="1" t="str">
        <f>IF(ISBLANK($C4222),"",IF(ISNA(VLOOKUP($L4222,'result messages'!$H$3:$L$11,3,FALSE)),VLOOKUP($M4222,'result messages'!$H$3:$L$11,3,FALSE),VLOOKUP($L4222,'result messages'!$H$3:$L$11,3,FALSE)))</f>
        <v/>
      </c>
      <c r="P4222" s="1" t="str">
        <f>IF(ISBLANK($C4222),"",IF(ISNA(VLOOKUP($L4222,'result messages'!$H$3:$L$11,4,FALSE)),VLOOKUP($M4222,'result messages'!$H$3:$L$11,4,FALSE),VLOOKUP($L4222,'result messages'!$H$3:$L$11,4,FALSE)))</f>
        <v/>
      </c>
      <c r="Q4222" s="1" t="str">
        <f>IF(ISBLANK($C4222),"",IF(ISNA(VLOOKUP($L4222,'result messages'!$H$3:$L$11,5,FALSE)),VLOOKUP($M4222,'result messages'!$H$3:$L$11,5,FALSE),VLOOKUP($L4222,'result messages'!$H$3:$L$11,5,FALSE)))</f>
        <v/>
      </c>
    </row>
    <row r="4223" spans="1:17">
      <c r="A4223" s="1">
        <v>4220</v>
      </c>
      <c r="B4223" s="1"/>
      <c r="C4223" s="1"/>
      <c r="D4223" s="1"/>
      <c r="E4223" s="6"/>
      <c r="F4223" s="1"/>
      <c r="G4223" s="1" t="str">
        <f>IF(ISNA(VLOOKUP($C4223,'DTEN TCAP Linkage deviceId'!$A$1:$A$20000,1,FALSE)),"No","Yes")</f>
        <v>No</v>
      </c>
      <c r="H4223" s="1" t="str">
        <f>IF(ISNA(VLOOKUP($C4223,'Provisioning Requester'!$F$3:$H$20000,2,FALSE)),"No","Yes")</f>
        <v>No</v>
      </c>
      <c r="I4223" s="1" t="str">
        <f>IF($H4223="Yes",VLOOKUP($C4223,'Provisioning Requester'!$F$3:$H$20000,3,FALSE),"-")</f>
        <v>-</v>
      </c>
      <c r="J4223" s="1" t="str">
        <f>IF(OR(D4223="SVCP", E4223="TRUE"), "No", IF(ISNA(VLOOKUP($C4223,'ProvResponder deviceId'!$A$1:$A$20000,1,FALSE)),"No","Yes"))</f>
        <v>No</v>
      </c>
      <c r="K4223" s="1" t="str">
        <f>IF($J4223="Yes",VLOOKUP($C4223,'ProvResponder deviceId'!$A$1:$C$20000,3,FALSE),"-")</f>
        <v>-</v>
      </c>
      <c r="L4223" s="1" t="str">
        <f t="shared" si="130"/>
        <v/>
      </c>
      <c r="M4223" s="1" t="str">
        <f t="shared" si="131"/>
        <v/>
      </c>
      <c r="N4223" s="1" t="str">
        <f>IF(ISBLANK($C4223),"",IF(ISNA(VLOOKUP($L4223,'result messages'!$H$3:$L$11,2,FALSE)),VLOOKUP($M4223,'result messages'!$H$3:$L$11,2,FALSE),VLOOKUP($L4223,'result messages'!$H$3:$L$11,2,FALSE)))</f>
        <v/>
      </c>
      <c r="O4223" s="1" t="str">
        <f>IF(ISBLANK($C4223),"",IF(ISNA(VLOOKUP($L4223,'result messages'!$H$3:$L$11,3,FALSE)),VLOOKUP($M4223,'result messages'!$H$3:$L$11,3,FALSE),VLOOKUP($L4223,'result messages'!$H$3:$L$11,3,FALSE)))</f>
        <v/>
      </c>
      <c r="P4223" s="1" t="str">
        <f>IF(ISBLANK($C4223),"",IF(ISNA(VLOOKUP($L4223,'result messages'!$H$3:$L$11,4,FALSE)),VLOOKUP($M4223,'result messages'!$H$3:$L$11,4,FALSE),VLOOKUP($L4223,'result messages'!$H$3:$L$11,4,FALSE)))</f>
        <v/>
      </c>
      <c r="Q4223" s="1" t="str">
        <f>IF(ISBLANK($C4223),"",IF(ISNA(VLOOKUP($L4223,'result messages'!$H$3:$L$11,5,FALSE)),VLOOKUP($M4223,'result messages'!$H$3:$L$11,5,FALSE),VLOOKUP($L4223,'result messages'!$H$3:$L$11,5,FALSE)))</f>
        <v/>
      </c>
    </row>
    <row r="4224" spans="1:17">
      <c r="A4224" s="1">
        <v>4221</v>
      </c>
      <c r="B4224" s="1"/>
      <c r="C4224" s="1"/>
      <c r="D4224" s="1"/>
      <c r="E4224" s="6"/>
      <c r="F4224" s="1"/>
      <c r="G4224" s="1" t="str">
        <f>IF(ISNA(VLOOKUP($C4224,'DTEN TCAP Linkage deviceId'!$A$1:$A$20000,1,FALSE)),"No","Yes")</f>
        <v>No</v>
      </c>
      <c r="H4224" s="1" t="str">
        <f>IF(ISNA(VLOOKUP($C4224,'Provisioning Requester'!$F$3:$H$20000,2,FALSE)),"No","Yes")</f>
        <v>No</v>
      </c>
      <c r="I4224" s="1" t="str">
        <f>IF($H4224="Yes",VLOOKUP($C4224,'Provisioning Requester'!$F$3:$H$20000,3,FALSE),"-")</f>
        <v>-</v>
      </c>
      <c r="J4224" s="1" t="str">
        <f>IF(OR(D4224="SVCP", E4224="TRUE"), "No", IF(ISNA(VLOOKUP($C4224,'ProvResponder deviceId'!$A$1:$A$20000,1,FALSE)),"No","Yes"))</f>
        <v>No</v>
      </c>
      <c r="K4224" s="1" t="str">
        <f>IF($J4224="Yes",VLOOKUP($C4224,'ProvResponder deviceId'!$A$1:$C$20000,3,FALSE),"-")</f>
        <v>-</v>
      </c>
      <c r="L4224" s="1" t="str">
        <f t="shared" si="130"/>
        <v/>
      </c>
      <c r="M4224" s="1" t="str">
        <f t="shared" si="131"/>
        <v/>
      </c>
      <c r="N4224" s="1" t="str">
        <f>IF(ISBLANK($C4224),"",IF(ISNA(VLOOKUP($L4224,'result messages'!$H$3:$L$11,2,FALSE)),VLOOKUP($M4224,'result messages'!$H$3:$L$11,2,FALSE),VLOOKUP($L4224,'result messages'!$H$3:$L$11,2,FALSE)))</f>
        <v/>
      </c>
      <c r="O4224" s="1" t="str">
        <f>IF(ISBLANK($C4224),"",IF(ISNA(VLOOKUP($L4224,'result messages'!$H$3:$L$11,3,FALSE)),VLOOKUP($M4224,'result messages'!$H$3:$L$11,3,FALSE),VLOOKUP($L4224,'result messages'!$H$3:$L$11,3,FALSE)))</f>
        <v/>
      </c>
      <c r="P4224" s="1" t="str">
        <f>IF(ISBLANK($C4224),"",IF(ISNA(VLOOKUP($L4224,'result messages'!$H$3:$L$11,4,FALSE)),VLOOKUP($M4224,'result messages'!$H$3:$L$11,4,FALSE),VLOOKUP($L4224,'result messages'!$H$3:$L$11,4,FALSE)))</f>
        <v/>
      </c>
      <c r="Q4224" s="1" t="str">
        <f>IF(ISBLANK($C4224),"",IF(ISNA(VLOOKUP($L4224,'result messages'!$H$3:$L$11,5,FALSE)),VLOOKUP($M4224,'result messages'!$H$3:$L$11,5,FALSE),VLOOKUP($L4224,'result messages'!$H$3:$L$11,5,FALSE)))</f>
        <v/>
      </c>
    </row>
    <row r="4225" spans="1:17">
      <c r="A4225" s="1">
        <v>4222</v>
      </c>
      <c r="B4225" s="1"/>
      <c r="C4225" s="1"/>
      <c r="D4225" s="1"/>
      <c r="E4225" s="6"/>
      <c r="F4225" s="1"/>
      <c r="G4225" s="1" t="str">
        <f>IF(ISNA(VLOOKUP($C4225,'DTEN TCAP Linkage deviceId'!$A$1:$A$20000,1,FALSE)),"No","Yes")</f>
        <v>No</v>
      </c>
      <c r="H4225" s="1" t="str">
        <f>IF(ISNA(VLOOKUP($C4225,'Provisioning Requester'!$F$3:$H$20000,2,FALSE)),"No","Yes")</f>
        <v>No</v>
      </c>
      <c r="I4225" s="1" t="str">
        <f>IF($H4225="Yes",VLOOKUP($C4225,'Provisioning Requester'!$F$3:$H$20000,3,FALSE),"-")</f>
        <v>-</v>
      </c>
      <c r="J4225" s="1" t="str">
        <f>IF(OR(D4225="SVCP", E4225="TRUE"), "No", IF(ISNA(VLOOKUP($C4225,'ProvResponder deviceId'!$A$1:$A$20000,1,FALSE)),"No","Yes"))</f>
        <v>No</v>
      </c>
      <c r="K4225" s="1" t="str">
        <f>IF($J4225="Yes",VLOOKUP($C4225,'ProvResponder deviceId'!$A$1:$C$20000,3,FALSE),"-")</f>
        <v>-</v>
      </c>
      <c r="L4225" s="1" t="str">
        <f t="shared" si="130"/>
        <v/>
      </c>
      <c r="M4225" s="1" t="str">
        <f t="shared" si="131"/>
        <v/>
      </c>
      <c r="N4225" s="1" t="str">
        <f>IF(ISBLANK($C4225),"",IF(ISNA(VLOOKUP($L4225,'result messages'!$H$3:$L$11,2,FALSE)),VLOOKUP($M4225,'result messages'!$H$3:$L$11,2,FALSE),VLOOKUP($L4225,'result messages'!$H$3:$L$11,2,FALSE)))</f>
        <v/>
      </c>
      <c r="O4225" s="1" t="str">
        <f>IF(ISBLANK($C4225),"",IF(ISNA(VLOOKUP($L4225,'result messages'!$H$3:$L$11,3,FALSE)),VLOOKUP($M4225,'result messages'!$H$3:$L$11,3,FALSE),VLOOKUP($L4225,'result messages'!$H$3:$L$11,3,FALSE)))</f>
        <v/>
      </c>
      <c r="P4225" s="1" t="str">
        <f>IF(ISBLANK($C4225),"",IF(ISNA(VLOOKUP($L4225,'result messages'!$H$3:$L$11,4,FALSE)),VLOOKUP($M4225,'result messages'!$H$3:$L$11,4,FALSE),VLOOKUP($L4225,'result messages'!$H$3:$L$11,4,FALSE)))</f>
        <v/>
      </c>
      <c r="Q4225" s="1" t="str">
        <f>IF(ISBLANK($C4225),"",IF(ISNA(VLOOKUP($L4225,'result messages'!$H$3:$L$11,5,FALSE)),VLOOKUP($M4225,'result messages'!$H$3:$L$11,5,FALSE),VLOOKUP($L4225,'result messages'!$H$3:$L$11,5,FALSE)))</f>
        <v/>
      </c>
    </row>
    <row r="4226" spans="1:17">
      <c r="A4226" s="1">
        <v>4223</v>
      </c>
      <c r="B4226" s="1"/>
      <c r="C4226" s="1"/>
      <c r="D4226" s="1"/>
      <c r="E4226" s="6"/>
      <c r="F4226" s="1"/>
      <c r="G4226" s="1" t="str">
        <f>IF(ISNA(VLOOKUP($C4226,'DTEN TCAP Linkage deviceId'!$A$1:$A$20000,1,FALSE)),"No","Yes")</f>
        <v>No</v>
      </c>
      <c r="H4226" s="1" t="str">
        <f>IF(ISNA(VLOOKUP($C4226,'Provisioning Requester'!$F$3:$H$20000,2,FALSE)),"No","Yes")</f>
        <v>No</v>
      </c>
      <c r="I4226" s="1" t="str">
        <f>IF($H4226="Yes",VLOOKUP($C4226,'Provisioning Requester'!$F$3:$H$20000,3,FALSE),"-")</f>
        <v>-</v>
      </c>
      <c r="J4226" s="1" t="str">
        <f>IF(OR(D4226="SVCP", E4226="TRUE"), "No", IF(ISNA(VLOOKUP($C4226,'ProvResponder deviceId'!$A$1:$A$20000,1,FALSE)),"No","Yes"))</f>
        <v>No</v>
      </c>
      <c r="K4226" s="1" t="str">
        <f>IF($J4226="Yes",VLOOKUP($C4226,'ProvResponder deviceId'!$A$1:$C$20000,3,FALSE),"-")</f>
        <v>-</v>
      </c>
      <c r="L4226" s="1" t="str">
        <f t="shared" si="130"/>
        <v/>
      </c>
      <c r="M4226" s="1" t="str">
        <f t="shared" si="131"/>
        <v/>
      </c>
      <c r="N4226" s="1" t="str">
        <f>IF(ISBLANK($C4226),"",IF(ISNA(VLOOKUP($L4226,'result messages'!$H$3:$L$11,2,FALSE)),VLOOKUP($M4226,'result messages'!$H$3:$L$11,2,FALSE),VLOOKUP($L4226,'result messages'!$H$3:$L$11,2,FALSE)))</f>
        <v/>
      </c>
      <c r="O4226" s="1" t="str">
        <f>IF(ISBLANK($C4226),"",IF(ISNA(VLOOKUP($L4226,'result messages'!$H$3:$L$11,3,FALSE)),VLOOKUP($M4226,'result messages'!$H$3:$L$11,3,FALSE),VLOOKUP($L4226,'result messages'!$H$3:$L$11,3,FALSE)))</f>
        <v/>
      </c>
      <c r="P4226" s="1" t="str">
        <f>IF(ISBLANK($C4226),"",IF(ISNA(VLOOKUP($L4226,'result messages'!$H$3:$L$11,4,FALSE)),VLOOKUP($M4226,'result messages'!$H$3:$L$11,4,FALSE),VLOOKUP($L4226,'result messages'!$H$3:$L$11,4,FALSE)))</f>
        <v/>
      </c>
      <c r="Q4226" s="1" t="str">
        <f>IF(ISBLANK($C4226),"",IF(ISNA(VLOOKUP($L4226,'result messages'!$H$3:$L$11,5,FALSE)),VLOOKUP($M4226,'result messages'!$H$3:$L$11,5,FALSE),VLOOKUP($L4226,'result messages'!$H$3:$L$11,5,FALSE)))</f>
        <v/>
      </c>
    </row>
    <row r="4227" spans="1:17">
      <c r="A4227" s="1">
        <v>4224</v>
      </c>
      <c r="B4227" s="1"/>
      <c r="C4227" s="1"/>
      <c r="D4227" s="1"/>
      <c r="E4227" s="6"/>
      <c r="F4227" s="1"/>
      <c r="G4227" s="1" t="str">
        <f>IF(ISNA(VLOOKUP($C4227,'DTEN TCAP Linkage deviceId'!$A$1:$A$20000,1,FALSE)),"No","Yes")</f>
        <v>No</v>
      </c>
      <c r="H4227" s="1" t="str">
        <f>IF(ISNA(VLOOKUP($C4227,'Provisioning Requester'!$F$3:$H$20000,2,FALSE)),"No","Yes")</f>
        <v>No</v>
      </c>
      <c r="I4227" s="1" t="str">
        <f>IF($H4227="Yes",VLOOKUP($C4227,'Provisioning Requester'!$F$3:$H$20000,3,FALSE),"-")</f>
        <v>-</v>
      </c>
      <c r="J4227" s="1" t="str">
        <f>IF(OR(D4227="SVCP", E4227="TRUE"), "No", IF(ISNA(VLOOKUP($C4227,'ProvResponder deviceId'!$A$1:$A$20000,1,FALSE)),"No","Yes"))</f>
        <v>No</v>
      </c>
      <c r="K4227" s="1" t="str">
        <f>IF($J4227="Yes",VLOOKUP($C4227,'ProvResponder deviceId'!$A$1:$C$20000,3,FALSE),"-")</f>
        <v>-</v>
      </c>
      <c r="L4227" s="1" t="str">
        <f t="shared" si="130"/>
        <v/>
      </c>
      <c r="M4227" s="1" t="str">
        <f t="shared" si="131"/>
        <v/>
      </c>
      <c r="N4227" s="1" t="str">
        <f>IF(ISBLANK($C4227),"",IF(ISNA(VLOOKUP($L4227,'result messages'!$H$3:$L$11,2,FALSE)),VLOOKUP($M4227,'result messages'!$H$3:$L$11,2,FALSE),VLOOKUP($L4227,'result messages'!$H$3:$L$11,2,FALSE)))</f>
        <v/>
      </c>
      <c r="O4227" s="1" t="str">
        <f>IF(ISBLANK($C4227),"",IF(ISNA(VLOOKUP($L4227,'result messages'!$H$3:$L$11,3,FALSE)),VLOOKUP($M4227,'result messages'!$H$3:$L$11,3,FALSE),VLOOKUP($L4227,'result messages'!$H$3:$L$11,3,FALSE)))</f>
        <v/>
      </c>
      <c r="P4227" s="1" t="str">
        <f>IF(ISBLANK($C4227),"",IF(ISNA(VLOOKUP($L4227,'result messages'!$H$3:$L$11,4,FALSE)),VLOOKUP($M4227,'result messages'!$H$3:$L$11,4,FALSE),VLOOKUP($L4227,'result messages'!$H$3:$L$11,4,FALSE)))</f>
        <v/>
      </c>
      <c r="Q4227" s="1" t="str">
        <f>IF(ISBLANK($C4227),"",IF(ISNA(VLOOKUP($L4227,'result messages'!$H$3:$L$11,5,FALSE)),VLOOKUP($M4227,'result messages'!$H$3:$L$11,5,FALSE),VLOOKUP($L4227,'result messages'!$H$3:$L$11,5,FALSE)))</f>
        <v/>
      </c>
    </row>
    <row r="4228" spans="1:17">
      <c r="A4228" s="1">
        <v>4225</v>
      </c>
      <c r="B4228" s="1"/>
      <c r="C4228" s="1"/>
      <c r="D4228" s="1"/>
      <c r="E4228" s="6"/>
      <c r="F4228" s="1"/>
      <c r="G4228" s="1" t="str">
        <f>IF(ISNA(VLOOKUP($C4228,'DTEN TCAP Linkage deviceId'!$A$1:$A$20000,1,FALSE)),"No","Yes")</f>
        <v>No</v>
      </c>
      <c r="H4228" s="1" t="str">
        <f>IF(ISNA(VLOOKUP($C4228,'Provisioning Requester'!$F$3:$H$20000,2,FALSE)),"No","Yes")</f>
        <v>No</v>
      </c>
      <c r="I4228" s="1" t="str">
        <f>IF($H4228="Yes",VLOOKUP($C4228,'Provisioning Requester'!$F$3:$H$20000,3,FALSE),"-")</f>
        <v>-</v>
      </c>
      <c r="J4228" s="1" t="str">
        <f>IF(OR(D4228="SVCP", E4228="TRUE"), "No", IF(ISNA(VLOOKUP($C4228,'ProvResponder deviceId'!$A$1:$A$20000,1,FALSE)),"No","Yes"))</f>
        <v>No</v>
      </c>
      <c r="K4228" s="1" t="str">
        <f>IF($J4228="Yes",VLOOKUP($C4228,'ProvResponder deviceId'!$A$1:$C$20000,3,FALSE),"-")</f>
        <v>-</v>
      </c>
      <c r="L4228" s="1" t="str">
        <f t="shared" si="130"/>
        <v/>
      </c>
      <c r="M4228" s="1" t="str">
        <f t="shared" si="131"/>
        <v/>
      </c>
      <c r="N4228" s="1" t="str">
        <f>IF(ISBLANK($C4228),"",IF(ISNA(VLOOKUP($L4228,'result messages'!$H$3:$L$11,2,FALSE)),VLOOKUP($M4228,'result messages'!$H$3:$L$11,2,FALSE),VLOOKUP($L4228,'result messages'!$H$3:$L$11,2,FALSE)))</f>
        <v/>
      </c>
      <c r="O4228" s="1" t="str">
        <f>IF(ISBLANK($C4228),"",IF(ISNA(VLOOKUP($L4228,'result messages'!$H$3:$L$11,3,FALSE)),VLOOKUP($M4228,'result messages'!$H$3:$L$11,3,FALSE),VLOOKUP($L4228,'result messages'!$H$3:$L$11,3,FALSE)))</f>
        <v/>
      </c>
      <c r="P4228" s="1" t="str">
        <f>IF(ISBLANK($C4228),"",IF(ISNA(VLOOKUP($L4228,'result messages'!$H$3:$L$11,4,FALSE)),VLOOKUP($M4228,'result messages'!$H$3:$L$11,4,FALSE),VLOOKUP($L4228,'result messages'!$H$3:$L$11,4,FALSE)))</f>
        <v/>
      </c>
      <c r="Q4228" s="1" t="str">
        <f>IF(ISBLANK($C4228),"",IF(ISNA(VLOOKUP($L4228,'result messages'!$H$3:$L$11,5,FALSE)),VLOOKUP($M4228,'result messages'!$H$3:$L$11,5,FALSE),VLOOKUP($L4228,'result messages'!$H$3:$L$11,5,FALSE)))</f>
        <v/>
      </c>
    </row>
    <row r="4229" spans="1:17">
      <c r="A4229" s="1">
        <v>4226</v>
      </c>
      <c r="B4229" s="1"/>
      <c r="C4229" s="1"/>
      <c r="D4229" s="1"/>
      <c r="E4229" s="6"/>
      <c r="F4229" s="1"/>
      <c r="G4229" s="1" t="str">
        <f>IF(ISNA(VLOOKUP($C4229,'DTEN TCAP Linkage deviceId'!$A$1:$A$20000,1,FALSE)),"No","Yes")</f>
        <v>No</v>
      </c>
      <c r="H4229" s="1" t="str">
        <f>IF(ISNA(VLOOKUP($C4229,'Provisioning Requester'!$F$3:$H$20000,2,FALSE)),"No","Yes")</f>
        <v>No</v>
      </c>
      <c r="I4229" s="1" t="str">
        <f>IF($H4229="Yes",VLOOKUP($C4229,'Provisioning Requester'!$F$3:$H$20000,3,FALSE),"-")</f>
        <v>-</v>
      </c>
      <c r="J4229" s="1" t="str">
        <f>IF(OR(D4229="SVCP", E4229="TRUE"), "No", IF(ISNA(VLOOKUP($C4229,'ProvResponder deviceId'!$A$1:$A$20000,1,FALSE)),"No","Yes"))</f>
        <v>No</v>
      </c>
      <c r="K4229" s="1" t="str">
        <f>IF($J4229="Yes",VLOOKUP($C4229,'ProvResponder deviceId'!$A$1:$C$20000,3,FALSE),"-")</f>
        <v>-</v>
      </c>
      <c r="L4229" s="1" t="str">
        <f t="shared" ref="L4229:L4292" si="132">IF(ISBLANK($C4229),"",$D4229&amp;$E4229&amp;$G4229&amp;$H4229&amp;$I4229&amp;$J4229&amp;$K4229)</f>
        <v/>
      </c>
      <c r="M4229" s="1" t="str">
        <f t="shared" ref="M4229:M4292" si="133">IF(ISBLANK($C4229),"",$D4229&amp;$E4229&amp;$G4229&amp;$H4229&amp;$I4229&amp;$J4229&amp;"other")</f>
        <v/>
      </c>
      <c r="N4229" s="1" t="str">
        <f>IF(ISBLANK($C4229),"",IF(ISNA(VLOOKUP($L4229,'result messages'!$H$3:$L$11,2,FALSE)),VLOOKUP($M4229,'result messages'!$H$3:$L$11,2,FALSE),VLOOKUP($L4229,'result messages'!$H$3:$L$11,2,FALSE)))</f>
        <v/>
      </c>
      <c r="O4229" s="1" t="str">
        <f>IF(ISBLANK($C4229),"",IF(ISNA(VLOOKUP($L4229,'result messages'!$H$3:$L$11,3,FALSE)),VLOOKUP($M4229,'result messages'!$H$3:$L$11,3,FALSE),VLOOKUP($L4229,'result messages'!$H$3:$L$11,3,FALSE)))</f>
        <v/>
      </c>
      <c r="P4229" s="1" t="str">
        <f>IF(ISBLANK($C4229),"",IF(ISNA(VLOOKUP($L4229,'result messages'!$H$3:$L$11,4,FALSE)),VLOOKUP($M4229,'result messages'!$H$3:$L$11,4,FALSE),VLOOKUP($L4229,'result messages'!$H$3:$L$11,4,FALSE)))</f>
        <v/>
      </c>
      <c r="Q4229" s="1" t="str">
        <f>IF(ISBLANK($C4229),"",IF(ISNA(VLOOKUP($L4229,'result messages'!$H$3:$L$11,5,FALSE)),VLOOKUP($M4229,'result messages'!$H$3:$L$11,5,FALSE),VLOOKUP($L4229,'result messages'!$H$3:$L$11,5,FALSE)))</f>
        <v/>
      </c>
    </row>
    <row r="4230" spans="1:17">
      <c r="A4230" s="1">
        <v>4227</v>
      </c>
      <c r="B4230" s="1"/>
      <c r="C4230" s="1"/>
      <c r="D4230" s="1"/>
      <c r="E4230" s="6"/>
      <c r="F4230" s="1"/>
      <c r="G4230" s="1" t="str">
        <f>IF(ISNA(VLOOKUP($C4230,'DTEN TCAP Linkage deviceId'!$A$1:$A$20000,1,FALSE)),"No","Yes")</f>
        <v>No</v>
      </c>
      <c r="H4230" s="1" t="str">
        <f>IF(ISNA(VLOOKUP($C4230,'Provisioning Requester'!$F$3:$H$20000,2,FALSE)),"No","Yes")</f>
        <v>No</v>
      </c>
      <c r="I4230" s="1" t="str">
        <f>IF($H4230="Yes",VLOOKUP($C4230,'Provisioning Requester'!$F$3:$H$20000,3,FALSE),"-")</f>
        <v>-</v>
      </c>
      <c r="J4230" s="1" t="str">
        <f>IF(OR(D4230="SVCP", E4230="TRUE"), "No", IF(ISNA(VLOOKUP($C4230,'ProvResponder deviceId'!$A$1:$A$20000,1,FALSE)),"No","Yes"))</f>
        <v>No</v>
      </c>
      <c r="K4230" s="1" t="str">
        <f>IF($J4230="Yes",VLOOKUP($C4230,'ProvResponder deviceId'!$A$1:$C$20000,3,FALSE),"-")</f>
        <v>-</v>
      </c>
      <c r="L4230" s="1" t="str">
        <f t="shared" si="132"/>
        <v/>
      </c>
      <c r="M4230" s="1" t="str">
        <f t="shared" si="133"/>
        <v/>
      </c>
      <c r="N4230" s="1" t="str">
        <f>IF(ISBLANK($C4230),"",IF(ISNA(VLOOKUP($L4230,'result messages'!$H$3:$L$11,2,FALSE)),VLOOKUP($M4230,'result messages'!$H$3:$L$11,2,FALSE),VLOOKUP($L4230,'result messages'!$H$3:$L$11,2,FALSE)))</f>
        <v/>
      </c>
      <c r="O4230" s="1" t="str">
        <f>IF(ISBLANK($C4230),"",IF(ISNA(VLOOKUP($L4230,'result messages'!$H$3:$L$11,3,FALSE)),VLOOKUP($M4230,'result messages'!$H$3:$L$11,3,FALSE),VLOOKUP($L4230,'result messages'!$H$3:$L$11,3,FALSE)))</f>
        <v/>
      </c>
      <c r="P4230" s="1" t="str">
        <f>IF(ISBLANK($C4230),"",IF(ISNA(VLOOKUP($L4230,'result messages'!$H$3:$L$11,4,FALSE)),VLOOKUP($M4230,'result messages'!$H$3:$L$11,4,FALSE),VLOOKUP($L4230,'result messages'!$H$3:$L$11,4,FALSE)))</f>
        <v/>
      </c>
      <c r="Q4230" s="1" t="str">
        <f>IF(ISBLANK($C4230),"",IF(ISNA(VLOOKUP($L4230,'result messages'!$H$3:$L$11,5,FALSE)),VLOOKUP($M4230,'result messages'!$H$3:$L$11,5,FALSE),VLOOKUP($L4230,'result messages'!$H$3:$L$11,5,FALSE)))</f>
        <v/>
      </c>
    </row>
    <row r="4231" spans="1:17">
      <c r="A4231" s="1">
        <v>4228</v>
      </c>
      <c r="B4231" s="1"/>
      <c r="C4231" s="1"/>
      <c r="D4231" s="1"/>
      <c r="E4231" s="6"/>
      <c r="F4231" s="1"/>
      <c r="G4231" s="1" t="str">
        <f>IF(ISNA(VLOOKUP($C4231,'DTEN TCAP Linkage deviceId'!$A$1:$A$20000,1,FALSE)),"No","Yes")</f>
        <v>No</v>
      </c>
      <c r="H4231" s="1" t="str">
        <f>IF(ISNA(VLOOKUP($C4231,'Provisioning Requester'!$F$3:$H$20000,2,FALSE)),"No","Yes")</f>
        <v>No</v>
      </c>
      <c r="I4231" s="1" t="str">
        <f>IF($H4231="Yes",VLOOKUP($C4231,'Provisioning Requester'!$F$3:$H$20000,3,FALSE),"-")</f>
        <v>-</v>
      </c>
      <c r="J4231" s="1" t="str">
        <f>IF(OR(D4231="SVCP", E4231="TRUE"), "No", IF(ISNA(VLOOKUP($C4231,'ProvResponder deviceId'!$A$1:$A$20000,1,FALSE)),"No","Yes"))</f>
        <v>No</v>
      </c>
      <c r="K4231" s="1" t="str">
        <f>IF($J4231="Yes",VLOOKUP($C4231,'ProvResponder deviceId'!$A$1:$C$20000,3,FALSE),"-")</f>
        <v>-</v>
      </c>
      <c r="L4231" s="1" t="str">
        <f t="shared" si="132"/>
        <v/>
      </c>
      <c r="M4231" s="1" t="str">
        <f t="shared" si="133"/>
        <v/>
      </c>
      <c r="N4231" s="1" t="str">
        <f>IF(ISBLANK($C4231),"",IF(ISNA(VLOOKUP($L4231,'result messages'!$H$3:$L$11,2,FALSE)),VLOOKUP($M4231,'result messages'!$H$3:$L$11,2,FALSE),VLOOKUP($L4231,'result messages'!$H$3:$L$11,2,FALSE)))</f>
        <v/>
      </c>
      <c r="O4231" s="1" t="str">
        <f>IF(ISBLANK($C4231),"",IF(ISNA(VLOOKUP($L4231,'result messages'!$H$3:$L$11,3,FALSE)),VLOOKUP($M4231,'result messages'!$H$3:$L$11,3,FALSE),VLOOKUP($L4231,'result messages'!$H$3:$L$11,3,FALSE)))</f>
        <v/>
      </c>
      <c r="P4231" s="1" t="str">
        <f>IF(ISBLANK($C4231),"",IF(ISNA(VLOOKUP($L4231,'result messages'!$H$3:$L$11,4,FALSE)),VLOOKUP($M4231,'result messages'!$H$3:$L$11,4,FALSE),VLOOKUP($L4231,'result messages'!$H$3:$L$11,4,FALSE)))</f>
        <v/>
      </c>
      <c r="Q4231" s="1" t="str">
        <f>IF(ISBLANK($C4231),"",IF(ISNA(VLOOKUP($L4231,'result messages'!$H$3:$L$11,5,FALSE)),VLOOKUP($M4231,'result messages'!$H$3:$L$11,5,FALSE),VLOOKUP($L4231,'result messages'!$H$3:$L$11,5,FALSE)))</f>
        <v/>
      </c>
    </row>
    <row r="4232" spans="1:17">
      <c r="A4232" s="1">
        <v>4229</v>
      </c>
      <c r="B4232" s="1"/>
      <c r="C4232" s="1"/>
      <c r="D4232" s="1"/>
      <c r="E4232" s="6"/>
      <c r="F4232" s="1"/>
      <c r="G4232" s="1" t="str">
        <f>IF(ISNA(VLOOKUP($C4232,'DTEN TCAP Linkage deviceId'!$A$1:$A$20000,1,FALSE)),"No","Yes")</f>
        <v>No</v>
      </c>
      <c r="H4232" s="1" t="str">
        <f>IF(ISNA(VLOOKUP($C4232,'Provisioning Requester'!$F$3:$H$20000,2,FALSE)),"No","Yes")</f>
        <v>No</v>
      </c>
      <c r="I4232" s="1" t="str">
        <f>IF($H4232="Yes",VLOOKUP($C4232,'Provisioning Requester'!$F$3:$H$20000,3,FALSE),"-")</f>
        <v>-</v>
      </c>
      <c r="J4232" s="1" t="str">
        <f>IF(OR(D4232="SVCP", E4232="TRUE"), "No", IF(ISNA(VLOOKUP($C4232,'ProvResponder deviceId'!$A$1:$A$20000,1,FALSE)),"No","Yes"))</f>
        <v>No</v>
      </c>
      <c r="K4232" s="1" t="str">
        <f>IF($J4232="Yes",VLOOKUP($C4232,'ProvResponder deviceId'!$A$1:$C$20000,3,FALSE),"-")</f>
        <v>-</v>
      </c>
      <c r="L4232" s="1" t="str">
        <f t="shared" si="132"/>
        <v/>
      </c>
      <c r="M4232" s="1" t="str">
        <f t="shared" si="133"/>
        <v/>
      </c>
      <c r="N4232" s="1" t="str">
        <f>IF(ISBLANK($C4232),"",IF(ISNA(VLOOKUP($L4232,'result messages'!$H$3:$L$11,2,FALSE)),VLOOKUP($M4232,'result messages'!$H$3:$L$11,2,FALSE),VLOOKUP($L4232,'result messages'!$H$3:$L$11,2,FALSE)))</f>
        <v/>
      </c>
      <c r="O4232" s="1" t="str">
        <f>IF(ISBLANK($C4232),"",IF(ISNA(VLOOKUP($L4232,'result messages'!$H$3:$L$11,3,FALSE)),VLOOKUP($M4232,'result messages'!$H$3:$L$11,3,FALSE),VLOOKUP($L4232,'result messages'!$H$3:$L$11,3,FALSE)))</f>
        <v/>
      </c>
      <c r="P4232" s="1" t="str">
        <f>IF(ISBLANK($C4232),"",IF(ISNA(VLOOKUP($L4232,'result messages'!$H$3:$L$11,4,FALSE)),VLOOKUP($M4232,'result messages'!$H$3:$L$11,4,FALSE),VLOOKUP($L4232,'result messages'!$H$3:$L$11,4,FALSE)))</f>
        <v/>
      </c>
      <c r="Q4232" s="1" t="str">
        <f>IF(ISBLANK($C4232),"",IF(ISNA(VLOOKUP($L4232,'result messages'!$H$3:$L$11,5,FALSE)),VLOOKUP($M4232,'result messages'!$H$3:$L$11,5,FALSE),VLOOKUP($L4232,'result messages'!$H$3:$L$11,5,FALSE)))</f>
        <v/>
      </c>
    </row>
    <row r="4233" spans="1:17">
      <c r="A4233" s="1">
        <v>4230</v>
      </c>
      <c r="B4233" s="1"/>
      <c r="C4233" s="1"/>
      <c r="D4233" s="1"/>
      <c r="E4233" s="6"/>
      <c r="F4233" s="1"/>
      <c r="G4233" s="1" t="str">
        <f>IF(ISNA(VLOOKUP($C4233,'DTEN TCAP Linkage deviceId'!$A$1:$A$20000,1,FALSE)),"No","Yes")</f>
        <v>No</v>
      </c>
      <c r="H4233" s="1" t="str">
        <f>IF(ISNA(VLOOKUP($C4233,'Provisioning Requester'!$F$3:$H$20000,2,FALSE)),"No","Yes")</f>
        <v>No</v>
      </c>
      <c r="I4233" s="1" t="str">
        <f>IF($H4233="Yes",VLOOKUP($C4233,'Provisioning Requester'!$F$3:$H$20000,3,FALSE),"-")</f>
        <v>-</v>
      </c>
      <c r="J4233" s="1" t="str">
        <f>IF(OR(D4233="SVCP", E4233="TRUE"), "No", IF(ISNA(VLOOKUP($C4233,'ProvResponder deviceId'!$A$1:$A$20000,1,FALSE)),"No","Yes"))</f>
        <v>No</v>
      </c>
      <c r="K4233" s="1" t="str">
        <f>IF($J4233="Yes",VLOOKUP($C4233,'ProvResponder deviceId'!$A$1:$C$20000,3,FALSE),"-")</f>
        <v>-</v>
      </c>
      <c r="L4233" s="1" t="str">
        <f t="shared" si="132"/>
        <v/>
      </c>
      <c r="M4233" s="1" t="str">
        <f t="shared" si="133"/>
        <v/>
      </c>
      <c r="N4233" s="1" t="str">
        <f>IF(ISBLANK($C4233),"",IF(ISNA(VLOOKUP($L4233,'result messages'!$H$3:$L$11,2,FALSE)),VLOOKUP($M4233,'result messages'!$H$3:$L$11,2,FALSE),VLOOKUP($L4233,'result messages'!$H$3:$L$11,2,FALSE)))</f>
        <v/>
      </c>
      <c r="O4233" s="1" t="str">
        <f>IF(ISBLANK($C4233),"",IF(ISNA(VLOOKUP($L4233,'result messages'!$H$3:$L$11,3,FALSE)),VLOOKUP($M4233,'result messages'!$H$3:$L$11,3,FALSE),VLOOKUP($L4233,'result messages'!$H$3:$L$11,3,FALSE)))</f>
        <v/>
      </c>
      <c r="P4233" s="1" t="str">
        <f>IF(ISBLANK($C4233),"",IF(ISNA(VLOOKUP($L4233,'result messages'!$H$3:$L$11,4,FALSE)),VLOOKUP($M4233,'result messages'!$H$3:$L$11,4,FALSE),VLOOKUP($L4233,'result messages'!$H$3:$L$11,4,FALSE)))</f>
        <v/>
      </c>
      <c r="Q4233" s="1" t="str">
        <f>IF(ISBLANK($C4233),"",IF(ISNA(VLOOKUP($L4233,'result messages'!$H$3:$L$11,5,FALSE)),VLOOKUP($M4233,'result messages'!$H$3:$L$11,5,FALSE),VLOOKUP($L4233,'result messages'!$H$3:$L$11,5,FALSE)))</f>
        <v/>
      </c>
    </row>
    <row r="4234" spans="1:17">
      <c r="A4234" s="1">
        <v>4231</v>
      </c>
      <c r="B4234" s="1"/>
      <c r="C4234" s="1"/>
      <c r="D4234" s="1"/>
      <c r="E4234" s="6"/>
      <c r="F4234" s="1"/>
      <c r="G4234" s="1" t="str">
        <f>IF(ISNA(VLOOKUP($C4234,'DTEN TCAP Linkage deviceId'!$A$1:$A$20000,1,FALSE)),"No","Yes")</f>
        <v>No</v>
      </c>
      <c r="H4234" s="1" t="str">
        <f>IF(ISNA(VLOOKUP($C4234,'Provisioning Requester'!$F$3:$H$20000,2,FALSE)),"No","Yes")</f>
        <v>No</v>
      </c>
      <c r="I4234" s="1" t="str">
        <f>IF($H4234="Yes",VLOOKUP($C4234,'Provisioning Requester'!$F$3:$H$20000,3,FALSE),"-")</f>
        <v>-</v>
      </c>
      <c r="J4234" s="1" t="str">
        <f>IF(OR(D4234="SVCP", E4234="TRUE"), "No", IF(ISNA(VLOOKUP($C4234,'ProvResponder deviceId'!$A$1:$A$20000,1,FALSE)),"No","Yes"))</f>
        <v>No</v>
      </c>
      <c r="K4234" s="1" t="str">
        <f>IF($J4234="Yes",VLOOKUP($C4234,'ProvResponder deviceId'!$A$1:$C$20000,3,FALSE),"-")</f>
        <v>-</v>
      </c>
      <c r="L4234" s="1" t="str">
        <f t="shared" si="132"/>
        <v/>
      </c>
      <c r="M4234" s="1" t="str">
        <f t="shared" si="133"/>
        <v/>
      </c>
      <c r="N4234" s="1" t="str">
        <f>IF(ISBLANK($C4234),"",IF(ISNA(VLOOKUP($L4234,'result messages'!$H$3:$L$11,2,FALSE)),VLOOKUP($M4234,'result messages'!$H$3:$L$11,2,FALSE),VLOOKUP($L4234,'result messages'!$H$3:$L$11,2,FALSE)))</f>
        <v/>
      </c>
      <c r="O4234" s="1" t="str">
        <f>IF(ISBLANK($C4234),"",IF(ISNA(VLOOKUP($L4234,'result messages'!$H$3:$L$11,3,FALSE)),VLOOKUP($M4234,'result messages'!$H$3:$L$11,3,FALSE),VLOOKUP($L4234,'result messages'!$H$3:$L$11,3,FALSE)))</f>
        <v/>
      </c>
      <c r="P4234" s="1" t="str">
        <f>IF(ISBLANK($C4234),"",IF(ISNA(VLOOKUP($L4234,'result messages'!$H$3:$L$11,4,FALSE)),VLOOKUP($M4234,'result messages'!$H$3:$L$11,4,FALSE),VLOOKUP($L4234,'result messages'!$H$3:$L$11,4,FALSE)))</f>
        <v/>
      </c>
      <c r="Q4234" s="1" t="str">
        <f>IF(ISBLANK($C4234),"",IF(ISNA(VLOOKUP($L4234,'result messages'!$H$3:$L$11,5,FALSE)),VLOOKUP($M4234,'result messages'!$H$3:$L$11,5,FALSE),VLOOKUP($L4234,'result messages'!$H$3:$L$11,5,FALSE)))</f>
        <v/>
      </c>
    </row>
    <row r="4235" spans="1:17">
      <c r="A4235" s="1">
        <v>4232</v>
      </c>
      <c r="B4235" s="1"/>
      <c r="C4235" s="1"/>
      <c r="D4235" s="1"/>
      <c r="E4235" s="6"/>
      <c r="F4235" s="1"/>
      <c r="G4235" s="1" t="str">
        <f>IF(ISNA(VLOOKUP($C4235,'DTEN TCAP Linkage deviceId'!$A$1:$A$20000,1,FALSE)),"No","Yes")</f>
        <v>No</v>
      </c>
      <c r="H4235" s="1" t="str">
        <f>IF(ISNA(VLOOKUP($C4235,'Provisioning Requester'!$F$3:$H$20000,2,FALSE)),"No","Yes")</f>
        <v>No</v>
      </c>
      <c r="I4235" s="1" t="str">
        <f>IF($H4235="Yes",VLOOKUP($C4235,'Provisioning Requester'!$F$3:$H$20000,3,FALSE),"-")</f>
        <v>-</v>
      </c>
      <c r="J4235" s="1" t="str">
        <f>IF(OR(D4235="SVCP", E4235="TRUE"), "No", IF(ISNA(VLOOKUP($C4235,'ProvResponder deviceId'!$A$1:$A$20000,1,FALSE)),"No","Yes"))</f>
        <v>No</v>
      </c>
      <c r="K4235" s="1" t="str">
        <f>IF($J4235="Yes",VLOOKUP($C4235,'ProvResponder deviceId'!$A$1:$C$20000,3,FALSE),"-")</f>
        <v>-</v>
      </c>
      <c r="L4235" s="1" t="str">
        <f t="shared" si="132"/>
        <v/>
      </c>
      <c r="M4235" s="1" t="str">
        <f t="shared" si="133"/>
        <v/>
      </c>
      <c r="N4235" s="1" t="str">
        <f>IF(ISBLANK($C4235),"",IF(ISNA(VLOOKUP($L4235,'result messages'!$H$3:$L$11,2,FALSE)),VLOOKUP($M4235,'result messages'!$H$3:$L$11,2,FALSE),VLOOKUP($L4235,'result messages'!$H$3:$L$11,2,FALSE)))</f>
        <v/>
      </c>
      <c r="O4235" s="1" t="str">
        <f>IF(ISBLANK($C4235),"",IF(ISNA(VLOOKUP($L4235,'result messages'!$H$3:$L$11,3,FALSE)),VLOOKUP($M4235,'result messages'!$H$3:$L$11,3,FALSE),VLOOKUP($L4235,'result messages'!$H$3:$L$11,3,FALSE)))</f>
        <v/>
      </c>
      <c r="P4235" s="1" t="str">
        <f>IF(ISBLANK($C4235),"",IF(ISNA(VLOOKUP($L4235,'result messages'!$H$3:$L$11,4,FALSE)),VLOOKUP($M4235,'result messages'!$H$3:$L$11,4,FALSE),VLOOKUP($L4235,'result messages'!$H$3:$L$11,4,FALSE)))</f>
        <v/>
      </c>
      <c r="Q4235" s="1" t="str">
        <f>IF(ISBLANK($C4235),"",IF(ISNA(VLOOKUP($L4235,'result messages'!$H$3:$L$11,5,FALSE)),VLOOKUP($M4235,'result messages'!$H$3:$L$11,5,FALSE),VLOOKUP($L4235,'result messages'!$H$3:$L$11,5,FALSE)))</f>
        <v/>
      </c>
    </row>
    <row r="4236" spans="1:17">
      <c r="A4236" s="1">
        <v>4233</v>
      </c>
      <c r="B4236" s="1"/>
      <c r="C4236" s="1"/>
      <c r="D4236" s="1"/>
      <c r="E4236" s="6"/>
      <c r="F4236" s="1"/>
      <c r="G4236" s="1" t="str">
        <f>IF(ISNA(VLOOKUP($C4236,'DTEN TCAP Linkage deviceId'!$A$1:$A$20000,1,FALSE)),"No","Yes")</f>
        <v>No</v>
      </c>
      <c r="H4236" s="1" t="str">
        <f>IF(ISNA(VLOOKUP($C4236,'Provisioning Requester'!$F$3:$H$20000,2,FALSE)),"No","Yes")</f>
        <v>No</v>
      </c>
      <c r="I4236" s="1" t="str">
        <f>IF($H4236="Yes",VLOOKUP($C4236,'Provisioning Requester'!$F$3:$H$20000,3,FALSE),"-")</f>
        <v>-</v>
      </c>
      <c r="J4236" s="1" t="str">
        <f>IF(OR(D4236="SVCP", E4236="TRUE"), "No", IF(ISNA(VLOOKUP($C4236,'ProvResponder deviceId'!$A$1:$A$20000,1,FALSE)),"No","Yes"))</f>
        <v>No</v>
      </c>
      <c r="K4236" s="1" t="str">
        <f>IF($J4236="Yes",VLOOKUP($C4236,'ProvResponder deviceId'!$A$1:$C$20000,3,FALSE),"-")</f>
        <v>-</v>
      </c>
      <c r="L4236" s="1" t="str">
        <f t="shared" si="132"/>
        <v/>
      </c>
      <c r="M4236" s="1" t="str">
        <f t="shared" si="133"/>
        <v/>
      </c>
      <c r="N4236" s="1" t="str">
        <f>IF(ISBLANK($C4236),"",IF(ISNA(VLOOKUP($L4236,'result messages'!$H$3:$L$11,2,FALSE)),VLOOKUP($M4236,'result messages'!$H$3:$L$11,2,FALSE),VLOOKUP($L4236,'result messages'!$H$3:$L$11,2,FALSE)))</f>
        <v/>
      </c>
      <c r="O4236" s="1" t="str">
        <f>IF(ISBLANK($C4236),"",IF(ISNA(VLOOKUP($L4236,'result messages'!$H$3:$L$11,3,FALSE)),VLOOKUP($M4236,'result messages'!$H$3:$L$11,3,FALSE),VLOOKUP($L4236,'result messages'!$H$3:$L$11,3,FALSE)))</f>
        <v/>
      </c>
      <c r="P4236" s="1" t="str">
        <f>IF(ISBLANK($C4236),"",IF(ISNA(VLOOKUP($L4236,'result messages'!$H$3:$L$11,4,FALSE)),VLOOKUP($M4236,'result messages'!$H$3:$L$11,4,FALSE),VLOOKUP($L4236,'result messages'!$H$3:$L$11,4,FALSE)))</f>
        <v/>
      </c>
      <c r="Q4236" s="1" t="str">
        <f>IF(ISBLANK($C4236),"",IF(ISNA(VLOOKUP($L4236,'result messages'!$H$3:$L$11,5,FALSE)),VLOOKUP($M4236,'result messages'!$H$3:$L$11,5,FALSE),VLOOKUP($L4236,'result messages'!$H$3:$L$11,5,FALSE)))</f>
        <v/>
      </c>
    </row>
    <row r="4237" spans="1:17">
      <c r="A4237" s="1">
        <v>4234</v>
      </c>
      <c r="B4237" s="1"/>
      <c r="C4237" s="1"/>
      <c r="D4237" s="1"/>
      <c r="E4237" s="6"/>
      <c r="F4237" s="1"/>
      <c r="G4237" s="1" t="str">
        <f>IF(ISNA(VLOOKUP($C4237,'DTEN TCAP Linkage deviceId'!$A$1:$A$20000,1,FALSE)),"No","Yes")</f>
        <v>No</v>
      </c>
      <c r="H4237" s="1" t="str">
        <f>IF(ISNA(VLOOKUP($C4237,'Provisioning Requester'!$F$3:$H$20000,2,FALSE)),"No","Yes")</f>
        <v>No</v>
      </c>
      <c r="I4237" s="1" t="str">
        <f>IF($H4237="Yes",VLOOKUP($C4237,'Provisioning Requester'!$F$3:$H$20000,3,FALSE),"-")</f>
        <v>-</v>
      </c>
      <c r="J4237" s="1" t="str">
        <f>IF(OR(D4237="SVCP", E4237="TRUE"), "No", IF(ISNA(VLOOKUP($C4237,'ProvResponder deviceId'!$A$1:$A$20000,1,FALSE)),"No","Yes"))</f>
        <v>No</v>
      </c>
      <c r="K4237" s="1" t="str">
        <f>IF($J4237="Yes",VLOOKUP($C4237,'ProvResponder deviceId'!$A$1:$C$20000,3,FALSE),"-")</f>
        <v>-</v>
      </c>
      <c r="L4237" s="1" t="str">
        <f t="shared" si="132"/>
        <v/>
      </c>
      <c r="M4237" s="1" t="str">
        <f t="shared" si="133"/>
        <v/>
      </c>
      <c r="N4237" s="1" t="str">
        <f>IF(ISBLANK($C4237),"",IF(ISNA(VLOOKUP($L4237,'result messages'!$H$3:$L$11,2,FALSE)),VLOOKUP($M4237,'result messages'!$H$3:$L$11,2,FALSE),VLOOKUP($L4237,'result messages'!$H$3:$L$11,2,FALSE)))</f>
        <v/>
      </c>
      <c r="O4237" s="1" t="str">
        <f>IF(ISBLANK($C4237),"",IF(ISNA(VLOOKUP($L4237,'result messages'!$H$3:$L$11,3,FALSE)),VLOOKUP($M4237,'result messages'!$H$3:$L$11,3,FALSE),VLOOKUP($L4237,'result messages'!$H$3:$L$11,3,FALSE)))</f>
        <v/>
      </c>
      <c r="P4237" s="1" t="str">
        <f>IF(ISBLANK($C4237),"",IF(ISNA(VLOOKUP($L4237,'result messages'!$H$3:$L$11,4,FALSE)),VLOOKUP($M4237,'result messages'!$H$3:$L$11,4,FALSE),VLOOKUP($L4237,'result messages'!$H$3:$L$11,4,FALSE)))</f>
        <v/>
      </c>
      <c r="Q4237" s="1" t="str">
        <f>IF(ISBLANK($C4237),"",IF(ISNA(VLOOKUP($L4237,'result messages'!$H$3:$L$11,5,FALSE)),VLOOKUP($M4237,'result messages'!$H$3:$L$11,5,FALSE),VLOOKUP($L4237,'result messages'!$H$3:$L$11,5,FALSE)))</f>
        <v/>
      </c>
    </row>
    <row r="4238" spans="1:17">
      <c r="A4238" s="1">
        <v>4235</v>
      </c>
      <c r="B4238" s="1"/>
      <c r="C4238" s="1"/>
      <c r="D4238" s="1"/>
      <c r="E4238" s="6"/>
      <c r="F4238" s="1"/>
      <c r="G4238" s="1" t="str">
        <f>IF(ISNA(VLOOKUP($C4238,'DTEN TCAP Linkage deviceId'!$A$1:$A$20000,1,FALSE)),"No","Yes")</f>
        <v>No</v>
      </c>
      <c r="H4238" s="1" t="str">
        <f>IF(ISNA(VLOOKUP($C4238,'Provisioning Requester'!$F$3:$H$20000,2,FALSE)),"No","Yes")</f>
        <v>No</v>
      </c>
      <c r="I4238" s="1" t="str">
        <f>IF($H4238="Yes",VLOOKUP($C4238,'Provisioning Requester'!$F$3:$H$20000,3,FALSE),"-")</f>
        <v>-</v>
      </c>
      <c r="J4238" s="1" t="str">
        <f>IF(OR(D4238="SVCP", E4238="TRUE"), "No", IF(ISNA(VLOOKUP($C4238,'ProvResponder deviceId'!$A$1:$A$20000,1,FALSE)),"No","Yes"))</f>
        <v>No</v>
      </c>
      <c r="K4238" s="1" t="str">
        <f>IF($J4238="Yes",VLOOKUP($C4238,'ProvResponder deviceId'!$A$1:$C$20000,3,FALSE),"-")</f>
        <v>-</v>
      </c>
      <c r="L4238" s="1" t="str">
        <f t="shared" si="132"/>
        <v/>
      </c>
      <c r="M4238" s="1" t="str">
        <f t="shared" si="133"/>
        <v/>
      </c>
      <c r="N4238" s="1" t="str">
        <f>IF(ISBLANK($C4238),"",IF(ISNA(VLOOKUP($L4238,'result messages'!$H$3:$L$11,2,FALSE)),VLOOKUP($M4238,'result messages'!$H$3:$L$11,2,FALSE),VLOOKUP($L4238,'result messages'!$H$3:$L$11,2,FALSE)))</f>
        <v/>
      </c>
      <c r="O4238" s="1" t="str">
        <f>IF(ISBLANK($C4238),"",IF(ISNA(VLOOKUP($L4238,'result messages'!$H$3:$L$11,3,FALSE)),VLOOKUP($M4238,'result messages'!$H$3:$L$11,3,FALSE),VLOOKUP($L4238,'result messages'!$H$3:$L$11,3,FALSE)))</f>
        <v/>
      </c>
      <c r="P4238" s="1" t="str">
        <f>IF(ISBLANK($C4238),"",IF(ISNA(VLOOKUP($L4238,'result messages'!$H$3:$L$11,4,FALSE)),VLOOKUP($M4238,'result messages'!$H$3:$L$11,4,FALSE),VLOOKUP($L4238,'result messages'!$H$3:$L$11,4,FALSE)))</f>
        <v/>
      </c>
      <c r="Q4238" s="1" t="str">
        <f>IF(ISBLANK($C4238),"",IF(ISNA(VLOOKUP($L4238,'result messages'!$H$3:$L$11,5,FALSE)),VLOOKUP($M4238,'result messages'!$H$3:$L$11,5,FALSE),VLOOKUP($L4238,'result messages'!$H$3:$L$11,5,FALSE)))</f>
        <v/>
      </c>
    </row>
    <row r="4239" spans="1:17">
      <c r="A4239" s="1">
        <v>4236</v>
      </c>
      <c r="B4239" s="1"/>
      <c r="C4239" s="1"/>
      <c r="D4239" s="1"/>
      <c r="E4239" s="6"/>
      <c r="F4239" s="1"/>
      <c r="G4239" s="1" t="str">
        <f>IF(ISNA(VLOOKUP($C4239,'DTEN TCAP Linkage deviceId'!$A$1:$A$20000,1,FALSE)),"No","Yes")</f>
        <v>No</v>
      </c>
      <c r="H4239" s="1" t="str">
        <f>IF(ISNA(VLOOKUP($C4239,'Provisioning Requester'!$F$3:$H$20000,2,FALSE)),"No","Yes")</f>
        <v>No</v>
      </c>
      <c r="I4239" s="1" t="str">
        <f>IF($H4239="Yes",VLOOKUP($C4239,'Provisioning Requester'!$F$3:$H$20000,3,FALSE),"-")</f>
        <v>-</v>
      </c>
      <c r="J4239" s="1" t="str">
        <f>IF(OR(D4239="SVCP", E4239="TRUE"), "No", IF(ISNA(VLOOKUP($C4239,'ProvResponder deviceId'!$A$1:$A$20000,1,FALSE)),"No","Yes"))</f>
        <v>No</v>
      </c>
      <c r="K4239" s="1" t="str">
        <f>IF($J4239="Yes",VLOOKUP($C4239,'ProvResponder deviceId'!$A$1:$C$20000,3,FALSE),"-")</f>
        <v>-</v>
      </c>
      <c r="L4239" s="1" t="str">
        <f t="shared" si="132"/>
        <v/>
      </c>
      <c r="M4239" s="1" t="str">
        <f t="shared" si="133"/>
        <v/>
      </c>
      <c r="N4239" s="1" t="str">
        <f>IF(ISBLANK($C4239),"",IF(ISNA(VLOOKUP($L4239,'result messages'!$H$3:$L$11,2,FALSE)),VLOOKUP($M4239,'result messages'!$H$3:$L$11,2,FALSE),VLOOKUP($L4239,'result messages'!$H$3:$L$11,2,FALSE)))</f>
        <v/>
      </c>
      <c r="O4239" s="1" t="str">
        <f>IF(ISBLANK($C4239),"",IF(ISNA(VLOOKUP($L4239,'result messages'!$H$3:$L$11,3,FALSE)),VLOOKUP($M4239,'result messages'!$H$3:$L$11,3,FALSE),VLOOKUP($L4239,'result messages'!$H$3:$L$11,3,FALSE)))</f>
        <v/>
      </c>
      <c r="P4239" s="1" t="str">
        <f>IF(ISBLANK($C4239),"",IF(ISNA(VLOOKUP($L4239,'result messages'!$H$3:$L$11,4,FALSE)),VLOOKUP($M4239,'result messages'!$H$3:$L$11,4,FALSE),VLOOKUP($L4239,'result messages'!$H$3:$L$11,4,FALSE)))</f>
        <v/>
      </c>
      <c r="Q4239" s="1" t="str">
        <f>IF(ISBLANK($C4239),"",IF(ISNA(VLOOKUP($L4239,'result messages'!$H$3:$L$11,5,FALSE)),VLOOKUP($M4239,'result messages'!$H$3:$L$11,5,FALSE),VLOOKUP($L4239,'result messages'!$H$3:$L$11,5,FALSE)))</f>
        <v/>
      </c>
    </row>
    <row r="4240" spans="1:17">
      <c r="A4240" s="1">
        <v>4237</v>
      </c>
      <c r="B4240" s="1"/>
      <c r="C4240" s="1"/>
      <c r="D4240" s="1"/>
      <c r="E4240" s="6"/>
      <c r="F4240" s="1"/>
      <c r="G4240" s="1" t="str">
        <f>IF(ISNA(VLOOKUP($C4240,'DTEN TCAP Linkage deviceId'!$A$1:$A$20000,1,FALSE)),"No","Yes")</f>
        <v>No</v>
      </c>
      <c r="H4240" s="1" t="str">
        <f>IF(ISNA(VLOOKUP($C4240,'Provisioning Requester'!$F$3:$H$20000,2,FALSE)),"No","Yes")</f>
        <v>No</v>
      </c>
      <c r="I4240" s="1" t="str">
        <f>IF($H4240="Yes",VLOOKUP($C4240,'Provisioning Requester'!$F$3:$H$20000,3,FALSE),"-")</f>
        <v>-</v>
      </c>
      <c r="J4240" s="1" t="str">
        <f>IF(OR(D4240="SVCP", E4240="TRUE"), "No", IF(ISNA(VLOOKUP($C4240,'ProvResponder deviceId'!$A$1:$A$20000,1,FALSE)),"No","Yes"))</f>
        <v>No</v>
      </c>
      <c r="K4240" s="1" t="str">
        <f>IF($J4240="Yes",VLOOKUP($C4240,'ProvResponder deviceId'!$A$1:$C$20000,3,FALSE),"-")</f>
        <v>-</v>
      </c>
      <c r="L4240" s="1" t="str">
        <f t="shared" si="132"/>
        <v/>
      </c>
      <c r="M4240" s="1" t="str">
        <f t="shared" si="133"/>
        <v/>
      </c>
      <c r="N4240" s="1" t="str">
        <f>IF(ISBLANK($C4240),"",IF(ISNA(VLOOKUP($L4240,'result messages'!$H$3:$L$11,2,FALSE)),VLOOKUP($M4240,'result messages'!$H$3:$L$11,2,FALSE),VLOOKUP($L4240,'result messages'!$H$3:$L$11,2,FALSE)))</f>
        <v/>
      </c>
      <c r="O4240" s="1" t="str">
        <f>IF(ISBLANK($C4240),"",IF(ISNA(VLOOKUP($L4240,'result messages'!$H$3:$L$11,3,FALSE)),VLOOKUP($M4240,'result messages'!$H$3:$L$11,3,FALSE),VLOOKUP($L4240,'result messages'!$H$3:$L$11,3,FALSE)))</f>
        <v/>
      </c>
      <c r="P4240" s="1" t="str">
        <f>IF(ISBLANK($C4240),"",IF(ISNA(VLOOKUP($L4240,'result messages'!$H$3:$L$11,4,FALSE)),VLOOKUP($M4240,'result messages'!$H$3:$L$11,4,FALSE),VLOOKUP($L4240,'result messages'!$H$3:$L$11,4,FALSE)))</f>
        <v/>
      </c>
      <c r="Q4240" s="1" t="str">
        <f>IF(ISBLANK($C4240),"",IF(ISNA(VLOOKUP($L4240,'result messages'!$H$3:$L$11,5,FALSE)),VLOOKUP($M4240,'result messages'!$H$3:$L$11,5,FALSE),VLOOKUP($L4240,'result messages'!$H$3:$L$11,5,FALSE)))</f>
        <v/>
      </c>
    </row>
    <row r="4241" spans="1:17">
      <c r="A4241" s="1">
        <v>4238</v>
      </c>
      <c r="B4241" s="1"/>
      <c r="C4241" s="1"/>
      <c r="D4241" s="1"/>
      <c r="E4241" s="6"/>
      <c r="F4241" s="1"/>
      <c r="G4241" s="1" t="str">
        <f>IF(ISNA(VLOOKUP($C4241,'DTEN TCAP Linkage deviceId'!$A$1:$A$20000,1,FALSE)),"No","Yes")</f>
        <v>No</v>
      </c>
      <c r="H4241" s="1" t="str">
        <f>IF(ISNA(VLOOKUP($C4241,'Provisioning Requester'!$F$3:$H$20000,2,FALSE)),"No","Yes")</f>
        <v>No</v>
      </c>
      <c r="I4241" s="1" t="str">
        <f>IF($H4241="Yes",VLOOKUP($C4241,'Provisioning Requester'!$F$3:$H$20000,3,FALSE),"-")</f>
        <v>-</v>
      </c>
      <c r="J4241" s="1" t="str">
        <f>IF(OR(D4241="SVCP", E4241="TRUE"), "No", IF(ISNA(VLOOKUP($C4241,'ProvResponder deviceId'!$A$1:$A$20000,1,FALSE)),"No","Yes"))</f>
        <v>No</v>
      </c>
      <c r="K4241" s="1" t="str">
        <f>IF($J4241="Yes",VLOOKUP($C4241,'ProvResponder deviceId'!$A$1:$C$20000,3,FALSE),"-")</f>
        <v>-</v>
      </c>
      <c r="L4241" s="1" t="str">
        <f t="shared" si="132"/>
        <v/>
      </c>
      <c r="M4241" s="1" t="str">
        <f t="shared" si="133"/>
        <v/>
      </c>
      <c r="N4241" s="1" t="str">
        <f>IF(ISBLANK($C4241),"",IF(ISNA(VLOOKUP($L4241,'result messages'!$H$3:$L$11,2,FALSE)),VLOOKUP($M4241,'result messages'!$H$3:$L$11,2,FALSE),VLOOKUP($L4241,'result messages'!$H$3:$L$11,2,FALSE)))</f>
        <v/>
      </c>
      <c r="O4241" s="1" t="str">
        <f>IF(ISBLANK($C4241),"",IF(ISNA(VLOOKUP($L4241,'result messages'!$H$3:$L$11,3,FALSE)),VLOOKUP($M4241,'result messages'!$H$3:$L$11,3,FALSE),VLOOKUP($L4241,'result messages'!$H$3:$L$11,3,FALSE)))</f>
        <v/>
      </c>
      <c r="P4241" s="1" t="str">
        <f>IF(ISBLANK($C4241),"",IF(ISNA(VLOOKUP($L4241,'result messages'!$H$3:$L$11,4,FALSE)),VLOOKUP($M4241,'result messages'!$H$3:$L$11,4,FALSE),VLOOKUP($L4241,'result messages'!$H$3:$L$11,4,FALSE)))</f>
        <v/>
      </c>
      <c r="Q4241" s="1" t="str">
        <f>IF(ISBLANK($C4241),"",IF(ISNA(VLOOKUP($L4241,'result messages'!$H$3:$L$11,5,FALSE)),VLOOKUP($M4241,'result messages'!$H$3:$L$11,5,FALSE),VLOOKUP($L4241,'result messages'!$H$3:$L$11,5,FALSE)))</f>
        <v/>
      </c>
    </row>
    <row r="4242" spans="1:17">
      <c r="A4242" s="1">
        <v>4239</v>
      </c>
      <c r="B4242" s="1"/>
      <c r="C4242" s="1"/>
      <c r="D4242" s="1"/>
      <c r="E4242" s="6"/>
      <c r="F4242" s="1"/>
      <c r="G4242" s="1" t="str">
        <f>IF(ISNA(VLOOKUP($C4242,'DTEN TCAP Linkage deviceId'!$A$1:$A$20000,1,FALSE)),"No","Yes")</f>
        <v>No</v>
      </c>
      <c r="H4242" s="1" t="str">
        <f>IF(ISNA(VLOOKUP($C4242,'Provisioning Requester'!$F$3:$H$20000,2,FALSE)),"No","Yes")</f>
        <v>No</v>
      </c>
      <c r="I4242" s="1" t="str">
        <f>IF($H4242="Yes",VLOOKUP($C4242,'Provisioning Requester'!$F$3:$H$20000,3,FALSE),"-")</f>
        <v>-</v>
      </c>
      <c r="J4242" s="1" t="str">
        <f>IF(OR(D4242="SVCP", E4242="TRUE"), "No", IF(ISNA(VLOOKUP($C4242,'ProvResponder deviceId'!$A$1:$A$20000,1,FALSE)),"No","Yes"))</f>
        <v>No</v>
      </c>
      <c r="K4242" s="1" t="str">
        <f>IF($J4242="Yes",VLOOKUP($C4242,'ProvResponder deviceId'!$A$1:$C$20000,3,FALSE),"-")</f>
        <v>-</v>
      </c>
      <c r="L4242" s="1" t="str">
        <f t="shared" si="132"/>
        <v/>
      </c>
      <c r="M4242" s="1" t="str">
        <f t="shared" si="133"/>
        <v/>
      </c>
      <c r="N4242" s="1" t="str">
        <f>IF(ISBLANK($C4242),"",IF(ISNA(VLOOKUP($L4242,'result messages'!$H$3:$L$11,2,FALSE)),VLOOKUP($M4242,'result messages'!$H$3:$L$11,2,FALSE),VLOOKUP($L4242,'result messages'!$H$3:$L$11,2,FALSE)))</f>
        <v/>
      </c>
      <c r="O4242" s="1" t="str">
        <f>IF(ISBLANK($C4242),"",IF(ISNA(VLOOKUP($L4242,'result messages'!$H$3:$L$11,3,FALSE)),VLOOKUP($M4242,'result messages'!$H$3:$L$11,3,FALSE),VLOOKUP($L4242,'result messages'!$H$3:$L$11,3,FALSE)))</f>
        <v/>
      </c>
      <c r="P4242" s="1" t="str">
        <f>IF(ISBLANK($C4242),"",IF(ISNA(VLOOKUP($L4242,'result messages'!$H$3:$L$11,4,FALSE)),VLOOKUP($M4242,'result messages'!$H$3:$L$11,4,FALSE),VLOOKUP($L4242,'result messages'!$H$3:$L$11,4,FALSE)))</f>
        <v/>
      </c>
      <c r="Q4242" s="1" t="str">
        <f>IF(ISBLANK($C4242),"",IF(ISNA(VLOOKUP($L4242,'result messages'!$H$3:$L$11,5,FALSE)),VLOOKUP($M4242,'result messages'!$H$3:$L$11,5,FALSE),VLOOKUP($L4242,'result messages'!$H$3:$L$11,5,FALSE)))</f>
        <v/>
      </c>
    </row>
    <row r="4243" spans="1:17">
      <c r="A4243" s="1">
        <v>4240</v>
      </c>
      <c r="B4243" s="1"/>
      <c r="C4243" s="1"/>
      <c r="D4243" s="1"/>
      <c r="E4243" s="6"/>
      <c r="F4243" s="1"/>
      <c r="G4243" s="1" t="str">
        <f>IF(ISNA(VLOOKUP($C4243,'DTEN TCAP Linkage deviceId'!$A$1:$A$20000,1,FALSE)),"No","Yes")</f>
        <v>No</v>
      </c>
      <c r="H4243" s="1" t="str">
        <f>IF(ISNA(VLOOKUP($C4243,'Provisioning Requester'!$F$3:$H$20000,2,FALSE)),"No","Yes")</f>
        <v>No</v>
      </c>
      <c r="I4243" s="1" t="str">
        <f>IF($H4243="Yes",VLOOKUP($C4243,'Provisioning Requester'!$F$3:$H$20000,3,FALSE),"-")</f>
        <v>-</v>
      </c>
      <c r="J4243" s="1" t="str">
        <f>IF(OR(D4243="SVCP", E4243="TRUE"), "No", IF(ISNA(VLOOKUP($C4243,'ProvResponder deviceId'!$A$1:$A$20000,1,FALSE)),"No","Yes"))</f>
        <v>No</v>
      </c>
      <c r="K4243" s="1" t="str">
        <f>IF($J4243="Yes",VLOOKUP($C4243,'ProvResponder deviceId'!$A$1:$C$20000,3,FALSE),"-")</f>
        <v>-</v>
      </c>
      <c r="L4243" s="1" t="str">
        <f t="shared" si="132"/>
        <v/>
      </c>
      <c r="M4243" s="1" t="str">
        <f t="shared" si="133"/>
        <v/>
      </c>
      <c r="N4243" s="1" t="str">
        <f>IF(ISBLANK($C4243),"",IF(ISNA(VLOOKUP($L4243,'result messages'!$H$3:$L$11,2,FALSE)),VLOOKUP($M4243,'result messages'!$H$3:$L$11,2,FALSE),VLOOKUP($L4243,'result messages'!$H$3:$L$11,2,FALSE)))</f>
        <v/>
      </c>
      <c r="O4243" s="1" t="str">
        <f>IF(ISBLANK($C4243),"",IF(ISNA(VLOOKUP($L4243,'result messages'!$H$3:$L$11,3,FALSE)),VLOOKUP($M4243,'result messages'!$H$3:$L$11,3,FALSE),VLOOKUP($L4243,'result messages'!$H$3:$L$11,3,FALSE)))</f>
        <v/>
      </c>
      <c r="P4243" s="1" t="str">
        <f>IF(ISBLANK($C4243),"",IF(ISNA(VLOOKUP($L4243,'result messages'!$H$3:$L$11,4,FALSE)),VLOOKUP($M4243,'result messages'!$H$3:$L$11,4,FALSE),VLOOKUP($L4243,'result messages'!$H$3:$L$11,4,FALSE)))</f>
        <v/>
      </c>
      <c r="Q4243" s="1" t="str">
        <f>IF(ISBLANK($C4243),"",IF(ISNA(VLOOKUP($L4243,'result messages'!$H$3:$L$11,5,FALSE)),VLOOKUP($M4243,'result messages'!$H$3:$L$11,5,FALSE),VLOOKUP($L4243,'result messages'!$H$3:$L$11,5,FALSE)))</f>
        <v/>
      </c>
    </row>
    <row r="4244" spans="1:17">
      <c r="A4244" s="1">
        <v>4241</v>
      </c>
      <c r="B4244" s="1"/>
      <c r="C4244" s="1"/>
      <c r="D4244" s="1"/>
      <c r="E4244" s="6"/>
      <c r="F4244" s="1"/>
      <c r="G4244" s="1" t="str">
        <f>IF(ISNA(VLOOKUP($C4244,'DTEN TCAP Linkage deviceId'!$A$1:$A$20000,1,FALSE)),"No","Yes")</f>
        <v>No</v>
      </c>
      <c r="H4244" s="1" t="str">
        <f>IF(ISNA(VLOOKUP($C4244,'Provisioning Requester'!$F$3:$H$20000,2,FALSE)),"No","Yes")</f>
        <v>No</v>
      </c>
      <c r="I4244" s="1" t="str">
        <f>IF($H4244="Yes",VLOOKUP($C4244,'Provisioning Requester'!$F$3:$H$20000,3,FALSE),"-")</f>
        <v>-</v>
      </c>
      <c r="J4244" s="1" t="str">
        <f>IF(OR(D4244="SVCP", E4244="TRUE"), "No", IF(ISNA(VLOOKUP($C4244,'ProvResponder deviceId'!$A$1:$A$20000,1,FALSE)),"No","Yes"))</f>
        <v>No</v>
      </c>
      <c r="K4244" s="1" t="str">
        <f>IF($J4244="Yes",VLOOKUP($C4244,'ProvResponder deviceId'!$A$1:$C$20000,3,FALSE),"-")</f>
        <v>-</v>
      </c>
      <c r="L4244" s="1" t="str">
        <f t="shared" si="132"/>
        <v/>
      </c>
      <c r="M4244" s="1" t="str">
        <f t="shared" si="133"/>
        <v/>
      </c>
      <c r="N4244" s="1" t="str">
        <f>IF(ISBLANK($C4244),"",IF(ISNA(VLOOKUP($L4244,'result messages'!$H$3:$L$11,2,FALSE)),VLOOKUP($M4244,'result messages'!$H$3:$L$11,2,FALSE),VLOOKUP($L4244,'result messages'!$H$3:$L$11,2,FALSE)))</f>
        <v/>
      </c>
      <c r="O4244" s="1" t="str">
        <f>IF(ISBLANK($C4244),"",IF(ISNA(VLOOKUP($L4244,'result messages'!$H$3:$L$11,3,FALSE)),VLOOKUP($M4244,'result messages'!$H$3:$L$11,3,FALSE),VLOOKUP($L4244,'result messages'!$H$3:$L$11,3,FALSE)))</f>
        <v/>
      </c>
      <c r="P4244" s="1" t="str">
        <f>IF(ISBLANK($C4244),"",IF(ISNA(VLOOKUP($L4244,'result messages'!$H$3:$L$11,4,FALSE)),VLOOKUP($M4244,'result messages'!$H$3:$L$11,4,FALSE),VLOOKUP($L4244,'result messages'!$H$3:$L$11,4,FALSE)))</f>
        <v/>
      </c>
      <c r="Q4244" s="1" t="str">
        <f>IF(ISBLANK($C4244),"",IF(ISNA(VLOOKUP($L4244,'result messages'!$H$3:$L$11,5,FALSE)),VLOOKUP($M4244,'result messages'!$H$3:$L$11,5,FALSE),VLOOKUP($L4244,'result messages'!$H$3:$L$11,5,FALSE)))</f>
        <v/>
      </c>
    </row>
    <row r="4245" spans="1:17">
      <c r="A4245" s="1">
        <v>4242</v>
      </c>
      <c r="B4245" s="1"/>
      <c r="C4245" s="1"/>
      <c r="D4245" s="1"/>
      <c r="E4245" s="6"/>
      <c r="F4245" s="1"/>
      <c r="G4245" s="1" t="str">
        <f>IF(ISNA(VLOOKUP($C4245,'DTEN TCAP Linkage deviceId'!$A$1:$A$20000,1,FALSE)),"No","Yes")</f>
        <v>No</v>
      </c>
      <c r="H4245" s="1" t="str">
        <f>IF(ISNA(VLOOKUP($C4245,'Provisioning Requester'!$F$3:$H$20000,2,FALSE)),"No","Yes")</f>
        <v>No</v>
      </c>
      <c r="I4245" s="1" t="str">
        <f>IF($H4245="Yes",VLOOKUP($C4245,'Provisioning Requester'!$F$3:$H$20000,3,FALSE),"-")</f>
        <v>-</v>
      </c>
      <c r="J4245" s="1" t="str">
        <f>IF(OR(D4245="SVCP", E4245="TRUE"), "No", IF(ISNA(VLOOKUP($C4245,'ProvResponder deviceId'!$A$1:$A$20000,1,FALSE)),"No","Yes"))</f>
        <v>No</v>
      </c>
      <c r="K4245" s="1" t="str">
        <f>IF($J4245="Yes",VLOOKUP($C4245,'ProvResponder deviceId'!$A$1:$C$20000,3,FALSE),"-")</f>
        <v>-</v>
      </c>
      <c r="L4245" s="1" t="str">
        <f t="shared" si="132"/>
        <v/>
      </c>
      <c r="M4245" s="1" t="str">
        <f t="shared" si="133"/>
        <v/>
      </c>
      <c r="N4245" s="1" t="str">
        <f>IF(ISBLANK($C4245),"",IF(ISNA(VLOOKUP($L4245,'result messages'!$H$3:$L$11,2,FALSE)),VLOOKUP($M4245,'result messages'!$H$3:$L$11,2,FALSE),VLOOKUP($L4245,'result messages'!$H$3:$L$11,2,FALSE)))</f>
        <v/>
      </c>
      <c r="O4245" s="1" t="str">
        <f>IF(ISBLANK($C4245),"",IF(ISNA(VLOOKUP($L4245,'result messages'!$H$3:$L$11,3,FALSE)),VLOOKUP($M4245,'result messages'!$H$3:$L$11,3,FALSE),VLOOKUP($L4245,'result messages'!$H$3:$L$11,3,FALSE)))</f>
        <v/>
      </c>
      <c r="P4245" s="1" t="str">
        <f>IF(ISBLANK($C4245),"",IF(ISNA(VLOOKUP($L4245,'result messages'!$H$3:$L$11,4,FALSE)),VLOOKUP($M4245,'result messages'!$H$3:$L$11,4,FALSE),VLOOKUP($L4245,'result messages'!$H$3:$L$11,4,FALSE)))</f>
        <v/>
      </c>
      <c r="Q4245" s="1" t="str">
        <f>IF(ISBLANK($C4245),"",IF(ISNA(VLOOKUP($L4245,'result messages'!$H$3:$L$11,5,FALSE)),VLOOKUP($M4245,'result messages'!$H$3:$L$11,5,FALSE),VLOOKUP($L4245,'result messages'!$H$3:$L$11,5,FALSE)))</f>
        <v/>
      </c>
    </row>
    <row r="4246" spans="1:17">
      <c r="A4246" s="1">
        <v>4243</v>
      </c>
      <c r="B4246" s="1"/>
      <c r="C4246" s="1"/>
      <c r="D4246" s="1"/>
      <c r="E4246" s="6"/>
      <c r="F4246" s="1"/>
      <c r="G4246" s="1" t="str">
        <f>IF(ISNA(VLOOKUP($C4246,'DTEN TCAP Linkage deviceId'!$A$1:$A$20000,1,FALSE)),"No","Yes")</f>
        <v>No</v>
      </c>
      <c r="H4246" s="1" t="str">
        <f>IF(ISNA(VLOOKUP($C4246,'Provisioning Requester'!$F$3:$H$20000,2,FALSE)),"No","Yes")</f>
        <v>No</v>
      </c>
      <c r="I4246" s="1" t="str">
        <f>IF($H4246="Yes",VLOOKUP($C4246,'Provisioning Requester'!$F$3:$H$20000,3,FALSE),"-")</f>
        <v>-</v>
      </c>
      <c r="J4246" s="1" t="str">
        <f>IF(OR(D4246="SVCP", E4246="TRUE"), "No", IF(ISNA(VLOOKUP($C4246,'ProvResponder deviceId'!$A$1:$A$20000,1,FALSE)),"No","Yes"))</f>
        <v>No</v>
      </c>
      <c r="K4246" s="1" t="str">
        <f>IF($J4246="Yes",VLOOKUP($C4246,'ProvResponder deviceId'!$A$1:$C$20000,3,FALSE),"-")</f>
        <v>-</v>
      </c>
      <c r="L4246" s="1" t="str">
        <f t="shared" si="132"/>
        <v/>
      </c>
      <c r="M4246" s="1" t="str">
        <f t="shared" si="133"/>
        <v/>
      </c>
      <c r="N4246" s="1" t="str">
        <f>IF(ISBLANK($C4246),"",IF(ISNA(VLOOKUP($L4246,'result messages'!$H$3:$L$11,2,FALSE)),VLOOKUP($M4246,'result messages'!$H$3:$L$11,2,FALSE),VLOOKUP($L4246,'result messages'!$H$3:$L$11,2,FALSE)))</f>
        <v/>
      </c>
      <c r="O4246" s="1" t="str">
        <f>IF(ISBLANK($C4246),"",IF(ISNA(VLOOKUP($L4246,'result messages'!$H$3:$L$11,3,FALSE)),VLOOKUP($M4246,'result messages'!$H$3:$L$11,3,FALSE),VLOOKUP($L4246,'result messages'!$H$3:$L$11,3,FALSE)))</f>
        <v/>
      </c>
      <c r="P4246" s="1" t="str">
        <f>IF(ISBLANK($C4246),"",IF(ISNA(VLOOKUP($L4246,'result messages'!$H$3:$L$11,4,FALSE)),VLOOKUP($M4246,'result messages'!$H$3:$L$11,4,FALSE),VLOOKUP($L4246,'result messages'!$H$3:$L$11,4,FALSE)))</f>
        <v/>
      </c>
      <c r="Q4246" s="1" t="str">
        <f>IF(ISBLANK($C4246),"",IF(ISNA(VLOOKUP($L4246,'result messages'!$H$3:$L$11,5,FALSE)),VLOOKUP($M4246,'result messages'!$H$3:$L$11,5,FALSE),VLOOKUP($L4246,'result messages'!$H$3:$L$11,5,FALSE)))</f>
        <v/>
      </c>
    </row>
    <row r="4247" spans="1:17">
      <c r="A4247" s="1">
        <v>4244</v>
      </c>
      <c r="B4247" s="1"/>
      <c r="C4247" s="1"/>
      <c r="D4247" s="1"/>
      <c r="E4247" s="6"/>
      <c r="F4247" s="1"/>
      <c r="G4247" s="1" t="str">
        <f>IF(ISNA(VLOOKUP($C4247,'DTEN TCAP Linkage deviceId'!$A$1:$A$20000,1,FALSE)),"No","Yes")</f>
        <v>No</v>
      </c>
      <c r="H4247" s="1" t="str">
        <f>IF(ISNA(VLOOKUP($C4247,'Provisioning Requester'!$F$3:$H$20000,2,FALSE)),"No","Yes")</f>
        <v>No</v>
      </c>
      <c r="I4247" s="1" t="str">
        <f>IF($H4247="Yes",VLOOKUP($C4247,'Provisioning Requester'!$F$3:$H$20000,3,FALSE),"-")</f>
        <v>-</v>
      </c>
      <c r="J4247" s="1" t="str">
        <f>IF(OR(D4247="SVCP", E4247="TRUE"), "No", IF(ISNA(VLOOKUP($C4247,'ProvResponder deviceId'!$A$1:$A$20000,1,FALSE)),"No","Yes"))</f>
        <v>No</v>
      </c>
      <c r="K4247" s="1" t="str">
        <f>IF($J4247="Yes",VLOOKUP($C4247,'ProvResponder deviceId'!$A$1:$C$20000,3,FALSE),"-")</f>
        <v>-</v>
      </c>
      <c r="L4247" s="1" t="str">
        <f t="shared" si="132"/>
        <v/>
      </c>
      <c r="M4247" s="1" t="str">
        <f t="shared" si="133"/>
        <v/>
      </c>
      <c r="N4247" s="1" t="str">
        <f>IF(ISBLANK($C4247),"",IF(ISNA(VLOOKUP($L4247,'result messages'!$H$3:$L$11,2,FALSE)),VLOOKUP($M4247,'result messages'!$H$3:$L$11,2,FALSE),VLOOKUP($L4247,'result messages'!$H$3:$L$11,2,FALSE)))</f>
        <v/>
      </c>
      <c r="O4247" s="1" t="str">
        <f>IF(ISBLANK($C4247),"",IF(ISNA(VLOOKUP($L4247,'result messages'!$H$3:$L$11,3,FALSE)),VLOOKUP($M4247,'result messages'!$H$3:$L$11,3,FALSE),VLOOKUP($L4247,'result messages'!$H$3:$L$11,3,FALSE)))</f>
        <v/>
      </c>
      <c r="P4247" s="1" t="str">
        <f>IF(ISBLANK($C4247),"",IF(ISNA(VLOOKUP($L4247,'result messages'!$H$3:$L$11,4,FALSE)),VLOOKUP($M4247,'result messages'!$H$3:$L$11,4,FALSE),VLOOKUP($L4247,'result messages'!$H$3:$L$11,4,FALSE)))</f>
        <v/>
      </c>
      <c r="Q4247" s="1" t="str">
        <f>IF(ISBLANK($C4247),"",IF(ISNA(VLOOKUP($L4247,'result messages'!$H$3:$L$11,5,FALSE)),VLOOKUP($M4247,'result messages'!$H$3:$L$11,5,FALSE),VLOOKUP($L4247,'result messages'!$H$3:$L$11,5,FALSE)))</f>
        <v/>
      </c>
    </row>
    <row r="4248" spans="1:17">
      <c r="A4248" s="1">
        <v>4245</v>
      </c>
      <c r="B4248" s="1"/>
      <c r="C4248" s="1"/>
      <c r="D4248" s="1"/>
      <c r="E4248" s="6"/>
      <c r="F4248" s="1"/>
      <c r="G4248" s="1" t="str">
        <f>IF(ISNA(VLOOKUP($C4248,'DTEN TCAP Linkage deviceId'!$A$1:$A$20000,1,FALSE)),"No","Yes")</f>
        <v>No</v>
      </c>
      <c r="H4248" s="1" t="str">
        <f>IF(ISNA(VLOOKUP($C4248,'Provisioning Requester'!$F$3:$H$20000,2,FALSE)),"No","Yes")</f>
        <v>No</v>
      </c>
      <c r="I4248" s="1" t="str">
        <f>IF($H4248="Yes",VLOOKUP($C4248,'Provisioning Requester'!$F$3:$H$20000,3,FALSE),"-")</f>
        <v>-</v>
      </c>
      <c r="J4248" s="1" t="str">
        <f>IF(OR(D4248="SVCP", E4248="TRUE"), "No", IF(ISNA(VLOOKUP($C4248,'ProvResponder deviceId'!$A$1:$A$20000,1,FALSE)),"No","Yes"))</f>
        <v>No</v>
      </c>
      <c r="K4248" s="1" t="str">
        <f>IF($J4248="Yes",VLOOKUP($C4248,'ProvResponder deviceId'!$A$1:$C$20000,3,FALSE),"-")</f>
        <v>-</v>
      </c>
      <c r="L4248" s="1" t="str">
        <f t="shared" si="132"/>
        <v/>
      </c>
      <c r="M4248" s="1" t="str">
        <f t="shared" si="133"/>
        <v/>
      </c>
      <c r="N4248" s="1" t="str">
        <f>IF(ISBLANK($C4248),"",IF(ISNA(VLOOKUP($L4248,'result messages'!$H$3:$L$11,2,FALSE)),VLOOKUP($M4248,'result messages'!$H$3:$L$11,2,FALSE),VLOOKUP($L4248,'result messages'!$H$3:$L$11,2,FALSE)))</f>
        <v/>
      </c>
      <c r="O4248" s="1" t="str">
        <f>IF(ISBLANK($C4248),"",IF(ISNA(VLOOKUP($L4248,'result messages'!$H$3:$L$11,3,FALSE)),VLOOKUP($M4248,'result messages'!$H$3:$L$11,3,FALSE),VLOOKUP($L4248,'result messages'!$H$3:$L$11,3,FALSE)))</f>
        <v/>
      </c>
      <c r="P4248" s="1" t="str">
        <f>IF(ISBLANK($C4248),"",IF(ISNA(VLOOKUP($L4248,'result messages'!$H$3:$L$11,4,FALSE)),VLOOKUP($M4248,'result messages'!$H$3:$L$11,4,FALSE),VLOOKUP($L4248,'result messages'!$H$3:$L$11,4,FALSE)))</f>
        <v/>
      </c>
      <c r="Q4248" s="1" t="str">
        <f>IF(ISBLANK($C4248),"",IF(ISNA(VLOOKUP($L4248,'result messages'!$H$3:$L$11,5,FALSE)),VLOOKUP($M4248,'result messages'!$H$3:$L$11,5,FALSE),VLOOKUP($L4248,'result messages'!$H$3:$L$11,5,FALSE)))</f>
        <v/>
      </c>
    </row>
    <row r="4249" spans="1:17">
      <c r="A4249" s="1">
        <v>4246</v>
      </c>
      <c r="B4249" s="1"/>
      <c r="C4249" s="1"/>
      <c r="D4249" s="1"/>
      <c r="E4249" s="6"/>
      <c r="F4249" s="1"/>
      <c r="G4249" s="1" t="str">
        <f>IF(ISNA(VLOOKUP($C4249,'DTEN TCAP Linkage deviceId'!$A$1:$A$20000,1,FALSE)),"No","Yes")</f>
        <v>No</v>
      </c>
      <c r="H4249" s="1" t="str">
        <f>IF(ISNA(VLOOKUP($C4249,'Provisioning Requester'!$F$3:$H$20000,2,FALSE)),"No","Yes")</f>
        <v>No</v>
      </c>
      <c r="I4249" s="1" t="str">
        <f>IF($H4249="Yes",VLOOKUP($C4249,'Provisioning Requester'!$F$3:$H$20000,3,FALSE),"-")</f>
        <v>-</v>
      </c>
      <c r="J4249" s="1" t="str">
        <f>IF(OR(D4249="SVCP", E4249="TRUE"), "No", IF(ISNA(VLOOKUP($C4249,'ProvResponder deviceId'!$A$1:$A$20000,1,FALSE)),"No","Yes"))</f>
        <v>No</v>
      </c>
      <c r="K4249" s="1" t="str">
        <f>IF($J4249="Yes",VLOOKUP($C4249,'ProvResponder deviceId'!$A$1:$C$20000,3,FALSE),"-")</f>
        <v>-</v>
      </c>
      <c r="L4249" s="1" t="str">
        <f t="shared" si="132"/>
        <v/>
      </c>
      <c r="M4249" s="1" t="str">
        <f t="shared" si="133"/>
        <v/>
      </c>
      <c r="N4249" s="1" t="str">
        <f>IF(ISBLANK($C4249),"",IF(ISNA(VLOOKUP($L4249,'result messages'!$H$3:$L$11,2,FALSE)),VLOOKUP($M4249,'result messages'!$H$3:$L$11,2,FALSE),VLOOKUP($L4249,'result messages'!$H$3:$L$11,2,FALSE)))</f>
        <v/>
      </c>
      <c r="O4249" s="1" t="str">
        <f>IF(ISBLANK($C4249),"",IF(ISNA(VLOOKUP($L4249,'result messages'!$H$3:$L$11,3,FALSE)),VLOOKUP($M4249,'result messages'!$H$3:$L$11,3,FALSE),VLOOKUP($L4249,'result messages'!$H$3:$L$11,3,FALSE)))</f>
        <v/>
      </c>
      <c r="P4249" s="1" t="str">
        <f>IF(ISBLANK($C4249),"",IF(ISNA(VLOOKUP($L4249,'result messages'!$H$3:$L$11,4,FALSE)),VLOOKUP($M4249,'result messages'!$H$3:$L$11,4,FALSE),VLOOKUP($L4249,'result messages'!$H$3:$L$11,4,FALSE)))</f>
        <v/>
      </c>
      <c r="Q4249" s="1" t="str">
        <f>IF(ISBLANK($C4249),"",IF(ISNA(VLOOKUP($L4249,'result messages'!$H$3:$L$11,5,FALSE)),VLOOKUP($M4249,'result messages'!$H$3:$L$11,5,FALSE),VLOOKUP($L4249,'result messages'!$H$3:$L$11,5,FALSE)))</f>
        <v/>
      </c>
    </row>
    <row r="4250" spans="1:17">
      <c r="A4250" s="1">
        <v>4247</v>
      </c>
      <c r="B4250" s="1"/>
      <c r="C4250" s="1"/>
      <c r="D4250" s="1"/>
      <c r="E4250" s="6"/>
      <c r="F4250" s="1"/>
      <c r="G4250" s="1" t="str">
        <f>IF(ISNA(VLOOKUP($C4250,'DTEN TCAP Linkage deviceId'!$A$1:$A$20000,1,FALSE)),"No","Yes")</f>
        <v>No</v>
      </c>
      <c r="H4250" s="1" t="str">
        <f>IF(ISNA(VLOOKUP($C4250,'Provisioning Requester'!$F$3:$H$20000,2,FALSE)),"No","Yes")</f>
        <v>No</v>
      </c>
      <c r="I4250" s="1" t="str">
        <f>IF($H4250="Yes",VLOOKUP($C4250,'Provisioning Requester'!$F$3:$H$20000,3,FALSE),"-")</f>
        <v>-</v>
      </c>
      <c r="J4250" s="1" t="str">
        <f>IF(OR(D4250="SVCP", E4250="TRUE"), "No", IF(ISNA(VLOOKUP($C4250,'ProvResponder deviceId'!$A$1:$A$20000,1,FALSE)),"No","Yes"))</f>
        <v>No</v>
      </c>
      <c r="K4250" s="1" t="str">
        <f>IF($J4250="Yes",VLOOKUP($C4250,'ProvResponder deviceId'!$A$1:$C$20000,3,FALSE),"-")</f>
        <v>-</v>
      </c>
      <c r="L4250" s="1" t="str">
        <f t="shared" si="132"/>
        <v/>
      </c>
      <c r="M4250" s="1" t="str">
        <f t="shared" si="133"/>
        <v/>
      </c>
      <c r="N4250" s="1" t="str">
        <f>IF(ISBLANK($C4250),"",IF(ISNA(VLOOKUP($L4250,'result messages'!$H$3:$L$11,2,FALSE)),VLOOKUP($M4250,'result messages'!$H$3:$L$11,2,FALSE),VLOOKUP($L4250,'result messages'!$H$3:$L$11,2,FALSE)))</f>
        <v/>
      </c>
      <c r="O4250" s="1" t="str">
        <f>IF(ISBLANK($C4250),"",IF(ISNA(VLOOKUP($L4250,'result messages'!$H$3:$L$11,3,FALSE)),VLOOKUP($M4250,'result messages'!$H$3:$L$11,3,FALSE),VLOOKUP($L4250,'result messages'!$H$3:$L$11,3,FALSE)))</f>
        <v/>
      </c>
      <c r="P4250" s="1" t="str">
        <f>IF(ISBLANK($C4250),"",IF(ISNA(VLOOKUP($L4250,'result messages'!$H$3:$L$11,4,FALSE)),VLOOKUP($M4250,'result messages'!$H$3:$L$11,4,FALSE),VLOOKUP($L4250,'result messages'!$H$3:$L$11,4,FALSE)))</f>
        <v/>
      </c>
      <c r="Q4250" s="1" t="str">
        <f>IF(ISBLANK($C4250),"",IF(ISNA(VLOOKUP($L4250,'result messages'!$H$3:$L$11,5,FALSE)),VLOOKUP($M4250,'result messages'!$H$3:$L$11,5,FALSE),VLOOKUP($L4250,'result messages'!$H$3:$L$11,5,FALSE)))</f>
        <v/>
      </c>
    </row>
    <row r="4251" spans="1:17">
      <c r="A4251" s="1">
        <v>4248</v>
      </c>
      <c r="B4251" s="1"/>
      <c r="C4251" s="1"/>
      <c r="D4251" s="1"/>
      <c r="E4251" s="6"/>
      <c r="F4251" s="1"/>
      <c r="G4251" s="1" t="str">
        <f>IF(ISNA(VLOOKUP($C4251,'DTEN TCAP Linkage deviceId'!$A$1:$A$20000,1,FALSE)),"No","Yes")</f>
        <v>No</v>
      </c>
      <c r="H4251" s="1" t="str">
        <f>IF(ISNA(VLOOKUP($C4251,'Provisioning Requester'!$F$3:$H$20000,2,FALSE)),"No","Yes")</f>
        <v>No</v>
      </c>
      <c r="I4251" s="1" t="str">
        <f>IF($H4251="Yes",VLOOKUP($C4251,'Provisioning Requester'!$F$3:$H$20000,3,FALSE),"-")</f>
        <v>-</v>
      </c>
      <c r="J4251" s="1" t="str">
        <f>IF(OR(D4251="SVCP", E4251="TRUE"), "No", IF(ISNA(VLOOKUP($C4251,'ProvResponder deviceId'!$A$1:$A$20000,1,FALSE)),"No","Yes"))</f>
        <v>No</v>
      </c>
      <c r="K4251" s="1" t="str">
        <f>IF($J4251="Yes",VLOOKUP($C4251,'ProvResponder deviceId'!$A$1:$C$20000,3,FALSE),"-")</f>
        <v>-</v>
      </c>
      <c r="L4251" s="1" t="str">
        <f t="shared" si="132"/>
        <v/>
      </c>
      <c r="M4251" s="1" t="str">
        <f t="shared" si="133"/>
        <v/>
      </c>
      <c r="N4251" s="1" t="str">
        <f>IF(ISBLANK($C4251),"",IF(ISNA(VLOOKUP($L4251,'result messages'!$H$3:$L$11,2,FALSE)),VLOOKUP($M4251,'result messages'!$H$3:$L$11,2,FALSE),VLOOKUP($L4251,'result messages'!$H$3:$L$11,2,FALSE)))</f>
        <v/>
      </c>
      <c r="O4251" s="1" t="str">
        <f>IF(ISBLANK($C4251),"",IF(ISNA(VLOOKUP($L4251,'result messages'!$H$3:$L$11,3,FALSE)),VLOOKUP($M4251,'result messages'!$H$3:$L$11,3,FALSE),VLOOKUP($L4251,'result messages'!$H$3:$L$11,3,FALSE)))</f>
        <v/>
      </c>
      <c r="P4251" s="1" t="str">
        <f>IF(ISBLANK($C4251),"",IF(ISNA(VLOOKUP($L4251,'result messages'!$H$3:$L$11,4,FALSE)),VLOOKUP($M4251,'result messages'!$H$3:$L$11,4,FALSE),VLOOKUP($L4251,'result messages'!$H$3:$L$11,4,FALSE)))</f>
        <v/>
      </c>
      <c r="Q4251" s="1" t="str">
        <f>IF(ISBLANK($C4251),"",IF(ISNA(VLOOKUP($L4251,'result messages'!$H$3:$L$11,5,FALSE)),VLOOKUP($M4251,'result messages'!$H$3:$L$11,5,FALSE),VLOOKUP($L4251,'result messages'!$H$3:$L$11,5,FALSE)))</f>
        <v/>
      </c>
    </row>
    <row r="4252" spans="1:17">
      <c r="A4252" s="1">
        <v>4249</v>
      </c>
      <c r="B4252" s="1"/>
      <c r="C4252" s="1"/>
      <c r="D4252" s="1"/>
      <c r="E4252" s="6"/>
      <c r="F4252" s="1"/>
      <c r="G4252" s="1" t="str">
        <f>IF(ISNA(VLOOKUP($C4252,'DTEN TCAP Linkage deviceId'!$A$1:$A$20000,1,FALSE)),"No","Yes")</f>
        <v>No</v>
      </c>
      <c r="H4252" s="1" t="str">
        <f>IF(ISNA(VLOOKUP($C4252,'Provisioning Requester'!$F$3:$H$20000,2,FALSE)),"No","Yes")</f>
        <v>No</v>
      </c>
      <c r="I4252" s="1" t="str">
        <f>IF($H4252="Yes",VLOOKUP($C4252,'Provisioning Requester'!$F$3:$H$20000,3,FALSE),"-")</f>
        <v>-</v>
      </c>
      <c r="J4252" s="1" t="str">
        <f>IF(OR(D4252="SVCP", E4252="TRUE"), "No", IF(ISNA(VLOOKUP($C4252,'ProvResponder deviceId'!$A$1:$A$20000,1,FALSE)),"No","Yes"))</f>
        <v>No</v>
      </c>
      <c r="K4252" s="1" t="str">
        <f>IF($J4252="Yes",VLOOKUP($C4252,'ProvResponder deviceId'!$A$1:$C$20000,3,FALSE),"-")</f>
        <v>-</v>
      </c>
      <c r="L4252" s="1" t="str">
        <f t="shared" si="132"/>
        <v/>
      </c>
      <c r="M4252" s="1" t="str">
        <f t="shared" si="133"/>
        <v/>
      </c>
      <c r="N4252" s="1" t="str">
        <f>IF(ISBLANK($C4252),"",IF(ISNA(VLOOKUP($L4252,'result messages'!$H$3:$L$11,2,FALSE)),VLOOKUP($M4252,'result messages'!$H$3:$L$11,2,FALSE),VLOOKUP($L4252,'result messages'!$H$3:$L$11,2,FALSE)))</f>
        <v/>
      </c>
      <c r="O4252" s="1" t="str">
        <f>IF(ISBLANK($C4252),"",IF(ISNA(VLOOKUP($L4252,'result messages'!$H$3:$L$11,3,FALSE)),VLOOKUP($M4252,'result messages'!$H$3:$L$11,3,FALSE),VLOOKUP($L4252,'result messages'!$H$3:$L$11,3,FALSE)))</f>
        <v/>
      </c>
      <c r="P4252" s="1" t="str">
        <f>IF(ISBLANK($C4252),"",IF(ISNA(VLOOKUP($L4252,'result messages'!$H$3:$L$11,4,FALSE)),VLOOKUP($M4252,'result messages'!$H$3:$L$11,4,FALSE),VLOOKUP($L4252,'result messages'!$H$3:$L$11,4,FALSE)))</f>
        <v/>
      </c>
      <c r="Q4252" s="1" t="str">
        <f>IF(ISBLANK($C4252),"",IF(ISNA(VLOOKUP($L4252,'result messages'!$H$3:$L$11,5,FALSE)),VLOOKUP($M4252,'result messages'!$H$3:$L$11,5,FALSE),VLOOKUP($L4252,'result messages'!$H$3:$L$11,5,FALSE)))</f>
        <v/>
      </c>
    </row>
    <row r="4253" spans="1:17">
      <c r="A4253" s="1">
        <v>4250</v>
      </c>
      <c r="B4253" s="1"/>
      <c r="C4253" s="1"/>
      <c r="D4253" s="1"/>
      <c r="E4253" s="6"/>
      <c r="F4253" s="1"/>
      <c r="G4253" s="1" t="str">
        <f>IF(ISNA(VLOOKUP($C4253,'DTEN TCAP Linkage deviceId'!$A$1:$A$20000,1,FALSE)),"No","Yes")</f>
        <v>No</v>
      </c>
      <c r="H4253" s="1" t="str">
        <f>IF(ISNA(VLOOKUP($C4253,'Provisioning Requester'!$F$3:$H$20000,2,FALSE)),"No","Yes")</f>
        <v>No</v>
      </c>
      <c r="I4253" s="1" t="str">
        <f>IF($H4253="Yes",VLOOKUP($C4253,'Provisioning Requester'!$F$3:$H$20000,3,FALSE),"-")</f>
        <v>-</v>
      </c>
      <c r="J4253" s="1" t="str">
        <f>IF(OR(D4253="SVCP", E4253="TRUE"), "No", IF(ISNA(VLOOKUP($C4253,'ProvResponder deviceId'!$A$1:$A$20000,1,FALSE)),"No","Yes"))</f>
        <v>No</v>
      </c>
      <c r="K4253" s="1" t="str">
        <f>IF($J4253="Yes",VLOOKUP($C4253,'ProvResponder deviceId'!$A$1:$C$20000,3,FALSE),"-")</f>
        <v>-</v>
      </c>
      <c r="L4253" s="1" t="str">
        <f t="shared" si="132"/>
        <v/>
      </c>
      <c r="M4253" s="1" t="str">
        <f t="shared" si="133"/>
        <v/>
      </c>
      <c r="N4253" s="1" t="str">
        <f>IF(ISBLANK($C4253),"",IF(ISNA(VLOOKUP($L4253,'result messages'!$H$3:$L$11,2,FALSE)),VLOOKUP($M4253,'result messages'!$H$3:$L$11,2,FALSE),VLOOKUP($L4253,'result messages'!$H$3:$L$11,2,FALSE)))</f>
        <v/>
      </c>
      <c r="O4253" s="1" t="str">
        <f>IF(ISBLANK($C4253),"",IF(ISNA(VLOOKUP($L4253,'result messages'!$H$3:$L$11,3,FALSE)),VLOOKUP($M4253,'result messages'!$H$3:$L$11,3,FALSE),VLOOKUP($L4253,'result messages'!$H$3:$L$11,3,FALSE)))</f>
        <v/>
      </c>
      <c r="P4253" s="1" t="str">
        <f>IF(ISBLANK($C4253),"",IF(ISNA(VLOOKUP($L4253,'result messages'!$H$3:$L$11,4,FALSE)),VLOOKUP($M4253,'result messages'!$H$3:$L$11,4,FALSE),VLOOKUP($L4253,'result messages'!$H$3:$L$11,4,FALSE)))</f>
        <v/>
      </c>
      <c r="Q4253" s="1" t="str">
        <f>IF(ISBLANK($C4253),"",IF(ISNA(VLOOKUP($L4253,'result messages'!$H$3:$L$11,5,FALSE)),VLOOKUP($M4253,'result messages'!$H$3:$L$11,5,FALSE),VLOOKUP($L4253,'result messages'!$H$3:$L$11,5,FALSE)))</f>
        <v/>
      </c>
    </row>
    <row r="4254" spans="1:17">
      <c r="A4254" s="1">
        <v>4251</v>
      </c>
      <c r="B4254" s="1"/>
      <c r="C4254" s="1"/>
      <c r="D4254" s="1"/>
      <c r="E4254" s="6"/>
      <c r="F4254" s="1"/>
      <c r="G4254" s="1" t="str">
        <f>IF(ISNA(VLOOKUP($C4254,'DTEN TCAP Linkage deviceId'!$A$1:$A$20000,1,FALSE)),"No","Yes")</f>
        <v>No</v>
      </c>
      <c r="H4254" s="1" t="str">
        <f>IF(ISNA(VLOOKUP($C4254,'Provisioning Requester'!$F$3:$H$20000,2,FALSE)),"No","Yes")</f>
        <v>No</v>
      </c>
      <c r="I4254" s="1" t="str">
        <f>IF($H4254="Yes",VLOOKUP($C4254,'Provisioning Requester'!$F$3:$H$20000,3,FALSE),"-")</f>
        <v>-</v>
      </c>
      <c r="J4254" s="1" t="str">
        <f>IF(OR(D4254="SVCP", E4254="TRUE"), "No", IF(ISNA(VLOOKUP($C4254,'ProvResponder deviceId'!$A$1:$A$20000,1,FALSE)),"No","Yes"))</f>
        <v>No</v>
      </c>
      <c r="K4254" s="1" t="str">
        <f>IF($J4254="Yes",VLOOKUP($C4254,'ProvResponder deviceId'!$A$1:$C$20000,3,FALSE),"-")</f>
        <v>-</v>
      </c>
      <c r="L4254" s="1" t="str">
        <f t="shared" si="132"/>
        <v/>
      </c>
      <c r="M4254" s="1" t="str">
        <f t="shared" si="133"/>
        <v/>
      </c>
      <c r="N4254" s="1" t="str">
        <f>IF(ISBLANK($C4254),"",IF(ISNA(VLOOKUP($L4254,'result messages'!$H$3:$L$11,2,FALSE)),VLOOKUP($M4254,'result messages'!$H$3:$L$11,2,FALSE),VLOOKUP($L4254,'result messages'!$H$3:$L$11,2,FALSE)))</f>
        <v/>
      </c>
      <c r="O4254" s="1" t="str">
        <f>IF(ISBLANK($C4254),"",IF(ISNA(VLOOKUP($L4254,'result messages'!$H$3:$L$11,3,FALSE)),VLOOKUP($M4254,'result messages'!$H$3:$L$11,3,FALSE),VLOOKUP($L4254,'result messages'!$H$3:$L$11,3,FALSE)))</f>
        <v/>
      </c>
      <c r="P4254" s="1" t="str">
        <f>IF(ISBLANK($C4254),"",IF(ISNA(VLOOKUP($L4254,'result messages'!$H$3:$L$11,4,FALSE)),VLOOKUP($M4254,'result messages'!$H$3:$L$11,4,FALSE),VLOOKUP($L4254,'result messages'!$H$3:$L$11,4,FALSE)))</f>
        <v/>
      </c>
      <c r="Q4254" s="1" t="str">
        <f>IF(ISBLANK($C4254),"",IF(ISNA(VLOOKUP($L4254,'result messages'!$H$3:$L$11,5,FALSE)),VLOOKUP($M4254,'result messages'!$H$3:$L$11,5,FALSE),VLOOKUP($L4254,'result messages'!$H$3:$L$11,5,FALSE)))</f>
        <v/>
      </c>
    </row>
    <row r="4255" spans="1:17">
      <c r="A4255" s="1">
        <v>4252</v>
      </c>
      <c r="B4255" s="1"/>
      <c r="C4255" s="1"/>
      <c r="D4255" s="1"/>
      <c r="E4255" s="6"/>
      <c r="F4255" s="1"/>
      <c r="G4255" s="1" t="str">
        <f>IF(ISNA(VLOOKUP($C4255,'DTEN TCAP Linkage deviceId'!$A$1:$A$20000,1,FALSE)),"No","Yes")</f>
        <v>No</v>
      </c>
      <c r="H4255" s="1" t="str">
        <f>IF(ISNA(VLOOKUP($C4255,'Provisioning Requester'!$F$3:$H$20000,2,FALSE)),"No","Yes")</f>
        <v>No</v>
      </c>
      <c r="I4255" s="1" t="str">
        <f>IF($H4255="Yes",VLOOKUP($C4255,'Provisioning Requester'!$F$3:$H$20000,3,FALSE),"-")</f>
        <v>-</v>
      </c>
      <c r="J4255" s="1" t="str">
        <f>IF(OR(D4255="SVCP", E4255="TRUE"), "No", IF(ISNA(VLOOKUP($C4255,'ProvResponder deviceId'!$A$1:$A$20000,1,FALSE)),"No","Yes"))</f>
        <v>No</v>
      </c>
      <c r="K4255" s="1" t="str">
        <f>IF($J4255="Yes",VLOOKUP($C4255,'ProvResponder deviceId'!$A$1:$C$20000,3,FALSE),"-")</f>
        <v>-</v>
      </c>
      <c r="L4255" s="1" t="str">
        <f t="shared" si="132"/>
        <v/>
      </c>
      <c r="M4255" s="1" t="str">
        <f t="shared" si="133"/>
        <v/>
      </c>
      <c r="N4255" s="1" t="str">
        <f>IF(ISBLANK($C4255),"",IF(ISNA(VLOOKUP($L4255,'result messages'!$H$3:$L$11,2,FALSE)),VLOOKUP($M4255,'result messages'!$H$3:$L$11,2,FALSE),VLOOKUP($L4255,'result messages'!$H$3:$L$11,2,FALSE)))</f>
        <v/>
      </c>
      <c r="O4255" s="1" t="str">
        <f>IF(ISBLANK($C4255),"",IF(ISNA(VLOOKUP($L4255,'result messages'!$H$3:$L$11,3,FALSE)),VLOOKUP($M4255,'result messages'!$H$3:$L$11,3,FALSE),VLOOKUP($L4255,'result messages'!$H$3:$L$11,3,FALSE)))</f>
        <v/>
      </c>
      <c r="P4255" s="1" t="str">
        <f>IF(ISBLANK($C4255),"",IF(ISNA(VLOOKUP($L4255,'result messages'!$H$3:$L$11,4,FALSE)),VLOOKUP($M4255,'result messages'!$H$3:$L$11,4,FALSE),VLOOKUP($L4255,'result messages'!$H$3:$L$11,4,FALSE)))</f>
        <v/>
      </c>
      <c r="Q4255" s="1" t="str">
        <f>IF(ISBLANK($C4255),"",IF(ISNA(VLOOKUP($L4255,'result messages'!$H$3:$L$11,5,FALSE)),VLOOKUP($M4255,'result messages'!$H$3:$L$11,5,FALSE),VLOOKUP($L4255,'result messages'!$H$3:$L$11,5,FALSE)))</f>
        <v/>
      </c>
    </row>
    <row r="4256" spans="1:17">
      <c r="A4256" s="1">
        <v>4253</v>
      </c>
      <c r="B4256" s="1"/>
      <c r="C4256" s="1"/>
      <c r="D4256" s="1"/>
      <c r="E4256" s="6"/>
      <c r="F4256" s="1"/>
      <c r="G4256" s="1" t="str">
        <f>IF(ISNA(VLOOKUP($C4256,'DTEN TCAP Linkage deviceId'!$A$1:$A$20000,1,FALSE)),"No","Yes")</f>
        <v>No</v>
      </c>
      <c r="H4256" s="1" t="str">
        <f>IF(ISNA(VLOOKUP($C4256,'Provisioning Requester'!$F$3:$H$20000,2,FALSE)),"No","Yes")</f>
        <v>No</v>
      </c>
      <c r="I4256" s="1" t="str">
        <f>IF($H4256="Yes",VLOOKUP($C4256,'Provisioning Requester'!$F$3:$H$20000,3,FALSE),"-")</f>
        <v>-</v>
      </c>
      <c r="J4256" s="1" t="str">
        <f>IF(OR(D4256="SVCP", E4256="TRUE"), "No", IF(ISNA(VLOOKUP($C4256,'ProvResponder deviceId'!$A$1:$A$20000,1,FALSE)),"No","Yes"))</f>
        <v>No</v>
      </c>
      <c r="K4256" s="1" t="str">
        <f>IF($J4256="Yes",VLOOKUP($C4256,'ProvResponder deviceId'!$A$1:$C$20000,3,FALSE),"-")</f>
        <v>-</v>
      </c>
      <c r="L4256" s="1" t="str">
        <f t="shared" si="132"/>
        <v/>
      </c>
      <c r="M4256" s="1" t="str">
        <f t="shared" si="133"/>
        <v/>
      </c>
      <c r="N4256" s="1" t="str">
        <f>IF(ISBLANK($C4256),"",IF(ISNA(VLOOKUP($L4256,'result messages'!$H$3:$L$11,2,FALSE)),VLOOKUP($M4256,'result messages'!$H$3:$L$11,2,FALSE),VLOOKUP($L4256,'result messages'!$H$3:$L$11,2,FALSE)))</f>
        <v/>
      </c>
      <c r="O4256" s="1" t="str">
        <f>IF(ISBLANK($C4256),"",IF(ISNA(VLOOKUP($L4256,'result messages'!$H$3:$L$11,3,FALSE)),VLOOKUP($M4256,'result messages'!$H$3:$L$11,3,FALSE),VLOOKUP($L4256,'result messages'!$H$3:$L$11,3,FALSE)))</f>
        <v/>
      </c>
      <c r="P4256" s="1" t="str">
        <f>IF(ISBLANK($C4256),"",IF(ISNA(VLOOKUP($L4256,'result messages'!$H$3:$L$11,4,FALSE)),VLOOKUP($M4256,'result messages'!$H$3:$L$11,4,FALSE),VLOOKUP($L4256,'result messages'!$H$3:$L$11,4,FALSE)))</f>
        <v/>
      </c>
      <c r="Q4256" s="1" t="str">
        <f>IF(ISBLANK($C4256),"",IF(ISNA(VLOOKUP($L4256,'result messages'!$H$3:$L$11,5,FALSE)),VLOOKUP($M4256,'result messages'!$H$3:$L$11,5,FALSE),VLOOKUP($L4256,'result messages'!$H$3:$L$11,5,FALSE)))</f>
        <v/>
      </c>
    </row>
    <row r="4257" spans="1:17">
      <c r="A4257" s="1">
        <v>4254</v>
      </c>
      <c r="B4257" s="1"/>
      <c r="C4257" s="1"/>
      <c r="D4257" s="1"/>
      <c r="E4257" s="6"/>
      <c r="F4257" s="1"/>
      <c r="G4257" s="1" t="str">
        <f>IF(ISNA(VLOOKUP($C4257,'DTEN TCAP Linkage deviceId'!$A$1:$A$20000,1,FALSE)),"No","Yes")</f>
        <v>No</v>
      </c>
      <c r="H4257" s="1" t="str">
        <f>IF(ISNA(VLOOKUP($C4257,'Provisioning Requester'!$F$3:$H$20000,2,FALSE)),"No","Yes")</f>
        <v>No</v>
      </c>
      <c r="I4257" s="1" t="str">
        <f>IF($H4257="Yes",VLOOKUP($C4257,'Provisioning Requester'!$F$3:$H$20000,3,FALSE),"-")</f>
        <v>-</v>
      </c>
      <c r="J4257" s="1" t="str">
        <f>IF(OR(D4257="SVCP", E4257="TRUE"), "No", IF(ISNA(VLOOKUP($C4257,'ProvResponder deviceId'!$A$1:$A$20000,1,FALSE)),"No","Yes"))</f>
        <v>No</v>
      </c>
      <c r="K4257" s="1" t="str">
        <f>IF($J4257="Yes",VLOOKUP($C4257,'ProvResponder deviceId'!$A$1:$C$20000,3,FALSE),"-")</f>
        <v>-</v>
      </c>
      <c r="L4257" s="1" t="str">
        <f t="shared" si="132"/>
        <v/>
      </c>
      <c r="M4257" s="1" t="str">
        <f t="shared" si="133"/>
        <v/>
      </c>
      <c r="N4257" s="1" t="str">
        <f>IF(ISBLANK($C4257),"",IF(ISNA(VLOOKUP($L4257,'result messages'!$H$3:$L$11,2,FALSE)),VLOOKUP($M4257,'result messages'!$H$3:$L$11,2,FALSE),VLOOKUP($L4257,'result messages'!$H$3:$L$11,2,FALSE)))</f>
        <v/>
      </c>
      <c r="O4257" s="1" t="str">
        <f>IF(ISBLANK($C4257),"",IF(ISNA(VLOOKUP($L4257,'result messages'!$H$3:$L$11,3,FALSE)),VLOOKUP($M4257,'result messages'!$H$3:$L$11,3,FALSE),VLOOKUP($L4257,'result messages'!$H$3:$L$11,3,FALSE)))</f>
        <v/>
      </c>
      <c r="P4257" s="1" t="str">
        <f>IF(ISBLANK($C4257),"",IF(ISNA(VLOOKUP($L4257,'result messages'!$H$3:$L$11,4,FALSE)),VLOOKUP($M4257,'result messages'!$H$3:$L$11,4,FALSE),VLOOKUP($L4257,'result messages'!$H$3:$L$11,4,FALSE)))</f>
        <v/>
      </c>
      <c r="Q4257" s="1" t="str">
        <f>IF(ISBLANK($C4257),"",IF(ISNA(VLOOKUP($L4257,'result messages'!$H$3:$L$11,5,FALSE)),VLOOKUP($M4257,'result messages'!$H$3:$L$11,5,FALSE),VLOOKUP($L4257,'result messages'!$H$3:$L$11,5,FALSE)))</f>
        <v/>
      </c>
    </row>
    <row r="4258" spans="1:17">
      <c r="A4258" s="1">
        <v>4255</v>
      </c>
      <c r="B4258" s="1"/>
      <c r="C4258" s="1"/>
      <c r="D4258" s="1"/>
      <c r="E4258" s="6"/>
      <c r="F4258" s="1"/>
      <c r="G4258" s="1" t="str">
        <f>IF(ISNA(VLOOKUP($C4258,'DTEN TCAP Linkage deviceId'!$A$1:$A$20000,1,FALSE)),"No","Yes")</f>
        <v>No</v>
      </c>
      <c r="H4258" s="1" t="str">
        <f>IF(ISNA(VLOOKUP($C4258,'Provisioning Requester'!$F$3:$H$20000,2,FALSE)),"No","Yes")</f>
        <v>No</v>
      </c>
      <c r="I4258" s="1" t="str">
        <f>IF($H4258="Yes",VLOOKUP($C4258,'Provisioning Requester'!$F$3:$H$20000,3,FALSE),"-")</f>
        <v>-</v>
      </c>
      <c r="J4258" s="1" t="str">
        <f>IF(OR(D4258="SVCP", E4258="TRUE"), "No", IF(ISNA(VLOOKUP($C4258,'ProvResponder deviceId'!$A$1:$A$20000,1,FALSE)),"No","Yes"))</f>
        <v>No</v>
      </c>
      <c r="K4258" s="1" t="str">
        <f>IF($J4258="Yes",VLOOKUP($C4258,'ProvResponder deviceId'!$A$1:$C$20000,3,FALSE),"-")</f>
        <v>-</v>
      </c>
      <c r="L4258" s="1" t="str">
        <f t="shared" si="132"/>
        <v/>
      </c>
      <c r="M4258" s="1" t="str">
        <f t="shared" si="133"/>
        <v/>
      </c>
      <c r="N4258" s="1" t="str">
        <f>IF(ISBLANK($C4258),"",IF(ISNA(VLOOKUP($L4258,'result messages'!$H$3:$L$11,2,FALSE)),VLOOKUP($M4258,'result messages'!$H$3:$L$11,2,FALSE),VLOOKUP($L4258,'result messages'!$H$3:$L$11,2,FALSE)))</f>
        <v/>
      </c>
      <c r="O4258" s="1" t="str">
        <f>IF(ISBLANK($C4258),"",IF(ISNA(VLOOKUP($L4258,'result messages'!$H$3:$L$11,3,FALSE)),VLOOKUP($M4258,'result messages'!$H$3:$L$11,3,FALSE),VLOOKUP($L4258,'result messages'!$H$3:$L$11,3,FALSE)))</f>
        <v/>
      </c>
      <c r="P4258" s="1" t="str">
        <f>IF(ISBLANK($C4258),"",IF(ISNA(VLOOKUP($L4258,'result messages'!$H$3:$L$11,4,FALSE)),VLOOKUP($M4258,'result messages'!$H$3:$L$11,4,FALSE),VLOOKUP($L4258,'result messages'!$H$3:$L$11,4,FALSE)))</f>
        <v/>
      </c>
      <c r="Q4258" s="1" t="str">
        <f>IF(ISBLANK($C4258),"",IF(ISNA(VLOOKUP($L4258,'result messages'!$H$3:$L$11,5,FALSE)),VLOOKUP($M4258,'result messages'!$H$3:$L$11,5,FALSE),VLOOKUP($L4258,'result messages'!$H$3:$L$11,5,FALSE)))</f>
        <v/>
      </c>
    </row>
    <row r="4259" spans="1:17">
      <c r="A4259" s="1">
        <v>4256</v>
      </c>
      <c r="B4259" s="1"/>
      <c r="C4259" s="1"/>
      <c r="D4259" s="1"/>
      <c r="E4259" s="6"/>
      <c r="F4259" s="1"/>
      <c r="G4259" s="1" t="str">
        <f>IF(ISNA(VLOOKUP($C4259,'DTEN TCAP Linkage deviceId'!$A$1:$A$20000,1,FALSE)),"No","Yes")</f>
        <v>No</v>
      </c>
      <c r="H4259" s="1" t="str">
        <f>IF(ISNA(VLOOKUP($C4259,'Provisioning Requester'!$F$3:$H$20000,2,FALSE)),"No","Yes")</f>
        <v>No</v>
      </c>
      <c r="I4259" s="1" t="str">
        <f>IF($H4259="Yes",VLOOKUP($C4259,'Provisioning Requester'!$F$3:$H$20000,3,FALSE),"-")</f>
        <v>-</v>
      </c>
      <c r="J4259" s="1" t="str">
        <f>IF(OR(D4259="SVCP", E4259="TRUE"), "No", IF(ISNA(VLOOKUP($C4259,'ProvResponder deviceId'!$A$1:$A$20000,1,FALSE)),"No","Yes"))</f>
        <v>No</v>
      </c>
      <c r="K4259" s="1" t="str">
        <f>IF($J4259="Yes",VLOOKUP($C4259,'ProvResponder deviceId'!$A$1:$C$20000,3,FALSE),"-")</f>
        <v>-</v>
      </c>
      <c r="L4259" s="1" t="str">
        <f t="shared" si="132"/>
        <v/>
      </c>
      <c r="M4259" s="1" t="str">
        <f t="shared" si="133"/>
        <v/>
      </c>
      <c r="N4259" s="1" t="str">
        <f>IF(ISBLANK($C4259),"",IF(ISNA(VLOOKUP($L4259,'result messages'!$H$3:$L$11,2,FALSE)),VLOOKUP($M4259,'result messages'!$H$3:$L$11,2,FALSE),VLOOKUP($L4259,'result messages'!$H$3:$L$11,2,FALSE)))</f>
        <v/>
      </c>
      <c r="O4259" s="1" t="str">
        <f>IF(ISBLANK($C4259),"",IF(ISNA(VLOOKUP($L4259,'result messages'!$H$3:$L$11,3,FALSE)),VLOOKUP($M4259,'result messages'!$H$3:$L$11,3,FALSE),VLOOKUP($L4259,'result messages'!$H$3:$L$11,3,FALSE)))</f>
        <v/>
      </c>
      <c r="P4259" s="1" t="str">
        <f>IF(ISBLANK($C4259),"",IF(ISNA(VLOOKUP($L4259,'result messages'!$H$3:$L$11,4,FALSE)),VLOOKUP($M4259,'result messages'!$H$3:$L$11,4,FALSE),VLOOKUP($L4259,'result messages'!$H$3:$L$11,4,FALSE)))</f>
        <v/>
      </c>
      <c r="Q4259" s="1" t="str">
        <f>IF(ISBLANK($C4259),"",IF(ISNA(VLOOKUP($L4259,'result messages'!$H$3:$L$11,5,FALSE)),VLOOKUP($M4259,'result messages'!$H$3:$L$11,5,FALSE),VLOOKUP($L4259,'result messages'!$H$3:$L$11,5,FALSE)))</f>
        <v/>
      </c>
    </row>
    <row r="4260" spans="1:17">
      <c r="A4260" s="1">
        <v>4257</v>
      </c>
      <c r="B4260" s="1"/>
      <c r="C4260" s="1"/>
      <c r="D4260" s="1"/>
      <c r="E4260" s="6"/>
      <c r="F4260" s="1"/>
      <c r="G4260" s="1" t="str">
        <f>IF(ISNA(VLOOKUP($C4260,'DTEN TCAP Linkage deviceId'!$A$1:$A$20000,1,FALSE)),"No","Yes")</f>
        <v>No</v>
      </c>
      <c r="H4260" s="1" t="str">
        <f>IF(ISNA(VLOOKUP($C4260,'Provisioning Requester'!$F$3:$H$20000,2,FALSE)),"No","Yes")</f>
        <v>No</v>
      </c>
      <c r="I4260" s="1" t="str">
        <f>IF($H4260="Yes",VLOOKUP($C4260,'Provisioning Requester'!$F$3:$H$20000,3,FALSE),"-")</f>
        <v>-</v>
      </c>
      <c r="J4260" s="1" t="str">
        <f>IF(OR(D4260="SVCP", E4260="TRUE"), "No", IF(ISNA(VLOOKUP($C4260,'ProvResponder deviceId'!$A$1:$A$20000,1,FALSE)),"No","Yes"))</f>
        <v>No</v>
      </c>
      <c r="K4260" s="1" t="str">
        <f>IF($J4260="Yes",VLOOKUP($C4260,'ProvResponder deviceId'!$A$1:$C$20000,3,FALSE),"-")</f>
        <v>-</v>
      </c>
      <c r="L4260" s="1" t="str">
        <f t="shared" si="132"/>
        <v/>
      </c>
      <c r="M4260" s="1" t="str">
        <f t="shared" si="133"/>
        <v/>
      </c>
      <c r="N4260" s="1" t="str">
        <f>IF(ISBLANK($C4260),"",IF(ISNA(VLOOKUP($L4260,'result messages'!$H$3:$L$11,2,FALSE)),VLOOKUP($M4260,'result messages'!$H$3:$L$11,2,FALSE),VLOOKUP($L4260,'result messages'!$H$3:$L$11,2,FALSE)))</f>
        <v/>
      </c>
      <c r="O4260" s="1" t="str">
        <f>IF(ISBLANK($C4260),"",IF(ISNA(VLOOKUP($L4260,'result messages'!$H$3:$L$11,3,FALSE)),VLOOKUP($M4260,'result messages'!$H$3:$L$11,3,FALSE),VLOOKUP($L4260,'result messages'!$H$3:$L$11,3,FALSE)))</f>
        <v/>
      </c>
      <c r="P4260" s="1" t="str">
        <f>IF(ISBLANK($C4260),"",IF(ISNA(VLOOKUP($L4260,'result messages'!$H$3:$L$11,4,FALSE)),VLOOKUP($M4260,'result messages'!$H$3:$L$11,4,FALSE),VLOOKUP($L4260,'result messages'!$H$3:$L$11,4,FALSE)))</f>
        <v/>
      </c>
      <c r="Q4260" s="1" t="str">
        <f>IF(ISBLANK($C4260),"",IF(ISNA(VLOOKUP($L4260,'result messages'!$H$3:$L$11,5,FALSE)),VLOOKUP($M4260,'result messages'!$H$3:$L$11,5,FALSE),VLOOKUP($L4260,'result messages'!$H$3:$L$11,5,FALSE)))</f>
        <v/>
      </c>
    </row>
    <row r="4261" spans="1:17">
      <c r="A4261" s="1">
        <v>4258</v>
      </c>
      <c r="B4261" s="1"/>
      <c r="C4261" s="1"/>
      <c r="D4261" s="1"/>
      <c r="E4261" s="6"/>
      <c r="F4261" s="1"/>
      <c r="G4261" s="1" t="str">
        <f>IF(ISNA(VLOOKUP($C4261,'DTEN TCAP Linkage deviceId'!$A$1:$A$20000,1,FALSE)),"No","Yes")</f>
        <v>No</v>
      </c>
      <c r="H4261" s="1" t="str">
        <f>IF(ISNA(VLOOKUP($C4261,'Provisioning Requester'!$F$3:$H$20000,2,FALSE)),"No","Yes")</f>
        <v>No</v>
      </c>
      <c r="I4261" s="1" t="str">
        <f>IF($H4261="Yes",VLOOKUP($C4261,'Provisioning Requester'!$F$3:$H$20000,3,FALSE),"-")</f>
        <v>-</v>
      </c>
      <c r="J4261" s="1" t="str">
        <f>IF(OR(D4261="SVCP", E4261="TRUE"), "No", IF(ISNA(VLOOKUP($C4261,'ProvResponder deviceId'!$A$1:$A$20000,1,FALSE)),"No","Yes"))</f>
        <v>No</v>
      </c>
      <c r="K4261" s="1" t="str">
        <f>IF($J4261="Yes",VLOOKUP($C4261,'ProvResponder deviceId'!$A$1:$C$20000,3,FALSE),"-")</f>
        <v>-</v>
      </c>
      <c r="L4261" s="1" t="str">
        <f t="shared" si="132"/>
        <v/>
      </c>
      <c r="M4261" s="1" t="str">
        <f t="shared" si="133"/>
        <v/>
      </c>
      <c r="N4261" s="1" t="str">
        <f>IF(ISBLANK($C4261),"",IF(ISNA(VLOOKUP($L4261,'result messages'!$H$3:$L$11,2,FALSE)),VLOOKUP($M4261,'result messages'!$H$3:$L$11,2,FALSE),VLOOKUP($L4261,'result messages'!$H$3:$L$11,2,FALSE)))</f>
        <v/>
      </c>
      <c r="O4261" s="1" t="str">
        <f>IF(ISBLANK($C4261),"",IF(ISNA(VLOOKUP($L4261,'result messages'!$H$3:$L$11,3,FALSE)),VLOOKUP($M4261,'result messages'!$H$3:$L$11,3,FALSE),VLOOKUP($L4261,'result messages'!$H$3:$L$11,3,FALSE)))</f>
        <v/>
      </c>
      <c r="P4261" s="1" t="str">
        <f>IF(ISBLANK($C4261),"",IF(ISNA(VLOOKUP($L4261,'result messages'!$H$3:$L$11,4,FALSE)),VLOOKUP($M4261,'result messages'!$H$3:$L$11,4,FALSE),VLOOKUP($L4261,'result messages'!$H$3:$L$11,4,FALSE)))</f>
        <v/>
      </c>
      <c r="Q4261" s="1" t="str">
        <f>IF(ISBLANK($C4261),"",IF(ISNA(VLOOKUP($L4261,'result messages'!$H$3:$L$11,5,FALSE)),VLOOKUP($M4261,'result messages'!$H$3:$L$11,5,FALSE),VLOOKUP($L4261,'result messages'!$H$3:$L$11,5,FALSE)))</f>
        <v/>
      </c>
    </row>
    <row r="4262" spans="1:17">
      <c r="A4262" s="1">
        <v>4259</v>
      </c>
      <c r="B4262" s="1"/>
      <c r="C4262" s="1"/>
      <c r="D4262" s="1"/>
      <c r="E4262" s="6"/>
      <c r="F4262" s="1"/>
      <c r="G4262" s="1" t="str">
        <f>IF(ISNA(VLOOKUP($C4262,'DTEN TCAP Linkage deviceId'!$A$1:$A$20000,1,FALSE)),"No","Yes")</f>
        <v>No</v>
      </c>
      <c r="H4262" s="1" t="str">
        <f>IF(ISNA(VLOOKUP($C4262,'Provisioning Requester'!$F$3:$H$20000,2,FALSE)),"No","Yes")</f>
        <v>No</v>
      </c>
      <c r="I4262" s="1" t="str">
        <f>IF($H4262="Yes",VLOOKUP($C4262,'Provisioning Requester'!$F$3:$H$20000,3,FALSE),"-")</f>
        <v>-</v>
      </c>
      <c r="J4262" s="1" t="str">
        <f>IF(OR(D4262="SVCP", E4262="TRUE"), "No", IF(ISNA(VLOOKUP($C4262,'ProvResponder deviceId'!$A$1:$A$20000,1,FALSE)),"No","Yes"))</f>
        <v>No</v>
      </c>
      <c r="K4262" s="1" t="str">
        <f>IF($J4262="Yes",VLOOKUP($C4262,'ProvResponder deviceId'!$A$1:$C$20000,3,FALSE),"-")</f>
        <v>-</v>
      </c>
      <c r="L4262" s="1" t="str">
        <f t="shared" si="132"/>
        <v/>
      </c>
      <c r="M4262" s="1" t="str">
        <f t="shared" si="133"/>
        <v/>
      </c>
      <c r="N4262" s="1" t="str">
        <f>IF(ISBLANK($C4262),"",IF(ISNA(VLOOKUP($L4262,'result messages'!$H$3:$L$11,2,FALSE)),VLOOKUP($M4262,'result messages'!$H$3:$L$11,2,FALSE),VLOOKUP($L4262,'result messages'!$H$3:$L$11,2,FALSE)))</f>
        <v/>
      </c>
      <c r="O4262" s="1" t="str">
        <f>IF(ISBLANK($C4262),"",IF(ISNA(VLOOKUP($L4262,'result messages'!$H$3:$L$11,3,FALSE)),VLOOKUP($M4262,'result messages'!$H$3:$L$11,3,FALSE),VLOOKUP($L4262,'result messages'!$H$3:$L$11,3,FALSE)))</f>
        <v/>
      </c>
      <c r="P4262" s="1" t="str">
        <f>IF(ISBLANK($C4262),"",IF(ISNA(VLOOKUP($L4262,'result messages'!$H$3:$L$11,4,FALSE)),VLOOKUP($M4262,'result messages'!$H$3:$L$11,4,FALSE),VLOOKUP($L4262,'result messages'!$H$3:$L$11,4,FALSE)))</f>
        <v/>
      </c>
      <c r="Q4262" s="1" t="str">
        <f>IF(ISBLANK($C4262),"",IF(ISNA(VLOOKUP($L4262,'result messages'!$H$3:$L$11,5,FALSE)),VLOOKUP($M4262,'result messages'!$H$3:$L$11,5,FALSE),VLOOKUP($L4262,'result messages'!$H$3:$L$11,5,FALSE)))</f>
        <v/>
      </c>
    </row>
    <row r="4263" spans="1:17">
      <c r="A4263" s="1">
        <v>4260</v>
      </c>
      <c r="B4263" s="1"/>
      <c r="C4263" s="1"/>
      <c r="D4263" s="1"/>
      <c r="E4263" s="6"/>
      <c r="F4263" s="1"/>
      <c r="G4263" s="1" t="str">
        <f>IF(ISNA(VLOOKUP($C4263,'DTEN TCAP Linkage deviceId'!$A$1:$A$20000,1,FALSE)),"No","Yes")</f>
        <v>No</v>
      </c>
      <c r="H4263" s="1" t="str">
        <f>IF(ISNA(VLOOKUP($C4263,'Provisioning Requester'!$F$3:$H$20000,2,FALSE)),"No","Yes")</f>
        <v>No</v>
      </c>
      <c r="I4263" s="1" t="str">
        <f>IF($H4263="Yes",VLOOKUP($C4263,'Provisioning Requester'!$F$3:$H$20000,3,FALSE),"-")</f>
        <v>-</v>
      </c>
      <c r="J4263" s="1" t="str">
        <f>IF(OR(D4263="SVCP", E4263="TRUE"), "No", IF(ISNA(VLOOKUP($C4263,'ProvResponder deviceId'!$A$1:$A$20000,1,FALSE)),"No","Yes"))</f>
        <v>No</v>
      </c>
      <c r="K4263" s="1" t="str">
        <f>IF($J4263="Yes",VLOOKUP($C4263,'ProvResponder deviceId'!$A$1:$C$20000,3,FALSE),"-")</f>
        <v>-</v>
      </c>
      <c r="L4263" s="1" t="str">
        <f t="shared" si="132"/>
        <v/>
      </c>
      <c r="M4263" s="1" t="str">
        <f t="shared" si="133"/>
        <v/>
      </c>
      <c r="N4263" s="1" t="str">
        <f>IF(ISBLANK($C4263),"",IF(ISNA(VLOOKUP($L4263,'result messages'!$H$3:$L$11,2,FALSE)),VLOOKUP($M4263,'result messages'!$H$3:$L$11,2,FALSE),VLOOKUP($L4263,'result messages'!$H$3:$L$11,2,FALSE)))</f>
        <v/>
      </c>
      <c r="O4263" s="1" t="str">
        <f>IF(ISBLANK($C4263),"",IF(ISNA(VLOOKUP($L4263,'result messages'!$H$3:$L$11,3,FALSE)),VLOOKUP($M4263,'result messages'!$H$3:$L$11,3,FALSE),VLOOKUP($L4263,'result messages'!$H$3:$L$11,3,FALSE)))</f>
        <v/>
      </c>
      <c r="P4263" s="1" t="str">
        <f>IF(ISBLANK($C4263),"",IF(ISNA(VLOOKUP($L4263,'result messages'!$H$3:$L$11,4,FALSE)),VLOOKUP($M4263,'result messages'!$H$3:$L$11,4,FALSE),VLOOKUP($L4263,'result messages'!$H$3:$L$11,4,FALSE)))</f>
        <v/>
      </c>
      <c r="Q4263" s="1" t="str">
        <f>IF(ISBLANK($C4263),"",IF(ISNA(VLOOKUP($L4263,'result messages'!$H$3:$L$11,5,FALSE)),VLOOKUP($M4263,'result messages'!$H$3:$L$11,5,FALSE),VLOOKUP($L4263,'result messages'!$H$3:$L$11,5,FALSE)))</f>
        <v/>
      </c>
    </row>
    <row r="4264" spans="1:17">
      <c r="A4264" s="1">
        <v>4261</v>
      </c>
      <c r="B4264" s="1"/>
      <c r="C4264" s="1"/>
      <c r="D4264" s="1"/>
      <c r="E4264" s="6"/>
      <c r="F4264" s="1"/>
      <c r="G4264" s="1" t="str">
        <f>IF(ISNA(VLOOKUP($C4264,'DTEN TCAP Linkage deviceId'!$A$1:$A$20000,1,FALSE)),"No","Yes")</f>
        <v>No</v>
      </c>
      <c r="H4264" s="1" t="str">
        <f>IF(ISNA(VLOOKUP($C4264,'Provisioning Requester'!$F$3:$H$20000,2,FALSE)),"No","Yes")</f>
        <v>No</v>
      </c>
      <c r="I4264" s="1" t="str">
        <f>IF($H4264="Yes",VLOOKUP($C4264,'Provisioning Requester'!$F$3:$H$20000,3,FALSE),"-")</f>
        <v>-</v>
      </c>
      <c r="J4264" s="1" t="str">
        <f>IF(OR(D4264="SVCP", E4264="TRUE"), "No", IF(ISNA(VLOOKUP($C4264,'ProvResponder deviceId'!$A$1:$A$20000,1,FALSE)),"No","Yes"))</f>
        <v>No</v>
      </c>
      <c r="K4264" s="1" t="str">
        <f>IF($J4264="Yes",VLOOKUP($C4264,'ProvResponder deviceId'!$A$1:$C$20000,3,FALSE),"-")</f>
        <v>-</v>
      </c>
      <c r="L4264" s="1" t="str">
        <f t="shared" si="132"/>
        <v/>
      </c>
      <c r="M4264" s="1" t="str">
        <f t="shared" si="133"/>
        <v/>
      </c>
      <c r="N4264" s="1" t="str">
        <f>IF(ISBLANK($C4264),"",IF(ISNA(VLOOKUP($L4264,'result messages'!$H$3:$L$11,2,FALSE)),VLOOKUP($M4264,'result messages'!$H$3:$L$11,2,FALSE),VLOOKUP($L4264,'result messages'!$H$3:$L$11,2,FALSE)))</f>
        <v/>
      </c>
      <c r="O4264" s="1" t="str">
        <f>IF(ISBLANK($C4264),"",IF(ISNA(VLOOKUP($L4264,'result messages'!$H$3:$L$11,3,FALSE)),VLOOKUP($M4264,'result messages'!$H$3:$L$11,3,FALSE),VLOOKUP($L4264,'result messages'!$H$3:$L$11,3,FALSE)))</f>
        <v/>
      </c>
      <c r="P4264" s="1" t="str">
        <f>IF(ISBLANK($C4264),"",IF(ISNA(VLOOKUP($L4264,'result messages'!$H$3:$L$11,4,FALSE)),VLOOKUP($M4264,'result messages'!$H$3:$L$11,4,FALSE),VLOOKUP($L4264,'result messages'!$H$3:$L$11,4,FALSE)))</f>
        <v/>
      </c>
      <c r="Q4264" s="1" t="str">
        <f>IF(ISBLANK($C4264),"",IF(ISNA(VLOOKUP($L4264,'result messages'!$H$3:$L$11,5,FALSE)),VLOOKUP($M4264,'result messages'!$H$3:$L$11,5,FALSE),VLOOKUP($L4264,'result messages'!$H$3:$L$11,5,FALSE)))</f>
        <v/>
      </c>
    </row>
    <row r="4265" spans="1:17">
      <c r="A4265" s="1">
        <v>4262</v>
      </c>
      <c r="B4265" s="1"/>
      <c r="C4265" s="1"/>
      <c r="D4265" s="1"/>
      <c r="E4265" s="6"/>
      <c r="F4265" s="1"/>
      <c r="G4265" s="1" t="str">
        <f>IF(ISNA(VLOOKUP($C4265,'DTEN TCAP Linkage deviceId'!$A$1:$A$20000,1,FALSE)),"No","Yes")</f>
        <v>No</v>
      </c>
      <c r="H4265" s="1" t="str">
        <f>IF(ISNA(VLOOKUP($C4265,'Provisioning Requester'!$F$3:$H$20000,2,FALSE)),"No","Yes")</f>
        <v>No</v>
      </c>
      <c r="I4265" s="1" t="str">
        <f>IF($H4265="Yes",VLOOKUP($C4265,'Provisioning Requester'!$F$3:$H$20000,3,FALSE),"-")</f>
        <v>-</v>
      </c>
      <c r="J4265" s="1" t="str">
        <f>IF(OR(D4265="SVCP", E4265="TRUE"), "No", IF(ISNA(VLOOKUP($C4265,'ProvResponder deviceId'!$A$1:$A$20000,1,FALSE)),"No","Yes"))</f>
        <v>No</v>
      </c>
      <c r="K4265" s="1" t="str">
        <f>IF($J4265="Yes",VLOOKUP($C4265,'ProvResponder deviceId'!$A$1:$C$20000,3,FALSE),"-")</f>
        <v>-</v>
      </c>
      <c r="L4265" s="1" t="str">
        <f t="shared" si="132"/>
        <v/>
      </c>
      <c r="M4265" s="1" t="str">
        <f t="shared" si="133"/>
        <v/>
      </c>
      <c r="N4265" s="1" t="str">
        <f>IF(ISBLANK($C4265),"",IF(ISNA(VLOOKUP($L4265,'result messages'!$H$3:$L$11,2,FALSE)),VLOOKUP($M4265,'result messages'!$H$3:$L$11,2,FALSE),VLOOKUP($L4265,'result messages'!$H$3:$L$11,2,FALSE)))</f>
        <v/>
      </c>
      <c r="O4265" s="1" t="str">
        <f>IF(ISBLANK($C4265),"",IF(ISNA(VLOOKUP($L4265,'result messages'!$H$3:$L$11,3,FALSE)),VLOOKUP($M4265,'result messages'!$H$3:$L$11,3,FALSE),VLOOKUP($L4265,'result messages'!$H$3:$L$11,3,FALSE)))</f>
        <v/>
      </c>
      <c r="P4265" s="1" t="str">
        <f>IF(ISBLANK($C4265),"",IF(ISNA(VLOOKUP($L4265,'result messages'!$H$3:$L$11,4,FALSE)),VLOOKUP($M4265,'result messages'!$H$3:$L$11,4,FALSE),VLOOKUP($L4265,'result messages'!$H$3:$L$11,4,FALSE)))</f>
        <v/>
      </c>
      <c r="Q4265" s="1" t="str">
        <f>IF(ISBLANK($C4265),"",IF(ISNA(VLOOKUP($L4265,'result messages'!$H$3:$L$11,5,FALSE)),VLOOKUP($M4265,'result messages'!$H$3:$L$11,5,FALSE),VLOOKUP($L4265,'result messages'!$H$3:$L$11,5,FALSE)))</f>
        <v/>
      </c>
    </row>
    <row r="4266" spans="1:17">
      <c r="A4266" s="1">
        <v>4263</v>
      </c>
      <c r="B4266" s="1"/>
      <c r="C4266" s="1"/>
      <c r="D4266" s="1"/>
      <c r="E4266" s="6"/>
      <c r="F4266" s="1"/>
      <c r="G4266" s="1" t="str">
        <f>IF(ISNA(VLOOKUP($C4266,'DTEN TCAP Linkage deviceId'!$A$1:$A$20000,1,FALSE)),"No","Yes")</f>
        <v>No</v>
      </c>
      <c r="H4266" s="1" t="str">
        <f>IF(ISNA(VLOOKUP($C4266,'Provisioning Requester'!$F$3:$H$20000,2,FALSE)),"No","Yes")</f>
        <v>No</v>
      </c>
      <c r="I4266" s="1" t="str">
        <f>IF($H4266="Yes",VLOOKUP($C4266,'Provisioning Requester'!$F$3:$H$20000,3,FALSE),"-")</f>
        <v>-</v>
      </c>
      <c r="J4266" s="1" t="str">
        <f>IF(OR(D4266="SVCP", E4266="TRUE"), "No", IF(ISNA(VLOOKUP($C4266,'ProvResponder deviceId'!$A$1:$A$20000,1,FALSE)),"No","Yes"))</f>
        <v>No</v>
      </c>
      <c r="K4266" s="1" t="str">
        <f>IF($J4266="Yes",VLOOKUP($C4266,'ProvResponder deviceId'!$A$1:$C$20000,3,FALSE),"-")</f>
        <v>-</v>
      </c>
      <c r="L4266" s="1" t="str">
        <f t="shared" si="132"/>
        <v/>
      </c>
      <c r="M4266" s="1" t="str">
        <f t="shared" si="133"/>
        <v/>
      </c>
      <c r="N4266" s="1" t="str">
        <f>IF(ISBLANK($C4266),"",IF(ISNA(VLOOKUP($L4266,'result messages'!$H$3:$L$11,2,FALSE)),VLOOKUP($M4266,'result messages'!$H$3:$L$11,2,FALSE),VLOOKUP($L4266,'result messages'!$H$3:$L$11,2,FALSE)))</f>
        <v/>
      </c>
      <c r="O4266" s="1" t="str">
        <f>IF(ISBLANK($C4266),"",IF(ISNA(VLOOKUP($L4266,'result messages'!$H$3:$L$11,3,FALSE)),VLOOKUP($M4266,'result messages'!$H$3:$L$11,3,FALSE),VLOOKUP($L4266,'result messages'!$H$3:$L$11,3,FALSE)))</f>
        <v/>
      </c>
      <c r="P4266" s="1" t="str">
        <f>IF(ISBLANK($C4266),"",IF(ISNA(VLOOKUP($L4266,'result messages'!$H$3:$L$11,4,FALSE)),VLOOKUP($M4266,'result messages'!$H$3:$L$11,4,FALSE),VLOOKUP($L4266,'result messages'!$H$3:$L$11,4,FALSE)))</f>
        <v/>
      </c>
      <c r="Q4266" s="1" t="str">
        <f>IF(ISBLANK($C4266),"",IF(ISNA(VLOOKUP($L4266,'result messages'!$H$3:$L$11,5,FALSE)),VLOOKUP($M4266,'result messages'!$H$3:$L$11,5,FALSE),VLOOKUP($L4266,'result messages'!$H$3:$L$11,5,FALSE)))</f>
        <v/>
      </c>
    </row>
    <row r="4267" spans="1:17">
      <c r="A4267" s="1">
        <v>4264</v>
      </c>
      <c r="B4267" s="1"/>
      <c r="C4267" s="1"/>
      <c r="D4267" s="1"/>
      <c r="E4267" s="6"/>
      <c r="F4267" s="1"/>
      <c r="G4267" s="1" t="str">
        <f>IF(ISNA(VLOOKUP($C4267,'DTEN TCAP Linkage deviceId'!$A$1:$A$20000,1,FALSE)),"No","Yes")</f>
        <v>No</v>
      </c>
      <c r="H4267" s="1" t="str">
        <f>IF(ISNA(VLOOKUP($C4267,'Provisioning Requester'!$F$3:$H$20000,2,FALSE)),"No","Yes")</f>
        <v>No</v>
      </c>
      <c r="I4267" s="1" t="str">
        <f>IF($H4267="Yes",VLOOKUP($C4267,'Provisioning Requester'!$F$3:$H$20000,3,FALSE),"-")</f>
        <v>-</v>
      </c>
      <c r="J4267" s="1" t="str">
        <f>IF(OR(D4267="SVCP", E4267="TRUE"), "No", IF(ISNA(VLOOKUP($C4267,'ProvResponder deviceId'!$A$1:$A$20000,1,FALSE)),"No","Yes"))</f>
        <v>No</v>
      </c>
      <c r="K4267" s="1" t="str">
        <f>IF($J4267="Yes",VLOOKUP($C4267,'ProvResponder deviceId'!$A$1:$C$20000,3,FALSE),"-")</f>
        <v>-</v>
      </c>
      <c r="L4267" s="1" t="str">
        <f t="shared" si="132"/>
        <v/>
      </c>
      <c r="M4267" s="1" t="str">
        <f t="shared" si="133"/>
        <v/>
      </c>
      <c r="N4267" s="1" t="str">
        <f>IF(ISBLANK($C4267),"",IF(ISNA(VLOOKUP($L4267,'result messages'!$H$3:$L$11,2,FALSE)),VLOOKUP($M4267,'result messages'!$H$3:$L$11,2,FALSE),VLOOKUP($L4267,'result messages'!$H$3:$L$11,2,FALSE)))</f>
        <v/>
      </c>
      <c r="O4267" s="1" t="str">
        <f>IF(ISBLANK($C4267),"",IF(ISNA(VLOOKUP($L4267,'result messages'!$H$3:$L$11,3,FALSE)),VLOOKUP($M4267,'result messages'!$H$3:$L$11,3,FALSE),VLOOKUP($L4267,'result messages'!$H$3:$L$11,3,FALSE)))</f>
        <v/>
      </c>
      <c r="P4267" s="1" t="str">
        <f>IF(ISBLANK($C4267),"",IF(ISNA(VLOOKUP($L4267,'result messages'!$H$3:$L$11,4,FALSE)),VLOOKUP($M4267,'result messages'!$H$3:$L$11,4,FALSE),VLOOKUP($L4267,'result messages'!$H$3:$L$11,4,FALSE)))</f>
        <v/>
      </c>
      <c r="Q4267" s="1" t="str">
        <f>IF(ISBLANK($C4267),"",IF(ISNA(VLOOKUP($L4267,'result messages'!$H$3:$L$11,5,FALSE)),VLOOKUP($M4267,'result messages'!$H$3:$L$11,5,FALSE),VLOOKUP($L4267,'result messages'!$H$3:$L$11,5,FALSE)))</f>
        <v/>
      </c>
    </row>
    <row r="4268" spans="1:17">
      <c r="A4268" s="1">
        <v>4265</v>
      </c>
      <c r="B4268" s="1"/>
      <c r="C4268" s="1"/>
      <c r="D4268" s="1"/>
      <c r="E4268" s="6"/>
      <c r="F4268" s="1"/>
      <c r="G4268" s="1" t="str">
        <f>IF(ISNA(VLOOKUP($C4268,'DTEN TCAP Linkage deviceId'!$A$1:$A$20000,1,FALSE)),"No","Yes")</f>
        <v>No</v>
      </c>
      <c r="H4268" s="1" t="str">
        <f>IF(ISNA(VLOOKUP($C4268,'Provisioning Requester'!$F$3:$H$20000,2,FALSE)),"No","Yes")</f>
        <v>No</v>
      </c>
      <c r="I4268" s="1" t="str">
        <f>IF($H4268="Yes",VLOOKUP($C4268,'Provisioning Requester'!$F$3:$H$20000,3,FALSE),"-")</f>
        <v>-</v>
      </c>
      <c r="J4268" s="1" t="str">
        <f>IF(OR(D4268="SVCP", E4268="TRUE"), "No", IF(ISNA(VLOOKUP($C4268,'ProvResponder deviceId'!$A$1:$A$20000,1,FALSE)),"No","Yes"))</f>
        <v>No</v>
      </c>
      <c r="K4268" s="1" t="str">
        <f>IF($J4268="Yes",VLOOKUP($C4268,'ProvResponder deviceId'!$A$1:$C$20000,3,FALSE),"-")</f>
        <v>-</v>
      </c>
      <c r="L4268" s="1" t="str">
        <f t="shared" si="132"/>
        <v/>
      </c>
      <c r="M4268" s="1" t="str">
        <f t="shared" si="133"/>
        <v/>
      </c>
      <c r="N4268" s="1" t="str">
        <f>IF(ISBLANK($C4268),"",IF(ISNA(VLOOKUP($L4268,'result messages'!$H$3:$L$11,2,FALSE)),VLOOKUP($M4268,'result messages'!$H$3:$L$11,2,FALSE),VLOOKUP($L4268,'result messages'!$H$3:$L$11,2,FALSE)))</f>
        <v/>
      </c>
      <c r="O4268" s="1" t="str">
        <f>IF(ISBLANK($C4268),"",IF(ISNA(VLOOKUP($L4268,'result messages'!$H$3:$L$11,3,FALSE)),VLOOKUP($M4268,'result messages'!$H$3:$L$11,3,FALSE),VLOOKUP($L4268,'result messages'!$H$3:$L$11,3,FALSE)))</f>
        <v/>
      </c>
      <c r="P4268" s="1" t="str">
        <f>IF(ISBLANK($C4268),"",IF(ISNA(VLOOKUP($L4268,'result messages'!$H$3:$L$11,4,FALSE)),VLOOKUP($M4268,'result messages'!$H$3:$L$11,4,FALSE),VLOOKUP($L4268,'result messages'!$H$3:$L$11,4,FALSE)))</f>
        <v/>
      </c>
      <c r="Q4268" s="1" t="str">
        <f>IF(ISBLANK($C4268),"",IF(ISNA(VLOOKUP($L4268,'result messages'!$H$3:$L$11,5,FALSE)),VLOOKUP($M4268,'result messages'!$H$3:$L$11,5,FALSE),VLOOKUP($L4268,'result messages'!$H$3:$L$11,5,FALSE)))</f>
        <v/>
      </c>
    </row>
    <row r="4269" spans="1:17">
      <c r="A4269" s="1">
        <v>4266</v>
      </c>
      <c r="B4269" s="1"/>
      <c r="C4269" s="1"/>
      <c r="D4269" s="1"/>
      <c r="E4269" s="6"/>
      <c r="F4269" s="1"/>
      <c r="G4269" s="1" t="str">
        <f>IF(ISNA(VLOOKUP($C4269,'DTEN TCAP Linkage deviceId'!$A$1:$A$20000,1,FALSE)),"No","Yes")</f>
        <v>No</v>
      </c>
      <c r="H4269" s="1" t="str">
        <f>IF(ISNA(VLOOKUP($C4269,'Provisioning Requester'!$F$3:$H$20000,2,FALSE)),"No","Yes")</f>
        <v>No</v>
      </c>
      <c r="I4269" s="1" t="str">
        <f>IF($H4269="Yes",VLOOKUP($C4269,'Provisioning Requester'!$F$3:$H$20000,3,FALSE),"-")</f>
        <v>-</v>
      </c>
      <c r="J4269" s="1" t="str">
        <f>IF(OR(D4269="SVCP", E4269="TRUE"), "No", IF(ISNA(VLOOKUP($C4269,'ProvResponder deviceId'!$A$1:$A$20000,1,FALSE)),"No","Yes"))</f>
        <v>No</v>
      </c>
      <c r="K4269" s="1" t="str">
        <f>IF($J4269="Yes",VLOOKUP($C4269,'ProvResponder deviceId'!$A$1:$C$20000,3,FALSE),"-")</f>
        <v>-</v>
      </c>
      <c r="L4269" s="1" t="str">
        <f t="shared" si="132"/>
        <v/>
      </c>
      <c r="M4269" s="1" t="str">
        <f t="shared" si="133"/>
        <v/>
      </c>
      <c r="N4269" s="1" t="str">
        <f>IF(ISBLANK($C4269),"",IF(ISNA(VLOOKUP($L4269,'result messages'!$H$3:$L$11,2,FALSE)),VLOOKUP($M4269,'result messages'!$H$3:$L$11,2,FALSE),VLOOKUP($L4269,'result messages'!$H$3:$L$11,2,FALSE)))</f>
        <v/>
      </c>
      <c r="O4269" s="1" t="str">
        <f>IF(ISBLANK($C4269),"",IF(ISNA(VLOOKUP($L4269,'result messages'!$H$3:$L$11,3,FALSE)),VLOOKUP($M4269,'result messages'!$H$3:$L$11,3,FALSE),VLOOKUP($L4269,'result messages'!$H$3:$L$11,3,FALSE)))</f>
        <v/>
      </c>
      <c r="P4269" s="1" t="str">
        <f>IF(ISBLANK($C4269),"",IF(ISNA(VLOOKUP($L4269,'result messages'!$H$3:$L$11,4,FALSE)),VLOOKUP($M4269,'result messages'!$H$3:$L$11,4,FALSE),VLOOKUP($L4269,'result messages'!$H$3:$L$11,4,FALSE)))</f>
        <v/>
      </c>
      <c r="Q4269" s="1" t="str">
        <f>IF(ISBLANK($C4269),"",IF(ISNA(VLOOKUP($L4269,'result messages'!$H$3:$L$11,5,FALSE)),VLOOKUP($M4269,'result messages'!$H$3:$L$11,5,FALSE),VLOOKUP($L4269,'result messages'!$H$3:$L$11,5,FALSE)))</f>
        <v/>
      </c>
    </row>
    <row r="4270" spans="1:17">
      <c r="A4270" s="1">
        <v>4267</v>
      </c>
      <c r="B4270" s="1"/>
      <c r="C4270" s="1"/>
      <c r="D4270" s="1"/>
      <c r="E4270" s="6"/>
      <c r="F4270" s="1"/>
      <c r="G4270" s="1" t="str">
        <f>IF(ISNA(VLOOKUP($C4270,'DTEN TCAP Linkage deviceId'!$A$1:$A$20000,1,FALSE)),"No","Yes")</f>
        <v>No</v>
      </c>
      <c r="H4270" s="1" t="str">
        <f>IF(ISNA(VLOOKUP($C4270,'Provisioning Requester'!$F$3:$H$20000,2,FALSE)),"No","Yes")</f>
        <v>No</v>
      </c>
      <c r="I4270" s="1" t="str">
        <f>IF($H4270="Yes",VLOOKUP($C4270,'Provisioning Requester'!$F$3:$H$20000,3,FALSE),"-")</f>
        <v>-</v>
      </c>
      <c r="J4270" s="1" t="str">
        <f>IF(OR(D4270="SVCP", E4270="TRUE"), "No", IF(ISNA(VLOOKUP($C4270,'ProvResponder deviceId'!$A$1:$A$20000,1,FALSE)),"No","Yes"))</f>
        <v>No</v>
      </c>
      <c r="K4270" s="1" t="str">
        <f>IF($J4270="Yes",VLOOKUP($C4270,'ProvResponder deviceId'!$A$1:$C$20000,3,FALSE),"-")</f>
        <v>-</v>
      </c>
      <c r="L4270" s="1" t="str">
        <f t="shared" si="132"/>
        <v/>
      </c>
      <c r="M4270" s="1" t="str">
        <f t="shared" si="133"/>
        <v/>
      </c>
      <c r="N4270" s="1" t="str">
        <f>IF(ISBLANK($C4270),"",IF(ISNA(VLOOKUP($L4270,'result messages'!$H$3:$L$11,2,FALSE)),VLOOKUP($M4270,'result messages'!$H$3:$L$11,2,FALSE),VLOOKUP($L4270,'result messages'!$H$3:$L$11,2,FALSE)))</f>
        <v/>
      </c>
      <c r="O4270" s="1" t="str">
        <f>IF(ISBLANK($C4270),"",IF(ISNA(VLOOKUP($L4270,'result messages'!$H$3:$L$11,3,FALSE)),VLOOKUP($M4270,'result messages'!$H$3:$L$11,3,FALSE),VLOOKUP($L4270,'result messages'!$H$3:$L$11,3,FALSE)))</f>
        <v/>
      </c>
      <c r="P4270" s="1" t="str">
        <f>IF(ISBLANK($C4270),"",IF(ISNA(VLOOKUP($L4270,'result messages'!$H$3:$L$11,4,FALSE)),VLOOKUP($M4270,'result messages'!$H$3:$L$11,4,FALSE),VLOOKUP($L4270,'result messages'!$H$3:$L$11,4,FALSE)))</f>
        <v/>
      </c>
      <c r="Q4270" s="1" t="str">
        <f>IF(ISBLANK($C4270),"",IF(ISNA(VLOOKUP($L4270,'result messages'!$H$3:$L$11,5,FALSE)),VLOOKUP($M4270,'result messages'!$H$3:$L$11,5,FALSE),VLOOKUP($L4270,'result messages'!$H$3:$L$11,5,FALSE)))</f>
        <v/>
      </c>
    </row>
    <row r="4271" spans="1:17">
      <c r="A4271" s="1">
        <v>4268</v>
      </c>
      <c r="B4271" s="1"/>
      <c r="C4271" s="1"/>
      <c r="D4271" s="1"/>
      <c r="E4271" s="6"/>
      <c r="F4271" s="1"/>
      <c r="G4271" s="1" t="str">
        <f>IF(ISNA(VLOOKUP($C4271,'DTEN TCAP Linkage deviceId'!$A$1:$A$20000,1,FALSE)),"No","Yes")</f>
        <v>No</v>
      </c>
      <c r="H4271" s="1" t="str">
        <f>IF(ISNA(VLOOKUP($C4271,'Provisioning Requester'!$F$3:$H$20000,2,FALSE)),"No","Yes")</f>
        <v>No</v>
      </c>
      <c r="I4271" s="1" t="str">
        <f>IF($H4271="Yes",VLOOKUP($C4271,'Provisioning Requester'!$F$3:$H$20000,3,FALSE),"-")</f>
        <v>-</v>
      </c>
      <c r="J4271" s="1" t="str">
        <f>IF(OR(D4271="SVCP", E4271="TRUE"), "No", IF(ISNA(VLOOKUP($C4271,'ProvResponder deviceId'!$A$1:$A$20000,1,FALSE)),"No","Yes"))</f>
        <v>No</v>
      </c>
      <c r="K4271" s="1" t="str">
        <f>IF($J4271="Yes",VLOOKUP($C4271,'ProvResponder deviceId'!$A$1:$C$20000,3,FALSE),"-")</f>
        <v>-</v>
      </c>
      <c r="L4271" s="1" t="str">
        <f t="shared" si="132"/>
        <v/>
      </c>
      <c r="M4271" s="1" t="str">
        <f t="shared" si="133"/>
        <v/>
      </c>
      <c r="N4271" s="1" t="str">
        <f>IF(ISBLANK($C4271),"",IF(ISNA(VLOOKUP($L4271,'result messages'!$H$3:$L$11,2,FALSE)),VLOOKUP($M4271,'result messages'!$H$3:$L$11,2,FALSE),VLOOKUP($L4271,'result messages'!$H$3:$L$11,2,FALSE)))</f>
        <v/>
      </c>
      <c r="O4271" s="1" t="str">
        <f>IF(ISBLANK($C4271),"",IF(ISNA(VLOOKUP($L4271,'result messages'!$H$3:$L$11,3,FALSE)),VLOOKUP($M4271,'result messages'!$H$3:$L$11,3,FALSE),VLOOKUP($L4271,'result messages'!$H$3:$L$11,3,FALSE)))</f>
        <v/>
      </c>
      <c r="P4271" s="1" t="str">
        <f>IF(ISBLANK($C4271),"",IF(ISNA(VLOOKUP($L4271,'result messages'!$H$3:$L$11,4,FALSE)),VLOOKUP($M4271,'result messages'!$H$3:$L$11,4,FALSE),VLOOKUP($L4271,'result messages'!$H$3:$L$11,4,FALSE)))</f>
        <v/>
      </c>
      <c r="Q4271" s="1" t="str">
        <f>IF(ISBLANK($C4271),"",IF(ISNA(VLOOKUP($L4271,'result messages'!$H$3:$L$11,5,FALSE)),VLOOKUP($M4271,'result messages'!$H$3:$L$11,5,FALSE),VLOOKUP($L4271,'result messages'!$H$3:$L$11,5,FALSE)))</f>
        <v/>
      </c>
    </row>
    <row r="4272" spans="1:17">
      <c r="A4272" s="1">
        <v>4269</v>
      </c>
      <c r="B4272" s="1"/>
      <c r="C4272" s="1"/>
      <c r="D4272" s="1"/>
      <c r="E4272" s="6"/>
      <c r="F4272" s="1"/>
      <c r="G4272" s="1" t="str">
        <f>IF(ISNA(VLOOKUP($C4272,'DTEN TCAP Linkage deviceId'!$A$1:$A$20000,1,FALSE)),"No","Yes")</f>
        <v>No</v>
      </c>
      <c r="H4272" s="1" t="str">
        <f>IF(ISNA(VLOOKUP($C4272,'Provisioning Requester'!$F$3:$H$20000,2,FALSE)),"No","Yes")</f>
        <v>No</v>
      </c>
      <c r="I4272" s="1" t="str">
        <f>IF($H4272="Yes",VLOOKUP($C4272,'Provisioning Requester'!$F$3:$H$20000,3,FALSE),"-")</f>
        <v>-</v>
      </c>
      <c r="J4272" s="1" t="str">
        <f>IF(OR(D4272="SVCP", E4272="TRUE"), "No", IF(ISNA(VLOOKUP($C4272,'ProvResponder deviceId'!$A$1:$A$20000,1,FALSE)),"No","Yes"))</f>
        <v>No</v>
      </c>
      <c r="K4272" s="1" t="str">
        <f>IF($J4272="Yes",VLOOKUP($C4272,'ProvResponder deviceId'!$A$1:$C$20000,3,FALSE),"-")</f>
        <v>-</v>
      </c>
      <c r="L4272" s="1" t="str">
        <f t="shared" si="132"/>
        <v/>
      </c>
      <c r="M4272" s="1" t="str">
        <f t="shared" si="133"/>
        <v/>
      </c>
      <c r="N4272" s="1" t="str">
        <f>IF(ISBLANK($C4272),"",IF(ISNA(VLOOKUP($L4272,'result messages'!$H$3:$L$11,2,FALSE)),VLOOKUP($M4272,'result messages'!$H$3:$L$11,2,FALSE),VLOOKUP($L4272,'result messages'!$H$3:$L$11,2,FALSE)))</f>
        <v/>
      </c>
      <c r="O4272" s="1" t="str">
        <f>IF(ISBLANK($C4272),"",IF(ISNA(VLOOKUP($L4272,'result messages'!$H$3:$L$11,3,FALSE)),VLOOKUP($M4272,'result messages'!$H$3:$L$11,3,FALSE),VLOOKUP($L4272,'result messages'!$H$3:$L$11,3,FALSE)))</f>
        <v/>
      </c>
      <c r="P4272" s="1" t="str">
        <f>IF(ISBLANK($C4272),"",IF(ISNA(VLOOKUP($L4272,'result messages'!$H$3:$L$11,4,FALSE)),VLOOKUP($M4272,'result messages'!$H$3:$L$11,4,FALSE),VLOOKUP($L4272,'result messages'!$H$3:$L$11,4,FALSE)))</f>
        <v/>
      </c>
      <c r="Q4272" s="1" t="str">
        <f>IF(ISBLANK($C4272),"",IF(ISNA(VLOOKUP($L4272,'result messages'!$H$3:$L$11,5,FALSE)),VLOOKUP($M4272,'result messages'!$H$3:$L$11,5,FALSE),VLOOKUP($L4272,'result messages'!$H$3:$L$11,5,FALSE)))</f>
        <v/>
      </c>
    </row>
    <row r="4273" spans="1:17">
      <c r="A4273" s="1">
        <v>4270</v>
      </c>
      <c r="B4273" s="1"/>
      <c r="C4273" s="1"/>
      <c r="D4273" s="1"/>
      <c r="E4273" s="6"/>
      <c r="F4273" s="1"/>
      <c r="G4273" s="1" t="str">
        <f>IF(ISNA(VLOOKUP($C4273,'DTEN TCAP Linkage deviceId'!$A$1:$A$20000,1,FALSE)),"No","Yes")</f>
        <v>No</v>
      </c>
      <c r="H4273" s="1" t="str">
        <f>IF(ISNA(VLOOKUP($C4273,'Provisioning Requester'!$F$3:$H$20000,2,FALSE)),"No","Yes")</f>
        <v>No</v>
      </c>
      <c r="I4273" s="1" t="str">
        <f>IF($H4273="Yes",VLOOKUP($C4273,'Provisioning Requester'!$F$3:$H$20000,3,FALSE),"-")</f>
        <v>-</v>
      </c>
      <c r="J4273" s="1" t="str">
        <f>IF(OR(D4273="SVCP", E4273="TRUE"), "No", IF(ISNA(VLOOKUP($C4273,'ProvResponder deviceId'!$A$1:$A$20000,1,FALSE)),"No","Yes"))</f>
        <v>No</v>
      </c>
      <c r="K4273" s="1" t="str">
        <f>IF($J4273="Yes",VLOOKUP($C4273,'ProvResponder deviceId'!$A$1:$C$20000,3,FALSE),"-")</f>
        <v>-</v>
      </c>
      <c r="L4273" s="1" t="str">
        <f t="shared" si="132"/>
        <v/>
      </c>
      <c r="M4273" s="1" t="str">
        <f t="shared" si="133"/>
        <v/>
      </c>
      <c r="N4273" s="1" t="str">
        <f>IF(ISBLANK($C4273),"",IF(ISNA(VLOOKUP($L4273,'result messages'!$H$3:$L$11,2,FALSE)),VLOOKUP($M4273,'result messages'!$H$3:$L$11,2,FALSE),VLOOKUP($L4273,'result messages'!$H$3:$L$11,2,FALSE)))</f>
        <v/>
      </c>
      <c r="O4273" s="1" t="str">
        <f>IF(ISBLANK($C4273),"",IF(ISNA(VLOOKUP($L4273,'result messages'!$H$3:$L$11,3,FALSE)),VLOOKUP($M4273,'result messages'!$H$3:$L$11,3,FALSE),VLOOKUP($L4273,'result messages'!$H$3:$L$11,3,FALSE)))</f>
        <v/>
      </c>
      <c r="P4273" s="1" t="str">
        <f>IF(ISBLANK($C4273),"",IF(ISNA(VLOOKUP($L4273,'result messages'!$H$3:$L$11,4,FALSE)),VLOOKUP($M4273,'result messages'!$H$3:$L$11,4,FALSE),VLOOKUP($L4273,'result messages'!$H$3:$L$11,4,FALSE)))</f>
        <v/>
      </c>
      <c r="Q4273" s="1" t="str">
        <f>IF(ISBLANK($C4273),"",IF(ISNA(VLOOKUP($L4273,'result messages'!$H$3:$L$11,5,FALSE)),VLOOKUP($M4273,'result messages'!$H$3:$L$11,5,FALSE),VLOOKUP($L4273,'result messages'!$H$3:$L$11,5,FALSE)))</f>
        <v/>
      </c>
    </row>
    <row r="4274" spans="1:17">
      <c r="A4274" s="1">
        <v>4271</v>
      </c>
      <c r="B4274" s="1"/>
      <c r="C4274" s="1"/>
      <c r="D4274" s="1"/>
      <c r="E4274" s="6"/>
      <c r="F4274" s="1"/>
      <c r="G4274" s="1" t="str">
        <f>IF(ISNA(VLOOKUP($C4274,'DTEN TCAP Linkage deviceId'!$A$1:$A$20000,1,FALSE)),"No","Yes")</f>
        <v>No</v>
      </c>
      <c r="H4274" s="1" t="str">
        <f>IF(ISNA(VLOOKUP($C4274,'Provisioning Requester'!$F$3:$H$20000,2,FALSE)),"No","Yes")</f>
        <v>No</v>
      </c>
      <c r="I4274" s="1" t="str">
        <f>IF($H4274="Yes",VLOOKUP($C4274,'Provisioning Requester'!$F$3:$H$20000,3,FALSE),"-")</f>
        <v>-</v>
      </c>
      <c r="J4274" s="1" t="str">
        <f>IF(OR(D4274="SVCP", E4274="TRUE"), "No", IF(ISNA(VLOOKUP($C4274,'ProvResponder deviceId'!$A$1:$A$20000,1,FALSE)),"No","Yes"))</f>
        <v>No</v>
      </c>
      <c r="K4274" s="1" t="str">
        <f>IF($J4274="Yes",VLOOKUP($C4274,'ProvResponder deviceId'!$A$1:$C$20000,3,FALSE),"-")</f>
        <v>-</v>
      </c>
      <c r="L4274" s="1" t="str">
        <f t="shared" si="132"/>
        <v/>
      </c>
      <c r="M4274" s="1" t="str">
        <f t="shared" si="133"/>
        <v/>
      </c>
      <c r="N4274" s="1" t="str">
        <f>IF(ISBLANK($C4274),"",IF(ISNA(VLOOKUP($L4274,'result messages'!$H$3:$L$11,2,FALSE)),VLOOKUP($M4274,'result messages'!$H$3:$L$11,2,FALSE),VLOOKUP($L4274,'result messages'!$H$3:$L$11,2,FALSE)))</f>
        <v/>
      </c>
      <c r="O4274" s="1" t="str">
        <f>IF(ISBLANK($C4274),"",IF(ISNA(VLOOKUP($L4274,'result messages'!$H$3:$L$11,3,FALSE)),VLOOKUP($M4274,'result messages'!$H$3:$L$11,3,FALSE),VLOOKUP($L4274,'result messages'!$H$3:$L$11,3,FALSE)))</f>
        <v/>
      </c>
      <c r="P4274" s="1" t="str">
        <f>IF(ISBLANK($C4274),"",IF(ISNA(VLOOKUP($L4274,'result messages'!$H$3:$L$11,4,FALSE)),VLOOKUP($M4274,'result messages'!$H$3:$L$11,4,FALSE),VLOOKUP($L4274,'result messages'!$H$3:$L$11,4,FALSE)))</f>
        <v/>
      </c>
      <c r="Q4274" s="1" t="str">
        <f>IF(ISBLANK($C4274),"",IF(ISNA(VLOOKUP($L4274,'result messages'!$H$3:$L$11,5,FALSE)),VLOOKUP($M4274,'result messages'!$H$3:$L$11,5,FALSE),VLOOKUP($L4274,'result messages'!$H$3:$L$11,5,FALSE)))</f>
        <v/>
      </c>
    </row>
    <row r="4275" spans="1:17">
      <c r="A4275" s="1">
        <v>4272</v>
      </c>
      <c r="B4275" s="1"/>
      <c r="C4275" s="1"/>
      <c r="D4275" s="1"/>
      <c r="E4275" s="6"/>
      <c r="F4275" s="1"/>
      <c r="G4275" s="1" t="str">
        <f>IF(ISNA(VLOOKUP($C4275,'DTEN TCAP Linkage deviceId'!$A$1:$A$20000,1,FALSE)),"No","Yes")</f>
        <v>No</v>
      </c>
      <c r="H4275" s="1" t="str">
        <f>IF(ISNA(VLOOKUP($C4275,'Provisioning Requester'!$F$3:$H$20000,2,FALSE)),"No","Yes")</f>
        <v>No</v>
      </c>
      <c r="I4275" s="1" t="str">
        <f>IF($H4275="Yes",VLOOKUP($C4275,'Provisioning Requester'!$F$3:$H$20000,3,FALSE),"-")</f>
        <v>-</v>
      </c>
      <c r="J4275" s="1" t="str">
        <f>IF(OR(D4275="SVCP", E4275="TRUE"), "No", IF(ISNA(VLOOKUP($C4275,'ProvResponder deviceId'!$A$1:$A$20000,1,FALSE)),"No","Yes"))</f>
        <v>No</v>
      </c>
      <c r="K4275" s="1" t="str">
        <f>IF($J4275="Yes",VLOOKUP($C4275,'ProvResponder deviceId'!$A$1:$C$20000,3,FALSE),"-")</f>
        <v>-</v>
      </c>
      <c r="L4275" s="1" t="str">
        <f t="shared" si="132"/>
        <v/>
      </c>
      <c r="M4275" s="1" t="str">
        <f t="shared" si="133"/>
        <v/>
      </c>
      <c r="N4275" s="1" t="str">
        <f>IF(ISBLANK($C4275),"",IF(ISNA(VLOOKUP($L4275,'result messages'!$H$3:$L$11,2,FALSE)),VLOOKUP($M4275,'result messages'!$H$3:$L$11,2,FALSE),VLOOKUP($L4275,'result messages'!$H$3:$L$11,2,FALSE)))</f>
        <v/>
      </c>
      <c r="O4275" s="1" t="str">
        <f>IF(ISBLANK($C4275),"",IF(ISNA(VLOOKUP($L4275,'result messages'!$H$3:$L$11,3,FALSE)),VLOOKUP($M4275,'result messages'!$H$3:$L$11,3,FALSE),VLOOKUP($L4275,'result messages'!$H$3:$L$11,3,FALSE)))</f>
        <v/>
      </c>
      <c r="P4275" s="1" t="str">
        <f>IF(ISBLANK($C4275),"",IF(ISNA(VLOOKUP($L4275,'result messages'!$H$3:$L$11,4,FALSE)),VLOOKUP($M4275,'result messages'!$H$3:$L$11,4,FALSE),VLOOKUP($L4275,'result messages'!$H$3:$L$11,4,FALSE)))</f>
        <v/>
      </c>
      <c r="Q4275" s="1" t="str">
        <f>IF(ISBLANK($C4275),"",IF(ISNA(VLOOKUP($L4275,'result messages'!$H$3:$L$11,5,FALSE)),VLOOKUP($M4275,'result messages'!$H$3:$L$11,5,FALSE),VLOOKUP($L4275,'result messages'!$H$3:$L$11,5,FALSE)))</f>
        <v/>
      </c>
    </row>
    <row r="4276" spans="1:17">
      <c r="A4276" s="1">
        <v>4273</v>
      </c>
      <c r="B4276" s="1"/>
      <c r="C4276" s="1"/>
      <c r="D4276" s="1"/>
      <c r="E4276" s="6"/>
      <c r="F4276" s="1"/>
      <c r="G4276" s="1" t="str">
        <f>IF(ISNA(VLOOKUP($C4276,'DTEN TCAP Linkage deviceId'!$A$1:$A$20000,1,FALSE)),"No","Yes")</f>
        <v>No</v>
      </c>
      <c r="H4276" s="1" t="str">
        <f>IF(ISNA(VLOOKUP($C4276,'Provisioning Requester'!$F$3:$H$20000,2,FALSE)),"No","Yes")</f>
        <v>No</v>
      </c>
      <c r="I4276" s="1" t="str">
        <f>IF($H4276="Yes",VLOOKUP($C4276,'Provisioning Requester'!$F$3:$H$20000,3,FALSE),"-")</f>
        <v>-</v>
      </c>
      <c r="J4276" s="1" t="str">
        <f>IF(OR(D4276="SVCP", E4276="TRUE"), "No", IF(ISNA(VLOOKUP($C4276,'ProvResponder deviceId'!$A$1:$A$20000,1,FALSE)),"No","Yes"))</f>
        <v>No</v>
      </c>
      <c r="K4276" s="1" t="str">
        <f>IF($J4276="Yes",VLOOKUP($C4276,'ProvResponder deviceId'!$A$1:$C$20000,3,FALSE),"-")</f>
        <v>-</v>
      </c>
      <c r="L4276" s="1" t="str">
        <f t="shared" si="132"/>
        <v/>
      </c>
      <c r="M4276" s="1" t="str">
        <f t="shared" si="133"/>
        <v/>
      </c>
      <c r="N4276" s="1" t="str">
        <f>IF(ISBLANK($C4276),"",IF(ISNA(VLOOKUP($L4276,'result messages'!$H$3:$L$11,2,FALSE)),VLOOKUP($M4276,'result messages'!$H$3:$L$11,2,FALSE),VLOOKUP($L4276,'result messages'!$H$3:$L$11,2,FALSE)))</f>
        <v/>
      </c>
      <c r="O4276" s="1" t="str">
        <f>IF(ISBLANK($C4276),"",IF(ISNA(VLOOKUP($L4276,'result messages'!$H$3:$L$11,3,FALSE)),VLOOKUP($M4276,'result messages'!$H$3:$L$11,3,FALSE),VLOOKUP($L4276,'result messages'!$H$3:$L$11,3,FALSE)))</f>
        <v/>
      </c>
      <c r="P4276" s="1" t="str">
        <f>IF(ISBLANK($C4276),"",IF(ISNA(VLOOKUP($L4276,'result messages'!$H$3:$L$11,4,FALSE)),VLOOKUP($M4276,'result messages'!$H$3:$L$11,4,FALSE),VLOOKUP($L4276,'result messages'!$H$3:$L$11,4,FALSE)))</f>
        <v/>
      </c>
      <c r="Q4276" s="1" t="str">
        <f>IF(ISBLANK($C4276),"",IF(ISNA(VLOOKUP($L4276,'result messages'!$H$3:$L$11,5,FALSE)),VLOOKUP($M4276,'result messages'!$H$3:$L$11,5,FALSE),VLOOKUP($L4276,'result messages'!$H$3:$L$11,5,FALSE)))</f>
        <v/>
      </c>
    </row>
    <row r="4277" spans="1:17">
      <c r="A4277" s="1">
        <v>4274</v>
      </c>
      <c r="B4277" s="1"/>
      <c r="C4277" s="1"/>
      <c r="D4277" s="1"/>
      <c r="E4277" s="6"/>
      <c r="F4277" s="1"/>
      <c r="G4277" s="1" t="str">
        <f>IF(ISNA(VLOOKUP($C4277,'DTEN TCAP Linkage deviceId'!$A$1:$A$20000,1,FALSE)),"No","Yes")</f>
        <v>No</v>
      </c>
      <c r="H4277" s="1" t="str">
        <f>IF(ISNA(VLOOKUP($C4277,'Provisioning Requester'!$F$3:$H$20000,2,FALSE)),"No","Yes")</f>
        <v>No</v>
      </c>
      <c r="I4277" s="1" t="str">
        <f>IF($H4277="Yes",VLOOKUP($C4277,'Provisioning Requester'!$F$3:$H$20000,3,FALSE),"-")</f>
        <v>-</v>
      </c>
      <c r="J4277" s="1" t="str">
        <f>IF(OR(D4277="SVCP", E4277="TRUE"), "No", IF(ISNA(VLOOKUP($C4277,'ProvResponder deviceId'!$A$1:$A$20000,1,FALSE)),"No","Yes"))</f>
        <v>No</v>
      </c>
      <c r="K4277" s="1" t="str">
        <f>IF($J4277="Yes",VLOOKUP($C4277,'ProvResponder deviceId'!$A$1:$C$20000,3,FALSE),"-")</f>
        <v>-</v>
      </c>
      <c r="L4277" s="1" t="str">
        <f t="shared" si="132"/>
        <v/>
      </c>
      <c r="M4277" s="1" t="str">
        <f t="shared" si="133"/>
        <v/>
      </c>
      <c r="N4277" s="1" t="str">
        <f>IF(ISBLANK($C4277),"",IF(ISNA(VLOOKUP($L4277,'result messages'!$H$3:$L$11,2,FALSE)),VLOOKUP($M4277,'result messages'!$H$3:$L$11,2,FALSE),VLOOKUP($L4277,'result messages'!$H$3:$L$11,2,FALSE)))</f>
        <v/>
      </c>
      <c r="O4277" s="1" t="str">
        <f>IF(ISBLANK($C4277),"",IF(ISNA(VLOOKUP($L4277,'result messages'!$H$3:$L$11,3,FALSE)),VLOOKUP($M4277,'result messages'!$H$3:$L$11,3,FALSE),VLOOKUP($L4277,'result messages'!$H$3:$L$11,3,FALSE)))</f>
        <v/>
      </c>
      <c r="P4277" s="1" t="str">
        <f>IF(ISBLANK($C4277),"",IF(ISNA(VLOOKUP($L4277,'result messages'!$H$3:$L$11,4,FALSE)),VLOOKUP($M4277,'result messages'!$H$3:$L$11,4,FALSE),VLOOKUP($L4277,'result messages'!$H$3:$L$11,4,FALSE)))</f>
        <v/>
      </c>
      <c r="Q4277" s="1" t="str">
        <f>IF(ISBLANK($C4277),"",IF(ISNA(VLOOKUP($L4277,'result messages'!$H$3:$L$11,5,FALSE)),VLOOKUP($M4277,'result messages'!$H$3:$L$11,5,FALSE),VLOOKUP($L4277,'result messages'!$H$3:$L$11,5,FALSE)))</f>
        <v/>
      </c>
    </row>
    <row r="4278" spans="1:17">
      <c r="A4278" s="1">
        <v>4275</v>
      </c>
      <c r="B4278" s="1"/>
      <c r="C4278" s="1"/>
      <c r="D4278" s="1"/>
      <c r="E4278" s="6"/>
      <c r="F4278" s="1"/>
      <c r="G4278" s="1" t="str">
        <f>IF(ISNA(VLOOKUP($C4278,'DTEN TCAP Linkage deviceId'!$A$1:$A$20000,1,FALSE)),"No","Yes")</f>
        <v>No</v>
      </c>
      <c r="H4278" s="1" t="str">
        <f>IF(ISNA(VLOOKUP($C4278,'Provisioning Requester'!$F$3:$H$20000,2,FALSE)),"No","Yes")</f>
        <v>No</v>
      </c>
      <c r="I4278" s="1" t="str">
        <f>IF($H4278="Yes",VLOOKUP($C4278,'Provisioning Requester'!$F$3:$H$20000,3,FALSE),"-")</f>
        <v>-</v>
      </c>
      <c r="J4278" s="1" t="str">
        <f>IF(OR(D4278="SVCP", E4278="TRUE"), "No", IF(ISNA(VLOOKUP($C4278,'ProvResponder deviceId'!$A$1:$A$20000,1,FALSE)),"No","Yes"))</f>
        <v>No</v>
      </c>
      <c r="K4278" s="1" t="str">
        <f>IF($J4278="Yes",VLOOKUP($C4278,'ProvResponder deviceId'!$A$1:$C$20000,3,FALSE),"-")</f>
        <v>-</v>
      </c>
      <c r="L4278" s="1" t="str">
        <f t="shared" si="132"/>
        <v/>
      </c>
      <c r="M4278" s="1" t="str">
        <f t="shared" si="133"/>
        <v/>
      </c>
      <c r="N4278" s="1" t="str">
        <f>IF(ISBLANK($C4278),"",IF(ISNA(VLOOKUP($L4278,'result messages'!$H$3:$L$11,2,FALSE)),VLOOKUP($M4278,'result messages'!$H$3:$L$11,2,FALSE),VLOOKUP($L4278,'result messages'!$H$3:$L$11,2,FALSE)))</f>
        <v/>
      </c>
      <c r="O4278" s="1" t="str">
        <f>IF(ISBLANK($C4278),"",IF(ISNA(VLOOKUP($L4278,'result messages'!$H$3:$L$11,3,FALSE)),VLOOKUP($M4278,'result messages'!$H$3:$L$11,3,FALSE),VLOOKUP($L4278,'result messages'!$H$3:$L$11,3,FALSE)))</f>
        <v/>
      </c>
      <c r="P4278" s="1" t="str">
        <f>IF(ISBLANK($C4278),"",IF(ISNA(VLOOKUP($L4278,'result messages'!$H$3:$L$11,4,FALSE)),VLOOKUP($M4278,'result messages'!$H$3:$L$11,4,FALSE),VLOOKUP($L4278,'result messages'!$H$3:$L$11,4,FALSE)))</f>
        <v/>
      </c>
      <c r="Q4278" s="1" t="str">
        <f>IF(ISBLANK($C4278),"",IF(ISNA(VLOOKUP($L4278,'result messages'!$H$3:$L$11,5,FALSE)),VLOOKUP($M4278,'result messages'!$H$3:$L$11,5,FALSE),VLOOKUP($L4278,'result messages'!$H$3:$L$11,5,FALSE)))</f>
        <v/>
      </c>
    </row>
    <row r="4279" spans="1:17">
      <c r="A4279" s="1">
        <v>4276</v>
      </c>
      <c r="B4279" s="1"/>
      <c r="C4279" s="1"/>
      <c r="D4279" s="1"/>
      <c r="E4279" s="6"/>
      <c r="F4279" s="1"/>
      <c r="G4279" s="1" t="str">
        <f>IF(ISNA(VLOOKUP($C4279,'DTEN TCAP Linkage deviceId'!$A$1:$A$20000,1,FALSE)),"No","Yes")</f>
        <v>No</v>
      </c>
      <c r="H4279" s="1" t="str">
        <f>IF(ISNA(VLOOKUP($C4279,'Provisioning Requester'!$F$3:$H$20000,2,FALSE)),"No","Yes")</f>
        <v>No</v>
      </c>
      <c r="I4279" s="1" t="str">
        <f>IF($H4279="Yes",VLOOKUP($C4279,'Provisioning Requester'!$F$3:$H$20000,3,FALSE),"-")</f>
        <v>-</v>
      </c>
      <c r="J4279" s="1" t="str">
        <f>IF(OR(D4279="SVCP", E4279="TRUE"), "No", IF(ISNA(VLOOKUP($C4279,'ProvResponder deviceId'!$A$1:$A$20000,1,FALSE)),"No","Yes"))</f>
        <v>No</v>
      </c>
      <c r="K4279" s="1" t="str">
        <f>IF($J4279="Yes",VLOOKUP($C4279,'ProvResponder deviceId'!$A$1:$C$20000,3,FALSE),"-")</f>
        <v>-</v>
      </c>
      <c r="L4279" s="1" t="str">
        <f t="shared" si="132"/>
        <v/>
      </c>
      <c r="M4279" s="1" t="str">
        <f t="shared" si="133"/>
        <v/>
      </c>
      <c r="N4279" s="1" t="str">
        <f>IF(ISBLANK($C4279),"",IF(ISNA(VLOOKUP($L4279,'result messages'!$H$3:$L$11,2,FALSE)),VLOOKUP($M4279,'result messages'!$H$3:$L$11,2,FALSE),VLOOKUP($L4279,'result messages'!$H$3:$L$11,2,FALSE)))</f>
        <v/>
      </c>
      <c r="O4279" s="1" t="str">
        <f>IF(ISBLANK($C4279),"",IF(ISNA(VLOOKUP($L4279,'result messages'!$H$3:$L$11,3,FALSE)),VLOOKUP($M4279,'result messages'!$H$3:$L$11,3,FALSE),VLOOKUP($L4279,'result messages'!$H$3:$L$11,3,FALSE)))</f>
        <v/>
      </c>
      <c r="P4279" s="1" t="str">
        <f>IF(ISBLANK($C4279),"",IF(ISNA(VLOOKUP($L4279,'result messages'!$H$3:$L$11,4,FALSE)),VLOOKUP($M4279,'result messages'!$H$3:$L$11,4,FALSE),VLOOKUP($L4279,'result messages'!$H$3:$L$11,4,FALSE)))</f>
        <v/>
      </c>
      <c r="Q4279" s="1" t="str">
        <f>IF(ISBLANK($C4279),"",IF(ISNA(VLOOKUP($L4279,'result messages'!$H$3:$L$11,5,FALSE)),VLOOKUP($M4279,'result messages'!$H$3:$L$11,5,FALSE),VLOOKUP($L4279,'result messages'!$H$3:$L$11,5,FALSE)))</f>
        <v/>
      </c>
    </row>
    <row r="4280" spans="1:17">
      <c r="A4280" s="1">
        <v>4277</v>
      </c>
      <c r="B4280" s="1"/>
      <c r="C4280" s="1"/>
      <c r="D4280" s="1"/>
      <c r="E4280" s="6"/>
      <c r="F4280" s="1"/>
      <c r="G4280" s="1" t="str">
        <f>IF(ISNA(VLOOKUP($C4280,'DTEN TCAP Linkage deviceId'!$A$1:$A$20000,1,FALSE)),"No","Yes")</f>
        <v>No</v>
      </c>
      <c r="H4280" s="1" t="str">
        <f>IF(ISNA(VLOOKUP($C4280,'Provisioning Requester'!$F$3:$H$20000,2,FALSE)),"No","Yes")</f>
        <v>No</v>
      </c>
      <c r="I4280" s="1" t="str">
        <f>IF($H4280="Yes",VLOOKUP($C4280,'Provisioning Requester'!$F$3:$H$20000,3,FALSE),"-")</f>
        <v>-</v>
      </c>
      <c r="J4280" s="1" t="str">
        <f>IF(OR(D4280="SVCP", E4280="TRUE"), "No", IF(ISNA(VLOOKUP($C4280,'ProvResponder deviceId'!$A$1:$A$20000,1,FALSE)),"No","Yes"))</f>
        <v>No</v>
      </c>
      <c r="K4280" s="1" t="str">
        <f>IF($J4280="Yes",VLOOKUP($C4280,'ProvResponder deviceId'!$A$1:$C$20000,3,FALSE),"-")</f>
        <v>-</v>
      </c>
      <c r="L4280" s="1" t="str">
        <f t="shared" si="132"/>
        <v/>
      </c>
      <c r="M4280" s="1" t="str">
        <f t="shared" si="133"/>
        <v/>
      </c>
      <c r="N4280" s="1" t="str">
        <f>IF(ISBLANK($C4280),"",IF(ISNA(VLOOKUP($L4280,'result messages'!$H$3:$L$11,2,FALSE)),VLOOKUP($M4280,'result messages'!$H$3:$L$11,2,FALSE),VLOOKUP($L4280,'result messages'!$H$3:$L$11,2,FALSE)))</f>
        <v/>
      </c>
      <c r="O4280" s="1" t="str">
        <f>IF(ISBLANK($C4280),"",IF(ISNA(VLOOKUP($L4280,'result messages'!$H$3:$L$11,3,FALSE)),VLOOKUP($M4280,'result messages'!$H$3:$L$11,3,FALSE),VLOOKUP($L4280,'result messages'!$H$3:$L$11,3,FALSE)))</f>
        <v/>
      </c>
      <c r="P4280" s="1" t="str">
        <f>IF(ISBLANK($C4280),"",IF(ISNA(VLOOKUP($L4280,'result messages'!$H$3:$L$11,4,FALSE)),VLOOKUP($M4280,'result messages'!$H$3:$L$11,4,FALSE),VLOOKUP($L4280,'result messages'!$H$3:$L$11,4,FALSE)))</f>
        <v/>
      </c>
      <c r="Q4280" s="1" t="str">
        <f>IF(ISBLANK($C4280),"",IF(ISNA(VLOOKUP($L4280,'result messages'!$H$3:$L$11,5,FALSE)),VLOOKUP($M4280,'result messages'!$H$3:$L$11,5,FALSE),VLOOKUP($L4280,'result messages'!$H$3:$L$11,5,FALSE)))</f>
        <v/>
      </c>
    </row>
    <row r="4281" spans="1:17">
      <c r="A4281" s="1">
        <v>4278</v>
      </c>
      <c r="B4281" s="1"/>
      <c r="C4281" s="1"/>
      <c r="D4281" s="1"/>
      <c r="E4281" s="6"/>
      <c r="F4281" s="1"/>
      <c r="G4281" s="1" t="str">
        <f>IF(ISNA(VLOOKUP($C4281,'DTEN TCAP Linkage deviceId'!$A$1:$A$20000,1,FALSE)),"No","Yes")</f>
        <v>No</v>
      </c>
      <c r="H4281" s="1" t="str">
        <f>IF(ISNA(VLOOKUP($C4281,'Provisioning Requester'!$F$3:$H$20000,2,FALSE)),"No","Yes")</f>
        <v>No</v>
      </c>
      <c r="I4281" s="1" t="str">
        <f>IF($H4281="Yes",VLOOKUP($C4281,'Provisioning Requester'!$F$3:$H$20000,3,FALSE),"-")</f>
        <v>-</v>
      </c>
      <c r="J4281" s="1" t="str">
        <f>IF(OR(D4281="SVCP", E4281="TRUE"), "No", IF(ISNA(VLOOKUP($C4281,'ProvResponder deviceId'!$A$1:$A$20000,1,FALSE)),"No","Yes"))</f>
        <v>No</v>
      </c>
      <c r="K4281" s="1" t="str">
        <f>IF($J4281="Yes",VLOOKUP($C4281,'ProvResponder deviceId'!$A$1:$C$20000,3,FALSE),"-")</f>
        <v>-</v>
      </c>
      <c r="L4281" s="1" t="str">
        <f t="shared" si="132"/>
        <v/>
      </c>
      <c r="M4281" s="1" t="str">
        <f t="shared" si="133"/>
        <v/>
      </c>
      <c r="N4281" s="1" t="str">
        <f>IF(ISBLANK($C4281),"",IF(ISNA(VLOOKUP($L4281,'result messages'!$H$3:$L$11,2,FALSE)),VLOOKUP($M4281,'result messages'!$H$3:$L$11,2,FALSE),VLOOKUP($L4281,'result messages'!$H$3:$L$11,2,FALSE)))</f>
        <v/>
      </c>
      <c r="O4281" s="1" t="str">
        <f>IF(ISBLANK($C4281),"",IF(ISNA(VLOOKUP($L4281,'result messages'!$H$3:$L$11,3,FALSE)),VLOOKUP($M4281,'result messages'!$H$3:$L$11,3,FALSE),VLOOKUP($L4281,'result messages'!$H$3:$L$11,3,FALSE)))</f>
        <v/>
      </c>
      <c r="P4281" s="1" t="str">
        <f>IF(ISBLANK($C4281),"",IF(ISNA(VLOOKUP($L4281,'result messages'!$H$3:$L$11,4,FALSE)),VLOOKUP($M4281,'result messages'!$H$3:$L$11,4,FALSE),VLOOKUP($L4281,'result messages'!$H$3:$L$11,4,FALSE)))</f>
        <v/>
      </c>
      <c r="Q4281" s="1" t="str">
        <f>IF(ISBLANK($C4281),"",IF(ISNA(VLOOKUP($L4281,'result messages'!$H$3:$L$11,5,FALSE)),VLOOKUP($M4281,'result messages'!$H$3:$L$11,5,FALSE),VLOOKUP($L4281,'result messages'!$H$3:$L$11,5,FALSE)))</f>
        <v/>
      </c>
    </row>
    <row r="4282" spans="1:17">
      <c r="A4282" s="1">
        <v>4279</v>
      </c>
      <c r="B4282" s="1"/>
      <c r="C4282" s="1"/>
      <c r="D4282" s="1"/>
      <c r="E4282" s="6"/>
      <c r="F4282" s="1"/>
      <c r="G4282" s="1" t="str">
        <f>IF(ISNA(VLOOKUP($C4282,'DTEN TCAP Linkage deviceId'!$A$1:$A$20000,1,FALSE)),"No","Yes")</f>
        <v>No</v>
      </c>
      <c r="H4282" s="1" t="str">
        <f>IF(ISNA(VLOOKUP($C4282,'Provisioning Requester'!$F$3:$H$20000,2,FALSE)),"No","Yes")</f>
        <v>No</v>
      </c>
      <c r="I4282" s="1" t="str">
        <f>IF($H4282="Yes",VLOOKUP($C4282,'Provisioning Requester'!$F$3:$H$20000,3,FALSE),"-")</f>
        <v>-</v>
      </c>
      <c r="J4282" s="1" t="str">
        <f>IF(OR(D4282="SVCP", E4282="TRUE"), "No", IF(ISNA(VLOOKUP($C4282,'ProvResponder deviceId'!$A$1:$A$20000,1,FALSE)),"No","Yes"))</f>
        <v>No</v>
      </c>
      <c r="K4282" s="1" t="str">
        <f>IF($J4282="Yes",VLOOKUP($C4282,'ProvResponder deviceId'!$A$1:$C$20000,3,FALSE),"-")</f>
        <v>-</v>
      </c>
      <c r="L4282" s="1" t="str">
        <f t="shared" si="132"/>
        <v/>
      </c>
      <c r="M4282" s="1" t="str">
        <f t="shared" si="133"/>
        <v/>
      </c>
      <c r="N4282" s="1" t="str">
        <f>IF(ISBLANK($C4282),"",IF(ISNA(VLOOKUP($L4282,'result messages'!$H$3:$L$11,2,FALSE)),VLOOKUP($M4282,'result messages'!$H$3:$L$11,2,FALSE),VLOOKUP($L4282,'result messages'!$H$3:$L$11,2,FALSE)))</f>
        <v/>
      </c>
      <c r="O4282" s="1" t="str">
        <f>IF(ISBLANK($C4282),"",IF(ISNA(VLOOKUP($L4282,'result messages'!$H$3:$L$11,3,FALSE)),VLOOKUP($M4282,'result messages'!$H$3:$L$11,3,FALSE),VLOOKUP($L4282,'result messages'!$H$3:$L$11,3,FALSE)))</f>
        <v/>
      </c>
      <c r="P4282" s="1" t="str">
        <f>IF(ISBLANK($C4282),"",IF(ISNA(VLOOKUP($L4282,'result messages'!$H$3:$L$11,4,FALSE)),VLOOKUP($M4282,'result messages'!$H$3:$L$11,4,FALSE),VLOOKUP($L4282,'result messages'!$H$3:$L$11,4,FALSE)))</f>
        <v/>
      </c>
      <c r="Q4282" s="1" t="str">
        <f>IF(ISBLANK($C4282),"",IF(ISNA(VLOOKUP($L4282,'result messages'!$H$3:$L$11,5,FALSE)),VLOOKUP($M4282,'result messages'!$H$3:$L$11,5,FALSE),VLOOKUP($L4282,'result messages'!$H$3:$L$11,5,FALSE)))</f>
        <v/>
      </c>
    </row>
    <row r="4283" spans="1:17">
      <c r="A4283" s="1">
        <v>4280</v>
      </c>
      <c r="B4283" s="1"/>
      <c r="C4283" s="1"/>
      <c r="D4283" s="1"/>
      <c r="E4283" s="6"/>
      <c r="F4283" s="1"/>
      <c r="G4283" s="1" t="str">
        <f>IF(ISNA(VLOOKUP($C4283,'DTEN TCAP Linkage deviceId'!$A$1:$A$20000,1,FALSE)),"No","Yes")</f>
        <v>No</v>
      </c>
      <c r="H4283" s="1" t="str">
        <f>IF(ISNA(VLOOKUP($C4283,'Provisioning Requester'!$F$3:$H$20000,2,FALSE)),"No","Yes")</f>
        <v>No</v>
      </c>
      <c r="I4283" s="1" t="str">
        <f>IF($H4283="Yes",VLOOKUP($C4283,'Provisioning Requester'!$F$3:$H$20000,3,FALSE),"-")</f>
        <v>-</v>
      </c>
      <c r="J4283" s="1" t="str">
        <f>IF(OR(D4283="SVCP", E4283="TRUE"), "No", IF(ISNA(VLOOKUP($C4283,'ProvResponder deviceId'!$A$1:$A$20000,1,FALSE)),"No","Yes"))</f>
        <v>No</v>
      </c>
      <c r="K4283" s="1" t="str">
        <f>IF($J4283="Yes",VLOOKUP($C4283,'ProvResponder deviceId'!$A$1:$C$20000,3,FALSE),"-")</f>
        <v>-</v>
      </c>
      <c r="L4283" s="1" t="str">
        <f t="shared" si="132"/>
        <v/>
      </c>
      <c r="M4283" s="1" t="str">
        <f t="shared" si="133"/>
        <v/>
      </c>
      <c r="N4283" s="1" t="str">
        <f>IF(ISBLANK($C4283),"",IF(ISNA(VLOOKUP($L4283,'result messages'!$H$3:$L$11,2,FALSE)),VLOOKUP($M4283,'result messages'!$H$3:$L$11,2,FALSE),VLOOKUP($L4283,'result messages'!$H$3:$L$11,2,FALSE)))</f>
        <v/>
      </c>
      <c r="O4283" s="1" t="str">
        <f>IF(ISBLANK($C4283),"",IF(ISNA(VLOOKUP($L4283,'result messages'!$H$3:$L$11,3,FALSE)),VLOOKUP($M4283,'result messages'!$H$3:$L$11,3,FALSE),VLOOKUP($L4283,'result messages'!$H$3:$L$11,3,FALSE)))</f>
        <v/>
      </c>
      <c r="P4283" s="1" t="str">
        <f>IF(ISBLANK($C4283),"",IF(ISNA(VLOOKUP($L4283,'result messages'!$H$3:$L$11,4,FALSE)),VLOOKUP($M4283,'result messages'!$H$3:$L$11,4,FALSE),VLOOKUP($L4283,'result messages'!$H$3:$L$11,4,FALSE)))</f>
        <v/>
      </c>
      <c r="Q4283" s="1" t="str">
        <f>IF(ISBLANK($C4283),"",IF(ISNA(VLOOKUP($L4283,'result messages'!$H$3:$L$11,5,FALSE)),VLOOKUP($M4283,'result messages'!$H$3:$L$11,5,FALSE),VLOOKUP($L4283,'result messages'!$H$3:$L$11,5,FALSE)))</f>
        <v/>
      </c>
    </row>
    <row r="4284" spans="1:17">
      <c r="A4284" s="1">
        <v>4281</v>
      </c>
      <c r="B4284" s="1"/>
      <c r="C4284" s="1"/>
      <c r="D4284" s="1"/>
      <c r="E4284" s="6"/>
      <c r="F4284" s="1"/>
      <c r="G4284" s="1" t="str">
        <f>IF(ISNA(VLOOKUP($C4284,'DTEN TCAP Linkage deviceId'!$A$1:$A$20000,1,FALSE)),"No","Yes")</f>
        <v>No</v>
      </c>
      <c r="H4284" s="1" t="str">
        <f>IF(ISNA(VLOOKUP($C4284,'Provisioning Requester'!$F$3:$H$20000,2,FALSE)),"No","Yes")</f>
        <v>No</v>
      </c>
      <c r="I4284" s="1" t="str">
        <f>IF($H4284="Yes",VLOOKUP($C4284,'Provisioning Requester'!$F$3:$H$20000,3,FALSE),"-")</f>
        <v>-</v>
      </c>
      <c r="J4284" s="1" t="str">
        <f>IF(OR(D4284="SVCP", E4284="TRUE"), "No", IF(ISNA(VLOOKUP($C4284,'ProvResponder deviceId'!$A$1:$A$20000,1,FALSE)),"No","Yes"))</f>
        <v>No</v>
      </c>
      <c r="K4284" s="1" t="str">
        <f>IF($J4284="Yes",VLOOKUP($C4284,'ProvResponder deviceId'!$A$1:$C$20000,3,FALSE),"-")</f>
        <v>-</v>
      </c>
      <c r="L4284" s="1" t="str">
        <f t="shared" si="132"/>
        <v/>
      </c>
      <c r="M4284" s="1" t="str">
        <f t="shared" si="133"/>
        <v/>
      </c>
      <c r="N4284" s="1" t="str">
        <f>IF(ISBLANK($C4284),"",IF(ISNA(VLOOKUP($L4284,'result messages'!$H$3:$L$11,2,FALSE)),VLOOKUP($M4284,'result messages'!$H$3:$L$11,2,FALSE),VLOOKUP($L4284,'result messages'!$H$3:$L$11,2,FALSE)))</f>
        <v/>
      </c>
      <c r="O4284" s="1" t="str">
        <f>IF(ISBLANK($C4284),"",IF(ISNA(VLOOKUP($L4284,'result messages'!$H$3:$L$11,3,FALSE)),VLOOKUP($M4284,'result messages'!$H$3:$L$11,3,FALSE),VLOOKUP($L4284,'result messages'!$H$3:$L$11,3,FALSE)))</f>
        <v/>
      </c>
      <c r="P4284" s="1" t="str">
        <f>IF(ISBLANK($C4284),"",IF(ISNA(VLOOKUP($L4284,'result messages'!$H$3:$L$11,4,FALSE)),VLOOKUP($M4284,'result messages'!$H$3:$L$11,4,FALSE),VLOOKUP($L4284,'result messages'!$H$3:$L$11,4,FALSE)))</f>
        <v/>
      </c>
      <c r="Q4284" s="1" t="str">
        <f>IF(ISBLANK($C4284),"",IF(ISNA(VLOOKUP($L4284,'result messages'!$H$3:$L$11,5,FALSE)),VLOOKUP($M4284,'result messages'!$H$3:$L$11,5,FALSE),VLOOKUP($L4284,'result messages'!$H$3:$L$11,5,FALSE)))</f>
        <v/>
      </c>
    </row>
    <row r="4285" spans="1:17">
      <c r="A4285" s="1">
        <v>4282</v>
      </c>
      <c r="B4285" s="1"/>
      <c r="C4285" s="1"/>
      <c r="D4285" s="1"/>
      <c r="E4285" s="6"/>
      <c r="F4285" s="1"/>
      <c r="G4285" s="1" t="str">
        <f>IF(ISNA(VLOOKUP($C4285,'DTEN TCAP Linkage deviceId'!$A$1:$A$20000,1,FALSE)),"No","Yes")</f>
        <v>No</v>
      </c>
      <c r="H4285" s="1" t="str">
        <f>IF(ISNA(VLOOKUP($C4285,'Provisioning Requester'!$F$3:$H$20000,2,FALSE)),"No","Yes")</f>
        <v>No</v>
      </c>
      <c r="I4285" s="1" t="str">
        <f>IF($H4285="Yes",VLOOKUP($C4285,'Provisioning Requester'!$F$3:$H$20000,3,FALSE),"-")</f>
        <v>-</v>
      </c>
      <c r="J4285" s="1" t="str">
        <f>IF(OR(D4285="SVCP", E4285="TRUE"), "No", IF(ISNA(VLOOKUP($C4285,'ProvResponder deviceId'!$A$1:$A$20000,1,FALSE)),"No","Yes"))</f>
        <v>No</v>
      </c>
      <c r="K4285" s="1" t="str">
        <f>IF($J4285="Yes",VLOOKUP($C4285,'ProvResponder deviceId'!$A$1:$C$20000,3,FALSE),"-")</f>
        <v>-</v>
      </c>
      <c r="L4285" s="1" t="str">
        <f t="shared" si="132"/>
        <v/>
      </c>
      <c r="M4285" s="1" t="str">
        <f t="shared" si="133"/>
        <v/>
      </c>
      <c r="N4285" s="1" t="str">
        <f>IF(ISBLANK($C4285),"",IF(ISNA(VLOOKUP($L4285,'result messages'!$H$3:$L$11,2,FALSE)),VLOOKUP($M4285,'result messages'!$H$3:$L$11,2,FALSE),VLOOKUP($L4285,'result messages'!$H$3:$L$11,2,FALSE)))</f>
        <v/>
      </c>
      <c r="O4285" s="1" t="str">
        <f>IF(ISBLANK($C4285),"",IF(ISNA(VLOOKUP($L4285,'result messages'!$H$3:$L$11,3,FALSE)),VLOOKUP($M4285,'result messages'!$H$3:$L$11,3,FALSE),VLOOKUP($L4285,'result messages'!$H$3:$L$11,3,FALSE)))</f>
        <v/>
      </c>
      <c r="P4285" s="1" t="str">
        <f>IF(ISBLANK($C4285),"",IF(ISNA(VLOOKUP($L4285,'result messages'!$H$3:$L$11,4,FALSE)),VLOOKUP($M4285,'result messages'!$H$3:$L$11,4,FALSE),VLOOKUP($L4285,'result messages'!$H$3:$L$11,4,FALSE)))</f>
        <v/>
      </c>
      <c r="Q4285" s="1" t="str">
        <f>IF(ISBLANK($C4285),"",IF(ISNA(VLOOKUP($L4285,'result messages'!$H$3:$L$11,5,FALSE)),VLOOKUP($M4285,'result messages'!$H$3:$L$11,5,FALSE),VLOOKUP($L4285,'result messages'!$H$3:$L$11,5,FALSE)))</f>
        <v/>
      </c>
    </row>
    <row r="4286" spans="1:17">
      <c r="A4286" s="1">
        <v>4283</v>
      </c>
      <c r="B4286" s="1"/>
      <c r="C4286" s="1"/>
      <c r="D4286" s="1"/>
      <c r="E4286" s="6"/>
      <c r="F4286" s="1"/>
      <c r="G4286" s="1" t="str">
        <f>IF(ISNA(VLOOKUP($C4286,'DTEN TCAP Linkage deviceId'!$A$1:$A$20000,1,FALSE)),"No","Yes")</f>
        <v>No</v>
      </c>
      <c r="H4286" s="1" t="str">
        <f>IF(ISNA(VLOOKUP($C4286,'Provisioning Requester'!$F$3:$H$20000,2,FALSE)),"No","Yes")</f>
        <v>No</v>
      </c>
      <c r="I4286" s="1" t="str">
        <f>IF($H4286="Yes",VLOOKUP($C4286,'Provisioning Requester'!$F$3:$H$20000,3,FALSE),"-")</f>
        <v>-</v>
      </c>
      <c r="J4286" s="1" t="str">
        <f>IF(OR(D4286="SVCP", E4286="TRUE"), "No", IF(ISNA(VLOOKUP($C4286,'ProvResponder deviceId'!$A$1:$A$20000,1,FALSE)),"No","Yes"))</f>
        <v>No</v>
      </c>
      <c r="K4286" s="1" t="str">
        <f>IF($J4286="Yes",VLOOKUP($C4286,'ProvResponder deviceId'!$A$1:$C$20000,3,FALSE),"-")</f>
        <v>-</v>
      </c>
      <c r="L4286" s="1" t="str">
        <f t="shared" si="132"/>
        <v/>
      </c>
      <c r="M4286" s="1" t="str">
        <f t="shared" si="133"/>
        <v/>
      </c>
      <c r="N4286" s="1" t="str">
        <f>IF(ISBLANK($C4286),"",IF(ISNA(VLOOKUP($L4286,'result messages'!$H$3:$L$11,2,FALSE)),VLOOKUP($M4286,'result messages'!$H$3:$L$11,2,FALSE),VLOOKUP($L4286,'result messages'!$H$3:$L$11,2,FALSE)))</f>
        <v/>
      </c>
      <c r="O4286" s="1" t="str">
        <f>IF(ISBLANK($C4286),"",IF(ISNA(VLOOKUP($L4286,'result messages'!$H$3:$L$11,3,FALSE)),VLOOKUP($M4286,'result messages'!$H$3:$L$11,3,FALSE),VLOOKUP($L4286,'result messages'!$H$3:$L$11,3,FALSE)))</f>
        <v/>
      </c>
      <c r="P4286" s="1" t="str">
        <f>IF(ISBLANK($C4286),"",IF(ISNA(VLOOKUP($L4286,'result messages'!$H$3:$L$11,4,FALSE)),VLOOKUP($M4286,'result messages'!$H$3:$L$11,4,FALSE),VLOOKUP($L4286,'result messages'!$H$3:$L$11,4,FALSE)))</f>
        <v/>
      </c>
      <c r="Q4286" s="1" t="str">
        <f>IF(ISBLANK($C4286),"",IF(ISNA(VLOOKUP($L4286,'result messages'!$H$3:$L$11,5,FALSE)),VLOOKUP($M4286,'result messages'!$H$3:$L$11,5,FALSE),VLOOKUP($L4286,'result messages'!$H$3:$L$11,5,FALSE)))</f>
        <v/>
      </c>
    </row>
    <row r="4287" spans="1:17">
      <c r="A4287" s="1">
        <v>4284</v>
      </c>
      <c r="B4287" s="1"/>
      <c r="C4287" s="1"/>
      <c r="D4287" s="1"/>
      <c r="E4287" s="6"/>
      <c r="F4287" s="1"/>
      <c r="G4287" s="1" t="str">
        <f>IF(ISNA(VLOOKUP($C4287,'DTEN TCAP Linkage deviceId'!$A$1:$A$20000,1,FALSE)),"No","Yes")</f>
        <v>No</v>
      </c>
      <c r="H4287" s="1" t="str">
        <f>IF(ISNA(VLOOKUP($C4287,'Provisioning Requester'!$F$3:$H$20000,2,FALSE)),"No","Yes")</f>
        <v>No</v>
      </c>
      <c r="I4287" s="1" t="str">
        <f>IF($H4287="Yes",VLOOKUP($C4287,'Provisioning Requester'!$F$3:$H$20000,3,FALSE),"-")</f>
        <v>-</v>
      </c>
      <c r="J4287" s="1" t="str">
        <f>IF(OR(D4287="SVCP", E4287="TRUE"), "No", IF(ISNA(VLOOKUP($C4287,'ProvResponder deviceId'!$A$1:$A$20000,1,FALSE)),"No","Yes"))</f>
        <v>No</v>
      </c>
      <c r="K4287" s="1" t="str">
        <f>IF($J4287="Yes",VLOOKUP($C4287,'ProvResponder deviceId'!$A$1:$C$20000,3,FALSE),"-")</f>
        <v>-</v>
      </c>
      <c r="L4287" s="1" t="str">
        <f t="shared" si="132"/>
        <v/>
      </c>
      <c r="M4287" s="1" t="str">
        <f t="shared" si="133"/>
        <v/>
      </c>
      <c r="N4287" s="1" t="str">
        <f>IF(ISBLANK($C4287),"",IF(ISNA(VLOOKUP($L4287,'result messages'!$H$3:$L$11,2,FALSE)),VLOOKUP($M4287,'result messages'!$H$3:$L$11,2,FALSE),VLOOKUP($L4287,'result messages'!$H$3:$L$11,2,FALSE)))</f>
        <v/>
      </c>
      <c r="O4287" s="1" t="str">
        <f>IF(ISBLANK($C4287),"",IF(ISNA(VLOOKUP($L4287,'result messages'!$H$3:$L$11,3,FALSE)),VLOOKUP($M4287,'result messages'!$H$3:$L$11,3,FALSE),VLOOKUP($L4287,'result messages'!$H$3:$L$11,3,FALSE)))</f>
        <v/>
      </c>
      <c r="P4287" s="1" t="str">
        <f>IF(ISBLANK($C4287),"",IF(ISNA(VLOOKUP($L4287,'result messages'!$H$3:$L$11,4,FALSE)),VLOOKUP($M4287,'result messages'!$H$3:$L$11,4,FALSE),VLOOKUP($L4287,'result messages'!$H$3:$L$11,4,FALSE)))</f>
        <v/>
      </c>
      <c r="Q4287" s="1" t="str">
        <f>IF(ISBLANK($C4287),"",IF(ISNA(VLOOKUP($L4287,'result messages'!$H$3:$L$11,5,FALSE)),VLOOKUP($M4287,'result messages'!$H$3:$L$11,5,FALSE),VLOOKUP($L4287,'result messages'!$H$3:$L$11,5,FALSE)))</f>
        <v/>
      </c>
    </row>
    <row r="4288" spans="1:17">
      <c r="A4288" s="1">
        <v>4285</v>
      </c>
      <c r="B4288" s="1"/>
      <c r="C4288" s="1"/>
      <c r="D4288" s="1"/>
      <c r="E4288" s="6"/>
      <c r="F4288" s="1"/>
      <c r="G4288" s="1" t="str">
        <f>IF(ISNA(VLOOKUP($C4288,'DTEN TCAP Linkage deviceId'!$A$1:$A$20000,1,FALSE)),"No","Yes")</f>
        <v>No</v>
      </c>
      <c r="H4288" s="1" t="str">
        <f>IF(ISNA(VLOOKUP($C4288,'Provisioning Requester'!$F$3:$H$20000,2,FALSE)),"No","Yes")</f>
        <v>No</v>
      </c>
      <c r="I4288" s="1" t="str">
        <f>IF($H4288="Yes",VLOOKUP($C4288,'Provisioning Requester'!$F$3:$H$20000,3,FALSE),"-")</f>
        <v>-</v>
      </c>
      <c r="J4288" s="1" t="str">
        <f>IF(OR(D4288="SVCP", E4288="TRUE"), "No", IF(ISNA(VLOOKUP($C4288,'ProvResponder deviceId'!$A$1:$A$20000,1,FALSE)),"No","Yes"))</f>
        <v>No</v>
      </c>
      <c r="K4288" s="1" t="str">
        <f>IF($J4288="Yes",VLOOKUP($C4288,'ProvResponder deviceId'!$A$1:$C$20000,3,FALSE),"-")</f>
        <v>-</v>
      </c>
      <c r="L4288" s="1" t="str">
        <f t="shared" si="132"/>
        <v/>
      </c>
      <c r="M4288" s="1" t="str">
        <f t="shared" si="133"/>
        <v/>
      </c>
      <c r="N4288" s="1" t="str">
        <f>IF(ISBLANK($C4288),"",IF(ISNA(VLOOKUP($L4288,'result messages'!$H$3:$L$11,2,FALSE)),VLOOKUP($M4288,'result messages'!$H$3:$L$11,2,FALSE),VLOOKUP($L4288,'result messages'!$H$3:$L$11,2,FALSE)))</f>
        <v/>
      </c>
      <c r="O4288" s="1" t="str">
        <f>IF(ISBLANK($C4288),"",IF(ISNA(VLOOKUP($L4288,'result messages'!$H$3:$L$11,3,FALSE)),VLOOKUP($M4288,'result messages'!$H$3:$L$11,3,FALSE),VLOOKUP($L4288,'result messages'!$H$3:$L$11,3,FALSE)))</f>
        <v/>
      </c>
      <c r="P4288" s="1" t="str">
        <f>IF(ISBLANK($C4288),"",IF(ISNA(VLOOKUP($L4288,'result messages'!$H$3:$L$11,4,FALSE)),VLOOKUP($M4288,'result messages'!$H$3:$L$11,4,FALSE),VLOOKUP($L4288,'result messages'!$H$3:$L$11,4,FALSE)))</f>
        <v/>
      </c>
      <c r="Q4288" s="1" t="str">
        <f>IF(ISBLANK($C4288),"",IF(ISNA(VLOOKUP($L4288,'result messages'!$H$3:$L$11,5,FALSE)),VLOOKUP($M4288,'result messages'!$H$3:$L$11,5,FALSE),VLOOKUP($L4288,'result messages'!$H$3:$L$11,5,FALSE)))</f>
        <v/>
      </c>
    </row>
    <row r="4289" spans="1:17">
      <c r="A4289" s="1">
        <v>4286</v>
      </c>
      <c r="B4289" s="1"/>
      <c r="C4289" s="1"/>
      <c r="D4289" s="1"/>
      <c r="E4289" s="6"/>
      <c r="F4289" s="1"/>
      <c r="G4289" s="1" t="str">
        <f>IF(ISNA(VLOOKUP($C4289,'DTEN TCAP Linkage deviceId'!$A$1:$A$20000,1,FALSE)),"No","Yes")</f>
        <v>No</v>
      </c>
      <c r="H4289" s="1" t="str">
        <f>IF(ISNA(VLOOKUP($C4289,'Provisioning Requester'!$F$3:$H$20000,2,FALSE)),"No","Yes")</f>
        <v>No</v>
      </c>
      <c r="I4289" s="1" t="str">
        <f>IF($H4289="Yes",VLOOKUP($C4289,'Provisioning Requester'!$F$3:$H$20000,3,FALSE),"-")</f>
        <v>-</v>
      </c>
      <c r="J4289" s="1" t="str">
        <f>IF(OR(D4289="SVCP", E4289="TRUE"), "No", IF(ISNA(VLOOKUP($C4289,'ProvResponder deviceId'!$A$1:$A$20000,1,FALSE)),"No","Yes"))</f>
        <v>No</v>
      </c>
      <c r="K4289" s="1" t="str">
        <f>IF($J4289="Yes",VLOOKUP($C4289,'ProvResponder deviceId'!$A$1:$C$20000,3,FALSE),"-")</f>
        <v>-</v>
      </c>
      <c r="L4289" s="1" t="str">
        <f t="shared" si="132"/>
        <v/>
      </c>
      <c r="M4289" s="1" t="str">
        <f t="shared" si="133"/>
        <v/>
      </c>
      <c r="N4289" s="1" t="str">
        <f>IF(ISBLANK($C4289),"",IF(ISNA(VLOOKUP($L4289,'result messages'!$H$3:$L$11,2,FALSE)),VLOOKUP($M4289,'result messages'!$H$3:$L$11,2,FALSE),VLOOKUP($L4289,'result messages'!$H$3:$L$11,2,FALSE)))</f>
        <v/>
      </c>
      <c r="O4289" s="1" t="str">
        <f>IF(ISBLANK($C4289),"",IF(ISNA(VLOOKUP($L4289,'result messages'!$H$3:$L$11,3,FALSE)),VLOOKUP($M4289,'result messages'!$H$3:$L$11,3,FALSE),VLOOKUP($L4289,'result messages'!$H$3:$L$11,3,FALSE)))</f>
        <v/>
      </c>
      <c r="P4289" s="1" t="str">
        <f>IF(ISBLANK($C4289),"",IF(ISNA(VLOOKUP($L4289,'result messages'!$H$3:$L$11,4,FALSE)),VLOOKUP($M4289,'result messages'!$H$3:$L$11,4,FALSE),VLOOKUP($L4289,'result messages'!$H$3:$L$11,4,FALSE)))</f>
        <v/>
      </c>
      <c r="Q4289" s="1" t="str">
        <f>IF(ISBLANK($C4289),"",IF(ISNA(VLOOKUP($L4289,'result messages'!$H$3:$L$11,5,FALSE)),VLOOKUP($M4289,'result messages'!$H$3:$L$11,5,FALSE),VLOOKUP($L4289,'result messages'!$H$3:$L$11,5,FALSE)))</f>
        <v/>
      </c>
    </row>
    <row r="4290" spans="1:17">
      <c r="A4290" s="1">
        <v>4287</v>
      </c>
      <c r="B4290" s="1"/>
      <c r="C4290" s="1"/>
      <c r="D4290" s="1"/>
      <c r="E4290" s="6"/>
      <c r="F4290" s="1"/>
      <c r="G4290" s="1" t="str">
        <f>IF(ISNA(VLOOKUP($C4290,'DTEN TCAP Linkage deviceId'!$A$1:$A$20000,1,FALSE)),"No","Yes")</f>
        <v>No</v>
      </c>
      <c r="H4290" s="1" t="str">
        <f>IF(ISNA(VLOOKUP($C4290,'Provisioning Requester'!$F$3:$H$20000,2,FALSE)),"No","Yes")</f>
        <v>No</v>
      </c>
      <c r="I4290" s="1" t="str">
        <f>IF($H4290="Yes",VLOOKUP($C4290,'Provisioning Requester'!$F$3:$H$20000,3,FALSE),"-")</f>
        <v>-</v>
      </c>
      <c r="J4290" s="1" t="str">
        <f>IF(OR(D4290="SVCP", E4290="TRUE"), "No", IF(ISNA(VLOOKUP($C4290,'ProvResponder deviceId'!$A$1:$A$20000,1,FALSE)),"No","Yes"))</f>
        <v>No</v>
      </c>
      <c r="K4290" s="1" t="str">
        <f>IF($J4290="Yes",VLOOKUP($C4290,'ProvResponder deviceId'!$A$1:$C$20000,3,FALSE),"-")</f>
        <v>-</v>
      </c>
      <c r="L4290" s="1" t="str">
        <f t="shared" si="132"/>
        <v/>
      </c>
      <c r="M4290" s="1" t="str">
        <f t="shared" si="133"/>
        <v/>
      </c>
      <c r="N4290" s="1" t="str">
        <f>IF(ISBLANK($C4290),"",IF(ISNA(VLOOKUP($L4290,'result messages'!$H$3:$L$11,2,FALSE)),VLOOKUP($M4290,'result messages'!$H$3:$L$11,2,FALSE),VLOOKUP($L4290,'result messages'!$H$3:$L$11,2,FALSE)))</f>
        <v/>
      </c>
      <c r="O4290" s="1" t="str">
        <f>IF(ISBLANK($C4290),"",IF(ISNA(VLOOKUP($L4290,'result messages'!$H$3:$L$11,3,FALSE)),VLOOKUP($M4290,'result messages'!$H$3:$L$11,3,FALSE),VLOOKUP($L4290,'result messages'!$H$3:$L$11,3,FALSE)))</f>
        <v/>
      </c>
      <c r="P4290" s="1" t="str">
        <f>IF(ISBLANK($C4290),"",IF(ISNA(VLOOKUP($L4290,'result messages'!$H$3:$L$11,4,FALSE)),VLOOKUP($M4290,'result messages'!$H$3:$L$11,4,FALSE),VLOOKUP($L4290,'result messages'!$H$3:$L$11,4,FALSE)))</f>
        <v/>
      </c>
      <c r="Q4290" s="1" t="str">
        <f>IF(ISBLANK($C4290),"",IF(ISNA(VLOOKUP($L4290,'result messages'!$H$3:$L$11,5,FALSE)),VLOOKUP($M4290,'result messages'!$H$3:$L$11,5,FALSE),VLOOKUP($L4290,'result messages'!$H$3:$L$11,5,FALSE)))</f>
        <v/>
      </c>
    </row>
    <row r="4291" spans="1:17">
      <c r="A4291" s="1">
        <v>4288</v>
      </c>
      <c r="B4291" s="1"/>
      <c r="C4291" s="1"/>
      <c r="D4291" s="1"/>
      <c r="E4291" s="6"/>
      <c r="F4291" s="1"/>
      <c r="G4291" s="1" t="str">
        <f>IF(ISNA(VLOOKUP($C4291,'DTEN TCAP Linkage deviceId'!$A$1:$A$20000,1,FALSE)),"No","Yes")</f>
        <v>No</v>
      </c>
      <c r="H4291" s="1" t="str">
        <f>IF(ISNA(VLOOKUP($C4291,'Provisioning Requester'!$F$3:$H$20000,2,FALSE)),"No","Yes")</f>
        <v>No</v>
      </c>
      <c r="I4291" s="1" t="str">
        <f>IF($H4291="Yes",VLOOKUP($C4291,'Provisioning Requester'!$F$3:$H$20000,3,FALSE),"-")</f>
        <v>-</v>
      </c>
      <c r="J4291" s="1" t="str">
        <f>IF(OR(D4291="SVCP", E4291="TRUE"), "No", IF(ISNA(VLOOKUP($C4291,'ProvResponder deviceId'!$A$1:$A$20000,1,FALSE)),"No","Yes"))</f>
        <v>No</v>
      </c>
      <c r="K4291" s="1" t="str">
        <f>IF($J4291="Yes",VLOOKUP($C4291,'ProvResponder deviceId'!$A$1:$C$20000,3,FALSE),"-")</f>
        <v>-</v>
      </c>
      <c r="L4291" s="1" t="str">
        <f t="shared" si="132"/>
        <v/>
      </c>
      <c r="M4291" s="1" t="str">
        <f t="shared" si="133"/>
        <v/>
      </c>
      <c r="N4291" s="1" t="str">
        <f>IF(ISBLANK($C4291),"",IF(ISNA(VLOOKUP($L4291,'result messages'!$H$3:$L$11,2,FALSE)),VLOOKUP($M4291,'result messages'!$H$3:$L$11,2,FALSE),VLOOKUP($L4291,'result messages'!$H$3:$L$11,2,FALSE)))</f>
        <v/>
      </c>
      <c r="O4291" s="1" t="str">
        <f>IF(ISBLANK($C4291),"",IF(ISNA(VLOOKUP($L4291,'result messages'!$H$3:$L$11,3,FALSE)),VLOOKUP($M4291,'result messages'!$H$3:$L$11,3,FALSE),VLOOKUP($L4291,'result messages'!$H$3:$L$11,3,FALSE)))</f>
        <v/>
      </c>
      <c r="P4291" s="1" t="str">
        <f>IF(ISBLANK($C4291),"",IF(ISNA(VLOOKUP($L4291,'result messages'!$H$3:$L$11,4,FALSE)),VLOOKUP($M4291,'result messages'!$H$3:$L$11,4,FALSE),VLOOKUP($L4291,'result messages'!$H$3:$L$11,4,FALSE)))</f>
        <v/>
      </c>
      <c r="Q4291" s="1" t="str">
        <f>IF(ISBLANK($C4291),"",IF(ISNA(VLOOKUP($L4291,'result messages'!$H$3:$L$11,5,FALSE)),VLOOKUP($M4291,'result messages'!$H$3:$L$11,5,FALSE),VLOOKUP($L4291,'result messages'!$H$3:$L$11,5,FALSE)))</f>
        <v/>
      </c>
    </row>
    <row r="4292" spans="1:17">
      <c r="A4292" s="1">
        <v>4289</v>
      </c>
      <c r="B4292" s="1"/>
      <c r="C4292" s="1"/>
      <c r="D4292" s="1"/>
      <c r="E4292" s="6"/>
      <c r="F4292" s="1"/>
      <c r="G4292" s="1" t="str">
        <f>IF(ISNA(VLOOKUP($C4292,'DTEN TCAP Linkage deviceId'!$A$1:$A$20000,1,FALSE)),"No","Yes")</f>
        <v>No</v>
      </c>
      <c r="H4292" s="1" t="str">
        <f>IF(ISNA(VLOOKUP($C4292,'Provisioning Requester'!$F$3:$H$20000,2,FALSE)),"No","Yes")</f>
        <v>No</v>
      </c>
      <c r="I4292" s="1" t="str">
        <f>IF($H4292="Yes",VLOOKUP($C4292,'Provisioning Requester'!$F$3:$H$20000,3,FALSE),"-")</f>
        <v>-</v>
      </c>
      <c r="J4292" s="1" t="str">
        <f>IF(OR(D4292="SVCP", E4292="TRUE"), "No", IF(ISNA(VLOOKUP($C4292,'ProvResponder deviceId'!$A$1:$A$20000,1,FALSE)),"No","Yes"))</f>
        <v>No</v>
      </c>
      <c r="K4292" s="1" t="str">
        <f>IF($J4292="Yes",VLOOKUP($C4292,'ProvResponder deviceId'!$A$1:$C$20000,3,FALSE),"-")</f>
        <v>-</v>
      </c>
      <c r="L4292" s="1" t="str">
        <f t="shared" si="132"/>
        <v/>
      </c>
      <c r="M4292" s="1" t="str">
        <f t="shared" si="133"/>
        <v/>
      </c>
      <c r="N4292" s="1" t="str">
        <f>IF(ISBLANK($C4292),"",IF(ISNA(VLOOKUP($L4292,'result messages'!$H$3:$L$11,2,FALSE)),VLOOKUP($M4292,'result messages'!$H$3:$L$11,2,FALSE),VLOOKUP($L4292,'result messages'!$H$3:$L$11,2,FALSE)))</f>
        <v/>
      </c>
      <c r="O4292" s="1" t="str">
        <f>IF(ISBLANK($C4292),"",IF(ISNA(VLOOKUP($L4292,'result messages'!$H$3:$L$11,3,FALSE)),VLOOKUP($M4292,'result messages'!$H$3:$L$11,3,FALSE),VLOOKUP($L4292,'result messages'!$H$3:$L$11,3,FALSE)))</f>
        <v/>
      </c>
      <c r="P4292" s="1" t="str">
        <f>IF(ISBLANK($C4292),"",IF(ISNA(VLOOKUP($L4292,'result messages'!$H$3:$L$11,4,FALSE)),VLOOKUP($M4292,'result messages'!$H$3:$L$11,4,FALSE),VLOOKUP($L4292,'result messages'!$H$3:$L$11,4,FALSE)))</f>
        <v/>
      </c>
      <c r="Q4292" s="1" t="str">
        <f>IF(ISBLANK($C4292),"",IF(ISNA(VLOOKUP($L4292,'result messages'!$H$3:$L$11,5,FALSE)),VLOOKUP($M4292,'result messages'!$H$3:$L$11,5,FALSE),VLOOKUP($L4292,'result messages'!$H$3:$L$11,5,FALSE)))</f>
        <v/>
      </c>
    </row>
    <row r="4293" spans="1:17">
      <c r="A4293" s="1">
        <v>4290</v>
      </c>
      <c r="B4293" s="1"/>
      <c r="C4293" s="1"/>
      <c r="D4293" s="1"/>
      <c r="E4293" s="6"/>
      <c r="F4293" s="1"/>
      <c r="G4293" s="1" t="str">
        <f>IF(ISNA(VLOOKUP($C4293,'DTEN TCAP Linkage deviceId'!$A$1:$A$20000,1,FALSE)),"No","Yes")</f>
        <v>No</v>
      </c>
      <c r="H4293" s="1" t="str">
        <f>IF(ISNA(VLOOKUP($C4293,'Provisioning Requester'!$F$3:$H$20000,2,FALSE)),"No","Yes")</f>
        <v>No</v>
      </c>
      <c r="I4293" s="1" t="str">
        <f>IF($H4293="Yes",VLOOKUP($C4293,'Provisioning Requester'!$F$3:$H$20000,3,FALSE),"-")</f>
        <v>-</v>
      </c>
      <c r="J4293" s="1" t="str">
        <f>IF(OR(D4293="SVCP", E4293="TRUE"), "No", IF(ISNA(VLOOKUP($C4293,'ProvResponder deviceId'!$A$1:$A$20000,1,FALSE)),"No","Yes"))</f>
        <v>No</v>
      </c>
      <c r="K4293" s="1" t="str">
        <f>IF($J4293="Yes",VLOOKUP($C4293,'ProvResponder deviceId'!$A$1:$C$20000,3,FALSE),"-")</f>
        <v>-</v>
      </c>
      <c r="L4293" s="1" t="str">
        <f t="shared" ref="L4293:L4356" si="134">IF(ISBLANK($C4293),"",$D4293&amp;$E4293&amp;$G4293&amp;$H4293&amp;$I4293&amp;$J4293&amp;$K4293)</f>
        <v/>
      </c>
      <c r="M4293" s="1" t="str">
        <f t="shared" ref="M4293:M4356" si="135">IF(ISBLANK($C4293),"",$D4293&amp;$E4293&amp;$G4293&amp;$H4293&amp;$I4293&amp;$J4293&amp;"other")</f>
        <v/>
      </c>
      <c r="N4293" s="1" t="str">
        <f>IF(ISBLANK($C4293),"",IF(ISNA(VLOOKUP($L4293,'result messages'!$H$3:$L$11,2,FALSE)),VLOOKUP($M4293,'result messages'!$H$3:$L$11,2,FALSE),VLOOKUP($L4293,'result messages'!$H$3:$L$11,2,FALSE)))</f>
        <v/>
      </c>
      <c r="O4293" s="1" t="str">
        <f>IF(ISBLANK($C4293),"",IF(ISNA(VLOOKUP($L4293,'result messages'!$H$3:$L$11,3,FALSE)),VLOOKUP($M4293,'result messages'!$H$3:$L$11,3,FALSE),VLOOKUP($L4293,'result messages'!$H$3:$L$11,3,FALSE)))</f>
        <v/>
      </c>
      <c r="P4293" s="1" t="str">
        <f>IF(ISBLANK($C4293),"",IF(ISNA(VLOOKUP($L4293,'result messages'!$H$3:$L$11,4,FALSE)),VLOOKUP($M4293,'result messages'!$H$3:$L$11,4,FALSE),VLOOKUP($L4293,'result messages'!$H$3:$L$11,4,FALSE)))</f>
        <v/>
      </c>
      <c r="Q4293" s="1" t="str">
        <f>IF(ISBLANK($C4293),"",IF(ISNA(VLOOKUP($L4293,'result messages'!$H$3:$L$11,5,FALSE)),VLOOKUP($M4293,'result messages'!$H$3:$L$11,5,FALSE),VLOOKUP($L4293,'result messages'!$H$3:$L$11,5,FALSE)))</f>
        <v/>
      </c>
    </row>
    <row r="4294" spans="1:17">
      <c r="A4294" s="1">
        <v>4291</v>
      </c>
      <c r="B4294" s="1"/>
      <c r="C4294" s="1"/>
      <c r="D4294" s="1"/>
      <c r="E4294" s="6"/>
      <c r="F4294" s="1"/>
      <c r="G4294" s="1" t="str">
        <f>IF(ISNA(VLOOKUP($C4294,'DTEN TCAP Linkage deviceId'!$A$1:$A$20000,1,FALSE)),"No","Yes")</f>
        <v>No</v>
      </c>
      <c r="H4294" s="1" t="str">
        <f>IF(ISNA(VLOOKUP($C4294,'Provisioning Requester'!$F$3:$H$20000,2,FALSE)),"No","Yes")</f>
        <v>No</v>
      </c>
      <c r="I4294" s="1" t="str">
        <f>IF($H4294="Yes",VLOOKUP($C4294,'Provisioning Requester'!$F$3:$H$20000,3,FALSE),"-")</f>
        <v>-</v>
      </c>
      <c r="J4294" s="1" t="str">
        <f>IF(OR(D4294="SVCP", E4294="TRUE"), "No", IF(ISNA(VLOOKUP($C4294,'ProvResponder deviceId'!$A$1:$A$20000,1,FALSE)),"No","Yes"))</f>
        <v>No</v>
      </c>
      <c r="K4294" s="1" t="str">
        <f>IF($J4294="Yes",VLOOKUP($C4294,'ProvResponder deviceId'!$A$1:$C$20000,3,FALSE),"-")</f>
        <v>-</v>
      </c>
      <c r="L4294" s="1" t="str">
        <f t="shared" si="134"/>
        <v/>
      </c>
      <c r="M4294" s="1" t="str">
        <f t="shared" si="135"/>
        <v/>
      </c>
      <c r="N4294" s="1" t="str">
        <f>IF(ISBLANK($C4294),"",IF(ISNA(VLOOKUP($L4294,'result messages'!$H$3:$L$11,2,FALSE)),VLOOKUP($M4294,'result messages'!$H$3:$L$11,2,FALSE),VLOOKUP($L4294,'result messages'!$H$3:$L$11,2,FALSE)))</f>
        <v/>
      </c>
      <c r="O4294" s="1" t="str">
        <f>IF(ISBLANK($C4294),"",IF(ISNA(VLOOKUP($L4294,'result messages'!$H$3:$L$11,3,FALSE)),VLOOKUP($M4294,'result messages'!$H$3:$L$11,3,FALSE),VLOOKUP($L4294,'result messages'!$H$3:$L$11,3,FALSE)))</f>
        <v/>
      </c>
      <c r="P4294" s="1" t="str">
        <f>IF(ISBLANK($C4294),"",IF(ISNA(VLOOKUP($L4294,'result messages'!$H$3:$L$11,4,FALSE)),VLOOKUP($M4294,'result messages'!$H$3:$L$11,4,FALSE),VLOOKUP($L4294,'result messages'!$H$3:$L$11,4,FALSE)))</f>
        <v/>
      </c>
      <c r="Q4294" s="1" t="str">
        <f>IF(ISBLANK($C4294),"",IF(ISNA(VLOOKUP($L4294,'result messages'!$H$3:$L$11,5,FALSE)),VLOOKUP($M4294,'result messages'!$H$3:$L$11,5,FALSE),VLOOKUP($L4294,'result messages'!$H$3:$L$11,5,FALSE)))</f>
        <v/>
      </c>
    </row>
    <row r="4295" spans="1:17">
      <c r="A4295" s="1">
        <v>4292</v>
      </c>
      <c r="B4295" s="1"/>
      <c r="C4295" s="1"/>
      <c r="D4295" s="1"/>
      <c r="E4295" s="6"/>
      <c r="F4295" s="1"/>
      <c r="G4295" s="1" t="str">
        <f>IF(ISNA(VLOOKUP($C4295,'DTEN TCAP Linkage deviceId'!$A$1:$A$20000,1,FALSE)),"No","Yes")</f>
        <v>No</v>
      </c>
      <c r="H4295" s="1" t="str">
        <f>IF(ISNA(VLOOKUP($C4295,'Provisioning Requester'!$F$3:$H$20000,2,FALSE)),"No","Yes")</f>
        <v>No</v>
      </c>
      <c r="I4295" s="1" t="str">
        <f>IF($H4295="Yes",VLOOKUP($C4295,'Provisioning Requester'!$F$3:$H$20000,3,FALSE),"-")</f>
        <v>-</v>
      </c>
      <c r="J4295" s="1" t="str">
        <f>IF(OR(D4295="SVCP", E4295="TRUE"), "No", IF(ISNA(VLOOKUP($C4295,'ProvResponder deviceId'!$A$1:$A$20000,1,FALSE)),"No","Yes"))</f>
        <v>No</v>
      </c>
      <c r="K4295" s="1" t="str">
        <f>IF($J4295="Yes",VLOOKUP($C4295,'ProvResponder deviceId'!$A$1:$C$20000,3,FALSE),"-")</f>
        <v>-</v>
      </c>
      <c r="L4295" s="1" t="str">
        <f t="shared" si="134"/>
        <v/>
      </c>
      <c r="M4295" s="1" t="str">
        <f t="shared" si="135"/>
        <v/>
      </c>
      <c r="N4295" s="1" t="str">
        <f>IF(ISBLANK($C4295),"",IF(ISNA(VLOOKUP($L4295,'result messages'!$H$3:$L$11,2,FALSE)),VLOOKUP($M4295,'result messages'!$H$3:$L$11,2,FALSE),VLOOKUP($L4295,'result messages'!$H$3:$L$11,2,FALSE)))</f>
        <v/>
      </c>
      <c r="O4295" s="1" t="str">
        <f>IF(ISBLANK($C4295),"",IF(ISNA(VLOOKUP($L4295,'result messages'!$H$3:$L$11,3,FALSE)),VLOOKUP($M4295,'result messages'!$H$3:$L$11,3,FALSE),VLOOKUP($L4295,'result messages'!$H$3:$L$11,3,FALSE)))</f>
        <v/>
      </c>
      <c r="P4295" s="1" t="str">
        <f>IF(ISBLANK($C4295),"",IF(ISNA(VLOOKUP($L4295,'result messages'!$H$3:$L$11,4,FALSE)),VLOOKUP($M4295,'result messages'!$H$3:$L$11,4,FALSE),VLOOKUP($L4295,'result messages'!$H$3:$L$11,4,FALSE)))</f>
        <v/>
      </c>
      <c r="Q4295" s="1" t="str">
        <f>IF(ISBLANK($C4295),"",IF(ISNA(VLOOKUP($L4295,'result messages'!$H$3:$L$11,5,FALSE)),VLOOKUP($M4295,'result messages'!$H$3:$L$11,5,FALSE),VLOOKUP($L4295,'result messages'!$H$3:$L$11,5,FALSE)))</f>
        <v/>
      </c>
    </row>
    <row r="4296" spans="1:17">
      <c r="A4296" s="1">
        <v>4293</v>
      </c>
      <c r="B4296" s="1"/>
      <c r="C4296" s="1"/>
      <c r="D4296" s="1"/>
      <c r="E4296" s="6"/>
      <c r="F4296" s="1"/>
      <c r="G4296" s="1" t="str">
        <f>IF(ISNA(VLOOKUP($C4296,'DTEN TCAP Linkage deviceId'!$A$1:$A$20000,1,FALSE)),"No","Yes")</f>
        <v>No</v>
      </c>
      <c r="H4296" s="1" t="str">
        <f>IF(ISNA(VLOOKUP($C4296,'Provisioning Requester'!$F$3:$H$20000,2,FALSE)),"No","Yes")</f>
        <v>No</v>
      </c>
      <c r="I4296" s="1" t="str">
        <f>IF($H4296="Yes",VLOOKUP($C4296,'Provisioning Requester'!$F$3:$H$20000,3,FALSE),"-")</f>
        <v>-</v>
      </c>
      <c r="J4296" s="1" t="str">
        <f>IF(OR(D4296="SVCP", E4296="TRUE"), "No", IF(ISNA(VLOOKUP($C4296,'ProvResponder deviceId'!$A$1:$A$20000,1,FALSE)),"No","Yes"))</f>
        <v>No</v>
      </c>
      <c r="K4296" s="1" t="str">
        <f>IF($J4296="Yes",VLOOKUP($C4296,'ProvResponder deviceId'!$A$1:$C$20000,3,FALSE),"-")</f>
        <v>-</v>
      </c>
      <c r="L4296" s="1" t="str">
        <f t="shared" si="134"/>
        <v/>
      </c>
      <c r="M4296" s="1" t="str">
        <f t="shared" si="135"/>
        <v/>
      </c>
      <c r="N4296" s="1" t="str">
        <f>IF(ISBLANK($C4296),"",IF(ISNA(VLOOKUP($L4296,'result messages'!$H$3:$L$11,2,FALSE)),VLOOKUP($M4296,'result messages'!$H$3:$L$11,2,FALSE),VLOOKUP($L4296,'result messages'!$H$3:$L$11,2,FALSE)))</f>
        <v/>
      </c>
      <c r="O4296" s="1" t="str">
        <f>IF(ISBLANK($C4296),"",IF(ISNA(VLOOKUP($L4296,'result messages'!$H$3:$L$11,3,FALSE)),VLOOKUP($M4296,'result messages'!$H$3:$L$11,3,FALSE),VLOOKUP($L4296,'result messages'!$H$3:$L$11,3,FALSE)))</f>
        <v/>
      </c>
      <c r="P4296" s="1" t="str">
        <f>IF(ISBLANK($C4296),"",IF(ISNA(VLOOKUP($L4296,'result messages'!$H$3:$L$11,4,FALSE)),VLOOKUP($M4296,'result messages'!$H$3:$L$11,4,FALSE),VLOOKUP($L4296,'result messages'!$H$3:$L$11,4,FALSE)))</f>
        <v/>
      </c>
      <c r="Q4296" s="1" t="str">
        <f>IF(ISBLANK($C4296),"",IF(ISNA(VLOOKUP($L4296,'result messages'!$H$3:$L$11,5,FALSE)),VLOOKUP($M4296,'result messages'!$H$3:$L$11,5,FALSE),VLOOKUP($L4296,'result messages'!$H$3:$L$11,5,FALSE)))</f>
        <v/>
      </c>
    </row>
    <row r="4297" spans="1:17">
      <c r="A4297" s="1">
        <v>4294</v>
      </c>
      <c r="B4297" s="1"/>
      <c r="C4297" s="1"/>
      <c r="D4297" s="1"/>
      <c r="E4297" s="6"/>
      <c r="F4297" s="1"/>
      <c r="G4297" s="1" t="str">
        <f>IF(ISNA(VLOOKUP($C4297,'DTEN TCAP Linkage deviceId'!$A$1:$A$20000,1,FALSE)),"No","Yes")</f>
        <v>No</v>
      </c>
      <c r="H4297" s="1" t="str">
        <f>IF(ISNA(VLOOKUP($C4297,'Provisioning Requester'!$F$3:$H$20000,2,FALSE)),"No","Yes")</f>
        <v>No</v>
      </c>
      <c r="I4297" s="1" t="str">
        <f>IF($H4297="Yes",VLOOKUP($C4297,'Provisioning Requester'!$F$3:$H$20000,3,FALSE),"-")</f>
        <v>-</v>
      </c>
      <c r="J4297" s="1" t="str">
        <f>IF(OR(D4297="SVCP", E4297="TRUE"), "No", IF(ISNA(VLOOKUP($C4297,'ProvResponder deviceId'!$A$1:$A$20000,1,FALSE)),"No","Yes"))</f>
        <v>No</v>
      </c>
      <c r="K4297" s="1" t="str">
        <f>IF($J4297="Yes",VLOOKUP($C4297,'ProvResponder deviceId'!$A$1:$C$20000,3,FALSE),"-")</f>
        <v>-</v>
      </c>
      <c r="L4297" s="1" t="str">
        <f t="shared" si="134"/>
        <v/>
      </c>
      <c r="M4297" s="1" t="str">
        <f t="shared" si="135"/>
        <v/>
      </c>
      <c r="N4297" s="1" t="str">
        <f>IF(ISBLANK($C4297),"",IF(ISNA(VLOOKUP($L4297,'result messages'!$H$3:$L$11,2,FALSE)),VLOOKUP($M4297,'result messages'!$H$3:$L$11,2,FALSE),VLOOKUP($L4297,'result messages'!$H$3:$L$11,2,FALSE)))</f>
        <v/>
      </c>
      <c r="O4297" s="1" t="str">
        <f>IF(ISBLANK($C4297),"",IF(ISNA(VLOOKUP($L4297,'result messages'!$H$3:$L$11,3,FALSE)),VLOOKUP($M4297,'result messages'!$H$3:$L$11,3,FALSE),VLOOKUP($L4297,'result messages'!$H$3:$L$11,3,FALSE)))</f>
        <v/>
      </c>
      <c r="P4297" s="1" t="str">
        <f>IF(ISBLANK($C4297),"",IF(ISNA(VLOOKUP($L4297,'result messages'!$H$3:$L$11,4,FALSE)),VLOOKUP($M4297,'result messages'!$H$3:$L$11,4,FALSE),VLOOKUP($L4297,'result messages'!$H$3:$L$11,4,FALSE)))</f>
        <v/>
      </c>
      <c r="Q4297" s="1" t="str">
        <f>IF(ISBLANK($C4297),"",IF(ISNA(VLOOKUP($L4297,'result messages'!$H$3:$L$11,5,FALSE)),VLOOKUP($M4297,'result messages'!$H$3:$L$11,5,FALSE),VLOOKUP($L4297,'result messages'!$H$3:$L$11,5,FALSE)))</f>
        <v/>
      </c>
    </row>
    <row r="4298" spans="1:17">
      <c r="A4298" s="1">
        <v>4295</v>
      </c>
      <c r="B4298" s="1"/>
      <c r="C4298" s="1"/>
      <c r="D4298" s="1"/>
      <c r="E4298" s="6"/>
      <c r="F4298" s="1"/>
      <c r="G4298" s="1" t="str">
        <f>IF(ISNA(VLOOKUP($C4298,'DTEN TCAP Linkage deviceId'!$A$1:$A$20000,1,FALSE)),"No","Yes")</f>
        <v>No</v>
      </c>
      <c r="H4298" s="1" t="str">
        <f>IF(ISNA(VLOOKUP($C4298,'Provisioning Requester'!$F$3:$H$20000,2,FALSE)),"No","Yes")</f>
        <v>No</v>
      </c>
      <c r="I4298" s="1" t="str">
        <f>IF($H4298="Yes",VLOOKUP($C4298,'Provisioning Requester'!$F$3:$H$20000,3,FALSE),"-")</f>
        <v>-</v>
      </c>
      <c r="J4298" s="1" t="str">
        <f>IF(OR(D4298="SVCP", E4298="TRUE"), "No", IF(ISNA(VLOOKUP($C4298,'ProvResponder deviceId'!$A$1:$A$20000,1,FALSE)),"No","Yes"))</f>
        <v>No</v>
      </c>
      <c r="K4298" s="1" t="str">
        <f>IF($J4298="Yes",VLOOKUP($C4298,'ProvResponder deviceId'!$A$1:$C$20000,3,FALSE),"-")</f>
        <v>-</v>
      </c>
      <c r="L4298" s="1" t="str">
        <f t="shared" si="134"/>
        <v/>
      </c>
      <c r="M4298" s="1" t="str">
        <f t="shared" si="135"/>
        <v/>
      </c>
      <c r="N4298" s="1" t="str">
        <f>IF(ISBLANK($C4298),"",IF(ISNA(VLOOKUP($L4298,'result messages'!$H$3:$L$11,2,FALSE)),VLOOKUP($M4298,'result messages'!$H$3:$L$11,2,FALSE),VLOOKUP($L4298,'result messages'!$H$3:$L$11,2,FALSE)))</f>
        <v/>
      </c>
      <c r="O4298" s="1" t="str">
        <f>IF(ISBLANK($C4298),"",IF(ISNA(VLOOKUP($L4298,'result messages'!$H$3:$L$11,3,FALSE)),VLOOKUP($M4298,'result messages'!$H$3:$L$11,3,FALSE),VLOOKUP($L4298,'result messages'!$H$3:$L$11,3,FALSE)))</f>
        <v/>
      </c>
      <c r="P4298" s="1" t="str">
        <f>IF(ISBLANK($C4298),"",IF(ISNA(VLOOKUP($L4298,'result messages'!$H$3:$L$11,4,FALSE)),VLOOKUP($M4298,'result messages'!$H$3:$L$11,4,FALSE),VLOOKUP($L4298,'result messages'!$H$3:$L$11,4,FALSE)))</f>
        <v/>
      </c>
      <c r="Q4298" s="1" t="str">
        <f>IF(ISBLANK($C4298),"",IF(ISNA(VLOOKUP($L4298,'result messages'!$H$3:$L$11,5,FALSE)),VLOOKUP($M4298,'result messages'!$H$3:$L$11,5,FALSE),VLOOKUP($L4298,'result messages'!$H$3:$L$11,5,FALSE)))</f>
        <v/>
      </c>
    </row>
    <row r="4299" spans="1:17">
      <c r="A4299" s="1">
        <v>4296</v>
      </c>
      <c r="B4299" s="1"/>
      <c r="C4299" s="1"/>
      <c r="D4299" s="1"/>
      <c r="E4299" s="6"/>
      <c r="F4299" s="1"/>
      <c r="G4299" s="1" t="str">
        <f>IF(ISNA(VLOOKUP($C4299,'DTEN TCAP Linkage deviceId'!$A$1:$A$20000,1,FALSE)),"No","Yes")</f>
        <v>No</v>
      </c>
      <c r="H4299" s="1" t="str">
        <f>IF(ISNA(VLOOKUP($C4299,'Provisioning Requester'!$F$3:$H$20000,2,FALSE)),"No","Yes")</f>
        <v>No</v>
      </c>
      <c r="I4299" s="1" t="str">
        <f>IF($H4299="Yes",VLOOKUP($C4299,'Provisioning Requester'!$F$3:$H$20000,3,FALSE),"-")</f>
        <v>-</v>
      </c>
      <c r="J4299" s="1" t="str">
        <f>IF(OR(D4299="SVCP", E4299="TRUE"), "No", IF(ISNA(VLOOKUP($C4299,'ProvResponder deviceId'!$A$1:$A$20000,1,FALSE)),"No","Yes"))</f>
        <v>No</v>
      </c>
      <c r="K4299" s="1" t="str">
        <f>IF($J4299="Yes",VLOOKUP($C4299,'ProvResponder deviceId'!$A$1:$C$20000,3,FALSE),"-")</f>
        <v>-</v>
      </c>
      <c r="L4299" s="1" t="str">
        <f t="shared" si="134"/>
        <v/>
      </c>
      <c r="M4299" s="1" t="str">
        <f t="shared" si="135"/>
        <v/>
      </c>
      <c r="N4299" s="1" t="str">
        <f>IF(ISBLANK($C4299),"",IF(ISNA(VLOOKUP($L4299,'result messages'!$H$3:$L$11,2,FALSE)),VLOOKUP($M4299,'result messages'!$H$3:$L$11,2,FALSE),VLOOKUP($L4299,'result messages'!$H$3:$L$11,2,FALSE)))</f>
        <v/>
      </c>
      <c r="O4299" s="1" t="str">
        <f>IF(ISBLANK($C4299),"",IF(ISNA(VLOOKUP($L4299,'result messages'!$H$3:$L$11,3,FALSE)),VLOOKUP($M4299,'result messages'!$H$3:$L$11,3,FALSE),VLOOKUP($L4299,'result messages'!$H$3:$L$11,3,FALSE)))</f>
        <v/>
      </c>
      <c r="P4299" s="1" t="str">
        <f>IF(ISBLANK($C4299),"",IF(ISNA(VLOOKUP($L4299,'result messages'!$H$3:$L$11,4,FALSE)),VLOOKUP($M4299,'result messages'!$H$3:$L$11,4,FALSE),VLOOKUP($L4299,'result messages'!$H$3:$L$11,4,FALSE)))</f>
        <v/>
      </c>
      <c r="Q4299" s="1" t="str">
        <f>IF(ISBLANK($C4299),"",IF(ISNA(VLOOKUP($L4299,'result messages'!$H$3:$L$11,5,FALSE)),VLOOKUP($M4299,'result messages'!$H$3:$L$11,5,FALSE),VLOOKUP($L4299,'result messages'!$H$3:$L$11,5,FALSE)))</f>
        <v/>
      </c>
    </row>
    <row r="4300" spans="1:17">
      <c r="A4300" s="1">
        <v>4297</v>
      </c>
      <c r="B4300" s="1"/>
      <c r="C4300" s="1"/>
      <c r="D4300" s="1"/>
      <c r="E4300" s="6"/>
      <c r="F4300" s="1"/>
      <c r="G4300" s="1" t="str">
        <f>IF(ISNA(VLOOKUP($C4300,'DTEN TCAP Linkage deviceId'!$A$1:$A$20000,1,FALSE)),"No","Yes")</f>
        <v>No</v>
      </c>
      <c r="H4300" s="1" t="str">
        <f>IF(ISNA(VLOOKUP($C4300,'Provisioning Requester'!$F$3:$H$20000,2,FALSE)),"No","Yes")</f>
        <v>No</v>
      </c>
      <c r="I4300" s="1" t="str">
        <f>IF($H4300="Yes",VLOOKUP($C4300,'Provisioning Requester'!$F$3:$H$20000,3,FALSE),"-")</f>
        <v>-</v>
      </c>
      <c r="J4300" s="1" t="str">
        <f>IF(OR(D4300="SVCP", E4300="TRUE"), "No", IF(ISNA(VLOOKUP($C4300,'ProvResponder deviceId'!$A$1:$A$20000,1,FALSE)),"No","Yes"))</f>
        <v>No</v>
      </c>
      <c r="K4300" s="1" t="str">
        <f>IF($J4300="Yes",VLOOKUP($C4300,'ProvResponder deviceId'!$A$1:$C$20000,3,FALSE),"-")</f>
        <v>-</v>
      </c>
      <c r="L4300" s="1" t="str">
        <f t="shared" si="134"/>
        <v/>
      </c>
      <c r="M4300" s="1" t="str">
        <f t="shared" si="135"/>
        <v/>
      </c>
      <c r="N4300" s="1" t="str">
        <f>IF(ISBLANK($C4300),"",IF(ISNA(VLOOKUP($L4300,'result messages'!$H$3:$L$11,2,FALSE)),VLOOKUP($M4300,'result messages'!$H$3:$L$11,2,FALSE),VLOOKUP($L4300,'result messages'!$H$3:$L$11,2,FALSE)))</f>
        <v/>
      </c>
      <c r="O4300" s="1" t="str">
        <f>IF(ISBLANK($C4300),"",IF(ISNA(VLOOKUP($L4300,'result messages'!$H$3:$L$11,3,FALSE)),VLOOKUP($M4300,'result messages'!$H$3:$L$11,3,FALSE),VLOOKUP($L4300,'result messages'!$H$3:$L$11,3,FALSE)))</f>
        <v/>
      </c>
      <c r="P4300" s="1" t="str">
        <f>IF(ISBLANK($C4300),"",IF(ISNA(VLOOKUP($L4300,'result messages'!$H$3:$L$11,4,FALSE)),VLOOKUP($M4300,'result messages'!$H$3:$L$11,4,FALSE),VLOOKUP($L4300,'result messages'!$H$3:$L$11,4,FALSE)))</f>
        <v/>
      </c>
      <c r="Q4300" s="1" t="str">
        <f>IF(ISBLANK($C4300),"",IF(ISNA(VLOOKUP($L4300,'result messages'!$H$3:$L$11,5,FALSE)),VLOOKUP($M4300,'result messages'!$H$3:$L$11,5,FALSE),VLOOKUP($L4300,'result messages'!$H$3:$L$11,5,FALSE)))</f>
        <v/>
      </c>
    </row>
    <row r="4301" spans="1:17">
      <c r="A4301" s="1">
        <v>4298</v>
      </c>
      <c r="B4301" s="1"/>
      <c r="C4301" s="1"/>
      <c r="D4301" s="1"/>
      <c r="E4301" s="6"/>
      <c r="F4301" s="1"/>
      <c r="G4301" s="1" t="str">
        <f>IF(ISNA(VLOOKUP($C4301,'DTEN TCAP Linkage deviceId'!$A$1:$A$20000,1,FALSE)),"No","Yes")</f>
        <v>No</v>
      </c>
      <c r="H4301" s="1" t="str">
        <f>IF(ISNA(VLOOKUP($C4301,'Provisioning Requester'!$F$3:$H$20000,2,FALSE)),"No","Yes")</f>
        <v>No</v>
      </c>
      <c r="I4301" s="1" t="str">
        <f>IF($H4301="Yes",VLOOKUP($C4301,'Provisioning Requester'!$F$3:$H$20000,3,FALSE),"-")</f>
        <v>-</v>
      </c>
      <c r="J4301" s="1" t="str">
        <f>IF(OR(D4301="SVCP", E4301="TRUE"), "No", IF(ISNA(VLOOKUP($C4301,'ProvResponder deviceId'!$A$1:$A$20000,1,FALSE)),"No","Yes"))</f>
        <v>No</v>
      </c>
      <c r="K4301" s="1" t="str">
        <f>IF($J4301="Yes",VLOOKUP($C4301,'ProvResponder deviceId'!$A$1:$C$20000,3,FALSE),"-")</f>
        <v>-</v>
      </c>
      <c r="L4301" s="1" t="str">
        <f t="shared" si="134"/>
        <v/>
      </c>
      <c r="M4301" s="1" t="str">
        <f t="shared" si="135"/>
        <v/>
      </c>
      <c r="N4301" s="1" t="str">
        <f>IF(ISBLANK($C4301),"",IF(ISNA(VLOOKUP($L4301,'result messages'!$H$3:$L$11,2,FALSE)),VLOOKUP($M4301,'result messages'!$H$3:$L$11,2,FALSE),VLOOKUP($L4301,'result messages'!$H$3:$L$11,2,FALSE)))</f>
        <v/>
      </c>
      <c r="O4301" s="1" t="str">
        <f>IF(ISBLANK($C4301),"",IF(ISNA(VLOOKUP($L4301,'result messages'!$H$3:$L$11,3,FALSE)),VLOOKUP($M4301,'result messages'!$H$3:$L$11,3,FALSE),VLOOKUP($L4301,'result messages'!$H$3:$L$11,3,FALSE)))</f>
        <v/>
      </c>
      <c r="P4301" s="1" t="str">
        <f>IF(ISBLANK($C4301),"",IF(ISNA(VLOOKUP($L4301,'result messages'!$H$3:$L$11,4,FALSE)),VLOOKUP($M4301,'result messages'!$H$3:$L$11,4,FALSE),VLOOKUP($L4301,'result messages'!$H$3:$L$11,4,FALSE)))</f>
        <v/>
      </c>
      <c r="Q4301" s="1" t="str">
        <f>IF(ISBLANK($C4301),"",IF(ISNA(VLOOKUP($L4301,'result messages'!$H$3:$L$11,5,FALSE)),VLOOKUP($M4301,'result messages'!$H$3:$L$11,5,FALSE),VLOOKUP($L4301,'result messages'!$H$3:$L$11,5,FALSE)))</f>
        <v/>
      </c>
    </row>
    <row r="4302" spans="1:17">
      <c r="A4302" s="1">
        <v>4299</v>
      </c>
      <c r="B4302" s="1"/>
      <c r="C4302" s="1"/>
      <c r="D4302" s="1"/>
      <c r="E4302" s="6"/>
      <c r="F4302" s="1"/>
      <c r="G4302" s="1" t="str">
        <f>IF(ISNA(VLOOKUP($C4302,'DTEN TCAP Linkage deviceId'!$A$1:$A$20000,1,FALSE)),"No","Yes")</f>
        <v>No</v>
      </c>
      <c r="H4302" s="1" t="str">
        <f>IF(ISNA(VLOOKUP($C4302,'Provisioning Requester'!$F$3:$H$20000,2,FALSE)),"No","Yes")</f>
        <v>No</v>
      </c>
      <c r="I4302" s="1" t="str">
        <f>IF($H4302="Yes",VLOOKUP($C4302,'Provisioning Requester'!$F$3:$H$20000,3,FALSE),"-")</f>
        <v>-</v>
      </c>
      <c r="J4302" s="1" t="str">
        <f>IF(OR(D4302="SVCP", E4302="TRUE"), "No", IF(ISNA(VLOOKUP($C4302,'ProvResponder deviceId'!$A$1:$A$20000,1,FALSE)),"No","Yes"))</f>
        <v>No</v>
      </c>
      <c r="K4302" s="1" t="str">
        <f>IF($J4302="Yes",VLOOKUP($C4302,'ProvResponder deviceId'!$A$1:$C$20000,3,FALSE),"-")</f>
        <v>-</v>
      </c>
      <c r="L4302" s="1" t="str">
        <f t="shared" si="134"/>
        <v/>
      </c>
      <c r="M4302" s="1" t="str">
        <f t="shared" si="135"/>
        <v/>
      </c>
      <c r="N4302" s="1" t="str">
        <f>IF(ISBLANK($C4302),"",IF(ISNA(VLOOKUP($L4302,'result messages'!$H$3:$L$11,2,FALSE)),VLOOKUP($M4302,'result messages'!$H$3:$L$11,2,FALSE),VLOOKUP($L4302,'result messages'!$H$3:$L$11,2,FALSE)))</f>
        <v/>
      </c>
      <c r="O4302" s="1" t="str">
        <f>IF(ISBLANK($C4302),"",IF(ISNA(VLOOKUP($L4302,'result messages'!$H$3:$L$11,3,FALSE)),VLOOKUP($M4302,'result messages'!$H$3:$L$11,3,FALSE),VLOOKUP($L4302,'result messages'!$H$3:$L$11,3,FALSE)))</f>
        <v/>
      </c>
      <c r="P4302" s="1" t="str">
        <f>IF(ISBLANK($C4302),"",IF(ISNA(VLOOKUP($L4302,'result messages'!$H$3:$L$11,4,FALSE)),VLOOKUP($M4302,'result messages'!$H$3:$L$11,4,FALSE),VLOOKUP($L4302,'result messages'!$H$3:$L$11,4,FALSE)))</f>
        <v/>
      </c>
      <c r="Q4302" s="1" t="str">
        <f>IF(ISBLANK($C4302),"",IF(ISNA(VLOOKUP($L4302,'result messages'!$H$3:$L$11,5,FALSE)),VLOOKUP($M4302,'result messages'!$H$3:$L$11,5,FALSE),VLOOKUP($L4302,'result messages'!$H$3:$L$11,5,FALSE)))</f>
        <v/>
      </c>
    </row>
    <row r="4303" spans="1:17">
      <c r="A4303" s="1">
        <v>4300</v>
      </c>
      <c r="B4303" s="1"/>
      <c r="C4303" s="1"/>
      <c r="D4303" s="1"/>
      <c r="E4303" s="6"/>
      <c r="F4303" s="1"/>
      <c r="G4303" s="1" t="str">
        <f>IF(ISNA(VLOOKUP($C4303,'DTEN TCAP Linkage deviceId'!$A$1:$A$20000,1,FALSE)),"No","Yes")</f>
        <v>No</v>
      </c>
      <c r="H4303" s="1" t="str">
        <f>IF(ISNA(VLOOKUP($C4303,'Provisioning Requester'!$F$3:$H$20000,2,FALSE)),"No","Yes")</f>
        <v>No</v>
      </c>
      <c r="I4303" s="1" t="str">
        <f>IF($H4303="Yes",VLOOKUP($C4303,'Provisioning Requester'!$F$3:$H$20000,3,FALSE),"-")</f>
        <v>-</v>
      </c>
      <c r="J4303" s="1" t="str">
        <f>IF(OR(D4303="SVCP", E4303="TRUE"), "No", IF(ISNA(VLOOKUP($C4303,'ProvResponder deviceId'!$A$1:$A$20000,1,FALSE)),"No","Yes"))</f>
        <v>No</v>
      </c>
      <c r="K4303" s="1" t="str">
        <f>IF($J4303="Yes",VLOOKUP($C4303,'ProvResponder deviceId'!$A$1:$C$20000,3,FALSE),"-")</f>
        <v>-</v>
      </c>
      <c r="L4303" s="1" t="str">
        <f t="shared" si="134"/>
        <v/>
      </c>
      <c r="M4303" s="1" t="str">
        <f t="shared" si="135"/>
        <v/>
      </c>
      <c r="N4303" s="1" t="str">
        <f>IF(ISBLANK($C4303),"",IF(ISNA(VLOOKUP($L4303,'result messages'!$H$3:$L$11,2,FALSE)),VLOOKUP($M4303,'result messages'!$H$3:$L$11,2,FALSE),VLOOKUP($L4303,'result messages'!$H$3:$L$11,2,FALSE)))</f>
        <v/>
      </c>
      <c r="O4303" s="1" t="str">
        <f>IF(ISBLANK($C4303),"",IF(ISNA(VLOOKUP($L4303,'result messages'!$H$3:$L$11,3,FALSE)),VLOOKUP($M4303,'result messages'!$H$3:$L$11,3,FALSE),VLOOKUP($L4303,'result messages'!$H$3:$L$11,3,FALSE)))</f>
        <v/>
      </c>
      <c r="P4303" s="1" t="str">
        <f>IF(ISBLANK($C4303),"",IF(ISNA(VLOOKUP($L4303,'result messages'!$H$3:$L$11,4,FALSE)),VLOOKUP($M4303,'result messages'!$H$3:$L$11,4,FALSE),VLOOKUP($L4303,'result messages'!$H$3:$L$11,4,FALSE)))</f>
        <v/>
      </c>
      <c r="Q4303" s="1" t="str">
        <f>IF(ISBLANK($C4303),"",IF(ISNA(VLOOKUP($L4303,'result messages'!$H$3:$L$11,5,FALSE)),VLOOKUP($M4303,'result messages'!$H$3:$L$11,5,FALSE),VLOOKUP($L4303,'result messages'!$H$3:$L$11,5,FALSE)))</f>
        <v/>
      </c>
    </row>
    <row r="4304" spans="1:17">
      <c r="A4304" s="1">
        <v>4301</v>
      </c>
      <c r="B4304" s="1"/>
      <c r="C4304" s="1"/>
      <c r="D4304" s="1"/>
      <c r="E4304" s="6"/>
      <c r="F4304" s="1"/>
      <c r="G4304" s="1" t="str">
        <f>IF(ISNA(VLOOKUP($C4304,'DTEN TCAP Linkage deviceId'!$A$1:$A$20000,1,FALSE)),"No","Yes")</f>
        <v>No</v>
      </c>
      <c r="H4304" s="1" t="str">
        <f>IF(ISNA(VLOOKUP($C4304,'Provisioning Requester'!$F$3:$H$20000,2,FALSE)),"No","Yes")</f>
        <v>No</v>
      </c>
      <c r="I4304" s="1" t="str">
        <f>IF($H4304="Yes",VLOOKUP($C4304,'Provisioning Requester'!$F$3:$H$20000,3,FALSE),"-")</f>
        <v>-</v>
      </c>
      <c r="J4304" s="1" t="str">
        <f>IF(OR(D4304="SVCP", E4304="TRUE"), "No", IF(ISNA(VLOOKUP($C4304,'ProvResponder deviceId'!$A$1:$A$20000,1,FALSE)),"No","Yes"))</f>
        <v>No</v>
      </c>
      <c r="K4304" s="1" t="str">
        <f>IF($J4304="Yes",VLOOKUP($C4304,'ProvResponder deviceId'!$A$1:$C$20000,3,FALSE),"-")</f>
        <v>-</v>
      </c>
      <c r="L4304" s="1" t="str">
        <f t="shared" si="134"/>
        <v/>
      </c>
      <c r="M4304" s="1" t="str">
        <f t="shared" si="135"/>
        <v/>
      </c>
      <c r="N4304" s="1" t="str">
        <f>IF(ISBLANK($C4304),"",IF(ISNA(VLOOKUP($L4304,'result messages'!$H$3:$L$11,2,FALSE)),VLOOKUP($M4304,'result messages'!$H$3:$L$11,2,FALSE),VLOOKUP($L4304,'result messages'!$H$3:$L$11,2,FALSE)))</f>
        <v/>
      </c>
      <c r="O4304" s="1" t="str">
        <f>IF(ISBLANK($C4304),"",IF(ISNA(VLOOKUP($L4304,'result messages'!$H$3:$L$11,3,FALSE)),VLOOKUP($M4304,'result messages'!$H$3:$L$11,3,FALSE),VLOOKUP($L4304,'result messages'!$H$3:$L$11,3,FALSE)))</f>
        <v/>
      </c>
      <c r="P4304" s="1" t="str">
        <f>IF(ISBLANK($C4304),"",IF(ISNA(VLOOKUP($L4304,'result messages'!$H$3:$L$11,4,FALSE)),VLOOKUP($M4304,'result messages'!$H$3:$L$11,4,FALSE),VLOOKUP($L4304,'result messages'!$H$3:$L$11,4,FALSE)))</f>
        <v/>
      </c>
      <c r="Q4304" s="1" t="str">
        <f>IF(ISBLANK($C4304),"",IF(ISNA(VLOOKUP($L4304,'result messages'!$H$3:$L$11,5,FALSE)),VLOOKUP($M4304,'result messages'!$H$3:$L$11,5,FALSE),VLOOKUP($L4304,'result messages'!$H$3:$L$11,5,FALSE)))</f>
        <v/>
      </c>
    </row>
    <row r="4305" spans="1:17">
      <c r="A4305" s="1">
        <v>4302</v>
      </c>
      <c r="B4305" s="1"/>
      <c r="C4305" s="1"/>
      <c r="D4305" s="1"/>
      <c r="E4305" s="6"/>
      <c r="F4305" s="1"/>
      <c r="G4305" s="1" t="str">
        <f>IF(ISNA(VLOOKUP($C4305,'DTEN TCAP Linkage deviceId'!$A$1:$A$20000,1,FALSE)),"No","Yes")</f>
        <v>No</v>
      </c>
      <c r="H4305" s="1" t="str">
        <f>IF(ISNA(VLOOKUP($C4305,'Provisioning Requester'!$F$3:$H$20000,2,FALSE)),"No","Yes")</f>
        <v>No</v>
      </c>
      <c r="I4305" s="1" t="str">
        <f>IF($H4305="Yes",VLOOKUP($C4305,'Provisioning Requester'!$F$3:$H$20000,3,FALSE),"-")</f>
        <v>-</v>
      </c>
      <c r="J4305" s="1" t="str">
        <f>IF(OR(D4305="SVCP", E4305="TRUE"), "No", IF(ISNA(VLOOKUP($C4305,'ProvResponder deviceId'!$A$1:$A$20000,1,FALSE)),"No","Yes"))</f>
        <v>No</v>
      </c>
      <c r="K4305" s="1" t="str">
        <f>IF($J4305="Yes",VLOOKUP($C4305,'ProvResponder deviceId'!$A$1:$C$20000,3,FALSE),"-")</f>
        <v>-</v>
      </c>
      <c r="L4305" s="1" t="str">
        <f t="shared" si="134"/>
        <v/>
      </c>
      <c r="M4305" s="1" t="str">
        <f t="shared" si="135"/>
        <v/>
      </c>
      <c r="N4305" s="1" t="str">
        <f>IF(ISBLANK($C4305),"",IF(ISNA(VLOOKUP($L4305,'result messages'!$H$3:$L$11,2,FALSE)),VLOOKUP($M4305,'result messages'!$H$3:$L$11,2,FALSE),VLOOKUP($L4305,'result messages'!$H$3:$L$11,2,FALSE)))</f>
        <v/>
      </c>
      <c r="O4305" s="1" t="str">
        <f>IF(ISBLANK($C4305),"",IF(ISNA(VLOOKUP($L4305,'result messages'!$H$3:$L$11,3,FALSE)),VLOOKUP($M4305,'result messages'!$H$3:$L$11,3,FALSE),VLOOKUP($L4305,'result messages'!$H$3:$L$11,3,FALSE)))</f>
        <v/>
      </c>
      <c r="P4305" s="1" t="str">
        <f>IF(ISBLANK($C4305),"",IF(ISNA(VLOOKUP($L4305,'result messages'!$H$3:$L$11,4,FALSE)),VLOOKUP($M4305,'result messages'!$H$3:$L$11,4,FALSE),VLOOKUP($L4305,'result messages'!$H$3:$L$11,4,FALSE)))</f>
        <v/>
      </c>
      <c r="Q4305" s="1" t="str">
        <f>IF(ISBLANK($C4305),"",IF(ISNA(VLOOKUP($L4305,'result messages'!$H$3:$L$11,5,FALSE)),VLOOKUP($M4305,'result messages'!$H$3:$L$11,5,FALSE),VLOOKUP($L4305,'result messages'!$H$3:$L$11,5,FALSE)))</f>
        <v/>
      </c>
    </row>
    <row r="4306" spans="1:17">
      <c r="A4306" s="1">
        <v>4303</v>
      </c>
      <c r="B4306" s="1"/>
      <c r="C4306" s="1"/>
      <c r="D4306" s="1"/>
      <c r="E4306" s="6"/>
      <c r="F4306" s="1"/>
      <c r="G4306" s="1" t="str">
        <f>IF(ISNA(VLOOKUP($C4306,'DTEN TCAP Linkage deviceId'!$A$1:$A$20000,1,FALSE)),"No","Yes")</f>
        <v>No</v>
      </c>
      <c r="H4306" s="1" t="str">
        <f>IF(ISNA(VLOOKUP($C4306,'Provisioning Requester'!$F$3:$H$20000,2,FALSE)),"No","Yes")</f>
        <v>No</v>
      </c>
      <c r="I4306" s="1" t="str">
        <f>IF($H4306="Yes",VLOOKUP($C4306,'Provisioning Requester'!$F$3:$H$20000,3,FALSE),"-")</f>
        <v>-</v>
      </c>
      <c r="J4306" s="1" t="str">
        <f>IF(OR(D4306="SVCP", E4306="TRUE"), "No", IF(ISNA(VLOOKUP($C4306,'ProvResponder deviceId'!$A$1:$A$20000,1,FALSE)),"No","Yes"))</f>
        <v>No</v>
      </c>
      <c r="K4306" s="1" t="str">
        <f>IF($J4306="Yes",VLOOKUP($C4306,'ProvResponder deviceId'!$A$1:$C$20000,3,FALSE),"-")</f>
        <v>-</v>
      </c>
      <c r="L4306" s="1" t="str">
        <f t="shared" si="134"/>
        <v/>
      </c>
      <c r="M4306" s="1" t="str">
        <f t="shared" si="135"/>
        <v/>
      </c>
      <c r="N4306" s="1" t="str">
        <f>IF(ISBLANK($C4306),"",IF(ISNA(VLOOKUP($L4306,'result messages'!$H$3:$L$11,2,FALSE)),VLOOKUP($M4306,'result messages'!$H$3:$L$11,2,FALSE),VLOOKUP($L4306,'result messages'!$H$3:$L$11,2,FALSE)))</f>
        <v/>
      </c>
      <c r="O4306" s="1" t="str">
        <f>IF(ISBLANK($C4306),"",IF(ISNA(VLOOKUP($L4306,'result messages'!$H$3:$L$11,3,FALSE)),VLOOKUP($M4306,'result messages'!$H$3:$L$11,3,FALSE),VLOOKUP($L4306,'result messages'!$H$3:$L$11,3,FALSE)))</f>
        <v/>
      </c>
      <c r="P4306" s="1" t="str">
        <f>IF(ISBLANK($C4306),"",IF(ISNA(VLOOKUP($L4306,'result messages'!$H$3:$L$11,4,FALSE)),VLOOKUP($M4306,'result messages'!$H$3:$L$11,4,FALSE),VLOOKUP($L4306,'result messages'!$H$3:$L$11,4,FALSE)))</f>
        <v/>
      </c>
      <c r="Q4306" s="1" t="str">
        <f>IF(ISBLANK($C4306),"",IF(ISNA(VLOOKUP($L4306,'result messages'!$H$3:$L$11,5,FALSE)),VLOOKUP($M4306,'result messages'!$H$3:$L$11,5,FALSE),VLOOKUP($L4306,'result messages'!$H$3:$L$11,5,FALSE)))</f>
        <v/>
      </c>
    </row>
    <row r="4307" spans="1:17">
      <c r="A4307" s="1">
        <v>4304</v>
      </c>
      <c r="B4307" s="1"/>
      <c r="C4307" s="1"/>
      <c r="D4307" s="1"/>
      <c r="E4307" s="6"/>
      <c r="F4307" s="1"/>
      <c r="G4307" s="1" t="str">
        <f>IF(ISNA(VLOOKUP($C4307,'DTEN TCAP Linkage deviceId'!$A$1:$A$20000,1,FALSE)),"No","Yes")</f>
        <v>No</v>
      </c>
      <c r="H4307" s="1" t="str">
        <f>IF(ISNA(VLOOKUP($C4307,'Provisioning Requester'!$F$3:$H$20000,2,FALSE)),"No","Yes")</f>
        <v>No</v>
      </c>
      <c r="I4307" s="1" t="str">
        <f>IF($H4307="Yes",VLOOKUP($C4307,'Provisioning Requester'!$F$3:$H$20000,3,FALSE),"-")</f>
        <v>-</v>
      </c>
      <c r="J4307" s="1" t="str">
        <f>IF(OR(D4307="SVCP", E4307="TRUE"), "No", IF(ISNA(VLOOKUP($C4307,'ProvResponder deviceId'!$A$1:$A$20000,1,FALSE)),"No","Yes"))</f>
        <v>No</v>
      </c>
      <c r="K4307" s="1" t="str">
        <f>IF($J4307="Yes",VLOOKUP($C4307,'ProvResponder deviceId'!$A$1:$C$20000,3,FALSE),"-")</f>
        <v>-</v>
      </c>
      <c r="L4307" s="1" t="str">
        <f t="shared" si="134"/>
        <v/>
      </c>
      <c r="M4307" s="1" t="str">
        <f t="shared" si="135"/>
        <v/>
      </c>
      <c r="N4307" s="1" t="str">
        <f>IF(ISBLANK($C4307),"",IF(ISNA(VLOOKUP($L4307,'result messages'!$H$3:$L$11,2,FALSE)),VLOOKUP($M4307,'result messages'!$H$3:$L$11,2,FALSE),VLOOKUP($L4307,'result messages'!$H$3:$L$11,2,FALSE)))</f>
        <v/>
      </c>
      <c r="O4307" s="1" t="str">
        <f>IF(ISBLANK($C4307),"",IF(ISNA(VLOOKUP($L4307,'result messages'!$H$3:$L$11,3,FALSE)),VLOOKUP($M4307,'result messages'!$H$3:$L$11,3,FALSE),VLOOKUP($L4307,'result messages'!$H$3:$L$11,3,FALSE)))</f>
        <v/>
      </c>
      <c r="P4307" s="1" t="str">
        <f>IF(ISBLANK($C4307),"",IF(ISNA(VLOOKUP($L4307,'result messages'!$H$3:$L$11,4,FALSE)),VLOOKUP($M4307,'result messages'!$H$3:$L$11,4,FALSE),VLOOKUP($L4307,'result messages'!$H$3:$L$11,4,FALSE)))</f>
        <v/>
      </c>
      <c r="Q4307" s="1" t="str">
        <f>IF(ISBLANK($C4307),"",IF(ISNA(VLOOKUP($L4307,'result messages'!$H$3:$L$11,5,FALSE)),VLOOKUP($M4307,'result messages'!$H$3:$L$11,5,FALSE),VLOOKUP($L4307,'result messages'!$H$3:$L$11,5,FALSE)))</f>
        <v/>
      </c>
    </row>
    <row r="4308" spans="1:17">
      <c r="A4308" s="1">
        <v>4305</v>
      </c>
      <c r="B4308" s="1"/>
      <c r="C4308" s="1"/>
      <c r="D4308" s="1"/>
      <c r="E4308" s="6"/>
      <c r="F4308" s="1"/>
      <c r="G4308" s="1" t="str">
        <f>IF(ISNA(VLOOKUP($C4308,'DTEN TCAP Linkage deviceId'!$A$1:$A$20000,1,FALSE)),"No","Yes")</f>
        <v>No</v>
      </c>
      <c r="H4308" s="1" t="str">
        <f>IF(ISNA(VLOOKUP($C4308,'Provisioning Requester'!$F$3:$H$20000,2,FALSE)),"No","Yes")</f>
        <v>No</v>
      </c>
      <c r="I4308" s="1" t="str">
        <f>IF($H4308="Yes",VLOOKUP($C4308,'Provisioning Requester'!$F$3:$H$20000,3,FALSE),"-")</f>
        <v>-</v>
      </c>
      <c r="J4308" s="1" t="str">
        <f>IF(OR(D4308="SVCP", E4308="TRUE"), "No", IF(ISNA(VLOOKUP($C4308,'ProvResponder deviceId'!$A$1:$A$20000,1,FALSE)),"No","Yes"))</f>
        <v>No</v>
      </c>
      <c r="K4308" s="1" t="str">
        <f>IF($J4308="Yes",VLOOKUP($C4308,'ProvResponder deviceId'!$A$1:$C$20000,3,FALSE),"-")</f>
        <v>-</v>
      </c>
      <c r="L4308" s="1" t="str">
        <f t="shared" si="134"/>
        <v/>
      </c>
      <c r="M4308" s="1" t="str">
        <f t="shared" si="135"/>
        <v/>
      </c>
      <c r="N4308" s="1" t="str">
        <f>IF(ISBLANK($C4308),"",IF(ISNA(VLOOKUP($L4308,'result messages'!$H$3:$L$11,2,FALSE)),VLOOKUP($M4308,'result messages'!$H$3:$L$11,2,FALSE),VLOOKUP($L4308,'result messages'!$H$3:$L$11,2,FALSE)))</f>
        <v/>
      </c>
      <c r="O4308" s="1" t="str">
        <f>IF(ISBLANK($C4308),"",IF(ISNA(VLOOKUP($L4308,'result messages'!$H$3:$L$11,3,FALSE)),VLOOKUP($M4308,'result messages'!$H$3:$L$11,3,FALSE),VLOOKUP($L4308,'result messages'!$H$3:$L$11,3,FALSE)))</f>
        <v/>
      </c>
      <c r="P4308" s="1" t="str">
        <f>IF(ISBLANK($C4308),"",IF(ISNA(VLOOKUP($L4308,'result messages'!$H$3:$L$11,4,FALSE)),VLOOKUP($M4308,'result messages'!$H$3:$L$11,4,FALSE),VLOOKUP($L4308,'result messages'!$H$3:$L$11,4,FALSE)))</f>
        <v/>
      </c>
      <c r="Q4308" s="1" t="str">
        <f>IF(ISBLANK($C4308),"",IF(ISNA(VLOOKUP($L4308,'result messages'!$H$3:$L$11,5,FALSE)),VLOOKUP($M4308,'result messages'!$H$3:$L$11,5,FALSE),VLOOKUP($L4308,'result messages'!$H$3:$L$11,5,FALSE)))</f>
        <v/>
      </c>
    </row>
    <row r="4309" spans="1:17">
      <c r="A4309" s="1">
        <v>4306</v>
      </c>
      <c r="B4309" s="1"/>
      <c r="C4309" s="1"/>
      <c r="D4309" s="1"/>
      <c r="E4309" s="6"/>
      <c r="F4309" s="1"/>
      <c r="G4309" s="1" t="str">
        <f>IF(ISNA(VLOOKUP($C4309,'DTEN TCAP Linkage deviceId'!$A$1:$A$20000,1,FALSE)),"No","Yes")</f>
        <v>No</v>
      </c>
      <c r="H4309" s="1" t="str">
        <f>IF(ISNA(VLOOKUP($C4309,'Provisioning Requester'!$F$3:$H$20000,2,FALSE)),"No","Yes")</f>
        <v>No</v>
      </c>
      <c r="I4309" s="1" t="str">
        <f>IF($H4309="Yes",VLOOKUP($C4309,'Provisioning Requester'!$F$3:$H$20000,3,FALSE),"-")</f>
        <v>-</v>
      </c>
      <c r="J4309" s="1" t="str">
        <f>IF(OR(D4309="SVCP", E4309="TRUE"), "No", IF(ISNA(VLOOKUP($C4309,'ProvResponder deviceId'!$A$1:$A$20000,1,FALSE)),"No","Yes"))</f>
        <v>No</v>
      </c>
      <c r="K4309" s="1" t="str">
        <f>IF($J4309="Yes",VLOOKUP($C4309,'ProvResponder deviceId'!$A$1:$C$20000,3,FALSE),"-")</f>
        <v>-</v>
      </c>
      <c r="L4309" s="1" t="str">
        <f t="shared" si="134"/>
        <v/>
      </c>
      <c r="M4309" s="1" t="str">
        <f t="shared" si="135"/>
        <v/>
      </c>
      <c r="N4309" s="1" t="str">
        <f>IF(ISBLANK($C4309),"",IF(ISNA(VLOOKUP($L4309,'result messages'!$H$3:$L$11,2,FALSE)),VLOOKUP($M4309,'result messages'!$H$3:$L$11,2,FALSE),VLOOKUP($L4309,'result messages'!$H$3:$L$11,2,FALSE)))</f>
        <v/>
      </c>
      <c r="O4309" s="1" t="str">
        <f>IF(ISBLANK($C4309),"",IF(ISNA(VLOOKUP($L4309,'result messages'!$H$3:$L$11,3,FALSE)),VLOOKUP($M4309,'result messages'!$H$3:$L$11,3,FALSE),VLOOKUP($L4309,'result messages'!$H$3:$L$11,3,FALSE)))</f>
        <v/>
      </c>
      <c r="P4309" s="1" t="str">
        <f>IF(ISBLANK($C4309),"",IF(ISNA(VLOOKUP($L4309,'result messages'!$H$3:$L$11,4,FALSE)),VLOOKUP($M4309,'result messages'!$H$3:$L$11,4,FALSE),VLOOKUP($L4309,'result messages'!$H$3:$L$11,4,FALSE)))</f>
        <v/>
      </c>
      <c r="Q4309" s="1" t="str">
        <f>IF(ISBLANK($C4309),"",IF(ISNA(VLOOKUP($L4309,'result messages'!$H$3:$L$11,5,FALSE)),VLOOKUP($M4309,'result messages'!$H$3:$L$11,5,FALSE),VLOOKUP($L4309,'result messages'!$H$3:$L$11,5,FALSE)))</f>
        <v/>
      </c>
    </row>
    <row r="4310" spans="1:17">
      <c r="A4310" s="1">
        <v>4307</v>
      </c>
      <c r="B4310" s="1"/>
      <c r="C4310" s="1"/>
      <c r="D4310" s="1"/>
      <c r="E4310" s="6"/>
      <c r="F4310" s="1"/>
      <c r="G4310" s="1" t="str">
        <f>IF(ISNA(VLOOKUP($C4310,'DTEN TCAP Linkage deviceId'!$A$1:$A$20000,1,FALSE)),"No","Yes")</f>
        <v>No</v>
      </c>
      <c r="H4310" s="1" t="str">
        <f>IF(ISNA(VLOOKUP($C4310,'Provisioning Requester'!$F$3:$H$20000,2,FALSE)),"No","Yes")</f>
        <v>No</v>
      </c>
      <c r="I4310" s="1" t="str">
        <f>IF($H4310="Yes",VLOOKUP($C4310,'Provisioning Requester'!$F$3:$H$20000,3,FALSE),"-")</f>
        <v>-</v>
      </c>
      <c r="J4310" s="1" t="str">
        <f>IF(OR(D4310="SVCP", E4310="TRUE"), "No", IF(ISNA(VLOOKUP($C4310,'ProvResponder deviceId'!$A$1:$A$20000,1,FALSE)),"No","Yes"))</f>
        <v>No</v>
      </c>
      <c r="K4310" s="1" t="str">
        <f>IF($J4310="Yes",VLOOKUP($C4310,'ProvResponder deviceId'!$A$1:$C$20000,3,FALSE),"-")</f>
        <v>-</v>
      </c>
      <c r="L4310" s="1" t="str">
        <f t="shared" si="134"/>
        <v/>
      </c>
      <c r="M4310" s="1" t="str">
        <f t="shared" si="135"/>
        <v/>
      </c>
      <c r="N4310" s="1" t="str">
        <f>IF(ISBLANK($C4310),"",IF(ISNA(VLOOKUP($L4310,'result messages'!$H$3:$L$11,2,FALSE)),VLOOKUP($M4310,'result messages'!$H$3:$L$11,2,FALSE),VLOOKUP($L4310,'result messages'!$H$3:$L$11,2,FALSE)))</f>
        <v/>
      </c>
      <c r="O4310" s="1" t="str">
        <f>IF(ISBLANK($C4310),"",IF(ISNA(VLOOKUP($L4310,'result messages'!$H$3:$L$11,3,FALSE)),VLOOKUP($M4310,'result messages'!$H$3:$L$11,3,FALSE),VLOOKUP($L4310,'result messages'!$H$3:$L$11,3,FALSE)))</f>
        <v/>
      </c>
      <c r="P4310" s="1" t="str">
        <f>IF(ISBLANK($C4310),"",IF(ISNA(VLOOKUP($L4310,'result messages'!$H$3:$L$11,4,FALSE)),VLOOKUP($M4310,'result messages'!$H$3:$L$11,4,FALSE),VLOOKUP($L4310,'result messages'!$H$3:$L$11,4,FALSE)))</f>
        <v/>
      </c>
      <c r="Q4310" s="1" t="str">
        <f>IF(ISBLANK($C4310),"",IF(ISNA(VLOOKUP($L4310,'result messages'!$H$3:$L$11,5,FALSE)),VLOOKUP($M4310,'result messages'!$H$3:$L$11,5,FALSE),VLOOKUP($L4310,'result messages'!$H$3:$L$11,5,FALSE)))</f>
        <v/>
      </c>
    </row>
    <row r="4311" spans="1:17">
      <c r="A4311" s="1">
        <v>4308</v>
      </c>
      <c r="B4311" s="1"/>
      <c r="C4311" s="1"/>
      <c r="D4311" s="1"/>
      <c r="E4311" s="6"/>
      <c r="F4311" s="1"/>
      <c r="G4311" s="1" t="str">
        <f>IF(ISNA(VLOOKUP($C4311,'DTEN TCAP Linkage deviceId'!$A$1:$A$20000,1,FALSE)),"No","Yes")</f>
        <v>No</v>
      </c>
      <c r="H4311" s="1" t="str">
        <f>IF(ISNA(VLOOKUP($C4311,'Provisioning Requester'!$F$3:$H$20000,2,FALSE)),"No","Yes")</f>
        <v>No</v>
      </c>
      <c r="I4311" s="1" t="str">
        <f>IF($H4311="Yes",VLOOKUP($C4311,'Provisioning Requester'!$F$3:$H$20000,3,FALSE),"-")</f>
        <v>-</v>
      </c>
      <c r="J4311" s="1" t="str">
        <f>IF(OR(D4311="SVCP", E4311="TRUE"), "No", IF(ISNA(VLOOKUP($C4311,'ProvResponder deviceId'!$A$1:$A$20000,1,FALSE)),"No","Yes"))</f>
        <v>No</v>
      </c>
      <c r="K4311" s="1" t="str">
        <f>IF($J4311="Yes",VLOOKUP($C4311,'ProvResponder deviceId'!$A$1:$C$20000,3,FALSE),"-")</f>
        <v>-</v>
      </c>
      <c r="L4311" s="1" t="str">
        <f t="shared" si="134"/>
        <v/>
      </c>
      <c r="M4311" s="1" t="str">
        <f t="shared" si="135"/>
        <v/>
      </c>
      <c r="N4311" s="1" t="str">
        <f>IF(ISBLANK($C4311),"",IF(ISNA(VLOOKUP($L4311,'result messages'!$H$3:$L$11,2,FALSE)),VLOOKUP($M4311,'result messages'!$H$3:$L$11,2,FALSE),VLOOKUP($L4311,'result messages'!$H$3:$L$11,2,FALSE)))</f>
        <v/>
      </c>
      <c r="O4311" s="1" t="str">
        <f>IF(ISBLANK($C4311),"",IF(ISNA(VLOOKUP($L4311,'result messages'!$H$3:$L$11,3,FALSE)),VLOOKUP($M4311,'result messages'!$H$3:$L$11,3,FALSE),VLOOKUP($L4311,'result messages'!$H$3:$L$11,3,FALSE)))</f>
        <v/>
      </c>
      <c r="P4311" s="1" t="str">
        <f>IF(ISBLANK($C4311),"",IF(ISNA(VLOOKUP($L4311,'result messages'!$H$3:$L$11,4,FALSE)),VLOOKUP($M4311,'result messages'!$H$3:$L$11,4,FALSE),VLOOKUP($L4311,'result messages'!$H$3:$L$11,4,FALSE)))</f>
        <v/>
      </c>
      <c r="Q4311" s="1" t="str">
        <f>IF(ISBLANK($C4311),"",IF(ISNA(VLOOKUP($L4311,'result messages'!$H$3:$L$11,5,FALSE)),VLOOKUP($M4311,'result messages'!$H$3:$L$11,5,FALSE),VLOOKUP($L4311,'result messages'!$H$3:$L$11,5,FALSE)))</f>
        <v/>
      </c>
    </row>
    <row r="4312" spans="1:17">
      <c r="A4312" s="1">
        <v>4309</v>
      </c>
      <c r="B4312" s="1"/>
      <c r="C4312" s="1"/>
      <c r="D4312" s="1"/>
      <c r="E4312" s="6"/>
      <c r="F4312" s="1"/>
      <c r="G4312" s="1" t="str">
        <f>IF(ISNA(VLOOKUP($C4312,'DTEN TCAP Linkage deviceId'!$A$1:$A$20000,1,FALSE)),"No","Yes")</f>
        <v>No</v>
      </c>
      <c r="H4312" s="1" t="str">
        <f>IF(ISNA(VLOOKUP($C4312,'Provisioning Requester'!$F$3:$H$20000,2,FALSE)),"No","Yes")</f>
        <v>No</v>
      </c>
      <c r="I4312" s="1" t="str">
        <f>IF($H4312="Yes",VLOOKUP($C4312,'Provisioning Requester'!$F$3:$H$20000,3,FALSE),"-")</f>
        <v>-</v>
      </c>
      <c r="J4312" s="1" t="str">
        <f>IF(OR(D4312="SVCP", E4312="TRUE"), "No", IF(ISNA(VLOOKUP($C4312,'ProvResponder deviceId'!$A$1:$A$20000,1,FALSE)),"No","Yes"))</f>
        <v>No</v>
      </c>
      <c r="K4312" s="1" t="str">
        <f>IF($J4312="Yes",VLOOKUP($C4312,'ProvResponder deviceId'!$A$1:$C$20000,3,FALSE),"-")</f>
        <v>-</v>
      </c>
      <c r="L4312" s="1" t="str">
        <f t="shared" si="134"/>
        <v/>
      </c>
      <c r="M4312" s="1" t="str">
        <f t="shared" si="135"/>
        <v/>
      </c>
      <c r="N4312" s="1" t="str">
        <f>IF(ISBLANK($C4312),"",IF(ISNA(VLOOKUP($L4312,'result messages'!$H$3:$L$11,2,FALSE)),VLOOKUP($M4312,'result messages'!$H$3:$L$11,2,FALSE),VLOOKUP($L4312,'result messages'!$H$3:$L$11,2,FALSE)))</f>
        <v/>
      </c>
      <c r="O4312" s="1" t="str">
        <f>IF(ISBLANK($C4312),"",IF(ISNA(VLOOKUP($L4312,'result messages'!$H$3:$L$11,3,FALSE)),VLOOKUP($M4312,'result messages'!$H$3:$L$11,3,FALSE),VLOOKUP($L4312,'result messages'!$H$3:$L$11,3,FALSE)))</f>
        <v/>
      </c>
      <c r="P4312" s="1" t="str">
        <f>IF(ISBLANK($C4312),"",IF(ISNA(VLOOKUP($L4312,'result messages'!$H$3:$L$11,4,FALSE)),VLOOKUP($M4312,'result messages'!$H$3:$L$11,4,FALSE),VLOOKUP($L4312,'result messages'!$H$3:$L$11,4,FALSE)))</f>
        <v/>
      </c>
      <c r="Q4312" s="1" t="str">
        <f>IF(ISBLANK($C4312),"",IF(ISNA(VLOOKUP($L4312,'result messages'!$H$3:$L$11,5,FALSE)),VLOOKUP($M4312,'result messages'!$H$3:$L$11,5,FALSE),VLOOKUP($L4312,'result messages'!$H$3:$L$11,5,FALSE)))</f>
        <v/>
      </c>
    </row>
    <row r="4313" spans="1:17">
      <c r="A4313" s="1">
        <v>4310</v>
      </c>
      <c r="B4313" s="1"/>
      <c r="C4313" s="1"/>
      <c r="D4313" s="1"/>
      <c r="E4313" s="6"/>
      <c r="F4313" s="1"/>
      <c r="G4313" s="1" t="str">
        <f>IF(ISNA(VLOOKUP($C4313,'DTEN TCAP Linkage deviceId'!$A$1:$A$20000,1,FALSE)),"No","Yes")</f>
        <v>No</v>
      </c>
      <c r="H4313" s="1" t="str">
        <f>IF(ISNA(VLOOKUP($C4313,'Provisioning Requester'!$F$3:$H$20000,2,FALSE)),"No","Yes")</f>
        <v>No</v>
      </c>
      <c r="I4313" s="1" t="str">
        <f>IF($H4313="Yes",VLOOKUP($C4313,'Provisioning Requester'!$F$3:$H$20000,3,FALSE),"-")</f>
        <v>-</v>
      </c>
      <c r="J4313" s="1" t="str">
        <f>IF(OR(D4313="SVCP", E4313="TRUE"), "No", IF(ISNA(VLOOKUP($C4313,'ProvResponder deviceId'!$A$1:$A$20000,1,FALSE)),"No","Yes"))</f>
        <v>No</v>
      </c>
      <c r="K4313" s="1" t="str">
        <f>IF($J4313="Yes",VLOOKUP($C4313,'ProvResponder deviceId'!$A$1:$C$20000,3,FALSE),"-")</f>
        <v>-</v>
      </c>
      <c r="L4313" s="1" t="str">
        <f t="shared" si="134"/>
        <v/>
      </c>
      <c r="M4313" s="1" t="str">
        <f t="shared" si="135"/>
        <v/>
      </c>
      <c r="N4313" s="1" t="str">
        <f>IF(ISBLANK($C4313),"",IF(ISNA(VLOOKUP($L4313,'result messages'!$H$3:$L$11,2,FALSE)),VLOOKUP($M4313,'result messages'!$H$3:$L$11,2,FALSE),VLOOKUP($L4313,'result messages'!$H$3:$L$11,2,FALSE)))</f>
        <v/>
      </c>
      <c r="O4313" s="1" t="str">
        <f>IF(ISBLANK($C4313),"",IF(ISNA(VLOOKUP($L4313,'result messages'!$H$3:$L$11,3,FALSE)),VLOOKUP($M4313,'result messages'!$H$3:$L$11,3,FALSE),VLOOKUP($L4313,'result messages'!$H$3:$L$11,3,FALSE)))</f>
        <v/>
      </c>
      <c r="P4313" s="1" t="str">
        <f>IF(ISBLANK($C4313),"",IF(ISNA(VLOOKUP($L4313,'result messages'!$H$3:$L$11,4,FALSE)),VLOOKUP($M4313,'result messages'!$H$3:$L$11,4,FALSE),VLOOKUP($L4313,'result messages'!$H$3:$L$11,4,FALSE)))</f>
        <v/>
      </c>
      <c r="Q4313" s="1" t="str">
        <f>IF(ISBLANK($C4313),"",IF(ISNA(VLOOKUP($L4313,'result messages'!$H$3:$L$11,5,FALSE)),VLOOKUP($M4313,'result messages'!$H$3:$L$11,5,FALSE),VLOOKUP($L4313,'result messages'!$H$3:$L$11,5,FALSE)))</f>
        <v/>
      </c>
    </row>
    <row r="4314" spans="1:17">
      <c r="A4314" s="1">
        <v>4311</v>
      </c>
      <c r="B4314" s="1"/>
      <c r="C4314" s="1"/>
      <c r="D4314" s="1"/>
      <c r="E4314" s="6"/>
      <c r="F4314" s="1"/>
      <c r="G4314" s="1" t="str">
        <f>IF(ISNA(VLOOKUP($C4314,'DTEN TCAP Linkage deviceId'!$A$1:$A$20000,1,FALSE)),"No","Yes")</f>
        <v>No</v>
      </c>
      <c r="H4314" s="1" t="str">
        <f>IF(ISNA(VLOOKUP($C4314,'Provisioning Requester'!$F$3:$H$20000,2,FALSE)),"No","Yes")</f>
        <v>No</v>
      </c>
      <c r="I4314" s="1" t="str">
        <f>IF($H4314="Yes",VLOOKUP($C4314,'Provisioning Requester'!$F$3:$H$20000,3,FALSE),"-")</f>
        <v>-</v>
      </c>
      <c r="J4314" s="1" t="str">
        <f>IF(OR(D4314="SVCP", E4314="TRUE"), "No", IF(ISNA(VLOOKUP($C4314,'ProvResponder deviceId'!$A$1:$A$20000,1,FALSE)),"No","Yes"))</f>
        <v>No</v>
      </c>
      <c r="K4314" s="1" t="str">
        <f>IF($J4314="Yes",VLOOKUP($C4314,'ProvResponder deviceId'!$A$1:$C$20000,3,FALSE),"-")</f>
        <v>-</v>
      </c>
      <c r="L4314" s="1" t="str">
        <f t="shared" si="134"/>
        <v/>
      </c>
      <c r="M4314" s="1" t="str">
        <f t="shared" si="135"/>
        <v/>
      </c>
      <c r="N4314" s="1" t="str">
        <f>IF(ISBLANK($C4314),"",IF(ISNA(VLOOKUP($L4314,'result messages'!$H$3:$L$11,2,FALSE)),VLOOKUP($M4314,'result messages'!$H$3:$L$11,2,FALSE),VLOOKUP($L4314,'result messages'!$H$3:$L$11,2,FALSE)))</f>
        <v/>
      </c>
      <c r="O4314" s="1" t="str">
        <f>IF(ISBLANK($C4314),"",IF(ISNA(VLOOKUP($L4314,'result messages'!$H$3:$L$11,3,FALSE)),VLOOKUP($M4314,'result messages'!$H$3:$L$11,3,FALSE),VLOOKUP($L4314,'result messages'!$H$3:$L$11,3,FALSE)))</f>
        <v/>
      </c>
      <c r="P4314" s="1" t="str">
        <f>IF(ISBLANK($C4314),"",IF(ISNA(VLOOKUP($L4314,'result messages'!$H$3:$L$11,4,FALSE)),VLOOKUP($M4314,'result messages'!$H$3:$L$11,4,FALSE),VLOOKUP($L4314,'result messages'!$H$3:$L$11,4,FALSE)))</f>
        <v/>
      </c>
      <c r="Q4314" s="1" t="str">
        <f>IF(ISBLANK($C4314),"",IF(ISNA(VLOOKUP($L4314,'result messages'!$H$3:$L$11,5,FALSE)),VLOOKUP($M4314,'result messages'!$H$3:$L$11,5,FALSE),VLOOKUP($L4314,'result messages'!$H$3:$L$11,5,FALSE)))</f>
        <v/>
      </c>
    </row>
    <row r="4315" spans="1:17">
      <c r="A4315" s="1">
        <v>4312</v>
      </c>
      <c r="B4315" s="1"/>
      <c r="C4315" s="1"/>
      <c r="D4315" s="1"/>
      <c r="E4315" s="6"/>
      <c r="F4315" s="1"/>
      <c r="G4315" s="1" t="str">
        <f>IF(ISNA(VLOOKUP($C4315,'DTEN TCAP Linkage deviceId'!$A$1:$A$20000,1,FALSE)),"No","Yes")</f>
        <v>No</v>
      </c>
      <c r="H4315" s="1" t="str">
        <f>IF(ISNA(VLOOKUP($C4315,'Provisioning Requester'!$F$3:$H$20000,2,FALSE)),"No","Yes")</f>
        <v>No</v>
      </c>
      <c r="I4315" s="1" t="str">
        <f>IF($H4315="Yes",VLOOKUP($C4315,'Provisioning Requester'!$F$3:$H$20000,3,FALSE),"-")</f>
        <v>-</v>
      </c>
      <c r="J4315" s="1" t="str">
        <f>IF(OR(D4315="SVCP", E4315="TRUE"), "No", IF(ISNA(VLOOKUP($C4315,'ProvResponder deviceId'!$A$1:$A$20000,1,FALSE)),"No","Yes"))</f>
        <v>No</v>
      </c>
      <c r="K4315" s="1" t="str">
        <f>IF($J4315="Yes",VLOOKUP($C4315,'ProvResponder deviceId'!$A$1:$C$20000,3,FALSE),"-")</f>
        <v>-</v>
      </c>
      <c r="L4315" s="1" t="str">
        <f t="shared" si="134"/>
        <v/>
      </c>
      <c r="M4315" s="1" t="str">
        <f t="shared" si="135"/>
        <v/>
      </c>
      <c r="N4315" s="1" t="str">
        <f>IF(ISBLANK($C4315),"",IF(ISNA(VLOOKUP($L4315,'result messages'!$H$3:$L$11,2,FALSE)),VLOOKUP($M4315,'result messages'!$H$3:$L$11,2,FALSE),VLOOKUP($L4315,'result messages'!$H$3:$L$11,2,FALSE)))</f>
        <v/>
      </c>
      <c r="O4315" s="1" t="str">
        <f>IF(ISBLANK($C4315),"",IF(ISNA(VLOOKUP($L4315,'result messages'!$H$3:$L$11,3,FALSE)),VLOOKUP($M4315,'result messages'!$H$3:$L$11,3,FALSE),VLOOKUP($L4315,'result messages'!$H$3:$L$11,3,FALSE)))</f>
        <v/>
      </c>
      <c r="P4315" s="1" t="str">
        <f>IF(ISBLANK($C4315),"",IF(ISNA(VLOOKUP($L4315,'result messages'!$H$3:$L$11,4,FALSE)),VLOOKUP($M4315,'result messages'!$H$3:$L$11,4,FALSE),VLOOKUP($L4315,'result messages'!$H$3:$L$11,4,FALSE)))</f>
        <v/>
      </c>
      <c r="Q4315" s="1" t="str">
        <f>IF(ISBLANK($C4315),"",IF(ISNA(VLOOKUP($L4315,'result messages'!$H$3:$L$11,5,FALSE)),VLOOKUP($M4315,'result messages'!$H$3:$L$11,5,FALSE),VLOOKUP($L4315,'result messages'!$H$3:$L$11,5,FALSE)))</f>
        <v/>
      </c>
    </row>
    <row r="4316" spans="1:17">
      <c r="A4316" s="1">
        <v>4313</v>
      </c>
      <c r="B4316" s="1"/>
      <c r="C4316" s="1"/>
      <c r="D4316" s="1"/>
      <c r="E4316" s="6"/>
      <c r="F4316" s="1"/>
      <c r="G4316" s="1" t="str">
        <f>IF(ISNA(VLOOKUP($C4316,'DTEN TCAP Linkage deviceId'!$A$1:$A$20000,1,FALSE)),"No","Yes")</f>
        <v>No</v>
      </c>
      <c r="H4316" s="1" t="str">
        <f>IF(ISNA(VLOOKUP($C4316,'Provisioning Requester'!$F$3:$H$20000,2,FALSE)),"No","Yes")</f>
        <v>No</v>
      </c>
      <c r="I4316" s="1" t="str">
        <f>IF($H4316="Yes",VLOOKUP($C4316,'Provisioning Requester'!$F$3:$H$20000,3,FALSE),"-")</f>
        <v>-</v>
      </c>
      <c r="J4316" s="1" t="str">
        <f>IF(OR(D4316="SVCP", E4316="TRUE"), "No", IF(ISNA(VLOOKUP($C4316,'ProvResponder deviceId'!$A$1:$A$20000,1,FALSE)),"No","Yes"))</f>
        <v>No</v>
      </c>
      <c r="K4316" s="1" t="str">
        <f>IF($J4316="Yes",VLOOKUP($C4316,'ProvResponder deviceId'!$A$1:$C$20000,3,FALSE),"-")</f>
        <v>-</v>
      </c>
      <c r="L4316" s="1" t="str">
        <f t="shared" si="134"/>
        <v/>
      </c>
      <c r="M4316" s="1" t="str">
        <f t="shared" si="135"/>
        <v/>
      </c>
      <c r="N4316" s="1" t="str">
        <f>IF(ISBLANK($C4316),"",IF(ISNA(VLOOKUP($L4316,'result messages'!$H$3:$L$11,2,FALSE)),VLOOKUP($M4316,'result messages'!$H$3:$L$11,2,FALSE),VLOOKUP($L4316,'result messages'!$H$3:$L$11,2,FALSE)))</f>
        <v/>
      </c>
      <c r="O4316" s="1" t="str">
        <f>IF(ISBLANK($C4316),"",IF(ISNA(VLOOKUP($L4316,'result messages'!$H$3:$L$11,3,FALSE)),VLOOKUP($M4316,'result messages'!$H$3:$L$11,3,FALSE),VLOOKUP($L4316,'result messages'!$H$3:$L$11,3,FALSE)))</f>
        <v/>
      </c>
      <c r="P4316" s="1" t="str">
        <f>IF(ISBLANK($C4316),"",IF(ISNA(VLOOKUP($L4316,'result messages'!$H$3:$L$11,4,FALSE)),VLOOKUP($M4316,'result messages'!$H$3:$L$11,4,FALSE),VLOOKUP($L4316,'result messages'!$H$3:$L$11,4,FALSE)))</f>
        <v/>
      </c>
      <c r="Q4316" s="1" t="str">
        <f>IF(ISBLANK($C4316),"",IF(ISNA(VLOOKUP($L4316,'result messages'!$H$3:$L$11,5,FALSE)),VLOOKUP($M4316,'result messages'!$H$3:$L$11,5,FALSE),VLOOKUP($L4316,'result messages'!$H$3:$L$11,5,FALSE)))</f>
        <v/>
      </c>
    </row>
    <row r="4317" spans="1:17">
      <c r="A4317" s="1">
        <v>4314</v>
      </c>
      <c r="B4317" s="1"/>
      <c r="C4317" s="1"/>
      <c r="D4317" s="1"/>
      <c r="E4317" s="6"/>
      <c r="F4317" s="1"/>
      <c r="G4317" s="1" t="str">
        <f>IF(ISNA(VLOOKUP($C4317,'DTEN TCAP Linkage deviceId'!$A$1:$A$20000,1,FALSE)),"No","Yes")</f>
        <v>No</v>
      </c>
      <c r="H4317" s="1" t="str">
        <f>IF(ISNA(VLOOKUP($C4317,'Provisioning Requester'!$F$3:$H$20000,2,FALSE)),"No","Yes")</f>
        <v>No</v>
      </c>
      <c r="I4317" s="1" t="str">
        <f>IF($H4317="Yes",VLOOKUP($C4317,'Provisioning Requester'!$F$3:$H$20000,3,FALSE),"-")</f>
        <v>-</v>
      </c>
      <c r="J4317" s="1" t="str">
        <f>IF(OR(D4317="SVCP", E4317="TRUE"), "No", IF(ISNA(VLOOKUP($C4317,'ProvResponder deviceId'!$A$1:$A$20000,1,FALSE)),"No","Yes"))</f>
        <v>No</v>
      </c>
      <c r="K4317" s="1" t="str">
        <f>IF($J4317="Yes",VLOOKUP($C4317,'ProvResponder deviceId'!$A$1:$C$20000,3,FALSE),"-")</f>
        <v>-</v>
      </c>
      <c r="L4317" s="1" t="str">
        <f t="shared" si="134"/>
        <v/>
      </c>
      <c r="M4317" s="1" t="str">
        <f t="shared" si="135"/>
        <v/>
      </c>
      <c r="N4317" s="1" t="str">
        <f>IF(ISBLANK($C4317),"",IF(ISNA(VLOOKUP($L4317,'result messages'!$H$3:$L$11,2,FALSE)),VLOOKUP($M4317,'result messages'!$H$3:$L$11,2,FALSE),VLOOKUP($L4317,'result messages'!$H$3:$L$11,2,FALSE)))</f>
        <v/>
      </c>
      <c r="O4317" s="1" t="str">
        <f>IF(ISBLANK($C4317),"",IF(ISNA(VLOOKUP($L4317,'result messages'!$H$3:$L$11,3,FALSE)),VLOOKUP($M4317,'result messages'!$H$3:$L$11,3,FALSE),VLOOKUP($L4317,'result messages'!$H$3:$L$11,3,FALSE)))</f>
        <v/>
      </c>
      <c r="P4317" s="1" t="str">
        <f>IF(ISBLANK($C4317),"",IF(ISNA(VLOOKUP($L4317,'result messages'!$H$3:$L$11,4,FALSE)),VLOOKUP($M4317,'result messages'!$H$3:$L$11,4,FALSE),VLOOKUP($L4317,'result messages'!$H$3:$L$11,4,FALSE)))</f>
        <v/>
      </c>
      <c r="Q4317" s="1" t="str">
        <f>IF(ISBLANK($C4317),"",IF(ISNA(VLOOKUP($L4317,'result messages'!$H$3:$L$11,5,FALSE)),VLOOKUP($M4317,'result messages'!$H$3:$L$11,5,FALSE),VLOOKUP($L4317,'result messages'!$H$3:$L$11,5,FALSE)))</f>
        <v/>
      </c>
    </row>
    <row r="4318" spans="1:17">
      <c r="A4318" s="1">
        <v>4315</v>
      </c>
      <c r="B4318" s="1"/>
      <c r="C4318" s="1"/>
      <c r="D4318" s="1"/>
      <c r="E4318" s="6"/>
      <c r="F4318" s="1"/>
      <c r="G4318" s="1" t="str">
        <f>IF(ISNA(VLOOKUP($C4318,'DTEN TCAP Linkage deviceId'!$A$1:$A$20000,1,FALSE)),"No","Yes")</f>
        <v>No</v>
      </c>
      <c r="H4318" s="1" t="str">
        <f>IF(ISNA(VLOOKUP($C4318,'Provisioning Requester'!$F$3:$H$20000,2,FALSE)),"No","Yes")</f>
        <v>No</v>
      </c>
      <c r="I4318" s="1" t="str">
        <f>IF($H4318="Yes",VLOOKUP($C4318,'Provisioning Requester'!$F$3:$H$20000,3,FALSE),"-")</f>
        <v>-</v>
      </c>
      <c r="J4318" s="1" t="str">
        <f>IF(OR(D4318="SVCP", E4318="TRUE"), "No", IF(ISNA(VLOOKUP($C4318,'ProvResponder deviceId'!$A$1:$A$20000,1,FALSE)),"No","Yes"))</f>
        <v>No</v>
      </c>
      <c r="K4318" s="1" t="str">
        <f>IF($J4318="Yes",VLOOKUP($C4318,'ProvResponder deviceId'!$A$1:$C$20000,3,FALSE),"-")</f>
        <v>-</v>
      </c>
      <c r="L4318" s="1" t="str">
        <f t="shared" si="134"/>
        <v/>
      </c>
      <c r="M4318" s="1" t="str">
        <f t="shared" si="135"/>
        <v/>
      </c>
      <c r="N4318" s="1" t="str">
        <f>IF(ISBLANK($C4318),"",IF(ISNA(VLOOKUP($L4318,'result messages'!$H$3:$L$11,2,FALSE)),VLOOKUP($M4318,'result messages'!$H$3:$L$11,2,FALSE),VLOOKUP($L4318,'result messages'!$H$3:$L$11,2,FALSE)))</f>
        <v/>
      </c>
      <c r="O4318" s="1" t="str">
        <f>IF(ISBLANK($C4318),"",IF(ISNA(VLOOKUP($L4318,'result messages'!$H$3:$L$11,3,FALSE)),VLOOKUP($M4318,'result messages'!$H$3:$L$11,3,FALSE),VLOOKUP($L4318,'result messages'!$H$3:$L$11,3,FALSE)))</f>
        <v/>
      </c>
      <c r="P4318" s="1" t="str">
        <f>IF(ISBLANK($C4318),"",IF(ISNA(VLOOKUP($L4318,'result messages'!$H$3:$L$11,4,FALSE)),VLOOKUP($M4318,'result messages'!$H$3:$L$11,4,FALSE),VLOOKUP($L4318,'result messages'!$H$3:$L$11,4,FALSE)))</f>
        <v/>
      </c>
      <c r="Q4318" s="1" t="str">
        <f>IF(ISBLANK($C4318),"",IF(ISNA(VLOOKUP($L4318,'result messages'!$H$3:$L$11,5,FALSE)),VLOOKUP($M4318,'result messages'!$H$3:$L$11,5,FALSE),VLOOKUP($L4318,'result messages'!$H$3:$L$11,5,FALSE)))</f>
        <v/>
      </c>
    </row>
    <row r="4319" spans="1:17">
      <c r="A4319" s="1">
        <v>4316</v>
      </c>
      <c r="B4319" s="1"/>
      <c r="C4319" s="1"/>
      <c r="D4319" s="1"/>
      <c r="E4319" s="6"/>
      <c r="F4319" s="1"/>
      <c r="G4319" s="1" t="str">
        <f>IF(ISNA(VLOOKUP($C4319,'DTEN TCAP Linkage deviceId'!$A$1:$A$20000,1,FALSE)),"No","Yes")</f>
        <v>No</v>
      </c>
      <c r="H4319" s="1" t="str">
        <f>IF(ISNA(VLOOKUP($C4319,'Provisioning Requester'!$F$3:$H$20000,2,FALSE)),"No","Yes")</f>
        <v>No</v>
      </c>
      <c r="I4319" s="1" t="str">
        <f>IF($H4319="Yes",VLOOKUP($C4319,'Provisioning Requester'!$F$3:$H$20000,3,FALSE),"-")</f>
        <v>-</v>
      </c>
      <c r="J4319" s="1" t="str">
        <f>IF(OR(D4319="SVCP", E4319="TRUE"), "No", IF(ISNA(VLOOKUP($C4319,'ProvResponder deviceId'!$A$1:$A$20000,1,FALSE)),"No","Yes"))</f>
        <v>No</v>
      </c>
      <c r="K4319" s="1" t="str">
        <f>IF($J4319="Yes",VLOOKUP($C4319,'ProvResponder deviceId'!$A$1:$C$20000,3,FALSE),"-")</f>
        <v>-</v>
      </c>
      <c r="L4319" s="1" t="str">
        <f t="shared" si="134"/>
        <v/>
      </c>
      <c r="M4319" s="1" t="str">
        <f t="shared" si="135"/>
        <v/>
      </c>
      <c r="N4319" s="1" t="str">
        <f>IF(ISBLANK($C4319),"",IF(ISNA(VLOOKUP($L4319,'result messages'!$H$3:$L$11,2,FALSE)),VLOOKUP($M4319,'result messages'!$H$3:$L$11,2,FALSE),VLOOKUP($L4319,'result messages'!$H$3:$L$11,2,FALSE)))</f>
        <v/>
      </c>
      <c r="O4319" s="1" t="str">
        <f>IF(ISBLANK($C4319),"",IF(ISNA(VLOOKUP($L4319,'result messages'!$H$3:$L$11,3,FALSE)),VLOOKUP($M4319,'result messages'!$H$3:$L$11,3,FALSE),VLOOKUP($L4319,'result messages'!$H$3:$L$11,3,FALSE)))</f>
        <v/>
      </c>
      <c r="P4319" s="1" t="str">
        <f>IF(ISBLANK($C4319),"",IF(ISNA(VLOOKUP($L4319,'result messages'!$H$3:$L$11,4,FALSE)),VLOOKUP($M4319,'result messages'!$H$3:$L$11,4,FALSE),VLOOKUP($L4319,'result messages'!$H$3:$L$11,4,FALSE)))</f>
        <v/>
      </c>
      <c r="Q4319" s="1" t="str">
        <f>IF(ISBLANK($C4319),"",IF(ISNA(VLOOKUP($L4319,'result messages'!$H$3:$L$11,5,FALSE)),VLOOKUP($M4319,'result messages'!$H$3:$L$11,5,FALSE),VLOOKUP($L4319,'result messages'!$H$3:$L$11,5,FALSE)))</f>
        <v/>
      </c>
    </row>
    <row r="4320" spans="1:17">
      <c r="A4320" s="1">
        <v>4317</v>
      </c>
      <c r="B4320" s="1"/>
      <c r="C4320" s="1"/>
      <c r="D4320" s="1"/>
      <c r="E4320" s="6"/>
      <c r="F4320" s="1"/>
      <c r="G4320" s="1" t="str">
        <f>IF(ISNA(VLOOKUP($C4320,'DTEN TCAP Linkage deviceId'!$A$1:$A$20000,1,FALSE)),"No","Yes")</f>
        <v>No</v>
      </c>
      <c r="H4320" s="1" t="str">
        <f>IF(ISNA(VLOOKUP($C4320,'Provisioning Requester'!$F$3:$H$20000,2,FALSE)),"No","Yes")</f>
        <v>No</v>
      </c>
      <c r="I4320" s="1" t="str">
        <f>IF($H4320="Yes",VLOOKUP($C4320,'Provisioning Requester'!$F$3:$H$20000,3,FALSE),"-")</f>
        <v>-</v>
      </c>
      <c r="J4320" s="1" t="str">
        <f>IF(OR(D4320="SVCP", E4320="TRUE"), "No", IF(ISNA(VLOOKUP($C4320,'ProvResponder deviceId'!$A$1:$A$20000,1,FALSE)),"No","Yes"))</f>
        <v>No</v>
      </c>
      <c r="K4320" s="1" t="str">
        <f>IF($J4320="Yes",VLOOKUP($C4320,'ProvResponder deviceId'!$A$1:$C$20000,3,FALSE),"-")</f>
        <v>-</v>
      </c>
      <c r="L4320" s="1" t="str">
        <f t="shared" si="134"/>
        <v/>
      </c>
      <c r="M4320" s="1" t="str">
        <f t="shared" si="135"/>
        <v/>
      </c>
      <c r="N4320" s="1" t="str">
        <f>IF(ISBLANK($C4320),"",IF(ISNA(VLOOKUP($L4320,'result messages'!$H$3:$L$11,2,FALSE)),VLOOKUP($M4320,'result messages'!$H$3:$L$11,2,FALSE),VLOOKUP($L4320,'result messages'!$H$3:$L$11,2,FALSE)))</f>
        <v/>
      </c>
      <c r="O4320" s="1" t="str">
        <f>IF(ISBLANK($C4320),"",IF(ISNA(VLOOKUP($L4320,'result messages'!$H$3:$L$11,3,FALSE)),VLOOKUP($M4320,'result messages'!$H$3:$L$11,3,FALSE),VLOOKUP($L4320,'result messages'!$H$3:$L$11,3,FALSE)))</f>
        <v/>
      </c>
      <c r="P4320" s="1" t="str">
        <f>IF(ISBLANK($C4320),"",IF(ISNA(VLOOKUP($L4320,'result messages'!$H$3:$L$11,4,FALSE)),VLOOKUP($M4320,'result messages'!$H$3:$L$11,4,FALSE),VLOOKUP($L4320,'result messages'!$H$3:$L$11,4,FALSE)))</f>
        <v/>
      </c>
      <c r="Q4320" s="1" t="str">
        <f>IF(ISBLANK($C4320),"",IF(ISNA(VLOOKUP($L4320,'result messages'!$H$3:$L$11,5,FALSE)),VLOOKUP($M4320,'result messages'!$H$3:$L$11,5,FALSE),VLOOKUP($L4320,'result messages'!$H$3:$L$11,5,FALSE)))</f>
        <v/>
      </c>
    </row>
    <row r="4321" spans="1:17">
      <c r="A4321" s="1">
        <v>4318</v>
      </c>
      <c r="B4321" s="1"/>
      <c r="C4321" s="1"/>
      <c r="D4321" s="1"/>
      <c r="E4321" s="6"/>
      <c r="F4321" s="1"/>
      <c r="G4321" s="1" t="str">
        <f>IF(ISNA(VLOOKUP($C4321,'DTEN TCAP Linkage deviceId'!$A$1:$A$20000,1,FALSE)),"No","Yes")</f>
        <v>No</v>
      </c>
      <c r="H4321" s="1" t="str">
        <f>IF(ISNA(VLOOKUP($C4321,'Provisioning Requester'!$F$3:$H$20000,2,FALSE)),"No","Yes")</f>
        <v>No</v>
      </c>
      <c r="I4321" s="1" t="str">
        <f>IF($H4321="Yes",VLOOKUP($C4321,'Provisioning Requester'!$F$3:$H$20000,3,FALSE),"-")</f>
        <v>-</v>
      </c>
      <c r="J4321" s="1" t="str">
        <f>IF(OR(D4321="SVCP", E4321="TRUE"), "No", IF(ISNA(VLOOKUP($C4321,'ProvResponder deviceId'!$A$1:$A$20000,1,FALSE)),"No","Yes"))</f>
        <v>No</v>
      </c>
      <c r="K4321" s="1" t="str">
        <f>IF($J4321="Yes",VLOOKUP($C4321,'ProvResponder deviceId'!$A$1:$C$20000,3,FALSE),"-")</f>
        <v>-</v>
      </c>
      <c r="L4321" s="1" t="str">
        <f t="shared" si="134"/>
        <v/>
      </c>
      <c r="M4321" s="1" t="str">
        <f t="shared" si="135"/>
        <v/>
      </c>
      <c r="N4321" s="1" t="str">
        <f>IF(ISBLANK($C4321),"",IF(ISNA(VLOOKUP($L4321,'result messages'!$H$3:$L$11,2,FALSE)),VLOOKUP($M4321,'result messages'!$H$3:$L$11,2,FALSE),VLOOKUP($L4321,'result messages'!$H$3:$L$11,2,FALSE)))</f>
        <v/>
      </c>
      <c r="O4321" s="1" t="str">
        <f>IF(ISBLANK($C4321),"",IF(ISNA(VLOOKUP($L4321,'result messages'!$H$3:$L$11,3,FALSE)),VLOOKUP($M4321,'result messages'!$H$3:$L$11,3,FALSE),VLOOKUP($L4321,'result messages'!$H$3:$L$11,3,FALSE)))</f>
        <v/>
      </c>
      <c r="P4321" s="1" t="str">
        <f>IF(ISBLANK($C4321),"",IF(ISNA(VLOOKUP($L4321,'result messages'!$H$3:$L$11,4,FALSE)),VLOOKUP($M4321,'result messages'!$H$3:$L$11,4,FALSE),VLOOKUP($L4321,'result messages'!$H$3:$L$11,4,FALSE)))</f>
        <v/>
      </c>
      <c r="Q4321" s="1" t="str">
        <f>IF(ISBLANK($C4321),"",IF(ISNA(VLOOKUP($L4321,'result messages'!$H$3:$L$11,5,FALSE)),VLOOKUP($M4321,'result messages'!$H$3:$L$11,5,FALSE),VLOOKUP($L4321,'result messages'!$H$3:$L$11,5,FALSE)))</f>
        <v/>
      </c>
    </row>
    <row r="4322" spans="1:17">
      <c r="A4322" s="1">
        <v>4319</v>
      </c>
      <c r="B4322" s="1"/>
      <c r="C4322" s="1"/>
      <c r="D4322" s="1"/>
      <c r="E4322" s="6"/>
      <c r="F4322" s="1"/>
      <c r="G4322" s="1" t="str">
        <f>IF(ISNA(VLOOKUP($C4322,'DTEN TCAP Linkage deviceId'!$A$1:$A$20000,1,FALSE)),"No","Yes")</f>
        <v>No</v>
      </c>
      <c r="H4322" s="1" t="str">
        <f>IF(ISNA(VLOOKUP($C4322,'Provisioning Requester'!$F$3:$H$20000,2,FALSE)),"No","Yes")</f>
        <v>No</v>
      </c>
      <c r="I4322" s="1" t="str">
        <f>IF($H4322="Yes",VLOOKUP($C4322,'Provisioning Requester'!$F$3:$H$20000,3,FALSE),"-")</f>
        <v>-</v>
      </c>
      <c r="J4322" s="1" t="str">
        <f>IF(OR(D4322="SVCP", E4322="TRUE"), "No", IF(ISNA(VLOOKUP($C4322,'ProvResponder deviceId'!$A$1:$A$20000,1,FALSE)),"No","Yes"))</f>
        <v>No</v>
      </c>
      <c r="K4322" s="1" t="str">
        <f>IF($J4322="Yes",VLOOKUP($C4322,'ProvResponder deviceId'!$A$1:$C$20000,3,FALSE),"-")</f>
        <v>-</v>
      </c>
      <c r="L4322" s="1" t="str">
        <f t="shared" si="134"/>
        <v/>
      </c>
      <c r="M4322" s="1" t="str">
        <f t="shared" si="135"/>
        <v/>
      </c>
      <c r="N4322" s="1" t="str">
        <f>IF(ISBLANK($C4322),"",IF(ISNA(VLOOKUP($L4322,'result messages'!$H$3:$L$11,2,FALSE)),VLOOKUP($M4322,'result messages'!$H$3:$L$11,2,FALSE),VLOOKUP($L4322,'result messages'!$H$3:$L$11,2,FALSE)))</f>
        <v/>
      </c>
      <c r="O4322" s="1" t="str">
        <f>IF(ISBLANK($C4322),"",IF(ISNA(VLOOKUP($L4322,'result messages'!$H$3:$L$11,3,FALSE)),VLOOKUP($M4322,'result messages'!$H$3:$L$11,3,FALSE),VLOOKUP($L4322,'result messages'!$H$3:$L$11,3,FALSE)))</f>
        <v/>
      </c>
      <c r="P4322" s="1" t="str">
        <f>IF(ISBLANK($C4322),"",IF(ISNA(VLOOKUP($L4322,'result messages'!$H$3:$L$11,4,FALSE)),VLOOKUP($M4322,'result messages'!$H$3:$L$11,4,FALSE),VLOOKUP($L4322,'result messages'!$H$3:$L$11,4,FALSE)))</f>
        <v/>
      </c>
      <c r="Q4322" s="1" t="str">
        <f>IF(ISBLANK($C4322),"",IF(ISNA(VLOOKUP($L4322,'result messages'!$H$3:$L$11,5,FALSE)),VLOOKUP($M4322,'result messages'!$H$3:$L$11,5,FALSE),VLOOKUP($L4322,'result messages'!$H$3:$L$11,5,FALSE)))</f>
        <v/>
      </c>
    </row>
    <row r="4323" spans="1:17">
      <c r="A4323" s="1">
        <v>4320</v>
      </c>
      <c r="B4323" s="1"/>
      <c r="C4323" s="1"/>
      <c r="D4323" s="1"/>
      <c r="E4323" s="6"/>
      <c r="F4323" s="1"/>
      <c r="G4323" s="1" t="str">
        <f>IF(ISNA(VLOOKUP($C4323,'DTEN TCAP Linkage deviceId'!$A$1:$A$20000,1,FALSE)),"No","Yes")</f>
        <v>No</v>
      </c>
      <c r="H4323" s="1" t="str">
        <f>IF(ISNA(VLOOKUP($C4323,'Provisioning Requester'!$F$3:$H$20000,2,FALSE)),"No","Yes")</f>
        <v>No</v>
      </c>
      <c r="I4323" s="1" t="str">
        <f>IF($H4323="Yes",VLOOKUP($C4323,'Provisioning Requester'!$F$3:$H$20000,3,FALSE),"-")</f>
        <v>-</v>
      </c>
      <c r="J4323" s="1" t="str">
        <f>IF(OR(D4323="SVCP", E4323="TRUE"), "No", IF(ISNA(VLOOKUP($C4323,'ProvResponder deviceId'!$A$1:$A$20000,1,FALSE)),"No","Yes"))</f>
        <v>No</v>
      </c>
      <c r="K4323" s="1" t="str">
        <f>IF($J4323="Yes",VLOOKUP($C4323,'ProvResponder deviceId'!$A$1:$C$20000,3,FALSE),"-")</f>
        <v>-</v>
      </c>
      <c r="L4323" s="1" t="str">
        <f t="shared" si="134"/>
        <v/>
      </c>
      <c r="M4323" s="1" t="str">
        <f t="shared" si="135"/>
        <v/>
      </c>
      <c r="N4323" s="1" t="str">
        <f>IF(ISBLANK($C4323),"",IF(ISNA(VLOOKUP($L4323,'result messages'!$H$3:$L$11,2,FALSE)),VLOOKUP($M4323,'result messages'!$H$3:$L$11,2,FALSE),VLOOKUP($L4323,'result messages'!$H$3:$L$11,2,FALSE)))</f>
        <v/>
      </c>
      <c r="O4323" s="1" t="str">
        <f>IF(ISBLANK($C4323),"",IF(ISNA(VLOOKUP($L4323,'result messages'!$H$3:$L$11,3,FALSE)),VLOOKUP($M4323,'result messages'!$H$3:$L$11,3,FALSE),VLOOKUP($L4323,'result messages'!$H$3:$L$11,3,FALSE)))</f>
        <v/>
      </c>
      <c r="P4323" s="1" t="str">
        <f>IF(ISBLANK($C4323),"",IF(ISNA(VLOOKUP($L4323,'result messages'!$H$3:$L$11,4,FALSE)),VLOOKUP($M4323,'result messages'!$H$3:$L$11,4,FALSE),VLOOKUP($L4323,'result messages'!$H$3:$L$11,4,FALSE)))</f>
        <v/>
      </c>
      <c r="Q4323" s="1" t="str">
        <f>IF(ISBLANK($C4323),"",IF(ISNA(VLOOKUP($L4323,'result messages'!$H$3:$L$11,5,FALSE)),VLOOKUP($M4323,'result messages'!$H$3:$L$11,5,FALSE),VLOOKUP($L4323,'result messages'!$H$3:$L$11,5,FALSE)))</f>
        <v/>
      </c>
    </row>
    <row r="4324" spans="1:17">
      <c r="A4324" s="1">
        <v>4321</v>
      </c>
      <c r="B4324" s="1"/>
      <c r="C4324" s="1"/>
      <c r="D4324" s="1"/>
      <c r="E4324" s="6"/>
      <c r="F4324" s="1"/>
      <c r="G4324" s="1" t="str">
        <f>IF(ISNA(VLOOKUP($C4324,'DTEN TCAP Linkage deviceId'!$A$1:$A$20000,1,FALSE)),"No","Yes")</f>
        <v>No</v>
      </c>
      <c r="H4324" s="1" t="str">
        <f>IF(ISNA(VLOOKUP($C4324,'Provisioning Requester'!$F$3:$H$20000,2,FALSE)),"No","Yes")</f>
        <v>No</v>
      </c>
      <c r="I4324" s="1" t="str">
        <f>IF($H4324="Yes",VLOOKUP($C4324,'Provisioning Requester'!$F$3:$H$20000,3,FALSE),"-")</f>
        <v>-</v>
      </c>
      <c r="J4324" s="1" t="str">
        <f>IF(OR(D4324="SVCP", E4324="TRUE"), "No", IF(ISNA(VLOOKUP($C4324,'ProvResponder deviceId'!$A$1:$A$20000,1,FALSE)),"No","Yes"))</f>
        <v>No</v>
      </c>
      <c r="K4324" s="1" t="str">
        <f>IF($J4324="Yes",VLOOKUP($C4324,'ProvResponder deviceId'!$A$1:$C$20000,3,FALSE),"-")</f>
        <v>-</v>
      </c>
      <c r="L4324" s="1" t="str">
        <f t="shared" si="134"/>
        <v/>
      </c>
      <c r="M4324" s="1" t="str">
        <f t="shared" si="135"/>
        <v/>
      </c>
      <c r="N4324" s="1" t="str">
        <f>IF(ISBLANK($C4324),"",IF(ISNA(VLOOKUP($L4324,'result messages'!$H$3:$L$11,2,FALSE)),VLOOKUP($M4324,'result messages'!$H$3:$L$11,2,FALSE),VLOOKUP($L4324,'result messages'!$H$3:$L$11,2,FALSE)))</f>
        <v/>
      </c>
      <c r="O4324" s="1" t="str">
        <f>IF(ISBLANK($C4324),"",IF(ISNA(VLOOKUP($L4324,'result messages'!$H$3:$L$11,3,FALSE)),VLOOKUP($M4324,'result messages'!$H$3:$L$11,3,FALSE),VLOOKUP($L4324,'result messages'!$H$3:$L$11,3,FALSE)))</f>
        <v/>
      </c>
      <c r="P4324" s="1" t="str">
        <f>IF(ISBLANK($C4324),"",IF(ISNA(VLOOKUP($L4324,'result messages'!$H$3:$L$11,4,FALSE)),VLOOKUP($M4324,'result messages'!$H$3:$L$11,4,FALSE),VLOOKUP($L4324,'result messages'!$H$3:$L$11,4,FALSE)))</f>
        <v/>
      </c>
      <c r="Q4324" s="1" t="str">
        <f>IF(ISBLANK($C4324),"",IF(ISNA(VLOOKUP($L4324,'result messages'!$H$3:$L$11,5,FALSE)),VLOOKUP($M4324,'result messages'!$H$3:$L$11,5,FALSE),VLOOKUP($L4324,'result messages'!$H$3:$L$11,5,FALSE)))</f>
        <v/>
      </c>
    </row>
    <row r="4325" spans="1:17">
      <c r="A4325" s="1">
        <v>4322</v>
      </c>
      <c r="B4325" s="1"/>
      <c r="C4325" s="1"/>
      <c r="D4325" s="1"/>
      <c r="E4325" s="6"/>
      <c r="F4325" s="1"/>
      <c r="G4325" s="1" t="str">
        <f>IF(ISNA(VLOOKUP($C4325,'DTEN TCAP Linkage deviceId'!$A$1:$A$20000,1,FALSE)),"No","Yes")</f>
        <v>No</v>
      </c>
      <c r="H4325" s="1" t="str">
        <f>IF(ISNA(VLOOKUP($C4325,'Provisioning Requester'!$F$3:$H$20000,2,FALSE)),"No","Yes")</f>
        <v>No</v>
      </c>
      <c r="I4325" s="1" t="str">
        <f>IF($H4325="Yes",VLOOKUP($C4325,'Provisioning Requester'!$F$3:$H$20000,3,FALSE),"-")</f>
        <v>-</v>
      </c>
      <c r="J4325" s="1" t="str">
        <f>IF(OR(D4325="SVCP", E4325="TRUE"), "No", IF(ISNA(VLOOKUP($C4325,'ProvResponder deviceId'!$A$1:$A$20000,1,FALSE)),"No","Yes"))</f>
        <v>No</v>
      </c>
      <c r="K4325" s="1" t="str">
        <f>IF($J4325="Yes",VLOOKUP($C4325,'ProvResponder deviceId'!$A$1:$C$20000,3,FALSE),"-")</f>
        <v>-</v>
      </c>
      <c r="L4325" s="1" t="str">
        <f t="shared" si="134"/>
        <v/>
      </c>
      <c r="M4325" s="1" t="str">
        <f t="shared" si="135"/>
        <v/>
      </c>
      <c r="N4325" s="1" t="str">
        <f>IF(ISBLANK($C4325),"",IF(ISNA(VLOOKUP($L4325,'result messages'!$H$3:$L$11,2,FALSE)),VLOOKUP($M4325,'result messages'!$H$3:$L$11,2,FALSE),VLOOKUP($L4325,'result messages'!$H$3:$L$11,2,FALSE)))</f>
        <v/>
      </c>
      <c r="O4325" s="1" t="str">
        <f>IF(ISBLANK($C4325),"",IF(ISNA(VLOOKUP($L4325,'result messages'!$H$3:$L$11,3,FALSE)),VLOOKUP($M4325,'result messages'!$H$3:$L$11,3,FALSE),VLOOKUP($L4325,'result messages'!$H$3:$L$11,3,FALSE)))</f>
        <v/>
      </c>
      <c r="P4325" s="1" t="str">
        <f>IF(ISBLANK($C4325),"",IF(ISNA(VLOOKUP($L4325,'result messages'!$H$3:$L$11,4,FALSE)),VLOOKUP($M4325,'result messages'!$H$3:$L$11,4,FALSE),VLOOKUP($L4325,'result messages'!$H$3:$L$11,4,FALSE)))</f>
        <v/>
      </c>
      <c r="Q4325" s="1" t="str">
        <f>IF(ISBLANK($C4325),"",IF(ISNA(VLOOKUP($L4325,'result messages'!$H$3:$L$11,5,FALSE)),VLOOKUP($M4325,'result messages'!$H$3:$L$11,5,FALSE),VLOOKUP($L4325,'result messages'!$H$3:$L$11,5,FALSE)))</f>
        <v/>
      </c>
    </row>
    <row r="4326" spans="1:17">
      <c r="A4326" s="1">
        <v>4323</v>
      </c>
      <c r="B4326" s="1"/>
      <c r="C4326" s="1"/>
      <c r="D4326" s="1"/>
      <c r="E4326" s="6"/>
      <c r="F4326" s="1"/>
      <c r="G4326" s="1" t="str">
        <f>IF(ISNA(VLOOKUP($C4326,'DTEN TCAP Linkage deviceId'!$A$1:$A$20000,1,FALSE)),"No","Yes")</f>
        <v>No</v>
      </c>
      <c r="H4326" s="1" t="str">
        <f>IF(ISNA(VLOOKUP($C4326,'Provisioning Requester'!$F$3:$H$20000,2,FALSE)),"No","Yes")</f>
        <v>No</v>
      </c>
      <c r="I4326" s="1" t="str">
        <f>IF($H4326="Yes",VLOOKUP($C4326,'Provisioning Requester'!$F$3:$H$20000,3,FALSE),"-")</f>
        <v>-</v>
      </c>
      <c r="J4326" s="1" t="str">
        <f>IF(OR(D4326="SVCP", E4326="TRUE"), "No", IF(ISNA(VLOOKUP($C4326,'ProvResponder deviceId'!$A$1:$A$20000,1,FALSE)),"No","Yes"))</f>
        <v>No</v>
      </c>
      <c r="K4326" s="1" t="str">
        <f>IF($J4326="Yes",VLOOKUP($C4326,'ProvResponder deviceId'!$A$1:$C$20000,3,FALSE),"-")</f>
        <v>-</v>
      </c>
      <c r="L4326" s="1" t="str">
        <f t="shared" si="134"/>
        <v/>
      </c>
      <c r="M4326" s="1" t="str">
        <f t="shared" si="135"/>
        <v/>
      </c>
      <c r="N4326" s="1" t="str">
        <f>IF(ISBLANK($C4326),"",IF(ISNA(VLOOKUP($L4326,'result messages'!$H$3:$L$11,2,FALSE)),VLOOKUP($M4326,'result messages'!$H$3:$L$11,2,FALSE),VLOOKUP($L4326,'result messages'!$H$3:$L$11,2,FALSE)))</f>
        <v/>
      </c>
      <c r="O4326" s="1" t="str">
        <f>IF(ISBLANK($C4326),"",IF(ISNA(VLOOKUP($L4326,'result messages'!$H$3:$L$11,3,FALSE)),VLOOKUP($M4326,'result messages'!$H$3:$L$11,3,FALSE),VLOOKUP($L4326,'result messages'!$H$3:$L$11,3,FALSE)))</f>
        <v/>
      </c>
      <c r="P4326" s="1" t="str">
        <f>IF(ISBLANK($C4326),"",IF(ISNA(VLOOKUP($L4326,'result messages'!$H$3:$L$11,4,FALSE)),VLOOKUP($M4326,'result messages'!$H$3:$L$11,4,FALSE),VLOOKUP($L4326,'result messages'!$H$3:$L$11,4,FALSE)))</f>
        <v/>
      </c>
      <c r="Q4326" s="1" t="str">
        <f>IF(ISBLANK($C4326),"",IF(ISNA(VLOOKUP($L4326,'result messages'!$H$3:$L$11,5,FALSE)),VLOOKUP($M4326,'result messages'!$H$3:$L$11,5,FALSE),VLOOKUP($L4326,'result messages'!$H$3:$L$11,5,FALSE)))</f>
        <v/>
      </c>
    </row>
    <row r="4327" spans="1:17">
      <c r="A4327" s="1">
        <v>4324</v>
      </c>
      <c r="B4327" s="1"/>
      <c r="C4327" s="1"/>
      <c r="D4327" s="1"/>
      <c r="E4327" s="6"/>
      <c r="F4327" s="1"/>
      <c r="G4327" s="1" t="str">
        <f>IF(ISNA(VLOOKUP($C4327,'DTEN TCAP Linkage deviceId'!$A$1:$A$20000,1,FALSE)),"No","Yes")</f>
        <v>No</v>
      </c>
      <c r="H4327" s="1" t="str">
        <f>IF(ISNA(VLOOKUP($C4327,'Provisioning Requester'!$F$3:$H$20000,2,FALSE)),"No","Yes")</f>
        <v>No</v>
      </c>
      <c r="I4327" s="1" t="str">
        <f>IF($H4327="Yes",VLOOKUP($C4327,'Provisioning Requester'!$F$3:$H$20000,3,FALSE),"-")</f>
        <v>-</v>
      </c>
      <c r="J4327" s="1" t="str">
        <f>IF(OR(D4327="SVCP", E4327="TRUE"), "No", IF(ISNA(VLOOKUP($C4327,'ProvResponder deviceId'!$A$1:$A$20000,1,FALSE)),"No","Yes"))</f>
        <v>No</v>
      </c>
      <c r="K4327" s="1" t="str">
        <f>IF($J4327="Yes",VLOOKUP($C4327,'ProvResponder deviceId'!$A$1:$C$20000,3,FALSE),"-")</f>
        <v>-</v>
      </c>
      <c r="L4327" s="1" t="str">
        <f t="shared" si="134"/>
        <v/>
      </c>
      <c r="M4327" s="1" t="str">
        <f t="shared" si="135"/>
        <v/>
      </c>
      <c r="N4327" s="1" t="str">
        <f>IF(ISBLANK($C4327),"",IF(ISNA(VLOOKUP($L4327,'result messages'!$H$3:$L$11,2,FALSE)),VLOOKUP($M4327,'result messages'!$H$3:$L$11,2,FALSE),VLOOKUP($L4327,'result messages'!$H$3:$L$11,2,FALSE)))</f>
        <v/>
      </c>
      <c r="O4327" s="1" t="str">
        <f>IF(ISBLANK($C4327),"",IF(ISNA(VLOOKUP($L4327,'result messages'!$H$3:$L$11,3,FALSE)),VLOOKUP($M4327,'result messages'!$H$3:$L$11,3,FALSE),VLOOKUP($L4327,'result messages'!$H$3:$L$11,3,FALSE)))</f>
        <v/>
      </c>
      <c r="P4327" s="1" t="str">
        <f>IF(ISBLANK($C4327),"",IF(ISNA(VLOOKUP($L4327,'result messages'!$H$3:$L$11,4,FALSE)),VLOOKUP($M4327,'result messages'!$H$3:$L$11,4,FALSE),VLOOKUP($L4327,'result messages'!$H$3:$L$11,4,FALSE)))</f>
        <v/>
      </c>
      <c r="Q4327" s="1" t="str">
        <f>IF(ISBLANK($C4327),"",IF(ISNA(VLOOKUP($L4327,'result messages'!$H$3:$L$11,5,FALSE)),VLOOKUP($M4327,'result messages'!$H$3:$L$11,5,FALSE),VLOOKUP($L4327,'result messages'!$H$3:$L$11,5,FALSE)))</f>
        <v/>
      </c>
    </row>
    <row r="4328" spans="1:17">
      <c r="A4328" s="1">
        <v>4325</v>
      </c>
      <c r="B4328" s="1"/>
      <c r="C4328" s="1"/>
      <c r="D4328" s="1"/>
      <c r="E4328" s="6"/>
      <c r="F4328" s="1"/>
      <c r="G4328" s="1" t="str">
        <f>IF(ISNA(VLOOKUP($C4328,'DTEN TCAP Linkage deviceId'!$A$1:$A$20000,1,FALSE)),"No","Yes")</f>
        <v>No</v>
      </c>
      <c r="H4328" s="1" t="str">
        <f>IF(ISNA(VLOOKUP($C4328,'Provisioning Requester'!$F$3:$H$20000,2,FALSE)),"No","Yes")</f>
        <v>No</v>
      </c>
      <c r="I4328" s="1" t="str">
        <f>IF($H4328="Yes",VLOOKUP($C4328,'Provisioning Requester'!$F$3:$H$20000,3,FALSE),"-")</f>
        <v>-</v>
      </c>
      <c r="J4328" s="1" t="str">
        <f>IF(OR(D4328="SVCP", E4328="TRUE"), "No", IF(ISNA(VLOOKUP($C4328,'ProvResponder deviceId'!$A$1:$A$20000,1,FALSE)),"No","Yes"))</f>
        <v>No</v>
      </c>
      <c r="K4328" s="1" t="str">
        <f>IF($J4328="Yes",VLOOKUP($C4328,'ProvResponder deviceId'!$A$1:$C$20000,3,FALSE),"-")</f>
        <v>-</v>
      </c>
      <c r="L4328" s="1" t="str">
        <f t="shared" si="134"/>
        <v/>
      </c>
      <c r="M4328" s="1" t="str">
        <f t="shared" si="135"/>
        <v/>
      </c>
      <c r="N4328" s="1" t="str">
        <f>IF(ISBLANK($C4328),"",IF(ISNA(VLOOKUP($L4328,'result messages'!$H$3:$L$11,2,FALSE)),VLOOKUP($M4328,'result messages'!$H$3:$L$11,2,FALSE),VLOOKUP($L4328,'result messages'!$H$3:$L$11,2,FALSE)))</f>
        <v/>
      </c>
      <c r="O4328" s="1" t="str">
        <f>IF(ISBLANK($C4328),"",IF(ISNA(VLOOKUP($L4328,'result messages'!$H$3:$L$11,3,FALSE)),VLOOKUP($M4328,'result messages'!$H$3:$L$11,3,FALSE),VLOOKUP($L4328,'result messages'!$H$3:$L$11,3,FALSE)))</f>
        <v/>
      </c>
      <c r="P4328" s="1" t="str">
        <f>IF(ISBLANK($C4328),"",IF(ISNA(VLOOKUP($L4328,'result messages'!$H$3:$L$11,4,FALSE)),VLOOKUP($M4328,'result messages'!$H$3:$L$11,4,FALSE),VLOOKUP($L4328,'result messages'!$H$3:$L$11,4,FALSE)))</f>
        <v/>
      </c>
      <c r="Q4328" s="1" t="str">
        <f>IF(ISBLANK($C4328),"",IF(ISNA(VLOOKUP($L4328,'result messages'!$H$3:$L$11,5,FALSE)),VLOOKUP($M4328,'result messages'!$H$3:$L$11,5,FALSE),VLOOKUP($L4328,'result messages'!$H$3:$L$11,5,FALSE)))</f>
        <v/>
      </c>
    </row>
    <row r="4329" spans="1:17">
      <c r="A4329" s="1">
        <v>4326</v>
      </c>
      <c r="B4329" s="1"/>
      <c r="C4329" s="1"/>
      <c r="D4329" s="1"/>
      <c r="E4329" s="6"/>
      <c r="F4329" s="1"/>
      <c r="G4329" s="1" t="str">
        <f>IF(ISNA(VLOOKUP($C4329,'DTEN TCAP Linkage deviceId'!$A$1:$A$20000,1,FALSE)),"No","Yes")</f>
        <v>No</v>
      </c>
      <c r="H4329" s="1" t="str">
        <f>IF(ISNA(VLOOKUP($C4329,'Provisioning Requester'!$F$3:$H$20000,2,FALSE)),"No","Yes")</f>
        <v>No</v>
      </c>
      <c r="I4329" s="1" t="str">
        <f>IF($H4329="Yes",VLOOKUP($C4329,'Provisioning Requester'!$F$3:$H$20000,3,FALSE),"-")</f>
        <v>-</v>
      </c>
      <c r="J4329" s="1" t="str">
        <f>IF(OR(D4329="SVCP", E4329="TRUE"), "No", IF(ISNA(VLOOKUP($C4329,'ProvResponder deviceId'!$A$1:$A$20000,1,FALSE)),"No","Yes"))</f>
        <v>No</v>
      </c>
      <c r="K4329" s="1" t="str">
        <f>IF($J4329="Yes",VLOOKUP($C4329,'ProvResponder deviceId'!$A$1:$C$20000,3,FALSE),"-")</f>
        <v>-</v>
      </c>
      <c r="L4329" s="1" t="str">
        <f t="shared" si="134"/>
        <v/>
      </c>
      <c r="M4329" s="1" t="str">
        <f t="shared" si="135"/>
        <v/>
      </c>
      <c r="N4329" s="1" t="str">
        <f>IF(ISBLANK($C4329),"",IF(ISNA(VLOOKUP($L4329,'result messages'!$H$3:$L$11,2,FALSE)),VLOOKUP($M4329,'result messages'!$H$3:$L$11,2,FALSE),VLOOKUP($L4329,'result messages'!$H$3:$L$11,2,FALSE)))</f>
        <v/>
      </c>
      <c r="O4329" s="1" t="str">
        <f>IF(ISBLANK($C4329),"",IF(ISNA(VLOOKUP($L4329,'result messages'!$H$3:$L$11,3,FALSE)),VLOOKUP($M4329,'result messages'!$H$3:$L$11,3,FALSE),VLOOKUP($L4329,'result messages'!$H$3:$L$11,3,FALSE)))</f>
        <v/>
      </c>
      <c r="P4329" s="1" t="str">
        <f>IF(ISBLANK($C4329),"",IF(ISNA(VLOOKUP($L4329,'result messages'!$H$3:$L$11,4,FALSE)),VLOOKUP($M4329,'result messages'!$H$3:$L$11,4,FALSE),VLOOKUP($L4329,'result messages'!$H$3:$L$11,4,FALSE)))</f>
        <v/>
      </c>
      <c r="Q4329" s="1" t="str">
        <f>IF(ISBLANK($C4329),"",IF(ISNA(VLOOKUP($L4329,'result messages'!$H$3:$L$11,5,FALSE)),VLOOKUP($M4329,'result messages'!$H$3:$L$11,5,FALSE),VLOOKUP($L4329,'result messages'!$H$3:$L$11,5,FALSE)))</f>
        <v/>
      </c>
    </row>
    <row r="4330" spans="1:17">
      <c r="A4330" s="1">
        <v>4327</v>
      </c>
      <c r="B4330" s="1"/>
      <c r="C4330" s="1"/>
      <c r="D4330" s="1"/>
      <c r="E4330" s="6"/>
      <c r="F4330" s="1"/>
      <c r="G4330" s="1" t="str">
        <f>IF(ISNA(VLOOKUP($C4330,'DTEN TCAP Linkage deviceId'!$A$1:$A$20000,1,FALSE)),"No","Yes")</f>
        <v>No</v>
      </c>
      <c r="H4330" s="1" t="str">
        <f>IF(ISNA(VLOOKUP($C4330,'Provisioning Requester'!$F$3:$H$20000,2,FALSE)),"No","Yes")</f>
        <v>No</v>
      </c>
      <c r="I4330" s="1" t="str">
        <f>IF($H4330="Yes",VLOOKUP($C4330,'Provisioning Requester'!$F$3:$H$20000,3,FALSE),"-")</f>
        <v>-</v>
      </c>
      <c r="J4330" s="1" t="str">
        <f>IF(OR(D4330="SVCP", E4330="TRUE"), "No", IF(ISNA(VLOOKUP($C4330,'ProvResponder deviceId'!$A$1:$A$20000,1,FALSE)),"No","Yes"))</f>
        <v>No</v>
      </c>
      <c r="K4330" s="1" t="str">
        <f>IF($J4330="Yes",VLOOKUP($C4330,'ProvResponder deviceId'!$A$1:$C$20000,3,FALSE),"-")</f>
        <v>-</v>
      </c>
      <c r="L4330" s="1" t="str">
        <f t="shared" si="134"/>
        <v/>
      </c>
      <c r="M4330" s="1" t="str">
        <f t="shared" si="135"/>
        <v/>
      </c>
      <c r="N4330" s="1" t="str">
        <f>IF(ISBLANK($C4330),"",IF(ISNA(VLOOKUP($L4330,'result messages'!$H$3:$L$11,2,FALSE)),VLOOKUP($M4330,'result messages'!$H$3:$L$11,2,FALSE),VLOOKUP($L4330,'result messages'!$H$3:$L$11,2,FALSE)))</f>
        <v/>
      </c>
      <c r="O4330" s="1" t="str">
        <f>IF(ISBLANK($C4330),"",IF(ISNA(VLOOKUP($L4330,'result messages'!$H$3:$L$11,3,FALSE)),VLOOKUP($M4330,'result messages'!$H$3:$L$11,3,FALSE),VLOOKUP($L4330,'result messages'!$H$3:$L$11,3,FALSE)))</f>
        <v/>
      </c>
      <c r="P4330" s="1" t="str">
        <f>IF(ISBLANK($C4330),"",IF(ISNA(VLOOKUP($L4330,'result messages'!$H$3:$L$11,4,FALSE)),VLOOKUP($M4330,'result messages'!$H$3:$L$11,4,FALSE),VLOOKUP($L4330,'result messages'!$H$3:$L$11,4,FALSE)))</f>
        <v/>
      </c>
      <c r="Q4330" s="1" t="str">
        <f>IF(ISBLANK($C4330),"",IF(ISNA(VLOOKUP($L4330,'result messages'!$H$3:$L$11,5,FALSE)),VLOOKUP($M4330,'result messages'!$H$3:$L$11,5,FALSE),VLOOKUP($L4330,'result messages'!$H$3:$L$11,5,FALSE)))</f>
        <v/>
      </c>
    </row>
    <row r="4331" spans="1:17">
      <c r="A4331" s="1">
        <v>4328</v>
      </c>
      <c r="B4331" s="1"/>
      <c r="C4331" s="1"/>
      <c r="D4331" s="1"/>
      <c r="E4331" s="6"/>
      <c r="F4331" s="1"/>
      <c r="G4331" s="1" t="str">
        <f>IF(ISNA(VLOOKUP($C4331,'DTEN TCAP Linkage deviceId'!$A$1:$A$20000,1,FALSE)),"No","Yes")</f>
        <v>No</v>
      </c>
      <c r="H4331" s="1" t="str">
        <f>IF(ISNA(VLOOKUP($C4331,'Provisioning Requester'!$F$3:$H$20000,2,FALSE)),"No","Yes")</f>
        <v>No</v>
      </c>
      <c r="I4331" s="1" t="str">
        <f>IF($H4331="Yes",VLOOKUP($C4331,'Provisioning Requester'!$F$3:$H$20000,3,FALSE),"-")</f>
        <v>-</v>
      </c>
      <c r="J4331" s="1" t="str">
        <f>IF(OR(D4331="SVCP", E4331="TRUE"), "No", IF(ISNA(VLOOKUP($C4331,'ProvResponder deviceId'!$A$1:$A$20000,1,FALSE)),"No","Yes"))</f>
        <v>No</v>
      </c>
      <c r="K4331" s="1" t="str">
        <f>IF($J4331="Yes",VLOOKUP($C4331,'ProvResponder deviceId'!$A$1:$C$20000,3,FALSE),"-")</f>
        <v>-</v>
      </c>
      <c r="L4331" s="1" t="str">
        <f t="shared" si="134"/>
        <v/>
      </c>
      <c r="M4331" s="1" t="str">
        <f t="shared" si="135"/>
        <v/>
      </c>
      <c r="N4331" s="1" t="str">
        <f>IF(ISBLANK($C4331),"",IF(ISNA(VLOOKUP($L4331,'result messages'!$H$3:$L$11,2,FALSE)),VLOOKUP($M4331,'result messages'!$H$3:$L$11,2,FALSE),VLOOKUP($L4331,'result messages'!$H$3:$L$11,2,FALSE)))</f>
        <v/>
      </c>
      <c r="O4331" s="1" t="str">
        <f>IF(ISBLANK($C4331),"",IF(ISNA(VLOOKUP($L4331,'result messages'!$H$3:$L$11,3,FALSE)),VLOOKUP($M4331,'result messages'!$H$3:$L$11,3,FALSE),VLOOKUP($L4331,'result messages'!$H$3:$L$11,3,FALSE)))</f>
        <v/>
      </c>
      <c r="P4331" s="1" t="str">
        <f>IF(ISBLANK($C4331),"",IF(ISNA(VLOOKUP($L4331,'result messages'!$H$3:$L$11,4,FALSE)),VLOOKUP($M4331,'result messages'!$H$3:$L$11,4,FALSE),VLOOKUP($L4331,'result messages'!$H$3:$L$11,4,FALSE)))</f>
        <v/>
      </c>
      <c r="Q4331" s="1" t="str">
        <f>IF(ISBLANK($C4331),"",IF(ISNA(VLOOKUP($L4331,'result messages'!$H$3:$L$11,5,FALSE)),VLOOKUP($M4331,'result messages'!$H$3:$L$11,5,FALSE),VLOOKUP($L4331,'result messages'!$H$3:$L$11,5,FALSE)))</f>
        <v/>
      </c>
    </row>
    <row r="4332" spans="1:17">
      <c r="A4332" s="1">
        <v>4329</v>
      </c>
      <c r="B4332" s="1"/>
      <c r="C4332" s="1"/>
      <c r="D4332" s="1"/>
      <c r="E4332" s="6"/>
      <c r="F4332" s="1"/>
      <c r="G4332" s="1" t="str">
        <f>IF(ISNA(VLOOKUP($C4332,'DTEN TCAP Linkage deviceId'!$A$1:$A$20000,1,FALSE)),"No","Yes")</f>
        <v>No</v>
      </c>
      <c r="H4332" s="1" t="str">
        <f>IF(ISNA(VLOOKUP($C4332,'Provisioning Requester'!$F$3:$H$20000,2,FALSE)),"No","Yes")</f>
        <v>No</v>
      </c>
      <c r="I4332" s="1" t="str">
        <f>IF($H4332="Yes",VLOOKUP($C4332,'Provisioning Requester'!$F$3:$H$20000,3,FALSE),"-")</f>
        <v>-</v>
      </c>
      <c r="J4332" s="1" t="str">
        <f>IF(OR(D4332="SVCP", E4332="TRUE"), "No", IF(ISNA(VLOOKUP($C4332,'ProvResponder deviceId'!$A$1:$A$20000,1,FALSE)),"No","Yes"))</f>
        <v>No</v>
      </c>
      <c r="K4332" s="1" t="str">
        <f>IF($J4332="Yes",VLOOKUP($C4332,'ProvResponder deviceId'!$A$1:$C$20000,3,FALSE),"-")</f>
        <v>-</v>
      </c>
      <c r="L4332" s="1" t="str">
        <f t="shared" si="134"/>
        <v/>
      </c>
      <c r="M4332" s="1" t="str">
        <f t="shared" si="135"/>
        <v/>
      </c>
      <c r="N4332" s="1" t="str">
        <f>IF(ISBLANK($C4332),"",IF(ISNA(VLOOKUP($L4332,'result messages'!$H$3:$L$11,2,FALSE)),VLOOKUP($M4332,'result messages'!$H$3:$L$11,2,FALSE),VLOOKUP($L4332,'result messages'!$H$3:$L$11,2,FALSE)))</f>
        <v/>
      </c>
      <c r="O4332" s="1" t="str">
        <f>IF(ISBLANK($C4332),"",IF(ISNA(VLOOKUP($L4332,'result messages'!$H$3:$L$11,3,FALSE)),VLOOKUP($M4332,'result messages'!$H$3:$L$11,3,FALSE),VLOOKUP($L4332,'result messages'!$H$3:$L$11,3,FALSE)))</f>
        <v/>
      </c>
      <c r="P4332" s="1" t="str">
        <f>IF(ISBLANK($C4332),"",IF(ISNA(VLOOKUP($L4332,'result messages'!$H$3:$L$11,4,FALSE)),VLOOKUP($M4332,'result messages'!$H$3:$L$11,4,FALSE),VLOOKUP($L4332,'result messages'!$H$3:$L$11,4,FALSE)))</f>
        <v/>
      </c>
      <c r="Q4332" s="1" t="str">
        <f>IF(ISBLANK($C4332),"",IF(ISNA(VLOOKUP($L4332,'result messages'!$H$3:$L$11,5,FALSE)),VLOOKUP($M4332,'result messages'!$H$3:$L$11,5,FALSE),VLOOKUP($L4332,'result messages'!$H$3:$L$11,5,FALSE)))</f>
        <v/>
      </c>
    </row>
    <row r="4333" spans="1:17">
      <c r="A4333" s="1">
        <v>4330</v>
      </c>
      <c r="B4333" s="1"/>
      <c r="C4333" s="1"/>
      <c r="D4333" s="1"/>
      <c r="E4333" s="6"/>
      <c r="F4333" s="1"/>
      <c r="G4333" s="1" t="str">
        <f>IF(ISNA(VLOOKUP($C4333,'DTEN TCAP Linkage deviceId'!$A$1:$A$20000,1,FALSE)),"No","Yes")</f>
        <v>No</v>
      </c>
      <c r="H4333" s="1" t="str">
        <f>IF(ISNA(VLOOKUP($C4333,'Provisioning Requester'!$F$3:$H$20000,2,FALSE)),"No","Yes")</f>
        <v>No</v>
      </c>
      <c r="I4333" s="1" t="str">
        <f>IF($H4333="Yes",VLOOKUP($C4333,'Provisioning Requester'!$F$3:$H$20000,3,FALSE),"-")</f>
        <v>-</v>
      </c>
      <c r="J4333" s="1" t="str">
        <f>IF(OR(D4333="SVCP", E4333="TRUE"), "No", IF(ISNA(VLOOKUP($C4333,'ProvResponder deviceId'!$A$1:$A$20000,1,FALSE)),"No","Yes"))</f>
        <v>No</v>
      </c>
      <c r="K4333" s="1" t="str">
        <f>IF($J4333="Yes",VLOOKUP($C4333,'ProvResponder deviceId'!$A$1:$C$20000,3,FALSE),"-")</f>
        <v>-</v>
      </c>
      <c r="L4333" s="1" t="str">
        <f t="shared" si="134"/>
        <v/>
      </c>
      <c r="M4333" s="1" t="str">
        <f t="shared" si="135"/>
        <v/>
      </c>
      <c r="N4333" s="1" t="str">
        <f>IF(ISBLANK($C4333),"",IF(ISNA(VLOOKUP($L4333,'result messages'!$H$3:$L$11,2,FALSE)),VLOOKUP($M4333,'result messages'!$H$3:$L$11,2,FALSE),VLOOKUP($L4333,'result messages'!$H$3:$L$11,2,FALSE)))</f>
        <v/>
      </c>
      <c r="O4333" s="1" t="str">
        <f>IF(ISBLANK($C4333),"",IF(ISNA(VLOOKUP($L4333,'result messages'!$H$3:$L$11,3,FALSE)),VLOOKUP($M4333,'result messages'!$H$3:$L$11,3,FALSE),VLOOKUP($L4333,'result messages'!$H$3:$L$11,3,FALSE)))</f>
        <v/>
      </c>
      <c r="P4333" s="1" t="str">
        <f>IF(ISBLANK($C4333),"",IF(ISNA(VLOOKUP($L4333,'result messages'!$H$3:$L$11,4,FALSE)),VLOOKUP($M4333,'result messages'!$H$3:$L$11,4,FALSE),VLOOKUP($L4333,'result messages'!$H$3:$L$11,4,FALSE)))</f>
        <v/>
      </c>
      <c r="Q4333" s="1" t="str">
        <f>IF(ISBLANK($C4333),"",IF(ISNA(VLOOKUP($L4333,'result messages'!$H$3:$L$11,5,FALSE)),VLOOKUP($M4333,'result messages'!$H$3:$L$11,5,FALSE),VLOOKUP($L4333,'result messages'!$H$3:$L$11,5,FALSE)))</f>
        <v/>
      </c>
    </row>
    <row r="4334" spans="1:17">
      <c r="A4334" s="1">
        <v>4331</v>
      </c>
      <c r="B4334" s="1"/>
      <c r="C4334" s="1"/>
      <c r="D4334" s="1"/>
      <c r="E4334" s="6"/>
      <c r="F4334" s="1"/>
      <c r="G4334" s="1" t="str">
        <f>IF(ISNA(VLOOKUP($C4334,'DTEN TCAP Linkage deviceId'!$A$1:$A$20000,1,FALSE)),"No","Yes")</f>
        <v>No</v>
      </c>
      <c r="H4334" s="1" t="str">
        <f>IF(ISNA(VLOOKUP($C4334,'Provisioning Requester'!$F$3:$H$20000,2,FALSE)),"No","Yes")</f>
        <v>No</v>
      </c>
      <c r="I4334" s="1" t="str">
        <f>IF($H4334="Yes",VLOOKUP($C4334,'Provisioning Requester'!$F$3:$H$20000,3,FALSE),"-")</f>
        <v>-</v>
      </c>
      <c r="J4334" s="1" t="str">
        <f>IF(OR(D4334="SVCP", E4334="TRUE"), "No", IF(ISNA(VLOOKUP($C4334,'ProvResponder deviceId'!$A$1:$A$20000,1,FALSE)),"No","Yes"))</f>
        <v>No</v>
      </c>
      <c r="K4334" s="1" t="str">
        <f>IF($J4334="Yes",VLOOKUP($C4334,'ProvResponder deviceId'!$A$1:$C$20000,3,FALSE),"-")</f>
        <v>-</v>
      </c>
      <c r="L4334" s="1" t="str">
        <f t="shared" si="134"/>
        <v/>
      </c>
      <c r="M4334" s="1" t="str">
        <f t="shared" si="135"/>
        <v/>
      </c>
      <c r="N4334" s="1" t="str">
        <f>IF(ISBLANK($C4334),"",IF(ISNA(VLOOKUP($L4334,'result messages'!$H$3:$L$11,2,FALSE)),VLOOKUP($M4334,'result messages'!$H$3:$L$11,2,FALSE),VLOOKUP($L4334,'result messages'!$H$3:$L$11,2,FALSE)))</f>
        <v/>
      </c>
      <c r="O4334" s="1" t="str">
        <f>IF(ISBLANK($C4334),"",IF(ISNA(VLOOKUP($L4334,'result messages'!$H$3:$L$11,3,FALSE)),VLOOKUP($M4334,'result messages'!$H$3:$L$11,3,FALSE),VLOOKUP($L4334,'result messages'!$H$3:$L$11,3,FALSE)))</f>
        <v/>
      </c>
      <c r="P4334" s="1" t="str">
        <f>IF(ISBLANK($C4334),"",IF(ISNA(VLOOKUP($L4334,'result messages'!$H$3:$L$11,4,FALSE)),VLOOKUP($M4334,'result messages'!$H$3:$L$11,4,FALSE),VLOOKUP($L4334,'result messages'!$H$3:$L$11,4,FALSE)))</f>
        <v/>
      </c>
      <c r="Q4334" s="1" t="str">
        <f>IF(ISBLANK($C4334),"",IF(ISNA(VLOOKUP($L4334,'result messages'!$H$3:$L$11,5,FALSE)),VLOOKUP($M4334,'result messages'!$H$3:$L$11,5,FALSE),VLOOKUP($L4334,'result messages'!$H$3:$L$11,5,FALSE)))</f>
        <v/>
      </c>
    </row>
    <row r="4335" spans="1:17">
      <c r="A4335" s="1">
        <v>4332</v>
      </c>
      <c r="B4335" s="1"/>
      <c r="C4335" s="1"/>
      <c r="D4335" s="1"/>
      <c r="E4335" s="6"/>
      <c r="F4335" s="1"/>
      <c r="G4335" s="1" t="str">
        <f>IF(ISNA(VLOOKUP($C4335,'DTEN TCAP Linkage deviceId'!$A$1:$A$20000,1,FALSE)),"No","Yes")</f>
        <v>No</v>
      </c>
      <c r="H4335" s="1" t="str">
        <f>IF(ISNA(VLOOKUP($C4335,'Provisioning Requester'!$F$3:$H$20000,2,FALSE)),"No","Yes")</f>
        <v>No</v>
      </c>
      <c r="I4335" s="1" t="str">
        <f>IF($H4335="Yes",VLOOKUP($C4335,'Provisioning Requester'!$F$3:$H$20000,3,FALSE),"-")</f>
        <v>-</v>
      </c>
      <c r="J4335" s="1" t="str">
        <f>IF(OR(D4335="SVCP", E4335="TRUE"), "No", IF(ISNA(VLOOKUP($C4335,'ProvResponder deviceId'!$A$1:$A$20000,1,FALSE)),"No","Yes"))</f>
        <v>No</v>
      </c>
      <c r="K4335" s="1" t="str">
        <f>IF($J4335="Yes",VLOOKUP($C4335,'ProvResponder deviceId'!$A$1:$C$20000,3,FALSE),"-")</f>
        <v>-</v>
      </c>
      <c r="L4335" s="1" t="str">
        <f t="shared" si="134"/>
        <v/>
      </c>
      <c r="M4335" s="1" t="str">
        <f t="shared" si="135"/>
        <v/>
      </c>
      <c r="N4335" s="1" t="str">
        <f>IF(ISBLANK($C4335),"",IF(ISNA(VLOOKUP($L4335,'result messages'!$H$3:$L$11,2,FALSE)),VLOOKUP($M4335,'result messages'!$H$3:$L$11,2,FALSE),VLOOKUP($L4335,'result messages'!$H$3:$L$11,2,FALSE)))</f>
        <v/>
      </c>
      <c r="O4335" s="1" t="str">
        <f>IF(ISBLANK($C4335),"",IF(ISNA(VLOOKUP($L4335,'result messages'!$H$3:$L$11,3,FALSE)),VLOOKUP($M4335,'result messages'!$H$3:$L$11,3,FALSE),VLOOKUP($L4335,'result messages'!$H$3:$L$11,3,FALSE)))</f>
        <v/>
      </c>
      <c r="P4335" s="1" t="str">
        <f>IF(ISBLANK($C4335),"",IF(ISNA(VLOOKUP($L4335,'result messages'!$H$3:$L$11,4,FALSE)),VLOOKUP($M4335,'result messages'!$H$3:$L$11,4,FALSE),VLOOKUP($L4335,'result messages'!$H$3:$L$11,4,FALSE)))</f>
        <v/>
      </c>
      <c r="Q4335" s="1" t="str">
        <f>IF(ISBLANK($C4335),"",IF(ISNA(VLOOKUP($L4335,'result messages'!$H$3:$L$11,5,FALSE)),VLOOKUP($M4335,'result messages'!$H$3:$L$11,5,FALSE),VLOOKUP($L4335,'result messages'!$H$3:$L$11,5,FALSE)))</f>
        <v/>
      </c>
    </row>
    <row r="4336" spans="1:17">
      <c r="A4336" s="1">
        <v>4333</v>
      </c>
      <c r="B4336" s="1"/>
      <c r="C4336" s="1"/>
      <c r="D4336" s="1"/>
      <c r="E4336" s="6"/>
      <c r="F4336" s="1"/>
      <c r="G4336" s="1" t="str">
        <f>IF(ISNA(VLOOKUP($C4336,'DTEN TCAP Linkage deviceId'!$A$1:$A$20000,1,FALSE)),"No","Yes")</f>
        <v>No</v>
      </c>
      <c r="H4336" s="1" t="str">
        <f>IF(ISNA(VLOOKUP($C4336,'Provisioning Requester'!$F$3:$H$20000,2,FALSE)),"No","Yes")</f>
        <v>No</v>
      </c>
      <c r="I4336" s="1" t="str">
        <f>IF($H4336="Yes",VLOOKUP($C4336,'Provisioning Requester'!$F$3:$H$20000,3,FALSE),"-")</f>
        <v>-</v>
      </c>
      <c r="J4336" s="1" t="str">
        <f>IF(OR(D4336="SVCP", E4336="TRUE"), "No", IF(ISNA(VLOOKUP($C4336,'ProvResponder deviceId'!$A$1:$A$20000,1,FALSE)),"No","Yes"))</f>
        <v>No</v>
      </c>
      <c r="K4336" s="1" t="str">
        <f>IF($J4336="Yes",VLOOKUP($C4336,'ProvResponder deviceId'!$A$1:$C$20000,3,FALSE),"-")</f>
        <v>-</v>
      </c>
      <c r="L4336" s="1" t="str">
        <f t="shared" si="134"/>
        <v/>
      </c>
      <c r="M4336" s="1" t="str">
        <f t="shared" si="135"/>
        <v/>
      </c>
      <c r="N4336" s="1" t="str">
        <f>IF(ISBLANK($C4336),"",IF(ISNA(VLOOKUP($L4336,'result messages'!$H$3:$L$11,2,FALSE)),VLOOKUP($M4336,'result messages'!$H$3:$L$11,2,FALSE),VLOOKUP($L4336,'result messages'!$H$3:$L$11,2,FALSE)))</f>
        <v/>
      </c>
      <c r="O4336" s="1" t="str">
        <f>IF(ISBLANK($C4336),"",IF(ISNA(VLOOKUP($L4336,'result messages'!$H$3:$L$11,3,FALSE)),VLOOKUP($M4336,'result messages'!$H$3:$L$11,3,FALSE),VLOOKUP($L4336,'result messages'!$H$3:$L$11,3,FALSE)))</f>
        <v/>
      </c>
      <c r="P4336" s="1" t="str">
        <f>IF(ISBLANK($C4336),"",IF(ISNA(VLOOKUP($L4336,'result messages'!$H$3:$L$11,4,FALSE)),VLOOKUP($M4336,'result messages'!$H$3:$L$11,4,FALSE),VLOOKUP($L4336,'result messages'!$H$3:$L$11,4,FALSE)))</f>
        <v/>
      </c>
      <c r="Q4336" s="1" t="str">
        <f>IF(ISBLANK($C4336),"",IF(ISNA(VLOOKUP($L4336,'result messages'!$H$3:$L$11,5,FALSE)),VLOOKUP($M4336,'result messages'!$H$3:$L$11,5,FALSE),VLOOKUP($L4336,'result messages'!$H$3:$L$11,5,FALSE)))</f>
        <v/>
      </c>
    </row>
    <row r="4337" spans="1:17">
      <c r="A4337" s="1">
        <v>4334</v>
      </c>
      <c r="B4337" s="1"/>
      <c r="C4337" s="1"/>
      <c r="D4337" s="1"/>
      <c r="E4337" s="6"/>
      <c r="F4337" s="1"/>
      <c r="G4337" s="1" t="str">
        <f>IF(ISNA(VLOOKUP($C4337,'DTEN TCAP Linkage deviceId'!$A$1:$A$20000,1,FALSE)),"No","Yes")</f>
        <v>No</v>
      </c>
      <c r="H4337" s="1" t="str">
        <f>IF(ISNA(VLOOKUP($C4337,'Provisioning Requester'!$F$3:$H$20000,2,FALSE)),"No","Yes")</f>
        <v>No</v>
      </c>
      <c r="I4337" s="1" t="str">
        <f>IF($H4337="Yes",VLOOKUP($C4337,'Provisioning Requester'!$F$3:$H$20000,3,FALSE),"-")</f>
        <v>-</v>
      </c>
      <c r="J4337" s="1" t="str">
        <f>IF(OR(D4337="SVCP", E4337="TRUE"), "No", IF(ISNA(VLOOKUP($C4337,'ProvResponder deviceId'!$A$1:$A$20000,1,FALSE)),"No","Yes"))</f>
        <v>No</v>
      </c>
      <c r="K4337" s="1" t="str">
        <f>IF($J4337="Yes",VLOOKUP($C4337,'ProvResponder deviceId'!$A$1:$C$20000,3,FALSE),"-")</f>
        <v>-</v>
      </c>
      <c r="L4337" s="1" t="str">
        <f t="shared" si="134"/>
        <v/>
      </c>
      <c r="M4337" s="1" t="str">
        <f t="shared" si="135"/>
        <v/>
      </c>
      <c r="N4337" s="1" t="str">
        <f>IF(ISBLANK($C4337),"",IF(ISNA(VLOOKUP($L4337,'result messages'!$H$3:$L$11,2,FALSE)),VLOOKUP($M4337,'result messages'!$H$3:$L$11,2,FALSE),VLOOKUP($L4337,'result messages'!$H$3:$L$11,2,FALSE)))</f>
        <v/>
      </c>
      <c r="O4337" s="1" t="str">
        <f>IF(ISBLANK($C4337),"",IF(ISNA(VLOOKUP($L4337,'result messages'!$H$3:$L$11,3,FALSE)),VLOOKUP($M4337,'result messages'!$H$3:$L$11,3,FALSE),VLOOKUP($L4337,'result messages'!$H$3:$L$11,3,FALSE)))</f>
        <v/>
      </c>
      <c r="P4337" s="1" t="str">
        <f>IF(ISBLANK($C4337),"",IF(ISNA(VLOOKUP($L4337,'result messages'!$H$3:$L$11,4,FALSE)),VLOOKUP($M4337,'result messages'!$H$3:$L$11,4,FALSE),VLOOKUP($L4337,'result messages'!$H$3:$L$11,4,FALSE)))</f>
        <v/>
      </c>
      <c r="Q4337" s="1" t="str">
        <f>IF(ISBLANK($C4337),"",IF(ISNA(VLOOKUP($L4337,'result messages'!$H$3:$L$11,5,FALSE)),VLOOKUP($M4337,'result messages'!$H$3:$L$11,5,FALSE),VLOOKUP($L4337,'result messages'!$H$3:$L$11,5,FALSE)))</f>
        <v/>
      </c>
    </row>
    <row r="4338" spans="1:17">
      <c r="A4338" s="1">
        <v>4335</v>
      </c>
      <c r="B4338" s="1"/>
      <c r="C4338" s="1"/>
      <c r="D4338" s="1"/>
      <c r="E4338" s="6"/>
      <c r="F4338" s="1"/>
      <c r="G4338" s="1" t="str">
        <f>IF(ISNA(VLOOKUP($C4338,'DTEN TCAP Linkage deviceId'!$A$1:$A$20000,1,FALSE)),"No","Yes")</f>
        <v>No</v>
      </c>
      <c r="H4338" s="1" t="str">
        <f>IF(ISNA(VLOOKUP($C4338,'Provisioning Requester'!$F$3:$H$20000,2,FALSE)),"No","Yes")</f>
        <v>No</v>
      </c>
      <c r="I4338" s="1" t="str">
        <f>IF($H4338="Yes",VLOOKUP($C4338,'Provisioning Requester'!$F$3:$H$20000,3,FALSE),"-")</f>
        <v>-</v>
      </c>
      <c r="J4338" s="1" t="str">
        <f>IF(OR(D4338="SVCP", E4338="TRUE"), "No", IF(ISNA(VLOOKUP($C4338,'ProvResponder deviceId'!$A$1:$A$20000,1,FALSE)),"No","Yes"))</f>
        <v>No</v>
      </c>
      <c r="K4338" s="1" t="str">
        <f>IF($J4338="Yes",VLOOKUP($C4338,'ProvResponder deviceId'!$A$1:$C$20000,3,FALSE),"-")</f>
        <v>-</v>
      </c>
      <c r="L4338" s="1" t="str">
        <f t="shared" si="134"/>
        <v/>
      </c>
      <c r="M4338" s="1" t="str">
        <f t="shared" si="135"/>
        <v/>
      </c>
      <c r="N4338" s="1" t="str">
        <f>IF(ISBLANK($C4338),"",IF(ISNA(VLOOKUP($L4338,'result messages'!$H$3:$L$11,2,FALSE)),VLOOKUP($M4338,'result messages'!$H$3:$L$11,2,FALSE),VLOOKUP($L4338,'result messages'!$H$3:$L$11,2,FALSE)))</f>
        <v/>
      </c>
      <c r="O4338" s="1" t="str">
        <f>IF(ISBLANK($C4338),"",IF(ISNA(VLOOKUP($L4338,'result messages'!$H$3:$L$11,3,FALSE)),VLOOKUP($M4338,'result messages'!$H$3:$L$11,3,FALSE),VLOOKUP($L4338,'result messages'!$H$3:$L$11,3,FALSE)))</f>
        <v/>
      </c>
      <c r="P4338" s="1" t="str">
        <f>IF(ISBLANK($C4338),"",IF(ISNA(VLOOKUP($L4338,'result messages'!$H$3:$L$11,4,FALSE)),VLOOKUP($M4338,'result messages'!$H$3:$L$11,4,FALSE),VLOOKUP($L4338,'result messages'!$H$3:$L$11,4,FALSE)))</f>
        <v/>
      </c>
      <c r="Q4338" s="1" t="str">
        <f>IF(ISBLANK($C4338),"",IF(ISNA(VLOOKUP($L4338,'result messages'!$H$3:$L$11,5,FALSE)),VLOOKUP($M4338,'result messages'!$H$3:$L$11,5,FALSE),VLOOKUP($L4338,'result messages'!$H$3:$L$11,5,FALSE)))</f>
        <v/>
      </c>
    </row>
    <row r="4339" spans="1:17">
      <c r="A4339" s="1">
        <v>4336</v>
      </c>
      <c r="B4339" s="1"/>
      <c r="C4339" s="1"/>
      <c r="D4339" s="1"/>
      <c r="E4339" s="6"/>
      <c r="F4339" s="1"/>
      <c r="G4339" s="1" t="str">
        <f>IF(ISNA(VLOOKUP($C4339,'DTEN TCAP Linkage deviceId'!$A$1:$A$20000,1,FALSE)),"No","Yes")</f>
        <v>No</v>
      </c>
      <c r="H4339" s="1" t="str">
        <f>IF(ISNA(VLOOKUP($C4339,'Provisioning Requester'!$F$3:$H$20000,2,FALSE)),"No","Yes")</f>
        <v>No</v>
      </c>
      <c r="I4339" s="1" t="str">
        <f>IF($H4339="Yes",VLOOKUP($C4339,'Provisioning Requester'!$F$3:$H$20000,3,FALSE),"-")</f>
        <v>-</v>
      </c>
      <c r="J4339" s="1" t="str">
        <f>IF(OR(D4339="SVCP", E4339="TRUE"), "No", IF(ISNA(VLOOKUP($C4339,'ProvResponder deviceId'!$A$1:$A$20000,1,FALSE)),"No","Yes"))</f>
        <v>No</v>
      </c>
      <c r="K4339" s="1" t="str">
        <f>IF($J4339="Yes",VLOOKUP($C4339,'ProvResponder deviceId'!$A$1:$C$20000,3,FALSE),"-")</f>
        <v>-</v>
      </c>
      <c r="L4339" s="1" t="str">
        <f t="shared" si="134"/>
        <v/>
      </c>
      <c r="M4339" s="1" t="str">
        <f t="shared" si="135"/>
        <v/>
      </c>
      <c r="N4339" s="1" t="str">
        <f>IF(ISBLANK($C4339),"",IF(ISNA(VLOOKUP($L4339,'result messages'!$H$3:$L$11,2,FALSE)),VLOOKUP($M4339,'result messages'!$H$3:$L$11,2,FALSE),VLOOKUP($L4339,'result messages'!$H$3:$L$11,2,FALSE)))</f>
        <v/>
      </c>
      <c r="O4339" s="1" t="str">
        <f>IF(ISBLANK($C4339),"",IF(ISNA(VLOOKUP($L4339,'result messages'!$H$3:$L$11,3,FALSE)),VLOOKUP($M4339,'result messages'!$H$3:$L$11,3,FALSE),VLOOKUP($L4339,'result messages'!$H$3:$L$11,3,FALSE)))</f>
        <v/>
      </c>
      <c r="P4339" s="1" t="str">
        <f>IF(ISBLANK($C4339),"",IF(ISNA(VLOOKUP($L4339,'result messages'!$H$3:$L$11,4,FALSE)),VLOOKUP($M4339,'result messages'!$H$3:$L$11,4,FALSE),VLOOKUP($L4339,'result messages'!$H$3:$L$11,4,FALSE)))</f>
        <v/>
      </c>
      <c r="Q4339" s="1" t="str">
        <f>IF(ISBLANK($C4339),"",IF(ISNA(VLOOKUP($L4339,'result messages'!$H$3:$L$11,5,FALSE)),VLOOKUP($M4339,'result messages'!$H$3:$L$11,5,FALSE),VLOOKUP($L4339,'result messages'!$H$3:$L$11,5,FALSE)))</f>
        <v/>
      </c>
    </row>
    <row r="4340" spans="1:17">
      <c r="A4340" s="1">
        <v>4337</v>
      </c>
      <c r="B4340" s="1"/>
      <c r="C4340" s="1"/>
      <c r="D4340" s="1"/>
      <c r="E4340" s="6"/>
      <c r="F4340" s="1"/>
      <c r="G4340" s="1" t="str">
        <f>IF(ISNA(VLOOKUP($C4340,'DTEN TCAP Linkage deviceId'!$A$1:$A$20000,1,FALSE)),"No","Yes")</f>
        <v>No</v>
      </c>
      <c r="H4340" s="1" t="str">
        <f>IF(ISNA(VLOOKUP($C4340,'Provisioning Requester'!$F$3:$H$20000,2,FALSE)),"No","Yes")</f>
        <v>No</v>
      </c>
      <c r="I4340" s="1" t="str">
        <f>IF($H4340="Yes",VLOOKUP($C4340,'Provisioning Requester'!$F$3:$H$20000,3,FALSE),"-")</f>
        <v>-</v>
      </c>
      <c r="J4340" s="1" t="str">
        <f>IF(OR(D4340="SVCP", E4340="TRUE"), "No", IF(ISNA(VLOOKUP($C4340,'ProvResponder deviceId'!$A$1:$A$20000,1,FALSE)),"No","Yes"))</f>
        <v>No</v>
      </c>
      <c r="K4340" s="1" t="str">
        <f>IF($J4340="Yes",VLOOKUP($C4340,'ProvResponder deviceId'!$A$1:$C$20000,3,FALSE),"-")</f>
        <v>-</v>
      </c>
      <c r="L4340" s="1" t="str">
        <f t="shared" si="134"/>
        <v/>
      </c>
      <c r="M4340" s="1" t="str">
        <f t="shared" si="135"/>
        <v/>
      </c>
      <c r="N4340" s="1" t="str">
        <f>IF(ISBLANK($C4340),"",IF(ISNA(VLOOKUP($L4340,'result messages'!$H$3:$L$11,2,FALSE)),VLOOKUP($M4340,'result messages'!$H$3:$L$11,2,FALSE),VLOOKUP($L4340,'result messages'!$H$3:$L$11,2,FALSE)))</f>
        <v/>
      </c>
      <c r="O4340" s="1" t="str">
        <f>IF(ISBLANK($C4340),"",IF(ISNA(VLOOKUP($L4340,'result messages'!$H$3:$L$11,3,FALSE)),VLOOKUP($M4340,'result messages'!$H$3:$L$11,3,FALSE),VLOOKUP($L4340,'result messages'!$H$3:$L$11,3,FALSE)))</f>
        <v/>
      </c>
      <c r="P4340" s="1" t="str">
        <f>IF(ISBLANK($C4340),"",IF(ISNA(VLOOKUP($L4340,'result messages'!$H$3:$L$11,4,FALSE)),VLOOKUP($M4340,'result messages'!$H$3:$L$11,4,FALSE),VLOOKUP($L4340,'result messages'!$H$3:$L$11,4,FALSE)))</f>
        <v/>
      </c>
      <c r="Q4340" s="1" t="str">
        <f>IF(ISBLANK($C4340),"",IF(ISNA(VLOOKUP($L4340,'result messages'!$H$3:$L$11,5,FALSE)),VLOOKUP($M4340,'result messages'!$H$3:$L$11,5,FALSE),VLOOKUP($L4340,'result messages'!$H$3:$L$11,5,FALSE)))</f>
        <v/>
      </c>
    </row>
    <row r="4341" spans="1:17">
      <c r="A4341" s="1">
        <v>4338</v>
      </c>
      <c r="B4341" s="1"/>
      <c r="C4341" s="1"/>
      <c r="D4341" s="1"/>
      <c r="E4341" s="6"/>
      <c r="F4341" s="1"/>
      <c r="G4341" s="1" t="str">
        <f>IF(ISNA(VLOOKUP($C4341,'DTEN TCAP Linkage deviceId'!$A$1:$A$20000,1,FALSE)),"No","Yes")</f>
        <v>No</v>
      </c>
      <c r="H4341" s="1" t="str">
        <f>IF(ISNA(VLOOKUP($C4341,'Provisioning Requester'!$F$3:$H$20000,2,FALSE)),"No","Yes")</f>
        <v>No</v>
      </c>
      <c r="I4341" s="1" t="str">
        <f>IF($H4341="Yes",VLOOKUP($C4341,'Provisioning Requester'!$F$3:$H$20000,3,FALSE),"-")</f>
        <v>-</v>
      </c>
      <c r="J4341" s="1" t="str">
        <f>IF(OR(D4341="SVCP", E4341="TRUE"), "No", IF(ISNA(VLOOKUP($C4341,'ProvResponder deviceId'!$A$1:$A$20000,1,FALSE)),"No","Yes"))</f>
        <v>No</v>
      </c>
      <c r="K4341" s="1" t="str">
        <f>IF($J4341="Yes",VLOOKUP($C4341,'ProvResponder deviceId'!$A$1:$C$20000,3,FALSE),"-")</f>
        <v>-</v>
      </c>
      <c r="L4341" s="1" t="str">
        <f t="shared" si="134"/>
        <v/>
      </c>
      <c r="M4341" s="1" t="str">
        <f t="shared" si="135"/>
        <v/>
      </c>
      <c r="N4341" s="1" t="str">
        <f>IF(ISBLANK($C4341),"",IF(ISNA(VLOOKUP($L4341,'result messages'!$H$3:$L$11,2,FALSE)),VLOOKUP($M4341,'result messages'!$H$3:$L$11,2,FALSE),VLOOKUP($L4341,'result messages'!$H$3:$L$11,2,FALSE)))</f>
        <v/>
      </c>
      <c r="O4341" s="1" t="str">
        <f>IF(ISBLANK($C4341),"",IF(ISNA(VLOOKUP($L4341,'result messages'!$H$3:$L$11,3,FALSE)),VLOOKUP($M4341,'result messages'!$H$3:$L$11,3,FALSE),VLOOKUP($L4341,'result messages'!$H$3:$L$11,3,FALSE)))</f>
        <v/>
      </c>
      <c r="P4341" s="1" t="str">
        <f>IF(ISBLANK($C4341),"",IF(ISNA(VLOOKUP($L4341,'result messages'!$H$3:$L$11,4,FALSE)),VLOOKUP($M4341,'result messages'!$H$3:$L$11,4,FALSE),VLOOKUP($L4341,'result messages'!$H$3:$L$11,4,FALSE)))</f>
        <v/>
      </c>
      <c r="Q4341" s="1" t="str">
        <f>IF(ISBLANK($C4341),"",IF(ISNA(VLOOKUP($L4341,'result messages'!$H$3:$L$11,5,FALSE)),VLOOKUP($M4341,'result messages'!$H$3:$L$11,5,FALSE),VLOOKUP($L4341,'result messages'!$H$3:$L$11,5,FALSE)))</f>
        <v/>
      </c>
    </row>
    <row r="4342" spans="1:17">
      <c r="A4342" s="1">
        <v>4339</v>
      </c>
      <c r="B4342" s="1"/>
      <c r="C4342" s="1"/>
      <c r="D4342" s="1"/>
      <c r="E4342" s="6"/>
      <c r="F4342" s="1"/>
      <c r="G4342" s="1" t="str">
        <f>IF(ISNA(VLOOKUP($C4342,'DTEN TCAP Linkage deviceId'!$A$1:$A$20000,1,FALSE)),"No","Yes")</f>
        <v>No</v>
      </c>
      <c r="H4342" s="1" t="str">
        <f>IF(ISNA(VLOOKUP($C4342,'Provisioning Requester'!$F$3:$H$20000,2,FALSE)),"No","Yes")</f>
        <v>No</v>
      </c>
      <c r="I4342" s="1" t="str">
        <f>IF($H4342="Yes",VLOOKUP($C4342,'Provisioning Requester'!$F$3:$H$20000,3,FALSE),"-")</f>
        <v>-</v>
      </c>
      <c r="J4342" s="1" t="str">
        <f>IF(OR(D4342="SVCP", E4342="TRUE"), "No", IF(ISNA(VLOOKUP($C4342,'ProvResponder deviceId'!$A$1:$A$20000,1,FALSE)),"No","Yes"))</f>
        <v>No</v>
      </c>
      <c r="K4342" s="1" t="str">
        <f>IF($J4342="Yes",VLOOKUP($C4342,'ProvResponder deviceId'!$A$1:$C$20000,3,FALSE),"-")</f>
        <v>-</v>
      </c>
      <c r="L4342" s="1" t="str">
        <f t="shared" si="134"/>
        <v/>
      </c>
      <c r="M4342" s="1" t="str">
        <f t="shared" si="135"/>
        <v/>
      </c>
      <c r="N4342" s="1" t="str">
        <f>IF(ISBLANK($C4342),"",IF(ISNA(VLOOKUP($L4342,'result messages'!$H$3:$L$11,2,FALSE)),VLOOKUP($M4342,'result messages'!$H$3:$L$11,2,FALSE),VLOOKUP($L4342,'result messages'!$H$3:$L$11,2,FALSE)))</f>
        <v/>
      </c>
      <c r="O4342" s="1" t="str">
        <f>IF(ISBLANK($C4342),"",IF(ISNA(VLOOKUP($L4342,'result messages'!$H$3:$L$11,3,FALSE)),VLOOKUP($M4342,'result messages'!$H$3:$L$11,3,FALSE),VLOOKUP($L4342,'result messages'!$H$3:$L$11,3,FALSE)))</f>
        <v/>
      </c>
      <c r="P4342" s="1" t="str">
        <f>IF(ISBLANK($C4342),"",IF(ISNA(VLOOKUP($L4342,'result messages'!$H$3:$L$11,4,FALSE)),VLOOKUP($M4342,'result messages'!$H$3:$L$11,4,FALSE),VLOOKUP($L4342,'result messages'!$H$3:$L$11,4,FALSE)))</f>
        <v/>
      </c>
      <c r="Q4342" s="1" t="str">
        <f>IF(ISBLANK($C4342),"",IF(ISNA(VLOOKUP($L4342,'result messages'!$H$3:$L$11,5,FALSE)),VLOOKUP($M4342,'result messages'!$H$3:$L$11,5,FALSE),VLOOKUP($L4342,'result messages'!$H$3:$L$11,5,FALSE)))</f>
        <v/>
      </c>
    </row>
    <row r="4343" spans="1:17">
      <c r="A4343" s="1">
        <v>4340</v>
      </c>
      <c r="B4343" s="1"/>
      <c r="C4343" s="1"/>
      <c r="D4343" s="1"/>
      <c r="E4343" s="6"/>
      <c r="F4343" s="1"/>
      <c r="G4343" s="1" t="str">
        <f>IF(ISNA(VLOOKUP($C4343,'DTEN TCAP Linkage deviceId'!$A$1:$A$20000,1,FALSE)),"No","Yes")</f>
        <v>No</v>
      </c>
      <c r="H4343" s="1" t="str">
        <f>IF(ISNA(VLOOKUP($C4343,'Provisioning Requester'!$F$3:$H$20000,2,FALSE)),"No","Yes")</f>
        <v>No</v>
      </c>
      <c r="I4343" s="1" t="str">
        <f>IF($H4343="Yes",VLOOKUP($C4343,'Provisioning Requester'!$F$3:$H$20000,3,FALSE),"-")</f>
        <v>-</v>
      </c>
      <c r="J4343" s="1" t="str">
        <f>IF(OR(D4343="SVCP", E4343="TRUE"), "No", IF(ISNA(VLOOKUP($C4343,'ProvResponder deviceId'!$A$1:$A$20000,1,FALSE)),"No","Yes"))</f>
        <v>No</v>
      </c>
      <c r="K4343" s="1" t="str">
        <f>IF($J4343="Yes",VLOOKUP($C4343,'ProvResponder deviceId'!$A$1:$C$20000,3,FALSE),"-")</f>
        <v>-</v>
      </c>
      <c r="L4343" s="1" t="str">
        <f t="shared" si="134"/>
        <v/>
      </c>
      <c r="M4343" s="1" t="str">
        <f t="shared" si="135"/>
        <v/>
      </c>
      <c r="N4343" s="1" t="str">
        <f>IF(ISBLANK($C4343),"",IF(ISNA(VLOOKUP($L4343,'result messages'!$H$3:$L$11,2,FALSE)),VLOOKUP($M4343,'result messages'!$H$3:$L$11,2,FALSE),VLOOKUP($L4343,'result messages'!$H$3:$L$11,2,FALSE)))</f>
        <v/>
      </c>
      <c r="O4343" s="1" t="str">
        <f>IF(ISBLANK($C4343),"",IF(ISNA(VLOOKUP($L4343,'result messages'!$H$3:$L$11,3,FALSE)),VLOOKUP($M4343,'result messages'!$H$3:$L$11,3,FALSE),VLOOKUP($L4343,'result messages'!$H$3:$L$11,3,FALSE)))</f>
        <v/>
      </c>
      <c r="P4343" s="1" t="str">
        <f>IF(ISBLANK($C4343),"",IF(ISNA(VLOOKUP($L4343,'result messages'!$H$3:$L$11,4,FALSE)),VLOOKUP($M4343,'result messages'!$H$3:$L$11,4,FALSE),VLOOKUP($L4343,'result messages'!$H$3:$L$11,4,FALSE)))</f>
        <v/>
      </c>
      <c r="Q4343" s="1" t="str">
        <f>IF(ISBLANK($C4343),"",IF(ISNA(VLOOKUP($L4343,'result messages'!$H$3:$L$11,5,FALSE)),VLOOKUP($M4343,'result messages'!$H$3:$L$11,5,FALSE),VLOOKUP($L4343,'result messages'!$H$3:$L$11,5,FALSE)))</f>
        <v/>
      </c>
    </row>
    <row r="4344" spans="1:17">
      <c r="A4344" s="1">
        <v>4341</v>
      </c>
      <c r="B4344" s="1"/>
      <c r="C4344" s="1"/>
      <c r="D4344" s="1"/>
      <c r="E4344" s="6"/>
      <c r="F4344" s="1"/>
      <c r="G4344" s="1" t="str">
        <f>IF(ISNA(VLOOKUP($C4344,'DTEN TCAP Linkage deviceId'!$A$1:$A$20000,1,FALSE)),"No","Yes")</f>
        <v>No</v>
      </c>
      <c r="H4344" s="1" t="str">
        <f>IF(ISNA(VLOOKUP($C4344,'Provisioning Requester'!$F$3:$H$20000,2,FALSE)),"No","Yes")</f>
        <v>No</v>
      </c>
      <c r="I4344" s="1" t="str">
        <f>IF($H4344="Yes",VLOOKUP($C4344,'Provisioning Requester'!$F$3:$H$20000,3,FALSE),"-")</f>
        <v>-</v>
      </c>
      <c r="J4344" s="1" t="str">
        <f>IF(OR(D4344="SVCP", E4344="TRUE"), "No", IF(ISNA(VLOOKUP($C4344,'ProvResponder deviceId'!$A$1:$A$20000,1,FALSE)),"No","Yes"))</f>
        <v>No</v>
      </c>
      <c r="K4344" s="1" t="str">
        <f>IF($J4344="Yes",VLOOKUP($C4344,'ProvResponder deviceId'!$A$1:$C$20000,3,FALSE),"-")</f>
        <v>-</v>
      </c>
      <c r="L4344" s="1" t="str">
        <f t="shared" si="134"/>
        <v/>
      </c>
      <c r="M4344" s="1" t="str">
        <f t="shared" si="135"/>
        <v/>
      </c>
      <c r="N4344" s="1" t="str">
        <f>IF(ISBLANK($C4344),"",IF(ISNA(VLOOKUP($L4344,'result messages'!$H$3:$L$11,2,FALSE)),VLOOKUP($M4344,'result messages'!$H$3:$L$11,2,FALSE),VLOOKUP($L4344,'result messages'!$H$3:$L$11,2,FALSE)))</f>
        <v/>
      </c>
      <c r="O4344" s="1" t="str">
        <f>IF(ISBLANK($C4344),"",IF(ISNA(VLOOKUP($L4344,'result messages'!$H$3:$L$11,3,FALSE)),VLOOKUP($M4344,'result messages'!$H$3:$L$11,3,FALSE),VLOOKUP($L4344,'result messages'!$H$3:$L$11,3,FALSE)))</f>
        <v/>
      </c>
      <c r="P4344" s="1" t="str">
        <f>IF(ISBLANK($C4344),"",IF(ISNA(VLOOKUP($L4344,'result messages'!$H$3:$L$11,4,FALSE)),VLOOKUP($M4344,'result messages'!$H$3:$L$11,4,FALSE),VLOOKUP($L4344,'result messages'!$H$3:$L$11,4,FALSE)))</f>
        <v/>
      </c>
      <c r="Q4344" s="1" t="str">
        <f>IF(ISBLANK($C4344),"",IF(ISNA(VLOOKUP($L4344,'result messages'!$H$3:$L$11,5,FALSE)),VLOOKUP($M4344,'result messages'!$H$3:$L$11,5,FALSE),VLOOKUP($L4344,'result messages'!$H$3:$L$11,5,FALSE)))</f>
        <v/>
      </c>
    </row>
    <row r="4345" spans="1:17">
      <c r="A4345" s="1">
        <v>4342</v>
      </c>
      <c r="B4345" s="1"/>
      <c r="C4345" s="1"/>
      <c r="D4345" s="1"/>
      <c r="E4345" s="6"/>
      <c r="F4345" s="1"/>
      <c r="G4345" s="1" t="str">
        <f>IF(ISNA(VLOOKUP($C4345,'DTEN TCAP Linkage deviceId'!$A$1:$A$20000,1,FALSE)),"No","Yes")</f>
        <v>No</v>
      </c>
      <c r="H4345" s="1" t="str">
        <f>IF(ISNA(VLOOKUP($C4345,'Provisioning Requester'!$F$3:$H$20000,2,FALSE)),"No","Yes")</f>
        <v>No</v>
      </c>
      <c r="I4345" s="1" t="str">
        <f>IF($H4345="Yes",VLOOKUP($C4345,'Provisioning Requester'!$F$3:$H$20000,3,FALSE),"-")</f>
        <v>-</v>
      </c>
      <c r="J4345" s="1" t="str">
        <f>IF(OR(D4345="SVCP", E4345="TRUE"), "No", IF(ISNA(VLOOKUP($C4345,'ProvResponder deviceId'!$A$1:$A$20000,1,FALSE)),"No","Yes"))</f>
        <v>No</v>
      </c>
      <c r="K4345" s="1" t="str">
        <f>IF($J4345="Yes",VLOOKUP($C4345,'ProvResponder deviceId'!$A$1:$C$20000,3,FALSE),"-")</f>
        <v>-</v>
      </c>
      <c r="L4345" s="1" t="str">
        <f t="shared" si="134"/>
        <v/>
      </c>
      <c r="M4345" s="1" t="str">
        <f t="shared" si="135"/>
        <v/>
      </c>
      <c r="N4345" s="1" t="str">
        <f>IF(ISBLANK($C4345),"",IF(ISNA(VLOOKUP($L4345,'result messages'!$H$3:$L$11,2,FALSE)),VLOOKUP($M4345,'result messages'!$H$3:$L$11,2,FALSE),VLOOKUP($L4345,'result messages'!$H$3:$L$11,2,FALSE)))</f>
        <v/>
      </c>
      <c r="O4345" s="1" t="str">
        <f>IF(ISBLANK($C4345),"",IF(ISNA(VLOOKUP($L4345,'result messages'!$H$3:$L$11,3,FALSE)),VLOOKUP($M4345,'result messages'!$H$3:$L$11,3,FALSE),VLOOKUP($L4345,'result messages'!$H$3:$L$11,3,FALSE)))</f>
        <v/>
      </c>
      <c r="P4345" s="1" t="str">
        <f>IF(ISBLANK($C4345),"",IF(ISNA(VLOOKUP($L4345,'result messages'!$H$3:$L$11,4,FALSE)),VLOOKUP($M4345,'result messages'!$H$3:$L$11,4,FALSE),VLOOKUP($L4345,'result messages'!$H$3:$L$11,4,FALSE)))</f>
        <v/>
      </c>
      <c r="Q4345" s="1" t="str">
        <f>IF(ISBLANK($C4345),"",IF(ISNA(VLOOKUP($L4345,'result messages'!$H$3:$L$11,5,FALSE)),VLOOKUP($M4345,'result messages'!$H$3:$L$11,5,FALSE),VLOOKUP($L4345,'result messages'!$H$3:$L$11,5,FALSE)))</f>
        <v/>
      </c>
    </row>
    <row r="4346" spans="1:17">
      <c r="A4346" s="1">
        <v>4343</v>
      </c>
      <c r="B4346" s="1"/>
      <c r="C4346" s="1"/>
      <c r="D4346" s="1"/>
      <c r="E4346" s="6"/>
      <c r="F4346" s="1"/>
      <c r="G4346" s="1" t="str">
        <f>IF(ISNA(VLOOKUP($C4346,'DTEN TCAP Linkage deviceId'!$A$1:$A$20000,1,FALSE)),"No","Yes")</f>
        <v>No</v>
      </c>
      <c r="H4346" s="1" t="str">
        <f>IF(ISNA(VLOOKUP($C4346,'Provisioning Requester'!$F$3:$H$20000,2,FALSE)),"No","Yes")</f>
        <v>No</v>
      </c>
      <c r="I4346" s="1" t="str">
        <f>IF($H4346="Yes",VLOOKUP($C4346,'Provisioning Requester'!$F$3:$H$20000,3,FALSE),"-")</f>
        <v>-</v>
      </c>
      <c r="J4346" s="1" t="str">
        <f>IF(OR(D4346="SVCP", E4346="TRUE"), "No", IF(ISNA(VLOOKUP($C4346,'ProvResponder deviceId'!$A$1:$A$20000,1,FALSE)),"No","Yes"))</f>
        <v>No</v>
      </c>
      <c r="K4346" s="1" t="str">
        <f>IF($J4346="Yes",VLOOKUP($C4346,'ProvResponder deviceId'!$A$1:$C$20000,3,FALSE),"-")</f>
        <v>-</v>
      </c>
      <c r="L4346" s="1" t="str">
        <f t="shared" si="134"/>
        <v/>
      </c>
      <c r="M4346" s="1" t="str">
        <f t="shared" si="135"/>
        <v/>
      </c>
      <c r="N4346" s="1" t="str">
        <f>IF(ISBLANK($C4346),"",IF(ISNA(VLOOKUP($L4346,'result messages'!$H$3:$L$11,2,FALSE)),VLOOKUP($M4346,'result messages'!$H$3:$L$11,2,FALSE),VLOOKUP($L4346,'result messages'!$H$3:$L$11,2,FALSE)))</f>
        <v/>
      </c>
      <c r="O4346" s="1" t="str">
        <f>IF(ISBLANK($C4346),"",IF(ISNA(VLOOKUP($L4346,'result messages'!$H$3:$L$11,3,FALSE)),VLOOKUP($M4346,'result messages'!$H$3:$L$11,3,FALSE),VLOOKUP($L4346,'result messages'!$H$3:$L$11,3,FALSE)))</f>
        <v/>
      </c>
      <c r="P4346" s="1" t="str">
        <f>IF(ISBLANK($C4346),"",IF(ISNA(VLOOKUP($L4346,'result messages'!$H$3:$L$11,4,FALSE)),VLOOKUP($M4346,'result messages'!$H$3:$L$11,4,FALSE),VLOOKUP($L4346,'result messages'!$H$3:$L$11,4,FALSE)))</f>
        <v/>
      </c>
      <c r="Q4346" s="1" t="str">
        <f>IF(ISBLANK($C4346),"",IF(ISNA(VLOOKUP($L4346,'result messages'!$H$3:$L$11,5,FALSE)),VLOOKUP($M4346,'result messages'!$H$3:$L$11,5,FALSE),VLOOKUP($L4346,'result messages'!$H$3:$L$11,5,FALSE)))</f>
        <v/>
      </c>
    </row>
    <row r="4347" spans="1:17">
      <c r="A4347" s="1">
        <v>4344</v>
      </c>
      <c r="B4347" s="1"/>
      <c r="C4347" s="1"/>
      <c r="D4347" s="1"/>
      <c r="E4347" s="6"/>
      <c r="F4347" s="1"/>
      <c r="G4347" s="1" t="str">
        <f>IF(ISNA(VLOOKUP($C4347,'DTEN TCAP Linkage deviceId'!$A$1:$A$20000,1,FALSE)),"No","Yes")</f>
        <v>No</v>
      </c>
      <c r="H4347" s="1" t="str">
        <f>IF(ISNA(VLOOKUP($C4347,'Provisioning Requester'!$F$3:$H$20000,2,FALSE)),"No","Yes")</f>
        <v>No</v>
      </c>
      <c r="I4347" s="1" t="str">
        <f>IF($H4347="Yes",VLOOKUP($C4347,'Provisioning Requester'!$F$3:$H$20000,3,FALSE),"-")</f>
        <v>-</v>
      </c>
      <c r="J4347" s="1" t="str">
        <f>IF(OR(D4347="SVCP", E4347="TRUE"), "No", IF(ISNA(VLOOKUP($C4347,'ProvResponder deviceId'!$A$1:$A$20000,1,FALSE)),"No","Yes"))</f>
        <v>No</v>
      </c>
      <c r="K4347" s="1" t="str">
        <f>IF($J4347="Yes",VLOOKUP($C4347,'ProvResponder deviceId'!$A$1:$C$20000,3,FALSE),"-")</f>
        <v>-</v>
      </c>
      <c r="L4347" s="1" t="str">
        <f t="shared" si="134"/>
        <v/>
      </c>
      <c r="M4347" s="1" t="str">
        <f t="shared" si="135"/>
        <v/>
      </c>
      <c r="N4347" s="1" t="str">
        <f>IF(ISBLANK($C4347),"",IF(ISNA(VLOOKUP($L4347,'result messages'!$H$3:$L$11,2,FALSE)),VLOOKUP($M4347,'result messages'!$H$3:$L$11,2,FALSE),VLOOKUP($L4347,'result messages'!$H$3:$L$11,2,FALSE)))</f>
        <v/>
      </c>
      <c r="O4347" s="1" t="str">
        <f>IF(ISBLANK($C4347),"",IF(ISNA(VLOOKUP($L4347,'result messages'!$H$3:$L$11,3,FALSE)),VLOOKUP($M4347,'result messages'!$H$3:$L$11,3,FALSE),VLOOKUP($L4347,'result messages'!$H$3:$L$11,3,FALSE)))</f>
        <v/>
      </c>
      <c r="P4347" s="1" t="str">
        <f>IF(ISBLANK($C4347),"",IF(ISNA(VLOOKUP($L4347,'result messages'!$H$3:$L$11,4,FALSE)),VLOOKUP($M4347,'result messages'!$H$3:$L$11,4,FALSE),VLOOKUP($L4347,'result messages'!$H$3:$L$11,4,FALSE)))</f>
        <v/>
      </c>
      <c r="Q4347" s="1" t="str">
        <f>IF(ISBLANK($C4347),"",IF(ISNA(VLOOKUP($L4347,'result messages'!$H$3:$L$11,5,FALSE)),VLOOKUP($M4347,'result messages'!$H$3:$L$11,5,FALSE),VLOOKUP($L4347,'result messages'!$H$3:$L$11,5,FALSE)))</f>
        <v/>
      </c>
    </row>
    <row r="4348" spans="1:17">
      <c r="A4348" s="1">
        <v>4345</v>
      </c>
      <c r="B4348" s="1"/>
      <c r="C4348" s="1"/>
      <c r="D4348" s="1"/>
      <c r="E4348" s="6"/>
      <c r="F4348" s="1"/>
      <c r="G4348" s="1" t="str">
        <f>IF(ISNA(VLOOKUP($C4348,'DTEN TCAP Linkage deviceId'!$A$1:$A$20000,1,FALSE)),"No","Yes")</f>
        <v>No</v>
      </c>
      <c r="H4348" s="1" t="str">
        <f>IF(ISNA(VLOOKUP($C4348,'Provisioning Requester'!$F$3:$H$20000,2,FALSE)),"No","Yes")</f>
        <v>No</v>
      </c>
      <c r="I4348" s="1" t="str">
        <f>IF($H4348="Yes",VLOOKUP($C4348,'Provisioning Requester'!$F$3:$H$20000,3,FALSE),"-")</f>
        <v>-</v>
      </c>
      <c r="J4348" s="1" t="str">
        <f>IF(OR(D4348="SVCP", E4348="TRUE"), "No", IF(ISNA(VLOOKUP($C4348,'ProvResponder deviceId'!$A$1:$A$20000,1,FALSE)),"No","Yes"))</f>
        <v>No</v>
      </c>
      <c r="K4348" s="1" t="str">
        <f>IF($J4348="Yes",VLOOKUP($C4348,'ProvResponder deviceId'!$A$1:$C$20000,3,FALSE),"-")</f>
        <v>-</v>
      </c>
      <c r="L4348" s="1" t="str">
        <f t="shared" si="134"/>
        <v/>
      </c>
      <c r="M4348" s="1" t="str">
        <f t="shared" si="135"/>
        <v/>
      </c>
      <c r="N4348" s="1" t="str">
        <f>IF(ISBLANK($C4348),"",IF(ISNA(VLOOKUP($L4348,'result messages'!$H$3:$L$11,2,FALSE)),VLOOKUP($M4348,'result messages'!$H$3:$L$11,2,FALSE),VLOOKUP($L4348,'result messages'!$H$3:$L$11,2,FALSE)))</f>
        <v/>
      </c>
      <c r="O4348" s="1" t="str">
        <f>IF(ISBLANK($C4348),"",IF(ISNA(VLOOKUP($L4348,'result messages'!$H$3:$L$11,3,FALSE)),VLOOKUP($M4348,'result messages'!$H$3:$L$11,3,FALSE),VLOOKUP($L4348,'result messages'!$H$3:$L$11,3,FALSE)))</f>
        <v/>
      </c>
      <c r="P4348" s="1" t="str">
        <f>IF(ISBLANK($C4348),"",IF(ISNA(VLOOKUP($L4348,'result messages'!$H$3:$L$11,4,FALSE)),VLOOKUP($M4348,'result messages'!$H$3:$L$11,4,FALSE),VLOOKUP($L4348,'result messages'!$H$3:$L$11,4,FALSE)))</f>
        <v/>
      </c>
      <c r="Q4348" s="1" t="str">
        <f>IF(ISBLANK($C4348),"",IF(ISNA(VLOOKUP($L4348,'result messages'!$H$3:$L$11,5,FALSE)),VLOOKUP($M4348,'result messages'!$H$3:$L$11,5,FALSE),VLOOKUP($L4348,'result messages'!$H$3:$L$11,5,FALSE)))</f>
        <v/>
      </c>
    </row>
    <row r="4349" spans="1:17">
      <c r="A4349" s="1">
        <v>4346</v>
      </c>
      <c r="B4349" s="1"/>
      <c r="C4349" s="1"/>
      <c r="D4349" s="1"/>
      <c r="E4349" s="6"/>
      <c r="F4349" s="1"/>
      <c r="G4349" s="1" t="str">
        <f>IF(ISNA(VLOOKUP($C4349,'DTEN TCAP Linkage deviceId'!$A$1:$A$20000,1,FALSE)),"No","Yes")</f>
        <v>No</v>
      </c>
      <c r="H4349" s="1" t="str">
        <f>IF(ISNA(VLOOKUP($C4349,'Provisioning Requester'!$F$3:$H$20000,2,FALSE)),"No","Yes")</f>
        <v>No</v>
      </c>
      <c r="I4349" s="1" t="str">
        <f>IF($H4349="Yes",VLOOKUP($C4349,'Provisioning Requester'!$F$3:$H$20000,3,FALSE),"-")</f>
        <v>-</v>
      </c>
      <c r="J4349" s="1" t="str">
        <f>IF(OR(D4349="SVCP", E4349="TRUE"), "No", IF(ISNA(VLOOKUP($C4349,'ProvResponder deviceId'!$A$1:$A$20000,1,FALSE)),"No","Yes"))</f>
        <v>No</v>
      </c>
      <c r="K4349" s="1" t="str">
        <f>IF($J4349="Yes",VLOOKUP($C4349,'ProvResponder deviceId'!$A$1:$C$20000,3,FALSE),"-")</f>
        <v>-</v>
      </c>
      <c r="L4349" s="1" t="str">
        <f t="shared" si="134"/>
        <v/>
      </c>
      <c r="M4349" s="1" t="str">
        <f t="shared" si="135"/>
        <v/>
      </c>
      <c r="N4349" s="1" t="str">
        <f>IF(ISBLANK($C4349),"",IF(ISNA(VLOOKUP($L4349,'result messages'!$H$3:$L$11,2,FALSE)),VLOOKUP($M4349,'result messages'!$H$3:$L$11,2,FALSE),VLOOKUP($L4349,'result messages'!$H$3:$L$11,2,FALSE)))</f>
        <v/>
      </c>
      <c r="O4349" s="1" t="str">
        <f>IF(ISBLANK($C4349),"",IF(ISNA(VLOOKUP($L4349,'result messages'!$H$3:$L$11,3,FALSE)),VLOOKUP($M4349,'result messages'!$H$3:$L$11,3,FALSE),VLOOKUP($L4349,'result messages'!$H$3:$L$11,3,FALSE)))</f>
        <v/>
      </c>
      <c r="P4349" s="1" t="str">
        <f>IF(ISBLANK($C4349),"",IF(ISNA(VLOOKUP($L4349,'result messages'!$H$3:$L$11,4,FALSE)),VLOOKUP($M4349,'result messages'!$H$3:$L$11,4,FALSE),VLOOKUP($L4349,'result messages'!$H$3:$L$11,4,FALSE)))</f>
        <v/>
      </c>
      <c r="Q4349" s="1" t="str">
        <f>IF(ISBLANK($C4349),"",IF(ISNA(VLOOKUP($L4349,'result messages'!$H$3:$L$11,5,FALSE)),VLOOKUP($M4349,'result messages'!$H$3:$L$11,5,FALSE),VLOOKUP($L4349,'result messages'!$H$3:$L$11,5,FALSE)))</f>
        <v/>
      </c>
    </row>
    <row r="4350" spans="1:17">
      <c r="A4350" s="1">
        <v>4347</v>
      </c>
      <c r="B4350" s="1"/>
      <c r="C4350" s="1"/>
      <c r="D4350" s="1"/>
      <c r="E4350" s="6"/>
      <c r="F4350" s="1"/>
      <c r="G4350" s="1" t="str">
        <f>IF(ISNA(VLOOKUP($C4350,'DTEN TCAP Linkage deviceId'!$A$1:$A$20000,1,FALSE)),"No","Yes")</f>
        <v>No</v>
      </c>
      <c r="H4350" s="1" t="str">
        <f>IF(ISNA(VLOOKUP($C4350,'Provisioning Requester'!$F$3:$H$20000,2,FALSE)),"No","Yes")</f>
        <v>No</v>
      </c>
      <c r="I4350" s="1" t="str">
        <f>IF($H4350="Yes",VLOOKUP($C4350,'Provisioning Requester'!$F$3:$H$20000,3,FALSE),"-")</f>
        <v>-</v>
      </c>
      <c r="J4350" s="1" t="str">
        <f>IF(OR(D4350="SVCP", E4350="TRUE"), "No", IF(ISNA(VLOOKUP($C4350,'ProvResponder deviceId'!$A$1:$A$20000,1,FALSE)),"No","Yes"))</f>
        <v>No</v>
      </c>
      <c r="K4350" s="1" t="str">
        <f>IF($J4350="Yes",VLOOKUP($C4350,'ProvResponder deviceId'!$A$1:$C$20000,3,FALSE),"-")</f>
        <v>-</v>
      </c>
      <c r="L4350" s="1" t="str">
        <f t="shared" si="134"/>
        <v/>
      </c>
      <c r="M4350" s="1" t="str">
        <f t="shared" si="135"/>
        <v/>
      </c>
      <c r="N4350" s="1" t="str">
        <f>IF(ISBLANK($C4350),"",IF(ISNA(VLOOKUP($L4350,'result messages'!$H$3:$L$11,2,FALSE)),VLOOKUP($M4350,'result messages'!$H$3:$L$11,2,FALSE),VLOOKUP($L4350,'result messages'!$H$3:$L$11,2,FALSE)))</f>
        <v/>
      </c>
      <c r="O4350" s="1" t="str">
        <f>IF(ISBLANK($C4350),"",IF(ISNA(VLOOKUP($L4350,'result messages'!$H$3:$L$11,3,FALSE)),VLOOKUP($M4350,'result messages'!$H$3:$L$11,3,FALSE),VLOOKUP($L4350,'result messages'!$H$3:$L$11,3,FALSE)))</f>
        <v/>
      </c>
      <c r="P4350" s="1" t="str">
        <f>IF(ISBLANK($C4350),"",IF(ISNA(VLOOKUP($L4350,'result messages'!$H$3:$L$11,4,FALSE)),VLOOKUP($M4350,'result messages'!$H$3:$L$11,4,FALSE),VLOOKUP($L4350,'result messages'!$H$3:$L$11,4,FALSE)))</f>
        <v/>
      </c>
      <c r="Q4350" s="1" t="str">
        <f>IF(ISBLANK($C4350),"",IF(ISNA(VLOOKUP($L4350,'result messages'!$H$3:$L$11,5,FALSE)),VLOOKUP($M4350,'result messages'!$H$3:$L$11,5,FALSE),VLOOKUP($L4350,'result messages'!$H$3:$L$11,5,FALSE)))</f>
        <v/>
      </c>
    </row>
    <row r="4351" spans="1:17">
      <c r="A4351" s="1">
        <v>4348</v>
      </c>
      <c r="B4351" s="1"/>
      <c r="C4351" s="1"/>
      <c r="D4351" s="1"/>
      <c r="E4351" s="6"/>
      <c r="F4351" s="1"/>
      <c r="G4351" s="1" t="str">
        <f>IF(ISNA(VLOOKUP($C4351,'DTEN TCAP Linkage deviceId'!$A$1:$A$20000,1,FALSE)),"No","Yes")</f>
        <v>No</v>
      </c>
      <c r="H4351" s="1" t="str">
        <f>IF(ISNA(VLOOKUP($C4351,'Provisioning Requester'!$F$3:$H$20000,2,FALSE)),"No","Yes")</f>
        <v>No</v>
      </c>
      <c r="I4351" s="1" t="str">
        <f>IF($H4351="Yes",VLOOKUP($C4351,'Provisioning Requester'!$F$3:$H$20000,3,FALSE),"-")</f>
        <v>-</v>
      </c>
      <c r="J4351" s="1" t="str">
        <f>IF(OR(D4351="SVCP", E4351="TRUE"), "No", IF(ISNA(VLOOKUP($C4351,'ProvResponder deviceId'!$A$1:$A$20000,1,FALSE)),"No","Yes"))</f>
        <v>No</v>
      </c>
      <c r="K4351" s="1" t="str">
        <f>IF($J4351="Yes",VLOOKUP($C4351,'ProvResponder deviceId'!$A$1:$C$20000,3,FALSE),"-")</f>
        <v>-</v>
      </c>
      <c r="L4351" s="1" t="str">
        <f t="shared" si="134"/>
        <v/>
      </c>
      <c r="M4351" s="1" t="str">
        <f t="shared" si="135"/>
        <v/>
      </c>
      <c r="N4351" s="1" t="str">
        <f>IF(ISBLANK($C4351),"",IF(ISNA(VLOOKUP($L4351,'result messages'!$H$3:$L$11,2,FALSE)),VLOOKUP($M4351,'result messages'!$H$3:$L$11,2,FALSE),VLOOKUP($L4351,'result messages'!$H$3:$L$11,2,FALSE)))</f>
        <v/>
      </c>
      <c r="O4351" s="1" t="str">
        <f>IF(ISBLANK($C4351),"",IF(ISNA(VLOOKUP($L4351,'result messages'!$H$3:$L$11,3,FALSE)),VLOOKUP($M4351,'result messages'!$H$3:$L$11,3,FALSE),VLOOKUP($L4351,'result messages'!$H$3:$L$11,3,FALSE)))</f>
        <v/>
      </c>
      <c r="P4351" s="1" t="str">
        <f>IF(ISBLANK($C4351),"",IF(ISNA(VLOOKUP($L4351,'result messages'!$H$3:$L$11,4,FALSE)),VLOOKUP($M4351,'result messages'!$H$3:$L$11,4,FALSE),VLOOKUP($L4351,'result messages'!$H$3:$L$11,4,FALSE)))</f>
        <v/>
      </c>
      <c r="Q4351" s="1" t="str">
        <f>IF(ISBLANK($C4351),"",IF(ISNA(VLOOKUP($L4351,'result messages'!$H$3:$L$11,5,FALSE)),VLOOKUP($M4351,'result messages'!$H$3:$L$11,5,FALSE),VLOOKUP($L4351,'result messages'!$H$3:$L$11,5,FALSE)))</f>
        <v/>
      </c>
    </row>
    <row r="4352" spans="1:17">
      <c r="A4352" s="1">
        <v>4349</v>
      </c>
      <c r="B4352" s="1"/>
      <c r="C4352" s="1"/>
      <c r="D4352" s="1"/>
      <c r="E4352" s="6"/>
      <c r="F4352" s="1"/>
      <c r="G4352" s="1" t="str">
        <f>IF(ISNA(VLOOKUP($C4352,'DTEN TCAP Linkage deviceId'!$A$1:$A$20000,1,FALSE)),"No","Yes")</f>
        <v>No</v>
      </c>
      <c r="H4352" s="1" t="str">
        <f>IF(ISNA(VLOOKUP($C4352,'Provisioning Requester'!$F$3:$H$20000,2,FALSE)),"No","Yes")</f>
        <v>No</v>
      </c>
      <c r="I4352" s="1" t="str">
        <f>IF($H4352="Yes",VLOOKUP($C4352,'Provisioning Requester'!$F$3:$H$20000,3,FALSE),"-")</f>
        <v>-</v>
      </c>
      <c r="J4352" s="1" t="str">
        <f>IF(OR(D4352="SVCP", E4352="TRUE"), "No", IF(ISNA(VLOOKUP($C4352,'ProvResponder deviceId'!$A$1:$A$20000,1,FALSE)),"No","Yes"))</f>
        <v>No</v>
      </c>
      <c r="K4352" s="1" t="str">
        <f>IF($J4352="Yes",VLOOKUP($C4352,'ProvResponder deviceId'!$A$1:$C$20000,3,FALSE),"-")</f>
        <v>-</v>
      </c>
      <c r="L4352" s="1" t="str">
        <f t="shared" si="134"/>
        <v/>
      </c>
      <c r="M4352" s="1" t="str">
        <f t="shared" si="135"/>
        <v/>
      </c>
      <c r="N4352" s="1" t="str">
        <f>IF(ISBLANK($C4352),"",IF(ISNA(VLOOKUP($L4352,'result messages'!$H$3:$L$11,2,FALSE)),VLOOKUP($M4352,'result messages'!$H$3:$L$11,2,FALSE),VLOOKUP($L4352,'result messages'!$H$3:$L$11,2,FALSE)))</f>
        <v/>
      </c>
      <c r="O4352" s="1" t="str">
        <f>IF(ISBLANK($C4352),"",IF(ISNA(VLOOKUP($L4352,'result messages'!$H$3:$L$11,3,FALSE)),VLOOKUP($M4352,'result messages'!$H$3:$L$11,3,FALSE),VLOOKUP($L4352,'result messages'!$H$3:$L$11,3,FALSE)))</f>
        <v/>
      </c>
      <c r="P4352" s="1" t="str">
        <f>IF(ISBLANK($C4352),"",IF(ISNA(VLOOKUP($L4352,'result messages'!$H$3:$L$11,4,FALSE)),VLOOKUP($M4352,'result messages'!$H$3:$L$11,4,FALSE),VLOOKUP($L4352,'result messages'!$H$3:$L$11,4,FALSE)))</f>
        <v/>
      </c>
      <c r="Q4352" s="1" t="str">
        <f>IF(ISBLANK($C4352),"",IF(ISNA(VLOOKUP($L4352,'result messages'!$H$3:$L$11,5,FALSE)),VLOOKUP($M4352,'result messages'!$H$3:$L$11,5,FALSE),VLOOKUP($L4352,'result messages'!$H$3:$L$11,5,FALSE)))</f>
        <v/>
      </c>
    </row>
    <row r="4353" spans="1:17">
      <c r="A4353" s="1">
        <v>4350</v>
      </c>
      <c r="B4353" s="1"/>
      <c r="C4353" s="1"/>
      <c r="D4353" s="1"/>
      <c r="E4353" s="6"/>
      <c r="F4353" s="1"/>
      <c r="G4353" s="1" t="str">
        <f>IF(ISNA(VLOOKUP($C4353,'DTEN TCAP Linkage deviceId'!$A$1:$A$20000,1,FALSE)),"No","Yes")</f>
        <v>No</v>
      </c>
      <c r="H4353" s="1" t="str">
        <f>IF(ISNA(VLOOKUP($C4353,'Provisioning Requester'!$F$3:$H$20000,2,FALSE)),"No","Yes")</f>
        <v>No</v>
      </c>
      <c r="I4353" s="1" t="str">
        <f>IF($H4353="Yes",VLOOKUP($C4353,'Provisioning Requester'!$F$3:$H$20000,3,FALSE),"-")</f>
        <v>-</v>
      </c>
      <c r="J4353" s="1" t="str">
        <f>IF(OR(D4353="SVCP", E4353="TRUE"), "No", IF(ISNA(VLOOKUP($C4353,'ProvResponder deviceId'!$A$1:$A$20000,1,FALSE)),"No","Yes"))</f>
        <v>No</v>
      </c>
      <c r="K4353" s="1" t="str">
        <f>IF($J4353="Yes",VLOOKUP($C4353,'ProvResponder deviceId'!$A$1:$C$20000,3,FALSE),"-")</f>
        <v>-</v>
      </c>
      <c r="L4353" s="1" t="str">
        <f t="shared" si="134"/>
        <v/>
      </c>
      <c r="M4353" s="1" t="str">
        <f t="shared" si="135"/>
        <v/>
      </c>
      <c r="N4353" s="1" t="str">
        <f>IF(ISBLANK($C4353),"",IF(ISNA(VLOOKUP($L4353,'result messages'!$H$3:$L$11,2,FALSE)),VLOOKUP($M4353,'result messages'!$H$3:$L$11,2,FALSE),VLOOKUP($L4353,'result messages'!$H$3:$L$11,2,FALSE)))</f>
        <v/>
      </c>
      <c r="O4353" s="1" t="str">
        <f>IF(ISBLANK($C4353),"",IF(ISNA(VLOOKUP($L4353,'result messages'!$H$3:$L$11,3,FALSE)),VLOOKUP($M4353,'result messages'!$H$3:$L$11,3,FALSE),VLOOKUP($L4353,'result messages'!$H$3:$L$11,3,FALSE)))</f>
        <v/>
      </c>
      <c r="P4353" s="1" t="str">
        <f>IF(ISBLANK($C4353),"",IF(ISNA(VLOOKUP($L4353,'result messages'!$H$3:$L$11,4,FALSE)),VLOOKUP($M4353,'result messages'!$H$3:$L$11,4,FALSE),VLOOKUP($L4353,'result messages'!$H$3:$L$11,4,FALSE)))</f>
        <v/>
      </c>
      <c r="Q4353" s="1" t="str">
        <f>IF(ISBLANK($C4353),"",IF(ISNA(VLOOKUP($L4353,'result messages'!$H$3:$L$11,5,FALSE)),VLOOKUP($M4353,'result messages'!$H$3:$L$11,5,FALSE),VLOOKUP($L4353,'result messages'!$H$3:$L$11,5,FALSE)))</f>
        <v/>
      </c>
    </row>
    <row r="4354" spans="1:17">
      <c r="A4354" s="1">
        <v>4351</v>
      </c>
      <c r="B4354" s="1"/>
      <c r="C4354" s="1"/>
      <c r="D4354" s="1"/>
      <c r="E4354" s="6"/>
      <c r="F4354" s="1"/>
      <c r="G4354" s="1" t="str">
        <f>IF(ISNA(VLOOKUP($C4354,'DTEN TCAP Linkage deviceId'!$A$1:$A$20000,1,FALSE)),"No","Yes")</f>
        <v>No</v>
      </c>
      <c r="H4354" s="1" t="str">
        <f>IF(ISNA(VLOOKUP($C4354,'Provisioning Requester'!$F$3:$H$20000,2,FALSE)),"No","Yes")</f>
        <v>No</v>
      </c>
      <c r="I4354" s="1" t="str">
        <f>IF($H4354="Yes",VLOOKUP($C4354,'Provisioning Requester'!$F$3:$H$20000,3,FALSE),"-")</f>
        <v>-</v>
      </c>
      <c r="J4354" s="1" t="str">
        <f>IF(OR(D4354="SVCP", E4354="TRUE"), "No", IF(ISNA(VLOOKUP($C4354,'ProvResponder deviceId'!$A$1:$A$20000,1,FALSE)),"No","Yes"))</f>
        <v>No</v>
      </c>
      <c r="K4354" s="1" t="str">
        <f>IF($J4354="Yes",VLOOKUP($C4354,'ProvResponder deviceId'!$A$1:$C$20000,3,FALSE),"-")</f>
        <v>-</v>
      </c>
      <c r="L4354" s="1" t="str">
        <f t="shared" si="134"/>
        <v/>
      </c>
      <c r="M4354" s="1" t="str">
        <f t="shared" si="135"/>
        <v/>
      </c>
      <c r="N4354" s="1" t="str">
        <f>IF(ISBLANK($C4354),"",IF(ISNA(VLOOKUP($L4354,'result messages'!$H$3:$L$11,2,FALSE)),VLOOKUP($M4354,'result messages'!$H$3:$L$11,2,FALSE),VLOOKUP($L4354,'result messages'!$H$3:$L$11,2,FALSE)))</f>
        <v/>
      </c>
      <c r="O4354" s="1" t="str">
        <f>IF(ISBLANK($C4354),"",IF(ISNA(VLOOKUP($L4354,'result messages'!$H$3:$L$11,3,FALSE)),VLOOKUP($M4354,'result messages'!$H$3:$L$11,3,FALSE),VLOOKUP($L4354,'result messages'!$H$3:$L$11,3,FALSE)))</f>
        <v/>
      </c>
      <c r="P4354" s="1" t="str">
        <f>IF(ISBLANK($C4354),"",IF(ISNA(VLOOKUP($L4354,'result messages'!$H$3:$L$11,4,FALSE)),VLOOKUP($M4354,'result messages'!$H$3:$L$11,4,FALSE),VLOOKUP($L4354,'result messages'!$H$3:$L$11,4,FALSE)))</f>
        <v/>
      </c>
      <c r="Q4354" s="1" t="str">
        <f>IF(ISBLANK($C4354),"",IF(ISNA(VLOOKUP($L4354,'result messages'!$H$3:$L$11,5,FALSE)),VLOOKUP($M4354,'result messages'!$H$3:$L$11,5,FALSE),VLOOKUP($L4354,'result messages'!$H$3:$L$11,5,FALSE)))</f>
        <v/>
      </c>
    </row>
    <row r="4355" spans="1:17">
      <c r="A4355" s="1">
        <v>4352</v>
      </c>
      <c r="B4355" s="1"/>
      <c r="C4355" s="1"/>
      <c r="D4355" s="1"/>
      <c r="E4355" s="6"/>
      <c r="F4355" s="1"/>
      <c r="G4355" s="1" t="str">
        <f>IF(ISNA(VLOOKUP($C4355,'DTEN TCAP Linkage deviceId'!$A$1:$A$20000,1,FALSE)),"No","Yes")</f>
        <v>No</v>
      </c>
      <c r="H4355" s="1" t="str">
        <f>IF(ISNA(VLOOKUP($C4355,'Provisioning Requester'!$F$3:$H$20000,2,FALSE)),"No","Yes")</f>
        <v>No</v>
      </c>
      <c r="I4355" s="1" t="str">
        <f>IF($H4355="Yes",VLOOKUP($C4355,'Provisioning Requester'!$F$3:$H$20000,3,FALSE),"-")</f>
        <v>-</v>
      </c>
      <c r="J4355" s="1" t="str">
        <f>IF(OR(D4355="SVCP", E4355="TRUE"), "No", IF(ISNA(VLOOKUP($C4355,'ProvResponder deviceId'!$A$1:$A$20000,1,FALSE)),"No","Yes"))</f>
        <v>No</v>
      </c>
      <c r="K4355" s="1" t="str">
        <f>IF($J4355="Yes",VLOOKUP($C4355,'ProvResponder deviceId'!$A$1:$C$20000,3,FALSE),"-")</f>
        <v>-</v>
      </c>
      <c r="L4355" s="1" t="str">
        <f t="shared" si="134"/>
        <v/>
      </c>
      <c r="M4355" s="1" t="str">
        <f t="shared" si="135"/>
        <v/>
      </c>
      <c r="N4355" s="1" t="str">
        <f>IF(ISBLANK($C4355),"",IF(ISNA(VLOOKUP($L4355,'result messages'!$H$3:$L$11,2,FALSE)),VLOOKUP($M4355,'result messages'!$H$3:$L$11,2,FALSE),VLOOKUP($L4355,'result messages'!$H$3:$L$11,2,FALSE)))</f>
        <v/>
      </c>
      <c r="O4355" s="1" t="str">
        <f>IF(ISBLANK($C4355),"",IF(ISNA(VLOOKUP($L4355,'result messages'!$H$3:$L$11,3,FALSE)),VLOOKUP($M4355,'result messages'!$H$3:$L$11,3,FALSE),VLOOKUP($L4355,'result messages'!$H$3:$L$11,3,FALSE)))</f>
        <v/>
      </c>
      <c r="P4355" s="1" t="str">
        <f>IF(ISBLANK($C4355),"",IF(ISNA(VLOOKUP($L4355,'result messages'!$H$3:$L$11,4,FALSE)),VLOOKUP($M4355,'result messages'!$H$3:$L$11,4,FALSE),VLOOKUP($L4355,'result messages'!$H$3:$L$11,4,FALSE)))</f>
        <v/>
      </c>
      <c r="Q4355" s="1" t="str">
        <f>IF(ISBLANK($C4355),"",IF(ISNA(VLOOKUP($L4355,'result messages'!$H$3:$L$11,5,FALSE)),VLOOKUP($M4355,'result messages'!$H$3:$L$11,5,FALSE),VLOOKUP($L4355,'result messages'!$H$3:$L$11,5,FALSE)))</f>
        <v/>
      </c>
    </row>
    <row r="4356" spans="1:17">
      <c r="A4356" s="1">
        <v>4353</v>
      </c>
      <c r="B4356" s="1"/>
      <c r="C4356" s="1"/>
      <c r="D4356" s="1"/>
      <c r="E4356" s="6"/>
      <c r="F4356" s="1"/>
      <c r="G4356" s="1" t="str">
        <f>IF(ISNA(VLOOKUP($C4356,'DTEN TCAP Linkage deviceId'!$A$1:$A$20000,1,FALSE)),"No","Yes")</f>
        <v>No</v>
      </c>
      <c r="H4356" s="1" t="str">
        <f>IF(ISNA(VLOOKUP($C4356,'Provisioning Requester'!$F$3:$H$20000,2,FALSE)),"No","Yes")</f>
        <v>No</v>
      </c>
      <c r="I4356" s="1" t="str">
        <f>IF($H4356="Yes",VLOOKUP($C4356,'Provisioning Requester'!$F$3:$H$20000,3,FALSE),"-")</f>
        <v>-</v>
      </c>
      <c r="J4356" s="1" t="str">
        <f>IF(OR(D4356="SVCP", E4356="TRUE"), "No", IF(ISNA(VLOOKUP($C4356,'ProvResponder deviceId'!$A$1:$A$20000,1,FALSE)),"No","Yes"))</f>
        <v>No</v>
      </c>
      <c r="K4356" s="1" t="str">
        <f>IF($J4356="Yes",VLOOKUP($C4356,'ProvResponder deviceId'!$A$1:$C$20000,3,FALSE),"-")</f>
        <v>-</v>
      </c>
      <c r="L4356" s="1" t="str">
        <f t="shared" si="134"/>
        <v/>
      </c>
      <c r="M4356" s="1" t="str">
        <f t="shared" si="135"/>
        <v/>
      </c>
      <c r="N4356" s="1" t="str">
        <f>IF(ISBLANK($C4356),"",IF(ISNA(VLOOKUP($L4356,'result messages'!$H$3:$L$11,2,FALSE)),VLOOKUP($M4356,'result messages'!$H$3:$L$11,2,FALSE),VLOOKUP($L4356,'result messages'!$H$3:$L$11,2,FALSE)))</f>
        <v/>
      </c>
      <c r="O4356" s="1" t="str">
        <f>IF(ISBLANK($C4356),"",IF(ISNA(VLOOKUP($L4356,'result messages'!$H$3:$L$11,3,FALSE)),VLOOKUP($M4356,'result messages'!$H$3:$L$11,3,FALSE),VLOOKUP($L4356,'result messages'!$H$3:$L$11,3,FALSE)))</f>
        <v/>
      </c>
      <c r="P4356" s="1" t="str">
        <f>IF(ISBLANK($C4356),"",IF(ISNA(VLOOKUP($L4356,'result messages'!$H$3:$L$11,4,FALSE)),VLOOKUP($M4356,'result messages'!$H$3:$L$11,4,FALSE),VLOOKUP($L4356,'result messages'!$H$3:$L$11,4,FALSE)))</f>
        <v/>
      </c>
      <c r="Q4356" s="1" t="str">
        <f>IF(ISBLANK($C4356),"",IF(ISNA(VLOOKUP($L4356,'result messages'!$H$3:$L$11,5,FALSE)),VLOOKUP($M4356,'result messages'!$H$3:$L$11,5,FALSE),VLOOKUP($L4356,'result messages'!$H$3:$L$11,5,FALSE)))</f>
        <v/>
      </c>
    </row>
    <row r="4357" spans="1:17">
      <c r="A4357" s="1">
        <v>4354</v>
      </c>
      <c r="B4357" s="1"/>
      <c r="C4357" s="1"/>
      <c r="D4357" s="1"/>
      <c r="E4357" s="6"/>
      <c r="F4357" s="1"/>
      <c r="G4357" s="1" t="str">
        <f>IF(ISNA(VLOOKUP($C4357,'DTEN TCAP Linkage deviceId'!$A$1:$A$20000,1,FALSE)),"No","Yes")</f>
        <v>No</v>
      </c>
      <c r="H4357" s="1" t="str">
        <f>IF(ISNA(VLOOKUP($C4357,'Provisioning Requester'!$F$3:$H$20000,2,FALSE)),"No","Yes")</f>
        <v>No</v>
      </c>
      <c r="I4357" s="1" t="str">
        <f>IF($H4357="Yes",VLOOKUP($C4357,'Provisioning Requester'!$F$3:$H$20000,3,FALSE),"-")</f>
        <v>-</v>
      </c>
      <c r="J4357" s="1" t="str">
        <f>IF(OR(D4357="SVCP", E4357="TRUE"), "No", IF(ISNA(VLOOKUP($C4357,'ProvResponder deviceId'!$A$1:$A$20000,1,FALSE)),"No","Yes"))</f>
        <v>No</v>
      </c>
      <c r="K4357" s="1" t="str">
        <f>IF($J4357="Yes",VLOOKUP($C4357,'ProvResponder deviceId'!$A$1:$C$20000,3,FALSE),"-")</f>
        <v>-</v>
      </c>
      <c r="L4357" s="1" t="str">
        <f t="shared" ref="L4357:L4420" si="136">IF(ISBLANK($C4357),"",$D4357&amp;$E4357&amp;$G4357&amp;$H4357&amp;$I4357&amp;$J4357&amp;$K4357)</f>
        <v/>
      </c>
      <c r="M4357" s="1" t="str">
        <f t="shared" ref="M4357:M4420" si="137">IF(ISBLANK($C4357),"",$D4357&amp;$E4357&amp;$G4357&amp;$H4357&amp;$I4357&amp;$J4357&amp;"other")</f>
        <v/>
      </c>
      <c r="N4357" s="1" t="str">
        <f>IF(ISBLANK($C4357),"",IF(ISNA(VLOOKUP($L4357,'result messages'!$H$3:$L$11,2,FALSE)),VLOOKUP($M4357,'result messages'!$H$3:$L$11,2,FALSE),VLOOKUP($L4357,'result messages'!$H$3:$L$11,2,FALSE)))</f>
        <v/>
      </c>
      <c r="O4357" s="1" t="str">
        <f>IF(ISBLANK($C4357),"",IF(ISNA(VLOOKUP($L4357,'result messages'!$H$3:$L$11,3,FALSE)),VLOOKUP($M4357,'result messages'!$H$3:$L$11,3,FALSE),VLOOKUP($L4357,'result messages'!$H$3:$L$11,3,FALSE)))</f>
        <v/>
      </c>
      <c r="P4357" s="1" t="str">
        <f>IF(ISBLANK($C4357),"",IF(ISNA(VLOOKUP($L4357,'result messages'!$H$3:$L$11,4,FALSE)),VLOOKUP($M4357,'result messages'!$H$3:$L$11,4,FALSE),VLOOKUP($L4357,'result messages'!$H$3:$L$11,4,FALSE)))</f>
        <v/>
      </c>
      <c r="Q4357" s="1" t="str">
        <f>IF(ISBLANK($C4357),"",IF(ISNA(VLOOKUP($L4357,'result messages'!$H$3:$L$11,5,FALSE)),VLOOKUP($M4357,'result messages'!$H$3:$L$11,5,FALSE),VLOOKUP($L4357,'result messages'!$H$3:$L$11,5,FALSE)))</f>
        <v/>
      </c>
    </row>
    <row r="4358" spans="1:17">
      <c r="A4358" s="1">
        <v>4355</v>
      </c>
      <c r="B4358" s="1"/>
      <c r="C4358" s="1"/>
      <c r="D4358" s="1"/>
      <c r="E4358" s="6"/>
      <c r="F4358" s="1"/>
      <c r="G4358" s="1" t="str">
        <f>IF(ISNA(VLOOKUP($C4358,'DTEN TCAP Linkage deviceId'!$A$1:$A$20000,1,FALSE)),"No","Yes")</f>
        <v>No</v>
      </c>
      <c r="H4358" s="1" t="str">
        <f>IF(ISNA(VLOOKUP($C4358,'Provisioning Requester'!$F$3:$H$20000,2,FALSE)),"No","Yes")</f>
        <v>No</v>
      </c>
      <c r="I4358" s="1" t="str">
        <f>IF($H4358="Yes",VLOOKUP($C4358,'Provisioning Requester'!$F$3:$H$20000,3,FALSE),"-")</f>
        <v>-</v>
      </c>
      <c r="J4358" s="1" t="str">
        <f>IF(OR(D4358="SVCP", E4358="TRUE"), "No", IF(ISNA(VLOOKUP($C4358,'ProvResponder deviceId'!$A$1:$A$20000,1,FALSE)),"No","Yes"))</f>
        <v>No</v>
      </c>
      <c r="K4358" s="1" t="str">
        <f>IF($J4358="Yes",VLOOKUP($C4358,'ProvResponder deviceId'!$A$1:$C$20000,3,FALSE),"-")</f>
        <v>-</v>
      </c>
      <c r="L4358" s="1" t="str">
        <f t="shared" si="136"/>
        <v/>
      </c>
      <c r="M4358" s="1" t="str">
        <f t="shared" si="137"/>
        <v/>
      </c>
      <c r="N4358" s="1" t="str">
        <f>IF(ISBLANK($C4358),"",IF(ISNA(VLOOKUP($L4358,'result messages'!$H$3:$L$11,2,FALSE)),VLOOKUP($M4358,'result messages'!$H$3:$L$11,2,FALSE),VLOOKUP($L4358,'result messages'!$H$3:$L$11,2,FALSE)))</f>
        <v/>
      </c>
      <c r="O4358" s="1" t="str">
        <f>IF(ISBLANK($C4358),"",IF(ISNA(VLOOKUP($L4358,'result messages'!$H$3:$L$11,3,FALSE)),VLOOKUP($M4358,'result messages'!$H$3:$L$11,3,FALSE),VLOOKUP($L4358,'result messages'!$H$3:$L$11,3,FALSE)))</f>
        <v/>
      </c>
      <c r="P4358" s="1" t="str">
        <f>IF(ISBLANK($C4358),"",IF(ISNA(VLOOKUP($L4358,'result messages'!$H$3:$L$11,4,FALSE)),VLOOKUP($M4358,'result messages'!$H$3:$L$11,4,FALSE),VLOOKUP($L4358,'result messages'!$H$3:$L$11,4,FALSE)))</f>
        <v/>
      </c>
      <c r="Q4358" s="1" t="str">
        <f>IF(ISBLANK($C4358),"",IF(ISNA(VLOOKUP($L4358,'result messages'!$H$3:$L$11,5,FALSE)),VLOOKUP($M4358,'result messages'!$H$3:$L$11,5,FALSE),VLOOKUP($L4358,'result messages'!$H$3:$L$11,5,FALSE)))</f>
        <v/>
      </c>
    </row>
    <row r="4359" spans="1:17">
      <c r="A4359" s="1">
        <v>4356</v>
      </c>
      <c r="B4359" s="1"/>
      <c r="C4359" s="1"/>
      <c r="D4359" s="1"/>
      <c r="E4359" s="6"/>
      <c r="F4359" s="1"/>
      <c r="G4359" s="1" t="str">
        <f>IF(ISNA(VLOOKUP($C4359,'DTEN TCAP Linkage deviceId'!$A$1:$A$20000,1,FALSE)),"No","Yes")</f>
        <v>No</v>
      </c>
      <c r="H4359" s="1" t="str">
        <f>IF(ISNA(VLOOKUP($C4359,'Provisioning Requester'!$F$3:$H$20000,2,FALSE)),"No","Yes")</f>
        <v>No</v>
      </c>
      <c r="I4359" s="1" t="str">
        <f>IF($H4359="Yes",VLOOKUP($C4359,'Provisioning Requester'!$F$3:$H$20000,3,FALSE),"-")</f>
        <v>-</v>
      </c>
      <c r="J4359" s="1" t="str">
        <f>IF(OR(D4359="SVCP", E4359="TRUE"), "No", IF(ISNA(VLOOKUP($C4359,'ProvResponder deviceId'!$A$1:$A$20000,1,FALSE)),"No","Yes"))</f>
        <v>No</v>
      </c>
      <c r="K4359" s="1" t="str">
        <f>IF($J4359="Yes",VLOOKUP($C4359,'ProvResponder deviceId'!$A$1:$C$20000,3,FALSE),"-")</f>
        <v>-</v>
      </c>
      <c r="L4359" s="1" t="str">
        <f t="shared" si="136"/>
        <v/>
      </c>
      <c r="M4359" s="1" t="str">
        <f t="shared" si="137"/>
        <v/>
      </c>
      <c r="N4359" s="1" t="str">
        <f>IF(ISBLANK($C4359),"",IF(ISNA(VLOOKUP($L4359,'result messages'!$H$3:$L$11,2,FALSE)),VLOOKUP($M4359,'result messages'!$H$3:$L$11,2,FALSE),VLOOKUP($L4359,'result messages'!$H$3:$L$11,2,FALSE)))</f>
        <v/>
      </c>
      <c r="O4359" s="1" t="str">
        <f>IF(ISBLANK($C4359),"",IF(ISNA(VLOOKUP($L4359,'result messages'!$H$3:$L$11,3,FALSE)),VLOOKUP($M4359,'result messages'!$H$3:$L$11,3,FALSE),VLOOKUP($L4359,'result messages'!$H$3:$L$11,3,FALSE)))</f>
        <v/>
      </c>
      <c r="P4359" s="1" t="str">
        <f>IF(ISBLANK($C4359),"",IF(ISNA(VLOOKUP($L4359,'result messages'!$H$3:$L$11,4,FALSE)),VLOOKUP($M4359,'result messages'!$H$3:$L$11,4,FALSE),VLOOKUP($L4359,'result messages'!$H$3:$L$11,4,FALSE)))</f>
        <v/>
      </c>
      <c r="Q4359" s="1" t="str">
        <f>IF(ISBLANK($C4359),"",IF(ISNA(VLOOKUP($L4359,'result messages'!$H$3:$L$11,5,FALSE)),VLOOKUP($M4359,'result messages'!$H$3:$L$11,5,FALSE),VLOOKUP($L4359,'result messages'!$H$3:$L$11,5,FALSE)))</f>
        <v/>
      </c>
    </row>
    <row r="4360" spans="1:17">
      <c r="A4360" s="1">
        <v>4357</v>
      </c>
      <c r="B4360" s="1"/>
      <c r="C4360" s="1"/>
      <c r="D4360" s="1"/>
      <c r="E4360" s="6"/>
      <c r="F4360" s="1"/>
      <c r="G4360" s="1" t="str">
        <f>IF(ISNA(VLOOKUP($C4360,'DTEN TCAP Linkage deviceId'!$A$1:$A$20000,1,FALSE)),"No","Yes")</f>
        <v>No</v>
      </c>
      <c r="H4360" s="1" t="str">
        <f>IF(ISNA(VLOOKUP($C4360,'Provisioning Requester'!$F$3:$H$20000,2,FALSE)),"No","Yes")</f>
        <v>No</v>
      </c>
      <c r="I4360" s="1" t="str">
        <f>IF($H4360="Yes",VLOOKUP($C4360,'Provisioning Requester'!$F$3:$H$20000,3,FALSE),"-")</f>
        <v>-</v>
      </c>
      <c r="J4360" s="1" t="str">
        <f>IF(OR(D4360="SVCP", E4360="TRUE"), "No", IF(ISNA(VLOOKUP($C4360,'ProvResponder deviceId'!$A$1:$A$20000,1,FALSE)),"No","Yes"))</f>
        <v>No</v>
      </c>
      <c r="K4360" s="1" t="str">
        <f>IF($J4360="Yes",VLOOKUP($C4360,'ProvResponder deviceId'!$A$1:$C$20000,3,FALSE),"-")</f>
        <v>-</v>
      </c>
      <c r="L4360" s="1" t="str">
        <f t="shared" si="136"/>
        <v/>
      </c>
      <c r="M4360" s="1" t="str">
        <f t="shared" si="137"/>
        <v/>
      </c>
      <c r="N4360" s="1" t="str">
        <f>IF(ISBLANK($C4360),"",IF(ISNA(VLOOKUP($L4360,'result messages'!$H$3:$L$11,2,FALSE)),VLOOKUP($M4360,'result messages'!$H$3:$L$11,2,FALSE),VLOOKUP($L4360,'result messages'!$H$3:$L$11,2,FALSE)))</f>
        <v/>
      </c>
      <c r="O4360" s="1" t="str">
        <f>IF(ISBLANK($C4360),"",IF(ISNA(VLOOKUP($L4360,'result messages'!$H$3:$L$11,3,FALSE)),VLOOKUP($M4360,'result messages'!$H$3:$L$11,3,FALSE),VLOOKUP($L4360,'result messages'!$H$3:$L$11,3,FALSE)))</f>
        <v/>
      </c>
      <c r="P4360" s="1" t="str">
        <f>IF(ISBLANK($C4360),"",IF(ISNA(VLOOKUP($L4360,'result messages'!$H$3:$L$11,4,FALSE)),VLOOKUP($M4360,'result messages'!$H$3:$L$11,4,FALSE),VLOOKUP($L4360,'result messages'!$H$3:$L$11,4,FALSE)))</f>
        <v/>
      </c>
      <c r="Q4360" s="1" t="str">
        <f>IF(ISBLANK($C4360),"",IF(ISNA(VLOOKUP($L4360,'result messages'!$H$3:$L$11,5,FALSE)),VLOOKUP($M4360,'result messages'!$H$3:$L$11,5,FALSE),VLOOKUP($L4360,'result messages'!$H$3:$L$11,5,FALSE)))</f>
        <v/>
      </c>
    </row>
    <row r="4361" spans="1:17">
      <c r="A4361" s="1">
        <v>4358</v>
      </c>
      <c r="B4361" s="1"/>
      <c r="C4361" s="1"/>
      <c r="D4361" s="1"/>
      <c r="E4361" s="6"/>
      <c r="F4361" s="1"/>
      <c r="G4361" s="1" t="str">
        <f>IF(ISNA(VLOOKUP($C4361,'DTEN TCAP Linkage deviceId'!$A$1:$A$20000,1,FALSE)),"No","Yes")</f>
        <v>No</v>
      </c>
      <c r="H4361" s="1" t="str">
        <f>IF(ISNA(VLOOKUP($C4361,'Provisioning Requester'!$F$3:$H$20000,2,FALSE)),"No","Yes")</f>
        <v>No</v>
      </c>
      <c r="I4361" s="1" t="str">
        <f>IF($H4361="Yes",VLOOKUP($C4361,'Provisioning Requester'!$F$3:$H$20000,3,FALSE),"-")</f>
        <v>-</v>
      </c>
      <c r="J4361" s="1" t="str">
        <f>IF(OR(D4361="SVCP", E4361="TRUE"), "No", IF(ISNA(VLOOKUP($C4361,'ProvResponder deviceId'!$A$1:$A$20000,1,FALSE)),"No","Yes"))</f>
        <v>No</v>
      </c>
      <c r="K4361" s="1" t="str">
        <f>IF($J4361="Yes",VLOOKUP($C4361,'ProvResponder deviceId'!$A$1:$C$20000,3,FALSE),"-")</f>
        <v>-</v>
      </c>
      <c r="L4361" s="1" t="str">
        <f t="shared" si="136"/>
        <v/>
      </c>
      <c r="M4361" s="1" t="str">
        <f t="shared" si="137"/>
        <v/>
      </c>
      <c r="N4361" s="1" t="str">
        <f>IF(ISBLANK($C4361),"",IF(ISNA(VLOOKUP($L4361,'result messages'!$H$3:$L$11,2,FALSE)),VLOOKUP($M4361,'result messages'!$H$3:$L$11,2,FALSE),VLOOKUP($L4361,'result messages'!$H$3:$L$11,2,FALSE)))</f>
        <v/>
      </c>
      <c r="O4361" s="1" t="str">
        <f>IF(ISBLANK($C4361),"",IF(ISNA(VLOOKUP($L4361,'result messages'!$H$3:$L$11,3,FALSE)),VLOOKUP($M4361,'result messages'!$H$3:$L$11,3,FALSE),VLOOKUP($L4361,'result messages'!$H$3:$L$11,3,FALSE)))</f>
        <v/>
      </c>
      <c r="P4361" s="1" t="str">
        <f>IF(ISBLANK($C4361),"",IF(ISNA(VLOOKUP($L4361,'result messages'!$H$3:$L$11,4,FALSE)),VLOOKUP($M4361,'result messages'!$H$3:$L$11,4,FALSE),VLOOKUP($L4361,'result messages'!$H$3:$L$11,4,FALSE)))</f>
        <v/>
      </c>
      <c r="Q4361" s="1" t="str">
        <f>IF(ISBLANK($C4361),"",IF(ISNA(VLOOKUP($L4361,'result messages'!$H$3:$L$11,5,FALSE)),VLOOKUP($M4361,'result messages'!$H$3:$L$11,5,FALSE),VLOOKUP($L4361,'result messages'!$H$3:$L$11,5,FALSE)))</f>
        <v/>
      </c>
    </row>
    <row r="4362" spans="1:17">
      <c r="A4362" s="1">
        <v>4359</v>
      </c>
      <c r="B4362" s="1"/>
      <c r="C4362" s="1"/>
      <c r="D4362" s="1"/>
      <c r="E4362" s="6"/>
      <c r="F4362" s="1"/>
      <c r="G4362" s="1" t="str">
        <f>IF(ISNA(VLOOKUP($C4362,'DTEN TCAP Linkage deviceId'!$A$1:$A$20000,1,FALSE)),"No","Yes")</f>
        <v>No</v>
      </c>
      <c r="H4362" s="1" t="str">
        <f>IF(ISNA(VLOOKUP($C4362,'Provisioning Requester'!$F$3:$H$20000,2,FALSE)),"No","Yes")</f>
        <v>No</v>
      </c>
      <c r="I4362" s="1" t="str">
        <f>IF($H4362="Yes",VLOOKUP($C4362,'Provisioning Requester'!$F$3:$H$20000,3,FALSE),"-")</f>
        <v>-</v>
      </c>
      <c r="J4362" s="1" t="str">
        <f>IF(OR(D4362="SVCP", E4362="TRUE"), "No", IF(ISNA(VLOOKUP($C4362,'ProvResponder deviceId'!$A$1:$A$20000,1,FALSE)),"No","Yes"))</f>
        <v>No</v>
      </c>
      <c r="K4362" s="1" t="str">
        <f>IF($J4362="Yes",VLOOKUP($C4362,'ProvResponder deviceId'!$A$1:$C$20000,3,FALSE),"-")</f>
        <v>-</v>
      </c>
      <c r="L4362" s="1" t="str">
        <f t="shared" si="136"/>
        <v/>
      </c>
      <c r="M4362" s="1" t="str">
        <f t="shared" si="137"/>
        <v/>
      </c>
      <c r="N4362" s="1" t="str">
        <f>IF(ISBLANK($C4362),"",IF(ISNA(VLOOKUP($L4362,'result messages'!$H$3:$L$11,2,FALSE)),VLOOKUP($M4362,'result messages'!$H$3:$L$11,2,FALSE),VLOOKUP($L4362,'result messages'!$H$3:$L$11,2,FALSE)))</f>
        <v/>
      </c>
      <c r="O4362" s="1" t="str">
        <f>IF(ISBLANK($C4362),"",IF(ISNA(VLOOKUP($L4362,'result messages'!$H$3:$L$11,3,FALSE)),VLOOKUP($M4362,'result messages'!$H$3:$L$11,3,FALSE),VLOOKUP($L4362,'result messages'!$H$3:$L$11,3,FALSE)))</f>
        <v/>
      </c>
      <c r="P4362" s="1" t="str">
        <f>IF(ISBLANK($C4362),"",IF(ISNA(VLOOKUP($L4362,'result messages'!$H$3:$L$11,4,FALSE)),VLOOKUP($M4362,'result messages'!$H$3:$L$11,4,FALSE),VLOOKUP($L4362,'result messages'!$H$3:$L$11,4,FALSE)))</f>
        <v/>
      </c>
      <c r="Q4362" s="1" t="str">
        <f>IF(ISBLANK($C4362),"",IF(ISNA(VLOOKUP($L4362,'result messages'!$H$3:$L$11,5,FALSE)),VLOOKUP($M4362,'result messages'!$H$3:$L$11,5,FALSE),VLOOKUP($L4362,'result messages'!$H$3:$L$11,5,FALSE)))</f>
        <v/>
      </c>
    </row>
    <row r="4363" spans="1:17">
      <c r="A4363" s="1">
        <v>4360</v>
      </c>
      <c r="B4363" s="1"/>
      <c r="C4363" s="1"/>
      <c r="D4363" s="1"/>
      <c r="E4363" s="6"/>
      <c r="F4363" s="1"/>
      <c r="G4363" s="1" t="str">
        <f>IF(ISNA(VLOOKUP($C4363,'DTEN TCAP Linkage deviceId'!$A$1:$A$20000,1,FALSE)),"No","Yes")</f>
        <v>No</v>
      </c>
      <c r="H4363" s="1" t="str">
        <f>IF(ISNA(VLOOKUP($C4363,'Provisioning Requester'!$F$3:$H$20000,2,FALSE)),"No","Yes")</f>
        <v>No</v>
      </c>
      <c r="I4363" s="1" t="str">
        <f>IF($H4363="Yes",VLOOKUP($C4363,'Provisioning Requester'!$F$3:$H$20000,3,FALSE),"-")</f>
        <v>-</v>
      </c>
      <c r="J4363" s="1" t="str">
        <f>IF(OR(D4363="SVCP", E4363="TRUE"), "No", IF(ISNA(VLOOKUP($C4363,'ProvResponder deviceId'!$A$1:$A$20000,1,FALSE)),"No","Yes"))</f>
        <v>No</v>
      </c>
      <c r="K4363" s="1" t="str">
        <f>IF($J4363="Yes",VLOOKUP($C4363,'ProvResponder deviceId'!$A$1:$C$20000,3,FALSE),"-")</f>
        <v>-</v>
      </c>
      <c r="L4363" s="1" t="str">
        <f t="shared" si="136"/>
        <v/>
      </c>
      <c r="M4363" s="1" t="str">
        <f t="shared" si="137"/>
        <v/>
      </c>
      <c r="N4363" s="1" t="str">
        <f>IF(ISBLANK($C4363),"",IF(ISNA(VLOOKUP($L4363,'result messages'!$H$3:$L$11,2,FALSE)),VLOOKUP($M4363,'result messages'!$H$3:$L$11,2,FALSE),VLOOKUP($L4363,'result messages'!$H$3:$L$11,2,FALSE)))</f>
        <v/>
      </c>
      <c r="O4363" s="1" t="str">
        <f>IF(ISBLANK($C4363),"",IF(ISNA(VLOOKUP($L4363,'result messages'!$H$3:$L$11,3,FALSE)),VLOOKUP($M4363,'result messages'!$H$3:$L$11,3,FALSE),VLOOKUP($L4363,'result messages'!$H$3:$L$11,3,FALSE)))</f>
        <v/>
      </c>
      <c r="P4363" s="1" t="str">
        <f>IF(ISBLANK($C4363),"",IF(ISNA(VLOOKUP($L4363,'result messages'!$H$3:$L$11,4,FALSE)),VLOOKUP($M4363,'result messages'!$H$3:$L$11,4,FALSE),VLOOKUP($L4363,'result messages'!$H$3:$L$11,4,FALSE)))</f>
        <v/>
      </c>
      <c r="Q4363" s="1" t="str">
        <f>IF(ISBLANK($C4363),"",IF(ISNA(VLOOKUP($L4363,'result messages'!$H$3:$L$11,5,FALSE)),VLOOKUP($M4363,'result messages'!$H$3:$L$11,5,FALSE),VLOOKUP($L4363,'result messages'!$H$3:$L$11,5,FALSE)))</f>
        <v/>
      </c>
    </row>
    <row r="4364" spans="1:17">
      <c r="A4364" s="1">
        <v>4361</v>
      </c>
      <c r="B4364" s="1"/>
      <c r="C4364" s="1"/>
      <c r="D4364" s="1"/>
      <c r="E4364" s="6"/>
      <c r="F4364" s="1"/>
      <c r="G4364" s="1" t="str">
        <f>IF(ISNA(VLOOKUP($C4364,'DTEN TCAP Linkage deviceId'!$A$1:$A$20000,1,FALSE)),"No","Yes")</f>
        <v>No</v>
      </c>
      <c r="H4364" s="1" t="str">
        <f>IF(ISNA(VLOOKUP($C4364,'Provisioning Requester'!$F$3:$H$20000,2,FALSE)),"No","Yes")</f>
        <v>No</v>
      </c>
      <c r="I4364" s="1" t="str">
        <f>IF($H4364="Yes",VLOOKUP($C4364,'Provisioning Requester'!$F$3:$H$20000,3,FALSE),"-")</f>
        <v>-</v>
      </c>
      <c r="J4364" s="1" t="str">
        <f>IF(OR(D4364="SVCP", E4364="TRUE"), "No", IF(ISNA(VLOOKUP($C4364,'ProvResponder deviceId'!$A$1:$A$20000,1,FALSE)),"No","Yes"))</f>
        <v>No</v>
      </c>
      <c r="K4364" s="1" t="str">
        <f>IF($J4364="Yes",VLOOKUP($C4364,'ProvResponder deviceId'!$A$1:$C$20000,3,FALSE),"-")</f>
        <v>-</v>
      </c>
      <c r="L4364" s="1" t="str">
        <f t="shared" si="136"/>
        <v/>
      </c>
      <c r="M4364" s="1" t="str">
        <f t="shared" si="137"/>
        <v/>
      </c>
      <c r="N4364" s="1" t="str">
        <f>IF(ISBLANK($C4364),"",IF(ISNA(VLOOKUP($L4364,'result messages'!$H$3:$L$11,2,FALSE)),VLOOKUP($M4364,'result messages'!$H$3:$L$11,2,FALSE),VLOOKUP($L4364,'result messages'!$H$3:$L$11,2,FALSE)))</f>
        <v/>
      </c>
      <c r="O4364" s="1" t="str">
        <f>IF(ISBLANK($C4364),"",IF(ISNA(VLOOKUP($L4364,'result messages'!$H$3:$L$11,3,FALSE)),VLOOKUP($M4364,'result messages'!$H$3:$L$11,3,FALSE),VLOOKUP($L4364,'result messages'!$H$3:$L$11,3,FALSE)))</f>
        <v/>
      </c>
      <c r="P4364" s="1" t="str">
        <f>IF(ISBLANK($C4364),"",IF(ISNA(VLOOKUP($L4364,'result messages'!$H$3:$L$11,4,FALSE)),VLOOKUP($M4364,'result messages'!$H$3:$L$11,4,FALSE),VLOOKUP($L4364,'result messages'!$H$3:$L$11,4,FALSE)))</f>
        <v/>
      </c>
      <c r="Q4364" s="1" t="str">
        <f>IF(ISBLANK($C4364),"",IF(ISNA(VLOOKUP($L4364,'result messages'!$H$3:$L$11,5,FALSE)),VLOOKUP($M4364,'result messages'!$H$3:$L$11,5,FALSE),VLOOKUP($L4364,'result messages'!$H$3:$L$11,5,FALSE)))</f>
        <v/>
      </c>
    </row>
    <row r="4365" spans="1:17">
      <c r="A4365" s="1">
        <v>4362</v>
      </c>
      <c r="B4365" s="1"/>
      <c r="C4365" s="1"/>
      <c r="D4365" s="1"/>
      <c r="E4365" s="6"/>
      <c r="F4365" s="1"/>
      <c r="G4365" s="1" t="str">
        <f>IF(ISNA(VLOOKUP($C4365,'DTEN TCAP Linkage deviceId'!$A$1:$A$20000,1,FALSE)),"No","Yes")</f>
        <v>No</v>
      </c>
      <c r="H4365" s="1" t="str">
        <f>IF(ISNA(VLOOKUP($C4365,'Provisioning Requester'!$F$3:$H$20000,2,FALSE)),"No","Yes")</f>
        <v>No</v>
      </c>
      <c r="I4365" s="1" t="str">
        <f>IF($H4365="Yes",VLOOKUP($C4365,'Provisioning Requester'!$F$3:$H$20000,3,FALSE),"-")</f>
        <v>-</v>
      </c>
      <c r="J4365" s="1" t="str">
        <f>IF(OR(D4365="SVCP", E4365="TRUE"), "No", IF(ISNA(VLOOKUP($C4365,'ProvResponder deviceId'!$A$1:$A$20000,1,FALSE)),"No","Yes"))</f>
        <v>No</v>
      </c>
      <c r="K4365" s="1" t="str">
        <f>IF($J4365="Yes",VLOOKUP($C4365,'ProvResponder deviceId'!$A$1:$C$20000,3,FALSE),"-")</f>
        <v>-</v>
      </c>
      <c r="L4365" s="1" t="str">
        <f t="shared" si="136"/>
        <v/>
      </c>
      <c r="M4365" s="1" t="str">
        <f t="shared" si="137"/>
        <v/>
      </c>
      <c r="N4365" s="1" t="str">
        <f>IF(ISBLANK($C4365),"",IF(ISNA(VLOOKUP($L4365,'result messages'!$H$3:$L$11,2,FALSE)),VLOOKUP($M4365,'result messages'!$H$3:$L$11,2,FALSE),VLOOKUP($L4365,'result messages'!$H$3:$L$11,2,FALSE)))</f>
        <v/>
      </c>
      <c r="O4365" s="1" t="str">
        <f>IF(ISBLANK($C4365),"",IF(ISNA(VLOOKUP($L4365,'result messages'!$H$3:$L$11,3,FALSE)),VLOOKUP($M4365,'result messages'!$H$3:$L$11,3,FALSE),VLOOKUP($L4365,'result messages'!$H$3:$L$11,3,FALSE)))</f>
        <v/>
      </c>
      <c r="P4365" s="1" t="str">
        <f>IF(ISBLANK($C4365),"",IF(ISNA(VLOOKUP($L4365,'result messages'!$H$3:$L$11,4,FALSE)),VLOOKUP($M4365,'result messages'!$H$3:$L$11,4,FALSE),VLOOKUP($L4365,'result messages'!$H$3:$L$11,4,FALSE)))</f>
        <v/>
      </c>
      <c r="Q4365" s="1" t="str">
        <f>IF(ISBLANK($C4365),"",IF(ISNA(VLOOKUP($L4365,'result messages'!$H$3:$L$11,5,FALSE)),VLOOKUP($M4365,'result messages'!$H$3:$L$11,5,FALSE),VLOOKUP($L4365,'result messages'!$H$3:$L$11,5,FALSE)))</f>
        <v/>
      </c>
    </row>
    <row r="4366" spans="1:17">
      <c r="A4366" s="1">
        <v>4363</v>
      </c>
      <c r="B4366" s="1"/>
      <c r="C4366" s="1"/>
      <c r="D4366" s="1"/>
      <c r="E4366" s="6"/>
      <c r="F4366" s="1"/>
      <c r="G4366" s="1" t="str">
        <f>IF(ISNA(VLOOKUP($C4366,'DTEN TCAP Linkage deviceId'!$A$1:$A$20000,1,FALSE)),"No","Yes")</f>
        <v>No</v>
      </c>
      <c r="H4366" s="1" t="str">
        <f>IF(ISNA(VLOOKUP($C4366,'Provisioning Requester'!$F$3:$H$20000,2,FALSE)),"No","Yes")</f>
        <v>No</v>
      </c>
      <c r="I4366" s="1" t="str">
        <f>IF($H4366="Yes",VLOOKUP($C4366,'Provisioning Requester'!$F$3:$H$20000,3,FALSE),"-")</f>
        <v>-</v>
      </c>
      <c r="J4366" s="1" t="str">
        <f>IF(OR(D4366="SVCP", E4366="TRUE"), "No", IF(ISNA(VLOOKUP($C4366,'ProvResponder deviceId'!$A$1:$A$20000,1,FALSE)),"No","Yes"))</f>
        <v>No</v>
      </c>
      <c r="K4366" s="1" t="str">
        <f>IF($J4366="Yes",VLOOKUP($C4366,'ProvResponder deviceId'!$A$1:$C$20000,3,FALSE),"-")</f>
        <v>-</v>
      </c>
      <c r="L4366" s="1" t="str">
        <f t="shared" si="136"/>
        <v/>
      </c>
      <c r="M4366" s="1" t="str">
        <f t="shared" si="137"/>
        <v/>
      </c>
      <c r="N4366" s="1" t="str">
        <f>IF(ISBLANK($C4366),"",IF(ISNA(VLOOKUP($L4366,'result messages'!$H$3:$L$11,2,FALSE)),VLOOKUP($M4366,'result messages'!$H$3:$L$11,2,FALSE),VLOOKUP($L4366,'result messages'!$H$3:$L$11,2,FALSE)))</f>
        <v/>
      </c>
      <c r="O4366" s="1" t="str">
        <f>IF(ISBLANK($C4366),"",IF(ISNA(VLOOKUP($L4366,'result messages'!$H$3:$L$11,3,FALSE)),VLOOKUP($M4366,'result messages'!$H$3:$L$11,3,FALSE),VLOOKUP($L4366,'result messages'!$H$3:$L$11,3,FALSE)))</f>
        <v/>
      </c>
      <c r="P4366" s="1" t="str">
        <f>IF(ISBLANK($C4366),"",IF(ISNA(VLOOKUP($L4366,'result messages'!$H$3:$L$11,4,FALSE)),VLOOKUP($M4366,'result messages'!$H$3:$L$11,4,FALSE),VLOOKUP($L4366,'result messages'!$H$3:$L$11,4,FALSE)))</f>
        <v/>
      </c>
      <c r="Q4366" s="1" t="str">
        <f>IF(ISBLANK($C4366),"",IF(ISNA(VLOOKUP($L4366,'result messages'!$H$3:$L$11,5,FALSE)),VLOOKUP($M4366,'result messages'!$H$3:$L$11,5,FALSE),VLOOKUP($L4366,'result messages'!$H$3:$L$11,5,FALSE)))</f>
        <v/>
      </c>
    </row>
    <row r="4367" spans="1:17">
      <c r="A4367" s="1">
        <v>4364</v>
      </c>
      <c r="B4367" s="1"/>
      <c r="C4367" s="1"/>
      <c r="D4367" s="1"/>
      <c r="E4367" s="6"/>
      <c r="F4367" s="1"/>
      <c r="G4367" s="1" t="str">
        <f>IF(ISNA(VLOOKUP($C4367,'DTEN TCAP Linkage deviceId'!$A$1:$A$20000,1,FALSE)),"No","Yes")</f>
        <v>No</v>
      </c>
      <c r="H4367" s="1" t="str">
        <f>IF(ISNA(VLOOKUP($C4367,'Provisioning Requester'!$F$3:$H$20000,2,FALSE)),"No","Yes")</f>
        <v>No</v>
      </c>
      <c r="I4367" s="1" t="str">
        <f>IF($H4367="Yes",VLOOKUP($C4367,'Provisioning Requester'!$F$3:$H$20000,3,FALSE),"-")</f>
        <v>-</v>
      </c>
      <c r="J4367" s="1" t="str">
        <f>IF(OR(D4367="SVCP", E4367="TRUE"), "No", IF(ISNA(VLOOKUP($C4367,'ProvResponder deviceId'!$A$1:$A$20000,1,FALSE)),"No","Yes"))</f>
        <v>No</v>
      </c>
      <c r="K4367" s="1" t="str">
        <f>IF($J4367="Yes",VLOOKUP($C4367,'ProvResponder deviceId'!$A$1:$C$20000,3,FALSE),"-")</f>
        <v>-</v>
      </c>
      <c r="L4367" s="1" t="str">
        <f t="shared" si="136"/>
        <v/>
      </c>
      <c r="M4367" s="1" t="str">
        <f t="shared" si="137"/>
        <v/>
      </c>
      <c r="N4367" s="1" t="str">
        <f>IF(ISBLANK($C4367),"",IF(ISNA(VLOOKUP($L4367,'result messages'!$H$3:$L$11,2,FALSE)),VLOOKUP($M4367,'result messages'!$H$3:$L$11,2,FALSE),VLOOKUP($L4367,'result messages'!$H$3:$L$11,2,FALSE)))</f>
        <v/>
      </c>
      <c r="O4367" s="1" t="str">
        <f>IF(ISBLANK($C4367),"",IF(ISNA(VLOOKUP($L4367,'result messages'!$H$3:$L$11,3,FALSE)),VLOOKUP($M4367,'result messages'!$H$3:$L$11,3,FALSE),VLOOKUP($L4367,'result messages'!$H$3:$L$11,3,FALSE)))</f>
        <v/>
      </c>
      <c r="P4367" s="1" t="str">
        <f>IF(ISBLANK($C4367),"",IF(ISNA(VLOOKUP($L4367,'result messages'!$H$3:$L$11,4,FALSE)),VLOOKUP($M4367,'result messages'!$H$3:$L$11,4,FALSE),VLOOKUP($L4367,'result messages'!$H$3:$L$11,4,FALSE)))</f>
        <v/>
      </c>
      <c r="Q4367" s="1" t="str">
        <f>IF(ISBLANK($C4367),"",IF(ISNA(VLOOKUP($L4367,'result messages'!$H$3:$L$11,5,FALSE)),VLOOKUP($M4367,'result messages'!$H$3:$L$11,5,FALSE),VLOOKUP($L4367,'result messages'!$H$3:$L$11,5,FALSE)))</f>
        <v/>
      </c>
    </row>
    <row r="4368" spans="1:17">
      <c r="A4368" s="1">
        <v>4365</v>
      </c>
      <c r="B4368" s="1"/>
      <c r="C4368" s="1"/>
      <c r="D4368" s="1"/>
      <c r="E4368" s="6"/>
      <c r="F4368" s="1"/>
      <c r="G4368" s="1" t="str">
        <f>IF(ISNA(VLOOKUP($C4368,'DTEN TCAP Linkage deviceId'!$A$1:$A$20000,1,FALSE)),"No","Yes")</f>
        <v>No</v>
      </c>
      <c r="H4368" s="1" t="str">
        <f>IF(ISNA(VLOOKUP($C4368,'Provisioning Requester'!$F$3:$H$20000,2,FALSE)),"No","Yes")</f>
        <v>No</v>
      </c>
      <c r="I4368" s="1" t="str">
        <f>IF($H4368="Yes",VLOOKUP($C4368,'Provisioning Requester'!$F$3:$H$20000,3,FALSE),"-")</f>
        <v>-</v>
      </c>
      <c r="J4368" s="1" t="str">
        <f>IF(OR(D4368="SVCP", E4368="TRUE"), "No", IF(ISNA(VLOOKUP($C4368,'ProvResponder deviceId'!$A$1:$A$20000,1,FALSE)),"No","Yes"))</f>
        <v>No</v>
      </c>
      <c r="K4368" s="1" t="str">
        <f>IF($J4368="Yes",VLOOKUP($C4368,'ProvResponder deviceId'!$A$1:$C$20000,3,FALSE),"-")</f>
        <v>-</v>
      </c>
      <c r="L4368" s="1" t="str">
        <f t="shared" si="136"/>
        <v/>
      </c>
      <c r="M4368" s="1" t="str">
        <f t="shared" si="137"/>
        <v/>
      </c>
      <c r="N4368" s="1" t="str">
        <f>IF(ISBLANK($C4368),"",IF(ISNA(VLOOKUP($L4368,'result messages'!$H$3:$L$11,2,FALSE)),VLOOKUP($M4368,'result messages'!$H$3:$L$11,2,FALSE),VLOOKUP($L4368,'result messages'!$H$3:$L$11,2,FALSE)))</f>
        <v/>
      </c>
      <c r="O4368" s="1" t="str">
        <f>IF(ISBLANK($C4368),"",IF(ISNA(VLOOKUP($L4368,'result messages'!$H$3:$L$11,3,FALSE)),VLOOKUP($M4368,'result messages'!$H$3:$L$11,3,FALSE),VLOOKUP($L4368,'result messages'!$H$3:$L$11,3,FALSE)))</f>
        <v/>
      </c>
      <c r="P4368" s="1" t="str">
        <f>IF(ISBLANK($C4368),"",IF(ISNA(VLOOKUP($L4368,'result messages'!$H$3:$L$11,4,FALSE)),VLOOKUP($M4368,'result messages'!$H$3:$L$11,4,FALSE),VLOOKUP($L4368,'result messages'!$H$3:$L$11,4,FALSE)))</f>
        <v/>
      </c>
      <c r="Q4368" s="1" t="str">
        <f>IF(ISBLANK($C4368),"",IF(ISNA(VLOOKUP($L4368,'result messages'!$H$3:$L$11,5,FALSE)),VLOOKUP($M4368,'result messages'!$H$3:$L$11,5,FALSE),VLOOKUP($L4368,'result messages'!$H$3:$L$11,5,FALSE)))</f>
        <v/>
      </c>
    </row>
    <row r="4369" spans="1:17">
      <c r="A4369" s="1">
        <v>4366</v>
      </c>
      <c r="B4369" s="1"/>
      <c r="C4369" s="1"/>
      <c r="D4369" s="1"/>
      <c r="E4369" s="6"/>
      <c r="F4369" s="1"/>
      <c r="G4369" s="1" t="str">
        <f>IF(ISNA(VLOOKUP($C4369,'DTEN TCAP Linkage deviceId'!$A$1:$A$20000,1,FALSE)),"No","Yes")</f>
        <v>No</v>
      </c>
      <c r="H4369" s="1" t="str">
        <f>IF(ISNA(VLOOKUP($C4369,'Provisioning Requester'!$F$3:$H$20000,2,FALSE)),"No","Yes")</f>
        <v>No</v>
      </c>
      <c r="I4369" s="1" t="str">
        <f>IF($H4369="Yes",VLOOKUP($C4369,'Provisioning Requester'!$F$3:$H$20000,3,FALSE),"-")</f>
        <v>-</v>
      </c>
      <c r="J4369" s="1" t="str">
        <f>IF(OR(D4369="SVCP", E4369="TRUE"), "No", IF(ISNA(VLOOKUP($C4369,'ProvResponder deviceId'!$A$1:$A$20000,1,FALSE)),"No","Yes"))</f>
        <v>No</v>
      </c>
      <c r="K4369" s="1" t="str">
        <f>IF($J4369="Yes",VLOOKUP($C4369,'ProvResponder deviceId'!$A$1:$C$20000,3,FALSE),"-")</f>
        <v>-</v>
      </c>
      <c r="L4369" s="1" t="str">
        <f t="shared" si="136"/>
        <v/>
      </c>
      <c r="M4369" s="1" t="str">
        <f t="shared" si="137"/>
        <v/>
      </c>
      <c r="N4369" s="1" t="str">
        <f>IF(ISBLANK($C4369),"",IF(ISNA(VLOOKUP($L4369,'result messages'!$H$3:$L$11,2,FALSE)),VLOOKUP($M4369,'result messages'!$H$3:$L$11,2,FALSE),VLOOKUP($L4369,'result messages'!$H$3:$L$11,2,FALSE)))</f>
        <v/>
      </c>
      <c r="O4369" s="1" t="str">
        <f>IF(ISBLANK($C4369),"",IF(ISNA(VLOOKUP($L4369,'result messages'!$H$3:$L$11,3,FALSE)),VLOOKUP($M4369,'result messages'!$H$3:$L$11,3,FALSE),VLOOKUP($L4369,'result messages'!$H$3:$L$11,3,FALSE)))</f>
        <v/>
      </c>
      <c r="P4369" s="1" t="str">
        <f>IF(ISBLANK($C4369),"",IF(ISNA(VLOOKUP($L4369,'result messages'!$H$3:$L$11,4,FALSE)),VLOOKUP($M4369,'result messages'!$H$3:$L$11,4,FALSE),VLOOKUP($L4369,'result messages'!$H$3:$L$11,4,FALSE)))</f>
        <v/>
      </c>
      <c r="Q4369" s="1" t="str">
        <f>IF(ISBLANK($C4369),"",IF(ISNA(VLOOKUP($L4369,'result messages'!$H$3:$L$11,5,FALSE)),VLOOKUP($M4369,'result messages'!$H$3:$L$11,5,FALSE),VLOOKUP($L4369,'result messages'!$H$3:$L$11,5,FALSE)))</f>
        <v/>
      </c>
    </row>
    <row r="4370" spans="1:17">
      <c r="A4370" s="1">
        <v>4367</v>
      </c>
      <c r="B4370" s="1"/>
      <c r="C4370" s="1"/>
      <c r="D4370" s="1"/>
      <c r="E4370" s="6"/>
      <c r="F4370" s="1"/>
      <c r="G4370" s="1" t="str">
        <f>IF(ISNA(VLOOKUP($C4370,'DTEN TCAP Linkage deviceId'!$A$1:$A$20000,1,FALSE)),"No","Yes")</f>
        <v>No</v>
      </c>
      <c r="H4370" s="1" t="str">
        <f>IF(ISNA(VLOOKUP($C4370,'Provisioning Requester'!$F$3:$H$20000,2,FALSE)),"No","Yes")</f>
        <v>No</v>
      </c>
      <c r="I4370" s="1" t="str">
        <f>IF($H4370="Yes",VLOOKUP($C4370,'Provisioning Requester'!$F$3:$H$20000,3,FALSE),"-")</f>
        <v>-</v>
      </c>
      <c r="J4370" s="1" t="str">
        <f>IF(OR(D4370="SVCP", E4370="TRUE"), "No", IF(ISNA(VLOOKUP($C4370,'ProvResponder deviceId'!$A$1:$A$20000,1,FALSE)),"No","Yes"))</f>
        <v>No</v>
      </c>
      <c r="K4370" s="1" t="str">
        <f>IF($J4370="Yes",VLOOKUP($C4370,'ProvResponder deviceId'!$A$1:$C$20000,3,FALSE),"-")</f>
        <v>-</v>
      </c>
      <c r="L4370" s="1" t="str">
        <f t="shared" si="136"/>
        <v/>
      </c>
      <c r="M4370" s="1" t="str">
        <f t="shared" si="137"/>
        <v/>
      </c>
      <c r="N4370" s="1" t="str">
        <f>IF(ISBLANK($C4370),"",IF(ISNA(VLOOKUP($L4370,'result messages'!$H$3:$L$11,2,FALSE)),VLOOKUP($M4370,'result messages'!$H$3:$L$11,2,FALSE),VLOOKUP($L4370,'result messages'!$H$3:$L$11,2,FALSE)))</f>
        <v/>
      </c>
      <c r="O4370" s="1" t="str">
        <f>IF(ISBLANK($C4370),"",IF(ISNA(VLOOKUP($L4370,'result messages'!$H$3:$L$11,3,FALSE)),VLOOKUP($M4370,'result messages'!$H$3:$L$11,3,FALSE),VLOOKUP($L4370,'result messages'!$H$3:$L$11,3,FALSE)))</f>
        <v/>
      </c>
      <c r="P4370" s="1" t="str">
        <f>IF(ISBLANK($C4370),"",IF(ISNA(VLOOKUP($L4370,'result messages'!$H$3:$L$11,4,FALSE)),VLOOKUP($M4370,'result messages'!$H$3:$L$11,4,FALSE),VLOOKUP($L4370,'result messages'!$H$3:$L$11,4,FALSE)))</f>
        <v/>
      </c>
      <c r="Q4370" s="1" t="str">
        <f>IF(ISBLANK($C4370),"",IF(ISNA(VLOOKUP($L4370,'result messages'!$H$3:$L$11,5,FALSE)),VLOOKUP($M4370,'result messages'!$H$3:$L$11,5,FALSE),VLOOKUP($L4370,'result messages'!$H$3:$L$11,5,FALSE)))</f>
        <v/>
      </c>
    </row>
    <row r="4371" spans="1:17">
      <c r="A4371" s="1">
        <v>4368</v>
      </c>
      <c r="B4371" s="1"/>
      <c r="C4371" s="1"/>
      <c r="D4371" s="1"/>
      <c r="E4371" s="6"/>
      <c r="F4371" s="1"/>
      <c r="G4371" s="1" t="str">
        <f>IF(ISNA(VLOOKUP($C4371,'DTEN TCAP Linkage deviceId'!$A$1:$A$20000,1,FALSE)),"No","Yes")</f>
        <v>No</v>
      </c>
      <c r="H4371" s="1" t="str">
        <f>IF(ISNA(VLOOKUP($C4371,'Provisioning Requester'!$F$3:$H$20000,2,FALSE)),"No","Yes")</f>
        <v>No</v>
      </c>
      <c r="I4371" s="1" t="str">
        <f>IF($H4371="Yes",VLOOKUP($C4371,'Provisioning Requester'!$F$3:$H$20000,3,FALSE),"-")</f>
        <v>-</v>
      </c>
      <c r="J4371" s="1" t="str">
        <f>IF(OR(D4371="SVCP", E4371="TRUE"), "No", IF(ISNA(VLOOKUP($C4371,'ProvResponder deviceId'!$A$1:$A$20000,1,FALSE)),"No","Yes"))</f>
        <v>No</v>
      </c>
      <c r="K4371" s="1" t="str">
        <f>IF($J4371="Yes",VLOOKUP($C4371,'ProvResponder deviceId'!$A$1:$C$20000,3,FALSE),"-")</f>
        <v>-</v>
      </c>
      <c r="L4371" s="1" t="str">
        <f t="shared" si="136"/>
        <v/>
      </c>
      <c r="M4371" s="1" t="str">
        <f t="shared" si="137"/>
        <v/>
      </c>
      <c r="N4371" s="1" t="str">
        <f>IF(ISBLANK($C4371),"",IF(ISNA(VLOOKUP($L4371,'result messages'!$H$3:$L$11,2,FALSE)),VLOOKUP($M4371,'result messages'!$H$3:$L$11,2,FALSE),VLOOKUP($L4371,'result messages'!$H$3:$L$11,2,FALSE)))</f>
        <v/>
      </c>
      <c r="O4371" s="1" t="str">
        <f>IF(ISBLANK($C4371),"",IF(ISNA(VLOOKUP($L4371,'result messages'!$H$3:$L$11,3,FALSE)),VLOOKUP($M4371,'result messages'!$H$3:$L$11,3,FALSE),VLOOKUP($L4371,'result messages'!$H$3:$L$11,3,FALSE)))</f>
        <v/>
      </c>
      <c r="P4371" s="1" t="str">
        <f>IF(ISBLANK($C4371),"",IF(ISNA(VLOOKUP($L4371,'result messages'!$H$3:$L$11,4,FALSE)),VLOOKUP($M4371,'result messages'!$H$3:$L$11,4,FALSE),VLOOKUP($L4371,'result messages'!$H$3:$L$11,4,FALSE)))</f>
        <v/>
      </c>
      <c r="Q4371" s="1" t="str">
        <f>IF(ISBLANK($C4371),"",IF(ISNA(VLOOKUP($L4371,'result messages'!$H$3:$L$11,5,FALSE)),VLOOKUP($M4371,'result messages'!$H$3:$L$11,5,FALSE),VLOOKUP($L4371,'result messages'!$H$3:$L$11,5,FALSE)))</f>
        <v/>
      </c>
    </row>
    <row r="4372" spans="1:17">
      <c r="A4372" s="1">
        <v>4369</v>
      </c>
      <c r="B4372" s="1"/>
      <c r="C4372" s="1"/>
      <c r="D4372" s="1"/>
      <c r="E4372" s="6"/>
      <c r="F4372" s="1"/>
      <c r="G4372" s="1" t="str">
        <f>IF(ISNA(VLOOKUP($C4372,'DTEN TCAP Linkage deviceId'!$A$1:$A$20000,1,FALSE)),"No","Yes")</f>
        <v>No</v>
      </c>
      <c r="H4372" s="1" t="str">
        <f>IF(ISNA(VLOOKUP($C4372,'Provisioning Requester'!$F$3:$H$20000,2,FALSE)),"No","Yes")</f>
        <v>No</v>
      </c>
      <c r="I4372" s="1" t="str">
        <f>IF($H4372="Yes",VLOOKUP($C4372,'Provisioning Requester'!$F$3:$H$20000,3,FALSE),"-")</f>
        <v>-</v>
      </c>
      <c r="J4372" s="1" t="str">
        <f>IF(OR(D4372="SVCP", E4372="TRUE"), "No", IF(ISNA(VLOOKUP($C4372,'ProvResponder deviceId'!$A$1:$A$20000,1,FALSE)),"No","Yes"))</f>
        <v>No</v>
      </c>
      <c r="K4372" s="1" t="str">
        <f>IF($J4372="Yes",VLOOKUP($C4372,'ProvResponder deviceId'!$A$1:$C$20000,3,FALSE),"-")</f>
        <v>-</v>
      </c>
      <c r="L4372" s="1" t="str">
        <f t="shared" si="136"/>
        <v/>
      </c>
      <c r="M4372" s="1" t="str">
        <f t="shared" si="137"/>
        <v/>
      </c>
      <c r="N4372" s="1" t="str">
        <f>IF(ISBLANK($C4372),"",IF(ISNA(VLOOKUP($L4372,'result messages'!$H$3:$L$11,2,FALSE)),VLOOKUP($M4372,'result messages'!$H$3:$L$11,2,FALSE),VLOOKUP($L4372,'result messages'!$H$3:$L$11,2,FALSE)))</f>
        <v/>
      </c>
      <c r="O4372" s="1" t="str">
        <f>IF(ISBLANK($C4372),"",IF(ISNA(VLOOKUP($L4372,'result messages'!$H$3:$L$11,3,FALSE)),VLOOKUP($M4372,'result messages'!$H$3:$L$11,3,FALSE),VLOOKUP($L4372,'result messages'!$H$3:$L$11,3,FALSE)))</f>
        <v/>
      </c>
      <c r="P4372" s="1" t="str">
        <f>IF(ISBLANK($C4372),"",IF(ISNA(VLOOKUP($L4372,'result messages'!$H$3:$L$11,4,FALSE)),VLOOKUP($M4372,'result messages'!$H$3:$L$11,4,FALSE),VLOOKUP($L4372,'result messages'!$H$3:$L$11,4,FALSE)))</f>
        <v/>
      </c>
      <c r="Q4372" s="1" t="str">
        <f>IF(ISBLANK($C4372),"",IF(ISNA(VLOOKUP($L4372,'result messages'!$H$3:$L$11,5,FALSE)),VLOOKUP($M4372,'result messages'!$H$3:$L$11,5,FALSE),VLOOKUP($L4372,'result messages'!$H$3:$L$11,5,FALSE)))</f>
        <v/>
      </c>
    </row>
    <row r="4373" spans="1:17">
      <c r="A4373" s="1">
        <v>4370</v>
      </c>
      <c r="B4373" s="1"/>
      <c r="C4373" s="1"/>
      <c r="D4373" s="1"/>
      <c r="E4373" s="6"/>
      <c r="F4373" s="1"/>
      <c r="G4373" s="1" t="str">
        <f>IF(ISNA(VLOOKUP($C4373,'DTEN TCAP Linkage deviceId'!$A$1:$A$20000,1,FALSE)),"No","Yes")</f>
        <v>No</v>
      </c>
      <c r="H4373" s="1" t="str">
        <f>IF(ISNA(VLOOKUP($C4373,'Provisioning Requester'!$F$3:$H$20000,2,FALSE)),"No","Yes")</f>
        <v>No</v>
      </c>
      <c r="I4373" s="1" t="str">
        <f>IF($H4373="Yes",VLOOKUP($C4373,'Provisioning Requester'!$F$3:$H$20000,3,FALSE),"-")</f>
        <v>-</v>
      </c>
      <c r="J4373" s="1" t="str">
        <f>IF(OR(D4373="SVCP", E4373="TRUE"), "No", IF(ISNA(VLOOKUP($C4373,'ProvResponder deviceId'!$A$1:$A$20000,1,FALSE)),"No","Yes"))</f>
        <v>No</v>
      </c>
      <c r="K4373" s="1" t="str">
        <f>IF($J4373="Yes",VLOOKUP($C4373,'ProvResponder deviceId'!$A$1:$C$20000,3,FALSE),"-")</f>
        <v>-</v>
      </c>
      <c r="L4373" s="1" t="str">
        <f t="shared" si="136"/>
        <v/>
      </c>
      <c r="M4373" s="1" t="str">
        <f t="shared" si="137"/>
        <v/>
      </c>
      <c r="N4373" s="1" t="str">
        <f>IF(ISBLANK($C4373),"",IF(ISNA(VLOOKUP($L4373,'result messages'!$H$3:$L$11,2,FALSE)),VLOOKUP($M4373,'result messages'!$H$3:$L$11,2,FALSE),VLOOKUP($L4373,'result messages'!$H$3:$L$11,2,FALSE)))</f>
        <v/>
      </c>
      <c r="O4373" s="1" t="str">
        <f>IF(ISBLANK($C4373),"",IF(ISNA(VLOOKUP($L4373,'result messages'!$H$3:$L$11,3,FALSE)),VLOOKUP($M4373,'result messages'!$H$3:$L$11,3,FALSE),VLOOKUP($L4373,'result messages'!$H$3:$L$11,3,FALSE)))</f>
        <v/>
      </c>
      <c r="P4373" s="1" t="str">
        <f>IF(ISBLANK($C4373),"",IF(ISNA(VLOOKUP($L4373,'result messages'!$H$3:$L$11,4,FALSE)),VLOOKUP($M4373,'result messages'!$H$3:$L$11,4,FALSE),VLOOKUP($L4373,'result messages'!$H$3:$L$11,4,FALSE)))</f>
        <v/>
      </c>
      <c r="Q4373" s="1" t="str">
        <f>IF(ISBLANK($C4373),"",IF(ISNA(VLOOKUP($L4373,'result messages'!$H$3:$L$11,5,FALSE)),VLOOKUP($M4373,'result messages'!$H$3:$L$11,5,FALSE),VLOOKUP($L4373,'result messages'!$H$3:$L$11,5,FALSE)))</f>
        <v/>
      </c>
    </row>
    <row r="4374" spans="1:17">
      <c r="A4374" s="1">
        <v>4371</v>
      </c>
      <c r="B4374" s="1"/>
      <c r="C4374" s="1"/>
      <c r="D4374" s="1"/>
      <c r="E4374" s="6"/>
      <c r="F4374" s="1"/>
      <c r="G4374" s="1" t="str">
        <f>IF(ISNA(VLOOKUP($C4374,'DTEN TCAP Linkage deviceId'!$A$1:$A$20000,1,FALSE)),"No","Yes")</f>
        <v>No</v>
      </c>
      <c r="H4374" s="1" t="str">
        <f>IF(ISNA(VLOOKUP($C4374,'Provisioning Requester'!$F$3:$H$20000,2,FALSE)),"No","Yes")</f>
        <v>No</v>
      </c>
      <c r="I4374" s="1" t="str">
        <f>IF($H4374="Yes",VLOOKUP($C4374,'Provisioning Requester'!$F$3:$H$20000,3,FALSE),"-")</f>
        <v>-</v>
      </c>
      <c r="J4374" s="1" t="str">
        <f>IF(OR(D4374="SVCP", E4374="TRUE"), "No", IF(ISNA(VLOOKUP($C4374,'ProvResponder deviceId'!$A$1:$A$20000,1,FALSE)),"No","Yes"))</f>
        <v>No</v>
      </c>
      <c r="K4374" s="1" t="str">
        <f>IF($J4374="Yes",VLOOKUP($C4374,'ProvResponder deviceId'!$A$1:$C$20000,3,FALSE),"-")</f>
        <v>-</v>
      </c>
      <c r="L4374" s="1" t="str">
        <f t="shared" si="136"/>
        <v/>
      </c>
      <c r="M4374" s="1" t="str">
        <f t="shared" si="137"/>
        <v/>
      </c>
      <c r="N4374" s="1" t="str">
        <f>IF(ISBLANK($C4374),"",IF(ISNA(VLOOKUP($L4374,'result messages'!$H$3:$L$11,2,FALSE)),VLOOKUP($M4374,'result messages'!$H$3:$L$11,2,FALSE),VLOOKUP($L4374,'result messages'!$H$3:$L$11,2,FALSE)))</f>
        <v/>
      </c>
      <c r="O4374" s="1" t="str">
        <f>IF(ISBLANK($C4374),"",IF(ISNA(VLOOKUP($L4374,'result messages'!$H$3:$L$11,3,FALSE)),VLOOKUP($M4374,'result messages'!$H$3:$L$11,3,FALSE),VLOOKUP($L4374,'result messages'!$H$3:$L$11,3,FALSE)))</f>
        <v/>
      </c>
      <c r="P4374" s="1" t="str">
        <f>IF(ISBLANK($C4374),"",IF(ISNA(VLOOKUP($L4374,'result messages'!$H$3:$L$11,4,FALSE)),VLOOKUP($M4374,'result messages'!$H$3:$L$11,4,FALSE),VLOOKUP($L4374,'result messages'!$H$3:$L$11,4,FALSE)))</f>
        <v/>
      </c>
      <c r="Q4374" s="1" t="str">
        <f>IF(ISBLANK($C4374),"",IF(ISNA(VLOOKUP($L4374,'result messages'!$H$3:$L$11,5,FALSE)),VLOOKUP($M4374,'result messages'!$H$3:$L$11,5,FALSE),VLOOKUP($L4374,'result messages'!$H$3:$L$11,5,FALSE)))</f>
        <v/>
      </c>
    </row>
    <row r="4375" spans="1:17">
      <c r="A4375" s="1">
        <v>4372</v>
      </c>
      <c r="B4375" s="1"/>
      <c r="C4375" s="1"/>
      <c r="D4375" s="1"/>
      <c r="E4375" s="6"/>
      <c r="F4375" s="1"/>
      <c r="G4375" s="1" t="str">
        <f>IF(ISNA(VLOOKUP($C4375,'DTEN TCAP Linkage deviceId'!$A$1:$A$20000,1,FALSE)),"No","Yes")</f>
        <v>No</v>
      </c>
      <c r="H4375" s="1" t="str">
        <f>IF(ISNA(VLOOKUP($C4375,'Provisioning Requester'!$F$3:$H$20000,2,FALSE)),"No","Yes")</f>
        <v>No</v>
      </c>
      <c r="I4375" s="1" t="str">
        <f>IF($H4375="Yes",VLOOKUP($C4375,'Provisioning Requester'!$F$3:$H$20000,3,FALSE),"-")</f>
        <v>-</v>
      </c>
      <c r="J4375" s="1" t="str">
        <f>IF(OR(D4375="SVCP", E4375="TRUE"), "No", IF(ISNA(VLOOKUP($C4375,'ProvResponder deviceId'!$A$1:$A$20000,1,FALSE)),"No","Yes"))</f>
        <v>No</v>
      </c>
      <c r="K4375" s="1" t="str">
        <f>IF($J4375="Yes",VLOOKUP($C4375,'ProvResponder deviceId'!$A$1:$C$20000,3,FALSE),"-")</f>
        <v>-</v>
      </c>
      <c r="L4375" s="1" t="str">
        <f t="shared" si="136"/>
        <v/>
      </c>
      <c r="M4375" s="1" t="str">
        <f t="shared" si="137"/>
        <v/>
      </c>
      <c r="N4375" s="1" t="str">
        <f>IF(ISBLANK($C4375),"",IF(ISNA(VLOOKUP($L4375,'result messages'!$H$3:$L$11,2,FALSE)),VLOOKUP($M4375,'result messages'!$H$3:$L$11,2,FALSE),VLOOKUP($L4375,'result messages'!$H$3:$L$11,2,FALSE)))</f>
        <v/>
      </c>
      <c r="O4375" s="1" t="str">
        <f>IF(ISBLANK($C4375),"",IF(ISNA(VLOOKUP($L4375,'result messages'!$H$3:$L$11,3,FALSE)),VLOOKUP($M4375,'result messages'!$H$3:$L$11,3,FALSE),VLOOKUP($L4375,'result messages'!$H$3:$L$11,3,FALSE)))</f>
        <v/>
      </c>
      <c r="P4375" s="1" t="str">
        <f>IF(ISBLANK($C4375),"",IF(ISNA(VLOOKUP($L4375,'result messages'!$H$3:$L$11,4,FALSE)),VLOOKUP($M4375,'result messages'!$H$3:$L$11,4,FALSE),VLOOKUP($L4375,'result messages'!$H$3:$L$11,4,FALSE)))</f>
        <v/>
      </c>
      <c r="Q4375" s="1" t="str">
        <f>IF(ISBLANK($C4375),"",IF(ISNA(VLOOKUP($L4375,'result messages'!$H$3:$L$11,5,FALSE)),VLOOKUP($M4375,'result messages'!$H$3:$L$11,5,FALSE),VLOOKUP($L4375,'result messages'!$H$3:$L$11,5,FALSE)))</f>
        <v/>
      </c>
    </row>
    <row r="4376" spans="1:17">
      <c r="A4376" s="1">
        <v>4373</v>
      </c>
      <c r="B4376" s="1"/>
      <c r="C4376" s="1"/>
      <c r="D4376" s="1"/>
      <c r="E4376" s="6"/>
      <c r="F4376" s="1"/>
      <c r="G4376" s="1" t="str">
        <f>IF(ISNA(VLOOKUP($C4376,'DTEN TCAP Linkage deviceId'!$A$1:$A$20000,1,FALSE)),"No","Yes")</f>
        <v>No</v>
      </c>
      <c r="H4376" s="1" t="str">
        <f>IF(ISNA(VLOOKUP($C4376,'Provisioning Requester'!$F$3:$H$20000,2,FALSE)),"No","Yes")</f>
        <v>No</v>
      </c>
      <c r="I4376" s="1" t="str">
        <f>IF($H4376="Yes",VLOOKUP($C4376,'Provisioning Requester'!$F$3:$H$20000,3,FALSE),"-")</f>
        <v>-</v>
      </c>
      <c r="J4376" s="1" t="str">
        <f>IF(OR(D4376="SVCP", E4376="TRUE"), "No", IF(ISNA(VLOOKUP($C4376,'ProvResponder deviceId'!$A$1:$A$20000,1,FALSE)),"No","Yes"))</f>
        <v>No</v>
      </c>
      <c r="K4376" s="1" t="str">
        <f>IF($J4376="Yes",VLOOKUP($C4376,'ProvResponder deviceId'!$A$1:$C$20000,3,FALSE),"-")</f>
        <v>-</v>
      </c>
      <c r="L4376" s="1" t="str">
        <f t="shared" si="136"/>
        <v/>
      </c>
      <c r="M4376" s="1" t="str">
        <f t="shared" si="137"/>
        <v/>
      </c>
      <c r="N4376" s="1" t="str">
        <f>IF(ISBLANK($C4376),"",IF(ISNA(VLOOKUP($L4376,'result messages'!$H$3:$L$11,2,FALSE)),VLOOKUP($M4376,'result messages'!$H$3:$L$11,2,FALSE),VLOOKUP($L4376,'result messages'!$H$3:$L$11,2,FALSE)))</f>
        <v/>
      </c>
      <c r="O4376" s="1" t="str">
        <f>IF(ISBLANK($C4376),"",IF(ISNA(VLOOKUP($L4376,'result messages'!$H$3:$L$11,3,FALSE)),VLOOKUP($M4376,'result messages'!$H$3:$L$11,3,FALSE),VLOOKUP($L4376,'result messages'!$H$3:$L$11,3,FALSE)))</f>
        <v/>
      </c>
      <c r="P4376" s="1" t="str">
        <f>IF(ISBLANK($C4376),"",IF(ISNA(VLOOKUP($L4376,'result messages'!$H$3:$L$11,4,FALSE)),VLOOKUP($M4376,'result messages'!$H$3:$L$11,4,FALSE),VLOOKUP($L4376,'result messages'!$H$3:$L$11,4,FALSE)))</f>
        <v/>
      </c>
      <c r="Q4376" s="1" t="str">
        <f>IF(ISBLANK($C4376),"",IF(ISNA(VLOOKUP($L4376,'result messages'!$H$3:$L$11,5,FALSE)),VLOOKUP($M4376,'result messages'!$H$3:$L$11,5,FALSE),VLOOKUP($L4376,'result messages'!$H$3:$L$11,5,FALSE)))</f>
        <v/>
      </c>
    </row>
    <row r="4377" spans="1:17">
      <c r="A4377" s="1">
        <v>4374</v>
      </c>
      <c r="B4377" s="1"/>
      <c r="C4377" s="1"/>
      <c r="D4377" s="1"/>
      <c r="E4377" s="6"/>
      <c r="F4377" s="1"/>
      <c r="G4377" s="1" t="str">
        <f>IF(ISNA(VLOOKUP($C4377,'DTEN TCAP Linkage deviceId'!$A$1:$A$20000,1,FALSE)),"No","Yes")</f>
        <v>No</v>
      </c>
      <c r="H4377" s="1" t="str">
        <f>IF(ISNA(VLOOKUP($C4377,'Provisioning Requester'!$F$3:$H$20000,2,FALSE)),"No","Yes")</f>
        <v>No</v>
      </c>
      <c r="I4377" s="1" t="str">
        <f>IF($H4377="Yes",VLOOKUP($C4377,'Provisioning Requester'!$F$3:$H$20000,3,FALSE),"-")</f>
        <v>-</v>
      </c>
      <c r="J4377" s="1" t="str">
        <f>IF(OR(D4377="SVCP", E4377="TRUE"), "No", IF(ISNA(VLOOKUP($C4377,'ProvResponder deviceId'!$A$1:$A$20000,1,FALSE)),"No","Yes"))</f>
        <v>No</v>
      </c>
      <c r="K4377" s="1" t="str">
        <f>IF($J4377="Yes",VLOOKUP($C4377,'ProvResponder deviceId'!$A$1:$C$20000,3,FALSE),"-")</f>
        <v>-</v>
      </c>
      <c r="L4377" s="1" t="str">
        <f t="shared" si="136"/>
        <v/>
      </c>
      <c r="M4377" s="1" t="str">
        <f t="shared" si="137"/>
        <v/>
      </c>
      <c r="N4377" s="1" t="str">
        <f>IF(ISBLANK($C4377),"",IF(ISNA(VLOOKUP($L4377,'result messages'!$H$3:$L$11,2,FALSE)),VLOOKUP($M4377,'result messages'!$H$3:$L$11,2,FALSE),VLOOKUP($L4377,'result messages'!$H$3:$L$11,2,FALSE)))</f>
        <v/>
      </c>
      <c r="O4377" s="1" t="str">
        <f>IF(ISBLANK($C4377),"",IF(ISNA(VLOOKUP($L4377,'result messages'!$H$3:$L$11,3,FALSE)),VLOOKUP($M4377,'result messages'!$H$3:$L$11,3,FALSE),VLOOKUP($L4377,'result messages'!$H$3:$L$11,3,FALSE)))</f>
        <v/>
      </c>
      <c r="P4377" s="1" t="str">
        <f>IF(ISBLANK($C4377),"",IF(ISNA(VLOOKUP($L4377,'result messages'!$H$3:$L$11,4,FALSE)),VLOOKUP($M4377,'result messages'!$H$3:$L$11,4,FALSE),VLOOKUP($L4377,'result messages'!$H$3:$L$11,4,FALSE)))</f>
        <v/>
      </c>
      <c r="Q4377" s="1" t="str">
        <f>IF(ISBLANK($C4377),"",IF(ISNA(VLOOKUP($L4377,'result messages'!$H$3:$L$11,5,FALSE)),VLOOKUP($M4377,'result messages'!$H$3:$L$11,5,FALSE),VLOOKUP($L4377,'result messages'!$H$3:$L$11,5,FALSE)))</f>
        <v/>
      </c>
    </row>
    <row r="4378" spans="1:17">
      <c r="A4378" s="1">
        <v>4375</v>
      </c>
      <c r="B4378" s="1"/>
      <c r="C4378" s="1"/>
      <c r="D4378" s="1"/>
      <c r="E4378" s="6"/>
      <c r="F4378" s="1"/>
      <c r="G4378" s="1" t="str">
        <f>IF(ISNA(VLOOKUP($C4378,'DTEN TCAP Linkage deviceId'!$A$1:$A$20000,1,FALSE)),"No","Yes")</f>
        <v>No</v>
      </c>
      <c r="H4378" s="1" t="str">
        <f>IF(ISNA(VLOOKUP($C4378,'Provisioning Requester'!$F$3:$H$20000,2,FALSE)),"No","Yes")</f>
        <v>No</v>
      </c>
      <c r="I4378" s="1" t="str">
        <f>IF($H4378="Yes",VLOOKUP($C4378,'Provisioning Requester'!$F$3:$H$20000,3,FALSE),"-")</f>
        <v>-</v>
      </c>
      <c r="J4378" s="1" t="str">
        <f>IF(OR(D4378="SVCP", E4378="TRUE"), "No", IF(ISNA(VLOOKUP($C4378,'ProvResponder deviceId'!$A$1:$A$20000,1,FALSE)),"No","Yes"))</f>
        <v>No</v>
      </c>
      <c r="K4378" s="1" t="str">
        <f>IF($J4378="Yes",VLOOKUP($C4378,'ProvResponder deviceId'!$A$1:$C$20000,3,FALSE),"-")</f>
        <v>-</v>
      </c>
      <c r="L4378" s="1" t="str">
        <f t="shared" si="136"/>
        <v/>
      </c>
      <c r="M4378" s="1" t="str">
        <f t="shared" si="137"/>
        <v/>
      </c>
      <c r="N4378" s="1" t="str">
        <f>IF(ISBLANK($C4378),"",IF(ISNA(VLOOKUP($L4378,'result messages'!$H$3:$L$11,2,FALSE)),VLOOKUP($M4378,'result messages'!$H$3:$L$11,2,FALSE),VLOOKUP($L4378,'result messages'!$H$3:$L$11,2,FALSE)))</f>
        <v/>
      </c>
      <c r="O4378" s="1" t="str">
        <f>IF(ISBLANK($C4378),"",IF(ISNA(VLOOKUP($L4378,'result messages'!$H$3:$L$11,3,FALSE)),VLOOKUP($M4378,'result messages'!$H$3:$L$11,3,FALSE),VLOOKUP($L4378,'result messages'!$H$3:$L$11,3,FALSE)))</f>
        <v/>
      </c>
      <c r="P4378" s="1" t="str">
        <f>IF(ISBLANK($C4378),"",IF(ISNA(VLOOKUP($L4378,'result messages'!$H$3:$L$11,4,FALSE)),VLOOKUP($M4378,'result messages'!$H$3:$L$11,4,FALSE),VLOOKUP($L4378,'result messages'!$H$3:$L$11,4,FALSE)))</f>
        <v/>
      </c>
      <c r="Q4378" s="1" t="str">
        <f>IF(ISBLANK($C4378),"",IF(ISNA(VLOOKUP($L4378,'result messages'!$H$3:$L$11,5,FALSE)),VLOOKUP($M4378,'result messages'!$H$3:$L$11,5,FALSE),VLOOKUP($L4378,'result messages'!$H$3:$L$11,5,FALSE)))</f>
        <v/>
      </c>
    </row>
    <row r="4379" spans="1:17">
      <c r="A4379" s="1">
        <v>4376</v>
      </c>
      <c r="B4379" s="1"/>
      <c r="C4379" s="1"/>
      <c r="D4379" s="1"/>
      <c r="E4379" s="6"/>
      <c r="F4379" s="1"/>
      <c r="G4379" s="1" t="str">
        <f>IF(ISNA(VLOOKUP($C4379,'DTEN TCAP Linkage deviceId'!$A$1:$A$20000,1,FALSE)),"No","Yes")</f>
        <v>No</v>
      </c>
      <c r="H4379" s="1" t="str">
        <f>IF(ISNA(VLOOKUP($C4379,'Provisioning Requester'!$F$3:$H$20000,2,FALSE)),"No","Yes")</f>
        <v>No</v>
      </c>
      <c r="I4379" s="1" t="str">
        <f>IF($H4379="Yes",VLOOKUP($C4379,'Provisioning Requester'!$F$3:$H$20000,3,FALSE),"-")</f>
        <v>-</v>
      </c>
      <c r="J4379" s="1" t="str">
        <f>IF(OR(D4379="SVCP", E4379="TRUE"), "No", IF(ISNA(VLOOKUP($C4379,'ProvResponder deviceId'!$A$1:$A$20000,1,FALSE)),"No","Yes"))</f>
        <v>No</v>
      </c>
      <c r="K4379" s="1" t="str">
        <f>IF($J4379="Yes",VLOOKUP($C4379,'ProvResponder deviceId'!$A$1:$C$20000,3,FALSE),"-")</f>
        <v>-</v>
      </c>
      <c r="L4379" s="1" t="str">
        <f t="shared" si="136"/>
        <v/>
      </c>
      <c r="M4379" s="1" t="str">
        <f t="shared" si="137"/>
        <v/>
      </c>
      <c r="N4379" s="1" t="str">
        <f>IF(ISBLANK($C4379),"",IF(ISNA(VLOOKUP($L4379,'result messages'!$H$3:$L$11,2,FALSE)),VLOOKUP($M4379,'result messages'!$H$3:$L$11,2,FALSE),VLOOKUP($L4379,'result messages'!$H$3:$L$11,2,FALSE)))</f>
        <v/>
      </c>
      <c r="O4379" s="1" t="str">
        <f>IF(ISBLANK($C4379),"",IF(ISNA(VLOOKUP($L4379,'result messages'!$H$3:$L$11,3,FALSE)),VLOOKUP($M4379,'result messages'!$H$3:$L$11,3,FALSE),VLOOKUP($L4379,'result messages'!$H$3:$L$11,3,FALSE)))</f>
        <v/>
      </c>
      <c r="P4379" s="1" t="str">
        <f>IF(ISBLANK($C4379),"",IF(ISNA(VLOOKUP($L4379,'result messages'!$H$3:$L$11,4,FALSE)),VLOOKUP($M4379,'result messages'!$H$3:$L$11,4,FALSE),VLOOKUP($L4379,'result messages'!$H$3:$L$11,4,FALSE)))</f>
        <v/>
      </c>
      <c r="Q4379" s="1" t="str">
        <f>IF(ISBLANK($C4379),"",IF(ISNA(VLOOKUP($L4379,'result messages'!$H$3:$L$11,5,FALSE)),VLOOKUP($M4379,'result messages'!$H$3:$L$11,5,FALSE),VLOOKUP($L4379,'result messages'!$H$3:$L$11,5,FALSE)))</f>
        <v/>
      </c>
    </row>
    <row r="4380" spans="1:17">
      <c r="A4380" s="1">
        <v>4377</v>
      </c>
      <c r="B4380" s="1"/>
      <c r="C4380" s="1"/>
      <c r="D4380" s="1"/>
      <c r="E4380" s="6"/>
      <c r="F4380" s="1"/>
      <c r="G4380" s="1" t="str">
        <f>IF(ISNA(VLOOKUP($C4380,'DTEN TCAP Linkage deviceId'!$A$1:$A$20000,1,FALSE)),"No","Yes")</f>
        <v>No</v>
      </c>
      <c r="H4380" s="1" t="str">
        <f>IF(ISNA(VLOOKUP($C4380,'Provisioning Requester'!$F$3:$H$20000,2,FALSE)),"No","Yes")</f>
        <v>No</v>
      </c>
      <c r="I4380" s="1" t="str">
        <f>IF($H4380="Yes",VLOOKUP($C4380,'Provisioning Requester'!$F$3:$H$20000,3,FALSE),"-")</f>
        <v>-</v>
      </c>
      <c r="J4380" s="1" t="str">
        <f>IF(OR(D4380="SVCP", E4380="TRUE"), "No", IF(ISNA(VLOOKUP($C4380,'ProvResponder deviceId'!$A$1:$A$20000,1,FALSE)),"No","Yes"))</f>
        <v>No</v>
      </c>
      <c r="K4380" s="1" t="str">
        <f>IF($J4380="Yes",VLOOKUP($C4380,'ProvResponder deviceId'!$A$1:$C$20000,3,FALSE),"-")</f>
        <v>-</v>
      </c>
      <c r="L4380" s="1" t="str">
        <f t="shared" si="136"/>
        <v/>
      </c>
      <c r="M4380" s="1" t="str">
        <f t="shared" si="137"/>
        <v/>
      </c>
      <c r="N4380" s="1" t="str">
        <f>IF(ISBLANK($C4380),"",IF(ISNA(VLOOKUP($L4380,'result messages'!$H$3:$L$11,2,FALSE)),VLOOKUP($M4380,'result messages'!$H$3:$L$11,2,FALSE),VLOOKUP($L4380,'result messages'!$H$3:$L$11,2,FALSE)))</f>
        <v/>
      </c>
      <c r="O4380" s="1" t="str">
        <f>IF(ISBLANK($C4380),"",IF(ISNA(VLOOKUP($L4380,'result messages'!$H$3:$L$11,3,FALSE)),VLOOKUP($M4380,'result messages'!$H$3:$L$11,3,FALSE),VLOOKUP($L4380,'result messages'!$H$3:$L$11,3,FALSE)))</f>
        <v/>
      </c>
      <c r="P4380" s="1" t="str">
        <f>IF(ISBLANK($C4380),"",IF(ISNA(VLOOKUP($L4380,'result messages'!$H$3:$L$11,4,FALSE)),VLOOKUP($M4380,'result messages'!$H$3:$L$11,4,FALSE),VLOOKUP($L4380,'result messages'!$H$3:$L$11,4,FALSE)))</f>
        <v/>
      </c>
      <c r="Q4380" s="1" t="str">
        <f>IF(ISBLANK($C4380),"",IF(ISNA(VLOOKUP($L4380,'result messages'!$H$3:$L$11,5,FALSE)),VLOOKUP($M4380,'result messages'!$H$3:$L$11,5,FALSE),VLOOKUP($L4380,'result messages'!$H$3:$L$11,5,FALSE)))</f>
        <v/>
      </c>
    </row>
    <row r="4381" spans="1:17">
      <c r="A4381" s="1">
        <v>4378</v>
      </c>
      <c r="B4381" s="1"/>
      <c r="C4381" s="1"/>
      <c r="D4381" s="1"/>
      <c r="E4381" s="6"/>
      <c r="F4381" s="1"/>
      <c r="G4381" s="1" t="str">
        <f>IF(ISNA(VLOOKUP($C4381,'DTEN TCAP Linkage deviceId'!$A$1:$A$20000,1,FALSE)),"No","Yes")</f>
        <v>No</v>
      </c>
      <c r="H4381" s="1" t="str">
        <f>IF(ISNA(VLOOKUP($C4381,'Provisioning Requester'!$F$3:$H$20000,2,FALSE)),"No","Yes")</f>
        <v>No</v>
      </c>
      <c r="I4381" s="1" t="str">
        <f>IF($H4381="Yes",VLOOKUP($C4381,'Provisioning Requester'!$F$3:$H$20000,3,FALSE),"-")</f>
        <v>-</v>
      </c>
      <c r="J4381" s="1" t="str">
        <f>IF(OR(D4381="SVCP", E4381="TRUE"), "No", IF(ISNA(VLOOKUP($C4381,'ProvResponder deviceId'!$A$1:$A$20000,1,FALSE)),"No","Yes"))</f>
        <v>No</v>
      </c>
      <c r="K4381" s="1" t="str">
        <f>IF($J4381="Yes",VLOOKUP($C4381,'ProvResponder deviceId'!$A$1:$C$20000,3,FALSE),"-")</f>
        <v>-</v>
      </c>
      <c r="L4381" s="1" t="str">
        <f t="shared" si="136"/>
        <v/>
      </c>
      <c r="M4381" s="1" t="str">
        <f t="shared" si="137"/>
        <v/>
      </c>
      <c r="N4381" s="1" t="str">
        <f>IF(ISBLANK($C4381),"",IF(ISNA(VLOOKUP($L4381,'result messages'!$H$3:$L$11,2,FALSE)),VLOOKUP($M4381,'result messages'!$H$3:$L$11,2,FALSE),VLOOKUP($L4381,'result messages'!$H$3:$L$11,2,FALSE)))</f>
        <v/>
      </c>
      <c r="O4381" s="1" t="str">
        <f>IF(ISBLANK($C4381),"",IF(ISNA(VLOOKUP($L4381,'result messages'!$H$3:$L$11,3,FALSE)),VLOOKUP($M4381,'result messages'!$H$3:$L$11,3,FALSE),VLOOKUP($L4381,'result messages'!$H$3:$L$11,3,FALSE)))</f>
        <v/>
      </c>
      <c r="P4381" s="1" t="str">
        <f>IF(ISBLANK($C4381),"",IF(ISNA(VLOOKUP($L4381,'result messages'!$H$3:$L$11,4,FALSE)),VLOOKUP($M4381,'result messages'!$H$3:$L$11,4,FALSE),VLOOKUP($L4381,'result messages'!$H$3:$L$11,4,FALSE)))</f>
        <v/>
      </c>
      <c r="Q4381" s="1" t="str">
        <f>IF(ISBLANK($C4381),"",IF(ISNA(VLOOKUP($L4381,'result messages'!$H$3:$L$11,5,FALSE)),VLOOKUP($M4381,'result messages'!$H$3:$L$11,5,FALSE),VLOOKUP($L4381,'result messages'!$H$3:$L$11,5,FALSE)))</f>
        <v/>
      </c>
    </row>
    <row r="4382" spans="1:17">
      <c r="A4382" s="1">
        <v>4379</v>
      </c>
      <c r="B4382" s="1"/>
      <c r="C4382" s="1"/>
      <c r="D4382" s="1"/>
      <c r="E4382" s="6"/>
      <c r="F4382" s="1"/>
      <c r="G4382" s="1" t="str">
        <f>IF(ISNA(VLOOKUP($C4382,'DTEN TCAP Linkage deviceId'!$A$1:$A$20000,1,FALSE)),"No","Yes")</f>
        <v>No</v>
      </c>
      <c r="H4382" s="1" t="str">
        <f>IF(ISNA(VLOOKUP($C4382,'Provisioning Requester'!$F$3:$H$20000,2,FALSE)),"No","Yes")</f>
        <v>No</v>
      </c>
      <c r="I4382" s="1" t="str">
        <f>IF($H4382="Yes",VLOOKUP($C4382,'Provisioning Requester'!$F$3:$H$20000,3,FALSE),"-")</f>
        <v>-</v>
      </c>
      <c r="J4382" s="1" t="str">
        <f>IF(OR(D4382="SVCP", E4382="TRUE"), "No", IF(ISNA(VLOOKUP($C4382,'ProvResponder deviceId'!$A$1:$A$20000,1,FALSE)),"No","Yes"))</f>
        <v>No</v>
      </c>
      <c r="K4382" s="1" t="str">
        <f>IF($J4382="Yes",VLOOKUP($C4382,'ProvResponder deviceId'!$A$1:$C$20000,3,FALSE),"-")</f>
        <v>-</v>
      </c>
      <c r="L4382" s="1" t="str">
        <f t="shared" si="136"/>
        <v/>
      </c>
      <c r="M4382" s="1" t="str">
        <f t="shared" si="137"/>
        <v/>
      </c>
      <c r="N4382" s="1" t="str">
        <f>IF(ISBLANK($C4382),"",IF(ISNA(VLOOKUP($L4382,'result messages'!$H$3:$L$11,2,FALSE)),VLOOKUP($M4382,'result messages'!$H$3:$L$11,2,FALSE),VLOOKUP($L4382,'result messages'!$H$3:$L$11,2,FALSE)))</f>
        <v/>
      </c>
      <c r="O4382" s="1" t="str">
        <f>IF(ISBLANK($C4382),"",IF(ISNA(VLOOKUP($L4382,'result messages'!$H$3:$L$11,3,FALSE)),VLOOKUP($M4382,'result messages'!$H$3:$L$11,3,FALSE),VLOOKUP($L4382,'result messages'!$H$3:$L$11,3,FALSE)))</f>
        <v/>
      </c>
      <c r="P4382" s="1" t="str">
        <f>IF(ISBLANK($C4382),"",IF(ISNA(VLOOKUP($L4382,'result messages'!$H$3:$L$11,4,FALSE)),VLOOKUP($M4382,'result messages'!$H$3:$L$11,4,FALSE),VLOOKUP($L4382,'result messages'!$H$3:$L$11,4,FALSE)))</f>
        <v/>
      </c>
      <c r="Q4382" s="1" t="str">
        <f>IF(ISBLANK($C4382),"",IF(ISNA(VLOOKUP($L4382,'result messages'!$H$3:$L$11,5,FALSE)),VLOOKUP($M4382,'result messages'!$H$3:$L$11,5,FALSE),VLOOKUP($L4382,'result messages'!$H$3:$L$11,5,FALSE)))</f>
        <v/>
      </c>
    </row>
    <row r="4383" spans="1:17">
      <c r="A4383" s="1">
        <v>4380</v>
      </c>
      <c r="B4383" s="1"/>
      <c r="C4383" s="1"/>
      <c r="D4383" s="1"/>
      <c r="E4383" s="6"/>
      <c r="F4383" s="1"/>
      <c r="G4383" s="1" t="str">
        <f>IF(ISNA(VLOOKUP($C4383,'DTEN TCAP Linkage deviceId'!$A$1:$A$20000,1,FALSE)),"No","Yes")</f>
        <v>No</v>
      </c>
      <c r="H4383" s="1" t="str">
        <f>IF(ISNA(VLOOKUP($C4383,'Provisioning Requester'!$F$3:$H$20000,2,FALSE)),"No","Yes")</f>
        <v>No</v>
      </c>
      <c r="I4383" s="1" t="str">
        <f>IF($H4383="Yes",VLOOKUP($C4383,'Provisioning Requester'!$F$3:$H$20000,3,FALSE),"-")</f>
        <v>-</v>
      </c>
      <c r="J4383" s="1" t="str">
        <f>IF(OR(D4383="SVCP", E4383="TRUE"), "No", IF(ISNA(VLOOKUP($C4383,'ProvResponder deviceId'!$A$1:$A$20000,1,FALSE)),"No","Yes"))</f>
        <v>No</v>
      </c>
      <c r="K4383" s="1" t="str">
        <f>IF($J4383="Yes",VLOOKUP($C4383,'ProvResponder deviceId'!$A$1:$C$20000,3,FALSE),"-")</f>
        <v>-</v>
      </c>
      <c r="L4383" s="1" t="str">
        <f t="shared" si="136"/>
        <v/>
      </c>
      <c r="M4383" s="1" t="str">
        <f t="shared" si="137"/>
        <v/>
      </c>
      <c r="N4383" s="1" t="str">
        <f>IF(ISBLANK($C4383),"",IF(ISNA(VLOOKUP($L4383,'result messages'!$H$3:$L$11,2,FALSE)),VLOOKUP($M4383,'result messages'!$H$3:$L$11,2,FALSE),VLOOKUP($L4383,'result messages'!$H$3:$L$11,2,FALSE)))</f>
        <v/>
      </c>
      <c r="O4383" s="1" t="str">
        <f>IF(ISBLANK($C4383),"",IF(ISNA(VLOOKUP($L4383,'result messages'!$H$3:$L$11,3,FALSE)),VLOOKUP($M4383,'result messages'!$H$3:$L$11,3,FALSE),VLOOKUP($L4383,'result messages'!$H$3:$L$11,3,FALSE)))</f>
        <v/>
      </c>
      <c r="P4383" s="1" t="str">
        <f>IF(ISBLANK($C4383),"",IF(ISNA(VLOOKUP($L4383,'result messages'!$H$3:$L$11,4,FALSE)),VLOOKUP($M4383,'result messages'!$H$3:$L$11,4,FALSE),VLOOKUP($L4383,'result messages'!$H$3:$L$11,4,FALSE)))</f>
        <v/>
      </c>
      <c r="Q4383" s="1" t="str">
        <f>IF(ISBLANK($C4383),"",IF(ISNA(VLOOKUP($L4383,'result messages'!$H$3:$L$11,5,FALSE)),VLOOKUP($M4383,'result messages'!$H$3:$L$11,5,FALSE),VLOOKUP($L4383,'result messages'!$H$3:$L$11,5,FALSE)))</f>
        <v/>
      </c>
    </row>
    <row r="4384" spans="1:17">
      <c r="A4384" s="1">
        <v>4381</v>
      </c>
      <c r="B4384" s="1"/>
      <c r="C4384" s="1"/>
      <c r="D4384" s="1"/>
      <c r="E4384" s="6"/>
      <c r="F4384" s="1"/>
      <c r="G4384" s="1" t="str">
        <f>IF(ISNA(VLOOKUP($C4384,'DTEN TCAP Linkage deviceId'!$A$1:$A$20000,1,FALSE)),"No","Yes")</f>
        <v>No</v>
      </c>
      <c r="H4384" s="1" t="str">
        <f>IF(ISNA(VLOOKUP($C4384,'Provisioning Requester'!$F$3:$H$20000,2,FALSE)),"No","Yes")</f>
        <v>No</v>
      </c>
      <c r="I4384" s="1" t="str">
        <f>IF($H4384="Yes",VLOOKUP($C4384,'Provisioning Requester'!$F$3:$H$20000,3,FALSE),"-")</f>
        <v>-</v>
      </c>
      <c r="J4384" s="1" t="str">
        <f>IF(OR(D4384="SVCP", E4384="TRUE"), "No", IF(ISNA(VLOOKUP($C4384,'ProvResponder deviceId'!$A$1:$A$20000,1,FALSE)),"No","Yes"))</f>
        <v>No</v>
      </c>
      <c r="K4384" s="1" t="str">
        <f>IF($J4384="Yes",VLOOKUP($C4384,'ProvResponder deviceId'!$A$1:$C$20000,3,FALSE),"-")</f>
        <v>-</v>
      </c>
      <c r="L4384" s="1" t="str">
        <f t="shared" si="136"/>
        <v/>
      </c>
      <c r="M4384" s="1" t="str">
        <f t="shared" si="137"/>
        <v/>
      </c>
      <c r="N4384" s="1" t="str">
        <f>IF(ISBLANK($C4384),"",IF(ISNA(VLOOKUP($L4384,'result messages'!$H$3:$L$11,2,FALSE)),VLOOKUP($M4384,'result messages'!$H$3:$L$11,2,FALSE),VLOOKUP($L4384,'result messages'!$H$3:$L$11,2,FALSE)))</f>
        <v/>
      </c>
      <c r="O4384" s="1" t="str">
        <f>IF(ISBLANK($C4384),"",IF(ISNA(VLOOKUP($L4384,'result messages'!$H$3:$L$11,3,FALSE)),VLOOKUP($M4384,'result messages'!$H$3:$L$11,3,FALSE),VLOOKUP($L4384,'result messages'!$H$3:$L$11,3,FALSE)))</f>
        <v/>
      </c>
      <c r="P4384" s="1" t="str">
        <f>IF(ISBLANK($C4384),"",IF(ISNA(VLOOKUP($L4384,'result messages'!$H$3:$L$11,4,FALSE)),VLOOKUP($M4384,'result messages'!$H$3:$L$11,4,FALSE),VLOOKUP($L4384,'result messages'!$H$3:$L$11,4,FALSE)))</f>
        <v/>
      </c>
      <c r="Q4384" s="1" t="str">
        <f>IF(ISBLANK($C4384),"",IF(ISNA(VLOOKUP($L4384,'result messages'!$H$3:$L$11,5,FALSE)),VLOOKUP($M4384,'result messages'!$H$3:$L$11,5,FALSE),VLOOKUP($L4384,'result messages'!$H$3:$L$11,5,FALSE)))</f>
        <v/>
      </c>
    </row>
    <row r="4385" spans="1:17">
      <c r="A4385" s="1">
        <v>4382</v>
      </c>
      <c r="B4385" s="1"/>
      <c r="C4385" s="1"/>
      <c r="D4385" s="1"/>
      <c r="E4385" s="6"/>
      <c r="F4385" s="1"/>
      <c r="G4385" s="1" t="str">
        <f>IF(ISNA(VLOOKUP($C4385,'DTEN TCAP Linkage deviceId'!$A$1:$A$20000,1,FALSE)),"No","Yes")</f>
        <v>No</v>
      </c>
      <c r="H4385" s="1" t="str">
        <f>IF(ISNA(VLOOKUP($C4385,'Provisioning Requester'!$F$3:$H$20000,2,FALSE)),"No","Yes")</f>
        <v>No</v>
      </c>
      <c r="I4385" s="1" t="str">
        <f>IF($H4385="Yes",VLOOKUP($C4385,'Provisioning Requester'!$F$3:$H$20000,3,FALSE),"-")</f>
        <v>-</v>
      </c>
      <c r="J4385" s="1" t="str">
        <f>IF(OR(D4385="SVCP", E4385="TRUE"), "No", IF(ISNA(VLOOKUP($C4385,'ProvResponder deviceId'!$A$1:$A$20000,1,FALSE)),"No","Yes"))</f>
        <v>No</v>
      </c>
      <c r="K4385" s="1" t="str">
        <f>IF($J4385="Yes",VLOOKUP($C4385,'ProvResponder deviceId'!$A$1:$C$20000,3,FALSE),"-")</f>
        <v>-</v>
      </c>
      <c r="L4385" s="1" t="str">
        <f t="shared" si="136"/>
        <v/>
      </c>
      <c r="M4385" s="1" t="str">
        <f t="shared" si="137"/>
        <v/>
      </c>
      <c r="N4385" s="1" t="str">
        <f>IF(ISBLANK($C4385),"",IF(ISNA(VLOOKUP($L4385,'result messages'!$H$3:$L$11,2,FALSE)),VLOOKUP($M4385,'result messages'!$H$3:$L$11,2,FALSE),VLOOKUP($L4385,'result messages'!$H$3:$L$11,2,FALSE)))</f>
        <v/>
      </c>
      <c r="O4385" s="1" t="str">
        <f>IF(ISBLANK($C4385),"",IF(ISNA(VLOOKUP($L4385,'result messages'!$H$3:$L$11,3,FALSE)),VLOOKUP($M4385,'result messages'!$H$3:$L$11,3,FALSE),VLOOKUP($L4385,'result messages'!$H$3:$L$11,3,FALSE)))</f>
        <v/>
      </c>
      <c r="P4385" s="1" t="str">
        <f>IF(ISBLANK($C4385),"",IF(ISNA(VLOOKUP($L4385,'result messages'!$H$3:$L$11,4,FALSE)),VLOOKUP($M4385,'result messages'!$H$3:$L$11,4,FALSE),VLOOKUP($L4385,'result messages'!$H$3:$L$11,4,FALSE)))</f>
        <v/>
      </c>
      <c r="Q4385" s="1" t="str">
        <f>IF(ISBLANK($C4385),"",IF(ISNA(VLOOKUP($L4385,'result messages'!$H$3:$L$11,5,FALSE)),VLOOKUP($M4385,'result messages'!$H$3:$L$11,5,FALSE),VLOOKUP($L4385,'result messages'!$H$3:$L$11,5,FALSE)))</f>
        <v/>
      </c>
    </row>
    <row r="4386" spans="1:17">
      <c r="A4386" s="1">
        <v>4383</v>
      </c>
      <c r="B4386" s="1"/>
      <c r="C4386" s="1"/>
      <c r="D4386" s="1"/>
      <c r="E4386" s="6"/>
      <c r="F4386" s="1"/>
      <c r="G4386" s="1" t="str">
        <f>IF(ISNA(VLOOKUP($C4386,'DTEN TCAP Linkage deviceId'!$A$1:$A$20000,1,FALSE)),"No","Yes")</f>
        <v>No</v>
      </c>
      <c r="H4386" s="1" t="str">
        <f>IF(ISNA(VLOOKUP($C4386,'Provisioning Requester'!$F$3:$H$20000,2,FALSE)),"No","Yes")</f>
        <v>No</v>
      </c>
      <c r="I4386" s="1" t="str">
        <f>IF($H4386="Yes",VLOOKUP($C4386,'Provisioning Requester'!$F$3:$H$20000,3,FALSE),"-")</f>
        <v>-</v>
      </c>
      <c r="J4386" s="1" t="str">
        <f>IF(OR(D4386="SVCP", E4386="TRUE"), "No", IF(ISNA(VLOOKUP($C4386,'ProvResponder deviceId'!$A$1:$A$20000,1,FALSE)),"No","Yes"))</f>
        <v>No</v>
      </c>
      <c r="K4386" s="1" t="str">
        <f>IF($J4386="Yes",VLOOKUP($C4386,'ProvResponder deviceId'!$A$1:$C$20000,3,FALSE),"-")</f>
        <v>-</v>
      </c>
      <c r="L4386" s="1" t="str">
        <f t="shared" si="136"/>
        <v/>
      </c>
      <c r="M4386" s="1" t="str">
        <f t="shared" si="137"/>
        <v/>
      </c>
      <c r="N4386" s="1" t="str">
        <f>IF(ISBLANK($C4386),"",IF(ISNA(VLOOKUP($L4386,'result messages'!$H$3:$L$11,2,FALSE)),VLOOKUP($M4386,'result messages'!$H$3:$L$11,2,FALSE),VLOOKUP($L4386,'result messages'!$H$3:$L$11,2,FALSE)))</f>
        <v/>
      </c>
      <c r="O4386" s="1" t="str">
        <f>IF(ISBLANK($C4386),"",IF(ISNA(VLOOKUP($L4386,'result messages'!$H$3:$L$11,3,FALSE)),VLOOKUP($M4386,'result messages'!$H$3:$L$11,3,FALSE),VLOOKUP($L4386,'result messages'!$H$3:$L$11,3,FALSE)))</f>
        <v/>
      </c>
      <c r="P4386" s="1" t="str">
        <f>IF(ISBLANK($C4386),"",IF(ISNA(VLOOKUP($L4386,'result messages'!$H$3:$L$11,4,FALSE)),VLOOKUP($M4386,'result messages'!$H$3:$L$11,4,FALSE),VLOOKUP($L4386,'result messages'!$H$3:$L$11,4,FALSE)))</f>
        <v/>
      </c>
      <c r="Q4386" s="1" t="str">
        <f>IF(ISBLANK($C4386),"",IF(ISNA(VLOOKUP($L4386,'result messages'!$H$3:$L$11,5,FALSE)),VLOOKUP($M4386,'result messages'!$H$3:$L$11,5,FALSE),VLOOKUP($L4386,'result messages'!$H$3:$L$11,5,FALSE)))</f>
        <v/>
      </c>
    </row>
    <row r="4387" spans="1:17">
      <c r="A4387" s="1">
        <v>4384</v>
      </c>
      <c r="B4387" s="1"/>
      <c r="C4387" s="1"/>
      <c r="D4387" s="1"/>
      <c r="E4387" s="6"/>
      <c r="F4387" s="1"/>
      <c r="G4387" s="1" t="str">
        <f>IF(ISNA(VLOOKUP($C4387,'DTEN TCAP Linkage deviceId'!$A$1:$A$20000,1,FALSE)),"No","Yes")</f>
        <v>No</v>
      </c>
      <c r="H4387" s="1" t="str">
        <f>IF(ISNA(VLOOKUP($C4387,'Provisioning Requester'!$F$3:$H$20000,2,FALSE)),"No","Yes")</f>
        <v>No</v>
      </c>
      <c r="I4387" s="1" t="str">
        <f>IF($H4387="Yes",VLOOKUP($C4387,'Provisioning Requester'!$F$3:$H$20000,3,FALSE),"-")</f>
        <v>-</v>
      </c>
      <c r="J4387" s="1" t="str">
        <f>IF(OR(D4387="SVCP", E4387="TRUE"), "No", IF(ISNA(VLOOKUP($C4387,'ProvResponder deviceId'!$A$1:$A$20000,1,FALSE)),"No","Yes"))</f>
        <v>No</v>
      </c>
      <c r="K4387" s="1" t="str">
        <f>IF($J4387="Yes",VLOOKUP($C4387,'ProvResponder deviceId'!$A$1:$C$20000,3,FALSE),"-")</f>
        <v>-</v>
      </c>
      <c r="L4387" s="1" t="str">
        <f t="shared" si="136"/>
        <v/>
      </c>
      <c r="M4387" s="1" t="str">
        <f t="shared" si="137"/>
        <v/>
      </c>
      <c r="N4387" s="1" t="str">
        <f>IF(ISBLANK($C4387),"",IF(ISNA(VLOOKUP($L4387,'result messages'!$H$3:$L$11,2,FALSE)),VLOOKUP($M4387,'result messages'!$H$3:$L$11,2,FALSE),VLOOKUP($L4387,'result messages'!$H$3:$L$11,2,FALSE)))</f>
        <v/>
      </c>
      <c r="O4387" s="1" t="str">
        <f>IF(ISBLANK($C4387),"",IF(ISNA(VLOOKUP($L4387,'result messages'!$H$3:$L$11,3,FALSE)),VLOOKUP($M4387,'result messages'!$H$3:$L$11,3,FALSE),VLOOKUP($L4387,'result messages'!$H$3:$L$11,3,FALSE)))</f>
        <v/>
      </c>
      <c r="P4387" s="1" t="str">
        <f>IF(ISBLANK($C4387),"",IF(ISNA(VLOOKUP($L4387,'result messages'!$H$3:$L$11,4,FALSE)),VLOOKUP($M4387,'result messages'!$H$3:$L$11,4,FALSE),VLOOKUP($L4387,'result messages'!$H$3:$L$11,4,FALSE)))</f>
        <v/>
      </c>
      <c r="Q4387" s="1" t="str">
        <f>IF(ISBLANK($C4387),"",IF(ISNA(VLOOKUP($L4387,'result messages'!$H$3:$L$11,5,FALSE)),VLOOKUP($M4387,'result messages'!$H$3:$L$11,5,FALSE),VLOOKUP($L4387,'result messages'!$H$3:$L$11,5,FALSE)))</f>
        <v/>
      </c>
    </row>
    <row r="4388" spans="1:17">
      <c r="A4388" s="1">
        <v>4385</v>
      </c>
      <c r="B4388" s="1"/>
      <c r="C4388" s="1"/>
      <c r="D4388" s="1"/>
      <c r="E4388" s="6"/>
      <c r="F4388" s="1"/>
      <c r="G4388" s="1" t="str">
        <f>IF(ISNA(VLOOKUP($C4388,'DTEN TCAP Linkage deviceId'!$A$1:$A$20000,1,FALSE)),"No","Yes")</f>
        <v>No</v>
      </c>
      <c r="H4388" s="1" t="str">
        <f>IF(ISNA(VLOOKUP($C4388,'Provisioning Requester'!$F$3:$H$20000,2,FALSE)),"No","Yes")</f>
        <v>No</v>
      </c>
      <c r="I4388" s="1" t="str">
        <f>IF($H4388="Yes",VLOOKUP($C4388,'Provisioning Requester'!$F$3:$H$20000,3,FALSE),"-")</f>
        <v>-</v>
      </c>
      <c r="J4388" s="1" t="str">
        <f>IF(OR(D4388="SVCP", E4388="TRUE"), "No", IF(ISNA(VLOOKUP($C4388,'ProvResponder deviceId'!$A$1:$A$20000,1,FALSE)),"No","Yes"))</f>
        <v>No</v>
      </c>
      <c r="K4388" s="1" t="str">
        <f>IF($J4388="Yes",VLOOKUP($C4388,'ProvResponder deviceId'!$A$1:$C$20000,3,FALSE),"-")</f>
        <v>-</v>
      </c>
      <c r="L4388" s="1" t="str">
        <f t="shared" si="136"/>
        <v/>
      </c>
      <c r="M4388" s="1" t="str">
        <f t="shared" si="137"/>
        <v/>
      </c>
      <c r="N4388" s="1" t="str">
        <f>IF(ISBLANK($C4388),"",IF(ISNA(VLOOKUP($L4388,'result messages'!$H$3:$L$11,2,FALSE)),VLOOKUP($M4388,'result messages'!$H$3:$L$11,2,FALSE),VLOOKUP($L4388,'result messages'!$H$3:$L$11,2,FALSE)))</f>
        <v/>
      </c>
      <c r="O4388" s="1" t="str">
        <f>IF(ISBLANK($C4388),"",IF(ISNA(VLOOKUP($L4388,'result messages'!$H$3:$L$11,3,FALSE)),VLOOKUP($M4388,'result messages'!$H$3:$L$11,3,FALSE),VLOOKUP($L4388,'result messages'!$H$3:$L$11,3,FALSE)))</f>
        <v/>
      </c>
      <c r="P4388" s="1" t="str">
        <f>IF(ISBLANK($C4388),"",IF(ISNA(VLOOKUP($L4388,'result messages'!$H$3:$L$11,4,FALSE)),VLOOKUP($M4388,'result messages'!$H$3:$L$11,4,FALSE),VLOOKUP($L4388,'result messages'!$H$3:$L$11,4,FALSE)))</f>
        <v/>
      </c>
      <c r="Q4388" s="1" t="str">
        <f>IF(ISBLANK($C4388),"",IF(ISNA(VLOOKUP($L4388,'result messages'!$H$3:$L$11,5,FALSE)),VLOOKUP($M4388,'result messages'!$H$3:$L$11,5,FALSE),VLOOKUP($L4388,'result messages'!$H$3:$L$11,5,FALSE)))</f>
        <v/>
      </c>
    </row>
    <row r="4389" spans="1:17">
      <c r="A4389" s="1">
        <v>4386</v>
      </c>
      <c r="B4389" s="1"/>
      <c r="C4389" s="1"/>
      <c r="D4389" s="1"/>
      <c r="E4389" s="6"/>
      <c r="F4389" s="1"/>
      <c r="G4389" s="1" t="str">
        <f>IF(ISNA(VLOOKUP($C4389,'DTEN TCAP Linkage deviceId'!$A$1:$A$20000,1,FALSE)),"No","Yes")</f>
        <v>No</v>
      </c>
      <c r="H4389" s="1" t="str">
        <f>IF(ISNA(VLOOKUP($C4389,'Provisioning Requester'!$F$3:$H$20000,2,FALSE)),"No","Yes")</f>
        <v>No</v>
      </c>
      <c r="I4389" s="1" t="str">
        <f>IF($H4389="Yes",VLOOKUP($C4389,'Provisioning Requester'!$F$3:$H$20000,3,FALSE),"-")</f>
        <v>-</v>
      </c>
      <c r="J4389" s="1" t="str">
        <f>IF(OR(D4389="SVCP", E4389="TRUE"), "No", IF(ISNA(VLOOKUP($C4389,'ProvResponder deviceId'!$A$1:$A$20000,1,FALSE)),"No","Yes"))</f>
        <v>No</v>
      </c>
      <c r="K4389" s="1" t="str">
        <f>IF($J4389="Yes",VLOOKUP($C4389,'ProvResponder deviceId'!$A$1:$C$20000,3,FALSE),"-")</f>
        <v>-</v>
      </c>
      <c r="L4389" s="1" t="str">
        <f t="shared" si="136"/>
        <v/>
      </c>
      <c r="M4389" s="1" t="str">
        <f t="shared" si="137"/>
        <v/>
      </c>
      <c r="N4389" s="1" t="str">
        <f>IF(ISBLANK($C4389),"",IF(ISNA(VLOOKUP($L4389,'result messages'!$H$3:$L$11,2,FALSE)),VLOOKUP($M4389,'result messages'!$H$3:$L$11,2,FALSE),VLOOKUP($L4389,'result messages'!$H$3:$L$11,2,FALSE)))</f>
        <v/>
      </c>
      <c r="O4389" s="1" t="str">
        <f>IF(ISBLANK($C4389),"",IF(ISNA(VLOOKUP($L4389,'result messages'!$H$3:$L$11,3,FALSE)),VLOOKUP($M4389,'result messages'!$H$3:$L$11,3,FALSE),VLOOKUP($L4389,'result messages'!$H$3:$L$11,3,FALSE)))</f>
        <v/>
      </c>
      <c r="P4389" s="1" t="str">
        <f>IF(ISBLANK($C4389),"",IF(ISNA(VLOOKUP($L4389,'result messages'!$H$3:$L$11,4,FALSE)),VLOOKUP($M4389,'result messages'!$H$3:$L$11,4,FALSE),VLOOKUP($L4389,'result messages'!$H$3:$L$11,4,FALSE)))</f>
        <v/>
      </c>
      <c r="Q4389" s="1" t="str">
        <f>IF(ISBLANK($C4389),"",IF(ISNA(VLOOKUP($L4389,'result messages'!$H$3:$L$11,5,FALSE)),VLOOKUP($M4389,'result messages'!$H$3:$L$11,5,FALSE),VLOOKUP($L4389,'result messages'!$H$3:$L$11,5,FALSE)))</f>
        <v/>
      </c>
    </row>
    <row r="4390" spans="1:17">
      <c r="A4390" s="1">
        <v>4387</v>
      </c>
      <c r="B4390" s="1"/>
      <c r="C4390" s="1"/>
      <c r="D4390" s="1"/>
      <c r="E4390" s="6"/>
      <c r="F4390" s="1"/>
      <c r="G4390" s="1" t="str">
        <f>IF(ISNA(VLOOKUP($C4390,'DTEN TCAP Linkage deviceId'!$A$1:$A$20000,1,FALSE)),"No","Yes")</f>
        <v>No</v>
      </c>
      <c r="H4390" s="1" t="str">
        <f>IF(ISNA(VLOOKUP($C4390,'Provisioning Requester'!$F$3:$H$20000,2,FALSE)),"No","Yes")</f>
        <v>No</v>
      </c>
      <c r="I4390" s="1" t="str">
        <f>IF($H4390="Yes",VLOOKUP($C4390,'Provisioning Requester'!$F$3:$H$20000,3,FALSE),"-")</f>
        <v>-</v>
      </c>
      <c r="J4390" s="1" t="str">
        <f>IF(OR(D4390="SVCP", E4390="TRUE"), "No", IF(ISNA(VLOOKUP($C4390,'ProvResponder deviceId'!$A$1:$A$20000,1,FALSE)),"No","Yes"))</f>
        <v>No</v>
      </c>
      <c r="K4390" s="1" t="str">
        <f>IF($J4390="Yes",VLOOKUP($C4390,'ProvResponder deviceId'!$A$1:$C$20000,3,FALSE),"-")</f>
        <v>-</v>
      </c>
      <c r="L4390" s="1" t="str">
        <f t="shared" si="136"/>
        <v/>
      </c>
      <c r="M4390" s="1" t="str">
        <f t="shared" si="137"/>
        <v/>
      </c>
      <c r="N4390" s="1" t="str">
        <f>IF(ISBLANK($C4390),"",IF(ISNA(VLOOKUP($L4390,'result messages'!$H$3:$L$11,2,FALSE)),VLOOKUP($M4390,'result messages'!$H$3:$L$11,2,FALSE),VLOOKUP($L4390,'result messages'!$H$3:$L$11,2,FALSE)))</f>
        <v/>
      </c>
      <c r="O4390" s="1" t="str">
        <f>IF(ISBLANK($C4390),"",IF(ISNA(VLOOKUP($L4390,'result messages'!$H$3:$L$11,3,FALSE)),VLOOKUP($M4390,'result messages'!$H$3:$L$11,3,FALSE),VLOOKUP($L4390,'result messages'!$H$3:$L$11,3,FALSE)))</f>
        <v/>
      </c>
      <c r="P4390" s="1" t="str">
        <f>IF(ISBLANK($C4390),"",IF(ISNA(VLOOKUP($L4390,'result messages'!$H$3:$L$11,4,FALSE)),VLOOKUP($M4390,'result messages'!$H$3:$L$11,4,FALSE),VLOOKUP($L4390,'result messages'!$H$3:$L$11,4,FALSE)))</f>
        <v/>
      </c>
      <c r="Q4390" s="1" t="str">
        <f>IF(ISBLANK($C4390),"",IF(ISNA(VLOOKUP($L4390,'result messages'!$H$3:$L$11,5,FALSE)),VLOOKUP($M4390,'result messages'!$H$3:$L$11,5,FALSE),VLOOKUP($L4390,'result messages'!$H$3:$L$11,5,FALSE)))</f>
        <v/>
      </c>
    </row>
    <row r="4391" spans="1:17">
      <c r="A4391" s="1">
        <v>4388</v>
      </c>
      <c r="B4391" s="1"/>
      <c r="C4391" s="1"/>
      <c r="D4391" s="1"/>
      <c r="E4391" s="6"/>
      <c r="F4391" s="1"/>
      <c r="G4391" s="1" t="str">
        <f>IF(ISNA(VLOOKUP($C4391,'DTEN TCAP Linkage deviceId'!$A$1:$A$20000,1,FALSE)),"No","Yes")</f>
        <v>No</v>
      </c>
      <c r="H4391" s="1" t="str">
        <f>IF(ISNA(VLOOKUP($C4391,'Provisioning Requester'!$F$3:$H$20000,2,FALSE)),"No","Yes")</f>
        <v>No</v>
      </c>
      <c r="I4391" s="1" t="str">
        <f>IF($H4391="Yes",VLOOKUP($C4391,'Provisioning Requester'!$F$3:$H$20000,3,FALSE),"-")</f>
        <v>-</v>
      </c>
      <c r="J4391" s="1" t="str">
        <f>IF(OR(D4391="SVCP", E4391="TRUE"), "No", IF(ISNA(VLOOKUP($C4391,'ProvResponder deviceId'!$A$1:$A$20000,1,FALSE)),"No","Yes"))</f>
        <v>No</v>
      </c>
      <c r="K4391" s="1" t="str">
        <f>IF($J4391="Yes",VLOOKUP($C4391,'ProvResponder deviceId'!$A$1:$C$20000,3,FALSE),"-")</f>
        <v>-</v>
      </c>
      <c r="L4391" s="1" t="str">
        <f t="shared" si="136"/>
        <v/>
      </c>
      <c r="M4391" s="1" t="str">
        <f t="shared" si="137"/>
        <v/>
      </c>
      <c r="N4391" s="1" t="str">
        <f>IF(ISBLANK($C4391),"",IF(ISNA(VLOOKUP($L4391,'result messages'!$H$3:$L$11,2,FALSE)),VLOOKUP($M4391,'result messages'!$H$3:$L$11,2,FALSE),VLOOKUP($L4391,'result messages'!$H$3:$L$11,2,FALSE)))</f>
        <v/>
      </c>
      <c r="O4391" s="1" t="str">
        <f>IF(ISBLANK($C4391),"",IF(ISNA(VLOOKUP($L4391,'result messages'!$H$3:$L$11,3,FALSE)),VLOOKUP($M4391,'result messages'!$H$3:$L$11,3,FALSE),VLOOKUP($L4391,'result messages'!$H$3:$L$11,3,FALSE)))</f>
        <v/>
      </c>
      <c r="P4391" s="1" t="str">
        <f>IF(ISBLANK($C4391),"",IF(ISNA(VLOOKUP($L4391,'result messages'!$H$3:$L$11,4,FALSE)),VLOOKUP($M4391,'result messages'!$H$3:$L$11,4,FALSE),VLOOKUP($L4391,'result messages'!$H$3:$L$11,4,FALSE)))</f>
        <v/>
      </c>
      <c r="Q4391" s="1" t="str">
        <f>IF(ISBLANK($C4391),"",IF(ISNA(VLOOKUP($L4391,'result messages'!$H$3:$L$11,5,FALSE)),VLOOKUP($M4391,'result messages'!$H$3:$L$11,5,FALSE),VLOOKUP($L4391,'result messages'!$H$3:$L$11,5,FALSE)))</f>
        <v/>
      </c>
    </row>
    <row r="4392" spans="1:17">
      <c r="A4392" s="1">
        <v>4389</v>
      </c>
      <c r="B4392" s="1"/>
      <c r="C4392" s="1"/>
      <c r="D4392" s="1"/>
      <c r="E4392" s="6"/>
      <c r="F4392" s="1"/>
      <c r="G4392" s="1" t="str">
        <f>IF(ISNA(VLOOKUP($C4392,'DTEN TCAP Linkage deviceId'!$A$1:$A$20000,1,FALSE)),"No","Yes")</f>
        <v>No</v>
      </c>
      <c r="H4392" s="1" t="str">
        <f>IF(ISNA(VLOOKUP($C4392,'Provisioning Requester'!$F$3:$H$20000,2,FALSE)),"No","Yes")</f>
        <v>No</v>
      </c>
      <c r="I4392" s="1" t="str">
        <f>IF($H4392="Yes",VLOOKUP($C4392,'Provisioning Requester'!$F$3:$H$20000,3,FALSE),"-")</f>
        <v>-</v>
      </c>
      <c r="J4392" s="1" t="str">
        <f>IF(OR(D4392="SVCP", E4392="TRUE"), "No", IF(ISNA(VLOOKUP($C4392,'ProvResponder deviceId'!$A$1:$A$20000,1,FALSE)),"No","Yes"))</f>
        <v>No</v>
      </c>
      <c r="K4392" s="1" t="str">
        <f>IF($J4392="Yes",VLOOKUP($C4392,'ProvResponder deviceId'!$A$1:$C$20000,3,FALSE),"-")</f>
        <v>-</v>
      </c>
      <c r="L4392" s="1" t="str">
        <f t="shared" si="136"/>
        <v/>
      </c>
      <c r="M4392" s="1" t="str">
        <f t="shared" si="137"/>
        <v/>
      </c>
      <c r="N4392" s="1" t="str">
        <f>IF(ISBLANK($C4392),"",IF(ISNA(VLOOKUP($L4392,'result messages'!$H$3:$L$11,2,FALSE)),VLOOKUP($M4392,'result messages'!$H$3:$L$11,2,FALSE),VLOOKUP($L4392,'result messages'!$H$3:$L$11,2,FALSE)))</f>
        <v/>
      </c>
      <c r="O4392" s="1" t="str">
        <f>IF(ISBLANK($C4392),"",IF(ISNA(VLOOKUP($L4392,'result messages'!$H$3:$L$11,3,FALSE)),VLOOKUP($M4392,'result messages'!$H$3:$L$11,3,FALSE),VLOOKUP($L4392,'result messages'!$H$3:$L$11,3,FALSE)))</f>
        <v/>
      </c>
      <c r="P4392" s="1" t="str">
        <f>IF(ISBLANK($C4392),"",IF(ISNA(VLOOKUP($L4392,'result messages'!$H$3:$L$11,4,FALSE)),VLOOKUP($M4392,'result messages'!$H$3:$L$11,4,FALSE),VLOOKUP($L4392,'result messages'!$H$3:$L$11,4,FALSE)))</f>
        <v/>
      </c>
      <c r="Q4392" s="1" t="str">
        <f>IF(ISBLANK($C4392),"",IF(ISNA(VLOOKUP($L4392,'result messages'!$H$3:$L$11,5,FALSE)),VLOOKUP($M4392,'result messages'!$H$3:$L$11,5,FALSE),VLOOKUP($L4392,'result messages'!$H$3:$L$11,5,FALSE)))</f>
        <v/>
      </c>
    </row>
    <row r="4393" spans="1:17">
      <c r="A4393" s="1">
        <v>4390</v>
      </c>
      <c r="B4393" s="1"/>
      <c r="C4393" s="1"/>
      <c r="D4393" s="1"/>
      <c r="E4393" s="6"/>
      <c r="F4393" s="1"/>
      <c r="G4393" s="1" t="str">
        <f>IF(ISNA(VLOOKUP($C4393,'DTEN TCAP Linkage deviceId'!$A$1:$A$20000,1,FALSE)),"No","Yes")</f>
        <v>No</v>
      </c>
      <c r="H4393" s="1" t="str">
        <f>IF(ISNA(VLOOKUP($C4393,'Provisioning Requester'!$F$3:$H$20000,2,FALSE)),"No","Yes")</f>
        <v>No</v>
      </c>
      <c r="I4393" s="1" t="str">
        <f>IF($H4393="Yes",VLOOKUP($C4393,'Provisioning Requester'!$F$3:$H$20000,3,FALSE),"-")</f>
        <v>-</v>
      </c>
      <c r="J4393" s="1" t="str">
        <f>IF(OR(D4393="SVCP", E4393="TRUE"), "No", IF(ISNA(VLOOKUP($C4393,'ProvResponder deviceId'!$A$1:$A$20000,1,FALSE)),"No","Yes"))</f>
        <v>No</v>
      </c>
      <c r="K4393" s="1" t="str">
        <f>IF($J4393="Yes",VLOOKUP($C4393,'ProvResponder deviceId'!$A$1:$C$20000,3,FALSE),"-")</f>
        <v>-</v>
      </c>
      <c r="L4393" s="1" t="str">
        <f t="shared" si="136"/>
        <v/>
      </c>
      <c r="M4393" s="1" t="str">
        <f t="shared" si="137"/>
        <v/>
      </c>
      <c r="N4393" s="1" t="str">
        <f>IF(ISBLANK($C4393),"",IF(ISNA(VLOOKUP($L4393,'result messages'!$H$3:$L$11,2,FALSE)),VLOOKUP($M4393,'result messages'!$H$3:$L$11,2,FALSE),VLOOKUP($L4393,'result messages'!$H$3:$L$11,2,FALSE)))</f>
        <v/>
      </c>
      <c r="O4393" s="1" t="str">
        <f>IF(ISBLANK($C4393),"",IF(ISNA(VLOOKUP($L4393,'result messages'!$H$3:$L$11,3,FALSE)),VLOOKUP($M4393,'result messages'!$H$3:$L$11,3,FALSE),VLOOKUP($L4393,'result messages'!$H$3:$L$11,3,FALSE)))</f>
        <v/>
      </c>
      <c r="P4393" s="1" t="str">
        <f>IF(ISBLANK($C4393),"",IF(ISNA(VLOOKUP($L4393,'result messages'!$H$3:$L$11,4,FALSE)),VLOOKUP($M4393,'result messages'!$H$3:$L$11,4,FALSE),VLOOKUP($L4393,'result messages'!$H$3:$L$11,4,FALSE)))</f>
        <v/>
      </c>
      <c r="Q4393" s="1" t="str">
        <f>IF(ISBLANK($C4393),"",IF(ISNA(VLOOKUP($L4393,'result messages'!$H$3:$L$11,5,FALSE)),VLOOKUP($M4393,'result messages'!$H$3:$L$11,5,FALSE),VLOOKUP($L4393,'result messages'!$H$3:$L$11,5,FALSE)))</f>
        <v/>
      </c>
    </row>
    <row r="4394" spans="1:17">
      <c r="A4394" s="1">
        <v>4391</v>
      </c>
      <c r="B4394" s="1"/>
      <c r="C4394" s="1"/>
      <c r="D4394" s="1"/>
      <c r="E4394" s="6"/>
      <c r="F4394" s="1"/>
      <c r="G4394" s="1" t="str">
        <f>IF(ISNA(VLOOKUP($C4394,'DTEN TCAP Linkage deviceId'!$A$1:$A$20000,1,FALSE)),"No","Yes")</f>
        <v>No</v>
      </c>
      <c r="H4394" s="1" t="str">
        <f>IF(ISNA(VLOOKUP($C4394,'Provisioning Requester'!$F$3:$H$20000,2,FALSE)),"No","Yes")</f>
        <v>No</v>
      </c>
      <c r="I4394" s="1" t="str">
        <f>IF($H4394="Yes",VLOOKUP($C4394,'Provisioning Requester'!$F$3:$H$20000,3,FALSE),"-")</f>
        <v>-</v>
      </c>
      <c r="J4394" s="1" t="str">
        <f>IF(OR(D4394="SVCP", E4394="TRUE"), "No", IF(ISNA(VLOOKUP($C4394,'ProvResponder deviceId'!$A$1:$A$20000,1,FALSE)),"No","Yes"))</f>
        <v>No</v>
      </c>
      <c r="K4394" s="1" t="str">
        <f>IF($J4394="Yes",VLOOKUP($C4394,'ProvResponder deviceId'!$A$1:$C$20000,3,FALSE),"-")</f>
        <v>-</v>
      </c>
      <c r="L4394" s="1" t="str">
        <f t="shared" si="136"/>
        <v/>
      </c>
      <c r="M4394" s="1" t="str">
        <f t="shared" si="137"/>
        <v/>
      </c>
      <c r="N4394" s="1" t="str">
        <f>IF(ISBLANK($C4394),"",IF(ISNA(VLOOKUP($L4394,'result messages'!$H$3:$L$11,2,FALSE)),VLOOKUP($M4394,'result messages'!$H$3:$L$11,2,FALSE),VLOOKUP($L4394,'result messages'!$H$3:$L$11,2,FALSE)))</f>
        <v/>
      </c>
      <c r="O4394" s="1" t="str">
        <f>IF(ISBLANK($C4394),"",IF(ISNA(VLOOKUP($L4394,'result messages'!$H$3:$L$11,3,FALSE)),VLOOKUP($M4394,'result messages'!$H$3:$L$11,3,FALSE),VLOOKUP($L4394,'result messages'!$H$3:$L$11,3,FALSE)))</f>
        <v/>
      </c>
      <c r="P4394" s="1" t="str">
        <f>IF(ISBLANK($C4394),"",IF(ISNA(VLOOKUP($L4394,'result messages'!$H$3:$L$11,4,FALSE)),VLOOKUP($M4394,'result messages'!$H$3:$L$11,4,FALSE),VLOOKUP($L4394,'result messages'!$H$3:$L$11,4,FALSE)))</f>
        <v/>
      </c>
      <c r="Q4394" s="1" t="str">
        <f>IF(ISBLANK($C4394),"",IF(ISNA(VLOOKUP($L4394,'result messages'!$H$3:$L$11,5,FALSE)),VLOOKUP($M4394,'result messages'!$H$3:$L$11,5,FALSE),VLOOKUP($L4394,'result messages'!$H$3:$L$11,5,FALSE)))</f>
        <v/>
      </c>
    </row>
    <row r="4395" spans="1:17">
      <c r="A4395" s="1">
        <v>4392</v>
      </c>
      <c r="B4395" s="1"/>
      <c r="C4395" s="1"/>
      <c r="D4395" s="1"/>
      <c r="E4395" s="6"/>
      <c r="F4395" s="1"/>
      <c r="G4395" s="1" t="str">
        <f>IF(ISNA(VLOOKUP($C4395,'DTEN TCAP Linkage deviceId'!$A$1:$A$20000,1,FALSE)),"No","Yes")</f>
        <v>No</v>
      </c>
      <c r="H4395" s="1" t="str">
        <f>IF(ISNA(VLOOKUP($C4395,'Provisioning Requester'!$F$3:$H$20000,2,FALSE)),"No","Yes")</f>
        <v>No</v>
      </c>
      <c r="I4395" s="1" t="str">
        <f>IF($H4395="Yes",VLOOKUP($C4395,'Provisioning Requester'!$F$3:$H$20000,3,FALSE),"-")</f>
        <v>-</v>
      </c>
      <c r="J4395" s="1" t="str">
        <f>IF(OR(D4395="SVCP", E4395="TRUE"), "No", IF(ISNA(VLOOKUP($C4395,'ProvResponder deviceId'!$A$1:$A$20000,1,FALSE)),"No","Yes"))</f>
        <v>No</v>
      </c>
      <c r="K4395" s="1" t="str">
        <f>IF($J4395="Yes",VLOOKUP($C4395,'ProvResponder deviceId'!$A$1:$C$20000,3,FALSE),"-")</f>
        <v>-</v>
      </c>
      <c r="L4395" s="1" t="str">
        <f t="shared" si="136"/>
        <v/>
      </c>
      <c r="M4395" s="1" t="str">
        <f t="shared" si="137"/>
        <v/>
      </c>
      <c r="N4395" s="1" t="str">
        <f>IF(ISBLANK($C4395),"",IF(ISNA(VLOOKUP($L4395,'result messages'!$H$3:$L$11,2,FALSE)),VLOOKUP($M4395,'result messages'!$H$3:$L$11,2,FALSE),VLOOKUP($L4395,'result messages'!$H$3:$L$11,2,FALSE)))</f>
        <v/>
      </c>
      <c r="O4395" s="1" t="str">
        <f>IF(ISBLANK($C4395),"",IF(ISNA(VLOOKUP($L4395,'result messages'!$H$3:$L$11,3,FALSE)),VLOOKUP($M4395,'result messages'!$H$3:$L$11,3,FALSE),VLOOKUP($L4395,'result messages'!$H$3:$L$11,3,FALSE)))</f>
        <v/>
      </c>
      <c r="P4395" s="1" t="str">
        <f>IF(ISBLANK($C4395),"",IF(ISNA(VLOOKUP($L4395,'result messages'!$H$3:$L$11,4,FALSE)),VLOOKUP($M4395,'result messages'!$H$3:$L$11,4,FALSE),VLOOKUP($L4395,'result messages'!$H$3:$L$11,4,FALSE)))</f>
        <v/>
      </c>
      <c r="Q4395" s="1" t="str">
        <f>IF(ISBLANK($C4395),"",IF(ISNA(VLOOKUP($L4395,'result messages'!$H$3:$L$11,5,FALSE)),VLOOKUP($M4395,'result messages'!$H$3:$L$11,5,FALSE),VLOOKUP($L4395,'result messages'!$H$3:$L$11,5,FALSE)))</f>
        <v/>
      </c>
    </row>
    <row r="4396" spans="1:17">
      <c r="A4396" s="1">
        <v>4393</v>
      </c>
      <c r="B4396" s="1"/>
      <c r="C4396" s="1"/>
      <c r="D4396" s="1"/>
      <c r="E4396" s="6"/>
      <c r="F4396" s="1"/>
      <c r="G4396" s="1" t="str">
        <f>IF(ISNA(VLOOKUP($C4396,'DTEN TCAP Linkage deviceId'!$A$1:$A$20000,1,FALSE)),"No","Yes")</f>
        <v>No</v>
      </c>
      <c r="H4396" s="1" t="str">
        <f>IF(ISNA(VLOOKUP($C4396,'Provisioning Requester'!$F$3:$H$20000,2,FALSE)),"No","Yes")</f>
        <v>No</v>
      </c>
      <c r="I4396" s="1" t="str">
        <f>IF($H4396="Yes",VLOOKUP($C4396,'Provisioning Requester'!$F$3:$H$20000,3,FALSE),"-")</f>
        <v>-</v>
      </c>
      <c r="J4396" s="1" t="str">
        <f>IF(OR(D4396="SVCP", E4396="TRUE"), "No", IF(ISNA(VLOOKUP($C4396,'ProvResponder deviceId'!$A$1:$A$20000,1,FALSE)),"No","Yes"))</f>
        <v>No</v>
      </c>
      <c r="K4396" s="1" t="str">
        <f>IF($J4396="Yes",VLOOKUP($C4396,'ProvResponder deviceId'!$A$1:$C$20000,3,FALSE),"-")</f>
        <v>-</v>
      </c>
      <c r="L4396" s="1" t="str">
        <f t="shared" si="136"/>
        <v/>
      </c>
      <c r="M4396" s="1" t="str">
        <f t="shared" si="137"/>
        <v/>
      </c>
      <c r="N4396" s="1" t="str">
        <f>IF(ISBLANK($C4396),"",IF(ISNA(VLOOKUP($L4396,'result messages'!$H$3:$L$11,2,FALSE)),VLOOKUP($M4396,'result messages'!$H$3:$L$11,2,FALSE),VLOOKUP($L4396,'result messages'!$H$3:$L$11,2,FALSE)))</f>
        <v/>
      </c>
      <c r="O4396" s="1" t="str">
        <f>IF(ISBLANK($C4396),"",IF(ISNA(VLOOKUP($L4396,'result messages'!$H$3:$L$11,3,FALSE)),VLOOKUP($M4396,'result messages'!$H$3:$L$11,3,FALSE),VLOOKUP($L4396,'result messages'!$H$3:$L$11,3,FALSE)))</f>
        <v/>
      </c>
      <c r="P4396" s="1" t="str">
        <f>IF(ISBLANK($C4396),"",IF(ISNA(VLOOKUP($L4396,'result messages'!$H$3:$L$11,4,FALSE)),VLOOKUP($M4396,'result messages'!$H$3:$L$11,4,FALSE),VLOOKUP($L4396,'result messages'!$H$3:$L$11,4,FALSE)))</f>
        <v/>
      </c>
      <c r="Q4396" s="1" t="str">
        <f>IF(ISBLANK($C4396),"",IF(ISNA(VLOOKUP($L4396,'result messages'!$H$3:$L$11,5,FALSE)),VLOOKUP($M4396,'result messages'!$H$3:$L$11,5,FALSE),VLOOKUP($L4396,'result messages'!$H$3:$L$11,5,FALSE)))</f>
        <v/>
      </c>
    </row>
    <row r="4397" spans="1:17">
      <c r="A4397" s="1">
        <v>4394</v>
      </c>
      <c r="B4397" s="1"/>
      <c r="C4397" s="1"/>
      <c r="D4397" s="1"/>
      <c r="E4397" s="6"/>
      <c r="F4397" s="1"/>
      <c r="G4397" s="1" t="str">
        <f>IF(ISNA(VLOOKUP($C4397,'DTEN TCAP Linkage deviceId'!$A$1:$A$20000,1,FALSE)),"No","Yes")</f>
        <v>No</v>
      </c>
      <c r="H4397" s="1" t="str">
        <f>IF(ISNA(VLOOKUP($C4397,'Provisioning Requester'!$F$3:$H$20000,2,FALSE)),"No","Yes")</f>
        <v>No</v>
      </c>
      <c r="I4397" s="1" t="str">
        <f>IF($H4397="Yes",VLOOKUP($C4397,'Provisioning Requester'!$F$3:$H$20000,3,FALSE),"-")</f>
        <v>-</v>
      </c>
      <c r="J4397" s="1" t="str">
        <f>IF(OR(D4397="SVCP", E4397="TRUE"), "No", IF(ISNA(VLOOKUP($C4397,'ProvResponder deviceId'!$A$1:$A$20000,1,FALSE)),"No","Yes"))</f>
        <v>No</v>
      </c>
      <c r="K4397" s="1" t="str">
        <f>IF($J4397="Yes",VLOOKUP($C4397,'ProvResponder deviceId'!$A$1:$C$20000,3,FALSE),"-")</f>
        <v>-</v>
      </c>
      <c r="L4397" s="1" t="str">
        <f t="shared" si="136"/>
        <v/>
      </c>
      <c r="M4397" s="1" t="str">
        <f t="shared" si="137"/>
        <v/>
      </c>
      <c r="N4397" s="1" t="str">
        <f>IF(ISBLANK($C4397),"",IF(ISNA(VLOOKUP($L4397,'result messages'!$H$3:$L$11,2,FALSE)),VLOOKUP($M4397,'result messages'!$H$3:$L$11,2,FALSE),VLOOKUP($L4397,'result messages'!$H$3:$L$11,2,FALSE)))</f>
        <v/>
      </c>
      <c r="O4397" s="1" t="str">
        <f>IF(ISBLANK($C4397),"",IF(ISNA(VLOOKUP($L4397,'result messages'!$H$3:$L$11,3,FALSE)),VLOOKUP($M4397,'result messages'!$H$3:$L$11,3,FALSE),VLOOKUP($L4397,'result messages'!$H$3:$L$11,3,FALSE)))</f>
        <v/>
      </c>
      <c r="P4397" s="1" t="str">
        <f>IF(ISBLANK($C4397),"",IF(ISNA(VLOOKUP($L4397,'result messages'!$H$3:$L$11,4,FALSE)),VLOOKUP($M4397,'result messages'!$H$3:$L$11,4,FALSE),VLOOKUP($L4397,'result messages'!$H$3:$L$11,4,FALSE)))</f>
        <v/>
      </c>
      <c r="Q4397" s="1" t="str">
        <f>IF(ISBLANK($C4397),"",IF(ISNA(VLOOKUP($L4397,'result messages'!$H$3:$L$11,5,FALSE)),VLOOKUP($M4397,'result messages'!$H$3:$L$11,5,FALSE),VLOOKUP($L4397,'result messages'!$H$3:$L$11,5,FALSE)))</f>
        <v/>
      </c>
    </row>
    <row r="4398" spans="1:17">
      <c r="A4398" s="1">
        <v>4395</v>
      </c>
      <c r="B4398" s="1"/>
      <c r="C4398" s="1"/>
      <c r="D4398" s="1"/>
      <c r="E4398" s="6"/>
      <c r="F4398" s="1"/>
      <c r="G4398" s="1" t="str">
        <f>IF(ISNA(VLOOKUP($C4398,'DTEN TCAP Linkage deviceId'!$A$1:$A$20000,1,FALSE)),"No","Yes")</f>
        <v>No</v>
      </c>
      <c r="H4398" s="1" t="str">
        <f>IF(ISNA(VLOOKUP($C4398,'Provisioning Requester'!$F$3:$H$20000,2,FALSE)),"No","Yes")</f>
        <v>No</v>
      </c>
      <c r="I4398" s="1" t="str">
        <f>IF($H4398="Yes",VLOOKUP($C4398,'Provisioning Requester'!$F$3:$H$20000,3,FALSE),"-")</f>
        <v>-</v>
      </c>
      <c r="J4398" s="1" t="str">
        <f>IF(OR(D4398="SVCP", E4398="TRUE"), "No", IF(ISNA(VLOOKUP($C4398,'ProvResponder deviceId'!$A$1:$A$20000,1,FALSE)),"No","Yes"))</f>
        <v>No</v>
      </c>
      <c r="K4398" s="1" t="str">
        <f>IF($J4398="Yes",VLOOKUP($C4398,'ProvResponder deviceId'!$A$1:$C$20000,3,FALSE),"-")</f>
        <v>-</v>
      </c>
      <c r="L4398" s="1" t="str">
        <f t="shared" si="136"/>
        <v/>
      </c>
      <c r="M4398" s="1" t="str">
        <f t="shared" si="137"/>
        <v/>
      </c>
      <c r="N4398" s="1" t="str">
        <f>IF(ISBLANK($C4398),"",IF(ISNA(VLOOKUP($L4398,'result messages'!$H$3:$L$11,2,FALSE)),VLOOKUP($M4398,'result messages'!$H$3:$L$11,2,FALSE),VLOOKUP($L4398,'result messages'!$H$3:$L$11,2,FALSE)))</f>
        <v/>
      </c>
      <c r="O4398" s="1" t="str">
        <f>IF(ISBLANK($C4398),"",IF(ISNA(VLOOKUP($L4398,'result messages'!$H$3:$L$11,3,FALSE)),VLOOKUP($M4398,'result messages'!$H$3:$L$11,3,FALSE),VLOOKUP($L4398,'result messages'!$H$3:$L$11,3,FALSE)))</f>
        <v/>
      </c>
      <c r="P4398" s="1" t="str">
        <f>IF(ISBLANK($C4398),"",IF(ISNA(VLOOKUP($L4398,'result messages'!$H$3:$L$11,4,FALSE)),VLOOKUP($M4398,'result messages'!$H$3:$L$11,4,FALSE),VLOOKUP($L4398,'result messages'!$H$3:$L$11,4,FALSE)))</f>
        <v/>
      </c>
      <c r="Q4398" s="1" t="str">
        <f>IF(ISBLANK($C4398),"",IF(ISNA(VLOOKUP($L4398,'result messages'!$H$3:$L$11,5,FALSE)),VLOOKUP($M4398,'result messages'!$H$3:$L$11,5,FALSE),VLOOKUP($L4398,'result messages'!$H$3:$L$11,5,FALSE)))</f>
        <v/>
      </c>
    </row>
    <row r="4399" spans="1:17">
      <c r="A4399" s="1">
        <v>4396</v>
      </c>
      <c r="B4399" s="1"/>
      <c r="C4399" s="1"/>
      <c r="D4399" s="1"/>
      <c r="E4399" s="6"/>
      <c r="F4399" s="1"/>
      <c r="G4399" s="1" t="str">
        <f>IF(ISNA(VLOOKUP($C4399,'DTEN TCAP Linkage deviceId'!$A$1:$A$20000,1,FALSE)),"No","Yes")</f>
        <v>No</v>
      </c>
      <c r="H4399" s="1" t="str">
        <f>IF(ISNA(VLOOKUP($C4399,'Provisioning Requester'!$F$3:$H$20000,2,FALSE)),"No","Yes")</f>
        <v>No</v>
      </c>
      <c r="I4399" s="1" t="str">
        <f>IF($H4399="Yes",VLOOKUP($C4399,'Provisioning Requester'!$F$3:$H$20000,3,FALSE),"-")</f>
        <v>-</v>
      </c>
      <c r="J4399" s="1" t="str">
        <f>IF(OR(D4399="SVCP", E4399="TRUE"), "No", IF(ISNA(VLOOKUP($C4399,'ProvResponder deviceId'!$A$1:$A$20000,1,FALSE)),"No","Yes"))</f>
        <v>No</v>
      </c>
      <c r="K4399" s="1" t="str">
        <f>IF($J4399="Yes",VLOOKUP($C4399,'ProvResponder deviceId'!$A$1:$C$20000,3,FALSE),"-")</f>
        <v>-</v>
      </c>
      <c r="L4399" s="1" t="str">
        <f t="shared" si="136"/>
        <v/>
      </c>
      <c r="M4399" s="1" t="str">
        <f t="shared" si="137"/>
        <v/>
      </c>
      <c r="N4399" s="1" t="str">
        <f>IF(ISBLANK($C4399),"",IF(ISNA(VLOOKUP($L4399,'result messages'!$H$3:$L$11,2,FALSE)),VLOOKUP($M4399,'result messages'!$H$3:$L$11,2,FALSE),VLOOKUP($L4399,'result messages'!$H$3:$L$11,2,FALSE)))</f>
        <v/>
      </c>
      <c r="O4399" s="1" t="str">
        <f>IF(ISBLANK($C4399),"",IF(ISNA(VLOOKUP($L4399,'result messages'!$H$3:$L$11,3,FALSE)),VLOOKUP($M4399,'result messages'!$H$3:$L$11,3,FALSE),VLOOKUP($L4399,'result messages'!$H$3:$L$11,3,FALSE)))</f>
        <v/>
      </c>
      <c r="P4399" s="1" t="str">
        <f>IF(ISBLANK($C4399),"",IF(ISNA(VLOOKUP($L4399,'result messages'!$H$3:$L$11,4,FALSE)),VLOOKUP($M4399,'result messages'!$H$3:$L$11,4,FALSE),VLOOKUP($L4399,'result messages'!$H$3:$L$11,4,FALSE)))</f>
        <v/>
      </c>
      <c r="Q4399" s="1" t="str">
        <f>IF(ISBLANK($C4399),"",IF(ISNA(VLOOKUP($L4399,'result messages'!$H$3:$L$11,5,FALSE)),VLOOKUP($M4399,'result messages'!$H$3:$L$11,5,FALSE),VLOOKUP($L4399,'result messages'!$H$3:$L$11,5,FALSE)))</f>
        <v/>
      </c>
    </row>
    <row r="4400" spans="1:17">
      <c r="A4400" s="1">
        <v>4397</v>
      </c>
      <c r="B4400" s="1"/>
      <c r="C4400" s="1"/>
      <c r="D4400" s="1"/>
      <c r="E4400" s="6"/>
      <c r="F4400" s="1"/>
      <c r="G4400" s="1" t="str">
        <f>IF(ISNA(VLOOKUP($C4400,'DTEN TCAP Linkage deviceId'!$A$1:$A$20000,1,FALSE)),"No","Yes")</f>
        <v>No</v>
      </c>
      <c r="H4400" s="1" t="str">
        <f>IF(ISNA(VLOOKUP($C4400,'Provisioning Requester'!$F$3:$H$20000,2,FALSE)),"No","Yes")</f>
        <v>No</v>
      </c>
      <c r="I4400" s="1" t="str">
        <f>IF($H4400="Yes",VLOOKUP($C4400,'Provisioning Requester'!$F$3:$H$20000,3,FALSE),"-")</f>
        <v>-</v>
      </c>
      <c r="J4400" s="1" t="str">
        <f>IF(OR(D4400="SVCP", E4400="TRUE"), "No", IF(ISNA(VLOOKUP($C4400,'ProvResponder deviceId'!$A$1:$A$20000,1,FALSE)),"No","Yes"))</f>
        <v>No</v>
      </c>
      <c r="K4400" s="1" t="str">
        <f>IF($J4400="Yes",VLOOKUP($C4400,'ProvResponder deviceId'!$A$1:$C$20000,3,FALSE),"-")</f>
        <v>-</v>
      </c>
      <c r="L4400" s="1" t="str">
        <f t="shared" si="136"/>
        <v/>
      </c>
      <c r="M4400" s="1" t="str">
        <f t="shared" si="137"/>
        <v/>
      </c>
      <c r="N4400" s="1" t="str">
        <f>IF(ISBLANK($C4400),"",IF(ISNA(VLOOKUP($L4400,'result messages'!$H$3:$L$11,2,FALSE)),VLOOKUP($M4400,'result messages'!$H$3:$L$11,2,FALSE),VLOOKUP($L4400,'result messages'!$H$3:$L$11,2,FALSE)))</f>
        <v/>
      </c>
      <c r="O4400" s="1" t="str">
        <f>IF(ISBLANK($C4400),"",IF(ISNA(VLOOKUP($L4400,'result messages'!$H$3:$L$11,3,FALSE)),VLOOKUP($M4400,'result messages'!$H$3:$L$11,3,FALSE),VLOOKUP($L4400,'result messages'!$H$3:$L$11,3,FALSE)))</f>
        <v/>
      </c>
      <c r="P4400" s="1" t="str">
        <f>IF(ISBLANK($C4400),"",IF(ISNA(VLOOKUP($L4400,'result messages'!$H$3:$L$11,4,FALSE)),VLOOKUP($M4400,'result messages'!$H$3:$L$11,4,FALSE),VLOOKUP($L4400,'result messages'!$H$3:$L$11,4,FALSE)))</f>
        <v/>
      </c>
      <c r="Q4400" s="1" t="str">
        <f>IF(ISBLANK($C4400),"",IF(ISNA(VLOOKUP($L4400,'result messages'!$H$3:$L$11,5,FALSE)),VLOOKUP($M4400,'result messages'!$H$3:$L$11,5,FALSE),VLOOKUP($L4400,'result messages'!$H$3:$L$11,5,FALSE)))</f>
        <v/>
      </c>
    </row>
    <row r="4401" spans="1:17">
      <c r="A4401" s="1">
        <v>4398</v>
      </c>
      <c r="B4401" s="1"/>
      <c r="C4401" s="1"/>
      <c r="D4401" s="1"/>
      <c r="E4401" s="6"/>
      <c r="F4401" s="1"/>
      <c r="G4401" s="1" t="str">
        <f>IF(ISNA(VLOOKUP($C4401,'DTEN TCAP Linkage deviceId'!$A$1:$A$20000,1,FALSE)),"No","Yes")</f>
        <v>No</v>
      </c>
      <c r="H4401" s="1" t="str">
        <f>IF(ISNA(VLOOKUP($C4401,'Provisioning Requester'!$F$3:$H$20000,2,FALSE)),"No","Yes")</f>
        <v>No</v>
      </c>
      <c r="I4401" s="1" t="str">
        <f>IF($H4401="Yes",VLOOKUP($C4401,'Provisioning Requester'!$F$3:$H$20000,3,FALSE),"-")</f>
        <v>-</v>
      </c>
      <c r="J4401" s="1" t="str">
        <f>IF(OR(D4401="SVCP", E4401="TRUE"), "No", IF(ISNA(VLOOKUP($C4401,'ProvResponder deviceId'!$A$1:$A$20000,1,FALSE)),"No","Yes"))</f>
        <v>No</v>
      </c>
      <c r="K4401" s="1" t="str">
        <f>IF($J4401="Yes",VLOOKUP($C4401,'ProvResponder deviceId'!$A$1:$C$20000,3,FALSE),"-")</f>
        <v>-</v>
      </c>
      <c r="L4401" s="1" t="str">
        <f t="shared" si="136"/>
        <v/>
      </c>
      <c r="M4401" s="1" t="str">
        <f t="shared" si="137"/>
        <v/>
      </c>
      <c r="N4401" s="1" t="str">
        <f>IF(ISBLANK($C4401),"",IF(ISNA(VLOOKUP($L4401,'result messages'!$H$3:$L$11,2,FALSE)),VLOOKUP($M4401,'result messages'!$H$3:$L$11,2,FALSE),VLOOKUP($L4401,'result messages'!$H$3:$L$11,2,FALSE)))</f>
        <v/>
      </c>
      <c r="O4401" s="1" t="str">
        <f>IF(ISBLANK($C4401),"",IF(ISNA(VLOOKUP($L4401,'result messages'!$H$3:$L$11,3,FALSE)),VLOOKUP($M4401,'result messages'!$H$3:$L$11,3,FALSE),VLOOKUP($L4401,'result messages'!$H$3:$L$11,3,FALSE)))</f>
        <v/>
      </c>
      <c r="P4401" s="1" t="str">
        <f>IF(ISBLANK($C4401),"",IF(ISNA(VLOOKUP($L4401,'result messages'!$H$3:$L$11,4,FALSE)),VLOOKUP($M4401,'result messages'!$H$3:$L$11,4,FALSE),VLOOKUP($L4401,'result messages'!$H$3:$L$11,4,FALSE)))</f>
        <v/>
      </c>
      <c r="Q4401" s="1" t="str">
        <f>IF(ISBLANK($C4401),"",IF(ISNA(VLOOKUP($L4401,'result messages'!$H$3:$L$11,5,FALSE)),VLOOKUP($M4401,'result messages'!$H$3:$L$11,5,FALSE),VLOOKUP($L4401,'result messages'!$H$3:$L$11,5,FALSE)))</f>
        <v/>
      </c>
    </row>
    <row r="4402" spans="1:17">
      <c r="A4402" s="1">
        <v>4399</v>
      </c>
      <c r="B4402" s="1"/>
      <c r="C4402" s="1"/>
      <c r="D4402" s="1"/>
      <c r="E4402" s="6"/>
      <c r="F4402" s="1"/>
      <c r="G4402" s="1" t="str">
        <f>IF(ISNA(VLOOKUP($C4402,'DTEN TCAP Linkage deviceId'!$A$1:$A$20000,1,FALSE)),"No","Yes")</f>
        <v>No</v>
      </c>
      <c r="H4402" s="1" t="str">
        <f>IF(ISNA(VLOOKUP($C4402,'Provisioning Requester'!$F$3:$H$20000,2,FALSE)),"No","Yes")</f>
        <v>No</v>
      </c>
      <c r="I4402" s="1" t="str">
        <f>IF($H4402="Yes",VLOOKUP($C4402,'Provisioning Requester'!$F$3:$H$20000,3,FALSE),"-")</f>
        <v>-</v>
      </c>
      <c r="J4402" s="1" t="str">
        <f>IF(OR(D4402="SVCP", E4402="TRUE"), "No", IF(ISNA(VLOOKUP($C4402,'ProvResponder deviceId'!$A$1:$A$20000,1,FALSE)),"No","Yes"))</f>
        <v>No</v>
      </c>
      <c r="K4402" s="1" t="str">
        <f>IF($J4402="Yes",VLOOKUP($C4402,'ProvResponder deviceId'!$A$1:$C$20000,3,FALSE),"-")</f>
        <v>-</v>
      </c>
      <c r="L4402" s="1" t="str">
        <f t="shared" si="136"/>
        <v/>
      </c>
      <c r="M4402" s="1" t="str">
        <f t="shared" si="137"/>
        <v/>
      </c>
      <c r="N4402" s="1" t="str">
        <f>IF(ISBLANK($C4402),"",IF(ISNA(VLOOKUP($L4402,'result messages'!$H$3:$L$11,2,FALSE)),VLOOKUP($M4402,'result messages'!$H$3:$L$11,2,FALSE),VLOOKUP($L4402,'result messages'!$H$3:$L$11,2,FALSE)))</f>
        <v/>
      </c>
      <c r="O4402" s="1" t="str">
        <f>IF(ISBLANK($C4402),"",IF(ISNA(VLOOKUP($L4402,'result messages'!$H$3:$L$11,3,FALSE)),VLOOKUP($M4402,'result messages'!$H$3:$L$11,3,FALSE),VLOOKUP($L4402,'result messages'!$H$3:$L$11,3,FALSE)))</f>
        <v/>
      </c>
      <c r="P4402" s="1" t="str">
        <f>IF(ISBLANK($C4402),"",IF(ISNA(VLOOKUP($L4402,'result messages'!$H$3:$L$11,4,FALSE)),VLOOKUP($M4402,'result messages'!$H$3:$L$11,4,FALSE),VLOOKUP($L4402,'result messages'!$H$3:$L$11,4,FALSE)))</f>
        <v/>
      </c>
      <c r="Q4402" s="1" t="str">
        <f>IF(ISBLANK($C4402),"",IF(ISNA(VLOOKUP($L4402,'result messages'!$H$3:$L$11,5,FALSE)),VLOOKUP($M4402,'result messages'!$H$3:$L$11,5,FALSE),VLOOKUP($L4402,'result messages'!$H$3:$L$11,5,FALSE)))</f>
        <v/>
      </c>
    </row>
    <row r="4403" spans="1:17">
      <c r="A4403" s="1">
        <v>4400</v>
      </c>
      <c r="B4403" s="1"/>
      <c r="C4403" s="1"/>
      <c r="D4403" s="1"/>
      <c r="E4403" s="6"/>
      <c r="F4403" s="1"/>
      <c r="G4403" s="1" t="str">
        <f>IF(ISNA(VLOOKUP($C4403,'DTEN TCAP Linkage deviceId'!$A$1:$A$20000,1,FALSE)),"No","Yes")</f>
        <v>No</v>
      </c>
      <c r="H4403" s="1" t="str">
        <f>IF(ISNA(VLOOKUP($C4403,'Provisioning Requester'!$F$3:$H$20000,2,FALSE)),"No","Yes")</f>
        <v>No</v>
      </c>
      <c r="I4403" s="1" t="str">
        <f>IF($H4403="Yes",VLOOKUP($C4403,'Provisioning Requester'!$F$3:$H$20000,3,FALSE),"-")</f>
        <v>-</v>
      </c>
      <c r="J4403" s="1" t="str">
        <f>IF(OR(D4403="SVCP", E4403="TRUE"), "No", IF(ISNA(VLOOKUP($C4403,'ProvResponder deviceId'!$A$1:$A$20000,1,FALSE)),"No","Yes"))</f>
        <v>No</v>
      </c>
      <c r="K4403" s="1" t="str">
        <f>IF($J4403="Yes",VLOOKUP($C4403,'ProvResponder deviceId'!$A$1:$C$20000,3,FALSE),"-")</f>
        <v>-</v>
      </c>
      <c r="L4403" s="1" t="str">
        <f t="shared" si="136"/>
        <v/>
      </c>
      <c r="M4403" s="1" t="str">
        <f t="shared" si="137"/>
        <v/>
      </c>
      <c r="N4403" s="1" t="str">
        <f>IF(ISBLANK($C4403),"",IF(ISNA(VLOOKUP($L4403,'result messages'!$H$3:$L$11,2,FALSE)),VLOOKUP($M4403,'result messages'!$H$3:$L$11,2,FALSE),VLOOKUP($L4403,'result messages'!$H$3:$L$11,2,FALSE)))</f>
        <v/>
      </c>
      <c r="O4403" s="1" t="str">
        <f>IF(ISBLANK($C4403),"",IF(ISNA(VLOOKUP($L4403,'result messages'!$H$3:$L$11,3,FALSE)),VLOOKUP($M4403,'result messages'!$H$3:$L$11,3,FALSE),VLOOKUP($L4403,'result messages'!$H$3:$L$11,3,FALSE)))</f>
        <v/>
      </c>
      <c r="P4403" s="1" t="str">
        <f>IF(ISBLANK($C4403),"",IF(ISNA(VLOOKUP($L4403,'result messages'!$H$3:$L$11,4,FALSE)),VLOOKUP($M4403,'result messages'!$H$3:$L$11,4,FALSE),VLOOKUP($L4403,'result messages'!$H$3:$L$11,4,FALSE)))</f>
        <v/>
      </c>
      <c r="Q4403" s="1" t="str">
        <f>IF(ISBLANK($C4403),"",IF(ISNA(VLOOKUP($L4403,'result messages'!$H$3:$L$11,5,FALSE)),VLOOKUP($M4403,'result messages'!$H$3:$L$11,5,FALSE),VLOOKUP($L4403,'result messages'!$H$3:$L$11,5,FALSE)))</f>
        <v/>
      </c>
    </row>
    <row r="4404" spans="1:17">
      <c r="A4404" s="1">
        <v>4401</v>
      </c>
      <c r="B4404" s="1"/>
      <c r="C4404" s="1"/>
      <c r="D4404" s="1"/>
      <c r="E4404" s="6"/>
      <c r="F4404" s="1"/>
      <c r="G4404" s="1" t="str">
        <f>IF(ISNA(VLOOKUP($C4404,'DTEN TCAP Linkage deviceId'!$A$1:$A$20000,1,FALSE)),"No","Yes")</f>
        <v>No</v>
      </c>
      <c r="H4404" s="1" t="str">
        <f>IF(ISNA(VLOOKUP($C4404,'Provisioning Requester'!$F$3:$H$20000,2,FALSE)),"No","Yes")</f>
        <v>No</v>
      </c>
      <c r="I4404" s="1" t="str">
        <f>IF($H4404="Yes",VLOOKUP($C4404,'Provisioning Requester'!$F$3:$H$20000,3,FALSE),"-")</f>
        <v>-</v>
      </c>
      <c r="J4404" s="1" t="str">
        <f>IF(OR(D4404="SVCP", E4404="TRUE"), "No", IF(ISNA(VLOOKUP($C4404,'ProvResponder deviceId'!$A$1:$A$20000,1,FALSE)),"No","Yes"))</f>
        <v>No</v>
      </c>
      <c r="K4404" s="1" t="str">
        <f>IF($J4404="Yes",VLOOKUP($C4404,'ProvResponder deviceId'!$A$1:$C$20000,3,FALSE),"-")</f>
        <v>-</v>
      </c>
      <c r="L4404" s="1" t="str">
        <f t="shared" si="136"/>
        <v/>
      </c>
      <c r="M4404" s="1" t="str">
        <f t="shared" si="137"/>
        <v/>
      </c>
      <c r="N4404" s="1" t="str">
        <f>IF(ISBLANK($C4404),"",IF(ISNA(VLOOKUP($L4404,'result messages'!$H$3:$L$11,2,FALSE)),VLOOKUP($M4404,'result messages'!$H$3:$L$11,2,FALSE),VLOOKUP($L4404,'result messages'!$H$3:$L$11,2,FALSE)))</f>
        <v/>
      </c>
      <c r="O4404" s="1" t="str">
        <f>IF(ISBLANK($C4404),"",IF(ISNA(VLOOKUP($L4404,'result messages'!$H$3:$L$11,3,FALSE)),VLOOKUP($M4404,'result messages'!$H$3:$L$11,3,FALSE),VLOOKUP($L4404,'result messages'!$H$3:$L$11,3,FALSE)))</f>
        <v/>
      </c>
      <c r="P4404" s="1" t="str">
        <f>IF(ISBLANK($C4404),"",IF(ISNA(VLOOKUP($L4404,'result messages'!$H$3:$L$11,4,FALSE)),VLOOKUP($M4404,'result messages'!$H$3:$L$11,4,FALSE),VLOOKUP($L4404,'result messages'!$H$3:$L$11,4,FALSE)))</f>
        <v/>
      </c>
      <c r="Q4404" s="1" t="str">
        <f>IF(ISBLANK($C4404),"",IF(ISNA(VLOOKUP($L4404,'result messages'!$H$3:$L$11,5,FALSE)),VLOOKUP($M4404,'result messages'!$H$3:$L$11,5,FALSE),VLOOKUP($L4404,'result messages'!$H$3:$L$11,5,FALSE)))</f>
        <v/>
      </c>
    </row>
    <row r="4405" spans="1:17">
      <c r="A4405" s="1">
        <v>4402</v>
      </c>
      <c r="B4405" s="1"/>
      <c r="C4405" s="1"/>
      <c r="D4405" s="1"/>
      <c r="E4405" s="6"/>
      <c r="F4405" s="1"/>
      <c r="G4405" s="1" t="str">
        <f>IF(ISNA(VLOOKUP($C4405,'DTEN TCAP Linkage deviceId'!$A$1:$A$20000,1,FALSE)),"No","Yes")</f>
        <v>No</v>
      </c>
      <c r="H4405" s="1" t="str">
        <f>IF(ISNA(VLOOKUP($C4405,'Provisioning Requester'!$F$3:$H$20000,2,FALSE)),"No","Yes")</f>
        <v>No</v>
      </c>
      <c r="I4405" s="1" t="str">
        <f>IF($H4405="Yes",VLOOKUP($C4405,'Provisioning Requester'!$F$3:$H$20000,3,FALSE),"-")</f>
        <v>-</v>
      </c>
      <c r="J4405" s="1" t="str">
        <f>IF(OR(D4405="SVCP", E4405="TRUE"), "No", IF(ISNA(VLOOKUP($C4405,'ProvResponder deviceId'!$A$1:$A$20000,1,FALSE)),"No","Yes"))</f>
        <v>No</v>
      </c>
      <c r="K4405" s="1" t="str">
        <f>IF($J4405="Yes",VLOOKUP($C4405,'ProvResponder deviceId'!$A$1:$C$20000,3,FALSE),"-")</f>
        <v>-</v>
      </c>
      <c r="L4405" s="1" t="str">
        <f t="shared" si="136"/>
        <v/>
      </c>
      <c r="M4405" s="1" t="str">
        <f t="shared" si="137"/>
        <v/>
      </c>
      <c r="N4405" s="1" t="str">
        <f>IF(ISBLANK($C4405),"",IF(ISNA(VLOOKUP($L4405,'result messages'!$H$3:$L$11,2,FALSE)),VLOOKUP($M4405,'result messages'!$H$3:$L$11,2,FALSE),VLOOKUP($L4405,'result messages'!$H$3:$L$11,2,FALSE)))</f>
        <v/>
      </c>
      <c r="O4405" s="1" t="str">
        <f>IF(ISBLANK($C4405),"",IF(ISNA(VLOOKUP($L4405,'result messages'!$H$3:$L$11,3,FALSE)),VLOOKUP($M4405,'result messages'!$H$3:$L$11,3,FALSE),VLOOKUP($L4405,'result messages'!$H$3:$L$11,3,FALSE)))</f>
        <v/>
      </c>
      <c r="P4405" s="1" t="str">
        <f>IF(ISBLANK($C4405),"",IF(ISNA(VLOOKUP($L4405,'result messages'!$H$3:$L$11,4,FALSE)),VLOOKUP($M4405,'result messages'!$H$3:$L$11,4,FALSE),VLOOKUP($L4405,'result messages'!$H$3:$L$11,4,FALSE)))</f>
        <v/>
      </c>
      <c r="Q4405" s="1" t="str">
        <f>IF(ISBLANK($C4405),"",IF(ISNA(VLOOKUP($L4405,'result messages'!$H$3:$L$11,5,FALSE)),VLOOKUP($M4405,'result messages'!$H$3:$L$11,5,FALSE),VLOOKUP($L4405,'result messages'!$H$3:$L$11,5,FALSE)))</f>
        <v/>
      </c>
    </row>
    <row r="4406" spans="1:17">
      <c r="A4406" s="1">
        <v>4403</v>
      </c>
      <c r="B4406" s="1"/>
      <c r="C4406" s="1"/>
      <c r="D4406" s="1"/>
      <c r="E4406" s="6"/>
      <c r="F4406" s="1"/>
      <c r="G4406" s="1" t="str">
        <f>IF(ISNA(VLOOKUP($C4406,'DTEN TCAP Linkage deviceId'!$A$1:$A$20000,1,FALSE)),"No","Yes")</f>
        <v>No</v>
      </c>
      <c r="H4406" s="1" t="str">
        <f>IF(ISNA(VLOOKUP($C4406,'Provisioning Requester'!$F$3:$H$20000,2,FALSE)),"No","Yes")</f>
        <v>No</v>
      </c>
      <c r="I4406" s="1" t="str">
        <f>IF($H4406="Yes",VLOOKUP($C4406,'Provisioning Requester'!$F$3:$H$20000,3,FALSE),"-")</f>
        <v>-</v>
      </c>
      <c r="J4406" s="1" t="str">
        <f>IF(OR(D4406="SVCP", E4406="TRUE"), "No", IF(ISNA(VLOOKUP($C4406,'ProvResponder deviceId'!$A$1:$A$20000,1,FALSE)),"No","Yes"))</f>
        <v>No</v>
      </c>
      <c r="K4406" s="1" t="str">
        <f>IF($J4406="Yes",VLOOKUP($C4406,'ProvResponder deviceId'!$A$1:$C$20000,3,FALSE),"-")</f>
        <v>-</v>
      </c>
      <c r="L4406" s="1" t="str">
        <f t="shared" si="136"/>
        <v/>
      </c>
      <c r="M4406" s="1" t="str">
        <f t="shared" si="137"/>
        <v/>
      </c>
      <c r="N4406" s="1" t="str">
        <f>IF(ISBLANK($C4406),"",IF(ISNA(VLOOKUP($L4406,'result messages'!$H$3:$L$11,2,FALSE)),VLOOKUP($M4406,'result messages'!$H$3:$L$11,2,FALSE),VLOOKUP($L4406,'result messages'!$H$3:$L$11,2,FALSE)))</f>
        <v/>
      </c>
      <c r="O4406" s="1" t="str">
        <f>IF(ISBLANK($C4406),"",IF(ISNA(VLOOKUP($L4406,'result messages'!$H$3:$L$11,3,FALSE)),VLOOKUP($M4406,'result messages'!$H$3:$L$11,3,FALSE),VLOOKUP($L4406,'result messages'!$H$3:$L$11,3,FALSE)))</f>
        <v/>
      </c>
      <c r="P4406" s="1" t="str">
        <f>IF(ISBLANK($C4406),"",IF(ISNA(VLOOKUP($L4406,'result messages'!$H$3:$L$11,4,FALSE)),VLOOKUP($M4406,'result messages'!$H$3:$L$11,4,FALSE),VLOOKUP($L4406,'result messages'!$H$3:$L$11,4,FALSE)))</f>
        <v/>
      </c>
      <c r="Q4406" s="1" t="str">
        <f>IF(ISBLANK($C4406),"",IF(ISNA(VLOOKUP($L4406,'result messages'!$H$3:$L$11,5,FALSE)),VLOOKUP($M4406,'result messages'!$H$3:$L$11,5,FALSE),VLOOKUP($L4406,'result messages'!$H$3:$L$11,5,FALSE)))</f>
        <v/>
      </c>
    </row>
    <row r="4407" spans="1:17">
      <c r="A4407" s="1">
        <v>4404</v>
      </c>
      <c r="B4407" s="1"/>
      <c r="C4407" s="1"/>
      <c r="D4407" s="1"/>
      <c r="E4407" s="6"/>
      <c r="F4407" s="1"/>
      <c r="G4407" s="1" t="str">
        <f>IF(ISNA(VLOOKUP($C4407,'DTEN TCAP Linkage deviceId'!$A$1:$A$20000,1,FALSE)),"No","Yes")</f>
        <v>No</v>
      </c>
      <c r="H4407" s="1" t="str">
        <f>IF(ISNA(VLOOKUP($C4407,'Provisioning Requester'!$F$3:$H$20000,2,FALSE)),"No","Yes")</f>
        <v>No</v>
      </c>
      <c r="I4407" s="1" t="str">
        <f>IF($H4407="Yes",VLOOKUP($C4407,'Provisioning Requester'!$F$3:$H$20000,3,FALSE),"-")</f>
        <v>-</v>
      </c>
      <c r="J4407" s="1" t="str">
        <f>IF(OR(D4407="SVCP", E4407="TRUE"), "No", IF(ISNA(VLOOKUP($C4407,'ProvResponder deviceId'!$A$1:$A$20000,1,FALSE)),"No","Yes"))</f>
        <v>No</v>
      </c>
      <c r="K4407" s="1" t="str">
        <f>IF($J4407="Yes",VLOOKUP($C4407,'ProvResponder deviceId'!$A$1:$C$20000,3,FALSE),"-")</f>
        <v>-</v>
      </c>
      <c r="L4407" s="1" t="str">
        <f t="shared" si="136"/>
        <v/>
      </c>
      <c r="M4407" s="1" t="str">
        <f t="shared" si="137"/>
        <v/>
      </c>
      <c r="N4407" s="1" t="str">
        <f>IF(ISBLANK($C4407),"",IF(ISNA(VLOOKUP($L4407,'result messages'!$H$3:$L$11,2,FALSE)),VLOOKUP($M4407,'result messages'!$H$3:$L$11,2,FALSE),VLOOKUP($L4407,'result messages'!$H$3:$L$11,2,FALSE)))</f>
        <v/>
      </c>
      <c r="O4407" s="1" t="str">
        <f>IF(ISBLANK($C4407),"",IF(ISNA(VLOOKUP($L4407,'result messages'!$H$3:$L$11,3,FALSE)),VLOOKUP($M4407,'result messages'!$H$3:$L$11,3,FALSE),VLOOKUP($L4407,'result messages'!$H$3:$L$11,3,FALSE)))</f>
        <v/>
      </c>
      <c r="P4407" s="1" t="str">
        <f>IF(ISBLANK($C4407),"",IF(ISNA(VLOOKUP($L4407,'result messages'!$H$3:$L$11,4,FALSE)),VLOOKUP($M4407,'result messages'!$H$3:$L$11,4,FALSE),VLOOKUP($L4407,'result messages'!$H$3:$L$11,4,FALSE)))</f>
        <v/>
      </c>
      <c r="Q4407" s="1" t="str">
        <f>IF(ISBLANK($C4407),"",IF(ISNA(VLOOKUP($L4407,'result messages'!$H$3:$L$11,5,FALSE)),VLOOKUP($M4407,'result messages'!$H$3:$L$11,5,FALSE),VLOOKUP($L4407,'result messages'!$H$3:$L$11,5,FALSE)))</f>
        <v/>
      </c>
    </row>
    <row r="4408" spans="1:17">
      <c r="A4408" s="1">
        <v>4405</v>
      </c>
      <c r="B4408" s="1"/>
      <c r="C4408" s="1"/>
      <c r="D4408" s="1"/>
      <c r="E4408" s="6"/>
      <c r="F4408" s="1"/>
      <c r="G4408" s="1" t="str">
        <f>IF(ISNA(VLOOKUP($C4408,'DTEN TCAP Linkage deviceId'!$A$1:$A$20000,1,FALSE)),"No","Yes")</f>
        <v>No</v>
      </c>
      <c r="H4408" s="1" t="str">
        <f>IF(ISNA(VLOOKUP($C4408,'Provisioning Requester'!$F$3:$H$20000,2,FALSE)),"No","Yes")</f>
        <v>No</v>
      </c>
      <c r="I4408" s="1" t="str">
        <f>IF($H4408="Yes",VLOOKUP($C4408,'Provisioning Requester'!$F$3:$H$20000,3,FALSE),"-")</f>
        <v>-</v>
      </c>
      <c r="J4408" s="1" t="str">
        <f>IF(OR(D4408="SVCP", E4408="TRUE"), "No", IF(ISNA(VLOOKUP($C4408,'ProvResponder deviceId'!$A$1:$A$20000,1,FALSE)),"No","Yes"))</f>
        <v>No</v>
      </c>
      <c r="K4408" s="1" t="str">
        <f>IF($J4408="Yes",VLOOKUP($C4408,'ProvResponder deviceId'!$A$1:$C$20000,3,FALSE),"-")</f>
        <v>-</v>
      </c>
      <c r="L4408" s="1" t="str">
        <f t="shared" si="136"/>
        <v/>
      </c>
      <c r="M4408" s="1" t="str">
        <f t="shared" si="137"/>
        <v/>
      </c>
      <c r="N4408" s="1" t="str">
        <f>IF(ISBLANK($C4408),"",IF(ISNA(VLOOKUP($L4408,'result messages'!$H$3:$L$11,2,FALSE)),VLOOKUP($M4408,'result messages'!$H$3:$L$11,2,FALSE),VLOOKUP($L4408,'result messages'!$H$3:$L$11,2,FALSE)))</f>
        <v/>
      </c>
      <c r="O4408" s="1" t="str">
        <f>IF(ISBLANK($C4408),"",IF(ISNA(VLOOKUP($L4408,'result messages'!$H$3:$L$11,3,FALSE)),VLOOKUP($M4408,'result messages'!$H$3:$L$11,3,FALSE),VLOOKUP($L4408,'result messages'!$H$3:$L$11,3,FALSE)))</f>
        <v/>
      </c>
      <c r="P4408" s="1" t="str">
        <f>IF(ISBLANK($C4408),"",IF(ISNA(VLOOKUP($L4408,'result messages'!$H$3:$L$11,4,FALSE)),VLOOKUP($M4408,'result messages'!$H$3:$L$11,4,FALSE),VLOOKUP($L4408,'result messages'!$H$3:$L$11,4,FALSE)))</f>
        <v/>
      </c>
      <c r="Q4408" s="1" t="str">
        <f>IF(ISBLANK($C4408),"",IF(ISNA(VLOOKUP($L4408,'result messages'!$H$3:$L$11,5,FALSE)),VLOOKUP($M4408,'result messages'!$H$3:$L$11,5,FALSE),VLOOKUP($L4408,'result messages'!$H$3:$L$11,5,FALSE)))</f>
        <v/>
      </c>
    </row>
    <row r="4409" spans="1:17">
      <c r="A4409" s="1">
        <v>4406</v>
      </c>
      <c r="B4409" s="1"/>
      <c r="C4409" s="1"/>
      <c r="D4409" s="1"/>
      <c r="E4409" s="6"/>
      <c r="F4409" s="1"/>
      <c r="G4409" s="1" t="str">
        <f>IF(ISNA(VLOOKUP($C4409,'DTEN TCAP Linkage deviceId'!$A$1:$A$20000,1,FALSE)),"No","Yes")</f>
        <v>No</v>
      </c>
      <c r="H4409" s="1" t="str">
        <f>IF(ISNA(VLOOKUP($C4409,'Provisioning Requester'!$F$3:$H$20000,2,FALSE)),"No","Yes")</f>
        <v>No</v>
      </c>
      <c r="I4409" s="1" t="str">
        <f>IF($H4409="Yes",VLOOKUP($C4409,'Provisioning Requester'!$F$3:$H$20000,3,FALSE),"-")</f>
        <v>-</v>
      </c>
      <c r="J4409" s="1" t="str">
        <f>IF(OR(D4409="SVCP", E4409="TRUE"), "No", IF(ISNA(VLOOKUP($C4409,'ProvResponder deviceId'!$A$1:$A$20000,1,FALSE)),"No","Yes"))</f>
        <v>No</v>
      </c>
      <c r="K4409" s="1" t="str">
        <f>IF($J4409="Yes",VLOOKUP($C4409,'ProvResponder deviceId'!$A$1:$C$20000,3,FALSE),"-")</f>
        <v>-</v>
      </c>
      <c r="L4409" s="1" t="str">
        <f t="shared" si="136"/>
        <v/>
      </c>
      <c r="M4409" s="1" t="str">
        <f t="shared" si="137"/>
        <v/>
      </c>
      <c r="N4409" s="1" t="str">
        <f>IF(ISBLANK($C4409),"",IF(ISNA(VLOOKUP($L4409,'result messages'!$H$3:$L$11,2,FALSE)),VLOOKUP($M4409,'result messages'!$H$3:$L$11,2,FALSE),VLOOKUP($L4409,'result messages'!$H$3:$L$11,2,FALSE)))</f>
        <v/>
      </c>
      <c r="O4409" s="1" t="str">
        <f>IF(ISBLANK($C4409),"",IF(ISNA(VLOOKUP($L4409,'result messages'!$H$3:$L$11,3,FALSE)),VLOOKUP($M4409,'result messages'!$H$3:$L$11,3,FALSE),VLOOKUP($L4409,'result messages'!$H$3:$L$11,3,FALSE)))</f>
        <v/>
      </c>
      <c r="P4409" s="1" t="str">
        <f>IF(ISBLANK($C4409),"",IF(ISNA(VLOOKUP($L4409,'result messages'!$H$3:$L$11,4,FALSE)),VLOOKUP($M4409,'result messages'!$H$3:$L$11,4,FALSE),VLOOKUP($L4409,'result messages'!$H$3:$L$11,4,FALSE)))</f>
        <v/>
      </c>
      <c r="Q4409" s="1" t="str">
        <f>IF(ISBLANK($C4409),"",IF(ISNA(VLOOKUP($L4409,'result messages'!$H$3:$L$11,5,FALSE)),VLOOKUP($M4409,'result messages'!$H$3:$L$11,5,FALSE),VLOOKUP($L4409,'result messages'!$H$3:$L$11,5,FALSE)))</f>
        <v/>
      </c>
    </row>
    <row r="4410" spans="1:17">
      <c r="A4410" s="1">
        <v>4407</v>
      </c>
      <c r="B4410" s="1"/>
      <c r="C4410" s="1"/>
      <c r="D4410" s="1"/>
      <c r="E4410" s="6"/>
      <c r="F4410" s="1"/>
      <c r="G4410" s="1" t="str">
        <f>IF(ISNA(VLOOKUP($C4410,'DTEN TCAP Linkage deviceId'!$A$1:$A$20000,1,FALSE)),"No","Yes")</f>
        <v>No</v>
      </c>
      <c r="H4410" s="1" t="str">
        <f>IF(ISNA(VLOOKUP($C4410,'Provisioning Requester'!$F$3:$H$20000,2,FALSE)),"No","Yes")</f>
        <v>No</v>
      </c>
      <c r="I4410" s="1" t="str">
        <f>IF($H4410="Yes",VLOOKUP($C4410,'Provisioning Requester'!$F$3:$H$20000,3,FALSE),"-")</f>
        <v>-</v>
      </c>
      <c r="J4410" s="1" t="str">
        <f>IF(OR(D4410="SVCP", E4410="TRUE"), "No", IF(ISNA(VLOOKUP($C4410,'ProvResponder deviceId'!$A$1:$A$20000,1,FALSE)),"No","Yes"))</f>
        <v>No</v>
      </c>
      <c r="K4410" s="1" t="str">
        <f>IF($J4410="Yes",VLOOKUP($C4410,'ProvResponder deviceId'!$A$1:$C$20000,3,FALSE),"-")</f>
        <v>-</v>
      </c>
      <c r="L4410" s="1" t="str">
        <f t="shared" si="136"/>
        <v/>
      </c>
      <c r="M4410" s="1" t="str">
        <f t="shared" si="137"/>
        <v/>
      </c>
      <c r="N4410" s="1" t="str">
        <f>IF(ISBLANK($C4410),"",IF(ISNA(VLOOKUP($L4410,'result messages'!$H$3:$L$11,2,FALSE)),VLOOKUP($M4410,'result messages'!$H$3:$L$11,2,FALSE),VLOOKUP($L4410,'result messages'!$H$3:$L$11,2,FALSE)))</f>
        <v/>
      </c>
      <c r="O4410" s="1" t="str">
        <f>IF(ISBLANK($C4410),"",IF(ISNA(VLOOKUP($L4410,'result messages'!$H$3:$L$11,3,FALSE)),VLOOKUP($M4410,'result messages'!$H$3:$L$11,3,FALSE),VLOOKUP($L4410,'result messages'!$H$3:$L$11,3,FALSE)))</f>
        <v/>
      </c>
      <c r="P4410" s="1" t="str">
        <f>IF(ISBLANK($C4410),"",IF(ISNA(VLOOKUP($L4410,'result messages'!$H$3:$L$11,4,FALSE)),VLOOKUP($M4410,'result messages'!$H$3:$L$11,4,FALSE),VLOOKUP($L4410,'result messages'!$H$3:$L$11,4,FALSE)))</f>
        <v/>
      </c>
      <c r="Q4410" s="1" t="str">
        <f>IF(ISBLANK($C4410),"",IF(ISNA(VLOOKUP($L4410,'result messages'!$H$3:$L$11,5,FALSE)),VLOOKUP($M4410,'result messages'!$H$3:$L$11,5,FALSE),VLOOKUP($L4410,'result messages'!$H$3:$L$11,5,FALSE)))</f>
        <v/>
      </c>
    </row>
    <row r="4411" spans="1:17">
      <c r="A4411" s="1">
        <v>4408</v>
      </c>
      <c r="B4411" s="1"/>
      <c r="C4411" s="1"/>
      <c r="D4411" s="1"/>
      <c r="E4411" s="6"/>
      <c r="F4411" s="1"/>
      <c r="G4411" s="1" t="str">
        <f>IF(ISNA(VLOOKUP($C4411,'DTEN TCAP Linkage deviceId'!$A$1:$A$20000,1,FALSE)),"No","Yes")</f>
        <v>No</v>
      </c>
      <c r="H4411" s="1" t="str">
        <f>IF(ISNA(VLOOKUP($C4411,'Provisioning Requester'!$F$3:$H$20000,2,FALSE)),"No","Yes")</f>
        <v>No</v>
      </c>
      <c r="I4411" s="1" t="str">
        <f>IF($H4411="Yes",VLOOKUP($C4411,'Provisioning Requester'!$F$3:$H$20000,3,FALSE),"-")</f>
        <v>-</v>
      </c>
      <c r="J4411" s="1" t="str">
        <f>IF(OR(D4411="SVCP", E4411="TRUE"), "No", IF(ISNA(VLOOKUP($C4411,'ProvResponder deviceId'!$A$1:$A$20000,1,FALSE)),"No","Yes"))</f>
        <v>No</v>
      </c>
      <c r="K4411" s="1" t="str">
        <f>IF($J4411="Yes",VLOOKUP($C4411,'ProvResponder deviceId'!$A$1:$C$20000,3,FALSE),"-")</f>
        <v>-</v>
      </c>
      <c r="L4411" s="1" t="str">
        <f t="shared" si="136"/>
        <v/>
      </c>
      <c r="M4411" s="1" t="str">
        <f t="shared" si="137"/>
        <v/>
      </c>
      <c r="N4411" s="1" t="str">
        <f>IF(ISBLANK($C4411),"",IF(ISNA(VLOOKUP($L4411,'result messages'!$H$3:$L$11,2,FALSE)),VLOOKUP($M4411,'result messages'!$H$3:$L$11,2,FALSE),VLOOKUP($L4411,'result messages'!$H$3:$L$11,2,FALSE)))</f>
        <v/>
      </c>
      <c r="O4411" s="1" t="str">
        <f>IF(ISBLANK($C4411),"",IF(ISNA(VLOOKUP($L4411,'result messages'!$H$3:$L$11,3,FALSE)),VLOOKUP($M4411,'result messages'!$H$3:$L$11,3,FALSE),VLOOKUP($L4411,'result messages'!$H$3:$L$11,3,FALSE)))</f>
        <v/>
      </c>
      <c r="P4411" s="1" t="str">
        <f>IF(ISBLANK($C4411),"",IF(ISNA(VLOOKUP($L4411,'result messages'!$H$3:$L$11,4,FALSE)),VLOOKUP($M4411,'result messages'!$H$3:$L$11,4,FALSE),VLOOKUP($L4411,'result messages'!$H$3:$L$11,4,FALSE)))</f>
        <v/>
      </c>
      <c r="Q4411" s="1" t="str">
        <f>IF(ISBLANK($C4411),"",IF(ISNA(VLOOKUP($L4411,'result messages'!$H$3:$L$11,5,FALSE)),VLOOKUP($M4411,'result messages'!$H$3:$L$11,5,FALSE),VLOOKUP($L4411,'result messages'!$H$3:$L$11,5,FALSE)))</f>
        <v/>
      </c>
    </row>
    <row r="4412" spans="1:17">
      <c r="A4412" s="1">
        <v>4409</v>
      </c>
      <c r="B4412" s="1"/>
      <c r="C4412" s="1"/>
      <c r="D4412" s="1"/>
      <c r="E4412" s="6"/>
      <c r="F4412" s="1"/>
      <c r="G4412" s="1" t="str">
        <f>IF(ISNA(VLOOKUP($C4412,'DTEN TCAP Linkage deviceId'!$A$1:$A$20000,1,FALSE)),"No","Yes")</f>
        <v>No</v>
      </c>
      <c r="H4412" s="1" t="str">
        <f>IF(ISNA(VLOOKUP($C4412,'Provisioning Requester'!$F$3:$H$20000,2,FALSE)),"No","Yes")</f>
        <v>No</v>
      </c>
      <c r="I4412" s="1" t="str">
        <f>IF($H4412="Yes",VLOOKUP($C4412,'Provisioning Requester'!$F$3:$H$20000,3,FALSE),"-")</f>
        <v>-</v>
      </c>
      <c r="J4412" s="1" t="str">
        <f>IF(OR(D4412="SVCP", E4412="TRUE"), "No", IF(ISNA(VLOOKUP($C4412,'ProvResponder deviceId'!$A$1:$A$20000,1,FALSE)),"No","Yes"))</f>
        <v>No</v>
      </c>
      <c r="K4412" s="1" t="str">
        <f>IF($J4412="Yes",VLOOKUP($C4412,'ProvResponder deviceId'!$A$1:$C$20000,3,FALSE),"-")</f>
        <v>-</v>
      </c>
      <c r="L4412" s="1" t="str">
        <f t="shared" si="136"/>
        <v/>
      </c>
      <c r="M4412" s="1" t="str">
        <f t="shared" si="137"/>
        <v/>
      </c>
      <c r="N4412" s="1" t="str">
        <f>IF(ISBLANK($C4412),"",IF(ISNA(VLOOKUP($L4412,'result messages'!$H$3:$L$11,2,FALSE)),VLOOKUP($M4412,'result messages'!$H$3:$L$11,2,FALSE),VLOOKUP($L4412,'result messages'!$H$3:$L$11,2,FALSE)))</f>
        <v/>
      </c>
      <c r="O4412" s="1" t="str">
        <f>IF(ISBLANK($C4412),"",IF(ISNA(VLOOKUP($L4412,'result messages'!$H$3:$L$11,3,FALSE)),VLOOKUP($M4412,'result messages'!$H$3:$L$11,3,FALSE),VLOOKUP($L4412,'result messages'!$H$3:$L$11,3,FALSE)))</f>
        <v/>
      </c>
      <c r="P4412" s="1" t="str">
        <f>IF(ISBLANK($C4412),"",IF(ISNA(VLOOKUP($L4412,'result messages'!$H$3:$L$11,4,FALSE)),VLOOKUP($M4412,'result messages'!$H$3:$L$11,4,FALSE),VLOOKUP($L4412,'result messages'!$H$3:$L$11,4,FALSE)))</f>
        <v/>
      </c>
      <c r="Q4412" s="1" t="str">
        <f>IF(ISBLANK($C4412),"",IF(ISNA(VLOOKUP($L4412,'result messages'!$H$3:$L$11,5,FALSE)),VLOOKUP($M4412,'result messages'!$H$3:$L$11,5,FALSE),VLOOKUP($L4412,'result messages'!$H$3:$L$11,5,FALSE)))</f>
        <v/>
      </c>
    </row>
    <row r="4413" spans="1:17">
      <c r="A4413" s="1">
        <v>4410</v>
      </c>
      <c r="B4413" s="1"/>
      <c r="C4413" s="1"/>
      <c r="D4413" s="1"/>
      <c r="E4413" s="6"/>
      <c r="F4413" s="1"/>
      <c r="G4413" s="1" t="str">
        <f>IF(ISNA(VLOOKUP($C4413,'DTEN TCAP Linkage deviceId'!$A$1:$A$20000,1,FALSE)),"No","Yes")</f>
        <v>No</v>
      </c>
      <c r="H4413" s="1" t="str">
        <f>IF(ISNA(VLOOKUP($C4413,'Provisioning Requester'!$F$3:$H$20000,2,FALSE)),"No","Yes")</f>
        <v>No</v>
      </c>
      <c r="I4413" s="1" t="str">
        <f>IF($H4413="Yes",VLOOKUP($C4413,'Provisioning Requester'!$F$3:$H$20000,3,FALSE),"-")</f>
        <v>-</v>
      </c>
      <c r="J4413" s="1" t="str">
        <f>IF(OR(D4413="SVCP", E4413="TRUE"), "No", IF(ISNA(VLOOKUP($C4413,'ProvResponder deviceId'!$A$1:$A$20000,1,FALSE)),"No","Yes"))</f>
        <v>No</v>
      </c>
      <c r="K4413" s="1" t="str">
        <f>IF($J4413="Yes",VLOOKUP($C4413,'ProvResponder deviceId'!$A$1:$C$20000,3,FALSE),"-")</f>
        <v>-</v>
      </c>
      <c r="L4413" s="1" t="str">
        <f t="shared" si="136"/>
        <v/>
      </c>
      <c r="M4413" s="1" t="str">
        <f t="shared" si="137"/>
        <v/>
      </c>
      <c r="N4413" s="1" t="str">
        <f>IF(ISBLANK($C4413),"",IF(ISNA(VLOOKUP($L4413,'result messages'!$H$3:$L$11,2,FALSE)),VLOOKUP($M4413,'result messages'!$H$3:$L$11,2,FALSE),VLOOKUP($L4413,'result messages'!$H$3:$L$11,2,FALSE)))</f>
        <v/>
      </c>
      <c r="O4413" s="1" t="str">
        <f>IF(ISBLANK($C4413),"",IF(ISNA(VLOOKUP($L4413,'result messages'!$H$3:$L$11,3,FALSE)),VLOOKUP($M4413,'result messages'!$H$3:$L$11,3,FALSE),VLOOKUP($L4413,'result messages'!$H$3:$L$11,3,FALSE)))</f>
        <v/>
      </c>
      <c r="P4413" s="1" t="str">
        <f>IF(ISBLANK($C4413),"",IF(ISNA(VLOOKUP($L4413,'result messages'!$H$3:$L$11,4,FALSE)),VLOOKUP($M4413,'result messages'!$H$3:$L$11,4,FALSE),VLOOKUP($L4413,'result messages'!$H$3:$L$11,4,FALSE)))</f>
        <v/>
      </c>
      <c r="Q4413" s="1" t="str">
        <f>IF(ISBLANK($C4413),"",IF(ISNA(VLOOKUP($L4413,'result messages'!$H$3:$L$11,5,FALSE)),VLOOKUP($M4413,'result messages'!$H$3:$L$11,5,FALSE),VLOOKUP($L4413,'result messages'!$H$3:$L$11,5,FALSE)))</f>
        <v/>
      </c>
    </row>
    <row r="4414" spans="1:17">
      <c r="A4414" s="1">
        <v>4411</v>
      </c>
      <c r="B4414" s="1"/>
      <c r="C4414" s="1"/>
      <c r="D4414" s="1"/>
      <c r="E4414" s="6"/>
      <c r="F4414" s="1"/>
      <c r="G4414" s="1" t="str">
        <f>IF(ISNA(VLOOKUP($C4414,'DTEN TCAP Linkage deviceId'!$A$1:$A$20000,1,FALSE)),"No","Yes")</f>
        <v>No</v>
      </c>
      <c r="H4414" s="1" t="str">
        <f>IF(ISNA(VLOOKUP($C4414,'Provisioning Requester'!$F$3:$H$20000,2,FALSE)),"No","Yes")</f>
        <v>No</v>
      </c>
      <c r="I4414" s="1" t="str">
        <f>IF($H4414="Yes",VLOOKUP($C4414,'Provisioning Requester'!$F$3:$H$20000,3,FALSE),"-")</f>
        <v>-</v>
      </c>
      <c r="J4414" s="1" t="str">
        <f>IF(OR(D4414="SVCP", E4414="TRUE"), "No", IF(ISNA(VLOOKUP($C4414,'ProvResponder deviceId'!$A$1:$A$20000,1,FALSE)),"No","Yes"))</f>
        <v>No</v>
      </c>
      <c r="K4414" s="1" t="str">
        <f>IF($J4414="Yes",VLOOKUP($C4414,'ProvResponder deviceId'!$A$1:$C$20000,3,FALSE),"-")</f>
        <v>-</v>
      </c>
      <c r="L4414" s="1" t="str">
        <f t="shared" si="136"/>
        <v/>
      </c>
      <c r="M4414" s="1" t="str">
        <f t="shared" si="137"/>
        <v/>
      </c>
      <c r="N4414" s="1" t="str">
        <f>IF(ISBLANK($C4414),"",IF(ISNA(VLOOKUP($L4414,'result messages'!$H$3:$L$11,2,FALSE)),VLOOKUP($M4414,'result messages'!$H$3:$L$11,2,FALSE),VLOOKUP($L4414,'result messages'!$H$3:$L$11,2,FALSE)))</f>
        <v/>
      </c>
      <c r="O4414" s="1" t="str">
        <f>IF(ISBLANK($C4414),"",IF(ISNA(VLOOKUP($L4414,'result messages'!$H$3:$L$11,3,FALSE)),VLOOKUP($M4414,'result messages'!$H$3:$L$11,3,FALSE),VLOOKUP($L4414,'result messages'!$H$3:$L$11,3,FALSE)))</f>
        <v/>
      </c>
      <c r="P4414" s="1" t="str">
        <f>IF(ISBLANK($C4414),"",IF(ISNA(VLOOKUP($L4414,'result messages'!$H$3:$L$11,4,FALSE)),VLOOKUP($M4414,'result messages'!$H$3:$L$11,4,FALSE),VLOOKUP($L4414,'result messages'!$H$3:$L$11,4,FALSE)))</f>
        <v/>
      </c>
      <c r="Q4414" s="1" t="str">
        <f>IF(ISBLANK($C4414),"",IF(ISNA(VLOOKUP($L4414,'result messages'!$H$3:$L$11,5,FALSE)),VLOOKUP($M4414,'result messages'!$H$3:$L$11,5,FALSE),VLOOKUP($L4414,'result messages'!$H$3:$L$11,5,FALSE)))</f>
        <v/>
      </c>
    </row>
    <row r="4415" spans="1:17">
      <c r="A4415" s="1">
        <v>4412</v>
      </c>
      <c r="B4415" s="1"/>
      <c r="C4415" s="1"/>
      <c r="D4415" s="1"/>
      <c r="E4415" s="6"/>
      <c r="F4415" s="1"/>
      <c r="G4415" s="1" t="str">
        <f>IF(ISNA(VLOOKUP($C4415,'DTEN TCAP Linkage deviceId'!$A$1:$A$20000,1,FALSE)),"No","Yes")</f>
        <v>No</v>
      </c>
      <c r="H4415" s="1" t="str">
        <f>IF(ISNA(VLOOKUP($C4415,'Provisioning Requester'!$F$3:$H$20000,2,FALSE)),"No","Yes")</f>
        <v>No</v>
      </c>
      <c r="I4415" s="1" t="str">
        <f>IF($H4415="Yes",VLOOKUP($C4415,'Provisioning Requester'!$F$3:$H$20000,3,FALSE),"-")</f>
        <v>-</v>
      </c>
      <c r="J4415" s="1" t="str">
        <f>IF(OR(D4415="SVCP", E4415="TRUE"), "No", IF(ISNA(VLOOKUP($C4415,'ProvResponder deviceId'!$A$1:$A$20000,1,FALSE)),"No","Yes"))</f>
        <v>No</v>
      </c>
      <c r="K4415" s="1" t="str">
        <f>IF($J4415="Yes",VLOOKUP($C4415,'ProvResponder deviceId'!$A$1:$C$20000,3,FALSE),"-")</f>
        <v>-</v>
      </c>
      <c r="L4415" s="1" t="str">
        <f t="shared" si="136"/>
        <v/>
      </c>
      <c r="M4415" s="1" t="str">
        <f t="shared" si="137"/>
        <v/>
      </c>
      <c r="N4415" s="1" t="str">
        <f>IF(ISBLANK($C4415),"",IF(ISNA(VLOOKUP($L4415,'result messages'!$H$3:$L$11,2,FALSE)),VLOOKUP($M4415,'result messages'!$H$3:$L$11,2,FALSE),VLOOKUP($L4415,'result messages'!$H$3:$L$11,2,FALSE)))</f>
        <v/>
      </c>
      <c r="O4415" s="1" t="str">
        <f>IF(ISBLANK($C4415),"",IF(ISNA(VLOOKUP($L4415,'result messages'!$H$3:$L$11,3,FALSE)),VLOOKUP($M4415,'result messages'!$H$3:$L$11,3,FALSE),VLOOKUP($L4415,'result messages'!$H$3:$L$11,3,FALSE)))</f>
        <v/>
      </c>
      <c r="P4415" s="1" t="str">
        <f>IF(ISBLANK($C4415),"",IF(ISNA(VLOOKUP($L4415,'result messages'!$H$3:$L$11,4,FALSE)),VLOOKUP($M4415,'result messages'!$H$3:$L$11,4,FALSE),VLOOKUP($L4415,'result messages'!$H$3:$L$11,4,FALSE)))</f>
        <v/>
      </c>
      <c r="Q4415" s="1" t="str">
        <f>IF(ISBLANK($C4415),"",IF(ISNA(VLOOKUP($L4415,'result messages'!$H$3:$L$11,5,FALSE)),VLOOKUP($M4415,'result messages'!$H$3:$L$11,5,FALSE),VLOOKUP($L4415,'result messages'!$H$3:$L$11,5,FALSE)))</f>
        <v/>
      </c>
    </row>
    <row r="4416" spans="1:17">
      <c r="A4416" s="1">
        <v>4413</v>
      </c>
      <c r="B4416" s="1"/>
      <c r="C4416" s="1"/>
      <c r="D4416" s="1"/>
      <c r="E4416" s="6"/>
      <c r="F4416" s="1"/>
      <c r="G4416" s="1" t="str">
        <f>IF(ISNA(VLOOKUP($C4416,'DTEN TCAP Linkage deviceId'!$A$1:$A$20000,1,FALSE)),"No","Yes")</f>
        <v>No</v>
      </c>
      <c r="H4416" s="1" t="str">
        <f>IF(ISNA(VLOOKUP($C4416,'Provisioning Requester'!$F$3:$H$20000,2,FALSE)),"No","Yes")</f>
        <v>No</v>
      </c>
      <c r="I4416" s="1" t="str">
        <f>IF($H4416="Yes",VLOOKUP($C4416,'Provisioning Requester'!$F$3:$H$20000,3,FALSE),"-")</f>
        <v>-</v>
      </c>
      <c r="J4416" s="1" t="str">
        <f>IF(OR(D4416="SVCP", E4416="TRUE"), "No", IF(ISNA(VLOOKUP($C4416,'ProvResponder deviceId'!$A$1:$A$20000,1,FALSE)),"No","Yes"))</f>
        <v>No</v>
      </c>
      <c r="K4416" s="1" t="str">
        <f>IF($J4416="Yes",VLOOKUP($C4416,'ProvResponder deviceId'!$A$1:$C$20000,3,FALSE),"-")</f>
        <v>-</v>
      </c>
      <c r="L4416" s="1" t="str">
        <f t="shared" si="136"/>
        <v/>
      </c>
      <c r="M4416" s="1" t="str">
        <f t="shared" si="137"/>
        <v/>
      </c>
      <c r="N4416" s="1" t="str">
        <f>IF(ISBLANK($C4416),"",IF(ISNA(VLOOKUP($L4416,'result messages'!$H$3:$L$11,2,FALSE)),VLOOKUP($M4416,'result messages'!$H$3:$L$11,2,FALSE),VLOOKUP($L4416,'result messages'!$H$3:$L$11,2,FALSE)))</f>
        <v/>
      </c>
      <c r="O4416" s="1" t="str">
        <f>IF(ISBLANK($C4416),"",IF(ISNA(VLOOKUP($L4416,'result messages'!$H$3:$L$11,3,FALSE)),VLOOKUP($M4416,'result messages'!$H$3:$L$11,3,FALSE),VLOOKUP($L4416,'result messages'!$H$3:$L$11,3,FALSE)))</f>
        <v/>
      </c>
      <c r="P4416" s="1" t="str">
        <f>IF(ISBLANK($C4416),"",IF(ISNA(VLOOKUP($L4416,'result messages'!$H$3:$L$11,4,FALSE)),VLOOKUP($M4416,'result messages'!$H$3:$L$11,4,FALSE),VLOOKUP($L4416,'result messages'!$H$3:$L$11,4,FALSE)))</f>
        <v/>
      </c>
      <c r="Q4416" s="1" t="str">
        <f>IF(ISBLANK($C4416),"",IF(ISNA(VLOOKUP($L4416,'result messages'!$H$3:$L$11,5,FALSE)),VLOOKUP($M4416,'result messages'!$H$3:$L$11,5,FALSE),VLOOKUP($L4416,'result messages'!$H$3:$L$11,5,FALSE)))</f>
        <v/>
      </c>
    </row>
    <row r="4417" spans="1:17">
      <c r="A4417" s="1">
        <v>4414</v>
      </c>
      <c r="B4417" s="1"/>
      <c r="C4417" s="1"/>
      <c r="D4417" s="1"/>
      <c r="E4417" s="6"/>
      <c r="F4417" s="1"/>
      <c r="G4417" s="1" t="str">
        <f>IF(ISNA(VLOOKUP($C4417,'DTEN TCAP Linkage deviceId'!$A$1:$A$20000,1,FALSE)),"No","Yes")</f>
        <v>No</v>
      </c>
      <c r="H4417" s="1" t="str">
        <f>IF(ISNA(VLOOKUP($C4417,'Provisioning Requester'!$F$3:$H$20000,2,FALSE)),"No","Yes")</f>
        <v>No</v>
      </c>
      <c r="I4417" s="1" t="str">
        <f>IF($H4417="Yes",VLOOKUP($C4417,'Provisioning Requester'!$F$3:$H$20000,3,FALSE),"-")</f>
        <v>-</v>
      </c>
      <c r="J4417" s="1" t="str">
        <f>IF(OR(D4417="SVCP", E4417="TRUE"), "No", IF(ISNA(VLOOKUP($C4417,'ProvResponder deviceId'!$A$1:$A$20000,1,FALSE)),"No","Yes"))</f>
        <v>No</v>
      </c>
      <c r="K4417" s="1" t="str">
        <f>IF($J4417="Yes",VLOOKUP($C4417,'ProvResponder deviceId'!$A$1:$C$20000,3,FALSE),"-")</f>
        <v>-</v>
      </c>
      <c r="L4417" s="1" t="str">
        <f t="shared" si="136"/>
        <v/>
      </c>
      <c r="M4417" s="1" t="str">
        <f t="shared" si="137"/>
        <v/>
      </c>
      <c r="N4417" s="1" t="str">
        <f>IF(ISBLANK($C4417),"",IF(ISNA(VLOOKUP($L4417,'result messages'!$H$3:$L$11,2,FALSE)),VLOOKUP($M4417,'result messages'!$H$3:$L$11,2,FALSE),VLOOKUP($L4417,'result messages'!$H$3:$L$11,2,FALSE)))</f>
        <v/>
      </c>
      <c r="O4417" s="1" t="str">
        <f>IF(ISBLANK($C4417),"",IF(ISNA(VLOOKUP($L4417,'result messages'!$H$3:$L$11,3,FALSE)),VLOOKUP($M4417,'result messages'!$H$3:$L$11,3,FALSE),VLOOKUP($L4417,'result messages'!$H$3:$L$11,3,FALSE)))</f>
        <v/>
      </c>
      <c r="P4417" s="1" t="str">
        <f>IF(ISBLANK($C4417),"",IF(ISNA(VLOOKUP($L4417,'result messages'!$H$3:$L$11,4,FALSE)),VLOOKUP($M4417,'result messages'!$H$3:$L$11,4,FALSE),VLOOKUP($L4417,'result messages'!$H$3:$L$11,4,FALSE)))</f>
        <v/>
      </c>
      <c r="Q4417" s="1" t="str">
        <f>IF(ISBLANK($C4417),"",IF(ISNA(VLOOKUP($L4417,'result messages'!$H$3:$L$11,5,FALSE)),VLOOKUP($M4417,'result messages'!$H$3:$L$11,5,FALSE),VLOOKUP($L4417,'result messages'!$H$3:$L$11,5,FALSE)))</f>
        <v/>
      </c>
    </row>
    <row r="4418" spans="1:17">
      <c r="A4418" s="1">
        <v>4415</v>
      </c>
      <c r="B4418" s="1"/>
      <c r="C4418" s="1"/>
      <c r="D4418" s="1"/>
      <c r="E4418" s="6"/>
      <c r="F4418" s="1"/>
      <c r="G4418" s="1" t="str">
        <f>IF(ISNA(VLOOKUP($C4418,'DTEN TCAP Linkage deviceId'!$A$1:$A$20000,1,FALSE)),"No","Yes")</f>
        <v>No</v>
      </c>
      <c r="H4418" s="1" t="str">
        <f>IF(ISNA(VLOOKUP($C4418,'Provisioning Requester'!$F$3:$H$20000,2,FALSE)),"No","Yes")</f>
        <v>No</v>
      </c>
      <c r="I4418" s="1" t="str">
        <f>IF($H4418="Yes",VLOOKUP($C4418,'Provisioning Requester'!$F$3:$H$20000,3,FALSE),"-")</f>
        <v>-</v>
      </c>
      <c r="J4418" s="1" t="str">
        <f>IF(OR(D4418="SVCP", E4418="TRUE"), "No", IF(ISNA(VLOOKUP($C4418,'ProvResponder deviceId'!$A$1:$A$20000,1,FALSE)),"No","Yes"))</f>
        <v>No</v>
      </c>
      <c r="K4418" s="1" t="str">
        <f>IF($J4418="Yes",VLOOKUP($C4418,'ProvResponder deviceId'!$A$1:$C$20000,3,FALSE),"-")</f>
        <v>-</v>
      </c>
      <c r="L4418" s="1" t="str">
        <f t="shared" si="136"/>
        <v/>
      </c>
      <c r="M4418" s="1" t="str">
        <f t="shared" si="137"/>
        <v/>
      </c>
      <c r="N4418" s="1" t="str">
        <f>IF(ISBLANK($C4418),"",IF(ISNA(VLOOKUP($L4418,'result messages'!$H$3:$L$11,2,FALSE)),VLOOKUP($M4418,'result messages'!$H$3:$L$11,2,FALSE),VLOOKUP($L4418,'result messages'!$H$3:$L$11,2,FALSE)))</f>
        <v/>
      </c>
      <c r="O4418" s="1" t="str">
        <f>IF(ISBLANK($C4418),"",IF(ISNA(VLOOKUP($L4418,'result messages'!$H$3:$L$11,3,FALSE)),VLOOKUP($M4418,'result messages'!$H$3:$L$11,3,FALSE),VLOOKUP($L4418,'result messages'!$H$3:$L$11,3,FALSE)))</f>
        <v/>
      </c>
      <c r="P4418" s="1" t="str">
        <f>IF(ISBLANK($C4418),"",IF(ISNA(VLOOKUP($L4418,'result messages'!$H$3:$L$11,4,FALSE)),VLOOKUP($M4418,'result messages'!$H$3:$L$11,4,FALSE),VLOOKUP($L4418,'result messages'!$H$3:$L$11,4,FALSE)))</f>
        <v/>
      </c>
      <c r="Q4418" s="1" t="str">
        <f>IF(ISBLANK($C4418),"",IF(ISNA(VLOOKUP($L4418,'result messages'!$H$3:$L$11,5,FALSE)),VLOOKUP($M4418,'result messages'!$H$3:$L$11,5,FALSE),VLOOKUP($L4418,'result messages'!$H$3:$L$11,5,FALSE)))</f>
        <v/>
      </c>
    </row>
    <row r="4419" spans="1:17">
      <c r="A4419" s="1">
        <v>4416</v>
      </c>
      <c r="B4419" s="1"/>
      <c r="C4419" s="1"/>
      <c r="D4419" s="1"/>
      <c r="E4419" s="6"/>
      <c r="F4419" s="1"/>
      <c r="G4419" s="1" t="str">
        <f>IF(ISNA(VLOOKUP($C4419,'DTEN TCAP Linkage deviceId'!$A$1:$A$20000,1,FALSE)),"No","Yes")</f>
        <v>No</v>
      </c>
      <c r="H4419" s="1" t="str">
        <f>IF(ISNA(VLOOKUP($C4419,'Provisioning Requester'!$F$3:$H$20000,2,FALSE)),"No","Yes")</f>
        <v>No</v>
      </c>
      <c r="I4419" s="1" t="str">
        <f>IF($H4419="Yes",VLOOKUP($C4419,'Provisioning Requester'!$F$3:$H$20000,3,FALSE),"-")</f>
        <v>-</v>
      </c>
      <c r="J4419" s="1" t="str">
        <f>IF(OR(D4419="SVCP", E4419="TRUE"), "No", IF(ISNA(VLOOKUP($C4419,'ProvResponder deviceId'!$A$1:$A$20000,1,FALSE)),"No","Yes"))</f>
        <v>No</v>
      </c>
      <c r="K4419" s="1" t="str">
        <f>IF($J4419="Yes",VLOOKUP($C4419,'ProvResponder deviceId'!$A$1:$C$20000,3,FALSE),"-")</f>
        <v>-</v>
      </c>
      <c r="L4419" s="1" t="str">
        <f t="shared" si="136"/>
        <v/>
      </c>
      <c r="M4419" s="1" t="str">
        <f t="shared" si="137"/>
        <v/>
      </c>
      <c r="N4419" s="1" t="str">
        <f>IF(ISBLANK($C4419),"",IF(ISNA(VLOOKUP($L4419,'result messages'!$H$3:$L$11,2,FALSE)),VLOOKUP($M4419,'result messages'!$H$3:$L$11,2,FALSE),VLOOKUP($L4419,'result messages'!$H$3:$L$11,2,FALSE)))</f>
        <v/>
      </c>
      <c r="O4419" s="1" t="str">
        <f>IF(ISBLANK($C4419),"",IF(ISNA(VLOOKUP($L4419,'result messages'!$H$3:$L$11,3,FALSE)),VLOOKUP($M4419,'result messages'!$H$3:$L$11,3,FALSE),VLOOKUP($L4419,'result messages'!$H$3:$L$11,3,FALSE)))</f>
        <v/>
      </c>
      <c r="P4419" s="1" t="str">
        <f>IF(ISBLANK($C4419),"",IF(ISNA(VLOOKUP($L4419,'result messages'!$H$3:$L$11,4,FALSE)),VLOOKUP($M4419,'result messages'!$H$3:$L$11,4,FALSE),VLOOKUP($L4419,'result messages'!$H$3:$L$11,4,FALSE)))</f>
        <v/>
      </c>
      <c r="Q4419" s="1" t="str">
        <f>IF(ISBLANK($C4419),"",IF(ISNA(VLOOKUP($L4419,'result messages'!$H$3:$L$11,5,FALSE)),VLOOKUP($M4419,'result messages'!$H$3:$L$11,5,FALSE),VLOOKUP($L4419,'result messages'!$H$3:$L$11,5,FALSE)))</f>
        <v/>
      </c>
    </row>
    <row r="4420" spans="1:17">
      <c r="A4420" s="1">
        <v>4417</v>
      </c>
      <c r="B4420" s="1"/>
      <c r="C4420" s="1"/>
      <c r="D4420" s="1"/>
      <c r="E4420" s="6"/>
      <c r="F4420" s="1"/>
      <c r="G4420" s="1" t="str">
        <f>IF(ISNA(VLOOKUP($C4420,'DTEN TCAP Linkage deviceId'!$A$1:$A$20000,1,FALSE)),"No","Yes")</f>
        <v>No</v>
      </c>
      <c r="H4420" s="1" t="str">
        <f>IF(ISNA(VLOOKUP($C4420,'Provisioning Requester'!$F$3:$H$20000,2,FALSE)),"No","Yes")</f>
        <v>No</v>
      </c>
      <c r="I4420" s="1" t="str">
        <f>IF($H4420="Yes",VLOOKUP($C4420,'Provisioning Requester'!$F$3:$H$20000,3,FALSE),"-")</f>
        <v>-</v>
      </c>
      <c r="J4420" s="1" t="str">
        <f>IF(OR(D4420="SVCP", E4420="TRUE"), "No", IF(ISNA(VLOOKUP($C4420,'ProvResponder deviceId'!$A$1:$A$20000,1,FALSE)),"No","Yes"))</f>
        <v>No</v>
      </c>
      <c r="K4420" s="1" t="str">
        <f>IF($J4420="Yes",VLOOKUP($C4420,'ProvResponder deviceId'!$A$1:$C$20000,3,FALSE),"-")</f>
        <v>-</v>
      </c>
      <c r="L4420" s="1" t="str">
        <f t="shared" si="136"/>
        <v/>
      </c>
      <c r="M4420" s="1" t="str">
        <f t="shared" si="137"/>
        <v/>
      </c>
      <c r="N4420" s="1" t="str">
        <f>IF(ISBLANK($C4420),"",IF(ISNA(VLOOKUP($L4420,'result messages'!$H$3:$L$11,2,FALSE)),VLOOKUP($M4420,'result messages'!$H$3:$L$11,2,FALSE),VLOOKUP($L4420,'result messages'!$H$3:$L$11,2,FALSE)))</f>
        <v/>
      </c>
      <c r="O4420" s="1" t="str">
        <f>IF(ISBLANK($C4420),"",IF(ISNA(VLOOKUP($L4420,'result messages'!$H$3:$L$11,3,FALSE)),VLOOKUP($M4420,'result messages'!$H$3:$L$11,3,FALSE),VLOOKUP($L4420,'result messages'!$H$3:$L$11,3,FALSE)))</f>
        <v/>
      </c>
      <c r="P4420" s="1" t="str">
        <f>IF(ISBLANK($C4420),"",IF(ISNA(VLOOKUP($L4420,'result messages'!$H$3:$L$11,4,FALSE)),VLOOKUP($M4420,'result messages'!$H$3:$L$11,4,FALSE),VLOOKUP($L4420,'result messages'!$H$3:$L$11,4,FALSE)))</f>
        <v/>
      </c>
      <c r="Q4420" s="1" t="str">
        <f>IF(ISBLANK($C4420),"",IF(ISNA(VLOOKUP($L4420,'result messages'!$H$3:$L$11,5,FALSE)),VLOOKUP($M4420,'result messages'!$H$3:$L$11,5,FALSE),VLOOKUP($L4420,'result messages'!$H$3:$L$11,5,FALSE)))</f>
        <v/>
      </c>
    </row>
    <row r="4421" spans="1:17">
      <c r="A4421" s="1">
        <v>4418</v>
      </c>
      <c r="B4421" s="1"/>
      <c r="C4421" s="1"/>
      <c r="D4421" s="1"/>
      <c r="E4421" s="6"/>
      <c r="F4421" s="1"/>
      <c r="G4421" s="1" t="str">
        <f>IF(ISNA(VLOOKUP($C4421,'DTEN TCAP Linkage deviceId'!$A$1:$A$20000,1,FALSE)),"No","Yes")</f>
        <v>No</v>
      </c>
      <c r="H4421" s="1" t="str">
        <f>IF(ISNA(VLOOKUP($C4421,'Provisioning Requester'!$F$3:$H$20000,2,FALSE)),"No","Yes")</f>
        <v>No</v>
      </c>
      <c r="I4421" s="1" t="str">
        <f>IF($H4421="Yes",VLOOKUP($C4421,'Provisioning Requester'!$F$3:$H$20000,3,FALSE),"-")</f>
        <v>-</v>
      </c>
      <c r="J4421" s="1" t="str">
        <f>IF(OR(D4421="SVCP", E4421="TRUE"), "No", IF(ISNA(VLOOKUP($C4421,'ProvResponder deviceId'!$A$1:$A$20000,1,FALSE)),"No","Yes"))</f>
        <v>No</v>
      </c>
      <c r="K4421" s="1" t="str">
        <f>IF($J4421="Yes",VLOOKUP($C4421,'ProvResponder deviceId'!$A$1:$C$20000,3,FALSE),"-")</f>
        <v>-</v>
      </c>
      <c r="L4421" s="1" t="str">
        <f t="shared" ref="L4421:L4484" si="138">IF(ISBLANK($C4421),"",$D4421&amp;$E4421&amp;$G4421&amp;$H4421&amp;$I4421&amp;$J4421&amp;$K4421)</f>
        <v/>
      </c>
      <c r="M4421" s="1" t="str">
        <f t="shared" ref="M4421:M4484" si="139">IF(ISBLANK($C4421),"",$D4421&amp;$E4421&amp;$G4421&amp;$H4421&amp;$I4421&amp;$J4421&amp;"other")</f>
        <v/>
      </c>
      <c r="N4421" s="1" t="str">
        <f>IF(ISBLANK($C4421),"",IF(ISNA(VLOOKUP($L4421,'result messages'!$H$3:$L$11,2,FALSE)),VLOOKUP($M4421,'result messages'!$H$3:$L$11,2,FALSE),VLOOKUP($L4421,'result messages'!$H$3:$L$11,2,FALSE)))</f>
        <v/>
      </c>
      <c r="O4421" s="1" t="str">
        <f>IF(ISBLANK($C4421),"",IF(ISNA(VLOOKUP($L4421,'result messages'!$H$3:$L$11,3,FALSE)),VLOOKUP($M4421,'result messages'!$H$3:$L$11,3,FALSE),VLOOKUP($L4421,'result messages'!$H$3:$L$11,3,FALSE)))</f>
        <v/>
      </c>
      <c r="P4421" s="1" t="str">
        <f>IF(ISBLANK($C4421),"",IF(ISNA(VLOOKUP($L4421,'result messages'!$H$3:$L$11,4,FALSE)),VLOOKUP($M4421,'result messages'!$H$3:$L$11,4,FALSE),VLOOKUP($L4421,'result messages'!$H$3:$L$11,4,FALSE)))</f>
        <v/>
      </c>
      <c r="Q4421" s="1" t="str">
        <f>IF(ISBLANK($C4421),"",IF(ISNA(VLOOKUP($L4421,'result messages'!$H$3:$L$11,5,FALSE)),VLOOKUP($M4421,'result messages'!$H$3:$L$11,5,FALSE),VLOOKUP($L4421,'result messages'!$H$3:$L$11,5,FALSE)))</f>
        <v/>
      </c>
    </row>
    <row r="4422" spans="1:17">
      <c r="A4422" s="1">
        <v>4419</v>
      </c>
      <c r="B4422" s="1"/>
      <c r="C4422" s="1"/>
      <c r="D4422" s="1"/>
      <c r="E4422" s="6"/>
      <c r="F4422" s="1"/>
      <c r="G4422" s="1" t="str">
        <f>IF(ISNA(VLOOKUP($C4422,'DTEN TCAP Linkage deviceId'!$A$1:$A$20000,1,FALSE)),"No","Yes")</f>
        <v>No</v>
      </c>
      <c r="H4422" s="1" t="str">
        <f>IF(ISNA(VLOOKUP($C4422,'Provisioning Requester'!$F$3:$H$20000,2,FALSE)),"No","Yes")</f>
        <v>No</v>
      </c>
      <c r="I4422" s="1" t="str">
        <f>IF($H4422="Yes",VLOOKUP($C4422,'Provisioning Requester'!$F$3:$H$20000,3,FALSE),"-")</f>
        <v>-</v>
      </c>
      <c r="J4422" s="1" t="str">
        <f>IF(OR(D4422="SVCP", E4422="TRUE"), "No", IF(ISNA(VLOOKUP($C4422,'ProvResponder deviceId'!$A$1:$A$20000,1,FALSE)),"No","Yes"))</f>
        <v>No</v>
      </c>
      <c r="K4422" s="1" t="str">
        <f>IF($J4422="Yes",VLOOKUP($C4422,'ProvResponder deviceId'!$A$1:$C$20000,3,FALSE),"-")</f>
        <v>-</v>
      </c>
      <c r="L4422" s="1" t="str">
        <f t="shared" si="138"/>
        <v/>
      </c>
      <c r="M4422" s="1" t="str">
        <f t="shared" si="139"/>
        <v/>
      </c>
      <c r="N4422" s="1" t="str">
        <f>IF(ISBLANK($C4422),"",IF(ISNA(VLOOKUP($L4422,'result messages'!$H$3:$L$11,2,FALSE)),VLOOKUP($M4422,'result messages'!$H$3:$L$11,2,FALSE),VLOOKUP($L4422,'result messages'!$H$3:$L$11,2,FALSE)))</f>
        <v/>
      </c>
      <c r="O4422" s="1" t="str">
        <f>IF(ISBLANK($C4422),"",IF(ISNA(VLOOKUP($L4422,'result messages'!$H$3:$L$11,3,FALSE)),VLOOKUP($M4422,'result messages'!$H$3:$L$11,3,FALSE),VLOOKUP($L4422,'result messages'!$H$3:$L$11,3,FALSE)))</f>
        <v/>
      </c>
      <c r="P4422" s="1" t="str">
        <f>IF(ISBLANK($C4422),"",IF(ISNA(VLOOKUP($L4422,'result messages'!$H$3:$L$11,4,FALSE)),VLOOKUP($M4422,'result messages'!$H$3:$L$11,4,FALSE),VLOOKUP($L4422,'result messages'!$H$3:$L$11,4,FALSE)))</f>
        <v/>
      </c>
      <c r="Q4422" s="1" t="str">
        <f>IF(ISBLANK($C4422),"",IF(ISNA(VLOOKUP($L4422,'result messages'!$H$3:$L$11,5,FALSE)),VLOOKUP($M4422,'result messages'!$H$3:$L$11,5,FALSE),VLOOKUP($L4422,'result messages'!$H$3:$L$11,5,FALSE)))</f>
        <v/>
      </c>
    </row>
    <row r="4423" spans="1:17">
      <c r="A4423" s="1">
        <v>4420</v>
      </c>
      <c r="B4423" s="1"/>
      <c r="C4423" s="1"/>
      <c r="D4423" s="1"/>
      <c r="E4423" s="6"/>
      <c r="F4423" s="1"/>
      <c r="G4423" s="1" t="str">
        <f>IF(ISNA(VLOOKUP($C4423,'DTEN TCAP Linkage deviceId'!$A$1:$A$20000,1,FALSE)),"No","Yes")</f>
        <v>No</v>
      </c>
      <c r="H4423" s="1" t="str">
        <f>IF(ISNA(VLOOKUP($C4423,'Provisioning Requester'!$F$3:$H$20000,2,FALSE)),"No","Yes")</f>
        <v>No</v>
      </c>
      <c r="I4423" s="1" t="str">
        <f>IF($H4423="Yes",VLOOKUP($C4423,'Provisioning Requester'!$F$3:$H$20000,3,FALSE),"-")</f>
        <v>-</v>
      </c>
      <c r="J4423" s="1" t="str">
        <f>IF(OR(D4423="SVCP", E4423="TRUE"), "No", IF(ISNA(VLOOKUP($C4423,'ProvResponder deviceId'!$A$1:$A$20000,1,FALSE)),"No","Yes"))</f>
        <v>No</v>
      </c>
      <c r="K4423" s="1" t="str">
        <f>IF($J4423="Yes",VLOOKUP($C4423,'ProvResponder deviceId'!$A$1:$C$20000,3,FALSE),"-")</f>
        <v>-</v>
      </c>
      <c r="L4423" s="1" t="str">
        <f t="shared" si="138"/>
        <v/>
      </c>
      <c r="M4423" s="1" t="str">
        <f t="shared" si="139"/>
        <v/>
      </c>
      <c r="N4423" s="1" t="str">
        <f>IF(ISBLANK($C4423),"",IF(ISNA(VLOOKUP($L4423,'result messages'!$H$3:$L$11,2,FALSE)),VLOOKUP($M4423,'result messages'!$H$3:$L$11,2,FALSE),VLOOKUP($L4423,'result messages'!$H$3:$L$11,2,FALSE)))</f>
        <v/>
      </c>
      <c r="O4423" s="1" t="str">
        <f>IF(ISBLANK($C4423),"",IF(ISNA(VLOOKUP($L4423,'result messages'!$H$3:$L$11,3,FALSE)),VLOOKUP($M4423,'result messages'!$H$3:$L$11,3,FALSE),VLOOKUP($L4423,'result messages'!$H$3:$L$11,3,FALSE)))</f>
        <v/>
      </c>
      <c r="P4423" s="1" t="str">
        <f>IF(ISBLANK($C4423),"",IF(ISNA(VLOOKUP($L4423,'result messages'!$H$3:$L$11,4,FALSE)),VLOOKUP($M4423,'result messages'!$H$3:$L$11,4,FALSE),VLOOKUP($L4423,'result messages'!$H$3:$L$11,4,FALSE)))</f>
        <v/>
      </c>
      <c r="Q4423" s="1" t="str">
        <f>IF(ISBLANK($C4423),"",IF(ISNA(VLOOKUP($L4423,'result messages'!$H$3:$L$11,5,FALSE)),VLOOKUP($M4423,'result messages'!$H$3:$L$11,5,FALSE),VLOOKUP($L4423,'result messages'!$H$3:$L$11,5,FALSE)))</f>
        <v/>
      </c>
    </row>
    <row r="4424" spans="1:17">
      <c r="A4424" s="1">
        <v>4421</v>
      </c>
      <c r="B4424" s="1"/>
      <c r="C4424" s="1"/>
      <c r="D4424" s="1"/>
      <c r="E4424" s="6"/>
      <c r="F4424" s="1"/>
      <c r="G4424" s="1" t="str">
        <f>IF(ISNA(VLOOKUP($C4424,'DTEN TCAP Linkage deviceId'!$A$1:$A$20000,1,FALSE)),"No","Yes")</f>
        <v>No</v>
      </c>
      <c r="H4424" s="1" t="str">
        <f>IF(ISNA(VLOOKUP($C4424,'Provisioning Requester'!$F$3:$H$20000,2,FALSE)),"No","Yes")</f>
        <v>No</v>
      </c>
      <c r="I4424" s="1" t="str">
        <f>IF($H4424="Yes",VLOOKUP($C4424,'Provisioning Requester'!$F$3:$H$20000,3,FALSE),"-")</f>
        <v>-</v>
      </c>
      <c r="J4424" s="1" t="str">
        <f>IF(OR(D4424="SVCP", E4424="TRUE"), "No", IF(ISNA(VLOOKUP($C4424,'ProvResponder deviceId'!$A$1:$A$20000,1,FALSE)),"No","Yes"))</f>
        <v>No</v>
      </c>
      <c r="K4424" s="1" t="str">
        <f>IF($J4424="Yes",VLOOKUP($C4424,'ProvResponder deviceId'!$A$1:$C$20000,3,FALSE),"-")</f>
        <v>-</v>
      </c>
      <c r="L4424" s="1" t="str">
        <f t="shared" si="138"/>
        <v/>
      </c>
      <c r="M4424" s="1" t="str">
        <f t="shared" si="139"/>
        <v/>
      </c>
      <c r="N4424" s="1" t="str">
        <f>IF(ISBLANK($C4424),"",IF(ISNA(VLOOKUP($L4424,'result messages'!$H$3:$L$11,2,FALSE)),VLOOKUP($M4424,'result messages'!$H$3:$L$11,2,FALSE),VLOOKUP($L4424,'result messages'!$H$3:$L$11,2,FALSE)))</f>
        <v/>
      </c>
      <c r="O4424" s="1" t="str">
        <f>IF(ISBLANK($C4424),"",IF(ISNA(VLOOKUP($L4424,'result messages'!$H$3:$L$11,3,FALSE)),VLOOKUP($M4424,'result messages'!$H$3:$L$11,3,FALSE),VLOOKUP($L4424,'result messages'!$H$3:$L$11,3,FALSE)))</f>
        <v/>
      </c>
      <c r="P4424" s="1" t="str">
        <f>IF(ISBLANK($C4424),"",IF(ISNA(VLOOKUP($L4424,'result messages'!$H$3:$L$11,4,FALSE)),VLOOKUP($M4424,'result messages'!$H$3:$L$11,4,FALSE),VLOOKUP($L4424,'result messages'!$H$3:$L$11,4,FALSE)))</f>
        <v/>
      </c>
      <c r="Q4424" s="1" t="str">
        <f>IF(ISBLANK($C4424),"",IF(ISNA(VLOOKUP($L4424,'result messages'!$H$3:$L$11,5,FALSE)),VLOOKUP($M4424,'result messages'!$H$3:$L$11,5,FALSE),VLOOKUP($L4424,'result messages'!$H$3:$L$11,5,FALSE)))</f>
        <v/>
      </c>
    </row>
    <row r="4425" spans="1:17">
      <c r="A4425" s="1">
        <v>4422</v>
      </c>
      <c r="B4425" s="1"/>
      <c r="C4425" s="1"/>
      <c r="D4425" s="1"/>
      <c r="E4425" s="6"/>
      <c r="F4425" s="1"/>
      <c r="G4425" s="1" t="str">
        <f>IF(ISNA(VLOOKUP($C4425,'DTEN TCAP Linkage deviceId'!$A$1:$A$20000,1,FALSE)),"No","Yes")</f>
        <v>No</v>
      </c>
      <c r="H4425" s="1" t="str">
        <f>IF(ISNA(VLOOKUP($C4425,'Provisioning Requester'!$F$3:$H$20000,2,FALSE)),"No","Yes")</f>
        <v>No</v>
      </c>
      <c r="I4425" s="1" t="str">
        <f>IF($H4425="Yes",VLOOKUP($C4425,'Provisioning Requester'!$F$3:$H$20000,3,FALSE),"-")</f>
        <v>-</v>
      </c>
      <c r="J4425" s="1" t="str">
        <f>IF(OR(D4425="SVCP", E4425="TRUE"), "No", IF(ISNA(VLOOKUP($C4425,'ProvResponder deviceId'!$A$1:$A$20000,1,FALSE)),"No","Yes"))</f>
        <v>No</v>
      </c>
      <c r="K4425" s="1" t="str">
        <f>IF($J4425="Yes",VLOOKUP($C4425,'ProvResponder deviceId'!$A$1:$C$20000,3,FALSE),"-")</f>
        <v>-</v>
      </c>
      <c r="L4425" s="1" t="str">
        <f t="shared" si="138"/>
        <v/>
      </c>
      <c r="M4425" s="1" t="str">
        <f t="shared" si="139"/>
        <v/>
      </c>
      <c r="N4425" s="1" t="str">
        <f>IF(ISBLANK($C4425),"",IF(ISNA(VLOOKUP($L4425,'result messages'!$H$3:$L$11,2,FALSE)),VLOOKUP($M4425,'result messages'!$H$3:$L$11,2,FALSE),VLOOKUP($L4425,'result messages'!$H$3:$L$11,2,FALSE)))</f>
        <v/>
      </c>
      <c r="O4425" s="1" t="str">
        <f>IF(ISBLANK($C4425),"",IF(ISNA(VLOOKUP($L4425,'result messages'!$H$3:$L$11,3,FALSE)),VLOOKUP($M4425,'result messages'!$H$3:$L$11,3,FALSE),VLOOKUP($L4425,'result messages'!$H$3:$L$11,3,FALSE)))</f>
        <v/>
      </c>
      <c r="P4425" s="1" t="str">
        <f>IF(ISBLANK($C4425),"",IF(ISNA(VLOOKUP($L4425,'result messages'!$H$3:$L$11,4,FALSE)),VLOOKUP($M4425,'result messages'!$H$3:$L$11,4,FALSE),VLOOKUP($L4425,'result messages'!$H$3:$L$11,4,FALSE)))</f>
        <v/>
      </c>
      <c r="Q4425" s="1" t="str">
        <f>IF(ISBLANK($C4425),"",IF(ISNA(VLOOKUP($L4425,'result messages'!$H$3:$L$11,5,FALSE)),VLOOKUP($M4425,'result messages'!$H$3:$L$11,5,FALSE),VLOOKUP($L4425,'result messages'!$H$3:$L$11,5,FALSE)))</f>
        <v/>
      </c>
    </row>
    <row r="4426" spans="1:17">
      <c r="A4426" s="1">
        <v>4423</v>
      </c>
      <c r="B4426" s="1"/>
      <c r="C4426" s="1"/>
      <c r="D4426" s="1"/>
      <c r="E4426" s="6"/>
      <c r="F4426" s="1"/>
      <c r="G4426" s="1" t="str">
        <f>IF(ISNA(VLOOKUP($C4426,'DTEN TCAP Linkage deviceId'!$A$1:$A$20000,1,FALSE)),"No","Yes")</f>
        <v>No</v>
      </c>
      <c r="H4426" s="1" t="str">
        <f>IF(ISNA(VLOOKUP($C4426,'Provisioning Requester'!$F$3:$H$20000,2,FALSE)),"No","Yes")</f>
        <v>No</v>
      </c>
      <c r="I4426" s="1" t="str">
        <f>IF($H4426="Yes",VLOOKUP($C4426,'Provisioning Requester'!$F$3:$H$20000,3,FALSE),"-")</f>
        <v>-</v>
      </c>
      <c r="J4426" s="1" t="str">
        <f>IF(OR(D4426="SVCP", E4426="TRUE"), "No", IF(ISNA(VLOOKUP($C4426,'ProvResponder deviceId'!$A$1:$A$20000,1,FALSE)),"No","Yes"))</f>
        <v>No</v>
      </c>
      <c r="K4426" s="1" t="str">
        <f>IF($J4426="Yes",VLOOKUP($C4426,'ProvResponder deviceId'!$A$1:$C$20000,3,FALSE),"-")</f>
        <v>-</v>
      </c>
      <c r="L4426" s="1" t="str">
        <f t="shared" si="138"/>
        <v/>
      </c>
      <c r="M4426" s="1" t="str">
        <f t="shared" si="139"/>
        <v/>
      </c>
      <c r="N4426" s="1" t="str">
        <f>IF(ISBLANK($C4426),"",IF(ISNA(VLOOKUP($L4426,'result messages'!$H$3:$L$11,2,FALSE)),VLOOKUP($M4426,'result messages'!$H$3:$L$11,2,FALSE),VLOOKUP($L4426,'result messages'!$H$3:$L$11,2,FALSE)))</f>
        <v/>
      </c>
      <c r="O4426" s="1" t="str">
        <f>IF(ISBLANK($C4426),"",IF(ISNA(VLOOKUP($L4426,'result messages'!$H$3:$L$11,3,FALSE)),VLOOKUP($M4426,'result messages'!$H$3:$L$11,3,FALSE),VLOOKUP($L4426,'result messages'!$H$3:$L$11,3,FALSE)))</f>
        <v/>
      </c>
      <c r="P4426" s="1" t="str">
        <f>IF(ISBLANK($C4426),"",IF(ISNA(VLOOKUP($L4426,'result messages'!$H$3:$L$11,4,FALSE)),VLOOKUP($M4426,'result messages'!$H$3:$L$11,4,FALSE),VLOOKUP($L4426,'result messages'!$H$3:$L$11,4,FALSE)))</f>
        <v/>
      </c>
      <c r="Q4426" s="1" t="str">
        <f>IF(ISBLANK($C4426),"",IF(ISNA(VLOOKUP($L4426,'result messages'!$H$3:$L$11,5,FALSE)),VLOOKUP($M4426,'result messages'!$H$3:$L$11,5,FALSE),VLOOKUP($L4426,'result messages'!$H$3:$L$11,5,FALSE)))</f>
        <v/>
      </c>
    </row>
    <row r="4427" spans="1:17">
      <c r="A4427" s="1">
        <v>4424</v>
      </c>
      <c r="B4427" s="1"/>
      <c r="C4427" s="1"/>
      <c r="D4427" s="1"/>
      <c r="E4427" s="6"/>
      <c r="F4427" s="1"/>
      <c r="G4427" s="1" t="str">
        <f>IF(ISNA(VLOOKUP($C4427,'DTEN TCAP Linkage deviceId'!$A$1:$A$20000,1,FALSE)),"No","Yes")</f>
        <v>No</v>
      </c>
      <c r="H4427" s="1" t="str">
        <f>IF(ISNA(VLOOKUP($C4427,'Provisioning Requester'!$F$3:$H$20000,2,FALSE)),"No","Yes")</f>
        <v>No</v>
      </c>
      <c r="I4427" s="1" t="str">
        <f>IF($H4427="Yes",VLOOKUP($C4427,'Provisioning Requester'!$F$3:$H$20000,3,FALSE),"-")</f>
        <v>-</v>
      </c>
      <c r="J4427" s="1" t="str">
        <f>IF(OR(D4427="SVCP", E4427="TRUE"), "No", IF(ISNA(VLOOKUP($C4427,'ProvResponder deviceId'!$A$1:$A$20000,1,FALSE)),"No","Yes"))</f>
        <v>No</v>
      </c>
      <c r="K4427" s="1" t="str">
        <f>IF($J4427="Yes",VLOOKUP($C4427,'ProvResponder deviceId'!$A$1:$C$20000,3,FALSE),"-")</f>
        <v>-</v>
      </c>
      <c r="L4427" s="1" t="str">
        <f t="shared" si="138"/>
        <v/>
      </c>
      <c r="M4427" s="1" t="str">
        <f t="shared" si="139"/>
        <v/>
      </c>
      <c r="N4427" s="1" t="str">
        <f>IF(ISBLANK($C4427),"",IF(ISNA(VLOOKUP($L4427,'result messages'!$H$3:$L$11,2,FALSE)),VLOOKUP($M4427,'result messages'!$H$3:$L$11,2,FALSE),VLOOKUP($L4427,'result messages'!$H$3:$L$11,2,FALSE)))</f>
        <v/>
      </c>
      <c r="O4427" s="1" t="str">
        <f>IF(ISBLANK($C4427),"",IF(ISNA(VLOOKUP($L4427,'result messages'!$H$3:$L$11,3,FALSE)),VLOOKUP($M4427,'result messages'!$H$3:$L$11,3,FALSE),VLOOKUP($L4427,'result messages'!$H$3:$L$11,3,FALSE)))</f>
        <v/>
      </c>
      <c r="P4427" s="1" t="str">
        <f>IF(ISBLANK($C4427),"",IF(ISNA(VLOOKUP($L4427,'result messages'!$H$3:$L$11,4,FALSE)),VLOOKUP($M4427,'result messages'!$H$3:$L$11,4,FALSE),VLOOKUP($L4427,'result messages'!$H$3:$L$11,4,FALSE)))</f>
        <v/>
      </c>
      <c r="Q4427" s="1" t="str">
        <f>IF(ISBLANK($C4427),"",IF(ISNA(VLOOKUP($L4427,'result messages'!$H$3:$L$11,5,FALSE)),VLOOKUP($M4427,'result messages'!$H$3:$L$11,5,FALSE),VLOOKUP($L4427,'result messages'!$H$3:$L$11,5,FALSE)))</f>
        <v/>
      </c>
    </row>
    <row r="4428" spans="1:17">
      <c r="A4428" s="1">
        <v>4425</v>
      </c>
      <c r="B4428" s="1"/>
      <c r="C4428" s="1"/>
      <c r="D4428" s="1"/>
      <c r="E4428" s="6"/>
      <c r="F4428" s="1"/>
      <c r="G4428" s="1" t="str">
        <f>IF(ISNA(VLOOKUP($C4428,'DTEN TCAP Linkage deviceId'!$A$1:$A$20000,1,FALSE)),"No","Yes")</f>
        <v>No</v>
      </c>
      <c r="H4428" s="1" t="str">
        <f>IF(ISNA(VLOOKUP($C4428,'Provisioning Requester'!$F$3:$H$20000,2,FALSE)),"No","Yes")</f>
        <v>No</v>
      </c>
      <c r="I4428" s="1" t="str">
        <f>IF($H4428="Yes",VLOOKUP($C4428,'Provisioning Requester'!$F$3:$H$20000,3,FALSE),"-")</f>
        <v>-</v>
      </c>
      <c r="J4428" s="1" t="str">
        <f>IF(OR(D4428="SVCP", E4428="TRUE"), "No", IF(ISNA(VLOOKUP($C4428,'ProvResponder deviceId'!$A$1:$A$20000,1,FALSE)),"No","Yes"))</f>
        <v>No</v>
      </c>
      <c r="K4428" s="1" t="str">
        <f>IF($J4428="Yes",VLOOKUP($C4428,'ProvResponder deviceId'!$A$1:$C$20000,3,FALSE),"-")</f>
        <v>-</v>
      </c>
      <c r="L4428" s="1" t="str">
        <f t="shared" si="138"/>
        <v/>
      </c>
      <c r="M4428" s="1" t="str">
        <f t="shared" si="139"/>
        <v/>
      </c>
      <c r="N4428" s="1" t="str">
        <f>IF(ISBLANK($C4428),"",IF(ISNA(VLOOKUP($L4428,'result messages'!$H$3:$L$11,2,FALSE)),VLOOKUP($M4428,'result messages'!$H$3:$L$11,2,FALSE),VLOOKUP($L4428,'result messages'!$H$3:$L$11,2,FALSE)))</f>
        <v/>
      </c>
      <c r="O4428" s="1" t="str">
        <f>IF(ISBLANK($C4428),"",IF(ISNA(VLOOKUP($L4428,'result messages'!$H$3:$L$11,3,FALSE)),VLOOKUP($M4428,'result messages'!$H$3:$L$11,3,FALSE),VLOOKUP($L4428,'result messages'!$H$3:$L$11,3,FALSE)))</f>
        <v/>
      </c>
      <c r="P4428" s="1" t="str">
        <f>IF(ISBLANK($C4428),"",IF(ISNA(VLOOKUP($L4428,'result messages'!$H$3:$L$11,4,FALSE)),VLOOKUP($M4428,'result messages'!$H$3:$L$11,4,FALSE),VLOOKUP($L4428,'result messages'!$H$3:$L$11,4,FALSE)))</f>
        <v/>
      </c>
      <c r="Q4428" s="1" t="str">
        <f>IF(ISBLANK($C4428),"",IF(ISNA(VLOOKUP($L4428,'result messages'!$H$3:$L$11,5,FALSE)),VLOOKUP($M4428,'result messages'!$H$3:$L$11,5,FALSE),VLOOKUP($L4428,'result messages'!$H$3:$L$11,5,FALSE)))</f>
        <v/>
      </c>
    </row>
    <row r="4429" spans="1:17">
      <c r="A4429" s="1">
        <v>4426</v>
      </c>
      <c r="B4429" s="1"/>
      <c r="C4429" s="1"/>
      <c r="D4429" s="1"/>
      <c r="E4429" s="6"/>
      <c r="F4429" s="1"/>
      <c r="G4429" s="1" t="str">
        <f>IF(ISNA(VLOOKUP($C4429,'DTEN TCAP Linkage deviceId'!$A$1:$A$20000,1,FALSE)),"No","Yes")</f>
        <v>No</v>
      </c>
      <c r="H4429" s="1" t="str">
        <f>IF(ISNA(VLOOKUP($C4429,'Provisioning Requester'!$F$3:$H$20000,2,FALSE)),"No","Yes")</f>
        <v>No</v>
      </c>
      <c r="I4429" s="1" t="str">
        <f>IF($H4429="Yes",VLOOKUP($C4429,'Provisioning Requester'!$F$3:$H$20000,3,FALSE),"-")</f>
        <v>-</v>
      </c>
      <c r="J4429" s="1" t="str">
        <f>IF(OR(D4429="SVCP", E4429="TRUE"), "No", IF(ISNA(VLOOKUP($C4429,'ProvResponder deviceId'!$A$1:$A$20000,1,FALSE)),"No","Yes"))</f>
        <v>No</v>
      </c>
      <c r="K4429" s="1" t="str">
        <f>IF($J4429="Yes",VLOOKUP($C4429,'ProvResponder deviceId'!$A$1:$C$20000,3,FALSE),"-")</f>
        <v>-</v>
      </c>
      <c r="L4429" s="1" t="str">
        <f t="shared" si="138"/>
        <v/>
      </c>
      <c r="M4429" s="1" t="str">
        <f t="shared" si="139"/>
        <v/>
      </c>
      <c r="N4429" s="1" t="str">
        <f>IF(ISBLANK($C4429),"",IF(ISNA(VLOOKUP($L4429,'result messages'!$H$3:$L$11,2,FALSE)),VLOOKUP($M4429,'result messages'!$H$3:$L$11,2,FALSE),VLOOKUP($L4429,'result messages'!$H$3:$L$11,2,FALSE)))</f>
        <v/>
      </c>
      <c r="O4429" s="1" t="str">
        <f>IF(ISBLANK($C4429),"",IF(ISNA(VLOOKUP($L4429,'result messages'!$H$3:$L$11,3,FALSE)),VLOOKUP($M4429,'result messages'!$H$3:$L$11,3,FALSE),VLOOKUP($L4429,'result messages'!$H$3:$L$11,3,FALSE)))</f>
        <v/>
      </c>
      <c r="P4429" s="1" t="str">
        <f>IF(ISBLANK($C4429),"",IF(ISNA(VLOOKUP($L4429,'result messages'!$H$3:$L$11,4,FALSE)),VLOOKUP($M4429,'result messages'!$H$3:$L$11,4,FALSE),VLOOKUP($L4429,'result messages'!$H$3:$L$11,4,FALSE)))</f>
        <v/>
      </c>
      <c r="Q4429" s="1" t="str">
        <f>IF(ISBLANK($C4429),"",IF(ISNA(VLOOKUP($L4429,'result messages'!$H$3:$L$11,5,FALSE)),VLOOKUP($M4429,'result messages'!$H$3:$L$11,5,FALSE),VLOOKUP($L4429,'result messages'!$H$3:$L$11,5,FALSE)))</f>
        <v/>
      </c>
    </row>
    <row r="4430" spans="1:17">
      <c r="A4430" s="1">
        <v>4427</v>
      </c>
      <c r="B4430" s="1"/>
      <c r="C4430" s="1"/>
      <c r="D4430" s="1"/>
      <c r="E4430" s="6"/>
      <c r="F4430" s="1"/>
      <c r="G4430" s="1" t="str">
        <f>IF(ISNA(VLOOKUP($C4430,'DTEN TCAP Linkage deviceId'!$A$1:$A$20000,1,FALSE)),"No","Yes")</f>
        <v>No</v>
      </c>
      <c r="H4430" s="1" t="str">
        <f>IF(ISNA(VLOOKUP($C4430,'Provisioning Requester'!$F$3:$H$20000,2,FALSE)),"No","Yes")</f>
        <v>No</v>
      </c>
      <c r="I4430" s="1" t="str">
        <f>IF($H4430="Yes",VLOOKUP($C4430,'Provisioning Requester'!$F$3:$H$20000,3,FALSE),"-")</f>
        <v>-</v>
      </c>
      <c r="J4430" s="1" t="str">
        <f>IF(OR(D4430="SVCP", E4430="TRUE"), "No", IF(ISNA(VLOOKUP($C4430,'ProvResponder deviceId'!$A$1:$A$20000,1,FALSE)),"No","Yes"))</f>
        <v>No</v>
      </c>
      <c r="K4430" s="1" t="str">
        <f>IF($J4430="Yes",VLOOKUP($C4430,'ProvResponder deviceId'!$A$1:$C$20000,3,FALSE),"-")</f>
        <v>-</v>
      </c>
      <c r="L4430" s="1" t="str">
        <f t="shared" si="138"/>
        <v/>
      </c>
      <c r="M4430" s="1" t="str">
        <f t="shared" si="139"/>
        <v/>
      </c>
      <c r="N4430" s="1" t="str">
        <f>IF(ISBLANK($C4430),"",IF(ISNA(VLOOKUP($L4430,'result messages'!$H$3:$L$11,2,FALSE)),VLOOKUP($M4430,'result messages'!$H$3:$L$11,2,FALSE),VLOOKUP($L4430,'result messages'!$H$3:$L$11,2,FALSE)))</f>
        <v/>
      </c>
      <c r="O4430" s="1" t="str">
        <f>IF(ISBLANK($C4430),"",IF(ISNA(VLOOKUP($L4430,'result messages'!$H$3:$L$11,3,FALSE)),VLOOKUP($M4430,'result messages'!$H$3:$L$11,3,FALSE),VLOOKUP($L4430,'result messages'!$H$3:$L$11,3,FALSE)))</f>
        <v/>
      </c>
      <c r="P4430" s="1" t="str">
        <f>IF(ISBLANK($C4430),"",IF(ISNA(VLOOKUP($L4430,'result messages'!$H$3:$L$11,4,FALSE)),VLOOKUP($M4430,'result messages'!$H$3:$L$11,4,FALSE),VLOOKUP($L4430,'result messages'!$H$3:$L$11,4,FALSE)))</f>
        <v/>
      </c>
      <c r="Q4430" s="1" t="str">
        <f>IF(ISBLANK($C4430),"",IF(ISNA(VLOOKUP($L4430,'result messages'!$H$3:$L$11,5,FALSE)),VLOOKUP($M4430,'result messages'!$H$3:$L$11,5,FALSE),VLOOKUP($L4430,'result messages'!$H$3:$L$11,5,FALSE)))</f>
        <v/>
      </c>
    </row>
    <row r="4431" spans="1:17">
      <c r="A4431" s="1">
        <v>4428</v>
      </c>
      <c r="B4431" s="1"/>
      <c r="C4431" s="1"/>
      <c r="D4431" s="1"/>
      <c r="E4431" s="6"/>
      <c r="F4431" s="1"/>
      <c r="G4431" s="1" t="str">
        <f>IF(ISNA(VLOOKUP($C4431,'DTEN TCAP Linkage deviceId'!$A$1:$A$20000,1,FALSE)),"No","Yes")</f>
        <v>No</v>
      </c>
      <c r="H4431" s="1" t="str">
        <f>IF(ISNA(VLOOKUP($C4431,'Provisioning Requester'!$F$3:$H$20000,2,FALSE)),"No","Yes")</f>
        <v>No</v>
      </c>
      <c r="I4431" s="1" t="str">
        <f>IF($H4431="Yes",VLOOKUP($C4431,'Provisioning Requester'!$F$3:$H$20000,3,FALSE),"-")</f>
        <v>-</v>
      </c>
      <c r="J4431" s="1" t="str">
        <f>IF(OR(D4431="SVCP", E4431="TRUE"), "No", IF(ISNA(VLOOKUP($C4431,'ProvResponder deviceId'!$A$1:$A$20000,1,FALSE)),"No","Yes"))</f>
        <v>No</v>
      </c>
      <c r="K4431" s="1" t="str">
        <f>IF($J4431="Yes",VLOOKUP($C4431,'ProvResponder deviceId'!$A$1:$C$20000,3,FALSE),"-")</f>
        <v>-</v>
      </c>
      <c r="L4431" s="1" t="str">
        <f t="shared" si="138"/>
        <v/>
      </c>
      <c r="M4431" s="1" t="str">
        <f t="shared" si="139"/>
        <v/>
      </c>
      <c r="N4431" s="1" t="str">
        <f>IF(ISBLANK($C4431),"",IF(ISNA(VLOOKUP($L4431,'result messages'!$H$3:$L$11,2,FALSE)),VLOOKUP($M4431,'result messages'!$H$3:$L$11,2,FALSE),VLOOKUP($L4431,'result messages'!$H$3:$L$11,2,FALSE)))</f>
        <v/>
      </c>
      <c r="O4431" s="1" t="str">
        <f>IF(ISBLANK($C4431),"",IF(ISNA(VLOOKUP($L4431,'result messages'!$H$3:$L$11,3,FALSE)),VLOOKUP($M4431,'result messages'!$H$3:$L$11,3,FALSE),VLOOKUP($L4431,'result messages'!$H$3:$L$11,3,FALSE)))</f>
        <v/>
      </c>
      <c r="P4431" s="1" t="str">
        <f>IF(ISBLANK($C4431),"",IF(ISNA(VLOOKUP($L4431,'result messages'!$H$3:$L$11,4,FALSE)),VLOOKUP($M4431,'result messages'!$H$3:$L$11,4,FALSE),VLOOKUP($L4431,'result messages'!$H$3:$L$11,4,FALSE)))</f>
        <v/>
      </c>
      <c r="Q4431" s="1" t="str">
        <f>IF(ISBLANK($C4431),"",IF(ISNA(VLOOKUP($L4431,'result messages'!$H$3:$L$11,5,FALSE)),VLOOKUP($M4431,'result messages'!$H$3:$L$11,5,FALSE),VLOOKUP($L4431,'result messages'!$H$3:$L$11,5,FALSE)))</f>
        <v/>
      </c>
    </row>
    <row r="4432" spans="1:17">
      <c r="A4432" s="1">
        <v>4429</v>
      </c>
      <c r="B4432" s="1"/>
      <c r="C4432" s="1"/>
      <c r="D4432" s="1"/>
      <c r="E4432" s="6"/>
      <c r="F4432" s="1"/>
      <c r="G4432" s="1" t="str">
        <f>IF(ISNA(VLOOKUP($C4432,'DTEN TCAP Linkage deviceId'!$A$1:$A$20000,1,FALSE)),"No","Yes")</f>
        <v>No</v>
      </c>
      <c r="H4432" s="1" t="str">
        <f>IF(ISNA(VLOOKUP($C4432,'Provisioning Requester'!$F$3:$H$20000,2,FALSE)),"No","Yes")</f>
        <v>No</v>
      </c>
      <c r="I4432" s="1" t="str">
        <f>IF($H4432="Yes",VLOOKUP($C4432,'Provisioning Requester'!$F$3:$H$20000,3,FALSE),"-")</f>
        <v>-</v>
      </c>
      <c r="J4432" s="1" t="str">
        <f>IF(OR(D4432="SVCP", E4432="TRUE"), "No", IF(ISNA(VLOOKUP($C4432,'ProvResponder deviceId'!$A$1:$A$20000,1,FALSE)),"No","Yes"))</f>
        <v>No</v>
      </c>
      <c r="K4432" s="1" t="str">
        <f>IF($J4432="Yes",VLOOKUP($C4432,'ProvResponder deviceId'!$A$1:$C$20000,3,FALSE),"-")</f>
        <v>-</v>
      </c>
      <c r="L4432" s="1" t="str">
        <f t="shared" si="138"/>
        <v/>
      </c>
      <c r="M4432" s="1" t="str">
        <f t="shared" si="139"/>
        <v/>
      </c>
      <c r="N4432" s="1" t="str">
        <f>IF(ISBLANK($C4432),"",IF(ISNA(VLOOKUP($L4432,'result messages'!$H$3:$L$11,2,FALSE)),VLOOKUP($M4432,'result messages'!$H$3:$L$11,2,FALSE),VLOOKUP($L4432,'result messages'!$H$3:$L$11,2,FALSE)))</f>
        <v/>
      </c>
      <c r="O4432" s="1" t="str">
        <f>IF(ISBLANK($C4432),"",IF(ISNA(VLOOKUP($L4432,'result messages'!$H$3:$L$11,3,FALSE)),VLOOKUP($M4432,'result messages'!$H$3:$L$11,3,FALSE),VLOOKUP($L4432,'result messages'!$H$3:$L$11,3,FALSE)))</f>
        <v/>
      </c>
      <c r="P4432" s="1" t="str">
        <f>IF(ISBLANK($C4432),"",IF(ISNA(VLOOKUP($L4432,'result messages'!$H$3:$L$11,4,FALSE)),VLOOKUP($M4432,'result messages'!$H$3:$L$11,4,FALSE),VLOOKUP($L4432,'result messages'!$H$3:$L$11,4,FALSE)))</f>
        <v/>
      </c>
      <c r="Q4432" s="1" t="str">
        <f>IF(ISBLANK($C4432),"",IF(ISNA(VLOOKUP($L4432,'result messages'!$H$3:$L$11,5,FALSE)),VLOOKUP($M4432,'result messages'!$H$3:$L$11,5,FALSE),VLOOKUP($L4432,'result messages'!$H$3:$L$11,5,FALSE)))</f>
        <v/>
      </c>
    </row>
    <row r="4433" spans="1:17">
      <c r="A4433" s="1">
        <v>4430</v>
      </c>
      <c r="B4433" s="1"/>
      <c r="C4433" s="1"/>
      <c r="D4433" s="1"/>
      <c r="E4433" s="6"/>
      <c r="F4433" s="1"/>
      <c r="G4433" s="1" t="str">
        <f>IF(ISNA(VLOOKUP($C4433,'DTEN TCAP Linkage deviceId'!$A$1:$A$20000,1,FALSE)),"No","Yes")</f>
        <v>No</v>
      </c>
      <c r="H4433" s="1" t="str">
        <f>IF(ISNA(VLOOKUP($C4433,'Provisioning Requester'!$F$3:$H$20000,2,FALSE)),"No","Yes")</f>
        <v>No</v>
      </c>
      <c r="I4433" s="1" t="str">
        <f>IF($H4433="Yes",VLOOKUP($C4433,'Provisioning Requester'!$F$3:$H$20000,3,FALSE),"-")</f>
        <v>-</v>
      </c>
      <c r="J4433" s="1" t="str">
        <f>IF(OR(D4433="SVCP", E4433="TRUE"), "No", IF(ISNA(VLOOKUP($C4433,'ProvResponder deviceId'!$A$1:$A$20000,1,FALSE)),"No","Yes"))</f>
        <v>No</v>
      </c>
      <c r="K4433" s="1" t="str">
        <f>IF($J4433="Yes",VLOOKUP($C4433,'ProvResponder deviceId'!$A$1:$C$20000,3,FALSE),"-")</f>
        <v>-</v>
      </c>
      <c r="L4433" s="1" t="str">
        <f t="shared" si="138"/>
        <v/>
      </c>
      <c r="M4433" s="1" t="str">
        <f t="shared" si="139"/>
        <v/>
      </c>
      <c r="N4433" s="1" t="str">
        <f>IF(ISBLANK($C4433),"",IF(ISNA(VLOOKUP($L4433,'result messages'!$H$3:$L$11,2,FALSE)),VLOOKUP($M4433,'result messages'!$H$3:$L$11,2,FALSE),VLOOKUP($L4433,'result messages'!$H$3:$L$11,2,FALSE)))</f>
        <v/>
      </c>
      <c r="O4433" s="1" t="str">
        <f>IF(ISBLANK($C4433),"",IF(ISNA(VLOOKUP($L4433,'result messages'!$H$3:$L$11,3,FALSE)),VLOOKUP($M4433,'result messages'!$H$3:$L$11,3,FALSE),VLOOKUP($L4433,'result messages'!$H$3:$L$11,3,FALSE)))</f>
        <v/>
      </c>
      <c r="P4433" s="1" t="str">
        <f>IF(ISBLANK($C4433),"",IF(ISNA(VLOOKUP($L4433,'result messages'!$H$3:$L$11,4,FALSE)),VLOOKUP($M4433,'result messages'!$H$3:$L$11,4,FALSE),VLOOKUP($L4433,'result messages'!$H$3:$L$11,4,FALSE)))</f>
        <v/>
      </c>
      <c r="Q4433" s="1" t="str">
        <f>IF(ISBLANK($C4433),"",IF(ISNA(VLOOKUP($L4433,'result messages'!$H$3:$L$11,5,FALSE)),VLOOKUP($M4433,'result messages'!$H$3:$L$11,5,FALSE),VLOOKUP($L4433,'result messages'!$H$3:$L$11,5,FALSE)))</f>
        <v/>
      </c>
    </row>
    <row r="4434" spans="1:17">
      <c r="A4434" s="1">
        <v>4431</v>
      </c>
      <c r="B4434" s="1"/>
      <c r="C4434" s="1"/>
      <c r="D4434" s="1"/>
      <c r="E4434" s="6"/>
      <c r="F4434" s="1"/>
      <c r="G4434" s="1" t="str">
        <f>IF(ISNA(VLOOKUP($C4434,'DTEN TCAP Linkage deviceId'!$A$1:$A$20000,1,FALSE)),"No","Yes")</f>
        <v>No</v>
      </c>
      <c r="H4434" s="1" t="str">
        <f>IF(ISNA(VLOOKUP($C4434,'Provisioning Requester'!$F$3:$H$20000,2,FALSE)),"No","Yes")</f>
        <v>No</v>
      </c>
      <c r="I4434" s="1" t="str">
        <f>IF($H4434="Yes",VLOOKUP($C4434,'Provisioning Requester'!$F$3:$H$20000,3,FALSE),"-")</f>
        <v>-</v>
      </c>
      <c r="J4434" s="1" t="str">
        <f>IF(OR(D4434="SVCP", E4434="TRUE"), "No", IF(ISNA(VLOOKUP($C4434,'ProvResponder deviceId'!$A$1:$A$20000,1,FALSE)),"No","Yes"))</f>
        <v>No</v>
      </c>
      <c r="K4434" s="1" t="str">
        <f>IF($J4434="Yes",VLOOKUP($C4434,'ProvResponder deviceId'!$A$1:$C$20000,3,FALSE),"-")</f>
        <v>-</v>
      </c>
      <c r="L4434" s="1" t="str">
        <f t="shared" si="138"/>
        <v/>
      </c>
      <c r="M4434" s="1" t="str">
        <f t="shared" si="139"/>
        <v/>
      </c>
      <c r="N4434" s="1" t="str">
        <f>IF(ISBLANK($C4434),"",IF(ISNA(VLOOKUP($L4434,'result messages'!$H$3:$L$11,2,FALSE)),VLOOKUP($M4434,'result messages'!$H$3:$L$11,2,FALSE),VLOOKUP($L4434,'result messages'!$H$3:$L$11,2,FALSE)))</f>
        <v/>
      </c>
      <c r="O4434" s="1" t="str">
        <f>IF(ISBLANK($C4434),"",IF(ISNA(VLOOKUP($L4434,'result messages'!$H$3:$L$11,3,FALSE)),VLOOKUP($M4434,'result messages'!$H$3:$L$11,3,FALSE),VLOOKUP($L4434,'result messages'!$H$3:$L$11,3,FALSE)))</f>
        <v/>
      </c>
      <c r="P4434" s="1" t="str">
        <f>IF(ISBLANK($C4434),"",IF(ISNA(VLOOKUP($L4434,'result messages'!$H$3:$L$11,4,FALSE)),VLOOKUP($M4434,'result messages'!$H$3:$L$11,4,FALSE),VLOOKUP($L4434,'result messages'!$H$3:$L$11,4,FALSE)))</f>
        <v/>
      </c>
      <c r="Q4434" s="1" t="str">
        <f>IF(ISBLANK($C4434),"",IF(ISNA(VLOOKUP($L4434,'result messages'!$H$3:$L$11,5,FALSE)),VLOOKUP($M4434,'result messages'!$H$3:$L$11,5,FALSE),VLOOKUP($L4434,'result messages'!$H$3:$L$11,5,FALSE)))</f>
        <v/>
      </c>
    </row>
    <row r="4435" spans="1:17">
      <c r="A4435" s="1">
        <v>4432</v>
      </c>
      <c r="B4435" s="1"/>
      <c r="C4435" s="1"/>
      <c r="D4435" s="1"/>
      <c r="E4435" s="6"/>
      <c r="F4435" s="1"/>
      <c r="G4435" s="1" t="str">
        <f>IF(ISNA(VLOOKUP($C4435,'DTEN TCAP Linkage deviceId'!$A$1:$A$20000,1,FALSE)),"No","Yes")</f>
        <v>No</v>
      </c>
      <c r="H4435" s="1" t="str">
        <f>IF(ISNA(VLOOKUP($C4435,'Provisioning Requester'!$F$3:$H$20000,2,FALSE)),"No","Yes")</f>
        <v>No</v>
      </c>
      <c r="I4435" s="1" t="str">
        <f>IF($H4435="Yes",VLOOKUP($C4435,'Provisioning Requester'!$F$3:$H$20000,3,FALSE),"-")</f>
        <v>-</v>
      </c>
      <c r="J4435" s="1" t="str">
        <f>IF(OR(D4435="SVCP", E4435="TRUE"), "No", IF(ISNA(VLOOKUP($C4435,'ProvResponder deviceId'!$A$1:$A$20000,1,FALSE)),"No","Yes"))</f>
        <v>No</v>
      </c>
      <c r="K4435" s="1" t="str">
        <f>IF($J4435="Yes",VLOOKUP($C4435,'ProvResponder deviceId'!$A$1:$C$20000,3,FALSE),"-")</f>
        <v>-</v>
      </c>
      <c r="L4435" s="1" t="str">
        <f t="shared" si="138"/>
        <v/>
      </c>
      <c r="M4435" s="1" t="str">
        <f t="shared" si="139"/>
        <v/>
      </c>
      <c r="N4435" s="1" t="str">
        <f>IF(ISBLANK($C4435),"",IF(ISNA(VLOOKUP($L4435,'result messages'!$H$3:$L$11,2,FALSE)),VLOOKUP($M4435,'result messages'!$H$3:$L$11,2,FALSE),VLOOKUP($L4435,'result messages'!$H$3:$L$11,2,FALSE)))</f>
        <v/>
      </c>
      <c r="O4435" s="1" t="str">
        <f>IF(ISBLANK($C4435),"",IF(ISNA(VLOOKUP($L4435,'result messages'!$H$3:$L$11,3,FALSE)),VLOOKUP($M4435,'result messages'!$H$3:$L$11,3,FALSE),VLOOKUP($L4435,'result messages'!$H$3:$L$11,3,FALSE)))</f>
        <v/>
      </c>
      <c r="P4435" s="1" t="str">
        <f>IF(ISBLANK($C4435),"",IF(ISNA(VLOOKUP($L4435,'result messages'!$H$3:$L$11,4,FALSE)),VLOOKUP($M4435,'result messages'!$H$3:$L$11,4,FALSE),VLOOKUP($L4435,'result messages'!$H$3:$L$11,4,FALSE)))</f>
        <v/>
      </c>
      <c r="Q4435" s="1" t="str">
        <f>IF(ISBLANK($C4435),"",IF(ISNA(VLOOKUP($L4435,'result messages'!$H$3:$L$11,5,FALSE)),VLOOKUP($M4435,'result messages'!$H$3:$L$11,5,FALSE),VLOOKUP($L4435,'result messages'!$H$3:$L$11,5,FALSE)))</f>
        <v/>
      </c>
    </row>
    <row r="4436" spans="1:17">
      <c r="A4436" s="1">
        <v>4433</v>
      </c>
      <c r="B4436" s="1"/>
      <c r="C4436" s="1"/>
      <c r="D4436" s="1"/>
      <c r="E4436" s="6"/>
      <c r="F4436" s="1"/>
      <c r="G4436" s="1" t="str">
        <f>IF(ISNA(VLOOKUP($C4436,'DTEN TCAP Linkage deviceId'!$A$1:$A$20000,1,FALSE)),"No","Yes")</f>
        <v>No</v>
      </c>
      <c r="H4436" s="1" t="str">
        <f>IF(ISNA(VLOOKUP($C4436,'Provisioning Requester'!$F$3:$H$20000,2,FALSE)),"No","Yes")</f>
        <v>No</v>
      </c>
      <c r="I4436" s="1" t="str">
        <f>IF($H4436="Yes",VLOOKUP($C4436,'Provisioning Requester'!$F$3:$H$20000,3,FALSE),"-")</f>
        <v>-</v>
      </c>
      <c r="J4436" s="1" t="str">
        <f>IF(OR(D4436="SVCP", E4436="TRUE"), "No", IF(ISNA(VLOOKUP($C4436,'ProvResponder deviceId'!$A$1:$A$20000,1,FALSE)),"No","Yes"))</f>
        <v>No</v>
      </c>
      <c r="K4436" s="1" t="str">
        <f>IF($J4436="Yes",VLOOKUP($C4436,'ProvResponder deviceId'!$A$1:$C$20000,3,FALSE),"-")</f>
        <v>-</v>
      </c>
      <c r="L4436" s="1" t="str">
        <f t="shared" si="138"/>
        <v/>
      </c>
      <c r="M4436" s="1" t="str">
        <f t="shared" si="139"/>
        <v/>
      </c>
      <c r="N4436" s="1" t="str">
        <f>IF(ISBLANK($C4436),"",IF(ISNA(VLOOKUP($L4436,'result messages'!$H$3:$L$11,2,FALSE)),VLOOKUP($M4436,'result messages'!$H$3:$L$11,2,FALSE),VLOOKUP($L4436,'result messages'!$H$3:$L$11,2,FALSE)))</f>
        <v/>
      </c>
      <c r="O4436" s="1" t="str">
        <f>IF(ISBLANK($C4436),"",IF(ISNA(VLOOKUP($L4436,'result messages'!$H$3:$L$11,3,FALSE)),VLOOKUP($M4436,'result messages'!$H$3:$L$11,3,FALSE),VLOOKUP($L4436,'result messages'!$H$3:$L$11,3,FALSE)))</f>
        <v/>
      </c>
      <c r="P4436" s="1" t="str">
        <f>IF(ISBLANK($C4436),"",IF(ISNA(VLOOKUP($L4436,'result messages'!$H$3:$L$11,4,FALSE)),VLOOKUP($M4436,'result messages'!$H$3:$L$11,4,FALSE),VLOOKUP($L4436,'result messages'!$H$3:$L$11,4,FALSE)))</f>
        <v/>
      </c>
      <c r="Q4436" s="1" t="str">
        <f>IF(ISBLANK($C4436),"",IF(ISNA(VLOOKUP($L4436,'result messages'!$H$3:$L$11,5,FALSE)),VLOOKUP($M4436,'result messages'!$H$3:$L$11,5,FALSE),VLOOKUP($L4436,'result messages'!$H$3:$L$11,5,FALSE)))</f>
        <v/>
      </c>
    </row>
    <row r="4437" spans="1:17">
      <c r="A4437" s="1">
        <v>4434</v>
      </c>
      <c r="B4437" s="1"/>
      <c r="C4437" s="1"/>
      <c r="D4437" s="1"/>
      <c r="E4437" s="6"/>
      <c r="F4437" s="1"/>
      <c r="G4437" s="1" t="str">
        <f>IF(ISNA(VLOOKUP($C4437,'DTEN TCAP Linkage deviceId'!$A$1:$A$20000,1,FALSE)),"No","Yes")</f>
        <v>No</v>
      </c>
      <c r="H4437" s="1" t="str">
        <f>IF(ISNA(VLOOKUP($C4437,'Provisioning Requester'!$F$3:$H$20000,2,FALSE)),"No","Yes")</f>
        <v>No</v>
      </c>
      <c r="I4437" s="1" t="str">
        <f>IF($H4437="Yes",VLOOKUP($C4437,'Provisioning Requester'!$F$3:$H$20000,3,FALSE),"-")</f>
        <v>-</v>
      </c>
      <c r="J4437" s="1" t="str">
        <f>IF(OR(D4437="SVCP", E4437="TRUE"), "No", IF(ISNA(VLOOKUP($C4437,'ProvResponder deviceId'!$A$1:$A$20000,1,FALSE)),"No","Yes"))</f>
        <v>No</v>
      </c>
      <c r="K4437" s="1" t="str">
        <f>IF($J4437="Yes",VLOOKUP($C4437,'ProvResponder deviceId'!$A$1:$C$20000,3,FALSE),"-")</f>
        <v>-</v>
      </c>
      <c r="L4437" s="1" t="str">
        <f t="shared" si="138"/>
        <v/>
      </c>
      <c r="M4437" s="1" t="str">
        <f t="shared" si="139"/>
        <v/>
      </c>
      <c r="N4437" s="1" t="str">
        <f>IF(ISBLANK($C4437),"",IF(ISNA(VLOOKUP($L4437,'result messages'!$H$3:$L$11,2,FALSE)),VLOOKUP($M4437,'result messages'!$H$3:$L$11,2,FALSE),VLOOKUP($L4437,'result messages'!$H$3:$L$11,2,FALSE)))</f>
        <v/>
      </c>
      <c r="O4437" s="1" t="str">
        <f>IF(ISBLANK($C4437),"",IF(ISNA(VLOOKUP($L4437,'result messages'!$H$3:$L$11,3,FALSE)),VLOOKUP($M4437,'result messages'!$H$3:$L$11,3,FALSE),VLOOKUP($L4437,'result messages'!$H$3:$L$11,3,FALSE)))</f>
        <v/>
      </c>
      <c r="P4437" s="1" t="str">
        <f>IF(ISBLANK($C4437),"",IF(ISNA(VLOOKUP($L4437,'result messages'!$H$3:$L$11,4,FALSE)),VLOOKUP($M4437,'result messages'!$H$3:$L$11,4,FALSE),VLOOKUP($L4437,'result messages'!$H$3:$L$11,4,FALSE)))</f>
        <v/>
      </c>
      <c r="Q4437" s="1" t="str">
        <f>IF(ISBLANK($C4437),"",IF(ISNA(VLOOKUP($L4437,'result messages'!$H$3:$L$11,5,FALSE)),VLOOKUP($M4437,'result messages'!$H$3:$L$11,5,FALSE),VLOOKUP($L4437,'result messages'!$H$3:$L$11,5,FALSE)))</f>
        <v/>
      </c>
    </row>
    <row r="4438" spans="1:17">
      <c r="A4438" s="1">
        <v>4435</v>
      </c>
      <c r="B4438" s="1"/>
      <c r="C4438" s="1"/>
      <c r="D4438" s="1"/>
      <c r="E4438" s="6"/>
      <c r="F4438" s="1"/>
      <c r="G4438" s="1" t="str">
        <f>IF(ISNA(VLOOKUP($C4438,'DTEN TCAP Linkage deviceId'!$A$1:$A$20000,1,FALSE)),"No","Yes")</f>
        <v>No</v>
      </c>
      <c r="H4438" s="1" t="str">
        <f>IF(ISNA(VLOOKUP($C4438,'Provisioning Requester'!$F$3:$H$20000,2,FALSE)),"No","Yes")</f>
        <v>No</v>
      </c>
      <c r="I4438" s="1" t="str">
        <f>IF($H4438="Yes",VLOOKUP($C4438,'Provisioning Requester'!$F$3:$H$20000,3,FALSE),"-")</f>
        <v>-</v>
      </c>
      <c r="J4438" s="1" t="str">
        <f>IF(OR(D4438="SVCP", E4438="TRUE"), "No", IF(ISNA(VLOOKUP($C4438,'ProvResponder deviceId'!$A$1:$A$20000,1,FALSE)),"No","Yes"))</f>
        <v>No</v>
      </c>
      <c r="K4438" s="1" t="str">
        <f>IF($J4438="Yes",VLOOKUP($C4438,'ProvResponder deviceId'!$A$1:$C$20000,3,FALSE),"-")</f>
        <v>-</v>
      </c>
      <c r="L4438" s="1" t="str">
        <f t="shared" si="138"/>
        <v/>
      </c>
      <c r="M4438" s="1" t="str">
        <f t="shared" si="139"/>
        <v/>
      </c>
      <c r="N4438" s="1" t="str">
        <f>IF(ISBLANK($C4438),"",IF(ISNA(VLOOKUP($L4438,'result messages'!$H$3:$L$11,2,FALSE)),VLOOKUP($M4438,'result messages'!$H$3:$L$11,2,FALSE),VLOOKUP($L4438,'result messages'!$H$3:$L$11,2,FALSE)))</f>
        <v/>
      </c>
      <c r="O4438" s="1" t="str">
        <f>IF(ISBLANK($C4438),"",IF(ISNA(VLOOKUP($L4438,'result messages'!$H$3:$L$11,3,FALSE)),VLOOKUP($M4438,'result messages'!$H$3:$L$11,3,FALSE),VLOOKUP($L4438,'result messages'!$H$3:$L$11,3,FALSE)))</f>
        <v/>
      </c>
      <c r="P4438" s="1" t="str">
        <f>IF(ISBLANK($C4438),"",IF(ISNA(VLOOKUP($L4438,'result messages'!$H$3:$L$11,4,FALSE)),VLOOKUP($M4438,'result messages'!$H$3:$L$11,4,FALSE),VLOOKUP($L4438,'result messages'!$H$3:$L$11,4,FALSE)))</f>
        <v/>
      </c>
      <c r="Q4438" s="1" t="str">
        <f>IF(ISBLANK($C4438),"",IF(ISNA(VLOOKUP($L4438,'result messages'!$H$3:$L$11,5,FALSE)),VLOOKUP($M4438,'result messages'!$H$3:$L$11,5,FALSE),VLOOKUP($L4438,'result messages'!$H$3:$L$11,5,FALSE)))</f>
        <v/>
      </c>
    </row>
    <row r="4439" spans="1:17">
      <c r="A4439" s="1">
        <v>4436</v>
      </c>
      <c r="B4439" s="1"/>
      <c r="C4439" s="1"/>
      <c r="D4439" s="1"/>
      <c r="E4439" s="6"/>
      <c r="F4439" s="1"/>
      <c r="G4439" s="1" t="str">
        <f>IF(ISNA(VLOOKUP($C4439,'DTEN TCAP Linkage deviceId'!$A$1:$A$20000,1,FALSE)),"No","Yes")</f>
        <v>No</v>
      </c>
      <c r="H4439" s="1" t="str">
        <f>IF(ISNA(VLOOKUP($C4439,'Provisioning Requester'!$F$3:$H$20000,2,FALSE)),"No","Yes")</f>
        <v>No</v>
      </c>
      <c r="I4439" s="1" t="str">
        <f>IF($H4439="Yes",VLOOKUP($C4439,'Provisioning Requester'!$F$3:$H$20000,3,FALSE),"-")</f>
        <v>-</v>
      </c>
      <c r="J4439" s="1" t="str">
        <f>IF(OR(D4439="SVCP", E4439="TRUE"), "No", IF(ISNA(VLOOKUP($C4439,'ProvResponder deviceId'!$A$1:$A$20000,1,FALSE)),"No","Yes"))</f>
        <v>No</v>
      </c>
      <c r="K4439" s="1" t="str">
        <f>IF($J4439="Yes",VLOOKUP($C4439,'ProvResponder deviceId'!$A$1:$C$20000,3,FALSE),"-")</f>
        <v>-</v>
      </c>
      <c r="L4439" s="1" t="str">
        <f t="shared" si="138"/>
        <v/>
      </c>
      <c r="M4439" s="1" t="str">
        <f t="shared" si="139"/>
        <v/>
      </c>
      <c r="N4439" s="1" t="str">
        <f>IF(ISBLANK($C4439),"",IF(ISNA(VLOOKUP($L4439,'result messages'!$H$3:$L$11,2,FALSE)),VLOOKUP($M4439,'result messages'!$H$3:$L$11,2,FALSE),VLOOKUP($L4439,'result messages'!$H$3:$L$11,2,FALSE)))</f>
        <v/>
      </c>
      <c r="O4439" s="1" t="str">
        <f>IF(ISBLANK($C4439),"",IF(ISNA(VLOOKUP($L4439,'result messages'!$H$3:$L$11,3,FALSE)),VLOOKUP($M4439,'result messages'!$H$3:$L$11,3,FALSE),VLOOKUP($L4439,'result messages'!$H$3:$L$11,3,FALSE)))</f>
        <v/>
      </c>
      <c r="P4439" s="1" t="str">
        <f>IF(ISBLANK($C4439),"",IF(ISNA(VLOOKUP($L4439,'result messages'!$H$3:$L$11,4,FALSE)),VLOOKUP($M4439,'result messages'!$H$3:$L$11,4,FALSE),VLOOKUP($L4439,'result messages'!$H$3:$L$11,4,FALSE)))</f>
        <v/>
      </c>
      <c r="Q4439" s="1" t="str">
        <f>IF(ISBLANK($C4439),"",IF(ISNA(VLOOKUP($L4439,'result messages'!$H$3:$L$11,5,FALSE)),VLOOKUP($M4439,'result messages'!$H$3:$L$11,5,FALSE),VLOOKUP($L4439,'result messages'!$H$3:$L$11,5,FALSE)))</f>
        <v/>
      </c>
    </row>
    <row r="4440" spans="1:17">
      <c r="A4440" s="1">
        <v>4437</v>
      </c>
      <c r="B4440" s="1"/>
      <c r="C4440" s="1"/>
      <c r="D4440" s="1"/>
      <c r="E4440" s="6"/>
      <c r="F4440" s="1"/>
      <c r="G4440" s="1" t="str">
        <f>IF(ISNA(VLOOKUP($C4440,'DTEN TCAP Linkage deviceId'!$A$1:$A$20000,1,FALSE)),"No","Yes")</f>
        <v>No</v>
      </c>
      <c r="H4440" s="1" t="str">
        <f>IF(ISNA(VLOOKUP($C4440,'Provisioning Requester'!$F$3:$H$20000,2,FALSE)),"No","Yes")</f>
        <v>No</v>
      </c>
      <c r="I4440" s="1" t="str">
        <f>IF($H4440="Yes",VLOOKUP($C4440,'Provisioning Requester'!$F$3:$H$20000,3,FALSE),"-")</f>
        <v>-</v>
      </c>
      <c r="J4440" s="1" t="str">
        <f>IF(OR(D4440="SVCP", E4440="TRUE"), "No", IF(ISNA(VLOOKUP($C4440,'ProvResponder deviceId'!$A$1:$A$20000,1,FALSE)),"No","Yes"))</f>
        <v>No</v>
      </c>
      <c r="K4440" s="1" t="str">
        <f>IF($J4440="Yes",VLOOKUP($C4440,'ProvResponder deviceId'!$A$1:$C$20000,3,FALSE),"-")</f>
        <v>-</v>
      </c>
      <c r="L4440" s="1" t="str">
        <f t="shared" si="138"/>
        <v/>
      </c>
      <c r="M4440" s="1" t="str">
        <f t="shared" si="139"/>
        <v/>
      </c>
      <c r="N4440" s="1" t="str">
        <f>IF(ISBLANK($C4440),"",IF(ISNA(VLOOKUP($L4440,'result messages'!$H$3:$L$11,2,FALSE)),VLOOKUP($M4440,'result messages'!$H$3:$L$11,2,FALSE),VLOOKUP($L4440,'result messages'!$H$3:$L$11,2,FALSE)))</f>
        <v/>
      </c>
      <c r="O4440" s="1" t="str">
        <f>IF(ISBLANK($C4440),"",IF(ISNA(VLOOKUP($L4440,'result messages'!$H$3:$L$11,3,FALSE)),VLOOKUP($M4440,'result messages'!$H$3:$L$11,3,FALSE),VLOOKUP($L4440,'result messages'!$H$3:$L$11,3,FALSE)))</f>
        <v/>
      </c>
      <c r="P4440" s="1" t="str">
        <f>IF(ISBLANK($C4440),"",IF(ISNA(VLOOKUP($L4440,'result messages'!$H$3:$L$11,4,FALSE)),VLOOKUP($M4440,'result messages'!$H$3:$L$11,4,FALSE),VLOOKUP($L4440,'result messages'!$H$3:$L$11,4,FALSE)))</f>
        <v/>
      </c>
      <c r="Q4440" s="1" t="str">
        <f>IF(ISBLANK($C4440),"",IF(ISNA(VLOOKUP($L4440,'result messages'!$H$3:$L$11,5,FALSE)),VLOOKUP($M4440,'result messages'!$H$3:$L$11,5,FALSE),VLOOKUP($L4440,'result messages'!$H$3:$L$11,5,FALSE)))</f>
        <v/>
      </c>
    </row>
    <row r="4441" spans="1:17">
      <c r="A4441" s="1">
        <v>4438</v>
      </c>
      <c r="B4441" s="1"/>
      <c r="C4441" s="1"/>
      <c r="D4441" s="1"/>
      <c r="E4441" s="6"/>
      <c r="F4441" s="1"/>
      <c r="G4441" s="1" t="str">
        <f>IF(ISNA(VLOOKUP($C4441,'DTEN TCAP Linkage deviceId'!$A$1:$A$20000,1,FALSE)),"No","Yes")</f>
        <v>No</v>
      </c>
      <c r="H4441" s="1" t="str">
        <f>IF(ISNA(VLOOKUP($C4441,'Provisioning Requester'!$F$3:$H$20000,2,FALSE)),"No","Yes")</f>
        <v>No</v>
      </c>
      <c r="I4441" s="1" t="str">
        <f>IF($H4441="Yes",VLOOKUP($C4441,'Provisioning Requester'!$F$3:$H$20000,3,FALSE),"-")</f>
        <v>-</v>
      </c>
      <c r="J4441" s="1" t="str">
        <f>IF(OR(D4441="SVCP", E4441="TRUE"), "No", IF(ISNA(VLOOKUP($C4441,'ProvResponder deviceId'!$A$1:$A$20000,1,FALSE)),"No","Yes"))</f>
        <v>No</v>
      </c>
      <c r="K4441" s="1" t="str">
        <f>IF($J4441="Yes",VLOOKUP($C4441,'ProvResponder deviceId'!$A$1:$C$20000,3,FALSE),"-")</f>
        <v>-</v>
      </c>
      <c r="L4441" s="1" t="str">
        <f t="shared" si="138"/>
        <v/>
      </c>
      <c r="M4441" s="1" t="str">
        <f t="shared" si="139"/>
        <v/>
      </c>
      <c r="N4441" s="1" t="str">
        <f>IF(ISBLANK($C4441),"",IF(ISNA(VLOOKUP($L4441,'result messages'!$H$3:$L$11,2,FALSE)),VLOOKUP($M4441,'result messages'!$H$3:$L$11,2,FALSE),VLOOKUP($L4441,'result messages'!$H$3:$L$11,2,FALSE)))</f>
        <v/>
      </c>
      <c r="O4441" s="1" t="str">
        <f>IF(ISBLANK($C4441),"",IF(ISNA(VLOOKUP($L4441,'result messages'!$H$3:$L$11,3,FALSE)),VLOOKUP($M4441,'result messages'!$H$3:$L$11,3,FALSE),VLOOKUP($L4441,'result messages'!$H$3:$L$11,3,FALSE)))</f>
        <v/>
      </c>
      <c r="P4441" s="1" t="str">
        <f>IF(ISBLANK($C4441),"",IF(ISNA(VLOOKUP($L4441,'result messages'!$H$3:$L$11,4,FALSE)),VLOOKUP($M4441,'result messages'!$H$3:$L$11,4,FALSE),VLOOKUP($L4441,'result messages'!$H$3:$L$11,4,FALSE)))</f>
        <v/>
      </c>
      <c r="Q4441" s="1" t="str">
        <f>IF(ISBLANK($C4441),"",IF(ISNA(VLOOKUP($L4441,'result messages'!$H$3:$L$11,5,FALSE)),VLOOKUP($M4441,'result messages'!$H$3:$L$11,5,FALSE),VLOOKUP($L4441,'result messages'!$H$3:$L$11,5,FALSE)))</f>
        <v/>
      </c>
    </row>
    <row r="4442" spans="1:17">
      <c r="A4442" s="1">
        <v>4439</v>
      </c>
      <c r="B4442" s="1"/>
      <c r="C4442" s="1"/>
      <c r="D4442" s="1"/>
      <c r="E4442" s="6"/>
      <c r="F4442" s="1"/>
      <c r="G4442" s="1" t="str">
        <f>IF(ISNA(VLOOKUP($C4442,'DTEN TCAP Linkage deviceId'!$A$1:$A$20000,1,FALSE)),"No","Yes")</f>
        <v>No</v>
      </c>
      <c r="H4442" s="1" t="str">
        <f>IF(ISNA(VLOOKUP($C4442,'Provisioning Requester'!$F$3:$H$20000,2,FALSE)),"No","Yes")</f>
        <v>No</v>
      </c>
      <c r="I4442" s="1" t="str">
        <f>IF($H4442="Yes",VLOOKUP($C4442,'Provisioning Requester'!$F$3:$H$20000,3,FALSE),"-")</f>
        <v>-</v>
      </c>
      <c r="J4442" s="1" t="str">
        <f>IF(OR(D4442="SVCP", E4442="TRUE"), "No", IF(ISNA(VLOOKUP($C4442,'ProvResponder deviceId'!$A$1:$A$20000,1,FALSE)),"No","Yes"))</f>
        <v>No</v>
      </c>
      <c r="K4442" s="1" t="str">
        <f>IF($J4442="Yes",VLOOKUP($C4442,'ProvResponder deviceId'!$A$1:$C$20000,3,FALSE),"-")</f>
        <v>-</v>
      </c>
      <c r="L4442" s="1" t="str">
        <f t="shared" si="138"/>
        <v/>
      </c>
      <c r="M4442" s="1" t="str">
        <f t="shared" si="139"/>
        <v/>
      </c>
      <c r="N4442" s="1" t="str">
        <f>IF(ISBLANK($C4442),"",IF(ISNA(VLOOKUP($L4442,'result messages'!$H$3:$L$11,2,FALSE)),VLOOKUP($M4442,'result messages'!$H$3:$L$11,2,FALSE),VLOOKUP($L4442,'result messages'!$H$3:$L$11,2,FALSE)))</f>
        <v/>
      </c>
      <c r="O4442" s="1" t="str">
        <f>IF(ISBLANK($C4442),"",IF(ISNA(VLOOKUP($L4442,'result messages'!$H$3:$L$11,3,FALSE)),VLOOKUP($M4442,'result messages'!$H$3:$L$11,3,FALSE),VLOOKUP($L4442,'result messages'!$H$3:$L$11,3,FALSE)))</f>
        <v/>
      </c>
      <c r="P4442" s="1" t="str">
        <f>IF(ISBLANK($C4442),"",IF(ISNA(VLOOKUP($L4442,'result messages'!$H$3:$L$11,4,FALSE)),VLOOKUP($M4442,'result messages'!$H$3:$L$11,4,FALSE),VLOOKUP($L4442,'result messages'!$H$3:$L$11,4,FALSE)))</f>
        <v/>
      </c>
      <c r="Q4442" s="1" t="str">
        <f>IF(ISBLANK($C4442),"",IF(ISNA(VLOOKUP($L4442,'result messages'!$H$3:$L$11,5,FALSE)),VLOOKUP($M4442,'result messages'!$H$3:$L$11,5,FALSE),VLOOKUP($L4442,'result messages'!$H$3:$L$11,5,FALSE)))</f>
        <v/>
      </c>
    </row>
    <row r="4443" spans="1:17">
      <c r="A4443" s="1">
        <v>4440</v>
      </c>
      <c r="B4443" s="1"/>
      <c r="C4443" s="1"/>
      <c r="D4443" s="1"/>
      <c r="E4443" s="6"/>
      <c r="F4443" s="1"/>
      <c r="G4443" s="1" t="str">
        <f>IF(ISNA(VLOOKUP($C4443,'DTEN TCAP Linkage deviceId'!$A$1:$A$20000,1,FALSE)),"No","Yes")</f>
        <v>No</v>
      </c>
      <c r="H4443" s="1" t="str">
        <f>IF(ISNA(VLOOKUP($C4443,'Provisioning Requester'!$F$3:$H$20000,2,FALSE)),"No","Yes")</f>
        <v>No</v>
      </c>
      <c r="I4443" s="1" t="str">
        <f>IF($H4443="Yes",VLOOKUP($C4443,'Provisioning Requester'!$F$3:$H$20000,3,FALSE),"-")</f>
        <v>-</v>
      </c>
      <c r="J4443" s="1" t="str">
        <f>IF(OR(D4443="SVCP", E4443="TRUE"), "No", IF(ISNA(VLOOKUP($C4443,'ProvResponder deviceId'!$A$1:$A$20000,1,FALSE)),"No","Yes"))</f>
        <v>No</v>
      </c>
      <c r="K4443" s="1" t="str">
        <f>IF($J4443="Yes",VLOOKUP($C4443,'ProvResponder deviceId'!$A$1:$C$20000,3,FALSE),"-")</f>
        <v>-</v>
      </c>
      <c r="L4443" s="1" t="str">
        <f t="shared" si="138"/>
        <v/>
      </c>
      <c r="M4443" s="1" t="str">
        <f t="shared" si="139"/>
        <v/>
      </c>
      <c r="N4443" s="1" t="str">
        <f>IF(ISBLANK($C4443),"",IF(ISNA(VLOOKUP($L4443,'result messages'!$H$3:$L$11,2,FALSE)),VLOOKUP($M4443,'result messages'!$H$3:$L$11,2,FALSE),VLOOKUP($L4443,'result messages'!$H$3:$L$11,2,FALSE)))</f>
        <v/>
      </c>
      <c r="O4443" s="1" t="str">
        <f>IF(ISBLANK($C4443),"",IF(ISNA(VLOOKUP($L4443,'result messages'!$H$3:$L$11,3,FALSE)),VLOOKUP($M4443,'result messages'!$H$3:$L$11,3,FALSE),VLOOKUP($L4443,'result messages'!$H$3:$L$11,3,FALSE)))</f>
        <v/>
      </c>
      <c r="P4443" s="1" t="str">
        <f>IF(ISBLANK($C4443),"",IF(ISNA(VLOOKUP($L4443,'result messages'!$H$3:$L$11,4,FALSE)),VLOOKUP($M4443,'result messages'!$H$3:$L$11,4,FALSE),VLOOKUP($L4443,'result messages'!$H$3:$L$11,4,FALSE)))</f>
        <v/>
      </c>
      <c r="Q4443" s="1" t="str">
        <f>IF(ISBLANK($C4443),"",IF(ISNA(VLOOKUP($L4443,'result messages'!$H$3:$L$11,5,FALSE)),VLOOKUP($M4443,'result messages'!$H$3:$L$11,5,FALSE),VLOOKUP($L4443,'result messages'!$H$3:$L$11,5,FALSE)))</f>
        <v/>
      </c>
    </row>
    <row r="4444" spans="1:17">
      <c r="A4444" s="1">
        <v>4441</v>
      </c>
      <c r="B4444" s="1"/>
      <c r="C4444" s="1"/>
      <c r="D4444" s="1"/>
      <c r="E4444" s="6"/>
      <c r="F4444" s="1"/>
      <c r="G4444" s="1" t="str">
        <f>IF(ISNA(VLOOKUP($C4444,'DTEN TCAP Linkage deviceId'!$A$1:$A$20000,1,FALSE)),"No","Yes")</f>
        <v>No</v>
      </c>
      <c r="H4444" s="1" t="str">
        <f>IF(ISNA(VLOOKUP($C4444,'Provisioning Requester'!$F$3:$H$20000,2,FALSE)),"No","Yes")</f>
        <v>No</v>
      </c>
      <c r="I4444" s="1" t="str">
        <f>IF($H4444="Yes",VLOOKUP($C4444,'Provisioning Requester'!$F$3:$H$20000,3,FALSE),"-")</f>
        <v>-</v>
      </c>
      <c r="J4444" s="1" t="str">
        <f>IF(OR(D4444="SVCP", E4444="TRUE"), "No", IF(ISNA(VLOOKUP($C4444,'ProvResponder deviceId'!$A$1:$A$20000,1,FALSE)),"No","Yes"))</f>
        <v>No</v>
      </c>
      <c r="K4444" s="1" t="str">
        <f>IF($J4444="Yes",VLOOKUP($C4444,'ProvResponder deviceId'!$A$1:$C$20000,3,FALSE),"-")</f>
        <v>-</v>
      </c>
      <c r="L4444" s="1" t="str">
        <f t="shared" si="138"/>
        <v/>
      </c>
      <c r="M4444" s="1" t="str">
        <f t="shared" si="139"/>
        <v/>
      </c>
      <c r="N4444" s="1" t="str">
        <f>IF(ISBLANK($C4444),"",IF(ISNA(VLOOKUP($L4444,'result messages'!$H$3:$L$11,2,FALSE)),VLOOKUP($M4444,'result messages'!$H$3:$L$11,2,FALSE),VLOOKUP($L4444,'result messages'!$H$3:$L$11,2,FALSE)))</f>
        <v/>
      </c>
      <c r="O4444" s="1" t="str">
        <f>IF(ISBLANK($C4444),"",IF(ISNA(VLOOKUP($L4444,'result messages'!$H$3:$L$11,3,FALSE)),VLOOKUP($M4444,'result messages'!$H$3:$L$11,3,FALSE),VLOOKUP($L4444,'result messages'!$H$3:$L$11,3,FALSE)))</f>
        <v/>
      </c>
      <c r="P4444" s="1" t="str">
        <f>IF(ISBLANK($C4444),"",IF(ISNA(VLOOKUP($L4444,'result messages'!$H$3:$L$11,4,FALSE)),VLOOKUP($M4444,'result messages'!$H$3:$L$11,4,FALSE),VLOOKUP($L4444,'result messages'!$H$3:$L$11,4,FALSE)))</f>
        <v/>
      </c>
      <c r="Q4444" s="1" t="str">
        <f>IF(ISBLANK($C4444),"",IF(ISNA(VLOOKUP($L4444,'result messages'!$H$3:$L$11,5,FALSE)),VLOOKUP($M4444,'result messages'!$H$3:$L$11,5,FALSE),VLOOKUP($L4444,'result messages'!$H$3:$L$11,5,FALSE)))</f>
        <v/>
      </c>
    </row>
    <row r="4445" spans="1:17">
      <c r="A4445" s="1">
        <v>4442</v>
      </c>
      <c r="B4445" s="1"/>
      <c r="C4445" s="1"/>
      <c r="D4445" s="1"/>
      <c r="E4445" s="6"/>
      <c r="F4445" s="1"/>
      <c r="G4445" s="1" t="str">
        <f>IF(ISNA(VLOOKUP($C4445,'DTEN TCAP Linkage deviceId'!$A$1:$A$20000,1,FALSE)),"No","Yes")</f>
        <v>No</v>
      </c>
      <c r="H4445" s="1" t="str">
        <f>IF(ISNA(VLOOKUP($C4445,'Provisioning Requester'!$F$3:$H$20000,2,FALSE)),"No","Yes")</f>
        <v>No</v>
      </c>
      <c r="I4445" s="1" t="str">
        <f>IF($H4445="Yes",VLOOKUP($C4445,'Provisioning Requester'!$F$3:$H$20000,3,FALSE),"-")</f>
        <v>-</v>
      </c>
      <c r="J4445" s="1" t="str">
        <f>IF(OR(D4445="SVCP", E4445="TRUE"), "No", IF(ISNA(VLOOKUP($C4445,'ProvResponder deviceId'!$A$1:$A$20000,1,FALSE)),"No","Yes"))</f>
        <v>No</v>
      </c>
      <c r="K4445" s="1" t="str">
        <f>IF($J4445="Yes",VLOOKUP($C4445,'ProvResponder deviceId'!$A$1:$C$20000,3,FALSE),"-")</f>
        <v>-</v>
      </c>
      <c r="L4445" s="1" t="str">
        <f t="shared" si="138"/>
        <v/>
      </c>
      <c r="M4445" s="1" t="str">
        <f t="shared" si="139"/>
        <v/>
      </c>
      <c r="N4445" s="1" t="str">
        <f>IF(ISBLANK($C4445),"",IF(ISNA(VLOOKUP($L4445,'result messages'!$H$3:$L$11,2,FALSE)),VLOOKUP($M4445,'result messages'!$H$3:$L$11,2,FALSE),VLOOKUP($L4445,'result messages'!$H$3:$L$11,2,FALSE)))</f>
        <v/>
      </c>
      <c r="O4445" s="1" t="str">
        <f>IF(ISBLANK($C4445),"",IF(ISNA(VLOOKUP($L4445,'result messages'!$H$3:$L$11,3,FALSE)),VLOOKUP($M4445,'result messages'!$H$3:$L$11,3,FALSE),VLOOKUP($L4445,'result messages'!$H$3:$L$11,3,FALSE)))</f>
        <v/>
      </c>
      <c r="P4445" s="1" t="str">
        <f>IF(ISBLANK($C4445),"",IF(ISNA(VLOOKUP($L4445,'result messages'!$H$3:$L$11,4,FALSE)),VLOOKUP($M4445,'result messages'!$H$3:$L$11,4,FALSE),VLOOKUP($L4445,'result messages'!$H$3:$L$11,4,FALSE)))</f>
        <v/>
      </c>
      <c r="Q4445" s="1" t="str">
        <f>IF(ISBLANK($C4445),"",IF(ISNA(VLOOKUP($L4445,'result messages'!$H$3:$L$11,5,FALSE)),VLOOKUP($M4445,'result messages'!$H$3:$L$11,5,FALSE),VLOOKUP($L4445,'result messages'!$H$3:$L$11,5,FALSE)))</f>
        <v/>
      </c>
    </row>
    <row r="4446" spans="1:17">
      <c r="A4446" s="1">
        <v>4443</v>
      </c>
      <c r="B4446" s="1"/>
      <c r="C4446" s="1"/>
      <c r="D4446" s="1"/>
      <c r="E4446" s="6"/>
      <c r="F4446" s="1"/>
      <c r="G4446" s="1" t="str">
        <f>IF(ISNA(VLOOKUP($C4446,'DTEN TCAP Linkage deviceId'!$A$1:$A$20000,1,FALSE)),"No","Yes")</f>
        <v>No</v>
      </c>
      <c r="H4446" s="1" t="str">
        <f>IF(ISNA(VLOOKUP($C4446,'Provisioning Requester'!$F$3:$H$20000,2,FALSE)),"No","Yes")</f>
        <v>No</v>
      </c>
      <c r="I4446" s="1" t="str">
        <f>IF($H4446="Yes",VLOOKUP($C4446,'Provisioning Requester'!$F$3:$H$20000,3,FALSE),"-")</f>
        <v>-</v>
      </c>
      <c r="J4446" s="1" t="str">
        <f>IF(OR(D4446="SVCP", E4446="TRUE"), "No", IF(ISNA(VLOOKUP($C4446,'ProvResponder deviceId'!$A$1:$A$20000,1,FALSE)),"No","Yes"))</f>
        <v>No</v>
      </c>
      <c r="K4446" s="1" t="str">
        <f>IF($J4446="Yes",VLOOKUP($C4446,'ProvResponder deviceId'!$A$1:$C$20000,3,FALSE),"-")</f>
        <v>-</v>
      </c>
      <c r="L4446" s="1" t="str">
        <f t="shared" si="138"/>
        <v/>
      </c>
      <c r="M4446" s="1" t="str">
        <f t="shared" si="139"/>
        <v/>
      </c>
      <c r="N4446" s="1" t="str">
        <f>IF(ISBLANK($C4446),"",IF(ISNA(VLOOKUP($L4446,'result messages'!$H$3:$L$11,2,FALSE)),VLOOKUP($M4446,'result messages'!$H$3:$L$11,2,FALSE),VLOOKUP($L4446,'result messages'!$H$3:$L$11,2,FALSE)))</f>
        <v/>
      </c>
      <c r="O4446" s="1" t="str">
        <f>IF(ISBLANK($C4446),"",IF(ISNA(VLOOKUP($L4446,'result messages'!$H$3:$L$11,3,FALSE)),VLOOKUP($M4446,'result messages'!$H$3:$L$11,3,FALSE),VLOOKUP($L4446,'result messages'!$H$3:$L$11,3,FALSE)))</f>
        <v/>
      </c>
      <c r="P4446" s="1" t="str">
        <f>IF(ISBLANK($C4446),"",IF(ISNA(VLOOKUP($L4446,'result messages'!$H$3:$L$11,4,FALSE)),VLOOKUP($M4446,'result messages'!$H$3:$L$11,4,FALSE),VLOOKUP($L4446,'result messages'!$H$3:$L$11,4,FALSE)))</f>
        <v/>
      </c>
      <c r="Q4446" s="1" t="str">
        <f>IF(ISBLANK($C4446),"",IF(ISNA(VLOOKUP($L4446,'result messages'!$H$3:$L$11,5,FALSE)),VLOOKUP($M4446,'result messages'!$H$3:$L$11,5,FALSE),VLOOKUP($L4446,'result messages'!$H$3:$L$11,5,FALSE)))</f>
        <v/>
      </c>
    </row>
    <row r="4447" spans="1:17">
      <c r="A4447" s="1">
        <v>4444</v>
      </c>
      <c r="B4447" s="1"/>
      <c r="C4447" s="1"/>
      <c r="D4447" s="1"/>
      <c r="E4447" s="6"/>
      <c r="F4447" s="1"/>
      <c r="G4447" s="1" t="str">
        <f>IF(ISNA(VLOOKUP($C4447,'DTEN TCAP Linkage deviceId'!$A$1:$A$20000,1,FALSE)),"No","Yes")</f>
        <v>No</v>
      </c>
      <c r="H4447" s="1" t="str">
        <f>IF(ISNA(VLOOKUP($C4447,'Provisioning Requester'!$F$3:$H$20000,2,FALSE)),"No","Yes")</f>
        <v>No</v>
      </c>
      <c r="I4447" s="1" t="str">
        <f>IF($H4447="Yes",VLOOKUP($C4447,'Provisioning Requester'!$F$3:$H$20000,3,FALSE),"-")</f>
        <v>-</v>
      </c>
      <c r="J4447" s="1" t="str">
        <f>IF(OR(D4447="SVCP", E4447="TRUE"), "No", IF(ISNA(VLOOKUP($C4447,'ProvResponder deviceId'!$A$1:$A$20000,1,FALSE)),"No","Yes"))</f>
        <v>No</v>
      </c>
      <c r="K4447" s="1" t="str">
        <f>IF($J4447="Yes",VLOOKUP($C4447,'ProvResponder deviceId'!$A$1:$C$20000,3,FALSE),"-")</f>
        <v>-</v>
      </c>
      <c r="L4447" s="1" t="str">
        <f t="shared" si="138"/>
        <v/>
      </c>
      <c r="M4447" s="1" t="str">
        <f t="shared" si="139"/>
        <v/>
      </c>
      <c r="N4447" s="1" t="str">
        <f>IF(ISBLANK($C4447),"",IF(ISNA(VLOOKUP($L4447,'result messages'!$H$3:$L$11,2,FALSE)),VLOOKUP($M4447,'result messages'!$H$3:$L$11,2,FALSE),VLOOKUP($L4447,'result messages'!$H$3:$L$11,2,FALSE)))</f>
        <v/>
      </c>
      <c r="O4447" s="1" t="str">
        <f>IF(ISBLANK($C4447),"",IF(ISNA(VLOOKUP($L4447,'result messages'!$H$3:$L$11,3,FALSE)),VLOOKUP($M4447,'result messages'!$H$3:$L$11,3,FALSE),VLOOKUP($L4447,'result messages'!$H$3:$L$11,3,FALSE)))</f>
        <v/>
      </c>
      <c r="P4447" s="1" t="str">
        <f>IF(ISBLANK($C4447),"",IF(ISNA(VLOOKUP($L4447,'result messages'!$H$3:$L$11,4,FALSE)),VLOOKUP($M4447,'result messages'!$H$3:$L$11,4,FALSE),VLOOKUP($L4447,'result messages'!$H$3:$L$11,4,FALSE)))</f>
        <v/>
      </c>
      <c r="Q4447" s="1" t="str">
        <f>IF(ISBLANK($C4447),"",IF(ISNA(VLOOKUP($L4447,'result messages'!$H$3:$L$11,5,FALSE)),VLOOKUP($M4447,'result messages'!$H$3:$L$11,5,FALSE),VLOOKUP($L4447,'result messages'!$H$3:$L$11,5,FALSE)))</f>
        <v/>
      </c>
    </row>
    <row r="4448" spans="1:17">
      <c r="A4448" s="1">
        <v>4445</v>
      </c>
      <c r="B4448" s="1"/>
      <c r="C4448" s="1"/>
      <c r="D4448" s="1"/>
      <c r="E4448" s="6"/>
      <c r="F4448" s="1"/>
      <c r="G4448" s="1" t="str">
        <f>IF(ISNA(VLOOKUP($C4448,'DTEN TCAP Linkage deviceId'!$A$1:$A$20000,1,FALSE)),"No","Yes")</f>
        <v>No</v>
      </c>
      <c r="H4448" s="1" t="str">
        <f>IF(ISNA(VLOOKUP($C4448,'Provisioning Requester'!$F$3:$H$20000,2,FALSE)),"No","Yes")</f>
        <v>No</v>
      </c>
      <c r="I4448" s="1" t="str">
        <f>IF($H4448="Yes",VLOOKUP($C4448,'Provisioning Requester'!$F$3:$H$20000,3,FALSE),"-")</f>
        <v>-</v>
      </c>
      <c r="J4448" s="1" t="str">
        <f>IF(OR(D4448="SVCP", E4448="TRUE"), "No", IF(ISNA(VLOOKUP($C4448,'ProvResponder deviceId'!$A$1:$A$20000,1,FALSE)),"No","Yes"))</f>
        <v>No</v>
      </c>
      <c r="K4448" s="1" t="str">
        <f>IF($J4448="Yes",VLOOKUP($C4448,'ProvResponder deviceId'!$A$1:$C$20000,3,FALSE),"-")</f>
        <v>-</v>
      </c>
      <c r="L4448" s="1" t="str">
        <f t="shared" si="138"/>
        <v/>
      </c>
      <c r="M4448" s="1" t="str">
        <f t="shared" si="139"/>
        <v/>
      </c>
      <c r="N4448" s="1" t="str">
        <f>IF(ISBLANK($C4448),"",IF(ISNA(VLOOKUP($L4448,'result messages'!$H$3:$L$11,2,FALSE)),VLOOKUP($M4448,'result messages'!$H$3:$L$11,2,FALSE),VLOOKUP($L4448,'result messages'!$H$3:$L$11,2,FALSE)))</f>
        <v/>
      </c>
      <c r="O4448" s="1" t="str">
        <f>IF(ISBLANK($C4448),"",IF(ISNA(VLOOKUP($L4448,'result messages'!$H$3:$L$11,3,FALSE)),VLOOKUP($M4448,'result messages'!$H$3:$L$11,3,FALSE),VLOOKUP($L4448,'result messages'!$H$3:$L$11,3,FALSE)))</f>
        <v/>
      </c>
      <c r="P4448" s="1" t="str">
        <f>IF(ISBLANK($C4448),"",IF(ISNA(VLOOKUP($L4448,'result messages'!$H$3:$L$11,4,FALSE)),VLOOKUP($M4448,'result messages'!$H$3:$L$11,4,FALSE),VLOOKUP($L4448,'result messages'!$H$3:$L$11,4,FALSE)))</f>
        <v/>
      </c>
      <c r="Q4448" s="1" t="str">
        <f>IF(ISBLANK($C4448),"",IF(ISNA(VLOOKUP($L4448,'result messages'!$H$3:$L$11,5,FALSE)),VLOOKUP($M4448,'result messages'!$H$3:$L$11,5,FALSE),VLOOKUP($L4448,'result messages'!$H$3:$L$11,5,FALSE)))</f>
        <v/>
      </c>
    </row>
    <row r="4449" spans="1:17">
      <c r="A4449" s="1">
        <v>4446</v>
      </c>
      <c r="B4449" s="1"/>
      <c r="C4449" s="1"/>
      <c r="D4449" s="1"/>
      <c r="E4449" s="6"/>
      <c r="F4449" s="1"/>
      <c r="G4449" s="1" t="str">
        <f>IF(ISNA(VLOOKUP($C4449,'DTEN TCAP Linkage deviceId'!$A$1:$A$20000,1,FALSE)),"No","Yes")</f>
        <v>No</v>
      </c>
      <c r="H4449" s="1" t="str">
        <f>IF(ISNA(VLOOKUP($C4449,'Provisioning Requester'!$F$3:$H$20000,2,FALSE)),"No","Yes")</f>
        <v>No</v>
      </c>
      <c r="I4449" s="1" t="str">
        <f>IF($H4449="Yes",VLOOKUP($C4449,'Provisioning Requester'!$F$3:$H$20000,3,FALSE),"-")</f>
        <v>-</v>
      </c>
      <c r="J4449" s="1" t="str">
        <f>IF(OR(D4449="SVCP", E4449="TRUE"), "No", IF(ISNA(VLOOKUP($C4449,'ProvResponder deviceId'!$A$1:$A$20000,1,FALSE)),"No","Yes"))</f>
        <v>No</v>
      </c>
      <c r="K4449" s="1" t="str">
        <f>IF($J4449="Yes",VLOOKUP($C4449,'ProvResponder deviceId'!$A$1:$C$20000,3,FALSE),"-")</f>
        <v>-</v>
      </c>
      <c r="L4449" s="1" t="str">
        <f t="shared" si="138"/>
        <v/>
      </c>
      <c r="M4449" s="1" t="str">
        <f t="shared" si="139"/>
        <v/>
      </c>
      <c r="N4449" s="1" t="str">
        <f>IF(ISBLANK($C4449),"",IF(ISNA(VLOOKUP($L4449,'result messages'!$H$3:$L$11,2,FALSE)),VLOOKUP($M4449,'result messages'!$H$3:$L$11,2,FALSE),VLOOKUP($L4449,'result messages'!$H$3:$L$11,2,FALSE)))</f>
        <v/>
      </c>
      <c r="O4449" s="1" t="str">
        <f>IF(ISBLANK($C4449),"",IF(ISNA(VLOOKUP($L4449,'result messages'!$H$3:$L$11,3,FALSE)),VLOOKUP($M4449,'result messages'!$H$3:$L$11,3,FALSE),VLOOKUP($L4449,'result messages'!$H$3:$L$11,3,FALSE)))</f>
        <v/>
      </c>
      <c r="P4449" s="1" t="str">
        <f>IF(ISBLANK($C4449),"",IF(ISNA(VLOOKUP($L4449,'result messages'!$H$3:$L$11,4,FALSE)),VLOOKUP($M4449,'result messages'!$H$3:$L$11,4,FALSE),VLOOKUP($L4449,'result messages'!$H$3:$L$11,4,FALSE)))</f>
        <v/>
      </c>
      <c r="Q4449" s="1" t="str">
        <f>IF(ISBLANK($C4449),"",IF(ISNA(VLOOKUP($L4449,'result messages'!$H$3:$L$11,5,FALSE)),VLOOKUP($M4449,'result messages'!$H$3:$L$11,5,FALSE),VLOOKUP($L4449,'result messages'!$H$3:$L$11,5,FALSE)))</f>
        <v/>
      </c>
    </row>
    <row r="4450" spans="1:17">
      <c r="A4450" s="1">
        <v>4447</v>
      </c>
      <c r="B4450" s="1"/>
      <c r="C4450" s="1"/>
      <c r="D4450" s="1"/>
      <c r="E4450" s="6"/>
      <c r="F4450" s="1"/>
      <c r="G4450" s="1" t="str">
        <f>IF(ISNA(VLOOKUP($C4450,'DTEN TCAP Linkage deviceId'!$A$1:$A$20000,1,FALSE)),"No","Yes")</f>
        <v>No</v>
      </c>
      <c r="H4450" s="1" t="str">
        <f>IF(ISNA(VLOOKUP($C4450,'Provisioning Requester'!$F$3:$H$20000,2,FALSE)),"No","Yes")</f>
        <v>No</v>
      </c>
      <c r="I4450" s="1" t="str">
        <f>IF($H4450="Yes",VLOOKUP($C4450,'Provisioning Requester'!$F$3:$H$20000,3,FALSE),"-")</f>
        <v>-</v>
      </c>
      <c r="J4450" s="1" t="str">
        <f>IF(OR(D4450="SVCP", E4450="TRUE"), "No", IF(ISNA(VLOOKUP($C4450,'ProvResponder deviceId'!$A$1:$A$20000,1,FALSE)),"No","Yes"))</f>
        <v>No</v>
      </c>
      <c r="K4450" s="1" t="str">
        <f>IF($J4450="Yes",VLOOKUP($C4450,'ProvResponder deviceId'!$A$1:$C$20000,3,FALSE),"-")</f>
        <v>-</v>
      </c>
      <c r="L4450" s="1" t="str">
        <f t="shared" si="138"/>
        <v/>
      </c>
      <c r="M4450" s="1" t="str">
        <f t="shared" si="139"/>
        <v/>
      </c>
      <c r="N4450" s="1" t="str">
        <f>IF(ISBLANK($C4450),"",IF(ISNA(VLOOKUP($L4450,'result messages'!$H$3:$L$11,2,FALSE)),VLOOKUP($M4450,'result messages'!$H$3:$L$11,2,FALSE),VLOOKUP($L4450,'result messages'!$H$3:$L$11,2,FALSE)))</f>
        <v/>
      </c>
      <c r="O4450" s="1" t="str">
        <f>IF(ISBLANK($C4450),"",IF(ISNA(VLOOKUP($L4450,'result messages'!$H$3:$L$11,3,FALSE)),VLOOKUP($M4450,'result messages'!$H$3:$L$11,3,FALSE),VLOOKUP($L4450,'result messages'!$H$3:$L$11,3,FALSE)))</f>
        <v/>
      </c>
      <c r="P4450" s="1" t="str">
        <f>IF(ISBLANK($C4450),"",IF(ISNA(VLOOKUP($L4450,'result messages'!$H$3:$L$11,4,FALSE)),VLOOKUP($M4450,'result messages'!$H$3:$L$11,4,FALSE),VLOOKUP($L4450,'result messages'!$H$3:$L$11,4,FALSE)))</f>
        <v/>
      </c>
      <c r="Q4450" s="1" t="str">
        <f>IF(ISBLANK($C4450),"",IF(ISNA(VLOOKUP($L4450,'result messages'!$H$3:$L$11,5,FALSE)),VLOOKUP($M4450,'result messages'!$H$3:$L$11,5,FALSE),VLOOKUP($L4450,'result messages'!$H$3:$L$11,5,FALSE)))</f>
        <v/>
      </c>
    </row>
    <row r="4451" spans="1:17">
      <c r="A4451" s="1">
        <v>4448</v>
      </c>
      <c r="B4451" s="1"/>
      <c r="C4451" s="1"/>
      <c r="D4451" s="1"/>
      <c r="E4451" s="6"/>
      <c r="F4451" s="1"/>
      <c r="G4451" s="1" t="str">
        <f>IF(ISNA(VLOOKUP($C4451,'DTEN TCAP Linkage deviceId'!$A$1:$A$20000,1,FALSE)),"No","Yes")</f>
        <v>No</v>
      </c>
      <c r="H4451" s="1" t="str">
        <f>IF(ISNA(VLOOKUP($C4451,'Provisioning Requester'!$F$3:$H$20000,2,FALSE)),"No","Yes")</f>
        <v>No</v>
      </c>
      <c r="I4451" s="1" t="str">
        <f>IF($H4451="Yes",VLOOKUP($C4451,'Provisioning Requester'!$F$3:$H$20000,3,FALSE),"-")</f>
        <v>-</v>
      </c>
      <c r="J4451" s="1" t="str">
        <f>IF(OR(D4451="SVCP", E4451="TRUE"), "No", IF(ISNA(VLOOKUP($C4451,'ProvResponder deviceId'!$A$1:$A$20000,1,FALSE)),"No","Yes"))</f>
        <v>No</v>
      </c>
      <c r="K4451" s="1" t="str">
        <f>IF($J4451="Yes",VLOOKUP($C4451,'ProvResponder deviceId'!$A$1:$C$20000,3,FALSE),"-")</f>
        <v>-</v>
      </c>
      <c r="L4451" s="1" t="str">
        <f t="shared" si="138"/>
        <v/>
      </c>
      <c r="M4451" s="1" t="str">
        <f t="shared" si="139"/>
        <v/>
      </c>
      <c r="N4451" s="1" t="str">
        <f>IF(ISBLANK($C4451),"",IF(ISNA(VLOOKUP($L4451,'result messages'!$H$3:$L$11,2,FALSE)),VLOOKUP($M4451,'result messages'!$H$3:$L$11,2,FALSE),VLOOKUP($L4451,'result messages'!$H$3:$L$11,2,FALSE)))</f>
        <v/>
      </c>
      <c r="O4451" s="1" t="str">
        <f>IF(ISBLANK($C4451),"",IF(ISNA(VLOOKUP($L4451,'result messages'!$H$3:$L$11,3,FALSE)),VLOOKUP($M4451,'result messages'!$H$3:$L$11,3,FALSE),VLOOKUP($L4451,'result messages'!$H$3:$L$11,3,FALSE)))</f>
        <v/>
      </c>
      <c r="P4451" s="1" t="str">
        <f>IF(ISBLANK($C4451),"",IF(ISNA(VLOOKUP($L4451,'result messages'!$H$3:$L$11,4,FALSE)),VLOOKUP($M4451,'result messages'!$H$3:$L$11,4,FALSE),VLOOKUP($L4451,'result messages'!$H$3:$L$11,4,FALSE)))</f>
        <v/>
      </c>
      <c r="Q4451" s="1" t="str">
        <f>IF(ISBLANK($C4451),"",IF(ISNA(VLOOKUP($L4451,'result messages'!$H$3:$L$11,5,FALSE)),VLOOKUP($M4451,'result messages'!$H$3:$L$11,5,FALSE),VLOOKUP($L4451,'result messages'!$H$3:$L$11,5,FALSE)))</f>
        <v/>
      </c>
    </row>
    <row r="4452" spans="1:17">
      <c r="A4452" s="1">
        <v>4449</v>
      </c>
      <c r="B4452" s="1"/>
      <c r="C4452" s="1"/>
      <c r="D4452" s="1"/>
      <c r="E4452" s="6"/>
      <c r="F4452" s="1"/>
      <c r="G4452" s="1" t="str">
        <f>IF(ISNA(VLOOKUP($C4452,'DTEN TCAP Linkage deviceId'!$A$1:$A$20000,1,FALSE)),"No","Yes")</f>
        <v>No</v>
      </c>
      <c r="H4452" s="1" t="str">
        <f>IF(ISNA(VLOOKUP($C4452,'Provisioning Requester'!$F$3:$H$20000,2,FALSE)),"No","Yes")</f>
        <v>No</v>
      </c>
      <c r="I4452" s="1" t="str">
        <f>IF($H4452="Yes",VLOOKUP($C4452,'Provisioning Requester'!$F$3:$H$20000,3,FALSE),"-")</f>
        <v>-</v>
      </c>
      <c r="J4452" s="1" t="str">
        <f>IF(OR(D4452="SVCP", E4452="TRUE"), "No", IF(ISNA(VLOOKUP($C4452,'ProvResponder deviceId'!$A$1:$A$20000,1,FALSE)),"No","Yes"))</f>
        <v>No</v>
      </c>
      <c r="K4452" s="1" t="str">
        <f>IF($J4452="Yes",VLOOKUP($C4452,'ProvResponder deviceId'!$A$1:$C$20000,3,FALSE),"-")</f>
        <v>-</v>
      </c>
      <c r="L4452" s="1" t="str">
        <f t="shared" si="138"/>
        <v/>
      </c>
      <c r="M4452" s="1" t="str">
        <f t="shared" si="139"/>
        <v/>
      </c>
      <c r="N4452" s="1" t="str">
        <f>IF(ISBLANK($C4452),"",IF(ISNA(VLOOKUP($L4452,'result messages'!$H$3:$L$11,2,FALSE)),VLOOKUP($M4452,'result messages'!$H$3:$L$11,2,FALSE),VLOOKUP($L4452,'result messages'!$H$3:$L$11,2,FALSE)))</f>
        <v/>
      </c>
      <c r="O4452" s="1" t="str">
        <f>IF(ISBLANK($C4452),"",IF(ISNA(VLOOKUP($L4452,'result messages'!$H$3:$L$11,3,FALSE)),VLOOKUP($M4452,'result messages'!$H$3:$L$11,3,FALSE),VLOOKUP($L4452,'result messages'!$H$3:$L$11,3,FALSE)))</f>
        <v/>
      </c>
      <c r="P4452" s="1" t="str">
        <f>IF(ISBLANK($C4452),"",IF(ISNA(VLOOKUP($L4452,'result messages'!$H$3:$L$11,4,FALSE)),VLOOKUP($M4452,'result messages'!$H$3:$L$11,4,FALSE),VLOOKUP($L4452,'result messages'!$H$3:$L$11,4,FALSE)))</f>
        <v/>
      </c>
      <c r="Q4452" s="1" t="str">
        <f>IF(ISBLANK($C4452),"",IF(ISNA(VLOOKUP($L4452,'result messages'!$H$3:$L$11,5,FALSE)),VLOOKUP($M4452,'result messages'!$H$3:$L$11,5,FALSE),VLOOKUP($L4452,'result messages'!$H$3:$L$11,5,FALSE)))</f>
        <v/>
      </c>
    </row>
    <row r="4453" spans="1:17">
      <c r="A4453" s="1">
        <v>4450</v>
      </c>
      <c r="B4453" s="1"/>
      <c r="C4453" s="1"/>
      <c r="D4453" s="1"/>
      <c r="E4453" s="6"/>
      <c r="F4453" s="1"/>
      <c r="G4453" s="1" t="str">
        <f>IF(ISNA(VLOOKUP($C4453,'DTEN TCAP Linkage deviceId'!$A$1:$A$20000,1,FALSE)),"No","Yes")</f>
        <v>No</v>
      </c>
      <c r="H4453" s="1" t="str">
        <f>IF(ISNA(VLOOKUP($C4453,'Provisioning Requester'!$F$3:$H$20000,2,FALSE)),"No","Yes")</f>
        <v>No</v>
      </c>
      <c r="I4453" s="1" t="str">
        <f>IF($H4453="Yes",VLOOKUP($C4453,'Provisioning Requester'!$F$3:$H$20000,3,FALSE),"-")</f>
        <v>-</v>
      </c>
      <c r="J4453" s="1" t="str">
        <f>IF(OR(D4453="SVCP", E4453="TRUE"), "No", IF(ISNA(VLOOKUP($C4453,'ProvResponder deviceId'!$A$1:$A$20000,1,FALSE)),"No","Yes"))</f>
        <v>No</v>
      </c>
      <c r="K4453" s="1" t="str">
        <f>IF($J4453="Yes",VLOOKUP($C4453,'ProvResponder deviceId'!$A$1:$C$20000,3,FALSE),"-")</f>
        <v>-</v>
      </c>
      <c r="L4453" s="1" t="str">
        <f t="shared" si="138"/>
        <v/>
      </c>
      <c r="M4453" s="1" t="str">
        <f t="shared" si="139"/>
        <v/>
      </c>
      <c r="N4453" s="1" t="str">
        <f>IF(ISBLANK($C4453),"",IF(ISNA(VLOOKUP($L4453,'result messages'!$H$3:$L$11,2,FALSE)),VLOOKUP($M4453,'result messages'!$H$3:$L$11,2,FALSE),VLOOKUP($L4453,'result messages'!$H$3:$L$11,2,FALSE)))</f>
        <v/>
      </c>
      <c r="O4453" s="1" t="str">
        <f>IF(ISBLANK($C4453),"",IF(ISNA(VLOOKUP($L4453,'result messages'!$H$3:$L$11,3,FALSE)),VLOOKUP($M4453,'result messages'!$H$3:$L$11,3,FALSE),VLOOKUP($L4453,'result messages'!$H$3:$L$11,3,FALSE)))</f>
        <v/>
      </c>
      <c r="P4453" s="1" t="str">
        <f>IF(ISBLANK($C4453),"",IF(ISNA(VLOOKUP($L4453,'result messages'!$H$3:$L$11,4,FALSE)),VLOOKUP($M4453,'result messages'!$H$3:$L$11,4,FALSE),VLOOKUP($L4453,'result messages'!$H$3:$L$11,4,FALSE)))</f>
        <v/>
      </c>
      <c r="Q4453" s="1" t="str">
        <f>IF(ISBLANK($C4453),"",IF(ISNA(VLOOKUP($L4453,'result messages'!$H$3:$L$11,5,FALSE)),VLOOKUP($M4453,'result messages'!$H$3:$L$11,5,FALSE),VLOOKUP($L4453,'result messages'!$H$3:$L$11,5,FALSE)))</f>
        <v/>
      </c>
    </row>
    <row r="4454" spans="1:17">
      <c r="A4454" s="1">
        <v>4451</v>
      </c>
      <c r="B4454" s="1"/>
      <c r="C4454" s="1"/>
      <c r="D4454" s="1"/>
      <c r="E4454" s="6"/>
      <c r="F4454" s="1"/>
      <c r="G4454" s="1" t="str">
        <f>IF(ISNA(VLOOKUP($C4454,'DTEN TCAP Linkage deviceId'!$A$1:$A$20000,1,FALSE)),"No","Yes")</f>
        <v>No</v>
      </c>
      <c r="H4454" s="1" t="str">
        <f>IF(ISNA(VLOOKUP($C4454,'Provisioning Requester'!$F$3:$H$20000,2,FALSE)),"No","Yes")</f>
        <v>No</v>
      </c>
      <c r="I4454" s="1" t="str">
        <f>IF($H4454="Yes",VLOOKUP($C4454,'Provisioning Requester'!$F$3:$H$20000,3,FALSE),"-")</f>
        <v>-</v>
      </c>
      <c r="J4454" s="1" t="str">
        <f>IF(OR(D4454="SVCP", E4454="TRUE"), "No", IF(ISNA(VLOOKUP($C4454,'ProvResponder deviceId'!$A$1:$A$20000,1,FALSE)),"No","Yes"))</f>
        <v>No</v>
      </c>
      <c r="K4454" s="1" t="str">
        <f>IF($J4454="Yes",VLOOKUP($C4454,'ProvResponder deviceId'!$A$1:$C$20000,3,FALSE),"-")</f>
        <v>-</v>
      </c>
      <c r="L4454" s="1" t="str">
        <f t="shared" si="138"/>
        <v/>
      </c>
      <c r="M4454" s="1" t="str">
        <f t="shared" si="139"/>
        <v/>
      </c>
      <c r="N4454" s="1" t="str">
        <f>IF(ISBLANK($C4454),"",IF(ISNA(VLOOKUP($L4454,'result messages'!$H$3:$L$11,2,FALSE)),VLOOKUP($M4454,'result messages'!$H$3:$L$11,2,FALSE),VLOOKUP($L4454,'result messages'!$H$3:$L$11,2,FALSE)))</f>
        <v/>
      </c>
      <c r="O4454" s="1" t="str">
        <f>IF(ISBLANK($C4454),"",IF(ISNA(VLOOKUP($L4454,'result messages'!$H$3:$L$11,3,FALSE)),VLOOKUP($M4454,'result messages'!$H$3:$L$11,3,FALSE),VLOOKUP($L4454,'result messages'!$H$3:$L$11,3,FALSE)))</f>
        <v/>
      </c>
      <c r="P4454" s="1" t="str">
        <f>IF(ISBLANK($C4454),"",IF(ISNA(VLOOKUP($L4454,'result messages'!$H$3:$L$11,4,FALSE)),VLOOKUP($M4454,'result messages'!$H$3:$L$11,4,FALSE),VLOOKUP($L4454,'result messages'!$H$3:$L$11,4,FALSE)))</f>
        <v/>
      </c>
      <c r="Q4454" s="1" t="str">
        <f>IF(ISBLANK($C4454),"",IF(ISNA(VLOOKUP($L4454,'result messages'!$H$3:$L$11,5,FALSE)),VLOOKUP($M4454,'result messages'!$H$3:$L$11,5,FALSE),VLOOKUP($L4454,'result messages'!$H$3:$L$11,5,FALSE)))</f>
        <v/>
      </c>
    </row>
    <row r="4455" spans="1:17">
      <c r="A4455" s="1">
        <v>4452</v>
      </c>
      <c r="B4455" s="1"/>
      <c r="C4455" s="1"/>
      <c r="D4455" s="1"/>
      <c r="E4455" s="6"/>
      <c r="F4455" s="1"/>
      <c r="G4455" s="1" t="str">
        <f>IF(ISNA(VLOOKUP($C4455,'DTEN TCAP Linkage deviceId'!$A$1:$A$20000,1,FALSE)),"No","Yes")</f>
        <v>No</v>
      </c>
      <c r="H4455" s="1" t="str">
        <f>IF(ISNA(VLOOKUP($C4455,'Provisioning Requester'!$F$3:$H$20000,2,FALSE)),"No","Yes")</f>
        <v>No</v>
      </c>
      <c r="I4455" s="1" t="str">
        <f>IF($H4455="Yes",VLOOKUP($C4455,'Provisioning Requester'!$F$3:$H$20000,3,FALSE),"-")</f>
        <v>-</v>
      </c>
      <c r="J4455" s="1" t="str">
        <f>IF(OR(D4455="SVCP", E4455="TRUE"), "No", IF(ISNA(VLOOKUP($C4455,'ProvResponder deviceId'!$A$1:$A$20000,1,FALSE)),"No","Yes"))</f>
        <v>No</v>
      </c>
      <c r="K4455" s="1" t="str">
        <f>IF($J4455="Yes",VLOOKUP($C4455,'ProvResponder deviceId'!$A$1:$C$20000,3,FALSE),"-")</f>
        <v>-</v>
      </c>
      <c r="L4455" s="1" t="str">
        <f t="shared" si="138"/>
        <v/>
      </c>
      <c r="M4455" s="1" t="str">
        <f t="shared" si="139"/>
        <v/>
      </c>
      <c r="N4455" s="1" t="str">
        <f>IF(ISBLANK($C4455),"",IF(ISNA(VLOOKUP($L4455,'result messages'!$H$3:$L$11,2,FALSE)),VLOOKUP($M4455,'result messages'!$H$3:$L$11,2,FALSE),VLOOKUP($L4455,'result messages'!$H$3:$L$11,2,FALSE)))</f>
        <v/>
      </c>
      <c r="O4455" s="1" t="str">
        <f>IF(ISBLANK($C4455),"",IF(ISNA(VLOOKUP($L4455,'result messages'!$H$3:$L$11,3,FALSE)),VLOOKUP($M4455,'result messages'!$H$3:$L$11,3,FALSE),VLOOKUP($L4455,'result messages'!$H$3:$L$11,3,FALSE)))</f>
        <v/>
      </c>
      <c r="P4455" s="1" t="str">
        <f>IF(ISBLANK($C4455),"",IF(ISNA(VLOOKUP($L4455,'result messages'!$H$3:$L$11,4,FALSE)),VLOOKUP($M4455,'result messages'!$H$3:$L$11,4,FALSE),VLOOKUP($L4455,'result messages'!$H$3:$L$11,4,FALSE)))</f>
        <v/>
      </c>
      <c r="Q4455" s="1" t="str">
        <f>IF(ISBLANK($C4455),"",IF(ISNA(VLOOKUP($L4455,'result messages'!$H$3:$L$11,5,FALSE)),VLOOKUP($M4455,'result messages'!$H$3:$L$11,5,FALSE),VLOOKUP($L4455,'result messages'!$H$3:$L$11,5,FALSE)))</f>
        <v/>
      </c>
    </row>
    <row r="4456" spans="1:17">
      <c r="A4456" s="1">
        <v>4453</v>
      </c>
      <c r="B4456" s="1"/>
      <c r="C4456" s="1"/>
      <c r="D4456" s="1"/>
      <c r="E4456" s="6"/>
      <c r="F4456" s="1"/>
      <c r="G4456" s="1" t="str">
        <f>IF(ISNA(VLOOKUP($C4456,'DTEN TCAP Linkage deviceId'!$A$1:$A$20000,1,FALSE)),"No","Yes")</f>
        <v>No</v>
      </c>
      <c r="H4456" s="1" t="str">
        <f>IF(ISNA(VLOOKUP($C4456,'Provisioning Requester'!$F$3:$H$20000,2,FALSE)),"No","Yes")</f>
        <v>No</v>
      </c>
      <c r="I4456" s="1" t="str">
        <f>IF($H4456="Yes",VLOOKUP($C4456,'Provisioning Requester'!$F$3:$H$20000,3,FALSE),"-")</f>
        <v>-</v>
      </c>
      <c r="J4456" s="1" t="str">
        <f>IF(OR(D4456="SVCP", E4456="TRUE"), "No", IF(ISNA(VLOOKUP($C4456,'ProvResponder deviceId'!$A$1:$A$20000,1,FALSE)),"No","Yes"))</f>
        <v>No</v>
      </c>
      <c r="K4456" s="1" t="str">
        <f>IF($J4456="Yes",VLOOKUP($C4456,'ProvResponder deviceId'!$A$1:$C$20000,3,FALSE),"-")</f>
        <v>-</v>
      </c>
      <c r="L4456" s="1" t="str">
        <f t="shared" si="138"/>
        <v/>
      </c>
      <c r="M4456" s="1" t="str">
        <f t="shared" si="139"/>
        <v/>
      </c>
      <c r="N4456" s="1" t="str">
        <f>IF(ISBLANK($C4456),"",IF(ISNA(VLOOKUP($L4456,'result messages'!$H$3:$L$11,2,FALSE)),VLOOKUP($M4456,'result messages'!$H$3:$L$11,2,FALSE),VLOOKUP($L4456,'result messages'!$H$3:$L$11,2,FALSE)))</f>
        <v/>
      </c>
      <c r="O4456" s="1" t="str">
        <f>IF(ISBLANK($C4456),"",IF(ISNA(VLOOKUP($L4456,'result messages'!$H$3:$L$11,3,FALSE)),VLOOKUP($M4456,'result messages'!$H$3:$L$11,3,FALSE),VLOOKUP($L4456,'result messages'!$H$3:$L$11,3,FALSE)))</f>
        <v/>
      </c>
      <c r="P4456" s="1" t="str">
        <f>IF(ISBLANK($C4456),"",IF(ISNA(VLOOKUP($L4456,'result messages'!$H$3:$L$11,4,FALSE)),VLOOKUP($M4456,'result messages'!$H$3:$L$11,4,FALSE),VLOOKUP($L4456,'result messages'!$H$3:$L$11,4,FALSE)))</f>
        <v/>
      </c>
      <c r="Q4456" s="1" t="str">
        <f>IF(ISBLANK($C4456),"",IF(ISNA(VLOOKUP($L4456,'result messages'!$H$3:$L$11,5,FALSE)),VLOOKUP($M4456,'result messages'!$H$3:$L$11,5,FALSE),VLOOKUP($L4456,'result messages'!$H$3:$L$11,5,FALSE)))</f>
        <v/>
      </c>
    </row>
    <row r="4457" spans="1:17">
      <c r="A4457" s="1">
        <v>4454</v>
      </c>
      <c r="B4457" s="1"/>
      <c r="C4457" s="1"/>
      <c r="D4457" s="1"/>
      <c r="E4457" s="6"/>
      <c r="F4457" s="1"/>
      <c r="G4457" s="1" t="str">
        <f>IF(ISNA(VLOOKUP($C4457,'DTEN TCAP Linkage deviceId'!$A$1:$A$20000,1,FALSE)),"No","Yes")</f>
        <v>No</v>
      </c>
      <c r="H4457" s="1" t="str">
        <f>IF(ISNA(VLOOKUP($C4457,'Provisioning Requester'!$F$3:$H$20000,2,FALSE)),"No","Yes")</f>
        <v>No</v>
      </c>
      <c r="I4457" s="1" t="str">
        <f>IF($H4457="Yes",VLOOKUP($C4457,'Provisioning Requester'!$F$3:$H$20000,3,FALSE),"-")</f>
        <v>-</v>
      </c>
      <c r="J4457" s="1" t="str">
        <f>IF(OR(D4457="SVCP", E4457="TRUE"), "No", IF(ISNA(VLOOKUP($C4457,'ProvResponder deviceId'!$A$1:$A$20000,1,FALSE)),"No","Yes"))</f>
        <v>No</v>
      </c>
      <c r="K4457" s="1" t="str">
        <f>IF($J4457="Yes",VLOOKUP($C4457,'ProvResponder deviceId'!$A$1:$C$20000,3,FALSE),"-")</f>
        <v>-</v>
      </c>
      <c r="L4457" s="1" t="str">
        <f t="shared" si="138"/>
        <v/>
      </c>
      <c r="M4457" s="1" t="str">
        <f t="shared" si="139"/>
        <v/>
      </c>
      <c r="N4457" s="1" t="str">
        <f>IF(ISBLANK($C4457),"",IF(ISNA(VLOOKUP($L4457,'result messages'!$H$3:$L$11,2,FALSE)),VLOOKUP($M4457,'result messages'!$H$3:$L$11,2,FALSE),VLOOKUP($L4457,'result messages'!$H$3:$L$11,2,FALSE)))</f>
        <v/>
      </c>
      <c r="O4457" s="1" t="str">
        <f>IF(ISBLANK($C4457),"",IF(ISNA(VLOOKUP($L4457,'result messages'!$H$3:$L$11,3,FALSE)),VLOOKUP($M4457,'result messages'!$H$3:$L$11,3,FALSE),VLOOKUP($L4457,'result messages'!$H$3:$L$11,3,FALSE)))</f>
        <v/>
      </c>
      <c r="P4457" s="1" t="str">
        <f>IF(ISBLANK($C4457),"",IF(ISNA(VLOOKUP($L4457,'result messages'!$H$3:$L$11,4,FALSE)),VLOOKUP($M4457,'result messages'!$H$3:$L$11,4,FALSE),VLOOKUP($L4457,'result messages'!$H$3:$L$11,4,FALSE)))</f>
        <v/>
      </c>
      <c r="Q4457" s="1" t="str">
        <f>IF(ISBLANK($C4457),"",IF(ISNA(VLOOKUP($L4457,'result messages'!$H$3:$L$11,5,FALSE)),VLOOKUP($M4457,'result messages'!$H$3:$L$11,5,FALSE),VLOOKUP($L4457,'result messages'!$H$3:$L$11,5,FALSE)))</f>
        <v/>
      </c>
    </row>
    <row r="4458" spans="1:17">
      <c r="A4458" s="1">
        <v>4455</v>
      </c>
      <c r="B4458" s="1"/>
      <c r="C4458" s="1"/>
      <c r="D4458" s="1"/>
      <c r="E4458" s="6"/>
      <c r="F4458" s="1"/>
      <c r="G4458" s="1" t="str">
        <f>IF(ISNA(VLOOKUP($C4458,'DTEN TCAP Linkage deviceId'!$A$1:$A$20000,1,FALSE)),"No","Yes")</f>
        <v>No</v>
      </c>
      <c r="H4458" s="1" t="str">
        <f>IF(ISNA(VLOOKUP($C4458,'Provisioning Requester'!$F$3:$H$20000,2,FALSE)),"No","Yes")</f>
        <v>No</v>
      </c>
      <c r="I4458" s="1" t="str">
        <f>IF($H4458="Yes",VLOOKUP($C4458,'Provisioning Requester'!$F$3:$H$20000,3,FALSE),"-")</f>
        <v>-</v>
      </c>
      <c r="J4458" s="1" t="str">
        <f>IF(OR(D4458="SVCP", E4458="TRUE"), "No", IF(ISNA(VLOOKUP($C4458,'ProvResponder deviceId'!$A$1:$A$20000,1,FALSE)),"No","Yes"))</f>
        <v>No</v>
      </c>
      <c r="K4458" s="1" t="str">
        <f>IF($J4458="Yes",VLOOKUP($C4458,'ProvResponder deviceId'!$A$1:$C$20000,3,FALSE),"-")</f>
        <v>-</v>
      </c>
      <c r="L4458" s="1" t="str">
        <f t="shared" si="138"/>
        <v/>
      </c>
      <c r="M4458" s="1" t="str">
        <f t="shared" si="139"/>
        <v/>
      </c>
      <c r="N4458" s="1" t="str">
        <f>IF(ISBLANK($C4458),"",IF(ISNA(VLOOKUP($L4458,'result messages'!$H$3:$L$11,2,FALSE)),VLOOKUP($M4458,'result messages'!$H$3:$L$11,2,FALSE),VLOOKUP($L4458,'result messages'!$H$3:$L$11,2,FALSE)))</f>
        <v/>
      </c>
      <c r="O4458" s="1" t="str">
        <f>IF(ISBLANK($C4458),"",IF(ISNA(VLOOKUP($L4458,'result messages'!$H$3:$L$11,3,FALSE)),VLOOKUP($M4458,'result messages'!$H$3:$L$11,3,FALSE),VLOOKUP($L4458,'result messages'!$H$3:$L$11,3,FALSE)))</f>
        <v/>
      </c>
      <c r="P4458" s="1" t="str">
        <f>IF(ISBLANK($C4458),"",IF(ISNA(VLOOKUP($L4458,'result messages'!$H$3:$L$11,4,FALSE)),VLOOKUP($M4458,'result messages'!$H$3:$L$11,4,FALSE),VLOOKUP($L4458,'result messages'!$H$3:$L$11,4,FALSE)))</f>
        <v/>
      </c>
      <c r="Q4458" s="1" t="str">
        <f>IF(ISBLANK($C4458),"",IF(ISNA(VLOOKUP($L4458,'result messages'!$H$3:$L$11,5,FALSE)),VLOOKUP($M4458,'result messages'!$H$3:$L$11,5,FALSE),VLOOKUP($L4458,'result messages'!$H$3:$L$11,5,FALSE)))</f>
        <v/>
      </c>
    </row>
    <row r="4459" spans="1:17">
      <c r="A4459" s="1">
        <v>4456</v>
      </c>
      <c r="B4459" s="1"/>
      <c r="C4459" s="1"/>
      <c r="D4459" s="1"/>
      <c r="E4459" s="6"/>
      <c r="F4459" s="1"/>
      <c r="G4459" s="1" t="str">
        <f>IF(ISNA(VLOOKUP($C4459,'DTEN TCAP Linkage deviceId'!$A$1:$A$20000,1,FALSE)),"No","Yes")</f>
        <v>No</v>
      </c>
      <c r="H4459" s="1" t="str">
        <f>IF(ISNA(VLOOKUP($C4459,'Provisioning Requester'!$F$3:$H$20000,2,FALSE)),"No","Yes")</f>
        <v>No</v>
      </c>
      <c r="I4459" s="1" t="str">
        <f>IF($H4459="Yes",VLOOKUP($C4459,'Provisioning Requester'!$F$3:$H$20000,3,FALSE),"-")</f>
        <v>-</v>
      </c>
      <c r="J4459" s="1" t="str">
        <f>IF(OR(D4459="SVCP", E4459="TRUE"), "No", IF(ISNA(VLOOKUP($C4459,'ProvResponder deviceId'!$A$1:$A$20000,1,FALSE)),"No","Yes"))</f>
        <v>No</v>
      </c>
      <c r="K4459" s="1" t="str">
        <f>IF($J4459="Yes",VLOOKUP($C4459,'ProvResponder deviceId'!$A$1:$C$20000,3,FALSE),"-")</f>
        <v>-</v>
      </c>
      <c r="L4459" s="1" t="str">
        <f t="shared" si="138"/>
        <v/>
      </c>
      <c r="M4459" s="1" t="str">
        <f t="shared" si="139"/>
        <v/>
      </c>
      <c r="N4459" s="1" t="str">
        <f>IF(ISBLANK($C4459),"",IF(ISNA(VLOOKUP($L4459,'result messages'!$H$3:$L$11,2,FALSE)),VLOOKUP($M4459,'result messages'!$H$3:$L$11,2,FALSE),VLOOKUP($L4459,'result messages'!$H$3:$L$11,2,FALSE)))</f>
        <v/>
      </c>
      <c r="O4459" s="1" t="str">
        <f>IF(ISBLANK($C4459),"",IF(ISNA(VLOOKUP($L4459,'result messages'!$H$3:$L$11,3,FALSE)),VLOOKUP($M4459,'result messages'!$H$3:$L$11,3,FALSE),VLOOKUP($L4459,'result messages'!$H$3:$L$11,3,FALSE)))</f>
        <v/>
      </c>
      <c r="P4459" s="1" t="str">
        <f>IF(ISBLANK($C4459),"",IF(ISNA(VLOOKUP($L4459,'result messages'!$H$3:$L$11,4,FALSE)),VLOOKUP($M4459,'result messages'!$H$3:$L$11,4,FALSE),VLOOKUP($L4459,'result messages'!$H$3:$L$11,4,FALSE)))</f>
        <v/>
      </c>
      <c r="Q4459" s="1" t="str">
        <f>IF(ISBLANK($C4459),"",IF(ISNA(VLOOKUP($L4459,'result messages'!$H$3:$L$11,5,FALSE)),VLOOKUP($M4459,'result messages'!$H$3:$L$11,5,FALSE),VLOOKUP($L4459,'result messages'!$H$3:$L$11,5,FALSE)))</f>
        <v/>
      </c>
    </row>
    <row r="4460" spans="1:17">
      <c r="A4460" s="1">
        <v>4457</v>
      </c>
      <c r="B4460" s="1"/>
      <c r="C4460" s="1"/>
      <c r="D4460" s="1"/>
      <c r="E4460" s="6"/>
      <c r="F4460" s="1"/>
      <c r="G4460" s="1" t="str">
        <f>IF(ISNA(VLOOKUP($C4460,'DTEN TCAP Linkage deviceId'!$A$1:$A$20000,1,FALSE)),"No","Yes")</f>
        <v>No</v>
      </c>
      <c r="H4460" s="1" t="str">
        <f>IF(ISNA(VLOOKUP($C4460,'Provisioning Requester'!$F$3:$H$20000,2,FALSE)),"No","Yes")</f>
        <v>No</v>
      </c>
      <c r="I4460" s="1" t="str">
        <f>IF($H4460="Yes",VLOOKUP($C4460,'Provisioning Requester'!$F$3:$H$20000,3,FALSE),"-")</f>
        <v>-</v>
      </c>
      <c r="J4460" s="1" t="str">
        <f>IF(OR(D4460="SVCP", E4460="TRUE"), "No", IF(ISNA(VLOOKUP($C4460,'ProvResponder deviceId'!$A$1:$A$20000,1,FALSE)),"No","Yes"))</f>
        <v>No</v>
      </c>
      <c r="K4460" s="1" t="str">
        <f>IF($J4460="Yes",VLOOKUP($C4460,'ProvResponder deviceId'!$A$1:$C$20000,3,FALSE),"-")</f>
        <v>-</v>
      </c>
      <c r="L4460" s="1" t="str">
        <f t="shared" si="138"/>
        <v/>
      </c>
      <c r="M4460" s="1" t="str">
        <f t="shared" si="139"/>
        <v/>
      </c>
      <c r="N4460" s="1" t="str">
        <f>IF(ISBLANK($C4460),"",IF(ISNA(VLOOKUP($L4460,'result messages'!$H$3:$L$11,2,FALSE)),VLOOKUP($M4460,'result messages'!$H$3:$L$11,2,FALSE),VLOOKUP($L4460,'result messages'!$H$3:$L$11,2,FALSE)))</f>
        <v/>
      </c>
      <c r="O4460" s="1" t="str">
        <f>IF(ISBLANK($C4460),"",IF(ISNA(VLOOKUP($L4460,'result messages'!$H$3:$L$11,3,FALSE)),VLOOKUP($M4460,'result messages'!$H$3:$L$11,3,FALSE),VLOOKUP($L4460,'result messages'!$H$3:$L$11,3,FALSE)))</f>
        <v/>
      </c>
      <c r="P4460" s="1" t="str">
        <f>IF(ISBLANK($C4460),"",IF(ISNA(VLOOKUP($L4460,'result messages'!$H$3:$L$11,4,FALSE)),VLOOKUP($M4460,'result messages'!$H$3:$L$11,4,FALSE),VLOOKUP($L4460,'result messages'!$H$3:$L$11,4,FALSE)))</f>
        <v/>
      </c>
      <c r="Q4460" s="1" t="str">
        <f>IF(ISBLANK($C4460),"",IF(ISNA(VLOOKUP($L4460,'result messages'!$H$3:$L$11,5,FALSE)),VLOOKUP($M4460,'result messages'!$H$3:$L$11,5,FALSE),VLOOKUP($L4460,'result messages'!$H$3:$L$11,5,FALSE)))</f>
        <v/>
      </c>
    </row>
    <row r="4461" spans="1:17">
      <c r="A4461" s="1">
        <v>4458</v>
      </c>
      <c r="B4461" s="1"/>
      <c r="C4461" s="1"/>
      <c r="D4461" s="1"/>
      <c r="E4461" s="6"/>
      <c r="F4461" s="1"/>
      <c r="G4461" s="1" t="str">
        <f>IF(ISNA(VLOOKUP($C4461,'DTEN TCAP Linkage deviceId'!$A$1:$A$20000,1,FALSE)),"No","Yes")</f>
        <v>No</v>
      </c>
      <c r="H4461" s="1" t="str">
        <f>IF(ISNA(VLOOKUP($C4461,'Provisioning Requester'!$F$3:$H$20000,2,FALSE)),"No","Yes")</f>
        <v>No</v>
      </c>
      <c r="I4461" s="1" t="str">
        <f>IF($H4461="Yes",VLOOKUP($C4461,'Provisioning Requester'!$F$3:$H$20000,3,FALSE),"-")</f>
        <v>-</v>
      </c>
      <c r="J4461" s="1" t="str">
        <f>IF(OR(D4461="SVCP", E4461="TRUE"), "No", IF(ISNA(VLOOKUP($C4461,'ProvResponder deviceId'!$A$1:$A$20000,1,FALSE)),"No","Yes"))</f>
        <v>No</v>
      </c>
      <c r="K4461" s="1" t="str">
        <f>IF($J4461="Yes",VLOOKUP($C4461,'ProvResponder deviceId'!$A$1:$C$20000,3,FALSE),"-")</f>
        <v>-</v>
      </c>
      <c r="L4461" s="1" t="str">
        <f t="shared" si="138"/>
        <v/>
      </c>
      <c r="M4461" s="1" t="str">
        <f t="shared" si="139"/>
        <v/>
      </c>
      <c r="N4461" s="1" t="str">
        <f>IF(ISBLANK($C4461),"",IF(ISNA(VLOOKUP($L4461,'result messages'!$H$3:$L$11,2,FALSE)),VLOOKUP($M4461,'result messages'!$H$3:$L$11,2,FALSE),VLOOKUP($L4461,'result messages'!$H$3:$L$11,2,FALSE)))</f>
        <v/>
      </c>
      <c r="O4461" s="1" t="str">
        <f>IF(ISBLANK($C4461),"",IF(ISNA(VLOOKUP($L4461,'result messages'!$H$3:$L$11,3,FALSE)),VLOOKUP($M4461,'result messages'!$H$3:$L$11,3,FALSE),VLOOKUP($L4461,'result messages'!$H$3:$L$11,3,FALSE)))</f>
        <v/>
      </c>
      <c r="P4461" s="1" t="str">
        <f>IF(ISBLANK($C4461),"",IF(ISNA(VLOOKUP($L4461,'result messages'!$H$3:$L$11,4,FALSE)),VLOOKUP($M4461,'result messages'!$H$3:$L$11,4,FALSE),VLOOKUP($L4461,'result messages'!$H$3:$L$11,4,FALSE)))</f>
        <v/>
      </c>
      <c r="Q4461" s="1" t="str">
        <f>IF(ISBLANK($C4461),"",IF(ISNA(VLOOKUP($L4461,'result messages'!$H$3:$L$11,5,FALSE)),VLOOKUP($M4461,'result messages'!$H$3:$L$11,5,FALSE),VLOOKUP($L4461,'result messages'!$H$3:$L$11,5,FALSE)))</f>
        <v/>
      </c>
    </row>
    <row r="4462" spans="1:17">
      <c r="A4462" s="1">
        <v>4459</v>
      </c>
      <c r="B4462" s="1"/>
      <c r="C4462" s="1"/>
      <c r="D4462" s="1"/>
      <c r="E4462" s="6"/>
      <c r="F4462" s="1"/>
      <c r="G4462" s="1" t="str">
        <f>IF(ISNA(VLOOKUP($C4462,'DTEN TCAP Linkage deviceId'!$A$1:$A$20000,1,FALSE)),"No","Yes")</f>
        <v>No</v>
      </c>
      <c r="H4462" s="1" t="str">
        <f>IF(ISNA(VLOOKUP($C4462,'Provisioning Requester'!$F$3:$H$20000,2,FALSE)),"No","Yes")</f>
        <v>No</v>
      </c>
      <c r="I4462" s="1" t="str">
        <f>IF($H4462="Yes",VLOOKUP($C4462,'Provisioning Requester'!$F$3:$H$20000,3,FALSE),"-")</f>
        <v>-</v>
      </c>
      <c r="J4462" s="1" t="str">
        <f>IF(OR(D4462="SVCP", E4462="TRUE"), "No", IF(ISNA(VLOOKUP($C4462,'ProvResponder deviceId'!$A$1:$A$20000,1,FALSE)),"No","Yes"))</f>
        <v>No</v>
      </c>
      <c r="K4462" s="1" t="str">
        <f>IF($J4462="Yes",VLOOKUP($C4462,'ProvResponder deviceId'!$A$1:$C$20000,3,FALSE),"-")</f>
        <v>-</v>
      </c>
      <c r="L4462" s="1" t="str">
        <f t="shared" si="138"/>
        <v/>
      </c>
      <c r="M4462" s="1" t="str">
        <f t="shared" si="139"/>
        <v/>
      </c>
      <c r="N4462" s="1" t="str">
        <f>IF(ISBLANK($C4462),"",IF(ISNA(VLOOKUP($L4462,'result messages'!$H$3:$L$11,2,FALSE)),VLOOKUP($M4462,'result messages'!$H$3:$L$11,2,FALSE),VLOOKUP($L4462,'result messages'!$H$3:$L$11,2,FALSE)))</f>
        <v/>
      </c>
      <c r="O4462" s="1" t="str">
        <f>IF(ISBLANK($C4462),"",IF(ISNA(VLOOKUP($L4462,'result messages'!$H$3:$L$11,3,FALSE)),VLOOKUP($M4462,'result messages'!$H$3:$L$11,3,FALSE),VLOOKUP($L4462,'result messages'!$H$3:$L$11,3,FALSE)))</f>
        <v/>
      </c>
      <c r="P4462" s="1" t="str">
        <f>IF(ISBLANK($C4462),"",IF(ISNA(VLOOKUP($L4462,'result messages'!$H$3:$L$11,4,FALSE)),VLOOKUP($M4462,'result messages'!$H$3:$L$11,4,FALSE),VLOOKUP($L4462,'result messages'!$H$3:$L$11,4,FALSE)))</f>
        <v/>
      </c>
      <c r="Q4462" s="1" t="str">
        <f>IF(ISBLANK($C4462),"",IF(ISNA(VLOOKUP($L4462,'result messages'!$H$3:$L$11,5,FALSE)),VLOOKUP($M4462,'result messages'!$H$3:$L$11,5,FALSE),VLOOKUP($L4462,'result messages'!$H$3:$L$11,5,FALSE)))</f>
        <v/>
      </c>
    </row>
    <row r="4463" spans="1:17">
      <c r="A4463" s="1">
        <v>4460</v>
      </c>
      <c r="B4463" s="1"/>
      <c r="C4463" s="1"/>
      <c r="D4463" s="1"/>
      <c r="E4463" s="6"/>
      <c r="F4463" s="1"/>
      <c r="G4463" s="1" t="str">
        <f>IF(ISNA(VLOOKUP($C4463,'DTEN TCAP Linkage deviceId'!$A$1:$A$20000,1,FALSE)),"No","Yes")</f>
        <v>No</v>
      </c>
      <c r="H4463" s="1" t="str">
        <f>IF(ISNA(VLOOKUP($C4463,'Provisioning Requester'!$F$3:$H$20000,2,FALSE)),"No","Yes")</f>
        <v>No</v>
      </c>
      <c r="I4463" s="1" t="str">
        <f>IF($H4463="Yes",VLOOKUP($C4463,'Provisioning Requester'!$F$3:$H$20000,3,FALSE),"-")</f>
        <v>-</v>
      </c>
      <c r="J4463" s="1" t="str">
        <f>IF(OR(D4463="SVCP", E4463="TRUE"), "No", IF(ISNA(VLOOKUP($C4463,'ProvResponder deviceId'!$A$1:$A$20000,1,FALSE)),"No","Yes"))</f>
        <v>No</v>
      </c>
      <c r="K4463" s="1" t="str">
        <f>IF($J4463="Yes",VLOOKUP($C4463,'ProvResponder deviceId'!$A$1:$C$20000,3,FALSE),"-")</f>
        <v>-</v>
      </c>
      <c r="L4463" s="1" t="str">
        <f t="shared" si="138"/>
        <v/>
      </c>
      <c r="M4463" s="1" t="str">
        <f t="shared" si="139"/>
        <v/>
      </c>
      <c r="N4463" s="1" t="str">
        <f>IF(ISBLANK($C4463),"",IF(ISNA(VLOOKUP($L4463,'result messages'!$H$3:$L$11,2,FALSE)),VLOOKUP($M4463,'result messages'!$H$3:$L$11,2,FALSE),VLOOKUP($L4463,'result messages'!$H$3:$L$11,2,FALSE)))</f>
        <v/>
      </c>
      <c r="O4463" s="1" t="str">
        <f>IF(ISBLANK($C4463),"",IF(ISNA(VLOOKUP($L4463,'result messages'!$H$3:$L$11,3,FALSE)),VLOOKUP($M4463,'result messages'!$H$3:$L$11,3,FALSE),VLOOKUP($L4463,'result messages'!$H$3:$L$11,3,FALSE)))</f>
        <v/>
      </c>
      <c r="P4463" s="1" t="str">
        <f>IF(ISBLANK($C4463),"",IF(ISNA(VLOOKUP($L4463,'result messages'!$H$3:$L$11,4,FALSE)),VLOOKUP($M4463,'result messages'!$H$3:$L$11,4,FALSE),VLOOKUP($L4463,'result messages'!$H$3:$L$11,4,FALSE)))</f>
        <v/>
      </c>
      <c r="Q4463" s="1" t="str">
        <f>IF(ISBLANK($C4463),"",IF(ISNA(VLOOKUP($L4463,'result messages'!$H$3:$L$11,5,FALSE)),VLOOKUP($M4463,'result messages'!$H$3:$L$11,5,FALSE),VLOOKUP($L4463,'result messages'!$H$3:$L$11,5,FALSE)))</f>
        <v/>
      </c>
    </row>
    <row r="4464" spans="1:17">
      <c r="A4464" s="1">
        <v>4461</v>
      </c>
      <c r="B4464" s="1"/>
      <c r="C4464" s="1"/>
      <c r="D4464" s="1"/>
      <c r="E4464" s="6"/>
      <c r="F4464" s="1"/>
      <c r="G4464" s="1" t="str">
        <f>IF(ISNA(VLOOKUP($C4464,'DTEN TCAP Linkage deviceId'!$A$1:$A$20000,1,FALSE)),"No","Yes")</f>
        <v>No</v>
      </c>
      <c r="H4464" s="1" t="str">
        <f>IF(ISNA(VLOOKUP($C4464,'Provisioning Requester'!$F$3:$H$20000,2,FALSE)),"No","Yes")</f>
        <v>No</v>
      </c>
      <c r="I4464" s="1" t="str">
        <f>IF($H4464="Yes",VLOOKUP($C4464,'Provisioning Requester'!$F$3:$H$20000,3,FALSE),"-")</f>
        <v>-</v>
      </c>
      <c r="J4464" s="1" t="str">
        <f>IF(OR(D4464="SVCP", E4464="TRUE"), "No", IF(ISNA(VLOOKUP($C4464,'ProvResponder deviceId'!$A$1:$A$20000,1,FALSE)),"No","Yes"))</f>
        <v>No</v>
      </c>
      <c r="K4464" s="1" t="str">
        <f>IF($J4464="Yes",VLOOKUP($C4464,'ProvResponder deviceId'!$A$1:$C$20000,3,FALSE),"-")</f>
        <v>-</v>
      </c>
      <c r="L4464" s="1" t="str">
        <f t="shared" si="138"/>
        <v/>
      </c>
      <c r="M4464" s="1" t="str">
        <f t="shared" si="139"/>
        <v/>
      </c>
      <c r="N4464" s="1" t="str">
        <f>IF(ISBLANK($C4464),"",IF(ISNA(VLOOKUP($L4464,'result messages'!$H$3:$L$11,2,FALSE)),VLOOKUP($M4464,'result messages'!$H$3:$L$11,2,FALSE),VLOOKUP($L4464,'result messages'!$H$3:$L$11,2,FALSE)))</f>
        <v/>
      </c>
      <c r="O4464" s="1" t="str">
        <f>IF(ISBLANK($C4464),"",IF(ISNA(VLOOKUP($L4464,'result messages'!$H$3:$L$11,3,FALSE)),VLOOKUP($M4464,'result messages'!$H$3:$L$11,3,FALSE),VLOOKUP($L4464,'result messages'!$H$3:$L$11,3,FALSE)))</f>
        <v/>
      </c>
      <c r="P4464" s="1" t="str">
        <f>IF(ISBLANK($C4464),"",IF(ISNA(VLOOKUP($L4464,'result messages'!$H$3:$L$11,4,FALSE)),VLOOKUP($M4464,'result messages'!$H$3:$L$11,4,FALSE),VLOOKUP($L4464,'result messages'!$H$3:$L$11,4,FALSE)))</f>
        <v/>
      </c>
      <c r="Q4464" s="1" t="str">
        <f>IF(ISBLANK($C4464),"",IF(ISNA(VLOOKUP($L4464,'result messages'!$H$3:$L$11,5,FALSE)),VLOOKUP($M4464,'result messages'!$H$3:$L$11,5,FALSE),VLOOKUP($L4464,'result messages'!$H$3:$L$11,5,FALSE)))</f>
        <v/>
      </c>
    </row>
    <row r="4465" spans="1:17">
      <c r="A4465" s="1">
        <v>4462</v>
      </c>
      <c r="B4465" s="1"/>
      <c r="C4465" s="1"/>
      <c r="D4465" s="1"/>
      <c r="E4465" s="6"/>
      <c r="F4465" s="1"/>
      <c r="G4465" s="1" t="str">
        <f>IF(ISNA(VLOOKUP($C4465,'DTEN TCAP Linkage deviceId'!$A$1:$A$20000,1,FALSE)),"No","Yes")</f>
        <v>No</v>
      </c>
      <c r="H4465" s="1" t="str">
        <f>IF(ISNA(VLOOKUP($C4465,'Provisioning Requester'!$F$3:$H$20000,2,FALSE)),"No","Yes")</f>
        <v>No</v>
      </c>
      <c r="I4465" s="1" t="str">
        <f>IF($H4465="Yes",VLOOKUP($C4465,'Provisioning Requester'!$F$3:$H$20000,3,FALSE),"-")</f>
        <v>-</v>
      </c>
      <c r="J4465" s="1" t="str">
        <f>IF(OR(D4465="SVCP", E4465="TRUE"), "No", IF(ISNA(VLOOKUP($C4465,'ProvResponder deviceId'!$A$1:$A$20000,1,FALSE)),"No","Yes"))</f>
        <v>No</v>
      </c>
      <c r="K4465" s="1" t="str">
        <f>IF($J4465="Yes",VLOOKUP($C4465,'ProvResponder deviceId'!$A$1:$C$20000,3,FALSE),"-")</f>
        <v>-</v>
      </c>
      <c r="L4465" s="1" t="str">
        <f t="shared" si="138"/>
        <v/>
      </c>
      <c r="M4465" s="1" t="str">
        <f t="shared" si="139"/>
        <v/>
      </c>
      <c r="N4465" s="1" t="str">
        <f>IF(ISBLANK($C4465),"",IF(ISNA(VLOOKUP($L4465,'result messages'!$H$3:$L$11,2,FALSE)),VLOOKUP($M4465,'result messages'!$H$3:$L$11,2,FALSE),VLOOKUP($L4465,'result messages'!$H$3:$L$11,2,FALSE)))</f>
        <v/>
      </c>
      <c r="O4465" s="1" t="str">
        <f>IF(ISBLANK($C4465),"",IF(ISNA(VLOOKUP($L4465,'result messages'!$H$3:$L$11,3,FALSE)),VLOOKUP($M4465,'result messages'!$H$3:$L$11,3,FALSE),VLOOKUP($L4465,'result messages'!$H$3:$L$11,3,FALSE)))</f>
        <v/>
      </c>
      <c r="P4465" s="1" t="str">
        <f>IF(ISBLANK($C4465),"",IF(ISNA(VLOOKUP($L4465,'result messages'!$H$3:$L$11,4,FALSE)),VLOOKUP($M4465,'result messages'!$H$3:$L$11,4,FALSE),VLOOKUP($L4465,'result messages'!$H$3:$L$11,4,FALSE)))</f>
        <v/>
      </c>
      <c r="Q4465" s="1" t="str">
        <f>IF(ISBLANK($C4465),"",IF(ISNA(VLOOKUP($L4465,'result messages'!$H$3:$L$11,5,FALSE)),VLOOKUP($M4465,'result messages'!$H$3:$L$11,5,FALSE),VLOOKUP($L4465,'result messages'!$H$3:$L$11,5,FALSE)))</f>
        <v/>
      </c>
    </row>
    <row r="4466" spans="1:17">
      <c r="A4466" s="1">
        <v>4463</v>
      </c>
      <c r="B4466" s="1"/>
      <c r="C4466" s="1"/>
      <c r="D4466" s="1"/>
      <c r="E4466" s="6"/>
      <c r="F4466" s="1"/>
      <c r="G4466" s="1" t="str">
        <f>IF(ISNA(VLOOKUP($C4466,'DTEN TCAP Linkage deviceId'!$A$1:$A$20000,1,FALSE)),"No","Yes")</f>
        <v>No</v>
      </c>
      <c r="H4466" s="1" t="str">
        <f>IF(ISNA(VLOOKUP($C4466,'Provisioning Requester'!$F$3:$H$20000,2,FALSE)),"No","Yes")</f>
        <v>No</v>
      </c>
      <c r="I4466" s="1" t="str">
        <f>IF($H4466="Yes",VLOOKUP($C4466,'Provisioning Requester'!$F$3:$H$20000,3,FALSE),"-")</f>
        <v>-</v>
      </c>
      <c r="J4466" s="1" t="str">
        <f>IF(OR(D4466="SVCP", E4466="TRUE"), "No", IF(ISNA(VLOOKUP($C4466,'ProvResponder deviceId'!$A$1:$A$20000,1,FALSE)),"No","Yes"))</f>
        <v>No</v>
      </c>
      <c r="K4466" s="1" t="str">
        <f>IF($J4466="Yes",VLOOKUP($C4466,'ProvResponder deviceId'!$A$1:$C$20000,3,FALSE),"-")</f>
        <v>-</v>
      </c>
      <c r="L4466" s="1" t="str">
        <f t="shared" si="138"/>
        <v/>
      </c>
      <c r="M4466" s="1" t="str">
        <f t="shared" si="139"/>
        <v/>
      </c>
      <c r="N4466" s="1" t="str">
        <f>IF(ISBLANK($C4466),"",IF(ISNA(VLOOKUP($L4466,'result messages'!$H$3:$L$11,2,FALSE)),VLOOKUP($M4466,'result messages'!$H$3:$L$11,2,FALSE),VLOOKUP($L4466,'result messages'!$H$3:$L$11,2,FALSE)))</f>
        <v/>
      </c>
      <c r="O4466" s="1" t="str">
        <f>IF(ISBLANK($C4466),"",IF(ISNA(VLOOKUP($L4466,'result messages'!$H$3:$L$11,3,FALSE)),VLOOKUP($M4466,'result messages'!$H$3:$L$11,3,FALSE),VLOOKUP($L4466,'result messages'!$H$3:$L$11,3,FALSE)))</f>
        <v/>
      </c>
      <c r="P4466" s="1" t="str">
        <f>IF(ISBLANK($C4466),"",IF(ISNA(VLOOKUP($L4466,'result messages'!$H$3:$L$11,4,FALSE)),VLOOKUP($M4466,'result messages'!$H$3:$L$11,4,FALSE),VLOOKUP($L4466,'result messages'!$H$3:$L$11,4,FALSE)))</f>
        <v/>
      </c>
      <c r="Q4466" s="1" t="str">
        <f>IF(ISBLANK($C4466),"",IF(ISNA(VLOOKUP($L4466,'result messages'!$H$3:$L$11,5,FALSE)),VLOOKUP($M4466,'result messages'!$H$3:$L$11,5,FALSE),VLOOKUP($L4466,'result messages'!$H$3:$L$11,5,FALSE)))</f>
        <v/>
      </c>
    </row>
    <row r="4467" spans="1:17">
      <c r="A4467" s="1">
        <v>4464</v>
      </c>
      <c r="B4467" s="1"/>
      <c r="C4467" s="1"/>
      <c r="D4467" s="1"/>
      <c r="E4467" s="6"/>
      <c r="F4467" s="1"/>
      <c r="G4467" s="1" t="str">
        <f>IF(ISNA(VLOOKUP($C4467,'DTEN TCAP Linkage deviceId'!$A$1:$A$20000,1,FALSE)),"No","Yes")</f>
        <v>No</v>
      </c>
      <c r="H4467" s="1" t="str">
        <f>IF(ISNA(VLOOKUP($C4467,'Provisioning Requester'!$F$3:$H$20000,2,FALSE)),"No","Yes")</f>
        <v>No</v>
      </c>
      <c r="I4467" s="1" t="str">
        <f>IF($H4467="Yes",VLOOKUP($C4467,'Provisioning Requester'!$F$3:$H$20000,3,FALSE),"-")</f>
        <v>-</v>
      </c>
      <c r="J4467" s="1" t="str">
        <f>IF(OR(D4467="SVCP", E4467="TRUE"), "No", IF(ISNA(VLOOKUP($C4467,'ProvResponder deviceId'!$A$1:$A$20000,1,FALSE)),"No","Yes"))</f>
        <v>No</v>
      </c>
      <c r="K4467" s="1" t="str">
        <f>IF($J4467="Yes",VLOOKUP($C4467,'ProvResponder deviceId'!$A$1:$C$20000,3,FALSE),"-")</f>
        <v>-</v>
      </c>
      <c r="L4467" s="1" t="str">
        <f t="shared" si="138"/>
        <v/>
      </c>
      <c r="M4467" s="1" t="str">
        <f t="shared" si="139"/>
        <v/>
      </c>
      <c r="N4467" s="1" t="str">
        <f>IF(ISBLANK($C4467),"",IF(ISNA(VLOOKUP($L4467,'result messages'!$H$3:$L$11,2,FALSE)),VLOOKUP($M4467,'result messages'!$H$3:$L$11,2,FALSE),VLOOKUP($L4467,'result messages'!$H$3:$L$11,2,FALSE)))</f>
        <v/>
      </c>
      <c r="O4467" s="1" t="str">
        <f>IF(ISBLANK($C4467),"",IF(ISNA(VLOOKUP($L4467,'result messages'!$H$3:$L$11,3,FALSE)),VLOOKUP($M4467,'result messages'!$H$3:$L$11,3,FALSE),VLOOKUP($L4467,'result messages'!$H$3:$L$11,3,FALSE)))</f>
        <v/>
      </c>
      <c r="P4467" s="1" t="str">
        <f>IF(ISBLANK($C4467),"",IF(ISNA(VLOOKUP($L4467,'result messages'!$H$3:$L$11,4,FALSE)),VLOOKUP($M4467,'result messages'!$H$3:$L$11,4,FALSE),VLOOKUP($L4467,'result messages'!$H$3:$L$11,4,FALSE)))</f>
        <v/>
      </c>
      <c r="Q4467" s="1" t="str">
        <f>IF(ISBLANK($C4467),"",IF(ISNA(VLOOKUP($L4467,'result messages'!$H$3:$L$11,5,FALSE)),VLOOKUP($M4467,'result messages'!$H$3:$L$11,5,FALSE),VLOOKUP($L4467,'result messages'!$H$3:$L$11,5,FALSE)))</f>
        <v/>
      </c>
    </row>
    <row r="4468" spans="1:17">
      <c r="A4468" s="1">
        <v>4465</v>
      </c>
      <c r="B4468" s="1"/>
      <c r="C4468" s="1"/>
      <c r="D4468" s="1"/>
      <c r="E4468" s="6"/>
      <c r="F4468" s="1"/>
      <c r="G4468" s="1" t="str">
        <f>IF(ISNA(VLOOKUP($C4468,'DTEN TCAP Linkage deviceId'!$A$1:$A$20000,1,FALSE)),"No","Yes")</f>
        <v>No</v>
      </c>
      <c r="H4468" s="1" t="str">
        <f>IF(ISNA(VLOOKUP($C4468,'Provisioning Requester'!$F$3:$H$20000,2,FALSE)),"No","Yes")</f>
        <v>No</v>
      </c>
      <c r="I4468" s="1" t="str">
        <f>IF($H4468="Yes",VLOOKUP($C4468,'Provisioning Requester'!$F$3:$H$20000,3,FALSE),"-")</f>
        <v>-</v>
      </c>
      <c r="J4468" s="1" t="str">
        <f>IF(OR(D4468="SVCP", E4468="TRUE"), "No", IF(ISNA(VLOOKUP($C4468,'ProvResponder deviceId'!$A$1:$A$20000,1,FALSE)),"No","Yes"))</f>
        <v>No</v>
      </c>
      <c r="K4468" s="1" t="str">
        <f>IF($J4468="Yes",VLOOKUP($C4468,'ProvResponder deviceId'!$A$1:$C$20000,3,FALSE),"-")</f>
        <v>-</v>
      </c>
      <c r="L4468" s="1" t="str">
        <f t="shared" si="138"/>
        <v/>
      </c>
      <c r="M4468" s="1" t="str">
        <f t="shared" si="139"/>
        <v/>
      </c>
      <c r="N4468" s="1" t="str">
        <f>IF(ISBLANK($C4468),"",IF(ISNA(VLOOKUP($L4468,'result messages'!$H$3:$L$11,2,FALSE)),VLOOKUP($M4468,'result messages'!$H$3:$L$11,2,FALSE),VLOOKUP($L4468,'result messages'!$H$3:$L$11,2,FALSE)))</f>
        <v/>
      </c>
      <c r="O4468" s="1" t="str">
        <f>IF(ISBLANK($C4468),"",IF(ISNA(VLOOKUP($L4468,'result messages'!$H$3:$L$11,3,FALSE)),VLOOKUP($M4468,'result messages'!$H$3:$L$11,3,FALSE),VLOOKUP($L4468,'result messages'!$H$3:$L$11,3,FALSE)))</f>
        <v/>
      </c>
      <c r="P4468" s="1" t="str">
        <f>IF(ISBLANK($C4468),"",IF(ISNA(VLOOKUP($L4468,'result messages'!$H$3:$L$11,4,FALSE)),VLOOKUP($M4468,'result messages'!$H$3:$L$11,4,FALSE),VLOOKUP($L4468,'result messages'!$H$3:$L$11,4,FALSE)))</f>
        <v/>
      </c>
      <c r="Q4468" s="1" t="str">
        <f>IF(ISBLANK($C4468),"",IF(ISNA(VLOOKUP($L4468,'result messages'!$H$3:$L$11,5,FALSE)),VLOOKUP($M4468,'result messages'!$H$3:$L$11,5,FALSE),VLOOKUP($L4468,'result messages'!$H$3:$L$11,5,FALSE)))</f>
        <v/>
      </c>
    </row>
    <row r="4469" spans="1:17">
      <c r="A4469" s="1">
        <v>4466</v>
      </c>
      <c r="B4469" s="1"/>
      <c r="C4469" s="1"/>
      <c r="D4469" s="1"/>
      <c r="E4469" s="6"/>
      <c r="F4469" s="1"/>
      <c r="G4469" s="1" t="str">
        <f>IF(ISNA(VLOOKUP($C4469,'DTEN TCAP Linkage deviceId'!$A$1:$A$20000,1,FALSE)),"No","Yes")</f>
        <v>No</v>
      </c>
      <c r="H4469" s="1" t="str">
        <f>IF(ISNA(VLOOKUP($C4469,'Provisioning Requester'!$F$3:$H$20000,2,FALSE)),"No","Yes")</f>
        <v>No</v>
      </c>
      <c r="I4469" s="1" t="str">
        <f>IF($H4469="Yes",VLOOKUP($C4469,'Provisioning Requester'!$F$3:$H$20000,3,FALSE),"-")</f>
        <v>-</v>
      </c>
      <c r="J4469" s="1" t="str">
        <f>IF(OR(D4469="SVCP", E4469="TRUE"), "No", IF(ISNA(VLOOKUP($C4469,'ProvResponder deviceId'!$A$1:$A$20000,1,FALSE)),"No","Yes"))</f>
        <v>No</v>
      </c>
      <c r="K4469" s="1" t="str">
        <f>IF($J4469="Yes",VLOOKUP($C4469,'ProvResponder deviceId'!$A$1:$C$20000,3,FALSE),"-")</f>
        <v>-</v>
      </c>
      <c r="L4469" s="1" t="str">
        <f t="shared" si="138"/>
        <v/>
      </c>
      <c r="M4469" s="1" t="str">
        <f t="shared" si="139"/>
        <v/>
      </c>
      <c r="N4469" s="1" t="str">
        <f>IF(ISBLANK($C4469),"",IF(ISNA(VLOOKUP($L4469,'result messages'!$H$3:$L$11,2,FALSE)),VLOOKUP($M4469,'result messages'!$H$3:$L$11,2,FALSE),VLOOKUP($L4469,'result messages'!$H$3:$L$11,2,FALSE)))</f>
        <v/>
      </c>
      <c r="O4469" s="1" t="str">
        <f>IF(ISBLANK($C4469),"",IF(ISNA(VLOOKUP($L4469,'result messages'!$H$3:$L$11,3,FALSE)),VLOOKUP($M4469,'result messages'!$H$3:$L$11,3,FALSE),VLOOKUP($L4469,'result messages'!$H$3:$L$11,3,FALSE)))</f>
        <v/>
      </c>
      <c r="P4469" s="1" t="str">
        <f>IF(ISBLANK($C4469),"",IF(ISNA(VLOOKUP($L4469,'result messages'!$H$3:$L$11,4,FALSE)),VLOOKUP($M4469,'result messages'!$H$3:$L$11,4,FALSE),VLOOKUP($L4469,'result messages'!$H$3:$L$11,4,FALSE)))</f>
        <v/>
      </c>
      <c r="Q4469" s="1" t="str">
        <f>IF(ISBLANK($C4469),"",IF(ISNA(VLOOKUP($L4469,'result messages'!$H$3:$L$11,5,FALSE)),VLOOKUP($M4469,'result messages'!$H$3:$L$11,5,FALSE),VLOOKUP($L4469,'result messages'!$H$3:$L$11,5,FALSE)))</f>
        <v/>
      </c>
    </row>
    <row r="4470" spans="1:17">
      <c r="A4470" s="1">
        <v>4467</v>
      </c>
      <c r="B4470" s="1"/>
      <c r="C4470" s="1"/>
      <c r="D4470" s="1"/>
      <c r="E4470" s="6"/>
      <c r="F4470" s="1"/>
      <c r="G4470" s="1" t="str">
        <f>IF(ISNA(VLOOKUP($C4470,'DTEN TCAP Linkage deviceId'!$A$1:$A$20000,1,FALSE)),"No","Yes")</f>
        <v>No</v>
      </c>
      <c r="H4470" s="1" t="str">
        <f>IF(ISNA(VLOOKUP($C4470,'Provisioning Requester'!$F$3:$H$20000,2,FALSE)),"No","Yes")</f>
        <v>No</v>
      </c>
      <c r="I4470" s="1" t="str">
        <f>IF($H4470="Yes",VLOOKUP($C4470,'Provisioning Requester'!$F$3:$H$20000,3,FALSE),"-")</f>
        <v>-</v>
      </c>
      <c r="J4470" s="1" t="str">
        <f>IF(OR(D4470="SVCP", E4470="TRUE"), "No", IF(ISNA(VLOOKUP($C4470,'ProvResponder deviceId'!$A$1:$A$20000,1,FALSE)),"No","Yes"))</f>
        <v>No</v>
      </c>
      <c r="K4470" s="1" t="str">
        <f>IF($J4470="Yes",VLOOKUP($C4470,'ProvResponder deviceId'!$A$1:$C$20000,3,FALSE),"-")</f>
        <v>-</v>
      </c>
      <c r="L4470" s="1" t="str">
        <f t="shared" si="138"/>
        <v/>
      </c>
      <c r="M4470" s="1" t="str">
        <f t="shared" si="139"/>
        <v/>
      </c>
      <c r="N4470" s="1" t="str">
        <f>IF(ISBLANK($C4470),"",IF(ISNA(VLOOKUP($L4470,'result messages'!$H$3:$L$11,2,FALSE)),VLOOKUP($M4470,'result messages'!$H$3:$L$11,2,FALSE),VLOOKUP($L4470,'result messages'!$H$3:$L$11,2,FALSE)))</f>
        <v/>
      </c>
      <c r="O4470" s="1" t="str">
        <f>IF(ISBLANK($C4470),"",IF(ISNA(VLOOKUP($L4470,'result messages'!$H$3:$L$11,3,FALSE)),VLOOKUP($M4470,'result messages'!$H$3:$L$11,3,FALSE),VLOOKUP($L4470,'result messages'!$H$3:$L$11,3,FALSE)))</f>
        <v/>
      </c>
      <c r="P4470" s="1" t="str">
        <f>IF(ISBLANK($C4470),"",IF(ISNA(VLOOKUP($L4470,'result messages'!$H$3:$L$11,4,FALSE)),VLOOKUP($M4470,'result messages'!$H$3:$L$11,4,FALSE),VLOOKUP($L4470,'result messages'!$H$3:$L$11,4,FALSE)))</f>
        <v/>
      </c>
      <c r="Q4470" s="1" t="str">
        <f>IF(ISBLANK($C4470),"",IF(ISNA(VLOOKUP($L4470,'result messages'!$H$3:$L$11,5,FALSE)),VLOOKUP($M4470,'result messages'!$H$3:$L$11,5,FALSE),VLOOKUP($L4470,'result messages'!$H$3:$L$11,5,FALSE)))</f>
        <v/>
      </c>
    </row>
    <row r="4471" spans="1:17">
      <c r="A4471" s="1">
        <v>4468</v>
      </c>
      <c r="B4471" s="1"/>
      <c r="C4471" s="1"/>
      <c r="D4471" s="1"/>
      <c r="E4471" s="6"/>
      <c r="F4471" s="1"/>
      <c r="G4471" s="1" t="str">
        <f>IF(ISNA(VLOOKUP($C4471,'DTEN TCAP Linkage deviceId'!$A$1:$A$20000,1,FALSE)),"No","Yes")</f>
        <v>No</v>
      </c>
      <c r="H4471" s="1" t="str">
        <f>IF(ISNA(VLOOKUP($C4471,'Provisioning Requester'!$F$3:$H$20000,2,FALSE)),"No","Yes")</f>
        <v>No</v>
      </c>
      <c r="I4471" s="1" t="str">
        <f>IF($H4471="Yes",VLOOKUP($C4471,'Provisioning Requester'!$F$3:$H$20000,3,FALSE),"-")</f>
        <v>-</v>
      </c>
      <c r="J4471" s="1" t="str">
        <f>IF(OR(D4471="SVCP", E4471="TRUE"), "No", IF(ISNA(VLOOKUP($C4471,'ProvResponder deviceId'!$A$1:$A$20000,1,FALSE)),"No","Yes"))</f>
        <v>No</v>
      </c>
      <c r="K4471" s="1" t="str">
        <f>IF($J4471="Yes",VLOOKUP($C4471,'ProvResponder deviceId'!$A$1:$C$20000,3,FALSE),"-")</f>
        <v>-</v>
      </c>
      <c r="L4471" s="1" t="str">
        <f t="shared" si="138"/>
        <v/>
      </c>
      <c r="M4471" s="1" t="str">
        <f t="shared" si="139"/>
        <v/>
      </c>
      <c r="N4471" s="1" t="str">
        <f>IF(ISBLANK($C4471),"",IF(ISNA(VLOOKUP($L4471,'result messages'!$H$3:$L$11,2,FALSE)),VLOOKUP($M4471,'result messages'!$H$3:$L$11,2,FALSE),VLOOKUP($L4471,'result messages'!$H$3:$L$11,2,FALSE)))</f>
        <v/>
      </c>
      <c r="O4471" s="1" t="str">
        <f>IF(ISBLANK($C4471),"",IF(ISNA(VLOOKUP($L4471,'result messages'!$H$3:$L$11,3,FALSE)),VLOOKUP($M4471,'result messages'!$H$3:$L$11,3,FALSE),VLOOKUP($L4471,'result messages'!$H$3:$L$11,3,FALSE)))</f>
        <v/>
      </c>
      <c r="P4471" s="1" t="str">
        <f>IF(ISBLANK($C4471),"",IF(ISNA(VLOOKUP($L4471,'result messages'!$H$3:$L$11,4,FALSE)),VLOOKUP($M4471,'result messages'!$H$3:$L$11,4,FALSE),VLOOKUP($L4471,'result messages'!$H$3:$L$11,4,FALSE)))</f>
        <v/>
      </c>
      <c r="Q4471" s="1" t="str">
        <f>IF(ISBLANK($C4471),"",IF(ISNA(VLOOKUP($L4471,'result messages'!$H$3:$L$11,5,FALSE)),VLOOKUP($M4471,'result messages'!$H$3:$L$11,5,FALSE),VLOOKUP($L4471,'result messages'!$H$3:$L$11,5,FALSE)))</f>
        <v/>
      </c>
    </row>
    <row r="4472" spans="1:17">
      <c r="A4472" s="1">
        <v>4469</v>
      </c>
      <c r="B4472" s="1"/>
      <c r="C4472" s="1"/>
      <c r="D4472" s="1"/>
      <c r="E4472" s="6"/>
      <c r="F4472" s="1"/>
      <c r="G4472" s="1" t="str">
        <f>IF(ISNA(VLOOKUP($C4472,'DTEN TCAP Linkage deviceId'!$A$1:$A$20000,1,FALSE)),"No","Yes")</f>
        <v>No</v>
      </c>
      <c r="H4472" s="1" t="str">
        <f>IF(ISNA(VLOOKUP($C4472,'Provisioning Requester'!$F$3:$H$20000,2,FALSE)),"No","Yes")</f>
        <v>No</v>
      </c>
      <c r="I4472" s="1" t="str">
        <f>IF($H4472="Yes",VLOOKUP($C4472,'Provisioning Requester'!$F$3:$H$20000,3,FALSE),"-")</f>
        <v>-</v>
      </c>
      <c r="J4472" s="1" t="str">
        <f>IF(OR(D4472="SVCP", E4472="TRUE"), "No", IF(ISNA(VLOOKUP($C4472,'ProvResponder deviceId'!$A$1:$A$20000,1,FALSE)),"No","Yes"))</f>
        <v>No</v>
      </c>
      <c r="K4472" s="1" t="str">
        <f>IF($J4472="Yes",VLOOKUP($C4472,'ProvResponder deviceId'!$A$1:$C$20000,3,FALSE),"-")</f>
        <v>-</v>
      </c>
      <c r="L4472" s="1" t="str">
        <f t="shared" si="138"/>
        <v/>
      </c>
      <c r="M4472" s="1" t="str">
        <f t="shared" si="139"/>
        <v/>
      </c>
      <c r="N4472" s="1" t="str">
        <f>IF(ISBLANK($C4472),"",IF(ISNA(VLOOKUP($L4472,'result messages'!$H$3:$L$11,2,FALSE)),VLOOKUP($M4472,'result messages'!$H$3:$L$11,2,FALSE),VLOOKUP($L4472,'result messages'!$H$3:$L$11,2,FALSE)))</f>
        <v/>
      </c>
      <c r="O4472" s="1" t="str">
        <f>IF(ISBLANK($C4472),"",IF(ISNA(VLOOKUP($L4472,'result messages'!$H$3:$L$11,3,FALSE)),VLOOKUP($M4472,'result messages'!$H$3:$L$11,3,FALSE),VLOOKUP($L4472,'result messages'!$H$3:$L$11,3,FALSE)))</f>
        <v/>
      </c>
      <c r="P4472" s="1" t="str">
        <f>IF(ISBLANK($C4472),"",IF(ISNA(VLOOKUP($L4472,'result messages'!$H$3:$L$11,4,FALSE)),VLOOKUP($M4472,'result messages'!$H$3:$L$11,4,FALSE),VLOOKUP($L4472,'result messages'!$H$3:$L$11,4,FALSE)))</f>
        <v/>
      </c>
      <c r="Q4472" s="1" t="str">
        <f>IF(ISBLANK($C4472),"",IF(ISNA(VLOOKUP($L4472,'result messages'!$H$3:$L$11,5,FALSE)),VLOOKUP($M4472,'result messages'!$H$3:$L$11,5,FALSE),VLOOKUP($L4472,'result messages'!$H$3:$L$11,5,FALSE)))</f>
        <v/>
      </c>
    </row>
    <row r="4473" spans="1:17">
      <c r="A4473" s="1">
        <v>4470</v>
      </c>
      <c r="B4473" s="1"/>
      <c r="C4473" s="1"/>
      <c r="D4473" s="1"/>
      <c r="E4473" s="6"/>
      <c r="F4473" s="1"/>
      <c r="G4473" s="1" t="str">
        <f>IF(ISNA(VLOOKUP($C4473,'DTEN TCAP Linkage deviceId'!$A$1:$A$20000,1,FALSE)),"No","Yes")</f>
        <v>No</v>
      </c>
      <c r="H4473" s="1" t="str">
        <f>IF(ISNA(VLOOKUP($C4473,'Provisioning Requester'!$F$3:$H$20000,2,FALSE)),"No","Yes")</f>
        <v>No</v>
      </c>
      <c r="I4473" s="1" t="str">
        <f>IF($H4473="Yes",VLOOKUP($C4473,'Provisioning Requester'!$F$3:$H$20000,3,FALSE),"-")</f>
        <v>-</v>
      </c>
      <c r="J4473" s="1" t="str">
        <f>IF(OR(D4473="SVCP", E4473="TRUE"), "No", IF(ISNA(VLOOKUP($C4473,'ProvResponder deviceId'!$A$1:$A$20000,1,FALSE)),"No","Yes"))</f>
        <v>No</v>
      </c>
      <c r="K4473" s="1" t="str">
        <f>IF($J4473="Yes",VLOOKUP($C4473,'ProvResponder deviceId'!$A$1:$C$20000,3,FALSE),"-")</f>
        <v>-</v>
      </c>
      <c r="L4473" s="1" t="str">
        <f t="shared" si="138"/>
        <v/>
      </c>
      <c r="M4473" s="1" t="str">
        <f t="shared" si="139"/>
        <v/>
      </c>
      <c r="N4473" s="1" t="str">
        <f>IF(ISBLANK($C4473),"",IF(ISNA(VLOOKUP($L4473,'result messages'!$H$3:$L$11,2,FALSE)),VLOOKUP($M4473,'result messages'!$H$3:$L$11,2,FALSE),VLOOKUP($L4473,'result messages'!$H$3:$L$11,2,FALSE)))</f>
        <v/>
      </c>
      <c r="O4473" s="1" t="str">
        <f>IF(ISBLANK($C4473),"",IF(ISNA(VLOOKUP($L4473,'result messages'!$H$3:$L$11,3,FALSE)),VLOOKUP($M4473,'result messages'!$H$3:$L$11,3,FALSE),VLOOKUP($L4473,'result messages'!$H$3:$L$11,3,FALSE)))</f>
        <v/>
      </c>
      <c r="P4473" s="1" t="str">
        <f>IF(ISBLANK($C4473),"",IF(ISNA(VLOOKUP($L4473,'result messages'!$H$3:$L$11,4,FALSE)),VLOOKUP($M4473,'result messages'!$H$3:$L$11,4,FALSE),VLOOKUP($L4473,'result messages'!$H$3:$L$11,4,FALSE)))</f>
        <v/>
      </c>
      <c r="Q4473" s="1" t="str">
        <f>IF(ISBLANK($C4473),"",IF(ISNA(VLOOKUP($L4473,'result messages'!$H$3:$L$11,5,FALSE)),VLOOKUP($M4473,'result messages'!$H$3:$L$11,5,FALSE),VLOOKUP($L4473,'result messages'!$H$3:$L$11,5,FALSE)))</f>
        <v/>
      </c>
    </row>
    <row r="4474" spans="1:17">
      <c r="A4474" s="1">
        <v>4471</v>
      </c>
      <c r="B4474" s="1"/>
      <c r="C4474" s="1"/>
      <c r="D4474" s="1"/>
      <c r="E4474" s="6"/>
      <c r="F4474" s="1"/>
      <c r="G4474" s="1" t="str">
        <f>IF(ISNA(VLOOKUP($C4474,'DTEN TCAP Linkage deviceId'!$A$1:$A$20000,1,FALSE)),"No","Yes")</f>
        <v>No</v>
      </c>
      <c r="H4474" s="1" t="str">
        <f>IF(ISNA(VLOOKUP($C4474,'Provisioning Requester'!$F$3:$H$20000,2,FALSE)),"No","Yes")</f>
        <v>No</v>
      </c>
      <c r="I4474" s="1" t="str">
        <f>IF($H4474="Yes",VLOOKUP($C4474,'Provisioning Requester'!$F$3:$H$20000,3,FALSE),"-")</f>
        <v>-</v>
      </c>
      <c r="J4474" s="1" t="str">
        <f>IF(OR(D4474="SVCP", E4474="TRUE"), "No", IF(ISNA(VLOOKUP($C4474,'ProvResponder deviceId'!$A$1:$A$20000,1,FALSE)),"No","Yes"))</f>
        <v>No</v>
      </c>
      <c r="K4474" s="1" t="str">
        <f>IF($J4474="Yes",VLOOKUP($C4474,'ProvResponder deviceId'!$A$1:$C$20000,3,FALSE),"-")</f>
        <v>-</v>
      </c>
      <c r="L4474" s="1" t="str">
        <f t="shared" si="138"/>
        <v/>
      </c>
      <c r="M4474" s="1" t="str">
        <f t="shared" si="139"/>
        <v/>
      </c>
      <c r="N4474" s="1" t="str">
        <f>IF(ISBLANK($C4474),"",IF(ISNA(VLOOKUP($L4474,'result messages'!$H$3:$L$11,2,FALSE)),VLOOKUP($M4474,'result messages'!$H$3:$L$11,2,FALSE),VLOOKUP($L4474,'result messages'!$H$3:$L$11,2,FALSE)))</f>
        <v/>
      </c>
      <c r="O4474" s="1" t="str">
        <f>IF(ISBLANK($C4474),"",IF(ISNA(VLOOKUP($L4474,'result messages'!$H$3:$L$11,3,FALSE)),VLOOKUP($M4474,'result messages'!$H$3:$L$11,3,FALSE),VLOOKUP($L4474,'result messages'!$H$3:$L$11,3,FALSE)))</f>
        <v/>
      </c>
      <c r="P4474" s="1" t="str">
        <f>IF(ISBLANK($C4474),"",IF(ISNA(VLOOKUP($L4474,'result messages'!$H$3:$L$11,4,FALSE)),VLOOKUP($M4474,'result messages'!$H$3:$L$11,4,FALSE),VLOOKUP($L4474,'result messages'!$H$3:$L$11,4,FALSE)))</f>
        <v/>
      </c>
      <c r="Q4474" s="1" t="str">
        <f>IF(ISBLANK($C4474),"",IF(ISNA(VLOOKUP($L4474,'result messages'!$H$3:$L$11,5,FALSE)),VLOOKUP($M4474,'result messages'!$H$3:$L$11,5,FALSE),VLOOKUP($L4474,'result messages'!$H$3:$L$11,5,FALSE)))</f>
        <v/>
      </c>
    </row>
    <row r="4475" spans="1:17">
      <c r="A4475" s="1">
        <v>4472</v>
      </c>
      <c r="B4475" s="1"/>
      <c r="C4475" s="1"/>
      <c r="D4475" s="1"/>
      <c r="E4475" s="6"/>
      <c r="F4475" s="1"/>
      <c r="G4475" s="1" t="str">
        <f>IF(ISNA(VLOOKUP($C4475,'DTEN TCAP Linkage deviceId'!$A$1:$A$20000,1,FALSE)),"No","Yes")</f>
        <v>No</v>
      </c>
      <c r="H4475" s="1" t="str">
        <f>IF(ISNA(VLOOKUP($C4475,'Provisioning Requester'!$F$3:$H$20000,2,FALSE)),"No","Yes")</f>
        <v>No</v>
      </c>
      <c r="I4475" s="1" t="str">
        <f>IF($H4475="Yes",VLOOKUP($C4475,'Provisioning Requester'!$F$3:$H$20000,3,FALSE),"-")</f>
        <v>-</v>
      </c>
      <c r="J4475" s="1" t="str">
        <f>IF(OR(D4475="SVCP", E4475="TRUE"), "No", IF(ISNA(VLOOKUP($C4475,'ProvResponder deviceId'!$A$1:$A$20000,1,FALSE)),"No","Yes"))</f>
        <v>No</v>
      </c>
      <c r="K4475" s="1" t="str">
        <f>IF($J4475="Yes",VLOOKUP($C4475,'ProvResponder deviceId'!$A$1:$C$20000,3,FALSE),"-")</f>
        <v>-</v>
      </c>
      <c r="L4475" s="1" t="str">
        <f t="shared" si="138"/>
        <v/>
      </c>
      <c r="M4475" s="1" t="str">
        <f t="shared" si="139"/>
        <v/>
      </c>
      <c r="N4475" s="1" t="str">
        <f>IF(ISBLANK($C4475),"",IF(ISNA(VLOOKUP($L4475,'result messages'!$H$3:$L$11,2,FALSE)),VLOOKUP($M4475,'result messages'!$H$3:$L$11,2,FALSE),VLOOKUP($L4475,'result messages'!$H$3:$L$11,2,FALSE)))</f>
        <v/>
      </c>
      <c r="O4475" s="1" t="str">
        <f>IF(ISBLANK($C4475),"",IF(ISNA(VLOOKUP($L4475,'result messages'!$H$3:$L$11,3,FALSE)),VLOOKUP($M4475,'result messages'!$H$3:$L$11,3,FALSE),VLOOKUP($L4475,'result messages'!$H$3:$L$11,3,FALSE)))</f>
        <v/>
      </c>
      <c r="P4475" s="1" t="str">
        <f>IF(ISBLANK($C4475),"",IF(ISNA(VLOOKUP($L4475,'result messages'!$H$3:$L$11,4,FALSE)),VLOOKUP($M4475,'result messages'!$H$3:$L$11,4,FALSE),VLOOKUP($L4475,'result messages'!$H$3:$L$11,4,FALSE)))</f>
        <v/>
      </c>
      <c r="Q4475" s="1" t="str">
        <f>IF(ISBLANK($C4475),"",IF(ISNA(VLOOKUP($L4475,'result messages'!$H$3:$L$11,5,FALSE)),VLOOKUP($M4475,'result messages'!$H$3:$L$11,5,FALSE),VLOOKUP($L4475,'result messages'!$H$3:$L$11,5,FALSE)))</f>
        <v/>
      </c>
    </row>
    <row r="4476" spans="1:17">
      <c r="A4476" s="1">
        <v>4473</v>
      </c>
      <c r="B4476" s="1"/>
      <c r="C4476" s="1"/>
      <c r="D4476" s="1"/>
      <c r="E4476" s="6"/>
      <c r="F4476" s="1"/>
      <c r="G4476" s="1" t="str">
        <f>IF(ISNA(VLOOKUP($C4476,'DTEN TCAP Linkage deviceId'!$A$1:$A$20000,1,FALSE)),"No","Yes")</f>
        <v>No</v>
      </c>
      <c r="H4476" s="1" t="str">
        <f>IF(ISNA(VLOOKUP($C4476,'Provisioning Requester'!$F$3:$H$20000,2,FALSE)),"No","Yes")</f>
        <v>No</v>
      </c>
      <c r="I4476" s="1" t="str">
        <f>IF($H4476="Yes",VLOOKUP($C4476,'Provisioning Requester'!$F$3:$H$20000,3,FALSE),"-")</f>
        <v>-</v>
      </c>
      <c r="J4476" s="1" t="str">
        <f>IF(OR(D4476="SVCP", E4476="TRUE"), "No", IF(ISNA(VLOOKUP($C4476,'ProvResponder deviceId'!$A$1:$A$20000,1,FALSE)),"No","Yes"))</f>
        <v>No</v>
      </c>
      <c r="K4476" s="1" t="str">
        <f>IF($J4476="Yes",VLOOKUP($C4476,'ProvResponder deviceId'!$A$1:$C$20000,3,FALSE),"-")</f>
        <v>-</v>
      </c>
      <c r="L4476" s="1" t="str">
        <f t="shared" si="138"/>
        <v/>
      </c>
      <c r="M4476" s="1" t="str">
        <f t="shared" si="139"/>
        <v/>
      </c>
      <c r="N4476" s="1" t="str">
        <f>IF(ISBLANK($C4476),"",IF(ISNA(VLOOKUP($L4476,'result messages'!$H$3:$L$11,2,FALSE)),VLOOKUP($M4476,'result messages'!$H$3:$L$11,2,FALSE),VLOOKUP($L4476,'result messages'!$H$3:$L$11,2,FALSE)))</f>
        <v/>
      </c>
      <c r="O4476" s="1" t="str">
        <f>IF(ISBLANK($C4476),"",IF(ISNA(VLOOKUP($L4476,'result messages'!$H$3:$L$11,3,FALSE)),VLOOKUP($M4476,'result messages'!$H$3:$L$11,3,FALSE),VLOOKUP($L4476,'result messages'!$H$3:$L$11,3,FALSE)))</f>
        <v/>
      </c>
      <c r="P4476" s="1" t="str">
        <f>IF(ISBLANK($C4476),"",IF(ISNA(VLOOKUP($L4476,'result messages'!$H$3:$L$11,4,FALSE)),VLOOKUP($M4476,'result messages'!$H$3:$L$11,4,FALSE),VLOOKUP($L4476,'result messages'!$H$3:$L$11,4,FALSE)))</f>
        <v/>
      </c>
      <c r="Q4476" s="1" t="str">
        <f>IF(ISBLANK($C4476),"",IF(ISNA(VLOOKUP($L4476,'result messages'!$H$3:$L$11,5,FALSE)),VLOOKUP($M4476,'result messages'!$H$3:$L$11,5,FALSE),VLOOKUP($L4476,'result messages'!$H$3:$L$11,5,FALSE)))</f>
        <v/>
      </c>
    </row>
    <row r="4477" spans="1:17">
      <c r="A4477" s="1">
        <v>4474</v>
      </c>
      <c r="B4477" s="1"/>
      <c r="C4477" s="1"/>
      <c r="D4477" s="1"/>
      <c r="E4477" s="6"/>
      <c r="F4477" s="1"/>
      <c r="G4477" s="1" t="str">
        <f>IF(ISNA(VLOOKUP($C4477,'DTEN TCAP Linkage deviceId'!$A$1:$A$20000,1,FALSE)),"No","Yes")</f>
        <v>No</v>
      </c>
      <c r="H4477" s="1" t="str">
        <f>IF(ISNA(VLOOKUP($C4477,'Provisioning Requester'!$F$3:$H$20000,2,FALSE)),"No","Yes")</f>
        <v>No</v>
      </c>
      <c r="I4477" s="1" t="str">
        <f>IF($H4477="Yes",VLOOKUP($C4477,'Provisioning Requester'!$F$3:$H$20000,3,FALSE),"-")</f>
        <v>-</v>
      </c>
      <c r="J4477" s="1" t="str">
        <f>IF(OR(D4477="SVCP", E4477="TRUE"), "No", IF(ISNA(VLOOKUP($C4477,'ProvResponder deviceId'!$A$1:$A$20000,1,FALSE)),"No","Yes"))</f>
        <v>No</v>
      </c>
      <c r="K4477" s="1" t="str">
        <f>IF($J4477="Yes",VLOOKUP($C4477,'ProvResponder deviceId'!$A$1:$C$20000,3,FALSE),"-")</f>
        <v>-</v>
      </c>
      <c r="L4477" s="1" t="str">
        <f t="shared" si="138"/>
        <v/>
      </c>
      <c r="M4477" s="1" t="str">
        <f t="shared" si="139"/>
        <v/>
      </c>
      <c r="N4477" s="1" t="str">
        <f>IF(ISBLANK($C4477),"",IF(ISNA(VLOOKUP($L4477,'result messages'!$H$3:$L$11,2,FALSE)),VLOOKUP($M4477,'result messages'!$H$3:$L$11,2,FALSE),VLOOKUP($L4477,'result messages'!$H$3:$L$11,2,FALSE)))</f>
        <v/>
      </c>
      <c r="O4477" s="1" t="str">
        <f>IF(ISBLANK($C4477),"",IF(ISNA(VLOOKUP($L4477,'result messages'!$H$3:$L$11,3,FALSE)),VLOOKUP($M4477,'result messages'!$H$3:$L$11,3,FALSE),VLOOKUP($L4477,'result messages'!$H$3:$L$11,3,FALSE)))</f>
        <v/>
      </c>
      <c r="P4477" s="1" t="str">
        <f>IF(ISBLANK($C4477),"",IF(ISNA(VLOOKUP($L4477,'result messages'!$H$3:$L$11,4,FALSE)),VLOOKUP($M4477,'result messages'!$H$3:$L$11,4,FALSE),VLOOKUP($L4477,'result messages'!$H$3:$L$11,4,FALSE)))</f>
        <v/>
      </c>
      <c r="Q4477" s="1" t="str">
        <f>IF(ISBLANK($C4477),"",IF(ISNA(VLOOKUP($L4477,'result messages'!$H$3:$L$11,5,FALSE)),VLOOKUP($M4477,'result messages'!$H$3:$L$11,5,FALSE),VLOOKUP($L4477,'result messages'!$H$3:$L$11,5,FALSE)))</f>
        <v/>
      </c>
    </row>
    <row r="4478" spans="1:17">
      <c r="A4478" s="1">
        <v>4475</v>
      </c>
      <c r="B4478" s="1"/>
      <c r="C4478" s="1"/>
      <c r="D4478" s="1"/>
      <c r="E4478" s="6"/>
      <c r="F4478" s="1"/>
      <c r="G4478" s="1" t="str">
        <f>IF(ISNA(VLOOKUP($C4478,'DTEN TCAP Linkage deviceId'!$A$1:$A$20000,1,FALSE)),"No","Yes")</f>
        <v>No</v>
      </c>
      <c r="H4478" s="1" t="str">
        <f>IF(ISNA(VLOOKUP($C4478,'Provisioning Requester'!$F$3:$H$20000,2,FALSE)),"No","Yes")</f>
        <v>No</v>
      </c>
      <c r="I4478" s="1" t="str">
        <f>IF($H4478="Yes",VLOOKUP($C4478,'Provisioning Requester'!$F$3:$H$20000,3,FALSE),"-")</f>
        <v>-</v>
      </c>
      <c r="J4478" s="1" t="str">
        <f>IF(OR(D4478="SVCP", E4478="TRUE"), "No", IF(ISNA(VLOOKUP($C4478,'ProvResponder deviceId'!$A$1:$A$20000,1,FALSE)),"No","Yes"))</f>
        <v>No</v>
      </c>
      <c r="K4478" s="1" t="str">
        <f>IF($J4478="Yes",VLOOKUP($C4478,'ProvResponder deviceId'!$A$1:$C$20000,3,FALSE),"-")</f>
        <v>-</v>
      </c>
      <c r="L4478" s="1" t="str">
        <f t="shared" si="138"/>
        <v/>
      </c>
      <c r="M4478" s="1" t="str">
        <f t="shared" si="139"/>
        <v/>
      </c>
      <c r="N4478" s="1" t="str">
        <f>IF(ISBLANK($C4478),"",IF(ISNA(VLOOKUP($L4478,'result messages'!$H$3:$L$11,2,FALSE)),VLOOKUP($M4478,'result messages'!$H$3:$L$11,2,FALSE),VLOOKUP($L4478,'result messages'!$H$3:$L$11,2,FALSE)))</f>
        <v/>
      </c>
      <c r="O4478" s="1" t="str">
        <f>IF(ISBLANK($C4478),"",IF(ISNA(VLOOKUP($L4478,'result messages'!$H$3:$L$11,3,FALSE)),VLOOKUP($M4478,'result messages'!$H$3:$L$11,3,FALSE),VLOOKUP($L4478,'result messages'!$H$3:$L$11,3,FALSE)))</f>
        <v/>
      </c>
      <c r="P4478" s="1" t="str">
        <f>IF(ISBLANK($C4478),"",IF(ISNA(VLOOKUP($L4478,'result messages'!$H$3:$L$11,4,FALSE)),VLOOKUP($M4478,'result messages'!$H$3:$L$11,4,FALSE),VLOOKUP($L4478,'result messages'!$H$3:$L$11,4,FALSE)))</f>
        <v/>
      </c>
      <c r="Q4478" s="1" t="str">
        <f>IF(ISBLANK($C4478),"",IF(ISNA(VLOOKUP($L4478,'result messages'!$H$3:$L$11,5,FALSE)),VLOOKUP($M4478,'result messages'!$H$3:$L$11,5,FALSE),VLOOKUP($L4478,'result messages'!$H$3:$L$11,5,FALSE)))</f>
        <v/>
      </c>
    </row>
    <row r="4479" spans="1:17">
      <c r="A4479" s="1">
        <v>4476</v>
      </c>
      <c r="B4479" s="1"/>
      <c r="C4479" s="1"/>
      <c r="D4479" s="1"/>
      <c r="E4479" s="6"/>
      <c r="F4479" s="1"/>
      <c r="G4479" s="1" t="str">
        <f>IF(ISNA(VLOOKUP($C4479,'DTEN TCAP Linkage deviceId'!$A$1:$A$20000,1,FALSE)),"No","Yes")</f>
        <v>No</v>
      </c>
      <c r="H4479" s="1" t="str">
        <f>IF(ISNA(VLOOKUP($C4479,'Provisioning Requester'!$F$3:$H$20000,2,FALSE)),"No","Yes")</f>
        <v>No</v>
      </c>
      <c r="I4479" s="1" t="str">
        <f>IF($H4479="Yes",VLOOKUP($C4479,'Provisioning Requester'!$F$3:$H$20000,3,FALSE),"-")</f>
        <v>-</v>
      </c>
      <c r="J4479" s="1" t="str">
        <f>IF(OR(D4479="SVCP", E4479="TRUE"), "No", IF(ISNA(VLOOKUP($C4479,'ProvResponder deviceId'!$A$1:$A$20000,1,FALSE)),"No","Yes"))</f>
        <v>No</v>
      </c>
      <c r="K4479" s="1" t="str">
        <f>IF($J4479="Yes",VLOOKUP($C4479,'ProvResponder deviceId'!$A$1:$C$20000,3,FALSE),"-")</f>
        <v>-</v>
      </c>
      <c r="L4479" s="1" t="str">
        <f t="shared" si="138"/>
        <v/>
      </c>
      <c r="M4479" s="1" t="str">
        <f t="shared" si="139"/>
        <v/>
      </c>
      <c r="N4479" s="1" t="str">
        <f>IF(ISBLANK($C4479),"",IF(ISNA(VLOOKUP($L4479,'result messages'!$H$3:$L$11,2,FALSE)),VLOOKUP($M4479,'result messages'!$H$3:$L$11,2,FALSE),VLOOKUP($L4479,'result messages'!$H$3:$L$11,2,FALSE)))</f>
        <v/>
      </c>
      <c r="O4479" s="1" t="str">
        <f>IF(ISBLANK($C4479),"",IF(ISNA(VLOOKUP($L4479,'result messages'!$H$3:$L$11,3,FALSE)),VLOOKUP($M4479,'result messages'!$H$3:$L$11,3,FALSE),VLOOKUP($L4479,'result messages'!$H$3:$L$11,3,FALSE)))</f>
        <v/>
      </c>
      <c r="P4479" s="1" t="str">
        <f>IF(ISBLANK($C4479),"",IF(ISNA(VLOOKUP($L4479,'result messages'!$H$3:$L$11,4,FALSE)),VLOOKUP($M4479,'result messages'!$H$3:$L$11,4,FALSE),VLOOKUP($L4479,'result messages'!$H$3:$L$11,4,FALSE)))</f>
        <v/>
      </c>
      <c r="Q4479" s="1" t="str">
        <f>IF(ISBLANK($C4479),"",IF(ISNA(VLOOKUP($L4479,'result messages'!$H$3:$L$11,5,FALSE)),VLOOKUP($M4479,'result messages'!$H$3:$L$11,5,FALSE),VLOOKUP($L4479,'result messages'!$H$3:$L$11,5,FALSE)))</f>
        <v/>
      </c>
    </row>
    <row r="4480" spans="1:17">
      <c r="A4480" s="1">
        <v>4477</v>
      </c>
      <c r="B4480" s="1"/>
      <c r="C4480" s="1"/>
      <c r="D4480" s="1"/>
      <c r="E4480" s="6"/>
      <c r="F4480" s="1"/>
      <c r="G4480" s="1" t="str">
        <f>IF(ISNA(VLOOKUP($C4480,'DTEN TCAP Linkage deviceId'!$A$1:$A$20000,1,FALSE)),"No","Yes")</f>
        <v>No</v>
      </c>
      <c r="H4480" s="1" t="str">
        <f>IF(ISNA(VLOOKUP($C4480,'Provisioning Requester'!$F$3:$H$20000,2,FALSE)),"No","Yes")</f>
        <v>No</v>
      </c>
      <c r="I4480" s="1" t="str">
        <f>IF($H4480="Yes",VLOOKUP($C4480,'Provisioning Requester'!$F$3:$H$20000,3,FALSE),"-")</f>
        <v>-</v>
      </c>
      <c r="J4480" s="1" t="str">
        <f>IF(OR(D4480="SVCP", E4480="TRUE"), "No", IF(ISNA(VLOOKUP($C4480,'ProvResponder deviceId'!$A$1:$A$20000,1,FALSE)),"No","Yes"))</f>
        <v>No</v>
      </c>
      <c r="K4480" s="1" t="str">
        <f>IF($J4480="Yes",VLOOKUP($C4480,'ProvResponder deviceId'!$A$1:$C$20000,3,FALSE),"-")</f>
        <v>-</v>
      </c>
      <c r="L4480" s="1" t="str">
        <f t="shared" si="138"/>
        <v/>
      </c>
      <c r="M4480" s="1" t="str">
        <f t="shared" si="139"/>
        <v/>
      </c>
      <c r="N4480" s="1" t="str">
        <f>IF(ISBLANK($C4480),"",IF(ISNA(VLOOKUP($L4480,'result messages'!$H$3:$L$11,2,FALSE)),VLOOKUP($M4480,'result messages'!$H$3:$L$11,2,FALSE),VLOOKUP($L4480,'result messages'!$H$3:$L$11,2,FALSE)))</f>
        <v/>
      </c>
      <c r="O4480" s="1" t="str">
        <f>IF(ISBLANK($C4480),"",IF(ISNA(VLOOKUP($L4480,'result messages'!$H$3:$L$11,3,FALSE)),VLOOKUP($M4480,'result messages'!$H$3:$L$11,3,FALSE),VLOOKUP($L4480,'result messages'!$H$3:$L$11,3,FALSE)))</f>
        <v/>
      </c>
      <c r="P4480" s="1" t="str">
        <f>IF(ISBLANK($C4480),"",IF(ISNA(VLOOKUP($L4480,'result messages'!$H$3:$L$11,4,FALSE)),VLOOKUP($M4480,'result messages'!$H$3:$L$11,4,FALSE),VLOOKUP($L4480,'result messages'!$H$3:$L$11,4,FALSE)))</f>
        <v/>
      </c>
      <c r="Q4480" s="1" t="str">
        <f>IF(ISBLANK($C4480),"",IF(ISNA(VLOOKUP($L4480,'result messages'!$H$3:$L$11,5,FALSE)),VLOOKUP($M4480,'result messages'!$H$3:$L$11,5,FALSE),VLOOKUP($L4480,'result messages'!$H$3:$L$11,5,FALSE)))</f>
        <v/>
      </c>
    </row>
    <row r="4481" spans="1:17">
      <c r="A4481" s="1">
        <v>4478</v>
      </c>
      <c r="B4481" s="1"/>
      <c r="C4481" s="1"/>
      <c r="D4481" s="1"/>
      <c r="E4481" s="6"/>
      <c r="F4481" s="1"/>
      <c r="G4481" s="1" t="str">
        <f>IF(ISNA(VLOOKUP($C4481,'DTEN TCAP Linkage deviceId'!$A$1:$A$20000,1,FALSE)),"No","Yes")</f>
        <v>No</v>
      </c>
      <c r="H4481" s="1" t="str">
        <f>IF(ISNA(VLOOKUP($C4481,'Provisioning Requester'!$F$3:$H$20000,2,FALSE)),"No","Yes")</f>
        <v>No</v>
      </c>
      <c r="I4481" s="1" t="str">
        <f>IF($H4481="Yes",VLOOKUP($C4481,'Provisioning Requester'!$F$3:$H$20000,3,FALSE),"-")</f>
        <v>-</v>
      </c>
      <c r="J4481" s="1" t="str">
        <f>IF(OR(D4481="SVCP", E4481="TRUE"), "No", IF(ISNA(VLOOKUP($C4481,'ProvResponder deviceId'!$A$1:$A$20000,1,FALSE)),"No","Yes"))</f>
        <v>No</v>
      </c>
      <c r="K4481" s="1" t="str">
        <f>IF($J4481="Yes",VLOOKUP($C4481,'ProvResponder deviceId'!$A$1:$C$20000,3,FALSE),"-")</f>
        <v>-</v>
      </c>
      <c r="L4481" s="1" t="str">
        <f t="shared" si="138"/>
        <v/>
      </c>
      <c r="M4481" s="1" t="str">
        <f t="shared" si="139"/>
        <v/>
      </c>
      <c r="N4481" s="1" t="str">
        <f>IF(ISBLANK($C4481),"",IF(ISNA(VLOOKUP($L4481,'result messages'!$H$3:$L$11,2,FALSE)),VLOOKUP($M4481,'result messages'!$H$3:$L$11,2,FALSE),VLOOKUP($L4481,'result messages'!$H$3:$L$11,2,FALSE)))</f>
        <v/>
      </c>
      <c r="O4481" s="1" t="str">
        <f>IF(ISBLANK($C4481),"",IF(ISNA(VLOOKUP($L4481,'result messages'!$H$3:$L$11,3,FALSE)),VLOOKUP($M4481,'result messages'!$H$3:$L$11,3,FALSE),VLOOKUP($L4481,'result messages'!$H$3:$L$11,3,FALSE)))</f>
        <v/>
      </c>
      <c r="P4481" s="1" t="str">
        <f>IF(ISBLANK($C4481),"",IF(ISNA(VLOOKUP($L4481,'result messages'!$H$3:$L$11,4,FALSE)),VLOOKUP($M4481,'result messages'!$H$3:$L$11,4,FALSE),VLOOKUP($L4481,'result messages'!$H$3:$L$11,4,FALSE)))</f>
        <v/>
      </c>
      <c r="Q4481" s="1" t="str">
        <f>IF(ISBLANK($C4481),"",IF(ISNA(VLOOKUP($L4481,'result messages'!$H$3:$L$11,5,FALSE)),VLOOKUP($M4481,'result messages'!$H$3:$L$11,5,FALSE),VLOOKUP($L4481,'result messages'!$H$3:$L$11,5,FALSE)))</f>
        <v/>
      </c>
    </row>
    <row r="4482" spans="1:17">
      <c r="A4482" s="1">
        <v>4479</v>
      </c>
      <c r="B4482" s="1"/>
      <c r="C4482" s="1"/>
      <c r="D4482" s="1"/>
      <c r="E4482" s="6"/>
      <c r="F4482" s="1"/>
      <c r="G4482" s="1" t="str">
        <f>IF(ISNA(VLOOKUP($C4482,'DTEN TCAP Linkage deviceId'!$A$1:$A$20000,1,FALSE)),"No","Yes")</f>
        <v>No</v>
      </c>
      <c r="H4482" s="1" t="str">
        <f>IF(ISNA(VLOOKUP($C4482,'Provisioning Requester'!$F$3:$H$20000,2,FALSE)),"No","Yes")</f>
        <v>No</v>
      </c>
      <c r="I4482" s="1" t="str">
        <f>IF($H4482="Yes",VLOOKUP($C4482,'Provisioning Requester'!$F$3:$H$20000,3,FALSE),"-")</f>
        <v>-</v>
      </c>
      <c r="J4482" s="1" t="str">
        <f>IF(OR(D4482="SVCP", E4482="TRUE"), "No", IF(ISNA(VLOOKUP($C4482,'ProvResponder deviceId'!$A$1:$A$20000,1,FALSE)),"No","Yes"))</f>
        <v>No</v>
      </c>
      <c r="K4482" s="1" t="str">
        <f>IF($J4482="Yes",VLOOKUP($C4482,'ProvResponder deviceId'!$A$1:$C$20000,3,FALSE),"-")</f>
        <v>-</v>
      </c>
      <c r="L4482" s="1" t="str">
        <f t="shared" si="138"/>
        <v/>
      </c>
      <c r="M4482" s="1" t="str">
        <f t="shared" si="139"/>
        <v/>
      </c>
      <c r="N4482" s="1" t="str">
        <f>IF(ISBLANK($C4482),"",IF(ISNA(VLOOKUP($L4482,'result messages'!$H$3:$L$11,2,FALSE)),VLOOKUP($M4482,'result messages'!$H$3:$L$11,2,FALSE),VLOOKUP($L4482,'result messages'!$H$3:$L$11,2,FALSE)))</f>
        <v/>
      </c>
      <c r="O4482" s="1" t="str">
        <f>IF(ISBLANK($C4482),"",IF(ISNA(VLOOKUP($L4482,'result messages'!$H$3:$L$11,3,FALSE)),VLOOKUP($M4482,'result messages'!$H$3:$L$11,3,FALSE),VLOOKUP($L4482,'result messages'!$H$3:$L$11,3,FALSE)))</f>
        <v/>
      </c>
      <c r="P4482" s="1" t="str">
        <f>IF(ISBLANK($C4482),"",IF(ISNA(VLOOKUP($L4482,'result messages'!$H$3:$L$11,4,FALSE)),VLOOKUP($M4482,'result messages'!$H$3:$L$11,4,FALSE),VLOOKUP($L4482,'result messages'!$H$3:$L$11,4,FALSE)))</f>
        <v/>
      </c>
      <c r="Q4482" s="1" t="str">
        <f>IF(ISBLANK($C4482),"",IF(ISNA(VLOOKUP($L4482,'result messages'!$H$3:$L$11,5,FALSE)),VLOOKUP($M4482,'result messages'!$H$3:$L$11,5,FALSE),VLOOKUP($L4482,'result messages'!$H$3:$L$11,5,FALSE)))</f>
        <v/>
      </c>
    </row>
    <row r="4483" spans="1:17">
      <c r="A4483" s="1">
        <v>4480</v>
      </c>
      <c r="B4483" s="1"/>
      <c r="C4483" s="1"/>
      <c r="D4483" s="1"/>
      <c r="E4483" s="6"/>
      <c r="F4483" s="1"/>
      <c r="G4483" s="1" t="str">
        <f>IF(ISNA(VLOOKUP($C4483,'DTEN TCAP Linkage deviceId'!$A$1:$A$20000,1,FALSE)),"No","Yes")</f>
        <v>No</v>
      </c>
      <c r="H4483" s="1" t="str">
        <f>IF(ISNA(VLOOKUP($C4483,'Provisioning Requester'!$F$3:$H$20000,2,FALSE)),"No","Yes")</f>
        <v>No</v>
      </c>
      <c r="I4483" s="1" t="str">
        <f>IF($H4483="Yes",VLOOKUP($C4483,'Provisioning Requester'!$F$3:$H$20000,3,FALSE),"-")</f>
        <v>-</v>
      </c>
      <c r="J4483" s="1" t="str">
        <f>IF(OR(D4483="SVCP", E4483="TRUE"), "No", IF(ISNA(VLOOKUP($C4483,'ProvResponder deviceId'!$A$1:$A$20000,1,FALSE)),"No","Yes"))</f>
        <v>No</v>
      </c>
      <c r="K4483" s="1" t="str">
        <f>IF($J4483="Yes",VLOOKUP($C4483,'ProvResponder deviceId'!$A$1:$C$20000,3,FALSE),"-")</f>
        <v>-</v>
      </c>
      <c r="L4483" s="1" t="str">
        <f t="shared" si="138"/>
        <v/>
      </c>
      <c r="M4483" s="1" t="str">
        <f t="shared" si="139"/>
        <v/>
      </c>
      <c r="N4483" s="1" t="str">
        <f>IF(ISBLANK($C4483),"",IF(ISNA(VLOOKUP($L4483,'result messages'!$H$3:$L$11,2,FALSE)),VLOOKUP($M4483,'result messages'!$H$3:$L$11,2,FALSE),VLOOKUP($L4483,'result messages'!$H$3:$L$11,2,FALSE)))</f>
        <v/>
      </c>
      <c r="O4483" s="1" t="str">
        <f>IF(ISBLANK($C4483),"",IF(ISNA(VLOOKUP($L4483,'result messages'!$H$3:$L$11,3,FALSE)),VLOOKUP($M4483,'result messages'!$H$3:$L$11,3,FALSE),VLOOKUP($L4483,'result messages'!$H$3:$L$11,3,FALSE)))</f>
        <v/>
      </c>
      <c r="P4483" s="1" t="str">
        <f>IF(ISBLANK($C4483),"",IF(ISNA(VLOOKUP($L4483,'result messages'!$H$3:$L$11,4,FALSE)),VLOOKUP($M4483,'result messages'!$H$3:$L$11,4,FALSE),VLOOKUP($L4483,'result messages'!$H$3:$L$11,4,FALSE)))</f>
        <v/>
      </c>
      <c r="Q4483" s="1" t="str">
        <f>IF(ISBLANK($C4483),"",IF(ISNA(VLOOKUP($L4483,'result messages'!$H$3:$L$11,5,FALSE)),VLOOKUP($M4483,'result messages'!$H$3:$L$11,5,FALSE),VLOOKUP($L4483,'result messages'!$H$3:$L$11,5,FALSE)))</f>
        <v/>
      </c>
    </row>
    <row r="4484" spans="1:17">
      <c r="A4484" s="1">
        <v>4481</v>
      </c>
      <c r="B4484" s="1"/>
      <c r="C4484" s="1"/>
      <c r="D4484" s="1"/>
      <c r="E4484" s="6"/>
      <c r="F4484" s="1"/>
      <c r="G4484" s="1" t="str">
        <f>IF(ISNA(VLOOKUP($C4484,'DTEN TCAP Linkage deviceId'!$A$1:$A$20000,1,FALSE)),"No","Yes")</f>
        <v>No</v>
      </c>
      <c r="H4484" s="1" t="str">
        <f>IF(ISNA(VLOOKUP($C4484,'Provisioning Requester'!$F$3:$H$20000,2,FALSE)),"No","Yes")</f>
        <v>No</v>
      </c>
      <c r="I4484" s="1" t="str">
        <f>IF($H4484="Yes",VLOOKUP($C4484,'Provisioning Requester'!$F$3:$H$20000,3,FALSE),"-")</f>
        <v>-</v>
      </c>
      <c r="J4484" s="1" t="str">
        <f>IF(OR(D4484="SVCP", E4484="TRUE"), "No", IF(ISNA(VLOOKUP($C4484,'ProvResponder deviceId'!$A$1:$A$20000,1,FALSE)),"No","Yes"))</f>
        <v>No</v>
      </c>
      <c r="K4484" s="1" t="str">
        <f>IF($J4484="Yes",VLOOKUP($C4484,'ProvResponder deviceId'!$A$1:$C$20000,3,FALSE),"-")</f>
        <v>-</v>
      </c>
      <c r="L4484" s="1" t="str">
        <f t="shared" si="138"/>
        <v/>
      </c>
      <c r="M4484" s="1" t="str">
        <f t="shared" si="139"/>
        <v/>
      </c>
      <c r="N4484" s="1" t="str">
        <f>IF(ISBLANK($C4484),"",IF(ISNA(VLOOKUP($L4484,'result messages'!$H$3:$L$11,2,FALSE)),VLOOKUP($M4484,'result messages'!$H$3:$L$11,2,FALSE),VLOOKUP($L4484,'result messages'!$H$3:$L$11,2,FALSE)))</f>
        <v/>
      </c>
      <c r="O4484" s="1" t="str">
        <f>IF(ISBLANK($C4484),"",IF(ISNA(VLOOKUP($L4484,'result messages'!$H$3:$L$11,3,FALSE)),VLOOKUP($M4484,'result messages'!$H$3:$L$11,3,FALSE),VLOOKUP($L4484,'result messages'!$H$3:$L$11,3,FALSE)))</f>
        <v/>
      </c>
      <c r="P4484" s="1" t="str">
        <f>IF(ISBLANK($C4484),"",IF(ISNA(VLOOKUP($L4484,'result messages'!$H$3:$L$11,4,FALSE)),VLOOKUP($M4484,'result messages'!$H$3:$L$11,4,FALSE),VLOOKUP($L4484,'result messages'!$H$3:$L$11,4,FALSE)))</f>
        <v/>
      </c>
      <c r="Q4484" s="1" t="str">
        <f>IF(ISBLANK($C4484),"",IF(ISNA(VLOOKUP($L4484,'result messages'!$H$3:$L$11,5,FALSE)),VLOOKUP($M4484,'result messages'!$H$3:$L$11,5,FALSE),VLOOKUP($L4484,'result messages'!$H$3:$L$11,5,FALSE)))</f>
        <v/>
      </c>
    </row>
    <row r="4485" spans="1:17">
      <c r="A4485" s="1">
        <v>4482</v>
      </c>
      <c r="B4485" s="1"/>
      <c r="C4485" s="1"/>
      <c r="D4485" s="1"/>
      <c r="E4485" s="6"/>
      <c r="F4485" s="1"/>
      <c r="G4485" s="1" t="str">
        <f>IF(ISNA(VLOOKUP($C4485,'DTEN TCAP Linkage deviceId'!$A$1:$A$20000,1,FALSE)),"No","Yes")</f>
        <v>No</v>
      </c>
      <c r="H4485" s="1" t="str">
        <f>IF(ISNA(VLOOKUP($C4485,'Provisioning Requester'!$F$3:$H$20000,2,FALSE)),"No","Yes")</f>
        <v>No</v>
      </c>
      <c r="I4485" s="1" t="str">
        <f>IF($H4485="Yes",VLOOKUP($C4485,'Provisioning Requester'!$F$3:$H$20000,3,FALSE),"-")</f>
        <v>-</v>
      </c>
      <c r="J4485" s="1" t="str">
        <f>IF(OR(D4485="SVCP", E4485="TRUE"), "No", IF(ISNA(VLOOKUP($C4485,'ProvResponder deviceId'!$A$1:$A$20000,1,FALSE)),"No","Yes"))</f>
        <v>No</v>
      </c>
      <c r="K4485" s="1" t="str">
        <f>IF($J4485="Yes",VLOOKUP($C4485,'ProvResponder deviceId'!$A$1:$C$20000,3,FALSE),"-")</f>
        <v>-</v>
      </c>
      <c r="L4485" s="1" t="str">
        <f t="shared" ref="L4485:L4548" si="140">IF(ISBLANK($C4485),"",$D4485&amp;$E4485&amp;$G4485&amp;$H4485&amp;$I4485&amp;$J4485&amp;$K4485)</f>
        <v/>
      </c>
      <c r="M4485" s="1" t="str">
        <f t="shared" ref="M4485:M4548" si="141">IF(ISBLANK($C4485),"",$D4485&amp;$E4485&amp;$G4485&amp;$H4485&amp;$I4485&amp;$J4485&amp;"other")</f>
        <v/>
      </c>
      <c r="N4485" s="1" t="str">
        <f>IF(ISBLANK($C4485),"",IF(ISNA(VLOOKUP($L4485,'result messages'!$H$3:$L$11,2,FALSE)),VLOOKUP($M4485,'result messages'!$H$3:$L$11,2,FALSE),VLOOKUP($L4485,'result messages'!$H$3:$L$11,2,FALSE)))</f>
        <v/>
      </c>
      <c r="O4485" s="1" t="str">
        <f>IF(ISBLANK($C4485),"",IF(ISNA(VLOOKUP($L4485,'result messages'!$H$3:$L$11,3,FALSE)),VLOOKUP($M4485,'result messages'!$H$3:$L$11,3,FALSE),VLOOKUP($L4485,'result messages'!$H$3:$L$11,3,FALSE)))</f>
        <v/>
      </c>
      <c r="P4485" s="1" t="str">
        <f>IF(ISBLANK($C4485),"",IF(ISNA(VLOOKUP($L4485,'result messages'!$H$3:$L$11,4,FALSE)),VLOOKUP($M4485,'result messages'!$H$3:$L$11,4,FALSE),VLOOKUP($L4485,'result messages'!$H$3:$L$11,4,FALSE)))</f>
        <v/>
      </c>
      <c r="Q4485" s="1" t="str">
        <f>IF(ISBLANK($C4485),"",IF(ISNA(VLOOKUP($L4485,'result messages'!$H$3:$L$11,5,FALSE)),VLOOKUP($M4485,'result messages'!$H$3:$L$11,5,FALSE),VLOOKUP($L4485,'result messages'!$H$3:$L$11,5,FALSE)))</f>
        <v/>
      </c>
    </row>
    <row r="4486" spans="1:17">
      <c r="A4486" s="1">
        <v>4483</v>
      </c>
      <c r="B4486" s="1"/>
      <c r="C4486" s="1"/>
      <c r="D4486" s="1"/>
      <c r="E4486" s="6"/>
      <c r="F4486" s="1"/>
      <c r="G4486" s="1" t="str">
        <f>IF(ISNA(VLOOKUP($C4486,'DTEN TCAP Linkage deviceId'!$A$1:$A$20000,1,FALSE)),"No","Yes")</f>
        <v>No</v>
      </c>
      <c r="H4486" s="1" t="str">
        <f>IF(ISNA(VLOOKUP($C4486,'Provisioning Requester'!$F$3:$H$20000,2,FALSE)),"No","Yes")</f>
        <v>No</v>
      </c>
      <c r="I4486" s="1" t="str">
        <f>IF($H4486="Yes",VLOOKUP($C4486,'Provisioning Requester'!$F$3:$H$20000,3,FALSE),"-")</f>
        <v>-</v>
      </c>
      <c r="J4486" s="1" t="str">
        <f>IF(OR(D4486="SVCP", E4486="TRUE"), "No", IF(ISNA(VLOOKUP($C4486,'ProvResponder deviceId'!$A$1:$A$20000,1,FALSE)),"No","Yes"))</f>
        <v>No</v>
      </c>
      <c r="K4486" s="1" t="str">
        <f>IF($J4486="Yes",VLOOKUP($C4486,'ProvResponder deviceId'!$A$1:$C$20000,3,FALSE),"-")</f>
        <v>-</v>
      </c>
      <c r="L4486" s="1" t="str">
        <f t="shared" si="140"/>
        <v/>
      </c>
      <c r="M4486" s="1" t="str">
        <f t="shared" si="141"/>
        <v/>
      </c>
      <c r="N4486" s="1" t="str">
        <f>IF(ISBLANK($C4486),"",IF(ISNA(VLOOKUP($L4486,'result messages'!$H$3:$L$11,2,FALSE)),VLOOKUP($M4486,'result messages'!$H$3:$L$11,2,FALSE),VLOOKUP($L4486,'result messages'!$H$3:$L$11,2,FALSE)))</f>
        <v/>
      </c>
      <c r="O4486" s="1" t="str">
        <f>IF(ISBLANK($C4486),"",IF(ISNA(VLOOKUP($L4486,'result messages'!$H$3:$L$11,3,FALSE)),VLOOKUP($M4486,'result messages'!$H$3:$L$11,3,FALSE),VLOOKUP($L4486,'result messages'!$H$3:$L$11,3,FALSE)))</f>
        <v/>
      </c>
      <c r="P4486" s="1" t="str">
        <f>IF(ISBLANK($C4486),"",IF(ISNA(VLOOKUP($L4486,'result messages'!$H$3:$L$11,4,FALSE)),VLOOKUP($M4486,'result messages'!$H$3:$L$11,4,FALSE),VLOOKUP($L4486,'result messages'!$H$3:$L$11,4,FALSE)))</f>
        <v/>
      </c>
      <c r="Q4486" s="1" t="str">
        <f>IF(ISBLANK($C4486),"",IF(ISNA(VLOOKUP($L4486,'result messages'!$H$3:$L$11,5,FALSE)),VLOOKUP($M4486,'result messages'!$H$3:$L$11,5,FALSE),VLOOKUP($L4486,'result messages'!$H$3:$L$11,5,FALSE)))</f>
        <v/>
      </c>
    </row>
    <row r="4487" spans="1:17">
      <c r="A4487" s="1">
        <v>4484</v>
      </c>
      <c r="B4487" s="1"/>
      <c r="C4487" s="1"/>
      <c r="D4487" s="1"/>
      <c r="E4487" s="6"/>
      <c r="F4487" s="1"/>
      <c r="G4487" s="1" t="str">
        <f>IF(ISNA(VLOOKUP($C4487,'DTEN TCAP Linkage deviceId'!$A$1:$A$20000,1,FALSE)),"No","Yes")</f>
        <v>No</v>
      </c>
      <c r="H4487" s="1" t="str">
        <f>IF(ISNA(VLOOKUP($C4487,'Provisioning Requester'!$F$3:$H$20000,2,FALSE)),"No","Yes")</f>
        <v>No</v>
      </c>
      <c r="I4487" s="1" t="str">
        <f>IF($H4487="Yes",VLOOKUP($C4487,'Provisioning Requester'!$F$3:$H$20000,3,FALSE),"-")</f>
        <v>-</v>
      </c>
      <c r="J4487" s="1" t="str">
        <f>IF(OR(D4487="SVCP", E4487="TRUE"), "No", IF(ISNA(VLOOKUP($C4487,'ProvResponder deviceId'!$A$1:$A$20000,1,FALSE)),"No","Yes"))</f>
        <v>No</v>
      </c>
      <c r="K4487" s="1" t="str">
        <f>IF($J4487="Yes",VLOOKUP($C4487,'ProvResponder deviceId'!$A$1:$C$20000,3,FALSE),"-")</f>
        <v>-</v>
      </c>
      <c r="L4487" s="1" t="str">
        <f t="shared" si="140"/>
        <v/>
      </c>
      <c r="M4487" s="1" t="str">
        <f t="shared" si="141"/>
        <v/>
      </c>
      <c r="N4487" s="1" t="str">
        <f>IF(ISBLANK($C4487),"",IF(ISNA(VLOOKUP($L4487,'result messages'!$H$3:$L$11,2,FALSE)),VLOOKUP($M4487,'result messages'!$H$3:$L$11,2,FALSE),VLOOKUP($L4487,'result messages'!$H$3:$L$11,2,FALSE)))</f>
        <v/>
      </c>
      <c r="O4487" s="1" t="str">
        <f>IF(ISBLANK($C4487),"",IF(ISNA(VLOOKUP($L4487,'result messages'!$H$3:$L$11,3,FALSE)),VLOOKUP($M4487,'result messages'!$H$3:$L$11,3,FALSE),VLOOKUP($L4487,'result messages'!$H$3:$L$11,3,FALSE)))</f>
        <v/>
      </c>
      <c r="P4487" s="1" t="str">
        <f>IF(ISBLANK($C4487),"",IF(ISNA(VLOOKUP($L4487,'result messages'!$H$3:$L$11,4,FALSE)),VLOOKUP($M4487,'result messages'!$H$3:$L$11,4,FALSE),VLOOKUP($L4487,'result messages'!$H$3:$L$11,4,FALSE)))</f>
        <v/>
      </c>
      <c r="Q4487" s="1" t="str">
        <f>IF(ISBLANK($C4487),"",IF(ISNA(VLOOKUP($L4487,'result messages'!$H$3:$L$11,5,FALSE)),VLOOKUP($M4487,'result messages'!$H$3:$L$11,5,FALSE),VLOOKUP($L4487,'result messages'!$H$3:$L$11,5,FALSE)))</f>
        <v/>
      </c>
    </row>
    <row r="4488" spans="1:17">
      <c r="A4488" s="1">
        <v>4485</v>
      </c>
      <c r="B4488" s="1"/>
      <c r="C4488" s="1"/>
      <c r="D4488" s="1"/>
      <c r="E4488" s="6"/>
      <c r="F4488" s="1"/>
      <c r="G4488" s="1" t="str">
        <f>IF(ISNA(VLOOKUP($C4488,'DTEN TCAP Linkage deviceId'!$A$1:$A$20000,1,FALSE)),"No","Yes")</f>
        <v>No</v>
      </c>
      <c r="H4488" s="1" t="str">
        <f>IF(ISNA(VLOOKUP($C4488,'Provisioning Requester'!$F$3:$H$20000,2,FALSE)),"No","Yes")</f>
        <v>No</v>
      </c>
      <c r="I4488" s="1" t="str">
        <f>IF($H4488="Yes",VLOOKUP($C4488,'Provisioning Requester'!$F$3:$H$20000,3,FALSE),"-")</f>
        <v>-</v>
      </c>
      <c r="J4488" s="1" t="str">
        <f>IF(OR(D4488="SVCP", E4488="TRUE"), "No", IF(ISNA(VLOOKUP($C4488,'ProvResponder deviceId'!$A$1:$A$20000,1,FALSE)),"No","Yes"))</f>
        <v>No</v>
      </c>
      <c r="K4488" s="1" t="str">
        <f>IF($J4488="Yes",VLOOKUP($C4488,'ProvResponder deviceId'!$A$1:$C$20000,3,FALSE),"-")</f>
        <v>-</v>
      </c>
      <c r="L4488" s="1" t="str">
        <f t="shared" si="140"/>
        <v/>
      </c>
      <c r="M4488" s="1" t="str">
        <f t="shared" si="141"/>
        <v/>
      </c>
      <c r="N4488" s="1" t="str">
        <f>IF(ISBLANK($C4488),"",IF(ISNA(VLOOKUP($L4488,'result messages'!$H$3:$L$11,2,FALSE)),VLOOKUP($M4488,'result messages'!$H$3:$L$11,2,FALSE),VLOOKUP($L4488,'result messages'!$H$3:$L$11,2,FALSE)))</f>
        <v/>
      </c>
      <c r="O4488" s="1" t="str">
        <f>IF(ISBLANK($C4488),"",IF(ISNA(VLOOKUP($L4488,'result messages'!$H$3:$L$11,3,FALSE)),VLOOKUP($M4488,'result messages'!$H$3:$L$11,3,FALSE),VLOOKUP($L4488,'result messages'!$H$3:$L$11,3,FALSE)))</f>
        <v/>
      </c>
      <c r="P4488" s="1" t="str">
        <f>IF(ISBLANK($C4488),"",IF(ISNA(VLOOKUP($L4488,'result messages'!$H$3:$L$11,4,FALSE)),VLOOKUP($M4488,'result messages'!$H$3:$L$11,4,FALSE),VLOOKUP($L4488,'result messages'!$H$3:$L$11,4,FALSE)))</f>
        <v/>
      </c>
      <c r="Q4488" s="1" t="str">
        <f>IF(ISBLANK($C4488),"",IF(ISNA(VLOOKUP($L4488,'result messages'!$H$3:$L$11,5,FALSE)),VLOOKUP($M4488,'result messages'!$H$3:$L$11,5,FALSE),VLOOKUP($L4488,'result messages'!$H$3:$L$11,5,FALSE)))</f>
        <v/>
      </c>
    </row>
    <row r="4489" spans="1:17">
      <c r="A4489" s="1">
        <v>4486</v>
      </c>
      <c r="B4489" s="1"/>
      <c r="C4489" s="1"/>
      <c r="D4489" s="1"/>
      <c r="E4489" s="6"/>
      <c r="F4489" s="1"/>
      <c r="G4489" s="1" t="str">
        <f>IF(ISNA(VLOOKUP($C4489,'DTEN TCAP Linkage deviceId'!$A$1:$A$20000,1,FALSE)),"No","Yes")</f>
        <v>No</v>
      </c>
      <c r="H4489" s="1" t="str">
        <f>IF(ISNA(VLOOKUP($C4489,'Provisioning Requester'!$F$3:$H$20000,2,FALSE)),"No","Yes")</f>
        <v>No</v>
      </c>
      <c r="I4489" s="1" t="str">
        <f>IF($H4489="Yes",VLOOKUP($C4489,'Provisioning Requester'!$F$3:$H$20000,3,FALSE),"-")</f>
        <v>-</v>
      </c>
      <c r="J4489" s="1" t="str">
        <f>IF(OR(D4489="SVCP", E4489="TRUE"), "No", IF(ISNA(VLOOKUP($C4489,'ProvResponder deviceId'!$A$1:$A$20000,1,FALSE)),"No","Yes"))</f>
        <v>No</v>
      </c>
      <c r="K4489" s="1" t="str">
        <f>IF($J4489="Yes",VLOOKUP($C4489,'ProvResponder deviceId'!$A$1:$C$20000,3,FALSE),"-")</f>
        <v>-</v>
      </c>
      <c r="L4489" s="1" t="str">
        <f t="shared" si="140"/>
        <v/>
      </c>
      <c r="M4489" s="1" t="str">
        <f t="shared" si="141"/>
        <v/>
      </c>
      <c r="N4489" s="1" t="str">
        <f>IF(ISBLANK($C4489),"",IF(ISNA(VLOOKUP($L4489,'result messages'!$H$3:$L$11,2,FALSE)),VLOOKUP($M4489,'result messages'!$H$3:$L$11,2,FALSE),VLOOKUP($L4489,'result messages'!$H$3:$L$11,2,FALSE)))</f>
        <v/>
      </c>
      <c r="O4489" s="1" t="str">
        <f>IF(ISBLANK($C4489),"",IF(ISNA(VLOOKUP($L4489,'result messages'!$H$3:$L$11,3,FALSE)),VLOOKUP($M4489,'result messages'!$H$3:$L$11,3,FALSE),VLOOKUP($L4489,'result messages'!$H$3:$L$11,3,FALSE)))</f>
        <v/>
      </c>
      <c r="P4489" s="1" t="str">
        <f>IF(ISBLANK($C4489),"",IF(ISNA(VLOOKUP($L4489,'result messages'!$H$3:$L$11,4,FALSE)),VLOOKUP($M4489,'result messages'!$H$3:$L$11,4,FALSE),VLOOKUP($L4489,'result messages'!$H$3:$L$11,4,FALSE)))</f>
        <v/>
      </c>
      <c r="Q4489" s="1" t="str">
        <f>IF(ISBLANK($C4489),"",IF(ISNA(VLOOKUP($L4489,'result messages'!$H$3:$L$11,5,FALSE)),VLOOKUP($M4489,'result messages'!$H$3:$L$11,5,FALSE),VLOOKUP($L4489,'result messages'!$H$3:$L$11,5,FALSE)))</f>
        <v/>
      </c>
    </row>
    <row r="4490" spans="1:17">
      <c r="A4490" s="1">
        <v>4487</v>
      </c>
      <c r="B4490" s="1"/>
      <c r="C4490" s="1"/>
      <c r="D4490" s="1"/>
      <c r="E4490" s="6"/>
      <c r="F4490" s="1"/>
      <c r="G4490" s="1" t="str">
        <f>IF(ISNA(VLOOKUP($C4490,'DTEN TCAP Linkage deviceId'!$A$1:$A$20000,1,FALSE)),"No","Yes")</f>
        <v>No</v>
      </c>
      <c r="H4490" s="1" t="str">
        <f>IF(ISNA(VLOOKUP($C4490,'Provisioning Requester'!$F$3:$H$20000,2,FALSE)),"No","Yes")</f>
        <v>No</v>
      </c>
      <c r="I4490" s="1" t="str">
        <f>IF($H4490="Yes",VLOOKUP($C4490,'Provisioning Requester'!$F$3:$H$20000,3,FALSE),"-")</f>
        <v>-</v>
      </c>
      <c r="J4490" s="1" t="str">
        <f>IF(OR(D4490="SVCP", E4490="TRUE"), "No", IF(ISNA(VLOOKUP($C4490,'ProvResponder deviceId'!$A$1:$A$20000,1,FALSE)),"No","Yes"))</f>
        <v>No</v>
      </c>
      <c r="K4490" s="1" t="str">
        <f>IF($J4490="Yes",VLOOKUP($C4490,'ProvResponder deviceId'!$A$1:$C$20000,3,FALSE),"-")</f>
        <v>-</v>
      </c>
      <c r="L4490" s="1" t="str">
        <f t="shared" si="140"/>
        <v/>
      </c>
      <c r="M4490" s="1" t="str">
        <f t="shared" si="141"/>
        <v/>
      </c>
      <c r="N4490" s="1" t="str">
        <f>IF(ISBLANK($C4490),"",IF(ISNA(VLOOKUP($L4490,'result messages'!$H$3:$L$11,2,FALSE)),VLOOKUP($M4490,'result messages'!$H$3:$L$11,2,FALSE),VLOOKUP($L4490,'result messages'!$H$3:$L$11,2,FALSE)))</f>
        <v/>
      </c>
      <c r="O4490" s="1" t="str">
        <f>IF(ISBLANK($C4490),"",IF(ISNA(VLOOKUP($L4490,'result messages'!$H$3:$L$11,3,FALSE)),VLOOKUP($M4490,'result messages'!$H$3:$L$11,3,FALSE),VLOOKUP($L4490,'result messages'!$H$3:$L$11,3,FALSE)))</f>
        <v/>
      </c>
      <c r="P4490" s="1" t="str">
        <f>IF(ISBLANK($C4490),"",IF(ISNA(VLOOKUP($L4490,'result messages'!$H$3:$L$11,4,FALSE)),VLOOKUP($M4490,'result messages'!$H$3:$L$11,4,FALSE),VLOOKUP($L4490,'result messages'!$H$3:$L$11,4,FALSE)))</f>
        <v/>
      </c>
      <c r="Q4490" s="1" t="str">
        <f>IF(ISBLANK($C4490),"",IF(ISNA(VLOOKUP($L4490,'result messages'!$H$3:$L$11,5,FALSE)),VLOOKUP($M4490,'result messages'!$H$3:$L$11,5,FALSE),VLOOKUP($L4490,'result messages'!$H$3:$L$11,5,FALSE)))</f>
        <v/>
      </c>
    </row>
    <row r="4491" spans="1:17">
      <c r="A4491" s="1">
        <v>4488</v>
      </c>
      <c r="B4491" s="1"/>
      <c r="C4491" s="1"/>
      <c r="D4491" s="1"/>
      <c r="E4491" s="6"/>
      <c r="F4491" s="1"/>
      <c r="G4491" s="1" t="str">
        <f>IF(ISNA(VLOOKUP($C4491,'DTEN TCAP Linkage deviceId'!$A$1:$A$20000,1,FALSE)),"No","Yes")</f>
        <v>No</v>
      </c>
      <c r="H4491" s="1" t="str">
        <f>IF(ISNA(VLOOKUP($C4491,'Provisioning Requester'!$F$3:$H$20000,2,FALSE)),"No","Yes")</f>
        <v>No</v>
      </c>
      <c r="I4491" s="1" t="str">
        <f>IF($H4491="Yes",VLOOKUP($C4491,'Provisioning Requester'!$F$3:$H$20000,3,FALSE),"-")</f>
        <v>-</v>
      </c>
      <c r="J4491" s="1" t="str">
        <f>IF(OR(D4491="SVCP", E4491="TRUE"), "No", IF(ISNA(VLOOKUP($C4491,'ProvResponder deviceId'!$A$1:$A$20000,1,FALSE)),"No","Yes"))</f>
        <v>No</v>
      </c>
      <c r="K4491" s="1" t="str">
        <f>IF($J4491="Yes",VLOOKUP($C4491,'ProvResponder deviceId'!$A$1:$C$20000,3,FALSE),"-")</f>
        <v>-</v>
      </c>
      <c r="L4491" s="1" t="str">
        <f t="shared" si="140"/>
        <v/>
      </c>
      <c r="M4491" s="1" t="str">
        <f t="shared" si="141"/>
        <v/>
      </c>
      <c r="N4491" s="1" t="str">
        <f>IF(ISBLANK($C4491),"",IF(ISNA(VLOOKUP($L4491,'result messages'!$H$3:$L$11,2,FALSE)),VLOOKUP($M4491,'result messages'!$H$3:$L$11,2,FALSE),VLOOKUP($L4491,'result messages'!$H$3:$L$11,2,FALSE)))</f>
        <v/>
      </c>
      <c r="O4491" s="1" t="str">
        <f>IF(ISBLANK($C4491),"",IF(ISNA(VLOOKUP($L4491,'result messages'!$H$3:$L$11,3,FALSE)),VLOOKUP($M4491,'result messages'!$H$3:$L$11,3,FALSE),VLOOKUP($L4491,'result messages'!$H$3:$L$11,3,FALSE)))</f>
        <v/>
      </c>
      <c r="P4491" s="1" t="str">
        <f>IF(ISBLANK($C4491),"",IF(ISNA(VLOOKUP($L4491,'result messages'!$H$3:$L$11,4,FALSE)),VLOOKUP($M4491,'result messages'!$H$3:$L$11,4,FALSE),VLOOKUP($L4491,'result messages'!$H$3:$L$11,4,FALSE)))</f>
        <v/>
      </c>
      <c r="Q4491" s="1" t="str">
        <f>IF(ISBLANK($C4491),"",IF(ISNA(VLOOKUP($L4491,'result messages'!$H$3:$L$11,5,FALSE)),VLOOKUP($M4491,'result messages'!$H$3:$L$11,5,FALSE),VLOOKUP($L4491,'result messages'!$H$3:$L$11,5,FALSE)))</f>
        <v/>
      </c>
    </row>
    <row r="4492" spans="1:17">
      <c r="A4492" s="1">
        <v>4489</v>
      </c>
      <c r="B4492" s="1"/>
      <c r="C4492" s="1"/>
      <c r="D4492" s="1"/>
      <c r="E4492" s="6"/>
      <c r="F4492" s="1"/>
      <c r="G4492" s="1" t="str">
        <f>IF(ISNA(VLOOKUP($C4492,'DTEN TCAP Linkage deviceId'!$A$1:$A$20000,1,FALSE)),"No","Yes")</f>
        <v>No</v>
      </c>
      <c r="H4492" s="1" t="str">
        <f>IF(ISNA(VLOOKUP($C4492,'Provisioning Requester'!$F$3:$H$20000,2,FALSE)),"No","Yes")</f>
        <v>No</v>
      </c>
      <c r="I4492" s="1" t="str">
        <f>IF($H4492="Yes",VLOOKUP($C4492,'Provisioning Requester'!$F$3:$H$20000,3,FALSE),"-")</f>
        <v>-</v>
      </c>
      <c r="J4492" s="1" t="str">
        <f>IF(OR(D4492="SVCP", E4492="TRUE"), "No", IF(ISNA(VLOOKUP($C4492,'ProvResponder deviceId'!$A$1:$A$20000,1,FALSE)),"No","Yes"))</f>
        <v>No</v>
      </c>
      <c r="K4492" s="1" t="str">
        <f>IF($J4492="Yes",VLOOKUP($C4492,'ProvResponder deviceId'!$A$1:$C$20000,3,FALSE),"-")</f>
        <v>-</v>
      </c>
      <c r="L4492" s="1" t="str">
        <f t="shared" si="140"/>
        <v/>
      </c>
      <c r="M4492" s="1" t="str">
        <f t="shared" si="141"/>
        <v/>
      </c>
      <c r="N4492" s="1" t="str">
        <f>IF(ISBLANK($C4492),"",IF(ISNA(VLOOKUP($L4492,'result messages'!$H$3:$L$11,2,FALSE)),VLOOKUP($M4492,'result messages'!$H$3:$L$11,2,FALSE),VLOOKUP($L4492,'result messages'!$H$3:$L$11,2,FALSE)))</f>
        <v/>
      </c>
      <c r="O4492" s="1" t="str">
        <f>IF(ISBLANK($C4492),"",IF(ISNA(VLOOKUP($L4492,'result messages'!$H$3:$L$11,3,FALSE)),VLOOKUP($M4492,'result messages'!$H$3:$L$11,3,FALSE),VLOOKUP($L4492,'result messages'!$H$3:$L$11,3,FALSE)))</f>
        <v/>
      </c>
      <c r="P4492" s="1" t="str">
        <f>IF(ISBLANK($C4492),"",IF(ISNA(VLOOKUP($L4492,'result messages'!$H$3:$L$11,4,FALSE)),VLOOKUP($M4492,'result messages'!$H$3:$L$11,4,FALSE),VLOOKUP($L4492,'result messages'!$H$3:$L$11,4,FALSE)))</f>
        <v/>
      </c>
      <c r="Q4492" s="1" t="str">
        <f>IF(ISBLANK($C4492),"",IF(ISNA(VLOOKUP($L4492,'result messages'!$H$3:$L$11,5,FALSE)),VLOOKUP($M4492,'result messages'!$H$3:$L$11,5,FALSE),VLOOKUP($L4492,'result messages'!$H$3:$L$11,5,FALSE)))</f>
        <v/>
      </c>
    </row>
    <row r="4493" spans="1:17">
      <c r="A4493" s="1">
        <v>4490</v>
      </c>
      <c r="B4493" s="1"/>
      <c r="C4493" s="1"/>
      <c r="D4493" s="1"/>
      <c r="E4493" s="6"/>
      <c r="F4493" s="1"/>
      <c r="G4493" s="1" t="str">
        <f>IF(ISNA(VLOOKUP($C4493,'DTEN TCAP Linkage deviceId'!$A$1:$A$20000,1,FALSE)),"No","Yes")</f>
        <v>No</v>
      </c>
      <c r="H4493" s="1" t="str">
        <f>IF(ISNA(VLOOKUP($C4493,'Provisioning Requester'!$F$3:$H$20000,2,FALSE)),"No","Yes")</f>
        <v>No</v>
      </c>
      <c r="I4493" s="1" t="str">
        <f>IF($H4493="Yes",VLOOKUP($C4493,'Provisioning Requester'!$F$3:$H$20000,3,FALSE),"-")</f>
        <v>-</v>
      </c>
      <c r="J4493" s="1" t="str">
        <f>IF(OR(D4493="SVCP", E4493="TRUE"), "No", IF(ISNA(VLOOKUP($C4493,'ProvResponder deviceId'!$A$1:$A$20000,1,FALSE)),"No","Yes"))</f>
        <v>No</v>
      </c>
      <c r="K4493" s="1" t="str">
        <f>IF($J4493="Yes",VLOOKUP($C4493,'ProvResponder deviceId'!$A$1:$C$20000,3,FALSE),"-")</f>
        <v>-</v>
      </c>
      <c r="L4493" s="1" t="str">
        <f t="shared" si="140"/>
        <v/>
      </c>
      <c r="M4493" s="1" t="str">
        <f t="shared" si="141"/>
        <v/>
      </c>
      <c r="N4493" s="1" t="str">
        <f>IF(ISBLANK($C4493),"",IF(ISNA(VLOOKUP($L4493,'result messages'!$H$3:$L$11,2,FALSE)),VLOOKUP($M4493,'result messages'!$H$3:$L$11,2,FALSE),VLOOKUP($L4493,'result messages'!$H$3:$L$11,2,FALSE)))</f>
        <v/>
      </c>
      <c r="O4493" s="1" t="str">
        <f>IF(ISBLANK($C4493),"",IF(ISNA(VLOOKUP($L4493,'result messages'!$H$3:$L$11,3,FALSE)),VLOOKUP($M4493,'result messages'!$H$3:$L$11,3,FALSE),VLOOKUP($L4493,'result messages'!$H$3:$L$11,3,FALSE)))</f>
        <v/>
      </c>
      <c r="P4493" s="1" t="str">
        <f>IF(ISBLANK($C4493),"",IF(ISNA(VLOOKUP($L4493,'result messages'!$H$3:$L$11,4,FALSE)),VLOOKUP($M4493,'result messages'!$H$3:$L$11,4,FALSE),VLOOKUP($L4493,'result messages'!$H$3:$L$11,4,FALSE)))</f>
        <v/>
      </c>
      <c r="Q4493" s="1" t="str">
        <f>IF(ISBLANK($C4493),"",IF(ISNA(VLOOKUP($L4493,'result messages'!$H$3:$L$11,5,FALSE)),VLOOKUP($M4493,'result messages'!$H$3:$L$11,5,FALSE),VLOOKUP($L4493,'result messages'!$H$3:$L$11,5,FALSE)))</f>
        <v/>
      </c>
    </row>
    <row r="4494" spans="1:17">
      <c r="A4494" s="1">
        <v>4491</v>
      </c>
      <c r="B4494" s="1"/>
      <c r="C4494" s="1"/>
      <c r="D4494" s="1"/>
      <c r="E4494" s="6"/>
      <c r="F4494" s="1"/>
      <c r="G4494" s="1" t="str">
        <f>IF(ISNA(VLOOKUP($C4494,'DTEN TCAP Linkage deviceId'!$A$1:$A$20000,1,FALSE)),"No","Yes")</f>
        <v>No</v>
      </c>
      <c r="H4494" s="1" t="str">
        <f>IF(ISNA(VLOOKUP($C4494,'Provisioning Requester'!$F$3:$H$20000,2,FALSE)),"No","Yes")</f>
        <v>No</v>
      </c>
      <c r="I4494" s="1" t="str">
        <f>IF($H4494="Yes",VLOOKUP($C4494,'Provisioning Requester'!$F$3:$H$20000,3,FALSE),"-")</f>
        <v>-</v>
      </c>
      <c r="J4494" s="1" t="str">
        <f>IF(OR(D4494="SVCP", E4494="TRUE"), "No", IF(ISNA(VLOOKUP($C4494,'ProvResponder deviceId'!$A$1:$A$20000,1,FALSE)),"No","Yes"))</f>
        <v>No</v>
      </c>
      <c r="K4494" s="1" t="str">
        <f>IF($J4494="Yes",VLOOKUP($C4494,'ProvResponder deviceId'!$A$1:$C$20000,3,FALSE),"-")</f>
        <v>-</v>
      </c>
      <c r="L4494" s="1" t="str">
        <f t="shared" si="140"/>
        <v/>
      </c>
      <c r="M4494" s="1" t="str">
        <f t="shared" si="141"/>
        <v/>
      </c>
      <c r="N4494" s="1" t="str">
        <f>IF(ISBLANK($C4494),"",IF(ISNA(VLOOKUP($L4494,'result messages'!$H$3:$L$11,2,FALSE)),VLOOKUP($M4494,'result messages'!$H$3:$L$11,2,FALSE),VLOOKUP($L4494,'result messages'!$H$3:$L$11,2,FALSE)))</f>
        <v/>
      </c>
      <c r="O4494" s="1" t="str">
        <f>IF(ISBLANK($C4494),"",IF(ISNA(VLOOKUP($L4494,'result messages'!$H$3:$L$11,3,FALSE)),VLOOKUP($M4494,'result messages'!$H$3:$L$11,3,FALSE),VLOOKUP($L4494,'result messages'!$H$3:$L$11,3,FALSE)))</f>
        <v/>
      </c>
      <c r="P4494" s="1" t="str">
        <f>IF(ISBLANK($C4494),"",IF(ISNA(VLOOKUP($L4494,'result messages'!$H$3:$L$11,4,FALSE)),VLOOKUP($M4494,'result messages'!$H$3:$L$11,4,FALSE),VLOOKUP($L4494,'result messages'!$H$3:$L$11,4,FALSE)))</f>
        <v/>
      </c>
      <c r="Q4494" s="1" t="str">
        <f>IF(ISBLANK($C4494),"",IF(ISNA(VLOOKUP($L4494,'result messages'!$H$3:$L$11,5,FALSE)),VLOOKUP($M4494,'result messages'!$H$3:$L$11,5,FALSE),VLOOKUP($L4494,'result messages'!$H$3:$L$11,5,FALSE)))</f>
        <v/>
      </c>
    </row>
    <row r="4495" spans="1:17">
      <c r="A4495" s="1">
        <v>4492</v>
      </c>
      <c r="B4495" s="1"/>
      <c r="C4495" s="1"/>
      <c r="D4495" s="1"/>
      <c r="E4495" s="6"/>
      <c r="F4495" s="1"/>
      <c r="G4495" s="1" t="str">
        <f>IF(ISNA(VLOOKUP($C4495,'DTEN TCAP Linkage deviceId'!$A$1:$A$20000,1,FALSE)),"No","Yes")</f>
        <v>No</v>
      </c>
      <c r="H4495" s="1" t="str">
        <f>IF(ISNA(VLOOKUP($C4495,'Provisioning Requester'!$F$3:$H$20000,2,FALSE)),"No","Yes")</f>
        <v>No</v>
      </c>
      <c r="I4495" s="1" t="str">
        <f>IF($H4495="Yes",VLOOKUP($C4495,'Provisioning Requester'!$F$3:$H$20000,3,FALSE),"-")</f>
        <v>-</v>
      </c>
      <c r="J4495" s="1" t="str">
        <f>IF(OR(D4495="SVCP", E4495="TRUE"), "No", IF(ISNA(VLOOKUP($C4495,'ProvResponder deviceId'!$A$1:$A$20000,1,FALSE)),"No","Yes"))</f>
        <v>No</v>
      </c>
      <c r="K4495" s="1" t="str">
        <f>IF($J4495="Yes",VLOOKUP($C4495,'ProvResponder deviceId'!$A$1:$C$20000,3,FALSE),"-")</f>
        <v>-</v>
      </c>
      <c r="L4495" s="1" t="str">
        <f t="shared" si="140"/>
        <v/>
      </c>
      <c r="M4495" s="1" t="str">
        <f t="shared" si="141"/>
        <v/>
      </c>
      <c r="N4495" s="1" t="str">
        <f>IF(ISBLANK($C4495),"",IF(ISNA(VLOOKUP($L4495,'result messages'!$H$3:$L$11,2,FALSE)),VLOOKUP($M4495,'result messages'!$H$3:$L$11,2,FALSE),VLOOKUP($L4495,'result messages'!$H$3:$L$11,2,FALSE)))</f>
        <v/>
      </c>
      <c r="O4495" s="1" t="str">
        <f>IF(ISBLANK($C4495),"",IF(ISNA(VLOOKUP($L4495,'result messages'!$H$3:$L$11,3,FALSE)),VLOOKUP($M4495,'result messages'!$H$3:$L$11,3,FALSE),VLOOKUP($L4495,'result messages'!$H$3:$L$11,3,FALSE)))</f>
        <v/>
      </c>
      <c r="P4495" s="1" t="str">
        <f>IF(ISBLANK($C4495),"",IF(ISNA(VLOOKUP($L4495,'result messages'!$H$3:$L$11,4,FALSE)),VLOOKUP($M4495,'result messages'!$H$3:$L$11,4,FALSE),VLOOKUP($L4495,'result messages'!$H$3:$L$11,4,FALSE)))</f>
        <v/>
      </c>
      <c r="Q4495" s="1" t="str">
        <f>IF(ISBLANK($C4495),"",IF(ISNA(VLOOKUP($L4495,'result messages'!$H$3:$L$11,5,FALSE)),VLOOKUP($M4495,'result messages'!$H$3:$L$11,5,FALSE),VLOOKUP($L4495,'result messages'!$H$3:$L$11,5,FALSE)))</f>
        <v/>
      </c>
    </row>
    <row r="4496" spans="1:17">
      <c r="A4496" s="1">
        <v>4493</v>
      </c>
      <c r="B4496" s="1"/>
      <c r="C4496" s="1"/>
      <c r="D4496" s="1"/>
      <c r="E4496" s="6"/>
      <c r="F4496" s="1"/>
      <c r="G4496" s="1" t="str">
        <f>IF(ISNA(VLOOKUP($C4496,'DTEN TCAP Linkage deviceId'!$A$1:$A$20000,1,FALSE)),"No","Yes")</f>
        <v>No</v>
      </c>
      <c r="H4496" s="1" t="str">
        <f>IF(ISNA(VLOOKUP($C4496,'Provisioning Requester'!$F$3:$H$20000,2,FALSE)),"No","Yes")</f>
        <v>No</v>
      </c>
      <c r="I4496" s="1" t="str">
        <f>IF($H4496="Yes",VLOOKUP($C4496,'Provisioning Requester'!$F$3:$H$20000,3,FALSE),"-")</f>
        <v>-</v>
      </c>
      <c r="J4496" s="1" t="str">
        <f>IF(OR(D4496="SVCP", E4496="TRUE"), "No", IF(ISNA(VLOOKUP($C4496,'ProvResponder deviceId'!$A$1:$A$20000,1,FALSE)),"No","Yes"))</f>
        <v>No</v>
      </c>
      <c r="K4496" s="1" t="str">
        <f>IF($J4496="Yes",VLOOKUP($C4496,'ProvResponder deviceId'!$A$1:$C$20000,3,FALSE),"-")</f>
        <v>-</v>
      </c>
      <c r="L4496" s="1" t="str">
        <f t="shared" si="140"/>
        <v/>
      </c>
      <c r="M4496" s="1" t="str">
        <f t="shared" si="141"/>
        <v/>
      </c>
      <c r="N4496" s="1" t="str">
        <f>IF(ISBLANK($C4496),"",IF(ISNA(VLOOKUP($L4496,'result messages'!$H$3:$L$11,2,FALSE)),VLOOKUP($M4496,'result messages'!$H$3:$L$11,2,FALSE),VLOOKUP($L4496,'result messages'!$H$3:$L$11,2,FALSE)))</f>
        <v/>
      </c>
      <c r="O4496" s="1" t="str">
        <f>IF(ISBLANK($C4496),"",IF(ISNA(VLOOKUP($L4496,'result messages'!$H$3:$L$11,3,FALSE)),VLOOKUP($M4496,'result messages'!$H$3:$L$11,3,FALSE),VLOOKUP($L4496,'result messages'!$H$3:$L$11,3,FALSE)))</f>
        <v/>
      </c>
      <c r="P4496" s="1" t="str">
        <f>IF(ISBLANK($C4496),"",IF(ISNA(VLOOKUP($L4496,'result messages'!$H$3:$L$11,4,FALSE)),VLOOKUP($M4496,'result messages'!$H$3:$L$11,4,FALSE),VLOOKUP($L4496,'result messages'!$H$3:$L$11,4,FALSE)))</f>
        <v/>
      </c>
      <c r="Q4496" s="1" t="str">
        <f>IF(ISBLANK($C4496),"",IF(ISNA(VLOOKUP($L4496,'result messages'!$H$3:$L$11,5,FALSE)),VLOOKUP($M4496,'result messages'!$H$3:$L$11,5,FALSE),VLOOKUP($L4496,'result messages'!$H$3:$L$11,5,FALSE)))</f>
        <v/>
      </c>
    </row>
    <row r="4497" spans="1:17">
      <c r="A4497" s="1">
        <v>4494</v>
      </c>
      <c r="B4497" s="1"/>
      <c r="C4497" s="1"/>
      <c r="D4497" s="1"/>
      <c r="E4497" s="6"/>
      <c r="F4497" s="1"/>
      <c r="G4497" s="1" t="str">
        <f>IF(ISNA(VLOOKUP($C4497,'DTEN TCAP Linkage deviceId'!$A$1:$A$20000,1,FALSE)),"No","Yes")</f>
        <v>No</v>
      </c>
      <c r="H4497" s="1" t="str">
        <f>IF(ISNA(VLOOKUP($C4497,'Provisioning Requester'!$F$3:$H$20000,2,FALSE)),"No","Yes")</f>
        <v>No</v>
      </c>
      <c r="I4497" s="1" t="str">
        <f>IF($H4497="Yes",VLOOKUP($C4497,'Provisioning Requester'!$F$3:$H$20000,3,FALSE),"-")</f>
        <v>-</v>
      </c>
      <c r="J4497" s="1" t="str">
        <f>IF(OR(D4497="SVCP", E4497="TRUE"), "No", IF(ISNA(VLOOKUP($C4497,'ProvResponder deviceId'!$A$1:$A$20000,1,FALSE)),"No","Yes"))</f>
        <v>No</v>
      </c>
      <c r="K4497" s="1" t="str">
        <f>IF($J4497="Yes",VLOOKUP($C4497,'ProvResponder deviceId'!$A$1:$C$20000,3,FALSE),"-")</f>
        <v>-</v>
      </c>
      <c r="L4497" s="1" t="str">
        <f t="shared" si="140"/>
        <v/>
      </c>
      <c r="M4497" s="1" t="str">
        <f t="shared" si="141"/>
        <v/>
      </c>
      <c r="N4497" s="1" t="str">
        <f>IF(ISBLANK($C4497),"",IF(ISNA(VLOOKUP($L4497,'result messages'!$H$3:$L$11,2,FALSE)),VLOOKUP($M4497,'result messages'!$H$3:$L$11,2,FALSE),VLOOKUP($L4497,'result messages'!$H$3:$L$11,2,FALSE)))</f>
        <v/>
      </c>
      <c r="O4497" s="1" t="str">
        <f>IF(ISBLANK($C4497),"",IF(ISNA(VLOOKUP($L4497,'result messages'!$H$3:$L$11,3,FALSE)),VLOOKUP($M4497,'result messages'!$H$3:$L$11,3,FALSE),VLOOKUP($L4497,'result messages'!$H$3:$L$11,3,FALSE)))</f>
        <v/>
      </c>
      <c r="P4497" s="1" t="str">
        <f>IF(ISBLANK($C4497),"",IF(ISNA(VLOOKUP($L4497,'result messages'!$H$3:$L$11,4,FALSE)),VLOOKUP($M4497,'result messages'!$H$3:$L$11,4,FALSE),VLOOKUP($L4497,'result messages'!$H$3:$L$11,4,FALSE)))</f>
        <v/>
      </c>
      <c r="Q4497" s="1" t="str">
        <f>IF(ISBLANK($C4497),"",IF(ISNA(VLOOKUP($L4497,'result messages'!$H$3:$L$11,5,FALSE)),VLOOKUP($M4497,'result messages'!$H$3:$L$11,5,FALSE),VLOOKUP($L4497,'result messages'!$H$3:$L$11,5,FALSE)))</f>
        <v/>
      </c>
    </row>
    <row r="4498" spans="1:17">
      <c r="A4498" s="1">
        <v>4495</v>
      </c>
      <c r="B4498" s="1"/>
      <c r="C4498" s="1"/>
      <c r="D4498" s="1"/>
      <c r="E4498" s="6"/>
      <c r="F4498" s="1"/>
      <c r="G4498" s="1" t="str">
        <f>IF(ISNA(VLOOKUP($C4498,'DTEN TCAP Linkage deviceId'!$A$1:$A$20000,1,FALSE)),"No","Yes")</f>
        <v>No</v>
      </c>
      <c r="H4498" s="1" t="str">
        <f>IF(ISNA(VLOOKUP($C4498,'Provisioning Requester'!$F$3:$H$20000,2,FALSE)),"No","Yes")</f>
        <v>No</v>
      </c>
      <c r="I4498" s="1" t="str">
        <f>IF($H4498="Yes",VLOOKUP($C4498,'Provisioning Requester'!$F$3:$H$20000,3,FALSE),"-")</f>
        <v>-</v>
      </c>
      <c r="J4498" s="1" t="str">
        <f>IF(OR(D4498="SVCP", E4498="TRUE"), "No", IF(ISNA(VLOOKUP($C4498,'ProvResponder deviceId'!$A$1:$A$20000,1,FALSE)),"No","Yes"))</f>
        <v>No</v>
      </c>
      <c r="K4498" s="1" t="str">
        <f>IF($J4498="Yes",VLOOKUP($C4498,'ProvResponder deviceId'!$A$1:$C$20000,3,FALSE),"-")</f>
        <v>-</v>
      </c>
      <c r="L4498" s="1" t="str">
        <f t="shared" si="140"/>
        <v/>
      </c>
      <c r="M4498" s="1" t="str">
        <f t="shared" si="141"/>
        <v/>
      </c>
      <c r="N4498" s="1" t="str">
        <f>IF(ISBLANK($C4498),"",IF(ISNA(VLOOKUP($L4498,'result messages'!$H$3:$L$11,2,FALSE)),VLOOKUP($M4498,'result messages'!$H$3:$L$11,2,FALSE),VLOOKUP($L4498,'result messages'!$H$3:$L$11,2,FALSE)))</f>
        <v/>
      </c>
      <c r="O4498" s="1" t="str">
        <f>IF(ISBLANK($C4498),"",IF(ISNA(VLOOKUP($L4498,'result messages'!$H$3:$L$11,3,FALSE)),VLOOKUP($M4498,'result messages'!$H$3:$L$11,3,FALSE),VLOOKUP($L4498,'result messages'!$H$3:$L$11,3,FALSE)))</f>
        <v/>
      </c>
      <c r="P4498" s="1" t="str">
        <f>IF(ISBLANK($C4498),"",IF(ISNA(VLOOKUP($L4498,'result messages'!$H$3:$L$11,4,FALSE)),VLOOKUP($M4498,'result messages'!$H$3:$L$11,4,FALSE),VLOOKUP($L4498,'result messages'!$H$3:$L$11,4,FALSE)))</f>
        <v/>
      </c>
      <c r="Q4498" s="1" t="str">
        <f>IF(ISBLANK($C4498),"",IF(ISNA(VLOOKUP($L4498,'result messages'!$H$3:$L$11,5,FALSE)),VLOOKUP($M4498,'result messages'!$H$3:$L$11,5,FALSE),VLOOKUP($L4498,'result messages'!$H$3:$L$11,5,FALSE)))</f>
        <v/>
      </c>
    </row>
    <row r="4499" spans="1:17">
      <c r="A4499" s="1">
        <v>4496</v>
      </c>
      <c r="B4499" s="1"/>
      <c r="C4499" s="1"/>
      <c r="D4499" s="1"/>
      <c r="E4499" s="6"/>
      <c r="F4499" s="1"/>
      <c r="G4499" s="1" t="str">
        <f>IF(ISNA(VLOOKUP($C4499,'DTEN TCAP Linkage deviceId'!$A$1:$A$20000,1,FALSE)),"No","Yes")</f>
        <v>No</v>
      </c>
      <c r="H4499" s="1" t="str">
        <f>IF(ISNA(VLOOKUP($C4499,'Provisioning Requester'!$F$3:$H$20000,2,FALSE)),"No","Yes")</f>
        <v>No</v>
      </c>
      <c r="I4499" s="1" t="str">
        <f>IF($H4499="Yes",VLOOKUP($C4499,'Provisioning Requester'!$F$3:$H$20000,3,FALSE),"-")</f>
        <v>-</v>
      </c>
      <c r="J4499" s="1" t="str">
        <f>IF(OR(D4499="SVCP", E4499="TRUE"), "No", IF(ISNA(VLOOKUP($C4499,'ProvResponder deviceId'!$A$1:$A$20000,1,FALSE)),"No","Yes"))</f>
        <v>No</v>
      </c>
      <c r="K4499" s="1" t="str">
        <f>IF($J4499="Yes",VLOOKUP($C4499,'ProvResponder deviceId'!$A$1:$C$20000,3,FALSE),"-")</f>
        <v>-</v>
      </c>
      <c r="L4499" s="1" t="str">
        <f t="shared" si="140"/>
        <v/>
      </c>
      <c r="M4499" s="1" t="str">
        <f t="shared" si="141"/>
        <v/>
      </c>
      <c r="N4499" s="1" t="str">
        <f>IF(ISBLANK($C4499),"",IF(ISNA(VLOOKUP($L4499,'result messages'!$H$3:$L$11,2,FALSE)),VLOOKUP($M4499,'result messages'!$H$3:$L$11,2,FALSE),VLOOKUP($L4499,'result messages'!$H$3:$L$11,2,FALSE)))</f>
        <v/>
      </c>
      <c r="O4499" s="1" t="str">
        <f>IF(ISBLANK($C4499),"",IF(ISNA(VLOOKUP($L4499,'result messages'!$H$3:$L$11,3,FALSE)),VLOOKUP($M4499,'result messages'!$H$3:$L$11,3,FALSE),VLOOKUP($L4499,'result messages'!$H$3:$L$11,3,FALSE)))</f>
        <v/>
      </c>
      <c r="P4499" s="1" t="str">
        <f>IF(ISBLANK($C4499),"",IF(ISNA(VLOOKUP($L4499,'result messages'!$H$3:$L$11,4,FALSE)),VLOOKUP($M4499,'result messages'!$H$3:$L$11,4,FALSE),VLOOKUP($L4499,'result messages'!$H$3:$L$11,4,FALSE)))</f>
        <v/>
      </c>
      <c r="Q4499" s="1" t="str">
        <f>IF(ISBLANK($C4499),"",IF(ISNA(VLOOKUP($L4499,'result messages'!$H$3:$L$11,5,FALSE)),VLOOKUP($M4499,'result messages'!$H$3:$L$11,5,FALSE),VLOOKUP($L4499,'result messages'!$H$3:$L$11,5,FALSE)))</f>
        <v/>
      </c>
    </row>
    <row r="4500" spans="1:17">
      <c r="A4500" s="1">
        <v>4497</v>
      </c>
      <c r="B4500" s="1"/>
      <c r="C4500" s="1"/>
      <c r="D4500" s="1"/>
      <c r="E4500" s="6"/>
      <c r="F4500" s="1"/>
      <c r="G4500" s="1" t="str">
        <f>IF(ISNA(VLOOKUP($C4500,'DTEN TCAP Linkage deviceId'!$A$1:$A$20000,1,FALSE)),"No","Yes")</f>
        <v>No</v>
      </c>
      <c r="H4500" s="1" t="str">
        <f>IF(ISNA(VLOOKUP($C4500,'Provisioning Requester'!$F$3:$H$20000,2,FALSE)),"No","Yes")</f>
        <v>No</v>
      </c>
      <c r="I4500" s="1" t="str">
        <f>IF($H4500="Yes",VLOOKUP($C4500,'Provisioning Requester'!$F$3:$H$20000,3,FALSE),"-")</f>
        <v>-</v>
      </c>
      <c r="J4500" s="1" t="str">
        <f>IF(OR(D4500="SVCP", E4500="TRUE"), "No", IF(ISNA(VLOOKUP($C4500,'ProvResponder deviceId'!$A$1:$A$20000,1,FALSE)),"No","Yes"))</f>
        <v>No</v>
      </c>
      <c r="K4500" s="1" t="str">
        <f>IF($J4500="Yes",VLOOKUP($C4500,'ProvResponder deviceId'!$A$1:$C$20000,3,FALSE),"-")</f>
        <v>-</v>
      </c>
      <c r="L4500" s="1" t="str">
        <f t="shared" si="140"/>
        <v/>
      </c>
      <c r="M4500" s="1" t="str">
        <f t="shared" si="141"/>
        <v/>
      </c>
      <c r="N4500" s="1" t="str">
        <f>IF(ISBLANK($C4500),"",IF(ISNA(VLOOKUP($L4500,'result messages'!$H$3:$L$11,2,FALSE)),VLOOKUP($M4500,'result messages'!$H$3:$L$11,2,FALSE),VLOOKUP($L4500,'result messages'!$H$3:$L$11,2,FALSE)))</f>
        <v/>
      </c>
      <c r="O4500" s="1" t="str">
        <f>IF(ISBLANK($C4500),"",IF(ISNA(VLOOKUP($L4500,'result messages'!$H$3:$L$11,3,FALSE)),VLOOKUP($M4500,'result messages'!$H$3:$L$11,3,FALSE),VLOOKUP($L4500,'result messages'!$H$3:$L$11,3,FALSE)))</f>
        <v/>
      </c>
      <c r="P4500" s="1" t="str">
        <f>IF(ISBLANK($C4500),"",IF(ISNA(VLOOKUP($L4500,'result messages'!$H$3:$L$11,4,FALSE)),VLOOKUP($M4500,'result messages'!$H$3:$L$11,4,FALSE),VLOOKUP($L4500,'result messages'!$H$3:$L$11,4,FALSE)))</f>
        <v/>
      </c>
      <c r="Q4500" s="1" t="str">
        <f>IF(ISBLANK($C4500),"",IF(ISNA(VLOOKUP($L4500,'result messages'!$H$3:$L$11,5,FALSE)),VLOOKUP($M4500,'result messages'!$H$3:$L$11,5,FALSE),VLOOKUP($L4500,'result messages'!$H$3:$L$11,5,FALSE)))</f>
        <v/>
      </c>
    </row>
    <row r="4501" spans="1:17">
      <c r="A4501" s="1">
        <v>4498</v>
      </c>
      <c r="B4501" s="1"/>
      <c r="C4501" s="1"/>
      <c r="D4501" s="1"/>
      <c r="E4501" s="6"/>
      <c r="F4501" s="1"/>
      <c r="G4501" s="1" t="str">
        <f>IF(ISNA(VLOOKUP($C4501,'DTEN TCAP Linkage deviceId'!$A$1:$A$20000,1,FALSE)),"No","Yes")</f>
        <v>No</v>
      </c>
      <c r="H4501" s="1" t="str">
        <f>IF(ISNA(VLOOKUP($C4501,'Provisioning Requester'!$F$3:$H$20000,2,FALSE)),"No","Yes")</f>
        <v>No</v>
      </c>
      <c r="I4501" s="1" t="str">
        <f>IF($H4501="Yes",VLOOKUP($C4501,'Provisioning Requester'!$F$3:$H$20000,3,FALSE),"-")</f>
        <v>-</v>
      </c>
      <c r="J4501" s="1" t="str">
        <f>IF(OR(D4501="SVCP", E4501="TRUE"), "No", IF(ISNA(VLOOKUP($C4501,'ProvResponder deviceId'!$A$1:$A$20000,1,FALSE)),"No","Yes"))</f>
        <v>No</v>
      </c>
      <c r="K4501" s="1" t="str">
        <f>IF($J4501="Yes",VLOOKUP($C4501,'ProvResponder deviceId'!$A$1:$C$20000,3,FALSE),"-")</f>
        <v>-</v>
      </c>
      <c r="L4501" s="1" t="str">
        <f t="shared" si="140"/>
        <v/>
      </c>
      <c r="M4501" s="1" t="str">
        <f t="shared" si="141"/>
        <v/>
      </c>
      <c r="N4501" s="1" t="str">
        <f>IF(ISBLANK($C4501),"",IF(ISNA(VLOOKUP($L4501,'result messages'!$H$3:$L$11,2,FALSE)),VLOOKUP($M4501,'result messages'!$H$3:$L$11,2,FALSE),VLOOKUP($L4501,'result messages'!$H$3:$L$11,2,FALSE)))</f>
        <v/>
      </c>
      <c r="O4501" s="1" t="str">
        <f>IF(ISBLANK($C4501),"",IF(ISNA(VLOOKUP($L4501,'result messages'!$H$3:$L$11,3,FALSE)),VLOOKUP($M4501,'result messages'!$H$3:$L$11,3,FALSE),VLOOKUP($L4501,'result messages'!$H$3:$L$11,3,FALSE)))</f>
        <v/>
      </c>
      <c r="P4501" s="1" t="str">
        <f>IF(ISBLANK($C4501),"",IF(ISNA(VLOOKUP($L4501,'result messages'!$H$3:$L$11,4,FALSE)),VLOOKUP($M4501,'result messages'!$H$3:$L$11,4,FALSE),VLOOKUP($L4501,'result messages'!$H$3:$L$11,4,FALSE)))</f>
        <v/>
      </c>
      <c r="Q4501" s="1" t="str">
        <f>IF(ISBLANK($C4501),"",IF(ISNA(VLOOKUP($L4501,'result messages'!$H$3:$L$11,5,FALSE)),VLOOKUP($M4501,'result messages'!$H$3:$L$11,5,FALSE),VLOOKUP($L4501,'result messages'!$H$3:$L$11,5,FALSE)))</f>
        <v/>
      </c>
    </row>
    <row r="4502" spans="1:17">
      <c r="A4502" s="1">
        <v>4499</v>
      </c>
      <c r="B4502" s="1"/>
      <c r="C4502" s="1"/>
      <c r="D4502" s="1"/>
      <c r="E4502" s="6"/>
      <c r="F4502" s="1"/>
      <c r="G4502" s="1" t="str">
        <f>IF(ISNA(VLOOKUP($C4502,'DTEN TCAP Linkage deviceId'!$A$1:$A$20000,1,FALSE)),"No","Yes")</f>
        <v>No</v>
      </c>
      <c r="H4502" s="1" t="str">
        <f>IF(ISNA(VLOOKUP($C4502,'Provisioning Requester'!$F$3:$H$20000,2,FALSE)),"No","Yes")</f>
        <v>No</v>
      </c>
      <c r="I4502" s="1" t="str">
        <f>IF($H4502="Yes",VLOOKUP($C4502,'Provisioning Requester'!$F$3:$H$20000,3,FALSE),"-")</f>
        <v>-</v>
      </c>
      <c r="J4502" s="1" t="str">
        <f>IF(OR(D4502="SVCP", E4502="TRUE"), "No", IF(ISNA(VLOOKUP($C4502,'ProvResponder deviceId'!$A$1:$A$20000,1,FALSE)),"No","Yes"))</f>
        <v>No</v>
      </c>
      <c r="K4502" s="1" t="str">
        <f>IF($J4502="Yes",VLOOKUP($C4502,'ProvResponder deviceId'!$A$1:$C$20000,3,FALSE),"-")</f>
        <v>-</v>
      </c>
      <c r="L4502" s="1" t="str">
        <f t="shared" si="140"/>
        <v/>
      </c>
      <c r="M4502" s="1" t="str">
        <f t="shared" si="141"/>
        <v/>
      </c>
      <c r="N4502" s="1" t="str">
        <f>IF(ISBLANK($C4502),"",IF(ISNA(VLOOKUP($L4502,'result messages'!$H$3:$L$11,2,FALSE)),VLOOKUP($M4502,'result messages'!$H$3:$L$11,2,FALSE),VLOOKUP($L4502,'result messages'!$H$3:$L$11,2,FALSE)))</f>
        <v/>
      </c>
      <c r="O4502" s="1" t="str">
        <f>IF(ISBLANK($C4502),"",IF(ISNA(VLOOKUP($L4502,'result messages'!$H$3:$L$11,3,FALSE)),VLOOKUP($M4502,'result messages'!$H$3:$L$11,3,FALSE),VLOOKUP($L4502,'result messages'!$H$3:$L$11,3,FALSE)))</f>
        <v/>
      </c>
      <c r="P4502" s="1" t="str">
        <f>IF(ISBLANK($C4502),"",IF(ISNA(VLOOKUP($L4502,'result messages'!$H$3:$L$11,4,FALSE)),VLOOKUP($M4502,'result messages'!$H$3:$L$11,4,FALSE),VLOOKUP($L4502,'result messages'!$H$3:$L$11,4,FALSE)))</f>
        <v/>
      </c>
      <c r="Q4502" s="1" t="str">
        <f>IF(ISBLANK($C4502),"",IF(ISNA(VLOOKUP($L4502,'result messages'!$H$3:$L$11,5,FALSE)),VLOOKUP($M4502,'result messages'!$H$3:$L$11,5,FALSE),VLOOKUP($L4502,'result messages'!$H$3:$L$11,5,FALSE)))</f>
        <v/>
      </c>
    </row>
    <row r="4503" spans="1:17">
      <c r="A4503" s="1">
        <v>4500</v>
      </c>
      <c r="B4503" s="1"/>
      <c r="C4503" s="1"/>
      <c r="D4503" s="1"/>
      <c r="E4503" s="6"/>
      <c r="F4503" s="1"/>
      <c r="G4503" s="1" t="str">
        <f>IF(ISNA(VLOOKUP($C4503,'DTEN TCAP Linkage deviceId'!$A$1:$A$20000,1,FALSE)),"No","Yes")</f>
        <v>No</v>
      </c>
      <c r="H4503" s="1" t="str">
        <f>IF(ISNA(VLOOKUP($C4503,'Provisioning Requester'!$F$3:$H$20000,2,FALSE)),"No","Yes")</f>
        <v>No</v>
      </c>
      <c r="I4503" s="1" t="str">
        <f>IF($H4503="Yes",VLOOKUP($C4503,'Provisioning Requester'!$F$3:$H$20000,3,FALSE),"-")</f>
        <v>-</v>
      </c>
      <c r="J4503" s="1" t="str">
        <f>IF(OR(D4503="SVCP", E4503="TRUE"), "No", IF(ISNA(VLOOKUP($C4503,'ProvResponder deviceId'!$A$1:$A$20000,1,FALSE)),"No","Yes"))</f>
        <v>No</v>
      </c>
      <c r="K4503" s="1" t="str">
        <f>IF($J4503="Yes",VLOOKUP($C4503,'ProvResponder deviceId'!$A$1:$C$20000,3,FALSE),"-")</f>
        <v>-</v>
      </c>
      <c r="L4503" s="1" t="str">
        <f t="shared" si="140"/>
        <v/>
      </c>
      <c r="M4503" s="1" t="str">
        <f t="shared" si="141"/>
        <v/>
      </c>
      <c r="N4503" s="1" t="str">
        <f>IF(ISBLANK($C4503),"",IF(ISNA(VLOOKUP($L4503,'result messages'!$H$3:$L$11,2,FALSE)),VLOOKUP($M4503,'result messages'!$H$3:$L$11,2,FALSE),VLOOKUP($L4503,'result messages'!$H$3:$L$11,2,FALSE)))</f>
        <v/>
      </c>
      <c r="O4503" s="1" t="str">
        <f>IF(ISBLANK($C4503),"",IF(ISNA(VLOOKUP($L4503,'result messages'!$H$3:$L$11,3,FALSE)),VLOOKUP($M4503,'result messages'!$H$3:$L$11,3,FALSE),VLOOKUP($L4503,'result messages'!$H$3:$L$11,3,FALSE)))</f>
        <v/>
      </c>
      <c r="P4503" s="1" t="str">
        <f>IF(ISBLANK($C4503),"",IF(ISNA(VLOOKUP($L4503,'result messages'!$H$3:$L$11,4,FALSE)),VLOOKUP($M4503,'result messages'!$H$3:$L$11,4,FALSE),VLOOKUP($L4503,'result messages'!$H$3:$L$11,4,FALSE)))</f>
        <v/>
      </c>
      <c r="Q4503" s="1" t="str">
        <f>IF(ISBLANK($C4503),"",IF(ISNA(VLOOKUP($L4503,'result messages'!$H$3:$L$11,5,FALSE)),VLOOKUP($M4503,'result messages'!$H$3:$L$11,5,FALSE),VLOOKUP($L4503,'result messages'!$H$3:$L$11,5,FALSE)))</f>
        <v/>
      </c>
    </row>
    <row r="4504" spans="1:17">
      <c r="A4504" s="1">
        <v>4501</v>
      </c>
      <c r="B4504" s="1"/>
      <c r="C4504" s="1"/>
      <c r="D4504" s="1"/>
      <c r="E4504" s="6"/>
      <c r="F4504" s="1"/>
      <c r="G4504" s="1" t="str">
        <f>IF(ISNA(VLOOKUP($C4504,'DTEN TCAP Linkage deviceId'!$A$1:$A$20000,1,FALSE)),"No","Yes")</f>
        <v>No</v>
      </c>
      <c r="H4504" s="1" t="str">
        <f>IF(ISNA(VLOOKUP($C4504,'Provisioning Requester'!$F$3:$H$20000,2,FALSE)),"No","Yes")</f>
        <v>No</v>
      </c>
      <c r="I4504" s="1" t="str">
        <f>IF($H4504="Yes",VLOOKUP($C4504,'Provisioning Requester'!$F$3:$H$20000,3,FALSE),"-")</f>
        <v>-</v>
      </c>
      <c r="J4504" s="1" t="str">
        <f>IF(OR(D4504="SVCP", E4504="TRUE"), "No", IF(ISNA(VLOOKUP($C4504,'ProvResponder deviceId'!$A$1:$A$20000,1,FALSE)),"No","Yes"))</f>
        <v>No</v>
      </c>
      <c r="K4504" s="1" t="str">
        <f>IF($J4504="Yes",VLOOKUP($C4504,'ProvResponder deviceId'!$A$1:$C$20000,3,FALSE),"-")</f>
        <v>-</v>
      </c>
      <c r="L4504" s="1" t="str">
        <f t="shared" si="140"/>
        <v/>
      </c>
      <c r="M4504" s="1" t="str">
        <f t="shared" si="141"/>
        <v/>
      </c>
      <c r="N4504" s="1" t="str">
        <f>IF(ISBLANK($C4504),"",IF(ISNA(VLOOKUP($L4504,'result messages'!$H$3:$L$11,2,FALSE)),VLOOKUP($M4504,'result messages'!$H$3:$L$11,2,FALSE),VLOOKUP($L4504,'result messages'!$H$3:$L$11,2,FALSE)))</f>
        <v/>
      </c>
      <c r="O4504" s="1" t="str">
        <f>IF(ISBLANK($C4504),"",IF(ISNA(VLOOKUP($L4504,'result messages'!$H$3:$L$11,3,FALSE)),VLOOKUP($M4504,'result messages'!$H$3:$L$11,3,FALSE),VLOOKUP($L4504,'result messages'!$H$3:$L$11,3,FALSE)))</f>
        <v/>
      </c>
      <c r="P4504" s="1" t="str">
        <f>IF(ISBLANK($C4504),"",IF(ISNA(VLOOKUP($L4504,'result messages'!$H$3:$L$11,4,FALSE)),VLOOKUP($M4504,'result messages'!$H$3:$L$11,4,FALSE),VLOOKUP($L4504,'result messages'!$H$3:$L$11,4,FALSE)))</f>
        <v/>
      </c>
      <c r="Q4504" s="1" t="str">
        <f>IF(ISBLANK($C4504),"",IF(ISNA(VLOOKUP($L4504,'result messages'!$H$3:$L$11,5,FALSE)),VLOOKUP($M4504,'result messages'!$H$3:$L$11,5,FALSE),VLOOKUP($L4504,'result messages'!$H$3:$L$11,5,FALSE)))</f>
        <v/>
      </c>
    </row>
    <row r="4505" spans="1:17">
      <c r="A4505" s="1">
        <v>4502</v>
      </c>
      <c r="B4505" s="1"/>
      <c r="C4505" s="1"/>
      <c r="D4505" s="1"/>
      <c r="E4505" s="6"/>
      <c r="F4505" s="1"/>
      <c r="G4505" s="1" t="str">
        <f>IF(ISNA(VLOOKUP($C4505,'DTEN TCAP Linkage deviceId'!$A$1:$A$20000,1,FALSE)),"No","Yes")</f>
        <v>No</v>
      </c>
      <c r="H4505" s="1" t="str">
        <f>IF(ISNA(VLOOKUP($C4505,'Provisioning Requester'!$F$3:$H$20000,2,FALSE)),"No","Yes")</f>
        <v>No</v>
      </c>
      <c r="I4505" s="1" t="str">
        <f>IF($H4505="Yes",VLOOKUP($C4505,'Provisioning Requester'!$F$3:$H$20000,3,FALSE),"-")</f>
        <v>-</v>
      </c>
      <c r="J4505" s="1" t="str">
        <f>IF(OR(D4505="SVCP", E4505="TRUE"), "No", IF(ISNA(VLOOKUP($C4505,'ProvResponder deviceId'!$A$1:$A$20000,1,FALSE)),"No","Yes"))</f>
        <v>No</v>
      </c>
      <c r="K4505" s="1" t="str">
        <f>IF($J4505="Yes",VLOOKUP($C4505,'ProvResponder deviceId'!$A$1:$C$20000,3,FALSE),"-")</f>
        <v>-</v>
      </c>
      <c r="L4505" s="1" t="str">
        <f t="shared" si="140"/>
        <v/>
      </c>
      <c r="M4505" s="1" t="str">
        <f t="shared" si="141"/>
        <v/>
      </c>
      <c r="N4505" s="1" t="str">
        <f>IF(ISBLANK($C4505),"",IF(ISNA(VLOOKUP($L4505,'result messages'!$H$3:$L$11,2,FALSE)),VLOOKUP($M4505,'result messages'!$H$3:$L$11,2,FALSE),VLOOKUP($L4505,'result messages'!$H$3:$L$11,2,FALSE)))</f>
        <v/>
      </c>
      <c r="O4505" s="1" t="str">
        <f>IF(ISBLANK($C4505),"",IF(ISNA(VLOOKUP($L4505,'result messages'!$H$3:$L$11,3,FALSE)),VLOOKUP($M4505,'result messages'!$H$3:$L$11,3,FALSE),VLOOKUP($L4505,'result messages'!$H$3:$L$11,3,FALSE)))</f>
        <v/>
      </c>
      <c r="P4505" s="1" t="str">
        <f>IF(ISBLANK($C4505),"",IF(ISNA(VLOOKUP($L4505,'result messages'!$H$3:$L$11,4,FALSE)),VLOOKUP($M4505,'result messages'!$H$3:$L$11,4,FALSE),VLOOKUP($L4505,'result messages'!$H$3:$L$11,4,FALSE)))</f>
        <v/>
      </c>
      <c r="Q4505" s="1" t="str">
        <f>IF(ISBLANK($C4505),"",IF(ISNA(VLOOKUP($L4505,'result messages'!$H$3:$L$11,5,FALSE)),VLOOKUP($M4505,'result messages'!$H$3:$L$11,5,FALSE),VLOOKUP($L4505,'result messages'!$H$3:$L$11,5,FALSE)))</f>
        <v/>
      </c>
    </row>
    <row r="4506" spans="1:17">
      <c r="A4506" s="1">
        <v>4503</v>
      </c>
      <c r="B4506" s="1"/>
      <c r="C4506" s="1"/>
      <c r="D4506" s="1"/>
      <c r="E4506" s="6"/>
      <c r="F4506" s="1"/>
      <c r="G4506" s="1" t="str">
        <f>IF(ISNA(VLOOKUP($C4506,'DTEN TCAP Linkage deviceId'!$A$1:$A$20000,1,FALSE)),"No","Yes")</f>
        <v>No</v>
      </c>
      <c r="H4506" s="1" t="str">
        <f>IF(ISNA(VLOOKUP($C4506,'Provisioning Requester'!$F$3:$H$20000,2,FALSE)),"No","Yes")</f>
        <v>No</v>
      </c>
      <c r="I4506" s="1" t="str">
        <f>IF($H4506="Yes",VLOOKUP($C4506,'Provisioning Requester'!$F$3:$H$20000,3,FALSE),"-")</f>
        <v>-</v>
      </c>
      <c r="J4506" s="1" t="str">
        <f>IF(OR(D4506="SVCP", E4506="TRUE"), "No", IF(ISNA(VLOOKUP($C4506,'ProvResponder deviceId'!$A$1:$A$20000,1,FALSE)),"No","Yes"))</f>
        <v>No</v>
      </c>
      <c r="K4506" s="1" t="str">
        <f>IF($J4506="Yes",VLOOKUP($C4506,'ProvResponder deviceId'!$A$1:$C$20000,3,FALSE),"-")</f>
        <v>-</v>
      </c>
      <c r="L4506" s="1" t="str">
        <f t="shared" si="140"/>
        <v/>
      </c>
      <c r="M4506" s="1" t="str">
        <f t="shared" si="141"/>
        <v/>
      </c>
      <c r="N4506" s="1" t="str">
        <f>IF(ISBLANK($C4506),"",IF(ISNA(VLOOKUP($L4506,'result messages'!$H$3:$L$11,2,FALSE)),VLOOKUP($M4506,'result messages'!$H$3:$L$11,2,FALSE),VLOOKUP($L4506,'result messages'!$H$3:$L$11,2,FALSE)))</f>
        <v/>
      </c>
      <c r="O4506" s="1" t="str">
        <f>IF(ISBLANK($C4506),"",IF(ISNA(VLOOKUP($L4506,'result messages'!$H$3:$L$11,3,FALSE)),VLOOKUP($M4506,'result messages'!$H$3:$L$11,3,FALSE),VLOOKUP($L4506,'result messages'!$H$3:$L$11,3,FALSE)))</f>
        <v/>
      </c>
      <c r="P4506" s="1" t="str">
        <f>IF(ISBLANK($C4506),"",IF(ISNA(VLOOKUP($L4506,'result messages'!$H$3:$L$11,4,FALSE)),VLOOKUP($M4506,'result messages'!$H$3:$L$11,4,FALSE),VLOOKUP($L4506,'result messages'!$H$3:$L$11,4,FALSE)))</f>
        <v/>
      </c>
      <c r="Q4506" s="1" t="str">
        <f>IF(ISBLANK($C4506),"",IF(ISNA(VLOOKUP($L4506,'result messages'!$H$3:$L$11,5,FALSE)),VLOOKUP($M4506,'result messages'!$H$3:$L$11,5,FALSE),VLOOKUP($L4506,'result messages'!$H$3:$L$11,5,FALSE)))</f>
        <v/>
      </c>
    </row>
    <row r="4507" spans="1:17">
      <c r="A4507" s="1">
        <v>4504</v>
      </c>
      <c r="B4507" s="1"/>
      <c r="C4507" s="1"/>
      <c r="D4507" s="1"/>
      <c r="E4507" s="6"/>
      <c r="F4507" s="1"/>
      <c r="G4507" s="1" t="str">
        <f>IF(ISNA(VLOOKUP($C4507,'DTEN TCAP Linkage deviceId'!$A$1:$A$20000,1,FALSE)),"No","Yes")</f>
        <v>No</v>
      </c>
      <c r="H4507" s="1" t="str">
        <f>IF(ISNA(VLOOKUP($C4507,'Provisioning Requester'!$F$3:$H$20000,2,FALSE)),"No","Yes")</f>
        <v>No</v>
      </c>
      <c r="I4507" s="1" t="str">
        <f>IF($H4507="Yes",VLOOKUP($C4507,'Provisioning Requester'!$F$3:$H$20000,3,FALSE),"-")</f>
        <v>-</v>
      </c>
      <c r="J4507" s="1" t="str">
        <f>IF(OR(D4507="SVCP", E4507="TRUE"), "No", IF(ISNA(VLOOKUP($C4507,'ProvResponder deviceId'!$A$1:$A$20000,1,FALSE)),"No","Yes"))</f>
        <v>No</v>
      </c>
      <c r="K4507" s="1" t="str">
        <f>IF($J4507="Yes",VLOOKUP($C4507,'ProvResponder deviceId'!$A$1:$C$20000,3,FALSE),"-")</f>
        <v>-</v>
      </c>
      <c r="L4507" s="1" t="str">
        <f t="shared" si="140"/>
        <v/>
      </c>
      <c r="M4507" s="1" t="str">
        <f t="shared" si="141"/>
        <v/>
      </c>
      <c r="N4507" s="1" t="str">
        <f>IF(ISBLANK($C4507),"",IF(ISNA(VLOOKUP($L4507,'result messages'!$H$3:$L$11,2,FALSE)),VLOOKUP($M4507,'result messages'!$H$3:$L$11,2,FALSE),VLOOKUP($L4507,'result messages'!$H$3:$L$11,2,FALSE)))</f>
        <v/>
      </c>
      <c r="O4507" s="1" t="str">
        <f>IF(ISBLANK($C4507),"",IF(ISNA(VLOOKUP($L4507,'result messages'!$H$3:$L$11,3,FALSE)),VLOOKUP($M4507,'result messages'!$H$3:$L$11,3,FALSE),VLOOKUP($L4507,'result messages'!$H$3:$L$11,3,FALSE)))</f>
        <v/>
      </c>
      <c r="P4507" s="1" t="str">
        <f>IF(ISBLANK($C4507),"",IF(ISNA(VLOOKUP($L4507,'result messages'!$H$3:$L$11,4,FALSE)),VLOOKUP($M4507,'result messages'!$H$3:$L$11,4,FALSE),VLOOKUP($L4507,'result messages'!$H$3:$L$11,4,FALSE)))</f>
        <v/>
      </c>
      <c r="Q4507" s="1" t="str">
        <f>IF(ISBLANK($C4507),"",IF(ISNA(VLOOKUP($L4507,'result messages'!$H$3:$L$11,5,FALSE)),VLOOKUP($M4507,'result messages'!$H$3:$L$11,5,FALSE),VLOOKUP($L4507,'result messages'!$H$3:$L$11,5,FALSE)))</f>
        <v/>
      </c>
    </row>
    <row r="4508" spans="1:17">
      <c r="A4508" s="1">
        <v>4505</v>
      </c>
      <c r="B4508" s="1"/>
      <c r="C4508" s="1"/>
      <c r="D4508" s="1"/>
      <c r="E4508" s="6"/>
      <c r="F4508" s="1"/>
      <c r="G4508" s="1" t="str">
        <f>IF(ISNA(VLOOKUP($C4508,'DTEN TCAP Linkage deviceId'!$A$1:$A$20000,1,FALSE)),"No","Yes")</f>
        <v>No</v>
      </c>
      <c r="H4508" s="1" t="str">
        <f>IF(ISNA(VLOOKUP($C4508,'Provisioning Requester'!$F$3:$H$20000,2,FALSE)),"No","Yes")</f>
        <v>No</v>
      </c>
      <c r="I4508" s="1" t="str">
        <f>IF($H4508="Yes",VLOOKUP($C4508,'Provisioning Requester'!$F$3:$H$20000,3,FALSE),"-")</f>
        <v>-</v>
      </c>
      <c r="J4508" s="1" t="str">
        <f>IF(OR(D4508="SVCP", E4508="TRUE"), "No", IF(ISNA(VLOOKUP($C4508,'ProvResponder deviceId'!$A$1:$A$20000,1,FALSE)),"No","Yes"))</f>
        <v>No</v>
      </c>
      <c r="K4508" s="1" t="str">
        <f>IF($J4508="Yes",VLOOKUP($C4508,'ProvResponder deviceId'!$A$1:$C$20000,3,FALSE),"-")</f>
        <v>-</v>
      </c>
      <c r="L4508" s="1" t="str">
        <f t="shared" si="140"/>
        <v/>
      </c>
      <c r="M4508" s="1" t="str">
        <f t="shared" si="141"/>
        <v/>
      </c>
      <c r="N4508" s="1" t="str">
        <f>IF(ISBLANK($C4508),"",IF(ISNA(VLOOKUP($L4508,'result messages'!$H$3:$L$11,2,FALSE)),VLOOKUP($M4508,'result messages'!$H$3:$L$11,2,FALSE),VLOOKUP($L4508,'result messages'!$H$3:$L$11,2,FALSE)))</f>
        <v/>
      </c>
      <c r="O4508" s="1" t="str">
        <f>IF(ISBLANK($C4508),"",IF(ISNA(VLOOKUP($L4508,'result messages'!$H$3:$L$11,3,FALSE)),VLOOKUP($M4508,'result messages'!$H$3:$L$11,3,FALSE),VLOOKUP($L4508,'result messages'!$H$3:$L$11,3,FALSE)))</f>
        <v/>
      </c>
      <c r="P4508" s="1" t="str">
        <f>IF(ISBLANK($C4508),"",IF(ISNA(VLOOKUP($L4508,'result messages'!$H$3:$L$11,4,FALSE)),VLOOKUP($M4508,'result messages'!$H$3:$L$11,4,FALSE),VLOOKUP($L4508,'result messages'!$H$3:$L$11,4,FALSE)))</f>
        <v/>
      </c>
      <c r="Q4508" s="1" t="str">
        <f>IF(ISBLANK($C4508),"",IF(ISNA(VLOOKUP($L4508,'result messages'!$H$3:$L$11,5,FALSE)),VLOOKUP($M4508,'result messages'!$H$3:$L$11,5,FALSE),VLOOKUP($L4508,'result messages'!$H$3:$L$11,5,FALSE)))</f>
        <v/>
      </c>
    </row>
    <row r="4509" spans="1:17">
      <c r="A4509" s="1">
        <v>4506</v>
      </c>
      <c r="B4509" s="1"/>
      <c r="C4509" s="1"/>
      <c r="D4509" s="1"/>
      <c r="E4509" s="6"/>
      <c r="F4509" s="1"/>
      <c r="G4509" s="1" t="str">
        <f>IF(ISNA(VLOOKUP($C4509,'DTEN TCAP Linkage deviceId'!$A$1:$A$20000,1,FALSE)),"No","Yes")</f>
        <v>No</v>
      </c>
      <c r="H4509" s="1" t="str">
        <f>IF(ISNA(VLOOKUP($C4509,'Provisioning Requester'!$F$3:$H$20000,2,FALSE)),"No","Yes")</f>
        <v>No</v>
      </c>
      <c r="I4509" s="1" t="str">
        <f>IF($H4509="Yes",VLOOKUP($C4509,'Provisioning Requester'!$F$3:$H$20000,3,FALSE),"-")</f>
        <v>-</v>
      </c>
      <c r="J4509" s="1" t="str">
        <f>IF(OR(D4509="SVCP", E4509="TRUE"), "No", IF(ISNA(VLOOKUP($C4509,'ProvResponder deviceId'!$A$1:$A$20000,1,FALSE)),"No","Yes"))</f>
        <v>No</v>
      </c>
      <c r="K4509" s="1" t="str">
        <f>IF($J4509="Yes",VLOOKUP($C4509,'ProvResponder deviceId'!$A$1:$C$20000,3,FALSE),"-")</f>
        <v>-</v>
      </c>
      <c r="L4509" s="1" t="str">
        <f t="shared" si="140"/>
        <v/>
      </c>
      <c r="M4509" s="1" t="str">
        <f t="shared" si="141"/>
        <v/>
      </c>
      <c r="N4509" s="1" t="str">
        <f>IF(ISBLANK($C4509),"",IF(ISNA(VLOOKUP($L4509,'result messages'!$H$3:$L$11,2,FALSE)),VLOOKUP($M4509,'result messages'!$H$3:$L$11,2,FALSE),VLOOKUP($L4509,'result messages'!$H$3:$L$11,2,FALSE)))</f>
        <v/>
      </c>
      <c r="O4509" s="1" t="str">
        <f>IF(ISBLANK($C4509),"",IF(ISNA(VLOOKUP($L4509,'result messages'!$H$3:$L$11,3,FALSE)),VLOOKUP($M4509,'result messages'!$H$3:$L$11,3,FALSE),VLOOKUP($L4509,'result messages'!$H$3:$L$11,3,FALSE)))</f>
        <v/>
      </c>
      <c r="P4509" s="1" t="str">
        <f>IF(ISBLANK($C4509),"",IF(ISNA(VLOOKUP($L4509,'result messages'!$H$3:$L$11,4,FALSE)),VLOOKUP($M4509,'result messages'!$H$3:$L$11,4,FALSE),VLOOKUP($L4509,'result messages'!$H$3:$L$11,4,FALSE)))</f>
        <v/>
      </c>
      <c r="Q4509" s="1" t="str">
        <f>IF(ISBLANK($C4509),"",IF(ISNA(VLOOKUP($L4509,'result messages'!$H$3:$L$11,5,FALSE)),VLOOKUP($M4509,'result messages'!$H$3:$L$11,5,FALSE),VLOOKUP($L4509,'result messages'!$H$3:$L$11,5,FALSE)))</f>
        <v/>
      </c>
    </row>
    <row r="4510" spans="1:17">
      <c r="A4510" s="1">
        <v>4507</v>
      </c>
      <c r="B4510" s="1"/>
      <c r="C4510" s="1"/>
      <c r="D4510" s="1"/>
      <c r="E4510" s="6"/>
      <c r="F4510" s="1"/>
      <c r="G4510" s="1" t="str">
        <f>IF(ISNA(VLOOKUP($C4510,'DTEN TCAP Linkage deviceId'!$A$1:$A$20000,1,FALSE)),"No","Yes")</f>
        <v>No</v>
      </c>
      <c r="H4510" s="1" t="str">
        <f>IF(ISNA(VLOOKUP($C4510,'Provisioning Requester'!$F$3:$H$20000,2,FALSE)),"No","Yes")</f>
        <v>No</v>
      </c>
      <c r="I4510" s="1" t="str">
        <f>IF($H4510="Yes",VLOOKUP($C4510,'Provisioning Requester'!$F$3:$H$20000,3,FALSE),"-")</f>
        <v>-</v>
      </c>
      <c r="J4510" s="1" t="str">
        <f>IF(OR(D4510="SVCP", E4510="TRUE"), "No", IF(ISNA(VLOOKUP($C4510,'ProvResponder deviceId'!$A$1:$A$20000,1,FALSE)),"No","Yes"))</f>
        <v>No</v>
      </c>
      <c r="K4510" s="1" t="str">
        <f>IF($J4510="Yes",VLOOKUP($C4510,'ProvResponder deviceId'!$A$1:$C$20000,3,FALSE),"-")</f>
        <v>-</v>
      </c>
      <c r="L4510" s="1" t="str">
        <f t="shared" si="140"/>
        <v/>
      </c>
      <c r="M4510" s="1" t="str">
        <f t="shared" si="141"/>
        <v/>
      </c>
      <c r="N4510" s="1" t="str">
        <f>IF(ISBLANK($C4510),"",IF(ISNA(VLOOKUP($L4510,'result messages'!$H$3:$L$11,2,FALSE)),VLOOKUP($M4510,'result messages'!$H$3:$L$11,2,FALSE),VLOOKUP($L4510,'result messages'!$H$3:$L$11,2,FALSE)))</f>
        <v/>
      </c>
      <c r="O4510" s="1" t="str">
        <f>IF(ISBLANK($C4510),"",IF(ISNA(VLOOKUP($L4510,'result messages'!$H$3:$L$11,3,FALSE)),VLOOKUP($M4510,'result messages'!$H$3:$L$11,3,FALSE),VLOOKUP($L4510,'result messages'!$H$3:$L$11,3,FALSE)))</f>
        <v/>
      </c>
      <c r="P4510" s="1" t="str">
        <f>IF(ISBLANK($C4510),"",IF(ISNA(VLOOKUP($L4510,'result messages'!$H$3:$L$11,4,FALSE)),VLOOKUP($M4510,'result messages'!$H$3:$L$11,4,FALSE),VLOOKUP($L4510,'result messages'!$H$3:$L$11,4,FALSE)))</f>
        <v/>
      </c>
      <c r="Q4510" s="1" t="str">
        <f>IF(ISBLANK($C4510),"",IF(ISNA(VLOOKUP($L4510,'result messages'!$H$3:$L$11,5,FALSE)),VLOOKUP($M4510,'result messages'!$H$3:$L$11,5,FALSE),VLOOKUP($L4510,'result messages'!$H$3:$L$11,5,FALSE)))</f>
        <v/>
      </c>
    </row>
    <row r="4511" spans="1:17">
      <c r="A4511" s="1">
        <v>4508</v>
      </c>
      <c r="B4511" s="1"/>
      <c r="C4511" s="1"/>
      <c r="D4511" s="1"/>
      <c r="E4511" s="6"/>
      <c r="F4511" s="1"/>
      <c r="G4511" s="1" t="str">
        <f>IF(ISNA(VLOOKUP($C4511,'DTEN TCAP Linkage deviceId'!$A$1:$A$20000,1,FALSE)),"No","Yes")</f>
        <v>No</v>
      </c>
      <c r="H4511" s="1" t="str">
        <f>IF(ISNA(VLOOKUP($C4511,'Provisioning Requester'!$F$3:$H$20000,2,FALSE)),"No","Yes")</f>
        <v>No</v>
      </c>
      <c r="I4511" s="1" t="str">
        <f>IF($H4511="Yes",VLOOKUP($C4511,'Provisioning Requester'!$F$3:$H$20000,3,FALSE),"-")</f>
        <v>-</v>
      </c>
      <c r="J4511" s="1" t="str">
        <f>IF(OR(D4511="SVCP", E4511="TRUE"), "No", IF(ISNA(VLOOKUP($C4511,'ProvResponder deviceId'!$A$1:$A$20000,1,FALSE)),"No","Yes"))</f>
        <v>No</v>
      </c>
      <c r="K4511" s="1" t="str">
        <f>IF($J4511="Yes",VLOOKUP($C4511,'ProvResponder deviceId'!$A$1:$C$20000,3,FALSE),"-")</f>
        <v>-</v>
      </c>
      <c r="L4511" s="1" t="str">
        <f t="shared" si="140"/>
        <v/>
      </c>
      <c r="M4511" s="1" t="str">
        <f t="shared" si="141"/>
        <v/>
      </c>
      <c r="N4511" s="1" t="str">
        <f>IF(ISBLANK($C4511),"",IF(ISNA(VLOOKUP($L4511,'result messages'!$H$3:$L$11,2,FALSE)),VLOOKUP($M4511,'result messages'!$H$3:$L$11,2,FALSE),VLOOKUP($L4511,'result messages'!$H$3:$L$11,2,FALSE)))</f>
        <v/>
      </c>
      <c r="O4511" s="1" t="str">
        <f>IF(ISBLANK($C4511),"",IF(ISNA(VLOOKUP($L4511,'result messages'!$H$3:$L$11,3,FALSE)),VLOOKUP($M4511,'result messages'!$H$3:$L$11,3,FALSE),VLOOKUP($L4511,'result messages'!$H$3:$L$11,3,FALSE)))</f>
        <v/>
      </c>
      <c r="P4511" s="1" t="str">
        <f>IF(ISBLANK($C4511),"",IF(ISNA(VLOOKUP($L4511,'result messages'!$H$3:$L$11,4,FALSE)),VLOOKUP($M4511,'result messages'!$H$3:$L$11,4,FALSE),VLOOKUP($L4511,'result messages'!$H$3:$L$11,4,FALSE)))</f>
        <v/>
      </c>
      <c r="Q4511" s="1" t="str">
        <f>IF(ISBLANK($C4511),"",IF(ISNA(VLOOKUP($L4511,'result messages'!$H$3:$L$11,5,FALSE)),VLOOKUP($M4511,'result messages'!$H$3:$L$11,5,FALSE),VLOOKUP($L4511,'result messages'!$H$3:$L$11,5,FALSE)))</f>
        <v/>
      </c>
    </row>
    <row r="4512" spans="1:17">
      <c r="A4512" s="1">
        <v>4509</v>
      </c>
      <c r="B4512" s="1"/>
      <c r="C4512" s="1"/>
      <c r="D4512" s="1"/>
      <c r="E4512" s="6"/>
      <c r="F4512" s="1"/>
      <c r="G4512" s="1" t="str">
        <f>IF(ISNA(VLOOKUP($C4512,'DTEN TCAP Linkage deviceId'!$A$1:$A$20000,1,FALSE)),"No","Yes")</f>
        <v>No</v>
      </c>
      <c r="H4512" s="1" t="str">
        <f>IF(ISNA(VLOOKUP($C4512,'Provisioning Requester'!$F$3:$H$20000,2,FALSE)),"No","Yes")</f>
        <v>No</v>
      </c>
      <c r="I4512" s="1" t="str">
        <f>IF($H4512="Yes",VLOOKUP($C4512,'Provisioning Requester'!$F$3:$H$20000,3,FALSE),"-")</f>
        <v>-</v>
      </c>
      <c r="J4512" s="1" t="str">
        <f>IF(OR(D4512="SVCP", E4512="TRUE"), "No", IF(ISNA(VLOOKUP($C4512,'ProvResponder deviceId'!$A$1:$A$20000,1,FALSE)),"No","Yes"))</f>
        <v>No</v>
      </c>
      <c r="K4512" s="1" t="str">
        <f>IF($J4512="Yes",VLOOKUP($C4512,'ProvResponder deviceId'!$A$1:$C$20000,3,FALSE),"-")</f>
        <v>-</v>
      </c>
      <c r="L4512" s="1" t="str">
        <f t="shared" si="140"/>
        <v/>
      </c>
      <c r="M4512" s="1" t="str">
        <f t="shared" si="141"/>
        <v/>
      </c>
      <c r="N4512" s="1" t="str">
        <f>IF(ISBLANK($C4512),"",IF(ISNA(VLOOKUP($L4512,'result messages'!$H$3:$L$11,2,FALSE)),VLOOKUP($M4512,'result messages'!$H$3:$L$11,2,FALSE),VLOOKUP($L4512,'result messages'!$H$3:$L$11,2,FALSE)))</f>
        <v/>
      </c>
      <c r="O4512" s="1" t="str">
        <f>IF(ISBLANK($C4512),"",IF(ISNA(VLOOKUP($L4512,'result messages'!$H$3:$L$11,3,FALSE)),VLOOKUP($M4512,'result messages'!$H$3:$L$11,3,FALSE),VLOOKUP($L4512,'result messages'!$H$3:$L$11,3,FALSE)))</f>
        <v/>
      </c>
      <c r="P4512" s="1" t="str">
        <f>IF(ISBLANK($C4512),"",IF(ISNA(VLOOKUP($L4512,'result messages'!$H$3:$L$11,4,FALSE)),VLOOKUP($M4512,'result messages'!$H$3:$L$11,4,FALSE),VLOOKUP($L4512,'result messages'!$H$3:$L$11,4,FALSE)))</f>
        <v/>
      </c>
      <c r="Q4512" s="1" t="str">
        <f>IF(ISBLANK($C4512),"",IF(ISNA(VLOOKUP($L4512,'result messages'!$H$3:$L$11,5,FALSE)),VLOOKUP($M4512,'result messages'!$H$3:$L$11,5,FALSE),VLOOKUP($L4512,'result messages'!$H$3:$L$11,5,FALSE)))</f>
        <v/>
      </c>
    </row>
    <row r="4513" spans="1:17">
      <c r="A4513" s="1">
        <v>4510</v>
      </c>
      <c r="B4513" s="1"/>
      <c r="C4513" s="1"/>
      <c r="D4513" s="1"/>
      <c r="E4513" s="6"/>
      <c r="F4513" s="1"/>
      <c r="G4513" s="1" t="str">
        <f>IF(ISNA(VLOOKUP($C4513,'DTEN TCAP Linkage deviceId'!$A$1:$A$20000,1,FALSE)),"No","Yes")</f>
        <v>No</v>
      </c>
      <c r="H4513" s="1" t="str">
        <f>IF(ISNA(VLOOKUP($C4513,'Provisioning Requester'!$F$3:$H$20000,2,FALSE)),"No","Yes")</f>
        <v>No</v>
      </c>
      <c r="I4513" s="1" t="str">
        <f>IF($H4513="Yes",VLOOKUP($C4513,'Provisioning Requester'!$F$3:$H$20000,3,FALSE),"-")</f>
        <v>-</v>
      </c>
      <c r="J4513" s="1" t="str">
        <f>IF(OR(D4513="SVCP", E4513="TRUE"), "No", IF(ISNA(VLOOKUP($C4513,'ProvResponder deviceId'!$A$1:$A$20000,1,FALSE)),"No","Yes"))</f>
        <v>No</v>
      </c>
      <c r="K4513" s="1" t="str">
        <f>IF($J4513="Yes",VLOOKUP($C4513,'ProvResponder deviceId'!$A$1:$C$20000,3,FALSE),"-")</f>
        <v>-</v>
      </c>
      <c r="L4513" s="1" t="str">
        <f t="shared" si="140"/>
        <v/>
      </c>
      <c r="M4513" s="1" t="str">
        <f t="shared" si="141"/>
        <v/>
      </c>
      <c r="N4513" s="1" t="str">
        <f>IF(ISBLANK($C4513),"",IF(ISNA(VLOOKUP($L4513,'result messages'!$H$3:$L$11,2,FALSE)),VLOOKUP($M4513,'result messages'!$H$3:$L$11,2,FALSE),VLOOKUP($L4513,'result messages'!$H$3:$L$11,2,FALSE)))</f>
        <v/>
      </c>
      <c r="O4513" s="1" t="str">
        <f>IF(ISBLANK($C4513),"",IF(ISNA(VLOOKUP($L4513,'result messages'!$H$3:$L$11,3,FALSE)),VLOOKUP($M4513,'result messages'!$H$3:$L$11,3,FALSE),VLOOKUP($L4513,'result messages'!$H$3:$L$11,3,FALSE)))</f>
        <v/>
      </c>
      <c r="P4513" s="1" t="str">
        <f>IF(ISBLANK($C4513),"",IF(ISNA(VLOOKUP($L4513,'result messages'!$H$3:$L$11,4,FALSE)),VLOOKUP($M4513,'result messages'!$H$3:$L$11,4,FALSE),VLOOKUP($L4513,'result messages'!$H$3:$L$11,4,FALSE)))</f>
        <v/>
      </c>
      <c r="Q4513" s="1" t="str">
        <f>IF(ISBLANK($C4513),"",IF(ISNA(VLOOKUP($L4513,'result messages'!$H$3:$L$11,5,FALSE)),VLOOKUP($M4513,'result messages'!$H$3:$L$11,5,FALSE),VLOOKUP($L4513,'result messages'!$H$3:$L$11,5,FALSE)))</f>
        <v/>
      </c>
    </row>
    <row r="4514" spans="1:17">
      <c r="A4514" s="1">
        <v>4511</v>
      </c>
      <c r="B4514" s="1"/>
      <c r="C4514" s="1"/>
      <c r="D4514" s="1"/>
      <c r="E4514" s="6"/>
      <c r="F4514" s="1"/>
      <c r="G4514" s="1" t="str">
        <f>IF(ISNA(VLOOKUP($C4514,'DTEN TCAP Linkage deviceId'!$A$1:$A$20000,1,FALSE)),"No","Yes")</f>
        <v>No</v>
      </c>
      <c r="H4514" s="1" t="str">
        <f>IF(ISNA(VLOOKUP($C4514,'Provisioning Requester'!$F$3:$H$20000,2,FALSE)),"No","Yes")</f>
        <v>No</v>
      </c>
      <c r="I4514" s="1" t="str">
        <f>IF($H4514="Yes",VLOOKUP($C4514,'Provisioning Requester'!$F$3:$H$20000,3,FALSE),"-")</f>
        <v>-</v>
      </c>
      <c r="J4514" s="1" t="str">
        <f>IF(OR(D4514="SVCP", E4514="TRUE"), "No", IF(ISNA(VLOOKUP($C4514,'ProvResponder deviceId'!$A$1:$A$20000,1,FALSE)),"No","Yes"))</f>
        <v>No</v>
      </c>
      <c r="K4514" s="1" t="str">
        <f>IF($J4514="Yes",VLOOKUP($C4514,'ProvResponder deviceId'!$A$1:$C$20000,3,FALSE),"-")</f>
        <v>-</v>
      </c>
      <c r="L4514" s="1" t="str">
        <f t="shared" si="140"/>
        <v/>
      </c>
      <c r="M4514" s="1" t="str">
        <f t="shared" si="141"/>
        <v/>
      </c>
      <c r="N4514" s="1" t="str">
        <f>IF(ISBLANK($C4514),"",IF(ISNA(VLOOKUP($L4514,'result messages'!$H$3:$L$11,2,FALSE)),VLOOKUP($M4514,'result messages'!$H$3:$L$11,2,FALSE),VLOOKUP($L4514,'result messages'!$H$3:$L$11,2,FALSE)))</f>
        <v/>
      </c>
      <c r="O4514" s="1" t="str">
        <f>IF(ISBLANK($C4514),"",IF(ISNA(VLOOKUP($L4514,'result messages'!$H$3:$L$11,3,FALSE)),VLOOKUP($M4514,'result messages'!$H$3:$L$11,3,FALSE),VLOOKUP($L4514,'result messages'!$H$3:$L$11,3,FALSE)))</f>
        <v/>
      </c>
      <c r="P4514" s="1" t="str">
        <f>IF(ISBLANK($C4514),"",IF(ISNA(VLOOKUP($L4514,'result messages'!$H$3:$L$11,4,FALSE)),VLOOKUP($M4514,'result messages'!$H$3:$L$11,4,FALSE),VLOOKUP($L4514,'result messages'!$H$3:$L$11,4,FALSE)))</f>
        <v/>
      </c>
      <c r="Q4514" s="1" t="str">
        <f>IF(ISBLANK($C4514),"",IF(ISNA(VLOOKUP($L4514,'result messages'!$H$3:$L$11,5,FALSE)),VLOOKUP($M4514,'result messages'!$H$3:$L$11,5,FALSE),VLOOKUP($L4514,'result messages'!$H$3:$L$11,5,FALSE)))</f>
        <v/>
      </c>
    </row>
    <row r="4515" spans="1:17">
      <c r="A4515" s="1">
        <v>4512</v>
      </c>
      <c r="B4515" s="1"/>
      <c r="C4515" s="1"/>
      <c r="D4515" s="1"/>
      <c r="E4515" s="6"/>
      <c r="F4515" s="1"/>
      <c r="G4515" s="1" t="str">
        <f>IF(ISNA(VLOOKUP($C4515,'DTEN TCAP Linkage deviceId'!$A$1:$A$20000,1,FALSE)),"No","Yes")</f>
        <v>No</v>
      </c>
      <c r="H4515" s="1" t="str">
        <f>IF(ISNA(VLOOKUP($C4515,'Provisioning Requester'!$F$3:$H$20000,2,FALSE)),"No","Yes")</f>
        <v>No</v>
      </c>
      <c r="I4515" s="1" t="str">
        <f>IF($H4515="Yes",VLOOKUP($C4515,'Provisioning Requester'!$F$3:$H$20000,3,FALSE),"-")</f>
        <v>-</v>
      </c>
      <c r="J4515" s="1" t="str">
        <f>IF(OR(D4515="SVCP", E4515="TRUE"), "No", IF(ISNA(VLOOKUP($C4515,'ProvResponder deviceId'!$A$1:$A$20000,1,FALSE)),"No","Yes"))</f>
        <v>No</v>
      </c>
      <c r="K4515" s="1" t="str">
        <f>IF($J4515="Yes",VLOOKUP($C4515,'ProvResponder deviceId'!$A$1:$C$20000,3,FALSE),"-")</f>
        <v>-</v>
      </c>
      <c r="L4515" s="1" t="str">
        <f t="shared" si="140"/>
        <v/>
      </c>
      <c r="M4515" s="1" t="str">
        <f t="shared" si="141"/>
        <v/>
      </c>
      <c r="N4515" s="1" t="str">
        <f>IF(ISBLANK($C4515),"",IF(ISNA(VLOOKUP($L4515,'result messages'!$H$3:$L$11,2,FALSE)),VLOOKUP($M4515,'result messages'!$H$3:$L$11,2,FALSE),VLOOKUP($L4515,'result messages'!$H$3:$L$11,2,FALSE)))</f>
        <v/>
      </c>
      <c r="O4515" s="1" t="str">
        <f>IF(ISBLANK($C4515),"",IF(ISNA(VLOOKUP($L4515,'result messages'!$H$3:$L$11,3,FALSE)),VLOOKUP($M4515,'result messages'!$H$3:$L$11,3,FALSE),VLOOKUP($L4515,'result messages'!$H$3:$L$11,3,FALSE)))</f>
        <v/>
      </c>
      <c r="P4515" s="1" t="str">
        <f>IF(ISBLANK($C4515),"",IF(ISNA(VLOOKUP($L4515,'result messages'!$H$3:$L$11,4,FALSE)),VLOOKUP($M4515,'result messages'!$H$3:$L$11,4,FALSE),VLOOKUP($L4515,'result messages'!$H$3:$L$11,4,FALSE)))</f>
        <v/>
      </c>
      <c r="Q4515" s="1" t="str">
        <f>IF(ISBLANK($C4515),"",IF(ISNA(VLOOKUP($L4515,'result messages'!$H$3:$L$11,5,FALSE)),VLOOKUP($M4515,'result messages'!$H$3:$L$11,5,FALSE),VLOOKUP($L4515,'result messages'!$H$3:$L$11,5,FALSE)))</f>
        <v/>
      </c>
    </row>
    <row r="4516" spans="1:17">
      <c r="A4516" s="1">
        <v>4513</v>
      </c>
      <c r="B4516" s="1"/>
      <c r="C4516" s="1"/>
      <c r="D4516" s="1"/>
      <c r="E4516" s="6"/>
      <c r="F4516" s="1"/>
      <c r="G4516" s="1" t="str">
        <f>IF(ISNA(VLOOKUP($C4516,'DTEN TCAP Linkage deviceId'!$A$1:$A$20000,1,FALSE)),"No","Yes")</f>
        <v>No</v>
      </c>
      <c r="H4516" s="1" t="str">
        <f>IF(ISNA(VLOOKUP($C4516,'Provisioning Requester'!$F$3:$H$20000,2,FALSE)),"No","Yes")</f>
        <v>No</v>
      </c>
      <c r="I4516" s="1" t="str">
        <f>IF($H4516="Yes",VLOOKUP($C4516,'Provisioning Requester'!$F$3:$H$20000,3,FALSE),"-")</f>
        <v>-</v>
      </c>
      <c r="J4516" s="1" t="str">
        <f>IF(OR(D4516="SVCP", E4516="TRUE"), "No", IF(ISNA(VLOOKUP($C4516,'ProvResponder deviceId'!$A$1:$A$20000,1,FALSE)),"No","Yes"))</f>
        <v>No</v>
      </c>
      <c r="K4516" s="1" t="str">
        <f>IF($J4516="Yes",VLOOKUP($C4516,'ProvResponder deviceId'!$A$1:$C$20000,3,FALSE),"-")</f>
        <v>-</v>
      </c>
      <c r="L4516" s="1" t="str">
        <f t="shared" si="140"/>
        <v/>
      </c>
      <c r="M4516" s="1" t="str">
        <f t="shared" si="141"/>
        <v/>
      </c>
      <c r="N4516" s="1" t="str">
        <f>IF(ISBLANK($C4516),"",IF(ISNA(VLOOKUP($L4516,'result messages'!$H$3:$L$11,2,FALSE)),VLOOKUP($M4516,'result messages'!$H$3:$L$11,2,FALSE),VLOOKUP($L4516,'result messages'!$H$3:$L$11,2,FALSE)))</f>
        <v/>
      </c>
      <c r="O4516" s="1" t="str">
        <f>IF(ISBLANK($C4516),"",IF(ISNA(VLOOKUP($L4516,'result messages'!$H$3:$L$11,3,FALSE)),VLOOKUP($M4516,'result messages'!$H$3:$L$11,3,FALSE),VLOOKUP($L4516,'result messages'!$H$3:$L$11,3,FALSE)))</f>
        <v/>
      </c>
      <c r="P4516" s="1" t="str">
        <f>IF(ISBLANK($C4516),"",IF(ISNA(VLOOKUP($L4516,'result messages'!$H$3:$L$11,4,FALSE)),VLOOKUP($M4516,'result messages'!$H$3:$L$11,4,FALSE),VLOOKUP($L4516,'result messages'!$H$3:$L$11,4,FALSE)))</f>
        <v/>
      </c>
      <c r="Q4516" s="1" t="str">
        <f>IF(ISBLANK($C4516),"",IF(ISNA(VLOOKUP($L4516,'result messages'!$H$3:$L$11,5,FALSE)),VLOOKUP($M4516,'result messages'!$H$3:$L$11,5,FALSE),VLOOKUP($L4516,'result messages'!$H$3:$L$11,5,FALSE)))</f>
        <v/>
      </c>
    </row>
    <row r="4517" spans="1:17">
      <c r="A4517" s="1">
        <v>4514</v>
      </c>
      <c r="B4517" s="1"/>
      <c r="C4517" s="1"/>
      <c r="D4517" s="1"/>
      <c r="E4517" s="6"/>
      <c r="F4517" s="1"/>
      <c r="G4517" s="1" t="str">
        <f>IF(ISNA(VLOOKUP($C4517,'DTEN TCAP Linkage deviceId'!$A$1:$A$20000,1,FALSE)),"No","Yes")</f>
        <v>No</v>
      </c>
      <c r="H4517" s="1" t="str">
        <f>IF(ISNA(VLOOKUP($C4517,'Provisioning Requester'!$F$3:$H$20000,2,FALSE)),"No","Yes")</f>
        <v>No</v>
      </c>
      <c r="I4517" s="1" t="str">
        <f>IF($H4517="Yes",VLOOKUP($C4517,'Provisioning Requester'!$F$3:$H$20000,3,FALSE),"-")</f>
        <v>-</v>
      </c>
      <c r="J4517" s="1" t="str">
        <f>IF(OR(D4517="SVCP", E4517="TRUE"), "No", IF(ISNA(VLOOKUP($C4517,'ProvResponder deviceId'!$A$1:$A$20000,1,FALSE)),"No","Yes"))</f>
        <v>No</v>
      </c>
      <c r="K4517" s="1" t="str">
        <f>IF($J4517="Yes",VLOOKUP($C4517,'ProvResponder deviceId'!$A$1:$C$20000,3,FALSE),"-")</f>
        <v>-</v>
      </c>
      <c r="L4517" s="1" t="str">
        <f t="shared" si="140"/>
        <v/>
      </c>
      <c r="M4517" s="1" t="str">
        <f t="shared" si="141"/>
        <v/>
      </c>
      <c r="N4517" s="1" t="str">
        <f>IF(ISBLANK($C4517),"",IF(ISNA(VLOOKUP($L4517,'result messages'!$H$3:$L$11,2,FALSE)),VLOOKUP($M4517,'result messages'!$H$3:$L$11,2,FALSE),VLOOKUP($L4517,'result messages'!$H$3:$L$11,2,FALSE)))</f>
        <v/>
      </c>
      <c r="O4517" s="1" t="str">
        <f>IF(ISBLANK($C4517),"",IF(ISNA(VLOOKUP($L4517,'result messages'!$H$3:$L$11,3,FALSE)),VLOOKUP($M4517,'result messages'!$H$3:$L$11,3,FALSE),VLOOKUP($L4517,'result messages'!$H$3:$L$11,3,FALSE)))</f>
        <v/>
      </c>
      <c r="P4517" s="1" t="str">
        <f>IF(ISBLANK($C4517),"",IF(ISNA(VLOOKUP($L4517,'result messages'!$H$3:$L$11,4,FALSE)),VLOOKUP($M4517,'result messages'!$H$3:$L$11,4,FALSE),VLOOKUP($L4517,'result messages'!$H$3:$L$11,4,FALSE)))</f>
        <v/>
      </c>
      <c r="Q4517" s="1" t="str">
        <f>IF(ISBLANK($C4517),"",IF(ISNA(VLOOKUP($L4517,'result messages'!$H$3:$L$11,5,FALSE)),VLOOKUP($M4517,'result messages'!$H$3:$L$11,5,FALSE),VLOOKUP($L4517,'result messages'!$H$3:$L$11,5,FALSE)))</f>
        <v/>
      </c>
    </row>
    <row r="4518" spans="1:17">
      <c r="A4518" s="1">
        <v>4515</v>
      </c>
      <c r="B4518" s="1"/>
      <c r="C4518" s="1"/>
      <c r="D4518" s="1"/>
      <c r="E4518" s="6"/>
      <c r="F4518" s="1"/>
      <c r="G4518" s="1" t="str">
        <f>IF(ISNA(VLOOKUP($C4518,'DTEN TCAP Linkage deviceId'!$A$1:$A$20000,1,FALSE)),"No","Yes")</f>
        <v>No</v>
      </c>
      <c r="H4518" s="1" t="str">
        <f>IF(ISNA(VLOOKUP($C4518,'Provisioning Requester'!$F$3:$H$20000,2,FALSE)),"No","Yes")</f>
        <v>No</v>
      </c>
      <c r="I4518" s="1" t="str">
        <f>IF($H4518="Yes",VLOOKUP($C4518,'Provisioning Requester'!$F$3:$H$20000,3,FALSE),"-")</f>
        <v>-</v>
      </c>
      <c r="J4518" s="1" t="str">
        <f>IF(OR(D4518="SVCP", E4518="TRUE"), "No", IF(ISNA(VLOOKUP($C4518,'ProvResponder deviceId'!$A$1:$A$20000,1,FALSE)),"No","Yes"))</f>
        <v>No</v>
      </c>
      <c r="K4518" s="1" t="str">
        <f>IF($J4518="Yes",VLOOKUP($C4518,'ProvResponder deviceId'!$A$1:$C$20000,3,FALSE),"-")</f>
        <v>-</v>
      </c>
      <c r="L4518" s="1" t="str">
        <f t="shared" si="140"/>
        <v/>
      </c>
      <c r="M4518" s="1" t="str">
        <f t="shared" si="141"/>
        <v/>
      </c>
      <c r="N4518" s="1" t="str">
        <f>IF(ISBLANK($C4518),"",IF(ISNA(VLOOKUP($L4518,'result messages'!$H$3:$L$11,2,FALSE)),VLOOKUP($M4518,'result messages'!$H$3:$L$11,2,FALSE),VLOOKUP($L4518,'result messages'!$H$3:$L$11,2,FALSE)))</f>
        <v/>
      </c>
      <c r="O4518" s="1" t="str">
        <f>IF(ISBLANK($C4518),"",IF(ISNA(VLOOKUP($L4518,'result messages'!$H$3:$L$11,3,FALSE)),VLOOKUP($M4518,'result messages'!$H$3:$L$11,3,FALSE),VLOOKUP($L4518,'result messages'!$H$3:$L$11,3,FALSE)))</f>
        <v/>
      </c>
      <c r="P4518" s="1" t="str">
        <f>IF(ISBLANK($C4518),"",IF(ISNA(VLOOKUP($L4518,'result messages'!$H$3:$L$11,4,FALSE)),VLOOKUP($M4518,'result messages'!$H$3:$L$11,4,FALSE),VLOOKUP($L4518,'result messages'!$H$3:$L$11,4,FALSE)))</f>
        <v/>
      </c>
      <c r="Q4518" s="1" t="str">
        <f>IF(ISBLANK($C4518),"",IF(ISNA(VLOOKUP($L4518,'result messages'!$H$3:$L$11,5,FALSE)),VLOOKUP($M4518,'result messages'!$H$3:$L$11,5,FALSE),VLOOKUP($L4518,'result messages'!$H$3:$L$11,5,FALSE)))</f>
        <v/>
      </c>
    </row>
    <row r="4519" spans="1:17">
      <c r="A4519" s="1">
        <v>4516</v>
      </c>
      <c r="B4519" s="1"/>
      <c r="C4519" s="1"/>
      <c r="D4519" s="1"/>
      <c r="E4519" s="6"/>
      <c r="F4519" s="1"/>
      <c r="G4519" s="1" t="str">
        <f>IF(ISNA(VLOOKUP($C4519,'DTEN TCAP Linkage deviceId'!$A$1:$A$20000,1,FALSE)),"No","Yes")</f>
        <v>No</v>
      </c>
      <c r="H4519" s="1" t="str">
        <f>IF(ISNA(VLOOKUP($C4519,'Provisioning Requester'!$F$3:$H$20000,2,FALSE)),"No","Yes")</f>
        <v>No</v>
      </c>
      <c r="I4519" s="1" t="str">
        <f>IF($H4519="Yes",VLOOKUP($C4519,'Provisioning Requester'!$F$3:$H$20000,3,FALSE),"-")</f>
        <v>-</v>
      </c>
      <c r="J4519" s="1" t="str">
        <f>IF(OR(D4519="SVCP", E4519="TRUE"), "No", IF(ISNA(VLOOKUP($C4519,'ProvResponder deviceId'!$A$1:$A$20000,1,FALSE)),"No","Yes"))</f>
        <v>No</v>
      </c>
      <c r="K4519" s="1" t="str">
        <f>IF($J4519="Yes",VLOOKUP($C4519,'ProvResponder deviceId'!$A$1:$C$20000,3,FALSE),"-")</f>
        <v>-</v>
      </c>
      <c r="L4519" s="1" t="str">
        <f t="shared" si="140"/>
        <v/>
      </c>
      <c r="M4519" s="1" t="str">
        <f t="shared" si="141"/>
        <v/>
      </c>
      <c r="N4519" s="1" t="str">
        <f>IF(ISBLANK($C4519),"",IF(ISNA(VLOOKUP($L4519,'result messages'!$H$3:$L$11,2,FALSE)),VLOOKUP($M4519,'result messages'!$H$3:$L$11,2,FALSE),VLOOKUP($L4519,'result messages'!$H$3:$L$11,2,FALSE)))</f>
        <v/>
      </c>
      <c r="O4519" s="1" t="str">
        <f>IF(ISBLANK($C4519),"",IF(ISNA(VLOOKUP($L4519,'result messages'!$H$3:$L$11,3,FALSE)),VLOOKUP($M4519,'result messages'!$H$3:$L$11,3,FALSE),VLOOKUP($L4519,'result messages'!$H$3:$L$11,3,FALSE)))</f>
        <v/>
      </c>
      <c r="P4519" s="1" t="str">
        <f>IF(ISBLANK($C4519),"",IF(ISNA(VLOOKUP($L4519,'result messages'!$H$3:$L$11,4,FALSE)),VLOOKUP($M4519,'result messages'!$H$3:$L$11,4,FALSE),VLOOKUP($L4519,'result messages'!$H$3:$L$11,4,FALSE)))</f>
        <v/>
      </c>
      <c r="Q4519" s="1" t="str">
        <f>IF(ISBLANK($C4519),"",IF(ISNA(VLOOKUP($L4519,'result messages'!$H$3:$L$11,5,FALSE)),VLOOKUP($M4519,'result messages'!$H$3:$L$11,5,FALSE),VLOOKUP($L4519,'result messages'!$H$3:$L$11,5,FALSE)))</f>
        <v/>
      </c>
    </row>
    <row r="4520" spans="1:17">
      <c r="A4520" s="1">
        <v>4517</v>
      </c>
      <c r="B4520" s="1"/>
      <c r="C4520" s="1"/>
      <c r="D4520" s="1"/>
      <c r="E4520" s="6"/>
      <c r="F4520" s="1"/>
      <c r="G4520" s="1" t="str">
        <f>IF(ISNA(VLOOKUP($C4520,'DTEN TCAP Linkage deviceId'!$A$1:$A$20000,1,FALSE)),"No","Yes")</f>
        <v>No</v>
      </c>
      <c r="H4520" s="1" t="str">
        <f>IF(ISNA(VLOOKUP($C4520,'Provisioning Requester'!$F$3:$H$20000,2,FALSE)),"No","Yes")</f>
        <v>No</v>
      </c>
      <c r="I4520" s="1" t="str">
        <f>IF($H4520="Yes",VLOOKUP($C4520,'Provisioning Requester'!$F$3:$H$20000,3,FALSE),"-")</f>
        <v>-</v>
      </c>
      <c r="J4520" s="1" t="str">
        <f>IF(OR(D4520="SVCP", E4520="TRUE"), "No", IF(ISNA(VLOOKUP($C4520,'ProvResponder deviceId'!$A$1:$A$20000,1,FALSE)),"No","Yes"))</f>
        <v>No</v>
      </c>
      <c r="K4520" s="1" t="str">
        <f>IF($J4520="Yes",VLOOKUP($C4520,'ProvResponder deviceId'!$A$1:$C$20000,3,FALSE),"-")</f>
        <v>-</v>
      </c>
      <c r="L4520" s="1" t="str">
        <f t="shared" si="140"/>
        <v/>
      </c>
      <c r="M4520" s="1" t="str">
        <f t="shared" si="141"/>
        <v/>
      </c>
      <c r="N4520" s="1" t="str">
        <f>IF(ISBLANK($C4520),"",IF(ISNA(VLOOKUP($L4520,'result messages'!$H$3:$L$11,2,FALSE)),VLOOKUP($M4520,'result messages'!$H$3:$L$11,2,FALSE),VLOOKUP($L4520,'result messages'!$H$3:$L$11,2,FALSE)))</f>
        <v/>
      </c>
      <c r="O4520" s="1" t="str">
        <f>IF(ISBLANK($C4520),"",IF(ISNA(VLOOKUP($L4520,'result messages'!$H$3:$L$11,3,FALSE)),VLOOKUP($M4520,'result messages'!$H$3:$L$11,3,FALSE),VLOOKUP($L4520,'result messages'!$H$3:$L$11,3,FALSE)))</f>
        <v/>
      </c>
      <c r="P4520" s="1" t="str">
        <f>IF(ISBLANK($C4520),"",IF(ISNA(VLOOKUP($L4520,'result messages'!$H$3:$L$11,4,FALSE)),VLOOKUP($M4520,'result messages'!$H$3:$L$11,4,FALSE),VLOOKUP($L4520,'result messages'!$H$3:$L$11,4,FALSE)))</f>
        <v/>
      </c>
      <c r="Q4520" s="1" t="str">
        <f>IF(ISBLANK($C4520),"",IF(ISNA(VLOOKUP($L4520,'result messages'!$H$3:$L$11,5,FALSE)),VLOOKUP($M4520,'result messages'!$H$3:$L$11,5,FALSE),VLOOKUP($L4520,'result messages'!$H$3:$L$11,5,FALSE)))</f>
        <v/>
      </c>
    </row>
    <row r="4521" spans="1:17">
      <c r="A4521" s="1">
        <v>4518</v>
      </c>
      <c r="B4521" s="1"/>
      <c r="C4521" s="1"/>
      <c r="D4521" s="1"/>
      <c r="E4521" s="6"/>
      <c r="F4521" s="1"/>
      <c r="G4521" s="1" t="str">
        <f>IF(ISNA(VLOOKUP($C4521,'DTEN TCAP Linkage deviceId'!$A$1:$A$20000,1,FALSE)),"No","Yes")</f>
        <v>No</v>
      </c>
      <c r="H4521" s="1" t="str">
        <f>IF(ISNA(VLOOKUP($C4521,'Provisioning Requester'!$F$3:$H$20000,2,FALSE)),"No","Yes")</f>
        <v>No</v>
      </c>
      <c r="I4521" s="1" t="str">
        <f>IF($H4521="Yes",VLOOKUP($C4521,'Provisioning Requester'!$F$3:$H$20000,3,FALSE),"-")</f>
        <v>-</v>
      </c>
      <c r="J4521" s="1" t="str">
        <f>IF(OR(D4521="SVCP", E4521="TRUE"), "No", IF(ISNA(VLOOKUP($C4521,'ProvResponder deviceId'!$A$1:$A$20000,1,FALSE)),"No","Yes"))</f>
        <v>No</v>
      </c>
      <c r="K4521" s="1" t="str">
        <f>IF($J4521="Yes",VLOOKUP($C4521,'ProvResponder deviceId'!$A$1:$C$20000,3,FALSE),"-")</f>
        <v>-</v>
      </c>
      <c r="L4521" s="1" t="str">
        <f t="shared" si="140"/>
        <v/>
      </c>
      <c r="M4521" s="1" t="str">
        <f t="shared" si="141"/>
        <v/>
      </c>
      <c r="N4521" s="1" t="str">
        <f>IF(ISBLANK($C4521),"",IF(ISNA(VLOOKUP($L4521,'result messages'!$H$3:$L$11,2,FALSE)),VLOOKUP($M4521,'result messages'!$H$3:$L$11,2,FALSE),VLOOKUP($L4521,'result messages'!$H$3:$L$11,2,FALSE)))</f>
        <v/>
      </c>
      <c r="O4521" s="1" t="str">
        <f>IF(ISBLANK($C4521),"",IF(ISNA(VLOOKUP($L4521,'result messages'!$H$3:$L$11,3,FALSE)),VLOOKUP($M4521,'result messages'!$H$3:$L$11,3,FALSE),VLOOKUP($L4521,'result messages'!$H$3:$L$11,3,FALSE)))</f>
        <v/>
      </c>
      <c r="P4521" s="1" t="str">
        <f>IF(ISBLANK($C4521),"",IF(ISNA(VLOOKUP($L4521,'result messages'!$H$3:$L$11,4,FALSE)),VLOOKUP($M4521,'result messages'!$H$3:$L$11,4,FALSE),VLOOKUP($L4521,'result messages'!$H$3:$L$11,4,FALSE)))</f>
        <v/>
      </c>
      <c r="Q4521" s="1" t="str">
        <f>IF(ISBLANK($C4521),"",IF(ISNA(VLOOKUP($L4521,'result messages'!$H$3:$L$11,5,FALSE)),VLOOKUP($M4521,'result messages'!$H$3:$L$11,5,FALSE),VLOOKUP($L4521,'result messages'!$H$3:$L$11,5,FALSE)))</f>
        <v/>
      </c>
    </row>
    <row r="4522" spans="1:17">
      <c r="A4522" s="1">
        <v>4519</v>
      </c>
      <c r="B4522" s="1"/>
      <c r="C4522" s="1"/>
      <c r="D4522" s="1"/>
      <c r="E4522" s="6"/>
      <c r="F4522" s="1"/>
      <c r="G4522" s="1" t="str">
        <f>IF(ISNA(VLOOKUP($C4522,'DTEN TCAP Linkage deviceId'!$A$1:$A$20000,1,FALSE)),"No","Yes")</f>
        <v>No</v>
      </c>
      <c r="H4522" s="1" t="str">
        <f>IF(ISNA(VLOOKUP($C4522,'Provisioning Requester'!$F$3:$H$20000,2,FALSE)),"No","Yes")</f>
        <v>No</v>
      </c>
      <c r="I4522" s="1" t="str">
        <f>IF($H4522="Yes",VLOOKUP($C4522,'Provisioning Requester'!$F$3:$H$20000,3,FALSE),"-")</f>
        <v>-</v>
      </c>
      <c r="J4522" s="1" t="str">
        <f>IF(OR(D4522="SVCP", E4522="TRUE"), "No", IF(ISNA(VLOOKUP($C4522,'ProvResponder deviceId'!$A$1:$A$20000,1,FALSE)),"No","Yes"))</f>
        <v>No</v>
      </c>
      <c r="K4522" s="1" t="str">
        <f>IF($J4522="Yes",VLOOKUP($C4522,'ProvResponder deviceId'!$A$1:$C$20000,3,FALSE),"-")</f>
        <v>-</v>
      </c>
      <c r="L4522" s="1" t="str">
        <f t="shared" si="140"/>
        <v/>
      </c>
      <c r="M4522" s="1" t="str">
        <f t="shared" si="141"/>
        <v/>
      </c>
      <c r="N4522" s="1" t="str">
        <f>IF(ISBLANK($C4522),"",IF(ISNA(VLOOKUP($L4522,'result messages'!$H$3:$L$11,2,FALSE)),VLOOKUP($M4522,'result messages'!$H$3:$L$11,2,FALSE),VLOOKUP($L4522,'result messages'!$H$3:$L$11,2,FALSE)))</f>
        <v/>
      </c>
      <c r="O4522" s="1" t="str">
        <f>IF(ISBLANK($C4522),"",IF(ISNA(VLOOKUP($L4522,'result messages'!$H$3:$L$11,3,FALSE)),VLOOKUP($M4522,'result messages'!$H$3:$L$11,3,FALSE),VLOOKUP($L4522,'result messages'!$H$3:$L$11,3,FALSE)))</f>
        <v/>
      </c>
      <c r="P4522" s="1" t="str">
        <f>IF(ISBLANK($C4522),"",IF(ISNA(VLOOKUP($L4522,'result messages'!$H$3:$L$11,4,FALSE)),VLOOKUP($M4522,'result messages'!$H$3:$L$11,4,FALSE),VLOOKUP($L4522,'result messages'!$H$3:$L$11,4,FALSE)))</f>
        <v/>
      </c>
      <c r="Q4522" s="1" t="str">
        <f>IF(ISBLANK($C4522),"",IF(ISNA(VLOOKUP($L4522,'result messages'!$H$3:$L$11,5,FALSE)),VLOOKUP($M4522,'result messages'!$H$3:$L$11,5,FALSE),VLOOKUP($L4522,'result messages'!$H$3:$L$11,5,FALSE)))</f>
        <v/>
      </c>
    </row>
    <row r="4523" spans="1:17">
      <c r="A4523" s="1">
        <v>4520</v>
      </c>
      <c r="B4523" s="1"/>
      <c r="C4523" s="1"/>
      <c r="D4523" s="1"/>
      <c r="E4523" s="6"/>
      <c r="F4523" s="1"/>
      <c r="G4523" s="1" t="str">
        <f>IF(ISNA(VLOOKUP($C4523,'DTEN TCAP Linkage deviceId'!$A$1:$A$20000,1,FALSE)),"No","Yes")</f>
        <v>No</v>
      </c>
      <c r="H4523" s="1" t="str">
        <f>IF(ISNA(VLOOKUP($C4523,'Provisioning Requester'!$F$3:$H$20000,2,FALSE)),"No","Yes")</f>
        <v>No</v>
      </c>
      <c r="I4523" s="1" t="str">
        <f>IF($H4523="Yes",VLOOKUP($C4523,'Provisioning Requester'!$F$3:$H$20000,3,FALSE),"-")</f>
        <v>-</v>
      </c>
      <c r="J4523" s="1" t="str">
        <f>IF(OR(D4523="SVCP", E4523="TRUE"), "No", IF(ISNA(VLOOKUP($C4523,'ProvResponder deviceId'!$A$1:$A$20000,1,FALSE)),"No","Yes"))</f>
        <v>No</v>
      </c>
      <c r="K4523" s="1" t="str">
        <f>IF($J4523="Yes",VLOOKUP($C4523,'ProvResponder deviceId'!$A$1:$C$20000,3,FALSE),"-")</f>
        <v>-</v>
      </c>
      <c r="L4523" s="1" t="str">
        <f t="shared" si="140"/>
        <v/>
      </c>
      <c r="M4523" s="1" t="str">
        <f t="shared" si="141"/>
        <v/>
      </c>
      <c r="N4523" s="1" t="str">
        <f>IF(ISBLANK($C4523),"",IF(ISNA(VLOOKUP($L4523,'result messages'!$H$3:$L$11,2,FALSE)),VLOOKUP($M4523,'result messages'!$H$3:$L$11,2,FALSE),VLOOKUP($L4523,'result messages'!$H$3:$L$11,2,FALSE)))</f>
        <v/>
      </c>
      <c r="O4523" s="1" t="str">
        <f>IF(ISBLANK($C4523),"",IF(ISNA(VLOOKUP($L4523,'result messages'!$H$3:$L$11,3,FALSE)),VLOOKUP($M4523,'result messages'!$H$3:$L$11,3,FALSE),VLOOKUP($L4523,'result messages'!$H$3:$L$11,3,FALSE)))</f>
        <v/>
      </c>
      <c r="P4523" s="1" t="str">
        <f>IF(ISBLANK($C4523),"",IF(ISNA(VLOOKUP($L4523,'result messages'!$H$3:$L$11,4,FALSE)),VLOOKUP($M4523,'result messages'!$H$3:$L$11,4,FALSE),VLOOKUP($L4523,'result messages'!$H$3:$L$11,4,FALSE)))</f>
        <v/>
      </c>
      <c r="Q4523" s="1" t="str">
        <f>IF(ISBLANK($C4523),"",IF(ISNA(VLOOKUP($L4523,'result messages'!$H$3:$L$11,5,FALSE)),VLOOKUP($M4523,'result messages'!$H$3:$L$11,5,FALSE),VLOOKUP($L4523,'result messages'!$H$3:$L$11,5,FALSE)))</f>
        <v/>
      </c>
    </row>
    <row r="4524" spans="1:17">
      <c r="A4524" s="1">
        <v>4521</v>
      </c>
      <c r="B4524" s="1"/>
      <c r="C4524" s="1"/>
      <c r="D4524" s="1"/>
      <c r="E4524" s="6"/>
      <c r="F4524" s="1"/>
      <c r="G4524" s="1" t="str">
        <f>IF(ISNA(VLOOKUP($C4524,'DTEN TCAP Linkage deviceId'!$A$1:$A$20000,1,FALSE)),"No","Yes")</f>
        <v>No</v>
      </c>
      <c r="H4524" s="1" t="str">
        <f>IF(ISNA(VLOOKUP($C4524,'Provisioning Requester'!$F$3:$H$20000,2,FALSE)),"No","Yes")</f>
        <v>No</v>
      </c>
      <c r="I4524" s="1" t="str">
        <f>IF($H4524="Yes",VLOOKUP($C4524,'Provisioning Requester'!$F$3:$H$20000,3,FALSE),"-")</f>
        <v>-</v>
      </c>
      <c r="J4524" s="1" t="str">
        <f>IF(OR(D4524="SVCP", E4524="TRUE"), "No", IF(ISNA(VLOOKUP($C4524,'ProvResponder deviceId'!$A$1:$A$20000,1,FALSE)),"No","Yes"))</f>
        <v>No</v>
      </c>
      <c r="K4524" s="1" t="str">
        <f>IF($J4524="Yes",VLOOKUP($C4524,'ProvResponder deviceId'!$A$1:$C$20000,3,FALSE),"-")</f>
        <v>-</v>
      </c>
      <c r="L4524" s="1" t="str">
        <f t="shared" si="140"/>
        <v/>
      </c>
      <c r="M4524" s="1" t="str">
        <f t="shared" si="141"/>
        <v/>
      </c>
      <c r="N4524" s="1" t="str">
        <f>IF(ISBLANK($C4524),"",IF(ISNA(VLOOKUP($L4524,'result messages'!$H$3:$L$11,2,FALSE)),VLOOKUP($M4524,'result messages'!$H$3:$L$11,2,FALSE),VLOOKUP($L4524,'result messages'!$H$3:$L$11,2,FALSE)))</f>
        <v/>
      </c>
      <c r="O4524" s="1" t="str">
        <f>IF(ISBLANK($C4524),"",IF(ISNA(VLOOKUP($L4524,'result messages'!$H$3:$L$11,3,FALSE)),VLOOKUP($M4524,'result messages'!$H$3:$L$11,3,FALSE),VLOOKUP($L4524,'result messages'!$H$3:$L$11,3,FALSE)))</f>
        <v/>
      </c>
      <c r="P4524" s="1" t="str">
        <f>IF(ISBLANK($C4524),"",IF(ISNA(VLOOKUP($L4524,'result messages'!$H$3:$L$11,4,FALSE)),VLOOKUP($M4524,'result messages'!$H$3:$L$11,4,FALSE),VLOOKUP($L4524,'result messages'!$H$3:$L$11,4,FALSE)))</f>
        <v/>
      </c>
      <c r="Q4524" s="1" t="str">
        <f>IF(ISBLANK($C4524),"",IF(ISNA(VLOOKUP($L4524,'result messages'!$H$3:$L$11,5,FALSE)),VLOOKUP($M4524,'result messages'!$H$3:$L$11,5,FALSE),VLOOKUP($L4524,'result messages'!$H$3:$L$11,5,FALSE)))</f>
        <v/>
      </c>
    </row>
    <row r="4525" spans="1:17">
      <c r="A4525" s="1">
        <v>4522</v>
      </c>
      <c r="B4525" s="1"/>
      <c r="C4525" s="1"/>
      <c r="D4525" s="1"/>
      <c r="E4525" s="6"/>
      <c r="F4525" s="1"/>
      <c r="G4525" s="1" t="str">
        <f>IF(ISNA(VLOOKUP($C4525,'DTEN TCAP Linkage deviceId'!$A$1:$A$20000,1,FALSE)),"No","Yes")</f>
        <v>No</v>
      </c>
      <c r="H4525" s="1" t="str">
        <f>IF(ISNA(VLOOKUP($C4525,'Provisioning Requester'!$F$3:$H$20000,2,FALSE)),"No","Yes")</f>
        <v>No</v>
      </c>
      <c r="I4525" s="1" t="str">
        <f>IF($H4525="Yes",VLOOKUP($C4525,'Provisioning Requester'!$F$3:$H$20000,3,FALSE),"-")</f>
        <v>-</v>
      </c>
      <c r="J4525" s="1" t="str">
        <f>IF(OR(D4525="SVCP", E4525="TRUE"), "No", IF(ISNA(VLOOKUP($C4525,'ProvResponder deviceId'!$A$1:$A$20000,1,FALSE)),"No","Yes"))</f>
        <v>No</v>
      </c>
      <c r="K4525" s="1" t="str">
        <f>IF($J4525="Yes",VLOOKUP($C4525,'ProvResponder deviceId'!$A$1:$C$20000,3,FALSE),"-")</f>
        <v>-</v>
      </c>
      <c r="L4525" s="1" t="str">
        <f t="shared" si="140"/>
        <v/>
      </c>
      <c r="M4525" s="1" t="str">
        <f t="shared" si="141"/>
        <v/>
      </c>
      <c r="N4525" s="1" t="str">
        <f>IF(ISBLANK($C4525),"",IF(ISNA(VLOOKUP($L4525,'result messages'!$H$3:$L$11,2,FALSE)),VLOOKUP($M4525,'result messages'!$H$3:$L$11,2,FALSE),VLOOKUP($L4525,'result messages'!$H$3:$L$11,2,FALSE)))</f>
        <v/>
      </c>
      <c r="O4525" s="1" t="str">
        <f>IF(ISBLANK($C4525),"",IF(ISNA(VLOOKUP($L4525,'result messages'!$H$3:$L$11,3,FALSE)),VLOOKUP($M4525,'result messages'!$H$3:$L$11,3,FALSE),VLOOKUP($L4525,'result messages'!$H$3:$L$11,3,FALSE)))</f>
        <v/>
      </c>
      <c r="P4525" s="1" t="str">
        <f>IF(ISBLANK($C4525),"",IF(ISNA(VLOOKUP($L4525,'result messages'!$H$3:$L$11,4,FALSE)),VLOOKUP($M4525,'result messages'!$H$3:$L$11,4,FALSE),VLOOKUP($L4525,'result messages'!$H$3:$L$11,4,FALSE)))</f>
        <v/>
      </c>
      <c r="Q4525" s="1" t="str">
        <f>IF(ISBLANK($C4525),"",IF(ISNA(VLOOKUP($L4525,'result messages'!$H$3:$L$11,5,FALSE)),VLOOKUP($M4525,'result messages'!$H$3:$L$11,5,FALSE),VLOOKUP($L4525,'result messages'!$H$3:$L$11,5,FALSE)))</f>
        <v/>
      </c>
    </row>
    <row r="4526" spans="1:17">
      <c r="A4526" s="1">
        <v>4523</v>
      </c>
      <c r="B4526" s="1"/>
      <c r="C4526" s="1"/>
      <c r="D4526" s="1"/>
      <c r="E4526" s="6"/>
      <c r="F4526" s="1"/>
      <c r="G4526" s="1" t="str">
        <f>IF(ISNA(VLOOKUP($C4526,'DTEN TCAP Linkage deviceId'!$A$1:$A$20000,1,FALSE)),"No","Yes")</f>
        <v>No</v>
      </c>
      <c r="H4526" s="1" t="str">
        <f>IF(ISNA(VLOOKUP($C4526,'Provisioning Requester'!$F$3:$H$20000,2,FALSE)),"No","Yes")</f>
        <v>No</v>
      </c>
      <c r="I4526" s="1" t="str">
        <f>IF($H4526="Yes",VLOOKUP($C4526,'Provisioning Requester'!$F$3:$H$20000,3,FALSE),"-")</f>
        <v>-</v>
      </c>
      <c r="J4526" s="1" t="str">
        <f>IF(OR(D4526="SVCP", E4526="TRUE"), "No", IF(ISNA(VLOOKUP($C4526,'ProvResponder deviceId'!$A$1:$A$20000,1,FALSE)),"No","Yes"))</f>
        <v>No</v>
      </c>
      <c r="K4526" s="1" t="str">
        <f>IF($J4526="Yes",VLOOKUP($C4526,'ProvResponder deviceId'!$A$1:$C$20000,3,FALSE),"-")</f>
        <v>-</v>
      </c>
      <c r="L4526" s="1" t="str">
        <f t="shared" si="140"/>
        <v/>
      </c>
      <c r="M4526" s="1" t="str">
        <f t="shared" si="141"/>
        <v/>
      </c>
      <c r="N4526" s="1" t="str">
        <f>IF(ISBLANK($C4526),"",IF(ISNA(VLOOKUP($L4526,'result messages'!$H$3:$L$11,2,FALSE)),VLOOKUP($M4526,'result messages'!$H$3:$L$11,2,FALSE),VLOOKUP($L4526,'result messages'!$H$3:$L$11,2,FALSE)))</f>
        <v/>
      </c>
      <c r="O4526" s="1" t="str">
        <f>IF(ISBLANK($C4526),"",IF(ISNA(VLOOKUP($L4526,'result messages'!$H$3:$L$11,3,FALSE)),VLOOKUP($M4526,'result messages'!$H$3:$L$11,3,FALSE),VLOOKUP($L4526,'result messages'!$H$3:$L$11,3,FALSE)))</f>
        <v/>
      </c>
      <c r="P4526" s="1" t="str">
        <f>IF(ISBLANK($C4526),"",IF(ISNA(VLOOKUP($L4526,'result messages'!$H$3:$L$11,4,FALSE)),VLOOKUP($M4526,'result messages'!$H$3:$L$11,4,FALSE),VLOOKUP($L4526,'result messages'!$H$3:$L$11,4,FALSE)))</f>
        <v/>
      </c>
      <c r="Q4526" s="1" t="str">
        <f>IF(ISBLANK($C4526),"",IF(ISNA(VLOOKUP($L4526,'result messages'!$H$3:$L$11,5,FALSE)),VLOOKUP($M4526,'result messages'!$H$3:$L$11,5,FALSE),VLOOKUP($L4526,'result messages'!$H$3:$L$11,5,FALSE)))</f>
        <v/>
      </c>
    </row>
    <row r="4527" spans="1:17">
      <c r="A4527" s="1">
        <v>4524</v>
      </c>
      <c r="B4527" s="1"/>
      <c r="C4527" s="1"/>
      <c r="D4527" s="1"/>
      <c r="E4527" s="6"/>
      <c r="F4527" s="1"/>
      <c r="G4527" s="1" t="str">
        <f>IF(ISNA(VLOOKUP($C4527,'DTEN TCAP Linkage deviceId'!$A$1:$A$20000,1,FALSE)),"No","Yes")</f>
        <v>No</v>
      </c>
      <c r="H4527" s="1" t="str">
        <f>IF(ISNA(VLOOKUP($C4527,'Provisioning Requester'!$F$3:$H$20000,2,FALSE)),"No","Yes")</f>
        <v>No</v>
      </c>
      <c r="I4527" s="1" t="str">
        <f>IF($H4527="Yes",VLOOKUP($C4527,'Provisioning Requester'!$F$3:$H$20000,3,FALSE),"-")</f>
        <v>-</v>
      </c>
      <c r="J4527" s="1" t="str">
        <f>IF(OR(D4527="SVCP", E4527="TRUE"), "No", IF(ISNA(VLOOKUP($C4527,'ProvResponder deviceId'!$A$1:$A$20000,1,FALSE)),"No","Yes"))</f>
        <v>No</v>
      </c>
      <c r="K4527" s="1" t="str">
        <f>IF($J4527="Yes",VLOOKUP($C4527,'ProvResponder deviceId'!$A$1:$C$20000,3,FALSE),"-")</f>
        <v>-</v>
      </c>
      <c r="L4527" s="1" t="str">
        <f t="shared" si="140"/>
        <v/>
      </c>
      <c r="M4527" s="1" t="str">
        <f t="shared" si="141"/>
        <v/>
      </c>
      <c r="N4527" s="1" t="str">
        <f>IF(ISBLANK($C4527),"",IF(ISNA(VLOOKUP($L4527,'result messages'!$H$3:$L$11,2,FALSE)),VLOOKUP($M4527,'result messages'!$H$3:$L$11,2,FALSE),VLOOKUP($L4527,'result messages'!$H$3:$L$11,2,FALSE)))</f>
        <v/>
      </c>
      <c r="O4527" s="1" t="str">
        <f>IF(ISBLANK($C4527),"",IF(ISNA(VLOOKUP($L4527,'result messages'!$H$3:$L$11,3,FALSE)),VLOOKUP($M4527,'result messages'!$H$3:$L$11,3,FALSE),VLOOKUP($L4527,'result messages'!$H$3:$L$11,3,FALSE)))</f>
        <v/>
      </c>
      <c r="P4527" s="1" t="str">
        <f>IF(ISBLANK($C4527),"",IF(ISNA(VLOOKUP($L4527,'result messages'!$H$3:$L$11,4,FALSE)),VLOOKUP($M4527,'result messages'!$H$3:$L$11,4,FALSE),VLOOKUP($L4527,'result messages'!$H$3:$L$11,4,FALSE)))</f>
        <v/>
      </c>
      <c r="Q4527" s="1" t="str">
        <f>IF(ISBLANK($C4527),"",IF(ISNA(VLOOKUP($L4527,'result messages'!$H$3:$L$11,5,FALSE)),VLOOKUP($M4527,'result messages'!$H$3:$L$11,5,FALSE),VLOOKUP($L4527,'result messages'!$H$3:$L$11,5,FALSE)))</f>
        <v/>
      </c>
    </row>
    <row r="4528" spans="1:17">
      <c r="A4528" s="1">
        <v>4525</v>
      </c>
      <c r="B4528" s="1"/>
      <c r="C4528" s="1"/>
      <c r="D4528" s="1"/>
      <c r="E4528" s="6"/>
      <c r="F4528" s="1"/>
      <c r="G4528" s="1" t="str">
        <f>IF(ISNA(VLOOKUP($C4528,'DTEN TCAP Linkage deviceId'!$A$1:$A$20000,1,FALSE)),"No","Yes")</f>
        <v>No</v>
      </c>
      <c r="H4528" s="1" t="str">
        <f>IF(ISNA(VLOOKUP($C4528,'Provisioning Requester'!$F$3:$H$20000,2,FALSE)),"No","Yes")</f>
        <v>No</v>
      </c>
      <c r="I4528" s="1" t="str">
        <f>IF($H4528="Yes",VLOOKUP($C4528,'Provisioning Requester'!$F$3:$H$20000,3,FALSE),"-")</f>
        <v>-</v>
      </c>
      <c r="J4528" s="1" t="str">
        <f>IF(OR(D4528="SVCP", E4528="TRUE"), "No", IF(ISNA(VLOOKUP($C4528,'ProvResponder deviceId'!$A$1:$A$20000,1,FALSE)),"No","Yes"))</f>
        <v>No</v>
      </c>
      <c r="K4528" s="1" t="str">
        <f>IF($J4528="Yes",VLOOKUP($C4528,'ProvResponder deviceId'!$A$1:$C$20000,3,FALSE),"-")</f>
        <v>-</v>
      </c>
      <c r="L4528" s="1" t="str">
        <f t="shared" si="140"/>
        <v/>
      </c>
      <c r="M4528" s="1" t="str">
        <f t="shared" si="141"/>
        <v/>
      </c>
      <c r="N4528" s="1" t="str">
        <f>IF(ISBLANK($C4528),"",IF(ISNA(VLOOKUP($L4528,'result messages'!$H$3:$L$11,2,FALSE)),VLOOKUP($M4528,'result messages'!$H$3:$L$11,2,FALSE),VLOOKUP($L4528,'result messages'!$H$3:$L$11,2,FALSE)))</f>
        <v/>
      </c>
      <c r="O4528" s="1" t="str">
        <f>IF(ISBLANK($C4528),"",IF(ISNA(VLOOKUP($L4528,'result messages'!$H$3:$L$11,3,FALSE)),VLOOKUP($M4528,'result messages'!$H$3:$L$11,3,FALSE),VLOOKUP($L4528,'result messages'!$H$3:$L$11,3,FALSE)))</f>
        <v/>
      </c>
      <c r="P4528" s="1" t="str">
        <f>IF(ISBLANK($C4528),"",IF(ISNA(VLOOKUP($L4528,'result messages'!$H$3:$L$11,4,FALSE)),VLOOKUP($M4528,'result messages'!$H$3:$L$11,4,FALSE),VLOOKUP($L4528,'result messages'!$H$3:$L$11,4,FALSE)))</f>
        <v/>
      </c>
      <c r="Q4528" s="1" t="str">
        <f>IF(ISBLANK($C4528),"",IF(ISNA(VLOOKUP($L4528,'result messages'!$H$3:$L$11,5,FALSE)),VLOOKUP($M4528,'result messages'!$H$3:$L$11,5,FALSE),VLOOKUP($L4528,'result messages'!$H$3:$L$11,5,FALSE)))</f>
        <v/>
      </c>
    </row>
    <row r="4529" spans="1:17">
      <c r="A4529" s="1">
        <v>4526</v>
      </c>
      <c r="B4529" s="1"/>
      <c r="C4529" s="1"/>
      <c r="D4529" s="1"/>
      <c r="E4529" s="6"/>
      <c r="F4529" s="1"/>
      <c r="G4529" s="1" t="str">
        <f>IF(ISNA(VLOOKUP($C4529,'DTEN TCAP Linkage deviceId'!$A$1:$A$20000,1,FALSE)),"No","Yes")</f>
        <v>No</v>
      </c>
      <c r="H4529" s="1" t="str">
        <f>IF(ISNA(VLOOKUP($C4529,'Provisioning Requester'!$F$3:$H$20000,2,FALSE)),"No","Yes")</f>
        <v>No</v>
      </c>
      <c r="I4529" s="1" t="str">
        <f>IF($H4529="Yes",VLOOKUP($C4529,'Provisioning Requester'!$F$3:$H$20000,3,FALSE),"-")</f>
        <v>-</v>
      </c>
      <c r="J4529" s="1" t="str">
        <f>IF(OR(D4529="SVCP", E4529="TRUE"), "No", IF(ISNA(VLOOKUP($C4529,'ProvResponder deviceId'!$A$1:$A$20000,1,FALSE)),"No","Yes"))</f>
        <v>No</v>
      </c>
      <c r="K4529" s="1" t="str">
        <f>IF($J4529="Yes",VLOOKUP($C4529,'ProvResponder deviceId'!$A$1:$C$20000,3,FALSE),"-")</f>
        <v>-</v>
      </c>
      <c r="L4529" s="1" t="str">
        <f t="shared" si="140"/>
        <v/>
      </c>
      <c r="M4529" s="1" t="str">
        <f t="shared" si="141"/>
        <v/>
      </c>
      <c r="N4529" s="1" t="str">
        <f>IF(ISBLANK($C4529),"",IF(ISNA(VLOOKUP($L4529,'result messages'!$H$3:$L$11,2,FALSE)),VLOOKUP($M4529,'result messages'!$H$3:$L$11,2,FALSE),VLOOKUP($L4529,'result messages'!$H$3:$L$11,2,FALSE)))</f>
        <v/>
      </c>
      <c r="O4529" s="1" t="str">
        <f>IF(ISBLANK($C4529),"",IF(ISNA(VLOOKUP($L4529,'result messages'!$H$3:$L$11,3,FALSE)),VLOOKUP($M4529,'result messages'!$H$3:$L$11,3,FALSE),VLOOKUP($L4529,'result messages'!$H$3:$L$11,3,FALSE)))</f>
        <v/>
      </c>
      <c r="P4529" s="1" t="str">
        <f>IF(ISBLANK($C4529),"",IF(ISNA(VLOOKUP($L4529,'result messages'!$H$3:$L$11,4,FALSE)),VLOOKUP($M4529,'result messages'!$H$3:$L$11,4,FALSE),VLOOKUP($L4529,'result messages'!$H$3:$L$11,4,FALSE)))</f>
        <v/>
      </c>
      <c r="Q4529" s="1" t="str">
        <f>IF(ISBLANK($C4529),"",IF(ISNA(VLOOKUP($L4529,'result messages'!$H$3:$L$11,5,FALSE)),VLOOKUP($M4529,'result messages'!$H$3:$L$11,5,FALSE),VLOOKUP($L4529,'result messages'!$H$3:$L$11,5,FALSE)))</f>
        <v/>
      </c>
    </row>
    <row r="4530" spans="1:17">
      <c r="A4530" s="1">
        <v>4527</v>
      </c>
      <c r="B4530" s="1"/>
      <c r="C4530" s="1"/>
      <c r="D4530" s="1"/>
      <c r="E4530" s="6"/>
      <c r="F4530" s="1"/>
      <c r="G4530" s="1" t="str">
        <f>IF(ISNA(VLOOKUP($C4530,'DTEN TCAP Linkage deviceId'!$A$1:$A$20000,1,FALSE)),"No","Yes")</f>
        <v>No</v>
      </c>
      <c r="H4530" s="1" t="str">
        <f>IF(ISNA(VLOOKUP($C4530,'Provisioning Requester'!$F$3:$H$20000,2,FALSE)),"No","Yes")</f>
        <v>No</v>
      </c>
      <c r="I4530" s="1" t="str">
        <f>IF($H4530="Yes",VLOOKUP($C4530,'Provisioning Requester'!$F$3:$H$20000,3,FALSE),"-")</f>
        <v>-</v>
      </c>
      <c r="J4530" s="1" t="str">
        <f>IF(OR(D4530="SVCP", E4530="TRUE"), "No", IF(ISNA(VLOOKUP($C4530,'ProvResponder deviceId'!$A$1:$A$20000,1,FALSE)),"No","Yes"))</f>
        <v>No</v>
      </c>
      <c r="K4530" s="1" t="str">
        <f>IF($J4530="Yes",VLOOKUP($C4530,'ProvResponder deviceId'!$A$1:$C$20000,3,FALSE),"-")</f>
        <v>-</v>
      </c>
      <c r="L4530" s="1" t="str">
        <f t="shared" si="140"/>
        <v/>
      </c>
      <c r="M4530" s="1" t="str">
        <f t="shared" si="141"/>
        <v/>
      </c>
      <c r="N4530" s="1" t="str">
        <f>IF(ISBLANK($C4530),"",IF(ISNA(VLOOKUP($L4530,'result messages'!$H$3:$L$11,2,FALSE)),VLOOKUP($M4530,'result messages'!$H$3:$L$11,2,FALSE),VLOOKUP($L4530,'result messages'!$H$3:$L$11,2,FALSE)))</f>
        <v/>
      </c>
      <c r="O4530" s="1" t="str">
        <f>IF(ISBLANK($C4530),"",IF(ISNA(VLOOKUP($L4530,'result messages'!$H$3:$L$11,3,FALSE)),VLOOKUP($M4530,'result messages'!$H$3:$L$11,3,FALSE),VLOOKUP($L4530,'result messages'!$H$3:$L$11,3,FALSE)))</f>
        <v/>
      </c>
      <c r="P4530" s="1" t="str">
        <f>IF(ISBLANK($C4530),"",IF(ISNA(VLOOKUP($L4530,'result messages'!$H$3:$L$11,4,FALSE)),VLOOKUP($M4530,'result messages'!$H$3:$L$11,4,FALSE),VLOOKUP($L4530,'result messages'!$H$3:$L$11,4,FALSE)))</f>
        <v/>
      </c>
      <c r="Q4530" s="1" t="str">
        <f>IF(ISBLANK($C4530),"",IF(ISNA(VLOOKUP($L4530,'result messages'!$H$3:$L$11,5,FALSE)),VLOOKUP($M4530,'result messages'!$H$3:$L$11,5,FALSE),VLOOKUP($L4530,'result messages'!$H$3:$L$11,5,FALSE)))</f>
        <v/>
      </c>
    </row>
    <row r="4531" spans="1:17">
      <c r="A4531" s="1">
        <v>4528</v>
      </c>
      <c r="B4531" s="1"/>
      <c r="C4531" s="1"/>
      <c r="D4531" s="1"/>
      <c r="E4531" s="6"/>
      <c r="F4531" s="1"/>
      <c r="G4531" s="1" t="str">
        <f>IF(ISNA(VLOOKUP($C4531,'DTEN TCAP Linkage deviceId'!$A$1:$A$20000,1,FALSE)),"No","Yes")</f>
        <v>No</v>
      </c>
      <c r="H4531" s="1" t="str">
        <f>IF(ISNA(VLOOKUP($C4531,'Provisioning Requester'!$F$3:$H$20000,2,FALSE)),"No","Yes")</f>
        <v>No</v>
      </c>
      <c r="I4531" s="1" t="str">
        <f>IF($H4531="Yes",VLOOKUP($C4531,'Provisioning Requester'!$F$3:$H$20000,3,FALSE),"-")</f>
        <v>-</v>
      </c>
      <c r="J4531" s="1" t="str">
        <f>IF(OR(D4531="SVCP", E4531="TRUE"), "No", IF(ISNA(VLOOKUP($C4531,'ProvResponder deviceId'!$A$1:$A$20000,1,FALSE)),"No","Yes"))</f>
        <v>No</v>
      </c>
      <c r="K4531" s="1" t="str">
        <f>IF($J4531="Yes",VLOOKUP($C4531,'ProvResponder deviceId'!$A$1:$C$20000,3,FALSE),"-")</f>
        <v>-</v>
      </c>
      <c r="L4531" s="1" t="str">
        <f t="shared" si="140"/>
        <v/>
      </c>
      <c r="M4531" s="1" t="str">
        <f t="shared" si="141"/>
        <v/>
      </c>
      <c r="N4531" s="1" t="str">
        <f>IF(ISBLANK($C4531),"",IF(ISNA(VLOOKUP($L4531,'result messages'!$H$3:$L$11,2,FALSE)),VLOOKUP($M4531,'result messages'!$H$3:$L$11,2,FALSE),VLOOKUP($L4531,'result messages'!$H$3:$L$11,2,FALSE)))</f>
        <v/>
      </c>
      <c r="O4531" s="1" t="str">
        <f>IF(ISBLANK($C4531),"",IF(ISNA(VLOOKUP($L4531,'result messages'!$H$3:$L$11,3,FALSE)),VLOOKUP($M4531,'result messages'!$H$3:$L$11,3,FALSE),VLOOKUP($L4531,'result messages'!$H$3:$L$11,3,FALSE)))</f>
        <v/>
      </c>
      <c r="P4531" s="1" t="str">
        <f>IF(ISBLANK($C4531),"",IF(ISNA(VLOOKUP($L4531,'result messages'!$H$3:$L$11,4,FALSE)),VLOOKUP($M4531,'result messages'!$H$3:$L$11,4,FALSE),VLOOKUP($L4531,'result messages'!$H$3:$L$11,4,FALSE)))</f>
        <v/>
      </c>
      <c r="Q4531" s="1" t="str">
        <f>IF(ISBLANK($C4531),"",IF(ISNA(VLOOKUP($L4531,'result messages'!$H$3:$L$11,5,FALSE)),VLOOKUP($M4531,'result messages'!$H$3:$L$11,5,FALSE),VLOOKUP($L4531,'result messages'!$H$3:$L$11,5,FALSE)))</f>
        <v/>
      </c>
    </row>
    <row r="4532" spans="1:17">
      <c r="A4532" s="1">
        <v>4529</v>
      </c>
      <c r="B4532" s="1"/>
      <c r="C4532" s="1"/>
      <c r="D4532" s="1"/>
      <c r="E4532" s="6"/>
      <c r="F4532" s="1"/>
      <c r="G4532" s="1" t="str">
        <f>IF(ISNA(VLOOKUP($C4532,'DTEN TCAP Linkage deviceId'!$A$1:$A$20000,1,FALSE)),"No","Yes")</f>
        <v>No</v>
      </c>
      <c r="H4532" s="1" t="str">
        <f>IF(ISNA(VLOOKUP($C4532,'Provisioning Requester'!$F$3:$H$20000,2,FALSE)),"No","Yes")</f>
        <v>No</v>
      </c>
      <c r="I4532" s="1" t="str">
        <f>IF($H4532="Yes",VLOOKUP($C4532,'Provisioning Requester'!$F$3:$H$20000,3,FALSE),"-")</f>
        <v>-</v>
      </c>
      <c r="J4532" s="1" t="str">
        <f>IF(OR(D4532="SVCP", E4532="TRUE"), "No", IF(ISNA(VLOOKUP($C4532,'ProvResponder deviceId'!$A$1:$A$20000,1,FALSE)),"No","Yes"))</f>
        <v>No</v>
      </c>
      <c r="K4532" s="1" t="str">
        <f>IF($J4532="Yes",VLOOKUP($C4532,'ProvResponder deviceId'!$A$1:$C$20000,3,FALSE),"-")</f>
        <v>-</v>
      </c>
      <c r="L4532" s="1" t="str">
        <f t="shared" si="140"/>
        <v/>
      </c>
      <c r="M4532" s="1" t="str">
        <f t="shared" si="141"/>
        <v/>
      </c>
      <c r="N4532" s="1" t="str">
        <f>IF(ISBLANK($C4532),"",IF(ISNA(VLOOKUP($L4532,'result messages'!$H$3:$L$11,2,FALSE)),VLOOKUP($M4532,'result messages'!$H$3:$L$11,2,FALSE),VLOOKUP($L4532,'result messages'!$H$3:$L$11,2,FALSE)))</f>
        <v/>
      </c>
      <c r="O4532" s="1" t="str">
        <f>IF(ISBLANK($C4532),"",IF(ISNA(VLOOKUP($L4532,'result messages'!$H$3:$L$11,3,FALSE)),VLOOKUP($M4532,'result messages'!$H$3:$L$11,3,FALSE),VLOOKUP($L4532,'result messages'!$H$3:$L$11,3,FALSE)))</f>
        <v/>
      </c>
      <c r="P4532" s="1" t="str">
        <f>IF(ISBLANK($C4532),"",IF(ISNA(VLOOKUP($L4532,'result messages'!$H$3:$L$11,4,FALSE)),VLOOKUP($M4532,'result messages'!$H$3:$L$11,4,FALSE),VLOOKUP($L4532,'result messages'!$H$3:$L$11,4,FALSE)))</f>
        <v/>
      </c>
      <c r="Q4532" s="1" t="str">
        <f>IF(ISBLANK($C4532),"",IF(ISNA(VLOOKUP($L4532,'result messages'!$H$3:$L$11,5,FALSE)),VLOOKUP($M4532,'result messages'!$H$3:$L$11,5,FALSE),VLOOKUP($L4532,'result messages'!$H$3:$L$11,5,FALSE)))</f>
        <v/>
      </c>
    </row>
    <row r="4533" spans="1:17">
      <c r="A4533" s="1">
        <v>4530</v>
      </c>
      <c r="B4533" s="1"/>
      <c r="C4533" s="1"/>
      <c r="D4533" s="1"/>
      <c r="E4533" s="6"/>
      <c r="F4533" s="1"/>
      <c r="G4533" s="1" t="str">
        <f>IF(ISNA(VLOOKUP($C4533,'DTEN TCAP Linkage deviceId'!$A$1:$A$20000,1,FALSE)),"No","Yes")</f>
        <v>No</v>
      </c>
      <c r="H4533" s="1" t="str">
        <f>IF(ISNA(VLOOKUP($C4533,'Provisioning Requester'!$F$3:$H$20000,2,FALSE)),"No","Yes")</f>
        <v>No</v>
      </c>
      <c r="I4533" s="1" t="str">
        <f>IF($H4533="Yes",VLOOKUP($C4533,'Provisioning Requester'!$F$3:$H$20000,3,FALSE),"-")</f>
        <v>-</v>
      </c>
      <c r="J4533" s="1" t="str">
        <f>IF(OR(D4533="SVCP", E4533="TRUE"), "No", IF(ISNA(VLOOKUP($C4533,'ProvResponder deviceId'!$A$1:$A$20000,1,FALSE)),"No","Yes"))</f>
        <v>No</v>
      </c>
      <c r="K4533" s="1" t="str">
        <f>IF($J4533="Yes",VLOOKUP($C4533,'ProvResponder deviceId'!$A$1:$C$20000,3,FALSE),"-")</f>
        <v>-</v>
      </c>
      <c r="L4533" s="1" t="str">
        <f t="shared" si="140"/>
        <v/>
      </c>
      <c r="M4533" s="1" t="str">
        <f t="shared" si="141"/>
        <v/>
      </c>
      <c r="N4533" s="1" t="str">
        <f>IF(ISBLANK($C4533),"",IF(ISNA(VLOOKUP($L4533,'result messages'!$H$3:$L$11,2,FALSE)),VLOOKUP($M4533,'result messages'!$H$3:$L$11,2,FALSE),VLOOKUP($L4533,'result messages'!$H$3:$L$11,2,FALSE)))</f>
        <v/>
      </c>
      <c r="O4533" s="1" t="str">
        <f>IF(ISBLANK($C4533),"",IF(ISNA(VLOOKUP($L4533,'result messages'!$H$3:$L$11,3,FALSE)),VLOOKUP($M4533,'result messages'!$H$3:$L$11,3,FALSE),VLOOKUP($L4533,'result messages'!$H$3:$L$11,3,FALSE)))</f>
        <v/>
      </c>
      <c r="P4533" s="1" t="str">
        <f>IF(ISBLANK($C4533),"",IF(ISNA(VLOOKUP($L4533,'result messages'!$H$3:$L$11,4,FALSE)),VLOOKUP($M4533,'result messages'!$H$3:$L$11,4,FALSE),VLOOKUP($L4533,'result messages'!$H$3:$L$11,4,FALSE)))</f>
        <v/>
      </c>
      <c r="Q4533" s="1" t="str">
        <f>IF(ISBLANK($C4533),"",IF(ISNA(VLOOKUP($L4533,'result messages'!$H$3:$L$11,5,FALSE)),VLOOKUP($M4533,'result messages'!$H$3:$L$11,5,FALSE),VLOOKUP($L4533,'result messages'!$H$3:$L$11,5,FALSE)))</f>
        <v/>
      </c>
    </row>
    <row r="4534" spans="1:17">
      <c r="A4534" s="1">
        <v>4531</v>
      </c>
      <c r="B4534" s="1"/>
      <c r="C4534" s="1"/>
      <c r="D4534" s="1"/>
      <c r="E4534" s="6"/>
      <c r="F4534" s="1"/>
      <c r="G4534" s="1" t="str">
        <f>IF(ISNA(VLOOKUP($C4534,'DTEN TCAP Linkage deviceId'!$A$1:$A$20000,1,FALSE)),"No","Yes")</f>
        <v>No</v>
      </c>
      <c r="H4534" s="1" t="str">
        <f>IF(ISNA(VLOOKUP($C4534,'Provisioning Requester'!$F$3:$H$20000,2,FALSE)),"No","Yes")</f>
        <v>No</v>
      </c>
      <c r="I4534" s="1" t="str">
        <f>IF($H4534="Yes",VLOOKUP($C4534,'Provisioning Requester'!$F$3:$H$20000,3,FALSE),"-")</f>
        <v>-</v>
      </c>
      <c r="J4534" s="1" t="str">
        <f>IF(OR(D4534="SVCP", E4534="TRUE"), "No", IF(ISNA(VLOOKUP($C4534,'ProvResponder deviceId'!$A$1:$A$20000,1,FALSE)),"No","Yes"))</f>
        <v>No</v>
      </c>
      <c r="K4534" s="1" t="str">
        <f>IF($J4534="Yes",VLOOKUP($C4534,'ProvResponder deviceId'!$A$1:$C$20000,3,FALSE),"-")</f>
        <v>-</v>
      </c>
      <c r="L4534" s="1" t="str">
        <f t="shared" si="140"/>
        <v/>
      </c>
      <c r="M4534" s="1" t="str">
        <f t="shared" si="141"/>
        <v/>
      </c>
      <c r="N4534" s="1" t="str">
        <f>IF(ISBLANK($C4534),"",IF(ISNA(VLOOKUP($L4534,'result messages'!$H$3:$L$11,2,FALSE)),VLOOKUP($M4534,'result messages'!$H$3:$L$11,2,FALSE),VLOOKUP($L4534,'result messages'!$H$3:$L$11,2,FALSE)))</f>
        <v/>
      </c>
      <c r="O4534" s="1" t="str">
        <f>IF(ISBLANK($C4534),"",IF(ISNA(VLOOKUP($L4534,'result messages'!$H$3:$L$11,3,FALSE)),VLOOKUP($M4534,'result messages'!$H$3:$L$11,3,FALSE),VLOOKUP($L4534,'result messages'!$H$3:$L$11,3,FALSE)))</f>
        <v/>
      </c>
      <c r="P4534" s="1" t="str">
        <f>IF(ISBLANK($C4534),"",IF(ISNA(VLOOKUP($L4534,'result messages'!$H$3:$L$11,4,FALSE)),VLOOKUP($M4534,'result messages'!$H$3:$L$11,4,FALSE),VLOOKUP($L4534,'result messages'!$H$3:$L$11,4,FALSE)))</f>
        <v/>
      </c>
      <c r="Q4534" s="1" t="str">
        <f>IF(ISBLANK($C4534),"",IF(ISNA(VLOOKUP($L4534,'result messages'!$H$3:$L$11,5,FALSE)),VLOOKUP($M4534,'result messages'!$H$3:$L$11,5,FALSE),VLOOKUP($L4534,'result messages'!$H$3:$L$11,5,FALSE)))</f>
        <v/>
      </c>
    </row>
    <row r="4535" spans="1:17">
      <c r="A4535" s="1">
        <v>4532</v>
      </c>
      <c r="B4535" s="1"/>
      <c r="C4535" s="1"/>
      <c r="D4535" s="1"/>
      <c r="E4535" s="6"/>
      <c r="F4535" s="1"/>
      <c r="G4535" s="1" t="str">
        <f>IF(ISNA(VLOOKUP($C4535,'DTEN TCAP Linkage deviceId'!$A$1:$A$20000,1,FALSE)),"No","Yes")</f>
        <v>No</v>
      </c>
      <c r="H4535" s="1" t="str">
        <f>IF(ISNA(VLOOKUP($C4535,'Provisioning Requester'!$F$3:$H$20000,2,FALSE)),"No","Yes")</f>
        <v>No</v>
      </c>
      <c r="I4535" s="1" t="str">
        <f>IF($H4535="Yes",VLOOKUP($C4535,'Provisioning Requester'!$F$3:$H$20000,3,FALSE),"-")</f>
        <v>-</v>
      </c>
      <c r="J4535" s="1" t="str">
        <f>IF(OR(D4535="SVCP", E4535="TRUE"), "No", IF(ISNA(VLOOKUP($C4535,'ProvResponder deviceId'!$A$1:$A$20000,1,FALSE)),"No","Yes"))</f>
        <v>No</v>
      </c>
      <c r="K4535" s="1" t="str">
        <f>IF($J4535="Yes",VLOOKUP($C4535,'ProvResponder deviceId'!$A$1:$C$20000,3,FALSE),"-")</f>
        <v>-</v>
      </c>
      <c r="L4535" s="1" t="str">
        <f t="shared" si="140"/>
        <v/>
      </c>
      <c r="M4535" s="1" t="str">
        <f t="shared" si="141"/>
        <v/>
      </c>
      <c r="N4535" s="1" t="str">
        <f>IF(ISBLANK($C4535),"",IF(ISNA(VLOOKUP($L4535,'result messages'!$H$3:$L$11,2,FALSE)),VLOOKUP($M4535,'result messages'!$H$3:$L$11,2,FALSE),VLOOKUP($L4535,'result messages'!$H$3:$L$11,2,FALSE)))</f>
        <v/>
      </c>
      <c r="O4535" s="1" t="str">
        <f>IF(ISBLANK($C4535),"",IF(ISNA(VLOOKUP($L4535,'result messages'!$H$3:$L$11,3,FALSE)),VLOOKUP($M4535,'result messages'!$H$3:$L$11,3,FALSE),VLOOKUP($L4535,'result messages'!$H$3:$L$11,3,FALSE)))</f>
        <v/>
      </c>
      <c r="P4535" s="1" t="str">
        <f>IF(ISBLANK($C4535),"",IF(ISNA(VLOOKUP($L4535,'result messages'!$H$3:$L$11,4,FALSE)),VLOOKUP($M4535,'result messages'!$H$3:$L$11,4,FALSE),VLOOKUP($L4535,'result messages'!$H$3:$L$11,4,FALSE)))</f>
        <v/>
      </c>
      <c r="Q4535" s="1" t="str">
        <f>IF(ISBLANK($C4535),"",IF(ISNA(VLOOKUP($L4535,'result messages'!$H$3:$L$11,5,FALSE)),VLOOKUP($M4535,'result messages'!$H$3:$L$11,5,FALSE),VLOOKUP($L4535,'result messages'!$H$3:$L$11,5,FALSE)))</f>
        <v/>
      </c>
    </row>
    <row r="4536" spans="1:17">
      <c r="A4536" s="1">
        <v>4533</v>
      </c>
      <c r="B4536" s="1"/>
      <c r="C4536" s="1"/>
      <c r="D4536" s="1"/>
      <c r="E4536" s="6"/>
      <c r="F4536" s="1"/>
      <c r="G4536" s="1" t="str">
        <f>IF(ISNA(VLOOKUP($C4536,'DTEN TCAP Linkage deviceId'!$A$1:$A$20000,1,FALSE)),"No","Yes")</f>
        <v>No</v>
      </c>
      <c r="H4536" s="1" t="str">
        <f>IF(ISNA(VLOOKUP($C4536,'Provisioning Requester'!$F$3:$H$20000,2,FALSE)),"No","Yes")</f>
        <v>No</v>
      </c>
      <c r="I4536" s="1" t="str">
        <f>IF($H4536="Yes",VLOOKUP($C4536,'Provisioning Requester'!$F$3:$H$20000,3,FALSE),"-")</f>
        <v>-</v>
      </c>
      <c r="J4536" s="1" t="str">
        <f>IF(OR(D4536="SVCP", E4536="TRUE"), "No", IF(ISNA(VLOOKUP($C4536,'ProvResponder deviceId'!$A$1:$A$20000,1,FALSE)),"No","Yes"))</f>
        <v>No</v>
      </c>
      <c r="K4536" s="1" t="str">
        <f>IF($J4536="Yes",VLOOKUP($C4536,'ProvResponder deviceId'!$A$1:$C$20000,3,FALSE),"-")</f>
        <v>-</v>
      </c>
      <c r="L4536" s="1" t="str">
        <f t="shared" si="140"/>
        <v/>
      </c>
      <c r="M4536" s="1" t="str">
        <f t="shared" si="141"/>
        <v/>
      </c>
      <c r="N4536" s="1" t="str">
        <f>IF(ISBLANK($C4536),"",IF(ISNA(VLOOKUP($L4536,'result messages'!$H$3:$L$11,2,FALSE)),VLOOKUP($M4536,'result messages'!$H$3:$L$11,2,FALSE),VLOOKUP($L4536,'result messages'!$H$3:$L$11,2,FALSE)))</f>
        <v/>
      </c>
      <c r="O4536" s="1" t="str">
        <f>IF(ISBLANK($C4536),"",IF(ISNA(VLOOKUP($L4536,'result messages'!$H$3:$L$11,3,FALSE)),VLOOKUP($M4536,'result messages'!$H$3:$L$11,3,FALSE),VLOOKUP($L4536,'result messages'!$H$3:$L$11,3,FALSE)))</f>
        <v/>
      </c>
      <c r="P4536" s="1" t="str">
        <f>IF(ISBLANK($C4536),"",IF(ISNA(VLOOKUP($L4536,'result messages'!$H$3:$L$11,4,FALSE)),VLOOKUP($M4536,'result messages'!$H$3:$L$11,4,FALSE),VLOOKUP($L4536,'result messages'!$H$3:$L$11,4,FALSE)))</f>
        <v/>
      </c>
      <c r="Q4536" s="1" t="str">
        <f>IF(ISBLANK($C4536),"",IF(ISNA(VLOOKUP($L4536,'result messages'!$H$3:$L$11,5,FALSE)),VLOOKUP($M4536,'result messages'!$H$3:$L$11,5,FALSE),VLOOKUP($L4536,'result messages'!$H$3:$L$11,5,FALSE)))</f>
        <v/>
      </c>
    </row>
    <row r="4537" spans="1:17">
      <c r="A4537" s="1">
        <v>4534</v>
      </c>
      <c r="B4537" s="1"/>
      <c r="C4537" s="1"/>
      <c r="D4537" s="1"/>
      <c r="E4537" s="6"/>
      <c r="F4537" s="1"/>
      <c r="G4537" s="1" t="str">
        <f>IF(ISNA(VLOOKUP($C4537,'DTEN TCAP Linkage deviceId'!$A$1:$A$20000,1,FALSE)),"No","Yes")</f>
        <v>No</v>
      </c>
      <c r="H4537" s="1" t="str">
        <f>IF(ISNA(VLOOKUP($C4537,'Provisioning Requester'!$F$3:$H$20000,2,FALSE)),"No","Yes")</f>
        <v>No</v>
      </c>
      <c r="I4537" s="1" t="str">
        <f>IF($H4537="Yes",VLOOKUP($C4537,'Provisioning Requester'!$F$3:$H$20000,3,FALSE),"-")</f>
        <v>-</v>
      </c>
      <c r="J4537" s="1" t="str">
        <f>IF(OR(D4537="SVCP", E4537="TRUE"), "No", IF(ISNA(VLOOKUP($C4537,'ProvResponder deviceId'!$A$1:$A$20000,1,FALSE)),"No","Yes"))</f>
        <v>No</v>
      </c>
      <c r="K4537" s="1" t="str">
        <f>IF($J4537="Yes",VLOOKUP($C4537,'ProvResponder deviceId'!$A$1:$C$20000,3,FALSE),"-")</f>
        <v>-</v>
      </c>
      <c r="L4537" s="1" t="str">
        <f t="shared" si="140"/>
        <v/>
      </c>
      <c r="M4537" s="1" t="str">
        <f t="shared" si="141"/>
        <v/>
      </c>
      <c r="N4537" s="1" t="str">
        <f>IF(ISBLANK($C4537),"",IF(ISNA(VLOOKUP($L4537,'result messages'!$H$3:$L$11,2,FALSE)),VLOOKUP($M4537,'result messages'!$H$3:$L$11,2,FALSE),VLOOKUP($L4537,'result messages'!$H$3:$L$11,2,FALSE)))</f>
        <v/>
      </c>
      <c r="O4537" s="1" t="str">
        <f>IF(ISBLANK($C4537),"",IF(ISNA(VLOOKUP($L4537,'result messages'!$H$3:$L$11,3,FALSE)),VLOOKUP($M4537,'result messages'!$H$3:$L$11,3,FALSE),VLOOKUP($L4537,'result messages'!$H$3:$L$11,3,FALSE)))</f>
        <v/>
      </c>
      <c r="P4537" s="1" t="str">
        <f>IF(ISBLANK($C4537),"",IF(ISNA(VLOOKUP($L4537,'result messages'!$H$3:$L$11,4,FALSE)),VLOOKUP($M4537,'result messages'!$H$3:$L$11,4,FALSE),VLOOKUP($L4537,'result messages'!$H$3:$L$11,4,FALSE)))</f>
        <v/>
      </c>
      <c r="Q4537" s="1" t="str">
        <f>IF(ISBLANK($C4537),"",IF(ISNA(VLOOKUP($L4537,'result messages'!$H$3:$L$11,5,FALSE)),VLOOKUP($M4537,'result messages'!$H$3:$L$11,5,FALSE),VLOOKUP($L4537,'result messages'!$H$3:$L$11,5,FALSE)))</f>
        <v/>
      </c>
    </row>
    <row r="4538" spans="1:17">
      <c r="A4538" s="1">
        <v>4535</v>
      </c>
      <c r="B4538" s="1"/>
      <c r="C4538" s="1"/>
      <c r="D4538" s="1"/>
      <c r="E4538" s="6"/>
      <c r="F4538" s="1"/>
      <c r="G4538" s="1" t="str">
        <f>IF(ISNA(VLOOKUP($C4538,'DTEN TCAP Linkage deviceId'!$A$1:$A$20000,1,FALSE)),"No","Yes")</f>
        <v>No</v>
      </c>
      <c r="H4538" s="1" t="str">
        <f>IF(ISNA(VLOOKUP($C4538,'Provisioning Requester'!$F$3:$H$20000,2,FALSE)),"No","Yes")</f>
        <v>No</v>
      </c>
      <c r="I4538" s="1" t="str">
        <f>IF($H4538="Yes",VLOOKUP($C4538,'Provisioning Requester'!$F$3:$H$20000,3,FALSE),"-")</f>
        <v>-</v>
      </c>
      <c r="J4538" s="1" t="str">
        <f>IF(OR(D4538="SVCP", E4538="TRUE"), "No", IF(ISNA(VLOOKUP($C4538,'ProvResponder deviceId'!$A$1:$A$20000,1,FALSE)),"No","Yes"))</f>
        <v>No</v>
      </c>
      <c r="K4538" s="1" t="str">
        <f>IF($J4538="Yes",VLOOKUP($C4538,'ProvResponder deviceId'!$A$1:$C$20000,3,FALSE),"-")</f>
        <v>-</v>
      </c>
      <c r="L4538" s="1" t="str">
        <f t="shared" si="140"/>
        <v/>
      </c>
      <c r="M4538" s="1" t="str">
        <f t="shared" si="141"/>
        <v/>
      </c>
      <c r="N4538" s="1" t="str">
        <f>IF(ISBLANK($C4538),"",IF(ISNA(VLOOKUP($L4538,'result messages'!$H$3:$L$11,2,FALSE)),VLOOKUP($M4538,'result messages'!$H$3:$L$11,2,FALSE),VLOOKUP($L4538,'result messages'!$H$3:$L$11,2,FALSE)))</f>
        <v/>
      </c>
      <c r="O4538" s="1" t="str">
        <f>IF(ISBLANK($C4538),"",IF(ISNA(VLOOKUP($L4538,'result messages'!$H$3:$L$11,3,FALSE)),VLOOKUP($M4538,'result messages'!$H$3:$L$11,3,FALSE),VLOOKUP($L4538,'result messages'!$H$3:$L$11,3,FALSE)))</f>
        <v/>
      </c>
      <c r="P4538" s="1" t="str">
        <f>IF(ISBLANK($C4538),"",IF(ISNA(VLOOKUP($L4538,'result messages'!$H$3:$L$11,4,FALSE)),VLOOKUP($M4538,'result messages'!$H$3:$L$11,4,FALSE),VLOOKUP($L4538,'result messages'!$H$3:$L$11,4,FALSE)))</f>
        <v/>
      </c>
      <c r="Q4538" s="1" t="str">
        <f>IF(ISBLANK($C4538),"",IF(ISNA(VLOOKUP($L4538,'result messages'!$H$3:$L$11,5,FALSE)),VLOOKUP($M4538,'result messages'!$H$3:$L$11,5,FALSE),VLOOKUP($L4538,'result messages'!$H$3:$L$11,5,FALSE)))</f>
        <v/>
      </c>
    </row>
    <row r="4539" spans="1:17">
      <c r="A4539" s="1">
        <v>4536</v>
      </c>
      <c r="B4539" s="1"/>
      <c r="C4539" s="1"/>
      <c r="D4539" s="1"/>
      <c r="E4539" s="6"/>
      <c r="F4539" s="1"/>
      <c r="G4539" s="1" t="str">
        <f>IF(ISNA(VLOOKUP($C4539,'DTEN TCAP Linkage deviceId'!$A$1:$A$20000,1,FALSE)),"No","Yes")</f>
        <v>No</v>
      </c>
      <c r="H4539" s="1" t="str">
        <f>IF(ISNA(VLOOKUP($C4539,'Provisioning Requester'!$F$3:$H$20000,2,FALSE)),"No","Yes")</f>
        <v>No</v>
      </c>
      <c r="I4539" s="1" t="str">
        <f>IF($H4539="Yes",VLOOKUP($C4539,'Provisioning Requester'!$F$3:$H$20000,3,FALSE),"-")</f>
        <v>-</v>
      </c>
      <c r="J4539" s="1" t="str">
        <f>IF(OR(D4539="SVCP", E4539="TRUE"), "No", IF(ISNA(VLOOKUP($C4539,'ProvResponder deviceId'!$A$1:$A$20000,1,FALSE)),"No","Yes"))</f>
        <v>No</v>
      </c>
      <c r="K4539" s="1" t="str">
        <f>IF($J4539="Yes",VLOOKUP($C4539,'ProvResponder deviceId'!$A$1:$C$20000,3,FALSE),"-")</f>
        <v>-</v>
      </c>
      <c r="L4539" s="1" t="str">
        <f t="shared" si="140"/>
        <v/>
      </c>
      <c r="M4539" s="1" t="str">
        <f t="shared" si="141"/>
        <v/>
      </c>
      <c r="N4539" s="1" t="str">
        <f>IF(ISBLANK($C4539),"",IF(ISNA(VLOOKUP($L4539,'result messages'!$H$3:$L$11,2,FALSE)),VLOOKUP($M4539,'result messages'!$H$3:$L$11,2,FALSE),VLOOKUP($L4539,'result messages'!$H$3:$L$11,2,FALSE)))</f>
        <v/>
      </c>
      <c r="O4539" s="1" t="str">
        <f>IF(ISBLANK($C4539),"",IF(ISNA(VLOOKUP($L4539,'result messages'!$H$3:$L$11,3,FALSE)),VLOOKUP($M4539,'result messages'!$H$3:$L$11,3,FALSE),VLOOKUP($L4539,'result messages'!$H$3:$L$11,3,FALSE)))</f>
        <v/>
      </c>
      <c r="P4539" s="1" t="str">
        <f>IF(ISBLANK($C4539),"",IF(ISNA(VLOOKUP($L4539,'result messages'!$H$3:$L$11,4,FALSE)),VLOOKUP($M4539,'result messages'!$H$3:$L$11,4,FALSE),VLOOKUP($L4539,'result messages'!$H$3:$L$11,4,FALSE)))</f>
        <v/>
      </c>
      <c r="Q4539" s="1" t="str">
        <f>IF(ISBLANK($C4539),"",IF(ISNA(VLOOKUP($L4539,'result messages'!$H$3:$L$11,5,FALSE)),VLOOKUP($M4539,'result messages'!$H$3:$L$11,5,FALSE),VLOOKUP($L4539,'result messages'!$H$3:$L$11,5,FALSE)))</f>
        <v/>
      </c>
    </row>
    <row r="4540" spans="1:17">
      <c r="A4540" s="1">
        <v>4537</v>
      </c>
      <c r="B4540" s="1"/>
      <c r="C4540" s="1"/>
      <c r="D4540" s="1"/>
      <c r="E4540" s="6"/>
      <c r="F4540" s="1"/>
      <c r="G4540" s="1" t="str">
        <f>IF(ISNA(VLOOKUP($C4540,'DTEN TCAP Linkage deviceId'!$A$1:$A$20000,1,FALSE)),"No","Yes")</f>
        <v>No</v>
      </c>
      <c r="H4540" s="1" t="str">
        <f>IF(ISNA(VLOOKUP($C4540,'Provisioning Requester'!$F$3:$H$20000,2,FALSE)),"No","Yes")</f>
        <v>No</v>
      </c>
      <c r="I4540" s="1" t="str">
        <f>IF($H4540="Yes",VLOOKUP($C4540,'Provisioning Requester'!$F$3:$H$20000,3,FALSE),"-")</f>
        <v>-</v>
      </c>
      <c r="J4540" s="1" t="str">
        <f>IF(OR(D4540="SVCP", E4540="TRUE"), "No", IF(ISNA(VLOOKUP($C4540,'ProvResponder deviceId'!$A$1:$A$20000,1,FALSE)),"No","Yes"))</f>
        <v>No</v>
      </c>
      <c r="K4540" s="1" t="str">
        <f>IF($J4540="Yes",VLOOKUP($C4540,'ProvResponder deviceId'!$A$1:$C$20000,3,FALSE),"-")</f>
        <v>-</v>
      </c>
      <c r="L4540" s="1" t="str">
        <f t="shared" si="140"/>
        <v/>
      </c>
      <c r="M4540" s="1" t="str">
        <f t="shared" si="141"/>
        <v/>
      </c>
      <c r="N4540" s="1" t="str">
        <f>IF(ISBLANK($C4540),"",IF(ISNA(VLOOKUP($L4540,'result messages'!$H$3:$L$11,2,FALSE)),VLOOKUP($M4540,'result messages'!$H$3:$L$11,2,FALSE),VLOOKUP($L4540,'result messages'!$H$3:$L$11,2,FALSE)))</f>
        <v/>
      </c>
      <c r="O4540" s="1" t="str">
        <f>IF(ISBLANK($C4540),"",IF(ISNA(VLOOKUP($L4540,'result messages'!$H$3:$L$11,3,FALSE)),VLOOKUP($M4540,'result messages'!$H$3:$L$11,3,FALSE),VLOOKUP($L4540,'result messages'!$H$3:$L$11,3,FALSE)))</f>
        <v/>
      </c>
      <c r="P4540" s="1" t="str">
        <f>IF(ISBLANK($C4540),"",IF(ISNA(VLOOKUP($L4540,'result messages'!$H$3:$L$11,4,FALSE)),VLOOKUP($M4540,'result messages'!$H$3:$L$11,4,FALSE),VLOOKUP($L4540,'result messages'!$H$3:$L$11,4,FALSE)))</f>
        <v/>
      </c>
      <c r="Q4540" s="1" t="str">
        <f>IF(ISBLANK($C4540),"",IF(ISNA(VLOOKUP($L4540,'result messages'!$H$3:$L$11,5,FALSE)),VLOOKUP($M4540,'result messages'!$H$3:$L$11,5,FALSE),VLOOKUP($L4540,'result messages'!$H$3:$L$11,5,FALSE)))</f>
        <v/>
      </c>
    </row>
    <row r="4541" spans="1:17">
      <c r="A4541" s="1">
        <v>4538</v>
      </c>
      <c r="B4541" s="1"/>
      <c r="C4541" s="1"/>
      <c r="D4541" s="1"/>
      <c r="E4541" s="6"/>
      <c r="F4541" s="1"/>
      <c r="G4541" s="1" t="str">
        <f>IF(ISNA(VLOOKUP($C4541,'DTEN TCAP Linkage deviceId'!$A$1:$A$20000,1,FALSE)),"No","Yes")</f>
        <v>No</v>
      </c>
      <c r="H4541" s="1" t="str">
        <f>IF(ISNA(VLOOKUP($C4541,'Provisioning Requester'!$F$3:$H$20000,2,FALSE)),"No","Yes")</f>
        <v>No</v>
      </c>
      <c r="I4541" s="1" t="str">
        <f>IF($H4541="Yes",VLOOKUP($C4541,'Provisioning Requester'!$F$3:$H$20000,3,FALSE),"-")</f>
        <v>-</v>
      </c>
      <c r="J4541" s="1" t="str">
        <f>IF(OR(D4541="SVCP", E4541="TRUE"), "No", IF(ISNA(VLOOKUP($C4541,'ProvResponder deviceId'!$A$1:$A$20000,1,FALSE)),"No","Yes"))</f>
        <v>No</v>
      </c>
      <c r="K4541" s="1" t="str">
        <f>IF($J4541="Yes",VLOOKUP($C4541,'ProvResponder deviceId'!$A$1:$C$20000,3,FALSE),"-")</f>
        <v>-</v>
      </c>
      <c r="L4541" s="1" t="str">
        <f t="shared" si="140"/>
        <v/>
      </c>
      <c r="M4541" s="1" t="str">
        <f t="shared" si="141"/>
        <v/>
      </c>
      <c r="N4541" s="1" t="str">
        <f>IF(ISBLANK($C4541),"",IF(ISNA(VLOOKUP($L4541,'result messages'!$H$3:$L$11,2,FALSE)),VLOOKUP($M4541,'result messages'!$H$3:$L$11,2,FALSE),VLOOKUP($L4541,'result messages'!$H$3:$L$11,2,FALSE)))</f>
        <v/>
      </c>
      <c r="O4541" s="1" t="str">
        <f>IF(ISBLANK($C4541),"",IF(ISNA(VLOOKUP($L4541,'result messages'!$H$3:$L$11,3,FALSE)),VLOOKUP($M4541,'result messages'!$H$3:$L$11,3,FALSE),VLOOKUP($L4541,'result messages'!$H$3:$L$11,3,FALSE)))</f>
        <v/>
      </c>
      <c r="P4541" s="1" t="str">
        <f>IF(ISBLANK($C4541),"",IF(ISNA(VLOOKUP($L4541,'result messages'!$H$3:$L$11,4,FALSE)),VLOOKUP($M4541,'result messages'!$H$3:$L$11,4,FALSE),VLOOKUP($L4541,'result messages'!$H$3:$L$11,4,FALSE)))</f>
        <v/>
      </c>
      <c r="Q4541" s="1" t="str">
        <f>IF(ISBLANK($C4541),"",IF(ISNA(VLOOKUP($L4541,'result messages'!$H$3:$L$11,5,FALSE)),VLOOKUP($M4541,'result messages'!$H$3:$L$11,5,FALSE),VLOOKUP($L4541,'result messages'!$H$3:$L$11,5,FALSE)))</f>
        <v/>
      </c>
    </row>
    <row r="4542" spans="1:17">
      <c r="A4542" s="1">
        <v>4539</v>
      </c>
      <c r="B4542" s="1"/>
      <c r="C4542" s="1"/>
      <c r="D4542" s="1"/>
      <c r="E4542" s="6"/>
      <c r="F4542" s="1"/>
      <c r="G4542" s="1" t="str">
        <f>IF(ISNA(VLOOKUP($C4542,'DTEN TCAP Linkage deviceId'!$A$1:$A$20000,1,FALSE)),"No","Yes")</f>
        <v>No</v>
      </c>
      <c r="H4542" s="1" t="str">
        <f>IF(ISNA(VLOOKUP($C4542,'Provisioning Requester'!$F$3:$H$20000,2,FALSE)),"No","Yes")</f>
        <v>No</v>
      </c>
      <c r="I4542" s="1" t="str">
        <f>IF($H4542="Yes",VLOOKUP($C4542,'Provisioning Requester'!$F$3:$H$20000,3,FALSE),"-")</f>
        <v>-</v>
      </c>
      <c r="J4542" s="1" t="str">
        <f>IF(OR(D4542="SVCP", E4542="TRUE"), "No", IF(ISNA(VLOOKUP($C4542,'ProvResponder deviceId'!$A$1:$A$20000,1,FALSE)),"No","Yes"))</f>
        <v>No</v>
      </c>
      <c r="K4542" s="1" t="str">
        <f>IF($J4542="Yes",VLOOKUP($C4542,'ProvResponder deviceId'!$A$1:$C$20000,3,FALSE),"-")</f>
        <v>-</v>
      </c>
      <c r="L4542" s="1" t="str">
        <f t="shared" si="140"/>
        <v/>
      </c>
      <c r="M4542" s="1" t="str">
        <f t="shared" si="141"/>
        <v/>
      </c>
      <c r="N4542" s="1" t="str">
        <f>IF(ISBLANK($C4542),"",IF(ISNA(VLOOKUP($L4542,'result messages'!$H$3:$L$11,2,FALSE)),VLOOKUP($M4542,'result messages'!$H$3:$L$11,2,FALSE),VLOOKUP($L4542,'result messages'!$H$3:$L$11,2,FALSE)))</f>
        <v/>
      </c>
      <c r="O4542" s="1" t="str">
        <f>IF(ISBLANK($C4542),"",IF(ISNA(VLOOKUP($L4542,'result messages'!$H$3:$L$11,3,FALSE)),VLOOKUP($M4542,'result messages'!$H$3:$L$11,3,FALSE),VLOOKUP($L4542,'result messages'!$H$3:$L$11,3,FALSE)))</f>
        <v/>
      </c>
      <c r="P4542" s="1" t="str">
        <f>IF(ISBLANK($C4542),"",IF(ISNA(VLOOKUP($L4542,'result messages'!$H$3:$L$11,4,FALSE)),VLOOKUP($M4542,'result messages'!$H$3:$L$11,4,FALSE),VLOOKUP($L4542,'result messages'!$H$3:$L$11,4,FALSE)))</f>
        <v/>
      </c>
      <c r="Q4542" s="1" t="str">
        <f>IF(ISBLANK($C4542),"",IF(ISNA(VLOOKUP($L4542,'result messages'!$H$3:$L$11,5,FALSE)),VLOOKUP($M4542,'result messages'!$H$3:$L$11,5,FALSE),VLOOKUP($L4542,'result messages'!$H$3:$L$11,5,FALSE)))</f>
        <v/>
      </c>
    </row>
    <row r="4543" spans="1:17">
      <c r="A4543" s="1">
        <v>4540</v>
      </c>
      <c r="B4543" s="1"/>
      <c r="C4543" s="1"/>
      <c r="D4543" s="1"/>
      <c r="E4543" s="6"/>
      <c r="F4543" s="1"/>
      <c r="G4543" s="1" t="str">
        <f>IF(ISNA(VLOOKUP($C4543,'DTEN TCAP Linkage deviceId'!$A$1:$A$20000,1,FALSE)),"No","Yes")</f>
        <v>No</v>
      </c>
      <c r="H4543" s="1" t="str">
        <f>IF(ISNA(VLOOKUP($C4543,'Provisioning Requester'!$F$3:$H$20000,2,FALSE)),"No","Yes")</f>
        <v>No</v>
      </c>
      <c r="I4543" s="1" t="str">
        <f>IF($H4543="Yes",VLOOKUP($C4543,'Provisioning Requester'!$F$3:$H$20000,3,FALSE),"-")</f>
        <v>-</v>
      </c>
      <c r="J4543" s="1" t="str">
        <f>IF(OR(D4543="SVCP", E4543="TRUE"), "No", IF(ISNA(VLOOKUP($C4543,'ProvResponder deviceId'!$A$1:$A$20000,1,FALSE)),"No","Yes"))</f>
        <v>No</v>
      </c>
      <c r="K4543" s="1" t="str">
        <f>IF($J4543="Yes",VLOOKUP($C4543,'ProvResponder deviceId'!$A$1:$C$20000,3,FALSE),"-")</f>
        <v>-</v>
      </c>
      <c r="L4543" s="1" t="str">
        <f t="shared" si="140"/>
        <v/>
      </c>
      <c r="M4543" s="1" t="str">
        <f t="shared" si="141"/>
        <v/>
      </c>
      <c r="N4543" s="1" t="str">
        <f>IF(ISBLANK($C4543),"",IF(ISNA(VLOOKUP($L4543,'result messages'!$H$3:$L$11,2,FALSE)),VLOOKUP($M4543,'result messages'!$H$3:$L$11,2,FALSE),VLOOKUP($L4543,'result messages'!$H$3:$L$11,2,FALSE)))</f>
        <v/>
      </c>
      <c r="O4543" s="1" t="str">
        <f>IF(ISBLANK($C4543),"",IF(ISNA(VLOOKUP($L4543,'result messages'!$H$3:$L$11,3,FALSE)),VLOOKUP($M4543,'result messages'!$H$3:$L$11,3,FALSE),VLOOKUP($L4543,'result messages'!$H$3:$L$11,3,FALSE)))</f>
        <v/>
      </c>
      <c r="P4543" s="1" t="str">
        <f>IF(ISBLANK($C4543),"",IF(ISNA(VLOOKUP($L4543,'result messages'!$H$3:$L$11,4,FALSE)),VLOOKUP($M4543,'result messages'!$H$3:$L$11,4,FALSE),VLOOKUP($L4543,'result messages'!$H$3:$L$11,4,FALSE)))</f>
        <v/>
      </c>
      <c r="Q4543" s="1" t="str">
        <f>IF(ISBLANK($C4543),"",IF(ISNA(VLOOKUP($L4543,'result messages'!$H$3:$L$11,5,FALSE)),VLOOKUP($M4543,'result messages'!$H$3:$L$11,5,FALSE),VLOOKUP($L4543,'result messages'!$H$3:$L$11,5,FALSE)))</f>
        <v/>
      </c>
    </row>
    <row r="4544" spans="1:17">
      <c r="A4544" s="1">
        <v>4541</v>
      </c>
      <c r="B4544" s="1"/>
      <c r="C4544" s="1"/>
      <c r="D4544" s="1"/>
      <c r="E4544" s="6"/>
      <c r="F4544" s="1"/>
      <c r="G4544" s="1" t="str">
        <f>IF(ISNA(VLOOKUP($C4544,'DTEN TCAP Linkage deviceId'!$A$1:$A$20000,1,FALSE)),"No","Yes")</f>
        <v>No</v>
      </c>
      <c r="H4544" s="1" t="str">
        <f>IF(ISNA(VLOOKUP($C4544,'Provisioning Requester'!$F$3:$H$20000,2,FALSE)),"No","Yes")</f>
        <v>No</v>
      </c>
      <c r="I4544" s="1" t="str">
        <f>IF($H4544="Yes",VLOOKUP($C4544,'Provisioning Requester'!$F$3:$H$20000,3,FALSE),"-")</f>
        <v>-</v>
      </c>
      <c r="J4544" s="1" t="str">
        <f>IF(OR(D4544="SVCP", E4544="TRUE"), "No", IF(ISNA(VLOOKUP($C4544,'ProvResponder deviceId'!$A$1:$A$20000,1,FALSE)),"No","Yes"))</f>
        <v>No</v>
      </c>
      <c r="K4544" s="1" t="str">
        <f>IF($J4544="Yes",VLOOKUP($C4544,'ProvResponder deviceId'!$A$1:$C$20000,3,FALSE),"-")</f>
        <v>-</v>
      </c>
      <c r="L4544" s="1" t="str">
        <f t="shared" si="140"/>
        <v/>
      </c>
      <c r="M4544" s="1" t="str">
        <f t="shared" si="141"/>
        <v/>
      </c>
      <c r="N4544" s="1" t="str">
        <f>IF(ISBLANK($C4544),"",IF(ISNA(VLOOKUP($L4544,'result messages'!$H$3:$L$11,2,FALSE)),VLOOKUP($M4544,'result messages'!$H$3:$L$11,2,FALSE),VLOOKUP($L4544,'result messages'!$H$3:$L$11,2,FALSE)))</f>
        <v/>
      </c>
      <c r="O4544" s="1" t="str">
        <f>IF(ISBLANK($C4544),"",IF(ISNA(VLOOKUP($L4544,'result messages'!$H$3:$L$11,3,FALSE)),VLOOKUP($M4544,'result messages'!$H$3:$L$11,3,FALSE),VLOOKUP($L4544,'result messages'!$H$3:$L$11,3,FALSE)))</f>
        <v/>
      </c>
      <c r="P4544" s="1" t="str">
        <f>IF(ISBLANK($C4544),"",IF(ISNA(VLOOKUP($L4544,'result messages'!$H$3:$L$11,4,FALSE)),VLOOKUP($M4544,'result messages'!$H$3:$L$11,4,FALSE),VLOOKUP($L4544,'result messages'!$H$3:$L$11,4,FALSE)))</f>
        <v/>
      </c>
      <c r="Q4544" s="1" t="str">
        <f>IF(ISBLANK($C4544),"",IF(ISNA(VLOOKUP($L4544,'result messages'!$H$3:$L$11,5,FALSE)),VLOOKUP($M4544,'result messages'!$H$3:$L$11,5,FALSE),VLOOKUP($L4544,'result messages'!$H$3:$L$11,5,FALSE)))</f>
        <v/>
      </c>
    </row>
    <row r="4545" spans="1:17">
      <c r="A4545" s="1">
        <v>4542</v>
      </c>
      <c r="B4545" s="1"/>
      <c r="C4545" s="1"/>
      <c r="D4545" s="1"/>
      <c r="E4545" s="6"/>
      <c r="F4545" s="1"/>
      <c r="G4545" s="1" t="str">
        <f>IF(ISNA(VLOOKUP($C4545,'DTEN TCAP Linkage deviceId'!$A$1:$A$20000,1,FALSE)),"No","Yes")</f>
        <v>No</v>
      </c>
      <c r="H4545" s="1" t="str">
        <f>IF(ISNA(VLOOKUP($C4545,'Provisioning Requester'!$F$3:$H$20000,2,FALSE)),"No","Yes")</f>
        <v>No</v>
      </c>
      <c r="I4545" s="1" t="str">
        <f>IF($H4545="Yes",VLOOKUP($C4545,'Provisioning Requester'!$F$3:$H$20000,3,FALSE),"-")</f>
        <v>-</v>
      </c>
      <c r="J4545" s="1" t="str">
        <f>IF(OR(D4545="SVCP", E4545="TRUE"), "No", IF(ISNA(VLOOKUP($C4545,'ProvResponder deviceId'!$A$1:$A$20000,1,FALSE)),"No","Yes"))</f>
        <v>No</v>
      </c>
      <c r="K4545" s="1" t="str">
        <f>IF($J4545="Yes",VLOOKUP($C4545,'ProvResponder deviceId'!$A$1:$C$20000,3,FALSE),"-")</f>
        <v>-</v>
      </c>
      <c r="L4545" s="1" t="str">
        <f t="shared" si="140"/>
        <v/>
      </c>
      <c r="M4545" s="1" t="str">
        <f t="shared" si="141"/>
        <v/>
      </c>
      <c r="N4545" s="1" t="str">
        <f>IF(ISBLANK($C4545),"",IF(ISNA(VLOOKUP($L4545,'result messages'!$H$3:$L$11,2,FALSE)),VLOOKUP($M4545,'result messages'!$H$3:$L$11,2,FALSE),VLOOKUP($L4545,'result messages'!$H$3:$L$11,2,FALSE)))</f>
        <v/>
      </c>
      <c r="O4545" s="1" t="str">
        <f>IF(ISBLANK($C4545),"",IF(ISNA(VLOOKUP($L4545,'result messages'!$H$3:$L$11,3,FALSE)),VLOOKUP($M4545,'result messages'!$H$3:$L$11,3,FALSE),VLOOKUP($L4545,'result messages'!$H$3:$L$11,3,FALSE)))</f>
        <v/>
      </c>
      <c r="P4545" s="1" t="str">
        <f>IF(ISBLANK($C4545),"",IF(ISNA(VLOOKUP($L4545,'result messages'!$H$3:$L$11,4,FALSE)),VLOOKUP($M4545,'result messages'!$H$3:$L$11,4,FALSE),VLOOKUP($L4545,'result messages'!$H$3:$L$11,4,FALSE)))</f>
        <v/>
      </c>
      <c r="Q4545" s="1" t="str">
        <f>IF(ISBLANK($C4545),"",IF(ISNA(VLOOKUP($L4545,'result messages'!$H$3:$L$11,5,FALSE)),VLOOKUP($M4545,'result messages'!$H$3:$L$11,5,FALSE),VLOOKUP($L4545,'result messages'!$H$3:$L$11,5,FALSE)))</f>
        <v/>
      </c>
    </row>
    <row r="4546" spans="1:17">
      <c r="A4546" s="1">
        <v>4543</v>
      </c>
      <c r="B4546" s="1"/>
      <c r="C4546" s="1"/>
      <c r="D4546" s="1"/>
      <c r="E4546" s="6"/>
      <c r="F4546" s="1"/>
      <c r="G4546" s="1" t="str">
        <f>IF(ISNA(VLOOKUP($C4546,'DTEN TCAP Linkage deviceId'!$A$1:$A$20000,1,FALSE)),"No","Yes")</f>
        <v>No</v>
      </c>
      <c r="H4546" s="1" t="str">
        <f>IF(ISNA(VLOOKUP($C4546,'Provisioning Requester'!$F$3:$H$20000,2,FALSE)),"No","Yes")</f>
        <v>No</v>
      </c>
      <c r="I4546" s="1" t="str">
        <f>IF($H4546="Yes",VLOOKUP($C4546,'Provisioning Requester'!$F$3:$H$20000,3,FALSE),"-")</f>
        <v>-</v>
      </c>
      <c r="J4546" s="1" t="str">
        <f>IF(OR(D4546="SVCP", E4546="TRUE"), "No", IF(ISNA(VLOOKUP($C4546,'ProvResponder deviceId'!$A$1:$A$20000,1,FALSE)),"No","Yes"))</f>
        <v>No</v>
      </c>
      <c r="K4546" s="1" t="str">
        <f>IF($J4546="Yes",VLOOKUP($C4546,'ProvResponder deviceId'!$A$1:$C$20000,3,FALSE),"-")</f>
        <v>-</v>
      </c>
      <c r="L4546" s="1" t="str">
        <f t="shared" si="140"/>
        <v/>
      </c>
      <c r="M4546" s="1" t="str">
        <f t="shared" si="141"/>
        <v/>
      </c>
      <c r="N4546" s="1" t="str">
        <f>IF(ISBLANK($C4546),"",IF(ISNA(VLOOKUP($L4546,'result messages'!$H$3:$L$11,2,FALSE)),VLOOKUP($M4546,'result messages'!$H$3:$L$11,2,FALSE),VLOOKUP($L4546,'result messages'!$H$3:$L$11,2,FALSE)))</f>
        <v/>
      </c>
      <c r="O4546" s="1" t="str">
        <f>IF(ISBLANK($C4546),"",IF(ISNA(VLOOKUP($L4546,'result messages'!$H$3:$L$11,3,FALSE)),VLOOKUP($M4546,'result messages'!$H$3:$L$11,3,FALSE),VLOOKUP($L4546,'result messages'!$H$3:$L$11,3,FALSE)))</f>
        <v/>
      </c>
      <c r="P4546" s="1" t="str">
        <f>IF(ISBLANK($C4546),"",IF(ISNA(VLOOKUP($L4546,'result messages'!$H$3:$L$11,4,FALSE)),VLOOKUP($M4546,'result messages'!$H$3:$L$11,4,FALSE),VLOOKUP($L4546,'result messages'!$H$3:$L$11,4,FALSE)))</f>
        <v/>
      </c>
      <c r="Q4546" s="1" t="str">
        <f>IF(ISBLANK($C4546),"",IF(ISNA(VLOOKUP($L4546,'result messages'!$H$3:$L$11,5,FALSE)),VLOOKUP($M4546,'result messages'!$H$3:$L$11,5,FALSE),VLOOKUP($L4546,'result messages'!$H$3:$L$11,5,FALSE)))</f>
        <v/>
      </c>
    </row>
    <row r="4547" spans="1:17">
      <c r="A4547" s="1">
        <v>4544</v>
      </c>
      <c r="B4547" s="1"/>
      <c r="C4547" s="1"/>
      <c r="D4547" s="1"/>
      <c r="E4547" s="6"/>
      <c r="F4547" s="1"/>
      <c r="G4547" s="1" t="str">
        <f>IF(ISNA(VLOOKUP($C4547,'DTEN TCAP Linkage deviceId'!$A$1:$A$20000,1,FALSE)),"No","Yes")</f>
        <v>No</v>
      </c>
      <c r="H4547" s="1" t="str">
        <f>IF(ISNA(VLOOKUP($C4547,'Provisioning Requester'!$F$3:$H$20000,2,FALSE)),"No","Yes")</f>
        <v>No</v>
      </c>
      <c r="I4547" s="1" t="str">
        <f>IF($H4547="Yes",VLOOKUP($C4547,'Provisioning Requester'!$F$3:$H$20000,3,FALSE),"-")</f>
        <v>-</v>
      </c>
      <c r="J4547" s="1" t="str">
        <f>IF(OR(D4547="SVCP", E4547="TRUE"), "No", IF(ISNA(VLOOKUP($C4547,'ProvResponder deviceId'!$A$1:$A$20000,1,FALSE)),"No","Yes"))</f>
        <v>No</v>
      </c>
      <c r="K4547" s="1" t="str">
        <f>IF($J4547="Yes",VLOOKUP($C4547,'ProvResponder deviceId'!$A$1:$C$20000,3,FALSE),"-")</f>
        <v>-</v>
      </c>
      <c r="L4547" s="1" t="str">
        <f t="shared" si="140"/>
        <v/>
      </c>
      <c r="M4547" s="1" t="str">
        <f t="shared" si="141"/>
        <v/>
      </c>
      <c r="N4547" s="1" t="str">
        <f>IF(ISBLANK($C4547),"",IF(ISNA(VLOOKUP($L4547,'result messages'!$H$3:$L$11,2,FALSE)),VLOOKUP($M4547,'result messages'!$H$3:$L$11,2,FALSE),VLOOKUP($L4547,'result messages'!$H$3:$L$11,2,FALSE)))</f>
        <v/>
      </c>
      <c r="O4547" s="1" t="str">
        <f>IF(ISBLANK($C4547),"",IF(ISNA(VLOOKUP($L4547,'result messages'!$H$3:$L$11,3,FALSE)),VLOOKUP($M4547,'result messages'!$H$3:$L$11,3,FALSE),VLOOKUP($L4547,'result messages'!$H$3:$L$11,3,FALSE)))</f>
        <v/>
      </c>
      <c r="P4547" s="1" t="str">
        <f>IF(ISBLANK($C4547),"",IF(ISNA(VLOOKUP($L4547,'result messages'!$H$3:$L$11,4,FALSE)),VLOOKUP($M4547,'result messages'!$H$3:$L$11,4,FALSE),VLOOKUP($L4547,'result messages'!$H$3:$L$11,4,FALSE)))</f>
        <v/>
      </c>
      <c r="Q4547" s="1" t="str">
        <f>IF(ISBLANK($C4547),"",IF(ISNA(VLOOKUP($L4547,'result messages'!$H$3:$L$11,5,FALSE)),VLOOKUP($M4547,'result messages'!$H$3:$L$11,5,FALSE),VLOOKUP($L4547,'result messages'!$H$3:$L$11,5,FALSE)))</f>
        <v/>
      </c>
    </row>
    <row r="4548" spans="1:17">
      <c r="A4548" s="1">
        <v>4545</v>
      </c>
      <c r="B4548" s="1"/>
      <c r="C4548" s="1"/>
      <c r="D4548" s="1"/>
      <c r="E4548" s="6"/>
      <c r="F4548" s="1"/>
      <c r="G4548" s="1" t="str">
        <f>IF(ISNA(VLOOKUP($C4548,'DTEN TCAP Linkage deviceId'!$A$1:$A$20000,1,FALSE)),"No","Yes")</f>
        <v>No</v>
      </c>
      <c r="H4548" s="1" t="str">
        <f>IF(ISNA(VLOOKUP($C4548,'Provisioning Requester'!$F$3:$H$20000,2,FALSE)),"No","Yes")</f>
        <v>No</v>
      </c>
      <c r="I4548" s="1" t="str">
        <f>IF($H4548="Yes",VLOOKUP($C4548,'Provisioning Requester'!$F$3:$H$20000,3,FALSE),"-")</f>
        <v>-</v>
      </c>
      <c r="J4548" s="1" t="str">
        <f>IF(OR(D4548="SVCP", E4548="TRUE"), "No", IF(ISNA(VLOOKUP($C4548,'ProvResponder deviceId'!$A$1:$A$20000,1,FALSE)),"No","Yes"))</f>
        <v>No</v>
      </c>
      <c r="K4548" s="1" t="str">
        <f>IF($J4548="Yes",VLOOKUP($C4548,'ProvResponder deviceId'!$A$1:$C$20000,3,FALSE),"-")</f>
        <v>-</v>
      </c>
      <c r="L4548" s="1" t="str">
        <f t="shared" si="140"/>
        <v/>
      </c>
      <c r="M4548" s="1" t="str">
        <f t="shared" si="141"/>
        <v/>
      </c>
      <c r="N4548" s="1" t="str">
        <f>IF(ISBLANK($C4548),"",IF(ISNA(VLOOKUP($L4548,'result messages'!$H$3:$L$11,2,FALSE)),VLOOKUP($M4548,'result messages'!$H$3:$L$11,2,FALSE),VLOOKUP($L4548,'result messages'!$H$3:$L$11,2,FALSE)))</f>
        <v/>
      </c>
      <c r="O4548" s="1" t="str">
        <f>IF(ISBLANK($C4548),"",IF(ISNA(VLOOKUP($L4548,'result messages'!$H$3:$L$11,3,FALSE)),VLOOKUP($M4548,'result messages'!$H$3:$L$11,3,FALSE),VLOOKUP($L4548,'result messages'!$H$3:$L$11,3,FALSE)))</f>
        <v/>
      </c>
      <c r="P4548" s="1" t="str">
        <f>IF(ISBLANK($C4548),"",IF(ISNA(VLOOKUP($L4548,'result messages'!$H$3:$L$11,4,FALSE)),VLOOKUP($M4548,'result messages'!$H$3:$L$11,4,FALSE),VLOOKUP($L4548,'result messages'!$H$3:$L$11,4,FALSE)))</f>
        <v/>
      </c>
      <c r="Q4548" s="1" t="str">
        <f>IF(ISBLANK($C4548),"",IF(ISNA(VLOOKUP($L4548,'result messages'!$H$3:$L$11,5,FALSE)),VLOOKUP($M4548,'result messages'!$H$3:$L$11,5,FALSE),VLOOKUP($L4548,'result messages'!$H$3:$L$11,5,FALSE)))</f>
        <v/>
      </c>
    </row>
    <row r="4549" spans="1:17">
      <c r="A4549" s="1">
        <v>4546</v>
      </c>
      <c r="B4549" s="1"/>
      <c r="C4549" s="1"/>
      <c r="D4549" s="1"/>
      <c r="E4549" s="6"/>
      <c r="F4549" s="1"/>
      <c r="G4549" s="1" t="str">
        <f>IF(ISNA(VLOOKUP($C4549,'DTEN TCAP Linkage deviceId'!$A$1:$A$20000,1,FALSE)),"No","Yes")</f>
        <v>No</v>
      </c>
      <c r="H4549" s="1" t="str">
        <f>IF(ISNA(VLOOKUP($C4549,'Provisioning Requester'!$F$3:$H$20000,2,FALSE)),"No","Yes")</f>
        <v>No</v>
      </c>
      <c r="I4549" s="1" t="str">
        <f>IF($H4549="Yes",VLOOKUP($C4549,'Provisioning Requester'!$F$3:$H$20000,3,FALSE),"-")</f>
        <v>-</v>
      </c>
      <c r="J4549" s="1" t="str">
        <f>IF(OR(D4549="SVCP", E4549="TRUE"), "No", IF(ISNA(VLOOKUP($C4549,'ProvResponder deviceId'!$A$1:$A$20000,1,FALSE)),"No","Yes"))</f>
        <v>No</v>
      </c>
      <c r="K4549" s="1" t="str">
        <f>IF($J4549="Yes",VLOOKUP($C4549,'ProvResponder deviceId'!$A$1:$C$20000,3,FALSE),"-")</f>
        <v>-</v>
      </c>
      <c r="L4549" s="1" t="str">
        <f t="shared" ref="L4549:L4612" si="142">IF(ISBLANK($C4549),"",$D4549&amp;$E4549&amp;$G4549&amp;$H4549&amp;$I4549&amp;$J4549&amp;$K4549)</f>
        <v/>
      </c>
      <c r="M4549" s="1" t="str">
        <f t="shared" ref="M4549:M4612" si="143">IF(ISBLANK($C4549),"",$D4549&amp;$E4549&amp;$G4549&amp;$H4549&amp;$I4549&amp;$J4549&amp;"other")</f>
        <v/>
      </c>
      <c r="N4549" s="1" t="str">
        <f>IF(ISBLANK($C4549),"",IF(ISNA(VLOOKUP($L4549,'result messages'!$H$3:$L$11,2,FALSE)),VLOOKUP($M4549,'result messages'!$H$3:$L$11,2,FALSE),VLOOKUP($L4549,'result messages'!$H$3:$L$11,2,FALSE)))</f>
        <v/>
      </c>
      <c r="O4549" s="1" t="str">
        <f>IF(ISBLANK($C4549),"",IF(ISNA(VLOOKUP($L4549,'result messages'!$H$3:$L$11,3,FALSE)),VLOOKUP($M4549,'result messages'!$H$3:$L$11,3,FALSE),VLOOKUP($L4549,'result messages'!$H$3:$L$11,3,FALSE)))</f>
        <v/>
      </c>
      <c r="P4549" s="1" t="str">
        <f>IF(ISBLANK($C4549),"",IF(ISNA(VLOOKUP($L4549,'result messages'!$H$3:$L$11,4,FALSE)),VLOOKUP($M4549,'result messages'!$H$3:$L$11,4,FALSE),VLOOKUP($L4549,'result messages'!$H$3:$L$11,4,FALSE)))</f>
        <v/>
      </c>
      <c r="Q4549" s="1" t="str">
        <f>IF(ISBLANK($C4549),"",IF(ISNA(VLOOKUP($L4549,'result messages'!$H$3:$L$11,5,FALSE)),VLOOKUP($M4549,'result messages'!$H$3:$L$11,5,FALSE),VLOOKUP($L4549,'result messages'!$H$3:$L$11,5,FALSE)))</f>
        <v/>
      </c>
    </row>
    <row r="4550" spans="1:17">
      <c r="A4550" s="1">
        <v>4547</v>
      </c>
      <c r="B4550" s="1"/>
      <c r="C4550" s="1"/>
      <c r="D4550" s="1"/>
      <c r="E4550" s="6"/>
      <c r="F4550" s="1"/>
      <c r="G4550" s="1" t="str">
        <f>IF(ISNA(VLOOKUP($C4550,'DTEN TCAP Linkage deviceId'!$A$1:$A$20000,1,FALSE)),"No","Yes")</f>
        <v>No</v>
      </c>
      <c r="H4550" s="1" t="str">
        <f>IF(ISNA(VLOOKUP($C4550,'Provisioning Requester'!$F$3:$H$20000,2,FALSE)),"No","Yes")</f>
        <v>No</v>
      </c>
      <c r="I4550" s="1" t="str">
        <f>IF($H4550="Yes",VLOOKUP($C4550,'Provisioning Requester'!$F$3:$H$20000,3,FALSE),"-")</f>
        <v>-</v>
      </c>
      <c r="J4550" s="1" t="str">
        <f>IF(OR(D4550="SVCP", E4550="TRUE"), "No", IF(ISNA(VLOOKUP($C4550,'ProvResponder deviceId'!$A$1:$A$20000,1,FALSE)),"No","Yes"))</f>
        <v>No</v>
      </c>
      <c r="K4550" s="1" t="str">
        <f>IF($J4550="Yes",VLOOKUP($C4550,'ProvResponder deviceId'!$A$1:$C$20000,3,FALSE),"-")</f>
        <v>-</v>
      </c>
      <c r="L4550" s="1" t="str">
        <f t="shared" si="142"/>
        <v/>
      </c>
      <c r="M4550" s="1" t="str">
        <f t="shared" si="143"/>
        <v/>
      </c>
      <c r="N4550" s="1" t="str">
        <f>IF(ISBLANK($C4550),"",IF(ISNA(VLOOKUP($L4550,'result messages'!$H$3:$L$11,2,FALSE)),VLOOKUP($M4550,'result messages'!$H$3:$L$11,2,FALSE),VLOOKUP($L4550,'result messages'!$H$3:$L$11,2,FALSE)))</f>
        <v/>
      </c>
      <c r="O4550" s="1" t="str">
        <f>IF(ISBLANK($C4550),"",IF(ISNA(VLOOKUP($L4550,'result messages'!$H$3:$L$11,3,FALSE)),VLOOKUP($M4550,'result messages'!$H$3:$L$11,3,FALSE),VLOOKUP($L4550,'result messages'!$H$3:$L$11,3,FALSE)))</f>
        <v/>
      </c>
      <c r="P4550" s="1" t="str">
        <f>IF(ISBLANK($C4550),"",IF(ISNA(VLOOKUP($L4550,'result messages'!$H$3:$L$11,4,FALSE)),VLOOKUP($M4550,'result messages'!$H$3:$L$11,4,FALSE),VLOOKUP($L4550,'result messages'!$H$3:$L$11,4,FALSE)))</f>
        <v/>
      </c>
      <c r="Q4550" s="1" t="str">
        <f>IF(ISBLANK($C4550),"",IF(ISNA(VLOOKUP($L4550,'result messages'!$H$3:$L$11,5,FALSE)),VLOOKUP($M4550,'result messages'!$H$3:$L$11,5,FALSE),VLOOKUP($L4550,'result messages'!$H$3:$L$11,5,FALSE)))</f>
        <v/>
      </c>
    </row>
    <row r="4551" spans="1:17">
      <c r="A4551" s="1">
        <v>4548</v>
      </c>
      <c r="B4551" s="1"/>
      <c r="C4551" s="1"/>
      <c r="D4551" s="1"/>
      <c r="E4551" s="6"/>
      <c r="F4551" s="1"/>
      <c r="G4551" s="1" t="str">
        <f>IF(ISNA(VLOOKUP($C4551,'DTEN TCAP Linkage deviceId'!$A$1:$A$20000,1,FALSE)),"No","Yes")</f>
        <v>No</v>
      </c>
      <c r="H4551" s="1" t="str">
        <f>IF(ISNA(VLOOKUP($C4551,'Provisioning Requester'!$F$3:$H$20000,2,FALSE)),"No","Yes")</f>
        <v>No</v>
      </c>
      <c r="I4551" s="1" t="str">
        <f>IF($H4551="Yes",VLOOKUP($C4551,'Provisioning Requester'!$F$3:$H$20000,3,FALSE),"-")</f>
        <v>-</v>
      </c>
      <c r="J4551" s="1" t="str">
        <f>IF(OR(D4551="SVCP", E4551="TRUE"), "No", IF(ISNA(VLOOKUP($C4551,'ProvResponder deviceId'!$A$1:$A$20000,1,FALSE)),"No","Yes"))</f>
        <v>No</v>
      </c>
      <c r="K4551" s="1" t="str">
        <f>IF($J4551="Yes",VLOOKUP($C4551,'ProvResponder deviceId'!$A$1:$C$20000,3,FALSE),"-")</f>
        <v>-</v>
      </c>
      <c r="L4551" s="1" t="str">
        <f t="shared" si="142"/>
        <v/>
      </c>
      <c r="M4551" s="1" t="str">
        <f t="shared" si="143"/>
        <v/>
      </c>
      <c r="N4551" s="1" t="str">
        <f>IF(ISBLANK($C4551),"",IF(ISNA(VLOOKUP($L4551,'result messages'!$H$3:$L$11,2,FALSE)),VLOOKUP($M4551,'result messages'!$H$3:$L$11,2,FALSE),VLOOKUP($L4551,'result messages'!$H$3:$L$11,2,FALSE)))</f>
        <v/>
      </c>
      <c r="O4551" s="1" t="str">
        <f>IF(ISBLANK($C4551),"",IF(ISNA(VLOOKUP($L4551,'result messages'!$H$3:$L$11,3,FALSE)),VLOOKUP($M4551,'result messages'!$H$3:$L$11,3,FALSE),VLOOKUP($L4551,'result messages'!$H$3:$L$11,3,FALSE)))</f>
        <v/>
      </c>
      <c r="P4551" s="1" t="str">
        <f>IF(ISBLANK($C4551),"",IF(ISNA(VLOOKUP($L4551,'result messages'!$H$3:$L$11,4,FALSE)),VLOOKUP($M4551,'result messages'!$H$3:$L$11,4,FALSE),VLOOKUP($L4551,'result messages'!$H$3:$L$11,4,FALSE)))</f>
        <v/>
      </c>
      <c r="Q4551" s="1" t="str">
        <f>IF(ISBLANK($C4551),"",IF(ISNA(VLOOKUP($L4551,'result messages'!$H$3:$L$11,5,FALSE)),VLOOKUP($M4551,'result messages'!$H$3:$L$11,5,FALSE),VLOOKUP($L4551,'result messages'!$H$3:$L$11,5,FALSE)))</f>
        <v/>
      </c>
    </row>
    <row r="4552" spans="1:17">
      <c r="A4552" s="1">
        <v>4549</v>
      </c>
      <c r="B4552" s="1"/>
      <c r="C4552" s="1"/>
      <c r="D4552" s="1"/>
      <c r="E4552" s="6"/>
      <c r="F4552" s="1"/>
      <c r="G4552" s="1" t="str">
        <f>IF(ISNA(VLOOKUP($C4552,'DTEN TCAP Linkage deviceId'!$A$1:$A$20000,1,FALSE)),"No","Yes")</f>
        <v>No</v>
      </c>
      <c r="H4552" s="1" t="str">
        <f>IF(ISNA(VLOOKUP($C4552,'Provisioning Requester'!$F$3:$H$20000,2,FALSE)),"No","Yes")</f>
        <v>No</v>
      </c>
      <c r="I4552" s="1" t="str">
        <f>IF($H4552="Yes",VLOOKUP($C4552,'Provisioning Requester'!$F$3:$H$20000,3,FALSE),"-")</f>
        <v>-</v>
      </c>
      <c r="J4552" s="1" t="str">
        <f>IF(OR(D4552="SVCP", E4552="TRUE"), "No", IF(ISNA(VLOOKUP($C4552,'ProvResponder deviceId'!$A$1:$A$20000,1,FALSE)),"No","Yes"))</f>
        <v>No</v>
      </c>
      <c r="K4552" s="1" t="str">
        <f>IF($J4552="Yes",VLOOKUP($C4552,'ProvResponder deviceId'!$A$1:$C$20000,3,FALSE),"-")</f>
        <v>-</v>
      </c>
      <c r="L4552" s="1" t="str">
        <f t="shared" si="142"/>
        <v/>
      </c>
      <c r="M4552" s="1" t="str">
        <f t="shared" si="143"/>
        <v/>
      </c>
      <c r="N4552" s="1" t="str">
        <f>IF(ISBLANK($C4552),"",IF(ISNA(VLOOKUP($L4552,'result messages'!$H$3:$L$11,2,FALSE)),VLOOKUP($M4552,'result messages'!$H$3:$L$11,2,FALSE),VLOOKUP($L4552,'result messages'!$H$3:$L$11,2,FALSE)))</f>
        <v/>
      </c>
      <c r="O4552" s="1" t="str">
        <f>IF(ISBLANK($C4552),"",IF(ISNA(VLOOKUP($L4552,'result messages'!$H$3:$L$11,3,FALSE)),VLOOKUP($M4552,'result messages'!$H$3:$L$11,3,FALSE),VLOOKUP($L4552,'result messages'!$H$3:$L$11,3,FALSE)))</f>
        <v/>
      </c>
      <c r="P4552" s="1" t="str">
        <f>IF(ISBLANK($C4552),"",IF(ISNA(VLOOKUP($L4552,'result messages'!$H$3:$L$11,4,FALSE)),VLOOKUP($M4552,'result messages'!$H$3:$L$11,4,FALSE),VLOOKUP($L4552,'result messages'!$H$3:$L$11,4,FALSE)))</f>
        <v/>
      </c>
      <c r="Q4552" s="1" t="str">
        <f>IF(ISBLANK($C4552),"",IF(ISNA(VLOOKUP($L4552,'result messages'!$H$3:$L$11,5,FALSE)),VLOOKUP($M4552,'result messages'!$H$3:$L$11,5,FALSE),VLOOKUP($L4552,'result messages'!$H$3:$L$11,5,FALSE)))</f>
        <v/>
      </c>
    </row>
    <row r="4553" spans="1:17">
      <c r="A4553" s="1">
        <v>4550</v>
      </c>
      <c r="B4553" s="1"/>
      <c r="C4553" s="1"/>
      <c r="D4553" s="1"/>
      <c r="E4553" s="6"/>
      <c r="F4553" s="1"/>
      <c r="G4553" s="1" t="str">
        <f>IF(ISNA(VLOOKUP($C4553,'DTEN TCAP Linkage deviceId'!$A$1:$A$20000,1,FALSE)),"No","Yes")</f>
        <v>No</v>
      </c>
      <c r="H4553" s="1" t="str">
        <f>IF(ISNA(VLOOKUP($C4553,'Provisioning Requester'!$F$3:$H$20000,2,FALSE)),"No","Yes")</f>
        <v>No</v>
      </c>
      <c r="I4553" s="1" t="str">
        <f>IF($H4553="Yes",VLOOKUP($C4553,'Provisioning Requester'!$F$3:$H$20000,3,FALSE),"-")</f>
        <v>-</v>
      </c>
      <c r="J4553" s="1" t="str">
        <f>IF(OR(D4553="SVCP", E4553="TRUE"), "No", IF(ISNA(VLOOKUP($C4553,'ProvResponder deviceId'!$A$1:$A$20000,1,FALSE)),"No","Yes"))</f>
        <v>No</v>
      </c>
      <c r="K4553" s="1" t="str">
        <f>IF($J4553="Yes",VLOOKUP($C4553,'ProvResponder deviceId'!$A$1:$C$20000,3,FALSE),"-")</f>
        <v>-</v>
      </c>
      <c r="L4553" s="1" t="str">
        <f t="shared" si="142"/>
        <v/>
      </c>
      <c r="M4553" s="1" t="str">
        <f t="shared" si="143"/>
        <v/>
      </c>
      <c r="N4553" s="1" t="str">
        <f>IF(ISBLANK($C4553),"",IF(ISNA(VLOOKUP($L4553,'result messages'!$H$3:$L$11,2,FALSE)),VLOOKUP($M4553,'result messages'!$H$3:$L$11,2,FALSE),VLOOKUP($L4553,'result messages'!$H$3:$L$11,2,FALSE)))</f>
        <v/>
      </c>
      <c r="O4553" s="1" t="str">
        <f>IF(ISBLANK($C4553),"",IF(ISNA(VLOOKUP($L4553,'result messages'!$H$3:$L$11,3,FALSE)),VLOOKUP($M4553,'result messages'!$H$3:$L$11,3,FALSE),VLOOKUP($L4553,'result messages'!$H$3:$L$11,3,FALSE)))</f>
        <v/>
      </c>
      <c r="P4553" s="1" t="str">
        <f>IF(ISBLANK($C4553),"",IF(ISNA(VLOOKUP($L4553,'result messages'!$H$3:$L$11,4,FALSE)),VLOOKUP($M4553,'result messages'!$H$3:$L$11,4,FALSE),VLOOKUP($L4553,'result messages'!$H$3:$L$11,4,FALSE)))</f>
        <v/>
      </c>
      <c r="Q4553" s="1" t="str">
        <f>IF(ISBLANK($C4553),"",IF(ISNA(VLOOKUP($L4553,'result messages'!$H$3:$L$11,5,FALSE)),VLOOKUP($M4553,'result messages'!$H$3:$L$11,5,FALSE),VLOOKUP($L4553,'result messages'!$H$3:$L$11,5,FALSE)))</f>
        <v/>
      </c>
    </row>
    <row r="4554" spans="1:17">
      <c r="A4554" s="1">
        <v>4551</v>
      </c>
      <c r="B4554" s="1"/>
      <c r="C4554" s="1"/>
      <c r="D4554" s="1"/>
      <c r="E4554" s="6"/>
      <c r="F4554" s="1"/>
      <c r="G4554" s="1" t="str">
        <f>IF(ISNA(VLOOKUP($C4554,'DTEN TCAP Linkage deviceId'!$A$1:$A$20000,1,FALSE)),"No","Yes")</f>
        <v>No</v>
      </c>
      <c r="H4554" s="1" t="str">
        <f>IF(ISNA(VLOOKUP($C4554,'Provisioning Requester'!$F$3:$H$20000,2,FALSE)),"No","Yes")</f>
        <v>No</v>
      </c>
      <c r="I4554" s="1" t="str">
        <f>IF($H4554="Yes",VLOOKUP($C4554,'Provisioning Requester'!$F$3:$H$20000,3,FALSE),"-")</f>
        <v>-</v>
      </c>
      <c r="J4554" s="1" t="str">
        <f>IF(OR(D4554="SVCP", E4554="TRUE"), "No", IF(ISNA(VLOOKUP($C4554,'ProvResponder deviceId'!$A$1:$A$20000,1,FALSE)),"No","Yes"))</f>
        <v>No</v>
      </c>
      <c r="K4554" s="1" t="str">
        <f>IF($J4554="Yes",VLOOKUP($C4554,'ProvResponder deviceId'!$A$1:$C$20000,3,FALSE),"-")</f>
        <v>-</v>
      </c>
      <c r="L4554" s="1" t="str">
        <f t="shared" si="142"/>
        <v/>
      </c>
      <c r="M4554" s="1" t="str">
        <f t="shared" si="143"/>
        <v/>
      </c>
      <c r="N4554" s="1" t="str">
        <f>IF(ISBLANK($C4554),"",IF(ISNA(VLOOKUP($L4554,'result messages'!$H$3:$L$11,2,FALSE)),VLOOKUP($M4554,'result messages'!$H$3:$L$11,2,FALSE),VLOOKUP($L4554,'result messages'!$H$3:$L$11,2,FALSE)))</f>
        <v/>
      </c>
      <c r="O4554" s="1" t="str">
        <f>IF(ISBLANK($C4554),"",IF(ISNA(VLOOKUP($L4554,'result messages'!$H$3:$L$11,3,FALSE)),VLOOKUP($M4554,'result messages'!$H$3:$L$11,3,FALSE),VLOOKUP($L4554,'result messages'!$H$3:$L$11,3,FALSE)))</f>
        <v/>
      </c>
      <c r="P4554" s="1" t="str">
        <f>IF(ISBLANK($C4554),"",IF(ISNA(VLOOKUP($L4554,'result messages'!$H$3:$L$11,4,FALSE)),VLOOKUP($M4554,'result messages'!$H$3:$L$11,4,FALSE),VLOOKUP($L4554,'result messages'!$H$3:$L$11,4,FALSE)))</f>
        <v/>
      </c>
      <c r="Q4554" s="1" t="str">
        <f>IF(ISBLANK($C4554),"",IF(ISNA(VLOOKUP($L4554,'result messages'!$H$3:$L$11,5,FALSE)),VLOOKUP($M4554,'result messages'!$H$3:$L$11,5,FALSE),VLOOKUP($L4554,'result messages'!$H$3:$L$11,5,FALSE)))</f>
        <v/>
      </c>
    </row>
    <row r="4555" spans="1:17">
      <c r="A4555" s="1">
        <v>4552</v>
      </c>
      <c r="B4555" s="1"/>
      <c r="C4555" s="1"/>
      <c r="D4555" s="1"/>
      <c r="E4555" s="6"/>
      <c r="F4555" s="1"/>
      <c r="G4555" s="1" t="str">
        <f>IF(ISNA(VLOOKUP($C4555,'DTEN TCAP Linkage deviceId'!$A$1:$A$20000,1,FALSE)),"No","Yes")</f>
        <v>No</v>
      </c>
      <c r="H4555" s="1" t="str">
        <f>IF(ISNA(VLOOKUP($C4555,'Provisioning Requester'!$F$3:$H$20000,2,FALSE)),"No","Yes")</f>
        <v>No</v>
      </c>
      <c r="I4555" s="1" t="str">
        <f>IF($H4555="Yes",VLOOKUP($C4555,'Provisioning Requester'!$F$3:$H$20000,3,FALSE),"-")</f>
        <v>-</v>
      </c>
      <c r="J4555" s="1" t="str">
        <f>IF(OR(D4555="SVCP", E4555="TRUE"), "No", IF(ISNA(VLOOKUP($C4555,'ProvResponder deviceId'!$A$1:$A$20000,1,FALSE)),"No","Yes"))</f>
        <v>No</v>
      </c>
      <c r="K4555" s="1" t="str">
        <f>IF($J4555="Yes",VLOOKUP($C4555,'ProvResponder deviceId'!$A$1:$C$20000,3,FALSE),"-")</f>
        <v>-</v>
      </c>
      <c r="L4555" s="1" t="str">
        <f t="shared" si="142"/>
        <v/>
      </c>
      <c r="M4555" s="1" t="str">
        <f t="shared" si="143"/>
        <v/>
      </c>
      <c r="N4555" s="1" t="str">
        <f>IF(ISBLANK($C4555),"",IF(ISNA(VLOOKUP($L4555,'result messages'!$H$3:$L$11,2,FALSE)),VLOOKUP($M4555,'result messages'!$H$3:$L$11,2,FALSE),VLOOKUP($L4555,'result messages'!$H$3:$L$11,2,FALSE)))</f>
        <v/>
      </c>
      <c r="O4555" s="1" t="str">
        <f>IF(ISBLANK($C4555),"",IF(ISNA(VLOOKUP($L4555,'result messages'!$H$3:$L$11,3,FALSE)),VLOOKUP($M4555,'result messages'!$H$3:$L$11,3,FALSE),VLOOKUP($L4555,'result messages'!$H$3:$L$11,3,FALSE)))</f>
        <v/>
      </c>
      <c r="P4555" s="1" t="str">
        <f>IF(ISBLANK($C4555),"",IF(ISNA(VLOOKUP($L4555,'result messages'!$H$3:$L$11,4,FALSE)),VLOOKUP($M4555,'result messages'!$H$3:$L$11,4,FALSE),VLOOKUP($L4555,'result messages'!$H$3:$L$11,4,FALSE)))</f>
        <v/>
      </c>
      <c r="Q4555" s="1" t="str">
        <f>IF(ISBLANK($C4555),"",IF(ISNA(VLOOKUP($L4555,'result messages'!$H$3:$L$11,5,FALSE)),VLOOKUP($M4555,'result messages'!$H$3:$L$11,5,FALSE),VLOOKUP($L4555,'result messages'!$H$3:$L$11,5,FALSE)))</f>
        <v/>
      </c>
    </row>
    <row r="4556" spans="1:17">
      <c r="A4556" s="1">
        <v>4553</v>
      </c>
      <c r="B4556" s="1"/>
      <c r="C4556" s="1"/>
      <c r="D4556" s="1"/>
      <c r="E4556" s="6"/>
      <c r="F4556" s="1"/>
      <c r="G4556" s="1" t="str">
        <f>IF(ISNA(VLOOKUP($C4556,'DTEN TCAP Linkage deviceId'!$A$1:$A$20000,1,FALSE)),"No","Yes")</f>
        <v>No</v>
      </c>
      <c r="H4556" s="1" t="str">
        <f>IF(ISNA(VLOOKUP($C4556,'Provisioning Requester'!$F$3:$H$20000,2,FALSE)),"No","Yes")</f>
        <v>No</v>
      </c>
      <c r="I4556" s="1" t="str">
        <f>IF($H4556="Yes",VLOOKUP($C4556,'Provisioning Requester'!$F$3:$H$20000,3,FALSE),"-")</f>
        <v>-</v>
      </c>
      <c r="J4556" s="1" t="str">
        <f>IF(OR(D4556="SVCP", E4556="TRUE"), "No", IF(ISNA(VLOOKUP($C4556,'ProvResponder deviceId'!$A$1:$A$20000,1,FALSE)),"No","Yes"))</f>
        <v>No</v>
      </c>
      <c r="K4556" s="1" t="str">
        <f>IF($J4556="Yes",VLOOKUP($C4556,'ProvResponder deviceId'!$A$1:$C$20000,3,FALSE),"-")</f>
        <v>-</v>
      </c>
      <c r="L4556" s="1" t="str">
        <f t="shared" si="142"/>
        <v/>
      </c>
      <c r="M4556" s="1" t="str">
        <f t="shared" si="143"/>
        <v/>
      </c>
      <c r="N4556" s="1" t="str">
        <f>IF(ISBLANK($C4556),"",IF(ISNA(VLOOKUP($L4556,'result messages'!$H$3:$L$11,2,FALSE)),VLOOKUP($M4556,'result messages'!$H$3:$L$11,2,FALSE),VLOOKUP($L4556,'result messages'!$H$3:$L$11,2,FALSE)))</f>
        <v/>
      </c>
      <c r="O4556" s="1" t="str">
        <f>IF(ISBLANK($C4556),"",IF(ISNA(VLOOKUP($L4556,'result messages'!$H$3:$L$11,3,FALSE)),VLOOKUP($M4556,'result messages'!$H$3:$L$11,3,FALSE),VLOOKUP($L4556,'result messages'!$H$3:$L$11,3,FALSE)))</f>
        <v/>
      </c>
      <c r="P4556" s="1" t="str">
        <f>IF(ISBLANK($C4556),"",IF(ISNA(VLOOKUP($L4556,'result messages'!$H$3:$L$11,4,FALSE)),VLOOKUP($M4556,'result messages'!$H$3:$L$11,4,FALSE),VLOOKUP($L4556,'result messages'!$H$3:$L$11,4,FALSE)))</f>
        <v/>
      </c>
      <c r="Q4556" s="1" t="str">
        <f>IF(ISBLANK($C4556),"",IF(ISNA(VLOOKUP($L4556,'result messages'!$H$3:$L$11,5,FALSE)),VLOOKUP($M4556,'result messages'!$H$3:$L$11,5,FALSE),VLOOKUP($L4556,'result messages'!$H$3:$L$11,5,FALSE)))</f>
        <v/>
      </c>
    </row>
    <row r="4557" spans="1:17">
      <c r="A4557" s="1">
        <v>4554</v>
      </c>
      <c r="B4557" s="1"/>
      <c r="C4557" s="1"/>
      <c r="D4557" s="1"/>
      <c r="E4557" s="6"/>
      <c r="F4557" s="1"/>
      <c r="G4557" s="1" t="str">
        <f>IF(ISNA(VLOOKUP($C4557,'DTEN TCAP Linkage deviceId'!$A$1:$A$20000,1,FALSE)),"No","Yes")</f>
        <v>No</v>
      </c>
      <c r="H4557" s="1" t="str">
        <f>IF(ISNA(VLOOKUP($C4557,'Provisioning Requester'!$F$3:$H$20000,2,FALSE)),"No","Yes")</f>
        <v>No</v>
      </c>
      <c r="I4557" s="1" t="str">
        <f>IF($H4557="Yes",VLOOKUP($C4557,'Provisioning Requester'!$F$3:$H$20000,3,FALSE),"-")</f>
        <v>-</v>
      </c>
      <c r="J4557" s="1" t="str">
        <f>IF(OR(D4557="SVCP", E4557="TRUE"), "No", IF(ISNA(VLOOKUP($C4557,'ProvResponder deviceId'!$A$1:$A$20000,1,FALSE)),"No","Yes"))</f>
        <v>No</v>
      </c>
      <c r="K4557" s="1" t="str">
        <f>IF($J4557="Yes",VLOOKUP($C4557,'ProvResponder deviceId'!$A$1:$C$20000,3,FALSE),"-")</f>
        <v>-</v>
      </c>
      <c r="L4557" s="1" t="str">
        <f t="shared" si="142"/>
        <v/>
      </c>
      <c r="M4557" s="1" t="str">
        <f t="shared" si="143"/>
        <v/>
      </c>
      <c r="N4557" s="1" t="str">
        <f>IF(ISBLANK($C4557),"",IF(ISNA(VLOOKUP($L4557,'result messages'!$H$3:$L$11,2,FALSE)),VLOOKUP($M4557,'result messages'!$H$3:$L$11,2,FALSE),VLOOKUP($L4557,'result messages'!$H$3:$L$11,2,FALSE)))</f>
        <v/>
      </c>
      <c r="O4557" s="1" t="str">
        <f>IF(ISBLANK($C4557),"",IF(ISNA(VLOOKUP($L4557,'result messages'!$H$3:$L$11,3,FALSE)),VLOOKUP($M4557,'result messages'!$H$3:$L$11,3,FALSE),VLOOKUP($L4557,'result messages'!$H$3:$L$11,3,FALSE)))</f>
        <v/>
      </c>
      <c r="P4557" s="1" t="str">
        <f>IF(ISBLANK($C4557),"",IF(ISNA(VLOOKUP($L4557,'result messages'!$H$3:$L$11,4,FALSE)),VLOOKUP($M4557,'result messages'!$H$3:$L$11,4,FALSE),VLOOKUP($L4557,'result messages'!$H$3:$L$11,4,FALSE)))</f>
        <v/>
      </c>
      <c r="Q4557" s="1" t="str">
        <f>IF(ISBLANK($C4557),"",IF(ISNA(VLOOKUP($L4557,'result messages'!$H$3:$L$11,5,FALSE)),VLOOKUP($M4557,'result messages'!$H$3:$L$11,5,FALSE),VLOOKUP($L4557,'result messages'!$H$3:$L$11,5,FALSE)))</f>
        <v/>
      </c>
    </row>
    <row r="4558" spans="1:17">
      <c r="A4558" s="1">
        <v>4555</v>
      </c>
      <c r="B4558" s="1"/>
      <c r="C4558" s="1"/>
      <c r="D4558" s="1"/>
      <c r="E4558" s="6"/>
      <c r="F4558" s="1"/>
      <c r="G4558" s="1" t="str">
        <f>IF(ISNA(VLOOKUP($C4558,'DTEN TCAP Linkage deviceId'!$A$1:$A$20000,1,FALSE)),"No","Yes")</f>
        <v>No</v>
      </c>
      <c r="H4558" s="1" t="str">
        <f>IF(ISNA(VLOOKUP($C4558,'Provisioning Requester'!$F$3:$H$20000,2,FALSE)),"No","Yes")</f>
        <v>No</v>
      </c>
      <c r="I4558" s="1" t="str">
        <f>IF($H4558="Yes",VLOOKUP($C4558,'Provisioning Requester'!$F$3:$H$20000,3,FALSE),"-")</f>
        <v>-</v>
      </c>
      <c r="J4558" s="1" t="str">
        <f>IF(OR(D4558="SVCP", E4558="TRUE"), "No", IF(ISNA(VLOOKUP($C4558,'ProvResponder deviceId'!$A$1:$A$20000,1,FALSE)),"No","Yes"))</f>
        <v>No</v>
      </c>
      <c r="K4558" s="1" t="str">
        <f>IF($J4558="Yes",VLOOKUP($C4558,'ProvResponder deviceId'!$A$1:$C$20000,3,FALSE),"-")</f>
        <v>-</v>
      </c>
      <c r="L4558" s="1" t="str">
        <f t="shared" si="142"/>
        <v/>
      </c>
      <c r="M4558" s="1" t="str">
        <f t="shared" si="143"/>
        <v/>
      </c>
      <c r="N4558" s="1" t="str">
        <f>IF(ISBLANK($C4558),"",IF(ISNA(VLOOKUP($L4558,'result messages'!$H$3:$L$11,2,FALSE)),VLOOKUP($M4558,'result messages'!$H$3:$L$11,2,FALSE),VLOOKUP($L4558,'result messages'!$H$3:$L$11,2,FALSE)))</f>
        <v/>
      </c>
      <c r="O4558" s="1" t="str">
        <f>IF(ISBLANK($C4558),"",IF(ISNA(VLOOKUP($L4558,'result messages'!$H$3:$L$11,3,FALSE)),VLOOKUP($M4558,'result messages'!$H$3:$L$11,3,FALSE),VLOOKUP($L4558,'result messages'!$H$3:$L$11,3,FALSE)))</f>
        <v/>
      </c>
      <c r="P4558" s="1" t="str">
        <f>IF(ISBLANK($C4558),"",IF(ISNA(VLOOKUP($L4558,'result messages'!$H$3:$L$11,4,FALSE)),VLOOKUP($M4558,'result messages'!$H$3:$L$11,4,FALSE),VLOOKUP($L4558,'result messages'!$H$3:$L$11,4,FALSE)))</f>
        <v/>
      </c>
      <c r="Q4558" s="1" t="str">
        <f>IF(ISBLANK($C4558),"",IF(ISNA(VLOOKUP($L4558,'result messages'!$H$3:$L$11,5,FALSE)),VLOOKUP($M4558,'result messages'!$H$3:$L$11,5,FALSE),VLOOKUP($L4558,'result messages'!$H$3:$L$11,5,FALSE)))</f>
        <v/>
      </c>
    </row>
    <row r="4559" spans="1:17">
      <c r="A4559" s="1">
        <v>4556</v>
      </c>
      <c r="B4559" s="1"/>
      <c r="C4559" s="1"/>
      <c r="D4559" s="1"/>
      <c r="E4559" s="6"/>
      <c r="F4559" s="1"/>
      <c r="G4559" s="1" t="str">
        <f>IF(ISNA(VLOOKUP($C4559,'DTEN TCAP Linkage deviceId'!$A$1:$A$20000,1,FALSE)),"No","Yes")</f>
        <v>No</v>
      </c>
      <c r="H4559" s="1" t="str">
        <f>IF(ISNA(VLOOKUP($C4559,'Provisioning Requester'!$F$3:$H$20000,2,FALSE)),"No","Yes")</f>
        <v>No</v>
      </c>
      <c r="I4559" s="1" t="str">
        <f>IF($H4559="Yes",VLOOKUP($C4559,'Provisioning Requester'!$F$3:$H$20000,3,FALSE),"-")</f>
        <v>-</v>
      </c>
      <c r="J4559" s="1" t="str">
        <f>IF(OR(D4559="SVCP", E4559="TRUE"), "No", IF(ISNA(VLOOKUP($C4559,'ProvResponder deviceId'!$A$1:$A$20000,1,FALSE)),"No","Yes"))</f>
        <v>No</v>
      </c>
      <c r="K4559" s="1" t="str">
        <f>IF($J4559="Yes",VLOOKUP($C4559,'ProvResponder deviceId'!$A$1:$C$20000,3,FALSE),"-")</f>
        <v>-</v>
      </c>
      <c r="L4559" s="1" t="str">
        <f t="shared" si="142"/>
        <v/>
      </c>
      <c r="M4559" s="1" t="str">
        <f t="shared" si="143"/>
        <v/>
      </c>
      <c r="N4559" s="1" t="str">
        <f>IF(ISBLANK($C4559),"",IF(ISNA(VLOOKUP($L4559,'result messages'!$H$3:$L$11,2,FALSE)),VLOOKUP($M4559,'result messages'!$H$3:$L$11,2,FALSE),VLOOKUP($L4559,'result messages'!$H$3:$L$11,2,FALSE)))</f>
        <v/>
      </c>
      <c r="O4559" s="1" t="str">
        <f>IF(ISBLANK($C4559),"",IF(ISNA(VLOOKUP($L4559,'result messages'!$H$3:$L$11,3,FALSE)),VLOOKUP($M4559,'result messages'!$H$3:$L$11,3,FALSE),VLOOKUP($L4559,'result messages'!$H$3:$L$11,3,FALSE)))</f>
        <v/>
      </c>
      <c r="P4559" s="1" t="str">
        <f>IF(ISBLANK($C4559),"",IF(ISNA(VLOOKUP($L4559,'result messages'!$H$3:$L$11,4,FALSE)),VLOOKUP($M4559,'result messages'!$H$3:$L$11,4,FALSE),VLOOKUP($L4559,'result messages'!$H$3:$L$11,4,FALSE)))</f>
        <v/>
      </c>
      <c r="Q4559" s="1" t="str">
        <f>IF(ISBLANK($C4559),"",IF(ISNA(VLOOKUP($L4559,'result messages'!$H$3:$L$11,5,FALSE)),VLOOKUP($M4559,'result messages'!$H$3:$L$11,5,FALSE),VLOOKUP($L4559,'result messages'!$H$3:$L$11,5,FALSE)))</f>
        <v/>
      </c>
    </row>
    <row r="4560" spans="1:17">
      <c r="A4560" s="1">
        <v>4557</v>
      </c>
      <c r="B4560" s="1"/>
      <c r="C4560" s="1"/>
      <c r="D4560" s="1"/>
      <c r="E4560" s="6"/>
      <c r="F4560" s="1"/>
      <c r="G4560" s="1" t="str">
        <f>IF(ISNA(VLOOKUP($C4560,'DTEN TCAP Linkage deviceId'!$A$1:$A$20000,1,FALSE)),"No","Yes")</f>
        <v>No</v>
      </c>
      <c r="H4560" s="1" t="str">
        <f>IF(ISNA(VLOOKUP($C4560,'Provisioning Requester'!$F$3:$H$20000,2,FALSE)),"No","Yes")</f>
        <v>No</v>
      </c>
      <c r="I4560" s="1" t="str">
        <f>IF($H4560="Yes",VLOOKUP($C4560,'Provisioning Requester'!$F$3:$H$20000,3,FALSE),"-")</f>
        <v>-</v>
      </c>
      <c r="J4560" s="1" t="str">
        <f>IF(OR(D4560="SVCP", E4560="TRUE"), "No", IF(ISNA(VLOOKUP($C4560,'ProvResponder deviceId'!$A$1:$A$20000,1,FALSE)),"No","Yes"))</f>
        <v>No</v>
      </c>
      <c r="K4560" s="1" t="str">
        <f>IF($J4560="Yes",VLOOKUP($C4560,'ProvResponder deviceId'!$A$1:$C$20000,3,FALSE),"-")</f>
        <v>-</v>
      </c>
      <c r="L4560" s="1" t="str">
        <f t="shared" si="142"/>
        <v/>
      </c>
      <c r="M4560" s="1" t="str">
        <f t="shared" si="143"/>
        <v/>
      </c>
      <c r="N4560" s="1" t="str">
        <f>IF(ISBLANK($C4560),"",IF(ISNA(VLOOKUP($L4560,'result messages'!$H$3:$L$11,2,FALSE)),VLOOKUP($M4560,'result messages'!$H$3:$L$11,2,FALSE),VLOOKUP($L4560,'result messages'!$H$3:$L$11,2,FALSE)))</f>
        <v/>
      </c>
      <c r="O4560" s="1" t="str">
        <f>IF(ISBLANK($C4560),"",IF(ISNA(VLOOKUP($L4560,'result messages'!$H$3:$L$11,3,FALSE)),VLOOKUP($M4560,'result messages'!$H$3:$L$11,3,FALSE),VLOOKUP($L4560,'result messages'!$H$3:$L$11,3,FALSE)))</f>
        <v/>
      </c>
      <c r="P4560" s="1" t="str">
        <f>IF(ISBLANK($C4560),"",IF(ISNA(VLOOKUP($L4560,'result messages'!$H$3:$L$11,4,FALSE)),VLOOKUP($M4560,'result messages'!$H$3:$L$11,4,FALSE),VLOOKUP($L4560,'result messages'!$H$3:$L$11,4,FALSE)))</f>
        <v/>
      </c>
      <c r="Q4560" s="1" t="str">
        <f>IF(ISBLANK($C4560),"",IF(ISNA(VLOOKUP($L4560,'result messages'!$H$3:$L$11,5,FALSE)),VLOOKUP($M4560,'result messages'!$H$3:$L$11,5,FALSE),VLOOKUP($L4560,'result messages'!$H$3:$L$11,5,FALSE)))</f>
        <v/>
      </c>
    </row>
    <row r="4561" spans="1:17">
      <c r="A4561" s="1">
        <v>4558</v>
      </c>
      <c r="B4561" s="1"/>
      <c r="C4561" s="1"/>
      <c r="D4561" s="1"/>
      <c r="E4561" s="6"/>
      <c r="F4561" s="1"/>
      <c r="G4561" s="1" t="str">
        <f>IF(ISNA(VLOOKUP($C4561,'DTEN TCAP Linkage deviceId'!$A$1:$A$20000,1,FALSE)),"No","Yes")</f>
        <v>No</v>
      </c>
      <c r="H4561" s="1" t="str">
        <f>IF(ISNA(VLOOKUP($C4561,'Provisioning Requester'!$F$3:$H$20000,2,FALSE)),"No","Yes")</f>
        <v>No</v>
      </c>
      <c r="I4561" s="1" t="str">
        <f>IF($H4561="Yes",VLOOKUP($C4561,'Provisioning Requester'!$F$3:$H$20000,3,FALSE),"-")</f>
        <v>-</v>
      </c>
      <c r="J4561" s="1" t="str">
        <f>IF(OR(D4561="SVCP", E4561="TRUE"), "No", IF(ISNA(VLOOKUP($C4561,'ProvResponder deviceId'!$A$1:$A$20000,1,FALSE)),"No","Yes"))</f>
        <v>No</v>
      </c>
      <c r="K4561" s="1" t="str">
        <f>IF($J4561="Yes",VLOOKUP($C4561,'ProvResponder deviceId'!$A$1:$C$20000,3,FALSE),"-")</f>
        <v>-</v>
      </c>
      <c r="L4561" s="1" t="str">
        <f t="shared" si="142"/>
        <v/>
      </c>
      <c r="M4561" s="1" t="str">
        <f t="shared" si="143"/>
        <v/>
      </c>
      <c r="N4561" s="1" t="str">
        <f>IF(ISBLANK($C4561),"",IF(ISNA(VLOOKUP($L4561,'result messages'!$H$3:$L$11,2,FALSE)),VLOOKUP($M4561,'result messages'!$H$3:$L$11,2,FALSE),VLOOKUP($L4561,'result messages'!$H$3:$L$11,2,FALSE)))</f>
        <v/>
      </c>
      <c r="O4561" s="1" t="str">
        <f>IF(ISBLANK($C4561),"",IF(ISNA(VLOOKUP($L4561,'result messages'!$H$3:$L$11,3,FALSE)),VLOOKUP($M4561,'result messages'!$H$3:$L$11,3,FALSE),VLOOKUP($L4561,'result messages'!$H$3:$L$11,3,FALSE)))</f>
        <v/>
      </c>
      <c r="P4561" s="1" t="str">
        <f>IF(ISBLANK($C4561),"",IF(ISNA(VLOOKUP($L4561,'result messages'!$H$3:$L$11,4,FALSE)),VLOOKUP($M4561,'result messages'!$H$3:$L$11,4,FALSE),VLOOKUP($L4561,'result messages'!$H$3:$L$11,4,FALSE)))</f>
        <v/>
      </c>
      <c r="Q4561" s="1" t="str">
        <f>IF(ISBLANK($C4561),"",IF(ISNA(VLOOKUP($L4561,'result messages'!$H$3:$L$11,5,FALSE)),VLOOKUP($M4561,'result messages'!$H$3:$L$11,5,FALSE),VLOOKUP($L4561,'result messages'!$H$3:$L$11,5,FALSE)))</f>
        <v/>
      </c>
    </row>
    <row r="4562" spans="1:17">
      <c r="A4562" s="1">
        <v>4559</v>
      </c>
      <c r="B4562" s="1"/>
      <c r="C4562" s="1"/>
      <c r="D4562" s="1"/>
      <c r="E4562" s="6"/>
      <c r="F4562" s="1"/>
      <c r="G4562" s="1" t="str">
        <f>IF(ISNA(VLOOKUP($C4562,'DTEN TCAP Linkage deviceId'!$A$1:$A$20000,1,FALSE)),"No","Yes")</f>
        <v>No</v>
      </c>
      <c r="H4562" s="1" t="str">
        <f>IF(ISNA(VLOOKUP($C4562,'Provisioning Requester'!$F$3:$H$20000,2,FALSE)),"No","Yes")</f>
        <v>No</v>
      </c>
      <c r="I4562" s="1" t="str">
        <f>IF($H4562="Yes",VLOOKUP($C4562,'Provisioning Requester'!$F$3:$H$20000,3,FALSE),"-")</f>
        <v>-</v>
      </c>
      <c r="J4562" s="1" t="str">
        <f>IF(OR(D4562="SVCP", E4562="TRUE"), "No", IF(ISNA(VLOOKUP($C4562,'ProvResponder deviceId'!$A$1:$A$20000,1,FALSE)),"No","Yes"))</f>
        <v>No</v>
      </c>
      <c r="K4562" s="1" t="str">
        <f>IF($J4562="Yes",VLOOKUP($C4562,'ProvResponder deviceId'!$A$1:$C$20000,3,FALSE),"-")</f>
        <v>-</v>
      </c>
      <c r="L4562" s="1" t="str">
        <f t="shared" si="142"/>
        <v/>
      </c>
      <c r="M4562" s="1" t="str">
        <f t="shared" si="143"/>
        <v/>
      </c>
      <c r="N4562" s="1" t="str">
        <f>IF(ISBLANK($C4562),"",IF(ISNA(VLOOKUP($L4562,'result messages'!$H$3:$L$11,2,FALSE)),VLOOKUP($M4562,'result messages'!$H$3:$L$11,2,FALSE),VLOOKUP($L4562,'result messages'!$H$3:$L$11,2,FALSE)))</f>
        <v/>
      </c>
      <c r="O4562" s="1" t="str">
        <f>IF(ISBLANK($C4562),"",IF(ISNA(VLOOKUP($L4562,'result messages'!$H$3:$L$11,3,FALSE)),VLOOKUP($M4562,'result messages'!$H$3:$L$11,3,FALSE),VLOOKUP($L4562,'result messages'!$H$3:$L$11,3,FALSE)))</f>
        <v/>
      </c>
      <c r="P4562" s="1" t="str">
        <f>IF(ISBLANK($C4562),"",IF(ISNA(VLOOKUP($L4562,'result messages'!$H$3:$L$11,4,FALSE)),VLOOKUP($M4562,'result messages'!$H$3:$L$11,4,FALSE),VLOOKUP($L4562,'result messages'!$H$3:$L$11,4,FALSE)))</f>
        <v/>
      </c>
      <c r="Q4562" s="1" t="str">
        <f>IF(ISBLANK($C4562),"",IF(ISNA(VLOOKUP($L4562,'result messages'!$H$3:$L$11,5,FALSE)),VLOOKUP($M4562,'result messages'!$H$3:$L$11,5,FALSE),VLOOKUP($L4562,'result messages'!$H$3:$L$11,5,FALSE)))</f>
        <v/>
      </c>
    </row>
    <row r="4563" spans="1:17">
      <c r="A4563" s="1">
        <v>4560</v>
      </c>
      <c r="B4563" s="1"/>
      <c r="C4563" s="1"/>
      <c r="D4563" s="1"/>
      <c r="E4563" s="6"/>
      <c r="F4563" s="1"/>
      <c r="G4563" s="1" t="str">
        <f>IF(ISNA(VLOOKUP($C4563,'DTEN TCAP Linkage deviceId'!$A$1:$A$20000,1,FALSE)),"No","Yes")</f>
        <v>No</v>
      </c>
      <c r="H4563" s="1" t="str">
        <f>IF(ISNA(VLOOKUP($C4563,'Provisioning Requester'!$F$3:$H$20000,2,FALSE)),"No","Yes")</f>
        <v>No</v>
      </c>
      <c r="I4563" s="1" t="str">
        <f>IF($H4563="Yes",VLOOKUP($C4563,'Provisioning Requester'!$F$3:$H$20000,3,FALSE),"-")</f>
        <v>-</v>
      </c>
      <c r="J4563" s="1" t="str">
        <f>IF(OR(D4563="SVCP", E4563="TRUE"), "No", IF(ISNA(VLOOKUP($C4563,'ProvResponder deviceId'!$A$1:$A$20000,1,FALSE)),"No","Yes"))</f>
        <v>No</v>
      </c>
      <c r="K4563" s="1" t="str">
        <f>IF($J4563="Yes",VLOOKUP($C4563,'ProvResponder deviceId'!$A$1:$C$20000,3,FALSE),"-")</f>
        <v>-</v>
      </c>
      <c r="L4563" s="1" t="str">
        <f t="shared" si="142"/>
        <v/>
      </c>
      <c r="M4563" s="1" t="str">
        <f t="shared" si="143"/>
        <v/>
      </c>
      <c r="N4563" s="1" t="str">
        <f>IF(ISBLANK($C4563),"",IF(ISNA(VLOOKUP($L4563,'result messages'!$H$3:$L$11,2,FALSE)),VLOOKUP($M4563,'result messages'!$H$3:$L$11,2,FALSE),VLOOKUP($L4563,'result messages'!$H$3:$L$11,2,FALSE)))</f>
        <v/>
      </c>
      <c r="O4563" s="1" t="str">
        <f>IF(ISBLANK($C4563),"",IF(ISNA(VLOOKUP($L4563,'result messages'!$H$3:$L$11,3,FALSE)),VLOOKUP($M4563,'result messages'!$H$3:$L$11,3,FALSE),VLOOKUP($L4563,'result messages'!$H$3:$L$11,3,FALSE)))</f>
        <v/>
      </c>
      <c r="P4563" s="1" t="str">
        <f>IF(ISBLANK($C4563),"",IF(ISNA(VLOOKUP($L4563,'result messages'!$H$3:$L$11,4,FALSE)),VLOOKUP($M4563,'result messages'!$H$3:$L$11,4,FALSE),VLOOKUP($L4563,'result messages'!$H$3:$L$11,4,FALSE)))</f>
        <v/>
      </c>
      <c r="Q4563" s="1" t="str">
        <f>IF(ISBLANK($C4563),"",IF(ISNA(VLOOKUP($L4563,'result messages'!$H$3:$L$11,5,FALSE)),VLOOKUP($M4563,'result messages'!$H$3:$L$11,5,FALSE),VLOOKUP($L4563,'result messages'!$H$3:$L$11,5,FALSE)))</f>
        <v/>
      </c>
    </row>
    <row r="4564" spans="1:17">
      <c r="A4564" s="1">
        <v>4561</v>
      </c>
      <c r="B4564" s="1"/>
      <c r="C4564" s="1"/>
      <c r="D4564" s="1"/>
      <c r="E4564" s="6"/>
      <c r="F4564" s="1"/>
      <c r="G4564" s="1" t="str">
        <f>IF(ISNA(VLOOKUP($C4564,'DTEN TCAP Linkage deviceId'!$A$1:$A$20000,1,FALSE)),"No","Yes")</f>
        <v>No</v>
      </c>
      <c r="H4564" s="1" t="str">
        <f>IF(ISNA(VLOOKUP($C4564,'Provisioning Requester'!$F$3:$H$20000,2,FALSE)),"No","Yes")</f>
        <v>No</v>
      </c>
      <c r="I4564" s="1" t="str">
        <f>IF($H4564="Yes",VLOOKUP($C4564,'Provisioning Requester'!$F$3:$H$20000,3,FALSE),"-")</f>
        <v>-</v>
      </c>
      <c r="J4564" s="1" t="str">
        <f>IF(OR(D4564="SVCP", E4564="TRUE"), "No", IF(ISNA(VLOOKUP($C4564,'ProvResponder deviceId'!$A$1:$A$20000,1,FALSE)),"No","Yes"))</f>
        <v>No</v>
      </c>
      <c r="K4564" s="1" t="str">
        <f>IF($J4564="Yes",VLOOKUP($C4564,'ProvResponder deviceId'!$A$1:$C$20000,3,FALSE),"-")</f>
        <v>-</v>
      </c>
      <c r="L4564" s="1" t="str">
        <f t="shared" si="142"/>
        <v/>
      </c>
      <c r="M4564" s="1" t="str">
        <f t="shared" si="143"/>
        <v/>
      </c>
      <c r="N4564" s="1" t="str">
        <f>IF(ISBLANK($C4564),"",IF(ISNA(VLOOKUP($L4564,'result messages'!$H$3:$L$11,2,FALSE)),VLOOKUP($M4564,'result messages'!$H$3:$L$11,2,FALSE),VLOOKUP($L4564,'result messages'!$H$3:$L$11,2,FALSE)))</f>
        <v/>
      </c>
      <c r="O4564" s="1" t="str">
        <f>IF(ISBLANK($C4564),"",IF(ISNA(VLOOKUP($L4564,'result messages'!$H$3:$L$11,3,FALSE)),VLOOKUP($M4564,'result messages'!$H$3:$L$11,3,FALSE),VLOOKUP($L4564,'result messages'!$H$3:$L$11,3,FALSE)))</f>
        <v/>
      </c>
      <c r="P4564" s="1" t="str">
        <f>IF(ISBLANK($C4564),"",IF(ISNA(VLOOKUP($L4564,'result messages'!$H$3:$L$11,4,FALSE)),VLOOKUP($M4564,'result messages'!$H$3:$L$11,4,FALSE),VLOOKUP($L4564,'result messages'!$H$3:$L$11,4,FALSE)))</f>
        <v/>
      </c>
      <c r="Q4564" s="1" t="str">
        <f>IF(ISBLANK($C4564),"",IF(ISNA(VLOOKUP($L4564,'result messages'!$H$3:$L$11,5,FALSE)),VLOOKUP($M4564,'result messages'!$H$3:$L$11,5,FALSE),VLOOKUP($L4564,'result messages'!$H$3:$L$11,5,FALSE)))</f>
        <v/>
      </c>
    </row>
    <row r="4565" spans="1:17">
      <c r="A4565" s="1">
        <v>4562</v>
      </c>
      <c r="B4565" s="1"/>
      <c r="C4565" s="1"/>
      <c r="D4565" s="1"/>
      <c r="E4565" s="6"/>
      <c r="F4565" s="1"/>
      <c r="G4565" s="1" t="str">
        <f>IF(ISNA(VLOOKUP($C4565,'DTEN TCAP Linkage deviceId'!$A$1:$A$20000,1,FALSE)),"No","Yes")</f>
        <v>No</v>
      </c>
      <c r="H4565" s="1" t="str">
        <f>IF(ISNA(VLOOKUP($C4565,'Provisioning Requester'!$F$3:$H$20000,2,FALSE)),"No","Yes")</f>
        <v>No</v>
      </c>
      <c r="I4565" s="1" t="str">
        <f>IF($H4565="Yes",VLOOKUP($C4565,'Provisioning Requester'!$F$3:$H$20000,3,FALSE),"-")</f>
        <v>-</v>
      </c>
      <c r="J4565" s="1" t="str">
        <f>IF(OR(D4565="SVCP", E4565="TRUE"), "No", IF(ISNA(VLOOKUP($C4565,'ProvResponder deviceId'!$A$1:$A$20000,1,FALSE)),"No","Yes"))</f>
        <v>No</v>
      </c>
      <c r="K4565" s="1" t="str">
        <f>IF($J4565="Yes",VLOOKUP($C4565,'ProvResponder deviceId'!$A$1:$C$20000,3,FALSE),"-")</f>
        <v>-</v>
      </c>
      <c r="L4565" s="1" t="str">
        <f t="shared" si="142"/>
        <v/>
      </c>
      <c r="M4565" s="1" t="str">
        <f t="shared" si="143"/>
        <v/>
      </c>
      <c r="N4565" s="1" t="str">
        <f>IF(ISBLANK($C4565),"",IF(ISNA(VLOOKUP($L4565,'result messages'!$H$3:$L$11,2,FALSE)),VLOOKUP($M4565,'result messages'!$H$3:$L$11,2,FALSE),VLOOKUP($L4565,'result messages'!$H$3:$L$11,2,FALSE)))</f>
        <v/>
      </c>
      <c r="O4565" s="1" t="str">
        <f>IF(ISBLANK($C4565),"",IF(ISNA(VLOOKUP($L4565,'result messages'!$H$3:$L$11,3,FALSE)),VLOOKUP($M4565,'result messages'!$H$3:$L$11,3,FALSE),VLOOKUP($L4565,'result messages'!$H$3:$L$11,3,FALSE)))</f>
        <v/>
      </c>
      <c r="P4565" s="1" t="str">
        <f>IF(ISBLANK($C4565),"",IF(ISNA(VLOOKUP($L4565,'result messages'!$H$3:$L$11,4,FALSE)),VLOOKUP($M4565,'result messages'!$H$3:$L$11,4,FALSE),VLOOKUP($L4565,'result messages'!$H$3:$L$11,4,FALSE)))</f>
        <v/>
      </c>
      <c r="Q4565" s="1" t="str">
        <f>IF(ISBLANK($C4565),"",IF(ISNA(VLOOKUP($L4565,'result messages'!$H$3:$L$11,5,FALSE)),VLOOKUP($M4565,'result messages'!$H$3:$L$11,5,FALSE),VLOOKUP($L4565,'result messages'!$H$3:$L$11,5,FALSE)))</f>
        <v/>
      </c>
    </row>
    <row r="4566" spans="1:17">
      <c r="A4566" s="1">
        <v>4563</v>
      </c>
      <c r="B4566" s="1"/>
      <c r="C4566" s="1"/>
      <c r="D4566" s="1"/>
      <c r="E4566" s="6"/>
      <c r="F4566" s="1"/>
      <c r="G4566" s="1" t="str">
        <f>IF(ISNA(VLOOKUP($C4566,'DTEN TCAP Linkage deviceId'!$A$1:$A$20000,1,FALSE)),"No","Yes")</f>
        <v>No</v>
      </c>
      <c r="H4566" s="1" t="str">
        <f>IF(ISNA(VLOOKUP($C4566,'Provisioning Requester'!$F$3:$H$20000,2,FALSE)),"No","Yes")</f>
        <v>No</v>
      </c>
      <c r="I4566" s="1" t="str">
        <f>IF($H4566="Yes",VLOOKUP($C4566,'Provisioning Requester'!$F$3:$H$20000,3,FALSE),"-")</f>
        <v>-</v>
      </c>
      <c r="J4566" s="1" t="str">
        <f>IF(OR(D4566="SVCP", E4566="TRUE"), "No", IF(ISNA(VLOOKUP($C4566,'ProvResponder deviceId'!$A$1:$A$20000,1,FALSE)),"No","Yes"))</f>
        <v>No</v>
      </c>
      <c r="K4566" s="1" t="str">
        <f>IF($J4566="Yes",VLOOKUP($C4566,'ProvResponder deviceId'!$A$1:$C$20000,3,FALSE),"-")</f>
        <v>-</v>
      </c>
      <c r="L4566" s="1" t="str">
        <f t="shared" si="142"/>
        <v/>
      </c>
      <c r="M4566" s="1" t="str">
        <f t="shared" si="143"/>
        <v/>
      </c>
      <c r="N4566" s="1" t="str">
        <f>IF(ISBLANK($C4566),"",IF(ISNA(VLOOKUP($L4566,'result messages'!$H$3:$L$11,2,FALSE)),VLOOKUP($M4566,'result messages'!$H$3:$L$11,2,FALSE),VLOOKUP($L4566,'result messages'!$H$3:$L$11,2,FALSE)))</f>
        <v/>
      </c>
      <c r="O4566" s="1" t="str">
        <f>IF(ISBLANK($C4566),"",IF(ISNA(VLOOKUP($L4566,'result messages'!$H$3:$L$11,3,FALSE)),VLOOKUP($M4566,'result messages'!$H$3:$L$11,3,FALSE),VLOOKUP($L4566,'result messages'!$H$3:$L$11,3,FALSE)))</f>
        <v/>
      </c>
      <c r="P4566" s="1" t="str">
        <f>IF(ISBLANK($C4566),"",IF(ISNA(VLOOKUP($L4566,'result messages'!$H$3:$L$11,4,FALSE)),VLOOKUP($M4566,'result messages'!$H$3:$L$11,4,FALSE),VLOOKUP($L4566,'result messages'!$H$3:$L$11,4,FALSE)))</f>
        <v/>
      </c>
      <c r="Q4566" s="1" t="str">
        <f>IF(ISBLANK($C4566),"",IF(ISNA(VLOOKUP($L4566,'result messages'!$H$3:$L$11,5,FALSE)),VLOOKUP($M4566,'result messages'!$H$3:$L$11,5,FALSE),VLOOKUP($L4566,'result messages'!$H$3:$L$11,5,FALSE)))</f>
        <v/>
      </c>
    </row>
    <row r="4567" spans="1:17">
      <c r="A4567" s="1">
        <v>4564</v>
      </c>
      <c r="B4567" s="1"/>
      <c r="C4567" s="1"/>
      <c r="D4567" s="1"/>
      <c r="E4567" s="6"/>
      <c r="F4567" s="1"/>
      <c r="G4567" s="1" t="str">
        <f>IF(ISNA(VLOOKUP($C4567,'DTEN TCAP Linkage deviceId'!$A$1:$A$20000,1,FALSE)),"No","Yes")</f>
        <v>No</v>
      </c>
      <c r="H4567" s="1" t="str">
        <f>IF(ISNA(VLOOKUP($C4567,'Provisioning Requester'!$F$3:$H$20000,2,FALSE)),"No","Yes")</f>
        <v>No</v>
      </c>
      <c r="I4567" s="1" t="str">
        <f>IF($H4567="Yes",VLOOKUP($C4567,'Provisioning Requester'!$F$3:$H$20000,3,FALSE),"-")</f>
        <v>-</v>
      </c>
      <c r="J4567" s="1" t="str">
        <f>IF(OR(D4567="SVCP", E4567="TRUE"), "No", IF(ISNA(VLOOKUP($C4567,'ProvResponder deviceId'!$A$1:$A$20000,1,FALSE)),"No","Yes"))</f>
        <v>No</v>
      </c>
      <c r="K4567" s="1" t="str">
        <f>IF($J4567="Yes",VLOOKUP($C4567,'ProvResponder deviceId'!$A$1:$C$20000,3,FALSE),"-")</f>
        <v>-</v>
      </c>
      <c r="L4567" s="1" t="str">
        <f t="shared" si="142"/>
        <v/>
      </c>
      <c r="M4567" s="1" t="str">
        <f t="shared" si="143"/>
        <v/>
      </c>
      <c r="N4567" s="1" t="str">
        <f>IF(ISBLANK($C4567),"",IF(ISNA(VLOOKUP($L4567,'result messages'!$H$3:$L$11,2,FALSE)),VLOOKUP($M4567,'result messages'!$H$3:$L$11,2,FALSE),VLOOKUP($L4567,'result messages'!$H$3:$L$11,2,FALSE)))</f>
        <v/>
      </c>
      <c r="O4567" s="1" t="str">
        <f>IF(ISBLANK($C4567),"",IF(ISNA(VLOOKUP($L4567,'result messages'!$H$3:$L$11,3,FALSE)),VLOOKUP($M4567,'result messages'!$H$3:$L$11,3,FALSE),VLOOKUP($L4567,'result messages'!$H$3:$L$11,3,FALSE)))</f>
        <v/>
      </c>
      <c r="P4567" s="1" t="str">
        <f>IF(ISBLANK($C4567),"",IF(ISNA(VLOOKUP($L4567,'result messages'!$H$3:$L$11,4,FALSE)),VLOOKUP($M4567,'result messages'!$H$3:$L$11,4,FALSE),VLOOKUP($L4567,'result messages'!$H$3:$L$11,4,FALSE)))</f>
        <v/>
      </c>
      <c r="Q4567" s="1" t="str">
        <f>IF(ISBLANK($C4567),"",IF(ISNA(VLOOKUP($L4567,'result messages'!$H$3:$L$11,5,FALSE)),VLOOKUP($M4567,'result messages'!$H$3:$L$11,5,FALSE),VLOOKUP($L4567,'result messages'!$H$3:$L$11,5,FALSE)))</f>
        <v/>
      </c>
    </row>
    <row r="4568" spans="1:17">
      <c r="A4568" s="1">
        <v>4565</v>
      </c>
      <c r="B4568" s="1"/>
      <c r="C4568" s="1"/>
      <c r="D4568" s="1"/>
      <c r="E4568" s="6"/>
      <c r="F4568" s="1"/>
      <c r="G4568" s="1" t="str">
        <f>IF(ISNA(VLOOKUP($C4568,'DTEN TCAP Linkage deviceId'!$A$1:$A$20000,1,FALSE)),"No","Yes")</f>
        <v>No</v>
      </c>
      <c r="H4568" s="1" t="str">
        <f>IF(ISNA(VLOOKUP($C4568,'Provisioning Requester'!$F$3:$H$20000,2,FALSE)),"No","Yes")</f>
        <v>No</v>
      </c>
      <c r="I4568" s="1" t="str">
        <f>IF($H4568="Yes",VLOOKUP($C4568,'Provisioning Requester'!$F$3:$H$20000,3,FALSE),"-")</f>
        <v>-</v>
      </c>
      <c r="J4568" s="1" t="str">
        <f>IF(OR(D4568="SVCP", E4568="TRUE"), "No", IF(ISNA(VLOOKUP($C4568,'ProvResponder deviceId'!$A$1:$A$20000,1,FALSE)),"No","Yes"))</f>
        <v>No</v>
      </c>
      <c r="K4568" s="1" t="str">
        <f>IF($J4568="Yes",VLOOKUP($C4568,'ProvResponder deviceId'!$A$1:$C$20000,3,FALSE),"-")</f>
        <v>-</v>
      </c>
      <c r="L4568" s="1" t="str">
        <f t="shared" si="142"/>
        <v/>
      </c>
      <c r="M4568" s="1" t="str">
        <f t="shared" si="143"/>
        <v/>
      </c>
      <c r="N4568" s="1" t="str">
        <f>IF(ISBLANK($C4568),"",IF(ISNA(VLOOKUP($L4568,'result messages'!$H$3:$L$11,2,FALSE)),VLOOKUP($M4568,'result messages'!$H$3:$L$11,2,FALSE),VLOOKUP($L4568,'result messages'!$H$3:$L$11,2,FALSE)))</f>
        <v/>
      </c>
      <c r="O4568" s="1" t="str">
        <f>IF(ISBLANK($C4568),"",IF(ISNA(VLOOKUP($L4568,'result messages'!$H$3:$L$11,3,FALSE)),VLOOKUP($M4568,'result messages'!$H$3:$L$11,3,FALSE),VLOOKUP($L4568,'result messages'!$H$3:$L$11,3,FALSE)))</f>
        <v/>
      </c>
      <c r="P4568" s="1" t="str">
        <f>IF(ISBLANK($C4568),"",IF(ISNA(VLOOKUP($L4568,'result messages'!$H$3:$L$11,4,FALSE)),VLOOKUP($M4568,'result messages'!$H$3:$L$11,4,FALSE),VLOOKUP($L4568,'result messages'!$H$3:$L$11,4,FALSE)))</f>
        <v/>
      </c>
      <c r="Q4568" s="1" t="str">
        <f>IF(ISBLANK($C4568),"",IF(ISNA(VLOOKUP($L4568,'result messages'!$H$3:$L$11,5,FALSE)),VLOOKUP($M4568,'result messages'!$H$3:$L$11,5,FALSE),VLOOKUP($L4568,'result messages'!$H$3:$L$11,5,FALSE)))</f>
        <v/>
      </c>
    </row>
    <row r="4569" spans="1:17">
      <c r="A4569" s="1">
        <v>4566</v>
      </c>
      <c r="B4569" s="1"/>
      <c r="C4569" s="1"/>
      <c r="D4569" s="1"/>
      <c r="E4569" s="6"/>
      <c r="F4569" s="1"/>
      <c r="G4569" s="1" t="str">
        <f>IF(ISNA(VLOOKUP($C4569,'DTEN TCAP Linkage deviceId'!$A$1:$A$20000,1,FALSE)),"No","Yes")</f>
        <v>No</v>
      </c>
      <c r="H4569" s="1" t="str">
        <f>IF(ISNA(VLOOKUP($C4569,'Provisioning Requester'!$F$3:$H$20000,2,FALSE)),"No","Yes")</f>
        <v>No</v>
      </c>
      <c r="I4569" s="1" t="str">
        <f>IF($H4569="Yes",VLOOKUP($C4569,'Provisioning Requester'!$F$3:$H$20000,3,FALSE),"-")</f>
        <v>-</v>
      </c>
      <c r="J4569" s="1" t="str">
        <f>IF(OR(D4569="SVCP", E4569="TRUE"), "No", IF(ISNA(VLOOKUP($C4569,'ProvResponder deviceId'!$A$1:$A$20000,1,FALSE)),"No","Yes"))</f>
        <v>No</v>
      </c>
      <c r="K4569" s="1" t="str">
        <f>IF($J4569="Yes",VLOOKUP($C4569,'ProvResponder deviceId'!$A$1:$C$20000,3,FALSE),"-")</f>
        <v>-</v>
      </c>
      <c r="L4569" s="1" t="str">
        <f t="shared" si="142"/>
        <v/>
      </c>
      <c r="M4569" s="1" t="str">
        <f t="shared" si="143"/>
        <v/>
      </c>
      <c r="N4569" s="1" t="str">
        <f>IF(ISBLANK($C4569),"",IF(ISNA(VLOOKUP($L4569,'result messages'!$H$3:$L$11,2,FALSE)),VLOOKUP($M4569,'result messages'!$H$3:$L$11,2,FALSE),VLOOKUP($L4569,'result messages'!$H$3:$L$11,2,FALSE)))</f>
        <v/>
      </c>
      <c r="O4569" s="1" t="str">
        <f>IF(ISBLANK($C4569),"",IF(ISNA(VLOOKUP($L4569,'result messages'!$H$3:$L$11,3,FALSE)),VLOOKUP($M4569,'result messages'!$H$3:$L$11,3,FALSE),VLOOKUP($L4569,'result messages'!$H$3:$L$11,3,FALSE)))</f>
        <v/>
      </c>
      <c r="P4569" s="1" t="str">
        <f>IF(ISBLANK($C4569),"",IF(ISNA(VLOOKUP($L4569,'result messages'!$H$3:$L$11,4,FALSE)),VLOOKUP($M4569,'result messages'!$H$3:$L$11,4,FALSE),VLOOKUP($L4569,'result messages'!$H$3:$L$11,4,FALSE)))</f>
        <v/>
      </c>
      <c r="Q4569" s="1" t="str">
        <f>IF(ISBLANK($C4569),"",IF(ISNA(VLOOKUP($L4569,'result messages'!$H$3:$L$11,5,FALSE)),VLOOKUP($M4569,'result messages'!$H$3:$L$11,5,FALSE),VLOOKUP($L4569,'result messages'!$H$3:$L$11,5,FALSE)))</f>
        <v/>
      </c>
    </row>
    <row r="4570" spans="1:17">
      <c r="A4570" s="1">
        <v>4567</v>
      </c>
      <c r="B4570" s="1"/>
      <c r="C4570" s="1"/>
      <c r="D4570" s="1"/>
      <c r="E4570" s="6"/>
      <c r="F4570" s="1"/>
      <c r="G4570" s="1" t="str">
        <f>IF(ISNA(VLOOKUP($C4570,'DTEN TCAP Linkage deviceId'!$A$1:$A$20000,1,FALSE)),"No","Yes")</f>
        <v>No</v>
      </c>
      <c r="H4570" s="1" t="str">
        <f>IF(ISNA(VLOOKUP($C4570,'Provisioning Requester'!$F$3:$H$20000,2,FALSE)),"No","Yes")</f>
        <v>No</v>
      </c>
      <c r="I4570" s="1" t="str">
        <f>IF($H4570="Yes",VLOOKUP($C4570,'Provisioning Requester'!$F$3:$H$20000,3,FALSE),"-")</f>
        <v>-</v>
      </c>
      <c r="J4570" s="1" t="str">
        <f>IF(OR(D4570="SVCP", E4570="TRUE"), "No", IF(ISNA(VLOOKUP($C4570,'ProvResponder deviceId'!$A$1:$A$20000,1,FALSE)),"No","Yes"))</f>
        <v>No</v>
      </c>
      <c r="K4570" s="1" t="str">
        <f>IF($J4570="Yes",VLOOKUP($C4570,'ProvResponder deviceId'!$A$1:$C$20000,3,FALSE),"-")</f>
        <v>-</v>
      </c>
      <c r="L4570" s="1" t="str">
        <f t="shared" si="142"/>
        <v/>
      </c>
      <c r="M4570" s="1" t="str">
        <f t="shared" si="143"/>
        <v/>
      </c>
      <c r="N4570" s="1" t="str">
        <f>IF(ISBLANK($C4570),"",IF(ISNA(VLOOKUP($L4570,'result messages'!$H$3:$L$11,2,FALSE)),VLOOKUP($M4570,'result messages'!$H$3:$L$11,2,FALSE),VLOOKUP($L4570,'result messages'!$H$3:$L$11,2,FALSE)))</f>
        <v/>
      </c>
      <c r="O4570" s="1" t="str">
        <f>IF(ISBLANK($C4570),"",IF(ISNA(VLOOKUP($L4570,'result messages'!$H$3:$L$11,3,FALSE)),VLOOKUP($M4570,'result messages'!$H$3:$L$11,3,FALSE),VLOOKUP($L4570,'result messages'!$H$3:$L$11,3,FALSE)))</f>
        <v/>
      </c>
      <c r="P4570" s="1" t="str">
        <f>IF(ISBLANK($C4570),"",IF(ISNA(VLOOKUP($L4570,'result messages'!$H$3:$L$11,4,FALSE)),VLOOKUP($M4570,'result messages'!$H$3:$L$11,4,FALSE),VLOOKUP($L4570,'result messages'!$H$3:$L$11,4,FALSE)))</f>
        <v/>
      </c>
      <c r="Q4570" s="1" t="str">
        <f>IF(ISBLANK($C4570),"",IF(ISNA(VLOOKUP($L4570,'result messages'!$H$3:$L$11,5,FALSE)),VLOOKUP($M4570,'result messages'!$H$3:$L$11,5,FALSE),VLOOKUP($L4570,'result messages'!$H$3:$L$11,5,FALSE)))</f>
        <v/>
      </c>
    </row>
    <row r="4571" spans="1:17">
      <c r="A4571" s="1">
        <v>4568</v>
      </c>
      <c r="B4571" s="1"/>
      <c r="C4571" s="1"/>
      <c r="D4571" s="1"/>
      <c r="E4571" s="6"/>
      <c r="F4571" s="1"/>
      <c r="G4571" s="1" t="str">
        <f>IF(ISNA(VLOOKUP($C4571,'DTEN TCAP Linkage deviceId'!$A$1:$A$20000,1,FALSE)),"No","Yes")</f>
        <v>No</v>
      </c>
      <c r="H4571" s="1" t="str">
        <f>IF(ISNA(VLOOKUP($C4571,'Provisioning Requester'!$F$3:$H$20000,2,FALSE)),"No","Yes")</f>
        <v>No</v>
      </c>
      <c r="I4571" s="1" t="str">
        <f>IF($H4571="Yes",VLOOKUP($C4571,'Provisioning Requester'!$F$3:$H$20000,3,FALSE),"-")</f>
        <v>-</v>
      </c>
      <c r="J4571" s="1" t="str">
        <f>IF(OR(D4571="SVCP", E4571="TRUE"), "No", IF(ISNA(VLOOKUP($C4571,'ProvResponder deviceId'!$A$1:$A$20000,1,FALSE)),"No","Yes"))</f>
        <v>No</v>
      </c>
      <c r="K4571" s="1" t="str">
        <f>IF($J4571="Yes",VLOOKUP($C4571,'ProvResponder deviceId'!$A$1:$C$20000,3,FALSE),"-")</f>
        <v>-</v>
      </c>
      <c r="L4571" s="1" t="str">
        <f t="shared" si="142"/>
        <v/>
      </c>
      <c r="M4571" s="1" t="str">
        <f t="shared" si="143"/>
        <v/>
      </c>
      <c r="N4571" s="1" t="str">
        <f>IF(ISBLANK($C4571),"",IF(ISNA(VLOOKUP($L4571,'result messages'!$H$3:$L$11,2,FALSE)),VLOOKUP($M4571,'result messages'!$H$3:$L$11,2,FALSE),VLOOKUP($L4571,'result messages'!$H$3:$L$11,2,FALSE)))</f>
        <v/>
      </c>
      <c r="O4571" s="1" t="str">
        <f>IF(ISBLANK($C4571),"",IF(ISNA(VLOOKUP($L4571,'result messages'!$H$3:$L$11,3,FALSE)),VLOOKUP($M4571,'result messages'!$H$3:$L$11,3,FALSE),VLOOKUP($L4571,'result messages'!$H$3:$L$11,3,FALSE)))</f>
        <v/>
      </c>
      <c r="P4571" s="1" t="str">
        <f>IF(ISBLANK($C4571),"",IF(ISNA(VLOOKUP($L4571,'result messages'!$H$3:$L$11,4,FALSE)),VLOOKUP($M4571,'result messages'!$H$3:$L$11,4,FALSE),VLOOKUP($L4571,'result messages'!$H$3:$L$11,4,FALSE)))</f>
        <v/>
      </c>
      <c r="Q4571" s="1" t="str">
        <f>IF(ISBLANK($C4571),"",IF(ISNA(VLOOKUP($L4571,'result messages'!$H$3:$L$11,5,FALSE)),VLOOKUP($M4571,'result messages'!$H$3:$L$11,5,FALSE),VLOOKUP($L4571,'result messages'!$H$3:$L$11,5,FALSE)))</f>
        <v/>
      </c>
    </row>
    <row r="4572" spans="1:17">
      <c r="A4572" s="1">
        <v>4569</v>
      </c>
      <c r="B4572" s="1"/>
      <c r="C4572" s="1"/>
      <c r="D4572" s="1"/>
      <c r="E4572" s="6"/>
      <c r="F4572" s="1"/>
      <c r="G4572" s="1" t="str">
        <f>IF(ISNA(VLOOKUP($C4572,'DTEN TCAP Linkage deviceId'!$A$1:$A$20000,1,FALSE)),"No","Yes")</f>
        <v>No</v>
      </c>
      <c r="H4572" s="1" t="str">
        <f>IF(ISNA(VLOOKUP($C4572,'Provisioning Requester'!$F$3:$H$20000,2,FALSE)),"No","Yes")</f>
        <v>No</v>
      </c>
      <c r="I4572" s="1" t="str">
        <f>IF($H4572="Yes",VLOOKUP($C4572,'Provisioning Requester'!$F$3:$H$20000,3,FALSE),"-")</f>
        <v>-</v>
      </c>
      <c r="J4572" s="1" t="str">
        <f>IF(OR(D4572="SVCP", E4572="TRUE"), "No", IF(ISNA(VLOOKUP($C4572,'ProvResponder deviceId'!$A$1:$A$20000,1,FALSE)),"No","Yes"))</f>
        <v>No</v>
      </c>
      <c r="K4572" s="1" t="str">
        <f>IF($J4572="Yes",VLOOKUP($C4572,'ProvResponder deviceId'!$A$1:$C$20000,3,FALSE),"-")</f>
        <v>-</v>
      </c>
      <c r="L4572" s="1" t="str">
        <f t="shared" si="142"/>
        <v/>
      </c>
      <c r="M4572" s="1" t="str">
        <f t="shared" si="143"/>
        <v/>
      </c>
      <c r="N4572" s="1" t="str">
        <f>IF(ISBLANK($C4572),"",IF(ISNA(VLOOKUP($L4572,'result messages'!$H$3:$L$11,2,FALSE)),VLOOKUP($M4572,'result messages'!$H$3:$L$11,2,FALSE),VLOOKUP($L4572,'result messages'!$H$3:$L$11,2,FALSE)))</f>
        <v/>
      </c>
      <c r="O4572" s="1" t="str">
        <f>IF(ISBLANK($C4572),"",IF(ISNA(VLOOKUP($L4572,'result messages'!$H$3:$L$11,3,FALSE)),VLOOKUP($M4572,'result messages'!$H$3:$L$11,3,FALSE),VLOOKUP($L4572,'result messages'!$H$3:$L$11,3,FALSE)))</f>
        <v/>
      </c>
      <c r="P4572" s="1" t="str">
        <f>IF(ISBLANK($C4572),"",IF(ISNA(VLOOKUP($L4572,'result messages'!$H$3:$L$11,4,FALSE)),VLOOKUP($M4572,'result messages'!$H$3:$L$11,4,FALSE),VLOOKUP($L4572,'result messages'!$H$3:$L$11,4,FALSE)))</f>
        <v/>
      </c>
      <c r="Q4572" s="1" t="str">
        <f>IF(ISBLANK($C4572),"",IF(ISNA(VLOOKUP($L4572,'result messages'!$H$3:$L$11,5,FALSE)),VLOOKUP($M4572,'result messages'!$H$3:$L$11,5,FALSE),VLOOKUP($L4572,'result messages'!$H$3:$L$11,5,FALSE)))</f>
        <v/>
      </c>
    </row>
    <row r="4573" spans="1:17">
      <c r="A4573" s="1">
        <v>4570</v>
      </c>
      <c r="B4573" s="1"/>
      <c r="C4573" s="1"/>
      <c r="D4573" s="1"/>
      <c r="E4573" s="6"/>
      <c r="F4573" s="1"/>
      <c r="G4573" s="1" t="str">
        <f>IF(ISNA(VLOOKUP($C4573,'DTEN TCAP Linkage deviceId'!$A$1:$A$20000,1,FALSE)),"No","Yes")</f>
        <v>No</v>
      </c>
      <c r="H4573" s="1" t="str">
        <f>IF(ISNA(VLOOKUP($C4573,'Provisioning Requester'!$F$3:$H$20000,2,FALSE)),"No","Yes")</f>
        <v>No</v>
      </c>
      <c r="I4573" s="1" t="str">
        <f>IF($H4573="Yes",VLOOKUP($C4573,'Provisioning Requester'!$F$3:$H$20000,3,FALSE),"-")</f>
        <v>-</v>
      </c>
      <c r="J4573" s="1" t="str">
        <f>IF(OR(D4573="SVCP", E4573="TRUE"), "No", IF(ISNA(VLOOKUP($C4573,'ProvResponder deviceId'!$A$1:$A$20000,1,FALSE)),"No","Yes"))</f>
        <v>No</v>
      </c>
      <c r="K4573" s="1" t="str">
        <f>IF($J4573="Yes",VLOOKUP($C4573,'ProvResponder deviceId'!$A$1:$C$20000,3,FALSE),"-")</f>
        <v>-</v>
      </c>
      <c r="L4573" s="1" t="str">
        <f t="shared" si="142"/>
        <v/>
      </c>
      <c r="M4573" s="1" t="str">
        <f t="shared" si="143"/>
        <v/>
      </c>
      <c r="N4573" s="1" t="str">
        <f>IF(ISBLANK($C4573),"",IF(ISNA(VLOOKUP($L4573,'result messages'!$H$3:$L$11,2,FALSE)),VLOOKUP($M4573,'result messages'!$H$3:$L$11,2,FALSE),VLOOKUP($L4573,'result messages'!$H$3:$L$11,2,FALSE)))</f>
        <v/>
      </c>
      <c r="O4573" s="1" t="str">
        <f>IF(ISBLANK($C4573),"",IF(ISNA(VLOOKUP($L4573,'result messages'!$H$3:$L$11,3,FALSE)),VLOOKUP($M4573,'result messages'!$H$3:$L$11,3,FALSE),VLOOKUP($L4573,'result messages'!$H$3:$L$11,3,FALSE)))</f>
        <v/>
      </c>
      <c r="P4573" s="1" t="str">
        <f>IF(ISBLANK($C4573),"",IF(ISNA(VLOOKUP($L4573,'result messages'!$H$3:$L$11,4,FALSE)),VLOOKUP($M4573,'result messages'!$H$3:$L$11,4,FALSE),VLOOKUP($L4573,'result messages'!$H$3:$L$11,4,FALSE)))</f>
        <v/>
      </c>
      <c r="Q4573" s="1" t="str">
        <f>IF(ISBLANK($C4573),"",IF(ISNA(VLOOKUP($L4573,'result messages'!$H$3:$L$11,5,FALSE)),VLOOKUP($M4573,'result messages'!$H$3:$L$11,5,FALSE),VLOOKUP($L4573,'result messages'!$H$3:$L$11,5,FALSE)))</f>
        <v/>
      </c>
    </row>
    <row r="4574" spans="1:17">
      <c r="A4574" s="1">
        <v>4571</v>
      </c>
      <c r="B4574" s="1"/>
      <c r="C4574" s="1"/>
      <c r="D4574" s="1"/>
      <c r="E4574" s="6"/>
      <c r="F4574" s="1"/>
      <c r="G4574" s="1" t="str">
        <f>IF(ISNA(VLOOKUP($C4574,'DTEN TCAP Linkage deviceId'!$A$1:$A$20000,1,FALSE)),"No","Yes")</f>
        <v>No</v>
      </c>
      <c r="H4574" s="1" t="str">
        <f>IF(ISNA(VLOOKUP($C4574,'Provisioning Requester'!$F$3:$H$20000,2,FALSE)),"No","Yes")</f>
        <v>No</v>
      </c>
      <c r="I4574" s="1" t="str">
        <f>IF($H4574="Yes",VLOOKUP($C4574,'Provisioning Requester'!$F$3:$H$20000,3,FALSE),"-")</f>
        <v>-</v>
      </c>
      <c r="J4574" s="1" t="str">
        <f>IF(OR(D4574="SVCP", E4574="TRUE"), "No", IF(ISNA(VLOOKUP($C4574,'ProvResponder deviceId'!$A$1:$A$20000,1,FALSE)),"No","Yes"))</f>
        <v>No</v>
      </c>
      <c r="K4574" s="1" t="str">
        <f>IF($J4574="Yes",VLOOKUP($C4574,'ProvResponder deviceId'!$A$1:$C$20000,3,FALSE),"-")</f>
        <v>-</v>
      </c>
      <c r="L4574" s="1" t="str">
        <f t="shared" si="142"/>
        <v/>
      </c>
      <c r="M4574" s="1" t="str">
        <f t="shared" si="143"/>
        <v/>
      </c>
      <c r="N4574" s="1" t="str">
        <f>IF(ISBLANK($C4574),"",IF(ISNA(VLOOKUP($L4574,'result messages'!$H$3:$L$11,2,FALSE)),VLOOKUP($M4574,'result messages'!$H$3:$L$11,2,FALSE),VLOOKUP($L4574,'result messages'!$H$3:$L$11,2,FALSE)))</f>
        <v/>
      </c>
      <c r="O4574" s="1" t="str">
        <f>IF(ISBLANK($C4574),"",IF(ISNA(VLOOKUP($L4574,'result messages'!$H$3:$L$11,3,FALSE)),VLOOKUP($M4574,'result messages'!$H$3:$L$11,3,FALSE),VLOOKUP($L4574,'result messages'!$H$3:$L$11,3,FALSE)))</f>
        <v/>
      </c>
      <c r="P4574" s="1" t="str">
        <f>IF(ISBLANK($C4574),"",IF(ISNA(VLOOKUP($L4574,'result messages'!$H$3:$L$11,4,FALSE)),VLOOKUP($M4574,'result messages'!$H$3:$L$11,4,FALSE),VLOOKUP($L4574,'result messages'!$H$3:$L$11,4,FALSE)))</f>
        <v/>
      </c>
      <c r="Q4574" s="1" t="str">
        <f>IF(ISBLANK($C4574),"",IF(ISNA(VLOOKUP($L4574,'result messages'!$H$3:$L$11,5,FALSE)),VLOOKUP($M4574,'result messages'!$H$3:$L$11,5,FALSE),VLOOKUP($L4574,'result messages'!$H$3:$L$11,5,FALSE)))</f>
        <v/>
      </c>
    </row>
    <row r="4575" spans="1:17">
      <c r="A4575" s="1">
        <v>4572</v>
      </c>
      <c r="B4575" s="1"/>
      <c r="C4575" s="1"/>
      <c r="D4575" s="1"/>
      <c r="E4575" s="6"/>
      <c r="F4575" s="1"/>
      <c r="G4575" s="1" t="str">
        <f>IF(ISNA(VLOOKUP($C4575,'DTEN TCAP Linkage deviceId'!$A$1:$A$20000,1,FALSE)),"No","Yes")</f>
        <v>No</v>
      </c>
      <c r="H4575" s="1" t="str">
        <f>IF(ISNA(VLOOKUP($C4575,'Provisioning Requester'!$F$3:$H$20000,2,FALSE)),"No","Yes")</f>
        <v>No</v>
      </c>
      <c r="I4575" s="1" t="str">
        <f>IF($H4575="Yes",VLOOKUP($C4575,'Provisioning Requester'!$F$3:$H$20000,3,FALSE),"-")</f>
        <v>-</v>
      </c>
      <c r="J4575" s="1" t="str">
        <f>IF(OR(D4575="SVCP", E4575="TRUE"), "No", IF(ISNA(VLOOKUP($C4575,'ProvResponder deviceId'!$A$1:$A$20000,1,FALSE)),"No","Yes"))</f>
        <v>No</v>
      </c>
      <c r="K4575" s="1" t="str">
        <f>IF($J4575="Yes",VLOOKUP($C4575,'ProvResponder deviceId'!$A$1:$C$20000,3,FALSE),"-")</f>
        <v>-</v>
      </c>
      <c r="L4575" s="1" t="str">
        <f t="shared" si="142"/>
        <v/>
      </c>
      <c r="M4575" s="1" t="str">
        <f t="shared" si="143"/>
        <v/>
      </c>
      <c r="N4575" s="1" t="str">
        <f>IF(ISBLANK($C4575),"",IF(ISNA(VLOOKUP($L4575,'result messages'!$H$3:$L$11,2,FALSE)),VLOOKUP($M4575,'result messages'!$H$3:$L$11,2,FALSE),VLOOKUP($L4575,'result messages'!$H$3:$L$11,2,FALSE)))</f>
        <v/>
      </c>
      <c r="O4575" s="1" t="str">
        <f>IF(ISBLANK($C4575),"",IF(ISNA(VLOOKUP($L4575,'result messages'!$H$3:$L$11,3,FALSE)),VLOOKUP($M4575,'result messages'!$H$3:$L$11,3,FALSE),VLOOKUP($L4575,'result messages'!$H$3:$L$11,3,FALSE)))</f>
        <v/>
      </c>
      <c r="P4575" s="1" t="str">
        <f>IF(ISBLANK($C4575),"",IF(ISNA(VLOOKUP($L4575,'result messages'!$H$3:$L$11,4,FALSE)),VLOOKUP($M4575,'result messages'!$H$3:$L$11,4,FALSE),VLOOKUP($L4575,'result messages'!$H$3:$L$11,4,FALSE)))</f>
        <v/>
      </c>
      <c r="Q4575" s="1" t="str">
        <f>IF(ISBLANK($C4575),"",IF(ISNA(VLOOKUP($L4575,'result messages'!$H$3:$L$11,5,FALSE)),VLOOKUP($M4575,'result messages'!$H$3:$L$11,5,FALSE),VLOOKUP($L4575,'result messages'!$H$3:$L$11,5,FALSE)))</f>
        <v/>
      </c>
    </row>
    <row r="4576" spans="1:17">
      <c r="A4576" s="1">
        <v>4573</v>
      </c>
      <c r="B4576" s="1"/>
      <c r="C4576" s="1"/>
      <c r="D4576" s="1"/>
      <c r="E4576" s="6"/>
      <c r="F4576" s="1"/>
      <c r="G4576" s="1" t="str">
        <f>IF(ISNA(VLOOKUP($C4576,'DTEN TCAP Linkage deviceId'!$A$1:$A$20000,1,FALSE)),"No","Yes")</f>
        <v>No</v>
      </c>
      <c r="H4576" s="1" t="str">
        <f>IF(ISNA(VLOOKUP($C4576,'Provisioning Requester'!$F$3:$H$20000,2,FALSE)),"No","Yes")</f>
        <v>No</v>
      </c>
      <c r="I4576" s="1" t="str">
        <f>IF($H4576="Yes",VLOOKUP($C4576,'Provisioning Requester'!$F$3:$H$20000,3,FALSE),"-")</f>
        <v>-</v>
      </c>
      <c r="J4576" s="1" t="str">
        <f>IF(OR(D4576="SVCP", E4576="TRUE"), "No", IF(ISNA(VLOOKUP($C4576,'ProvResponder deviceId'!$A$1:$A$20000,1,FALSE)),"No","Yes"))</f>
        <v>No</v>
      </c>
      <c r="K4576" s="1" t="str">
        <f>IF($J4576="Yes",VLOOKUP($C4576,'ProvResponder deviceId'!$A$1:$C$20000,3,FALSE),"-")</f>
        <v>-</v>
      </c>
      <c r="L4576" s="1" t="str">
        <f t="shared" si="142"/>
        <v/>
      </c>
      <c r="M4576" s="1" t="str">
        <f t="shared" si="143"/>
        <v/>
      </c>
      <c r="N4576" s="1" t="str">
        <f>IF(ISBLANK($C4576),"",IF(ISNA(VLOOKUP($L4576,'result messages'!$H$3:$L$11,2,FALSE)),VLOOKUP($M4576,'result messages'!$H$3:$L$11,2,FALSE),VLOOKUP($L4576,'result messages'!$H$3:$L$11,2,FALSE)))</f>
        <v/>
      </c>
      <c r="O4576" s="1" t="str">
        <f>IF(ISBLANK($C4576),"",IF(ISNA(VLOOKUP($L4576,'result messages'!$H$3:$L$11,3,FALSE)),VLOOKUP($M4576,'result messages'!$H$3:$L$11,3,FALSE),VLOOKUP($L4576,'result messages'!$H$3:$L$11,3,FALSE)))</f>
        <v/>
      </c>
      <c r="P4576" s="1" t="str">
        <f>IF(ISBLANK($C4576),"",IF(ISNA(VLOOKUP($L4576,'result messages'!$H$3:$L$11,4,FALSE)),VLOOKUP($M4576,'result messages'!$H$3:$L$11,4,FALSE),VLOOKUP($L4576,'result messages'!$H$3:$L$11,4,FALSE)))</f>
        <v/>
      </c>
      <c r="Q4576" s="1" t="str">
        <f>IF(ISBLANK($C4576),"",IF(ISNA(VLOOKUP($L4576,'result messages'!$H$3:$L$11,5,FALSE)),VLOOKUP($M4576,'result messages'!$H$3:$L$11,5,FALSE),VLOOKUP($L4576,'result messages'!$H$3:$L$11,5,FALSE)))</f>
        <v/>
      </c>
    </row>
    <row r="4577" spans="1:17">
      <c r="A4577" s="1">
        <v>4574</v>
      </c>
      <c r="B4577" s="1"/>
      <c r="C4577" s="1"/>
      <c r="D4577" s="1"/>
      <c r="E4577" s="6"/>
      <c r="F4577" s="1"/>
      <c r="G4577" s="1" t="str">
        <f>IF(ISNA(VLOOKUP($C4577,'DTEN TCAP Linkage deviceId'!$A$1:$A$20000,1,FALSE)),"No","Yes")</f>
        <v>No</v>
      </c>
      <c r="H4577" s="1" t="str">
        <f>IF(ISNA(VLOOKUP($C4577,'Provisioning Requester'!$F$3:$H$20000,2,FALSE)),"No","Yes")</f>
        <v>No</v>
      </c>
      <c r="I4577" s="1" t="str">
        <f>IF($H4577="Yes",VLOOKUP($C4577,'Provisioning Requester'!$F$3:$H$20000,3,FALSE),"-")</f>
        <v>-</v>
      </c>
      <c r="J4577" s="1" t="str">
        <f>IF(OR(D4577="SVCP", E4577="TRUE"), "No", IF(ISNA(VLOOKUP($C4577,'ProvResponder deviceId'!$A$1:$A$20000,1,FALSE)),"No","Yes"))</f>
        <v>No</v>
      </c>
      <c r="K4577" s="1" t="str">
        <f>IF($J4577="Yes",VLOOKUP($C4577,'ProvResponder deviceId'!$A$1:$C$20000,3,FALSE),"-")</f>
        <v>-</v>
      </c>
      <c r="L4577" s="1" t="str">
        <f t="shared" si="142"/>
        <v/>
      </c>
      <c r="M4577" s="1" t="str">
        <f t="shared" si="143"/>
        <v/>
      </c>
      <c r="N4577" s="1" t="str">
        <f>IF(ISBLANK($C4577),"",IF(ISNA(VLOOKUP($L4577,'result messages'!$H$3:$L$11,2,FALSE)),VLOOKUP($M4577,'result messages'!$H$3:$L$11,2,FALSE),VLOOKUP($L4577,'result messages'!$H$3:$L$11,2,FALSE)))</f>
        <v/>
      </c>
      <c r="O4577" s="1" t="str">
        <f>IF(ISBLANK($C4577),"",IF(ISNA(VLOOKUP($L4577,'result messages'!$H$3:$L$11,3,FALSE)),VLOOKUP($M4577,'result messages'!$H$3:$L$11,3,FALSE),VLOOKUP($L4577,'result messages'!$H$3:$L$11,3,FALSE)))</f>
        <v/>
      </c>
      <c r="P4577" s="1" t="str">
        <f>IF(ISBLANK($C4577),"",IF(ISNA(VLOOKUP($L4577,'result messages'!$H$3:$L$11,4,FALSE)),VLOOKUP($M4577,'result messages'!$H$3:$L$11,4,FALSE),VLOOKUP($L4577,'result messages'!$H$3:$L$11,4,FALSE)))</f>
        <v/>
      </c>
      <c r="Q4577" s="1" t="str">
        <f>IF(ISBLANK($C4577),"",IF(ISNA(VLOOKUP($L4577,'result messages'!$H$3:$L$11,5,FALSE)),VLOOKUP($M4577,'result messages'!$H$3:$L$11,5,FALSE),VLOOKUP($L4577,'result messages'!$H$3:$L$11,5,FALSE)))</f>
        <v/>
      </c>
    </row>
    <row r="4578" spans="1:17">
      <c r="A4578" s="1">
        <v>4575</v>
      </c>
      <c r="B4578" s="1"/>
      <c r="C4578" s="1"/>
      <c r="D4578" s="1"/>
      <c r="E4578" s="6"/>
      <c r="F4578" s="1"/>
      <c r="G4578" s="1" t="str">
        <f>IF(ISNA(VLOOKUP($C4578,'DTEN TCAP Linkage deviceId'!$A$1:$A$20000,1,FALSE)),"No","Yes")</f>
        <v>No</v>
      </c>
      <c r="H4578" s="1" t="str">
        <f>IF(ISNA(VLOOKUP($C4578,'Provisioning Requester'!$F$3:$H$20000,2,FALSE)),"No","Yes")</f>
        <v>No</v>
      </c>
      <c r="I4578" s="1" t="str">
        <f>IF($H4578="Yes",VLOOKUP($C4578,'Provisioning Requester'!$F$3:$H$20000,3,FALSE),"-")</f>
        <v>-</v>
      </c>
      <c r="J4578" s="1" t="str">
        <f>IF(OR(D4578="SVCP", E4578="TRUE"), "No", IF(ISNA(VLOOKUP($C4578,'ProvResponder deviceId'!$A$1:$A$20000,1,FALSE)),"No","Yes"))</f>
        <v>No</v>
      </c>
      <c r="K4578" s="1" t="str">
        <f>IF($J4578="Yes",VLOOKUP($C4578,'ProvResponder deviceId'!$A$1:$C$20000,3,FALSE),"-")</f>
        <v>-</v>
      </c>
      <c r="L4578" s="1" t="str">
        <f t="shared" si="142"/>
        <v/>
      </c>
      <c r="M4578" s="1" t="str">
        <f t="shared" si="143"/>
        <v/>
      </c>
      <c r="N4578" s="1" t="str">
        <f>IF(ISBLANK($C4578),"",IF(ISNA(VLOOKUP($L4578,'result messages'!$H$3:$L$11,2,FALSE)),VLOOKUP($M4578,'result messages'!$H$3:$L$11,2,FALSE),VLOOKUP($L4578,'result messages'!$H$3:$L$11,2,FALSE)))</f>
        <v/>
      </c>
      <c r="O4578" s="1" t="str">
        <f>IF(ISBLANK($C4578),"",IF(ISNA(VLOOKUP($L4578,'result messages'!$H$3:$L$11,3,FALSE)),VLOOKUP($M4578,'result messages'!$H$3:$L$11,3,FALSE),VLOOKUP($L4578,'result messages'!$H$3:$L$11,3,FALSE)))</f>
        <v/>
      </c>
      <c r="P4578" s="1" t="str">
        <f>IF(ISBLANK($C4578),"",IF(ISNA(VLOOKUP($L4578,'result messages'!$H$3:$L$11,4,FALSE)),VLOOKUP($M4578,'result messages'!$H$3:$L$11,4,FALSE),VLOOKUP($L4578,'result messages'!$H$3:$L$11,4,FALSE)))</f>
        <v/>
      </c>
      <c r="Q4578" s="1" t="str">
        <f>IF(ISBLANK($C4578),"",IF(ISNA(VLOOKUP($L4578,'result messages'!$H$3:$L$11,5,FALSE)),VLOOKUP($M4578,'result messages'!$H$3:$L$11,5,FALSE),VLOOKUP($L4578,'result messages'!$H$3:$L$11,5,FALSE)))</f>
        <v/>
      </c>
    </row>
    <row r="4579" spans="1:17">
      <c r="A4579" s="1">
        <v>4576</v>
      </c>
      <c r="B4579" s="1"/>
      <c r="C4579" s="1"/>
      <c r="D4579" s="1"/>
      <c r="E4579" s="6"/>
      <c r="F4579" s="1"/>
      <c r="G4579" s="1" t="str">
        <f>IF(ISNA(VLOOKUP($C4579,'DTEN TCAP Linkage deviceId'!$A$1:$A$20000,1,FALSE)),"No","Yes")</f>
        <v>No</v>
      </c>
      <c r="H4579" s="1" t="str">
        <f>IF(ISNA(VLOOKUP($C4579,'Provisioning Requester'!$F$3:$H$20000,2,FALSE)),"No","Yes")</f>
        <v>No</v>
      </c>
      <c r="I4579" s="1" t="str">
        <f>IF($H4579="Yes",VLOOKUP($C4579,'Provisioning Requester'!$F$3:$H$20000,3,FALSE),"-")</f>
        <v>-</v>
      </c>
      <c r="J4579" s="1" t="str">
        <f>IF(OR(D4579="SVCP", E4579="TRUE"), "No", IF(ISNA(VLOOKUP($C4579,'ProvResponder deviceId'!$A$1:$A$20000,1,FALSE)),"No","Yes"))</f>
        <v>No</v>
      </c>
      <c r="K4579" s="1" t="str">
        <f>IF($J4579="Yes",VLOOKUP($C4579,'ProvResponder deviceId'!$A$1:$C$20000,3,FALSE),"-")</f>
        <v>-</v>
      </c>
      <c r="L4579" s="1" t="str">
        <f t="shared" si="142"/>
        <v/>
      </c>
      <c r="M4579" s="1" t="str">
        <f t="shared" si="143"/>
        <v/>
      </c>
      <c r="N4579" s="1" t="str">
        <f>IF(ISBLANK($C4579),"",IF(ISNA(VLOOKUP($L4579,'result messages'!$H$3:$L$11,2,FALSE)),VLOOKUP($M4579,'result messages'!$H$3:$L$11,2,FALSE),VLOOKUP($L4579,'result messages'!$H$3:$L$11,2,FALSE)))</f>
        <v/>
      </c>
      <c r="O4579" s="1" t="str">
        <f>IF(ISBLANK($C4579),"",IF(ISNA(VLOOKUP($L4579,'result messages'!$H$3:$L$11,3,FALSE)),VLOOKUP($M4579,'result messages'!$H$3:$L$11,3,FALSE),VLOOKUP($L4579,'result messages'!$H$3:$L$11,3,FALSE)))</f>
        <v/>
      </c>
      <c r="P4579" s="1" t="str">
        <f>IF(ISBLANK($C4579),"",IF(ISNA(VLOOKUP($L4579,'result messages'!$H$3:$L$11,4,FALSE)),VLOOKUP($M4579,'result messages'!$H$3:$L$11,4,FALSE),VLOOKUP($L4579,'result messages'!$H$3:$L$11,4,FALSE)))</f>
        <v/>
      </c>
      <c r="Q4579" s="1" t="str">
        <f>IF(ISBLANK($C4579),"",IF(ISNA(VLOOKUP($L4579,'result messages'!$H$3:$L$11,5,FALSE)),VLOOKUP($M4579,'result messages'!$H$3:$L$11,5,FALSE),VLOOKUP($L4579,'result messages'!$H$3:$L$11,5,FALSE)))</f>
        <v/>
      </c>
    </row>
    <row r="4580" spans="1:17">
      <c r="A4580" s="1">
        <v>4577</v>
      </c>
      <c r="B4580" s="1"/>
      <c r="C4580" s="1"/>
      <c r="D4580" s="1"/>
      <c r="E4580" s="6"/>
      <c r="F4580" s="1"/>
      <c r="G4580" s="1" t="str">
        <f>IF(ISNA(VLOOKUP($C4580,'DTEN TCAP Linkage deviceId'!$A$1:$A$20000,1,FALSE)),"No","Yes")</f>
        <v>No</v>
      </c>
      <c r="H4580" s="1" t="str">
        <f>IF(ISNA(VLOOKUP($C4580,'Provisioning Requester'!$F$3:$H$20000,2,FALSE)),"No","Yes")</f>
        <v>No</v>
      </c>
      <c r="I4580" s="1" t="str">
        <f>IF($H4580="Yes",VLOOKUP($C4580,'Provisioning Requester'!$F$3:$H$20000,3,FALSE),"-")</f>
        <v>-</v>
      </c>
      <c r="J4580" s="1" t="str">
        <f>IF(OR(D4580="SVCP", E4580="TRUE"), "No", IF(ISNA(VLOOKUP($C4580,'ProvResponder deviceId'!$A$1:$A$20000,1,FALSE)),"No","Yes"))</f>
        <v>No</v>
      </c>
      <c r="K4580" s="1" t="str">
        <f>IF($J4580="Yes",VLOOKUP($C4580,'ProvResponder deviceId'!$A$1:$C$20000,3,FALSE),"-")</f>
        <v>-</v>
      </c>
      <c r="L4580" s="1" t="str">
        <f t="shared" si="142"/>
        <v/>
      </c>
      <c r="M4580" s="1" t="str">
        <f t="shared" si="143"/>
        <v/>
      </c>
      <c r="N4580" s="1" t="str">
        <f>IF(ISBLANK($C4580),"",IF(ISNA(VLOOKUP($L4580,'result messages'!$H$3:$L$11,2,FALSE)),VLOOKUP($M4580,'result messages'!$H$3:$L$11,2,FALSE),VLOOKUP($L4580,'result messages'!$H$3:$L$11,2,FALSE)))</f>
        <v/>
      </c>
      <c r="O4580" s="1" t="str">
        <f>IF(ISBLANK($C4580),"",IF(ISNA(VLOOKUP($L4580,'result messages'!$H$3:$L$11,3,FALSE)),VLOOKUP($M4580,'result messages'!$H$3:$L$11,3,FALSE),VLOOKUP($L4580,'result messages'!$H$3:$L$11,3,FALSE)))</f>
        <v/>
      </c>
      <c r="P4580" s="1" t="str">
        <f>IF(ISBLANK($C4580),"",IF(ISNA(VLOOKUP($L4580,'result messages'!$H$3:$L$11,4,FALSE)),VLOOKUP($M4580,'result messages'!$H$3:$L$11,4,FALSE),VLOOKUP($L4580,'result messages'!$H$3:$L$11,4,FALSE)))</f>
        <v/>
      </c>
      <c r="Q4580" s="1" t="str">
        <f>IF(ISBLANK($C4580),"",IF(ISNA(VLOOKUP($L4580,'result messages'!$H$3:$L$11,5,FALSE)),VLOOKUP($M4580,'result messages'!$H$3:$L$11,5,FALSE),VLOOKUP($L4580,'result messages'!$H$3:$L$11,5,FALSE)))</f>
        <v/>
      </c>
    </row>
    <row r="4581" spans="1:17">
      <c r="A4581" s="1">
        <v>4578</v>
      </c>
      <c r="B4581" s="1"/>
      <c r="C4581" s="1"/>
      <c r="D4581" s="1"/>
      <c r="E4581" s="6"/>
      <c r="F4581" s="1"/>
      <c r="G4581" s="1" t="str">
        <f>IF(ISNA(VLOOKUP($C4581,'DTEN TCAP Linkage deviceId'!$A$1:$A$20000,1,FALSE)),"No","Yes")</f>
        <v>No</v>
      </c>
      <c r="H4581" s="1" t="str">
        <f>IF(ISNA(VLOOKUP($C4581,'Provisioning Requester'!$F$3:$H$20000,2,FALSE)),"No","Yes")</f>
        <v>No</v>
      </c>
      <c r="I4581" s="1" t="str">
        <f>IF($H4581="Yes",VLOOKUP($C4581,'Provisioning Requester'!$F$3:$H$20000,3,FALSE),"-")</f>
        <v>-</v>
      </c>
      <c r="J4581" s="1" t="str">
        <f>IF(OR(D4581="SVCP", E4581="TRUE"), "No", IF(ISNA(VLOOKUP($C4581,'ProvResponder deviceId'!$A$1:$A$20000,1,FALSE)),"No","Yes"))</f>
        <v>No</v>
      </c>
      <c r="K4581" s="1" t="str">
        <f>IF($J4581="Yes",VLOOKUP($C4581,'ProvResponder deviceId'!$A$1:$C$20000,3,FALSE),"-")</f>
        <v>-</v>
      </c>
      <c r="L4581" s="1" t="str">
        <f t="shared" si="142"/>
        <v/>
      </c>
      <c r="M4581" s="1" t="str">
        <f t="shared" si="143"/>
        <v/>
      </c>
      <c r="N4581" s="1" t="str">
        <f>IF(ISBLANK($C4581),"",IF(ISNA(VLOOKUP($L4581,'result messages'!$H$3:$L$11,2,FALSE)),VLOOKUP($M4581,'result messages'!$H$3:$L$11,2,FALSE),VLOOKUP($L4581,'result messages'!$H$3:$L$11,2,FALSE)))</f>
        <v/>
      </c>
      <c r="O4581" s="1" t="str">
        <f>IF(ISBLANK($C4581),"",IF(ISNA(VLOOKUP($L4581,'result messages'!$H$3:$L$11,3,FALSE)),VLOOKUP($M4581,'result messages'!$H$3:$L$11,3,FALSE),VLOOKUP($L4581,'result messages'!$H$3:$L$11,3,FALSE)))</f>
        <v/>
      </c>
      <c r="P4581" s="1" t="str">
        <f>IF(ISBLANK($C4581),"",IF(ISNA(VLOOKUP($L4581,'result messages'!$H$3:$L$11,4,FALSE)),VLOOKUP($M4581,'result messages'!$H$3:$L$11,4,FALSE),VLOOKUP($L4581,'result messages'!$H$3:$L$11,4,FALSE)))</f>
        <v/>
      </c>
      <c r="Q4581" s="1" t="str">
        <f>IF(ISBLANK($C4581),"",IF(ISNA(VLOOKUP($L4581,'result messages'!$H$3:$L$11,5,FALSE)),VLOOKUP($M4581,'result messages'!$H$3:$L$11,5,FALSE),VLOOKUP($L4581,'result messages'!$H$3:$L$11,5,FALSE)))</f>
        <v/>
      </c>
    </row>
    <row r="4582" spans="1:17">
      <c r="A4582" s="1">
        <v>4579</v>
      </c>
      <c r="B4582" s="1"/>
      <c r="C4582" s="1"/>
      <c r="D4582" s="1"/>
      <c r="E4582" s="6"/>
      <c r="F4582" s="1"/>
      <c r="G4582" s="1" t="str">
        <f>IF(ISNA(VLOOKUP($C4582,'DTEN TCAP Linkage deviceId'!$A$1:$A$20000,1,FALSE)),"No","Yes")</f>
        <v>No</v>
      </c>
      <c r="H4582" s="1" t="str">
        <f>IF(ISNA(VLOOKUP($C4582,'Provisioning Requester'!$F$3:$H$20000,2,FALSE)),"No","Yes")</f>
        <v>No</v>
      </c>
      <c r="I4582" s="1" t="str">
        <f>IF($H4582="Yes",VLOOKUP($C4582,'Provisioning Requester'!$F$3:$H$20000,3,FALSE),"-")</f>
        <v>-</v>
      </c>
      <c r="J4582" s="1" t="str">
        <f>IF(OR(D4582="SVCP", E4582="TRUE"), "No", IF(ISNA(VLOOKUP($C4582,'ProvResponder deviceId'!$A$1:$A$20000,1,FALSE)),"No","Yes"))</f>
        <v>No</v>
      </c>
      <c r="K4582" s="1" t="str">
        <f>IF($J4582="Yes",VLOOKUP($C4582,'ProvResponder deviceId'!$A$1:$C$20000,3,FALSE),"-")</f>
        <v>-</v>
      </c>
      <c r="L4582" s="1" t="str">
        <f t="shared" si="142"/>
        <v/>
      </c>
      <c r="M4582" s="1" t="str">
        <f t="shared" si="143"/>
        <v/>
      </c>
      <c r="N4582" s="1" t="str">
        <f>IF(ISBLANK($C4582),"",IF(ISNA(VLOOKUP($L4582,'result messages'!$H$3:$L$11,2,FALSE)),VLOOKUP($M4582,'result messages'!$H$3:$L$11,2,FALSE),VLOOKUP($L4582,'result messages'!$H$3:$L$11,2,FALSE)))</f>
        <v/>
      </c>
      <c r="O4582" s="1" t="str">
        <f>IF(ISBLANK($C4582),"",IF(ISNA(VLOOKUP($L4582,'result messages'!$H$3:$L$11,3,FALSE)),VLOOKUP($M4582,'result messages'!$H$3:$L$11,3,FALSE),VLOOKUP($L4582,'result messages'!$H$3:$L$11,3,FALSE)))</f>
        <v/>
      </c>
      <c r="P4582" s="1" t="str">
        <f>IF(ISBLANK($C4582),"",IF(ISNA(VLOOKUP($L4582,'result messages'!$H$3:$L$11,4,FALSE)),VLOOKUP($M4582,'result messages'!$H$3:$L$11,4,FALSE),VLOOKUP($L4582,'result messages'!$H$3:$L$11,4,FALSE)))</f>
        <v/>
      </c>
      <c r="Q4582" s="1" t="str">
        <f>IF(ISBLANK($C4582),"",IF(ISNA(VLOOKUP($L4582,'result messages'!$H$3:$L$11,5,FALSE)),VLOOKUP($M4582,'result messages'!$H$3:$L$11,5,FALSE),VLOOKUP($L4582,'result messages'!$H$3:$L$11,5,FALSE)))</f>
        <v/>
      </c>
    </row>
    <row r="4583" spans="1:17">
      <c r="A4583" s="1">
        <v>4580</v>
      </c>
      <c r="B4583" s="1"/>
      <c r="C4583" s="1"/>
      <c r="D4583" s="1"/>
      <c r="E4583" s="6"/>
      <c r="F4583" s="1"/>
      <c r="G4583" s="1" t="str">
        <f>IF(ISNA(VLOOKUP($C4583,'DTEN TCAP Linkage deviceId'!$A$1:$A$20000,1,FALSE)),"No","Yes")</f>
        <v>No</v>
      </c>
      <c r="H4583" s="1" t="str">
        <f>IF(ISNA(VLOOKUP($C4583,'Provisioning Requester'!$F$3:$H$20000,2,FALSE)),"No","Yes")</f>
        <v>No</v>
      </c>
      <c r="I4583" s="1" t="str">
        <f>IF($H4583="Yes",VLOOKUP($C4583,'Provisioning Requester'!$F$3:$H$20000,3,FALSE),"-")</f>
        <v>-</v>
      </c>
      <c r="J4583" s="1" t="str">
        <f>IF(OR(D4583="SVCP", E4583="TRUE"), "No", IF(ISNA(VLOOKUP($C4583,'ProvResponder deviceId'!$A$1:$A$20000,1,FALSE)),"No","Yes"))</f>
        <v>No</v>
      </c>
      <c r="K4583" s="1" t="str">
        <f>IF($J4583="Yes",VLOOKUP($C4583,'ProvResponder deviceId'!$A$1:$C$20000,3,FALSE),"-")</f>
        <v>-</v>
      </c>
      <c r="L4583" s="1" t="str">
        <f t="shared" si="142"/>
        <v/>
      </c>
      <c r="M4583" s="1" t="str">
        <f t="shared" si="143"/>
        <v/>
      </c>
      <c r="N4583" s="1" t="str">
        <f>IF(ISBLANK($C4583),"",IF(ISNA(VLOOKUP($L4583,'result messages'!$H$3:$L$11,2,FALSE)),VLOOKUP($M4583,'result messages'!$H$3:$L$11,2,FALSE),VLOOKUP($L4583,'result messages'!$H$3:$L$11,2,FALSE)))</f>
        <v/>
      </c>
      <c r="O4583" s="1" t="str">
        <f>IF(ISBLANK($C4583),"",IF(ISNA(VLOOKUP($L4583,'result messages'!$H$3:$L$11,3,FALSE)),VLOOKUP($M4583,'result messages'!$H$3:$L$11,3,FALSE),VLOOKUP($L4583,'result messages'!$H$3:$L$11,3,FALSE)))</f>
        <v/>
      </c>
      <c r="P4583" s="1" t="str">
        <f>IF(ISBLANK($C4583),"",IF(ISNA(VLOOKUP($L4583,'result messages'!$H$3:$L$11,4,FALSE)),VLOOKUP($M4583,'result messages'!$H$3:$L$11,4,FALSE),VLOOKUP($L4583,'result messages'!$H$3:$L$11,4,FALSE)))</f>
        <v/>
      </c>
      <c r="Q4583" s="1" t="str">
        <f>IF(ISBLANK($C4583),"",IF(ISNA(VLOOKUP($L4583,'result messages'!$H$3:$L$11,5,FALSE)),VLOOKUP($M4583,'result messages'!$H$3:$L$11,5,FALSE),VLOOKUP($L4583,'result messages'!$H$3:$L$11,5,FALSE)))</f>
        <v/>
      </c>
    </row>
    <row r="4584" spans="1:17">
      <c r="A4584" s="1">
        <v>4581</v>
      </c>
      <c r="B4584" s="1"/>
      <c r="C4584" s="1"/>
      <c r="D4584" s="1"/>
      <c r="E4584" s="6"/>
      <c r="F4584" s="1"/>
      <c r="G4584" s="1" t="str">
        <f>IF(ISNA(VLOOKUP($C4584,'DTEN TCAP Linkage deviceId'!$A$1:$A$20000,1,FALSE)),"No","Yes")</f>
        <v>No</v>
      </c>
      <c r="H4584" s="1" t="str">
        <f>IF(ISNA(VLOOKUP($C4584,'Provisioning Requester'!$F$3:$H$20000,2,FALSE)),"No","Yes")</f>
        <v>No</v>
      </c>
      <c r="I4584" s="1" t="str">
        <f>IF($H4584="Yes",VLOOKUP($C4584,'Provisioning Requester'!$F$3:$H$20000,3,FALSE),"-")</f>
        <v>-</v>
      </c>
      <c r="J4584" s="1" t="str">
        <f>IF(OR(D4584="SVCP", E4584="TRUE"), "No", IF(ISNA(VLOOKUP($C4584,'ProvResponder deviceId'!$A$1:$A$20000,1,FALSE)),"No","Yes"))</f>
        <v>No</v>
      </c>
      <c r="K4584" s="1" t="str">
        <f>IF($J4584="Yes",VLOOKUP($C4584,'ProvResponder deviceId'!$A$1:$C$20000,3,FALSE),"-")</f>
        <v>-</v>
      </c>
      <c r="L4584" s="1" t="str">
        <f t="shared" si="142"/>
        <v/>
      </c>
      <c r="M4584" s="1" t="str">
        <f t="shared" si="143"/>
        <v/>
      </c>
      <c r="N4584" s="1" t="str">
        <f>IF(ISBLANK($C4584),"",IF(ISNA(VLOOKUP($L4584,'result messages'!$H$3:$L$11,2,FALSE)),VLOOKUP($M4584,'result messages'!$H$3:$L$11,2,FALSE),VLOOKUP($L4584,'result messages'!$H$3:$L$11,2,FALSE)))</f>
        <v/>
      </c>
      <c r="O4584" s="1" t="str">
        <f>IF(ISBLANK($C4584),"",IF(ISNA(VLOOKUP($L4584,'result messages'!$H$3:$L$11,3,FALSE)),VLOOKUP($M4584,'result messages'!$H$3:$L$11,3,FALSE),VLOOKUP($L4584,'result messages'!$H$3:$L$11,3,FALSE)))</f>
        <v/>
      </c>
      <c r="P4584" s="1" t="str">
        <f>IF(ISBLANK($C4584),"",IF(ISNA(VLOOKUP($L4584,'result messages'!$H$3:$L$11,4,FALSE)),VLOOKUP($M4584,'result messages'!$H$3:$L$11,4,FALSE),VLOOKUP($L4584,'result messages'!$H$3:$L$11,4,FALSE)))</f>
        <v/>
      </c>
      <c r="Q4584" s="1" t="str">
        <f>IF(ISBLANK($C4584),"",IF(ISNA(VLOOKUP($L4584,'result messages'!$H$3:$L$11,5,FALSE)),VLOOKUP($M4584,'result messages'!$H$3:$L$11,5,FALSE),VLOOKUP($L4584,'result messages'!$H$3:$L$11,5,FALSE)))</f>
        <v/>
      </c>
    </row>
    <row r="4585" spans="1:17">
      <c r="A4585" s="1">
        <v>4582</v>
      </c>
      <c r="B4585" s="1"/>
      <c r="C4585" s="1"/>
      <c r="D4585" s="1"/>
      <c r="E4585" s="6"/>
      <c r="F4585" s="1"/>
      <c r="G4585" s="1" t="str">
        <f>IF(ISNA(VLOOKUP($C4585,'DTEN TCAP Linkage deviceId'!$A$1:$A$20000,1,FALSE)),"No","Yes")</f>
        <v>No</v>
      </c>
      <c r="H4585" s="1" t="str">
        <f>IF(ISNA(VLOOKUP($C4585,'Provisioning Requester'!$F$3:$H$20000,2,FALSE)),"No","Yes")</f>
        <v>No</v>
      </c>
      <c r="I4585" s="1" t="str">
        <f>IF($H4585="Yes",VLOOKUP($C4585,'Provisioning Requester'!$F$3:$H$20000,3,FALSE),"-")</f>
        <v>-</v>
      </c>
      <c r="J4585" s="1" t="str">
        <f>IF(OR(D4585="SVCP", E4585="TRUE"), "No", IF(ISNA(VLOOKUP($C4585,'ProvResponder deviceId'!$A$1:$A$20000,1,FALSE)),"No","Yes"))</f>
        <v>No</v>
      </c>
      <c r="K4585" s="1" t="str">
        <f>IF($J4585="Yes",VLOOKUP($C4585,'ProvResponder deviceId'!$A$1:$C$20000,3,FALSE),"-")</f>
        <v>-</v>
      </c>
      <c r="L4585" s="1" t="str">
        <f t="shared" si="142"/>
        <v/>
      </c>
      <c r="M4585" s="1" t="str">
        <f t="shared" si="143"/>
        <v/>
      </c>
      <c r="N4585" s="1" t="str">
        <f>IF(ISBLANK($C4585),"",IF(ISNA(VLOOKUP($L4585,'result messages'!$H$3:$L$11,2,FALSE)),VLOOKUP($M4585,'result messages'!$H$3:$L$11,2,FALSE),VLOOKUP($L4585,'result messages'!$H$3:$L$11,2,FALSE)))</f>
        <v/>
      </c>
      <c r="O4585" s="1" t="str">
        <f>IF(ISBLANK($C4585),"",IF(ISNA(VLOOKUP($L4585,'result messages'!$H$3:$L$11,3,FALSE)),VLOOKUP($M4585,'result messages'!$H$3:$L$11,3,FALSE),VLOOKUP($L4585,'result messages'!$H$3:$L$11,3,FALSE)))</f>
        <v/>
      </c>
      <c r="P4585" s="1" t="str">
        <f>IF(ISBLANK($C4585),"",IF(ISNA(VLOOKUP($L4585,'result messages'!$H$3:$L$11,4,FALSE)),VLOOKUP($M4585,'result messages'!$H$3:$L$11,4,FALSE),VLOOKUP($L4585,'result messages'!$H$3:$L$11,4,FALSE)))</f>
        <v/>
      </c>
      <c r="Q4585" s="1" t="str">
        <f>IF(ISBLANK($C4585),"",IF(ISNA(VLOOKUP($L4585,'result messages'!$H$3:$L$11,5,FALSE)),VLOOKUP($M4585,'result messages'!$H$3:$L$11,5,FALSE),VLOOKUP($L4585,'result messages'!$H$3:$L$11,5,FALSE)))</f>
        <v/>
      </c>
    </row>
    <row r="4586" spans="1:17">
      <c r="A4586" s="1">
        <v>4583</v>
      </c>
      <c r="B4586" s="1"/>
      <c r="C4586" s="1"/>
      <c r="D4586" s="1"/>
      <c r="E4586" s="6"/>
      <c r="F4586" s="1"/>
      <c r="G4586" s="1" t="str">
        <f>IF(ISNA(VLOOKUP($C4586,'DTEN TCAP Linkage deviceId'!$A$1:$A$20000,1,FALSE)),"No","Yes")</f>
        <v>No</v>
      </c>
      <c r="H4586" s="1" t="str">
        <f>IF(ISNA(VLOOKUP($C4586,'Provisioning Requester'!$F$3:$H$20000,2,FALSE)),"No","Yes")</f>
        <v>No</v>
      </c>
      <c r="I4586" s="1" t="str">
        <f>IF($H4586="Yes",VLOOKUP($C4586,'Provisioning Requester'!$F$3:$H$20000,3,FALSE),"-")</f>
        <v>-</v>
      </c>
      <c r="J4586" s="1" t="str">
        <f>IF(OR(D4586="SVCP", E4586="TRUE"), "No", IF(ISNA(VLOOKUP($C4586,'ProvResponder deviceId'!$A$1:$A$20000,1,FALSE)),"No","Yes"))</f>
        <v>No</v>
      </c>
      <c r="K4586" s="1" t="str">
        <f>IF($J4586="Yes",VLOOKUP($C4586,'ProvResponder deviceId'!$A$1:$C$20000,3,FALSE),"-")</f>
        <v>-</v>
      </c>
      <c r="L4586" s="1" t="str">
        <f t="shared" si="142"/>
        <v/>
      </c>
      <c r="M4586" s="1" t="str">
        <f t="shared" si="143"/>
        <v/>
      </c>
      <c r="N4586" s="1" t="str">
        <f>IF(ISBLANK($C4586),"",IF(ISNA(VLOOKUP($L4586,'result messages'!$H$3:$L$11,2,FALSE)),VLOOKUP($M4586,'result messages'!$H$3:$L$11,2,FALSE),VLOOKUP($L4586,'result messages'!$H$3:$L$11,2,FALSE)))</f>
        <v/>
      </c>
      <c r="O4586" s="1" t="str">
        <f>IF(ISBLANK($C4586),"",IF(ISNA(VLOOKUP($L4586,'result messages'!$H$3:$L$11,3,FALSE)),VLOOKUP($M4586,'result messages'!$H$3:$L$11,3,FALSE),VLOOKUP($L4586,'result messages'!$H$3:$L$11,3,FALSE)))</f>
        <v/>
      </c>
      <c r="P4586" s="1" t="str">
        <f>IF(ISBLANK($C4586),"",IF(ISNA(VLOOKUP($L4586,'result messages'!$H$3:$L$11,4,FALSE)),VLOOKUP($M4586,'result messages'!$H$3:$L$11,4,FALSE),VLOOKUP($L4586,'result messages'!$H$3:$L$11,4,FALSE)))</f>
        <v/>
      </c>
      <c r="Q4586" s="1" t="str">
        <f>IF(ISBLANK($C4586),"",IF(ISNA(VLOOKUP($L4586,'result messages'!$H$3:$L$11,5,FALSE)),VLOOKUP($M4586,'result messages'!$H$3:$L$11,5,FALSE),VLOOKUP($L4586,'result messages'!$H$3:$L$11,5,FALSE)))</f>
        <v/>
      </c>
    </row>
    <row r="4587" spans="1:17">
      <c r="A4587" s="1">
        <v>4584</v>
      </c>
      <c r="B4587" s="1"/>
      <c r="C4587" s="1"/>
      <c r="D4587" s="1"/>
      <c r="E4587" s="6"/>
      <c r="F4587" s="1"/>
      <c r="G4587" s="1" t="str">
        <f>IF(ISNA(VLOOKUP($C4587,'DTEN TCAP Linkage deviceId'!$A$1:$A$20000,1,FALSE)),"No","Yes")</f>
        <v>No</v>
      </c>
      <c r="H4587" s="1" t="str">
        <f>IF(ISNA(VLOOKUP($C4587,'Provisioning Requester'!$F$3:$H$20000,2,FALSE)),"No","Yes")</f>
        <v>No</v>
      </c>
      <c r="I4587" s="1" t="str">
        <f>IF($H4587="Yes",VLOOKUP($C4587,'Provisioning Requester'!$F$3:$H$20000,3,FALSE),"-")</f>
        <v>-</v>
      </c>
      <c r="J4587" s="1" t="str">
        <f>IF(OR(D4587="SVCP", E4587="TRUE"), "No", IF(ISNA(VLOOKUP($C4587,'ProvResponder deviceId'!$A$1:$A$20000,1,FALSE)),"No","Yes"))</f>
        <v>No</v>
      </c>
      <c r="K4587" s="1" t="str">
        <f>IF($J4587="Yes",VLOOKUP($C4587,'ProvResponder deviceId'!$A$1:$C$20000,3,FALSE),"-")</f>
        <v>-</v>
      </c>
      <c r="L4587" s="1" t="str">
        <f t="shared" si="142"/>
        <v/>
      </c>
      <c r="M4587" s="1" t="str">
        <f t="shared" si="143"/>
        <v/>
      </c>
      <c r="N4587" s="1" t="str">
        <f>IF(ISBLANK($C4587),"",IF(ISNA(VLOOKUP($L4587,'result messages'!$H$3:$L$11,2,FALSE)),VLOOKUP($M4587,'result messages'!$H$3:$L$11,2,FALSE),VLOOKUP($L4587,'result messages'!$H$3:$L$11,2,FALSE)))</f>
        <v/>
      </c>
      <c r="O4587" s="1" t="str">
        <f>IF(ISBLANK($C4587),"",IF(ISNA(VLOOKUP($L4587,'result messages'!$H$3:$L$11,3,FALSE)),VLOOKUP($M4587,'result messages'!$H$3:$L$11,3,FALSE),VLOOKUP($L4587,'result messages'!$H$3:$L$11,3,FALSE)))</f>
        <v/>
      </c>
      <c r="P4587" s="1" t="str">
        <f>IF(ISBLANK($C4587),"",IF(ISNA(VLOOKUP($L4587,'result messages'!$H$3:$L$11,4,FALSE)),VLOOKUP($M4587,'result messages'!$H$3:$L$11,4,FALSE),VLOOKUP($L4587,'result messages'!$H$3:$L$11,4,FALSE)))</f>
        <v/>
      </c>
      <c r="Q4587" s="1" t="str">
        <f>IF(ISBLANK($C4587),"",IF(ISNA(VLOOKUP($L4587,'result messages'!$H$3:$L$11,5,FALSE)),VLOOKUP($M4587,'result messages'!$H$3:$L$11,5,FALSE),VLOOKUP($L4587,'result messages'!$H$3:$L$11,5,FALSE)))</f>
        <v/>
      </c>
    </row>
    <row r="4588" spans="1:17">
      <c r="A4588" s="1">
        <v>4585</v>
      </c>
      <c r="B4588" s="1"/>
      <c r="C4588" s="1"/>
      <c r="D4588" s="1"/>
      <c r="E4588" s="6"/>
      <c r="F4588" s="1"/>
      <c r="G4588" s="1" t="str">
        <f>IF(ISNA(VLOOKUP($C4588,'DTEN TCAP Linkage deviceId'!$A$1:$A$20000,1,FALSE)),"No","Yes")</f>
        <v>No</v>
      </c>
      <c r="H4588" s="1" t="str">
        <f>IF(ISNA(VLOOKUP($C4588,'Provisioning Requester'!$F$3:$H$20000,2,FALSE)),"No","Yes")</f>
        <v>No</v>
      </c>
      <c r="I4588" s="1" t="str">
        <f>IF($H4588="Yes",VLOOKUP($C4588,'Provisioning Requester'!$F$3:$H$20000,3,FALSE),"-")</f>
        <v>-</v>
      </c>
      <c r="J4588" s="1" t="str">
        <f>IF(OR(D4588="SVCP", E4588="TRUE"), "No", IF(ISNA(VLOOKUP($C4588,'ProvResponder deviceId'!$A$1:$A$20000,1,FALSE)),"No","Yes"))</f>
        <v>No</v>
      </c>
      <c r="K4588" s="1" t="str">
        <f>IF($J4588="Yes",VLOOKUP($C4588,'ProvResponder deviceId'!$A$1:$C$20000,3,FALSE),"-")</f>
        <v>-</v>
      </c>
      <c r="L4588" s="1" t="str">
        <f t="shared" si="142"/>
        <v/>
      </c>
      <c r="M4588" s="1" t="str">
        <f t="shared" si="143"/>
        <v/>
      </c>
      <c r="N4588" s="1" t="str">
        <f>IF(ISBLANK($C4588),"",IF(ISNA(VLOOKUP($L4588,'result messages'!$H$3:$L$11,2,FALSE)),VLOOKUP($M4588,'result messages'!$H$3:$L$11,2,FALSE),VLOOKUP($L4588,'result messages'!$H$3:$L$11,2,FALSE)))</f>
        <v/>
      </c>
      <c r="O4588" s="1" t="str">
        <f>IF(ISBLANK($C4588),"",IF(ISNA(VLOOKUP($L4588,'result messages'!$H$3:$L$11,3,FALSE)),VLOOKUP($M4588,'result messages'!$H$3:$L$11,3,FALSE),VLOOKUP($L4588,'result messages'!$H$3:$L$11,3,FALSE)))</f>
        <v/>
      </c>
      <c r="P4588" s="1" t="str">
        <f>IF(ISBLANK($C4588),"",IF(ISNA(VLOOKUP($L4588,'result messages'!$H$3:$L$11,4,FALSE)),VLOOKUP($M4588,'result messages'!$H$3:$L$11,4,FALSE),VLOOKUP($L4588,'result messages'!$H$3:$L$11,4,FALSE)))</f>
        <v/>
      </c>
      <c r="Q4588" s="1" t="str">
        <f>IF(ISBLANK($C4588),"",IF(ISNA(VLOOKUP($L4588,'result messages'!$H$3:$L$11,5,FALSE)),VLOOKUP($M4588,'result messages'!$H$3:$L$11,5,FALSE),VLOOKUP($L4588,'result messages'!$H$3:$L$11,5,FALSE)))</f>
        <v/>
      </c>
    </row>
    <row r="4589" spans="1:17">
      <c r="A4589" s="1">
        <v>4586</v>
      </c>
      <c r="B4589" s="1"/>
      <c r="C4589" s="1"/>
      <c r="D4589" s="1"/>
      <c r="E4589" s="6"/>
      <c r="F4589" s="1"/>
      <c r="G4589" s="1" t="str">
        <f>IF(ISNA(VLOOKUP($C4589,'DTEN TCAP Linkage deviceId'!$A$1:$A$20000,1,FALSE)),"No","Yes")</f>
        <v>No</v>
      </c>
      <c r="H4589" s="1" t="str">
        <f>IF(ISNA(VLOOKUP($C4589,'Provisioning Requester'!$F$3:$H$20000,2,FALSE)),"No","Yes")</f>
        <v>No</v>
      </c>
      <c r="I4589" s="1" t="str">
        <f>IF($H4589="Yes",VLOOKUP($C4589,'Provisioning Requester'!$F$3:$H$20000,3,FALSE),"-")</f>
        <v>-</v>
      </c>
      <c r="J4589" s="1" t="str">
        <f>IF(OR(D4589="SVCP", E4589="TRUE"), "No", IF(ISNA(VLOOKUP($C4589,'ProvResponder deviceId'!$A$1:$A$20000,1,FALSE)),"No","Yes"))</f>
        <v>No</v>
      </c>
      <c r="K4589" s="1" t="str">
        <f>IF($J4589="Yes",VLOOKUP($C4589,'ProvResponder deviceId'!$A$1:$C$20000,3,FALSE),"-")</f>
        <v>-</v>
      </c>
      <c r="L4589" s="1" t="str">
        <f t="shared" si="142"/>
        <v/>
      </c>
      <c r="M4589" s="1" t="str">
        <f t="shared" si="143"/>
        <v/>
      </c>
      <c r="N4589" s="1" t="str">
        <f>IF(ISBLANK($C4589),"",IF(ISNA(VLOOKUP($L4589,'result messages'!$H$3:$L$11,2,FALSE)),VLOOKUP($M4589,'result messages'!$H$3:$L$11,2,FALSE),VLOOKUP($L4589,'result messages'!$H$3:$L$11,2,FALSE)))</f>
        <v/>
      </c>
      <c r="O4589" s="1" t="str">
        <f>IF(ISBLANK($C4589),"",IF(ISNA(VLOOKUP($L4589,'result messages'!$H$3:$L$11,3,FALSE)),VLOOKUP($M4589,'result messages'!$H$3:$L$11,3,FALSE),VLOOKUP($L4589,'result messages'!$H$3:$L$11,3,FALSE)))</f>
        <v/>
      </c>
      <c r="P4589" s="1" t="str">
        <f>IF(ISBLANK($C4589),"",IF(ISNA(VLOOKUP($L4589,'result messages'!$H$3:$L$11,4,FALSE)),VLOOKUP($M4589,'result messages'!$H$3:$L$11,4,FALSE),VLOOKUP($L4589,'result messages'!$H$3:$L$11,4,FALSE)))</f>
        <v/>
      </c>
      <c r="Q4589" s="1" t="str">
        <f>IF(ISBLANK($C4589),"",IF(ISNA(VLOOKUP($L4589,'result messages'!$H$3:$L$11,5,FALSE)),VLOOKUP($M4589,'result messages'!$H$3:$L$11,5,FALSE),VLOOKUP($L4589,'result messages'!$H$3:$L$11,5,FALSE)))</f>
        <v/>
      </c>
    </row>
    <row r="4590" spans="1:17">
      <c r="A4590" s="1">
        <v>4587</v>
      </c>
      <c r="B4590" s="1"/>
      <c r="C4590" s="1"/>
      <c r="D4590" s="1"/>
      <c r="E4590" s="6"/>
      <c r="F4590" s="1"/>
      <c r="G4590" s="1" t="str">
        <f>IF(ISNA(VLOOKUP($C4590,'DTEN TCAP Linkage deviceId'!$A$1:$A$20000,1,FALSE)),"No","Yes")</f>
        <v>No</v>
      </c>
      <c r="H4590" s="1" t="str">
        <f>IF(ISNA(VLOOKUP($C4590,'Provisioning Requester'!$F$3:$H$20000,2,FALSE)),"No","Yes")</f>
        <v>No</v>
      </c>
      <c r="I4590" s="1" t="str">
        <f>IF($H4590="Yes",VLOOKUP($C4590,'Provisioning Requester'!$F$3:$H$20000,3,FALSE),"-")</f>
        <v>-</v>
      </c>
      <c r="J4590" s="1" t="str">
        <f>IF(OR(D4590="SVCP", E4590="TRUE"), "No", IF(ISNA(VLOOKUP($C4590,'ProvResponder deviceId'!$A$1:$A$20000,1,FALSE)),"No","Yes"))</f>
        <v>No</v>
      </c>
      <c r="K4590" s="1" t="str">
        <f>IF($J4590="Yes",VLOOKUP($C4590,'ProvResponder deviceId'!$A$1:$C$20000,3,FALSE),"-")</f>
        <v>-</v>
      </c>
      <c r="L4590" s="1" t="str">
        <f t="shared" si="142"/>
        <v/>
      </c>
      <c r="M4590" s="1" t="str">
        <f t="shared" si="143"/>
        <v/>
      </c>
      <c r="N4590" s="1" t="str">
        <f>IF(ISBLANK($C4590),"",IF(ISNA(VLOOKUP($L4590,'result messages'!$H$3:$L$11,2,FALSE)),VLOOKUP($M4590,'result messages'!$H$3:$L$11,2,FALSE),VLOOKUP($L4590,'result messages'!$H$3:$L$11,2,FALSE)))</f>
        <v/>
      </c>
      <c r="O4590" s="1" t="str">
        <f>IF(ISBLANK($C4590),"",IF(ISNA(VLOOKUP($L4590,'result messages'!$H$3:$L$11,3,FALSE)),VLOOKUP($M4590,'result messages'!$H$3:$L$11,3,FALSE),VLOOKUP($L4590,'result messages'!$H$3:$L$11,3,FALSE)))</f>
        <v/>
      </c>
      <c r="P4590" s="1" t="str">
        <f>IF(ISBLANK($C4590),"",IF(ISNA(VLOOKUP($L4590,'result messages'!$H$3:$L$11,4,FALSE)),VLOOKUP($M4590,'result messages'!$H$3:$L$11,4,FALSE),VLOOKUP($L4590,'result messages'!$H$3:$L$11,4,FALSE)))</f>
        <v/>
      </c>
      <c r="Q4590" s="1" t="str">
        <f>IF(ISBLANK($C4590),"",IF(ISNA(VLOOKUP($L4590,'result messages'!$H$3:$L$11,5,FALSE)),VLOOKUP($M4590,'result messages'!$H$3:$L$11,5,FALSE),VLOOKUP($L4590,'result messages'!$H$3:$L$11,5,FALSE)))</f>
        <v/>
      </c>
    </row>
    <row r="4591" spans="1:17">
      <c r="A4591" s="1">
        <v>4588</v>
      </c>
      <c r="B4591" s="1"/>
      <c r="C4591" s="1"/>
      <c r="D4591" s="1"/>
      <c r="E4591" s="6"/>
      <c r="F4591" s="1"/>
      <c r="G4591" s="1" t="str">
        <f>IF(ISNA(VLOOKUP($C4591,'DTEN TCAP Linkage deviceId'!$A$1:$A$20000,1,FALSE)),"No","Yes")</f>
        <v>No</v>
      </c>
      <c r="H4591" s="1" t="str">
        <f>IF(ISNA(VLOOKUP($C4591,'Provisioning Requester'!$F$3:$H$20000,2,FALSE)),"No","Yes")</f>
        <v>No</v>
      </c>
      <c r="I4591" s="1" t="str">
        <f>IF($H4591="Yes",VLOOKUP($C4591,'Provisioning Requester'!$F$3:$H$20000,3,FALSE),"-")</f>
        <v>-</v>
      </c>
      <c r="J4591" s="1" t="str">
        <f>IF(OR(D4591="SVCP", E4591="TRUE"), "No", IF(ISNA(VLOOKUP($C4591,'ProvResponder deviceId'!$A$1:$A$20000,1,FALSE)),"No","Yes"))</f>
        <v>No</v>
      </c>
      <c r="K4591" s="1" t="str">
        <f>IF($J4591="Yes",VLOOKUP($C4591,'ProvResponder deviceId'!$A$1:$C$20000,3,FALSE),"-")</f>
        <v>-</v>
      </c>
      <c r="L4591" s="1" t="str">
        <f t="shared" si="142"/>
        <v/>
      </c>
      <c r="M4591" s="1" t="str">
        <f t="shared" si="143"/>
        <v/>
      </c>
      <c r="N4591" s="1" t="str">
        <f>IF(ISBLANK($C4591),"",IF(ISNA(VLOOKUP($L4591,'result messages'!$H$3:$L$11,2,FALSE)),VLOOKUP($M4591,'result messages'!$H$3:$L$11,2,FALSE),VLOOKUP($L4591,'result messages'!$H$3:$L$11,2,FALSE)))</f>
        <v/>
      </c>
      <c r="O4591" s="1" t="str">
        <f>IF(ISBLANK($C4591),"",IF(ISNA(VLOOKUP($L4591,'result messages'!$H$3:$L$11,3,FALSE)),VLOOKUP($M4591,'result messages'!$H$3:$L$11,3,FALSE),VLOOKUP($L4591,'result messages'!$H$3:$L$11,3,FALSE)))</f>
        <v/>
      </c>
      <c r="P4591" s="1" t="str">
        <f>IF(ISBLANK($C4591),"",IF(ISNA(VLOOKUP($L4591,'result messages'!$H$3:$L$11,4,FALSE)),VLOOKUP($M4591,'result messages'!$H$3:$L$11,4,FALSE),VLOOKUP($L4591,'result messages'!$H$3:$L$11,4,FALSE)))</f>
        <v/>
      </c>
      <c r="Q4591" s="1" t="str">
        <f>IF(ISBLANK($C4591),"",IF(ISNA(VLOOKUP($L4591,'result messages'!$H$3:$L$11,5,FALSE)),VLOOKUP($M4591,'result messages'!$H$3:$L$11,5,FALSE),VLOOKUP($L4591,'result messages'!$H$3:$L$11,5,FALSE)))</f>
        <v/>
      </c>
    </row>
    <row r="4592" spans="1:17">
      <c r="A4592" s="1">
        <v>4589</v>
      </c>
      <c r="B4592" s="1"/>
      <c r="C4592" s="1"/>
      <c r="D4592" s="1"/>
      <c r="E4592" s="6"/>
      <c r="F4592" s="1"/>
      <c r="G4592" s="1" t="str">
        <f>IF(ISNA(VLOOKUP($C4592,'DTEN TCAP Linkage deviceId'!$A$1:$A$20000,1,FALSE)),"No","Yes")</f>
        <v>No</v>
      </c>
      <c r="H4592" s="1" t="str">
        <f>IF(ISNA(VLOOKUP($C4592,'Provisioning Requester'!$F$3:$H$20000,2,FALSE)),"No","Yes")</f>
        <v>No</v>
      </c>
      <c r="I4592" s="1" t="str">
        <f>IF($H4592="Yes",VLOOKUP($C4592,'Provisioning Requester'!$F$3:$H$20000,3,FALSE),"-")</f>
        <v>-</v>
      </c>
      <c r="J4592" s="1" t="str">
        <f>IF(OR(D4592="SVCP", E4592="TRUE"), "No", IF(ISNA(VLOOKUP($C4592,'ProvResponder deviceId'!$A$1:$A$20000,1,FALSE)),"No","Yes"))</f>
        <v>No</v>
      </c>
      <c r="K4592" s="1" t="str">
        <f>IF($J4592="Yes",VLOOKUP($C4592,'ProvResponder deviceId'!$A$1:$C$20000,3,FALSE),"-")</f>
        <v>-</v>
      </c>
      <c r="L4592" s="1" t="str">
        <f t="shared" si="142"/>
        <v/>
      </c>
      <c r="M4592" s="1" t="str">
        <f t="shared" si="143"/>
        <v/>
      </c>
      <c r="N4592" s="1" t="str">
        <f>IF(ISBLANK($C4592),"",IF(ISNA(VLOOKUP($L4592,'result messages'!$H$3:$L$11,2,FALSE)),VLOOKUP($M4592,'result messages'!$H$3:$L$11,2,FALSE),VLOOKUP($L4592,'result messages'!$H$3:$L$11,2,FALSE)))</f>
        <v/>
      </c>
      <c r="O4592" s="1" t="str">
        <f>IF(ISBLANK($C4592),"",IF(ISNA(VLOOKUP($L4592,'result messages'!$H$3:$L$11,3,FALSE)),VLOOKUP($M4592,'result messages'!$H$3:$L$11,3,FALSE),VLOOKUP($L4592,'result messages'!$H$3:$L$11,3,FALSE)))</f>
        <v/>
      </c>
      <c r="P4592" s="1" t="str">
        <f>IF(ISBLANK($C4592),"",IF(ISNA(VLOOKUP($L4592,'result messages'!$H$3:$L$11,4,FALSE)),VLOOKUP($M4592,'result messages'!$H$3:$L$11,4,FALSE),VLOOKUP($L4592,'result messages'!$H$3:$L$11,4,FALSE)))</f>
        <v/>
      </c>
      <c r="Q4592" s="1" t="str">
        <f>IF(ISBLANK($C4592),"",IF(ISNA(VLOOKUP($L4592,'result messages'!$H$3:$L$11,5,FALSE)),VLOOKUP($M4592,'result messages'!$H$3:$L$11,5,FALSE),VLOOKUP($L4592,'result messages'!$H$3:$L$11,5,FALSE)))</f>
        <v/>
      </c>
    </row>
    <row r="4593" spans="1:17">
      <c r="A4593" s="1">
        <v>4590</v>
      </c>
      <c r="B4593" s="1"/>
      <c r="C4593" s="1"/>
      <c r="D4593" s="1"/>
      <c r="E4593" s="6"/>
      <c r="F4593" s="1"/>
      <c r="G4593" s="1" t="str">
        <f>IF(ISNA(VLOOKUP($C4593,'DTEN TCAP Linkage deviceId'!$A$1:$A$20000,1,FALSE)),"No","Yes")</f>
        <v>No</v>
      </c>
      <c r="H4593" s="1" t="str">
        <f>IF(ISNA(VLOOKUP($C4593,'Provisioning Requester'!$F$3:$H$20000,2,FALSE)),"No","Yes")</f>
        <v>No</v>
      </c>
      <c r="I4593" s="1" t="str">
        <f>IF($H4593="Yes",VLOOKUP($C4593,'Provisioning Requester'!$F$3:$H$20000,3,FALSE),"-")</f>
        <v>-</v>
      </c>
      <c r="J4593" s="1" t="str">
        <f>IF(OR(D4593="SVCP", E4593="TRUE"), "No", IF(ISNA(VLOOKUP($C4593,'ProvResponder deviceId'!$A$1:$A$20000,1,FALSE)),"No","Yes"))</f>
        <v>No</v>
      </c>
      <c r="K4593" s="1" t="str">
        <f>IF($J4593="Yes",VLOOKUP($C4593,'ProvResponder deviceId'!$A$1:$C$20000,3,FALSE),"-")</f>
        <v>-</v>
      </c>
      <c r="L4593" s="1" t="str">
        <f t="shared" si="142"/>
        <v/>
      </c>
      <c r="M4593" s="1" t="str">
        <f t="shared" si="143"/>
        <v/>
      </c>
      <c r="N4593" s="1" t="str">
        <f>IF(ISBLANK($C4593),"",IF(ISNA(VLOOKUP($L4593,'result messages'!$H$3:$L$11,2,FALSE)),VLOOKUP($M4593,'result messages'!$H$3:$L$11,2,FALSE),VLOOKUP($L4593,'result messages'!$H$3:$L$11,2,FALSE)))</f>
        <v/>
      </c>
      <c r="O4593" s="1" t="str">
        <f>IF(ISBLANK($C4593),"",IF(ISNA(VLOOKUP($L4593,'result messages'!$H$3:$L$11,3,FALSE)),VLOOKUP($M4593,'result messages'!$H$3:$L$11,3,FALSE),VLOOKUP($L4593,'result messages'!$H$3:$L$11,3,FALSE)))</f>
        <v/>
      </c>
      <c r="P4593" s="1" t="str">
        <f>IF(ISBLANK($C4593),"",IF(ISNA(VLOOKUP($L4593,'result messages'!$H$3:$L$11,4,FALSE)),VLOOKUP($M4593,'result messages'!$H$3:$L$11,4,FALSE),VLOOKUP($L4593,'result messages'!$H$3:$L$11,4,FALSE)))</f>
        <v/>
      </c>
      <c r="Q4593" s="1" t="str">
        <f>IF(ISBLANK($C4593),"",IF(ISNA(VLOOKUP($L4593,'result messages'!$H$3:$L$11,5,FALSE)),VLOOKUP($M4593,'result messages'!$H$3:$L$11,5,FALSE),VLOOKUP($L4593,'result messages'!$H$3:$L$11,5,FALSE)))</f>
        <v/>
      </c>
    </row>
    <row r="4594" spans="1:17">
      <c r="A4594" s="1">
        <v>4591</v>
      </c>
      <c r="B4594" s="1"/>
      <c r="C4594" s="1"/>
      <c r="D4594" s="1"/>
      <c r="E4594" s="6"/>
      <c r="F4594" s="1"/>
      <c r="G4594" s="1" t="str">
        <f>IF(ISNA(VLOOKUP($C4594,'DTEN TCAP Linkage deviceId'!$A$1:$A$20000,1,FALSE)),"No","Yes")</f>
        <v>No</v>
      </c>
      <c r="H4594" s="1" t="str">
        <f>IF(ISNA(VLOOKUP($C4594,'Provisioning Requester'!$F$3:$H$20000,2,FALSE)),"No","Yes")</f>
        <v>No</v>
      </c>
      <c r="I4594" s="1" t="str">
        <f>IF($H4594="Yes",VLOOKUP($C4594,'Provisioning Requester'!$F$3:$H$20000,3,FALSE),"-")</f>
        <v>-</v>
      </c>
      <c r="J4594" s="1" t="str">
        <f>IF(OR(D4594="SVCP", E4594="TRUE"), "No", IF(ISNA(VLOOKUP($C4594,'ProvResponder deviceId'!$A$1:$A$20000,1,FALSE)),"No","Yes"))</f>
        <v>No</v>
      </c>
      <c r="K4594" s="1" t="str">
        <f>IF($J4594="Yes",VLOOKUP($C4594,'ProvResponder deviceId'!$A$1:$C$20000,3,FALSE),"-")</f>
        <v>-</v>
      </c>
      <c r="L4594" s="1" t="str">
        <f t="shared" si="142"/>
        <v/>
      </c>
      <c r="M4594" s="1" t="str">
        <f t="shared" si="143"/>
        <v/>
      </c>
      <c r="N4594" s="1" t="str">
        <f>IF(ISBLANK($C4594),"",IF(ISNA(VLOOKUP($L4594,'result messages'!$H$3:$L$11,2,FALSE)),VLOOKUP($M4594,'result messages'!$H$3:$L$11,2,FALSE),VLOOKUP($L4594,'result messages'!$H$3:$L$11,2,FALSE)))</f>
        <v/>
      </c>
      <c r="O4594" s="1" t="str">
        <f>IF(ISBLANK($C4594),"",IF(ISNA(VLOOKUP($L4594,'result messages'!$H$3:$L$11,3,FALSE)),VLOOKUP($M4594,'result messages'!$H$3:$L$11,3,FALSE),VLOOKUP($L4594,'result messages'!$H$3:$L$11,3,FALSE)))</f>
        <v/>
      </c>
      <c r="P4594" s="1" t="str">
        <f>IF(ISBLANK($C4594),"",IF(ISNA(VLOOKUP($L4594,'result messages'!$H$3:$L$11,4,FALSE)),VLOOKUP($M4594,'result messages'!$H$3:$L$11,4,FALSE),VLOOKUP($L4594,'result messages'!$H$3:$L$11,4,FALSE)))</f>
        <v/>
      </c>
      <c r="Q4594" s="1" t="str">
        <f>IF(ISBLANK($C4594),"",IF(ISNA(VLOOKUP($L4594,'result messages'!$H$3:$L$11,5,FALSE)),VLOOKUP($M4594,'result messages'!$H$3:$L$11,5,FALSE),VLOOKUP($L4594,'result messages'!$H$3:$L$11,5,FALSE)))</f>
        <v/>
      </c>
    </row>
    <row r="4595" spans="1:17">
      <c r="A4595" s="1">
        <v>4592</v>
      </c>
      <c r="B4595" s="1"/>
      <c r="C4595" s="1"/>
      <c r="D4595" s="1"/>
      <c r="E4595" s="6"/>
      <c r="F4595" s="1"/>
      <c r="G4595" s="1" t="str">
        <f>IF(ISNA(VLOOKUP($C4595,'DTEN TCAP Linkage deviceId'!$A$1:$A$20000,1,FALSE)),"No","Yes")</f>
        <v>No</v>
      </c>
      <c r="H4595" s="1" t="str">
        <f>IF(ISNA(VLOOKUP($C4595,'Provisioning Requester'!$F$3:$H$20000,2,FALSE)),"No","Yes")</f>
        <v>No</v>
      </c>
      <c r="I4595" s="1" t="str">
        <f>IF($H4595="Yes",VLOOKUP($C4595,'Provisioning Requester'!$F$3:$H$20000,3,FALSE),"-")</f>
        <v>-</v>
      </c>
      <c r="J4595" s="1" t="str">
        <f>IF(OR(D4595="SVCP", E4595="TRUE"), "No", IF(ISNA(VLOOKUP($C4595,'ProvResponder deviceId'!$A$1:$A$20000,1,FALSE)),"No","Yes"))</f>
        <v>No</v>
      </c>
      <c r="K4595" s="1" t="str">
        <f>IF($J4595="Yes",VLOOKUP($C4595,'ProvResponder deviceId'!$A$1:$C$20000,3,FALSE),"-")</f>
        <v>-</v>
      </c>
      <c r="L4595" s="1" t="str">
        <f t="shared" si="142"/>
        <v/>
      </c>
      <c r="M4595" s="1" t="str">
        <f t="shared" si="143"/>
        <v/>
      </c>
      <c r="N4595" s="1" t="str">
        <f>IF(ISBLANK($C4595),"",IF(ISNA(VLOOKUP($L4595,'result messages'!$H$3:$L$11,2,FALSE)),VLOOKUP($M4595,'result messages'!$H$3:$L$11,2,FALSE),VLOOKUP($L4595,'result messages'!$H$3:$L$11,2,FALSE)))</f>
        <v/>
      </c>
      <c r="O4595" s="1" t="str">
        <f>IF(ISBLANK($C4595),"",IF(ISNA(VLOOKUP($L4595,'result messages'!$H$3:$L$11,3,FALSE)),VLOOKUP($M4595,'result messages'!$H$3:$L$11,3,FALSE),VLOOKUP($L4595,'result messages'!$H$3:$L$11,3,FALSE)))</f>
        <v/>
      </c>
      <c r="P4595" s="1" t="str">
        <f>IF(ISBLANK($C4595),"",IF(ISNA(VLOOKUP($L4595,'result messages'!$H$3:$L$11,4,FALSE)),VLOOKUP($M4595,'result messages'!$H$3:$L$11,4,FALSE),VLOOKUP($L4595,'result messages'!$H$3:$L$11,4,FALSE)))</f>
        <v/>
      </c>
      <c r="Q4595" s="1" t="str">
        <f>IF(ISBLANK($C4595),"",IF(ISNA(VLOOKUP($L4595,'result messages'!$H$3:$L$11,5,FALSE)),VLOOKUP($M4595,'result messages'!$H$3:$L$11,5,FALSE),VLOOKUP($L4595,'result messages'!$H$3:$L$11,5,FALSE)))</f>
        <v/>
      </c>
    </row>
    <row r="4596" spans="1:17">
      <c r="A4596" s="1">
        <v>4593</v>
      </c>
      <c r="B4596" s="1"/>
      <c r="C4596" s="1"/>
      <c r="D4596" s="1"/>
      <c r="E4596" s="6"/>
      <c r="F4596" s="1"/>
      <c r="G4596" s="1" t="str">
        <f>IF(ISNA(VLOOKUP($C4596,'DTEN TCAP Linkage deviceId'!$A$1:$A$20000,1,FALSE)),"No","Yes")</f>
        <v>No</v>
      </c>
      <c r="H4596" s="1" t="str">
        <f>IF(ISNA(VLOOKUP($C4596,'Provisioning Requester'!$F$3:$H$20000,2,FALSE)),"No","Yes")</f>
        <v>No</v>
      </c>
      <c r="I4596" s="1" t="str">
        <f>IF($H4596="Yes",VLOOKUP($C4596,'Provisioning Requester'!$F$3:$H$20000,3,FALSE),"-")</f>
        <v>-</v>
      </c>
      <c r="J4596" s="1" t="str">
        <f>IF(OR(D4596="SVCP", E4596="TRUE"), "No", IF(ISNA(VLOOKUP($C4596,'ProvResponder deviceId'!$A$1:$A$20000,1,FALSE)),"No","Yes"))</f>
        <v>No</v>
      </c>
      <c r="K4596" s="1" t="str">
        <f>IF($J4596="Yes",VLOOKUP($C4596,'ProvResponder deviceId'!$A$1:$C$20000,3,FALSE),"-")</f>
        <v>-</v>
      </c>
      <c r="L4596" s="1" t="str">
        <f t="shared" si="142"/>
        <v/>
      </c>
      <c r="M4596" s="1" t="str">
        <f t="shared" si="143"/>
        <v/>
      </c>
      <c r="N4596" s="1" t="str">
        <f>IF(ISBLANK($C4596),"",IF(ISNA(VLOOKUP($L4596,'result messages'!$H$3:$L$11,2,FALSE)),VLOOKUP($M4596,'result messages'!$H$3:$L$11,2,FALSE),VLOOKUP($L4596,'result messages'!$H$3:$L$11,2,FALSE)))</f>
        <v/>
      </c>
      <c r="O4596" s="1" t="str">
        <f>IF(ISBLANK($C4596),"",IF(ISNA(VLOOKUP($L4596,'result messages'!$H$3:$L$11,3,FALSE)),VLOOKUP($M4596,'result messages'!$H$3:$L$11,3,FALSE),VLOOKUP($L4596,'result messages'!$H$3:$L$11,3,FALSE)))</f>
        <v/>
      </c>
      <c r="P4596" s="1" t="str">
        <f>IF(ISBLANK($C4596),"",IF(ISNA(VLOOKUP($L4596,'result messages'!$H$3:$L$11,4,FALSE)),VLOOKUP($M4596,'result messages'!$H$3:$L$11,4,FALSE),VLOOKUP($L4596,'result messages'!$H$3:$L$11,4,FALSE)))</f>
        <v/>
      </c>
      <c r="Q4596" s="1" t="str">
        <f>IF(ISBLANK($C4596),"",IF(ISNA(VLOOKUP($L4596,'result messages'!$H$3:$L$11,5,FALSE)),VLOOKUP($M4596,'result messages'!$H$3:$L$11,5,FALSE),VLOOKUP($L4596,'result messages'!$H$3:$L$11,5,FALSE)))</f>
        <v/>
      </c>
    </row>
    <row r="4597" spans="1:17">
      <c r="A4597" s="1">
        <v>4594</v>
      </c>
      <c r="B4597" s="1"/>
      <c r="C4597" s="1"/>
      <c r="D4597" s="1"/>
      <c r="E4597" s="6"/>
      <c r="F4597" s="1"/>
      <c r="G4597" s="1" t="str">
        <f>IF(ISNA(VLOOKUP($C4597,'DTEN TCAP Linkage deviceId'!$A$1:$A$20000,1,FALSE)),"No","Yes")</f>
        <v>No</v>
      </c>
      <c r="H4597" s="1" t="str">
        <f>IF(ISNA(VLOOKUP($C4597,'Provisioning Requester'!$F$3:$H$20000,2,FALSE)),"No","Yes")</f>
        <v>No</v>
      </c>
      <c r="I4597" s="1" t="str">
        <f>IF($H4597="Yes",VLOOKUP($C4597,'Provisioning Requester'!$F$3:$H$20000,3,FALSE),"-")</f>
        <v>-</v>
      </c>
      <c r="J4597" s="1" t="str">
        <f>IF(OR(D4597="SVCP", E4597="TRUE"), "No", IF(ISNA(VLOOKUP($C4597,'ProvResponder deviceId'!$A$1:$A$20000,1,FALSE)),"No","Yes"))</f>
        <v>No</v>
      </c>
      <c r="K4597" s="1" t="str">
        <f>IF($J4597="Yes",VLOOKUP($C4597,'ProvResponder deviceId'!$A$1:$C$20000,3,FALSE),"-")</f>
        <v>-</v>
      </c>
      <c r="L4597" s="1" t="str">
        <f t="shared" si="142"/>
        <v/>
      </c>
      <c r="M4597" s="1" t="str">
        <f t="shared" si="143"/>
        <v/>
      </c>
      <c r="N4597" s="1" t="str">
        <f>IF(ISBLANK($C4597),"",IF(ISNA(VLOOKUP($L4597,'result messages'!$H$3:$L$11,2,FALSE)),VLOOKUP($M4597,'result messages'!$H$3:$L$11,2,FALSE),VLOOKUP($L4597,'result messages'!$H$3:$L$11,2,FALSE)))</f>
        <v/>
      </c>
      <c r="O4597" s="1" t="str">
        <f>IF(ISBLANK($C4597),"",IF(ISNA(VLOOKUP($L4597,'result messages'!$H$3:$L$11,3,FALSE)),VLOOKUP($M4597,'result messages'!$H$3:$L$11,3,FALSE),VLOOKUP($L4597,'result messages'!$H$3:$L$11,3,FALSE)))</f>
        <v/>
      </c>
      <c r="P4597" s="1" t="str">
        <f>IF(ISBLANK($C4597),"",IF(ISNA(VLOOKUP($L4597,'result messages'!$H$3:$L$11,4,FALSE)),VLOOKUP($M4597,'result messages'!$H$3:$L$11,4,FALSE),VLOOKUP($L4597,'result messages'!$H$3:$L$11,4,FALSE)))</f>
        <v/>
      </c>
      <c r="Q4597" s="1" t="str">
        <f>IF(ISBLANK($C4597),"",IF(ISNA(VLOOKUP($L4597,'result messages'!$H$3:$L$11,5,FALSE)),VLOOKUP($M4597,'result messages'!$H$3:$L$11,5,FALSE),VLOOKUP($L4597,'result messages'!$H$3:$L$11,5,FALSE)))</f>
        <v/>
      </c>
    </row>
    <row r="4598" spans="1:17">
      <c r="A4598" s="1">
        <v>4595</v>
      </c>
      <c r="B4598" s="1"/>
      <c r="C4598" s="1"/>
      <c r="D4598" s="1"/>
      <c r="E4598" s="6"/>
      <c r="F4598" s="1"/>
      <c r="G4598" s="1" t="str">
        <f>IF(ISNA(VLOOKUP($C4598,'DTEN TCAP Linkage deviceId'!$A$1:$A$20000,1,FALSE)),"No","Yes")</f>
        <v>No</v>
      </c>
      <c r="H4598" s="1" t="str">
        <f>IF(ISNA(VLOOKUP($C4598,'Provisioning Requester'!$F$3:$H$20000,2,FALSE)),"No","Yes")</f>
        <v>No</v>
      </c>
      <c r="I4598" s="1" t="str">
        <f>IF($H4598="Yes",VLOOKUP($C4598,'Provisioning Requester'!$F$3:$H$20000,3,FALSE),"-")</f>
        <v>-</v>
      </c>
      <c r="J4598" s="1" t="str">
        <f>IF(OR(D4598="SVCP", E4598="TRUE"), "No", IF(ISNA(VLOOKUP($C4598,'ProvResponder deviceId'!$A$1:$A$20000,1,FALSE)),"No","Yes"))</f>
        <v>No</v>
      </c>
      <c r="K4598" s="1" t="str">
        <f>IF($J4598="Yes",VLOOKUP($C4598,'ProvResponder deviceId'!$A$1:$C$20000,3,FALSE),"-")</f>
        <v>-</v>
      </c>
      <c r="L4598" s="1" t="str">
        <f t="shared" si="142"/>
        <v/>
      </c>
      <c r="M4598" s="1" t="str">
        <f t="shared" si="143"/>
        <v/>
      </c>
      <c r="N4598" s="1" t="str">
        <f>IF(ISBLANK($C4598),"",IF(ISNA(VLOOKUP($L4598,'result messages'!$H$3:$L$11,2,FALSE)),VLOOKUP($M4598,'result messages'!$H$3:$L$11,2,FALSE),VLOOKUP($L4598,'result messages'!$H$3:$L$11,2,FALSE)))</f>
        <v/>
      </c>
      <c r="O4598" s="1" t="str">
        <f>IF(ISBLANK($C4598),"",IF(ISNA(VLOOKUP($L4598,'result messages'!$H$3:$L$11,3,FALSE)),VLOOKUP($M4598,'result messages'!$H$3:$L$11,3,FALSE),VLOOKUP($L4598,'result messages'!$H$3:$L$11,3,FALSE)))</f>
        <v/>
      </c>
      <c r="P4598" s="1" t="str">
        <f>IF(ISBLANK($C4598),"",IF(ISNA(VLOOKUP($L4598,'result messages'!$H$3:$L$11,4,FALSE)),VLOOKUP($M4598,'result messages'!$H$3:$L$11,4,FALSE),VLOOKUP($L4598,'result messages'!$H$3:$L$11,4,FALSE)))</f>
        <v/>
      </c>
      <c r="Q4598" s="1" t="str">
        <f>IF(ISBLANK($C4598),"",IF(ISNA(VLOOKUP($L4598,'result messages'!$H$3:$L$11,5,FALSE)),VLOOKUP($M4598,'result messages'!$H$3:$L$11,5,FALSE),VLOOKUP($L4598,'result messages'!$H$3:$L$11,5,FALSE)))</f>
        <v/>
      </c>
    </row>
    <row r="4599" spans="1:17">
      <c r="A4599" s="1">
        <v>4596</v>
      </c>
      <c r="B4599" s="1"/>
      <c r="C4599" s="1"/>
      <c r="D4599" s="1"/>
      <c r="E4599" s="6"/>
      <c r="F4599" s="1"/>
      <c r="G4599" s="1" t="str">
        <f>IF(ISNA(VLOOKUP($C4599,'DTEN TCAP Linkage deviceId'!$A$1:$A$20000,1,FALSE)),"No","Yes")</f>
        <v>No</v>
      </c>
      <c r="H4599" s="1" t="str">
        <f>IF(ISNA(VLOOKUP($C4599,'Provisioning Requester'!$F$3:$H$20000,2,FALSE)),"No","Yes")</f>
        <v>No</v>
      </c>
      <c r="I4599" s="1" t="str">
        <f>IF($H4599="Yes",VLOOKUP($C4599,'Provisioning Requester'!$F$3:$H$20000,3,FALSE),"-")</f>
        <v>-</v>
      </c>
      <c r="J4599" s="1" t="str">
        <f>IF(OR(D4599="SVCP", E4599="TRUE"), "No", IF(ISNA(VLOOKUP($C4599,'ProvResponder deviceId'!$A$1:$A$20000,1,FALSE)),"No","Yes"))</f>
        <v>No</v>
      </c>
      <c r="K4599" s="1" t="str">
        <f>IF($J4599="Yes",VLOOKUP($C4599,'ProvResponder deviceId'!$A$1:$C$20000,3,FALSE),"-")</f>
        <v>-</v>
      </c>
      <c r="L4599" s="1" t="str">
        <f t="shared" si="142"/>
        <v/>
      </c>
      <c r="M4599" s="1" t="str">
        <f t="shared" si="143"/>
        <v/>
      </c>
      <c r="N4599" s="1" t="str">
        <f>IF(ISBLANK($C4599),"",IF(ISNA(VLOOKUP($L4599,'result messages'!$H$3:$L$11,2,FALSE)),VLOOKUP($M4599,'result messages'!$H$3:$L$11,2,FALSE),VLOOKUP($L4599,'result messages'!$H$3:$L$11,2,FALSE)))</f>
        <v/>
      </c>
      <c r="O4599" s="1" t="str">
        <f>IF(ISBLANK($C4599),"",IF(ISNA(VLOOKUP($L4599,'result messages'!$H$3:$L$11,3,FALSE)),VLOOKUP($M4599,'result messages'!$H$3:$L$11,3,FALSE),VLOOKUP($L4599,'result messages'!$H$3:$L$11,3,FALSE)))</f>
        <v/>
      </c>
      <c r="P4599" s="1" t="str">
        <f>IF(ISBLANK($C4599),"",IF(ISNA(VLOOKUP($L4599,'result messages'!$H$3:$L$11,4,FALSE)),VLOOKUP($M4599,'result messages'!$H$3:$L$11,4,FALSE),VLOOKUP($L4599,'result messages'!$H$3:$L$11,4,FALSE)))</f>
        <v/>
      </c>
      <c r="Q4599" s="1" t="str">
        <f>IF(ISBLANK($C4599),"",IF(ISNA(VLOOKUP($L4599,'result messages'!$H$3:$L$11,5,FALSE)),VLOOKUP($M4599,'result messages'!$H$3:$L$11,5,FALSE),VLOOKUP($L4599,'result messages'!$H$3:$L$11,5,FALSE)))</f>
        <v/>
      </c>
    </row>
    <row r="4600" spans="1:17">
      <c r="A4600" s="1">
        <v>4597</v>
      </c>
      <c r="B4600" s="1"/>
      <c r="C4600" s="1"/>
      <c r="D4600" s="1"/>
      <c r="E4600" s="6"/>
      <c r="F4600" s="1"/>
      <c r="G4600" s="1" t="str">
        <f>IF(ISNA(VLOOKUP($C4600,'DTEN TCAP Linkage deviceId'!$A$1:$A$20000,1,FALSE)),"No","Yes")</f>
        <v>No</v>
      </c>
      <c r="H4600" s="1" t="str">
        <f>IF(ISNA(VLOOKUP($C4600,'Provisioning Requester'!$F$3:$H$20000,2,FALSE)),"No","Yes")</f>
        <v>No</v>
      </c>
      <c r="I4600" s="1" t="str">
        <f>IF($H4600="Yes",VLOOKUP($C4600,'Provisioning Requester'!$F$3:$H$20000,3,FALSE),"-")</f>
        <v>-</v>
      </c>
      <c r="J4600" s="1" t="str">
        <f>IF(OR(D4600="SVCP", E4600="TRUE"), "No", IF(ISNA(VLOOKUP($C4600,'ProvResponder deviceId'!$A$1:$A$20000,1,FALSE)),"No","Yes"))</f>
        <v>No</v>
      </c>
      <c r="K4600" s="1" t="str">
        <f>IF($J4600="Yes",VLOOKUP($C4600,'ProvResponder deviceId'!$A$1:$C$20000,3,FALSE),"-")</f>
        <v>-</v>
      </c>
      <c r="L4600" s="1" t="str">
        <f t="shared" si="142"/>
        <v/>
      </c>
      <c r="M4600" s="1" t="str">
        <f t="shared" si="143"/>
        <v/>
      </c>
      <c r="N4600" s="1" t="str">
        <f>IF(ISBLANK($C4600),"",IF(ISNA(VLOOKUP($L4600,'result messages'!$H$3:$L$11,2,FALSE)),VLOOKUP($M4600,'result messages'!$H$3:$L$11,2,FALSE),VLOOKUP($L4600,'result messages'!$H$3:$L$11,2,FALSE)))</f>
        <v/>
      </c>
      <c r="O4600" s="1" t="str">
        <f>IF(ISBLANK($C4600),"",IF(ISNA(VLOOKUP($L4600,'result messages'!$H$3:$L$11,3,FALSE)),VLOOKUP($M4600,'result messages'!$H$3:$L$11,3,FALSE),VLOOKUP($L4600,'result messages'!$H$3:$L$11,3,FALSE)))</f>
        <v/>
      </c>
      <c r="P4600" s="1" t="str">
        <f>IF(ISBLANK($C4600),"",IF(ISNA(VLOOKUP($L4600,'result messages'!$H$3:$L$11,4,FALSE)),VLOOKUP($M4600,'result messages'!$H$3:$L$11,4,FALSE),VLOOKUP($L4600,'result messages'!$H$3:$L$11,4,FALSE)))</f>
        <v/>
      </c>
      <c r="Q4600" s="1" t="str">
        <f>IF(ISBLANK($C4600),"",IF(ISNA(VLOOKUP($L4600,'result messages'!$H$3:$L$11,5,FALSE)),VLOOKUP($M4600,'result messages'!$H$3:$L$11,5,FALSE),VLOOKUP($L4600,'result messages'!$H$3:$L$11,5,FALSE)))</f>
        <v/>
      </c>
    </row>
    <row r="4601" spans="1:17">
      <c r="A4601" s="1">
        <v>4598</v>
      </c>
      <c r="B4601" s="1"/>
      <c r="C4601" s="1"/>
      <c r="D4601" s="1"/>
      <c r="E4601" s="6"/>
      <c r="F4601" s="1"/>
      <c r="G4601" s="1" t="str">
        <f>IF(ISNA(VLOOKUP($C4601,'DTEN TCAP Linkage deviceId'!$A$1:$A$20000,1,FALSE)),"No","Yes")</f>
        <v>No</v>
      </c>
      <c r="H4601" s="1" t="str">
        <f>IF(ISNA(VLOOKUP($C4601,'Provisioning Requester'!$F$3:$H$20000,2,FALSE)),"No","Yes")</f>
        <v>No</v>
      </c>
      <c r="I4601" s="1" t="str">
        <f>IF($H4601="Yes",VLOOKUP($C4601,'Provisioning Requester'!$F$3:$H$20000,3,FALSE),"-")</f>
        <v>-</v>
      </c>
      <c r="J4601" s="1" t="str">
        <f>IF(OR(D4601="SVCP", E4601="TRUE"), "No", IF(ISNA(VLOOKUP($C4601,'ProvResponder deviceId'!$A$1:$A$20000,1,FALSE)),"No","Yes"))</f>
        <v>No</v>
      </c>
      <c r="K4601" s="1" t="str">
        <f>IF($J4601="Yes",VLOOKUP($C4601,'ProvResponder deviceId'!$A$1:$C$20000,3,FALSE),"-")</f>
        <v>-</v>
      </c>
      <c r="L4601" s="1" t="str">
        <f t="shared" si="142"/>
        <v/>
      </c>
      <c r="M4601" s="1" t="str">
        <f t="shared" si="143"/>
        <v/>
      </c>
      <c r="N4601" s="1" t="str">
        <f>IF(ISBLANK($C4601),"",IF(ISNA(VLOOKUP($L4601,'result messages'!$H$3:$L$11,2,FALSE)),VLOOKUP($M4601,'result messages'!$H$3:$L$11,2,FALSE),VLOOKUP($L4601,'result messages'!$H$3:$L$11,2,FALSE)))</f>
        <v/>
      </c>
      <c r="O4601" s="1" t="str">
        <f>IF(ISBLANK($C4601),"",IF(ISNA(VLOOKUP($L4601,'result messages'!$H$3:$L$11,3,FALSE)),VLOOKUP($M4601,'result messages'!$H$3:$L$11,3,FALSE),VLOOKUP($L4601,'result messages'!$H$3:$L$11,3,FALSE)))</f>
        <v/>
      </c>
      <c r="P4601" s="1" t="str">
        <f>IF(ISBLANK($C4601),"",IF(ISNA(VLOOKUP($L4601,'result messages'!$H$3:$L$11,4,FALSE)),VLOOKUP($M4601,'result messages'!$H$3:$L$11,4,FALSE),VLOOKUP($L4601,'result messages'!$H$3:$L$11,4,FALSE)))</f>
        <v/>
      </c>
      <c r="Q4601" s="1" t="str">
        <f>IF(ISBLANK($C4601),"",IF(ISNA(VLOOKUP($L4601,'result messages'!$H$3:$L$11,5,FALSE)),VLOOKUP($M4601,'result messages'!$H$3:$L$11,5,FALSE),VLOOKUP($L4601,'result messages'!$H$3:$L$11,5,FALSE)))</f>
        <v/>
      </c>
    </row>
    <row r="4602" spans="1:17">
      <c r="A4602" s="1">
        <v>4599</v>
      </c>
      <c r="B4602" s="1"/>
      <c r="C4602" s="1"/>
      <c r="D4602" s="1"/>
      <c r="E4602" s="6"/>
      <c r="F4602" s="1"/>
      <c r="G4602" s="1" t="str">
        <f>IF(ISNA(VLOOKUP($C4602,'DTEN TCAP Linkage deviceId'!$A$1:$A$20000,1,FALSE)),"No","Yes")</f>
        <v>No</v>
      </c>
      <c r="H4602" s="1" t="str">
        <f>IF(ISNA(VLOOKUP($C4602,'Provisioning Requester'!$F$3:$H$20000,2,FALSE)),"No","Yes")</f>
        <v>No</v>
      </c>
      <c r="I4602" s="1" t="str">
        <f>IF($H4602="Yes",VLOOKUP($C4602,'Provisioning Requester'!$F$3:$H$20000,3,FALSE),"-")</f>
        <v>-</v>
      </c>
      <c r="J4602" s="1" t="str">
        <f>IF(OR(D4602="SVCP", E4602="TRUE"), "No", IF(ISNA(VLOOKUP($C4602,'ProvResponder deviceId'!$A$1:$A$20000,1,FALSE)),"No","Yes"))</f>
        <v>No</v>
      </c>
      <c r="K4602" s="1" t="str">
        <f>IF($J4602="Yes",VLOOKUP($C4602,'ProvResponder deviceId'!$A$1:$C$20000,3,FALSE),"-")</f>
        <v>-</v>
      </c>
      <c r="L4602" s="1" t="str">
        <f t="shared" si="142"/>
        <v/>
      </c>
      <c r="M4602" s="1" t="str">
        <f t="shared" si="143"/>
        <v/>
      </c>
      <c r="N4602" s="1" t="str">
        <f>IF(ISBLANK($C4602),"",IF(ISNA(VLOOKUP($L4602,'result messages'!$H$3:$L$11,2,FALSE)),VLOOKUP($M4602,'result messages'!$H$3:$L$11,2,FALSE),VLOOKUP($L4602,'result messages'!$H$3:$L$11,2,FALSE)))</f>
        <v/>
      </c>
      <c r="O4602" s="1" t="str">
        <f>IF(ISBLANK($C4602),"",IF(ISNA(VLOOKUP($L4602,'result messages'!$H$3:$L$11,3,FALSE)),VLOOKUP($M4602,'result messages'!$H$3:$L$11,3,FALSE),VLOOKUP($L4602,'result messages'!$H$3:$L$11,3,FALSE)))</f>
        <v/>
      </c>
      <c r="P4602" s="1" t="str">
        <f>IF(ISBLANK($C4602),"",IF(ISNA(VLOOKUP($L4602,'result messages'!$H$3:$L$11,4,FALSE)),VLOOKUP($M4602,'result messages'!$H$3:$L$11,4,FALSE),VLOOKUP($L4602,'result messages'!$H$3:$L$11,4,FALSE)))</f>
        <v/>
      </c>
      <c r="Q4602" s="1" t="str">
        <f>IF(ISBLANK($C4602),"",IF(ISNA(VLOOKUP($L4602,'result messages'!$H$3:$L$11,5,FALSE)),VLOOKUP($M4602,'result messages'!$H$3:$L$11,5,FALSE),VLOOKUP($L4602,'result messages'!$H$3:$L$11,5,FALSE)))</f>
        <v/>
      </c>
    </row>
    <row r="4603" spans="1:17">
      <c r="A4603" s="1">
        <v>4600</v>
      </c>
      <c r="B4603" s="1"/>
      <c r="C4603" s="1"/>
      <c r="D4603" s="1"/>
      <c r="E4603" s="6"/>
      <c r="F4603" s="1"/>
      <c r="G4603" s="1" t="str">
        <f>IF(ISNA(VLOOKUP($C4603,'DTEN TCAP Linkage deviceId'!$A$1:$A$20000,1,FALSE)),"No","Yes")</f>
        <v>No</v>
      </c>
      <c r="H4603" s="1" t="str">
        <f>IF(ISNA(VLOOKUP($C4603,'Provisioning Requester'!$F$3:$H$20000,2,FALSE)),"No","Yes")</f>
        <v>No</v>
      </c>
      <c r="I4603" s="1" t="str">
        <f>IF($H4603="Yes",VLOOKUP($C4603,'Provisioning Requester'!$F$3:$H$20000,3,FALSE),"-")</f>
        <v>-</v>
      </c>
      <c r="J4603" s="1" t="str">
        <f>IF(OR(D4603="SVCP", E4603="TRUE"), "No", IF(ISNA(VLOOKUP($C4603,'ProvResponder deviceId'!$A$1:$A$20000,1,FALSE)),"No","Yes"))</f>
        <v>No</v>
      </c>
      <c r="K4603" s="1" t="str">
        <f>IF($J4603="Yes",VLOOKUP($C4603,'ProvResponder deviceId'!$A$1:$C$20000,3,FALSE),"-")</f>
        <v>-</v>
      </c>
      <c r="L4603" s="1" t="str">
        <f t="shared" si="142"/>
        <v/>
      </c>
      <c r="M4603" s="1" t="str">
        <f t="shared" si="143"/>
        <v/>
      </c>
      <c r="N4603" s="1" t="str">
        <f>IF(ISBLANK($C4603),"",IF(ISNA(VLOOKUP($L4603,'result messages'!$H$3:$L$11,2,FALSE)),VLOOKUP($M4603,'result messages'!$H$3:$L$11,2,FALSE),VLOOKUP($L4603,'result messages'!$H$3:$L$11,2,FALSE)))</f>
        <v/>
      </c>
      <c r="O4603" s="1" t="str">
        <f>IF(ISBLANK($C4603),"",IF(ISNA(VLOOKUP($L4603,'result messages'!$H$3:$L$11,3,FALSE)),VLOOKUP($M4603,'result messages'!$H$3:$L$11,3,FALSE),VLOOKUP($L4603,'result messages'!$H$3:$L$11,3,FALSE)))</f>
        <v/>
      </c>
      <c r="P4603" s="1" t="str">
        <f>IF(ISBLANK($C4603),"",IF(ISNA(VLOOKUP($L4603,'result messages'!$H$3:$L$11,4,FALSE)),VLOOKUP($M4603,'result messages'!$H$3:$L$11,4,FALSE),VLOOKUP($L4603,'result messages'!$H$3:$L$11,4,FALSE)))</f>
        <v/>
      </c>
      <c r="Q4603" s="1" t="str">
        <f>IF(ISBLANK($C4603),"",IF(ISNA(VLOOKUP($L4603,'result messages'!$H$3:$L$11,5,FALSE)),VLOOKUP($M4603,'result messages'!$H$3:$L$11,5,FALSE),VLOOKUP($L4603,'result messages'!$H$3:$L$11,5,FALSE)))</f>
        <v/>
      </c>
    </row>
    <row r="4604" spans="1:17">
      <c r="A4604" s="1">
        <v>4601</v>
      </c>
      <c r="B4604" s="1"/>
      <c r="C4604" s="1"/>
      <c r="D4604" s="1"/>
      <c r="E4604" s="6"/>
      <c r="F4604" s="1"/>
      <c r="G4604" s="1" t="str">
        <f>IF(ISNA(VLOOKUP($C4604,'DTEN TCAP Linkage deviceId'!$A$1:$A$20000,1,FALSE)),"No","Yes")</f>
        <v>No</v>
      </c>
      <c r="H4604" s="1" t="str">
        <f>IF(ISNA(VLOOKUP($C4604,'Provisioning Requester'!$F$3:$H$20000,2,FALSE)),"No","Yes")</f>
        <v>No</v>
      </c>
      <c r="I4604" s="1" t="str">
        <f>IF($H4604="Yes",VLOOKUP($C4604,'Provisioning Requester'!$F$3:$H$20000,3,FALSE),"-")</f>
        <v>-</v>
      </c>
      <c r="J4604" s="1" t="str">
        <f>IF(OR(D4604="SVCP", E4604="TRUE"), "No", IF(ISNA(VLOOKUP($C4604,'ProvResponder deviceId'!$A$1:$A$20000,1,FALSE)),"No","Yes"))</f>
        <v>No</v>
      </c>
      <c r="K4604" s="1" t="str">
        <f>IF($J4604="Yes",VLOOKUP($C4604,'ProvResponder deviceId'!$A$1:$C$20000,3,FALSE),"-")</f>
        <v>-</v>
      </c>
      <c r="L4604" s="1" t="str">
        <f t="shared" si="142"/>
        <v/>
      </c>
      <c r="M4604" s="1" t="str">
        <f t="shared" si="143"/>
        <v/>
      </c>
      <c r="N4604" s="1" t="str">
        <f>IF(ISBLANK($C4604),"",IF(ISNA(VLOOKUP($L4604,'result messages'!$H$3:$L$11,2,FALSE)),VLOOKUP($M4604,'result messages'!$H$3:$L$11,2,FALSE),VLOOKUP($L4604,'result messages'!$H$3:$L$11,2,FALSE)))</f>
        <v/>
      </c>
      <c r="O4604" s="1" t="str">
        <f>IF(ISBLANK($C4604),"",IF(ISNA(VLOOKUP($L4604,'result messages'!$H$3:$L$11,3,FALSE)),VLOOKUP($M4604,'result messages'!$H$3:$L$11,3,FALSE),VLOOKUP($L4604,'result messages'!$H$3:$L$11,3,FALSE)))</f>
        <v/>
      </c>
      <c r="P4604" s="1" t="str">
        <f>IF(ISBLANK($C4604),"",IF(ISNA(VLOOKUP($L4604,'result messages'!$H$3:$L$11,4,FALSE)),VLOOKUP($M4604,'result messages'!$H$3:$L$11,4,FALSE),VLOOKUP($L4604,'result messages'!$H$3:$L$11,4,FALSE)))</f>
        <v/>
      </c>
      <c r="Q4604" s="1" t="str">
        <f>IF(ISBLANK($C4604),"",IF(ISNA(VLOOKUP($L4604,'result messages'!$H$3:$L$11,5,FALSE)),VLOOKUP($M4604,'result messages'!$H$3:$L$11,5,FALSE),VLOOKUP($L4604,'result messages'!$H$3:$L$11,5,FALSE)))</f>
        <v/>
      </c>
    </row>
    <row r="4605" spans="1:17">
      <c r="A4605" s="1">
        <v>4602</v>
      </c>
      <c r="B4605" s="1"/>
      <c r="C4605" s="1"/>
      <c r="D4605" s="1"/>
      <c r="E4605" s="6"/>
      <c r="F4605" s="1"/>
      <c r="G4605" s="1" t="str">
        <f>IF(ISNA(VLOOKUP($C4605,'DTEN TCAP Linkage deviceId'!$A$1:$A$20000,1,FALSE)),"No","Yes")</f>
        <v>No</v>
      </c>
      <c r="H4605" s="1" t="str">
        <f>IF(ISNA(VLOOKUP($C4605,'Provisioning Requester'!$F$3:$H$20000,2,FALSE)),"No","Yes")</f>
        <v>No</v>
      </c>
      <c r="I4605" s="1" t="str">
        <f>IF($H4605="Yes",VLOOKUP($C4605,'Provisioning Requester'!$F$3:$H$20000,3,FALSE),"-")</f>
        <v>-</v>
      </c>
      <c r="J4605" s="1" t="str">
        <f>IF(OR(D4605="SVCP", E4605="TRUE"), "No", IF(ISNA(VLOOKUP($C4605,'ProvResponder deviceId'!$A$1:$A$20000,1,FALSE)),"No","Yes"))</f>
        <v>No</v>
      </c>
      <c r="K4605" s="1" t="str">
        <f>IF($J4605="Yes",VLOOKUP($C4605,'ProvResponder deviceId'!$A$1:$C$20000,3,FALSE),"-")</f>
        <v>-</v>
      </c>
      <c r="L4605" s="1" t="str">
        <f t="shared" si="142"/>
        <v/>
      </c>
      <c r="M4605" s="1" t="str">
        <f t="shared" si="143"/>
        <v/>
      </c>
      <c r="N4605" s="1" t="str">
        <f>IF(ISBLANK($C4605),"",IF(ISNA(VLOOKUP($L4605,'result messages'!$H$3:$L$11,2,FALSE)),VLOOKUP($M4605,'result messages'!$H$3:$L$11,2,FALSE),VLOOKUP($L4605,'result messages'!$H$3:$L$11,2,FALSE)))</f>
        <v/>
      </c>
      <c r="O4605" s="1" t="str">
        <f>IF(ISBLANK($C4605),"",IF(ISNA(VLOOKUP($L4605,'result messages'!$H$3:$L$11,3,FALSE)),VLOOKUP($M4605,'result messages'!$H$3:$L$11,3,FALSE),VLOOKUP($L4605,'result messages'!$H$3:$L$11,3,FALSE)))</f>
        <v/>
      </c>
      <c r="P4605" s="1" t="str">
        <f>IF(ISBLANK($C4605),"",IF(ISNA(VLOOKUP($L4605,'result messages'!$H$3:$L$11,4,FALSE)),VLOOKUP($M4605,'result messages'!$H$3:$L$11,4,FALSE),VLOOKUP($L4605,'result messages'!$H$3:$L$11,4,FALSE)))</f>
        <v/>
      </c>
      <c r="Q4605" s="1" t="str">
        <f>IF(ISBLANK($C4605),"",IF(ISNA(VLOOKUP($L4605,'result messages'!$H$3:$L$11,5,FALSE)),VLOOKUP($M4605,'result messages'!$H$3:$L$11,5,FALSE),VLOOKUP($L4605,'result messages'!$H$3:$L$11,5,FALSE)))</f>
        <v/>
      </c>
    </row>
    <row r="4606" spans="1:17">
      <c r="A4606" s="1">
        <v>4603</v>
      </c>
      <c r="B4606" s="1"/>
      <c r="C4606" s="1"/>
      <c r="D4606" s="1"/>
      <c r="E4606" s="6"/>
      <c r="F4606" s="1"/>
      <c r="G4606" s="1" t="str">
        <f>IF(ISNA(VLOOKUP($C4606,'DTEN TCAP Linkage deviceId'!$A$1:$A$20000,1,FALSE)),"No","Yes")</f>
        <v>No</v>
      </c>
      <c r="H4606" s="1" t="str">
        <f>IF(ISNA(VLOOKUP($C4606,'Provisioning Requester'!$F$3:$H$20000,2,FALSE)),"No","Yes")</f>
        <v>No</v>
      </c>
      <c r="I4606" s="1" t="str">
        <f>IF($H4606="Yes",VLOOKUP($C4606,'Provisioning Requester'!$F$3:$H$20000,3,FALSE),"-")</f>
        <v>-</v>
      </c>
      <c r="J4606" s="1" t="str">
        <f>IF(OR(D4606="SVCP", E4606="TRUE"), "No", IF(ISNA(VLOOKUP($C4606,'ProvResponder deviceId'!$A$1:$A$20000,1,FALSE)),"No","Yes"))</f>
        <v>No</v>
      </c>
      <c r="K4606" s="1" t="str">
        <f>IF($J4606="Yes",VLOOKUP($C4606,'ProvResponder deviceId'!$A$1:$C$20000,3,FALSE),"-")</f>
        <v>-</v>
      </c>
      <c r="L4606" s="1" t="str">
        <f t="shared" si="142"/>
        <v/>
      </c>
      <c r="M4606" s="1" t="str">
        <f t="shared" si="143"/>
        <v/>
      </c>
      <c r="N4606" s="1" t="str">
        <f>IF(ISBLANK($C4606),"",IF(ISNA(VLOOKUP($L4606,'result messages'!$H$3:$L$11,2,FALSE)),VLOOKUP($M4606,'result messages'!$H$3:$L$11,2,FALSE),VLOOKUP($L4606,'result messages'!$H$3:$L$11,2,FALSE)))</f>
        <v/>
      </c>
      <c r="O4606" s="1" t="str">
        <f>IF(ISBLANK($C4606),"",IF(ISNA(VLOOKUP($L4606,'result messages'!$H$3:$L$11,3,FALSE)),VLOOKUP($M4606,'result messages'!$H$3:$L$11,3,FALSE),VLOOKUP($L4606,'result messages'!$H$3:$L$11,3,FALSE)))</f>
        <v/>
      </c>
      <c r="P4606" s="1" t="str">
        <f>IF(ISBLANK($C4606),"",IF(ISNA(VLOOKUP($L4606,'result messages'!$H$3:$L$11,4,FALSE)),VLOOKUP($M4606,'result messages'!$H$3:$L$11,4,FALSE),VLOOKUP($L4606,'result messages'!$H$3:$L$11,4,FALSE)))</f>
        <v/>
      </c>
      <c r="Q4606" s="1" t="str">
        <f>IF(ISBLANK($C4606),"",IF(ISNA(VLOOKUP($L4606,'result messages'!$H$3:$L$11,5,FALSE)),VLOOKUP($M4606,'result messages'!$H$3:$L$11,5,FALSE),VLOOKUP($L4606,'result messages'!$H$3:$L$11,5,FALSE)))</f>
        <v/>
      </c>
    </row>
    <row r="4607" spans="1:17">
      <c r="A4607" s="1">
        <v>4604</v>
      </c>
      <c r="B4607" s="1"/>
      <c r="C4607" s="1"/>
      <c r="D4607" s="1"/>
      <c r="E4607" s="6"/>
      <c r="F4607" s="1"/>
      <c r="G4607" s="1" t="str">
        <f>IF(ISNA(VLOOKUP($C4607,'DTEN TCAP Linkage deviceId'!$A$1:$A$20000,1,FALSE)),"No","Yes")</f>
        <v>No</v>
      </c>
      <c r="H4607" s="1" t="str">
        <f>IF(ISNA(VLOOKUP($C4607,'Provisioning Requester'!$F$3:$H$20000,2,FALSE)),"No","Yes")</f>
        <v>No</v>
      </c>
      <c r="I4607" s="1" t="str">
        <f>IF($H4607="Yes",VLOOKUP($C4607,'Provisioning Requester'!$F$3:$H$20000,3,FALSE),"-")</f>
        <v>-</v>
      </c>
      <c r="J4607" s="1" t="str">
        <f>IF(OR(D4607="SVCP", E4607="TRUE"), "No", IF(ISNA(VLOOKUP($C4607,'ProvResponder deviceId'!$A$1:$A$20000,1,FALSE)),"No","Yes"))</f>
        <v>No</v>
      </c>
      <c r="K4607" s="1" t="str">
        <f>IF($J4607="Yes",VLOOKUP($C4607,'ProvResponder deviceId'!$A$1:$C$20000,3,FALSE),"-")</f>
        <v>-</v>
      </c>
      <c r="L4607" s="1" t="str">
        <f t="shared" si="142"/>
        <v/>
      </c>
      <c r="M4607" s="1" t="str">
        <f t="shared" si="143"/>
        <v/>
      </c>
      <c r="N4607" s="1" t="str">
        <f>IF(ISBLANK($C4607),"",IF(ISNA(VLOOKUP($L4607,'result messages'!$H$3:$L$11,2,FALSE)),VLOOKUP($M4607,'result messages'!$H$3:$L$11,2,FALSE),VLOOKUP($L4607,'result messages'!$H$3:$L$11,2,FALSE)))</f>
        <v/>
      </c>
      <c r="O4607" s="1" t="str">
        <f>IF(ISBLANK($C4607),"",IF(ISNA(VLOOKUP($L4607,'result messages'!$H$3:$L$11,3,FALSE)),VLOOKUP($M4607,'result messages'!$H$3:$L$11,3,FALSE),VLOOKUP($L4607,'result messages'!$H$3:$L$11,3,FALSE)))</f>
        <v/>
      </c>
      <c r="P4607" s="1" t="str">
        <f>IF(ISBLANK($C4607),"",IF(ISNA(VLOOKUP($L4607,'result messages'!$H$3:$L$11,4,FALSE)),VLOOKUP($M4607,'result messages'!$H$3:$L$11,4,FALSE),VLOOKUP($L4607,'result messages'!$H$3:$L$11,4,FALSE)))</f>
        <v/>
      </c>
      <c r="Q4607" s="1" t="str">
        <f>IF(ISBLANK($C4607),"",IF(ISNA(VLOOKUP($L4607,'result messages'!$H$3:$L$11,5,FALSE)),VLOOKUP($M4607,'result messages'!$H$3:$L$11,5,FALSE),VLOOKUP($L4607,'result messages'!$H$3:$L$11,5,FALSE)))</f>
        <v/>
      </c>
    </row>
    <row r="4608" spans="1:17">
      <c r="A4608" s="1">
        <v>4605</v>
      </c>
      <c r="B4608" s="1"/>
      <c r="C4608" s="1"/>
      <c r="D4608" s="1"/>
      <c r="E4608" s="6"/>
      <c r="F4608" s="1"/>
      <c r="G4608" s="1" t="str">
        <f>IF(ISNA(VLOOKUP($C4608,'DTEN TCAP Linkage deviceId'!$A$1:$A$20000,1,FALSE)),"No","Yes")</f>
        <v>No</v>
      </c>
      <c r="H4608" s="1" t="str">
        <f>IF(ISNA(VLOOKUP($C4608,'Provisioning Requester'!$F$3:$H$20000,2,FALSE)),"No","Yes")</f>
        <v>No</v>
      </c>
      <c r="I4608" s="1" t="str">
        <f>IF($H4608="Yes",VLOOKUP($C4608,'Provisioning Requester'!$F$3:$H$20000,3,FALSE),"-")</f>
        <v>-</v>
      </c>
      <c r="J4608" s="1" t="str">
        <f>IF(OR(D4608="SVCP", E4608="TRUE"), "No", IF(ISNA(VLOOKUP($C4608,'ProvResponder deviceId'!$A$1:$A$20000,1,FALSE)),"No","Yes"))</f>
        <v>No</v>
      </c>
      <c r="K4608" s="1" t="str">
        <f>IF($J4608="Yes",VLOOKUP($C4608,'ProvResponder deviceId'!$A$1:$C$20000,3,FALSE),"-")</f>
        <v>-</v>
      </c>
      <c r="L4608" s="1" t="str">
        <f t="shared" si="142"/>
        <v/>
      </c>
      <c r="M4608" s="1" t="str">
        <f t="shared" si="143"/>
        <v/>
      </c>
      <c r="N4608" s="1" t="str">
        <f>IF(ISBLANK($C4608),"",IF(ISNA(VLOOKUP($L4608,'result messages'!$H$3:$L$11,2,FALSE)),VLOOKUP($M4608,'result messages'!$H$3:$L$11,2,FALSE),VLOOKUP($L4608,'result messages'!$H$3:$L$11,2,FALSE)))</f>
        <v/>
      </c>
      <c r="O4608" s="1" t="str">
        <f>IF(ISBLANK($C4608),"",IF(ISNA(VLOOKUP($L4608,'result messages'!$H$3:$L$11,3,FALSE)),VLOOKUP($M4608,'result messages'!$H$3:$L$11,3,FALSE),VLOOKUP($L4608,'result messages'!$H$3:$L$11,3,FALSE)))</f>
        <v/>
      </c>
      <c r="P4608" s="1" t="str">
        <f>IF(ISBLANK($C4608),"",IF(ISNA(VLOOKUP($L4608,'result messages'!$H$3:$L$11,4,FALSE)),VLOOKUP($M4608,'result messages'!$H$3:$L$11,4,FALSE),VLOOKUP($L4608,'result messages'!$H$3:$L$11,4,FALSE)))</f>
        <v/>
      </c>
      <c r="Q4608" s="1" t="str">
        <f>IF(ISBLANK($C4608),"",IF(ISNA(VLOOKUP($L4608,'result messages'!$H$3:$L$11,5,FALSE)),VLOOKUP($M4608,'result messages'!$H$3:$L$11,5,FALSE),VLOOKUP($L4608,'result messages'!$H$3:$L$11,5,FALSE)))</f>
        <v/>
      </c>
    </row>
    <row r="4609" spans="1:17">
      <c r="A4609" s="1">
        <v>4606</v>
      </c>
      <c r="B4609" s="1"/>
      <c r="C4609" s="1"/>
      <c r="D4609" s="1"/>
      <c r="E4609" s="6"/>
      <c r="F4609" s="1"/>
      <c r="G4609" s="1" t="str">
        <f>IF(ISNA(VLOOKUP($C4609,'DTEN TCAP Linkage deviceId'!$A$1:$A$20000,1,FALSE)),"No","Yes")</f>
        <v>No</v>
      </c>
      <c r="H4609" s="1" t="str">
        <f>IF(ISNA(VLOOKUP($C4609,'Provisioning Requester'!$F$3:$H$20000,2,FALSE)),"No","Yes")</f>
        <v>No</v>
      </c>
      <c r="I4609" s="1" t="str">
        <f>IF($H4609="Yes",VLOOKUP($C4609,'Provisioning Requester'!$F$3:$H$20000,3,FALSE),"-")</f>
        <v>-</v>
      </c>
      <c r="J4609" s="1" t="str">
        <f>IF(OR(D4609="SVCP", E4609="TRUE"), "No", IF(ISNA(VLOOKUP($C4609,'ProvResponder deviceId'!$A$1:$A$20000,1,FALSE)),"No","Yes"))</f>
        <v>No</v>
      </c>
      <c r="K4609" s="1" t="str">
        <f>IF($J4609="Yes",VLOOKUP($C4609,'ProvResponder deviceId'!$A$1:$C$20000,3,FALSE),"-")</f>
        <v>-</v>
      </c>
      <c r="L4609" s="1" t="str">
        <f t="shared" si="142"/>
        <v/>
      </c>
      <c r="M4609" s="1" t="str">
        <f t="shared" si="143"/>
        <v/>
      </c>
      <c r="N4609" s="1" t="str">
        <f>IF(ISBLANK($C4609),"",IF(ISNA(VLOOKUP($L4609,'result messages'!$H$3:$L$11,2,FALSE)),VLOOKUP($M4609,'result messages'!$H$3:$L$11,2,FALSE),VLOOKUP($L4609,'result messages'!$H$3:$L$11,2,FALSE)))</f>
        <v/>
      </c>
      <c r="O4609" s="1" t="str">
        <f>IF(ISBLANK($C4609),"",IF(ISNA(VLOOKUP($L4609,'result messages'!$H$3:$L$11,3,FALSE)),VLOOKUP($M4609,'result messages'!$H$3:$L$11,3,FALSE),VLOOKUP($L4609,'result messages'!$H$3:$L$11,3,FALSE)))</f>
        <v/>
      </c>
      <c r="P4609" s="1" t="str">
        <f>IF(ISBLANK($C4609),"",IF(ISNA(VLOOKUP($L4609,'result messages'!$H$3:$L$11,4,FALSE)),VLOOKUP($M4609,'result messages'!$H$3:$L$11,4,FALSE),VLOOKUP($L4609,'result messages'!$H$3:$L$11,4,FALSE)))</f>
        <v/>
      </c>
      <c r="Q4609" s="1" t="str">
        <f>IF(ISBLANK($C4609),"",IF(ISNA(VLOOKUP($L4609,'result messages'!$H$3:$L$11,5,FALSE)),VLOOKUP($M4609,'result messages'!$H$3:$L$11,5,FALSE),VLOOKUP($L4609,'result messages'!$H$3:$L$11,5,FALSE)))</f>
        <v/>
      </c>
    </row>
    <row r="4610" spans="1:17">
      <c r="A4610" s="1">
        <v>4607</v>
      </c>
      <c r="B4610" s="1"/>
      <c r="C4610" s="1"/>
      <c r="D4610" s="1"/>
      <c r="E4610" s="6"/>
      <c r="F4610" s="1"/>
      <c r="G4610" s="1" t="str">
        <f>IF(ISNA(VLOOKUP($C4610,'DTEN TCAP Linkage deviceId'!$A$1:$A$20000,1,FALSE)),"No","Yes")</f>
        <v>No</v>
      </c>
      <c r="H4610" s="1" t="str">
        <f>IF(ISNA(VLOOKUP($C4610,'Provisioning Requester'!$F$3:$H$20000,2,FALSE)),"No","Yes")</f>
        <v>No</v>
      </c>
      <c r="I4610" s="1" t="str">
        <f>IF($H4610="Yes",VLOOKUP($C4610,'Provisioning Requester'!$F$3:$H$20000,3,FALSE),"-")</f>
        <v>-</v>
      </c>
      <c r="J4610" s="1" t="str">
        <f>IF(OR(D4610="SVCP", E4610="TRUE"), "No", IF(ISNA(VLOOKUP($C4610,'ProvResponder deviceId'!$A$1:$A$20000,1,FALSE)),"No","Yes"))</f>
        <v>No</v>
      </c>
      <c r="K4610" s="1" t="str">
        <f>IF($J4610="Yes",VLOOKUP($C4610,'ProvResponder deviceId'!$A$1:$C$20000,3,FALSE),"-")</f>
        <v>-</v>
      </c>
      <c r="L4610" s="1" t="str">
        <f t="shared" si="142"/>
        <v/>
      </c>
      <c r="M4610" s="1" t="str">
        <f t="shared" si="143"/>
        <v/>
      </c>
      <c r="N4610" s="1" t="str">
        <f>IF(ISBLANK($C4610),"",IF(ISNA(VLOOKUP($L4610,'result messages'!$H$3:$L$11,2,FALSE)),VLOOKUP($M4610,'result messages'!$H$3:$L$11,2,FALSE),VLOOKUP($L4610,'result messages'!$H$3:$L$11,2,FALSE)))</f>
        <v/>
      </c>
      <c r="O4610" s="1" t="str">
        <f>IF(ISBLANK($C4610),"",IF(ISNA(VLOOKUP($L4610,'result messages'!$H$3:$L$11,3,FALSE)),VLOOKUP($M4610,'result messages'!$H$3:$L$11,3,FALSE),VLOOKUP($L4610,'result messages'!$H$3:$L$11,3,FALSE)))</f>
        <v/>
      </c>
      <c r="P4610" s="1" t="str">
        <f>IF(ISBLANK($C4610),"",IF(ISNA(VLOOKUP($L4610,'result messages'!$H$3:$L$11,4,FALSE)),VLOOKUP($M4610,'result messages'!$H$3:$L$11,4,FALSE),VLOOKUP($L4610,'result messages'!$H$3:$L$11,4,FALSE)))</f>
        <v/>
      </c>
      <c r="Q4610" s="1" t="str">
        <f>IF(ISBLANK($C4610),"",IF(ISNA(VLOOKUP($L4610,'result messages'!$H$3:$L$11,5,FALSE)),VLOOKUP($M4610,'result messages'!$H$3:$L$11,5,FALSE),VLOOKUP($L4610,'result messages'!$H$3:$L$11,5,FALSE)))</f>
        <v/>
      </c>
    </row>
    <row r="4611" spans="1:17">
      <c r="A4611" s="1">
        <v>4608</v>
      </c>
      <c r="B4611" s="1"/>
      <c r="C4611" s="1"/>
      <c r="D4611" s="1"/>
      <c r="E4611" s="6"/>
      <c r="F4611" s="1"/>
      <c r="G4611" s="1" t="str">
        <f>IF(ISNA(VLOOKUP($C4611,'DTEN TCAP Linkage deviceId'!$A$1:$A$20000,1,FALSE)),"No","Yes")</f>
        <v>No</v>
      </c>
      <c r="H4611" s="1" t="str">
        <f>IF(ISNA(VLOOKUP($C4611,'Provisioning Requester'!$F$3:$H$20000,2,FALSE)),"No","Yes")</f>
        <v>No</v>
      </c>
      <c r="I4611" s="1" t="str">
        <f>IF($H4611="Yes",VLOOKUP($C4611,'Provisioning Requester'!$F$3:$H$20000,3,FALSE),"-")</f>
        <v>-</v>
      </c>
      <c r="J4611" s="1" t="str">
        <f>IF(OR(D4611="SVCP", E4611="TRUE"), "No", IF(ISNA(VLOOKUP($C4611,'ProvResponder deviceId'!$A$1:$A$20000,1,FALSE)),"No","Yes"))</f>
        <v>No</v>
      </c>
      <c r="K4611" s="1" t="str">
        <f>IF($J4611="Yes",VLOOKUP($C4611,'ProvResponder deviceId'!$A$1:$C$20000,3,FALSE),"-")</f>
        <v>-</v>
      </c>
      <c r="L4611" s="1" t="str">
        <f t="shared" si="142"/>
        <v/>
      </c>
      <c r="M4611" s="1" t="str">
        <f t="shared" si="143"/>
        <v/>
      </c>
      <c r="N4611" s="1" t="str">
        <f>IF(ISBLANK($C4611),"",IF(ISNA(VLOOKUP($L4611,'result messages'!$H$3:$L$11,2,FALSE)),VLOOKUP($M4611,'result messages'!$H$3:$L$11,2,FALSE),VLOOKUP($L4611,'result messages'!$H$3:$L$11,2,FALSE)))</f>
        <v/>
      </c>
      <c r="O4611" s="1" t="str">
        <f>IF(ISBLANK($C4611),"",IF(ISNA(VLOOKUP($L4611,'result messages'!$H$3:$L$11,3,FALSE)),VLOOKUP($M4611,'result messages'!$H$3:$L$11,3,FALSE),VLOOKUP($L4611,'result messages'!$H$3:$L$11,3,FALSE)))</f>
        <v/>
      </c>
      <c r="P4611" s="1" t="str">
        <f>IF(ISBLANK($C4611),"",IF(ISNA(VLOOKUP($L4611,'result messages'!$H$3:$L$11,4,FALSE)),VLOOKUP($M4611,'result messages'!$H$3:$L$11,4,FALSE),VLOOKUP($L4611,'result messages'!$H$3:$L$11,4,FALSE)))</f>
        <v/>
      </c>
      <c r="Q4611" s="1" t="str">
        <f>IF(ISBLANK($C4611),"",IF(ISNA(VLOOKUP($L4611,'result messages'!$H$3:$L$11,5,FALSE)),VLOOKUP($M4611,'result messages'!$H$3:$L$11,5,FALSE),VLOOKUP($L4611,'result messages'!$H$3:$L$11,5,FALSE)))</f>
        <v/>
      </c>
    </row>
    <row r="4612" spans="1:17">
      <c r="A4612" s="1">
        <v>4609</v>
      </c>
      <c r="B4612" s="1"/>
      <c r="C4612" s="1"/>
      <c r="D4612" s="1"/>
      <c r="E4612" s="6"/>
      <c r="F4612" s="1"/>
      <c r="G4612" s="1" t="str">
        <f>IF(ISNA(VLOOKUP($C4612,'DTEN TCAP Linkage deviceId'!$A$1:$A$20000,1,FALSE)),"No","Yes")</f>
        <v>No</v>
      </c>
      <c r="H4612" s="1" t="str">
        <f>IF(ISNA(VLOOKUP($C4612,'Provisioning Requester'!$F$3:$H$20000,2,FALSE)),"No","Yes")</f>
        <v>No</v>
      </c>
      <c r="I4612" s="1" t="str">
        <f>IF($H4612="Yes",VLOOKUP($C4612,'Provisioning Requester'!$F$3:$H$20000,3,FALSE),"-")</f>
        <v>-</v>
      </c>
      <c r="J4612" s="1" t="str">
        <f>IF(OR(D4612="SVCP", E4612="TRUE"), "No", IF(ISNA(VLOOKUP($C4612,'ProvResponder deviceId'!$A$1:$A$20000,1,FALSE)),"No","Yes"))</f>
        <v>No</v>
      </c>
      <c r="K4612" s="1" t="str">
        <f>IF($J4612="Yes",VLOOKUP($C4612,'ProvResponder deviceId'!$A$1:$C$20000,3,FALSE),"-")</f>
        <v>-</v>
      </c>
      <c r="L4612" s="1" t="str">
        <f t="shared" si="142"/>
        <v/>
      </c>
      <c r="M4612" s="1" t="str">
        <f t="shared" si="143"/>
        <v/>
      </c>
      <c r="N4612" s="1" t="str">
        <f>IF(ISBLANK($C4612),"",IF(ISNA(VLOOKUP($L4612,'result messages'!$H$3:$L$11,2,FALSE)),VLOOKUP($M4612,'result messages'!$H$3:$L$11,2,FALSE),VLOOKUP($L4612,'result messages'!$H$3:$L$11,2,FALSE)))</f>
        <v/>
      </c>
      <c r="O4612" s="1" t="str">
        <f>IF(ISBLANK($C4612),"",IF(ISNA(VLOOKUP($L4612,'result messages'!$H$3:$L$11,3,FALSE)),VLOOKUP($M4612,'result messages'!$H$3:$L$11,3,FALSE),VLOOKUP($L4612,'result messages'!$H$3:$L$11,3,FALSE)))</f>
        <v/>
      </c>
      <c r="P4612" s="1" t="str">
        <f>IF(ISBLANK($C4612),"",IF(ISNA(VLOOKUP($L4612,'result messages'!$H$3:$L$11,4,FALSE)),VLOOKUP($M4612,'result messages'!$H$3:$L$11,4,FALSE),VLOOKUP($L4612,'result messages'!$H$3:$L$11,4,FALSE)))</f>
        <v/>
      </c>
      <c r="Q4612" s="1" t="str">
        <f>IF(ISBLANK($C4612),"",IF(ISNA(VLOOKUP($L4612,'result messages'!$H$3:$L$11,5,FALSE)),VLOOKUP($M4612,'result messages'!$H$3:$L$11,5,FALSE),VLOOKUP($L4612,'result messages'!$H$3:$L$11,5,FALSE)))</f>
        <v/>
      </c>
    </row>
    <row r="4613" spans="1:17">
      <c r="A4613" s="1">
        <v>4610</v>
      </c>
      <c r="B4613" s="1"/>
      <c r="C4613" s="1"/>
      <c r="D4613" s="1"/>
      <c r="E4613" s="6"/>
      <c r="F4613" s="1"/>
      <c r="G4613" s="1" t="str">
        <f>IF(ISNA(VLOOKUP($C4613,'DTEN TCAP Linkage deviceId'!$A$1:$A$20000,1,FALSE)),"No","Yes")</f>
        <v>No</v>
      </c>
      <c r="H4613" s="1" t="str">
        <f>IF(ISNA(VLOOKUP($C4613,'Provisioning Requester'!$F$3:$H$20000,2,FALSE)),"No","Yes")</f>
        <v>No</v>
      </c>
      <c r="I4613" s="1" t="str">
        <f>IF($H4613="Yes",VLOOKUP($C4613,'Provisioning Requester'!$F$3:$H$20000,3,FALSE),"-")</f>
        <v>-</v>
      </c>
      <c r="J4613" s="1" t="str">
        <f>IF(OR(D4613="SVCP", E4613="TRUE"), "No", IF(ISNA(VLOOKUP($C4613,'ProvResponder deviceId'!$A$1:$A$20000,1,FALSE)),"No","Yes"))</f>
        <v>No</v>
      </c>
      <c r="K4613" s="1" t="str">
        <f>IF($J4613="Yes",VLOOKUP($C4613,'ProvResponder deviceId'!$A$1:$C$20000,3,FALSE),"-")</f>
        <v>-</v>
      </c>
      <c r="L4613" s="1" t="str">
        <f t="shared" ref="L4613:L4676" si="144">IF(ISBLANK($C4613),"",$D4613&amp;$E4613&amp;$G4613&amp;$H4613&amp;$I4613&amp;$J4613&amp;$K4613)</f>
        <v/>
      </c>
      <c r="M4613" s="1" t="str">
        <f t="shared" ref="M4613:M4676" si="145">IF(ISBLANK($C4613),"",$D4613&amp;$E4613&amp;$G4613&amp;$H4613&amp;$I4613&amp;$J4613&amp;"other")</f>
        <v/>
      </c>
      <c r="N4613" s="1" t="str">
        <f>IF(ISBLANK($C4613),"",IF(ISNA(VLOOKUP($L4613,'result messages'!$H$3:$L$11,2,FALSE)),VLOOKUP($M4613,'result messages'!$H$3:$L$11,2,FALSE),VLOOKUP($L4613,'result messages'!$H$3:$L$11,2,FALSE)))</f>
        <v/>
      </c>
      <c r="O4613" s="1" t="str">
        <f>IF(ISBLANK($C4613),"",IF(ISNA(VLOOKUP($L4613,'result messages'!$H$3:$L$11,3,FALSE)),VLOOKUP($M4613,'result messages'!$H$3:$L$11,3,FALSE),VLOOKUP($L4613,'result messages'!$H$3:$L$11,3,FALSE)))</f>
        <v/>
      </c>
      <c r="P4613" s="1" t="str">
        <f>IF(ISBLANK($C4613),"",IF(ISNA(VLOOKUP($L4613,'result messages'!$H$3:$L$11,4,FALSE)),VLOOKUP($M4613,'result messages'!$H$3:$L$11,4,FALSE),VLOOKUP($L4613,'result messages'!$H$3:$L$11,4,FALSE)))</f>
        <v/>
      </c>
      <c r="Q4613" s="1" t="str">
        <f>IF(ISBLANK($C4613),"",IF(ISNA(VLOOKUP($L4613,'result messages'!$H$3:$L$11,5,FALSE)),VLOOKUP($M4613,'result messages'!$H$3:$L$11,5,FALSE),VLOOKUP($L4613,'result messages'!$H$3:$L$11,5,FALSE)))</f>
        <v/>
      </c>
    </row>
    <row r="4614" spans="1:17">
      <c r="A4614" s="1">
        <v>4611</v>
      </c>
      <c r="B4614" s="1"/>
      <c r="C4614" s="1"/>
      <c r="D4614" s="1"/>
      <c r="E4614" s="6"/>
      <c r="F4614" s="1"/>
      <c r="G4614" s="1" t="str">
        <f>IF(ISNA(VLOOKUP($C4614,'DTEN TCAP Linkage deviceId'!$A$1:$A$20000,1,FALSE)),"No","Yes")</f>
        <v>No</v>
      </c>
      <c r="H4614" s="1" t="str">
        <f>IF(ISNA(VLOOKUP($C4614,'Provisioning Requester'!$F$3:$H$20000,2,FALSE)),"No","Yes")</f>
        <v>No</v>
      </c>
      <c r="I4614" s="1" t="str">
        <f>IF($H4614="Yes",VLOOKUP($C4614,'Provisioning Requester'!$F$3:$H$20000,3,FALSE),"-")</f>
        <v>-</v>
      </c>
      <c r="J4614" s="1" t="str">
        <f>IF(OR(D4614="SVCP", E4614="TRUE"), "No", IF(ISNA(VLOOKUP($C4614,'ProvResponder deviceId'!$A$1:$A$20000,1,FALSE)),"No","Yes"))</f>
        <v>No</v>
      </c>
      <c r="K4614" s="1" t="str">
        <f>IF($J4614="Yes",VLOOKUP($C4614,'ProvResponder deviceId'!$A$1:$C$20000,3,FALSE),"-")</f>
        <v>-</v>
      </c>
      <c r="L4614" s="1" t="str">
        <f t="shared" si="144"/>
        <v/>
      </c>
      <c r="M4614" s="1" t="str">
        <f t="shared" si="145"/>
        <v/>
      </c>
      <c r="N4614" s="1" t="str">
        <f>IF(ISBLANK($C4614),"",IF(ISNA(VLOOKUP($L4614,'result messages'!$H$3:$L$11,2,FALSE)),VLOOKUP($M4614,'result messages'!$H$3:$L$11,2,FALSE),VLOOKUP($L4614,'result messages'!$H$3:$L$11,2,FALSE)))</f>
        <v/>
      </c>
      <c r="O4614" s="1" t="str">
        <f>IF(ISBLANK($C4614),"",IF(ISNA(VLOOKUP($L4614,'result messages'!$H$3:$L$11,3,FALSE)),VLOOKUP($M4614,'result messages'!$H$3:$L$11,3,FALSE),VLOOKUP($L4614,'result messages'!$H$3:$L$11,3,FALSE)))</f>
        <v/>
      </c>
      <c r="P4614" s="1" t="str">
        <f>IF(ISBLANK($C4614),"",IF(ISNA(VLOOKUP($L4614,'result messages'!$H$3:$L$11,4,FALSE)),VLOOKUP($M4614,'result messages'!$H$3:$L$11,4,FALSE),VLOOKUP($L4614,'result messages'!$H$3:$L$11,4,FALSE)))</f>
        <v/>
      </c>
      <c r="Q4614" s="1" t="str">
        <f>IF(ISBLANK($C4614),"",IF(ISNA(VLOOKUP($L4614,'result messages'!$H$3:$L$11,5,FALSE)),VLOOKUP($M4614,'result messages'!$H$3:$L$11,5,FALSE),VLOOKUP($L4614,'result messages'!$H$3:$L$11,5,FALSE)))</f>
        <v/>
      </c>
    </row>
    <row r="4615" spans="1:17">
      <c r="A4615" s="1">
        <v>4612</v>
      </c>
      <c r="B4615" s="1"/>
      <c r="C4615" s="1"/>
      <c r="D4615" s="1"/>
      <c r="E4615" s="6"/>
      <c r="F4615" s="1"/>
      <c r="G4615" s="1" t="str">
        <f>IF(ISNA(VLOOKUP($C4615,'DTEN TCAP Linkage deviceId'!$A$1:$A$20000,1,FALSE)),"No","Yes")</f>
        <v>No</v>
      </c>
      <c r="H4615" s="1" t="str">
        <f>IF(ISNA(VLOOKUP($C4615,'Provisioning Requester'!$F$3:$H$20000,2,FALSE)),"No","Yes")</f>
        <v>No</v>
      </c>
      <c r="I4615" s="1" t="str">
        <f>IF($H4615="Yes",VLOOKUP($C4615,'Provisioning Requester'!$F$3:$H$20000,3,FALSE),"-")</f>
        <v>-</v>
      </c>
      <c r="J4615" s="1" t="str">
        <f>IF(OR(D4615="SVCP", E4615="TRUE"), "No", IF(ISNA(VLOOKUP($C4615,'ProvResponder deviceId'!$A$1:$A$20000,1,FALSE)),"No","Yes"))</f>
        <v>No</v>
      </c>
      <c r="K4615" s="1" t="str">
        <f>IF($J4615="Yes",VLOOKUP($C4615,'ProvResponder deviceId'!$A$1:$C$20000,3,FALSE),"-")</f>
        <v>-</v>
      </c>
      <c r="L4615" s="1" t="str">
        <f t="shared" si="144"/>
        <v/>
      </c>
      <c r="M4615" s="1" t="str">
        <f t="shared" si="145"/>
        <v/>
      </c>
      <c r="N4615" s="1" t="str">
        <f>IF(ISBLANK($C4615),"",IF(ISNA(VLOOKUP($L4615,'result messages'!$H$3:$L$11,2,FALSE)),VLOOKUP($M4615,'result messages'!$H$3:$L$11,2,FALSE),VLOOKUP($L4615,'result messages'!$H$3:$L$11,2,FALSE)))</f>
        <v/>
      </c>
      <c r="O4615" s="1" t="str">
        <f>IF(ISBLANK($C4615),"",IF(ISNA(VLOOKUP($L4615,'result messages'!$H$3:$L$11,3,FALSE)),VLOOKUP($M4615,'result messages'!$H$3:$L$11,3,FALSE),VLOOKUP($L4615,'result messages'!$H$3:$L$11,3,FALSE)))</f>
        <v/>
      </c>
      <c r="P4615" s="1" t="str">
        <f>IF(ISBLANK($C4615),"",IF(ISNA(VLOOKUP($L4615,'result messages'!$H$3:$L$11,4,FALSE)),VLOOKUP($M4615,'result messages'!$H$3:$L$11,4,FALSE),VLOOKUP($L4615,'result messages'!$H$3:$L$11,4,FALSE)))</f>
        <v/>
      </c>
      <c r="Q4615" s="1" t="str">
        <f>IF(ISBLANK($C4615),"",IF(ISNA(VLOOKUP($L4615,'result messages'!$H$3:$L$11,5,FALSE)),VLOOKUP($M4615,'result messages'!$H$3:$L$11,5,FALSE),VLOOKUP($L4615,'result messages'!$H$3:$L$11,5,FALSE)))</f>
        <v/>
      </c>
    </row>
    <row r="4616" spans="1:17">
      <c r="A4616" s="1">
        <v>4613</v>
      </c>
      <c r="B4616" s="1"/>
      <c r="C4616" s="1"/>
      <c r="D4616" s="1"/>
      <c r="E4616" s="6"/>
      <c r="F4616" s="1"/>
      <c r="G4616" s="1" t="str">
        <f>IF(ISNA(VLOOKUP($C4616,'DTEN TCAP Linkage deviceId'!$A$1:$A$20000,1,FALSE)),"No","Yes")</f>
        <v>No</v>
      </c>
      <c r="H4616" s="1" t="str">
        <f>IF(ISNA(VLOOKUP($C4616,'Provisioning Requester'!$F$3:$H$20000,2,FALSE)),"No","Yes")</f>
        <v>No</v>
      </c>
      <c r="I4616" s="1" t="str">
        <f>IF($H4616="Yes",VLOOKUP($C4616,'Provisioning Requester'!$F$3:$H$20000,3,FALSE),"-")</f>
        <v>-</v>
      </c>
      <c r="J4616" s="1" t="str">
        <f>IF(OR(D4616="SVCP", E4616="TRUE"), "No", IF(ISNA(VLOOKUP($C4616,'ProvResponder deviceId'!$A$1:$A$20000,1,FALSE)),"No","Yes"))</f>
        <v>No</v>
      </c>
      <c r="K4616" s="1" t="str">
        <f>IF($J4616="Yes",VLOOKUP($C4616,'ProvResponder deviceId'!$A$1:$C$20000,3,FALSE),"-")</f>
        <v>-</v>
      </c>
      <c r="L4616" s="1" t="str">
        <f t="shared" si="144"/>
        <v/>
      </c>
      <c r="M4616" s="1" t="str">
        <f t="shared" si="145"/>
        <v/>
      </c>
      <c r="N4616" s="1" t="str">
        <f>IF(ISBLANK($C4616),"",IF(ISNA(VLOOKUP($L4616,'result messages'!$H$3:$L$11,2,FALSE)),VLOOKUP($M4616,'result messages'!$H$3:$L$11,2,FALSE),VLOOKUP($L4616,'result messages'!$H$3:$L$11,2,FALSE)))</f>
        <v/>
      </c>
      <c r="O4616" s="1" t="str">
        <f>IF(ISBLANK($C4616),"",IF(ISNA(VLOOKUP($L4616,'result messages'!$H$3:$L$11,3,FALSE)),VLOOKUP($M4616,'result messages'!$H$3:$L$11,3,FALSE),VLOOKUP($L4616,'result messages'!$H$3:$L$11,3,FALSE)))</f>
        <v/>
      </c>
      <c r="P4616" s="1" t="str">
        <f>IF(ISBLANK($C4616),"",IF(ISNA(VLOOKUP($L4616,'result messages'!$H$3:$L$11,4,FALSE)),VLOOKUP($M4616,'result messages'!$H$3:$L$11,4,FALSE),VLOOKUP($L4616,'result messages'!$H$3:$L$11,4,FALSE)))</f>
        <v/>
      </c>
      <c r="Q4616" s="1" t="str">
        <f>IF(ISBLANK($C4616),"",IF(ISNA(VLOOKUP($L4616,'result messages'!$H$3:$L$11,5,FALSE)),VLOOKUP($M4616,'result messages'!$H$3:$L$11,5,FALSE),VLOOKUP($L4616,'result messages'!$H$3:$L$11,5,FALSE)))</f>
        <v/>
      </c>
    </row>
    <row r="4617" spans="1:17">
      <c r="A4617" s="1">
        <v>4614</v>
      </c>
      <c r="B4617" s="1"/>
      <c r="C4617" s="1"/>
      <c r="D4617" s="1"/>
      <c r="E4617" s="6"/>
      <c r="F4617" s="1"/>
      <c r="G4617" s="1" t="str">
        <f>IF(ISNA(VLOOKUP($C4617,'DTEN TCAP Linkage deviceId'!$A$1:$A$20000,1,FALSE)),"No","Yes")</f>
        <v>No</v>
      </c>
      <c r="H4617" s="1" t="str">
        <f>IF(ISNA(VLOOKUP($C4617,'Provisioning Requester'!$F$3:$H$20000,2,FALSE)),"No","Yes")</f>
        <v>No</v>
      </c>
      <c r="I4617" s="1" t="str">
        <f>IF($H4617="Yes",VLOOKUP($C4617,'Provisioning Requester'!$F$3:$H$20000,3,FALSE),"-")</f>
        <v>-</v>
      </c>
      <c r="J4617" s="1" t="str">
        <f>IF(OR(D4617="SVCP", E4617="TRUE"), "No", IF(ISNA(VLOOKUP($C4617,'ProvResponder deviceId'!$A$1:$A$20000,1,FALSE)),"No","Yes"))</f>
        <v>No</v>
      </c>
      <c r="K4617" s="1" t="str">
        <f>IF($J4617="Yes",VLOOKUP($C4617,'ProvResponder deviceId'!$A$1:$C$20000,3,FALSE),"-")</f>
        <v>-</v>
      </c>
      <c r="L4617" s="1" t="str">
        <f t="shared" si="144"/>
        <v/>
      </c>
      <c r="M4617" s="1" t="str">
        <f t="shared" si="145"/>
        <v/>
      </c>
      <c r="N4617" s="1" t="str">
        <f>IF(ISBLANK($C4617),"",IF(ISNA(VLOOKUP($L4617,'result messages'!$H$3:$L$11,2,FALSE)),VLOOKUP($M4617,'result messages'!$H$3:$L$11,2,FALSE),VLOOKUP($L4617,'result messages'!$H$3:$L$11,2,FALSE)))</f>
        <v/>
      </c>
      <c r="O4617" s="1" t="str">
        <f>IF(ISBLANK($C4617),"",IF(ISNA(VLOOKUP($L4617,'result messages'!$H$3:$L$11,3,FALSE)),VLOOKUP($M4617,'result messages'!$H$3:$L$11,3,FALSE),VLOOKUP($L4617,'result messages'!$H$3:$L$11,3,FALSE)))</f>
        <v/>
      </c>
      <c r="P4617" s="1" t="str">
        <f>IF(ISBLANK($C4617),"",IF(ISNA(VLOOKUP($L4617,'result messages'!$H$3:$L$11,4,FALSE)),VLOOKUP($M4617,'result messages'!$H$3:$L$11,4,FALSE),VLOOKUP($L4617,'result messages'!$H$3:$L$11,4,FALSE)))</f>
        <v/>
      </c>
      <c r="Q4617" s="1" t="str">
        <f>IF(ISBLANK($C4617),"",IF(ISNA(VLOOKUP($L4617,'result messages'!$H$3:$L$11,5,FALSE)),VLOOKUP($M4617,'result messages'!$H$3:$L$11,5,FALSE),VLOOKUP($L4617,'result messages'!$H$3:$L$11,5,FALSE)))</f>
        <v/>
      </c>
    </row>
    <row r="4618" spans="1:17">
      <c r="A4618" s="1">
        <v>4615</v>
      </c>
      <c r="B4618" s="1"/>
      <c r="C4618" s="1"/>
      <c r="D4618" s="1"/>
      <c r="E4618" s="6"/>
      <c r="F4618" s="1"/>
      <c r="G4618" s="1" t="str">
        <f>IF(ISNA(VLOOKUP($C4618,'DTEN TCAP Linkage deviceId'!$A$1:$A$20000,1,FALSE)),"No","Yes")</f>
        <v>No</v>
      </c>
      <c r="H4618" s="1" t="str">
        <f>IF(ISNA(VLOOKUP($C4618,'Provisioning Requester'!$F$3:$H$20000,2,FALSE)),"No","Yes")</f>
        <v>No</v>
      </c>
      <c r="I4618" s="1" t="str">
        <f>IF($H4618="Yes",VLOOKUP($C4618,'Provisioning Requester'!$F$3:$H$20000,3,FALSE),"-")</f>
        <v>-</v>
      </c>
      <c r="J4618" s="1" t="str">
        <f>IF(OR(D4618="SVCP", E4618="TRUE"), "No", IF(ISNA(VLOOKUP($C4618,'ProvResponder deviceId'!$A$1:$A$20000,1,FALSE)),"No","Yes"))</f>
        <v>No</v>
      </c>
      <c r="K4618" s="1" t="str">
        <f>IF($J4618="Yes",VLOOKUP($C4618,'ProvResponder deviceId'!$A$1:$C$20000,3,FALSE),"-")</f>
        <v>-</v>
      </c>
      <c r="L4618" s="1" t="str">
        <f t="shared" si="144"/>
        <v/>
      </c>
      <c r="M4618" s="1" t="str">
        <f t="shared" si="145"/>
        <v/>
      </c>
      <c r="N4618" s="1" t="str">
        <f>IF(ISBLANK($C4618),"",IF(ISNA(VLOOKUP($L4618,'result messages'!$H$3:$L$11,2,FALSE)),VLOOKUP($M4618,'result messages'!$H$3:$L$11,2,FALSE),VLOOKUP($L4618,'result messages'!$H$3:$L$11,2,FALSE)))</f>
        <v/>
      </c>
      <c r="O4618" s="1" t="str">
        <f>IF(ISBLANK($C4618),"",IF(ISNA(VLOOKUP($L4618,'result messages'!$H$3:$L$11,3,FALSE)),VLOOKUP($M4618,'result messages'!$H$3:$L$11,3,FALSE),VLOOKUP($L4618,'result messages'!$H$3:$L$11,3,FALSE)))</f>
        <v/>
      </c>
      <c r="P4618" s="1" t="str">
        <f>IF(ISBLANK($C4618),"",IF(ISNA(VLOOKUP($L4618,'result messages'!$H$3:$L$11,4,FALSE)),VLOOKUP($M4618,'result messages'!$H$3:$L$11,4,FALSE),VLOOKUP($L4618,'result messages'!$H$3:$L$11,4,FALSE)))</f>
        <v/>
      </c>
      <c r="Q4618" s="1" t="str">
        <f>IF(ISBLANK($C4618),"",IF(ISNA(VLOOKUP($L4618,'result messages'!$H$3:$L$11,5,FALSE)),VLOOKUP($M4618,'result messages'!$H$3:$L$11,5,FALSE),VLOOKUP($L4618,'result messages'!$H$3:$L$11,5,FALSE)))</f>
        <v/>
      </c>
    </row>
    <row r="4619" spans="1:17">
      <c r="A4619" s="1">
        <v>4616</v>
      </c>
      <c r="B4619" s="1"/>
      <c r="C4619" s="1"/>
      <c r="D4619" s="1"/>
      <c r="E4619" s="6"/>
      <c r="F4619" s="1"/>
      <c r="G4619" s="1" t="str">
        <f>IF(ISNA(VLOOKUP($C4619,'DTEN TCAP Linkage deviceId'!$A$1:$A$20000,1,FALSE)),"No","Yes")</f>
        <v>No</v>
      </c>
      <c r="H4619" s="1" t="str">
        <f>IF(ISNA(VLOOKUP($C4619,'Provisioning Requester'!$F$3:$H$20000,2,FALSE)),"No","Yes")</f>
        <v>No</v>
      </c>
      <c r="I4619" s="1" t="str">
        <f>IF($H4619="Yes",VLOOKUP($C4619,'Provisioning Requester'!$F$3:$H$20000,3,FALSE),"-")</f>
        <v>-</v>
      </c>
      <c r="J4619" s="1" t="str">
        <f>IF(OR(D4619="SVCP", E4619="TRUE"), "No", IF(ISNA(VLOOKUP($C4619,'ProvResponder deviceId'!$A$1:$A$20000,1,FALSE)),"No","Yes"))</f>
        <v>No</v>
      </c>
      <c r="K4619" s="1" t="str">
        <f>IF($J4619="Yes",VLOOKUP($C4619,'ProvResponder deviceId'!$A$1:$C$20000,3,FALSE),"-")</f>
        <v>-</v>
      </c>
      <c r="L4619" s="1" t="str">
        <f t="shared" si="144"/>
        <v/>
      </c>
      <c r="M4619" s="1" t="str">
        <f t="shared" si="145"/>
        <v/>
      </c>
      <c r="N4619" s="1" t="str">
        <f>IF(ISBLANK($C4619),"",IF(ISNA(VLOOKUP($L4619,'result messages'!$H$3:$L$11,2,FALSE)),VLOOKUP($M4619,'result messages'!$H$3:$L$11,2,FALSE),VLOOKUP($L4619,'result messages'!$H$3:$L$11,2,FALSE)))</f>
        <v/>
      </c>
      <c r="O4619" s="1" t="str">
        <f>IF(ISBLANK($C4619),"",IF(ISNA(VLOOKUP($L4619,'result messages'!$H$3:$L$11,3,FALSE)),VLOOKUP($M4619,'result messages'!$H$3:$L$11,3,FALSE),VLOOKUP($L4619,'result messages'!$H$3:$L$11,3,FALSE)))</f>
        <v/>
      </c>
      <c r="P4619" s="1" t="str">
        <f>IF(ISBLANK($C4619),"",IF(ISNA(VLOOKUP($L4619,'result messages'!$H$3:$L$11,4,FALSE)),VLOOKUP($M4619,'result messages'!$H$3:$L$11,4,FALSE),VLOOKUP($L4619,'result messages'!$H$3:$L$11,4,FALSE)))</f>
        <v/>
      </c>
      <c r="Q4619" s="1" t="str">
        <f>IF(ISBLANK($C4619),"",IF(ISNA(VLOOKUP($L4619,'result messages'!$H$3:$L$11,5,FALSE)),VLOOKUP($M4619,'result messages'!$H$3:$L$11,5,FALSE),VLOOKUP($L4619,'result messages'!$H$3:$L$11,5,FALSE)))</f>
        <v/>
      </c>
    </row>
    <row r="4620" spans="1:17">
      <c r="A4620" s="1">
        <v>4617</v>
      </c>
      <c r="B4620" s="1"/>
      <c r="C4620" s="1"/>
      <c r="D4620" s="1"/>
      <c r="E4620" s="6"/>
      <c r="F4620" s="1"/>
      <c r="G4620" s="1" t="str">
        <f>IF(ISNA(VLOOKUP($C4620,'DTEN TCAP Linkage deviceId'!$A$1:$A$20000,1,FALSE)),"No","Yes")</f>
        <v>No</v>
      </c>
      <c r="H4620" s="1" t="str">
        <f>IF(ISNA(VLOOKUP($C4620,'Provisioning Requester'!$F$3:$H$20000,2,FALSE)),"No","Yes")</f>
        <v>No</v>
      </c>
      <c r="I4620" s="1" t="str">
        <f>IF($H4620="Yes",VLOOKUP($C4620,'Provisioning Requester'!$F$3:$H$20000,3,FALSE),"-")</f>
        <v>-</v>
      </c>
      <c r="J4620" s="1" t="str">
        <f>IF(OR(D4620="SVCP", E4620="TRUE"), "No", IF(ISNA(VLOOKUP($C4620,'ProvResponder deviceId'!$A$1:$A$20000,1,FALSE)),"No","Yes"))</f>
        <v>No</v>
      </c>
      <c r="K4620" s="1" t="str">
        <f>IF($J4620="Yes",VLOOKUP($C4620,'ProvResponder deviceId'!$A$1:$C$20000,3,FALSE),"-")</f>
        <v>-</v>
      </c>
      <c r="L4620" s="1" t="str">
        <f t="shared" si="144"/>
        <v/>
      </c>
      <c r="M4620" s="1" t="str">
        <f t="shared" si="145"/>
        <v/>
      </c>
      <c r="N4620" s="1" t="str">
        <f>IF(ISBLANK($C4620),"",IF(ISNA(VLOOKUP($L4620,'result messages'!$H$3:$L$11,2,FALSE)),VLOOKUP($M4620,'result messages'!$H$3:$L$11,2,FALSE),VLOOKUP($L4620,'result messages'!$H$3:$L$11,2,FALSE)))</f>
        <v/>
      </c>
      <c r="O4620" s="1" t="str">
        <f>IF(ISBLANK($C4620),"",IF(ISNA(VLOOKUP($L4620,'result messages'!$H$3:$L$11,3,FALSE)),VLOOKUP($M4620,'result messages'!$H$3:$L$11,3,FALSE),VLOOKUP($L4620,'result messages'!$H$3:$L$11,3,FALSE)))</f>
        <v/>
      </c>
      <c r="P4620" s="1" t="str">
        <f>IF(ISBLANK($C4620),"",IF(ISNA(VLOOKUP($L4620,'result messages'!$H$3:$L$11,4,FALSE)),VLOOKUP($M4620,'result messages'!$H$3:$L$11,4,FALSE),VLOOKUP($L4620,'result messages'!$H$3:$L$11,4,FALSE)))</f>
        <v/>
      </c>
      <c r="Q4620" s="1" t="str">
        <f>IF(ISBLANK($C4620),"",IF(ISNA(VLOOKUP($L4620,'result messages'!$H$3:$L$11,5,FALSE)),VLOOKUP($M4620,'result messages'!$H$3:$L$11,5,FALSE),VLOOKUP($L4620,'result messages'!$H$3:$L$11,5,FALSE)))</f>
        <v/>
      </c>
    </row>
    <row r="4621" spans="1:17">
      <c r="A4621" s="1">
        <v>4618</v>
      </c>
      <c r="B4621" s="1"/>
      <c r="C4621" s="1"/>
      <c r="D4621" s="1"/>
      <c r="E4621" s="6"/>
      <c r="F4621" s="1"/>
      <c r="G4621" s="1" t="str">
        <f>IF(ISNA(VLOOKUP($C4621,'DTEN TCAP Linkage deviceId'!$A$1:$A$20000,1,FALSE)),"No","Yes")</f>
        <v>No</v>
      </c>
      <c r="H4621" s="1" t="str">
        <f>IF(ISNA(VLOOKUP($C4621,'Provisioning Requester'!$F$3:$H$20000,2,FALSE)),"No","Yes")</f>
        <v>No</v>
      </c>
      <c r="I4621" s="1" t="str">
        <f>IF($H4621="Yes",VLOOKUP($C4621,'Provisioning Requester'!$F$3:$H$20000,3,FALSE),"-")</f>
        <v>-</v>
      </c>
      <c r="J4621" s="1" t="str">
        <f>IF(OR(D4621="SVCP", E4621="TRUE"), "No", IF(ISNA(VLOOKUP($C4621,'ProvResponder deviceId'!$A$1:$A$20000,1,FALSE)),"No","Yes"))</f>
        <v>No</v>
      </c>
      <c r="K4621" s="1" t="str">
        <f>IF($J4621="Yes",VLOOKUP($C4621,'ProvResponder deviceId'!$A$1:$C$20000,3,FALSE),"-")</f>
        <v>-</v>
      </c>
      <c r="L4621" s="1" t="str">
        <f t="shared" si="144"/>
        <v/>
      </c>
      <c r="M4621" s="1" t="str">
        <f t="shared" si="145"/>
        <v/>
      </c>
      <c r="N4621" s="1" t="str">
        <f>IF(ISBLANK($C4621),"",IF(ISNA(VLOOKUP($L4621,'result messages'!$H$3:$L$11,2,FALSE)),VLOOKUP($M4621,'result messages'!$H$3:$L$11,2,FALSE),VLOOKUP($L4621,'result messages'!$H$3:$L$11,2,FALSE)))</f>
        <v/>
      </c>
      <c r="O4621" s="1" t="str">
        <f>IF(ISBLANK($C4621),"",IF(ISNA(VLOOKUP($L4621,'result messages'!$H$3:$L$11,3,FALSE)),VLOOKUP($M4621,'result messages'!$H$3:$L$11,3,FALSE),VLOOKUP($L4621,'result messages'!$H$3:$L$11,3,FALSE)))</f>
        <v/>
      </c>
      <c r="P4621" s="1" t="str">
        <f>IF(ISBLANK($C4621),"",IF(ISNA(VLOOKUP($L4621,'result messages'!$H$3:$L$11,4,FALSE)),VLOOKUP($M4621,'result messages'!$H$3:$L$11,4,FALSE),VLOOKUP($L4621,'result messages'!$H$3:$L$11,4,FALSE)))</f>
        <v/>
      </c>
      <c r="Q4621" s="1" t="str">
        <f>IF(ISBLANK($C4621),"",IF(ISNA(VLOOKUP($L4621,'result messages'!$H$3:$L$11,5,FALSE)),VLOOKUP($M4621,'result messages'!$H$3:$L$11,5,FALSE),VLOOKUP($L4621,'result messages'!$H$3:$L$11,5,FALSE)))</f>
        <v/>
      </c>
    </row>
    <row r="4622" spans="1:17">
      <c r="A4622" s="1">
        <v>4619</v>
      </c>
      <c r="B4622" s="1"/>
      <c r="C4622" s="1"/>
      <c r="D4622" s="1"/>
      <c r="E4622" s="6"/>
      <c r="F4622" s="1"/>
      <c r="G4622" s="1" t="str">
        <f>IF(ISNA(VLOOKUP($C4622,'DTEN TCAP Linkage deviceId'!$A$1:$A$20000,1,FALSE)),"No","Yes")</f>
        <v>No</v>
      </c>
      <c r="H4622" s="1" t="str">
        <f>IF(ISNA(VLOOKUP($C4622,'Provisioning Requester'!$F$3:$H$20000,2,FALSE)),"No","Yes")</f>
        <v>No</v>
      </c>
      <c r="I4622" s="1" t="str">
        <f>IF($H4622="Yes",VLOOKUP($C4622,'Provisioning Requester'!$F$3:$H$20000,3,FALSE),"-")</f>
        <v>-</v>
      </c>
      <c r="J4622" s="1" t="str">
        <f>IF(OR(D4622="SVCP", E4622="TRUE"), "No", IF(ISNA(VLOOKUP($C4622,'ProvResponder deviceId'!$A$1:$A$20000,1,FALSE)),"No","Yes"))</f>
        <v>No</v>
      </c>
      <c r="K4622" s="1" t="str">
        <f>IF($J4622="Yes",VLOOKUP($C4622,'ProvResponder deviceId'!$A$1:$C$20000,3,FALSE),"-")</f>
        <v>-</v>
      </c>
      <c r="L4622" s="1" t="str">
        <f t="shared" si="144"/>
        <v/>
      </c>
      <c r="M4622" s="1" t="str">
        <f t="shared" si="145"/>
        <v/>
      </c>
      <c r="N4622" s="1" t="str">
        <f>IF(ISBLANK($C4622),"",IF(ISNA(VLOOKUP($L4622,'result messages'!$H$3:$L$11,2,FALSE)),VLOOKUP($M4622,'result messages'!$H$3:$L$11,2,FALSE),VLOOKUP($L4622,'result messages'!$H$3:$L$11,2,FALSE)))</f>
        <v/>
      </c>
      <c r="O4622" s="1" t="str">
        <f>IF(ISBLANK($C4622),"",IF(ISNA(VLOOKUP($L4622,'result messages'!$H$3:$L$11,3,FALSE)),VLOOKUP($M4622,'result messages'!$H$3:$L$11,3,FALSE),VLOOKUP($L4622,'result messages'!$H$3:$L$11,3,FALSE)))</f>
        <v/>
      </c>
      <c r="P4622" s="1" t="str">
        <f>IF(ISBLANK($C4622),"",IF(ISNA(VLOOKUP($L4622,'result messages'!$H$3:$L$11,4,FALSE)),VLOOKUP($M4622,'result messages'!$H$3:$L$11,4,FALSE),VLOOKUP($L4622,'result messages'!$H$3:$L$11,4,FALSE)))</f>
        <v/>
      </c>
      <c r="Q4622" s="1" t="str">
        <f>IF(ISBLANK($C4622),"",IF(ISNA(VLOOKUP($L4622,'result messages'!$H$3:$L$11,5,FALSE)),VLOOKUP($M4622,'result messages'!$H$3:$L$11,5,FALSE),VLOOKUP($L4622,'result messages'!$H$3:$L$11,5,FALSE)))</f>
        <v/>
      </c>
    </row>
    <row r="4623" spans="1:17">
      <c r="A4623" s="1">
        <v>4620</v>
      </c>
      <c r="B4623" s="1"/>
      <c r="C4623" s="1"/>
      <c r="D4623" s="1"/>
      <c r="E4623" s="6"/>
      <c r="F4623" s="1"/>
      <c r="G4623" s="1" t="str">
        <f>IF(ISNA(VLOOKUP($C4623,'DTEN TCAP Linkage deviceId'!$A$1:$A$20000,1,FALSE)),"No","Yes")</f>
        <v>No</v>
      </c>
      <c r="H4623" s="1" t="str">
        <f>IF(ISNA(VLOOKUP($C4623,'Provisioning Requester'!$F$3:$H$20000,2,FALSE)),"No","Yes")</f>
        <v>No</v>
      </c>
      <c r="I4623" s="1" t="str">
        <f>IF($H4623="Yes",VLOOKUP($C4623,'Provisioning Requester'!$F$3:$H$20000,3,FALSE),"-")</f>
        <v>-</v>
      </c>
      <c r="J4623" s="1" t="str">
        <f>IF(OR(D4623="SVCP", E4623="TRUE"), "No", IF(ISNA(VLOOKUP($C4623,'ProvResponder deviceId'!$A$1:$A$20000,1,FALSE)),"No","Yes"))</f>
        <v>No</v>
      </c>
      <c r="K4623" s="1" t="str">
        <f>IF($J4623="Yes",VLOOKUP($C4623,'ProvResponder deviceId'!$A$1:$C$20000,3,FALSE),"-")</f>
        <v>-</v>
      </c>
      <c r="L4623" s="1" t="str">
        <f t="shared" si="144"/>
        <v/>
      </c>
      <c r="M4623" s="1" t="str">
        <f t="shared" si="145"/>
        <v/>
      </c>
      <c r="N4623" s="1" t="str">
        <f>IF(ISBLANK($C4623),"",IF(ISNA(VLOOKUP($L4623,'result messages'!$H$3:$L$11,2,FALSE)),VLOOKUP($M4623,'result messages'!$H$3:$L$11,2,FALSE),VLOOKUP($L4623,'result messages'!$H$3:$L$11,2,FALSE)))</f>
        <v/>
      </c>
      <c r="O4623" s="1" t="str">
        <f>IF(ISBLANK($C4623),"",IF(ISNA(VLOOKUP($L4623,'result messages'!$H$3:$L$11,3,FALSE)),VLOOKUP($M4623,'result messages'!$H$3:$L$11,3,FALSE),VLOOKUP($L4623,'result messages'!$H$3:$L$11,3,FALSE)))</f>
        <v/>
      </c>
      <c r="P4623" s="1" t="str">
        <f>IF(ISBLANK($C4623),"",IF(ISNA(VLOOKUP($L4623,'result messages'!$H$3:$L$11,4,FALSE)),VLOOKUP($M4623,'result messages'!$H$3:$L$11,4,FALSE),VLOOKUP($L4623,'result messages'!$H$3:$L$11,4,FALSE)))</f>
        <v/>
      </c>
      <c r="Q4623" s="1" t="str">
        <f>IF(ISBLANK($C4623),"",IF(ISNA(VLOOKUP($L4623,'result messages'!$H$3:$L$11,5,FALSE)),VLOOKUP($M4623,'result messages'!$H$3:$L$11,5,FALSE),VLOOKUP($L4623,'result messages'!$H$3:$L$11,5,FALSE)))</f>
        <v/>
      </c>
    </row>
    <row r="4624" spans="1:17">
      <c r="A4624" s="1">
        <v>4621</v>
      </c>
      <c r="B4624" s="1"/>
      <c r="C4624" s="1"/>
      <c r="D4624" s="1"/>
      <c r="E4624" s="6"/>
      <c r="F4624" s="1"/>
      <c r="G4624" s="1" t="str">
        <f>IF(ISNA(VLOOKUP($C4624,'DTEN TCAP Linkage deviceId'!$A$1:$A$20000,1,FALSE)),"No","Yes")</f>
        <v>No</v>
      </c>
      <c r="H4624" s="1" t="str">
        <f>IF(ISNA(VLOOKUP($C4624,'Provisioning Requester'!$F$3:$H$20000,2,FALSE)),"No","Yes")</f>
        <v>No</v>
      </c>
      <c r="I4624" s="1" t="str">
        <f>IF($H4624="Yes",VLOOKUP($C4624,'Provisioning Requester'!$F$3:$H$20000,3,FALSE),"-")</f>
        <v>-</v>
      </c>
      <c r="J4624" s="1" t="str">
        <f>IF(OR(D4624="SVCP", E4624="TRUE"), "No", IF(ISNA(VLOOKUP($C4624,'ProvResponder deviceId'!$A$1:$A$20000,1,FALSE)),"No","Yes"))</f>
        <v>No</v>
      </c>
      <c r="K4624" s="1" t="str">
        <f>IF($J4624="Yes",VLOOKUP($C4624,'ProvResponder deviceId'!$A$1:$C$20000,3,FALSE),"-")</f>
        <v>-</v>
      </c>
      <c r="L4624" s="1" t="str">
        <f t="shared" si="144"/>
        <v/>
      </c>
      <c r="M4624" s="1" t="str">
        <f t="shared" si="145"/>
        <v/>
      </c>
      <c r="N4624" s="1" t="str">
        <f>IF(ISBLANK($C4624),"",IF(ISNA(VLOOKUP($L4624,'result messages'!$H$3:$L$11,2,FALSE)),VLOOKUP($M4624,'result messages'!$H$3:$L$11,2,FALSE),VLOOKUP($L4624,'result messages'!$H$3:$L$11,2,FALSE)))</f>
        <v/>
      </c>
      <c r="O4624" s="1" t="str">
        <f>IF(ISBLANK($C4624),"",IF(ISNA(VLOOKUP($L4624,'result messages'!$H$3:$L$11,3,FALSE)),VLOOKUP($M4624,'result messages'!$H$3:$L$11,3,FALSE),VLOOKUP($L4624,'result messages'!$H$3:$L$11,3,FALSE)))</f>
        <v/>
      </c>
      <c r="P4624" s="1" t="str">
        <f>IF(ISBLANK($C4624),"",IF(ISNA(VLOOKUP($L4624,'result messages'!$H$3:$L$11,4,FALSE)),VLOOKUP($M4624,'result messages'!$H$3:$L$11,4,FALSE),VLOOKUP($L4624,'result messages'!$H$3:$L$11,4,FALSE)))</f>
        <v/>
      </c>
      <c r="Q4624" s="1" t="str">
        <f>IF(ISBLANK($C4624),"",IF(ISNA(VLOOKUP($L4624,'result messages'!$H$3:$L$11,5,FALSE)),VLOOKUP($M4624,'result messages'!$H$3:$L$11,5,FALSE),VLOOKUP($L4624,'result messages'!$H$3:$L$11,5,FALSE)))</f>
        <v/>
      </c>
    </row>
    <row r="4625" spans="1:17">
      <c r="A4625" s="1">
        <v>4622</v>
      </c>
      <c r="B4625" s="1"/>
      <c r="C4625" s="1"/>
      <c r="D4625" s="1"/>
      <c r="E4625" s="6"/>
      <c r="F4625" s="1"/>
      <c r="G4625" s="1" t="str">
        <f>IF(ISNA(VLOOKUP($C4625,'DTEN TCAP Linkage deviceId'!$A$1:$A$20000,1,FALSE)),"No","Yes")</f>
        <v>No</v>
      </c>
      <c r="H4625" s="1" t="str">
        <f>IF(ISNA(VLOOKUP($C4625,'Provisioning Requester'!$F$3:$H$20000,2,FALSE)),"No","Yes")</f>
        <v>No</v>
      </c>
      <c r="I4625" s="1" t="str">
        <f>IF($H4625="Yes",VLOOKUP($C4625,'Provisioning Requester'!$F$3:$H$20000,3,FALSE),"-")</f>
        <v>-</v>
      </c>
      <c r="J4625" s="1" t="str">
        <f>IF(OR(D4625="SVCP", E4625="TRUE"), "No", IF(ISNA(VLOOKUP($C4625,'ProvResponder deviceId'!$A$1:$A$20000,1,FALSE)),"No","Yes"))</f>
        <v>No</v>
      </c>
      <c r="K4625" s="1" t="str">
        <f>IF($J4625="Yes",VLOOKUP($C4625,'ProvResponder deviceId'!$A$1:$C$20000,3,FALSE),"-")</f>
        <v>-</v>
      </c>
      <c r="L4625" s="1" t="str">
        <f t="shared" si="144"/>
        <v/>
      </c>
      <c r="M4625" s="1" t="str">
        <f t="shared" si="145"/>
        <v/>
      </c>
      <c r="N4625" s="1" t="str">
        <f>IF(ISBLANK($C4625),"",IF(ISNA(VLOOKUP($L4625,'result messages'!$H$3:$L$11,2,FALSE)),VLOOKUP($M4625,'result messages'!$H$3:$L$11,2,FALSE),VLOOKUP($L4625,'result messages'!$H$3:$L$11,2,FALSE)))</f>
        <v/>
      </c>
      <c r="O4625" s="1" t="str">
        <f>IF(ISBLANK($C4625),"",IF(ISNA(VLOOKUP($L4625,'result messages'!$H$3:$L$11,3,FALSE)),VLOOKUP($M4625,'result messages'!$H$3:$L$11,3,FALSE),VLOOKUP($L4625,'result messages'!$H$3:$L$11,3,FALSE)))</f>
        <v/>
      </c>
      <c r="P4625" s="1" t="str">
        <f>IF(ISBLANK($C4625),"",IF(ISNA(VLOOKUP($L4625,'result messages'!$H$3:$L$11,4,FALSE)),VLOOKUP($M4625,'result messages'!$H$3:$L$11,4,FALSE),VLOOKUP($L4625,'result messages'!$H$3:$L$11,4,FALSE)))</f>
        <v/>
      </c>
      <c r="Q4625" s="1" t="str">
        <f>IF(ISBLANK($C4625),"",IF(ISNA(VLOOKUP($L4625,'result messages'!$H$3:$L$11,5,FALSE)),VLOOKUP($M4625,'result messages'!$H$3:$L$11,5,FALSE),VLOOKUP($L4625,'result messages'!$H$3:$L$11,5,FALSE)))</f>
        <v/>
      </c>
    </row>
    <row r="4626" spans="1:17">
      <c r="A4626" s="1">
        <v>4623</v>
      </c>
      <c r="B4626" s="1"/>
      <c r="C4626" s="1"/>
      <c r="D4626" s="1"/>
      <c r="E4626" s="6"/>
      <c r="F4626" s="1"/>
      <c r="G4626" s="1" t="str">
        <f>IF(ISNA(VLOOKUP($C4626,'DTEN TCAP Linkage deviceId'!$A$1:$A$20000,1,FALSE)),"No","Yes")</f>
        <v>No</v>
      </c>
      <c r="H4626" s="1" t="str">
        <f>IF(ISNA(VLOOKUP($C4626,'Provisioning Requester'!$F$3:$H$20000,2,FALSE)),"No","Yes")</f>
        <v>No</v>
      </c>
      <c r="I4626" s="1" t="str">
        <f>IF($H4626="Yes",VLOOKUP($C4626,'Provisioning Requester'!$F$3:$H$20000,3,FALSE),"-")</f>
        <v>-</v>
      </c>
      <c r="J4626" s="1" t="str">
        <f>IF(OR(D4626="SVCP", E4626="TRUE"), "No", IF(ISNA(VLOOKUP($C4626,'ProvResponder deviceId'!$A$1:$A$20000,1,FALSE)),"No","Yes"))</f>
        <v>No</v>
      </c>
      <c r="K4626" s="1" t="str">
        <f>IF($J4626="Yes",VLOOKUP($C4626,'ProvResponder deviceId'!$A$1:$C$20000,3,FALSE),"-")</f>
        <v>-</v>
      </c>
      <c r="L4626" s="1" t="str">
        <f t="shared" si="144"/>
        <v/>
      </c>
      <c r="M4626" s="1" t="str">
        <f t="shared" si="145"/>
        <v/>
      </c>
      <c r="N4626" s="1" t="str">
        <f>IF(ISBLANK($C4626),"",IF(ISNA(VLOOKUP($L4626,'result messages'!$H$3:$L$11,2,FALSE)),VLOOKUP($M4626,'result messages'!$H$3:$L$11,2,FALSE),VLOOKUP($L4626,'result messages'!$H$3:$L$11,2,FALSE)))</f>
        <v/>
      </c>
      <c r="O4626" s="1" t="str">
        <f>IF(ISBLANK($C4626),"",IF(ISNA(VLOOKUP($L4626,'result messages'!$H$3:$L$11,3,FALSE)),VLOOKUP($M4626,'result messages'!$H$3:$L$11,3,FALSE),VLOOKUP($L4626,'result messages'!$H$3:$L$11,3,FALSE)))</f>
        <v/>
      </c>
      <c r="P4626" s="1" t="str">
        <f>IF(ISBLANK($C4626),"",IF(ISNA(VLOOKUP($L4626,'result messages'!$H$3:$L$11,4,FALSE)),VLOOKUP($M4626,'result messages'!$H$3:$L$11,4,FALSE),VLOOKUP($L4626,'result messages'!$H$3:$L$11,4,FALSE)))</f>
        <v/>
      </c>
      <c r="Q4626" s="1" t="str">
        <f>IF(ISBLANK($C4626),"",IF(ISNA(VLOOKUP($L4626,'result messages'!$H$3:$L$11,5,FALSE)),VLOOKUP($M4626,'result messages'!$H$3:$L$11,5,FALSE),VLOOKUP($L4626,'result messages'!$H$3:$L$11,5,FALSE)))</f>
        <v/>
      </c>
    </row>
    <row r="4627" spans="1:17">
      <c r="A4627" s="1">
        <v>4624</v>
      </c>
      <c r="B4627" s="1"/>
      <c r="C4627" s="1"/>
      <c r="D4627" s="1"/>
      <c r="E4627" s="6"/>
      <c r="F4627" s="1"/>
      <c r="G4627" s="1" t="str">
        <f>IF(ISNA(VLOOKUP($C4627,'DTEN TCAP Linkage deviceId'!$A$1:$A$20000,1,FALSE)),"No","Yes")</f>
        <v>No</v>
      </c>
      <c r="H4627" s="1" t="str">
        <f>IF(ISNA(VLOOKUP($C4627,'Provisioning Requester'!$F$3:$H$20000,2,FALSE)),"No","Yes")</f>
        <v>No</v>
      </c>
      <c r="I4627" s="1" t="str">
        <f>IF($H4627="Yes",VLOOKUP($C4627,'Provisioning Requester'!$F$3:$H$20000,3,FALSE),"-")</f>
        <v>-</v>
      </c>
      <c r="J4627" s="1" t="str">
        <f>IF(OR(D4627="SVCP", E4627="TRUE"), "No", IF(ISNA(VLOOKUP($C4627,'ProvResponder deviceId'!$A$1:$A$20000,1,FALSE)),"No","Yes"))</f>
        <v>No</v>
      </c>
      <c r="K4627" s="1" t="str">
        <f>IF($J4627="Yes",VLOOKUP($C4627,'ProvResponder deviceId'!$A$1:$C$20000,3,FALSE),"-")</f>
        <v>-</v>
      </c>
      <c r="L4627" s="1" t="str">
        <f t="shared" si="144"/>
        <v/>
      </c>
      <c r="M4627" s="1" t="str">
        <f t="shared" si="145"/>
        <v/>
      </c>
      <c r="N4627" s="1" t="str">
        <f>IF(ISBLANK($C4627),"",IF(ISNA(VLOOKUP($L4627,'result messages'!$H$3:$L$11,2,FALSE)),VLOOKUP($M4627,'result messages'!$H$3:$L$11,2,FALSE),VLOOKUP($L4627,'result messages'!$H$3:$L$11,2,FALSE)))</f>
        <v/>
      </c>
      <c r="O4627" s="1" t="str">
        <f>IF(ISBLANK($C4627),"",IF(ISNA(VLOOKUP($L4627,'result messages'!$H$3:$L$11,3,FALSE)),VLOOKUP($M4627,'result messages'!$H$3:$L$11,3,FALSE),VLOOKUP($L4627,'result messages'!$H$3:$L$11,3,FALSE)))</f>
        <v/>
      </c>
      <c r="P4627" s="1" t="str">
        <f>IF(ISBLANK($C4627),"",IF(ISNA(VLOOKUP($L4627,'result messages'!$H$3:$L$11,4,FALSE)),VLOOKUP($M4627,'result messages'!$H$3:$L$11,4,FALSE),VLOOKUP($L4627,'result messages'!$H$3:$L$11,4,FALSE)))</f>
        <v/>
      </c>
      <c r="Q4627" s="1" t="str">
        <f>IF(ISBLANK($C4627),"",IF(ISNA(VLOOKUP($L4627,'result messages'!$H$3:$L$11,5,FALSE)),VLOOKUP($M4627,'result messages'!$H$3:$L$11,5,FALSE),VLOOKUP($L4627,'result messages'!$H$3:$L$11,5,FALSE)))</f>
        <v/>
      </c>
    </row>
    <row r="4628" spans="1:17">
      <c r="A4628" s="1">
        <v>4625</v>
      </c>
      <c r="B4628" s="1"/>
      <c r="C4628" s="1"/>
      <c r="D4628" s="1"/>
      <c r="E4628" s="6"/>
      <c r="F4628" s="1"/>
      <c r="G4628" s="1" t="str">
        <f>IF(ISNA(VLOOKUP($C4628,'DTEN TCAP Linkage deviceId'!$A$1:$A$20000,1,FALSE)),"No","Yes")</f>
        <v>No</v>
      </c>
      <c r="H4628" s="1" t="str">
        <f>IF(ISNA(VLOOKUP($C4628,'Provisioning Requester'!$F$3:$H$20000,2,FALSE)),"No","Yes")</f>
        <v>No</v>
      </c>
      <c r="I4628" s="1" t="str">
        <f>IF($H4628="Yes",VLOOKUP($C4628,'Provisioning Requester'!$F$3:$H$20000,3,FALSE),"-")</f>
        <v>-</v>
      </c>
      <c r="J4628" s="1" t="str">
        <f>IF(OR(D4628="SVCP", E4628="TRUE"), "No", IF(ISNA(VLOOKUP($C4628,'ProvResponder deviceId'!$A$1:$A$20000,1,FALSE)),"No","Yes"))</f>
        <v>No</v>
      </c>
      <c r="K4628" s="1" t="str">
        <f>IF($J4628="Yes",VLOOKUP($C4628,'ProvResponder deviceId'!$A$1:$C$20000,3,FALSE),"-")</f>
        <v>-</v>
      </c>
      <c r="L4628" s="1" t="str">
        <f t="shared" si="144"/>
        <v/>
      </c>
      <c r="M4628" s="1" t="str">
        <f t="shared" si="145"/>
        <v/>
      </c>
      <c r="N4628" s="1" t="str">
        <f>IF(ISBLANK($C4628),"",IF(ISNA(VLOOKUP($L4628,'result messages'!$H$3:$L$11,2,FALSE)),VLOOKUP($M4628,'result messages'!$H$3:$L$11,2,FALSE),VLOOKUP($L4628,'result messages'!$H$3:$L$11,2,FALSE)))</f>
        <v/>
      </c>
      <c r="O4628" s="1" t="str">
        <f>IF(ISBLANK($C4628),"",IF(ISNA(VLOOKUP($L4628,'result messages'!$H$3:$L$11,3,FALSE)),VLOOKUP($M4628,'result messages'!$H$3:$L$11,3,FALSE),VLOOKUP($L4628,'result messages'!$H$3:$L$11,3,FALSE)))</f>
        <v/>
      </c>
      <c r="P4628" s="1" t="str">
        <f>IF(ISBLANK($C4628),"",IF(ISNA(VLOOKUP($L4628,'result messages'!$H$3:$L$11,4,FALSE)),VLOOKUP($M4628,'result messages'!$H$3:$L$11,4,FALSE),VLOOKUP($L4628,'result messages'!$H$3:$L$11,4,FALSE)))</f>
        <v/>
      </c>
      <c r="Q4628" s="1" t="str">
        <f>IF(ISBLANK($C4628),"",IF(ISNA(VLOOKUP($L4628,'result messages'!$H$3:$L$11,5,FALSE)),VLOOKUP($M4628,'result messages'!$H$3:$L$11,5,FALSE),VLOOKUP($L4628,'result messages'!$H$3:$L$11,5,FALSE)))</f>
        <v/>
      </c>
    </row>
    <row r="4629" spans="1:17">
      <c r="A4629" s="1">
        <v>4626</v>
      </c>
      <c r="B4629" s="1"/>
      <c r="C4629" s="1"/>
      <c r="D4629" s="1"/>
      <c r="E4629" s="6"/>
      <c r="F4629" s="1"/>
      <c r="G4629" s="1" t="str">
        <f>IF(ISNA(VLOOKUP($C4629,'DTEN TCAP Linkage deviceId'!$A$1:$A$20000,1,FALSE)),"No","Yes")</f>
        <v>No</v>
      </c>
      <c r="H4629" s="1" t="str">
        <f>IF(ISNA(VLOOKUP($C4629,'Provisioning Requester'!$F$3:$H$20000,2,FALSE)),"No","Yes")</f>
        <v>No</v>
      </c>
      <c r="I4629" s="1" t="str">
        <f>IF($H4629="Yes",VLOOKUP($C4629,'Provisioning Requester'!$F$3:$H$20000,3,FALSE),"-")</f>
        <v>-</v>
      </c>
      <c r="J4629" s="1" t="str">
        <f>IF(OR(D4629="SVCP", E4629="TRUE"), "No", IF(ISNA(VLOOKUP($C4629,'ProvResponder deviceId'!$A$1:$A$20000,1,FALSE)),"No","Yes"))</f>
        <v>No</v>
      </c>
      <c r="K4629" s="1" t="str">
        <f>IF($J4629="Yes",VLOOKUP($C4629,'ProvResponder deviceId'!$A$1:$C$20000,3,FALSE),"-")</f>
        <v>-</v>
      </c>
      <c r="L4629" s="1" t="str">
        <f t="shared" si="144"/>
        <v/>
      </c>
      <c r="M4629" s="1" t="str">
        <f t="shared" si="145"/>
        <v/>
      </c>
      <c r="N4629" s="1" t="str">
        <f>IF(ISBLANK($C4629),"",IF(ISNA(VLOOKUP($L4629,'result messages'!$H$3:$L$11,2,FALSE)),VLOOKUP($M4629,'result messages'!$H$3:$L$11,2,FALSE),VLOOKUP($L4629,'result messages'!$H$3:$L$11,2,FALSE)))</f>
        <v/>
      </c>
      <c r="O4629" s="1" t="str">
        <f>IF(ISBLANK($C4629),"",IF(ISNA(VLOOKUP($L4629,'result messages'!$H$3:$L$11,3,FALSE)),VLOOKUP($M4629,'result messages'!$H$3:$L$11,3,FALSE),VLOOKUP($L4629,'result messages'!$H$3:$L$11,3,FALSE)))</f>
        <v/>
      </c>
      <c r="P4629" s="1" t="str">
        <f>IF(ISBLANK($C4629),"",IF(ISNA(VLOOKUP($L4629,'result messages'!$H$3:$L$11,4,FALSE)),VLOOKUP($M4629,'result messages'!$H$3:$L$11,4,FALSE),VLOOKUP($L4629,'result messages'!$H$3:$L$11,4,FALSE)))</f>
        <v/>
      </c>
      <c r="Q4629" s="1" t="str">
        <f>IF(ISBLANK($C4629),"",IF(ISNA(VLOOKUP($L4629,'result messages'!$H$3:$L$11,5,FALSE)),VLOOKUP($M4629,'result messages'!$H$3:$L$11,5,FALSE),VLOOKUP($L4629,'result messages'!$H$3:$L$11,5,FALSE)))</f>
        <v/>
      </c>
    </row>
    <row r="4630" spans="1:17">
      <c r="A4630" s="1">
        <v>4627</v>
      </c>
      <c r="B4630" s="1"/>
      <c r="C4630" s="1"/>
      <c r="D4630" s="1"/>
      <c r="E4630" s="6"/>
      <c r="F4630" s="1"/>
      <c r="G4630" s="1" t="str">
        <f>IF(ISNA(VLOOKUP($C4630,'DTEN TCAP Linkage deviceId'!$A$1:$A$20000,1,FALSE)),"No","Yes")</f>
        <v>No</v>
      </c>
      <c r="H4630" s="1" t="str">
        <f>IF(ISNA(VLOOKUP($C4630,'Provisioning Requester'!$F$3:$H$20000,2,FALSE)),"No","Yes")</f>
        <v>No</v>
      </c>
      <c r="I4630" s="1" t="str">
        <f>IF($H4630="Yes",VLOOKUP($C4630,'Provisioning Requester'!$F$3:$H$20000,3,FALSE),"-")</f>
        <v>-</v>
      </c>
      <c r="J4630" s="1" t="str">
        <f>IF(OR(D4630="SVCP", E4630="TRUE"), "No", IF(ISNA(VLOOKUP($C4630,'ProvResponder deviceId'!$A$1:$A$20000,1,FALSE)),"No","Yes"))</f>
        <v>No</v>
      </c>
      <c r="K4630" s="1" t="str">
        <f>IF($J4630="Yes",VLOOKUP($C4630,'ProvResponder deviceId'!$A$1:$C$20000,3,FALSE),"-")</f>
        <v>-</v>
      </c>
      <c r="L4630" s="1" t="str">
        <f t="shared" si="144"/>
        <v/>
      </c>
      <c r="M4630" s="1" t="str">
        <f t="shared" si="145"/>
        <v/>
      </c>
      <c r="N4630" s="1" t="str">
        <f>IF(ISBLANK($C4630),"",IF(ISNA(VLOOKUP($L4630,'result messages'!$H$3:$L$11,2,FALSE)),VLOOKUP($M4630,'result messages'!$H$3:$L$11,2,FALSE),VLOOKUP($L4630,'result messages'!$H$3:$L$11,2,FALSE)))</f>
        <v/>
      </c>
      <c r="O4630" s="1" t="str">
        <f>IF(ISBLANK($C4630),"",IF(ISNA(VLOOKUP($L4630,'result messages'!$H$3:$L$11,3,FALSE)),VLOOKUP($M4630,'result messages'!$H$3:$L$11,3,FALSE),VLOOKUP($L4630,'result messages'!$H$3:$L$11,3,FALSE)))</f>
        <v/>
      </c>
      <c r="P4630" s="1" t="str">
        <f>IF(ISBLANK($C4630),"",IF(ISNA(VLOOKUP($L4630,'result messages'!$H$3:$L$11,4,FALSE)),VLOOKUP($M4630,'result messages'!$H$3:$L$11,4,FALSE),VLOOKUP($L4630,'result messages'!$H$3:$L$11,4,FALSE)))</f>
        <v/>
      </c>
      <c r="Q4630" s="1" t="str">
        <f>IF(ISBLANK($C4630),"",IF(ISNA(VLOOKUP($L4630,'result messages'!$H$3:$L$11,5,FALSE)),VLOOKUP($M4630,'result messages'!$H$3:$L$11,5,FALSE),VLOOKUP($L4630,'result messages'!$H$3:$L$11,5,FALSE)))</f>
        <v/>
      </c>
    </row>
    <row r="4631" spans="1:17">
      <c r="A4631" s="1">
        <v>4628</v>
      </c>
      <c r="B4631" s="1"/>
      <c r="C4631" s="1"/>
      <c r="D4631" s="1"/>
      <c r="E4631" s="6"/>
      <c r="F4631" s="1"/>
      <c r="G4631" s="1" t="str">
        <f>IF(ISNA(VLOOKUP($C4631,'DTEN TCAP Linkage deviceId'!$A$1:$A$20000,1,FALSE)),"No","Yes")</f>
        <v>No</v>
      </c>
      <c r="H4631" s="1" t="str">
        <f>IF(ISNA(VLOOKUP($C4631,'Provisioning Requester'!$F$3:$H$20000,2,FALSE)),"No","Yes")</f>
        <v>No</v>
      </c>
      <c r="I4631" s="1" t="str">
        <f>IF($H4631="Yes",VLOOKUP($C4631,'Provisioning Requester'!$F$3:$H$20000,3,FALSE),"-")</f>
        <v>-</v>
      </c>
      <c r="J4631" s="1" t="str">
        <f>IF(OR(D4631="SVCP", E4631="TRUE"), "No", IF(ISNA(VLOOKUP($C4631,'ProvResponder deviceId'!$A$1:$A$20000,1,FALSE)),"No","Yes"))</f>
        <v>No</v>
      </c>
      <c r="K4631" s="1" t="str">
        <f>IF($J4631="Yes",VLOOKUP($C4631,'ProvResponder deviceId'!$A$1:$C$20000,3,FALSE),"-")</f>
        <v>-</v>
      </c>
      <c r="L4631" s="1" t="str">
        <f t="shared" si="144"/>
        <v/>
      </c>
      <c r="M4631" s="1" t="str">
        <f t="shared" si="145"/>
        <v/>
      </c>
      <c r="N4631" s="1" t="str">
        <f>IF(ISBLANK($C4631),"",IF(ISNA(VLOOKUP($L4631,'result messages'!$H$3:$L$11,2,FALSE)),VLOOKUP($M4631,'result messages'!$H$3:$L$11,2,FALSE),VLOOKUP($L4631,'result messages'!$H$3:$L$11,2,FALSE)))</f>
        <v/>
      </c>
      <c r="O4631" s="1" t="str">
        <f>IF(ISBLANK($C4631),"",IF(ISNA(VLOOKUP($L4631,'result messages'!$H$3:$L$11,3,FALSE)),VLOOKUP($M4631,'result messages'!$H$3:$L$11,3,FALSE),VLOOKUP($L4631,'result messages'!$H$3:$L$11,3,FALSE)))</f>
        <v/>
      </c>
      <c r="P4631" s="1" t="str">
        <f>IF(ISBLANK($C4631),"",IF(ISNA(VLOOKUP($L4631,'result messages'!$H$3:$L$11,4,FALSE)),VLOOKUP($M4631,'result messages'!$H$3:$L$11,4,FALSE),VLOOKUP($L4631,'result messages'!$H$3:$L$11,4,FALSE)))</f>
        <v/>
      </c>
      <c r="Q4631" s="1" t="str">
        <f>IF(ISBLANK($C4631),"",IF(ISNA(VLOOKUP($L4631,'result messages'!$H$3:$L$11,5,FALSE)),VLOOKUP($M4631,'result messages'!$H$3:$L$11,5,FALSE),VLOOKUP($L4631,'result messages'!$H$3:$L$11,5,FALSE)))</f>
        <v/>
      </c>
    </row>
    <row r="4632" spans="1:17">
      <c r="A4632" s="1">
        <v>4629</v>
      </c>
      <c r="B4632" s="1"/>
      <c r="C4632" s="1"/>
      <c r="D4632" s="1"/>
      <c r="E4632" s="6"/>
      <c r="F4632" s="1"/>
      <c r="G4632" s="1" t="str">
        <f>IF(ISNA(VLOOKUP($C4632,'DTEN TCAP Linkage deviceId'!$A$1:$A$20000,1,FALSE)),"No","Yes")</f>
        <v>No</v>
      </c>
      <c r="H4632" s="1" t="str">
        <f>IF(ISNA(VLOOKUP($C4632,'Provisioning Requester'!$F$3:$H$20000,2,FALSE)),"No","Yes")</f>
        <v>No</v>
      </c>
      <c r="I4632" s="1" t="str">
        <f>IF($H4632="Yes",VLOOKUP($C4632,'Provisioning Requester'!$F$3:$H$20000,3,FALSE),"-")</f>
        <v>-</v>
      </c>
      <c r="J4632" s="1" t="str">
        <f>IF(OR(D4632="SVCP", E4632="TRUE"), "No", IF(ISNA(VLOOKUP($C4632,'ProvResponder deviceId'!$A$1:$A$20000,1,FALSE)),"No","Yes"))</f>
        <v>No</v>
      </c>
      <c r="K4632" s="1" t="str">
        <f>IF($J4632="Yes",VLOOKUP($C4632,'ProvResponder deviceId'!$A$1:$C$20000,3,FALSE),"-")</f>
        <v>-</v>
      </c>
      <c r="L4632" s="1" t="str">
        <f t="shared" si="144"/>
        <v/>
      </c>
      <c r="M4632" s="1" t="str">
        <f t="shared" si="145"/>
        <v/>
      </c>
      <c r="N4632" s="1" t="str">
        <f>IF(ISBLANK($C4632),"",IF(ISNA(VLOOKUP($L4632,'result messages'!$H$3:$L$11,2,FALSE)),VLOOKUP($M4632,'result messages'!$H$3:$L$11,2,FALSE),VLOOKUP($L4632,'result messages'!$H$3:$L$11,2,FALSE)))</f>
        <v/>
      </c>
      <c r="O4632" s="1" t="str">
        <f>IF(ISBLANK($C4632),"",IF(ISNA(VLOOKUP($L4632,'result messages'!$H$3:$L$11,3,FALSE)),VLOOKUP($M4632,'result messages'!$H$3:$L$11,3,FALSE),VLOOKUP($L4632,'result messages'!$H$3:$L$11,3,FALSE)))</f>
        <v/>
      </c>
      <c r="P4632" s="1" t="str">
        <f>IF(ISBLANK($C4632),"",IF(ISNA(VLOOKUP($L4632,'result messages'!$H$3:$L$11,4,FALSE)),VLOOKUP($M4632,'result messages'!$H$3:$L$11,4,FALSE),VLOOKUP($L4632,'result messages'!$H$3:$L$11,4,FALSE)))</f>
        <v/>
      </c>
      <c r="Q4632" s="1" t="str">
        <f>IF(ISBLANK($C4632),"",IF(ISNA(VLOOKUP($L4632,'result messages'!$H$3:$L$11,5,FALSE)),VLOOKUP($M4632,'result messages'!$H$3:$L$11,5,FALSE),VLOOKUP($L4632,'result messages'!$H$3:$L$11,5,FALSE)))</f>
        <v/>
      </c>
    </row>
    <row r="4633" spans="1:17">
      <c r="A4633" s="1">
        <v>4630</v>
      </c>
      <c r="B4633" s="1"/>
      <c r="C4633" s="1"/>
      <c r="D4633" s="1"/>
      <c r="E4633" s="6"/>
      <c r="F4633" s="1"/>
      <c r="G4633" s="1" t="str">
        <f>IF(ISNA(VLOOKUP($C4633,'DTEN TCAP Linkage deviceId'!$A$1:$A$20000,1,FALSE)),"No","Yes")</f>
        <v>No</v>
      </c>
      <c r="H4633" s="1" t="str">
        <f>IF(ISNA(VLOOKUP($C4633,'Provisioning Requester'!$F$3:$H$20000,2,FALSE)),"No","Yes")</f>
        <v>No</v>
      </c>
      <c r="I4633" s="1" t="str">
        <f>IF($H4633="Yes",VLOOKUP($C4633,'Provisioning Requester'!$F$3:$H$20000,3,FALSE),"-")</f>
        <v>-</v>
      </c>
      <c r="J4633" s="1" t="str">
        <f>IF(OR(D4633="SVCP", E4633="TRUE"), "No", IF(ISNA(VLOOKUP($C4633,'ProvResponder deviceId'!$A$1:$A$20000,1,FALSE)),"No","Yes"))</f>
        <v>No</v>
      </c>
      <c r="K4633" s="1" t="str">
        <f>IF($J4633="Yes",VLOOKUP($C4633,'ProvResponder deviceId'!$A$1:$C$20000,3,FALSE),"-")</f>
        <v>-</v>
      </c>
      <c r="L4633" s="1" t="str">
        <f t="shared" si="144"/>
        <v/>
      </c>
      <c r="M4633" s="1" t="str">
        <f t="shared" si="145"/>
        <v/>
      </c>
      <c r="N4633" s="1" t="str">
        <f>IF(ISBLANK($C4633),"",IF(ISNA(VLOOKUP($L4633,'result messages'!$H$3:$L$11,2,FALSE)),VLOOKUP($M4633,'result messages'!$H$3:$L$11,2,FALSE),VLOOKUP($L4633,'result messages'!$H$3:$L$11,2,FALSE)))</f>
        <v/>
      </c>
      <c r="O4633" s="1" t="str">
        <f>IF(ISBLANK($C4633),"",IF(ISNA(VLOOKUP($L4633,'result messages'!$H$3:$L$11,3,FALSE)),VLOOKUP($M4633,'result messages'!$H$3:$L$11,3,FALSE),VLOOKUP($L4633,'result messages'!$H$3:$L$11,3,FALSE)))</f>
        <v/>
      </c>
      <c r="P4633" s="1" t="str">
        <f>IF(ISBLANK($C4633),"",IF(ISNA(VLOOKUP($L4633,'result messages'!$H$3:$L$11,4,FALSE)),VLOOKUP($M4633,'result messages'!$H$3:$L$11,4,FALSE),VLOOKUP($L4633,'result messages'!$H$3:$L$11,4,FALSE)))</f>
        <v/>
      </c>
      <c r="Q4633" s="1" t="str">
        <f>IF(ISBLANK($C4633),"",IF(ISNA(VLOOKUP($L4633,'result messages'!$H$3:$L$11,5,FALSE)),VLOOKUP($M4633,'result messages'!$H$3:$L$11,5,FALSE),VLOOKUP($L4633,'result messages'!$H$3:$L$11,5,FALSE)))</f>
        <v/>
      </c>
    </row>
    <row r="4634" spans="1:17">
      <c r="A4634" s="1">
        <v>4631</v>
      </c>
      <c r="B4634" s="1"/>
      <c r="C4634" s="1"/>
      <c r="D4634" s="1"/>
      <c r="E4634" s="6"/>
      <c r="F4634" s="1"/>
      <c r="G4634" s="1" t="str">
        <f>IF(ISNA(VLOOKUP($C4634,'DTEN TCAP Linkage deviceId'!$A$1:$A$20000,1,FALSE)),"No","Yes")</f>
        <v>No</v>
      </c>
      <c r="H4634" s="1" t="str">
        <f>IF(ISNA(VLOOKUP($C4634,'Provisioning Requester'!$F$3:$H$20000,2,FALSE)),"No","Yes")</f>
        <v>No</v>
      </c>
      <c r="I4634" s="1" t="str">
        <f>IF($H4634="Yes",VLOOKUP($C4634,'Provisioning Requester'!$F$3:$H$20000,3,FALSE),"-")</f>
        <v>-</v>
      </c>
      <c r="J4634" s="1" t="str">
        <f>IF(OR(D4634="SVCP", E4634="TRUE"), "No", IF(ISNA(VLOOKUP($C4634,'ProvResponder deviceId'!$A$1:$A$20000,1,FALSE)),"No","Yes"))</f>
        <v>No</v>
      </c>
      <c r="K4634" s="1" t="str">
        <f>IF($J4634="Yes",VLOOKUP($C4634,'ProvResponder deviceId'!$A$1:$C$20000,3,FALSE),"-")</f>
        <v>-</v>
      </c>
      <c r="L4634" s="1" t="str">
        <f t="shared" si="144"/>
        <v/>
      </c>
      <c r="M4634" s="1" t="str">
        <f t="shared" si="145"/>
        <v/>
      </c>
      <c r="N4634" s="1" t="str">
        <f>IF(ISBLANK($C4634),"",IF(ISNA(VLOOKUP($L4634,'result messages'!$H$3:$L$11,2,FALSE)),VLOOKUP($M4634,'result messages'!$H$3:$L$11,2,FALSE),VLOOKUP($L4634,'result messages'!$H$3:$L$11,2,FALSE)))</f>
        <v/>
      </c>
      <c r="O4634" s="1" t="str">
        <f>IF(ISBLANK($C4634),"",IF(ISNA(VLOOKUP($L4634,'result messages'!$H$3:$L$11,3,FALSE)),VLOOKUP($M4634,'result messages'!$H$3:$L$11,3,FALSE),VLOOKUP($L4634,'result messages'!$H$3:$L$11,3,FALSE)))</f>
        <v/>
      </c>
      <c r="P4634" s="1" t="str">
        <f>IF(ISBLANK($C4634),"",IF(ISNA(VLOOKUP($L4634,'result messages'!$H$3:$L$11,4,FALSE)),VLOOKUP($M4634,'result messages'!$H$3:$L$11,4,FALSE),VLOOKUP($L4634,'result messages'!$H$3:$L$11,4,FALSE)))</f>
        <v/>
      </c>
      <c r="Q4634" s="1" t="str">
        <f>IF(ISBLANK($C4634),"",IF(ISNA(VLOOKUP($L4634,'result messages'!$H$3:$L$11,5,FALSE)),VLOOKUP($M4634,'result messages'!$H$3:$L$11,5,FALSE),VLOOKUP($L4634,'result messages'!$H$3:$L$11,5,FALSE)))</f>
        <v/>
      </c>
    </row>
    <row r="4635" spans="1:17">
      <c r="A4635" s="1">
        <v>4632</v>
      </c>
      <c r="B4635" s="1"/>
      <c r="C4635" s="1"/>
      <c r="D4635" s="1"/>
      <c r="E4635" s="6"/>
      <c r="F4635" s="1"/>
      <c r="G4635" s="1" t="str">
        <f>IF(ISNA(VLOOKUP($C4635,'DTEN TCAP Linkage deviceId'!$A$1:$A$20000,1,FALSE)),"No","Yes")</f>
        <v>No</v>
      </c>
      <c r="H4635" s="1" t="str">
        <f>IF(ISNA(VLOOKUP($C4635,'Provisioning Requester'!$F$3:$H$20000,2,FALSE)),"No","Yes")</f>
        <v>No</v>
      </c>
      <c r="I4635" s="1" t="str">
        <f>IF($H4635="Yes",VLOOKUP($C4635,'Provisioning Requester'!$F$3:$H$20000,3,FALSE),"-")</f>
        <v>-</v>
      </c>
      <c r="J4635" s="1" t="str">
        <f>IF(OR(D4635="SVCP", E4635="TRUE"), "No", IF(ISNA(VLOOKUP($C4635,'ProvResponder deviceId'!$A$1:$A$20000,1,FALSE)),"No","Yes"))</f>
        <v>No</v>
      </c>
      <c r="K4635" s="1" t="str">
        <f>IF($J4635="Yes",VLOOKUP($C4635,'ProvResponder deviceId'!$A$1:$C$20000,3,FALSE),"-")</f>
        <v>-</v>
      </c>
      <c r="L4635" s="1" t="str">
        <f t="shared" si="144"/>
        <v/>
      </c>
      <c r="M4635" s="1" t="str">
        <f t="shared" si="145"/>
        <v/>
      </c>
      <c r="N4635" s="1" t="str">
        <f>IF(ISBLANK($C4635),"",IF(ISNA(VLOOKUP($L4635,'result messages'!$H$3:$L$11,2,FALSE)),VLOOKUP($M4635,'result messages'!$H$3:$L$11,2,FALSE),VLOOKUP($L4635,'result messages'!$H$3:$L$11,2,FALSE)))</f>
        <v/>
      </c>
      <c r="O4635" s="1" t="str">
        <f>IF(ISBLANK($C4635),"",IF(ISNA(VLOOKUP($L4635,'result messages'!$H$3:$L$11,3,FALSE)),VLOOKUP($M4635,'result messages'!$H$3:$L$11,3,FALSE),VLOOKUP($L4635,'result messages'!$H$3:$L$11,3,FALSE)))</f>
        <v/>
      </c>
      <c r="P4635" s="1" t="str">
        <f>IF(ISBLANK($C4635),"",IF(ISNA(VLOOKUP($L4635,'result messages'!$H$3:$L$11,4,FALSE)),VLOOKUP($M4635,'result messages'!$H$3:$L$11,4,FALSE),VLOOKUP($L4635,'result messages'!$H$3:$L$11,4,FALSE)))</f>
        <v/>
      </c>
      <c r="Q4635" s="1" t="str">
        <f>IF(ISBLANK($C4635),"",IF(ISNA(VLOOKUP($L4635,'result messages'!$H$3:$L$11,5,FALSE)),VLOOKUP($M4635,'result messages'!$H$3:$L$11,5,FALSE),VLOOKUP($L4635,'result messages'!$H$3:$L$11,5,FALSE)))</f>
        <v/>
      </c>
    </row>
    <row r="4636" spans="1:17">
      <c r="A4636" s="1">
        <v>4633</v>
      </c>
      <c r="B4636" s="1"/>
      <c r="C4636" s="1"/>
      <c r="D4636" s="1"/>
      <c r="E4636" s="6"/>
      <c r="F4636" s="1"/>
      <c r="G4636" s="1" t="str">
        <f>IF(ISNA(VLOOKUP($C4636,'DTEN TCAP Linkage deviceId'!$A$1:$A$20000,1,FALSE)),"No","Yes")</f>
        <v>No</v>
      </c>
      <c r="H4636" s="1" t="str">
        <f>IF(ISNA(VLOOKUP($C4636,'Provisioning Requester'!$F$3:$H$20000,2,FALSE)),"No","Yes")</f>
        <v>No</v>
      </c>
      <c r="I4636" s="1" t="str">
        <f>IF($H4636="Yes",VLOOKUP($C4636,'Provisioning Requester'!$F$3:$H$20000,3,FALSE),"-")</f>
        <v>-</v>
      </c>
      <c r="J4636" s="1" t="str">
        <f>IF(OR(D4636="SVCP", E4636="TRUE"), "No", IF(ISNA(VLOOKUP($C4636,'ProvResponder deviceId'!$A$1:$A$20000,1,FALSE)),"No","Yes"))</f>
        <v>No</v>
      </c>
      <c r="K4636" s="1" t="str">
        <f>IF($J4636="Yes",VLOOKUP($C4636,'ProvResponder deviceId'!$A$1:$C$20000,3,FALSE),"-")</f>
        <v>-</v>
      </c>
      <c r="L4636" s="1" t="str">
        <f t="shared" si="144"/>
        <v/>
      </c>
      <c r="M4636" s="1" t="str">
        <f t="shared" si="145"/>
        <v/>
      </c>
      <c r="N4636" s="1" t="str">
        <f>IF(ISBLANK($C4636),"",IF(ISNA(VLOOKUP($L4636,'result messages'!$H$3:$L$11,2,FALSE)),VLOOKUP($M4636,'result messages'!$H$3:$L$11,2,FALSE),VLOOKUP($L4636,'result messages'!$H$3:$L$11,2,FALSE)))</f>
        <v/>
      </c>
      <c r="O4636" s="1" t="str">
        <f>IF(ISBLANK($C4636),"",IF(ISNA(VLOOKUP($L4636,'result messages'!$H$3:$L$11,3,FALSE)),VLOOKUP($M4636,'result messages'!$H$3:$L$11,3,FALSE),VLOOKUP($L4636,'result messages'!$H$3:$L$11,3,FALSE)))</f>
        <v/>
      </c>
      <c r="P4636" s="1" t="str">
        <f>IF(ISBLANK($C4636),"",IF(ISNA(VLOOKUP($L4636,'result messages'!$H$3:$L$11,4,FALSE)),VLOOKUP($M4636,'result messages'!$H$3:$L$11,4,FALSE),VLOOKUP($L4636,'result messages'!$H$3:$L$11,4,FALSE)))</f>
        <v/>
      </c>
      <c r="Q4636" s="1" t="str">
        <f>IF(ISBLANK($C4636),"",IF(ISNA(VLOOKUP($L4636,'result messages'!$H$3:$L$11,5,FALSE)),VLOOKUP($M4636,'result messages'!$H$3:$L$11,5,FALSE),VLOOKUP($L4636,'result messages'!$H$3:$L$11,5,FALSE)))</f>
        <v/>
      </c>
    </row>
    <row r="4637" spans="1:17">
      <c r="A4637" s="1">
        <v>4634</v>
      </c>
      <c r="B4637" s="1"/>
      <c r="C4637" s="1"/>
      <c r="D4637" s="1"/>
      <c r="E4637" s="6"/>
      <c r="F4637" s="1"/>
      <c r="G4637" s="1" t="str">
        <f>IF(ISNA(VLOOKUP($C4637,'DTEN TCAP Linkage deviceId'!$A$1:$A$20000,1,FALSE)),"No","Yes")</f>
        <v>No</v>
      </c>
      <c r="H4637" s="1" t="str">
        <f>IF(ISNA(VLOOKUP($C4637,'Provisioning Requester'!$F$3:$H$20000,2,FALSE)),"No","Yes")</f>
        <v>No</v>
      </c>
      <c r="I4637" s="1" t="str">
        <f>IF($H4637="Yes",VLOOKUP($C4637,'Provisioning Requester'!$F$3:$H$20000,3,FALSE),"-")</f>
        <v>-</v>
      </c>
      <c r="J4637" s="1" t="str">
        <f>IF(OR(D4637="SVCP", E4637="TRUE"), "No", IF(ISNA(VLOOKUP($C4637,'ProvResponder deviceId'!$A$1:$A$20000,1,FALSE)),"No","Yes"))</f>
        <v>No</v>
      </c>
      <c r="K4637" s="1" t="str">
        <f>IF($J4637="Yes",VLOOKUP($C4637,'ProvResponder deviceId'!$A$1:$C$20000,3,FALSE),"-")</f>
        <v>-</v>
      </c>
      <c r="L4637" s="1" t="str">
        <f t="shared" si="144"/>
        <v/>
      </c>
      <c r="M4637" s="1" t="str">
        <f t="shared" si="145"/>
        <v/>
      </c>
      <c r="N4637" s="1" t="str">
        <f>IF(ISBLANK($C4637),"",IF(ISNA(VLOOKUP($L4637,'result messages'!$H$3:$L$11,2,FALSE)),VLOOKUP($M4637,'result messages'!$H$3:$L$11,2,FALSE),VLOOKUP($L4637,'result messages'!$H$3:$L$11,2,FALSE)))</f>
        <v/>
      </c>
      <c r="O4637" s="1" t="str">
        <f>IF(ISBLANK($C4637),"",IF(ISNA(VLOOKUP($L4637,'result messages'!$H$3:$L$11,3,FALSE)),VLOOKUP($M4637,'result messages'!$H$3:$L$11,3,FALSE),VLOOKUP($L4637,'result messages'!$H$3:$L$11,3,FALSE)))</f>
        <v/>
      </c>
      <c r="P4637" s="1" t="str">
        <f>IF(ISBLANK($C4637),"",IF(ISNA(VLOOKUP($L4637,'result messages'!$H$3:$L$11,4,FALSE)),VLOOKUP($M4637,'result messages'!$H$3:$L$11,4,FALSE),VLOOKUP($L4637,'result messages'!$H$3:$L$11,4,FALSE)))</f>
        <v/>
      </c>
      <c r="Q4637" s="1" t="str">
        <f>IF(ISBLANK($C4637),"",IF(ISNA(VLOOKUP($L4637,'result messages'!$H$3:$L$11,5,FALSE)),VLOOKUP($M4637,'result messages'!$H$3:$L$11,5,FALSE),VLOOKUP($L4637,'result messages'!$H$3:$L$11,5,FALSE)))</f>
        <v/>
      </c>
    </row>
    <row r="4638" spans="1:17">
      <c r="A4638" s="1">
        <v>4635</v>
      </c>
      <c r="B4638" s="1"/>
      <c r="C4638" s="1"/>
      <c r="D4638" s="1"/>
      <c r="E4638" s="6"/>
      <c r="F4638" s="1"/>
      <c r="G4638" s="1" t="str">
        <f>IF(ISNA(VLOOKUP($C4638,'DTEN TCAP Linkage deviceId'!$A$1:$A$20000,1,FALSE)),"No","Yes")</f>
        <v>No</v>
      </c>
      <c r="H4638" s="1" t="str">
        <f>IF(ISNA(VLOOKUP($C4638,'Provisioning Requester'!$F$3:$H$20000,2,FALSE)),"No","Yes")</f>
        <v>No</v>
      </c>
      <c r="I4638" s="1" t="str">
        <f>IF($H4638="Yes",VLOOKUP($C4638,'Provisioning Requester'!$F$3:$H$20000,3,FALSE),"-")</f>
        <v>-</v>
      </c>
      <c r="J4638" s="1" t="str">
        <f>IF(OR(D4638="SVCP", E4638="TRUE"), "No", IF(ISNA(VLOOKUP($C4638,'ProvResponder deviceId'!$A$1:$A$20000,1,FALSE)),"No","Yes"))</f>
        <v>No</v>
      </c>
      <c r="K4638" s="1" t="str">
        <f>IF($J4638="Yes",VLOOKUP($C4638,'ProvResponder deviceId'!$A$1:$C$20000,3,FALSE),"-")</f>
        <v>-</v>
      </c>
      <c r="L4638" s="1" t="str">
        <f t="shared" si="144"/>
        <v/>
      </c>
      <c r="M4638" s="1" t="str">
        <f t="shared" si="145"/>
        <v/>
      </c>
      <c r="N4638" s="1" t="str">
        <f>IF(ISBLANK($C4638),"",IF(ISNA(VLOOKUP($L4638,'result messages'!$H$3:$L$11,2,FALSE)),VLOOKUP($M4638,'result messages'!$H$3:$L$11,2,FALSE),VLOOKUP($L4638,'result messages'!$H$3:$L$11,2,FALSE)))</f>
        <v/>
      </c>
      <c r="O4638" s="1" t="str">
        <f>IF(ISBLANK($C4638),"",IF(ISNA(VLOOKUP($L4638,'result messages'!$H$3:$L$11,3,FALSE)),VLOOKUP($M4638,'result messages'!$H$3:$L$11,3,FALSE),VLOOKUP($L4638,'result messages'!$H$3:$L$11,3,FALSE)))</f>
        <v/>
      </c>
      <c r="P4638" s="1" t="str">
        <f>IF(ISBLANK($C4638),"",IF(ISNA(VLOOKUP($L4638,'result messages'!$H$3:$L$11,4,FALSE)),VLOOKUP($M4638,'result messages'!$H$3:$L$11,4,FALSE),VLOOKUP($L4638,'result messages'!$H$3:$L$11,4,FALSE)))</f>
        <v/>
      </c>
      <c r="Q4638" s="1" t="str">
        <f>IF(ISBLANK($C4638),"",IF(ISNA(VLOOKUP($L4638,'result messages'!$H$3:$L$11,5,FALSE)),VLOOKUP($M4638,'result messages'!$H$3:$L$11,5,FALSE),VLOOKUP($L4638,'result messages'!$H$3:$L$11,5,FALSE)))</f>
        <v/>
      </c>
    </row>
    <row r="4639" spans="1:17">
      <c r="A4639" s="1">
        <v>4636</v>
      </c>
      <c r="B4639" s="1"/>
      <c r="C4639" s="1"/>
      <c r="D4639" s="1"/>
      <c r="E4639" s="6"/>
      <c r="F4639" s="1"/>
      <c r="G4639" s="1" t="str">
        <f>IF(ISNA(VLOOKUP($C4639,'DTEN TCAP Linkage deviceId'!$A$1:$A$20000,1,FALSE)),"No","Yes")</f>
        <v>No</v>
      </c>
      <c r="H4639" s="1" t="str">
        <f>IF(ISNA(VLOOKUP($C4639,'Provisioning Requester'!$F$3:$H$20000,2,FALSE)),"No","Yes")</f>
        <v>No</v>
      </c>
      <c r="I4639" s="1" t="str">
        <f>IF($H4639="Yes",VLOOKUP($C4639,'Provisioning Requester'!$F$3:$H$20000,3,FALSE),"-")</f>
        <v>-</v>
      </c>
      <c r="J4639" s="1" t="str">
        <f>IF(OR(D4639="SVCP", E4639="TRUE"), "No", IF(ISNA(VLOOKUP($C4639,'ProvResponder deviceId'!$A$1:$A$20000,1,FALSE)),"No","Yes"))</f>
        <v>No</v>
      </c>
      <c r="K4639" s="1" t="str">
        <f>IF($J4639="Yes",VLOOKUP($C4639,'ProvResponder deviceId'!$A$1:$C$20000,3,FALSE),"-")</f>
        <v>-</v>
      </c>
      <c r="L4639" s="1" t="str">
        <f t="shared" si="144"/>
        <v/>
      </c>
      <c r="M4639" s="1" t="str">
        <f t="shared" si="145"/>
        <v/>
      </c>
      <c r="N4639" s="1" t="str">
        <f>IF(ISBLANK($C4639),"",IF(ISNA(VLOOKUP($L4639,'result messages'!$H$3:$L$11,2,FALSE)),VLOOKUP($M4639,'result messages'!$H$3:$L$11,2,FALSE),VLOOKUP($L4639,'result messages'!$H$3:$L$11,2,FALSE)))</f>
        <v/>
      </c>
      <c r="O4639" s="1" t="str">
        <f>IF(ISBLANK($C4639),"",IF(ISNA(VLOOKUP($L4639,'result messages'!$H$3:$L$11,3,FALSE)),VLOOKUP($M4639,'result messages'!$H$3:$L$11,3,FALSE),VLOOKUP($L4639,'result messages'!$H$3:$L$11,3,FALSE)))</f>
        <v/>
      </c>
      <c r="P4639" s="1" t="str">
        <f>IF(ISBLANK($C4639),"",IF(ISNA(VLOOKUP($L4639,'result messages'!$H$3:$L$11,4,FALSE)),VLOOKUP($M4639,'result messages'!$H$3:$L$11,4,FALSE),VLOOKUP($L4639,'result messages'!$H$3:$L$11,4,FALSE)))</f>
        <v/>
      </c>
      <c r="Q4639" s="1" t="str">
        <f>IF(ISBLANK($C4639),"",IF(ISNA(VLOOKUP($L4639,'result messages'!$H$3:$L$11,5,FALSE)),VLOOKUP($M4639,'result messages'!$H$3:$L$11,5,FALSE),VLOOKUP($L4639,'result messages'!$H$3:$L$11,5,FALSE)))</f>
        <v/>
      </c>
    </row>
    <row r="4640" spans="1:17">
      <c r="A4640" s="1">
        <v>4637</v>
      </c>
      <c r="B4640" s="1"/>
      <c r="C4640" s="1"/>
      <c r="D4640" s="1"/>
      <c r="E4640" s="6"/>
      <c r="F4640" s="1"/>
      <c r="G4640" s="1" t="str">
        <f>IF(ISNA(VLOOKUP($C4640,'DTEN TCAP Linkage deviceId'!$A$1:$A$20000,1,FALSE)),"No","Yes")</f>
        <v>No</v>
      </c>
      <c r="H4640" s="1" t="str">
        <f>IF(ISNA(VLOOKUP($C4640,'Provisioning Requester'!$F$3:$H$20000,2,FALSE)),"No","Yes")</f>
        <v>No</v>
      </c>
      <c r="I4640" s="1" t="str">
        <f>IF($H4640="Yes",VLOOKUP($C4640,'Provisioning Requester'!$F$3:$H$20000,3,FALSE),"-")</f>
        <v>-</v>
      </c>
      <c r="J4640" s="1" t="str">
        <f>IF(OR(D4640="SVCP", E4640="TRUE"), "No", IF(ISNA(VLOOKUP($C4640,'ProvResponder deviceId'!$A$1:$A$20000,1,FALSE)),"No","Yes"))</f>
        <v>No</v>
      </c>
      <c r="K4640" s="1" t="str">
        <f>IF($J4640="Yes",VLOOKUP($C4640,'ProvResponder deviceId'!$A$1:$C$20000,3,FALSE),"-")</f>
        <v>-</v>
      </c>
      <c r="L4640" s="1" t="str">
        <f t="shared" si="144"/>
        <v/>
      </c>
      <c r="M4640" s="1" t="str">
        <f t="shared" si="145"/>
        <v/>
      </c>
      <c r="N4640" s="1" t="str">
        <f>IF(ISBLANK($C4640),"",IF(ISNA(VLOOKUP($L4640,'result messages'!$H$3:$L$11,2,FALSE)),VLOOKUP($M4640,'result messages'!$H$3:$L$11,2,FALSE),VLOOKUP($L4640,'result messages'!$H$3:$L$11,2,FALSE)))</f>
        <v/>
      </c>
      <c r="O4640" s="1" t="str">
        <f>IF(ISBLANK($C4640),"",IF(ISNA(VLOOKUP($L4640,'result messages'!$H$3:$L$11,3,FALSE)),VLOOKUP($M4640,'result messages'!$H$3:$L$11,3,FALSE),VLOOKUP($L4640,'result messages'!$H$3:$L$11,3,FALSE)))</f>
        <v/>
      </c>
      <c r="P4640" s="1" t="str">
        <f>IF(ISBLANK($C4640),"",IF(ISNA(VLOOKUP($L4640,'result messages'!$H$3:$L$11,4,FALSE)),VLOOKUP($M4640,'result messages'!$H$3:$L$11,4,FALSE),VLOOKUP($L4640,'result messages'!$H$3:$L$11,4,FALSE)))</f>
        <v/>
      </c>
      <c r="Q4640" s="1" t="str">
        <f>IF(ISBLANK($C4640),"",IF(ISNA(VLOOKUP($L4640,'result messages'!$H$3:$L$11,5,FALSE)),VLOOKUP($M4640,'result messages'!$H$3:$L$11,5,FALSE),VLOOKUP($L4640,'result messages'!$H$3:$L$11,5,FALSE)))</f>
        <v/>
      </c>
    </row>
    <row r="4641" spans="1:17">
      <c r="A4641" s="1">
        <v>4638</v>
      </c>
      <c r="B4641" s="1"/>
      <c r="C4641" s="1"/>
      <c r="D4641" s="1"/>
      <c r="E4641" s="6"/>
      <c r="F4641" s="1"/>
      <c r="G4641" s="1" t="str">
        <f>IF(ISNA(VLOOKUP($C4641,'DTEN TCAP Linkage deviceId'!$A$1:$A$20000,1,FALSE)),"No","Yes")</f>
        <v>No</v>
      </c>
      <c r="H4641" s="1" t="str">
        <f>IF(ISNA(VLOOKUP($C4641,'Provisioning Requester'!$F$3:$H$20000,2,FALSE)),"No","Yes")</f>
        <v>No</v>
      </c>
      <c r="I4641" s="1" t="str">
        <f>IF($H4641="Yes",VLOOKUP($C4641,'Provisioning Requester'!$F$3:$H$20000,3,FALSE),"-")</f>
        <v>-</v>
      </c>
      <c r="J4641" s="1" t="str">
        <f>IF(OR(D4641="SVCP", E4641="TRUE"), "No", IF(ISNA(VLOOKUP($C4641,'ProvResponder deviceId'!$A$1:$A$20000,1,FALSE)),"No","Yes"))</f>
        <v>No</v>
      </c>
      <c r="K4641" s="1" t="str">
        <f>IF($J4641="Yes",VLOOKUP($C4641,'ProvResponder deviceId'!$A$1:$C$20000,3,FALSE),"-")</f>
        <v>-</v>
      </c>
      <c r="L4641" s="1" t="str">
        <f t="shared" si="144"/>
        <v/>
      </c>
      <c r="M4641" s="1" t="str">
        <f t="shared" si="145"/>
        <v/>
      </c>
      <c r="N4641" s="1" t="str">
        <f>IF(ISBLANK($C4641),"",IF(ISNA(VLOOKUP($L4641,'result messages'!$H$3:$L$11,2,FALSE)),VLOOKUP($M4641,'result messages'!$H$3:$L$11,2,FALSE),VLOOKUP($L4641,'result messages'!$H$3:$L$11,2,FALSE)))</f>
        <v/>
      </c>
      <c r="O4641" s="1" t="str">
        <f>IF(ISBLANK($C4641),"",IF(ISNA(VLOOKUP($L4641,'result messages'!$H$3:$L$11,3,FALSE)),VLOOKUP($M4641,'result messages'!$H$3:$L$11,3,FALSE),VLOOKUP($L4641,'result messages'!$H$3:$L$11,3,FALSE)))</f>
        <v/>
      </c>
      <c r="P4641" s="1" t="str">
        <f>IF(ISBLANK($C4641),"",IF(ISNA(VLOOKUP($L4641,'result messages'!$H$3:$L$11,4,FALSE)),VLOOKUP($M4641,'result messages'!$H$3:$L$11,4,FALSE),VLOOKUP($L4641,'result messages'!$H$3:$L$11,4,FALSE)))</f>
        <v/>
      </c>
      <c r="Q4641" s="1" t="str">
        <f>IF(ISBLANK($C4641),"",IF(ISNA(VLOOKUP($L4641,'result messages'!$H$3:$L$11,5,FALSE)),VLOOKUP($M4641,'result messages'!$H$3:$L$11,5,FALSE),VLOOKUP($L4641,'result messages'!$H$3:$L$11,5,FALSE)))</f>
        <v/>
      </c>
    </row>
    <row r="4642" spans="1:17">
      <c r="A4642" s="1">
        <v>4639</v>
      </c>
      <c r="B4642" s="1"/>
      <c r="C4642" s="1"/>
      <c r="D4642" s="1"/>
      <c r="E4642" s="6"/>
      <c r="F4642" s="1"/>
      <c r="G4642" s="1" t="str">
        <f>IF(ISNA(VLOOKUP($C4642,'DTEN TCAP Linkage deviceId'!$A$1:$A$20000,1,FALSE)),"No","Yes")</f>
        <v>No</v>
      </c>
      <c r="H4642" s="1" t="str">
        <f>IF(ISNA(VLOOKUP($C4642,'Provisioning Requester'!$F$3:$H$20000,2,FALSE)),"No","Yes")</f>
        <v>No</v>
      </c>
      <c r="I4642" s="1" t="str">
        <f>IF($H4642="Yes",VLOOKUP($C4642,'Provisioning Requester'!$F$3:$H$20000,3,FALSE),"-")</f>
        <v>-</v>
      </c>
      <c r="J4642" s="1" t="str">
        <f>IF(OR(D4642="SVCP", E4642="TRUE"), "No", IF(ISNA(VLOOKUP($C4642,'ProvResponder deviceId'!$A$1:$A$20000,1,FALSE)),"No","Yes"))</f>
        <v>No</v>
      </c>
      <c r="K4642" s="1" t="str">
        <f>IF($J4642="Yes",VLOOKUP($C4642,'ProvResponder deviceId'!$A$1:$C$20000,3,FALSE),"-")</f>
        <v>-</v>
      </c>
      <c r="L4642" s="1" t="str">
        <f t="shared" si="144"/>
        <v/>
      </c>
      <c r="M4642" s="1" t="str">
        <f t="shared" si="145"/>
        <v/>
      </c>
      <c r="N4642" s="1" t="str">
        <f>IF(ISBLANK($C4642),"",IF(ISNA(VLOOKUP($L4642,'result messages'!$H$3:$L$11,2,FALSE)),VLOOKUP($M4642,'result messages'!$H$3:$L$11,2,FALSE),VLOOKUP($L4642,'result messages'!$H$3:$L$11,2,FALSE)))</f>
        <v/>
      </c>
      <c r="O4642" s="1" t="str">
        <f>IF(ISBLANK($C4642),"",IF(ISNA(VLOOKUP($L4642,'result messages'!$H$3:$L$11,3,FALSE)),VLOOKUP($M4642,'result messages'!$H$3:$L$11,3,FALSE),VLOOKUP($L4642,'result messages'!$H$3:$L$11,3,FALSE)))</f>
        <v/>
      </c>
      <c r="P4642" s="1" t="str">
        <f>IF(ISBLANK($C4642),"",IF(ISNA(VLOOKUP($L4642,'result messages'!$H$3:$L$11,4,FALSE)),VLOOKUP($M4642,'result messages'!$H$3:$L$11,4,FALSE),VLOOKUP($L4642,'result messages'!$H$3:$L$11,4,FALSE)))</f>
        <v/>
      </c>
      <c r="Q4642" s="1" t="str">
        <f>IF(ISBLANK($C4642),"",IF(ISNA(VLOOKUP($L4642,'result messages'!$H$3:$L$11,5,FALSE)),VLOOKUP($M4642,'result messages'!$H$3:$L$11,5,FALSE),VLOOKUP($L4642,'result messages'!$H$3:$L$11,5,FALSE)))</f>
        <v/>
      </c>
    </row>
    <row r="4643" spans="1:17">
      <c r="A4643" s="1">
        <v>4640</v>
      </c>
      <c r="B4643" s="1"/>
      <c r="C4643" s="1"/>
      <c r="D4643" s="1"/>
      <c r="E4643" s="6"/>
      <c r="F4643" s="1"/>
      <c r="G4643" s="1" t="str">
        <f>IF(ISNA(VLOOKUP($C4643,'DTEN TCAP Linkage deviceId'!$A$1:$A$20000,1,FALSE)),"No","Yes")</f>
        <v>No</v>
      </c>
      <c r="H4643" s="1" t="str">
        <f>IF(ISNA(VLOOKUP($C4643,'Provisioning Requester'!$F$3:$H$20000,2,FALSE)),"No","Yes")</f>
        <v>No</v>
      </c>
      <c r="I4643" s="1" t="str">
        <f>IF($H4643="Yes",VLOOKUP($C4643,'Provisioning Requester'!$F$3:$H$20000,3,FALSE),"-")</f>
        <v>-</v>
      </c>
      <c r="J4643" s="1" t="str">
        <f>IF(OR(D4643="SVCP", E4643="TRUE"), "No", IF(ISNA(VLOOKUP($C4643,'ProvResponder deviceId'!$A$1:$A$20000,1,FALSE)),"No","Yes"))</f>
        <v>No</v>
      </c>
      <c r="K4643" s="1" t="str">
        <f>IF($J4643="Yes",VLOOKUP($C4643,'ProvResponder deviceId'!$A$1:$C$20000,3,FALSE),"-")</f>
        <v>-</v>
      </c>
      <c r="L4643" s="1" t="str">
        <f t="shared" si="144"/>
        <v/>
      </c>
      <c r="M4643" s="1" t="str">
        <f t="shared" si="145"/>
        <v/>
      </c>
      <c r="N4643" s="1" t="str">
        <f>IF(ISBLANK($C4643),"",IF(ISNA(VLOOKUP($L4643,'result messages'!$H$3:$L$11,2,FALSE)),VLOOKUP($M4643,'result messages'!$H$3:$L$11,2,FALSE),VLOOKUP($L4643,'result messages'!$H$3:$L$11,2,FALSE)))</f>
        <v/>
      </c>
      <c r="O4643" s="1" t="str">
        <f>IF(ISBLANK($C4643),"",IF(ISNA(VLOOKUP($L4643,'result messages'!$H$3:$L$11,3,FALSE)),VLOOKUP($M4643,'result messages'!$H$3:$L$11,3,FALSE),VLOOKUP($L4643,'result messages'!$H$3:$L$11,3,FALSE)))</f>
        <v/>
      </c>
      <c r="P4643" s="1" t="str">
        <f>IF(ISBLANK($C4643),"",IF(ISNA(VLOOKUP($L4643,'result messages'!$H$3:$L$11,4,FALSE)),VLOOKUP($M4643,'result messages'!$H$3:$L$11,4,FALSE),VLOOKUP($L4643,'result messages'!$H$3:$L$11,4,FALSE)))</f>
        <v/>
      </c>
      <c r="Q4643" s="1" t="str">
        <f>IF(ISBLANK($C4643),"",IF(ISNA(VLOOKUP($L4643,'result messages'!$H$3:$L$11,5,FALSE)),VLOOKUP($M4643,'result messages'!$H$3:$L$11,5,FALSE),VLOOKUP($L4643,'result messages'!$H$3:$L$11,5,FALSE)))</f>
        <v/>
      </c>
    </row>
    <row r="4644" spans="1:17">
      <c r="A4644" s="1">
        <v>4641</v>
      </c>
      <c r="B4644" s="1"/>
      <c r="C4644" s="1"/>
      <c r="D4644" s="1"/>
      <c r="E4644" s="6"/>
      <c r="F4644" s="1"/>
      <c r="G4644" s="1" t="str">
        <f>IF(ISNA(VLOOKUP($C4644,'DTEN TCAP Linkage deviceId'!$A$1:$A$20000,1,FALSE)),"No","Yes")</f>
        <v>No</v>
      </c>
      <c r="H4644" s="1" t="str">
        <f>IF(ISNA(VLOOKUP($C4644,'Provisioning Requester'!$F$3:$H$20000,2,FALSE)),"No","Yes")</f>
        <v>No</v>
      </c>
      <c r="I4644" s="1" t="str">
        <f>IF($H4644="Yes",VLOOKUP($C4644,'Provisioning Requester'!$F$3:$H$20000,3,FALSE),"-")</f>
        <v>-</v>
      </c>
      <c r="J4644" s="1" t="str">
        <f>IF(OR(D4644="SVCP", E4644="TRUE"), "No", IF(ISNA(VLOOKUP($C4644,'ProvResponder deviceId'!$A$1:$A$20000,1,FALSE)),"No","Yes"))</f>
        <v>No</v>
      </c>
      <c r="K4644" s="1" t="str">
        <f>IF($J4644="Yes",VLOOKUP($C4644,'ProvResponder deviceId'!$A$1:$C$20000,3,FALSE),"-")</f>
        <v>-</v>
      </c>
      <c r="L4644" s="1" t="str">
        <f t="shared" si="144"/>
        <v/>
      </c>
      <c r="M4644" s="1" t="str">
        <f t="shared" si="145"/>
        <v/>
      </c>
      <c r="N4644" s="1" t="str">
        <f>IF(ISBLANK($C4644),"",IF(ISNA(VLOOKUP($L4644,'result messages'!$H$3:$L$11,2,FALSE)),VLOOKUP($M4644,'result messages'!$H$3:$L$11,2,FALSE),VLOOKUP($L4644,'result messages'!$H$3:$L$11,2,FALSE)))</f>
        <v/>
      </c>
      <c r="O4644" s="1" t="str">
        <f>IF(ISBLANK($C4644),"",IF(ISNA(VLOOKUP($L4644,'result messages'!$H$3:$L$11,3,FALSE)),VLOOKUP($M4644,'result messages'!$H$3:$L$11,3,FALSE),VLOOKUP($L4644,'result messages'!$H$3:$L$11,3,FALSE)))</f>
        <v/>
      </c>
      <c r="P4644" s="1" t="str">
        <f>IF(ISBLANK($C4644),"",IF(ISNA(VLOOKUP($L4644,'result messages'!$H$3:$L$11,4,FALSE)),VLOOKUP($M4644,'result messages'!$H$3:$L$11,4,FALSE),VLOOKUP($L4644,'result messages'!$H$3:$L$11,4,FALSE)))</f>
        <v/>
      </c>
      <c r="Q4644" s="1" t="str">
        <f>IF(ISBLANK($C4644),"",IF(ISNA(VLOOKUP($L4644,'result messages'!$H$3:$L$11,5,FALSE)),VLOOKUP($M4644,'result messages'!$H$3:$L$11,5,FALSE),VLOOKUP($L4644,'result messages'!$H$3:$L$11,5,FALSE)))</f>
        <v/>
      </c>
    </row>
    <row r="4645" spans="1:17">
      <c r="A4645" s="1">
        <v>4642</v>
      </c>
      <c r="B4645" s="1"/>
      <c r="C4645" s="1"/>
      <c r="D4645" s="1"/>
      <c r="E4645" s="6"/>
      <c r="F4645" s="1"/>
      <c r="G4645" s="1" t="str">
        <f>IF(ISNA(VLOOKUP($C4645,'DTEN TCAP Linkage deviceId'!$A$1:$A$20000,1,FALSE)),"No","Yes")</f>
        <v>No</v>
      </c>
      <c r="H4645" s="1" t="str">
        <f>IF(ISNA(VLOOKUP($C4645,'Provisioning Requester'!$F$3:$H$20000,2,FALSE)),"No","Yes")</f>
        <v>No</v>
      </c>
      <c r="I4645" s="1" t="str">
        <f>IF($H4645="Yes",VLOOKUP($C4645,'Provisioning Requester'!$F$3:$H$20000,3,FALSE),"-")</f>
        <v>-</v>
      </c>
      <c r="J4645" s="1" t="str">
        <f>IF(OR(D4645="SVCP", E4645="TRUE"), "No", IF(ISNA(VLOOKUP($C4645,'ProvResponder deviceId'!$A$1:$A$20000,1,FALSE)),"No","Yes"))</f>
        <v>No</v>
      </c>
      <c r="K4645" s="1" t="str">
        <f>IF($J4645="Yes",VLOOKUP($C4645,'ProvResponder deviceId'!$A$1:$C$20000,3,FALSE),"-")</f>
        <v>-</v>
      </c>
      <c r="L4645" s="1" t="str">
        <f t="shared" si="144"/>
        <v/>
      </c>
      <c r="M4645" s="1" t="str">
        <f t="shared" si="145"/>
        <v/>
      </c>
      <c r="N4645" s="1" t="str">
        <f>IF(ISBLANK($C4645),"",IF(ISNA(VLOOKUP($L4645,'result messages'!$H$3:$L$11,2,FALSE)),VLOOKUP($M4645,'result messages'!$H$3:$L$11,2,FALSE),VLOOKUP($L4645,'result messages'!$H$3:$L$11,2,FALSE)))</f>
        <v/>
      </c>
      <c r="O4645" s="1" t="str">
        <f>IF(ISBLANK($C4645),"",IF(ISNA(VLOOKUP($L4645,'result messages'!$H$3:$L$11,3,FALSE)),VLOOKUP($M4645,'result messages'!$H$3:$L$11,3,FALSE),VLOOKUP($L4645,'result messages'!$H$3:$L$11,3,FALSE)))</f>
        <v/>
      </c>
      <c r="P4645" s="1" t="str">
        <f>IF(ISBLANK($C4645),"",IF(ISNA(VLOOKUP($L4645,'result messages'!$H$3:$L$11,4,FALSE)),VLOOKUP($M4645,'result messages'!$H$3:$L$11,4,FALSE),VLOOKUP($L4645,'result messages'!$H$3:$L$11,4,FALSE)))</f>
        <v/>
      </c>
      <c r="Q4645" s="1" t="str">
        <f>IF(ISBLANK($C4645),"",IF(ISNA(VLOOKUP($L4645,'result messages'!$H$3:$L$11,5,FALSE)),VLOOKUP($M4645,'result messages'!$H$3:$L$11,5,FALSE),VLOOKUP($L4645,'result messages'!$H$3:$L$11,5,FALSE)))</f>
        <v/>
      </c>
    </row>
    <row r="4646" spans="1:17">
      <c r="A4646" s="1">
        <v>4643</v>
      </c>
      <c r="B4646" s="1"/>
      <c r="C4646" s="1"/>
      <c r="D4646" s="1"/>
      <c r="E4646" s="6"/>
      <c r="F4646" s="1"/>
      <c r="G4646" s="1" t="str">
        <f>IF(ISNA(VLOOKUP($C4646,'DTEN TCAP Linkage deviceId'!$A$1:$A$20000,1,FALSE)),"No","Yes")</f>
        <v>No</v>
      </c>
      <c r="H4646" s="1" t="str">
        <f>IF(ISNA(VLOOKUP($C4646,'Provisioning Requester'!$F$3:$H$20000,2,FALSE)),"No","Yes")</f>
        <v>No</v>
      </c>
      <c r="I4646" s="1" t="str">
        <f>IF($H4646="Yes",VLOOKUP($C4646,'Provisioning Requester'!$F$3:$H$20000,3,FALSE),"-")</f>
        <v>-</v>
      </c>
      <c r="J4646" s="1" t="str">
        <f>IF(OR(D4646="SVCP", E4646="TRUE"), "No", IF(ISNA(VLOOKUP($C4646,'ProvResponder deviceId'!$A$1:$A$20000,1,FALSE)),"No","Yes"))</f>
        <v>No</v>
      </c>
      <c r="K4646" s="1" t="str">
        <f>IF($J4646="Yes",VLOOKUP($C4646,'ProvResponder deviceId'!$A$1:$C$20000,3,FALSE),"-")</f>
        <v>-</v>
      </c>
      <c r="L4646" s="1" t="str">
        <f t="shared" si="144"/>
        <v/>
      </c>
      <c r="M4646" s="1" t="str">
        <f t="shared" si="145"/>
        <v/>
      </c>
      <c r="N4646" s="1" t="str">
        <f>IF(ISBLANK($C4646),"",IF(ISNA(VLOOKUP($L4646,'result messages'!$H$3:$L$11,2,FALSE)),VLOOKUP($M4646,'result messages'!$H$3:$L$11,2,FALSE),VLOOKUP($L4646,'result messages'!$H$3:$L$11,2,FALSE)))</f>
        <v/>
      </c>
      <c r="O4646" s="1" t="str">
        <f>IF(ISBLANK($C4646),"",IF(ISNA(VLOOKUP($L4646,'result messages'!$H$3:$L$11,3,FALSE)),VLOOKUP($M4646,'result messages'!$H$3:$L$11,3,FALSE),VLOOKUP($L4646,'result messages'!$H$3:$L$11,3,FALSE)))</f>
        <v/>
      </c>
      <c r="P4646" s="1" t="str">
        <f>IF(ISBLANK($C4646),"",IF(ISNA(VLOOKUP($L4646,'result messages'!$H$3:$L$11,4,FALSE)),VLOOKUP($M4646,'result messages'!$H$3:$L$11,4,FALSE),VLOOKUP($L4646,'result messages'!$H$3:$L$11,4,FALSE)))</f>
        <v/>
      </c>
      <c r="Q4646" s="1" t="str">
        <f>IF(ISBLANK($C4646),"",IF(ISNA(VLOOKUP($L4646,'result messages'!$H$3:$L$11,5,FALSE)),VLOOKUP($M4646,'result messages'!$H$3:$L$11,5,FALSE),VLOOKUP($L4646,'result messages'!$H$3:$L$11,5,FALSE)))</f>
        <v/>
      </c>
    </row>
    <row r="4647" spans="1:17">
      <c r="A4647" s="1">
        <v>4644</v>
      </c>
      <c r="B4647" s="1"/>
      <c r="C4647" s="1"/>
      <c r="D4647" s="1"/>
      <c r="E4647" s="6"/>
      <c r="F4647" s="1"/>
      <c r="G4647" s="1" t="str">
        <f>IF(ISNA(VLOOKUP($C4647,'DTEN TCAP Linkage deviceId'!$A$1:$A$20000,1,FALSE)),"No","Yes")</f>
        <v>No</v>
      </c>
      <c r="H4647" s="1" t="str">
        <f>IF(ISNA(VLOOKUP($C4647,'Provisioning Requester'!$F$3:$H$20000,2,FALSE)),"No","Yes")</f>
        <v>No</v>
      </c>
      <c r="I4647" s="1" t="str">
        <f>IF($H4647="Yes",VLOOKUP($C4647,'Provisioning Requester'!$F$3:$H$20000,3,FALSE),"-")</f>
        <v>-</v>
      </c>
      <c r="J4647" s="1" t="str">
        <f>IF(OR(D4647="SVCP", E4647="TRUE"), "No", IF(ISNA(VLOOKUP($C4647,'ProvResponder deviceId'!$A$1:$A$20000,1,FALSE)),"No","Yes"))</f>
        <v>No</v>
      </c>
      <c r="K4647" s="1" t="str">
        <f>IF($J4647="Yes",VLOOKUP($C4647,'ProvResponder deviceId'!$A$1:$C$20000,3,FALSE),"-")</f>
        <v>-</v>
      </c>
      <c r="L4647" s="1" t="str">
        <f t="shared" si="144"/>
        <v/>
      </c>
      <c r="M4647" s="1" t="str">
        <f t="shared" si="145"/>
        <v/>
      </c>
      <c r="N4647" s="1" t="str">
        <f>IF(ISBLANK($C4647),"",IF(ISNA(VLOOKUP($L4647,'result messages'!$H$3:$L$11,2,FALSE)),VLOOKUP($M4647,'result messages'!$H$3:$L$11,2,FALSE),VLOOKUP($L4647,'result messages'!$H$3:$L$11,2,FALSE)))</f>
        <v/>
      </c>
      <c r="O4647" s="1" t="str">
        <f>IF(ISBLANK($C4647),"",IF(ISNA(VLOOKUP($L4647,'result messages'!$H$3:$L$11,3,FALSE)),VLOOKUP($M4647,'result messages'!$H$3:$L$11,3,FALSE),VLOOKUP($L4647,'result messages'!$H$3:$L$11,3,FALSE)))</f>
        <v/>
      </c>
      <c r="P4647" s="1" t="str">
        <f>IF(ISBLANK($C4647),"",IF(ISNA(VLOOKUP($L4647,'result messages'!$H$3:$L$11,4,FALSE)),VLOOKUP($M4647,'result messages'!$H$3:$L$11,4,FALSE),VLOOKUP($L4647,'result messages'!$H$3:$L$11,4,FALSE)))</f>
        <v/>
      </c>
      <c r="Q4647" s="1" t="str">
        <f>IF(ISBLANK($C4647),"",IF(ISNA(VLOOKUP($L4647,'result messages'!$H$3:$L$11,5,FALSE)),VLOOKUP($M4647,'result messages'!$H$3:$L$11,5,FALSE),VLOOKUP($L4647,'result messages'!$H$3:$L$11,5,FALSE)))</f>
        <v/>
      </c>
    </row>
    <row r="4648" spans="1:17">
      <c r="A4648" s="1">
        <v>4645</v>
      </c>
      <c r="B4648" s="1"/>
      <c r="C4648" s="1"/>
      <c r="D4648" s="1"/>
      <c r="E4648" s="6"/>
      <c r="F4648" s="1"/>
      <c r="G4648" s="1" t="str">
        <f>IF(ISNA(VLOOKUP($C4648,'DTEN TCAP Linkage deviceId'!$A$1:$A$20000,1,FALSE)),"No","Yes")</f>
        <v>No</v>
      </c>
      <c r="H4648" s="1" t="str">
        <f>IF(ISNA(VLOOKUP($C4648,'Provisioning Requester'!$F$3:$H$20000,2,FALSE)),"No","Yes")</f>
        <v>No</v>
      </c>
      <c r="I4648" s="1" t="str">
        <f>IF($H4648="Yes",VLOOKUP($C4648,'Provisioning Requester'!$F$3:$H$20000,3,FALSE),"-")</f>
        <v>-</v>
      </c>
      <c r="J4648" s="1" t="str">
        <f>IF(OR(D4648="SVCP", E4648="TRUE"), "No", IF(ISNA(VLOOKUP($C4648,'ProvResponder deviceId'!$A$1:$A$20000,1,FALSE)),"No","Yes"))</f>
        <v>No</v>
      </c>
      <c r="K4648" s="1" t="str">
        <f>IF($J4648="Yes",VLOOKUP($C4648,'ProvResponder deviceId'!$A$1:$C$20000,3,FALSE),"-")</f>
        <v>-</v>
      </c>
      <c r="L4648" s="1" t="str">
        <f t="shared" si="144"/>
        <v/>
      </c>
      <c r="M4648" s="1" t="str">
        <f t="shared" si="145"/>
        <v/>
      </c>
      <c r="N4648" s="1" t="str">
        <f>IF(ISBLANK($C4648),"",IF(ISNA(VLOOKUP($L4648,'result messages'!$H$3:$L$11,2,FALSE)),VLOOKUP($M4648,'result messages'!$H$3:$L$11,2,FALSE),VLOOKUP($L4648,'result messages'!$H$3:$L$11,2,FALSE)))</f>
        <v/>
      </c>
      <c r="O4648" s="1" t="str">
        <f>IF(ISBLANK($C4648),"",IF(ISNA(VLOOKUP($L4648,'result messages'!$H$3:$L$11,3,FALSE)),VLOOKUP($M4648,'result messages'!$H$3:$L$11,3,FALSE),VLOOKUP($L4648,'result messages'!$H$3:$L$11,3,FALSE)))</f>
        <v/>
      </c>
      <c r="P4648" s="1" t="str">
        <f>IF(ISBLANK($C4648),"",IF(ISNA(VLOOKUP($L4648,'result messages'!$H$3:$L$11,4,FALSE)),VLOOKUP($M4648,'result messages'!$H$3:$L$11,4,FALSE),VLOOKUP($L4648,'result messages'!$H$3:$L$11,4,FALSE)))</f>
        <v/>
      </c>
      <c r="Q4648" s="1" t="str">
        <f>IF(ISBLANK($C4648),"",IF(ISNA(VLOOKUP($L4648,'result messages'!$H$3:$L$11,5,FALSE)),VLOOKUP($M4648,'result messages'!$H$3:$L$11,5,FALSE),VLOOKUP($L4648,'result messages'!$H$3:$L$11,5,FALSE)))</f>
        <v/>
      </c>
    </row>
    <row r="4649" spans="1:17">
      <c r="A4649" s="1">
        <v>4646</v>
      </c>
      <c r="B4649" s="1"/>
      <c r="C4649" s="1"/>
      <c r="D4649" s="1"/>
      <c r="E4649" s="6"/>
      <c r="F4649" s="1"/>
      <c r="G4649" s="1" t="str">
        <f>IF(ISNA(VLOOKUP($C4649,'DTEN TCAP Linkage deviceId'!$A$1:$A$20000,1,FALSE)),"No","Yes")</f>
        <v>No</v>
      </c>
      <c r="H4649" s="1" t="str">
        <f>IF(ISNA(VLOOKUP($C4649,'Provisioning Requester'!$F$3:$H$20000,2,FALSE)),"No","Yes")</f>
        <v>No</v>
      </c>
      <c r="I4649" s="1" t="str">
        <f>IF($H4649="Yes",VLOOKUP($C4649,'Provisioning Requester'!$F$3:$H$20000,3,FALSE),"-")</f>
        <v>-</v>
      </c>
      <c r="J4649" s="1" t="str">
        <f>IF(OR(D4649="SVCP", E4649="TRUE"), "No", IF(ISNA(VLOOKUP($C4649,'ProvResponder deviceId'!$A$1:$A$20000,1,FALSE)),"No","Yes"))</f>
        <v>No</v>
      </c>
      <c r="K4649" s="1" t="str">
        <f>IF($J4649="Yes",VLOOKUP($C4649,'ProvResponder deviceId'!$A$1:$C$20000,3,FALSE),"-")</f>
        <v>-</v>
      </c>
      <c r="L4649" s="1" t="str">
        <f t="shared" si="144"/>
        <v/>
      </c>
      <c r="M4649" s="1" t="str">
        <f t="shared" si="145"/>
        <v/>
      </c>
      <c r="N4649" s="1" t="str">
        <f>IF(ISBLANK($C4649),"",IF(ISNA(VLOOKUP($L4649,'result messages'!$H$3:$L$11,2,FALSE)),VLOOKUP($M4649,'result messages'!$H$3:$L$11,2,FALSE),VLOOKUP($L4649,'result messages'!$H$3:$L$11,2,FALSE)))</f>
        <v/>
      </c>
      <c r="O4649" s="1" t="str">
        <f>IF(ISBLANK($C4649),"",IF(ISNA(VLOOKUP($L4649,'result messages'!$H$3:$L$11,3,FALSE)),VLOOKUP($M4649,'result messages'!$H$3:$L$11,3,FALSE),VLOOKUP($L4649,'result messages'!$H$3:$L$11,3,FALSE)))</f>
        <v/>
      </c>
      <c r="P4649" s="1" t="str">
        <f>IF(ISBLANK($C4649),"",IF(ISNA(VLOOKUP($L4649,'result messages'!$H$3:$L$11,4,FALSE)),VLOOKUP($M4649,'result messages'!$H$3:$L$11,4,FALSE),VLOOKUP($L4649,'result messages'!$H$3:$L$11,4,FALSE)))</f>
        <v/>
      </c>
      <c r="Q4649" s="1" t="str">
        <f>IF(ISBLANK($C4649),"",IF(ISNA(VLOOKUP($L4649,'result messages'!$H$3:$L$11,5,FALSE)),VLOOKUP($M4649,'result messages'!$H$3:$L$11,5,FALSE),VLOOKUP($L4649,'result messages'!$H$3:$L$11,5,FALSE)))</f>
        <v/>
      </c>
    </row>
    <row r="4650" spans="1:17">
      <c r="A4650" s="1">
        <v>4647</v>
      </c>
      <c r="B4650" s="1"/>
      <c r="C4650" s="1"/>
      <c r="D4650" s="1"/>
      <c r="E4650" s="6"/>
      <c r="F4650" s="1"/>
      <c r="G4650" s="1" t="str">
        <f>IF(ISNA(VLOOKUP($C4650,'DTEN TCAP Linkage deviceId'!$A$1:$A$20000,1,FALSE)),"No","Yes")</f>
        <v>No</v>
      </c>
      <c r="H4650" s="1" t="str">
        <f>IF(ISNA(VLOOKUP($C4650,'Provisioning Requester'!$F$3:$H$20000,2,FALSE)),"No","Yes")</f>
        <v>No</v>
      </c>
      <c r="I4650" s="1" t="str">
        <f>IF($H4650="Yes",VLOOKUP($C4650,'Provisioning Requester'!$F$3:$H$20000,3,FALSE),"-")</f>
        <v>-</v>
      </c>
      <c r="J4650" s="1" t="str">
        <f>IF(OR(D4650="SVCP", E4650="TRUE"), "No", IF(ISNA(VLOOKUP($C4650,'ProvResponder deviceId'!$A$1:$A$20000,1,FALSE)),"No","Yes"))</f>
        <v>No</v>
      </c>
      <c r="K4650" s="1" t="str">
        <f>IF($J4650="Yes",VLOOKUP($C4650,'ProvResponder deviceId'!$A$1:$C$20000,3,FALSE),"-")</f>
        <v>-</v>
      </c>
      <c r="L4650" s="1" t="str">
        <f t="shared" si="144"/>
        <v/>
      </c>
      <c r="M4650" s="1" t="str">
        <f t="shared" si="145"/>
        <v/>
      </c>
      <c r="N4650" s="1" t="str">
        <f>IF(ISBLANK($C4650),"",IF(ISNA(VLOOKUP($L4650,'result messages'!$H$3:$L$11,2,FALSE)),VLOOKUP($M4650,'result messages'!$H$3:$L$11,2,FALSE),VLOOKUP($L4650,'result messages'!$H$3:$L$11,2,FALSE)))</f>
        <v/>
      </c>
      <c r="O4650" s="1" t="str">
        <f>IF(ISBLANK($C4650),"",IF(ISNA(VLOOKUP($L4650,'result messages'!$H$3:$L$11,3,FALSE)),VLOOKUP($M4650,'result messages'!$H$3:$L$11,3,FALSE),VLOOKUP($L4650,'result messages'!$H$3:$L$11,3,FALSE)))</f>
        <v/>
      </c>
      <c r="P4650" s="1" t="str">
        <f>IF(ISBLANK($C4650),"",IF(ISNA(VLOOKUP($L4650,'result messages'!$H$3:$L$11,4,FALSE)),VLOOKUP($M4650,'result messages'!$H$3:$L$11,4,FALSE),VLOOKUP($L4650,'result messages'!$H$3:$L$11,4,FALSE)))</f>
        <v/>
      </c>
      <c r="Q4650" s="1" t="str">
        <f>IF(ISBLANK($C4650),"",IF(ISNA(VLOOKUP($L4650,'result messages'!$H$3:$L$11,5,FALSE)),VLOOKUP($M4650,'result messages'!$H$3:$L$11,5,FALSE),VLOOKUP($L4650,'result messages'!$H$3:$L$11,5,FALSE)))</f>
        <v/>
      </c>
    </row>
    <row r="4651" spans="1:17">
      <c r="A4651" s="1">
        <v>4648</v>
      </c>
      <c r="B4651" s="1"/>
      <c r="C4651" s="1"/>
      <c r="D4651" s="1"/>
      <c r="E4651" s="6"/>
      <c r="F4651" s="1"/>
      <c r="G4651" s="1" t="str">
        <f>IF(ISNA(VLOOKUP($C4651,'DTEN TCAP Linkage deviceId'!$A$1:$A$20000,1,FALSE)),"No","Yes")</f>
        <v>No</v>
      </c>
      <c r="H4651" s="1" t="str">
        <f>IF(ISNA(VLOOKUP($C4651,'Provisioning Requester'!$F$3:$H$20000,2,FALSE)),"No","Yes")</f>
        <v>No</v>
      </c>
      <c r="I4651" s="1" t="str">
        <f>IF($H4651="Yes",VLOOKUP($C4651,'Provisioning Requester'!$F$3:$H$20000,3,FALSE),"-")</f>
        <v>-</v>
      </c>
      <c r="J4651" s="1" t="str">
        <f>IF(OR(D4651="SVCP", E4651="TRUE"), "No", IF(ISNA(VLOOKUP($C4651,'ProvResponder deviceId'!$A$1:$A$20000,1,FALSE)),"No","Yes"))</f>
        <v>No</v>
      </c>
      <c r="K4651" s="1" t="str">
        <f>IF($J4651="Yes",VLOOKUP($C4651,'ProvResponder deviceId'!$A$1:$C$20000,3,FALSE),"-")</f>
        <v>-</v>
      </c>
      <c r="L4651" s="1" t="str">
        <f t="shared" si="144"/>
        <v/>
      </c>
      <c r="M4651" s="1" t="str">
        <f t="shared" si="145"/>
        <v/>
      </c>
      <c r="N4651" s="1" t="str">
        <f>IF(ISBLANK($C4651),"",IF(ISNA(VLOOKUP($L4651,'result messages'!$H$3:$L$11,2,FALSE)),VLOOKUP($M4651,'result messages'!$H$3:$L$11,2,FALSE),VLOOKUP($L4651,'result messages'!$H$3:$L$11,2,FALSE)))</f>
        <v/>
      </c>
      <c r="O4651" s="1" t="str">
        <f>IF(ISBLANK($C4651),"",IF(ISNA(VLOOKUP($L4651,'result messages'!$H$3:$L$11,3,FALSE)),VLOOKUP($M4651,'result messages'!$H$3:$L$11,3,FALSE),VLOOKUP($L4651,'result messages'!$H$3:$L$11,3,FALSE)))</f>
        <v/>
      </c>
      <c r="P4651" s="1" t="str">
        <f>IF(ISBLANK($C4651),"",IF(ISNA(VLOOKUP($L4651,'result messages'!$H$3:$L$11,4,FALSE)),VLOOKUP($M4651,'result messages'!$H$3:$L$11,4,FALSE),VLOOKUP($L4651,'result messages'!$H$3:$L$11,4,FALSE)))</f>
        <v/>
      </c>
      <c r="Q4651" s="1" t="str">
        <f>IF(ISBLANK($C4651),"",IF(ISNA(VLOOKUP($L4651,'result messages'!$H$3:$L$11,5,FALSE)),VLOOKUP($M4651,'result messages'!$H$3:$L$11,5,FALSE),VLOOKUP($L4651,'result messages'!$H$3:$L$11,5,FALSE)))</f>
        <v/>
      </c>
    </row>
    <row r="4652" spans="1:17">
      <c r="A4652" s="1">
        <v>4649</v>
      </c>
      <c r="B4652" s="1"/>
      <c r="C4652" s="1"/>
      <c r="D4652" s="1"/>
      <c r="E4652" s="6"/>
      <c r="F4652" s="1"/>
      <c r="G4652" s="1" t="str">
        <f>IF(ISNA(VLOOKUP($C4652,'DTEN TCAP Linkage deviceId'!$A$1:$A$20000,1,FALSE)),"No","Yes")</f>
        <v>No</v>
      </c>
      <c r="H4652" s="1" t="str">
        <f>IF(ISNA(VLOOKUP($C4652,'Provisioning Requester'!$F$3:$H$20000,2,FALSE)),"No","Yes")</f>
        <v>No</v>
      </c>
      <c r="I4652" s="1" t="str">
        <f>IF($H4652="Yes",VLOOKUP($C4652,'Provisioning Requester'!$F$3:$H$20000,3,FALSE),"-")</f>
        <v>-</v>
      </c>
      <c r="J4652" s="1" t="str">
        <f>IF(OR(D4652="SVCP", E4652="TRUE"), "No", IF(ISNA(VLOOKUP($C4652,'ProvResponder deviceId'!$A$1:$A$20000,1,FALSE)),"No","Yes"))</f>
        <v>No</v>
      </c>
      <c r="K4652" s="1" t="str">
        <f>IF($J4652="Yes",VLOOKUP($C4652,'ProvResponder deviceId'!$A$1:$C$20000,3,FALSE),"-")</f>
        <v>-</v>
      </c>
      <c r="L4652" s="1" t="str">
        <f t="shared" si="144"/>
        <v/>
      </c>
      <c r="M4652" s="1" t="str">
        <f t="shared" si="145"/>
        <v/>
      </c>
      <c r="N4652" s="1" t="str">
        <f>IF(ISBLANK($C4652),"",IF(ISNA(VLOOKUP($L4652,'result messages'!$H$3:$L$11,2,FALSE)),VLOOKUP($M4652,'result messages'!$H$3:$L$11,2,FALSE),VLOOKUP($L4652,'result messages'!$H$3:$L$11,2,FALSE)))</f>
        <v/>
      </c>
      <c r="O4652" s="1" t="str">
        <f>IF(ISBLANK($C4652),"",IF(ISNA(VLOOKUP($L4652,'result messages'!$H$3:$L$11,3,FALSE)),VLOOKUP($M4652,'result messages'!$H$3:$L$11,3,FALSE),VLOOKUP($L4652,'result messages'!$H$3:$L$11,3,FALSE)))</f>
        <v/>
      </c>
      <c r="P4652" s="1" t="str">
        <f>IF(ISBLANK($C4652),"",IF(ISNA(VLOOKUP($L4652,'result messages'!$H$3:$L$11,4,FALSE)),VLOOKUP($M4652,'result messages'!$H$3:$L$11,4,FALSE),VLOOKUP($L4652,'result messages'!$H$3:$L$11,4,FALSE)))</f>
        <v/>
      </c>
      <c r="Q4652" s="1" t="str">
        <f>IF(ISBLANK($C4652),"",IF(ISNA(VLOOKUP($L4652,'result messages'!$H$3:$L$11,5,FALSE)),VLOOKUP($M4652,'result messages'!$H$3:$L$11,5,FALSE),VLOOKUP($L4652,'result messages'!$H$3:$L$11,5,FALSE)))</f>
        <v/>
      </c>
    </row>
    <row r="4653" spans="1:17">
      <c r="A4653" s="1">
        <v>4650</v>
      </c>
      <c r="B4653" s="1"/>
      <c r="C4653" s="1"/>
      <c r="D4653" s="1"/>
      <c r="E4653" s="6"/>
      <c r="F4653" s="1"/>
      <c r="G4653" s="1" t="str">
        <f>IF(ISNA(VLOOKUP($C4653,'DTEN TCAP Linkage deviceId'!$A$1:$A$20000,1,FALSE)),"No","Yes")</f>
        <v>No</v>
      </c>
      <c r="H4653" s="1" t="str">
        <f>IF(ISNA(VLOOKUP($C4653,'Provisioning Requester'!$F$3:$H$20000,2,FALSE)),"No","Yes")</f>
        <v>No</v>
      </c>
      <c r="I4653" s="1" t="str">
        <f>IF($H4653="Yes",VLOOKUP($C4653,'Provisioning Requester'!$F$3:$H$20000,3,FALSE),"-")</f>
        <v>-</v>
      </c>
      <c r="J4653" s="1" t="str">
        <f>IF(OR(D4653="SVCP", E4653="TRUE"), "No", IF(ISNA(VLOOKUP($C4653,'ProvResponder deviceId'!$A$1:$A$20000,1,FALSE)),"No","Yes"))</f>
        <v>No</v>
      </c>
      <c r="K4653" s="1" t="str">
        <f>IF($J4653="Yes",VLOOKUP($C4653,'ProvResponder deviceId'!$A$1:$C$20000,3,FALSE),"-")</f>
        <v>-</v>
      </c>
      <c r="L4653" s="1" t="str">
        <f t="shared" si="144"/>
        <v/>
      </c>
      <c r="M4653" s="1" t="str">
        <f t="shared" si="145"/>
        <v/>
      </c>
      <c r="N4653" s="1" t="str">
        <f>IF(ISBLANK($C4653),"",IF(ISNA(VLOOKUP($L4653,'result messages'!$H$3:$L$11,2,FALSE)),VLOOKUP($M4653,'result messages'!$H$3:$L$11,2,FALSE),VLOOKUP($L4653,'result messages'!$H$3:$L$11,2,FALSE)))</f>
        <v/>
      </c>
      <c r="O4653" s="1" t="str">
        <f>IF(ISBLANK($C4653),"",IF(ISNA(VLOOKUP($L4653,'result messages'!$H$3:$L$11,3,FALSE)),VLOOKUP($M4653,'result messages'!$H$3:$L$11,3,FALSE),VLOOKUP($L4653,'result messages'!$H$3:$L$11,3,FALSE)))</f>
        <v/>
      </c>
      <c r="P4653" s="1" t="str">
        <f>IF(ISBLANK($C4653),"",IF(ISNA(VLOOKUP($L4653,'result messages'!$H$3:$L$11,4,FALSE)),VLOOKUP($M4653,'result messages'!$H$3:$L$11,4,FALSE),VLOOKUP($L4653,'result messages'!$H$3:$L$11,4,FALSE)))</f>
        <v/>
      </c>
      <c r="Q4653" s="1" t="str">
        <f>IF(ISBLANK($C4653),"",IF(ISNA(VLOOKUP($L4653,'result messages'!$H$3:$L$11,5,FALSE)),VLOOKUP($M4653,'result messages'!$H$3:$L$11,5,FALSE),VLOOKUP($L4653,'result messages'!$H$3:$L$11,5,FALSE)))</f>
        <v/>
      </c>
    </row>
    <row r="4654" spans="1:17">
      <c r="A4654" s="1">
        <v>4651</v>
      </c>
      <c r="B4654" s="1"/>
      <c r="C4654" s="1"/>
      <c r="D4654" s="1"/>
      <c r="E4654" s="6"/>
      <c r="F4654" s="1"/>
      <c r="G4654" s="1" t="str">
        <f>IF(ISNA(VLOOKUP($C4654,'DTEN TCAP Linkage deviceId'!$A$1:$A$20000,1,FALSE)),"No","Yes")</f>
        <v>No</v>
      </c>
      <c r="H4654" s="1" t="str">
        <f>IF(ISNA(VLOOKUP($C4654,'Provisioning Requester'!$F$3:$H$20000,2,FALSE)),"No","Yes")</f>
        <v>No</v>
      </c>
      <c r="I4654" s="1" t="str">
        <f>IF($H4654="Yes",VLOOKUP($C4654,'Provisioning Requester'!$F$3:$H$20000,3,FALSE),"-")</f>
        <v>-</v>
      </c>
      <c r="J4654" s="1" t="str">
        <f>IF(OR(D4654="SVCP", E4654="TRUE"), "No", IF(ISNA(VLOOKUP($C4654,'ProvResponder deviceId'!$A$1:$A$20000,1,FALSE)),"No","Yes"))</f>
        <v>No</v>
      </c>
      <c r="K4654" s="1" t="str">
        <f>IF($J4654="Yes",VLOOKUP($C4654,'ProvResponder deviceId'!$A$1:$C$20000,3,FALSE),"-")</f>
        <v>-</v>
      </c>
      <c r="L4654" s="1" t="str">
        <f t="shared" si="144"/>
        <v/>
      </c>
      <c r="M4654" s="1" t="str">
        <f t="shared" si="145"/>
        <v/>
      </c>
      <c r="N4654" s="1" t="str">
        <f>IF(ISBLANK($C4654),"",IF(ISNA(VLOOKUP($L4654,'result messages'!$H$3:$L$11,2,FALSE)),VLOOKUP($M4654,'result messages'!$H$3:$L$11,2,FALSE),VLOOKUP($L4654,'result messages'!$H$3:$L$11,2,FALSE)))</f>
        <v/>
      </c>
      <c r="O4654" s="1" t="str">
        <f>IF(ISBLANK($C4654),"",IF(ISNA(VLOOKUP($L4654,'result messages'!$H$3:$L$11,3,FALSE)),VLOOKUP($M4654,'result messages'!$H$3:$L$11,3,FALSE),VLOOKUP($L4654,'result messages'!$H$3:$L$11,3,FALSE)))</f>
        <v/>
      </c>
      <c r="P4654" s="1" t="str">
        <f>IF(ISBLANK($C4654),"",IF(ISNA(VLOOKUP($L4654,'result messages'!$H$3:$L$11,4,FALSE)),VLOOKUP($M4654,'result messages'!$H$3:$L$11,4,FALSE),VLOOKUP($L4654,'result messages'!$H$3:$L$11,4,FALSE)))</f>
        <v/>
      </c>
      <c r="Q4654" s="1" t="str">
        <f>IF(ISBLANK($C4654),"",IF(ISNA(VLOOKUP($L4654,'result messages'!$H$3:$L$11,5,FALSE)),VLOOKUP($M4654,'result messages'!$H$3:$L$11,5,FALSE),VLOOKUP($L4654,'result messages'!$H$3:$L$11,5,FALSE)))</f>
        <v/>
      </c>
    </row>
    <row r="4655" spans="1:17">
      <c r="A4655" s="1">
        <v>4652</v>
      </c>
      <c r="B4655" s="1"/>
      <c r="C4655" s="1"/>
      <c r="D4655" s="1"/>
      <c r="E4655" s="6"/>
      <c r="F4655" s="1"/>
      <c r="G4655" s="1" t="str">
        <f>IF(ISNA(VLOOKUP($C4655,'DTEN TCAP Linkage deviceId'!$A$1:$A$20000,1,FALSE)),"No","Yes")</f>
        <v>No</v>
      </c>
      <c r="H4655" s="1" t="str">
        <f>IF(ISNA(VLOOKUP($C4655,'Provisioning Requester'!$F$3:$H$20000,2,FALSE)),"No","Yes")</f>
        <v>No</v>
      </c>
      <c r="I4655" s="1" t="str">
        <f>IF($H4655="Yes",VLOOKUP($C4655,'Provisioning Requester'!$F$3:$H$20000,3,FALSE),"-")</f>
        <v>-</v>
      </c>
      <c r="J4655" s="1" t="str">
        <f>IF(OR(D4655="SVCP", E4655="TRUE"), "No", IF(ISNA(VLOOKUP($C4655,'ProvResponder deviceId'!$A$1:$A$20000,1,FALSE)),"No","Yes"))</f>
        <v>No</v>
      </c>
      <c r="K4655" s="1" t="str">
        <f>IF($J4655="Yes",VLOOKUP($C4655,'ProvResponder deviceId'!$A$1:$C$20000,3,FALSE),"-")</f>
        <v>-</v>
      </c>
      <c r="L4655" s="1" t="str">
        <f t="shared" si="144"/>
        <v/>
      </c>
      <c r="M4655" s="1" t="str">
        <f t="shared" si="145"/>
        <v/>
      </c>
      <c r="N4655" s="1" t="str">
        <f>IF(ISBLANK($C4655),"",IF(ISNA(VLOOKUP($L4655,'result messages'!$H$3:$L$11,2,FALSE)),VLOOKUP($M4655,'result messages'!$H$3:$L$11,2,FALSE),VLOOKUP($L4655,'result messages'!$H$3:$L$11,2,FALSE)))</f>
        <v/>
      </c>
      <c r="O4655" s="1" t="str">
        <f>IF(ISBLANK($C4655),"",IF(ISNA(VLOOKUP($L4655,'result messages'!$H$3:$L$11,3,FALSE)),VLOOKUP($M4655,'result messages'!$H$3:$L$11,3,FALSE),VLOOKUP($L4655,'result messages'!$H$3:$L$11,3,FALSE)))</f>
        <v/>
      </c>
      <c r="P4655" s="1" t="str">
        <f>IF(ISBLANK($C4655),"",IF(ISNA(VLOOKUP($L4655,'result messages'!$H$3:$L$11,4,FALSE)),VLOOKUP($M4655,'result messages'!$H$3:$L$11,4,FALSE),VLOOKUP($L4655,'result messages'!$H$3:$L$11,4,FALSE)))</f>
        <v/>
      </c>
      <c r="Q4655" s="1" t="str">
        <f>IF(ISBLANK($C4655),"",IF(ISNA(VLOOKUP($L4655,'result messages'!$H$3:$L$11,5,FALSE)),VLOOKUP($M4655,'result messages'!$H$3:$L$11,5,FALSE),VLOOKUP($L4655,'result messages'!$H$3:$L$11,5,FALSE)))</f>
        <v/>
      </c>
    </row>
    <row r="4656" spans="1:17">
      <c r="A4656" s="1">
        <v>4653</v>
      </c>
      <c r="B4656" s="1"/>
      <c r="C4656" s="1"/>
      <c r="D4656" s="1"/>
      <c r="E4656" s="6"/>
      <c r="F4656" s="1"/>
      <c r="G4656" s="1" t="str">
        <f>IF(ISNA(VLOOKUP($C4656,'DTEN TCAP Linkage deviceId'!$A$1:$A$20000,1,FALSE)),"No","Yes")</f>
        <v>No</v>
      </c>
      <c r="H4656" s="1" t="str">
        <f>IF(ISNA(VLOOKUP($C4656,'Provisioning Requester'!$F$3:$H$20000,2,FALSE)),"No","Yes")</f>
        <v>No</v>
      </c>
      <c r="I4656" s="1" t="str">
        <f>IF($H4656="Yes",VLOOKUP($C4656,'Provisioning Requester'!$F$3:$H$20000,3,FALSE),"-")</f>
        <v>-</v>
      </c>
      <c r="J4656" s="1" t="str">
        <f>IF(OR(D4656="SVCP", E4656="TRUE"), "No", IF(ISNA(VLOOKUP($C4656,'ProvResponder deviceId'!$A$1:$A$20000,1,FALSE)),"No","Yes"))</f>
        <v>No</v>
      </c>
      <c r="K4656" s="1" t="str">
        <f>IF($J4656="Yes",VLOOKUP($C4656,'ProvResponder deviceId'!$A$1:$C$20000,3,FALSE),"-")</f>
        <v>-</v>
      </c>
      <c r="L4656" s="1" t="str">
        <f t="shared" si="144"/>
        <v/>
      </c>
      <c r="M4656" s="1" t="str">
        <f t="shared" si="145"/>
        <v/>
      </c>
      <c r="N4656" s="1" t="str">
        <f>IF(ISBLANK($C4656),"",IF(ISNA(VLOOKUP($L4656,'result messages'!$H$3:$L$11,2,FALSE)),VLOOKUP($M4656,'result messages'!$H$3:$L$11,2,FALSE),VLOOKUP($L4656,'result messages'!$H$3:$L$11,2,FALSE)))</f>
        <v/>
      </c>
      <c r="O4656" s="1" t="str">
        <f>IF(ISBLANK($C4656),"",IF(ISNA(VLOOKUP($L4656,'result messages'!$H$3:$L$11,3,FALSE)),VLOOKUP($M4656,'result messages'!$H$3:$L$11,3,FALSE),VLOOKUP($L4656,'result messages'!$H$3:$L$11,3,FALSE)))</f>
        <v/>
      </c>
      <c r="P4656" s="1" t="str">
        <f>IF(ISBLANK($C4656),"",IF(ISNA(VLOOKUP($L4656,'result messages'!$H$3:$L$11,4,FALSE)),VLOOKUP($M4656,'result messages'!$H$3:$L$11,4,FALSE),VLOOKUP($L4656,'result messages'!$H$3:$L$11,4,FALSE)))</f>
        <v/>
      </c>
      <c r="Q4656" s="1" t="str">
        <f>IF(ISBLANK($C4656),"",IF(ISNA(VLOOKUP($L4656,'result messages'!$H$3:$L$11,5,FALSE)),VLOOKUP($M4656,'result messages'!$H$3:$L$11,5,FALSE),VLOOKUP($L4656,'result messages'!$H$3:$L$11,5,FALSE)))</f>
        <v/>
      </c>
    </row>
    <row r="4657" spans="1:17">
      <c r="A4657" s="1">
        <v>4654</v>
      </c>
      <c r="B4657" s="1"/>
      <c r="C4657" s="1"/>
      <c r="D4657" s="1"/>
      <c r="E4657" s="6"/>
      <c r="F4657" s="1"/>
      <c r="G4657" s="1" t="str">
        <f>IF(ISNA(VLOOKUP($C4657,'DTEN TCAP Linkage deviceId'!$A$1:$A$20000,1,FALSE)),"No","Yes")</f>
        <v>No</v>
      </c>
      <c r="H4657" s="1" t="str">
        <f>IF(ISNA(VLOOKUP($C4657,'Provisioning Requester'!$F$3:$H$20000,2,FALSE)),"No","Yes")</f>
        <v>No</v>
      </c>
      <c r="I4657" s="1" t="str">
        <f>IF($H4657="Yes",VLOOKUP($C4657,'Provisioning Requester'!$F$3:$H$20000,3,FALSE),"-")</f>
        <v>-</v>
      </c>
      <c r="J4657" s="1" t="str">
        <f>IF(OR(D4657="SVCP", E4657="TRUE"), "No", IF(ISNA(VLOOKUP($C4657,'ProvResponder deviceId'!$A$1:$A$20000,1,FALSE)),"No","Yes"))</f>
        <v>No</v>
      </c>
      <c r="K4657" s="1" t="str">
        <f>IF($J4657="Yes",VLOOKUP($C4657,'ProvResponder deviceId'!$A$1:$C$20000,3,FALSE),"-")</f>
        <v>-</v>
      </c>
      <c r="L4657" s="1" t="str">
        <f t="shared" si="144"/>
        <v/>
      </c>
      <c r="M4657" s="1" t="str">
        <f t="shared" si="145"/>
        <v/>
      </c>
      <c r="N4657" s="1" t="str">
        <f>IF(ISBLANK($C4657),"",IF(ISNA(VLOOKUP($L4657,'result messages'!$H$3:$L$11,2,FALSE)),VLOOKUP($M4657,'result messages'!$H$3:$L$11,2,FALSE),VLOOKUP($L4657,'result messages'!$H$3:$L$11,2,FALSE)))</f>
        <v/>
      </c>
      <c r="O4657" s="1" t="str">
        <f>IF(ISBLANK($C4657),"",IF(ISNA(VLOOKUP($L4657,'result messages'!$H$3:$L$11,3,FALSE)),VLOOKUP($M4657,'result messages'!$H$3:$L$11,3,FALSE),VLOOKUP($L4657,'result messages'!$H$3:$L$11,3,FALSE)))</f>
        <v/>
      </c>
      <c r="P4657" s="1" t="str">
        <f>IF(ISBLANK($C4657),"",IF(ISNA(VLOOKUP($L4657,'result messages'!$H$3:$L$11,4,FALSE)),VLOOKUP($M4657,'result messages'!$H$3:$L$11,4,FALSE),VLOOKUP($L4657,'result messages'!$H$3:$L$11,4,FALSE)))</f>
        <v/>
      </c>
      <c r="Q4657" s="1" t="str">
        <f>IF(ISBLANK($C4657),"",IF(ISNA(VLOOKUP($L4657,'result messages'!$H$3:$L$11,5,FALSE)),VLOOKUP($M4657,'result messages'!$H$3:$L$11,5,FALSE),VLOOKUP($L4657,'result messages'!$H$3:$L$11,5,FALSE)))</f>
        <v/>
      </c>
    </row>
    <row r="4658" spans="1:17">
      <c r="A4658" s="1">
        <v>4655</v>
      </c>
      <c r="B4658" s="1"/>
      <c r="C4658" s="1"/>
      <c r="D4658" s="1"/>
      <c r="E4658" s="6"/>
      <c r="F4658" s="1"/>
      <c r="G4658" s="1" t="str">
        <f>IF(ISNA(VLOOKUP($C4658,'DTEN TCAP Linkage deviceId'!$A$1:$A$20000,1,FALSE)),"No","Yes")</f>
        <v>No</v>
      </c>
      <c r="H4658" s="1" t="str">
        <f>IF(ISNA(VLOOKUP($C4658,'Provisioning Requester'!$F$3:$H$20000,2,FALSE)),"No","Yes")</f>
        <v>No</v>
      </c>
      <c r="I4658" s="1" t="str">
        <f>IF($H4658="Yes",VLOOKUP($C4658,'Provisioning Requester'!$F$3:$H$20000,3,FALSE),"-")</f>
        <v>-</v>
      </c>
      <c r="J4658" s="1" t="str">
        <f>IF(OR(D4658="SVCP", E4658="TRUE"), "No", IF(ISNA(VLOOKUP($C4658,'ProvResponder deviceId'!$A$1:$A$20000,1,FALSE)),"No","Yes"))</f>
        <v>No</v>
      </c>
      <c r="K4658" s="1" t="str">
        <f>IF($J4658="Yes",VLOOKUP($C4658,'ProvResponder deviceId'!$A$1:$C$20000,3,FALSE),"-")</f>
        <v>-</v>
      </c>
      <c r="L4658" s="1" t="str">
        <f t="shared" si="144"/>
        <v/>
      </c>
      <c r="M4658" s="1" t="str">
        <f t="shared" si="145"/>
        <v/>
      </c>
      <c r="N4658" s="1" t="str">
        <f>IF(ISBLANK($C4658),"",IF(ISNA(VLOOKUP($L4658,'result messages'!$H$3:$L$11,2,FALSE)),VLOOKUP($M4658,'result messages'!$H$3:$L$11,2,FALSE),VLOOKUP($L4658,'result messages'!$H$3:$L$11,2,FALSE)))</f>
        <v/>
      </c>
      <c r="O4658" s="1" t="str">
        <f>IF(ISBLANK($C4658),"",IF(ISNA(VLOOKUP($L4658,'result messages'!$H$3:$L$11,3,FALSE)),VLOOKUP($M4658,'result messages'!$H$3:$L$11,3,FALSE),VLOOKUP($L4658,'result messages'!$H$3:$L$11,3,FALSE)))</f>
        <v/>
      </c>
      <c r="P4658" s="1" t="str">
        <f>IF(ISBLANK($C4658),"",IF(ISNA(VLOOKUP($L4658,'result messages'!$H$3:$L$11,4,FALSE)),VLOOKUP($M4658,'result messages'!$H$3:$L$11,4,FALSE),VLOOKUP($L4658,'result messages'!$H$3:$L$11,4,FALSE)))</f>
        <v/>
      </c>
      <c r="Q4658" s="1" t="str">
        <f>IF(ISBLANK($C4658),"",IF(ISNA(VLOOKUP($L4658,'result messages'!$H$3:$L$11,5,FALSE)),VLOOKUP($M4658,'result messages'!$H$3:$L$11,5,FALSE),VLOOKUP($L4658,'result messages'!$H$3:$L$11,5,FALSE)))</f>
        <v/>
      </c>
    </row>
    <row r="4659" spans="1:17">
      <c r="A4659" s="1">
        <v>4656</v>
      </c>
      <c r="B4659" s="1"/>
      <c r="C4659" s="1"/>
      <c r="D4659" s="1"/>
      <c r="E4659" s="6"/>
      <c r="F4659" s="1"/>
      <c r="G4659" s="1" t="str">
        <f>IF(ISNA(VLOOKUP($C4659,'DTEN TCAP Linkage deviceId'!$A$1:$A$20000,1,FALSE)),"No","Yes")</f>
        <v>No</v>
      </c>
      <c r="H4659" s="1" t="str">
        <f>IF(ISNA(VLOOKUP($C4659,'Provisioning Requester'!$F$3:$H$20000,2,FALSE)),"No","Yes")</f>
        <v>No</v>
      </c>
      <c r="I4659" s="1" t="str">
        <f>IF($H4659="Yes",VLOOKUP($C4659,'Provisioning Requester'!$F$3:$H$20000,3,FALSE),"-")</f>
        <v>-</v>
      </c>
      <c r="J4659" s="1" t="str">
        <f>IF(OR(D4659="SVCP", E4659="TRUE"), "No", IF(ISNA(VLOOKUP($C4659,'ProvResponder deviceId'!$A$1:$A$20000,1,FALSE)),"No","Yes"))</f>
        <v>No</v>
      </c>
      <c r="K4659" s="1" t="str">
        <f>IF($J4659="Yes",VLOOKUP($C4659,'ProvResponder deviceId'!$A$1:$C$20000,3,FALSE),"-")</f>
        <v>-</v>
      </c>
      <c r="L4659" s="1" t="str">
        <f t="shared" si="144"/>
        <v/>
      </c>
      <c r="M4659" s="1" t="str">
        <f t="shared" si="145"/>
        <v/>
      </c>
      <c r="N4659" s="1" t="str">
        <f>IF(ISBLANK($C4659),"",IF(ISNA(VLOOKUP($L4659,'result messages'!$H$3:$L$11,2,FALSE)),VLOOKUP($M4659,'result messages'!$H$3:$L$11,2,FALSE),VLOOKUP($L4659,'result messages'!$H$3:$L$11,2,FALSE)))</f>
        <v/>
      </c>
      <c r="O4659" s="1" t="str">
        <f>IF(ISBLANK($C4659),"",IF(ISNA(VLOOKUP($L4659,'result messages'!$H$3:$L$11,3,FALSE)),VLOOKUP($M4659,'result messages'!$H$3:$L$11,3,FALSE),VLOOKUP($L4659,'result messages'!$H$3:$L$11,3,FALSE)))</f>
        <v/>
      </c>
      <c r="P4659" s="1" t="str">
        <f>IF(ISBLANK($C4659),"",IF(ISNA(VLOOKUP($L4659,'result messages'!$H$3:$L$11,4,FALSE)),VLOOKUP($M4659,'result messages'!$H$3:$L$11,4,FALSE),VLOOKUP($L4659,'result messages'!$H$3:$L$11,4,FALSE)))</f>
        <v/>
      </c>
      <c r="Q4659" s="1" t="str">
        <f>IF(ISBLANK($C4659),"",IF(ISNA(VLOOKUP($L4659,'result messages'!$H$3:$L$11,5,FALSE)),VLOOKUP($M4659,'result messages'!$H$3:$L$11,5,FALSE),VLOOKUP($L4659,'result messages'!$H$3:$L$11,5,FALSE)))</f>
        <v/>
      </c>
    </row>
    <row r="4660" spans="1:17">
      <c r="A4660" s="1">
        <v>4657</v>
      </c>
      <c r="B4660" s="1"/>
      <c r="C4660" s="1"/>
      <c r="D4660" s="1"/>
      <c r="E4660" s="6"/>
      <c r="F4660" s="1"/>
      <c r="G4660" s="1" t="str">
        <f>IF(ISNA(VLOOKUP($C4660,'DTEN TCAP Linkage deviceId'!$A$1:$A$20000,1,FALSE)),"No","Yes")</f>
        <v>No</v>
      </c>
      <c r="H4660" s="1" t="str">
        <f>IF(ISNA(VLOOKUP($C4660,'Provisioning Requester'!$F$3:$H$20000,2,FALSE)),"No","Yes")</f>
        <v>No</v>
      </c>
      <c r="I4660" s="1" t="str">
        <f>IF($H4660="Yes",VLOOKUP($C4660,'Provisioning Requester'!$F$3:$H$20000,3,FALSE),"-")</f>
        <v>-</v>
      </c>
      <c r="J4660" s="1" t="str">
        <f>IF(OR(D4660="SVCP", E4660="TRUE"), "No", IF(ISNA(VLOOKUP($C4660,'ProvResponder deviceId'!$A$1:$A$20000,1,FALSE)),"No","Yes"))</f>
        <v>No</v>
      </c>
      <c r="K4660" s="1" t="str">
        <f>IF($J4660="Yes",VLOOKUP($C4660,'ProvResponder deviceId'!$A$1:$C$20000,3,FALSE),"-")</f>
        <v>-</v>
      </c>
      <c r="L4660" s="1" t="str">
        <f t="shared" si="144"/>
        <v/>
      </c>
      <c r="M4660" s="1" t="str">
        <f t="shared" si="145"/>
        <v/>
      </c>
      <c r="N4660" s="1" t="str">
        <f>IF(ISBLANK($C4660),"",IF(ISNA(VLOOKUP($L4660,'result messages'!$H$3:$L$11,2,FALSE)),VLOOKUP($M4660,'result messages'!$H$3:$L$11,2,FALSE),VLOOKUP($L4660,'result messages'!$H$3:$L$11,2,FALSE)))</f>
        <v/>
      </c>
      <c r="O4660" s="1" t="str">
        <f>IF(ISBLANK($C4660),"",IF(ISNA(VLOOKUP($L4660,'result messages'!$H$3:$L$11,3,FALSE)),VLOOKUP($M4660,'result messages'!$H$3:$L$11,3,FALSE),VLOOKUP($L4660,'result messages'!$H$3:$L$11,3,FALSE)))</f>
        <v/>
      </c>
      <c r="P4660" s="1" t="str">
        <f>IF(ISBLANK($C4660),"",IF(ISNA(VLOOKUP($L4660,'result messages'!$H$3:$L$11,4,FALSE)),VLOOKUP($M4660,'result messages'!$H$3:$L$11,4,FALSE),VLOOKUP($L4660,'result messages'!$H$3:$L$11,4,FALSE)))</f>
        <v/>
      </c>
      <c r="Q4660" s="1" t="str">
        <f>IF(ISBLANK($C4660),"",IF(ISNA(VLOOKUP($L4660,'result messages'!$H$3:$L$11,5,FALSE)),VLOOKUP($M4660,'result messages'!$H$3:$L$11,5,FALSE),VLOOKUP($L4660,'result messages'!$H$3:$L$11,5,FALSE)))</f>
        <v/>
      </c>
    </row>
    <row r="4661" spans="1:17">
      <c r="A4661" s="1">
        <v>4658</v>
      </c>
      <c r="B4661" s="1"/>
      <c r="C4661" s="1"/>
      <c r="D4661" s="1"/>
      <c r="E4661" s="6"/>
      <c r="F4661" s="1"/>
      <c r="G4661" s="1" t="str">
        <f>IF(ISNA(VLOOKUP($C4661,'DTEN TCAP Linkage deviceId'!$A$1:$A$20000,1,FALSE)),"No","Yes")</f>
        <v>No</v>
      </c>
      <c r="H4661" s="1" t="str">
        <f>IF(ISNA(VLOOKUP($C4661,'Provisioning Requester'!$F$3:$H$20000,2,FALSE)),"No","Yes")</f>
        <v>No</v>
      </c>
      <c r="I4661" s="1" t="str">
        <f>IF($H4661="Yes",VLOOKUP($C4661,'Provisioning Requester'!$F$3:$H$20000,3,FALSE),"-")</f>
        <v>-</v>
      </c>
      <c r="J4661" s="1" t="str">
        <f>IF(OR(D4661="SVCP", E4661="TRUE"), "No", IF(ISNA(VLOOKUP($C4661,'ProvResponder deviceId'!$A$1:$A$20000,1,FALSE)),"No","Yes"))</f>
        <v>No</v>
      </c>
      <c r="K4661" s="1" t="str">
        <f>IF($J4661="Yes",VLOOKUP($C4661,'ProvResponder deviceId'!$A$1:$C$20000,3,FALSE),"-")</f>
        <v>-</v>
      </c>
      <c r="L4661" s="1" t="str">
        <f t="shared" si="144"/>
        <v/>
      </c>
      <c r="M4661" s="1" t="str">
        <f t="shared" si="145"/>
        <v/>
      </c>
      <c r="N4661" s="1" t="str">
        <f>IF(ISBLANK($C4661),"",IF(ISNA(VLOOKUP($L4661,'result messages'!$H$3:$L$11,2,FALSE)),VLOOKUP($M4661,'result messages'!$H$3:$L$11,2,FALSE),VLOOKUP($L4661,'result messages'!$H$3:$L$11,2,FALSE)))</f>
        <v/>
      </c>
      <c r="O4661" s="1" t="str">
        <f>IF(ISBLANK($C4661),"",IF(ISNA(VLOOKUP($L4661,'result messages'!$H$3:$L$11,3,FALSE)),VLOOKUP($M4661,'result messages'!$H$3:$L$11,3,FALSE),VLOOKUP($L4661,'result messages'!$H$3:$L$11,3,FALSE)))</f>
        <v/>
      </c>
      <c r="P4661" s="1" t="str">
        <f>IF(ISBLANK($C4661),"",IF(ISNA(VLOOKUP($L4661,'result messages'!$H$3:$L$11,4,FALSE)),VLOOKUP($M4661,'result messages'!$H$3:$L$11,4,FALSE),VLOOKUP($L4661,'result messages'!$H$3:$L$11,4,FALSE)))</f>
        <v/>
      </c>
      <c r="Q4661" s="1" t="str">
        <f>IF(ISBLANK($C4661),"",IF(ISNA(VLOOKUP($L4661,'result messages'!$H$3:$L$11,5,FALSE)),VLOOKUP($M4661,'result messages'!$H$3:$L$11,5,FALSE),VLOOKUP($L4661,'result messages'!$H$3:$L$11,5,FALSE)))</f>
        <v/>
      </c>
    </row>
    <row r="4662" spans="1:17">
      <c r="A4662" s="1">
        <v>4659</v>
      </c>
      <c r="B4662" s="1"/>
      <c r="C4662" s="1"/>
      <c r="D4662" s="1"/>
      <c r="E4662" s="6"/>
      <c r="F4662" s="1"/>
      <c r="G4662" s="1" t="str">
        <f>IF(ISNA(VLOOKUP($C4662,'DTEN TCAP Linkage deviceId'!$A$1:$A$20000,1,FALSE)),"No","Yes")</f>
        <v>No</v>
      </c>
      <c r="H4662" s="1" t="str">
        <f>IF(ISNA(VLOOKUP($C4662,'Provisioning Requester'!$F$3:$H$20000,2,FALSE)),"No","Yes")</f>
        <v>No</v>
      </c>
      <c r="I4662" s="1" t="str">
        <f>IF($H4662="Yes",VLOOKUP($C4662,'Provisioning Requester'!$F$3:$H$20000,3,FALSE),"-")</f>
        <v>-</v>
      </c>
      <c r="J4662" s="1" t="str">
        <f>IF(OR(D4662="SVCP", E4662="TRUE"), "No", IF(ISNA(VLOOKUP($C4662,'ProvResponder deviceId'!$A$1:$A$20000,1,FALSE)),"No","Yes"))</f>
        <v>No</v>
      </c>
      <c r="K4662" s="1" t="str">
        <f>IF($J4662="Yes",VLOOKUP($C4662,'ProvResponder deviceId'!$A$1:$C$20000,3,FALSE),"-")</f>
        <v>-</v>
      </c>
      <c r="L4662" s="1" t="str">
        <f t="shared" si="144"/>
        <v/>
      </c>
      <c r="M4662" s="1" t="str">
        <f t="shared" si="145"/>
        <v/>
      </c>
      <c r="N4662" s="1" t="str">
        <f>IF(ISBLANK($C4662),"",IF(ISNA(VLOOKUP($L4662,'result messages'!$H$3:$L$11,2,FALSE)),VLOOKUP($M4662,'result messages'!$H$3:$L$11,2,FALSE),VLOOKUP($L4662,'result messages'!$H$3:$L$11,2,FALSE)))</f>
        <v/>
      </c>
      <c r="O4662" s="1" t="str">
        <f>IF(ISBLANK($C4662),"",IF(ISNA(VLOOKUP($L4662,'result messages'!$H$3:$L$11,3,FALSE)),VLOOKUP($M4662,'result messages'!$H$3:$L$11,3,FALSE),VLOOKUP($L4662,'result messages'!$H$3:$L$11,3,FALSE)))</f>
        <v/>
      </c>
      <c r="P4662" s="1" t="str">
        <f>IF(ISBLANK($C4662),"",IF(ISNA(VLOOKUP($L4662,'result messages'!$H$3:$L$11,4,FALSE)),VLOOKUP($M4662,'result messages'!$H$3:$L$11,4,FALSE),VLOOKUP($L4662,'result messages'!$H$3:$L$11,4,FALSE)))</f>
        <v/>
      </c>
      <c r="Q4662" s="1" t="str">
        <f>IF(ISBLANK($C4662),"",IF(ISNA(VLOOKUP($L4662,'result messages'!$H$3:$L$11,5,FALSE)),VLOOKUP($M4662,'result messages'!$H$3:$L$11,5,FALSE),VLOOKUP($L4662,'result messages'!$H$3:$L$11,5,FALSE)))</f>
        <v/>
      </c>
    </row>
    <row r="4663" spans="1:17">
      <c r="A4663" s="1">
        <v>4660</v>
      </c>
      <c r="B4663" s="1"/>
      <c r="C4663" s="1"/>
      <c r="D4663" s="1"/>
      <c r="E4663" s="6"/>
      <c r="F4663" s="1"/>
      <c r="G4663" s="1" t="str">
        <f>IF(ISNA(VLOOKUP($C4663,'DTEN TCAP Linkage deviceId'!$A$1:$A$20000,1,FALSE)),"No","Yes")</f>
        <v>No</v>
      </c>
      <c r="H4663" s="1" t="str">
        <f>IF(ISNA(VLOOKUP($C4663,'Provisioning Requester'!$F$3:$H$20000,2,FALSE)),"No","Yes")</f>
        <v>No</v>
      </c>
      <c r="I4663" s="1" t="str">
        <f>IF($H4663="Yes",VLOOKUP($C4663,'Provisioning Requester'!$F$3:$H$20000,3,FALSE),"-")</f>
        <v>-</v>
      </c>
      <c r="J4663" s="1" t="str">
        <f>IF(OR(D4663="SVCP", E4663="TRUE"), "No", IF(ISNA(VLOOKUP($C4663,'ProvResponder deviceId'!$A$1:$A$20000,1,FALSE)),"No","Yes"))</f>
        <v>No</v>
      </c>
      <c r="K4663" s="1" t="str">
        <f>IF($J4663="Yes",VLOOKUP($C4663,'ProvResponder deviceId'!$A$1:$C$20000,3,FALSE),"-")</f>
        <v>-</v>
      </c>
      <c r="L4663" s="1" t="str">
        <f t="shared" si="144"/>
        <v/>
      </c>
      <c r="M4663" s="1" t="str">
        <f t="shared" si="145"/>
        <v/>
      </c>
      <c r="N4663" s="1" t="str">
        <f>IF(ISBLANK($C4663),"",IF(ISNA(VLOOKUP($L4663,'result messages'!$H$3:$L$11,2,FALSE)),VLOOKUP($M4663,'result messages'!$H$3:$L$11,2,FALSE),VLOOKUP($L4663,'result messages'!$H$3:$L$11,2,FALSE)))</f>
        <v/>
      </c>
      <c r="O4663" s="1" t="str">
        <f>IF(ISBLANK($C4663),"",IF(ISNA(VLOOKUP($L4663,'result messages'!$H$3:$L$11,3,FALSE)),VLOOKUP($M4663,'result messages'!$H$3:$L$11,3,FALSE),VLOOKUP($L4663,'result messages'!$H$3:$L$11,3,FALSE)))</f>
        <v/>
      </c>
      <c r="P4663" s="1" t="str">
        <f>IF(ISBLANK($C4663),"",IF(ISNA(VLOOKUP($L4663,'result messages'!$H$3:$L$11,4,FALSE)),VLOOKUP($M4663,'result messages'!$H$3:$L$11,4,FALSE),VLOOKUP($L4663,'result messages'!$H$3:$L$11,4,FALSE)))</f>
        <v/>
      </c>
      <c r="Q4663" s="1" t="str">
        <f>IF(ISBLANK($C4663),"",IF(ISNA(VLOOKUP($L4663,'result messages'!$H$3:$L$11,5,FALSE)),VLOOKUP($M4663,'result messages'!$H$3:$L$11,5,FALSE),VLOOKUP($L4663,'result messages'!$H$3:$L$11,5,FALSE)))</f>
        <v/>
      </c>
    </row>
    <row r="4664" spans="1:17">
      <c r="A4664" s="1">
        <v>4661</v>
      </c>
      <c r="B4664" s="1"/>
      <c r="C4664" s="1"/>
      <c r="D4664" s="1"/>
      <c r="E4664" s="6"/>
      <c r="F4664" s="1"/>
      <c r="G4664" s="1" t="str">
        <f>IF(ISNA(VLOOKUP($C4664,'DTEN TCAP Linkage deviceId'!$A$1:$A$20000,1,FALSE)),"No","Yes")</f>
        <v>No</v>
      </c>
      <c r="H4664" s="1" t="str">
        <f>IF(ISNA(VLOOKUP($C4664,'Provisioning Requester'!$F$3:$H$20000,2,FALSE)),"No","Yes")</f>
        <v>No</v>
      </c>
      <c r="I4664" s="1" t="str">
        <f>IF($H4664="Yes",VLOOKUP($C4664,'Provisioning Requester'!$F$3:$H$20000,3,FALSE),"-")</f>
        <v>-</v>
      </c>
      <c r="J4664" s="1" t="str">
        <f>IF(OR(D4664="SVCP", E4664="TRUE"), "No", IF(ISNA(VLOOKUP($C4664,'ProvResponder deviceId'!$A$1:$A$20000,1,FALSE)),"No","Yes"))</f>
        <v>No</v>
      </c>
      <c r="K4664" s="1" t="str">
        <f>IF($J4664="Yes",VLOOKUP($C4664,'ProvResponder deviceId'!$A$1:$C$20000,3,FALSE),"-")</f>
        <v>-</v>
      </c>
      <c r="L4664" s="1" t="str">
        <f t="shared" si="144"/>
        <v/>
      </c>
      <c r="M4664" s="1" t="str">
        <f t="shared" si="145"/>
        <v/>
      </c>
      <c r="N4664" s="1" t="str">
        <f>IF(ISBLANK($C4664),"",IF(ISNA(VLOOKUP($L4664,'result messages'!$H$3:$L$11,2,FALSE)),VLOOKUP($M4664,'result messages'!$H$3:$L$11,2,FALSE),VLOOKUP($L4664,'result messages'!$H$3:$L$11,2,FALSE)))</f>
        <v/>
      </c>
      <c r="O4664" s="1" t="str">
        <f>IF(ISBLANK($C4664),"",IF(ISNA(VLOOKUP($L4664,'result messages'!$H$3:$L$11,3,FALSE)),VLOOKUP($M4664,'result messages'!$H$3:$L$11,3,FALSE),VLOOKUP($L4664,'result messages'!$H$3:$L$11,3,FALSE)))</f>
        <v/>
      </c>
      <c r="P4664" s="1" t="str">
        <f>IF(ISBLANK($C4664),"",IF(ISNA(VLOOKUP($L4664,'result messages'!$H$3:$L$11,4,FALSE)),VLOOKUP($M4664,'result messages'!$H$3:$L$11,4,FALSE),VLOOKUP($L4664,'result messages'!$H$3:$L$11,4,FALSE)))</f>
        <v/>
      </c>
      <c r="Q4664" s="1" t="str">
        <f>IF(ISBLANK($C4664),"",IF(ISNA(VLOOKUP($L4664,'result messages'!$H$3:$L$11,5,FALSE)),VLOOKUP($M4664,'result messages'!$H$3:$L$11,5,FALSE),VLOOKUP($L4664,'result messages'!$H$3:$L$11,5,FALSE)))</f>
        <v/>
      </c>
    </row>
    <row r="4665" spans="1:17">
      <c r="A4665" s="1">
        <v>4662</v>
      </c>
      <c r="B4665" s="1"/>
      <c r="C4665" s="1"/>
      <c r="D4665" s="1"/>
      <c r="E4665" s="6"/>
      <c r="F4665" s="1"/>
      <c r="G4665" s="1" t="str">
        <f>IF(ISNA(VLOOKUP($C4665,'DTEN TCAP Linkage deviceId'!$A$1:$A$20000,1,FALSE)),"No","Yes")</f>
        <v>No</v>
      </c>
      <c r="H4665" s="1" t="str">
        <f>IF(ISNA(VLOOKUP($C4665,'Provisioning Requester'!$F$3:$H$20000,2,FALSE)),"No","Yes")</f>
        <v>No</v>
      </c>
      <c r="I4665" s="1" t="str">
        <f>IF($H4665="Yes",VLOOKUP($C4665,'Provisioning Requester'!$F$3:$H$20000,3,FALSE),"-")</f>
        <v>-</v>
      </c>
      <c r="J4665" s="1" t="str">
        <f>IF(OR(D4665="SVCP", E4665="TRUE"), "No", IF(ISNA(VLOOKUP($C4665,'ProvResponder deviceId'!$A$1:$A$20000,1,FALSE)),"No","Yes"))</f>
        <v>No</v>
      </c>
      <c r="K4665" s="1" t="str">
        <f>IF($J4665="Yes",VLOOKUP($C4665,'ProvResponder deviceId'!$A$1:$C$20000,3,FALSE),"-")</f>
        <v>-</v>
      </c>
      <c r="L4665" s="1" t="str">
        <f t="shared" si="144"/>
        <v/>
      </c>
      <c r="M4665" s="1" t="str">
        <f t="shared" si="145"/>
        <v/>
      </c>
      <c r="N4665" s="1" t="str">
        <f>IF(ISBLANK($C4665),"",IF(ISNA(VLOOKUP($L4665,'result messages'!$H$3:$L$11,2,FALSE)),VLOOKUP($M4665,'result messages'!$H$3:$L$11,2,FALSE),VLOOKUP($L4665,'result messages'!$H$3:$L$11,2,FALSE)))</f>
        <v/>
      </c>
      <c r="O4665" s="1" t="str">
        <f>IF(ISBLANK($C4665),"",IF(ISNA(VLOOKUP($L4665,'result messages'!$H$3:$L$11,3,FALSE)),VLOOKUP($M4665,'result messages'!$H$3:$L$11,3,FALSE),VLOOKUP($L4665,'result messages'!$H$3:$L$11,3,FALSE)))</f>
        <v/>
      </c>
      <c r="P4665" s="1" t="str">
        <f>IF(ISBLANK($C4665),"",IF(ISNA(VLOOKUP($L4665,'result messages'!$H$3:$L$11,4,FALSE)),VLOOKUP($M4665,'result messages'!$H$3:$L$11,4,FALSE),VLOOKUP($L4665,'result messages'!$H$3:$L$11,4,FALSE)))</f>
        <v/>
      </c>
      <c r="Q4665" s="1" t="str">
        <f>IF(ISBLANK($C4665),"",IF(ISNA(VLOOKUP($L4665,'result messages'!$H$3:$L$11,5,FALSE)),VLOOKUP($M4665,'result messages'!$H$3:$L$11,5,FALSE),VLOOKUP($L4665,'result messages'!$H$3:$L$11,5,FALSE)))</f>
        <v/>
      </c>
    </row>
    <row r="4666" spans="1:17">
      <c r="A4666" s="1">
        <v>4663</v>
      </c>
      <c r="B4666" s="1"/>
      <c r="C4666" s="1"/>
      <c r="D4666" s="1"/>
      <c r="E4666" s="6"/>
      <c r="F4666" s="1"/>
      <c r="G4666" s="1" t="str">
        <f>IF(ISNA(VLOOKUP($C4666,'DTEN TCAP Linkage deviceId'!$A$1:$A$20000,1,FALSE)),"No","Yes")</f>
        <v>No</v>
      </c>
      <c r="H4666" s="1" t="str">
        <f>IF(ISNA(VLOOKUP($C4666,'Provisioning Requester'!$F$3:$H$20000,2,FALSE)),"No","Yes")</f>
        <v>No</v>
      </c>
      <c r="I4666" s="1" t="str">
        <f>IF($H4666="Yes",VLOOKUP($C4666,'Provisioning Requester'!$F$3:$H$20000,3,FALSE),"-")</f>
        <v>-</v>
      </c>
      <c r="J4666" s="1" t="str">
        <f>IF(OR(D4666="SVCP", E4666="TRUE"), "No", IF(ISNA(VLOOKUP($C4666,'ProvResponder deviceId'!$A$1:$A$20000,1,FALSE)),"No","Yes"))</f>
        <v>No</v>
      </c>
      <c r="K4666" s="1" t="str">
        <f>IF($J4666="Yes",VLOOKUP($C4666,'ProvResponder deviceId'!$A$1:$C$20000,3,FALSE),"-")</f>
        <v>-</v>
      </c>
      <c r="L4666" s="1" t="str">
        <f t="shared" si="144"/>
        <v/>
      </c>
      <c r="M4666" s="1" t="str">
        <f t="shared" si="145"/>
        <v/>
      </c>
      <c r="N4666" s="1" t="str">
        <f>IF(ISBLANK($C4666),"",IF(ISNA(VLOOKUP($L4666,'result messages'!$H$3:$L$11,2,FALSE)),VLOOKUP($M4666,'result messages'!$H$3:$L$11,2,FALSE),VLOOKUP($L4666,'result messages'!$H$3:$L$11,2,FALSE)))</f>
        <v/>
      </c>
      <c r="O4666" s="1" t="str">
        <f>IF(ISBLANK($C4666),"",IF(ISNA(VLOOKUP($L4666,'result messages'!$H$3:$L$11,3,FALSE)),VLOOKUP($M4666,'result messages'!$H$3:$L$11,3,FALSE),VLOOKUP($L4666,'result messages'!$H$3:$L$11,3,FALSE)))</f>
        <v/>
      </c>
      <c r="P4666" s="1" t="str">
        <f>IF(ISBLANK($C4666),"",IF(ISNA(VLOOKUP($L4666,'result messages'!$H$3:$L$11,4,FALSE)),VLOOKUP($M4666,'result messages'!$H$3:$L$11,4,FALSE),VLOOKUP($L4666,'result messages'!$H$3:$L$11,4,FALSE)))</f>
        <v/>
      </c>
      <c r="Q4666" s="1" t="str">
        <f>IF(ISBLANK($C4666),"",IF(ISNA(VLOOKUP($L4666,'result messages'!$H$3:$L$11,5,FALSE)),VLOOKUP($M4666,'result messages'!$H$3:$L$11,5,FALSE),VLOOKUP($L4666,'result messages'!$H$3:$L$11,5,FALSE)))</f>
        <v/>
      </c>
    </row>
    <row r="4667" spans="1:17">
      <c r="A4667" s="1">
        <v>4664</v>
      </c>
      <c r="B4667" s="1"/>
      <c r="C4667" s="1"/>
      <c r="D4667" s="1"/>
      <c r="E4667" s="6"/>
      <c r="F4667" s="1"/>
      <c r="G4667" s="1" t="str">
        <f>IF(ISNA(VLOOKUP($C4667,'DTEN TCAP Linkage deviceId'!$A$1:$A$20000,1,FALSE)),"No","Yes")</f>
        <v>No</v>
      </c>
      <c r="H4667" s="1" t="str">
        <f>IF(ISNA(VLOOKUP($C4667,'Provisioning Requester'!$F$3:$H$20000,2,FALSE)),"No","Yes")</f>
        <v>No</v>
      </c>
      <c r="I4667" s="1" t="str">
        <f>IF($H4667="Yes",VLOOKUP($C4667,'Provisioning Requester'!$F$3:$H$20000,3,FALSE),"-")</f>
        <v>-</v>
      </c>
      <c r="J4667" s="1" t="str">
        <f>IF(OR(D4667="SVCP", E4667="TRUE"), "No", IF(ISNA(VLOOKUP($C4667,'ProvResponder deviceId'!$A$1:$A$20000,1,FALSE)),"No","Yes"))</f>
        <v>No</v>
      </c>
      <c r="K4667" s="1" t="str">
        <f>IF($J4667="Yes",VLOOKUP($C4667,'ProvResponder deviceId'!$A$1:$C$20000,3,FALSE),"-")</f>
        <v>-</v>
      </c>
      <c r="L4667" s="1" t="str">
        <f t="shared" si="144"/>
        <v/>
      </c>
      <c r="M4667" s="1" t="str">
        <f t="shared" si="145"/>
        <v/>
      </c>
      <c r="N4667" s="1" t="str">
        <f>IF(ISBLANK($C4667),"",IF(ISNA(VLOOKUP($L4667,'result messages'!$H$3:$L$11,2,FALSE)),VLOOKUP($M4667,'result messages'!$H$3:$L$11,2,FALSE),VLOOKUP($L4667,'result messages'!$H$3:$L$11,2,FALSE)))</f>
        <v/>
      </c>
      <c r="O4667" s="1" t="str">
        <f>IF(ISBLANK($C4667),"",IF(ISNA(VLOOKUP($L4667,'result messages'!$H$3:$L$11,3,FALSE)),VLOOKUP($M4667,'result messages'!$H$3:$L$11,3,FALSE),VLOOKUP($L4667,'result messages'!$H$3:$L$11,3,FALSE)))</f>
        <v/>
      </c>
      <c r="P4667" s="1" t="str">
        <f>IF(ISBLANK($C4667),"",IF(ISNA(VLOOKUP($L4667,'result messages'!$H$3:$L$11,4,FALSE)),VLOOKUP($M4667,'result messages'!$H$3:$L$11,4,FALSE),VLOOKUP($L4667,'result messages'!$H$3:$L$11,4,FALSE)))</f>
        <v/>
      </c>
      <c r="Q4667" s="1" t="str">
        <f>IF(ISBLANK($C4667),"",IF(ISNA(VLOOKUP($L4667,'result messages'!$H$3:$L$11,5,FALSE)),VLOOKUP($M4667,'result messages'!$H$3:$L$11,5,FALSE),VLOOKUP($L4667,'result messages'!$H$3:$L$11,5,FALSE)))</f>
        <v/>
      </c>
    </row>
    <row r="4668" spans="1:17">
      <c r="A4668" s="1">
        <v>4665</v>
      </c>
      <c r="B4668" s="1"/>
      <c r="C4668" s="1"/>
      <c r="D4668" s="1"/>
      <c r="E4668" s="6"/>
      <c r="F4668" s="1"/>
      <c r="G4668" s="1" t="str">
        <f>IF(ISNA(VLOOKUP($C4668,'DTEN TCAP Linkage deviceId'!$A$1:$A$20000,1,FALSE)),"No","Yes")</f>
        <v>No</v>
      </c>
      <c r="H4668" s="1" t="str">
        <f>IF(ISNA(VLOOKUP($C4668,'Provisioning Requester'!$F$3:$H$20000,2,FALSE)),"No","Yes")</f>
        <v>No</v>
      </c>
      <c r="I4668" s="1" t="str">
        <f>IF($H4668="Yes",VLOOKUP($C4668,'Provisioning Requester'!$F$3:$H$20000,3,FALSE),"-")</f>
        <v>-</v>
      </c>
      <c r="J4668" s="1" t="str">
        <f>IF(OR(D4668="SVCP", E4668="TRUE"), "No", IF(ISNA(VLOOKUP($C4668,'ProvResponder deviceId'!$A$1:$A$20000,1,FALSE)),"No","Yes"))</f>
        <v>No</v>
      </c>
      <c r="K4668" s="1" t="str">
        <f>IF($J4668="Yes",VLOOKUP($C4668,'ProvResponder deviceId'!$A$1:$C$20000,3,FALSE),"-")</f>
        <v>-</v>
      </c>
      <c r="L4668" s="1" t="str">
        <f t="shared" si="144"/>
        <v/>
      </c>
      <c r="M4668" s="1" t="str">
        <f t="shared" si="145"/>
        <v/>
      </c>
      <c r="N4668" s="1" t="str">
        <f>IF(ISBLANK($C4668),"",IF(ISNA(VLOOKUP($L4668,'result messages'!$H$3:$L$11,2,FALSE)),VLOOKUP($M4668,'result messages'!$H$3:$L$11,2,FALSE),VLOOKUP($L4668,'result messages'!$H$3:$L$11,2,FALSE)))</f>
        <v/>
      </c>
      <c r="O4668" s="1" t="str">
        <f>IF(ISBLANK($C4668),"",IF(ISNA(VLOOKUP($L4668,'result messages'!$H$3:$L$11,3,FALSE)),VLOOKUP($M4668,'result messages'!$H$3:$L$11,3,FALSE),VLOOKUP($L4668,'result messages'!$H$3:$L$11,3,FALSE)))</f>
        <v/>
      </c>
      <c r="P4668" s="1" t="str">
        <f>IF(ISBLANK($C4668),"",IF(ISNA(VLOOKUP($L4668,'result messages'!$H$3:$L$11,4,FALSE)),VLOOKUP($M4668,'result messages'!$H$3:$L$11,4,FALSE),VLOOKUP($L4668,'result messages'!$H$3:$L$11,4,FALSE)))</f>
        <v/>
      </c>
      <c r="Q4668" s="1" t="str">
        <f>IF(ISBLANK($C4668),"",IF(ISNA(VLOOKUP($L4668,'result messages'!$H$3:$L$11,5,FALSE)),VLOOKUP($M4668,'result messages'!$H$3:$L$11,5,FALSE),VLOOKUP($L4668,'result messages'!$H$3:$L$11,5,FALSE)))</f>
        <v/>
      </c>
    </row>
    <row r="4669" spans="1:17">
      <c r="A4669" s="1">
        <v>4666</v>
      </c>
      <c r="B4669" s="1"/>
      <c r="C4669" s="1"/>
      <c r="D4669" s="1"/>
      <c r="E4669" s="6"/>
      <c r="F4669" s="1"/>
      <c r="G4669" s="1" t="str">
        <f>IF(ISNA(VLOOKUP($C4669,'DTEN TCAP Linkage deviceId'!$A$1:$A$20000,1,FALSE)),"No","Yes")</f>
        <v>No</v>
      </c>
      <c r="H4669" s="1" t="str">
        <f>IF(ISNA(VLOOKUP($C4669,'Provisioning Requester'!$F$3:$H$20000,2,FALSE)),"No","Yes")</f>
        <v>No</v>
      </c>
      <c r="I4669" s="1" t="str">
        <f>IF($H4669="Yes",VLOOKUP($C4669,'Provisioning Requester'!$F$3:$H$20000,3,FALSE),"-")</f>
        <v>-</v>
      </c>
      <c r="J4669" s="1" t="str">
        <f>IF(OR(D4669="SVCP", E4669="TRUE"), "No", IF(ISNA(VLOOKUP($C4669,'ProvResponder deviceId'!$A$1:$A$20000,1,FALSE)),"No","Yes"))</f>
        <v>No</v>
      </c>
      <c r="K4669" s="1" t="str">
        <f>IF($J4669="Yes",VLOOKUP($C4669,'ProvResponder deviceId'!$A$1:$C$20000,3,FALSE),"-")</f>
        <v>-</v>
      </c>
      <c r="L4669" s="1" t="str">
        <f t="shared" si="144"/>
        <v/>
      </c>
      <c r="M4669" s="1" t="str">
        <f t="shared" si="145"/>
        <v/>
      </c>
      <c r="N4669" s="1" t="str">
        <f>IF(ISBLANK($C4669),"",IF(ISNA(VLOOKUP($L4669,'result messages'!$H$3:$L$11,2,FALSE)),VLOOKUP($M4669,'result messages'!$H$3:$L$11,2,FALSE),VLOOKUP($L4669,'result messages'!$H$3:$L$11,2,FALSE)))</f>
        <v/>
      </c>
      <c r="O4669" s="1" t="str">
        <f>IF(ISBLANK($C4669),"",IF(ISNA(VLOOKUP($L4669,'result messages'!$H$3:$L$11,3,FALSE)),VLOOKUP($M4669,'result messages'!$H$3:$L$11,3,FALSE),VLOOKUP($L4669,'result messages'!$H$3:$L$11,3,FALSE)))</f>
        <v/>
      </c>
      <c r="P4669" s="1" t="str">
        <f>IF(ISBLANK($C4669),"",IF(ISNA(VLOOKUP($L4669,'result messages'!$H$3:$L$11,4,FALSE)),VLOOKUP($M4669,'result messages'!$H$3:$L$11,4,FALSE),VLOOKUP($L4669,'result messages'!$H$3:$L$11,4,FALSE)))</f>
        <v/>
      </c>
      <c r="Q4669" s="1" t="str">
        <f>IF(ISBLANK($C4669),"",IF(ISNA(VLOOKUP($L4669,'result messages'!$H$3:$L$11,5,FALSE)),VLOOKUP($M4669,'result messages'!$H$3:$L$11,5,FALSE),VLOOKUP($L4669,'result messages'!$H$3:$L$11,5,FALSE)))</f>
        <v/>
      </c>
    </row>
    <row r="4670" spans="1:17">
      <c r="A4670" s="1">
        <v>4667</v>
      </c>
      <c r="B4670" s="1"/>
      <c r="C4670" s="1"/>
      <c r="D4670" s="1"/>
      <c r="E4670" s="6"/>
      <c r="F4670" s="1"/>
      <c r="G4670" s="1" t="str">
        <f>IF(ISNA(VLOOKUP($C4670,'DTEN TCAP Linkage deviceId'!$A$1:$A$20000,1,FALSE)),"No","Yes")</f>
        <v>No</v>
      </c>
      <c r="H4670" s="1" t="str">
        <f>IF(ISNA(VLOOKUP($C4670,'Provisioning Requester'!$F$3:$H$20000,2,FALSE)),"No","Yes")</f>
        <v>No</v>
      </c>
      <c r="I4670" s="1" t="str">
        <f>IF($H4670="Yes",VLOOKUP($C4670,'Provisioning Requester'!$F$3:$H$20000,3,FALSE),"-")</f>
        <v>-</v>
      </c>
      <c r="J4670" s="1" t="str">
        <f>IF(OR(D4670="SVCP", E4670="TRUE"), "No", IF(ISNA(VLOOKUP($C4670,'ProvResponder deviceId'!$A$1:$A$20000,1,FALSE)),"No","Yes"))</f>
        <v>No</v>
      </c>
      <c r="K4670" s="1" t="str">
        <f>IF($J4670="Yes",VLOOKUP($C4670,'ProvResponder deviceId'!$A$1:$C$20000,3,FALSE),"-")</f>
        <v>-</v>
      </c>
      <c r="L4670" s="1" t="str">
        <f t="shared" si="144"/>
        <v/>
      </c>
      <c r="M4670" s="1" t="str">
        <f t="shared" si="145"/>
        <v/>
      </c>
      <c r="N4670" s="1" t="str">
        <f>IF(ISBLANK($C4670),"",IF(ISNA(VLOOKUP($L4670,'result messages'!$H$3:$L$11,2,FALSE)),VLOOKUP($M4670,'result messages'!$H$3:$L$11,2,FALSE),VLOOKUP($L4670,'result messages'!$H$3:$L$11,2,FALSE)))</f>
        <v/>
      </c>
      <c r="O4670" s="1" t="str">
        <f>IF(ISBLANK($C4670),"",IF(ISNA(VLOOKUP($L4670,'result messages'!$H$3:$L$11,3,FALSE)),VLOOKUP($M4670,'result messages'!$H$3:$L$11,3,FALSE),VLOOKUP($L4670,'result messages'!$H$3:$L$11,3,FALSE)))</f>
        <v/>
      </c>
      <c r="P4670" s="1" t="str">
        <f>IF(ISBLANK($C4670),"",IF(ISNA(VLOOKUP($L4670,'result messages'!$H$3:$L$11,4,FALSE)),VLOOKUP($M4670,'result messages'!$H$3:$L$11,4,FALSE),VLOOKUP($L4670,'result messages'!$H$3:$L$11,4,FALSE)))</f>
        <v/>
      </c>
      <c r="Q4670" s="1" t="str">
        <f>IF(ISBLANK($C4670),"",IF(ISNA(VLOOKUP($L4670,'result messages'!$H$3:$L$11,5,FALSE)),VLOOKUP($M4670,'result messages'!$H$3:$L$11,5,FALSE),VLOOKUP($L4670,'result messages'!$H$3:$L$11,5,FALSE)))</f>
        <v/>
      </c>
    </row>
    <row r="4671" spans="1:17">
      <c r="A4671" s="1">
        <v>4668</v>
      </c>
      <c r="B4671" s="1"/>
      <c r="C4671" s="1"/>
      <c r="D4671" s="1"/>
      <c r="E4671" s="6"/>
      <c r="F4671" s="1"/>
      <c r="G4671" s="1" t="str">
        <f>IF(ISNA(VLOOKUP($C4671,'DTEN TCAP Linkage deviceId'!$A$1:$A$20000,1,FALSE)),"No","Yes")</f>
        <v>No</v>
      </c>
      <c r="H4671" s="1" t="str">
        <f>IF(ISNA(VLOOKUP($C4671,'Provisioning Requester'!$F$3:$H$20000,2,FALSE)),"No","Yes")</f>
        <v>No</v>
      </c>
      <c r="I4671" s="1" t="str">
        <f>IF($H4671="Yes",VLOOKUP($C4671,'Provisioning Requester'!$F$3:$H$20000,3,FALSE),"-")</f>
        <v>-</v>
      </c>
      <c r="J4671" s="1" t="str">
        <f>IF(OR(D4671="SVCP", E4671="TRUE"), "No", IF(ISNA(VLOOKUP($C4671,'ProvResponder deviceId'!$A$1:$A$20000,1,FALSE)),"No","Yes"))</f>
        <v>No</v>
      </c>
      <c r="K4671" s="1" t="str">
        <f>IF($J4671="Yes",VLOOKUP($C4671,'ProvResponder deviceId'!$A$1:$C$20000,3,FALSE),"-")</f>
        <v>-</v>
      </c>
      <c r="L4671" s="1" t="str">
        <f t="shared" si="144"/>
        <v/>
      </c>
      <c r="M4671" s="1" t="str">
        <f t="shared" si="145"/>
        <v/>
      </c>
      <c r="N4671" s="1" t="str">
        <f>IF(ISBLANK($C4671),"",IF(ISNA(VLOOKUP($L4671,'result messages'!$H$3:$L$11,2,FALSE)),VLOOKUP($M4671,'result messages'!$H$3:$L$11,2,FALSE),VLOOKUP($L4671,'result messages'!$H$3:$L$11,2,FALSE)))</f>
        <v/>
      </c>
      <c r="O4671" s="1" t="str">
        <f>IF(ISBLANK($C4671),"",IF(ISNA(VLOOKUP($L4671,'result messages'!$H$3:$L$11,3,FALSE)),VLOOKUP($M4671,'result messages'!$H$3:$L$11,3,FALSE),VLOOKUP($L4671,'result messages'!$H$3:$L$11,3,FALSE)))</f>
        <v/>
      </c>
      <c r="P4671" s="1" t="str">
        <f>IF(ISBLANK($C4671),"",IF(ISNA(VLOOKUP($L4671,'result messages'!$H$3:$L$11,4,FALSE)),VLOOKUP($M4671,'result messages'!$H$3:$L$11,4,FALSE),VLOOKUP($L4671,'result messages'!$H$3:$L$11,4,FALSE)))</f>
        <v/>
      </c>
      <c r="Q4671" s="1" t="str">
        <f>IF(ISBLANK($C4671),"",IF(ISNA(VLOOKUP($L4671,'result messages'!$H$3:$L$11,5,FALSE)),VLOOKUP($M4671,'result messages'!$H$3:$L$11,5,FALSE),VLOOKUP($L4671,'result messages'!$H$3:$L$11,5,FALSE)))</f>
        <v/>
      </c>
    </row>
    <row r="4672" spans="1:17">
      <c r="A4672" s="1">
        <v>4669</v>
      </c>
      <c r="B4672" s="1"/>
      <c r="C4672" s="1"/>
      <c r="D4672" s="1"/>
      <c r="E4672" s="6"/>
      <c r="F4672" s="1"/>
      <c r="G4672" s="1" t="str">
        <f>IF(ISNA(VLOOKUP($C4672,'DTEN TCAP Linkage deviceId'!$A$1:$A$20000,1,FALSE)),"No","Yes")</f>
        <v>No</v>
      </c>
      <c r="H4672" s="1" t="str">
        <f>IF(ISNA(VLOOKUP($C4672,'Provisioning Requester'!$F$3:$H$20000,2,FALSE)),"No","Yes")</f>
        <v>No</v>
      </c>
      <c r="I4672" s="1" t="str">
        <f>IF($H4672="Yes",VLOOKUP($C4672,'Provisioning Requester'!$F$3:$H$20000,3,FALSE),"-")</f>
        <v>-</v>
      </c>
      <c r="J4672" s="1" t="str">
        <f>IF(OR(D4672="SVCP", E4672="TRUE"), "No", IF(ISNA(VLOOKUP($C4672,'ProvResponder deviceId'!$A$1:$A$20000,1,FALSE)),"No","Yes"))</f>
        <v>No</v>
      </c>
      <c r="K4672" s="1" t="str">
        <f>IF($J4672="Yes",VLOOKUP($C4672,'ProvResponder deviceId'!$A$1:$C$20000,3,FALSE),"-")</f>
        <v>-</v>
      </c>
      <c r="L4672" s="1" t="str">
        <f t="shared" si="144"/>
        <v/>
      </c>
      <c r="M4672" s="1" t="str">
        <f t="shared" si="145"/>
        <v/>
      </c>
      <c r="N4672" s="1" t="str">
        <f>IF(ISBLANK($C4672),"",IF(ISNA(VLOOKUP($L4672,'result messages'!$H$3:$L$11,2,FALSE)),VLOOKUP($M4672,'result messages'!$H$3:$L$11,2,FALSE),VLOOKUP($L4672,'result messages'!$H$3:$L$11,2,FALSE)))</f>
        <v/>
      </c>
      <c r="O4672" s="1" t="str">
        <f>IF(ISBLANK($C4672),"",IF(ISNA(VLOOKUP($L4672,'result messages'!$H$3:$L$11,3,FALSE)),VLOOKUP($M4672,'result messages'!$H$3:$L$11,3,FALSE),VLOOKUP($L4672,'result messages'!$H$3:$L$11,3,FALSE)))</f>
        <v/>
      </c>
      <c r="P4672" s="1" t="str">
        <f>IF(ISBLANK($C4672),"",IF(ISNA(VLOOKUP($L4672,'result messages'!$H$3:$L$11,4,FALSE)),VLOOKUP($M4672,'result messages'!$H$3:$L$11,4,FALSE),VLOOKUP($L4672,'result messages'!$H$3:$L$11,4,FALSE)))</f>
        <v/>
      </c>
      <c r="Q4672" s="1" t="str">
        <f>IF(ISBLANK($C4672),"",IF(ISNA(VLOOKUP($L4672,'result messages'!$H$3:$L$11,5,FALSE)),VLOOKUP($M4672,'result messages'!$H$3:$L$11,5,FALSE),VLOOKUP($L4672,'result messages'!$H$3:$L$11,5,FALSE)))</f>
        <v/>
      </c>
    </row>
    <row r="4673" spans="1:17">
      <c r="A4673" s="1">
        <v>4670</v>
      </c>
      <c r="B4673" s="1"/>
      <c r="C4673" s="1"/>
      <c r="D4673" s="1"/>
      <c r="E4673" s="6"/>
      <c r="F4673" s="1"/>
      <c r="G4673" s="1" t="str">
        <f>IF(ISNA(VLOOKUP($C4673,'DTEN TCAP Linkage deviceId'!$A$1:$A$20000,1,FALSE)),"No","Yes")</f>
        <v>No</v>
      </c>
      <c r="H4673" s="1" t="str">
        <f>IF(ISNA(VLOOKUP($C4673,'Provisioning Requester'!$F$3:$H$20000,2,FALSE)),"No","Yes")</f>
        <v>No</v>
      </c>
      <c r="I4673" s="1" t="str">
        <f>IF($H4673="Yes",VLOOKUP($C4673,'Provisioning Requester'!$F$3:$H$20000,3,FALSE),"-")</f>
        <v>-</v>
      </c>
      <c r="J4673" s="1" t="str">
        <f>IF(OR(D4673="SVCP", E4673="TRUE"), "No", IF(ISNA(VLOOKUP($C4673,'ProvResponder deviceId'!$A$1:$A$20000,1,FALSE)),"No","Yes"))</f>
        <v>No</v>
      </c>
      <c r="K4673" s="1" t="str">
        <f>IF($J4673="Yes",VLOOKUP($C4673,'ProvResponder deviceId'!$A$1:$C$20000,3,FALSE),"-")</f>
        <v>-</v>
      </c>
      <c r="L4673" s="1" t="str">
        <f t="shared" si="144"/>
        <v/>
      </c>
      <c r="M4673" s="1" t="str">
        <f t="shared" si="145"/>
        <v/>
      </c>
      <c r="N4673" s="1" t="str">
        <f>IF(ISBLANK($C4673),"",IF(ISNA(VLOOKUP($L4673,'result messages'!$H$3:$L$11,2,FALSE)),VLOOKUP($M4673,'result messages'!$H$3:$L$11,2,FALSE),VLOOKUP($L4673,'result messages'!$H$3:$L$11,2,FALSE)))</f>
        <v/>
      </c>
      <c r="O4673" s="1" t="str">
        <f>IF(ISBLANK($C4673),"",IF(ISNA(VLOOKUP($L4673,'result messages'!$H$3:$L$11,3,FALSE)),VLOOKUP($M4673,'result messages'!$H$3:$L$11,3,FALSE),VLOOKUP($L4673,'result messages'!$H$3:$L$11,3,FALSE)))</f>
        <v/>
      </c>
      <c r="P4673" s="1" t="str">
        <f>IF(ISBLANK($C4673),"",IF(ISNA(VLOOKUP($L4673,'result messages'!$H$3:$L$11,4,FALSE)),VLOOKUP($M4673,'result messages'!$H$3:$L$11,4,FALSE),VLOOKUP($L4673,'result messages'!$H$3:$L$11,4,FALSE)))</f>
        <v/>
      </c>
      <c r="Q4673" s="1" t="str">
        <f>IF(ISBLANK($C4673),"",IF(ISNA(VLOOKUP($L4673,'result messages'!$H$3:$L$11,5,FALSE)),VLOOKUP($M4673,'result messages'!$H$3:$L$11,5,FALSE),VLOOKUP($L4673,'result messages'!$H$3:$L$11,5,FALSE)))</f>
        <v/>
      </c>
    </row>
    <row r="4674" spans="1:17">
      <c r="A4674" s="1">
        <v>4671</v>
      </c>
      <c r="B4674" s="1"/>
      <c r="C4674" s="1"/>
      <c r="D4674" s="1"/>
      <c r="E4674" s="6"/>
      <c r="F4674" s="1"/>
      <c r="G4674" s="1" t="str">
        <f>IF(ISNA(VLOOKUP($C4674,'DTEN TCAP Linkage deviceId'!$A$1:$A$20000,1,FALSE)),"No","Yes")</f>
        <v>No</v>
      </c>
      <c r="H4674" s="1" t="str">
        <f>IF(ISNA(VLOOKUP($C4674,'Provisioning Requester'!$F$3:$H$20000,2,FALSE)),"No","Yes")</f>
        <v>No</v>
      </c>
      <c r="I4674" s="1" t="str">
        <f>IF($H4674="Yes",VLOOKUP($C4674,'Provisioning Requester'!$F$3:$H$20000,3,FALSE),"-")</f>
        <v>-</v>
      </c>
      <c r="J4674" s="1" t="str">
        <f>IF(OR(D4674="SVCP", E4674="TRUE"), "No", IF(ISNA(VLOOKUP($C4674,'ProvResponder deviceId'!$A$1:$A$20000,1,FALSE)),"No","Yes"))</f>
        <v>No</v>
      </c>
      <c r="K4674" s="1" t="str">
        <f>IF($J4674="Yes",VLOOKUP($C4674,'ProvResponder deviceId'!$A$1:$C$20000,3,FALSE),"-")</f>
        <v>-</v>
      </c>
      <c r="L4674" s="1" t="str">
        <f t="shared" si="144"/>
        <v/>
      </c>
      <c r="M4674" s="1" t="str">
        <f t="shared" si="145"/>
        <v/>
      </c>
      <c r="N4674" s="1" t="str">
        <f>IF(ISBLANK($C4674),"",IF(ISNA(VLOOKUP($L4674,'result messages'!$H$3:$L$11,2,FALSE)),VLOOKUP($M4674,'result messages'!$H$3:$L$11,2,FALSE),VLOOKUP($L4674,'result messages'!$H$3:$L$11,2,FALSE)))</f>
        <v/>
      </c>
      <c r="O4674" s="1" t="str">
        <f>IF(ISBLANK($C4674),"",IF(ISNA(VLOOKUP($L4674,'result messages'!$H$3:$L$11,3,FALSE)),VLOOKUP($M4674,'result messages'!$H$3:$L$11,3,FALSE),VLOOKUP($L4674,'result messages'!$H$3:$L$11,3,FALSE)))</f>
        <v/>
      </c>
      <c r="P4674" s="1" t="str">
        <f>IF(ISBLANK($C4674),"",IF(ISNA(VLOOKUP($L4674,'result messages'!$H$3:$L$11,4,FALSE)),VLOOKUP($M4674,'result messages'!$H$3:$L$11,4,FALSE),VLOOKUP($L4674,'result messages'!$H$3:$L$11,4,FALSE)))</f>
        <v/>
      </c>
      <c r="Q4674" s="1" t="str">
        <f>IF(ISBLANK($C4674),"",IF(ISNA(VLOOKUP($L4674,'result messages'!$H$3:$L$11,5,FALSE)),VLOOKUP($M4674,'result messages'!$H$3:$L$11,5,FALSE),VLOOKUP($L4674,'result messages'!$H$3:$L$11,5,FALSE)))</f>
        <v/>
      </c>
    </row>
    <row r="4675" spans="1:17">
      <c r="A4675" s="1">
        <v>4672</v>
      </c>
      <c r="B4675" s="1"/>
      <c r="C4675" s="1"/>
      <c r="D4675" s="1"/>
      <c r="E4675" s="6"/>
      <c r="F4675" s="1"/>
      <c r="G4675" s="1" t="str">
        <f>IF(ISNA(VLOOKUP($C4675,'DTEN TCAP Linkage deviceId'!$A$1:$A$20000,1,FALSE)),"No","Yes")</f>
        <v>No</v>
      </c>
      <c r="H4675" s="1" t="str">
        <f>IF(ISNA(VLOOKUP($C4675,'Provisioning Requester'!$F$3:$H$20000,2,FALSE)),"No","Yes")</f>
        <v>No</v>
      </c>
      <c r="I4675" s="1" t="str">
        <f>IF($H4675="Yes",VLOOKUP($C4675,'Provisioning Requester'!$F$3:$H$20000,3,FALSE),"-")</f>
        <v>-</v>
      </c>
      <c r="J4675" s="1" t="str">
        <f>IF(OR(D4675="SVCP", E4675="TRUE"), "No", IF(ISNA(VLOOKUP($C4675,'ProvResponder deviceId'!$A$1:$A$20000,1,FALSE)),"No","Yes"))</f>
        <v>No</v>
      </c>
      <c r="K4675" s="1" t="str">
        <f>IF($J4675="Yes",VLOOKUP($C4675,'ProvResponder deviceId'!$A$1:$C$20000,3,FALSE),"-")</f>
        <v>-</v>
      </c>
      <c r="L4675" s="1" t="str">
        <f t="shared" si="144"/>
        <v/>
      </c>
      <c r="M4675" s="1" t="str">
        <f t="shared" si="145"/>
        <v/>
      </c>
      <c r="N4675" s="1" t="str">
        <f>IF(ISBLANK($C4675),"",IF(ISNA(VLOOKUP($L4675,'result messages'!$H$3:$L$11,2,FALSE)),VLOOKUP($M4675,'result messages'!$H$3:$L$11,2,FALSE),VLOOKUP($L4675,'result messages'!$H$3:$L$11,2,FALSE)))</f>
        <v/>
      </c>
      <c r="O4675" s="1" t="str">
        <f>IF(ISBLANK($C4675),"",IF(ISNA(VLOOKUP($L4675,'result messages'!$H$3:$L$11,3,FALSE)),VLOOKUP($M4675,'result messages'!$H$3:$L$11,3,FALSE),VLOOKUP($L4675,'result messages'!$H$3:$L$11,3,FALSE)))</f>
        <v/>
      </c>
      <c r="P4675" s="1" t="str">
        <f>IF(ISBLANK($C4675),"",IF(ISNA(VLOOKUP($L4675,'result messages'!$H$3:$L$11,4,FALSE)),VLOOKUP($M4675,'result messages'!$H$3:$L$11,4,FALSE),VLOOKUP($L4675,'result messages'!$H$3:$L$11,4,FALSE)))</f>
        <v/>
      </c>
      <c r="Q4675" s="1" t="str">
        <f>IF(ISBLANK($C4675),"",IF(ISNA(VLOOKUP($L4675,'result messages'!$H$3:$L$11,5,FALSE)),VLOOKUP($M4675,'result messages'!$H$3:$L$11,5,FALSE),VLOOKUP($L4675,'result messages'!$H$3:$L$11,5,FALSE)))</f>
        <v/>
      </c>
    </row>
    <row r="4676" spans="1:17">
      <c r="A4676" s="1">
        <v>4673</v>
      </c>
      <c r="B4676" s="1"/>
      <c r="C4676" s="1"/>
      <c r="D4676" s="1"/>
      <c r="E4676" s="6"/>
      <c r="F4676" s="1"/>
      <c r="G4676" s="1" t="str">
        <f>IF(ISNA(VLOOKUP($C4676,'DTEN TCAP Linkage deviceId'!$A$1:$A$20000,1,FALSE)),"No","Yes")</f>
        <v>No</v>
      </c>
      <c r="H4676" s="1" t="str">
        <f>IF(ISNA(VLOOKUP($C4676,'Provisioning Requester'!$F$3:$H$20000,2,FALSE)),"No","Yes")</f>
        <v>No</v>
      </c>
      <c r="I4676" s="1" t="str">
        <f>IF($H4676="Yes",VLOOKUP($C4676,'Provisioning Requester'!$F$3:$H$20000,3,FALSE),"-")</f>
        <v>-</v>
      </c>
      <c r="J4676" s="1" t="str">
        <f>IF(OR(D4676="SVCP", E4676="TRUE"), "No", IF(ISNA(VLOOKUP($C4676,'ProvResponder deviceId'!$A$1:$A$20000,1,FALSE)),"No","Yes"))</f>
        <v>No</v>
      </c>
      <c r="K4676" s="1" t="str">
        <f>IF($J4676="Yes",VLOOKUP($C4676,'ProvResponder deviceId'!$A$1:$C$20000,3,FALSE),"-")</f>
        <v>-</v>
      </c>
      <c r="L4676" s="1" t="str">
        <f t="shared" si="144"/>
        <v/>
      </c>
      <c r="M4676" s="1" t="str">
        <f t="shared" si="145"/>
        <v/>
      </c>
      <c r="N4676" s="1" t="str">
        <f>IF(ISBLANK($C4676),"",IF(ISNA(VLOOKUP($L4676,'result messages'!$H$3:$L$11,2,FALSE)),VLOOKUP($M4676,'result messages'!$H$3:$L$11,2,FALSE),VLOOKUP($L4676,'result messages'!$H$3:$L$11,2,FALSE)))</f>
        <v/>
      </c>
      <c r="O4676" s="1" t="str">
        <f>IF(ISBLANK($C4676),"",IF(ISNA(VLOOKUP($L4676,'result messages'!$H$3:$L$11,3,FALSE)),VLOOKUP($M4676,'result messages'!$H$3:$L$11,3,FALSE),VLOOKUP($L4676,'result messages'!$H$3:$L$11,3,FALSE)))</f>
        <v/>
      </c>
      <c r="P4676" s="1" t="str">
        <f>IF(ISBLANK($C4676),"",IF(ISNA(VLOOKUP($L4676,'result messages'!$H$3:$L$11,4,FALSE)),VLOOKUP($M4676,'result messages'!$H$3:$L$11,4,FALSE),VLOOKUP($L4676,'result messages'!$H$3:$L$11,4,FALSE)))</f>
        <v/>
      </c>
      <c r="Q4676" s="1" t="str">
        <f>IF(ISBLANK($C4676),"",IF(ISNA(VLOOKUP($L4676,'result messages'!$H$3:$L$11,5,FALSE)),VLOOKUP($M4676,'result messages'!$H$3:$L$11,5,FALSE),VLOOKUP($L4676,'result messages'!$H$3:$L$11,5,FALSE)))</f>
        <v/>
      </c>
    </row>
    <row r="4677" spans="1:17">
      <c r="A4677" s="1">
        <v>4674</v>
      </c>
      <c r="B4677" s="1"/>
      <c r="C4677" s="1"/>
      <c r="D4677" s="1"/>
      <c r="E4677" s="6"/>
      <c r="F4677" s="1"/>
      <c r="G4677" s="1" t="str">
        <f>IF(ISNA(VLOOKUP($C4677,'DTEN TCAP Linkage deviceId'!$A$1:$A$20000,1,FALSE)),"No","Yes")</f>
        <v>No</v>
      </c>
      <c r="H4677" s="1" t="str">
        <f>IF(ISNA(VLOOKUP($C4677,'Provisioning Requester'!$F$3:$H$20000,2,FALSE)),"No","Yes")</f>
        <v>No</v>
      </c>
      <c r="I4677" s="1" t="str">
        <f>IF($H4677="Yes",VLOOKUP($C4677,'Provisioning Requester'!$F$3:$H$20000,3,FALSE),"-")</f>
        <v>-</v>
      </c>
      <c r="J4677" s="1" t="str">
        <f>IF(OR(D4677="SVCP", E4677="TRUE"), "No", IF(ISNA(VLOOKUP($C4677,'ProvResponder deviceId'!$A$1:$A$20000,1,FALSE)),"No","Yes"))</f>
        <v>No</v>
      </c>
      <c r="K4677" s="1" t="str">
        <f>IF($J4677="Yes",VLOOKUP($C4677,'ProvResponder deviceId'!$A$1:$C$20000,3,FALSE),"-")</f>
        <v>-</v>
      </c>
      <c r="L4677" s="1" t="str">
        <f t="shared" ref="L4677:L4740" si="146">IF(ISBLANK($C4677),"",$D4677&amp;$E4677&amp;$G4677&amp;$H4677&amp;$I4677&amp;$J4677&amp;$K4677)</f>
        <v/>
      </c>
      <c r="M4677" s="1" t="str">
        <f t="shared" ref="M4677:M4740" si="147">IF(ISBLANK($C4677),"",$D4677&amp;$E4677&amp;$G4677&amp;$H4677&amp;$I4677&amp;$J4677&amp;"other")</f>
        <v/>
      </c>
      <c r="N4677" s="1" t="str">
        <f>IF(ISBLANK($C4677),"",IF(ISNA(VLOOKUP($L4677,'result messages'!$H$3:$L$11,2,FALSE)),VLOOKUP($M4677,'result messages'!$H$3:$L$11,2,FALSE),VLOOKUP($L4677,'result messages'!$H$3:$L$11,2,FALSE)))</f>
        <v/>
      </c>
      <c r="O4677" s="1" t="str">
        <f>IF(ISBLANK($C4677),"",IF(ISNA(VLOOKUP($L4677,'result messages'!$H$3:$L$11,3,FALSE)),VLOOKUP($M4677,'result messages'!$H$3:$L$11,3,FALSE),VLOOKUP($L4677,'result messages'!$H$3:$L$11,3,FALSE)))</f>
        <v/>
      </c>
      <c r="P4677" s="1" t="str">
        <f>IF(ISBLANK($C4677),"",IF(ISNA(VLOOKUP($L4677,'result messages'!$H$3:$L$11,4,FALSE)),VLOOKUP($M4677,'result messages'!$H$3:$L$11,4,FALSE),VLOOKUP($L4677,'result messages'!$H$3:$L$11,4,FALSE)))</f>
        <v/>
      </c>
      <c r="Q4677" s="1" t="str">
        <f>IF(ISBLANK($C4677),"",IF(ISNA(VLOOKUP($L4677,'result messages'!$H$3:$L$11,5,FALSE)),VLOOKUP($M4677,'result messages'!$H$3:$L$11,5,FALSE),VLOOKUP($L4677,'result messages'!$H$3:$L$11,5,FALSE)))</f>
        <v/>
      </c>
    </row>
    <row r="4678" spans="1:17">
      <c r="A4678" s="1">
        <v>4675</v>
      </c>
      <c r="B4678" s="1"/>
      <c r="C4678" s="1"/>
      <c r="D4678" s="1"/>
      <c r="E4678" s="6"/>
      <c r="F4678" s="1"/>
      <c r="G4678" s="1" t="str">
        <f>IF(ISNA(VLOOKUP($C4678,'DTEN TCAP Linkage deviceId'!$A$1:$A$20000,1,FALSE)),"No","Yes")</f>
        <v>No</v>
      </c>
      <c r="H4678" s="1" t="str">
        <f>IF(ISNA(VLOOKUP($C4678,'Provisioning Requester'!$F$3:$H$20000,2,FALSE)),"No","Yes")</f>
        <v>No</v>
      </c>
      <c r="I4678" s="1" t="str">
        <f>IF($H4678="Yes",VLOOKUP($C4678,'Provisioning Requester'!$F$3:$H$20000,3,FALSE),"-")</f>
        <v>-</v>
      </c>
      <c r="J4678" s="1" t="str">
        <f>IF(OR(D4678="SVCP", E4678="TRUE"), "No", IF(ISNA(VLOOKUP($C4678,'ProvResponder deviceId'!$A$1:$A$20000,1,FALSE)),"No","Yes"))</f>
        <v>No</v>
      </c>
      <c r="K4678" s="1" t="str">
        <f>IF($J4678="Yes",VLOOKUP($C4678,'ProvResponder deviceId'!$A$1:$C$20000,3,FALSE),"-")</f>
        <v>-</v>
      </c>
      <c r="L4678" s="1" t="str">
        <f t="shared" si="146"/>
        <v/>
      </c>
      <c r="M4678" s="1" t="str">
        <f t="shared" si="147"/>
        <v/>
      </c>
      <c r="N4678" s="1" t="str">
        <f>IF(ISBLANK($C4678),"",IF(ISNA(VLOOKUP($L4678,'result messages'!$H$3:$L$11,2,FALSE)),VLOOKUP($M4678,'result messages'!$H$3:$L$11,2,FALSE),VLOOKUP($L4678,'result messages'!$H$3:$L$11,2,FALSE)))</f>
        <v/>
      </c>
      <c r="O4678" s="1" t="str">
        <f>IF(ISBLANK($C4678),"",IF(ISNA(VLOOKUP($L4678,'result messages'!$H$3:$L$11,3,FALSE)),VLOOKUP($M4678,'result messages'!$H$3:$L$11,3,FALSE),VLOOKUP($L4678,'result messages'!$H$3:$L$11,3,FALSE)))</f>
        <v/>
      </c>
      <c r="P4678" s="1" t="str">
        <f>IF(ISBLANK($C4678),"",IF(ISNA(VLOOKUP($L4678,'result messages'!$H$3:$L$11,4,FALSE)),VLOOKUP($M4678,'result messages'!$H$3:$L$11,4,FALSE),VLOOKUP($L4678,'result messages'!$H$3:$L$11,4,FALSE)))</f>
        <v/>
      </c>
      <c r="Q4678" s="1" t="str">
        <f>IF(ISBLANK($C4678),"",IF(ISNA(VLOOKUP($L4678,'result messages'!$H$3:$L$11,5,FALSE)),VLOOKUP($M4678,'result messages'!$H$3:$L$11,5,FALSE),VLOOKUP($L4678,'result messages'!$H$3:$L$11,5,FALSE)))</f>
        <v/>
      </c>
    </row>
    <row r="4679" spans="1:17">
      <c r="A4679" s="1">
        <v>4676</v>
      </c>
      <c r="B4679" s="1"/>
      <c r="C4679" s="1"/>
      <c r="D4679" s="1"/>
      <c r="E4679" s="6"/>
      <c r="F4679" s="1"/>
      <c r="G4679" s="1" t="str">
        <f>IF(ISNA(VLOOKUP($C4679,'DTEN TCAP Linkage deviceId'!$A$1:$A$20000,1,FALSE)),"No","Yes")</f>
        <v>No</v>
      </c>
      <c r="H4679" s="1" t="str">
        <f>IF(ISNA(VLOOKUP($C4679,'Provisioning Requester'!$F$3:$H$20000,2,FALSE)),"No","Yes")</f>
        <v>No</v>
      </c>
      <c r="I4679" s="1" t="str">
        <f>IF($H4679="Yes",VLOOKUP($C4679,'Provisioning Requester'!$F$3:$H$20000,3,FALSE),"-")</f>
        <v>-</v>
      </c>
      <c r="J4679" s="1" t="str">
        <f>IF(OR(D4679="SVCP", E4679="TRUE"), "No", IF(ISNA(VLOOKUP($C4679,'ProvResponder deviceId'!$A$1:$A$20000,1,FALSE)),"No","Yes"))</f>
        <v>No</v>
      </c>
      <c r="K4679" s="1" t="str">
        <f>IF($J4679="Yes",VLOOKUP($C4679,'ProvResponder deviceId'!$A$1:$C$20000,3,FALSE),"-")</f>
        <v>-</v>
      </c>
      <c r="L4679" s="1" t="str">
        <f t="shared" si="146"/>
        <v/>
      </c>
      <c r="M4679" s="1" t="str">
        <f t="shared" si="147"/>
        <v/>
      </c>
      <c r="N4679" s="1" t="str">
        <f>IF(ISBLANK($C4679),"",IF(ISNA(VLOOKUP($L4679,'result messages'!$H$3:$L$11,2,FALSE)),VLOOKUP($M4679,'result messages'!$H$3:$L$11,2,FALSE),VLOOKUP($L4679,'result messages'!$H$3:$L$11,2,FALSE)))</f>
        <v/>
      </c>
      <c r="O4679" s="1" t="str">
        <f>IF(ISBLANK($C4679),"",IF(ISNA(VLOOKUP($L4679,'result messages'!$H$3:$L$11,3,FALSE)),VLOOKUP($M4679,'result messages'!$H$3:$L$11,3,FALSE),VLOOKUP($L4679,'result messages'!$H$3:$L$11,3,FALSE)))</f>
        <v/>
      </c>
      <c r="P4679" s="1" t="str">
        <f>IF(ISBLANK($C4679),"",IF(ISNA(VLOOKUP($L4679,'result messages'!$H$3:$L$11,4,FALSE)),VLOOKUP($M4679,'result messages'!$H$3:$L$11,4,FALSE),VLOOKUP($L4679,'result messages'!$H$3:$L$11,4,FALSE)))</f>
        <v/>
      </c>
      <c r="Q4679" s="1" t="str">
        <f>IF(ISBLANK($C4679),"",IF(ISNA(VLOOKUP($L4679,'result messages'!$H$3:$L$11,5,FALSE)),VLOOKUP($M4679,'result messages'!$H$3:$L$11,5,FALSE),VLOOKUP($L4679,'result messages'!$H$3:$L$11,5,FALSE)))</f>
        <v/>
      </c>
    </row>
    <row r="4680" spans="1:17">
      <c r="A4680" s="1">
        <v>4677</v>
      </c>
      <c r="B4680" s="1"/>
      <c r="C4680" s="1"/>
      <c r="D4680" s="1"/>
      <c r="E4680" s="6"/>
      <c r="F4680" s="1"/>
      <c r="G4680" s="1" t="str">
        <f>IF(ISNA(VLOOKUP($C4680,'DTEN TCAP Linkage deviceId'!$A$1:$A$20000,1,FALSE)),"No","Yes")</f>
        <v>No</v>
      </c>
      <c r="H4680" s="1" t="str">
        <f>IF(ISNA(VLOOKUP($C4680,'Provisioning Requester'!$F$3:$H$20000,2,FALSE)),"No","Yes")</f>
        <v>No</v>
      </c>
      <c r="I4680" s="1" t="str">
        <f>IF($H4680="Yes",VLOOKUP($C4680,'Provisioning Requester'!$F$3:$H$20000,3,FALSE),"-")</f>
        <v>-</v>
      </c>
      <c r="J4680" s="1" t="str">
        <f>IF(OR(D4680="SVCP", E4680="TRUE"), "No", IF(ISNA(VLOOKUP($C4680,'ProvResponder deviceId'!$A$1:$A$20000,1,FALSE)),"No","Yes"))</f>
        <v>No</v>
      </c>
      <c r="K4680" s="1" t="str">
        <f>IF($J4680="Yes",VLOOKUP($C4680,'ProvResponder deviceId'!$A$1:$C$20000,3,FALSE),"-")</f>
        <v>-</v>
      </c>
      <c r="L4680" s="1" t="str">
        <f t="shared" si="146"/>
        <v/>
      </c>
      <c r="M4680" s="1" t="str">
        <f t="shared" si="147"/>
        <v/>
      </c>
      <c r="N4680" s="1" t="str">
        <f>IF(ISBLANK($C4680),"",IF(ISNA(VLOOKUP($L4680,'result messages'!$H$3:$L$11,2,FALSE)),VLOOKUP($M4680,'result messages'!$H$3:$L$11,2,FALSE),VLOOKUP($L4680,'result messages'!$H$3:$L$11,2,FALSE)))</f>
        <v/>
      </c>
      <c r="O4680" s="1" t="str">
        <f>IF(ISBLANK($C4680),"",IF(ISNA(VLOOKUP($L4680,'result messages'!$H$3:$L$11,3,FALSE)),VLOOKUP($M4680,'result messages'!$H$3:$L$11,3,FALSE),VLOOKUP($L4680,'result messages'!$H$3:$L$11,3,FALSE)))</f>
        <v/>
      </c>
      <c r="P4680" s="1" t="str">
        <f>IF(ISBLANK($C4680),"",IF(ISNA(VLOOKUP($L4680,'result messages'!$H$3:$L$11,4,FALSE)),VLOOKUP($M4680,'result messages'!$H$3:$L$11,4,FALSE),VLOOKUP($L4680,'result messages'!$H$3:$L$11,4,FALSE)))</f>
        <v/>
      </c>
      <c r="Q4680" s="1" t="str">
        <f>IF(ISBLANK($C4680),"",IF(ISNA(VLOOKUP($L4680,'result messages'!$H$3:$L$11,5,FALSE)),VLOOKUP($M4680,'result messages'!$H$3:$L$11,5,FALSE),VLOOKUP($L4680,'result messages'!$H$3:$L$11,5,FALSE)))</f>
        <v/>
      </c>
    </row>
    <row r="4681" spans="1:17">
      <c r="A4681" s="1">
        <v>4678</v>
      </c>
      <c r="B4681" s="1"/>
      <c r="C4681" s="1"/>
      <c r="D4681" s="1"/>
      <c r="E4681" s="6"/>
      <c r="F4681" s="1"/>
      <c r="G4681" s="1" t="str">
        <f>IF(ISNA(VLOOKUP($C4681,'DTEN TCAP Linkage deviceId'!$A$1:$A$20000,1,FALSE)),"No","Yes")</f>
        <v>No</v>
      </c>
      <c r="H4681" s="1" t="str">
        <f>IF(ISNA(VLOOKUP($C4681,'Provisioning Requester'!$F$3:$H$20000,2,FALSE)),"No","Yes")</f>
        <v>No</v>
      </c>
      <c r="I4681" s="1" t="str">
        <f>IF($H4681="Yes",VLOOKUP($C4681,'Provisioning Requester'!$F$3:$H$20000,3,FALSE),"-")</f>
        <v>-</v>
      </c>
      <c r="J4681" s="1" t="str">
        <f>IF(OR(D4681="SVCP", E4681="TRUE"), "No", IF(ISNA(VLOOKUP($C4681,'ProvResponder deviceId'!$A$1:$A$20000,1,FALSE)),"No","Yes"))</f>
        <v>No</v>
      </c>
      <c r="K4681" s="1" t="str">
        <f>IF($J4681="Yes",VLOOKUP($C4681,'ProvResponder deviceId'!$A$1:$C$20000,3,FALSE),"-")</f>
        <v>-</v>
      </c>
      <c r="L4681" s="1" t="str">
        <f t="shared" si="146"/>
        <v/>
      </c>
      <c r="M4681" s="1" t="str">
        <f t="shared" si="147"/>
        <v/>
      </c>
      <c r="N4681" s="1" t="str">
        <f>IF(ISBLANK($C4681),"",IF(ISNA(VLOOKUP($L4681,'result messages'!$H$3:$L$11,2,FALSE)),VLOOKUP($M4681,'result messages'!$H$3:$L$11,2,FALSE),VLOOKUP($L4681,'result messages'!$H$3:$L$11,2,FALSE)))</f>
        <v/>
      </c>
      <c r="O4681" s="1" t="str">
        <f>IF(ISBLANK($C4681),"",IF(ISNA(VLOOKUP($L4681,'result messages'!$H$3:$L$11,3,FALSE)),VLOOKUP($M4681,'result messages'!$H$3:$L$11,3,FALSE),VLOOKUP($L4681,'result messages'!$H$3:$L$11,3,FALSE)))</f>
        <v/>
      </c>
      <c r="P4681" s="1" t="str">
        <f>IF(ISBLANK($C4681),"",IF(ISNA(VLOOKUP($L4681,'result messages'!$H$3:$L$11,4,FALSE)),VLOOKUP($M4681,'result messages'!$H$3:$L$11,4,FALSE),VLOOKUP($L4681,'result messages'!$H$3:$L$11,4,FALSE)))</f>
        <v/>
      </c>
      <c r="Q4681" s="1" t="str">
        <f>IF(ISBLANK($C4681),"",IF(ISNA(VLOOKUP($L4681,'result messages'!$H$3:$L$11,5,FALSE)),VLOOKUP($M4681,'result messages'!$H$3:$L$11,5,FALSE),VLOOKUP($L4681,'result messages'!$H$3:$L$11,5,FALSE)))</f>
        <v/>
      </c>
    </row>
    <row r="4682" spans="1:17">
      <c r="A4682" s="1">
        <v>4679</v>
      </c>
      <c r="B4682" s="1"/>
      <c r="C4682" s="1"/>
      <c r="D4682" s="1"/>
      <c r="E4682" s="6"/>
      <c r="F4682" s="1"/>
      <c r="G4682" s="1" t="str">
        <f>IF(ISNA(VLOOKUP($C4682,'DTEN TCAP Linkage deviceId'!$A$1:$A$20000,1,FALSE)),"No","Yes")</f>
        <v>No</v>
      </c>
      <c r="H4682" s="1" t="str">
        <f>IF(ISNA(VLOOKUP($C4682,'Provisioning Requester'!$F$3:$H$20000,2,FALSE)),"No","Yes")</f>
        <v>No</v>
      </c>
      <c r="I4682" s="1" t="str">
        <f>IF($H4682="Yes",VLOOKUP($C4682,'Provisioning Requester'!$F$3:$H$20000,3,FALSE),"-")</f>
        <v>-</v>
      </c>
      <c r="J4682" s="1" t="str">
        <f>IF(OR(D4682="SVCP", E4682="TRUE"), "No", IF(ISNA(VLOOKUP($C4682,'ProvResponder deviceId'!$A$1:$A$20000,1,FALSE)),"No","Yes"))</f>
        <v>No</v>
      </c>
      <c r="K4682" s="1" t="str">
        <f>IF($J4682="Yes",VLOOKUP($C4682,'ProvResponder deviceId'!$A$1:$C$20000,3,FALSE),"-")</f>
        <v>-</v>
      </c>
      <c r="L4682" s="1" t="str">
        <f t="shared" si="146"/>
        <v/>
      </c>
      <c r="M4682" s="1" t="str">
        <f t="shared" si="147"/>
        <v/>
      </c>
      <c r="N4682" s="1" t="str">
        <f>IF(ISBLANK($C4682),"",IF(ISNA(VLOOKUP($L4682,'result messages'!$H$3:$L$11,2,FALSE)),VLOOKUP($M4682,'result messages'!$H$3:$L$11,2,FALSE),VLOOKUP($L4682,'result messages'!$H$3:$L$11,2,FALSE)))</f>
        <v/>
      </c>
      <c r="O4682" s="1" t="str">
        <f>IF(ISBLANK($C4682),"",IF(ISNA(VLOOKUP($L4682,'result messages'!$H$3:$L$11,3,FALSE)),VLOOKUP($M4682,'result messages'!$H$3:$L$11,3,FALSE),VLOOKUP($L4682,'result messages'!$H$3:$L$11,3,FALSE)))</f>
        <v/>
      </c>
      <c r="P4682" s="1" t="str">
        <f>IF(ISBLANK($C4682),"",IF(ISNA(VLOOKUP($L4682,'result messages'!$H$3:$L$11,4,FALSE)),VLOOKUP($M4682,'result messages'!$H$3:$L$11,4,FALSE),VLOOKUP($L4682,'result messages'!$H$3:$L$11,4,FALSE)))</f>
        <v/>
      </c>
      <c r="Q4682" s="1" t="str">
        <f>IF(ISBLANK($C4682),"",IF(ISNA(VLOOKUP($L4682,'result messages'!$H$3:$L$11,5,FALSE)),VLOOKUP($M4682,'result messages'!$H$3:$L$11,5,FALSE),VLOOKUP($L4682,'result messages'!$H$3:$L$11,5,FALSE)))</f>
        <v/>
      </c>
    </row>
    <row r="4683" spans="1:17">
      <c r="A4683" s="1">
        <v>4680</v>
      </c>
      <c r="B4683" s="1"/>
      <c r="C4683" s="1"/>
      <c r="D4683" s="1"/>
      <c r="E4683" s="6"/>
      <c r="F4683" s="1"/>
      <c r="G4683" s="1" t="str">
        <f>IF(ISNA(VLOOKUP($C4683,'DTEN TCAP Linkage deviceId'!$A$1:$A$20000,1,FALSE)),"No","Yes")</f>
        <v>No</v>
      </c>
      <c r="H4683" s="1" t="str">
        <f>IF(ISNA(VLOOKUP($C4683,'Provisioning Requester'!$F$3:$H$20000,2,FALSE)),"No","Yes")</f>
        <v>No</v>
      </c>
      <c r="I4683" s="1" t="str">
        <f>IF($H4683="Yes",VLOOKUP($C4683,'Provisioning Requester'!$F$3:$H$20000,3,FALSE),"-")</f>
        <v>-</v>
      </c>
      <c r="J4683" s="1" t="str">
        <f>IF(OR(D4683="SVCP", E4683="TRUE"), "No", IF(ISNA(VLOOKUP($C4683,'ProvResponder deviceId'!$A$1:$A$20000,1,FALSE)),"No","Yes"))</f>
        <v>No</v>
      </c>
      <c r="K4683" s="1" t="str">
        <f>IF($J4683="Yes",VLOOKUP($C4683,'ProvResponder deviceId'!$A$1:$C$20000,3,FALSE),"-")</f>
        <v>-</v>
      </c>
      <c r="L4683" s="1" t="str">
        <f t="shared" si="146"/>
        <v/>
      </c>
      <c r="M4683" s="1" t="str">
        <f t="shared" si="147"/>
        <v/>
      </c>
      <c r="N4683" s="1" t="str">
        <f>IF(ISBLANK($C4683),"",IF(ISNA(VLOOKUP($L4683,'result messages'!$H$3:$L$11,2,FALSE)),VLOOKUP($M4683,'result messages'!$H$3:$L$11,2,FALSE),VLOOKUP($L4683,'result messages'!$H$3:$L$11,2,FALSE)))</f>
        <v/>
      </c>
      <c r="O4683" s="1" t="str">
        <f>IF(ISBLANK($C4683),"",IF(ISNA(VLOOKUP($L4683,'result messages'!$H$3:$L$11,3,FALSE)),VLOOKUP($M4683,'result messages'!$H$3:$L$11,3,FALSE),VLOOKUP($L4683,'result messages'!$H$3:$L$11,3,FALSE)))</f>
        <v/>
      </c>
      <c r="P4683" s="1" t="str">
        <f>IF(ISBLANK($C4683),"",IF(ISNA(VLOOKUP($L4683,'result messages'!$H$3:$L$11,4,FALSE)),VLOOKUP($M4683,'result messages'!$H$3:$L$11,4,FALSE),VLOOKUP($L4683,'result messages'!$H$3:$L$11,4,FALSE)))</f>
        <v/>
      </c>
      <c r="Q4683" s="1" t="str">
        <f>IF(ISBLANK($C4683),"",IF(ISNA(VLOOKUP($L4683,'result messages'!$H$3:$L$11,5,FALSE)),VLOOKUP($M4683,'result messages'!$H$3:$L$11,5,FALSE),VLOOKUP($L4683,'result messages'!$H$3:$L$11,5,FALSE)))</f>
        <v/>
      </c>
    </row>
    <row r="4684" spans="1:17">
      <c r="A4684" s="1">
        <v>4681</v>
      </c>
      <c r="B4684" s="1"/>
      <c r="C4684" s="1"/>
      <c r="D4684" s="1"/>
      <c r="E4684" s="6"/>
      <c r="F4684" s="1"/>
      <c r="G4684" s="1" t="str">
        <f>IF(ISNA(VLOOKUP($C4684,'DTEN TCAP Linkage deviceId'!$A$1:$A$20000,1,FALSE)),"No","Yes")</f>
        <v>No</v>
      </c>
      <c r="H4684" s="1" t="str">
        <f>IF(ISNA(VLOOKUP($C4684,'Provisioning Requester'!$F$3:$H$20000,2,FALSE)),"No","Yes")</f>
        <v>No</v>
      </c>
      <c r="I4684" s="1" t="str">
        <f>IF($H4684="Yes",VLOOKUP($C4684,'Provisioning Requester'!$F$3:$H$20000,3,FALSE),"-")</f>
        <v>-</v>
      </c>
      <c r="J4684" s="1" t="str">
        <f>IF(OR(D4684="SVCP", E4684="TRUE"), "No", IF(ISNA(VLOOKUP($C4684,'ProvResponder deviceId'!$A$1:$A$20000,1,FALSE)),"No","Yes"))</f>
        <v>No</v>
      </c>
      <c r="K4684" s="1" t="str">
        <f>IF($J4684="Yes",VLOOKUP($C4684,'ProvResponder deviceId'!$A$1:$C$20000,3,FALSE),"-")</f>
        <v>-</v>
      </c>
      <c r="L4684" s="1" t="str">
        <f t="shared" si="146"/>
        <v/>
      </c>
      <c r="M4684" s="1" t="str">
        <f t="shared" si="147"/>
        <v/>
      </c>
      <c r="N4684" s="1" t="str">
        <f>IF(ISBLANK($C4684),"",IF(ISNA(VLOOKUP($L4684,'result messages'!$H$3:$L$11,2,FALSE)),VLOOKUP($M4684,'result messages'!$H$3:$L$11,2,FALSE),VLOOKUP($L4684,'result messages'!$H$3:$L$11,2,FALSE)))</f>
        <v/>
      </c>
      <c r="O4684" s="1" t="str">
        <f>IF(ISBLANK($C4684),"",IF(ISNA(VLOOKUP($L4684,'result messages'!$H$3:$L$11,3,FALSE)),VLOOKUP($M4684,'result messages'!$H$3:$L$11,3,FALSE),VLOOKUP($L4684,'result messages'!$H$3:$L$11,3,FALSE)))</f>
        <v/>
      </c>
      <c r="P4684" s="1" t="str">
        <f>IF(ISBLANK($C4684),"",IF(ISNA(VLOOKUP($L4684,'result messages'!$H$3:$L$11,4,FALSE)),VLOOKUP($M4684,'result messages'!$H$3:$L$11,4,FALSE),VLOOKUP($L4684,'result messages'!$H$3:$L$11,4,FALSE)))</f>
        <v/>
      </c>
      <c r="Q4684" s="1" t="str">
        <f>IF(ISBLANK($C4684),"",IF(ISNA(VLOOKUP($L4684,'result messages'!$H$3:$L$11,5,FALSE)),VLOOKUP($M4684,'result messages'!$H$3:$L$11,5,FALSE),VLOOKUP($L4684,'result messages'!$H$3:$L$11,5,FALSE)))</f>
        <v/>
      </c>
    </row>
    <row r="4685" spans="1:17">
      <c r="A4685" s="1">
        <v>4682</v>
      </c>
      <c r="B4685" s="1"/>
      <c r="C4685" s="1"/>
      <c r="D4685" s="1"/>
      <c r="E4685" s="6"/>
      <c r="F4685" s="1"/>
      <c r="G4685" s="1" t="str">
        <f>IF(ISNA(VLOOKUP($C4685,'DTEN TCAP Linkage deviceId'!$A$1:$A$20000,1,FALSE)),"No","Yes")</f>
        <v>No</v>
      </c>
      <c r="H4685" s="1" t="str">
        <f>IF(ISNA(VLOOKUP($C4685,'Provisioning Requester'!$F$3:$H$20000,2,FALSE)),"No","Yes")</f>
        <v>No</v>
      </c>
      <c r="I4685" s="1" t="str">
        <f>IF($H4685="Yes",VLOOKUP($C4685,'Provisioning Requester'!$F$3:$H$20000,3,FALSE),"-")</f>
        <v>-</v>
      </c>
      <c r="J4685" s="1" t="str">
        <f>IF(OR(D4685="SVCP", E4685="TRUE"), "No", IF(ISNA(VLOOKUP($C4685,'ProvResponder deviceId'!$A$1:$A$20000,1,FALSE)),"No","Yes"))</f>
        <v>No</v>
      </c>
      <c r="K4685" s="1" t="str">
        <f>IF($J4685="Yes",VLOOKUP($C4685,'ProvResponder deviceId'!$A$1:$C$20000,3,FALSE),"-")</f>
        <v>-</v>
      </c>
      <c r="L4685" s="1" t="str">
        <f t="shared" si="146"/>
        <v/>
      </c>
      <c r="M4685" s="1" t="str">
        <f t="shared" si="147"/>
        <v/>
      </c>
      <c r="N4685" s="1" t="str">
        <f>IF(ISBLANK($C4685),"",IF(ISNA(VLOOKUP($L4685,'result messages'!$H$3:$L$11,2,FALSE)),VLOOKUP($M4685,'result messages'!$H$3:$L$11,2,FALSE),VLOOKUP($L4685,'result messages'!$H$3:$L$11,2,FALSE)))</f>
        <v/>
      </c>
      <c r="O4685" s="1" t="str">
        <f>IF(ISBLANK($C4685),"",IF(ISNA(VLOOKUP($L4685,'result messages'!$H$3:$L$11,3,FALSE)),VLOOKUP($M4685,'result messages'!$H$3:$L$11,3,FALSE),VLOOKUP($L4685,'result messages'!$H$3:$L$11,3,FALSE)))</f>
        <v/>
      </c>
      <c r="P4685" s="1" t="str">
        <f>IF(ISBLANK($C4685),"",IF(ISNA(VLOOKUP($L4685,'result messages'!$H$3:$L$11,4,FALSE)),VLOOKUP($M4685,'result messages'!$H$3:$L$11,4,FALSE),VLOOKUP($L4685,'result messages'!$H$3:$L$11,4,FALSE)))</f>
        <v/>
      </c>
      <c r="Q4685" s="1" t="str">
        <f>IF(ISBLANK($C4685),"",IF(ISNA(VLOOKUP($L4685,'result messages'!$H$3:$L$11,5,FALSE)),VLOOKUP($M4685,'result messages'!$H$3:$L$11,5,FALSE),VLOOKUP($L4685,'result messages'!$H$3:$L$11,5,FALSE)))</f>
        <v/>
      </c>
    </row>
    <row r="4686" spans="1:17">
      <c r="A4686" s="1">
        <v>4683</v>
      </c>
      <c r="B4686" s="1"/>
      <c r="C4686" s="1"/>
      <c r="D4686" s="1"/>
      <c r="E4686" s="6"/>
      <c r="F4686" s="1"/>
      <c r="G4686" s="1" t="str">
        <f>IF(ISNA(VLOOKUP($C4686,'DTEN TCAP Linkage deviceId'!$A$1:$A$20000,1,FALSE)),"No","Yes")</f>
        <v>No</v>
      </c>
      <c r="H4686" s="1" t="str">
        <f>IF(ISNA(VLOOKUP($C4686,'Provisioning Requester'!$F$3:$H$20000,2,FALSE)),"No","Yes")</f>
        <v>No</v>
      </c>
      <c r="I4686" s="1" t="str">
        <f>IF($H4686="Yes",VLOOKUP($C4686,'Provisioning Requester'!$F$3:$H$20000,3,FALSE),"-")</f>
        <v>-</v>
      </c>
      <c r="J4686" s="1" t="str">
        <f>IF(OR(D4686="SVCP", E4686="TRUE"), "No", IF(ISNA(VLOOKUP($C4686,'ProvResponder deviceId'!$A$1:$A$20000,1,FALSE)),"No","Yes"))</f>
        <v>No</v>
      </c>
      <c r="K4686" s="1" t="str">
        <f>IF($J4686="Yes",VLOOKUP($C4686,'ProvResponder deviceId'!$A$1:$C$20000,3,FALSE),"-")</f>
        <v>-</v>
      </c>
      <c r="L4686" s="1" t="str">
        <f t="shared" si="146"/>
        <v/>
      </c>
      <c r="M4686" s="1" t="str">
        <f t="shared" si="147"/>
        <v/>
      </c>
      <c r="N4686" s="1" t="str">
        <f>IF(ISBLANK($C4686),"",IF(ISNA(VLOOKUP($L4686,'result messages'!$H$3:$L$11,2,FALSE)),VLOOKUP($M4686,'result messages'!$H$3:$L$11,2,FALSE),VLOOKUP($L4686,'result messages'!$H$3:$L$11,2,FALSE)))</f>
        <v/>
      </c>
      <c r="O4686" s="1" t="str">
        <f>IF(ISBLANK($C4686),"",IF(ISNA(VLOOKUP($L4686,'result messages'!$H$3:$L$11,3,FALSE)),VLOOKUP($M4686,'result messages'!$H$3:$L$11,3,FALSE),VLOOKUP($L4686,'result messages'!$H$3:$L$11,3,FALSE)))</f>
        <v/>
      </c>
      <c r="P4686" s="1" t="str">
        <f>IF(ISBLANK($C4686),"",IF(ISNA(VLOOKUP($L4686,'result messages'!$H$3:$L$11,4,FALSE)),VLOOKUP($M4686,'result messages'!$H$3:$L$11,4,FALSE),VLOOKUP($L4686,'result messages'!$H$3:$L$11,4,FALSE)))</f>
        <v/>
      </c>
      <c r="Q4686" s="1" t="str">
        <f>IF(ISBLANK($C4686),"",IF(ISNA(VLOOKUP($L4686,'result messages'!$H$3:$L$11,5,FALSE)),VLOOKUP($M4686,'result messages'!$H$3:$L$11,5,FALSE),VLOOKUP($L4686,'result messages'!$H$3:$L$11,5,FALSE)))</f>
        <v/>
      </c>
    </row>
    <row r="4687" spans="1:17">
      <c r="A4687" s="1">
        <v>4684</v>
      </c>
      <c r="B4687" s="1"/>
      <c r="C4687" s="1"/>
      <c r="D4687" s="1"/>
      <c r="E4687" s="6"/>
      <c r="F4687" s="1"/>
      <c r="G4687" s="1" t="str">
        <f>IF(ISNA(VLOOKUP($C4687,'DTEN TCAP Linkage deviceId'!$A$1:$A$20000,1,FALSE)),"No","Yes")</f>
        <v>No</v>
      </c>
      <c r="H4687" s="1" t="str">
        <f>IF(ISNA(VLOOKUP($C4687,'Provisioning Requester'!$F$3:$H$20000,2,FALSE)),"No","Yes")</f>
        <v>No</v>
      </c>
      <c r="I4687" s="1" t="str">
        <f>IF($H4687="Yes",VLOOKUP($C4687,'Provisioning Requester'!$F$3:$H$20000,3,FALSE),"-")</f>
        <v>-</v>
      </c>
      <c r="J4687" s="1" t="str">
        <f>IF(OR(D4687="SVCP", E4687="TRUE"), "No", IF(ISNA(VLOOKUP($C4687,'ProvResponder deviceId'!$A$1:$A$20000,1,FALSE)),"No","Yes"))</f>
        <v>No</v>
      </c>
      <c r="K4687" s="1" t="str">
        <f>IF($J4687="Yes",VLOOKUP($C4687,'ProvResponder deviceId'!$A$1:$C$20000,3,FALSE),"-")</f>
        <v>-</v>
      </c>
      <c r="L4687" s="1" t="str">
        <f t="shared" si="146"/>
        <v/>
      </c>
      <c r="M4687" s="1" t="str">
        <f t="shared" si="147"/>
        <v/>
      </c>
      <c r="N4687" s="1" t="str">
        <f>IF(ISBLANK($C4687),"",IF(ISNA(VLOOKUP($L4687,'result messages'!$H$3:$L$11,2,FALSE)),VLOOKUP($M4687,'result messages'!$H$3:$L$11,2,FALSE),VLOOKUP($L4687,'result messages'!$H$3:$L$11,2,FALSE)))</f>
        <v/>
      </c>
      <c r="O4687" s="1" t="str">
        <f>IF(ISBLANK($C4687),"",IF(ISNA(VLOOKUP($L4687,'result messages'!$H$3:$L$11,3,FALSE)),VLOOKUP($M4687,'result messages'!$H$3:$L$11,3,FALSE),VLOOKUP($L4687,'result messages'!$H$3:$L$11,3,FALSE)))</f>
        <v/>
      </c>
      <c r="P4687" s="1" t="str">
        <f>IF(ISBLANK($C4687),"",IF(ISNA(VLOOKUP($L4687,'result messages'!$H$3:$L$11,4,FALSE)),VLOOKUP($M4687,'result messages'!$H$3:$L$11,4,FALSE),VLOOKUP($L4687,'result messages'!$H$3:$L$11,4,FALSE)))</f>
        <v/>
      </c>
      <c r="Q4687" s="1" t="str">
        <f>IF(ISBLANK($C4687),"",IF(ISNA(VLOOKUP($L4687,'result messages'!$H$3:$L$11,5,FALSE)),VLOOKUP($M4687,'result messages'!$H$3:$L$11,5,FALSE),VLOOKUP($L4687,'result messages'!$H$3:$L$11,5,FALSE)))</f>
        <v/>
      </c>
    </row>
    <row r="4688" spans="1:17">
      <c r="A4688" s="1">
        <v>4685</v>
      </c>
      <c r="B4688" s="1"/>
      <c r="C4688" s="1"/>
      <c r="D4688" s="1"/>
      <c r="E4688" s="6"/>
      <c r="F4688" s="1"/>
      <c r="G4688" s="1" t="str">
        <f>IF(ISNA(VLOOKUP($C4688,'DTEN TCAP Linkage deviceId'!$A$1:$A$20000,1,FALSE)),"No","Yes")</f>
        <v>No</v>
      </c>
      <c r="H4688" s="1" t="str">
        <f>IF(ISNA(VLOOKUP($C4688,'Provisioning Requester'!$F$3:$H$20000,2,FALSE)),"No","Yes")</f>
        <v>No</v>
      </c>
      <c r="I4688" s="1" t="str">
        <f>IF($H4688="Yes",VLOOKUP($C4688,'Provisioning Requester'!$F$3:$H$20000,3,FALSE),"-")</f>
        <v>-</v>
      </c>
      <c r="J4688" s="1" t="str">
        <f>IF(OR(D4688="SVCP", E4688="TRUE"), "No", IF(ISNA(VLOOKUP($C4688,'ProvResponder deviceId'!$A$1:$A$20000,1,FALSE)),"No","Yes"))</f>
        <v>No</v>
      </c>
      <c r="K4688" s="1" t="str">
        <f>IF($J4688="Yes",VLOOKUP($C4688,'ProvResponder deviceId'!$A$1:$C$20000,3,FALSE),"-")</f>
        <v>-</v>
      </c>
      <c r="L4688" s="1" t="str">
        <f t="shared" si="146"/>
        <v/>
      </c>
      <c r="M4688" s="1" t="str">
        <f t="shared" si="147"/>
        <v/>
      </c>
      <c r="N4688" s="1" t="str">
        <f>IF(ISBLANK($C4688),"",IF(ISNA(VLOOKUP($L4688,'result messages'!$H$3:$L$11,2,FALSE)),VLOOKUP($M4688,'result messages'!$H$3:$L$11,2,FALSE),VLOOKUP($L4688,'result messages'!$H$3:$L$11,2,FALSE)))</f>
        <v/>
      </c>
      <c r="O4688" s="1" t="str">
        <f>IF(ISBLANK($C4688),"",IF(ISNA(VLOOKUP($L4688,'result messages'!$H$3:$L$11,3,FALSE)),VLOOKUP($M4688,'result messages'!$H$3:$L$11,3,FALSE),VLOOKUP($L4688,'result messages'!$H$3:$L$11,3,FALSE)))</f>
        <v/>
      </c>
      <c r="P4688" s="1" t="str">
        <f>IF(ISBLANK($C4688),"",IF(ISNA(VLOOKUP($L4688,'result messages'!$H$3:$L$11,4,FALSE)),VLOOKUP($M4688,'result messages'!$H$3:$L$11,4,FALSE),VLOOKUP($L4688,'result messages'!$H$3:$L$11,4,FALSE)))</f>
        <v/>
      </c>
      <c r="Q4688" s="1" t="str">
        <f>IF(ISBLANK($C4688),"",IF(ISNA(VLOOKUP($L4688,'result messages'!$H$3:$L$11,5,FALSE)),VLOOKUP($M4688,'result messages'!$H$3:$L$11,5,FALSE),VLOOKUP($L4688,'result messages'!$H$3:$L$11,5,FALSE)))</f>
        <v/>
      </c>
    </row>
    <row r="4689" spans="1:17">
      <c r="A4689" s="1">
        <v>4686</v>
      </c>
      <c r="B4689" s="1"/>
      <c r="C4689" s="1"/>
      <c r="D4689" s="1"/>
      <c r="E4689" s="6"/>
      <c r="F4689" s="1"/>
      <c r="G4689" s="1" t="str">
        <f>IF(ISNA(VLOOKUP($C4689,'DTEN TCAP Linkage deviceId'!$A$1:$A$20000,1,FALSE)),"No","Yes")</f>
        <v>No</v>
      </c>
      <c r="H4689" s="1" t="str">
        <f>IF(ISNA(VLOOKUP($C4689,'Provisioning Requester'!$F$3:$H$20000,2,FALSE)),"No","Yes")</f>
        <v>No</v>
      </c>
      <c r="I4689" s="1" t="str">
        <f>IF($H4689="Yes",VLOOKUP($C4689,'Provisioning Requester'!$F$3:$H$20000,3,FALSE),"-")</f>
        <v>-</v>
      </c>
      <c r="J4689" s="1" t="str">
        <f>IF(OR(D4689="SVCP", E4689="TRUE"), "No", IF(ISNA(VLOOKUP($C4689,'ProvResponder deviceId'!$A$1:$A$20000,1,FALSE)),"No","Yes"))</f>
        <v>No</v>
      </c>
      <c r="K4689" s="1" t="str">
        <f>IF($J4689="Yes",VLOOKUP($C4689,'ProvResponder deviceId'!$A$1:$C$20000,3,FALSE),"-")</f>
        <v>-</v>
      </c>
      <c r="L4689" s="1" t="str">
        <f t="shared" si="146"/>
        <v/>
      </c>
      <c r="M4689" s="1" t="str">
        <f t="shared" si="147"/>
        <v/>
      </c>
      <c r="N4689" s="1" t="str">
        <f>IF(ISBLANK($C4689),"",IF(ISNA(VLOOKUP($L4689,'result messages'!$H$3:$L$11,2,FALSE)),VLOOKUP($M4689,'result messages'!$H$3:$L$11,2,FALSE),VLOOKUP($L4689,'result messages'!$H$3:$L$11,2,FALSE)))</f>
        <v/>
      </c>
      <c r="O4689" s="1" t="str">
        <f>IF(ISBLANK($C4689),"",IF(ISNA(VLOOKUP($L4689,'result messages'!$H$3:$L$11,3,FALSE)),VLOOKUP($M4689,'result messages'!$H$3:$L$11,3,FALSE),VLOOKUP($L4689,'result messages'!$H$3:$L$11,3,FALSE)))</f>
        <v/>
      </c>
      <c r="P4689" s="1" t="str">
        <f>IF(ISBLANK($C4689),"",IF(ISNA(VLOOKUP($L4689,'result messages'!$H$3:$L$11,4,FALSE)),VLOOKUP($M4689,'result messages'!$H$3:$L$11,4,FALSE),VLOOKUP($L4689,'result messages'!$H$3:$L$11,4,FALSE)))</f>
        <v/>
      </c>
      <c r="Q4689" s="1" t="str">
        <f>IF(ISBLANK($C4689),"",IF(ISNA(VLOOKUP($L4689,'result messages'!$H$3:$L$11,5,FALSE)),VLOOKUP($M4689,'result messages'!$H$3:$L$11,5,FALSE),VLOOKUP($L4689,'result messages'!$H$3:$L$11,5,FALSE)))</f>
        <v/>
      </c>
    </row>
    <row r="4690" spans="1:17">
      <c r="A4690" s="1">
        <v>4687</v>
      </c>
      <c r="B4690" s="1"/>
      <c r="C4690" s="1"/>
      <c r="D4690" s="1"/>
      <c r="E4690" s="6"/>
      <c r="F4690" s="1"/>
      <c r="G4690" s="1" t="str">
        <f>IF(ISNA(VLOOKUP($C4690,'DTEN TCAP Linkage deviceId'!$A$1:$A$20000,1,FALSE)),"No","Yes")</f>
        <v>No</v>
      </c>
      <c r="H4690" s="1" t="str">
        <f>IF(ISNA(VLOOKUP($C4690,'Provisioning Requester'!$F$3:$H$20000,2,FALSE)),"No","Yes")</f>
        <v>No</v>
      </c>
      <c r="I4690" s="1" t="str">
        <f>IF($H4690="Yes",VLOOKUP($C4690,'Provisioning Requester'!$F$3:$H$20000,3,FALSE),"-")</f>
        <v>-</v>
      </c>
      <c r="J4690" s="1" t="str">
        <f>IF(OR(D4690="SVCP", E4690="TRUE"), "No", IF(ISNA(VLOOKUP($C4690,'ProvResponder deviceId'!$A$1:$A$20000,1,FALSE)),"No","Yes"))</f>
        <v>No</v>
      </c>
      <c r="K4690" s="1" t="str">
        <f>IF($J4690="Yes",VLOOKUP($C4690,'ProvResponder deviceId'!$A$1:$C$20000,3,FALSE),"-")</f>
        <v>-</v>
      </c>
      <c r="L4690" s="1" t="str">
        <f t="shared" si="146"/>
        <v/>
      </c>
      <c r="M4690" s="1" t="str">
        <f t="shared" si="147"/>
        <v/>
      </c>
      <c r="N4690" s="1" t="str">
        <f>IF(ISBLANK($C4690),"",IF(ISNA(VLOOKUP($L4690,'result messages'!$H$3:$L$11,2,FALSE)),VLOOKUP($M4690,'result messages'!$H$3:$L$11,2,FALSE),VLOOKUP($L4690,'result messages'!$H$3:$L$11,2,FALSE)))</f>
        <v/>
      </c>
      <c r="O4690" s="1" t="str">
        <f>IF(ISBLANK($C4690),"",IF(ISNA(VLOOKUP($L4690,'result messages'!$H$3:$L$11,3,FALSE)),VLOOKUP($M4690,'result messages'!$H$3:$L$11,3,FALSE),VLOOKUP($L4690,'result messages'!$H$3:$L$11,3,FALSE)))</f>
        <v/>
      </c>
      <c r="P4690" s="1" t="str">
        <f>IF(ISBLANK($C4690),"",IF(ISNA(VLOOKUP($L4690,'result messages'!$H$3:$L$11,4,FALSE)),VLOOKUP($M4690,'result messages'!$H$3:$L$11,4,FALSE),VLOOKUP($L4690,'result messages'!$H$3:$L$11,4,FALSE)))</f>
        <v/>
      </c>
      <c r="Q4690" s="1" t="str">
        <f>IF(ISBLANK($C4690),"",IF(ISNA(VLOOKUP($L4690,'result messages'!$H$3:$L$11,5,FALSE)),VLOOKUP($M4690,'result messages'!$H$3:$L$11,5,FALSE),VLOOKUP($L4690,'result messages'!$H$3:$L$11,5,FALSE)))</f>
        <v/>
      </c>
    </row>
    <row r="4691" spans="1:17">
      <c r="A4691" s="1">
        <v>4688</v>
      </c>
      <c r="B4691" s="1"/>
      <c r="C4691" s="1"/>
      <c r="D4691" s="1"/>
      <c r="E4691" s="6"/>
      <c r="F4691" s="1"/>
      <c r="G4691" s="1" t="str">
        <f>IF(ISNA(VLOOKUP($C4691,'DTEN TCAP Linkage deviceId'!$A$1:$A$20000,1,FALSE)),"No","Yes")</f>
        <v>No</v>
      </c>
      <c r="H4691" s="1" t="str">
        <f>IF(ISNA(VLOOKUP($C4691,'Provisioning Requester'!$F$3:$H$20000,2,FALSE)),"No","Yes")</f>
        <v>No</v>
      </c>
      <c r="I4691" s="1" t="str">
        <f>IF($H4691="Yes",VLOOKUP($C4691,'Provisioning Requester'!$F$3:$H$20000,3,FALSE),"-")</f>
        <v>-</v>
      </c>
      <c r="J4691" s="1" t="str">
        <f>IF(OR(D4691="SVCP", E4691="TRUE"), "No", IF(ISNA(VLOOKUP($C4691,'ProvResponder deviceId'!$A$1:$A$20000,1,FALSE)),"No","Yes"))</f>
        <v>No</v>
      </c>
      <c r="K4691" s="1" t="str">
        <f>IF($J4691="Yes",VLOOKUP($C4691,'ProvResponder deviceId'!$A$1:$C$20000,3,FALSE),"-")</f>
        <v>-</v>
      </c>
      <c r="L4691" s="1" t="str">
        <f t="shared" si="146"/>
        <v/>
      </c>
      <c r="M4691" s="1" t="str">
        <f t="shared" si="147"/>
        <v/>
      </c>
      <c r="N4691" s="1" t="str">
        <f>IF(ISBLANK($C4691),"",IF(ISNA(VLOOKUP($L4691,'result messages'!$H$3:$L$11,2,FALSE)),VLOOKUP($M4691,'result messages'!$H$3:$L$11,2,FALSE),VLOOKUP($L4691,'result messages'!$H$3:$L$11,2,FALSE)))</f>
        <v/>
      </c>
      <c r="O4691" s="1" t="str">
        <f>IF(ISBLANK($C4691),"",IF(ISNA(VLOOKUP($L4691,'result messages'!$H$3:$L$11,3,FALSE)),VLOOKUP($M4691,'result messages'!$H$3:$L$11,3,FALSE),VLOOKUP($L4691,'result messages'!$H$3:$L$11,3,FALSE)))</f>
        <v/>
      </c>
      <c r="P4691" s="1" t="str">
        <f>IF(ISBLANK($C4691),"",IF(ISNA(VLOOKUP($L4691,'result messages'!$H$3:$L$11,4,FALSE)),VLOOKUP($M4691,'result messages'!$H$3:$L$11,4,FALSE),VLOOKUP($L4691,'result messages'!$H$3:$L$11,4,FALSE)))</f>
        <v/>
      </c>
      <c r="Q4691" s="1" t="str">
        <f>IF(ISBLANK($C4691),"",IF(ISNA(VLOOKUP($L4691,'result messages'!$H$3:$L$11,5,FALSE)),VLOOKUP($M4691,'result messages'!$H$3:$L$11,5,FALSE),VLOOKUP($L4691,'result messages'!$H$3:$L$11,5,FALSE)))</f>
        <v/>
      </c>
    </row>
    <row r="4692" spans="1:17">
      <c r="A4692" s="1">
        <v>4689</v>
      </c>
      <c r="B4692" s="1"/>
      <c r="C4692" s="1"/>
      <c r="D4692" s="1"/>
      <c r="E4692" s="6"/>
      <c r="F4692" s="1"/>
      <c r="G4692" s="1" t="str">
        <f>IF(ISNA(VLOOKUP($C4692,'DTEN TCAP Linkage deviceId'!$A$1:$A$20000,1,FALSE)),"No","Yes")</f>
        <v>No</v>
      </c>
      <c r="H4692" s="1" t="str">
        <f>IF(ISNA(VLOOKUP($C4692,'Provisioning Requester'!$F$3:$H$20000,2,FALSE)),"No","Yes")</f>
        <v>No</v>
      </c>
      <c r="I4692" s="1" t="str">
        <f>IF($H4692="Yes",VLOOKUP($C4692,'Provisioning Requester'!$F$3:$H$20000,3,FALSE),"-")</f>
        <v>-</v>
      </c>
      <c r="J4692" s="1" t="str">
        <f>IF(OR(D4692="SVCP", E4692="TRUE"), "No", IF(ISNA(VLOOKUP($C4692,'ProvResponder deviceId'!$A$1:$A$20000,1,FALSE)),"No","Yes"))</f>
        <v>No</v>
      </c>
      <c r="K4692" s="1" t="str">
        <f>IF($J4692="Yes",VLOOKUP($C4692,'ProvResponder deviceId'!$A$1:$C$20000,3,FALSE),"-")</f>
        <v>-</v>
      </c>
      <c r="L4692" s="1" t="str">
        <f t="shared" si="146"/>
        <v/>
      </c>
      <c r="M4692" s="1" t="str">
        <f t="shared" si="147"/>
        <v/>
      </c>
      <c r="N4692" s="1" t="str">
        <f>IF(ISBLANK($C4692),"",IF(ISNA(VLOOKUP($L4692,'result messages'!$H$3:$L$11,2,FALSE)),VLOOKUP($M4692,'result messages'!$H$3:$L$11,2,FALSE),VLOOKUP($L4692,'result messages'!$H$3:$L$11,2,FALSE)))</f>
        <v/>
      </c>
      <c r="O4692" s="1" t="str">
        <f>IF(ISBLANK($C4692),"",IF(ISNA(VLOOKUP($L4692,'result messages'!$H$3:$L$11,3,FALSE)),VLOOKUP($M4692,'result messages'!$H$3:$L$11,3,FALSE),VLOOKUP($L4692,'result messages'!$H$3:$L$11,3,FALSE)))</f>
        <v/>
      </c>
      <c r="P4692" s="1" t="str">
        <f>IF(ISBLANK($C4692),"",IF(ISNA(VLOOKUP($L4692,'result messages'!$H$3:$L$11,4,FALSE)),VLOOKUP($M4692,'result messages'!$H$3:$L$11,4,FALSE),VLOOKUP($L4692,'result messages'!$H$3:$L$11,4,FALSE)))</f>
        <v/>
      </c>
      <c r="Q4692" s="1" t="str">
        <f>IF(ISBLANK($C4692),"",IF(ISNA(VLOOKUP($L4692,'result messages'!$H$3:$L$11,5,FALSE)),VLOOKUP($M4692,'result messages'!$H$3:$L$11,5,FALSE),VLOOKUP($L4692,'result messages'!$H$3:$L$11,5,FALSE)))</f>
        <v/>
      </c>
    </row>
    <row r="4693" spans="1:17">
      <c r="A4693" s="1">
        <v>4690</v>
      </c>
      <c r="B4693" s="1"/>
      <c r="C4693" s="1"/>
      <c r="D4693" s="1"/>
      <c r="E4693" s="6"/>
      <c r="F4693" s="1"/>
      <c r="G4693" s="1" t="str">
        <f>IF(ISNA(VLOOKUP($C4693,'DTEN TCAP Linkage deviceId'!$A$1:$A$20000,1,FALSE)),"No","Yes")</f>
        <v>No</v>
      </c>
      <c r="H4693" s="1" t="str">
        <f>IF(ISNA(VLOOKUP($C4693,'Provisioning Requester'!$F$3:$H$20000,2,FALSE)),"No","Yes")</f>
        <v>No</v>
      </c>
      <c r="I4693" s="1" t="str">
        <f>IF($H4693="Yes",VLOOKUP($C4693,'Provisioning Requester'!$F$3:$H$20000,3,FALSE),"-")</f>
        <v>-</v>
      </c>
      <c r="J4693" s="1" t="str">
        <f>IF(OR(D4693="SVCP", E4693="TRUE"), "No", IF(ISNA(VLOOKUP($C4693,'ProvResponder deviceId'!$A$1:$A$20000,1,FALSE)),"No","Yes"))</f>
        <v>No</v>
      </c>
      <c r="K4693" s="1" t="str">
        <f>IF($J4693="Yes",VLOOKUP($C4693,'ProvResponder deviceId'!$A$1:$C$20000,3,FALSE),"-")</f>
        <v>-</v>
      </c>
      <c r="L4693" s="1" t="str">
        <f t="shared" si="146"/>
        <v/>
      </c>
      <c r="M4693" s="1" t="str">
        <f t="shared" si="147"/>
        <v/>
      </c>
      <c r="N4693" s="1" t="str">
        <f>IF(ISBLANK($C4693),"",IF(ISNA(VLOOKUP($L4693,'result messages'!$H$3:$L$11,2,FALSE)),VLOOKUP($M4693,'result messages'!$H$3:$L$11,2,FALSE),VLOOKUP($L4693,'result messages'!$H$3:$L$11,2,FALSE)))</f>
        <v/>
      </c>
      <c r="O4693" s="1" t="str">
        <f>IF(ISBLANK($C4693),"",IF(ISNA(VLOOKUP($L4693,'result messages'!$H$3:$L$11,3,FALSE)),VLOOKUP($M4693,'result messages'!$H$3:$L$11,3,FALSE),VLOOKUP($L4693,'result messages'!$H$3:$L$11,3,FALSE)))</f>
        <v/>
      </c>
      <c r="P4693" s="1" t="str">
        <f>IF(ISBLANK($C4693),"",IF(ISNA(VLOOKUP($L4693,'result messages'!$H$3:$L$11,4,FALSE)),VLOOKUP($M4693,'result messages'!$H$3:$L$11,4,FALSE),VLOOKUP($L4693,'result messages'!$H$3:$L$11,4,FALSE)))</f>
        <v/>
      </c>
      <c r="Q4693" s="1" t="str">
        <f>IF(ISBLANK($C4693),"",IF(ISNA(VLOOKUP($L4693,'result messages'!$H$3:$L$11,5,FALSE)),VLOOKUP($M4693,'result messages'!$H$3:$L$11,5,FALSE),VLOOKUP($L4693,'result messages'!$H$3:$L$11,5,FALSE)))</f>
        <v/>
      </c>
    </row>
    <row r="4694" spans="1:17">
      <c r="A4694" s="1">
        <v>4691</v>
      </c>
      <c r="B4694" s="1"/>
      <c r="C4694" s="1"/>
      <c r="D4694" s="1"/>
      <c r="E4694" s="6"/>
      <c r="F4694" s="1"/>
      <c r="G4694" s="1" t="str">
        <f>IF(ISNA(VLOOKUP($C4694,'DTEN TCAP Linkage deviceId'!$A$1:$A$20000,1,FALSE)),"No","Yes")</f>
        <v>No</v>
      </c>
      <c r="H4694" s="1" t="str">
        <f>IF(ISNA(VLOOKUP($C4694,'Provisioning Requester'!$F$3:$H$20000,2,FALSE)),"No","Yes")</f>
        <v>No</v>
      </c>
      <c r="I4694" s="1" t="str">
        <f>IF($H4694="Yes",VLOOKUP($C4694,'Provisioning Requester'!$F$3:$H$20000,3,FALSE),"-")</f>
        <v>-</v>
      </c>
      <c r="J4694" s="1" t="str">
        <f>IF(OR(D4694="SVCP", E4694="TRUE"), "No", IF(ISNA(VLOOKUP($C4694,'ProvResponder deviceId'!$A$1:$A$20000,1,FALSE)),"No","Yes"))</f>
        <v>No</v>
      </c>
      <c r="K4694" s="1" t="str">
        <f>IF($J4694="Yes",VLOOKUP($C4694,'ProvResponder deviceId'!$A$1:$C$20000,3,FALSE),"-")</f>
        <v>-</v>
      </c>
      <c r="L4694" s="1" t="str">
        <f t="shared" si="146"/>
        <v/>
      </c>
      <c r="M4694" s="1" t="str">
        <f t="shared" si="147"/>
        <v/>
      </c>
      <c r="N4694" s="1" t="str">
        <f>IF(ISBLANK($C4694),"",IF(ISNA(VLOOKUP($L4694,'result messages'!$H$3:$L$11,2,FALSE)),VLOOKUP($M4694,'result messages'!$H$3:$L$11,2,FALSE),VLOOKUP($L4694,'result messages'!$H$3:$L$11,2,FALSE)))</f>
        <v/>
      </c>
      <c r="O4694" s="1" t="str">
        <f>IF(ISBLANK($C4694),"",IF(ISNA(VLOOKUP($L4694,'result messages'!$H$3:$L$11,3,FALSE)),VLOOKUP($M4694,'result messages'!$H$3:$L$11,3,FALSE),VLOOKUP($L4694,'result messages'!$H$3:$L$11,3,FALSE)))</f>
        <v/>
      </c>
      <c r="P4694" s="1" t="str">
        <f>IF(ISBLANK($C4694),"",IF(ISNA(VLOOKUP($L4694,'result messages'!$H$3:$L$11,4,FALSE)),VLOOKUP($M4694,'result messages'!$H$3:$L$11,4,FALSE),VLOOKUP($L4694,'result messages'!$H$3:$L$11,4,FALSE)))</f>
        <v/>
      </c>
      <c r="Q4694" s="1" t="str">
        <f>IF(ISBLANK($C4694),"",IF(ISNA(VLOOKUP($L4694,'result messages'!$H$3:$L$11,5,FALSE)),VLOOKUP($M4694,'result messages'!$H$3:$L$11,5,FALSE),VLOOKUP($L4694,'result messages'!$H$3:$L$11,5,FALSE)))</f>
        <v/>
      </c>
    </row>
    <row r="4695" spans="1:17">
      <c r="A4695" s="1">
        <v>4692</v>
      </c>
      <c r="B4695" s="1"/>
      <c r="C4695" s="1"/>
      <c r="D4695" s="1"/>
      <c r="E4695" s="6"/>
      <c r="F4695" s="1"/>
      <c r="G4695" s="1" t="str">
        <f>IF(ISNA(VLOOKUP($C4695,'DTEN TCAP Linkage deviceId'!$A$1:$A$20000,1,FALSE)),"No","Yes")</f>
        <v>No</v>
      </c>
      <c r="H4695" s="1" t="str">
        <f>IF(ISNA(VLOOKUP($C4695,'Provisioning Requester'!$F$3:$H$20000,2,FALSE)),"No","Yes")</f>
        <v>No</v>
      </c>
      <c r="I4695" s="1" t="str">
        <f>IF($H4695="Yes",VLOOKUP($C4695,'Provisioning Requester'!$F$3:$H$20000,3,FALSE),"-")</f>
        <v>-</v>
      </c>
      <c r="J4695" s="1" t="str">
        <f>IF(OR(D4695="SVCP", E4695="TRUE"), "No", IF(ISNA(VLOOKUP($C4695,'ProvResponder deviceId'!$A$1:$A$20000,1,FALSE)),"No","Yes"))</f>
        <v>No</v>
      </c>
      <c r="K4695" s="1" t="str">
        <f>IF($J4695="Yes",VLOOKUP($C4695,'ProvResponder deviceId'!$A$1:$C$20000,3,FALSE),"-")</f>
        <v>-</v>
      </c>
      <c r="L4695" s="1" t="str">
        <f t="shared" si="146"/>
        <v/>
      </c>
      <c r="M4695" s="1" t="str">
        <f t="shared" si="147"/>
        <v/>
      </c>
      <c r="N4695" s="1" t="str">
        <f>IF(ISBLANK($C4695),"",IF(ISNA(VLOOKUP($L4695,'result messages'!$H$3:$L$11,2,FALSE)),VLOOKUP($M4695,'result messages'!$H$3:$L$11,2,FALSE),VLOOKUP($L4695,'result messages'!$H$3:$L$11,2,FALSE)))</f>
        <v/>
      </c>
      <c r="O4695" s="1" t="str">
        <f>IF(ISBLANK($C4695),"",IF(ISNA(VLOOKUP($L4695,'result messages'!$H$3:$L$11,3,FALSE)),VLOOKUP($M4695,'result messages'!$H$3:$L$11,3,FALSE),VLOOKUP($L4695,'result messages'!$H$3:$L$11,3,FALSE)))</f>
        <v/>
      </c>
      <c r="P4695" s="1" t="str">
        <f>IF(ISBLANK($C4695),"",IF(ISNA(VLOOKUP($L4695,'result messages'!$H$3:$L$11,4,FALSE)),VLOOKUP($M4695,'result messages'!$H$3:$L$11,4,FALSE),VLOOKUP($L4695,'result messages'!$H$3:$L$11,4,FALSE)))</f>
        <v/>
      </c>
      <c r="Q4695" s="1" t="str">
        <f>IF(ISBLANK($C4695),"",IF(ISNA(VLOOKUP($L4695,'result messages'!$H$3:$L$11,5,FALSE)),VLOOKUP($M4695,'result messages'!$H$3:$L$11,5,FALSE),VLOOKUP($L4695,'result messages'!$H$3:$L$11,5,FALSE)))</f>
        <v/>
      </c>
    </row>
    <row r="4696" spans="1:17">
      <c r="A4696" s="1">
        <v>4693</v>
      </c>
      <c r="B4696" s="1"/>
      <c r="C4696" s="1"/>
      <c r="D4696" s="1"/>
      <c r="E4696" s="6"/>
      <c r="F4696" s="1"/>
      <c r="G4696" s="1" t="str">
        <f>IF(ISNA(VLOOKUP($C4696,'DTEN TCAP Linkage deviceId'!$A$1:$A$20000,1,FALSE)),"No","Yes")</f>
        <v>No</v>
      </c>
      <c r="H4696" s="1" t="str">
        <f>IF(ISNA(VLOOKUP($C4696,'Provisioning Requester'!$F$3:$H$20000,2,FALSE)),"No","Yes")</f>
        <v>No</v>
      </c>
      <c r="I4696" s="1" t="str">
        <f>IF($H4696="Yes",VLOOKUP($C4696,'Provisioning Requester'!$F$3:$H$20000,3,FALSE),"-")</f>
        <v>-</v>
      </c>
      <c r="J4696" s="1" t="str">
        <f>IF(OR(D4696="SVCP", E4696="TRUE"), "No", IF(ISNA(VLOOKUP($C4696,'ProvResponder deviceId'!$A$1:$A$20000,1,FALSE)),"No","Yes"))</f>
        <v>No</v>
      </c>
      <c r="K4696" s="1" t="str">
        <f>IF($J4696="Yes",VLOOKUP($C4696,'ProvResponder deviceId'!$A$1:$C$20000,3,FALSE),"-")</f>
        <v>-</v>
      </c>
      <c r="L4696" s="1" t="str">
        <f t="shared" si="146"/>
        <v/>
      </c>
      <c r="M4696" s="1" t="str">
        <f t="shared" si="147"/>
        <v/>
      </c>
      <c r="N4696" s="1" t="str">
        <f>IF(ISBLANK($C4696),"",IF(ISNA(VLOOKUP($L4696,'result messages'!$H$3:$L$11,2,FALSE)),VLOOKUP($M4696,'result messages'!$H$3:$L$11,2,FALSE),VLOOKUP($L4696,'result messages'!$H$3:$L$11,2,FALSE)))</f>
        <v/>
      </c>
      <c r="O4696" s="1" t="str">
        <f>IF(ISBLANK($C4696),"",IF(ISNA(VLOOKUP($L4696,'result messages'!$H$3:$L$11,3,FALSE)),VLOOKUP($M4696,'result messages'!$H$3:$L$11,3,FALSE),VLOOKUP($L4696,'result messages'!$H$3:$L$11,3,FALSE)))</f>
        <v/>
      </c>
      <c r="P4696" s="1" t="str">
        <f>IF(ISBLANK($C4696),"",IF(ISNA(VLOOKUP($L4696,'result messages'!$H$3:$L$11,4,FALSE)),VLOOKUP($M4696,'result messages'!$H$3:$L$11,4,FALSE),VLOOKUP($L4696,'result messages'!$H$3:$L$11,4,FALSE)))</f>
        <v/>
      </c>
      <c r="Q4696" s="1" t="str">
        <f>IF(ISBLANK($C4696),"",IF(ISNA(VLOOKUP($L4696,'result messages'!$H$3:$L$11,5,FALSE)),VLOOKUP($M4696,'result messages'!$H$3:$L$11,5,FALSE),VLOOKUP($L4696,'result messages'!$H$3:$L$11,5,FALSE)))</f>
        <v/>
      </c>
    </row>
    <row r="4697" spans="1:17">
      <c r="A4697" s="1">
        <v>4694</v>
      </c>
      <c r="B4697" s="1"/>
      <c r="C4697" s="1"/>
      <c r="D4697" s="1"/>
      <c r="E4697" s="6"/>
      <c r="F4697" s="1"/>
      <c r="G4697" s="1" t="str">
        <f>IF(ISNA(VLOOKUP($C4697,'DTEN TCAP Linkage deviceId'!$A$1:$A$20000,1,FALSE)),"No","Yes")</f>
        <v>No</v>
      </c>
      <c r="H4697" s="1" t="str">
        <f>IF(ISNA(VLOOKUP($C4697,'Provisioning Requester'!$F$3:$H$20000,2,FALSE)),"No","Yes")</f>
        <v>No</v>
      </c>
      <c r="I4697" s="1" t="str">
        <f>IF($H4697="Yes",VLOOKUP($C4697,'Provisioning Requester'!$F$3:$H$20000,3,FALSE),"-")</f>
        <v>-</v>
      </c>
      <c r="J4697" s="1" t="str">
        <f>IF(OR(D4697="SVCP", E4697="TRUE"), "No", IF(ISNA(VLOOKUP($C4697,'ProvResponder deviceId'!$A$1:$A$20000,1,FALSE)),"No","Yes"))</f>
        <v>No</v>
      </c>
      <c r="K4697" s="1" t="str">
        <f>IF($J4697="Yes",VLOOKUP($C4697,'ProvResponder deviceId'!$A$1:$C$20000,3,FALSE),"-")</f>
        <v>-</v>
      </c>
      <c r="L4697" s="1" t="str">
        <f t="shared" si="146"/>
        <v/>
      </c>
      <c r="M4697" s="1" t="str">
        <f t="shared" si="147"/>
        <v/>
      </c>
      <c r="N4697" s="1" t="str">
        <f>IF(ISBLANK($C4697),"",IF(ISNA(VLOOKUP($L4697,'result messages'!$H$3:$L$11,2,FALSE)),VLOOKUP($M4697,'result messages'!$H$3:$L$11,2,FALSE),VLOOKUP($L4697,'result messages'!$H$3:$L$11,2,FALSE)))</f>
        <v/>
      </c>
      <c r="O4697" s="1" t="str">
        <f>IF(ISBLANK($C4697),"",IF(ISNA(VLOOKUP($L4697,'result messages'!$H$3:$L$11,3,FALSE)),VLOOKUP($M4697,'result messages'!$H$3:$L$11,3,FALSE),VLOOKUP($L4697,'result messages'!$H$3:$L$11,3,FALSE)))</f>
        <v/>
      </c>
      <c r="P4697" s="1" t="str">
        <f>IF(ISBLANK($C4697),"",IF(ISNA(VLOOKUP($L4697,'result messages'!$H$3:$L$11,4,FALSE)),VLOOKUP($M4697,'result messages'!$H$3:$L$11,4,FALSE),VLOOKUP($L4697,'result messages'!$H$3:$L$11,4,FALSE)))</f>
        <v/>
      </c>
      <c r="Q4697" s="1" t="str">
        <f>IF(ISBLANK($C4697),"",IF(ISNA(VLOOKUP($L4697,'result messages'!$H$3:$L$11,5,FALSE)),VLOOKUP($M4697,'result messages'!$H$3:$L$11,5,FALSE),VLOOKUP($L4697,'result messages'!$H$3:$L$11,5,FALSE)))</f>
        <v/>
      </c>
    </row>
    <row r="4698" spans="1:17">
      <c r="A4698" s="1">
        <v>4695</v>
      </c>
      <c r="B4698" s="1"/>
      <c r="C4698" s="1"/>
      <c r="D4698" s="1"/>
      <c r="E4698" s="6"/>
      <c r="F4698" s="1"/>
      <c r="G4698" s="1" t="str">
        <f>IF(ISNA(VLOOKUP($C4698,'DTEN TCAP Linkage deviceId'!$A$1:$A$20000,1,FALSE)),"No","Yes")</f>
        <v>No</v>
      </c>
      <c r="H4698" s="1" t="str">
        <f>IF(ISNA(VLOOKUP($C4698,'Provisioning Requester'!$F$3:$H$20000,2,FALSE)),"No","Yes")</f>
        <v>No</v>
      </c>
      <c r="I4698" s="1" t="str">
        <f>IF($H4698="Yes",VLOOKUP($C4698,'Provisioning Requester'!$F$3:$H$20000,3,FALSE),"-")</f>
        <v>-</v>
      </c>
      <c r="J4698" s="1" t="str">
        <f>IF(OR(D4698="SVCP", E4698="TRUE"), "No", IF(ISNA(VLOOKUP($C4698,'ProvResponder deviceId'!$A$1:$A$20000,1,FALSE)),"No","Yes"))</f>
        <v>No</v>
      </c>
      <c r="K4698" s="1" t="str">
        <f>IF($J4698="Yes",VLOOKUP($C4698,'ProvResponder deviceId'!$A$1:$C$20000,3,FALSE),"-")</f>
        <v>-</v>
      </c>
      <c r="L4698" s="1" t="str">
        <f t="shared" si="146"/>
        <v/>
      </c>
      <c r="M4698" s="1" t="str">
        <f t="shared" si="147"/>
        <v/>
      </c>
      <c r="N4698" s="1" t="str">
        <f>IF(ISBLANK($C4698),"",IF(ISNA(VLOOKUP($L4698,'result messages'!$H$3:$L$11,2,FALSE)),VLOOKUP($M4698,'result messages'!$H$3:$L$11,2,FALSE),VLOOKUP($L4698,'result messages'!$H$3:$L$11,2,FALSE)))</f>
        <v/>
      </c>
      <c r="O4698" s="1" t="str">
        <f>IF(ISBLANK($C4698),"",IF(ISNA(VLOOKUP($L4698,'result messages'!$H$3:$L$11,3,FALSE)),VLOOKUP($M4698,'result messages'!$H$3:$L$11,3,FALSE),VLOOKUP($L4698,'result messages'!$H$3:$L$11,3,FALSE)))</f>
        <v/>
      </c>
      <c r="P4698" s="1" t="str">
        <f>IF(ISBLANK($C4698),"",IF(ISNA(VLOOKUP($L4698,'result messages'!$H$3:$L$11,4,FALSE)),VLOOKUP($M4698,'result messages'!$H$3:$L$11,4,FALSE),VLOOKUP($L4698,'result messages'!$H$3:$L$11,4,FALSE)))</f>
        <v/>
      </c>
      <c r="Q4698" s="1" t="str">
        <f>IF(ISBLANK($C4698),"",IF(ISNA(VLOOKUP($L4698,'result messages'!$H$3:$L$11,5,FALSE)),VLOOKUP($M4698,'result messages'!$H$3:$L$11,5,FALSE),VLOOKUP($L4698,'result messages'!$H$3:$L$11,5,FALSE)))</f>
        <v/>
      </c>
    </row>
    <row r="4699" spans="1:17">
      <c r="A4699" s="1">
        <v>4696</v>
      </c>
      <c r="B4699" s="1"/>
      <c r="C4699" s="1"/>
      <c r="D4699" s="1"/>
      <c r="E4699" s="6"/>
      <c r="F4699" s="1"/>
      <c r="G4699" s="1" t="str">
        <f>IF(ISNA(VLOOKUP($C4699,'DTEN TCAP Linkage deviceId'!$A$1:$A$20000,1,FALSE)),"No","Yes")</f>
        <v>No</v>
      </c>
      <c r="H4699" s="1" t="str">
        <f>IF(ISNA(VLOOKUP($C4699,'Provisioning Requester'!$F$3:$H$20000,2,FALSE)),"No","Yes")</f>
        <v>No</v>
      </c>
      <c r="I4699" s="1" t="str">
        <f>IF($H4699="Yes",VLOOKUP($C4699,'Provisioning Requester'!$F$3:$H$20000,3,FALSE),"-")</f>
        <v>-</v>
      </c>
      <c r="J4699" s="1" t="str">
        <f>IF(OR(D4699="SVCP", E4699="TRUE"), "No", IF(ISNA(VLOOKUP($C4699,'ProvResponder deviceId'!$A$1:$A$20000,1,FALSE)),"No","Yes"))</f>
        <v>No</v>
      </c>
      <c r="K4699" s="1" t="str">
        <f>IF($J4699="Yes",VLOOKUP($C4699,'ProvResponder deviceId'!$A$1:$C$20000,3,FALSE),"-")</f>
        <v>-</v>
      </c>
      <c r="L4699" s="1" t="str">
        <f t="shared" si="146"/>
        <v/>
      </c>
      <c r="M4699" s="1" t="str">
        <f t="shared" si="147"/>
        <v/>
      </c>
      <c r="N4699" s="1" t="str">
        <f>IF(ISBLANK($C4699),"",IF(ISNA(VLOOKUP($L4699,'result messages'!$H$3:$L$11,2,FALSE)),VLOOKUP($M4699,'result messages'!$H$3:$L$11,2,FALSE),VLOOKUP($L4699,'result messages'!$H$3:$L$11,2,FALSE)))</f>
        <v/>
      </c>
      <c r="O4699" s="1" t="str">
        <f>IF(ISBLANK($C4699),"",IF(ISNA(VLOOKUP($L4699,'result messages'!$H$3:$L$11,3,FALSE)),VLOOKUP($M4699,'result messages'!$H$3:$L$11,3,FALSE),VLOOKUP($L4699,'result messages'!$H$3:$L$11,3,FALSE)))</f>
        <v/>
      </c>
      <c r="P4699" s="1" t="str">
        <f>IF(ISBLANK($C4699),"",IF(ISNA(VLOOKUP($L4699,'result messages'!$H$3:$L$11,4,FALSE)),VLOOKUP($M4699,'result messages'!$H$3:$L$11,4,FALSE),VLOOKUP($L4699,'result messages'!$H$3:$L$11,4,FALSE)))</f>
        <v/>
      </c>
      <c r="Q4699" s="1" t="str">
        <f>IF(ISBLANK($C4699),"",IF(ISNA(VLOOKUP($L4699,'result messages'!$H$3:$L$11,5,FALSE)),VLOOKUP($M4699,'result messages'!$H$3:$L$11,5,FALSE),VLOOKUP($L4699,'result messages'!$H$3:$L$11,5,FALSE)))</f>
        <v/>
      </c>
    </row>
    <row r="4700" spans="1:17">
      <c r="A4700" s="1">
        <v>4697</v>
      </c>
      <c r="B4700" s="1"/>
      <c r="C4700" s="1"/>
      <c r="D4700" s="1"/>
      <c r="E4700" s="6"/>
      <c r="F4700" s="1"/>
      <c r="G4700" s="1" t="str">
        <f>IF(ISNA(VLOOKUP($C4700,'DTEN TCAP Linkage deviceId'!$A$1:$A$20000,1,FALSE)),"No","Yes")</f>
        <v>No</v>
      </c>
      <c r="H4700" s="1" t="str">
        <f>IF(ISNA(VLOOKUP($C4700,'Provisioning Requester'!$F$3:$H$20000,2,FALSE)),"No","Yes")</f>
        <v>No</v>
      </c>
      <c r="I4700" s="1" t="str">
        <f>IF($H4700="Yes",VLOOKUP($C4700,'Provisioning Requester'!$F$3:$H$20000,3,FALSE),"-")</f>
        <v>-</v>
      </c>
      <c r="J4700" s="1" t="str">
        <f>IF(OR(D4700="SVCP", E4700="TRUE"), "No", IF(ISNA(VLOOKUP($C4700,'ProvResponder deviceId'!$A$1:$A$20000,1,FALSE)),"No","Yes"))</f>
        <v>No</v>
      </c>
      <c r="K4700" s="1" t="str">
        <f>IF($J4700="Yes",VLOOKUP($C4700,'ProvResponder deviceId'!$A$1:$C$20000,3,FALSE),"-")</f>
        <v>-</v>
      </c>
      <c r="L4700" s="1" t="str">
        <f t="shared" si="146"/>
        <v/>
      </c>
      <c r="M4700" s="1" t="str">
        <f t="shared" si="147"/>
        <v/>
      </c>
      <c r="N4700" s="1" t="str">
        <f>IF(ISBLANK($C4700),"",IF(ISNA(VLOOKUP($L4700,'result messages'!$H$3:$L$11,2,FALSE)),VLOOKUP($M4700,'result messages'!$H$3:$L$11,2,FALSE),VLOOKUP($L4700,'result messages'!$H$3:$L$11,2,FALSE)))</f>
        <v/>
      </c>
      <c r="O4700" s="1" t="str">
        <f>IF(ISBLANK($C4700),"",IF(ISNA(VLOOKUP($L4700,'result messages'!$H$3:$L$11,3,FALSE)),VLOOKUP($M4700,'result messages'!$H$3:$L$11,3,FALSE),VLOOKUP($L4700,'result messages'!$H$3:$L$11,3,FALSE)))</f>
        <v/>
      </c>
      <c r="P4700" s="1" t="str">
        <f>IF(ISBLANK($C4700),"",IF(ISNA(VLOOKUP($L4700,'result messages'!$H$3:$L$11,4,FALSE)),VLOOKUP($M4700,'result messages'!$H$3:$L$11,4,FALSE),VLOOKUP($L4700,'result messages'!$H$3:$L$11,4,FALSE)))</f>
        <v/>
      </c>
      <c r="Q4700" s="1" t="str">
        <f>IF(ISBLANK($C4700),"",IF(ISNA(VLOOKUP($L4700,'result messages'!$H$3:$L$11,5,FALSE)),VLOOKUP($M4700,'result messages'!$H$3:$L$11,5,FALSE),VLOOKUP($L4700,'result messages'!$H$3:$L$11,5,FALSE)))</f>
        <v/>
      </c>
    </row>
    <row r="4701" spans="1:17">
      <c r="A4701" s="1">
        <v>4698</v>
      </c>
      <c r="B4701" s="1"/>
      <c r="C4701" s="1"/>
      <c r="D4701" s="1"/>
      <c r="E4701" s="6"/>
      <c r="F4701" s="1"/>
      <c r="G4701" s="1" t="str">
        <f>IF(ISNA(VLOOKUP($C4701,'DTEN TCAP Linkage deviceId'!$A$1:$A$20000,1,FALSE)),"No","Yes")</f>
        <v>No</v>
      </c>
      <c r="H4701" s="1" t="str">
        <f>IF(ISNA(VLOOKUP($C4701,'Provisioning Requester'!$F$3:$H$20000,2,FALSE)),"No","Yes")</f>
        <v>No</v>
      </c>
      <c r="I4701" s="1" t="str">
        <f>IF($H4701="Yes",VLOOKUP($C4701,'Provisioning Requester'!$F$3:$H$20000,3,FALSE),"-")</f>
        <v>-</v>
      </c>
      <c r="J4701" s="1" t="str">
        <f>IF(OR(D4701="SVCP", E4701="TRUE"), "No", IF(ISNA(VLOOKUP($C4701,'ProvResponder deviceId'!$A$1:$A$20000,1,FALSE)),"No","Yes"))</f>
        <v>No</v>
      </c>
      <c r="K4701" s="1" t="str">
        <f>IF($J4701="Yes",VLOOKUP($C4701,'ProvResponder deviceId'!$A$1:$C$20000,3,FALSE),"-")</f>
        <v>-</v>
      </c>
      <c r="L4701" s="1" t="str">
        <f t="shared" si="146"/>
        <v/>
      </c>
      <c r="M4701" s="1" t="str">
        <f t="shared" si="147"/>
        <v/>
      </c>
      <c r="N4701" s="1" t="str">
        <f>IF(ISBLANK($C4701),"",IF(ISNA(VLOOKUP($L4701,'result messages'!$H$3:$L$11,2,FALSE)),VLOOKUP($M4701,'result messages'!$H$3:$L$11,2,FALSE),VLOOKUP($L4701,'result messages'!$H$3:$L$11,2,FALSE)))</f>
        <v/>
      </c>
      <c r="O4701" s="1" t="str">
        <f>IF(ISBLANK($C4701),"",IF(ISNA(VLOOKUP($L4701,'result messages'!$H$3:$L$11,3,FALSE)),VLOOKUP($M4701,'result messages'!$H$3:$L$11,3,FALSE),VLOOKUP($L4701,'result messages'!$H$3:$L$11,3,FALSE)))</f>
        <v/>
      </c>
      <c r="P4701" s="1" t="str">
        <f>IF(ISBLANK($C4701),"",IF(ISNA(VLOOKUP($L4701,'result messages'!$H$3:$L$11,4,FALSE)),VLOOKUP($M4701,'result messages'!$H$3:$L$11,4,FALSE),VLOOKUP($L4701,'result messages'!$H$3:$L$11,4,FALSE)))</f>
        <v/>
      </c>
      <c r="Q4701" s="1" t="str">
        <f>IF(ISBLANK($C4701),"",IF(ISNA(VLOOKUP($L4701,'result messages'!$H$3:$L$11,5,FALSE)),VLOOKUP($M4701,'result messages'!$H$3:$L$11,5,FALSE),VLOOKUP($L4701,'result messages'!$H$3:$L$11,5,FALSE)))</f>
        <v/>
      </c>
    </row>
    <row r="4702" spans="1:17">
      <c r="A4702" s="1">
        <v>4699</v>
      </c>
      <c r="B4702" s="1"/>
      <c r="C4702" s="1"/>
      <c r="D4702" s="1"/>
      <c r="E4702" s="6"/>
      <c r="F4702" s="1"/>
      <c r="G4702" s="1" t="str">
        <f>IF(ISNA(VLOOKUP($C4702,'DTEN TCAP Linkage deviceId'!$A$1:$A$20000,1,FALSE)),"No","Yes")</f>
        <v>No</v>
      </c>
      <c r="H4702" s="1" t="str">
        <f>IF(ISNA(VLOOKUP($C4702,'Provisioning Requester'!$F$3:$H$20000,2,FALSE)),"No","Yes")</f>
        <v>No</v>
      </c>
      <c r="I4702" s="1" t="str">
        <f>IF($H4702="Yes",VLOOKUP($C4702,'Provisioning Requester'!$F$3:$H$20000,3,FALSE),"-")</f>
        <v>-</v>
      </c>
      <c r="J4702" s="1" t="str">
        <f>IF(OR(D4702="SVCP", E4702="TRUE"), "No", IF(ISNA(VLOOKUP($C4702,'ProvResponder deviceId'!$A$1:$A$20000,1,FALSE)),"No","Yes"))</f>
        <v>No</v>
      </c>
      <c r="K4702" s="1" t="str">
        <f>IF($J4702="Yes",VLOOKUP($C4702,'ProvResponder deviceId'!$A$1:$C$20000,3,FALSE),"-")</f>
        <v>-</v>
      </c>
      <c r="L4702" s="1" t="str">
        <f t="shared" si="146"/>
        <v/>
      </c>
      <c r="M4702" s="1" t="str">
        <f t="shared" si="147"/>
        <v/>
      </c>
      <c r="N4702" s="1" t="str">
        <f>IF(ISBLANK($C4702),"",IF(ISNA(VLOOKUP($L4702,'result messages'!$H$3:$L$11,2,FALSE)),VLOOKUP($M4702,'result messages'!$H$3:$L$11,2,FALSE),VLOOKUP($L4702,'result messages'!$H$3:$L$11,2,FALSE)))</f>
        <v/>
      </c>
      <c r="O4702" s="1" t="str">
        <f>IF(ISBLANK($C4702),"",IF(ISNA(VLOOKUP($L4702,'result messages'!$H$3:$L$11,3,FALSE)),VLOOKUP($M4702,'result messages'!$H$3:$L$11,3,FALSE),VLOOKUP($L4702,'result messages'!$H$3:$L$11,3,FALSE)))</f>
        <v/>
      </c>
      <c r="P4702" s="1" t="str">
        <f>IF(ISBLANK($C4702),"",IF(ISNA(VLOOKUP($L4702,'result messages'!$H$3:$L$11,4,FALSE)),VLOOKUP($M4702,'result messages'!$H$3:$L$11,4,FALSE),VLOOKUP($L4702,'result messages'!$H$3:$L$11,4,FALSE)))</f>
        <v/>
      </c>
      <c r="Q4702" s="1" t="str">
        <f>IF(ISBLANK($C4702),"",IF(ISNA(VLOOKUP($L4702,'result messages'!$H$3:$L$11,5,FALSE)),VLOOKUP($M4702,'result messages'!$H$3:$L$11,5,FALSE),VLOOKUP($L4702,'result messages'!$H$3:$L$11,5,FALSE)))</f>
        <v/>
      </c>
    </row>
    <row r="4703" spans="1:17">
      <c r="A4703" s="1">
        <v>4700</v>
      </c>
      <c r="B4703" s="1"/>
      <c r="C4703" s="1"/>
      <c r="D4703" s="1"/>
      <c r="E4703" s="6"/>
      <c r="F4703" s="1"/>
      <c r="G4703" s="1" t="str">
        <f>IF(ISNA(VLOOKUP($C4703,'DTEN TCAP Linkage deviceId'!$A$1:$A$20000,1,FALSE)),"No","Yes")</f>
        <v>No</v>
      </c>
      <c r="H4703" s="1" t="str">
        <f>IF(ISNA(VLOOKUP($C4703,'Provisioning Requester'!$F$3:$H$20000,2,FALSE)),"No","Yes")</f>
        <v>No</v>
      </c>
      <c r="I4703" s="1" t="str">
        <f>IF($H4703="Yes",VLOOKUP($C4703,'Provisioning Requester'!$F$3:$H$20000,3,FALSE),"-")</f>
        <v>-</v>
      </c>
      <c r="J4703" s="1" t="str">
        <f>IF(OR(D4703="SVCP", E4703="TRUE"), "No", IF(ISNA(VLOOKUP($C4703,'ProvResponder deviceId'!$A$1:$A$20000,1,FALSE)),"No","Yes"))</f>
        <v>No</v>
      </c>
      <c r="K4703" s="1" t="str">
        <f>IF($J4703="Yes",VLOOKUP($C4703,'ProvResponder deviceId'!$A$1:$C$20000,3,FALSE),"-")</f>
        <v>-</v>
      </c>
      <c r="L4703" s="1" t="str">
        <f t="shared" si="146"/>
        <v/>
      </c>
      <c r="M4703" s="1" t="str">
        <f t="shared" si="147"/>
        <v/>
      </c>
      <c r="N4703" s="1" t="str">
        <f>IF(ISBLANK($C4703),"",IF(ISNA(VLOOKUP($L4703,'result messages'!$H$3:$L$11,2,FALSE)),VLOOKUP($M4703,'result messages'!$H$3:$L$11,2,FALSE),VLOOKUP($L4703,'result messages'!$H$3:$L$11,2,FALSE)))</f>
        <v/>
      </c>
      <c r="O4703" s="1" t="str">
        <f>IF(ISBLANK($C4703),"",IF(ISNA(VLOOKUP($L4703,'result messages'!$H$3:$L$11,3,FALSE)),VLOOKUP($M4703,'result messages'!$H$3:$L$11,3,FALSE),VLOOKUP($L4703,'result messages'!$H$3:$L$11,3,FALSE)))</f>
        <v/>
      </c>
      <c r="P4703" s="1" t="str">
        <f>IF(ISBLANK($C4703),"",IF(ISNA(VLOOKUP($L4703,'result messages'!$H$3:$L$11,4,FALSE)),VLOOKUP($M4703,'result messages'!$H$3:$L$11,4,FALSE),VLOOKUP($L4703,'result messages'!$H$3:$L$11,4,FALSE)))</f>
        <v/>
      </c>
      <c r="Q4703" s="1" t="str">
        <f>IF(ISBLANK($C4703),"",IF(ISNA(VLOOKUP($L4703,'result messages'!$H$3:$L$11,5,FALSE)),VLOOKUP($M4703,'result messages'!$H$3:$L$11,5,FALSE),VLOOKUP($L4703,'result messages'!$H$3:$L$11,5,FALSE)))</f>
        <v/>
      </c>
    </row>
    <row r="4704" spans="1:17">
      <c r="A4704" s="1">
        <v>4701</v>
      </c>
      <c r="B4704" s="1"/>
      <c r="C4704" s="1"/>
      <c r="D4704" s="1"/>
      <c r="E4704" s="6"/>
      <c r="F4704" s="1"/>
      <c r="G4704" s="1" t="str">
        <f>IF(ISNA(VLOOKUP($C4704,'DTEN TCAP Linkage deviceId'!$A$1:$A$20000,1,FALSE)),"No","Yes")</f>
        <v>No</v>
      </c>
      <c r="H4704" s="1" t="str">
        <f>IF(ISNA(VLOOKUP($C4704,'Provisioning Requester'!$F$3:$H$20000,2,FALSE)),"No","Yes")</f>
        <v>No</v>
      </c>
      <c r="I4704" s="1" t="str">
        <f>IF($H4704="Yes",VLOOKUP($C4704,'Provisioning Requester'!$F$3:$H$20000,3,FALSE),"-")</f>
        <v>-</v>
      </c>
      <c r="J4704" s="1" t="str">
        <f>IF(OR(D4704="SVCP", E4704="TRUE"), "No", IF(ISNA(VLOOKUP($C4704,'ProvResponder deviceId'!$A$1:$A$20000,1,FALSE)),"No","Yes"))</f>
        <v>No</v>
      </c>
      <c r="K4704" s="1" t="str">
        <f>IF($J4704="Yes",VLOOKUP($C4704,'ProvResponder deviceId'!$A$1:$C$20000,3,FALSE),"-")</f>
        <v>-</v>
      </c>
      <c r="L4704" s="1" t="str">
        <f t="shared" si="146"/>
        <v/>
      </c>
      <c r="M4704" s="1" t="str">
        <f t="shared" si="147"/>
        <v/>
      </c>
      <c r="N4704" s="1" t="str">
        <f>IF(ISBLANK($C4704),"",IF(ISNA(VLOOKUP($L4704,'result messages'!$H$3:$L$11,2,FALSE)),VLOOKUP($M4704,'result messages'!$H$3:$L$11,2,FALSE),VLOOKUP($L4704,'result messages'!$H$3:$L$11,2,FALSE)))</f>
        <v/>
      </c>
      <c r="O4704" s="1" t="str">
        <f>IF(ISBLANK($C4704),"",IF(ISNA(VLOOKUP($L4704,'result messages'!$H$3:$L$11,3,FALSE)),VLOOKUP($M4704,'result messages'!$H$3:$L$11,3,FALSE),VLOOKUP($L4704,'result messages'!$H$3:$L$11,3,FALSE)))</f>
        <v/>
      </c>
      <c r="P4704" s="1" t="str">
        <f>IF(ISBLANK($C4704),"",IF(ISNA(VLOOKUP($L4704,'result messages'!$H$3:$L$11,4,FALSE)),VLOOKUP($M4704,'result messages'!$H$3:$L$11,4,FALSE),VLOOKUP($L4704,'result messages'!$H$3:$L$11,4,FALSE)))</f>
        <v/>
      </c>
      <c r="Q4704" s="1" t="str">
        <f>IF(ISBLANK($C4704),"",IF(ISNA(VLOOKUP($L4704,'result messages'!$H$3:$L$11,5,FALSE)),VLOOKUP($M4704,'result messages'!$H$3:$L$11,5,FALSE),VLOOKUP($L4704,'result messages'!$H$3:$L$11,5,FALSE)))</f>
        <v/>
      </c>
    </row>
    <row r="4705" spans="1:17">
      <c r="A4705" s="1">
        <v>4702</v>
      </c>
      <c r="B4705" s="1"/>
      <c r="C4705" s="1"/>
      <c r="D4705" s="1"/>
      <c r="E4705" s="6"/>
      <c r="F4705" s="1"/>
      <c r="G4705" s="1" t="str">
        <f>IF(ISNA(VLOOKUP($C4705,'DTEN TCAP Linkage deviceId'!$A$1:$A$20000,1,FALSE)),"No","Yes")</f>
        <v>No</v>
      </c>
      <c r="H4705" s="1" t="str">
        <f>IF(ISNA(VLOOKUP($C4705,'Provisioning Requester'!$F$3:$H$20000,2,FALSE)),"No","Yes")</f>
        <v>No</v>
      </c>
      <c r="I4705" s="1" t="str">
        <f>IF($H4705="Yes",VLOOKUP($C4705,'Provisioning Requester'!$F$3:$H$20000,3,FALSE),"-")</f>
        <v>-</v>
      </c>
      <c r="J4705" s="1" t="str">
        <f>IF(OR(D4705="SVCP", E4705="TRUE"), "No", IF(ISNA(VLOOKUP($C4705,'ProvResponder deviceId'!$A$1:$A$20000,1,FALSE)),"No","Yes"))</f>
        <v>No</v>
      </c>
      <c r="K4705" s="1" t="str">
        <f>IF($J4705="Yes",VLOOKUP($C4705,'ProvResponder deviceId'!$A$1:$C$20000,3,FALSE),"-")</f>
        <v>-</v>
      </c>
      <c r="L4705" s="1" t="str">
        <f t="shared" si="146"/>
        <v/>
      </c>
      <c r="M4705" s="1" t="str">
        <f t="shared" si="147"/>
        <v/>
      </c>
      <c r="N4705" s="1" t="str">
        <f>IF(ISBLANK($C4705),"",IF(ISNA(VLOOKUP($L4705,'result messages'!$H$3:$L$11,2,FALSE)),VLOOKUP($M4705,'result messages'!$H$3:$L$11,2,FALSE),VLOOKUP($L4705,'result messages'!$H$3:$L$11,2,FALSE)))</f>
        <v/>
      </c>
      <c r="O4705" s="1" t="str">
        <f>IF(ISBLANK($C4705),"",IF(ISNA(VLOOKUP($L4705,'result messages'!$H$3:$L$11,3,FALSE)),VLOOKUP($M4705,'result messages'!$H$3:$L$11,3,FALSE),VLOOKUP($L4705,'result messages'!$H$3:$L$11,3,FALSE)))</f>
        <v/>
      </c>
      <c r="P4705" s="1" t="str">
        <f>IF(ISBLANK($C4705),"",IF(ISNA(VLOOKUP($L4705,'result messages'!$H$3:$L$11,4,FALSE)),VLOOKUP($M4705,'result messages'!$H$3:$L$11,4,FALSE),VLOOKUP($L4705,'result messages'!$H$3:$L$11,4,FALSE)))</f>
        <v/>
      </c>
      <c r="Q4705" s="1" t="str">
        <f>IF(ISBLANK($C4705),"",IF(ISNA(VLOOKUP($L4705,'result messages'!$H$3:$L$11,5,FALSE)),VLOOKUP($M4705,'result messages'!$H$3:$L$11,5,FALSE),VLOOKUP($L4705,'result messages'!$H$3:$L$11,5,FALSE)))</f>
        <v/>
      </c>
    </row>
    <row r="4706" spans="1:17">
      <c r="A4706" s="1">
        <v>4703</v>
      </c>
      <c r="B4706" s="1"/>
      <c r="C4706" s="1"/>
      <c r="D4706" s="1"/>
      <c r="E4706" s="6"/>
      <c r="F4706" s="1"/>
      <c r="G4706" s="1" t="str">
        <f>IF(ISNA(VLOOKUP($C4706,'DTEN TCAP Linkage deviceId'!$A$1:$A$20000,1,FALSE)),"No","Yes")</f>
        <v>No</v>
      </c>
      <c r="H4706" s="1" t="str">
        <f>IF(ISNA(VLOOKUP($C4706,'Provisioning Requester'!$F$3:$H$20000,2,FALSE)),"No","Yes")</f>
        <v>No</v>
      </c>
      <c r="I4706" s="1" t="str">
        <f>IF($H4706="Yes",VLOOKUP($C4706,'Provisioning Requester'!$F$3:$H$20000,3,FALSE),"-")</f>
        <v>-</v>
      </c>
      <c r="J4706" s="1" t="str">
        <f>IF(OR(D4706="SVCP", E4706="TRUE"), "No", IF(ISNA(VLOOKUP($C4706,'ProvResponder deviceId'!$A$1:$A$20000,1,FALSE)),"No","Yes"))</f>
        <v>No</v>
      </c>
      <c r="K4706" s="1" t="str">
        <f>IF($J4706="Yes",VLOOKUP($C4706,'ProvResponder deviceId'!$A$1:$C$20000,3,FALSE),"-")</f>
        <v>-</v>
      </c>
      <c r="L4706" s="1" t="str">
        <f t="shared" si="146"/>
        <v/>
      </c>
      <c r="M4706" s="1" t="str">
        <f t="shared" si="147"/>
        <v/>
      </c>
      <c r="N4706" s="1" t="str">
        <f>IF(ISBLANK($C4706),"",IF(ISNA(VLOOKUP($L4706,'result messages'!$H$3:$L$11,2,FALSE)),VLOOKUP($M4706,'result messages'!$H$3:$L$11,2,FALSE),VLOOKUP($L4706,'result messages'!$H$3:$L$11,2,FALSE)))</f>
        <v/>
      </c>
      <c r="O4706" s="1" t="str">
        <f>IF(ISBLANK($C4706),"",IF(ISNA(VLOOKUP($L4706,'result messages'!$H$3:$L$11,3,FALSE)),VLOOKUP($M4706,'result messages'!$H$3:$L$11,3,FALSE),VLOOKUP($L4706,'result messages'!$H$3:$L$11,3,FALSE)))</f>
        <v/>
      </c>
      <c r="P4706" s="1" t="str">
        <f>IF(ISBLANK($C4706),"",IF(ISNA(VLOOKUP($L4706,'result messages'!$H$3:$L$11,4,FALSE)),VLOOKUP($M4706,'result messages'!$H$3:$L$11,4,FALSE),VLOOKUP($L4706,'result messages'!$H$3:$L$11,4,FALSE)))</f>
        <v/>
      </c>
      <c r="Q4706" s="1" t="str">
        <f>IF(ISBLANK($C4706),"",IF(ISNA(VLOOKUP($L4706,'result messages'!$H$3:$L$11,5,FALSE)),VLOOKUP($M4706,'result messages'!$H$3:$L$11,5,FALSE),VLOOKUP($L4706,'result messages'!$H$3:$L$11,5,FALSE)))</f>
        <v/>
      </c>
    </row>
    <row r="4707" spans="1:17">
      <c r="A4707" s="1">
        <v>4704</v>
      </c>
      <c r="B4707" s="1"/>
      <c r="C4707" s="1"/>
      <c r="D4707" s="1"/>
      <c r="E4707" s="6"/>
      <c r="F4707" s="1"/>
      <c r="G4707" s="1" t="str">
        <f>IF(ISNA(VLOOKUP($C4707,'DTEN TCAP Linkage deviceId'!$A$1:$A$20000,1,FALSE)),"No","Yes")</f>
        <v>No</v>
      </c>
      <c r="H4707" s="1" t="str">
        <f>IF(ISNA(VLOOKUP($C4707,'Provisioning Requester'!$F$3:$H$20000,2,FALSE)),"No","Yes")</f>
        <v>No</v>
      </c>
      <c r="I4707" s="1" t="str">
        <f>IF($H4707="Yes",VLOOKUP($C4707,'Provisioning Requester'!$F$3:$H$20000,3,FALSE),"-")</f>
        <v>-</v>
      </c>
      <c r="J4707" s="1" t="str">
        <f>IF(OR(D4707="SVCP", E4707="TRUE"), "No", IF(ISNA(VLOOKUP($C4707,'ProvResponder deviceId'!$A$1:$A$20000,1,FALSE)),"No","Yes"))</f>
        <v>No</v>
      </c>
      <c r="K4707" s="1" t="str">
        <f>IF($J4707="Yes",VLOOKUP($C4707,'ProvResponder deviceId'!$A$1:$C$20000,3,FALSE),"-")</f>
        <v>-</v>
      </c>
      <c r="L4707" s="1" t="str">
        <f t="shared" si="146"/>
        <v/>
      </c>
      <c r="M4707" s="1" t="str">
        <f t="shared" si="147"/>
        <v/>
      </c>
      <c r="N4707" s="1" t="str">
        <f>IF(ISBLANK($C4707),"",IF(ISNA(VLOOKUP($L4707,'result messages'!$H$3:$L$11,2,FALSE)),VLOOKUP($M4707,'result messages'!$H$3:$L$11,2,FALSE),VLOOKUP($L4707,'result messages'!$H$3:$L$11,2,FALSE)))</f>
        <v/>
      </c>
      <c r="O4707" s="1" t="str">
        <f>IF(ISBLANK($C4707),"",IF(ISNA(VLOOKUP($L4707,'result messages'!$H$3:$L$11,3,FALSE)),VLOOKUP($M4707,'result messages'!$H$3:$L$11,3,FALSE),VLOOKUP($L4707,'result messages'!$H$3:$L$11,3,FALSE)))</f>
        <v/>
      </c>
      <c r="P4707" s="1" t="str">
        <f>IF(ISBLANK($C4707),"",IF(ISNA(VLOOKUP($L4707,'result messages'!$H$3:$L$11,4,FALSE)),VLOOKUP($M4707,'result messages'!$H$3:$L$11,4,FALSE),VLOOKUP($L4707,'result messages'!$H$3:$L$11,4,FALSE)))</f>
        <v/>
      </c>
      <c r="Q4707" s="1" t="str">
        <f>IF(ISBLANK($C4707),"",IF(ISNA(VLOOKUP($L4707,'result messages'!$H$3:$L$11,5,FALSE)),VLOOKUP($M4707,'result messages'!$H$3:$L$11,5,FALSE),VLOOKUP($L4707,'result messages'!$H$3:$L$11,5,FALSE)))</f>
        <v/>
      </c>
    </row>
    <row r="4708" spans="1:17">
      <c r="A4708" s="1">
        <v>4705</v>
      </c>
      <c r="B4708" s="1"/>
      <c r="C4708" s="1"/>
      <c r="D4708" s="1"/>
      <c r="E4708" s="6"/>
      <c r="F4708" s="1"/>
      <c r="G4708" s="1" t="str">
        <f>IF(ISNA(VLOOKUP($C4708,'DTEN TCAP Linkage deviceId'!$A$1:$A$20000,1,FALSE)),"No","Yes")</f>
        <v>No</v>
      </c>
      <c r="H4708" s="1" t="str">
        <f>IF(ISNA(VLOOKUP($C4708,'Provisioning Requester'!$F$3:$H$20000,2,FALSE)),"No","Yes")</f>
        <v>No</v>
      </c>
      <c r="I4708" s="1" t="str">
        <f>IF($H4708="Yes",VLOOKUP($C4708,'Provisioning Requester'!$F$3:$H$20000,3,FALSE),"-")</f>
        <v>-</v>
      </c>
      <c r="J4708" s="1" t="str">
        <f>IF(OR(D4708="SVCP", E4708="TRUE"), "No", IF(ISNA(VLOOKUP($C4708,'ProvResponder deviceId'!$A$1:$A$20000,1,FALSE)),"No","Yes"))</f>
        <v>No</v>
      </c>
      <c r="K4708" s="1" t="str">
        <f>IF($J4708="Yes",VLOOKUP($C4708,'ProvResponder deviceId'!$A$1:$C$20000,3,FALSE),"-")</f>
        <v>-</v>
      </c>
      <c r="L4708" s="1" t="str">
        <f t="shared" si="146"/>
        <v/>
      </c>
      <c r="M4708" s="1" t="str">
        <f t="shared" si="147"/>
        <v/>
      </c>
      <c r="N4708" s="1" t="str">
        <f>IF(ISBLANK($C4708),"",IF(ISNA(VLOOKUP($L4708,'result messages'!$H$3:$L$11,2,FALSE)),VLOOKUP($M4708,'result messages'!$H$3:$L$11,2,FALSE),VLOOKUP($L4708,'result messages'!$H$3:$L$11,2,FALSE)))</f>
        <v/>
      </c>
      <c r="O4708" s="1" t="str">
        <f>IF(ISBLANK($C4708),"",IF(ISNA(VLOOKUP($L4708,'result messages'!$H$3:$L$11,3,FALSE)),VLOOKUP($M4708,'result messages'!$H$3:$L$11,3,FALSE),VLOOKUP($L4708,'result messages'!$H$3:$L$11,3,FALSE)))</f>
        <v/>
      </c>
      <c r="P4708" s="1" t="str">
        <f>IF(ISBLANK($C4708),"",IF(ISNA(VLOOKUP($L4708,'result messages'!$H$3:$L$11,4,FALSE)),VLOOKUP($M4708,'result messages'!$H$3:$L$11,4,FALSE),VLOOKUP($L4708,'result messages'!$H$3:$L$11,4,FALSE)))</f>
        <v/>
      </c>
      <c r="Q4708" s="1" t="str">
        <f>IF(ISBLANK($C4708),"",IF(ISNA(VLOOKUP($L4708,'result messages'!$H$3:$L$11,5,FALSE)),VLOOKUP($M4708,'result messages'!$H$3:$L$11,5,FALSE),VLOOKUP($L4708,'result messages'!$H$3:$L$11,5,FALSE)))</f>
        <v/>
      </c>
    </row>
    <row r="4709" spans="1:17">
      <c r="A4709" s="1">
        <v>4706</v>
      </c>
      <c r="B4709" s="1"/>
      <c r="C4709" s="1"/>
      <c r="D4709" s="1"/>
      <c r="E4709" s="6"/>
      <c r="F4709" s="1"/>
      <c r="G4709" s="1" t="str">
        <f>IF(ISNA(VLOOKUP($C4709,'DTEN TCAP Linkage deviceId'!$A$1:$A$20000,1,FALSE)),"No","Yes")</f>
        <v>No</v>
      </c>
      <c r="H4709" s="1" t="str">
        <f>IF(ISNA(VLOOKUP($C4709,'Provisioning Requester'!$F$3:$H$20000,2,FALSE)),"No","Yes")</f>
        <v>No</v>
      </c>
      <c r="I4709" s="1" t="str">
        <f>IF($H4709="Yes",VLOOKUP($C4709,'Provisioning Requester'!$F$3:$H$20000,3,FALSE),"-")</f>
        <v>-</v>
      </c>
      <c r="J4709" s="1" t="str">
        <f>IF(OR(D4709="SVCP", E4709="TRUE"), "No", IF(ISNA(VLOOKUP($C4709,'ProvResponder deviceId'!$A$1:$A$20000,1,FALSE)),"No","Yes"))</f>
        <v>No</v>
      </c>
      <c r="K4709" s="1" t="str">
        <f>IF($J4709="Yes",VLOOKUP($C4709,'ProvResponder deviceId'!$A$1:$C$20000,3,FALSE),"-")</f>
        <v>-</v>
      </c>
      <c r="L4709" s="1" t="str">
        <f t="shared" si="146"/>
        <v/>
      </c>
      <c r="M4709" s="1" t="str">
        <f t="shared" si="147"/>
        <v/>
      </c>
      <c r="N4709" s="1" t="str">
        <f>IF(ISBLANK($C4709),"",IF(ISNA(VLOOKUP($L4709,'result messages'!$H$3:$L$11,2,FALSE)),VLOOKUP($M4709,'result messages'!$H$3:$L$11,2,FALSE),VLOOKUP($L4709,'result messages'!$H$3:$L$11,2,FALSE)))</f>
        <v/>
      </c>
      <c r="O4709" s="1" t="str">
        <f>IF(ISBLANK($C4709),"",IF(ISNA(VLOOKUP($L4709,'result messages'!$H$3:$L$11,3,FALSE)),VLOOKUP($M4709,'result messages'!$H$3:$L$11,3,FALSE),VLOOKUP($L4709,'result messages'!$H$3:$L$11,3,FALSE)))</f>
        <v/>
      </c>
      <c r="P4709" s="1" t="str">
        <f>IF(ISBLANK($C4709),"",IF(ISNA(VLOOKUP($L4709,'result messages'!$H$3:$L$11,4,FALSE)),VLOOKUP($M4709,'result messages'!$H$3:$L$11,4,FALSE),VLOOKUP($L4709,'result messages'!$H$3:$L$11,4,FALSE)))</f>
        <v/>
      </c>
      <c r="Q4709" s="1" t="str">
        <f>IF(ISBLANK($C4709),"",IF(ISNA(VLOOKUP($L4709,'result messages'!$H$3:$L$11,5,FALSE)),VLOOKUP($M4709,'result messages'!$H$3:$L$11,5,FALSE),VLOOKUP($L4709,'result messages'!$H$3:$L$11,5,FALSE)))</f>
        <v/>
      </c>
    </row>
    <row r="4710" spans="1:17">
      <c r="A4710" s="1">
        <v>4707</v>
      </c>
      <c r="B4710" s="1"/>
      <c r="C4710" s="1"/>
      <c r="D4710" s="1"/>
      <c r="E4710" s="6"/>
      <c r="F4710" s="1"/>
      <c r="G4710" s="1" t="str">
        <f>IF(ISNA(VLOOKUP($C4710,'DTEN TCAP Linkage deviceId'!$A$1:$A$20000,1,FALSE)),"No","Yes")</f>
        <v>No</v>
      </c>
      <c r="H4710" s="1" t="str">
        <f>IF(ISNA(VLOOKUP($C4710,'Provisioning Requester'!$F$3:$H$20000,2,FALSE)),"No","Yes")</f>
        <v>No</v>
      </c>
      <c r="I4710" s="1" t="str">
        <f>IF($H4710="Yes",VLOOKUP($C4710,'Provisioning Requester'!$F$3:$H$20000,3,FALSE),"-")</f>
        <v>-</v>
      </c>
      <c r="J4710" s="1" t="str">
        <f>IF(OR(D4710="SVCP", E4710="TRUE"), "No", IF(ISNA(VLOOKUP($C4710,'ProvResponder deviceId'!$A$1:$A$20000,1,FALSE)),"No","Yes"))</f>
        <v>No</v>
      </c>
      <c r="K4710" s="1" t="str">
        <f>IF($J4710="Yes",VLOOKUP($C4710,'ProvResponder deviceId'!$A$1:$C$20000,3,FALSE),"-")</f>
        <v>-</v>
      </c>
      <c r="L4710" s="1" t="str">
        <f t="shared" si="146"/>
        <v/>
      </c>
      <c r="M4710" s="1" t="str">
        <f t="shared" si="147"/>
        <v/>
      </c>
      <c r="N4710" s="1" t="str">
        <f>IF(ISBLANK($C4710),"",IF(ISNA(VLOOKUP($L4710,'result messages'!$H$3:$L$11,2,FALSE)),VLOOKUP($M4710,'result messages'!$H$3:$L$11,2,FALSE),VLOOKUP($L4710,'result messages'!$H$3:$L$11,2,FALSE)))</f>
        <v/>
      </c>
      <c r="O4710" s="1" t="str">
        <f>IF(ISBLANK($C4710),"",IF(ISNA(VLOOKUP($L4710,'result messages'!$H$3:$L$11,3,FALSE)),VLOOKUP($M4710,'result messages'!$H$3:$L$11,3,FALSE),VLOOKUP($L4710,'result messages'!$H$3:$L$11,3,FALSE)))</f>
        <v/>
      </c>
      <c r="P4710" s="1" t="str">
        <f>IF(ISBLANK($C4710),"",IF(ISNA(VLOOKUP($L4710,'result messages'!$H$3:$L$11,4,FALSE)),VLOOKUP($M4710,'result messages'!$H$3:$L$11,4,FALSE),VLOOKUP($L4710,'result messages'!$H$3:$L$11,4,FALSE)))</f>
        <v/>
      </c>
      <c r="Q4710" s="1" t="str">
        <f>IF(ISBLANK($C4710),"",IF(ISNA(VLOOKUP($L4710,'result messages'!$H$3:$L$11,5,FALSE)),VLOOKUP($M4710,'result messages'!$H$3:$L$11,5,FALSE),VLOOKUP($L4710,'result messages'!$H$3:$L$11,5,FALSE)))</f>
        <v/>
      </c>
    </row>
    <row r="4711" spans="1:17">
      <c r="A4711" s="1">
        <v>4708</v>
      </c>
      <c r="B4711" s="1"/>
      <c r="C4711" s="1"/>
      <c r="D4711" s="1"/>
      <c r="E4711" s="6"/>
      <c r="F4711" s="1"/>
      <c r="G4711" s="1" t="str">
        <f>IF(ISNA(VLOOKUP($C4711,'DTEN TCAP Linkage deviceId'!$A$1:$A$20000,1,FALSE)),"No","Yes")</f>
        <v>No</v>
      </c>
      <c r="H4711" s="1" t="str">
        <f>IF(ISNA(VLOOKUP($C4711,'Provisioning Requester'!$F$3:$H$20000,2,FALSE)),"No","Yes")</f>
        <v>No</v>
      </c>
      <c r="I4711" s="1" t="str">
        <f>IF($H4711="Yes",VLOOKUP($C4711,'Provisioning Requester'!$F$3:$H$20000,3,FALSE),"-")</f>
        <v>-</v>
      </c>
      <c r="J4711" s="1" t="str">
        <f>IF(OR(D4711="SVCP", E4711="TRUE"), "No", IF(ISNA(VLOOKUP($C4711,'ProvResponder deviceId'!$A$1:$A$20000,1,FALSE)),"No","Yes"))</f>
        <v>No</v>
      </c>
      <c r="K4711" s="1" t="str">
        <f>IF($J4711="Yes",VLOOKUP($C4711,'ProvResponder deviceId'!$A$1:$C$20000,3,FALSE),"-")</f>
        <v>-</v>
      </c>
      <c r="L4711" s="1" t="str">
        <f t="shared" si="146"/>
        <v/>
      </c>
      <c r="M4711" s="1" t="str">
        <f t="shared" si="147"/>
        <v/>
      </c>
      <c r="N4711" s="1" t="str">
        <f>IF(ISBLANK($C4711),"",IF(ISNA(VLOOKUP($L4711,'result messages'!$H$3:$L$11,2,FALSE)),VLOOKUP($M4711,'result messages'!$H$3:$L$11,2,FALSE),VLOOKUP($L4711,'result messages'!$H$3:$L$11,2,FALSE)))</f>
        <v/>
      </c>
      <c r="O4711" s="1" t="str">
        <f>IF(ISBLANK($C4711),"",IF(ISNA(VLOOKUP($L4711,'result messages'!$H$3:$L$11,3,FALSE)),VLOOKUP($M4711,'result messages'!$H$3:$L$11,3,FALSE),VLOOKUP($L4711,'result messages'!$H$3:$L$11,3,FALSE)))</f>
        <v/>
      </c>
      <c r="P4711" s="1" t="str">
        <f>IF(ISBLANK($C4711),"",IF(ISNA(VLOOKUP($L4711,'result messages'!$H$3:$L$11,4,FALSE)),VLOOKUP($M4711,'result messages'!$H$3:$L$11,4,FALSE),VLOOKUP($L4711,'result messages'!$H$3:$L$11,4,FALSE)))</f>
        <v/>
      </c>
      <c r="Q4711" s="1" t="str">
        <f>IF(ISBLANK($C4711),"",IF(ISNA(VLOOKUP($L4711,'result messages'!$H$3:$L$11,5,FALSE)),VLOOKUP($M4711,'result messages'!$H$3:$L$11,5,FALSE),VLOOKUP($L4711,'result messages'!$H$3:$L$11,5,FALSE)))</f>
        <v/>
      </c>
    </row>
    <row r="4712" spans="1:17">
      <c r="A4712" s="1">
        <v>4709</v>
      </c>
      <c r="B4712" s="1"/>
      <c r="C4712" s="1"/>
      <c r="D4712" s="1"/>
      <c r="E4712" s="6"/>
      <c r="F4712" s="1"/>
      <c r="G4712" s="1" t="str">
        <f>IF(ISNA(VLOOKUP($C4712,'DTEN TCAP Linkage deviceId'!$A$1:$A$20000,1,FALSE)),"No","Yes")</f>
        <v>No</v>
      </c>
      <c r="H4712" s="1" t="str">
        <f>IF(ISNA(VLOOKUP($C4712,'Provisioning Requester'!$F$3:$H$20000,2,FALSE)),"No","Yes")</f>
        <v>No</v>
      </c>
      <c r="I4712" s="1" t="str">
        <f>IF($H4712="Yes",VLOOKUP($C4712,'Provisioning Requester'!$F$3:$H$20000,3,FALSE),"-")</f>
        <v>-</v>
      </c>
      <c r="J4712" s="1" t="str">
        <f>IF(OR(D4712="SVCP", E4712="TRUE"), "No", IF(ISNA(VLOOKUP($C4712,'ProvResponder deviceId'!$A$1:$A$20000,1,FALSE)),"No","Yes"))</f>
        <v>No</v>
      </c>
      <c r="K4712" s="1" t="str">
        <f>IF($J4712="Yes",VLOOKUP($C4712,'ProvResponder deviceId'!$A$1:$C$20000,3,FALSE),"-")</f>
        <v>-</v>
      </c>
      <c r="L4712" s="1" t="str">
        <f t="shared" si="146"/>
        <v/>
      </c>
      <c r="M4712" s="1" t="str">
        <f t="shared" si="147"/>
        <v/>
      </c>
      <c r="N4712" s="1" t="str">
        <f>IF(ISBLANK($C4712),"",IF(ISNA(VLOOKUP($L4712,'result messages'!$H$3:$L$11,2,FALSE)),VLOOKUP($M4712,'result messages'!$H$3:$L$11,2,FALSE),VLOOKUP($L4712,'result messages'!$H$3:$L$11,2,FALSE)))</f>
        <v/>
      </c>
      <c r="O4712" s="1" t="str">
        <f>IF(ISBLANK($C4712),"",IF(ISNA(VLOOKUP($L4712,'result messages'!$H$3:$L$11,3,FALSE)),VLOOKUP($M4712,'result messages'!$H$3:$L$11,3,FALSE),VLOOKUP($L4712,'result messages'!$H$3:$L$11,3,FALSE)))</f>
        <v/>
      </c>
      <c r="P4712" s="1" t="str">
        <f>IF(ISBLANK($C4712),"",IF(ISNA(VLOOKUP($L4712,'result messages'!$H$3:$L$11,4,FALSE)),VLOOKUP($M4712,'result messages'!$H$3:$L$11,4,FALSE),VLOOKUP($L4712,'result messages'!$H$3:$L$11,4,FALSE)))</f>
        <v/>
      </c>
      <c r="Q4712" s="1" t="str">
        <f>IF(ISBLANK($C4712),"",IF(ISNA(VLOOKUP($L4712,'result messages'!$H$3:$L$11,5,FALSE)),VLOOKUP($M4712,'result messages'!$H$3:$L$11,5,FALSE),VLOOKUP($L4712,'result messages'!$H$3:$L$11,5,FALSE)))</f>
        <v/>
      </c>
    </row>
    <row r="4713" spans="1:17">
      <c r="A4713" s="1">
        <v>4710</v>
      </c>
      <c r="B4713" s="1"/>
      <c r="C4713" s="1"/>
      <c r="D4713" s="1"/>
      <c r="E4713" s="6"/>
      <c r="F4713" s="1"/>
      <c r="G4713" s="1" t="str">
        <f>IF(ISNA(VLOOKUP($C4713,'DTEN TCAP Linkage deviceId'!$A$1:$A$20000,1,FALSE)),"No","Yes")</f>
        <v>No</v>
      </c>
      <c r="H4713" s="1" t="str">
        <f>IF(ISNA(VLOOKUP($C4713,'Provisioning Requester'!$F$3:$H$20000,2,FALSE)),"No","Yes")</f>
        <v>No</v>
      </c>
      <c r="I4713" s="1" t="str">
        <f>IF($H4713="Yes",VLOOKUP($C4713,'Provisioning Requester'!$F$3:$H$20000,3,FALSE),"-")</f>
        <v>-</v>
      </c>
      <c r="J4713" s="1" t="str">
        <f>IF(OR(D4713="SVCP", E4713="TRUE"), "No", IF(ISNA(VLOOKUP($C4713,'ProvResponder deviceId'!$A$1:$A$20000,1,FALSE)),"No","Yes"))</f>
        <v>No</v>
      </c>
      <c r="K4713" s="1" t="str">
        <f>IF($J4713="Yes",VLOOKUP($C4713,'ProvResponder deviceId'!$A$1:$C$20000,3,FALSE),"-")</f>
        <v>-</v>
      </c>
      <c r="L4713" s="1" t="str">
        <f t="shared" si="146"/>
        <v/>
      </c>
      <c r="M4713" s="1" t="str">
        <f t="shared" si="147"/>
        <v/>
      </c>
      <c r="N4713" s="1" t="str">
        <f>IF(ISBLANK($C4713),"",IF(ISNA(VLOOKUP($L4713,'result messages'!$H$3:$L$11,2,FALSE)),VLOOKUP($M4713,'result messages'!$H$3:$L$11,2,FALSE),VLOOKUP($L4713,'result messages'!$H$3:$L$11,2,FALSE)))</f>
        <v/>
      </c>
      <c r="O4713" s="1" t="str">
        <f>IF(ISBLANK($C4713),"",IF(ISNA(VLOOKUP($L4713,'result messages'!$H$3:$L$11,3,FALSE)),VLOOKUP($M4713,'result messages'!$H$3:$L$11,3,FALSE),VLOOKUP($L4713,'result messages'!$H$3:$L$11,3,FALSE)))</f>
        <v/>
      </c>
      <c r="P4713" s="1" t="str">
        <f>IF(ISBLANK($C4713),"",IF(ISNA(VLOOKUP($L4713,'result messages'!$H$3:$L$11,4,FALSE)),VLOOKUP($M4713,'result messages'!$H$3:$L$11,4,FALSE),VLOOKUP($L4713,'result messages'!$H$3:$L$11,4,FALSE)))</f>
        <v/>
      </c>
      <c r="Q4713" s="1" t="str">
        <f>IF(ISBLANK($C4713),"",IF(ISNA(VLOOKUP($L4713,'result messages'!$H$3:$L$11,5,FALSE)),VLOOKUP($M4713,'result messages'!$H$3:$L$11,5,FALSE),VLOOKUP($L4713,'result messages'!$H$3:$L$11,5,FALSE)))</f>
        <v/>
      </c>
    </row>
    <row r="4714" spans="1:17">
      <c r="A4714" s="1">
        <v>4711</v>
      </c>
      <c r="B4714" s="1"/>
      <c r="C4714" s="1"/>
      <c r="D4714" s="1"/>
      <c r="E4714" s="6"/>
      <c r="F4714" s="1"/>
      <c r="G4714" s="1" t="str">
        <f>IF(ISNA(VLOOKUP($C4714,'DTEN TCAP Linkage deviceId'!$A$1:$A$20000,1,FALSE)),"No","Yes")</f>
        <v>No</v>
      </c>
      <c r="H4714" s="1" t="str">
        <f>IF(ISNA(VLOOKUP($C4714,'Provisioning Requester'!$F$3:$H$20000,2,FALSE)),"No","Yes")</f>
        <v>No</v>
      </c>
      <c r="I4714" s="1" t="str">
        <f>IF($H4714="Yes",VLOOKUP($C4714,'Provisioning Requester'!$F$3:$H$20000,3,FALSE),"-")</f>
        <v>-</v>
      </c>
      <c r="J4714" s="1" t="str">
        <f>IF(OR(D4714="SVCP", E4714="TRUE"), "No", IF(ISNA(VLOOKUP($C4714,'ProvResponder deviceId'!$A$1:$A$20000,1,FALSE)),"No","Yes"))</f>
        <v>No</v>
      </c>
      <c r="K4714" s="1" t="str">
        <f>IF($J4714="Yes",VLOOKUP($C4714,'ProvResponder deviceId'!$A$1:$C$20000,3,FALSE),"-")</f>
        <v>-</v>
      </c>
      <c r="L4714" s="1" t="str">
        <f t="shared" si="146"/>
        <v/>
      </c>
      <c r="M4714" s="1" t="str">
        <f t="shared" si="147"/>
        <v/>
      </c>
      <c r="N4714" s="1" t="str">
        <f>IF(ISBLANK($C4714),"",IF(ISNA(VLOOKUP($L4714,'result messages'!$H$3:$L$11,2,FALSE)),VLOOKUP($M4714,'result messages'!$H$3:$L$11,2,FALSE),VLOOKUP($L4714,'result messages'!$H$3:$L$11,2,FALSE)))</f>
        <v/>
      </c>
      <c r="O4714" s="1" t="str">
        <f>IF(ISBLANK($C4714),"",IF(ISNA(VLOOKUP($L4714,'result messages'!$H$3:$L$11,3,FALSE)),VLOOKUP($M4714,'result messages'!$H$3:$L$11,3,FALSE),VLOOKUP($L4714,'result messages'!$H$3:$L$11,3,FALSE)))</f>
        <v/>
      </c>
      <c r="P4714" s="1" t="str">
        <f>IF(ISBLANK($C4714),"",IF(ISNA(VLOOKUP($L4714,'result messages'!$H$3:$L$11,4,FALSE)),VLOOKUP($M4714,'result messages'!$H$3:$L$11,4,FALSE),VLOOKUP($L4714,'result messages'!$H$3:$L$11,4,FALSE)))</f>
        <v/>
      </c>
      <c r="Q4714" s="1" t="str">
        <f>IF(ISBLANK($C4714),"",IF(ISNA(VLOOKUP($L4714,'result messages'!$H$3:$L$11,5,FALSE)),VLOOKUP($M4714,'result messages'!$H$3:$L$11,5,FALSE),VLOOKUP($L4714,'result messages'!$H$3:$L$11,5,FALSE)))</f>
        <v/>
      </c>
    </row>
    <row r="4715" spans="1:17">
      <c r="A4715" s="1">
        <v>4712</v>
      </c>
      <c r="B4715" s="1"/>
      <c r="C4715" s="1"/>
      <c r="D4715" s="1"/>
      <c r="E4715" s="6"/>
      <c r="F4715" s="1"/>
      <c r="G4715" s="1" t="str">
        <f>IF(ISNA(VLOOKUP($C4715,'DTEN TCAP Linkage deviceId'!$A$1:$A$20000,1,FALSE)),"No","Yes")</f>
        <v>No</v>
      </c>
      <c r="H4715" s="1" t="str">
        <f>IF(ISNA(VLOOKUP($C4715,'Provisioning Requester'!$F$3:$H$20000,2,FALSE)),"No","Yes")</f>
        <v>No</v>
      </c>
      <c r="I4715" s="1" t="str">
        <f>IF($H4715="Yes",VLOOKUP($C4715,'Provisioning Requester'!$F$3:$H$20000,3,FALSE),"-")</f>
        <v>-</v>
      </c>
      <c r="J4715" s="1" t="str">
        <f>IF(OR(D4715="SVCP", E4715="TRUE"), "No", IF(ISNA(VLOOKUP($C4715,'ProvResponder deviceId'!$A$1:$A$20000,1,FALSE)),"No","Yes"))</f>
        <v>No</v>
      </c>
      <c r="K4715" s="1" t="str">
        <f>IF($J4715="Yes",VLOOKUP($C4715,'ProvResponder deviceId'!$A$1:$C$20000,3,FALSE),"-")</f>
        <v>-</v>
      </c>
      <c r="L4715" s="1" t="str">
        <f t="shared" si="146"/>
        <v/>
      </c>
      <c r="M4715" s="1" t="str">
        <f t="shared" si="147"/>
        <v/>
      </c>
      <c r="N4715" s="1" t="str">
        <f>IF(ISBLANK($C4715),"",IF(ISNA(VLOOKUP($L4715,'result messages'!$H$3:$L$11,2,FALSE)),VLOOKUP($M4715,'result messages'!$H$3:$L$11,2,FALSE),VLOOKUP($L4715,'result messages'!$H$3:$L$11,2,FALSE)))</f>
        <v/>
      </c>
      <c r="O4715" s="1" t="str">
        <f>IF(ISBLANK($C4715),"",IF(ISNA(VLOOKUP($L4715,'result messages'!$H$3:$L$11,3,FALSE)),VLOOKUP($M4715,'result messages'!$H$3:$L$11,3,FALSE),VLOOKUP($L4715,'result messages'!$H$3:$L$11,3,FALSE)))</f>
        <v/>
      </c>
      <c r="P4715" s="1" t="str">
        <f>IF(ISBLANK($C4715),"",IF(ISNA(VLOOKUP($L4715,'result messages'!$H$3:$L$11,4,FALSE)),VLOOKUP($M4715,'result messages'!$H$3:$L$11,4,FALSE),VLOOKUP($L4715,'result messages'!$H$3:$L$11,4,FALSE)))</f>
        <v/>
      </c>
      <c r="Q4715" s="1" t="str">
        <f>IF(ISBLANK($C4715),"",IF(ISNA(VLOOKUP($L4715,'result messages'!$H$3:$L$11,5,FALSE)),VLOOKUP($M4715,'result messages'!$H$3:$L$11,5,FALSE),VLOOKUP($L4715,'result messages'!$H$3:$L$11,5,FALSE)))</f>
        <v/>
      </c>
    </row>
    <row r="4716" spans="1:17">
      <c r="A4716" s="1">
        <v>4713</v>
      </c>
      <c r="B4716" s="1"/>
      <c r="C4716" s="1"/>
      <c r="D4716" s="1"/>
      <c r="E4716" s="6"/>
      <c r="F4716" s="1"/>
      <c r="G4716" s="1" t="str">
        <f>IF(ISNA(VLOOKUP($C4716,'DTEN TCAP Linkage deviceId'!$A$1:$A$20000,1,FALSE)),"No","Yes")</f>
        <v>No</v>
      </c>
      <c r="H4716" s="1" t="str">
        <f>IF(ISNA(VLOOKUP($C4716,'Provisioning Requester'!$F$3:$H$20000,2,FALSE)),"No","Yes")</f>
        <v>No</v>
      </c>
      <c r="I4716" s="1" t="str">
        <f>IF($H4716="Yes",VLOOKUP($C4716,'Provisioning Requester'!$F$3:$H$20000,3,FALSE),"-")</f>
        <v>-</v>
      </c>
      <c r="J4716" s="1" t="str">
        <f>IF(OR(D4716="SVCP", E4716="TRUE"), "No", IF(ISNA(VLOOKUP($C4716,'ProvResponder deviceId'!$A$1:$A$20000,1,FALSE)),"No","Yes"))</f>
        <v>No</v>
      </c>
      <c r="K4716" s="1" t="str">
        <f>IF($J4716="Yes",VLOOKUP($C4716,'ProvResponder deviceId'!$A$1:$C$20000,3,FALSE),"-")</f>
        <v>-</v>
      </c>
      <c r="L4716" s="1" t="str">
        <f t="shared" si="146"/>
        <v/>
      </c>
      <c r="M4716" s="1" t="str">
        <f t="shared" si="147"/>
        <v/>
      </c>
      <c r="N4716" s="1" t="str">
        <f>IF(ISBLANK($C4716),"",IF(ISNA(VLOOKUP($L4716,'result messages'!$H$3:$L$11,2,FALSE)),VLOOKUP($M4716,'result messages'!$H$3:$L$11,2,FALSE),VLOOKUP($L4716,'result messages'!$H$3:$L$11,2,FALSE)))</f>
        <v/>
      </c>
      <c r="O4716" s="1" t="str">
        <f>IF(ISBLANK($C4716),"",IF(ISNA(VLOOKUP($L4716,'result messages'!$H$3:$L$11,3,FALSE)),VLOOKUP($M4716,'result messages'!$H$3:$L$11,3,FALSE),VLOOKUP($L4716,'result messages'!$H$3:$L$11,3,FALSE)))</f>
        <v/>
      </c>
      <c r="P4716" s="1" t="str">
        <f>IF(ISBLANK($C4716),"",IF(ISNA(VLOOKUP($L4716,'result messages'!$H$3:$L$11,4,FALSE)),VLOOKUP($M4716,'result messages'!$H$3:$L$11,4,FALSE),VLOOKUP($L4716,'result messages'!$H$3:$L$11,4,FALSE)))</f>
        <v/>
      </c>
      <c r="Q4716" s="1" t="str">
        <f>IF(ISBLANK($C4716),"",IF(ISNA(VLOOKUP($L4716,'result messages'!$H$3:$L$11,5,FALSE)),VLOOKUP($M4716,'result messages'!$H$3:$L$11,5,FALSE),VLOOKUP($L4716,'result messages'!$H$3:$L$11,5,FALSE)))</f>
        <v/>
      </c>
    </row>
    <row r="4717" spans="1:17">
      <c r="A4717" s="1">
        <v>4714</v>
      </c>
      <c r="B4717" s="1"/>
      <c r="C4717" s="1"/>
      <c r="D4717" s="1"/>
      <c r="E4717" s="6"/>
      <c r="F4717" s="1"/>
      <c r="G4717" s="1" t="str">
        <f>IF(ISNA(VLOOKUP($C4717,'DTEN TCAP Linkage deviceId'!$A$1:$A$20000,1,FALSE)),"No","Yes")</f>
        <v>No</v>
      </c>
      <c r="H4717" s="1" t="str">
        <f>IF(ISNA(VLOOKUP($C4717,'Provisioning Requester'!$F$3:$H$20000,2,FALSE)),"No","Yes")</f>
        <v>No</v>
      </c>
      <c r="I4717" s="1" t="str">
        <f>IF($H4717="Yes",VLOOKUP($C4717,'Provisioning Requester'!$F$3:$H$20000,3,FALSE),"-")</f>
        <v>-</v>
      </c>
      <c r="J4717" s="1" t="str">
        <f>IF(OR(D4717="SVCP", E4717="TRUE"), "No", IF(ISNA(VLOOKUP($C4717,'ProvResponder deviceId'!$A$1:$A$20000,1,FALSE)),"No","Yes"))</f>
        <v>No</v>
      </c>
      <c r="K4717" s="1" t="str">
        <f>IF($J4717="Yes",VLOOKUP($C4717,'ProvResponder deviceId'!$A$1:$C$20000,3,FALSE),"-")</f>
        <v>-</v>
      </c>
      <c r="L4717" s="1" t="str">
        <f t="shared" si="146"/>
        <v/>
      </c>
      <c r="M4717" s="1" t="str">
        <f t="shared" si="147"/>
        <v/>
      </c>
      <c r="N4717" s="1" t="str">
        <f>IF(ISBLANK($C4717),"",IF(ISNA(VLOOKUP($L4717,'result messages'!$H$3:$L$11,2,FALSE)),VLOOKUP($M4717,'result messages'!$H$3:$L$11,2,FALSE),VLOOKUP($L4717,'result messages'!$H$3:$L$11,2,FALSE)))</f>
        <v/>
      </c>
      <c r="O4717" s="1" t="str">
        <f>IF(ISBLANK($C4717),"",IF(ISNA(VLOOKUP($L4717,'result messages'!$H$3:$L$11,3,FALSE)),VLOOKUP($M4717,'result messages'!$H$3:$L$11,3,FALSE),VLOOKUP($L4717,'result messages'!$H$3:$L$11,3,FALSE)))</f>
        <v/>
      </c>
      <c r="P4717" s="1" t="str">
        <f>IF(ISBLANK($C4717),"",IF(ISNA(VLOOKUP($L4717,'result messages'!$H$3:$L$11,4,FALSE)),VLOOKUP($M4717,'result messages'!$H$3:$L$11,4,FALSE),VLOOKUP($L4717,'result messages'!$H$3:$L$11,4,FALSE)))</f>
        <v/>
      </c>
      <c r="Q4717" s="1" t="str">
        <f>IF(ISBLANK($C4717),"",IF(ISNA(VLOOKUP($L4717,'result messages'!$H$3:$L$11,5,FALSE)),VLOOKUP($M4717,'result messages'!$H$3:$L$11,5,FALSE),VLOOKUP($L4717,'result messages'!$H$3:$L$11,5,FALSE)))</f>
        <v/>
      </c>
    </row>
    <row r="4718" spans="1:17">
      <c r="A4718" s="1">
        <v>4715</v>
      </c>
      <c r="B4718" s="1"/>
      <c r="C4718" s="1"/>
      <c r="D4718" s="1"/>
      <c r="E4718" s="6"/>
      <c r="F4718" s="1"/>
      <c r="G4718" s="1" t="str">
        <f>IF(ISNA(VLOOKUP($C4718,'DTEN TCAP Linkage deviceId'!$A$1:$A$20000,1,FALSE)),"No","Yes")</f>
        <v>No</v>
      </c>
      <c r="H4718" s="1" t="str">
        <f>IF(ISNA(VLOOKUP($C4718,'Provisioning Requester'!$F$3:$H$20000,2,FALSE)),"No","Yes")</f>
        <v>No</v>
      </c>
      <c r="I4718" s="1" t="str">
        <f>IF($H4718="Yes",VLOOKUP($C4718,'Provisioning Requester'!$F$3:$H$20000,3,FALSE),"-")</f>
        <v>-</v>
      </c>
      <c r="J4718" s="1" t="str">
        <f>IF(OR(D4718="SVCP", E4718="TRUE"), "No", IF(ISNA(VLOOKUP($C4718,'ProvResponder deviceId'!$A$1:$A$20000,1,FALSE)),"No","Yes"))</f>
        <v>No</v>
      </c>
      <c r="K4718" s="1" t="str">
        <f>IF($J4718="Yes",VLOOKUP($C4718,'ProvResponder deviceId'!$A$1:$C$20000,3,FALSE),"-")</f>
        <v>-</v>
      </c>
      <c r="L4718" s="1" t="str">
        <f t="shared" si="146"/>
        <v/>
      </c>
      <c r="M4718" s="1" t="str">
        <f t="shared" si="147"/>
        <v/>
      </c>
      <c r="N4718" s="1" t="str">
        <f>IF(ISBLANK($C4718),"",IF(ISNA(VLOOKUP($L4718,'result messages'!$H$3:$L$11,2,FALSE)),VLOOKUP($M4718,'result messages'!$H$3:$L$11,2,FALSE),VLOOKUP($L4718,'result messages'!$H$3:$L$11,2,FALSE)))</f>
        <v/>
      </c>
      <c r="O4718" s="1" t="str">
        <f>IF(ISBLANK($C4718),"",IF(ISNA(VLOOKUP($L4718,'result messages'!$H$3:$L$11,3,FALSE)),VLOOKUP($M4718,'result messages'!$H$3:$L$11,3,FALSE),VLOOKUP($L4718,'result messages'!$H$3:$L$11,3,FALSE)))</f>
        <v/>
      </c>
      <c r="P4718" s="1" t="str">
        <f>IF(ISBLANK($C4718),"",IF(ISNA(VLOOKUP($L4718,'result messages'!$H$3:$L$11,4,FALSE)),VLOOKUP($M4718,'result messages'!$H$3:$L$11,4,FALSE),VLOOKUP($L4718,'result messages'!$H$3:$L$11,4,FALSE)))</f>
        <v/>
      </c>
      <c r="Q4718" s="1" t="str">
        <f>IF(ISBLANK($C4718),"",IF(ISNA(VLOOKUP($L4718,'result messages'!$H$3:$L$11,5,FALSE)),VLOOKUP($M4718,'result messages'!$H$3:$L$11,5,FALSE),VLOOKUP($L4718,'result messages'!$H$3:$L$11,5,FALSE)))</f>
        <v/>
      </c>
    </row>
    <row r="4719" spans="1:17">
      <c r="A4719" s="1">
        <v>4716</v>
      </c>
      <c r="B4719" s="1"/>
      <c r="C4719" s="1"/>
      <c r="D4719" s="1"/>
      <c r="E4719" s="6"/>
      <c r="F4719" s="1"/>
      <c r="G4719" s="1" t="str">
        <f>IF(ISNA(VLOOKUP($C4719,'DTEN TCAP Linkage deviceId'!$A$1:$A$20000,1,FALSE)),"No","Yes")</f>
        <v>No</v>
      </c>
      <c r="H4719" s="1" t="str">
        <f>IF(ISNA(VLOOKUP($C4719,'Provisioning Requester'!$F$3:$H$20000,2,FALSE)),"No","Yes")</f>
        <v>No</v>
      </c>
      <c r="I4719" s="1" t="str">
        <f>IF($H4719="Yes",VLOOKUP($C4719,'Provisioning Requester'!$F$3:$H$20000,3,FALSE),"-")</f>
        <v>-</v>
      </c>
      <c r="J4719" s="1" t="str">
        <f>IF(OR(D4719="SVCP", E4719="TRUE"), "No", IF(ISNA(VLOOKUP($C4719,'ProvResponder deviceId'!$A$1:$A$20000,1,FALSE)),"No","Yes"))</f>
        <v>No</v>
      </c>
      <c r="K4719" s="1" t="str">
        <f>IF($J4719="Yes",VLOOKUP($C4719,'ProvResponder deviceId'!$A$1:$C$20000,3,FALSE),"-")</f>
        <v>-</v>
      </c>
      <c r="L4719" s="1" t="str">
        <f t="shared" si="146"/>
        <v/>
      </c>
      <c r="M4719" s="1" t="str">
        <f t="shared" si="147"/>
        <v/>
      </c>
      <c r="N4719" s="1" t="str">
        <f>IF(ISBLANK($C4719),"",IF(ISNA(VLOOKUP($L4719,'result messages'!$H$3:$L$11,2,FALSE)),VLOOKUP($M4719,'result messages'!$H$3:$L$11,2,FALSE),VLOOKUP($L4719,'result messages'!$H$3:$L$11,2,FALSE)))</f>
        <v/>
      </c>
      <c r="O4719" s="1" t="str">
        <f>IF(ISBLANK($C4719),"",IF(ISNA(VLOOKUP($L4719,'result messages'!$H$3:$L$11,3,FALSE)),VLOOKUP($M4719,'result messages'!$H$3:$L$11,3,FALSE),VLOOKUP($L4719,'result messages'!$H$3:$L$11,3,FALSE)))</f>
        <v/>
      </c>
      <c r="P4719" s="1" t="str">
        <f>IF(ISBLANK($C4719),"",IF(ISNA(VLOOKUP($L4719,'result messages'!$H$3:$L$11,4,FALSE)),VLOOKUP($M4719,'result messages'!$H$3:$L$11,4,FALSE),VLOOKUP($L4719,'result messages'!$H$3:$L$11,4,FALSE)))</f>
        <v/>
      </c>
      <c r="Q4719" s="1" t="str">
        <f>IF(ISBLANK($C4719),"",IF(ISNA(VLOOKUP($L4719,'result messages'!$H$3:$L$11,5,FALSE)),VLOOKUP($M4719,'result messages'!$H$3:$L$11,5,FALSE),VLOOKUP($L4719,'result messages'!$H$3:$L$11,5,FALSE)))</f>
        <v/>
      </c>
    </row>
    <row r="4720" spans="1:17">
      <c r="A4720" s="1">
        <v>4717</v>
      </c>
      <c r="B4720" s="1"/>
      <c r="C4720" s="1"/>
      <c r="D4720" s="1"/>
      <c r="E4720" s="6"/>
      <c r="F4720" s="1"/>
      <c r="G4720" s="1" t="str">
        <f>IF(ISNA(VLOOKUP($C4720,'DTEN TCAP Linkage deviceId'!$A$1:$A$20000,1,FALSE)),"No","Yes")</f>
        <v>No</v>
      </c>
      <c r="H4720" s="1" t="str">
        <f>IF(ISNA(VLOOKUP($C4720,'Provisioning Requester'!$F$3:$H$20000,2,FALSE)),"No","Yes")</f>
        <v>No</v>
      </c>
      <c r="I4720" s="1" t="str">
        <f>IF($H4720="Yes",VLOOKUP($C4720,'Provisioning Requester'!$F$3:$H$20000,3,FALSE),"-")</f>
        <v>-</v>
      </c>
      <c r="J4720" s="1" t="str">
        <f>IF(OR(D4720="SVCP", E4720="TRUE"), "No", IF(ISNA(VLOOKUP($C4720,'ProvResponder deviceId'!$A$1:$A$20000,1,FALSE)),"No","Yes"))</f>
        <v>No</v>
      </c>
      <c r="K4720" s="1" t="str">
        <f>IF($J4720="Yes",VLOOKUP($C4720,'ProvResponder deviceId'!$A$1:$C$20000,3,FALSE),"-")</f>
        <v>-</v>
      </c>
      <c r="L4720" s="1" t="str">
        <f t="shared" si="146"/>
        <v/>
      </c>
      <c r="M4720" s="1" t="str">
        <f t="shared" si="147"/>
        <v/>
      </c>
      <c r="N4720" s="1" t="str">
        <f>IF(ISBLANK($C4720),"",IF(ISNA(VLOOKUP($L4720,'result messages'!$H$3:$L$11,2,FALSE)),VLOOKUP($M4720,'result messages'!$H$3:$L$11,2,FALSE),VLOOKUP($L4720,'result messages'!$H$3:$L$11,2,FALSE)))</f>
        <v/>
      </c>
      <c r="O4720" s="1" t="str">
        <f>IF(ISBLANK($C4720),"",IF(ISNA(VLOOKUP($L4720,'result messages'!$H$3:$L$11,3,FALSE)),VLOOKUP($M4720,'result messages'!$H$3:$L$11,3,FALSE),VLOOKUP($L4720,'result messages'!$H$3:$L$11,3,FALSE)))</f>
        <v/>
      </c>
      <c r="P4720" s="1" t="str">
        <f>IF(ISBLANK($C4720),"",IF(ISNA(VLOOKUP($L4720,'result messages'!$H$3:$L$11,4,FALSE)),VLOOKUP($M4720,'result messages'!$H$3:$L$11,4,FALSE),VLOOKUP($L4720,'result messages'!$H$3:$L$11,4,FALSE)))</f>
        <v/>
      </c>
      <c r="Q4720" s="1" t="str">
        <f>IF(ISBLANK($C4720),"",IF(ISNA(VLOOKUP($L4720,'result messages'!$H$3:$L$11,5,FALSE)),VLOOKUP($M4720,'result messages'!$H$3:$L$11,5,FALSE),VLOOKUP($L4720,'result messages'!$H$3:$L$11,5,FALSE)))</f>
        <v/>
      </c>
    </row>
    <row r="4721" spans="1:17">
      <c r="A4721" s="1">
        <v>4718</v>
      </c>
      <c r="B4721" s="1"/>
      <c r="C4721" s="1"/>
      <c r="D4721" s="1"/>
      <c r="E4721" s="6"/>
      <c r="F4721" s="1"/>
      <c r="G4721" s="1" t="str">
        <f>IF(ISNA(VLOOKUP($C4721,'DTEN TCAP Linkage deviceId'!$A$1:$A$20000,1,FALSE)),"No","Yes")</f>
        <v>No</v>
      </c>
      <c r="H4721" s="1" t="str">
        <f>IF(ISNA(VLOOKUP($C4721,'Provisioning Requester'!$F$3:$H$20000,2,FALSE)),"No","Yes")</f>
        <v>No</v>
      </c>
      <c r="I4721" s="1" t="str">
        <f>IF($H4721="Yes",VLOOKUP($C4721,'Provisioning Requester'!$F$3:$H$20000,3,FALSE),"-")</f>
        <v>-</v>
      </c>
      <c r="J4721" s="1" t="str">
        <f>IF(OR(D4721="SVCP", E4721="TRUE"), "No", IF(ISNA(VLOOKUP($C4721,'ProvResponder deviceId'!$A$1:$A$20000,1,FALSE)),"No","Yes"))</f>
        <v>No</v>
      </c>
      <c r="K4721" s="1" t="str">
        <f>IF($J4721="Yes",VLOOKUP($C4721,'ProvResponder deviceId'!$A$1:$C$20000,3,FALSE),"-")</f>
        <v>-</v>
      </c>
      <c r="L4721" s="1" t="str">
        <f t="shared" si="146"/>
        <v/>
      </c>
      <c r="M4721" s="1" t="str">
        <f t="shared" si="147"/>
        <v/>
      </c>
      <c r="N4721" s="1" t="str">
        <f>IF(ISBLANK($C4721),"",IF(ISNA(VLOOKUP($L4721,'result messages'!$H$3:$L$11,2,FALSE)),VLOOKUP($M4721,'result messages'!$H$3:$L$11,2,FALSE),VLOOKUP($L4721,'result messages'!$H$3:$L$11,2,FALSE)))</f>
        <v/>
      </c>
      <c r="O4721" s="1" t="str">
        <f>IF(ISBLANK($C4721),"",IF(ISNA(VLOOKUP($L4721,'result messages'!$H$3:$L$11,3,FALSE)),VLOOKUP($M4721,'result messages'!$H$3:$L$11,3,FALSE),VLOOKUP($L4721,'result messages'!$H$3:$L$11,3,FALSE)))</f>
        <v/>
      </c>
      <c r="P4721" s="1" t="str">
        <f>IF(ISBLANK($C4721),"",IF(ISNA(VLOOKUP($L4721,'result messages'!$H$3:$L$11,4,FALSE)),VLOOKUP($M4721,'result messages'!$H$3:$L$11,4,FALSE),VLOOKUP($L4721,'result messages'!$H$3:$L$11,4,FALSE)))</f>
        <v/>
      </c>
      <c r="Q4721" s="1" t="str">
        <f>IF(ISBLANK($C4721),"",IF(ISNA(VLOOKUP($L4721,'result messages'!$H$3:$L$11,5,FALSE)),VLOOKUP($M4721,'result messages'!$H$3:$L$11,5,FALSE),VLOOKUP($L4721,'result messages'!$H$3:$L$11,5,FALSE)))</f>
        <v/>
      </c>
    </row>
    <row r="4722" spans="1:17">
      <c r="A4722" s="1">
        <v>4719</v>
      </c>
      <c r="B4722" s="1"/>
      <c r="C4722" s="1"/>
      <c r="D4722" s="1"/>
      <c r="E4722" s="6"/>
      <c r="F4722" s="1"/>
      <c r="G4722" s="1" t="str">
        <f>IF(ISNA(VLOOKUP($C4722,'DTEN TCAP Linkage deviceId'!$A$1:$A$20000,1,FALSE)),"No","Yes")</f>
        <v>No</v>
      </c>
      <c r="H4722" s="1" t="str">
        <f>IF(ISNA(VLOOKUP($C4722,'Provisioning Requester'!$F$3:$H$20000,2,FALSE)),"No","Yes")</f>
        <v>No</v>
      </c>
      <c r="I4722" s="1" t="str">
        <f>IF($H4722="Yes",VLOOKUP($C4722,'Provisioning Requester'!$F$3:$H$20000,3,FALSE),"-")</f>
        <v>-</v>
      </c>
      <c r="J4722" s="1" t="str">
        <f>IF(OR(D4722="SVCP", E4722="TRUE"), "No", IF(ISNA(VLOOKUP($C4722,'ProvResponder deviceId'!$A$1:$A$20000,1,FALSE)),"No","Yes"))</f>
        <v>No</v>
      </c>
      <c r="K4722" s="1" t="str">
        <f>IF($J4722="Yes",VLOOKUP($C4722,'ProvResponder deviceId'!$A$1:$C$20000,3,FALSE),"-")</f>
        <v>-</v>
      </c>
      <c r="L4722" s="1" t="str">
        <f t="shared" si="146"/>
        <v/>
      </c>
      <c r="M4722" s="1" t="str">
        <f t="shared" si="147"/>
        <v/>
      </c>
      <c r="N4722" s="1" t="str">
        <f>IF(ISBLANK($C4722),"",IF(ISNA(VLOOKUP($L4722,'result messages'!$H$3:$L$11,2,FALSE)),VLOOKUP($M4722,'result messages'!$H$3:$L$11,2,FALSE),VLOOKUP($L4722,'result messages'!$H$3:$L$11,2,FALSE)))</f>
        <v/>
      </c>
      <c r="O4722" s="1" t="str">
        <f>IF(ISBLANK($C4722),"",IF(ISNA(VLOOKUP($L4722,'result messages'!$H$3:$L$11,3,FALSE)),VLOOKUP($M4722,'result messages'!$H$3:$L$11,3,FALSE),VLOOKUP($L4722,'result messages'!$H$3:$L$11,3,FALSE)))</f>
        <v/>
      </c>
      <c r="P4722" s="1" t="str">
        <f>IF(ISBLANK($C4722),"",IF(ISNA(VLOOKUP($L4722,'result messages'!$H$3:$L$11,4,FALSE)),VLOOKUP($M4722,'result messages'!$H$3:$L$11,4,FALSE),VLOOKUP($L4722,'result messages'!$H$3:$L$11,4,FALSE)))</f>
        <v/>
      </c>
      <c r="Q4722" s="1" t="str">
        <f>IF(ISBLANK($C4722),"",IF(ISNA(VLOOKUP($L4722,'result messages'!$H$3:$L$11,5,FALSE)),VLOOKUP($M4722,'result messages'!$H$3:$L$11,5,FALSE),VLOOKUP($L4722,'result messages'!$H$3:$L$11,5,FALSE)))</f>
        <v/>
      </c>
    </row>
    <row r="4723" spans="1:17">
      <c r="A4723" s="1">
        <v>4720</v>
      </c>
      <c r="B4723" s="1"/>
      <c r="C4723" s="1"/>
      <c r="D4723" s="1"/>
      <c r="E4723" s="6"/>
      <c r="F4723" s="1"/>
      <c r="G4723" s="1" t="str">
        <f>IF(ISNA(VLOOKUP($C4723,'DTEN TCAP Linkage deviceId'!$A$1:$A$20000,1,FALSE)),"No","Yes")</f>
        <v>No</v>
      </c>
      <c r="H4723" s="1" t="str">
        <f>IF(ISNA(VLOOKUP($C4723,'Provisioning Requester'!$F$3:$H$20000,2,FALSE)),"No","Yes")</f>
        <v>No</v>
      </c>
      <c r="I4723" s="1" t="str">
        <f>IF($H4723="Yes",VLOOKUP($C4723,'Provisioning Requester'!$F$3:$H$20000,3,FALSE),"-")</f>
        <v>-</v>
      </c>
      <c r="J4723" s="1" t="str">
        <f>IF(OR(D4723="SVCP", E4723="TRUE"), "No", IF(ISNA(VLOOKUP($C4723,'ProvResponder deviceId'!$A$1:$A$20000,1,FALSE)),"No","Yes"))</f>
        <v>No</v>
      </c>
      <c r="K4723" s="1" t="str">
        <f>IF($J4723="Yes",VLOOKUP($C4723,'ProvResponder deviceId'!$A$1:$C$20000,3,FALSE),"-")</f>
        <v>-</v>
      </c>
      <c r="L4723" s="1" t="str">
        <f t="shared" si="146"/>
        <v/>
      </c>
      <c r="M4723" s="1" t="str">
        <f t="shared" si="147"/>
        <v/>
      </c>
      <c r="N4723" s="1" t="str">
        <f>IF(ISBLANK($C4723),"",IF(ISNA(VLOOKUP($L4723,'result messages'!$H$3:$L$11,2,FALSE)),VLOOKUP($M4723,'result messages'!$H$3:$L$11,2,FALSE),VLOOKUP($L4723,'result messages'!$H$3:$L$11,2,FALSE)))</f>
        <v/>
      </c>
      <c r="O4723" s="1" t="str">
        <f>IF(ISBLANK($C4723),"",IF(ISNA(VLOOKUP($L4723,'result messages'!$H$3:$L$11,3,FALSE)),VLOOKUP($M4723,'result messages'!$H$3:$L$11,3,FALSE),VLOOKUP($L4723,'result messages'!$H$3:$L$11,3,FALSE)))</f>
        <v/>
      </c>
      <c r="P4723" s="1" t="str">
        <f>IF(ISBLANK($C4723),"",IF(ISNA(VLOOKUP($L4723,'result messages'!$H$3:$L$11,4,FALSE)),VLOOKUP($M4723,'result messages'!$H$3:$L$11,4,FALSE),VLOOKUP($L4723,'result messages'!$H$3:$L$11,4,FALSE)))</f>
        <v/>
      </c>
      <c r="Q4723" s="1" t="str">
        <f>IF(ISBLANK($C4723),"",IF(ISNA(VLOOKUP($L4723,'result messages'!$H$3:$L$11,5,FALSE)),VLOOKUP($M4723,'result messages'!$H$3:$L$11,5,FALSE),VLOOKUP($L4723,'result messages'!$H$3:$L$11,5,FALSE)))</f>
        <v/>
      </c>
    </row>
    <row r="4724" spans="1:17">
      <c r="A4724" s="1">
        <v>4721</v>
      </c>
      <c r="B4724" s="1"/>
      <c r="C4724" s="1"/>
      <c r="D4724" s="1"/>
      <c r="E4724" s="6"/>
      <c r="F4724" s="1"/>
      <c r="G4724" s="1" t="str">
        <f>IF(ISNA(VLOOKUP($C4724,'DTEN TCAP Linkage deviceId'!$A$1:$A$20000,1,FALSE)),"No","Yes")</f>
        <v>No</v>
      </c>
      <c r="H4724" s="1" t="str">
        <f>IF(ISNA(VLOOKUP($C4724,'Provisioning Requester'!$F$3:$H$20000,2,FALSE)),"No","Yes")</f>
        <v>No</v>
      </c>
      <c r="I4724" s="1" t="str">
        <f>IF($H4724="Yes",VLOOKUP($C4724,'Provisioning Requester'!$F$3:$H$20000,3,FALSE),"-")</f>
        <v>-</v>
      </c>
      <c r="J4724" s="1" t="str">
        <f>IF(OR(D4724="SVCP", E4724="TRUE"), "No", IF(ISNA(VLOOKUP($C4724,'ProvResponder deviceId'!$A$1:$A$20000,1,FALSE)),"No","Yes"))</f>
        <v>No</v>
      </c>
      <c r="K4724" s="1" t="str">
        <f>IF($J4724="Yes",VLOOKUP($C4724,'ProvResponder deviceId'!$A$1:$C$20000,3,FALSE),"-")</f>
        <v>-</v>
      </c>
      <c r="L4724" s="1" t="str">
        <f t="shared" si="146"/>
        <v/>
      </c>
      <c r="M4724" s="1" t="str">
        <f t="shared" si="147"/>
        <v/>
      </c>
      <c r="N4724" s="1" t="str">
        <f>IF(ISBLANK($C4724),"",IF(ISNA(VLOOKUP($L4724,'result messages'!$H$3:$L$11,2,FALSE)),VLOOKUP($M4724,'result messages'!$H$3:$L$11,2,FALSE),VLOOKUP($L4724,'result messages'!$H$3:$L$11,2,FALSE)))</f>
        <v/>
      </c>
      <c r="O4724" s="1" t="str">
        <f>IF(ISBLANK($C4724),"",IF(ISNA(VLOOKUP($L4724,'result messages'!$H$3:$L$11,3,FALSE)),VLOOKUP($M4724,'result messages'!$H$3:$L$11,3,FALSE),VLOOKUP($L4724,'result messages'!$H$3:$L$11,3,FALSE)))</f>
        <v/>
      </c>
      <c r="P4724" s="1" t="str">
        <f>IF(ISBLANK($C4724),"",IF(ISNA(VLOOKUP($L4724,'result messages'!$H$3:$L$11,4,FALSE)),VLOOKUP($M4724,'result messages'!$H$3:$L$11,4,FALSE),VLOOKUP($L4724,'result messages'!$H$3:$L$11,4,FALSE)))</f>
        <v/>
      </c>
      <c r="Q4724" s="1" t="str">
        <f>IF(ISBLANK($C4724),"",IF(ISNA(VLOOKUP($L4724,'result messages'!$H$3:$L$11,5,FALSE)),VLOOKUP($M4724,'result messages'!$H$3:$L$11,5,FALSE),VLOOKUP($L4724,'result messages'!$H$3:$L$11,5,FALSE)))</f>
        <v/>
      </c>
    </row>
    <row r="4725" spans="1:17">
      <c r="A4725" s="1">
        <v>4722</v>
      </c>
      <c r="B4725" s="1"/>
      <c r="C4725" s="1"/>
      <c r="D4725" s="1"/>
      <c r="E4725" s="6"/>
      <c r="F4725" s="1"/>
      <c r="G4725" s="1" t="str">
        <f>IF(ISNA(VLOOKUP($C4725,'DTEN TCAP Linkage deviceId'!$A$1:$A$20000,1,FALSE)),"No","Yes")</f>
        <v>No</v>
      </c>
      <c r="H4725" s="1" t="str">
        <f>IF(ISNA(VLOOKUP($C4725,'Provisioning Requester'!$F$3:$H$20000,2,FALSE)),"No","Yes")</f>
        <v>No</v>
      </c>
      <c r="I4725" s="1" t="str">
        <f>IF($H4725="Yes",VLOOKUP($C4725,'Provisioning Requester'!$F$3:$H$20000,3,FALSE),"-")</f>
        <v>-</v>
      </c>
      <c r="J4725" s="1" t="str">
        <f>IF(OR(D4725="SVCP", E4725="TRUE"), "No", IF(ISNA(VLOOKUP($C4725,'ProvResponder deviceId'!$A$1:$A$20000,1,FALSE)),"No","Yes"))</f>
        <v>No</v>
      </c>
      <c r="K4725" s="1" t="str">
        <f>IF($J4725="Yes",VLOOKUP($C4725,'ProvResponder deviceId'!$A$1:$C$20000,3,FALSE),"-")</f>
        <v>-</v>
      </c>
      <c r="L4725" s="1" t="str">
        <f t="shared" si="146"/>
        <v/>
      </c>
      <c r="M4725" s="1" t="str">
        <f t="shared" si="147"/>
        <v/>
      </c>
      <c r="N4725" s="1" t="str">
        <f>IF(ISBLANK($C4725),"",IF(ISNA(VLOOKUP($L4725,'result messages'!$H$3:$L$11,2,FALSE)),VLOOKUP($M4725,'result messages'!$H$3:$L$11,2,FALSE),VLOOKUP($L4725,'result messages'!$H$3:$L$11,2,FALSE)))</f>
        <v/>
      </c>
      <c r="O4725" s="1" t="str">
        <f>IF(ISBLANK($C4725),"",IF(ISNA(VLOOKUP($L4725,'result messages'!$H$3:$L$11,3,FALSE)),VLOOKUP($M4725,'result messages'!$H$3:$L$11,3,FALSE),VLOOKUP($L4725,'result messages'!$H$3:$L$11,3,FALSE)))</f>
        <v/>
      </c>
      <c r="P4725" s="1" t="str">
        <f>IF(ISBLANK($C4725),"",IF(ISNA(VLOOKUP($L4725,'result messages'!$H$3:$L$11,4,FALSE)),VLOOKUP($M4725,'result messages'!$H$3:$L$11,4,FALSE),VLOOKUP($L4725,'result messages'!$H$3:$L$11,4,FALSE)))</f>
        <v/>
      </c>
      <c r="Q4725" s="1" t="str">
        <f>IF(ISBLANK($C4725),"",IF(ISNA(VLOOKUP($L4725,'result messages'!$H$3:$L$11,5,FALSE)),VLOOKUP($M4725,'result messages'!$H$3:$L$11,5,FALSE),VLOOKUP($L4725,'result messages'!$H$3:$L$11,5,FALSE)))</f>
        <v/>
      </c>
    </row>
    <row r="4726" spans="1:17">
      <c r="A4726" s="1">
        <v>4723</v>
      </c>
      <c r="B4726" s="1"/>
      <c r="C4726" s="1"/>
      <c r="D4726" s="1"/>
      <c r="E4726" s="6"/>
      <c r="F4726" s="1"/>
      <c r="G4726" s="1" t="str">
        <f>IF(ISNA(VLOOKUP($C4726,'DTEN TCAP Linkage deviceId'!$A$1:$A$20000,1,FALSE)),"No","Yes")</f>
        <v>No</v>
      </c>
      <c r="H4726" s="1" t="str">
        <f>IF(ISNA(VLOOKUP($C4726,'Provisioning Requester'!$F$3:$H$20000,2,FALSE)),"No","Yes")</f>
        <v>No</v>
      </c>
      <c r="I4726" s="1" t="str">
        <f>IF($H4726="Yes",VLOOKUP($C4726,'Provisioning Requester'!$F$3:$H$20000,3,FALSE),"-")</f>
        <v>-</v>
      </c>
      <c r="J4726" s="1" t="str">
        <f>IF(OR(D4726="SVCP", E4726="TRUE"), "No", IF(ISNA(VLOOKUP($C4726,'ProvResponder deviceId'!$A$1:$A$20000,1,FALSE)),"No","Yes"))</f>
        <v>No</v>
      </c>
      <c r="K4726" s="1" t="str">
        <f>IF($J4726="Yes",VLOOKUP($C4726,'ProvResponder deviceId'!$A$1:$C$20000,3,FALSE),"-")</f>
        <v>-</v>
      </c>
      <c r="L4726" s="1" t="str">
        <f t="shared" si="146"/>
        <v/>
      </c>
      <c r="M4726" s="1" t="str">
        <f t="shared" si="147"/>
        <v/>
      </c>
      <c r="N4726" s="1" t="str">
        <f>IF(ISBLANK($C4726),"",IF(ISNA(VLOOKUP($L4726,'result messages'!$H$3:$L$11,2,FALSE)),VLOOKUP($M4726,'result messages'!$H$3:$L$11,2,FALSE),VLOOKUP($L4726,'result messages'!$H$3:$L$11,2,FALSE)))</f>
        <v/>
      </c>
      <c r="O4726" s="1" t="str">
        <f>IF(ISBLANK($C4726),"",IF(ISNA(VLOOKUP($L4726,'result messages'!$H$3:$L$11,3,FALSE)),VLOOKUP($M4726,'result messages'!$H$3:$L$11,3,FALSE),VLOOKUP($L4726,'result messages'!$H$3:$L$11,3,FALSE)))</f>
        <v/>
      </c>
      <c r="P4726" s="1" t="str">
        <f>IF(ISBLANK($C4726),"",IF(ISNA(VLOOKUP($L4726,'result messages'!$H$3:$L$11,4,FALSE)),VLOOKUP($M4726,'result messages'!$H$3:$L$11,4,FALSE),VLOOKUP($L4726,'result messages'!$H$3:$L$11,4,FALSE)))</f>
        <v/>
      </c>
      <c r="Q4726" s="1" t="str">
        <f>IF(ISBLANK($C4726),"",IF(ISNA(VLOOKUP($L4726,'result messages'!$H$3:$L$11,5,FALSE)),VLOOKUP($M4726,'result messages'!$H$3:$L$11,5,FALSE),VLOOKUP($L4726,'result messages'!$H$3:$L$11,5,FALSE)))</f>
        <v/>
      </c>
    </row>
    <row r="4727" spans="1:17">
      <c r="A4727" s="1">
        <v>4724</v>
      </c>
      <c r="B4727" s="1"/>
      <c r="C4727" s="1"/>
      <c r="D4727" s="1"/>
      <c r="E4727" s="6"/>
      <c r="F4727" s="1"/>
      <c r="G4727" s="1" t="str">
        <f>IF(ISNA(VLOOKUP($C4727,'DTEN TCAP Linkage deviceId'!$A$1:$A$20000,1,FALSE)),"No","Yes")</f>
        <v>No</v>
      </c>
      <c r="H4727" s="1" t="str">
        <f>IF(ISNA(VLOOKUP($C4727,'Provisioning Requester'!$F$3:$H$20000,2,FALSE)),"No","Yes")</f>
        <v>No</v>
      </c>
      <c r="I4727" s="1" t="str">
        <f>IF($H4727="Yes",VLOOKUP($C4727,'Provisioning Requester'!$F$3:$H$20000,3,FALSE),"-")</f>
        <v>-</v>
      </c>
      <c r="J4727" s="1" t="str">
        <f>IF(OR(D4727="SVCP", E4727="TRUE"), "No", IF(ISNA(VLOOKUP($C4727,'ProvResponder deviceId'!$A$1:$A$20000,1,FALSE)),"No","Yes"))</f>
        <v>No</v>
      </c>
      <c r="K4727" s="1" t="str">
        <f>IF($J4727="Yes",VLOOKUP($C4727,'ProvResponder deviceId'!$A$1:$C$20000,3,FALSE),"-")</f>
        <v>-</v>
      </c>
      <c r="L4727" s="1" t="str">
        <f t="shared" si="146"/>
        <v/>
      </c>
      <c r="M4727" s="1" t="str">
        <f t="shared" si="147"/>
        <v/>
      </c>
      <c r="N4727" s="1" t="str">
        <f>IF(ISBLANK($C4727),"",IF(ISNA(VLOOKUP($L4727,'result messages'!$H$3:$L$11,2,FALSE)),VLOOKUP($M4727,'result messages'!$H$3:$L$11,2,FALSE),VLOOKUP($L4727,'result messages'!$H$3:$L$11,2,FALSE)))</f>
        <v/>
      </c>
      <c r="O4727" s="1" t="str">
        <f>IF(ISBLANK($C4727),"",IF(ISNA(VLOOKUP($L4727,'result messages'!$H$3:$L$11,3,FALSE)),VLOOKUP($M4727,'result messages'!$H$3:$L$11,3,FALSE),VLOOKUP($L4727,'result messages'!$H$3:$L$11,3,FALSE)))</f>
        <v/>
      </c>
      <c r="P4727" s="1" t="str">
        <f>IF(ISBLANK($C4727),"",IF(ISNA(VLOOKUP($L4727,'result messages'!$H$3:$L$11,4,FALSE)),VLOOKUP($M4727,'result messages'!$H$3:$L$11,4,FALSE),VLOOKUP($L4727,'result messages'!$H$3:$L$11,4,FALSE)))</f>
        <v/>
      </c>
      <c r="Q4727" s="1" t="str">
        <f>IF(ISBLANK($C4727),"",IF(ISNA(VLOOKUP($L4727,'result messages'!$H$3:$L$11,5,FALSE)),VLOOKUP($M4727,'result messages'!$H$3:$L$11,5,FALSE),VLOOKUP($L4727,'result messages'!$H$3:$L$11,5,FALSE)))</f>
        <v/>
      </c>
    </row>
    <row r="4728" spans="1:17">
      <c r="A4728" s="1">
        <v>4725</v>
      </c>
      <c r="B4728" s="1"/>
      <c r="C4728" s="1"/>
      <c r="D4728" s="1"/>
      <c r="E4728" s="6"/>
      <c r="F4728" s="1"/>
      <c r="G4728" s="1" t="str">
        <f>IF(ISNA(VLOOKUP($C4728,'DTEN TCAP Linkage deviceId'!$A$1:$A$20000,1,FALSE)),"No","Yes")</f>
        <v>No</v>
      </c>
      <c r="H4728" s="1" t="str">
        <f>IF(ISNA(VLOOKUP($C4728,'Provisioning Requester'!$F$3:$H$20000,2,FALSE)),"No","Yes")</f>
        <v>No</v>
      </c>
      <c r="I4728" s="1" t="str">
        <f>IF($H4728="Yes",VLOOKUP($C4728,'Provisioning Requester'!$F$3:$H$20000,3,FALSE),"-")</f>
        <v>-</v>
      </c>
      <c r="J4728" s="1" t="str">
        <f>IF(OR(D4728="SVCP", E4728="TRUE"), "No", IF(ISNA(VLOOKUP($C4728,'ProvResponder deviceId'!$A$1:$A$20000,1,FALSE)),"No","Yes"))</f>
        <v>No</v>
      </c>
      <c r="K4728" s="1" t="str">
        <f>IF($J4728="Yes",VLOOKUP($C4728,'ProvResponder deviceId'!$A$1:$C$20000,3,FALSE),"-")</f>
        <v>-</v>
      </c>
      <c r="L4728" s="1" t="str">
        <f t="shared" si="146"/>
        <v/>
      </c>
      <c r="M4728" s="1" t="str">
        <f t="shared" si="147"/>
        <v/>
      </c>
      <c r="N4728" s="1" t="str">
        <f>IF(ISBLANK($C4728),"",IF(ISNA(VLOOKUP($L4728,'result messages'!$H$3:$L$11,2,FALSE)),VLOOKUP($M4728,'result messages'!$H$3:$L$11,2,FALSE),VLOOKUP($L4728,'result messages'!$H$3:$L$11,2,FALSE)))</f>
        <v/>
      </c>
      <c r="O4728" s="1" t="str">
        <f>IF(ISBLANK($C4728),"",IF(ISNA(VLOOKUP($L4728,'result messages'!$H$3:$L$11,3,FALSE)),VLOOKUP($M4728,'result messages'!$H$3:$L$11,3,FALSE),VLOOKUP($L4728,'result messages'!$H$3:$L$11,3,FALSE)))</f>
        <v/>
      </c>
      <c r="P4728" s="1" t="str">
        <f>IF(ISBLANK($C4728),"",IF(ISNA(VLOOKUP($L4728,'result messages'!$H$3:$L$11,4,FALSE)),VLOOKUP($M4728,'result messages'!$H$3:$L$11,4,FALSE),VLOOKUP($L4728,'result messages'!$H$3:$L$11,4,FALSE)))</f>
        <v/>
      </c>
      <c r="Q4728" s="1" t="str">
        <f>IF(ISBLANK($C4728),"",IF(ISNA(VLOOKUP($L4728,'result messages'!$H$3:$L$11,5,FALSE)),VLOOKUP($M4728,'result messages'!$H$3:$L$11,5,FALSE),VLOOKUP($L4728,'result messages'!$H$3:$L$11,5,FALSE)))</f>
        <v/>
      </c>
    </row>
    <row r="4729" spans="1:17">
      <c r="A4729" s="1">
        <v>4726</v>
      </c>
      <c r="B4729" s="1"/>
      <c r="C4729" s="1"/>
      <c r="D4729" s="1"/>
      <c r="E4729" s="6"/>
      <c r="F4729" s="1"/>
      <c r="G4729" s="1" t="str">
        <f>IF(ISNA(VLOOKUP($C4729,'DTEN TCAP Linkage deviceId'!$A$1:$A$20000,1,FALSE)),"No","Yes")</f>
        <v>No</v>
      </c>
      <c r="H4729" s="1" t="str">
        <f>IF(ISNA(VLOOKUP($C4729,'Provisioning Requester'!$F$3:$H$20000,2,FALSE)),"No","Yes")</f>
        <v>No</v>
      </c>
      <c r="I4729" s="1" t="str">
        <f>IF($H4729="Yes",VLOOKUP($C4729,'Provisioning Requester'!$F$3:$H$20000,3,FALSE),"-")</f>
        <v>-</v>
      </c>
      <c r="J4729" s="1" t="str">
        <f>IF(OR(D4729="SVCP", E4729="TRUE"), "No", IF(ISNA(VLOOKUP($C4729,'ProvResponder deviceId'!$A$1:$A$20000,1,FALSE)),"No","Yes"))</f>
        <v>No</v>
      </c>
      <c r="K4729" s="1" t="str">
        <f>IF($J4729="Yes",VLOOKUP($C4729,'ProvResponder deviceId'!$A$1:$C$20000,3,FALSE),"-")</f>
        <v>-</v>
      </c>
      <c r="L4729" s="1" t="str">
        <f t="shared" si="146"/>
        <v/>
      </c>
      <c r="M4729" s="1" t="str">
        <f t="shared" si="147"/>
        <v/>
      </c>
      <c r="N4729" s="1" t="str">
        <f>IF(ISBLANK($C4729),"",IF(ISNA(VLOOKUP($L4729,'result messages'!$H$3:$L$11,2,FALSE)),VLOOKUP($M4729,'result messages'!$H$3:$L$11,2,FALSE),VLOOKUP($L4729,'result messages'!$H$3:$L$11,2,FALSE)))</f>
        <v/>
      </c>
      <c r="O4729" s="1" t="str">
        <f>IF(ISBLANK($C4729),"",IF(ISNA(VLOOKUP($L4729,'result messages'!$H$3:$L$11,3,FALSE)),VLOOKUP($M4729,'result messages'!$H$3:$L$11,3,FALSE),VLOOKUP($L4729,'result messages'!$H$3:$L$11,3,FALSE)))</f>
        <v/>
      </c>
      <c r="P4729" s="1" t="str">
        <f>IF(ISBLANK($C4729),"",IF(ISNA(VLOOKUP($L4729,'result messages'!$H$3:$L$11,4,FALSE)),VLOOKUP($M4729,'result messages'!$H$3:$L$11,4,FALSE),VLOOKUP($L4729,'result messages'!$H$3:$L$11,4,FALSE)))</f>
        <v/>
      </c>
      <c r="Q4729" s="1" t="str">
        <f>IF(ISBLANK($C4729),"",IF(ISNA(VLOOKUP($L4729,'result messages'!$H$3:$L$11,5,FALSE)),VLOOKUP($M4729,'result messages'!$H$3:$L$11,5,FALSE),VLOOKUP($L4729,'result messages'!$H$3:$L$11,5,FALSE)))</f>
        <v/>
      </c>
    </row>
    <row r="4730" spans="1:17">
      <c r="A4730" s="1">
        <v>4727</v>
      </c>
      <c r="B4730" s="1"/>
      <c r="C4730" s="1"/>
      <c r="D4730" s="1"/>
      <c r="E4730" s="6"/>
      <c r="F4730" s="1"/>
      <c r="G4730" s="1" t="str">
        <f>IF(ISNA(VLOOKUP($C4730,'DTEN TCAP Linkage deviceId'!$A$1:$A$20000,1,FALSE)),"No","Yes")</f>
        <v>No</v>
      </c>
      <c r="H4730" s="1" t="str">
        <f>IF(ISNA(VLOOKUP($C4730,'Provisioning Requester'!$F$3:$H$20000,2,FALSE)),"No","Yes")</f>
        <v>No</v>
      </c>
      <c r="I4730" s="1" t="str">
        <f>IF($H4730="Yes",VLOOKUP($C4730,'Provisioning Requester'!$F$3:$H$20000,3,FALSE),"-")</f>
        <v>-</v>
      </c>
      <c r="J4730" s="1" t="str">
        <f>IF(OR(D4730="SVCP", E4730="TRUE"), "No", IF(ISNA(VLOOKUP($C4730,'ProvResponder deviceId'!$A$1:$A$20000,1,FALSE)),"No","Yes"))</f>
        <v>No</v>
      </c>
      <c r="K4730" s="1" t="str">
        <f>IF($J4730="Yes",VLOOKUP($C4730,'ProvResponder deviceId'!$A$1:$C$20000,3,FALSE),"-")</f>
        <v>-</v>
      </c>
      <c r="L4730" s="1" t="str">
        <f t="shared" si="146"/>
        <v/>
      </c>
      <c r="M4730" s="1" t="str">
        <f t="shared" si="147"/>
        <v/>
      </c>
      <c r="N4730" s="1" t="str">
        <f>IF(ISBLANK($C4730),"",IF(ISNA(VLOOKUP($L4730,'result messages'!$H$3:$L$11,2,FALSE)),VLOOKUP($M4730,'result messages'!$H$3:$L$11,2,FALSE),VLOOKUP($L4730,'result messages'!$H$3:$L$11,2,FALSE)))</f>
        <v/>
      </c>
      <c r="O4730" s="1" t="str">
        <f>IF(ISBLANK($C4730),"",IF(ISNA(VLOOKUP($L4730,'result messages'!$H$3:$L$11,3,FALSE)),VLOOKUP($M4730,'result messages'!$H$3:$L$11,3,FALSE),VLOOKUP($L4730,'result messages'!$H$3:$L$11,3,FALSE)))</f>
        <v/>
      </c>
      <c r="P4730" s="1" t="str">
        <f>IF(ISBLANK($C4730),"",IF(ISNA(VLOOKUP($L4730,'result messages'!$H$3:$L$11,4,FALSE)),VLOOKUP($M4730,'result messages'!$H$3:$L$11,4,FALSE),VLOOKUP($L4730,'result messages'!$H$3:$L$11,4,FALSE)))</f>
        <v/>
      </c>
      <c r="Q4730" s="1" t="str">
        <f>IF(ISBLANK($C4730),"",IF(ISNA(VLOOKUP($L4730,'result messages'!$H$3:$L$11,5,FALSE)),VLOOKUP($M4730,'result messages'!$H$3:$L$11,5,FALSE),VLOOKUP($L4730,'result messages'!$H$3:$L$11,5,FALSE)))</f>
        <v/>
      </c>
    </row>
    <row r="4731" spans="1:17">
      <c r="A4731" s="1">
        <v>4728</v>
      </c>
      <c r="B4731" s="1"/>
      <c r="C4731" s="1"/>
      <c r="D4731" s="1"/>
      <c r="E4731" s="6"/>
      <c r="F4731" s="1"/>
      <c r="G4731" s="1" t="str">
        <f>IF(ISNA(VLOOKUP($C4731,'DTEN TCAP Linkage deviceId'!$A$1:$A$20000,1,FALSE)),"No","Yes")</f>
        <v>No</v>
      </c>
      <c r="H4731" s="1" t="str">
        <f>IF(ISNA(VLOOKUP($C4731,'Provisioning Requester'!$F$3:$H$20000,2,FALSE)),"No","Yes")</f>
        <v>No</v>
      </c>
      <c r="I4731" s="1" t="str">
        <f>IF($H4731="Yes",VLOOKUP($C4731,'Provisioning Requester'!$F$3:$H$20000,3,FALSE),"-")</f>
        <v>-</v>
      </c>
      <c r="J4731" s="1" t="str">
        <f>IF(OR(D4731="SVCP", E4731="TRUE"), "No", IF(ISNA(VLOOKUP($C4731,'ProvResponder deviceId'!$A$1:$A$20000,1,FALSE)),"No","Yes"))</f>
        <v>No</v>
      </c>
      <c r="K4731" s="1" t="str">
        <f>IF($J4731="Yes",VLOOKUP($C4731,'ProvResponder deviceId'!$A$1:$C$20000,3,FALSE),"-")</f>
        <v>-</v>
      </c>
      <c r="L4731" s="1" t="str">
        <f t="shared" si="146"/>
        <v/>
      </c>
      <c r="M4731" s="1" t="str">
        <f t="shared" si="147"/>
        <v/>
      </c>
      <c r="N4731" s="1" t="str">
        <f>IF(ISBLANK($C4731),"",IF(ISNA(VLOOKUP($L4731,'result messages'!$H$3:$L$11,2,FALSE)),VLOOKUP($M4731,'result messages'!$H$3:$L$11,2,FALSE),VLOOKUP($L4731,'result messages'!$H$3:$L$11,2,FALSE)))</f>
        <v/>
      </c>
      <c r="O4731" s="1" t="str">
        <f>IF(ISBLANK($C4731),"",IF(ISNA(VLOOKUP($L4731,'result messages'!$H$3:$L$11,3,FALSE)),VLOOKUP($M4731,'result messages'!$H$3:$L$11,3,FALSE),VLOOKUP($L4731,'result messages'!$H$3:$L$11,3,FALSE)))</f>
        <v/>
      </c>
      <c r="P4731" s="1" t="str">
        <f>IF(ISBLANK($C4731),"",IF(ISNA(VLOOKUP($L4731,'result messages'!$H$3:$L$11,4,FALSE)),VLOOKUP($M4731,'result messages'!$H$3:$L$11,4,FALSE),VLOOKUP($L4731,'result messages'!$H$3:$L$11,4,FALSE)))</f>
        <v/>
      </c>
      <c r="Q4731" s="1" t="str">
        <f>IF(ISBLANK($C4731),"",IF(ISNA(VLOOKUP($L4731,'result messages'!$H$3:$L$11,5,FALSE)),VLOOKUP($M4731,'result messages'!$H$3:$L$11,5,FALSE),VLOOKUP($L4731,'result messages'!$H$3:$L$11,5,FALSE)))</f>
        <v/>
      </c>
    </row>
    <row r="4732" spans="1:17">
      <c r="A4732" s="1">
        <v>4729</v>
      </c>
      <c r="B4732" s="1"/>
      <c r="C4732" s="1"/>
      <c r="D4732" s="1"/>
      <c r="E4732" s="6"/>
      <c r="F4732" s="1"/>
      <c r="G4732" s="1" t="str">
        <f>IF(ISNA(VLOOKUP($C4732,'DTEN TCAP Linkage deviceId'!$A$1:$A$20000,1,FALSE)),"No","Yes")</f>
        <v>No</v>
      </c>
      <c r="H4732" s="1" t="str">
        <f>IF(ISNA(VLOOKUP($C4732,'Provisioning Requester'!$F$3:$H$20000,2,FALSE)),"No","Yes")</f>
        <v>No</v>
      </c>
      <c r="I4732" s="1" t="str">
        <f>IF($H4732="Yes",VLOOKUP($C4732,'Provisioning Requester'!$F$3:$H$20000,3,FALSE),"-")</f>
        <v>-</v>
      </c>
      <c r="J4732" s="1" t="str">
        <f>IF(OR(D4732="SVCP", E4732="TRUE"), "No", IF(ISNA(VLOOKUP($C4732,'ProvResponder deviceId'!$A$1:$A$20000,1,FALSE)),"No","Yes"))</f>
        <v>No</v>
      </c>
      <c r="K4732" s="1" t="str">
        <f>IF($J4732="Yes",VLOOKUP($C4732,'ProvResponder deviceId'!$A$1:$C$20000,3,FALSE),"-")</f>
        <v>-</v>
      </c>
      <c r="L4732" s="1" t="str">
        <f t="shared" si="146"/>
        <v/>
      </c>
      <c r="M4732" s="1" t="str">
        <f t="shared" si="147"/>
        <v/>
      </c>
      <c r="N4732" s="1" t="str">
        <f>IF(ISBLANK($C4732),"",IF(ISNA(VLOOKUP($L4732,'result messages'!$H$3:$L$11,2,FALSE)),VLOOKUP($M4732,'result messages'!$H$3:$L$11,2,FALSE),VLOOKUP($L4732,'result messages'!$H$3:$L$11,2,FALSE)))</f>
        <v/>
      </c>
      <c r="O4732" s="1" t="str">
        <f>IF(ISBLANK($C4732),"",IF(ISNA(VLOOKUP($L4732,'result messages'!$H$3:$L$11,3,FALSE)),VLOOKUP($M4732,'result messages'!$H$3:$L$11,3,FALSE),VLOOKUP($L4732,'result messages'!$H$3:$L$11,3,FALSE)))</f>
        <v/>
      </c>
      <c r="P4732" s="1" t="str">
        <f>IF(ISBLANK($C4732),"",IF(ISNA(VLOOKUP($L4732,'result messages'!$H$3:$L$11,4,FALSE)),VLOOKUP($M4732,'result messages'!$H$3:$L$11,4,FALSE),VLOOKUP($L4732,'result messages'!$H$3:$L$11,4,FALSE)))</f>
        <v/>
      </c>
      <c r="Q4732" s="1" t="str">
        <f>IF(ISBLANK($C4732),"",IF(ISNA(VLOOKUP($L4732,'result messages'!$H$3:$L$11,5,FALSE)),VLOOKUP($M4732,'result messages'!$H$3:$L$11,5,FALSE),VLOOKUP($L4732,'result messages'!$H$3:$L$11,5,FALSE)))</f>
        <v/>
      </c>
    </row>
    <row r="4733" spans="1:17">
      <c r="A4733" s="1">
        <v>4730</v>
      </c>
      <c r="B4733" s="1"/>
      <c r="C4733" s="1"/>
      <c r="D4733" s="1"/>
      <c r="E4733" s="6"/>
      <c r="F4733" s="1"/>
      <c r="G4733" s="1" t="str">
        <f>IF(ISNA(VLOOKUP($C4733,'DTEN TCAP Linkage deviceId'!$A$1:$A$20000,1,FALSE)),"No","Yes")</f>
        <v>No</v>
      </c>
      <c r="H4733" s="1" t="str">
        <f>IF(ISNA(VLOOKUP($C4733,'Provisioning Requester'!$F$3:$H$20000,2,FALSE)),"No","Yes")</f>
        <v>No</v>
      </c>
      <c r="I4733" s="1" t="str">
        <f>IF($H4733="Yes",VLOOKUP($C4733,'Provisioning Requester'!$F$3:$H$20000,3,FALSE),"-")</f>
        <v>-</v>
      </c>
      <c r="J4733" s="1" t="str">
        <f>IF(OR(D4733="SVCP", E4733="TRUE"), "No", IF(ISNA(VLOOKUP($C4733,'ProvResponder deviceId'!$A$1:$A$20000,1,FALSE)),"No","Yes"))</f>
        <v>No</v>
      </c>
      <c r="K4733" s="1" t="str">
        <f>IF($J4733="Yes",VLOOKUP($C4733,'ProvResponder deviceId'!$A$1:$C$20000,3,FALSE),"-")</f>
        <v>-</v>
      </c>
      <c r="L4733" s="1" t="str">
        <f t="shared" si="146"/>
        <v/>
      </c>
      <c r="M4733" s="1" t="str">
        <f t="shared" si="147"/>
        <v/>
      </c>
      <c r="N4733" s="1" t="str">
        <f>IF(ISBLANK($C4733),"",IF(ISNA(VLOOKUP($L4733,'result messages'!$H$3:$L$11,2,FALSE)),VLOOKUP($M4733,'result messages'!$H$3:$L$11,2,FALSE),VLOOKUP($L4733,'result messages'!$H$3:$L$11,2,FALSE)))</f>
        <v/>
      </c>
      <c r="O4733" s="1" t="str">
        <f>IF(ISBLANK($C4733),"",IF(ISNA(VLOOKUP($L4733,'result messages'!$H$3:$L$11,3,FALSE)),VLOOKUP($M4733,'result messages'!$H$3:$L$11,3,FALSE),VLOOKUP($L4733,'result messages'!$H$3:$L$11,3,FALSE)))</f>
        <v/>
      </c>
      <c r="P4733" s="1" t="str">
        <f>IF(ISBLANK($C4733),"",IF(ISNA(VLOOKUP($L4733,'result messages'!$H$3:$L$11,4,FALSE)),VLOOKUP($M4733,'result messages'!$H$3:$L$11,4,FALSE),VLOOKUP($L4733,'result messages'!$H$3:$L$11,4,FALSE)))</f>
        <v/>
      </c>
      <c r="Q4733" s="1" t="str">
        <f>IF(ISBLANK($C4733),"",IF(ISNA(VLOOKUP($L4733,'result messages'!$H$3:$L$11,5,FALSE)),VLOOKUP($M4733,'result messages'!$H$3:$L$11,5,FALSE),VLOOKUP($L4733,'result messages'!$H$3:$L$11,5,FALSE)))</f>
        <v/>
      </c>
    </row>
    <row r="4734" spans="1:17">
      <c r="A4734" s="1">
        <v>4731</v>
      </c>
      <c r="B4734" s="1"/>
      <c r="C4734" s="1"/>
      <c r="D4734" s="1"/>
      <c r="E4734" s="6"/>
      <c r="F4734" s="1"/>
      <c r="G4734" s="1" t="str">
        <f>IF(ISNA(VLOOKUP($C4734,'DTEN TCAP Linkage deviceId'!$A$1:$A$20000,1,FALSE)),"No","Yes")</f>
        <v>No</v>
      </c>
      <c r="H4734" s="1" t="str">
        <f>IF(ISNA(VLOOKUP($C4734,'Provisioning Requester'!$F$3:$H$20000,2,FALSE)),"No","Yes")</f>
        <v>No</v>
      </c>
      <c r="I4734" s="1" t="str">
        <f>IF($H4734="Yes",VLOOKUP($C4734,'Provisioning Requester'!$F$3:$H$20000,3,FALSE),"-")</f>
        <v>-</v>
      </c>
      <c r="J4734" s="1" t="str">
        <f>IF(OR(D4734="SVCP", E4734="TRUE"), "No", IF(ISNA(VLOOKUP($C4734,'ProvResponder deviceId'!$A$1:$A$20000,1,FALSE)),"No","Yes"))</f>
        <v>No</v>
      </c>
      <c r="K4734" s="1" t="str">
        <f>IF($J4734="Yes",VLOOKUP($C4734,'ProvResponder deviceId'!$A$1:$C$20000,3,FALSE),"-")</f>
        <v>-</v>
      </c>
      <c r="L4734" s="1" t="str">
        <f t="shared" si="146"/>
        <v/>
      </c>
      <c r="M4734" s="1" t="str">
        <f t="shared" si="147"/>
        <v/>
      </c>
      <c r="N4734" s="1" t="str">
        <f>IF(ISBLANK($C4734),"",IF(ISNA(VLOOKUP($L4734,'result messages'!$H$3:$L$11,2,FALSE)),VLOOKUP($M4734,'result messages'!$H$3:$L$11,2,FALSE),VLOOKUP($L4734,'result messages'!$H$3:$L$11,2,FALSE)))</f>
        <v/>
      </c>
      <c r="O4734" s="1" t="str">
        <f>IF(ISBLANK($C4734),"",IF(ISNA(VLOOKUP($L4734,'result messages'!$H$3:$L$11,3,FALSE)),VLOOKUP($M4734,'result messages'!$H$3:$L$11,3,FALSE),VLOOKUP($L4734,'result messages'!$H$3:$L$11,3,FALSE)))</f>
        <v/>
      </c>
      <c r="P4734" s="1" t="str">
        <f>IF(ISBLANK($C4734),"",IF(ISNA(VLOOKUP($L4734,'result messages'!$H$3:$L$11,4,FALSE)),VLOOKUP($M4734,'result messages'!$H$3:$L$11,4,FALSE),VLOOKUP($L4734,'result messages'!$H$3:$L$11,4,FALSE)))</f>
        <v/>
      </c>
      <c r="Q4734" s="1" t="str">
        <f>IF(ISBLANK($C4734),"",IF(ISNA(VLOOKUP($L4734,'result messages'!$H$3:$L$11,5,FALSE)),VLOOKUP($M4734,'result messages'!$H$3:$L$11,5,FALSE),VLOOKUP($L4734,'result messages'!$H$3:$L$11,5,FALSE)))</f>
        <v/>
      </c>
    </row>
    <row r="4735" spans="1:17">
      <c r="A4735" s="1">
        <v>4732</v>
      </c>
      <c r="B4735" s="1"/>
      <c r="C4735" s="1"/>
      <c r="D4735" s="1"/>
      <c r="E4735" s="6"/>
      <c r="F4735" s="1"/>
      <c r="G4735" s="1" t="str">
        <f>IF(ISNA(VLOOKUP($C4735,'DTEN TCAP Linkage deviceId'!$A$1:$A$20000,1,FALSE)),"No","Yes")</f>
        <v>No</v>
      </c>
      <c r="H4735" s="1" t="str">
        <f>IF(ISNA(VLOOKUP($C4735,'Provisioning Requester'!$F$3:$H$20000,2,FALSE)),"No","Yes")</f>
        <v>No</v>
      </c>
      <c r="I4735" s="1" t="str">
        <f>IF($H4735="Yes",VLOOKUP($C4735,'Provisioning Requester'!$F$3:$H$20000,3,FALSE),"-")</f>
        <v>-</v>
      </c>
      <c r="J4735" s="1" t="str">
        <f>IF(OR(D4735="SVCP", E4735="TRUE"), "No", IF(ISNA(VLOOKUP($C4735,'ProvResponder deviceId'!$A$1:$A$20000,1,FALSE)),"No","Yes"))</f>
        <v>No</v>
      </c>
      <c r="K4735" s="1" t="str">
        <f>IF($J4735="Yes",VLOOKUP($C4735,'ProvResponder deviceId'!$A$1:$C$20000,3,FALSE),"-")</f>
        <v>-</v>
      </c>
      <c r="L4735" s="1" t="str">
        <f t="shared" si="146"/>
        <v/>
      </c>
      <c r="M4735" s="1" t="str">
        <f t="shared" si="147"/>
        <v/>
      </c>
      <c r="N4735" s="1" t="str">
        <f>IF(ISBLANK($C4735),"",IF(ISNA(VLOOKUP($L4735,'result messages'!$H$3:$L$11,2,FALSE)),VLOOKUP($M4735,'result messages'!$H$3:$L$11,2,FALSE),VLOOKUP($L4735,'result messages'!$H$3:$L$11,2,FALSE)))</f>
        <v/>
      </c>
      <c r="O4735" s="1" t="str">
        <f>IF(ISBLANK($C4735),"",IF(ISNA(VLOOKUP($L4735,'result messages'!$H$3:$L$11,3,FALSE)),VLOOKUP($M4735,'result messages'!$H$3:$L$11,3,FALSE),VLOOKUP($L4735,'result messages'!$H$3:$L$11,3,FALSE)))</f>
        <v/>
      </c>
      <c r="P4735" s="1" t="str">
        <f>IF(ISBLANK($C4735),"",IF(ISNA(VLOOKUP($L4735,'result messages'!$H$3:$L$11,4,FALSE)),VLOOKUP($M4735,'result messages'!$H$3:$L$11,4,FALSE),VLOOKUP($L4735,'result messages'!$H$3:$L$11,4,FALSE)))</f>
        <v/>
      </c>
      <c r="Q4735" s="1" t="str">
        <f>IF(ISBLANK($C4735),"",IF(ISNA(VLOOKUP($L4735,'result messages'!$H$3:$L$11,5,FALSE)),VLOOKUP($M4735,'result messages'!$H$3:$L$11,5,FALSE),VLOOKUP($L4735,'result messages'!$H$3:$L$11,5,FALSE)))</f>
        <v/>
      </c>
    </row>
    <row r="4736" spans="1:17">
      <c r="A4736" s="1">
        <v>4733</v>
      </c>
      <c r="B4736" s="1"/>
      <c r="C4736" s="1"/>
      <c r="D4736" s="1"/>
      <c r="E4736" s="6"/>
      <c r="F4736" s="1"/>
      <c r="G4736" s="1" t="str">
        <f>IF(ISNA(VLOOKUP($C4736,'DTEN TCAP Linkage deviceId'!$A$1:$A$20000,1,FALSE)),"No","Yes")</f>
        <v>No</v>
      </c>
      <c r="H4736" s="1" t="str">
        <f>IF(ISNA(VLOOKUP($C4736,'Provisioning Requester'!$F$3:$H$20000,2,FALSE)),"No","Yes")</f>
        <v>No</v>
      </c>
      <c r="I4736" s="1" t="str">
        <f>IF($H4736="Yes",VLOOKUP($C4736,'Provisioning Requester'!$F$3:$H$20000,3,FALSE),"-")</f>
        <v>-</v>
      </c>
      <c r="J4736" s="1" t="str">
        <f>IF(OR(D4736="SVCP", E4736="TRUE"), "No", IF(ISNA(VLOOKUP($C4736,'ProvResponder deviceId'!$A$1:$A$20000,1,FALSE)),"No","Yes"))</f>
        <v>No</v>
      </c>
      <c r="K4736" s="1" t="str">
        <f>IF($J4736="Yes",VLOOKUP($C4736,'ProvResponder deviceId'!$A$1:$C$20000,3,FALSE),"-")</f>
        <v>-</v>
      </c>
      <c r="L4736" s="1" t="str">
        <f t="shared" si="146"/>
        <v/>
      </c>
      <c r="M4736" s="1" t="str">
        <f t="shared" si="147"/>
        <v/>
      </c>
      <c r="N4736" s="1" t="str">
        <f>IF(ISBLANK($C4736),"",IF(ISNA(VLOOKUP($L4736,'result messages'!$H$3:$L$11,2,FALSE)),VLOOKUP($M4736,'result messages'!$H$3:$L$11,2,FALSE),VLOOKUP($L4736,'result messages'!$H$3:$L$11,2,FALSE)))</f>
        <v/>
      </c>
      <c r="O4736" s="1" t="str">
        <f>IF(ISBLANK($C4736),"",IF(ISNA(VLOOKUP($L4736,'result messages'!$H$3:$L$11,3,FALSE)),VLOOKUP($M4736,'result messages'!$H$3:$L$11,3,FALSE),VLOOKUP($L4736,'result messages'!$H$3:$L$11,3,FALSE)))</f>
        <v/>
      </c>
      <c r="P4736" s="1" t="str">
        <f>IF(ISBLANK($C4736),"",IF(ISNA(VLOOKUP($L4736,'result messages'!$H$3:$L$11,4,FALSE)),VLOOKUP($M4736,'result messages'!$H$3:$L$11,4,FALSE),VLOOKUP($L4736,'result messages'!$H$3:$L$11,4,FALSE)))</f>
        <v/>
      </c>
      <c r="Q4736" s="1" t="str">
        <f>IF(ISBLANK($C4736),"",IF(ISNA(VLOOKUP($L4736,'result messages'!$H$3:$L$11,5,FALSE)),VLOOKUP($M4736,'result messages'!$H$3:$L$11,5,FALSE),VLOOKUP($L4736,'result messages'!$H$3:$L$11,5,FALSE)))</f>
        <v/>
      </c>
    </row>
    <row r="4737" spans="1:17">
      <c r="A4737" s="1">
        <v>4734</v>
      </c>
      <c r="B4737" s="1"/>
      <c r="C4737" s="1"/>
      <c r="D4737" s="1"/>
      <c r="E4737" s="6"/>
      <c r="F4737" s="1"/>
      <c r="G4737" s="1" t="str">
        <f>IF(ISNA(VLOOKUP($C4737,'DTEN TCAP Linkage deviceId'!$A$1:$A$20000,1,FALSE)),"No","Yes")</f>
        <v>No</v>
      </c>
      <c r="H4737" s="1" t="str">
        <f>IF(ISNA(VLOOKUP($C4737,'Provisioning Requester'!$F$3:$H$20000,2,FALSE)),"No","Yes")</f>
        <v>No</v>
      </c>
      <c r="I4737" s="1" t="str">
        <f>IF($H4737="Yes",VLOOKUP($C4737,'Provisioning Requester'!$F$3:$H$20000,3,FALSE),"-")</f>
        <v>-</v>
      </c>
      <c r="J4737" s="1" t="str">
        <f>IF(OR(D4737="SVCP", E4737="TRUE"), "No", IF(ISNA(VLOOKUP($C4737,'ProvResponder deviceId'!$A$1:$A$20000,1,FALSE)),"No","Yes"))</f>
        <v>No</v>
      </c>
      <c r="K4737" s="1" t="str">
        <f>IF($J4737="Yes",VLOOKUP($C4737,'ProvResponder deviceId'!$A$1:$C$20000,3,FALSE),"-")</f>
        <v>-</v>
      </c>
      <c r="L4737" s="1" t="str">
        <f t="shared" si="146"/>
        <v/>
      </c>
      <c r="M4737" s="1" t="str">
        <f t="shared" si="147"/>
        <v/>
      </c>
      <c r="N4737" s="1" t="str">
        <f>IF(ISBLANK($C4737),"",IF(ISNA(VLOOKUP($L4737,'result messages'!$H$3:$L$11,2,FALSE)),VLOOKUP($M4737,'result messages'!$H$3:$L$11,2,FALSE),VLOOKUP($L4737,'result messages'!$H$3:$L$11,2,FALSE)))</f>
        <v/>
      </c>
      <c r="O4737" s="1" t="str">
        <f>IF(ISBLANK($C4737),"",IF(ISNA(VLOOKUP($L4737,'result messages'!$H$3:$L$11,3,FALSE)),VLOOKUP($M4737,'result messages'!$H$3:$L$11,3,FALSE),VLOOKUP($L4737,'result messages'!$H$3:$L$11,3,FALSE)))</f>
        <v/>
      </c>
      <c r="P4737" s="1" t="str">
        <f>IF(ISBLANK($C4737),"",IF(ISNA(VLOOKUP($L4737,'result messages'!$H$3:$L$11,4,FALSE)),VLOOKUP($M4737,'result messages'!$H$3:$L$11,4,FALSE),VLOOKUP($L4737,'result messages'!$H$3:$L$11,4,FALSE)))</f>
        <v/>
      </c>
      <c r="Q4737" s="1" t="str">
        <f>IF(ISBLANK($C4737),"",IF(ISNA(VLOOKUP($L4737,'result messages'!$H$3:$L$11,5,FALSE)),VLOOKUP($M4737,'result messages'!$H$3:$L$11,5,FALSE),VLOOKUP($L4737,'result messages'!$H$3:$L$11,5,FALSE)))</f>
        <v/>
      </c>
    </row>
    <row r="4738" spans="1:17">
      <c r="A4738" s="1">
        <v>4735</v>
      </c>
      <c r="B4738" s="1"/>
      <c r="C4738" s="1"/>
      <c r="D4738" s="1"/>
      <c r="E4738" s="6"/>
      <c r="F4738" s="1"/>
      <c r="G4738" s="1" t="str">
        <f>IF(ISNA(VLOOKUP($C4738,'DTEN TCAP Linkage deviceId'!$A$1:$A$20000,1,FALSE)),"No","Yes")</f>
        <v>No</v>
      </c>
      <c r="H4738" s="1" t="str">
        <f>IF(ISNA(VLOOKUP($C4738,'Provisioning Requester'!$F$3:$H$20000,2,FALSE)),"No","Yes")</f>
        <v>No</v>
      </c>
      <c r="I4738" s="1" t="str">
        <f>IF($H4738="Yes",VLOOKUP($C4738,'Provisioning Requester'!$F$3:$H$20000,3,FALSE),"-")</f>
        <v>-</v>
      </c>
      <c r="J4738" s="1" t="str">
        <f>IF(OR(D4738="SVCP", E4738="TRUE"), "No", IF(ISNA(VLOOKUP($C4738,'ProvResponder deviceId'!$A$1:$A$20000,1,FALSE)),"No","Yes"))</f>
        <v>No</v>
      </c>
      <c r="K4738" s="1" t="str">
        <f>IF($J4738="Yes",VLOOKUP($C4738,'ProvResponder deviceId'!$A$1:$C$20000,3,FALSE),"-")</f>
        <v>-</v>
      </c>
      <c r="L4738" s="1" t="str">
        <f t="shared" si="146"/>
        <v/>
      </c>
      <c r="M4738" s="1" t="str">
        <f t="shared" si="147"/>
        <v/>
      </c>
      <c r="N4738" s="1" t="str">
        <f>IF(ISBLANK($C4738),"",IF(ISNA(VLOOKUP($L4738,'result messages'!$H$3:$L$11,2,FALSE)),VLOOKUP($M4738,'result messages'!$H$3:$L$11,2,FALSE),VLOOKUP($L4738,'result messages'!$H$3:$L$11,2,FALSE)))</f>
        <v/>
      </c>
      <c r="O4738" s="1" t="str">
        <f>IF(ISBLANK($C4738),"",IF(ISNA(VLOOKUP($L4738,'result messages'!$H$3:$L$11,3,FALSE)),VLOOKUP($M4738,'result messages'!$H$3:$L$11,3,FALSE),VLOOKUP($L4738,'result messages'!$H$3:$L$11,3,FALSE)))</f>
        <v/>
      </c>
      <c r="P4738" s="1" t="str">
        <f>IF(ISBLANK($C4738),"",IF(ISNA(VLOOKUP($L4738,'result messages'!$H$3:$L$11,4,FALSE)),VLOOKUP($M4738,'result messages'!$H$3:$L$11,4,FALSE),VLOOKUP($L4738,'result messages'!$H$3:$L$11,4,FALSE)))</f>
        <v/>
      </c>
      <c r="Q4738" s="1" t="str">
        <f>IF(ISBLANK($C4738),"",IF(ISNA(VLOOKUP($L4738,'result messages'!$H$3:$L$11,5,FALSE)),VLOOKUP($M4738,'result messages'!$H$3:$L$11,5,FALSE),VLOOKUP($L4738,'result messages'!$H$3:$L$11,5,FALSE)))</f>
        <v/>
      </c>
    </row>
    <row r="4739" spans="1:17">
      <c r="A4739" s="1">
        <v>4736</v>
      </c>
      <c r="B4739" s="1"/>
      <c r="C4739" s="1"/>
      <c r="D4739" s="1"/>
      <c r="E4739" s="6"/>
      <c r="F4739" s="1"/>
      <c r="G4739" s="1" t="str">
        <f>IF(ISNA(VLOOKUP($C4739,'DTEN TCAP Linkage deviceId'!$A$1:$A$20000,1,FALSE)),"No","Yes")</f>
        <v>No</v>
      </c>
      <c r="H4739" s="1" t="str">
        <f>IF(ISNA(VLOOKUP($C4739,'Provisioning Requester'!$F$3:$H$20000,2,FALSE)),"No","Yes")</f>
        <v>No</v>
      </c>
      <c r="I4739" s="1" t="str">
        <f>IF($H4739="Yes",VLOOKUP($C4739,'Provisioning Requester'!$F$3:$H$20000,3,FALSE),"-")</f>
        <v>-</v>
      </c>
      <c r="J4739" s="1" t="str">
        <f>IF(OR(D4739="SVCP", E4739="TRUE"), "No", IF(ISNA(VLOOKUP($C4739,'ProvResponder deviceId'!$A$1:$A$20000,1,FALSE)),"No","Yes"))</f>
        <v>No</v>
      </c>
      <c r="K4739" s="1" t="str">
        <f>IF($J4739="Yes",VLOOKUP($C4739,'ProvResponder deviceId'!$A$1:$C$20000,3,FALSE),"-")</f>
        <v>-</v>
      </c>
      <c r="L4739" s="1" t="str">
        <f t="shared" si="146"/>
        <v/>
      </c>
      <c r="M4739" s="1" t="str">
        <f t="shared" si="147"/>
        <v/>
      </c>
      <c r="N4739" s="1" t="str">
        <f>IF(ISBLANK($C4739),"",IF(ISNA(VLOOKUP($L4739,'result messages'!$H$3:$L$11,2,FALSE)),VLOOKUP($M4739,'result messages'!$H$3:$L$11,2,FALSE),VLOOKUP($L4739,'result messages'!$H$3:$L$11,2,FALSE)))</f>
        <v/>
      </c>
      <c r="O4739" s="1" t="str">
        <f>IF(ISBLANK($C4739),"",IF(ISNA(VLOOKUP($L4739,'result messages'!$H$3:$L$11,3,FALSE)),VLOOKUP($M4739,'result messages'!$H$3:$L$11,3,FALSE),VLOOKUP($L4739,'result messages'!$H$3:$L$11,3,FALSE)))</f>
        <v/>
      </c>
      <c r="P4739" s="1" t="str">
        <f>IF(ISBLANK($C4739),"",IF(ISNA(VLOOKUP($L4739,'result messages'!$H$3:$L$11,4,FALSE)),VLOOKUP($M4739,'result messages'!$H$3:$L$11,4,FALSE),VLOOKUP($L4739,'result messages'!$H$3:$L$11,4,FALSE)))</f>
        <v/>
      </c>
      <c r="Q4739" s="1" t="str">
        <f>IF(ISBLANK($C4739),"",IF(ISNA(VLOOKUP($L4739,'result messages'!$H$3:$L$11,5,FALSE)),VLOOKUP($M4739,'result messages'!$H$3:$L$11,5,FALSE),VLOOKUP($L4739,'result messages'!$H$3:$L$11,5,FALSE)))</f>
        <v/>
      </c>
    </row>
    <row r="4740" spans="1:17">
      <c r="A4740" s="1">
        <v>4737</v>
      </c>
      <c r="B4740" s="1"/>
      <c r="C4740" s="1"/>
      <c r="D4740" s="1"/>
      <c r="E4740" s="6"/>
      <c r="F4740" s="1"/>
      <c r="G4740" s="1" t="str">
        <f>IF(ISNA(VLOOKUP($C4740,'DTEN TCAP Linkage deviceId'!$A$1:$A$20000,1,FALSE)),"No","Yes")</f>
        <v>No</v>
      </c>
      <c r="H4740" s="1" t="str">
        <f>IF(ISNA(VLOOKUP($C4740,'Provisioning Requester'!$F$3:$H$20000,2,FALSE)),"No","Yes")</f>
        <v>No</v>
      </c>
      <c r="I4740" s="1" t="str">
        <f>IF($H4740="Yes",VLOOKUP($C4740,'Provisioning Requester'!$F$3:$H$20000,3,FALSE),"-")</f>
        <v>-</v>
      </c>
      <c r="J4740" s="1" t="str">
        <f>IF(OR(D4740="SVCP", E4740="TRUE"), "No", IF(ISNA(VLOOKUP($C4740,'ProvResponder deviceId'!$A$1:$A$20000,1,FALSE)),"No","Yes"))</f>
        <v>No</v>
      </c>
      <c r="K4740" s="1" t="str">
        <f>IF($J4740="Yes",VLOOKUP($C4740,'ProvResponder deviceId'!$A$1:$C$20000,3,FALSE),"-")</f>
        <v>-</v>
      </c>
      <c r="L4740" s="1" t="str">
        <f t="shared" si="146"/>
        <v/>
      </c>
      <c r="M4740" s="1" t="str">
        <f t="shared" si="147"/>
        <v/>
      </c>
      <c r="N4740" s="1" t="str">
        <f>IF(ISBLANK($C4740),"",IF(ISNA(VLOOKUP($L4740,'result messages'!$H$3:$L$11,2,FALSE)),VLOOKUP($M4740,'result messages'!$H$3:$L$11,2,FALSE),VLOOKUP($L4740,'result messages'!$H$3:$L$11,2,FALSE)))</f>
        <v/>
      </c>
      <c r="O4740" s="1" t="str">
        <f>IF(ISBLANK($C4740),"",IF(ISNA(VLOOKUP($L4740,'result messages'!$H$3:$L$11,3,FALSE)),VLOOKUP($M4740,'result messages'!$H$3:$L$11,3,FALSE),VLOOKUP($L4740,'result messages'!$H$3:$L$11,3,FALSE)))</f>
        <v/>
      </c>
      <c r="P4740" s="1" t="str">
        <f>IF(ISBLANK($C4740),"",IF(ISNA(VLOOKUP($L4740,'result messages'!$H$3:$L$11,4,FALSE)),VLOOKUP($M4740,'result messages'!$H$3:$L$11,4,FALSE),VLOOKUP($L4740,'result messages'!$H$3:$L$11,4,FALSE)))</f>
        <v/>
      </c>
      <c r="Q4740" s="1" t="str">
        <f>IF(ISBLANK($C4740),"",IF(ISNA(VLOOKUP($L4740,'result messages'!$H$3:$L$11,5,FALSE)),VLOOKUP($M4740,'result messages'!$H$3:$L$11,5,FALSE),VLOOKUP($L4740,'result messages'!$H$3:$L$11,5,FALSE)))</f>
        <v/>
      </c>
    </row>
    <row r="4741" spans="1:17">
      <c r="A4741" s="1">
        <v>4738</v>
      </c>
      <c r="B4741" s="1"/>
      <c r="C4741" s="1"/>
      <c r="D4741" s="1"/>
      <c r="E4741" s="6"/>
      <c r="F4741" s="1"/>
      <c r="G4741" s="1" t="str">
        <f>IF(ISNA(VLOOKUP($C4741,'DTEN TCAP Linkage deviceId'!$A$1:$A$20000,1,FALSE)),"No","Yes")</f>
        <v>No</v>
      </c>
      <c r="H4741" s="1" t="str">
        <f>IF(ISNA(VLOOKUP($C4741,'Provisioning Requester'!$F$3:$H$20000,2,FALSE)),"No","Yes")</f>
        <v>No</v>
      </c>
      <c r="I4741" s="1" t="str">
        <f>IF($H4741="Yes",VLOOKUP($C4741,'Provisioning Requester'!$F$3:$H$20000,3,FALSE),"-")</f>
        <v>-</v>
      </c>
      <c r="J4741" s="1" t="str">
        <f>IF(OR(D4741="SVCP", E4741="TRUE"), "No", IF(ISNA(VLOOKUP($C4741,'ProvResponder deviceId'!$A$1:$A$20000,1,FALSE)),"No","Yes"))</f>
        <v>No</v>
      </c>
      <c r="K4741" s="1" t="str">
        <f>IF($J4741="Yes",VLOOKUP($C4741,'ProvResponder deviceId'!$A$1:$C$20000,3,FALSE),"-")</f>
        <v>-</v>
      </c>
      <c r="L4741" s="1" t="str">
        <f t="shared" ref="L4741:L4804" si="148">IF(ISBLANK($C4741),"",$D4741&amp;$E4741&amp;$G4741&amp;$H4741&amp;$I4741&amp;$J4741&amp;$K4741)</f>
        <v/>
      </c>
      <c r="M4741" s="1" t="str">
        <f t="shared" ref="M4741:M4804" si="149">IF(ISBLANK($C4741),"",$D4741&amp;$E4741&amp;$G4741&amp;$H4741&amp;$I4741&amp;$J4741&amp;"other")</f>
        <v/>
      </c>
      <c r="N4741" s="1" t="str">
        <f>IF(ISBLANK($C4741),"",IF(ISNA(VLOOKUP($L4741,'result messages'!$H$3:$L$11,2,FALSE)),VLOOKUP($M4741,'result messages'!$H$3:$L$11,2,FALSE),VLOOKUP($L4741,'result messages'!$H$3:$L$11,2,FALSE)))</f>
        <v/>
      </c>
      <c r="O4741" s="1" t="str">
        <f>IF(ISBLANK($C4741),"",IF(ISNA(VLOOKUP($L4741,'result messages'!$H$3:$L$11,3,FALSE)),VLOOKUP($M4741,'result messages'!$H$3:$L$11,3,FALSE),VLOOKUP($L4741,'result messages'!$H$3:$L$11,3,FALSE)))</f>
        <v/>
      </c>
      <c r="P4741" s="1" t="str">
        <f>IF(ISBLANK($C4741),"",IF(ISNA(VLOOKUP($L4741,'result messages'!$H$3:$L$11,4,FALSE)),VLOOKUP($M4741,'result messages'!$H$3:$L$11,4,FALSE),VLOOKUP($L4741,'result messages'!$H$3:$L$11,4,FALSE)))</f>
        <v/>
      </c>
      <c r="Q4741" s="1" t="str">
        <f>IF(ISBLANK($C4741),"",IF(ISNA(VLOOKUP($L4741,'result messages'!$H$3:$L$11,5,FALSE)),VLOOKUP($M4741,'result messages'!$H$3:$L$11,5,FALSE),VLOOKUP($L4741,'result messages'!$H$3:$L$11,5,FALSE)))</f>
        <v/>
      </c>
    </row>
    <row r="4742" spans="1:17">
      <c r="A4742" s="1">
        <v>4739</v>
      </c>
      <c r="B4742" s="1"/>
      <c r="C4742" s="1"/>
      <c r="D4742" s="1"/>
      <c r="E4742" s="6"/>
      <c r="F4742" s="1"/>
      <c r="G4742" s="1" t="str">
        <f>IF(ISNA(VLOOKUP($C4742,'DTEN TCAP Linkage deviceId'!$A$1:$A$20000,1,FALSE)),"No","Yes")</f>
        <v>No</v>
      </c>
      <c r="H4742" s="1" t="str">
        <f>IF(ISNA(VLOOKUP($C4742,'Provisioning Requester'!$F$3:$H$20000,2,FALSE)),"No","Yes")</f>
        <v>No</v>
      </c>
      <c r="I4742" s="1" t="str">
        <f>IF($H4742="Yes",VLOOKUP($C4742,'Provisioning Requester'!$F$3:$H$20000,3,FALSE),"-")</f>
        <v>-</v>
      </c>
      <c r="J4742" s="1" t="str">
        <f>IF(OR(D4742="SVCP", E4742="TRUE"), "No", IF(ISNA(VLOOKUP($C4742,'ProvResponder deviceId'!$A$1:$A$20000,1,FALSE)),"No","Yes"))</f>
        <v>No</v>
      </c>
      <c r="K4742" s="1" t="str">
        <f>IF($J4742="Yes",VLOOKUP($C4742,'ProvResponder deviceId'!$A$1:$C$20000,3,FALSE),"-")</f>
        <v>-</v>
      </c>
      <c r="L4742" s="1" t="str">
        <f t="shared" si="148"/>
        <v/>
      </c>
      <c r="M4742" s="1" t="str">
        <f t="shared" si="149"/>
        <v/>
      </c>
      <c r="N4742" s="1" t="str">
        <f>IF(ISBLANK($C4742),"",IF(ISNA(VLOOKUP($L4742,'result messages'!$H$3:$L$11,2,FALSE)),VLOOKUP($M4742,'result messages'!$H$3:$L$11,2,FALSE),VLOOKUP($L4742,'result messages'!$H$3:$L$11,2,FALSE)))</f>
        <v/>
      </c>
      <c r="O4742" s="1" t="str">
        <f>IF(ISBLANK($C4742),"",IF(ISNA(VLOOKUP($L4742,'result messages'!$H$3:$L$11,3,FALSE)),VLOOKUP($M4742,'result messages'!$H$3:$L$11,3,FALSE),VLOOKUP($L4742,'result messages'!$H$3:$L$11,3,FALSE)))</f>
        <v/>
      </c>
      <c r="P4742" s="1" t="str">
        <f>IF(ISBLANK($C4742),"",IF(ISNA(VLOOKUP($L4742,'result messages'!$H$3:$L$11,4,FALSE)),VLOOKUP($M4742,'result messages'!$H$3:$L$11,4,FALSE),VLOOKUP($L4742,'result messages'!$H$3:$L$11,4,FALSE)))</f>
        <v/>
      </c>
      <c r="Q4742" s="1" t="str">
        <f>IF(ISBLANK($C4742),"",IF(ISNA(VLOOKUP($L4742,'result messages'!$H$3:$L$11,5,FALSE)),VLOOKUP($M4742,'result messages'!$H$3:$L$11,5,FALSE),VLOOKUP($L4742,'result messages'!$H$3:$L$11,5,FALSE)))</f>
        <v/>
      </c>
    </row>
    <row r="4743" spans="1:17">
      <c r="A4743" s="1">
        <v>4740</v>
      </c>
      <c r="B4743" s="1"/>
      <c r="C4743" s="1"/>
      <c r="D4743" s="1"/>
      <c r="E4743" s="6"/>
      <c r="F4743" s="1"/>
      <c r="G4743" s="1" t="str">
        <f>IF(ISNA(VLOOKUP($C4743,'DTEN TCAP Linkage deviceId'!$A$1:$A$20000,1,FALSE)),"No","Yes")</f>
        <v>No</v>
      </c>
      <c r="H4743" s="1" t="str">
        <f>IF(ISNA(VLOOKUP($C4743,'Provisioning Requester'!$F$3:$H$20000,2,FALSE)),"No","Yes")</f>
        <v>No</v>
      </c>
      <c r="I4743" s="1" t="str">
        <f>IF($H4743="Yes",VLOOKUP($C4743,'Provisioning Requester'!$F$3:$H$20000,3,FALSE),"-")</f>
        <v>-</v>
      </c>
      <c r="J4743" s="1" t="str">
        <f>IF(OR(D4743="SVCP", E4743="TRUE"), "No", IF(ISNA(VLOOKUP($C4743,'ProvResponder deviceId'!$A$1:$A$20000,1,FALSE)),"No","Yes"))</f>
        <v>No</v>
      </c>
      <c r="K4743" s="1" t="str">
        <f>IF($J4743="Yes",VLOOKUP($C4743,'ProvResponder deviceId'!$A$1:$C$20000,3,FALSE),"-")</f>
        <v>-</v>
      </c>
      <c r="L4743" s="1" t="str">
        <f t="shared" si="148"/>
        <v/>
      </c>
      <c r="M4743" s="1" t="str">
        <f t="shared" si="149"/>
        <v/>
      </c>
      <c r="N4743" s="1" t="str">
        <f>IF(ISBLANK($C4743),"",IF(ISNA(VLOOKUP($L4743,'result messages'!$H$3:$L$11,2,FALSE)),VLOOKUP($M4743,'result messages'!$H$3:$L$11,2,FALSE),VLOOKUP($L4743,'result messages'!$H$3:$L$11,2,FALSE)))</f>
        <v/>
      </c>
      <c r="O4743" s="1" t="str">
        <f>IF(ISBLANK($C4743),"",IF(ISNA(VLOOKUP($L4743,'result messages'!$H$3:$L$11,3,FALSE)),VLOOKUP($M4743,'result messages'!$H$3:$L$11,3,FALSE),VLOOKUP($L4743,'result messages'!$H$3:$L$11,3,FALSE)))</f>
        <v/>
      </c>
      <c r="P4743" s="1" t="str">
        <f>IF(ISBLANK($C4743),"",IF(ISNA(VLOOKUP($L4743,'result messages'!$H$3:$L$11,4,FALSE)),VLOOKUP($M4743,'result messages'!$H$3:$L$11,4,FALSE),VLOOKUP($L4743,'result messages'!$H$3:$L$11,4,FALSE)))</f>
        <v/>
      </c>
      <c r="Q4743" s="1" t="str">
        <f>IF(ISBLANK($C4743),"",IF(ISNA(VLOOKUP($L4743,'result messages'!$H$3:$L$11,5,FALSE)),VLOOKUP($M4743,'result messages'!$H$3:$L$11,5,FALSE),VLOOKUP($L4743,'result messages'!$H$3:$L$11,5,FALSE)))</f>
        <v/>
      </c>
    </row>
    <row r="4744" spans="1:17">
      <c r="A4744" s="1">
        <v>4741</v>
      </c>
      <c r="B4744" s="1"/>
      <c r="C4744" s="1"/>
      <c r="D4744" s="1"/>
      <c r="E4744" s="6"/>
      <c r="F4744" s="1"/>
      <c r="G4744" s="1" t="str">
        <f>IF(ISNA(VLOOKUP($C4744,'DTEN TCAP Linkage deviceId'!$A$1:$A$20000,1,FALSE)),"No","Yes")</f>
        <v>No</v>
      </c>
      <c r="H4744" s="1" t="str">
        <f>IF(ISNA(VLOOKUP($C4744,'Provisioning Requester'!$F$3:$H$20000,2,FALSE)),"No","Yes")</f>
        <v>No</v>
      </c>
      <c r="I4744" s="1" t="str">
        <f>IF($H4744="Yes",VLOOKUP($C4744,'Provisioning Requester'!$F$3:$H$20000,3,FALSE),"-")</f>
        <v>-</v>
      </c>
      <c r="J4744" s="1" t="str">
        <f>IF(OR(D4744="SVCP", E4744="TRUE"), "No", IF(ISNA(VLOOKUP($C4744,'ProvResponder deviceId'!$A$1:$A$20000,1,FALSE)),"No","Yes"))</f>
        <v>No</v>
      </c>
      <c r="K4744" s="1" t="str">
        <f>IF($J4744="Yes",VLOOKUP($C4744,'ProvResponder deviceId'!$A$1:$C$20000,3,FALSE),"-")</f>
        <v>-</v>
      </c>
      <c r="L4744" s="1" t="str">
        <f t="shared" si="148"/>
        <v/>
      </c>
      <c r="M4744" s="1" t="str">
        <f t="shared" si="149"/>
        <v/>
      </c>
      <c r="N4744" s="1" t="str">
        <f>IF(ISBLANK($C4744),"",IF(ISNA(VLOOKUP($L4744,'result messages'!$H$3:$L$11,2,FALSE)),VLOOKUP($M4744,'result messages'!$H$3:$L$11,2,FALSE),VLOOKUP($L4744,'result messages'!$H$3:$L$11,2,FALSE)))</f>
        <v/>
      </c>
      <c r="O4744" s="1" t="str">
        <f>IF(ISBLANK($C4744),"",IF(ISNA(VLOOKUP($L4744,'result messages'!$H$3:$L$11,3,FALSE)),VLOOKUP($M4744,'result messages'!$H$3:$L$11,3,FALSE),VLOOKUP($L4744,'result messages'!$H$3:$L$11,3,FALSE)))</f>
        <v/>
      </c>
      <c r="P4744" s="1" t="str">
        <f>IF(ISBLANK($C4744),"",IF(ISNA(VLOOKUP($L4744,'result messages'!$H$3:$L$11,4,FALSE)),VLOOKUP($M4744,'result messages'!$H$3:$L$11,4,FALSE),VLOOKUP($L4744,'result messages'!$H$3:$L$11,4,FALSE)))</f>
        <v/>
      </c>
      <c r="Q4744" s="1" t="str">
        <f>IF(ISBLANK($C4744),"",IF(ISNA(VLOOKUP($L4744,'result messages'!$H$3:$L$11,5,FALSE)),VLOOKUP($M4744,'result messages'!$H$3:$L$11,5,FALSE),VLOOKUP($L4744,'result messages'!$H$3:$L$11,5,FALSE)))</f>
        <v/>
      </c>
    </row>
    <row r="4745" spans="1:17">
      <c r="A4745" s="1">
        <v>4742</v>
      </c>
      <c r="B4745" s="1"/>
      <c r="C4745" s="1"/>
      <c r="D4745" s="1"/>
      <c r="E4745" s="6"/>
      <c r="F4745" s="1"/>
      <c r="G4745" s="1" t="str">
        <f>IF(ISNA(VLOOKUP($C4745,'DTEN TCAP Linkage deviceId'!$A$1:$A$20000,1,FALSE)),"No","Yes")</f>
        <v>No</v>
      </c>
      <c r="H4745" s="1" t="str">
        <f>IF(ISNA(VLOOKUP($C4745,'Provisioning Requester'!$F$3:$H$20000,2,FALSE)),"No","Yes")</f>
        <v>No</v>
      </c>
      <c r="I4745" s="1" t="str">
        <f>IF($H4745="Yes",VLOOKUP($C4745,'Provisioning Requester'!$F$3:$H$20000,3,FALSE),"-")</f>
        <v>-</v>
      </c>
      <c r="J4745" s="1" t="str">
        <f>IF(OR(D4745="SVCP", E4745="TRUE"), "No", IF(ISNA(VLOOKUP($C4745,'ProvResponder deviceId'!$A$1:$A$20000,1,FALSE)),"No","Yes"))</f>
        <v>No</v>
      </c>
      <c r="K4745" s="1" t="str">
        <f>IF($J4745="Yes",VLOOKUP($C4745,'ProvResponder deviceId'!$A$1:$C$20000,3,FALSE),"-")</f>
        <v>-</v>
      </c>
      <c r="L4745" s="1" t="str">
        <f t="shared" si="148"/>
        <v/>
      </c>
      <c r="M4745" s="1" t="str">
        <f t="shared" si="149"/>
        <v/>
      </c>
      <c r="N4745" s="1" t="str">
        <f>IF(ISBLANK($C4745),"",IF(ISNA(VLOOKUP($L4745,'result messages'!$H$3:$L$11,2,FALSE)),VLOOKUP($M4745,'result messages'!$H$3:$L$11,2,FALSE),VLOOKUP($L4745,'result messages'!$H$3:$L$11,2,FALSE)))</f>
        <v/>
      </c>
      <c r="O4745" s="1" t="str">
        <f>IF(ISBLANK($C4745),"",IF(ISNA(VLOOKUP($L4745,'result messages'!$H$3:$L$11,3,FALSE)),VLOOKUP($M4745,'result messages'!$H$3:$L$11,3,FALSE),VLOOKUP($L4745,'result messages'!$H$3:$L$11,3,FALSE)))</f>
        <v/>
      </c>
      <c r="P4745" s="1" t="str">
        <f>IF(ISBLANK($C4745),"",IF(ISNA(VLOOKUP($L4745,'result messages'!$H$3:$L$11,4,FALSE)),VLOOKUP($M4745,'result messages'!$H$3:$L$11,4,FALSE),VLOOKUP($L4745,'result messages'!$H$3:$L$11,4,FALSE)))</f>
        <v/>
      </c>
      <c r="Q4745" s="1" t="str">
        <f>IF(ISBLANK($C4745),"",IF(ISNA(VLOOKUP($L4745,'result messages'!$H$3:$L$11,5,FALSE)),VLOOKUP($M4745,'result messages'!$H$3:$L$11,5,FALSE),VLOOKUP($L4745,'result messages'!$H$3:$L$11,5,FALSE)))</f>
        <v/>
      </c>
    </row>
    <row r="4746" spans="1:17">
      <c r="A4746" s="1">
        <v>4743</v>
      </c>
      <c r="B4746" s="1"/>
      <c r="C4746" s="1"/>
      <c r="D4746" s="1"/>
      <c r="E4746" s="6"/>
      <c r="F4746" s="1"/>
      <c r="G4746" s="1" t="str">
        <f>IF(ISNA(VLOOKUP($C4746,'DTEN TCAP Linkage deviceId'!$A$1:$A$20000,1,FALSE)),"No","Yes")</f>
        <v>No</v>
      </c>
      <c r="H4746" s="1" t="str">
        <f>IF(ISNA(VLOOKUP($C4746,'Provisioning Requester'!$F$3:$H$20000,2,FALSE)),"No","Yes")</f>
        <v>No</v>
      </c>
      <c r="I4746" s="1" t="str">
        <f>IF($H4746="Yes",VLOOKUP($C4746,'Provisioning Requester'!$F$3:$H$20000,3,FALSE),"-")</f>
        <v>-</v>
      </c>
      <c r="J4746" s="1" t="str">
        <f>IF(OR(D4746="SVCP", E4746="TRUE"), "No", IF(ISNA(VLOOKUP($C4746,'ProvResponder deviceId'!$A$1:$A$20000,1,FALSE)),"No","Yes"))</f>
        <v>No</v>
      </c>
      <c r="K4746" s="1" t="str">
        <f>IF($J4746="Yes",VLOOKUP($C4746,'ProvResponder deviceId'!$A$1:$C$20000,3,FALSE),"-")</f>
        <v>-</v>
      </c>
      <c r="L4746" s="1" t="str">
        <f t="shared" si="148"/>
        <v/>
      </c>
      <c r="M4746" s="1" t="str">
        <f t="shared" si="149"/>
        <v/>
      </c>
      <c r="N4746" s="1" t="str">
        <f>IF(ISBLANK($C4746),"",IF(ISNA(VLOOKUP($L4746,'result messages'!$H$3:$L$11,2,FALSE)),VLOOKUP($M4746,'result messages'!$H$3:$L$11,2,FALSE),VLOOKUP($L4746,'result messages'!$H$3:$L$11,2,FALSE)))</f>
        <v/>
      </c>
      <c r="O4746" s="1" t="str">
        <f>IF(ISBLANK($C4746),"",IF(ISNA(VLOOKUP($L4746,'result messages'!$H$3:$L$11,3,FALSE)),VLOOKUP($M4746,'result messages'!$H$3:$L$11,3,FALSE),VLOOKUP($L4746,'result messages'!$H$3:$L$11,3,FALSE)))</f>
        <v/>
      </c>
      <c r="P4746" s="1" t="str">
        <f>IF(ISBLANK($C4746),"",IF(ISNA(VLOOKUP($L4746,'result messages'!$H$3:$L$11,4,FALSE)),VLOOKUP($M4746,'result messages'!$H$3:$L$11,4,FALSE),VLOOKUP($L4746,'result messages'!$H$3:$L$11,4,FALSE)))</f>
        <v/>
      </c>
      <c r="Q4746" s="1" t="str">
        <f>IF(ISBLANK($C4746),"",IF(ISNA(VLOOKUP($L4746,'result messages'!$H$3:$L$11,5,FALSE)),VLOOKUP($M4746,'result messages'!$H$3:$L$11,5,FALSE),VLOOKUP($L4746,'result messages'!$H$3:$L$11,5,FALSE)))</f>
        <v/>
      </c>
    </row>
    <row r="4747" spans="1:17">
      <c r="A4747" s="1">
        <v>4744</v>
      </c>
      <c r="B4747" s="1"/>
      <c r="C4747" s="1"/>
      <c r="D4747" s="1"/>
      <c r="E4747" s="6"/>
      <c r="F4747" s="1"/>
      <c r="G4747" s="1" t="str">
        <f>IF(ISNA(VLOOKUP($C4747,'DTEN TCAP Linkage deviceId'!$A$1:$A$20000,1,FALSE)),"No","Yes")</f>
        <v>No</v>
      </c>
      <c r="H4747" s="1" t="str">
        <f>IF(ISNA(VLOOKUP($C4747,'Provisioning Requester'!$F$3:$H$20000,2,FALSE)),"No","Yes")</f>
        <v>No</v>
      </c>
      <c r="I4747" s="1" t="str">
        <f>IF($H4747="Yes",VLOOKUP($C4747,'Provisioning Requester'!$F$3:$H$20000,3,FALSE),"-")</f>
        <v>-</v>
      </c>
      <c r="J4747" s="1" t="str">
        <f>IF(OR(D4747="SVCP", E4747="TRUE"), "No", IF(ISNA(VLOOKUP($C4747,'ProvResponder deviceId'!$A$1:$A$20000,1,FALSE)),"No","Yes"))</f>
        <v>No</v>
      </c>
      <c r="K4747" s="1" t="str">
        <f>IF($J4747="Yes",VLOOKUP($C4747,'ProvResponder deviceId'!$A$1:$C$20000,3,FALSE),"-")</f>
        <v>-</v>
      </c>
      <c r="L4747" s="1" t="str">
        <f t="shared" si="148"/>
        <v/>
      </c>
      <c r="M4747" s="1" t="str">
        <f t="shared" si="149"/>
        <v/>
      </c>
      <c r="N4747" s="1" t="str">
        <f>IF(ISBLANK($C4747),"",IF(ISNA(VLOOKUP($L4747,'result messages'!$H$3:$L$11,2,FALSE)),VLOOKUP($M4747,'result messages'!$H$3:$L$11,2,FALSE),VLOOKUP($L4747,'result messages'!$H$3:$L$11,2,FALSE)))</f>
        <v/>
      </c>
      <c r="O4747" s="1" t="str">
        <f>IF(ISBLANK($C4747),"",IF(ISNA(VLOOKUP($L4747,'result messages'!$H$3:$L$11,3,FALSE)),VLOOKUP($M4747,'result messages'!$H$3:$L$11,3,FALSE),VLOOKUP($L4747,'result messages'!$H$3:$L$11,3,FALSE)))</f>
        <v/>
      </c>
      <c r="P4747" s="1" t="str">
        <f>IF(ISBLANK($C4747),"",IF(ISNA(VLOOKUP($L4747,'result messages'!$H$3:$L$11,4,FALSE)),VLOOKUP($M4747,'result messages'!$H$3:$L$11,4,FALSE),VLOOKUP($L4747,'result messages'!$H$3:$L$11,4,FALSE)))</f>
        <v/>
      </c>
      <c r="Q4747" s="1" t="str">
        <f>IF(ISBLANK($C4747),"",IF(ISNA(VLOOKUP($L4747,'result messages'!$H$3:$L$11,5,FALSE)),VLOOKUP($M4747,'result messages'!$H$3:$L$11,5,FALSE),VLOOKUP($L4747,'result messages'!$H$3:$L$11,5,FALSE)))</f>
        <v/>
      </c>
    </row>
    <row r="4748" spans="1:17">
      <c r="A4748" s="1">
        <v>4745</v>
      </c>
      <c r="B4748" s="1"/>
      <c r="C4748" s="1"/>
      <c r="D4748" s="1"/>
      <c r="E4748" s="6"/>
      <c r="F4748" s="1"/>
      <c r="G4748" s="1" t="str">
        <f>IF(ISNA(VLOOKUP($C4748,'DTEN TCAP Linkage deviceId'!$A$1:$A$20000,1,FALSE)),"No","Yes")</f>
        <v>No</v>
      </c>
      <c r="H4748" s="1" t="str">
        <f>IF(ISNA(VLOOKUP($C4748,'Provisioning Requester'!$F$3:$H$20000,2,FALSE)),"No","Yes")</f>
        <v>No</v>
      </c>
      <c r="I4748" s="1" t="str">
        <f>IF($H4748="Yes",VLOOKUP($C4748,'Provisioning Requester'!$F$3:$H$20000,3,FALSE),"-")</f>
        <v>-</v>
      </c>
      <c r="J4748" s="1" t="str">
        <f>IF(OR(D4748="SVCP", E4748="TRUE"), "No", IF(ISNA(VLOOKUP($C4748,'ProvResponder deviceId'!$A$1:$A$20000,1,FALSE)),"No","Yes"))</f>
        <v>No</v>
      </c>
      <c r="K4748" s="1" t="str">
        <f>IF($J4748="Yes",VLOOKUP($C4748,'ProvResponder deviceId'!$A$1:$C$20000,3,FALSE),"-")</f>
        <v>-</v>
      </c>
      <c r="L4748" s="1" t="str">
        <f t="shared" si="148"/>
        <v/>
      </c>
      <c r="M4748" s="1" t="str">
        <f t="shared" si="149"/>
        <v/>
      </c>
      <c r="N4748" s="1" t="str">
        <f>IF(ISBLANK($C4748),"",IF(ISNA(VLOOKUP($L4748,'result messages'!$H$3:$L$11,2,FALSE)),VLOOKUP($M4748,'result messages'!$H$3:$L$11,2,FALSE),VLOOKUP($L4748,'result messages'!$H$3:$L$11,2,FALSE)))</f>
        <v/>
      </c>
      <c r="O4748" s="1" t="str">
        <f>IF(ISBLANK($C4748),"",IF(ISNA(VLOOKUP($L4748,'result messages'!$H$3:$L$11,3,FALSE)),VLOOKUP($M4748,'result messages'!$H$3:$L$11,3,FALSE),VLOOKUP($L4748,'result messages'!$H$3:$L$11,3,FALSE)))</f>
        <v/>
      </c>
      <c r="P4748" s="1" t="str">
        <f>IF(ISBLANK($C4748),"",IF(ISNA(VLOOKUP($L4748,'result messages'!$H$3:$L$11,4,FALSE)),VLOOKUP($M4748,'result messages'!$H$3:$L$11,4,FALSE),VLOOKUP($L4748,'result messages'!$H$3:$L$11,4,FALSE)))</f>
        <v/>
      </c>
      <c r="Q4748" s="1" t="str">
        <f>IF(ISBLANK($C4748),"",IF(ISNA(VLOOKUP($L4748,'result messages'!$H$3:$L$11,5,FALSE)),VLOOKUP($M4748,'result messages'!$H$3:$L$11,5,FALSE),VLOOKUP($L4748,'result messages'!$H$3:$L$11,5,FALSE)))</f>
        <v/>
      </c>
    </row>
    <row r="4749" spans="1:17">
      <c r="A4749" s="1">
        <v>4746</v>
      </c>
      <c r="B4749" s="1"/>
      <c r="C4749" s="1"/>
      <c r="D4749" s="1"/>
      <c r="E4749" s="6"/>
      <c r="F4749" s="1"/>
      <c r="G4749" s="1" t="str">
        <f>IF(ISNA(VLOOKUP($C4749,'DTEN TCAP Linkage deviceId'!$A$1:$A$20000,1,FALSE)),"No","Yes")</f>
        <v>No</v>
      </c>
      <c r="H4749" s="1" t="str">
        <f>IF(ISNA(VLOOKUP($C4749,'Provisioning Requester'!$F$3:$H$20000,2,FALSE)),"No","Yes")</f>
        <v>No</v>
      </c>
      <c r="I4749" s="1" t="str">
        <f>IF($H4749="Yes",VLOOKUP($C4749,'Provisioning Requester'!$F$3:$H$20000,3,FALSE),"-")</f>
        <v>-</v>
      </c>
      <c r="J4749" s="1" t="str">
        <f>IF(OR(D4749="SVCP", E4749="TRUE"), "No", IF(ISNA(VLOOKUP($C4749,'ProvResponder deviceId'!$A$1:$A$20000,1,FALSE)),"No","Yes"))</f>
        <v>No</v>
      </c>
      <c r="K4749" s="1" t="str">
        <f>IF($J4749="Yes",VLOOKUP($C4749,'ProvResponder deviceId'!$A$1:$C$20000,3,FALSE),"-")</f>
        <v>-</v>
      </c>
      <c r="L4749" s="1" t="str">
        <f t="shared" si="148"/>
        <v/>
      </c>
      <c r="M4749" s="1" t="str">
        <f t="shared" si="149"/>
        <v/>
      </c>
      <c r="N4749" s="1" t="str">
        <f>IF(ISBLANK($C4749),"",IF(ISNA(VLOOKUP($L4749,'result messages'!$H$3:$L$11,2,FALSE)),VLOOKUP($M4749,'result messages'!$H$3:$L$11,2,FALSE),VLOOKUP($L4749,'result messages'!$H$3:$L$11,2,FALSE)))</f>
        <v/>
      </c>
      <c r="O4749" s="1" t="str">
        <f>IF(ISBLANK($C4749),"",IF(ISNA(VLOOKUP($L4749,'result messages'!$H$3:$L$11,3,FALSE)),VLOOKUP($M4749,'result messages'!$H$3:$L$11,3,FALSE),VLOOKUP($L4749,'result messages'!$H$3:$L$11,3,FALSE)))</f>
        <v/>
      </c>
      <c r="P4749" s="1" t="str">
        <f>IF(ISBLANK($C4749),"",IF(ISNA(VLOOKUP($L4749,'result messages'!$H$3:$L$11,4,FALSE)),VLOOKUP($M4749,'result messages'!$H$3:$L$11,4,FALSE),VLOOKUP($L4749,'result messages'!$H$3:$L$11,4,FALSE)))</f>
        <v/>
      </c>
      <c r="Q4749" s="1" t="str">
        <f>IF(ISBLANK($C4749),"",IF(ISNA(VLOOKUP($L4749,'result messages'!$H$3:$L$11,5,FALSE)),VLOOKUP($M4749,'result messages'!$H$3:$L$11,5,FALSE),VLOOKUP($L4749,'result messages'!$H$3:$L$11,5,FALSE)))</f>
        <v/>
      </c>
    </row>
    <row r="4750" spans="1:17">
      <c r="A4750" s="1">
        <v>4747</v>
      </c>
      <c r="B4750" s="1"/>
      <c r="C4750" s="1"/>
      <c r="D4750" s="1"/>
      <c r="E4750" s="6"/>
      <c r="F4750" s="1"/>
      <c r="G4750" s="1" t="str">
        <f>IF(ISNA(VLOOKUP($C4750,'DTEN TCAP Linkage deviceId'!$A$1:$A$20000,1,FALSE)),"No","Yes")</f>
        <v>No</v>
      </c>
      <c r="H4750" s="1" t="str">
        <f>IF(ISNA(VLOOKUP($C4750,'Provisioning Requester'!$F$3:$H$20000,2,FALSE)),"No","Yes")</f>
        <v>No</v>
      </c>
      <c r="I4750" s="1" t="str">
        <f>IF($H4750="Yes",VLOOKUP($C4750,'Provisioning Requester'!$F$3:$H$20000,3,FALSE),"-")</f>
        <v>-</v>
      </c>
      <c r="J4750" s="1" t="str">
        <f>IF(OR(D4750="SVCP", E4750="TRUE"), "No", IF(ISNA(VLOOKUP($C4750,'ProvResponder deviceId'!$A$1:$A$20000,1,FALSE)),"No","Yes"))</f>
        <v>No</v>
      </c>
      <c r="K4750" s="1" t="str">
        <f>IF($J4750="Yes",VLOOKUP($C4750,'ProvResponder deviceId'!$A$1:$C$20000,3,FALSE),"-")</f>
        <v>-</v>
      </c>
      <c r="L4750" s="1" t="str">
        <f t="shared" si="148"/>
        <v/>
      </c>
      <c r="M4750" s="1" t="str">
        <f t="shared" si="149"/>
        <v/>
      </c>
      <c r="N4750" s="1" t="str">
        <f>IF(ISBLANK($C4750),"",IF(ISNA(VLOOKUP($L4750,'result messages'!$H$3:$L$11,2,FALSE)),VLOOKUP($M4750,'result messages'!$H$3:$L$11,2,FALSE),VLOOKUP($L4750,'result messages'!$H$3:$L$11,2,FALSE)))</f>
        <v/>
      </c>
      <c r="O4750" s="1" t="str">
        <f>IF(ISBLANK($C4750),"",IF(ISNA(VLOOKUP($L4750,'result messages'!$H$3:$L$11,3,FALSE)),VLOOKUP($M4750,'result messages'!$H$3:$L$11,3,FALSE),VLOOKUP($L4750,'result messages'!$H$3:$L$11,3,FALSE)))</f>
        <v/>
      </c>
      <c r="P4750" s="1" t="str">
        <f>IF(ISBLANK($C4750),"",IF(ISNA(VLOOKUP($L4750,'result messages'!$H$3:$L$11,4,FALSE)),VLOOKUP($M4750,'result messages'!$H$3:$L$11,4,FALSE),VLOOKUP($L4750,'result messages'!$H$3:$L$11,4,FALSE)))</f>
        <v/>
      </c>
      <c r="Q4750" s="1" t="str">
        <f>IF(ISBLANK($C4750),"",IF(ISNA(VLOOKUP($L4750,'result messages'!$H$3:$L$11,5,FALSE)),VLOOKUP($M4750,'result messages'!$H$3:$L$11,5,FALSE),VLOOKUP($L4750,'result messages'!$H$3:$L$11,5,FALSE)))</f>
        <v/>
      </c>
    </row>
    <row r="4751" spans="1:17">
      <c r="A4751" s="1">
        <v>4748</v>
      </c>
      <c r="B4751" s="1"/>
      <c r="C4751" s="1"/>
      <c r="D4751" s="1"/>
      <c r="E4751" s="6"/>
      <c r="F4751" s="1"/>
      <c r="G4751" s="1" t="str">
        <f>IF(ISNA(VLOOKUP($C4751,'DTEN TCAP Linkage deviceId'!$A$1:$A$20000,1,FALSE)),"No","Yes")</f>
        <v>No</v>
      </c>
      <c r="H4751" s="1" t="str">
        <f>IF(ISNA(VLOOKUP($C4751,'Provisioning Requester'!$F$3:$H$20000,2,FALSE)),"No","Yes")</f>
        <v>No</v>
      </c>
      <c r="I4751" s="1" t="str">
        <f>IF($H4751="Yes",VLOOKUP($C4751,'Provisioning Requester'!$F$3:$H$20000,3,FALSE),"-")</f>
        <v>-</v>
      </c>
      <c r="J4751" s="1" t="str">
        <f>IF(OR(D4751="SVCP", E4751="TRUE"), "No", IF(ISNA(VLOOKUP($C4751,'ProvResponder deviceId'!$A$1:$A$20000,1,FALSE)),"No","Yes"))</f>
        <v>No</v>
      </c>
      <c r="K4751" s="1" t="str">
        <f>IF($J4751="Yes",VLOOKUP($C4751,'ProvResponder deviceId'!$A$1:$C$20000,3,FALSE),"-")</f>
        <v>-</v>
      </c>
      <c r="L4751" s="1" t="str">
        <f t="shared" si="148"/>
        <v/>
      </c>
      <c r="M4751" s="1" t="str">
        <f t="shared" si="149"/>
        <v/>
      </c>
      <c r="N4751" s="1" t="str">
        <f>IF(ISBLANK($C4751),"",IF(ISNA(VLOOKUP($L4751,'result messages'!$H$3:$L$11,2,FALSE)),VLOOKUP($M4751,'result messages'!$H$3:$L$11,2,FALSE),VLOOKUP($L4751,'result messages'!$H$3:$L$11,2,FALSE)))</f>
        <v/>
      </c>
      <c r="O4751" s="1" t="str">
        <f>IF(ISBLANK($C4751),"",IF(ISNA(VLOOKUP($L4751,'result messages'!$H$3:$L$11,3,FALSE)),VLOOKUP($M4751,'result messages'!$H$3:$L$11,3,FALSE),VLOOKUP($L4751,'result messages'!$H$3:$L$11,3,FALSE)))</f>
        <v/>
      </c>
      <c r="P4751" s="1" t="str">
        <f>IF(ISBLANK($C4751),"",IF(ISNA(VLOOKUP($L4751,'result messages'!$H$3:$L$11,4,FALSE)),VLOOKUP($M4751,'result messages'!$H$3:$L$11,4,FALSE),VLOOKUP($L4751,'result messages'!$H$3:$L$11,4,FALSE)))</f>
        <v/>
      </c>
      <c r="Q4751" s="1" t="str">
        <f>IF(ISBLANK($C4751),"",IF(ISNA(VLOOKUP($L4751,'result messages'!$H$3:$L$11,5,FALSE)),VLOOKUP($M4751,'result messages'!$H$3:$L$11,5,FALSE),VLOOKUP($L4751,'result messages'!$H$3:$L$11,5,FALSE)))</f>
        <v/>
      </c>
    </row>
    <row r="4752" spans="1:17">
      <c r="A4752" s="1">
        <v>4749</v>
      </c>
      <c r="B4752" s="1"/>
      <c r="C4752" s="1"/>
      <c r="D4752" s="1"/>
      <c r="E4752" s="6"/>
      <c r="F4752" s="1"/>
      <c r="G4752" s="1" t="str">
        <f>IF(ISNA(VLOOKUP($C4752,'DTEN TCAP Linkage deviceId'!$A$1:$A$20000,1,FALSE)),"No","Yes")</f>
        <v>No</v>
      </c>
      <c r="H4752" s="1" t="str">
        <f>IF(ISNA(VLOOKUP($C4752,'Provisioning Requester'!$F$3:$H$20000,2,FALSE)),"No","Yes")</f>
        <v>No</v>
      </c>
      <c r="I4752" s="1" t="str">
        <f>IF($H4752="Yes",VLOOKUP($C4752,'Provisioning Requester'!$F$3:$H$20000,3,FALSE),"-")</f>
        <v>-</v>
      </c>
      <c r="J4752" s="1" t="str">
        <f>IF(OR(D4752="SVCP", E4752="TRUE"), "No", IF(ISNA(VLOOKUP($C4752,'ProvResponder deviceId'!$A$1:$A$20000,1,FALSE)),"No","Yes"))</f>
        <v>No</v>
      </c>
      <c r="K4752" s="1" t="str">
        <f>IF($J4752="Yes",VLOOKUP($C4752,'ProvResponder deviceId'!$A$1:$C$20000,3,FALSE),"-")</f>
        <v>-</v>
      </c>
      <c r="L4752" s="1" t="str">
        <f t="shared" si="148"/>
        <v/>
      </c>
      <c r="M4752" s="1" t="str">
        <f t="shared" si="149"/>
        <v/>
      </c>
      <c r="N4752" s="1" t="str">
        <f>IF(ISBLANK($C4752),"",IF(ISNA(VLOOKUP($L4752,'result messages'!$H$3:$L$11,2,FALSE)),VLOOKUP($M4752,'result messages'!$H$3:$L$11,2,FALSE),VLOOKUP($L4752,'result messages'!$H$3:$L$11,2,FALSE)))</f>
        <v/>
      </c>
      <c r="O4752" s="1" t="str">
        <f>IF(ISBLANK($C4752),"",IF(ISNA(VLOOKUP($L4752,'result messages'!$H$3:$L$11,3,FALSE)),VLOOKUP($M4752,'result messages'!$H$3:$L$11,3,FALSE),VLOOKUP($L4752,'result messages'!$H$3:$L$11,3,FALSE)))</f>
        <v/>
      </c>
      <c r="P4752" s="1" t="str">
        <f>IF(ISBLANK($C4752),"",IF(ISNA(VLOOKUP($L4752,'result messages'!$H$3:$L$11,4,FALSE)),VLOOKUP($M4752,'result messages'!$H$3:$L$11,4,FALSE),VLOOKUP($L4752,'result messages'!$H$3:$L$11,4,FALSE)))</f>
        <v/>
      </c>
      <c r="Q4752" s="1" t="str">
        <f>IF(ISBLANK($C4752),"",IF(ISNA(VLOOKUP($L4752,'result messages'!$H$3:$L$11,5,FALSE)),VLOOKUP($M4752,'result messages'!$H$3:$L$11,5,FALSE),VLOOKUP($L4752,'result messages'!$H$3:$L$11,5,FALSE)))</f>
        <v/>
      </c>
    </row>
    <row r="4753" spans="1:17">
      <c r="A4753" s="1">
        <v>4750</v>
      </c>
      <c r="B4753" s="1"/>
      <c r="C4753" s="1"/>
      <c r="D4753" s="1"/>
      <c r="E4753" s="6"/>
      <c r="F4753" s="1"/>
      <c r="G4753" s="1" t="str">
        <f>IF(ISNA(VLOOKUP($C4753,'DTEN TCAP Linkage deviceId'!$A$1:$A$20000,1,FALSE)),"No","Yes")</f>
        <v>No</v>
      </c>
      <c r="H4753" s="1" t="str">
        <f>IF(ISNA(VLOOKUP($C4753,'Provisioning Requester'!$F$3:$H$20000,2,FALSE)),"No","Yes")</f>
        <v>No</v>
      </c>
      <c r="I4753" s="1" t="str">
        <f>IF($H4753="Yes",VLOOKUP($C4753,'Provisioning Requester'!$F$3:$H$20000,3,FALSE),"-")</f>
        <v>-</v>
      </c>
      <c r="J4753" s="1" t="str">
        <f>IF(OR(D4753="SVCP", E4753="TRUE"), "No", IF(ISNA(VLOOKUP($C4753,'ProvResponder deviceId'!$A$1:$A$20000,1,FALSE)),"No","Yes"))</f>
        <v>No</v>
      </c>
      <c r="K4753" s="1" t="str">
        <f>IF($J4753="Yes",VLOOKUP($C4753,'ProvResponder deviceId'!$A$1:$C$20000,3,FALSE),"-")</f>
        <v>-</v>
      </c>
      <c r="L4753" s="1" t="str">
        <f t="shared" si="148"/>
        <v/>
      </c>
      <c r="M4753" s="1" t="str">
        <f t="shared" si="149"/>
        <v/>
      </c>
      <c r="N4753" s="1" t="str">
        <f>IF(ISBLANK($C4753),"",IF(ISNA(VLOOKUP($L4753,'result messages'!$H$3:$L$11,2,FALSE)),VLOOKUP($M4753,'result messages'!$H$3:$L$11,2,FALSE),VLOOKUP($L4753,'result messages'!$H$3:$L$11,2,FALSE)))</f>
        <v/>
      </c>
      <c r="O4753" s="1" t="str">
        <f>IF(ISBLANK($C4753),"",IF(ISNA(VLOOKUP($L4753,'result messages'!$H$3:$L$11,3,FALSE)),VLOOKUP($M4753,'result messages'!$H$3:$L$11,3,FALSE),VLOOKUP($L4753,'result messages'!$H$3:$L$11,3,FALSE)))</f>
        <v/>
      </c>
      <c r="P4753" s="1" t="str">
        <f>IF(ISBLANK($C4753),"",IF(ISNA(VLOOKUP($L4753,'result messages'!$H$3:$L$11,4,FALSE)),VLOOKUP($M4753,'result messages'!$H$3:$L$11,4,FALSE),VLOOKUP($L4753,'result messages'!$H$3:$L$11,4,FALSE)))</f>
        <v/>
      </c>
      <c r="Q4753" s="1" t="str">
        <f>IF(ISBLANK($C4753),"",IF(ISNA(VLOOKUP($L4753,'result messages'!$H$3:$L$11,5,FALSE)),VLOOKUP($M4753,'result messages'!$H$3:$L$11,5,FALSE),VLOOKUP($L4753,'result messages'!$H$3:$L$11,5,FALSE)))</f>
        <v/>
      </c>
    </row>
    <row r="4754" spans="1:17">
      <c r="A4754" s="1">
        <v>4751</v>
      </c>
      <c r="B4754" s="1"/>
      <c r="C4754" s="1"/>
      <c r="D4754" s="1"/>
      <c r="E4754" s="6"/>
      <c r="F4754" s="1"/>
      <c r="G4754" s="1" t="str">
        <f>IF(ISNA(VLOOKUP($C4754,'DTEN TCAP Linkage deviceId'!$A$1:$A$20000,1,FALSE)),"No","Yes")</f>
        <v>No</v>
      </c>
      <c r="H4754" s="1" t="str">
        <f>IF(ISNA(VLOOKUP($C4754,'Provisioning Requester'!$F$3:$H$20000,2,FALSE)),"No","Yes")</f>
        <v>No</v>
      </c>
      <c r="I4754" s="1" t="str">
        <f>IF($H4754="Yes",VLOOKUP($C4754,'Provisioning Requester'!$F$3:$H$20000,3,FALSE),"-")</f>
        <v>-</v>
      </c>
      <c r="J4754" s="1" t="str">
        <f>IF(OR(D4754="SVCP", E4754="TRUE"), "No", IF(ISNA(VLOOKUP($C4754,'ProvResponder deviceId'!$A$1:$A$20000,1,FALSE)),"No","Yes"))</f>
        <v>No</v>
      </c>
      <c r="K4754" s="1" t="str">
        <f>IF($J4754="Yes",VLOOKUP($C4754,'ProvResponder deviceId'!$A$1:$C$20000,3,FALSE),"-")</f>
        <v>-</v>
      </c>
      <c r="L4754" s="1" t="str">
        <f t="shared" si="148"/>
        <v/>
      </c>
      <c r="M4754" s="1" t="str">
        <f t="shared" si="149"/>
        <v/>
      </c>
      <c r="N4754" s="1" t="str">
        <f>IF(ISBLANK($C4754),"",IF(ISNA(VLOOKUP($L4754,'result messages'!$H$3:$L$11,2,FALSE)),VLOOKUP($M4754,'result messages'!$H$3:$L$11,2,FALSE),VLOOKUP($L4754,'result messages'!$H$3:$L$11,2,FALSE)))</f>
        <v/>
      </c>
      <c r="O4754" s="1" t="str">
        <f>IF(ISBLANK($C4754),"",IF(ISNA(VLOOKUP($L4754,'result messages'!$H$3:$L$11,3,FALSE)),VLOOKUP($M4754,'result messages'!$H$3:$L$11,3,FALSE),VLOOKUP($L4754,'result messages'!$H$3:$L$11,3,FALSE)))</f>
        <v/>
      </c>
      <c r="P4754" s="1" t="str">
        <f>IF(ISBLANK($C4754),"",IF(ISNA(VLOOKUP($L4754,'result messages'!$H$3:$L$11,4,FALSE)),VLOOKUP($M4754,'result messages'!$H$3:$L$11,4,FALSE),VLOOKUP($L4754,'result messages'!$H$3:$L$11,4,FALSE)))</f>
        <v/>
      </c>
      <c r="Q4754" s="1" t="str">
        <f>IF(ISBLANK($C4754),"",IF(ISNA(VLOOKUP($L4754,'result messages'!$H$3:$L$11,5,FALSE)),VLOOKUP($M4754,'result messages'!$H$3:$L$11,5,FALSE),VLOOKUP($L4754,'result messages'!$H$3:$L$11,5,FALSE)))</f>
        <v/>
      </c>
    </row>
    <row r="4755" spans="1:17">
      <c r="A4755" s="1">
        <v>4752</v>
      </c>
      <c r="B4755" s="1"/>
      <c r="C4755" s="1"/>
      <c r="D4755" s="1"/>
      <c r="E4755" s="6"/>
      <c r="F4755" s="1"/>
      <c r="G4755" s="1" t="str">
        <f>IF(ISNA(VLOOKUP($C4755,'DTEN TCAP Linkage deviceId'!$A$1:$A$20000,1,FALSE)),"No","Yes")</f>
        <v>No</v>
      </c>
      <c r="H4755" s="1" t="str">
        <f>IF(ISNA(VLOOKUP($C4755,'Provisioning Requester'!$F$3:$H$20000,2,FALSE)),"No","Yes")</f>
        <v>No</v>
      </c>
      <c r="I4755" s="1" t="str">
        <f>IF($H4755="Yes",VLOOKUP($C4755,'Provisioning Requester'!$F$3:$H$20000,3,FALSE),"-")</f>
        <v>-</v>
      </c>
      <c r="J4755" s="1" t="str">
        <f>IF(OR(D4755="SVCP", E4755="TRUE"), "No", IF(ISNA(VLOOKUP($C4755,'ProvResponder deviceId'!$A$1:$A$20000,1,FALSE)),"No","Yes"))</f>
        <v>No</v>
      </c>
      <c r="K4755" s="1" t="str">
        <f>IF($J4755="Yes",VLOOKUP($C4755,'ProvResponder deviceId'!$A$1:$C$20000,3,FALSE),"-")</f>
        <v>-</v>
      </c>
      <c r="L4755" s="1" t="str">
        <f t="shared" si="148"/>
        <v/>
      </c>
      <c r="M4755" s="1" t="str">
        <f t="shared" si="149"/>
        <v/>
      </c>
      <c r="N4755" s="1" t="str">
        <f>IF(ISBLANK($C4755),"",IF(ISNA(VLOOKUP($L4755,'result messages'!$H$3:$L$11,2,FALSE)),VLOOKUP($M4755,'result messages'!$H$3:$L$11,2,FALSE),VLOOKUP($L4755,'result messages'!$H$3:$L$11,2,FALSE)))</f>
        <v/>
      </c>
      <c r="O4755" s="1" t="str">
        <f>IF(ISBLANK($C4755),"",IF(ISNA(VLOOKUP($L4755,'result messages'!$H$3:$L$11,3,FALSE)),VLOOKUP($M4755,'result messages'!$H$3:$L$11,3,FALSE),VLOOKUP($L4755,'result messages'!$H$3:$L$11,3,FALSE)))</f>
        <v/>
      </c>
      <c r="P4755" s="1" t="str">
        <f>IF(ISBLANK($C4755),"",IF(ISNA(VLOOKUP($L4755,'result messages'!$H$3:$L$11,4,FALSE)),VLOOKUP($M4755,'result messages'!$H$3:$L$11,4,FALSE),VLOOKUP($L4755,'result messages'!$H$3:$L$11,4,FALSE)))</f>
        <v/>
      </c>
      <c r="Q4755" s="1" t="str">
        <f>IF(ISBLANK($C4755),"",IF(ISNA(VLOOKUP($L4755,'result messages'!$H$3:$L$11,5,FALSE)),VLOOKUP($M4755,'result messages'!$H$3:$L$11,5,FALSE),VLOOKUP($L4755,'result messages'!$H$3:$L$11,5,FALSE)))</f>
        <v/>
      </c>
    </row>
    <row r="4756" spans="1:17">
      <c r="A4756" s="1">
        <v>4753</v>
      </c>
      <c r="B4756" s="1"/>
      <c r="C4756" s="1"/>
      <c r="D4756" s="1"/>
      <c r="E4756" s="6"/>
      <c r="F4756" s="1"/>
      <c r="G4756" s="1" t="str">
        <f>IF(ISNA(VLOOKUP($C4756,'DTEN TCAP Linkage deviceId'!$A$1:$A$20000,1,FALSE)),"No","Yes")</f>
        <v>No</v>
      </c>
      <c r="H4756" s="1" t="str">
        <f>IF(ISNA(VLOOKUP($C4756,'Provisioning Requester'!$F$3:$H$20000,2,FALSE)),"No","Yes")</f>
        <v>No</v>
      </c>
      <c r="I4756" s="1" t="str">
        <f>IF($H4756="Yes",VLOOKUP($C4756,'Provisioning Requester'!$F$3:$H$20000,3,FALSE),"-")</f>
        <v>-</v>
      </c>
      <c r="J4756" s="1" t="str">
        <f>IF(OR(D4756="SVCP", E4756="TRUE"), "No", IF(ISNA(VLOOKUP($C4756,'ProvResponder deviceId'!$A$1:$A$20000,1,FALSE)),"No","Yes"))</f>
        <v>No</v>
      </c>
      <c r="K4756" s="1" t="str">
        <f>IF($J4756="Yes",VLOOKUP($C4756,'ProvResponder deviceId'!$A$1:$C$20000,3,FALSE),"-")</f>
        <v>-</v>
      </c>
      <c r="L4756" s="1" t="str">
        <f t="shared" si="148"/>
        <v/>
      </c>
      <c r="M4756" s="1" t="str">
        <f t="shared" si="149"/>
        <v/>
      </c>
      <c r="N4756" s="1" t="str">
        <f>IF(ISBLANK($C4756),"",IF(ISNA(VLOOKUP($L4756,'result messages'!$H$3:$L$11,2,FALSE)),VLOOKUP($M4756,'result messages'!$H$3:$L$11,2,FALSE),VLOOKUP($L4756,'result messages'!$H$3:$L$11,2,FALSE)))</f>
        <v/>
      </c>
      <c r="O4756" s="1" t="str">
        <f>IF(ISBLANK($C4756),"",IF(ISNA(VLOOKUP($L4756,'result messages'!$H$3:$L$11,3,FALSE)),VLOOKUP($M4756,'result messages'!$H$3:$L$11,3,FALSE),VLOOKUP($L4756,'result messages'!$H$3:$L$11,3,FALSE)))</f>
        <v/>
      </c>
      <c r="P4756" s="1" t="str">
        <f>IF(ISBLANK($C4756),"",IF(ISNA(VLOOKUP($L4756,'result messages'!$H$3:$L$11,4,FALSE)),VLOOKUP($M4756,'result messages'!$H$3:$L$11,4,FALSE),VLOOKUP($L4756,'result messages'!$H$3:$L$11,4,FALSE)))</f>
        <v/>
      </c>
      <c r="Q4756" s="1" t="str">
        <f>IF(ISBLANK($C4756),"",IF(ISNA(VLOOKUP($L4756,'result messages'!$H$3:$L$11,5,FALSE)),VLOOKUP($M4756,'result messages'!$H$3:$L$11,5,FALSE),VLOOKUP($L4756,'result messages'!$H$3:$L$11,5,FALSE)))</f>
        <v/>
      </c>
    </row>
    <row r="4757" spans="1:17">
      <c r="A4757" s="1">
        <v>4754</v>
      </c>
      <c r="B4757" s="1"/>
      <c r="C4757" s="1"/>
      <c r="D4757" s="1"/>
      <c r="E4757" s="6"/>
      <c r="F4757" s="1"/>
      <c r="G4757" s="1" t="str">
        <f>IF(ISNA(VLOOKUP($C4757,'DTEN TCAP Linkage deviceId'!$A$1:$A$20000,1,FALSE)),"No","Yes")</f>
        <v>No</v>
      </c>
      <c r="H4757" s="1" t="str">
        <f>IF(ISNA(VLOOKUP($C4757,'Provisioning Requester'!$F$3:$H$20000,2,FALSE)),"No","Yes")</f>
        <v>No</v>
      </c>
      <c r="I4757" s="1" t="str">
        <f>IF($H4757="Yes",VLOOKUP($C4757,'Provisioning Requester'!$F$3:$H$20000,3,FALSE),"-")</f>
        <v>-</v>
      </c>
      <c r="J4757" s="1" t="str">
        <f>IF(OR(D4757="SVCP", E4757="TRUE"), "No", IF(ISNA(VLOOKUP($C4757,'ProvResponder deviceId'!$A$1:$A$20000,1,FALSE)),"No","Yes"))</f>
        <v>No</v>
      </c>
      <c r="K4757" s="1" t="str">
        <f>IF($J4757="Yes",VLOOKUP($C4757,'ProvResponder deviceId'!$A$1:$C$20000,3,FALSE),"-")</f>
        <v>-</v>
      </c>
      <c r="L4757" s="1" t="str">
        <f t="shared" si="148"/>
        <v/>
      </c>
      <c r="M4757" s="1" t="str">
        <f t="shared" si="149"/>
        <v/>
      </c>
      <c r="N4757" s="1" t="str">
        <f>IF(ISBLANK($C4757),"",IF(ISNA(VLOOKUP($L4757,'result messages'!$H$3:$L$11,2,FALSE)),VLOOKUP($M4757,'result messages'!$H$3:$L$11,2,FALSE),VLOOKUP($L4757,'result messages'!$H$3:$L$11,2,FALSE)))</f>
        <v/>
      </c>
      <c r="O4757" s="1" t="str">
        <f>IF(ISBLANK($C4757),"",IF(ISNA(VLOOKUP($L4757,'result messages'!$H$3:$L$11,3,FALSE)),VLOOKUP($M4757,'result messages'!$H$3:$L$11,3,FALSE),VLOOKUP($L4757,'result messages'!$H$3:$L$11,3,FALSE)))</f>
        <v/>
      </c>
      <c r="P4757" s="1" t="str">
        <f>IF(ISBLANK($C4757),"",IF(ISNA(VLOOKUP($L4757,'result messages'!$H$3:$L$11,4,FALSE)),VLOOKUP($M4757,'result messages'!$H$3:$L$11,4,FALSE),VLOOKUP($L4757,'result messages'!$H$3:$L$11,4,FALSE)))</f>
        <v/>
      </c>
      <c r="Q4757" s="1" t="str">
        <f>IF(ISBLANK($C4757),"",IF(ISNA(VLOOKUP($L4757,'result messages'!$H$3:$L$11,5,FALSE)),VLOOKUP($M4757,'result messages'!$H$3:$L$11,5,FALSE),VLOOKUP($L4757,'result messages'!$H$3:$L$11,5,FALSE)))</f>
        <v/>
      </c>
    </row>
    <row r="4758" spans="1:17">
      <c r="A4758" s="1">
        <v>4755</v>
      </c>
      <c r="B4758" s="1"/>
      <c r="C4758" s="1"/>
      <c r="D4758" s="1"/>
      <c r="E4758" s="6"/>
      <c r="F4758" s="1"/>
      <c r="G4758" s="1" t="str">
        <f>IF(ISNA(VLOOKUP($C4758,'DTEN TCAP Linkage deviceId'!$A$1:$A$20000,1,FALSE)),"No","Yes")</f>
        <v>No</v>
      </c>
      <c r="H4758" s="1" t="str">
        <f>IF(ISNA(VLOOKUP($C4758,'Provisioning Requester'!$F$3:$H$20000,2,FALSE)),"No","Yes")</f>
        <v>No</v>
      </c>
      <c r="I4758" s="1" t="str">
        <f>IF($H4758="Yes",VLOOKUP($C4758,'Provisioning Requester'!$F$3:$H$20000,3,FALSE),"-")</f>
        <v>-</v>
      </c>
      <c r="J4758" s="1" t="str">
        <f>IF(OR(D4758="SVCP", E4758="TRUE"), "No", IF(ISNA(VLOOKUP($C4758,'ProvResponder deviceId'!$A$1:$A$20000,1,FALSE)),"No","Yes"))</f>
        <v>No</v>
      </c>
      <c r="K4758" s="1" t="str">
        <f>IF($J4758="Yes",VLOOKUP($C4758,'ProvResponder deviceId'!$A$1:$C$20000,3,FALSE),"-")</f>
        <v>-</v>
      </c>
      <c r="L4758" s="1" t="str">
        <f t="shared" si="148"/>
        <v/>
      </c>
      <c r="M4758" s="1" t="str">
        <f t="shared" si="149"/>
        <v/>
      </c>
      <c r="N4758" s="1" t="str">
        <f>IF(ISBLANK($C4758),"",IF(ISNA(VLOOKUP($L4758,'result messages'!$H$3:$L$11,2,FALSE)),VLOOKUP($M4758,'result messages'!$H$3:$L$11,2,FALSE),VLOOKUP($L4758,'result messages'!$H$3:$L$11,2,FALSE)))</f>
        <v/>
      </c>
      <c r="O4758" s="1" t="str">
        <f>IF(ISBLANK($C4758),"",IF(ISNA(VLOOKUP($L4758,'result messages'!$H$3:$L$11,3,FALSE)),VLOOKUP($M4758,'result messages'!$H$3:$L$11,3,FALSE),VLOOKUP($L4758,'result messages'!$H$3:$L$11,3,FALSE)))</f>
        <v/>
      </c>
      <c r="P4758" s="1" t="str">
        <f>IF(ISBLANK($C4758),"",IF(ISNA(VLOOKUP($L4758,'result messages'!$H$3:$L$11,4,FALSE)),VLOOKUP($M4758,'result messages'!$H$3:$L$11,4,FALSE),VLOOKUP($L4758,'result messages'!$H$3:$L$11,4,FALSE)))</f>
        <v/>
      </c>
      <c r="Q4758" s="1" t="str">
        <f>IF(ISBLANK($C4758),"",IF(ISNA(VLOOKUP($L4758,'result messages'!$H$3:$L$11,5,FALSE)),VLOOKUP($M4758,'result messages'!$H$3:$L$11,5,FALSE),VLOOKUP($L4758,'result messages'!$H$3:$L$11,5,FALSE)))</f>
        <v/>
      </c>
    </row>
    <row r="4759" spans="1:17">
      <c r="A4759" s="1">
        <v>4756</v>
      </c>
      <c r="B4759" s="1"/>
      <c r="C4759" s="1"/>
      <c r="D4759" s="1"/>
      <c r="E4759" s="6"/>
      <c r="F4759" s="1"/>
      <c r="G4759" s="1" t="str">
        <f>IF(ISNA(VLOOKUP($C4759,'DTEN TCAP Linkage deviceId'!$A$1:$A$20000,1,FALSE)),"No","Yes")</f>
        <v>No</v>
      </c>
      <c r="H4759" s="1" t="str">
        <f>IF(ISNA(VLOOKUP($C4759,'Provisioning Requester'!$F$3:$H$20000,2,FALSE)),"No","Yes")</f>
        <v>No</v>
      </c>
      <c r="I4759" s="1" t="str">
        <f>IF($H4759="Yes",VLOOKUP($C4759,'Provisioning Requester'!$F$3:$H$20000,3,FALSE),"-")</f>
        <v>-</v>
      </c>
      <c r="J4759" s="1" t="str">
        <f>IF(OR(D4759="SVCP", E4759="TRUE"), "No", IF(ISNA(VLOOKUP($C4759,'ProvResponder deviceId'!$A$1:$A$20000,1,FALSE)),"No","Yes"))</f>
        <v>No</v>
      </c>
      <c r="K4759" s="1" t="str">
        <f>IF($J4759="Yes",VLOOKUP($C4759,'ProvResponder deviceId'!$A$1:$C$20000,3,FALSE),"-")</f>
        <v>-</v>
      </c>
      <c r="L4759" s="1" t="str">
        <f t="shared" si="148"/>
        <v/>
      </c>
      <c r="M4759" s="1" t="str">
        <f t="shared" si="149"/>
        <v/>
      </c>
      <c r="N4759" s="1" t="str">
        <f>IF(ISBLANK($C4759),"",IF(ISNA(VLOOKUP($L4759,'result messages'!$H$3:$L$11,2,FALSE)),VLOOKUP($M4759,'result messages'!$H$3:$L$11,2,FALSE),VLOOKUP($L4759,'result messages'!$H$3:$L$11,2,FALSE)))</f>
        <v/>
      </c>
      <c r="O4759" s="1" t="str">
        <f>IF(ISBLANK($C4759),"",IF(ISNA(VLOOKUP($L4759,'result messages'!$H$3:$L$11,3,FALSE)),VLOOKUP($M4759,'result messages'!$H$3:$L$11,3,FALSE),VLOOKUP($L4759,'result messages'!$H$3:$L$11,3,FALSE)))</f>
        <v/>
      </c>
      <c r="P4759" s="1" t="str">
        <f>IF(ISBLANK($C4759),"",IF(ISNA(VLOOKUP($L4759,'result messages'!$H$3:$L$11,4,FALSE)),VLOOKUP($M4759,'result messages'!$H$3:$L$11,4,FALSE),VLOOKUP($L4759,'result messages'!$H$3:$L$11,4,FALSE)))</f>
        <v/>
      </c>
      <c r="Q4759" s="1" t="str">
        <f>IF(ISBLANK($C4759),"",IF(ISNA(VLOOKUP($L4759,'result messages'!$H$3:$L$11,5,FALSE)),VLOOKUP($M4759,'result messages'!$H$3:$L$11,5,FALSE),VLOOKUP($L4759,'result messages'!$H$3:$L$11,5,FALSE)))</f>
        <v/>
      </c>
    </row>
    <row r="4760" spans="1:17">
      <c r="A4760" s="1">
        <v>4757</v>
      </c>
      <c r="B4760" s="1"/>
      <c r="C4760" s="1"/>
      <c r="D4760" s="1"/>
      <c r="E4760" s="6"/>
      <c r="F4760" s="1"/>
      <c r="G4760" s="1" t="str">
        <f>IF(ISNA(VLOOKUP($C4760,'DTEN TCAP Linkage deviceId'!$A$1:$A$20000,1,FALSE)),"No","Yes")</f>
        <v>No</v>
      </c>
      <c r="H4760" s="1" t="str">
        <f>IF(ISNA(VLOOKUP($C4760,'Provisioning Requester'!$F$3:$H$20000,2,FALSE)),"No","Yes")</f>
        <v>No</v>
      </c>
      <c r="I4760" s="1" t="str">
        <f>IF($H4760="Yes",VLOOKUP($C4760,'Provisioning Requester'!$F$3:$H$20000,3,FALSE),"-")</f>
        <v>-</v>
      </c>
      <c r="J4760" s="1" t="str">
        <f>IF(OR(D4760="SVCP", E4760="TRUE"), "No", IF(ISNA(VLOOKUP($C4760,'ProvResponder deviceId'!$A$1:$A$20000,1,FALSE)),"No","Yes"))</f>
        <v>No</v>
      </c>
      <c r="K4760" s="1" t="str">
        <f>IF($J4760="Yes",VLOOKUP($C4760,'ProvResponder deviceId'!$A$1:$C$20000,3,FALSE),"-")</f>
        <v>-</v>
      </c>
      <c r="L4760" s="1" t="str">
        <f t="shared" si="148"/>
        <v/>
      </c>
      <c r="M4760" s="1" t="str">
        <f t="shared" si="149"/>
        <v/>
      </c>
      <c r="N4760" s="1" t="str">
        <f>IF(ISBLANK($C4760),"",IF(ISNA(VLOOKUP($L4760,'result messages'!$H$3:$L$11,2,FALSE)),VLOOKUP($M4760,'result messages'!$H$3:$L$11,2,FALSE),VLOOKUP($L4760,'result messages'!$H$3:$L$11,2,FALSE)))</f>
        <v/>
      </c>
      <c r="O4760" s="1" t="str">
        <f>IF(ISBLANK($C4760),"",IF(ISNA(VLOOKUP($L4760,'result messages'!$H$3:$L$11,3,FALSE)),VLOOKUP($M4760,'result messages'!$H$3:$L$11,3,FALSE),VLOOKUP($L4760,'result messages'!$H$3:$L$11,3,FALSE)))</f>
        <v/>
      </c>
      <c r="P4760" s="1" t="str">
        <f>IF(ISBLANK($C4760),"",IF(ISNA(VLOOKUP($L4760,'result messages'!$H$3:$L$11,4,FALSE)),VLOOKUP($M4760,'result messages'!$H$3:$L$11,4,FALSE),VLOOKUP($L4760,'result messages'!$H$3:$L$11,4,FALSE)))</f>
        <v/>
      </c>
      <c r="Q4760" s="1" t="str">
        <f>IF(ISBLANK($C4760),"",IF(ISNA(VLOOKUP($L4760,'result messages'!$H$3:$L$11,5,FALSE)),VLOOKUP($M4760,'result messages'!$H$3:$L$11,5,FALSE),VLOOKUP($L4760,'result messages'!$H$3:$L$11,5,FALSE)))</f>
        <v/>
      </c>
    </row>
    <row r="4761" spans="1:17">
      <c r="A4761" s="1">
        <v>4758</v>
      </c>
      <c r="B4761" s="1"/>
      <c r="C4761" s="1"/>
      <c r="D4761" s="1"/>
      <c r="E4761" s="6"/>
      <c r="F4761" s="1"/>
      <c r="G4761" s="1" t="str">
        <f>IF(ISNA(VLOOKUP($C4761,'DTEN TCAP Linkage deviceId'!$A$1:$A$20000,1,FALSE)),"No","Yes")</f>
        <v>No</v>
      </c>
      <c r="H4761" s="1" t="str">
        <f>IF(ISNA(VLOOKUP($C4761,'Provisioning Requester'!$F$3:$H$20000,2,FALSE)),"No","Yes")</f>
        <v>No</v>
      </c>
      <c r="I4761" s="1" t="str">
        <f>IF($H4761="Yes",VLOOKUP($C4761,'Provisioning Requester'!$F$3:$H$20000,3,FALSE),"-")</f>
        <v>-</v>
      </c>
      <c r="J4761" s="1" t="str">
        <f>IF(OR(D4761="SVCP", E4761="TRUE"), "No", IF(ISNA(VLOOKUP($C4761,'ProvResponder deviceId'!$A$1:$A$20000,1,FALSE)),"No","Yes"))</f>
        <v>No</v>
      </c>
      <c r="K4761" s="1" t="str">
        <f>IF($J4761="Yes",VLOOKUP($C4761,'ProvResponder deviceId'!$A$1:$C$20000,3,FALSE),"-")</f>
        <v>-</v>
      </c>
      <c r="L4761" s="1" t="str">
        <f t="shared" si="148"/>
        <v/>
      </c>
      <c r="M4761" s="1" t="str">
        <f t="shared" si="149"/>
        <v/>
      </c>
      <c r="N4761" s="1" t="str">
        <f>IF(ISBLANK($C4761),"",IF(ISNA(VLOOKUP($L4761,'result messages'!$H$3:$L$11,2,FALSE)),VLOOKUP($M4761,'result messages'!$H$3:$L$11,2,FALSE),VLOOKUP($L4761,'result messages'!$H$3:$L$11,2,FALSE)))</f>
        <v/>
      </c>
      <c r="O4761" s="1" t="str">
        <f>IF(ISBLANK($C4761),"",IF(ISNA(VLOOKUP($L4761,'result messages'!$H$3:$L$11,3,FALSE)),VLOOKUP($M4761,'result messages'!$H$3:$L$11,3,FALSE),VLOOKUP($L4761,'result messages'!$H$3:$L$11,3,FALSE)))</f>
        <v/>
      </c>
      <c r="P4761" s="1" t="str">
        <f>IF(ISBLANK($C4761),"",IF(ISNA(VLOOKUP($L4761,'result messages'!$H$3:$L$11,4,FALSE)),VLOOKUP($M4761,'result messages'!$H$3:$L$11,4,FALSE),VLOOKUP($L4761,'result messages'!$H$3:$L$11,4,FALSE)))</f>
        <v/>
      </c>
      <c r="Q4761" s="1" t="str">
        <f>IF(ISBLANK($C4761),"",IF(ISNA(VLOOKUP($L4761,'result messages'!$H$3:$L$11,5,FALSE)),VLOOKUP($M4761,'result messages'!$H$3:$L$11,5,FALSE),VLOOKUP($L4761,'result messages'!$H$3:$L$11,5,FALSE)))</f>
        <v/>
      </c>
    </row>
    <row r="4762" spans="1:17">
      <c r="A4762" s="1">
        <v>4759</v>
      </c>
      <c r="B4762" s="1"/>
      <c r="C4762" s="1"/>
      <c r="D4762" s="1"/>
      <c r="E4762" s="6"/>
      <c r="F4762" s="1"/>
      <c r="G4762" s="1" t="str">
        <f>IF(ISNA(VLOOKUP($C4762,'DTEN TCAP Linkage deviceId'!$A$1:$A$20000,1,FALSE)),"No","Yes")</f>
        <v>No</v>
      </c>
      <c r="H4762" s="1" t="str">
        <f>IF(ISNA(VLOOKUP($C4762,'Provisioning Requester'!$F$3:$H$20000,2,FALSE)),"No","Yes")</f>
        <v>No</v>
      </c>
      <c r="I4762" s="1" t="str">
        <f>IF($H4762="Yes",VLOOKUP($C4762,'Provisioning Requester'!$F$3:$H$20000,3,FALSE),"-")</f>
        <v>-</v>
      </c>
      <c r="J4762" s="1" t="str">
        <f>IF(OR(D4762="SVCP", E4762="TRUE"), "No", IF(ISNA(VLOOKUP($C4762,'ProvResponder deviceId'!$A$1:$A$20000,1,FALSE)),"No","Yes"))</f>
        <v>No</v>
      </c>
      <c r="K4762" s="1" t="str">
        <f>IF($J4762="Yes",VLOOKUP($C4762,'ProvResponder deviceId'!$A$1:$C$20000,3,FALSE),"-")</f>
        <v>-</v>
      </c>
      <c r="L4762" s="1" t="str">
        <f t="shared" si="148"/>
        <v/>
      </c>
      <c r="M4762" s="1" t="str">
        <f t="shared" si="149"/>
        <v/>
      </c>
      <c r="N4762" s="1" t="str">
        <f>IF(ISBLANK($C4762),"",IF(ISNA(VLOOKUP($L4762,'result messages'!$H$3:$L$11,2,FALSE)),VLOOKUP($M4762,'result messages'!$H$3:$L$11,2,FALSE),VLOOKUP($L4762,'result messages'!$H$3:$L$11,2,FALSE)))</f>
        <v/>
      </c>
      <c r="O4762" s="1" t="str">
        <f>IF(ISBLANK($C4762),"",IF(ISNA(VLOOKUP($L4762,'result messages'!$H$3:$L$11,3,FALSE)),VLOOKUP($M4762,'result messages'!$H$3:$L$11,3,FALSE),VLOOKUP($L4762,'result messages'!$H$3:$L$11,3,FALSE)))</f>
        <v/>
      </c>
      <c r="P4762" s="1" t="str">
        <f>IF(ISBLANK($C4762),"",IF(ISNA(VLOOKUP($L4762,'result messages'!$H$3:$L$11,4,FALSE)),VLOOKUP($M4762,'result messages'!$H$3:$L$11,4,FALSE),VLOOKUP($L4762,'result messages'!$H$3:$L$11,4,FALSE)))</f>
        <v/>
      </c>
      <c r="Q4762" s="1" t="str">
        <f>IF(ISBLANK($C4762),"",IF(ISNA(VLOOKUP($L4762,'result messages'!$H$3:$L$11,5,FALSE)),VLOOKUP($M4762,'result messages'!$H$3:$L$11,5,FALSE),VLOOKUP($L4762,'result messages'!$H$3:$L$11,5,FALSE)))</f>
        <v/>
      </c>
    </row>
    <row r="4763" spans="1:17">
      <c r="A4763" s="1">
        <v>4760</v>
      </c>
      <c r="B4763" s="1"/>
      <c r="C4763" s="1"/>
      <c r="D4763" s="1"/>
      <c r="E4763" s="6"/>
      <c r="F4763" s="1"/>
      <c r="G4763" s="1" t="str">
        <f>IF(ISNA(VLOOKUP($C4763,'DTEN TCAP Linkage deviceId'!$A$1:$A$20000,1,FALSE)),"No","Yes")</f>
        <v>No</v>
      </c>
      <c r="H4763" s="1" t="str">
        <f>IF(ISNA(VLOOKUP($C4763,'Provisioning Requester'!$F$3:$H$20000,2,FALSE)),"No","Yes")</f>
        <v>No</v>
      </c>
      <c r="I4763" s="1" t="str">
        <f>IF($H4763="Yes",VLOOKUP($C4763,'Provisioning Requester'!$F$3:$H$20000,3,FALSE),"-")</f>
        <v>-</v>
      </c>
      <c r="J4763" s="1" t="str">
        <f>IF(OR(D4763="SVCP", E4763="TRUE"), "No", IF(ISNA(VLOOKUP($C4763,'ProvResponder deviceId'!$A$1:$A$20000,1,FALSE)),"No","Yes"))</f>
        <v>No</v>
      </c>
      <c r="K4763" s="1" t="str">
        <f>IF($J4763="Yes",VLOOKUP($C4763,'ProvResponder deviceId'!$A$1:$C$20000,3,FALSE),"-")</f>
        <v>-</v>
      </c>
      <c r="L4763" s="1" t="str">
        <f t="shared" si="148"/>
        <v/>
      </c>
      <c r="M4763" s="1" t="str">
        <f t="shared" si="149"/>
        <v/>
      </c>
      <c r="N4763" s="1" t="str">
        <f>IF(ISBLANK($C4763),"",IF(ISNA(VLOOKUP($L4763,'result messages'!$H$3:$L$11,2,FALSE)),VLOOKUP($M4763,'result messages'!$H$3:$L$11,2,FALSE),VLOOKUP($L4763,'result messages'!$H$3:$L$11,2,FALSE)))</f>
        <v/>
      </c>
      <c r="O4763" s="1" t="str">
        <f>IF(ISBLANK($C4763),"",IF(ISNA(VLOOKUP($L4763,'result messages'!$H$3:$L$11,3,FALSE)),VLOOKUP($M4763,'result messages'!$H$3:$L$11,3,FALSE),VLOOKUP($L4763,'result messages'!$H$3:$L$11,3,FALSE)))</f>
        <v/>
      </c>
      <c r="P4763" s="1" t="str">
        <f>IF(ISBLANK($C4763),"",IF(ISNA(VLOOKUP($L4763,'result messages'!$H$3:$L$11,4,FALSE)),VLOOKUP($M4763,'result messages'!$H$3:$L$11,4,FALSE),VLOOKUP($L4763,'result messages'!$H$3:$L$11,4,FALSE)))</f>
        <v/>
      </c>
      <c r="Q4763" s="1" t="str">
        <f>IF(ISBLANK($C4763),"",IF(ISNA(VLOOKUP($L4763,'result messages'!$H$3:$L$11,5,FALSE)),VLOOKUP($M4763,'result messages'!$H$3:$L$11,5,FALSE),VLOOKUP($L4763,'result messages'!$H$3:$L$11,5,FALSE)))</f>
        <v/>
      </c>
    </row>
    <row r="4764" spans="1:17">
      <c r="A4764" s="1">
        <v>4761</v>
      </c>
      <c r="B4764" s="1"/>
      <c r="C4764" s="1"/>
      <c r="D4764" s="1"/>
      <c r="E4764" s="6"/>
      <c r="F4764" s="1"/>
      <c r="G4764" s="1" t="str">
        <f>IF(ISNA(VLOOKUP($C4764,'DTEN TCAP Linkage deviceId'!$A$1:$A$20000,1,FALSE)),"No","Yes")</f>
        <v>No</v>
      </c>
      <c r="H4764" s="1" t="str">
        <f>IF(ISNA(VLOOKUP($C4764,'Provisioning Requester'!$F$3:$H$20000,2,FALSE)),"No","Yes")</f>
        <v>No</v>
      </c>
      <c r="I4764" s="1" t="str">
        <f>IF($H4764="Yes",VLOOKUP($C4764,'Provisioning Requester'!$F$3:$H$20000,3,FALSE),"-")</f>
        <v>-</v>
      </c>
      <c r="J4764" s="1" t="str">
        <f>IF(OR(D4764="SVCP", E4764="TRUE"), "No", IF(ISNA(VLOOKUP($C4764,'ProvResponder deviceId'!$A$1:$A$20000,1,FALSE)),"No","Yes"))</f>
        <v>No</v>
      </c>
      <c r="K4764" s="1" t="str">
        <f>IF($J4764="Yes",VLOOKUP($C4764,'ProvResponder deviceId'!$A$1:$C$20000,3,FALSE),"-")</f>
        <v>-</v>
      </c>
      <c r="L4764" s="1" t="str">
        <f t="shared" si="148"/>
        <v/>
      </c>
      <c r="M4764" s="1" t="str">
        <f t="shared" si="149"/>
        <v/>
      </c>
      <c r="N4764" s="1" t="str">
        <f>IF(ISBLANK($C4764),"",IF(ISNA(VLOOKUP($L4764,'result messages'!$H$3:$L$11,2,FALSE)),VLOOKUP($M4764,'result messages'!$H$3:$L$11,2,FALSE),VLOOKUP($L4764,'result messages'!$H$3:$L$11,2,FALSE)))</f>
        <v/>
      </c>
      <c r="O4764" s="1" t="str">
        <f>IF(ISBLANK($C4764),"",IF(ISNA(VLOOKUP($L4764,'result messages'!$H$3:$L$11,3,FALSE)),VLOOKUP($M4764,'result messages'!$H$3:$L$11,3,FALSE),VLOOKUP($L4764,'result messages'!$H$3:$L$11,3,FALSE)))</f>
        <v/>
      </c>
      <c r="P4764" s="1" t="str">
        <f>IF(ISBLANK($C4764),"",IF(ISNA(VLOOKUP($L4764,'result messages'!$H$3:$L$11,4,FALSE)),VLOOKUP($M4764,'result messages'!$H$3:$L$11,4,FALSE),VLOOKUP($L4764,'result messages'!$H$3:$L$11,4,FALSE)))</f>
        <v/>
      </c>
      <c r="Q4764" s="1" t="str">
        <f>IF(ISBLANK($C4764),"",IF(ISNA(VLOOKUP($L4764,'result messages'!$H$3:$L$11,5,FALSE)),VLOOKUP($M4764,'result messages'!$H$3:$L$11,5,FALSE),VLOOKUP($L4764,'result messages'!$H$3:$L$11,5,FALSE)))</f>
        <v/>
      </c>
    </row>
    <row r="4765" spans="1:17">
      <c r="A4765" s="1">
        <v>4762</v>
      </c>
      <c r="B4765" s="1"/>
      <c r="C4765" s="1"/>
      <c r="D4765" s="1"/>
      <c r="E4765" s="6"/>
      <c r="F4765" s="1"/>
      <c r="G4765" s="1" t="str">
        <f>IF(ISNA(VLOOKUP($C4765,'DTEN TCAP Linkage deviceId'!$A$1:$A$20000,1,FALSE)),"No","Yes")</f>
        <v>No</v>
      </c>
      <c r="H4765" s="1" t="str">
        <f>IF(ISNA(VLOOKUP($C4765,'Provisioning Requester'!$F$3:$H$20000,2,FALSE)),"No","Yes")</f>
        <v>No</v>
      </c>
      <c r="I4765" s="1" t="str">
        <f>IF($H4765="Yes",VLOOKUP($C4765,'Provisioning Requester'!$F$3:$H$20000,3,FALSE),"-")</f>
        <v>-</v>
      </c>
      <c r="J4765" s="1" t="str">
        <f>IF(OR(D4765="SVCP", E4765="TRUE"), "No", IF(ISNA(VLOOKUP($C4765,'ProvResponder deviceId'!$A$1:$A$20000,1,FALSE)),"No","Yes"))</f>
        <v>No</v>
      </c>
      <c r="K4765" s="1" t="str">
        <f>IF($J4765="Yes",VLOOKUP($C4765,'ProvResponder deviceId'!$A$1:$C$20000,3,FALSE),"-")</f>
        <v>-</v>
      </c>
      <c r="L4765" s="1" t="str">
        <f t="shared" si="148"/>
        <v/>
      </c>
      <c r="M4765" s="1" t="str">
        <f t="shared" si="149"/>
        <v/>
      </c>
      <c r="N4765" s="1" t="str">
        <f>IF(ISBLANK($C4765),"",IF(ISNA(VLOOKUP($L4765,'result messages'!$H$3:$L$11,2,FALSE)),VLOOKUP($M4765,'result messages'!$H$3:$L$11,2,FALSE),VLOOKUP($L4765,'result messages'!$H$3:$L$11,2,FALSE)))</f>
        <v/>
      </c>
      <c r="O4765" s="1" t="str">
        <f>IF(ISBLANK($C4765),"",IF(ISNA(VLOOKUP($L4765,'result messages'!$H$3:$L$11,3,FALSE)),VLOOKUP($M4765,'result messages'!$H$3:$L$11,3,FALSE),VLOOKUP($L4765,'result messages'!$H$3:$L$11,3,FALSE)))</f>
        <v/>
      </c>
      <c r="P4765" s="1" t="str">
        <f>IF(ISBLANK($C4765),"",IF(ISNA(VLOOKUP($L4765,'result messages'!$H$3:$L$11,4,FALSE)),VLOOKUP($M4765,'result messages'!$H$3:$L$11,4,FALSE),VLOOKUP($L4765,'result messages'!$H$3:$L$11,4,FALSE)))</f>
        <v/>
      </c>
      <c r="Q4765" s="1" t="str">
        <f>IF(ISBLANK($C4765),"",IF(ISNA(VLOOKUP($L4765,'result messages'!$H$3:$L$11,5,FALSE)),VLOOKUP($M4765,'result messages'!$H$3:$L$11,5,FALSE),VLOOKUP($L4765,'result messages'!$H$3:$L$11,5,FALSE)))</f>
        <v/>
      </c>
    </row>
    <row r="4766" spans="1:17">
      <c r="A4766" s="1">
        <v>4763</v>
      </c>
      <c r="B4766" s="1"/>
      <c r="C4766" s="1"/>
      <c r="D4766" s="1"/>
      <c r="E4766" s="6"/>
      <c r="F4766" s="1"/>
      <c r="G4766" s="1" t="str">
        <f>IF(ISNA(VLOOKUP($C4766,'DTEN TCAP Linkage deviceId'!$A$1:$A$20000,1,FALSE)),"No","Yes")</f>
        <v>No</v>
      </c>
      <c r="H4766" s="1" t="str">
        <f>IF(ISNA(VLOOKUP($C4766,'Provisioning Requester'!$F$3:$H$20000,2,FALSE)),"No","Yes")</f>
        <v>No</v>
      </c>
      <c r="I4766" s="1" t="str">
        <f>IF($H4766="Yes",VLOOKUP($C4766,'Provisioning Requester'!$F$3:$H$20000,3,FALSE),"-")</f>
        <v>-</v>
      </c>
      <c r="J4766" s="1" t="str">
        <f>IF(OR(D4766="SVCP", E4766="TRUE"), "No", IF(ISNA(VLOOKUP($C4766,'ProvResponder deviceId'!$A$1:$A$20000,1,FALSE)),"No","Yes"))</f>
        <v>No</v>
      </c>
      <c r="K4766" s="1" t="str">
        <f>IF($J4766="Yes",VLOOKUP($C4766,'ProvResponder deviceId'!$A$1:$C$20000,3,FALSE),"-")</f>
        <v>-</v>
      </c>
      <c r="L4766" s="1" t="str">
        <f t="shared" si="148"/>
        <v/>
      </c>
      <c r="M4766" s="1" t="str">
        <f t="shared" si="149"/>
        <v/>
      </c>
      <c r="N4766" s="1" t="str">
        <f>IF(ISBLANK($C4766),"",IF(ISNA(VLOOKUP($L4766,'result messages'!$H$3:$L$11,2,FALSE)),VLOOKUP($M4766,'result messages'!$H$3:$L$11,2,FALSE),VLOOKUP($L4766,'result messages'!$H$3:$L$11,2,FALSE)))</f>
        <v/>
      </c>
      <c r="O4766" s="1" t="str">
        <f>IF(ISBLANK($C4766),"",IF(ISNA(VLOOKUP($L4766,'result messages'!$H$3:$L$11,3,FALSE)),VLOOKUP($M4766,'result messages'!$H$3:$L$11,3,FALSE),VLOOKUP($L4766,'result messages'!$H$3:$L$11,3,FALSE)))</f>
        <v/>
      </c>
      <c r="P4766" s="1" t="str">
        <f>IF(ISBLANK($C4766),"",IF(ISNA(VLOOKUP($L4766,'result messages'!$H$3:$L$11,4,FALSE)),VLOOKUP($M4766,'result messages'!$H$3:$L$11,4,FALSE),VLOOKUP($L4766,'result messages'!$H$3:$L$11,4,FALSE)))</f>
        <v/>
      </c>
      <c r="Q4766" s="1" t="str">
        <f>IF(ISBLANK($C4766),"",IF(ISNA(VLOOKUP($L4766,'result messages'!$H$3:$L$11,5,FALSE)),VLOOKUP($M4766,'result messages'!$H$3:$L$11,5,FALSE),VLOOKUP($L4766,'result messages'!$H$3:$L$11,5,FALSE)))</f>
        <v/>
      </c>
    </row>
    <row r="4767" spans="1:17">
      <c r="A4767" s="1">
        <v>4764</v>
      </c>
      <c r="B4767" s="1"/>
      <c r="C4767" s="1"/>
      <c r="D4767" s="1"/>
      <c r="E4767" s="6"/>
      <c r="F4767" s="1"/>
      <c r="G4767" s="1" t="str">
        <f>IF(ISNA(VLOOKUP($C4767,'DTEN TCAP Linkage deviceId'!$A$1:$A$20000,1,FALSE)),"No","Yes")</f>
        <v>No</v>
      </c>
      <c r="H4767" s="1" t="str">
        <f>IF(ISNA(VLOOKUP($C4767,'Provisioning Requester'!$F$3:$H$20000,2,FALSE)),"No","Yes")</f>
        <v>No</v>
      </c>
      <c r="I4767" s="1" t="str">
        <f>IF($H4767="Yes",VLOOKUP($C4767,'Provisioning Requester'!$F$3:$H$20000,3,FALSE),"-")</f>
        <v>-</v>
      </c>
      <c r="J4767" s="1" t="str">
        <f>IF(OR(D4767="SVCP", E4767="TRUE"), "No", IF(ISNA(VLOOKUP($C4767,'ProvResponder deviceId'!$A$1:$A$20000,1,FALSE)),"No","Yes"))</f>
        <v>No</v>
      </c>
      <c r="K4767" s="1" t="str">
        <f>IF($J4767="Yes",VLOOKUP($C4767,'ProvResponder deviceId'!$A$1:$C$20000,3,FALSE),"-")</f>
        <v>-</v>
      </c>
      <c r="L4767" s="1" t="str">
        <f t="shared" si="148"/>
        <v/>
      </c>
      <c r="M4767" s="1" t="str">
        <f t="shared" si="149"/>
        <v/>
      </c>
      <c r="N4767" s="1" t="str">
        <f>IF(ISBLANK($C4767),"",IF(ISNA(VLOOKUP($L4767,'result messages'!$H$3:$L$11,2,FALSE)),VLOOKUP($M4767,'result messages'!$H$3:$L$11,2,FALSE),VLOOKUP($L4767,'result messages'!$H$3:$L$11,2,FALSE)))</f>
        <v/>
      </c>
      <c r="O4767" s="1" t="str">
        <f>IF(ISBLANK($C4767),"",IF(ISNA(VLOOKUP($L4767,'result messages'!$H$3:$L$11,3,FALSE)),VLOOKUP($M4767,'result messages'!$H$3:$L$11,3,FALSE),VLOOKUP($L4767,'result messages'!$H$3:$L$11,3,FALSE)))</f>
        <v/>
      </c>
      <c r="P4767" s="1" t="str">
        <f>IF(ISBLANK($C4767),"",IF(ISNA(VLOOKUP($L4767,'result messages'!$H$3:$L$11,4,FALSE)),VLOOKUP($M4767,'result messages'!$H$3:$L$11,4,FALSE),VLOOKUP($L4767,'result messages'!$H$3:$L$11,4,FALSE)))</f>
        <v/>
      </c>
      <c r="Q4767" s="1" t="str">
        <f>IF(ISBLANK($C4767),"",IF(ISNA(VLOOKUP($L4767,'result messages'!$H$3:$L$11,5,FALSE)),VLOOKUP($M4767,'result messages'!$H$3:$L$11,5,FALSE),VLOOKUP($L4767,'result messages'!$H$3:$L$11,5,FALSE)))</f>
        <v/>
      </c>
    </row>
    <row r="4768" spans="1:17">
      <c r="A4768" s="1">
        <v>4765</v>
      </c>
      <c r="B4768" s="1"/>
      <c r="C4768" s="1"/>
      <c r="D4768" s="1"/>
      <c r="E4768" s="6"/>
      <c r="F4768" s="1"/>
      <c r="G4768" s="1" t="str">
        <f>IF(ISNA(VLOOKUP($C4768,'DTEN TCAP Linkage deviceId'!$A$1:$A$20000,1,FALSE)),"No","Yes")</f>
        <v>No</v>
      </c>
      <c r="H4768" s="1" t="str">
        <f>IF(ISNA(VLOOKUP($C4768,'Provisioning Requester'!$F$3:$H$20000,2,FALSE)),"No","Yes")</f>
        <v>No</v>
      </c>
      <c r="I4768" s="1" t="str">
        <f>IF($H4768="Yes",VLOOKUP($C4768,'Provisioning Requester'!$F$3:$H$20000,3,FALSE),"-")</f>
        <v>-</v>
      </c>
      <c r="J4768" s="1" t="str">
        <f>IF(OR(D4768="SVCP", E4768="TRUE"), "No", IF(ISNA(VLOOKUP($C4768,'ProvResponder deviceId'!$A$1:$A$20000,1,FALSE)),"No","Yes"))</f>
        <v>No</v>
      </c>
      <c r="K4768" s="1" t="str">
        <f>IF($J4768="Yes",VLOOKUP($C4768,'ProvResponder deviceId'!$A$1:$C$20000,3,FALSE),"-")</f>
        <v>-</v>
      </c>
      <c r="L4768" s="1" t="str">
        <f t="shared" si="148"/>
        <v/>
      </c>
      <c r="M4768" s="1" t="str">
        <f t="shared" si="149"/>
        <v/>
      </c>
      <c r="N4768" s="1" t="str">
        <f>IF(ISBLANK($C4768),"",IF(ISNA(VLOOKUP($L4768,'result messages'!$H$3:$L$11,2,FALSE)),VLOOKUP($M4768,'result messages'!$H$3:$L$11,2,FALSE),VLOOKUP($L4768,'result messages'!$H$3:$L$11,2,FALSE)))</f>
        <v/>
      </c>
      <c r="O4768" s="1" t="str">
        <f>IF(ISBLANK($C4768),"",IF(ISNA(VLOOKUP($L4768,'result messages'!$H$3:$L$11,3,FALSE)),VLOOKUP($M4768,'result messages'!$H$3:$L$11,3,FALSE),VLOOKUP($L4768,'result messages'!$H$3:$L$11,3,FALSE)))</f>
        <v/>
      </c>
      <c r="P4768" s="1" t="str">
        <f>IF(ISBLANK($C4768),"",IF(ISNA(VLOOKUP($L4768,'result messages'!$H$3:$L$11,4,FALSE)),VLOOKUP($M4768,'result messages'!$H$3:$L$11,4,FALSE),VLOOKUP($L4768,'result messages'!$H$3:$L$11,4,FALSE)))</f>
        <v/>
      </c>
      <c r="Q4768" s="1" t="str">
        <f>IF(ISBLANK($C4768),"",IF(ISNA(VLOOKUP($L4768,'result messages'!$H$3:$L$11,5,FALSE)),VLOOKUP($M4768,'result messages'!$H$3:$L$11,5,FALSE),VLOOKUP($L4768,'result messages'!$H$3:$L$11,5,FALSE)))</f>
        <v/>
      </c>
    </row>
    <row r="4769" spans="1:17">
      <c r="A4769" s="1">
        <v>4766</v>
      </c>
      <c r="B4769" s="1"/>
      <c r="C4769" s="1"/>
      <c r="D4769" s="1"/>
      <c r="E4769" s="6"/>
      <c r="F4769" s="1"/>
      <c r="G4769" s="1" t="str">
        <f>IF(ISNA(VLOOKUP($C4769,'DTEN TCAP Linkage deviceId'!$A$1:$A$20000,1,FALSE)),"No","Yes")</f>
        <v>No</v>
      </c>
      <c r="H4769" s="1" t="str">
        <f>IF(ISNA(VLOOKUP($C4769,'Provisioning Requester'!$F$3:$H$20000,2,FALSE)),"No","Yes")</f>
        <v>No</v>
      </c>
      <c r="I4769" s="1" t="str">
        <f>IF($H4769="Yes",VLOOKUP($C4769,'Provisioning Requester'!$F$3:$H$20000,3,FALSE),"-")</f>
        <v>-</v>
      </c>
      <c r="J4769" s="1" t="str">
        <f>IF(OR(D4769="SVCP", E4769="TRUE"), "No", IF(ISNA(VLOOKUP($C4769,'ProvResponder deviceId'!$A$1:$A$20000,1,FALSE)),"No","Yes"))</f>
        <v>No</v>
      </c>
      <c r="K4769" s="1" t="str">
        <f>IF($J4769="Yes",VLOOKUP($C4769,'ProvResponder deviceId'!$A$1:$C$20000,3,FALSE),"-")</f>
        <v>-</v>
      </c>
      <c r="L4769" s="1" t="str">
        <f t="shared" si="148"/>
        <v/>
      </c>
      <c r="M4769" s="1" t="str">
        <f t="shared" si="149"/>
        <v/>
      </c>
      <c r="N4769" s="1" t="str">
        <f>IF(ISBLANK($C4769),"",IF(ISNA(VLOOKUP($L4769,'result messages'!$H$3:$L$11,2,FALSE)),VLOOKUP($M4769,'result messages'!$H$3:$L$11,2,FALSE),VLOOKUP($L4769,'result messages'!$H$3:$L$11,2,FALSE)))</f>
        <v/>
      </c>
      <c r="O4769" s="1" t="str">
        <f>IF(ISBLANK($C4769),"",IF(ISNA(VLOOKUP($L4769,'result messages'!$H$3:$L$11,3,FALSE)),VLOOKUP($M4769,'result messages'!$H$3:$L$11,3,FALSE),VLOOKUP($L4769,'result messages'!$H$3:$L$11,3,FALSE)))</f>
        <v/>
      </c>
      <c r="P4769" s="1" t="str">
        <f>IF(ISBLANK($C4769),"",IF(ISNA(VLOOKUP($L4769,'result messages'!$H$3:$L$11,4,FALSE)),VLOOKUP($M4769,'result messages'!$H$3:$L$11,4,FALSE),VLOOKUP($L4769,'result messages'!$H$3:$L$11,4,FALSE)))</f>
        <v/>
      </c>
      <c r="Q4769" s="1" t="str">
        <f>IF(ISBLANK($C4769),"",IF(ISNA(VLOOKUP($L4769,'result messages'!$H$3:$L$11,5,FALSE)),VLOOKUP($M4769,'result messages'!$H$3:$L$11,5,FALSE),VLOOKUP($L4769,'result messages'!$H$3:$L$11,5,FALSE)))</f>
        <v/>
      </c>
    </row>
    <row r="4770" spans="1:17">
      <c r="A4770" s="1">
        <v>4767</v>
      </c>
      <c r="B4770" s="1"/>
      <c r="C4770" s="1"/>
      <c r="D4770" s="1"/>
      <c r="E4770" s="6"/>
      <c r="F4770" s="1"/>
      <c r="G4770" s="1" t="str">
        <f>IF(ISNA(VLOOKUP($C4770,'DTEN TCAP Linkage deviceId'!$A$1:$A$20000,1,FALSE)),"No","Yes")</f>
        <v>No</v>
      </c>
      <c r="H4770" s="1" t="str">
        <f>IF(ISNA(VLOOKUP($C4770,'Provisioning Requester'!$F$3:$H$20000,2,FALSE)),"No","Yes")</f>
        <v>No</v>
      </c>
      <c r="I4770" s="1" t="str">
        <f>IF($H4770="Yes",VLOOKUP($C4770,'Provisioning Requester'!$F$3:$H$20000,3,FALSE),"-")</f>
        <v>-</v>
      </c>
      <c r="J4770" s="1" t="str">
        <f>IF(OR(D4770="SVCP", E4770="TRUE"), "No", IF(ISNA(VLOOKUP($C4770,'ProvResponder deviceId'!$A$1:$A$20000,1,FALSE)),"No","Yes"))</f>
        <v>No</v>
      </c>
      <c r="K4770" s="1" t="str">
        <f>IF($J4770="Yes",VLOOKUP($C4770,'ProvResponder deviceId'!$A$1:$C$20000,3,FALSE),"-")</f>
        <v>-</v>
      </c>
      <c r="L4770" s="1" t="str">
        <f t="shared" si="148"/>
        <v/>
      </c>
      <c r="M4770" s="1" t="str">
        <f t="shared" si="149"/>
        <v/>
      </c>
      <c r="N4770" s="1" t="str">
        <f>IF(ISBLANK($C4770),"",IF(ISNA(VLOOKUP($L4770,'result messages'!$H$3:$L$11,2,FALSE)),VLOOKUP($M4770,'result messages'!$H$3:$L$11,2,FALSE),VLOOKUP($L4770,'result messages'!$H$3:$L$11,2,FALSE)))</f>
        <v/>
      </c>
      <c r="O4770" s="1" t="str">
        <f>IF(ISBLANK($C4770),"",IF(ISNA(VLOOKUP($L4770,'result messages'!$H$3:$L$11,3,FALSE)),VLOOKUP($M4770,'result messages'!$H$3:$L$11,3,FALSE),VLOOKUP($L4770,'result messages'!$H$3:$L$11,3,FALSE)))</f>
        <v/>
      </c>
      <c r="P4770" s="1" t="str">
        <f>IF(ISBLANK($C4770),"",IF(ISNA(VLOOKUP($L4770,'result messages'!$H$3:$L$11,4,FALSE)),VLOOKUP($M4770,'result messages'!$H$3:$L$11,4,FALSE),VLOOKUP($L4770,'result messages'!$H$3:$L$11,4,FALSE)))</f>
        <v/>
      </c>
      <c r="Q4770" s="1" t="str">
        <f>IF(ISBLANK($C4770),"",IF(ISNA(VLOOKUP($L4770,'result messages'!$H$3:$L$11,5,FALSE)),VLOOKUP($M4770,'result messages'!$H$3:$L$11,5,FALSE),VLOOKUP($L4770,'result messages'!$H$3:$L$11,5,FALSE)))</f>
        <v/>
      </c>
    </row>
    <row r="4771" spans="1:17">
      <c r="A4771" s="1">
        <v>4768</v>
      </c>
      <c r="B4771" s="1"/>
      <c r="C4771" s="1"/>
      <c r="D4771" s="1"/>
      <c r="E4771" s="6"/>
      <c r="F4771" s="1"/>
      <c r="G4771" s="1" t="str">
        <f>IF(ISNA(VLOOKUP($C4771,'DTEN TCAP Linkage deviceId'!$A$1:$A$20000,1,FALSE)),"No","Yes")</f>
        <v>No</v>
      </c>
      <c r="H4771" s="1" t="str">
        <f>IF(ISNA(VLOOKUP($C4771,'Provisioning Requester'!$F$3:$H$20000,2,FALSE)),"No","Yes")</f>
        <v>No</v>
      </c>
      <c r="I4771" s="1" t="str">
        <f>IF($H4771="Yes",VLOOKUP($C4771,'Provisioning Requester'!$F$3:$H$20000,3,FALSE),"-")</f>
        <v>-</v>
      </c>
      <c r="J4771" s="1" t="str">
        <f>IF(OR(D4771="SVCP", E4771="TRUE"), "No", IF(ISNA(VLOOKUP($C4771,'ProvResponder deviceId'!$A$1:$A$20000,1,FALSE)),"No","Yes"))</f>
        <v>No</v>
      </c>
      <c r="K4771" s="1" t="str">
        <f>IF($J4771="Yes",VLOOKUP($C4771,'ProvResponder deviceId'!$A$1:$C$20000,3,FALSE),"-")</f>
        <v>-</v>
      </c>
      <c r="L4771" s="1" t="str">
        <f t="shared" si="148"/>
        <v/>
      </c>
      <c r="M4771" s="1" t="str">
        <f t="shared" si="149"/>
        <v/>
      </c>
      <c r="N4771" s="1" t="str">
        <f>IF(ISBLANK($C4771),"",IF(ISNA(VLOOKUP($L4771,'result messages'!$H$3:$L$11,2,FALSE)),VLOOKUP($M4771,'result messages'!$H$3:$L$11,2,FALSE),VLOOKUP($L4771,'result messages'!$H$3:$L$11,2,FALSE)))</f>
        <v/>
      </c>
      <c r="O4771" s="1" t="str">
        <f>IF(ISBLANK($C4771),"",IF(ISNA(VLOOKUP($L4771,'result messages'!$H$3:$L$11,3,FALSE)),VLOOKUP($M4771,'result messages'!$H$3:$L$11,3,FALSE),VLOOKUP($L4771,'result messages'!$H$3:$L$11,3,FALSE)))</f>
        <v/>
      </c>
      <c r="P4771" s="1" t="str">
        <f>IF(ISBLANK($C4771),"",IF(ISNA(VLOOKUP($L4771,'result messages'!$H$3:$L$11,4,FALSE)),VLOOKUP($M4771,'result messages'!$H$3:$L$11,4,FALSE),VLOOKUP($L4771,'result messages'!$H$3:$L$11,4,FALSE)))</f>
        <v/>
      </c>
      <c r="Q4771" s="1" t="str">
        <f>IF(ISBLANK($C4771),"",IF(ISNA(VLOOKUP($L4771,'result messages'!$H$3:$L$11,5,FALSE)),VLOOKUP($M4771,'result messages'!$H$3:$L$11,5,FALSE),VLOOKUP($L4771,'result messages'!$H$3:$L$11,5,FALSE)))</f>
        <v/>
      </c>
    </row>
    <row r="4772" spans="1:17">
      <c r="A4772" s="1">
        <v>4769</v>
      </c>
      <c r="B4772" s="1"/>
      <c r="C4772" s="1"/>
      <c r="D4772" s="1"/>
      <c r="E4772" s="6"/>
      <c r="F4772" s="1"/>
      <c r="G4772" s="1" t="str">
        <f>IF(ISNA(VLOOKUP($C4772,'DTEN TCAP Linkage deviceId'!$A$1:$A$20000,1,FALSE)),"No","Yes")</f>
        <v>No</v>
      </c>
      <c r="H4772" s="1" t="str">
        <f>IF(ISNA(VLOOKUP($C4772,'Provisioning Requester'!$F$3:$H$20000,2,FALSE)),"No","Yes")</f>
        <v>No</v>
      </c>
      <c r="I4772" s="1" t="str">
        <f>IF($H4772="Yes",VLOOKUP($C4772,'Provisioning Requester'!$F$3:$H$20000,3,FALSE),"-")</f>
        <v>-</v>
      </c>
      <c r="J4772" s="1" t="str">
        <f>IF(OR(D4772="SVCP", E4772="TRUE"), "No", IF(ISNA(VLOOKUP($C4772,'ProvResponder deviceId'!$A$1:$A$20000,1,FALSE)),"No","Yes"))</f>
        <v>No</v>
      </c>
      <c r="K4772" s="1" t="str">
        <f>IF($J4772="Yes",VLOOKUP($C4772,'ProvResponder deviceId'!$A$1:$C$20000,3,FALSE),"-")</f>
        <v>-</v>
      </c>
      <c r="L4772" s="1" t="str">
        <f t="shared" si="148"/>
        <v/>
      </c>
      <c r="M4772" s="1" t="str">
        <f t="shared" si="149"/>
        <v/>
      </c>
      <c r="N4772" s="1" t="str">
        <f>IF(ISBLANK($C4772),"",IF(ISNA(VLOOKUP($L4772,'result messages'!$H$3:$L$11,2,FALSE)),VLOOKUP($M4772,'result messages'!$H$3:$L$11,2,FALSE),VLOOKUP($L4772,'result messages'!$H$3:$L$11,2,FALSE)))</f>
        <v/>
      </c>
      <c r="O4772" s="1" t="str">
        <f>IF(ISBLANK($C4772),"",IF(ISNA(VLOOKUP($L4772,'result messages'!$H$3:$L$11,3,FALSE)),VLOOKUP($M4772,'result messages'!$H$3:$L$11,3,FALSE),VLOOKUP($L4772,'result messages'!$H$3:$L$11,3,FALSE)))</f>
        <v/>
      </c>
      <c r="P4772" s="1" t="str">
        <f>IF(ISBLANK($C4772),"",IF(ISNA(VLOOKUP($L4772,'result messages'!$H$3:$L$11,4,FALSE)),VLOOKUP($M4772,'result messages'!$H$3:$L$11,4,FALSE),VLOOKUP($L4772,'result messages'!$H$3:$L$11,4,FALSE)))</f>
        <v/>
      </c>
      <c r="Q4772" s="1" t="str">
        <f>IF(ISBLANK($C4772),"",IF(ISNA(VLOOKUP($L4772,'result messages'!$H$3:$L$11,5,FALSE)),VLOOKUP($M4772,'result messages'!$H$3:$L$11,5,FALSE),VLOOKUP($L4772,'result messages'!$H$3:$L$11,5,FALSE)))</f>
        <v/>
      </c>
    </row>
    <row r="4773" spans="1:17">
      <c r="A4773" s="1">
        <v>4770</v>
      </c>
      <c r="B4773" s="1"/>
      <c r="C4773" s="1"/>
      <c r="D4773" s="1"/>
      <c r="E4773" s="6"/>
      <c r="F4773" s="1"/>
      <c r="G4773" s="1" t="str">
        <f>IF(ISNA(VLOOKUP($C4773,'DTEN TCAP Linkage deviceId'!$A$1:$A$20000,1,FALSE)),"No","Yes")</f>
        <v>No</v>
      </c>
      <c r="H4773" s="1" t="str">
        <f>IF(ISNA(VLOOKUP($C4773,'Provisioning Requester'!$F$3:$H$20000,2,FALSE)),"No","Yes")</f>
        <v>No</v>
      </c>
      <c r="I4773" s="1" t="str">
        <f>IF($H4773="Yes",VLOOKUP($C4773,'Provisioning Requester'!$F$3:$H$20000,3,FALSE),"-")</f>
        <v>-</v>
      </c>
      <c r="J4773" s="1" t="str">
        <f>IF(OR(D4773="SVCP", E4773="TRUE"), "No", IF(ISNA(VLOOKUP($C4773,'ProvResponder deviceId'!$A$1:$A$20000,1,FALSE)),"No","Yes"))</f>
        <v>No</v>
      </c>
      <c r="K4773" s="1" t="str">
        <f>IF($J4773="Yes",VLOOKUP($C4773,'ProvResponder deviceId'!$A$1:$C$20000,3,FALSE),"-")</f>
        <v>-</v>
      </c>
      <c r="L4773" s="1" t="str">
        <f t="shared" si="148"/>
        <v/>
      </c>
      <c r="M4773" s="1" t="str">
        <f t="shared" si="149"/>
        <v/>
      </c>
      <c r="N4773" s="1" t="str">
        <f>IF(ISBLANK($C4773),"",IF(ISNA(VLOOKUP($L4773,'result messages'!$H$3:$L$11,2,FALSE)),VLOOKUP($M4773,'result messages'!$H$3:$L$11,2,FALSE),VLOOKUP($L4773,'result messages'!$H$3:$L$11,2,FALSE)))</f>
        <v/>
      </c>
      <c r="O4773" s="1" t="str">
        <f>IF(ISBLANK($C4773),"",IF(ISNA(VLOOKUP($L4773,'result messages'!$H$3:$L$11,3,FALSE)),VLOOKUP($M4773,'result messages'!$H$3:$L$11,3,FALSE),VLOOKUP($L4773,'result messages'!$H$3:$L$11,3,FALSE)))</f>
        <v/>
      </c>
      <c r="P4773" s="1" t="str">
        <f>IF(ISBLANK($C4773),"",IF(ISNA(VLOOKUP($L4773,'result messages'!$H$3:$L$11,4,FALSE)),VLOOKUP($M4773,'result messages'!$H$3:$L$11,4,FALSE),VLOOKUP($L4773,'result messages'!$H$3:$L$11,4,FALSE)))</f>
        <v/>
      </c>
      <c r="Q4773" s="1" t="str">
        <f>IF(ISBLANK($C4773),"",IF(ISNA(VLOOKUP($L4773,'result messages'!$H$3:$L$11,5,FALSE)),VLOOKUP($M4773,'result messages'!$H$3:$L$11,5,FALSE),VLOOKUP($L4773,'result messages'!$H$3:$L$11,5,FALSE)))</f>
        <v/>
      </c>
    </row>
    <row r="4774" spans="1:17">
      <c r="A4774" s="1">
        <v>4771</v>
      </c>
      <c r="B4774" s="1"/>
      <c r="C4774" s="1"/>
      <c r="D4774" s="1"/>
      <c r="E4774" s="6"/>
      <c r="F4774" s="1"/>
      <c r="G4774" s="1" t="str">
        <f>IF(ISNA(VLOOKUP($C4774,'DTEN TCAP Linkage deviceId'!$A$1:$A$20000,1,FALSE)),"No","Yes")</f>
        <v>No</v>
      </c>
      <c r="H4774" s="1" t="str">
        <f>IF(ISNA(VLOOKUP($C4774,'Provisioning Requester'!$F$3:$H$20000,2,FALSE)),"No","Yes")</f>
        <v>No</v>
      </c>
      <c r="I4774" s="1" t="str">
        <f>IF($H4774="Yes",VLOOKUP($C4774,'Provisioning Requester'!$F$3:$H$20000,3,FALSE),"-")</f>
        <v>-</v>
      </c>
      <c r="J4774" s="1" t="str">
        <f>IF(OR(D4774="SVCP", E4774="TRUE"), "No", IF(ISNA(VLOOKUP($C4774,'ProvResponder deviceId'!$A$1:$A$20000,1,FALSE)),"No","Yes"))</f>
        <v>No</v>
      </c>
      <c r="K4774" s="1" t="str">
        <f>IF($J4774="Yes",VLOOKUP($C4774,'ProvResponder deviceId'!$A$1:$C$20000,3,FALSE),"-")</f>
        <v>-</v>
      </c>
      <c r="L4774" s="1" t="str">
        <f t="shared" si="148"/>
        <v/>
      </c>
      <c r="M4774" s="1" t="str">
        <f t="shared" si="149"/>
        <v/>
      </c>
      <c r="N4774" s="1" t="str">
        <f>IF(ISBLANK($C4774),"",IF(ISNA(VLOOKUP($L4774,'result messages'!$H$3:$L$11,2,FALSE)),VLOOKUP($M4774,'result messages'!$H$3:$L$11,2,FALSE),VLOOKUP($L4774,'result messages'!$H$3:$L$11,2,FALSE)))</f>
        <v/>
      </c>
      <c r="O4774" s="1" t="str">
        <f>IF(ISBLANK($C4774),"",IF(ISNA(VLOOKUP($L4774,'result messages'!$H$3:$L$11,3,FALSE)),VLOOKUP($M4774,'result messages'!$H$3:$L$11,3,FALSE),VLOOKUP($L4774,'result messages'!$H$3:$L$11,3,FALSE)))</f>
        <v/>
      </c>
      <c r="P4774" s="1" t="str">
        <f>IF(ISBLANK($C4774),"",IF(ISNA(VLOOKUP($L4774,'result messages'!$H$3:$L$11,4,FALSE)),VLOOKUP($M4774,'result messages'!$H$3:$L$11,4,FALSE),VLOOKUP($L4774,'result messages'!$H$3:$L$11,4,FALSE)))</f>
        <v/>
      </c>
      <c r="Q4774" s="1" t="str">
        <f>IF(ISBLANK($C4774),"",IF(ISNA(VLOOKUP($L4774,'result messages'!$H$3:$L$11,5,FALSE)),VLOOKUP($M4774,'result messages'!$H$3:$L$11,5,FALSE),VLOOKUP($L4774,'result messages'!$H$3:$L$11,5,FALSE)))</f>
        <v/>
      </c>
    </row>
    <row r="4775" spans="1:17">
      <c r="A4775" s="1">
        <v>4772</v>
      </c>
      <c r="B4775" s="1"/>
      <c r="C4775" s="1"/>
      <c r="D4775" s="1"/>
      <c r="E4775" s="6"/>
      <c r="F4775" s="1"/>
      <c r="G4775" s="1" t="str">
        <f>IF(ISNA(VLOOKUP($C4775,'DTEN TCAP Linkage deviceId'!$A$1:$A$20000,1,FALSE)),"No","Yes")</f>
        <v>No</v>
      </c>
      <c r="H4775" s="1" t="str">
        <f>IF(ISNA(VLOOKUP($C4775,'Provisioning Requester'!$F$3:$H$20000,2,FALSE)),"No","Yes")</f>
        <v>No</v>
      </c>
      <c r="I4775" s="1" t="str">
        <f>IF($H4775="Yes",VLOOKUP($C4775,'Provisioning Requester'!$F$3:$H$20000,3,FALSE),"-")</f>
        <v>-</v>
      </c>
      <c r="J4775" s="1" t="str">
        <f>IF(OR(D4775="SVCP", E4775="TRUE"), "No", IF(ISNA(VLOOKUP($C4775,'ProvResponder deviceId'!$A$1:$A$20000,1,FALSE)),"No","Yes"))</f>
        <v>No</v>
      </c>
      <c r="K4775" s="1" t="str">
        <f>IF($J4775="Yes",VLOOKUP($C4775,'ProvResponder deviceId'!$A$1:$C$20000,3,FALSE),"-")</f>
        <v>-</v>
      </c>
      <c r="L4775" s="1" t="str">
        <f t="shared" si="148"/>
        <v/>
      </c>
      <c r="M4775" s="1" t="str">
        <f t="shared" si="149"/>
        <v/>
      </c>
      <c r="N4775" s="1" t="str">
        <f>IF(ISBLANK($C4775),"",IF(ISNA(VLOOKUP($L4775,'result messages'!$H$3:$L$11,2,FALSE)),VLOOKUP($M4775,'result messages'!$H$3:$L$11,2,FALSE),VLOOKUP($L4775,'result messages'!$H$3:$L$11,2,FALSE)))</f>
        <v/>
      </c>
      <c r="O4775" s="1" t="str">
        <f>IF(ISBLANK($C4775),"",IF(ISNA(VLOOKUP($L4775,'result messages'!$H$3:$L$11,3,FALSE)),VLOOKUP($M4775,'result messages'!$H$3:$L$11,3,FALSE),VLOOKUP($L4775,'result messages'!$H$3:$L$11,3,FALSE)))</f>
        <v/>
      </c>
      <c r="P4775" s="1" t="str">
        <f>IF(ISBLANK($C4775),"",IF(ISNA(VLOOKUP($L4775,'result messages'!$H$3:$L$11,4,FALSE)),VLOOKUP($M4775,'result messages'!$H$3:$L$11,4,FALSE),VLOOKUP($L4775,'result messages'!$H$3:$L$11,4,FALSE)))</f>
        <v/>
      </c>
      <c r="Q4775" s="1" t="str">
        <f>IF(ISBLANK($C4775),"",IF(ISNA(VLOOKUP($L4775,'result messages'!$H$3:$L$11,5,FALSE)),VLOOKUP($M4775,'result messages'!$H$3:$L$11,5,FALSE),VLOOKUP($L4775,'result messages'!$H$3:$L$11,5,FALSE)))</f>
        <v/>
      </c>
    </row>
    <row r="4776" spans="1:17">
      <c r="A4776" s="1">
        <v>4773</v>
      </c>
      <c r="B4776" s="1"/>
      <c r="C4776" s="1"/>
      <c r="D4776" s="1"/>
      <c r="E4776" s="6"/>
      <c r="F4776" s="1"/>
      <c r="G4776" s="1" t="str">
        <f>IF(ISNA(VLOOKUP($C4776,'DTEN TCAP Linkage deviceId'!$A$1:$A$20000,1,FALSE)),"No","Yes")</f>
        <v>No</v>
      </c>
      <c r="H4776" s="1" t="str">
        <f>IF(ISNA(VLOOKUP($C4776,'Provisioning Requester'!$F$3:$H$20000,2,FALSE)),"No","Yes")</f>
        <v>No</v>
      </c>
      <c r="I4776" s="1" t="str">
        <f>IF($H4776="Yes",VLOOKUP($C4776,'Provisioning Requester'!$F$3:$H$20000,3,FALSE),"-")</f>
        <v>-</v>
      </c>
      <c r="J4776" s="1" t="str">
        <f>IF(OR(D4776="SVCP", E4776="TRUE"), "No", IF(ISNA(VLOOKUP($C4776,'ProvResponder deviceId'!$A$1:$A$20000,1,FALSE)),"No","Yes"))</f>
        <v>No</v>
      </c>
      <c r="K4776" s="1" t="str">
        <f>IF($J4776="Yes",VLOOKUP($C4776,'ProvResponder deviceId'!$A$1:$C$20000,3,FALSE),"-")</f>
        <v>-</v>
      </c>
      <c r="L4776" s="1" t="str">
        <f t="shared" si="148"/>
        <v/>
      </c>
      <c r="M4776" s="1" t="str">
        <f t="shared" si="149"/>
        <v/>
      </c>
      <c r="N4776" s="1" t="str">
        <f>IF(ISBLANK($C4776),"",IF(ISNA(VLOOKUP($L4776,'result messages'!$H$3:$L$11,2,FALSE)),VLOOKUP($M4776,'result messages'!$H$3:$L$11,2,FALSE),VLOOKUP($L4776,'result messages'!$H$3:$L$11,2,FALSE)))</f>
        <v/>
      </c>
      <c r="O4776" s="1" t="str">
        <f>IF(ISBLANK($C4776),"",IF(ISNA(VLOOKUP($L4776,'result messages'!$H$3:$L$11,3,FALSE)),VLOOKUP($M4776,'result messages'!$H$3:$L$11,3,FALSE),VLOOKUP($L4776,'result messages'!$H$3:$L$11,3,FALSE)))</f>
        <v/>
      </c>
      <c r="P4776" s="1" t="str">
        <f>IF(ISBLANK($C4776),"",IF(ISNA(VLOOKUP($L4776,'result messages'!$H$3:$L$11,4,FALSE)),VLOOKUP($M4776,'result messages'!$H$3:$L$11,4,FALSE),VLOOKUP($L4776,'result messages'!$H$3:$L$11,4,FALSE)))</f>
        <v/>
      </c>
      <c r="Q4776" s="1" t="str">
        <f>IF(ISBLANK($C4776),"",IF(ISNA(VLOOKUP($L4776,'result messages'!$H$3:$L$11,5,FALSE)),VLOOKUP($M4776,'result messages'!$H$3:$L$11,5,FALSE),VLOOKUP($L4776,'result messages'!$H$3:$L$11,5,FALSE)))</f>
        <v/>
      </c>
    </row>
    <row r="4777" spans="1:17">
      <c r="A4777" s="1">
        <v>4774</v>
      </c>
      <c r="B4777" s="1"/>
      <c r="C4777" s="1"/>
      <c r="D4777" s="1"/>
      <c r="E4777" s="6"/>
      <c r="F4777" s="1"/>
      <c r="G4777" s="1" t="str">
        <f>IF(ISNA(VLOOKUP($C4777,'DTEN TCAP Linkage deviceId'!$A$1:$A$20000,1,FALSE)),"No","Yes")</f>
        <v>No</v>
      </c>
      <c r="H4777" s="1" t="str">
        <f>IF(ISNA(VLOOKUP($C4777,'Provisioning Requester'!$F$3:$H$20000,2,FALSE)),"No","Yes")</f>
        <v>No</v>
      </c>
      <c r="I4777" s="1" t="str">
        <f>IF($H4777="Yes",VLOOKUP($C4777,'Provisioning Requester'!$F$3:$H$20000,3,FALSE),"-")</f>
        <v>-</v>
      </c>
      <c r="J4777" s="1" t="str">
        <f>IF(OR(D4777="SVCP", E4777="TRUE"), "No", IF(ISNA(VLOOKUP($C4777,'ProvResponder deviceId'!$A$1:$A$20000,1,FALSE)),"No","Yes"))</f>
        <v>No</v>
      </c>
      <c r="K4777" s="1" t="str">
        <f>IF($J4777="Yes",VLOOKUP($C4777,'ProvResponder deviceId'!$A$1:$C$20000,3,FALSE),"-")</f>
        <v>-</v>
      </c>
      <c r="L4777" s="1" t="str">
        <f t="shared" si="148"/>
        <v/>
      </c>
      <c r="M4777" s="1" t="str">
        <f t="shared" si="149"/>
        <v/>
      </c>
      <c r="N4777" s="1" t="str">
        <f>IF(ISBLANK($C4777),"",IF(ISNA(VLOOKUP($L4777,'result messages'!$H$3:$L$11,2,FALSE)),VLOOKUP($M4777,'result messages'!$H$3:$L$11,2,FALSE),VLOOKUP($L4777,'result messages'!$H$3:$L$11,2,FALSE)))</f>
        <v/>
      </c>
      <c r="O4777" s="1" t="str">
        <f>IF(ISBLANK($C4777),"",IF(ISNA(VLOOKUP($L4777,'result messages'!$H$3:$L$11,3,FALSE)),VLOOKUP($M4777,'result messages'!$H$3:$L$11,3,FALSE),VLOOKUP($L4777,'result messages'!$H$3:$L$11,3,FALSE)))</f>
        <v/>
      </c>
      <c r="P4777" s="1" t="str">
        <f>IF(ISBLANK($C4777),"",IF(ISNA(VLOOKUP($L4777,'result messages'!$H$3:$L$11,4,FALSE)),VLOOKUP($M4777,'result messages'!$H$3:$L$11,4,FALSE),VLOOKUP($L4777,'result messages'!$H$3:$L$11,4,FALSE)))</f>
        <v/>
      </c>
      <c r="Q4777" s="1" t="str">
        <f>IF(ISBLANK($C4777),"",IF(ISNA(VLOOKUP($L4777,'result messages'!$H$3:$L$11,5,FALSE)),VLOOKUP($M4777,'result messages'!$H$3:$L$11,5,FALSE),VLOOKUP($L4777,'result messages'!$H$3:$L$11,5,FALSE)))</f>
        <v/>
      </c>
    </row>
    <row r="4778" spans="1:17">
      <c r="A4778" s="1">
        <v>4775</v>
      </c>
      <c r="B4778" s="1"/>
      <c r="C4778" s="1"/>
      <c r="D4778" s="1"/>
      <c r="E4778" s="6"/>
      <c r="F4778" s="1"/>
      <c r="G4778" s="1" t="str">
        <f>IF(ISNA(VLOOKUP($C4778,'DTEN TCAP Linkage deviceId'!$A$1:$A$20000,1,FALSE)),"No","Yes")</f>
        <v>No</v>
      </c>
      <c r="H4778" s="1" t="str">
        <f>IF(ISNA(VLOOKUP($C4778,'Provisioning Requester'!$F$3:$H$20000,2,FALSE)),"No","Yes")</f>
        <v>No</v>
      </c>
      <c r="I4778" s="1" t="str">
        <f>IF($H4778="Yes",VLOOKUP($C4778,'Provisioning Requester'!$F$3:$H$20000,3,FALSE),"-")</f>
        <v>-</v>
      </c>
      <c r="J4778" s="1" t="str">
        <f>IF(OR(D4778="SVCP", E4778="TRUE"), "No", IF(ISNA(VLOOKUP($C4778,'ProvResponder deviceId'!$A$1:$A$20000,1,FALSE)),"No","Yes"))</f>
        <v>No</v>
      </c>
      <c r="K4778" s="1" t="str">
        <f>IF($J4778="Yes",VLOOKUP($C4778,'ProvResponder deviceId'!$A$1:$C$20000,3,FALSE),"-")</f>
        <v>-</v>
      </c>
      <c r="L4778" s="1" t="str">
        <f t="shared" si="148"/>
        <v/>
      </c>
      <c r="M4778" s="1" t="str">
        <f t="shared" si="149"/>
        <v/>
      </c>
      <c r="N4778" s="1" t="str">
        <f>IF(ISBLANK($C4778),"",IF(ISNA(VLOOKUP($L4778,'result messages'!$H$3:$L$11,2,FALSE)),VLOOKUP($M4778,'result messages'!$H$3:$L$11,2,FALSE),VLOOKUP($L4778,'result messages'!$H$3:$L$11,2,FALSE)))</f>
        <v/>
      </c>
      <c r="O4778" s="1" t="str">
        <f>IF(ISBLANK($C4778),"",IF(ISNA(VLOOKUP($L4778,'result messages'!$H$3:$L$11,3,FALSE)),VLOOKUP($M4778,'result messages'!$H$3:$L$11,3,FALSE),VLOOKUP($L4778,'result messages'!$H$3:$L$11,3,FALSE)))</f>
        <v/>
      </c>
      <c r="P4778" s="1" t="str">
        <f>IF(ISBLANK($C4778),"",IF(ISNA(VLOOKUP($L4778,'result messages'!$H$3:$L$11,4,FALSE)),VLOOKUP($M4778,'result messages'!$H$3:$L$11,4,FALSE),VLOOKUP($L4778,'result messages'!$H$3:$L$11,4,FALSE)))</f>
        <v/>
      </c>
      <c r="Q4778" s="1" t="str">
        <f>IF(ISBLANK($C4778),"",IF(ISNA(VLOOKUP($L4778,'result messages'!$H$3:$L$11,5,FALSE)),VLOOKUP($M4778,'result messages'!$H$3:$L$11,5,FALSE),VLOOKUP($L4778,'result messages'!$H$3:$L$11,5,FALSE)))</f>
        <v/>
      </c>
    </row>
    <row r="4779" spans="1:17">
      <c r="A4779" s="1">
        <v>4776</v>
      </c>
      <c r="B4779" s="1"/>
      <c r="C4779" s="1"/>
      <c r="D4779" s="1"/>
      <c r="E4779" s="6"/>
      <c r="F4779" s="1"/>
      <c r="G4779" s="1" t="str">
        <f>IF(ISNA(VLOOKUP($C4779,'DTEN TCAP Linkage deviceId'!$A$1:$A$20000,1,FALSE)),"No","Yes")</f>
        <v>No</v>
      </c>
      <c r="H4779" s="1" t="str">
        <f>IF(ISNA(VLOOKUP($C4779,'Provisioning Requester'!$F$3:$H$20000,2,FALSE)),"No","Yes")</f>
        <v>No</v>
      </c>
      <c r="I4779" s="1" t="str">
        <f>IF($H4779="Yes",VLOOKUP($C4779,'Provisioning Requester'!$F$3:$H$20000,3,FALSE),"-")</f>
        <v>-</v>
      </c>
      <c r="J4779" s="1" t="str">
        <f>IF(OR(D4779="SVCP", E4779="TRUE"), "No", IF(ISNA(VLOOKUP($C4779,'ProvResponder deviceId'!$A$1:$A$20000,1,FALSE)),"No","Yes"))</f>
        <v>No</v>
      </c>
      <c r="K4779" s="1" t="str">
        <f>IF($J4779="Yes",VLOOKUP($C4779,'ProvResponder deviceId'!$A$1:$C$20000,3,FALSE),"-")</f>
        <v>-</v>
      </c>
      <c r="L4779" s="1" t="str">
        <f t="shared" si="148"/>
        <v/>
      </c>
      <c r="M4779" s="1" t="str">
        <f t="shared" si="149"/>
        <v/>
      </c>
      <c r="N4779" s="1" t="str">
        <f>IF(ISBLANK($C4779),"",IF(ISNA(VLOOKUP($L4779,'result messages'!$H$3:$L$11,2,FALSE)),VLOOKUP($M4779,'result messages'!$H$3:$L$11,2,FALSE),VLOOKUP($L4779,'result messages'!$H$3:$L$11,2,FALSE)))</f>
        <v/>
      </c>
      <c r="O4779" s="1" t="str">
        <f>IF(ISBLANK($C4779),"",IF(ISNA(VLOOKUP($L4779,'result messages'!$H$3:$L$11,3,FALSE)),VLOOKUP($M4779,'result messages'!$H$3:$L$11,3,FALSE),VLOOKUP($L4779,'result messages'!$H$3:$L$11,3,FALSE)))</f>
        <v/>
      </c>
      <c r="P4779" s="1" t="str">
        <f>IF(ISBLANK($C4779),"",IF(ISNA(VLOOKUP($L4779,'result messages'!$H$3:$L$11,4,FALSE)),VLOOKUP($M4779,'result messages'!$H$3:$L$11,4,FALSE),VLOOKUP($L4779,'result messages'!$H$3:$L$11,4,FALSE)))</f>
        <v/>
      </c>
      <c r="Q4779" s="1" t="str">
        <f>IF(ISBLANK($C4779),"",IF(ISNA(VLOOKUP($L4779,'result messages'!$H$3:$L$11,5,FALSE)),VLOOKUP($M4779,'result messages'!$H$3:$L$11,5,FALSE),VLOOKUP($L4779,'result messages'!$H$3:$L$11,5,FALSE)))</f>
        <v/>
      </c>
    </row>
    <row r="4780" spans="1:17">
      <c r="A4780" s="1">
        <v>4777</v>
      </c>
      <c r="B4780" s="1"/>
      <c r="C4780" s="1"/>
      <c r="D4780" s="1"/>
      <c r="E4780" s="6"/>
      <c r="F4780" s="1"/>
      <c r="G4780" s="1" t="str">
        <f>IF(ISNA(VLOOKUP($C4780,'DTEN TCAP Linkage deviceId'!$A$1:$A$20000,1,FALSE)),"No","Yes")</f>
        <v>No</v>
      </c>
      <c r="H4780" s="1" t="str">
        <f>IF(ISNA(VLOOKUP($C4780,'Provisioning Requester'!$F$3:$H$20000,2,FALSE)),"No","Yes")</f>
        <v>No</v>
      </c>
      <c r="I4780" s="1" t="str">
        <f>IF($H4780="Yes",VLOOKUP($C4780,'Provisioning Requester'!$F$3:$H$20000,3,FALSE),"-")</f>
        <v>-</v>
      </c>
      <c r="J4780" s="1" t="str">
        <f>IF(OR(D4780="SVCP", E4780="TRUE"), "No", IF(ISNA(VLOOKUP($C4780,'ProvResponder deviceId'!$A$1:$A$20000,1,FALSE)),"No","Yes"))</f>
        <v>No</v>
      </c>
      <c r="K4780" s="1" t="str">
        <f>IF($J4780="Yes",VLOOKUP($C4780,'ProvResponder deviceId'!$A$1:$C$20000,3,FALSE),"-")</f>
        <v>-</v>
      </c>
      <c r="L4780" s="1" t="str">
        <f t="shared" si="148"/>
        <v/>
      </c>
      <c r="M4780" s="1" t="str">
        <f t="shared" si="149"/>
        <v/>
      </c>
      <c r="N4780" s="1" t="str">
        <f>IF(ISBLANK($C4780),"",IF(ISNA(VLOOKUP($L4780,'result messages'!$H$3:$L$11,2,FALSE)),VLOOKUP($M4780,'result messages'!$H$3:$L$11,2,FALSE),VLOOKUP($L4780,'result messages'!$H$3:$L$11,2,FALSE)))</f>
        <v/>
      </c>
      <c r="O4780" s="1" t="str">
        <f>IF(ISBLANK($C4780),"",IF(ISNA(VLOOKUP($L4780,'result messages'!$H$3:$L$11,3,FALSE)),VLOOKUP($M4780,'result messages'!$H$3:$L$11,3,FALSE),VLOOKUP($L4780,'result messages'!$H$3:$L$11,3,FALSE)))</f>
        <v/>
      </c>
      <c r="P4780" s="1" t="str">
        <f>IF(ISBLANK($C4780),"",IF(ISNA(VLOOKUP($L4780,'result messages'!$H$3:$L$11,4,FALSE)),VLOOKUP($M4780,'result messages'!$H$3:$L$11,4,FALSE),VLOOKUP($L4780,'result messages'!$H$3:$L$11,4,FALSE)))</f>
        <v/>
      </c>
      <c r="Q4780" s="1" t="str">
        <f>IF(ISBLANK($C4780),"",IF(ISNA(VLOOKUP($L4780,'result messages'!$H$3:$L$11,5,FALSE)),VLOOKUP($M4780,'result messages'!$H$3:$L$11,5,FALSE),VLOOKUP($L4780,'result messages'!$H$3:$L$11,5,FALSE)))</f>
        <v/>
      </c>
    </row>
    <row r="4781" spans="1:17">
      <c r="A4781" s="1">
        <v>4778</v>
      </c>
      <c r="B4781" s="1"/>
      <c r="C4781" s="1"/>
      <c r="D4781" s="1"/>
      <c r="E4781" s="6"/>
      <c r="F4781" s="1"/>
      <c r="G4781" s="1" t="str">
        <f>IF(ISNA(VLOOKUP($C4781,'DTEN TCAP Linkage deviceId'!$A$1:$A$20000,1,FALSE)),"No","Yes")</f>
        <v>No</v>
      </c>
      <c r="H4781" s="1" t="str">
        <f>IF(ISNA(VLOOKUP($C4781,'Provisioning Requester'!$F$3:$H$20000,2,FALSE)),"No","Yes")</f>
        <v>No</v>
      </c>
      <c r="I4781" s="1" t="str">
        <f>IF($H4781="Yes",VLOOKUP($C4781,'Provisioning Requester'!$F$3:$H$20000,3,FALSE),"-")</f>
        <v>-</v>
      </c>
      <c r="J4781" s="1" t="str">
        <f>IF(OR(D4781="SVCP", E4781="TRUE"), "No", IF(ISNA(VLOOKUP($C4781,'ProvResponder deviceId'!$A$1:$A$20000,1,FALSE)),"No","Yes"))</f>
        <v>No</v>
      </c>
      <c r="K4781" s="1" t="str">
        <f>IF($J4781="Yes",VLOOKUP($C4781,'ProvResponder deviceId'!$A$1:$C$20000,3,FALSE),"-")</f>
        <v>-</v>
      </c>
      <c r="L4781" s="1" t="str">
        <f t="shared" si="148"/>
        <v/>
      </c>
      <c r="M4781" s="1" t="str">
        <f t="shared" si="149"/>
        <v/>
      </c>
      <c r="N4781" s="1" t="str">
        <f>IF(ISBLANK($C4781),"",IF(ISNA(VLOOKUP($L4781,'result messages'!$H$3:$L$11,2,FALSE)),VLOOKUP($M4781,'result messages'!$H$3:$L$11,2,FALSE),VLOOKUP($L4781,'result messages'!$H$3:$L$11,2,FALSE)))</f>
        <v/>
      </c>
      <c r="O4781" s="1" t="str">
        <f>IF(ISBLANK($C4781),"",IF(ISNA(VLOOKUP($L4781,'result messages'!$H$3:$L$11,3,FALSE)),VLOOKUP($M4781,'result messages'!$H$3:$L$11,3,FALSE),VLOOKUP($L4781,'result messages'!$H$3:$L$11,3,FALSE)))</f>
        <v/>
      </c>
      <c r="P4781" s="1" t="str">
        <f>IF(ISBLANK($C4781),"",IF(ISNA(VLOOKUP($L4781,'result messages'!$H$3:$L$11,4,FALSE)),VLOOKUP($M4781,'result messages'!$H$3:$L$11,4,FALSE),VLOOKUP($L4781,'result messages'!$H$3:$L$11,4,FALSE)))</f>
        <v/>
      </c>
      <c r="Q4781" s="1" t="str">
        <f>IF(ISBLANK($C4781),"",IF(ISNA(VLOOKUP($L4781,'result messages'!$H$3:$L$11,5,FALSE)),VLOOKUP($M4781,'result messages'!$H$3:$L$11,5,FALSE),VLOOKUP($L4781,'result messages'!$H$3:$L$11,5,FALSE)))</f>
        <v/>
      </c>
    </row>
    <row r="4782" spans="1:17">
      <c r="A4782" s="1">
        <v>4779</v>
      </c>
      <c r="B4782" s="1"/>
      <c r="C4782" s="1"/>
      <c r="D4782" s="1"/>
      <c r="E4782" s="6"/>
      <c r="F4782" s="1"/>
      <c r="G4782" s="1" t="str">
        <f>IF(ISNA(VLOOKUP($C4782,'DTEN TCAP Linkage deviceId'!$A$1:$A$20000,1,FALSE)),"No","Yes")</f>
        <v>No</v>
      </c>
      <c r="H4782" s="1" t="str">
        <f>IF(ISNA(VLOOKUP($C4782,'Provisioning Requester'!$F$3:$H$20000,2,FALSE)),"No","Yes")</f>
        <v>No</v>
      </c>
      <c r="I4782" s="1" t="str">
        <f>IF($H4782="Yes",VLOOKUP($C4782,'Provisioning Requester'!$F$3:$H$20000,3,FALSE),"-")</f>
        <v>-</v>
      </c>
      <c r="J4782" s="1" t="str">
        <f>IF(OR(D4782="SVCP", E4782="TRUE"), "No", IF(ISNA(VLOOKUP($C4782,'ProvResponder deviceId'!$A$1:$A$20000,1,FALSE)),"No","Yes"))</f>
        <v>No</v>
      </c>
      <c r="K4782" s="1" t="str">
        <f>IF($J4782="Yes",VLOOKUP($C4782,'ProvResponder deviceId'!$A$1:$C$20000,3,FALSE),"-")</f>
        <v>-</v>
      </c>
      <c r="L4782" s="1" t="str">
        <f t="shared" si="148"/>
        <v/>
      </c>
      <c r="M4782" s="1" t="str">
        <f t="shared" si="149"/>
        <v/>
      </c>
      <c r="N4782" s="1" t="str">
        <f>IF(ISBLANK($C4782),"",IF(ISNA(VLOOKUP($L4782,'result messages'!$H$3:$L$11,2,FALSE)),VLOOKUP($M4782,'result messages'!$H$3:$L$11,2,FALSE),VLOOKUP($L4782,'result messages'!$H$3:$L$11,2,FALSE)))</f>
        <v/>
      </c>
      <c r="O4782" s="1" t="str">
        <f>IF(ISBLANK($C4782),"",IF(ISNA(VLOOKUP($L4782,'result messages'!$H$3:$L$11,3,FALSE)),VLOOKUP($M4782,'result messages'!$H$3:$L$11,3,FALSE),VLOOKUP($L4782,'result messages'!$H$3:$L$11,3,FALSE)))</f>
        <v/>
      </c>
      <c r="P4782" s="1" t="str">
        <f>IF(ISBLANK($C4782),"",IF(ISNA(VLOOKUP($L4782,'result messages'!$H$3:$L$11,4,FALSE)),VLOOKUP($M4782,'result messages'!$H$3:$L$11,4,FALSE),VLOOKUP($L4782,'result messages'!$H$3:$L$11,4,FALSE)))</f>
        <v/>
      </c>
      <c r="Q4782" s="1" t="str">
        <f>IF(ISBLANK($C4782),"",IF(ISNA(VLOOKUP($L4782,'result messages'!$H$3:$L$11,5,FALSE)),VLOOKUP($M4782,'result messages'!$H$3:$L$11,5,FALSE),VLOOKUP($L4782,'result messages'!$H$3:$L$11,5,FALSE)))</f>
        <v/>
      </c>
    </row>
    <row r="4783" spans="1:17">
      <c r="A4783" s="1">
        <v>4780</v>
      </c>
      <c r="B4783" s="1"/>
      <c r="C4783" s="1"/>
      <c r="D4783" s="1"/>
      <c r="E4783" s="6"/>
      <c r="F4783" s="1"/>
      <c r="G4783" s="1" t="str">
        <f>IF(ISNA(VLOOKUP($C4783,'DTEN TCAP Linkage deviceId'!$A$1:$A$20000,1,FALSE)),"No","Yes")</f>
        <v>No</v>
      </c>
      <c r="H4783" s="1" t="str">
        <f>IF(ISNA(VLOOKUP($C4783,'Provisioning Requester'!$F$3:$H$20000,2,FALSE)),"No","Yes")</f>
        <v>No</v>
      </c>
      <c r="I4783" s="1" t="str">
        <f>IF($H4783="Yes",VLOOKUP($C4783,'Provisioning Requester'!$F$3:$H$20000,3,FALSE),"-")</f>
        <v>-</v>
      </c>
      <c r="J4783" s="1" t="str">
        <f>IF(OR(D4783="SVCP", E4783="TRUE"), "No", IF(ISNA(VLOOKUP($C4783,'ProvResponder deviceId'!$A$1:$A$20000,1,FALSE)),"No","Yes"))</f>
        <v>No</v>
      </c>
      <c r="K4783" s="1" t="str">
        <f>IF($J4783="Yes",VLOOKUP($C4783,'ProvResponder deviceId'!$A$1:$C$20000,3,FALSE),"-")</f>
        <v>-</v>
      </c>
      <c r="L4783" s="1" t="str">
        <f t="shared" si="148"/>
        <v/>
      </c>
      <c r="M4783" s="1" t="str">
        <f t="shared" si="149"/>
        <v/>
      </c>
      <c r="N4783" s="1" t="str">
        <f>IF(ISBLANK($C4783),"",IF(ISNA(VLOOKUP($L4783,'result messages'!$H$3:$L$11,2,FALSE)),VLOOKUP($M4783,'result messages'!$H$3:$L$11,2,FALSE),VLOOKUP($L4783,'result messages'!$H$3:$L$11,2,FALSE)))</f>
        <v/>
      </c>
      <c r="O4783" s="1" t="str">
        <f>IF(ISBLANK($C4783),"",IF(ISNA(VLOOKUP($L4783,'result messages'!$H$3:$L$11,3,FALSE)),VLOOKUP($M4783,'result messages'!$H$3:$L$11,3,FALSE),VLOOKUP($L4783,'result messages'!$H$3:$L$11,3,FALSE)))</f>
        <v/>
      </c>
      <c r="P4783" s="1" t="str">
        <f>IF(ISBLANK($C4783),"",IF(ISNA(VLOOKUP($L4783,'result messages'!$H$3:$L$11,4,FALSE)),VLOOKUP($M4783,'result messages'!$H$3:$L$11,4,FALSE),VLOOKUP($L4783,'result messages'!$H$3:$L$11,4,FALSE)))</f>
        <v/>
      </c>
      <c r="Q4783" s="1" t="str">
        <f>IF(ISBLANK($C4783),"",IF(ISNA(VLOOKUP($L4783,'result messages'!$H$3:$L$11,5,FALSE)),VLOOKUP($M4783,'result messages'!$H$3:$L$11,5,FALSE),VLOOKUP($L4783,'result messages'!$H$3:$L$11,5,FALSE)))</f>
        <v/>
      </c>
    </row>
    <row r="4784" spans="1:17">
      <c r="A4784" s="1">
        <v>4781</v>
      </c>
      <c r="B4784" s="1"/>
      <c r="C4784" s="1"/>
      <c r="D4784" s="1"/>
      <c r="E4784" s="6"/>
      <c r="F4784" s="1"/>
      <c r="G4784" s="1" t="str">
        <f>IF(ISNA(VLOOKUP($C4784,'DTEN TCAP Linkage deviceId'!$A$1:$A$20000,1,FALSE)),"No","Yes")</f>
        <v>No</v>
      </c>
      <c r="H4784" s="1" t="str">
        <f>IF(ISNA(VLOOKUP($C4784,'Provisioning Requester'!$F$3:$H$20000,2,FALSE)),"No","Yes")</f>
        <v>No</v>
      </c>
      <c r="I4784" s="1" t="str">
        <f>IF($H4784="Yes",VLOOKUP($C4784,'Provisioning Requester'!$F$3:$H$20000,3,FALSE),"-")</f>
        <v>-</v>
      </c>
      <c r="J4784" s="1" t="str">
        <f>IF(OR(D4784="SVCP", E4784="TRUE"), "No", IF(ISNA(VLOOKUP($C4784,'ProvResponder deviceId'!$A$1:$A$20000,1,FALSE)),"No","Yes"))</f>
        <v>No</v>
      </c>
      <c r="K4784" s="1" t="str">
        <f>IF($J4784="Yes",VLOOKUP($C4784,'ProvResponder deviceId'!$A$1:$C$20000,3,FALSE),"-")</f>
        <v>-</v>
      </c>
      <c r="L4784" s="1" t="str">
        <f t="shared" si="148"/>
        <v/>
      </c>
      <c r="M4784" s="1" t="str">
        <f t="shared" si="149"/>
        <v/>
      </c>
      <c r="N4784" s="1" t="str">
        <f>IF(ISBLANK($C4784),"",IF(ISNA(VLOOKUP($L4784,'result messages'!$H$3:$L$11,2,FALSE)),VLOOKUP($M4784,'result messages'!$H$3:$L$11,2,FALSE),VLOOKUP($L4784,'result messages'!$H$3:$L$11,2,FALSE)))</f>
        <v/>
      </c>
      <c r="O4784" s="1" t="str">
        <f>IF(ISBLANK($C4784),"",IF(ISNA(VLOOKUP($L4784,'result messages'!$H$3:$L$11,3,FALSE)),VLOOKUP($M4784,'result messages'!$H$3:$L$11,3,FALSE),VLOOKUP($L4784,'result messages'!$H$3:$L$11,3,FALSE)))</f>
        <v/>
      </c>
      <c r="P4784" s="1" t="str">
        <f>IF(ISBLANK($C4784),"",IF(ISNA(VLOOKUP($L4784,'result messages'!$H$3:$L$11,4,FALSE)),VLOOKUP($M4784,'result messages'!$H$3:$L$11,4,FALSE),VLOOKUP($L4784,'result messages'!$H$3:$L$11,4,FALSE)))</f>
        <v/>
      </c>
      <c r="Q4784" s="1" t="str">
        <f>IF(ISBLANK($C4784),"",IF(ISNA(VLOOKUP($L4784,'result messages'!$H$3:$L$11,5,FALSE)),VLOOKUP($M4784,'result messages'!$H$3:$L$11,5,FALSE),VLOOKUP($L4784,'result messages'!$H$3:$L$11,5,FALSE)))</f>
        <v/>
      </c>
    </row>
    <row r="4785" spans="1:17">
      <c r="A4785" s="1">
        <v>4782</v>
      </c>
      <c r="B4785" s="1"/>
      <c r="C4785" s="1"/>
      <c r="D4785" s="1"/>
      <c r="E4785" s="6"/>
      <c r="F4785" s="1"/>
      <c r="G4785" s="1" t="str">
        <f>IF(ISNA(VLOOKUP($C4785,'DTEN TCAP Linkage deviceId'!$A$1:$A$20000,1,FALSE)),"No","Yes")</f>
        <v>No</v>
      </c>
      <c r="H4785" s="1" t="str">
        <f>IF(ISNA(VLOOKUP($C4785,'Provisioning Requester'!$F$3:$H$20000,2,FALSE)),"No","Yes")</f>
        <v>No</v>
      </c>
      <c r="I4785" s="1" t="str">
        <f>IF($H4785="Yes",VLOOKUP($C4785,'Provisioning Requester'!$F$3:$H$20000,3,FALSE),"-")</f>
        <v>-</v>
      </c>
      <c r="J4785" s="1" t="str">
        <f>IF(OR(D4785="SVCP", E4785="TRUE"), "No", IF(ISNA(VLOOKUP($C4785,'ProvResponder deviceId'!$A$1:$A$20000,1,FALSE)),"No","Yes"))</f>
        <v>No</v>
      </c>
      <c r="K4785" s="1" t="str">
        <f>IF($J4785="Yes",VLOOKUP($C4785,'ProvResponder deviceId'!$A$1:$C$20000,3,FALSE),"-")</f>
        <v>-</v>
      </c>
      <c r="L4785" s="1" t="str">
        <f t="shared" si="148"/>
        <v/>
      </c>
      <c r="M4785" s="1" t="str">
        <f t="shared" si="149"/>
        <v/>
      </c>
      <c r="N4785" s="1" t="str">
        <f>IF(ISBLANK($C4785),"",IF(ISNA(VLOOKUP($L4785,'result messages'!$H$3:$L$11,2,FALSE)),VLOOKUP($M4785,'result messages'!$H$3:$L$11,2,FALSE),VLOOKUP($L4785,'result messages'!$H$3:$L$11,2,FALSE)))</f>
        <v/>
      </c>
      <c r="O4785" s="1" t="str">
        <f>IF(ISBLANK($C4785),"",IF(ISNA(VLOOKUP($L4785,'result messages'!$H$3:$L$11,3,FALSE)),VLOOKUP($M4785,'result messages'!$H$3:$L$11,3,FALSE),VLOOKUP($L4785,'result messages'!$H$3:$L$11,3,FALSE)))</f>
        <v/>
      </c>
      <c r="P4785" s="1" t="str">
        <f>IF(ISBLANK($C4785),"",IF(ISNA(VLOOKUP($L4785,'result messages'!$H$3:$L$11,4,FALSE)),VLOOKUP($M4785,'result messages'!$H$3:$L$11,4,FALSE),VLOOKUP($L4785,'result messages'!$H$3:$L$11,4,FALSE)))</f>
        <v/>
      </c>
      <c r="Q4785" s="1" t="str">
        <f>IF(ISBLANK($C4785),"",IF(ISNA(VLOOKUP($L4785,'result messages'!$H$3:$L$11,5,FALSE)),VLOOKUP($M4785,'result messages'!$H$3:$L$11,5,FALSE),VLOOKUP($L4785,'result messages'!$H$3:$L$11,5,FALSE)))</f>
        <v/>
      </c>
    </row>
    <row r="4786" spans="1:17">
      <c r="A4786" s="1">
        <v>4783</v>
      </c>
      <c r="B4786" s="1"/>
      <c r="C4786" s="1"/>
      <c r="D4786" s="1"/>
      <c r="E4786" s="6"/>
      <c r="F4786" s="1"/>
      <c r="G4786" s="1" t="str">
        <f>IF(ISNA(VLOOKUP($C4786,'DTEN TCAP Linkage deviceId'!$A$1:$A$20000,1,FALSE)),"No","Yes")</f>
        <v>No</v>
      </c>
      <c r="H4786" s="1" t="str">
        <f>IF(ISNA(VLOOKUP($C4786,'Provisioning Requester'!$F$3:$H$20000,2,FALSE)),"No","Yes")</f>
        <v>No</v>
      </c>
      <c r="I4786" s="1" t="str">
        <f>IF($H4786="Yes",VLOOKUP($C4786,'Provisioning Requester'!$F$3:$H$20000,3,FALSE),"-")</f>
        <v>-</v>
      </c>
      <c r="J4786" s="1" t="str">
        <f>IF(OR(D4786="SVCP", E4786="TRUE"), "No", IF(ISNA(VLOOKUP($C4786,'ProvResponder deviceId'!$A$1:$A$20000,1,FALSE)),"No","Yes"))</f>
        <v>No</v>
      </c>
      <c r="K4786" s="1" t="str">
        <f>IF($J4786="Yes",VLOOKUP($C4786,'ProvResponder deviceId'!$A$1:$C$20000,3,FALSE),"-")</f>
        <v>-</v>
      </c>
      <c r="L4786" s="1" t="str">
        <f t="shared" si="148"/>
        <v/>
      </c>
      <c r="M4786" s="1" t="str">
        <f t="shared" si="149"/>
        <v/>
      </c>
      <c r="N4786" s="1" t="str">
        <f>IF(ISBLANK($C4786),"",IF(ISNA(VLOOKUP($L4786,'result messages'!$H$3:$L$11,2,FALSE)),VLOOKUP($M4786,'result messages'!$H$3:$L$11,2,FALSE),VLOOKUP($L4786,'result messages'!$H$3:$L$11,2,FALSE)))</f>
        <v/>
      </c>
      <c r="O4786" s="1" t="str">
        <f>IF(ISBLANK($C4786),"",IF(ISNA(VLOOKUP($L4786,'result messages'!$H$3:$L$11,3,FALSE)),VLOOKUP($M4786,'result messages'!$H$3:$L$11,3,FALSE),VLOOKUP($L4786,'result messages'!$H$3:$L$11,3,FALSE)))</f>
        <v/>
      </c>
      <c r="P4786" s="1" t="str">
        <f>IF(ISBLANK($C4786),"",IF(ISNA(VLOOKUP($L4786,'result messages'!$H$3:$L$11,4,FALSE)),VLOOKUP($M4786,'result messages'!$H$3:$L$11,4,FALSE),VLOOKUP($L4786,'result messages'!$H$3:$L$11,4,FALSE)))</f>
        <v/>
      </c>
      <c r="Q4786" s="1" t="str">
        <f>IF(ISBLANK($C4786),"",IF(ISNA(VLOOKUP($L4786,'result messages'!$H$3:$L$11,5,FALSE)),VLOOKUP($M4786,'result messages'!$H$3:$L$11,5,FALSE),VLOOKUP($L4786,'result messages'!$H$3:$L$11,5,FALSE)))</f>
        <v/>
      </c>
    </row>
    <row r="4787" spans="1:17">
      <c r="A4787" s="1">
        <v>4784</v>
      </c>
      <c r="B4787" s="1"/>
      <c r="C4787" s="1"/>
      <c r="D4787" s="1"/>
      <c r="E4787" s="6"/>
      <c r="F4787" s="1"/>
      <c r="G4787" s="1" t="str">
        <f>IF(ISNA(VLOOKUP($C4787,'DTEN TCAP Linkage deviceId'!$A$1:$A$20000,1,FALSE)),"No","Yes")</f>
        <v>No</v>
      </c>
      <c r="H4787" s="1" t="str">
        <f>IF(ISNA(VLOOKUP($C4787,'Provisioning Requester'!$F$3:$H$20000,2,FALSE)),"No","Yes")</f>
        <v>No</v>
      </c>
      <c r="I4787" s="1" t="str">
        <f>IF($H4787="Yes",VLOOKUP($C4787,'Provisioning Requester'!$F$3:$H$20000,3,FALSE),"-")</f>
        <v>-</v>
      </c>
      <c r="J4787" s="1" t="str">
        <f>IF(OR(D4787="SVCP", E4787="TRUE"), "No", IF(ISNA(VLOOKUP($C4787,'ProvResponder deviceId'!$A$1:$A$20000,1,FALSE)),"No","Yes"))</f>
        <v>No</v>
      </c>
      <c r="K4787" s="1" t="str">
        <f>IF($J4787="Yes",VLOOKUP($C4787,'ProvResponder deviceId'!$A$1:$C$20000,3,FALSE),"-")</f>
        <v>-</v>
      </c>
      <c r="L4787" s="1" t="str">
        <f t="shared" si="148"/>
        <v/>
      </c>
      <c r="M4787" s="1" t="str">
        <f t="shared" si="149"/>
        <v/>
      </c>
      <c r="N4787" s="1" t="str">
        <f>IF(ISBLANK($C4787),"",IF(ISNA(VLOOKUP($L4787,'result messages'!$H$3:$L$11,2,FALSE)),VLOOKUP($M4787,'result messages'!$H$3:$L$11,2,FALSE),VLOOKUP($L4787,'result messages'!$H$3:$L$11,2,FALSE)))</f>
        <v/>
      </c>
      <c r="O4787" s="1" t="str">
        <f>IF(ISBLANK($C4787),"",IF(ISNA(VLOOKUP($L4787,'result messages'!$H$3:$L$11,3,FALSE)),VLOOKUP($M4787,'result messages'!$H$3:$L$11,3,FALSE),VLOOKUP($L4787,'result messages'!$H$3:$L$11,3,FALSE)))</f>
        <v/>
      </c>
      <c r="P4787" s="1" t="str">
        <f>IF(ISBLANK($C4787),"",IF(ISNA(VLOOKUP($L4787,'result messages'!$H$3:$L$11,4,FALSE)),VLOOKUP($M4787,'result messages'!$H$3:$L$11,4,FALSE),VLOOKUP($L4787,'result messages'!$H$3:$L$11,4,FALSE)))</f>
        <v/>
      </c>
      <c r="Q4787" s="1" t="str">
        <f>IF(ISBLANK($C4787),"",IF(ISNA(VLOOKUP($L4787,'result messages'!$H$3:$L$11,5,FALSE)),VLOOKUP($M4787,'result messages'!$H$3:$L$11,5,FALSE),VLOOKUP($L4787,'result messages'!$H$3:$L$11,5,FALSE)))</f>
        <v/>
      </c>
    </row>
    <row r="4788" spans="1:17">
      <c r="A4788" s="1">
        <v>4785</v>
      </c>
      <c r="B4788" s="1"/>
      <c r="C4788" s="1"/>
      <c r="D4788" s="1"/>
      <c r="E4788" s="6"/>
      <c r="F4788" s="1"/>
      <c r="G4788" s="1" t="str">
        <f>IF(ISNA(VLOOKUP($C4788,'DTEN TCAP Linkage deviceId'!$A$1:$A$20000,1,FALSE)),"No","Yes")</f>
        <v>No</v>
      </c>
      <c r="H4788" s="1" t="str">
        <f>IF(ISNA(VLOOKUP($C4788,'Provisioning Requester'!$F$3:$H$20000,2,FALSE)),"No","Yes")</f>
        <v>No</v>
      </c>
      <c r="I4788" s="1" t="str">
        <f>IF($H4788="Yes",VLOOKUP($C4788,'Provisioning Requester'!$F$3:$H$20000,3,FALSE),"-")</f>
        <v>-</v>
      </c>
      <c r="J4788" s="1" t="str">
        <f>IF(OR(D4788="SVCP", E4788="TRUE"), "No", IF(ISNA(VLOOKUP($C4788,'ProvResponder deviceId'!$A$1:$A$20000,1,FALSE)),"No","Yes"))</f>
        <v>No</v>
      </c>
      <c r="K4788" s="1" t="str">
        <f>IF($J4788="Yes",VLOOKUP($C4788,'ProvResponder deviceId'!$A$1:$C$20000,3,FALSE),"-")</f>
        <v>-</v>
      </c>
      <c r="L4788" s="1" t="str">
        <f t="shared" si="148"/>
        <v/>
      </c>
      <c r="M4788" s="1" t="str">
        <f t="shared" si="149"/>
        <v/>
      </c>
      <c r="N4788" s="1" t="str">
        <f>IF(ISBLANK($C4788),"",IF(ISNA(VLOOKUP($L4788,'result messages'!$H$3:$L$11,2,FALSE)),VLOOKUP($M4788,'result messages'!$H$3:$L$11,2,FALSE),VLOOKUP($L4788,'result messages'!$H$3:$L$11,2,FALSE)))</f>
        <v/>
      </c>
      <c r="O4788" s="1" t="str">
        <f>IF(ISBLANK($C4788),"",IF(ISNA(VLOOKUP($L4788,'result messages'!$H$3:$L$11,3,FALSE)),VLOOKUP($M4788,'result messages'!$H$3:$L$11,3,FALSE),VLOOKUP($L4788,'result messages'!$H$3:$L$11,3,FALSE)))</f>
        <v/>
      </c>
      <c r="P4788" s="1" t="str">
        <f>IF(ISBLANK($C4788),"",IF(ISNA(VLOOKUP($L4788,'result messages'!$H$3:$L$11,4,FALSE)),VLOOKUP($M4788,'result messages'!$H$3:$L$11,4,FALSE),VLOOKUP($L4788,'result messages'!$H$3:$L$11,4,FALSE)))</f>
        <v/>
      </c>
      <c r="Q4788" s="1" t="str">
        <f>IF(ISBLANK($C4788),"",IF(ISNA(VLOOKUP($L4788,'result messages'!$H$3:$L$11,5,FALSE)),VLOOKUP($M4788,'result messages'!$H$3:$L$11,5,FALSE),VLOOKUP($L4788,'result messages'!$H$3:$L$11,5,FALSE)))</f>
        <v/>
      </c>
    </row>
    <row r="4789" spans="1:17">
      <c r="A4789" s="1">
        <v>4786</v>
      </c>
      <c r="B4789" s="1"/>
      <c r="C4789" s="1"/>
      <c r="D4789" s="1"/>
      <c r="E4789" s="6"/>
      <c r="F4789" s="1"/>
      <c r="G4789" s="1" t="str">
        <f>IF(ISNA(VLOOKUP($C4789,'DTEN TCAP Linkage deviceId'!$A$1:$A$20000,1,FALSE)),"No","Yes")</f>
        <v>No</v>
      </c>
      <c r="H4789" s="1" t="str">
        <f>IF(ISNA(VLOOKUP($C4789,'Provisioning Requester'!$F$3:$H$20000,2,FALSE)),"No","Yes")</f>
        <v>No</v>
      </c>
      <c r="I4789" s="1" t="str">
        <f>IF($H4789="Yes",VLOOKUP($C4789,'Provisioning Requester'!$F$3:$H$20000,3,FALSE),"-")</f>
        <v>-</v>
      </c>
      <c r="J4789" s="1" t="str">
        <f>IF(OR(D4789="SVCP", E4789="TRUE"), "No", IF(ISNA(VLOOKUP($C4789,'ProvResponder deviceId'!$A$1:$A$20000,1,FALSE)),"No","Yes"))</f>
        <v>No</v>
      </c>
      <c r="K4789" s="1" t="str">
        <f>IF($J4789="Yes",VLOOKUP($C4789,'ProvResponder deviceId'!$A$1:$C$20000,3,FALSE),"-")</f>
        <v>-</v>
      </c>
      <c r="L4789" s="1" t="str">
        <f t="shared" si="148"/>
        <v/>
      </c>
      <c r="M4789" s="1" t="str">
        <f t="shared" si="149"/>
        <v/>
      </c>
      <c r="N4789" s="1" t="str">
        <f>IF(ISBLANK($C4789),"",IF(ISNA(VLOOKUP($L4789,'result messages'!$H$3:$L$11,2,FALSE)),VLOOKUP($M4789,'result messages'!$H$3:$L$11,2,FALSE),VLOOKUP($L4789,'result messages'!$H$3:$L$11,2,FALSE)))</f>
        <v/>
      </c>
      <c r="O4789" s="1" t="str">
        <f>IF(ISBLANK($C4789),"",IF(ISNA(VLOOKUP($L4789,'result messages'!$H$3:$L$11,3,FALSE)),VLOOKUP($M4789,'result messages'!$H$3:$L$11,3,FALSE),VLOOKUP($L4789,'result messages'!$H$3:$L$11,3,FALSE)))</f>
        <v/>
      </c>
      <c r="P4789" s="1" t="str">
        <f>IF(ISBLANK($C4789),"",IF(ISNA(VLOOKUP($L4789,'result messages'!$H$3:$L$11,4,FALSE)),VLOOKUP($M4789,'result messages'!$H$3:$L$11,4,FALSE),VLOOKUP($L4789,'result messages'!$H$3:$L$11,4,FALSE)))</f>
        <v/>
      </c>
      <c r="Q4789" s="1" t="str">
        <f>IF(ISBLANK($C4789),"",IF(ISNA(VLOOKUP($L4789,'result messages'!$H$3:$L$11,5,FALSE)),VLOOKUP($M4789,'result messages'!$H$3:$L$11,5,FALSE),VLOOKUP($L4789,'result messages'!$H$3:$L$11,5,FALSE)))</f>
        <v/>
      </c>
    </row>
    <row r="4790" spans="1:17">
      <c r="A4790" s="1">
        <v>4787</v>
      </c>
      <c r="B4790" s="1"/>
      <c r="C4790" s="1"/>
      <c r="D4790" s="1"/>
      <c r="E4790" s="6"/>
      <c r="F4790" s="1"/>
      <c r="G4790" s="1" t="str">
        <f>IF(ISNA(VLOOKUP($C4790,'DTEN TCAP Linkage deviceId'!$A$1:$A$20000,1,FALSE)),"No","Yes")</f>
        <v>No</v>
      </c>
      <c r="H4790" s="1" t="str">
        <f>IF(ISNA(VLOOKUP($C4790,'Provisioning Requester'!$F$3:$H$20000,2,FALSE)),"No","Yes")</f>
        <v>No</v>
      </c>
      <c r="I4790" s="1" t="str">
        <f>IF($H4790="Yes",VLOOKUP($C4790,'Provisioning Requester'!$F$3:$H$20000,3,FALSE),"-")</f>
        <v>-</v>
      </c>
      <c r="J4790" s="1" t="str">
        <f>IF(OR(D4790="SVCP", E4790="TRUE"), "No", IF(ISNA(VLOOKUP($C4790,'ProvResponder deviceId'!$A$1:$A$20000,1,FALSE)),"No","Yes"))</f>
        <v>No</v>
      </c>
      <c r="K4790" s="1" t="str">
        <f>IF($J4790="Yes",VLOOKUP($C4790,'ProvResponder deviceId'!$A$1:$C$20000,3,FALSE),"-")</f>
        <v>-</v>
      </c>
      <c r="L4790" s="1" t="str">
        <f t="shared" si="148"/>
        <v/>
      </c>
      <c r="M4790" s="1" t="str">
        <f t="shared" si="149"/>
        <v/>
      </c>
      <c r="N4790" s="1" t="str">
        <f>IF(ISBLANK($C4790),"",IF(ISNA(VLOOKUP($L4790,'result messages'!$H$3:$L$11,2,FALSE)),VLOOKUP($M4790,'result messages'!$H$3:$L$11,2,FALSE),VLOOKUP($L4790,'result messages'!$H$3:$L$11,2,FALSE)))</f>
        <v/>
      </c>
      <c r="O4790" s="1" t="str">
        <f>IF(ISBLANK($C4790),"",IF(ISNA(VLOOKUP($L4790,'result messages'!$H$3:$L$11,3,FALSE)),VLOOKUP($M4790,'result messages'!$H$3:$L$11,3,FALSE),VLOOKUP($L4790,'result messages'!$H$3:$L$11,3,FALSE)))</f>
        <v/>
      </c>
      <c r="P4790" s="1" t="str">
        <f>IF(ISBLANK($C4790),"",IF(ISNA(VLOOKUP($L4790,'result messages'!$H$3:$L$11,4,FALSE)),VLOOKUP($M4790,'result messages'!$H$3:$L$11,4,FALSE),VLOOKUP($L4790,'result messages'!$H$3:$L$11,4,FALSE)))</f>
        <v/>
      </c>
      <c r="Q4790" s="1" t="str">
        <f>IF(ISBLANK($C4790),"",IF(ISNA(VLOOKUP($L4790,'result messages'!$H$3:$L$11,5,FALSE)),VLOOKUP($M4790,'result messages'!$H$3:$L$11,5,FALSE),VLOOKUP($L4790,'result messages'!$H$3:$L$11,5,FALSE)))</f>
        <v/>
      </c>
    </row>
    <row r="4791" spans="1:17">
      <c r="A4791" s="1">
        <v>4788</v>
      </c>
      <c r="B4791" s="1"/>
      <c r="C4791" s="1"/>
      <c r="D4791" s="1"/>
      <c r="E4791" s="6"/>
      <c r="F4791" s="1"/>
      <c r="G4791" s="1" t="str">
        <f>IF(ISNA(VLOOKUP($C4791,'DTEN TCAP Linkage deviceId'!$A$1:$A$20000,1,FALSE)),"No","Yes")</f>
        <v>No</v>
      </c>
      <c r="H4791" s="1" t="str">
        <f>IF(ISNA(VLOOKUP($C4791,'Provisioning Requester'!$F$3:$H$20000,2,FALSE)),"No","Yes")</f>
        <v>No</v>
      </c>
      <c r="I4791" s="1" t="str">
        <f>IF($H4791="Yes",VLOOKUP($C4791,'Provisioning Requester'!$F$3:$H$20000,3,FALSE),"-")</f>
        <v>-</v>
      </c>
      <c r="J4791" s="1" t="str">
        <f>IF(OR(D4791="SVCP", E4791="TRUE"), "No", IF(ISNA(VLOOKUP($C4791,'ProvResponder deviceId'!$A$1:$A$20000,1,FALSE)),"No","Yes"))</f>
        <v>No</v>
      </c>
      <c r="K4791" s="1" t="str">
        <f>IF($J4791="Yes",VLOOKUP($C4791,'ProvResponder deviceId'!$A$1:$C$20000,3,FALSE),"-")</f>
        <v>-</v>
      </c>
      <c r="L4791" s="1" t="str">
        <f t="shared" si="148"/>
        <v/>
      </c>
      <c r="M4791" s="1" t="str">
        <f t="shared" si="149"/>
        <v/>
      </c>
      <c r="N4791" s="1" t="str">
        <f>IF(ISBLANK($C4791),"",IF(ISNA(VLOOKUP($L4791,'result messages'!$H$3:$L$11,2,FALSE)),VLOOKUP($M4791,'result messages'!$H$3:$L$11,2,FALSE),VLOOKUP($L4791,'result messages'!$H$3:$L$11,2,FALSE)))</f>
        <v/>
      </c>
      <c r="O4791" s="1" t="str">
        <f>IF(ISBLANK($C4791),"",IF(ISNA(VLOOKUP($L4791,'result messages'!$H$3:$L$11,3,FALSE)),VLOOKUP($M4791,'result messages'!$H$3:$L$11,3,FALSE),VLOOKUP($L4791,'result messages'!$H$3:$L$11,3,FALSE)))</f>
        <v/>
      </c>
      <c r="P4791" s="1" t="str">
        <f>IF(ISBLANK($C4791),"",IF(ISNA(VLOOKUP($L4791,'result messages'!$H$3:$L$11,4,FALSE)),VLOOKUP($M4791,'result messages'!$H$3:$L$11,4,FALSE),VLOOKUP($L4791,'result messages'!$H$3:$L$11,4,FALSE)))</f>
        <v/>
      </c>
      <c r="Q4791" s="1" t="str">
        <f>IF(ISBLANK($C4791),"",IF(ISNA(VLOOKUP($L4791,'result messages'!$H$3:$L$11,5,FALSE)),VLOOKUP($M4791,'result messages'!$H$3:$L$11,5,FALSE),VLOOKUP($L4791,'result messages'!$H$3:$L$11,5,FALSE)))</f>
        <v/>
      </c>
    </row>
    <row r="4792" spans="1:17">
      <c r="A4792" s="1">
        <v>4789</v>
      </c>
      <c r="B4792" s="1"/>
      <c r="C4792" s="1"/>
      <c r="D4792" s="1"/>
      <c r="E4792" s="6"/>
      <c r="F4792" s="1"/>
      <c r="G4792" s="1" t="str">
        <f>IF(ISNA(VLOOKUP($C4792,'DTEN TCAP Linkage deviceId'!$A$1:$A$20000,1,FALSE)),"No","Yes")</f>
        <v>No</v>
      </c>
      <c r="H4792" s="1" t="str">
        <f>IF(ISNA(VLOOKUP($C4792,'Provisioning Requester'!$F$3:$H$20000,2,FALSE)),"No","Yes")</f>
        <v>No</v>
      </c>
      <c r="I4792" s="1" t="str">
        <f>IF($H4792="Yes",VLOOKUP($C4792,'Provisioning Requester'!$F$3:$H$20000,3,FALSE),"-")</f>
        <v>-</v>
      </c>
      <c r="J4792" s="1" t="str">
        <f>IF(OR(D4792="SVCP", E4792="TRUE"), "No", IF(ISNA(VLOOKUP($C4792,'ProvResponder deviceId'!$A$1:$A$20000,1,FALSE)),"No","Yes"))</f>
        <v>No</v>
      </c>
      <c r="K4792" s="1" t="str">
        <f>IF($J4792="Yes",VLOOKUP($C4792,'ProvResponder deviceId'!$A$1:$C$20000,3,FALSE),"-")</f>
        <v>-</v>
      </c>
      <c r="L4792" s="1" t="str">
        <f t="shared" si="148"/>
        <v/>
      </c>
      <c r="M4792" s="1" t="str">
        <f t="shared" si="149"/>
        <v/>
      </c>
      <c r="N4792" s="1" t="str">
        <f>IF(ISBLANK($C4792),"",IF(ISNA(VLOOKUP($L4792,'result messages'!$H$3:$L$11,2,FALSE)),VLOOKUP($M4792,'result messages'!$H$3:$L$11,2,FALSE),VLOOKUP($L4792,'result messages'!$H$3:$L$11,2,FALSE)))</f>
        <v/>
      </c>
      <c r="O4792" s="1" t="str">
        <f>IF(ISBLANK($C4792),"",IF(ISNA(VLOOKUP($L4792,'result messages'!$H$3:$L$11,3,FALSE)),VLOOKUP($M4792,'result messages'!$H$3:$L$11,3,FALSE),VLOOKUP($L4792,'result messages'!$H$3:$L$11,3,FALSE)))</f>
        <v/>
      </c>
      <c r="P4792" s="1" t="str">
        <f>IF(ISBLANK($C4792),"",IF(ISNA(VLOOKUP($L4792,'result messages'!$H$3:$L$11,4,FALSE)),VLOOKUP($M4792,'result messages'!$H$3:$L$11,4,FALSE),VLOOKUP($L4792,'result messages'!$H$3:$L$11,4,FALSE)))</f>
        <v/>
      </c>
      <c r="Q4792" s="1" t="str">
        <f>IF(ISBLANK($C4792),"",IF(ISNA(VLOOKUP($L4792,'result messages'!$H$3:$L$11,5,FALSE)),VLOOKUP($M4792,'result messages'!$H$3:$L$11,5,FALSE),VLOOKUP($L4792,'result messages'!$H$3:$L$11,5,FALSE)))</f>
        <v/>
      </c>
    </row>
    <row r="4793" spans="1:17">
      <c r="A4793" s="1">
        <v>4790</v>
      </c>
      <c r="B4793" s="1"/>
      <c r="C4793" s="1"/>
      <c r="D4793" s="1"/>
      <c r="E4793" s="6"/>
      <c r="F4793" s="1"/>
      <c r="G4793" s="1" t="str">
        <f>IF(ISNA(VLOOKUP($C4793,'DTEN TCAP Linkage deviceId'!$A$1:$A$20000,1,FALSE)),"No","Yes")</f>
        <v>No</v>
      </c>
      <c r="H4793" s="1" t="str">
        <f>IF(ISNA(VLOOKUP($C4793,'Provisioning Requester'!$F$3:$H$20000,2,FALSE)),"No","Yes")</f>
        <v>No</v>
      </c>
      <c r="I4793" s="1" t="str">
        <f>IF($H4793="Yes",VLOOKUP($C4793,'Provisioning Requester'!$F$3:$H$20000,3,FALSE),"-")</f>
        <v>-</v>
      </c>
      <c r="J4793" s="1" t="str">
        <f>IF(OR(D4793="SVCP", E4793="TRUE"), "No", IF(ISNA(VLOOKUP($C4793,'ProvResponder deviceId'!$A$1:$A$20000,1,FALSE)),"No","Yes"))</f>
        <v>No</v>
      </c>
      <c r="K4793" s="1" t="str">
        <f>IF($J4793="Yes",VLOOKUP($C4793,'ProvResponder deviceId'!$A$1:$C$20000,3,FALSE),"-")</f>
        <v>-</v>
      </c>
      <c r="L4793" s="1" t="str">
        <f t="shared" si="148"/>
        <v/>
      </c>
      <c r="M4793" s="1" t="str">
        <f t="shared" si="149"/>
        <v/>
      </c>
      <c r="N4793" s="1" t="str">
        <f>IF(ISBLANK($C4793),"",IF(ISNA(VLOOKUP($L4793,'result messages'!$H$3:$L$11,2,FALSE)),VLOOKUP($M4793,'result messages'!$H$3:$L$11,2,FALSE),VLOOKUP($L4793,'result messages'!$H$3:$L$11,2,FALSE)))</f>
        <v/>
      </c>
      <c r="O4793" s="1" t="str">
        <f>IF(ISBLANK($C4793),"",IF(ISNA(VLOOKUP($L4793,'result messages'!$H$3:$L$11,3,FALSE)),VLOOKUP($M4793,'result messages'!$H$3:$L$11,3,FALSE),VLOOKUP($L4793,'result messages'!$H$3:$L$11,3,FALSE)))</f>
        <v/>
      </c>
      <c r="P4793" s="1" t="str">
        <f>IF(ISBLANK($C4793),"",IF(ISNA(VLOOKUP($L4793,'result messages'!$H$3:$L$11,4,FALSE)),VLOOKUP($M4793,'result messages'!$H$3:$L$11,4,FALSE),VLOOKUP($L4793,'result messages'!$H$3:$L$11,4,FALSE)))</f>
        <v/>
      </c>
      <c r="Q4793" s="1" t="str">
        <f>IF(ISBLANK($C4793),"",IF(ISNA(VLOOKUP($L4793,'result messages'!$H$3:$L$11,5,FALSE)),VLOOKUP($M4793,'result messages'!$H$3:$L$11,5,FALSE),VLOOKUP($L4793,'result messages'!$H$3:$L$11,5,FALSE)))</f>
        <v/>
      </c>
    </row>
    <row r="4794" spans="1:17">
      <c r="A4794" s="1">
        <v>4791</v>
      </c>
      <c r="B4794" s="1"/>
      <c r="C4794" s="1"/>
      <c r="D4794" s="1"/>
      <c r="E4794" s="6"/>
      <c r="F4794" s="1"/>
      <c r="G4794" s="1" t="str">
        <f>IF(ISNA(VLOOKUP($C4794,'DTEN TCAP Linkage deviceId'!$A$1:$A$20000,1,FALSE)),"No","Yes")</f>
        <v>No</v>
      </c>
      <c r="H4794" s="1" t="str">
        <f>IF(ISNA(VLOOKUP($C4794,'Provisioning Requester'!$F$3:$H$20000,2,FALSE)),"No","Yes")</f>
        <v>No</v>
      </c>
      <c r="I4794" s="1" t="str">
        <f>IF($H4794="Yes",VLOOKUP($C4794,'Provisioning Requester'!$F$3:$H$20000,3,FALSE),"-")</f>
        <v>-</v>
      </c>
      <c r="J4794" s="1" t="str">
        <f>IF(OR(D4794="SVCP", E4794="TRUE"), "No", IF(ISNA(VLOOKUP($C4794,'ProvResponder deviceId'!$A$1:$A$20000,1,FALSE)),"No","Yes"))</f>
        <v>No</v>
      </c>
      <c r="K4794" s="1" t="str">
        <f>IF($J4794="Yes",VLOOKUP($C4794,'ProvResponder deviceId'!$A$1:$C$20000,3,FALSE),"-")</f>
        <v>-</v>
      </c>
      <c r="L4794" s="1" t="str">
        <f t="shared" si="148"/>
        <v/>
      </c>
      <c r="M4794" s="1" t="str">
        <f t="shared" si="149"/>
        <v/>
      </c>
      <c r="N4794" s="1" t="str">
        <f>IF(ISBLANK($C4794),"",IF(ISNA(VLOOKUP($L4794,'result messages'!$H$3:$L$11,2,FALSE)),VLOOKUP($M4794,'result messages'!$H$3:$L$11,2,FALSE),VLOOKUP($L4794,'result messages'!$H$3:$L$11,2,FALSE)))</f>
        <v/>
      </c>
      <c r="O4794" s="1" t="str">
        <f>IF(ISBLANK($C4794),"",IF(ISNA(VLOOKUP($L4794,'result messages'!$H$3:$L$11,3,FALSE)),VLOOKUP($M4794,'result messages'!$H$3:$L$11,3,FALSE),VLOOKUP($L4794,'result messages'!$H$3:$L$11,3,FALSE)))</f>
        <v/>
      </c>
      <c r="P4794" s="1" t="str">
        <f>IF(ISBLANK($C4794),"",IF(ISNA(VLOOKUP($L4794,'result messages'!$H$3:$L$11,4,FALSE)),VLOOKUP($M4794,'result messages'!$H$3:$L$11,4,FALSE),VLOOKUP($L4794,'result messages'!$H$3:$L$11,4,FALSE)))</f>
        <v/>
      </c>
      <c r="Q4794" s="1" t="str">
        <f>IF(ISBLANK($C4794),"",IF(ISNA(VLOOKUP($L4794,'result messages'!$H$3:$L$11,5,FALSE)),VLOOKUP($M4794,'result messages'!$H$3:$L$11,5,FALSE),VLOOKUP($L4794,'result messages'!$H$3:$L$11,5,FALSE)))</f>
        <v/>
      </c>
    </row>
    <row r="4795" spans="1:17">
      <c r="A4795" s="1">
        <v>4792</v>
      </c>
      <c r="B4795" s="1"/>
      <c r="C4795" s="1"/>
      <c r="D4795" s="1"/>
      <c r="E4795" s="6"/>
      <c r="F4795" s="1"/>
      <c r="G4795" s="1" t="str">
        <f>IF(ISNA(VLOOKUP($C4795,'DTEN TCAP Linkage deviceId'!$A$1:$A$20000,1,FALSE)),"No","Yes")</f>
        <v>No</v>
      </c>
      <c r="H4795" s="1" t="str">
        <f>IF(ISNA(VLOOKUP($C4795,'Provisioning Requester'!$F$3:$H$20000,2,FALSE)),"No","Yes")</f>
        <v>No</v>
      </c>
      <c r="I4795" s="1" t="str">
        <f>IF($H4795="Yes",VLOOKUP($C4795,'Provisioning Requester'!$F$3:$H$20000,3,FALSE),"-")</f>
        <v>-</v>
      </c>
      <c r="J4795" s="1" t="str">
        <f>IF(OR(D4795="SVCP", E4795="TRUE"), "No", IF(ISNA(VLOOKUP($C4795,'ProvResponder deviceId'!$A$1:$A$20000,1,FALSE)),"No","Yes"))</f>
        <v>No</v>
      </c>
      <c r="K4795" s="1" t="str">
        <f>IF($J4795="Yes",VLOOKUP($C4795,'ProvResponder deviceId'!$A$1:$C$20000,3,FALSE),"-")</f>
        <v>-</v>
      </c>
      <c r="L4795" s="1" t="str">
        <f t="shared" si="148"/>
        <v/>
      </c>
      <c r="M4795" s="1" t="str">
        <f t="shared" si="149"/>
        <v/>
      </c>
      <c r="N4795" s="1" t="str">
        <f>IF(ISBLANK($C4795),"",IF(ISNA(VLOOKUP($L4795,'result messages'!$H$3:$L$11,2,FALSE)),VLOOKUP($M4795,'result messages'!$H$3:$L$11,2,FALSE),VLOOKUP($L4795,'result messages'!$H$3:$L$11,2,FALSE)))</f>
        <v/>
      </c>
      <c r="O4795" s="1" t="str">
        <f>IF(ISBLANK($C4795),"",IF(ISNA(VLOOKUP($L4795,'result messages'!$H$3:$L$11,3,FALSE)),VLOOKUP($M4795,'result messages'!$H$3:$L$11,3,FALSE),VLOOKUP($L4795,'result messages'!$H$3:$L$11,3,FALSE)))</f>
        <v/>
      </c>
      <c r="P4795" s="1" t="str">
        <f>IF(ISBLANK($C4795),"",IF(ISNA(VLOOKUP($L4795,'result messages'!$H$3:$L$11,4,FALSE)),VLOOKUP($M4795,'result messages'!$H$3:$L$11,4,FALSE),VLOOKUP($L4795,'result messages'!$H$3:$L$11,4,FALSE)))</f>
        <v/>
      </c>
      <c r="Q4795" s="1" t="str">
        <f>IF(ISBLANK($C4795),"",IF(ISNA(VLOOKUP($L4795,'result messages'!$H$3:$L$11,5,FALSE)),VLOOKUP($M4795,'result messages'!$H$3:$L$11,5,FALSE),VLOOKUP($L4795,'result messages'!$H$3:$L$11,5,FALSE)))</f>
        <v/>
      </c>
    </row>
    <row r="4796" spans="1:17">
      <c r="A4796" s="1">
        <v>4793</v>
      </c>
      <c r="B4796" s="1"/>
      <c r="C4796" s="1"/>
      <c r="D4796" s="1"/>
      <c r="E4796" s="6"/>
      <c r="F4796" s="1"/>
      <c r="G4796" s="1" t="str">
        <f>IF(ISNA(VLOOKUP($C4796,'DTEN TCAP Linkage deviceId'!$A$1:$A$20000,1,FALSE)),"No","Yes")</f>
        <v>No</v>
      </c>
      <c r="H4796" s="1" t="str">
        <f>IF(ISNA(VLOOKUP($C4796,'Provisioning Requester'!$F$3:$H$20000,2,FALSE)),"No","Yes")</f>
        <v>No</v>
      </c>
      <c r="I4796" s="1" t="str">
        <f>IF($H4796="Yes",VLOOKUP($C4796,'Provisioning Requester'!$F$3:$H$20000,3,FALSE),"-")</f>
        <v>-</v>
      </c>
      <c r="J4796" s="1" t="str">
        <f>IF(OR(D4796="SVCP", E4796="TRUE"), "No", IF(ISNA(VLOOKUP($C4796,'ProvResponder deviceId'!$A$1:$A$20000,1,FALSE)),"No","Yes"))</f>
        <v>No</v>
      </c>
      <c r="K4796" s="1" t="str">
        <f>IF($J4796="Yes",VLOOKUP($C4796,'ProvResponder deviceId'!$A$1:$C$20000,3,FALSE),"-")</f>
        <v>-</v>
      </c>
      <c r="L4796" s="1" t="str">
        <f t="shared" si="148"/>
        <v/>
      </c>
      <c r="M4796" s="1" t="str">
        <f t="shared" si="149"/>
        <v/>
      </c>
      <c r="N4796" s="1" t="str">
        <f>IF(ISBLANK($C4796),"",IF(ISNA(VLOOKUP($L4796,'result messages'!$H$3:$L$11,2,FALSE)),VLOOKUP($M4796,'result messages'!$H$3:$L$11,2,FALSE),VLOOKUP($L4796,'result messages'!$H$3:$L$11,2,FALSE)))</f>
        <v/>
      </c>
      <c r="O4796" s="1" t="str">
        <f>IF(ISBLANK($C4796),"",IF(ISNA(VLOOKUP($L4796,'result messages'!$H$3:$L$11,3,FALSE)),VLOOKUP($M4796,'result messages'!$H$3:$L$11,3,FALSE),VLOOKUP($L4796,'result messages'!$H$3:$L$11,3,FALSE)))</f>
        <v/>
      </c>
      <c r="P4796" s="1" t="str">
        <f>IF(ISBLANK($C4796),"",IF(ISNA(VLOOKUP($L4796,'result messages'!$H$3:$L$11,4,FALSE)),VLOOKUP($M4796,'result messages'!$H$3:$L$11,4,FALSE),VLOOKUP($L4796,'result messages'!$H$3:$L$11,4,FALSE)))</f>
        <v/>
      </c>
      <c r="Q4796" s="1" t="str">
        <f>IF(ISBLANK($C4796),"",IF(ISNA(VLOOKUP($L4796,'result messages'!$H$3:$L$11,5,FALSE)),VLOOKUP($M4796,'result messages'!$H$3:$L$11,5,FALSE),VLOOKUP($L4796,'result messages'!$H$3:$L$11,5,FALSE)))</f>
        <v/>
      </c>
    </row>
    <row r="4797" spans="1:17">
      <c r="A4797" s="1">
        <v>4794</v>
      </c>
      <c r="B4797" s="1"/>
      <c r="C4797" s="1"/>
      <c r="D4797" s="1"/>
      <c r="E4797" s="6"/>
      <c r="F4797" s="1"/>
      <c r="G4797" s="1" t="str">
        <f>IF(ISNA(VLOOKUP($C4797,'DTEN TCAP Linkage deviceId'!$A$1:$A$20000,1,FALSE)),"No","Yes")</f>
        <v>No</v>
      </c>
      <c r="H4797" s="1" t="str">
        <f>IF(ISNA(VLOOKUP($C4797,'Provisioning Requester'!$F$3:$H$20000,2,FALSE)),"No","Yes")</f>
        <v>No</v>
      </c>
      <c r="I4797" s="1" t="str">
        <f>IF($H4797="Yes",VLOOKUP($C4797,'Provisioning Requester'!$F$3:$H$20000,3,FALSE),"-")</f>
        <v>-</v>
      </c>
      <c r="J4797" s="1" t="str">
        <f>IF(OR(D4797="SVCP", E4797="TRUE"), "No", IF(ISNA(VLOOKUP($C4797,'ProvResponder deviceId'!$A$1:$A$20000,1,FALSE)),"No","Yes"))</f>
        <v>No</v>
      </c>
      <c r="K4797" s="1" t="str">
        <f>IF($J4797="Yes",VLOOKUP($C4797,'ProvResponder deviceId'!$A$1:$C$20000,3,FALSE),"-")</f>
        <v>-</v>
      </c>
      <c r="L4797" s="1" t="str">
        <f t="shared" si="148"/>
        <v/>
      </c>
      <c r="M4797" s="1" t="str">
        <f t="shared" si="149"/>
        <v/>
      </c>
      <c r="N4797" s="1" t="str">
        <f>IF(ISBLANK($C4797),"",IF(ISNA(VLOOKUP($L4797,'result messages'!$H$3:$L$11,2,FALSE)),VLOOKUP($M4797,'result messages'!$H$3:$L$11,2,FALSE),VLOOKUP($L4797,'result messages'!$H$3:$L$11,2,FALSE)))</f>
        <v/>
      </c>
      <c r="O4797" s="1" t="str">
        <f>IF(ISBLANK($C4797),"",IF(ISNA(VLOOKUP($L4797,'result messages'!$H$3:$L$11,3,FALSE)),VLOOKUP($M4797,'result messages'!$H$3:$L$11,3,FALSE),VLOOKUP($L4797,'result messages'!$H$3:$L$11,3,FALSE)))</f>
        <v/>
      </c>
      <c r="P4797" s="1" t="str">
        <f>IF(ISBLANK($C4797),"",IF(ISNA(VLOOKUP($L4797,'result messages'!$H$3:$L$11,4,FALSE)),VLOOKUP($M4797,'result messages'!$H$3:$L$11,4,FALSE),VLOOKUP($L4797,'result messages'!$H$3:$L$11,4,FALSE)))</f>
        <v/>
      </c>
      <c r="Q4797" s="1" t="str">
        <f>IF(ISBLANK($C4797),"",IF(ISNA(VLOOKUP($L4797,'result messages'!$H$3:$L$11,5,FALSE)),VLOOKUP($M4797,'result messages'!$H$3:$L$11,5,FALSE),VLOOKUP($L4797,'result messages'!$H$3:$L$11,5,FALSE)))</f>
        <v/>
      </c>
    </row>
    <row r="4798" spans="1:17">
      <c r="A4798" s="1">
        <v>4795</v>
      </c>
      <c r="B4798" s="1"/>
      <c r="C4798" s="1"/>
      <c r="D4798" s="1"/>
      <c r="E4798" s="6"/>
      <c r="F4798" s="1"/>
      <c r="G4798" s="1" t="str">
        <f>IF(ISNA(VLOOKUP($C4798,'DTEN TCAP Linkage deviceId'!$A$1:$A$20000,1,FALSE)),"No","Yes")</f>
        <v>No</v>
      </c>
      <c r="H4798" s="1" t="str">
        <f>IF(ISNA(VLOOKUP($C4798,'Provisioning Requester'!$F$3:$H$20000,2,FALSE)),"No","Yes")</f>
        <v>No</v>
      </c>
      <c r="I4798" s="1" t="str">
        <f>IF($H4798="Yes",VLOOKUP($C4798,'Provisioning Requester'!$F$3:$H$20000,3,FALSE),"-")</f>
        <v>-</v>
      </c>
      <c r="J4798" s="1" t="str">
        <f>IF(OR(D4798="SVCP", E4798="TRUE"), "No", IF(ISNA(VLOOKUP($C4798,'ProvResponder deviceId'!$A$1:$A$20000,1,FALSE)),"No","Yes"))</f>
        <v>No</v>
      </c>
      <c r="K4798" s="1" t="str">
        <f>IF($J4798="Yes",VLOOKUP($C4798,'ProvResponder deviceId'!$A$1:$C$20000,3,FALSE),"-")</f>
        <v>-</v>
      </c>
      <c r="L4798" s="1" t="str">
        <f t="shared" si="148"/>
        <v/>
      </c>
      <c r="M4798" s="1" t="str">
        <f t="shared" si="149"/>
        <v/>
      </c>
      <c r="N4798" s="1" t="str">
        <f>IF(ISBLANK($C4798),"",IF(ISNA(VLOOKUP($L4798,'result messages'!$H$3:$L$11,2,FALSE)),VLOOKUP($M4798,'result messages'!$H$3:$L$11,2,FALSE),VLOOKUP($L4798,'result messages'!$H$3:$L$11,2,FALSE)))</f>
        <v/>
      </c>
      <c r="O4798" s="1" t="str">
        <f>IF(ISBLANK($C4798),"",IF(ISNA(VLOOKUP($L4798,'result messages'!$H$3:$L$11,3,FALSE)),VLOOKUP($M4798,'result messages'!$H$3:$L$11,3,FALSE),VLOOKUP($L4798,'result messages'!$H$3:$L$11,3,FALSE)))</f>
        <v/>
      </c>
      <c r="P4798" s="1" t="str">
        <f>IF(ISBLANK($C4798),"",IF(ISNA(VLOOKUP($L4798,'result messages'!$H$3:$L$11,4,FALSE)),VLOOKUP($M4798,'result messages'!$H$3:$L$11,4,FALSE),VLOOKUP($L4798,'result messages'!$H$3:$L$11,4,FALSE)))</f>
        <v/>
      </c>
      <c r="Q4798" s="1" t="str">
        <f>IF(ISBLANK($C4798),"",IF(ISNA(VLOOKUP($L4798,'result messages'!$H$3:$L$11,5,FALSE)),VLOOKUP($M4798,'result messages'!$H$3:$L$11,5,FALSE),VLOOKUP($L4798,'result messages'!$H$3:$L$11,5,FALSE)))</f>
        <v/>
      </c>
    </row>
    <row r="4799" spans="1:17">
      <c r="A4799" s="1">
        <v>4796</v>
      </c>
      <c r="B4799" s="1"/>
      <c r="C4799" s="1"/>
      <c r="D4799" s="1"/>
      <c r="E4799" s="6"/>
      <c r="F4799" s="1"/>
      <c r="G4799" s="1" t="str">
        <f>IF(ISNA(VLOOKUP($C4799,'DTEN TCAP Linkage deviceId'!$A$1:$A$20000,1,FALSE)),"No","Yes")</f>
        <v>No</v>
      </c>
      <c r="H4799" s="1" t="str">
        <f>IF(ISNA(VLOOKUP($C4799,'Provisioning Requester'!$F$3:$H$20000,2,FALSE)),"No","Yes")</f>
        <v>No</v>
      </c>
      <c r="I4799" s="1" t="str">
        <f>IF($H4799="Yes",VLOOKUP($C4799,'Provisioning Requester'!$F$3:$H$20000,3,FALSE),"-")</f>
        <v>-</v>
      </c>
      <c r="J4799" s="1" t="str">
        <f>IF(OR(D4799="SVCP", E4799="TRUE"), "No", IF(ISNA(VLOOKUP($C4799,'ProvResponder deviceId'!$A$1:$A$20000,1,FALSE)),"No","Yes"))</f>
        <v>No</v>
      </c>
      <c r="K4799" s="1" t="str">
        <f>IF($J4799="Yes",VLOOKUP($C4799,'ProvResponder deviceId'!$A$1:$C$20000,3,FALSE),"-")</f>
        <v>-</v>
      </c>
      <c r="L4799" s="1" t="str">
        <f t="shared" si="148"/>
        <v/>
      </c>
      <c r="M4799" s="1" t="str">
        <f t="shared" si="149"/>
        <v/>
      </c>
      <c r="N4799" s="1" t="str">
        <f>IF(ISBLANK($C4799),"",IF(ISNA(VLOOKUP($L4799,'result messages'!$H$3:$L$11,2,FALSE)),VLOOKUP($M4799,'result messages'!$H$3:$L$11,2,FALSE),VLOOKUP($L4799,'result messages'!$H$3:$L$11,2,FALSE)))</f>
        <v/>
      </c>
      <c r="O4799" s="1" t="str">
        <f>IF(ISBLANK($C4799),"",IF(ISNA(VLOOKUP($L4799,'result messages'!$H$3:$L$11,3,FALSE)),VLOOKUP($M4799,'result messages'!$H$3:$L$11,3,FALSE),VLOOKUP($L4799,'result messages'!$H$3:$L$11,3,FALSE)))</f>
        <v/>
      </c>
      <c r="P4799" s="1" t="str">
        <f>IF(ISBLANK($C4799),"",IF(ISNA(VLOOKUP($L4799,'result messages'!$H$3:$L$11,4,FALSE)),VLOOKUP($M4799,'result messages'!$H$3:$L$11,4,FALSE),VLOOKUP($L4799,'result messages'!$H$3:$L$11,4,FALSE)))</f>
        <v/>
      </c>
      <c r="Q4799" s="1" t="str">
        <f>IF(ISBLANK($C4799),"",IF(ISNA(VLOOKUP($L4799,'result messages'!$H$3:$L$11,5,FALSE)),VLOOKUP($M4799,'result messages'!$H$3:$L$11,5,FALSE),VLOOKUP($L4799,'result messages'!$H$3:$L$11,5,FALSE)))</f>
        <v/>
      </c>
    </row>
    <row r="4800" spans="1:17">
      <c r="A4800" s="1">
        <v>4797</v>
      </c>
      <c r="B4800" s="1"/>
      <c r="C4800" s="1"/>
      <c r="D4800" s="1"/>
      <c r="E4800" s="6"/>
      <c r="F4800" s="1"/>
      <c r="G4800" s="1" t="str">
        <f>IF(ISNA(VLOOKUP($C4800,'DTEN TCAP Linkage deviceId'!$A$1:$A$20000,1,FALSE)),"No","Yes")</f>
        <v>No</v>
      </c>
      <c r="H4800" s="1" t="str">
        <f>IF(ISNA(VLOOKUP($C4800,'Provisioning Requester'!$F$3:$H$20000,2,FALSE)),"No","Yes")</f>
        <v>No</v>
      </c>
      <c r="I4800" s="1" t="str">
        <f>IF($H4800="Yes",VLOOKUP($C4800,'Provisioning Requester'!$F$3:$H$20000,3,FALSE),"-")</f>
        <v>-</v>
      </c>
      <c r="J4800" s="1" t="str">
        <f>IF(OR(D4800="SVCP", E4800="TRUE"), "No", IF(ISNA(VLOOKUP($C4800,'ProvResponder deviceId'!$A$1:$A$20000,1,FALSE)),"No","Yes"))</f>
        <v>No</v>
      </c>
      <c r="K4800" s="1" t="str">
        <f>IF($J4800="Yes",VLOOKUP($C4800,'ProvResponder deviceId'!$A$1:$C$20000,3,FALSE),"-")</f>
        <v>-</v>
      </c>
      <c r="L4800" s="1" t="str">
        <f t="shared" si="148"/>
        <v/>
      </c>
      <c r="M4800" s="1" t="str">
        <f t="shared" si="149"/>
        <v/>
      </c>
      <c r="N4800" s="1" t="str">
        <f>IF(ISBLANK($C4800),"",IF(ISNA(VLOOKUP($L4800,'result messages'!$H$3:$L$11,2,FALSE)),VLOOKUP($M4800,'result messages'!$H$3:$L$11,2,FALSE),VLOOKUP($L4800,'result messages'!$H$3:$L$11,2,FALSE)))</f>
        <v/>
      </c>
      <c r="O4800" s="1" t="str">
        <f>IF(ISBLANK($C4800),"",IF(ISNA(VLOOKUP($L4800,'result messages'!$H$3:$L$11,3,FALSE)),VLOOKUP($M4800,'result messages'!$H$3:$L$11,3,FALSE),VLOOKUP($L4800,'result messages'!$H$3:$L$11,3,FALSE)))</f>
        <v/>
      </c>
      <c r="P4800" s="1" t="str">
        <f>IF(ISBLANK($C4800),"",IF(ISNA(VLOOKUP($L4800,'result messages'!$H$3:$L$11,4,FALSE)),VLOOKUP($M4800,'result messages'!$H$3:$L$11,4,FALSE),VLOOKUP($L4800,'result messages'!$H$3:$L$11,4,FALSE)))</f>
        <v/>
      </c>
      <c r="Q4800" s="1" t="str">
        <f>IF(ISBLANK($C4800),"",IF(ISNA(VLOOKUP($L4800,'result messages'!$H$3:$L$11,5,FALSE)),VLOOKUP($M4800,'result messages'!$H$3:$L$11,5,FALSE),VLOOKUP($L4800,'result messages'!$H$3:$L$11,5,FALSE)))</f>
        <v/>
      </c>
    </row>
    <row r="4801" spans="1:17">
      <c r="A4801" s="1">
        <v>4798</v>
      </c>
      <c r="B4801" s="1"/>
      <c r="C4801" s="1"/>
      <c r="D4801" s="1"/>
      <c r="E4801" s="6"/>
      <c r="F4801" s="1"/>
      <c r="G4801" s="1" t="str">
        <f>IF(ISNA(VLOOKUP($C4801,'DTEN TCAP Linkage deviceId'!$A$1:$A$20000,1,FALSE)),"No","Yes")</f>
        <v>No</v>
      </c>
      <c r="H4801" s="1" t="str">
        <f>IF(ISNA(VLOOKUP($C4801,'Provisioning Requester'!$F$3:$H$20000,2,FALSE)),"No","Yes")</f>
        <v>No</v>
      </c>
      <c r="I4801" s="1" t="str">
        <f>IF($H4801="Yes",VLOOKUP($C4801,'Provisioning Requester'!$F$3:$H$20000,3,FALSE),"-")</f>
        <v>-</v>
      </c>
      <c r="J4801" s="1" t="str">
        <f>IF(OR(D4801="SVCP", E4801="TRUE"), "No", IF(ISNA(VLOOKUP($C4801,'ProvResponder deviceId'!$A$1:$A$20000,1,FALSE)),"No","Yes"))</f>
        <v>No</v>
      </c>
      <c r="K4801" s="1" t="str">
        <f>IF($J4801="Yes",VLOOKUP($C4801,'ProvResponder deviceId'!$A$1:$C$20000,3,FALSE),"-")</f>
        <v>-</v>
      </c>
      <c r="L4801" s="1" t="str">
        <f t="shared" si="148"/>
        <v/>
      </c>
      <c r="M4801" s="1" t="str">
        <f t="shared" si="149"/>
        <v/>
      </c>
      <c r="N4801" s="1" t="str">
        <f>IF(ISBLANK($C4801),"",IF(ISNA(VLOOKUP($L4801,'result messages'!$H$3:$L$11,2,FALSE)),VLOOKUP($M4801,'result messages'!$H$3:$L$11,2,FALSE),VLOOKUP($L4801,'result messages'!$H$3:$L$11,2,FALSE)))</f>
        <v/>
      </c>
      <c r="O4801" s="1" t="str">
        <f>IF(ISBLANK($C4801),"",IF(ISNA(VLOOKUP($L4801,'result messages'!$H$3:$L$11,3,FALSE)),VLOOKUP($M4801,'result messages'!$H$3:$L$11,3,FALSE),VLOOKUP($L4801,'result messages'!$H$3:$L$11,3,FALSE)))</f>
        <v/>
      </c>
      <c r="P4801" s="1" t="str">
        <f>IF(ISBLANK($C4801),"",IF(ISNA(VLOOKUP($L4801,'result messages'!$H$3:$L$11,4,FALSE)),VLOOKUP($M4801,'result messages'!$H$3:$L$11,4,FALSE),VLOOKUP($L4801,'result messages'!$H$3:$L$11,4,FALSE)))</f>
        <v/>
      </c>
      <c r="Q4801" s="1" t="str">
        <f>IF(ISBLANK($C4801),"",IF(ISNA(VLOOKUP($L4801,'result messages'!$H$3:$L$11,5,FALSE)),VLOOKUP($M4801,'result messages'!$H$3:$L$11,5,FALSE),VLOOKUP($L4801,'result messages'!$H$3:$L$11,5,FALSE)))</f>
        <v/>
      </c>
    </row>
    <row r="4802" spans="1:17">
      <c r="A4802" s="1">
        <v>4799</v>
      </c>
      <c r="B4802" s="1"/>
      <c r="C4802" s="1"/>
      <c r="D4802" s="1"/>
      <c r="E4802" s="6"/>
      <c r="F4802" s="1"/>
      <c r="G4802" s="1" t="str">
        <f>IF(ISNA(VLOOKUP($C4802,'DTEN TCAP Linkage deviceId'!$A$1:$A$20000,1,FALSE)),"No","Yes")</f>
        <v>No</v>
      </c>
      <c r="H4802" s="1" t="str">
        <f>IF(ISNA(VLOOKUP($C4802,'Provisioning Requester'!$F$3:$H$20000,2,FALSE)),"No","Yes")</f>
        <v>No</v>
      </c>
      <c r="I4802" s="1" t="str">
        <f>IF($H4802="Yes",VLOOKUP($C4802,'Provisioning Requester'!$F$3:$H$20000,3,FALSE),"-")</f>
        <v>-</v>
      </c>
      <c r="J4802" s="1" t="str">
        <f>IF(OR(D4802="SVCP", E4802="TRUE"), "No", IF(ISNA(VLOOKUP($C4802,'ProvResponder deviceId'!$A$1:$A$20000,1,FALSE)),"No","Yes"))</f>
        <v>No</v>
      </c>
      <c r="K4802" s="1" t="str">
        <f>IF($J4802="Yes",VLOOKUP($C4802,'ProvResponder deviceId'!$A$1:$C$20000,3,FALSE),"-")</f>
        <v>-</v>
      </c>
      <c r="L4802" s="1" t="str">
        <f t="shared" si="148"/>
        <v/>
      </c>
      <c r="M4802" s="1" t="str">
        <f t="shared" si="149"/>
        <v/>
      </c>
      <c r="N4802" s="1" t="str">
        <f>IF(ISBLANK($C4802),"",IF(ISNA(VLOOKUP($L4802,'result messages'!$H$3:$L$11,2,FALSE)),VLOOKUP($M4802,'result messages'!$H$3:$L$11,2,FALSE),VLOOKUP($L4802,'result messages'!$H$3:$L$11,2,FALSE)))</f>
        <v/>
      </c>
      <c r="O4802" s="1" t="str">
        <f>IF(ISBLANK($C4802),"",IF(ISNA(VLOOKUP($L4802,'result messages'!$H$3:$L$11,3,FALSE)),VLOOKUP($M4802,'result messages'!$H$3:$L$11,3,FALSE),VLOOKUP($L4802,'result messages'!$H$3:$L$11,3,FALSE)))</f>
        <v/>
      </c>
      <c r="P4802" s="1" t="str">
        <f>IF(ISBLANK($C4802),"",IF(ISNA(VLOOKUP($L4802,'result messages'!$H$3:$L$11,4,FALSE)),VLOOKUP($M4802,'result messages'!$H$3:$L$11,4,FALSE),VLOOKUP($L4802,'result messages'!$H$3:$L$11,4,FALSE)))</f>
        <v/>
      </c>
      <c r="Q4802" s="1" t="str">
        <f>IF(ISBLANK($C4802),"",IF(ISNA(VLOOKUP($L4802,'result messages'!$H$3:$L$11,5,FALSE)),VLOOKUP($M4802,'result messages'!$H$3:$L$11,5,FALSE),VLOOKUP($L4802,'result messages'!$H$3:$L$11,5,FALSE)))</f>
        <v/>
      </c>
    </row>
    <row r="4803" spans="1:17">
      <c r="A4803" s="1">
        <v>4800</v>
      </c>
      <c r="B4803" s="1"/>
      <c r="C4803" s="1"/>
      <c r="D4803" s="1"/>
      <c r="E4803" s="6"/>
      <c r="F4803" s="1"/>
      <c r="G4803" s="1" t="str">
        <f>IF(ISNA(VLOOKUP($C4803,'DTEN TCAP Linkage deviceId'!$A$1:$A$20000,1,FALSE)),"No","Yes")</f>
        <v>No</v>
      </c>
      <c r="H4803" s="1" t="str">
        <f>IF(ISNA(VLOOKUP($C4803,'Provisioning Requester'!$F$3:$H$20000,2,FALSE)),"No","Yes")</f>
        <v>No</v>
      </c>
      <c r="I4803" s="1" t="str">
        <f>IF($H4803="Yes",VLOOKUP($C4803,'Provisioning Requester'!$F$3:$H$20000,3,FALSE),"-")</f>
        <v>-</v>
      </c>
      <c r="J4803" s="1" t="str">
        <f>IF(OR(D4803="SVCP", E4803="TRUE"), "No", IF(ISNA(VLOOKUP($C4803,'ProvResponder deviceId'!$A$1:$A$20000,1,FALSE)),"No","Yes"))</f>
        <v>No</v>
      </c>
      <c r="K4803" s="1" t="str">
        <f>IF($J4803="Yes",VLOOKUP($C4803,'ProvResponder deviceId'!$A$1:$C$20000,3,FALSE),"-")</f>
        <v>-</v>
      </c>
      <c r="L4803" s="1" t="str">
        <f t="shared" si="148"/>
        <v/>
      </c>
      <c r="M4803" s="1" t="str">
        <f t="shared" si="149"/>
        <v/>
      </c>
      <c r="N4803" s="1" t="str">
        <f>IF(ISBLANK($C4803),"",IF(ISNA(VLOOKUP($L4803,'result messages'!$H$3:$L$11,2,FALSE)),VLOOKUP($M4803,'result messages'!$H$3:$L$11,2,FALSE),VLOOKUP($L4803,'result messages'!$H$3:$L$11,2,FALSE)))</f>
        <v/>
      </c>
      <c r="O4803" s="1" t="str">
        <f>IF(ISBLANK($C4803),"",IF(ISNA(VLOOKUP($L4803,'result messages'!$H$3:$L$11,3,FALSE)),VLOOKUP($M4803,'result messages'!$H$3:$L$11,3,FALSE),VLOOKUP($L4803,'result messages'!$H$3:$L$11,3,FALSE)))</f>
        <v/>
      </c>
      <c r="P4803" s="1" t="str">
        <f>IF(ISBLANK($C4803),"",IF(ISNA(VLOOKUP($L4803,'result messages'!$H$3:$L$11,4,FALSE)),VLOOKUP($M4803,'result messages'!$H$3:$L$11,4,FALSE),VLOOKUP($L4803,'result messages'!$H$3:$L$11,4,FALSE)))</f>
        <v/>
      </c>
      <c r="Q4803" s="1" t="str">
        <f>IF(ISBLANK($C4803),"",IF(ISNA(VLOOKUP($L4803,'result messages'!$H$3:$L$11,5,FALSE)),VLOOKUP($M4803,'result messages'!$H$3:$L$11,5,FALSE),VLOOKUP($L4803,'result messages'!$H$3:$L$11,5,FALSE)))</f>
        <v/>
      </c>
    </row>
    <row r="4804" spans="1:17">
      <c r="A4804" s="1">
        <v>4801</v>
      </c>
      <c r="B4804" s="1"/>
      <c r="C4804" s="1"/>
      <c r="D4804" s="1"/>
      <c r="E4804" s="6"/>
      <c r="F4804" s="1"/>
      <c r="G4804" s="1" t="str">
        <f>IF(ISNA(VLOOKUP($C4804,'DTEN TCAP Linkage deviceId'!$A$1:$A$20000,1,FALSE)),"No","Yes")</f>
        <v>No</v>
      </c>
      <c r="H4804" s="1" t="str">
        <f>IF(ISNA(VLOOKUP($C4804,'Provisioning Requester'!$F$3:$H$20000,2,FALSE)),"No","Yes")</f>
        <v>No</v>
      </c>
      <c r="I4804" s="1" t="str">
        <f>IF($H4804="Yes",VLOOKUP($C4804,'Provisioning Requester'!$F$3:$H$20000,3,FALSE),"-")</f>
        <v>-</v>
      </c>
      <c r="J4804" s="1" t="str">
        <f>IF(OR(D4804="SVCP", E4804="TRUE"), "No", IF(ISNA(VLOOKUP($C4804,'ProvResponder deviceId'!$A$1:$A$20000,1,FALSE)),"No","Yes"))</f>
        <v>No</v>
      </c>
      <c r="K4804" s="1" t="str">
        <f>IF($J4804="Yes",VLOOKUP($C4804,'ProvResponder deviceId'!$A$1:$C$20000,3,FALSE),"-")</f>
        <v>-</v>
      </c>
      <c r="L4804" s="1" t="str">
        <f t="shared" si="148"/>
        <v/>
      </c>
      <c r="M4804" s="1" t="str">
        <f t="shared" si="149"/>
        <v/>
      </c>
      <c r="N4804" s="1" t="str">
        <f>IF(ISBLANK($C4804),"",IF(ISNA(VLOOKUP($L4804,'result messages'!$H$3:$L$11,2,FALSE)),VLOOKUP($M4804,'result messages'!$H$3:$L$11,2,FALSE),VLOOKUP($L4804,'result messages'!$H$3:$L$11,2,FALSE)))</f>
        <v/>
      </c>
      <c r="O4804" s="1" t="str">
        <f>IF(ISBLANK($C4804),"",IF(ISNA(VLOOKUP($L4804,'result messages'!$H$3:$L$11,3,FALSE)),VLOOKUP($M4804,'result messages'!$H$3:$L$11,3,FALSE),VLOOKUP($L4804,'result messages'!$H$3:$L$11,3,FALSE)))</f>
        <v/>
      </c>
      <c r="P4804" s="1" t="str">
        <f>IF(ISBLANK($C4804),"",IF(ISNA(VLOOKUP($L4804,'result messages'!$H$3:$L$11,4,FALSE)),VLOOKUP($M4804,'result messages'!$H$3:$L$11,4,FALSE),VLOOKUP($L4804,'result messages'!$H$3:$L$11,4,FALSE)))</f>
        <v/>
      </c>
      <c r="Q4804" s="1" t="str">
        <f>IF(ISBLANK($C4804),"",IF(ISNA(VLOOKUP($L4804,'result messages'!$H$3:$L$11,5,FALSE)),VLOOKUP($M4804,'result messages'!$H$3:$L$11,5,FALSE),VLOOKUP($L4804,'result messages'!$H$3:$L$11,5,FALSE)))</f>
        <v/>
      </c>
    </row>
    <row r="4805" spans="1:17">
      <c r="A4805" s="1">
        <v>4802</v>
      </c>
      <c r="B4805" s="1"/>
      <c r="C4805" s="1"/>
      <c r="D4805" s="1"/>
      <c r="E4805" s="6"/>
      <c r="F4805" s="1"/>
      <c r="G4805" s="1" t="str">
        <f>IF(ISNA(VLOOKUP($C4805,'DTEN TCAP Linkage deviceId'!$A$1:$A$20000,1,FALSE)),"No","Yes")</f>
        <v>No</v>
      </c>
      <c r="H4805" s="1" t="str">
        <f>IF(ISNA(VLOOKUP($C4805,'Provisioning Requester'!$F$3:$H$20000,2,FALSE)),"No","Yes")</f>
        <v>No</v>
      </c>
      <c r="I4805" s="1" t="str">
        <f>IF($H4805="Yes",VLOOKUP($C4805,'Provisioning Requester'!$F$3:$H$20000,3,FALSE),"-")</f>
        <v>-</v>
      </c>
      <c r="J4805" s="1" t="str">
        <f>IF(OR(D4805="SVCP", E4805="TRUE"), "No", IF(ISNA(VLOOKUP($C4805,'ProvResponder deviceId'!$A$1:$A$20000,1,FALSE)),"No","Yes"))</f>
        <v>No</v>
      </c>
      <c r="K4805" s="1" t="str">
        <f>IF($J4805="Yes",VLOOKUP($C4805,'ProvResponder deviceId'!$A$1:$C$20000,3,FALSE),"-")</f>
        <v>-</v>
      </c>
      <c r="L4805" s="1" t="str">
        <f t="shared" ref="L4805:L4868" si="150">IF(ISBLANK($C4805),"",$D4805&amp;$E4805&amp;$G4805&amp;$H4805&amp;$I4805&amp;$J4805&amp;$K4805)</f>
        <v/>
      </c>
      <c r="M4805" s="1" t="str">
        <f t="shared" ref="M4805:M4868" si="151">IF(ISBLANK($C4805),"",$D4805&amp;$E4805&amp;$G4805&amp;$H4805&amp;$I4805&amp;$J4805&amp;"other")</f>
        <v/>
      </c>
      <c r="N4805" s="1" t="str">
        <f>IF(ISBLANK($C4805),"",IF(ISNA(VLOOKUP($L4805,'result messages'!$H$3:$L$11,2,FALSE)),VLOOKUP($M4805,'result messages'!$H$3:$L$11,2,FALSE),VLOOKUP($L4805,'result messages'!$H$3:$L$11,2,FALSE)))</f>
        <v/>
      </c>
      <c r="O4805" s="1" t="str">
        <f>IF(ISBLANK($C4805),"",IF(ISNA(VLOOKUP($L4805,'result messages'!$H$3:$L$11,3,FALSE)),VLOOKUP($M4805,'result messages'!$H$3:$L$11,3,FALSE),VLOOKUP($L4805,'result messages'!$H$3:$L$11,3,FALSE)))</f>
        <v/>
      </c>
      <c r="P4805" s="1" t="str">
        <f>IF(ISBLANK($C4805),"",IF(ISNA(VLOOKUP($L4805,'result messages'!$H$3:$L$11,4,FALSE)),VLOOKUP($M4805,'result messages'!$H$3:$L$11,4,FALSE),VLOOKUP($L4805,'result messages'!$H$3:$L$11,4,FALSE)))</f>
        <v/>
      </c>
      <c r="Q4805" s="1" t="str">
        <f>IF(ISBLANK($C4805),"",IF(ISNA(VLOOKUP($L4805,'result messages'!$H$3:$L$11,5,FALSE)),VLOOKUP($M4805,'result messages'!$H$3:$L$11,5,FALSE),VLOOKUP($L4805,'result messages'!$H$3:$L$11,5,FALSE)))</f>
        <v/>
      </c>
    </row>
    <row r="4806" spans="1:17">
      <c r="A4806" s="1">
        <v>4803</v>
      </c>
      <c r="B4806" s="1"/>
      <c r="C4806" s="1"/>
      <c r="D4806" s="1"/>
      <c r="E4806" s="6"/>
      <c r="F4806" s="1"/>
      <c r="G4806" s="1" t="str">
        <f>IF(ISNA(VLOOKUP($C4806,'DTEN TCAP Linkage deviceId'!$A$1:$A$20000,1,FALSE)),"No","Yes")</f>
        <v>No</v>
      </c>
      <c r="H4806" s="1" t="str">
        <f>IF(ISNA(VLOOKUP($C4806,'Provisioning Requester'!$F$3:$H$20000,2,FALSE)),"No","Yes")</f>
        <v>No</v>
      </c>
      <c r="I4806" s="1" t="str">
        <f>IF($H4806="Yes",VLOOKUP($C4806,'Provisioning Requester'!$F$3:$H$20000,3,FALSE),"-")</f>
        <v>-</v>
      </c>
      <c r="J4806" s="1" t="str">
        <f>IF(OR(D4806="SVCP", E4806="TRUE"), "No", IF(ISNA(VLOOKUP($C4806,'ProvResponder deviceId'!$A$1:$A$20000,1,FALSE)),"No","Yes"))</f>
        <v>No</v>
      </c>
      <c r="K4806" s="1" t="str">
        <f>IF($J4806="Yes",VLOOKUP($C4806,'ProvResponder deviceId'!$A$1:$C$20000,3,FALSE),"-")</f>
        <v>-</v>
      </c>
      <c r="L4806" s="1" t="str">
        <f t="shared" si="150"/>
        <v/>
      </c>
      <c r="M4806" s="1" t="str">
        <f t="shared" si="151"/>
        <v/>
      </c>
      <c r="N4806" s="1" t="str">
        <f>IF(ISBLANK($C4806),"",IF(ISNA(VLOOKUP($L4806,'result messages'!$H$3:$L$11,2,FALSE)),VLOOKUP($M4806,'result messages'!$H$3:$L$11,2,FALSE),VLOOKUP($L4806,'result messages'!$H$3:$L$11,2,FALSE)))</f>
        <v/>
      </c>
      <c r="O4806" s="1" t="str">
        <f>IF(ISBLANK($C4806),"",IF(ISNA(VLOOKUP($L4806,'result messages'!$H$3:$L$11,3,FALSE)),VLOOKUP($M4806,'result messages'!$H$3:$L$11,3,FALSE),VLOOKUP($L4806,'result messages'!$H$3:$L$11,3,FALSE)))</f>
        <v/>
      </c>
      <c r="P4806" s="1" t="str">
        <f>IF(ISBLANK($C4806),"",IF(ISNA(VLOOKUP($L4806,'result messages'!$H$3:$L$11,4,FALSE)),VLOOKUP($M4806,'result messages'!$H$3:$L$11,4,FALSE),VLOOKUP($L4806,'result messages'!$H$3:$L$11,4,FALSE)))</f>
        <v/>
      </c>
      <c r="Q4806" s="1" t="str">
        <f>IF(ISBLANK($C4806),"",IF(ISNA(VLOOKUP($L4806,'result messages'!$H$3:$L$11,5,FALSE)),VLOOKUP($M4806,'result messages'!$H$3:$L$11,5,FALSE),VLOOKUP($L4806,'result messages'!$H$3:$L$11,5,FALSE)))</f>
        <v/>
      </c>
    </row>
    <row r="4807" spans="1:17">
      <c r="A4807" s="1">
        <v>4804</v>
      </c>
      <c r="B4807" s="1"/>
      <c r="C4807" s="1"/>
      <c r="D4807" s="1"/>
      <c r="E4807" s="6"/>
      <c r="F4807" s="1"/>
      <c r="G4807" s="1" t="str">
        <f>IF(ISNA(VLOOKUP($C4807,'DTEN TCAP Linkage deviceId'!$A$1:$A$20000,1,FALSE)),"No","Yes")</f>
        <v>No</v>
      </c>
      <c r="H4807" s="1" t="str">
        <f>IF(ISNA(VLOOKUP($C4807,'Provisioning Requester'!$F$3:$H$20000,2,FALSE)),"No","Yes")</f>
        <v>No</v>
      </c>
      <c r="I4807" s="1" t="str">
        <f>IF($H4807="Yes",VLOOKUP($C4807,'Provisioning Requester'!$F$3:$H$20000,3,FALSE),"-")</f>
        <v>-</v>
      </c>
      <c r="J4807" s="1" t="str">
        <f>IF(OR(D4807="SVCP", E4807="TRUE"), "No", IF(ISNA(VLOOKUP($C4807,'ProvResponder deviceId'!$A$1:$A$20000,1,FALSE)),"No","Yes"))</f>
        <v>No</v>
      </c>
      <c r="K4807" s="1" t="str">
        <f>IF($J4807="Yes",VLOOKUP($C4807,'ProvResponder deviceId'!$A$1:$C$20000,3,FALSE),"-")</f>
        <v>-</v>
      </c>
      <c r="L4807" s="1" t="str">
        <f t="shared" si="150"/>
        <v/>
      </c>
      <c r="M4807" s="1" t="str">
        <f t="shared" si="151"/>
        <v/>
      </c>
      <c r="N4807" s="1" t="str">
        <f>IF(ISBLANK($C4807),"",IF(ISNA(VLOOKUP($L4807,'result messages'!$H$3:$L$11,2,FALSE)),VLOOKUP($M4807,'result messages'!$H$3:$L$11,2,FALSE),VLOOKUP($L4807,'result messages'!$H$3:$L$11,2,FALSE)))</f>
        <v/>
      </c>
      <c r="O4807" s="1" t="str">
        <f>IF(ISBLANK($C4807),"",IF(ISNA(VLOOKUP($L4807,'result messages'!$H$3:$L$11,3,FALSE)),VLOOKUP($M4807,'result messages'!$H$3:$L$11,3,FALSE),VLOOKUP($L4807,'result messages'!$H$3:$L$11,3,FALSE)))</f>
        <v/>
      </c>
      <c r="P4807" s="1" t="str">
        <f>IF(ISBLANK($C4807),"",IF(ISNA(VLOOKUP($L4807,'result messages'!$H$3:$L$11,4,FALSE)),VLOOKUP($M4807,'result messages'!$H$3:$L$11,4,FALSE),VLOOKUP($L4807,'result messages'!$H$3:$L$11,4,FALSE)))</f>
        <v/>
      </c>
      <c r="Q4807" s="1" t="str">
        <f>IF(ISBLANK($C4807),"",IF(ISNA(VLOOKUP($L4807,'result messages'!$H$3:$L$11,5,FALSE)),VLOOKUP($M4807,'result messages'!$H$3:$L$11,5,FALSE),VLOOKUP($L4807,'result messages'!$H$3:$L$11,5,FALSE)))</f>
        <v/>
      </c>
    </row>
    <row r="4808" spans="1:17">
      <c r="A4808" s="1">
        <v>4805</v>
      </c>
      <c r="B4808" s="1"/>
      <c r="C4808" s="1"/>
      <c r="D4808" s="1"/>
      <c r="E4808" s="6"/>
      <c r="F4808" s="1"/>
      <c r="G4808" s="1" t="str">
        <f>IF(ISNA(VLOOKUP($C4808,'DTEN TCAP Linkage deviceId'!$A$1:$A$20000,1,FALSE)),"No","Yes")</f>
        <v>No</v>
      </c>
      <c r="H4808" s="1" t="str">
        <f>IF(ISNA(VLOOKUP($C4808,'Provisioning Requester'!$F$3:$H$20000,2,FALSE)),"No","Yes")</f>
        <v>No</v>
      </c>
      <c r="I4808" s="1" t="str">
        <f>IF($H4808="Yes",VLOOKUP($C4808,'Provisioning Requester'!$F$3:$H$20000,3,FALSE),"-")</f>
        <v>-</v>
      </c>
      <c r="J4808" s="1" t="str">
        <f>IF(OR(D4808="SVCP", E4808="TRUE"), "No", IF(ISNA(VLOOKUP($C4808,'ProvResponder deviceId'!$A$1:$A$20000,1,FALSE)),"No","Yes"))</f>
        <v>No</v>
      </c>
      <c r="K4808" s="1" t="str">
        <f>IF($J4808="Yes",VLOOKUP($C4808,'ProvResponder deviceId'!$A$1:$C$20000,3,FALSE),"-")</f>
        <v>-</v>
      </c>
      <c r="L4808" s="1" t="str">
        <f t="shared" si="150"/>
        <v/>
      </c>
      <c r="M4808" s="1" t="str">
        <f t="shared" si="151"/>
        <v/>
      </c>
      <c r="N4808" s="1" t="str">
        <f>IF(ISBLANK($C4808),"",IF(ISNA(VLOOKUP($L4808,'result messages'!$H$3:$L$11,2,FALSE)),VLOOKUP($M4808,'result messages'!$H$3:$L$11,2,FALSE),VLOOKUP($L4808,'result messages'!$H$3:$L$11,2,FALSE)))</f>
        <v/>
      </c>
      <c r="O4808" s="1" t="str">
        <f>IF(ISBLANK($C4808),"",IF(ISNA(VLOOKUP($L4808,'result messages'!$H$3:$L$11,3,FALSE)),VLOOKUP($M4808,'result messages'!$H$3:$L$11,3,FALSE),VLOOKUP($L4808,'result messages'!$H$3:$L$11,3,FALSE)))</f>
        <v/>
      </c>
      <c r="P4808" s="1" t="str">
        <f>IF(ISBLANK($C4808),"",IF(ISNA(VLOOKUP($L4808,'result messages'!$H$3:$L$11,4,FALSE)),VLOOKUP($M4808,'result messages'!$H$3:$L$11,4,FALSE),VLOOKUP($L4808,'result messages'!$H$3:$L$11,4,FALSE)))</f>
        <v/>
      </c>
      <c r="Q4808" s="1" t="str">
        <f>IF(ISBLANK($C4808),"",IF(ISNA(VLOOKUP($L4808,'result messages'!$H$3:$L$11,5,FALSE)),VLOOKUP($M4808,'result messages'!$H$3:$L$11,5,FALSE),VLOOKUP($L4808,'result messages'!$H$3:$L$11,5,FALSE)))</f>
        <v/>
      </c>
    </row>
    <row r="4809" spans="1:17">
      <c r="A4809" s="1">
        <v>4806</v>
      </c>
      <c r="B4809" s="1"/>
      <c r="C4809" s="1"/>
      <c r="D4809" s="1"/>
      <c r="E4809" s="6"/>
      <c r="F4809" s="1"/>
      <c r="G4809" s="1" t="str">
        <f>IF(ISNA(VLOOKUP($C4809,'DTEN TCAP Linkage deviceId'!$A$1:$A$20000,1,FALSE)),"No","Yes")</f>
        <v>No</v>
      </c>
      <c r="H4809" s="1" t="str">
        <f>IF(ISNA(VLOOKUP($C4809,'Provisioning Requester'!$F$3:$H$20000,2,FALSE)),"No","Yes")</f>
        <v>No</v>
      </c>
      <c r="I4809" s="1" t="str">
        <f>IF($H4809="Yes",VLOOKUP($C4809,'Provisioning Requester'!$F$3:$H$20000,3,FALSE),"-")</f>
        <v>-</v>
      </c>
      <c r="J4809" s="1" t="str">
        <f>IF(OR(D4809="SVCP", E4809="TRUE"), "No", IF(ISNA(VLOOKUP($C4809,'ProvResponder deviceId'!$A$1:$A$20000,1,FALSE)),"No","Yes"))</f>
        <v>No</v>
      </c>
      <c r="K4809" s="1" t="str">
        <f>IF($J4809="Yes",VLOOKUP($C4809,'ProvResponder deviceId'!$A$1:$C$20000,3,FALSE),"-")</f>
        <v>-</v>
      </c>
      <c r="L4809" s="1" t="str">
        <f t="shared" si="150"/>
        <v/>
      </c>
      <c r="M4809" s="1" t="str">
        <f t="shared" si="151"/>
        <v/>
      </c>
      <c r="N4809" s="1" t="str">
        <f>IF(ISBLANK($C4809),"",IF(ISNA(VLOOKUP($L4809,'result messages'!$H$3:$L$11,2,FALSE)),VLOOKUP($M4809,'result messages'!$H$3:$L$11,2,FALSE),VLOOKUP($L4809,'result messages'!$H$3:$L$11,2,FALSE)))</f>
        <v/>
      </c>
      <c r="O4809" s="1" t="str">
        <f>IF(ISBLANK($C4809),"",IF(ISNA(VLOOKUP($L4809,'result messages'!$H$3:$L$11,3,FALSE)),VLOOKUP($M4809,'result messages'!$H$3:$L$11,3,FALSE),VLOOKUP($L4809,'result messages'!$H$3:$L$11,3,FALSE)))</f>
        <v/>
      </c>
      <c r="P4809" s="1" t="str">
        <f>IF(ISBLANK($C4809),"",IF(ISNA(VLOOKUP($L4809,'result messages'!$H$3:$L$11,4,FALSE)),VLOOKUP($M4809,'result messages'!$H$3:$L$11,4,FALSE),VLOOKUP($L4809,'result messages'!$H$3:$L$11,4,FALSE)))</f>
        <v/>
      </c>
      <c r="Q4809" s="1" t="str">
        <f>IF(ISBLANK($C4809),"",IF(ISNA(VLOOKUP($L4809,'result messages'!$H$3:$L$11,5,FALSE)),VLOOKUP($M4809,'result messages'!$H$3:$L$11,5,FALSE),VLOOKUP($L4809,'result messages'!$H$3:$L$11,5,FALSE)))</f>
        <v/>
      </c>
    </row>
    <row r="4810" spans="1:17">
      <c r="A4810" s="1">
        <v>4807</v>
      </c>
      <c r="B4810" s="1"/>
      <c r="C4810" s="1"/>
      <c r="D4810" s="1"/>
      <c r="E4810" s="6"/>
      <c r="F4810" s="1"/>
      <c r="G4810" s="1" t="str">
        <f>IF(ISNA(VLOOKUP($C4810,'DTEN TCAP Linkage deviceId'!$A$1:$A$20000,1,FALSE)),"No","Yes")</f>
        <v>No</v>
      </c>
      <c r="H4810" s="1" t="str">
        <f>IF(ISNA(VLOOKUP($C4810,'Provisioning Requester'!$F$3:$H$20000,2,FALSE)),"No","Yes")</f>
        <v>No</v>
      </c>
      <c r="I4810" s="1" t="str">
        <f>IF($H4810="Yes",VLOOKUP($C4810,'Provisioning Requester'!$F$3:$H$20000,3,FALSE),"-")</f>
        <v>-</v>
      </c>
      <c r="J4810" s="1" t="str">
        <f>IF(OR(D4810="SVCP", E4810="TRUE"), "No", IF(ISNA(VLOOKUP($C4810,'ProvResponder deviceId'!$A$1:$A$20000,1,FALSE)),"No","Yes"))</f>
        <v>No</v>
      </c>
      <c r="K4810" s="1" t="str">
        <f>IF($J4810="Yes",VLOOKUP($C4810,'ProvResponder deviceId'!$A$1:$C$20000,3,FALSE),"-")</f>
        <v>-</v>
      </c>
      <c r="L4810" s="1" t="str">
        <f t="shared" si="150"/>
        <v/>
      </c>
      <c r="M4810" s="1" t="str">
        <f t="shared" si="151"/>
        <v/>
      </c>
      <c r="N4810" s="1" t="str">
        <f>IF(ISBLANK($C4810),"",IF(ISNA(VLOOKUP($L4810,'result messages'!$H$3:$L$11,2,FALSE)),VLOOKUP($M4810,'result messages'!$H$3:$L$11,2,FALSE),VLOOKUP($L4810,'result messages'!$H$3:$L$11,2,FALSE)))</f>
        <v/>
      </c>
      <c r="O4810" s="1" t="str">
        <f>IF(ISBLANK($C4810),"",IF(ISNA(VLOOKUP($L4810,'result messages'!$H$3:$L$11,3,FALSE)),VLOOKUP($M4810,'result messages'!$H$3:$L$11,3,FALSE),VLOOKUP($L4810,'result messages'!$H$3:$L$11,3,FALSE)))</f>
        <v/>
      </c>
      <c r="P4810" s="1" t="str">
        <f>IF(ISBLANK($C4810),"",IF(ISNA(VLOOKUP($L4810,'result messages'!$H$3:$L$11,4,FALSE)),VLOOKUP($M4810,'result messages'!$H$3:$L$11,4,FALSE),VLOOKUP($L4810,'result messages'!$H$3:$L$11,4,FALSE)))</f>
        <v/>
      </c>
      <c r="Q4810" s="1" t="str">
        <f>IF(ISBLANK($C4810),"",IF(ISNA(VLOOKUP($L4810,'result messages'!$H$3:$L$11,5,FALSE)),VLOOKUP($M4810,'result messages'!$H$3:$L$11,5,FALSE),VLOOKUP($L4810,'result messages'!$H$3:$L$11,5,FALSE)))</f>
        <v/>
      </c>
    </row>
    <row r="4811" spans="1:17">
      <c r="A4811" s="1">
        <v>4808</v>
      </c>
      <c r="B4811" s="1"/>
      <c r="C4811" s="1"/>
      <c r="D4811" s="1"/>
      <c r="E4811" s="6"/>
      <c r="F4811" s="1"/>
      <c r="G4811" s="1" t="str">
        <f>IF(ISNA(VLOOKUP($C4811,'DTEN TCAP Linkage deviceId'!$A$1:$A$20000,1,FALSE)),"No","Yes")</f>
        <v>No</v>
      </c>
      <c r="H4811" s="1" t="str">
        <f>IF(ISNA(VLOOKUP($C4811,'Provisioning Requester'!$F$3:$H$20000,2,FALSE)),"No","Yes")</f>
        <v>No</v>
      </c>
      <c r="I4811" s="1" t="str">
        <f>IF($H4811="Yes",VLOOKUP($C4811,'Provisioning Requester'!$F$3:$H$20000,3,FALSE),"-")</f>
        <v>-</v>
      </c>
      <c r="J4811" s="1" t="str">
        <f>IF(OR(D4811="SVCP", E4811="TRUE"), "No", IF(ISNA(VLOOKUP($C4811,'ProvResponder deviceId'!$A$1:$A$20000,1,FALSE)),"No","Yes"))</f>
        <v>No</v>
      </c>
      <c r="K4811" s="1" t="str">
        <f>IF($J4811="Yes",VLOOKUP($C4811,'ProvResponder deviceId'!$A$1:$C$20000,3,FALSE),"-")</f>
        <v>-</v>
      </c>
      <c r="L4811" s="1" t="str">
        <f t="shared" si="150"/>
        <v/>
      </c>
      <c r="M4811" s="1" t="str">
        <f t="shared" si="151"/>
        <v/>
      </c>
      <c r="N4811" s="1" t="str">
        <f>IF(ISBLANK($C4811),"",IF(ISNA(VLOOKUP($L4811,'result messages'!$H$3:$L$11,2,FALSE)),VLOOKUP($M4811,'result messages'!$H$3:$L$11,2,FALSE),VLOOKUP($L4811,'result messages'!$H$3:$L$11,2,FALSE)))</f>
        <v/>
      </c>
      <c r="O4811" s="1" t="str">
        <f>IF(ISBLANK($C4811),"",IF(ISNA(VLOOKUP($L4811,'result messages'!$H$3:$L$11,3,FALSE)),VLOOKUP($M4811,'result messages'!$H$3:$L$11,3,FALSE),VLOOKUP($L4811,'result messages'!$H$3:$L$11,3,FALSE)))</f>
        <v/>
      </c>
      <c r="P4811" s="1" t="str">
        <f>IF(ISBLANK($C4811),"",IF(ISNA(VLOOKUP($L4811,'result messages'!$H$3:$L$11,4,FALSE)),VLOOKUP($M4811,'result messages'!$H$3:$L$11,4,FALSE),VLOOKUP($L4811,'result messages'!$H$3:$L$11,4,FALSE)))</f>
        <v/>
      </c>
      <c r="Q4811" s="1" t="str">
        <f>IF(ISBLANK($C4811),"",IF(ISNA(VLOOKUP($L4811,'result messages'!$H$3:$L$11,5,FALSE)),VLOOKUP($M4811,'result messages'!$H$3:$L$11,5,FALSE),VLOOKUP($L4811,'result messages'!$H$3:$L$11,5,FALSE)))</f>
        <v/>
      </c>
    </row>
    <row r="4812" spans="1:17">
      <c r="A4812" s="1">
        <v>4809</v>
      </c>
      <c r="B4812" s="1"/>
      <c r="C4812" s="1"/>
      <c r="D4812" s="1"/>
      <c r="E4812" s="6"/>
      <c r="F4812" s="1"/>
      <c r="G4812" s="1" t="str">
        <f>IF(ISNA(VLOOKUP($C4812,'DTEN TCAP Linkage deviceId'!$A$1:$A$20000,1,FALSE)),"No","Yes")</f>
        <v>No</v>
      </c>
      <c r="H4812" s="1" t="str">
        <f>IF(ISNA(VLOOKUP($C4812,'Provisioning Requester'!$F$3:$H$20000,2,FALSE)),"No","Yes")</f>
        <v>No</v>
      </c>
      <c r="I4812" s="1" t="str">
        <f>IF($H4812="Yes",VLOOKUP($C4812,'Provisioning Requester'!$F$3:$H$20000,3,FALSE),"-")</f>
        <v>-</v>
      </c>
      <c r="J4812" s="1" t="str">
        <f>IF(OR(D4812="SVCP", E4812="TRUE"), "No", IF(ISNA(VLOOKUP($C4812,'ProvResponder deviceId'!$A$1:$A$20000,1,FALSE)),"No","Yes"))</f>
        <v>No</v>
      </c>
      <c r="K4812" s="1" t="str">
        <f>IF($J4812="Yes",VLOOKUP($C4812,'ProvResponder deviceId'!$A$1:$C$20000,3,FALSE),"-")</f>
        <v>-</v>
      </c>
      <c r="L4812" s="1" t="str">
        <f t="shared" si="150"/>
        <v/>
      </c>
      <c r="M4812" s="1" t="str">
        <f t="shared" si="151"/>
        <v/>
      </c>
      <c r="N4812" s="1" t="str">
        <f>IF(ISBLANK($C4812),"",IF(ISNA(VLOOKUP($L4812,'result messages'!$H$3:$L$11,2,FALSE)),VLOOKUP($M4812,'result messages'!$H$3:$L$11,2,FALSE),VLOOKUP($L4812,'result messages'!$H$3:$L$11,2,FALSE)))</f>
        <v/>
      </c>
      <c r="O4812" s="1" t="str">
        <f>IF(ISBLANK($C4812),"",IF(ISNA(VLOOKUP($L4812,'result messages'!$H$3:$L$11,3,FALSE)),VLOOKUP($M4812,'result messages'!$H$3:$L$11,3,FALSE),VLOOKUP($L4812,'result messages'!$H$3:$L$11,3,FALSE)))</f>
        <v/>
      </c>
      <c r="P4812" s="1" t="str">
        <f>IF(ISBLANK($C4812),"",IF(ISNA(VLOOKUP($L4812,'result messages'!$H$3:$L$11,4,FALSE)),VLOOKUP($M4812,'result messages'!$H$3:$L$11,4,FALSE),VLOOKUP($L4812,'result messages'!$H$3:$L$11,4,FALSE)))</f>
        <v/>
      </c>
      <c r="Q4812" s="1" t="str">
        <f>IF(ISBLANK($C4812),"",IF(ISNA(VLOOKUP($L4812,'result messages'!$H$3:$L$11,5,FALSE)),VLOOKUP($M4812,'result messages'!$H$3:$L$11,5,FALSE),VLOOKUP($L4812,'result messages'!$H$3:$L$11,5,FALSE)))</f>
        <v/>
      </c>
    </row>
    <row r="4813" spans="1:17">
      <c r="A4813" s="1">
        <v>4810</v>
      </c>
      <c r="B4813" s="1"/>
      <c r="C4813" s="1"/>
      <c r="D4813" s="1"/>
      <c r="E4813" s="6"/>
      <c r="F4813" s="1"/>
      <c r="G4813" s="1" t="str">
        <f>IF(ISNA(VLOOKUP($C4813,'DTEN TCAP Linkage deviceId'!$A$1:$A$20000,1,FALSE)),"No","Yes")</f>
        <v>No</v>
      </c>
      <c r="H4813" s="1" t="str">
        <f>IF(ISNA(VLOOKUP($C4813,'Provisioning Requester'!$F$3:$H$20000,2,FALSE)),"No","Yes")</f>
        <v>No</v>
      </c>
      <c r="I4813" s="1" t="str">
        <f>IF($H4813="Yes",VLOOKUP($C4813,'Provisioning Requester'!$F$3:$H$20000,3,FALSE),"-")</f>
        <v>-</v>
      </c>
      <c r="J4813" s="1" t="str">
        <f>IF(OR(D4813="SVCP", E4813="TRUE"), "No", IF(ISNA(VLOOKUP($C4813,'ProvResponder deviceId'!$A$1:$A$20000,1,FALSE)),"No","Yes"))</f>
        <v>No</v>
      </c>
      <c r="K4813" s="1" t="str">
        <f>IF($J4813="Yes",VLOOKUP($C4813,'ProvResponder deviceId'!$A$1:$C$20000,3,FALSE),"-")</f>
        <v>-</v>
      </c>
      <c r="L4813" s="1" t="str">
        <f t="shared" si="150"/>
        <v/>
      </c>
      <c r="M4813" s="1" t="str">
        <f t="shared" si="151"/>
        <v/>
      </c>
      <c r="N4813" s="1" t="str">
        <f>IF(ISBLANK($C4813),"",IF(ISNA(VLOOKUP($L4813,'result messages'!$H$3:$L$11,2,FALSE)),VLOOKUP($M4813,'result messages'!$H$3:$L$11,2,FALSE),VLOOKUP($L4813,'result messages'!$H$3:$L$11,2,FALSE)))</f>
        <v/>
      </c>
      <c r="O4813" s="1" t="str">
        <f>IF(ISBLANK($C4813),"",IF(ISNA(VLOOKUP($L4813,'result messages'!$H$3:$L$11,3,FALSE)),VLOOKUP($M4813,'result messages'!$H$3:$L$11,3,FALSE),VLOOKUP($L4813,'result messages'!$H$3:$L$11,3,FALSE)))</f>
        <v/>
      </c>
      <c r="P4813" s="1" t="str">
        <f>IF(ISBLANK($C4813),"",IF(ISNA(VLOOKUP($L4813,'result messages'!$H$3:$L$11,4,FALSE)),VLOOKUP($M4813,'result messages'!$H$3:$L$11,4,FALSE),VLOOKUP($L4813,'result messages'!$H$3:$L$11,4,FALSE)))</f>
        <v/>
      </c>
      <c r="Q4813" s="1" t="str">
        <f>IF(ISBLANK($C4813),"",IF(ISNA(VLOOKUP($L4813,'result messages'!$H$3:$L$11,5,FALSE)),VLOOKUP($M4813,'result messages'!$H$3:$L$11,5,FALSE),VLOOKUP($L4813,'result messages'!$H$3:$L$11,5,FALSE)))</f>
        <v/>
      </c>
    </row>
    <row r="4814" spans="1:17">
      <c r="A4814" s="1">
        <v>4811</v>
      </c>
      <c r="B4814" s="1"/>
      <c r="C4814" s="1"/>
      <c r="D4814" s="1"/>
      <c r="E4814" s="6"/>
      <c r="F4814" s="1"/>
      <c r="G4814" s="1" t="str">
        <f>IF(ISNA(VLOOKUP($C4814,'DTEN TCAP Linkage deviceId'!$A$1:$A$20000,1,FALSE)),"No","Yes")</f>
        <v>No</v>
      </c>
      <c r="H4814" s="1" t="str">
        <f>IF(ISNA(VLOOKUP($C4814,'Provisioning Requester'!$F$3:$H$20000,2,FALSE)),"No","Yes")</f>
        <v>No</v>
      </c>
      <c r="I4814" s="1" t="str">
        <f>IF($H4814="Yes",VLOOKUP($C4814,'Provisioning Requester'!$F$3:$H$20000,3,FALSE),"-")</f>
        <v>-</v>
      </c>
      <c r="J4814" s="1" t="str">
        <f>IF(OR(D4814="SVCP", E4814="TRUE"), "No", IF(ISNA(VLOOKUP($C4814,'ProvResponder deviceId'!$A$1:$A$20000,1,FALSE)),"No","Yes"))</f>
        <v>No</v>
      </c>
      <c r="K4814" s="1" t="str">
        <f>IF($J4814="Yes",VLOOKUP($C4814,'ProvResponder deviceId'!$A$1:$C$20000,3,FALSE),"-")</f>
        <v>-</v>
      </c>
      <c r="L4814" s="1" t="str">
        <f t="shared" si="150"/>
        <v/>
      </c>
      <c r="M4814" s="1" t="str">
        <f t="shared" si="151"/>
        <v/>
      </c>
      <c r="N4814" s="1" t="str">
        <f>IF(ISBLANK($C4814),"",IF(ISNA(VLOOKUP($L4814,'result messages'!$H$3:$L$11,2,FALSE)),VLOOKUP($M4814,'result messages'!$H$3:$L$11,2,FALSE),VLOOKUP($L4814,'result messages'!$H$3:$L$11,2,FALSE)))</f>
        <v/>
      </c>
      <c r="O4814" s="1" t="str">
        <f>IF(ISBLANK($C4814),"",IF(ISNA(VLOOKUP($L4814,'result messages'!$H$3:$L$11,3,FALSE)),VLOOKUP($M4814,'result messages'!$H$3:$L$11,3,FALSE),VLOOKUP($L4814,'result messages'!$H$3:$L$11,3,FALSE)))</f>
        <v/>
      </c>
      <c r="P4814" s="1" t="str">
        <f>IF(ISBLANK($C4814),"",IF(ISNA(VLOOKUP($L4814,'result messages'!$H$3:$L$11,4,FALSE)),VLOOKUP($M4814,'result messages'!$H$3:$L$11,4,FALSE),VLOOKUP($L4814,'result messages'!$H$3:$L$11,4,FALSE)))</f>
        <v/>
      </c>
      <c r="Q4814" s="1" t="str">
        <f>IF(ISBLANK($C4814),"",IF(ISNA(VLOOKUP($L4814,'result messages'!$H$3:$L$11,5,FALSE)),VLOOKUP($M4814,'result messages'!$H$3:$L$11,5,FALSE),VLOOKUP($L4814,'result messages'!$H$3:$L$11,5,FALSE)))</f>
        <v/>
      </c>
    </row>
    <row r="4815" spans="1:17">
      <c r="A4815" s="1">
        <v>4812</v>
      </c>
      <c r="B4815" s="1"/>
      <c r="C4815" s="1"/>
      <c r="D4815" s="1"/>
      <c r="E4815" s="6"/>
      <c r="F4815" s="1"/>
      <c r="G4815" s="1" t="str">
        <f>IF(ISNA(VLOOKUP($C4815,'DTEN TCAP Linkage deviceId'!$A$1:$A$20000,1,FALSE)),"No","Yes")</f>
        <v>No</v>
      </c>
      <c r="H4815" s="1" t="str">
        <f>IF(ISNA(VLOOKUP($C4815,'Provisioning Requester'!$F$3:$H$20000,2,FALSE)),"No","Yes")</f>
        <v>No</v>
      </c>
      <c r="I4815" s="1" t="str">
        <f>IF($H4815="Yes",VLOOKUP($C4815,'Provisioning Requester'!$F$3:$H$20000,3,FALSE),"-")</f>
        <v>-</v>
      </c>
      <c r="J4815" s="1" t="str">
        <f>IF(OR(D4815="SVCP", E4815="TRUE"), "No", IF(ISNA(VLOOKUP($C4815,'ProvResponder deviceId'!$A$1:$A$20000,1,FALSE)),"No","Yes"))</f>
        <v>No</v>
      </c>
      <c r="K4815" s="1" t="str">
        <f>IF($J4815="Yes",VLOOKUP($C4815,'ProvResponder deviceId'!$A$1:$C$20000,3,FALSE),"-")</f>
        <v>-</v>
      </c>
      <c r="L4815" s="1" t="str">
        <f t="shared" si="150"/>
        <v/>
      </c>
      <c r="M4815" s="1" t="str">
        <f t="shared" si="151"/>
        <v/>
      </c>
      <c r="N4815" s="1" t="str">
        <f>IF(ISBLANK($C4815),"",IF(ISNA(VLOOKUP($L4815,'result messages'!$H$3:$L$11,2,FALSE)),VLOOKUP($M4815,'result messages'!$H$3:$L$11,2,FALSE),VLOOKUP($L4815,'result messages'!$H$3:$L$11,2,FALSE)))</f>
        <v/>
      </c>
      <c r="O4815" s="1" t="str">
        <f>IF(ISBLANK($C4815),"",IF(ISNA(VLOOKUP($L4815,'result messages'!$H$3:$L$11,3,FALSE)),VLOOKUP($M4815,'result messages'!$H$3:$L$11,3,FALSE),VLOOKUP($L4815,'result messages'!$H$3:$L$11,3,FALSE)))</f>
        <v/>
      </c>
      <c r="P4815" s="1" t="str">
        <f>IF(ISBLANK($C4815),"",IF(ISNA(VLOOKUP($L4815,'result messages'!$H$3:$L$11,4,FALSE)),VLOOKUP($M4815,'result messages'!$H$3:$L$11,4,FALSE),VLOOKUP($L4815,'result messages'!$H$3:$L$11,4,FALSE)))</f>
        <v/>
      </c>
      <c r="Q4815" s="1" t="str">
        <f>IF(ISBLANK($C4815),"",IF(ISNA(VLOOKUP($L4815,'result messages'!$H$3:$L$11,5,FALSE)),VLOOKUP($M4815,'result messages'!$H$3:$L$11,5,FALSE),VLOOKUP($L4815,'result messages'!$H$3:$L$11,5,FALSE)))</f>
        <v/>
      </c>
    </row>
    <row r="4816" spans="1:17">
      <c r="A4816" s="1">
        <v>4813</v>
      </c>
      <c r="B4816" s="1"/>
      <c r="C4816" s="1"/>
      <c r="D4816" s="1"/>
      <c r="E4816" s="6"/>
      <c r="F4816" s="1"/>
      <c r="G4816" s="1" t="str">
        <f>IF(ISNA(VLOOKUP($C4816,'DTEN TCAP Linkage deviceId'!$A$1:$A$20000,1,FALSE)),"No","Yes")</f>
        <v>No</v>
      </c>
      <c r="H4816" s="1" t="str">
        <f>IF(ISNA(VLOOKUP($C4816,'Provisioning Requester'!$F$3:$H$20000,2,FALSE)),"No","Yes")</f>
        <v>No</v>
      </c>
      <c r="I4816" s="1" t="str">
        <f>IF($H4816="Yes",VLOOKUP($C4816,'Provisioning Requester'!$F$3:$H$20000,3,FALSE),"-")</f>
        <v>-</v>
      </c>
      <c r="J4816" s="1" t="str">
        <f>IF(OR(D4816="SVCP", E4816="TRUE"), "No", IF(ISNA(VLOOKUP($C4816,'ProvResponder deviceId'!$A$1:$A$20000,1,FALSE)),"No","Yes"))</f>
        <v>No</v>
      </c>
      <c r="K4816" s="1" t="str">
        <f>IF($J4816="Yes",VLOOKUP($C4816,'ProvResponder deviceId'!$A$1:$C$20000,3,FALSE),"-")</f>
        <v>-</v>
      </c>
      <c r="L4816" s="1" t="str">
        <f t="shared" si="150"/>
        <v/>
      </c>
      <c r="M4816" s="1" t="str">
        <f t="shared" si="151"/>
        <v/>
      </c>
      <c r="N4816" s="1" t="str">
        <f>IF(ISBLANK($C4816),"",IF(ISNA(VLOOKUP($L4816,'result messages'!$H$3:$L$11,2,FALSE)),VLOOKUP($M4816,'result messages'!$H$3:$L$11,2,FALSE),VLOOKUP($L4816,'result messages'!$H$3:$L$11,2,FALSE)))</f>
        <v/>
      </c>
      <c r="O4816" s="1" t="str">
        <f>IF(ISBLANK($C4816),"",IF(ISNA(VLOOKUP($L4816,'result messages'!$H$3:$L$11,3,FALSE)),VLOOKUP($M4816,'result messages'!$H$3:$L$11,3,FALSE),VLOOKUP($L4816,'result messages'!$H$3:$L$11,3,FALSE)))</f>
        <v/>
      </c>
      <c r="P4816" s="1" t="str">
        <f>IF(ISBLANK($C4816),"",IF(ISNA(VLOOKUP($L4816,'result messages'!$H$3:$L$11,4,FALSE)),VLOOKUP($M4816,'result messages'!$H$3:$L$11,4,FALSE),VLOOKUP($L4816,'result messages'!$H$3:$L$11,4,FALSE)))</f>
        <v/>
      </c>
      <c r="Q4816" s="1" t="str">
        <f>IF(ISBLANK($C4816),"",IF(ISNA(VLOOKUP($L4816,'result messages'!$H$3:$L$11,5,FALSE)),VLOOKUP($M4816,'result messages'!$H$3:$L$11,5,FALSE),VLOOKUP($L4816,'result messages'!$H$3:$L$11,5,FALSE)))</f>
        <v/>
      </c>
    </row>
    <row r="4817" spans="1:17">
      <c r="A4817" s="1">
        <v>4814</v>
      </c>
      <c r="B4817" s="1"/>
      <c r="C4817" s="1"/>
      <c r="D4817" s="1"/>
      <c r="E4817" s="6"/>
      <c r="F4817" s="1"/>
      <c r="G4817" s="1" t="str">
        <f>IF(ISNA(VLOOKUP($C4817,'DTEN TCAP Linkage deviceId'!$A$1:$A$20000,1,FALSE)),"No","Yes")</f>
        <v>No</v>
      </c>
      <c r="H4817" s="1" t="str">
        <f>IF(ISNA(VLOOKUP($C4817,'Provisioning Requester'!$F$3:$H$20000,2,FALSE)),"No","Yes")</f>
        <v>No</v>
      </c>
      <c r="I4817" s="1" t="str">
        <f>IF($H4817="Yes",VLOOKUP($C4817,'Provisioning Requester'!$F$3:$H$20000,3,FALSE),"-")</f>
        <v>-</v>
      </c>
      <c r="J4817" s="1" t="str">
        <f>IF(OR(D4817="SVCP", E4817="TRUE"), "No", IF(ISNA(VLOOKUP($C4817,'ProvResponder deviceId'!$A$1:$A$20000,1,FALSE)),"No","Yes"))</f>
        <v>No</v>
      </c>
      <c r="K4817" s="1" t="str">
        <f>IF($J4817="Yes",VLOOKUP($C4817,'ProvResponder deviceId'!$A$1:$C$20000,3,FALSE),"-")</f>
        <v>-</v>
      </c>
      <c r="L4817" s="1" t="str">
        <f t="shared" si="150"/>
        <v/>
      </c>
      <c r="M4817" s="1" t="str">
        <f t="shared" si="151"/>
        <v/>
      </c>
      <c r="N4817" s="1" t="str">
        <f>IF(ISBLANK($C4817),"",IF(ISNA(VLOOKUP($L4817,'result messages'!$H$3:$L$11,2,FALSE)),VLOOKUP($M4817,'result messages'!$H$3:$L$11,2,FALSE),VLOOKUP($L4817,'result messages'!$H$3:$L$11,2,FALSE)))</f>
        <v/>
      </c>
      <c r="O4817" s="1" t="str">
        <f>IF(ISBLANK($C4817),"",IF(ISNA(VLOOKUP($L4817,'result messages'!$H$3:$L$11,3,FALSE)),VLOOKUP($M4817,'result messages'!$H$3:$L$11,3,FALSE),VLOOKUP($L4817,'result messages'!$H$3:$L$11,3,FALSE)))</f>
        <v/>
      </c>
      <c r="P4817" s="1" t="str">
        <f>IF(ISBLANK($C4817),"",IF(ISNA(VLOOKUP($L4817,'result messages'!$H$3:$L$11,4,FALSE)),VLOOKUP($M4817,'result messages'!$H$3:$L$11,4,FALSE),VLOOKUP($L4817,'result messages'!$H$3:$L$11,4,FALSE)))</f>
        <v/>
      </c>
      <c r="Q4817" s="1" t="str">
        <f>IF(ISBLANK($C4817),"",IF(ISNA(VLOOKUP($L4817,'result messages'!$H$3:$L$11,5,FALSE)),VLOOKUP($M4817,'result messages'!$H$3:$L$11,5,FALSE),VLOOKUP($L4817,'result messages'!$H$3:$L$11,5,FALSE)))</f>
        <v/>
      </c>
    </row>
    <row r="4818" spans="1:17">
      <c r="A4818" s="1">
        <v>4815</v>
      </c>
      <c r="B4818" s="1"/>
      <c r="C4818" s="1"/>
      <c r="D4818" s="1"/>
      <c r="E4818" s="6"/>
      <c r="F4818" s="1"/>
      <c r="G4818" s="1" t="str">
        <f>IF(ISNA(VLOOKUP($C4818,'DTEN TCAP Linkage deviceId'!$A$1:$A$20000,1,FALSE)),"No","Yes")</f>
        <v>No</v>
      </c>
      <c r="H4818" s="1" t="str">
        <f>IF(ISNA(VLOOKUP($C4818,'Provisioning Requester'!$F$3:$H$20000,2,FALSE)),"No","Yes")</f>
        <v>No</v>
      </c>
      <c r="I4818" s="1" t="str">
        <f>IF($H4818="Yes",VLOOKUP($C4818,'Provisioning Requester'!$F$3:$H$20000,3,FALSE),"-")</f>
        <v>-</v>
      </c>
      <c r="J4818" s="1" t="str">
        <f>IF(OR(D4818="SVCP", E4818="TRUE"), "No", IF(ISNA(VLOOKUP($C4818,'ProvResponder deviceId'!$A$1:$A$20000,1,FALSE)),"No","Yes"))</f>
        <v>No</v>
      </c>
      <c r="K4818" s="1" t="str">
        <f>IF($J4818="Yes",VLOOKUP($C4818,'ProvResponder deviceId'!$A$1:$C$20000,3,FALSE),"-")</f>
        <v>-</v>
      </c>
      <c r="L4818" s="1" t="str">
        <f t="shared" si="150"/>
        <v/>
      </c>
      <c r="M4818" s="1" t="str">
        <f t="shared" si="151"/>
        <v/>
      </c>
      <c r="N4818" s="1" t="str">
        <f>IF(ISBLANK($C4818),"",IF(ISNA(VLOOKUP($L4818,'result messages'!$H$3:$L$11,2,FALSE)),VLOOKUP($M4818,'result messages'!$H$3:$L$11,2,FALSE),VLOOKUP($L4818,'result messages'!$H$3:$L$11,2,FALSE)))</f>
        <v/>
      </c>
      <c r="O4818" s="1" t="str">
        <f>IF(ISBLANK($C4818),"",IF(ISNA(VLOOKUP($L4818,'result messages'!$H$3:$L$11,3,FALSE)),VLOOKUP($M4818,'result messages'!$H$3:$L$11,3,FALSE),VLOOKUP($L4818,'result messages'!$H$3:$L$11,3,FALSE)))</f>
        <v/>
      </c>
      <c r="P4818" s="1" t="str">
        <f>IF(ISBLANK($C4818),"",IF(ISNA(VLOOKUP($L4818,'result messages'!$H$3:$L$11,4,FALSE)),VLOOKUP($M4818,'result messages'!$H$3:$L$11,4,FALSE),VLOOKUP($L4818,'result messages'!$H$3:$L$11,4,FALSE)))</f>
        <v/>
      </c>
      <c r="Q4818" s="1" t="str">
        <f>IF(ISBLANK($C4818),"",IF(ISNA(VLOOKUP($L4818,'result messages'!$H$3:$L$11,5,FALSE)),VLOOKUP($M4818,'result messages'!$H$3:$L$11,5,FALSE),VLOOKUP($L4818,'result messages'!$H$3:$L$11,5,FALSE)))</f>
        <v/>
      </c>
    </row>
    <row r="4819" spans="1:17">
      <c r="A4819" s="1">
        <v>4816</v>
      </c>
      <c r="B4819" s="1"/>
      <c r="C4819" s="1"/>
      <c r="D4819" s="1"/>
      <c r="E4819" s="6"/>
      <c r="F4819" s="1"/>
      <c r="G4819" s="1" t="str">
        <f>IF(ISNA(VLOOKUP($C4819,'DTEN TCAP Linkage deviceId'!$A$1:$A$20000,1,FALSE)),"No","Yes")</f>
        <v>No</v>
      </c>
      <c r="H4819" s="1" t="str">
        <f>IF(ISNA(VLOOKUP($C4819,'Provisioning Requester'!$F$3:$H$20000,2,FALSE)),"No","Yes")</f>
        <v>No</v>
      </c>
      <c r="I4819" s="1" t="str">
        <f>IF($H4819="Yes",VLOOKUP($C4819,'Provisioning Requester'!$F$3:$H$20000,3,FALSE),"-")</f>
        <v>-</v>
      </c>
      <c r="J4819" s="1" t="str">
        <f>IF(OR(D4819="SVCP", E4819="TRUE"), "No", IF(ISNA(VLOOKUP($C4819,'ProvResponder deviceId'!$A$1:$A$20000,1,FALSE)),"No","Yes"))</f>
        <v>No</v>
      </c>
      <c r="K4819" s="1" t="str">
        <f>IF($J4819="Yes",VLOOKUP($C4819,'ProvResponder deviceId'!$A$1:$C$20000,3,FALSE),"-")</f>
        <v>-</v>
      </c>
      <c r="L4819" s="1" t="str">
        <f t="shared" si="150"/>
        <v/>
      </c>
      <c r="M4819" s="1" t="str">
        <f t="shared" si="151"/>
        <v/>
      </c>
      <c r="N4819" s="1" t="str">
        <f>IF(ISBLANK($C4819),"",IF(ISNA(VLOOKUP($L4819,'result messages'!$H$3:$L$11,2,FALSE)),VLOOKUP($M4819,'result messages'!$H$3:$L$11,2,FALSE),VLOOKUP($L4819,'result messages'!$H$3:$L$11,2,FALSE)))</f>
        <v/>
      </c>
      <c r="O4819" s="1" t="str">
        <f>IF(ISBLANK($C4819),"",IF(ISNA(VLOOKUP($L4819,'result messages'!$H$3:$L$11,3,FALSE)),VLOOKUP($M4819,'result messages'!$H$3:$L$11,3,FALSE),VLOOKUP($L4819,'result messages'!$H$3:$L$11,3,FALSE)))</f>
        <v/>
      </c>
      <c r="P4819" s="1" t="str">
        <f>IF(ISBLANK($C4819),"",IF(ISNA(VLOOKUP($L4819,'result messages'!$H$3:$L$11,4,FALSE)),VLOOKUP($M4819,'result messages'!$H$3:$L$11,4,FALSE),VLOOKUP($L4819,'result messages'!$H$3:$L$11,4,FALSE)))</f>
        <v/>
      </c>
      <c r="Q4819" s="1" t="str">
        <f>IF(ISBLANK($C4819),"",IF(ISNA(VLOOKUP($L4819,'result messages'!$H$3:$L$11,5,FALSE)),VLOOKUP($M4819,'result messages'!$H$3:$L$11,5,FALSE),VLOOKUP($L4819,'result messages'!$H$3:$L$11,5,FALSE)))</f>
        <v/>
      </c>
    </row>
    <row r="4820" spans="1:17">
      <c r="A4820" s="1">
        <v>4817</v>
      </c>
      <c r="B4820" s="1"/>
      <c r="C4820" s="1"/>
      <c r="D4820" s="1"/>
      <c r="E4820" s="6"/>
      <c r="F4820" s="1"/>
      <c r="G4820" s="1" t="str">
        <f>IF(ISNA(VLOOKUP($C4820,'DTEN TCAP Linkage deviceId'!$A$1:$A$20000,1,FALSE)),"No","Yes")</f>
        <v>No</v>
      </c>
      <c r="H4820" s="1" t="str">
        <f>IF(ISNA(VLOOKUP($C4820,'Provisioning Requester'!$F$3:$H$20000,2,FALSE)),"No","Yes")</f>
        <v>No</v>
      </c>
      <c r="I4820" s="1" t="str">
        <f>IF($H4820="Yes",VLOOKUP($C4820,'Provisioning Requester'!$F$3:$H$20000,3,FALSE),"-")</f>
        <v>-</v>
      </c>
      <c r="J4820" s="1" t="str">
        <f>IF(OR(D4820="SVCP", E4820="TRUE"), "No", IF(ISNA(VLOOKUP($C4820,'ProvResponder deviceId'!$A$1:$A$20000,1,FALSE)),"No","Yes"))</f>
        <v>No</v>
      </c>
      <c r="K4820" s="1" t="str">
        <f>IF($J4820="Yes",VLOOKUP($C4820,'ProvResponder deviceId'!$A$1:$C$20000,3,FALSE),"-")</f>
        <v>-</v>
      </c>
      <c r="L4820" s="1" t="str">
        <f t="shared" si="150"/>
        <v/>
      </c>
      <c r="M4820" s="1" t="str">
        <f t="shared" si="151"/>
        <v/>
      </c>
      <c r="N4820" s="1" t="str">
        <f>IF(ISBLANK($C4820),"",IF(ISNA(VLOOKUP($L4820,'result messages'!$H$3:$L$11,2,FALSE)),VLOOKUP($M4820,'result messages'!$H$3:$L$11,2,FALSE),VLOOKUP($L4820,'result messages'!$H$3:$L$11,2,FALSE)))</f>
        <v/>
      </c>
      <c r="O4820" s="1" t="str">
        <f>IF(ISBLANK($C4820),"",IF(ISNA(VLOOKUP($L4820,'result messages'!$H$3:$L$11,3,FALSE)),VLOOKUP($M4820,'result messages'!$H$3:$L$11,3,FALSE),VLOOKUP($L4820,'result messages'!$H$3:$L$11,3,FALSE)))</f>
        <v/>
      </c>
      <c r="P4820" s="1" t="str">
        <f>IF(ISBLANK($C4820),"",IF(ISNA(VLOOKUP($L4820,'result messages'!$H$3:$L$11,4,FALSE)),VLOOKUP($M4820,'result messages'!$H$3:$L$11,4,FALSE),VLOOKUP($L4820,'result messages'!$H$3:$L$11,4,FALSE)))</f>
        <v/>
      </c>
      <c r="Q4820" s="1" t="str">
        <f>IF(ISBLANK($C4820),"",IF(ISNA(VLOOKUP($L4820,'result messages'!$H$3:$L$11,5,FALSE)),VLOOKUP($M4820,'result messages'!$H$3:$L$11,5,FALSE),VLOOKUP($L4820,'result messages'!$H$3:$L$11,5,FALSE)))</f>
        <v/>
      </c>
    </row>
    <row r="4821" spans="1:17">
      <c r="A4821" s="1">
        <v>4818</v>
      </c>
      <c r="B4821" s="1"/>
      <c r="C4821" s="1"/>
      <c r="D4821" s="1"/>
      <c r="E4821" s="6"/>
      <c r="F4821" s="1"/>
      <c r="G4821" s="1" t="str">
        <f>IF(ISNA(VLOOKUP($C4821,'DTEN TCAP Linkage deviceId'!$A$1:$A$20000,1,FALSE)),"No","Yes")</f>
        <v>No</v>
      </c>
      <c r="H4821" s="1" t="str">
        <f>IF(ISNA(VLOOKUP($C4821,'Provisioning Requester'!$F$3:$H$20000,2,FALSE)),"No","Yes")</f>
        <v>No</v>
      </c>
      <c r="I4821" s="1" t="str">
        <f>IF($H4821="Yes",VLOOKUP($C4821,'Provisioning Requester'!$F$3:$H$20000,3,FALSE),"-")</f>
        <v>-</v>
      </c>
      <c r="J4821" s="1" t="str">
        <f>IF(OR(D4821="SVCP", E4821="TRUE"), "No", IF(ISNA(VLOOKUP($C4821,'ProvResponder deviceId'!$A$1:$A$20000,1,FALSE)),"No","Yes"))</f>
        <v>No</v>
      </c>
      <c r="K4821" s="1" t="str">
        <f>IF($J4821="Yes",VLOOKUP($C4821,'ProvResponder deviceId'!$A$1:$C$20000,3,FALSE),"-")</f>
        <v>-</v>
      </c>
      <c r="L4821" s="1" t="str">
        <f t="shared" si="150"/>
        <v/>
      </c>
      <c r="M4821" s="1" t="str">
        <f t="shared" si="151"/>
        <v/>
      </c>
      <c r="N4821" s="1" t="str">
        <f>IF(ISBLANK($C4821),"",IF(ISNA(VLOOKUP($L4821,'result messages'!$H$3:$L$11,2,FALSE)),VLOOKUP($M4821,'result messages'!$H$3:$L$11,2,FALSE),VLOOKUP($L4821,'result messages'!$H$3:$L$11,2,FALSE)))</f>
        <v/>
      </c>
      <c r="O4821" s="1" t="str">
        <f>IF(ISBLANK($C4821),"",IF(ISNA(VLOOKUP($L4821,'result messages'!$H$3:$L$11,3,FALSE)),VLOOKUP($M4821,'result messages'!$H$3:$L$11,3,FALSE),VLOOKUP($L4821,'result messages'!$H$3:$L$11,3,FALSE)))</f>
        <v/>
      </c>
      <c r="P4821" s="1" t="str">
        <f>IF(ISBLANK($C4821),"",IF(ISNA(VLOOKUP($L4821,'result messages'!$H$3:$L$11,4,FALSE)),VLOOKUP($M4821,'result messages'!$H$3:$L$11,4,FALSE),VLOOKUP($L4821,'result messages'!$H$3:$L$11,4,FALSE)))</f>
        <v/>
      </c>
      <c r="Q4821" s="1" t="str">
        <f>IF(ISBLANK($C4821),"",IF(ISNA(VLOOKUP($L4821,'result messages'!$H$3:$L$11,5,FALSE)),VLOOKUP($M4821,'result messages'!$H$3:$L$11,5,FALSE),VLOOKUP($L4821,'result messages'!$H$3:$L$11,5,FALSE)))</f>
        <v/>
      </c>
    </row>
    <row r="4822" spans="1:17">
      <c r="A4822" s="1">
        <v>4819</v>
      </c>
      <c r="B4822" s="1"/>
      <c r="C4822" s="1"/>
      <c r="D4822" s="1"/>
      <c r="E4822" s="6"/>
      <c r="F4822" s="1"/>
      <c r="G4822" s="1" t="str">
        <f>IF(ISNA(VLOOKUP($C4822,'DTEN TCAP Linkage deviceId'!$A$1:$A$20000,1,FALSE)),"No","Yes")</f>
        <v>No</v>
      </c>
      <c r="H4822" s="1" t="str">
        <f>IF(ISNA(VLOOKUP($C4822,'Provisioning Requester'!$F$3:$H$20000,2,FALSE)),"No","Yes")</f>
        <v>No</v>
      </c>
      <c r="I4822" s="1" t="str">
        <f>IF($H4822="Yes",VLOOKUP($C4822,'Provisioning Requester'!$F$3:$H$20000,3,FALSE),"-")</f>
        <v>-</v>
      </c>
      <c r="J4822" s="1" t="str">
        <f>IF(OR(D4822="SVCP", E4822="TRUE"), "No", IF(ISNA(VLOOKUP($C4822,'ProvResponder deviceId'!$A$1:$A$20000,1,FALSE)),"No","Yes"))</f>
        <v>No</v>
      </c>
      <c r="K4822" s="1" t="str">
        <f>IF($J4822="Yes",VLOOKUP($C4822,'ProvResponder deviceId'!$A$1:$C$20000,3,FALSE),"-")</f>
        <v>-</v>
      </c>
      <c r="L4822" s="1" t="str">
        <f t="shared" si="150"/>
        <v/>
      </c>
      <c r="M4822" s="1" t="str">
        <f t="shared" si="151"/>
        <v/>
      </c>
      <c r="N4822" s="1" t="str">
        <f>IF(ISBLANK($C4822),"",IF(ISNA(VLOOKUP($L4822,'result messages'!$H$3:$L$11,2,FALSE)),VLOOKUP($M4822,'result messages'!$H$3:$L$11,2,FALSE),VLOOKUP($L4822,'result messages'!$H$3:$L$11,2,FALSE)))</f>
        <v/>
      </c>
      <c r="O4822" s="1" t="str">
        <f>IF(ISBLANK($C4822),"",IF(ISNA(VLOOKUP($L4822,'result messages'!$H$3:$L$11,3,FALSE)),VLOOKUP($M4822,'result messages'!$H$3:$L$11,3,FALSE),VLOOKUP($L4822,'result messages'!$H$3:$L$11,3,FALSE)))</f>
        <v/>
      </c>
      <c r="P4822" s="1" t="str">
        <f>IF(ISBLANK($C4822),"",IF(ISNA(VLOOKUP($L4822,'result messages'!$H$3:$L$11,4,FALSE)),VLOOKUP($M4822,'result messages'!$H$3:$L$11,4,FALSE),VLOOKUP($L4822,'result messages'!$H$3:$L$11,4,FALSE)))</f>
        <v/>
      </c>
      <c r="Q4822" s="1" t="str">
        <f>IF(ISBLANK($C4822),"",IF(ISNA(VLOOKUP($L4822,'result messages'!$H$3:$L$11,5,FALSE)),VLOOKUP($M4822,'result messages'!$H$3:$L$11,5,FALSE),VLOOKUP($L4822,'result messages'!$H$3:$L$11,5,FALSE)))</f>
        <v/>
      </c>
    </row>
    <row r="4823" spans="1:17">
      <c r="A4823" s="1">
        <v>4820</v>
      </c>
      <c r="B4823" s="1"/>
      <c r="C4823" s="1"/>
      <c r="D4823" s="1"/>
      <c r="E4823" s="6"/>
      <c r="F4823" s="1"/>
      <c r="G4823" s="1" t="str">
        <f>IF(ISNA(VLOOKUP($C4823,'DTEN TCAP Linkage deviceId'!$A$1:$A$20000,1,FALSE)),"No","Yes")</f>
        <v>No</v>
      </c>
      <c r="H4823" s="1" t="str">
        <f>IF(ISNA(VLOOKUP($C4823,'Provisioning Requester'!$F$3:$H$20000,2,FALSE)),"No","Yes")</f>
        <v>No</v>
      </c>
      <c r="I4823" s="1" t="str">
        <f>IF($H4823="Yes",VLOOKUP($C4823,'Provisioning Requester'!$F$3:$H$20000,3,FALSE),"-")</f>
        <v>-</v>
      </c>
      <c r="J4823" s="1" t="str">
        <f>IF(OR(D4823="SVCP", E4823="TRUE"), "No", IF(ISNA(VLOOKUP($C4823,'ProvResponder deviceId'!$A$1:$A$20000,1,FALSE)),"No","Yes"))</f>
        <v>No</v>
      </c>
      <c r="K4823" s="1" t="str">
        <f>IF($J4823="Yes",VLOOKUP($C4823,'ProvResponder deviceId'!$A$1:$C$20000,3,FALSE),"-")</f>
        <v>-</v>
      </c>
      <c r="L4823" s="1" t="str">
        <f t="shared" si="150"/>
        <v/>
      </c>
      <c r="M4823" s="1" t="str">
        <f t="shared" si="151"/>
        <v/>
      </c>
      <c r="N4823" s="1" t="str">
        <f>IF(ISBLANK($C4823),"",IF(ISNA(VLOOKUP($L4823,'result messages'!$H$3:$L$11,2,FALSE)),VLOOKUP($M4823,'result messages'!$H$3:$L$11,2,FALSE),VLOOKUP($L4823,'result messages'!$H$3:$L$11,2,FALSE)))</f>
        <v/>
      </c>
      <c r="O4823" s="1" t="str">
        <f>IF(ISBLANK($C4823),"",IF(ISNA(VLOOKUP($L4823,'result messages'!$H$3:$L$11,3,FALSE)),VLOOKUP($M4823,'result messages'!$H$3:$L$11,3,FALSE),VLOOKUP($L4823,'result messages'!$H$3:$L$11,3,FALSE)))</f>
        <v/>
      </c>
      <c r="P4823" s="1" t="str">
        <f>IF(ISBLANK($C4823),"",IF(ISNA(VLOOKUP($L4823,'result messages'!$H$3:$L$11,4,FALSE)),VLOOKUP($M4823,'result messages'!$H$3:$L$11,4,FALSE),VLOOKUP($L4823,'result messages'!$H$3:$L$11,4,FALSE)))</f>
        <v/>
      </c>
      <c r="Q4823" s="1" t="str">
        <f>IF(ISBLANK($C4823),"",IF(ISNA(VLOOKUP($L4823,'result messages'!$H$3:$L$11,5,FALSE)),VLOOKUP($M4823,'result messages'!$H$3:$L$11,5,FALSE),VLOOKUP($L4823,'result messages'!$H$3:$L$11,5,FALSE)))</f>
        <v/>
      </c>
    </row>
    <row r="4824" spans="1:17">
      <c r="A4824" s="1">
        <v>4821</v>
      </c>
      <c r="B4824" s="1"/>
      <c r="C4824" s="1"/>
      <c r="D4824" s="1"/>
      <c r="E4824" s="6"/>
      <c r="F4824" s="1"/>
      <c r="G4824" s="1" t="str">
        <f>IF(ISNA(VLOOKUP($C4824,'DTEN TCAP Linkage deviceId'!$A$1:$A$20000,1,FALSE)),"No","Yes")</f>
        <v>No</v>
      </c>
      <c r="H4824" s="1" t="str">
        <f>IF(ISNA(VLOOKUP($C4824,'Provisioning Requester'!$F$3:$H$20000,2,FALSE)),"No","Yes")</f>
        <v>No</v>
      </c>
      <c r="I4824" s="1" t="str">
        <f>IF($H4824="Yes",VLOOKUP($C4824,'Provisioning Requester'!$F$3:$H$20000,3,FALSE),"-")</f>
        <v>-</v>
      </c>
      <c r="J4824" s="1" t="str">
        <f>IF(OR(D4824="SVCP", E4824="TRUE"), "No", IF(ISNA(VLOOKUP($C4824,'ProvResponder deviceId'!$A$1:$A$20000,1,FALSE)),"No","Yes"))</f>
        <v>No</v>
      </c>
      <c r="K4824" s="1" t="str">
        <f>IF($J4824="Yes",VLOOKUP($C4824,'ProvResponder deviceId'!$A$1:$C$20000,3,FALSE),"-")</f>
        <v>-</v>
      </c>
      <c r="L4824" s="1" t="str">
        <f t="shared" si="150"/>
        <v/>
      </c>
      <c r="M4824" s="1" t="str">
        <f t="shared" si="151"/>
        <v/>
      </c>
      <c r="N4824" s="1" t="str">
        <f>IF(ISBLANK($C4824),"",IF(ISNA(VLOOKUP($L4824,'result messages'!$H$3:$L$11,2,FALSE)),VLOOKUP($M4824,'result messages'!$H$3:$L$11,2,FALSE),VLOOKUP($L4824,'result messages'!$H$3:$L$11,2,FALSE)))</f>
        <v/>
      </c>
      <c r="O4824" s="1" t="str">
        <f>IF(ISBLANK($C4824),"",IF(ISNA(VLOOKUP($L4824,'result messages'!$H$3:$L$11,3,FALSE)),VLOOKUP($M4824,'result messages'!$H$3:$L$11,3,FALSE),VLOOKUP($L4824,'result messages'!$H$3:$L$11,3,FALSE)))</f>
        <v/>
      </c>
      <c r="P4824" s="1" t="str">
        <f>IF(ISBLANK($C4824),"",IF(ISNA(VLOOKUP($L4824,'result messages'!$H$3:$L$11,4,FALSE)),VLOOKUP($M4824,'result messages'!$H$3:$L$11,4,FALSE),VLOOKUP($L4824,'result messages'!$H$3:$L$11,4,FALSE)))</f>
        <v/>
      </c>
      <c r="Q4824" s="1" t="str">
        <f>IF(ISBLANK($C4824),"",IF(ISNA(VLOOKUP($L4824,'result messages'!$H$3:$L$11,5,FALSE)),VLOOKUP($M4824,'result messages'!$H$3:$L$11,5,FALSE),VLOOKUP($L4824,'result messages'!$H$3:$L$11,5,FALSE)))</f>
        <v/>
      </c>
    </row>
    <row r="4825" spans="1:17">
      <c r="A4825" s="1">
        <v>4822</v>
      </c>
      <c r="B4825" s="1"/>
      <c r="C4825" s="1"/>
      <c r="D4825" s="1"/>
      <c r="E4825" s="6"/>
      <c r="F4825" s="1"/>
      <c r="G4825" s="1" t="str">
        <f>IF(ISNA(VLOOKUP($C4825,'DTEN TCAP Linkage deviceId'!$A$1:$A$20000,1,FALSE)),"No","Yes")</f>
        <v>No</v>
      </c>
      <c r="H4825" s="1" t="str">
        <f>IF(ISNA(VLOOKUP($C4825,'Provisioning Requester'!$F$3:$H$20000,2,FALSE)),"No","Yes")</f>
        <v>No</v>
      </c>
      <c r="I4825" s="1" t="str">
        <f>IF($H4825="Yes",VLOOKUP($C4825,'Provisioning Requester'!$F$3:$H$20000,3,FALSE),"-")</f>
        <v>-</v>
      </c>
      <c r="J4825" s="1" t="str">
        <f>IF(OR(D4825="SVCP", E4825="TRUE"), "No", IF(ISNA(VLOOKUP($C4825,'ProvResponder deviceId'!$A$1:$A$20000,1,FALSE)),"No","Yes"))</f>
        <v>No</v>
      </c>
      <c r="K4825" s="1" t="str">
        <f>IF($J4825="Yes",VLOOKUP($C4825,'ProvResponder deviceId'!$A$1:$C$20000,3,FALSE),"-")</f>
        <v>-</v>
      </c>
      <c r="L4825" s="1" t="str">
        <f t="shared" si="150"/>
        <v/>
      </c>
      <c r="M4825" s="1" t="str">
        <f t="shared" si="151"/>
        <v/>
      </c>
      <c r="N4825" s="1" t="str">
        <f>IF(ISBLANK($C4825),"",IF(ISNA(VLOOKUP($L4825,'result messages'!$H$3:$L$11,2,FALSE)),VLOOKUP($M4825,'result messages'!$H$3:$L$11,2,FALSE),VLOOKUP($L4825,'result messages'!$H$3:$L$11,2,FALSE)))</f>
        <v/>
      </c>
      <c r="O4825" s="1" t="str">
        <f>IF(ISBLANK($C4825),"",IF(ISNA(VLOOKUP($L4825,'result messages'!$H$3:$L$11,3,FALSE)),VLOOKUP($M4825,'result messages'!$H$3:$L$11,3,FALSE),VLOOKUP($L4825,'result messages'!$H$3:$L$11,3,FALSE)))</f>
        <v/>
      </c>
      <c r="P4825" s="1" t="str">
        <f>IF(ISBLANK($C4825),"",IF(ISNA(VLOOKUP($L4825,'result messages'!$H$3:$L$11,4,FALSE)),VLOOKUP($M4825,'result messages'!$H$3:$L$11,4,FALSE),VLOOKUP($L4825,'result messages'!$H$3:$L$11,4,FALSE)))</f>
        <v/>
      </c>
      <c r="Q4825" s="1" t="str">
        <f>IF(ISBLANK($C4825),"",IF(ISNA(VLOOKUP($L4825,'result messages'!$H$3:$L$11,5,FALSE)),VLOOKUP($M4825,'result messages'!$H$3:$L$11,5,FALSE),VLOOKUP($L4825,'result messages'!$H$3:$L$11,5,FALSE)))</f>
        <v/>
      </c>
    </row>
    <row r="4826" spans="1:17">
      <c r="A4826" s="1">
        <v>4823</v>
      </c>
      <c r="B4826" s="1"/>
      <c r="C4826" s="1"/>
      <c r="D4826" s="1"/>
      <c r="E4826" s="6"/>
      <c r="F4826" s="1"/>
      <c r="G4826" s="1" t="str">
        <f>IF(ISNA(VLOOKUP($C4826,'DTEN TCAP Linkage deviceId'!$A$1:$A$20000,1,FALSE)),"No","Yes")</f>
        <v>No</v>
      </c>
      <c r="H4826" s="1" t="str">
        <f>IF(ISNA(VLOOKUP($C4826,'Provisioning Requester'!$F$3:$H$20000,2,FALSE)),"No","Yes")</f>
        <v>No</v>
      </c>
      <c r="I4826" s="1" t="str">
        <f>IF($H4826="Yes",VLOOKUP($C4826,'Provisioning Requester'!$F$3:$H$20000,3,FALSE),"-")</f>
        <v>-</v>
      </c>
      <c r="J4826" s="1" t="str">
        <f>IF(OR(D4826="SVCP", E4826="TRUE"), "No", IF(ISNA(VLOOKUP($C4826,'ProvResponder deviceId'!$A$1:$A$20000,1,FALSE)),"No","Yes"))</f>
        <v>No</v>
      </c>
      <c r="K4826" s="1" t="str">
        <f>IF($J4826="Yes",VLOOKUP($C4826,'ProvResponder deviceId'!$A$1:$C$20000,3,FALSE),"-")</f>
        <v>-</v>
      </c>
      <c r="L4826" s="1" t="str">
        <f t="shared" si="150"/>
        <v/>
      </c>
      <c r="M4826" s="1" t="str">
        <f t="shared" si="151"/>
        <v/>
      </c>
      <c r="N4826" s="1" t="str">
        <f>IF(ISBLANK($C4826),"",IF(ISNA(VLOOKUP($L4826,'result messages'!$H$3:$L$11,2,FALSE)),VLOOKUP($M4826,'result messages'!$H$3:$L$11,2,FALSE),VLOOKUP($L4826,'result messages'!$H$3:$L$11,2,FALSE)))</f>
        <v/>
      </c>
      <c r="O4826" s="1" t="str">
        <f>IF(ISBLANK($C4826),"",IF(ISNA(VLOOKUP($L4826,'result messages'!$H$3:$L$11,3,FALSE)),VLOOKUP($M4826,'result messages'!$H$3:$L$11,3,FALSE),VLOOKUP($L4826,'result messages'!$H$3:$L$11,3,FALSE)))</f>
        <v/>
      </c>
      <c r="P4826" s="1" t="str">
        <f>IF(ISBLANK($C4826),"",IF(ISNA(VLOOKUP($L4826,'result messages'!$H$3:$L$11,4,FALSE)),VLOOKUP($M4826,'result messages'!$H$3:$L$11,4,FALSE),VLOOKUP($L4826,'result messages'!$H$3:$L$11,4,FALSE)))</f>
        <v/>
      </c>
      <c r="Q4826" s="1" t="str">
        <f>IF(ISBLANK($C4826),"",IF(ISNA(VLOOKUP($L4826,'result messages'!$H$3:$L$11,5,FALSE)),VLOOKUP($M4826,'result messages'!$H$3:$L$11,5,FALSE),VLOOKUP($L4826,'result messages'!$H$3:$L$11,5,FALSE)))</f>
        <v/>
      </c>
    </row>
    <row r="4827" spans="1:17">
      <c r="A4827" s="1">
        <v>4824</v>
      </c>
      <c r="B4827" s="1"/>
      <c r="C4827" s="1"/>
      <c r="D4827" s="1"/>
      <c r="E4827" s="6"/>
      <c r="F4827" s="1"/>
      <c r="G4827" s="1" t="str">
        <f>IF(ISNA(VLOOKUP($C4827,'DTEN TCAP Linkage deviceId'!$A$1:$A$20000,1,FALSE)),"No","Yes")</f>
        <v>No</v>
      </c>
      <c r="H4827" s="1" t="str">
        <f>IF(ISNA(VLOOKUP($C4827,'Provisioning Requester'!$F$3:$H$20000,2,FALSE)),"No","Yes")</f>
        <v>No</v>
      </c>
      <c r="I4827" s="1" t="str">
        <f>IF($H4827="Yes",VLOOKUP($C4827,'Provisioning Requester'!$F$3:$H$20000,3,FALSE),"-")</f>
        <v>-</v>
      </c>
      <c r="J4827" s="1" t="str">
        <f>IF(OR(D4827="SVCP", E4827="TRUE"), "No", IF(ISNA(VLOOKUP($C4827,'ProvResponder deviceId'!$A$1:$A$20000,1,FALSE)),"No","Yes"))</f>
        <v>No</v>
      </c>
      <c r="K4827" s="1" t="str">
        <f>IF($J4827="Yes",VLOOKUP($C4827,'ProvResponder deviceId'!$A$1:$C$20000,3,FALSE),"-")</f>
        <v>-</v>
      </c>
      <c r="L4827" s="1" t="str">
        <f t="shared" si="150"/>
        <v/>
      </c>
      <c r="M4827" s="1" t="str">
        <f t="shared" si="151"/>
        <v/>
      </c>
      <c r="N4827" s="1" t="str">
        <f>IF(ISBLANK($C4827),"",IF(ISNA(VLOOKUP($L4827,'result messages'!$H$3:$L$11,2,FALSE)),VLOOKUP($M4827,'result messages'!$H$3:$L$11,2,FALSE),VLOOKUP($L4827,'result messages'!$H$3:$L$11,2,FALSE)))</f>
        <v/>
      </c>
      <c r="O4827" s="1" t="str">
        <f>IF(ISBLANK($C4827),"",IF(ISNA(VLOOKUP($L4827,'result messages'!$H$3:$L$11,3,FALSE)),VLOOKUP($M4827,'result messages'!$H$3:$L$11,3,FALSE),VLOOKUP($L4827,'result messages'!$H$3:$L$11,3,FALSE)))</f>
        <v/>
      </c>
      <c r="P4827" s="1" t="str">
        <f>IF(ISBLANK($C4827),"",IF(ISNA(VLOOKUP($L4827,'result messages'!$H$3:$L$11,4,FALSE)),VLOOKUP($M4827,'result messages'!$H$3:$L$11,4,FALSE),VLOOKUP($L4827,'result messages'!$H$3:$L$11,4,FALSE)))</f>
        <v/>
      </c>
      <c r="Q4827" s="1" t="str">
        <f>IF(ISBLANK($C4827),"",IF(ISNA(VLOOKUP($L4827,'result messages'!$H$3:$L$11,5,FALSE)),VLOOKUP($M4827,'result messages'!$H$3:$L$11,5,FALSE),VLOOKUP($L4827,'result messages'!$H$3:$L$11,5,FALSE)))</f>
        <v/>
      </c>
    </row>
    <row r="4828" spans="1:17">
      <c r="A4828" s="1">
        <v>4825</v>
      </c>
      <c r="B4828" s="1"/>
      <c r="C4828" s="1"/>
      <c r="D4828" s="1"/>
      <c r="E4828" s="6"/>
      <c r="F4828" s="1"/>
      <c r="G4828" s="1" t="str">
        <f>IF(ISNA(VLOOKUP($C4828,'DTEN TCAP Linkage deviceId'!$A$1:$A$20000,1,FALSE)),"No","Yes")</f>
        <v>No</v>
      </c>
      <c r="H4828" s="1" t="str">
        <f>IF(ISNA(VLOOKUP($C4828,'Provisioning Requester'!$F$3:$H$20000,2,FALSE)),"No","Yes")</f>
        <v>No</v>
      </c>
      <c r="I4828" s="1" t="str">
        <f>IF($H4828="Yes",VLOOKUP($C4828,'Provisioning Requester'!$F$3:$H$20000,3,FALSE),"-")</f>
        <v>-</v>
      </c>
      <c r="J4828" s="1" t="str">
        <f>IF(OR(D4828="SVCP", E4828="TRUE"), "No", IF(ISNA(VLOOKUP($C4828,'ProvResponder deviceId'!$A$1:$A$20000,1,FALSE)),"No","Yes"))</f>
        <v>No</v>
      </c>
      <c r="K4828" s="1" t="str">
        <f>IF($J4828="Yes",VLOOKUP($C4828,'ProvResponder deviceId'!$A$1:$C$20000,3,FALSE),"-")</f>
        <v>-</v>
      </c>
      <c r="L4828" s="1" t="str">
        <f t="shared" si="150"/>
        <v/>
      </c>
      <c r="M4828" s="1" t="str">
        <f t="shared" si="151"/>
        <v/>
      </c>
      <c r="N4828" s="1" t="str">
        <f>IF(ISBLANK($C4828),"",IF(ISNA(VLOOKUP($L4828,'result messages'!$H$3:$L$11,2,FALSE)),VLOOKUP($M4828,'result messages'!$H$3:$L$11,2,FALSE),VLOOKUP($L4828,'result messages'!$H$3:$L$11,2,FALSE)))</f>
        <v/>
      </c>
      <c r="O4828" s="1" t="str">
        <f>IF(ISBLANK($C4828),"",IF(ISNA(VLOOKUP($L4828,'result messages'!$H$3:$L$11,3,FALSE)),VLOOKUP($M4828,'result messages'!$H$3:$L$11,3,FALSE),VLOOKUP($L4828,'result messages'!$H$3:$L$11,3,FALSE)))</f>
        <v/>
      </c>
      <c r="P4828" s="1" t="str">
        <f>IF(ISBLANK($C4828),"",IF(ISNA(VLOOKUP($L4828,'result messages'!$H$3:$L$11,4,FALSE)),VLOOKUP($M4828,'result messages'!$H$3:$L$11,4,FALSE),VLOOKUP($L4828,'result messages'!$H$3:$L$11,4,FALSE)))</f>
        <v/>
      </c>
      <c r="Q4828" s="1" t="str">
        <f>IF(ISBLANK($C4828),"",IF(ISNA(VLOOKUP($L4828,'result messages'!$H$3:$L$11,5,FALSE)),VLOOKUP($M4828,'result messages'!$H$3:$L$11,5,FALSE),VLOOKUP($L4828,'result messages'!$H$3:$L$11,5,FALSE)))</f>
        <v/>
      </c>
    </row>
    <row r="4829" spans="1:17">
      <c r="A4829" s="1">
        <v>4826</v>
      </c>
      <c r="B4829" s="1"/>
      <c r="C4829" s="1"/>
      <c r="D4829" s="1"/>
      <c r="E4829" s="6"/>
      <c r="F4829" s="1"/>
      <c r="G4829" s="1" t="str">
        <f>IF(ISNA(VLOOKUP($C4829,'DTEN TCAP Linkage deviceId'!$A$1:$A$20000,1,FALSE)),"No","Yes")</f>
        <v>No</v>
      </c>
      <c r="H4829" s="1" t="str">
        <f>IF(ISNA(VLOOKUP($C4829,'Provisioning Requester'!$F$3:$H$20000,2,FALSE)),"No","Yes")</f>
        <v>No</v>
      </c>
      <c r="I4829" s="1" t="str">
        <f>IF($H4829="Yes",VLOOKUP($C4829,'Provisioning Requester'!$F$3:$H$20000,3,FALSE),"-")</f>
        <v>-</v>
      </c>
      <c r="J4829" s="1" t="str">
        <f>IF(OR(D4829="SVCP", E4829="TRUE"), "No", IF(ISNA(VLOOKUP($C4829,'ProvResponder deviceId'!$A$1:$A$20000,1,FALSE)),"No","Yes"))</f>
        <v>No</v>
      </c>
      <c r="K4829" s="1" t="str">
        <f>IF($J4829="Yes",VLOOKUP($C4829,'ProvResponder deviceId'!$A$1:$C$20000,3,FALSE),"-")</f>
        <v>-</v>
      </c>
      <c r="L4829" s="1" t="str">
        <f t="shared" si="150"/>
        <v/>
      </c>
      <c r="M4829" s="1" t="str">
        <f t="shared" si="151"/>
        <v/>
      </c>
      <c r="N4829" s="1" t="str">
        <f>IF(ISBLANK($C4829),"",IF(ISNA(VLOOKUP($L4829,'result messages'!$H$3:$L$11,2,FALSE)),VLOOKUP($M4829,'result messages'!$H$3:$L$11,2,FALSE),VLOOKUP($L4829,'result messages'!$H$3:$L$11,2,FALSE)))</f>
        <v/>
      </c>
      <c r="O4829" s="1" t="str">
        <f>IF(ISBLANK($C4829),"",IF(ISNA(VLOOKUP($L4829,'result messages'!$H$3:$L$11,3,FALSE)),VLOOKUP($M4829,'result messages'!$H$3:$L$11,3,FALSE),VLOOKUP($L4829,'result messages'!$H$3:$L$11,3,FALSE)))</f>
        <v/>
      </c>
      <c r="P4829" s="1" t="str">
        <f>IF(ISBLANK($C4829),"",IF(ISNA(VLOOKUP($L4829,'result messages'!$H$3:$L$11,4,FALSE)),VLOOKUP($M4829,'result messages'!$H$3:$L$11,4,FALSE),VLOOKUP($L4829,'result messages'!$H$3:$L$11,4,FALSE)))</f>
        <v/>
      </c>
      <c r="Q4829" s="1" t="str">
        <f>IF(ISBLANK($C4829),"",IF(ISNA(VLOOKUP($L4829,'result messages'!$H$3:$L$11,5,FALSE)),VLOOKUP($M4829,'result messages'!$H$3:$L$11,5,FALSE),VLOOKUP($L4829,'result messages'!$H$3:$L$11,5,FALSE)))</f>
        <v/>
      </c>
    </row>
    <row r="4830" spans="1:17">
      <c r="A4830" s="1">
        <v>4827</v>
      </c>
      <c r="B4830" s="1"/>
      <c r="C4830" s="1"/>
      <c r="D4830" s="1"/>
      <c r="E4830" s="6"/>
      <c r="F4830" s="1"/>
      <c r="G4830" s="1" t="str">
        <f>IF(ISNA(VLOOKUP($C4830,'DTEN TCAP Linkage deviceId'!$A$1:$A$20000,1,FALSE)),"No","Yes")</f>
        <v>No</v>
      </c>
      <c r="H4830" s="1" t="str">
        <f>IF(ISNA(VLOOKUP($C4830,'Provisioning Requester'!$F$3:$H$20000,2,FALSE)),"No","Yes")</f>
        <v>No</v>
      </c>
      <c r="I4830" s="1" t="str">
        <f>IF($H4830="Yes",VLOOKUP($C4830,'Provisioning Requester'!$F$3:$H$20000,3,FALSE),"-")</f>
        <v>-</v>
      </c>
      <c r="J4830" s="1" t="str">
        <f>IF(OR(D4830="SVCP", E4830="TRUE"), "No", IF(ISNA(VLOOKUP($C4830,'ProvResponder deviceId'!$A$1:$A$20000,1,FALSE)),"No","Yes"))</f>
        <v>No</v>
      </c>
      <c r="K4830" s="1" t="str">
        <f>IF($J4830="Yes",VLOOKUP($C4830,'ProvResponder deviceId'!$A$1:$C$20000,3,FALSE),"-")</f>
        <v>-</v>
      </c>
      <c r="L4830" s="1" t="str">
        <f t="shared" si="150"/>
        <v/>
      </c>
      <c r="M4830" s="1" t="str">
        <f t="shared" si="151"/>
        <v/>
      </c>
      <c r="N4830" s="1" t="str">
        <f>IF(ISBLANK($C4830),"",IF(ISNA(VLOOKUP($L4830,'result messages'!$H$3:$L$11,2,FALSE)),VLOOKUP($M4830,'result messages'!$H$3:$L$11,2,FALSE),VLOOKUP($L4830,'result messages'!$H$3:$L$11,2,FALSE)))</f>
        <v/>
      </c>
      <c r="O4830" s="1" t="str">
        <f>IF(ISBLANK($C4830),"",IF(ISNA(VLOOKUP($L4830,'result messages'!$H$3:$L$11,3,FALSE)),VLOOKUP($M4830,'result messages'!$H$3:$L$11,3,FALSE),VLOOKUP($L4830,'result messages'!$H$3:$L$11,3,FALSE)))</f>
        <v/>
      </c>
      <c r="P4830" s="1" t="str">
        <f>IF(ISBLANK($C4830),"",IF(ISNA(VLOOKUP($L4830,'result messages'!$H$3:$L$11,4,FALSE)),VLOOKUP($M4830,'result messages'!$H$3:$L$11,4,FALSE),VLOOKUP($L4830,'result messages'!$H$3:$L$11,4,FALSE)))</f>
        <v/>
      </c>
      <c r="Q4830" s="1" t="str">
        <f>IF(ISBLANK($C4830),"",IF(ISNA(VLOOKUP($L4830,'result messages'!$H$3:$L$11,5,FALSE)),VLOOKUP($M4830,'result messages'!$H$3:$L$11,5,FALSE),VLOOKUP($L4830,'result messages'!$H$3:$L$11,5,FALSE)))</f>
        <v/>
      </c>
    </row>
    <row r="4831" spans="1:17">
      <c r="A4831" s="1">
        <v>4828</v>
      </c>
      <c r="B4831" s="1"/>
      <c r="C4831" s="1"/>
      <c r="D4831" s="1"/>
      <c r="E4831" s="6"/>
      <c r="F4831" s="1"/>
      <c r="G4831" s="1" t="str">
        <f>IF(ISNA(VLOOKUP($C4831,'DTEN TCAP Linkage deviceId'!$A$1:$A$20000,1,FALSE)),"No","Yes")</f>
        <v>No</v>
      </c>
      <c r="H4831" s="1" t="str">
        <f>IF(ISNA(VLOOKUP($C4831,'Provisioning Requester'!$F$3:$H$20000,2,FALSE)),"No","Yes")</f>
        <v>No</v>
      </c>
      <c r="I4831" s="1" t="str">
        <f>IF($H4831="Yes",VLOOKUP($C4831,'Provisioning Requester'!$F$3:$H$20000,3,FALSE),"-")</f>
        <v>-</v>
      </c>
      <c r="J4831" s="1" t="str">
        <f>IF(OR(D4831="SVCP", E4831="TRUE"), "No", IF(ISNA(VLOOKUP($C4831,'ProvResponder deviceId'!$A$1:$A$20000,1,FALSE)),"No","Yes"))</f>
        <v>No</v>
      </c>
      <c r="K4831" s="1" t="str">
        <f>IF($J4831="Yes",VLOOKUP($C4831,'ProvResponder deviceId'!$A$1:$C$20000,3,FALSE),"-")</f>
        <v>-</v>
      </c>
      <c r="L4831" s="1" t="str">
        <f t="shared" si="150"/>
        <v/>
      </c>
      <c r="M4831" s="1" t="str">
        <f t="shared" si="151"/>
        <v/>
      </c>
      <c r="N4831" s="1" t="str">
        <f>IF(ISBLANK($C4831),"",IF(ISNA(VLOOKUP($L4831,'result messages'!$H$3:$L$11,2,FALSE)),VLOOKUP($M4831,'result messages'!$H$3:$L$11,2,FALSE),VLOOKUP($L4831,'result messages'!$H$3:$L$11,2,FALSE)))</f>
        <v/>
      </c>
      <c r="O4831" s="1" t="str">
        <f>IF(ISBLANK($C4831),"",IF(ISNA(VLOOKUP($L4831,'result messages'!$H$3:$L$11,3,FALSE)),VLOOKUP($M4831,'result messages'!$H$3:$L$11,3,FALSE),VLOOKUP($L4831,'result messages'!$H$3:$L$11,3,FALSE)))</f>
        <v/>
      </c>
      <c r="P4831" s="1" t="str">
        <f>IF(ISBLANK($C4831),"",IF(ISNA(VLOOKUP($L4831,'result messages'!$H$3:$L$11,4,FALSE)),VLOOKUP($M4831,'result messages'!$H$3:$L$11,4,FALSE),VLOOKUP($L4831,'result messages'!$H$3:$L$11,4,FALSE)))</f>
        <v/>
      </c>
      <c r="Q4831" s="1" t="str">
        <f>IF(ISBLANK($C4831),"",IF(ISNA(VLOOKUP($L4831,'result messages'!$H$3:$L$11,5,FALSE)),VLOOKUP($M4831,'result messages'!$H$3:$L$11,5,FALSE),VLOOKUP($L4831,'result messages'!$H$3:$L$11,5,FALSE)))</f>
        <v/>
      </c>
    </row>
    <row r="4832" spans="1:17">
      <c r="A4832" s="1">
        <v>4829</v>
      </c>
      <c r="B4832" s="1"/>
      <c r="C4832" s="1"/>
      <c r="D4832" s="1"/>
      <c r="E4832" s="6"/>
      <c r="F4832" s="1"/>
      <c r="G4832" s="1" t="str">
        <f>IF(ISNA(VLOOKUP($C4832,'DTEN TCAP Linkage deviceId'!$A$1:$A$20000,1,FALSE)),"No","Yes")</f>
        <v>No</v>
      </c>
      <c r="H4832" s="1" t="str">
        <f>IF(ISNA(VLOOKUP($C4832,'Provisioning Requester'!$F$3:$H$20000,2,FALSE)),"No","Yes")</f>
        <v>No</v>
      </c>
      <c r="I4832" s="1" t="str">
        <f>IF($H4832="Yes",VLOOKUP($C4832,'Provisioning Requester'!$F$3:$H$20000,3,FALSE),"-")</f>
        <v>-</v>
      </c>
      <c r="J4832" s="1" t="str">
        <f>IF(OR(D4832="SVCP", E4832="TRUE"), "No", IF(ISNA(VLOOKUP($C4832,'ProvResponder deviceId'!$A$1:$A$20000,1,FALSE)),"No","Yes"))</f>
        <v>No</v>
      </c>
      <c r="K4832" s="1" t="str">
        <f>IF($J4832="Yes",VLOOKUP($C4832,'ProvResponder deviceId'!$A$1:$C$20000,3,FALSE),"-")</f>
        <v>-</v>
      </c>
      <c r="L4832" s="1" t="str">
        <f t="shared" si="150"/>
        <v/>
      </c>
      <c r="M4832" s="1" t="str">
        <f t="shared" si="151"/>
        <v/>
      </c>
      <c r="N4832" s="1" t="str">
        <f>IF(ISBLANK($C4832),"",IF(ISNA(VLOOKUP($L4832,'result messages'!$H$3:$L$11,2,FALSE)),VLOOKUP($M4832,'result messages'!$H$3:$L$11,2,FALSE),VLOOKUP($L4832,'result messages'!$H$3:$L$11,2,FALSE)))</f>
        <v/>
      </c>
      <c r="O4832" s="1" t="str">
        <f>IF(ISBLANK($C4832),"",IF(ISNA(VLOOKUP($L4832,'result messages'!$H$3:$L$11,3,FALSE)),VLOOKUP($M4832,'result messages'!$H$3:$L$11,3,FALSE),VLOOKUP($L4832,'result messages'!$H$3:$L$11,3,FALSE)))</f>
        <v/>
      </c>
      <c r="P4832" s="1" t="str">
        <f>IF(ISBLANK($C4832),"",IF(ISNA(VLOOKUP($L4832,'result messages'!$H$3:$L$11,4,FALSE)),VLOOKUP($M4832,'result messages'!$H$3:$L$11,4,FALSE),VLOOKUP($L4832,'result messages'!$H$3:$L$11,4,FALSE)))</f>
        <v/>
      </c>
      <c r="Q4832" s="1" t="str">
        <f>IF(ISBLANK($C4832),"",IF(ISNA(VLOOKUP($L4832,'result messages'!$H$3:$L$11,5,FALSE)),VLOOKUP($M4832,'result messages'!$H$3:$L$11,5,FALSE),VLOOKUP($L4832,'result messages'!$H$3:$L$11,5,FALSE)))</f>
        <v/>
      </c>
    </row>
    <row r="4833" spans="1:17">
      <c r="A4833" s="1">
        <v>4830</v>
      </c>
      <c r="B4833" s="1"/>
      <c r="C4833" s="1"/>
      <c r="D4833" s="1"/>
      <c r="E4833" s="6"/>
      <c r="F4833" s="1"/>
      <c r="G4833" s="1" t="str">
        <f>IF(ISNA(VLOOKUP($C4833,'DTEN TCAP Linkage deviceId'!$A$1:$A$20000,1,FALSE)),"No","Yes")</f>
        <v>No</v>
      </c>
      <c r="H4833" s="1" t="str">
        <f>IF(ISNA(VLOOKUP($C4833,'Provisioning Requester'!$F$3:$H$20000,2,FALSE)),"No","Yes")</f>
        <v>No</v>
      </c>
      <c r="I4833" s="1" t="str">
        <f>IF($H4833="Yes",VLOOKUP($C4833,'Provisioning Requester'!$F$3:$H$20000,3,FALSE),"-")</f>
        <v>-</v>
      </c>
      <c r="J4833" s="1" t="str">
        <f>IF(OR(D4833="SVCP", E4833="TRUE"), "No", IF(ISNA(VLOOKUP($C4833,'ProvResponder deviceId'!$A$1:$A$20000,1,FALSE)),"No","Yes"))</f>
        <v>No</v>
      </c>
      <c r="K4833" s="1" t="str">
        <f>IF($J4833="Yes",VLOOKUP($C4833,'ProvResponder deviceId'!$A$1:$C$20000,3,FALSE),"-")</f>
        <v>-</v>
      </c>
      <c r="L4833" s="1" t="str">
        <f t="shared" si="150"/>
        <v/>
      </c>
      <c r="M4833" s="1" t="str">
        <f t="shared" si="151"/>
        <v/>
      </c>
      <c r="N4833" s="1" t="str">
        <f>IF(ISBLANK($C4833),"",IF(ISNA(VLOOKUP($L4833,'result messages'!$H$3:$L$11,2,FALSE)),VLOOKUP($M4833,'result messages'!$H$3:$L$11,2,FALSE),VLOOKUP($L4833,'result messages'!$H$3:$L$11,2,FALSE)))</f>
        <v/>
      </c>
      <c r="O4833" s="1" t="str">
        <f>IF(ISBLANK($C4833),"",IF(ISNA(VLOOKUP($L4833,'result messages'!$H$3:$L$11,3,FALSE)),VLOOKUP($M4833,'result messages'!$H$3:$L$11,3,FALSE),VLOOKUP($L4833,'result messages'!$H$3:$L$11,3,FALSE)))</f>
        <v/>
      </c>
      <c r="P4833" s="1" t="str">
        <f>IF(ISBLANK($C4833),"",IF(ISNA(VLOOKUP($L4833,'result messages'!$H$3:$L$11,4,FALSE)),VLOOKUP($M4833,'result messages'!$H$3:$L$11,4,FALSE),VLOOKUP($L4833,'result messages'!$H$3:$L$11,4,FALSE)))</f>
        <v/>
      </c>
      <c r="Q4833" s="1" t="str">
        <f>IF(ISBLANK($C4833),"",IF(ISNA(VLOOKUP($L4833,'result messages'!$H$3:$L$11,5,FALSE)),VLOOKUP($M4833,'result messages'!$H$3:$L$11,5,FALSE),VLOOKUP($L4833,'result messages'!$H$3:$L$11,5,FALSE)))</f>
        <v/>
      </c>
    </row>
    <row r="4834" spans="1:17">
      <c r="A4834" s="1">
        <v>4831</v>
      </c>
      <c r="B4834" s="1"/>
      <c r="C4834" s="1"/>
      <c r="D4834" s="1"/>
      <c r="E4834" s="6"/>
      <c r="F4834" s="1"/>
      <c r="G4834" s="1" t="str">
        <f>IF(ISNA(VLOOKUP($C4834,'DTEN TCAP Linkage deviceId'!$A$1:$A$20000,1,FALSE)),"No","Yes")</f>
        <v>No</v>
      </c>
      <c r="H4834" s="1" t="str">
        <f>IF(ISNA(VLOOKUP($C4834,'Provisioning Requester'!$F$3:$H$20000,2,FALSE)),"No","Yes")</f>
        <v>No</v>
      </c>
      <c r="I4834" s="1" t="str">
        <f>IF($H4834="Yes",VLOOKUP($C4834,'Provisioning Requester'!$F$3:$H$20000,3,FALSE),"-")</f>
        <v>-</v>
      </c>
      <c r="J4834" s="1" t="str">
        <f>IF(OR(D4834="SVCP", E4834="TRUE"), "No", IF(ISNA(VLOOKUP($C4834,'ProvResponder deviceId'!$A$1:$A$20000,1,FALSE)),"No","Yes"))</f>
        <v>No</v>
      </c>
      <c r="K4834" s="1" t="str">
        <f>IF($J4834="Yes",VLOOKUP($C4834,'ProvResponder deviceId'!$A$1:$C$20000,3,FALSE),"-")</f>
        <v>-</v>
      </c>
      <c r="L4834" s="1" t="str">
        <f t="shared" si="150"/>
        <v/>
      </c>
      <c r="M4834" s="1" t="str">
        <f t="shared" si="151"/>
        <v/>
      </c>
      <c r="N4834" s="1" t="str">
        <f>IF(ISBLANK($C4834),"",IF(ISNA(VLOOKUP($L4834,'result messages'!$H$3:$L$11,2,FALSE)),VLOOKUP($M4834,'result messages'!$H$3:$L$11,2,FALSE),VLOOKUP($L4834,'result messages'!$H$3:$L$11,2,FALSE)))</f>
        <v/>
      </c>
      <c r="O4834" s="1" t="str">
        <f>IF(ISBLANK($C4834),"",IF(ISNA(VLOOKUP($L4834,'result messages'!$H$3:$L$11,3,FALSE)),VLOOKUP($M4834,'result messages'!$H$3:$L$11,3,FALSE),VLOOKUP($L4834,'result messages'!$H$3:$L$11,3,FALSE)))</f>
        <v/>
      </c>
      <c r="P4834" s="1" t="str">
        <f>IF(ISBLANK($C4834),"",IF(ISNA(VLOOKUP($L4834,'result messages'!$H$3:$L$11,4,FALSE)),VLOOKUP($M4834,'result messages'!$H$3:$L$11,4,FALSE),VLOOKUP($L4834,'result messages'!$H$3:$L$11,4,FALSE)))</f>
        <v/>
      </c>
      <c r="Q4834" s="1" t="str">
        <f>IF(ISBLANK($C4834),"",IF(ISNA(VLOOKUP($L4834,'result messages'!$H$3:$L$11,5,FALSE)),VLOOKUP($M4834,'result messages'!$H$3:$L$11,5,FALSE),VLOOKUP($L4834,'result messages'!$H$3:$L$11,5,FALSE)))</f>
        <v/>
      </c>
    </row>
    <row r="4835" spans="1:17">
      <c r="A4835" s="1">
        <v>4832</v>
      </c>
      <c r="B4835" s="1"/>
      <c r="C4835" s="1"/>
      <c r="D4835" s="1"/>
      <c r="E4835" s="6"/>
      <c r="F4835" s="1"/>
      <c r="G4835" s="1" t="str">
        <f>IF(ISNA(VLOOKUP($C4835,'DTEN TCAP Linkage deviceId'!$A$1:$A$20000,1,FALSE)),"No","Yes")</f>
        <v>No</v>
      </c>
      <c r="H4835" s="1" t="str">
        <f>IF(ISNA(VLOOKUP($C4835,'Provisioning Requester'!$F$3:$H$20000,2,FALSE)),"No","Yes")</f>
        <v>No</v>
      </c>
      <c r="I4835" s="1" t="str">
        <f>IF($H4835="Yes",VLOOKUP($C4835,'Provisioning Requester'!$F$3:$H$20000,3,FALSE),"-")</f>
        <v>-</v>
      </c>
      <c r="J4835" s="1" t="str">
        <f>IF(OR(D4835="SVCP", E4835="TRUE"), "No", IF(ISNA(VLOOKUP($C4835,'ProvResponder deviceId'!$A$1:$A$20000,1,FALSE)),"No","Yes"))</f>
        <v>No</v>
      </c>
      <c r="K4835" s="1" t="str">
        <f>IF($J4835="Yes",VLOOKUP($C4835,'ProvResponder deviceId'!$A$1:$C$20000,3,FALSE),"-")</f>
        <v>-</v>
      </c>
      <c r="L4835" s="1" t="str">
        <f t="shared" si="150"/>
        <v/>
      </c>
      <c r="M4835" s="1" t="str">
        <f t="shared" si="151"/>
        <v/>
      </c>
      <c r="N4835" s="1" t="str">
        <f>IF(ISBLANK($C4835),"",IF(ISNA(VLOOKUP($L4835,'result messages'!$H$3:$L$11,2,FALSE)),VLOOKUP($M4835,'result messages'!$H$3:$L$11,2,FALSE),VLOOKUP($L4835,'result messages'!$H$3:$L$11,2,FALSE)))</f>
        <v/>
      </c>
      <c r="O4835" s="1" t="str">
        <f>IF(ISBLANK($C4835),"",IF(ISNA(VLOOKUP($L4835,'result messages'!$H$3:$L$11,3,FALSE)),VLOOKUP($M4835,'result messages'!$H$3:$L$11,3,FALSE),VLOOKUP($L4835,'result messages'!$H$3:$L$11,3,FALSE)))</f>
        <v/>
      </c>
      <c r="P4835" s="1" t="str">
        <f>IF(ISBLANK($C4835),"",IF(ISNA(VLOOKUP($L4835,'result messages'!$H$3:$L$11,4,FALSE)),VLOOKUP($M4835,'result messages'!$H$3:$L$11,4,FALSE),VLOOKUP($L4835,'result messages'!$H$3:$L$11,4,FALSE)))</f>
        <v/>
      </c>
      <c r="Q4835" s="1" t="str">
        <f>IF(ISBLANK($C4835),"",IF(ISNA(VLOOKUP($L4835,'result messages'!$H$3:$L$11,5,FALSE)),VLOOKUP($M4835,'result messages'!$H$3:$L$11,5,FALSE),VLOOKUP($L4835,'result messages'!$H$3:$L$11,5,FALSE)))</f>
        <v/>
      </c>
    </row>
    <row r="4836" spans="1:17">
      <c r="A4836" s="1">
        <v>4833</v>
      </c>
      <c r="B4836" s="1"/>
      <c r="C4836" s="1"/>
      <c r="D4836" s="1"/>
      <c r="E4836" s="6"/>
      <c r="F4836" s="1"/>
      <c r="G4836" s="1" t="str">
        <f>IF(ISNA(VLOOKUP($C4836,'DTEN TCAP Linkage deviceId'!$A$1:$A$20000,1,FALSE)),"No","Yes")</f>
        <v>No</v>
      </c>
      <c r="H4836" s="1" t="str">
        <f>IF(ISNA(VLOOKUP($C4836,'Provisioning Requester'!$F$3:$H$20000,2,FALSE)),"No","Yes")</f>
        <v>No</v>
      </c>
      <c r="I4836" s="1" t="str">
        <f>IF($H4836="Yes",VLOOKUP($C4836,'Provisioning Requester'!$F$3:$H$20000,3,FALSE),"-")</f>
        <v>-</v>
      </c>
      <c r="J4836" s="1" t="str">
        <f>IF(OR(D4836="SVCP", E4836="TRUE"), "No", IF(ISNA(VLOOKUP($C4836,'ProvResponder deviceId'!$A$1:$A$20000,1,FALSE)),"No","Yes"))</f>
        <v>No</v>
      </c>
      <c r="K4836" s="1" t="str">
        <f>IF($J4836="Yes",VLOOKUP($C4836,'ProvResponder deviceId'!$A$1:$C$20000,3,FALSE),"-")</f>
        <v>-</v>
      </c>
      <c r="L4836" s="1" t="str">
        <f t="shared" si="150"/>
        <v/>
      </c>
      <c r="M4836" s="1" t="str">
        <f t="shared" si="151"/>
        <v/>
      </c>
      <c r="N4836" s="1" t="str">
        <f>IF(ISBLANK($C4836),"",IF(ISNA(VLOOKUP($L4836,'result messages'!$H$3:$L$11,2,FALSE)),VLOOKUP($M4836,'result messages'!$H$3:$L$11,2,FALSE),VLOOKUP($L4836,'result messages'!$H$3:$L$11,2,FALSE)))</f>
        <v/>
      </c>
      <c r="O4836" s="1" t="str">
        <f>IF(ISBLANK($C4836),"",IF(ISNA(VLOOKUP($L4836,'result messages'!$H$3:$L$11,3,FALSE)),VLOOKUP($M4836,'result messages'!$H$3:$L$11,3,FALSE),VLOOKUP($L4836,'result messages'!$H$3:$L$11,3,FALSE)))</f>
        <v/>
      </c>
      <c r="P4836" s="1" t="str">
        <f>IF(ISBLANK($C4836),"",IF(ISNA(VLOOKUP($L4836,'result messages'!$H$3:$L$11,4,FALSE)),VLOOKUP($M4836,'result messages'!$H$3:$L$11,4,FALSE),VLOOKUP($L4836,'result messages'!$H$3:$L$11,4,FALSE)))</f>
        <v/>
      </c>
      <c r="Q4836" s="1" t="str">
        <f>IF(ISBLANK($C4836),"",IF(ISNA(VLOOKUP($L4836,'result messages'!$H$3:$L$11,5,FALSE)),VLOOKUP($M4836,'result messages'!$H$3:$L$11,5,FALSE),VLOOKUP($L4836,'result messages'!$H$3:$L$11,5,FALSE)))</f>
        <v/>
      </c>
    </row>
    <row r="4837" spans="1:17">
      <c r="A4837" s="1">
        <v>4834</v>
      </c>
      <c r="B4837" s="1"/>
      <c r="C4837" s="1"/>
      <c r="D4837" s="1"/>
      <c r="E4837" s="6"/>
      <c r="F4837" s="1"/>
      <c r="G4837" s="1" t="str">
        <f>IF(ISNA(VLOOKUP($C4837,'DTEN TCAP Linkage deviceId'!$A$1:$A$20000,1,FALSE)),"No","Yes")</f>
        <v>No</v>
      </c>
      <c r="H4837" s="1" t="str">
        <f>IF(ISNA(VLOOKUP($C4837,'Provisioning Requester'!$F$3:$H$20000,2,FALSE)),"No","Yes")</f>
        <v>No</v>
      </c>
      <c r="I4837" s="1" t="str">
        <f>IF($H4837="Yes",VLOOKUP($C4837,'Provisioning Requester'!$F$3:$H$20000,3,FALSE),"-")</f>
        <v>-</v>
      </c>
      <c r="J4837" s="1" t="str">
        <f>IF(OR(D4837="SVCP", E4837="TRUE"), "No", IF(ISNA(VLOOKUP($C4837,'ProvResponder deviceId'!$A$1:$A$20000,1,FALSE)),"No","Yes"))</f>
        <v>No</v>
      </c>
      <c r="K4837" s="1" t="str">
        <f>IF($J4837="Yes",VLOOKUP($C4837,'ProvResponder deviceId'!$A$1:$C$20000,3,FALSE),"-")</f>
        <v>-</v>
      </c>
      <c r="L4837" s="1" t="str">
        <f t="shared" si="150"/>
        <v/>
      </c>
      <c r="M4837" s="1" t="str">
        <f t="shared" si="151"/>
        <v/>
      </c>
      <c r="N4837" s="1" t="str">
        <f>IF(ISBLANK($C4837),"",IF(ISNA(VLOOKUP($L4837,'result messages'!$H$3:$L$11,2,FALSE)),VLOOKUP($M4837,'result messages'!$H$3:$L$11,2,FALSE),VLOOKUP($L4837,'result messages'!$H$3:$L$11,2,FALSE)))</f>
        <v/>
      </c>
      <c r="O4837" s="1" t="str">
        <f>IF(ISBLANK($C4837),"",IF(ISNA(VLOOKUP($L4837,'result messages'!$H$3:$L$11,3,FALSE)),VLOOKUP($M4837,'result messages'!$H$3:$L$11,3,FALSE),VLOOKUP($L4837,'result messages'!$H$3:$L$11,3,FALSE)))</f>
        <v/>
      </c>
      <c r="P4837" s="1" t="str">
        <f>IF(ISBLANK($C4837),"",IF(ISNA(VLOOKUP($L4837,'result messages'!$H$3:$L$11,4,FALSE)),VLOOKUP($M4837,'result messages'!$H$3:$L$11,4,FALSE),VLOOKUP($L4837,'result messages'!$H$3:$L$11,4,FALSE)))</f>
        <v/>
      </c>
      <c r="Q4837" s="1" t="str">
        <f>IF(ISBLANK($C4837),"",IF(ISNA(VLOOKUP($L4837,'result messages'!$H$3:$L$11,5,FALSE)),VLOOKUP($M4837,'result messages'!$H$3:$L$11,5,FALSE),VLOOKUP($L4837,'result messages'!$H$3:$L$11,5,FALSE)))</f>
        <v/>
      </c>
    </row>
    <row r="4838" spans="1:17">
      <c r="A4838" s="1">
        <v>4835</v>
      </c>
      <c r="B4838" s="1"/>
      <c r="C4838" s="1"/>
      <c r="D4838" s="1"/>
      <c r="E4838" s="6"/>
      <c r="F4838" s="1"/>
      <c r="G4838" s="1" t="str">
        <f>IF(ISNA(VLOOKUP($C4838,'DTEN TCAP Linkage deviceId'!$A$1:$A$20000,1,FALSE)),"No","Yes")</f>
        <v>No</v>
      </c>
      <c r="H4838" s="1" t="str">
        <f>IF(ISNA(VLOOKUP($C4838,'Provisioning Requester'!$F$3:$H$20000,2,FALSE)),"No","Yes")</f>
        <v>No</v>
      </c>
      <c r="I4838" s="1" t="str">
        <f>IF($H4838="Yes",VLOOKUP($C4838,'Provisioning Requester'!$F$3:$H$20000,3,FALSE),"-")</f>
        <v>-</v>
      </c>
      <c r="J4838" s="1" t="str">
        <f>IF(OR(D4838="SVCP", E4838="TRUE"), "No", IF(ISNA(VLOOKUP($C4838,'ProvResponder deviceId'!$A$1:$A$20000,1,FALSE)),"No","Yes"))</f>
        <v>No</v>
      </c>
      <c r="K4838" s="1" t="str">
        <f>IF($J4838="Yes",VLOOKUP($C4838,'ProvResponder deviceId'!$A$1:$C$20000,3,FALSE),"-")</f>
        <v>-</v>
      </c>
      <c r="L4838" s="1" t="str">
        <f t="shared" si="150"/>
        <v/>
      </c>
      <c r="M4838" s="1" t="str">
        <f t="shared" si="151"/>
        <v/>
      </c>
      <c r="N4838" s="1" t="str">
        <f>IF(ISBLANK($C4838),"",IF(ISNA(VLOOKUP($L4838,'result messages'!$H$3:$L$11,2,FALSE)),VLOOKUP($M4838,'result messages'!$H$3:$L$11,2,FALSE),VLOOKUP($L4838,'result messages'!$H$3:$L$11,2,FALSE)))</f>
        <v/>
      </c>
      <c r="O4838" s="1" t="str">
        <f>IF(ISBLANK($C4838),"",IF(ISNA(VLOOKUP($L4838,'result messages'!$H$3:$L$11,3,FALSE)),VLOOKUP($M4838,'result messages'!$H$3:$L$11,3,FALSE),VLOOKUP($L4838,'result messages'!$H$3:$L$11,3,FALSE)))</f>
        <v/>
      </c>
      <c r="P4838" s="1" t="str">
        <f>IF(ISBLANK($C4838),"",IF(ISNA(VLOOKUP($L4838,'result messages'!$H$3:$L$11,4,FALSE)),VLOOKUP($M4838,'result messages'!$H$3:$L$11,4,FALSE),VLOOKUP($L4838,'result messages'!$H$3:$L$11,4,FALSE)))</f>
        <v/>
      </c>
      <c r="Q4838" s="1" t="str">
        <f>IF(ISBLANK($C4838),"",IF(ISNA(VLOOKUP($L4838,'result messages'!$H$3:$L$11,5,FALSE)),VLOOKUP($M4838,'result messages'!$H$3:$L$11,5,FALSE),VLOOKUP($L4838,'result messages'!$H$3:$L$11,5,FALSE)))</f>
        <v/>
      </c>
    </row>
    <row r="4839" spans="1:17">
      <c r="A4839" s="1">
        <v>4836</v>
      </c>
      <c r="B4839" s="1"/>
      <c r="C4839" s="1"/>
      <c r="D4839" s="1"/>
      <c r="E4839" s="6"/>
      <c r="F4839" s="1"/>
      <c r="G4839" s="1" t="str">
        <f>IF(ISNA(VLOOKUP($C4839,'DTEN TCAP Linkage deviceId'!$A$1:$A$20000,1,FALSE)),"No","Yes")</f>
        <v>No</v>
      </c>
      <c r="H4839" s="1" t="str">
        <f>IF(ISNA(VLOOKUP($C4839,'Provisioning Requester'!$F$3:$H$20000,2,FALSE)),"No","Yes")</f>
        <v>No</v>
      </c>
      <c r="I4839" s="1" t="str">
        <f>IF($H4839="Yes",VLOOKUP($C4839,'Provisioning Requester'!$F$3:$H$20000,3,FALSE),"-")</f>
        <v>-</v>
      </c>
      <c r="J4839" s="1" t="str">
        <f>IF(OR(D4839="SVCP", E4839="TRUE"), "No", IF(ISNA(VLOOKUP($C4839,'ProvResponder deviceId'!$A$1:$A$20000,1,FALSE)),"No","Yes"))</f>
        <v>No</v>
      </c>
      <c r="K4839" s="1" t="str">
        <f>IF($J4839="Yes",VLOOKUP($C4839,'ProvResponder deviceId'!$A$1:$C$20000,3,FALSE),"-")</f>
        <v>-</v>
      </c>
      <c r="L4839" s="1" t="str">
        <f t="shared" si="150"/>
        <v/>
      </c>
      <c r="M4839" s="1" t="str">
        <f t="shared" si="151"/>
        <v/>
      </c>
      <c r="N4839" s="1" t="str">
        <f>IF(ISBLANK($C4839),"",IF(ISNA(VLOOKUP($L4839,'result messages'!$H$3:$L$11,2,FALSE)),VLOOKUP($M4839,'result messages'!$H$3:$L$11,2,FALSE),VLOOKUP($L4839,'result messages'!$H$3:$L$11,2,FALSE)))</f>
        <v/>
      </c>
      <c r="O4839" s="1" t="str">
        <f>IF(ISBLANK($C4839),"",IF(ISNA(VLOOKUP($L4839,'result messages'!$H$3:$L$11,3,FALSE)),VLOOKUP($M4839,'result messages'!$H$3:$L$11,3,FALSE),VLOOKUP($L4839,'result messages'!$H$3:$L$11,3,FALSE)))</f>
        <v/>
      </c>
      <c r="P4839" s="1" t="str">
        <f>IF(ISBLANK($C4839),"",IF(ISNA(VLOOKUP($L4839,'result messages'!$H$3:$L$11,4,FALSE)),VLOOKUP($M4839,'result messages'!$H$3:$L$11,4,FALSE),VLOOKUP($L4839,'result messages'!$H$3:$L$11,4,FALSE)))</f>
        <v/>
      </c>
      <c r="Q4839" s="1" t="str">
        <f>IF(ISBLANK($C4839),"",IF(ISNA(VLOOKUP($L4839,'result messages'!$H$3:$L$11,5,FALSE)),VLOOKUP($M4839,'result messages'!$H$3:$L$11,5,FALSE),VLOOKUP($L4839,'result messages'!$H$3:$L$11,5,FALSE)))</f>
        <v/>
      </c>
    </row>
    <row r="4840" spans="1:17">
      <c r="A4840" s="1">
        <v>4837</v>
      </c>
      <c r="B4840" s="1"/>
      <c r="C4840" s="1"/>
      <c r="D4840" s="1"/>
      <c r="E4840" s="6"/>
      <c r="F4840" s="1"/>
      <c r="G4840" s="1" t="str">
        <f>IF(ISNA(VLOOKUP($C4840,'DTEN TCAP Linkage deviceId'!$A$1:$A$20000,1,FALSE)),"No","Yes")</f>
        <v>No</v>
      </c>
      <c r="H4840" s="1" t="str">
        <f>IF(ISNA(VLOOKUP($C4840,'Provisioning Requester'!$F$3:$H$20000,2,FALSE)),"No","Yes")</f>
        <v>No</v>
      </c>
      <c r="I4840" s="1" t="str">
        <f>IF($H4840="Yes",VLOOKUP($C4840,'Provisioning Requester'!$F$3:$H$20000,3,FALSE),"-")</f>
        <v>-</v>
      </c>
      <c r="J4840" s="1" t="str">
        <f>IF(OR(D4840="SVCP", E4840="TRUE"), "No", IF(ISNA(VLOOKUP($C4840,'ProvResponder deviceId'!$A$1:$A$20000,1,FALSE)),"No","Yes"))</f>
        <v>No</v>
      </c>
      <c r="K4840" s="1" t="str">
        <f>IF($J4840="Yes",VLOOKUP($C4840,'ProvResponder deviceId'!$A$1:$C$20000,3,FALSE),"-")</f>
        <v>-</v>
      </c>
      <c r="L4840" s="1" t="str">
        <f t="shared" si="150"/>
        <v/>
      </c>
      <c r="M4840" s="1" t="str">
        <f t="shared" si="151"/>
        <v/>
      </c>
      <c r="N4840" s="1" t="str">
        <f>IF(ISBLANK($C4840),"",IF(ISNA(VLOOKUP($L4840,'result messages'!$H$3:$L$11,2,FALSE)),VLOOKUP($M4840,'result messages'!$H$3:$L$11,2,FALSE),VLOOKUP($L4840,'result messages'!$H$3:$L$11,2,FALSE)))</f>
        <v/>
      </c>
      <c r="O4840" s="1" t="str">
        <f>IF(ISBLANK($C4840),"",IF(ISNA(VLOOKUP($L4840,'result messages'!$H$3:$L$11,3,FALSE)),VLOOKUP($M4840,'result messages'!$H$3:$L$11,3,FALSE),VLOOKUP($L4840,'result messages'!$H$3:$L$11,3,FALSE)))</f>
        <v/>
      </c>
      <c r="P4840" s="1" t="str">
        <f>IF(ISBLANK($C4840),"",IF(ISNA(VLOOKUP($L4840,'result messages'!$H$3:$L$11,4,FALSE)),VLOOKUP($M4840,'result messages'!$H$3:$L$11,4,FALSE),VLOOKUP($L4840,'result messages'!$H$3:$L$11,4,FALSE)))</f>
        <v/>
      </c>
      <c r="Q4840" s="1" t="str">
        <f>IF(ISBLANK($C4840),"",IF(ISNA(VLOOKUP($L4840,'result messages'!$H$3:$L$11,5,FALSE)),VLOOKUP($M4840,'result messages'!$H$3:$L$11,5,FALSE),VLOOKUP($L4840,'result messages'!$H$3:$L$11,5,FALSE)))</f>
        <v/>
      </c>
    </row>
    <row r="4841" spans="1:17">
      <c r="A4841" s="1">
        <v>4838</v>
      </c>
      <c r="B4841" s="1"/>
      <c r="C4841" s="1"/>
      <c r="D4841" s="1"/>
      <c r="E4841" s="6"/>
      <c r="F4841" s="1"/>
      <c r="G4841" s="1" t="str">
        <f>IF(ISNA(VLOOKUP($C4841,'DTEN TCAP Linkage deviceId'!$A$1:$A$20000,1,FALSE)),"No","Yes")</f>
        <v>No</v>
      </c>
      <c r="H4841" s="1" t="str">
        <f>IF(ISNA(VLOOKUP($C4841,'Provisioning Requester'!$F$3:$H$20000,2,FALSE)),"No","Yes")</f>
        <v>No</v>
      </c>
      <c r="I4841" s="1" t="str">
        <f>IF($H4841="Yes",VLOOKUP($C4841,'Provisioning Requester'!$F$3:$H$20000,3,FALSE),"-")</f>
        <v>-</v>
      </c>
      <c r="J4841" s="1" t="str">
        <f>IF(OR(D4841="SVCP", E4841="TRUE"), "No", IF(ISNA(VLOOKUP($C4841,'ProvResponder deviceId'!$A$1:$A$20000,1,FALSE)),"No","Yes"))</f>
        <v>No</v>
      </c>
      <c r="K4841" s="1" t="str">
        <f>IF($J4841="Yes",VLOOKUP($C4841,'ProvResponder deviceId'!$A$1:$C$20000,3,FALSE),"-")</f>
        <v>-</v>
      </c>
      <c r="L4841" s="1" t="str">
        <f t="shared" si="150"/>
        <v/>
      </c>
      <c r="M4841" s="1" t="str">
        <f t="shared" si="151"/>
        <v/>
      </c>
      <c r="N4841" s="1" t="str">
        <f>IF(ISBLANK($C4841),"",IF(ISNA(VLOOKUP($L4841,'result messages'!$H$3:$L$11,2,FALSE)),VLOOKUP($M4841,'result messages'!$H$3:$L$11,2,FALSE),VLOOKUP($L4841,'result messages'!$H$3:$L$11,2,FALSE)))</f>
        <v/>
      </c>
      <c r="O4841" s="1" t="str">
        <f>IF(ISBLANK($C4841),"",IF(ISNA(VLOOKUP($L4841,'result messages'!$H$3:$L$11,3,FALSE)),VLOOKUP($M4841,'result messages'!$H$3:$L$11,3,FALSE),VLOOKUP($L4841,'result messages'!$H$3:$L$11,3,FALSE)))</f>
        <v/>
      </c>
      <c r="P4841" s="1" t="str">
        <f>IF(ISBLANK($C4841),"",IF(ISNA(VLOOKUP($L4841,'result messages'!$H$3:$L$11,4,FALSE)),VLOOKUP($M4841,'result messages'!$H$3:$L$11,4,FALSE),VLOOKUP($L4841,'result messages'!$H$3:$L$11,4,FALSE)))</f>
        <v/>
      </c>
      <c r="Q4841" s="1" t="str">
        <f>IF(ISBLANK($C4841),"",IF(ISNA(VLOOKUP($L4841,'result messages'!$H$3:$L$11,5,FALSE)),VLOOKUP($M4841,'result messages'!$H$3:$L$11,5,FALSE),VLOOKUP($L4841,'result messages'!$H$3:$L$11,5,FALSE)))</f>
        <v/>
      </c>
    </row>
    <row r="4842" spans="1:17">
      <c r="A4842" s="1">
        <v>4839</v>
      </c>
      <c r="B4842" s="1"/>
      <c r="C4842" s="1"/>
      <c r="D4842" s="1"/>
      <c r="E4842" s="6"/>
      <c r="F4842" s="1"/>
      <c r="G4842" s="1" t="str">
        <f>IF(ISNA(VLOOKUP($C4842,'DTEN TCAP Linkage deviceId'!$A$1:$A$20000,1,FALSE)),"No","Yes")</f>
        <v>No</v>
      </c>
      <c r="H4842" s="1" t="str">
        <f>IF(ISNA(VLOOKUP($C4842,'Provisioning Requester'!$F$3:$H$20000,2,FALSE)),"No","Yes")</f>
        <v>No</v>
      </c>
      <c r="I4842" s="1" t="str">
        <f>IF($H4842="Yes",VLOOKUP($C4842,'Provisioning Requester'!$F$3:$H$20000,3,FALSE),"-")</f>
        <v>-</v>
      </c>
      <c r="J4842" s="1" t="str">
        <f>IF(OR(D4842="SVCP", E4842="TRUE"), "No", IF(ISNA(VLOOKUP($C4842,'ProvResponder deviceId'!$A$1:$A$20000,1,FALSE)),"No","Yes"))</f>
        <v>No</v>
      </c>
      <c r="K4842" s="1" t="str">
        <f>IF($J4842="Yes",VLOOKUP($C4842,'ProvResponder deviceId'!$A$1:$C$20000,3,FALSE),"-")</f>
        <v>-</v>
      </c>
      <c r="L4842" s="1" t="str">
        <f t="shared" si="150"/>
        <v/>
      </c>
      <c r="M4842" s="1" t="str">
        <f t="shared" si="151"/>
        <v/>
      </c>
      <c r="N4842" s="1" t="str">
        <f>IF(ISBLANK($C4842),"",IF(ISNA(VLOOKUP($L4842,'result messages'!$H$3:$L$11,2,FALSE)),VLOOKUP($M4842,'result messages'!$H$3:$L$11,2,FALSE),VLOOKUP($L4842,'result messages'!$H$3:$L$11,2,FALSE)))</f>
        <v/>
      </c>
      <c r="O4842" s="1" t="str">
        <f>IF(ISBLANK($C4842),"",IF(ISNA(VLOOKUP($L4842,'result messages'!$H$3:$L$11,3,FALSE)),VLOOKUP($M4842,'result messages'!$H$3:$L$11,3,FALSE),VLOOKUP($L4842,'result messages'!$H$3:$L$11,3,FALSE)))</f>
        <v/>
      </c>
      <c r="P4842" s="1" t="str">
        <f>IF(ISBLANK($C4842),"",IF(ISNA(VLOOKUP($L4842,'result messages'!$H$3:$L$11,4,FALSE)),VLOOKUP($M4842,'result messages'!$H$3:$L$11,4,FALSE),VLOOKUP($L4842,'result messages'!$H$3:$L$11,4,FALSE)))</f>
        <v/>
      </c>
      <c r="Q4842" s="1" t="str">
        <f>IF(ISBLANK($C4842),"",IF(ISNA(VLOOKUP($L4842,'result messages'!$H$3:$L$11,5,FALSE)),VLOOKUP($M4842,'result messages'!$H$3:$L$11,5,FALSE),VLOOKUP($L4842,'result messages'!$H$3:$L$11,5,FALSE)))</f>
        <v/>
      </c>
    </row>
    <row r="4843" spans="1:17">
      <c r="A4843" s="1">
        <v>4840</v>
      </c>
      <c r="B4843" s="1"/>
      <c r="C4843" s="1"/>
      <c r="D4843" s="1"/>
      <c r="E4843" s="6"/>
      <c r="F4843" s="1"/>
      <c r="G4843" s="1" t="str">
        <f>IF(ISNA(VLOOKUP($C4843,'DTEN TCAP Linkage deviceId'!$A$1:$A$20000,1,FALSE)),"No","Yes")</f>
        <v>No</v>
      </c>
      <c r="H4843" s="1" t="str">
        <f>IF(ISNA(VLOOKUP($C4843,'Provisioning Requester'!$F$3:$H$20000,2,FALSE)),"No","Yes")</f>
        <v>No</v>
      </c>
      <c r="I4843" s="1" t="str">
        <f>IF($H4843="Yes",VLOOKUP($C4843,'Provisioning Requester'!$F$3:$H$20000,3,FALSE),"-")</f>
        <v>-</v>
      </c>
      <c r="J4843" s="1" t="str">
        <f>IF(OR(D4843="SVCP", E4843="TRUE"), "No", IF(ISNA(VLOOKUP($C4843,'ProvResponder deviceId'!$A$1:$A$20000,1,FALSE)),"No","Yes"))</f>
        <v>No</v>
      </c>
      <c r="K4843" s="1" t="str">
        <f>IF($J4843="Yes",VLOOKUP($C4843,'ProvResponder deviceId'!$A$1:$C$20000,3,FALSE),"-")</f>
        <v>-</v>
      </c>
      <c r="L4843" s="1" t="str">
        <f t="shared" si="150"/>
        <v/>
      </c>
      <c r="M4843" s="1" t="str">
        <f t="shared" si="151"/>
        <v/>
      </c>
      <c r="N4843" s="1" t="str">
        <f>IF(ISBLANK($C4843),"",IF(ISNA(VLOOKUP($L4843,'result messages'!$H$3:$L$11,2,FALSE)),VLOOKUP($M4843,'result messages'!$H$3:$L$11,2,FALSE),VLOOKUP($L4843,'result messages'!$H$3:$L$11,2,FALSE)))</f>
        <v/>
      </c>
      <c r="O4843" s="1" t="str">
        <f>IF(ISBLANK($C4843),"",IF(ISNA(VLOOKUP($L4843,'result messages'!$H$3:$L$11,3,FALSE)),VLOOKUP($M4843,'result messages'!$H$3:$L$11,3,FALSE),VLOOKUP($L4843,'result messages'!$H$3:$L$11,3,FALSE)))</f>
        <v/>
      </c>
      <c r="P4843" s="1" t="str">
        <f>IF(ISBLANK($C4843),"",IF(ISNA(VLOOKUP($L4843,'result messages'!$H$3:$L$11,4,FALSE)),VLOOKUP($M4843,'result messages'!$H$3:$L$11,4,FALSE),VLOOKUP($L4843,'result messages'!$H$3:$L$11,4,FALSE)))</f>
        <v/>
      </c>
      <c r="Q4843" s="1" t="str">
        <f>IF(ISBLANK($C4843),"",IF(ISNA(VLOOKUP($L4843,'result messages'!$H$3:$L$11,5,FALSE)),VLOOKUP($M4843,'result messages'!$H$3:$L$11,5,FALSE),VLOOKUP($L4843,'result messages'!$H$3:$L$11,5,FALSE)))</f>
        <v/>
      </c>
    </row>
    <row r="4844" spans="1:17">
      <c r="A4844" s="1">
        <v>4841</v>
      </c>
      <c r="B4844" s="1"/>
      <c r="C4844" s="1"/>
      <c r="D4844" s="1"/>
      <c r="E4844" s="6"/>
      <c r="F4844" s="1"/>
      <c r="G4844" s="1" t="str">
        <f>IF(ISNA(VLOOKUP($C4844,'DTEN TCAP Linkage deviceId'!$A$1:$A$20000,1,FALSE)),"No","Yes")</f>
        <v>No</v>
      </c>
      <c r="H4844" s="1" t="str">
        <f>IF(ISNA(VLOOKUP($C4844,'Provisioning Requester'!$F$3:$H$20000,2,FALSE)),"No","Yes")</f>
        <v>No</v>
      </c>
      <c r="I4844" s="1" t="str">
        <f>IF($H4844="Yes",VLOOKUP($C4844,'Provisioning Requester'!$F$3:$H$20000,3,FALSE),"-")</f>
        <v>-</v>
      </c>
      <c r="J4844" s="1" t="str">
        <f>IF(OR(D4844="SVCP", E4844="TRUE"), "No", IF(ISNA(VLOOKUP($C4844,'ProvResponder deviceId'!$A$1:$A$20000,1,FALSE)),"No","Yes"))</f>
        <v>No</v>
      </c>
      <c r="K4844" s="1" t="str">
        <f>IF($J4844="Yes",VLOOKUP($C4844,'ProvResponder deviceId'!$A$1:$C$20000,3,FALSE),"-")</f>
        <v>-</v>
      </c>
      <c r="L4844" s="1" t="str">
        <f t="shared" si="150"/>
        <v/>
      </c>
      <c r="M4844" s="1" t="str">
        <f t="shared" si="151"/>
        <v/>
      </c>
      <c r="N4844" s="1" t="str">
        <f>IF(ISBLANK($C4844),"",IF(ISNA(VLOOKUP($L4844,'result messages'!$H$3:$L$11,2,FALSE)),VLOOKUP($M4844,'result messages'!$H$3:$L$11,2,FALSE),VLOOKUP($L4844,'result messages'!$H$3:$L$11,2,FALSE)))</f>
        <v/>
      </c>
      <c r="O4844" s="1" t="str">
        <f>IF(ISBLANK($C4844),"",IF(ISNA(VLOOKUP($L4844,'result messages'!$H$3:$L$11,3,FALSE)),VLOOKUP($M4844,'result messages'!$H$3:$L$11,3,FALSE),VLOOKUP($L4844,'result messages'!$H$3:$L$11,3,FALSE)))</f>
        <v/>
      </c>
      <c r="P4844" s="1" t="str">
        <f>IF(ISBLANK($C4844),"",IF(ISNA(VLOOKUP($L4844,'result messages'!$H$3:$L$11,4,FALSE)),VLOOKUP($M4844,'result messages'!$H$3:$L$11,4,FALSE),VLOOKUP($L4844,'result messages'!$H$3:$L$11,4,FALSE)))</f>
        <v/>
      </c>
      <c r="Q4844" s="1" t="str">
        <f>IF(ISBLANK($C4844),"",IF(ISNA(VLOOKUP($L4844,'result messages'!$H$3:$L$11,5,FALSE)),VLOOKUP($M4844,'result messages'!$H$3:$L$11,5,FALSE),VLOOKUP($L4844,'result messages'!$H$3:$L$11,5,FALSE)))</f>
        <v/>
      </c>
    </row>
    <row r="4845" spans="1:17">
      <c r="A4845" s="1">
        <v>4842</v>
      </c>
      <c r="B4845" s="1"/>
      <c r="C4845" s="1"/>
      <c r="D4845" s="1"/>
      <c r="E4845" s="6"/>
      <c r="F4845" s="1"/>
      <c r="G4845" s="1" t="str">
        <f>IF(ISNA(VLOOKUP($C4845,'DTEN TCAP Linkage deviceId'!$A$1:$A$20000,1,FALSE)),"No","Yes")</f>
        <v>No</v>
      </c>
      <c r="H4845" s="1" t="str">
        <f>IF(ISNA(VLOOKUP($C4845,'Provisioning Requester'!$F$3:$H$20000,2,FALSE)),"No","Yes")</f>
        <v>No</v>
      </c>
      <c r="I4845" s="1" t="str">
        <f>IF($H4845="Yes",VLOOKUP($C4845,'Provisioning Requester'!$F$3:$H$20000,3,FALSE),"-")</f>
        <v>-</v>
      </c>
      <c r="J4845" s="1" t="str">
        <f>IF(OR(D4845="SVCP", E4845="TRUE"), "No", IF(ISNA(VLOOKUP($C4845,'ProvResponder deviceId'!$A$1:$A$20000,1,FALSE)),"No","Yes"))</f>
        <v>No</v>
      </c>
      <c r="K4845" s="1" t="str">
        <f>IF($J4845="Yes",VLOOKUP($C4845,'ProvResponder deviceId'!$A$1:$C$20000,3,FALSE),"-")</f>
        <v>-</v>
      </c>
      <c r="L4845" s="1" t="str">
        <f t="shared" si="150"/>
        <v/>
      </c>
      <c r="M4845" s="1" t="str">
        <f t="shared" si="151"/>
        <v/>
      </c>
      <c r="N4845" s="1" t="str">
        <f>IF(ISBLANK($C4845),"",IF(ISNA(VLOOKUP($L4845,'result messages'!$H$3:$L$11,2,FALSE)),VLOOKUP($M4845,'result messages'!$H$3:$L$11,2,FALSE),VLOOKUP($L4845,'result messages'!$H$3:$L$11,2,FALSE)))</f>
        <v/>
      </c>
      <c r="O4845" s="1" t="str">
        <f>IF(ISBLANK($C4845),"",IF(ISNA(VLOOKUP($L4845,'result messages'!$H$3:$L$11,3,FALSE)),VLOOKUP($M4845,'result messages'!$H$3:$L$11,3,FALSE),VLOOKUP($L4845,'result messages'!$H$3:$L$11,3,FALSE)))</f>
        <v/>
      </c>
      <c r="P4845" s="1" t="str">
        <f>IF(ISBLANK($C4845),"",IF(ISNA(VLOOKUP($L4845,'result messages'!$H$3:$L$11,4,FALSE)),VLOOKUP($M4845,'result messages'!$H$3:$L$11,4,FALSE),VLOOKUP($L4845,'result messages'!$H$3:$L$11,4,FALSE)))</f>
        <v/>
      </c>
      <c r="Q4845" s="1" t="str">
        <f>IF(ISBLANK($C4845),"",IF(ISNA(VLOOKUP($L4845,'result messages'!$H$3:$L$11,5,FALSE)),VLOOKUP($M4845,'result messages'!$H$3:$L$11,5,FALSE),VLOOKUP($L4845,'result messages'!$H$3:$L$11,5,FALSE)))</f>
        <v/>
      </c>
    </row>
    <row r="4846" spans="1:17">
      <c r="A4846" s="1">
        <v>4843</v>
      </c>
      <c r="B4846" s="1"/>
      <c r="C4846" s="1"/>
      <c r="D4846" s="1"/>
      <c r="E4846" s="6"/>
      <c r="F4846" s="1"/>
      <c r="G4846" s="1" t="str">
        <f>IF(ISNA(VLOOKUP($C4846,'DTEN TCAP Linkage deviceId'!$A$1:$A$20000,1,FALSE)),"No","Yes")</f>
        <v>No</v>
      </c>
      <c r="H4846" s="1" t="str">
        <f>IF(ISNA(VLOOKUP($C4846,'Provisioning Requester'!$F$3:$H$20000,2,FALSE)),"No","Yes")</f>
        <v>No</v>
      </c>
      <c r="I4846" s="1" t="str">
        <f>IF($H4846="Yes",VLOOKUP($C4846,'Provisioning Requester'!$F$3:$H$20000,3,FALSE),"-")</f>
        <v>-</v>
      </c>
      <c r="J4846" s="1" t="str">
        <f>IF(OR(D4846="SVCP", E4846="TRUE"), "No", IF(ISNA(VLOOKUP($C4846,'ProvResponder deviceId'!$A$1:$A$20000,1,FALSE)),"No","Yes"))</f>
        <v>No</v>
      </c>
      <c r="K4846" s="1" t="str">
        <f>IF($J4846="Yes",VLOOKUP($C4846,'ProvResponder deviceId'!$A$1:$C$20000,3,FALSE),"-")</f>
        <v>-</v>
      </c>
      <c r="L4846" s="1" t="str">
        <f t="shared" si="150"/>
        <v/>
      </c>
      <c r="M4846" s="1" t="str">
        <f t="shared" si="151"/>
        <v/>
      </c>
      <c r="N4846" s="1" t="str">
        <f>IF(ISBLANK($C4846),"",IF(ISNA(VLOOKUP($L4846,'result messages'!$H$3:$L$11,2,FALSE)),VLOOKUP($M4846,'result messages'!$H$3:$L$11,2,FALSE),VLOOKUP($L4846,'result messages'!$H$3:$L$11,2,FALSE)))</f>
        <v/>
      </c>
      <c r="O4846" s="1" t="str">
        <f>IF(ISBLANK($C4846),"",IF(ISNA(VLOOKUP($L4846,'result messages'!$H$3:$L$11,3,FALSE)),VLOOKUP($M4846,'result messages'!$H$3:$L$11,3,FALSE),VLOOKUP($L4846,'result messages'!$H$3:$L$11,3,FALSE)))</f>
        <v/>
      </c>
      <c r="P4846" s="1" t="str">
        <f>IF(ISBLANK($C4846),"",IF(ISNA(VLOOKUP($L4846,'result messages'!$H$3:$L$11,4,FALSE)),VLOOKUP($M4846,'result messages'!$H$3:$L$11,4,FALSE),VLOOKUP($L4846,'result messages'!$H$3:$L$11,4,FALSE)))</f>
        <v/>
      </c>
      <c r="Q4846" s="1" t="str">
        <f>IF(ISBLANK($C4846),"",IF(ISNA(VLOOKUP($L4846,'result messages'!$H$3:$L$11,5,FALSE)),VLOOKUP($M4846,'result messages'!$H$3:$L$11,5,FALSE),VLOOKUP($L4846,'result messages'!$H$3:$L$11,5,FALSE)))</f>
        <v/>
      </c>
    </row>
    <row r="4847" spans="1:17">
      <c r="A4847" s="1">
        <v>4844</v>
      </c>
      <c r="B4847" s="1"/>
      <c r="C4847" s="1"/>
      <c r="D4847" s="1"/>
      <c r="E4847" s="6"/>
      <c r="F4847" s="1"/>
      <c r="G4847" s="1" t="str">
        <f>IF(ISNA(VLOOKUP($C4847,'DTEN TCAP Linkage deviceId'!$A$1:$A$20000,1,FALSE)),"No","Yes")</f>
        <v>No</v>
      </c>
      <c r="H4847" s="1" t="str">
        <f>IF(ISNA(VLOOKUP($C4847,'Provisioning Requester'!$F$3:$H$20000,2,FALSE)),"No","Yes")</f>
        <v>No</v>
      </c>
      <c r="I4847" s="1" t="str">
        <f>IF($H4847="Yes",VLOOKUP($C4847,'Provisioning Requester'!$F$3:$H$20000,3,FALSE),"-")</f>
        <v>-</v>
      </c>
      <c r="J4847" s="1" t="str">
        <f>IF(OR(D4847="SVCP", E4847="TRUE"), "No", IF(ISNA(VLOOKUP($C4847,'ProvResponder deviceId'!$A$1:$A$20000,1,FALSE)),"No","Yes"))</f>
        <v>No</v>
      </c>
      <c r="K4847" s="1" t="str">
        <f>IF($J4847="Yes",VLOOKUP($C4847,'ProvResponder deviceId'!$A$1:$C$20000,3,FALSE),"-")</f>
        <v>-</v>
      </c>
      <c r="L4847" s="1" t="str">
        <f t="shared" si="150"/>
        <v/>
      </c>
      <c r="M4847" s="1" t="str">
        <f t="shared" si="151"/>
        <v/>
      </c>
      <c r="N4847" s="1" t="str">
        <f>IF(ISBLANK($C4847),"",IF(ISNA(VLOOKUP($L4847,'result messages'!$H$3:$L$11,2,FALSE)),VLOOKUP($M4847,'result messages'!$H$3:$L$11,2,FALSE),VLOOKUP($L4847,'result messages'!$H$3:$L$11,2,FALSE)))</f>
        <v/>
      </c>
      <c r="O4847" s="1" t="str">
        <f>IF(ISBLANK($C4847),"",IF(ISNA(VLOOKUP($L4847,'result messages'!$H$3:$L$11,3,FALSE)),VLOOKUP($M4847,'result messages'!$H$3:$L$11,3,FALSE),VLOOKUP($L4847,'result messages'!$H$3:$L$11,3,FALSE)))</f>
        <v/>
      </c>
      <c r="P4847" s="1" t="str">
        <f>IF(ISBLANK($C4847),"",IF(ISNA(VLOOKUP($L4847,'result messages'!$H$3:$L$11,4,FALSE)),VLOOKUP($M4847,'result messages'!$H$3:$L$11,4,FALSE),VLOOKUP($L4847,'result messages'!$H$3:$L$11,4,FALSE)))</f>
        <v/>
      </c>
      <c r="Q4847" s="1" t="str">
        <f>IF(ISBLANK($C4847),"",IF(ISNA(VLOOKUP($L4847,'result messages'!$H$3:$L$11,5,FALSE)),VLOOKUP($M4847,'result messages'!$H$3:$L$11,5,FALSE),VLOOKUP($L4847,'result messages'!$H$3:$L$11,5,FALSE)))</f>
        <v/>
      </c>
    </row>
    <row r="4848" spans="1:17">
      <c r="A4848" s="1">
        <v>4845</v>
      </c>
      <c r="B4848" s="1"/>
      <c r="C4848" s="1"/>
      <c r="D4848" s="1"/>
      <c r="E4848" s="6"/>
      <c r="F4848" s="1"/>
      <c r="G4848" s="1" t="str">
        <f>IF(ISNA(VLOOKUP($C4848,'DTEN TCAP Linkage deviceId'!$A$1:$A$20000,1,FALSE)),"No","Yes")</f>
        <v>No</v>
      </c>
      <c r="H4848" s="1" t="str">
        <f>IF(ISNA(VLOOKUP($C4848,'Provisioning Requester'!$F$3:$H$20000,2,FALSE)),"No","Yes")</f>
        <v>No</v>
      </c>
      <c r="I4848" s="1" t="str">
        <f>IF($H4848="Yes",VLOOKUP($C4848,'Provisioning Requester'!$F$3:$H$20000,3,FALSE),"-")</f>
        <v>-</v>
      </c>
      <c r="J4848" s="1" t="str">
        <f>IF(OR(D4848="SVCP", E4848="TRUE"), "No", IF(ISNA(VLOOKUP($C4848,'ProvResponder deviceId'!$A$1:$A$20000,1,FALSE)),"No","Yes"))</f>
        <v>No</v>
      </c>
      <c r="K4848" s="1" t="str">
        <f>IF($J4848="Yes",VLOOKUP($C4848,'ProvResponder deviceId'!$A$1:$C$20000,3,FALSE),"-")</f>
        <v>-</v>
      </c>
      <c r="L4848" s="1" t="str">
        <f t="shared" si="150"/>
        <v/>
      </c>
      <c r="M4848" s="1" t="str">
        <f t="shared" si="151"/>
        <v/>
      </c>
      <c r="N4848" s="1" t="str">
        <f>IF(ISBLANK($C4848),"",IF(ISNA(VLOOKUP($L4848,'result messages'!$H$3:$L$11,2,FALSE)),VLOOKUP($M4848,'result messages'!$H$3:$L$11,2,FALSE),VLOOKUP($L4848,'result messages'!$H$3:$L$11,2,FALSE)))</f>
        <v/>
      </c>
      <c r="O4848" s="1" t="str">
        <f>IF(ISBLANK($C4848),"",IF(ISNA(VLOOKUP($L4848,'result messages'!$H$3:$L$11,3,FALSE)),VLOOKUP($M4848,'result messages'!$H$3:$L$11,3,FALSE),VLOOKUP($L4848,'result messages'!$H$3:$L$11,3,FALSE)))</f>
        <v/>
      </c>
      <c r="P4848" s="1" t="str">
        <f>IF(ISBLANK($C4848),"",IF(ISNA(VLOOKUP($L4848,'result messages'!$H$3:$L$11,4,FALSE)),VLOOKUP($M4848,'result messages'!$H$3:$L$11,4,FALSE),VLOOKUP($L4848,'result messages'!$H$3:$L$11,4,FALSE)))</f>
        <v/>
      </c>
      <c r="Q4848" s="1" t="str">
        <f>IF(ISBLANK($C4848),"",IF(ISNA(VLOOKUP($L4848,'result messages'!$H$3:$L$11,5,FALSE)),VLOOKUP($M4848,'result messages'!$H$3:$L$11,5,FALSE),VLOOKUP($L4848,'result messages'!$H$3:$L$11,5,FALSE)))</f>
        <v/>
      </c>
    </row>
    <row r="4849" spans="1:17">
      <c r="A4849" s="1">
        <v>4846</v>
      </c>
      <c r="B4849" s="1"/>
      <c r="C4849" s="1"/>
      <c r="D4849" s="1"/>
      <c r="E4849" s="6"/>
      <c r="F4849" s="1"/>
      <c r="G4849" s="1" t="str">
        <f>IF(ISNA(VLOOKUP($C4849,'DTEN TCAP Linkage deviceId'!$A$1:$A$20000,1,FALSE)),"No","Yes")</f>
        <v>No</v>
      </c>
      <c r="H4849" s="1" t="str">
        <f>IF(ISNA(VLOOKUP($C4849,'Provisioning Requester'!$F$3:$H$20000,2,FALSE)),"No","Yes")</f>
        <v>No</v>
      </c>
      <c r="I4849" s="1" t="str">
        <f>IF($H4849="Yes",VLOOKUP($C4849,'Provisioning Requester'!$F$3:$H$20000,3,FALSE),"-")</f>
        <v>-</v>
      </c>
      <c r="J4849" s="1" t="str">
        <f>IF(OR(D4849="SVCP", E4849="TRUE"), "No", IF(ISNA(VLOOKUP($C4849,'ProvResponder deviceId'!$A$1:$A$20000,1,FALSE)),"No","Yes"))</f>
        <v>No</v>
      </c>
      <c r="K4849" s="1" t="str">
        <f>IF($J4849="Yes",VLOOKUP($C4849,'ProvResponder deviceId'!$A$1:$C$20000,3,FALSE),"-")</f>
        <v>-</v>
      </c>
      <c r="L4849" s="1" t="str">
        <f t="shared" si="150"/>
        <v/>
      </c>
      <c r="M4849" s="1" t="str">
        <f t="shared" si="151"/>
        <v/>
      </c>
      <c r="N4849" s="1" t="str">
        <f>IF(ISBLANK($C4849),"",IF(ISNA(VLOOKUP($L4849,'result messages'!$H$3:$L$11,2,FALSE)),VLOOKUP($M4849,'result messages'!$H$3:$L$11,2,FALSE),VLOOKUP($L4849,'result messages'!$H$3:$L$11,2,FALSE)))</f>
        <v/>
      </c>
      <c r="O4849" s="1" t="str">
        <f>IF(ISBLANK($C4849),"",IF(ISNA(VLOOKUP($L4849,'result messages'!$H$3:$L$11,3,FALSE)),VLOOKUP($M4849,'result messages'!$H$3:$L$11,3,FALSE),VLOOKUP($L4849,'result messages'!$H$3:$L$11,3,FALSE)))</f>
        <v/>
      </c>
      <c r="P4849" s="1" t="str">
        <f>IF(ISBLANK($C4849),"",IF(ISNA(VLOOKUP($L4849,'result messages'!$H$3:$L$11,4,FALSE)),VLOOKUP($M4849,'result messages'!$H$3:$L$11,4,FALSE),VLOOKUP($L4849,'result messages'!$H$3:$L$11,4,FALSE)))</f>
        <v/>
      </c>
      <c r="Q4849" s="1" t="str">
        <f>IF(ISBLANK($C4849),"",IF(ISNA(VLOOKUP($L4849,'result messages'!$H$3:$L$11,5,FALSE)),VLOOKUP($M4849,'result messages'!$H$3:$L$11,5,FALSE),VLOOKUP($L4849,'result messages'!$H$3:$L$11,5,FALSE)))</f>
        <v/>
      </c>
    </row>
    <row r="4850" spans="1:17">
      <c r="A4850" s="1">
        <v>4847</v>
      </c>
      <c r="B4850" s="1"/>
      <c r="C4850" s="1"/>
      <c r="D4850" s="1"/>
      <c r="E4850" s="6"/>
      <c r="F4850" s="1"/>
      <c r="G4850" s="1" t="str">
        <f>IF(ISNA(VLOOKUP($C4850,'DTEN TCAP Linkage deviceId'!$A$1:$A$20000,1,FALSE)),"No","Yes")</f>
        <v>No</v>
      </c>
      <c r="H4850" s="1" t="str">
        <f>IF(ISNA(VLOOKUP($C4850,'Provisioning Requester'!$F$3:$H$20000,2,FALSE)),"No","Yes")</f>
        <v>No</v>
      </c>
      <c r="I4850" s="1" t="str">
        <f>IF($H4850="Yes",VLOOKUP($C4850,'Provisioning Requester'!$F$3:$H$20000,3,FALSE),"-")</f>
        <v>-</v>
      </c>
      <c r="J4850" s="1" t="str">
        <f>IF(OR(D4850="SVCP", E4850="TRUE"), "No", IF(ISNA(VLOOKUP($C4850,'ProvResponder deviceId'!$A$1:$A$20000,1,FALSE)),"No","Yes"))</f>
        <v>No</v>
      </c>
      <c r="K4850" s="1" t="str">
        <f>IF($J4850="Yes",VLOOKUP($C4850,'ProvResponder deviceId'!$A$1:$C$20000,3,FALSE),"-")</f>
        <v>-</v>
      </c>
      <c r="L4850" s="1" t="str">
        <f t="shared" si="150"/>
        <v/>
      </c>
      <c r="M4850" s="1" t="str">
        <f t="shared" si="151"/>
        <v/>
      </c>
      <c r="N4850" s="1" t="str">
        <f>IF(ISBLANK($C4850),"",IF(ISNA(VLOOKUP($L4850,'result messages'!$H$3:$L$11,2,FALSE)),VLOOKUP($M4850,'result messages'!$H$3:$L$11,2,FALSE),VLOOKUP($L4850,'result messages'!$H$3:$L$11,2,FALSE)))</f>
        <v/>
      </c>
      <c r="O4850" s="1" t="str">
        <f>IF(ISBLANK($C4850),"",IF(ISNA(VLOOKUP($L4850,'result messages'!$H$3:$L$11,3,FALSE)),VLOOKUP($M4850,'result messages'!$H$3:$L$11,3,FALSE),VLOOKUP($L4850,'result messages'!$H$3:$L$11,3,FALSE)))</f>
        <v/>
      </c>
      <c r="P4850" s="1" t="str">
        <f>IF(ISBLANK($C4850),"",IF(ISNA(VLOOKUP($L4850,'result messages'!$H$3:$L$11,4,FALSE)),VLOOKUP($M4850,'result messages'!$H$3:$L$11,4,FALSE),VLOOKUP($L4850,'result messages'!$H$3:$L$11,4,FALSE)))</f>
        <v/>
      </c>
      <c r="Q4850" s="1" t="str">
        <f>IF(ISBLANK($C4850),"",IF(ISNA(VLOOKUP($L4850,'result messages'!$H$3:$L$11,5,FALSE)),VLOOKUP($M4850,'result messages'!$H$3:$L$11,5,FALSE),VLOOKUP($L4850,'result messages'!$H$3:$L$11,5,FALSE)))</f>
        <v/>
      </c>
    </row>
    <row r="4851" spans="1:17">
      <c r="A4851" s="1">
        <v>4848</v>
      </c>
      <c r="B4851" s="1"/>
      <c r="C4851" s="1"/>
      <c r="D4851" s="1"/>
      <c r="E4851" s="6"/>
      <c r="F4851" s="1"/>
      <c r="G4851" s="1" t="str">
        <f>IF(ISNA(VLOOKUP($C4851,'DTEN TCAP Linkage deviceId'!$A$1:$A$20000,1,FALSE)),"No","Yes")</f>
        <v>No</v>
      </c>
      <c r="H4851" s="1" t="str">
        <f>IF(ISNA(VLOOKUP($C4851,'Provisioning Requester'!$F$3:$H$20000,2,FALSE)),"No","Yes")</f>
        <v>No</v>
      </c>
      <c r="I4851" s="1" t="str">
        <f>IF($H4851="Yes",VLOOKUP($C4851,'Provisioning Requester'!$F$3:$H$20000,3,FALSE),"-")</f>
        <v>-</v>
      </c>
      <c r="J4851" s="1" t="str">
        <f>IF(OR(D4851="SVCP", E4851="TRUE"), "No", IF(ISNA(VLOOKUP($C4851,'ProvResponder deviceId'!$A$1:$A$20000,1,FALSE)),"No","Yes"))</f>
        <v>No</v>
      </c>
      <c r="K4851" s="1" t="str">
        <f>IF($J4851="Yes",VLOOKUP($C4851,'ProvResponder deviceId'!$A$1:$C$20000,3,FALSE),"-")</f>
        <v>-</v>
      </c>
      <c r="L4851" s="1" t="str">
        <f t="shared" si="150"/>
        <v/>
      </c>
      <c r="M4851" s="1" t="str">
        <f t="shared" si="151"/>
        <v/>
      </c>
      <c r="N4851" s="1" t="str">
        <f>IF(ISBLANK($C4851),"",IF(ISNA(VLOOKUP($L4851,'result messages'!$H$3:$L$11,2,FALSE)),VLOOKUP($M4851,'result messages'!$H$3:$L$11,2,FALSE),VLOOKUP($L4851,'result messages'!$H$3:$L$11,2,FALSE)))</f>
        <v/>
      </c>
      <c r="O4851" s="1" t="str">
        <f>IF(ISBLANK($C4851),"",IF(ISNA(VLOOKUP($L4851,'result messages'!$H$3:$L$11,3,FALSE)),VLOOKUP($M4851,'result messages'!$H$3:$L$11,3,FALSE),VLOOKUP($L4851,'result messages'!$H$3:$L$11,3,FALSE)))</f>
        <v/>
      </c>
      <c r="P4851" s="1" t="str">
        <f>IF(ISBLANK($C4851),"",IF(ISNA(VLOOKUP($L4851,'result messages'!$H$3:$L$11,4,FALSE)),VLOOKUP($M4851,'result messages'!$H$3:$L$11,4,FALSE),VLOOKUP($L4851,'result messages'!$H$3:$L$11,4,FALSE)))</f>
        <v/>
      </c>
      <c r="Q4851" s="1" t="str">
        <f>IF(ISBLANK($C4851),"",IF(ISNA(VLOOKUP($L4851,'result messages'!$H$3:$L$11,5,FALSE)),VLOOKUP($M4851,'result messages'!$H$3:$L$11,5,FALSE),VLOOKUP($L4851,'result messages'!$H$3:$L$11,5,FALSE)))</f>
        <v/>
      </c>
    </row>
    <row r="4852" spans="1:17">
      <c r="A4852" s="1">
        <v>4849</v>
      </c>
      <c r="B4852" s="1"/>
      <c r="C4852" s="1"/>
      <c r="D4852" s="1"/>
      <c r="E4852" s="6"/>
      <c r="F4852" s="1"/>
      <c r="G4852" s="1" t="str">
        <f>IF(ISNA(VLOOKUP($C4852,'DTEN TCAP Linkage deviceId'!$A$1:$A$20000,1,FALSE)),"No","Yes")</f>
        <v>No</v>
      </c>
      <c r="H4852" s="1" t="str">
        <f>IF(ISNA(VLOOKUP($C4852,'Provisioning Requester'!$F$3:$H$20000,2,FALSE)),"No","Yes")</f>
        <v>No</v>
      </c>
      <c r="I4852" s="1" t="str">
        <f>IF($H4852="Yes",VLOOKUP($C4852,'Provisioning Requester'!$F$3:$H$20000,3,FALSE),"-")</f>
        <v>-</v>
      </c>
      <c r="J4852" s="1" t="str">
        <f>IF(OR(D4852="SVCP", E4852="TRUE"), "No", IF(ISNA(VLOOKUP($C4852,'ProvResponder deviceId'!$A$1:$A$20000,1,FALSE)),"No","Yes"))</f>
        <v>No</v>
      </c>
      <c r="K4852" s="1" t="str">
        <f>IF($J4852="Yes",VLOOKUP($C4852,'ProvResponder deviceId'!$A$1:$C$20000,3,FALSE),"-")</f>
        <v>-</v>
      </c>
      <c r="L4852" s="1" t="str">
        <f t="shared" si="150"/>
        <v/>
      </c>
      <c r="M4852" s="1" t="str">
        <f t="shared" si="151"/>
        <v/>
      </c>
      <c r="N4852" s="1" t="str">
        <f>IF(ISBLANK($C4852),"",IF(ISNA(VLOOKUP($L4852,'result messages'!$H$3:$L$11,2,FALSE)),VLOOKUP($M4852,'result messages'!$H$3:$L$11,2,FALSE),VLOOKUP($L4852,'result messages'!$H$3:$L$11,2,FALSE)))</f>
        <v/>
      </c>
      <c r="O4852" s="1" t="str">
        <f>IF(ISBLANK($C4852),"",IF(ISNA(VLOOKUP($L4852,'result messages'!$H$3:$L$11,3,FALSE)),VLOOKUP($M4852,'result messages'!$H$3:$L$11,3,FALSE),VLOOKUP($L4852,'result messages'!$H$3:$L$11,3,FALSE)))</f>
        <v/>
      </c>
      <c r="P4852" s="1" t="str">
        <f>IF(ISBLANK($C4852),"",IF(ISNA(VLOOKUP($L4852,'result messages'!$H$3:$L$11,4,FALSE)),VLOOKUP($M4852,'result messages'!$H$3:$L$11,4,FALSE),VLOOKUP($L4852,'result messages'!$H$3:$L$11,4,FALSE)))</f>
        <v/>
      </c>
      <c r="Q4852" s="1" t="str">
        <f>IF(ISBLANK($C4852),"",IF(ISNA(VLOOKUP($L4852,'result messages'!$H$3:$L$11,5,FALSE)),VLOOKUP($M4852,'result messages'!$H$3:$L$11,5,FALSE),VLOOKUP($L4852,'result messages'!$H$3:$L$11,5,FALSE)))</f>
        <v/>
      </c>
    </row>
    <row r="4853" spans="1:17">
      <c r="A4853" s="1">
        <v>4850</v>
      </c>
      <c r="B4853" s="1"/>
      <c r="C4853" s="1"/>
      <c r="D4853" s="1"/>
      <c r="E4853" s="6"/>
      <c r="F4853" s="1"/>
      <c r="G4853" s="1" t="str">
        <f>IF(ISNA(VLOOKUP($C4853,'DTEN TCAP Linkage deviceId'!$A$1:$A$20000,1,FALSE)),"No","Yes")</f>
        <v>No</v>
      </c>
      <c r="H4853" s="1" t="str">
        <f>IF(ISNA(VLOOKUP($C4853,'Provisioning Requester'!$F$3:$H$20000,2,FALSE)),"No","Yes")</f>
        <v>No</v>
      </c>
      <c r="I4853" s="1" t="str">
        <f>IF($H4853="Yes",VLOOKUP($C4853,'Provisioning Requester'!$F$3:$H$20000,3,FALSE),"-")</f>
        <v>-</v>
      </c>
      <c r="J4853" s="1" t="str">
        <f>IF(OR(D4853="SVCP", E4853="TRUE"), "No", IF(ISNA(VLOOKUP($C4853,'ProvResponder deviceId'!$A$1:$A$20000,1,FALSE)),"No","Yes"))</f>
        <v>No</v>
      </c>
      <c r="K4853" s="1" t="str">
        <f>IF($J4853="Yes",VLOOKUP($C4853,'ProvResponder deviceId'!$A$1:$C$20000,3,FALSE),"-")</f>
        <v>-</v>
      </c>
      <c r="L4853" s="1" t="str">
        <f t="shared" si="150"/>
        <v/>
      </c>
      <c r="M4853" s="1" t="str">
        <f t="shared" si="151"/>
        <v/>
      </c>
      <c r="N4853" s="1" t="str">
        <f>IF(ISBLANK($C4853),"",IF(ISNA(VLOOKUP($L4853,'result messages'!$H$3:$L$11,2,FALSE)),VLOOKUP($M4853,'result messages'!$H$3:$L$11,2,FALSE),VLOOKUP($L4853,'result messages'!$H$3:$L$11,2,FALSE)))</f>
        <v/>
      </c>
      <c r="O4853" s="1" t="str">
        <f>IF(ISBLANK($C4853),"",IF(ISNA(VLOOKUP($L4853,'result messages'!$H$3:$L$11,3,FALSE)),VLOOKUP($M4853,'result messages'!$H$3:$L$11,3,FALSE),VLOOKUP($L4853,'result messages'!$H$3:$L$11,3,FALSE)))</f>
        <v/>
      </c>
      <c r="P4853" s="1" t="str">
        <f>IF(ISBLANK($C4853),"",IF(ISNA(VLOOKUP($L4853,'result messages'!$H$3:$L$11,4,FALSE)),VLOOKUP($M4853,'result messages'!$H$3:$L$11,4,FALSE),VLOOKUP($L4853,'result messages'!$H$3:$L$11,4,FALSE)))</f>
        <v/>
      </c>
      <c r="Q4853" s="1" t="str">
        <f>IF(ISBLANK($C4853),"",IF(ISNA(VLOOKUP($L4853,'result messages'!$H$3:$L$11,5,FALSE)),VLOOKUP($M4853,'result messages'!$H$3:$L$11,5,FALSE),VLOOKUP($L4853,'result messages'!$H$3:$L$11,5,FALSE)))</f>
        <v/>
      </c>
    </row>
    <row r="4854" spans="1:17">
      <c r="A4854" s="1">
        <v>4851</v>
      </c>
      <c r="B4854" s="1"/>
      <c r="C4854" s="1"/>
      <c r="D4854" s="1"/>
      <c r="E4854" s="6"/>
      <c r="F4854" s="1"/>
      <c r="G4854" s="1" t="str">
        <f>IF(ISNA(VLOOKUP($C4854,'DTEN TCAP Linkage deviceId'!$A$1:$A$20000,1,FALSE)),"No","Yes")</f>
        <v>No</v>
      </c>
      <c r="H4854" s="1" t="str">
        <f>IF(ISNA(VLOOKUP($C4854,'Provisioning Requester'!$F$3:$H$20000,2,FALSE)),"No","Yes")</f>
        <v>No</v>
      </c>
      <c r="I4854" s="1" t="str">
        <f>IF($H4854="Yes",VLOOKUP($C4854,'Provisioning Requester'!$F$3:$H$20000,3,FALSE),"-")</f>
        <v>-</v>
      </c>
      <c r="J4854" s="1" t="str">
        <f>IF(OR(D4854="SVCP", E4854="TRUE"), "No", IF(ISNA(VLOOKUP($C4854,'ProvResponder deviceId'!$A$1:$A$20000,1,FALSE)),"No","Yes"))</f>
        <v>No</v>
      </c>
      <c r="K4854" s="1" t="str">
        <f>IF($J4854="Yes",VLOOKUP($C4854,'ProvResponder deviceId'!$A$1:$C$20000,3,FALSE),"-")</f>
        <v>-</v>
      </c>
      <c r="L4854" s="1" t="str">
        <f t="shared" si="150"/>
        <v/>
      </c>
      <c r="M4854" s="1" t="str">
        <f t="shared" si="151"/>
        <v/>
      </c>
      <c r="N4854" s="1" t="str">
        <f>IF(ISBLANK($C4854),"",IF(ISNA(VLOOKUP($L4854,'result messages'!$H$3:$L$11,2,FALSE)),VLOOKUP($M4854,'result messages'!$H$3:$L$11,2,FALSE),VLOOKUP($L4854,'result messages'!$H$3:$L$11,2,FALSE)))</f>
        <v/>
      </c>
      <c r="O4854" s="1" t="str">
        <f>IF(ISBLANK($C4854),"",IF(ISNA(VLOOKUP($L4854,'result messages'!$H$3:$L$11,3,FALSE)),VLOOKUP($M4854,'result messages'!$H$3:$L$11,3,FALSE),VLOOKUP($L4854,'result messages'!$H$3:$L$11,3,FALSE)))</f>
        <v/>
      </c>
      <c r="P4854" s="1" t="str">
        <f>IF(ISBLANK($C4854),"",IF(ISNA(VLOOKUP($L4854,'result messages'!$H$3:$L$11,4,FALSE)),VLOOKUP($M4854,'result messages'!$H$3:$L$11,4,FALSE),VLOOKUP($L4854,'result messages'!$H$3:$L$11,4,FALSE)))</f>
        <v/>
      </c>
      <c r="Q4854" s="1" t="str">
        <f>IF(ISBLANK($C4854),"",IF(ISNA(VLOOKUP($L4854,'result messages'!$H$3:$L$11,5,FALSE)),VLOOKUP($M4854,'result messages'!$H$3:$L$11,5,FALSE),VLOOKUP($L4854,'result messages'!$H$3:$L$11,5,FALSE)))</f>
        <v/>
      </c>
    </row>
    <row r="4855" spans="1:17">
      <c r="A4855" s="1">
        <v>4852</v>
      </c>
      <c r="B4855" s="1"/>
      <c r="C4855" s="1"/>
      <c r="D4855" s="1"/>
      <c r="E4855" s="6"/>
      <c r="F4855" s="1"/>
      <c r="G4855" s="1" t="str">
        <f>IF(ISNA(VLOOKUP($C4855,'DTEN TCAP Linkage deviceId'!$A$1:$A$20000,1,FALSE)),"No","Yes")</f>
        <v>No</v>
      </c>
      <c r="H4855" s="1" t="str">
        <f>IF(ISNA(VLOOKUP($C4855,'Provisioning Requester'!$F$3:$H$20000,2,FALSE)),"No","Yes")</f>
        <v>No</v>
      </c>
      <c r="I4855" s="1" t="str">
        <f>IF($H4855="Yes",VLOOKUP($C4855,'Provisioning Requester'!$F$3:$H$20000,3,FALSE),"-")</f>
        <v>-</v>
      </c>
      <c r="J4855" s="1" t="str">
        <f>IF(OR(D4855="SVCP", E4855="TRUE"), "No", IF(ISNA(VLOOKUP($C4855,'ProvResponder deviceId'!$A$1:$A$20000,1,FALSE)),"No","Yes"))</f>
        <v>No</v>
      </c>
      <c r="K4855" s="1" t="str">
        <f>IF($J4855="Yes",VLOOKUP($C4855,'ProvResponder deviceId'!$A$1:$C$20000,3,FALSE),"-")</f>
        <v>-</v>
      </c>
      <c r="L4855" s="1" t="str">
        <f t="shared" si="150"/>
        <v/>
      </c>
      <c r="M4855" s="1" t="str">
        <f t="shared" si="151"/>
        <v/>
      </c>
      <c r="N4855" s="1" t="str">
        <f>IF(ISBLANK($C4855),"",IF(ISNA(VLOOKUP($L4855,'result messages'!$H$3:$L$11,2,FALSE)),VLOOKUP($M4855,'result messages'!$H$3:$L$11,2,FALSE),VLOOKUP($L4855,'result messages'!$H$3:$L$11,2,FALSE)))</f>
        <v/>
      </c>
      <c r="O4855" s="1" t="str">
        <f>IF(ISBLANK($C4855),"",IF(ISNA(VLOOKUP($L4855,'result messages'!$H$3:$L$11,3,FALSE)),VLOOKUP($M4855,'result messages'!$H$3:$L$11,3,FALSE),VLOOKUP($L4855,'result messages'!$H$3:$L$11,3,FALSE)))</f>
        <v/>
      </c>
      <c r="P4855" s="1" t="str">
        <f>IF(ISBLANK($C4855),"",IF(ISNA(VLOOKUP($L4855,'result messages'!$H$3:$L$11,4,FALSE)),VLOOKUP($M4855,'result messages'!$H$3:$L$11,4,FALSE),VLOOKUP($L4855,'result messages'!$H$3:$L$11,4,FALSE)))</f>
        <v/>
      </c>
      <c r="Q4855" s="1" t="str">
        <f>IF(ISBLANK($C4855),"",IF(ISNA(VLOOKUP($L4855,'result messages'!$H$3:$L$11,5,FALSE)),VLOOKUP($M4855,'result messages'!$H$3:$L$11,5,FALSE),VLOOKUP($L4855,'result messages'!$H$3:$L$11,5,FALSE)))</f>
        <v/>
      </c>
    </row>
    <row r="4856" spans="1:17">
      <c r="A4856" s="1">
        <v>4853</v>
      </c>
      <c r="B4856" s="1"/>
      <c r="C4856" s="1"/>
      <c r="D4856" s="1"/>
      <c r="E4856" s="6"/>
      <c r="F4856" s="1"/>
      <c r="G4856" s="1" t="str">
        <f>IF(ISNA(VLOOKUP($C4856,'DTEN TCAP Linkage deviceId'!$A$1:$A$20000,1,FALSE)),"No","Yes")</f>
        <v>No</v>
      </c>
      <c r="H4856" s="1" t="str">
        <f>IF(ISNA(VLOOKUP($C4856,'Provisioning Requester'!$F$3:$H$20000,2,FALSE)),"No","Yes")</f>
        <v>No</v>
      </c>
      <c r="I4856" s="1" t="str">
        <f>IF($H4856="Yes",VLOOKUP($C4856,'Provisioning Requester'!$F$3:$H$20000,3,FALSE),"-")</f>
        <v>-</v>
      </c>
      <c r="J4856" s="1" t="str">
        <f>IF(OR(D4856="SVCP", E4856="TRUE"), "No", IF(ISNA(VLOOKUP($C4856,'ProvResponder deviceId'!$A$1:$A$20000,1,FALSE)),"No","Yes"))</f>
        <v>No</v>
      </c>
      <c r="K4856" s="1" t="str">
        <f>IF($J4856="Yes",VLOOKUP($C4856,'ProvResponder deviceId'!$A$1:$C$20000,3,FALSE),"-")</f>
        <v>-</v>
      </c>
      <c r="L4856" s="1" t="str">
        <f t="shared" si="150"/>
        <v/>
      </c>
      <c r="M4856" s="1" t="str">
        <f t="shared" si="151"/>
        <v/>
      </c>
      <c r="N4856" s="1" t="str">
        <f>IF(ISBLANK($C4856),"",IF(ISNA(VLOOKUP($L4856,'result messages'!$H$3:$L$11,2,FALSE)),VLOOKUP($M4856,'result messages'!$H$3:$L$11,2,FALSE),VLOOKUP($L4856,'result messages'!$H$3:$L$11,2,FALSE)))</f>
        <v/>
      </c>
      <c r="O4856" s="1" t="str">
        <f>IF(ISBLANK($C4856),"",IF(ISNA(VLOOKUP($L4856,'result messages'!$H$3:$L$11,3,FALSE)),VLOOKUP($M4856,'result messages'!$H$3:$L$11,3,FALSE),VLOOKUP($L4856,'result messages'!$H$3:$L$11,3,FALSE)))</f>
        <v/>
      </c>
      <c r="P4856" s="1" t="str">
        <f>IF(ISBLANK($C4856),"",IF(ISNA(VLOOKUP($L4856,'result messages'!$H$3:$L$11,4,FALSE)),VLOOKUP($M4856,'result messages'!$H$3:$L$11,4,FALSE),VLOOKUP($L4856,'result messages'!$H$3:$L$11,4,FALSE)))</f>
        <v/>
      </c>
      <c r="Q4856" s="1" t="str">
        <f>IF(ISBLANK($C4856),"",IF(ISNA(VLOOKUP($L4856,'result messages'!$H$3:$L$11,5,FALSE)),VLOOKUP($M4856,'result messages'!$H$3:$L$11,5,FALSE),VLOOKUP($L4856,'result messages'!$H$3:$L$11,5,FALSE)))</f>
        <v/>
      </c>
    </row>
    <row r="4857" spans="1:17">
      <c r="A4857" s="1">
        <v>4854</v>
      </c>
      <c r="B4857" s="1"/>
      <c r="C4857" s="1"/>
      <c r="D4857" s="1"/>
      <c r="E4857" s="6"/>
      <c r="F4857" s="1"/>
      <c r="G4857" s="1" t="str">
        <f>IF(ISNA(VLOOKUP($C4857,'DTEN TCAP Linkage deviceId'!$A$1:$A$20000,1,FALSE)),"No","Yes")</f>
        <v>No</v>
      </c>
      <c r="H4857" s="1" t="str">
        <f>IF(ISNA(VLOOKUP($C4857,'Provisioning Requester'!$F$3:$H$20000,2,FALSE)),"No","Yes")</f>
        <v>No</v>
      </c>
      <c r="I4857" s="1" t="str">
        <f>IF($H4857="Yes",VLOOKUP($C4857,'Provisioning Requester'!$F$3:$H$20000,3,FALSE),"-")</f>
        <v>-</v>
      </c>
      <c r="J4857" s="1" t="str">
        <f>IF(OR(D4857="SVCP", E4857="TRUE"), "No", IF(ISNA(VLOOKUP($C4857,'ProvResponder deviceId'!$A$1:$A$20000,1,FALSE)),"No","Yes"))</f>
        <v>No</v>
      </c>
      <c r="K4857" s="1" t="str">
        <f>IF($J4857="Yes",VLOOKUP($C4857,'ProvResponder deviceId'!$A$1:$C$20000,3,FALSE),"-")</f>
        <v>-</v>
      </c>
      <c r="L4857" s="1" t="str">
        <f t="shared" si="150"/>
        <v/>
      </c>
      <c r="M4857" s="1" t="str">
        <f t="shared" si="151"/>
        <v/>
      </c>
      <c r="N4857" s="1" t="str">
        <f>IF(ISBLANK($C4857),"",IF(ISNA(VLOOKUP($L4857,'result messages'!$H$3:$L$11,2,FALSE)),VLOOKUP($M4857,'result messages'!$H$3:$L$11,2,FALSE),VLOOKUP($L4857,'result messages'!$H$3:$L$11,2,FALSE)))</f>
        <v/>
      </c>
      <c r="O4857" s="1" t="str">
        <f>IF(ISBLANK($C4857),"",IF(ISNA(VLOOKUP($L4857,'result messages'!$H$3:$L$11,3,FALSE)),VLOOKUP($M4857,'result messages'!$H$3:$L$11,3,FALSE),VLOOKUP($L4857,'result messages'!$H$3:$L$11,3,FALSE)))</f>
        <v/>
      </c>
      <c r="P4857" s="1" t="str">
        <f>IF(ISBLANK($C4857),"",IF(ISNA(VLOOKUP($L4857,'result messages'!$H$3:$L$11,4,FALSE)),VLOOKUP($M4857,'result messages'!$H$3:$L$11,4,FALSE),VLOOKUP($L4857,'result messages'!$H$3:$L$11,4,FALSE)))</f>
        <v/>
      </c>
      <c r="Q4857" s="1" t="str">
        <f>IF(ISBLANK($C4857),"",IF(ISNA(VLOOKUP($L4857,'result messages'!$H$3:$L$11,5,FALSE)),VLOOKUP($M4857,'result messages'!$H$3:$L$11,5,FALSE),VLOOKUP($L4857,'result messages'!$H$3:$L$11,5,FALSE)))</f>
        <v/>
      </c>
    </row>
    <row r="4858" spans="1:17">
      <c r="A4858" s="1">
        <v>4855</v>
      </c>
      <c r="B4858" s="1"/>
      <c r="C4858" s="1"/>
      <c r="D4858" s="1"/>
      <c r="E4858" s="6"/>
      <c r="F4858" s="1"/>
      <c r="G4858" s="1" t="str">
        <f>IF(ISNA(VLOOKUP($C4858,'DTEN TCAP Linkage deviceId'!$A$1:$A$20000,1,FALSE)),"No","Yes")</f>
        <v>No</v>
      </c>
      <c r="H4858" s="1" t="str">
        <f>IF(ISNA(VLOOKUP($C4858,'Provisioning Requester'!$F$3:$H$20000,2,FALSE)),"No","Yes")</f>
        <v>No</v>
      </c>
      <c r="I4858" s="1" t="str">
        <f>IF($H4858="Yes",VLOOKUP($C4858,'Provisioning Requester'!$F$3:$H$20000,3,FALSE),"-")</f>
        <v>-</v>
      </c>
      <c r="J4858" s="1" t="str">
        <f>IF(OR(D4858="SVCP", E4858="TRUE"), "No", IF(ISNA(VLOOKUP($C4858,'ProvResponder deviceId'!$A$1:$A$20000,1,FALSE)),"No","Yes"))</f>
        <v>No</v>
      </c>
      <c r="K4858" s="1" t="str">
        <f>IF($J4858="Yes",VLOOKUP($C4858,'ProvResponder deviceId'!$A$1:$C$20000,3,FALSE),"-")</f>
        <v>-</v>
      </c>
      <c r="L4858" s="1" t="str">
        <f t="shared" si="150"/>
        <v/>
      </c>
      <c r="M4858" s="1" t="str">
        <f t="shared" si="151"/>
        <v/>
      </c>
      <c r="N4858" s="1" t="str">
        <f>IF(ISBLANK($C4858),"",IF(ISNA(VLOOKUP($L4858,'result messages'!$H$3:$L$11,2,FALSE)),VLOOKUP($M4858,'result messages'!$H$3:$L$11,2,FALSE),VLOOKUP($L4858,'result messages'!$H$3:$L$11,2,FALSE)))</f>
        <v/>
      </c>
      <c r="O4858" s="1" t="str">
        <f>IF(ISBLANK($C4858),"",IF(ISNA(VLOOKUP($L4858,'result messages'!$H$3:$L$11,3,FALSE)),VLOOKUP($M4858,'result messages'!$H$3:$L$11,3,FALSE),VLOOKUP($L4858,'result messages'!$H$3:$L$11,3,FALSE)))</f>
        <v/>
      </c>
      <c r="P4858" s="1" t="str">
        <f>IF(ISBLANK($C4858),"",IF(ISNA(VLOOKUP($L4858,'result messages'!$H$3:$L$11,4,FALSE)),VLOOKUP($M4858,'result messages'!$H$3:$L$11,4,FALSE),VLOOKUP($L4858,'result messages'!$H$3:$L$11,4,FALSE)))</f>
        <v/>
      </c>
      <c r="Q4858" s="1" t="str">
        <f>IF(ISBLANK($C4858),"",IF(ISNA(VLOOKUP($L4858,'result messages'!$H$3:$L$11,5,FALSE)),VLOOKUP($M4858,'result messages'!$H$3:$L$11,5,FALSE),VLOOKUP($L4858,'result messages'!$H$3:$L$11,5,FALSE)))</f>
        <v/>
      </c>
    </row>
    <row r="4859" spans="1:17">
      <c r="A4859" s="1">
        <v>4856</v>
      </c>
      <c r="B4859" s="1"/>
      <c r="C4859" s="1"/>
      <c r="D4859" s="1"/>
      <c r="E4859" s="6"/>
      <c r="F4859" s="1"/>
      <c r="G4859" s="1" t="str">
        <f>IF(ISNA(VLOOKUP($C4859,'DTEN TCAP Linkage deviceId'!$A$1:$A$20000,1,FALSE)),"No","Yes")</f>
        <v>No</v>
      </c>
      <c r="H4859" s="1" t="str">
        <f>IF(ISNA(VLOOKUP($C4859,'Provisioning Requester'!$F$3:$H$20000,2,FALSE)),"No","Yes")</f>
        <v>No</v>
      </c>
      <c r="I4859" s="1" t="str">
        <f>IF($H4859="Yes",VLOOKUP($C4859,'Provisioning Requester'!$F$3:$H$20000,3,FALSE),"-")</f>
        <v>-</v>
      </c>
      <c r="J4859" s="1" t="str">
        <f>IF(OR(D4859="SVCP", E4859="TRUE"), "No", IF(ISNA(VLOOKUP($C4859,'ProvResponder deviceId'!$A$1:$A$20000,1,FALSE)),"No","Yes"))</f>
        <v>No</v>
      </c>
      <c r="K4859" s="1" t="str">
        <f>IF($J4859="Yes",VLOOKUP($C4859,'ProvResponder deviceId'!$A$1:$C$20000,3,FALSE),"-")</f>
        <v>-</v>
      </c>
      <c r="L4859" s="1" t="str">
        <f t="shared" si="150"/>
        <v/>
      </c>
      <c r="M4859" s="1" t="str">
        <f t="shared" si="151"/>
        <v/>
      </c>
      <c r="N4859" s="1" t="str">
        <f>IF(ISBLANK($C4859),"",IF(ISNA(VLOOKUP($L4859,'result messages'!$H$3:$L$11,2,FALSE)),VLOOKUP($M4859,'result messages'!$H$3:$L$11,2,FALSE),VLOOKUP($L4859,'result messages'!$H$3:$L$11,2,FALSE)))</f>
        <v/>
      </c>
      <c r="O4859" s="1" t="str">
        <f>IF(ISBLANK($C4859),"",IF(ISNA(VLOOKUP($L4859,'result messages'!$H$3:$L$11,3,FALSE)),VLOOKUP($M4859,'result messages'!$H$3:$L$11,3,FALSE),VLOOKUP($L4859,'result messages'!$H$3:$L$11,3,FALSE)))</f>
        <v/>
      </c>
      <c r="P4859" s="1" t="str">
        <f>IF(ISBLANK($C4859),"",IF(ISNA(VLOOKUP($L4859,'result messages'!$H$3:$L$11,4,FALSE)),VLOOKUP($M4859,'result messages'!$H$3:$L$11,4,FALSE),VLOOKUP($L4859,'result messages'!$H$3:$L$11,4,FALSE)))</f>
        <v/>
      </c>
      <c r="Q4859" s="1" t="str">
        <f>IF(ISBLANK($C4859),"",IF(ISNA(VLOOKUP($L4859,'result messages'!$H$3:$L$11,5,FALSE)),VLOOKUP($M4859,'result messages'!$H$3:$L$11,5,FALSE),VLOOKUP($L4859,'result messages'!$H$3:$L$11,5,FALSE)))</f>
        <v/>
      </c>
    </row>
    <row r="4860" spans="1:17">
      <c r="A4860" s="1">
        <v>4857</v>
      </c>
      <c r="B4860" s="1"/>
      <c r="C4860" s="1"/>
      <c r="D4860" s="1"/>
      <c r="E4860" s="6"/>
      <c r="F4860" s="1"/>
      <c r="G4860" s="1" t="str">
        <f>IF(ISNA(VLOOKUP($C4860,'DTEN TCAP Linkage deviceId'!$A$1:$A$20000,1,FALSE)),"No","Yes")</f>
        <v>No</v>
      </c>
      <c r="H4860" s="1" t="str">
        <f>IF(ISNA(VLOOKUP($C4860,'Provisioning Requester'!$F$3:$H$20000,2,FALSE)),"No","Yes")</f>
        <v>No</v>
      </c>
      <c r="I4860" s="1" t="str">
        <f>IF($H4860="Yes",VLOOKUP($C4860,'Provisioning Requester'!$F$3:$H$20000,3,FALSE),"-")</f>
        <v>-</v>
      </c>
      <c r="J4860" s="1" t="str">
        <f>IF(OR(D4860="SVCP", E4860="TRUE"), "No", IF(ISNA(VLOOKUP($C4860,'ProvResponder deviceId'!$A$1:$A$20000,1,FALSE)),"No","Yes"))</f>
        <v>No</v>
      </c>
      <c r="K4860" s="1" t="str">
        <f>IF($J4860="Yes",VLOOKUP($C4860,'ProvResponder deviceId'!$A$1:$C$20000,3,FALSE),"-")</f>
        <v>-</v>
      </c>
      <c r="L4860" s="1" t="str">
        <f t="shared" si="150"/>
        <v/>
      </c>
      <c r="M4860" s="1" t="str">
        <f t="shared" si="151"/>
        <v/>
      </c>
      <c r="N4860" s="1" t="str">
        <f>IF(ISBLANK($C4860),"",IF(ISNA(VLOOKUP($L4860,'result messages'!$H$3:$L$11,2,FALSE)),VLOOKUP($M4860,'result messages'!$H$3:$L$11,2,FALSE),VLOOKUP($L4860,'result messages'!$H$3:$L$11,2,FALSE)))</f>
        <v/>
      </c>
      <c r="O4860" s="1" t="str">
        <f>IF(ISBLANK($C4860),"",IF(ISNA(VLOOKUP($L4860,'result messages'!$H$3:$L$11,3,FALSE)),VLOOKUP($M4860,'result messages'!$H$3:$L$11,3,FALSE),VLOOKUP($L4860,'result messages'!$H$3:$L$11,3,FALSE)))</f>
        <v/>
      </c>
      <c r="P4860" s="1" t="str">
        <f>IF(ISBLANK($C4860),"",IF(ISNA(VLOOKUP($L4860,'result messages'!$H$3:$L$11,4,FALSE)),VLOOKUP($M4860,'result messages'!$H$3:$L$11,4,FALSE),VLOOKUP($L4860,'result messages'!$H$3:$L$11,4,FALSE)))</f>
        <v/>
      </c>
      <c r="Q4860" s="1" t="str">
        <f>IF(ISBLANK($C4860),"",IF(ISNA(VLOOKUP($L4860,'result messages'!$H$3:$L$11,5,FALSE)),VLOOKUP($M4860,'result messages'!$H$3:$L$11,5,FALSE),VLOOKUP($L4860,'result messages'!$H$3:$L$11,5,FALSE)))</f>
        <v/>
      </c>
    </row>
    <row r="4861" spans="1:17">
      <c r="A4861" s="1">
        <v>4858</v>
      </c>
      <c r="B4861" s="1"/>
      <c r="C4861" s="1"/>
      <c r="D4861" s="1"/>
      <c r="E4861" s="6"/>
      <c r="F4861" s="1"/>
      <c r="G4861" s="1" t="str">
        <f>IF(ISNA(VLOOKUP($C4861,'DTEN TCAP Linkage deviceId'!$A$1:$A$20000,1,FALSE)),"No","Yes")</f>
        <v>No</v>
      </c>
      <c r="H4861" s="1" t="str">
        <f>IF(ISNA(VLOOKUP($C4861,'Provisioning Requester'!$F$3:$H$20000,2,FALSE)),"No","Yes")</f>
        <v>No</v>
      </c>
      <c r="I4861" s="1" t="str">
        <f>IF($H4861="Yes",VLOOKUP($C4861,'Provisioning Requester'!$F$3:$H$20000,3,FALSE),"-")</f>
        <v>-</v>
      </c>
      <c r="J4861" s="1" t="str">
        <f>IF(OR(D4861="SVCP", E4861="TRUE"), "No", IF(ISNA(VLOOKUP($C4861,'ProvResponder deviceId'!$A$1:$A$20000,1,FALSE)),"No","Yes"))</f>
        <v>No</v>
      </c>
      <c r="K4861" s="1" t="str">
        <f>IF($J4861="Yes",VLOOKUP($C4861,'ProvResponder deviceId'!$A$1:$C$20000,3,FALSE),"-")</f>
        <v>-</v>
      </c>
      <c r="L4861" s="1" t="str">
        <f t="shared" si="150"/>
        <v/>
      </c>
      <c r="M4861" s="1" t="str">
        <f t="shared" si="151"/>
        <v/>
      </c>
      <c r="N4861" s="1" t="str">
        <f>IF(ISBLANK($C4861),"",IF(ISNA(VLOOKUP($L4861,'result messages'!$H$3:$L$11,2,FALSE)),VLOOKUP($M4861,'result messages'!$H$3:$L$11,2,FALSE),VLOOKUP($L4861,'result messages'!$H$3:$L$11,2,FALSE)))</f>
        <v/>
      </c>
      <c r="O4861" s="1" t="str">
        <f>IF(ISBLANK($C4861),"",IF(ISNA(VLOOKUP($L4861,'result messages'!$H$3:$L$11,3,FALSE)),VLOOKUP($M4861,'result messages'!$H$3:$L$11,3,FALSE),VLOOKUP($L4861,'result messages'!$H$3:$L$11,3,FALSE)))</f>
        <v/>
      </c>
      <c r="P4861" s="1" t="str">
        <f>IF(ISBLANK($C4861),"",IF(ISNA(VLOOKUP($L4861,'result messages'!$H$3:$L$11,4,FALSE)),VLOOKUP($M4861,'result messages'!$H$3:$L$11,4,FALSE),VLOOKUP($L4861,'result messages'!$H$3:$L$11,4,FALSE)))</f>
        <v/>
      </c>
      <c r="Q4861" s="1" t="str">
        <f>IF(ISBLANK($C4861),"",IF(ISNA(VLOOKUP($L4861,'result messages'!$H$3:$L$11,5,FALSE)),VLOOKUP($M4861,'result messages'!$H$3:$L$11,5,FALSE),VLOOKUP($L4861,'result messages'!$H$3:$L$11,5,FALSE)))</f>
        <v/>
      </c>
    </row>
    <row r="4862" spans="1:17">
      <c r="A4862" s="1">
        <v>4859</v>
      </c>
      <c r="B4862" s="1"/>
      <c r="C4862" s="1"/>
      <c r="D4862" s="1"/>
      <c r="E4862" s="6"/>
      <c r="F4862" s="1"/>
      <c r="G4862" s="1" t="str">
        <f>IF(ISNA(VLOOKUP($C4862,'DTEN TCAP Linkage deviceId'!$A$1:$A$20000,1,FALSE)),"No","Yes")</f>
        <v>No</v>
      </c>
      <c r="H4862" s="1" t="str">
        <f>IF(ISNA(VLOOKUP($C4862,'Provisioning Requester'!$F$3:$H$20000,2,FALSE)),"No","Yes")</f>
        <v>No</v>
      </c>
      <c r="I4862" s="1" t="str">
        <f>IF($H4862="Yes",VLOOKUP($C4862,'Provisioning Requester'!$F$3:$H$20000,3,FALSE),"-")</f>
        <v>-</v>
      </c>
      <c r="J4862" s="1" t="str">
        <f>IF(OR(D4862="SVCP", E4862="TRUE"), "No", IF(ISNA(VLOOKUP($C4862,'ProvResponder deviceId'!$A$1:$A$20000,1,FALSE)),"No","Yes"))</f>
        <v>No</v>
      </c>
      <c r="K4862" s="1" t="str">
        <f>IF($J4862="Yes",VLOOKUP($C4862,'ProvResponder deviceId'!$A$1:$C$20000,3,FALSE),"-")</f>
        <v>-</v>
      </c>
      <c r="L4862" s="1" t="str">
        <f t="shared" si="150"/>
        <v/>
      </c>
      <c r="M4862" s="1" t="str">
        <f t="shared" si="151"/>
        <v/>
      </c>
      <c r="N4862" s="1" t="str">
        <f>IF(ISBLANK($C4862),"",IF(ISNA(VLOOKUP($L4862,'result messages'!$H$3:$L$11,2,FALSE)),VLOOKUP($M4862,'result messages'!$H$3:$L$11,2,FALSE),VLOOKUP($L4862,'result messages'!$H$3:$L$11,2,FALSE)))</f>
        <v/>
      </c>
      <c r="O4862" s="1" t="str">
        <f>IF(ISBLANK($C4862),"",IF(ISNA(VLOOKUP($L4862,'result messages'!$H$3:$L$11,3,FALSE)),VLOOKUP($M4862,'result messages'!$H$3:$L$11,3,FALSE),VLOOKUP($L4862,'result messages'!$H$3:$L$11,3,FALSE)))</f>
        <v/>
      </c>
      <c r="P4862" s="1" t="str">
        <f>IF(ISBLANK($C4862),"",IF(ISNA(VLOOKUP($L4862,'result messages'!$H$3:$L$11,4,FALSE)),VLOOKUP($M4862,'result messages'!$H$3:$L$11,4,FALSE),VLOOKUP($L4862,'result messages'!$H$3:$L$11,4,FALSE)))</f>
        <v/>
      </c>
      <c r="Q4862" s="1" t="str">
        <f>IF(ISBLANK($C4862),"",IF(ISNA(VLOOKUP($L4862,'result messages'!$H$3:$L$11,5,FALSE)),VLOOKUP($M4862,'result messages'!$H$3:$L$11,5,FALSE),VLOOKUP($L4862,'result messages'!$H$3:$L$11,5,FALSE)))</f>
        <v/>
      </c>
    </row>
    <row r="4863" spans="1:17">
      <c r="A4863" s="1">
        <v>4860</v>
      </c>
      <c r="B4863" s="1"/>
      <c r="C4863" s="1"/>
      <c r="D4863" s="1"/>
      <c r="E4863" s="6"/>
      <c r="F4863" s="1"/>
      <c r="G4863" s="1" t="str">
        <f>IF(ISNA(VLOOKUP($C4863,'DTEN TCAP Linkage deviceId'!$A$1:$A$20000,1,FALSE)),"No","Yes")</f>
        <v>No</v>
      </c>
      <c r="H4863" s="1" t="str">
        <f>IF(ISNA(VLOOKUP($C4863,'Provisioning Requester'!$F$3:$H$20000,2,FALSE)),"No","Yes")</f>
        <v>No</v>
      </c>
      <c r="I4863" s="1" t="str">
        <f>IF($H4863="Yes",VLOOKUP($C4863,'Provisioning Requester'!$F$3:$H$20000,3,FALSE),"-")</f>
        <v>-</v>
      </c>
      <c r="J4863" s="1" t="str">
        <f>IF(OR(D4863="SVCP", E4863="TRUE"), "No", IF(ISNA(VLOOKUP($C4863,'ProvResponder deviceId'!$A$1:$A$20000,1,FALSE)),"No","Yes"))</f>
        <v>No</v>
      </c>
      <c r="K4863" s="1" t="str">
        <f>IF($J4863="Yes",VLOOKUP($C4863,'ProvResponder deviceId'!$A$1:$C$20000,3,FALSE),"-")</f>
        <v>-</v>
      </c>
      <c r="L4863" s="1" t="str">
        <f t="shared" si="150"/>
        <v/>
      </c>
      <c r="M4863" s="1" t="str">
        <f t="shared" si="151"/>
        <v/>
      </c>
      <c r="N4863" s="1" t="str">
        <f>IF(ISBLANK($C4863),"",IF(ISNA(VLOOKUP($L4863,'result messages'!$H$3:$L$11,2,FALSE)),VLOOKUP($M4863,'result messages'!$H$3:$L$11,2,FALSE),VLOOKUP($L4863,'result messages'!$H$3:$L$11,2,FALSE)))</f>
        <v/>
      </c>
      <c r="O4863" s="1" t="str">
        <f>IF(ISBLANK($C4863),"",IF(ISNA(VLOOKUP($L4863,'result messages'!$H$3:$L$11,3,FALSE)),VLOOKUP($M4863,'result messages'!$H$3:$L$11,3,FALSE),VLOOKUP($L4863,'result messages'!$H$3:$L$11,3,FALSE)))</f>
        <v/>
      </c>
      <c r="P4863" s="1" t="str">
        <f>IF(ISBLANK($C4863),"",IF(ISNA(VLOOKUP($L4863,'result messages'!$H$3:$L$11,4,FALSE)),VLOOKUP($M4863,'result messages'!$H$3:$L$11,4,FALSE),VLOOKUP($L4863,'result messages'!$H$3:$L$11,4,FALSE)))</f>
        <v/>
      </c>
      <c r="Q4863" s="1" t="str">
        <f>IF(ISBLANK($C4863),"",IF(ISNA(VLOOKUP($L4863,'result messages'!$H$3:$L$11,5,FALSE)),VLOOKUP($M4863,'result messages'!$H$3:$L$11,5,FALSE),VLOOKUP($L4863,'result messages'!$H$3:$L$11,5,FALSE)))</f>
        <v/>
      </c>
    </row>
    <row r="4864" spans="1:17">
      <c r="A4864" s="1">
        <v>4861</v>
      </c>
      <c r="B4864" s="1"/>
      <c r="C4864" s="1"/>
      <c r="D4864" s="1"/>
      <c r="E4864" s="6"/>
      <c r="F4864" s="1"/>
      <c r="G4864" s="1" t="str">
        <f>IF(ISNA(VLOOKUP($C4864,'DTEN TCAP Linkage deviceId'!$A$1:$A$20000,1,FALSE)),"No","Yes")</f>
        <v>No</v>
      </c>
      <c r="H4864" s="1" t="str">
        <f>IF(ISNA(VLOOKUP($C4864,'Provisioning Requester'!$F$3:$H$20000,2,FALSE)),"No","Yes")</f>
        <v>No</v>
      </c>
      <c r="I4864" s="1" t="str">
        <f>IF($H4864="Yes",VLOOKUP($C4864,'Provisioning Requester'!$F$3:$H$20000,3,FALSE),"-")</f>
        <v>-</v>
      </c>
      <c r="J4864" s="1" t="str">
        <f>IF(OR(D4864="SVCP", E4864="TRUE"), "No", IF(ISNA(VLOOKUP($C4864,'ProvResponder deviceId'!$A$1:$A$20000,1,FALSE)),"No","Yes"))</f>
        <v>No</v>
      </c>
      <c r="K4864" s="1" t="str">
        <f>IF($J4864="Yes",VLOOKUP($C4864,'ProvResponder deviceId'!$A$1:$C$20000,3,FALSE),"-")</f>
        <v>-</v>
      </c>
      <c r="L4864" s="1" t="str">
        <f t="shared" si="150"/>
        <v/>
      </c>
      <c r="M4864" s="1" t="str">
        <f t="shared" si="151"/>
        <v/>
      </c>
      <c r="N4864" s="1" t="str">
        <f>IF(ISBLANK($C4864),"",IF(ISNA(VLOOKUP($L4864,'result messages'!$H$3:$L$11,2,FALSE)),VLOOKUP($M4864,'result messages'!$H$3:$L$11,2,FALSE),VLOOKUP($L4864,'result messages'!$H$3:$L$11,2,FALSE)))</f>
        <v/>
      </c>
      <c r="O4864" s="1" t="str">
        <f>IF(ISBLANK($C4864),"",IF(ISNA(VLOOKUP($L4864,'result messages'!$H$3:$L$11,3,FALSE)),VLOOKUP($M4864,'result messages'!$H$3:$L$11,3,FALSE),VLOOKUP($L4864,'result messages'!$H$3:$L$11,3,FALSE)))</f>
        <v/>
      </c>
      <c r="P4864" s="1" t="str">
        <f>IF(ISBLANK($C4864),"",IF(ISNA(VLOOKUP($L4864,'result messages'!$H$3:$L$11,4,FALSE)),VLOOKUP($M4864,'result messages'!$H$3:$L$11,4,FALSE),VLOOKUP($L4864,'result messages'!$H$3:$L$11,4,FALSE)))</f>
        <v/>
      </c>
      <c r="Q4864" s="1" t="str">
        <f>IF(ISBLANK($C4864),"",IF(ISNA(VLOOKUP($L4864,'result messages'!$H$3:$L$11,5,FALSE)),VLOOKUP($M4864,'result messages'!$H$3:$L$11,5,FALSE),VLOOKUP($L4864,'result messages'!$H$3:$L$11,5,FALSE)))</f>
        <v/>
      </c>
    </row>
    <row r="4865" spans="1:17">
      <c r="A4865" s="1">
        <v>4862</v>
      </c>
      <c r="B4865" s="1"/>
      <c r="C4865" s="1"/>
      <c r="D4865" s="1"/>
      <c r="E4865" s="6"/>
      <c r="F4865" s="1"/>
      <c r="G4865" s="1" t="str">
        <f>IF(ISNA(VLOOKUP($C4865,'DTEN TCAP Linkage deviceId'!$A$1:$A$20000,1,FALSE)),"No","Yes")</f>
        <v>No</v>
      </c>
      <c r="H4865" s="1" t="str">
        <f>IF(ISNA(VLOOKUP($C4865,'Provisioning Requester'!$F$3:$H$20000,2,FALSE)),"No","Yes")</f>
        <v>No</v>
      </c>
      <c r="I4865" s="1" t="str">
        <f>IF($H4865="Yes",VLOOKUP($C4865,'Provisioning Requester'!$F$3:$H$20000,3,FALSE),"-")</f>
        <v>-</v>
      </c>
      <c r="J4865" s="1" t="str">
        <f>IF(OR(D4865="SVCP", E4865="TRUE"), "No", IF(ISNA(VLOOKUP($C4865,'ProvResponder deviceId'!$A$1:$A$20000,1,FALSE)),"No","Yes"))</f>
        <v>No</v>
      </c>
      <c r="K4865" s="1" t="str">
        <f>IF($J4865="Yes",VLOOKUP($C4865,'ProvResponder deviceId'!$A$1:$C$20000,3,FALSE),"-")</f>
        <v>-</v>
      </c>
      <c r="L4865" s="1" t="str">
        <f t="shared" si="150"/>
        <v/>
      </c>
      <c r="M4865" s="1" t="str">
        <f t="shared" si="151"/>
        <v/>
      </c>
      <c r="N4865" s="1" t="str">
        <f>IF(ISBLANK($C4865),"",IF(ISNA(VLOOKUP($L4865,'result messages'!$H$3:$L$11,2,FALSE)),VLOOKUP($M4865,'result messages'!$H$3:$L$11,2,FALSE),VLOOKUP($L4865,'result messages'!$H$3:$L$11,2,FALSE)))</f>
        <v/>
      </c>
      <c r="O4865" s="1" t="str">
        <f>IF(ISBLANK($C4865),"",IF(ISNA(VLOOKUP($L4865,'result messages'!$H$3:$L$11,3,FALSE)),VLOOKUP($M4865,'result messages'!$H$3:$L$11,3,FALSE),VLOOKUP($L4865,'result messages'!$H$3:$L$11,3,FALSE)))</f>
        <v/>
      </c>
      <c r="P4865" s="1" t="str">
        <f>IF(ISBLANK($C4865),"",IF(ISNA(VLOOKUP($L4865,'result messages'!$H$3:$L$11,4,FALSE)),VLOOKUP($M4865,'result messages'!$H$3:$L$11,4,FALSE),VLOOKUP($L4865,'result messages'!$H$3:$L$11,4,FALSE)))</f>
        <v/>
      </c>
      <c r="Q4865" s="1" t="str">
        <f>IF(ISBLANK($C4865),"",IF(ISNA(VLOOKUP($L4865,'result messages'!$H$3:$L$11,5,FALSE)),VLOOKUP($M4865,'result messages'!$H$3:$L$11,5,FALSE),VLOOKUP($L4865,'result messages'!$H$3:$L$11,5,FALSE)))</f>
        <v/>
      </c>
    </row>
    <row r="4866" spans="1:17">
      <c r="A4866" s="1">
        <v>4863</v>
      </c>
      <c r="B4866" s="1"/>
      <c r="C4866" s="1"/>
      <c r="D4866" s="1"/>
      <c r="E4866" s="6"/>
      <c r="F4866" s="1"/>
      <c r="G4866" s="1" t="str">
        <f>IF(ISNA(VLOOKUP($C4866,'DTEN TCAP Linkage deviceId'!$A$1:$A$20000,1,FALSE)),"No","Yes")</f>
        <v>No</v>
      </c>
      <c r="H4866" s="1" t="str">
        <f>IF(ISNA(VLOOKUP($C4866,'Provisioning Requester'!$F$3:$H$20000,2,FALSE)),"No","Yes")</f>
        <v>No</v>
      </c>
      <c r="I4866" s="1" t="str">
        <f>IF($H4866="Yes",VLOOKUP($C4866,'Provisioning Requester'!$F$3:$H$20000,3,FALSE),"-")</f>
        <v>-</v>
      </c>
      <c r="J4866" s="1" t="str">
        <f>IF(OR(D4866="SVCP", E4866="TRUE"), "No", IF(ISNA(VLOOKUP($C4866,'ProvResponder deviceId'!$A$1:$A$20000,1,FALSE)),"No","Yes"))</f>
        <v>No</v>
      </c>
      <c r="K4866" s="1" t="str">
        <f>IF($J4866="Yes",VLOOKUP($C4866,'ProvResponder deviceId'!$A$1:$C$20000,3,FALSE),"-")</f>
        <v>-</v>
      </c>
      <c r="L4866" s="1" t="str">
        <f t="shared" si="150"/>
        <v/>
      </c>
      <c r="M4866" s="1" t="str">
        <f t="shared" si="151"/>
        <v/>
      </c>
      <c r="N4866" s="1" t="str">
        <f>IF(ISBLANK($C4866),"",IF(ISNA(VLOOKUP($L4866,'result messages'!$H$3:$L$11,2,FALSE)),VLOOKUP($M4866,'result messages'!$H$3:$L$11,2,FALSE),VLOOKUP($L4866,'result messages'!$H$3:$L$11,2,FALSE)))</f>
        <v/>
      </c>
      <c r="O4866" s="1" t="str">
        <f>IF(ISBLANK($C4866),"",IF(ISNA(VLOOKUP($L4866,'result messages'!$H$3:$L$11,3,FALSE)),VLOOKUP($M4866,'result messages'!$H$3:$L$11,3,FALSE),VLOOKUP($L4866,'result messages'!$H$3:$L$11,3,FALSE)))</f>
        <v/>
      </c>
      <c r="P4866" s="1" t="str">
        <f>IF(ISBLANK($C4866),"",IF(ISNA(VLOOKUP($L4866,'result messages'!$H$3:$L$11,4,FALSE)),VLOOKUP($M4866,'result messages'!$H$3:$L$11,4,FALSE),VLOOKUP($L4866,'result messages'!$H$3:$L$11,4,FALSE)))</f>
        <v/>
      </c>
      <c r="Q4866" s="1" t="str">
        <f>IF(ISBLANK($C4866),"",IF(ISNA(VLOOKUP($L4866,'result messages'!$H$3:$L$11,5,FALSE)),VLOOKUP($M4866,'result messages'!$H$3:$L$11,5,FALSE),VLOOKUP($L4866,'result messages'!$H$3:$L$11,5,FALSE)))</f>
        <v/>
      </c>
    </row>
    <row r="4867" spans="1:17">
      <c r="A4867" s="1">
        <v>4864</v>
      </c>
      <c r="B4867" s="1"/>
      <c r="C4867" s="1"/>
      <c r="D4867" s="1"/>
      <c r="E4867" s="6"/>
      <c r="F4867" s="1"/>
      <c r="G4867" s="1" t="str">
        <f>IF(ISNA(VLOOKUP($C4867,'DTEN TCAP Linkage deviceId'!$A$1:$A$20000,1,FALSE)),"No","Yes")</f>
        <v>No</v>
      </c>
      <c r="H4867" s="1" t="str">
        <f>IF(ISNA(VLOOKUP($C4867,'Provisioning Requester'!$F$3:$H$20000,2,FALSE)),"No","Yes")</f>
        <v>No</v>
      </c>
      <c r="I4867" s="1" t="str">
        <f>IF($H4867="Yes",VLOOKUP($C4867,'Provisioning Requester'!$F$3:$H$20000,3,FALSE),"-")</f>
        <v>-</v>
      </c>
      <c r="J4867" s="1" t="str">
        <f>IF(OR(D4867="SVCP", E4867="TRUE"), "No", IF(ISNA(VLOOKUP($C4867,'ProvResponder deviceId'!$A$1:$A$20000,1,FALSE)),"No","Yes"))</f>
        <v>No</v>
      </c>
      <c r="K4867" s="1" t="str">
        <f>IF($J4867="Yes",VLOOKUP($C4867,'ProvResponder deviceId'!$A$1:$C$20000,3,FALSE),"-")</f>
        <v>-</v>
      </c>
      <c r="L4867" s="1" t="str">
        <f t="shared" si="150"/>
        <v/>
      </c>
      <c r="M4867" s="1" t="str">
        <f t="shared" si="151"/>
        <v/>
      </c>
      <c r="N4867" s="1" t="str">
        <f>IF(ISBLANK($C4867),"",IF(ISNA(VLOOKUP($L4867,'result messages'!$H$3:$L$11,2,FALSE)),VLOOKUP($M4867,'result messages'!$H$3:$L$11,2,FALSE),VLOOKUP($L4867,'result messages'!$H$3:$L$11,2,FALSE)))</f>
        <v/>
      </c>
      <c r="O4867" s="1" t="str">
        <f>IF(ISBLANK($C4867),"",IF(ISNA(VLOOKUP($L4867,'result messages'!$H$3:$L$11,3,FALSE)),VLOOKUP($M4867,'result messages'!$H$3:$L$11,3,FALSE),VLOOKUP($L4867,'result messages'!$H$3:$L$11,3,FALSE)))</f>
        <v/>
      </c>
      <c r="P4867" s="1" t="str">
        <f>IF(ISBLANK($C4867),"",IF(ISNA(VLOOKUP($L4867,'result messages'!$H$3:$L$11,4,FALSE)),VLOOKUP($M4867,'result messages'!$H$3:$L$11,4,FALSE),VLOOKUP($L4867,'result messages'!$H$3:$L$11,4,FALSE)))</f>
        <v/>
      </c>
      <c r="Q4867" s="1" t="str">
        <f>IF(ISBLANK($C4867),"",IF(ISNA(VLOOKUP($L4867,'result messages'!$H$3:$L$11,5,FALSE)),VLOOKUP($M4867,'result messages'!$H$3:$L$11,5,FALSE),VLOOKUP($L4867,'result messages'!$H$3:$L$11,5,FALSE)))</f>
        <v/>
      </c>
    </row>
    <row r="4868" spans="1:17">
      <c r="A4868" s="1">
        <v>4865</v>
      </c>
      <c r="B4868" s="1"/>
      <c r="C4868" s="1"/>
      <c r="D4868" s="1"/>
      <c r="E4868" s="6"/>
      <c r="F4868" s="1"/>
      <c r="G4868" s="1" t="str">
        <f>IF(ISNA(VLOOKUP($C4868,'DTEN TCAP Linkage deviceId'!$A$1:$A$20000,1,FALSE)),"No","Yes")</f>
        <v>No</v>
      </c>
      <c r="H4868" s="1" t="str">
        <f>IF(ISNA(VLOOKUP($C4868,'Provisioning Requester'!$F$3:$H$20000,2,FALSE)),"No","Yes")</f>
        <v>No</v>
      </c>
      <c r="I4868" s="1" t="str">
        <f>IF($H4868="Yes",VLOOKUP($C4868,'Provisioning Requester'!$F$3:$H$20000,3,FALSE),"-")</f>
        <v>-</v>
      </c>
      <c r="J4868" s="1" t="str">
        <f>IF(OR(D4868="SVCP", E4868="TRUE"), "No", IF(ISNA(VLOOKUP($C4868,'ProvResponder deviceId'!$A$1:$A$20000,1,FALSE)),"No","Yes"))</f>
        <v>No</v>
      </c>
      <c r="K4868" s="1" t="str">
        <f>IF($J4868="Yes",VLOOKUP($C4868,'ProvResponder deviceId'!$A$1:$C$20000,3,FALSE),"-")</f>
        <v>-</v>
      </c>
      <c r="L4868" s="1" t="str">
        <f t="shared" si="150"/>
        <v/>
      </c>
      <c r="M4868" s="1" t="str">
        <f t="shared" si="151"/>
        <v/>
      </c>
      <c r="N4868" s="1" t="str">
        <f>IF(ISBLANK($C4868),"",IF(ISNA(VLOOKUP($L4868,'result messages'!$H$3:$L$11,2,FALSE)),VLOOKUP($M4868,'result messages'!$H$3:$L$11,2,FALSE),VLOOKUP($L4868,'result messages'!$H$3:$L$11,2,FALSE)))</f>
        <v/>
      </c>
      <c r="O4868" s="1" t="str">
        <f>IF(ISBLANK($C4868),"",IF(ISNA(VLOOKUP($L4868,'result messages'!$H$3:$L$11,3,FALSE)),VLOOKUP($M4868,'result messages'!$H$3:$L$11,3,FALSE),VLOOKUP($L4868,'result messages'!$H$3:$L$11,3,FALSE)))</f>
        <v/>
      </c>
      <c r="P4868" s="1" t="str">
        <f>IF(ISBLANK($C4868),"",IF(ISNA(VLOOKUP($L4868,'result messages'!$H$3:$L$11,4,FALSE)),VLOOKUP($M4868,'result messages'!$H$3:$L$11,4,FALSE),VLOOKUP($L4868,'result messages'!$H$3:$L$11,4,FALSE)))</f>
        <v/>
      </c>
      <c r="Q4868" s="1" t="str">
        <f>IF(ISBLANK($C4868),"",IF(ISNA(VLOOKUP($L4868,'result messages'!$H$3:$L$11,5,FALSE)),VLOOKUP($M4868,'result messages'!$H$3:$L$11,5,FALSE),VLOOKUP($L4868,'result messages'!$H$3:$L$11,5,FALSE)))</f>
        <v/>
      </c>
    </row>
    <row r="4869" spans="1:17">
      <c r="A4869" s="1">
        <v>4866</v>
      </c>
      <c r="B4869" s="1"/>
      <c r="C4869" s="1"/>
      <c r="D4869" s="1"/>
      <c r="E4869" s="6"/>
      <c r="F4869" s="1"/>
      <c r="G4869" s="1" t="str">
        <f>IF(ISNA(VLOOKUP($C4869,'DTEN TCAP Linkage deviceId'!$A$1:$A$20000,1,FALSE)),"No","Yes")</f>
        <v>No</v>
      </c>
      <c r="H4869" s="1" t="str">
        <f>IF(ISNA(VLOOKUP($C4869,'Provisioning Requester'!$F$3:$H$20000,2,FALSE)),"No","Yes")</f>
        <v>No</v>
      </c>
      <c r="I4869" s="1" t="str">
        <f>IF($H4869="Yes",VLOOKUP($C4869,'Provisioning Requester'!$F$3:$H$20000,3,FALSE),"-")</f>
        <v>-</v>
      </c>
      <c r="J4869" s="1" t="str">
        <f>IF(OR(D4869="SVCP", E4869="TRUE"), "No", IF(ISNA(VLOOKUP($C4869,'ProvResponder deviceId'!$A$1:$A$20000,1,FALSE)),"No","Yes"))</f>
        <v>No</v>
      </c>
      <c r="K4869" s="1" t="str">
        <f>IF($J4869="Yes",VLOOKUP($C4869,'ProvResponder deviceId'!$A$1:$C$20000,3,FALSE),"-")</f>
        <v>-</v>
      </c>
      <c r="L4869" s="1" t="str">
        <f t="shared" ref="L4869:L4932" si="152">IF(ISBLANK($C4869),"",$D4869&amp;$E4869&amp;$G4869&amp;$H4869&amp;$I4869&amp;$J4869&amp;$K4869)</f>
        <v/>
      </c>
      <c r="M4869" s="1" t="str">
        <f t="shared" ref="M4869:M4932" si="153">IF(ISBLANK($C4869),"",$D4869&amp;$E4869&amp;$G4869&amp;$H4869&amp;$I4869&amp;$J4869&amp;"other")</f>
        <v/>
      </c>
      <c r="N4869" s="1" t="str">
        <f>IF(ISBLANK($C4869),"",IF(ISNA(VLOOKUP($L4869,'result messages'!$H$3:$L$11,2,FALSE)),VLOOKUP($M4869,'result messages'!$H$3:$L$11,2,FALSE),VLOOKUP($L4869,'result messages'!$H$3:$L$11,2,FALSE)))</f>
        <v/>
      </c>
      <c r="O4869" s="1" t="str">
        <f>IF(ISBLANK($C4869),"",IF(ISNA(VLOOKUP($L4869,'result messages'!$H$3:$L$11,3,FALSE)),VLOOKUP($M4869,'result messages'!$H$3:$L$11,3,FALSE),VLOOKUP($L4869,'result messages'!$H$3:$L$11,3,FALSE)))</f>
        <v/>
      </c>
      <c r="P4869" s="1" t="str">
        <f>IF(ISBLANK($C4869),"",IF(ISNA(VLOOKUP($L4869,'result messages'!$H$3:$L$11,4,FALSE)),VLOOKUP($M4869,'result messages'!$H$3:$L$11,4,FALSE),VLOOKUP($L4869,'result messages'!$H$3:$L$11,4,FALSE)))</f>
        <v/>
      </c>
      <c r="Q4869" s="1" t="str">
        <f>IF(ISBLANK($C4869),"",IF(ISNA(VLOOKUP($L4869,'result messages'!$H$3:$L$11,5,FALSE)),VLOOKUP($M4869,'result messages'!$H$3:$L$11,5,FALSE),VLOOKUP($L4869,'result messages'!$H$3:$L$11,5,FALSE)))</f>
        <v/>
      </c>
    </row>
    <row r="4870" spans="1:17">
      <c r="A4870" s="1">
        <v>4867</v>
      </c>
      <c r="B4870" s="1"/>
      <c r="C4870" s="1"/>
      <c r="D4870" s="1"/>
      <c r="E4870" s="6"/>
      <c r="F4870" s="1"/>
      <c r="G4870" s="1" t="str">
        <f>IF(ISNA(VLOOKUP($C4870,'DTEN TCAP Linkage deviceId'!$A$1:$A$20000,1,FALSE)),"No","Yes")</f>
        <v>No</v>
      </c>
      <c r="H4870" s="1" t="str">
        <f>IF(ISNA(VLOOKUP($C4870,'Provisioning Requester'!$F$3:$H$20000,2,FALSE)),"No","Yes")</f>
        <v>No</v>
      </c>
      <c r="I4870" s="1" t="str">
        <f>IF($H4870="Yes",VLOOKUP($C4870,'Provisioning Requester'!$F$3:$H$20000,3,FALSE),"-")</f>
        <v>-</v>
      </c>
      <c r="J4870" s="1" t="str">
        <f>IF(OR(D4870="SVCP", E4870="TRUE"), "No", IF(ISNA(VLOOKUP($C4870,'ProvResponder deviceId'!$A$1:$A$20000,1,FALSE)),"No","Yes"))</f>
        <v>No</v>
      </c>
      <c r="K4870" s="1" t="str">
        <f>IF($J4870="Yes",VLOOKUP($C4870,'ProvResponder deviceId'!$A$1:$C$20000,3,FALSE),"-")</f>
        <v>-</v>
      </c>
      <c r="L4870" s="1" t="str">
        <f t="shared" si="152"/>
        <v/>
      </c>
      <c r="M4870" s="1" t="str">
        <f t="shared" si="153"/>
        <v/>
      </c>
      <c r="N4870" s="1" t="str">
        <f>IF(ISBLANK($C4870),"",IF(ISNA(VLOOKUP($L4870,'result messages'!$H$3:$L$11,2,FALSE)),VLOOKUP($M4870,'result messages'!$H$3:$L$11,2,FALSE),VLOOKUP($L4870,'result messages'!$H$3:$L$11,2,FALSE)))</f>
        <v/>
      </c>
      <c r="O4870" s="1" t="str">
        <f>IF(ISBLANK($C4870),"",IF(ISNA(VLOOKUP($L4870,'result messages'!$H$3:$L$11,3,FALSE)),VLOOKUP($M4870,'result messages'!$H$3:$L$11,3,FALSE),VLOOKUP($L4870,'result messages'!$H$3:$L$11,3,FALSE)))</f>
        <v/>
      </c>
      <c r="P4870" s="1" t="str">
        <f>IF(ISBLANK($C4870),"",IF(ISNA(VLOOKUP($L4870,'result messages'!$H$3:$L$11,4,FALSE)),VLOOKUP($M4870,'result messages'!$H$3:$L$11,4,FALSE),VLOOKUP($L4870,'result messages'!$H$3:$L$11,4,FALSE)))</f>
        <v/>
      </c>
      <c r="Q4870" s="1" t="str">
        <f>IF(ISBLANK($C4870),"",IF(ISNA(VLOOKUP($L4870,'result messages'!$H$3:$L$11,5,FALSE)),VLOOKUP($M4870,'result messages'!$H$3:$L$11,5,FALSE),VLOOKUP($L4870,'result messages'!$H$3:$L$11,5,FALSE)))</f>
        <v/>
      </c>
    </row>
    <row r="4871" spans="1:17">
      <c r="A4871" s="1">
        <v>4868</v>
      </c>
      <c r="B4871" s="1"/>
      <c r="C4871" s="1"/>
      <c r="D4871" s="1"/>
      <c r="E4871" s="6"/>
      <c r="F4871" s="1"/>
      <c r="G4871" s="1" t="str">
        <f>IF(ISNA(VLOOKUP($C4871,'DTEN TCAP Linkage deviceId'!$A$1:$A$20000,1,FALSE)),"No","Yes")</f>
        <v>No</v>
      </c>
      <c r="H4871" s="1" t="str">
        <f>IF(ISNA(VLOOKUP($C4871,'Provisioning Requester'!$F$3:$H$20000,2,FALSE)),"No","Yes")</f>
        <v>No</v>
      </c>
      <c r="I4871" s="1" t="str">
        <f>IF($H4871="Yes",VLOOKUP($C4871,'Provisioning Requester'!$F$3:$H$20000,3,FALSE),"-")</f>
        <v>-</v>
      </c>
      <c r="J4871" s="1" t="str">
        <f>IF(OR(D4871="SVCP", E4871="TRUE"), "No", IF(ISNA(VLOOKUP($C4871,'ProvResponder deviceId'!$A$1:$A$20000,1,FALSE)),"No","Yes"))</f>
        <v>No</v>
      </c>
      <c r="K4871" s="1" t="str">
        <f>IF($J4871="Yes",VLOOKUP($C4871,'ProvResponder deviceId'!$A$1:$C$20000,3,FALSE),"-")</f>
        <v>-</v>
      </c>
      <c r="L4871" s="1" t="str">
        <f t="shared" si="152"/>
        <v/>
      </c>
      <c r="M4871" s="1" t="str">
        <f t="shared" si="153"/>
        <v/>
      </c>
      <c r="N4871" s="1" t="str">
        <f>IF(ISBLANK($C4871),"",IF(ISNA(VLOOKUP($L4871,'result messages'!$H$3:$L$11,2,FALSE)),VLOOKUP($M4871,'result messages'!$H$3:$L$11,2,FALSE),VLOOKUP($L4871,'result messages'!$H$3:$L$11,2,FALSE)))</f>
        <v/>
      </c>
      <c r="O4871" s="1" t="str">
        <f>IF(ISBLANK($C4871),"",IF(ISNA(VLOOKUP($L4871,'result messages'!$H$3:$L$11,3,FALSE)),VLOOKUP($M4871,'result messages'!$H$3:$L$11,3,FALSE),VLOOKUP($L4871,'result messages'!$H$3:$L$11,3,FALSE)))</f>
        <v/>
      </c>
      <c r="P4871" s="1" t="str">
        <f>IF(ISBLANK($C4871),"",IF(ISNA(VLOOKUP($L4871,'result messages'!$H$3:$L$11,4,FALSE)),VLOOKUP($M4871,'result messages'!$H$3:$L$11,4,FALSE),VLOOKUP($L4871,'result messages'!$H$3:$L$11,4,FALSE)))</f>
        <v/>
      </c>
      <c r="Q4871" s="1" t="str">
        <f>IF(ISBLANK($C4871),"",IF(ISNA(VLOOKUP($L4871,'result messages'!$H$3:$L$11,5,FALSE)),VLOOKUP($M4871,'result messages'!$H$3:$L$11,5,FALSE),VLOOKUP($L4871,'result messages'!$H$3:$L$11,5,FALSE)))</f>
        <v/>
      </c>
    </row>
    <row r="4872" spans="1:17">
      <c r="A4872" s="1">
        <v>4869</v>
      </c>
      <c r="B4872" s="1"/>
      <c r="C4872" s="1"/>
      <c r="D4872" s="1"/>
      <c r="E4872" s="6"/>
      <c r="F4872" s="1"/>
      <c r="G4872" s="1" t="str">
        <f>IF(ISNA(VLOOKUP($C4872,'DTEN TCAP Linkage deviceId'!$A$1:$A$20000,1,FALSE)),"No","Yes")</f>
        <v>No</v>
      </c>
      <c r="H4872" s="1" t="str">
        <f>IF(ISNA(VLOOKUP($C4872,'Provisioning Requester'!$F$3:$H$20000,2,FALSE)),"No","Yes")</f>
        <v>No</v>
      </c>
      <c r="I4872" s="1" t="str">
        <f>IF($H4872="Yes",VLOOKUP($C4872,'Provisioning Requester'!$F$3:$H$20000,3,FALSE),"-")</f>
        <v>-</v>
      </c>
      <c r="J4872" s="1" t="str">
        <f>IF(OR(D4872="SVCP", E4872="TRUE"), "No", IF(ISNA(VLOOKUP($C4872,'ProvResponder deviceId'!$A$1:$A$20000,1,FALSE)),"No","Yes"))</f>
        <v>No</v>
      </c>
      <c r="K4872" s="1" t="str">
        <f>IF($J4872="Yes",VLOOKUP($C4872,'ProvResponder deviceId'!$A$1:$C$20000,3,FALSE),"-")</f>
        <v>-</v>
      </c>
      <c r="L4872" s="1" t="str">
        <f t="shared" si="152"/>
        <v/>
      </c>
      <c r="M4872" s="1" t="str">
        <f t="shared" si="153"/>
        <v/>
      </c>
      <c r="N4872" s="1" t="str">
        <f>IF(ISBLANK($C4872),"",IF(ISNA(VLOOKUP($L4872,'result messages'!$H$3:$L$11,2,FALSE)),VLOOKUP($M4872,'result messages'!$H$3:$L$11,2,FALSE),VLOOKUP($L4872,'result messages'!$H$3:$L$11,2,FALSE)))</f>
        <v/>
      </c>
      <c r="O4872" s="1" t="str">
        <f>IF(ISBLANK($C4872),"",IF(ISNA(VLOOKUP($L4872,'result messages'!$H$3:$L$11,3,FALSE)),VLOOKUP($M4872,'result messages'!$H$3:$L$11,3,FALSE),VLOOKUP($L4872,'result messages'!$H$3:$L$11,3,FALSE)))</f>
        <v/>
      </c>
      <c r="P4872" s="1" t="str">
        <f>IF(ISBLANK($C4872),"",IF(ISNA(VLOOKUP($L4872,'result messages'!$H$3:$L$11,4,FALSE)),VLOOKUP($M4872,'result messages'!$H$3:$L$11,4,FALSE),VLOOKUP($L4872,'result messages'!$H$3:$L$11,4,FALSE)))</f>
        <v/>
      </c>
      <c r="Q4872" s="1" t="str">
        <f>IF(ISBLANK($C4872),"",IF(ISNA(VLOOKUP($L4872,'result messages'!$H$3:$L$11,5,FALSE)),VLOOKUP($M4872,'result messages'!$H$3:$L$11,5,FALSE),VLOOKUP($L4872,'result messages'!$H$3:$L$11,5,FALSE)))</f>
        <v/>
      </c>
    </row>
    <row r="4873" spans="1:17">
      <c r="A4873" s="1">
        <v>4870</v>
      </c>
      <c r="B4873" s="1"/>
      <c r="C4873" s="1"/>
      <c r="D4873" s="1"/>
      <c r="E4873" s="6"/>
      <c r="F4873" s="1"/>
      <c r="G4873" s="1" t="str">
        <f>IF(ISNA(VLOOKUP($C4873,'DTEN TCAP Linkage deviceId'!$A$1:$A$20000,1,FALSE)),"No","Yes")</f>
        <v>No</v>
      </c>
      <c r="H4873" s="1" t="str">
        <f>IF(ISNA(VLOOKUP($C4873,'Provisioning Requester'!$F$3:$H$20000,2,FALSE)),"No","Yes")</f>
        <v>No</v>
      </c>
      <c r="I4873" s="1" t="str">
        <f>IF($H4873="Yes",VLOOKUP($C4873,'Provisioning Requester'!$F$3:$H$20000,3,FALSE),"-")</f>
        <v>-</v>
      </c>
      <c r="J4873" s="1" t="str">
        <f>IF(OR(D4873="SVCP", E4873="TRUE"), "No", IF(ISNA(VLOOKUP($C4873,'ProvResponder deviceId'!$A$1:$A$20000,1,FALSE)),"No","Yes"))</f>
        <v>No</v>
      </c>
      <c r="K4873" s="1" t="str">
        <f>IF($J4873="Yes",VLOOKUP($C4873,'ProvResponder deviceId'!$A$1:$C$20000,3,FALSE),"-")</f>
        <v>-</v>
      </c>
      <c r="L4873" s="1" t="str">
        <f t="shared" si="152"/>
        <v/>
      </c>
      <c r="M4873" s="1" t="str">
        <f t="shared" si="153"/>
        <v/>
      </c>
      <c r="N4873" s="1" t="str">
        <f>IF(ISBLANK($C4873),"",IF(ISNA(VLOOKUP($L4873,'result messages'!$H$3:$L$11,2,FALSE)),VLOOKUP($M4873,'result messages'!$H$3:$L$11,2,FALSE),VLOOKUP($L4873,'result messages'!$H$3:$L$11,2,FALSE)))</f>
        <v/>
      </c>
      <c r="O4873" s="1" t="str">
        <f>IF(ISBLANK($C4873),"",IF(ISNA(VLOOKUP($L4873,'result messages'!$H$3:$L$11,3,FALSE)),VLOOKUP($M4873,'result messages'!$H$3:$L$11,3,FALSE),VLOOKUP($L4873,'result messages'!$H$3:$L$11,3,FALSE)))</f>
        <v/>
      </c>
      <c r="P4873" s="1" t="str">
        <f>IF(ISBLANK($C4873),"",IF(ISNA(VLOOKUP($L4873,'result messages'!$H$3:$L$11,4,FALSE)),VLOOKUP($M4873,'result messages'!$H$3:$L$11,4,FALSE),VLOOKUP($L4873,'result messages'!$H$3:$L$11,4,FALSE)))</f>
        <v/>
      </c>
      <c r="Q4873" s="1" t="str">
        <f>IF(ISBLANK($C4873),"",IF(ISNA(VLOOKUP($L4873,'result messages'!$H$3:$L$11,5,FALSE)),VLOOKUP($M4873,'result messages'!$H$3:$L$11,5,FALSE),VLOOKUP($L4873,'result messages'!$H$3:$L$11,5,FALSE)))</f>
        <v/>
      </c>
    </row>
    <row r="4874" spans="1:17">
      <c r="A4874" s="1">
        <v>4871</v>
      </c>
      <c r="B4874" s="1"/>
      <c r="C4874" s="1"/>
      <c r="D4874" s="1"/>
      <c r="E4874" s="6"/>
      <c r="F4874" s="1"/>
      <c r="G4874" s="1" t="str">
        <f>IF(ISNA(VLOOKUP($C4874,'DTEN TCAP Linkage deviceId'!$A$1:$A$20000,1,FALSE)),"No","Yes")</f>
        <v>No</v>
      </c>
      <c r="H4874" s="1" t="str">
        <f>IF(ISNA(VLOOKUP($C4874,'Provisioning Requester'!$F$3:$H$20000,2,FALSE)),"No","Yes")</f>
        <v>No</v>
      </c>
      <c r="I4874" s="1" t="str">
        <f>IF($H4874="Yes",VLOOKUP($C4874,'Provisioning Requester'!$F$3:$H$20000,3,FALSE),"-")</f>
        <v>-</v>
      </c>
      <c r="J4874" s="1" t="str">
        <f>IF(OR(D4874="SVCP", E4874="TRUE"), "No", IF(ISNA(VLOOKUP($C4874,'ProvResponder deviceId'!$A$1:$A$20000,1,FALSE)),"No","Yes"))</f>
        <v>No</v>
      </c>
      <c r="K4874" s="1" t="str">
        <f>IF($J4874="Yes",VLOOKUP($C4874,'ProvResponder deviceId'!$A$1:$C$20000,3,FALSE),"-")</f>
        <v>-</v>
      </c>
      <c r="L4874" s="1" t="str">
        <f t="shared" si="152"/>
        <v/>
      </c>
      <c r="M4874" s="1" t="str">
        <f t="shared" si="153"/>
        <v/>
      </c>
      <c r="N4874" s="1" t="str">
        <f>IF(ISBLANK($C4874),"",IF(ISNA(VLOOKUP($L4874,'result messages'!$H$3:$L$11,2,FALSE)),VLOOKUP($M4874,'result messages'!$H$3:$L$11,2,FALSE),VLOOKUP($L4874,'result messages'!$H$3:$L$11,2,FALSE)))</f>
        <v/>
      </c>
      <c r="O4874" s="1" t="str">
        <f>IF(ISBLANK($C4874),"",IF(ISNA(VLOOKUP($L4874,'result messages'!$H$3:$L$11,3,FALSE)),VLOOKUP($M4874,'result messages'!$H$3:$L$11,3,FALSE),VLOOKUP($L4874,'result messages'!$H$3:$L$11,3,FALSE)))</f>
        <v/>
      </c>
      <c r="P4874" s="1" t="str">
        <f>IF(ISBLANK($C4874),"",IF(ISNA(VLOOKUP($L4874,'result messages'!$H$3:$L$11,4,FALSE)),VLOOKUP($M4874,'result messages'!$H$3:$L$11,4,FALSE),VLOOKUP($L4874,'result messages'!$H$3:$L$11,4,FALSE)))</f>
        <v/>
      </c>
      <c r="Q4874" s="1" t="str">
        <f>IF(ISBLANK($C4874),"",IF(ISNA(VLOOKUP($L4874,'result messages'!$H$3:$L$11,5,FALSE)),VLOOKUP($M4874,'result messages'!$H$3:$L$11,5,FALSE),VLOOKUP($L4874,'result messages'!$H$3:$L$11,5,FALSE)))</f>
        <v/>
      </c>
    </row>
    <row r="4875" spans="1:17">
      <c r="A4875" s="1">
        <v>4872</v>
      </c>
      <c r="B4875" s="1"/>
      <c r="C4875" s="1"/>
      <c r="D4875" s="1"/>
      <c r="E4875" s="6"/>
      <c r="F4875" s="1"/>
      <c r="G4875" s="1" t="str">
        <f>IF(ISNA(VLOOKUP($C4875,'DTEN TCAP Linkage deviceId'!$A$1:$A$20000,1,FALSE)),"No","Yes")</f>
        <v>No</v>
      </c>
      <c r="H4875" s="1" t="str">
        <f>IF(ISNA(VLOOKUP($C4875,'Provisioning Requester'!$F$3:$H$20000,2,FALSE)),"No","Yes")</f>
        <v>No</v>
      </c>
      <c r="I4875" s="1" t="str">
        <f>IF($H4875="Yes",VLOOKUP($C4875,'Provisioning Requester'!$F$3:$H$20000,3,FALSE),"-")</f>
        <v>-</v>
      </c>
      <c r="J4875" s="1" t="str">
        <f>IF(OR(D4875="SVCP", E4875="TRUE"), "No", IF(ISNA(VLOOKUP($C4875,'ProvResponder deviceId'!$A$1:$A$20000,1,FALSE)),"No","Yes"))</f>
        <v>No</v>
      </c>
      <c r="K4875" s="1" t="str">
        <f>IF($J4875="Yes",VLOOKUP($C4875,'ProvResponder deviceId'!$A$1:$C$20000,3,FALSE),"-")</f>
        <v>-</v>
      </c>
      <c r="L4875" s="1" t="str">
        <f t="shared" si="152"/>
        <v/>
      </c>
      <c r="M4875" s="1" t="str">
        <f t="shared" si="153"/>
        <v/>
      </c>
      <c r="N4875" s="1" t="str">
        <f>IF(ISBLANK($C4875),"",IF(ISNA(VLOOKUP($L4875,'result messages'!$H$3:$L$11,2,FALSE)),VLOOKUP($M4875,'result messages'!$H$3:$L$11,2,FALSE),VLOOKUP($L4875,'result messages'!$H$3:$L$11,2,FALSE)))</f>
        <v/>
      </c>
      <c r="O4875" s="1" t="str">
        <f>IF(ISBLANK($C4875),"",IF(ISNA(VLOOKUP($L4875,'result messages'!$H$3:$L$11,3,FALSE)),VLOOKUP($M4875,'result messages'!$H$3:$L$11,3,FALSE),VLOOKUP($L4875,'result messages'!$H$3:$L$11,3,FALSE)))</f>
        <v/>
      </c>
      <c r="P4875" s="1" t="str">
        <f>IF(ISBLANK($C4875),"",IF(ISNA(VLOOKUP($L4875,'result messages'!$H$3:$L$11,4,FALSE)),VLOOKUP($M4875,'result messages'!$H$3:$L$11,4,FALSE),VLOOKUP($L4875,'result messages'!$H$3:$L$11,4,FALSE)))</f>
        <v/>
      </c>
      <c r="Q4875" s="1" t="str">
        <f>IF(ISBLANK($C4875),"",IF(ISNA(VLOOKUP($L4875,'result messages'!$H$3:$L$11,5,FALSE)),VLOOKUP($M4875,'result messages'!$H$3:$L$11,5,FALSE),VLOOKUP($L4875,'result messages'!$H$3:$L$11,5,FALSE)))</f>
        <v/>
      </c>
    </row>
    <row r="4876" spans="1:17">
      <c r="A4876" s="1">
        <v>4873</v>
      </c>
      <c r="B4876" s="1"/>
      <c r="C4876" s="1"/>
      <c r="D4876" s="1"/>
      <c r="E4876" s="6"/>
      <c r="F4876" s="1"/>
      <c r="G4876" s="1" t="str">
        <f>IF(ISNA(VLOOKUP($C4876,'DTEN TCAP Linkage deviceId'!$A$1:$A$20000,1,FALSE)),"No","Yes")</f>
        <v>No</v>
      </c>
      <c r="H4876" s="1" t="str">
        <f>IF(ISNA(VLOOKUP($C4876,'Provisioning Requester'!$F$3:$H$20000,2,FALSE)),"No","Yes")</f>
        <v>No</v>
      </c>
      <c r="I4876" s="1" t="str">
        <f>IF($H4876="Yes",VLOOKUP($C4876,'Provisioning Requester'!$F$3:$H$20000,3,FALSE),"-")</f>
        <v>-</v>
      </c>
      <c r="J4876" s="1" t="str">
        <f>IF(OR(D4876="SVCP", E4876="TRUE"), "No", IF(ISNA(VLOOKUP($C4876,'ProvResponder deviceId'!$A$1:$A$20000,1,FALSE)),"No","Yes"))</f>
        <v>No</v>
      </c>
      <c r="K4876" s="1" t="str">
        <f>IF($J4876="Yes",VLOOKUP($C4876,'ProvResponder deviceId'!$A$1:$C$20000,3,FALSE),"-")</f>
        <v>-</v>
      </c>
      <c r="L4876" s="1" t="str">
        <f t="shared" si="152"/>
        <v/>
      </c>
      <c r="M4876" s="1" t="str">
        <f t="shared" si="153"/>
        <v/>
      </c>
      <c r="N4876" s="1" t="str">
        <f>IF(ISBLANK($C4876),"",IF(ISNA(VLOOKUP($L4876,'result messages'!$H$3:$L$11,2,FALSE)),VLOOKUP($M4876,'result messages'!$H$3:$L$11,2,FALSE),VLOOKUP($L4876,'result messages'!$H$3:$L$11,2,FALSE)))</f>
        <v/>
      </c>
      <c r="O4876" s="1" t="str">
        <f>IF(ISBLANK($C4876),"",IF(ISNA(VLOOKUP($L4876,'result messages'!$H$3:$L$11,3,FALSE)),VLOOKUP($M4876,'result messages'!$H$3:$L$11,3,FALSE),VLOOKUP($L4876,'result messages'!$H$3:$L$11,3,FALSE)))</f>
        <v/>
      </c>
      <c r="P4876" s="1" t="str">
        <f>IF(ISBLANK($C4876),"",IF(ISNA(VLOOKUP($L4876,'result messages'!$H$3:$L$11,4,FALSE)),VLOOKUP($M4876,'result messages'!$H$3:$L$11,4,FALSE),VLOOKUP($L4876,'result messages'!$H$3:$L$11,4,FALSE)))</f>
        <v/>
      </c>
      <c r="Q4876" s="1" t="str">
        <f>IF(ISBLANK($C4876),"",IF(ISNA(VLOOKUP($L4876,'result messages'!$H$3:$L$11,5,FALSE)),VLOOKUP($M4876,'result messages'!$H$3:$L$11,5,FALSE),VLOOKUP($L4876,'result messages'!$H$3:$L$11,5,FALSE)))</f>
        <v/>
      </c>
    </row>
    <row r="4877" spans="1:17">
      <c r="A4877" s="1">
        <v>4874</v>
      </c>
      <c r="B4877" s="1"/>
      <c r="C4877" s="1"/>
      <c r="D4877" s="1"/>
      <c r="E4877" s="6"/>
      <c r="F4877" s="1"/>
      <c r="G4877" s="1" t="str">
        <f>IF(ISNA(VLOOKUP($C4877,'DTEN TCAP Linkage deviceId'!$A$1:$A$20000,1,FALSE)),"No","Yes")</f>
        <v>No</v>
      </c>
      <c r="H4877" s="1" t="str">
        <f>IF(ISNA(VLOOKUP($C4877,'Provisioning Requester'!$F$3:$H$20000,2,FALSE)),"No","Yes")</f>
        <v>No</v>
      </c>
      <c r="I4877" s="1" t="str">
        <f>IF($H4877="Yes",VLOOKUP($C4877,'Provisioning Requester'!$F$3:$H$20000,3,FALSE),"-")</f>
        <v>-</v>
      </c>
      <c r="J4877" s="1" t="str">
        <f>IF(OR(D4877="SVCP", E4877="TRUE"), "No", IF(ISNA(VLOOKUP($C4877,'ProvResponder deviceId'!$A$1:$A$20000,1,FALSE)),"No","Yes"))</f>
        <v>No</v>
      </c>
      <c r="K4877" s="1" t="str">
        <f>IF($J4877="Yes",VLOOKUP($C4877,'ProvResponder deviceId'!$A$1:$C$20000,3,FALSE),"-")</f>
        <v>-</v>
      </c>
      <c r="L4877" s="1" t="str">
        <f t="shared" si="152"/>
        <v/>
      </c>
      <c r="M4877" s="1" t="str">
        <f t="shared" si="153"/>
        <v/>
      </c>
      <c r="N4877" s="1" t="str">
        <f>IF(ISBLANK($C4877),"",IF(ISNA(VLOOKUP($L4877,'result messages'!$H$3:$L$11,2,FALSE)),VLOOKUP($M4877,'result messages'!$H$3:$L$11,2,FALSE),VLOOKUP($L4877,'result messages'!$H$3:$L$11,2,FALSE)))</f>
        <v/>
      </c>
      <c r="O4877" s="1" t="str">
        <f>IF(ISBLANK($C4877),"",IF(ISNA(VLOOKUP($L4877,'result messages'!$H$3:$L$11,3,FALSE)),VLOOKUP($M4877,'result messages'!$H$3:$L$11,3,FALSE),VLOOKUP($L4877,'result messages'!$H$3:$L$11,3,FALSE)))</f>
        <v/>
      </c>
      <c r="P4877" s="1" t="str">
        <f>IF(ISBLANK($C4877),"",IF(ISNA(VLOOKUP($L4877,'result messages'!$H$3:$L$11,4,FALSE)),VLOOKUP($M4877,'result messages'!$H$3:$L$11,4,FALSE),VLOOKUP($L4877,'result messages'!$H$3:$L$11,4,FALSE)))</f>
        <v/>
      </c>
      <c r="Q4877" s="1" t="str">
        <f>IF(ISBLANK($C4877),"",IF(ISNA(VLOOKUP($L4877,'result messages'!$H$3:$L$11,5,FALSE)),VLOOKUP($M4877,'result messages'!$H$3:$L$11,5,FALSE),VLOOKUP($L4877,'result messages'!$H$3:$L$11,5,FALSE)))</f>
        <v/>
      </c>
    </row>
    <row r="4878" spans="1:17">
      <c r="A4878" s="1">
        <v>4875</v>
      </c>
      <c r="B4878" s="1"/>
      <c r="C4878" s="1"/>
      <c r="D4878" s="1"/>
      <c r="E4878" s="6"/>
      <c r="F4878" s="1"/>
      <c r="G4878" s="1" t="str">
        <f>IF(ISNA(VLOOKUP($C4878,'DTEN TCAP Linkage deviceId'!$A$1:$A$20000,1,FALSE)),"No","Yes")</f>
        <v>No</v>
      </c>
      <c r="H4878" s="1" t="str">
        <f>IF(ISNA(VLOOKUP($C4878,'Provisioning Requester'!$F$3:$H$20000,2,FALSE)),"No","Yes")</f>
        <v>No</v>
      </c>
      <c r="I4878" s="1" t="str">
        <f>IF($H4878="Yes",VLOOKUP($C4878,'Provisioning Requester'!$F$3:$H$20000,3,FALSE),"-")</f>
        <v>-</v>
      </c>
      <c r="J4878" s="1" t="str">
        <f>IF(OR(D4878="SVCP", E4878="TRUE"), "No", IF(ISNA(VLOOKUP($C4878,'ProvResponder deviceId'!$A$1:$A$20000,1,FALSE)),"No","Yes"))</f>
        <v>No</v>
      </c>
      <c r="K4878" s="1" t="str">
        <f>IF($J4878="Yes",VLOOKUP($C4878,'ProvResponder deviceId'!$A$1:$C$20000,3,FALSE),"-")</f>
        <v>-</v>
      </c>
      <c r="L4878" s="1" t="str">
        <f t="shared" si="152"/>
        <v/>
      </c>
      <c r="M4878" s="1" t="str">
        <f t="shared" si="153"/>
        <v/>
      </c>
      <c r="N4878" s="1" t="str">
        <f>IF(ISBLANK($C4878),"",IF(ISNA(VLOOKUP($L4878,'result messages'!$H$3:$L$11,2,FALSE)),VLOOKUP($M4878,'result messages'!$H$3:$L$11,2,FALSE),VLOOKUP($L4878,'result messages'!$H$3:$L$11,2,FALSE)))</f>
        <v/>
      </c>
      <c r="O4878" s="1" t="str">
        <f>IF(ISBLANK($C4878),"",IF(ISNA(VLOOKUP($L4878,'result messages'!$H$3:$L$11,3,FALSE)),VLOOKUP($M4878,'result messages'!$H$3:$L$11,3,FALSE),VLOOKUP($L4878,'result messages'!$H$3:$L$11,3,FALSE)))</f>
        <v/>
      </c>
      <c r="P4878" s="1" t="str">
        <f>IF(ISBLANK($C4878),"",IF(ISNA(VLOOKUP($L4878,'result messages'!$H$3:$L$11,4,FALSE)),VLOOKUP($M4878,'result messages'!$H$3:$L$11,4,FALSE),VLOOKUP($L4878,'result messages'!$H$3:$L$11,4,FALSE)))</f>
        <v/>
      </c>
      <c r="Q4878" s="1" t="str">
        <f>IF(ISBLANK($C4878),"",IF(ISNA(VLOOKUP($L4878,'result messages'!$H$3:$L$11,5,FALSE)),VLOOKUP($M4878,'result messages'!$H$3:$L$11,5,FALSE),VLOOKUP($L4878,'result messages'!$H$3:$L$11,5,FALSE)))</f>
        <v/>
      </c>
    </row>
    <row r="4879" spans="1:17">
      <c r="A4879" s="1">
        <v>4876</v>
      </c>
      <c r="B4879" s="1"/>
      <c r="C4879" s="1"/>
      <c r="D4879" s="1"/>
      <c r="E4879" s="6"/>
      <c r="F4879" s="1"/>
      <c r="G4879" s="1" t="str">
        <f>IF(ISNA(VLOOKUP($C4879,'DTEN TCAP Linkage deviceId'!$A$1:$A$20000,1,FALSE)),"No","Yes")</f>
        <v>No</v>
      </c>
      <c r="H4879" s="1" t="str">
        <f>IF(ISNA(VLOOKUP($C4879,'Provisioning Requester'!$F$3:$H$20000,2,FALSE)),"No","Yes")</f>
        <v>No</v>
      </c>
      <c r="I4879" s="1" t="str">
        <f>IF($H4879="Yes",VLOOKUP($C4879,'Provisioning Requester'!$F$3:$H$20000,3,FALSE),"-")</f>
        <v>-</v>
      </c>
      <c r="J4879" s="1" t="str">
        <f>IF(OR(D4879="SVCP", E4879="TRUE"), "No", IF(ISNA(VLOOKUP($C4879,'ProvResponder deviceId'!$A$1:$A$20000,1,FALSE)),"No","Yes"))</f>
        <v>No</v>
      </c>
      <c r="K4879" s="1" t="str">
        <f>IF($J4879="Yes",VLOOKUP($C4879,'ProvResponder deviceId'!$A$1:$C$20000,3,FALSE),"-")</f>
        <v>-</v>
      </c>
      <c r="L4879" s="1" t="str">
        <f t="shared" si="152"/>
        <v/>
      </c>
      <c r="M4879" s="1" t="str">
        <f t="shared" si="153"/>
        <v/>
      </c>
      <c r="N4879" s="1" t="str">
        <f>IF(ISBLANK($C4879),"",IF(ISNA(VLOOKUP($L4879,'result messages'!$H$3:$L$11,2,FALSE)),VLOOKUP($M4879,'result messages'!$H$3:$L$11,2,FALSE),VLOOKUP($L4879,'result messages'!$H$3:$L$11,2,FALSE)))</f>
        <v/>
      </c>
      <c r="O4879" s="1" t="str">
        <f>IF(ISBLANK($C4879),"",IF(ISNA(VLOOKUP($L4879,'result messages'!$H$3:$L$11,3,FALSE)),VLOOKUP($M4879,'result messages'!$H$3:$L$11,3,FALSE),VLOOKUP($L4879,'result messages'!$H$3:$L$11,3,FALSE)))</f>
        <v/>
      </c>
      <c r="P4879" s="1" t="str">
        <f>IF(ISBLANK($C4879),"",IF(ISNA(VLOOKUP($L4879,'result messages'!$H$3:$L$11,4,FALSE)),VLOOKUP($M4879,'result messages'!$H$3:$L$11,4,FALSE),VLOOKUP($L4879,'result messages'!$H$3:$L$11,4,FALSE)))</f>
        <v/>
      </c>
      <c r="Q4879" s="1" t="str">
        <f>IF(ISBLANK($C4879),"",IF(ISNA(VLOOKUP($L4879,'result messages'!$H$3:$L$11,5,FALSE)),VLOOKUP($M4879,'result messages'!$H$3:$L$11,5,FALSE),VLOOKUP($L4879,'result messages'!$H$3:$L$11,5,FALSE)))</f>
        <v/>
      </c>
    </row>
    <row r="4880" spans="1:17">
      <c r="A4880" s="1">
        <v>4877</v>
      </c>
      <c r="B4880" s="1"/>
      <c r="C4880" s="1"/>
      <c r="D4880" s="1"/>
      <c r="E4880" s="6"/>
      <c r="F4880" s="1"/>
      <c r="G4880" s="1" t="str">
        <f>IF(ISNA(VLOOKUP($C4880,'DTEN TCAP Linkage deviceId'!$A$1:$A$20000,1,FALSE)),"No","Yes")</f>
        <v>No</v>
      </c>
      <c r="H4880" s="1" t="str">
        <f>IF(ISNA(VLOOKUP($C4880,'Provisioning Requester'!$F$3:$H$20000,2,FALSE)),"No","Yes")</f>
        <v>No</v>
      </c>
      <c r="I4880" s="1" t="str">
        <f>IF($H4880="Yes",VLOOKUP($C4880,'Provisioning Requester'!$F$3:$H$20000,3,FALSE),"-")</f>
        <v>-</v>
      </c>
      <c r="J4880" s="1" t="str">
        <f>IF(OR(D4880="SVCP", E4880="TRUE"), "No", IF(ISNA(VLOOKUP($C4880,'ProvResponder deviceId'!$A$1:$A$20000,1,FALSE)),"No","Yes"))</f>
        <v>No</v>
      </c>
      <c r="K4880" s="1" t="str">
        <f>IF($J4880="Yes",VLOOKUP($C4880,'ProvResponder deviceId'!$A$1:$C$20000,3,FALSE),"-")</f>
        <v>-</v>
      </c>
      <c r="L4880" s="1" t="str">
        <f t="shared" si="152"/>
        <v/>
      </c>
      <c r="M4880" s="1" t="str">
        <f t="shared" si="153"/>
        <v/>
      </c>
      <c r="N4880" s="1" t="str">
        <f>IF(ISBLANK($C4880),"",IF(ISNA(VLOOKUP($L4880,'result messages'!$H$3:$L$11,2,FALSE)),VLOOKUP($M4880,'result messages'!$H$3:$L$11,2,FALSE),VLOOKUP($L4880,'result messages'!$H$3:$L$11,2,FALSE)))</f>
        <v/>
      </c>
      <c r="O4880" s="1" t="str">
        <f>IF(ISBLANK($C4880),"",IF(ISNA(VLOOKUP($L4880,'result messages'!$H$3:$L$11,3,FALSE)),VLOOKUP($M4880,'result messages'!$H$3:$L$11,3,FALSE),VLOOKUP($L4880,'result messages'!$H$3:$L$11,3,FALSE)))</f>
        <v/>
      </c>
      <c r="P4880" s="1" t="str">
        <f>IF(ISBLANK($C4880),"",IF(ISNA(VLOOKUP($L4880,'result messages'!$H$3:$L$11,4,FALSE)),VLOOKUP($M4880,'result messages'!$H$3:$L$11,4,FALSE),VLOOKUP($L4880,'result messages'!$H$3:$L$11,4,FALSE)))</f>
        <v/>
      </c>
      <c r="Q4880" s="1" t="str">
        <f>IF(ISBLANK($C4880),"",IF(ISNA(VLOOKUP($L4880,'result messages'!$H$3:$L$11,5,FALSE)),VLOOKUP($M4880,'result messages'!$H$3:$L$11,5,FALSE),VLOOKUP($L4880,'result messages'!$H$3:$L$11,5,FALSE)))</f>
        <v/>
      </c>
    </row>
    <row r="4881" spans="1:17">
      <c r="A4881" s="1">
        <v>4878</v>
      </c>
      <c r="B4881" s="1"/>
      <c r="C4881" s="1"/>
      <c r="D4881" s="1"/>
      <c r="E4881" s="6"/>
      <c r="F4881" s="1"/>
      <c r="G4881" s="1" t="str">
        <f>IF(ISNA(VLOOKUP($C4881,'DTEN TCAP Linkage deviceId'!$A$1:$A$20000,1,FALSE)),"No","Yes")</f>
        <v>No</v>
      </c>
      <c r="H4881" s="1" t="str">
        <f>IF(ISNA(VLOOKUP($C4881,'Provisioning Requester'!$F$3:$H$20000,2,FALSE)),"No","Yes")</f>
        <v>No</v>
      </c>
      <c r="I4881" s="1" t="str">
        <f>IF($H4881="Yes",VLOOKUP($C4881,'Provisioning Requester'!$F$3:$H$20000,3,FALSE),"-")</f>
        <v>-</v>
      </c>
      <c r="J4881" s="1" t="str">
        <f>IF(OR(D4881="SVCP", E4881="TRUE"), "No", IF(ISNA(VLOOKUP($C4881,'ProvResponder deviceId'!$A$1:$A$20000,1,FALSE)),"No","Yes"))</f>
        <v>No</v>
      </c>
      <c r="K4881" s="1" t="str">
        <f>IF($J4881="Yes",VLOOKUP($C4881,'ProvResponder deviceId'!$A$1:$C$20000,3,FALSE),"-")</f>
        <v>-</v>
      </c>
      <c r="L4881" s="1" t="str">
        <f t="shared" si="152"/>
        <v/>
      </c>
      <c r="M4881" s="1" t="str">
        <f t="shared" si="153"/>
        <v/>
      </c>
      <c r="N4881" s="1" t="str">
        <f>IF(ISBLANK($C4881),"",IF(ISNA(VLOOKUP($L4881,'result messages'!$H$3:$L$11,2,FALSE)),VLOOKUP($M4881,'result messages'!$H$3:$L$11,2,FALSE),VLOOKUP($L4881,'result messages'!$H$3:$L$11,2,FALSE)))</f>
        <v/>
      </c>
      <c r="O4881" s="1" t="str">
        <f>IF(ISBLANK($C4881),"",IF(ISNA(VLOOKUP($L4881,'result messages'!$H$3:$L$11,3,FALSE)),VLOOKUP($M4881,'result messages'!$H$3:$L$11,3,FALSE),VLOOKUP($L4881,'result messages'!$H$3:$L$11,3,FALSE)))</f>
        <v/>
      </c>
      <c r="P4881" s="1" t="str">
        <f>IF(ISBLANK($C4881),"",IF(ISNA(VLOOKUP($L4881,'result messages'!$H$3:$L$11,4,FALSE)),VLOOKUP($M4881,'result messages'!$H$3:$L$11,4,FALSE),VLOOKUP($L4881,'result messages'!$H$3:$L$11,4,FALSE)))</f>
        <v/>
      </c>
      <c r="Q4881" s="1" t="str">
        <f>IF(ISBLANK($C4881),"",IF(ISNA(VLOOKUP($L4881,'result messages'!$H$3:$L$11,5,FALSE)),VLOOKUP($M4881,'result messages'!$H$3:$L$11,5,FALSE),VLOOKUP($L4881,'result messages'!$H$3:$L$11,5,FALSE)))</f>
        <v/>
      </c>
    </row>
    <row r="4882" spans="1:17">
      <c r="A4882" s="1">
        <v>4879</v>
      </c>
      <c r="B4882" s="1"/>
      <c r="C4882" s="1"/>
      <c r="D4882" s="1"/>
      <c r="E4882" s="6"/>
      <c r="F4882" s="1"/>
      <c r="G4882" s="1" t="str">
        <f>IF(ISNA(VLOOKUP($C4882,'DTEN TCAP Linkage deviceId'!$A$1:$A$20000,1,FALSE)),"No","Yes")</f>
        <v>No</v>
      </c>
      <c r="H4882" s="1" t="str">
        <f>IF(ISNA(VLOOKUP($C4882,'Provisioning Requester'!$F$3:$H$20000,2,FALSE)),"No","Yes")</f>
        <v>No</v>
      </c>
      <c r="I4882" s="1" t="str">
        <f>IF($H4882="Yes",VLOOKUP($C4882,'Provisioning Requester'!$F$3:$H$20000,3,FALSE),"-")</f>
        <v>-</v>
      </c>
      <c r="J4882" s="1" t="str">
        <f>IF(OR(D4882="SVCP", E4882="TRUE"), "No", IF(ISNA(VLOOKUP($C4882,'ProvResponder deviceId'!$A$1:$A$20000,1,FALSE)),"No","Yes"))</f>
        <v>No</v>
      </c>
      <c r="K4882" s="1" t="str">
        <f>IF($J4882="Yes",VLOOKUP($C4882,'ProvResponder deviceId'!$A$1:$C$20000,3,FALSE),"-")</f>
        <v>-</v>
      </c>
      <c r="L4882" s="1" t="str">
        <f t="shared" si="152"/>
        <v/>
      </c>
      <c r="M4882" s="1" t="str">
        <f t="shared" si="153"/>
        <v/>
      </c>
      <c r="N4882" s="1" t="str">
        <f>IF(ISBLANK($C4882),"",IF(ISNA(VLOOKUP($L4882,'result messages'!$H$3:$L$11,2,FALSE)),VLOOKUP($M4882,'result messages'!$H$3:$L$11,2,FALSE),VLOOKUP($L4882,'result messages'!$H$3:$L$11,2,FALSE)))</f>
        <v/>
      </c>
      <c r="O4882" s="1" t="str">
        <f>IF(ISBLANK($C4882),"",IF(ISNA(VLOOKUP($L4882,'result messages'!$H$3:$L$11,3,FALSE)),VLOOKUP($M4882,'result messages'!$H$3:$L$11,3,FALSE),VLOOKUP($L4882,'result messages'!$H$3:$L$11,3,FALSE)))</f>
        <v/>
      </c>
      <c r="P4882" s="1" t="str">
        <f>IF(ISBLANK($C4882),"",IF(ISNA(VLOOKUP($L4882,'result messages'!$H$3:$L$11,4,FALSE)),VLOOKUP($M4882,'result messages'!$H$3:$L$11,4,FALSE),VLOOKUP($L4882,'result messages'!$H$3:$L$11,4,FALSE)))</f>
        <v/>
      </c>
      <c r="Q4882" s="1" t="str">
        <f>IF(ISBLANK($C4882),"",IF(ISNA(VLOOKUP($L4882,'result messages'!$H$3:$L$11,5,FALSE)),VLOOKUP($M4882,'result messages'!$H$3:$L$11,5,FALSE),VLOOKUP($L4882,'result messages'!$H$3:$L$11,5,FALSE)))</f>
        <v/>
      </c>
    </row>
    <row r="4883" spans="1:17">
      <c r="A4883" s="1">
        <v>4880</v>
      </c>
      <c r="B4883" s="1"/>
      <c r="C4883" s="1"/>
      <c r="D4883" s="1"/>
      <c r="E4883" s="6"/>
      <c r="F4883" s="1"/>
      <c r="G4883" s="1" t="str">
        <f>IF(ISNA(VLOOKUP($C4883,'DTEN TCAP Linkage deviceId'!$A$1:$A$20000,1,FALSE)),"No","Yes")</f>
        <v>No</v>
      </c>
      <c r="H4883" s="1" t="str">
        <f>IF(ISNA(VLOOKUP($C4883,'Provisioning Requester'!$F$3:$H$20000,2,FALSE)),"No","Yes")</f>
        <v>No</v>
      </c>
      <c r="I4883" s="1" t="str">
        <f>IF($H4883="Yes",VLOOKUP($C4883,'Provisioning Requester'!$F$3:$H$20000,3,FALSE),"-")</f>
        <v>-</v>
      </c>
      <c r="J4883" s="1" t="str">
        <f>IF(OR(D4883="SVCP", E4883="TRUE"), "No", IF(ISNA(VLOOKUP($C4883,'ProvResponder deviceId'!$A$1:$A$20000,1,FALSE)),"No","Yes"))</f>
        <v>No</v>
      </c>
      <c r="K4883" s="1" t="str">
        <f>IF($J4883="Yes",VLOOKUP($C4883,'ProvResponder deviceId'!$A$1:$C$20000,3,FALSE),"-")</f>
        <v>-</v>
      </c>
      <c r="L4883" s="1" t="str">
        <f t="shared" si="152"/>
        <v/>
      </c>
      <c r="M4883" s="1" t="str">
        <f t="shared" si="153"/>
        <v/>
      </c>
      <c r="N4883" s="1" t="str">
        <f>IF(ISBLANK($C4883),"",IF(ISNA(VLOOKUP($L4883,'result messages'!$H$3:$L$11,2,FALSE)),VLOOKUP($M4883,'result messages'!$H$3:$L$11,2,FALSE),VLOOKUP($L4883,'result messages'!$H$3:$L$11,2,FALSE)))</f>
        <v/>
      </c>
      <c r="O4883" s="1" t="str">
        <f>IF(ISBLANK($C4883),"",IF(ISNA(VLOOKUP($L4883,'result messages'!$H$3:$L$11,3,FALSE)),VLOOKUP($M4883,'result messages'!$H$3:$L$11,3,FALSE),VLOOKUP($L4883,'result messages'!$H$3:$L$11,3,FALSE)))</f>
        <v/>
      </c>
      <c r="P4883" s="1" t="str">
        <f>IF(ISBLANK($C4883),"",IF(ISNA(VLOOKUP($L4883,'result messages'!$H$3:$L$11,4,FALSE)),VLOOKUP($M4883,'result messages'!$H$3:$L$11,4,FALSE),VLOOKUP($L4883,'result messages'!$H$3:$L$11,4,FALSE)))</f>
        <v/>
      </c>
      <c r="Q4883" s="1" t="str">
        <f>IF(ISBLANK($C4883),"",IF(ISNA(VLOOKUP($L4883,'result messages'!$H$3:$L$11,5,FALSE)),VLOOKUP($M4883,'result messages'!$H$3:$L$11,5,FALSE),VLOOKUP($L4883,'result messages'!$H$3:$L$11,5,FALSE)))</f>
        <v/>
      </c>
    </row>
    <row r="4884" spans="1:17">
      <c r="A4884" s="1">
        <v>4881</v>
      </c>
      <c r="B4884" s="1"/>
      <c r="C4884" s="1"/>
      <c r="D4884" s="1"/>
      <c r="E4884" s="6"/>
      <c r="F4884" s="1"/>
      <c r="G4884" s="1" t="str">
        <f>IF(ISNA(VLOOKUP($C4884,'DTEN TCAP Linkage deviceId'!$A$1:$A$20000,1,FALSE)),"No","Yes")</f>
        <v>No</v>
      </c>
      <c r="H4884" s="1" t="str">
        <f>IF(ISNA(VLOOKUP($C4884,'Provisioning Requester'!$F$3:$H$20000,2,FALSE)),"No","Yes")</f>
        <v>No</v>
      </c>
      <c r="I4884" s="1" t="str">
        <f>IF($H4884="Yes",VLOOKUP($C4884,'Provisioning Requester'!$F$3:$H$20000,3,FALSE),"-")</f>
        <v>-</v>
      </c>
      <c r="J4884" s="1" t="str">
        <f>IF(OR(D4884="SVCP", E4884="TRUE"), "No", IF(ISNA(VLOOKUP($C4884,'ProvResponder deviceId'!$A$1:$A$20000,1,FALSE)),"No","Yes"))</f>
        <v>No</v>
      </c>
      <c r="K4884" s="1" t="str">
        <f>IF($J4884="Yes",VLOOKUP($C4884,'ProvResponder deviceId'!$A$1:$C$20000,3,FALSE),"-")</f>
        <v>-</v>
      </c>
      <c r="L4884" s="1" t="str">
        <f t="shared" si="152"/>
        <v/>
      </c>
      <c r="M4884" s="1" t="str">
        <f t="shared" si="153"/>
        <v/>
      </c>
      <c r="N4884" s="1" t="str">
        <f>IF(ISBLANK($C4884),"",IF(ISNA(VLOOKUP($L4884,'result messages'!$H$3:$L$11,2,FALSE)),VLOOKUP($M4884,'result messages'!$H$3:$L$11,2,FALSE),VLOOKUP($L4884,'result messages'!$H$3:$L$11,2,FALSE)))</f>
        <v/>
      </c>
      <c r="O4884" s="1" t="str">
        <f>IF(ISBLANK($C4884),"",IF(ISNA(VLOOKUP($L4884,'result messages'!$H$3:$L$11,3,FALSE)),VLOOKUP($M4884,'result messages'!$H$3:$L$11,3,FALSE),VLOOKUP($L4884,'result messages'!$H$3:$L$11,3,FALSE)))</f>
        <v/>
      </c>
      <c r="P4884" s="1" t="str">
        <f>IF(ISBLANK($C4884),"",IF(ISNA(VLOOKUP($L4884,'result messages'!$H$3:$L$11,4,FALSE)),VLOOKUP($M4884,'result messages'!$H$3:$L$11,4,FALSE),VLOOKUP($L4884,'result messages'!$H$3:$L$11,4,FALSE)))</f>
        <v/>
      </c>
      <c r="Q4884" s="1" t="str">
        <f>IF(ISBLANK($C4884),"",IF(ISNA(VLOOKUP($L4884,'result messages'!$H$3:$L$11,5,FALSE)),VLOOKUP($M4884,'result messages'!$H$3:$L$11,5,FALSE),VLOOKUP($L4884,'result messages'!$H$3:$L$11,5,FALSE)))</f>
        <v/>
      </c>
    </row>
    <row r="4885" spans="1:17">
      <c r="A4885" s="1">
        <v>4882</v>
      </c>
      <c r="B4885" s="1"/>
      <c r="C4885" s="1"/>
      <c r="D4885" s="1"/>
      <c r="E4885" s="6"/>
      <c r="F4885" s="1"/>
      <c r="G4885" s="1" t="str">
        <f>IF(ISNA(VLOOKUP($C4885,'DTEN TCAP Linkage deviceId'!$A$1:$A$20000,1,FALSE)),"No","Yes")</f>
        <v>No</v>
      </c>
      <c r="H4885" s="1" t="str">
        <f>IF(ISNA(VLOOKUP($C4885,'Provisioning Requester'!$F$3:$H$20000,2,FALSE)),"No","Yes")</f>
        <v>No</v>
      </c>
      <c r="I4885" s="1" t="str">
        <f>IF($H4885="Yes",VLOOKUP($C4885,'Provisioning Requester'!$F$3:$H$20000,3,FALSE),"-")</f>
        <v>-</v>
      </c>
      <c r="J4885" s="1" t="str">
        <f>IF(OR(D4885="SVCP", E4885="TRUE"), "No", IF(ISNA(VLOOKUP($C4885,'ProvResponder deviceId'!$A$1:$A$20000,1,FALSE)),"No","Yes"))</f>
        <v>No</v>
      </c>
      <c r="K4885" s="1" t="str">
        <f>IF($J4885="Yes",VLOOKUP($C4885,'ProvResponder deviceId'!$A$1:$C$20000,3,FALSE),"-")</f>
        <v>-</v>
      </c>
      <c r="L4885" s="1" t="str">
        <f t="shared" si="152"/>
        <v/>
      </c>
      <c r="M4885" s="1" t="str">
        <f t="shared" si="153"/>
        <v/>
      </c>
      <c r="N4885" s="1" t="str">
        <f>IF(ISBLANK($C4885),"",IF(ISNA(VLOOKUP($L4885,'result messages'!$H$3:$L$11,2,FALSE)),VLOOKUP($M4885,'result messages'!$H$3:$L$11,2,FALSE),VLOOKUP($L4885,'result messages'!$H$3:$L$11,2,FALSE)))</f>
        <v/>
      </c>
      <c r="O4885" s="1" t="str">
        <f>IF(ISBLANK($C4885),"",IF(ISNA(VLOOKUP($L4885,'result messages'!$H$3:$L$11,3,FALSE)),VLOOKUP($M4885,'result messages'!$H$3:$L$11,3,FALSE),VLOOKUP($L4885,'result messages'!$H$3:$L$11,3,FALSE)))</f>
        <v/>
      </c>
      <c r="P4885" s="1" t="str">
        <f>IF(ISBLANK($C4885),"",IF(ISNA(VLOOKUP($L4885,'result messages'!$H$3:$L$11,4,FALSE)),VLOOKUP($M4885,'result messages'!$H$3:$L$11,4,FALSE),VLOOKUP($L4885,'result messages'!$H$3:$L$11,4,FALSE)))</f>
        <v/>
      </c>
      <c r="Q4885" s="1" t="str">
        <f>IF(ISBLANK($C4885),"",IF(ISNA(VLOOKUP($L4885,'result messages'!$H$3:$L$11,5,FALSE)),VLOOKUP($M4885,'result messages'!$H$3:$L$11,5,FALSE),VLOOKUP($L4885,'result messages'!$H$3:$L$11,5,FALSE)))</f>
        <v/>
      </c>
    </row>
    <row r="4886" spans="1:17">
      <c r="A4886" s="1">
        <v>4883</v>
      </c>
      <c r="B4886" s="1"/>
      <c r="C4886" s="1"/>
      <c r="D4886" s="1"/>
      <c r="E4886" s="6"/>
      <c r="F4886" s="1"/>
      <c r="G4886" s="1" t="str">
        <f>IF(ISNA(VLOOKUP($C4886,'DTEN TCAP Linkage deviceId'!$A$1:$A$20000,1,FALSE)),"No","Yes")</f>
        <v>No</v>
      </c>
      <c r="H4886" s="1" t="str">
        <f>IF(ISNA(VLOOKUP($C4886,'Provisioning Requester'!$F$3:$H$20000,2,FALSE)),"No","Yes")</f>
        <v>No</v>
      </c>
      <c r="I4886" s="1" t="str">
        <f>IF($H4886="Yes",VLOOKUP($C4886,'Provisioning Requester'!$F$3:$H$20000,3,FALSE),"-")</f>
        <v>-</v>
      </c>
      <c r="J4886" s="1" t="str">
        <f>IF(OR(D4886="SVCP", E4886="TRUE"), "No", IF(ISNA(VLOOKUP($C4886,'ProvResponder deviceId'!$A$1:$A$20000,1,FALSE)),"No","Yes"))</f>
        <v>No</v>
      </c>
      <c r="K4886" s="1" t="str">
        <f>IF($J4886="Yes",VLOOKUP($C4886,'ProvResponder deviceId'!$A$1:$C$20000,3,FALSE),"-")</f>
        <v>-</v>
      </c>
      <c r="L4886" s="1" t="str">
        <f t="shared" si="152"/>
        <v/>
      </c>
      <c r="M4886" s="1" t="str">
        <f t="shared" si="153"/>
        <v/>
      </c>
      <c r="N4886" s="1" t="str">
        <f>IF(ISBLANK($C4886),"",IF(ISNA(VLOOKUP($L4886,'result messages'!$H$3:$L$11,2,FALSE)),VLOOKUP($M4886,'result messages'!$H$3:$L$11,2,FALSE),VLOOKUP($L4886,'result messages'!$H$3:$L$11,2,FALSE)))</f>
        <v/>
      </c>
      <c r="O4886" s="1" t="str">
        <f>IF(ISBLANK($C4886),"",IF(ISNA(VLOOKUP($L4886,'result messages'!$H$3:$L$11,3,FALSE)),VLOOKUP($M4886,'result messages'!$H$3:$L$11,3,FALSE),VLOOKUP($L4886,'result messages'!$H$3:$L$11,3,FALSE)))</f>
        <v/>
      </c>
      <c r="P4886" s="1" t="str">
        <f>IF(ISBLANK($C4886),"",IF(ISNA(VLOOKUP($L4886,'result messages'!$H$3:$L$11,4,FALSE)),VLOOKUP($M4886,'result messages'!$H$3:$L$11,4,FALSE),VLOOKUP($L4886,'result messages'!$H$3:$L$11,4,FALSE)))</f>
        <v/>
      </c>
      <c r="Q4886" s="1" t="str">
        <f>IF(ISBLANK($C4886),"",IF(ISNA(VLOOKUP($L4886,'result messages'!$H$3:$L$11,5,FALSE)),VLOOKUP($M4886,'result messages'!$H$3:$L$11,5,FALSE),VLOOKUP($L4886,'result messages'!$H$3:$L$11,5,FALSE)))</f>
        <v/>
      </c>
    </row>
    <row r="4887" spans="1:17">
      <c r="A4887" s="1">
        <v>4884</v>
      </c>
      <c r="B4887" s="1"/>
      <c r="C4887" s="1"/>
      <c r="D4887" s="1"/>
      <c r="E4887" s="6"/>
      <c r="F4887" s="1"/>
      <c r="G4887" s="1" t="str">
        <f>IF(ISNA(VLOOKUP($C4887,'DTEN TCAP Linkage deviceId'!$A$1:$A$20000,1,FALSE)),"No","Yes")</f>
        <v>No</v>
      </c>
      <c r="H4887" s="1" t="str">
        <f>IF(ISNA(VLOOKUP($C4887,'Provisioning Requester'!$F$3:$H$20000,2,FALSE)),"No","Yes")</f>
        <v>No</v>
      </c>
      <c r="I4887" s="1" t="str">
        <f>IF($H4887="Yes",VLOOKUP($C4887,'Provisioning Requester'!$F$3:$H$20000,3,FALSE),"-")</f>
        <v>-</v>
      </c>
      <c r="J4887" s="1" t="str">
        <f>IF(OR(D4887="SVCP", E4887="TRUE"), "No", IF(ISNA(VLOOKUP($C4887,'ProvResponder deviceId'!$A$1:$A$20000,1,FALSE)),"No","Yes"))</f>
        <v>No</v>
      </c>
      <c r="K4887" s="1" t="str">
        <f>IF($J4887="Yes",VLOOKUP($C4887,'ProvResponder deviceId'!$A$1:$C$20000,3,FALSE),"-")</f>
        <v>-</v>
      </c>
      <c r="L4887" s="1" t="str">
        <f t="shared" si="152"/>
        <v/>
      </c>
      <c r="M4887" s="1" t="str">
        <f t="shared" si="153"/>
        <v/>
      </c>
      <c r="N4887" s="1" t="str">
        <f>IF(ISBLANK($C4887),"",IF(ISNA(VLOOKUP($L4887,'result messages'!$H$3:$L$11,2,FALSE)),VLOOKUP($M4887,'result messages'!$H$3:$L$11,2,FALSE),VLOOKUP($L4887,'result messages'!$H$3:$L$11,2,FALSE)))</f>
        <v/>
      </c>
      <c r="O4887" s="1" t="str">
        <f>IF(ISBLANK($C4887),"",IF(ISNA(VLOOKUP($L4887,'result messages'!$H$3:$L$11,3,FALSE)),VLOOKUP($M4887,'result messages'!$H$3:$L$11,3,FALSE),VLOOKUP($L4887,'result messages'!$H$3:$L$11,3,FALSE)))</f>
        <v/>
      </c>
      <c r="P4887" s="1" t="str">
        <f>IF(ISBLANK($C4887),"",IF(ISNA(VLOOKUP($L4887,'result messages'!$H$3:$L$11,4,FALSE)),VLOOKUP($M4887,'result messages'!$H$3:$L$11,4,FALSE),VLOOKUP($L4887,'result messages'!$H$3:$L$11,4,FALSE)))</f>
        <v/>
      </c>
      <c r="Q4887" s="1" t="str">
        <f>IF(ISBLANK($C4887),"",IF(ISNA(VLOOKUP($L4887,'result messages'!$H$3:$L$11,5,FALSE)),VLOOKUP($M4887,'result messages'!$H$3:$L$11,5,FALSE),VLOOKUP($L4887,'result messages'!$H$3:$L$11,5,FALSE)))</f>
        <v/>
      </c>
    </row>
    <row r="4888" spans="1:17">
      <c r="A4888" s="1">
        <v>4885</v>
      </c>
      <c r="B4888" s="1"/>
      <c r="C4888" s="1"/>
      <c r="D4888" s="1"/>
      <c r="E4888" s="6"/>
      <c r="F4888" s="1"/>
      <c r="G4888" s="1" t="str">
        <f>IF(ISNA(VLOOKUP($C4888,'DTEN TCAP Linkage deviceId'!$A$1:$A$20000,1,FALSE)),"No","Yes")</f>
        <v>No</v>
      </c>
      <c r="H4888" s="1" t="str">
        <f>IF(ISNA(VLOOKUP($C4888,'Provisioning Requester'!$F$3:$H$20000,2,FALSE)),"No","Yes")</f>
        <v>No</v>
      </c>
      <c r="I4888" s="1" t="str">
        <f>IF($H4888="Yes",VLOOKUP($C4888,'Provisioning Requester'!$F$3:$H$20000,3,FALSE),"-")</f>
        <v>-</v>
      </c>
      <c r="J4888" s="1" t="str">
        <f>IF(OR(D4888="SVCP", E4888="TRUE"), "No", IF(ISNA(VLOOKUP($C4888,'ProvResponder deviceId'!$A$1:$A$20000,1,FALSE)),"No","Yes"))</f>
        <v>No</v>
      </c>
      <c r="K4888" s="1" t="str">
        <f>IF($J4888="Yes",VLOOKUP($C4888,'ProvResponder deviceId'!$A$1:$C$20000,3,FALSE),"-")</f>
        <v>-</v>
      </c>
      <c r="L4888" s="1" t="str">
        <f t="shared" si="152"/>
        <v/>
      </c>
      <c r="M4888" s="1" t="str">
        <f t="shared" si="153"/>
        <v/>
      </c>
      <c r="N4888" s="1" t="str">
        <f>IF(ISBLANK($C4888),"",IF(ISNA(VLOOKUP($L4888,'result messages'!$H$3:$L$11,2,FALSE)),VLOOKUP($M4888,'result messages'!$H$3:$L$11,2,FALSE),VLOOKUP($L4888,'result messages'!$H$3:$L$11,2,FALSE)))</f>
        <v/>
      </c>
      <c r="O4888" s="1" t="str">
        <f>IF(ISBLANK($C4888),"",IF(ISNA(VLOOKUP($L4888,'result messages'!$H$3:$L$11,3,FALSE)),VLOOKUP($M4888,'result messages'!$H$3:$L$11,3,FALSE),VLOOKUP($L4888,'result messages'!$H$3:$L$11,3,FALSE)))</f>
        <v/>
      </c>
      <c r="P4888" s="1" t="str">
        <f>IF(ISBLANK($C4888),"",IF(ISNA(VLOOKUP($L4888,'result messages'!$H$3:$L$11,4,FALSE)),VLOOKUP($M4888,'result messages'!$H$3:$L$11,4,FALSE),VLOOKUP($L4888,'result messages'!$H$3:$L$11,4,FALSE)))</f>
        <v/>
      </c>
      <c r="Q4888" s="1" t="str">
        <f>IF(ISBLANK($C4888),"",IF(ISNA(VLOOKUP($L4888,'result messages'!$H$3:$L$11,5,FALSE)),VLOOKUP($M4888,'result messages'!$H$3:$L$11,5,FALSE),VLOOKUP($L4888,'result messages'!$H$3:$L$11,5,FALSE)))</f>
        <v/>
      </c>
    </row>
    <row r="4889" spans="1:17">
      <c r="A4889" s="1">
        <v>4886</v>
      </c>
      <c r="B4889" s="1"/>
      <c r="C4889" s="1"/>
      <c r="D4889" s="1"/>
      <c r="E4889" s="6"/>
      <c r="F4889" s="1"/>
      <c r="G4889" s="1" t="str">
        <f>IF(ISNA(VLOOKUP($C4889,'DTEN TCAP Linkage deviceId'!$A$1:$A$20000,1,FALSE)),"No","Yes")</f>
        <v>No</v>
      </c>
      <c r="H4889" s="1" t="str">
        <f>IF(ISNA(VLOOKUP($C4889,'Provisioning Requester'!$F$3:$H$20000,2,FALSE)),"No","Yes")</f>
        <v>No</v>
      </c>
      <c r="I4889" s="1" t="str">
        <f>IF($H4889="Yes",VLOOKUP($C4889,'Provisioning Requester'!$F$3:$H$20000,3,FALSE),"-")</f>
        <v>-</v>
      </c>
      <c r="J4889" s="1" t="str">
        <f>IF(OR(D4889="SVCP", E4889="TRUE"), "No", IF(ISNA(VLOOKUP($C4889,'ProvResponder deviceId'!$A$1:$A$20000,1,FALSE)),"No","Yes"))</f>
        <v>No</v>
      </c>
      <c r="K4889" s="1" t="str">
        <f>IF($J4889="Yes",VLOOKUP($C4889,'ProvResponder deviceId'!$A$1:$C$20000,3,FALSE),"-")</f>
        <v>-</v>
      </c>
      <c r="L4889" s="1" t="str">
        <f t="shared" si="152"/>
        <v/>
      </c>
      <c r="M4889" s="1" t="str">
        <f t="shared" si="153"/>
        <v/>
      </c>
      <c r="N4889" s="1" t="str">
        <f>IF(ISBLANK($C4889),"",IF(ISNA(VLOOKUP($L4889,'result messages'!$H$3:$L$11,2,FALSE)),VLOOKUP($M4889,'result messages'!$H$3:$L$11,2,FALSE),VLOOKUP($L4889,'result messages'!$H$3:$L$11,2,FALSE)))</f>
        <v/>
      </c>
      <c r="O4889" s="1" t="str">
        <f>IF(ISBLANK($C4889),"",IF(ISNA(VLOOKUP($L4889,'result messages'!$H$3:$L$11,3,FALSE)),VLOOKUP($M4889,'result messages'!$H$3:$L$11,3,FALSE),VLOOKUP($L4889,'result messages'!$H$3:$L$11,3,FALSE)))</f>
        <v/>
      </c>
      <c r="P4889" s="1" t="str">
        <f>IF(ISBLANK($C4889),"",IF(ISNA(VLOOKUP($L4889,'result messages'!$H$3:$L$11,4,FALSE)),VLOOKUP($M4889,'result messages'!$H$3:$L$11,4,FALSE),VLOOKUP($L4889,'result messages'!$H$3:$L$11,4,FALSE)))</f>
        <v/>
      </c>
      <c r="Q4889" s="1" t="str">
        <f>IF(ISBLANK($C4889),"",IF(ISNA(VLOOKUP($L4889,'result messages'!$H$3:$L$11,5,FALSE)),VLOOKUP($M4889,'result messages'!$H$3:$L$11,5,FALSE),VLOOKUP($L4889,'result messages'!$H$3:$L$11,5,FALSE)))</f>
        <v/>
      </c>
    </row>
    <row r="4890" spans="1:17">
      <c r="A4890" s="1">
        <v>4887</v>
      </c>
      <c r="B4890" s="1"/>
      <c r="C4890" s="1"/>
      <c r="D4890" s="1"/>
      <c r="E4890" s="6"/>
      <c r="F4890" s="1"/>
      <c r="G4890" s="1" t="str">
        <f>IF(ISNA(VLOOKUP($C4890,'DTEN TCAP Linkage deviceId'!$A$1:$A$20000,1,FALSE)),"No","Yes")</f>
        <v>No</v>
      </c>
      <c r="H4890" s="1" t="str">
        <f>IF(ISNA(VLOOKUP($C4890,'Provisioning Requester'!$F$3:$H$20000,2,FALSE)),"No","Yes")</f>
        <v>No</v>
      </c>
      <c r="I4890" s="1" t="str">
        <f>IF($H4890="Yes",VLOOKUP($C4890,'Provisioning Requester'!$F$3:$H$20000,3,FALSE),"-")</f>
        <v>-</v>
      </c>
      <c r="J4890" s="1" t="str">
        <f>IF(OR(D4890="SVCP", E4890="TRUE"), "No", IF(ISNA(VLOOKUP($C4890,'ProvResponder deviceId'!$A$1:$A$20000,1,FALSE)),"No","Yes"))</f>
        <v>No</v>
      </c>
      <c r="K4890" s="1" t="str">
        <f>IF($J4890="Yes",VLOOKUP($C4890,'ProvResponder deviceId'!$A$1:$C$20000,3,FALSE),"-")</f>
        <v>-</v>
      </c>
      <c r="L4890" s="1" t="str">
        <f t="shared" si="152"/>
        <v/>
      </c>
      <c r="M4890" s="1" t="str">
        <f t="shared" si="153"/>
        <v/>
      </c>
      <c r="N4890" s="1" t="str">
        <f>IF(ISBLANK($C4890),"",IF(ISNA(VLOOKUP($L4890,'result messages'!$H$3:$L$11,2,FALSE)),VLOOKUP($M4890,'result messages'!$H$3:$L$11,2,FALSE),VLOOKUP($L4890,'result messages'!$H$3:$L$11,2,FALSE)))</f>
        <v/>
      </c>
      <c r="O4890" s="1" t="str">
        <f>IF(ISBLANK($C4890),"",IF(ISNA(VLOOKUP($L4890,'result messages'!$H$3:$L$11,3,FALSE)),VLOOKUP($M4890,'result messages'!$H$3:$L$11,3,FALSE),VLOOKUP($L4890,'result messages'!$H$3:$L$11,3,FALSE)))</f>
        <v/>
      </c>
      <c r="P4890" s="1" t="str">
        <f>IF(ISBLANK($C4890),"",IF(ISNA(VLOOKUP($L4890,'result messages'!$H$3:$L$11,4,FALSE)),VLOOKUP($M4890,'result messages'!$H$3:$L$11,4,FALSE),VLOOKUP($L4890,'result messages'!$H$3:$L$11,4,FALSE)))</f>
        <v/>
      </c>
      <c r="Q4890" s="1" t="str">
        <f>IF(ISBLANK($C4890),"",IF(ISNA(VLOOKUP($L4890,'result messages'!$H$3:$L$11,5,FALSE)),VLOOKUP($M4890,'result messages'!$H$3:$L$11,5,FALSE),VLOOKUP($L4890,'result messages'!$H$3:$L$11,5,FALSE)))</f>
        <v/>
      </c>
    </row>
    <row r="4891" spans="1:17">
      <c r="A4891" s="1">
        <v>4888</v>
      </c>
      <c r="B4891" s="1"/>
      <c r="C4891" s="1"/>
      <c r="D4891" s="1"/>
      <c r="E4891" s="6"/>
      <c r="F4891" s="1"/>
      <c r="G4891" s="1" t="str">
        <f>IF(ISNA(VLOOKUP($C4891,'DTEN TCAP Linkage deviceId'!$A$1:$A$20000,1,FALSE)),"No","Yes")</f>
        <v>No</v>
      </c>
      <c r="H4891" s="1" t="str">
        <f>IF(ISNA(VLOOKUP($C4891,'Provisioning Requester'!$F$3:$H$20000,2,FALSE)),"No","Yes")</f>
        <v>No</v>
      </c>
      <c r="I4891" s="1" t="str">
        <f>IF($H4891="Yes",VLOOKUP($C4891,'Provisioning Requester'!$F$3:$H$20000,3,FALSE),"-")</f>
        <v>-</v>
      </c>
      <c r="J4891" s="1" t="str">
        <f>IF(OR(D4891="SVCP", E4891="TRUE"), "No", IF(ISNA(VLOOKUP($C4891,'ProvResponder deviceId'!$A$1:$A$20000,1,FALSE)),"No","Yes"))</f>
        <v>No</v>
      </c>
      <c r="K4891" s="1" t="str">
        <f>IF($J4891="Yes",VLOOKUP($C4891,'ProvResponder deviceId'!$A$1:$C$20000,3,FALSE),"-")</f>
        <v>-</v>
      </c>
      <c r="L4891" s="1" t="str">
        <f t="shared" si="152"/>
        <v/>
      </c>
      <c r="M4891" s="1" t="str">
        <f t="shared" si="153"/>
        <v/>
      </c>
      <c r="N4891" s="1" t="str">
        <f>IF(ISBLANK($C4891),"",IF(ISNA(VLOOKUP($L4891,'result messages'!$H$3:$L$11,2,FALSE)),VLOOKUP($M4891,'result messages'!$H$3:$L$11,2,FALSE),VLOOKUP($L4891,'result messages'!$H$3:$L$11,2,FALSE)))</f>
        <v/>
      </c>
      <c r="O4891" s="1" t="str">
        <f>IF(ISBLANK($C4891),"",IF(ISNA(VLOOKUP($L4891,'result messages'!$H$3:$L$11,3,FALSE)),VLOOKUP($M4891,'result messages'!$H$3:$L$11,3,FALSE),VLOOKUP($L4891,'result messages'!$H$3:$L$11,3,FALSE)))</f>
        <v/>
      </c>
      <c r="P4891" s="1" t="str">
        <f>IF(ISBLANK($C4891),"",IF(ISNA(VLOOKUP($L4891,'result messages'!$H$3:$L$11,4,FALSE)),VLOOKUP($M4891,'result messages'!$H$3:$L$11,4,FALSE),VLOOKUP($L4891,'result messages'!$H$3:$L$11,4,FALSE)))</f>
        <v/>
      </c>
      <c r="Q4891" s="1" t="str">
        <f>IF(ISBLANK($C4891),"",IF(ISNA(VLOOKUP($L4891,'result messages'!$H$3:$L$11,5,FALSE)),VLOOKUP($M4891,'result messages'!$H$3:$L$11,5,FALSE),VLOOKUP($L4891,'result messages'!$H$3:$L$11,5,FALSE)))</f>
        <v/>
      </c>
    </row>
    <row r="4892" spans="1:17">
      <c r="A4892" s="1">
        <v>4889</v>
      </c>
      <c r="B4892" s="1"/>
      <c r="C4892" s="1"/>
      <c r="D4892" s="1"/>
      <c r="E4892" s="6"/>
      <c r="F4892" s="1"/>
      <c r="G4892" s="1" t="str">
        <f>IF(ISNA(VLOOKUP($C4892,'DTEN TCAP Linkage deviceId'!$A$1:$A$20000,1,FALSE)),"No","Yes")</f>
        <v>No</v>
      </c>
      <c r="H4892" s="1" t="str">
        <f>IF(ISNA(VLOOKUP($C4892,'Provisioning Requester'!$F$3:$H$20000,2,FALSE)),"No","Yes")</f>
        <v>No</v>
      </c>
      <c r="I4892" s="1" t="str">
        <f>IF($H4892="Yes",VLOOKUP($C4892,'Provisioning Requester'!$F$3:$H$20000,3,FALSE),"-")</f>
        <v>-</v>
      </c>
      <c r="J4892" s="1" t="str">
        <f>IF(OR(D4892="SVCP", E4892="TRUE"), "No", IF(ISNA(VLOOKUP($C4892,'ProvResponder deviceId'!$A$1:$A$20000,1,FALSE)),"No","Yes"))</f>
        <v>No</v>
      </c>
      <c r="K4892" s="1" t="str">
        <f>IF($J4892="Yes",VLOOKUP($C4892,'ProvResponder deviceId'!$A$1:$C$20000,3,FALSE),"-")</f>
        <v>-</v>
      </c>
      <c r="L4892" s="1" t="str">
        <f t="shared" si="152"/>
        <v/>
      </c>
      <c r="M4892" s="1" t="str">
        <f t="shared" si="153"/>
        <v/>
      </c>
      <c r="N4892" s="1" t="str">
        <f>IF(ISBLANK($C4892),"",IF(ISNA(VLOOKUP($L4892,'result messages'!$H$3:$L$11,2,FALSE)),VLOOKUP($M4892,'result messages'!$H$3:$L$11,2,FALSE),VLOOKUP($L4892,'result messages'!$H$3:$L$11,2,FALSE)))</f>
        <v/>
      </c>
      <c r="O4892" s="1" t="str">
        <f>IF(ISBLANK($C4892),"",IF(ISNA(VLOOKUP($L4892,'result messages'!$H$3:$L$11,3,FALSE)),VLOOKUP($M4892,'result messages'!$H$3:$L$11,3,FALSE),VLOOKUP($L4892,'result messages'!$H$3:$L$11,3,FALSE)))</f>
        <v/>
      </c>
      <c r="P4892" s="1" t="str">
        <f>IF(ISBLANK($C4892),"",IF(ISNA(VLOOKUP($L4892,'result messages'!$H$3:$L$11,4,FALSE)),VLOOKUP($M4892,'result messages'!$H$3:$L$11,4,FALSE),VLOOKUP($L4892,'result messages'!$H$3:$L$11,4,FALSE)))</f>
        <v/>
      </c>
      <c r="Q4892" s="1" t="str">
        <f>IF(ISBLANK($C4892),"",IF(ISNA(VLOOKUP($L4892,'result messages'!$H$3:$L$11,5,FALSE)),VLOOKUP($M4892,'result messages'!$H$3:$L$11,5,FALSE),VLOOKUP($L4892,'result messages'!$H$3:$L$11,5,FALSE)))</f>
        <v/>
      </c>
    </row>
    <row r="4893" spans="1:17">
      <c r="A4893" s="1">
        <v>4890</v>
      </c>
      <c r="B4893" s="1"/>
      <c r="C4893" s="1"/>
      <c r="D4893" s="1"/>
      <c r="E4893" s="6"/>
      <c r="F4893" s="1"/>
      <c r="G4893" s="1" t="str">
        <f>IF(ISNA(VLOOKUP($C4893,'DTEN TCAP Linkage deviceId'!$A$1:$A$20000,1,FALSE)),"No","Yes")</f>
        <v>No</v>
      </c>
      <c r="H4893" s="1" t="str">
        <f>IF(ISNA(VLOOKUP($C4893,'Provisioning Requester'!$F$3:$H$20000,2,FALSE)),"No","Yes")</f>
        <v>No</v>
      </c>
      <c r="I4893" s="1" t="str">
        <f>IF($H4893="Yes",VLOOKUP($C4893,'Provisioning Requester'!$F$3:$H$20000,3,FALSE),"-")</f>
        <v>-</v>
      </c>
      <c r="J4893" s="1" t="str">
        <f>IF(OR(D4893="SVCP", E4893="TRUE"), "No", IF(ISNA(VLOOKUP($C4893,'ProvResponder deviceId'!$A$1:$A$20000,1,FALSE)),"No","Yes"))</f>
        <v>No</v>
      </c>
      <c r="K4893" s="1" t="str">
        <f>IF($J4893="Yes",VLOOKUP($C4893,'ProvResponder deviceId'!$A$1:$C$20000,3,FALSE),"-")</f>
        <v>-</v>
      </c>
      <c r="L4893" s="1" t="str">
        <f t="shared" si="152"/>
        <v/>
      </c>
      <c r="M4893" s="1" t="str">
        <f t="shared" si="153"/>
        <v/>
      </c>
      <c r="N4893" s="1" t="str">
        <f>IF(ISBLANK($C4893),"",IF(ISNA(VLOOKUP($L4893,'result messages'!$H$3:$L$11,2,FALSE)),VLOOKUP($M4893,'result messages'!$H$3:$L$11,2,FALSE),VLOOKUP($L4893,'result messages'!$H$3:$L$11,2,FALSE)))</f>
        <v/>
      </c>
      <c r="O4893" s="1" t="str">
        <f>IF(ISBLANK($C4893),"",IF(ISNA(VLOOKUP($L4893,'result messages'!$H$3:$L$11,3,FALSE)),VLOOKUP($M4893,'result messages'!$H$3:$L$11,3,FALSE),VLOOKUP($L4893,'result messages'!$H$3:$L$11,3,FALSE)))</f>
        <v/>
      </c>
      <c r="P4893" s="1" t="str">
        <f>IF(ISBLANK($C4893),"",IF(ISNA(VLOOKUP($L4893,'result messages'!$H$3:$L$11,4,FALSE)),VLOOKUP($M4893,'result messages'!$H$3:$L$11,4,FALSE),VLOOKUP($L4893,'result messages'!$H$3:$L$11,4,FALSE)))</f>
        <v/>
      </c>
      <c r="Q4893" s="1" t="str">
        <f>IF(ISBLANK($C4893),"",IF(ISNA(VLOOKUP($L4893,'result messages'!$H$3:$L$11,5,FALSE)),VLOOKUP($M4893,'result messages'!$H$3:$L$11,5,FALSE),VLOOKUP($L4893,'result messages'!$H$3:$L$11,5,FALSE)))</f>
        <v/>
      </c>
    </row>
    <row r="4894" spans="1:17">
      <c r="A4894" s="1">
        <v>4891</v>
      </c>
      <c r="B4894" s="1"/>
      <c r="C4894" s="1"/>
      <c r="D4894" s="1"/>
      <c r="E4894" s="6"/>
      <c r="F4894" s="1"/>
      <c r="G4894" s="1" t="str">
        <f>IF(ISNA(VLOOKUP($C4894,'DTEN TCAP Linkage deviceId'!$A$1:$A$20000,1,FALSE)),"No","Yes")</f>
        <v>No</v>
      </c>
      <c r="H4894" s="1" t="str">
        <f>IF(ISNA(VLOOKUP($C4894,'Provisioning Requester'!$F$3:$H$20000,2,FALSE)),"No","Yes")</f>
        <v>No</v>
      </c>
      <c r="I4894" s="1" t="str">
        <f>IF($H4894="Yes",VLOOKUP($C4894,'Provisioning Requester'!$F$3:$H$20000,3,FALSE),"-")</f>
        <v>-</v>
      </c>
      <c r="J4894" s="1" t="str">
        <f>IF(OR(D4894="SVCP", E4894="TRUE"), "No", IF(ISNA(VLOOKUP($C4894,'ProvResponder deviceId'!$A$1:$A$20000,1,FALSE)),"No","Yes"))</f>
        <v>No</v>
      </c>
      <c r="K4894" s="1" t="str">
        <f>IF($J4894="Yes",VLOOKUP($C4894,'ProvResponder deviceId'!$A$1:$C$20000,3,FALSE),"-")</f>
        <v>-</v>
      </c>
      <c r="L4894" s="1" t="str">
        <f t="shared" si="152"/>
        <v/>
      </c>
      <c r="M4894" s="1" t="str">
        <f t="shared" si="153"/>
        <v/>
      </c>
      <c r="N4894" s="1" t="str">
        <f>IF(ISBLANK($C4894),"",IF(ISNA(VLOOKUP($L4894,'result messages'!$H$3:$L$11,2,FALSE)),VLOOKUP($M4894,'result messages'!$H$3:$L$11,2,FALSE),VLOOKUP($L4894,'result messages'!$H$3:$L$11,2,FALSE)))</f>
        <v/>
      </c>
      <c r="O4894" s="1" t="str">
        <f>IF(ISBLANK($C4894),"",IF(ISNA(VLOOKUP($L4894,'result messages'!$H$3:$L$11,3,FALSE)),VLOOKUP($M4894,'result messages'!$H$3:$L$11,3,FALSE),VLOOKUP($L4894,'result messages'!$H$3:$L$11,3,FALSE)))</f>
        <v/>
      </c>
      <c r="P4894" s="1" t="str">
        <f>IF(ISBLANK($C4894),"",IF(ISNA(VLOOKUP($L4894,'result messages'!$H$3:$L$11,4,FALSE)),VLOOKUP($M4894,'result messages'!$H$3:$L$11,4,FALSE),VLOOKUP($L4894,'result messages'!$H$3:$L$11,4,FALSE)))</f>
        <v/>
      </c>
      <c r="Q4894" s="1" t="str">
        <f>IF(ISBLANK($C4894),"",IF(ISNA(VLOOKUP($L4894,'result messages'!$H$3:$L$11,5,FALSE)),VLOOKUP($M4894,'result messages'!$H$3:$L$11,5,FALSE),VLOOKUP($L4894,'result messages'!$H$3:$L$11,5,FALSE)))</f>
        <v/>
      </c>
    </row>
    <row r="4895" spans="1:17">
      <c r="A4895" s="1">
        <v>4892</v>
      </c>
      <c r="B4895" s="1"/>
      <c r="C4895" s="1"/>
      <c r="D4895" s="1"/>
      <c r="E4895" s="6"/>
      <c r="F4895" s="1"/>
      <c r="G4895" s="1" t="str">
        <f>IF(ISNA(VLOOKUP($C4895,'DTEN TCAP Linkage deviceId'!$A$1:$A$20000,1,FALSE)),"No","Yes")</f>
        <v>No</v>
      </c>
      <c r="H4895" s="1" t="str">
        <f>IF(ISNA(VLOOKUP($C4895,'Provisioning Requester'!$F$3:$H$20000,2,FALSE)),"No","Yes")</f>
        <v>No</v>
      </c>
      <c r="I4895" s="1" t="str">
        <f>IF($H4895="Yes",VLOOKUP($C4895,'Provisioning Requester'!$F$3:$H$20000,3,FALSE),"-")</f>
        <v>-</v>
      </c>
      <c r="J4895" s="1" t="str">
        <f>IF(OR(D4895="SVCP", E4895="TRUE"), "No", IF(ISNA(VLOOKUP($C4895,'ProvResponder deviceId'!$A$1:$A$20000,1,FALSE)),"No","Yes"))</f>
        <v>No</v>
      </c>
      <c r="K4895" s="1" t="str">
        <f>IF($J4895="Yes",VLOOKUP($C4895,'ProvResponder deviceId'!$A$1:$C$20000,3,FALSE),"-")</f>
        <v>-</v>
      </c>
      <c r="L4895" s="1" t="str">
        <f t="shared" si="152"/>
        <v/>
      </c>
      <c r="M4895" s="1" t="str">
        <f t="shared" si="153"/>
        <v/>
      </c>
      <c r="N4895" s="1" t="str">
        <f>IF(ISBLANK($C4895),"",IF(ISNA(VLOOKUP($L4895,'result messages'!$H$3:$L$11,2,FALSE)),VLOOKUP($M4895,'result messages'!$H$3:$L$11,2,FALSE),VLOOKUP($L4895,'result messages'!$H$3:$L$11,2,FALSE)))</f>
        <v/>
      </c>
      <c r="O4895" s="1" t="str">
        <f>IF(ISBLANK($C4895),"",IF(ISNA(VLOOKUP($L4895,'result messages'!$H$3:$L$11,3,FALSE)),VLOOKUP($M4895,'result messages'!$H$3:$L$11,3,FALSE),VLOOKUP($L4895,'result messages'!$H$3:$L$11,3,FALSE)))</f>
        <v/>
      </c>
      <c r="P4895" s="1" t="str">
        <f>IF(ISBLANK($C4895),"",IF(ISNA(VLOOKUP($L4895,'result messages'!$H$3:$L$11,4,FALSE)),VLOOKUP($M4895,'result messages'!$H$3:$L$11,4,FALSE),VLOOKUP($L4895,'result messages'!$H$3:$L$11,4,FALSE)))</f>
        <v/>
      </c>
      <c r="Q4895" s="1" t="str">
        <f>IF(ISBLANK($C4895),"",IF(ISNA(VLOOKUP($L4895,'result messages'!$H$3:$L$11,5,FALSE)),VLOOKUP($M4895,'result messages'!$H$3:$L$11,5,FALSE),VLOOKUP($L4895,'result messages'!$H$3:$L$11,5,FALSE)))</f>
        <v/>
      </c>
    </row>
    <row r="4896" spans="1:17">
      <c r="A4896" s="1">
        <v>4893</v>
      </c>
      <c r="B4896" s="1"/>
      <c r="C4896" s="1"/>
      <c r="D4896" s="1"/>
      <c r="E4896" s="6"/>
      <c r="F4896" s="1"/>
      <c r="G4896" s="1" t="str">
        <f>IF(ISNA(VLOOKUP($C4896,'DTEN TCAP Linkage deviceId'!$A$1:$A$20000,1,FALSE)),"No","Yes")</f>
        <v>No</v>
      </c>
      <c r="H4896" s="1" t="str">
        <f>IF(ISNA(VLOOKUP($C4896,'Provisioning Requester'!$F$3:$H$20000,2,FALSE)),"No","Yes")</f>
        <v>No</v>
      </c>
      <c r="I4896" s="1" t="str">
        <f>IF($H4896="Yes",VLOOKUP($C4896,'Provisioning Requester'!$F$3:$H$20000,3,FALSE),"-")</f>
        <v>-</v>
      </c>
      <c r="J4896" s="1" t="str">
        <f>IF(OR(D4896="SVCP", E4896="TRUE"), "No", IF(ISNA(VLOOKUP($C4896,'ProvResponder deviceId'!$A$1:$A$20000,1,FALSE)),"No","Yes"))</f>
        <v>No</v>
      </c>
      <c r="K4896" s="1" t="str">
        <f>IF($J4896="Yes",VLOOKUP($C4896,'ProvResponder deviceId'!$A$1:$C$20000,3,FALSE),"-")</f>
        <v>-</v>
      </c>
      <c r="L4896" s="1" t="str">
        <f t="shared" si="152"/>
        <v/>
      </c>
      <c r="M4896" s="1" t="str">
        <f t="shared" si="153"/>
        <v/>
      </c>
      <c r="N4896" s="1" t="str">
        <f>IF(ISBLANK($C4896),"",IF(ISNA(VLOOKUP($L4896,'result messages'!$H$3:$L$11,2,FALSE)),VLOOKUP($M4896,'result messages'!$H$3:$L$11,2,FALSE),VLOOKUP($L4896,'result messages'!$H$3:$L$11,2,FALSE)))</f>
        <v/>
      </c>
      <c r="O4896" s="1" t="str">
        <f>IF(ISBLANK($C4896),"",IF(ISNA(VLOOKUP($L4896,'result messages'!$H$3:$L$11,3,FALSE)),VLOOKUP($M4896,'result messages'!$H$3:$L$11,3,FALSE),VLOOKUP($L4896,'result messages'!$H$3:$L$11,3,FALSE)))</f>
        <v/>
      </c>
      <c r="P4896" s="1" t="str">
        <f>IF(ISBLANK($C4896),"",IF(ISNA(VLOOKUP($L4896,'result messages'!$H$3:$L$11,4,FALSE)),VLOOKUP($M4896,'result messages'!$H$3:$L$11,4,FALSE),VLOOKUP($L4896,'result messages'!$H$3:$L$11,4,FALSE)))</f>
        <v/>
      </c>
      <c r="Q4896" s="1" t="str">
        <f>IF(ISBLANK($C4896),"",IF(ISNA(VLOOKUP($L4896,'result messages'!$H$3:$L$11,5,FALSE)),VLOOKUP($M4896,'result messages'!$H$3:$L$11,5,FALSE),VLOOKUP($L4896,'result messages'!$H$3:$L$11,5,FALSE)))</f>
        <v/>
      </c>
    </row>
    <row r="4897" spans="1:17">
      <c r="A4897" s="1">
        <v>4894</v>
      </c>
      <c r="B4897" s="1"/>
      <c r="C4897" s="1"/>
      <c r="D4897" s="1"/>
      <c r="E4897" s="6"/>
      <c r="F4897" s="1"/>
      <c r="G4897" s="1" t="str">
        <f>IF(ISNA(VLOOKUP($C4897,'DTEN TCAP Linkage deviceId'!$A$1:$A$20000,1,FALSE)),"No","Yes")</f>
        <v>No</v>
      </c>
      <c r="H4897" s="1" t="str">
        <f>IF(ISNA(VLOOKUP($C4897,'Provisioning Requester'!$F$3:$H$20000,2,FALSE)),"No","Yes")</f>
        <v>No</v>
      </c>
      <c r="I4897" s="1" t="str">
        <f>IF($H4897="Yes",VLOOKUP($C4897,'Provisioning Requester'!$F$3:$H$20000,3,FALSE),"-")</f>
        <v>-</v>
      </c>
      <c r="J4897" s="1" t="str">
        <f>IF(OR(D4897="SVCP", E4897="TRUE"), "No", IF(ISNA(VLOOKUP($C4897,'ProvResponder deviceId'!$A$1:$A$20000,1,FALSE)),"No","Yes"))</f>
        <v>No</v>
      </c>
      <c r="K4897" s="1" t="str">
        <f>IF($J4897="Yes",VLOOKUP($C4897,'ProvResponder deviceId'!$A$1:$C$20000,3,FALSE),"-")</f>
        <v>-</v>
      </c>
      <c r="L4897" s="1" t="str">
        <f t="shared" si="152"/>
        <v/>
      </c>
      <c r="M4897" s="1" t="str">
        <f t="shared" si="153"/>
        <v/>
      </c>
      <c r="N4897" s="1" t="str">
        <f>IF(ISBLANK($C4897),"",IF(ISNA(VLOOKUP($L4897,'result messages'!$H$3:$L$11,2,FALSE)),VLOOKUP($M4897,'result messages'!$H$3:$L$11,2,FALSE),VLOOKUP($L4897,'result messages'!$H$3:$L$11,2,FALSE)))</f>
        <v/>
      </c>
      <c r="O4897" s="1" t="str">
        <f>IF(ISBLANK($C4897),"",IF(ISNA(VLOOKUP($L4897,'result messages'!$H$3:$L$11,3,FALSE)),VLOOKUP($M4897,'result messages'!$H$3:$L$11,3,FALSE),VLOOKUP($L4897,'result messages'!$H$3:$L$11,3,FALSE)))</f>
        <v/>
      </c>
      <c r="P4897" s="1" t="str">
        <f>IF(ISBLANK($C4897),"",IF(ISNA(VLOOKUP($L4897,'result messages'!$H$3:$L$11,4,FALSE)),VLOOKUP($M4897,'result messages'!$H$3:$L$11,4,FALSE),VLOOKUP($L4897,'result messages'!$H$3:$L$11,4,FALSE)))</f>
        <v/>
      </c>
      <c r="Q4897" s="1" t="str">
        <f>IF(ISBLANK($C4897),"",IF(ISNA(VLOOKUP($L4897,'result messages'!$H$3:$L$11,5,FALSE)),VLOOKUP($M4897,'result messages'!$H$3:$L$11,5,FALSE),VLOOKUP($L4897,'result messages'!$H$3:$L$11,5,FALSE)))</f>
        <v/>
      </c>
    </row>
    <row r="4898" spans="1:17">
      <c r="A4898" s="1">
        <v>4895</v>
      </c>
      <c r="B4898" s="1"/>
      <c r="C4898" s="1"/>
      <c r="D4898" s="1"/>
      <c r="E4898" s="6"/>
      <c r="F4898" s="1"/>
      <c r="G4898" s="1" t="str">
        <f>IF(ISNA(VLOOKUP($C4898,'DTEN TCAP Linkage deviceId'!$A$1:$A$20000,1,FALSE)),"No","Yes")</f>
        <v>No</v>
      </c>
      <c r="H4898" s="1" t="str">
        <f>IF(ISNA(VLOOKUP($C4898,'Provisioning Requester'!$F$3:$H$20000,2,FALSE)),"No","Yes")</f>
        <v>No</v>
      </c>
      <c r="I4898" s="1" t="str">
        <f>IF($H4898="Yes",VLOOKUP($C4898,'Provisioning Requester'!$F$3:$H$20000,3,FALSE),"-")</f>
        <v>-</v>
      </c>
      <c r="J4898" s="1" t="str">
        <f>IF(OR(D4898="SVCP", E4898="TRUE"), "No", IF(ISNA(VLOOKUP($C4898,'ProvResponder deviceId'!$A$1:$A$20000,1,FALSE)),"No","Yes"))</f>
        <v>No</v>
      </c>
      <c r="K4898" s="1" t="str">
        <f>IF($J4898="Yes",VLOOKUP($C4898,'ProvResponder deviceId'!$A$1:$C$20000,3,FALSE),"-")</f>
        <v>-</v>
      </c>
      <c r="L4898" s="1" t="str">
        <f t="shared" si="152"/>
        <v/>
      </c>
      <c r="M4898" s="1" t="str">
        <f t="shared" si="153"/>
        <v/>
      </c>
      <c r="N4898" s="1" t="str">
        <f>IF(ISBLANK($C4898),"",IF(ISNA(VLOOKUP($L4898,'result messages'!$H$3:$L$11,2,FALSE)),VLOOKUP($M4898,'result messages'!$H$3:$L$11,2,FALSE),VLOOKUP($L4898,'result messages'!$H$3:$L$11,2,FALSE)))</f>
        <v/>
      </c>
      <c r="O4898" s="1" t="str">
        <f>IF(ISBLANK($C4898),"",IF(ISNA(VLOOKUP($L4898,'result messages'!$H$3:$L$11,3,FALSE)),VLOOKUP($M4898,'result messages'!$H$3:$L$11,3,FALSE),VLOOKUP($L4898,'result messages'!$H$3:$L$11,3,FALSE)))</f>
        <v/>
      </c>
      <c r="P4898" s="1" t="str">
        <f>IF(ISBLANK($C4898),"",IF(ISNA(VLOOKUP($L4898,'result messages'!$H$3:$L$11,4,FALSE)),VLOOKUP($M4898,'result messages'!$H$3:$L$11,4,FALSE),VLOOKUP($L4898,'result messages'!$H$3:$L$11,4,FALSE)))</f>
        <v/>
      </c>
      <c r="Q4898" s="1" t="str">
        <f>IF(ISBLANK($C4898),"",IF(ISNA(VLOOKUP($L4898,'result messages'!$H$3:$L$11,5,FALSE)),VLOOKUP($M4898,'result messages'!$H$3:$L$11,5,FALSE),VLOOKUP($L4898,'result messages'!$H$3:$L$11,5,FALSE)))</f>
        <v/>
      </c>
    </row>
    <row r="4899" spans="1:17">
      <c r="A4899" s="1">
        <v>4896</v>
      </c>
      <c r="B4899" s="1"/>
      <c r="C4899" s="1"/>
      <c r="D4899" s="1"/>
      <c r="E4899" s="6"/>
      <c r="F4899" s="1"/>
      <c r="G4899" s="1" t="str">
        <f>IF(ISNA(VLOOKUP($C4899,'DTEN TCAP Linkage deviceId'!$A$1:$A$20000,1,FALSE)),"No","Yes")</f>
        <v>No</v>
      </c>
      <c r="H4899" s="1" t="str">
        <f>IF(ISNA(VLOOKUP($C4899,'Provisioning Requester'!$F$3:$H$20000,2,FALSE)),"No","Yes")</f>
        <v>No</v>
      </c>
      <c r="I4899" s="1" t="str">
        <f>IF($H4899="Yes",VLOOKUP($C4899,'Provisioning Requester'!$F$3:$H$20000,3,FALSE),"-")</f>
        <v>-</v>
      </c>
      <c r="J4899" s="1" t="str">
        <f>IF(OR(D4899="SVCP", E4899="TRUE"), "No", IF(ISNA(VLOOKUP($C4899,'ProvResponder deviceId'!$A$1:$A$20000,1,FALSE)),"No","Yes"))</f>
        <v>No</v>
      </c>
      <c r="K4899" s="1" t="str">
        <f>IF($J4899="Yes",VLOOKUP($C4899,'ProvResponder deviceId'!$A$1:$C$20000,3,FALSE),"-")</f>
        <v>-</v>
      </c>
      <c r="L4899" s="1" t="str">
        <f t="shared" si="152"/>
        <v/>
      </c>
      <c r="M4899" s="1" t="str">
        <f t="shared" si="153"/>
        <v/>
      </c>
      <c r="N4899" s="1" t="str">
        <f>IF(ISBLANK($C4899),"",IF(ISNA(VLOOKUP($L4899,'result messages'!$H$3:$L$11,2,FALSE)),VLOOKUP($M4899,'result messages'!$H$3:$L$11,2,FALSE),VLOOKUP($L4899,'result messages'!$H$3:$L$11,2,FALSE)))</f>
        <v/>
      </c>
      <c r="O4899" s="1" t="str">
        <f>IF(ISBLANK($C4899),"",IF(ISNA(VLOOKUP($L4899,'result messages'!$H$3:$L$11,3,FALSE)),VLOOKUP($M4899,'result messages'!$H$3:$L$11,3,FALSE),VLOOKUP($L4899,'result messages'!$H$3:$L$11,3,FALSE)))</f>
        <v/>
      </c>
      <c r="P4899" s="1" t="str">
        <f>IF(ISBLANK($C4899),"",IF(ISNA(VLOOKUP($L4899,'result messages'!$H$3:$L$11,4,FALSE)),VLOOKUP($M4899,'result messages'!$H$3:$L$11,4,FALSE),VLOOKUP($L4899,'result messages'!$H$3:$L$11,4,FALSE)))</f>
        <v/>
      </c>
      <c r="Q4899" s="1" t="str">
        <f>IF(ISBLANK($C4899),"",IF(ISNA(VLOOKUP($L4899,'result messages'!$H$3:$L$11,5,FALSE)),VLOOKUP($M4899,'result messages'!$H$3:$L$11,5,FALSE),VLOOKUP($L4899,'result messages'!$H$3:$L$11,5,FALSE)))</f>
        <v/>
      </c>
    </row>
    <row r="4900" spans="1:17">
      <c r="A4900" s="1">
        <v>4897</v>
      </c>
      <c r="B4900" s="1"/>
      <c r="C4900" s="1"/>
      <c r="D4900" s="1"/>
      <c r="E4900" s="6"/>
      <c r="F4900" s="1"/>
      <c r="G4900" s="1" t="str">
        <f>IF(ISNA(VLOOKUP($C4900,'DTEN TCAP Linkage deviceId'!$A$1:$A$20000,1,FALSE)),"No","Yes")</f>
        <v>No</v>
      </c>
      <c r="H4900" s="1" t="str">
        <f>IF(ISNA(VLOOKUP($C4900,'Provisioning Requester'!$F$3:$H$20000,2,FALSE)),"No","Yes")</f>
        <v>No</v>
      </c>
      <c r="I4900" s="1" t="str">
        <f>IF($H4900="Yes",VLOOKUP($C4900,'Provisioning Requester'!$F$3:$H$20000,3,FALSE),"-")</f>
        <v>-</v>
      </c>
      <c r="J4900" s="1" t="str">
        <f>IF(OR(D4900="SVCP", E4900="TRUE"), "No", IF(ISNA(VLOOKUP($C4900,'ProvResponder deviceId'!$A$1:$A$20000,1,FALSE)),"No","Yes"))</f>
        <v>No</v>
      </c>
      <c r="K4900" s="1" t="str">
        <f>IF($J4900="Yes",VLOOKUP($C4900,'ProvResponder deviceId'!$A$1:$C$20000,3,FALSE),"-")</f>
        <v>-</v>
      </c>
      <c r="L4900" s="1" t="str">
        <f t="shared" si="152"/>
        <v/>
      </c>
      <c r="M4900" s="1" t="str">
        <f t="shared" si="153"/>
        <v/>
      </c>
      <c r="N4900" s="1" t="str">
        <f>IF(ISBLANK($C4900),"",IF(ISNA(VLOOKUP($L4900,'result messages'!$H$3:$L$11,2,FALSE)),VLOOKUP($M4900,'result messages'!$H$3:$L$11,2,FALSE),VLOOKUP($L4900,'result messages'!$H$3:$L$11,2,FALSE)))</f>
        <v/>
      </c>
      <c r="O4900" s="1" t="str">
        <f>IF(ISBLANK($C4900),"",IF(ISNA(VLOOKUP($L4900,'result messages'!$H$3:$L$11,3,FALSE)),VLOOKUP($M4900,'result messages'!$H$3:$L$11,3,FALSE),VLOOKUP($L4900,'result messages'!$H$3:$L$11,3,FALSE)))</f>
        <v/>
      </c>
      <c r="P4900" s="1" t="str">
        <f>IF(ISBLANK($C4900),"",IF(ISNA(VLOOKUP($L4900,'result messages'!$H$3:$L$11,4,FALSE)),VLOOKUP($M4900,'result messages'!$H$3:$L$11,4,FALSE),VLOOKUP($L4900,'result messages'!$H$3:$L$11,4,FALSE)))</f>
        <v/>
      </c>
      <c r="Q4900" s="1" t="str">
        <f>IF(ISBLANK($C4900),"",IF(ISNA(VLOOKUP($L4900,'result messages'!$H$3:$L$11,5,FALSE)),VLOOKUP($M4900,'result messages'!$H$3:$L$11,5,FALSE),VLOOKUP($L4900,'result messages'!$H$3:$L$11,5,FALSE)))</f>
        <v/>
      </c>
    </row>
    <row r="4901" spans="1:17">
      <c r="A4901" s="1">
        <v>4898</v>
      </c>
      <c r="B4901" s="1"/>
      <c r="C4901" s="1"/>
      <c r="D4901" s="1"/>
      <c r="E4901" s="6"/>
      <c r="F4901" s="1"/>
      <c r="G4901" s="1" t="str">
        <f>IF(ISNA(VLOOKUP($C4901,'DTEN TCAP Linkage deviceId'!$A$1:$A$20000,1,FALSE)),"No","Yes")</f>
        <v>No</v>
      </c>
      <c r="H4901" s="1" t="str">
        <f>IF(ISNA(VLOOKUP($C4901,'Provisioning Requester'!$F$3:$H$20000,2,FALSE)),"No","Yes")</f>
        <v>No</v>
      </c>
      <c r="I4901" s="1" t="str">
        <f>IF($H4901="Yes",VLOOKUP($C4901,'Provisioning Requester'!$F$3:$H$20000,3,FALSE),"-")</f>
        <v>-</v>
      </c>
      <c r="J4901" s="1" t="str">
        <f>IF(OR(D4901="SVCP", E4901="TRUE"), "No", IF(ISNA(VLOOKUP($C4901,'ProvResponder deviceId'!$A$1:$A$20000,1,FALSE)),"No","Yes"))</f>
        <v>No</v>
      </c>
      <c r="K4901" s="1" t="str">
        <f>IF($J4901="Yes",VLOOKUP($C4901,'ProvResponder deviceId'!$A$1:$C$20000,3,FALSE),"-")</f>
        <v>-</v>
      </c>
      <c r="L4901" s="1" t="str">
        <f t="shared" si="152"/>
        <v/>
      </c>
      <c r="M4901" s="1" t="str">
        <f t="shared" si="153"/>
        <v/>
      </c>
      <c r="N4901" s="1" t="str">
        <f>IF(ISBLANK($C4901),"",IF(ISNA(VLOOKUP($L4901,'result messages'!$H$3:$L$11,2,FALSE)),VLOOKUP($M4901,'result messages'!$H$3:$L$11,2,FALSE),VLOOKUP($L4901,'result messages'!$H$3:$L$11,2,FALSE)))</f>
        <v/>
      </c>
      <c r="O4901" s="1" t="str">
        <f>IF(ISBLANK($C4901),"",IF(ISNA(VLOOKUP($L4901,'result messages'!$H$3:$L$11,3,FALSE)),VLOOKUP($M4901,'result messages'!$H$3:$L$11,3,FALSE),VLOOKUP($L4901,'result messages'!$H$3:$L$11,3,FALSE)))</f>
        <v/>
      </c>
      <c r="P4901" s="1" t="str">
        <f>IF(ISBLANK($C4901),"",IF(ISNA(VLOOKUP($L4901,'result messages'!$H$3:$L$11,4,FALSE)),VLOOKUP($M4901,'result messages'!$H$3:$L$11,4,FALSE),VLOOKUP($L4901,'result messages'!$H$3:$L$11,4,FALSE)))</f>
        <v/>
      </c>
      <c r="Q4901" s="1" t="str">
        <f>IF(ISBLANK($C4901),"",IF(ISNA(VLOOKUP($L4901,'result messages'!$H$3:$L$11,5,FALSE)),VLOOKUP($M4901,'result messages'!$H$3:$L$11,5,FALSE),VLOOKUP($L4901,'result messages'!$H$3:$L$11,5,FALSE)))</f>
        <v/>
      </c>
    </row>
    <row r="4902" spans="1:17">
      <c r="A4902" s="1">
        <v>4899</v>
      </c>
      <c r="B4902" s="1"/>
      <c r="C4902" s="1"/>
      <c r="D4902" s="1"/>
      <c r="E4902" s="6"/>
      <c r="F4902" s="1"/>
      <c r="G4902" s="1" t="str">
        <f>IF(ISNA(VLOOKUP($C4902,'DTEN TCAP Linkage deviceId'!$A$1:$A$20000,1,FALSE)),"No","Yes")</f>
        <v>No</v>
      </c>
      <c r="H4902" s="1" t="str">
        <f>IF(ISNA(VLOOKUP($C4902,'Provisioning Requester'!$F$3:$H$20000,2,FALSE)),"No","Yes")</f>
        <v>No</v>
      </c>
      <c r="I4902" s="1" t="str">
        <f>IF($H4902="Yes",VLOOKUP($C4902,'Provisioning Requester'!$F$3:$H$20000,3,FALSE),"-")</f>
        <v>-</v>
      </c>
      <c r="J4902" s="1" t="str">
        <f>IF(OR(D4902="SVCP", E4902="TRUE"), "No", IF(ISNA(VLOOKUP($C4902,'ProvResponder deviceId'!$A$1:$A$20000,1,FALSE)),"No","Yes"))</f>
        <v>No</v>
      </c>
      <c r="K4902" s="1" t="str">
        <f>IF($J4902="Yes",VLOOKUP($C4902,'ProvResponder deviceId'!$A$1:$C$20000,3,FALSE),"-")</f>
        <v>-</v>
      </c>
      <c r="L4902" s="1" t="str">
        <f t="shared" si="152"/>
        <v/>
      </c>
      <c r="M4902" s="1" t="str">
        <f t="shared" si="153"/>
        <v/>
      </c>
      <c r="N4902" s="1" t="str">
        <f>IF(ISBLANK($C4902),"",IF(ISNA(VLOOKUP($L4902,'result messages'!$H$3:$L$11,2,FALSE)),VLOOKUP($M4902,'result messages'!$H$3:$L$11,2,FALSE),VLOOKUP($L4902,'result messages'!$H$3:$L$11,2,FALSE)))</f>
        <v/>
      </c>
      <c r="O4902" s="1" t="str">
        <f>IF(ISBLANK($C4902),"",IF(ISNA(VLOOKUP($L4902,'result messages'!$H$3:$L$11,3,FALSE)),VLOOKUP($M4902,'result messages'!$H$3:$L$11,3,FALSE),VLOOKUP($L4902,'result messages'!$H$3:$L$11,3,FALSE)))</f>
        <v/>
      </c>
      <c r="P4902" s="1" t="str">
        <f>IF(ISBLANK($C4902),"",IF(ISNA(VLOOKUP($L4902,'result messages'!$H$3:$L$11,4,FALSE)),VLOOKUP($M4902,'result messages'!$H$3:$L$11,4,FALSE),VLOOKUP($L4902,'result messages'!$H$3:$L$11,4,FALSE)))</f>
        <v/>
      </c>
      <c r="Q4902" s="1" t="str">
        <f>IF(ISBLANK($C4902),"",IF(ISNA(VLOOKUP($L4902,'result messages'!$H$3:$L$11,5,FALSE)),VLOOKUP($M4902,'result messages'!$H$3:$L$11,5,FALSE),VLOOKUP($L4902,'result messages'!$H$3:$L$11,5,FALSE)))</f>
        <v/>
      </c>
    </row>
    <row r="4903" spans="1:17">
      <c r="A4903" s="1">
        <v>4900</v>
      </c>
      <c r="B4903" s="1"/>
      <c r="C4903" s="1"/>
      <c r="D4903" s="1"/>
      <c r="E4903" s="6"/>
      <c r="F4903" s="1"/>
      <c r="G4903" s="1" t="str">
        <f>IF(ISNA(VLOOKUP($C4903,'DTEN TCAP Linkage deviceId'!$A$1:$A$20000,1,FALSE)),"No","Yes")</f>
        <v>No</v>
      </c>
      <c r="H4903" s="1" t="str">
        <f>IF(ISNA(VLOOKUP($C4903,'Provisioning Requester'!$F$3:$H$20000,2,FALSE)),"No","Yes")</f>
        <v>No</v>
      </c>
      <c r="I4903" s="1" t="str">
        <f>IF($H4903="Yes",VLOOKUP($C4903,'Provisioning Requester'!$F$3:$H$20000,3,FALSE),"-")</f>
        <v>-</v>
      </c>
      <c r="J4903" s="1" t="str">
        <f>IF(OR(D4903="SVCP", E4903="TRUE"), "No", IF(ISNA(VLOOKUP($C4903,'ProvResponder deviceId'!$A$1:$A$20000,1,FALSE)),"No","Yes"))</f>
        <v>No</v>
      </c>
      <c r="K4903" s="1" t="str">
        <f>IF($J4903="Yes",VLOOKUP($C4903,'ProvResponder deviceId'!$A$1:$C$20000,3,FALSE),"-")</f>
        <v>-</v>
      </c>
      <c r="L4903" s="1" t="str">
        <f t="shared" si="152"/>
        <v/>
      </c>
      <c r="M4903" s="1" t="str">
        <f t="shared" si="153"/>
        <v/>
      </c>
      <c r="N4903" s="1" t="str">
        <f>IF(ISBLANK($C4903),"",IF(ISNA(VLOOKUP($L4903,'result messages'!$H$3:$L$11,2,FALSE)),VLOOKUP($M4903,'result messages'!$H$3:$L$11,2,FALSE),VLOOKUP($L4903,'result messages'!$H$3:$L$11,2,FALSE)))</f>
        <v/>
      </c>
      <c r="O4903" s="1" t="str">
        <f>IF(ISBLANK($C4903),"",IF(ISNA(VLOOKUP($L4903,'result messages'!$H$3:$L$11,3,FALSE)),VLOOKUP($M4903,'result messages'!$H$3:$L$11,3,FALSE),VLOOKUP($L4903,'result messages'!$H$3:$L$11,3,FALSE)))</f>
        <v/>
      </c>
      <c r="P4903" s="1" t="str">
        <f>IF(ISBLANK($C4903),"",IF(ISNA(VLOOKUP($L4903,'result messages'!$H$3:$L$11,4,FALSE)),VLOOKUP($M4903,'result messages'!$H$3:$L$11,4,FALSE),VLOOKUP($L4903,'result messages'!$H$3:$L$11,4,FALSE)))</f>
        <v/>
      </c>
      <c r="Q4903" s="1" t="str">
        <f>IF(ISBLANK($C4903),"",IF(ISNA(VLOOKUP($L4903,'result messages'!$H$3:$L$11,5,FALSE)),VLOOKUP($M4903,'result messages'!$H$3:$L$11,5,FALSE),VLOOKUP($L4903,'result messages'!$H$3:$L$11,5,FALSE)))</f>
        <v/>
      </c>
    </row>
    <row r="4904" spans="1:17">
      <c r="A4904" s="1">
        <v>4901</v>
      </c>
      <c r="B4904" s="1"/>
      <c r="C4904" s="1"/>
      <c r="D4904" s="1"/>
      <c r="E4904" s="6"/>
      <c r="F4904" s="1"/>
      <c r="G4904" s="1" t="str">
        <f>IF(ISNA(VLOOKUP($C4904,'DTEN TCAP Linkage deviceId'!$A$1:$A$20000,1,FALSE)),"No","Yes")</f>
        <v>No</v>
      </c>
      <c r="H4904" s="1" t="str">
        <f>IF(ISNA(VLOOKUP($C4904,'Provisioning Requester'!$F$3:$H$20000,2,FALSE)),"No","Yes")</f>
        <v>No</v>
      </c>
      <c r="I4904" s="1" t="str">
        <f>IF($H4904="Yes",VLOOKUP($C4904,'Provisioning Requester'!$F$3:$H$20000,3,FALSE),"-")</f>
        <v>-</v>
      </c>
      <c r="J4904" s="1" t="str">
        <f>IF(OR(D4904="SVCP", E4904="TRUE"), "No", IF(ISNA(VLOOKUP($C4904,'ProvResponder deviceId'!$A$1:$A$20000,1,FALSE)),"No","Yes"))</f>
        <v>No</v>
      </c>
      <c r="K4904" s="1" t="str">
        <f>IF($J4904="Yes",VLOOKUP($C4904,'ProvResponder deviceId'!$A$1:$C$20000,3,FALSE),"-")</f>
        <v>-</v>
      </c>
      <c r="L4904" s="1" t="str">
        <f t="shared" si="152"/>
        <v/>
      </c>
      <c r="M4904" s="1" t="str">
        <f t="shared" si="153"/>
        <v/>
      </c>
      <c r="N4904" s="1" t="str">
        <f>IF(ISBLANK($C4904),"",IF(ISNA(VLOOKUP($L4904,'result messages'!$H$3:$L$11,2,FALSE)),VLOOKUP($M4904,'result messages'!$H$3:$L$11,2,FALSE),VLOOKUP($L4904,'result messages'!$H$3:$L$11,2,FALSE)))</f>
        <v/>
      </c>
      <c r="O4904" s="1" t="str">
        <f>IF(ISBLANK($C4904),"",IF(ISNA(VLOOKUP($L4904,'result messages'!$H$3:$L$11,3,FALSE)),VLOOKUP($M4904,'result messages'!$H$3:$L$11,3,FALSE),VLOOKUP($L4904,'result messages'!$H$3:$L$11,3,FALSE)))</f>
        <v/>
      </c>
      <c r="P4904" s="1" t="str">
        <f>IF(ISBLANK($C4904),"",IF(ISNA(VLOOKUP($L4904,'result messages'!$H$3:$L$11,4,FALSE)),VLOOKUP($M4904,'result messages'!$H$3:$L$11,4,FALSE),VLOOKUP($L4904,'result messages'!$H$3:$L$11,4,FALSE)))</f>
        <v/>
      </c>
      <c r="Q4904" s="1" t="str">
        <f>IF(ISBLANK($C4904),"",IF(ISNA(VLOOKUP($L4904,'result messages'!$H$3:$L$11,5,FALSE)),VLOOKUP($M4904,'result messages'!$H$3:$L$11,5,FALSE),VLOOKUP($L4904,'result messages'!$H$3:$L$11,5,FALSE)))</f>
        <v/>
      </c>
    </row>
    <row r="4905" spans="1:17">
      <c r="A4905" s="1">
        <v>4902</v>
      </c>
      <c r="B4905" s="1"/>
      <c r="C4905" s="1"/>
      <c r="D4905" s="1"/>
      <c r="E4905" s="6"/>
      <c r="F4905" s="1"/>
      <c r="G4905" s="1" t="str">
        <f>IF(ISNA(VLOOKUP($C4905,'DTEN TCAP Linkage deviceId'!$A$1:$A$20000,1,FALSE)),"No","Yes")</f>
        <v>No</v>
      </c>
      <c r="H4905" s="1" t="str">
        <f>IF(ISNA(VLOOKUP($C4905,'Provisioning Requester'!$F$3:$H$20000,2,FALSE)),"No","Yes")</f>
        <v>No</v>
      </c>
      <c r="I4905" s="1" t="str">
        <f>IF($H4905="Yes",VLOOKUP($C4905,'Provisioning Requester'!$F$3:$H$20000,3,FALSE),"-")</f>
        <v>-</v>
      </c>
      <c r="J4905" s="1" t="str">
        <f>IF(OR(D4905="SVCP", E4905="TRUE"), "No", IF(ISNA(VLOOKUP($C4905,'ProvResponder deviceId'!$A$1:$A$20000,1,FALSE)),"No","Yes"))</f>
        <v>No</v>
      </c>
      <c r="K4905" s="1" t="str">
        <f>IF($J4905="Yes",VLOOKUP($C4905,'ProvResponder deviceId'!$A$1:$C$20000,3,FALSE),"-")</f>
        <v>-</v>
      </c>
      <c r="L4905" s="1" t="str">
        <f t="shared" si="152"/>
        <v/>
      </c>
      <c r="M4905" s="1" t="str">
        <f t="shared" si="153"/>
        <v/>
      </c>
      <c r="N4905" s="1" t="str">
        <f>IF(ISBLANK($C4905),"",IF(ISNA(VLOOKUP($L4905,'result messages'!$H$3:$L$11,2,FALSE)),VLOOKUP($M4905,'result messages'!$H$3:$L$11,2,FALSE),VLOOKUP($L4905,'result messages'!$H$3:$L$11,2,FALSE)))</f>
        <v/>
      </c>
      <c r="O4905" s="1" t="str">
        <f>IF(ISBLANK($C4905),"",IF(ISNA(VLOOKUP($L4905,'result messages'!$H$3:$L$11,3,FALSE)),VLOOKUP($M4905,'result messages'!$H$3:$L$11,3,FALSE),VLOOKUP($L4905,'result messages'!$H$3:$L$11,3,FALSE)))</f>
        <v/>
      </c>
      <c r="P4905" s="1" t="str">
        <f>IF(ISBLANK($C4905),"",IF(ISNA(VLOOKUP($L4905,'result messages'!$H$3:$L$11,4,FALSE)),VLOOKUP($M4905,'result messages'!$H$3:$L$11,4,FALSE),VLOOKUP($L4905,'result messages'!$H$3:$L$11,4,FALSE)))</f>
        <v/>
      </c>
      <c r="Q4905" s="1" t="str">
        <f>IF(ISBLANK($C4905),"",IF(ISNA(VLOOKUP($L4905,'result messages'!$H$3:$L$11,5,FALSE)),VLOOKUP($M4905,'result messages'!$H$3:$L$11,5,FALSE),VLOOKUP($L4905,'result messages'!$H$3:$L$11,5,FALSE)))</f>
        <v/>
      </c>
    </row>
    <row r="4906" spans="1:17">
      <c r="A4906" s="1">
        <v>4903</v>
      </c>
      <c r="B4906" s="1"/>
      <c r="C4906" s="1"/>
      <c r="D4906" s="1"/>
      <c r="E4906" s="6"/>
      <c r="F4906" s="1"/>
      <c r="G4906" s="1" t="str">
        <f>IF(ISNA(VLOOKUP($C4906,'DTEN TCAP Linkage deviceId'!$A$1:$A$20000,1,FALSE)),"No","Yes")</f>
        <v>No</v>
      </c>
      <c r="H4906" s="1" t="str">
        <f>IF(ISNA(VLOOKUP($C4906,'Provisioning Requester'!$F$3:$H$20000,2,FALSE)),"No","Yes")</f>
        <v>No</v>
      </c>
      <c r="I4906" s="1" t="str">
        <f>IF($H4906="Yes",VLOOKUP($C4906,'Provisioning Requester'!$F$3:$H$20000,3,FALSE),"-")</f>
        <v>-</v>
      </c>
      <c r="J4906" s="1" t="str">
        <f>IF(OR(D4906="SVCP", E4906="TRUE"), "No", IF(ISNA(VLOOKUP($C4906,'ProvResponder deviceId'!$A$1:$A$20000,1,FALSE)),"No","Yes"))</f>
        <v>No</v>
      </c>
      <c r="K4906" s="1" t="str">
        <f>IF($J4906="Yes",VLOOKUP($C4906,'ProvResponder deviceId'!$A$1:$C$20000,3,FALSE),"-")</f>
        <v>-</v>
      </c>
      <c r="L4906" s="1" t="str">
        <f t="shared" si="152"/>
        <v/>
      </c>
      <c r="M4906" s="1" t="str">
        <f t="shared" si="153"/>
        <v/>
      </c>
      <c r="N4906" s="1" t="str">
        <f>IF(ISBLANK($C4906),"",IF(ISNA(VLOOKUP($L4906,'result messages'!$H$3:$L$11,2,FALSE)),VLOOKUP($M4906,'result messages'!$H$3:$L$11,2,FALSE),VLOOKUP($L4906,'result messages'!$H$3:$L$11,2,FALSE)))</f>
        <v/>
      </c>
      <c r="O4906" s="1" t="str">
        <f>IF(ISBLANK($C4906),"",IF(ISNA(VLOOKUP($L4906,'result messages'!$H$3:$L$11,3,FALSE)),VLOOKUP($M4906,'result messages'!$H$3:$L$11,3,FALSE),VLOOKUP($L4906,'result messages'!$H$3:$L$11,3,FALSE)))</f>
        <v/>
      </c>
      <c r="P4906" s="1" t="str">
        <f>IF(ISBLANK($C4906),"",IF(ISNA(VLOOKUP($L4906,'result messages'!$H$3:$L$11,4,FALSE)),VLOOKUP($M4906,'result messages'!$H$3:$L$11,4,FALSE),VLOOKUP($L4906,'result messages'!$H$3:$L$11,4,FALSE)))</f>
        <v/>
      </c>
      <c r="Q4906" s="1" t="str">
        <f>IF(ISBLANK($C4906),"",IF(ISNA(VLOOKUP($L4906,'result messages'!$H$3:$L$11,5,FALSE)),VLOOKUP($M4906,'result messages'!$H$3:$L$11,5,FALSE),VLOOKUP($L4906,'result messages'!$H$3:$L$11,5,FALSE)))</f>
        <v/>
      </c>
    </row>
    <row r="4907" spans="1:17">
      <c r="A4907" s="1">
        <v>4904</v>
      </c>
      <c r="B4907" s="1"/>
      <c r="C4907" s="1"/>
      <c r="D4907" s="1"/>
      <c r="E4907" s="6"/>
      <c r="F4907" s="1"/>
      <c r="G4907" s="1" t="str">
        <f>IF(ISNA(VLOOKUP($C4907,'DTEN TCAP Linkage deviceId'!$A$1:$A$20000,1,FALSE)),"No","Yes")</f>
        <v>No</v>
      </c>
      <c r="H4907" s="1" t="str">
        <f>IF(ISNA(VLOOKUP($C4907,'Provisioning Requester'!$F$3:$H$20000,2,FALSE)),"No","Yes")</f>
        <v>No</v>
      </c>
      <c r="I4907" s="1" t="str">
        <f>IF($H4907="Yes",VLOOKUP($C4907,'Provisioning Requester'!$F$3:$H$20000,3,FALSE),"-")</f>
        <v>-</v>
      </c>
      <c r="J4907" s="1" t="str">
        <f>IF(OR(D4907="SVCP", E4907="TRUE"), "No", IF(ISNA(VLOOKUP($C4907,'ProvResponder deviceId'!$A$1:$A$20000,1,FALSE)),"No","Yes"))</f>
        <v>No</v>
      </c>
      <c r="K4907" s="1" t="str">
        <f>IF($J4907="Yes",VLOOKUP($C4907,'ProvResponder deviceId'!$A$1:$C$20000,3,FALSE),"-")</f>
        <v>-</v>
      </c>
      <c r="L4907" s="1" t="str">
        <f t="shared" si="152"/>
        <v/>
      </c>
      <c r="M4907" s="1" t="str">
        <f t="shared" si="153"/>
        <v/>
      </c>
      <c r="N4907" s="1" t="str">
        <f>IF(ISBLANK($C4907),"",IF(ISNA(VLOOKUP($L4907,'result messages'!$H$3:$L$11,2,FALSE)),VLOOKUP($M4907,'result messages'!$H$3:$L$11,2,FALSE),VLOOKUP($L4907,'result messages'!$H$3:$L$11,2,FALSE)))</f>
        <v/>
      </c>
      <c r="O4907" s="1" t="str">
        <f>IF(ISBLANK($C4907),"",IF(ISNA(VLOOKUP($L4907,'result messages'!$H$3:$L$11,3,FALSE)),VLOOKUP($M4907,'result messages'!$H$3:$L$11,3,FALSE),VLOOKUP($L4907,'result messages'!$H$3:$L$11,3,FALSE)))</f>
        <v/>
      </c>
      <c r="P4907" s="1" t="str">
        <f>IF(ISBLANK($C4907),"",IF(ISNA(VLOOKUP($L4907,'result messages'!$H$3:$L$11,4,FALSE)),VLOOKUP($M4907,'result messages'!$H$3:$L$11,4,FALSE),VLOOKUP($L4907,'result messages'!$H$3:$L$11,4,FALSE)))</f>
        <v/>
      </c>
      <c r="Q4907" s="1" t="str">
        <f>IF(ISBLANK($C4907),"",IF(ISNA(VLOOKUP($L4907,'result messages'!$H$3:$L$11,5,FALSE)),VLOOKUP($M4907,'result messages'!$H$3:$L$11,5,FALSE),VLOOKUP($L4907,'result messages'!$H$3:$L$11,5,FALSE)))</f>
        <v/>
      </c>
    </row>
    <row r="4908" spans="1:17">
      <c r="A4908" s="1">
        <v>4905</v>
      </c>
      <c r="B4908" s="1"/>
      <c r="C4908" s="1"/>
      <c r="D4908" s="1"/>
      <c r="E4908" s="6"/>
      <c r="F4908" s="1"/>
      <c r="G4908" s="1" t="str">
        <f>IF(ISNA(VLOOKUP($C4908,'DTEN TCAP Linkage deviceId'!$A$1:$A$20000,1,FALSE)),"No","Yes")</f>
        <v>No</v>
      </c>
      <c r="H4908" s="1" t="str">
        <f>IF(ISNA(VLOOKUP($C4908,'Provisioning Requester'!$F$3:$H$20000,2,FALSE)),"No","Yes")</f>
        <v>No</v>
      </c>
      <c r="I4908" s="1" t="str">
        <f>IF($H4908="Yes",VLOOKUP($C4908,'Provisioning Requester'!$F$3:$H$20000,3,FALSE),"-")</f>
        <v>-</v>
      </c>
      <c r="J4908" s="1" t="str">
        <f>IF(OR(D4908="SVCP", E4908="TRUE"), "No", IF(ISNA(VLOOKUP($C4908,'ProvResponder deviceId'!$A$1:$A$20000,1,FALSE)),"No","Yes"))</f>
        <v>No</v>
      </c>
      <c r="K4908" s="1" t="str">
        <f>IF($J4908="Yes",VLOOKUP($C4908,'ProvResponder deviceId'!$A$1:$C$20000,3,FALSE),"-")</f>
        <v>-</v>
      </c>
      <c r="L4908" s="1" t="str">
        <f t="shared" si="152"/>
        <v/>
      </c>
      <c r="M4908" s="1" t="str">
        <f t="shared" si="153"/>
        <v/>
      </c>
      <c r="N4908" s="1" t="str">
        <f>IF(ISBLANK($C4908),"",IF(ISNA(VLOOKUP($L4908,'result messages'!$H$3:$L$11,2,FALSE)),VLOOKUP($M4908,'result messages'!$H$3:$L$11,2,FALSE),VLOOKUP($L4908,'result messages'!$H$3:$L$11,2,FALSE)))</f>
        <v/>
      </c>
      <c r="O4908" s="1" t="str">
        <f>IF(ISBLANK($C4908),"",IF(ISNA(VLOOKUP($L4908,'result messages'!$H$3:$L$11,3,FALSE)),VLOOKUP($M4908,'result messages'!$H$3:$L$11,3,FALSE),VLOOKUP($L4908,'result messages'!$H$3:$L$11,3,FALSE)))</f>
        <v/>
      </c>
      <c r="P4908" s="1" t="str">
        <f>IF(ISBLANK($C4908),"",IF(ISNA(VLOOKUP($L4908,'result messages'!$H$3:$L$11,4,FALSE)),VLOOKUP($M4908,'result messages'!$H$3:$L$11,4,FALSE),VLOOKUP($L4908,'result messages'!$H$3:$L$11,4,FALSE)))</f>
        <v/>
      </c>
      <c r="Q4908" s="1" t="str">
        <f>IF(ISBLANK($C4908),"",IF(ISNA(VLOOKUP($L4908,'result messages'!$H$3:$L$11,5,FALSE)),VLOOKUP($M4908,'result messages'!$H$3:$L$11,5,FALSE),VLOOKUP($L4908,'result messages'!$H$3:$L$11,5,FALSE)))</f>
        <v/>
      </c>
    </row>
    <row r="4909" spans="1:17">
      <c r="A4909" s="1">
        <v>4906</v>
      </c>
      <c r="B4909" s="1"/>
      <c r="C4909" s="1"/>
      <c r="D4909" s="1"/>
      <c r="E4909" s="6"/>
      <c r="F4909" s="1"/>
      <c r="G4909" s="1" t="str">
        <f>IF(ISNA(VLOOKUP($C4909,'DTEN TCAP Linkage deviceId'!$A$1:$A$20000,1,FALSE)),"No","Yes")</f>
        <v>No</v>
      </c>
      <c r="H4909" s="1" t="str">
        <f>IF(ISNA(VLOOKUP($C4909,'Provisioning Requester'!$F$3:$H$20000,2,FALSE)),"No","Yes")</f>
        <v>No</v>
      </c>
      <c r="I4909" s="1" t="str">
        <f>IF($H4909="Yes",VLOOKUP($C4909,'Provisioning Requester'!$F$3:$H$20000,3,FALSE),"-")</f>
        <v>-</v>
      </c>
      <c r="J4909" s="1" t="str">
        <f>IF(OR(D4909="SVCP", E4909="TRUE"), "No", IF(ISNA(VLOOKUP($C4909,'ProvResponder deviceId'!$A$1:$A$20000,1,FALSE)),"No","Yes"))</f>
        <v>No</v>
      </c>
      <c r="K4909" s="1" t="str">
        <f>IF($J4909="Yes",VLOOKUP($C4909,'ProvResponder deviceId'!$A$1:$C$20000,3,FALSE),"-")</f>
        <v>-</v>
      </c>
      <c r="L4909" s="1" t="str">
        <f t="shared" si="152"/>
        <v/>
      </c>
      <c r="M4909" s="1" t="str">
        <f t="shared" si="153"/>
        <v/>
      </c>
      <c r="N4909" s="1" t="str">
        <f>IF(ISBLANK($C4909),"",IF(ISNA(VLOOKUP($L4909,'result messages'!$H$3:$L$11,2,FALSE)),VLOOKUP($M4909,'result messages'!$H$3:$L$11,2,FALSE),VLOOKUP($L4909,'result messages'!$H$3:$L$11,2,FALSE)))</f>
        <v/>
      </c>
      <c r="O4909" s="1" t="str">
        <f>IF(ISBLANK($C4909),"",IF(ISNA(VLOOKUP($L4909,'result messages'!$H$3:$L$11,3,FALSE)),VLOOKUP($M4909,'result messages'!$H$3:$L$11,3,FALSE),VLOOKUP($L4909,'result messages'!$H$3:$L$11,3,FALSE)))</f>
        <v/>
      </c>
      <c r="P4909" s="1" t="str">
        <f>IF(ISBLANK($C4909),"",IF(ISNA(VLOOKUP($L4909,'result messages'!$H$3:$L$11,4,FALSE)),VLOOKUP($M4909,'result messages'!$H$3:$L$11,4,FALSE),VLOOKUP($L4909,'result messages'!$H$3:$L$11,4,FALSE)))</f>
        <v/>
      </c>
      <c r="Q4909" s="1" t="str">
        <f>IF(ISBLANK($C4909),"",IF(ISNA(VLOOKUP($L4909,'result messages'!$H$3:$L$11,5,FALSE)),VLOOKUP($M4909,'result messages'!$H$3:$L$11,5,FALSE),VLOOKUP($L4909,'result messages'!$H$3:$L$11,5,FALSE)))</f>
        <v/>
      </c>
    </row>
    <row r="4910" spans="1:17">
      <c r="A4910" s="1">
        <v>4907</v>
      </c>
      <c r="B4910" s="1"/>
      <c r="C4910" s="1"/>
      <c r="D4910" s="1"/>
      <c r="E4910" s="6"/>
      <c r="F4910" s="1"/>
      <c r="G4910" s="1" t="str">
        <f>IF(ISNA(VLOOKUP($C4910,'DTEN TCAP Linkage deviceId'!$A$1:$A$20000,1,FALSE)),"No","Yes")</f>
        <v>No</v>
      </c>
      <c r="H4910" s="1" t="str">
        <f>IF(ISNA(VLOOKUP($C4910,'Provisioning Requester'!$F$3:$H$20000,2,FALSE)),"No","Yes")</f>
        <v>No</v>
      </c>
      <c r="I4910" s="1" t="str">
        <f>IF($H4910="Yes",VLOOKUP($C4910,'Provisioning Requester'!$F$3:$H$20000,3,FALSE),"-")</f>
        <v>-</v>
      </c>
      <c r="J4910" s="1" t="str">
        <f>IF(OR(D4910="SVCP", E4910="TRUE"), "No", IF(ISNA(VLOOKUP($C4910,'ProvResponder deviceId'!$A$1:$A$20000,1,FALSE)),"No","Yes"))</f>
        <v>No</v>
      </c>
      <c r="K4910" s="1" t="str">
        <f>IF($J4910="Yes",VLOOKUP($C4910,'ProvResponder deviceId'!$A$1:$C$20000,3,FALSE),"-")</f>
        <v>-</v>
      </c>
      <c r="L4910" s="1" t="str">
        <f t="shared" si="152"/>
        <v/>
      </c>
      <c r="M4910" s="1" t="str">
        <f t="shared" si="153"/>
        <v/>
      </c>
      <c r="N4910" s="1" t="str">
        <f>IF(ISBLANK($C4910),"",IF(ISNA(VLOOKUP($L4910,'result messages'!$H$3:$L$11,2,FALSE)),VLOOKUP($M4910,'result messages'!$H$3:$L$11,2,FALSE),VLOOKUP($L4910,'result messages'!$H$3:$L$11,2,FALSE)))</f>
        <v/>
      </c>
      <c r="O4910" s="1" t="str">
        <f>IF(ISBLANK($C4910),"",IF(ISNA(VLOOKUP($L4910,'result messages'!$H$3:$L$11,3,FALSE)),VLOOKUP($M4910,'result messages'!$H$3:$L$11,3,FALSE),VLOOKUP($L4910,'result messages'!$H$3:$L$11,3,FALSE)))</f>
        <v/>
      </c>
      <c r="P4910" s="1" t="str">
        <f>IF(ISBLANK($C4910),"",IF(ISNA(VLOOKUP($L4910,'result messages'!$H$3:$L$11,4,FALSE)),VLOOKUP($M4910,'result messages'!$H$3:$L$11,4,FALSE),VLOOKUP($L4910,'result messages'!$H$3:$L$11,4,FALSE)))</f>
        <v/>
      </c>
      <c r="Q4910" s="1" t="str">
        <f>IF(ISBLANK($C4910),"",IF(ISNA(VLOOKUP($L4910,'result messages'!$H$3:$L$11,5,FALSE)),VLOOKUP($M4910,'result messages'!$H$3:$L$11,5,FALSE),VLOOKUP($L4910,'result messages'!$H$3:$L$11,5,FALSE)))</f>
        <v/>
      </c>
    </row>
    <row r="4911" spans="1:17">
      <c r="A4911" s="1">
        <v>4908</v>
      </c>
      <c r="B4911" s="1"/>
      <c r="C4911" s="1"/>
      <c r="D4911" s="1"/>
      <c r="E4911" s="6"/>
      <c r="F4911" s="1"/>
      <c r="G4911" s="1" t="str">
        <f>IF(ISNA(VLOOKUP($C4911,'DTEN TCAP Linkage deviceId'!$A$1:$A$20000,1,FALSE)),"No","Yes")</f>
        <v>No</v>
      </c>
      <c r="H4911" s="1" t="str">
        <f>IF(ISNA(VLOOKUP($C4911,'Provisioning Requester'!$F$3:$H$20000,2,FALSE)),"No","Yes")</f>
        <v>No</v>
      </c>
      <c r="I4911" s="1" t="str">
        <f>IF($H4911="Yes",VLOOKUP($C4911,'Provisioning Requester'!$F$3:$H$20000,3,FALSE),"-")</f>
        <v>-</v>
      </c>
      <c r="J4911" s="1" t="str">
        <f>IF(OR(D4911="SVCP", E4911="TRUE"), "No", IF(ISNA(VLOOKUP($C4911,'ProvResponder deviceId'!$A$1:$A$20000,1,FALSE)),"No","Yes"))</f>
        <v>No</v>
      </c>
      <c r="K4911" s="1" t="str">
        <f>IF($J4911="Yes",VLOOKUP($C4911,'ProvResponder deviceId'!$A$1:$C$20000,3,FALSE),"-")</f>
        <v>-</v>
      </c>
      <c r="L4911" s="1" t="str">
        <f t="shared" si="152"/>
        <v/>
      </c>
      <c r="M4911" s="1" t="str">
        <f t="shared" si="153"/>
        <v/>
      </c>
      <c r="N4911" s="1" t="str">
        <f>IF(ISBLANK($C4911),"",IF(ISNA(VLOOKUP($L4911,'result messages'!$H$3:$L$11,2,FALSE)),VLOOKUP($M4911,'result messages'!$H$3:$L$11,2,FALSE),VLOOKUP($L4911,'result messages'!$H$3:$L$11,2,FALSE)))</f>
        <v/>
      </c>
      <c r="O4911" s="1" t="str">
        <f>IF(ISBLANK($C4911),"",IF(ISNA(VLOOKUP($L4911,'result messages'!$H$3:$L$11,3,FALSE)),VLOOKUP($M4911,'result messages'!$H$3:$L$11,3,FALSE),VLOOKUP($L4911,'result messages'!$H$3:$L$11,3,FALSE)))</f>
        <v/>
      </c>
      <c r="P4911" s="1" t="str">
        <f>IF(ISBLANK($C4911),"",IF(ISNA(VLOOKUP($L4911,'result messages'!$H$3:$L$11,4,FALSE)),VLOOKUP($M4911,'result messages'!$H$3:$L$11,4,FALSE),VLOOKUP($L4911,'result messages'!$H$3:$L$11,4,FALSE)))</f>
        <v/>
      </c>
      <c r="Q4911" s="1" t="str">
        <f>IF(ISBLANK($C4911),"",IF(ISNA(VLOOKUP($L4911,'result messages'!$H$3:$L$11,5,FALSE)),VLOOKUP($M4911,'result messages'!$H$3:$L$11,5,FALSE),VLOOKUP($L4911,'result messages'!$H$3:$L$11,5,FALSE)))</f>
        <v/>
      </c>
    </row>
    <row r="4912" spans="1:17">
      <c r="A4912" s="1">
        <v>4909</v>
      </c>
      <c r="B4912" s="1"/>
      <c r="C4912" s="1"/>
      <c r="D4912" s="1"/>
      <c r="E4912" s="6"/>
      <c r="F4912" s="1"/>
      <c r="G4912" s="1" t="str">
        <f>IF(ISNA(VLOOKUP($C4912,'DTEN TCAP Linkage deviceId'!$A$1:$A$20000,1,FALSE)),"No","Yes")</f>
        <v>No</v>
      </c>
      <c r="H4912" s="1" t="str">
        <f>IF(ISNA(VLOOKUP($C4912,'Provisioning Requester'!$F$3:$H$20000,2,FALSE)),"No","Yes")</f>
        <v>No</v>
      </c>
      <c r="I4912" s="1" t="str">
        <f>IF($H4912="Yes",VLOOKUP($C4912,'Provisioning Requester'!$F$3:$H$20000,3,FALSE),"-")</f>
        <v>-</v>
      </c>
      <c r="J4912" s="1" t="str">
        <f>IF(OR(D4912="SVCP", E4912="TRUE"), "No", IF(ISNA(VLOOKUP($C4912,'ProvResponder deviceId'!$A$1:$A$20000,1,FALSE)),"No","Yes"))</f>
        <v>No</v>
      </c>
      <c r="K4912" s="1" t="str">
        <f>IF($J4912="Yes",VLOOKUP($C4912,'ProvResponder deviceId'!$A$1:$C$20000,3,FALSE),"-")</f>
        <v>-</v>
      </c>
      <c r="L4912" s="1" t="str">
        <f t="shared" si="152"/>
        <v/>
      </c>
      <c r="M4912" s="1" t="str">
        <f t="shared" si="153"/>
        <v/>
      </c>
      <c r="N4912" s="1" t="str">
        <f>IF(ISBLANK($C4912),"",IF(ISNA(VLOOKUP($L4912,'result messages'!$H$3:$L$11,2,FALSE)),VLOOKUP($M4912,'result messages'!$H$3:$L$11,2,FALSE),VLOOKUP($L4912,'result messages'!$H$3:$L$11,2,FALSE)))</f>
        <v/>
      </c>
      <c r="O4912" s="1" t="str">
        <f>IF(ISBLANK($C4912),"",IF(ISNA(VLOOKUP($L4912,'result messages'!$H$3:$L$11,3,FALSE)),VLOOKUP($M4912,'result messages'!$H$3:$L$11,3,FALSE),VLOOKUP($L4912,'result messages'!$H$3:$L$11,3,FALSE)))</f>
        <v/>
      </c>
      <c r="P4912" s="1" t="str">
        <f>IF(ISBLANK($C4912),"",IF(ISNA(VLOOKUP($L4912,'result messages'!$H$3:$L$11,4,FALSE)),VLOOKUP($M4912,'result messages'!$H$3:$L$11,4,FALSE),VLOOKUP($L4912,'result messages'!$H$3:$L$11,4,FALSE)))</f>
        <v/>
      </c>
      <c r="Q4912" s="1" t="str">
        <f>IF(ISBLANK($C4912),"",IF(ISNA(VLOOKUP($L4912,'result messages'!$H$3:$L$11,5,FALSE)),VLOOKUP($M4912,'result messages'!$H$3:$L$11,5,FALSE),VLOOKUP($L4912,'result messages'!$H$3:$L$11,5,FALSE)))</f>
        <v/>
      </c>
    </row>
    <row r="4913" spans="1:17">
      <c r="A4913" s="1">
        <v>4910</v>
      </c>
      <c r="B4913" s="1"/>
      <c r="C4913" s="1"/>
      <c r="D4913" s="1"/>
      <c r="E4913" s="6"/>
      <c r="F4913" s="1"/>
      <c r="G4913" s="1" t="str">
        <f>IF(ISNA(VLOOKUP($C4913,'DTEN TCAP Linkage deviceId'!$A$1:$A$20000,1,FALSE)),"No","Yes")</f>
        <v>No</v>
      </c>
      <c r="H4913" s="1" t="str">
        <f>IF(ISNA(VLOOKUP($C4913,'Provisioning Requester'!$F$3:$H$20000,2,FALSE)),"No","Yes")</f>
        <v>No</v>
      </c>
      <c r="I4913" s="1" t="str">
        <f>IF($H4913="Yes",VLOOKUP($C4913,'Provisioning Requester'!$F$3:$H$20000,3,FALSE),"-")</f>
        <v>-</v>
      </c>
      <c r="J4913" s="1" t="str">
        <f>IF(OR(D4913="SVCP", E4913="TRUE"), "No", IF(ISNA(VLOOKUP($C4913,'ProvResponder deviceId'!$A$1:$A$20000,1,FALSE)),"No","Yes"))</f>
        <v>No</v>
      </c>
      <c r="K4913" s="1" t="str">
        <f>IF($J4913="Yes",VLOOKUP($C4913,'ProvResponder deviceId'!$A$1:$C$20000,3,FALSE),"-")</f>
        <v>-</v>
      </c>
      <c r="L4913" s="1" t="str">
        <f t="shared" si="152"/>
        <v/>
      </c>
      <c r="M4913" s="1" t="str">
        <f t="shared" si="153"/>
        <v/>
      </c>
      <c r="N4913" s="1" t="str">
        <f>IF(ISBLANK($C4913),"",IF(ISNA(VLOOKUP($L4913,'result messages'!$H$3:$L$11,2,FALSE)),VLOOKUP($M4913,'result messages'!$H$3:$L$11,2,FALSE),VLOOKUP($L4913,'result messages'!$H$3:$L$11,2,FALSE)))</f>
        <v/>
      </c>
      <c r="O4913" s="1" t="str">
        <f>IF(ISBLANK($C4913),"",IF(ISNA(VLOOKUP($L4913,'result messages'!$H$3:$L$11,3,FALSE)),VLOOKUP($M4913,'result messages'!$H$3:$L$11,3,FALSE),VLOOKUP($L4913,'result messages'!$H$3:$L$11,3,FALSE)))</f>
        <v/>
      </c>
      <c r="P4913" s="1" t="str">
        <f>IF(ISBLANK($C4913),"",IF(ISNA(VLOOKUP($L4913,'result messages'!$H$3:$L$11,4,FALSE)),VLOOKUP($M4913,'result messages'!$H$3:$L$11,4,FALSE),VLOOKUP($L4913,'result messages'!$H$3:$L$11,4,FALSE)))</f>
        <v/>
      </c>
      <c r="Q4913" s="1" t="str">
        <f>IF(ISBLANK($C4913),"",IF(ISNA(VLOOKUP($L4913,'result messages'!$H$3:$L$11,5,FALSE)),VLOOKUP($M4913,'result messages'!$H$3:$L$11,5,FALSE),VLOOKUP($L4913,'result messages'!$H$3:$L$11,5,FALSE)))</f>
        <v/>
      </c>
    </row>
    <row r="4914" spans="1:17">
      <c r="A4914" s="1">
        <v>4911</v>
      </c>
      <c r="B4914" s="1"/>
      <c r="C4914" s="1"/>
      <c r="D4914" s="1"/>
      <c r="E4914" s="6"/>
      <c r="F4914" s="1"/>
      <c r="G4914" s="1" t="str">
        <f>IF(ISNA(VLOOKUP($C4914,'DTEN TCAP Linkage deviceId'!$A$1:$A$20000,1,FALSE)),"No","Yes")</f>
        <v>No</v>
      </c>
      <c r="H4914" s="1" t="str">
        <f>IF(ISNA(VLOOKUP($C4914,'Provisioning Requester'!$F$3:$H$20000,2,FALSE)),"No","Yes")</f>
        <v>No</v>
      </c>
      <c r="I4914" s="1" t="str">
        <f>IF($H4914="Yes",VLOOKUP($C4914,'Provisioning Requester'!$F$3:$H$20000,3,FALSE),"-")</f>
        <v>-</v>
      </c>
      <c r="J4914" s="1" t="str">
        <f>IF(OR(D4914="SVCP", E4914="TRUE"), "No", IF(ISNA(VLOOKUP($C4914,'ProvResponder deviceId'!$A$1:$A$20000,1,FALSE)),"No","Yes"))</f>
        <v>No</v>
      </c>
      <c r="K4914" s="1" t="str">
        <f>IF($J4914="Yes",VLOOKUP($C4914,'ProvResponder deviceId'!$A$1:$C$20000,3,FALSE),"-")</f>
        <v>-</v>
      </c>
      <c r="L4914" s="1" t="str">
        <f t="shared" si="152"/>
        <v/>
      </c>
      <c r="M4914" s="1" t="str">
        <f t="shared" si="153"/>
        <v/>
      </c>
      <c r="N4914" s="1" t="str">
        <f>IF(ISBLANK($C4914),"",IF(ISNA(VLOOKUP($L4914,'result messages'!$H$3:$L$11,2,FALSE)),VLOOKUP($M4914,'result messages'!$H$3:$L$11,2,FALSE),VLOOKUP($L4914,'result messages'!$H$3:$L$11,2,FALSE)))</f>
        <v/>
      </c>
      <c r="O4914" s="1" t="str">
        <f>IF(ISBLANK($C4914),"",IF(ISNA(VLOOKUP($L4914,'result messages'!$H$3:$L$11,3,FALSE)),VLOOKUP($M4914,'result messages'!$H$3:$L$11,3,FALSE),VLOOKUP($L4914,'result messages'!$H$3:$L$11,3,FALSE)))</f>
        <v/>
      </c>
      <c r="P4914" s="1" t="str">
        <f>IF(ISBLANK($C4914),"",IF(ISNA(VLOOKUP($L4914,'result messages'!$H$3:$L$11,4,FALSE)),VLOOKUP($M4914,'result messages'!$H$3:$L$11,4,FALSE),VLOOKUP($L4914,'result messages'!$H$3:$L$11,4,FALSE)))</f>
        <v/>
      </c>
      <c r="Q4914" s="1" t="str">
        <f>IF(ISBLANK($C4914),"",IF(ISNA(VLOOKUP($L4914,'result messages'!$H$3:$L$11,5,FALSE)),VLOOKUP($M4914,'result messages'!$H$3:$L$11,5,FALSE),VLOOKUP($L4914,'result messages'!$H$3:$L$11,5,FALSE)))</f>
        <v/>
      </c>
    </row>
    <row r="4915" spans="1:17">
      <c r="A4915" s="1">
        <v>4912</v>
      </c>
      <c r="B4915" s="1"/>
      <c r="C4915" s="1"/>
      <c r="D4915" s="1"/>
      <c r="E4915" s="6"/>
      <c r="F4915" s="1"/>
      <c r="G4915" s="1" t="str">
        <f>IF(ISNA(VLOOKUP($C4915,'DTEN TCAP Linkage deviceId'!$A$1:$A$20000,1,FALSE)),"No","Yes")</f>
        <v>No</v>
      </c>
      <c r="H4915" s="1" t="str">
        <f>IF(ISNA(VLOOKUP($C4915,'Provisioning Requester'!$F$3:$H$20000,2,FALSE)),"No","Yes")</f>
        <v>No</v>
      </c>
      <c r="I4915" s="1" t="str">
        <f>IF($H4915="Yes",VLOOKUP($C4915,'Provisioning Requester'!$F$3:$H$20000,3,FALSE),"-")</f>
        <v>-</v>
      </c>
      <c r="J4915" s="1" t="str">
        <f>IF(OR(D4915="SVCP", E4915="TRUE"), "No", IF(ISNA(VLOOKUP($C4915,'ProvResponder deviceId'!$A$1:$A$20000,1,FALSE)),"No","Yes"))</f>
        <v>No</v>
      </c>
      <c r="K4915" s="1" t="str">
        <f>IF($J4915="Yes",VLOOKUP($C4915,'ProvResponder deviceId'!$A$1:$C$20000,3,FALSE),"-")</f>
        <v>-</v>
      </c>
      <c r="L4915" s="1" t="str">
        <f t="shared" si="152"/>
        <v/>
      </c>
      <c r="M4915" s="1" t="str">
        <f t="shared" si="153"/>
        <v/>
      </c>
      <c r="N4915" s="1" t="str">
        <f>IF(ISBLANK($C4915),"",IF(ISNA(VLOOKUP($L4915,'result messages'!$H$3:$L$11,2,FALSE)),VLOOKUP($M4915,'result messages'!$H$3:$L$11,2,FALSE),VLOOKUP($L4915,'result messages'!$H$3:$L$11,2,FALSE)))</f>
        <v/>
      </c>
      <c r="O4915" s="1" t="str">
        <f>IF(ISBLANK($C4915),"",IF(ISNA(VLOOKUP($L4915,'result messages'!$H$3:$L$11,3,FALSE)),VLOOKUP($M4915,'result messages'!$H$3:$L$11,3,FALSE),VLOOKUP($L4915,'result messages'!$H$3:$L$11,3,FALSE)))</f>
        <v/>
      </c>
      <c r="P4915" s="1" t="str">
        <f>IF(ISBLANK($C4915),"",IF(ISNA(VLOOKUP($L4915,'result messages'!$H$3:$L$11,4,FALSE)),VLOOKUP($M4915,'result messages'!$H$3:$L$11,4,FALSE),VLOOKUP($L4915,'result messages'!$H$3:$L$11,4,FALSE)))</f>
        <v/>
      </c>
      <c r="Q4915" s="1" t="str">
        <f>IF(ISBLANK($C4915),"",IF(ISNA(VLOOKUP($L4915,'result messages'!$H$3:$L$11,5,FALSE)),VLOOKUP($M4915,'result messages'!$H$3:$L$11,5,FALSE),VLOOKUP($L4915,'result messages'!$H$3:$L$11,5,FALSE)))</f>
        <v/>
      </c>
    </row>
    <row r="4916" spans="1:17">
      <c r="A4916" s="1">
        <v>4913</v>
      </c>
      <c r="B4916" s="1"/>
      <c r="C4916" s="1"/>
      <c r="D4916" s="1"/>
      <c r="E4916" s="6"/>
      <c r="F4916" s="1"/>
      <c r="G4916" s="1" t="str">
        <f>IF(ISNA(VLOOKUP($C4916,'DTEN TCAP Linkage deviceId'!$A$1:$A$20000,1,FALSE)),"No","Yes")</f>
        <v>No</v>
      </c>
      <c r="H4916" s="1" t="str">
        <f>IF(ISNA(VLOOKUP($C4916,'Provisioning Requester'!$F$3:$H$20000,2,FALSE)),"No","Yes")</f>
        <v>No</v>
      </c>
      <c r="I4916" s="1" t="str">
        <f>IF($H4916="Yes",VLOOKUP($C4916,'Provisioning Requester'!$F$3:$H$20000,3,FALSE),"-")</f>
        <v>-</v>
      </c>
      <c r="J4916" s="1" t="str">
        <f>IF(OR(D4916="SVCP", E4916="TRUE"), "No", IF(ISNA(VLOOKUP($C4916,'ProvResponder deviceId'!$A$1:$A$20000,1,FALSE)),"No","Yes"))</f>
        <v>No</v>
      </c>
      <c r="K4916" s="1" t="str">
        <f>IF($J4916="Yes",VLOOKUP($C4916,'ProvResponder deviceId'!$A$1:$C$20000,3,FALSE),"-")</f>
        <v>-</v>
      </c>
      <c r="L4916" s="1" t="str">
        <f t="shared" si="152"/>
        <v/>
      </c>
      <c r="M4916" s="1" t="str">
        <f t="shared" si="153"/>
        <v/>
      </c>
      <c r="N4916" s="1" t="str">
        <f>IF(ISBLANK($C4916),"",IF(ISNA(VLOOKUP($L4916,'result messages'!$H$3:$L$11,2,FALSE)),VLOOKUP($M4916,'result messages'!$H$3:$L$11,2,FALSE),VLOOKUP($L4916,'result messages'!$H$3:$L$11,2,FALSE)))</f>
        <v/>
      </c>
      <c r="O4916" s="1" t="str">
        <f>IF(ISBLANK($C4916),"",IF(ISNA(VLOOKUP($L4916,'result messages'!$H$3:$L$11,3,FALSE)),VLOOKUP($M4916,'result messages'!$H$3:$L$11,3,FALSE),VLOOKUP($L4916,'result messages'!$H$3:$L$11,3,FALSE)))</f>
        <v/>
      </c>
      <c r="P4916" s="1" t="str">
        <f>IF(ISBLANK($C4916),"",IF(ISNA(VLOOKUP($L4916,'result messages'!$H$3:$L$11,4,FALSE)),VLOOKUP($M4916,'result messages'!$H$3:$L$11,4,FALSE),VLOOKUP($L4916,'result messages'!$H$3:$L$11,4,FALSE)))</f>
        <v/>
      </c>
      <c r="Q4916" s="1" t="str">
        <f>IF(ISBLANK($C4916),"",IF(ISNA(VLOOKUP($L4916,'result messages'!$H$3:$L$11,5,FALSE)),VLOOKUP($M4916,'result messages'!$H$3:$L$11,5,FALSE),VLOOKUP($L4916,'result messages'!$H$3:$L$11,5,FALSE)))</f>
        <v/>
      </c>
    </row>
    <row r="4917" spans="1:17">
      <c r="A4917" s="1">
        <v>4914</v>
      </c>
      <c r="B4917" s="1"/>
      <c r="C4917" s="1"/>
      <c r="D4917" s="1"/>
      <c r="E4917" s="6"/>
      <c r="F4917" s="1"/>
      <c r="G4917" s="1" t="str">
        <f>IF(ISNA(VLOOKUP($C4917,'DTEN TCAP Linkage deviceId'!$A$1:$A$20000,1,FALSE)),"No","Yes")</f>
        <v>No</v>
      </c>
      <c r="H4917" s="1" t="str">
        <f>IF(ISNA(VLOOKUP($C4917,'Provisioning Requester'!$F$3:$H$20000,2,FALSE)),"No","Yes")</f>
        <v>No</v>
      </c>
      <c r="I4917" s="1" t="str">
        <f>IF($H4917="Yes",VLOOKUP($C4917,'Provisioning Requester'!$F$3:$H$20000,3,FALSE),"-")</f>
        <v>-</v>
      </c>
      <c r="J4917" s="1" t="str">
        <f>IF(OR(D4917="SVCP", E4917="TRUE"), "No", IF(ISNA(VLOOKUP($C4917,'ProvResponder deviceId'!$A$1:$A$20000,1,FALSE)),"No","Yes"))</f>
        <v>No</v>
      </c>
      <c r="K4917" s="1" t="str">
        <f>IF($J4917="Yes",VLOOKUP($C4917,'ProvResponder deviceId'!$A$1:$C$20000,3,FALSE),"-")</f>
        <v>-</v>
      </c>
      <c r="L4917" s="1" t="str">
        <f t="shared" si="152"/>
        <v/>
      </c>
      <c r="M4917" s="1" t="str">
        <f t="shared" si="153"/>
        <v/>
      </c>
      <c r="N4917" s="1" t="str">
        <f>IF(ISBLANK($C4917),"",IF(ISNA(VLOOKUP($L4917,'result messages'!$H$3:$L$11,2,FALSE)),VLOOKUP($M4917,'result messages'!$H$3:$L$11,2,FALSE),VLOOKUP($L4917,'result messages'!$H$3:$L$11,2,FALSE)))</f>
        <v/>
      </c>
      <c r="O4917" s="1" t="str">
        <f>IF(ISBLANK($C4917),"",IF(ISNA(VLOOKUP($L4917,'result messages'!$H$3:$L$11,3,FALSE)),VLOOKUP($M4917,'result messages'!$H$3:$L$11,3,FALSE),VLOOKUP($L4917,'result messages'!$H$3:$L$11,3,FALSE)))</f>
        <v/>
      </c>
      <c r="P4917" s="1" t="str">
        <f>IF(ISBLANK($C4917),"",IF(ISNA(VLOOKUP($L4917,'result messages'!$H$3:$L$11,4,FALSE)),VLOOKUP($M4917,'result messages'!$H$3:$L$11,4,FALSE),VLOOKUP($L4917,'result messages'!$H$3:$L$11,4,FALSE)))</f>
        <v/>
      </c>
      <c r="Q4917" s="1" t="str">
        <f>IF(ISBLANK($C4917),"",IF(ISNA(VLOOKUP($L4917,'result messages'!$H$3:$L$11,5,FALSE)),VLOOKUP($M4917,'result messages'!$H$3:$L$11,5,FALSE),VLOOKUP($L4917,'result messages'!$H$3:$L$11,5,FALSE)))</f>
        <v/>
      </c>
    </row>
    <row r="4918" spans="1:17">
      <c r="A4918" s="1">
        <v>4915</v>
      </c>
      <c r="B4918" s="1"/>
      <c r="C4918" s="1"/>
      <c r="D4918" s="1"/>
      <c r="E4918" s="6"/>
      <c r="F4918" s="1"/>
      <c r="G4918" s="1" t="str">
        <f>IF(ISNA(VLOOKUP($C4918,'DTEN TCAP Linkage deviceId'!$A$1:$A$20000,1,FALSE)),"No","Yes")</f>
        <v>No</v>
      </c>
      <c r="H4918" s="1" t="str">
        <f>IF(ISNA(VLOOKUP($C4918,'Provisioning Requester'!$F$3:$H$20000,2,FALSE)),"No","Yes")</f>
        <v>No</v>
      </c>
      <c r="I4918" s="1" t="str">
        <f>IF($H4918="Yes",VLOOKUP($C4918,'Provisioning Requester'!$F$3:$H$20000,3,FALSE),"-")</f>
        <v>-</v>
      </c>
      <c r="J4918" s="1" t="str">
        <f>IF(OR(D4918="SVCP", E4918="TRUE"), "No", IF(ISNA(VLOOKUP($C4918,'ProvResponder deviceId'!$A$1:$A$20000,1,FALSE)),"No","Yes"))</f>
        <v>No</v>
      </c>
      <c r="K4918" s="1" t="str">
        <f>IF($J4918="Yes",VLOOKUP($C4918,'ProvResponder deviceId'!$A$1:$C$20000,3,FALSE),"-")</f>
        <v>-</v>
      </c>
      <c r="L4918" s="1" t="str">
        <f t="shared" si="152"/>
        <v/>
      </c>
      <c r="M4918" s="1" t="str">
        <f t="shared" si="153"/>
        <v/>
      </c>
      <c r="N4918" s="1" t="str">
        <f>IF(ISBLANK($C4918),"",IF(ISNA(VLOOKUP($L4918,'result messages'!$H$3:$L$11,2,FALSE)),VLOOKUP($M4918,'result messages'!$H$3:$L$11,2,FALSE),VLOOKUP($L4918,'result messages'!$H$3:$L$11,2,FALSE)))</f>
        <v/>
      </c>
      <c r="O4918" s="1" t="str">
        <f>IF(ISBLANK($C4918),"",IF(ISNA(VLOOKUP($L4918,'result messages'!$H$3:$L$11,3,FALSE)),VLOOKUP($M4918,'result messages'!$H$3:$L$11,3,FALSE),VLOOKUP($L4918,'result messages'!$H$3:$L$11,3,FALSE)))</f>
        <v/>
      </c>
      <c r="P4918" s="1" t="str">
        <f>IF(ISBLANK($C4918),"",IF(ISNA(VLOOKUP($L4918,'result messages'!$H$3:$L$11,4,FALSE)),VLOOKUP($M4918,'result messages'!$H$3:$L$11,4,FALSE),VLOOKUP($L4918,'result messages'!$H$3:$L$11,4,FALSE)))</f>
        <v/>
      </c>
      <c r="Q4918" s="1" t="str">
        <f>IF(ISBLANK($C4918),"",IF(ISNA(VLOOKUP($L4918,'result messages'!$H$3:$L$11,5,FALSE)),VLOOKUP($M4918,'result messages'!$H$3:$L$11,5,FALSE),VLOOKUP($L4918,'result messages'!$H$3:$L$11,5,FALSE)))</f>
        <v/>
      </c>
    </row>
    <row r="4919" spans="1:17">
      <c r="A4919" s="1">
        <v>4916</v>
      </c>
      <c r="B4919" s="1"/>
      <c r="C4919" s="1"/>
      <c r="D4919" s="1"/>
      <c r="E4919" s="6"/>
      <c r="F4919" s="1"/>
      <c r="G4919" s="1" t="str">
        <f>IF(ISNA(VLOOKUP($C4919,'DTEN TCAP Linkage deviceId'!$A$1:$A$20000,1,FALSE)),"No","Yes")</f>
        <v>No</v>
      </c>
      <c r="H4919" s="1" t="str">
        <f>IF(ISNA(VLOOKUP($C4919,'Provisioning Requester'!$F$3:$H$20000,2,FALSE)),"No","Yes")</f>
        <v>No</v>
      </c>
      <c r="I4919" s="1" t="str">
        <f>IF($H4919="Yes",VLOOKUP($C4919,'Provisioning Requester'!$F$3:$H$20000,3,FALSE),"-")</f>
        <v>-</v>
      </c>
      <c r="J4919" s="1" t="str">
        <f>IF(OR(D4919="SVCP", E4919="TRUE"), "No", IF(ISNA(VLOOKUP($C4919,'ProvResponder deviceId'!$A$1:$A$20000,1,FALSE)),"No","Yes"))</f>
        <v>No</v>
      </c>
      <c r="K4919" s="1" t="str">
        <f>IF($J4919="Yes",VLOOKUP($C4919,'ProvResponder deviceId'!$A$1:$C$20000,3,FALSE),"-")</f>
        <v>-</v>
      </c>
      <c r="L4919" s="1" t="str">
        <f t="shared" si="152"/>
        <v/>
      </c>
      <c r="M4919" s="1" t="str">
        <f t="shared" si="153"/>
        <v/>
      </c>
      <c r="N4919" s="1" t="str">
        <f>IF(ISBLANK($C4919),"",IF(ISNA(VLOOKUP($L4919,'result messages'!$H$3:$L$11,2,FALSE)),VLOOKUP($M4919,'result messages'!$H$3:$L$11,2,FALSE),VLOOKUP($L4919,'result messages'!$H$3:$L$11,2,FALSE)))</f>
        <v/>
      </c>
      <c r="O4919" s="1" t="str">
        <f>IF(ISBLANK($C4919),"",IF(ISNA(VLOOKUP($L4919,'result messages'!$H$3:$L$11,3,FALSE)),VLOOKUP($M4919,'result messages'!$H$3:$L$11,3,FALSE),VLOOKUP($L4919,'result messages'!$H$3:$L$11,3,FALSE)))</f>
        <v/>
      </c>
      <c r="P4919" s="1" t="str">
        <f>IF(ISBLANK($C4919),"",IF(ISNA(VLOOKUP($L4919,'result messages'!$H$3:$L$11,4,FALSE)),VLOOKUP($M4919,'result messages'!$H$3:$L$11,4,FALSE),VLOOKUP($L4919,'result messages'!$H$3:$L$11,4,FALSE)))</f>
        <v/>
      </c>
      <c r="Q4919" s="1" t="str">
        <f>IF(ISBLANK($C4919),"",IF(ISNA(VLOOKUP($L4919,'result messages'!$H$3:$L$11,5,FALSE)),VLOOKUP($M4919,'result messages'!$H$3:$L$11,5,FALSE),VLOOKUP($L4919,'result messages'!$H$3:$L$11,5,FALSE)))</f>
        <v/>
      </c>
    </row>
    <row r="4920" spans="1:17">
      <c r="A4920" s="1">
        <v>4917</v>
      </c>
      <c r="B4920" s="1"/>
      <c r="C4920" s="1"/>
      <c r="D4920" s="1"/>
      <c r="E4920" s="6"/>
      <c r="F4920" s="1"/>
      <c r="G4920" s="1" t="str">
        <f>IF(ISNA(VLOOKUP($C4920,'DTEN TCAP Linkage deviceId'!$A$1:$A$20000,1,FALSE)),"No","Yes")</f>
        <v>No</v>
      </c>
      <c r="H4920" s="1" t="str">
        <f>IF(ISNA(VLOOKUP($C4920,'Provisioning Requester'!$F$3:$H$20000,2,FALSE)),"No","Yes")</f>
        <v>No</v>
      </c>
      <c r="I4920" s="1" t="str">
        <f>IF($H4920="Yes",VLOOKUP($C4920,'Provisioning Requester'!$F$3:$H$20000,3,FALSE),"-")</f>
        <v>-</v>
      </c>
      <c r="J4920" s="1" t="str">
        <f>IF(OR(D4920="SVCP", E4920="TRUE"), "No", IF(ISNA(VLOOKUP($C4920,'ProvResponder deviceId'!$A$1:$A$20000,1,FALSE)),"No","Yes"))</f>
        <v>No</v>
      </c>
      <c r="K4920" s="1" t="str">
        <f>IF($J4920="Yes",VLOOKUP($C4920,'ProvResponder deviceId'!$A$1:$C$20000,3,FALSE),"-")</f>
        <v>-</v>
      </c>
      <c r="L4920" s="1" t="str">
        <f t="shared" si="152"/>
        <v/>
      </c>
      <c r="M4920" s="1" t="str">
        <f t="shared" si="153"/>
        <v/>
      </c>
      <c r="N4920" s="1" t="str">
        <f>IF(ISBLANK($C4920),"",IF(ISNA(VLOOKUP($L4920,'result messages'!$H$3:$L$11,2,FALSE)),VLOOKUP($M4920,'result messages'!$H$3:$L$11,2,FALSE),VLOOKUP($L4920,'result messages'!$H$3:$L$11,2,FALSE)))</f>
        <v/>
      </c>
      <c r="O4920" s="1" t="str">
        <f>IF(ISBLANK($C4920),"",IF(ISNA(VLOOKUP($L4920,'result messages'!$H$3:$L$11,3,FALSE)),VLOOKUP($M4920,'result messages'!$H$3:$L$11,3,FALSE),VLOOKUP($L4920,'result messages'!$H$3:$L$11,3,FALSE)))</f>
        <v/>
      </c>
      <c r="P4920" s="1" t="str">
        <f>IF(ISBLANK($C4920),"",IF(ISNA(VLOOKUP($L4920,'result messages'!$H$3:$L$11,4,FALSE)),VLOOKUP($M4920,'result messages'!$H$3:$L$11,4,FALSE),VLOOKUP($L4920,'result messages'!$H$3:$L$11,4,FALSE)))</f>
        <v/>
      </c>
      <c r="Q4920" s="1" t="str">
        <f>IF(ISBLANK($C4920),"",IF(ISNA(VLOOKUP($L4920,'result messages'!$H$3:$L$11,5,FALSE)),VLOOKUP($M4920,'result messages'!$H$3:$L$11,5,FALSE),VLOOKUP($L4920,'result messages'!$H$3:$L$11,5,FALSE)))</f>
        <v/>
      </c>
    </row>
    <row r="4921" spans="1:17">
      <c r="A4921" s="1">
        <v>4918</v>
      </c>
      <c r="B4921" s="1"/>
      <c r="C4921" s="1"/>
      <c r="D4921" s="1"/>
      <c r="E4921" s="6"/>
      <c r="F4921" s="1"/>
      <c r="G4921" s="1" t="str">
        <f>IF(ISNA(VLOOKUP($C4921,'DTEN TCAP Linkage deviceId'!$A$1:$A$20000,1,FALSE)),"No","Yes")</f>
        <v>No</v>
      </c>
      <c r="H4921" s="1" t="str">
        <f>IF(ISNA(VLOOKUP($C4921,'Provisioning Requester'!$F$3:$H$20000,2,FALSE)),"No","Yes")</f>
        <v>No</v>
      </c>
      <c r="I4921" s="1" t="str">
        <f>IF($H4921="Yes",VLOOKUP($C4921,'Provisioning Requester'!$F$3:$H$20000,3,FALSE),"-")</f>
        <v>-</v>
      </c>
      <c r="J4921" s="1" t="str">
        <f>IF(OR(D4921="SVCP", E4921="TRUE"), "No", IF(ISNA(VLOOKUP($C4921,'ProvResponder deviceId'!$A$1:$A$20000,1,FALSE)),"No","Yes"))</f>
        <v>No</v>
      </c>
      <c r="K4921" s="1" t="str">
        <f>IF($J4921="Yes",VLOOKUP($C4921,'ProvResponder deviceId'!$A$1:$C$20000,3,FALSE),"-")</f>
        <v>-</v>
      </c>
      <c r="L4921" s="1" t="str">
        <f t="shared" si="152"/>
        <v/>
      </c>
      <c r="M4921" s="1" t="str">
        <f t="shared" si="153"/>
        <v/>
      </c>
      <c r="N4921" s="1" t="str">
        <f>IF(ISBLANK($C4921),"",IF(ISNA(VLOOKUP($L4921,'result messages'!$H$3:$L$11,2,FALSE)),VLOOKUP($M4921,'result messages'!$H$3:$L$11,2,FALSE),VLOOKUP($L4921,'result messages'!$H$3:$L$11,2,FALSE)))</f>
        <v/>
      </c>
      <c r="O4921" s="1" t="str">
        <f>IF(ISBLANK($C4921),"",IF(ISNA(VLOOKUP($L4921,'result messages'!$H$3:$L$11,3,FALSE)),VLOOKUP($M4921,'result messages'!$H$3:$L$11,3,FALSE),VLOOKUP($L4921,'result messages'!$H$3:$L$11,3,FALSE)))</f>
        <v/>
      </c>
      <c r="P4921" s="1" t="str">
        <f>IF(ISBLANK($C4921),"",IF(ISNA(VLOOKUP($L4921,'result messages'!$H$3:$L$11,4,FALSE)),VLOOKUP($M4921,'result messages'!$H$3:$L$11,4,FALSE),VLOOKUP($L4921,'result messages'!$H$3:$L$11,4,FALSE)))</f>
        <v/>
      </c>
      <c r="Q4921" s="1" t="str">
        <f>IF(ISBLANK($C4921),"",IF(ISNA(VLOOKUP($L4921,'result messages'!$H$3:$L$11,5,FALSE)),VLOOKUP($M4921,'result messages'!$H$3:$L$11,5,FALSE),VLOOKUP($L4921,'result messages'!$H$3:$L$11,5,FALSE)))</f>
        <v/>
      </c>
    </row>
    <row r="4922" spans="1:17">
      <c r="A4922" s="1">
        <v>4919</v>
      </c>
      <c r="B4922" s="1"/>
      <c r="C4922" s="1"/>
      <c r="D4922" s="1"/>
      <c r="E4922" s="6"/>
      <c r="F4922" s="1"/>
      <c r="G4922" s="1" t="str">
        <f>IF(ISNA(VLOOKUP($C4922,'DTEN TCAP Linkage deviceId'!$A$1:$A$20000,1,FALSE)),"No","Yes")</f>
        <v>No</v>
      </c>
      <c r="H4922" s="1" t="str">
        <f>IF(ISNA(VLOOKUP($C4922,'Provisioning Requester'!$F$3:$H$20000,2,FALSE)),"No","Yes")</f>
        <v>No</v>
      </c>
      <c r="I4922" s="1" t="str">
        <f>IF($H4922="Yes",VLOOKUP($C4922,'Provisioning Requester'!$F$3:$H$20000,3,FALSE),"-")</f>
        <v>-</v>
      </c>
      <c r="J4922" s="1" t="str">
        <f>IF(OR(D4922="SVCP", E4922="TRUE"), "No", IF(ISNA(VLOOKUP($C4922,'ProvResponder deviceId'!$A$1:$A$20000,1,FALSE)),"No","Yes"))</f>
        <v>No</v>
      </c>
      <c r="K4922" s="1" t="str">
        <f>IF($J4922="Yes",VLOOKUP($C4922,'ProvResponder deviceId'!$A$1:$C$20000,3,FALSE),"-")</f>
        <v>-</v>
      </c>
      <c r="L4922" s="1" t="str">
        <f t="shared" si="152"/>
        <v/>
      </c>
      <c r="M4922" s="1" t="str">
        <f t="shared" si="153"/>
        <v/>
      </c>
      <c r="N4922" s="1" t="str">
        <f>IF(ISBLANK($C4922),"",IF(ISNA(VLOOKUP($L4922,'result messages'!$H$3:$L$11,2,FALSE)),VLOOKUP($M4922,'result messages'!$H$3:$L$11,2,FALSE),VLOOKUP($L4922,'result messages'!$H$3:$L$11,2,FALSE)))</f>
        <v/>
      </c>
      <c r="O4922" s="1" t="str">
        <f>IF(ISBLANK($C4922),"",IF(ISNA(VLOOKUP($L4922,'result messages'!$H$3:$L$11,3,FALSE)),VLOOKUP($M4922,'result messages'!$H$3:$L$11,3,FALSE),VLOOKUP($L4922,'result messages'!$H$3:$L$11,3,FALSE)))</f>
        <v/>
      </c>
      <c r="P4922" s="1" t="str">
        <f>IF(ISBLANK($C4922),"",IF(ISNA(VLOOKUP($L4922,'result messages'!$H$3:$L$11,4,FALSE)),VLOOKUP($M4922,'result messages'!$H$3:$L$11,4,FALSE),VLOOKUP($L4922,'result messages'!$H$3:$L$11,4,FALSE)))</f>
        <v/>
      </c>
      <c r="Q4922" s="1" t="str">
        <f>IF(ISBLANK($C4922),"",IF(ISNA(VLOOKUP($L4922,'result messages'!$H$3:$L$11,5,FALSE)),VLOOKUP($M4922,'result messages'!$H$3:$L$11,5,FALSE),VLOOKUP($L4922,'result messages'!$H$3:$L$11,5,FALSE)))</f>
        <v/>
      </c>
    </row>
    <row r="4923" spans="1:17">
      <c r="A4923" s="1">
        <v>4920</v>
      </c>
      <c r="B4923" s="1"/>
      <c r="C4923" s="1"/>
      <c r="D4923" s="1"/>
      <c r="E4923" s="6"/>
      <c r="F4923" s="1"/>
      <c r="G4923" s="1" t="str">
        <f>IF(ISNA(VLOOKUP($C4923,'DTEN TCAP Linkage deviceId'!$A$1:$A$20000,1,FALSE)),"No","Yes")</f>
        <v>No</v>
      </c>
      <c r="H4923" s="1" t="str">
        <f>IF(ISNA(VLOOKUP($C4923,'Provisioning Requester'!$F$3:$H$20000,2,FALSE)),"No","Yes")</f>
        <v>No</v>
      </c>
      <c r="I4923" s="1" t="str">
        <f>IF($H4923="Yes",VLOOKUP($C4923,'Provisioning Requester'!$F$3:$H$20000,3,FALSE),"-")</f>
        <v>-</v>
      </c>
      <c r="J4923" s="1" t="str">
        <f>IF(OR(D4923="SVCP", E4923="TRUE"), "No", IF(ISNA(VLOOKUP($C4923,'ProvResponder deviceId'!$A$1:$A$20000,1,FALSE)),"No","Yes"))</f>
        <v>No</v>
      </c>
      <c r="K4923" s="1" t="str">
        <f>IF($J4923="Yes",VLOOKUP($C4923,'ProvResponder deviceId'!$A$1:$C$20000,3,FALSE),"-")</f>
        <v>-</v>
      </c>
      <c r="L4923" s="1" t="str">
        <f t="shared" si="152"/>
        <v/>
      </c>
      <c r="M4923" s="1" t="str">
        <f t="shared" si="153"/>
        <v/>
      </c>
      <c r="N4923" s="1" t="str">
        <f>IF(ISBLANK($C4923),"",IF(ISNA(VLOOKUP($L4923,'result messages'!$H$3:$L$11,2,FALSE)),VLOOKUP($M4923,'result messages'!$H$3:$L$11,2,FALSE),VLOOKUP($L4923,'result messages'!$H$3:$L$11,2,FALSE)))</f>
        <v/>
      </c>
      <c r="O4923" s="1" t="str">
        <f>IF(ISBLANK($C4923),"",IF(ISNA(VLOOKUP($L4923,'result messages'!$H$3:$L$11,3,FALSE)),VLOOKUP($M4923,'result messages'!$H$3:$L$11,3,FALSE),VLOOKUP($L4923,'result messages'!$H$3:$L$11,3,FALSE)))</f>
        <v/>
      </c>
      <c r="P4923" s="1" t="str">
        <f>IF(ISBLANK($C4923),"",IF(ISNA(VLOOKUP($L4923,'result messages'!$H$3:$L$11,4,FALSE)),VLOOKUP($M4923,'result messages'!$H$3:$L$11,4,FALSE),VLOOKUP($L4923,'result messages'!$H$3:$L$11,4,FALSE)))</f>
        <v/>
      </c>
      <c r="Q4923" s="1" t="str">
        <f>IF(ISBLANK($C4923),"",IF(ISNA(VLOOKUP($L4923,'result messages'!$H$3:$L$11,5,FALSE)),VLOOKUP($M4923,'result messages'!$H$3:$L$11,5,FALSE),VLOOKUP($L4923,'result messages'!$H$3:$L$11,5,FALSE)))</f>
        <v/>
      </c>
    </row>
    <row r="4924" spans="1:17">
      <c r="A4924" s="1">
        <v>4921</v>
      </c>
      <c r="B4924" s="1"/>
      <c r="C4924" s="1"/>
      <c r="D4924" s="1"/>
      <c r="E4924" s="6"/>
      <c r="F4924" s="1"/>
      <c r="G4924" s="1" t="str">
        <f>IF(ISNA(VLOOKUP($C4924,'DTEN TCAP Linkage deviceId'!$A$1:$A$20000,1,FALSE)),"No","Yes")</f>
        <v>No</v>
      </c>
      <c r="H4924" s="1" t="str">
        <f>IF(ISNA(VLOOKUP($C4924,'Provisioning Requester'!$F$3:$H$20000,2,FALSE)),"No","Yes")</f>
        <v>No</v>
      </c>
      <c r="I4924" s="1" t="str">
        <f>IF($H4924="Yes",VLOOKUP($C4924,'Provisioning Requester'!$F$3:$H$20000,3,FALSE),"-")</f>
        <v>-</v>
      </c>
      <c r="J4924" s="1" t="str">
        <f>IF(OR(D4924="SVCP", E4924="TRUE"), "No", IF(ISNA(VLOOKUP($C4924,'ProvResponder deviceId'!$A$1:$A$20000,1,FALSE)),"No","Yes"))</f>
        <v>No</v>
      </c>
      <c r="K4924" s="1" t="str">
        <f>IF($J4924="Yes",VLOOKUP($C4924,'ProvResponder deviceId'!$A$1:$C$20000,3,FALSE),"-")</f>
        <v>-</v>
      </c>
      <c r="L4924" s="1" t="str">
        <f t="shared" si="152"/>
        <v/>
      </c>
      <c r="M4924" s="1" t="str">
        <f t="shared" si="153"/>
        <v/>
      </c>
      <c r="N4924" s="1" t="str">
        <f>IF(ISBLANK($C4924),"",IF(ISNA(VLOOKUP($L4924,'result messages'!$H$3:$L$11,2,FALSE)),VLOOKUP($M4924,'result messages'!$H$3:$L$11,2,FALSE),VLOOKUP($L4924,'result messages'!$H$3:$L$11,2,FALSE)))</f>
        <v/>
      </c>
      <c r="O4924" s="1" t="str">
        <f>IF(ISBLANK($C4924),"",IF(ISNA(VLOOKUP($L4924,'result messages'!$H$3:$L$11,3,FALSE)),VLOOKUP($M4924,'result messages'!$H$3:$L$11,3,FALSE),VLOOKUP($L4924,'result messages'!$H$3:$L$11,3,FALSE)))</f>
        <v/>
      </c>
      <c r="P4924" s="1" t="str">
        <f>IF(ISBLANK($C4924),"",IF(ISNA(VLOOKUP($L4924,'result messages'!$H$3:$L$11,4,FALSE)),VLOOKUP($M4924,'result messages'!$H$3:$L$11,4,FALSE),VLOOKUP($L4924,'result messages'!$H$3:$L$11,4,FALSE)))</f>
        <v/>
      </c>
      <c r="Q4924" s="1" t="str">
        <f>IF(ISBLANK($C4924),"",IF(ISNA(VLOOKUP($L4924,'result messages'!$H$3:$L$11,5,FALSE)),VLOOKUP($M4924,'result messages'!$H$3:$L$11,5,FALSE),VLOOKUP($L4924,'result messages'!$H$3:$L$11,5,FALSE)))</f>
        <v/>
      </c>
    </row>
    <row r="4925" spans="1:17">
      <c r="A4925" s="1">
        <v>4922</v>
      </c>
      <c r="B4925" s="1"/>
      <c r="C4925" s="1"/>
      <c r="D4925" s="1"/>
      <c r="E4925" s="6"/>
      <c r="F4925" s="1"/>
      <c r="G4925" s="1" t="str">
        <f>IF(ISNA(VLOOKUP($C4925,'DTEN TCAP Linkage deviceId'!$A$1:$A$20000,1,FALSE)),"No","Yes")</f>
        <v>No</v>
      </c>
      <c r="H4925" s="1" t="str">
        <f>IF(ISNA(VLOOKUP($C4925,'Provisioning Requester'!$F$3:$H$20000,2,FALSE)),"No","Yes")</f>
        <v>No</v>
      </c>
      <c r="I4925" s="1" t="str">
        <f>IF($H4925="Yes",VLOOKUP($C4925,'Provisioning Requester'!$F$3:$H$20000,3,FALSE),"-")</f>
        <v>-</v>
      </c>
      <c r="J4925" s="1" t="str">
        <f>IF(OR(D4925="SVCP", E4925="TRUE"), "No", IF(ISNA(VLOOKUP($C4925,'ProvResponder deviceId'!$A$1:$A$20000,1,FALSE)),"No","Yes"))</f>
        <v>No</v>
      </c>
      <c r="K4925" s="1" t="str">
        <f>IF($J4925="Yes",VLOOKUP($C4925,'ProvResponder deviceId'!$A$1:$C$20000,3,FALSE),"-")</f>
        <v>-</v>
      </c>
      <c r="L4925" s="1" t="str">
        <f t="shared" si="152"/>
        <v/>
      </c>
      <c r="M4925" s="1" t="str">
        <f t="shared" si="153"/>
        <v/>
      </c>
      <c r="N4925" s="1" t="str">
        <f>IF(ISBLANK($C4925),"",IF(ISNA(VLOOKUP($L4925,'result messages'!$H$3:$L$11,2,FALSE)),VLOOKUP($M4925,'result messages'!$H$3:$L$11,2,FALSE),VLOOKUP($L4925,'result messages'!$H$3:$L$11,2,FALSE)))</f>
        <v/>
      </c>
      <c r="O4925" s="1" t="str">
        <f>IF(ISBLANK($C4925),"",IF(ISNA(VLOOKUP($L4925,'result messages'!$H$3:$L$11,3,FALSE)),VLOOKUP($M4925,'result messages'!$H$3:$L$11,3,FALSE),VLOOKUP($L4925,'result messages'!$H$3:$L$11,3,FALSE)))</f>
        <v/>
      </c>
      <c r="P4925" s="1" t="str">
        <f>IF(ISBLANK($C4925),"",IF(ISNA(VLOOKUP($L4925,'result messages'!$H$3:$L$11,4,FALSE)),VLOOKUP($M4925,'result messages'!$H$3:$L$11,4,FALSE),VLOOKUP($L4925,'result messages'!$H$3:$L$11,4,FALSE)))</f>
        <v/>
      </c>
      <c r="Q4925" s="1" t="str">
        <f>IF(ISBLANK($C4925),"",IF(ISNA(VLOOKUP($L4925,'result messages'!$H$3:$L$11,5,FALSE)),VLOOKUP($M4925,'result messages'!$H$3:$L$11,5,FALSE),VLOOKUP($L4925,'result messages'!$H$3:$L$11,5,FALSE)))</f>
        <v/>
      </c>
    </row>
    <row r="4926" spans="1:17">
      <c r="A4926" s="1">
        <v>4923</v>
      </c>
      <c r="B4926" s="1"/>
      <c r="C4926" s="1"/>
      <c r="D4926" s="1"/>
      <c r="E4926" s="6"/>
      <c r="F4926" s="1"/>
      <c r="G4926" s="1" t="str">
        <f>IF(ISNA(VLOOKUP($C4926,'DTEN TCAP Linkage deviceId'!$A$1:$A$20000,1,FALSE)),"No","Yes")</f>
        <v>No</v>
      </c>
      <c r="H4926" s="1" t="str">
        <f>IF(ISNA(VLOOKUP($C4926,'Provisioning Requester'!$F$3:$H$20000,2,FALSE)),"No","Yes")</f>
        <v>No</v>
      </c>
      <c r="I4926" s="1" t="str">
        <f>IF($H4926="Yes",VLOOKUP($C4926,'Provisioning Requester'!$F$3:$H$20000,3,FALSE),"-")</f>
        <v>-</v>
      </c>
      <c r="J4926" s="1" t="str">
        <f>IF(OR(D4926="SVCP", E4926="TRUE"), "No", IF(ISNA(VLOOKUP($C4926,'ProvResponder deviceId'!$A$1:$A$20000,1,FALSE)),"No","Yes"))</f>
        <v>No</v>
      </c>
      <c r="K4926" s="1" t="str">
        <f>IF($J4926="Yes",VLOOKUP($C4926,'ProvResponder deviceId'!$A$1:$C$20000,3,FALSE),"-")</f>
        <v>-</v>
      </c>
      <c r="L4926" s="1" t="str">
        <f t="shared" si="152"/>
        <v/>
      </c>
      <c r="M4926" s="1" t="str">
        <f t="shared" si="153"/>
        <v/>
      </c>
      <c r="N4926" s="1" t="str">
        <f>IF(ISBLANK($C4926),"",IF(ISNA(VLOOKUP($L4926,'result messages'!$H$3:$L$11,2,FALSE)),VLOOKUP($M4926,'result messages'!$H$3:$L$11,2,FALSE),VLOOKUP($L4926,'result messages'!$H$3:$L$11,2,FALSE)))</f>
        <v/>
      </c>
      <c r="O4926" s="1" t="str">
        <f>IF(ISBLANK($C4926),"",IF(ISNA(VLOOKUP($L4926,'result messages'!$H$3:$L$11,3,FALSE)),VLOOKUP($M4926,'result messages'!$H$3:$L$11,3,FALSE),VLOOKUP($L4926,'result messages'!$H$3:$L$11,3,FALSE)))</f>
        <v/>
      </c>
      <c r="P4926" s="1" t="str">
        <f>IF(ISBLANK($C4926),"",IF(ISNA(VLOOKUP($L4926,'result messages'!$H$3:$L$11,4,FALSE)),VLOOKUP($M4926,'result messages'!$H$3:$L$11,4,FALSE),VLOOKUP($L4926,'result messages'!$H$3:$L$11,4,FALSE)))</f>
        <v/>
      </c>
      <c r="Q4926" s="1" t="str">
        <f>IF(ISBLANK($C4926),"",IF(ISNA(VLOOKUP($L4926,'result messages'!$H$3:$L$11,5,FALSE)),VLOOKUP($M4926,'result messages'!$H$3:$L$11,5,FALSE),VLOOKUP($L4926,'result messages'!$H$3:$L$11,5,FALSE)))</f>
        <v/>
      </c>
    </row>
    <row r="4927" spans="1:17">
      <c r="A4927" s="1">
        <v>4924</v>
      </c>
      <c r="B4927" s="1"/>
      <c r="C4927" s="1"/>
      <c r="D4927" s="1"/>
      <c r="E4927" s="6"/>
      <c r="F4927" s="1"/>
      <c r="G4927" s="1" t="str">
        <f>IF(ISNA(VLOOKUP($C4927,'DTEN TCAP Linkage deviceId'!$A$1:$A$20000,1,FALSE)),"No","Yes")</f>
        <v>No</v>
      </c>
      <c r="H4927" s="1" t="str">
        <f>IF(ISNA(VLOOKUP($C4927,'Provisioning Requester'!$F$3:$H$20000,2,FALSE)),"No","Yes")</f>
        <v>No</v>
      </c>
      <c r="I4927" s="1" t="str">
        <f>IF($H4927="Yes",VLOOKUP($C4927,'Provisioning Requester'!$F$3:$H$20000,3,FALSE),"-")</f>
        <v>-</v>
      </c>
      <c r="J4927" s="1" t="str">
        <f>IF(OR(D4927="SVCP", E4927="TRUE"), "No", IF(ISNA(VLOOKUP($C4927,'ProvResponder deviceId'!$A$1:$A$20000,1,FALSE)),"No","Yes"))</f>
        <v>No</v>
      </c>
      <c r="K4927" s="1" t="str">
        <f>IF($J4927="Yes",VLOOKUP($C4927,'ProvResponder deviceId'!$A$1:$C$20000,3,FALSE),"-")</f>
        <v>-</v>
      </c>
      <c r="L4927" s="1" t="str">
        <f t="shared" si="152"/>
        <v/>
      </c>
      <c r="M4927" s="1" t="str">
        <f t="shared" si="153"/>
        <v/>
      </c>
      <c r="N4927" s="1" t="str">
        <f>IF(ISBLANK($C4927),"",IF(ISNA(VLOOKUP($L4927,'result messages'!$H$3:$L$11,2,FALSE)),VLOOKUP($M4927,'result messages'!$H$3:$L$11,2,FALSE),VLOOKUP($L4927,'result messages'!$H$3:$L$11,2,FALSE)))</f>
        <v/>
      </c>
      <c r="O4927" s="1" t="str">
        <f>IF(ISBLANK($C4927),"",IF(ISNA(VLOOKUP($L4927,'result messages'!$H$3:$L$11,3,FALSE)),VLOOKUP($M4927,'result messages'!$H$3:$L$11,3,FALSE),VLOOKUP($L4927,'result messages'!$H$3:$L$11,3,FALSE)))</f>
        <v/>
      </c>
      <c r="P4927" s="1" t="str">
        <f>IF(ISBLANK($C4927),"",IF(ISNA(VLOOKUP($L4927,'result messages'!$H$3:$L$11,4,FALSE)),VLOOKUP($M4927,'result messages'!$H$3:$L$11,4,FALSE),VLOOKUP($L4927,'result messages'!$H$3:$L$11,4,FALSE)))</f>
        <v/>
      </c>
      <c r="Q4927" s="1" t="str">
        <f>IF(ISBLANK($C4927),"",IF(ISNA(VLOOKUP($L4927,'result messages'!$H$3:$L$11,5,FALSE)),VLOOKUP($M4927,'result messages'!$H$3:$L$11,5,FALSE),VLOOKUP($L4927,'result messages'!$H$3:$L$11,5,FALSE)))</f>
        <v/>
      </c>
    </row>
    <row r="4928" spans="1:17">
      <c r="A4928" s="1">
        <v>4925</v>
      </c>
      <c r="B4928" s="1"/>
      <c r="C4928" s="1"/>
      <c r="D4928" s="1"/>
      <c r="E4928" s="6"/>
      <c r="F4928" s="1"/>
      <c r="G4928" s="1" t="str">
        <f>IF(ISNA(VLOOKUP($C4928,'DTEN TCAP Linkage deviceId'!$A$1:$A$20000,1,FALSE)),"No","Yes")</f>
        <v>No</v>
      </c>
      <c r="H4928" s="1" t="str">
        <f>IF(ISNA(VLOOKUP($C4928,'Provisioning Requester'!$F$3:$H$20000,2,FALSE)),"No","Yes")</f>
        <v>No</v>
      </c>
      <c r="I4928" s="1" t="str">
        <f>IF($H4928="Yes",VLOOKUP($C4928,'Provisioning Requester'!$F$3:$H$20000,3,FALSE),"-")</f>
        <v>-</v>
      </c>
      <c r="J4928" s="1" t="str">
        <f>IF(OR(D4928="SVCP", E4928="TRUE"), "No", IF(ISNA(VLOOKUP($C4928,'ProvResponder deviceId'!$A$1:$A$20000,1,FALSE)),"No","Yes"))</f>
        <v>No</v>
      </c>
      <c r="K4928" s="1" t="str">
        <f>IF($J4928="Yes",VLOOKUP($C4928,'ProvResponder deviceId'!$A$1:$C$20000,3,FALSE),"-")</f>
        <v>-</v>
      </c>
      <c r="L4928" s="1" t="str">
        <f t="shared" si="152"/>
        <v/>
      </c>
      <c r="M4928" s="1" t="str">
        <f t="shared" si="153"/>
        <v/>
      </c>
      <c r="N4928" s="1" t="str">
        <f>IF(ISBLANK($C4928),"",IF(ISNA(VLOOKUP($L4928,'result messages'!$H$3:$L$11,2,FALSE)),VLOOKUP($M4928,'result messages'!$H$3:$L$11,2,FALSE),VLOOKUP($L4928,'result messages'!$H$3:$L$11,2,FALSE)))</f>
        <v/>
      </c>
      <c r="O4928" s="1" t="str">
        <f>IF(ISBLANK($C4928),"",IF(ISNA(VLOOKUP($L4928,'result messages'!$H$3:$L$11,3,FALSE)),VLOOKUP($M4928,'result messages'!$H$3:$L$11,3,FALSE),VLOOKUP($L4928,'result messages'!$H$3:$L$11,3,FALSE)))</f>
        <v/>
      </c>
      <c r="P4928" s="1" t="str">
        <f>IF(ISBLANK($C4928),"",IF(ISNA(VLOOKUP($L4928,'result messages'!$H$3:$L$11,4,FALSE)),VLOOKUP($M4928,'result messages'!$H$3:$L$11,4,FALSE),VLOOKUP($L4928,'result messages'!$H$3:$L$11,4,FALSE)))</f>
        <v/>
      </c>
      <c r="Q4928" s="1" t="str">
        <f>IF(ISBLANK($C4928),"",IF(ISNA(VLOOKUP($L4928,'result messages'!$H$3:$L$11,5,FALSE)),VLOOKUP($M4928,'result messages'!$H$3:$L$11,5,FALSE),VLOOKUP($L4928,'result messages'!$H$3:$L$11,5,FALSE)))</f>
        <v/>
      </c>
    </row>
    <row r="4929" spans="1:17">
      <c r="A4929" s="1">
        <v>4926</v>
      </c>
      <c r="B4929" s="1"/>
      <c r="C4929" s="1"/>
      <c r="D4929" s="1"/>
      <c r="E4929" s="6"/>
      <c r="F4929" s="1"/>
      <c r="G4929" s="1" t="str">
        <f>IF(ISNA(VLOOKUP($C4929,'DTEN TCAP Linkage deviceId'!$A$1:$A$20000,1,FALSE)),"No","Yes")</f>
        <v>No</v>
      </c>
      <c r="H4929" s="1" t="str">
        <f>IF(ISNA(VLOOKUP($C4929,'Provisioning Requester'!$F$3:$H$20000,2,FALSE)),"No","Yes")</f>
        <v>No</v>
      </c>
      <c r="I4929" s="1" t="str">
        <f>IF($H4929="Yes",VLOOKUP($C4929,'Provisioning Requester'!$F$3:$H$20000,3,FALSE),"-")</f>
        <v>-</v>
      </c>
      <c r="J4929" s="1" t="str">
        <f>IF(OR(D4929="SVCP", E4929="TRUE"), "No", IF(ISNA(VLOOKUP($C4929,'ProvResponder deviceId'!$A$1:$A$20000,1,FALSE)),"No","Yes"))</f>
        <v>No</v>
      </c>
      <c r="K4929" s="1" t="str">
        <f>IF($J4929="Yes",VLOOKUP($C4929,'ProvResponder deviceId'!$A$1:$C$20000,3,FALSE),"-")</f>
        <v>-</v>
      </c>
      <c r="L4929" s="1" t="str">
        <f t="shared" si="152"/>
        <v/>
      </c>
      <c r="M4929" s="1" t="str">
        <f t="shared" si="153"/>
        <v/>
      </c>
      <c r="N4929" s="1" t="str">
        <f>IF(ISBLANK($C4929),"",IF(ISNA(VLOOKUP($L4929,'result messages'!$H$3:$L$11,2,FALSE)),VLOOKUP($M4929,'result messages'!$H$3:$L$11,2,FALSE),VLOOKUP($L4929,'result messages'!$H$3:$L$11,2,FALSE)))</f>
        <v/>
      </c>
      <c r="O4929" s="1" t="str">
        <f>IF(ISBLANK($C4929),"",IF(ISNA(VLOOKUP($L4929,'result messages'!$H$3:$L$11,3,FALSE)),VLOOKUP($M4929,'result messages'!$H$3:$L$11,3,FALSE),VLOOKUP($L4929,'result messages'!$H$3:$L$11,3,FALSE)))</f>
        <v/>
      </c>
      <c r="P4929" s="1" t="str">
        <f>IF(ISBLANK($C4929),"",IF(ISNA(VLOOKUP($L4929,'result messages'!$H$3:$L$11,4,FALSE)),VLOOKUP($M4929,'result messages'!$H$3:$L$11,4,FALSE),VLOOKUP($L4929,'result messages'!$H$3:$L$11,4,FALSE)))</f>
        <v/>
      </c>
      <c r="Q4929" s="1" t="str">
        <f>IF(ISBLANK($C4929),"",IF(ISNA(VLOOKUP($L4929,'result messages'!$H$3:$L$11,5,FALSE)),VLOOKUP($M4929,'result messages'!$H$3:$L$11,5,FALSE),VLOOKUP($L4929,'result messages'!$H$3:$L$11,5,FALSE)))</f>
        <v/>
      </c>
    </row>
    <row r="4930" spans="1:17">
      <c r="A4930" s="1">
        <v>4927</v>
      </c>
      <c r="B4930" s="1"/>
      <c r="C4930" s="1"/>
      <c r="D4930" s="1"/>
      <c r="E4930" s="6"/>
      <c r="F4930" s="1"/>
      <c r="G4930" s="1" t="str">
        <f>IF(ISNA(VLOOKUP($C4930,'DTEN TCAP Linkage deviceId'!$A$1:$A$20000,1,FALSE)),"No","Yes")</f>
        <v>No</v>
      </c>
      <c r="H4930" s="1" t="str">
        <f>IF(ISNA(VLOOKUP($C4930,'Provisioning Requester'!$F$3:$H$20000,2,FALSE)),"No","Yes")</f>
        <v>No</v>
      </c>
      <c r="I4930" s="1" t="str">
        <f>IF($H4930="Yes",VLOOKUP($C4930,'Provisioning Requester'!$F$3:$H$20000,3,FALSE),"-")</f>
        <v>-</v>
      </c>
      <c r="J4930" s="1" t="str">
        <f>IF(OR(D4930="SVCP", E4930="TRUE"), "No", IF(ISNA(VLOOKUP($C4930,'ProvResponder deviceId'!$A$1:$A$20000,1,FALSE)),"No","Yes"))</f>
        <v>No</v>
      </c>
      <c r="K4930" s="1" t="str">
        <f>IF($J4930="Yes",VLOOKUP($C4930,'ProvResponder deviceId'!$A$1:$C$20000,3,FALSE),"-")</f>
        <v>-</v>
      </c>
      <c r="L4930" s="1" t="str">
        <f t="shared" si="152"/>
        <v/>
      </c>
      <c r="M4930" s="1" t="str">
        <f t="shared" si="153"/>
        <v/>
      </c>
      <c r="N4930" s="1" t="str">
        <f>IF(ISBLANK($C4930),"",IF(ISNA(VLOOKUP($L4930,'result messages'!$H$3:$L$11,2,FALSE)),VLOOKUP($M4930,'result messages'!$H$3:$L$11,2,FALSE),VLOOKUP($L4930,'result messages'!$H$3:$L$11,2,FALSE)))</f>
        <v/>
      </c>
      <c r="O4930" s="1" t="str">
        <f>IF(ISBLANK($C4930),"",IF(ISNA(VLOOKUP($L4930,'result messages'!$H$3:$L$11,3,FALSE)),VLOOKUP($M4930,'result messages'!$H$3:$L$11,3,FALSE),VLOOKUP($L4930,'result messages'!$H$3:$L$11,3,FALSE)))</f>
        <v/>
      </c>
      <c r="P4930" s="1" t="str">
        <f>IF(ISBLANK($C4930),"",IF(ISNA(VLOOKUP($L4930,'result messages'!$H$3:$L$11,4,FALSE)),VLOOKUP($M4930,'result messages'!$H$3:$L$11,4,FALSE),VLOOKUP($L4930,'result messages'!$H$3:$L$11,4,FALSE)))</f>
        <v/>
      </c>
      <c r="Q4930" s="1" t="str">
        <f>IF(ISBLANK($C4930),"",IF(ISNA(VLOOKUP($L4930,'result messages'!$H$3:$L$11,5,FALSE)),VLOOKUP($M4930,'result messages'!$H$3:$L$11,5,FALSE),VLOOKUP($L4930,'result messages'!$H$3:$L$11,5,FALSE)))</f>
        <v/>
      </c>
    </row>
    <row r="4931" spans="1:17">
      <c r="A4931" s="1">
        <v>4928</v>
      </c>
      <c r="B4931" s="1"/>
      <c r="C4931" s="1"/>
      <c r="D4931" s="1"/>
      <c r="E4931" s="6"/>
      <c r="F4931" s="1"/>
      <c r="G4931" s="1" t="str">
        <f>IF(ISNA(VLOOKUP($C4931,'DTEN TCAP Linkage deviceId'!$A$1:$A$20000,1,FALSE)),"No","Yes")</f>
        <v>No</v>
      </c>
      <c r="H4931" s="1" t="str">
        <f>IF(ISNA(VLOOKUP($C4931,'Provisioning Requester'!$F$3:$H$20000,2,FALSE)),"No","Yes")</f>
        <v>No</v>
      </c>
      <c r="I4931" s="1" t="str">
        <f>IF($H4931="Yes",VLOOKUP($C4931,'Provisioning Requester'!$F$3:$H$20000,3,FALSE),"-")</f>
        <v>-</v>
      </c>
      <c r="J4931" s="1" t="str">
        <f>IF(OR(D4931="SVCP", E4931="TRUE"), "No", IF(ISNA(VLOOKUP($C4931,'ProvResponder deviceId'!$A$1:$A$20000,1,FALSE)),"No","Yes"))</f>
        <v>No</v>
      </c>
      <c r="K4931" s="1" t="str">
        <f>IF($J4931="Yes",VLOOKUP($C4931,'ProvResponder deviceId'!$A$1:$C$20000,3,FALSE),"-")</f>
        <v>-</v>
      </c>
      <c r="L4931" s="1" t="str">
        <f t="shared" si="152"/>
        <v/>
      </c>
      <c r="M4931" s="1" t="str">
        <f t="shared" si="153"/>
        <v/>
      </c>
      <c r="N4931" s="1" t="str">
        <f>IF(ISBLANK($C4931),"",IF(ISNA(VLOOKUP($L4931,'result messages'!$H$3:$L$11,2,FALSE)),VLOOKUP($M4931,'result messages'!$H$3:$L$11,2,FALSE),VLOOKUP($L4931,'result messages'!$H$3:$L$11,2,FALSE)))</f>
        <v/>
      </c>
      <c r="O4931" s="1" t="str">
        <f>IF(ISBLANK($C4931),"",IF(ISNA(VLOOKUP($L4931,'result messages'!$H$3:$L$11,3,FALSE)),VLOOKUP($M4931,'result messages'!$H$3:$L$11,3,FALSE),VLOOKUP($L4931,'result messages'!$H$3:$L$11,3,FALSE)))</f>
        <v/>
      </c>
      <c r="P4931" s="1" t="str">
        <f>IF(ISBLANK($C4931),"",IF(ISNA(VLOOKUP($L4931,'result messages'!$H$3:$L$11,4,FALSE)),VLOOKUP($M4931,'result messages'!$H$3:$L$11,4,FALSE),VLOOKUP($L4931,'result messages'!$H$3:$L$11,4,FALSE)))</f>
        <v/>
      </c>
      <c r="Q4931" s="1" t="str">
        <f>IF(ISBLANK($C4931),"",IF(ISNA(VLOOKUP($L4931,'result messages'!$H$3:$L$11,5,FALSE)),VLOOKUP($M4931,'result messages'!$H$3:$L$11,5,FALSE),VLOOKUP($L4931,'result messages'!$H$3:$L$11,5,FALSE)))</f>
        <v/>
      </c>
    </row>
    <row r="4932" spans="1:17">
      <c r="A4932" s="1">
        <v>4929</v>
      </c>
      <c r="B4932" s="1"/>
      <c r="C4932" s="1"/>
      <c r="D4932" s="1"/>
      <c r="E4932" s="6"/>
      <c r="F4932" s="1"/>
      <c r="G4932" s="1" t="str">
        <f>IF(ISNA(VLOOKUP($C4932,'DTEN TCAP Linkage deviceId'!$A$1:$A$20000,1,FALSE)),"No","Yes")</f>
        <v>No</v>
      </c>
      <c r="H4932" s="1" t="str">
        <f>IF(ISNA(VLOOKUP($C4932,'Provisioning Requester'!$F$3:$H$20000,2,FALSE)),"No","Yes")</f>
        <v>No</v>
      </c>
      <c r="I4932" s="1" t="str">
        <f>IF($H4932="Yes",VLOOKUP($C4932,'Provisioning Requester'!$F$3:$H$20000,3,FALSE),"-")</f>
        <v>-</v>
      </c>
      <c r="J4932" s="1" t="str">
        <f>IF(OR(D4932="SVCP", E4932="TRUE"), "No", IF(ISNA(VLOOKUP($C4932,'ProvResponder deviceId'!$A$1:$A$20000,1,FALSE)),"No","Yes"))</f>
        <v>No</v>
      </c>
      <c r="K4932" s="1" t="str">
        <f>IF($J4932="Yes",VLOOKUP($C4932,'ProvResponder deviceId'!$A$1:$C$20000,3,FALSE),"-")</f>
        <v>-</v>
      </c>
      <c r="L4932" s="1" t="str">
        <f t="shared" si="152"/>
        <v/>
      </c>
      <c r="M4932" s="1" t="str">
        <f t="shared" si="153"/>
        <v/>
      </c>
      <c r="N4932" s="1" t="str">
        <f>IF(ISBLANK($C4932),"",IF(ISNA(VLOOKUP($L4932,'result messages'!$H$3:$L$11,2,FALSE)),VLOOKUP($M4932,'result messages'!$H$3:$L$11,2,FALSE),VLOOKUP($L4932,'result messages'!$H$3:$L$11,2,FALSE)))</f>
        <v/>
      </c>
      <c r="O4932" s="1" t="str">
        <f>IF(ISBLANK($C4932),"",IF(ISNA(VLOOKUP($L4932,'result messages'!$H$3:$L$11,3,FALSE)),VLOOKUP($M4932,'result messages'!$H$3:$L$11,3,FALSE),VLOOKUP($L4932,'result messages'!$H$3:$L$11,3,FALSE)))</f>
        <v/>
      </c>
      <c r="P4932" s="1" t="str">
        <f>IF(ISBLANK($C4932),"",IF(ISNA(VLOOKUP($L4932,'result messages'!$H$3:$L$11,4,FALSE)),VLOOKUP($M4932,'result messages'!$H$3:$L$11,4,FALSE),VLOOKUP($L4932,'result messages'!$H$3:$L$11,4,FALSE)))</f>
        <v/>
      </c>
      <c r="Q4932" s="1" t="str">
        <f>IF(ISBLANK($C4932),"",IF(ISNA(VLOOKUP($L4932,'result messages'!$H$3:$L$11,5,FALSE)),VLOOKUP($M4932,'result messages'!$H$3:$L$11,5,FALSE),VLOOKUP($L4932,'result messages'!$H$3:$L$11,5,FALSE)))</f>
        <v/>
      </c>
    </row>
    <row r="4933" spans="1:17">
      <c r="A4933" s="1">
        <v>4930</v>
      </c>
      <c r="B4933" s="1"/>
      <c r="C4933" s="1"/>
      <c r="D4933" s="1"/>
      <c r="E4933" s="6"/>
      <c r="F4933" s="1"/>
      <c r="G4933" s="1" t="str">
        <f>IF(ISNA(VLOOKUP($C4933,'DTEN TCAP Linkage deviceId'!$A$1:$A$20000,1,FALSE)),"No","Yes")</f>
        <v>No</v>
      </c>
      <c r="H4933" s="1" t="str">
        <f>IF(ISNA(VLOOKUP($C4933,'Provisioning Requester'!$F$3:$H$20000,2,FALSE)),"No","Yes")</f>
        <v>No</v>
      </c>
      <c r="I4933" s="1" t="str">
        <f>IF($H4933="Yes",VLOOKUP($C4933,'Provisioning Requester'!$F$3:$H$20000,3,FALSE),"-")</f>
        <v>-</v>
      </c>
      <c r="J4933" s="1" t="str">
        <f>IF(OR(D4933="SVCP", E4933="TRUE"), "No", IF(ISNA(VLOOKUP($C4933,'ProvResponder deviceId'!$A$1:$A$20000,1,FALSE)),"No","Yes"))</f>
        <v>No</v>
      </c>
      <c r="K4933" s="1" t="str">
        <f>IF($J4933="Yes",VLOOKUP($C4933,'ProvResponder deviceId'!$A$1:$C$20000,3,FALSE),"-")</f>
        <v>-</v>
      </c>
      <c r="L4933" s="1" t="str">
        <f t="shared" ref="L4933:L4996" si="154">IF(ISBLANK($C4933),"",$D4933&amp;$E4933&amp;$G4933&amp;$H4933&amp;$I4933&amp;$J4933&amp;$K4933)</f>
        <v/>
      </c>
      <c r="M4933" s="1" t="str">
        <f t="shared" ref="M4933:M4996" si="155">IF(ISBLANK($C4933),"",$D4933&amp;$E4933&amp;$G4933&amp;$H4933&amp;$I4933&amp;$J4933&amp;"other")</f>
        <v/>
      </c>
      <c r="N4933" s="1" t="str">
        <f>IF(ISBLANK($C4933),"",IF(ISNA(VLOOKUP($L4933,'result messages'!$H$3:$L$11,2,FALSE)),VLOOKUP($M4933,'result messages'!$H$3:$L$11,2,FALSE),VLOOKUP($L4933,'result messages'!$H$3:$L$11,2,FALSE)))</f>
        <v/>
      </c>
      <c r="O4933" s="1" t="str">
        <f>IF(ISBLANK($C4933),"",IF(ISNA(VLOOKUP($L4933,'result messages'!$H$3:$L$11,3,FALSE)),VLOOKUP($M4933,'result messages'!$H$3:$L$11,3,FALSE),VLOOKUP($L4933,'result messages'!$H$3:$L$11,3,FALSE)))</f>
        <v/>
      </c>
      <c r="P4933" s="1" t="str">
        <f>IF(ISBLANK($C4933),"",IF(ISNA(VLOOKUP($L4933,'result messages'!$H$3:$L$11,4,FALSE)),VLOOKUP($M4933,'result messages'!$H$3:$L$11,4,FALSE),VLOOKUP($L4933,'result messages'!$H$3:$L$11,4,FALSE)))</f>
        <v/>
      </c>
      <c r="Q4933" s="1" t="str">
        <f>IF(ISBLANK($C4933),"",IF(ISNA(VLOOKUP($L4933,'result messages'!$H$3:$L$11,5,FALSE)),VLOOKUP($M4933,'result messages'!$H$3:$L$11,5,FALSE),VLOOKUP($L4933,'result messages'!$H$3:$L$11,5,FALSE)))</f>
        <v/>
      </c>
    </row>
    <row r="4934" spans="1:17">
      <c r="A4934" s="1">
        <v>4931</v>
      </c>
      <c r="B4934" s="1"/>
      <c r="C4934" s="1"/>
      <c r="D4934" s="1"/>
      <c r="E4934" s="6"/>
      <c r="F4934" s="1"/>
      <c r="G4934" s="1" t="str">
        <f>IF(ISNA(VLOOKUP($C4934,'DTEN TCAP Linkage deviceId'!$A$1:$A$20000,1,FALSE)),"No","Yes")</f>
        <v>No</v>
      </c>
      <c r="H4934" s="1" t="str">
        <f>IF(ISNA(VLOOKUP($C4934,'Provisioning Requester'!$F$3:$H$20000,2,FALSE)),"No","Yes")</f>
        <v>No</v>
      </c>
      <c r="I4934" s="1" t="str">
        <f>IF($H4934="Yes",VLOOKUP($C4934,'Provisioning Requester'!$F$3:$H$20000,3,FALSE),"-")</f>
        <v>-</v>
      </c>
      <c r="J4934" s="1" t="str">
        <f>IF(OR(D4934="SVCP", E4934="TRUE"), "No", IF(ISNA(VLOOKUP($C4934,'ProvResponder deviceId'!$A$1:$A$20000,1,FALSE)),"No","Yes"))</f>
        <v>No</v>
      </c>
      <c r="K4934" s="1" t="str">
        <f>IF($J4934="Yes",VLOOKUP($C4934,'ProvResponder deviceId'!$A$1:$C$20000,3,FALSE),"-")</f>
        <v>-</v>
      </c>
      <c r="L4934" s="1" t="str">
        <f t="shared" si="154"/>
        <v/>
      </c>
      <c r="M4934" s="1" t="str">
        <f t="shared" si="155"/>
        <v/>
      </c>
      <c r="N4934" s="1" t="str">
        <f>IF(ISBLANK($C4934),"",IF(ISNA(VLOOKUP($L4934,'result messages'!$H$3:$L$11,2,FALSE)),VLOOKUP($M4934,'result messages'!$H$3:$L$11,2,FALSE),VLOOKUP($L4934,'result messages'!$H$3:$L$11,2,FALSE)))</f>
        <v/>
      </c>
      <c r="O4934" s="1" t="str">
        <f>IF(ISBLANK($C4934),"",IF(ISNA(VLOOKUP($L4934,'result messages'!$H$3:$L$11,3,FALSE)),VLOOKUP($M4934,'result messages'!$H$3:$L$11,3,FALSE),VLOOKUP($L4934,'result messages'!$H$3:$L$11,3,FALSE)))</f>
        <v/>
      </c>
      <c r="P4934" s="1" t="str">
        <f>IF(ISBLANK($C4934),"",IF(ISNA(VLOOKUP($L4934,'result messages'!$H$3:$L$11,4,FALSE)),VLOOKUP($M4934,'result messages'!$H$3:$L$11,4,FALSE),VLOOKUP($L4934,'result messages'!$H$3:$L$11,4,FALSE)))</f>
        <v/>
      </c>
      <c r="Q4934" s="1" t="str">
        <f>IF(ISBLANK($C4934),"",IF(ISNA(VLOOKUP($L4934,'result messages'!$H$3:$L$11,5,FALSE)),VLOOKUP($M4934,'result messages'!$H$3:$L$11,5,FALSE),VLOOKUP($L4934,'result messages'!$H$3:$L$11,5,FALSE)))</f>
        <v/>
      </c>
    </row>
    <row r="4935" spans="1:17">
      <c r="A4935" s="1">
        <v>4932</v>
      </c>
      <c r="B4935" s="1"/>
      <c r="C4935" s="1"/>
      <c r="D4935" s="1"/>
      <c r="E4935" s="6"/>
      <c r="F4935" s="1"/>
      <c r="G4935" s="1" t="str">
        <f>IF(ISNA(VLOOKUP($C4935,'DTEN TCAP Linkage deviceId'!$A$1:$A$20000,1,FALSE)),"No","Yes")</f>
        <v>No</v>
      </c>
      <c r="H4935" s="1" t="str">
        <f>IF(ISNA(VLOOKUP($C4935,'Provisioning Requester'!$F$3:$H$20000,2,FALSE)),"No","Yes")</f>
        <v>No</v>
      </c>
      <c r="I4935" s="1" t="str">
        <f>IF($H4935="Yes",VLOOKUP($C4935,'Provisioning Requester'!$F$3:$H$20000,3,FALSE),"-")</f>
        <v>-</v>
      </c>
      <c r="J4935" s="1" t="str">
        <f>IF(OR(D4935="SVCP", E4935="TRUE"), "No", IF(ISNA(VLOOKUP($C4935,'ProvResponder deviceId'!$A$1:$A$20000,1,FALSE)),"No","Yes"))</f>
        <v>No</v>
      </c>
      <c r="K4935" s="1" t="str">
        <f>IF($J4935="Yes",VLOOKUP($C4935,'ProvResponder deviceId'!$A$1:$C$20000,3,FALSE),"-")</f>
        <v>-</v>
      </c>
      <c r="L4935" s="1" t="str">
        <f t="shared" si="154"/>
        <v/>
      </c>
      <c r="M4935" s="1" t="str">
        <f t="shared" si="155"/>
        <v/>
      </c>
      <c r="N4935" s="1" t="str">
        <f>IF(ISBLANK($C4935),"",IF(ISNA(VLOOKUP($L4935,'result messages'!$H$3:$L$11,2,FALSE)),VLOOKUP($M4935,'result messages'!$H$3:$L$11,2,FALSE),VLOOKUP($L4935,'result messages'!$H$3:$L$11,2,FALSE)))</f>
        <v/>
      </c>
      <c r="O4935" s="1" t="str">
        <f>IF(ISBLANK($C4935),"",IF(ISNA(VLOOKUP($L4935,'result messages'!$H$3:$L$11,3,FALSE)),VLOOKUP($M4935,'result messages'!$H$3:$L$11,3,FALSE),VLOOKUP($L4935,'result messages'!$H$3:$L$11,3,FALSE)))</f>
        <v/>
      </c>
      <c r="P4935" s="1" t="str">
        <f>IF(ISBLANK($C4935),"",IF(ISNA(VLOOKUP($L4935,'result messages'!$H$3:$L$11,4,FALSE)),VLOOKUP($M4935,'result messages'!$H$3:$L$11,4,FALSE),VLOOKUP($L4935,'result messages'!$H$3:$L$11,4,FALSE)))</f>
        <v/>
      </c>
      <c r="Q4935" s="1" t="str">
        <f>IF(ISBLANK($C4935),"",IF(ISNA(VLOOKUP($L4935,'result messages'!$H$3:$L$11,5,FALSE)),VLOOKUP($M4935,'result messages'!$H$3:$L$11,5,FALSE),VLOOKUP($L4935,'result messages'!$H$3:$L$11,5,FALSE)))</f>
        <v/>
      </c>
    </row>
    <row r="4936" spans="1:17">
      <c r="A4936" s="1">
        <v>4933</v>
      </c>
      <c r="B4936" s="1"/>
      <c r="C4936" s="1"/>
      <c r="D4936" s="1"/>
      <c r="E4936" s="6"/>
      <c r="F4936" s="1"/>
      <c r="G4936" s="1" t="str">
        <f>IF(ISNA(VLOOKUP($C4936,'DTEN TCAP Linkage deviceId'!$A$1:$A$20000,1,FALSE)),"No","Yes")</f>
        <v>No</v>
      </c>
      <c r="H4936" s="1" t="str">
        <f>IF(ISNA(VLOOKUP($C4936,'Provisioning Requester'!$F$3:$H$20000,2,FALSE)),"No","Yes")</f>
        <v>No</v>
      </c>
      <c r="I4936" s="1" t="str">
        <f>IF($H4936="Yes",VLOOKUP($C4936,'Provisioning Requester'!$F$3:$H$20000,3,FALSE),"-")</f>
        <v>-</v>
      </c>
      <c r="J4936" s="1" t="str">
        <f>IF(OR(D4936="SVCP", E4936="TRUE"), "No", IF(ISNA(VLOOKUP($C4936,'ProvResponder deviceId'!$A$1:$A$20000,1,FALSE)),"No","Yes"))</f>
        <v>No</v>
      </c>
      <c r="K4936" s="1" t="str">
        <f>IF($J4936="Yes",VLOOKUP($C4936,'ProvResponder deviceId'!$A$1:$C$20000,3,FALSE),"-")</f>
        <v>-</v>
      </c>
      <c r="L4936" s="1" t="str">
        <f t="shared" si="154"/>
        <v/>
      </c>
      <c r="M4936" s="1" t="str">
        <f t="shared" si="155"/>
        <v/>
      </c>
      <c r="N4936" s="1" t="str">
        <f>IF(ISBLANK($C4936),"",IF(ISNA(VLOOKUP($L4936,'result messages'!$H$3:$L$11,2,FALSE)),VLOOKUP($M4936,'result messages'!$H$3:$L$11,2,FALSE),VLOOKUP($L4936,'result messages'!$H$3:$L$11,2,FALSE)))</f>
        <v/>
      </c>
      <c r="O4936" s="1" t="str">
        <f>IF(ISBLANK($C4936),"",IF(ISNA(VLOOKUP($L4936,'result messages'!$H$3:$L$11,3,FALSE)),VLOOKUP($M4936,'result messages'!$H$3:$L$11,3,FALSE),VLOOKUP($L4936,'result messages'!$H$3:$L$11,3,FALSE)))</f>
        <v/>
      </c>
      <c r="P4936" s="1" t="str">
        <f>IF(ISBLANK($C4936),"",IF(ISNA(VLOOKUP($L4936,'result messages'!$H$3:$L$11,4,FALSE)),VLOOKUP($M4936,'result messages'!$H$3:$L$11,4,FALSE),VLOOKUP($L4936,'result messages'!$H$3:$L$11,4,FALSE)))</f>
        <v/>
      </c>
      <c r="Q4936" s="1" t="str">
        <f>IF(ISBLANK($C4936),"",IF(ISNA(VLOOKUP($L4936,'result messages'!$H$3:$L$11,5,FALSE)),VLOOKUP($M4936,'result messages'!$H$3:$L$11,5,FALSE),VLOOKUP($L4936,'result messages'!$H$3:$L$11,5,FALSE)))</f>
        <v/>
      </c>
    </row>
    <row r="4937" spans="1:17">
      <c r="A4937" s="1">
        <v>4934</v>
      </c>
      <c r="B4937" s="1"/>
      <c r="C4937" s="1"/>
      <c r="D4937" s="1"/>
      <c r="E4937" s="6"/>
      <c r="F4937" s="1"/>
      <c r="G4937" s="1" t="str">
        <f>IF(ISNA(VLOOKUP($C4937,'DTEN TCAP Linkage deviceId'!$A$1:$A$20000,1,FALSE)),"No","Yes")</f>
        <v>No</v>
      </c>
      <c r="H4937" s="1" t="str">
        <f>IF(ISNA(VLOOKUP($C4937,'Provisioning Requester'!$F$3:$H$20000,2,FALSE)),"No","Yes")</f>
        <v>No</v>
      </c>
      <c r="I4937" s="1" t="str">
        <f>IF($H4937="Yes",VLOOKUP($C4937,'Provisioning Requester'!$F$3:$H$20000,3,FALSE),"-")</f>
        <v>-</v>
      </c>
      <c r="J4937" s="1" t="str">
        <f>IF(OR(D4937="SVCP", E4937="TRUE"), "No", IF(ISNA(VLOOKUP($C4937,'ProvResponder deviceId'!$A$1:$A$20000,1,FALSE)),"No","Yes"))</f>
        <v>No</v>
      </c>
      <c r="K4937" s="1" t="str">
        <f>IF($J4937="Yes",VLOOKUP($C4937,'ProvResponder deviceId'!$A$1:$C$20000,3,FALSE),"-")</f>
        <v>-</v>
      </c>
      <c r="L4937" s="1" t="str">
        <f t="shared" si="154"/>
        <v/>
      </c>
      <c r="M4937" s="1" t="str">
        <f t="shared" si="155"/>
        <v/>
      </c>
      <c r="N4937" s="1" t="str">
        <f>IF(ISBLANK($C4937),"",IF(ISNA(VLOOKUP($L4937,'result messages'!$H$3:$L$11,2,FALSE)),VLOOKUP($M4937,'result messages'!$H$3:$L$11,2,FALSE),VLOOKUP($L4937,'result messages'!$H$3:$L$11,2,FALSE)))</f>
        <v/>
      </c>
      <c r="O4937" s="1" t="str">
        <f>IF(ISBLANK($C4937),"",IF(ISNA(VLOOKUP($L4937,'result messages'!$H$3:$L$11,3,FALSE)),VLOOKUP($M4937,'result messages'!$H$3:$L$11,3,FALSE),VLOOKUP($L4937,'result messages'!$H$3:$L$11,3,FALSE)))</f>
        <v/>
      </c>
      <c r="P4937" s="1" t="str">
        <f>IF(ISBLANK($C4937),"",IF(ISNA(VLOOKUP($L4937,'result messages'!$H$3:$L$11,4,FALSE)),VLOOKUP($M4937,'result messages'!$H$3:$L$11,4,FALSE),VLOOKUP($L4937,'result messages'!$H$3:$L$11,4,FALSE)))</f>
        <v/>
      </c>
      <c r="Q4937" s="1" t="str">
        <f>IF(ISBLANK($C4937),"",IF(ISNA(VLOOKUP($L4937,'result messages'!$H$3:$L$11,5,FALSE)),VLOOKUP($M4937,'result messages'!$H$3:$L$11,5,FALSE),VLOOKUP($L4937,'result messages'!$H$3:$L$11,5,FALSE)))</f>
        <v/>
      </c>
    </row>
    <row r="4938" spans="1:17">
      <c r="A4938" s="1">
        <v>4935</v>
      </c>
      <c r="B4938" s="1"/>
      <c r="C4938" s="1"/>
      <c r="D4938" s="1"/>
      <c r="E4938" s="6"/>
      <c r="F4938" s="1"/>
      <c r="G4938" s="1" t="str">
        <f>IF(ISNA(VLOOKUP($C4938,'DTEN TCAP Linkage deviceId'!$A$1:$A$20000,1,FALSE)),"No","Yes")</f>
        <v>No</v>
      </c>
      <c r="H4938" s="1" t="str">
        <f>IF(ISNA(VLOOKUP($C4938,'Provisioning Requester'!$F$3:$H$20000,2,FALSE)),"No","Yes")</f>
        <v>No</v>
      </c>
      <c r="I4938" s="1" t="str">
        <f>IF($H4938="Yes",VLOOKUP($C4938,'Provisioning Requester'!$F$3:$H$20000,3,FALSE),"-")</f>
        <v>-</v>
      </c>
      <c r="J4938" s="1" t="str">
        <f>IF(OR(D4938="SVCP", E4938="TRUE"), "No", IF(ISNA(VLOOKUP($C4938,'ProvResponder deviceId'!$A$1:$A$20000,1,FALSE)),"No","Yes"))</f>
        <v>No</v>
      </c>
      <c r="K4938" s="1" t="str">
        <f>IF($J4938="Yes",VLOOKUP($C4938,'ProvResponder deviceId'!$A$1:$C$20000,3,FALSE),"-")</f>
        <v>-</v>
      </c>
      <c r="L4938" s="1" t="str">
        <f t="shared" si="154"/>
        <v/>
      </c>
      <c r="M4938" s="1" t="str">
        <f t="shared" si="155"/>
        <v/>
      </c>
      <c r="N4938" s="1" t="str">
        <f>IF(ISBLANK($C4938),"",IF(ISNA(VLOOKUP($L4938,'result messages'!$H$3:$L$11,2,FALSE)),VLOOKUP($M4938,'result messages'!$H$3:$L$11,2,FALSE),VLOOKUP($L4938,'result messages'!$H$3:$L$11,2,FALSE)))</f>
        <v/>
      </c>
      <c r="O4938" s="1" t="str">
        <f>IF(ISBLANK($C4938),"",IF(ISNA(VLOOKUP($L4938,'result messages'!$H$3:$L$11,3,FALSE)),VLOOKUP($M4938,'result messages'!$H$3:$L$11,3,FALSE),VLOOKUP($L4938,'result messages'!$H$3:$L$11,3,FALSE)))</f>
        <v/>
      </c>
      <c r="P4938" s="1" t="str">
        <f>IF(ISBLANK($C4938),"",IF(ISNA(VLOOKUP($L4938,'result messages'!$H$3:$L$11,4,FALSE)),VLOOKUP($M4938,'result messages'!$H$3:$L$11,4,FALSE),VLOOKUP($L4938,'result messages'!$H$3:$L$11,4,FALSE)))</f>
        <v/>
      </c>
      <c r="Q4938" s="1" t="str">
        <f>IF(ISBLANK($C4938),"",IF(ISNA(VLOOKUP($L4938,'result messages'!$H$3:$L$11,5,FALSE)),VLOOKUP($M4938,'result messages'!$H$3:$L$11,5,FALSE),VLOOKUP($L4938,'result messages'!$H$3:$L$11,5,FALSE)))</f>
        <v/>
      </c>
    </row>
    <row r="4939" spans="1:17">
      <c r="A4939" s="1">
        <v>4936</v>
      </c>
      <c r="B4939" s="1"/>
      <c r="C4939" s="1"/>
      <c r="D4939" s="1"/>
      <c r="E4939" s="6"/>
      <c r="F4939" s="1"/>
      <c r="G4939" s="1" t="str">
        <f>IF(ISNA(VLOOKUP($C4939,'DTEN TCAP Linkage deviceId'!$A$1:$A$20000,1,FALSE)),"No","Yes")</f>
        <v>No</v>
      </c>
      <c r="H4939" s="1" t="str">
        <f>IF(ISNA(VLOOKUP($C4939,'Provisioning Requester'!$F$3:$H$20000,2,FALSE)),"No","Yes")</f>
        <v>No</v>
      </c>
      <c r="I4939" s="1" t="str">
        <f>IF($H4939="Yes",VLOOKUP($C4939,'Provisioning Requester'!$F$3:$H$20000,3,FALSE),"-")</f>
        <v>-</v>
      </c>
      <c r="J4939" s="1" t="str">
        <f>IF(OR(D4939="SVCP", E4939="TRUE"), "No", IF(ISNA(VLOOKUP($C4939,'ProvResponder deviceId'!$A$1:$A$20000,1,FALSE)),"No","Yes"))</f>
        <v>No</v>
      </c>
      <c r="K4939" s="1" t="str">
        <f>IF($J4939="Yes",VLOOKUP($C4939,'ProvResponder deviceId'!$A$1:$C$20000,3,FALSE),"-")</f>
        <v>-</v>
      </c>
      <c r="L4939" s="1" t="str">
        <f t="shared" si="154"/>
        <v/>
      </c>
      <c r="M4939" s="1" t="str">
        <f t="shared" si="155"/>
        <v/>
      </c>
      <c r="N4939" s="1" t="str">
        <f>IF(ISBLANK($C4939),"",IF(ISNA(VLOOKUP($L4939,'result messages'!$H$3:$L$11,2,FALSE)),VLOOKUP($M4939,'result messages'!$H$3:$L$11,2,FALSE),VLOOKUP($L4939,'result messages'!$H$3:$L$11,2,FALSE)))</f>
        <v/>
      </c>
      <c r="O4939" s="1" t="str">
        <f>IF(ISBLANK($C4939),"",IF(ISNA(VLOOKUP($L4939,'result messages'!$H$3:$L$11,3,FALSE)),VLOOKUP($M4939,'result messages'!$H$3:$L$11,3,FALSE),VLOOKUP($L4939,'result messages'!$H$3:$L$11,3,FALSE)))</f>
        <v/>
      </c>
      <c r="P4939" s="1" t="str">
        <f>IF(ISBLANK($C4939),"",IF(ISNA(VLOOKUP($L4939,'result messages'!$H$3:$L$11,4,FALSE)),VLOOKUP($M4939,'result messages'!$H$3:$L$11,4,FALSE),VLOOKUP($L4939,'result messages'!$H$3:$L$11,4,FALSE)))</f>
        <v/>
      </c>
      <c r="Q4939" s="1" t="str">
        <f>IF(ISBLANK($C4939),"",IF(ISNA(VLOOKUP($L4939,'result messages'!$H$3:$L$11,5,FALSE)),VLOOKUP($M4939,'result messages'!$H$3:$L$11,5,FALSE),VLOOKUP($L4939,'result messages'!$H$3:$L$11,5,FALSE)))</f>
        <v/>
      </c>
    </row>
    <row r="4940" spans="1:17">
      <c r="A4940" s="1">
        <v>4937</v>
      </c>
      <c r="B4940" s="1"/>
      <c r="C4940" s="1"/>
      <c r="D4940" s="1"/>
      <c r="E4940" s="6"/>
      <c r="F4940" s="1"/>
      <c r="G4940" s="1" t="str">
        <f>IF(ISNA(VLOOKUP($C4940,'DTEN TCAP Linkage deviceId'!$A$1:$A$20000,1,FALSE)),"No","Yes")</f>
        <v>No</v>
      </c>
      <c r="H4940" s="1" t="str">
        <f>IF(ISNA(VLOOKUP($C4940,'Provisioning Requester'!$F$3:$H$20000,2,FALSE)),"No","Yes")</f>
        <v>No</v>
      </c>
      <c r="I4940" s="1" t="str">
        <f>IF($H4940="Yes",VLOOKUP($C4940,'Provisioning Requester'!$F$3:$H$20000,3,FALSE),"-")</f>
        <v>-</v>
      </c>
      <c r="J4940" s="1" t="str">
        <f>IF(OR(D4940="SVCP", E4940="TRUE"), "No", IF(ISNA(VLOOKUP($C4940,'ProvResponder deviceId'!$A$1:$A$20000,1,FALSE)),"No","Yes"))</f>
        <v>No</v>
      </c>
      <c r="K4940" s="1" t="str">
        <f>IF($J4940="Yes",VLOOKUP($C4940,'ProvResponder deviceId'!$A$1:$C$20000,3,FALSE),"-")</f>
        <v>-</v>
      </c>
      <c r="L4940" s="1" t="str">
        <f t="shared" si="154"/>
        <v/>
      </c>
      <c r="M4940" s="1" t="str">
        <f t="shared" si="155"/>
        <v/>
      </c>
      <c r="N4940" s="1" t="str">
        <f>IF(ISBLANK($C4940),"",IF(ISNA(VLOOKUP($L4940,'result messages'!$H$3:$L$11,2,FALSE)),VLOOKUP($M4940,'result messages'!$H$3:$L$11,2,FALSE),VLOOKUP($L4940,'result messages'!$H$3:$L$11,2,FALSE)))</f>
        <v/>
      </c>
      <c r="O4940" s="1" t="str">
        <f>IF(ISBLANK($C4940),"",IF(ISNA(VLOOKUP($L4940,'result messages'!$H$3:$L$11,3,FALSE)),VLOOKUP($M4940,'result messages'!$H$3:$L$11,3,FALSE),VLOOKUP($L4940,'result messages'!$H$3:$L$11,3,FALSE)))</f>
        <v/>
      </c>
      <c r="P4940" s="1" t="str">
        <f>IF(ISBLANK($C4940),"",IF(ISNA(VLOOKUP($L4940,'result messages'!$H$3:$L$11,4,FALSE)),VLOOKUP($M4940,'result messages'!$H$3:$L$11,4,FALSE),VLOOKUP($L4940,'result messages'!$H$3:$L$11,4,FALSE)))</f>
        <v/>
      </c>
      <c r="Q4940" s="1" t="str">
        <f>IF(ISBLANK($C4940),"",IF(ISNA(VLOOKUP($L4940,'result messages'!$H$3:$L$11,5,FALSE)),VLOOKUP($M4940,'result messages'!$H$3:$L$11,5,FALSE),VLOOKUP($L4940,'result messages'!$H$3:$L$11,5,FALSE)))</f>
        <v/>
      </c>
    </row>
    <row r="4941" spans="1:17">
      <c r="A4941" s="1">
        <v>4938</v>
      </c>
      <c r="B4941" s="1"/>
      <c r="C4941" s="1"/>
      <c r="D4941" s="1"/>
      <c r="E4941" s="6"/>
      <c r="F4941" s="1"/>
      <c r="G4941" s="1" t="str">
        <f>IF(ISNA(VLOOKUP($C4941,'DTEN TCAP Linkage deviceId'!$A$1:$A$20000,1,FALSE)),"No","Yes")</f>
        <v>No</v>
      </c>
      <c r="H4941" s="1" t="str">
        <f>IF(ISNA(VLOOKUP($C4941,'Provisioning Requester'!$F$3:$H$20000,2,FALSE)),"No","Yes")</f>
        <v>No</v>
      </c>
      <c r="I4941" s="1" t="str">
        <f>IF($H4941="Yes",VLOOKUP($C4941,'Provisioning Requester'!$F$3:$H$20000,3,FALSE),"-")</f>
        <v>-</v>
      </c>
      <c r="J4941" s="1" t="str">
        <f>IF(OR(D4941="SVCP", E4941="TRUE"), "No", IF(ISNA(VLOOKUP($C4941,'ProvResponder deviceId'!$A$1:$A$20000,1,FALSE)),"No","Yes"))</f>
        <v>No</v>
      </c>
      <c r="K4941" s="1" t="str">
        <f>IF($J4941="Yes",VLOOKUP($C4941,'ProvResponder deviceId'!$A$1:$C$20000,3,FALSE),"-")</f>
        <v>-</v>
      </c>
      <c r="L4941" s="1" t="str">
        <f t="shared" si="154"/>
        <v/>
      </c>
      <c r="M4941" s="1" t="str">
        <f t="shared" si="155"/>
        <v/>
      </c>
      <c r="N4941" s="1" t="str">
        <f>IF(ISBLANK($C4941),"",IF(ISNA(VLOOKUP($L4941,'result messages'!$H$3:$L$11,2,FALSE)),VLOOKUP($M4941,'result messages'!$H$3:$L$11,2,FALSE),VLOOKUP($L4941,'result messages'!$H$3:$L$11,2,FALSE)))</f>
        <v/>
      </c>
      <c r="O4941" s="1" t="str">
        <f>IF(ISBLANK($C4941),"",IF(ISNA(VLOOKUP($L4941,'result messages'!$H$3:$L$11,3,FALSE)),VLOOKUP($M4941,'result messages'!$H$3:$L$11,3,FALSE),VLOOKUP($L4941,'result messages'!$H$3:$L$11,3,FALSE)))</f>
        <v/>
      </c>
      <c r="P4941" s="1" t="str">
        <f>IF(ISBLANK($C4941),"",IF(ISNA(VLOOKUP($L4941,'result messages'!$H$3:$L$11,4,FALSE)),VLOOKUP($M4941,'result messages'!$H$3:$L$11,4,FALSE),VLOOKUP($L4941,'result messages'!$H$3:$L$11,4,FALSE)))</f>
        <v/>
      </c>
      <c r="Q4941" s="1" t="str">
        <f>IF(ISBLANK($C4941),"",IF(ISNA(VLOOKUP($L4941,'result messages'!$H$3:$L$11,5,FALSE)),VLOOKUP($M4941,'result messages'!$H$3:$L$11,5,FALSE),VLOOKUP($L4941,'result messages'!$H$3:$L$11,5,FALSE)))</f>
        <v/>
      </c>
    </row>
    <row r="4942" spans="1:17">
      <c r="A4942" s="1">
        <v>4939</v>
      </c>
      <c r="B4942" s="1"/>
      <c r="C4942" s="1"/>
      <c r="D4942" s="1"/>
      <c r="E4942" s="6"/>
      <c r="F4942" s="1"/>
      <c r="G4942" s="1" t="str">
        <f>IF(ISNA(VLOOKUP($C4942,'DTEN TCAP Linkage deviceId'!$A$1:$A$20000,1,FALSE)),"No","Yes")</f>
        <v>No</v>
      </c>
      <c r="H4942" s="1" t="str">
        <f>IF(ISNA(VLOOKUP($C4942,'Provisioning Requester'!$F$3:$H$20000,2,FALSE)),"No","Yes")</f>
        <v>No</v>
      </c>
      <c r="I4942" s="1" t="str">
        <f>IF($H4942="Yes",VLOOKUP($C4942,'Provisioning Requester'!$F$3:$H$20000,3,FALSE),"-")</f>
        <v>-</v>
      </c>
      <c r="J4942" s="1" t="str">
        <f>IF(OR(D4942="SVCP", E4942="TRUE"), "No", IF(ISNA(VLOOKUP($C4942,'ProvResponder deviceId'!$A$1:$A$20000,1,FALSE)),"No","Yes"))</f>
        <v>No</v>
      </c>
      <c r="K4942" s="1" t="str">
        <f>IF($J4942="Yes",VLOOKUP($C4942,'ProvResponder deviceId'!$A$1:$C$20000,3,FALSE),"-")</f>
        <v>-</v>
      </c>
      <c r="L4942" s="1" t="str">
        <f t="shared" si="154"/>
        <v/>
      </c>
      <c r="M4942" s="1" t="str">
        <f t="shared" si="155"/>
        <v/>
      </c>
      <c r="N4942" s="1" t="str">
        <f>IF(ISBLANK($C4942),"",IF(ISNA(VLOOKUP($L4942,'result messages'!$H$3:$L$11,2,FALSE)),VLOOKUP($M4942,'result messages'!$H$3:$L$11,2,FALSE),VLOOKUP($L4942,'result messages'!$H$3:$L$11,2,FALSE)))</f>
        <v/>
      </c>
      <c r="O4942" s="1" t="str">
        <f>IF(ISBLANK($C4942),"",IF(ISNA(VLOOKUP($L4942,'result messages'!$H$3:$L$11,3,FALSE)),VLOOKUP($M4942,'result messages'!$H$3:$L$11,3,FALSE),VLOOKUP($L4942,'result messages'!$H$3:$L$11,3,FALSE)))</f>
        <v/>
      </c>
      <c r="P4942" s="1" t="str">
        <f>IF(ISBLANK($C4942),"",IF(ISNA(VLOOKUP($L4942,'result messages'!$H$3:$L$11,4,FALSE)),VLOOKUP($M4942,'result messages'!$H$3:$L$11,4,FALSE),VLOOKUP($L4942,'result messages'!$H$3:$L$11,4,FALSE)))</f>
        <v/>
      </c>
      <c r="Q4942" s="1" t="str">
        <f>IF(ISBLANK($C4942),"",IF(ISNA(VLOOKUP($L4942,'result messages'!$H$3:$L$11,5,FALSE)),VLOOKUP($M4942,'result messages'!$H$3:$L$11,5,FALSE),VLOOKUP($L4942,'result messages'!$H$3:$L$11,5,FALSE)))</f>
        <v/>
      </c>
    </row>
    <row r="4943" spans="1:17">
      <c r="A4943" s="1">
        <v>4940</v>
      </c>
      <c r="B4943" s="1"/>
      <c r="C4943" s="1"/>
      <c r="D4943" s="1"/>
      <c r="E4943" s="6"/>
      <c r="F4943" s="1"/>
      <c r="G4943" s="1" t="str">
        <f>IF(ISNA(VLOOKUP($C4943,'DTEN TCAP Linkage deviceId'!$A$1:$A$20000,1,FALSE)),"No","Yes")</f>
        <v>No</v>
      </c>
      <c r="H4943" s="1" t="str">
        <f>IF(ISNA(VLOOKUP($C4943,'Provisioning Requester'!$F$3:$H$20000,2,FALSE)),"No","Yes")</f>
        <v>No</v>
      </c>
      <c r="I4943" s="1" t="str">
        <f>IF($H4943="Yes",VLOOKUP($C4943,'Provisioning Requester'!$F$3:$H$20000,3,FALSE),"-")</f>
        <v>-</v>
      </c>
      <c r="J4943" s="1" t="str">
        <f>IF(OR(D4943="SVCP", E4943="TRUE"), "No", IF(ISNA(VLOOKUP($C4943,'ProvResponder deviceId'!$A$1:$A$20000,1,FALSE)),"No","Yes"))</f>
        <v>No</v>
      </c>
      <c r="K4943" s="1" t="str">
        <f>IF($J4943="Yes",VLOOKUP($C4943,'ProvResponder deviceId'!$A$1:$C$20000,3,FALSE),"-")</f>
        <v>-</v>
      </c>
      <c r="L4943" s="1" t="str">
        <f t="shared" si="154"/>
        <v/>
      </c>
      <c r="M4943" s="1" t="str">
        <f t="shared" si="155"/>
        <v/>
      </c>
      <c r="N4943" s="1" t="str">
        <f>IF(ISBLANK($C4943),"",IF(ISNA(VLOOKUP($L4943,'result messages'!$H$3:$L$11,2,FALSE)),VLOOKUP($M4943,'result messages'!$H$3:$L$11,2,FALSE),VLOOKUP($L4943,'result messages'!$H$3:$L$11,2,FALSE)))</f>
        <v/>
      </c>
      <c r="O4943" s="1" t="str">
        <f>IF(ISBLANK($C4943),"",IF(ISNA(VLOOKUP($L4943,'result messages'!$H$3:$L$11,3,FALSE)),VLOOKUP($M4943,'result messages'!$H$3:$L$11,3,FALSE),VLOOKUP($L4943,'result messages'!$H$3:$L$11,3,FALSE)))</f>
        <v/>
      </c>
      <c r="P4943" s="1" t="str">
        <f>IF(ISBLANK($C4943),"",IF(ISNA(VLOOKUP($L4943,'result messages'!$H$3:$L$11,4,FALSE)),VLOOKUP($M4943,'result messages'!$H$3:$L$11,4,FALSE),VLOOKUP($L4943,'result messages'!$H$3:$L$11,4,FALSE)))</f>
        <v/>
      </c>
      <c r="Q4943" s="1" t="str">
        <f>IF(ISBLANK($C4943),"",IF(ISNA(VLOOKUP($L4943,'result messages'!$H$3:$L$11,5,FALSE)),VLOOKUP($M4943,'result messages'!$H$3:$L$11,5,FALSE),VLOOKUP($L4943,'result messages'!$H$3:$L$11,5,FALSE)))</f>
        <v/>
      </c>
    </row>
    <row r="4944" spans="1:17">
      <c r="A4944" s="1">
        <v>4941</v>
      </c>
      <c r="B4944" s="1"/>
      <c r="C4944" s="1"/>
      <c r="D4944" s="1"/>
      <c r="E4944" s="6"/>
      <c r="F4944" s="1"/>
      <c r="G4944" s="1" t="str">
        <f>IF(ISNA(VLOOKUP($C4944,'DTEN TCAP Linkage deviceId'!$A$1:$A$20000,1,FALSE)),"No","Yes")</f>
        <v>No</v>
      </c>
      <c r="H4944" s="1" t="str">
        <f>IF(ISNA(VLOOKUP($C4944,'Provisioning Requester'!$F$3:$H$20000,2,FALSE)),"No","Yes")</f>
        <v>No</v>
      </c>
      <c r="I4944" s="1" t="str">
        <f>IF($H4944="Yes",VLOOKUP($C4944,'Provisioning Requester'!$F$3:$H$20000,3,FALSE),"-")</f>
        <v>-</v>
      </c>
      <c r="J4944" s="1" t="str">
        <f>IF(OR(D4944="SVCP", E4944="TRUE"), "No", IF(ISNA(VLOOKUP($C4944,'ProvResponder deviceId'!$A$1:$A$20000,1,FALSE)),"No","Yes"))</f>
        <v>No</v>
      </c>
      <c r="K4944" s="1" t="str">
        <f>IF($J4944="Yes",VLOOKUP($C4944,'ProvResponder deviceId'!$A$1:$C$20000,3,FALSE),"-")</f>
        <v>-</v>
      </c>
      <c r="L4944" s="1" t="str">
        <f t="shared" si="154"/>
        <v/>
      </c>
      <c r="M4944" s="1" t="str">
        <f t="shared" si="155"/>
        <v/>
      </c>
      <c r="N4944" s="1" t="str">
        <f>IF(ISBLANK($C4944),"",IF(ISNA(VLOOKUP($L4944,'result messages'!$H$3:$L$11,2,FALSE)),VLOOKUP($M4944,'result messages'!$H$3:$L$11,2,FALSE),VLOOKUP($L4944,'result messages'!$H$3:$L$11,2,FALSE)))</f>
        <v/>
      </c>
      <c r="O4944" s="1" t="str">
        <f>IF(ISBLANK($C4944),"",IF(ISNA(VLOOKUP($L4944,'result messages'!$H$3:$L$11,3,FALSE)),VLOOKUP($M4944,'result messages'!$H$3:$L$11,3,FALSE),VLOOKUP($L4944,'result messages'!$H$3:$L$11,3,FALSE)))</f>
        <v/>
      </c>
      <c r="P4944" s="1" t="str">
        <f>IF(ISBLANK($C4944),"",IF(ISNA(VLOOKUP($L4944,'result messages'!$H$3:$L$11,4,FALSE)),VLOOKUP($M4944,'result messages'!$H$3:$L$11,4,FALSE),VLOOKUP($L4944,'result messages'!$H$3:$L$11,4,FALSE)))</f>
        <v/>
      </c>
      <c r="Q4944" s="1" t="str">
        <f>IF(ISBLANK($C4944),"",IF(ISNA(VLOOKUP($L4944,'result messages'!$H$3:$L$11,5,FALSE)),VLOOKUP($M4944,'result messages'!$H$3:$L$11,5,FALSE),VLOOKUP($L4944,'result messages'!$H$3:$L$11,5,FALSE)))</f>
        <v/>
      </c>
    </row>
    <row r="4945" spans="1:17">
      <c r="A4945" s="1">
        <v>4942</v>
      </c>
      <c r="B4945" s="1"/>
      <c r="C4945" s="1"/>
      <c r="D4945" s="1"/>
      <c r="E4945" s="6"/>
      <c r="F4945" s="1"/>
      <c r="G4945" s="1" t="str">
        <f>IF(ISNA(VLOOKUP($C4945,'DTEN TCAP Linkage deviceId'!$A$1:$A$20000,1,FALSE)),"No","Yes")</f>
        <v>No</v>
      </c>
      <c r="H4945" s="1" t="str">
        <f>IF(ISNA(VLOOKUP($C4945,'Provisioning Requester'!$F$3:$H$20000,2,FALSE)),"No","Yes")</f>
        <v>No</v>
      </c>
      <c r="I4945" s="1" t="str">
        <f>IF($H4945="Yes",VLOOKUP($C4945,'Provisioning Requester'!$F$3:$H$20000,3,FALSE),"-")</f>
        <v>-</v>
      </c>
      <c r="J4945" s="1" t="str">
        <f>IF(OR(D4945="SVCP", E4945="TRUE"), "No", IF(ISNA(VLOOKUP($C4945,'ProvResponder deviceId'!$A$1:$A$20000,1,FALSE)),"No","Yes"))</f>
        <v>No</v>
      </c>
      <c r="K4945" s="1" t="str">
        <f>IF($J4945="Yes",VLOOKUP($C4945,'ProvResponder deviceId'!$A$1:$C$20000,3,FALSE),"-")</f>
        <v>-</v>
      </c>
      <c r="L4945" s="1" t="str">
        <f t="shared" si="154"/>
        <v/>
      </c>
      <c r="M4945" s="1" t="str">
        <f t="shared" si="155"/>
        <v/>
      </c>
      <c r="N4945" s="1" t="str">
        <f>IF(ISBLANK($C4945),"",IF(ISNA(VLOOKUP($L4945,'result messages'!$H$3:$L$11,2,FALSE)),VLOOKUP($M4945,'result messages'!$H$3:$L$11,2,FALSE),VLOOKUP($L4945,'result messages'!$H$3:$L$11,2,FALSE)))</f>
        <v/>
      </c>
      <c r="O4945" s="1" t="str">
        <f>IF(ISBLANK($C4945),"",IF(ISNA(VLOOKUP($L4945,'result messages'!$H$3:$L$11,3,FALSE)),VLOOKUP($M4945,'result messages'!$H$3:$L$11,3,FALSE),VLOOKUP($L4945,'result messages'!$H$3:$L$11,3,FALSE)))</f>
        <v/>
      </c>
      <c r="P4945" s="1" t="str">
        <f>IF(ISBLANK($C4945),"",IF(ISNA(VLOOKUP($L4945,'result messages'!$H$3:$L$11,4,FALSE)),VLOOKUP($M4945,'result messages'!$H$3:$L$11,4,FALSE),VLOOKUP($L4945,'result messages'!$H$3:$L$11,4,FALSE)))</f>
        <v/>
      </c>
      <c r="Q4945" s="1" t="str">
        <f>IF(ISBLANK($C4945),"",IF(ISNA(VLOOKUP($L4945,'result messages'!$H$3:$L$11,5,FALSE)),VLOOKUP($M4945,'result messages'!$H$3:$L$11,5,FALSE),VLOOKUP($L4945,'result messages'!$H$3:$L$11,5,FALSE)))</f>
        <v/>
      </c>
    </row>
    <row r="4946" spans="1:17">
      <c r="A4946" s="1">
        <v>4943</v>
      </c>
      <c r="B4946" s="1"/>
      <c r="C4946" s="1"/>
      <c r="D4946" s="1"/>
      <c r="E4946" s="6"/>
      <c r="F4946" s="1"/>
      <c r="G4946" s="1" t="str">
        <f>IF(ISNA(VLOOKUP($C4946,'DTEN TCAP Linkage deviceId'!$A$1:$A$20000,1,FALSE)),"No","Yes")</f>
        <v>No</v>
      </c>
      <c r="H4946" s="1" t="str">
        <f>IF(ISNA(VLOOKUP($C4946,'Provisioning Requester'!$F$3:$H$20000,2,FALSE)),"No","Yes")</f>
        <v>No</v>
      </c>
      <c r="I4946" s="1" t="str">
        <f>IF($H4946="Yes",VLOOKUP($C4946,'Provisioning Requester'!$F$3:$H$20000,3,FALSE),"-")</f>
        <v>-</v>
      </c>
      <c r="J4946" s="1" t="str">
        <f>IF(OR(D4946="SVCP", E4946="TRUE"), "No", IF(ISNA(VLOOKUP($C4946,'ProvResponder deviceId'!$A$1:$A$20000,1,FALSE)),"No","Yes"))</f>
        <v>No</v>
      </c>
      <c r="K4946" s="1" t="str">
        <f>IF($J4946="Yes",VLOOKUP($C4946,'ProvResponder deviceId'!$A$1:$C$20000,3,FALSE),"-")</f>
        <v>-</v>
      </c>
      <c r="L4946" s="1" t="str">
        <f t="shared" si="154"/>
        <v/>
      </c>
      <c r="M4946" s="1" t="str">
        <f t="shared" si="155"/>
        <v/>
      </c>
      <c r="N4946" s="1" t="str">
        <f>IF(ISBLANK($C4946),"",IF(ISNA(VLOOKUP($L4946,'result messages'!$H$3:$L$11,2,FALSE)),VLOOKUP($M4946,'result messages'!$H$3:$L$11,2,FALSE),VLOOKUP($L4946,'result messages'!$H$3:$L$11,2,FALSE)))</f>
        <v/>
      </c>
      <c r="O4946" s="1" t="str">
        <f>IF(ISBLANK($C4946),"",IF(ISNA(VLOOKUP($L4946,'result messages'!$H$3:$L$11,3,FALSE)),VLOOKUP($M4946,'result messages'!$H$3:$L$11,3,FALSE),VLOOKUP($L4946,'result messages'!$H$3:$L$11,3,FALSE)))</f>
        <v/>
      </c>
      <c r="P4946" s="1" t="str">
        <f>IF(ISBLANK($C4946),"",IF(ISNA(VLOOKUP($L4946,'result messages'!$H$3:$L$11,4,FALSE)),VLOOKUP($M4946,'result messages'!$H$3:$L$11,4,FALSE),VLOOKUP($L4946,'result messages'!$H$3:$L$11,4,FALSE)))</f>
        <v/>
      </c>
      <c r="Q4946" s="1" t="str">
        <f>IF(ISBLANK($C4946),"",IF(ISNA(VLOOKUP($L4946,'result messages'!$H$3:$L$11,5,FALSE)),VLOOKUP($M4946,'result messages'!$H$3:$L$11,5,FALSE),VLOOKUP($L4946,'result messages'!$H$3:$L$11,5,FALSE)))</f>
        <v/>
      </c>
    </row>
    <row r="4947" spans="1:17">
      <c r="A4947" s="1">
        <v>4944</v>
      </c>
      <c r="B4947" s="1"/>
      <c r="C4947" s="1"/>
      <c r="D4947" s="1"/>
      <c r="E4947" s="6"/>
      <c r="F4947" s="1"/>
      <c r="G4947" s="1" t="str">
        <f>IF(ISNA(VLOOKUP($C4947,'DTEN TCAP Linkage deviceId'!$A$1:$A$20000,1,FALSE)),"No","Yes")</f>
        <v>No</v>
      </c>
      <c r="H4947" s="1" t="str">
        <f>IF(ISNA(VLOOKUP($C4947,'Provisioning Requester'!$F$3:$H$20000,2,FALSE)),"No","Yes")</f>
        <v>No</v>
      </c>
      <c r="I4947" s="1" t="str">
        <f>IF($H4947="Yes",VLOOKUP($C4947,'Provisioning Requester'!$F$3:$H$20000,3,FALSE),"-")</f>
        <v>-</v>
      </c>
      <c r="J4947" s="1" t="str">
        <f>IF(OR(D4947="SVCP", E4947="TRUE"), "No", IF(ISNA(VLOOKUP($C4947,'ProvResponder deviceId'!$A$1:$A$20000,1,FALSE)),"No","Yes"))</f>
        <v>No</v>
      </c>
      <c r="K4947" s="1" t="str">
        <f>IF($J4947="Yes",VLOOKUP($C4947,'ProvResponder deviceId'!$A$1:$C$20000,3,FALSE),"-")</f>
        <v>-</v>
      </c>
      <c r="L4947" s="1" t="str">
        <f t="shared" si="154"/>
        <v/>
      </c>
      <c r="M4947" s="1" t="str">
        <f t="shared" si="155"/>
        <v/>
      </c>
      <c r="N4947" s="1" t="str">
        <f>IF(ISBLANK($C4947),"",IF(ISNA(VLOOKUP($L4947,'result messages'!$H$3:$L$11,2,FALSE)),VLOOKUP($M4947,'result messages'!$H$3:$L$11,2,FALSE),VLOOKUP($L4947,'result messages'!$H$3:$L$11,2,FALSE)))</f>
        <v/>
      </c>
      <c r="O4947" s="1" t="str">
        <f>IF(ISBLANK($C4947),"",IF(ISNA(VLOOKUP($L4947,'result messages'!$H$3:$L$11,3,FALSE)),VLOOKUP($M4947,'result messages'!$H$3:$L$11,3,FALSE),VLOOKUP($L4947,'result messages'!$H$3:$L$11,3,FALSE)))</f>
        <v/>
      </c>
      <c r="P4947" s="1" t="str">
        <f>IF(ISBLANK($C4947),"",IF(ISNA(VLOOKUP($L4947,'result messages'!$H$3:$L$11,4,FALSE)),VLOOKUP($M4947,'result messages'!$H$3:$L$11,4,FALSE),VLOOKUP($L4947,'result messages'!$H$3:$L$11,4,FALSE)))</f>
        <v/>
      </c>
      <c r="Q4947" s="1" t="str">
        <f>IF(ISBLANK($C4947),"",IF(ISNA(VLOOKUP($L4947,'result messages'!$H$3:$L$11,5,FALSE)),VLOOKUP($M4947,'result messages'!$H$3:$L$11,5,FALSE),VLOOKUP($L4947,'result messages'!$H$3:$L$11,5,FALSE)))</f>
        <v/>
      </c>
    </row>
    <row r="4948" spans="1:17">
      <c r="A4948" s="1">
        <v>4945</v>
      </c>
      <c r="B4948" s="1"/>
      <c r="C4948" s="1"/>
      <c r="D4948" s="1"/>
      <c r="E4948" s="6"/>
      <c r="F4948" s="1"/>
      <c r="G4948" s="1" t="str">
        <f>IF(ISNA(VLOOKUP($C4948,'DTEN TCAP Linkage deviceId'!$A$1:$A$20000,1,FALSE)),"No","Yes")</f>
        <v>No</v>
      </c>
      <c r="H4948" s="1" t="str">
        <f>IF(ISNA(VLOOKUP($C4948,'Provisioning Requester'!$F$3:$H$20000,2,FALSE)),"No","Yes")</f>
        <v>No</v>
      </c>
      <c r="I4948" s="1" t="str">
        <f>IF($H4948="Yes",VLOOKUP($C4948,'Provisioning Requester'!$F$3:$H$20000,3,FALSE),"-")</f>
        <v>-</v>
      </c>
      <c r="J4948" s="1" t="str">
        <f>IF(OR(D4948="SVCP", E4948="TRUE"), "No", IF(ISNA(VLOOKUP($C4948,'ProvResponder deviceId'!$A$1:$A$20000,1,FALSE)),"No","Yes"))</f>
        <v>No</v>
      </c>
      <c r="K4948" s="1" t="str">
        <f>IF($J4948="Yes",VLOOKUP($C4948,'ProvResponder deviceId'!$A$1:$C$20000,3,FALSE),"-")</f>
        <v>-</v>
      </c>
      <c r="L4948" s="1" t="str">
        <f t="shared" si="154"/>
        <v/>
      </c>
      <c r="M4948" s="1" t="str">
        <f t="shared" si="155"/>
        <v/>
      </c>
      <c r="N4948" s="1" t="str">
        <f>IF(ISBLANK($C4948),"",IF(ISNA(VLOOKUP($L4948,'result messages'!$H$3:$L$11,2,FALSE)),VLOOKUP($M4948,'result messages'!$H$3:$L$11,2,FALSE),VLOOKUP($L4948,'result messages'!$H$3:$L$11,2,FALSE)))</f>
        <v/>
      </c>
      <c r="O4948" s="1" t="str">
        <f>IF(ISBLANK($C4948),"",IF(ISNA(VLOOKUP($L4948,'result messages'!$H$3:$L$11,3,FALSE)),VLOOKUP($M4948,'result messages'!$H$3:$L$11,3,FALSE),VLOOKUP($L4948,'result messages'!$H$3:$L$11,3,FALSE)))</f>
        <v/>
      </c>
      <c r="P4948" s="1" t="str">
        <f>IF(ISBLANK($C4948),"",IF(ISNA(VLOOKUP($L4948,'result messages'!$H$3:$L$11,4,FALSE)),VLOOKUP($M4948,'result messages'!$H$3:$L$11,4,FALSE),VLOOKUP($L4948,'result messages'!$H$3:$L$11,4,FALSE)))</f>
        <v/>
      </c>
      <c r="Q4948" s="1" t="str">
        <f>IF(ISBLANK($C4948),"",IF(ISNA(VLOOKUP($L4948,'result messages'!$H$3:$L$11,5,FALSE)),VLOOKUP($M4948,'result messages'!$H$3:$L$11,5,FALSE),VLOOKUP($L4948,'result messages'!$H$3:$L$11,5,FALSE)))</f>
        <v/>
      </c>
    </row>
    <row r="4949" spans="1:17">
      <c r="A4949" s="1">
        <v>4946</v>
      </c>
      <c r="B4949" s="1"/>
      <c r="C4949" s="1"/>
      <c r="D4949" s="1"/>
      <c r="E4949" s="6"/>
      <c r="F4949" s="1"/>
      <c r="G4949" s="1" t="str">
        <f>IF(ISNA(VLOOKUP($C4949,'DTEN TCAP Linkage deviceId'!$A$1:$A$20000,1,FALSE)),"No","Yes")</f>
        <v>No</v>
      </c>
      <c r="H4949" s="1" t="str">
        <f>IF(ISNA(VLOOKUP($C4949,'Provisioning Requester'!$F$3:$H$20000,2,FALSE)),"No","Yes")</f>
        <v>No</v>
      </c>
      <c r="I4949" s="1" t="str">
        <f>IF($H4949="Yes",VLOOKUP($C4949,'Provisioning Requester'!$F$3:$H$20000,3,FALSE),"-")</f>
        <v>-</v>
      </c>
      <c r="J4949" s="1" t="str">
        <f>IF(OR(D4949="SVCP", E4949="TRUE"), "No", IF(ISNA(VLOOKUP($C4949,'ProvResponder deviceId'!$A$1:$A$20000,1,FALSE)),"No","Yes"))</f>
        <v>No</v>
      </c>
      <c r="K4949" s="1" t="str">
        <f>IF($J4949="Yes",VLOOKUP($C4949,'ProvResponder deviceId'!$A$1:$C$20000,3,FALSE),"-")</f>
        <v>-</v>
      </c>
      <c r="L4949" s="1" t="str">
        <f t="shared" si="154"/>
        <v/>
      </c>
      <c r="M4949" s="1" t="str">
        <f t="shared" si="155"/>
        <v/>
      </c>
      <c r="N4949" s="1" t="str">
        <f>IF(ISBLANK($C4949),"",IF(ISNA(VLOOKUP($L4949,'result messages'!$H$3:$L$11,2,FALSE)),VLOOKUP($M4949,'result messages'!$H$3:$L$11,2,FALSE),VLOOKUP($L4949,'result messages'!$H$3:$L$11,2,FALSE)))</f>
        <v/>
      </c>
      <c r="O4949" s="1" t="str">
        <f>IF(ISBLANK($C4949),"",IF(ISNA(VLOOKUP($L4949,'result messages'!$H$3:$L$11,3,FALSE)),VLOOKUP($M4949,'result messages'!$H$3:$L$11,3,FALSE),VLOOKUP($L4949,'result messages'!$H$3:$L$11,3,FALSE)))</f>
        <v/>
      </c>
      <c r="P4949" s="1" t="str">
        <f>IF(ISBLANK($C4949),"",IF(ISNA(VLOOKUP($L4949,'result messages'!$H$3:$L$11,4,FALSE)),VLOOKUP($M4949,'result messages'!$H$3:$L$11,4,FALSE),VLOOKUP($L4949,'result messages'!$H$3:$L$11,4,FALSE)))</f>
        <v/>
      </c>
      <c r="Q4949" s="1" t="str">
        <f>IF(ISBLANK($C4949),"",IF(ISNA(VLOOKUP($L4949,'result messages'!$H$3:$L$11,5,FALSE)),VLOOKUP($M4949,'result messages'!$H$3:$L$11,5,FALSE),VLOOKUP($L4949,'result messages'!$H$3:$L$11,5,FALSE)))</f>
        <v/>
      </c>
    </row>
    <row r="4950" spans="1:17">
      <c r="A4950" s="1">
        <v>4947</v>
      </c>
      <c r="B4950" s="1"/>
      <c r="C4950" s="1"/>
      <c r="D4950" s="1"/>
      <c r="E4950" s="6"/>
      <c r="F4950" s="1"/>
      <c r="G4950" s="1" t="str">
        <f>IF(ISNA(VLOOKUP($C4950,'DTEN TCAP Linkage deviceId'!$A$1:$A$20000,1,FALSE)),"No","Yes")</f>
        <v>No</v>
      </c>
      <c r="H4950" s="1" t="str">
        <f>IF(ISNA(VLOOKUP($C4950,'Provisioning Requester'!$F$3:$H$20000,2,FALSE)),"No","Yes")</f>
        <v>No</v>
      </c>
      <c r="I4950" s="1" t="str">
        <f>IF($H4950="Yes",VLOOKUP($C4950,'Provisioning Requester'!$F$3:$H$20000,3,FALSE),"-")</f>
        <v>-</v>
      </c>
      <c r="J4950" s="1" t="str">
        <f>IF(OR(D4950="SVCP", E4950="TRUE"), "No", IF(ISNA(VLOOKUP($C4950,'ProvResponder deviceId'!$A$1:$A$20000,1,FALSE)),"No","Yes"))</f>
        <v>No</v>
      </c>
      <c r="K4950" s="1" t="str">
        <f>IF($J4950="Yes",VLOOKUP($C4950,'ProvResponder deviceId'!$A$1:$C$20000,3,FALSE),"-")</f>
        <v>-</v>
      </c>
      <c r="L4950" s="1" t="str">
        <f t="shared" si="154"/>
        <v/>
      </c>
      <c r="M4950" s="1" t="str">
        <f t="shared" si="155"/>
        <v/>
      </c>
      <c r="N4950" s="1" t="str">
        <f>IF(ISBLANK($C4950),"",IF(ISNA(VLOOKUP($L4950,'result messages'!$H$3:$L$11,2,FALSE)),VLOOKUP($M4950,'result messages'!$H$3:$L$11,2,FALSE),VLOOKUP($L4950,'result messages'!$H$3:$L$11,2,FALSE)))</f>
        <v/>
      </c>
      <c r="O4950" s="1" t="str">
        <f>IF(ISBLANK($C4950),"",IF(ISNA(VLOOKUP($L4950,'result messages'!$H$3:$L$11,3,FALSE)),VLOOKUP($M4950,'result messages'!$H$3:$L$11,3,FALSE),VLOOKUP($L4950,'result messages'!$H$3:$L$11,3,FALSE)))</f>
        <v/>
      </c>
      <c r="P4950" s="1" t="str">
        <f>IF(ISBLANK($C4950),"",IF(ISNA(VLOOKUP($L4950,'result messages'!$H$3:$L$11,4,FALSE)),VLOOKUP($M4950,'result messages'!$H$3:$L$11,4,FALSE),VLOOKUP($L4950,'result messages'!$H$3:$L$11,4,FALSE)))</f>
        <v/>
      </c>
      <c r="Q4950" s="1" t="str">
        <f>IF(ISBLANK($C4950),"",IF(ISNA(VLOOKUP($L4950,'result messages'!$H$3:$L$11,5,FALSE)),VLOOKUP($M4950,'result messages'!$H$3:$L$11,5,FALSE),VLOOKUP($L4950,'result messages'!$H$3:$L$11,5,FALSE)))</f>
        <v/>
      </c>
    </row>
    <row r="4951" spans="1:17">
      <c r="A4951" s="1">
        <v>4948</v>
      </c>
      <c r="B4951" s="1"/>
      <c r="C4951" s="1"/>
      <c r="D4951" s="1"/>
      <c r="E4951" s="6"/>
      <c r="F4951" s="1"/>
      <c r="G4951" s="1" t="str">
        <f>IF(ISNA(VLOOKUP($C4951,'DTEN TCAP Linkage deviceId'!$A$1:$A$20000,1,FALSE)),"No","Yes")</f>
        <v>No</v>
      </c>
      <c r="H4951" s="1" t="str">
        <f>IF(ISNA(VLOOKUP($C4951,'Provisioning Requester'!$F$3:$H$20000,2,FALSE)),"No","Yes")</f>
        <v>No</v>
      </c>
      <c r="I4951" s="1" t="str">
        <f>IF($H4951="Yes",VLOOKUP($C4951,'Provisioning Requester'!$F$3:$H$20000,3,FALSE),"-")</f>
        <v>-</v>
      </c>
      <c r="J4951" s="1" t="str">
        <f>IF(OR(D4951="SVCP", E4951="TRUE"), "No", IF(ISNA(VLOOKUP($C4951,'ProvResponder deviceId'!$A$1:$A$20000,1,FALSE)),"No","Yes"))</f>
        <v>No</v>
      </c>
      <c r="K4951" s="1" t="str">
        <f>IF($J4951="Yes",VLOOKUP($C4951,'ProvResponder deviceId'!$A$1:$C$20000,3,FALSE),"-")</f>
        <v>-</v>
      </c>
      <c r="L4951" s="1" t="str">
        <f t="shared" si="154"/>
        <v/>
      </c>
      <c r="M4951" s="1" t="str">
        <f t="shared" si="155"/>
        <v/>
      </c>
      <c r="N4951" s="1" t="str">
        <f>IF(ISBLANK($C4951),"",IF(ISNA(VLOOKUP($L4951,'result messages'!$H$3:$L$11,2,FALSE)),VLOOKUP($M4951,'result messages'!$H$3:$L$11,2,FALSE),VLOOKUP($L4951,'result messages'!$H$3:$L$11,2,FALSE)))</f>
        <v/>
      </c>
      <c r="O4951" s="1" t="str">
        <f>IF(ISBLANK($C4951),"",IF(ISNA(VLOOKUP($L4951,'result messages'!$H$3:$L$11,3,FALSE)),VLOOKUP($M4951,'result messages'!$H$3:$L$11,3,FALSE),VLOOKUP($L4951,'result messages'!$H$3:$L$11,3,FALSE)))</f>
        <v/>
      </c>
      <c r="P4951" s="1" t="str">
        <f>IF(ISBLANK($C4951),"",IF(ISNA(VLOOKUP($L4951,'result messages'!$H$3:$L$11,4,FALSE)),VLOOKUP($M4951,'result messages'!$H$3:$L$11,4,FALSE),VLOOKUP($L4951,'result messages'!$H$3:$L$11,4,FALSE)))</f>
        <v/>
      </c>
      <c r="Q4951" s="1" t="str">
        <f>IF(ISBLANK($C4951),"",IF(ISNA(VLOOKUP($L4951,'result messages'!$H$3:$L$11,5,FALSE)),VLOOKUP($M4951,'result messages'!$H$3:$L$11,5,FALSE),VLOOKUP($L4951,'result messages'!$H$3:$L$11,5,FALSE)))</f>
        <v/>
      </c>
    </row>
    <row r="4952" spans="1:17">
      <c r="A4952" s="1">
        <v>4949</v>
      </c>
      <c r="B4952" s="1"/>
      <c r="C4952" s="1"/>
      <c r="D4952" s="1"/>
      <c r="E4952" s="6"/>
      <c r="F4952" s="1"/>
      <c r="G4952" s="1" t="str">
        <f>IF(ISNA(VLOOKUP($C4952,'DTEN TCAP Linkage deviceId'!$A$1:$A$20000,1,FALSE)),"No","Yes")</f>
        <v>No</v>
      </c>
      <c r="H4952" s="1" t="str">
        <f>IF(ISNA(VLOOKUP($C4952,'Provisioning Requester'!$F$3:$H$20000,2,FALSE)),"No","Yes")</f>
        <v>No</v>
      </c>
      <c r="I4952" s="1" t="str">
        <f>IF($H4952="Yes",VLOOKUP($C4952,'Provisioning Requester'!$F$3:$H$20000,3,FALSE),"-")</f>
        <v>-</v>
      </c>
      <c r="J4952" s="1" t="str">
        <f>IF(OR(D4952="SVCP", E4952="TRUE"), "No", IF(ISNA(VLOOKUP($C4952,'ProvResponder deviceId'!$A$1:$A$20000,1,FALSE)),"No","Yes"))</f>
        <v>No</v>
      </c>
      <c r="K4952" s="1" t="str">
        <f>IF($J4952="Yes",VLOOKUP($C4952,'ProvResponder deviceId'!$A$1:$C$20000,3,FALSE),"-")</f>
        <v>-</v>
      </c>
      <c r="L4952" s="1" t="str">
        <f t="shared" si="154"/>
        <v/>
      </c>
      <c r="M4952" s="1" t="str">
        <f t="shared" si="155"/>
        <v/>
      </c>
      <c r="N4952" s="1" t="str">
        <f>IF(ISBLANK($C4952),"",IF(ISNA(VLOOKUP($L4952,'result messages'!$H$3:$L$11,2,FALSE)),VLOOKUP($M4952,'result messages'!$H$3:$L$11,2,FALSE),VLOOKUP($L4952,'result messages'!$H$3:$L$11,2,FALSE)))</f>
        <v/>
      </c>
      <c r="O4952" s="1" t="str">
        <f>IF(ISBLANK($C4952),"",IF(ISNA(VLOOKUP($L4952,'result messages'!$H$3:$L$11,3,FALSE)),VLOOKUP($M4952,'result messages'!$H$3:$L$11,3,FALSE),VLOOKUP($L4952,'result messages'!$H$3:$L$11,3,FALSE)))</f>
        <v/>
      </c>
      <c r="P4952" s="1" t="str">
        <f>IF(ISBLANK($C4952),"",IF(ISNA(VLOOKUP($L4952,'result messages'!$H$3:$L$11,4,FALSE)),VLOOKUP($M4952,'result messages'!$H$3:$L$11,4,FALSE),VLOOKUP($L4952,'result messages'!$H$3:$L$11,4,FALSE)))</f>
        <v/>
      </c>
      <c r="Q4952" s="1" t="str">
        <f>IF(ISBLANK($C4952),"",IF(ISNA(VLOOKUP($L4952,'result messages'!$H$3:$L$11,5,FALSE)),VLOOKUP($M4952,'result messages'!$H$3:$L$11,5,FALSE),VLOOKUP($L4952,'result messages'!$H$3:$L$11,5,FALSE)))</f>
        <v/>
      </c>
    </row>
    <row r="4953" spans="1:17">
      <c r="A4953" s="1">
        <v>4950</v>
      </c>
      <c r="B4953" s="1"/>
      <c r="C4953" s="1"/>
      <c r="D4953" s="1"/>
      <c r="E4953" s="6"/>
      <c r="F4953" s="1"/>
      <c r="G4953" s="1" t="str">
        <f>IF(ISNA(VLOOKUP($C4953,'DTEN TCAP Linkage deviceId'!$A$1:$A$20000,1,FALSE)),"No","Yes")</f>
        <v>No</v>
      </c>
      <c r="H4953" s="1" t="str">
        <f>IF(ISNA(VLOOKUP($C4953,'Provisioning Requester'!$F$3:$H$20000,2,FALSE)),"No","Yes")</f>
        <v>No</v>
      </c>
      <c r="I4953" s="1" t="str">
        <f>IF($H4953="Yes",VLOOKUP($C4953,'Provisioning Requester'!$F$3:$H$20000,3,FALSE),"-")</f>
        <v>-</v>
      </c>
      <c r="J4953" s="1" t="str">
        <f>IF(OR(D4953="SVCP", E4953="TRUE"), "No", IF(ISNA(VLOOKUP($C4953,'ProvResponder deviceId'!$A$1:$A$20000,1,FALSE)),"No","Yes"))</f>
        <v>No</v>
      </c>
      <c r="K4953" s="1" t="str">
        <f>IF($J4953="Yes",VLOOKUP($C4953,'ProvResponder deviceId'!$A$1:$C$20000,3,FALSE),"-")</f>
        <v>-</v>
      </c>
      <c r="L4953" s="1" t="str">
        <f t="shared" si="154"/>
        <v/>
      </c>
      <c r="M4953" s="1" t="str">
        <f t="shared" si="155"/>
        <v/>
      </c>
      <c r="N4953" s="1" t="str">
        <f>IF(ISBLANK($C4953),"",IF(ISNA(VLOOKUP($L4953,'result messages'!$H$3:$L$11,2,FALSE)),VLOOKUP($M4953,'result messages'!$H$3:$L$11,2,FALSE),VLOOKUP($L4953,'result messages'!$H$3:$L$11,2,FALSE)))</f>
        <v/>
      </c>
      <c r="O4953" s="1" t="str">
        <f>IF(ISBLANK($C4953),"",IF(ISNA(VLOOKUP($L4953,'result messages'!$H$3:$L$11,3,FALSE)),VLOOKUP($M4953,'result messages'!$H$3:$L$11,3,FALSE),VLOOKUP($L4953,'result messages'!$H$3:$L$11,3,FALSE)))</f>
        <v/>
      </c>
      <c r="P4953" s="1" t="str">
        <f>IF(ISBLANK($C4953),"",IF(ISNA(VLOOKUP($L4953,'result messages'!$H$3:$L$11,4,FALSE)),VLOOKUP($M4953,'result messages'!$H$3:$L$11,4,FALSE),VLOOKUP($L4953,'result messages'!$H$3:$L$11,4,FALSE)))</f>
        <v/>
      </c>
      <c r="Q4953" s="1" t="str">
        <f>IF(ISBLANK($C4953),"",IF(ISNA(VLOOKUP($L4953,'result messages'!$H$3:$L$11,5,FALSE)),VLOOKUP($M4953,'result messages'!$H$3:$L$11,5,FALSE),VLOOKUP($L4953,'result messages'!$H$3:$L$11,5,FALSE)))</f>
        <v/>
      </c>
    </row>
    <row r="4954" spans="1:17">
      <c r="A4954" s="1">
        <v>4951</v>
      </c>
      <c r="B4954" s="1"/>
      <c r="C4954" s="1"/>
      <c r="D4954" s="1"/>
      <c r="E4954" s="6"/>
      <c r="F4954" s="1"/>
      <c r="G4954" s="1" t="str">
        <f>IF(ISNA(VLOOKUP($C4954,'DTEN TCAP Linkage deviceId'!$A$1:$A$20000,1,FALSE)),"No","Yes")</f>
        <v>No</v>
      </c>
      <c r="H4954" s="1" t="str">
        <f>IF(ISNA(VLOOKUP($C4954,'Provisioning Requester'!$F$3:$H$20000,2,FALSE)),"No","Yes")</f>
        <v>No</v>
      </c>
      <c r="I4954" s="1" t="str">
        <f>IF($H4954="Yes",VLOOKUP($C4954,'Provisioning Requester'!$F$3:$H$20000,3,FALSE),"-")</f>
        <v>-</v>
      </c>
      <c r="J4954" s="1" t="str">
        <f>IF(OR(D4954="SVCP", E4954="TRUE"), "No", IF(ISNA(VLOOKUP($C4954,'ProvResponder deviceId'!$A$1:$A$20000,1,FALSE)),"No","Yes"))</f>
        <v>No</v>
      </c>
      <c r="K4954" s="1" t="str">
        <f>IF($J4954="Yes",VLOOKUP($C4954,'ProvResponder deviceId'!$A$1:$C$20000,3,FALSE),"-")</f>
        <v>-</v>
      </c>
      <c r="L4954" s="1" t="str">
        <f t="shared" si="154"/>
        <v/>
      </c>
      <c r="M4954" s="1" t="str">
        <f t="shared" si="155"/>
        <v/>
      </c>
      <c r="N4954" s="1" t="str">
        <f>IF(ISBLANK($C4954),"",IF(ISNA(VLOOKUP($L4954,'result messages'!$H$3:$L$11,2,FALSE)),VLOOKUP($M4954,'result messages'!$H$3:$L$11,2,FALSE),VLOOKUP($L4954,'result messages'!$H$3:$L$11,2,FALSE)))</f>
        <v/>
      </c>
      <c r="O4954" s="1" t="str">
        <f>IF(ISBLANK($C4954),"",IF(ISNA(VLOOKUP($L4954,'result messages'!$H$3:$L$11,3,FALSE)),VLOOKUP($M4954,'result messages'!$H$3:$L$11,3,FALSE),VLOOKUP($L4954,'result messages'!$H$3:$L$11,3,FALSE)))</f>
        <v/>
      </c>
      <c r="P4954" s="1" t="str">
        <f>IF(ISBLANK($C4954),"",IF(ISNA(VLOOKUP($L4954,'result messages'!$H$3:$L$11,4,FALSE)),VLOOKUP($M4954,'result messages'!$H$3:$L$11,4,FALSE),VLOOKUP($L4954,'result messages'!$H$3:$L$11,4,FALSE)))</f>
        <v/>
      </c>
      <c r="Q4954" s="1" t="str">
        <f>IF(ISBLANK($C4954),"",IF(ISNA(VLOOKUP($L4954,'result messages'!$H$3:$L$11,5,FALSE)),VLOOKUP($M4954,'result messages'!$H$3:$L$11,5,FALSE),VLOOKUP($L4954,'result messages'!$H$3:$L$11,5,FALSE)))</f>
        <v/>
      </c>
    </row>
    <row r="4955" spans="1:17">
      <c r="A4955" s="1">
        <v>4952</v>
      </c>
      <c r="B4955" s="1"/>
      <c r="C4955" s="1"/>
      <c r="D4955" s="1"/>
      <c r="E4955" s="6"/>
      <c r="F4955" s="1"/>
      <c r="G4955" s="1" t="str">
        <f>IF(ISNA(VLOOKUP($C4955,'DTEN TCAP Linkage deviceId'!$A$1:$A$20000,1,FALSE)),"No","Yes")</f>
        <v>No</v>
      </c>
      <c r="H4955" s="1" t="str">
        <f>IF(ISNA(VLOOKUP($C4955,'Provisioning Requester'!$F$3:$H$20000,2,FALSE)),"No","Yes")</f>
        <v>No</v>
      </c>
      <c r="I4955" s="1" t="str">
        <f>IF($H4955="Yes",VLOOKUP($C4955,'Provisioning Requester'!$F$3:$H$20000,3,FALSE),"-")</f>
        <v>-</v>
      </c>
      <c r="J4955" s="1" t="str">
        <f>IF(OR(D4955="SVCP", E4955="TRUE"), "No", IF(ISNA(VLOOKUP($C4955,'ProvResponder deviceId'!$A$1:$A$20000,1,FALSE)),"No","Yes"))</f>
        <v>No</v>
      </c>
      <c r="K4955" s="1" t="str">
        <f>IF($J4955="Yes",VLOOKUP($C4955,'ProvResponder deviceId'!$A$1:$C$20000,3,FALSE),"-")</f>
        <v>-</v>
      </c>
      <c r="L4955" s="1" t="str">
        <f t="shared" si="154"/>
        <v/>
      </c>
      <c r="M4955" s="1" t="str">
        <f t="shared" si="155"/>
        <v/>
      </c>
      <c r="N4955" s="1" t="str">
        <f>IF(ISBLANK($C4955),"",IF(ISNA(VLOOKUP($L4955,'result messages'!$H$3:$L$11,2,FALSE)),VLOOKUP($M4955,'result messages'!$H$3:$L$11,2,FALSE),VLOOKUP($L4955,'result messages'!$H$3:$L$11,2,FALSE)))</f>
        <v/>
      </c>
      <c r="O4955" s="1" t="str">
        <f>IF(ISBLANK($C4955),"",IF(ISNA(VLOOKUP($L4955,'result messages'!$H$3:$L$11,3,FALSE)),VLOOKUP($M4955,'result messages'!$H$3:$L$11,3,FALSE),VLOOKUP($L4955,'result messages'!$H$3:$L$11,3,FALSE)))</f>
        <v/>
      </c>
      <c r="P4955" s="1" t="str">
        <f>IF(ISBLANK($C4955),"",IF(ISNA(VLOOKUP($L4955,'result messages'!$H$3:$L$11,4,FALSE)),VLOOKUP($M4955,'result messages'!$H$3:$L$11,4,FALSE),VLOOKUP($L4955,'result messages'!$H$3:$L$11,4,FALSE)))</f>
        <v/>
      </c>
      <c r="Q4955" s="1" t="str">
        <f>IF(ISBLANK($C4955),"",IF(ISNA(VLOOKUP($L4955,'result messages'!$H$3:$L$11,5,FALSE)),VLOOKUP($M4955,'result messages'!$H$3:$L$11,5,FALSE),VLOOKUP($L4955,'result messages'!$H$3:$L$11,5,FALSE)))</f>
        <v/>
      </c>
    </row>
    <row r="4956" spans="1:17">
      <c r="A4956" s="1">
        <v>4953</v>
      </c>
      <c r="B4956" s="1"/>
      <c r="C4956" s="1"/>
      <c r="D4956" s="1"/>
      <c r="E4956" s="6"/>
      <c r="F4956" s="1"/>
      <c r="G4956" s="1" t="str">
        <f>IF(ISNA(VLOOKUP($C4956,'DTEN TCAP Linkage deviceId'!$A$1:$A$20000,1,FALSE)),"No","Yes")</f>
        <v>No</v>
      </c>
      <c r="H4956" s="1" t="str">
        <f>IF(ISNA(VLOOKUP($C4956,'Provisioning Requester'!$F$3:$H$20000,2,FALSE)),"No","Yes")</f>
        <v>No</v>
      </c>
      <c r="I4956" s="1" t="str">
        <f>IF($H4956="Yes",VLOOKUP($C4956,'Provisioning Requester'!$F$3:$H$20000,3,FALSE),"-")</f>
        <v>-</v>
      </c>
      <c r="J4956" s="1" t="str">
        <f>IF(OR(D4956="SVCP", E4956="TRUE"), "No", IF(ISNA(VLOOKUP($C4956,'ProvResponder deviceId'!$A$1:$A$20000,1,FALSE)),"No","Yes"))</f>
        <v>No</v>
      </c>
      <c r="K4956" s="1" t="str">
        <f>IF($J4956="Yes",VLOOKUP($C4956,'ProvResponder deviceId'!$A$1:$C$20000,3,FALSE),"-")</f>
        <v>-</v>
      </c>
      <c r="L4956" s="1" t="str">
        <f t="shared" si="154"/>
        <v/>
      </c>
      <c r="M4956" s="1" t="str">
        <f t="shared" si="155"/>
        <v/>
      </c>
      <c r="N4956" s="1" t="str">
        <f>IF(ISBLANK($C4956),"",IF(ISNA(VLOOKUP($L4956,'result messages'!$H$3:$L$11,2,FALSE)),VLOOKUP($M4956,'result messages'!$H$3:$L$11,2,FALSE),VLOOKUP($L4956,'result messages'!$H$3:$L$11,2,FALSE)))</f>
        <v/>
      </c>
      <c r="O4956" s="1" t="str">
        <f>IF(ISBLANK($C4956),"",IF(ISNA(VLOOKUP($L4956,'result messages'!$H$3:$L$11,3,FALSE)),VLOOKUP($M4956,'result messages'!$H$3:$L$11,3,FALSE),VLOOKUP($L4956,'result messages'!$H$3:$L$11,3,FALSE)))</f>
        <v/>
      </c>
      <c r="P4956" s="1" t="str">
        <f>IF(ISBLANK($C4956),"",IF(ISNA(VLOOKUP($L4956,'result messages'!$H$3:$L$11,4,FALSE)),VLOOKUP($M4956,'result messages'!$H$3:$L$11,4,FALSE),VLOOKUP($L4956,'result messages'!$H$3:$L$11,4,FALSE)))</f>
        <v/>
      </c>
      <c r="Q4956" s="1" t="str">
        <f>IF(ISBLANK($C4956),"",IF(ISNA(VLOOKUP($L4956,'result messages'!$H$3:$L$11,5,FALSE)),VLOOKUP($M4956,'result messages'!$H$3:$L$11,5,FALSE),VLOOKUP($L4956,'result messages'!$H$3:$L$11,5,FALSE)))</f>
        <v/>
      </c>
    </row>
    <row r="4957" spans="1:17">
      <c r="A4957" s="1">
        <v>4954</v>
      </c>
      <c r="B4957" s="1"/>
      <c r="C4957" s="1"/>
      <c r="D4957" s="1"/>
      <c r="E4957" s="6"/>
      <c r="F4957" s="1"/>
      <c r="G4957" s="1" t="str">
        <f>IF(ISNA(VLOOKUP($C4957,'DTEN TCAP Linkage deviceId'!$A$1:$A$20000,1,FALSE)),"No","Yes")</f>
        <v>No</v>
      </c>
      <c r="H4957" s="1" t="str">
        <f>IF(ISNA(VLOOKUP($C4957,'Provisioning Requester'!$F$3:$H$20000,2,FALSE)),"No","Yes")</f>
        <v>No</v>
      </c>
      <c r="I4957" s="1" t="str">
        <f>IF($H4957="Yes",VLOOKUP($C4957,'Provisioning Requester'!$F$3:$H$20000,3,FALSE),"-")</f>
        <v>-</v>
      </c>
      <c r="J4957" s="1" t="str">
        <f>IF(OR(D4957="SVCP", E4957="TRUE"), "No", IF(ISNA(VLOOKUP($C4957,'ProvResponder deviceId'!$A$1:$A$20000,1,FALSE)),"No","Yes"))</f>
        <v>No</v>
      </c>
      <c r="K4957" s="1" t="str">
        <f>IF($J4957="Yes",VLOOKUP($C4957,'ProvResponder deviceId'!$A$1:$C$20000,3,FALSE),"-")</f>
        <v>-</v>
      </c>
      <c r="L4957" s="1" t="str">
        <f t="shared" si="154"/>
        <v/>
      </c>
      <c r="M4957" s="1" t="str">
        <f t="shared" si="155"/>
        <v/>
      </c>
      <c r="N4957" s="1" t="str">
        <f>IF(ISBLANK($C4957),"",IF(ISNA(VLOOKUP($L4957,'result messages'!$H$3:$L$11,2,FALSE)),VLOOKUP($M4957,'result messages'!$H$3:$L$11,2,FALSE),VLOOKUP($L4957,'result messages'!$H$3:$L$11,2,FALSE)))</f>
        <v/>
      </c>
      <c r="O4957" s="1" t="str">
        <f>IF(ISBLANK($C4957),"",IF(ISNA(VLOOKUP($L4957,'result messages'!$H$3:$L$11,3,FALSE)),VLOOKUP($M4957,'result messages'!$H$3:$L$11,3,FALSE),VLOOKUP($L4957,'result messages'!$H$3:$L$11,3,FALSE)))</f>
        <v/>
      </c>
      <c r="P4957" s="1" t="str">
        <f>IF(ISBLANK($C4957),"",IF(ISNA(VLOOKUP($L4957,'result messages'!$H$3:$L$11,4,FALSE)),VLOOKUP($M4957,'result messages'!$H$3:$L$11,4,FALSE),VLOOKUP($L4957,'result messages'!$H$3:$L$11,4,FALSE)))</f>
        <v/>
      </c>
      <c r="Q4957" s="1" t="str">
        <f>IF(ISBLANK($C4957),"",IF(ISNA(VLOOKUP($L4957,'result messages'!$H$3:$L$11,5,FALSE)),VLOOKUP($M4957,'result messages'!$H$3:$L$11,5,FALSE),VLOOKUP($L4957,'result messages'!$H$3:$L$11,5,FALSE)))</f>
        <v/>
      </c>
    </row>
    <row r="4958" spans="1:17">
      <c r="A4958" s="1">
        <v>4955</v>
      </c>
      <c r="B4958" s="1"/>
      <c r="C4958" s="1"/>
      <c r="D4958" s="1"/>
      <c r="E4958" s="6"/>
      <c r="F4958" s="1"/>
      <c r="G4958" s="1" t="str">
        <f>IF(ISNA(VLOOKUP($C4958,'DTEN TCAP Linkage deviceId'!$A$1:$A$20000,1,FALSE)),"No","Yes")</f>
        <v>No</v>
      </c>
      <c r="H4958" s="1" t="str">
        <f>IF(ISNA(VLOOKUP($C4958,'Provisioning Requester'!$F$3:$H$20000,2,FALSE)),"No","Yes")</f>
        <v>No</v>
      </c>
      <c r="I4958" s="1" t="str">
        <f>IF($H4958="Yes",VLOOKUP($C4958,'Provisioning Requester'!$F$3:$H$20000,3,FALSE),"-")</f>
        <v>-</v>
      </c>
      <c r="J4958" s="1" t="str">
        <f>IF(OR(D4958="SVCP", E4958="TRUE"), "No", IF(ISNA(VLOOKUP($C4958,'ProvResponder deviceId'!$A$1:$A$20000,1,FALSE)),"No","Yes"))</f>
        <v>No</v>
      </c>
      <c r="K4958" s="1" t="str">
        <f>IF($J4958="Yes",VLOOKUP($C4958,'ProvResponder deviceId'!$A$1:$C$20000,3,FALSE),"-")</f>
        <v>-</v>
      </c>
      <c r="L4958" s="1" t="str">
        <f t="shared" si="154"/>
        <v/>
      </c>
      <c r="M4958" s="1" t="str">
        <f t="shared" si="155"/>
        <v/>
      </c>
      <c r="N4958" s="1" t="str">
        <f>IF(ISBLANK($C4958),"",IF(ISNA(VLOOKUP($L4958,'result messages'!$H$3:$L$11,2,FALSE)),VLOOKUP($M4958,'result messages'!$H$3:$L$11,2,FALSE),VLOOKUP($L4958,'result messages'!$H$3:$L$11,2,FALSE)))</f>
        <v/>
      </c>
      <c r="O4958" s="1" t="str">
        <f>IF(ISBLANK($C4958),"",IF(ISNA(VLOOKUP($L4958,'result messages'!$H$3:$L$11,3,FALSE)),VLOOKUP($M4958,'result messages'!$H$3:$L$11,3,FALSE),VLOOKUP($L4958,'result messages'!$H$3:$L$11,3,FALSE)))</f>
        <v/>
      </c>
      <c r="P4958" s="1" t="str">
        <f>IF(ISBLANK($C4958),"",IF(ISNA(VLOOKUP($L4958,'result messages'!$H$3:$L$11,4,FALSE)),VLOOKUP($M4958,'result messages'!$H$3:$L$11,4,FALSE),VLOOKUP($L4958,'result messages'!$H$3:$L$11,4,FALSE)))</f>
        <v/>
      </c>
      <c r="Q4958" s="1" t="str">
        <f>IF(ISBLANK($C4958),"",IF(ISNA(VLOOKUP($L4958,'result messages'!$H$3:$L$11,5,FALSE)),VLOOKUP($M4958,'result messages'!$H$3:$L$11,5,FALSE),VLOOKUP($L4958,'result messages'!$H$3:$L$11,5,FALSE)))</f>
        <v/>
      </c>
    </row>
    <row r="4959" spans="1:17">
      <c r="A4959" s="1">
        <v>4956</v>
      </c>
      <c r="B4959" s="1"/>
      <c r="C4959" s="1"/>
      <c r="D4959" s="1"/>
      <c r="E4959" s="6"/>
      <c r="F4959" s="1"/>
      <c r="G4959" s="1" t="str">
        <f>IF(ISNA(VLOOKUP($C4959,'DTEN TCAP Linkage deviceId'!$A$1:$A$20000,1,FALSE)),"No","Yes")</f>
        <v>No</v>
      </c>
      <c r="H4959" s="1" t="str">
        <f>IF(ISNA(VLOOKUP($C4959,'Provisioning Requester'!$F$3:$H$20000,2,FALSE)),"No","Yes")</f>
        <v>No</v>
      </c>
      <c r="I4959" s="1" t="str">
        <f>IF($H4959="Yes",VLOOKUP($C4959,'Provisioning Requester'!$F$3:$H$20000,3,FALSE),"-")</f>
        <v>-</v>
      </c>
      <c r="J4959" s="1" t="str">
        <f>IF(OR(D4959="SVCP", E4959="TRUE"), "No", IF(ISNA(VLOOKUP($C4959,'ProvResponder deviceId'!$A$1:$A$20000,1,FALSE)),"No","Yes"))</f>
        <v>No</v>
      </c>
      <c r="K4959" s="1" t="str">
        <f>IF($J4959="Yes",VLOOKUP($C4959,'ProvResponder deviceId'!$A$1:$C$20000,3,FALSE),"-")</f>
        <v>-</v>
      </c>
      <c r="L4959" s="1" t="str">
        <f t="shared" si="154"/>
        <v/>
      </c>
      <c r="M4959" s="1" t="str">
        <f t="shared" si="155"/>
        <v/>
      </c>
      <c r="N4959" s="1" t="str">
        <f>IF(ISBLANK($C4959),"",IF(ISNA(VLOOKUP($L4959,'result messages'!$H$3:$L$11,2,FALSE)),VLOOKUP($M4959,'result messages'!$H$3:$L$11,2,FALSE),VLOOKUP($L4959,'result messages'!$H$3:$L$11,2,FALSE)))</f>
        <v/>
      </c>
      <c r="O4959" s="1" t="str">
        <f>IF(ISBLANK($C4959),"",IF(ISNA(VLOOKUP($L4959,'result messages'!$H$3:$L$11,3,FALSE)),VLOOKUP($M4959,'result messages'!$H$3:$L$11,3,FALSE),VLOOKUP($L4959,'result messages'!$H$3:$L$11,3,FALSE)))</f>
        <v/>
      </c>
      <c r="P4959" s="1" t="str">
        <f>IF(ISBLANK($C4959),"",IF(ISNA(VLOOKUP($L4959,'result messages'!$H$3:$L$11,4,FALSE)),VLOOKUP($M4959,'result messages'!$H$3:$L$11,4,FALSE),VLOOKUP($L4959,'result messages'!$H$3:$L$11,4,FALSE)))</f>
        <v/>
      </c>
      <c r="Q4959" s="1" t="str">
        <f>IF(ISBLANK($C4959),"",IF(ISNA(VLOOKUP($L4959,'result messages'!$H$3:$L$11,5,FALSE)),VLOOKUP($M4959,'result messages'!$H$3:$L$11,5,FALSE),VLOOKUP($L4959,'result messages'!$H$3:$L$11,5,FALSE)))</f>
        <v/>
      </c>
    </row>
    <row r="4960" spans="1:17">
      <c r="A4960" s="1">
        <v>4957</v>
      </c>
      <c r="B4960" s="1"/>
      <c r="C4960" s="1"/>
      <c r="D4960" s="1"/>
      <c r="E4960" s="6"/>
      <c r="F4960" s="1"/>
      <c r="G4960" s="1" t="str">
        <f>IF(ISNA(VLOOKUP($C4960,'DTEN TCAP Linkage deviceId'!$A$1:$A$20000,1,FALSE)),"No","Yes")</f>
        <v>No</v>
      </c>
      <c r="H4960" s="1" t="str">
        <f>IF(ISNA(VLOOKUP($C4960,'Provisioning Requester'!$F$3:$H$20000,2,FALSE)),"No","Yes")</f>
        <v>No</v>
      </c>
      <c r="I4960" s="1" t="str">
        <f>IF($H4960="Yes",VLOOKUP($C4960,'Provisioning Requester'!$F$3:$H$20000,3,FALSE),"-")</f>
        <v>-</v>
      </c>
      <c r="J4960" s="1" t="str">
        <f>IF(OR(D4960="SVCP", E4960="TRUE"), "No", IF(ISNA(VLOOKUP($C4960,'ProvResponder deviceId'!$A$1:$A$20000,1,FALSE)),"No","Yes"))</f>
        <v>No</v>
      </c>
      <c r="K4960" s="1" t="str">
        <f>IF($J4960="Yes",VLOOKUP($C4960,'ProvResponder deviceId'!$A$1:$C$20000,3,FALSE),"-")</f>
        <v>-</v>
      </c>
      <c r="L4960" s="1" t="str">
        <f t="shared" si="154"/>
        <v/>
      </c>
      <c r="M4960" s="1" t="str">
        <f t="shared" si="155"/>
        <v/>
      </c>
      <c r="N4960" s="1" t="str">
        <f>IF(ISBLANK($C4960),"",IF(ISNA(VLOOKUP($L4960,'result messages'!$H$3:$L$11,2,FALSE)),VLOOKUP($M4960,'result messages'!$H$3:$L$11,2,FALSE),VLOOKUP($L4960,'result messages'!$H$3:$L$11,2,FALSE)))</f>
        <v/>
      </c>
      <c r="O4960" s="1" t="str">
        <f>IF(ISBLANK($C4960),"",IF(ISNA(VLOOKUP($L4960,'result messages'!$H$3:$L$11,3,FALSE)),VLOOKUP($M4960,'result messages'!$H$3:$L$11,3,FALSE),VLOOKUP($L4960,'result messages'!$H$3:$L$11,3,FALSE)))</f>
        <v/>
      </c>
      <c r="P4960" s="1" t="str">
        <f>IF(ISBLANK($C4960),"",IF(ISNA(VLOOKUP($L4960,'result messages'!$H$3:$L$11,4,FALSE)),VLOOKUP($M4960,'result messages'!$H$3:$L$11,4,FALSE),VLOOKUP($L4960,'result messages'!$H$3:$L$11,4,FALSE)))</f>
        <v/>
      </c>
      <c r="Q4960" s="1" t="str">
        <f>IF(ISBLANK($C4960),"",IF(ISNA(VLOOKUP($L4960,'result messages'!$H$3:$L$11,5,FALSE)),VLOOKUP($M4960,'result messages'!$H$3:$L$11,5,FALSE),VLOOKUP($L4960,'result messages'!$H$3:$L$11,5,FALSE)))</f>
        <v/>
      </c>
    </row>
    <row r="4961" spans="1:17">
      <c r="A4961" s="1">
        <v>4958</v>
      </c>
      <c r="B4961" s="1"/>
      <c r="C4961" s="1"/>
      <c r="D4961" s="1"/>
      <c r="E4961" s="6"/>
      <c r="F4961" s="1"/>
      <c r="G4961" s="1" t="str">
        <f>IF(ISNA(VLOOKUP($C4961,'DTEN TCAP Linkage deviceId'!$A$1:$A$20000,1,FALSE)),"No","Yes")</f>
        <v>No</v>
      </c>
      <c r="H4961" s="1" t="str">
        <f>IF(ISNA(VLOOKUP($C4961,'Provisioning Requester'!$F$3:$H$20000,2,FALSE)),"No","Yes")</f>
        <v>No</v>
      </c>
      <c r="I4961" s="1" t="str">
        <f>IF($H4961="Yes",VLOOKUP($C4961,'Provisioning Requester'!$F$3:$H$20000,3,FALSE),"-")</f>
        <v>-</v>
      </c>
      <c r="J4961" s="1" t="str">
        <f>IF(OR(D4961="SVCP", E4961="TRUE"), "No", IF(ISNA(VLOOKUP($C4961,'ProvResponder deviceId'!$A$1:$A$20000,1,FALSE)),"No","Yes"))</f>
        <v>No</v>
      </c>
      <c r="K4961" s="1" t="str">
        <f>IF($J4961="Yes",VLOOKUP($C4961,'ProvResponder deviceId'!$A$1:$C$20000,3,FALSE),"-")</f>
        <v>-</v>
      </c>
      <c r="L4961" s="1" t="str">
        <f t="shared" si="154"/>
        <v/>
      </c>
      <c r="M4961" s="1" t="str">
        <f t="shared" si="155"/>
        <v/>
      </c>
      <c r="N4961" s="1" t="str">
        <f>IF(ISBLANK($C4961),"",IF(ISNA(VLOOKUP($L4961,'result messages'!$H$3:$L$11,2,FALSE)),VLOOKUP($M4961,'result messages'!$H$3:$L$11,2,FALSE),VLOOKUP($L4961,'result messages'!$H$3:$L$11,2,FALSE)))</f>
        <v/>
      </c>
      <c r="O4961" s="1" t="str">
        <f>IF(ISBLANK($C4961),"",IF(ISNA(VLOOKUP($L4961,'result messages'!$H$3:$L$11,3,FALSE)),VLOOKUP($M4961,'result messages'!$H$3:$L$11,3,FALSE),VLOOKUP($L4961,'result messages'!$H$3:$L$11,3,FALSE)))</f>
        <v/>
      </c>
      <c r="P4961" s="1" t="str">
        <f>IF(ISBLANK($C4961),"",IF(ISNA(VLOOKUP($L4961,'result messages'!$H$3:$L$11,4,FALSE)),VLOOKUP($M4961,'result messages'!$H$3:$L$11,4,FALSE),VLOOKUP($L4961,'result messages'!$H$3:$L$11,4,FALSE)))</f>
        <v/>
      </c>
      <c r="Q4961" s="1" t="str">
        <f>IF(ISBLANK($C4961),"",IF(ISNA(VLOOKUP($L4961,'result messages'!$H$3:$L$11,5,FALSE)),VLOOKUP($M4961,'result messages'!$H$3:$L$11,5,FALSE),VLOOKUP($L4961,'result messages'!$H$3:$L$11,5,FALSE)))</f>
        <v/>
      </c>
    </row>
    <row r="4962" spans="1:17">
      <c r="A4962" s="1">
        <v>4959</v>
      </c>
      <c r="B4962" s="1"/>
      <c r="C4962" s="1"/>
      <c r="D4962" s="1"/>
      <c r="E4962" s="6"/>
      <c r="F4962" s="1"/>
      <c r="G4962" s="1" t="str">
        <f>IF(ISNA(VLOOKUP($C4962,'DTEN TCAP Linkage deviceId'!$A$1:$A$20000,1,FALSE)),"No","Yes")</f>
        <v>No</v>
      </c>
      <c r="H4962" s="1" t="str">
        <f>IF(ISNA(VLOOKUP($C4962,'Provisioning Requester'!$F$3:$H$20000,2,FALSE)),"No","Yes")</f>
        <v>No</v>
      </c>
      <c r="I4962" s="1" t="str">
        <f>IF($H4962="Yes",VLOOKUP($C4962,'Provisioning Requester'!$F$3:$H$20000,3,FALSE),"-")</f>
        <v>-</v>
      </c>
      <c r="J4962" s="1" t="str">
        <f>IF(OR(D4962="SVCP", E4962="TRUE"), "No", IF(ISNA(VLOOKUP($C4962,'ProvResponder deviceId'!$A$1:$A$20000,1,FALSE)),"No","Yes"))</f>
        <v>No</v>
      </c>
      <c r="K4962" s="1" t="str">
        <f>IF($J4962="Yes",VLOOKUP($C4962,'ProvResponder deviceId'!$A$1:$C$20000,3,FALSE),"-")</f>
        <v>-</v>
      </c>
      <c r="L4962" s="1" t="str">
        <f t="shared" si="154"/>
        <v/>
      </c>
      <c r="M4962" s="1" t="str">
        <f t="shared" si="155"/>
        <v/>
      </c>
      <c r="N4962" s="1" t="str">
        <f>IF(ISBLANK($C4962),"",IF(ISNA(VLOOKUP($L4962,'result messages'!$H$3:$L$11,2,FALSE)),VLOOKUP($M4962,'result messages'!$H$3:$L$11,2,FALSE),VLOOKUP($L4962,'result messages'!$H$3:$L$11,2,FALSE)))</f>
        <v/>
      </c>
      <c r="O4962" s="1" t="str">
        <f>IF(ISBLANK($C4962),"",IF(ISNA(VLOOKUP($L4962,'result messages'!$H$3:$L$11,3,FALSE)),VLOOKUP($M4962,'result messages'!$H$3:$L$11,3,FALSE),VLOOKUP($L4962,'result messages'!$H$3:$L$11,3,FALSE)))</f>
        <v/>
      </c>
      <c r="P4962" s="1" t="str">
        <f>IF(ISBLANK($C4962),"",IF(ISNA(VLOOKUP($L4962,'result messages'!$H$3:$L$11,4,FALSE)),VLOOKUP($M4962,'result messages'!$H$3:$L$11,4,FALSE),VLOOKUP($L4962,'result messages'!$H$3:$L$11,4,FALSE)))</f>
        <v/>
      </c>
      <c r="Q4962" s="1" t="str">
        <f>IF(ISBLANK($C4962),"",IF(ISNA(VLOOKUP($L4962,'result messages'!$H$3:$L$11,5,FALSE)),VLOOKUP($M4962,'result messages'!$H$3:$L$11,5,FALSE),VLOOKUP($L4962,'result messages'!$H$3:$L$11,5,FALSE)))</f>
        <v/>
      </c>
    </row>
    <row r="4963" spans="1:17">
      <c r="A4963" s="1">
        <v>4960</v>
      </c>
      <c r="B4963" s="1"/>
      <c r="C4963" s="1"/>
      <c r="D4963" s="1"/>
      <c r="E4963" s="6"/>
      <c r="F4963" s="1"/>
      <c r="G4963" s="1" t="str">
        <f>IF(ISNA(VLOOKUP($C4963,'DTEN TCAP Linkage deviceId'!$A$1:$A$20000,1,FALSE)),"No","Yes")</f>
        <v>No</v>
      </c>
      <c r="H4963" s="1" t="str">
        <f>IF(ISNA(VLOOKUP($C4963,'Provisioning Requester'!$F$3:$H$20000,2,FALSE)),"No","Yes")</f>
        <v>No</v>
      </c>
      <c r="I4963" s="1" t="str">
        <f>IF($H4963="Yes",VLOOKUP($C4963,'Provisioning Requester'!$F$3:$H$20000,3,FALSE),"-")</f>
        <v>-</v>
      </c>
      <c r="J4963" s="1" t="str">
        <f>IF(OR(D4963="SVCP", E4963="TRUE"), "No", IF(ISNA(VLOOKUP($C4963,'ProvResponder deviceId'!$A$1:$A$20000,1,FALSE)),"No","Yes"))</f>
        <v>No</v>
      </c>
      <c r="K4963" s="1" t="str">
        <f>IF($J4963="Yes",VLOOKUP($C4963,'ProvResponder deviceId'!$A$1:$C$20000,3,FALSE),"-")</f>
        <v>-</v>
      </c>
      <c r="L4963" s="1" t="str">
        <f t="shared" si="154"/>
        <v/>
      </c>
      <c r="M4963" s="1" t="str">
        <f t="shared" si="155"/>
        <v/>
      </c>
      <c r="N4963" s="1" t="str">
        <f>IF(ISBLANK($C4963),"",IF(ISNA(VLOOKUP($L4963,'result messages'!$H$3:$L$11,2,FALSE)),VLOOKUP($M4963,'result messages'!$H$3:$L$11,2,FALSE),VLOOKUP($L4963,'result messages'!$H$3:$L$11,2,FALSE)))</f>
        <v/>
      </c>
      <c r="O4963" s="1" t="str">
        <f>IF(ISBLANK($C4963),"",IF(ISNA(VLOOKUP($L4963,'result messages'!$H$3:$L$11,3,FALSE)),VLOOKUP($M4963,'result messages'!$H$3:$L$11,3,FALSE),VLOOKUP($L4963,'result messages'!$H$3:$L$11,3,FALSE)))</f>
        <v/>
      </c>
      <c r="P4963" s="1" t="str">
        <f>IF(ISBLANK($C4963),"",IF(ISNA(VLOOKUP($L4963,'result messages'!$H$3:$L$11,4,FALSE)),VLOOKUP($M4963,'result messages'!$H$3:$L$11,4,FALSE),VLOOKUP($L4963,'result messages'!$H$3:$L$11,4,FALSE)))</f>
        <v/>
      </c>
      <c r="Q4963" s="1" t="str">
        <f>IF(ISBLANK($C4963),"",IF(ISNA(VLOOKUP($L4963,'result messages'!$H$3:$L$11,5,FALSE)),VLOOKUP($M4963,'result messages'!$H$3:$L$11,5,FALSE),VLOOKUP($L4963,'result messages'!$H$3:$L$11,5,FALSE)))</f>
        <v/>
      </c>
    </row>
    <row r="4964" spans="1:17">
      <c r="A4964" s="1">
        <v>4961</v>
      </c>
      <c r="B4964" s="1"/>
      <c r="C4964" s="1"/>
      <c r="D4964" s="1"/>
      <c r="E4964" s="6"/>
      <c r="F4964" s="1"/>
      <c r="G4964" s="1" t="str">
        <f>IF(ISNA(VLOOKUP($C4964,'DTEN TCAP Linkage deviceId'!$A$1:$A$20000,1,FALSE)),"No","Yes")</f>
        <v>No</v>
      </c>
      <c r="H4964" s="1" t="str">
        <f>IF(ISNA(VLOOKUP($C4964,'Provisioning Requester'!$F$3:$H$20000,2,FALSE)),"No","Yes")</f>
        <v>No</v>
      </c>
      <c r="I4964" s="1" t="str">
        <f>IF($H4964="Yes",VLOOKUP($C4964,'Provisioning Requester'!$F$3:$H$20000,3,FALSE),"-")</f>
        <v>-</v>
      </c>
      <c r="J4964" s="1" t="str">
        <f>IF(OR(D4964="SVCP", E4964="TRUE"), "No", IF(ISNA(VLOOKUP($C4964,'ProvResponder deviceId'!$A$1:$A$20000,1,FALSE)),"No","Yes"))</f>
        <v>No</v>
      </c>
      <c r="K4964" s="1" t="str">
        <f>IF($J4964="Yes",VLOOKUP($C4964,'ProvResponder deviceId'!$A$1:$C$20000,3,FALSE),"-")</f>
        <v>-</v>
      </c>
      <c r="L4964" s="1" t="str">
        <f t="shared" si="154"/>
        <v/>
      </c>
      <c r="M4964" s="1" t="str">
        <f t="shared" si="155"/>
        <v/>
      </c>
      <c r="N4964" s="1" t="str">
        <f>IF(ISBLANK($C4964),"",IF(ISNA(VLOOKUP($L4964,'result messages'!$H$3:$L$11,2,FALSE)),VLOOKUP($M4964,'result messages'!$H$3:$L$11,2,FALSE),VLOOKUP($L4964,'result messages'!$H$3:$L$11,2,FALSE)))</f>
        <v/>
      </c>
      <c r="O4964" s="1" t="str">
        <f>IF(ISBLANK($C4964),"",IF(ISNA(VLOOKUP($L4964,'result messages'!$H$3:$L$11,3,FALSE)),VLOOKUP($M4964,'result messages'!$H$3:$L$11,3,FALSE),VLOOKUP($L4964,'result messages'!$H$3:$L$11,3,FALSE)))</f>
        <v/>
      </c>
      <c r="P4964" s="1" t="str">
        <f>IF(ISBLANK($C4964),"",IF(ISNA(VLOOKUP($L4964,'result messages'!$H$3:$L$11,4,FALSE)),VLOOKUP($M4964,'result messages'!$H$3:$L$11,4,FALSE),VLOOKUP($L4964,'result messages'!$H$3:$L$11,4,FALSE)))</f>
        <v/>
      </c>
      <c r="Q4964" s="1" t="str">
        <f>IF(ISBLANK($C4964),"",IF(ISNA(VLOOKUP($L4964,'result messages'!$H$3:$L$11,5,FALSE)),VLOOKUP($M4964,'result messages'!$H$3:$L$11,5,FALSE),VLOOKUP($L4964,'result messages'!$H$3:$L$11,5,FALSE)))</f>
        <v/>
      </c>
    </row>
    <row r="4965" spans="1:17">
      <c r="A4965" s="1">
        <v>4962</v>
      </c>
      <c r="B4965" s="1"/>
      <c r="C4965" s="1"/>
      <c r="D4965" s="1"/>
      <c r="E4965" s="6"/>
      <c r="F4965" s="1"/>
      <c r="G4965" s="1" t="str">
        <f>IF(ISNA(VLOOKUP($C4965,'DTEN TCAP Linkage deviceId'!$A$1:$A$20000,1,FALSE)),"No","Yes")</f>
        <v>No</v>
      </c>
      <c r="H4965" s="1" t="str">
        <f>IF(ISNA(VLOOKUP($C4965,'Provisioning Requester'!$F$3:$H$20000,2,FALSE)),"No","Yes")</f>
        <v>No</v>
      </c>
      <c r="I4965" s="1" t="str">
        <f>IF($H4965="Yes",VLOOKUP($C4965,'Provisioning Requester'!$F$3:$H$20000,3,FALSE),"-")</f>
        <v>-</v>
      </c>
      <c r="J4965" s="1" t="str">
        <f>IF(OR(D4965="SVCP", E4965="TRUE"), "No", IF(ISNA(VLOOKUP($C4965,'ProvResponder deviceId'!$A$1:$A$20000,1,FALSE)),"No","Yes"))</f>
        <v>No</v>
      </c>
      <c r="K4965" s="1" t="str">
        <f>IF($J4965="Yes",VLOOKUP($C4965,'ProvResponder deviceId'!$A$1:$C$20000,3,FALSE),"-")</f>
        <v>-</v>
      </c>
      <c r="L4965" s="1" t="str">
        <f t="shared" si="154"/>
        <v/>
      </c>
      <c r="M4965" s="1" t="str">
        <f t="shared" si="155"/>
        <v/>
      </c>
      <c r="N4965" s="1" t="str">
        <f>IF(ISBLANK($C4965),"",IF(ISNA(VLOOKUP($L4965,'result messages'!$H$3:$L$11,2,FALSE)),VLOOKUP($M4965,'result messages'!$H$3:$L$11,2,FALSE),VLOOKUP($L4965,'result messages'!$H$3:$L$11,2,FALSE)))</f>
        <v/>
      </c>
      <c r="O4965" s="1" t="str">
        <f>IF(ISBLANK($C4965),"",IF(ISNA(VLOOKUP($L4965,'result messages'!$H$3:$L$11,3,FALSE)),VLOOKUP($M4965,'result messages'!$H$3:$L$11,3,FALSE),VLOOKUP($L4965,'result messages'!$H$3:$L$11,3,FALSE)))</f>
        <v/>
      </c>
      <c r="P4965" s="1" t="str">
        <f>IF(ISBLANK($C4965),"",IF(ISNA(VLOOKUP($L4965,'result messages'!$H$3:$L$11,4,FALSE)),VLOOKUP($M4965,'result messages'!$H$3:$L$11,4,FALSE),VLOOKUP($L4965,'result messages'!$H$3:$L$11,4,FALSE)))</f>
        <v/>
      </c>
      <c r="Q4965" s="1" t="str">
        <f>IF(ISBLANK($C4965),"",IF(ISNA(VLOOKUP($L4965,'result messages'!$H$3:$L$11,5,FALSE)),VLOOKUP($M4965,'result messages'!$H$3:$L$11,5,FALSE),VLOOKUP($L4965,'result messages'!$H$3:$L$11,5,FALSE)))</f>
        <v/>
      </c>
    </row>
    <row r="4966" spans="1:17">
      <c r="A4966" s="1">
        <v>4963</v>
      </c>
      <c r="B4966" s="1"/>
      <c r="C4966" s="1"/>
      <c r="D4966" s="1"/>
      <c r="E4966" s="6"/>
      <c r="F4966" s="1"/>
      <c r="G4966" s="1" t="str">
        <f>IF(ISNA(VLOOKUP($C4966,'DTEN TCAP Linkage deviceId'!$A$1:$A$20000,1,FALSE)),"No","Yes")</f>
        <v>No</v>
      </c>
      <c r="H4966" s="1" t="str">
        <f>IF(ISNA(VLOOKUP($C4966,'Provisioning Requester'!$F$3:$H$20000,2,FALSE)),"No","Yes")</f>
        <v>No</v>
      </c>
      <c r="I4966" s="1" t="str">
        <f>IF($H4966="Yes",VLOOKUP($C4966,'Provisioning Requester'!$F$3:$H$20000,3,FALSE),"-")</f>
        <v>-</v>
      </c>
      <c r="J4966" s="1" t="str">
        <f>IF(OR(D4966="SVCP", E4966="TRUE"), "No", IF(ISNA(VLOOKUP($C4966,'ProvResponder deviceId'!$A$1:$A$20000,1,FALSE)),"No","Yes"))</f>
        <v>No</v>
      </c>
      <c r="K4966" s="1" t="str">
        <f>IF($J4966="Yes",VLOOKUP($C4966,'ProvResponder deviceId'!$A$1:$C$20000,3,FALSE),"-")</f>
        <v>-</v>
      </c>
      <c r="L4966" s="1" t="str">
        <f t="shared" si="154"/>
        <v/>
      </c>
      <c r="M4966" s="1" t="str">
        <f t="shared" si="155"/>
        <v/>
      </c>
      <c r="N4966" s="1" t="str">
        <f>IF(ISBLANK($C4966),"",IF(ISNA(VLOOKUP($L4966,'result messages'!$H$3:$L$11,2,FALSE)),VLOOKUP($M4966,'result messages'!$H$3:$L$11,2,FALSE),VLOOKUP($L4966,'result messages'!$H$3:$L$11,2,FALSE)))</f>
        <v/>
      </c>
      <c r="O4966" s="1" t="str">
        <f>IF(ISBLANK($C4966),"",IF(ISNA(VLOOKUP($L4966,'result messages'!$H$3:$L$11,3,FALSE)),VLOOKUP($M4966,'result messages'!$H$3:$L$11,3,FALSE),VLOOKUP($L4966,'result messages'!$H$3:$L$11,3,FALSE)))</f>
        <v/>
      </c>
      <c r="P4966" s="1" t="str">
        <f>IF(ISBLANK($C4966),"",IF(ISNA(VLOOKUP($L4966,'result messages'!$H$3:$L$11,4,FALSE)),VLOOKUP($M4966,'result messages'!$H$3:$L$11,4,FALSE),VLOOKUP($L4966,'result messages'!$H$3:$L$11,4,FALSE)))</f>
        <v/>
      </c>
      <c r="Q4966" s="1" t="str">
        <f>IF(ISBLANK($C4966),"",IF(ISNA(VLOOKUP($L4966,'result messages'!$H$3:$L$11,5,FALSE)),VLOOKUP($M4966,'result messages'!$H$3:$L$11,5,FALSE),VLOOKUP($L4966,'result messages'!$H$3:$L$11,5,FALSE)))</f>
        <v/>
      </c>
    </row>
    <row r="4967" spans="1:17">
      <c r="A4967" s="1">
        <v>4964</v>
      </c>
      <c r="B4967" s="1"/>
      <c r="C4967" s="1"/>
      <c r="D4967" s="1"/>
      <c r="E4967" s="6"/>
      <c r="F4967" s="1"/>
      <c r="G4967" s="1" t="str">
        <f>IF(ISNA(VLOOKUP($C4967,'DTEN TCAP Linkage deviceId'!$A$1:$A$20000,1,FALSE)),"No","Yes")</f>
        <v>No</v>
      </c>
      <c r="H4967" s="1" t="str">
        <f>IF(ISNA(VLOOKUP($C4967,'Provisioning Requester'!$F$3:$H$20000,2,FALSE)),"No","Yes")</f>
        <v>No</v>
      </c>
      <c r="I4967" s="1" t="str">
        <f>IF($H4967="Yes",VLOOKUP($C4967,'Provisioning Requester'!$F$3:$H$20000,3,FALSE),"-")</f>
        <v>-</v>
      </c>
      <c r="J4967" s="1" t="str">
        <f>IF(OR(D4967="SVCP", E4967="TRUE"), "No", IF(ISNA(VLOOKUP($C4967,'ProvResponder deviceId'!$A$1:$A$20000,1,FALSE)),"No","Yes"))</f>
        <v>No</v>
      </c>
      <c r="K4967" s="1" t="str">
        <f>IF($J4967="Yes",VLOOKUP($C4967,'ProvResponder deviceId'!$A$1:$C$20000,3,FALSE),"-")</f>
        <v>-</v>
      </c>
      <c r="L4967" s="1" t="str">
        <f t="shared" si="154"/>
        <v/>
      </c>
      <c r="M4967" s="1" t="str">
        <f t="shared" si="155"/>
        <v/>
      </c>
      <c r="N4967" s="1" t="str">
        <f>IF(ISBLANK($C4967),"",IF(ISNA(VLOOKUP($L4967,'result messages'!$H$3:$L$11,2,FALSE)),VLOOKUP($M4967,'result messages'!$H$3:$L$11,2,FALSE),VLOOKUP($L4967,'result messages'!$H$3:$L$11,2,FALSE)))</f>
        <v/>
      </c>
      <c r="O4967" s="1" t="str">
        <f>IF(ISBLANK($C4967),"",IF(ISNA(VLOOKUP($L4967,'result messages'!$H$3:$L$11,3,FALSE)),VLOOKUP($M4967,'result messages'!$H$3:$L$11,3,FALSE),VLOOKUP($L4967,'result messages'!$H$3:$L$11,3,FALSE)))</f>
        <v/>
      </c>
      <c r="P4967" s="1" t="str">
        <f>IF(ISBLANK($C4967),"",IF(ISNA(VLOOKUP($L4967,'result messages'!$H$3:$L$11,4,FALSE)),VLOOKUP($M4967,'result messages'!$H$3:$L$11,4,FALSE),VLOOKUP($L4967,'result messages'!$H$3:$L$11,4,FALSE)))</f>
        <v/>
      </c>
      <c r="Q4967" s="1" t="str">
        <f>IF(ISBLANK($C4967),"",IF(ISNA(VLOOKUP($L4967,'result messages'!$H$3:$L$11,5,FALSE)),VLOOKUP($M4967,'result messages'!$H$3:$L$11,5,FALSE),VLOOKUP($L4967,'result messages'!$H$3:$L$11,5,FALSE)))</f>
        <v/>
      </c>
    </row>
    <row r="4968" spans="1:17">
      <c r="A4968" s="1">
        <v>4965</v>
      </c>
      <c r="B4968" s="1"/>
      <c r="C4968" s="1"/>
      <c r="D4968" s="1"/>
      <c r="E4968" s="6"/>
      <c r="F4968" s="1"/>
      <c r="G4968" s="1" t="str">
        <f>IF(ISNA(VLOOKUP($C4968,'DTEN TCAP Linkage deviceId'!$A$1:$A$20000,1,FALSE)),"No","Yes")</f>
        <v>No</v>
      </c>
      <c r="H4968" s="1" t="str">
        <f>IF(ISNA(VLOOKUP($C4968,'Provisioning Requester'!$F$3:$H$20000,2,FALSE)),"No","Yes")</f>
        <v>No</v>
      </c>
      <c r="I4968" s="1" t="str">
        <f>IF($H4968="Yes",VLOOKUP($C4968,'Provisioning Requester'!$F$3:$H$20000,3,FALSE),"-")</f>
        <v>-</v>
      </c>
      <c r="J4968" s="1" t="str">
        <f>IF(OR(D4968="SVCP", E4968="TRUE"), "No", IF(ISNA(VLOOKUP($C4968,'ProvResponder deviceId'!$A$1:$A$20000,1,FALSE)),"No","Yes"))</f>
        <v>No</v>
      </c>
      <c r="K4968" s="1" t="str">
        <f>IF($J4968="Yes",VLOOKUP($C4968,'ProvResponder deviceId'!$A$1:$C$20000,3,FALSE),"-")</f>
        <v>-</v>
      </c>
      <c r="L4968" s="1" t="str">
        <f t="shared" si="154"/>
        <v/>
      </c>
      <c r="M4968" s="1" t="str">
        <f t="shared" si="155"/>
        <v/>
      </c>
      <c r="N4968" s="1" t="str">
        <f>IF(ISBLANK($C4968),"",IF(ISNA(VLOOKUP($L4968,'result messages'!$H$3:$L$11,2,FALSE)),VLOOKUP($M4968,'result messages'!$H$3:$L$11,2,FALSE),VLOOKUP($L4968,'result messages'!$H$3:$L$11,2,FALSE)))</f>
        <v/>
      </c>
      <c r="O4968" s="1" t="str">
        <f>IF(ISBLANK($C4968),"",IF(ISNA(VLOOKUP($L4968,'result messages'!$H$3:$L$11,3,FALSE)),VLOOKUP($M4968,'result messages'!$H$3:$L$11,3,FALSE),VLOOKUP($L4968,'result messages'!$H$3:$L$11,3,FALSE)))</f>
        <v/>
      </c>
      <c r="P4968" s="1" t="str">
        <f>IF(ISBLANK($C4968),"",IF(ISNA(VLOOKUP($L4968,'result messages'!$H$3:$L$11,4,FALSE)),VLOOKUP($M4968,'result messages'!$H$3:$L$11,4,FALSE),VLOOKUP($L4968,'result messages'!$H$3:$L$11,4,FALSE)))</f>
        <v/>
      </c>
      <c r="Q4968" s="1" t="str">
        <f>IF(ISBLANK($C4968),"",IF(ISNA(VLOOKUP($L4968,'result messages'!$H$3:$L$11,5,FALSE)),VLOOKUP($M4968,'result messages'!$H$3:$L$11,5,FALSE),VLOOKUP($L4968,'result messages'!$H$3:$L$11,5,FALSE)))</f>
        <v/>
      </c>
    </row>
    <row r="4969" spans="1:17">
      <c r="A4969" s="1">
        <v>4966</v>
      </c>
      <c r="B4969" s="1"/>
      <c r="C4969" s="1"/>
      <c r="D4969" s="1"/>
      <c r="E4969" s="6"/>
      <c r="F4969" s="1"/>
      <c r="G4969" s="1" t="str">
        <f>IF(ISNA(VLOOKUP($C4969,'DTEN TCAP Linkage deviceId'!$A$1:$A$20000,1,FALSE)),"No","Yes")</f>
        <v>No</v>
      </c>
      <c r="H4969" s="1" t="str">
        <f>IF(ISNA(VLOOKUP($C4969,'Provisioning Requester'!$F$3:$H$20000,2,FALSE)),"No","Yes")</f>
        <v>No</v>
      </c>
      <c r="I4969" s="1" t="str">
        <f>IF($H4969="Yes",VLOOKUP($C4969,'Provisioning Requester'!$F$3:$H$20000,3,FALSE),"-")</f>
        <v>-</v>
      </c>
      <c r="J4969" s="1" t="str">
        <f>IF(OR(D4969="SVCP", E4969="TRUE"), "No", IF(ISNA(VLOOKUP($C4969,'ProvResponder deviceId'!$A$1:$A$20000,1,FALSE)),"No","Yes"))</f>
        <v>No</v>
      </c>
      <c r="K4969" s="1" t="str">
        <f>IF($J4969="Yes",VLOOKUP($C4969,'ProvResponder deviceId'!$A$1:$C$20000,3,FALSE),"-")</f>
        <v>-</v>
      </c>
      <c r="L4969" s="1" t="str">
        <f t="shared" si="154"/>
        <v/>
      </c>
      <c r="M4969" s="1" t="str">
        <f t="shared" si="155"/>
        <v/>
      </c>
      <c r="N4969" s="1" t="str">
        <f>IF(ISBLANK($C4969),"",IF(ISNA(VLOOKUP($L4969,'result messages'!$H$3:$L$11,2,FALSE)),VLOOKUP($M4969,'result messages'!$H$3:$L$11,2,FALSE),VLOOKUP($L4969,'result messages'!$H$3:$L$11,2,FALSE)))</f>
        <v/>
      </c>
      <c r="O4969" s="1" t="str">
        <f>IF(ISBLANK($C4969),"",IF(ISNA(VLOOKUP($L4969,'result messages'!$H$3:$L$11,3,FALSE)),VLOOKUP($M4969,'result messages'!$H$3:$L$11,3,FALSE),VLOOKUP($L4969,'result messages'!$H$3:$L$11,3,FALSE)))</f>
        <v/>
      </c>
      <c r="P4969" s="1" t="str">
        <f>IF(ISBLANK($C4969),"",IF(ISNA(VLOOKUP($L4969,'result messages'!$H$3:$L$11,4,FALSE)),VLOOKUP($M4969,'result messages'!$H$3:$L$11,4,FALSE),VLOOKUP($L4969,'result messages'!$H$3:$L$11,4,FALSE)))</f>
        <v/>
      </c>
      <c r="Q4969" s="1" t="str">
        <f>IF(ISBLANK($C4969),"",IF(ISNA(VLOOKUP($L4969,'result messages'!$H$3:$L$11,5,FALSE)),VLOOKUP($M4969,'result messages'!$H$3:$L$11,5,FALSE),VLOOKUP($L4969,'result messages'!$H$3:$L$11,5,FALSE)))</f>
        <v/>
      </c>
    </row>
    <row r="4970" spans="1:17">
      <c r="A4970" s="1">
        <v>4967</v>
      </c>
      <c r="B4970" s="1"/>
      <c r="C4970" s="1"/>
      <c r="D4970" s="1"/>
      <c r="E4970" s="6"/>
      <c r="F4970" s="1"/>
      <c r="G4970" s="1" t="str">
        <f>IF(ISNA(VLOOKUP($C4970,'DTEN TCAP Linkage deviceId'!$A$1:$A$20000,1,FALSE)),"No","Yes")</f>
        <v>No</v>
      </c>
      <c r="H4970" s="1" t="str">
        <f>IF(ISNA(VLOOKUP($C4970,'Provisioning Requester'!$F$3:$H$20000,2,FALSE)),"No","Yes")</f>
        <v>No</v>
      </c>
      <c r="I4970" s="1" t="str">
        <f>IF($H4970="Yes",VLOOKUP($C4970,'Provisioning Requester'!$F$3:$H$20000,3,FALSE),"-")</f>
        <v>-</v>
      </c>
      <c r="J4970" s="1" t="str">
        <f>IF(OR(D4970="SVCP", E4970="TRUE"), "No", IF(ISNA(VLOOKUP($C4970,'ProvResponder deviceId'!$A$1:$A$20000,1,FALSE)),"No","Yes"))</f>
        <v>No</v>
      </c>
      <c r="K4970" s="1" t="str">
        <f>IF($J4970="Yes",VLOOKUP($C4970,'ProvResponder deviceId'!$A$1:$C$20000,3,FALSE),"-")</f>
        <v>-</v>
      </c>
      <c r="L4970" s="1" t="str">
        <f t="shared" si="154"/>
        <v/>
      </c>
      <c r="M4970" s="1" t="str">
        <f t="shared" si="155"/>
        <v/>
      </c>
      <c r="N4970" s="1" t="str">
        <f>IF(ISBLANK($C4970),"",IF(ISNA(VLOOKUP($L4970,'result messages'!$H$3:$L$11,2,FALSE)),VLOOKUP($M4970,'result messages'!$H$3:$L$11,2,FALSE),VLOOKUP($L4970,'result messages'!$H$3:$L$11,2,FALSE)))</f>
        <v/>
      </c>
      <c r="O4970" s="1" t="str">
        <f>IF(ISBLANK($C4970),"",IF(ISNA(VLOOKUP($L4970,'result messages'!$H$3:$L$11,3,FALSE)),VLOOKUP($M4970,'result messages'!$H$3:$L$11,3,FALSE),VLOOKUP($L4970,'result messages'!$H$3:$L$11,3,FALSE)))</f>
        <v/>
      </c>
      <c r="P4970" s="1" t="str">
        <f>IF(ISBLANK($C4970),"",IF(ISNA(VLOOKUP($L4970,'result messages'!$H$3:$L$11,4,FALSE)),VLOOKUP($M4970,'result messages'!$H$3:$L$11,4,FALSE),VLOOKUP($L4970,'result messages'!$H$3:$L$11,4,FALSE)))</f>
        <v/>
      </c>
      <c r="Q4970" s="1" t="str">
        <f>IF(ISBLANK($C4970),"",IF(ISNA(VLOOKUP($L4970,'result messages'!$H$3:$L$11,5,FALSE)),VLOOKUP($M4970,'result messages'!$H$3:$L$11,5,FALSE),VLOOKUP($L4970,'result messages'!$H$3:$L$11,5,FALSE)))</f>
        <v/>
      </c>
    </row>
    <row r="4971" spans="1:17">
      <c r="A4971" s="1">
        <v>4968</v>
      </c>
      <c r="B4971" s="1"/>
      <c r="C4971" s="1"/>
      <c r="D4971" s="1"/>
      <c r="E4971" s="6"/>
      <c r="F4971" s="1"/>
      <c r="G4971" s="1" t="str">
        <f>IF(ISNA(VLOOKUP($C4971,'DTEN TCAP Linkage deviceId'!$A$1:$A$20000,1,FALSE)),"No","Yes")</f>
        <v>No</v>
      </c>
      <c r="H4971" s="1" t="str">
        <f>IF(ISNA(VLOOKUP($C4971,'Provisioning Requester'!$F$3:$H$20000,2,FALSE)),"No","Yes")</f>
        <v>No</v>
      </c>
      <c r="I4971" s="1" t="str">
        <f>IF($H4971="Yes",VLOOKUP($C4971,'Provisioning Requester'!$F$3:$H$20000,3,FALSE),"-")</f>
        <v>-</v>
      </c>
      <c r="J4971" s="1" t="str">
        <f>IF(OR(D4971="SVCP", E4971="TRUE"), "No", IF(ISNA(VLOOKUP($C4971,'ProvResponder deviceId'!$A$1:$A$20000,1,FALSE)),"No","Yes"))</f>
        <v>No</v>
      </c>
      <c r="K4971" s="1" t="str">
        <f>IF($J4971="Yes",VLOOKUP($C4971,'ProvResponder deviceId'!$A$1:$C$20000,3,FALSE),"-")</f>
        <v>-</v>
      </c>
      <c r="L4971" s="1" t="str">
        <f t="shared" si="154"/>
        <v/>
      </c>
      <c r="M4971" s="1" t="str">
        <f t="shared" si="155"/>
        <v/>
      </c>
      <c r="N4971" s="1" t="str">
        <f>IF(ISBLANK($C4971),"",IF(ISNA(VLOOKUP($L4971,'result messages'!$H$3:$L$11,2,FALSE)),VLOOKUP($M4971,'result messages'!$H$3:$L$11,2,FALSE),VLOOKUP($L4971,'result messages'!$H$3:$L$11,2,FALSE)))</f>
        <v/>
      </c>
      <c r="O4971" s="1" t="str">
        <f>IF(ISBLANK($C4971),"",IF(ISNA(VLOOKUP($L4971,'result messages'!$H$3:$L$11,3,FALSE)),VLOOKUP($M4971,'result messages'!$H$3:$L$11,3,FALSE),VLOOKUP($L4971,'result messages'!$H$3:$L$11,3,FALSE)))</f>
        <v/>
      </c>
      <c r="P4971" s="1" t="str">
        <f>IF(ISBLANK($C4971),"",IF(ISNA(VLOOKUP($L4971,'result messages'!$H$3:$L$11,4,FALSE)),VLOOKUP($M4971,'result messages'!$H$3:$L$11,4,FALSE),VLOOKUP($L4971,'result messages'!$H$3:$L$11,4,FALSE)))</f>
        <v/>
      </c>
      <c r="Q4971" s="1" t="str">
        <f>IF(ISBLANK($C4971),"",IF(ISNA(VLOOKUP($L4971,'result messages'!$H$3:$L$11,5,FALSE)),VLOOKUP($M4971,'result messages'!$H$3:$L$11,5,FALSE),VLOOKUP($L4971,'result messages'!$H$3:$L$11,5,FALSE)))</f>
        <v/>
      </c>
    </row>
    <row r="4972" spans="1:17">
      <c r="A4972" s="1">
        <v>4969</v>
      </c>
      <c r="B4972" s="1"/>
      <c r="C4972" s="1"/>
      <c r="D4972" s="1"/>
      <c r="E4972" s="6"/>
      <c r="F4972" s="1"/>
      <c r="G4972" s="1" t="str">
        <f>IF(ISNA(VLOOKUP($C4972,'DTEN TCAP Linkage deviceId'!$A$1:$A$20000,1,FALSE)),"No","Yes")</f>
        <v>No</v>
      </c>
      <c r="H4972" s="1" t="str">
        <f>IF(ISNA(VLOOKUP($C4972,'Provisioning Requester'!$F$3:$H$20000,2,FALSE)),"No","Yes")</f>
        <v>No</v>
      </c>
      <c r="I4972" s="1" t="str">
        <f>IF($H4972="Yes",VLOOKUP($C4972,'Provisioning Requester'!$F$3:$H$20000,3,FALSE),"-")</f>
        <v>-</v>
      </c>
      <c r="J4972" s="1" t="str">
        <f>IF(OR(D4972="SVCP", E4972="TRUE"), "No", IF(ISNA(VLOOKUP($C4972,'ProvResponder deviceId'!$A$1:$A$20000,1,FALSE)),"No","Yes"))</f>
        <v>No</v>
      </c>
      <c r="K4972" s="1" t="str">
        <f>IF($J4972="Yes",VLOOKUP($C4972,'ProvResponder deviceId'!$A$1:$C$20000,3,FALSE),"-")</f>
        <v>-</v>
      </c>
      <c r="L4972" s="1" t="str">
        <f t="shared" si="154"/>
        <v/>
      </c>
      <c r="M4972" s="1" t="str">
        <f t="shared" si="155"/>
        <v/>
      </c>
      <c r="N4972" s="1" t="str">
        <f>IF(ISBLANK($C4972),"",IF(ISNA(VLOOKUP($L4972,'result messages'!$H$3:$L$11,2,FALSE)),VLOOKUP($M4972,'result messages'!$H$3:$L$11,2,FALSE),VLOOKUP($L4972,'result messages'!$H$3:$L$11,2,FALSE)))</f>
        <v/>
      </c>
      <c r="O4972" s="1" t="str">
        <f>IF(ISBLANK($C4972),"",IF(ISNA(VLOOKUP($L4972,'result messages'!$H$3:$L$11,3,FALSE)),VLOOKUP($M4972,'result messages'!$H$3:$L$11,3,FALSE),VLOOKUP($L4972,'result messages'!$H$3:$L$11,3,FALSE)))</f>
        <v/>
      </c>
      <c r="P4972" s="1" t="str">
        <f>IF(ISBLANK($C4972),"",IF(ISNA(VLOOKUP($L4972,'result messages'!$H$3:$L$11,4,FALSE)),VLOOKUP($M4972,'result messages'!$H$3:$L$11,4,FALSE),VLOOKUP($L4972,'result messages'!$H$3:$L$11,4,FALSE)))</f>
        <v/>
      </c>
      <c r="Q4972" s="1" t="str">
        <f>IF(ISBLANK($C4972),"",IF(ISNA(VLOOKUP($L4972,'result messages'!$H$3:$L$11,5,FALSE)),VLOOKUP($M4972,'result messages'!$H$3:$L$11,5,FALSE),VLOOKUP($L4972,'result messages'!$H$3:$L$11,5,FALSE)))</f>
        <v/>
      </c>
    </row>
    <row r="4973" spans="1:17">
      <c r="A4973" s="1">
        <v>4970</v>
      </c>
      <c r="B4973" s="1"/>
      <c r="C4973" s="1"/>
      <c r="D4973" s="1"/>
      <c r="E4973" s="6"/>
      <c r="F4973" s="1"/>
      <c r="G4973" s="1" t="str">
        <f>IF(ISNA(VLOOKUP($C4973,'DTEN TCAP Linkage deviceId'!$A$1:$A$20000,1,FALSE)),"No","Yes")</f>
        <v>No</v>
      </c>
      <c r="H4973" s="1" t="str">
        <f>IF(ISNA(VLOOKUP($C4973,'Provisioning Requester'!$F$3:$H$20000,2,FALSE)),"No","Yes")</f>
        <v>No</v>
      </c>
      <c r="I4973" s="1" t="str">
        <f>IF($H4973="Yes",VLOOKUP($C4973,'Provisioning Requester'!$F$3:$H$20000,3,FALSE),"-")</f>
        <v>-</v>
      </c>
      <c r="J4973" s="1" t="str">
        <f>IF(OR(D4973="SVCP", E4973="TRUE"), "No", IF(ISNA(VLOOKUP($C4973,'ProvResponder deviceId'!$A$1:$A$20000,1,FALSE)),"No","Yes"))</f>
        <v>No</v>
      </c>
      <c r="K4973" s="1" t="str">
        <f>IF($J4973="Yes",VLOOKUP($C4973,'ProvResponder deviceId'!$A$1:$C$20000,3,FALSE),"-")</f>
        <v>-</v>
      </c>
      <c r="L4973" s="1" t="str">
        <f t="shared" si="154"/>
        <v/>
      </c>
      <c r="M4973" s="1" t="str">
        <f t="shared" si="155"/>
        <v/>
      </c>
      <c r="N4973" s="1" t="str">
        <f>IF(ISBLANK($C4973),"",IF(ISNA(VLOOKUP($L4973,'result messages'!$H$3:$L$11,2,FALSE)),VLOOKUP($M4973,'result messages'!$H$3:$L$11,2,FALSE),VLOOKUP($L4973,'result messages'!$H$3:$L$11,2,FALSE)))</f>
        <v/>
      </c>
      <c r="O4973" s="1" t="str">
        <f>IF(ISBLANK($C4973),"",IF(ISNA(VLOOKUP($L4973,'result messages'!$H$3:$L$11,3,FALSE)),VLOOKUP($M4973,'result messages'!$H$3:$L$11,3,FALSE),VLOOKUP($L4973,'result messages'!$H$3:$L$11,3,FALSE)))</f>
        <v/>
      </c>
      <c r="P4973" s="1" t="str">
        <f>IF(ISBLANK($C4973),"",IF(ISNA(VLOOKUP($L4973,'result messages'!$H$3:$L$11,4,FALSE)),VLOOKUP($M4973,'result messages'!$H$3:$L$11,4,FALSE),VLOOKUP($L4973,'result messages'!$H$3:$L$11,4,FALSE)))</f>
        <v/>
      </c>
      <c r="Q4973" s="1" t="str">
        <f>IF(ISBLANK($C4973),"",IF(ISNA(VLOOKUP($L4973,'result messages'!$H$3:$L$11,5,FALSE)),VLOOKUP($M4973,'result messages'!$H$3:$L$11,5,FALSE),VLOOKUP($L4973,'result messages'!$H$3:$L$11,5,FALSE)))</f>
        <v/>
      </c>
    </row>
    <row r="4974" spans="1:17">
      <c r="A4974" s="1">
        <v>4971</v>
      </c>
      <c r="B4974" s="1"/>
      <c r="C4974" s="1"/>
      <c r="D4974" s="1"/>
      <c r="E4974" s="6"/>
      <c r="F4974" s="1"/>
      <c r="G4974" s="1" t="str">
        <f>IF(ISNA(VLOOKUP($C4974,'DTEN TCAP Linkage deviceId'!$A$1:$A$20000,1,FALSE)),"No","Yes")</f>
        <v>No</v>
      </c>
      <c r="H4974" s="1" t="str">
        <f>IF(ISNA(VLOOKUP($C4974,'Provisioning Requester'!$F$3:$H$20000,2,FALSE)),"No","Yes")</f>
        <v>No</v>
      </c>
      <c r="I4974" s="1" t="str">
        <f>IF($H4974="Yes",VLOOKUP($C4974,'Provisioning Requester'!$F$3:$H$20000,3,FALSE),"-")</f>
        <v>-</v>
      </c>
      <c r="J4974" s="1" t="str">
        <f>IF(OR(D4974="SVCP", E4974="TRUE"), "No", IF(ISNA(VLOOKUP($C4974,'ProvResponder deviceId'!$A$1:$A$20000,1,FALSE)),"No","Yes"))</f>
        <v>No</v>
      </c>
      <c r="K4974" s="1" t="str">
        <f>IF($J4974="Yes",VLOOKUP($C4974,'ProvResponder deviceId'!$A$1:$C$20000,3,FALSE),"-")</f>
        <v>-</v>
      </c>
      <c r="L4974" s="1" t="str">
        <f t="shared" si="154"/>
        <v/>
      </c>
      <c r="M4974" s="1" t="str">
        <f t="shared" si="155"/>
        <v/>
      </c>
      <c r="N4974" s="1" t="str">
        <f>IF(ISBLANK($C4974),"",IF(ISNA(VLOOKUP($L4974,'result messages'!$H$3:$L$11,2,FALSE)),VLOOKUP($M4974,'result messages'!$H$3:$L$11,2,FALSE),VLOOKUP($L4974,'result messages'!$H$3:$L$11,2,FALSE)))</f>
        <v/>
      </c>
      <c r="O4974" s="1" t="str">
        <f>IF(ISBLANK($C4974),"",IF(ISNA(VLOOKUP($L4974,'result messages'!$H$3:$L$11,3,FALSE)),VLOOKUP($M4974,'result messages'!$H$3:$L$11,3,FALSE),VLOOKUP($L4974,'result messages'!$H$3:$L$11,3,FALSE)))</f>
        <v/>
      </c>
      <c r="P4974" s="1" t="str">
        <f>IF(ISBLANK($C4974),"",IF(ISNA(VLOOKUP($L4974,'result messages'!$H$3:$L$11,4,FALSE)),VLOOKUP($M4974,'result messages'!$H$3:$L$11,4,FALSE),VLOOKUP($L4974,'result messages'!$H$3:$L$11,4,FALSE)))</f>
        <v/>
      </c>
      <c r="Q4974" s="1" t="str">
        <f>IF(ISBLANK($C4974),"",IF(ISNA(VLOOKUP($L4974,'result messages'!$H$3:$L$11,5,FALSE)),VLOOKUP($M4974,'result messages'!$H$3:$L$11,5,FALSE),VLOOKUP($L4974,'result messages'!$H$3:$L$11,5,FALSE)))</f>
        <v/>
      </c>
    </row>
    <row r="4975" spans="1:17">
      <c r="A4975" s="1">
        <v>4972</v>
      </c>
      <c r="B4975" s="1"/>
      <c r="C4975" s="1"/>
      <c r="D4975" s="1"/>
      <c r="E4975" s="6"/>
      <c r="F4975" s="1"/>
      <c r="G4975" s="1" t="str">
        <f>IF(ISNA(VLOOKUP($C4975,'DTEN TCAP Linkage deviceId'!$A$1:$A$20000,1,FALSE)),"No","Yes")</f>
        <v>No</v>
      </c>
      <c r="H4975" s="1" t="str">
        <f>IF(ISNA(VLOOKUP($C4975,'Provisioning Requester'!$F$3:$H$20000,2,FALSE)),"No","Yes")</f>
        <v>No</v>
      </c>
      <c r="I4975" s="1" t="str">
        <f>IF($H4975="Yes",VLOOKUP($C4975,'Provisioning Requester'!$F$3:$H$20000,3,FALSE),"-")</f>
        <v>-</v>
      </c>
      <c r="J4975" s="1" t="str">
        <f>IF(OR(D4975="SVCP", E4975="TRUE"), "No", IF(ISNA(VLOOKUP($C4975,'ProvResponder deviceId'!$A$1:$A$20000,1,FALSE)),"No","Yes"))</f>
        <v>No</v>
      </c>
      <c r="K4975" s="1" t="str">
        <f>IF($J4975="Yes",VLOOKUP($C4975,'ProvResponder deviceId'!$A$1:$C$20000,3,FALSE),"-")</f>
        <v>-</v>
      </c>
      <c r="L4975" s="1" t="str">
        <f t="shared" si="154"/>
        <v/>
      </c>
      <c r="M4975" s="1" t="str">
        <f t="shared" si="155"/>
        <v/>
      </c>
      <c r="N4975" s="1" t="str">
        <f>IF(ISBLANK($C4975),"",IF(ISNA(VLOOKUP($L4975,'result messages'!$H$3:$L$11,2,FALSE)),VLOOKUP($M4975,'result messages'!$H$3:$L$11,2,FALSE),VLOOKUP($L4975,'result messages'!$H$3:$L$11,2,FALSE)))</f>
        <v/>
      </c>
      <c r="O4975" s="1" t="str">
        <f>IF(ISBLANK($C4975),"",IF(ISNA(VLOOKUP($L4975,'result messages'!$H$3:$L$11,3,FALSE)),VLOOKUP($M4975,'result messages'!$H$3:$L$11,3,FALSE),VLOOKUP($L4975,'result messages'!$H$3:$L$11,3,FALSE)))</f>
        <v/>
      </c>
      <c r="P4975" s="1" t="str">
        <f>IF(ISBLANK($C4975),"",IF(ISNA(VLOOKUP($L4975,'result messages'!$H$3:$L$11,4,FALSE)),VLOOKUP($M4975,'result messages'!$H$3:$L$11,4,FALSE),VLOOKUP($L4975,'result messages'!$H$3:$L$11,4,FALSE)))</f>
        <v/>
      </c>
      <c r="Q4975" s="1" t="str">
        <f>IF(ISBLANK($C4975),"",IF(ISNA(VLOOKUP($L4975,'result messages'!$H$3:$L$11,5,FALSE)),VLOOKUP($M4975,'result messages'!$H$3:$L$11,5,FALSE),VLOOKUP($L4975,'result messages'!$H$3:$L$11,5,FALSE)))</f>
        <v/>
      </c>
    </row>
    <row r="4976" spans="1:17">
      <c r="A4976" s="1">
        <v>4973</v>
      </c>
      <c r="B4976" s="1"/>
      <c r="C4976" s="1"/>
      <c r="D4976" s="1"/>
      <c r="E4976" s="6"/>
      <c r="F4976" s="1"/>
      <c r="G4976" s="1" t="str">
        <f>IF(ISNA(VLOOKUP($C4976,'DTEN TCAP Linkage deviceId'!$A$1:$A$20000,1,FALSE)),"No","Yes")</f>
        <v>No</v>
      </c>
      <c r="H4976" s="1" t="str">
        <f>IF(ISNA(VLOOKUP($C4976,'Provisioning Requester'!$F$3:$H$20000,2,FALSE)),"No","Yes")</f>
        <v>No</v>
      </c>
      <c r="I4976" s="1" t="str">
        <f>IF($H4976="Yes",VLOOKUP($C4976,'Provisioning Requester'!$F$3:$H$20000,3,FALSE),"-")</f>
        <v>-</v>
      </c>
      <c r="J4976" s="1" t="str">
        <f>IF(OR(D4976="SVCP", E4976="TRUE"), "No", IF(ISNA(VLOOKUP($C4976,'ProvResponder deviceId'!$A$1:$A$20000,1,FALSE)),"No","Yes"))</f>
        <v>No</v>
      </c>
      <c r="K4976" s="1" t="str">
        <f>IF($J4976="Yes",VLOOKUP($C4976,'ProvResponder deviceId'!$A$1:$C$20000,3,FALSE),"-")</f>
        <v>-</v>
      </c>
      <c r="L4976" s="1" t="str">
        <f t="shared" si="154"/>
        <v/>
      </c>
      <c r="M4976" s="1" t="str">
        <f t="shared" si="155"/>
        <v/>
      </c>
      <c r="N4976" s="1" t="str">
        <f>IF(ISBLANK($C4976),"",IF(ISNA(VLOOKUP($L4976,'result messages'!$H$3:$L$11,2,FALSE)),VLOOKUP($M4976,'result messages'!$H$3:$L$11,2,FALSE),VLOOKUP($L4976,'result messages'!$H$3:$L$11,2,FALSE)))</f>
        <v/>
      </c>
      <c r="O4976" s="1" t="str">
        <f>IF(ISBLANK($C4976),"",IF(ISNA(VLOOKUP($L4976,'result messages'!$H$3:$L$11,3,FALSE)),VLOOKUP($M4976,'result messages'!$H$3:$L$11,3,FALSE),VLOOKUP($L4976,'result messages'!$H$3:$L$11,3,FALSE)))</f>
        <v/>
      </c>
      <c r="P4976" s="1" t="str">
        <f>IF(ISBLANK($C4976),"",IF(ISNA(VLOOKUP($L4976,'result messages'!$H$3:$L$11,4,FALSE)),VLOOKUP($M4976,'result messages'!$H$3:$L$11,4,FALSE),VLOOKUP($L4976,'result messages'!$H$3:$L$11,4,FALSE)))</f>
        <v/>
      </c>
      <c r="Q4976" s="1" t="str">
        <f>IF(ISBLANK($C4976),"",IF(ISNA(VLOOKUP($L4976,'result messages'!$H$3:$L$11,5,FALSE)),VLOOKUP($M4976,'result messages'!$H$3:$L$11,5,FALSE),VLOOKUP($L4976,'result messages'!$H$3:$L$11,5,FALSE)))</f>
        <v/>
      </c>
    </row>
    <row r="4977" spans="1:17">
      <c r="A4977" s="1">
        <v>4974</v>
      </c>
      <c r="B4977" s="1"/>
      <c r="C4977" s="1"/>
      <c r="D4977" s="1"/>
      <c r="E4977" s="6"/>
      <c r="F4977" s="1"/>
      <c r="G4977" s="1" t="str">
        <f>IF(ISNA(VLOOKUP($C4977,'DTEN TCAP Linkage deviceId'!$A$1:$A$20000,1,FALSE)),"No","Yes")</f>
        <v>No</v>
      </c>
      <c r="H4977" s="1" t="str">
        <f>IF(ISNA(VLOOKUP($C4977,'Provisioning Requester'!$F$3:$H$20000,2,FALSE)),"No","Yes")</f>
        <v>No</v>
      </c>
      <c r="I4977" s="1" t="str">
        <f>IF($H4977="Yes",VLOOKUP($C4977,'Provisioning Requester'!$F$3:$H$20000,3,FALSE),"-")</f>
        <v>-</v>
      </c>
      <c r="J4977" s="1" t="str">
        <f>IF(OR(D4977="SVCP", E4977="TRUE"), "No", IF(ISNA(VLOOKUP($C4977,'ProvResponder deviceId'!$A$1:$A$20000,1,FALSE)),"No","Yes"))</f>
        <v>No</v>
      </c>
      <c r="K4977" s="1" t="str">
        <f>IF($J4977="Yes",VLOOKUP($C4977,'ProvResponder deviceId'!$A$1:$C$20000,3,FALSE),"-")</f>
        <v>-</v>
      </c>
      <c r="L4977" s="1" t="str">
        <f t="shared" si="154"/>
        <v/>
      </c>
      <c r="M4977" s="1" t="str">
        <f t="shared" si="155"/>
        <v/>
      </c>
      <c r="N4977" s="1" t="str">
        <f>IF(ISBLANK($C4977),"",IF(ISNA(VLOOKUP($L4977,'result messages'!$H$3:$L$11,2,FALSE)),VLOOKUP($M4977,'result messages'!$H$3:$L$11,2,FALSE),VLOOKUP($L4977,'result messages'!$H$3:$L$11,2,FALSE)))</f>
        <v/>
      </c>
      <c r="O4977" s="1" t="str">
        <f>IF(ISBLANK($C4977),"",IF(ISNA(VLOOKUP($L4977,'result messages'!$H$3:$L$11,3,FALSE)),VLOOKUP($M4977,'result messages'!$H$3:$L$11,3,FALSE),VLOOKUP($L4977,'result messages'!$H$3:$L$11,3,FALSE)))</f>
        <v/>
      </c>
      <c r="P4977" s="1" t="str">
        <f>IF(ISBLANK($C4977),"",IF(ISNA(VLOOKUP($L4977,'result messages'!$H$3:$L$11,4,FALSE)),VLOOKUP($M4977,'result messages'!$H$3:$L$11,4,FALSE),VLOOKUP($L4977,'result messages'!$H$3:$L$11,4,FALSE)))</f>
        <v/>
      </c>
      <c r="Q4977" s="1" t="str">
        <f>IF(ISBLANK($C4977),"",IF(ISNA(VLOOKUP($L4977,'result messages'!$H$3:$L$11,5,FALSE)),VLOOKUP($M4977,'result messages'!$H$3:$L$11,5,FALSE),VLOOKUP($L4977,'result messages'!$H$3:$L$11,5,FALSE)))</f>
        <v/>
      </c>
    </row>
    <row r="4978" spans="1:17">
      <c r="A4978" s="1">
        <v>4975</v>
      </c>
      <c r="B4978" s="1"/>
      <c r="C4978" s="1"/>
      <c r="D4978" s="1"/>
      <c r="E4978" s="6"/>
      <c r="F4978" s="1"/>
      <c r="G4978" s="1" t="str">
        <f>IF(ISNA(VLOOKUP($C4978,'DTEN TCAP Linkage deviceId'!$A$1:$A$20000,1,FALSE)),"No","Yes")</f>
        <v>No</v>
      </c>
      <c r="H4978" s="1" t="str">
        <f>IF(ISNA(VLOOKUP($C4978,'Provisioning Requester'!$F$3:$H$20000,2,FALSE)),"No","Yes")</f>
        <v>No</v>
      </c>
      <c r="I4978" s="1" t="str">
        <f>IF($H4978="Yes",VLOOKUP($C4978,'Provisioning Requester'!$F$3:$H$20000,3,FALSE),"-")</f>
        <v>-</v>
      </c>
      <c r="J4978" s="1" t="str">
        <f>IF(OR(D4978="SVCP", E4978="TRUE"), "No", IF(ISNA(VLOOKUP($C4978,'ProvResponder deviceId'!$A$1:$A$20000,1,FALSE)),"No","Yes"))</f>
        <v>No</v>
      </c>
      <c r="K4978" s="1" t="str">
        <f>IF($J4978="Yes",VLOOKUP($C4978,'ProvResponder deviceId'!$A$1:$C$20000,3,FALSE),"-")</f>
        <v>-</v>
      </c>
      <c r="L4978" s="1" t="str">
        <f t="shared" si="154"/>
        <v/>
      </c>
      <c r="M4978" s="1" t="str">
        <f t="shared" si="155"/>
        <v/>
      </c>
      <c r="N4978" s="1" t="str">
        <f>IF(ISBLANK($C4978),"",IF(ISNA(VLOOKUP($L4978,'result messages'!$H$3:$L$11,2,FALSE)),VLOOKUP($M4978,'result messages'!$H$3:$L$11,2,FALSE),VLOOKUP($L4978,'result messages'!$H$3:$L$11,2,FALSE)))</f>
        <v/>
      </c>
      <c r="O4978" s="1" t="str">
        <f>IF(ISBLANK($C4978),"",IF(ISNA(VLOOKUP($L4978,'result messages'!$H$3:$L$11,3,FALSE)),VLOOKUP($M4978,'result messages'!$H$3:$L$11,3,FALSE),VLOOKUP($L4978,'result messages'!$H$3:$L$11,3,FALSE)))</f>
        <v/>
      </c>
      <c r="P4978" s="1" t="str">
        <f>IF(ISBLANK($C4978),"",IF(ISNA(VLOOKUP($L4978,'result messages'!$H$3:$L$11,4,FALSE)),VLOOKUP($M4978,'result messages'!$H$3:$L$11,4,FALSE),VLOOKUP($L4978,'result messages'!$H$3:$L$11,4,FALSE)))</f>
        <v/>
      </c>
      <c r="Q4978" s="1" t="str">
        <f>IF(ISBLANK($C4978),"",IF(ISNA(VLOOKUP($L4978,'result messages'!$H$3:$L$11,5,FALSE)),VLOOKUP($M4978,'result messages'!$H$3:$L$11,5,FALSE),VLOOKUP($L4978,'result messages'!$H$3:$L$11,5,FALSE)))</f>
        <v/>
      </c>
    </row>
    <row r="4979" spans="1:17">
      <c r="A4979" s="1">
        <v>4976</v>
      </c>
      <c r="B4979" s="1"/>
      <c r="C4979" s="1"/>
      <c r="D4979" s="1"/>
      <c r="E4979" s="6"/>
      <c r="F4979" s="1"/>
      <c r="G4979" s="1" t="str">
        <f>IF(ISNA(VLOOKUP($C4979,'DTEN TCAP Linkage deviceId'!$A$1:$A$20000,1,FALSE)),"No","Yes")</f>
        <v>No</v>
      </c>
      <c r="H4979" s="1" t="str">
        <f>IF(ISNA(VLOOKUP($C4979,'Provisioning Requester'!$F$3:$H$20000,2,FALSE)),"No","Yes")</f>
        <v>No</v>
      </c>
      <c r="I4979" s="1" t="str">
        <f>IF($H4979="Yes",VLOOKUP($C4979,'Provisioning Requester'!$F$3:$H$20000,3,FALSE),"-")</f>
        <v>-</v>
      </c>
      <c r="J4979" s="1" t="str">
        <f>IF(OR(D4979="SVCP", E4979="TRUE"), "No", IF(ISNA(VLOOKUP($C4979,'ProvResponder deviceId'!$A$1:$A$20000,1,FALSE)),"No","Yes"))</f>
        <v>No</v>
      </c>
      <c r="K4979" s="1" t="str">
        <f>IF($J4979="Yes",VLOOKUP($C4979,'ProvResponder deviceId'!$A$1:$C$20000,3,FALSE),"-")</f>
        <v>-</v>
      </c>
      <c r="L4979" s="1" t="str">
        <f t="shared" si="154"/>
        <v/>
      </c>
      <c r="M4979" s="1" t="str">
        <f t="shared" si="155"/>
        <v/>
      </c>
      <c r="N4979" s="1" t="str">
        <f>IF(ISBLANK($C4979),"",IF(ISNA(VLOOKUP($L4979,'result messages'!$H$3:$L$11,2,FALSE)),VLOOKUP($M4979,'result messages'!$H$3:$L$11,2,FALSE),VLOOKUP($L4979,'result messages'!$H$3:$L$11,2,FALSE)))</f>
        <v/>
      </c>
      <c r="O4979" s="1" t="str">
        <f>IF(ISBLANK($C4979),"",IF(ISNA(VLOOKUP($L4979,'result messages'!$H$3:$L$11,3,FALSE)),VLOOKUP($M4979,'result messages'!$H$3:$L$11,3,FALSE),VLOOKUP($L4979,'result messages'!$H$3:$L$11,3,FALSE)))</f>
        <v/>
      </c>
      <c r="P4979" s="1" t="str">
        <f>IF(ISBLANK($C4979),"",IF(ISNA(VLOOKUP($L4979,'result messages'!$H$3:$L$11,4,FALSE)),VLOOKUP($M4979,'result messages'!$H$3:$L$11,4,FALSE),VLOOKUP($L4979,'result messages'!$H$3:$L$11,4,FALSE)))</f>
        <v/>
      </c>
      <c r="Q4979" s="1" t="str">
        <f>IF(ISBLANK($C4979),"",IF(ISNA(VLOOKUP($L4979,'result messages'!$H$3:$L$11,5,FALSE)),VLOOKUP($M4979,'result messages'!$H$3:$L$11,5,FALSE),VLOOKUP($L4979,'result messages'!$H$3:$L$11,5,FALSE)))</f>
        <v/>
      </c>
    </row>
    <row r="4980" spans="1:17">
      <c r="A4980" s="1">
        <v>4977</v>
      </c>
      <c r="B4980" s="1"/>
      <c r="C4980" s="1"/>
      <c r="D4980" s="1"/>
      <c r="E4980" s="6"/>
      <c r="F4980" s="1"/>
      <c r="G4980" s="1" t="str">
        <f>IF(ISNA(VLOOKUP($C4980,'DTEN TCAP Linkage deviceId'!$A$1:$A$20000,1,FALSE)),"No","Yes")</f>
        <v>No</v>
      </c>
      <c r="H4980" s="1" t="str">
        <f>IF(ISNA(VLOOKUP($C4980,'Provisioning Requester'!$F$3:$H$20000,2,FALSE)),"No","Yes")</f>
        <v>No</v>
      </c>
      <c r="I4980" s="1" t="str">
        <f>IF($H4980="Yes",VLOOKUP($C4980,'Provisioning Requester'!$F$3:$H$20000,3,FALSE),"-")</f>
        <v>-</v>
      </c>
      <c r="J4980" s="1" t="str">
        <f>IF(OR(D4980="SVCP", E4980="TRUE"), "No", IF(ISNA(VLOOKUP($C4980,'ProvResponder deviceId'!$A$1:$A$20000,1,FALSE)),"No","Yes"))</f>
        <v>No</v>
      </c>
      <c r="K4980" s="1" t="str">
        <f>IF($J4980="Yes",VLOOKUP($C4980,'ProvResponder deviceId'!$A$1:$C$20000,3,FALSE),"-")</f>
        <v>-</v>
      </c>
      <c r="L4980" s="1" t="str">
        <f t="shared" si="154"/>
        <v/>
      </c>
      <c r="M4980" s="1" t="str">
        <f t="shared" si="155"/>
        <v/>
      </c>
      <c r="N4980" s="1" t="str">
        <f>IF(ISBLANK($C4980),"",IF(ISNA(VLOOKUP($L4980,'result messages'!$H$3:$L$11,2,FALSE)),VLOOKUP($M4980,'result messages'!$H$3:$L$11,2,FALSE),VLOOKUP($L4980,'result messages'!$H$3:$L$11,2,FALSE)))</f>
        <v/>
      </c>
      <c r="O4980" s="1" t="str">
        <f>IF(ISBLANK($C4980),"",IF(ISNA(VLOOKUP($L4980,'result messages'!$H$3:$L$11,3,FALSE)),VLOOKUP($M4980,'result messages'!$H$3:$L$11,3,FALSE),VLOOKUP($L4980,'result messages'!$H$3:$L$11,3,FALSE)))</f>
        <v/>
      </c>
      <c r="P4980" s="1" t="str">
        <f>IF(ISBLANK($C4980),"",IF(ISNA(VLOOKUP($L4980,'result messages'!$H$3:$L$11,4,FALSE)),VLOOKUP($M4980,'result messages'!$H$3:$L$11,4,FALSE),VLOOKUP($L4980,'result messages'!$H$3:$L$11,4,FALSE)))</f>
        <v/>
      </c>
      <c r="Q4980" s="1" t="str">
        <f>IF(ISBLANK($C4980),"",IF(ISNA(VLOOKUP($L4980,'result messages'!$H$3:$L$11,5,FALSE)),VLOOKUP($M4980,'result messages'!$H$3:$L$11,5,FALSE),VLOOKUP($L4980,'result messages'!$H$3:$L$11,5,FALSE)))</f>
        <v/>
      </c>
    </row>
    <row r="4981" spans="1:17">
      <c r="A4981" s="1">
        <v>4978</v>
      </c>
      <c r="B4981" s="1"/>
      <c r="C4981" s="1"/>
      <c r="D4981" s="1"/>
      <c r="E4981" s="6"/>
      <c r="F4981" s="1"/>
      <c r="G4981" s="1" t="str">
        <f>IF(ISNA(VLOOKUP($C4981,'DTEN TCAP Linkage deviceId'!$A$1:$A$20000,1,FALSE)),"No","Yes")</f>
        <v>No</v>
      </c>
      <c r="H4981" s="1" t="str">
        <f>IF(ISNA(VLOOKUP($C4981,'Provisioning Requester'!$F$3:$H$20000,2,FALSE)),"No","Yes")</f>
        <v>No</v>
      </c>
      <c r="I4981" s="1" t="str">
        <f>IF($H4981="Yes",VLOOKUP($C4981,'Provisioning Requester'!$F$3:$H$20000,3,FALSE),"-")</f>
        <v>-</v>
      </c>
      <c r="J4981" s="1" t="str">
        <f>IF(OR(D4981="SVCP", E4981="TRUE"), "No", IF(ISNA(VLOOKUP($C4981,'ProvResponder deviceId'!$A$1:$A$20000,1,FALSE)),"No","Yes"))</f>
        <v>No</v>
      </c>
      <c r="K4981" s="1" t="str">
        <f>IF($J4981="Yes",VLOOKUP($C4981,'ProvResponder deviceId'!$A$1:$C$20000,3,FALSE),"-")</f>
        <v>-</v>
      </c>
      <c r="L4981" s="1" t="str">
        <f t="shared" si="154"/>
        <v/>
      </c>
      <c r="M4981" s="1" t="str">
        <f t="shared" si="155"/>
        <v/>
      </c>
      <c r="N4981" s="1" t="str">
        <f>IF(ISBLANK($C4981),"",IF(ISNA(VLOOKUP($L4981,'result messages'!$H$3:$L$11,2,FALSE)),VLOOKUP($M4981,'result messages'!$H$3:$L$11,2,FALSE),VLOOKUP($L4981,'result messages'!$H$3:$L$11,2,FALSE)))</f>
        <v/>
      </c>
      <c r="O4981" s="1" t="str">
        <f>IF(ISBLANK($C4981),"",IF(ISNA(VLOOKUP($L4981,'result messages'!$H$3:$L$11,3,FALSE)),VLOOKUP($M4981,'result messages'!$H$3:$L$11,3,FALSE),VLOOKUP($L4981,'result messages'!$H$3:$L$11,3,FALSE)))</f>
        <v/>
      </c>
      <c r="P4981" s="1" t="str">
        <f>IF(ISBLANK($C4981),"",IF(ISNA(VLOOKUP($L4981,'result messages'!$H$3:$L$11,4,FALSE)),VLOOKUP($M4981,'result messages'!$H$3:$L$11,4,FALSE),VLOOKUP($L4981,'result messages'!$H$3:$L$11,4,FALSE)))</f>
        <v/>
      </c>
      <c r="Q4981" s="1" t="str">
        <f>IF(ISBLANK($C4981),"",IF(ISNA(VLOOKUP($L4981,'result messages'!$H$3:$L$11,5,FALSE)),VLOOKUP($M4981,'result messages'!$H$3:$L$11,5,FALSE),VLOOKUP($L4981,'result messages'!$H$3:$L$11,5,FALSE)))</f>
        <v/>
      </c>
    </row>
    <row r="4982" spans="1:17">
      <c r="A4982" s="1">
        <v>4979</v>
      </c>
      <c r="B4982" s="1"/>
      <c r="C4982" s="1"/>
      <c r="D4982" s="1"/>
      <c r="E4982" s="6"/>
      <c r="F4982" s="1"/>
      <c r="G4982" s="1" t="str">
        <f>IF(ISNA(VLOOKUP($C4982,'DTEN TCAP Linkage deviceId'!$A$1:$A$20000,1,FALSE)),"No","Yes")</f>
        <v>No</v>
      </c>
      <c r="H4982" s="1" t="str">
        <f>IF(ISNA(VLOOKUP($C4982,'Provisioning Requester'!$F$3:$H$20000,2,FALSE)),"No","Yes")</f>
        <v>No</v>
      </c>
      <c r="I4982" s="1" t="str">
        <f>IF($H4982="Yes",VLOOKUP($C4982,'Provisioning Requester'!$F$3:$H$20000,3,FALSE),"-")</f>
        <v>-</v>
      </c>
      <c r="J4982" s="1" t="str">
        <f>IF(OR(D4982="SVCP", E4982="TRUE"), "No", IF(ISNA(VLOOKUP($C4982,'ProvResponder deviceId'!$A$1:$A$20000,1,FALSE)),"No","Yes"))</f>
        <v>No</v>
      </c>
      <c r="K4982" s="1" t="str">
        <f>IF($J4982="Yes",VLOOKUP($C4982,'ProvResponder deviceId'!$A$1:$C$20000,3,FALSE),"-")</f>
        <v>-</v>
      </c>
      <c r="L4982" s="1" t="str">
        <f t="shared" si="154"/>
        <v/>
      </c>
      <c r="M4982" s="1" t="str">
        <f t="shared" si="155"/>
        <v/>
      </c>
      <c r="N4982" s="1" t="str">
        <f>IF(ISBLANK($C4982),"",IF(ISNA(VLOOKUP($L4982,'result messages'!$H$3:$L$11,2,FALSE)),VLOOKUP($M4982,'result messages'!$H$3:$L$11,2,FALSE),VLOOKUP($L4982,'result messages'!$H$3:$L$11,2,FALSE)))</f>
        <v/>
      </c>
      <c r="O4982" s="1" t="str">
        <f>IF(ISBLANK($C4982),"",IF(ISNA(VLOOKUP($L4982,'result messages'!$H$3:$L$11,3,FALSE)),VLOOKUP($M4982,'result messages'!$H$3:$L$11,3,FALSE),VLOOKUP($L4982,'result messages'!$H$3:$L$11,3,FALSE)))</f>
        <v/>
      </c>
      <c r="P4982" s="1" t="str">
        <f>IF(ISBLANK($C4982),"",IF(ISNA(VLOOKUP($L4982,'result messages'!$H$3:$L$11,4,FALSE)),VLOOKUP($M4982,'result messages'!$H$3:$L$11,4,FALSE),VLOOKUP($L4982,'result messages'!$H$3:$L$11,4,FALSE)))</f>
        <v/>
      </c>
      <c r="Q4982" s="1" t="str">
        <f>IF(ISBLANK($C4982),"",IF(ISNA(VLOOKUP($L4982,'result messages'!$H$3:$L$11,5,FALSE)),VLOOKUP($M4982,'result messages'!$H$3:$L$11,5,FALSE),VLOOKUP($L4982,'result messages'!$H$3:$L$11,5,FALSE)))</f>
        <v/>
      </c>
    </row>
    <row r="4983" spans="1:17">
      <c r="A4983" s="1">
        <v>4980</v>
      </c>
      <c r="B4983" s="1"/>
      <c r="C4983" s="1"/>
      <c r="D4983" s="1"/>
      <c r="E4983" s="6"/>
      <c r="F4983" s="1"/>
      <c r="G4983" s="1" t="str">
        <f>IF(ISNA(VLOOKUP($C4983,'DTEN TCAP Linkage deviceId'!$A$1:$A$20000,1,FALSE)),"No","Yes")</f>
        <v>No</v>
      </c>
      <c r="H4983" s="1" t="str">
        <f>IF(ISNA(VLOOKUP($C4983,'Provisioning Requester'!$F$3:$H$20000,2,FALSE)),"No","Yes")</f>
        <v>No</v>
      </c>
      <c r="I4983" s="1" t="str">
        <f>IF($H4983="Yes",VLOOKUP($C4983,'Provisioning Requester'!$F$3:$H$20000,3,FALSE),"-")</f>
        <v>-</v>
      </c>
      <c r="J4983" s="1" t="str">
        <f>IF(OR(D4983="SVCP", E4983="TRUE"), "No", IF(ISNA(VLOOKUP($C4983,'ProvResponder deviceId'!$A$1:$A$20000,1,FALSE)),"No","Yes"))</f>
        <v>No</v>
      </c>
      <c r="K4983" s="1" t="str">
        <f>IF($J4983="Yes",VLOOKUP($C4983,'ProvResponder deviceId'!$A$1:$C$20000,3,FALSE),"-")</f>
        <v>-</v>
      </c>
      <c r="L4983" s="1" t="str">
        <f t="shared" si="154"/>
        <v/>
      </c>
      <c r="M4983" s="1" t="str">
        <f t="shared" si="155"/>
        <v/>
      </c>
      <c r="N4983" s="1" t="str">
        <f>IF(ISBLANK($C4983),"",IF(ISNA(VLOOKUP($L4983,'result messages'!$H$3:$L$11,2,FALSE)),VLOOKUP($M4983,'result messages'!$H$3:$L$11,2,FALSE),VLOOKUP($L4983,'result messages'!$H$3:$L$11,2,FALSE)))</f>
        <v/>
      </c>
      <c r="O4983" s="1" t="str">
        <f>IF(ISBLANK($C4983),"",IF(ISNA(VLOOKUP($L4983,'result messages'!$H$3:$L$11,3,FALSE)),VLOOKUP($M4983,'result messages'!$H$3:$L$11,3,FALSE),VLOOKUP($L4983,'result messages'!$H$3:$L$11,3,FALSE)))</f>
        <v/>
      </c>
      <c r="P4983" s="1" t="str">
        <f>IF(ISBLANK($C4983),"",IF(ISNA(VLOOKUP($L4983,'result messages'!$H$3:$L$11,4,FALSE)),VLOOKUP($M4983,'result messages'!$H$3:$L$11,4,FALSE),VLOOKUP($L4983,'result messages'!$H$3:$L$11,4,FALSE)))</f>
        <v/>
      </c>
      <c r="Q4983" s="1" t="str">
        <f>IF(ISBLANK($C4983),"",IF(ISNA(VLOOKUP($L4983,'result messages'!$H$3:$L$11,5,FALSE)),VLOOKUP($M4983,'result messages'!$H$3:$L$11,5,FALSE),VLOOKUP($L4983,'result messages'!$H$3:$L$11,5,FALSE)))</f>
        <v/>
      </c>
    </row>
    <row r="4984" spans="1:17">
      <c r="A4984" s="1">
        <v>4981</v>
      </c>
      <c r="B4984" s="1"/>
      <c r="C4984" s="1"/>
      <c r="D4984" s="1"/>
      <c r="E4984" s="6"/>
      <c r="F4984" s="1"/>
      <c r="G4984" s="1" t="str">
        <f>IF(ISNA(VLOOKUP($C4984,'DTEN TCAP Linkage deviceId'!$A$1:$A$20000,1,FALSE)),"No","Yes")</f>
        <v>No</v>
      </c>
      <c r="H4984" s="1" t="str">
        <f>IF(ISNA(VLOOKUP($C4984,'Provisioning Requester'!$F$3:$H$20000,2,FALSE)),"No","Yes")</f>
        <v>No</v>
      </c>
      <c r="I4984" s="1" t="str">
        <f>IF($H4984="Yes",VLOOKUP($C4984,'Provisioning Requester'!$F$3:$H$20000,3,FALSE),"-")</f>
        <v>-</v>
      </c>
      <c r="J4984" s="1" t="str">
        <f>IF(OR(D4984="SVCP", E4984="TRUE"), "No", IF(ISNA(VLOOKUP($C4984,'ProvResponder deviceId'!$A$1:$A$20000,1,FALSE)),"No","Yes"))</f>
        <v>No</v>
      </c>
      <c r="K4984" s="1" t="str">
        <f>IF($J4984="Yes",VLOOKUP($C4984,'ProvResponder deviceId'!$A$1:$C$20000,3,FALSE),"-")</f>
        <v>-</v>
      </c>
      <c r="L4984" s="1" t="str">
        <f t="shared" si="154"/>
        <v/>
      </c>
      <c r="M4984" s="1" t="str">
        <f t="shared" si="155"/>
        <v/>
      </c>
      <c r="N4984" s="1" t="str">
        <f>IF(ISBLANK($C4984),"",IF(ISNA(VLOOKUP($L4984,'result messages'!$H$3:$L$11,2,FALSE)),VLOOKUP($M4984,'result messages'!$H$3:$L$11,2,FALSE),VLOOKUP($L4984,'result messages'!$H$3:$L$11,2,FALSE)))</f>
        <v/>
      </c>
      <c r="O4984" s="1" t="str">
        <f>IF(ISBLANK($C4984),"",IF(ISNA(VLOOKUP($L4984,'result messages'!$H$3:$L$11,3,FALSE)),VLOOKUP($M4984,'result messages'!$H$3:$L$11,3,FALSE),VLOOKUP($L4984,'result messages'!$H$3:$L$11,3,FALSE)))</f>
        <v/>
      </c>
      <c r="P4984" s="1" t="str">
        <f>IF(ISBLANK($C4984),"",IF(ISNA(VLOOKUP($L4984,'result messages'!$H$3:$L$11,4,FALSE)),VLOOKUP($M4984,'result messages'!$H$3:$L$11,4,FALSE),VLOOKUP($L4984,'result messages'!$H$3:$L$11,4,FALSE)))</f>
        <v/>
      </c>
      <c r="Q4984" s="1" t="str">
        <f>IF(ISBLANK($C4984),"",IF(ISNA(VLOOKUP($L4984,'result messages'!$H$3:$L$11,5,FALSE)),VLOOKUP($M4984,'result messages'!$H$3:$L$11,5,FALSE),VLOOKUP($L4984,'result messages'!$H$3:$L$11,5,FALSE)))</f>
        <v/>
      </c>
    </row>
    <row r="4985" spans="1:17">
      <c r="A4985" s="1">
        <v>4982</v>
      </c>
      <c r="B4985" s="1"/>
      <c r="C4985" s="1"/>
      <c r="D4985" s="1"/>
      <c r="E4985" s="6"/>
      <c r="F4985" s="1"/>
      <c r="G4985" s="1" t="str">
        <f>IF(ISNA(VLOOKUP($C4985,'DTEN TCAP Linkage deviceId'!$A$1:$A$20000,1,FALSE)),"No","Yes")</f>
        <v>No</v>
      </c>
      <c r="H4985" s="1" t="str">
        <f>IF(ISNA(VLOOKUP($C4985,'Provisioning Requester'!$F$3:$H$20000,2,FALSE)),"No","Yes")</f>
        <v>No</v>
      </c>
      <c r="I4985" s="1" t="str">
        <f>IF($H4985="Yes",VLOOKUP($C4985,'Provisioning Requester'!$F$3:$H$20000,3,FALSE),"-")</f>
        <v>-</v>
      </c>
      <c r="J4985" s="1" t="str">
        <f>IF(OR(D4985="SVCP", E4985="TRUE"), "No", IF(ISNA(VLOOKUP($C4985,'ProvResponder deviceId'!$A$1:$A$20000,1,FALSE)),"No","Yes"))</f>
        <v>No</v>
      </c>
      <c r="K4985" s="1" t="str">
        <f>IF($J4985="Yes",VLOOKUP($C4985,'ProvResponder deviceId'!$A$1:$C$20000,3,FALSE),"-")</f>
        <v>-</v>
      </c>
      <c r="L4985" s="1" t="str">
        <f t="shared" si="154"/>
        <v/>
      </c>
      <c r="M4985" s="1" t="str">
        <f t="shared" si="155"/>
        <v/>
      </c>
      <c r="N4985" s="1" t="str">
        <f>IF(ISBLANK($C4985),"",IF(ISNA(VLOOKUP($L4985,'result messages'!$H$3:$L$11,2,FALSE)),VLOOKUP($M4985,'result messages'!$H$3:$L$11,2,FALSE),VLOOKUP($L4985,'result messages'!$H$3:$L$11,2,FALSE)))</f>
        <v/>
      </c>
      <c r="O4985" s="1" t="str">
        <f>IF(ISBLANK($C4985),"",IF(ISNA(VLOOKUP($L4985,'result messages'!$H$3:$L$11,3,FALSE)),VLOOKUP($M4985,'result messages'!$H$3:$L$11,3,FALSE),VLOOKUP($L4985,'result messages'!$H$3:$L$11,3,FALSE)))</f>
        <v/>
      </c>
      <c r="P4985" s="1" t="str">
        <f>IF(ISBLANK($C4985),"",IF(ISNA(VLOOKUP($L4985,'result messages'!$H$3:$L$11,4,FALSE)),VLOOKUP($M4985,'result messages'!$H$3:$L$11,4,FALSE),VLOOKUP($L4985,'result messages'!$H$3:$L$11,4,FALSE)))</f>
        <v/>
      </c>
      <c r="Q4985" s="1" t="str">
        <f>IF(ISBLANK($C4985),"",IF(ISNA(VLOOKUP($L4985,'result messages'!$H$3:$L$11,5,FALSE)),VLOOKUP($M4985,'result messages'!$H$3:$L$11,5,FALSE),VLOOKUP($L4985,'result messages'!$H$3:$L$11,5,FALSE)))</f>
        <v/>
      </c>
    </row>
    <row r="4986" spans="1:17">
      <c r="A4986" s="1">
        <v>4983</v>
      </c>
      <c r="B4986" s="1"/>
      <c r="C4986" s="1"/>
      <c r="D4986" s="1"/>
      <c r="E4986" s="6"/>
      <c r="F4986" s="1"/>
      <c r="G4986" s="1" t="str">
        <f>IF(ISNA(VLOOKUP($C4986,'DTEN TCAP Linkage deviceId'!$A$1:$A$20000,1,FALSE)),"No","Yes")</f>
        <v>No</v>
      </c>
      <c r="H4986" s="1" t="str">
        <f>IF(ISNA(VLOOKUP($C4986,'Provisioning Requester'!$F$3:$H$20000,2,FALSE)),"No","Yes")</f>
        <v>No</v>
      </c>
      <c r="I4986" s="1" t="str">
        <f>IF($H4986="Yes",VLOOKUP($C4986,'Provisioning Requester'!$F$3:$H$20000,3,FALSE),"-")</f>
        <v>-</v>
      </c>
      <c r="J4986" s="1" t="str">
        <f>IF(OR(D4986="SVCP", E4986="TRUE"), "No", IF(ISNA(VLOOKUP($C4986,'ProvResponder deviceId'!$A$1:$A$20000,1,FALSE)),"No","Yes"))</f>
        <v>No</v>
      </c>
      <c r="K4986" s="1" t="str">
        <f>IF($J4986="Yes",VLOOKUP($C4986,'ProvResponder deviceId'!$A$1:$C$20000,3,FALSE),"-")</f>
        <v>-</v>
      </c>
      <c r="L4986" s="1" t="str">
        <f t="shared" si="154"/>
        <v/>
      </c>
      <c r="M4986" s="1" t="str">
        <f t="shared" si="155"/>
        <v/>
      </c>
      <c r="N4986" s="1" t="str">
        <f>IF(ISBLANK($C4986),"",IF(ISNA(VLOOKUP($L4986,'result messages'!$H$3:$L$11,2,FALSE)),VLOOKUP($M4986,'result messages'!$H$3:$L$11,2,FALSE),VLOOKUP($L4986,'result messages'!$H$3:$L$11,2,FALSE)))</f>
        <v/>
      </c>
      <c r="O4986" s="1" t="str">
        <f>IF(ISBLANK($C4986),"",IF(ISNA(VLOOKUP($L4986,'result messages'!$H$3:$L$11,3,FALSE)),VLOOKUP($M4986,'result messages'!$H$3:$L$11,3,FALSE),VLOOKUP($L4986,'result messages'!$H$3:$L$11,3,FALSE)))</f>
        <v/>
      </c>
      <c r="P4986" s="1" t="str">
        <f>IF(ISBLANK($C4986),"",IF(ISNA(VLOOKUP($L4986,'result messages'!$H$3:$L$11,4,FALSE)),VLOOKUP($M4986,'result messages'!$H$3:$L$11,4,FALSE),VLOOKUP($L4986,'result messages'!$H$3:$L$11,4,FALSE)))</f>
        <v/>
      </c>
      <c r="Q4986" s="1" t="str">
        <f>IF(ISBLANK($C4986),"",IF(ISNA(VLOOKUP($L4986,'result messages'!$H$3:$L$11,5,FALSE)),VLOOKUP($M4986,'result messages'!$H$3:$L$11,5,FALSE),VLOOKUP($L4986,'result messages'!$H$3:$L$11,5,FALSE)))</f>
        <v/>
      </c>
    </row>
    <row r="4987" spans="1:17">
      <c r="A4987" s="1">
        <v>4984</v>
      </c>
      <c r="B4987" s="1"/>
      <c r="C4987" s="1"/>
      <c r="D4987" s="1"/>
      <c r="E4987" s="6"/>
      <c r="F4987" s="1"/>
      <c r="G4987" s="1" t="str">
        <f>IF(ISNA(VLOOKUP($C4987,'DTEN TCAP Linkage deviceId'!$A$1:$A$20000,1,FALSE)),"No","Yes")</f>
        <v>No</v>
      </c>
      <c r="H4987" s="1" t="str">
        <f>IF(ISNA(VLOOKUP($C4987,'Provisioning Requester'!$F$3:$H$20000,2,FALSE)),"No","Yes")</f>
        <v>No</v>
      </c>
      <c r="I4987" s="1" t="str">
        <f>IF($H4987="Yes",VLOOKUP($C4987,'Provisioning Requester'!$F$3:$H$20000,3,FALSE),"-")</f>
        <v>-</v>
      </c>
      <c r="J4987" s="1" t="str">
        <f>IF(OR(D4987="SVCP", E4987="TRUE"), "No", IF(ISNA(VLOOKUP($C4987,'ProvResponder deviceId'!$A$1:$A$20000,1,FALSE)),"No","Yes"))</f>
        <v>No</v>
      </c>
      <c r="K4987" s="1" t="str">
        <f>IF($J4987="Yes",VLOOKUP($C4987,'ProvResponder deviceId'!$A$1:$C$20000,3,FALSE),"-")</f>
        <v>-</v>
      </c>
      <c r="L4987" s="1" t="str">
        <f t="shared" si="154"/>
        <v/>
      </c>
      <c r="M4987" s="1" t="str">
        <f t="shared" si="155"/>
        <v/>
      </c>
      <c r="N4987" s="1" t="str">
        <f>IF(ISBLANK($C4987),"",IF(ISNA(VLOOKUP($L4987,'result messages'!$H$3:$L$11,2,FALSE)),VLOOKUP($M4987,'result messages'!$H$3:$L$11,2,FALSE),VLOOKUP($L4987,'result messages'!$H$3:$L$11,2,FALSE)))</f>
        <v/>
      </c>
      <c r="O4987" s="1" t="str">
        <f>IF(ISBLANK($C4987),"",IF(ISNA(VLOOKUP($L4987,'result messages'!$H$3:$L$11,3,FALSE)),VLOOKUP($M4987,'result messages'!$H$3:$L$11,3,FALSE),VLOOKUP($L4987,'result messages'!$H$3:$L$11,3,FALSE)))</f>
        <v/>
      </c>
      <c r="P4987" s="1" t="str">
        <f>IF(ISBLANK($C4987),"",IF(ISNA(VLOOKUP($L4987,'result messages'!$H$3:$L$11,4,FALSE)),VLOOKUP($M4987,'result messages'!$H$3:$L$11,4,FALSE),VLOOKUP($L4987,'result messages'!$H$3:$L$11,4,FALSE)))</f>
        <v/>
      </c>
      <c r="Q4987" s="1" t="str">
        <f>IF(ISBLANK($C4987),"",IF(ISNA(VLOOKUP($L4987,'result messages'!$H$3:$L$11,5,FALSE)),VLOOKUP($M4987,'result messages'!$H$3:$L$11,5,FALSE),VLOOKUP($L4987,'result messages'!$H$3:$L$11,5,FALSE)))</f>
        <v/>
      </c>
    </row>
    <row r="4988" spans="1:17">
      <c r="A4988" s="1">
        <v>4985</v>
      </c>
      <c r="B4988" s="1"/>
      <c r="C4988" s="1"/>
      <c r="D4988" s="1"/>
      <c r="E4988" s="6"/>
      <c r="F4988" s="1"/>
      <c r="G4988" s="1" t="str">
        <f>IF(ISNA(VLOOKUP($C4988,'DTEN TCAP Linkage deviceId'!$A$1:$A$20000,1,FALSE)),"No","Yes")</f>
        <v>No</v>
      </c>
      <c r="H4988" s="1" t="str">
        <f>IF(ISNA(VLOOKUP($C4988,'Provisioning Requester'!$F$3:$H$20000,2,FALSE)),"No","Yes")</f>
        <v>No</v>
      </c>
      <c r="I4988" s="1" t="str">
        <f>IF($H4988="Yes",VLOOKUP($C4988,'Provisioning Requester'!$F$3:$H$20000,3,FALSE),"-")</f>
        <v>-</v>
      </c>
      <c r="J4988" s="1" t="str">
        <f>IF(OR(D4988="SVCP", E4988="TRUE"), "No", IF(ISNA(VLOOKUP($C4988,'ProvResponder deviceId'!$A$1:$A$20000,1,FALSE)),"No","Yes"))</f>
        <v>No</v>
      </c>
      <c r="K4988" s="1" t="str">
        <f>IF($J4988="Yes",VLOOKUP($C4988,'ProvResponder deviceId'!$A$1:$C$20000,3,FALSE),"-")</f>
        <v>-</v>
      </c>
      <c r="L4988" s="1" t="str">
        <f t="shared" si="154"/>
        <v/>
      </c>
      <c r="M4988" s="1" t="str">
        <f t="shared" si="155"/>
        <v/>
      </c>
      <c r="N4988" s="1" t="str">
        <f>IF(ISBLANK($C4988),"",IF(ISNA(VLOOKUP($L4988,'result messages'!$H$3:$L$11,2,FALSE)),VLOOKUP($M4988,'result messages'!$H$3:$L$11,2,FALSE),VLOOKUP($L4988,'result messages'!$H$3:$L$11,2,FALSE)))</f>
        <v/>
      </c>
      <c r="O4988" s="1" t="str">
        <f>IF(ISBLANK($C4988),"",IF(ISNA(VLOOKUP($L4988,'result messages'!$H$3:$L$11,3,FALSE)),VLOOKUP($M4988,'result messages'!$H$3:$L$11,3,FALSE),VLOOKUP($L4988,'result messages'!$H$3:$L$11,3,FALSE)))</f>
        <v/>
      </c>
      <c r="P4988" s="1" t="str">
        <f>IF(ISBLANK($C4988),"",IF(ISNA(VLOOKUP($L4988,'result messages'!$H$3:$L$11,4,FALSE)),VLOOKUP($M4988,'result messages'!$H$3:$L$11,4,FALSE),VLOOKUP($L4988,'result messages'!$H$3:$L$11,4,FALSE)))</f>
        <v/>
      </c>
      <c r="Q4988" s="1" t="str">
        <f>IF(ISBLANK($C4988),"",IF(ISNA(VLOOKUP($L4988,'result messages'!$H$3:$L$11,5,FALSE)),VLOOKUP($M4988,'result messages'!$H$3:$L$11,5,FALSE),VLOOKUP($L4988,'result messages'!$H$3:$L$11,5,FALSE)))</f>
        <v/>
      </c>
    </row>
    <row r="4989" spans="1:17">
      <c r="A4989" s="1">
        <v>4986</v>
      </c>
      <c r="B4989" s="1"/>
      <c r="C4989" s="1"/>
      <c r="D4989" s="1"/>
      <c r="E4989" s="6"/>
      <c r="F4989" s="1"/>
      <c r="G4989" s="1" t="str">
        <f>IF(ISNA(VLOOKUP($C4989,'DTEN TCAP Linkage deviceId'!$A$1:$A$20000,1,FALSE)),"No","Yes")</f>
        <v>No</v>
      </c>
      <c r="H4989" s="1" t="str">
        <f>IF(ISNA(VLOOKUP($C4989,'Provisioning Requester'!$F$3:$H$20000,2,FALSE)),"No","Yes")</f>
        <v>No</v>
      </c>
      <c r="I4989" s="1" t="str">
        <f>IF($H4989="Yes",VLOOKUP($C4989,'Provisioning Requester'!$F$3:$H$20000,3,FALSE),"-")</f>
        <v>-</v>
      </c>
      <c r="J4989" s="1" t="str">
        <f>IF(OR(D4989="SVCP", E4989="TRUE"), "No", IF(ISNA(VLOOKUP($C4989,'ProvResponder deviceId'!$A$1:$A$20000,1,FALSE)),"No","Yes"))</f>
        <v>No</v>
      </c>
      <c r="K4989" s="1" t="str">
        <f>IF($J4989="Yes",VLOOKUP($C4989,'ProvResponder deviceId'!$A$1:$C$20000,3,FALSE),"-")</f>
        <v>-</v>
      </c>
      <c r="L4989" s="1" t="str">
        <f t="shared" si="154"/>
        <v/>
      </c>
      <c r="M4989" s="1" t="str">
        <f t="shared" si="155"/>
        <v/>
      </c>
      <c r="N4989" s="1" t="str">
        <f>IF(ISBLANK($C4989),"",IF(ISNA(VLOOKUP($L4989,'result messages'!$H$3:$L$11,2,FALSE)),VLOOKUP($M4989,'result messages'!$H$3:$L$11,2,FALSE),VLOOKUP($L4989,'result messages'!$H$3:$L$11,2,FALSE)))</f>
        <v/>
      </c>
      <c r="O4989" s="1" t="str">
        <f>IF(ISBLANK($C4989),"",IF(ISNA(VLOOKUP($L4989,'result messages'!$H$3:$L$11,3,FALSE)),VLOOKUP($M4989,'result messages'!$H$3:$L$11,3,FALSE),VLOOKUP($L4989,'result messages'!$H$3:$L$11,3,FALSE)))</f>
        <v/>
      </c>
      <c r="P4989" s="1" t="str">
        <f>IF(ISBLANK($C4989),"",IF(ISNA(VLOOKUP($L4989,'result messages'!$H$3:$L$11,4,FALSE)),VLOOKUP($M4989,'result messages'!$H$3:$L$11,4,FALSE),VLOOKUP($L4989,'result messages'!$H$3:$L$11,4,FALSE)))</f>
        <v/>
      </c>
      <c r="Q4989" s="1" t="str">
        <f>IF(ISBLANK($C4989),"",IF(ISNA(VLOOKUP($L4989,'result messages'!$H$3:$L$11,5,FALSE)),VLOOKUP($M4989,'result messages'!$H$3:$L$11,5,FALSE),VLOOKUP($L4989,'result messages'!$H$3:$L$11,5,FALSE)))</f>
        <v/>
      </c>
    </row>
    <row r="4990" spans="1:17">
      <c r="A4990" s="1">
        <v>4987</v>
      </c>
      <c r="B4990" s="1"/>
      <c r="C4990" s="1"/>
      <c r="D4990" s="1"/>
      <c r="E4990" s="6"/>
      <c r="F4990" s="1"/>
      <c r="G4990" s="1" t="str">
        <f>IF(ISNA(VLOOKUP($C4990,'DTEN TCAP Linkage deviceId'!$A$1:$A$20000,1,FALSE)),"No","Yes")</f>
        <v>No</v>
      </c>
      <c r="H4990" s="1" t="str">
        <f>IF(ISNA(VLOOKUP($C4990,'Provisioning Requester'!$F$3:$H$20000,2,FALSE)),"No","Yes")</f>
        <v>No</v>
      </c>
      <c r="I4990" s="1" t="str">
        <f>IF($H4990="Yes",VLOOKUP($C4990,'Provisioning Requester'!$F$3:$H$20000,3,FALSE),"-")</f>
        <v>-</v>
      </c>
      <c r="J4990" s="1" t="str">
        <f>IF(OR(D4990="SVCP", E4990="TRUE"), "No", IF(ISNA(VLOOKUP($C4990,'ProvResponder deviceId'!$A$1:$A$20000,1,FALSE)),"No","Yes"))</f>
        <v>No</v>
      </c>
      <c r="K4990" s="1" t="str">
        <f>IF($J4990="Yes",VLOOKUP($C4990,'ProvResponder deviceId'!$A$1:$C$20000,3,FALSE),"-")</f>
        <v>-</v>
      </c>
      <c r="L4990" s="1" t="str">
        <f t="shared" si="154"/>
        <v/>
      </c>
      <c r="M4990" s="1" t="str">
        <f t="shared" si="155"/>
        <v/>
      </c>
      <c r="N4990" s="1" t="str">
        <f>IF(ISBLANK($C4990),"",IF(ISNA(VLOOKUP($L4990,'result messages'!$H$3:$L$11,2,FALSE)),VLOOKUP($M4990,'result messages'!$H$3:$L$11,2,FALSE),VLOOKUP($L4990,'result messages'!$H$3:$L$11,2,FALSE)))</f>
        <v/>
      </c>
      <c r="O4990" s="1" t="str">
        <f>IF(ISBLANK($C4990),"",IF(ISNA(VLOOKUP($L4990,'result messages'!$H$3:$L$11,3,FALSE)),VLOOKUP($M4990,'result messages'!$H$3:$L$11,3,FALSE),VLOOKUP($L4990,'result messages'!$H$3:$L$11,3,FALSE)))</f>
        <v/>
      </c>
      <c r="P4990" s="1" t="str">
        <f>IF(ISBLANK($C4990),"",IF(ISNA(VLOOKUP($L4990,'result messages'!$H$3:$L$11,4,FALSE)),VLOOKUP($M4990,'result messages'!$H$3:$L$11,4,FALSE),VLOOKUP($L4990,'result messages'!$H$3:$L$11,4,FALSE)))</f>
        <v/>
      </c>
      <c r="Q4990" s="1" t="str">
        <f>IF(ISBLANK($C4990),"",IF(ISNA(VLOOKUP($L4990,'result messages'!$H$3:$L$11,5,FALSE)),VLOOKUP($M4990,'result messages'!$H$3:$L$11,5,FALSE),VLOOKUP($L4990,'result messages'!$H$3:$L$11,5,FALSE)))</f>
        <v/>
      </c>
    </row>
    <row r="4991" spans="1:17">
      <c r="A4991" s="1">
        <v>4988</v>
      </c>
      <c r="B4991" s="1"/>
      <c r="C4991" s="1"/>
      <c r="D4991" s="1"/>
      <c r="E4991" s="6"/>
      <c r="F4991" s="1"/>
      <c r="G4991" s="1" t="str">
        <f>IF(ISNA(VLOOKUP($C4991,'DTEN TCAP Linkage deviceId'!$A$1:$A$20000,1,FALSE)),"No","Yes")</f>
        <v>No</v>
      </c>
      <c r="H4991" s="1" t="str">
        <f>IF(ISNA(VLOOKUP($C4991,'Provisioning Requester'!$F$3:$H$20000,2,FALSE)),"No","Yes")</f>
        <v>No</v>
      </c>
      <c r="I4991" s="1" t="str">
        <f>IF($H4991="Yes",VLOOKUP($C4991,'Provisioning Requester'!$F$3:$H$20000,3,FALSE),"-")</f>
        <v>-</v>
      </c>
      <c r="J4991" s="1" t="str">
        <f>IF(OR(D4991="SVCP", E4991="TRUE"), "No", IF(ISNA(VLOOKUP($C4991,'ProvResponder deviceId'!$A$1:$A$20000,1,FALSE)),"No","Yes"))</f>
        <v>No</v>
      </c>
      <c r="K4991" s="1" t="str">
        <f>IF($J4991="Yes",VLOOKUP($C4991,'ProvResponder deviceId'!$A$1:$C$20000,3,FALSE),"-")</f>
        <v>-</v>
      </c>
      <c r="L4991" s="1" t="str">
        <f t="shared" si="154"/>
        <v/>
      </c>
      <c r="M4991" s="1" t="str">
        <f t="shared" si="155"/>
        <v/>
      </c>
      <c r="N4991" s="1" t="str">
        <f>IF(ISBLANK($C4991),"",IF(ISNA(VLOOKUP($L4991,'result messages'!$H$3:$L$11,2,FALSE)),VLOOKUP($M4991,'result messages'!$H$3:$L$11,2,FALSE),VLOOKUP($L4991,'result messages'!$H$3:$L$11,2,FALSE)))</f>
        <v/>
      </c>
      <c r="O4991" s="1" t="str">
        <f>IF(ISBLANK($C4991),"",IF(ISNA(VLOOKUP($L4991,'result messages'!$H$3:$L$11,3,FALSE)),VLOOKUP($M4991,'result messages'!$H$3:$L$11,3,FALSE),VLOOKUP($L4991,'result messages'!$H$3:$L$11,3,FALSE)))</f>
        <v/>
      </c>
      <c r="P4991" s="1" t="str">
        <f>IF(ISBLANK($C4991),"",IF(ISNA(VLOOKUP($L4991,'result messages'!$H$3:$L$11,4,FALSE)),VLOOKUP($M4991,'result messages'!$H$3:$L$11,4,FALSE),VLOOKUP($L4991,'result messages'!$H$3:$L$11,4,FALSE)))</f>
        <v/>
      </c>
      <c r="Q4991" s="1" t="str">
        <f>IF(ISBLANK($C4991),"",IF(ISNA(VLOOKUP($L4991,'result messages'!$H$3:$L$11,5,FALSE)),VLOOKUP($M4991,'result messages'!$H$3:$L$11,5,FALSE),VLOOKUP($L4991,'result messages'!$H$3:$L$11,5,FALSE)))</f>
        <v/>
      </c>
    </row>
    <row r="4992" spans="1:17">
      <c r="A4992" s="1">
        <v>4989</v>
      </c>
      <c r="B4992" s="1"/>
      <c r="C4992" s="1"/>
      <c r="D4992" s="1"/>
      <c r="E4992" s="6"/>
      <c r="F4992" s="1"/>
      <c r="G4992" s="1" t="str">
        <f>IF(ISNA(VLOOKUP($C4992,'DTEN TCAP Linkage deviceId'!$A$1:$A$20000,1,FALSE)),"No","Yes")</f>
        <v>No</v>
      </c>
      <c r="H4992" s="1" t="str">
        <f>IF(ISNA(VLOOKUP($C4992,'Provisioning Requester'!$F$3:$H$20000,2,FALSE)),"No","Yes")</f>
        <v>No</v>
      </c>
      <c r="I4992" s="1" t="str">
        <f>IF($H4992="Yes",VLOOKUP($C4992,'Provisioning Requester'!$F$3:$H$20000,3,FALSE),"-")</f>
        <v>-</v>
      </c>
      <c r="J4992" s="1" t="str">
        <f>IF(OR(D4992="SVCP", E4992="TRUE"), "No", IF(ISNA(VLOOKUP($C4992,'ProvResponder deviceId'!$A$1:$A$20000,1,FALSE)),"No","Yes"))</f>
        <v>No</v>
      </c>
      <c r="K4992" s="1" t="str">
        <f>IF($J4992="Yes",VLOOKUP($C4992,'ProvResponder deviceId'!$A$1:$C$20000,3,FALSE),"-")</f>
        <v>-</v>
      </c>
      <c r="L4992" s="1" t="str">
        <f t="shared" si="154"/>
        <v/>
      </c>
      <c r="M4992" s="1" t="str">
        <f t="shared" si="155"/>
        <v/>
      </c>
      <c r="N4992" s="1" t="str">
        <f>IF(ISBLANK($C4992),"",IF(ISNA(VLOOKUP($L4992,'result messages'!$H$3:$L$11,2,FALSE)),VLOOKUP($M4992,'result messages'!$H$3:$L$11,2,FALSE),VLOOKUP($L4992,'result messages'!$H$3:$L$11,2,FALSE)))</f>
        <v/>
      </c>
      <c r="O4992" s="1" t="str">
        <f>IF(ISBLANK($C4992),"",IF(ISNA(VLOOKUP($L4992,'result messages'!$H$3:$L$11,3,FALSE)),VLOOKUP($M4992,'result messages'!$H$3:$L$11,3,FALSE),VLOOKUP($L4992,'result messages'!$H$3:$L$11,3,FALSE)))</f>
        <v/>
      </c>
      <c r="P4992" s="1" t="str">
        <f>IF(ISBLANK($C4992),"",IF(ISNA(VLOOKUP($L4992,'result messages'!$H$3:$L$11,4,FALSE)),VLOOKUP($M4992,'result messages'!$H$3:$L$11,4,FALSE),VLOOKUP($L4992,'result messages'!$H$3:$L$11,4,FALSE)))</f>
        <v/>
      </c>
      <c r="Q4992" s="1" t="str">
        <f>IF(ISBLANK($C4992),"",IF(ISNA(VLOOKUP($L4992,'result messages'!$H$3:$L$11,5,FALSE)),VLOOKUP($M4992,'result messages'!$H$3:$L$11,5,FALSE),VLOOKUP($L4992,'result messages'!$H$3:$L$11,5,FALSE)))</f>
        <v/>
      </c>
    </row>
    <row r="4993" spans="1:17">
      <c r="A4993" s="1">
        <v>4990</v>
      </c>
      <c r="B4993" s="1"/>
      <c r="C4993" s="1"/>
      <c r="D4993" s="1"/>
      <c r="E4993" s="6"/>
      <c r="F4993" s="1"/>
      <c r="G4993" s="1" t="str">
        <f>IF(ISNA(VLOOKUP($C4993,'DTEN TCAP Linkage deviceId'!$A$1:$A$20000,1,FALSE)),"No","Yes")</f>
        <v>No</v>
      </c>
      <c r="H4993" s="1" t="str">
        <f>IF(ISNA(VLOOKUP($C4993,'Provisioning Requester'!$F$3:$H$20000,2,FALSE)),"No","Yes")</f>
        <v>No</v>
      </c>
      <c r="I4993" s="1" t="str">
        <f>IF($H4993="Yes",VLOOKUP($C4993,'Provisioning Requester'!$F$3:$H$20000,3,FALSE),"-")</f>
        <v>-</v>
      </c>
      <c r="J4993" s="1" t="str">
        <f>IF(OR(D4993="SVCP", E4993="TRUE"), "No", IF(ISNA(VLOOKUP($C4993,'ProvResponder deviceId'!$A$1:$A$20000,1,FALSE)),"No","Yes"))</f>
        <v>No</v>
      </c>
      <c r="K4993" s="1" t="str">
        <f>IF($J4993="Yes",VLOOKUP($C4993,'ProvResponder deviceId'!$A$1:$C$20000,3,FALSE),"-")</f>
        <v>-</v>
      </c>
      <c r="L4993" s="1" t="str">
        <f t="shared" si="154"/>
        <v/>
      </c>
      <c r="M4993" s="1" t="str">
        <f t="shared" si="155"/>
        <v/>
      </c>
      <c r="N4993" s="1" t="str">
        <f>IF(ISBLANK($C4993),"",IF(ISNA(VLOOKUP($L4993,'result messages'!$H$3:$L$11,2,FALSE)),VLOOKUP($M4993,'result messages'!$H$3:$L$11,2,FALSE),VLOOKUP($L4993,'result messages'!$H$3:$L$11,2,FALSE)))</f>
        <v/>
      </c>
      <c r="O4993" s="1" t="str">
        <f>IF(ISBLANK($C4993),"",IF(ISNA(VLOOKUP($L4993,'result messages'!$H$3:$L$11,3,FALSE)),VLOOKUP($M4993,'result messages'!$H$3:$L$11,3,FALSE),VLOOKUP($L4993,'result messages'!$H$3:$L$11,3,FALSE)))</f>
        <v/>
      </c>
      <c r="P4993" s="1" t="str">
        <f>IF(ISBLANK($C4993),"",IF(ISNA(VLOOKUP($L4993,'result messages'!$H$3:$L$11,4,FALSE)),VLOOKUP($M4993,'result messages'!$H$3:$L$11,4,FALSE),VLOOKUP($L4993,'result messages'!$H$3:$L$11,4,FALSE)))</f>
        <v/>
      </c>
      <c r="Q4993" s="1" t="str">
        <f>IF(ISBLANK($C4993),"",IF(ISNA(VLOOKUP($L4993,'result messages'!$H$3:$L$11,5,FALSE)),VLOOKUP($M4993,'result messages'!$H$3:$L$11,5,FALSE),VLOOKUP($L4993,'result messages'!$H$3:$L$11,5,FALSE)))</f>
        <v/>
      </c>
    </row>
    <row r="4994" spans="1:17">
      <c r="A4994" s="1">
        <v>4991</v>
      </c>
      <c r="B4994" s="1"/>
      <c r="C4994" s="1"/>
      <c r="D4994" s="1"/>
      <c r="E4994" s="6"/>
      <c r="F4994" s="1"/>
      <c r="G4994" s="1" t="str">
        <f>IF(ISNA(VLOOKUP($C4994,'DTEN TCAP Linkage deviceId'!$A$1:$A$20000,1,FALSE)),"No","Yes")</f>
        <v>No</v>
      </c>
      <c r="H4994" s="1" t="str">
        <f>IF(ISNA(VLOOKUP($C4994,'Provisioning Requester'!$F$3:$H$20000,2,FALSE)),"No","Yes")</f>
        <v>No</v>
      </c>
      <c r="I4994" s="1" t="str">
        <f>IF($H4994="Yes",VLOOKUP($C4994,'Provisioning Requester'!$F$3:$H$20000,3,FALSE),"-")</f>
        <v>-</v>
      </c>
      <c r="J4994" s="1" t="str">
        <f>IF(OR(D4994="SVCP", E4994="TRUE"), "No", IF(ISNA(VLOOKUP($C4994,'ProvResponder deviceId'!$A$1:$A$20000,1,FALSE)),"No","Yes"))</f>
        <v>No</v>
      </c>
      <c r="K4994" s="1" t="str">
        <f>IF($J4994="Yes",VLOOKUP($C4994,'ProvResponder deviceId'!$A$1:$C$20000,3,FALSE),"-")</f>
        <v>-</v>
      </c>
      <c r="L4994" s="1" t="str">
        <f t="shared" si="154"/>
        <v/>
      </c>
      <c r="M4994" s="1" t="str">
        <f t="shared" si="155"/>
        <v/>
      </c>
      <c r="N4994" s="1" t="str">
        <f>IF(ISBLANK($C4994),"",IF(ISNA(VLOOKUP($L4994,'result messages'!$H$3:$L$11,2,FALSE)),VLOOKUP($M4994,'result messages'!$H$3:$L$11,2,FALSE),VLOOKUP($L4994,'result messages'!$H$3:$L$11,2,FALSE)))</f>
        <v/>
      </c>
      <c r="O4994" s="1" t="str">
        <f>IF(ISBLANK($C4994),"",IF(ISNA(VLOOKUP($L4994,'result messages'!$H$3:$L$11,3,FALSE)),VLOOKUP($M4994,'result messages'!$H$3:$L$11,3,FALSE),VLOOKUP($L4994,'result messages'!$H$3:$L$11,3,FALSE)))</f>
        <v/>
      </c>
      <c r="P4994" s="1" t="str">
        <f>IF(ISBLANK($C4994),"",IF(ISNA(VLOOKUP($L4994,'result messages'!$H$3:$L$11,4,FALSE)),VLOOKUP($M4994,'result messages'!$H$3:$L$11,4,FALSE),VLOOKUP($L4994,'result messages'!$H$3:$L$11,4,FALSE)))</f>
        <v/>
      </c>
      <c r="Q4994" s="1" t="str">
        <f>IF(ISBLANK($C4994),"",IF(ISNA(VLOOKUP($L4994,'result messages'!$H$3:$L$11,5,FALSE)),VLOOKUP($M4994,'result messages'!$H$3:$L$11,5,FALSE),VLOOKUP($L4994,'result messages'!$H$3:$L$11,5,FALSE)))</f>
        <v/>
      </c>
    </row>
    <row r="4995" spans="1:17">
      <c r="A4995" s="1">
        <v>4992</v>
      </c>
      <c r="B4995" s="1"/>
      <c r="C4995" s="1"/>
      <c r="D4995" s="1"/>
      <c r="E4995" s="6"/>
      <c r="F4995" s="1"/>
      <c r="G4995" s="1" t="str">
        <f>IF(ISNA(VLOOKUP($C4995,'DTEN TCAP Linkage deviceId'!$A$1:$A$20000,1,FALSE)),"No","Yes")</f>
        <v>No</v>
      </c>
      <c r="H4995" s="1" t="str">
        <f>IF(ISNA(VLOOKUP($C4995,'Provisioning Requester'!$F$3:$H$20000,2,FALSE)),"No","Yes")</f>
        <v>No</v>
      </c>
      <c r="I4995" s="1" t="str">
        <f>IF($H4995="Yes",VLOOKUP($C4995,'Provisioning Requester'!$F$3:$H$20000,3,FALSE),"-")</f>
        <v>-</v>
      </c>
      <c r="J4995" s="1" t="str">
        <f>IF(OR(D4995="SVCP", E4995="TRUE"), "No", IF(ISNA(VLOOKUP($C4995,'ProvResponder deviceId'!$A$1:$A$20000,1,FALSE)),"No","Yes"))</f>
        <v>No</v>
      </c>
      <c r="K4995" s="1" t="str">
        <f>IF($J4995="Yes",VLOOKUP($C4995,'ProvResponder deviceId'!$A$1:$C$20000,3,FALSE),"-")</f>
        <v>-</v>
      </c>
      <c r="L4995" s="1" t="str">
        <f t="shared" si="154"/>
        <v/>
      </c>
      <c r="M4995" s="1" t="str">
        <f t="shared" si="155"/>
        <v/>
      </c>
      <c r="N4995" s="1" t="str">
        <f>IF(ISBLANK($C4995),"",IF(ISNA(VLOOKUP($L4995,'result messages'!$H$3:$L$11,2,FALSE)),VLOOKUP($M4995,'result messages'!$H$3:$L$11,2,FALSE),VLOOKUP($L4995,'result messages'!$H$3:$L$11,2,FALSE)))</f>
        <v/>
      </c>
      <c r="O4995" s="1" t="str">
        <f>IF(ISBLANK($C4995),"",IF(ISNA(VLOOKUP($L4995,'result messages'!$H$3:$L$11,3,FALSE)),VLOOKUP($M4995,'result messages'!$H$3:$L$11,3,FALSE),VLOOKUP($L4995,'result messages'!$H$3:$L$11,3,FALSE)))</f>
        <v/>
      </c>
      <c r="P4995" s="1" t="str">
        <f>IF(ISBLANK($C4995),"",IF(ISNA(VLOOKUP($L4995,'result messages'!$H$3:$L$11,4,FALSE)),VLOOKUP($M4995,'result messages'!$H$3:$L$11,4,FALSE),VLOOKUP($L4995,'result messages'!$H$3:$L$11,4,FALSE)))</f>
        <v/>
      </c>
      <c r="Q4995" s="1" t="str">
        <f>IF(ISBLANK($C4995),"",IF(ISNA(VLOOKUP($L4995,'result messages'!$H$3:$L$11,5,FALSE)),VLOOKUP($M4995,'result messages'!$H$3:$L$11,5,FALSE),VLOOKUP($L4995,'result messages'!$H$3:$L$11,5,FALSE)))</f>
        <v/>
      </c>
    </row>
    <row r="4996" spans="1:17">
      <c r="A4996" s="1">
        <v>4993</v>
      </c>
      <c r="B4996" s="1"/>
      <c r="C4996" s="1"/>
      <c r="D4996" s="1"/>
      <c r="E4996" s="6"/>
      <c r="F4996" s="1"/>
      <c r="G4996" s="1" t="str">
        <f>IF(ISNA(VLOOKUP($C4996,'DTEN TCAP Linkage deviceId'!$A$1:$A$20000,1,FALSE)),"No","Yes")</f>
        <v>No</v>
      </c>
      <c r="H4996" s="1" t="str">
        <f>IF(ISNA(VLOOKUP($C4996,'Provisioning Requester'!$F$3:$H$20000,2,FALSE)),"No","Yes")</f>
        <v>No</v>
      </c>
      <c r="I4996" s="1" t="str">
        <f>IF($H4996="Yes",VLOOKUP($C4996,'Provisioning Requester'!$F$3:$H$20000,3,FALSE),"-")</f>
        <v>-</v>
      </c>
      <c r="J4996" s="1" t="str">
        <f>IF(OR(D4996="SVCP", E4996="TRUE"), "No", IF(ISNA(VLOOKUP($C4996,'ProvResponder deviceId'!$A$1:$A$20000,1,FALSE)),"No","Yes"))</f>
        <v>No</v>
      </c>
      <c r="K4996" s="1" t="str">
        <f>IF($J4996="Yes",VLOOKUP($C4996,'ProvResponder deviceId'!$A$1:$C$20000,3,FALSE),"-")</f>
        <v>-</v>
      </c>
      <c r="L4996" s="1" t="str">
        <f t="shared" si="154"/>
        <v/>
      </c>
      <c r="M4996" s="1" t="str">
        <f t="shared" si="155"/>
        <v/>
      </c>
      <c r="N4996" s="1" t="str">
        <f>IF(ISBLANK($C4996),"",IF(ISNA(VLOOKUP($L4996,'result messages'!$H$3:$L$11,2,FALSE)),VLOOKUP($M4996,'result messages'!$H$3:$L$11,2,FALSE),VLOOKUP($L4996,'result messages'!$H$3:$L$11,2,FALSE)))</f>
        <v/>
      </c>
      <c r="O4996" s="1" t="str">
        <f>IF(ISBLANK($C4996),"",IF(ISNA(VLOOKUP($L4996,'result messages'!$H$3:$L$11,3,FALSE)),VLOOKUP($M4996,'result messages'!$H$3:$L$11,3,FALSE),VLOOKUP($L4996,'result messages'!$H$3:$L$11,3,FALSE)))</f>
        <v/>
      </c>
      <c r="P4996" s="1" t="str">
        <f>IF(ISBLANK($C4996),"",IF(ISNA(VLOOKUP($L4996,'result messages'!$H$3:$L$11,4,FALSE)),VLOOKUP($M4996,'result messages'!$H$3:$L$11,4,FALSE),VLOOKUP($L4996,'result messages'!$H$3:$L$11,4,FALSE)))</f>
        <v/>
      </c>
      <c r="Q4996" s="1" t="str">
        <f>IF(ISBLANK($C4996),"",IF(ISNA(VLOOKUP($L4996,'result messages'!$H$3:$L$11,5,FALSE)),VLOOKUP($M4996,'result messages'!$H$3:$L$11,5,FALSE),VLOOKUP($L4996,'result messages'!$H$3:$L$11,5,FALSE)))</f>
        <v/>
      </c>
    </row>
    <row r="4997" spans="1:17">
      <c r="A4997" s="1">
        <v>4994</v>
      </c>
      <c r="B4997" s="1"/>
      <c r="C4997" s="1"/>
      <c r="D4997" s="1"/>
      <c r="E4997" s="6"/>
      <c r="F4997" s="1"/>
      <c r="G4997" s="1" t="str">
        <f>IF(ISNA(VLOOKUP($C4997,'DTEN TCAP Linkage deviceId'!$A$1:$A$20000,1,FALSE)),"No","Yes")</f>
        <v>No</v>
      </c>
      <c r="H4997" s="1" t="str">
        <f>IF(ISNA(VLOOKUP($C4997,'Provisioning Requester'!$F$3:$H$20000,2,FALSE)),"No","Yes")</f>
        <v>No</v>
      </c>
      <c r="I4997" s="1" t="str">
        <f>IF($H4997="Yes",VLOOKUP($C4997,'Provisioning Requester'!$F$3:$H$20000,3,FALSE),"-")</f>
        <v>-</v>
      </c>
      <c r="J4997" s="1" t="str">
        <f>IF(OR(D4997="SVCP", E4997="TRUE"), "No", IF(ISNA(VLOOKUP($C4997,'ProvResponder deviceId'!$A$1:$A$20000,1,FALSE)),"No","Yes"))</f>
        <v>No</v>
      </c>
      <c r="K4997" s="1" t="str">
        <f>IF($J4997="Yes",VLOOKUP($C4997,'ProvResponder deviceId'!$A$1:$C$20000,3,FALSE),"-")</f>
        <v>-</v>
      </c>
      <c r="L4997" s="1" t="str">
        <f t="shared" ref="L4997:L5060" si="156">IF(ISBLANK($C4997),"",$D4997&amp;$E4997&amp;$G4997&amp;$H4997&amp;$I4997&amp;$J4997&amp;$K4997)</f>
        <v/>
      </c>
      <c r="M4997" s="1" t="str">
        <f t="shared" ref="M4997:M5060" si="157">IF(ISBLANK($C4997),"",$D4997&amp;$E4997&amp;$G4997&amp;$H4997&amp;$I4997&amp;$J4997&amp;"other")</f>
        <v/>
      </c>
      <c r="N4997" s="1" t="str">
        <f>IF(ISBLANK($C4997),"",IF(ISNA(VLOOKUP($L4997,'result messages'!$H$3:$L$11,2,FALSE)),VLOOKUP($M4997,'result messages'!$H$3:$L$11,2,FALSE),VLOOKUP($L4997,'result messages'!$H$3:$L$11,2,FALSE)))</f>
        <v/>
      </c>
      <c r="O4997" s="1" t="str">
        <f>IF(ISBLANK($C4997),"",IF(ISNA(VLOOKUP($L4997,'result messages'!$H$3:$L$11,3,FALSE)),VLOOKUP($M4997,'result messages'!$H$3:$L$11,3,FALSE),VLOOKUP($L4997,'result messages'!$H$3:$L$11,3,FALSE)))</f>
        <v/>
      </c>
      <c r="P4997" s="1" t="str">
        <f>IF(ISBLANK($C4997),"",IF(ISNA(VLOOKUP($L4997,'result messages'!$H$3:$L$11,4,FALSE)),VLOOKUP($M4997,'result messages'!$H$3:$L$11,4,FALSE),VLOOKUP($L4997,'result messages'!$H$3:$L$11,4,FALSE)))</f>
        <v/>
      </c>
      <c r="Q4997" s="1" t="str">
        <f>IF(ISBLANK($C4997),"",IF(ISNA(VLOOKUP($L4997,'result messages'!$H$3:$L$11,5,FALSE)),VLOOKUP($M4997,'result messages'!$H$3:$L$11,5,FALSE),VLOOKUP($L4997,'result messages'!$H$3:$L$11,5,FALSE)))</f>
        <v/>
      </c>
    </row>
    <row r="4998" spans="1:17">
      <c r="A4998" s="1">
        <v>4995</v>
      </c>
      <c r="B4998" s="1"/>
      <c r="C4998" s="1"/>
      <c r="D4998" s="1"/>
      <c r="E4998" s="6"/>
      <c r="F4998" s="1"/>
      <c r="G4998" s="1" t="str">
        <f>IF(ISNA(VLOOKUP($C4998,'DTEN TCAP Linkage deviceId'!$A$1:$A$20000,1,FALSE)),"No","Yes")</f>
        <v>No</v>
      </c>
      <c r="H4998" s="1" t="str">
        <f>IF(ISNA(VLOOKUP($C4998,'Provisioning Requester'!$F$3:$H$20000,2,FALSE)),"No","Yes")</f>
        <v>No</v>
      </c>
      <c r="I4998" s="1" t="str">
        <f>IF($H4998="Yes",VLOOKUP($C4998,'Provisioning Requester'!$F$3:$H$20000,3,FALSE),"-")</f>
        <v>-</v>
      </c>
      <c r="J4998" s="1" t="str">
        <f>IF(OR(D4998="SVCP", E4998="TRUE"), "No", IF(ISNA(VLOOKUP($C4998,'ProvResponder deviceId'!$A$1:$A$20000,1,FALSE)),"No","Yes"))</f>
        <v>No</v>
      </c>
      <c r="K4998" s="1" t="str">
        <f>IF($J4998="Yes",VLOOKUP($C4998,'ProvResponder deviceId'!$A$1:$C$20000,3,FALSE),"-")</f>
        <v>-</v>
      </c>
      <c r="L4998" s="1" t="str">
        <f t="shared" si="156"/>
        <v/>
      </c>
      <c r="M4998" s="1" t="str">
        <f t="shared" si="157"/>
        <v/>
      </c>
      <c r="N4998" s="1" t="str">
        <f>IF(ISBLANK($C4998),"",IF(ISNA(VLOOKUP($L4998,'result messages'!$H$3:$L$11,2,FALSE)),VLOOKUP($M4998,'result messages'!$H$3:$L$11,2,FALSE),VLOOKUP($L4998,'result messages'!$H$3:$L$11,2,FALSE)))</f>
        <v/>
      </c>
      <c r="O4998" s="1" t="str">
        <f>IF(ISBLANK($C4998),"",IF(ISNA(VLOOKUP($L4998,'result messages'!$H$3:$L$11,3,FALSE)),VLOOKUP($M4998,'result messages'!$H$3:$L$11,3,FALSE),VLOOKUP($L4998,'result messages'!$H$3:$L$11,3,FALSE)))</f>
        <v/>
      </c>
      <c r="P4998" s="1" t="str">
        <f>IF(ISBLANK($C4998),"",IF(ISNA(VLOOKUP($L4998,'result messages'!$H$3:$L$11,4,FALSE)),VLOOKUP($M4998,'result messages'!$H$3:$L$11,4,FALSE),VLOOKUP($L4998,'result messages'!$H$3:$L$11,4,FALSE)))</f>
        <v/>
      </c>
      <c r="Q4998" s="1" t="str">
        <f>IF(ISBLANK($C4998),"",IF(ISNA(VLOOKUP($L4998,'result messages'!$H$3:$L$11,5,FALSE)),VLOOKUP($M4998,'result messages'!$H$3:$L$11,5,FALSE),VLOOKUP($L4998,'result messages'!$H$3:$L$11,5,FALSE)))</f>
        <v/>
      </c>
    </row>
    <row r="4999" spans="1:17">
      <c r="A4999" s="1">
        <v>4996</v>
      </c>
      <c r="B4999" s="1"/>
      <c r="C4999" s="1"/>
      <c r="D4999" s="1"/>
      <c r="E4999" s="6"/>
      <c r="F4999" s="1"/>
      <c r="G4999" s="1" t="str">
        <f>IF(ISNA(VLOOKUP($C4999,'DTEN TCAP Linkage deviceId'!$A$1:$A$20000,1,FALSE)),"No","Yes")</f>
        <v>No</v>
      </c>
      <c r="H4999" s="1" t="str">
        <f>IF(ISNA(VLOOKUP($C4999,'Provisioning Requester'!$F$3:$H$20000,2,FALSE)),"No","Yes")</f>
        <v>No</v>
      </c>
      <c r="I4999" s="1" t="str">
        <f>IF($H4999="Yes",VLOOKUP($C4999,'Provisioning Requester'!$F$3:$H$20000,3,FALSE),"-")</f>
        <v>-</v>
      </c>
      <c r="J4999" s="1" t="str">
        <f>IF(OR(D4999="SVCP", E4999="TRUE"), "No", IF(ISNA(VLOOKUP($C4999,'ProvResponder deviceId'!$A$1:$A$20000,1,FALSE)),"No","Yes"))</f>
        <v>No</v>
      </c>
      <c r="K4999" s="1" t="str">
        <f>IF($J4999="Yes",VLOOKUP($C4999,'ProvResponder deviceId'!$A$1:$C$20000,3,FALSE),"-")</f>
        <v>-</v>
      </c>
      <c r="L4999" s="1" t="str">
        <f t="shared" si="156"/>
        <v/>
      </c>
      <c r="M4999" s="1" t="str">
        <f t="shared" si="157"/>
        <v/>
      </c>
      <c r="N4999" s="1" t="str">
        <f>IF(ISBLANK($C4999),"",IF(ISNA(VLOOKUP($L4999,'result messages'!$H$3:$L$11,2,FALSE)),VLOOKUP($M4999,'result messages'!$H$3:$L$11,2,FALSE),VLOOKUP($L4999,'result messages'!$H$3:$L$11,2,FALSE)))</f>
        <v/>
      </c>
      <c r="O4999" s="1" t="str">
        <f>IF(ISBLANK($C4999),"",IF(ISNA(VLOOKUP($L4999,'result messages'!$H$3:$L$11,3,FALSE)),VLOOKUP($M4999,'result messages'!$H$3:$L$11,3,FALSE),VLOOKUP($L4999,'result messages'!$H$3:$L$11,3,FALSE)))</f>
        <v/>
      </c>
      <c r="P4999" s="1" t="str">
        <f>IF(ISBLANK($C4999),"",IF(ISNA(VLOOKUP($L4999,'result messages'!$H$3:$L$11,4,FALSE)),VLOOKUP($M4999,'result messages'!$H$3:$L$11,4,FALSE),VLOOKUP($L4999,'result messages'!$H$3:$L$11,4,FALSE)))</f>
        <v/>
      </c>
      <c r="Q4999" s="1" t="str">
        <f>IF(ISBLANK($C4999),"",IF(ISNA(VLOOKUP($L4999,'result messages'!$H$3:$L$11,5,FALSE)),VLOOKUP($M4999,'result messages'!$H$3:$L$11,5,FALSE),VLOOKUP($L4999,'result messages'!$H$3:$L$11,5,FALSE)))</f>
        <v/>
      </c>
    </row>
    <row r="5000" spans="1:17">
      <c r="A5000" s="1">
        <v>4997</v>
      </c>
      <c r="B5000" s="1"/>
      <c r="C5000" s="1"/>
      <c r="D5000" s="1"/>
      <c r="E5000" s="6"/>
      <c r="F5000" s="1"/>
      <c r="G5000" s="1" t="str">
        <f>IF(ISNA(VLOOKUP($C5000,'DTEN TCAP Linkage deviceId'!$A$1:$A$20000,1,FALSE)),"No","Yes")</f>
        <v>No</v>
      </c>
      <c r="H5000" s="1" t="str">
        <f>IF(ISNA(VLOOKUP($C5000,'Provisioning Requester'!$F$3:$H$20000,2,FALSE)),"No","Yes")</f>
        <v>No</v>
      </c>
      <c r="I5000" s="1" t="str">
        <f>IF($H5000="Yes",VLOOKUP($C5000,'Provisioning Requester'!$F$3:$H$20000,3,FALSE),"-")</f>
        <v>-</v>
      </c>
      <c r="J5000" s="1" t="str">
        <f>IF(OR(D5000="SVCP", E5000="TRUE"), "No", IF(ISNA(VLOOKUP($C5000,'ProvResponder deviceId'!$A$1:$A$20000,1,FALSE)),"No","Yes"))</f>
        <v>No</v>
      </c>
      <c r="K5000" s="1" t="str">
        <f>IF($J5000="Yes",VLOOKUP($C5000,'ProvResponder deviceId'!$A$1:$C$20000,3,FALSE),"-")</f>
        <v>-</v>
      </c>
      <c r="L5000" s="1" t="str">
        <f t="shared" si="156"/>
        <v/>
      </c>
      <c r="M5000" s="1" t="str">
        <f t="shared" si="157"/>
        <v/>
      </c>
      <c r="N5000" s="1" t="str">
        <f>IF(ISBLANK($C5000),"",IF(ISNA(VLOOKUP($L5000,'result messages'!$H$3:$L$11,2,FALSE)),VLOOKUP($M5000,'result messages'!$H$3:$L$11,2,FALSE),VLOOKUP($L5000,'result messages'!$H$3:$L$11,2,FALSE)))</f>
        <v/>
      </c>
      <c r="O5000" s="1" t="str">
        <f>IF(ISBLANK($C5000),"",IF(ISNA(VLOOKUP($L5000,'result messages'!$H$3:$L$11,3,FALSE)),VLOOKUP($M5000,'result messages'!$H$3:$L$11,3,FALSE),VLOOKUP($L5000,'result messages'!$H$3:$L$11,3,FALSE)))</f>
        <v/>
      </c>
      <c r="P5000" s="1" t="str">
        <f>IF(ISBLANK($C5000),"",IF(ISNA(VLOOKUP($L5000,'result messages'!$H$3:$L$11,4,FALSE)),VLOOKUP($M5000,'result messages'!$H$3:$L$11,4,FALSE),VLOOKUP($L5000,'result messages'!$H$3:$L$11,4,FALSE)))</f>
        <v/>
      </c>
      <c r="Q5000" s="1" t="str">
        <f>IF(ISBLANK($C5000),"",IF(ISNA(VLOOKUP($L5000,'result messages'!$H$3:$L$11,5,FALSE)),VLOOKUP($M5000,'result messages'!$H$3:$L$11,5,FALSE),VLOOKUP($L5000,'result messages'!$H$3:$L$11,5,FALSE)))</f>
        <v/>
      </c>
    </row>
    <row r="5001" spans="1:17">
      <c r="A5001" s="1">
        <v>4998</v>
      </c>
      <c r="B5001" s="1"/>
      <c r="C5001" s="1"/>
      <c r="D5001" s="1"/>
      <c r="E5001" s="6"/>
      <c r="F5001" s="1"/>
      <c r="G5001" s="1" t="str">
        <f>IF(ISNA(VLOOKUP($C5001,'DTEN TCAP Linkage deviceId'!$A$1:$A$20000,1,FALSE)),"No","Yes")</f>
        <v>No</v>
      </c>
      <c r="H5001" s="1" t="str">
        <f>IF(ISNA(VLOOKUP($C5001,'Provisioning Requester'!$F$3:$H$20000,2,FALSE)),"No","Yes")</f>
        <v>No</v>
      </c>
      <c r="I5001" s="1" t="str">
        <f>IF($H5001="Yes",VLOOKUP($C5001,'Provisioning Requester'!$F$3:$H$20000,3,FALSE),"-")</f>
        <v>-</v>
      </c>
      <c r="J5001" s="1" t="str">
        <f>IF(OR(D5001="SVCP", E5001="TRUE"), "No", IF(ISNA(VLOOKUP($C5001,'ProvResponder deviceId'!$A$1:$A$20000,1,FALSE)),"No","Yes"))</f>
        <v>No</v>
      </c>
      <c r="K5001" s="1" t="str">
        <f>IF($J5001="Yes",VLOOKUP($C5001,'ProvResponder deviceId'!$A$1:$C$20000,3,FALSE),"-")</f>
        <v>-</v>
      </c>
      <c r="L5001" s="1" t="str">
        <f t="shared" si="156"/>
        <v/>
      </c>
      <c r="M5001" s="1" t="str">
        <f t="shared" si="157"/>
        <v/>
      </c>
      <c r="N5001" s="1" t="str">
        <f>IF(ISBLANK($C5001),"",IF(ISNA(VLOOKUP($L5001,'result messages'!$H$3:$L$11,2,FALSE)),VLOOKUP($M5001,'result messages'!$H$3:$L$11,2,FALSE),VLOOKUP($L5001,'result messages'!$H$3:$L$11,2,FALSE)))</f>
        <v/>
      </c>
      <c r="O5001" s="1" t="str">
        <f>IF(ISBLANK($C5001),"",IF(ISNA(VLOOKUP($L5001,'result messages'!$H$3:$L$11,3,FALSE)),VLOOKUP($M5001,'result messages'!$H$3:$L$11,3,FALSE),VLOOKUP($L5001,'result messages'!$H$3:$L$11,3,FALSE)))</f>
        <v/>
      </c>
      <c r="P5001" s="1" t="str">
        <f>IF(ISBLANK($C5001),"",IF(ISNA(VLOOKUP($L5001,'result messages'!$H$3:$L$11,4,FALSE)),VLOOKUP($M5001,'result messages'!$H$3:$L$11,4,FALSE),VLOOKUP($L5001,'result messages'!$H$3:$L$11,4,FALSE)))</f>
        <v/>
      </c>
      <c r="Q5001" s="1" t="str">
        <f>IF(ISBLANK($C5001),"",IF(ISNA(VLOOKUP($L5001,'result messages'!$H$3:$L$11,5,FALSE)),VLOOKUP($M5001,'result messages'!$H$3:$L$11,5,FALSE),VLOOKUP($L5001,'result messages'!$H$3:$L$11,5,FALSE)))</f>
        <v/>
      </c>
    </row>
    <row r="5002" spans="1:17">
      <c r="A5002" s="1">
        <v>4999</v>
      </c>
      <c r="B5002" s="1"/>
      <c r="C5002" s="1"/>
      <c r="D5002" s="1"/>
      <c r="E5002" s="6"/>
      <c r="F5002" s="1"/>
      <c r="G5002" s="1" t="str">
        <f>IF(ISNA(VLOOKUP($C5002,'DTEN TCAP Linkage deviceId'!$A$1:$A$20000,1,FALSE)),"No","Yes")</f>
        <v>No</v>
      </c>
      <c r="H5002" s="1" t="str">
        <f>IF(ISNA(VLOOKUP($C5002,'Provisioning Requester'!$F$3:$H$20000,2,FALSE)),"No","Yes")</f>
        <v>No</v>
      </c>
      <c r="I5002" s="1" t="str">
        <f>IF($H5002="Yes",VLOOKUP($C5002,'Provisioning Requester'!$F$3:$H$20000,3,FALSE),"-")</f>
        <v>-</v>
      </c>
      <c r="J5002" s="1" t="str">
        <f>IF(OR(D5002="SVCP", E5002="TRUE"), "No", IF(ISNA(VLOOKUP($C5002,'ProvResponder deviceId'!$A$1:$A$20000,1,FALSE)),"No","Yes"))</f>
        <v>No</v>
      </c>
      <c r="K5002" s="1" t="str">
        <f>IF($J5002="Yes",VLOOKUP($C5002,'ProvResponder deviceId'!$A$1:$C$20000,3,FALSE),"-")</f>
        <v>-</v>
      </c>
      <c r="L5002" s="1" t="str">
        <f t="shared" si="156"/>
        <v/>
      </c>
      <c r="M5002" s="1" t="str">
        <f t="shared" si="157"/>
        <v/>
      </c>
      <c r="N5002" s="1" t="str">
        <f>IF(ISBLANK($C5002),"",IF(ISNA(VLOOKUP($L5002,'result messages'!$H$3:$L$11,2,FALSE)),VLOOKUP($M5002,'result messages'!$H$3:$L$11,2,FALSE),VLOOKUP($L5002,'result messages'!$H$3:$L$11,2,FALSE)))</f>
        <v/>
      </c>
      <c r="O5002" s="1" t="str">
        <f>IF(ISBLANK($C5002),"",IF(ISNA(VLOOKUP($L5002,'result messages'!$H$3:$L$11,3,FALSE)),VLOOKUP($M5002,'result messages'!$H$3:$L$11,3,FALSE),VLOOKUP($L5002,'result messages'!$H$3:$L$11,3,FALSE)))</f>
        <v/>
      </c>
      <c r="P5002" s="1" t="str">
        <f>IF(ISBLANK($C5002),"",IF(ISNA(VLOOKUP($L5002,'result messages'!$H$3:$L$11,4,FALSE)),VLOOKUP($M5002,'result messages'!$H$3:$L$11,4,FALSE),VLOOKUP($L5002,'result messages'!$H$3:$L$11,4,FALSE)))</f>
        <v/>
      </c>
      <c r="Q5002" s="1" t="str">
        <f>IF(ISBLANK($C5002),"",IF(ISNA(VLOOKUP($L5002,'result messages'!$H$3:$L$11,5,FALSE)),VLOOKUP($M5002,'result messages'!$H$3:$L$11,5,FALSE),VLOOKUP($L5002,'result messages'!$H$3:$L$11,5,FALSE)))</f>
        <v/>
      </c>
    </row>
    <row r="5003" spans="1:17">
      <c r="A5003" s="1">
        <v>5000</v>
      </c>
      <c r="B5003" s="1"/>
      <c r="C5003" s="1"/>
      <c r="D5003" s="1"/>
      <c r="E5003" s="6"/>
      <c r="F5003" s="1"/>
      <c r="G5003" s="1" t="str">
        <f>IF(ISNA(VLOOKUP($C5003,'DTEN TCAP Linkage deviceId'!$A$1:$A$20000,1,FALSE)),"No","Yes")</f>
        <v>No</v>
      </c>
      <c r="H5003" s="1" t="str">
        <f>IF(ISNA(VLOOKUP($C5003,'Provisioning Requester'!$F$3:$H$20000,2,FALSE)),"No","Yes")</f>
        <v>No</v>
      </c>
      <c r="I5003" s="1" t="str">
        <f>IF($H5003="Yes",VLOOKUP($C5003,'Provisioning Requester'!$F$3:$H$20000,3,FALSE),"-")</f>
        <v>-</v>
      </c>
      <c r="J5003" s="1" t="str">
        <f>IF(OR(D5003="SVCP", E5003="TRUE"), "No", IF(ISNA(VLOOKUP($C5003,'ProvResponder deviceId'!$A$1:$A$20000,1,FALSE)),"No","Yes"))</f>
        <v>No</v>
      </c>
      <c r="K5003" s="1" t="str">
        <f>IF($J5003="Yes",VLOOKUP($C5003,'ProvResponder deviceId'!$A$1:$C$20000,3,FALSE),"-")</f>
        <v>-</v>
      </c>
      <c r="L5003" s="1" t="str">
        <f t="shared" si="156"/>
        <v/>
      </c>
      <c r="M5003" s="1" t="str">
        <f t="shared" si="157"/>
        <v/>
      </c>
      <c r="N5003" s="1" t="str">
        <f>IF(ISBLANK($C5003),"",IF(ISNA(VLOOKUP($L5003,'result messages'!$H$3:$L$11,2,FALSE)),VLOOKUP($M5003,'result messages'!$H$3:$L$11,2,FALSE),VLOOKUP($L5003,'result messages'!$H$3:$L$11,2,FALSE)))</f>
        <v/>
      </c>
      <c r="O5003" s="1" t="str">
        <f>IF(ISBLANK($C5003),"",IF(ISNA(VLOOKUP($L5003,'result messages'!$H$3:$L$11,3,FALSE)),VLOOKUP($M5003,'result messages'!$H$3:$L$11,3,FALSE),VLOOKUP($L5003,'result messages'!$H$3:$L$11,3,FALSE)))</f>
        <v/>
      </c>
      <c r="P5003" s="1" t="str">
        <f>IF(ISBLANK($C5003),"",IF(ISNA(VLOOKUP($L5003,'result messages'!$H$3:$L$11,4,FALSE)),VLOOKUP($M5003,'result messages'!$H$3:$L$11,4,FALSE),VLOOKUP($L5003,'result messages'!$H$3:$L$11,4,FALSE)))</f>
        <v/>
      </c>
      <c r="Q5003" s="1" t="str">
        <f>IF(ISBLANK($C5003),"",IF(ISNA(VLOOKUP($L5003,'result messages'!$H$3:$L$11,5,FALSE)),VLOOKUP($M5003,'result messages'!$H$3:$L$11,5,FALSE),VLOOKUP($L5003,'result messages'!$H$3:$L$11,5,FALSE)))</f>
        <v/>
      </c>
    </row>
    <row r="5004" spans="1:17">
      <c r="A5004" s="1">
        <v>5001</v>
      </c>
      <c r="B5004" s="1"/>
      <c r="C5004" s="1"/>
      <c r="D5004" s="1"/>
      <c r="E5004" s="6"/>
      <c r="F5004" s="1"/>
      <c r="G5004" s="1" t="str">
        <f>IF(ISNA(VLOOKUP($C5004,'DTEN TCAP Linkage deviceId'!$A$1:$A$20000,1,FALSE)),"No","Yes")</f>
        <v>No</v>
      </c>
      <c r="H5004" s="1" t="str">
        <f>IF(ISNA(VLOOKUP($C5004,'Provisioning Requester'!$F$3:$H$20000,2,FALSE)),"No","Yes")</f>
        <v>No</v>
      </c>
      <c r="I5004" s="1" t="str">
        <f>IF($H5004="Yes",VLOOKUP($C5004,'Provisioning Requester'!$F$3:$H$20000,3,FALSE),"-")</f>
        <v>-</v>
      </c>
      <c r="J5004" s="1" t="str">
        <f>IF(OR(D5004="SVCP", E5004="TRUE"), "No", IF(ISNA(VLOOKUP($C5004,'ProvResponder deviceId'!$A$1:$A$20000,1,FALSE)),"No","Yes"))</f>
        <v>No</v>
      </c>
      <c r="K5004" s="1" t="str">
        <f>IF($J5004="Yes",VLOOKUP($C5004,'ProvResponder deviceId'!$A$1:$C$20000,3,FALSE),"-")</f>
        <v>-</v>
      </c>
      <c r="L5004" s="1" t="str">
        <f t="shared" si="156"/>
        <v/>
      </c>
      <c r="M5004" s="1" t="str">
        <f t="shared" si="157"/>
        <v/>
      </c>
      <c r="N5004" s="1" t="str">
        <f>IF(ISBLANK($C5004),"",IF(ISNA(VLOOKUP($L5004,'result messages'!$H$3:$L$11,2,FALSE)),VLOOKUP($M5004,'result messages'!$H$3:$L$11,2,FALSE),VLOOKUP($L5004,'result messages'!$H$3:$L$11,2,FALSE)))</f>
        <v/>
      </c>
      <c r="O5004" s="1" t="str">
        <f>IF(ISBLANK($C5004),"",IF(ISNA(VLOOKUP($L5004,'result messages'!$H$3:$L$11,3,FALSE)),VLOOKUP($M5004,'result messages'!$H$3:$L$11,3,FALSE),VLOOKUP($L5004,'result messages'!$H$3:$L$11,3,FALSE)))</f>
        <v/>
      </c>
      <c r="P5004" s="1" t="str">
        <f>IF(ISBLANK($C5004),"",IF(ISNA(VLOOKUP($L5004,'result messages'!$H$3:$L$11,4,FALSE)),VLOOKUP($M5004,'result messages'!$H$3:$L$11,4,FALSE),VLOOKUP($L5004,'result messages'!$H$3:$L$11,4,FALSE)))</f>
        <v/>
      </c>
      <c r="Q5004" s="1" t="str">
        <f>IF(ISBLANK($C5004),"",IF(ISNA(VLOOKUP($L5004,'result messages'!$H$3:$L$11,5,FALSE)),VLOOKUP($M5004,'result messages'!$H$3:$L$11,5,FALSE),VLOOKUP($L5004,'result messages'!$H$3:$L$11,5,FALSE)))</f>
        <v/>
      </c>
    </row>
    <row r="5005" spans="1:17">
      <c r="A5005" s="1">
        <v>5002</v>
      </c>
      <c r="B5005" s="1"/>
      <c r="C5005" s="1"/>
      <c r="D5005" s="1"/>
      <c r="E5005" s="6"/>
      <c r="F5005" s="1"/>
      <c r="G5005" s="1" t="str">
        <f>IF(ISNA(VLOOKUP($C5005,'DTEN TCAP Linkage deviceId'!$A$1:$A$20000,1,FALSE)),"No","Yes")</f>
        <v>No</v>
      </c>
      <c r="H5005" s="1" t="str">
        <f>IF(ISNA(VLOOKUP($C5005,'Provisioning Requester'!$F$3:$H$20000,2,FALSE)),"No","Yes")</f>
        <v>No</v>
      </c>
      <c r="I5005" s="1" t="str">
        <f>IF($H5005="Yes",VLOOKUP($C5005,'Provisioning Requester'!$F$3:$H$20000,3,FALSE),"-")</f>
        <v>-</v>
      </c>
      <c r="J5005" s="1" t="str">
        <f>IF(OR(D5005="SVCP", E5005="TRUE"), "No", IF(ISNA(VLOOKUP($C5005,'ProvResponder deviceId'!$A$1:$A$20000,1,FALSE)),"No","Yes"))</f>
        <v>No</v>
      </c>
      <c r="K5005" s="1" t="str">
        <f>IF($J5005="Yes",VLOOKUP($C5005,'ProvResponder deviceId'!$A$1:$C$20000,3,FALSE),"-")</f>
        <v>-</v>
      </c>
      <c r="L5005" s="1" t="str">
        <f t="shared" si="156"/>
        <v/>
      </c>
      <c r="M5005" s="1" t="str">
        <f t="shared" si="157"/>
        <v/>
      </c>
      <c r="N5005" s="1" t="str">
        <f>IF(ISBLANK($C5005),"",IF(ISNA(VLOOKUP($L5005,'result messages'!$H$3:$L$11,2,FALSE)),VLOOKUP($M5005,'result messages'!$H$3:$L$11,2,FALSE),VLOOKUP($L5005,'result messages'!$H$3:$L$11,2,FALSE)))</f>
        <v/>
      </c>
      <c r="O5005" s="1" t="str">
        <f>IF(ISBLANK($C5005),"",IF(ISNA(VLOOKUP($L5005,'result messages'!$H$3:$L$11,3,FALSE)),VLOOKUP($M5005,'result messages'!$H$3:$L$11,3,FALSE),VLOOKUP($L5005,'result messages'!$H$3:$L$11,3,FALSE)))</f>
        <v/>
      </c>
      <c r="P5005" s="1" t="str">
        <f>IF(ISBLANK($C5005),"",IF(ISNA(VLOOKUP($L5005,'result messages'!$H$3:$L$11,4,FALSE)),VLOOKUP($M5005,'result messages'!$H$3:$L$11,4,FALSE),VLOOKUP($L5005,'result messages'!$H$3:$L$11,4,FALSE)))</f>
        <v/>
      </c>
      <c r="Q5005" s="1" t="str">
        <f>IF(ISBLANK($C5005),"",IF(ISNA(VLOOKUP($L5005,'result messages'!$H$3:$L$11,5,FALSE)),VLOOKUP($M5005,'result messages'!$H$3:$L$11,5,FALSE),VLOOKUP($L5005,'result messages'!$H$3:$L$11,5,FALSE)))</f>
        <v/>
      </c>
    </row>
    <row r="5006" spans="1:17">
      <c r="A5006" s="1">
        <v>5003</v>
      </c>
      <c r="B5006" s="1"/>
      <c r="C5006" s="1"/>
      <c r="D5006" s="1"/>
      <c r="E5006" s="6"/>
      <c r="F5006" s="1"/>
      <c r="G5006" s="1" t="str">
        <f>IF(ISNA(VLOOKUP($C5006,'DTEN TCAP Linkage deviceId'!$A$1:$A$20000,1,FALSE)),"No","Yes")</f>
        <v>No</v>
      </c>
      <c r="H5006" s="1" t="str">
        <f>IF(ISNA(VLOOKUP($C5006,'Provisioning Requester'!$F$3:$H$20000,2,FALSE)),"No","Yes")</f>
        <v>No</v>
      </c>
      <c r="I5006" s="1" t="str">
        <f>IF($H5006="Yes",VLOOKUP($C5006,'Provisioning Requester'!$F$3:$H$20000,3,FALSE),"-")</f>
        <v>-</v>
      </c>
      <c r="J5006" s="1" t="str">
        <f>IF(OR(D5006="SVCP", E5006="TRUE"), "No", IF(ISNA(VLOOKUP($C5006,'ProvResponder deviceId'!$A$1:$A$20000,1,FALSE)),"No","Yes"))</f>
        <v>No</v>
      </c>
      <c r="K5006" s="1" t="str">
        <f>IF($J5006="Yes",VLOOKUP($C5006,'ProvResponder deviceId'!$A$1:$C$20000,3,FALSE),"-")</f>
        <v>-</v>
      </c>
      <c r="L5006" s="1" t="str">
        <f t="shared" si="156"/>
        <v/>
      </c>
      <c r="M5006" s="1" t="str">
        <f t="shared" si="157"/>
        <v/>
      </c>
      <c r="N5006" s="1" t="str">
        <f>IF(ISBLANK($C5006),"",IF(ISNA(VLOOKUP($L5006,'result messages'!$H$3:$L$11,2,FALSE)),VLOOKUP($M5006,'result messages'!$H$3:$L$11,2,FALSE),VLOOKUP($L5006,'result messages'!$H$3:$L$11,2,FALSE)))</f>
        <v/>
      </c>
      <c r="O5006" s="1" t="str">
        <f>IF(ISBLANK($C5006),"",IF(ISNA(VLOOKUP($L5006,'result messages'!$H$3:$L$11,3,FALSE)),VLOOKUP($M5006,'result messages'!$H$3:$L$11,3,FALSE),VLOOKUP($L5006,'result messages'!$H$3:$L$11,3,FALSE)))</f>
        <v/>
      </c>
      <c r="P5006" s="1" t="str">
        <f>IF(ISBLANK($C5006),"",IF(ISNA(VLOOKUP($L5006,'result messages'!$H$3:$L$11,4,FALSE)),VLOOKUP($M5006,'result messages'!$H$3:$L$11,4,FALSE),VLOOKUP($L5006,'result messages'!$H$3:$L$11,4,FALSE)))</f>
        <v/>
      </c>
      <c r="Q5006" s="1" t="str">
        <f>IF(ISBLANK($C5006),"",IF(ISNA(VLOOKUP($L5006,'result messages'!$H$3:$L$11,5,FALSE)),VLOOKUP($M5006,'result messages'!$H$3:$L$11,5,FALSE),VLOOKUP($L5006,'result messages'!$H$3:$L$11,5,FALSE)))</f>
        <v/>
      </c>
    </row>
    <row r="5007" spans="1:17">
      <c r="A5007" s="1">
        <v>5004</v>
      </c>
      <c r="B5007" s="1"/>
      <c r="C5007" s="1"/>
      <c r="D5007" s="1"/>
      <c r="E5007" s="6"/>
      <c r="F5007" s="1"/>
      <c r="G5007" s="1" t="str">
        <f>IF(ISNA(VLOOKUP($C5007,'DTEN TCAP Linkage deviceId'!$A$1:$A$20000,1,FALSE)),"No","Yes")</f>
        <v>No</v>
      </c>
      <c r="H5007" s="1" t="str">
        <f>IF(ISNA(VLOOKUP($C5007,'Provisioning Requester'!$F$3:$H$20000,2,FALSE)),"No","Yes")</f>
        <v>No</v>
      </c>
      <c r="I5007" s="1" t="str">
        <f>IF($H5007="Yes",VLOOKUP($C5007,'Provisioning Requester'!$F$3:$H$20000,3,FALSE),"-")</f>
        <v>-</v>
      </c>
      <c r="J5007" s="1" t="str">
        <f>IF(OR(D5007="SVCP", E5007="TRUE"), "No", IF(ISNA(VLOOKUP($C5007,'ProvResponder deviceId'!$A$1:$A$20000,1,FALSE)),"No","Yes"))</f>
        <v>No</v>
      </c>
      <c r="K5007" s="1" t="str">
        <f>IF($J5007="Yes",VLOOKUP($C5007,'ProvResponder deviceId'!$A$1:$C$20000,3,FALSE),"-")</f>
        <v>-</v>
      </c>
      <c r="L5007" s="1" t="str">
        <f t="shared" si="156"/>
        <v/>
      </c>
      <c r="M5007" s="1" t="str">
        <f t="shared" si="157"/>
        <v/>
      </c>
      <c r="N5007" s="1" t="str">
        <f>IF(ISBLANK($C5007),"",IF(ISNA(VLOOKUP($L5007,'result messages'!$H$3:$L$11,2,FALSE)),VLOOKUP($M5007,'result messages'!$H$3:$L$11,2,FALSE),VLOOKUP($L5007,'result messages'!$H$3:$L$11,2,FALSE)))</f>
        <v/>
      </c>
      <c r="O5007" s="1" t="str">
        <f>IF(ISBLANK($C5007),"",IF(ISNA(VLOOKUP($L5007,'result messages'!$H$3:$L$11,3,FALSE)),VLOOKUP($M5007,'result messages'!$H$3:$L$11,3,FALSE),VLOOKUP($L5007,'result messages'!$H$3:$L$11,3,FALSE)))</f>
        <v/>
      </c>
      <c r="P5007" s="1" t="str">
        <f>IF(ISBLANK($C5007),"",IF(ISNA(VLOOKUP($L5007,'result messages'!$H$3:$L$11,4,FALSE)),VLOOKUP($M5007,'result messages'!$H$3:$L$11,4,FALSE),VLOOKUP($L5007,'result messages'!$H$3:$L$11,4,FALSE)))</f>
        <v/>
      </c>
      <c r="Q5007" s="1" t="str">
        <f>IF(ISBLANK($C5007),"",IF(ISNA(VLOOKUP($L5007,'result messages'!$H$3:$L$11,5,FALSE)),VLOOKUP($M5007,'result messages'!$H$3:$L$11,5,FALSE),VLOOKUP($L5007,'result messages'!$H$3:$L$11,5,FALSE)))</f>
        <v/>
      </c>
    </row>
    <row r="5008" spans="1:17">
      <c r="A5008" s="1">
        <v>5005</v>
      </c>
      <c r="B5008" s="1"/>
      <c r="C5008" s="1"/>
      <c r="D5008" s="1"/>
      <c r="E5008" s="6"/>
      <c r="F5008" s="1"/>
      <c r="G5008" s="1" t="str">
        <f>IF(ISNA(VLOOKUP($C5008,'DTEN TCAP Linkage deviceId'!$A$1:$A$20000,1,FALSE)),"No","Yes")</f>
        <v>No</v>
      </c>
      <c r="H5008" s="1" t="str">
        <f>IF(ISNA(VLOOKUP($C5008,'Provisioning Requester'!$F$3:$H$20000,2,FALSE)),"No","Yes")</f>
        <v>No</v>
      </c>
      <c r="I5008" s="1" t="str">
        <f>IF($H5008="Yes",VLOOKUP($C5008,'Provisioning Requester'!$F$3:$H$20000,3,FALSE),"-")</f>
        <v>-</v>
      </c>
      <c r="J5008" s="1" t="str">
        <f>IF(OR(D5008="SVCP", E5008="TRUE"), "No", IF(ISNA(VLOOKUP($C5008,'ProvResponder deviceId'!$A$1:$A$20000,1,FALSE)),"No","Yes"))</f>
        <v>No</v>
      </c>
      <c r="K5008" s="1" t="str">
        <f>IF($J5008="Yes",VLOOKUP($C5008,'ProvResponder deviceId'!$A$1:$C$20000,3,FALSE),"-")</f>
        <v>-</v>
      </c>
      <c r="L5008" s="1" t="str">
        <f t="shared" si="156"/>
        <v/>
      </c>
      <c r="M5008" s="1" t="str">
        <f t="shared" si="157"/>
        <v/>
      </c>
      <c r="N5008" s="1" t="str">
        <f>IF(ISBLANK($C5008),"",IF(ISNA(VLOOKUP($L5008,'result messages'!$H$3:$L$11,2,FALSE)),VLOOKUP($M5008,'result messages'!$H$3:$L$11,2,FALSE),VLOOKUP($L5008,'result messages'!$H$3:$L$11,2,FALSE)))</f>
        <v/>
      </c>
      <c r="O5008" s="1" t="str">
        <f>IF(ISBLANK($C5008),"",IF(ISNA(VLOOKUP($L5008,'result messages'!$H$3:$L$11,3,FALSE)),VLOOKUP($M5008,'result messages'!$H$3:$L$11,3,FALSE),VLOOKUP($L5008,'result messages'!$H$3:$L$11,3,FALSE)))</f>
        <v/>
      </c>
      <c r="P5008" s="1" t="str">
        <f>IF(ISBLANK($C5008),"",IF(ISNA(VLOOKUP($L5008,'result messages'!$H$3:$L$11,4,FALSE)),VLOOKUP($M5008,'result messages'!$H$3:$L$11,4,FALSE),VLOOKUP($L5008,'result messages'!$H$3:$L$11,4,FALSE)))</f>
        <v/>
      </c>
      <c r="Q5008" s="1" t="str">
        <f>IF(ISBLANK($C5008),"",IF(ISNA(VLOOKUP($L5008,'result messages'!$H$3:$L$11,5,FALSE)),VLOOKUP($M5008,'result messages'!$H$3:$L$11,5,FALSE),VLOOKUP($L5008,'result messages'!$H$3:$L$11,5,FALSE)))</f>
        <v/>
      </c>
    </row>
    <row r="5009" spans="1:17">
      <c r="A5009" s="1">
        <v>5006</v>
      </c>
      <c r="B5009" s="1"/>
      <c r="C5009" s="1"/>
      <c r="D5009" s="1"/>
      <c r="E5009" s="6"/>
      <c r="F5009" s="1"/>
      <c r="G5009" s="1" t="str">
        <f>IF(ISNA(VLOOKUP($C5009,'DTEN TCAP Linkage deviceId'!$A$1:$A$20000,1,FALSE)),"No","Yes")</f>
        <v>No</v>
      </c>
      <c r="H5009" s="1" t="str">
        <f>IF(ISNA(VLOOKUP($C5009,'Provisioning Requester'!$F$3:$H$20000,2,FALSE)),"No","Yes")</f>
        <v>No</v>
      </c>
      <c r="I5009" s="1" t="str">
        <f>IF($H5009="Yes",VLOOKUP($C5009,'Provisioning Requester'!$F$3:$H$20000,3,FALSE),"-")</f>
        <v>-</v>
      </c>
      <c r="J5009" s="1" t="str">
        <f>IF(OR(D5009="SVCP", E5009="TRUE"), "No", IF(ISNA(VLOOKUP($C5009,'ProvResponder deviceId'!$A$1:$A$20000,1,FALSE)),"No","Yes"))</f>
        <v>No</v>
      </c>
      <c r="K5009" s="1" t="str">
        <f>IF($J5009="Yes",VLOOKUP($C5009,'ProvResponder deviceId'!$A$1:$C$20000,3,FALSE),"-")</f>
        <v>-</v>
      </c>
      <c r="L5009" s="1" t="str">
        <f t="shared" si="156"/>
        <v/>
      </c>
      <c r="M5009" s="1" t="str">
        <f t="shared" si="157"/>
        <v/>
      </c>
      <c r="N5009" s="1" t="str">
        <f>IF(ISBLANK($C5009),"",IF(ISNA(VLOOKUP($L5009,'result messages'!$H$3:$L$11,2,FALSE)),VLOOKUP($M5009,'result messages'!$H$3:$L$11,2,FALSE),VLOOKUP($L5009,'result messages'!$H$3:$L$11,2,FALSE)))</f>
        <v/>
      </c>
      <c r="O5009" s="1" t="str">
        <f>IF(ISBLANK($C5009),"",IF(ISNA(VLOOKUP($L5009,'result messages'!$H$3:$L$11,3,FALSE)),VLOOKUP($M5009,'result messages'!$H$3:$L$11,3,FALSE),VLOOKUP($L5009,'result messages'!$H$3:$L$11,3,FALSE)))</f>
        <v/>
      </c>
      <c r="P5009" s="1" t="str">
        <f>IF(ISBLANK($C5009),"",IF(ISNA(VLOOKUP($L5009,'result messages'!$H$3:$L$11,4,FALSE)),VLOOKUP($M5009,'result messages'!$H$3:$L$11,4,FALSE),VLOOKUP($L5009,'result messages'!$H$3:$L$11,4,FALSE)))</f>
        <v/>
      </c>
      <c r="Q5009" s="1" t="str">
        <f>IF(ISBLANK($C5009),"",IF(ISNA(VLOOKUP($L5009,'result messages'!$H$3:$L$11,5,FALSE)),VLOOKUP($M5009,'result messages'!$H$3:$L$11,5,FALSE),VLOOKUP($L5009,'result messages'!$H$3:$L$11,5,FALSE)))</f>
        <v/>
      </c>
    </row>
    <row r="5010" spans="1:17">
      <c r="A5010" s="1">
        <v>5007</v>
      </c>
      <c r="B5010" s="1"/>
      <c r="C5010" s="1"/>
      <c r="D5010" s="1"/>
      <c r="E5010" s="6"/>
      <c r="F5010" s="1"/>
      <c r="G5010" s="1" t="str">
        <f>IF(ISNA(VLOOKUP($C5010,'DTEN TCAP Linkage deviceId'!$A$1:$A$20000,1,FALSE)),"No","Yes")</f>
        <v>No</v>
      </c>
      <c r="H5010" s="1" t="str">
        <f>IF(ISNA(VLOOKUP($C5010,'Provisioning Requester'!$F$3:$H$20000,2,FALSE)),"No","Yes")</f>
        <v>No</v>
      </c>
      <c r="I5010" s="1" t="str">
        <f>IF($H5010="Yes",VLOOKUP($C5010,'Provisioning Requester'!$F$3:$H$20000,3,FALSE),"-")</f>
        <v>-</v>
      </c>
      <c r="J5010" s="1" t="str">
        <f>IF(OR(D5010="SVCP", E5010="TRUE"), "No", IF(ISNA(VLOOKUP($C5010,'ProvResponder deviceId'!$A$1:$A$20000,1,FALSE)),"No","Yes"))</f>
        <v>No</v>
      </c>
      <c r="K5010" s="1" t="str">
        <f>IF($J5010="Yes",VLOOKUP($C5010,'ProvResponder deviceId'!$A$1:$C$20000,3,FALSE),"-")</f>
        <v>-</v>
      </c>
      <c r="L5010" s="1" t="str">
        <f t="shared" si="156"/>
        <v/>
      </c>
      <c r="M5010" s="1" t="str">
        <f t="shared" si="157"/>
        <v/>
      </c>
      <c r="N5010" s="1" t="str">
        <f>IF(ISBLANK($C5010),"",IF(ISNA(VLOOKUP($L5010,'result messages'!$H$3:$L$11,2,FALSE)),VLOOKUP($M5010,'result messages'!$H$3:$L$11,2,FALSE),VLOOKUP($L5010,'result messages'!$H$3:$L$11,2,FALSE)))</f>
        <v/>
      </c>
      <c r="O5010" s="1" t="str">
        <f>IF(ISBLANK($C5010),"",IF(ISNA(VLOOKUP($L5010,'result messages'!$H$3:$L$11,3,FALSE)),VLOOKUP($M5010,'result messages'!$H$3:$L$11,3,FALSE),VLOOKUP($L5010,'result messages'!$H$3:$L$11,3,FALSE)))</f>
        <v/>
      </c>
      <c r="P5010" s="1" t="str">
        <f>IF(ISBLANK($C5010),"",IF(ISNA(VLOOKUP($L5010,'result messages'!$H$3:$L$11,4,FALSE)),VLOOKUP($M5010,'result messages'!$H$3:$L$11,4,FALSE),VLOOKUP($L5010,'result messages'!$H$3:$L$11,4,FALSE)))</f>
        <v/>
      </c>
      <c r="Q5010" s="1" t="str">
        <f>IF(ISBLANK($C5010),"",IF(ISNA(VLOOKUP($L5010,'result messages'!$H$3:$L$11,5,FALSE)),VLOOKUP($M5010,'result messages'!$H$3:$L$11,5,FALSE),VLOOKUP($L5010,'result messages'!$H$3:$L$11,5,FALSE)))</f>
        <v/>
      </c>
    </row>
    <row r="5011" spans="1:17">
      <c r="A5011" s="1">
        <v>5008</v>
      </c>
      <c r="B5011" s="1"/>
      <c r="C5011" s="1"/>
      <c r="D5011" s="1"/>
      <c r="E5011" s="6"/>
      <c r="F5011" s="1"/>
      <c r="G5011" s="1" t="str">
        <f>IF(ISNA(VLOOKUP($C5011,'DTEN TCAP Linkage deviceId'!$A$1:$A$20000,1,FALSE)),"No","Yes")</f>
        <v>No</v>
      </c>
      <c r="H5011" s="1" t="str">
        <f>IF(ISNA(VLOOKUP($C5011,'Provisioning Requester'!$F$3:$H$20000,2,FALSE)),"No","Yes")</f>
        <v>No</v>
      </c>
      <c r="I5011" s="1" t="str">
        <f>IF($H5011="Yes",VLOOKUP($C5011,'Provisioning Requester'!$F$3:$H$20000,3,FALSE),"-")</f>
        <v>-</v>
      </c>
      <c r="J5011" s="1" t="str">
        <f>IF(OR(D5011="SVCP", E5011="TRUE"), "No", IF(ISNA(VLOOKUP($C5011,'ProvResponder deviceId'!$A$1:$A$20000,1,FALSE)),"No","Yes"))</f>
        <v>No</v>
      </c>
      <c r="K5011" s="1" t="str">
        <f>IF($J5011="Yes",VLOOKUP($C5011,'ProvResponder deviceId'!$A$1:$C$20000,3,FALSE),"-")</f>
        <v>-</v>
      </c>
      <c r="L5011" s="1" t="str">
        <f t="shared" si="156"/>
        <v/>
      </c>
      <c r="M5011" s="1" t="str">
        <f t="shared" si="157"/>
        <v/>
      </c>
      <c r="N5011" s="1" t="str">
        <f>IF(ISBLANK($C5011),"",IF(ISNA(VLOOKUP($L5011,'result messages'!$H$3:$L$11,2,FALSE)),VLOOKUP($M5011,'result messages'!$H$3:$L$11,2,FALSE),VLOOKUP($L5011,'result messages'!$H$3:$L$11,2,FALSE)))</f>
        <v/>
      </c>
      <c r="O5011" s="1" t="str">
        <f>IF(ISBLANK($C5011),"",IF(ISNA(VLOOKUP($L5011,'result messages'!$H$3:$L$11,3,FALSE)),VLOOKUP($M5011,'result messages'!$H$3:$L$11,3,FALSE),VLOOKUP($L5011,'result messages'!$H$3:$L$11,3,FALSE)))</f>
        <v/>
      </c>
      <c r="P5011" s="1" t="str">
        <f>IF(ISBLANK($C5011),"",IF(ISNA(VLOOKUP($L5011,'result messages'!$H$3:$L$11,4,FALSE)),VLOOKUP($M5011,'result messages'!$H$3:$L$11,4,FALSE),VLOOKUP($L5011,'result messages'!$H$3:$L$11,4,FALSE)))</f>
        <v/>
      </c>
      <c r="Q5011" s="1" t="str">
        <f>IF(ISBLANK($C5011),"",IF(ISNA(VLOOKUP($L5011,'result messages'!$H$3:$L$11,5,FALSE)),VLOOKUP($M5011,'result messages'!$H$3:$L$11,5,FALSE),VLOOKUP($L5011,'result messages'!$H$3:$L$11,5,FALSE)))</f>
        <v/>
      </c>
    </row>
    <row r="5012" spans="1:17">
      <c r="A5012" s="1">
        <v>5009</v>
      </c>
      <c r="B5012" s="1"/>
      <c r="C5012" s="1"/>
      <c r="D5012" s="1"/>
      <c r="E5012" s="6"/>
      <c r="F5012" s="1"/>
      <c r="G5012" s="1" t="str">
        <f>IF(ISNA(VLOOKUP($C5012,'DTEN TCAP Linkage deviceId'!$A$1:$A$20000,1,FALSE)),"No","Yes")</f>
        <v>No</v>
      </c>
      <c r="H5012" s="1" t="str">
        <f>IF(ISNA(VLOOKUP($C5012,'Provisioning Requester'!$F$3:$H$20000,2,FALSE)),"No","Yes")</f>
        <v>No</v>
      </c>
      <c r="I5012" s="1" t="str">
        <f>IF($H5012="Yes",VLOOKUP($C5012,'Provisioning Requester'!$F$3:$H$20000,3,FALSE),"-")</f>
        <v>-</v>
      </c>
      <c r="J5012" s="1" t="str">
        <f>IF(OR(D5012="SVCP", E5012="TRUE"), "No", IF(ISNA(VLOOKUP($C5012,'ProvResponder deviceId'!$A$1:$A$20000,1,FALSE)),"No","Yes"))</f>
        <v>No</v>
      </c>
      <c r="K5012" s="1" t="str">
        <f>IF($J5012="Yes",VLOOKUP($C5012,'ProvResponder deviceId'!$A$1:$C$20000,3,FALSE),"-")</f>
        <v>-</v>
      </c>
      <c r="L5012" s="1" t="str">
        <f t="shared" si="156"/>
        <v/>
      </c>
      <c r="M5012" s="1" t="str">
        <f t="shared" si="157"/>
        <v/>
      </c>
      <c r="N5012" s="1" t="str">
        <f>IF(ISBLANK($C5012),"",IF(ISNA(VLOOKUP($L5012,'result messages'!$H$3:$L$11,2,FALSE)),VLOOKUP($M5012,'result messages'!$H$3:$L$11,2,FALSE),VLOOKUP($L5012,'result messages'!$H$3:$L$11,2,FALSE)))</f>
        <v/>
      </c>
      <c r="O5012" s="1" t="str">
        <f>IF(ISBLANK($C5012),"",IF(ISNA(VLOOKUP($L5012,'result messages'!$H$3:$L$11,3,FALSE)),VLOOKUP($M5012,'result messages'!$H$3:$L$11,3,FALSE),VLOOKUP($L5012,'result messages'!$H$3:$L$11,3,FALSE)))</f>
        <v/>
      </c>
      <c r="P5012" s="1" t="str">
        <f>IF(ISBLANK($C5012),"",IF(ISNA(VLOOKUP($L5012,'result messages'!$H$3:$L$11,4,FALSE)),VLOOKUP($M5012,'result messages'!$H$3:$L$11,4,FALSE),VLOOKUP($L5012,'result messages'!$H$3:$L$11,4,FALSE)))</f>
        <v/>
      </c>
      <c r="Q5012" s="1" t="str">
        <f>IF(ISBLANK($C5012),"",IF(ISNA(VLOOKUP($L5012,'result messages'!$H$3:$L$11,5,FALSE)),VLOOKUP($M5012,'result messages'!$H$3:$L$11,5,FALSE),VLOOKUP($L5012,'result messages'!$H$3:$L$11,5,FALSE)))</f>
        <v/>
      </c>
    </row>
    <row r="5013" spans="1:17">
      <c r="A5013" s="1">
        <v>5010</v>
      </c>
      <c r="B5013" s="1"/>
      <c r="C5013" s="1"/>
      <c r="D5013" s="1"/>
      <c r="E5013" s="6"/>
      <c r="F5013" s="1"/>
      <c r="G5013" s="1" t="str">
        <f>IF(ISNA(VLOOKUP($C5013,'DTEN TCAP Linkage deviceId'!$A$1:$A$20000,1,FALSE)),"No","Yes")</f>
        <v>No</v>
      </c>
      <c r="H5013" s="1" t="str">
        <f>IF(ISNA(VLOOKUP($C5013,'Provisioning Requester'!$F$3:$H$20000,2,FALSE)),"No","Yes")</f>
        <v>No</v>
      </c>
      <c r="I5013" s="1" t="str">
        <f>IF($H5013="Yes",VLOOKUP($C5013,'Provisioning Requester'!$F$3:$H$20000,3,FALSE),"-")</f>
        <v>-</v>
      </c>
      <c r="J5013" s="1" t="str">
        <f>IF(OR(D5013="SVCP", E5013="TRUE"), "No", IF(ISNA(VLOOKUP($C5013,'ProvResponder deviceId'!$A$1:$A$20000,1,FALSE)),"No","Yes"))</f>
        <v>No</v>
      </c>
      <c r="K5013" s="1" t="str">
        <f>IF($J5013="Yes",VLOOKUP($C5013,'ProvResponder deviceId'!$A$1:$C$20000,3,FALSE),"-")</f>
        <v>-</v>
      </c>
      <c r="L5013" s="1" t="str">
        <f t="shared" si="156"/>
        <v/>
      </c>
      <c r="M5013" s="1" t="str">
        <f t="shared" si="157"/>
        <v/>
      </c>
      <c r="N5013" s="1" t="str">
        <f>IF(ISBLANK($C5013),"",IF(ISNA(VLOOKUP($L5013,'result messages'!$H$3:$L$11,2,FALSE)),VLOOKUP($M5013,'result messages'!$H$3:$L$11,2,FALSE),VLOOKUP($L5013,'result messages'!$H$3:$L$11,2,FALSE)))</f>
        <v/>
      </c>
      <c r="O5013" s="1" t="str">
        <f>IF(ISBLANK($C5013),"",IF(ISNA(VLOOKUP($L5013,'result messages'!$H$3:$L$11,3,FALSE)),VLOOKUP($M5013,'result messages'!$H$3:$L$11,3,FALSE),VLOOKUP($L5013,'result messages'!$H$3:$L$11,3,FALSE)))</f>
        <v/>
      </c>
      <c r="P5013" s="1" t="str">
        <f>IF(ISBLANK($C5013),"",IF(ISNA(VLOOKUP($L5013,'result messages'!$H$3:$L$11,4,FALSE)),VLOOKUP($M5013,'result messages'!$H$3:$L$11,4,FALSE),VLOOKUP($L5013,'result messages'!$H$3:$L$11,4,FALSE)))</f>
        <v/>
      </c>
      <c r="Q5013" s="1" t="str">
        <f>IF(ISBLANK($C5013),"",IF(ISNA(VLOOKUP($L5013,'result messages'!$H$3:$L$11,5,FALSE)),VLOOKUP($M5013,'result messages'!$H$3:$L$11,5,FALSE),VLOOKUP($L5013,'result messages'!$H$3:$L$11,5,FALSE)))</f>
        <v/>
      </c>
    </row>
    <row r="5014" spans="1:17">
      <c r="A5014" s="1">
        <v>5011</v>
      </c>
      <c r="B5014" s="1"/>
      <c r="C5014" s="1"/>
      <c r="D5014" s="1"/>
      <c r="E5014" s="6"/>
      <c r="F5014" s="1"/>
      <c r="G5014" s="1" t="str">
        <f>IF(ISNA(VLOOKUP($C5014,'DTEN TCAP Linkage deviceId'!$A$1:$A$20000,1,FALSE)),"No","Yes")</f>
        <v>No</v>
      </c>
      <c r="H5014" s="1" t="str">
        <f>IF(ISNA(VLOOKUP($C5014,'Provisioning Requester'!$F$3:$H$20000,2,FALSE)),"No","Yes")</f>
        <v>No</v>
      </c>
      <c r="I5014" s="1" t="str">
        <f>IF($H5014="Yes",VLOOKUP($C5014,'Provisioning Requester'!$F$3:$H$20000,3,FALSE),"-")</f>
        <v>-</v>
      </c>
      <c r="J5014" s="1" t="str">
        <f>IF(OR(D5014="SVCP", E5014="TRUE"), "No", IF(ISNA(VLOOKUP($C5014,'ProvResponder deviceId'!$A$1:$A$20000,1,FALSE)),"No","Yes"))</f>
        <v>No</v>
      </c>
      <c r="K5014" s="1" t="str">
        <f>IF($J5014="Yes",VLOOKUP($C5014,'ProvResponder deviceId'!$A$1:$C$20000,3,FALSE),"-")</f>
        <v>-</v>
      </c>
      <c r="L5014" s="1" t="str">
        <f t="shared" si="156"/>
        <v/>
      </c>
      <c r="M5014" s="1" t="str">
        <f t="shared" si="157"/>
        <v/>
      </c>
      <c r="N5014" s="1" t="str">
        <f>IF(ISBLANK($C5014),"",IF(ISNA(VLOOKUP($L5014,'result messages'!$H$3:$L$11,2,FALSE)),VLOOKUP($M5014,'result messages'!$H$3:$L$11,2,FALSE),VLOOKUP($L5014,'result messages'!$H$3:$L$11,2,FALSE)))</f>
        <v/>
      </c>
      <c r="O5014" s="1" t="str">
        <f>IF(ISBLANK($C5014),"",IF(ISNA(VLOOKUP($L5014,'result messages'!$H$3:$L$11,3,FALSE)),VLOOKUP($M5014,'result messages'!$H$3:$L$11,3,FALSE),VLOOKUP($L5014,'result messages'!$H$3:$L$11,3,FALSE)))</f>
        <v/>
      </c>
      <c r="P5014" s="1" t="str">
        <f>IF(ISBLANK($C5014),"",IF(ISNA(VLOOKUP($L5014,'result messages'!$H$3:$L$11,4,FALSE)),VLOOKUP($M5014,'result messages'!$H$3:$L$11,4,FALSE),VLOOKUP($L5014,'result messages'!$H$3:$L$11,4,FALSE)))</f>
        <v/>
      </c>
      <c r="Q5014" s="1" t="str">
        <f>IF(ISBLANK($C5014),"",IF(ISNA(VLOOKUP($L5014,'result messages'!$H$3:$L$11,5,FALSE)),VLOOKUP($M5014,'result messages'!$H$3:$L$11,5,FALSE),VLOOKUP($L5014,'result messages'!$H$3:$L$11,5,FALSE)))</f>
        <v/>
      </c>
    </row>
    <row r="5015" spans="1:17">
      <c r="A5015" s="1">
        <v>5012</v>
      </c>
      <c r="B5015" s="1"/>
      <c r="C5015" s="1"/>
      <c r="D5015" s="1"/>
      <c r="E5015" s="6"/>
      <c r="F5015" s="1"/>
      <c r="G5015" s="1" t="str">
        <f>IF(ISNA(VLOOKUP($C5015,'DTEN TCAP Linkage deviceId'!$A$1:$A$20000,1,FALSE)),"No","Yes")</f>
        <v>No</v>
      </c>
      <c r="H5015" s="1" t="str">
        <f>IF(ISNA(VLOOKUP($C5015,'Provisioning Requester'!$F$3:$H$20000,2,FALSE)),"No","Yes")</f>
        <v>No</v>
      </c>
      <c r="I5015" s="1" t="str">
        <f>IF($H5015="Yes",VLOOKUP($C5015,'Provisioning Requester'!$F$3:$H$20000,3,FALSE),"-")</f>
        <v>-</v>
      </c>
      <c r="J5015" s="1" t="str">
        <f>IF(OR(D5015="SVCP", E5015="TRUE"), "No", IF(ISNA(VLOOKUP($C5015,'ProvResponder deviceId'!$A$1:$A$20000,1,FALSE)),"No","Yes"))</f>
        <v>No</v>
      </c>
      <c r="K5015" s="1" t="str">
        <f>IF($J5015="Yes",VLOOKUP($C5015,'ProvResponder deviceId'!$A$1:$C$20000,3,FALSE),"-")</f>
        <v>-</v>
      </c>
      <c r="L5015" s="1" t="str">
        <f t="shared" si="156"/>
        <v/>
      </c>
      <c r="M5015" s="1" t="str">
        <f t="shared" si="157"/>
        <v/>
      </c>
      <c r="N5015" s="1" t="str">
        <f>IF(ISBLANK($C5015),"",IF(ISNA(VLOOKUP($L5015,'result messages'!$H$3:$L$11,2,FALSE)),VLOOKUP($M5015,'result messages'!$H$3:$L$11,2,FALSE),VLOOKUP($L5015,'result messages'!$H$3:$L$11,2,FALSE)))</f>
        <v/>
      </c>
      <c r="O5015" s="1" t="str">
        <f>IF(ISBLANK($C5015),"",IF(ISNA(VLOOKUP($L5015,'result messages'!$H$3:$L$11,3,FALSE)),VLOOKUP($M5015,'result messages'!$H$3:$L$11,3,FALSE),VLOOKUP($L5015,'result messages'!$H$3:$L$11,3,FALSE)))</f>
        <v/>
      </c>
      <c r="P5015" s="1" t="str">
        <f>IF(ISBLANK($C5015),"",IF(ISNA(VLOOKUP($L5015,'result messages'!$H$3:$L$11,4,FALSE)),VLOOKUP($M5015,'result messages'!$H$3:$L$11,4,FALSE),VLOOKUP($L5015,'result messages'!$H$3:$L$11,4,FALSE)))</f>
        <v/>
      </c>
      <c r="Q5015" s="1" t="str">
        <f>IF(ISBLANK($C5015),"",IF(ISNA(VLOOKUP($L5015,'result messages'!$H$3:$L$11,5,FALSE)),VLOOKUP($M5015,'result messages'!$H$3:$L$11,5,FALSE),VLOOKUP($L5015,'result messages'!$H$3:$L$11,5,FALSE)))</f>
        <v/>
      </c>
    </row>
    <row r="5016" spans="1:17">
      <c r="A5016" s="1">
        <v>5013</v>
      </c>
      <c r="B5016" s="1"/>
      <c r="C5016" s="1"/>
      <c r="D5016" s="1"/>
      <c r="E5016" s="6"/>
      <c r="F5016" s="1"/>
      <c r="G5016" s="1" t="str">
        <f>IF(ISNA(VLOOKUP($C5016,'DTEN TCAP Linkage deviceId'!$A$1:$A$20000,1,FALSE)),"No","Yes")</f>
        <v>No</v>
      </c>
      <c r="H5016" s="1" t="str">
        <f>IF(ISNA(VLOOKUP($C5016,'Provisioning Requester'!$F$3:$H$20000,2,FALSE)),"No","Yes")</f>
        <v>No</v>
      </c>
      <c r="I5016" s="1" t="str">
        <f>IF($H5016="Yes",VLOOKUP($C5016,'Provisioning Requester'!$F$3:$H$20000,3,FALSE),"-")</f>
        <v>-</v>
      </c>
      <c r="J5016" s="1" t="str">
        <f>IF(OR(D5016="SVCP", E5016="TRUE"), "No", IF(ISNA(VLOOKUP($C5016,'ProvResponder deviceId'!$A$1:$A$20000,1,FALSE)),"No","Yes"))</f>
        <v>No</v>
      </c>
      <c r="K5016" s="1" t="str">
        <f>IF($J5016="Yes",VLOOKUP($C5016,'ProvResponder deviceId'!$A$1:$C$20000,3,FALSE),"-")</f>
        <v>-</v>
      </c>
      <c r="L5016" s="1" t="str">
        <f t="shared" si="156"/>
        <v/>
      </c>
      <c r="M5016" s="1" t="str">
        <f t="shared" si="157"/>
        <v/>
      </c>
      <c r="N5016" s="1" t="str">
        <f>IF(ISBLANK($C5016),"",IF(ISNA(VLOOKUP($L5016,'result messages'!$H$3:$L$11,2,FALSE)),VLOOKUP($M5016,'result messages'!$H$3:$L$11,2,FALSE),VLOOKUP($L5016,'result messages'!$H$3:$L$11,2,FALSE)))</f>
        <v/>
      </c>
      <c r="O5016" s="1" t="str">
        <f>IF(ISBLANK($C5016),"",IF(ISNA(VLOOKUP($L5016,'result messages'!$H$3:$L$11,3,FALSE)),VLOOKUP($M5016,'result messages'!$H$3:$L$11,3,FALSE),VLOOKUP($L5016,'result messages'!$H$3:$L$11,3,FALSE)))</f>
        <v/>
      </c>
      <c r="P5016" s="1" t="str">
        <f>IF(ISBLANK($C5016),"",IF(ISNA(VLOOKUP($L5016,'result messages'!$H$3:$L$11,4,FALSE)),VLOOKUP($M5016,'result messages'!$H$3:$L$11,4,FALSE),VLOOKUP($L5016,'result messages'!$H$3:$L$11,4,FALSE)))</f>
        <v/>
      </c>
      <c r="Q5016" s="1" t="str">
        <f>IF(ISBLANK($C5016),"",IF(ISNA(VLOOKUP($L5016,'result messages'!$H$3:$L$11,5,FALSE)),VLOOKUP($M5016,'result messages'!$H$3:$L$11,5,FALSE),VLOOKUP($L5016,'result messages'!$H$3:$L$11,5,FALSE)))</f>
        <v/>
      </c>
    </row>
    <row r="5017" spans="1:17">
      <c r="A5017" s="1">
        <v>5014</v>
      </c>
      <c r="B5017" s="1"/>
      <c r="C5017" s="1"/>
      <c r="D5017" s="1"/>
      <c r="E5017" s="6"/>
      <c r="F5017" s="1"/>
      <c r="G5017" s="1" t="str">
        <f>IF(ISNA(VLOOKUP($C5017,'DTEN TCAP Linkage deviceId'!$A$1:$A$20000,1,FALSE)),"No","Yes")</f>
        <v>No</v>
      </c>
      <c r="H5017" s="1" t="str">
        <f>IF(ISNA(VLOOKUP($C5017,'Provisioning Requester'!$F$3:$H$20000,2,FALSE)),"No","Yes")</f>
        <v>No</v>
      </c>
      <c r="I5017" s="1" t="str">
        <f>IF($H5017="Yes",VLOOKUP($C5017,'Provisioning Requester'!$F$3:$H$20000,3,FALSE),"-")</f>
        <v>-</v>
      </c>
      <c r="J5017" s="1" t="str">
        <f>IF(OR(D5017="SVCP", E5017="TRUE"), "No", IF(ISNA(VLOOKUP($C5017,'ProvResponder deviceId'!$A$1:$A$20000,1,FALSE)),"No","Yes"))</f>
        <v>No</v>
      </c>
      <c r="K5017" s="1" t="str">
        <f>IF($J5017="Yes",VLOOKUP($C5017,'ProvResponder deviceId'!$A$1:$C$20000,3,FALSE),"-")</f>
        <v>-</v>
      </c>
      <c r="L5017" s="1" t="str">
        <f t="shared" si="156"/>
        <v/>
      </c>
      <c r="M5017" s="1" t="str">
        <f t="shared" si="157"/>
        <v/>
      </c>
      <c r="N5017" s="1" t="str">
        <f>IF(ISBLANK($C5017),"",IF(ISNA(VLOOKUP($L5017,'result messages'!$H$3:$L$11,2,FALSE)),VLOOKUP($M5017,'result messages'!$H$3:$L$11,2,FALSE),VLOOKUP($L5017,'result messages'!$H$3:$L$11,2,FALSE)))</f>
        <v/>
      </c>
      <c r="O5017" s="1" t="str">
        <f>IF(ISBLANK($C5017),"",IF(ISNA(VLOOKUP($L5017,'result messages'!$H$3:$L$11,3,FALSE)),VLOOKUP($M5017,'result messages'!$H$3:$L$11,3,FALSE),VLOOKUP($L5017,'result messages'!$H$3:$L$11,3,FALSE)))</f>
        <v/>
      </c>
      <c r="P5017" s="1" t="str">
        <f>IF(ISBLANK($C5017),"",IF(ISNA(VLOOKUP($L5017,'result messages'!$H$3:$L$11,4,FALSE)),VLOOKUP($M5017,'result messages'!$H$3:$L$11,4,FALSE),VLOOKUP($L5017,'result messages'!$H$3:$L$11,4,FALSE)))</f>
        <v/>
      </c>
      <c r="Q5017" s="1" t="str">
        <f>IF(ISBLANK($C5017),"",IF(ISNA(VLOOKUP($L5017,'result messages'!$H$3:$L$11,5,FALSE)),VLOOKUP($M5017,'result messages'!$H$3:$L$11,5,FALSE),VLOOKUP($L5017,'result messages'!$H$3:$L$11,5,FALSE)))</f>
        <v/>
      </c>
    </row>
    <row r="5018" spans="1:17">
      <c r="A5018" s="1">
        <v>5015</v>
      </c>
      <c r="B5018" s="1"/>
      <c r="C5018" s="1"/>
      <c r="D5018" s="1"/>
      <c r="E5018" s="6"/>
      <c r="F5018" s="1"/>
      <c r="G5018" s="1" t="str">
        <f>IF(ISNA(VLOOKUP($C5018,'DTEN TCAP Linkage deviceId'!$A$1:$A$20000,1,FALSE)),"No","Yes")</f>
        <v>No</v>
      </c>
      <c r="H5018" s="1" t="str">
        <f>IF(ISNA(VLOOKUP($C5018,'Provisioning Requester'!$F$3:$H$20000,2,FALSE)),"No","Yes")</f>
        <v>No</v>
      </c>
      <c r="I5018" s="1" t="str">
        <f>IF($H5018="Yes",VLOOKUP($C5018,'Provisioning Requester'!$F$3:$H$20000,3,FALSE),"-")</f>
        <v>-</v>
      </c>
      <c r="J5018" s="1" t="str">
        <f>IF(OR(D5018="SVCP", E5018="TRUE"), "No", IF(ISNA(VLOOKUP($C5018,'ProvResponder deviceId'!$A$1:$A$20000,1,FALSE)),"No","Yes"))</f>
        <v>No</v>
      </c>
      <c r="K5018" s="1" t="str">
        <f>IF($J5018="Yes",VLOOKUP($C5018,'ProvResponder deviceId'!$A$1:$C$20000,3,FALSE),"-")</f>
        <v>-</v>
      </c>
      <c r="L5018" s="1" t="str">
        <f t="shared" si="156"/>
        <v/>
      </c>
      <c r="M5018" s="1" t="str">
        <f t="shared" si="157"/>
        <v/>
      </c>
      <c r="N5018" s="1" t="str">
        <f>IF(ISBLANK($C5018),"",IF(ISNA(VLOOKUP($L5018,'result messages'!$H$3:$L$11,2,FALSE)),VLOOKUP($M5018,'result messages'!$H$3:$L$11,2,FALSE),VLOOKUP($L5018,'result messages'!$H$3:$L$11,2,FALSE)))</f>
        <v/>
      </c>
      <c r="O5018" s="1" t="str">
        <f>IF(ISBLANK($C5018),"",IF(ISNA(VLOOKUP($L5018,'result messages'!$H$3:$L$11,3,FALSE)),VLOOKUP($M5018,'result messages'!$H$3:$L$11,3,FALSE),VLOOKUP($L5018,'result messages'!$H$3:$L$11,3,FALSE)))</f>
        <v/>
      </c>
      <c r="P5018" s="1" t="str">
        <f>IF(ISBLANK($C5018),"",IF(ISNA(VLOOKUP($L5018,'result messages'!$H$3:$L$11,4,FALSE)),VLOOKUP($M5018,'result messages'!$H$3:$L$11,4,FALSE),VLOOKUP($L5018,'result messages'!$H$3:$L$11,4,FALSE)))</f>
        <v/>
      </c>
      <c r="Q5018" s="1" t="str">
        <f>IF(ISBLANK($C5018),"",IF(ISNA(VLOOKUP($L5018,'result messages'!$H$3:$L$11,5,FALSE)),VLOOKUP($M5018,'result messages'!$H$3:$L$11,5,FALSE),VLOOKUP($L5018,'result messages'!$H$3:$L$11,5,FALSE)))</f>
        <v/>
      </c>
    </row>
    <row r="5019" spans="1:17">
      <c r="A5019" s="1">
        <v>5016</v>
      </c>
      <c r="B5019" s="1"/>
      <c r="C5019" s="1"/>
      <c r="D5019" s="1"/>
      <c r="E5019" s="6"/>
      <c r="F5019" s="1"/>
      <c r="G5019" s="1" t="str">
        <f>IF(ISNA(VLOOKUP($C5019,'DTEN TCAP Linkage deviceId'!$A$1:$A$20000,1,FALSE)),"No","Yes")</f>
        <v>No</v>
      </c>
      <c r="H5019" s="1" t="str">
        <f>IF(ISNA(VLOOKUP($C5019,'Provisioning Requester'!$F$3:$H$20000,2,FALSE)),"No","Yes")</f>
        <v>No</v>
      </c>
      <c r="I5019" s="1" t="str">
        <f>IF($H5019="Yes",VLOOKUP($C5019,'Provisioning Requester'!$F$3:$H$20000,3,FALSE),"-")</f>
        <v>-</v>
      </c>
      <c r="J5019" s="1" t="str">
        <f>IF(OR(D5019="SVCP", E5019="TRUE"), "No", IF(ISNA(VLOOKUP($C5019,'ProvResponder deviceId'!$A$1:$A$20000,1,FALSE)),"No","Yes"))</f>
        <v>No</v>
      </c>
      <c r="K5019" s="1" t="str">
        <f>IF($J5019="Yes",VLOOKUP($C5019,'ProvResponder deviceId'!$A$1:$C$20000,3,FALSE),"-")</f>
        <v>-</v>
      </c>
      <c r="L5019" s="1" t="str">
        <f t="shared" si="156"/>
        <v/>
      </c>
      <c r="M5019" s="1" t="str">
        <f t="shared" si="157"/>
        <v/>
      </c>
      <c r="N5019" s="1" t="str">
        <f>IF(ISBLANK($C5019),"",IF(ISNA(VLOOKUP($L5019,'result messages'!$H$3:$L$11,2,FALSE)),VLOOKUP($M5019,'result messages'!$H$3:$L$11,2,FALSE),VLOOKUP($L5019,'result messages'!$H$3:$L$11,2,FALSE)))</f>
        <v/>
      </c>
      <c r="O5019" s="1" t="str">
        <f>IF(ISBLANK($C5019),"",IF(ISNA(VLOOKUP($L5019,'result messages'!$H$3:$L$11,3,FALSE)),VLOOKUP($M5019,'result messages'!$H$3:$L$11,3,FALSE),VLOOKUP($L5019,'result messages'!$H$3:$L$11,3,FALSE)))</f>
        <v/>
      </c>
      <c r="P5019" s="1" t="str">
        <f>IF(ISBLANK($C5019),"",IF(ISNA(VLOOKUP($L5019,'result messages'!$H$3:$L$11,4,FALSE)),VLOOKUP($M5019,'result messages'!$H$3:$L$11,4,FALSE),VLOOKUP($L5019,'result messages'!$H$3:$L$11,4,FALSE)))</f>
        <v/>
      </c>
      <c r="Q5019" s="1" t="str">
        <f>IF(ISBLANK($C5019),"",IF(ISNA(VLOOKUP($L5019,'result messages'!$H$3:$L$11,5,FALSE)),VLOOKUP($M5019,'result messages'!$H$3:$L$11,5,FALSE),VLOOKUP($L5019,'result messages'!$H$3:$L$11,5,FALSE)))</f>
        <v/>
      </c>
    </row>
    <row r="5020" spans="1:17">
      <c r="A5020" s="1">
        <v>5017</v>
      </c>
      <c r="B5020" s="1"/>
      <c r="C5020" s="1"/>
      <c r="D5020" s="1"/>
      <c r="E5020" s="6"/>
      <c r="F5020" s="1"/>
      <c r="G5020" s="1" t="str">
        <f>IF(ISNA(VLOOKUP($C5020,'DTEN TCAP Linkage deviceId'!$A$1:$A$20000,1,FALSE)),"No","Yes")</f>
        <v>No</v>
      </c>
      <c r="H5020" s="1" t="str">
        <f>IF(ISNA(VLOOKUP($C5020,'Provisioning Requester'!$F$3:$H$20000,2,FALSE)),"No","Yes")</f>
        <v>No</v>
      </c>
      <c r="I5020" s="1" t="str">
        <f>IF($H5020="Yes",VLOOKUP($C5020,'Provisioning Requester'!$F$3:$H$20000,3,FALSE),"-")</f>
        <v>-</v>
      </c>
      <c r="J5020" s="1" t="str">
        <f>IF(OR(D5020="SVCP", E5020="TRUE"), "No", IF(ISNA(VLOOKUP($C5020,'ProvResponder deviceId'!$A$1:$A$20000,1,FALSE)),"No","Yes"))</f>
        <v>No</v>
      </c>
      <c r="K5020" s="1" t="str">
        <f>IF($J5020="Yes",VLOOKUP($C5020,'ProvResponder deviceId'!$A$1:$C$20000,3,FALSE),"-")</f>
        <v>-</v>
      </c>
      <c r="L5020" s="1" t="str">
        <f t="shared" si="156"/>
        <v/>
      </c>
      <c r="M5020" s="1" t="str">
        <f t="shared" si="157"/>
        <v/>
      </c>
      <c r="N5020" s="1" t="str">
        <f>IF(ISBLANK($C5020),"",IF(ISNA(VLOOKUP($L5020,'result messages'!$H$3:$L$11,2,FALSE)),VLOOKUP($M5020,'result messages'!$H$3:$L$11,2,FALSE),VLOOKUP($L5020,'result messages'!$H$3:$L$11,2,FALSE)))</f>
        <v/>
      </c>
      <c r="O5020" s="1" t="str">
        <f>IF(ISBLANK($C5020),"",IF(ISNA(VLOOKUP($L5020,'result messages'!$H$3:$L$11,3,FALSE)),VLOOKUP($M5020,'result messages'!$H$3:$L$11,3,FALSE),VLOOKUP($L5020,'result messages'!$H$3:$L$11,3,FALSE)))</f>
        <v/>
      </c>
      <c r="P5020" s="1" t="str">
        <f>IF(ISBLANK($C5020),"",IF(ISNA(VLOOKUP($L5020,'result messages'!$H$3:$L$11,4,FALSE)),VLOOKUP($M5020,'result messages'!$H$3:$L$11,4,FALSE),VLOOKUP($L5020,'result messages'!$H$3:$L$11,4,FALSE)))</f>
        <v/>
      </c>
      <c r="Q5020" s="1" t="str">
        <f>IF(ISBLANK($C5020),"",IF(ISNA(VLOOKUP($L5020,'result messages'!$H$3:$L$11,5,FALSE)),VLOOKUP($M5020,'result messages'!$H$3:$L$11,5,FALSE),VLOOKUP($L5020,'result messages'!$H$3:$L$11,5,FALSE)))</f>
        <v/>
      </c>
    </row>
    <row r="5021" spans="1:17">
      <c r="A5021" s="1">
        <v>5018</v>
      </c>
      <c r="B5021" s="1"/>
      <c r="C5021" s="1"/>
      <c r="D5021" s="1"/>
      <c r="E5021" s="6"/>
      <c r="F5021" s="1"/>
      <c r="G5021" s="1" t="str">
        <f>IF(ISNA(VLOOKUP($C5021,'DTEN TCAP Linkage deviceId'!$A$1:$A$20000,1,FALSE)),"No","Yes")</f>
        <v>No</v>
      </c>
      <c r="H5021" s="1" t="str">
        <f>IF(ISNA(VLOOKUP($C5021,'Provisioning Requester'!$F$3:$H$20000,2,FALSE)),"No","Yes")</f>
        <v>No</v>
      </c>
      <c r="I5021" s="1" t="str">
        <f>IF($H5021="Yes",VLOOKUP($C5021,'Provisioning Requester'!$F$3:$H$20000,3,FALSE),"-")</f>
        <v>-</v>
      </c>
      <c r="J5021" s="1" t="str">
        <f>IF(OR(D5021="SVCP", E5021="TRUE"), "No", IF(ISNA(VLOOKUP($C5021,'ProvResponder deviceId'!$A$1:$A$20000,1,FALSE)),"No","Yes"))</f>
        <v>No</v>
      </c>
      <c r="K5021" s="1" t="str">
        <f>IF($J5021="Yes",VLOOKUP($C5021,'ProvResponder deviceId'!$A$1:$C$20000,3,FALSE),"-")</f>
        <v>-</v>
      </c>
      <c r="L5021" s="1" t="str">
        <f t="shared" si="156"/>
        <v/>
      </c>
      <c r="M5021" s="1" t="str">
        <f t="shared" si="157"/>
        <v/>
      </c>
      <c r="N5021" s="1" t="str">
        <f>IF(ISBLANK($C5021),"",IF(ISNA(VLOOKUP($L5021,'result messages'!$H$3:$L$11,2,FALSE)),VLOOKUP($M5021,'result messages'!$H$3:$L$11,2,FALSE),VLOOKUP($L5021,'result messages'!$H$3:$L$11,2,FALSE)))</f>
        <v/>
      </c>
      <c r="O5021" s="1" t="str">
        <f>IF(ISBLANK($C5021),"",IF(ISNA(VLOOKUP($L5021,'result messages'!$H$3:$L$11,3,FALSE)),VLOOKUP($M5021,'result messages'!$H$3:$L$11,3,FALSE),VLOOKUP($L5021,'result messages'!$H$3:$L$11,3,FALSE)))</f>
        <v/>
      </c>
      <c r="P5021" s="1" t="str">
        <f>IF(ISBLANK($C5021),"",IF(ISNA(VLOOKUP($L5021,'result messages'!$H$3:$L$11,4,FALSE)),VLOOKUP($M5021,'result messages'!$H$3:$L$11,4,FALSE),VLOOKUP($L5021,'result messages'!$H$3:$L$11,4,FALSE)))</f>
        <v/>
      </c>
      <c r="Q5021" s="1" t="str">
        <f>IF(ISBLANK($C5021),"",IF(ISNA(VLOOKUP($L5021,'result messages'!$H$3:$L$11,5,FALSE)),VLOOKUP($M5021,'result messages'!$H$3:$L$11,5,FALSE),VLOOKUP($L5021,'result messages'!$H$3:$L$11,5,FALSE)))</f>
        <v/>
      </c>
    </row>
    <row r="5022" spans="1:17">
      <c r="A5022" s="1">
        <v>5019</v>
      </c>
      <c r="B5022" s="1"/>
      <c r="C5022" s="1"/>
      <c r="D5022" s="1"/>
      <c r="E5022" s="6"/>
      <c r="F5022" s="1"/>
      <c r="G5022" s="1" t="str">
        <f>IF(ISNA(VLOOKUP($C5022,'DTEN TCAP Linkage deviceId'!$A$1:$A$20000,1,FALSE)),"No","Yes")</f>
        <v>No</v>
      </c>
      <c r="H5022" s="1" t="str">
        <f>IF(ISNA(VLOOKUP($C5022,'Provisioning Requester'!$F$3:$H$20000,2,FALSE)),"No","Yes")</f>
        <v>No</v>
      </c>
      <c r="I5022" s="1" t="str">
        <f>IF($H5022="Yes",VLOOKUP($C5022,'Provisioning Requester'!$F$3:$H$20000,3,FALSE),"-")</f>
        <v>-</v>
      </c>
      <c r="J5022" s="1" t="str">
        <f>IF(OR(D5022="SVCP", E5022="TRUE"), "No", IF(ISNA(VLOOKUP($C5022,'ProvResponder deviceId'!$A$1:$A$20000,1,FALSE)),"No","Yes"))</f>
        <v>No</v>
      </c>
      <c r="K5022" s="1" t="str">
        <f>IF($J5022="Yes",VLOOKUP($C5022,'ProvResponder deviceId'!$A$1:$C$20000,3,FALSE),"-")</f>
        <v>-</v>
      </c>
      <c r="L5022" s="1" t="str">
        <f t="shared" si="156"/>
        <v/>
      </c>
      <c r="M5022" s="1" t="str">
        <f t="shared" si="157"/>
        <v/>
      </c>
      <c r="N5022" s="1" t="str">
        <f>IF(ISBLANK($C5022),"",IF(ISNA(VLOOKUP($L5022,'result messages'!$H$3:$L$11,2,FALSE)),VLOOKUP($M5022,'result messages'!$H$3:$L$11,2,FALSE),VLOOKUP($L5022,'result messages'!$H$3:$L$11,2,FALSE)))</f>
        <v/>
      </c>
      <c r="O5022" s="1" t="str">
        <f>IF(ISBLANK($C5022),"",IF(ISNA(VLOOKUP($L5022,'result messages'!$H$3:$L$11,3,FALSE)),VLOOKUP($M5022,'result messages'!$H$3:$L$11,3,FALSE),VLOOKUP($L5022,'result messages'!$H$3:$L$11,3,FALSE)))</f>
        <v/>
      </c>
      <c r="P5022" s="1" t="str">
        <f>IF(ISBLANK($C5022),"",IF(ISNA(VLOOKUP($L5022,'result messages'!$H$3:$L$11,4,FALSE)),VLOOKUP($M5022,'result messages'!$H$3:$L$11,4,FALSE),VLOOKUP($L5022,'result messages'!$H$3:$L$11,4,FALSE)))</f>
        <v/>
      </c>
      <c r="Q5022" s="1" t="str">
        <f>IF(ISBLANK($C5022),"",IF(ISNA(VLOOKUP($L5022,'result messages'!$H$3:$L$11,5,FALSE)),VLOOKUP($M5022,'result messages'!$H$3:$L$11,5,FALSE),VLOOKUP($L5022,'result messages'!$H$3:$L$11,5,FALSE)))</f>
        <v/>
      </c>
    </row>
    <row r="5023" spans="1:17">
      <c r="A5023" s="1">
        <v>5020</v>
      </c>
      <c r="B5023" s="1"/>
      <c r="C5023" s="1"/>
      <c r="D5023" s="1"/>
      <c r="E5023" s="6"/>
      <c r="F5023" s="1"/>
      <c r="G5023" s="1" t="str">
        <f>IF(ISNA(VLOOKUP($C5023,'DTEN TCAP Linkage deviceId'!$A$1:$A$20000,1,FALSE)),"No","Yes")</f>
        <v>No</v>
      </c>
      <c r="H5023" s="1" t="str">
        <f>IF(ISNA(VLOOKUP($C5023,'Provisioning Requester'!$F$3:$H$20000,2,FALSE)),"No","Yes")</f>
        <v>No</v>
      </c>
      <c r="I5023" s="1" t="str">
        <f>IF($H5023="Yes",VLOOKUP($C5023,'Provisioning Requester'!$F$3:$H$20000,3,FALSE),"-")</f>
        <v>-</v>
      </c>
      <c r="J5023" s="1" t="str">
        <f>IF(OR(D5023="SVCP", E5023="TRUE"), "No", IF(ISNA(VLOOKUP($C5023,'ProvResponder deviceId'!$A$1:$A$20000,1,FALSE)),"No","Yes"))</f>
        <v>No</v>
      </c>
      <c r="K5023" s="1" t="str">
        <f>IF($J5023="Yes",VLOOKUP($C5023,'ProvResponder deviceId'!$A$1:$C$20000,3,FALSE),"-")</f>
        <v>-</v>
      </c>
      <c r="L5023" s="1" t="str">
        <f t="shared" si="156"/>
        <v/>
      </c>
      <c r="M5023" s="1" t="str">
        <f t="shared" si="157"/>
        <v/>
      </c>
      <c r="N5023" s="1" t="str">
        <f>IF(ISBLANK($C5023),"",IF(ISNA(VLOOKUP($L5023,'result messages'!$H$3:$L$11,2,FALSE)),VLOOKUP($M5023,'result messages'!$H$3:$L$11,2,FALSE),VLOOKUP($L5023,'result messages'!$H$3:$L$11,2,FALSE)))</f>
        <v/>
      </c>
      <c r="O5023" s="1" t="str">
        <f>IF(ISBLANK($C5023),"",IF(ISNA(VLOOKUP($L5023,'result messages'!$H$3:$L$11,3,FALSE)),VLOOKUP($M5023,'result messages'!$H$3:$L$11,3,FALSE),VLOOKUP($L5023,'result messages'!$H$3:$L$11,3,FALSE)))</f>
        <v/>
      </c>
      <c r="P5023" s="1" t="str">
        <f>IF(ISBLANK($C5023),"",IF(ISNA(VLOOKUP($L5023,'result messages'!$H$3:$L$11,4,FALSE)),VLOOKUP($M5023,'result messages'!$H$3:$L$11,4,FALSE),VLOOKUP($L5023,'result messages'!$H$3:$L$11,4,FALSE)))</f>
        <v/>
      </c>
      <c r="Q5023" s="1" t="str">
        <f>IF(ISBLANK($C5023),"",IF(ISNA(VLOOKUP($L5023,'result messages'!$H$3:$L$11,5,FALSE)),VLOOKUP($M5023,'result messages'!$H$3:$L$11,5,FALSE),VLOOKUP($L5023,'result messages'!$H$3:$L$11,5,FALSE)))</f>
        <v/>
      </c>
    </row>
    <row r="5024" spans="1:17">
      <c r="A5024" s="1">
        <v>5021</v>
      </c>
      <c r="B5024" s="1"/>
      <c r="C5024" s="1"/>
      <c r="D5024" s="1"/>
      <c r="E5024" s="6"/>
      <c r="F5024" s="1"/>
      <c r="G5024" s="1" t="str">
        <f>IF(ISNA(VLOOKUP($C5024,'DTEN TCAP Linkage deviceId'!$A$1:$A$20000,1,FALSE)),"No","Yes")</f>
        <v>No</v>
      </c>
      <c r="H5024" s="1" t="str">
        <f>IF(ISNA(VLOOKUP($C5024,'Provisioning Requester'!$F$3:$H$20000,2,FALSE)),"No","Yes")</f>
        <v>No</v>
      </c>
      <c r="I5024" s="1" t="str">
        <f>IF($H5024="Yes",VLOOKUP($C5024,'Provisioning Requester'!$F$3:$H$20000,3,FALSE),"-")</f>
        <v>-</v>
      </c>
      <c r="J5024" s="1" t="str">
        <f>IF(OR(D5024="SVCP", E5024="TRUE"), "No", IF(ISNA(VLOOKUP($C5024,'ProvResponder deviceId'!$A$1:$A$20000,1,FALSE)),"No","Yes"))</f>
        <v>No</v>
      </c>
      <c r="K5024" s="1" t="str">
        <f>IF($J5024="Yes",VLOOKUP($C5024,'ProvResponder deviceId'!$A$1:$C$20000,3,FALSE),"-")</f>
        <v>-</v>
      </c>
      <c r="L5024" s="1" t="str">
        <f t="shared" si="156"/>
        <v/>
      </c>
      <c r="M5024" s="1" t="str">
        <f t="shared" si="157"/>
        <v/>
      </c>
      <c r="N5024" s="1" t="str">
        <f>IF(ISBLANK($C5024),"",IF(ISNA(VLOOKUP($L5024,'result messages'!$H$3:$L$11,2,FALSE)),VLOOKUP($M5024,'result messages'!$H$3:$L$11,2,FALSE),VLOOKUP($L5024,'result messages'!$H$3:$L$11,2,FALSE)))</f>
        <v/>
      </c>
      <c r="O5024" s="1" t="str">
        <f>IF(ISBLANK($C5024),"",IF(ISNA(VLOOKUP($L5024,'result messages'!$H$3:$L$11,3,FALSE)),VLOOKUP($M5024,'result messages'!$H$3:$L$11,3,FALSE),VLOOKUP($L5024,'result messages'!$H$3:$L$11,3,FALSE)))</f>
        <v/>
      </c>
      <c r="P5024" s="1" t="str">
        <f>IF(ISBLANK($C5024),"",IF(ISNA(VLOOKUP($L5024,'result messages'!$H$3:$L$11,4,FALSE)),VLOOKUP($M5024,'result messages'!$H$3:$L$11,4,FALSE),VLOOKUP($L5024,'result messages'!$H$3:$L$11,4,FALSE)))</f>
        <v/>
      </c>
      <c r="Q5024" s="1" t="str">
        <f>IF(ISBLANK($C5024),"",IF(ISNA(VLOOKUP($L5024,'result messages'!$H$3:$L$11,5,FALSE)),VLOOKUP($M5024,'result messages'!$H$3:$L$11,5,FALSE),VLOOKUP($L5024,'result messages'!$H$3:$L$11,5,FALSE)))</f>
        <v/>
      </c>
    </row>
    <row r="5025" spans="1:17">
      <c r="A5025" s="1">
        <v>5022</v>
      </c>
      <c r="B5025" s="1"/>
      <c r="C5025" s="1"/>
      <c r="D5025" s="1"/>
      <c r="E5025" s="6"/>
      <c r="F5025" s="1"/>
      <c r="G5025" s="1" t="str">
        <f>IF(ISNA(VLOOKUP($C5025,'DTEN TCAP Linkage deviceId'!$A$1:$A$20000,1,FALSE)),"No","Yes")</f>
        <v>No</v>
      </c>
      <c r="H5025" s="1" t="str">
        <f>IF(ISNA(VLOOKUP($C5025,'Provisioning Requester'!$F$3:$H$20000,2,FALSE)),"No","Yes")</f>
        <v>No</v>
      </c>
      <c r="I5025" s="1" t="str">
        <f>IF($H5025="Yes",VLOOKUP($C5025,'Provisioning Requester'!$F$3:$H$20000,3,FALSE),"-")</f>
        <v>-</v>
      </c>
      <c r="J5025" s="1" t="str">
        <f>IF(OR(D5025="SVCP", E5025="TRUE"), "No", IF(ISNA(VLOOKUP($C5025,'ProvResponder deviceId'!$A$1:$A$20000,1,FALSE)),"No","Yes"))</f>
        <v>No</v>
      </c>
      <c r="K5025" s="1" t="str">
        <f>IF($J5025="Yes",VLOOKUP($C5025,'ProvResponder deviceId'!$A$1:$C$20000,3,FALSE),"-")</f>
        <v>-</v>
      </c>
      <c r="L5025" s="1" t="str">
        <f t="shared" si="156"/>
        <v/>
      </c>
      <c r="M5025" s="1" t="str">
        <f t="shared" si="157"/>
        <v/>
      </c>
      <c r="N5025" s="1" t="str">
        <f>IF(ISBLANK($C5025),"",IF(ISNA(VLOOKUP($L5025,'result messages'!$H$3:$L$11,2,FALSE)),VLOOKUP($M5025,'result messages'!$H$3:$L$11,2,FALSE),VLOOKUP($L5025,'result messages'!$H$3:$L$11,2,FALSE)))</f>
        <v/>
      </c>
      <c r="O5025" s="1" t="str">
        <f>IF(ISBLANK($C5025),"",IF(ISNA(VLOOKUP($L5025,'result messages'!$H$3:$L$11,3,FALSE)),VLOOKUP($M5025,'result messages'!$H$3:$L$11,3,FALSE),VLOOKUP($L5025,'result messages'!$H$3:$L$11,3,FALSE)))</f>
        <v/>
      </c>
      <c r="P5025" s="1" t="str">
        <f>IF(ISBLANK($C5025),"",IF(ISNA(VLOOKUP($L5025,'result messages'!$H$3:$L$11,4,FALSE)),VLOOKUP($M5025,'result messages'!$H$3:$L$11,4,FALSE),VLOOKUP($L5025,'result messages'!$H$3:$L$11,4,FALSE)))</f>
        <v/>
      </c>
      <c r="Q5025" s="1" t="str">
        <f>IF(ISBLANK($C5025),"",IF(ISNA(VLOOKUP($L5025,'result messages'!$H$3:$L$11,5,FALSE)),VLOOKUP($M5025,'result messages'!$H$3:$L$11,5,FALSE),VLOOKUP($L5025,'result messages'!$H$3:$L$11,5,FALSE)))</f>
        <v/>
      </c>
    </row>
    <row r="5026" spans="1:17">
      <c r="A5026" s="1">
        <v>5023</v>
      </c>
      <c r="B5026" s="1"/>
      <c r="C5026" s="1"/>
      <c r="D5026" s="1"/>
      <c r="E5026" s="6"/>
      <c r="F5026" s="1"/>
      <c r="G5026" s="1" t="str">
        <f>IF(ISNA(VLOOKUP($C5026,'DTEN TCAP Linkage deviceId'!$A$1:$A$20000,1,FALSE)),"No","Yes")</f>
        <v>No</v>
      </c>
      <c r="H5026" s="1" t="str">
        <f>IF(ISNA(VLOOKUP($C5026,'Provisioning Requester'!$F$3:$H$20000,2,FALSE)),"No","Yes")</f>
        <v>No</v>
      </c>
      <c r="I5026" s="1" t="str">
        <f>IF($H5026="Yes",VLOOKUP($C5026,'Provisioning Requester'!$F$3:$H$20000,3,FALSE),"-")</f>
        <v>-</v>
      </c>
      <c r="J5026" s="1" t="str">
        <f>IF(OR(D5026="SVCP", E5026="TRUE"), "No", IF(ISNA(VLOOKUP($C5026,'ProvResponder deviceId'!$A$1:$A$20000,1,FALSE)),"No","Yes"))</f>
        <v>No</v>
      </c>
      <c r="K5026" s="1" t="str">
        <f>IF($J5026="Yes",VLOOKUP($C5026,'ProvResponder deviceId'!$A$1:$C$20000,3,FALSE),"-")</f>
        <v>-</v>
      </c>
      <c r="L5026" s="1" t="str">
        <f t="shared" si="156"/>
        <v/>
      </c>
      <c r="M5026" s="1" t="str">
        <f t="shared" si="157"/>
        <v/>
      </c>
      <c r="N5026" s="1" t="str">
        <f>IF(ISBLANK($C5026),"",IF(ISNA(VLOOKUP($L5026,'result messages'!$H$3:$L$11,2,FALSE)),VLOOKUP($M5026,'result messages'!$H$3:$L$11,2,FALSE),VLOOKUP($L5026,'result messages'!$H$3:$L$11,2,FALSE)))</f>
        <v/>
      </c>
      <c r="O5026" s="1" t="str">
        <f>IF(ISBLANK($C5026),"",IF(ISNA(VLOOKUP($L5026,'result messages'!$H$3:$L$11,3,FALSE)),VLOOKUP($M5026,'result messages'!$H$3:$L$11,3,FALSE),VLOOKUP($L5026,'result messages'!$H$3:$L$11,3,FALSE)))</f>
        <v/>
      </c>
      <c r="P5026" s="1" t="str">
        <f>IF(ISBLANK($C5026),"",IF(ISNA(VLOOKUP($L5026,'result messages'!$H$3:$L$11,4,FALSE)),VLOOKUP($M5026,'result messages'!$H$3:$L$11,4,FALSE),VLOOKUP($L5026,'result messages'!$H$3:$L$11,4,FALSE)))</f>
        <v/>
      </c>
      <c r="Q5026" s="1" t="str">
        <f>IF(ISBLANK($C5026),"",IF(ISNA(VLOOKUP($L5026,'result messages'!$H$3:$L$11,5,FALSE)),VLOOKUP($M5026,'result messages'!$H$3:$L$11,5,FALSE),VLOOKUP($L5026,'result messages'!$H$3:$L$11,5,FALSE)))</f>
        <v/>
      </c>
    </row>
    <row r="5027" spans="1:17">
      <c r="A5027" s="1">
        <v>5024</v>
      </c>
      <c r="B5027" s="1"/>
      <c r="C5027" s="1"/>
      <c r="D5027" s="1"/>
      <c r="E5027" s="6"/>
      <c r="F5027" s="1"/>
      <c r="G5027" s="1" t="str">
        <f>IF(ISNA(VLOOKUP($C5027,'DTEN TCAP Linkage deviceId'!$A$1:$A$20000,1,FALSE)),"No","Yes")</f>
        <v>No</v>
      </c>
      <c r="H5027" s="1" t="str">
        <f>IF(ISNA(VLOOKUP($C5027,'Provisioning Requester'!$F$3:$H$20000,2,FALSE)),"No","Yes")</f>
        <v>No</v>
      </c>
      <c r="I5027" s="1" t="str">
        <f>IF($H5027="Yes",VLOOKUP($C5027,'Provisioning Requester'!$F$3:$H$20000,3,FALSE),"-")</f>
        <v>-</v>
      </c>
      <c r="J5027" s="1" t="str">
        <f>IF(OR(D5027="SVCP", E5027="TRUE"), "No", IF(ISNA(VLOOKUP($C5027,'ProvResponder deviceId'!$A$1:$A$20000,1,FALSE)),"No","Yes"))</f>
        <v>No</v>
      </c>
      <c r="K5027" s="1" t="str">
        <f>IF($J5027="Yes",VLOOKUP($C5027,'ProvResponder deviceId'!$A$1:$C$20000,3,FALSE),"-")</f>
        <v>-</v>
      </c>
      <c r="L5027" s="1" t="str">
        <f t="shared" si="156"/>
        <v/>
      </c>
      <c r="M5027" s="1" t="str">
        <f t="shared" si="157"/>
        <v/>
      </c>
      <c r="N5027" s="1" t="str">
        <f>IF(ISBLANK($C5027),"",IF(ISNA(VLOOKUP($L5027,'result messages'!$H$3:$L$11,2,FALSE)),VLOOKUP($M5027,'result messages'!$H$3:$L$11,2,FALSE),VLOOKUP($L5027,'result messages'!$H$3:$L$11,2,FALSE)))</f>
        <v/>
      </c>
      <c r="O5027" s="1" t="str">
        <f>IF(ISBLANK($C5027),"",IF(ISNA(VLOOKUP($L5027,'result messages'!$H$3:$L$11,3,FALSE)),VLOOKUP($M5027,'result messages'!$H$3:$L$11,3,FALSE),VLOOKUP($L5027,'result messages'!$H$3:$L$11,3,FALSE)))</f>
        <v/>
      </c>
      <c r="P5027" s="1" t="str">
        <f>IF(ISBLANK($C5027),"",IF(ISNA(VLOOKUP($L5027,'result messages'!$H$3:$L$11,4,FALSE)),VLOOKUP($M5027,'result messages'!$H$3:$L$11,4,FALSE),VLOOKUP($L5027,'result messages'!$H$3:$L$11,4,FALSE)))</f>
        <v/>
      </c>
      <c r="Q5027" s="1" t="str">
        <f>IF(ISBLANK($C5027),"",IF(ISNA(VLOOKUP($L5027,'result messages'!$H$3:$L$11,5,FALSE)),VLOOKUP($M5027,'result messages'!$H$3:$L$11,5,FALSE),VLOOKUP($L5027,'result messages'!$H$3:$L$11,5,FALSE)))</f>
        <v/>
      </c>
    </row>
    <row r="5028" spans="1:17">
      <c r="A5028" s="1">
        <v>5025</v>
      </c>
      <c r="B5028" s="1"/>
      <c r="C5028" s="1"/>
      <c r="D5028" s="1"/>
      <c r="E5028" s="6"/>
      <c r="F5028" s="1"/>
      <c r="G5028" s="1" t="str">
        <f>IF(ISNA(VLOOKUP($C5028,'DTEN TCAP Linkage deviceId'!$A$1:$A$20000,1,FALSE)),"No","Yes")</f>
        <v>No</v>
      </c>
      <c r="H5028" s="1" t="str">
        <f>IF(ISNA(VLOOKUP($C5028,'Provisioning Requester'!$F$3:$H$20000,2,FALSE)),"No","Yes")</f>
        <v>No</v>
      </c>
      <c r="I5028" s="1" t="str">
        <f>IF($H5028="Yes",VLOOKUP($C5028,'Provisioning Requester'!$F$3:$H$20000,3,FALSE),"-")</f>
        <v>-</v>
      </c>
      <c r="J5028" s="1" t="str">
        <f>IF(OR(D5028="SVCP", E5028="TRUE"), "No", IF(ISNA(VLOOKUP($C5028,'ProvResponder deviceId'!$A$1:$A$20000,1,FALSE)),"No","Yes"))</f>
        <v>No</v>
      </c>
      <c r="K5028" s="1" t="str">
        <f>IF($J5028="Yes",VLOOKUP($C5028,'ProvResponder deviceId'!$A$1:$C$20000,3,FALSE),"-")</f>
        <v>-</v>
      </c>
      <c r="L5028" s="1" t="str">
        <f t="shared" si="156"/>
        <v/>
      </c>
      <c r="M5028" s="1" t="str">
        <f t="shared" si="157"/>
        <v/>
      </c>
      <c r="N5028" s="1" t="str">
        <f>IF(ISBLANK($C5028),"",IF(ISNA(VLOOKUP($L5028,'result messages'!$H$3:$L$11,2,FALSE)),VLOOKUP($M5028,'result messages'!$H$3:$L$11,2,FALSE),VLOOKUP($L5028,'result messages'!$H$3:$L$11,2,FALSE)))</f>
        <v/>
      </c>
      <c r="O5028" s="1" t="str">
        <f>IF(ISBLANK($C5028),"",IF(ISNA(VLOOKUP($L5028,'result messages'!$H$3:$L$11,3,FALSE)),VLOOKUP($M5028,'result messages'!$H$3:$L$11,3,FALSE),VLOOKUP($L5028,'result messages'!$H$3:$L$11,3,FALSE)))</f>
        <v/>
      </c>
      <c r="P5028" s="1" t="str">
        <f>IF(ISBLANK($C5028),"",IF(ISNA(VLOOKUP($L5028,'result messages'!$H$3:$L$11,4,FALSE)),VLOOKUP($M5028,'result messages'!$H$3:$L$11,4,FALSE),VLOOKUP($L5028,'result messages'!$H$3:$L$11,4,FALSE)))</f>
        <v/>
      </c>
      <c r="Q5028" s="1" t="str">
        <f>IF(ISBLANK($C5028),"",IF(ISNA(VLOOKUP($L5028,'result messages'!$H$3:$L$11,5,FALSE)),VLOOKUP($M5028,'result messages'!$H$3:$L$11,5,FALSE),VLOOKUP($L5028,'result messages'!$H$3:$L$11,5,FALSE)))</f>
        <v/>
      </c>
    </row>
    <row r="5029" spans="1:17">
      <c r="A5029" s="1">
        <v>5026</v>
      </c>
      <c r="B5029" s="1"/>
      <c r="C5029" s="1"/>
      <c r="D5029" s="1"/>
      <c r="E5029" s="6"/>
      <c r="F5029" s="1"/>
      <c r="G5029" s="1" t="str">
        <f>IF(ISNA(VLOOKUP($C5029,'DTEN TCAP Linkage deviceId'!$A$1:$A$20000,1,FALSE)),"No","Yes")</f>
        <v>No</v>
      </c>
      <c r="H5029" s="1" t="str">
        <f>IF(ISNA(VLOOKUP($C5029,'Provisioning Requester'!$F$3:$H$20000,2,FALSE)),"No","Yes")</f>
        <v>No</v>
      </c>
      <c r="I5029" s="1" t="str">
        <f>IF($H5029="Yes",VLOOKUP($C5029,'Provisioning Requester'!$F$3:$H$20000,3,FALSE),"-")</f>
        <v>-</v>
      </c>
      <c r="J5029" s="1" t="str">
        <f>IF(OR(D5029="SVCP", E5029="TRUE"), "No", IF(ISNA(VLOOKUP($C5029,'ProvResponder deviceId'!$A$1:$A$20000,1,FALSE)),"No","Yes"))</f>
        <v>No</v>
      </c>
      <c r="K5029" s="1" t="str">
        <f>IF($J5029="Yes",VLOOKUP($C5029,'ProvResponder deviceId'!$A$1:$C$20000,3,FALSE),"-")</f>
        <v>-</v>
      </c>
      <c r="L5029" s="1" t="str">
        <f t="shared" si="156"/>
        <v/>
      </c>
      <c r="M5029" s="1" t="str">
        <f t="shared" si="157"/>
        <v/>
      </c>
      <c r="N5029" s="1" t="str">
        <f>IF(ISBLANK($C5029),"",IF(ISNA(VLOOKUP($L5029,'result messages'!$H$3:$L$11,2,FALSE)),VLOOKUP($M5029,'result messages'!$H$3:$L$11,2,FALSE),VLOOKUP($L5029,'result messages'!$H$3:$L$11,2,FALSE)))</f>
        <v/>
      </c>
      <c r="O5029" s="1" t="str">
        <f>IF(ISBLANK($C5029),"",IF(ISNA(VLOOKUP($L5029,'result messages'!$H$3:$L$11,3,FALSE)),VLOOKUP($M5029,'result messages'!$H$3:$L$11,3,FALSE),VLOOKUP($L5029,'result messages'!$H$3:$L$11,3,FALSE)))</f>
        <v/>
      </c>
      <c r="P5029" s="1" t="str">
        <f>IF(ISBLANK($C5029),"",IF(ISNA(VLOOKUP($L5029,'result messages'!$H$3:$L$11,4,FALSE)),VLOOKUP($M5029,'result messages'!$H$3:$L$11,4,FALSE),VLOOKUP($L5029,'result messages'!$H$3:$L$11,4,FALSE)))</f>
        <v/>
      </c>
      <c r="Q5029" s="1" t="str">
        <f>IF(ISBLANK($C5029),"",IF(ISNA(VLOOKUP($L5029,'result messages'!$H$3:$L$11,5,FALSE)),VLOOKUP($M5029,'result messages'!$H$3:$L$11,5,FALSE),VLOOKUP($L5029,'result messages'!$H$3:$L$11,5,FALSE)))</f>
        <v/>
      </c>
    </row>
    <row r="5030" spans="1:17">
      <c r="A5030" s="1">
        <v>5027</v>
      </c>
      <c r="B5030" s="1"/>
      <c r="C5030" s="1"/>
      <c r="D5030" s="1"/>
      <c r="E5030" s="6"/>
      <c r="F5030" s="1"/>
      <c r="G5030" s="1" t="str">
        <f>IF(ISNA(VLOOKUP($C5030,'DTEN TCAP Linkage deviceId'!$A$1:$A$20000,1,FALSE)),"No","Yes")</f>
        <v>No</v>
      </c>
      <c r="H5030" s="1" t="str">
        <f>IF(ISNA(VLOOKUP($C5030,'Provisioning Requester'!$F$3:$H$20000,2,FALSE)),"No","Yes")</f>
        <v>No</v>
      </c>
      <c r="I5030" s="1" t="str">
        <f>IF($H5030="Yes",VLOOKUP($C5030,'Provisioning Requester'!$F$3:$H$20000,3,FALSE),"-")</f>
        <v>-</v>
      </c>
      <c r="J5030" s="1" t="str">
        <f>IF(OR(D5030="SVCP", E5030="TRUE"), "No", IF(ISNA(VLOOKUP($C5030,'ProvResponder deviceId'!$A$1:$A$20000,1,FALSE)),"No","Yes"))</f>
        <v>No</v>
      </c>
      <c r="K5030" s="1" t="str">
        <f>IF($J5030="Yes",VLOOKUP($C5030,'ProvResponder deviceId'!$A$1:$C$20000,3,FALSE),"-")</f>
        <v>-</v>
      </c>
      <c r="L5030" s="1" t="str">
        <f t="shared" si="156"/>
        <v/>
      </c>
      <c r="M5030" s="1" t="str">
        <f t="shared" si="157"/>
        <v/>
      </c>
      <c r="N5030" s="1" t="str">
        <f>IF(ISBLANK($C5030),"",IF(ISNA(VLOOKUP($L5030,'result messages'!$H$3:$L$11,2,FALSE)),VLOOKUP($M5030,'result messages'!$H$3:$L$11,2,FALSE),VLOOKUP($L5030,'result messages'!$H$3:$L$11,2,FALSE)))</f>
        <v/>
      </c>
      <c r="O5030" s="1" t="str">
        <f>IF(ISBLANK($C5030),"",IF(ISNA(VLOOKUP($L5030,'result messages'!$H$3:$L$11,3,FALSE)),VLOOKUP($M5030,'result messages'!$H$3:$L$11,3,FALSE),VLOOKUP($L5030,'result messages'!$H$3:$L$11,3,FALSE)))</f>
        <v/>
      </c>
      <c r="P5030" s="1" t="str">
        <f>IF(ISBLANK($C5030),"",IF(ISNA(VLOOKUP($L5030,'result messages'!$H$3:$L$11,4,FALSE)),VLOOKUP($M5030,'result messages'!$H$3:$L$11,4,FALSE),VLOOKUP($L5030,'result messages'!$H$3:$L$11,4,FALSE)))</f>
        <v/>
      </c>
      <c r="Q5030" s="1" t="str">
        <f>IF(ISBLANK($C5030),"",IF(ISNA(VLOOKUP($L5030,'result messages'!$H$3:$L$11,5,FALSE)),VLOOKUP($M5030,'result messages'!$H$3:$L$11,5,FALSE),VLOOKUP($L5030,'result messages'!$H$3:$L$11,5,FALSE)))</f>
        <v/>
      </c>
    </row>
    <row r="5031" spans="1:17">
      <c r="A5031" s="1">
        <v>5028</v>
      </c>
      <c r="B5031" s="1"/>
      <c r="C5031" s="1"/>
      <c r="D5031" s="1"/>
      <c r="E5031" s="6"/>
      <c r="F5031" s="1"/>
      <c r="G5031" s="1" t="str">
        <f>IF(ISNA(VLOOKUP($C5031,'DTEN TCAP Linkage deviceId'!$A$1:$A$20000,1,FALSE)),"No","Yes")</f>
        <v>No</v>
      </c>
      <c r="H5031" s="1" t="str">
        <f>IF(ISNA(VLOOKUP($C5031,'Provisioning Requester'!$F$3:$H$20000,2,FALSE)),"No","Yes")</f>
        <v>No</v>
      </c>
      <c r="I5031" s="1" t="str">
        <f>IF($H5031="Yes",VLOOKUP($C5031,'Provisioning Requester'!$F$3:$H$20000,3,FALSE),"-")</f>
        <v>-</v>
      </c>
      <c r="J5031" s="1" t="str">
        <f>IF(OR(D5031="SVCP", E5031="TRUE"), "No", IF(ISNA(VLOOKUP($C5031,'ProvResponder deviceId'!$A$1:$A$20000,1,FALSE)),"No","Yes"))</f>
        <v>No</v>
      </c>
      <c r="K5031" s="1" t="str">
        <f>IF($J5031="Yes",VLOOKUP($C5031,'ProvResponder deviceId'!$A$1:$C$20000,3,FALSE),"-")</f>
        <v>-</v>
      </c>
      <c r="L5031" s="1" t="str">
        <f t="shared" si="156"/>
        <v/>
      </c>
      <c r="M5031" s="1" t="str">
        <f t="shared" si="157"/>
        <v/>
      </c>
      <c r="N5031" s="1" t="str">
        <f>IF(ISBLANK($C5031),"",IF(ISNA(VLOOKUP($L5031,'result messages'!$H$3:$L$11,2,FALSE)),VLOOKUP($M5031,'result messages'!$H$3:$L$11,2,FALSE),VLOOKUP($L5031,'result messages'!$H$3:$L$11,2,FALSE)))</f>
        <v/>
      </c>
      <c r="O5031" s="1" t="str">
        <f>IF(ISBLANK($C5031),"",IF(ISNA(VLOOKUP($L5031,'result messages'!$H$3:$L$11,3,FALSE)),VLOOKUP($M5031,'result messages'!$H$3:$L$11,3,FALSE),VLOOKUP($L5031,'result messages'!$H$3:$L$11,3,FALSE)))</f>
        <v/>
      </c>
      <c r="P5031" s="1" t="str">
        <f>IF(ISBLANK($C5031),"",IF(ISNA(VLOOKUP($L5031,'result messages'!$H$3:$L$11,4,FALSE)),VLOOKUP($M5031,'result messages'!$H$3:$L$11,4,FALSE),VLOOKUP($L5031,'result messages'!$H$3:$L$11,4,FALSE)))</f>
        <v/>
      </c>
      <c r="Q5031" s="1" t="str">
        <f>IF(ISBLANK($C5031),"",IF(ISNA(VLOOKUP($L5031,'result messages'!$H$3:$L$11,5,FALSE)),VLOOKUP($M5031,'result messages'!$H$3:$L$11,5,FALSE),VLOOKUP($L5031,'result messages'!$H$3:$L$11,5,FALSE)))</f>
        <v/>
      </c>
    </row>
    <row r="5032" spans="1:17">
      <c r="A5032" s="1">
        <v>5029</v>
      </c>
      <c r="B5032" s="1"/>
      <c r="C5032" s="1"/>
      <c r="D5032" s="1"/>
      <c r="E5032" s="6"/>
      <c r="F5032" s="1"/>
      <c r="G5032" s="1" t="str">
        <f>IF(ISNA(VLOOKUP($C5032,'DTEN TCAP Linkage deviceId'!$A$1:$A$20000,1,FALSE)),"No","Yes")</f>
        <v>No</v>
      </c>
      <c r="H5032" s="1" t="str">
        <f>IF(ISNA(VLOOKUP($C5032,'Provisioning Requester'!$F$3:$H$20000,2,FALSE)),"No","Yes")</f>
        <v>No</v>
      </c>
      <c r="I5032" s="1" t="str">
        <f>IF($H5032="Yes",VLOOKUP($C5032,'Provisioning Requester'!$F$3:$H$20000,3,FALSE),"-")</f>
        <v>-</v>
      </c>
      <c r="J5032" s="1" t="str">
        <f>IF(OR(D5032="SVCP", E5032="TRUE"), "No", IF(ISNA(VLOOKUP($C5032,'ProvResponder deviceId'!$A$1:$A$20000,1,FALSE)),"No","Yes"))</f>
        <v>No</v>
      </c>
      <c r="K5032" s="1" t="str">
        <f>IF($J5032="Yes",VLOOKUP($C5032,'ProvResponder deviceId'!$A$1:$C$20000,3,FALSE),"-")</f>
        <v>-</v>
      </c>
      <c r="L5032" s="1" t="str">
        <f t="shared" si="156"/>
        <v/>
      </c>
      <c r="M5032" s="1" t="str">
        <f t="shared" si="157"/>
        <v/>
      </c>
      <c r="N5032" s="1" t="str">
        <f>IF(ISBLANK($C5032),"",IF(ISNA(VLOOKUP($L5032,'result messages'!$H$3:$L$11,2,FALSE)),VLOOKUP($M5032,'result messages'!$H$3:$L$11,2,FALSE),VLOOKUP($L5032,'result messages'!$H$3:$L$11,2,FALSE)))</f>
        <v/>
      </c>
      <c r="O5032" s="1" t="str">
        <f>IF(ISBLANK($C5032),"",IF(ISNA(VLOOKUP($L5032,'result messages'!$H$3:$L$11,3,FALSE)),VLOOKUP($M5032,'result messages'!$H$3:$L$11,3,FALSE),VLOOKUP($L5032,'result messages'!$H$3:$L$11,3,FALSE)))</f>
        <v/>
      </c>
      <c r="P5032" s="1" t="str">
        <f>IF(ISBLANK($C5032),"",IF(ISNA(VLOOKUP($L5032,'result messages'!$H$3:$L$11,4,FALSE)),VLOOKUP($M5032,'result messages'!$H$3:$L$11,4,FALSE),VLOOKUP($L5032,'result messages'!$H$3:$L$11,4,FALSE)))</f>
        <v/>
      </c>
      <c r="Q5032" s="1" t="str">
        <f>IF(ISBLANK($C5032),"",IF(ISNA(VLOOKUP($L5032,'result messages'!$H$3:$L$11,5,FALSE)),VLOOKUP($M5032,'result messages'!$H$3:$L$11,5,FALSE),VLOOKUP($L5032,'result messages'!$H$3:$L$11,5,FALSE)))</f>
        <v/>
      </c>
    </row>
    <row r="5033" spans="1:17">
      <c r="A5033" s="1">
        <v>5030</v>
      </c>
      <c r="B5033" s="1"/>
      <c r="C5033" s="1"/>
      <c r="D5033" s="1"/>
      <c r="E5033" s="6"/>
      <c r="F5033" s="1"/>
      <c r="G5033" s="1" t="str">
        <f>IF(ISNA(VLOOKUP($C5033,'DTEN TCAP Linkage deviceId'!$A$1:$A$20000,1,FALSE)),"No","Yes")</f>
        <v>No</v>
      </c>
      <c r="H5033" s="1" t="str">
        <f>IF(ISNA(VLOOKUP($C5033,'Provisioning Requester'!$F$3:$H$20000,2,FALSE)),"No","Yes")</f>
        <v>No</v>
      </c>
      <c r="I5033" s="1" t="str">
        <f>IF($H5033="Yes",VLOOKUP($C5033,'Provisioning Requester'!$F$3:$H$20000,3,FALSE),"-")</f>
        <v>-</v>
      </c>
      <c r="J5033" s="1" t="str">
        <f>IF(OR(D5033="SVCP", E5033="TRUE"), "No", IF(ISNA(VLOOKUP($C5033,'ProvResponder deviceId'!$A$1:$A$20000,1,FALSE)),"No","Yes"))</f>
        <v>No</v>
      </c>
      <c r="K5033" s="1" t="str">
        <f>IF($J5033="Yes",VLOOKUP($C5033,'ProvResponder deviceId'!$A$1:$C$20000,3,FALSE),"-")</f>
        <v>-</v>
      </c>
      <c r="L5033" s="1" t="str">
        <f t="shared" si="156"/>
        <v/>
      </c>
      <c r="M5033" s="1" t="str">
        <f t="shared" si="157"/>
        <v/>
      </c>
      <c r="N5033" s="1" t="str">
        <f>IF(ISBLANK($C5033),"",IF(ISNA(VLOOKUP($L5033,'result messages'!$H$3:$L$11,2,FALSE)),VLOOKUP($M5033,'result messages'!$H$3:$L$11,2,FALSE),VLOOKUP($L5033,'result messages'!$H$3:$L$11,2,FALSE)))</f>
        <v/>
      </c>
      <c r="O5033" s="1" t="str">
        <f>IF(ISBLANK($C5033),"",IF(ISNA(VLOOKUP($L5033,'result messages'!$H$3:$L$11,3,FALSE)),VLOOKUP($M5033,'result messages'!$H$3:$L$11,3,FALSE),VLOOKUP($L5033,'result messages'!$H$3:$L$11,3,FALSE)))</f>
        <v/>
      </c>
      <c r="P5033" s="1" t="str">
        <f>IF(ISBLANK($C5033),"",IF(ISNA(VLOOKUP($L5033,'result messages'!$H$3:$L$11,4,FALSE)),VLOOKUP($M5033,'result messages'!$H$3:$L$11,4,FALSE),VLOOKUP($L5033,'result messages'!$H$3:$L$11,4,FALSE)))</f>
        <v/>
      </c>
      <c r="Q5033" s="1" t="str">
        <f>IF(ISBLANK($C5033),"",IF(ISNA(VLOOKUP($L5033,'result messages'!$H$3:$L$11,5,FALSE)),VLOOKUP($M5033,'result messages'!$H$3:$L$11,5,FALSE),VLOOKUP($L5033,'result messages'!$H$3:$L$11,5,FALSE)))</f>
        <v/>
      </c>
    </row>
    <row r="5034" spans="1:17">
      <c r="A5034" s="1">
        <v>5031</v>
      </c>
      <c r="B5034" s="1"/>
      <c r="C5034" s="1"/>
      <c r="D5034" s="1"/>
      <c r="E5034" s="6"/>
      <c r="F5034" s="1"/>
      <c r="G5034" s="1" t="str">
        <f>IF(ISNA(VLOOKUP($C5034,'DTEN TCAP Linkage deviceId'!$A$1:$A$20000,1,FALSE)),"No","Yes")</f>
        <v>No</v>
      </c>
      <c r="H5034" s="1" t="str">
        <f>IF(ISNA(VLOOKUP($C5034,'Provisioning Requester'!$F$3:$H$20000,2,FALSE)),"No","Yes")</f>
        <v>No</v>
      </c>
      <c r="I5034" s="1" t="str">
        <f>IF($H5034="Yes",VLOOKUP($C5034,'Provisioning Requester'!$F$3:$H$20000,3,FALSE),"-")</f>
        <v>-</v>
      </c>
      <c r="J5034" s="1" t="str">
        <f>IF(OR(D5034="SVCP", E5034="TRUE"), "No", IF(ISNA(VLOOKUP($C5034,'ProvResponder deviceId'!$A$1:$A$20000,1,FALSE)),"No","Yes"))</f>
        <v>No</v>
      </c>
      <c r="K5034" s="1" t="str">
        <f>IF($J5034="Yes",VLOOKUP($C5034,'ProvResponder deviceId'!$A$1:$C$20000,3,FALSE),"-")</f>
        <v>-</v>
      </c>
      <c r="L5034" s="1" t="str">
        <f t="shared" si="156"/>
        <v/>
      </c>
      <c r="M5034" s="1" t="str">
        <f t="shared" si="157"/>
        <v/>
      </c>
      <c r="N5034" s="1" t="str">
        <f>IF(ISBLANK($C5034),"",IF(ISNA(VLOOKUP($L5034,'result messages'!$H$3:$L$11,2,FALSE)),VLOOKUP($M5034,'result messages'!$H$3:$L$11,2,FALSE),VLOOKUP($L5034,'result messages'!$H$3:$L$11,2,FALSE)))</f>
        <v/>
      </c>
      <c r="O5034" s="1" t="str">
        <f>IF(ISBLANK($C5034),"",IF(ISNA(VLOOKUP($L5034,'result messages'!$H$3:$L$11,3,FALSE)),VLOOKUP($M5034,'result messages'!$H$3:$L$11,3,FALSE),VLOOKUP($L5034,'result messages'!$H$3:$L$11,3,FALSE)))</f>
        <v/>
      </c>
      <c r="P5034" s="1" t="str">
        <f>IF(ISBLANK($C5034),"",IF(ISNA(VLOOKUP($L5034,'result messages'!$H$3:$L$11,4,FALSE)),VLOOKUP($M5034,'result messages'!$H$3:$L$11,4,FALSE),VLOOKUP($L5034,'result messages'!$H$3:$L$11,4,FALSE)))</f>
        <v/>
      </c>
      <c r="Q5034" s="1" t="str">
        <f>IF(ISBLANK($C5034),"",IF(ISNA(VLOOKUP($L5034,'result messages'!$H$3:$L$11,5,FALSE)),VLOOKUP($M5034,'result messages'!$H$3:$L$11,5,FALSE),VLOOKUP($L5034,'result messages'!$H$3:$L$11,5,FALSE)))</f>
        <v/>
      </c>
    </row>
    <row r="5035" spans="1:17">
      <c r="A5035" s="1">
        <v>5032</v>
      </c>
      <c r="B5035" s="1"/>
      <c r="C5035" s="1"/>
      <c r="D5035" s="1"/>
      <c r="E5035" s="6"/>
      <c r="F5035" s="1"/>
      <c r="G5035" s="1" t="str">
        <f>IF(ISNA(VLOOKUP($C5035,'DTEN TCAP Linkage deviceId'!$A$1:$A$20000,1,FALSE)),"No","Yes")</f>
        <v>No</v>
      </c>
      <c r="H5035" s="1" t="str">
        <f>IF(ISNA(VLOOKUP($C5035,'Provisioning Requester'!$F$3:$H$20000,2,FALSE)),"No","Yes")</f>
        <v>No</v>
      </c>
      <c r="I5035" s="1" t="str">
        <f>IF($H5035="Yes",VLOOKUP($C5035,'Provisioning Requester'!$F$3:$H$20000,3,FALSE),"-")</f>
        <v>-</v>
      </c>
      <c r="J5035" s="1" t="str">
        <f>IF(OR(D5035="SVCP", E5035="TRUE"), "No", IF(ISNA(VLOOKUP($C5035,'ProvResponder deviceId'!$A$1:$A$20000,1,FALSE)),"No","Yes"))</f>
        <v>No</v>
      </c>
      <c r="K5035" s="1" t="str">
        <f>IF($J5035="Yes",VLOOKUP($C5035,'ProvResponder deviceId'!$A$1:$C$20000,3,FALSE),"-")</f>
        <v>-</v>
      </c>
      <c r="L5035" s="1" t="str">
        <f t="shared" si="156"/>
        <v/>
      </c>
      <c r="M5035" s="1" t="str">
        <f t="shared" si="157"/>
        <v/>
      </c>
      <c r="N5035" s="1" t="str">
        <f>IF(ISBLANK($C5035),"",IF(ISNA(VLOOKUP($L5035,'result messages'!$H$3:$L$11,2,FALSE)),VLOOKUP($M5035,'result messages'!$H$3:$L$11,2,FALSE),VLOOKUP($L5035,'result messages'!$H$3:$L$11,2,FALSE)))</f>
        <v/>
      </c>
      <c r="O5035" s="1" t="str">
        <f>IF(ISBLANK($C5035),"",IF(ISNA(VLOOKUP($L5035,'result messages'!$H$3:$L$11,3,FALSE)),VLOOKUP($M5035,'result messages'!$H$3:$L$11,3,FALSE),VLOOKUP($L5035,'result messages'!$H$3:$L$11,3,FALSE)))</f>
        <v/>
      </c>
      <c r="P5035" s="1" t="str">
        <f>IF(ISBLANK($C5035),"",IF(ISNA(VLOOKUP($L5035,'result messages'!$H$3:$L$11,4,FALSE)),VLOOKUP($M5035,'result messages'!$H$3:$L$11,4,FALSE),VLOOKUP($L5035,'result messages'!$H$3:$L$11,4,FALSE)))</f>
        <v/>
      </c>
      <c r="Q5035" s="1" t="str">
        <f>IF(ISBLANK($C5035),"",IF(ISNA(VLOOKUP($L5035,'result messages'!$H$3:$L$11,5,FALSE)),VLOOKUP($M5035,'result messages'!$H$3:$L$11,5,FALSE),VLOOKUP($L5035,'result messages'!$H$3:$L$11,5,FALSE)))</f>
        <v/>
      </c>
    </row>
    <row r="5036" spans="1:17">
      <c r="A5036" s="1">
        <v>5033</v>
      </c>
      <c r="B5036" s="1"/>
      <c r="C5036" s="1"/>
      <c r="D5036" s="1"/>
      <c r="E5036" s="6"/>
      <c r="F5036" s="1"/>
      <c r="G5036" s="1" t="str">
        <f>IF(ISNA(VLOOKUP($C5036,'DTEN TCAP Linkage deviceId'!$A$1:$A$20000,1,FALSE)),"No","Yes")</f>
        <v>No</v>
      </c>
      <c r="H5036" s="1" t="str">
        <f>IF(ISNA(VLOOKUP($C5036,'Provisioning Requester'!$F$3:$H$20000,2,FALSE)),"No","Yes")</f>
        <v>No</v>
      </c>
      <c r="I5036" s="1" t="str">
        <f>IF($H5036="Yes",VLOOKUP($C5036,'Provisioning Requester'!$F$3:$H$20000,3,FALSE),"-")</f>
        <v>-</v>
      </c>
      <c r="J5036" s="1" t="str">
        <f>IF(OR(D5036="SVCP", E5036="TRUE"), "No", IF(ISNA(VLOOKUP($C5036,'ProvResponder deviceId'!$A$1:$A$20000,1,FALSE)),"No","Yes"))</f>
        <v>No</v>
      </c>
      <c r="K5036" s="1" t="str">
        <f>IF($J5036="Yes",VLOOKUP($C5036,'ProvResponder deviceId'!$A$1:$C$20000,3,FALSE),"-")</f>
        <v>-</v>
      </c>
      <c r="L5036" s="1" t="str">
        <f t="shared" si="156"/>
        <v/>
      </c>
      <c r="M5036" s="1" t="str">
        <f t="shared" si="157"/>
        <v/>
      </c>
      <c r="N5036" s="1" t="str">
        <f>IF(ISBLANK($C5036),"",IF(ISNA(VLOOKUP($L5036,'result messages'!$H$3:$L$11,2,FALSE)),VLOOKUP($M5036,'result messages'!$H$3:$L$11,2,FALSE),VLOOKUP($L5036,'result messages'!$H$3:$L$11,2,FALSE)))</f>
        <v/>
      </c>
      <c r="O5036" s="1" t="str">
        <f>IF(ISBLANK($C5036),"",IF(ISNA(VLOOKUP($L5036,'result messages'!$H$3:$L$11,3,FALSE)),VLOOKUP($M5036,'result messages'!$H$3:$L$11,3,FALSE),VLOOKUP($L5036,'result messages'!$H$3:$L$11,3,FALSE)))</f>
        <v/>
      </c>
      <c r="P5036" s="1" t="str">
        <f>IF(ISBLANK($C5036),"",IF(ISNA(VLOOKUP($L5036,'result messages'!$H$3:$L$11,4,FALSE)),VLOOKUP($M5036,'result messages'!$H$3:$L$11,4,FALSE),VLOOKUP($L5036,'result messages'!$H$3:$L$11,4,FALSE)))</f>
        <v/>
      </c>
      <c r="Q5036" s="1" t="str">
        <f>IF(ISBLANK($C5036),"",IF(ISNA(VLOOKUP($L5036,'result messages'!$H$3:$L$11,5,FALSE)),VLOOKUP($M5036,'result messages'!$H$3:$L$11,5,FALSE),VLOOKUP($L5036,'result messages'!$H$3:$L$11,5,FALSE)))</f>
        <v/>
      </c>
    </row>
    <row r="5037" spans="1:17">
      <c r="A5037" s="1">
        <v>5034</v>
      </c>
      <c r="B5037" s="1"/>
      <c r="C5037" s="1"/>
      <c r="D5037" s="1"/>
      <c r="E5037" s="6"/>
      <c r="F5037" s="1"/>
      <c r="G5037" s="1" t="str">
        <f>IF(ISNA(VLOOKUP($C5037,'DTEN TCAP Linkage deviceId'!$A$1:$A$20000,1,FALSE)),"No","Yes")</f>
        <v>No</v>
      </c>
      <c r="H5037" s="1" t="str">
        <f>IF(ISNA(VLOOKUP($C5037,'Provisioning Requester'!$F$3:$H$20000,2,FALSE)),"No","Yes")</f>
        <v>No</v>
      </c>
      <c r="I5037" s="1" t="str">
        <f>IF($H5037="Yes",VLOOKUP($C5037,'Provisioning Requester'!$F$3:$H$20000,3,FALSE),"-")</f>
        <v>-</v>
      </c>
      <c r="J5037" s="1" t="str">
        <f>IF(OR(D5037="SVCP", E5037="TRUE"), "No", IF(ISNA(VLOOKUP($C5037,'ProvResponder deviceId'!$A$1:$A$20000,1,FALSE)),"No","Yes"))</f>
        <v>No</v>
      </c>
      <c r="K5037" s="1" t="str">
        <f>IF($J5037="Yes",VLOOKUP($C5037,'ProvResponder deviceId'!$A$1:$C$20000,3,FALSE),"-")</f>
        <v>-</v>
      </c>
      <c r="L5037" s="1" t="str">
        <f t="shared" si="156"/>
        <v/>
      </c>
      <c r="M5037" s="1" t="str">
        <f t="shared" si="157"/>
        <v/>
      </c>
      <c r="N5037" s="1" t="str">
        <f>IF(ISBLANK($C5037),"",IF(ISNA(VLOOKUP($L5037,'result messages'!$H$3:$L$11,2,FALSE)),VLOOKUP($M5037,'result messages'!$H$3:$L$11,2,FALSE),VLOOKUP($L5037,'result messages'!$H$3:$L$11,2,FALSE)))</f>
        <v/>
      </c>
      <c r="O5037" s="1" t="str">
        <f>IF(ISBLANK($C5037),"",IF(ISNA(VLOOKUP($L5037,'result messages'!$H$3:$L$11,3,FALSE)),VLOOKUP($M5037,'result messages'!$H$3:$L$11,3,FALSE),VLOOKUP($L5037,'result messages'!$H$3:$L$11,3,FALSE)))</f>
        <v/>
      </c>
      <c r="P5037" s="1" t="str">
        <f>IF(ISBLANK($C5037),"",IF(ISNA(VLOOKUP($L5037,'result messages'!$H$3:$L$11,4,FALSE)),VLOOKUP($M5037,'result messages'!$H$3:$L$11,4,FALSE),VLOOKUP($L5037,'result messages'!$H$3:$L$11,4,FALSE)))</f>
        <v/>
      </c>
      <c r="Q5037" s="1" t="str">
        <f>IF(ISBLANK($C5037),"",IF(ISNA(VLOOKUP($L5037,'result messages'!$H$3:$L$11,5,FALSE)),VLOOKUP($M5037,'result messages'!$H$3:$L$11,5,FALSE),VLOOKUP($L5037,'result messages'!$H$3:$L$11,5,FALSE)))</f>
        <v/>
      </c>
    </row>
    <row r="5038" spans="1:17">
      <c r="A5038" s="1">
        <v>5035</v>
      </c>
      <c r="B5038" s="1"/>
      <c r="C5038" s="1"/>
      <c r="D5038" s="1"/>
      <c r="E5038" s="6"/>
      <c r="F5038" s="1"/>
      <c r="G5038" s="1" t="str">
        <f>IF(ISNA(VLOOKUP($C5038,'DTEN TCAP Linkage deviceId'!$A$1:$A$20000,1,FALSE)),"No","Yes")</f>
        <v>No</v>
      </c>
      <c r="H5038" s="1" t="str">
        <f>IF(ISNA(VLOOKUP($C5038,'Provisioning Requester'!$F$3:$H$20000,2,FALSE)),"No","Yes")</f>
        <v>No</v>
      </c>
      <c r="I5038" s="1" t="str">
        <f>IF($H5038="Yes",VLOOKUP($C5038,'Provisioning Requester'!$F$3:$H$20000,3,FALSE),"-")</f>
        <v>-</v>
      </c>
      <c r="J5038" s="1" t="str">
        <f>IF(OR(D5038="SVCP", E5038="TRUE"), "No", IF(ISNA(VLOOKUP($C5038,'ProvResponder deviceId'!$A$1:$A$20000,1,FALSE)),"No","Yes"))</f>
        <v>No</v>
      </c>
      <c r="K5038" s="1" t="str">
        <f>IF($J5038="Yes",VLOOKUP($C5038,'ProvResponder deviceId'!$A$1:$C$20000,3,FALSE),"-")</f>
        <v>-</v>
      </c>
      <c r="L5038" s="1" t="str">
        <f t="shared" si="156"/>
        <v/>
      </c>
      <c r="M5038" s="1" t="str">
        <f t="shared" si="157"/>
        <v/>
      </c>
      <c r="N5038" s="1" t="str">
        <f>IF(ISBLANK($C5038),"",IF(ISNA(VLOOKUP($L5038,'result messages'!$H$3:$L$11,2,FALSE)),VLOOKUP($M5038,'result messages'!$H$3:$L$11,2,FALSE),VLOOKUP($L5038,'result messages'!$H$3:$L$11,2,FALSE)))</f>
        <v/>
      </c>
      <c r="O5038" s="1" t="str">
        <f>IF(ISBLANK($C5038),"",IF(ISNA(VLOOKUP($L5038,'result messages'!$H$3:$L$11,3,FALSE)),VLOOKUP($M5038,'result messages'!$H$3:$L$11,3,FALSE),VLOOKUP($L5038,'result messages'!$H$3:$L$11,3,FALSE)))</f>
        <v/>
      </c>
      <c r="P5038" s="1" t="str">
        <f>IF(ISBLANK($C5038),"",IF(ISNA(VLOOKUP($L5038,'result messages'!$H$3:$L$11,4,FALSE)),VLOOKUP($M5038,'result messages'!$H$3:$L$11,4,FALSE),VLOOKUP($L5038,'result messages'!$H$3:$L$11,4,FALSE)))</f>
        <v/>
      </c>
      <c r="Q5038" s="1" t="str">
        <f>IF(ISBLANK($C5038),"",IF(ISNA(VLOOKUP($L5038,'result messages'!$H$3:$L$11,5,FALSE)),VLOOKUP($M5038,'result messages'!$H$3:$L$11,5,FALSE),VLOOKUP($L5038,'result messages'!$H$3:$L$11,5,FALSE)))</f>
        <v/>
      </c>
    </row>
    <row r="5039" spans="1:17">
      <c r="A5039" s="1">
        <v>5036</v>
      </c>
      <c r="B5039" s="1"/>
      <c r="C5039" s="1"/>
      <c r="D5039" s="1"/>
      <c r="E5039" s="6"/>
      <c r="F5039" s="1"/>
      <c r="G5039" s="1" t="str">
        <f>IF(ISNA(VLOOKUP($C5039,'DTEN TCAP Linkage deviceId'!$A$1:$A$20000,1,FALSE)),"No","Yes")</f>
        <v>No</v>
      </c>
      <c r="H5039" s="1" t="str">
        <f>IF(ISNA(VLOOKUP($C5039,'Provisioning Requester'!$F$3:$H$20000,2,FALSE)),"No","Yes")</f>
        <v>No</v>
      </c>
      <c r="I5039" s="1" t="str">
        <f>IF($H5039="Yes",VLOOKUP($C5039,'Provisioning Requester'!$F$3:$H$20000,3,FALSE),"-")</f>
        <v>-</v>
      </c>
      <c r="J5039" s="1" t="str">
        <f>IF(OR(D5039="SVCP", E5039="TRUE"), "No", IF(ISNA(VLOOKUP($C5039,'ProvResponder deviceId'!$A$1:$A$20000,1,FALSE)),"No","Yes"))</f>
        <v>No</v>
      </c>
      <c r="K5039" s="1" t="str">
        <f>IF($J5039="Yes",VLOOKUP($C5039,'ProvResponder deviceId'!$A$1:$C$20000,3,FALSE),"-")</f>
        <v>-</v>
      </c>
      <c r="L5039" s="1" t="str">
        <f t="shared" si="156"/>
        <v/>
      </c>
      <c r="M5039" s="1" t="str">
        <f t="shared" si="157"/>
        <v/>
      </c>
      <c r="N5039" s="1" t="str">
        <f>IF(ISBLANK($C5039),"",IF(ISNA(VLOOKUP($L5039,'result messages'!$H$3:$L$11,2,FALSE)),VLOOKUP($M5039,'result messages'!$H$3:$L$11,2,FALSE),VLOOKUP($L5039,'result messages'!$H$3:$L$11,2,FALSE)))</f>
        <v/>
      </c>
      <c r="O5039" s="1" t="str">
        <f>IF(ISBLANK($C5039),"",IF(ISNA(VLOOKUP($L5039,'result messages'!$H$3:$L$11,3,FALSE)),VLOOKUP($M5039,'result messages'!$H$3:$L$11,3,FALSE),VLOOKUP($L5039,'result messages'!$H$3:$L$11,3,FALSE)))</f>
        <v/>
      </c>
      <c r="P5039" s="1" t="str">
        <f>IF(ISBLANK($C5039),"",IF(ISNA(VLOOKUP($L5039,'result messages'!$H$3:$L$11,4,FALSE)),VLOOKUP($M5039,'result messages'!$H$3:$L$11,4,FALSE),VLOOKUP($L5039,'result messages'!$H$3:$L$11,4,FALSE)))</f>
        <v/>
      </c>
      <c r="Q5039" s="1" t="str">
        <f>IF(ISBLANK($C5039),"",IF(ISNA(VLOOKUP($L5039,'result messages'!$H$3:$L$11,5,FALSE)),VLOOKUP($M5039,'result messages'!$H$3:$L$11,5,FALSE),VLOOKUP($L5039,'result messages'!$H$3:$L$11,5,FALSE)))</f>
        <v/>
      </c>
    </row>
    <row r="5040" spans="1:17">
      <c r="A5040" s="1">
        <v>5037</v>
      </c>
      <c r="B5040" s="1"/>
      <c r="C5040" s="1"/>
      <c r="D5040" s="1"/>
      <c r="E5040" s="6"/>
      <c r="F5040" s="1"/>
      <c r="G5040" s="1" t="str">
        <f>IF(ISNA(VLOOKUP($C5040,'DTEN TCAP Linkage deviceId'!$A$1:$A$20000,1,FALSE)),"No","Yes")</f>
        <v>No</v>
      </c>
      <c r="H5040" s="1" t="str">
        <f>IF(ISNA(VLOOKUP($C5040,'Provisioning Requester'!$F$3:$H$20000,2,FALSE)),"No","Yes")</f>
        <v>No</v>
      </c>
      <c r="I5040" s="1" t="str">
        <f>IF($H5040="Yes",VLOOKUP($C5040,'Provisioning Requester'!$F$3:$H$20000,3,FALSE),"-")</f>
        <v>-</v>
      </c>
      <c r="J5040" s="1" t="str">
        <f>IF(OR(D5040="SVCP", E5040="TRUE"), "No", IF(ISNA(VLOOKUP($C5040,'ProvResponder deviceId'!$A$1:$A$20000,1,FALSE)),"No","Yes"))</f>
        <v>No</v>
      </c>
      <c r="K5040" s="1" t="str">
        <f>IF($J5040="Yes",VLOOKUP($C5040,'ProvResponder deviceId'!$A$1:$C$20000,3,FALSE),"-")</f>
        <v>-</v>
      </c>
      <c r="L5040" s="1" t="str">
        <f t="shared" si="156"/>
        <v/>
      </c>
      <c r="M5040" s="1" t="str">
        <f t="shared" si="157"/>
        <v/>
      </c>
      <c r="N5040" s="1" t="str">
        <f>IF(ISBLANK($C5040),"",IF(ISNA(VLOOKUP($L5040,'result messages'!$H$3:$L$11,2,FALSE)),VLOOKUP($M5040,'result messages'!$H$3:$L$11,2,FALSE),VLOOKUP($L5040,'result messages'!$H$3:$L$11,2,FALSE)))</f>
        <v/>
      </c>
      <c r="O5040" s="1" t="str">
        <f>IF(ISBLANK($C5040),"",IF(ISNA(VLOOKUP($L5040,'result messages'!$H$3:$L$11,3,FALSE)),VLOOKUP($M5040,'result messages'!$H$3:$L$11,3,FALSE),VLOOKUP($L5040,'result messages'!$H$3:$L$11,3,FALSE)))</f>
        <v/>
      </c>
      <c r="P5040" s="1" t="str">
        <f>IF(ISBLANK($C5040),"",IF(ISNA(VLOOKUP($L5040,'result messages'!$H$3:$L$11,4,FALSE)),VLOOKUP($M5040,'result messages'!$H$3:$L$11,4,FALSE),VLOOKUP($L5040,'result messages'!$H$3:$L$11,4,FALSE)))</f>
        <v/>
      </c>
      <c r="Q5040" s="1" t="str">
        <f>IF(ISBLANK($C5040),"",IF(ISNA(VLOOKUP($L5040,'result messages'!$H$3:$L$11,5,FALSE)),VLOOKUP($M5040,'result messages'!$H$3:$L$11,5,FALSE),VLOOKUP($L5040,'result messages'!$H$3:$L$11,5,FALSE)))</f>
        <v/>
      </c>
    </row>
    <row r="5041" spans="1:17">
      <c r="A5041" s="1">
        <v>5038</v>
      </c>
      <c r="B5041" s="1"/>
      <c r="C5041" s="1"/>
      <c r="D5041" s="1"/>
      <c r="E5041" s="6"/>
      <c r="F5041" s="1"/>
      <c r="G5041" s="1" t="str">
        <f>IF(ISNA(VLOOKUP($C5041,'DTEN TCAP Linkage deviceId'!$A$1:$A$20000,1,FALSE)),"No","Yes")</f>
        <v>No</v>
      </c>
      <c r="H5041" s="1" t="str">
        <f>IF(ISNA(VLOOKUP($C5041,'Provisioning Requester'!$F$3:$H$20000,2,FALSE)),"No","Yes")</f>
        <v>No</v>
      </c>
      <c r="I5041" s="1" t="str">
        <f>IF($H5041="Yes",VLOOKUP($C5041,'Provisioning Requester'!$F$3:$H$20000,3,FALSE),"-")</f>
        <v>-</v>
      </c>
      <c r="J5041" s="1" t="str">
        <f>IF(OR(D5041="SVCP", E5041="TRUE"), "No", IF(ISNA(VLOOKUP($C5041,'ProvResponder deviceId'!$A$1:$A$20000,1,FALSE)),"No","Yes"))</f>
        <v>No</v>
      </c>
      <c r="K5041" s="1" t="str">
        <f>IF($J5041="Yes",VLOOKUP($C5041,'ProvResponder deviceId'!$A$1:$C$20000,3,FALSE),"-")</f>
        <v>-</v>
      </c>
      <c r="L5041" s="1" t="str">
        <f t="shared" si="156"/>
        <v/>
      </c>
      <c r="M5041" s="1" t="str">
        <f t="shared" si="157"/>
        <v/>
      </c>
      <c r="N5041" s="1" t="str">
        <f>IF(ISBLANK($C5041),"",IF(ISNA(VLOOKUP($L5041,'result messages'!$H$3:$L$11,2,FALSE)),VLOOKUP($M5041,'result messages'!$H$3:$L$11,2,FALSE),VLOOKUP($L5041,'result messages'!$H$3:$L$11,2,FALSE)))</f>
        <v/>
      </c>
      <c r="O5041" s="1" t="str">
        <f>IF(ISBLANK($C5041),"",IF(ISNA(VLOOKUP($L5041,'result messages'!$H$3:$L$11,3,FALSE)),VLOOKUP($M5041,'result messages'!$H$3:$L$11,3,FALSE),VLOOKUP($L5041,'result messages'!$H$3:$L$11,3,FALSE)))</f>
        <v/>
      </c>
      <c r="P5041" s="1" t="str">
        <f>IF(ISBLANK($C5041),"",IF(ISNA(VLOOKUP($L5041,'result messages'!$H$3:$L$11,4,FALSE)),VLOOKUP($M5041,'result messages'!$H$3:$L$11,4,FALSE),VLOOKUP($L5041,'result messages'!$H$3:$L$11,4,FALSE)))</f>
        <v/>
      </c>
      <c r="Q5041" s="1" t="str">
        <f>IF(ISBLANK($C5041),"",IF(ISNA(VLOOKUP($L5041,'result messages'!$H$3:$L$11,5,FALSE)),VLOOKUP($M5041,'result messages'!$H$3:$L$11,5,FALSE),VLOOKUP($L5041,'result messages'!$H$3:$L$11,5,FALSE)))</f>
        <v/>
      </c>
    </row>
    <row r="5042" spans="1:17">
      <c r="A5042" s="1">
        <v>5039</v>
      </c>
      <c r="B5042" s="1"/>
      <c r="C5042" s="1"/>
      <c r="D5042" s="1"/>
      <c r="E5042" s="6"/>
      <c r="F5042" s="1"/>
      <c r="G5042" s="1" t="str">
        <f>IF(ISNA(VLOOKUP($C5042,'DTEN TCAP Linkage deviceId'!$A$1:$A$20000,1,FALSE)),"No","Yes")</f>
        <v>No</v>
      </c>
      <c r="H5042" s="1" t="str">
        <f>IF(ISNA(VLOOKUP($C5042,'Provisioning Requester'!$F$3:$H$20000,2,FALSE)),"No","Yes")</f>
        <v>No</v>
      </c>
      <c r="I5042" s="1" t="str">
        <f>IF($H5042="Yes",VLOOKUP($C5042,'Provisioning Requester'!$F$3:$H$20000,3,FALSE),"-")</f>
        <v>-</v>
      </c>
      <c r="J5042" s="1" t="str">
        <f>IF(OR(D5042="SVCP", E5042="TRUE"), "No", IF(ISNA(VLOOKUP($C5042,'ProvResponder deviceId'!$A$1:$A$20000,1,FALSE)),"No","Yes"))</f>
        <v>No</v>
      </c>
      <c r="K5042" s="1" t="str">
        <f>IF($J5042="Yes",VLOOKUP($C5042,'ProvResponder deviceId'!$A$1:$C$20000,3,FALSE),"-")</f>
        <v>-</v>
      </c>
      <c r="L5042" s="1" t="str">
        <f t="shared" si="156"/>
        <v/>
      </c>
      <c r="M5042" s="1" t="str">
        <f t="shared" si="157"/>
        <v/>
      </c>
      <c r="N5042" s="1" t="str">
        <f>IF(ISBLANK($C5042),"",IF(ISNA(VLOOKUP($L5042,'result messages'!$H$3:$L$11,2,FALSE)),VLOOKUP($M5042,'result messages'!$H$3:$L$11,2,FALSE),VLOOKUP($L5042,'result messages'!$H$3:$L$11,2,FALSE)))</f>
        <v/>
      </c>
      <c r="O5042" s="1" t="str">
        <f>IF(ISBLANK($C5042),"",IF(ISNA(VLOOKUP($L5042,'result messages'!$H$3:$L$11,3,FALSE)),VLOOKUP($M5042,'result messages'!$H$3:$L$11,3,FALSE),VLOOKUP($L5042,'result messages'!$H$3:$L$11,3,FALSE)))</f>
        <v/>
      </c>
      <c r="P5042" s="1" t="str">
        <f>IF(ISBLANK($C5042),"",IF(ISNA(VLOOKUP($L5042,'result messages'!$H$3:$L$11,4,FALSE)),VLOOKUP($M5042,'result messages'!$H$3:$L$11,4,FALSE),VLOOKUP($L5042,'result messages'!$H$3:$L$11,4,FALSE)))</f>
        <v/>
      </c>
      <c r="Q5042" s="1" t="str">
        <f>IF(ISBLANK($C5042),"",IF(ISNA(VLOOKUP($L5042,'result messages'!$H$3:$L$11,5,FALSE)),VLOOKUP($M5042,'result messages'!$H$3:$L$11,5,FALSE),VLOOKUP($L5042,'result messages'!$H$3:$L$11,5,FALSE)))</f>
        <v/>
      </c>
    </row>
    <row r="5043" spans="1:17">
      <c r="A5043" s="1">
        <v>5040</v>
      </c>
      <c r="B5043" s="1"/>
      <c r="C5043" s="1"/>
      <c r="D5043" s="1"/>
      <c r="E5043" s="6"/>
      <c r="F5043" s="1"/>
      <c r="G5043" s="1" t="str">
        <f>IF(ISNA(VLOOKUP($C5043,'DTEN TCAP Linkage deviceId'!$A$1:$A$20000,1,FALSE)),"No","Yes")</f>
        <v>No</v>
      </c>
      <c r="H5043" s="1" t="str">
        <f>IF(ISNA(VLOOKUP($C5043,'Provisioning Requester'!$F$3:$H$20000,2,FALSE)),"No","Yes")</f>
        <v>No</v>
      </c>
      <c r="I5043" s="1" t="str">
        <f>IF($H5043="Yes",VLOOKUP($C5043,'Provisioning Requester'!$F$3:$H$20000,3,FALSE),"-")</f>
        <v>-</v>
      </c>
      <c r="J5043" s="1" t="str">
        <f>IF(OR(D5043="SVCP", E5043="TRUE"), "No", IF(ISNA(VLOOKUP($C5043,'ProvResponder deviceId'!$A$1:$A$20000,1,FALSE)),"No","Yes"))</f>
        <v>No</v>
      </c>
      <c r="K5043" s="1" t="str">
        <f>IF($J5043="Yes",VLOOKUP($C5043,'ProvResponder deviceId'!$A$1:$C$20000,3,FALSE),"-")</f>
        <v>-</v>
      </c>
      <c r="L5043" s="1" t="str">
        <f t="shared" si="156"/>
        <v/>
      </c>
      <c r="M5043" s="1" t="str">
        <f t="shared" si="157"/>
        <v/>
      </c>
      <c r="N5043" s="1" t="str">
        <f>IF(ISBLANK($C5043),"",IF(ISNA(VLOOKUP($L5043,'result messages'!$H$3:$L$11,2,FALSE)),VLOOKUP($M5043,'result messages'!$H$3:$L$11,2,FALSE),VLOOKUP($L5043,'result messages'!$H$3:$L$11,2,FALSE)))</f>
        <v/>
      </c>
      <c r="O5043" s="1" t="str">
        <f>IF(ISBLANK($C5043),"",IF(ISNA(VLOOKUP($L5043,'result messages'!$H$3:$L$11,3,FALSE)),VLOOKUP($M5043,'result messages'!$H$3:$L$11,3,FALSE),VLOOKUP($L5043,'result messages'!$H$3:$L$11,3,FALSE)))</f>
        <v/>
      </c>
      <c r="P5043" s="1" t="str">
        <f>IF(ISBLANK($C5043),"",IF(ISNA(VLOOKUP($L5043,'result messages'!$H$3:$L$11,4,FALSE)),VLOOKUP($M5043,'result messages'!$H$3:$L$11,4,FALSE),VLOOKUP($L5043,'result messages'!$H$3:$L$11,4,FALSE)))</f>
        <v/>
      </c>
      <c r="Q5043" s="1" t="str">
        <f>IF(ISBLANK($C5043),"",IF(ISNA(VLOOKUP($L5043,'result messages'!$H$3:$L$11,5,FALSE)),VLOOKUP($M5043,'result messages'!$H$3:$L$11,5,FALSE),VLOOKUP($L5043,'result messages'!$H$3:$L$11,5,FALSE)))</f>
        <v/>
      </c>
    </row>
    <row r="5044" spans="1:17">
      <c r="A5044" s="1">
        <v>5041</v>
      </c>
      <c r="B5044" s="1"/>
      <c r="C5044" s="1"/>
      <c r="D5044" s="1"/>
      <c r="E5044" s="6"/>
      <c r="F5044" s="1"/>
      <c r="G5044" s="1" t="str">
        <f>IF(ISNA(VLOOKUP($C5044,'DTEN TCAP Linkage deviceId'!$A$1:$A$20000,1,FALSE)),"No","Yes")</f>
        <v>No</v>
      </c>
      <c r="H5044" s="1" t="str">
        <f>IF(ISNA(VLOOKUP($C5044,'Provisioning Requester'!$F$3:$H$20000,2,FALSE)),"No","Yes")</f>
        <v>No</v>
      </c>
      <c r="I5044" s="1" t="str">
        <f>IF($H5044="Yes",VLOOKUP($C5044,'Provisioning Requester'!$F$3:$H$20000,3,FALSE),"-")</f>
        <v>-</v>
      </c>
      <c r="J5044" s="1" t="str">
        <f>IF(OR(D5044="SVCP", E5044="TRUE"), "No", IF(ISNA(VLOOKUP($C5044,'ProvResponder deviceId'!$A$1:$A$20000,1,FALSE)),"No","Yes"))</f>
        <v>No</v>
      </c>
      <c r="K5044" s="1" t="str">
        <f>IF($J5044="Yes",VLOOKUP($C5044,'ProvResponder deviceId'!$A$1:$C$20000,3,FALSE),"-")</f>
        <v>-</v>
      </c>
      <c r="L5044" s="1" t="str">
        <f t="shared" si="156"/>
        <v/>
      </c>
      <c r="M5044" s="1" t="str">
        <f t="shared" si="157"/>
        <v/>
      </c>
      <c r="N5044" s="1" t="str">
        <f>IF(ISBLANK($C5044),"",IF(ISNA(VLOOKUP($L5044,'result messages'!$H$3:$L$11,2,FALSE)),VLOOKUP($M5044,'result messages'!$H$3:$L$11,2,FALSE),VLOOKUP($L5044,'result messages'!$H$3:$L$11,2,FALSE)))</f>
        <v/>
      </c>
      <c r="O5044" s="1" t="str">
        <f>IF(ISBLANK($C5044),"",IF(ISNA(VLOOKUP($L5044,'result messages'!$H$3:$L$11,3,FALSE)),VLOOKUP($M5044,'result messages'!$H$3:$L$11,3,FALSE),VLOOKUP($L5044,'result messages'!$H$3:$L$11,3,FALSE)))</f>
        <v/>
      </c>
      <c r="P5044" s="1" t="str">
        <f>IF(ISBLANK($C5044),"",IF(ISNA(VLOOKUP($L5044,'result messages'!$H$3:$L$11,4,FALSE)),VLOOKUP($M5044,'result messages'!$H$3:$L$11,4,FALSE),VLOOKUP($L5044,'result messages'!$H$3:$L$11,4,FALSE)))</f>
        <v/>
      </c>
      <c r="Q5044" s="1" t="str">
        <f>IF(ISBLANK($C5044),"",IF(ISNA(VLOOKUP($L5044,'result messages'!$H$3:$L$11,5,FALSE)),VLOOKUP($M5044,'result messages'!$H$3:$L$11,5,FALSE),VLOOKUP($L5044,'result messages'!$H$3:$L$11,5,FALSE)))</f>
        <v/>
      </c>
    </row>
    <row r="5045" spans="1:17">
      <c r="A5045" s="1">
        <v>5042</v>
      </c>
      <c r="B5045" s="1"/>
      <c r="C5045" s="1"/>
      <c r="D5045" s="1"/>
      <c r="E5045" s="6"/>
      <c r="F5045" s="1"/>
      <c r="G5045" s="1" t="str">
        <f>IF(ISNA(VLOOKUP($C5045,'DTEN TCAP Linkage deviceId'!$A$1:$A$20000,1,FALSE)),"No","Yes")</f>
        <v>No</v>
      </c>
      <c r="H5045" s="1" t="str">
        <f>IF(ISNA(VLOOKUP($C5045,'Provisioning Requester'!$F$3:$H$20000,2,FALSE)),"No","Yes")</f>
        <v>No</v>
      </c>
      <c r="I5045" s="1" t="str">
        <f>IF($H5045="Yes",VLOOKUP($C5045,'Provisioning Requester'!$F$3:$H$20000,3,FALSE),"-")</f>
        <v>-</v>
      </c>
      <c r="J5045" s="1" t="str">
        <f>IF(OR(D5045="SVCP", E5045="TRUE"), "No", IF(ISNA(VLOOKUP($C5045,'ProvResponder deviceId'!$A$1:$A$20000,1,FALSE)),"No","Yes"))</f>
        <v>No</v>
      </c>
      <c r="K5045" s="1" t="str">
        <f>IF($J5045="Yes",VLOOKUP($C5045,'ProvResponder deviceId'!$A$1:$C$20000,3,FALSE),"-")</f>
        <v>-</v>
      </c>
      <c r="L5045" s="1" t="str">
        <f t="shared" si="156"/>
        <v/>
      </c>
      <c r="M5045" s="1" t="str">
        <f t="shared" si="157"/>
        <v/>
      </c>
      <c r="N5045" s="1" t="str">
        <f>IF(ISBLANK($C5045),"",IF(ISNA(VLOOKUP($L5045,'result messages'!$H$3:$L$11,2,FALSE)),VLOOKUP($M5045,'result messages'!$H$3:$L$11,2,FALSE),VLOOKUP($L5045,'result messages'!$H$3:$L$11,2,FALSE)))</f>
        <v/>
      </c>
      <c r="O5045" s="1" t="str">
        <f>IF(ISBLANK($C5045),"",IF(ISNA(VLOOKUP($L5045,'result messages'!$H$3:$L$11,3,FALSE)),VLOOKUP($M5045,'result messages'!$H$3:$L$11,3,FALSE),VLOOKUP($L5045,'result messages'!$H$3:$L$11,3,FALSE)))</f>
        <v/>
      </c>
      <c r="P5045" s="1" t="str">
        <f>IF(ISBLANK($C5045),"",IF(ISNA(VLOOKUP($L5045,'result messages'!$H$3:$L$11,4,FALSE)),VLOOKUP($M5045,'result messages'!$H$3:$L$11,4,FALSE),VLOOKUP($L5045,'result messages'!$H$3:$L$11,4,FALSE)))</f>
        <v/>
      </c>
      <c r="Q5045" s="1" t="str">
        <f>IF(ISBLANK($C5045),"",IF(ISNA(VLOOKUP($L5045,'result messages'!$H$3:$L$11,5,FALSE)),VLOOKUP($M5045,'result messages'!$H$3:$L$11,5,FALSE),VLOOKUP($L5045,'result messages'!$H$3:$L$11,5,FALSE)))</f>
        <v/>
      </c>
    </row>
    <row r="5046" spans="1:17">
      <c r="A5046" s="1">
        <v>5043</v>
      </c>
      <c r="B5046" s="1"/>
      <c r="C5046" s="1"/>
      <c r="D5046" s="1"/>
      <c r="E5046" s="6"/>
      <c r="F5046" s="1"/>
      <c r="G5046" s="1" t="str">
        <f>IF(ISNA(VLOOKUP($C5046,'DTEN TCAP Linkage deviceId'!$A$1:$A$20000,1,FALSE)),"No","Yes")</f>
        <v>No</v>
      </c>
      <c r="H5046" s="1" t="str">
        <f>IF(ISNA(VLOOKUP($C5046,'Provisioning Requester'!$F$3:$H$20000,2,FALSE)),"No","Yes")</f>
        <v>No</v>
      </c>
      <c r="I5046" s="1" t="str">
        <f>IF($H5046="Yes",VLOOKUP($C5046,'Provisioning Requester'!$F$3:$H$20000,3,FALSE),"-")</f>
        <v>-</v>
      </c>
      <c r="J5046" s="1" t="str">
        <f>IF(OR(D5046="SVCP", E5046="TRUE"), "No", IF(ISNA(VLOOKUP($C5046,'ProvResponder deviceId'!$A$1:$A$20000,1,FALSE)),"No","Yes"))</f>
        <v>No</v>
      </c>
      <c r="K5046" s="1" t="str">
        <f>IF($J5046="Yes",VLOOKUP($C5046,'ProvResponder deviceId'!$A$1:$C$20000,3,FALSE),"-")</f>
        <v>-</v>
      </c>
      <c r="L5046" s="1" t="str">
        <f t="shared" si="156"/>
        <v/>
      </c>
      <c r="M5046" s="1" t="str">
        <f t="shared" si="157"/>
        <v/>
      </c>
      <c r="N5046" s="1" t="str">
        <f>IF(ISBLANK($C5046),"",IF(ISNA(VLOOKUP($L5046,'result messages'!$H$3:$L$11,2,FALSE)),VLOOKUP($M5046,'result messages'!$H$3:$L$11,2,FALSE),VLOOKUP($L5046,'result messages'!$H$3:$L$11,2,FALSE)))</f>
        <v/>
      </c>
      <c r="O5046" s="1" t="str">
        <f>IF(ISBLANK($C5046),"",IF(ISNA(VLOOKUP($L5046,'result messages'!$H$3:$L$11,3,FALSE)),VLOOKUP($M5046,'result messages'!$H$3:$L$11,3,FALSE),VLOOKUP($L5046,'result messages'!$H$3:$L$11,3,FALSE)))</f>
        <v/>
      </c>
      <c r="P5046" s="1" t="str">
        <f>IF(ISBLANK($C5046),"",IF(ISNA(VLOOKUP($L5046,'result messages'!$H$3:$L$11,4,FALSE)),VLOOKUP($M5046,'result messages'!$H$3:$L$11,4,FALSE),VLOOKUP($L5046,'result messages'!$H$3:$L$11,4,FALSE)))</f>
        <v/>
      </c>
      <c r="Q5046" s="1" t="str">
        <f>IF(ISBLANK($C5046),"",IF(ISNA(VLOOKUP($L5046,'result messages'!$H$3:$L$11,5,FALSE)),VLOOKUP($M5046,'result messages'!$H$3:$L$11,5,FALSE),VLOOKUP($L5046,'result messages'!$H$3:$L$11,5,FALSE)))</f>
        <v/>
      </c>
    </row>
    <row r="5047" spans="1:17">
      <c r="A5047" s="1">
        <v>5044</v>
      </c>
      <c r="B5047" s="1"/>
      <c r="C5047" s="1"/>
      <c r="D5047" s="1"/>
      <c r="E5047" s="6"/>
      <c r="F5047" s="1"/>
      <c r="G5047" s="1" t="str">
        <f>IF(ISNA(VLOOKUP($C5047,'DTEN TCAP Linkage deviceId'!$A$1:$A$20000,1,FALSE)),"No","Yes")</f>
        <v>No</v>
      </c>
      <c r="H5047" s="1" t="str">
        <f>IF(ISNA(VLOOKUP($C5047,'Provisioning Requester'!$F$3:$H$20000,2,FALSE)),"No","Yes")</f>
        <v>No</v>
      </c>
      <c r="I5047" s="1" t="str">
        <f>IF($H5047="Yes",VLOOKUP($C5047,'Provisioning Requester'!$F$3:$H$20000,3,FALSE),"-")</f>
        <v>-</v>
      </c>
      <c r="J5047" s="1" t="str">
        <f>IF(OR(D5047="SVCP", E5047="TRUE"), "No", IF(ISNA(VLOOKUP($C5047,'ProvResponder deviceId'!$A$1:$A$20000,1,FALSE)),"No","Yes"))</f>
        <v>No</v>
      </c>
      <c r="K5047" s="1" t="str">
        <f>IF($J5047="Yes",VLOOKUP($C5047,'ProvResponder deviceId'!$A$1:$C$20000,3,FALSE),"-")</f>
        <v>-</v>
      </c>
      <c r="L5047" s="1" t="str">
        <f t="shared" si="156"/>
        <v/>
      </c>
      <c r="M5047" s="1" t="str">
        <f t="shared" si="157"/>
        <v/>
      </c>
      <c r="N5047" s="1" t="str">
        <f>IF(ISBLANK($C5047),"",IF(ISNA(VLOOKUP($L5047,'result messages'!$H$3:$L$11,2,FALSE)),VLOOKUP($M5047,'result messages'!$H$3:$L$11,2,FALSE),VLOOKUP($L5047,'result messages'!$H$3:$L$11,2,FALSE)))</f>
        <v/>
      </c>
      <c r="O5047" s="1" t="str">
        <f>IF(ISBLANK($C5047),"",IF(ISNA(VLOOKUP($L5047,'result messages'!$H$3:$L$11,3,FALSE)),VLOOKUP($M5047,'result messages'!$H$3:$L$11,3,FALSE),VLOOKUP($L5047,'result messages'!$H$3:$L$11,3,FALSE)))</f>
        <v/>
      </c>
      <c r="P5047" s="1" t="str">
        <f>IF(ISBLANK($C5047),"",IF(ISNA(VLOOKUP($L5047,'result messages'!$H$3:$L$11,4,FALSE)),VLOOKUP($M5047,'result messages'!$H$3:$L$11,4,FALSE),VLOOKUP($L5047,'result messages'!$H$3:$L$11,4,FALSE)))</f>
        <v/>
      </c>
      <c r="Q5047" s="1" t="str">
        <f>IF(ISBLANK($C5047),"",IF(ISNA(VLOOKUP($L5047,'result messages'!$H$3:$L$11,5,FALSE)),VLOOKUP($M5047,'result messages'!$H$3:$L$11,5,FALSE),VLOOKUP($L5047,'result messages'!$H$3:$L$11,5,FALSE)))</f>
        <v/>
      </c>
    </row>
    <row r="5048" spans="1:17">
      <c r="A5048" s="1">
        <v>5045</v>
      </c>
      <c r="B5048" s="1"/>
      <c r="C5048" s="1"/>
      <c r="D5048" s="1"/>
      <c r="E5048" s="6"/>
      <c r="F5048" s="1"/>
      <c r="G5048" s="1" t="str">
        <f>IF(ISNA(VLOOKUP($C5048,'DTEN TCAP Linkage deviceId'!$A$1:$A$20000,1,FALSE)),"No","Yes")</f>
        <v>No</v>
      </c>
      <c r="H5048" s="1" t="str">
        <f>IF(ISNA(VLOOKUP($C5048,'Provisioning Requester'!$F$3:$H$20000,2,FALSE)),"No","Yes")</f>
        <v>No</v>
      </c>
      <c r="I5048" s="1" t="str">
        <f>IF($H5048="Yes",VLOOKUP($C5048,'Provisioning Requester'!$F$3:$H$20000,3,FALSE),"-")</f>
        <v>-</v>
      </c>
      <c r="J5048" s="1" t="str">
        <f>IF(OR(D5048="SVCP", E5048="TRUE"), "No", IF(ISNA(VLOOKUP($C5048,'ProvResponder deviceId'!$A$1:$A$20000,1,FALSE)),"No","Yes"))</f>
        <v>No</v>
      </c>
      <c r="K5048" s="1" t="str">
        <f>IF($J5048="Yes",VLOOKUP($C5048,'ProvResponder deviceId'!$A$1:$C$20000,3,FALSE),"-")</f>
        <v>-</v>
      </c>
      <c r="L5048" s="1" t="str">
        <f t="shared" si="156"/>
        <v/>
      </c>
      <c r="M5048" s="1" t="str">
        <f t="shared" si="157"/>
        <v/>
      </c>
      <c r="N5048" s="1" t="str">
        <f>IF(ISBLANK($C5048),"",IF(ISNA(VLOOKUP($L5048,'result messages'!$H$3:$L$11,2,FALSE)),VLOOKUP($M5048,'result messages'!$H$3:$L$11,2,FALSE),VLOOKUP($L5048,'result messages'!$H$3:$L$11,2,FALSE)))</f>
        <v/>
      </c>
      <c r="O5048" s="1" t="str">
        <f>IF(ISBLANK($C5048),"",IF(ISNA(VLOOKUP($L5048,'result messages'!$H$3:$L$11,3,FALSE)),VLOOKUP($M5048,'result messages'!$H$3:$L$11,3,FALSE),VLOOKUP($L5048,'result messages'!$H$3:$L$11,3,FALSE)))</f>
        <v/>
      </c>
      <c r="P5048" s="1" t="str">
        <f>IF(ISBLANK($C5048),"",IF(ISNA(VLOOKUP($L5048,'result messages'!$H$3:$L$11,4,FALSE)),VLOOKUP($M5048,'result messages'!$H$3:$L$11,4,FALSE),VLOOKUP($L5048,'result messages'!$H$3:$L$11,4,FALSE)))</f>
        <v/>
      </c>
      <c r="Q5048" s="1" t="str">
        <f>IF(ISBLANK($C5048),"",IF(ISNA(VLOOKUP($L5048,'result messages'!$H$3:$L$11,5,FALSE)),VLOOKUP($M5048,'result messages'!$H$3:$L$11,5,FALSE),VLOOKUP($L5048,'result messages'!$H$3:$L$11,5,FALSE)))</f>
        <v/>
      </c>
    </row>
    <row r="5049" spans="1:17">
      <c r="A5049" s="1">
        <v>5046</v>
      </c>
      <c r="B5049" s="1"/>
      <c r="C5049" s="1"/>
      <c r="D5049" s="1"/>
      <c r="E5049" s="6"/>
      <c r="F5049" s="1"/>
      <c r="G5049" s="1" t="str">
        <f>IF(ISNA(VLOOKUP($C5049,'DTEN TCAP Linkage deviceId'!$A$1:$A$20000,1,FALSE)),"No","Yes")</f>
        <v>No</v>
      </c>
      <c r="H5049" s="1" t="str">
        <f>IF(ISNA(VLOOKUP($C5049,'Provisioning Requester'!$F$3:$H$20000,2,FALSE)),"No","Yes")</f>
        <v>No</v>
      </c>
      <c r="I5049" s="1" t="str">
        <f>IF($H5049="Yes",VLOOKUP($C5049,'Provisioning Requester'!$F$3:$H$20000,3,FALSE),"-")</f>
        <v>-</v>
      </c>
      <c r="J5049" s="1" t="str">
        <f>IF(OR(D5049="SVCP", E5049="TRUE"), "No", IF(ISNA(VLOOKUP($C5049,'ProvResponder deviceId'!$A$1:$A$20000,1,FALSE)),"No","Yes"))</f>
        <v>No</v>
      </c>
      <c r="K5049" s="1" t="str">
        <f>IF($J5049="Yes",VLOOKUP($C5049,'ProvResponder deviceId'!$A$1:$C$20000,3,FALSE),"-")</f>
        <v>-</v>
      </c>
      <c r="L5049" s="1" t="str">
        <f t="shared" si="156"/>
        <v/>
      </c>
      <c r="M5049" s="1" t="str">
        <f t="shared" si="157"/>
        <v/>
      </c>
      <c r="N5049" s="1" t="str">
        <f>IF(ISBLANK($C5049),"",IF(ISNA(VLOOKUP($L5049,'result messages'!$H$3:$L$11,2,FALSE)),VLOOKUP($M5049,'result messages'!$H$3:$L$11,2,FALSE),VLOOKUP($L5049,'result messages'!$H$3:$L$11,2,FALSE)))</f>
        <v/>
      </c>
      <c r="O5049" s="1" t="str">
        <f>IF(ISBLANK($C5049),"",IF(ISNA(VLOOKUP($L5049,'result messages'!$H$3:$L$11,3,FALSE)),VLOOKUP($M5049,'result messages'!$H$3:$L$11,3,FALSE),VLOOKUP($L5049,'result messages'!$H$3:$L$11,3,FALSE)))</f>
        <v/>
      </c>
      <c r="P5049" s="1" t="str">
        <f>IF(ISBLANK($C5049),"",IF(ISNA(VLOOKUP($L5049,'result messages'!$H$3:$L$11,4,FALSE)),VLOOKUP($M5049,'result messages'!$H$3:$L$11,4,FALSE),VLOOKUP($L5049,'result messages'!$H$3:$L$11,4,FALSE)))</f>
        <v/>
      </c>
      <c r="Q5049" s="1" t="str">
        <f>IF(ISBLANK($C5049),"",IF(ISNA(VLOOKUP($L5049,'result messages'!$H$3:$L$11,5,FALSE)),VLOOKUP($M5049,'result messages'!$H$3:$L$11,5,FALSE),VLOOKUP($L5049,'result messages'!$H$3:$L$11,5,FALSE)))</f>
        <v/>
      </c>
    </row>
    <row r="5050" spans="1:17">
      <c r="A5050" s="1">
        <v>5047</v>
      </c>
      <c r="B5050" s="1"/>
      <c r="C5050" s="1"/>
      <c r="D5050" s="1"/>
      <c r="E5050" s="6"/>
      <c r="F5050" s="1"/>
      <c r="G5050" s="1" t="str">
        <f>IF(ISNA(VLOOKUP($C5050,'DTEN TCAP Linkage deviceId'!$A$1:$A$20000,1,FALSE)),"No","Yes")</f>
        <v>No</v>
      </c>
      <c r="H5050" s="1" t="str">
        <f>IF(ISNA(VLOOKUP($C5050,'Provisioning Requester'!$F$3:$H$20000,2,FALSE)),"No","Yes")</f>
        <v>No</v>
      </c>
      <c r="I5050" s="1" t="str">
        <f>IF($H5050="Yes",VLOOKUP($C5050,'Provisioning Requester'!$F$3:$H$20000,3,FALSE),"-")</f>
        <v>-</v>
      </c>
      <c r="J5050" s="1" t="str">
        <f>IF(OR(D5050="SVCP", E5050="TRUE"), "No", IF(ISNA(VLOOKUP($C5050,'ProvResponder deviceId'!$A$1:$A$20000,1,FALSE)),"No","Yes"))</f>
        <v>No</v>
      </c>
      <c r="K5050" s="1" t="str">
        <f>IF($J5050="Yes",VLOOKUP($C5050,'ProvResponder deviceId'!$A$1:$C$20000,3,FALSE),"-")</f>
        <v>-</v>
      </c>
      <c r="L5050" s="1" t="str">
        <f t="shared" si="156"/>
        <v/>
      </c>
      <c r="M5050" s="1" t="str">
        <f t="shared" si="157"/>
        <v/>
      </c>
      <c r="N5050" s="1" t="str">
        <f>IF(ISBLANK($C5050),"",IF(ISNA(VLOOKUP($L5050,'result messages'!$H$3:$L$11,2,FALSE)),VLOOKUP($M5050,'result messages'!$H$3:$L$11,2,FALSE),VLOOKUP($L5050,'result messages'!$H$3:$L$11,2,FALSE)))</f>
        <v/>
      </c>
      <c r="O5050" s="1" t="str">
        <f>IF(ISBLANK($C5050),"",IF(ISNA(VLOOKUP($L5050,'result messages'!$H$3:$L$11,3,FALSE)),VLOOKUP($M5050,'result messages'!$H$3:$L$11,3,FALSE),VLOOKUP($L5050,'result messages'!$H$3:$L$11,3,FALSE)))</f>
        <v/>
      </c>
      <c r="P5050" s="1" t="str">
        <f>IF(ISBLANK($C5050),"",IF(ISNA(VLOOKUP($L5050,'result messages'!$H$3:$L$11,4,FALSE)),VLOOKUP($M5050,'result messages'!$H$3:$L$11,4,FALSE),VLOOKUP($L5050,'result messages'!$H$3:$L$11,4,FALSE)))</f>
        <v/>
      </c>
      <c r="Q5050" s="1" t="str">
        <f>IF(ISBLANK($C5050),"",IF(ISNA(VLOOKUP($L5050,'result messages'!$H$3:$L$11,5,FALSE)),VLOOKUP($M5050,'result messages'!$H$3:$L$11,5,FALSE),VLOOKUP($L5050,'result messages'!$H$3:$L$11,5,FALSE)))</f>
        <v/>
      </c>
    </row>
    <row r="5051" spans="1:17">
      <c r="A5051" s="1">
        <v>5048</v>
      </c>
      <c r="B5051" s="1"/>
      <c r="C5051" s="1"/>
      <c r="D5051" s="1"/>
      <c r="E5051" s="6"/>
      <c r="F5051" s="1"/>
      <c r="G5051" s="1" t="str">
        <f>IF(ISNA(VLOOKUP($C5051,'DTEN TCAP Linkage deviceId'!$A$1:$A$20000,1,FALSE)),"No","Yes")</f>
        <v>No</v>
      </c>
      <c r="H5051" s="1" t="str">
        <f>IF(ISNA(VLOOKUP($C5051,'Provisioning Requester'!$F$3:$H$20000,2,FALSE)),"No","Yes")</f>
        <v>No</v>
      </c>
      <c r="I5051" s="1" t="str">
        <f>IF($H5051="Yes",VLOOKUP($C5051,'Provisioning Requester'!$F$3:$H$20000,3,FALSE),"-")</f>
        <v>-</v>
      </c>
      <c r="J5051" s="1" t="str">
        <f>IF(OR(D5051="SVCP", E5051="TRUE"), "No", IF(ISNA(VLOOKUP($C5051,'ProvResponder deviceId'!$A$1:$A$20000,1,FALSE)),"No","Yes"))</f>
        <v>No</v>
      </c>
      <c r="K5051" s="1" t="str">
        <f>IF($J5051="Yes",VLOOKUP($C5051,'ProvResponder deviceId'!$A$1:$C$20000,3,FALSE),"-")</f>
        <v>-</v>
      </c>
      <c r="L5051" s="1" t="str">
        <f t="shared" si="156"/>
        <v/>
      </c>
      <c r="M5051" s="1" t="str">
        <f t="shared" si="157"/>
        <v/>
      </c>
      <c r="N5051" s="1" t="str">
        <f>IF(ISBLANK($C5051),"",IF(ISNA(VLOOKUP($L5051,'result messages'!$H$3:$L$11,2,FALSE)),VLOOKUP($M5051,'result messages'!$H$3:$L$11,2,FALSE),VLOOKUP($L5051,'result messages'!$H$3:$L$11,2,FALSE)))</f>
        <v/>
      </c>
      <c r="O5051" s="1" t="str">
        <f>IF(ISBLANK($C5051),"",IF(ISNA(VLOOKUP($L5051,'result messages'!$H$3:$L$11,3,FALSE)),VLOOKUP($M5051,'result messages'!$H$3:$L$11,3,FALSE),VLOOKUP($L5051,'result messages'!$H$3:$L$11,3,FALSE)))</f>
        <v/>
      </c>
      <c r="P5051" s="1" t="str">
        <f>IF(ISBLANK($C5051),"",IF(ISNA(VLOOKUP($L5051,'result messages'!$H$3:$L$11,4,FALSE)),VLOOKUP($M5051,'result messages'!$H$3:$L$11,4,FALSE),VLOOKUP($L5051,'result messages'!$H$3:$L$11,4,FALSE)))</f>
        <v/>
      </c>
      <c r="Q5051" s="1" t="str">
        <f>IF(ISBLANK($C5051),"",IF(ISNA(VLOOKUP($L5051,'result messages'!$H$3:$L$11,5,FALSE)),VLOOKUP($M5051,'result messages'!$H$3:$L$11,5,FALSE),VLOOKUP($L5051,'result messages'!$H$3:$L$11,5,FALSE)))</f>
        <v/>
      </c>
    </row>
    <row r="5052" spans="1:17">
      <c r="A5052" s="1">
        <v>5049</v>
      </c>
      <c r="B5052" s="1"/>
      <c r="C5052" s="1"/>
      <c r="D5052" s="1"/>
      <c r="E5052" s="6"/>
      <c r="F5052" s="1"/>
      <c r="G5052" s="1" t="str">
        <f>IF(ISNA(VLOOKUP($C5052,'DTEN TCAP Linkage deviceId'!$A$1:$A$20000,1,FALSE)),"No","Yes")</f>
        <v>No</v>
      </c>
      <c r="H5052" s="1" t="str">
        <f>IF(ISNA(VLOOKUP($C5052,'Provisioning Requester'!$F$3:$H$20000,2,FALSE)),"No","Yes")</f>
        <v>No</v>
      </c>
      <c r="I5052" s="1" t="str">
        <f>IF($H5052="Yes",VLOOKUP($C5052,'Provisioning Requester'!$F$3:$H$20000,3,FALSE),"-")</f>
        <v>-</v>
      </c>
      <c r="J5052" s="1" t="str">
        <f>IF(OR(D5052="SVCP", E5052="TRUE"), "No", IF(ISNA(VLOOKUP($C5052,'ProvResponder deviceId'!$A$1:$A$20000,1,FALSE)),"No","Yes"))</f>
        <v>No</v>
      </c>
      <c r="K5052" s="1" t="str">
        <f>IF($J5052="Yes",VLOOKUP($C5052,'ProvResponder deviceId'!$A$1:$C$20000,3,FALSE),"-")</f>
        <v>-</v>
      </c>
      <c r="L5052" s="1" t="str">
        <f t="shared" si="156"/>
        <v/>
      </c>
      <c r="M5052" s="1" t="str">
        <f t="shared" si="157"/>
        <v/>
      </c>
      <c r="N5052" s="1" t="str">
        <f>IF(ISBLANK($C5052),"",IF(ISNA(VLOOKUP($L5052,'result messages'!$H$3:$L$11,2,FALSE)),VLOOKUP($M5052,'result messages'!$H$3:$L$11,2,FALSE),VLOOKUP($L5052,'result messages'!$H$3:$L$11,2,FALSE)))</f>
        <v/>
      </c>
      <c r="O5052" s="1" t="str">
        <f>IF(ISBLANK($C5052),"",IF(ISNA(VLOOKUP($L5052,'result messages'!$H$3:$L$11,3,FALSE)),VLOOKUP($M5052,'result messages'!$H$3:$L$11,3,FALSE),VLOOKUP($L5052,'result messages'!$H$3:$L$11,3,FALSE)))</f>
        <v/>
      </c>
      <c r="P5052" s="1" t="str">
        <f>IF(ISBLANK($C5052),"",IF(ISNA(VLOOKUP($L5052,'result messages'!$H$3:$L$11,4,FALSE)),VLOOKUP($M5052,'result messages'!$H$3:$L$11,4,FALSE),VLOOKUP($L5052,'result messages'!$H$3:$L$11,4,FALSE)))</f>
        <v/>
      </c>
      <c r="Q5052" s="1" t="str">
        <f>IF(ISBLANK($C5052),"",IF(ISNA(VLOOKUP($L5052,'result messages'!$H$3:$L$11,5,FALSE)),VLOOKUP($M5052,'result messages'!$H$3:$L$11,5,FALSE),VLOOKUP($L5052,'result messages'!$H$3:$L$11,5,FALSE)))</f>
        <v/>
      </c>
    </row>
    <row r="5053" spans="1:17">
      <c r="A5053" s="1">
        <v>5050</v>
      </c>
      <c r="B5053" s="1"/>
      <c r="C5053" s="1"/>
      <c r="D5053" s="1"/>
      <c r="E5053" s="6"/>
      <c r="F5053" s="1"/>
      <c r="G5053" s="1" t="str">
        <f>IF(ISNA(VLOOKUP($C5053,'DTEN TCAP Linkage deviceId'!$A$1:$A$20000,1,FALSE)),"No","Yes")</f>
        <v>No</v>
      </c>
      <c r="H5053" s="1" t="str">
        <f>IF(ISNA(VLOOKUP($C5053,'Provisioning Requester'!$F$3:$H$20000,2,FALSE)),"No","Yes")</f>
        <v>No</v>
      </c>
      <c r="I5053" s="1" t="str">
        <f>IF($H5053="Yes",VLOOKUP($C5053,'Provisioning Requester'!$F$3:$H$20000,3,FALSE),"-")</f>
        <v>-</v>
      </c>
      <c r="J5053" s="1" t="str">
        <f>IF(OR(D5053="SVCP", E5053="TRUE"), "No", IF(ISNA(VLOOKUP($C5053,'ProvResponder deviceId'!$A$1:$A$20000,1,FALSE)),"No","Yes"))</f>
        <v>No</v>
      </c>
      <c r="K5053" s="1" t="str">
        <f>IF($J5053="Yes",VLOOKUP($C5053,'ProvResponder deviceId'!$A$1:$C$20000,3,FALSE),"-")</f>
        <v>-</v>
      </c>
      <c r="L5053" s="1" t="str">
        <f t="shared" si="156"/>
        <v/>
      </c>
      <c r="M5053" s="1" t="str">
        <f t="shared" si="157"/>
        <v/>
      </c>
      <c r="N5053" s="1" t="str">
        <f>IF(ISBLANK($C5053),"",IF(ISNA(VLOOKUP($L5053,'result messages'!$H$3:$L$11,2,FALSE)),VLOOKUP($M5053,'result messages'!$H$3:$L$11,2,FALSE),VLOOKUP($L5053,'result messages'!$H$3:$L$11,2,FALSE)))</f>
        <v/>
      </c>
      <c r="O5053" s="1" t="str">
        <f>IF(ISBLANK($C5053),"",IF(ISNA(VLOOKUP($L5053,'result messages'!$H$3:$L$11,3,FALSE)),VLOOKUP($M5053,'result messages'!$H$3:$L$11,3,FALSE),VLOOKUP($L5053,'result messages'!$H$3:$L$11,3,FALSE)))</f>
        <v/>
      </c>
      <c r="P5053" s="1" t="str">
        <f>IF(ISBLANK($C5053),"",IF(ISNA(VLOOKUP($L5053,'result messages'!$H$3:$L$11,4,FALSE)),VLOOKUP($M5053,'result messages'!$H$3:$L$11,4,FALSE),VLOOKUP($L5053,'result messages'!$H$3:$L$11,4,FALSE)))</f>
        <v/>
      </c>
      <c r="Q5053" s="1" t="str">
        <f>IF(ISBLANK($C5053),"",IF(ISNA(VLOOKUP($L5053,'result messages'!$H$3:$L$11,5,FALSE)),VLOOKUP($M5053,'result messages'!$H$3:$L$11,5,FALSE),VLOOKUP($L5053,'result messages'!$H$3:$L$11,5,FALSE)))</f>
        <v/>
      </c>
    </row>
    <row r="5054" spans="1:17">
      <c r="A5054" s="1">
        <v>5051</v>
      </c>
      <c r="B5054" s="1"/>
      <c r="C5054" s="1"/>
      <c r="D5054" s="1"/>
      <c r="E5054" s="6"/>
      <c r="F5054" s="1"/>
      <c r="G5054" s="1" t="str">
        <f>IF(ISNA(VLOOKUP($C5054,'DTEN TCAP Linkage deviceId'!$A$1:$A$20000,1,FALSE)),"No","Yes")</f>
        <v>No</v>
      </c>
      <c r="H5054" s="1" t="str">
        <f>IF(ISNA(VLOOKUP($C5054,'Provisioning Requester'!$F$3:$H$20000,2,FALSE)),"No","Yes")</f>
        <v>No</v>
      </c>
      <c r="I5054" s="1" t="str">
        <f>IF($H5054="Yes",VLOOKUP($C5054,'Provisioning Requester'!$F$3:$H$20000,3,FALSE),"-")</f>
        <v>-</v>
      </c>
      <c r="J5054" s="1" t="str">
        <f>IF(OR(D5054="SVCP", E5054="TRUE"), "No", IF(ISNA(VLOOKUP($C5054,'ProvResponder deviceId'!$A$1:$A$20000,1,FALSE)),"No","Yes"))</f>
        <v>No</v>
      </c>
      <c r="K5054" s="1" t="str">
        <f>IF($J5054="Yes",VLOOKUP($C5054,'ProvResponder deviceId'!$A$1:$C$20000,3,FALSE),"-")</f>
        <v>-</v>
      </c>
      <c r="L5054" s="1" t="str">
        <f t="shared" si="156"/>
        <v/>
      </c>
      <c r="M5054" s="1" t="str">
        <f t="shared" si="157"/>
        <v/>
      </c>
      <c r="N5054" s="1" t="str">
        <f>IF(ISBLANK($C5054),"",IF(ISNA(VLOOKUP($L5054,'result messages'!$H$3:$L$11,2,FALSE)),VLOOKUP($M5054,'result messages'!$H$3:$L$11,2,FALSE),VLOOKUP($L5054,'result messages'!$H$3:$L$11,2,FALSE)))</f>
        <v/>
      </c>
      <c r="O5054" s="1" t="str">
        <f>IF(ISBLANK($C5054),"",IF(ISNA(VLOOKUP($L5054,'result messages'!$H$3:$L$11,3,FALSE)),VLOOKUP($M5054,'result messages'!$H$3:$L$11,3,FALSE),VLOOKUP($L5054,'result messages'!$H$3:$L$11,3,FALSE)))</f>
        <v/>
      </c>
      <c r="P5054" s="1" t="str">
        <f>IF(ISBLANK($C5054),"",IF(ISNA(VLOOKUP($L5054,'result messages'!$H$3:$L$11,4,FALSE)),VLOOKUP($M5054,'result messages'!$H$3:$L$11,4,FALSE),VLOOKUP($L5054,'result messages'!$H$3:$L$11,4,FALSE)))</f>
        <v/>
      </c>
      <c r="Q5054" s="1" t="str">
        <f>IF(ISBLANK($C5054),"",IF(ISNA(VLOOKUP($L5054,'result messages'!$H$3:$L$11,5,FALSE)),VLOOKUP($M5054,'result messages'!$H$3:$L$11,5,FALSE),VLOOKUP($L5054,'result messages'!$H$3:$L$11,5,FALSE)))</f>
        <v/>
      </c>
    </row>
    <row r="5055" spans="1:17">
      <c r="A5055" s="1">
        <v>5052</v>
      </c>
      <c r="B5055" s="1"/>
      <c r="C5055" s="1"/>
      <c r="D5055" s="1"/>
      <c r="E5055" s="6"/>
      <c r="F5055" s="1"/>
      <c r="G5055" s="1" t="str">
        <f>IF(ISNA(VLOOKUP($C5055,'DTEN TCAP Linkage deviceId'!$A$1:$A$20000,1,FALSE)),"No","Yes")</f>
        <v>No</v>
      </c>
      <c r="H5055" s="1" t="str">
        <f>IF(ISNA(VLOOKUP($C5055,'Provisioning Requester'!$F$3:$H$20000,2,FALSE)),"No","Yes")</f>
        <v>No</v>
      </c>
      <c r="I5055" s="1" t="str">
        <f>IF($H5055="Yes",VLOOKUP($C5055,'Provisioning Requester'!$F$3:$H$20000,3,FALSE),"-")</f>
        <v>-</v>
      </c>
      <c r="J5055" s="1" t="str">
        <f>IF(OR(D5055="SVCP", E5055="TRUE"), "No", IF(ISNA(VLOOKUP($C5055,'ProvResponder deviceId'!$A$1:$A$20000,1,FALSE)),"No","Yes"))</f>
        <v>No</v>
      </c>
      <c r="K5055" s="1" t="str">
        <f>IF($J5055="Yes",VLOOKUP($C5055,'ProvResponder deviceId'!$A$1:$C$20000,3,FALSE),"-")</f>
        <v>-</v>
      </c>
      <c r="L5055" s="1" t="str">
        <f t="shared" si="156"/>
        <v/>
      </c>
      <c r="M5055" s="1" t="str">
        <f t="shared" si="157"/>
        <v/>
      </c>
      <c r="N5055" s="1" t="str">
        <f>IF(ISBLANK($C5055),"",IF(ISNA(VLOOKUP($L5055,'result messages'!$H$3:$L$11,2,FALSE)),VLOOKUP($M5055,'result messages'!$H$3:$L$11,2,FALSE),VLOOKUP($L5055,'result messages'!$H$3:$L$11,2,FALSE)))</f>
        <v/>
      </c>
      <c r="O5055" s="1" t="str">
        <f>IF(ISBLANK($C5055),"",IF(ISNA(VLOOKUP($L5055,'result messages'!$H$3:$L$11,3,FALSE)),VLOOKUP($M5055,'result messages'!$H$3:$L$11,3,FALSE),VLOOKUP($L5055,'result messages'!$H$3:$L$11,3,FALSE)))</f>
        <v/>
      </c>
      <c r="P5055" s="1" t="str">
        <f>IF(ISBLANK($C5055),"",IF(ISNA(VLOOKUP($L5055,'result messages'!$H$3:$L$11,4,FALSE)),VLOOKUP($M5055,'result messages'!$H$3:$L$11,4,FALSE),VLOOKUP($L5055,'result messages'!$H$3:$L$11,4,FALSE)))</f>
        <v/>
      </c>
      <c r="Q5055" s="1" t="str">
        <f>IF(ISBLANK($C5055),"",IF(ISNA(VLOOKUP($L5055,'result messages'!$H$3:$L$11,5,FALSE)),VLOOKUP($M5055,'result messages'!$H$3:$L$11,5,FALSE),VLOOKUP($L5055,'result messages'!$H$3:$L$11,5,FALSE)))</f>
        <v/>
      </c>
    </row>
    <row r="5056" spans="1:17">
      <c r="A5056" s="1">
        <v>5053</v>
      </c>
      <c r="B5056" s="1"/>
      <c r="C5056" s="1"/>
      <c r="D5056" s="1"/>
      <c r="E5056" s="6"/>
      <c r="F5056" s="1"/>
      <c r="G5056" s="1" t="str">
        <f>IF(ISNA(VLOOKUP($C5056,'DTEN TCAP Linkage deviceId'!$A$1:$A$20000,1,FALSE)),"No","Yes")</f>
        <v>No</v>
      </c>
      <c r="H5056" s="1" t="str">
        <f>IF(ISNA(VLOOKUP($C5056,'Provisioning Requester'!$F$3:$H$20000,2,FALSE)),"No","Yes")</f>
        <v>No</v>
      </c>
      <c r="I5056" s="1" t="str">
        <f>IF($H5056="Yes",VLOOKUP($C5056,'Provisioning Requester'!$F$3:$H$20000,3,FALSE),"-")</f>
        <v>-</v>
      </c>
      <c r="J5056" s="1" t="str">
        <f>IF(OR(D5056="SVCP", E5056="TRUE"), "No", IF(ISNA(VLOOKUP($C5056,'ProvResponder deviceId'!$A$1:$A$20000,1,FALSE)),"No","Yes"))</f>
        <v>No</v>
      </c>
      <c r="K5056" s="1" t="str">
        <f>IF($J5056="Yes",VLOOKUP($C5056,'ProvResponder deviceId'!$A$1:$C$20000,3,FALSE),"-")</f>
        <v>-</v>
      </c>
      <c r="L5056" s="1" t="str">
        <f t="shared" si="156"/>
        <v/>
      </c>
      <c r="M5056" s="1" t="str">
        <f t="shared" si="157"/>
        <v/>
      </c>
      <c r="N5056" s="1" t="str">
        <f>IF(ISBLANK($C5056),"",IF(ISNA(VLOOKUP($L5056,'result messages'!$H$3:$L$11,2,FALSE)),VLOOKUP($M5056,'result messages'!$H$3:$L$11,2,FALSE),VLOOKUP($L5056,'result messages'!$H$3:$L$11,2,FALSE)))</f>
        <v/>
      </c>
      <c r="O5056" s="1" t="str">
        <f>IF(ISBLANK($C5056),"",IF(ISNA(VLOOKUP($L5056,'result messages'!$H$3:$L$11,3,FALSE)),VLOOKUP($M5056,'result messages'!$H$3:$L$11,3,FALSE),VLOOKUP($L5056,'result messages'!$H$3:$L$11,3,FALSE)))</f>
        <v/>
      </c>
      <c r="P5056" s="1" t="str">
        <f>IF(ISBLANK($C5056),"",IF(ISNA(VLOOKUP($L5056,'result messages'!$H$3:$L$11,4,FALSE)),VLOOKUP($M5056,'result messages'!$H$3:$L$11,4,FALSE),VLOOKUP($L5056,'result messages'!$H$3:$L$11,4,FALSE)))</f>
        <v/>
      </c>
      <c r="Q5056" s="1" t="str">
        <f>IF(ISBLANK($C5056),"",IF(ISNA(VLOOKUP($L5056,'result messages'!$H$3:$L$11,5,FALSE)),VLOOKUP($M5056,'result messages'!$H$3:$L$11,5,FALSE),VLOOKUP($L5056,'result messages'!$H$3:$L$11,5,FALSE)))</f>
        <v/>
      </c>
    </row>
    <row r="5057" spans="1:17">
      <c r="A5057" s="1">
        <v>5054</v>
      </c>
      <c r="B5057" s="1"/>
      <c r="C5057" s="1"/>
      <c r="D5057" s="1"/>
      <c r="E5057" s="6"/>
      <c r="F5057" s="1"/>
      <c r="G5057" s="1" t="str">
        <f>IF(ISNA(VLOOKUP($C5057,'DTEN TCAP Linkage deviceId'!$A$1:$A$20000,1,FALSE)),"No","Yes")</f>
        <v>No</v>
      </c>
      <c r="H5057" s="1" t="str">
        <f>IF(ISNA(VLOOKUP($C5057,'Provisioning Requester'!$F$3:$H$20000,2,FALSE)),"No","Yes")</f>
        <v>No</v>
      </c>
      <c r="I5057" s="1" t="str">
        <f>IF($H5057="Yes",VLOOKUP($C5057,'Provisioning Requester'!$F$3:$H$20000,3,FALSE),"-")</f>
        <v>-</v>
      </c>
      <c r="J5057" s="1" t="str">
        <f>IF(OR(D5057="SVCP", E5057="TRUE"), "No", IF(ISNA(VLOOKUP($C5057,'ProvResponder deviceId'!$A$1:$A$20000,1,FALSE)),"No","Yes"))</f>
        <v>No</v>
      </c>
      <c r="K5057" s="1" t="str">
        <f>IF($J5057="Yes",VLOOKUP($C5057,'ProvResponder deviceId'!$A$1:$C$20000,3,FALSE),"-")</f>
        <v>-</v>
      </c>
      <c r="L5057" s="1" t="str">
        <f t="shared" si="156"/>
        <v/>
      </c>
      <c r="M5057" s="1" t="str">
        <f t="shared" si="157"/>
        <v/>
      </c>
      <c r="N5057" s="1" t="str">
        <f>IF(ISBLANK($C5057),"",IF(ISNA(VLOOKUP($L5057,'result messages'!$H$3:$L$11,2,FALSE)),VLOOKUP($M5057,'result messages'!$H$3:$L$11,2,FALSE),VLOOKUP($L5057,'result messages'!$H$3:$L$11,2,FALSE)))</f>
        <v/>
      </c>
      <c r="O5057" s="1" t="str">
        <f>IF(ISBLANK($C5057),"",IF(ISNA(VLOOKUP($L5057,'result messages'!$H$3:$L$11,3,FALSE)),VLOOKUP($M5057,'result messages'!$H$3:$L$11,3,FALSE),VLOOKUP($L5057,'result messages'!$H$3:$L$11,3,FALSE)))</f>
        <v/>
      </c>
      <c r="P5057" s="1" t="str">
        <f>IF(ISBLANK($C5057),"",IF(ISNA(VLOOKUP($L5057,'result messages'!$H$3:$L$11,4,FALSE)),VLOOKUP($M5057,'result messages'!$H$3:$L$11,4,FALSE),VLOOKUP($L5057,'result messages'!$H$3:$L$11,4,FALSE)))</f>
        <v/>
      </c>
      <c r="Q5057" s="1" t="str">
        <f>IF(ISBLANK($C5057),"",IF(ISNA(VLOOKUP($L5057,'result messages'!$H$3:$L$11,5,FALSE)),VLOOKUP($M5057,'result messages'!$H$3:$L$11,5,FALSE),VLOOKUP($L5057,'result messages'!$H$3:$L$11,5,FALSE)))</f>
        <v/>
      </c>
    </row>
    <row r="5058" spans="1:17">
      <c r="A5058" s="1">
        <v>5055</v>
      </c>
      <c r="B5058" s="1"/>
      <c r="C5058" s="1"/>
      <c r="D5058" s="1"/>
      <c r="E5058" s="6"/>
      <c r="F5058" s="1"/>
      <c r="G5058" s="1" t="str">
        <f>IF(ISNA(VLOOKUP($C5058,'DTEN TCAP Linkage deviceId'!$A$1:$A$20000,1,FALSE)),"No","Yes")</f>
        <v>No</v>
      </c>
      <c r="H5058" s="1" t="str">
        <f>IF(ISNA(VLOOKUP($C5058,'Provisioning Requester'!$F$3:$H$20000,2,FALSE)),"No","Yes")</f>
        <v>No</v>
      </c>
      <c r="I5058" s="1" t="str">
        <f>IF($H5058="Yes",VLOOKUP($C5058,'Provisioning Requester'!$F$3:$H$20000,3,FALSE),"-")</f>
        <v>-</v>
      </c>
      <c r="J5058" s="1" t="str">
        <f>IF(OR(D5058="SVCP", E5058="TRUE"), "No", IF(ISNA(VLOOKUP($C5058,'ProvResponder deviceId'!$A$1:$A$20000,1,FALSE)),"No","Yes"))</f>
        <v>No</v>
      </c>
      <c r="K5058" s="1" t="str">
        <f>IF($J5058="Yes",VLOOKUP($C5058,'ProvResponder deviceId'!$A$1:$C$20000,3,FALSE),"-")</f>
        <v>-</v>
      </c>
      <c r="L5058" s="1" t="str">
        <f t="shared" si="156"/>
        <v/>
      </c>
      <c r="M5058" s="1" t="str">
        <f t="shared" si="157"/>
        <v/>
      </c>
      <c r="N5058" s="1" t="str">
        <f>IF(ISBLANK($C5058),"",IF(ISNA(VLOOKUP($L5058,'result messages'!$H$3:$L$11,2,FALSE)),VLOOKUP($M5058,'result messages'!$H$3:$L$11,2,FALSE),VLOOKUP($L5058,'result messages'!$H$3:$L$11,2,FALSE)))</f>
        <v/>
      </c>
      <c r="O5058" s="1" t="str">
        <f>IF(ISBLANK($C5058),"",IF(ISNA(VLOOKUP($L5058,'result messages'!$H$3:$L$11,3,FALSE)),VLOOKUP($M5058,'result messages'!$H$3:$L$11,3,FALSE),VLOOKUP($L5058,'result messages'!$H$3:$L$11,3,FALSE)))</f>
        <v/>
      </c>
      <c r="P5058" s="1" t="str">
        <f>IF(ISBLANK($C5058),"",IF(ISNA(VLOOKUP($L5058,'result messages'!$H$3:$L$11,4,FALSE)),VLOOKUP($M5058,'result messages'!$H$3:$L$11,4,FALSE),VLOOKUP($L5058,'result messages'!$H$3:$L$11,4,FALSE)))</f>
        <v/>
      </c>
      <c r="Q5058" s="1" t="str">
        <f>IF(ISBLANK($C5058),"",IF(ISNA(VLOOKUP($L5058,'result messages'!$H$3:$L$11,5,FALSE)),VLOOKUP($M5058,'result messages'!$H$3:$L$11,5,FALSE),VLOOKUP($L5058,'result messages'!$H$3:$L$11,5,FALSE)))</f>
        <v/>
      </c>
    </row>
    <row r="5059" spans="1:17">
      <c r="A5059" s="1">
        <v>5056</v>
      </c>
      <c r="B5059" s="1"/>
      <c r="C5059" s="1"/>
      <c r="D5059" s="1"/>
      <c r="E5059" s="6"/>
      <c r="F5059" s="1"/>
      <c r="G5059" s="1" t="str">
        <f>IF(ISNA(VLOOKUP($C5059,'DTEN TCAP Linkage deviceId'!$A$1:$A$20000,1,FALSE)),"No","Yes")</f>
        <v>No</v>
      </c>
      <c r="H5059" s="1" t="str">
        <f>IF(ISNA(VLOOKUP($C5059,'Provisioning Requester'!$F$3:$H$20000,2,FALSE)),"No","Yes")</f>
        <v>No</v>
      </c>
      <c r="I5059" s="1" t="str">
        <f>IF($H5059="Yes",VLOOKUP($C5059,'Provisioning Requester'!$F$3:$H$20000,3,FALSE),"-")</f>
        <v>-</v>
      </c>
      <c r="J5059" s="1" t="str">
        <f>IF(OR(D5059="SVCP", E5059="TRUE"), "No", IF(ISNA(VLOOKUP($C5059,'ProvResponder deviceId'!$A$1:$A$20000,1,FALSE)),"No","Yes"))</f>
        <v>No</v>
      </c>
      <c r="K5059" s="1" t="str">
        <f>IF($J5059="Yes",VLOOKUP($C5059,'ProvResponder deviceId'!$A$1:$C$20000,3,FALSE),"-")</f>
        <v>-</v>
      </c>
      <c r="L5059" s="1" t="str">
        <f t="shared" si="156"/>
        <v/>
      </c>
      <c r="M5059" s="1" t="str">
        <f t="shared" si="157"/>
        <v/>
      </c>
      <c r="N5059" s="1" t="str">
        <f>IF(ISBLANK($C5059),"",IF(ISNA(VLOOKUP($L5059,'result messages'!$H$3:$L$11,2,FALSE)),VLOOKUP($M5059,'result messages'!$H$3:$L$11,2,FALSE),VLOOKUP($L5059,'result messages'!$H$3:$L$11,2,FALSE)))</f>
        <v/>
      </c>
      <c r="O5059" s="1" t="str">
        <f>IF(ISBLANK($C5059),"",IF(ISNA(VLOOKUP($L5059,'result messages'!$H$3:$L$11,3,FALSE)),VLOOKUP($M5059,'result messages'!$H$3:$L$11,3,FALSE),VLOOKUP($L5059,'result messages'!$H$3:$L$11,3,FALSE)))</f>
        <v/>
      </c>
      <c r="P5059" s="1" t="str">
        <f>IF(ISBLANK($C5059),"",IF(ISNA(VLOOKUP($L5059,'result messages'!$H$3:$L$11,4,FALSE)),VLOOKUP($M5059,'result messages'!$H$3:$L$11,4,FALSE),VLOOKUP($L5059,'result messages'!$H$3:$L$11,4,FALSE)))</f>
        <v/>
      </c>
      <c r="Q5059" s="1" t="str">
        <f>IF(ISBLANK($C5059),"",IF(ISNA(VLOOKUP($L5059,'result messages'!$H$3:$L$11,5,FALSE)),VLOOKUP($M5059,'result messages'!$H$3:$L$11,5,FALSE),VLOOKUP($L5059,'result messages'!$H$3:$L$11,5,FALSE)))</f>
        <v/>
      </c>
    </row>
    <row r="5060" spans="1:17">
      <c r="A5060" s="1">
        <v>5057</v>
      </c>
      <c r="B5060" s="1"/>
      <c r="C5060" s="1"/>
      <c r="D5060" s="1"/>
      <c r="E5060" s="6"/>
      <c r="F5060" s="1"/>
      <c r="G5060" s="1" t="str">
        <f>IF(ISNA(VLOOKUP($C5060,'DTEN TCAP Linkage deviceId'!$A$1:$A$20000,1,FALSE)),"No","Yes")</f>
        <v>No</v>
      </c>
      <c r="H5060" s="1" t="str">
        <f>IF(ISNA(VLOOKUP($C5060,'Provisioning Requester'!$F$3:$H$20000,2,FALSE)),"No","Yes")</f>
        <v>No</v>
      </c>
      <c r="I5060" s="1" t="str">
        <f>IF($H5060="Yes",VLOOKUP($C5060,'Provisioning Requester'!$F$3:$H$20000,3,FALSE),"-")</f>
        <v>-</v>
      </c>
      <c r="J5060" s="1" t="str">
        <f>IF(OR(D5060="SVCP", E5060="TRUE"), "No", IF(ISNA(VLOOKUP($C5060,'ProvResponder deviceId'!$A$1:$A$20000,1,FALSE)),"No","Yes"))</f>
        <v>No</v>
      </c>
      <c r="K5060" s="1" t="str">
        <f>IF($J5060="Yes",VLOOKUP($C5060,'ProvResponder deviceId'!$A$1:$C$20000,3,FALSE),"-")</f>
        <v>-</v>
      </c>
      <c r="L5060" s="1" t="str">
        <f t="shared" si="156"/>
        <v/>
      </c>
      <c r="M5060" s="1" t="str">
        <f t="shared" si="157"/>
        <v/>
      </c>
      <c r="N5060" s="1" t="str">
        <f>IF(ISBLANK($C5060),"",IF(ISNA(VLOOKUP($L5060,'result messages'!$H$3:$L$11,2,FALSE)),VLOOKUP($M5060,'result messages'!$H$3:$L$11,2,FALSE),VLOOKUP($L5060,'result messages'!$H$3:$L$11,2,FALSE)))</f>
        <v/>
      </c>
      <c r="O5060" s="1" t="str">
        <f>IF(ISBLANK($C5060),"",IF(ISNA(VLOOKUP($L5060,'result messages'!$H$3:$L$11,3,FALSE)),VLOOKUP($M5060,'result messages'!$H$3:$L$11,3,FALSE),VLOOKUP($L5060,'result messages'!$H$3:$L$11,3,FALSE)))</f>
        <v/>
      </c>
      <c r="P5060" s="1" t="str">
        <f>IF(ISBLANK($C5060),"",IF(ISNA(VLOOKUP($L5060,'result messages'!$H$3:$L$11,4,FALSE)),VLOOKUP($M5060,'result messages'!$H$3:$L$11,4,FALSE),VLOOKUP($L5060,'result messages'!$H$3:$L$11,4,FALSE)))</f>
        <v/>
      </c>
      <c r="Q5060" s="1" t="str">
        <f>IF(ISBLANK($C5060),"",IF(ISNA(VLOOKUP($L5060,'result messages'!$H$3:$L$11,5,FALSE)),VLOOKUP($M5060,'result messages'!$H$3:$L$11,5,FALSE),VLOOKUP($L5060,'result messages'!$H$3:$L$11,5,FALSE)))</f>
        <v/>
      </c>
    </row>
    <row r="5061" spans="1:17">
      <c r="A5061" s="1">
        <v>5058</v>
      </c>
      <c r="B5061" s="1"/>
      <c r="C5061" s="1"/>
      <c r="D5061" s="1"/>
      <c r="E5061" s="6"/>
      <c r="F5061" s="1"/>
      <c r="G5061" s="1" t="str">
        <f>IF(ISNA(VLOOKUP($C5061,'DTEN TCAP Linkage deviceId'!$A$1:$A$20000,1,FALSE)),"No","Yes")</f>
        <v>No</v>
      </c>
      <c r="H5061" s="1" t="str">
        <f>IF(ISNA(VLOOKUP($C5061,'Provisioning Requester'!$F$3:$H$20000,2,FALSE)),"No","Yes")</f>
        <v>No</v>
      </c>
      <c r="I5061" s="1" t="str">
        <f>IF($H5061="Yes",VLOOKUP($C5061,'Provisioning Requester'!$F$3:$H$20000,3,FALSE),"-")</f>
        <v>-</v>
      </c>
      <c r="J5061" s="1" t="str">
        <f>IF(OR(D5061="SVCP", E5061="TRUE"), "No", IF(ISNA(VLOOKUP($C5061,'ProvResponder deviceId'!$A$1:$A$20000,1,FALSE)),"No","Yes"))</f>
        <v>No</v>
      </c>
      <c r="K5061" s="1" t="str">
        <f>IF($J5061="Yes",VLOOKUP($C5061,'ProvResponder deviceId'!$A$1:$C$20000,3,FALSE),"-")</f>
        <v>-</v>
      </c>
      <c r="L5061" s="1" t="str">
        <f t="shared" ref="L5061:L5124" si="158">IF(ISBLANK($C5061),"",$D5061&amp;$E5061&amp;$G5061&amp;$H5061&amp;$I5061&amp;$J5061&amp;$K5061)</f>
        <v/>
      </c>
      <c r="M5061" s="1" t="str">
        <f t="shared" ref="M5061:M5124" si="159">IF(ISBLANK($C5061),"",$D5061&amp;$E5061&amp;$G5061&amp;$H5061&amp;$I5061&amp;$J5061&amp;"other")</f>
        <v/>
      </c>
      <c r="N5061" s="1" t="str">
        <f>IF(ISBLANK($C5061),"",IF(ISNA(VLOOKUP($L5061,'result messages'!$H$3:$L$11,2,FALSE)),VLOOKUP($M5061,'result messages'!$H$3:$L$11,2,FALSE),VLOOKUP($L5061,'result messages'!$H$3:$L$11,2,FALSE)))</f>
        <v/>
      </c>
      <c r="O5061" s="1" t="str">
        <f>IF(ISBLANK($C5061),"",IF(ISNA(VLOOKUP($L5061,'result messages'!$H$3:$L$11,3,FALSE)),VLOOKUP($M5061,'result messages'!$H$3:$L$11,3,FALSE),VLOOKUP($L5061,'result messages'!$H$3:$L$11,3,FALSE)))</f>
        <v/>
      </c>
      <c r="P5061" s="1" t="str">
        <f>IF(ISBLANK($C5061),"",IF(ISNA(VLOOKUP($L5061,'result messages'!$H$3:$L$11,4,FALSE)),VLOOKUP($M5061,'result messages'!$H$3:$L$11,4,FALSE),VLOOKUP($L5061,'result messages'!$H$3:$L$11,4,FALSE)))</f>
        <v/>
      </c>
      <c r="Q5061" s="1" t="str">
        <f>IF(ISBLANK($C5061),"",IF(ISNA(VLOOKUP($L5061,'result messages'!$H$3:$L$11,5,FALSE)),VLOOKUP($M5061,'result messages'!$H$3:$L$11,5,FALSE),VLOOKUP($L5061,'result messages'!$H$3:$L$11,5,FALSE)))</f>
        <v/>
      </c>
    </row>
    <row r="5062" spans="1:17">
      <c r="A5062" s="1">
        <v>5059</v>
      </c>
      <c r="B5062" s="1"/>
      <c r="C5062" s="1"/>
      <c r="D5062" s="1"/>
      <c r="E5062" s="6"/>
      <c r="F5062" s="1"/>
      <c r="G5062" s="1" t="str">
        <f>IF(ISNA(VLOOKUP($C5062,'DTEN TCAP Linkage deviceId'!$A$1:$A$20000,1,FALSE)),"No","Yes")</f>
        <v>No</v>
      </c>
      <c r="H5062" s="1" t="str">
        <f>IF(ISNA(VLOOKUP($C5062,'Provisioning Requester'!$F$3:$H$20000,2,FALSE)),"No","Yes")</f>
        <v>No</v>
      </c>
      <c r="I5062" s="1" t="str">
        <f>IF($H5062="Yes",VLOOKUP($C5062,'Provisioning Requester'!$F$3:$H$20000,3,FALSE),"-")</f>
        <v>-</v>
      </c>
      <c r="J5062" s="1" t="str">
        <f>IF(OR(D5062="SVCP", E5062="TRUE"), "No", IF(ISNA(VLOOKUP($C5062,'ProvResponder deviceId'!$A$1:$A$20000,1,FALSE)),"No","Yes"))</f>
        <v>No</v>
      </c>
      <c r="K5062" s="1" t="str">
        <f>IF($J5062="Yes",VLOOKUP($C5062,'ProvResponder deviceId'!$A$1:$C$20000,3,FALSE),"-")</f>
        <v>-</v>
      </c>
      <c r="L5062" s="1" t="str">
        <f t="shared" si="158"/>
        <v/>
      </c>
      <c r="M5062" s="1" t="str">
        <f t="shared" si="159"/>
        <v/>
      </c>
      <c r="N5062" s="1" t="str">
        <f>IF(ISBLANK($C5062),"",IF(ISNA(VLOOKUP($L5062,'result messages'!$H$3:$L$11,2,FALSE)),VLOOKUP($M5062,'result messages'!$H$3:$L$11,2,FALSE),VLOOKUP($L5062,'result messages'!$H$3:$L$11,2,FALSE)))</f>
        <v/>
      </c>
      <c r="O5062" s="1" t="str">
        <f>IF(ISBLANK($C5062),"",IF(ISNA(VLOOKUP($L5062,'result messages'!$H$3:$L$11,3,FALSE)),VLOOKUP($M5062,'result messages'!$H$3:$L$11,3,FALSE),VLOOKUP($L5062,'result messages'!$H$3:$L$11,3,FALSE)))</f>
        <v/>
      </c>
      <c r="P5062" s="1" t="str">
        <f>IF(ISBLANK($C5062),"",IF(ISNA(VLOOKUP($L5062,'result messages'!$H$3:$L$11,4,FALSE)),VLOOKUP($M5062,'result messages'!$H$3:$L$11,4,FALSE),VLOOKUP($L5062,'result messages'!$H$3:$L$11,4,FALSE)))</f>
        <v/>
      </c>
      <c r="Q5062" s="1" t="str">
        <f>IF(ISBLANK($C5062),"",IF(ISNA(VLOOKUP($L5062,'result messages'!$H$3:$L$11,5,FALSE)),VLOOKUP($M5062,'result messages'!$H$3:$L$11,5,FALSE),VLOOKUP($L5062,'result messages'!$H$3:$L$11,5,FALSE)))</f>
        <v/>
      </c>
    </row>
    <row r="5063" spans="1:17">
      <c r="A5063" s="1">
        <v>5060</v>
      </c>
      <c r="B5063" s="1"/>
      <c r="C5063" s="1"/>
      <c r="D5063" s="1"/>
      <c r="E5063" s="6"/>
      <c r="F5063" s="1"/>
      <c r="G5063" s="1" t="str">
        <f>IF(ISNA(VLOOKUP($C5063,'DTEN TCAP Linkage deviceId'!$A$1:$A$20000,1,FALSE)),"No","Yes")</f>
        <v>No</v>
      </c>
      <c r="H5063" s="1" t="str">
        <f>IF(ISNA(VLOOKUP($C5063,'Provisioning Requester'!$F$3:$H$20000,2,FALSE)),"No","Yes")</f>
        <v>No</v>
      </c>
      <c r="I5063" s="1" t="str">
        <f>IF($H5063="Yes",VLOOKUP($C5063,'Provisioning Requester'!$F$3:$H$20000,3,FALSE),"-")</f>
        <v>-</v>
      </c>
      <c r="J5063" s="1" t="str">
        <f>IF(OR(D5063="SVCP", E5063="TRUE"), "No", IF(ISNA(VLOOKUP($C5063,'ProvResponder deviceId'!$A$1:$A$20000,1,FALSE)),"No","Yes"))</f>
        <v>No</v>
      </c>
      <c r="K5063" s="1" t="str">
        <f>IF($J5063="Yes",VLOOKUP($C5063,'ProvResponder deviceId'!$A$1:$C$20000,3,FALSE),"-")</f>
        <v>-</v>
      </c>
      <c r="L5063" s="1" t="str">
        <f t="shared" si="158"/>
        <v/>
      </c>
      <c r="M5063" s="1" t="str">
        <f t="shared" si="159"/>
        <v/>
      </c>
      <c r="N5063" s="1" t="str">
        <f>IF(ISBLANK($C5063),"",IF(ISNA(VLOOKUP($L5063,'result messages'!$H$3:$L$11,2,FALSE)),VLOOKUP($M5063,'result messages'!$H$3:$L$11,2,FALSE),VLOOKUP($L5063,'result messages'!$H$3:$L$11,2,FALSE)))</f>
        <v/>
      </c>
      <c r="O5063" s="1" t="str">
        <f>IF(ISBLANK($C5063),"",IF(ISNA(VLOOKUP($L5063,'result messages'!$H$3:$L$11,3,FALSE)),VLOOKUP($M5063,'result messages'!$H$3:$L$11,3,FALSE),VLOOKUP($L5063,'result messages'!$H$3:$L$11,3,FALSE)))</f>
        <v/>
      </c>
      <c r="P5063" s="1" t="str">
        <f>IF(ISBLANK($C5063),"",IF(ISNA(VLOOKUP($L5063,'result messages'!$H$3:$L$11,4,FALSE)),VLOOKUP($M5063,'result messages'!$H$3:$L$11,4,FALSE),VLOOKUP($L5063,'result messages'!$H$3:$L$11,4,FALSE)))</f>
        <v/>
      </c>
      <c r="Q5063" s="1" t="str">
        <f>IF(ISBLANK($C5063),"",IF(ISNA(VLOOKUP($L5063,'result messages'!$H$3:$L$11,5,FALSE)),VLOOKUP($M5063,'result messages'!$H$3:$L$11,5,FALSE),VLOOKUP($L5063,'result messages'!$H$3:$L$11,5,FALSE)))</f>
        <v/>
      </c>
    </row>
    <row r="5064" spans="1:17">
      <c r="A5064" s="1">
        <v>5061</v>
      </c>
      <c r="B5064" s="1"/>
      <c r="C5064" s="1"/>
      <c r="D5064" s="1"/>
      <c r="E5064" s="6"/>
      <c r="F5064" s="1"/>
      <c r="G5064" s="1" t="str">
        <f>IF(ISNA(VLOOKUP($C5064,'DTEN TCAP Linkage deviceId'!$A$1:$A$20000,1,FALSE)),"No","Yes")</f>
        <v>No</v>
      </c>
      <c r="H5064" s="1" t="str">
        <f>IF(ISNA(VLOOKUP($C5064,'Provisioning Requester'!$F$3:$H$20000,2,FALSE)),"No","Yes")</f>
        <v>No</v>
      </c>
      <c r="I5064" s="1" t="str">
        <f>IF($H5064="Yes",VLOOKUP($C5064,'Provisioning Requester'!$F$3:$H$20000,3,FALSE),"-")</f>
        <v>-</v>
      </c>
      <c r="J5064" s="1" t="str">
        <f>IF(OR(D5064="SVCP", E5064="TRUE"), "No", IF(ISNA(VLOOKUP($C5064,'ProvResponder deviceId'!$A$1:$A$20000,1,FALSE)),"No","Yes"))</f>
        <v>No</v>
      </c>
      <c r="K5064" s="1" t="str">
        <f>IF($J5064="Yes",VLOOKUP($C5064,'ProvResponder deviceId'!$A$1:$C$20000,3,FALSE),"-")</f>
        <v>-</v>
      </c>
      <c r="L5064" s="1" t="str">
        <f t="shared" si="158"/>
        <v/>
      </c>
      <c r="M5064" s="1" t="str">
        <f t="shared" si="159"/>
        <v/>
      </c>
      <c r="N5064" s="1" t="str">
        <f>IF(ISBLANK($C5064),"",IF(ISNA(VLOOKUP($L5064,'result messages'!$H$3:$L$11,2,FALSE)),VLOOKUP($M5064,'result messages'!$H$3:$L$11,2,FALSE),VLOOKUP($L5064,'result messages'!$H$3:$L$11,2,FALSE)))</f>
        <v/>
      </c>
      <c r="O5064" s="1" t="str">
        <f>IF(ISBLANK($C5064),"",IF(ISNA(VLOOKUP($L5064,'result messages'!$H$3:$L$11,3,FALSE)),VLOOKUP($M5064,'result messages'!$H$3:$L$11,3,FALSE),VLOOKUP($L5064,'result messages'!$H$3:$L$11,3,FALSE)))</f>
        <v/>
      </c>
      <c r="P5064" s="1" t="str">
        <f>IF(ISBLANK($C5064),"",IF(ISNA(VLOOKUP($L5064,'result messages'!$H$3:$L$11,4,FALSE)),VLOOKUP($M5064,'result messages'!$H$3:$L$11,4,FALSE),VLOOKUP($L5064,'result messages'!$H$3:$L$11,4,FALSE)))</f>
        <v/>
      </c>
      <c r="Q5064" s="1" t="str">
        <f>IF(ISBLANK($C5064),"",IF(ISNA(VLOOKUP($L5064,'result messages'!$H$3:$L$11,5,FALSE)),VLOOKUP($M5064,'result messages'!$H$3:$L$11,5,FALSE),VLOOKUP($L5064,'result messages'!$H$3:$L$11,5,FALSE)))</f>
        <v/>
      </c>
    </row>
    <row r="5065" spans="1:17">
      <c r="A5065" s="1">
        <v>5062</v>
      </c>
      <c r="B5065" s="1"/>
      <c r="C5065" s="1"/>
      <c r="D5065" s="1"/>
      <c r="E5065" s="6"/>
      <c r="F5065" s="1"/>
      <c r="G5065" s="1" t="str">
        <f>IF(ISNA(VLOOKUP($C5065,'DTEN TCAP Linkage deviceId'!$A$1:$A$20000,1,FALSE)),"No","Yes")</f>
        <v>No</v>
      </c>
      <c r="H5065" s="1" t="str">
        <f>IF(ISNA(VLOOKUP($C5065,'Provisioning Requester'!$F$3:$H$20000,2,FALSE)),"No","Yes")</f>
        <v>No</v>
      </c>
      <c r="I5065" s="1" t="str">
        <f>IF($H5065="Yes",VLOOKUP($C5065,'Provisioning Requester'!$F$3:$H$20000,3,FALSE),"-")</f>
        <v>-</v>
      </c>
      <c r="J5065" s="1" t="str">
        <f>IF(OR(D5065="SVCP", E5065="TRUE"), "No", IF(ISNA(VLOOKUP($C5065,'ProvResponder deviceId'!$A$1:$A$20000,1,FALSE)),"No","Yes"))</f>
        <v>No</v>
      </c>
      <c r="K5065" s="1" t="str">
        <f>IF($J5065="Yes",VLOOKUP($C5065,'ProvResponder deviceId'!$A$1:$C$20000,3,FALSE),"-")</f>
        <v>-</v>
      </c>
      <c r="L5065" s="1" t="str">
        <f t="shared" si="158"/>
        <v/>
      </c>
      <c r="M5065" s="1" t="str">
        <f t="shared" si="159"/>
        <v/>
      </c>
      <c r="N5065" s="1" t="str">
        <f>IF(ISBLANK($C5065),"",IF(ISNA(VLOOKUP($L5065,'result messages'!$H$3:$L$11,2,FALSE)),VLOOKUP($M5065,'result messages'!$H$3:$L$11,2,FALSE),VLOOKUP($L5065,'result messages'!$H$3:$L$11,2,FALSE)))</f>
        <v/>
      </c>
      <c r="O5065" s="1" t="str">
        <f>IF(ISBLANK($C5065),"",IF(ISNA(VLOOKUP($L5065,'result messages'!$H$3:$L$11,3,FALSE)),VLOOKUP($M5065,'result messages'!$H$3:$L$11,3,FALSE),VLOOKUP($L5065,'result messages'!$H$3:$L$11,3,FALSE)))</f>
        <v/>
      </c>
      <c r="P5065" s="1" t="str">
        <f>IF(ISBLANK($C5065),"",IF(ISNA(VLOOKUP($L5065,'result messages'!$H$3:$L$11,4,FALSE)),VLOOKUP($M5065,'result messages'!$H$3:$L$11,4,FALSE),VLOOKUP($L5065,'result messages'!$H$3:$L$11,4,FALSE)))</f>
        <v/>
      </c>
      <c r="Q5065" s="1" t="str">
        <f>IF(ISBLANK($C5065),"",IF(ISNA(VLOOKUP($L5065,'result messages'!$H$3:$L$11,5,FALSE)),VLOOKUP($M5065,'result messages'!$H$3:$L$11,5,FALSE),VLOOKUP($L5065,'result messages'!$H$3:$L$11,5,FALSE)))</f>
        <v/>
      </c>
    </row>
    <row r="5066" spans="1:17">
      <c r="A5066" s="1">
        <v>5063</v>
      </c>
      <c r="B5066" s="1"/>
      <c r="C5066" s="1"/>
      <c r="D5066" s="1"/>
      <c r="E5066" s="6"/>
      <c r="F5066" s="1"/>
      <c r="G5066" s="1" t="str">
        <f>IF(ISNA(VLOOKUP($C5066,'DTEN TCAP Linkage deviceId'!$A$1:$A$20000,1,FALSE)),"No","Yes")</f>
        <v>No</v>
      </c>
      <c r="H5066" s="1" t="str">
        <f>IF(ISNA(VLOOKUP($C5066,'Provisioning Requester'!$F$3:$H$20000,2,FALSE)),"No","Yes")</f>
        <v>No</v>
      </c>
      <c r="I5066" s="1" t="str">
        <f>IF($H5066="Yes",VLOOKUP($C5066,'Provisioning Requester'!$F$3:$H$20000,3,FALSE),"-")</f>
        <v>-</v>
      </c>
      <c r="J5066" s="1" t="str">
        <f>IF(OR(D5066="SVCP", E5066="TRUE"), "No", IF(ISNA(VLOOKUP($C5066,'ProvResponder deviceId'!$A$1:$A$20000,1,FALSE)),"No","Yes"))</f>
        <v>No</v>
      </c>
      <c r="K5066" s="1" t="str">
        <f>IF($J5066="Yes",VLOOKUP($C5066,'ProvResponder deviceId'!$A$1:$C$20000,3,FALSE),"-")</f>
        <v>-</v>
      </c>
      <c r="L5066" s="1" t="str">
        <f t="shared" si="158"/>
        <v/>
      </c>
      <c r="M5066" s="1" t="str">
        <f t="shared" si="159"/>
        <v/>
      </c>
      <c r="N5066" s="1" t="str">
        <f>IF(ISBLANK($C5066),"",IF(ISNA(VLOOKUP($L5066,'result messages'!$H$3:$L$11,2,FALSE)),VLOOKUP($M5066,'result messages'!$H$3:$L$11,2,FALSE),VLOOKUP($L5066,'result messages'!$H$3:$L$11,2,FALSE)))</f>
        <v/>
      </c>
      <c r="O5066" s="1" t="str">
        <f>IF(ISBLANK($C5066),"",IF(ISNA(VLOOKUP($L5066,'result messages'!$H$3:$L$11,3,FALSE)),VLOOKUP($M5066,'result messages'!$H$3:$L$11,3,FALSE),VLOOKUP($L5066,'result messages'!$H$3:$L$11,3,FALSE)))</f>
        <v/>
      </c>
      <c r="P5066" s="1" t="str">
        <f>IF(ISBLANK($C5066),"",IF(ISNA(VLOOKUP($L5066,'result messages'!$H$3:$L$11,4,FALSE)),VLOOKUP($M5066,'result messages'!$H$3:$L$11,4,FALSE),VLOOKUP($L5066,'result messages'!$H$3:$L$11,4,FALSE)))</f>
        <v/>
      </c>
      <c r="Q5066" s="1" t="str">
        <f>IF(ISBLANK($C5066),"",IF(ISNA(VLOOKUP($L5066,'result messages'!$H$3:$L$11,5,FALSE)),VLOOKUP($M5066,'result messages'!$H$3:$L$11,5,FALSE),VLOOKUP($L5066,'result messages'!$H$3:$L$11,5,FALSE)))</f>
        <v/>
      </c>
    </row>
    <row r="5067" spans="1:17">
      <c r="A5067" s="1">
        <v>5064</v>
      </c>
      <c r="B5067" s="1"/>
      <c r="C5067" s="1"/>
      <c r="D5067" s="1"/>
      <c r="E5067" s="6"/>
      <c r="F5067" s="1"/>
      <c r="G5067" s="1" t="str">
        <f>IF(ISNA(VLOOKUP($C5067,'DTEN TCAP Linkage deviceId'!$A$1:$A$20000,1,FALSE)),"No","Yes")</f>
        <v>No</v>
      </c>
      <c r="H5067" s="1" t="str">
        <f>IF(ISNA(VLOOKUP($C5067,'Provisioning Requester'!$F$3:$H$20000,2,FALSE)),"No","Yes")</f>
        <v>No</v>
      </c>
      <c r="I5067" s="1" t="str">
        <f>IF($H5067="Yes",VLOOKUP($C5067,'Provisioning Requester'!$F$3:$H$20000,3,FALSE),"-")</f>
        <v>-</v>
      </c>
      <c r="J5067" s="1" t="str">
        <f>IF(OR(D5067="SVCP", E5067="TRUE"), "No", IF(ISNA(VLOOKUP($C5067,'ProvResponder deviceId'!$A$1:$A$20000,1,FALSE)),"No","Yes"))</f>
        <v>No</v>
      </c>
      <c r="K5067" s="1" t="str">
        <f>IF($J5067="Yes",VLOOKUP($C5067,'ProvResponder deviceId'!$A$1:$C$20000,3,FALSE),"-")</f>
        <v>-</v>
      </c>
      <c r="L5067" s="1" t="str">
        <f t="shared" si="158"/>
        <v/>
      </c>
      <c r="M5067" s="1" t="str">
        <f t="shared" si="159"/>
        <v/>
      </c>
      <c r="N5067" s="1" t="str">
        <f>IF(ISBLANK($C5067),"",IF(ISNA(VLOOKUP($L5067,'result messages'!$H$3:$L$11,2,FALSE)),VLOOKUP($M5067,'result messages'!$H$3:$L$11,2,FALSE),VLOOKUP($L5067,'result messages'!$H$3:$L$11,2,FALSE)))</f>
        <v/>
      </c>
      <c r="O5067" s="1" t="str">
        <f>IF(ISBLANK($C5067),"",IF(ISNA(VLOOKUP($L5067,'result messages'!$H$3:$L$11,3,FALSE)),VLOOKUP($M5067,'result messages'!$H$3:$L$11,3,FALSE),VLOOKUP($L5067,'result messages'!$H$3:$L$11,3,FALSE)))</f>
        <v/>
      </c>
      <c r="P5067" s="1" t="str">
        <f>IF(ISBLANK($C5067),"",IF(ISNA(VLOOKUP($L5067,'result messages'!$H$3:$L$11,4,FALSE)),VLOOKUP($M5067,'result messages'!$H$3:$L$11,4,FALSE),VLOOKUP($L5067,'result messages'!$H$3:$L$11,4,FALSE)))</f>
        <v/>
      </c>
      <c r="Q5067" s="1" t="str">
        <f>IF(ISBLANK($C5067),"",IF(ISNA(VLOOKUP($L5067,'result messages'!$H$3:$L$11,5,FALSE)),VLOOKUP($M5067,'result messages'!$H$3:$L$11,5,FALSE),VLOOKUP($L5067,'result messages'!$H$3:$L$11,5,FALSE)))</f>
        <v/>
      </c>
    </row>
    <row r="5068" spans="1:17">
      <c r="A5068" s="1">
        <v>5065</v>
      </c>
      <c r="B5068" s="1"/>
      <c r="C5068" s="1"/>
      <c r="D5068" s="1"/>
      <c r="E5068" s="6"/>
      <c r="F5068" s="1"/>
      <c r="G5068" s="1" t="str">
        <f>IF(ISNA(VLOOKUP($C5068,'DTEN TCAP Linkage deviceId'!$A$1:$A$20000,1,FALSE)),"No","Yes")</f>
        <v>No</v>
      </c>
      <c r="H5068" s="1" t="str">
        <f>IF(ISNA(VLOOKUP($C5068,'Provisioning Requester'!$F$3:$H$20000,2,FALSE)),"No","Yes")</f>
        <v>No</v>
      </c>
      <c r="I5068" s="1" t="str">
        <f>IF($H5068="Yes",VLOOKUP($C5068,'Provisioning Requester'!$F$3:$H$20000,3,FALSE),"-")</f>
        <v>-</v>
      </c>
      <c r="J5068" s="1" t="str">
        <f>IF(OR(D5068="SVCP", E5068="TRUE"), "No", IF(ISNA(VLOOKUP($C5068,'ProvResponder deviceId'!$A$1:$A$20000,1,FALSE)),"No","Yes"))</f>
        <v>No</v>
      </c>
      <c r="K5068" s="1" t="str">
        <f>IF($J5068="Yes",VLOOKUP($C5068,'ProvResponder deviceId'!$A$1:$C$20000,3,FALSE),"-")</f>
        <v>-</v>
      </c>
      <c r="L5068" s="1" t="str">
        <f t="shared" si="158"/>
        <v/>
      </c>
      <c r="M5068" s="1" t="str">
        <f t="shared" si="159"/>
        <v/>
      </c>
      <c r="N5068" s="1" t="str">
        <f>IF(ISBLANK($C5068),"",IF(ISNA(VLOOKUP($L5068,'result messages'!$H$3:$L$11,2,FALSE)),VLOOKUP($M5068,'result messages'!$H$3:$L$11,2,FALSE),VLOOKUP($L5068,'result messages'!$H$3:$L$11,2,FALSE)))</f>
        <v/>
      </c>
      <c r="O5068" s="1" t="str">
        <f>IF(ISBLANK($C5068),"",IF(ISNA(VLOOKUP($L5068,'result messages'!$H$3:$L$11,3,FALSE)),VLOOKUP($M5068,'result messages'!$H$3:$L$11,3,FALSE),VLOOKUP($L5068,'result messages'!$H$3:$L$11,3,FALSE)))</f>
        <v/>
      </c>
      <c r="P5068" s="1" t="str">
        <f>IF(ISBLANK($C5068),"",IF(ISNA(VLOOKUP($L5068,'result messages'!$H$3:$L$11,4,FALSE)),VLOOKUP($M5068,'result messages'!$H$3:$L$11,4,FALSE),VLOOKUP($L5068,'result messages'!$H$3:$L$11,4,FALSE)))</f>
        <v/>
      </c>
      <c r="Q5068" s="1" t="str">
        <f>IF(ISBLANK($C5068),"",IF(ISNA(VLOOKUP($L5068,'result messages'!$H$3:$L$11,5,FALSE)),VLOOKUP($M5068,'result messages'!$H$3:$L$11,5,FALSE),VLOOKUP($L5068,'result messages'!$H$3:$L$11,5,FALSE)))</f>
        <v/>
      </c>
    </row>
    <row r="5069" spans="1:17">
      <c r="A5069" s="1">
        <v>5066</v>
      </c>
      <c r="B5069" s="1"/>
      <c r="C5069" s="1"/>
      <c r="D5069" s="1"/>
      <c r="E5069" s="6"/>
      <c r="F5069" s="1"/>
      <c r="G5069" s="1" t="str">
        <f>IF(ISNA(VLOOKUP($C5069,'DTEN TCAP Linkage deviceId'!$A$1:$A$20000,1,FALSE)),"No","Yes")</f>
        <v>No</v>
      </c>
      <c r="H5069" s="1" t="str">
        <f>IF(ISNA(VLOOKUP($C5069,'Provisioning Requester'!$F$3:$H$20000,2,FALSE)),"No","Yes")</f>
        <v>No</v>
      </c>
      <c r="I5069" s="1" t="str">
        <f>IF($H5069="Yes",VLOOKUP($C5069,'Provisioning Requester'!$F$3:$H$20000,3,FALSE),"-")</f>
        <v>-</v>
      </c>
      <c r="J5069" s="1" t="str">
        <f>IF(OR(D5069="SVCP", E5069="TRUE"), "No", IF(ISNA(VLOOKUP($C5069,'ProvResponder deviceId'!$A$1:$A$20000,1,FALSE)),"No","Yes"))</f>
        <v>No</v>
      </c>
      <c r="K5069" s="1" t="str">
        <f>IF($J5069="Yes",VLOOKUP($C5069,'ProvResponder deviceId'!$A$1:$C$20000,3,FALSE),"-")</f>
        <v>-</v>
      </c>
      <c r="L5069" s="1" t="str">
        <f t="shared" si="158"/>
        <v/>
      </c>
      <c r="M5069" s="1" t="str">
        <f t="shared" si="159"/>
        <v/>
      </c>
      <c r="N5069" s="1" t="str">
        <f>IF(ISBLANK($C5069),"",IF(ISNA(VLOOKUP($L5069,'result messages'!$H$3:$L$11,2,FALSE)),VLOOKUP($M5069,'result messages'!$H$3:$L$11,2,FALSE),VLOOKUP($L5069,'result messages'!$H$3:$L$11,2,FALSE)))</f>
        <v/>
      </c>
      <c r="O5069" s="1" t="str">
        <f>IF(ISBLANK($C5069),"",IF(ISNA(VLOOKUP($L5069,'result messages'!$H$3:$L$11,3,FALSE)),VLOOKUP($M5069,'result messages'!$H$3:$L$11,3,FALSE),VLOOKUP($L5069,'result messages'!$H$3:$L$11,3,FALSE)))</f>
        <v/>
      </c>
      <c r="P5069" s="1" t="str">
        <f>IF(ISBLANK($C5069),"",IF(ISNA(VLOOKUP($L5069,'result messages'!$H$3:$L$11,4,FALSE)),VLOOKUP($M5069,'result messages'!$H$3:$L$11,4,FALSE),VLOOKUP($L5069,'result messages'!$H$3:$L$11,4,FALSE)))</f>
        <v/>
      </c>
      <c r="Q5069" s="1" t="str">
        <f>IF(ISBLANK($C5069),"",IF(ISNA(VLOOKUP($L5069,'result messages'!$H$3:$L$11,5,FALSE)),VLOOKUP($M5069,'result messages'!$H$3:$L$11,5,FALSE),VLOOKUP($L5069,'result messages'!$H$3:$L$11,5,FALSE)))</f>
        <v/>
      </c>
    </row>
    <row r="5070" spans="1:17">
      <c r="A5070" s="1">
        <v>5067</v>
      </c>
      <c r="B5070" s="1"/>
      <c r="C5070" s="1"/>
      <c r="D5070" s="1"/>
      <c r="E5070" s="6"/>
      <c r="F5070" s="1"/>
      <c r="G5070" s="1" t="str">
        <f>IF(ISNA(VLOOKUP($C5070,'DTEN TCAP Linkage deviceId'!$A$1:$A$20000,1,FALSE)),"No","Yes")</f>
        <v>No</v>
      </c>
      <c r="H5070" s="1" t="str">
        <f>IF(ISNA(VLOOKUP($C5070,'Provisioning Requester'!$F$3:$H$20000,2,FALSE)),"No","Yes")</f>
        <v>No</v>
      </c>
      <c r="I5070" s="1" t="str">
        <f>IF($H5070="Yes",VLOOKUP($C5070,'Provisioning Requester'!$F$3:$H$20000,3,FALSE),"-")</f>
        <v>-</v>
      </c>
      <c r="J5070" s="1" t="str">
        <f>IF(OR(D5070="SVCP", E5070="TRUE"), "No", IF(ISNA(VLOOKUP($C5070,'ProvResponder deviceId'!$A$1:$A$20000,1,FALSE)),"No","Yes"))</f>
        <v>No</v>
      </c>
      <c r="K5070" s="1" t="str">
        <f>IF($J5070="Yes",VLOOKUP($C5070,'ProvResponder deviceId'!$A$1:$C$20000,3,FALSE),"-")</f>
        <v>-</v>
      </c>
      <c r="L5070" s="1" t="str">
        <f t="shared" si="158"/>
        <v/>
      </c>
      <c r="M5070" s="1" t="str">
        <f t="shared" si="159"/>
        <v/>
      </c>
      <c r="N5070" s="1" t="str">
        <f>IF(ISBLANK($C5070),"",IF(ISNA(VLOOKUP($L5070,'result messages'!$H$3:$L$11,2,FALSE)),VLOOKUP($M5070,'result messages'!$H$3:$L$11,2,FALSE),VLOOKUP($L5070,'result messages'!$H$3:$L$11,2,FALSE)))</f>
        <v/>
      </c>
      <c r="O5070" s="1" t="str">
        <f>IF(ISBLANK($C5070),"",IF(ISNA(VLOOKUP($L5070,'result messages'!$H$3:$L$11,3,FALSE)),VLOOKUP($M5070,'result messages'!$H$3:$L$11,3,FALSE),VLOOKUP($L5070,'result messages'!$H$3:$L$11,3,FALSE)))</f>
        <v/>
      </c>
      <c r="P5070" s="1" t="str">
        <f>IF(ISBLANK($C5070),"",IF(ISNA(VLOOKUP($L5070,'result messages'!$H$3:$L$11,4,FALSE)),VLOOKUP($M5070,'result messages'!$H$3:$L$11,4,FALSE),VLOOKUP($L5070,'result messages'!$H$3:$L$11,4,FALSE)))</f>
        <v/>
      </c>
      <c r="Q5070" s="1" t="str">
        <f>IF(ISBLANK($C5070),"",IF(ISNA(VLOOKUP($L5070,'result messages'!$H$3:$L$11,5,FALSE)),VLOOKUP($M5070,'result messages'!$H$3:$L$11,5,FALSE),VLOOKUP($L5070,'result messages'!$H$3:$L$11,5,FALSE)))</f>
        <v/>
      </c>
    </row>
    <row r="5071" spans="1:17">
      <c r="A5071" s="1">
        <v>5068</v>
      </c>
      <c r="B5071" s="1"/>
      <c r="C5071" s="1"/>
      <c r="D5071" s="1"/>
      <c r="E5071" s="6"/>
      <c r="F5071" s="1"/>
      <c r="G5071" s="1" t="str">
        <f>IF(ISNA(VLOOKUP($C5071,'DTEN TCAP Linkage deviceId'!$A$1:$A$20000,1,FALSE)),"No","Yes")</f>
        <v>No</v>
      </c>
      <c r="H5071" s="1" t="str">
        <f>IF(ISNA(VLOOKUP($C5071,'Provisioning Requester'!$F$3:$H$20000,2,FALSE)),"No","Yes")</f>
        <v>No</v>
      </c>
      <c r="I5071" s="1" t="str">
        <f>IF($H5071="Yes",VLOOKUP($C5071,'Provisioning Requester'!$F$3:$H$20000,3,FALSE),"-")</f>
        <v>-</v>
      </c>
      <c r="J5071" s="1" t="str">
        <f>IF(OR(D5071="SVCP", E5071="TRUE"), "No", IF(ISNA(VLOOKUP($C5071,'ProvResponder deviceId'!$A$1:$A$20000,1,FALSE)),"No","Yes"))</f>
        <v>No</v>
      </c>
      <c r="K5071" s="1" t="str">
        <f>IF($J5071="Yes",VLOOKUP($C5071,'ProvResponder deviceId'!$A$1:$C$20000,3,FALSE),"-")</f>
        <v>-</v>
      </c>
      <c r="L5071" s="1" t="str">
        <f t="shared" si="158"/>
        <v/>
      </c>
      <c r="M5071" s="1" t="str">
        <f t="shared" si="159"/>
        <v/>
      </c>
      <c r="N5071" s="1" t="str">
        <f>IF(ISBLANK($C5071),"",IF(ISNA(VLOOKUP($L5071,'result messages'!$H$3:$L$11,2,FALSE)),VLOOKUP($M5071,'result messages'!$H$3:$L$11,2,FALSE),VLOOKUP($L5071,'result messages'!$H$3:$L$11,2,FALSE)))</f>
        <v/>
      </c>
      <c r="O5071" s="1" t="str">
        <f>IF(ISBLANK($C5071),"",IF(ISNA(VLOOKUP($L5071,'result messages'!$H$3:$L$11,3,FALSE)),VLOOKUP($M5071,'result messages'!$H$3:$L$11,3,FALSE),VLOOKUP($L5071,'result messages'!$H$3:$L$11,3,FALSE)))</f>
        <v/>
      </c>
      <c r="P5071" s="1" t="str">
        <f>IF(ISBLANK($C5071),"",IF(ISNA(VLOOKUP($L5071,'result messages'!$H$3:$L$11,4,FALSE)),VLOOKUP($M5071,'result messages'!$H$3:$L$11,4,FALSE),VLOOKUP($L5071,'result messages'!$H$3:$L$11,4,FALSE)))</f>
        <v/>
      </c>
      <c r="Q5071" s="1" t="str">
        <f>IF(ISBLANK($C5071),"",IF(ISNA(VLOOKUP($L5071,'result messages'!$H$3:$L$11,5,FALSE)),VLOOKUP($M5071,'result messages'!$H$3:$L$11,5,FALSE),VLOOKUP($L5071,'result messages'!$H$3:$L$11,5,FALSE)))</f>
        <v/>
      </c>
    </row>
    <row r="5072" spans="1:17">
      <c r="A5072" s="1">
        <v>5069</v>
      </c>
      <c r="B5072" s="1"/>
      <c r="C5072" s="1"/>
      <c r="D5072" s="1"/>
      <c r="E5072" s="6"/>
      <c r="F5072" s="1"/>
      <c r="G5072" s="1" t="str">
        <f>IF(ISNA(VLOOKUP($C5072,'DTEN TCAP Linkage deviceId'!$A$1:$A$20000,1,FALSE)),"No","Yes")</f>
        <v>No</v>
      </c>
      <c r="H5072" s="1" t="str">
        <f>IF(ISNA(VLOOKUP($C5072,'Provisioning Requester'!$F$3:$H$20000,2,FALSE)),"No","Yes")</f>
        <v>No</v>
      </c>
      <c r="I5072" s="1" t="str">
        <f>IF($H5072="Yes",VLOOKUP($C5072,'Provisioning Requester'!$F$3:$H$20000,3,FALSE),"-")</f>
        <v>-</v>
      </c>
      <c r="J5072" s="1" t="str">
        <f>IF(OR(D5072="SVCP", E5072="TRUE"), "No", IF(ISNA(VLOOKUP($C5072,'ProvResponder deviceId'!$A$1:$A$20000,1,FALSE)),"No","Yes"))</f>
        <v>No</v>
      </c>
      <c r="K5072" s="1" t="str">
        <f>IF($J5072="Yes",VLOOKUP($C5072,'ProvResponder deviceId'!$A$1:$C$20000,3,FALSE),"-")</f>
        <v>-</v>
      </c>
      <c r="L5072" s="1" t="str">
        <f t="shared" si="158"/>
        <v/>
      </c>
      <c r="M5072" s="1" t="str">
        <f t="shared" si="159"/>
        <v/>
      </c>
      <c r="N5072" s="1" t="str">
        <f>IF(ISBLANK($C5072),"",IF(ISNA(VLOOKUP($L5072,'result messages'!$H$3:$L$11,2,FALSE)),VLOOKUP($M5072,'result messages'!$H$3:$L$11,2,FALSE),VLOOKUP($L5072,'result messages'!$H$3:$L$11,2,FALSE)))</f>
        <v/>
      </c>
      <c r="O5072" s="1" t="str">
        <f>IF(ISBLANK($C5072),"",IF(ISNA(VLOOKUP($L5072,'result messages'!$H$3:$L$11,3,FALSE)),VLOOKUP($M5072,'result messages'!$H$3:$L$11,3,FALSE),VLOOKUP($L5072,'result messages'!$H$3:$L$11,3,FALSE)))</f>
        <v/>
      </c>
      <c r="P5072" s="1" t="str">
        <f>IF(ISBLANK($C5072),"",IF(ISNA(VLOOKUP($L5072,'result messages'!$H$3:$L$11,4,FALSE)),VLOOKUP($M5072,'result messages'!$H$3:$L$11,4,FALSE),VLOOKUP($L5072,'result messages'!$H$3:$L$11,4,FALSE)))</f>
        <v/>
      </c>
      <c r="Q5072" s="1" t="str">
        <f>IF(ISBLANK($C5072),"",IF(ISNA(VLOOKUP($L5072,'result messages'!$H$3:$L$11,5,FALSE)),VLOOKUP($M5072,'result messages'!$H$3:$L$11,5,FALSE),VLOOKUP($L5072,'result messages'!$H$3:$L$11,5,FALSE)))</f>
        <v/>
      </c>
    </row>
    <row r="5073" spans="1:17">
      <c r="A5073" s="1">
        <v>5070</v>
      </c>
      <c r="B5073" s="1"/>
      <c r="C5073" s="1"/>
      <c r="D5073" s="1"/>
      <c r="E5073" s="6"/>
      <c r="F5073" s="1"/>
      <c r="G5073" s="1" t="str">
        <f>IF(ISNA(VLOOKUP($C5073,'DTEN TCAP Linkage deviceId'!$A$1:$A$20000,1,FALSE)),"No","Yes")</f>
        <v>No</v>
      </c>
      <c r="H5073" s="1" t="str">
        <f>IF(ISNA(VLOOKUP($C5073,'Provisioning Requester'!$F$3:$H$20000,2,FALSE)),"No","Yes")</f>
        <v>No</v>
      </c>
      <c r="I5073" s="1" t="str">
        <f>IF($H5073="Yes",VLOOKUP($C5073,'Provisioning Requester'!$F$3:$H$20000,3,FALSE),"-")</f>
        <v>-</v>
      </c>
      <c r="J5073" s="1" t="str">
        <f>IF(OR(D5073="SVCP", E5073="TRUE"), "No", IF(ISNA(VLOOKUP($C5073,'ProvResponder deviceId'!$A$1:$A$20000,1,FALSE)),"No","Yes"))</f>
        <v>No</v>
      </c>
      <c r="K5073" s="1" t="str">
        <f>IF($J5073="Yes",VLOOKUP($C5073,'ProvResponder deviceId'!$A$1:$C$20000,3,FALSE),"-")</f>
        <v>-</v>
      </c>
      <c r="L5073" s="1" t="str">
        <f t="shared" si="158"/>
        <v/>
      </c>
      <c r="M5073" s="1" t="str">
        <f t="shared" si="159"/>
        <v/>
      </c>
      <c r="N5073" s="1" t="str">
        <f>IF(ISBLANK($C5073),"",IF(ISNA(VLOOKUP($L5073,'result messages'!$H$3:$L$11,2,FALSE)),VLOOKUP($M5073,'result messages'!$H$3:$L$11,2,FALSE),VLOOKUP($L5073,'result messages'!$H$3:$L$11,2,FALSE)))</f>
        <v/>
      </c>
      <c r="O5073" s="1" t="str">
        <f>IF(ISBLANK($C5073),"",IF(ISNA(VLOOKUP($L5073,'result messages'!$H$3:$L$11,3,FALSE)),VLOOKUP($M5073,'result messages'!$H$3:$L$11,3,FALSE),VLOOKUP($L5073,'result messages'!$H$3:$L$11,3,FALSE)))</f>
        <v/>
      </c>
      <c r="P5073" s="1" t="str">
        <f>IF(ISBLANK($C5073),"",IF(ISNA(VLOOKUP($L5073,'result messages'!$H$3:$L$11,4,FALSE)),VLOOKUP($M5073,'result messages'!$H$3:$L$11,4,FALSE),VLOOKUP($L5073,'result messages'!$H$3:$L$11,4,FALSE)))</f>
        <v/>
      </c>
      <c r="Q5073" s="1" t="str">
        <f>IF(ISBLANK($C5073),"",IF(ISNA(VLOOKUP($L5073,'result messages'!$H$3:$L$11,5,FALSE)),VLOOKUP($M5073,'result messages'!$H$3:$L$11,5,FALSE),VLOOKUP($L5073,'result messages'!$H$3:$L$11,5,FALSE)))</f>
        <v/>
      </c>
    </row>
    <row r="5074" spans="1:17">
      <c r="A5074" s="1">
        <v>5071</v>
      </c>
      <c r="B5074" s="1"/>
      <c r="C5074" s="1"/>
      <c r="D5074" s="1"/>
      <c r="E5074" s="6"/>
      <c r="F5074" s="1"/>
      <c r="G5074" s="1" t="str">
        <f>IF(ISNA(VLOOKUP($C5074,'DTEN TCAP Linkage deviceId'!$A$1:$A$20000,1,FALSE)),"No","Yes")</f>
        <v>No</v>
      </c>
      <c r="H5074" s="1" t="str">
        <f>IF(ISNA(VLOOKUP($C5074,'Provisioning Requester'!$F$3:$H$20000,2,FALSE)),"No","Yes")</f>
        <v>No</v>
      </c>
      <c r="I5074" s="1" t="str">
        <f>IF($H5074="Yes",VLOOKUP($C5074,'Provisioning Requester'!$F$3:$H$20000,3,FALSE),"-")</f>
        <v>-</v>
      </c>
      <c r="J5074" s="1" t="str">
        <f>IF(OR(D5074="SVCP", E5074="TRUE"), "No", IF(ISNA(VLOOKUP($C5074,'ProvResponder deviceId'!$A$1:$A$20000,1,FALSE)),"No","Yes"))</f>
        <v>No</v>
      </c>
      <c r="K5074" s="1" t="str">
        <f>IF($J5074="Yes",VLOOKUP($C5074,'ProvResponder deviceId'!$A$1:$C$20000,3,FALSE),"-")</f>
        <v>-</v>
      </c>
      <c r="L5074" s="1" t="str">
        <f t="shared" si="158"/>
        <v/>
      </c>
      <c r="M5074" s="1" t="str">
        <f t="shared" si="159"/>
        <v/>
      </c>
      <c r="N5074" s="1" t="str">
        <f>IF(ISBLANK($C5074),"",IF(ISNA(VLOOKUP($L5074,'result messages'!$H$3:$L$11,2,FALSE)),VLOOKUP($M5074,'result messages'!$H$3:$L$11,2,FALSE),VLOOKUP($L5074,'result messages'!$H$3:$L$11,2,FALSE)))</f>
        <v/>
      </c>
      <c r="O5074" s="1" t="str">
        <f>IF(ISBLANK($C5074),"",IF(ISNA(VLOOKUP($L5074,'result messages'!$H$3:$L$11,3,FALSE)),VLOOKUP($M5074,'result messages'!$H$3:$L$11,3,FALSE),VLOOKUP($L5074,'result messages'!$H$3:$L$11,3,FALSE)))</f>
        <v/>
      </c>
      <c r="P5074" s="1" t="str">
        <f>IF(ISBLANK($C5074),"",IF(ISNA(VLOOKUP($L5074,'result messages'!$H$3:$L$11,4,FALSE)),VLOOKUP($M5074,'result messages'!$H$3:$L$11,4,FALSE),VLOOKUP($L5074,'result messages'!$H$3:$L$11,4,FALSE)))</f>
        <v/>
      </c>
      <c r="Q5074" s="1" t="str">
        <f>IF(ISBLANK($C5074),"",IF(ISNA(VLOOKUP($L5074,'result messages'!$H$3:$L$11,5,FALSE)),VLOOKUP($M5074,'result messages'!$H$3:$L$11,5,FALSE),VLOOKUP($L5074,'result messages'!$H$3:$L$11,5,FALSE)))</f>
        <v/>
      </c>
    </row>
    <row r="5075" spans="1:17">
      <c r="A5075" s="1">
        <v>5072</v>
      </c>
      <c r="B5075" s="1"/>
      <c r="C5075" s="1"/>
      <c r="D5075" s="1"/>
      <c r="E5075" s="6"/>
      <c r="F5075" s="1"/>
      <c r="G5075" s="1" t="str">
        <f>IF(ISNA(VLOOKUP($C5075,'DTEN TCAP Linkage deviceId'!$A$1:$A$20000,1,FALSE)),"No","Yes")</f>
        <v>No</v>
      </c>
      <c r="H5075" s="1" t="str">
        <f>IF(ISNA(VLOOKUP($C5075,'Provisioning Requester'!$F$3:$H$20000,2,FALSE)),"No","Yes")</f>
        <v>No</v>
      </c>
      <c r="I5075" s="1" t="str">
        <f>IF($H5075="Yes",VLOOKUP($C5075,'Provisioning Requester'!$F$3:$H$20000,3,FALSE),"-")</f>
        <v>-</v>
      </c>
      <c r="J5075" s="1" t="str">
        <f>IF(OR(D5075="SVCP", E5075="TRUE"), "No", IF(ISNA(VLOOKUP($C5075,'ProvResponder deviceId'!$A$1:$A$20000,1,FALSE)),"No","Yes"))</f>
        <v>No</v>
      </c>
      <c r="K5075" s="1" t="str">
        <f>IF($J5075="Yes",VLOOKUP($C5075,'ProvResponder deviceId'!$A$1:$C$20000,3,FALSE),"-")</f>
        <v>-</v>
      </c>
      <c r="L5075" s="1" t="str">
        <f t="shared" si="158"/>
        <v/>
      </c>
      <c r="M5075" s="1" t="str">
        <f t="shared" si="159"/>
        <v/>
      </c>
      <c r="N5075" s="1" t="str">
        <f>IF(ISBLANK($C5075),"",IF(ISNA(VLOOKUP($L5075,'result messages'!$H$3:$L$11,2,FALSE)),VLOOKUP($M5075,'result messages'!$H$3:$L$11,2,FALSE),VLOOKUP($L5075,'result messages'!$H$3:$L$11,2,FALSE)))</f>
        <v/>
      </c>
      <c r="O5075" s="1" t="str">
        <f>IF(ISBLANK($C5075),"",IF(ISNA(VLOOKUP($L5075,'result messages'!$H$3:$L$11,3,FALSE)),VLOOKUP($M5075,'result messages'!$H$3:$L$11,3,FALSE),VLOOKUP($L5075,'result messages'!$H$3:$L$11,3,FALSE)))</f>
        <v/>
      </c>
      <c r="P5075" s="1" t="str">
        <f>IF(ISBLANK($C5075),"",IF(ISNA(VLOOKUP($L5075,'result messages'!$H$3:$L$11,4,FALSE)),VLOOKUP($M5075,'result messages'!$H$3:$L$11,4,FALSE),VLOOKUP($L5075,'result messages'!$H$3:$L$11,4,FALSE)))</f>
        <v/>
      </c>
      <c r="Q5075" s="1" t="str">
        <f>IF(ISBLANK($C5075),"",IF(ISNA(VLOOKUP($L5075,'result messages'!$H$3:$L$11,5,FALSE)),VLOOKUP($M5075,'result messages'!$H$3:$L$11,5,FALSE),VLOOKUP($L5075,'result messages'!$H$3:$L$11,5,FALSE)))</f>
        <v/>
      </c>
    </row>
    <row r="5076" spans="1:17">
      <c r="A5076" s="1">
        <v>5073</v>
      </c>
      <c r="B5076" s="1"/>
      <c r="C5076" s="1"/>
      <c r="D5076" s="1"/>
      <c r="E5076" s="6"/>
      <c r="F5076" s="1"/>
      <c r="G5076" s="1" t="str">
        <f>IF(ISNA(VLOOKUP($C5076,'DTEN TCAP Linkage deviceId'!$A$1:$A$20000,1,FALSE)),"No","Yes")</f>
        <v>No</v>
      </c>
      <c r="H5076" s="1" t="str">
        <f>IF(ISNA(VLOOKUP($C5076,'Provisioning Requester'!$F$3:$H$20000,2,FALSE)),"No","Yes")</f>
        <v>No</v>
      </c>
      <c r="I5076" s="1" t="str">
        <f>IF($H5076="Yes",VLOOKUP($C5076,'Provisioning Requester'!$F$3:$H$20000,3,FALSE),"-")</f>
        <v>-</v>
      </c>
      <c r="J5076" s="1" t="str">
        <f>IF(OR(D5076="SVCP", E5076="TRUE"), "No", IF(ISNA(VLOOKUP($C5076,'ProvResponder deviceId'!$A$1:$A$20000,1,FALSE)),"No","Yes"))</f>
        <v>No</v>
      </c>
      <c r="K5076" s="1" t="str">
        <f>IF($J5076="Yes",VLOOKUP($C5076,'ProvResponder deviceId'!$A$1:$C$20000,3,FALSE),"-")</f>
        <v>-</v>
      </c>
      <c r="L5076" s="1" t="str">
        <f t="shared" si="158"/>
        <v/>
      </c>
      <c r="M5076" s="1" t="str">
        <f t="shared" si="159"/>
        <v/>
      </c>
      <c r="N5076" s="1" t="str">
        <f>IF(ISBLANK($C5076),"",IF(ISNA(VLOOKUP($L5076,'result messages'!$H$3:$L$11,2,FALSE)),VLOOKUP($M5076,'result messages'!$H$3:$L$11,2,FALSE),VLOOKUP($L5076,'result messages'!$H$3:$L$11,2,FALSE)))</f>
        <v/>
      </c>
      <c r="O5076" s="1" t="str">
        <f>IF(ISBLANK($C5076),"",IF(ISNA(VLOOKUP($L5076,'result messages'!$H$3:$L$11,3,FALSE)),VLOOKUP($M5076,'result messages'!$H$3:$L$11,3,FALSE),VLOOKUP($L5076,'result messages'!$H$3:$L$11,3,FALSE)))</f>
        <v/>
      </c>
      <c r="P5076" s="1" t="str">
        <f>IF(ISBLANK($C5076),"",IF(ISNA(VLOOKUP($L5076,'result messages'!$H$3:$L$11,4,FALSE)),VLOOKUP($M5076,'result messages'!$H$3:$L$11,4,FALSE),VLOOKUP($L5076,'result messages'!$H$3:$L$11,4,FALSE)))</f>
        <v/>
      </c>
      <c r="Q5076" s="1" t="str">
        <f>IF(ISBLANK($C5076),"",IF(ISNA(VLOOKUP($L5076,'result messages'!$H$3:$L$11,5,FALSE)),VLOOKUP($M5076,'result messages'!$H$3:$L$11,5,FALSE),VLOOKUP($L5076,'result messages'!$H$3:$L$11,5,FALSE)))</f>
        <v/>
      </c>
    </row>
    <row r="5077" spans="1:17">
      <c r="A5077" s="1">
        <v>5074</v>
      </c>
      <c r="B5077" s="1"/>
      <c r="C5077" s="1"/>
      <c r="D5077" s="1"/>
      <c r="E5077" s="6"/>
      <c r="F5077" s="1"/>
      <c r="G5077" s="1" t="str">
        <f>IF(ISNA(VLOOKUP($C5077,'DTEN TCAP Linkage deviceId'!$A$1:$A$20000,1,FALSE)),"No","Yes")</f>
        <v>No</v>
      </c>
      <c r="H5077" s="1" t="str">
        <f>IF(ISNA(VLOOKUP($C5077,'Provisioning Requester'!$F$3:$H$20000,2,FALSE)),"No","Yes")</f>
        <v>No</v>
      </c>
      <c r="I5077" s="1" t="str">
        <f>IF($H5077="Yes",VLOOKUP($C5077,'Provisioning Requester'!$F$3:$H$20000,3,FALSE),"-")</f>
        <v>-</v>
      </c>
      <c r="J5077" s="1" t="str">
        <f>IF(OR(D5077="SVCP", E5077="TRUE"), "No", IF(ISNA(VLOOKUP($C5077,'ProvResponder deviceId'!$A$1:$A$20000,1,FALSE)),"No","Yes"))</f>
        <v>No</v>
      </c>
      <c r="K5077" s="1" t="str">
        <f>IF($J5077="Yes",VLOOKUP($C5077,'ProvResponder deviceId'!$A$1:$C$20000,3,FALSE),"-")</f>
        <v>-</v>
      </c>
      <c r="L5077" s="1" t="str">
        <f t="shared" si="158"/>
        <v/>
      </c>
      <c r="M5077" s="1" t="str">
        <f t="shared" si="159"/>
        <v/>
      </c>
      <c r="N5077" s="1" t="str">
        <f>IF(ISBLANK($C5077),"",IF(ISNA(VLOOKUP($L5077,'result messages'!$H$3:$L$11,2,FALSE)),VLOOKUP($M5077,'result messages'!$H$3:$L$11,2,FALSE),VLOOKUP($L5077,'result messages'!$H$3:$L$11,2,FALSE)))</f>
        <v/>
      </c>
      <c r="O5077" s="1" t="str">
        <f>IF(ISBLANK($C5077),"",IF(ISNA(VLOOKUP($L5077,'result messages'!$H$3:$L$11,3,FALSE)),VLOOKUP($M5077,'result messages'!$H$3:$L$11,3,FALSE),VLOOKUP($L5077,'result messages'!$H$3:$L$11,3,FALSE)))</f>
        <v/>
      </c>
      <c r="P5077" s="1" t="str">
        <f>IF(ISBLANK($C5077),"",IF(ISNA(VLOOKUP($L5077,'result messages'!$H$3:$L$11,4,FALSE)),VLOOKUP($M5077,'result messages'!$H$3:$L$11,4,FALSE),VLOOKUP($L5077,'result messages'!$H$3:$L$11,4,FALSE)))</f>
        <v/>
      </c>
      <c r="Q5077" s="1" t="str">
        <f>IF(ISBLANK($C5077),"",IF(ISNA(VLOOKUP($L5077,'result messages'!$H$3:$L$11,5,FALSE)),VLOOKUP($M5077,'result messages'!$H$3:$L$11,5,FALSE),VLOOKUP($L5077,'result messages'!$H$3:$L$11,5,FALSE)))</f>
        <v/>
      </c>
    </row>
    <row r="5078" spans="1:17">
      <c r="A5078" s="1">
        <v>5075</v>
      </c>
      <c r="B5078" s="1"/>
      <c r="C5078" s="1"/>
      <c r="D5078" s="1"/>
      <c r="E5078" s="6"/>
      <c r="F5078" s="1"/>
      <c r="G5078" s="1" t="str">
        <f>IF(ISNA(VLOOKUP($C5078,'DTEN TCAP Linkage deviceId'!$A$1:$A$20000,1,FALSE)),"No","Yes")</f>
        <v>No</v>
      </c>
      <c r="H5078" s="1" t="str">
        <f>IF(ISNA(VLOOKUP($C5078,'Provisioning Requester'!$F$3:$H$20000,2,FALSE)),"No","Yes")</f>
        <v>No</v>
      </c>
      <c r="I5078" s="1" t="str">
        <f>IF($H5078="Yes",VLOOKUP($C5078,'Provisioning Requester'!$F$3:$H$20000,3,FALSE),"-")</f>
        <v>-</v>
      </c>
      <c r="J5078" s="1" t="str">
        <f>IF(OR(D5078="SVCP", E5078="TRUE"), "No", IF(ISNA(VLOOKUP($C5078,'ProvResponder deviceId'!$A$1:$A$20000,1,FALSE)),"No","Yes"))</f>
        <v>No</v>
      </c>
      <c r="K5078" s="1" t="str">
        <f>IF($J5078="Yes",VLOOKUP($C5078,'ProvResponder deviceId'!$A$1:$C$20000,3,FALSE),"-")</f>
        <v>-</v>
      </c>
      <c r="L5078" s="1" t="str">
        <f t="shared" si="158"/>
        <v/>
      </c>
      <c r="M5078" s="1" t="str">
        <f t="shared" si="159"/>
        <v/>
      </c>
      <c r="N5078" s="1" t="str">
        <f>IF(ISBLANK($C5078),"",IF(ISNA(VLOOKUP($L5078,'result messages'!$H$3:$L$11,2,FALSE)),VLOOKUP($M5078,'result messages'!$H$3:$L$11,2,FALSE),VLOOKUP($L5078,'result messages'!$H$3:$L$11,2,FALSE)))</f>
        <v/>
      </c>
      <c r="O5078" s="1" t="str">
        <f>IF(ISBLANK($C5078),"",IF(ISNA(VLOOKUP($L5078,'result messages'!$H$3:$L$11,3,FALSE)),VLOOKUP($M5078,'result messages'!$H$3:$L$11,3,FALSE),VLOOKUP($L5078,'result messages'!$H$3:$L$11,3,FALSE)))</f>
        <v/>
      </c>
      <c r="P5078" s="1" t="str">
        <f>IF(ISBLANK($C5078),"",IF(ISNA(VLOOKUP($L5078,'result messages'!$H$3:$L$11,4,FALSE)),VLOOKUP($M5078,'result messages'!$H$3:$L$11,4,FALSE),VLOOKUP($L5078,'result messages'!$H$3:$L$11,4,FALSE)))</f>
        <v/>
      </c>
      <c r="Q5078" s="1" t="str">
        <f>IF(ISBLANK($C5078),"",IF(ISNA(VLOOKUP($L5078,'result messages'!$H$3:$L$11,5,FALSE)),VLOOKUP($M5078,'result messages'!$H$3:$L$11,5,FALSE),VLOOKUP($L5078,'result messages'!$H$3:$L$11,5,FALSE)))</f>
        <v/>
      </c>
    </row>
    <row r="5079" spans="1:17">
      <c r="A5079" s="1">
        <v>5076</v>
      </c>
      <c r="B5079" s="1"/>
      <c r="C5079" s="1"/>
      <c r="D5079" s="1"/>
      <c r="E5079" s="6"/>
      <c r="F5079" s="1"/>
      <c r="G5079" s="1" t="str">
        <f>IF(ISNA(VLOOKUP($C5079,'DTEN TCAP Linkage deviceId'!$A$1:$A$20000,1,FALSE)),"No","Yes")</f>
        <v>No</v>
      </c>
      <c r="H5079" s="1" t="str">
        <f>IF(ISNA(VLOOKUP($C5079,'Provisioning Requester'!$F$3:$H$20000,2,FALSE)),"No","Yes")</f>
        <v>No</v>
      </c>
      <c r="I5079" s="1" t="str">
        <f>IF($H5079="Yes",VLOOKUP($C5079,'Provisioning Requester'!$F$3:$H$20000,3,FALSE),"-")</f>
        <v>-</v>
      </c>
      <c r="J5079" s="1" t="str">
        <f>IF(OR(D5079="SVCP", E5079="TRUE"), "No", IF(ISNA(VLOOKUP($C5079,'ProvResponder deviceId'!$A$1:$A$20000,1,FALSE)),"No","Yes"))</f>
        <v>No</v>
      </c>
      <c r="K5079" s="1" t="str">
        <f>IF($J5079="Yes",VLOOKUP($C5079,'ProvResponder deviceId'!$A$1:$C$20000,3,FALSE),"-")</f>
        <v>-</v>
      </c>
      <c r="L5079" s="1" t="str">
        <f t="shared" si="158"/>
        <v/>
      </c>
      <c r="M5079" s="1" t="str">
        <f t="shared" si="159"/>
        <v/>
      </c>
      <c r="N5079" s="1" t="str">
        <f>IF(ISBLANK($C5079),"",IF(ISNA(VLOOKUP($L5079,'result messages'!$H$3:$L$11,2,FALSE)),VLOOKUP($M5079,'result messages'!$H$3:$L$11,2,FALSE),VLOOKUP($L5079,'result messages'!$H$3:$L$11,2,FALSE)))</f>
        <v/>
      </c>
      <c r="O5079" s="1" t="str">
        <f>IF(ISBLANK($C5079),"",IF(ISNA(VLOOKUP($L5079,'result messages'!$H$3:$L$11,3,FALSE)),VLOOKUP($M5079,'result messages'!$H$3:$L$11,3,FALSE),VLOOKUP($L5079,'result messages'!$H$3:$L$11,3,FALSE)))</f>
        <v/>
      </c>
      <c r="P5079" s="1" t="str">
        <f>IF(ISBLANK($C5079),"",IF(ISNA(VLOOKUP($L5079,'result messages'!$H$3:$L$11,4,FALSE)),VLOOKUP($M5079,'result messages'!$H$3:$L$11,4,FALSE),VLOOKUP($L5079,'result messages'!$H$3:$L$11,4,FALSE)))</f>
        <v/>
      </c>
      <c r="Q5079" s="1" t="str">
        <f>IF(ISBLANK($C5079),"",IF(ISNA(VLOOKUP($L5079,'result messages'!$H$3:$L$11,5,FALSE)),VLOOKUP($M5079,'result messages'!$H$3:$L$11,5,FALSE),VLOOKUP($L5079,'result messages'!$H$3:$L$11,5,FALSE)))</f>
        <v/>
      </c>
    </row>
    <row r="5080" spans="1:17">
      <c r="A5080" s="1">
        <v>5077</v>
      </c>
      <c r="B5080" s="1"/>
      <c r="C5080" s="1"/>
      <c r="D5080" s="1"/>
      <c r="E5080" s="6"/>
      <c r="F5080" s="1"/>
      <c r="G5080" s="1" t="str">
        <f>IF(ISNA(VLOOKUP($C5080,'DTEN TCAP Linkage deviceId'!$A$1:$A$20000,1,FALSE)),"No","Yes")</f>
        <v>No</v>
      </c>
      <c r="H5080" s="1" t="str">
        <f>IF(ISNA(VLOOKUP($C5080,'Provisioning Requester'!$F$3:$H$20000,2,FALSE)),"No","Yes")</f>
        <v>No</v>
      </c>
      <c r="I5080" s="1" t="str">
        <f>IF($H5080="Yes",VLOOKUP($C5080,'Provisioning Requester'!$F$3:$H$20000,3,FALSE),"-")</f>
        <v>-</v>
      </c>
      <c r="J5080" s="1" t="str">
        <f>IF(OR(D5080="SVCP", E5080="TRUE"), "No", IF(ISNA(VLOOKUP($C5080,'ProvResponder deviceId'!$A$1:$A$20000,1,FALSE)),"No","Yes"))</f>
        <v>No</v>
      </c>
      <c r="K5080" s="1" t="str">
        <f>IF($J5080="Yes",VLOOKUP($C5080,'ProvResponder deviceId'!$A$1:$C$20000,3,FALSE),"-")</f>
        <v>-</v>
      </c>
      <c r="L5080" s="1" t="str">
        <f t="shared" si="158"/>
        <v/>
      </c>
      <c r="M5080" s="1" t="str">
        <f t="shared" si="159"/>
        <v/>
      </c>
      <c r="N5080" s="1" t="str">
        <f>IF(ISBLANK($C5080),"",IF(ISNA(VLOOKUP($L5080,'result messages'!$H$3:$L$11,2,FALSE)),VLOOKUP($M5080,'result messages'!$H$3:$L$11,2,FALSE),VLOOKUP($L5080,'result messages'!$H$3:$L$11,2,FALSE)))</f>
        <v/>
      </c>
      <c r="O5080" s="1" t="str">
        <f>IF(ISBLANK($C5080),"",IF(ISNA(VLOOKUP($L5080,'result messages'!$H$3:$L$11,3,FALSE)),VLOOKUP($M5080,'result messages'!$H$3:$L$11,3,FALSE),VLOOKUP($L5080,'result messages'!$H$3:$L$11,3,FALSE)))</f>
        <v/>
      </c>
      <c r="P5080" s="1" t="str">
        <f>IF(ISBLANK($C5080),"",IF(ISNA(VLOOKUP($L5080,'result messages'!$H$3:$L$11,4,FALSE)),VLOOKUP($M5080,'result messages'!$H$3:$L$11,4,FALSE),VLOOKUP($L5080,'result messages'!$H$3:$L$11,4,FALSE)))</f>
        <v/>
      </c>
      <c r="Q5080" s="1" t="str">
        <f>IF(ISBLANK($C5080),"",IF(ISNA(VLOOKUP($L5080,'result messages'!$H$3:$L$11,5,FALSE)),VLOOKUP($M5080,'result messages'!$H$3:$L$11,5,FALSE),VLOOKUP($L5080,'result messages'!$H$3:$L$11,5,FALSE)))</f>
        <v/>
      </c>
    </row>
    <row r="5081" spans="1:17">
      <c r="A5081" s="1">
        <v>5078</v>
      </c>
      <c r="B5081" s="1"/>
      <c r="C5081" s="1"/>
      <c r="D5081" s="1"/>
      <c r="E5081" s="6"/>
      <c r="F5081" s="1"/>
      <c r="G5081" s="1" t="str">
        <f>IF(ISNA(VLOOKUP($C5081,'DTEN TCAP Linkage deviceId'!$A$1:$A$20000,1,FALSE)),"No","Yes")</f>
        <v>No</v>
      </c>
      <c r="H5081" s="1" t="str">
        <f>IF(ISNA(VLOOKUP($C5081,'Provisioning Requester'!$F$3:$H$20000,2,FALSE)),"No","Yes")</f>
        <v>No</v>
      </c>
      <c r="I5081" s="1" t="str">
        <f>IF($H5081="Yes",VLOOKUP($C5081,'Provisioning Requester'!$F$3:$H$20000,3,FALSE),"-")</f>
        <v>-</v>
      </c>
      <c r="J5081" s="1" t="str">
        <f>IF(OR(D5081="SVCP", E5081="TRUE"), "No", IF(ISNA(VLOOKUP($C5081,'ProvResponder deviceId'!$A$1:$A$20000,1,FALSE)),"No","Yes"))</f>
        <v>No</v>
      </c>
      <c r="K5081" s="1" t="str">
        <f>IF($J5081="Yes",VLOOKUP($C5081,'ProvResponder deviceId'!$A$1:$C$20000,3,FALSE),"-")</f>
        <v>-</v>
      </c>
      <c r="L5081" s="1" t="str">
        <f t="shared" si="158"/>
        <v/>
      </c>
      <c r="M5081" s="1" t="str">
        <f t="shared" si="159"/>
        <v/>
      </c>
      <c r="N5081" s="1" t="str">
        <f>IF(ISBLANK($C5081),"",IF(ISNA(VLOOKUP($L5081,'result messages'!$H$3:$L$11,2,FALSE)),VLOOKUP($M5081,'result messages'!$H$3:$L$11,2,FALSE),VLOOKUP($L5081,'result messages'!$H$3:$L$11,2,FALSE)))</f>
        <v/>
      </c>
      <c r="O5081" s="1" t="str">
        <f>IF(ISBLANK($C5081),"",IF(ISNA(VLOOKUP($L5081,'result messages'!$H$3:$L$11,3,FALSE)),VLOOKUP($M5081,'result messages'!$H$3:$L$11,3,FALSE),VLOOKUP($L5081,'result messages'!$H$3:$L$11,3,FALSE)))</f>
        <v/>
      </c>
      <c r="P5081" s="1" t="str">
        <f>IF(ISBLANK($C5081),"",IF(ISNA(VLOOKUP($L5081,'result messages'!$H$3:$L$11,4,FALSE)),VLOOKUP($M5081,'result messages'!$H$3:$L$11,4,FALSE),VLOOKUP($L5081,'result messages'!$H$3:$L$11,4,FALSE)))</f>
        <v/>
      </c>
      <c r="Q5081" s="1" t="str">
        <f>IF(ISBLANK($C5081),"",IF(ISNA(VLOOKUP($L5081,'result messages'!$H$3:$L$11,5,FALSE)),VLOOKUP($M5081,'result messages'!$H$3:$L$11,5,FALSE),VLOOKUP($L5081,'result messages'!$H$3:$L$11,5,FALSE)))</f>
        <v/>
      </c>
    </row>
    <row r="5082" spans="1:17">
      <c r="A5082" s="1">
        <v>5079</v>
      </c>
      <c r="B5082" s="1"/>
      <c r="C5082" s="1"/>
      <c r="D5082" s="1"/>
      <c r="E5082" s="6"/>
      <c r="F5082" s="1"/>
      <c r="G5082" s="1" t="str">
        <f>IF(ISNA(VLOOKUP($C5082,'DTEN TCAP Linkage deviceId'!$A$1:$A$20000,1,FALSE)),"No","Yes")</f>
        <v>No</v>
      </c>
      <c r="H5082" s="1" t="str">
        <f>IF(ISNA(VLOOKUP($C5082,'Provisioning Requester'!$F$3:$H$20000,2,FALSE)),"No","Yes")</f>
        <v>No</v>
      </c>
      <c r="I5082" s="1" t="str">
        <f>IF($H5082="Yes",VLOOKUP($C5082,'Provisioning Requester'!$F$3:$H$20000,3,FALSE),"-")</f>
        <v>-</v>
      </c>
      <c r="J5082" s="1" t="str">
        <f>IF(OR(D5082="SVCP", E5082="TRUE"), "No", IF(ISNA(VLOOKUP($C5082,'ProvResponder deviceId'!$A$1:$A$20000,1,FALSE)),"No","Yes"))</f>
        <v>No</v>
      </c>
      <c r="K5082" s="1" t="str">
        <f>IF($J5082="Yes",VLOOKUP($C5082,'ProvResponder deviceId'!$A$1:$C$20000,3,FALSE),"-")</f>
        <v>-</v>
      </c>
      <c r="L5082" s="1" t="str">
        <f t="shared" si="158"/>
        <v/>
      </c>
      <c r="M5082" s="1" t="str">
        <f t="shared" si="159"/>
        <v/>
      </c>
      <c r="N5082" s="1" t="str">
        <f>IF(ISBLANK($C5082),"",IF(ISNA(VLOOKUP($L5082,'result messages'!$H$3:$L$11,2,FALSE)),VLOOKUP($M5082,'result messages'!$H$3:$L$11,2,FALSE),VLOOKUP($L5082,'result messages'!$H$3:$L$11,2,FALSE)))</f>
        <v/>
      </c>
      <c r="O5082" s="1" t="str">
        <f>IF(ISBLANK($C5082),"",IF(ISNA(VLOOKUP($L5082,'result messages'!$H$3:$L$11,3,FALSE)),VLOOKUP($M5082,'result messages'!$H$3:$L$11,3,FALSE),VLOOKUP($L5082,'result messages'!$H$3:$L$11,3,FALSE)))</f>
        <v/>
      </c>
      <c r="P5082" s="1" t="str">
        <f>IF(ISBLANK($C5082),"",IF(ISNA(VLOOKUP($L5082,'result messages'!$H$3:$L$11,4,FALSE)),VLOOKUP($M5082,'result messages'!$H$3:$L$11,4,FALSE),VLOOKUP($L5082,'result messages'!$H$3:$L$11,4,FALSE)))</f>
        <v/>
      </c>
      <c r="Q5082" s="1" t="str">
        <f>IF(ISBLANK($C5082),"",IF(ISNA(VLOOKUP($L5082,'result messages'!$H$3:$L$11,5,FALSE)),VLOOKUP($M5082,'result messages'!$H$3:$L$11,5,FALSE),VLOOKUP($L5082,'result messages'!$H$3:$L$11,5,FALSE)))</f>
        <v/>
      </c>
    </row>
    <row r="5083" spans="1:17">
      <c r="A5083" s="1">
        <v>5080</v>
      </c>
      <c r="B5083" s="1"/>
      <c r="C5083" s="1"/>
      <c r="D5083" s="1"/>
      <c r="E5083" s="6"/>
      <c r="F5083" s="1"/>
      <c r="G5083" s="1" t="str">
        <f>IF(ISNA(VLOOKUP($C5083,'DTEN TCAP Linkage deviceId'!$A$1:$A$20000,1,FALSE)),"No","Yes")</f>
        <v>No</v>
      </c>
      <c r="H5083" s="1" t="str">
        <f>IF(ISNA(VLOOKUP($C5083,'Provisioning Requester'!$F$3:$H$20000,2,FALSE)),"No","Yes")</f>
        <v>No</v>
      </c>
      <c r="I5083" s="1" t="str">
        <f>IF($H5083="Yes",VLOOKUP($C5083,'Provisioning Requester'!$F$3:$H$20000,3,FALSE),"-")</f>
        <v>-</v>
      </c>
      <c r="J5083" s="1" t="str">
        <f>IF(OR(D5083="SVCP", E5083="TRUE"), "No", IF(ISNA(VLOOKUP($C5083,'ProvResponder deviceId'!$A$1:$A$20000,1,FALSE)),"No","Yes"))</f>
        <v>No</v>
      </c>
      <c r="K5083" s="1" t="str">
        <f>IF($J5083="Yes",VLOOKUP($C5083,'ProvResponder deviceId'!$A$1:$C$20000,3,FALSE),"-")</f>
        <v>-</v>
      </c>
      <c r="L5083" s="1" t="str">
        <f t="shared" si="158"/>
        <v/>
      </c>
      <c r="M5083" s="1" t="str">
        <f t="shared" si="159"/>
        <v/>
      </c>
      <c r="N5083" s="1" t="str">
        <f>IF(ISBLANK($C5083),"",IF(ISNA(VLOOKUP($L5083,'result messages'!$H$3:$L$11,2,FALSE)),VLOOKUP($M5083,'result messages'!$H$3:$L$11,2,FALSE),VLOOKUP($L5083,'result messages'!$H$3:$L$11,2,FALSE)))</f>
        <v/>
      </c>
      <c r="O5083" s="1" t="str">
        <f>IF(ISBLANK($C5083),"",IF(ISNA(VLOOKUP($L5083,'result messages'!$H$3:$L$11,3,FALSE)),VLOOKUP($M5083,'result messages'!$H$3:$L$11,3,FALSE),VLOOKUP($L5083,'result messages'!$H$3:$L$11,3,FALSE)))</f>
        <v/>
      </c>
      <c r="P5083" s="1" t="str">
        <f>IF(ISBLANK($C5083),"",IF(ISNA(VLOOKUP($L5083,'result messages'!$H$3:$L$11,4,FALSE)),VLOOKUP($M5083,'result messages'!$H$3:$L$11,4,FALSE),VLOOKUP($L5083,'result messages'!$H$3:$L$11,4,FALSE)))</f>
        <v/>
      </c>
      <c r="Q5083" s="1" t="str">
        <f>IF(ISBLANK($C5083),"",IF(ISNA(VLOOKUP($L5083,'result messages'!$H$3:$L$11,5,FALSE)),VLOOKUP($M5083,'result messages'!$H$3:$L$11,5,FALSE),VLOOKUP($L5083,'result messages'!$H$3:$L$11,5,FALSE)))</f>
        <v/>
      </c>
    </row>
    <row r="5084" spans="1:17">
      <c r="A5084" s="1">
        <v>5081</v>
      </c>
      <c r="B5084" s="1"/>
      <c r="C5084" s="1"/>
      <c r="D5084" s="1"/>
      <c r="E5084" s="6"/>
      <c r="F5084" s="1"/>
      <c r="G5084" s="1" t="str">
        <f>IF(ISNA(VLOOKUP($C5084,'DTEN TCAP Linkage deviceId'!$A$1:$A$20000,1,FALSE)),"No","Yes")</f>
        <v>No</v>
      </c>
      <c r="H5084" s="1" t="str">
        <f>IF(ISNA(VLOOKUP($C5084,'Provisioning Requester'!$F$3:$H$20000,2,FALSE)),"No","Yes")</f>
        <v>No</v>
      </c>
      <c r="I5084" s="1" t="str">
        <f>IF($H5084="Yes",VLOOKUP($C5084,'Provisioning Requester'!$F$3:$H$20000,3,FALSE),"-")</f>
        <v>-</v>
      </c>
      <c r="J5084" s="1" t="str">
        <f>IF(OR(D5084="SVCP", E5084="TRUE"), "No", IF(ISNA(VLOOKUP($C5084,'ProvResponder deviceId'!$A$1:$A$20000,1,FALSE)),"No","Yes"))</f>
        <v>No</v>
      </c>
      <c r="K5084" s="1" t="str">
        <f>IF($J5084="Yes",VLOOKUP($C5084,'ProvResponder deviceId'!$A$1:$C$20000,3,FALSE),"-")</f>
        <v>-</v>
      </c>
      <c r="L5084" s="1" t="str">
        <f t="shared" si="158"/>
        <v/>
      </c>
      <c r="M5084" s="1" t="str">
        <f t="shared" si="159"/>
        <v/>
      </c>
      <c r="N5084" s="1" t="str">
        <f>IF(ISBLANK($C5084),"",IF(ISNA(VLOOKUP($L5084,'result messages'!$H$3:$L$11,2,FALSE)),VLOOKUP($M5084,'result messages'!$H$3:$L$11,2,FALSE),VLOOKUP($L5084,'result messages'!$H$3:$L$11,2,FALSE)))</f>
        <v/>
      </c>
      <c r="O5084" s="1" t="str">
        <f>IF(ISBLANK($C5084),"",IF(ISNA(VLOOKUP($L5084,'result messages'!$H$3:$L$11,3,FALSE)),VLOOKUP($M5084,'result messages'!$H$3:$L$11,3,FALSE),VLOOKUP($L5084,'result messages'!$H$3:$L$11,3,FALSE)))</f>
        <v/>
      </c>
      <c r="P5084" s="1" t="str">
        <f>IF(ISBLANK($C5084),"",IF(ISNA(VLOOKUP($L5084,'result messages'!$H$3:$L$11,4,FALSE)),VLOOKUP($M5084,'result messages'!$H$3:$L$11,4,FALSE),VLOOKUP($L5084,'result messages'!$H$3:$L$11,4,FALSE)))</f>
        <v/>
      </c>
      <c r="Q5084" s="1" t="str">
        <f>IF(ISBLANK($C5084),"",IF(ISNA(VLOOKUP($L5084,'result messages'!$H$3:$L$11,5,FALSE)),VLOOKUP($M5084,'result messages'!$H$3:$L$11,5,FALSE),VLOOKUP($L5084,'result messages'!$H$3:$L$11,5,FALSE)))</f>
        <v/>
      </c>
    </row>
    <row r="5085" spans="1:17">
      <c r="A5085" s="1">
        <v>5082</v>
      </c>
      <c r="B5085" s="1"/>
      <c r="C5085" s="1"/>
      <c r="D5085" s="1"/>
      <c r="E5085" s="6"/>
      <c r="F5085" s="1"/>
      <c r="G5085" s="1" t="str">
        <f>IF(ISNA(VLOOKUP($C5085,'DTEN TCAP Linkage deviceId'!$A$1:$A$20000,1,FALSE)),"No","Yes")</f>
        <v>No</v>
      </c>
      <c r="H5085" s="1" t="str">
        <f>IF(ISNA(VLOOKUP($C5085,'Provisioning Requester'!$F$3:$H$20000,2,FALSE)),"No","Yes")</f>
        <v>No</v>
      </c>
      <c r="I5085" s="1" t="str">
        <f>IF($H5085="Yes",VLOOKUP($C5085,'Provisioning Requester'!$F$3:$H$20000,3,FALSE),"-")</f>
        <v>-</v>
      </c>
      <c r="J5085" s="1" t="str">
        <f>IF(OR(D5085="SVCP", E5085="TRUE"), "No", IF(ISNA(VLOOKUP($C5085,'ProvResponder deviceId'!$A$1:$A$20000,1,FALSE)),"No","Yes"))</f>
        <v>No</v>
      </c>
      <c r="K5085" s="1" t="str">
        <f>IF($J5085="Yes",VLOOKUP($C5085,'ProvResponder deviceId'!$A$1:$C$20000,3,FALSE),"-")</f>
        <v>-</v>
      </c>
      <c r="L5085" s="1" t="str">
        <f t="shared" si="158"/>
        <v/>
      </c>
      <c r="M5085" s="1" t="str">
        <f t="shared" si="159"/>
        <v/>
      </c>
      <c r="N5085" s="1" t="str">
        <f>IF(ISBLANK($C5085),"",IF(ISNA(VLOOKUP($L5085,'result messages'!$H$3:$L$11,2,FALSE)),VLOOKUP($M5085,'result messages'!$H$3:$L$11,2,FALSE),VLOOKUP($L5085,'result messages'!$H$3:$L$11,2,FALSE)))</f>
        <v/>
      </c>
      <c r="O5085" s="1" t="str">
        <f>IF(ISBLANK($C5085),"",IF(ISNA(VLOOKUP($L5085,'result messages'!$H$3:$L$11,3,FALSE)),VLOOKUP($M5085,'result messages'!$H$3:$L$11,3,FALSE),VLOOKUP($L5085,'result messages'!$H$3:$L$11,3,FALSE)))</f>
        <v/>
      </c>
      <c r="P5085" s="1" t="str">
        <f>IF(ISBLANK($C5085),"",IF(ISNA(VLOOKUP($L5085,'result messages'!$H$3:$L$11,4,FALSE)),VLOOKUP($M5085,'result messages'!$H$3:$L$11,4,FALSE),VLOOKUP($L5085,'result messages'!$H$3:$L$11,4,FALSE)))</f>
        <v/>
      </c>
      <c r="Q5085" s="1" t="str">
        <f>IF(ISBLANK($C5085),"",IF(ISNA(VLOOKUP($L5085,'result messages'!$H$3:$L$11,5,FALSE)),VLOOKUP($M5085,'result messages'!$H$3:$L$11,5,FALSE),VLOOKUP($L5085,'result messages'!$H$3:$L$11,5,FALSE)))</f>
        <v/>
      </c>
    </row>
    <row r="5086" spans="1:17">
      <c r="A5086" s="1">
        <v>5083</v>
      </c>
      <c r="B5086" s="1"/>
      <c r="C5086" s="1"/>
      <c r="D5086" s="1"/>
      <c r="E5086" s="6"/>
      <c r="F5086" s="1"/>
      <c r="G5086" s="1" t="str">
        <f>IF(ISNA(VLOOKUP($C5086,'DTEN TCAP Linkage deviceId'!$A$1:$A$20000,1,FALSE)),"No","Yes")</f>
        <v>No</v>
      </c>
      <c r="H5086" s="1" t="str">
        <f>IF(ISNA(VLOOKUP($C5086,'Provisioning Requester'!$F$3:$H$20000,2,FALSE)),"No","Yes")</f>
        <v>No</v>
      </c>
      <c r="I5086" s="1" t="str">
        <f>IF($H5086="Yes",VLOOKUP($C5086,'Provisioning Requester'!$F$3:$H$20000,3,FALSE),"-")</f>
        <v>-</v>
      </c>
      <c r="J5086" s="1" t="str">
        <f>IF(OR(D5086="SVCP", E5086="TRUE"), "No", IF(ISNA(VLOOKUP($C5086,'ProvResponder deviceId'!$A$1:$A$20000,1,FALSE)),"No","Yes"))</f>
        <v>No</v>
      </c>
      <c r="K5086" s="1" t="str">
        <f>IF($J5086="Yes",VLOOKUP($C5086,'ProvResponder deviceId'!$A$1:$C$20000,3,FALSE),"-")</f>
        <v>-</v>
      </c>
      <c r="L5086" s="1" t="str">
        <f t="shared" si="158"/>
        <v/>
      </c>
      <c r="M5086" s="1" t="str">
        <f t="shared" si="159"/>
        <v/>
      </c>
      <c r="N5086" s="1" t="str">
        <f>IF(ISBLANK($C5086),"",IF(ISNA(VLOOKUP($L5086,'result messages'!$H$3:$L$11,2,FALSE)),VLOOKUP($M5086,'result messages'!$H$3:$L$11,2,FALSE),VLOOKUP($L5086,'result messages'!$H$3:$L$11,2,FALSE)))</f>
        <v/>
      </c>
      <c r="O5086" s="1" t="str">
        <f>IF(ISBLANK($C5086),"",IF(ISNA(VLOOKUP($L5086,'result messages'!$H$3:$L$11,3,FALSE)),VLOOKUP($M5086,'result messages'!$H$3:$L$11,3,FALSE),VLOOKUP($L5086,'result messages'!$H$3:$L$11,3,FALSE)))</f>
        <v/>
      </c>
      <c r="P5086" s="1" t="str">
        <f>IF(ISBLANK($C5086),"",IF(ISNA(VLOOKUP($L5086,'result messages'!$H$3:$L$11,4,FALSE)),VLOOKUP($M5086,'result messages'!$H$3:$L$11,4,FALSE),VLOOKUP($L5086,'result messages'!$H$3:$L$11,4,FALSE)))</f>
        <v/>
      </c>
      <c r="Q5086" s="1" t="str">
        <f>IF(ISBLANK($C5086),"",IF(ISNA(VLOOKUP($L5086,'result messages'!$H$3:$L$11,5,FALSE)),VLOOKUP($M5086,'result messages'!$H$3:$L$11,5,FALSE),VLOOKUP($L5086,'result messages'!$H$3:$L$11,5,FALSE)))</f>
        <v/>
      </c>
    </row>
    <row r="5087" spans="1:17">
      <c r="A5087" s="1">
        <v>5084</v>
      </c>
      <c r="B5087" s="1"/>
      <c r="C5087" s="1"/>
      <c r="D5087" s="1"/>
      <c r="E5087" s="6"/>
      <c r="F5087" s="1"/>
      <c r="G5087" s="1" t="str">
        <f>IF(ISNA(VLOOKUP($C5087,'DTEN TCAP Linkage deviceId'!$A$1:$A$20000,1,FALSE)),"No","Yes")</f>
        <v>No</v>
      </c>
      <c r="H5087" s="1" t="str">
        <f>IF(ISNA(VLOOKUP($C5087,'Provisioning Requester'!$F$3:$H$20000,2,FALSE)),"No","Yes")</f>
        <v>No</v>
      </c>
      <c r="I5087" s="1" t="str">
        <f>IF($H5087="Yes",VLOOKUP($C5087,'Provisioning Requester'!$F$3:$H$20000,3,FALSE),"-")</f>
        <v>-</v>
      </c>
      <c r="J5087" s="1" t="str">
        <f>IF(OR(D5087="SVCP", E5087="TRUE"), "No", IF(ISNA(VLOOKUP($C5087,'ProvResponder deviceId'!$A$1:$A$20000,1,FALSE)),"No","Yes"))</f>
        <v>No</v>
      </c>
      <c r="K5087" s="1" t="str">
        <f>IF($J5087="Yes",VLOOKUP($C5087,'ProvResponder deviceId'!$A$1:$C$20000,3,FALSE),"-")</f>
        <v>-</v>
      </c>
      <c r="L5087" s="1" t="str">
        <f t="shared" si="158"/>
        <v/>
      </c>
      <c r="M5087" s="1" t="str">
        <f t="shared" si="159"/>
        <v/>
      </c>
      <c r="N5087" s="1" t="str">
        <f>IF(ISBLANK($C5087),"",IF(ISNA(VLOOKUP($L5087,'result messages'!$H$3:$L$11,2,FALSE)),VLOOKUP($M5087,'result messages'!$H$3:$L$11,2,FALSE),VLOOKUP($L5087,'result messages'!$H$3:$L$11,2,FALSE)))</f>
        <v/>
      </c>
      <c r="O5087" s="1" t="str">
        <f>IF(ISBLANK($C5087),"",IF(ISNA(VLOOKUP($L5087,'result messages'!$H$3:$L$11,3,FALSE)),VLOOKUP($M5087,'result messages'!$H$3:$L$11,3,FALSE),VLOOKUP($L5087,'result messages'!$H$3:$L$11,3,FALSE)))</f>
        <v/>
      </c>
      <c r="P5087" s="1" t="str">
        <f>IF(ISBLANK($C5087),"",IF(ISNA(VLOOKUP($L5087,'result messages'!$H$3:$L$11,4,FALSE)),VLOOKUP($M5087,'result messages'!$H$3:$L$11,4,FALSE),VLOOKUP($L5087,'result messages'!$H$3:$L$11,4,FALSE)))</f>
        <v/>
      </c>
      <c r="Q5087" s="1" t="str">
        <f>IF(ISBLANK($C5087),"",IF(ISNA(VLOOKUP($L5087,'result messages'!$H$3:$L$11,5,FALSE)),VLOOKUP($M5087,'result messages'!$H$3:$L$11,5,FALSE),VLOOKUP($L5087,'result messages'!$H$3:$L$11,5,FALSE)))</f>
        <v/>
      </c>
    </row>
    <row r="5088" spans="1:17">
      <c r="A5088" s="1">
        <v>5085</v>
      </c>
      <c r="B5088" s="1"/>
      <c r="C5088" s="1"/>
      <c r="D5088" s="1"/>
      <c r="E5088" s="6"/>
      <c r="F5088" s="1"/>
      <c r="G5088" s="1" t="str">
        <f>IF(ISNA(VLOOKUP($C5088,'DTEN TCAP Linkage deviceId'!$A$1:$A$20000,1,FALSE)),"No","Yes")</f>
        <v>No</v>
      </c>
      <c r="H5088" s="1" t="str">
        <f>IF(ISNA(VLOOKUP($C5088,'Provisioning Requester'!$F$3:$H$20000,2,FALSE)),"No","Yes")</f>
        <v>No</v>
      </c>
      <c r="I5088" s="1" t="str">
        <f>IF($H5088="Yes",VLOOKUP($C5088,'Provisioning Requester'!$F$3:$H$20000,3,FALSE),"-")</f>
        <v>-</v>
      </c>
      <c r="J5088" s="1" t="str">
        <f>IF(OR(D5088="SVCP", E5088="TRUE"), "No", IF(ISNA(VLOOKUP($C5088,'ProvResponder deviceId'!$A$1:$A$20000,1,FALSE)),"No","Yes"))</f>
        <v>No</v>
      </c>
      <c r="K5088" s="1" t="str">
        <f>IF($J5088="Yes",VLOOKUP($C5088,'ProvResponder deviceId'!$A$1:$C$20000,3,FALSE),"-")</f>
        <v>-</v>
      </c>
      <c r="L5088" s="1" t="str">
        <f t="shared" si="158"/>
        <v/>
      </c>
      <c r="M5088" s="1" t="str">
        <f t="shared" si="159"/>
        <v/>
      </c>
      <c r="N5088" s="1" t="str">
        <f>IF(ISBLANK($C5088),"",IF(ISNA(VLOOKUP($L5088,'result messages'!$H$3:$L$11,2,FALSE)),VLOOKUP($M5088,'result messages'!$H$3:$L$11,2,FALSE),VLOOKUP($L5088,'result messages'!$H$3:$L$11,2,FALSE)))</f>
        <v/>
      </c>
      <c r="O5088" s="1" t="str">
        <f>IF(ISBLANK($C5088),"",IF(ISNA(VLOOKUP($L5088,'result messages'!$H$3:$L$11,3,FALSE)),VLOOKUP($M5088,'result messages'!$H$3:$L$11,3,FALSE),VLOOKUP($L5088,'result messages'!$H$3:$L$11,3,FALSE)))</f>
        <v/>
      </c>
      <c r="P5088" s="1" t="str">
        <f>IF(ISBLANK($C5088),"",IF(ISNA(VLOOKUP($L5088,'result messages'!$H$3:$L$11,4,FALSE)),VLOOKUP($M5088,'result messages'!$H$3:$L$11,4,FALSE),VLOOKUP($L5088,'result messages'!$H$3:$L$11,4,FALSE)))</f>
        <v/>
      </c>
      <c r="Q5088" s="1" t="str">
        <f>IF(ISBLANK($C5088),"",IF(ISNA(VLOOKUP($L5088,'result messages'!$H$3:$L$11,5,FALSE)),VLOOKUP($M5088,'result messages'!$H$3:$L$11,5,FALSE),VLOOKUP($L5088,'result messages'!$H$3:$L$11,5,FALSE)))</f>
        <v/>
      </c>
    </row>
    <row r="5089" spans="1:17">
      <c r="A5089" s="1">
        <v>5086</v>
      </c>
      <c r="B5089" s="1"/>
      <c r="C5089" s="1"/>
      <c r="D5089" s="1"/>
      <c r="E5089" s="6"/>
      <c r="F5089" s="1"/>
      <c r="G5089" s="1" t="str">
        <f>IF(ISNA(VLOOKUP($C5089,'DTEN TCAP Linkage deviceId'!$A$1:$A$20000,1,FALSE)),"No","Yes")</f>
        <v>No</v>
      </c>
      <c r="H5089" s="1" t="str">
        <f>IF(ISNA(VLOOKUP($C5089,'Provisioning Requester'!$F$3:$H$20000,2,FALSE)),"No","Yes")</f>
        <v>No</v>
      </c>
      <c r="I5089" s="1" t="str">
        <f>IF($H5089="Yes",VLOOKUP($C5089,'Provisioning Requester'!$F$3:$H$20000,3,FALSE),"-")</f>
        <v>-</v>
      </c>
      <c r="J5089" s="1" t="str">
        <f>IF(OR(D5089="SVCP", E5089="TRUE"), "No", IF(ISNA(VLOOKUP($C5089,'ProvResponder deviceId'!$A$1:$A$20000,1,FALSE)),"No","Yes"))</f>
        <v>No</v>
      </c>
      <c r="K5089" s="1" t="str">
        <f>IF($J5089="Yes",VLOOKUP($C5089,'ProvResponder deviceId'!$A$1:$C$20000,3,FALSE),"-")</f>
        <v>-</v>
      </c>
      <c r="L5089" s="1" t="str">
        <f t="shared" si="158"/>
        <v/>
      </c>
      <c r="M5089" s="1" t="str">
        <f t="shared" si="159"/>
        <v/>
      </c>
      <c r="N5089" s="1" t="str">
        <f>IF(ISBLANK($C5089),"",IF(ISNA(VLOOKUP($L5089,'result messages'!$H$3:$L$11,2,FALSE)),VLOOKUP($M5089,'result messages'!$H$3:$L$11,2,FALSE),VLOOKUP($L5089,'result messages'!$H$3:$L$11,2,FALSE)))</f>
        <v/>
      </c>
      <c r="O5089" s="1" t="str">
        <f>IF(ISBLANK($C5089),"",IF(ISNA(VLOOKUP($L5089,'result messages'!$H$3:$L$11,3,FALSE)),VLOOKUP($M5089,'result messages'!$H$3:$L$11,3,FALSE),VLOOKUP($L5089,'result messages'!$H$3:$L$11,3,FALSE)))</f>
        <v/>
      </c>
      <c r="P5089" s="1" t="str">
        <f>IF(ISBLANK($C5089),"",IF(ISNA(VLOOKUP($L5089,'result messages'!$H$3:$L$11,4,FALSE)),VLOOKUP($M5089,'result messages'!$H$3:$L$11,4,FALSE),VLOOKUP($L5089,'result messages'!$H$3:$L$11,4,FALSE)))</f>
        <v/>
      </c>
      <c r="Q5089" s="1" t="str">
        <f>IF(ISBLANK($C5089),"",IF(ISNA(VLOOKUP($L5089,'result messages'!$H$3:$L$11,5,FALSE)),VLOOKUP($M5089,'result messages'!$H$3:$L$11,5,FALSE),VLOOKUP($L5089,'result messages'!$H$3:$L$11,5,FALSE)))</f>
        <v/>
      </c>
    </row>
    <row r="5090" spans="1:17">
      <c r="A5090" s="1">
        <v>5087</v>
      </c>
      <c r="B5090" s="1"/>
      <c r="C5090" s="1"/>
      <c r="D5090" s="1"/>
      <c r="E5090" s="6"/>
      <c r="F5090" s="1"/>
      <c r="G5090" s="1" t="str">
        <f>IF(ISNA(VLOOKUP($C5090,'DTEN TCAP Linkage deviceId'!$A$1:$A$20000,1,FALSE)),"No","Yes")</f>
        <v>No</v>
      </c>
      <c r="H5090" s="1" t="str">
        <f>IF(ISNA(VLOOKUP($C5090,'Provisioning Requester'!$F$3:$H$20000,2,FALSE)),"No","Yes")</f>
        <v>No</v>
      </c>
      <c r="I5090" s="1" t="str">
        <f>IF($H5090="Yes",VLOOKUP($C5090,'Provisioning Requester'!$F$3:$H$20000,3,FALSE),"-")</f>
        <v>-</v>
      </c>
      <c r="J5090" s="1" t="str">
        <f>IF(OR(D5090="SVCP", E5090="TRUE"), "No", IF(ISNA(VLOOKUP($C5090,'ProvResponder deviceId'!$A$1:$A$20000,1,FALSE)),"No","Yes"))</f>
        <v>No</v>
      </c>
      <c r="K5090" s="1" t="str">
        <f>IF($J5090="Yes",VLOOKUP($C5090,'ProvResponder deviceId'!$A$1:$C$20000,3,FALSE),"-")</f>
        <v>-</v>
      </c>
      <c r="L5090" s="1" t="str">
        <f t="shared" si="158"/>
        <v/>
      </c>
      <c r="M5090" s="1" t="str">
        <f t="shared" si="159"/>
        <v/>
      </c>
      <c r="N5090" s="1" t="str">
        <f>IF(ISBLANK($C5090),"",IF(ISNA(VLOOKUP($L5090,'result messages'!$H$3:$L$11,2,FALSE)),VLOOKUP($M5090,'result messages'!$H$3:$L$11,2,FALSE),VLOOKUP($L5090,'result messages'!$H$3:$L$11,2,FALSE)))</f>
        <v/>
      </c>
      <c r="O5090" s="1" t="str">
        <f>IF(ISBLANK($C5090),"",IF(ISNA(VLOOKUP($L5090,'result messages'!$H$3:$L$11,3,FALSE)),VLOOKUP($M5090,'result messages'!$H$3:$L$11,3,FALSE),VLOOKUP($L5090,'result messages'!$H$3:$L$11,3,FALSE)))</f>
        <v/>
      </c>
      <c r="P5090" s="1" t="str">
        <f>IF(ISBLANK($C5090),"",IF(ISNA(VLOOKUP($L5090,'result messages'!$H$3:$L$11,4,FALSE)),VLOOKUP($M5090,'result messages'!$H$3:$L$11,4,FALSE),VLOOKUP($L5090,'result messages'!$H$3:$L$11,4,FALSE)))</f>
        <v/>
      </c>
      <c r="Q5090" s="1" t="str">
        <f>IF(ISBLANK($C5090),"",IF(ISNA(VLOOKUP($L5090,'result messages'!$H$3:$L$11,5,FALSE)),VLOOKUP($M5090,'result messages'!$H$3:$L$11,5,FALSE),VLOOKUP($L5090,'result messages'!$H$3:$L$11,5,FALSE)))</f>
        <v/>
      </c>
    </row>
    <row r="5091" spans="1:17">
      <c r="A5091" s="1">
        <v>5088</v>
      </c>
      <c r="B5091" s="1"/>
      <c r="C5091" s="1"/>
      <c r="D5091" s="1"/>
      <c r="E5091" s="6"/>
      <c r="F5091" s="1"/>
      <c r="G5091" s="1" t="str">
        <f>IF(ISNA(VLOOKUP($C5091,'DTEN TCAP Linkage deviceId'!$A$1:$A$20000,1,FALSE)),"No","Yes")</f>
        <v>No</v>
      </c>
      <c r="H5091" s="1" t="str">
        <f>IF(ISNA(VLOOKUP($C5091,'Provisioning Requester'!$F$3:$H$20000,2,FALSE)),"No","Yes")</f>
        <v>No</v>
      </c>
      <c r="I5091" s="1" t="str">
        <f>IF($H5091="Yes",VLOOKUP($C5091,'Provisioning Requester'!$F$3:$H$20000,3,FALSE),"-")</f>
        <v>-</v>
      </c>
      <c r="J5091" s="1" t="str">
        <f>IF(OR(D5091="SVCP", E5091="TRUE"), "No", IF(ISNA(VLOOKUP($C5091,'ProvResponder deviceId'!$A$1:$A$20000,1,FALSE)),"No","Yes"))</f>
        <v>No</v>
      </c>
      <c r="K5091" s="1" t="str">
        <f>IF($J5091="Yes",VLOOKUP($C5091,'ProvResponder deviceId'!$A$1:$C$20000,3,FALSE),"-")</f>
        <v>-</v>
      </c>
      <c r="L5091" s="1" t="str">
        <f t="shared" si="158"/>
        <v/>
      </c>
      <c r="M5091" s="1" t="str">
        <f t="shared" si="159"/>
        <v/>
      </c>
      <c r="N5091" s="1" t="str">
        <f>IF(ISBLANK($C5091),"",IF(ISNA(VLOOKUP($L5091,'result messages'!$H$3:$L$11,2,FALSE)),VLOOKUP($M5091,'result messages'!$H$3:$L$11,2,FALSE),VLOOKUP($L5091,'result messages'!$H$3:$L$11,2,FALSE)))</f>
        <v/>
      </c>
      <c r="O5091" s="1" t="str">
        <f>IF(ISBLANK($C5091),"",IF(ISNA(VLOOKUP($L5091,'result messages'!$H$3:$L$11,3,FALSE)),VLOOKUP($M5091,'result messages'!$H$3:$L$11,3,FALSE),VLOOKUP($L5091,'result messages'!$H$3:$L$11,3,FALSE)))</f>
        <v/>
      </c>
      <c r="P5091" s="1" t="str">
        <f>IF(ISBLANK($C5091),"",IF(ISNA(VLOOKUP($L5091,'result messages'!$H$3:$L$11,4,FALSE)),VLOOKUP($M5091,'result messages'!$H$3:$L$11,4,FALSE),VLOOKUP($L5091,'result messages'!$H$3:$L$11,4,FALSE)))</f>
        <v/>
      </c>
      <c r="Q5091" s="1" t="str">
        <f>IF(ISBLANK($C5091),"",IF(ISNA(VLOOKUP($L5091,'result messages'!$H$3:$L$11,5,FALSE)),VLOOKUP($M5091,'result messages'!$H$3:$L$11,5,FALSE),VLOOKUP($L5091,'result messages'!$H$3:$L$11,5,FALSE)))</f>
        <v/>
      </c>
    </row>
    <row r="5092" spans="1:17">
      <c r="A5092" s="1">
        <v>5089</v>
      </c>
      <c r="B5092" s="1"/>
      <c r="C5092" s="1"/>
      <c r="D5092" s="1"/>
      <c r="E5092" s="6"/>
      <c r="F5092" s="1"/>
      <c r="G5092" s="1" t="str">
        <f>IF(ISNA(VLOOKUP($C5092,'DTEN TCAP Linkage deviceId'!$A$1:$A$20000,1,FALSE)),"No","Yes")</f>
        <v>No</v>
      </c>
      <c r="H5092" s="1" t="str">
        <f>IF(ISNA(VLOOKUP($C5092,'Provisioning Requester'!$F$3:$H$20000,2,FALSE)),"No","Yes")</f>
        <v>No</v>
      </c>
      <c r="I5092" s="1" t="str">
        <f>IF($H5092="Yes",VLOOKUP($C5092,'Provisioning Requester'!$F$3:$H$20000,3,FALSE),"-")</f>
        <v>-</v>
      </c>
      <c r="J5092" s="1" t="str">
        <f>IF(OR(D5092="SVCP", E5092="TRUE"), "No", IF(ISNA(VLOOKUP($C5092,'ProvResponder deviceId'!$A$1:$A$20000,1,FALSE)),"No","Yes"))</f>
        <v>No</v>
      </c>
      <c r="K5092" s="1" t="str">
        <f>IF($J5092="Yes",VLOOKUP($C5092,'ProvResponder deviceId'!$A$1:$C$20000,3,FALSE),"-")</f>
        <v>-</v>
      </c>
      <c r="L5092" s="1" t="str">
        <f t="shared" si="158"/>
        <v/>
      </c>
      <c r="M5092" s="1" t="str">
        <f t="shared" si="159"/>
        <v/>
      </c>
      <c r="N5092" s="1" t="str">
        <f>IF(ISBLANK($C5092),"",IF(ISNA(VLOOKUP($L5092,'result messages'!$H$3:$L$11,2,FALSE)),VLOOKUP($M5092,'result messages'!$H$3:$L$11,2,FALSE),VLOOKUP($L5092,'result messages'!$H$3:$L$11,2,FALSE)))</f>
        <v/>
      </c>
      <c r="O5092" s="1" t="str">
        <f>IF(ISBLANK($C5092),"",IF(ISNA(VLOOKUP($L5092,'result messages'!$H$3:$L$11,3,FALSE)),VLOOKUP($M5092,'result messages'!$H$3:$L$11,3,FALSE),VLOOKUP($L5092,'result messages'!$H$3:$L$11,3,FALSE)))</f>
        <v/>
      </c>
      <c r="P5092" s="1" t="str">
        <f>IF(ISBLANK($C5092),"",IF(ISNA(VLOOKUP($L5092,'result messages'!$H$3:$L$11,4,FALSE)),VLOOKUP($M5092,'result messages'!$H$3:$L$11,4,FALSE),VLOOKUP($L5092,'result messages'!$H$3:$L$11,4,FALSE)))</f>
        <v/>
      </c>
      <c r="Q5092" s="1" t="str">
        <f>IF(ISBLANK($C5092),"",IF(ISNA(VLOOKUP($L5092,'result messages'!$H$3:$L$11,5,FALSE)),VLOOKUP($M5092,'result messages'!$H$3:$L$11,5,FALSE),VLOOKUP($L5092,'result messages'!$H$3:$L$11,5,FALSE)))</f>
        <v/>
      </c>
    </row>
    <row r="5093" spans="1:17">
      <c r="A5093" s="1">
        <v>5090</v>
      </c>
      <c r="B5093" s="1"/>
      <c r="C5093" s="1"/>
      <c r="D5093" s="1"/>
      <c r="E5093" s="6"/>
      <c r="F5093" s="1"/>
      <c r="G5093" s="1" t="str">
        <f>IF(ISNA(VLOOKUP($C5093,'DTEN TCAP Linkage deviceId'!$A$1:$A$20000,1,FALSE)),"No","Yes")</f>
        <v>No</v>
      </c>
      <c r="H5093" s="1" t="str">
        <f>IF(ISNA(VLOOKUP($C5093,'Provisioning Requester'!$F$3:$H$20000,2,FALSE)),"No","Yes")</f>
        <v>No</v>
      </c>
      <c r="I5093" s="1" t="str">
        <f>IF($H5093="Yes",VLOOKUP($C5093,'Provisioning Requester'!$F$3:$H$20000,3,FALSE),"-")</f>
        <v>-</v>
      </c>
      <c r="J5093" s="1" t="str">
        <f>IF(OR(D5093="SVCP", E5093="TRUE"), "No", IF(ISNA(VLOOKUP($C5093,'ProvResponder deviceId'!$A$1:$A$20000,1,FALSE)),"No","Yes"))</f>
        <v>No</v>
      </c>
      <c r="K5093" s="1" t="str">
        <f>IF($J5093="Yes",VLOOKUP($C5093,'ProvResponder deviceId'!$A$1:$C$20000,3,FALSE),"-")</f>
        <v>-</v>
      </c>
      <c r="L5093" s="1" t="str">
        <f t="shared" si="158"/>
        <v/>
      </c>
      <c r="M5093" s="1" t="str">
        <f t="shared" si="159"/>
        <v/>
      </c>
      <c r="N5093" s="1" t="str">
        <f>IF(ISBLANK($C5093),"",IF(ISNA(VLOOKUP($L5093,'result messages'!$H$3:$L$11,2,FALSE)),VLOOKUP($M5093,'result messages'!$H$3:$L$11,2,FALSE),VLOOKUP($L5093,'result messages'!$H$3:$L$11,2,FALSE)))</f>
        <v/>
      </c>
      <c r="O5093" s="1" t="str">
        <f>IF(ISBLANK($C5093),"",IF(ISNA(VLOOKUP($L5093,'result messages'!$H$3:$L$11,3,FALSE)),VLOOKUP($M5093,'result messages'!$H$3:$L$11,3,FALSE),VLOOKUP($L5093,'result messages'!$H$3:$L$11,3,FALSE)))</f>
        <v/>
      </c>
      <c r="P5093" s="1" t="str">
        <f>IF(ISBLANK($C5093),"",IF(ISNA(VLOOKUP($L5093,'result messages'!$H$3:$L$11,4,FALSE)),VLOOKUP($M5093,'result messages'!$H$3:$L$11,4,FALSE),VLOOKUP($L5093,'result messages'!$H$3:$L$11,4,FALSE)))</f>
        <v/>
      </c>
      <c r="Q5093" s="1" t="str">
        <f>IF(ISBLANK($C5093),"",IF(ISNA(VLOOKUP($L5093,'result messages'!$H$3:$L$11,5,FALSE)),VLOOKUP($M5093,'result messages'!$H$3:$L$11,5,FALSE),VLOOKUP($L5093,'result messages'!$H$3:$L$11,5,FALSE)))</f>
        <v/>
      </c>
    </row>
    <row r="5094" spans="1:17">
      <c r="A5094" s="1">
        <v>5091</v>
      </c>
      <c r="B5094" s="1"/>
      <c r="C5094" s="1"/>
      <c r="D5094" s="1"/>
      <c r="E5094" s="6"/>
      <c r="F5094" s="1"/>
      <c r="G5094" s="1" t="str">
        <f>IF(ISNA(VLOOKUP($C5094,'DTEN TCAP Linkage deviceId'!$A$1:$A$20000,1,FALSE)),"No","Yes")</f>
        <v>No</v>
      </c>
      <c r="H5094" s="1" t="str">
        <f>IF(ISNA(VLOOKUP($C5094,'Provisioning Requester'!$F$3:$H$20000,2,FALSE)),"No","Yes")</f>
        <v>No</v>
      </c>
      <c r="I5094" s="1" t="str">
        <f>IF($H5094="Yes",VLOOKUP($C5094,'Provisioning Requester'!$F$3:$H$20000,3,FALSE),"-")</f>
        <v>-</v>
      </c>
      <c r="J5094" s="1" t="str">
        <f>IF(OR(D5094="SVCP", E5094="TRUE"), "No", IF(ISNA(VLOOKUP($C5094,'ProvResponder deviceId'!$A$1:$A$20000,1,FALSE)),"No","Yes"))</f>
        <v>No</v>
      </c>
      <c r="K5094" s="1" t="str">
        <f>IF($J5094="Yes",VLOOKUP($C5094,'ProvResponder deviceId'!$A$1:$C$20000,3,FALSE),"-")</f>
        <v>-</v>
      </c>
      <c r="L5094" s="1" t="str">
        <f t="shared" si="158"/>
        <v/>
      </c>
      <c r="M5094" s="1" t="str">
        <f t="shared" si="159"/>
        <v/>
      </c>
      <c r="N5094" s="1" t="str">
        <f>IF(ISBLANK($C5094),"",IF(ISNA(VLOOKUP($L5094,'result messages'!$H$3:$L$11,2,FALSE)),VLOOKUP($M5094,'result messages'!$H$3:$L$11,2,FALSE),VLOOKUP($L5094,'result messages'!$H$3:$L$11,2,FALSE)))</f>
        <v/>
      </c>
      <c r="O5094" s="1" t="str">
        <f>IF(ISBLANK($C5094),"",IF(ISNA(VLOOKUP($L5094,'result messages'!$H$3:$L$11,3,FALSE)),VLOOKUP($M5094,'result messages'!$H$3:$L$11,3,FALSE),VLOOKUP($L5094,'result messages'!$H$3:$L$11,3,FALSE)))</f>
        <v/>
      </c>
      <c r="P5094" s="1" t="str">
        <f>IF(ISBLANK($C5094),"",IF(ISNA(VLOOKUP($L5094,'result messages'!$H$3:$L$11,4,FALSE)),VLOOKUP($M5094,'result messages'!$H$3:$L$11,4,FALSE),VLOOKUP($L5094,'result messages'!$H$3:$L$11,4,FALSE)))</f>
        <v/>
      </c>
      <c r="Q5094" s="1" t="str">
        <f>IF(ISBLANK($C5094),"",IF(ISNA(VLOOKUP($L5094,'result messages'!$H$3:$L$11,5,FALSE)),VLOOKUP($M5094,'result messages'!$H$3:$L$11,5,FALSE),VLOOKUP($L5094,'result messages'!$H$3:$L$11,5,FALSE)))</f>
        <v/>
      </c>
    </row>
    <row r="5095" spans="1:17">
      <c r="A5095" s="1">
        <v>5092</v>
      </c>
      <c r="B5095" s="1"/>
      <c r="C5095" s="1"/>
      <c r="D5095" s="1"/>
      <c r="E5095" s="6"/>
      <c r="F5095" s="1"/>
      <c r="G5095" s="1" t="str">
        <f>IF(ISNA(VLOOKUP($C5095,'DTEN TCAP Linkage deviceId'!$A$1:$A$20000,1,FALSE)),"No","Yes")</f>
        <v>No</v>
      </c>
      <c r="H5095" s="1" t="str">
        <f>IF(ISNA(VLOOKUP($C5095,'Provisioning Requester'!$F$3:$H$20000,2,FALSE)),"No","Yes")</f>
        <v>No</v>
      </c>
      <c r="I5095" s="1" t="str">
        <f>IF($H5095="Yes",VLOOKUP($C5095,'Provisioning Requester'!$F$3:$H$20000,3,FALSE),"-")</f>
        <v>-</v>
      </c>
      <c r="J5095" s="1" t="str">
        <f>IF(OR(D5095="SVCP", E5095="TRUE"), "No", IF(ISNA(VLOOKUP($C5095,'ProvResponder deviceId'!$A$1:$A$20000,1,FALSE)),"No","Yes"))</f>
        <v>No</v>
      </c>
      <c r="K5095" s="1" t="str">
        <f>IF($J5095="Yes",VLOOKUP($C5095,'ProvResponder deviceId'!$A$1:$C$20000,3,FALSE),"-")</f>
        <v>-</v>
      </c>
      <c r="L5095" s="1" t="str">
        <f t="shared" si="158"/>
        <v/>
      </c>
      <c r="M5095" s="1" t="str">
        <f t="shared" si="159"/>
        <v/>
      </c>
      <c r="N5095" s="1" t="str">
        <f>IF(ISBLANK($C5095),"",IF(ISNA(VLOOKUP($L5095,'result messages'!$H$3:$L$11,2,FALSE)),VLOOKUP($M5095,'result messages'!$H$3:$L$11,2,FALSE),VLOOKUP($L5095,'result messages'!$H$3:$L$11,2,FALSE)))</f>
        <v/>
      </c>
      <c r="O5095" s="1" t="str">
        <f>IF(ISBLANK($C5095),"",IF(ISNA(VLOOKUP($L5095,'result messages'!$H$3:$L$11,3,FALSE)),VLOOKUP($M5095,'result messages'!$H$3:$L$11,3,FALSE),VLOOKUP($L5095,'result messages'!$H$3:$L$11,3,FALSE)))</f>
        <v/>
      </c>
      <c r="P5095" s="1" t="str">
        <f>IF(ISBLANK($C5095),"",IF(ISNA(VLOOKUP($L5095,'result messages'!$H$3:$L$11,4,FALSE)),VLOOKUP($M5095,'result messages'!$H$3:$L$11,4,FALSE),VLOOKUP($L5095,'result messages'!$H$3:$L$11,4,FALSE)))</f>
        <v/>
      </c>
      <c r="Q5095" s="1" t="str">
        <f>IF(ISBLANK($C5095),"",IF(ISNA(VLOOKUP($L5095,'result messages'!$H$3:$L$11,5,FALSE)),VLOOKUP($M5095,'result messages'!$H$3:$L$11,5,FALSE),VLOOKUP($L5095,'result messages'!$H$3:$L$11,5,FALSE)))</f>
        <v/>
      </c>
    </row>
    <row r="5096" spans="1:17">
      <c r="A5096" s="1">
        <v>5093</v>
      </c>
      <c r="B5096" s="1"/>
      <c r="C5096" s="1"/>
      <c r="D5096" s="1"/>
      <c r="E5096" s="6"/>
      <c r="F5096" s="1"/>
      <c r="G5096" s="1" t="str">
        <f>IF(ISNA(VLOOKUP($C5096,'DTEN TCAP Linkage deviceId'!$A$1:$A$20000,1,FALSE)),"No","Yes")</f>
        <v>No</v>
      </c>
      <c r="H5096" s="1" t="str">
        <f>IF(ISNA(VLOOKUP($C5096,'Provisioning Requester'!$F$3:$H$20000,2,FALSE)),"No","Yes")</f>
        <v>No</v>
      </c>
      <c r="I5096" s="1" t="str">
        <f>IF($H5096="Yes",VLOOKUP($C5096,'Provisioning Requester'!$F$3:$H$20000,3,FALSE),"-")</f>
        <v>-</v>
      </c>
      <c r="J5096" s="1" t="str">
        <f>IF(OR(D5096="SVCP", E5096="TRUE"), "No", IF(ISNA(VLOOKUP($C5096,'ProvResponder deviceId'!$A$1:$A$20000,1,FALSE)),"No","Yes"))</f>
        <v>No</v>
      </c>
      <c r="K5096" s="1" t="str">
        <f>IF($J5096="Yes",VLOOKUP($C5096,'ProvResponder deviceId'!$A$1:$C$20000,3,FALSE),"-")</f>
        <v>-</v>
      </c>
      <c r="L5096" s="1" t="str">
        <f t="shared" si="158"/>
        <v/>
      </c>
      <c r="M5096" s="1" t="str">
        <f t="shared" si="159"/>
        <v/>
      </c>
      <c r="N5096" s="1" t="str">
        <f>IF(ISBLANK($C5096),"",IF(ISNA(VLOOKUP($L5096,'result messages'!$H$3:$L$11,2,FALSE)),VLOOKUP($M5096,'result messages'!$H$3:$L$11,2,FALSE),VLOOKUP($L5096,'result messages'!$H$3:$L$11,2,FALSE)))</f>
        <v/>
      </c>
      <c r="O5096" s="1" t="str">
        <f>IF(ISBLANK($C5096),"",IF(ISNA(VLOOKUP($L5096,'result messages'!$H$3:$L$11,3,FALSE)),VLOOKUP($M5096,'result messages'!$H$3:$L$11,3,FALSE),VLOOKUP($L5096,'result messages'!$H$3:$L$11,3,FALSE)))</f>
        <v/>
      </c>
      <c r="P5096" s="1" t="str">
        <f>IF(ISBLANK($C5096),"",IF(ISNA(VLOOKUP($L5096,'result messages'!$H$3:$L$11,4,FALSE)),VLOOKUP($M5096,'result messages'!$H$3:$L$11,4,FALSE),VLOOKUP($L5096,'result messages'!$H$3:$L$11,4,FALSE)))</f>
        <v/>
      </c>
      <c r="Q5096" s="1" t="str">
        <f>IF(ISBLANK($C5096),"",IF(ISNA(VLOOKUP($L5096,'result messages'!$H$3:$L$11,5,FALSE)),VLOOKUP($M5096,'result messages'!$H$3:$L$11,5,FALSE),VLOOKUP($L5096,'result messages'!$H$3:$L$11,5,FALSE)))</f>
        <v/>
      </c>
    </row>
    <row r="5097" spans="1:17">
      <c r="A5097" s="1">
        <v>5094</v>
      </c>
      <c r="B5097" s="1"/>
      <c r="C5097" s="1"/>
      <c r="D5097" s="1"/>
      <c r="E5097" s="6"/>
      <c r="F5097" s="1"/>
      <c r="G5097" s="1" t="str">
        <f>IF(ISNA(VLOOKUP($C5097,'DTEN TCAP Linkage deviceId'!$A$1:$A$20000,1,FALSE)),"No","Yes")</f>
        <v>No</v>
      </c>
      <c r="H5097" s="1" t="str">
        <f>IF(ISNA(VLOOKUP($C5097,'Provisioning Requester'!$F$3:$H$20000,2,FALSE)),"No","Yes")</f>
        <v>No</v>
      </c>
      <c r="I5097" s="1" t="str">
        <f>IF($H5097="Yes",VLOOKUP($C5097,'Provisioning Requester'!$F$3:$H$20000,3,FALSE),"-")</f>
        <v>-</v>
      </c>
      <c r="J5097" s="1" t="str">
        <f>IF(OR(D5097="SVCP", E5097="TRUE"), "No", IF(ISNA(VLOOKUP($C5097,'ProvResponder deviceId'!$A$1:$A$20000,1,FALSE)),"No","Yes"))</f>
        <v>No</v>
      </c>
      <c r="K5097" s="1" t="str">
        <f>IF($J5097="Yes",VLOOKUP($C5097,'ProvResponder deviceId'!$A$1:$C$20000,3,FALSE),"-")</f>
        <v>-</v>
      </c>
      <c r="L5097" s="1" t="str">
        <f t="shared" si="158"/>
        <v/>
      </c>
      <c r="M5097" s="1" t="str">
        <f t="shared" si="159"/>
        <v/>
      </c>
      <c r="N5097" s="1" t="str">
        <f>IF(ISBLANK($C5097),"",IF(ISNA(VLOOKUP($L5097,'result messages'!$H$3:$L$11,2,FALSE)),VLOOKUP($M5097,'result messages'!$H$3:$L$11,2,FALSE),VLOOKUP($L5097,'result messages'!$H$3:$L$11,2,FALSE)))</f>
        <v/>
      </c>
      <c r="O5097" s="1" t="str">
        <f>IF(ISBLANK($C5097),"",IF(ISNA(VLOOKUP($L5097,'result messages'!$H$3:$L$11,3,FALSE)),VLOOKUP($M5097,'result messages'!$H$3:$L$11,3,FALSE),VLOOKUP($L5097,'result messages'!$H$3:$L$11,3,FALSE)))</f>
        <v/>
      </c>
      <c r="P5097" s="1" t="str">
        <f>IF(ISBLANK($C5097),"",IF(ISNA(VLOOKUP($L5097,'result messages'!$H$3:$L$11,4,FALSE)),VLOOKUP($M5097,'result messages'!$H$3:$L$11,4,FALSE),VLOOKUP($L5097,'result messages'!$H$3:$L$11,4,FALSE)))</f>
        <v/>
      </c>
      <c r="Q5097" s="1" t="str">
        <f>IF(ISBLANK($C5097),"",IF(ISNA(VLOOKUP($L5097,'result messages'!$H$3:$L$11,5,FALSE)),VLOOKUP($M5097,'result messages'!$H$3:$L$11,5,FALSE),VLOOKUP($L5097,'result messages'!$H$3:$L$11,5,FALSE)))</f>
        <v/>
      </c>
    </row>
    <row r="5098" spans="1:17">
      <c r="A5098" s="1">
        <v>5095</v>
      </c>
      <c r="B5098" s="1"/>
      <c r="C5098" s="1"/>
      <c r="D5098" s="1"/>
      <c r="E5098" s="6"/>
      <c r="F5098" s="1"/>
      <c r="G5098" s="1" t="str">
        <f>IF(ISNA(VLOOKUP($C5098,'DTEN TCAP Linkage deviceId'!$A$1:$A$20000,1,FALSE)),"No","Yes")</f>
        <v>No</v>
      </c>
      <c r="H5098" s="1" t="str">
        <f>IF(ISNA(VLOOKUP($C5098,'Provisioning Requester'!$F$3:$H$20000,2,FALSE)),"No","Yes")</f>
        <v>No</v>
      </c>
      <c r="I5098" s="1" t="str">
        <f>IF($H5098="Yes",VLOOKUP($C5098,'Provisioning Requester'!$F$3:$H$20000,3,FALSE),"-")</f>
        <v>-</v>
      </c>
      <c r="J5098" s="1" t="str">
        <f>IF(OR(D5098="SVCP", E5098="TRUE"), "No", IF(ISNA(VLOOKUP($C5098,'ProvResponder deviceId'!$A$1:$A$20000,1,FALSE)),"No","Yes"))</f>
        <v>No</v>
      </c>
      <c r="K5098" s="1" t="str">
        <f>IF($J5098="Yes",VLOOKUP($C5098,'ProvResponder deviceId'!$A$1:$C$20000,3,FALSE),"-")</f>
        <v>-</v>
      </c>
      <c r="L5098" s="1" t="str">
        <f t="shared" si="158"/>
        <v/>
      </c>
      <c r="M5098" s="1" t="str">
        <f t="shared" si="159"/>
        <v/>
      </c>
      <c r="N5098" s="1" t="str">
        <f>IF(ISBLANK($C5098),"",IF(ISNA(VLOOKUP($L5098,'result messages'!$H$3:$L$11,2,FALSE)),VLOOKUP($M5098,'result messages'!$H$3:$L$11,2,FALSE),VLOOKUP($L5098,'result messages'!$H$3:$L$11,2,FALSE)))</f>
        <v/>
      </c>
      <c r="O5098" s="1" t="str">
        <f>IF(ISBLANK($C5098),"",IF(ISNA(VLOOKUP($L5098,'result messages'!$H$3:$L$11,3,FALSE)),VLOOKUP($M5098,'result messages'!$H$3:$L$11,3,FALSE),VLOOKUP($L5098,'result messages'!$H$3:$L$11,3,FALSE)))</f>
        <v/>
      </c>
      <c r="P5098" s="1" t="str">
        <f>IF(ISBLANK($C5098),"",IF(ISNA(VLOOKUP($L5098,'result messages'!$H$3:$L$11,4,FALSE)),VLOOKUP($M5098,'result messages'!$H$3:$L$11,4,FALSE),VLOOKUP($L5098,'result messages'!$H$3:$L$11,4,FALSE)))</f>
        <v/>
      </c>
      <c r="Q5098" s="1" t="str">
        <f>IF(ISBLANK($C5098),"",IF(ISNA(VLOOKUP($L5098,'result messages'!$H$3:$L$11,5,FALSE)),VLOOKUP($M5098,'result messages'!$H$3:$L$11,5,FALSE),VLOOKUP($L5098,'result messages'!$H$3:$L$11,5,FALSE)))</f>
        <v/>
      </c>
    </row>
    <row r="5099" spans="1:17">
      <c r="A5099" s="1">
        <v>5096</v>
      </c>
      <c r="B5099" s="1"/>
      <c r="C5099" s="1"/>
      <c r="D5099" s="1"/>
      <c r="E5099" s="6"/>
      <c r="F5099" s="1"/>
      <c r="G5099" s="1" t="str">
        <f>IF(ISNA(VLOOKUP($C5099,'DTEN TCAP Linkage deviceId'!$A$1:$A$20000,1,FALSE)),"No","Yes")</f>
        <v>No</v>
      </c>
      <c r="H5099" s="1" t="str">
        <f>IF(ISNA(VLOOKUP($C5099,'Provisioning Requester'!$F$3:$H$20000,2,FALSE)),"No","Yes")</f>
        <v>No</v>
      </c>
      <c r="I5099" s="1" t="str">
        <f>IF($H5099="Yes",VLOOKUP($C5099,'Provisioning Requester'!$F$3:$H$20000,3,FALSE),"-")</f>
        <v>-</v>
      </c>
      <c r="J5099" s="1" t="str">
        <f>IF(OR(D5099="SVCP", E5099="TRUE"), "No", IF(ISNA(VLOOKUP($C5099,'ProvResponder deviceId'!$A$1:$A$20000,1,FALSE)),"No","Yes"))</f>
        <v>No</v>
      </c>
      <c r="K5099" s="1" t="str">
        <f>IF($J5099="Yes",VLOOKUP($C5099,'ProvResponder deviceId'!$A$1:$C$20000,3,FALSE),"-")</f>
        <v>-</v>
      </c>
      <c r="L5099" s="1" t="str">
        <f t="shared" si="158"/>
        <v/>
      </c>
      <c r="M5099" s="1" t="str">
        <f t="shared" si="159"/>
        <v/>
      </c>
      <c r="N5099" s="1" t="str">
        <f>IF(ISBLANK($C5099),"",IF(ISNA(VLOOKUP($L5099,'result messages'!$H$3:$L$11,2,FALSE)),VLOOKUP($M5099,'result messages'!$H$3:$L$11,2,FALSE),VLOOKUP($L5099,'result messages'!$H$3:$L$11,2,FALSE)))</f>
        <v/>
      </c>
      <c r="O5099" s="1" t="str">
        <f>IF(ISBLANK($C5099),"",IF(ISNA(VLOOKUP($L5099,'result messages'!$H$3:$L$11,3,FALSE)),VLOOKUP($M5099,'result messages'!$H$3:$L$11,3,FALSE),VLOOKUP($L5099,'result messages'!$H$3:$L$11,3,FALSE)))</f>
        <v/>
      </c>
      <c r="P5099" s="1" t="str">
        <f>IF(ISBLANK($C5099),"",IF(ISNA(VLOOKUP($L5099,'result messages'!$H$3:$L$11,4,FALSE)),VLOOKUP($M5099,'result messages'!$H$3:$L$11,4,FALSE),VLOOKUP($L5099,'result messages'!$H$3:$L$11,4,FALSE)))</f>
        <v/>
      </c>
      <c r="Q5099" s="1" t="str">
        <f>IF(ISBLANK($C5099),"",IF(ISNA(VLOOKUP($L5099,'result messages'!$H$3:$L$11,5,FALSE)),VLOOKUP($M5099,'result messages'!$H$3:$L$11,5,FALSE),VLOOKUP($L5099,'result messages'!$H$3:$L$11,5,FALSE)))</f>
        <v/>
      </c>
    </row>
    <row r="5100" spans="1:17">
      <c r="A5100" s="1">
        <v>5097</v>
      </c>
      <c r="B5100" s="1"/>
      <c r="C5100" s="1"/>
      <c r="D5100" s="1"/>
      <c r="E5100" s="6"/>
      <c r="F5100" s="1"/>
      <c r="G5100" s="1" t="str">
        <f>IF(ISNA(VLOOKUP($C5100,'DTEN TCAP Linkage deviceId'!$A$1:$A$20000,1,FALSE)),"No","Yes")</f>
        <v>No</v>
      </c>
      <c r="H5100" s="1" t="str">
        <f>IF(ISNA(VLOOKUP($C5100,'Provisioning Requester'!$F$3:$H$20000,2,FALSE)),"No","Yes")</f>
        <v>No</v>
      </c>
      <c r="I5100" s="1" t="str">
        <f>IF($H5100="Yes",VLOOKUP($C5100,'Provisioning Requester'!$F$3:$H$20000,3,FALSE),"-")</f>
        <v>-</v>
      </c>
      <c r="J5100" s="1" t="str">
        <f>IF(OR(D5100="SVCP", E5100="TRUE"), "No", IF(ISNA(VLOOKUP($C5100,'ProvResponder deviceId'!$A$1:$A$20000,1,FALSE)),"No","Yes"))</f>
        <v>No</v>
      </c>
      <c r="K5100" s="1" t="str">
        <f>IF($J5100="Yes",VLOOKUP($C5100,'ProvResponder deviceId'!$A$1:$C$20000,3,FALSE),"-")</f>
        <v>-</v>
      </c>
      <c r="L5100" s="1" t="str">
        <f t="shared" si="158"/>
        <v/>
      </c>
      <c r="M5100" s="1" t="str">
        <f t="shared" si="159"/>
        <v/>
      </c>
      <c r="N5100" s="1" t="str">
        <f>IF(ISBLANK($C5100),"",IF(ISNA(VLOOKUP($L5100,'result messages'!$H$3:$L$11,2,FALSE)),VLOOKUP($M5100,'result messages'!$H$3:$L$11,2,FALSE),VLOOKUP($L5100,'result messages'!$H$3:$L$11,2,FALSE)))</f>
        <v/>
      </c>
      <c r="O5100" s="1" t="str">
        <f>IF(ISBLANK($C5100),"",IF(ISNA(VLOOKUP($L5100,'result messages'!$H$3:$L$11,3,FALSE)),VLOOKUP($M5100,'result messages'!$H$3:$L$11,3,FALSE),VLOOKUP($L5100,'result messages'!$H$3:$L$11,3,FALSE)))</f>
        <v/>
      </c>
      <c r="P5100" s="1" t="str">
        <f>IF(ISBLANK($C5100),"",IF(ISNA(VLOOKUP($L5100,'result messages'!$H$3:$L$11,4,FALSE)),VLOOKUP($M5100,'result messages'!$H$3:$L$11,4,FALSE),VLOOKUP($L5100,'result messages'!$H$3:$L$11,4,FALSE)))</f>
        <v/>
      </c>
      <c r="Q5100" s="1" t="str">
        <f>IF(ISBLANK($C5100),"",IF(ISNA(VLOOKUP($L5100,'result messages'!$H$3:$L$11,5,FALSE)),VLOOKUP($M5100,'result messages'!$H$3:$L$11,5,FALSE),VLOOKUP($L5100,'result messages'!$H$3:$L$11,5,FALSE)))</f>
        <v/>
      </c>
    </row>
    <row r="5101" spans="1:17">
      <c r="A5101" s="1">
        <v>5098</v>
      </c>
      <c r="B5101" s="1"/>
      <c r="C5101" s="1"/>
      <c r="D5101" s="1"/>
      <c r="E5101" s="6"/>
      <c r="F5101" s="1"/>
      <c r="G5101" s="1" t="str">
        <f>IF(ISNA(VLOOKUP($C5101,'DTEN TCAP Linkage deviceId'!$A$1:$A$20000,1,FALSE)),"No","Yes")</f>
        <v>No</v>
      </c>
      <c r="H5101" s="1" t="str">
        <f>IF(ISNA(VLOOKUP($C5101,'Provisioning Requester'!$F$3:$H$20000,2,FALSE)),"No","Yes")</f>
        <v>No</v>
      </c>
      <c r="I5101" s="1" t="str">
        <f>IF($H5101="Yes",VLOOKUP($C5101,'Provisioning Requester'!$F$3:$H$20000,3,FALSE),"-")</f>
        <v>-</v>
      </c>
      <c r="J5101" s="1" t="str">
        <f>IF(OR(D5101="SVCP", E5101="TRUE"), "No", IF(ISNA(VLOOKUP($C5101,'ProvResponder deviceId'!$A$1:$A$20000,1,FALSE)),"No","Yes"))</f>
        <v>No</v>
      </c>
      <c r="K5101" s="1" t="str">
        <f>IF($J5101="Yes",VLOOKUP($C5101,'ProvResponder deviceId'!$A$1:$C$20000,3,FALSE),"-")</f>
        <v>-</v>
      </c>
      <c r="L5101" s="1" t="str">
        <f t="shared" si="158"/>
        <v/>
      </c>
      <c r="M5101" s="1" t="str">
        <f t="shared" si="159"/>
        <v/>
      </c>
      <c r="N5101" s="1" t="str">
        <f>IF(ISBLANK($C5101),"",IF(ISNA(VLOOKUP($L5101,'result messages'!$H$3:$L$11,2,FALSE)),VLOOKUP($M5101,'result messages'!$H$3:$L$11,2,FALSE),VLOOKUP($L5101,'result messages'!$H$3:$L$11,2,FALSE)))</f>
        <v/>
      </c>
      <c r="O5101" s="1" t="str">
        <f>IF(ISBLANK($C5101),"",IF(ISNA(VLOOKUP($L5101,'result messages'!$H$3:$L$11,3,FALSE)),VLOOKUP($M5101,'result messages'!$H$3:$L$11,3,FALSE),VLOOKUP($L5101,'result messages'!$H$3:$L$11,3,FALSE)))</f>
        <v/>
      </c>
      <c r="P5101" s="1" t="str">
        <f>IF(ISBLANK($C5101),"",IF(ISNA(VLOOKUP($L5101,'result messages'!$H$3:$L$11,4,FALSE)),VLOOKUP($M5101,'result messages'!$H$3:$L$11,4,FALSE),VLOOKUP($L5101,'result messages'!$H$3:$L$11,4,FALSE)))</f>
        <v/>
      </c>
      <c r="Q5101" s="1" t="str">
        <f>IF(ISBLANK($C5101),"",IF(ISNA(VLOOKUP($L5101,'result messages'!$H$3:$L$11,5,FALSE)),VLOOKUP($M5101,'result messages'!$H$3:$L$11,5,FALSE),VLOOKUP($L5101,'result messages'!$H$3:$L$11,5,FALSE)))</f>
        <v/>
      </c>
    </row>
    <row r="5102" spans="1:17">
      <c r="A5102" s="1">
        <v>5099</v>
      </c>
      <c r="B5102" s="1"/>
      <c r="C5102" s="1"/>
      <c r="D5102" s="1"/>
      <c r="E5102" s="6"/>
      <c r="F5102" s="1"/>
      <c r="G5102" s="1" t="str">
        <f>IF(ISNA(VLOOKUP($C5102,'DTEN TCAP Linkage deviceId'!$A$1:$A$20000,1,FALSE)),"No","Yes")</f>
        <v>No</v>
      </c>
      <c r="H5102" s="1" t="str">
        <f>IF(ISNA(VLOOKUP($C5102,'Provisioning Requester'!$F$3:$H$20000,2,FALSE)),"No","Yes")</f>
        <v>No</v>
      </c>
      <c r="I5102" s="1" t="str">
        <f>IF($H5102="Yes",VLOOKUP($C5102,'Provisioning Requester'!$F$3:$H$20000,3,FALSE),"-")</f>
        <v>-</v>
      </c>
      <c r="J5102" s="1" t="str">
        <f>IF(OR(D5102="SVCP", E5102="TRUE"), "No", IF(ISNA(VLOOKUP($C5102,'ProvResponder deviceId'!$A$1:$A$20000,1,FALSE)),"No","Yes"))</f>
        <v>No</v>
      </c>
      <c r="K5102" s="1" t="str">
        <f>IF($J5102="Yes",VLOOKUP($C5102,'ProvResponder deviceId'!$A$1:$C$20000,3,FALSE),"-")</f>
        <v>-</v>
      </c>
      <c r="L5102" s="1" t="str">
        <f t="shared" si="158"/>
        <v/>
      </c>
      <c r="M5102" s="1" t="str">
        <f t="shared" si="159"/>
        <v/>
      </c>
      <c r="N5102" s="1" t="str">
        <f>IF(ISBLANK($C5102),"",IF(ISNA(VLOOKUP($L5102,'result messages'!$H$3:$L$11,2,FALSE)),VLOOKUP($M5102,'result messages'!$H$3:$L$11,2,FALSE),VLOOKUP($L5102,'result messages'!$H$3:$L$11,2,FALSE)))</f>
        <v/>
      </c>
      <c r="O5102" s="1" t="str">
        <f>IF(ISBLANK($C5102),"",IF(ISNA(VLOOKUP($L5102,'result messages'!$H$3:$L$11,3,FALSE)),VLOOKUP($M5102,'result messages'!$H$3:$L$11,3,FALSE),VLOOKUP($L5102,'result messages'!$H$3:$L$11,3,FALSE)))</f>
        <v/>
      </c>
      <c r="P5102" s="1" t="str">
        <f>IF(ISBLANK($C5102),"",IF(ISNA(VLOOKUP($L5102,'result messages'!$H$3:$L$11,4,FALSE)),VLOOKUP($M5102,'result messages'!$H$3:$L$11,4,FALSE),VLOOKUP($L5102,'result messages'!$H$3:$L$11,4,FALSE)))</f>
        <v/>
      </c>
      <c r="Q5102" s="1" t="str">
        <f>IF(ISBLANK($C5102),"",IF(ISNA(VLOOKUP($L5102,'result messages'!$H$3:$L$11,5,FALSE)),VLOOKUP($M5102,'result messages'!$H$3:$L$11,5,FALSE),VLOOKUP($L5102,'result messages'!$H$3:$L$11,5,FALSE)))</f>
        <v/>
      </c>
    </row>
    <row r="5103" spans="1:17">
      <c r="A5103" s="1">
        <v>5100</v>
      </c>
      <c r="B5103" s="1"/>
      <c r="C5103" s="1"/>
      <c r="D5103" s="1"/>
      <c r="E5103" s="6"/>
      <c r="F5103" s="1"/>
      <c r="G5103" s="1" t="str">
        <f>IF(ISNA(VLOOKUP($C5103,'DTEN TCAP Linkage deviceId'!$A$1:$A$20000,1,FALSE)),"No","Yes")</f>
        <v>No</v>
      </c>
      <c r="H5103" s="1" t="str">
        <f>IF(ISNA(VLOOKUP($C5103,'Provisioning Requester'!$F$3:$H$20000,2,FALSE)),"No","Yes")</f>
        <v>No</v>
      </c>
      <c r="I5103" s="1" t="str">
        <f>IF($H5103="Yes",VLOOKUP($C5103,'Provisioning Requester'!$F$3:$H$20000,3,FALSE),"-")</f>
        <v>-</v>
      </c>
      <c r="J5103" s="1" t="str">
        <f>IF(OR(D5103="SVCP", E5103="TRUE"), "No", IF(ISNA(VLOOKUP($C5103,'ProvResponder deviceId'!$A$1:$A$20000,1,FALSE)),"No","Yes"))</f>
        <v>No</v>
      </c>
      <c r="K5103" s="1" t="str">
        <f>IF($J5103="Yes",VLOOKUP($C5103,'ProvResponder deviceId'!$A$1:$C$20000,3,FALSE),"-")</f>
        <v>-</v>
      </c>
      <c r="L5103" s="1" t="str">
        <f t="shared" si="158"/>
        <v/>
      </c>
      <c r="M5103" s="1" t="str">
        <f t="shared" si="159"/>
        <v/>
      </c>
      <c r="N5103" s="1" t="str">
        <f>IF(ISBLANK($C5103),"",IF(ISNA(VLOOKUP($L5103,'result messages'!$H$3:$L$11,2,FALSE)),VLOOKUP($M5103,'result messages'!$H$3:$L$11,2,FALSE),VLOOKUP($L5103,'result messages'!$H$3:$L$11,2,FALSE)))</f>
        <v/>
      </c>
      <c r="O5103" s="1" t="str">
        <f>IF(ISBLANK($C5103),"",IF(ISNA(VLOOKUP($L5103,'result messages'!$H$3:$L$11,3,FALSE)),VLOOKUP($M5103,'result messages'!$H$3:$L$11,3,FALSE),VLOOKUP($L5103,'result messages'!$H$3:$L$11,3,FALSE)))</f>
        <v/>
      </c>
      <c r="P5103" s="1" t="str">
        <f>IF(ISBLANK($C5103),"",IF(ISNA(VLOOKUP($L5103,'result messages'!$H$3:$L$11,4,FALSE)),VLOOKUP($M5103,'result messages'!$H$3:$L$11,4,FALSE),VLOOKUP($L5103,'result messages'!$H$3:$L$11,4,FALSE)))</f>
        <v/>
      </c>
      <c r="Q5103" s="1" t="str">
        <f>IF(ISBLANK($C5103),"",IF(ISNA(VLOOKUP($L5103,'result messages'!$H$3:$L$11,5,FALSE)),VLOOKUP($M5103,'result messages'!$H$3:$L$11,5,FALSE),VLOOKUP($L5103,'result messages'!$H$3:$L$11,5,FALSE)))</f>
        <v/>
      </c>
    </row>
    <row r="5104" spans="1:17">
      <c r="A5104" s="1">
        <v>5101</v>
      </c>
      <c r="B5104" s="1"/>
      <c r="C5104" s="1"/>
      <c r="D5104" s="1"/>
      <c r="E5104" s="6"/>
      <c r="F5104" s="1"/>
      <c r="G5104" s="1" t="str">
        <f>IF(ISNA(VLOOKUP($C5104,'DTEN TCAP Linkage deviceId'!$A$1:$A$20000,1,FALSE)),"No","Yes")</f>
        <v>No</v>
      </c>
      <c r="H5104" s="1" t="str">
        <f>IF(ISNA(VLOOKUP($C5104,'Provisioning Requester'!$F$3:$H$20000,2,FALSE)),"No","Yes")</f>
        <v>No</v>
      </c>
      <c r="I5104" s="1" t="str">
        <f>IF($H5104="Yes",VLOOKUP($C5104,'Provisioning Requester'!$F$3:$H$20000,3,FALSE),"-")</f>
        <v>-</v>
      </c>
      <c r="J5104" s="1" t="str">
        <f>IF(OR(D5104="SVCP", E5104="TRUE"), "No", IF(ISNA(VLOOKUP($C5104,'ProvResponder deviceId'!$A$1:$A$20000,1,FALSE)),"No","Yes"))</f>
        <v>No</v>
      </c>
      <c r="K5104" s="1" t="str">
        <f>IF($J5104="Yes",VLOOKUP($C5104,'ProvResponder deviceId'!$A$1:$C$20000,3,FALSE),"-")</f>
        <v>-</v>
      </c>
      <c r="L5104" s="1" t="str">
        <f t="shared" si="158"/>
        <v/>
      </c>
      <c r="M5104" s="1" t="str">
        <f t="shared" si="159"/>
        <v/>
      </c>
      <c r="N5104" s="1" t="str">
        <f>IF(ISBLANK($C5104),"",IF(ISNA(VLOOKUP($L5104,'result messages'!$H$3:$L$11,2,FALSE)),VLOOKUP($M5104,'result messages'!$H$3:$L$11,2,FALSE),VLOOKUP($L5104,'result messages'!$H$3:$L$11,2,FALSE)))</f>
        <v/>
      </c>
      <c r="O5104" s="1" t="str">
        <f>IF(ISBLANK($C5104),"",IF(ISNA(VLOOKUP($L5104,'result messages'!$H$3:$L$11,3,FALSE)),VLOOKUP($M5104,'result messages'!$H$3:$L$11,3,FALSE),VLOOKUP($L5104,'result messages'!$H$3:$L$11,3,FALSE)))</f>
        <v/>
      </c>
      <c r="P5104" s="1" t="str">
        <f>IF(ISBLANK($C5104),"",IF(ISNA(VLOOKUP($L5104,'result messages'!$H$3:$L$11,4,FALSE)),VLOOKUP($M5104,'result messages'!$H$3:$L$11,4,FALSE),VLOOKUP($L5104,'result messages'!$H$3:$L$11,4,FALSE)))</f>
        <v/>
      </c>
      <c r="Q5104" s="1" t="str">
        <f>IF(ISBLANK($C5104),"",IF(ISNA(VLOOKUP($L5104,'result messages'!$H$3:$L$11,5,FALSE)),VLOOKUP($M5104,'result messages'!$H$3:$L$11,5,FALSE),VLOOKUP($L5104,'result messages'!$H$3:$L$11,5,FALSE)))</f>
        <v/>
      </c>
    </row>
    <row r="5105" spans="1:17">
      <c r="A5105" s="1">
        <v>5102</v>
      </c>
      <c r="B5105" s="1"/>
      <c r="C5105" s="1"/>
      <c r="D5105" s="1"/>
      <c r="E5105" s="6"/>
      <c r="F5105" s="1"/>
      <c r="G5105" s="1" t="str">
        <f>IF(ISNA(VLOOKUP($C5105,'DTEN TCAP Linkage deviceId'!$A$1:$A$20000,1,FALSE)),"No","Yes")</f>
        <v>No</v>
      </c>
      <c r="H5105" s="1" t="str">
        <f>IF(ISNA(VLOOKUP($C5105,'Provisioning Requester'!$F$3:$H$20000,2,FALSE)),"No","Yes")</f>
        <v>No</v>
      </c>
      <c r="I5105" s="1" t="str">
        <f>IF($H5105="Yes",VLOOKUP($C5105,'Provisioning Requester'!$F$3:$H$20000,3,FALSE),"-")</f>
        <v>-</v>
      </c>
      <c r="J5105" s="1" t="str">
        <f>IF(OR(D5105="SVCP", E5105="TRUE"), "No", IF(ISNA(VLOOKUP($C5105,'ProvResponder deviceId'!$A$1:$A$20000,1,FALSE)),"No","Yes"))</f>
        <v>No</v>
      </c>
      <c r="K5105" s="1" t="str">
        <f>IF($J5105="Yes",VLOOKUP($C5105,'ProvResponder deviceId'!$A$1:$C$20000,3,FALSE),"-")</f>
        <v>-</v>
      </c>
      <c r="L5105" s="1" t="str">
        <f t="shared" si="158"/>
        <v/>
      </c>
      <c r="M5105" s="1" t="str">
        <f t="shared" si="159"/>
        <v/>
      </c>
      <c r="N5105" s="1" t="str">
        <f>IF(ISBLANK($C5105),"",IF(ISNA(VLOOKUP($L5105,'result messages'!$H$3:$L$11,2,FALSE)),VLOOKUP($M5105,'result messages'!$H$3:$L$11,2,FALSE),VLOOKUP($L5105,'result messages'!$H$3:$L$11,2,FALSE)))</f>
        <v/>
      </c>
      <c r="O5105" s="1" t="str">
        <f>IF(ISBLANK($C5105),"",IF(ISNA(VLOOKUP($L5105,'result messages'!$H$3:$L$11,3,FALSE)),VLOOKUP($M5105,'result messages'!$H$3:$L$11,3,FALSE),VLOOKUP($L5105,'result messages'!$H$3:$L$11,3,FALSE)))</f>
        <v/>
      </c>
      <c r="P5105" s="1" t="str">
        <f>IF(ISBLANK($C5105),"",IF(ISNA(VLOOKUP($L5105,'result messages'!$H$3:$L$11,4,FALSE)),VLOOKUP($M5105,'result messages'!$H$3:$L$11,4,FALSE),VLOOKUP($L5105,'result messages'!$H$3:$L$11,4,FALSE)))</f>
        <v/>
      </c>
      <c r="Q5105" s="1" t="str">
        <f>IF(ISBLANK($C5105),"",IF(ISNA(VLOOKUP($L5105,'result messages'!$H$3:$L$11,5,FALSE)),VLOOKUP($M5105,'result messages'!$H$3:$L$11,5,FALSE),VLOOKUP($L5105,'result messages'!$H$3:$L$11,5,FALSE)))</f>
        <v/>
      </c>
    </row>
    <row r="5106" spans="1:17">
      <c r="A5106" s="1">
        <v>5103</v>
      </c>
      <c r="B5106" s="1"/>
      <c r="C5106" s="1"/>
      <c r="D5106" s="1"/>
      <c r="E5106" s="6"/>
      <c r="F5106" s="1"/>
      <c r="G5106" s="1" t="str">
        <f>IF(ISNA(VLOOKUP($C5106,'DTEN TCAP Linkage deviceId'!$A$1:$A$20000,1,FALSE)),"No","Yes")</f>
        <v>No</v>
      </c>
      <c r="H5106" s="1" t="str">
        <f>IF(ISNA(VLOOKUP($C5106,'Provisioning Requester'!$F$3:$H$20000,2,FALSE)),"No","Yes")</f>
        <v>No</v>
      </c>
      <c r="I5106" s="1" t="str">
        <f>IF($H5106="Yes",VLOOKUP($C5106,'Provisioning Requester'!$F$3:$H$20000,3,FALSE),"-")</f>
        <v>-</v>
      </c>
      <c r="J5106" s="1" t="str">
        <f>IF(OR(D5106="SVCP", E5106="TRUE"), "No", IF(ISNA(VLOOKUP($C5106,'ProvResponder deviceId'!$A$1:$A$20000,1,FALSE)),"No","Yes"))</f>
        <v>No</v>
      </c>
      <c r="K5106" s="1" t="str">
        <f>IF($J5106="Yes",VLOOKUP($C5106,'ProvResponder deviceId'!$A$1:$C$20000,3,FALSE),"-")</f>
        <v>-</v>
      </c>
      <c r="L5106" s="1" t="str">
        <f t="shared" si="158"/>
        <v/>
      </c>
      <c r="M5106" s="1" t="str">
        <f t="shared" si="159"/>
        <v/>
      </c>
      <c r="N5106" s="1" t="str">
        <f>IF(ISBLANK($C5106),"",IF(ISNA(VLOOKUP($L5106,'result messages'!$H$3:$L$11,2,FALSE)),VLOOKUP($M5106,'result messages'!$H$3:$L$11,2,FALSE),VLOOKUP($L5106,'result messages'!$H$3:$L$11,2,FALSE)))</f>
        <v/>
      </c>
      <c r="O5106" s="1" t="str">
        <f>IF(ISBLANK($C5106),"",IF(ISNA(VLOOKUP($L5106,'result messages'!$H$3:$L$11,3,FALSE)),VLOOKUP($M5106,'result messages'!$H$3:$L$11,3,FALSE),VLOOKUP($L5106,'result messages'!$H$3:$L$11,3,FALSE)))</f>
        <v/>
      </c>
      <c r="P5106" s="1" t="str">
        <f>IF(ISBLANK($C5106),"",IF(ISNA(VLOOKUP($L5106,'result messages'!$H$3:$L$11,4,FALSE)),VLOOKUP($M5106,'result messages'!$H$3:$L$11,4,FALSE),VLOOKUP($L5106,'result messages'!$H$3:$L$11,4,FALSE)))</f>
        <v/>
      </c>
      <c r="Q5106" s="1" t="str">
        <f>IF(ISBLANK($C5106),"",IF(ISNA(VLOOKUP($L5106,'result messages'!$H$3:$L$11,5,FALSE)),VLOOKUP($M5106,'result messages'!$H$3:$L$11,5,FALSE),VLOOKUP($L5106,'result messages'!$H$3:$L$11,5,FALSE)))</f>
        <v/>
      </c>
    </row>
    <row r="5107" spans="1:17">
      <c r="A5107" s="1">
        <v>5104</v>
      </c>
      <c r="B5107" s="1"/>
      <c r="C5107" s="1"/>
      <c r="D5107" s="1"/>
      <c r="E5107" s="6"/>
      <c r="F5107" s="1"/>
      <c r="G5107" s="1" t="str">
        <f>IF(ISNA(VLOOKUP($C5107,'DTEN TCAP Linkage deviceId'!$A$1:$A$20000,1,FALSE)),"No","Yes")</f>
        <v>No</v>
      </c>
      <c r="H5107" s="1" t="str">
        <f>IF(ISNA(VLOOKUP($C5107,'Provisioning Requester'!$F$3:$H$20000,2,FALSE)),"No","Yes")</f>
        <v>No</v>
      </c>
      <c r="I5107" s="1" t="str">
        <f>IF($H5107="Yes",VLOOKUP($C5107,'Provisioning Requester'!$F$3:$H$20000,3,FALSE),"-")</f>
        <v>-</v>
      </c>
      <c r="J5107" s="1" t="str">
        <f>IF(OR(D5107="SVCP", E5107="TRUE"), "No", IF(ISNA(VLOOKUP($C5107,'ProvResponder deviceId'!$A$1:$A$20000,1,FALSE)),"No","Yes"))</f>
        <v>No</v>
      </c>
      <c r="K5107" s="1" t="str">
        <f>IF($J5107="Yes",VLOOKUP($C5107,'ProvResponder deviceId'!$A$1:$C$20000,3,FALSE),"-")</f>
        <v>-</v>
      </c>
      <c r="L5107" s="1" t="str">
        <f t="shared" si="158"/>
        <v/>
      </c>
      <c r="M5107" s="1" t="str">
        <f t="shared" si="159"/>
        <v/>
      </c>
      <c r="N5107" s="1" t="str">
        <f>IF(ISBLANK($C5107),"",IF(ISNA(VLOOKUP($L5107,'result messages'!$H$3:$L$11,2,FALSE)),VLOOKUP($M5107,'result messages'!$H$3:$L$11,2,FALSE),VLOOKUP($L5107,'result messages'!$H$3:$L$11,2,FALSE)))</f>
        <v/>
      </c>
      <c r="O5107" s="1" t="str">
        <f>IF(ISBLANK($C5107),"",IF(ISNA(VLOOKUP($L5107,'result messages'!$H$3:$L$11,3,FALSE)),VLOOKUP($M5107,'result messages'!$H$3:$L$11,3,FALSE),VLOOKUP($L5107,'result messages'!$H$3:$L$11,3,FALSE)))</f>
        <v/>
      </c>
      <c r="P5107" s="1" t="str">
        <f>IF(ISBLANK($C5107),"",IF(ISNA(VLOOKUP($L5107,'result messages'!$H$3:$L$11,4,FALSE)),VLOOKUP($M5107,'result messages'!$H$3:$L$11,4,FALSE),VLOOKUP($L5107,'result messages'!$H$3:$L$11,4,FALSE)))</f>
        <v/>
      </c>
      <c r="Q5107" s="1" t="str">
        <f>IF(ISBLANK($C5107),"",IF(ISNA(VLOOKUP($L5107,'result messages'!$H$3:$L$11,5,FALSE)),VLOOKUP($M5107,'result messages'!$H$3:$L$11,5,FALSE),VLOOKUP($L5107,'result messages'!$H$3:$L$11,5,FALSE)))</f>
        <v/>
      </c>
    </row>
    <row r="5108" spans="1:17">
      <c r="A5108" s="1">
        <v>5105</v>
      </c>
      <c r="B5108" s="1"/>
      <c r="C5108" s="1"/>
      <c r="D5108" s="1"/>
      <c r="E5108" s="6"/>
      <c r="F5108" s="1"/>
      <c r="G5108" s="1" t="str">
        <f>IF(ISNA(VLOOKUP($C5108,'DTEN TCAP Linkage deviceId'!$A$1:$A$20000,1,FALSE)),"No","Yes")</f>
        <v>No</v>
      </c>
      <c r="H5108" s="1" t="str">
        <f>IF(ISNA(VLOOKUP($C5108,'Provisioning Requester'!$F$3:$H$20000,2,FALSE)),"No","Yes")</f>
        <v>No</v>
      </c>
      <c r="I5108" s="1" t="str">
        <f>IF($H5108="Yes",VLOOKUP($C5108,'Provisioning Requester'!$F$3:$H$20000,3,FALSE),"-")</f>
        <v>-</v>
      </c>
      <c r="J5108" s="1" t="str">
        <f>IF(OR(D5108="SVCP", E5108="TRUE"), "No", IF(ISNA(VLOOKUP($C5108,'ProvResponder deviceId'!$A$1:$A$20000,1,FALSE)),"No","Yes"))</f>
        <v>No</v>
      </c>
      <c r="K5108" s="1" t="str">
        <f>IF($J5108="Yes",VLOOKUP($C5108,'ProvResponder deviceId'!$A$1:$C$20000,3,FALSE),"-")</f>
        <v>-</v>
      </c>
      <c r="L5108" s="1" t="str">
        <f t="shared" si="158"/>
        <v/>
      </c>
      <c r="M5108" s="1" t="str">
        <f t="shared" si="159"/>
        <v/>
      </c>
      <c r="N5108" s="1" t="str">
        <f>IF(ISBLANK($C5108),"",IF(ISNA(VLOOKUP($L5108,'result messages'!$H$3:$L$11,2,FALSE)),VLOOKUP($M5108,'result messages'!$H$3:$L$11,2,FALSE),VLOOKUP($L5108,'result messages'!$H$3:$L$11,2,FALSE)))</f>
        <v/>
      </c>
      <c r="O5108" s="1" t="str">
        <f>IF(ISBLANK($C5108),"",IF(ISNA(VLOOKUP($L5108,'result messages'!$H$3:$L$11,3,FALSE)),VLOOKUP($M5108,'result messages'!$H$3:$L$11,3,FALSE),VLOOKUP($L5108,'result messages'!$H$3:$L$11,3,FALSE)))</f>
        <v/>
      </c>
      <c r="P5108" s="1" t="str">
        <f>IF(ISBLANK($C5108),"",IF(ISNA(VLOOKUP($L5108,'result messages'!$H$3:$L$11,4,FALSE)),VLOOKUP($M5108,'result messages'!$H$3:$L$11,4,FALSE),VLOOKUP($L5108,'result messages'!$H$3:$L$11,4,FALSE)))</f>
        <v/>
      </c>
      <c r="Q5108" s="1" t="str">
        <f>IF(ISBLANK($C5108),"",IF(ISNA(VLOOKUP($L5108,'result messages'!$H$3:$L$11,5,FALSE)),VLOOKUP($M5108,'result messages'!$H$3:$L$11,5,FALSE),VLOOKUP($L5108,'result messages'!$H$3:$L$11,5,FALSE)))</f>
        <v/>
      </c>
    </row>
    <row r="5109" spans="1:17">
      <c r="A5109" s="1">
        <v>5106</v>
      </c>
      <c r="B5109" s="1"/>
      <c r="C5109" s="1"/>
      <c r="D5109" s="1"/>
      <c r="E5109" s="6"/>
      <c r="F5109" s="1"/>
      <c r="G5109" s="1" t="str">
        <f>IF(ISNA(VLOOKUP($C5109,'DTEN TCAP Linkage deviceId'!$A$1:$A$20000,1,FALSE)),"No","Yes")</f>
        <v>No</v>
      </c>
      <c r="H5109" s="1" t="str">
        <f>IF(ISNA(VLOOKUP($C5109,'Provisioning Requester'!$F$3:$H$20000,2,FALSE)),"No","Yes")</f>
        <v>No</v>
      </c>
      <c r="I5109" s="1" t="str">
        <f>IF($H5109="Yes",VLOOKUP($C5109,'Provisioning Requester'!$F$3:$H$20000,3,FALSE),"-")</f>
        <v>-</v>
      </c>
      <c r="J5109" s="1" t="str">
        <f>IF(OR(D5109="SVCP", E5109="TRUE"), "No", IF(ISNA(VLOOKUP($C5109,'ProvResponder deviceId'!$A$1:$A$20000,1,FALSE)),"No","Yes"))</f>
        <v>No</v>
      </c>
      <c r="K5109" s="1" t="str">
        <f>IF($J5109="Yes",VLOOKUP($C5109,'ProvResponder deviceId'!$A$1:$C$20000,3,FALSE),"-")</f>
        <v>-</v>
      </c>
      <c r="L5109" s="1" t="str">
        <f t="shared" si="158"/>
        <v/>
      </c>
      <c r="M5109" s="1" t="str">
        <f t="shared" si="159"/>
        <v/>
      </c>
      <c r="N5109" s="1" t="str">
        <f>IF(ISBLANK($C5109),"",IF(ISNA(VLOOKUP($L5109,'result messages'!$H$3:$L$11,2,FALSE)),VLOOKUP($M5109,'result messages'!$H$3:$L$11,2,FALSE),VLOOKUP($L5109,'result messages'!$H$3:$L$11,2,FALSE)))</f>
        <v/>
      </c>
      <c r="O5109" s="1" t="str">
        <f>IF(ISBLANK($C5109),"",IF(ISNA(VLOOKUP($L5109,'result messages'!$H$3:$L$11,3,FALSE)),VLOOKUP($M5109,'result messages'!$H$3:$L$11,3,FALSE),VLOOKUP($L5109,'result messages'!$H$3:$L$11,3,FALSE)))</f>
        <v/>
      </c>
      <c r="P5109" s="1" t="str">
        <f>IF(ISBLANK($C5109),"",IF(ISNA(VLOOKUP($L5109,'result messages'!$H$3:$L$11,4,FALSE)),VLOOKUP($M5109,'result messages'!$H$3:$L$11,4,FALSE),VLOOKUP($L5109,'result messages'!$H$3:$L$11,4,FALSE)))</f>
        <v/>
      </c>
      <c r="Q5109" s="1" t="str">
        <f>IF(ISBLANK($C5109),"",IF(ISNA(VLOOKUP($L5109,'result messages'!$H$3:$L$11,5,FALSE)),VLOOKUP($M5109,'result messages'!$H$3:$L$11,5,FALSE),VLOOKUP($L5109,'result messages'!$H$3:$L$11,5,FALSE)))</f>
        <v/>
      </c>
    </row>
    <row r="5110" spans="1:17">
      <c r="A5110" s="1">
        <v>5107</v>
      </c>
      <c r="B5110" s="1"/>
      <c r="C5110" s="1"/>
      <c r="D5110" s="1"/>
      <c r="E5110" s="6"/>
      <c r="F5110" s="1"/>
      <c r="G5110" s="1" t="str">
        <f>IF(ISNA(VLOOKUP($C5110,'DTEN TCAP Linkage deviceId'!$A$1:$A$20000,1,FALSE)),"No","Yes")</f>
        <v>No</v>
      </c>
      <c r="H5110" s="1" t="str">
        <f>IF(ISNA(VLOOKUP($C5110,'Provisioning Requester'!$F$3:$H$20000,2,FALSE)),"No","Yes")</f>
        <v>No</v>
      </c>
      <c r="I5110" s="1" t="str">
        <f>IF($H5110="Yes",VLOOKUP($C5110,'Provisioning Requester'!$F$3:$H$20000,3,FALSE),"-")</f>
        <v>-</v>
      </c>
      <c r="J5110" s="1" t="str">
        <f>IF(OR(D5110="SVCP", E5110="TRUE"), "No", IF(ISNA(VLOOKUP($C5110,'ProvResponder deviceId'!$A$1:$A$20000,1,FALSE)),"No","Yes"))</f>
        <v>No</v>
      </c>
      <c r="K5110" s="1" t="str">
        <f>IF($J5110="Yes",VLOOKUP($C5110,'ProvResponder deviceId'!$A$1:$C$20000,3,FALSE),"-")</f>
        <v>-</v>
      </c>
      <c r="L5110" s="1" t="str">
        <f t="shared" si="158"/>
        <v/>
      </c>
      <c r="M5110" s="1" t="str">
        <f t="shared" si="159"/>
        <v/>
      </c>
      <c r="N5110" s="1" t="str">
        <f>IF(ISBLANK($C5110),"",IF(ISNA(VLOOKUP($L5110,'result messages'!$H$3:$L$11,2,FALSE)),VLOOKUP($M5110,'result messages'!$H$3:$L$11,2,FALSE),VLOOKUP($L5110,'result messages'!$H$3:$L$11,2,FALSE)))</f>
        <v/>
      </c>
      <c r="O5110" s="1" t="str">
        <f>IF(ISBLANK($C5110),"",IF(ISNA(VLOOKUP($L5110,'result messages'!$H$3:$L$11,3,FALSE)),VLOOKUP($M5110,'result messages'!$H$3:$L$11,3,FALSE),VLOOKUP($L5110,'result messages'!$H$3:$L$11,3,FALSE)))</f>
        <v/>
      </c>
      <c r="P5110" s="1" t="str">
        <f>IF(ISBLANK($C5110),"",IF(ISNA(VLOOKUP($L5110,'result messages'!$H$3:$L$11,4,FALSE)),VLOOKUP($M5110,'result messages'!$H$3:$L$11,4,FALSE),VLOOKUP($L5110,'result messages'!$H$3:$L$11,4,FALSE)))</f>
        <v/>
      </c>
      <c r="Q5110" s="1" t="str">
        <f>IF(ISBLANK($C5110),"",IF(ISNA(VLOOKUP($L5110,'result messages'!$H$3:$L$11,5,FALSE)),VLOOKUP($M5110,'result messages'!$H$3:$L$11,5,FALSE),VLOOKUP($L5110,'result messages'!$H$3:$L$11,5,FALSE)))</f>
        <v/>
      </c>
    </row>
    <row r="5111" spans="1:17">
      <c r="A5111" s="1">
        <v>5108</v>
      </c>
      <c r="B5111" s="1"/>
      <c r="C5111" s="1"/>
      <c r="D5111" s="1"/>
      <c r="E5111" s="6"/>
      <c r="F5111" s="1"/>
      <c r="G5111" s="1" t="str">
        <f>IF(ISNA(VLOOKUP($C5111,'DTEN TCAP Linkage deviceId'!$A$1:$A$20000,1,FALSE)),"No","Yes")</f>
        <v>No</v>
      </c>
      <c r="H5111" s="1" t="str">
        <f>IF(ISNA(VLOOKUP($C5111,'Provisioning Requester'!$F$3:$H$20000,2,FALSE)),"No","Yes")</f>
        <v>No</v>
      </c>
      <c r="I5111" s="1" t="str">
        <f>IF($H5111="Yes",VLOOKUP($C5111,'Provisioning Requester'!$F$3:$H$20000,3,FALSE),"-")</f>
        <v>-</v>
      </c>
      <c r="J5111" s="1" t="str">
        <f>IF(OR(D5111="SVCP", E5111="TRUE"), "No", IF(ISNA(VLOOKUP($C5111,'ProvResponder deviceId'!$A$1:$A$20000,1,FALSE)),"No","Yes"))</f>
        <v>No</v>
      </c>
      <c r="K5111" s="1" t="str">
        <f>IF($J5111="Yes",VLOOKUP($C5111,'ProvResponder deviceId'!$A$1:$C$20000,3,FALSE),"-")</f>
        <v>-</v>
      </c>
      <c r="L5111" s="1" t="str">
        <f t="shared" si="158"/>
        <v/>
      </c>
      <c r="M5111" s="1" t="str">
        <f t="shared" si="159"/>
        <v/>
      </c>
      <c r="N5111" s="1" t="str">
        <f>IF(ISBLANK($C5111),"",IF(ISNA(VLOOKUP($L5111,'result messages'!$H$3:$L$11,2,FALSE)),VLOOKUP($M5111,'result messages'!$H$3:$L$11,2,FALSE),VLOOKUP($L5111,'result messages'!$H$3:$L$11,2,FALSE)))</f>
        <v/>
      </c>
      <c r="O5111" s="1" t="str">
        <f>IF(ISBLANK($C5111),"",IF(ISNA(VLOOKUP($L5111,'result messages'!$H$3:$L$11,3,FALSE)),VLOOKUP($M5111,'result messages'!$H$3:$L$11,3,FALSE),VLOOKUP($L5111,'result messages'!$H$3:$L$11,3,FALSE)))</f>
        <v/>
      </c>
      <c r="P5111" s="1" t="str">
        <f>IF(ISBLANK($C5111),"",IF(ISNA(VLOOKUP($L5111,'result messages'!$H$3:$L$11,4,FALSE)),VLOOKUP($M5111,'result messages'!$H$3:$L$11,4,FALSE),VLOOKUP($L5111,'result messages'!$H$3:$L$11,4,FALSE)))</f>
        <v/>
      </c>
      <c r="Q5111" s="1" t="str">
        <f>IF(ISBLANK($C5111),"",IF(ISNA(VLOOKUP($L5111,'result messages'!$H$3:$L$11,5,FALSE)),VLOOKUP($M5111,'result messages'!$H$3:$L$11,5,FALSE),VLOOKUP($L5111,'result messages'!$H$3:$L$11,5,FALSE)))</f>
        <v/>
      </c>
    </row>
    <row r="5112" spans="1:17">
      <c r="A5112" s="1">
        <v>5109</v>
      </c>
      <c r="B5112" s="1"/>
      <c r="C5112" s="1"/>
      <c r="D5112" s="1"/>
      <c r="E5112" s="6"/>
      <c r="F5112" s="1"/>
      <c r="G5112" s="1" t="str">
        <f>IF(ISNA(VLOOKUP($C5112,'DTEN TCAP Linkage deviceId'!$A$1:$A$20000,1,FALSE)),"No","Yes")</f>
        <v>No</v>
      </c>
      <c r="H5112" s="1" t="str">
        <f>IF(ISNA(VLOOKUP($C5112,'Provisioning Requester'!$F$3:$H$20000,2,FALSE)),"No","Yes")</f>
        <v>No</v>
      </c>
      <c r="I5112" s="1" t="str">
        <f>IF($H5112="Yes",VLOOKUP($C5112,'Provisioning Requester'!$F$3:$H$20000,3,FALSE),"-")</f>
        <v>-</v>
      </c>
      <c r="J5112" s="1" t="str">
        <f>IF(OR(D5112="SVCP", E5112="TRUE"), "No", IF(ISNA(VLOOKUP($C5112,'ProvResponder deviceId'!$A$1:$A$20000,1,FALSE)),"No","Yes"))</f>
        <v>No</v>
      </c>
      <c r="K5112" s="1" t="str">
        <f>IF($J5112="Yes",VLOOKUP($C5112,'ProvResponder deviceId'!$A$1:$C$20000,3,FALSE),"-")</f>
        <v>-</v>
      </c>
      <c r="L5112" s="1" t="str">
        <f t="shared" si="158"/>
        <v/>
      </c>
      <c r="M5112" s="1" t="str">
        <f t="shared" si="159"/>
        <v/>
      </c>
      <c r="N5112" s="1" t="str">
        <f>IF(ISBLANK($C5112),"",IF(ISNA(VLOOKUP($L5112,'result messages'!$H$3:$L$11,2,FALSE)),VLOOKUP($M5112,'result messages'!$H$3:$L$11,2,FALSE),VLOOKUP($L5112,'result messages'!$H$3:$L$11,2,FALSE)))</f>
        <v/>
      </c>
      <c r="O5112" s="1" t="str">
        <f>IF(ISBLANK($C5112),"",IF(ISNA(VLOOKUP($L5112,'result messages'!$H$3:$L$11,3,FALSE)),VLOOKUP($M5112,'result messages'!$H$3:$L$11,3,FALSE),VLOOKUP($L5112,'result messages'!$H$3:$L$11,3,FALSE)))</f>
        <v/>
      </c>
      <c r="P5112" s="1" t="str">
        <f>IF(ISBLANK($C5112),"",IF(ISNA(VLOOKUP($L5112,'result messages'!$H$3:$L$11,4,FALSE)),VLOOKUP($M5112,'result messages'!$H$3:$L$11,4,FALSE),VLOOKUP($L5112,'result messages'!$H$3:$L$11,4,FALSE)))</f>
        <v/>
      </c>
      <c r="Q5112" s="1" t="str">
        <f>IF(ISBLANK($C5112),"",IF(ISNA(VLOOKUP($L5112,'result messages'!$H$3:$L$11,5,FALSE)),VLOOKUP($M5112,'result messages'!$H$3:$L$11,5,FALSE),VLOOKUP($L5112,'result messages'!$H$3:$L$11,5,FALSE)))</f>
        <v/>
      </c>
    </row>
    <row r="5113" spans="1:17">
      <c r="A5113" s="1">
        <v>5110</v>
      </c>
      <c r="B5113" s="1"/>
      <c r="C5113" s="1"/>
      <c r="D5113" s="1"/>
      <c r="E5113" s="6"/>
      <c r="F5113" s="1"/>
      <c r="G5113" s="1" t="str">
        <f>IF(ISNA(VLOOKUP($C5113,'DTEN TCAP Linkage deviceId'!$A$1:$A$20000,1,FALSE)),"No","Yes")</f>
        <v>No</v>
      </c>
      <c r="H5113" s="1" t="str">
        <f>IF(ISNA(VLOOKUP($C5113,'Provisioning Requester'!$F$3:$H$20000,2,FALSE)),"No","Yes")</f>
        <v>No</v>
      </c>
      <c r="I5113" s="1" t="str">
        <f>IF($H5113="Yes",VLOOKUP($C5113,'Provisioning Requester'!$F$3:$H$20000,3,FALSE),"-")</f>
        <v>-</v>
      </c>
      <c r="J5113" s="1" t="str">
        <f>IF(OR(D5113="SVCP", E5113="TRUE"), "No", IF(ISNA(VLOOKUP($C5113,'ProvResponder deviceId'!$A$1:$A$20000,1,FALSE)),"No","Yes"))</f>
        <v>No</v>
      </c>
      <c r="K5113" s="1" t="str">
        <f>IF($J5113="Yes",VLOOKUP($C5113,'ProvResponder deviceId'!$A$1:$C$20000,3,FALSE),"-")</f>
        <v>-</v>
      </c>
      <c r="L5113" s="1" t="str">
        <f t="shared" si="158"/>
        <v/>
      </c>
      <c r="M5113" s="1" t="str">
        <f t="shared" si="159"/>
        <v/>
      </c>
      <c r="N5113" s="1" t="str">
        <f>IF(ISBLANK($C5113),"",IF(ISNA(VLOOKUP($L5113,'result messages'!$H$3:$L$11,2,FALSE)),VLOOKUP($M5113,'result messages'!$H$3:$L$11,2,FALSE),VLOOKUP($L5113,'result messages'!$H$3:$L$11,2,FALSE)))</f>
        <v/>
      </c>
      <c r="O5113" s="1" t="str">
        <f>IF(ISBLANK($C5113),"",IF(ISNA(VLOOKUP($L5113,'result messages'!$H$3:$L$11,3,FALSE)),VLOOKUP($M5113,'result messages'!$H$3:$L$11,3,FALSE),VLOOKUP($L5113,'result messages'!$H$3:$L$11,3,FALSE)))</f>
        <v/>
      </c>
      <c r="P5113" s="1" t="str">
        <f>IF(ISBLANK($C5113),"",IF(ISNA(VLOOKUP($L5113,'result messages'!$H$3:$L$11,4,FALSE)),VLOOKUP($M5113,'result messages'!$H$3:$L$11,4,FALSE),VLOOKUP($L5113,'result messages'!$H$3:$L$11,4,FALSE)))</f>
        <v/>
      </c>
      <c r="Q5113" s="1" t="str">
        <f>IF(ISBLANK($C5113),"",IF(ISNA(VLOOKUP($L5113,'result messages'!$H$3:$L$11,5,FALSE)),VLOOKUP($M5113,'result messages'!$H$3:$L$11,5,FALSE),VLOOKUP($L5113,'result messages'!$H$3:$L$11,5,FALSE)))</f>
        <v/>
      </c>
    </row>
    <row r="5114" spans="1:17">
      <c r="A5114" s="1">
        <v>5111</v>
      </c>
      <c r="B5114" s="1"/>
      <c r="C5114" s="1"/>
      <c r="D5114" s="1"/>
      <c r="E5114" s="6"/>
      <c r="F5114" s="1"/>
      <c r="G5114" s="1" t="str">
        <f>IF(ISNA(VLOOKUP($C5114,'DTEN TCAP Linkage deviceId'!$A$1:$A$20000,1,FALSE)),"No","Yes")</f>
        <v>No</v>
      </c>
      <c r="H5114" s="1" t="str">
        <f>IF(ISNA(VLOOKUP($C5114,'Provisioning Requester'!$F$3:$H$20000,2,FALSE)),"No","Yes")</f>
        <v>No</v>
      </c>
      <c r="I5114" s="1" t="str">
        <f>IF($H5114="Yes",VLOOKUP($C5114,'Provisioning Requester'!$F$3:$H$20000,3,FALSE),"-")</f>
        <v>-</v>
      </c>
      <c r="J5114" s="1" t="str">
        <f>IF(OR(D5114="SVCP", E5114="TRUE"), "No", IF(ISNA(VLOOKUP($C5114,'ProvResponder deviceId'!$A$1:$A$20000,1,FALSE)),"No","Yes"))</f>
        <v>No</v>
      </c>
      <c r="K5114" s="1" t="str">
        <f>IF($J5114="Yes",VLOOKUP($C5114,'ProvResponder deviceId'!$A$1:$C$20000,3,FALSE),"-")</f>
        <v>-</v>
      </c>
      <c r="L5114" s="1" t="str">
        <f t="shared" si="158"/>
        <v/>
      </c>
      <c r="M5114" s="1" t="str">
        <f t="shared" si="159"/>
        <v/>
      </c>
      <c r="N5114" s="1" t="str">
        <f>IF(ISBLANK($C5114),"",IF(ISNA(VLOOKUP($L5114,'result messages'!$H$3:$L$11,2,FALSE)),VLOOKUP($M5114,'result messages'!$H$3:$L$11,2,FALSE),VLOOKUP($L5114,'result messages'!$H$3:$L$11,2,FALSE)))</f>
        <v/>
      </c>
      <c r="O5114" s="1" t="str">
        <f>IF(ISBLANK($C5114),"",IF(ISNA(VLOOKUP($L5114,'result messages'!$H$3:$L$11,3,FALSE)),VLOOKUP($M5114,'result messages'!$H$3:$L$11,3,FALSE),VLOOKUP($L5114,'result messages'!$H$3:$L$11,3,FALSE)))</f>
        <v/>
      </c>
      <c r="P5114" s="1" t="str">
        <f>IF(ISBLANK($C5114),"",IF(ISNA(VLOOKUP($L5114,'result messages'!$H$3:$L$11,4,FALSE)),VLOOKUP($M5114,'result messages'!$H$3:$L$11,4,FALSE),VLOOKUP($L5114,'result messages'!$H$3:$L$11,4,FALSE)))</f>
        <v/>
      </c>
      <c r="Q5114" s="1" t="str">
        <f>IF(ISBLANK($C5114),"",IF(ISNA(VLOOKUP($L5114,'result messages'!$H$3:$L$11,5,FALSE)),VLOOKUP($M5114,'result messages'!$H$3:$L$11,5,FALSE),VLOOKUP($L5114,'result messages'!$H$3:$L$11,5,FALSE)))</f>
        <v/>
      </c>
    </row>
    <row r="5115" spans="1:17">
      <c r="A5115" s="1">
        <v>5112</v>
      </c>
      <c r="B5115" s="1"/>
      <c r="C5115" s="1"/>
      <c r="D5115" s="1"/>
      <c r="E5115" s="6"/>
      <c r="F5115" s="1"/>
      <c r="G5115" s="1" t="str">
        <f>IF(ISNA(VLOOKUP($C5115,'DTEN TCAP Linkage deviceId'!$A$1:$A$20000,1,FALSE)),"No","Yes")</f>
        <v>No</v>
      </c>
      <c r="H5115" s="1" t="str">
        <f>IF(ISNA(VLOOKUP($C5115,'Provisioning Requester'!$F$3:$H$20000,2,FALSE)),"No","Yes")</f>
        <v>No</v>
      </c>
      <c r="I5115" s="1" t="str">
        <f>IF($H5115="Yes",VLOOKUP($C5115,'Provisioning Requester'!$F$3:$H$20000,3,FALSE),"-")</f>
        <v>-</v>
      </c>
      <c r="J5115" s="1" t="str">
        <f>IF(OR(D5115="SVCP", E5115="TRUE"), "No", IF(ISNA(VLOOKUP($C5115,'ProvResponder deviceId'!$A$1:$A$20000,1,FALSE)),"No","Yes"))</f>
        <v>No</v>
      </c>
      <c r="K5115" s="1" t="str">
        <f>IF($J5115="Yes",VLOOKUP($C5115,'ProvResponder deviceId'!$A$1:$C$20000,3,FALSE),"-")</f>
        <v>-</v>
      </c>
      <c r="L5115" s="1" t="str">
        <f t="shared" si="158"/>
        <v/>
      </c>
      <c r="M5115" s="1" t="str">
        <f t="shared" si="159"/>
        <v/>
      </c>
      <c r="N5115" s="1" t="str">
        <f>IF(ISBLANK($C5115),"",IF(ISNA(VLOOKUP($L5115,'result messages'!$H$3:$L$11,2,FALSE)),VLOOKUP($M5115,'result messages'!$H$3:$L$11,2,FALSE),VLOOKUP($L5115,'result messages'!$H$3:$L$11,2,FALSE)))</f>
        <v/>
      </c>
      <c r="O5115" s="1" t="str">
        <f>IF(ISBLANK($C5115),"",IF(ISNA(VLOOKUP($L5115,'result messages'!$H$3:$L$11,3,FALSE)),VLOOKUP($M5115,'result messages'!$H$3:$L$11,3,FALSE),VLOOKUP($L5115,'result messages'!$H$3:$L$11,3,FALSE)))</f>
        <v/>
      </c>
      <c r="P5115" s="1" t="str">
        <f>IF(ISBLANK($C5115),"",IF(ISNA(VLOOKUP($L5115,'result messages'!$H$3:$L$11,4,FALSE)),VLOOKUP($M5115,'result messages'!$H$3:$L$11,4,FALSE),VLOOKUP($L5115,'result messages'!$H$3:$L$11,4,FALSE)))</f>
        <v/>
      </c>
      <c r="Q5115" s="1" t="str">
        <f>IF(ISBLANK($C5115),"",IF(ISNA(VLOOKUP($L5115,'result messages'!$H$3:$L$11,5,FALSE)),VLOOKUP($M5115,'result messages'!$H$3:$L$11,5,FALSE),VLOOKUP($L5115,'result messages'!$H$3:$L$11,5,FALSE)))</f>
        <v/>
      </c>
    </row>
    <row r="5116" spans="1:17">
      <c r="A5116" s="1">
        <v>5113</v>
      </c>
      <c r="B5116" s="1"/>
      <c r="C5116" s="1"/>
      <c r="D5116" s="1"/>
      <c r="E5116" s="6"/>
      <c r="F5116" s="1"/>
      <c r="G5116" s="1" t="str">
        <f>IF(ISNA(VLOOKUP($C5116,'DTEN TCAP Linkage deviceId'!$A$1:$A$20000,1,FALSE)),"No","Yes")</f>
        <v>No</v>
      </c>
      <c r="H5116" s="1" t="str">
        <f>IF(ISNA(VLOOKUP($C5116,'Provisioning Requester'!$F$3:$H$20000,2,FALSE)),"No","Yes")</f>
        <v>No</v>
      </c>
      <c r="I5116" s="1" t="str">
        <f>IF($H5116="Yes",VLOOKUP($C5116,'Provisioning Requester'!$F$3:$H$20000,3,FALSE),"-")</f>
        <v>-</v>
      </c>
      <c r="J5116" s="1" t="str">
        <f>IF(OR(D5116="SVCP", E5116="TRUE"), "No", IF(ISNA(VLOOKUP($C5116,'ProvResponder deviceId'!$A$1:$A$20000,1,FALSE)),"No","Yes"))</f>
        <v>No</v>
      </c>
      <c r="K5116" s="1" t="str">
        <f>IF($J5116="Yes",VLOOKUP($C5116,'ProvResponder deviceId'!$A$1:$C$20000,3,FALSE),"-")</f>
        <v>-</v>
      </c>
      <c r="L5116" s="1" t="str">
        <f t="shared" si="158"/>
        <v/>
      </c>
      <c r="M5116" s="1" t="str">
        <f t="shared" si="159"/>
        <v/>
      </c>
      <c r="N5116" s="1" t="str">
        <f>IF(ISBLANK($C5116),"",IF(ISNA(VLOOKUP($L5116,'result messages'!$H$3:$L$11,2,FALSE)),VLOOKUP($M5116,'result messages'!$H$3:$L$11,2,FALSE),VLOOKUP($L5116,'result messages'!$H$3:$L$11,2,FALSE)))</f>
        <v/>
      </c>
      <c r="O5116" s="1" t="str">
        <f>IF(ISBLANK($C5116),"",IF(ISNA(VLOOKUP($L5116,'result messages'!$H$3:$L$11,3,FALSE)),VLOOKUP($M5116,'result messages'!$H$3:$L$11,3,FALSE),VLOOKUP($L5116,'result messages'!$H$3:$L$11,3,FALSE)))</f>
        <v/>
      </c>
      <c r="P5116" s="1" t="str">
        <f>IF(ISBLANK($C5116),"",IF(ISNA(VLOOKUP($L5116,'result messages'!$H$3:$L$11,4,FALSE)),VLOOKUP($M5116,'result messages'!$H$3:$L$11,4,FALSE),VLOOKUP($L5116,'result messages'!$H$3:$L$11,4,FALSE)))</f>
        <v/>
      </c>
      <c r="Q5116" s="1" t="str">
        <f>IF(ISBLANK($C5116),"",IF(ISNA(VLOOKUP($L5116,'result messages'!$H$3:$L$11,5,FALSE)),VLOOKUP($M5116,'result messages'!$H$3:$L$11,5,FALSE),VLOOKUP($L5116,'result messages'!$H$3:$L$11,5,FALSE)))</f>
        <v/>
      </c>
    </row>
    <row r="5117" spans="1:17">
      <c r="A5117" s="1">
        <v>5114</v>
      </c>
      <c r="B5117" s="1"/>
      <c r="C5117" s="1"/>
      <c r="D5117" s="1"/>
      <c r="E5117" s="6"/>
      <c r="F5117" s="1"/>
      <c r="G5117" s="1" t="str">
        <f>IF(ISNA(VLOOKUP($C5117,'DTEN TCAP Linkage deviceId'!$A$1:$A$20000,1,FALSE)),"No","Yes")</f>
        <v>No</v>
      </c>
      <c r="H5117" s="1" t="str">
        <f>IF(ISNA(VLOOKUP($C5117,'Provisioning Requester'!$F$3:$H$20000,2,FALSE)),"No","Yes")</f>
        <v>No</v>
      </c>
      <c r="I5117" s="1" t="str">
        <f>IF($H5117="Yes",VLOOKUP($C5117,'Provisioning Requester'!$F$3:$H$20000,3,FALSE),"-")</f>
        <v>-</v>
      </c>
      <c r="J5117" s="1" t="str">
        <f>IF(OR(D5117="SVCP", E5117="TRUE"), "No", IF(ISNA(VLOOKUP($C5117,'ProvResponder deviceId'!$A$1:$A$20000,1,FALSE)),"No","Yes"))</f>
        <v>No</v>
      </c>
      <c r="K5117" s="1" t="str">
        <f>IF($J5117="Yes",VLOOKUP($C5117,'ProvResponder deviceId'!$A$1:$C$20000,3,FALSE),"-")</f>
        <v>-</v>
      </c>
      <c r="L5117" s="1" t="str">
        <f t="shared" si="158"/>
        <v/>
      </c>
      <c r="M5117" s="1" t="str">
        <f t="shared" si="159"/>
        <v/>
      </c>
      <c r="N5117" s="1" t="str">
        <f>IF(ISBLANK($C5117),"",IF(ISNA(VLOOKUP($L5117,'result messages'!$H$3:$L$11,2,FALSE)),VLOOKUP($M5117,'result messages'!$H$3:$L$11,2,FALSE),VLOOKUP($L5117,'result messages'!$H$3:$L$11,2,FALSE)))</f>
        <v/>
      </c>
      <c r="O5117" s="1" t="str">
        <f>IF(ISBLANK($C5117),"",IF(ISNA(VLOOKUP($L5117,'result messages'!$H$3:$L$11,3,FALSE)),VLOOKUP($M5117,'result messages'!$H$3:$L$11,3,FALSE),VLOOKUP($L5117,'result messages'!$H$3:$L$11,3,FALSE)))</f>
        <v/>
      </c>
      <c r="P5117" s="1" t="str">
        <f>IF(ISBLANK($C5117),"",IF(ISNA(VLOOKUP($L5117,'result messages'!$H$3:$L$11,4,FALSE)),VLOOKUP($M5117,'result messages'!$H$3:$L$11,4,FALSE),VLOOKUP($L5117,'result messages'!$H$3:$L$11,4,FALSE)))</f>
        <v/>
      </c>
      <c r="Q5117" s="1" t="str">
        <f>IF(ISBLANK($C5117),"",IF(ISNA(VLOOKUP($L5117,'result messages'!$H$3:$L$11,5,FALSE)),VLOOKUP($M5117,'result messages'!$H$3:$L$11,5,FALSE),VLOOKUP($L5117,'result messages'!$H$3:$L$11,5,FALSE)))</f>
        <v/>
      </c>
    </row>
    <row r="5118" spans="1:17">
      <c r="A5118" s="1">
        <v>5115</v>
      </c>
      <c r="B5118" s="1"/>
      <c r="C5118" s="1"/>
      <c r="D5118" s="1"/>
      <c r="E5118" s="6"/>
      <c r="F5118" s="1"/>
      <c r="G5118" s="1" t="str">
        <f>IF(ISNA(VLOOKUP($C5118,'DTEN TCAP Linkage deviceId'!$A$1:$A$20000,1,FALSE)),"No","Yes")</f>
        <v>No</v>
      </c>
      <c r="H5118" s="1" t="str">
        <f>IF(ISNA(VLOOKUP($C5118,'Provisioning Requester'!$F$3:$H$20000,2,FALSE)),"No","Yes")</f>
        <v>No</v>
      </c>
      <c r="I5118" s="1" t="str">
        <f>IF($H5118="Yes",VLOOKUP($C5118,'Provisioning Requester'!$F$3:$H$20000,3,FALSE),"-")</f>
        <v>-</v>
      </c>
      <c r="J5118" s="1" t="str">
        <f>IF(OR(D5118="SVCP", E5118="TRUE"), "No", IF(ISNA(VLOOKUP($C5118,'ProvResponder deviceId'!$A$1:$A$20000,1,FALSE)),"No","Yes"))</f>
        <v>No</v>
      </c>
      <c r="K5118" s="1" t="str">
        <f>IF($J5118="Yes",VLOOKUP($C5118,'ProvResponder deviceId'!$A$1:$C$20000,3,FALSE),"-")</f>
        <v>-</v>
      </c>
      <c r="L5118" s="1" t="str">
        <f t="shared" si="158"/>
        <v/>
      </c>
      <c r="M5118" s="1" t="str">
        <f t="shared" si="159"/>
        <v/>
      </c>
      <c r="N5118" s="1" t="str">
        <f>IF(ISBLANK($C5118),"",IF(ISNA(VLOOKUP($L5118,'result messages'!$H$3:$L$11,2,FALSE)),VLOOKUP($M5118,'result messages'!$H$3:$L$11,2,FALSE),VLOOKUP($L5118,'result messages'!$H$3:$L$11,2,FALSE)))</f>
        <v/>
      </c>
      <c r="O5118" s="1" t="str">
        <f>IF(ISBLANK($C5118),"",IF(ISNA(VLOOKUP($L5118,'result messages'!$H$3:$L$11,3,FALSE)),VLOOKUP($M5118,'result messages'!$H$3:$L$11,3,FALSE),VLOOKUP($L5118,'result messages'!$H$3:$L$11,3,FALSE)))</f>
        <v/>
      </c>
      <c r="P5118" s="1" t="str">
        <f>IF(ISBLANK($C5118),"",IF(ISNA(VLOOKUP($L5118,'result messages'!$H$3:$L$11,4,FALSE)),VLOOKUP($M5118,'result messages'!$H$3:$L$11,4,FALSE),VLOOKUP($L5118,'result messages'!$H$3:$L$11,4,FALSE)))</f>
        <v/>
      </c>
      <c r="Q5118" s="1" t="str">
        <f>IF(ISBLANK($C5118),"",IF(ISNA(VLOOKUP($L5118,'result messages'!$H$3:$L$11,5,FALSE)),VLOOKUP($M5118,'result messages'!$H$3:$L$11,5,FALSE),VLOOKUP($L5118,'result messages'!$H$3:$L$11,5,FALSE)))</f>
        <v/>
      </c>
    </row>
    <row r="5119" spans="1:17">
      <c r="A5119" s="1">
        <v>5116</v>
      </c>
      <c r="B5119" s="1"/>
      <c r="C5119" s="1"/>
      <c r="D5119" s="1"/>
      <c r="E5119" s="6"/>
      <c r="F5119" s="1"/>
      <c r="G5119" s="1" t="str">
        <f>IF(ISNA(VLOOKUP($C5119,'DTEN TCAP Linkage deviceId'!$A$1:$A$20000,1,FALSE)),"No","Yes")</f>
        <v>No</v>
      </c>
      <c r="H5119" s="1" t="str">
        <f>IF(ISNA(VLOOKUP($C5119,'Provisioning Requester'!$F$3:$H$20000,2,FALSE)),"No","Yes")</f>
        <v>No</v>
      </c>
      <c r="I5119" s="1" t="str">
        <f>IF($H5119="Yes",VLOOKUP($C5119,'Provisioning Requester'!$F$3:$H$20000,3,FALSE),"-")</f>
        <v>-</v>
      </c>
      <c r="J5119" s="1" t="str">
        <f>IF(OR(D5119="SVCP", E5119="TRUE"), "No", IF(ISNA(VLOOKUP($C5119,'ProvResponder deviceId'!$A$1:$A$20000,1,FALSE)),"No","Yes"))</f>
        <v>No</v>
      </c>
      <c r="K5119" s="1" t="str">
        <f>IF($J5119="Yes",VLOOKUP($C5119,'ProvResponder deviceId'!$A$1:$C$20000,3,FALSE),"-")</f>
        <v>-</v>
      </c>
      <c r="L5119" s="1" t="str">
        <f t="shared" si="158"/>
        <v/>
      </c>
      <c r="M5119" s="1" t="str">
        <f t="shared" si="159"/>
        <v/>
      </c>
      <c r="N5119" s="1" t="str">
        <f>IF(ISBLANK($C5119),"",IF(ISNA(VLOOKUP($L5119,'result messages'!$H$3:$L$11,2,FALSE)),VLOOKUP($M5119,'result messages'!$H$3:$L$11,2,FALSE),VLOOKUP($L5119,'result messages'!$H$3:$L$11,2,FALSE)))</f>
        <v/>
      </c>
      <c r="O5119" s="1" t="str">
        <f>IF(ISBLANK($C5119),"",IF(ISNA(VLOOKUP($L5119,'result messages'!$H$3:$L$11,3,FALSE)),VLOOKUP($M5119,'result messages'!$H$3:$L$11,3,FALSE),VLOOKUP($L5119,'result messages'!$H$3:$L$11,3,FALSE)))</f>
        <v/>
      </c>
      <c r="P5119" s="1" t="str">
        <f>IF(ISBLANK($C5119),"",IF(ISNA(VLOOKUP($L5119,'result messages'!$H$3:$L$11,4,FALSE)),VLOOKUP($M5119,'result messages'!$H$3:$L$11,4,FALSE),VLOOKUP($L5119,'result messages'!$H$3:$L$11,4,FALSE)))</f>
        <v/>
      </c>
      <c r="Q5119" s="1" t="str">
        <f>IF(ISBLANK($C5119),"",IF(ISNA(VLOOKUP($L5119,'result messages'!$H$3:$L$11,5,FALSE)),VLOOKUP($M5119,'result messages'!$H$3:$L$11,5,FALSE),VLOOKUP($L5119,'result messages'!$H$3:$L$11,5,FALSE)))</f>
        <v/>
      </c>
    </row>
    <row r="5120" spans="1:17">
      <c r="A5120" s="1">
        <v>5117</v>
      </c>
      <c r="B5120" s="1"/>
      <c r="C5120" s="1"/>
      <c r="D5120" s="1"/>
      <c r="E5120" s="6"/>
      <c r="F5120" s="1"/>
      <c r="G5120" s="1" t="str">
        <f>IF(ISNA(VLOOKUP($C5120,'DTEN TCAP Linkage deviceId'!$A$1:$A$20000,1,FALSE)),"No","Yes")</f>
        <v>No</v>
      </c>
      <c r="H5120" s="1" t="str">
        <f>IF(ISNA(VLOOKUP($C5120,'Provisioning Requester'!$F$3:$H$20000,2,FALSE)),"No","Yes")</f>
        <v>No</v>
      </c>
      <c r="I5120" s="1" t="str">
        <f>IF($H5120="Yes",VLOOKUP($C5120,'Provisioning Requester'!$F$3:$H$20000,3,FALSE),"-")</f>
        <v>-</v>
      </c>
      <c r="J5120" s="1" t="str">
        <f>IF(OR(D5120="SVCP", E5120="TRUE"), "No", IF(ISNA(VLOOKUP($C5120,'ProvResponder deviceId'!$A$1:$A$20000,1,FALSE)),"No","Yes"))</f>
        <v>No</v>
      </c>
      <c r="K5120" s="1" t="str">
        <f>IF($J5120="Yes",VLOOKUP($C5120,'ProvResponder deviceId'!$A$1:$C$20000,3,FALSE),"-")</f>
        <v>-</v>
      </c>
      <c r="L5120" s="1" t="str">
        <f t="shared" si="158"/>
        <v/>
      </c>
      <c r="M5120" s="1" t="str">
        <f t="shared" si="159"/>
        <v/>
      </c>
      <c r="N5120" s="1" t="str">
        <f>IF(ISBLANK($C5120),"",IF(ISNA(VLOOKUP($L5120,'result messages'!$H$3:$L$11,2,FALSE)),VLOOKUP($M5120,'result messages'!$H$3:$L$11,2,FALSE),VLOOKUP($L5120,'result messages'!$H$3:$L$11,2,FALSE)))</f>
        <v/>
      </c>
      <c r="O5120" s="1" t="str">
        <f>IF(ISBLANK($C5120),"",IF(ISNA(VLOOKUP($L5120,'result messages'!$H$3:$L$11,3,FALSE)),VLOOKUP($M5120,'result messages'!$H$3:$L$11,3,FALSE),VLOOKUP($L5120,'result messages'!$H$3:$L$11,3,FALSE)))</f>
        <v/>
      </c>
      <c r="P5120" s="1" t="str">
        <f>IF(ISBLANK($C5120),"",IF(ISNA(VLOOKUP($L5120,'result messages'!$H$3:$L$11,4,FALSE)),VLOOKUP($M5120,'result messages'!$H$3:$L$11,4,FALSE),VLOOKUP($L5120,'result messages'!$H$3:$L$11,4,FALSE)))</f>
        <v/>
      </c>
      <c r="Q5120" s="1" t="str">
        <f>IF(ISBLANK($C5120),"",IF(ISNA(VLOOKUP($L5120,'result messages'!$H$3:$L$11,5,FALSE)),VLOOKUP($M5120,'result messages'!$H$3:$L$11,5,FALSE),VLOOKUP($L5120,'result messages'!$H$3:$L$11,5,FALSE)))</f>
        <v/>
      </c>
    </row>
    <row r="5121" spans="1:17">
      <c r="A5121" s="1">
        <v>5118</v>
      </c>
      <c r="B5121" s="1"/>
      <c r="C5121" s="1"/>
      <c r="D5121" s="1"/>
      <c r="E5121" s="6"/>
      <c r="F5121" s="1"/>
      <c r="G5121" s="1" t="str">
        <f>IF(ISNA(VLOOKUP($C5121,'DTEN TCAP Linkage deviceId'!$A$1:$A$20000,1,FALSE)),"No","Yes")</f>
        <v>No</v>
      </c>
      <c r="H5121" s="1" t="str">
        <f>IF(ISNA(VLOOKUP($C5121,'Provisioning Requester'!$F$3:$H$20000,2,FALSE)),"No","Yes")</f>
        <v>No</v>
      </c>
      <c r="I5121" s="1" t="str">
        <f>IF($H5121="Yes",VLOOKUP($C5121,'Provisioning Requester'!$F$3:$H$20000,3,FALSE),"-")</f>
        <v>-</v>
      </c>
      <c r="J5121" s="1" t="str">
        <f>IF(OR(D5121="SVCP", E5121="TRUE"), "No", IF(ISNA(VLOOKUP($C5121,'ProvResponder deviceId'!$A$1:$A$20000,1,FALSE)),"No","Yes"))</f>
        <v>No</v>
      </c>
      <c r="K5121" s="1" t="str">
        <f>IF($J5121="Yes",VLOOKUP($C5121,'ProvResponder deviceId'!$A$1:$C$20000,3,FALSE),"-")</f>
        <v>-</v>
      </c>
      <c r="L5121" s="1" t="str">
        <f t="shared" si="158"/>
        <v/>
      </c>
      <c r="M5121" s="1" t="str">
        <f t="shared" si="159"/>
        <v/>
      </c>
      <c r="N5121" s="1" t="str">
        <f>IF(ISBLANK($C5121),"",IF(ISNA(VLOOKUP($L5121,'result messages'!$H$3:$L$11,2,FALSE)),VLOOKUP($M5121,'result messages'!$H$3:$L$11,2,FALSE),VLOOKUP($L5121,'result messages'!$H$3:$L$11,2,FALSE)))</f>
        <v/>
      </c>
      <c r="O5121" s="1" t="str">
        <f>IF(ISBLANK($C5121),"",IF(ISNA(VLOOKUP($L5121,'result messages'!$H$3:$L$11,3,FALSE)),VLOOKUP($M5121,'result messages'!$H$3:$L$11,3,FALSE),VLOOKUP($L5121,'result messages'!$H$3:$L$11,3,FALSE)))</f>
        <v/>
      </c>
      <c r="P5121" s="1" t="str">
        <f>IF(ISBLANK($C5121),"",IF(ISNA(VLOOKUP($L5121,'result messages'!$H$3:$L$11,4,FALSE)),VLOOKUP($M5121,'result messages'!$H$3:$L$11,4,FALSE),VLOOKUP($L5121,'result messages'!$H$3:$L$11,4,FALSE)))</f>
        <v/>
      </c>
      <c r="Q5121" s="1" t="str">
        <f>IF(ISBLANK($C5121),"",IF(ISNA(VLOOKUP($L5121,'result messages'!$H$3:$L$11,5,FALSE)),VLOOKUP($M5121,'result messages'!$H$3:$L$11,5,FALSE),VLOOKUP($L5121,'result messages'!$H$3:$L$11,5,FALSE)))</f>
        <v/>
      </c>
    </row>
    <row r="5122" spans="1:17">
      <c r="A5122" s="1">
        <v>5119</v>
      </c>
      <c r="B5122" s="1"/>
      <c r="C5122" s="1"/>
      <c r="D5122" s="1"/>
      <c r="E5122" s="6"/>
      <c r="F5122" s="1"/>
      <c r="G5122" s="1" t="str">
        <f>IF(ISNA(VLOOKUP($C5122,'DTEN TCAP Linkage deviceId'!$A$1:$A$20000,1,FALSE)),"No","Yes")</f>
        <v>No</v>
      </c>
      <c r="H5122" s="1" t="str">
        <f>IF(ISNA(VLOOKUP($C5122,'Provisioning Requester'!$F$3:$H$20000,2,FALSE)),"No","Yes")</f>
        <v>No</v>
      </c>
      <c r="I5122" s="1" t="str">
        <f>IF($H5122="Yes",VLOOKUP($C5122,'Provisioning Requester'!$F$3:$H$20000,3,FALSE),"-")</f>
        <v>-</v>
      </c>
      <c r="J5122" s="1" t="str">
        <f>IF(OR(D5122="SVCP", E5122="TRUE"), "No", IF(ISNA(VLOOKUP($C5122,'ProvResponder deviceId'!$A$1:$A$20000,1,FALSE)),"No","Yes"))</f>
        <v>No</v>
      </c>
      <c r="K5122" s="1" t="str">
        <f>IF($J5122="Yes",VLOOKUP($C5122,'ProvResponder deviceId'!$A$1:$C$20000,3,FALSE),"-")</f>
        <v>-</v>
      </c>
      <c r="L5122" s="1" t="str">
        <f t="shared" si="158"/>
        <v/>
      </c>
      <c r="M5122" s="1" t="str">
        <f t="shared" si="159"/>
        <v/>
      </c>
      <c r="N5122" s="1" t="str">
        <f>IF(ISBLANK($C5122),"",IF(ISNA(VLOOKUP($L5122,'result messages'!$H$3:$L$11,2,FALSE)),VLOOKUP($M5122,'result messages'!$H$3:$L$11,2,FALSE),VLOOKUP($L5122,'result messages'!$H$3:$L$11,2,FALSE)))</f>
        <v/>
      </c>
      <c r="O5122" s="1" t="str">
        <f>IF(ISBLANK($C5122),"",IF(ISNA(VLOOKUP($L5122,'result messages'!$H$3:$L$11,3,FALSE)),VLOOKUP($M5122,'result messages'!$H$3:$L$11,3,FALSE),VLOOKUP($L5122,'result messages'!$H$3:$L$11,3,FALSE)))</f>
        <v/>
      </c>
      <c r="P5122" s="1" t="str">
        <f>IF(ISBLANK($C5122),"",IF(ISNA(VLOOKUP($L5122,'result messages'!$H$3:$L$11,4,FALSE)),VLOOKUP($M5122,'result messages'!$H$3:$L$11,4,FALSE),VLOOKUP($L5122,'result messages'!$H$3:$L$11,4,FALSE)))</f>
        <v/>
      </c>
      <c r="Q5122" s="1" t="str">
        <f>IF(ISBLANK($C5122),"",IF(ISNA(VLOOKUP($L5122,'result messages'!$H$3:$L$11,5,FALSE)),VLOOKUP($M5122,'result messages'!$H$3:$L$11,5,FALSE),VLOOKUP($L5122,'result messages'!$H$3:$L$11,5,FALSE)))</f>
        <v/>
      </c>
    </row>
    <row r="5123" spans="1:17">
      <c r="A5123" s="1">
        <v>5120</v>
      </c>
      <c r="B5123" s="1"/>
      <c r="C5123" s="1"/>
      <c r="D5123" s="1"/>
      <c r="E5123" s="6"/>
      <c r="F5123" s="1"/>
      <c r="G5123" s="1" t="str">
        <f>IF(ISNA(VLOOKUP($C5123,'DTEN TCAP Linkage deviceId'!$A$1:$A$20000,1,FALSE)),"No","Yes")</f>
        <v>No</v>
      </c>
      <c r="H5123" s="1" t="str">
        <f>IF(ISNA(VLOOKUP($C5123,'Provisioning Requester'!$F$3:$H$20000,2,FALSE)),"No","Yes")</f>
        <v>No</v>
      </c>
      <c r="I5123" s="1" t="str">
        <f>IF($H5123="Yes",VLOOKUP($C5123,'Provisioning Requester'!$F$3:$H$20000,3,FALSE),"-")</f>
        <v>-</v>
      </c>
      <c r="J5123" s="1" t="str">
        <f>IF(OR(D5123="SVCP", E5123="TRUE"), "No", IF(ISNA(VLOOKUP($C5123,'ProvResponder deviceId'!$A$1:$A$20000,1,FALSE)),"No","Yes"))</f>
        <v>No</v>
      </c>
      <c r="K5123" s="1" t="str">
        <f>IF($J5123="Yes",VLOOKUP($C5123,'ProvResponder deviceId'!$A$1:$C$20000,3,FALSE),"-")</f>
        <v>-</v>
      </c>
      <c r="L5123" s="1" t="str">
        <f t="shared" si="158"/>
        <v/>
      </c>
      <c r="M5123" s="1" t="str">
        <f t="shared" si="159"/>
        <v/>
      </c>
      <c r="N5123" s="1" t="str">
        <f>IF(ISBLANK($C5123),"",IF(ISNA(VLOOKUP($L5123,'result messages'!$H$3:$L$11,2,FALSE)),VLOOKUP($M5123,'result messages'!$H$3:$L$11,2,FALSE),VLOOKUP($L5123,'result messages'!$H$3:$L$11,2,FALSE)))</f>
        <v/>
      </c>
      <c r="O5123" s="1" t="str">
        <f>IF(ISBLANK($C5123),"",IF(ISNA(VLOOKUP($L5123,'result messages'!$H$3:$L$11,3,FALSE)),VLOOKUP($M5123,'result messages'!$H$3:$L$11,3,FALSE),VLOOKUP($L5123,'result messages'!$H$3:$L$11,3,FALSE)))</f>
        <v/>
      </c>
      <c r="P5123" s="1" t="str">
        <f>IF(ISBLANK($C5123),"",IF(ISNA(VLOOKUP($L5123,'result messages'!$H$3:$L$11,4,FALSE)),VLOOKUP($M5123,'result messages'!$H$3:$L$11,4,FALSE),VLOOKUP($L5123,'result messages'!$H$3:$L$11,4,FALSE)))</f>
        <v/>
      </c>
      <c r="Q5123" s="1" t="str">
        <f>IF(ISBLANK($C5123),"",IF(ISNA(VLOOKUP($L5123,'result messages'!$H$3:$L$11,5,FALSE)),VLOOKUP($M5123,'result messages'!$H$3:$L$11,5,FALSE),VLOOKUP($L5123,'result messages'!$H$3:$L$11,5,FALSE)))</f>
        <v/>
      </c>
    </row>
    <row r="5124" spans="1:17">
      <c r="A5124" s="1">
        <v>5121</v>
      </c>
      <c r="B5124" s="1"/>
      <c r="C5124" s="1"/>
      <c r="D5124" s="1"/>
      <c r="E5124" s="6"/>
      <c r="F5124" s="1"/>
      <c r="G5124" s="1" t="str">
        <f>IF(ISNA(VLOOKUP($C5124,'DTEN TCAP Linkage deviceId'!$A$1:$A$20000,1,FALSE)),"No","Yes")</f>
        <v>No</v>
      </c>
      <c r="H5124" s="1" t="str">
        <f>IF(ISNA(VLOOKUP($C5124,'Provisioning Requester'!$F$3:$H$20000,2,FALSE)),"No","Yes")</f>
        <v>No</v>
      </c>
      <c r="I5124" s="1" t="str">
        <f>IF($H5124="Yes",VLOOKUP($C5124,'Provisioning Requester'!$F$3:$H$20000,3,FALSE),"-")</f>
        <v>-</v>
      </c>
      <c r="J5124" s="1" t="str">
        <f>IF(OR(D5124="SVCP", E5124="TRUE"), "No", IF(ISNA(VLOOKUP($C5124,'ProvResponder deviceId'!$A$1:$A$20000,1,FALSE)),"No","Yes"))</f>
        <v>No</v>
      </c>
      <c r="K5124" s="1" t="str">
        <f>IF($J5124="Yes",VLOOKUP($C5124,'ProvResponder deviceId'!$A$1:$C$20000,3,FALSE),"-")</f>
        <v>-</v>
      </c>
      <c r="L5124" s="1" t="str">
        <f t="shared" si="158"/>
        <v/>
      </c>
      <c r="M5124" s="1" t="str">
        <f t="shared" si="159"/>
        <v/>
      </c>
      <c r="N5124" s="1" t="str">
        <f>IF(ISBLANK($C5124),"",IF(ISNA(VLOOKUP($L5124,'result messages'!$H$3:$L$11,2,FALSE)),VLOOKUP($M5124,'result messages'!$H$3:$L$11,2,FALSE),VLOOKUP($L5124,'result messages'!$H$3:$L$11,2,FALSE)))</f>
        <v/>
      </c>
      <c r="O5124" s="1" t="str">
        <f>IF(ISBLANK($C5124),"",IF(ISNA(VLOOKUP($L5124,'result messages'!$H$3:$L$11,3,FALSE)),VLOOKUP($M5124,'result messages'!$H$3:$L$11,3,FALSE),VLOOKUP($L5124,'result messages'!$H$3:$L$11,3,FALSE)))</f>
        <v/>
      </c>
      <c r="P5124" s="1" t="str">
        <f>IF(ISBLANK($C5124),"",IF(ISNA(VLOOKUP($L5124,'result messages'!$H$3:$L$11,4,FALSE)),VLOOKUP($M5124,'result messages'!$H$3:$L$11,4,FALSE),VLOOKUP($L5124,'result messages'!$H$3:$L$11,4,FALSE)))</f>
        <v/>
      </c>
      <c r="Q5124" s="1" t="str">
        <f>IF(ISBLANK($C5124),"",IF(ISNA(VLOOKUP($L5124,'result messages'!$H$3:$L$11,5,FALSE)),VLOOKUP($M5124,'result messages'!$H$3:$L$11,5,FALSE),VLOOKUP($L5124,'result messages'!$H$3:$L$11,5,FALSE)))</f>
        <v/>
      </c>
    </row>
    <row r="5125" spans="1:17">
      <c r="A5125" s="1">
        <v>5122</v>
      </c>
      <c r="B5125" s="1"/>
      <c r="C5125" s="1"/>
      <c r="D5125" s="1"/>
      <c r="E5125" s="6"/>
      <c r="F5125" s="1"/>
      <c r="G5125" s="1" t="str">
        <f>IF(ISNA(VLOOKUP($C5125,'DTEN TCAP Linkage deviceId'!$A$1:$A$20000,1,FALSE)),"No","Yes")</f>
        <v>No</v>
      </c>
      <c r="H5125" s="1" t="str">
        <f>IF(ISNA(VLOOKUP($C5125,'Provisioning Requester'!$F$3:$H$20000,2,FALSE)),"No","Yes")</f>
        <v>No</v>
      </c>
      <c r="I5125" s="1" t="str">
        <f>IF($H5125="Yes",VLOOKUP($C5125,'Provisioning Requester'!$F$3:$H$20000,3,FALSE),"-")</f>
        <v>-</v>
      </c>
      <c r="J5125" s="1" t="str">
        <f>IF(OR(D5125="SVCP", E5125="TRUE"), "No", IF(ISNA(VLOOKUP($C5125,'ProvResponder deviceId'!$A$1:$A$20000,1,FALSE)),"No","Yes"))</f>
        <v>No</v>
      </c>
      <c r="K5125" s="1" t="str">
        <f>IF($J5125="Yes",VLOOKUP($C5125,'ProvResponder deviceId'!$A$1:$C$20000,3,FALSE),"-")</f>
        <v>-</v>
      </c>
      <c r="L5125" s="1" t="str">
        <f t="shared" ref="L5125:L5188" si="160">IF(ISBLANK($C5125),"",$D5125&amp;$E5125&amp;$G5125&amp;$H5125&amp;$I5125&amp;$J5125&amp;$K5125)</f>
        <v/>
      </c>
      <c r="M5125" s="1" t="str">
        <f t="shared" ref="M5125:M5188" si="161">IF(ISBLANK($C5125),"",$D5125&amp;$E5125&amp;$G5125&amp;$H5125&amp;$I5125&amp;$J5125&amp;"other")</f>
        <v/>
      </c>
      <c r="N5125" s="1" t="str">
        <f>IF(ISBLANK($C5125),"",IF(ISNA(VLOOKUP($L5125,'result messages'!$H$3:$L$11,2,FALSE)),VLOOKUP($M5125,'result messages'!$H$3:$L$11,2,FALSE),VLOOKUP($L5125,'result messages'!$H$3:$L$11,2,FALSE)))</f>
        <v/>
      </c>
      <c r="O5125" s="1" t="str">
        <f>IF(ISBLANK($C5125),"",IF(ISNA(VLOOKUP($L5125,'result messages'!$H$3:$L$11,3,FALSE)),VLOOKUP($M5125,'result messages'!$H$3:$L$11,3,FALSE),VLOOKUP($L5125,'result messages'!$H$3:$L$11,3,FALSE)))</f>
        <v/>
      </c>
      <c r="P5125" s="1" t="str">
        <f>IF(ISBLANK($C5125),"",IF(ISNA(VLOOKUP($L5125,'result messages'!$H$3:$L$11,4,FALSE)),VLOOKUP($M5125,'result messages'!$H$3:$L$11,4,FALSE),VLOOKUP($L5125,'result messages'!$H$3:$L$11,4,FALSE)))</f>
        <v/>
      </c>
      <c r="Q5125" s="1" t="str">
        <f>IF(ISBLANK($C5125),"",IF(ISNA(VLOOKUP($L5125,'result messages'!$H$3:$L$11,5,FALSE)),VLOOKUP($M5125,'result messages'!$H$3:$L$11,5,FALSE),VLOOKUP($L5125,'result messages'!$H$3:$L$11,5,FALSE)))</f>
        <v/>
      </c>
    </row>
    <row r="5126" spans="1:17">
      <c r="A5126" s="1">
        <v>5123</v>
      </c>
      <c r="B5126" s="1"/>
      <c r="C5126" s="1"/>
      <c r="D5126" s="1"/>
      <c r="E5126" s="6"/>
      <c r="F5126" s="1"/>
      <c r="G5126" s="1" t="str">
        <f>IF(ISNA(VLOOKUP($C5126,'DTEN TCAP Linkage deviceId'!$A$1:$A$20000,1,FALSE)),"No","Yes")</f>
        <v>No</v>
      </c>
      <c r="H5126" s="1" t="str">
        <f>IF(ISNA(VLOOKUP($C5126,'Provisioning Requester'!$F$3:$H$20000,2,FALSE)),"No","Yes")</f>
        <v>No</v>
      </c>
      <c r="I5126" s="1" t="str">
        <f>IF($H5126="Yes",VLOOKUP($C5126,'Provisioning Requester'!$F$3:$H$20000,3,FALSE),"-")</f>
        <v>-</v>
      </c>
      <c r="J5126" s="1" t="str">
        <f>IF(OR(D5126="SVCP", E5126="TRUE"), "No", IF(ISNA(VLOOKUP($C5126,'ProvResponder deviceId'!$A$1:$A$20000,1,FALSE)),"No","Yes"))</f>
        <v>No</v>
      </c>
      <c r="K5126" s="1" t="str">
        <f>IF($J5126="Yes",VLOOKUP($C5126,'ProvResponder deviceId'!$A$1:$C$20000,3,FALSE),"-")</f>
        <v>-</v>
      </c>
      <c r="L5126" s="1" t="str">
        <f t="shared" si="160"/>
        <v/>
      </c>
      <c r="M5126" s="1" t="str">
        <f t="shared" si="161"/>
        <v/>
      </c>
      <c r="N5126" s="1" t="str">
        <f>IF(ISBLANK($C5126),"",IF(ISNA(VLOOKUP($L5126,'result messages'!$H$3:$L$11,2,FALSE)),VLOOKUP($M5126,'result messages'!$H$3:$L$11,2,FALSE),VLOOKUP($L5126,'result messages'!$H$3:$L$11,2,FALSE)))</f>
        <v/>
      </c>
      <c r="O5126" s="1" t="str">
        <f>IF(ISBLANK($C5126),"",IF(ISNA(VLOOKUP($L5126,'result messages'!$H$3:$L$11,3,FALSE)),VLOOKUP($M5126,'result messages'!$H$3:$L$11,3,FALSE),VLOOKUP($L5126,'result messages'!$H$3:$L$11,3,FALSE)))</f>
        <v/>
      </c>
      <c r="P5126" s="1" t="str">
        <f>IF(ISBLANK($C5126),"",IF(ISNA(VLOOKUP($L5126,'result messages'!$H$3:$L$11,4,FALSE)),VLOOKUP($M5126,'result messages'!$H$3:$L$11,4,FALSE),VLOOKUP($L5126,'result messages'!$H$3:$L$11,4,FALSE)))</f>
        <v/>
      </c>
      <c r="Q5126" s="1" t="str">
        <f>IF(ISBLANK($C5126),"",IF(ISNA(VLOOKUP($L5126,'result messages'!$H$3:$L$11,5,FALSE)),VLOOKUP($M5126,'result messages'!$H$3:$L$11,5,FALSE),VLOOKUP($L5126,'result messages'!$H$3:$L$11,5,FALSE)))</f>
        <v/>
      </c>
    </row>
    <row r="5127" spans="1:17">
      <c r="A5127" s="1">
        <v>5124</v>
      </c>
      <c r="B5127" s="1"/>
      <c r="C5127" s="1"/>
      <c r="D5127" s="1"/>
      <c r="E5127" s="6"/>
      <c r="F5127" s="1"/>
      <c r="G5127" s="1" t="str">
        <f>IF(ISNA(VLOOKUP($C5127,'DTEN TCAP Linkage deviceId'!$A$1:$A$20000,1,FALSE)),"No","Yes")</f>
        <v>No</v>
      </c>
      <c r="H5127" s="1" t="str">
        <f>IF(ISNA(VLOOKUP($C5127,'Provisioning Requester'!$F$3:$H$20000,2,FALSE)),"No","Yes")</f>
        <v>No</v>
      </c>
      <c r="I5127" s="1" t="str">
        <f>IF($H5127="Yes",VLOOKUP($C5127,'Provisioning Requester'!$F$3:$H$20000,3,FALSE),"-")</f>
        <v>-</v>
      </c>
      <c r="J5127" s="1" t="str">
        <f>IF(OR(D5127="SVCP", E5127="TRUE"), "No", IF(ISNA(VLOOKUP($C5127,'ProvResponder deviceId'!$A$1:$A$20000,1,FALSE)),"No","Yes"))</f>
        <v>No</v>
      </c>
      <c r="K5127" s="1" t="str">
        <f>IF($J5127="Yes",VLOOKUP($C5127,'ProvResponder deviceId'!$A$1:$C$20000,3,FALSE),"-")</f>
        <v>-</v>
      </c>
      <c r="L5127" s="1" t="str">
        <f t="shared" si="160"/>
        <v/>
      </c>
      <c r="M5127" s="1" t="str">
        <f t="shared" si="161"/>
        <v/>
      </c>
      <c r="N5127" s="1" t="str">
        <f>IF(ISBLANK($C5127),"",IF(ISNA(VLOOKUP($L5127,'result messages'!$H$3:$L$11,2,FALSE)),VLOOKUP($M5127,'result messages'!$H$3:$L$11,2,FALSE),VLOOKUP($L5127,'result messages'!$H$3:$L$11,2,FALSE)))</f>
        <v/>
      </c>
      <c r="O5127" s="1" t="str">
        <f>IF(ISBLANK($C5127),"",IF(ISNA(VLOOKUP($L5127,'result messages'!$H$3:$L$11,3,FALSE)),VLOOKUP($M5127,'result messages'!$H$3:$L$11,3,FALSE),VLOOKUP($L5127,'result messages'!$H$3:$L$11,3,FALSE)))</f>
        <v/>
      </c>
      <c r="P5127" s="1" t="str">
        <f>IF(ISBLANK($C5127),"",IF(ISNA(VLOOKUP($L5127,'result messages'!$H$3:$L$11,4,FALSE)),VLOOKUP($M5127,'result messages'!$H$3:$L$11,4,FALSE),VLOOKUP($L5127,'result messages'!$H$3:$L$11,4,FALSE)))</f>
        <v/>
      </c>
      <c r="Q5127" s="1" t="str">
        <f>IF(ISBLANK($C5127),"",IF(ISNA(VLOOKUP($L5127,'result messages'!$H$3:$L$11,5,FALSE)),VLOOKUP($M5127,'result messages'!$H$3:$L$11,5,FALSE),VLOOKUP($L5127,'result messages'!$H$3:$L$11,5,FALSE)))</f>
        <v/>
      </c>
    </row>
    <row r="5128" spans="1:17">
      <c r="A5128" s="1">
        <v>5125</v>
      </c>
      <c r="B5128" s="1"/>
      <c r="C5128" s="1"/>
      <c r="D5128" s="1"/>
      <c r="E5128" s="6"/>
      <c r="F5128" s="1"/>
      <c r="G5128" s="1" t="str">
        <f>IF(ISNA(VLOOKUP($C5128,'DTEN TCAP Linkage deviceId'!$A$1:$A$20000,1,FALSE)),"No","Yes")</f>
        <v>No</v>
      </c>
      <c r="H5128" s="1" t="str">
        <f>IF(ISNA(VLOOKUP($C5128,'Provisioning Requester'!$F$3:$H$20000,2,FALSE)),"No","Yes")</f>
        <v>No</v>
      </c>
      <c r="I5128" s="1" t="str">
        <f>IF($H5128="Yes",VLOOKUP($C5128,'Provisioning Requester'!$F$3:$H$20000,3,FALSE),"-")</f>
        <v>-</v>
      </c>
      <c r="J5128" s="1" t="str">
        <f>IF(OR(D5128="SVCP", E5128="TRUE"), "No", IF(ISNA(VLOOKUP($C5128,'ProvResponder deviceId'!$A$1:$A$20000,1,FALSE)),"No","Yes"))</f>
        <v>No</v>
      </c>
      <c r="K5128" s="1" t="str">
        <f>IF($J5128="Yes",VLOOKUP($C5128,'ProvResponder deviceId'!$A$1:$C$20000,3,FALSE),"-")</f>
        <v>-</v>
      </c>
      <c r="L5128" s="1" t="str">
        <f t="shared" si="160"/>
        <v/>
      </c>
      <c r="M5128" s="1" t="str">
        <f t="shared" si="161"/>
        <v/>
      </c>
      <c r="N5128" s="1" t="str">
        <f>IF(ISBLANK($C5128),"",IF(ISNA(VLOOKUP($L5128,'result messages'!$H$3:$L$11,2,FALSE)),VLOOKUP($M5128,'result messages'!$H$3:$L$11,2,FALSE),VLOOKUP($L5128,'result messages'!$H$3:$L$11,2,FALSE)))</f>
        <v/>
      </c>
      <c r="O5128" s="1" t="str">
        <f>IF(ISBLANK($C5128),"",IF(ISNA(VLOOKUP($L5128,'result messages'!$H$3:$L$11,3,FALSE)),VLOOKUP($M5128,'result messages'!$H$3:$L$11,3,FALSE),VLOOKUP($L5128,'result messages'!$H$3:$L$11,3,FALSE)))</f>
        <v/>
      </c>
      <c r="P5128" s="1" t="str">
        <f>IF(ISBLANK($C5128),"",IF(ISNA(VLOOKUP($L5128,'result messages'!$H$3:$L$11,4,FALSE)),VLOOKUP($M5128,'result messages'!$H$3:$L$11,4,FALSE),VLOOKUP($L5128,'result messages'!$H$3:$L$11,4,FALSE)))</f>
        <v/>
      </c>
      <c r="Q5128" s="1" t="str">
        <f>IF(ISBLANK($C5128),"",IF(ISNA(VLOOKUP($L5128,'result messages'!$H$3:$L$11,5,FALSE)),VLOOKUP($M5128,'result messages'!$H$3:$L$11,5,FALSE),VLOOKUP($L5128,'result messages'!$H$3:$L$11,5,FALSE)))</f>
        <v/>
      </c>
    </row>
    <row r="5129" spans="1:17">
      <c r="A5129" s="1">
        <v>5126</v>
      </c>
      <c r="B5129" s="1"/>
      <c r="C5129" s="1"/>
      <c r="D5129" s="1"/>
      <c r="E5129" s="6"/>
      <c r="F5129" s="1"/>
      <c r="G5129" s="1" t="str">
        <f>IF(ISNA(VLOOKUP($C5129,'DTEN TCAP Linkage deviceId'!$A$1:$A$20000,1,FALSE)),"No","Yes")</f>
        <v>No</v>
      </c>
      <c r="H5129" s="1" t="str">
        <f>IF(ISNA(VLOOKUP($C5129,'Provisioning Requester'!$F$3:$H$20000,2,FALSE)),"No","Yes")</f>
        <v>No</v>
      </c>
      <c r="I5129" s="1" t="str">
        <f>IF($H5129="Yes",VLOOKUP($C5129,'Provisioning Requester'!$F$3:$H$20000,3,FALSE),"-")</f>
        <v>-</v>
      </c>
      <c r="J5129" s="1" t="str">
        <f>IF(OR(D5129="SVCP", E5129="TRUE"), "No", IF(ISNA(VLOOKUP($C5129,'ProvResponder deviceId'!$A$1:$A$20000,1,FALSE)),"No","Yes"))</f>
        <v>No</v>
      </c>
      <c r="K5129" s="1" t="str">
        <f>IF($J5129="Yes",VLOOKUP($C5129,'ProvResponder deviceId'!$A$1:$C$20000,3,FALSE),"-")</f>
        <v>-</v>
      </c>
      <c r="L5129" s="1" t="str">
        <f t="shared" si="160"/>
        <v/>
      </c>
      <c r="M5129" s="1" t="str">
        <f t="shared" si="161"/>
        <v/>
      </c>
      <c r="N5129" s="1" t="str">
        <f>IF(ISBLANK($C5129),"",IF(ISNA(VLOOKUP($L5129,'result messages'!$H$3:$L$11,2,FALSE)),VLOOKUP($M5129,'result messages'!$H$3:$L$11,2,FALSE),VLOOKUP($L5129,'result messages'!$H$3:$L$11,2,FALSE)))</f>
        <v/>
      </c>
      <c r="O5129" s="1" t="str">
        <f>IF(ISBLANK($C5129),"",IF(ISNA(VLOOKUP($L5129,'result messages'!$H$3:$L$11,3,FALSE)),VLOOKUP($M5129,'result messages'!$H$3:$L$11,3,FALSE),VLOOKUP($L5129,'result messages'!$H$3:$L$11,3,FALSE)))</f>
        <v/>
      </c>
      <c r="P5129" s="1" t="str">
        <f>IF(ISBLANK($C5129),"",IF(ISNA(VLOOKUP($L5129,'result messages'!$H$3:$L$11,4,FALSE)),VLOOKUP($M5129,'result messages'!$H$3:$L$11,4,FALSE),VLOOKUP($L5129,'result messages'!$H$3:$L$11,4,FALSE)))</f>
        <v/>
      </c>
      <c r="Q5129" s="1" t="str">
        <f>IF(ISBLANK($C5129),"",IF(ISNA(VLOOKUP($L5129,'result messages'!$H$3:$L$11,5,FALSE)),VLOOKUP($M5129,'result messages'!$H$3:$L$11,5,FALSE),VLOOKUP($L5129,'result messages'!$H$3:$L$11,5,FALSE)))</f>
        <v/>
      </c>
    </row>
    <row r="5130" spans="1:17">
      <c r="A5130" s="1">
        <v>5127</v>
      </c>
      <c r="B5130" s="1"/>
      <c r="C5130" s="1"/>
      <c r="D5130" s="1"/>
      <c r="E5130" s="6"/>
      <c r="F5130" s="1"/>
      <c r="G5130" s="1" t="str">
        <f>IF(ISNA(VLOOKUP($C5130,'DTEN TCAP Linkage deviceId'!$A$1:$A$20000,1,FALSE)),"No","Yes")</f>
        <v>No</v>
      </c>
      <c r="H5130" s="1" t="str">
        <f>IF(ISNA(VLOOKUP($C5130,'Provisioning Requester'!$F$3:$H$20000,2,FALSE)),"No","Yes")</f>
        <v>No</v>
      </c>
      <c r="I5130" s="1" t="str">
        <f>IF($H5130="Yes",VLOOKUP($C5130,'Provisioning Requester'!$F$3:$H$20000,3,FALSE),"-")</f>
        <v>-</v>
      </c>
      <c r="J5130" s="1" t="str">
        <f>IF(OR(D5130="SVCP", E5130="TRUE"), "No", IF(ISNA(VLOOKUP($C5130,'ProvResponder deviceId'!$A$1:$A$20000,1,FALSE)),"No","Yes"))</f>
        <v>No</v>
      </c>
      <c r="K5130" s="1" t="str">
        <f>IF($J5130="Yes",VLOOKUP($C5130,'ProvResponder deviceId'!$A$1:$C$20000,3,FALSE),"-")</f>
        <v>-</v>
      </c>
      <c r="L5130" s="1" t="str">
        <f t="shared" si="160"/>
        <v/>
      </c>
      <c r="M5130" s="1" t="str">
        <f t="shared" si="161"/>
        <v/>
      </c>
      <c r="N5130" s="1" t="str">
        <f>IF(ISBLANK($C5130),"",IF(ISNA(VLOOKUP($L5130,'result messages'!$H$3:$L$11,2,FALSE)),VLOOKUP($M5130,'result messages'!$H$3:$L$11,2,FALSE),VLOOKUP($L5130,'result messages'!$H$3:$L$11,2,FALSE)))</f>
        <v/>
      </c>
      <c r="O5130" s="1" t="str">
        <f>IF(ISBLANK($C5130),"",IF(ISNA(VLOOKUP($L5130,'result messages'!$H$3:$L$11,3,FALSE)),VLOOKUP($M5130,'result messages'!$H$3:$L$11,3,FALSE),VLOOKUP($L5130,'result messages'!$H$3:$L$11,3,FALSE)))</f>
        <v/>
      </c>
      <c r="P5130" s="1" t="str">
        <f>IF(ISBLANK($C5130),"",IF(ISNA(VLOOKUP($L5130,'result messages'!$H$3:$L$11,4,FALSE)),VLOOKUP($M5130,'result messages'!$H$3:$L$11,4,FALSE),VLOOKUP($L5130,'result messages'!$H$3:$L$11,4,FALSE)))</f>
        <v/>
      </c>
      <c r="Q5130" s="1" t="str">
        <f>IF(ISBLANK($C5130),"",IF(ISNA(VLOOKUP($L5130,'result messages'!$H$3:$L$11,5,FALSE)),VLOOKUP($M5130,'result messages'!$H$3:$L$11,5,FALSE),VLOOKUP($L5130,'result messages'!$H$3:$L$11,5,FALSE)))</f>
        <v/>
      </c>
    </row>
    <row r="5131" spans="1:17">
      <c r="A5131" s="1">
        <v>5128</v>
      </c>
      <c r="B5131" s="1"/>
      <c r="C5131" s="1"/>
      <c r="D5131" s="1"/>
      <c r="E5131" s="6"/>
      <c r="F5131" s="1"/>
      <c r="G5131" s="1" t="str">
        <f>IF(ISNA(VLOOKUP($C5131,'DTEN TCAP Linkage deviceId'!$A$1:$A$20000,1,FALSE)),"No","Yes")</f>
        <v>No</v>
      </c>
      <c r="H5131" s="1" t="str">
        <f>IF(ISNA(VLOOKUP($C5131,'Provisioning Requester'!$F$3:$H$20000,2,FALSE)),"No","Yes")</f>
        <v>No</v>
      </c>
      <c r="I5131" s="1" t="str">
        <f>IF($H5131="Yes",VLOOKUP($C5131,'Provisioning Requester'!$F$3:$H$20000,3,FALSE),"-")</f>
        <v>-</v>
      </c>
      <c r="J5131" s="1" t="str">
        <f>IF(OR(D5131="SVCP", E5131="TRUE"), "No", IF(ISNA(VLOOKUP($C5131,'ProvResponder deviceId'!$A$1:$A$20000,1,FALSE)),"No","Yes"))</f>
        <v>No</v>
      </c>
      <c r="K5131" s="1" t="str">
        <f>IF($J5131="Yes",VLOOKUP($C5131,'ProvResponder deviceId'!$A$1:$C$20000,3,FALSE),"-")</f>
        <v>-</v>
      </c>
      <c r="L5131" s="1" t="str">
        <f t="shared" si="160"/>
        <v/>
      </c>
      <c r="M5131" s="1" t="str">
        <f t="shared" si="161"/>
        <v/>
      </c>
      <c r="N5131" s="1" t="str">
        <f>IF(ISBLANK($C5131),"",IF(ISNA(VLOOKUP($L5131,'result messages'!$H$3:$L$11,2,FALSE)),VLOOKUP($M5131,'result messages'!$H$3:$L$11,2,FALSE),VLOOKUP($L5131,'result messages'!$H$3:$L$11,2,FALSE)))</f>
        <v/>
      </c>
      <c r="O5131" s="1" t="str">
        <f>IF(ISBLANK($C5131),"",IF(ISNA(VLOOKUP($L5131,'result messages'!$H$3:$L$11,3,FALSE)),VLOOKUP($M5131,'result messages'!$H$3:$L$11,3,FALSE),VLOOKUP($L5131,'result messages'!$H$3:$L$11,3,FALSE)))</f>
        <v/>
      </c>
      <c r="P5131" s="1" t="str">
        <f>IF(ISBLANK($C5131),"",IF(ISNA(VLOOKUP($L5131,'result messages'!$H$3:$L$11,4,FALSE)),VLOOKUP($M5131,'result messages'!$H$3:$L$11,4,FALSE),VLOOKUP($L5131,'result messages'!$H$3:$L$11,4,FALSE)))</f>
        <v/>
      </c>
      <c r="Q5131" s="1" t="str">
        <f>IF(ISBLANK($C5131),"",IF(ISNA(VLOOKUP($L5131,'result messages'!$H$3:$L$11,5,FALSE)),VLOOKUP($M5131,'result messages'!$H$3:$L$11,5,FALSE),VLOOKUP($L5131,'result messages'!$H$3:$L$11,5,FALSE)))</f>
        <v/>
      </c>
    </row>
    <row r="5132" spans="1:17">
      <c r="A5132" s="1">
        <v>5129</v>
      </c>
      <c r="B5132" s="1"/>
      <c r="C5132" s="1"/>
      <c r="D5132" s="1"/>
      <c r="E5132" s="6"/>
      <c r="F5132" s="1"/>
      <c r="G5132" s="1" t="str">
        <f>IF(ISNA(VLOOKUP($C5132,'DTEN TCAP Linkage deviceId'!$A$1:$A$20000,1,FALSE)),"No","Yes")</f>
        <v>No</v>
      </c>
      <c r="H5132" s="1" t="str">
        <f>IF(ISNA(VLOOKUP($C5132,'Provisioning Requester'!$F$3:$H$20000,2,FALSE)),"No","Yes")</f>
        <v>No</v>
      </c>
      <c r="I5132" s="1" t="str">
        <f>IF($H5132="Yes",VLOOKUP($C5132,'Provisioning Requester'!$F$3:$H$20000,3,FALSE),"-")</f>
        <v>-</v>
      </c>
      <c r="J5132" s="1" t="str">
        <f>IF(OR(D5132="SVCP", E5132="TRUE"), "No", IF(ISNA(VLOOKUP($C5132,'ProvResponder deviceId'!$A$1:$A$20000,1,FALSE)),"No","Yes"))</f>
        <v>No</v>
      </c>
      <c r="K5132" s="1" t="str">
        <f>IF($J5132="Yes",VLOOKUP($C5132,'ProvResponder deviceId'!$A$1:$C$20000,3,FALSE),"-")</f>
        <v>-</v>
      </c>
      <c r="L5132" s="1" t="str">
        <f t="shared" si="160"/>
        <v/>
      </c>
      <c r="M5132" s="1" t="str">
        <f t="shared" si="161"/>
        <v/>
      </c>
      <c r="N5132" s="1" t="str">
        <f>IF(ISBLANK($C5132),"",IF(ISNA(VLOOKUP($L5132,'result messages'!$H$3:$L$11,2,FALSE)),VLOOKUP($M5132,'result messages'!$H$3:$L$11,2,FALSE),VLOOKUP($L5132,'result messages'!$H$3:$L$11,2,FALSE)))</f>
        <v/>
      </c>
      <c r="O5132" s="1" t="str">
        <f>IF(ISBLANK($C5132),"",IF(ISNA(VLOOKUP($L5132,'result messages'!$H$3:$L$11,3,FALSE)),VLOOKUP($M5132,'result messages'!$H$3:$L$11,3,FALSE),VLOOKUP($L5132,'result messages'!$H$3:$L$11,3,FALSE)))</f>
        <v/>
      </c>
      <c r="P5132" s="1" t="str">
        <f>IF(ISBLANK($C5132),"",IF(ISNA(VLOOKUP($L5132,'result messages'!$H$3:$L$11,4,FALSE)),VLOOKUP($M5132,'result messages'!$H$3:$L$11,4,FALSE),VLOOKUP($L5132,'result messages'!$H$3:$L$11,4,FALSE)))</f>
        <v/>
      </c>
      <c r="Q5132" s="1" t="str">
        <f>IF(ISBLANK($C5132),"",IF(ISNA(VLOOKUP($L5132,'result messages'!$H$3:$L$11,5,FALSE)),VLOOKUP($M5132,'result messages'!$H$3:$L$11,5,FALSE),VLOOKUP($L5132,'result messages'!$H$3:$L$11,5,FALSE)))</f>
        <v/>
      </c>
    </row>
    <row r="5133" spans="1:17">
      <c r="A5133" s="1">
        <v>5130</v>
      </c>
      <c r="B5133" s="1"/>
      <c r="C5133" s="1"/>
      <c r="D5133" s="1"/>
      <c r="E5133" s="6"/>
      <c r="F5133" s="1"/>
      <c r="G5133" s="1" t="str">
        <f>IF(ISNA(VLOOKUP($C5133,'DTEN TCAP Linkage deviceId'!$A$1:$A$20000,1,FALSE)),"No","Yes")</f>
        <v>No</v>
      </c>
      <c r="H5133" s="1" t="str">
        <f>IF(ISNA(VLOOKUP($C5133,'Provisioning Requester'!$F$3:$H$20000,2,FALSE)),"No","Yes")</f>
        <v>No</v>
      </c>
      <c r="I5133" s="1" t="str">
        <f>IF($H5133="Yes",VLOOKUP($C5133,'Provisioning Requester'!$F$3:$H$20000,3,FALSE),"-")</f>
        <v>-</v>
      </c>
      <c r="J5133" s="1" t="str">
        <f>IF(OR(D5133="SVCP", E5133="TRUE"), "No", IF(ISNA(VLOOKUP($C5133,'ProvResponder deviceId'!$A$1:$A$20000,1,FALSE)),"No","Yes"))</f>
        <v>No</v>
      </c>
      <c r="K5133" s="1" t="str">
        <f>IF($J5133="Yes",VLOOKUP($C5133,'ProvResponder deviceId'!$A$1:$C$20000,3,FALSE),"-")</f>
        <v>-</v>
      </c>
      <c r="L5133" s="1" t="str">
        <f t="shared" si="160"/>
        <v/>
      </c>
      <c r="M5133" s="1" t="str">
        <f t="shared" si="161"/>
        <v/>
      </c>
      <c r="N5133" s="1" t="str">
        <f>IF(ISBLANK($C5133),"",IF(ISNA(VLOOKUP($L5133,'result messages'!$H$3:$L$11,2,FALSE)),VLOOKUP($M5133,'result messages'!$H$3:$L$11,2,FALSE),VLOOKUP($L5133,'result messages'!$H$3:$L$11,2,FALSE)))</f>
        <v/>
      </c>
      <c r="O5133" s="1" t="str">
        <f>IF(ISBLANK($C5133),"",IF(ISNA(VLOOKUP($L5133,'result messages'!$H$3:$L$11,3,FALSE)),VLOOKUP($M5133,'result messages'!$H$3:$L$11,3,FALSE),VLOOKUP($L5133,'result messages'!$H$3:$L$11,3,FALSE)))</f>
        <v/>
      </c>
      <c r="P5133" s="1" t="str">
        <f>IF(ISBLANK($C5133),"",IF(ISNA(VLOOKUP($L5133,'result messages'!$H$3:$L$11,4,FALSE)),VLOOKUP($M5133,'result messages'!$H$3:$L$11,4,FALSE),VLOOKUP($L5133,'result messages'!$H$3:$L$11,4,FALSE)))</f>
        <v/>
      </c>
      <c r="Q5133" s="1" t="str">
        <f>IF(ISBLANK($C5133),"",IF(ISNA(VLOOKUP($L5133,'result messages'!$H$3:$L$11,5,FALSE)),VLOOKUP($M5133,'result messages'!$H$3:$L$11,5,FALSE),VLOOKUP($L5133,'result messages'!$H$3:$L$11,5,FALSE)))</f>
        <v/>
      </c>
    </row>
    <row r="5134" spans="1:17">
      <c r="A5134" s="1">
        <v>5131</v>
      </c>
      <c r="B5134" s="1"/>
      <c r="C5134" s="1"/>
      <c r="D5134" s="1"/>
      <c r="E5134" s="6"/>
      <c r="F5134" s="1"/>
      <c r="G5134" s="1" t="str">
        <f>IF(ISNA(VLOOKUP($C5134,'DTEN TCAP Linkage deviceId'!$A$1:$A$20000,1,FALSE)),"No","Yes")</f>
        <v>No</v>
      </c>
      <c r="H5134" s="1" t="str">
        <f>IF(ISNA(VLOOKUP($C5134,'Provisioning Requester'!$F$3:$H$20000,2,FALSE)),"No","Yes")</f>
        <v>No</v>
      </c>
      <c r="I5134" s="1" t="str">
        <f>IF($H5134="Yes",VLOOKUP($C5134,'Provisioning Requester'!$F$3:$H$20000,3,FALSE),"-")</f>
        <v>-</v>
      </c>
      <c r="J5134" s="1" t="str">
        <f>IF(OR(D5134="SVCP", E5134="TRUE"), "No", IF(ISNA(VLOOKUP($C5134,'ProvResponder deviceId'!$A$1:$A$20000,1,FALSE)),"No","Yes"))</f>
        <v>No</v>
      </c>
      <c r="K5134" s="1" t="str">
        <f>IF($J5134="Yes",VLOOKUP($C5134,'ProvResponder deviceId'!$A$1:$C$20000,3,FALSE),"-")</f>
        <v>-</v>
      </c>
      <c r="L5134" s="1" t="str">
        <f t="shared" si="160"/>
        <v/>
      </c>
      <c r="M5134" s="1" t="str">
        <f t="shared" si="161"/>
        <v/>
      </c>
      <c r="N5134" s="1" t="str">
        <f>IF(ISBLANK($C5134),"",IF(ISNA(VLOOKUP($L5134,'result messages'!$H$3:$L$11,2,FALSE)),VLOOKUP($M5134,'result messages'!$H$3:$L$11,2,FALSE),VLOOKUP($L5134,'result messages'!$H$3:$L$11,2,FALSE)))</f>
        <v/>
      </c>
      <c r="O5134" s="1" t="str">
        <f>IF(ISBLANK($C5134),"",IF(ISNA(VLOOKUP($L5134,'result messages'!$H$3:$L$11,3,FALSE)),VLOOKUP($M5134,'result messages'!$H$3:$L$11,3,FALSE),VLOOKUP($L5134,'result messages'!$H$3:$L$11,3,FALSE)))</f>
        <v/>
      </c>
      <c r="P5134" s="1" t="str">
        <f>IF(ISBLANK($C5134),"",IF(ISNA(VLOOKUP($L5134,'result messages'!$H$3:$L$11,4,FALSE)),VLOOKUP($M5134,'result messages'!$H$3:$L$11,4,FALSE),VLOOKUP($L5134,'result messages'!$H$3:$L$11,4,FALSE)))</f>
        <v/>
      </c>
      <c r="Q5134" s="1" t="str">
        <f>IF(ISBLANK($C5134),"",IF(ISNA(VLOOKUP($L5134,'result messages'!$H$3:$L$11,5,FALSE)),VLOOKUP($M5134,'result messages'!$H$3:$L$11,5,FALSE),VLOOKUP($L5134,'result messages'!$H$3:$L$11,5,FALSE)))</f>
        <v/>
      </c>
    </row>
    <row r="5135" spans="1:17">
      <c r="A5135" s="1">
        <v>5132</v>
      </c>
      <c r="B5135" s="1"/>
      <c r="C5135" s="1"/>
      <c r="D5135" s="1"/>
      <c r="E5135" s="6"/>
      <c r="F5135" s="1"/>
      <c r="G5135" s="1" t="str">
        <f>IF(ISNA(VLOOKUP($C5135,'DTEN TCAP Linkage deviceId'!$A$1:$A$20000,1,FALSE)),"No","Yes")</f>
        <v>No</v>
      </c>
      <c r="H5135" s="1" t="str">
        <f>IF(ISNA(VLOOKUP($C5135,'Provisioning Requester'!$F$3:$H$20000,2,FALSE)),"No","Yes")</f>
        <v>No</v>
      </c>
      <c r="I5135" s="1" t="str">
        <f>IF($H5135="Yes",VLOOKUP($C5135,'Provisioning Requester'!$F$3:$H$20000,3,FALSE),"-")</f>
        <v>-</v>
      </c>
      <c r="J5135" s="1" t="str">
        <f>IF(OR(D5135="SVCP", E5135="TRUE"), "No", IF(ISNA(VLOOKUP($C5135,'ProvResponder deviceId'!$A$1:$A$20000,1,FALSE)),"No","Yes"))</f>
        <v>No</v>
      </c>
      <c r="K5135" s="1" t="str">
        <f>IF($J5135="Yes",VLOOKUP($C5135,'ProvResponder deviceId'!$A$1:$C$20000,3,FALSE),"-")</f>
        <v>-</v>
      </c>
      <c r="L5135" s="1" t="str">
        <f t="shared" si="160"/>
        <v/>
      </c>
      <c r="M5135" s="1" t="str">
        <f t="shared" si="161"/>
        <v/>
      </c>
      <c r="N5135" s="1" t="str">
        <f>IF(ISBLANK($C5135),"",IF(ISNA(VLOOKUP($L5135,'result messages'!$H$3:$L$11,2,FALSE)),VLOOKUP($M5135,'result messages'!$H$3:$L$11,2,FALSE),VLOOKUP($L5135,'result messages'!$H$3:$L$11,2,FALSE)))</f>
        <v/>
      </c>
      <c r="O5135" s="1" t="str">
        <f>IF(ISBLANK($C5135),"",IF(ISNA(VLOOKUP($L5135,'result messages'!$H$3:$L$11,3,FALSE)),VLOOKUP($M5135,'result messages'!$H$3:$L$11,3,FALSE),VLOOKUP($L5135,'result messages'!$H$3:$L$11,3,FALSE)))</f>
        <v/>
      </c>
      <c r="P5135" s="1" t="str">
        <f>IF(ISBLANK($C5135),"",IF(ISNA(VLOOKUP($L5135,'result messages'!$H$3:$L$11,4,FALSE)),VLOOKUP($M5135,'result messages'!$H$3:$L$11,4,FALSE),VLOOKUP($L5135,'result messages'!$H$3:$L$11,4,FALSE)))</f>
        <v/>
      </c>
      <c r="Q5135" s="1" t="str">
        <f>IF(ISBLANK($C5135),"",IF(ISNA(VLOOKUP($L5135,'result messages'!$H$3:$L$11,5,FALSE)),VLOOKUP($M5135,'result messages'!$H$3:$L$11,5,FALSE),VLOOKUP($L5135,'result messages'!$H$3:$L$11,5,FALSE)))</f>
        <v/>
      </c>
    </row>
    <row r="5136" spans="1:17">
      <c r="A5136" s="1">
        <v>5133</v>
      </c>
      <c r="B5136" s="1"/>
      <c r="C5136" s="1"/>
      <c r="D5136" s="1"/>
      <c r="E5136" s="6"/>
      <c r="F5136" s="1"/>
      <c r="G5136" s="1" t="str">
        <f>IF(ISNA(VLOOKUP($C5136,'DTEN TCAP Linkage deviceId'!$A$1:$A$20000,1,FALSE)),"No","Yes")</f>
        <v>No</v>
      </c>
      <c r="H5136" s="1" t="str">
        <f>IF(ISNA(VLOOKUP($C5136,'Provisioning Requester'!$F$3:$H$20000,2,FALSE)),"No","Yes")</f>
        <v>No</v>
      </c>
      <c r="I5136" s="1" t="str">
        <f>IF($H5136="Yes",VLOOKUP($C5136,'Provisioning Requester'!$F$3:$H$20000,3,FALSE),"-")</f>
        <v>-</v>
      </c>
      <c r="J5136" s="1" t="str">
        <f>IF(OR(D5136="SVCP", E5136="TRUE"), "No", IF(ISNA(VLOOKUP($C5136,'ProvResponder deviceId'!$A$1:$A$20000,1,FALSE)),"No","Yes"))</f>
        <v>No</v>
      </c>
      <c r="K5136" s="1" t="str">
        <f>IF($J5136="Yes",VLOOKUP($C5136,'ProvResponder deviceId'!$A$1:$C$20000,3,FALSE),"-")</f>
        <v>-</v>
      </c>
      <c r="L5136" s="1" t="str">
        <f t="shared" si="160"/>
        <v/>
      </c>
      <c r="M5136" s="1" t="str">
        <f t="shared" si="161"/>
        <v/>
      </c>
      <c r="N5136" s="1" t="str">
        <f>IF(ISBLANK($C5136),"",IF(ISNA(VLOOKUP($L5136,'result messages'!$H$3:$L$11,2,FALSE)),VLOOKUP($M5136,'result messages'!$H$3:$L$11,2,FALSE),VLOOKUP($L5136,'result messages'!$H$3:$L$11,2,FALSE)))</f>
        <v/>
      </c>
      <c r="O5136" s="1" t="str">
        <f>IF(ISBLANK($C5136),"",IF(ISNA(VLOOKUP($L5136,'result messages'!$H$3:$L$11,3,FALSE)),VLOOKUP($M5136,'result messages'!$H$3:$L$11,3,FALSE),VLOOKUP($L5136,'result messages'!$H$3:$L$11,3,FALSE)))</f>
        <v/>
      </c>
      <c r="P5136" s="1" t="str">
        <f>IF(ISBLANK($C5136),"",IF(ISNA(VLOOKUP($L5136,'result messages'!$H$3:$L$11,4,FALSE)),VLOOKUP($M5136,'result messages'!$H$3:$L$11,4,FALSE),VLOOKUP($L5136,'result messages'!$H$3:$L$11,4,FALSE)))</f>
        <v/>
      </c>
      <c r="Q5136" s="1" t="str">
        <f>IF(ISBLANK($C5136),"",IF(ISNA(VLOOKUP($L5136,'result messages'!$H$3:$L$11,5,FALSE)),VLOOKUP($M5136,'result messages'!$H$3:$L$11,5,FALSE),VLOOKUP($L5136,'result messages'!$H$3:$L$11,5,FALSE)))</f>
        <v/>
      </c>
    </row>
    <row r="5137" spans="1:17">
      <c r="A5137" s="1">
        <v>5134</v>
      </c>
      <c r="B5137" s="1"/>
      <c r="C5137" s="1"/>
      <c r="D5137" s="1"/>
      <c r="E5137" s="6"/>
      <c r="F5137" s="1"/>
      <c r="G5137" s="1" t="str">
        <f>IF(ISNA(VLOOKUP($C5137,'DTEN TCAP Linkage deviceId'!$A$1:$A$20000,1,FALSE)),"No","Yes")</f>
        <v>No</v>
      </c>
      <c r="H5137" s="1" t="str">
        <f>IF(ISNA(VLOOKUP($C5137,'Provisioning Requester'!$F$3:$H$20000,2,FALSE)),"No","Yes")</f>
        <v>No</v>
      </c>
      <c r="I5137" s="1" t="str">
        <f>IF($H5137="Yes",VLOOKUP($C5137,'Provisioning Requester'!$F$3:$H$20000,3,FALSE),"-")</f>
        <v>-</v>
      </c>
      <c r="J5137" s="1" t="str">
        <f>IF(OR(D5137="SVCP", E5137="TRUE"), "No", IF(ISNA(VLOOKUP($C5137,'ProvResponder deviceId'!$A$1:$A$20000,1,FALSE)),"No","Yes"))</f>
        <v>No</v>
      </c>
      <c r="K5137" s="1" t="str">
        <f>IF($J5137="Yes",VLOOKUP($C5137,'ProvResponder deviceId'!$A$1:$C$20000,3,FALSE),"-")</f>
        <v>-</v>
      </c>
      <c r="L5137" s="1" t="str">
        <f t="shared" si="160"/>
        <v/>
      </c>
      <c r="M5137" s="1" t="str">
        <f t="shared" si="161"/>
        <v/>
      </c>
      <c r="N5137" s="1" t="str">
        <f>IF(ISBLANK($C5137),"",IF(ISNA(VLOOKUP($L5137,'result messages'!$H$3:$L$11,2,FALSE)),VLOOKUP($M5137,'result messages'!$H$3:$L$11,2,FALSE),VLOOKUP($L5137,'result messages'!$H$3:$L$11,2,FALSE)))</f>
        <v/>
      </c>
      <c r="O5137" s="1" t="str">
        <f>IF(ISBLANK($C5137),"",IF(ISNA(VLOOKUP($L5137,'result messages'!$H$3:$L$11,3,FALSE)),VLOOKUP($M5137,'result messages'!$H$3:$L$11,3,FALSE),VLOOKUP($L5137,'result messages'!$H$3:$L$11,3,FALSE)))</f>
        <v/>
      </c>
      <c r="P5137" s="1" t="str">
        <f>IF(ISBLANK($C5137),"",IF(ISNA(VLOOKUP($L5137,'result messages'!$H$3:$L$11,4,FALSE)),VLOOKUP($M5137,'result messages'!$H$3:$L$11,4,FALSE),VLOOKUP($L5137,'result messages'!$H$3:$L$11,4,FALSE)))</f>
        <v/>
      </c>
      <c r="Q5137" s="1" t="str">
        <f>IF(ISBLANK($C5137),"",IF(ISNA(VLOOKUP($L5137,'result messages'!$H$3:$L$11,5,FALSE)),VLOOKUP($M5137,'result messages'!$H$3:$L$11,5,FALSE),VLOOKUP($L5137,'result messages'!$H$3:$L$11,5,FALSE)))</f>
        <v/>
      </c>
    </row>
    <row r="5138" spans="1:17">
      <c r="A5138" s="1">
        <v>5135</v>
      </c>
      <c r="B5138" s="1"/>
      <c r="C5138" s="1"/>
      <c r="D5138" s="1"/>
      <c r="E5138" s="6"/>
      <c r="F5138" s="1"/>
      <c r="G5138" s="1" t="str">
        <f>IF(ISNA(VLOOKUP($C5138,'DTEN TCAP Linkage deviceId'!$A$1:$A$20000,1,FALSE)),"No","Yes")</f>
        <v>No</v>
      </c>
      <c r="H5138" s="1" t="str">
        <f>IF(ISNA(VLOOKUP($C5138,'Provisioning Requester'!$F$3:$H$20000,2,FALSE)),"No","Yes")</f>
        <v>No</v>
      </c>
      <c r="I5138" s="1" t="str">
        <f>IF($H5138="Yes",VLOOKUP($C5138,'Provisioning Requester'!$F$3:$H$20000,3,FALSE),"-")</f>
        <v>-</v>
      </c>
      <c r="J5138" s="1" t="str">
        <f>IF(OR(D5138="SVCP", E5138="TRUE"), "No", IF(ISNA(VLOOKUP($C5138,'ProvResponder deviceId'!$A$1:$A$20000,1,FALSE)),"No","Yes"))</f>
        <v>No</v>
      </c>
      <c r="K5138" s="1" t="str">
        <f>IF($J5138="Yes",VLOOKUP($C5138,'ProvResponder deviceId'!$A$1:$C$20000,3,FALSE),"-")</f>
        <v>-</v>
      </c>
      <c r="L5138" s="1" t="str">
        <f t="shared" si="160"/>
        <v/>
      </c>
      <c r="M5138" s="1" t="str">
        <f t="shared" si="161"/>
        <v/>
      </c>
      <c r="N5138" s="1" t="str">
        <f>IF(ISBLANK($C5138),"",IF(ISNA(VLOOKUP($L5138,'result messages'!$H$3:$L$11,2,FALSE)),VLOOKUP($M5138,'result messages'!$H$3:$L$11,2,FALSE),VLOOKUP($L5138,'result messages'!$H$3:$L$11,2,FALSE)))</f>
        <v/>
      </c>
      <c r="O5138" s="1" t="str">
        <f>IF(ISBLANK($C5138),"",IF(ISNA(VLOOKUP($L5138,'result messages'!$H$3:$L$11,3,FALSE)),VLOOKUP($M5138,'result messages'!$H$3:$L$11,3,FALSE),VLOOKUP($L5138,'result messages'!$H$3:$L$11,3,FALSE)))</f>
        <v/>
      </c>
      <c r="P5138" s="1" t="str">
        <f>IF(ISBLANK($C5138),"",IF(ISNA(VLOOKUP($L5138,'result messages'!$H$3:$L$11,4,FALSE)),VLOOKUP($M5138,'result messages'!$H$3:$L$11,4,FALSE),VLOOKUP($L5138,'result messages'!$H$3:$L$11,4,FALSE)))</f>
        <v/>
      </c>
      <c r="Q5138" s="1" t="str">
        <f>IF(ISBLANK($C5138),"",IF(ISNA(VLOOKUP($L5138,'result messages'!$H$3:$L$11,5,FALSE)),VLOOKUP($M5138,'result messages'!$H$3:$L$11,5,FALSE),VLOOKUP($L5138,'result messages'!$H$3:$L$11,5,FALSE)))</f>
        <v/>
      </c>
    </row>
    <row r="5139" spans="1:17">
      <c r="A5139" s="1">
        <v>5136</v>
      </c>
      <c r="B5139" s="1"/>
      <c r="C5139" s="1"/>
      <c r="D5139" s="1"/>
      <c r="E5139" s="6"/>
      <c r="F5139" s="1"/>
      <c r="G5139" s="1" t="str">
        <f>IF(ISNA(VLOOKUP($C5139,'DTEN TCAP Linkage deviceId'!$A$1:$A$20000,1,FALSE)),"No","Yes")</f>
        <v>No</v>
      </c>
      <c r="H5139" s="1" t="str">
        <f>IF(ISNA(VLOOKUP($C5139,'Provisioning Requester'!$F$3:$H$20000,2,FALSE)),"No","Yes")</f>
        <v>No</v>
      </c>
      <c r="I5139" s="1" t="str">
        <f>IF($H5139="Yes",VLOOKUP($C5139,'Provisioning Requester'!$F$3:$H$20000,3,FALSE),"-")</f>
        <v>-</v>
      </c>
      <c r="J5139" s="1" t="str">
        <f>IF(OR(D5139="SVCP", E5139="TRUE"), "No", IF(ISNA(VLOOKUP($C5139,'ProvResponder deviceId'!$A$1:$A$20000,1,FALSE)),"No","Yes"))</f>
        <v>No</v>
      </c>
      <c r="K5139" s="1" t="str">
        <f>IF($J5139="Yes",VLOOKUP($C5139,'ProvResponder deviceId'!$A$1:$C$20000,3,FALSE),"-")</f>
        <v>-</v>
      </c>
      <c r="L5139" s="1" t="str">
        <f t="shared" si="160"/>
        <v/>
      </c>
      <c r="M5139" s="1" t="str">
        <f t="shared" si="161"/>
        <v/>
      </c>
      <c r="N5139" s="1" t="str">
        <f>IF(ISBLANK($C5139),"",IF(ISNA(VLOOKUP($L5139,'result messages'!$H$3:$L$11,2,FALSE)),VLOOKUP($M5139,'result messages'!$H$3:$L$11,2,FALSE),VLOOKUP($L5139,'result messages'!$H$3:$L$11,2,FALSE)))</f>
        <v/>
      </c>
      <c r="O5139" s="1" t="str">
        <f>IF(ISBLANK($C5139),"",IF(ISNA(VLOOKUP($L5139,'result messages'!$H$3:$L$11,3,FALSE)),VLOOKUP($M5139,'result messages'!$H$3:$L$11,3,FALSE),VLOOKUP($L5139,'result messages'!$H$3:$L$11,3,FALSE)))</f>
        <v/>
      </c>
      <c r="P5139" s="1" t="str">
        <f>IF(ISBLANK($C5139),"",IF(ISNA(VLOOKUP($L5139,'result messages'!$H$3:$L$11,4,FALSE)),VLOOKUP($M5139,'result messages'!$H$3:$L$11,4,FALSE),VLOOKUP($L5139,'result messages'!$H$3:$L$11,4,FALSE)))</f>
        <v/>
      </c>
      <c r="Q5139" s="1" t="str">
        <f>IF(ISBLANK($C5139),"",IF(ISNA(VLOOKUP($L5139,'result messages'!$H$3:$L$11,5,FALSE)),VLOOKUP($M5139,'result messages'!$H$3:$L$11,5,FALSE),VLOOKUP($L5139,'result messages'!$H$3:$L$11,5,FALSE)))</f>
        <v/>
      </c>
    </row>
    <row r="5140" spans="1:17">
      <c r="A5140" s="1">
        <v>5137</v>
      </c>
      <c r="B5140" s="1"/>
      <c r="C5140" s="1"/>
      <c r="D5140" s="1"/>
      <c r="E5140" s="6"/>
      <c r="F5140" s="1"/>
      <c r="G5140" s="1" t="str">
        <f>IF(ISNA(VLOOKUP($C5140,'DTEN TCAP Linkage deviceId'!$A$1:$A$20000,1,FALSE)),"No","Yes")</f>
        <v>No</v>
      </c>
      <c r="H5140" s="1" t="str">
        <f>IF(ISNA(VLOOKUP($C5140,'Provisioning Requester'!$F$3:$H$20000,2,FALSE)),"No","Yes")</f>
        <v>No</v>
      </c>
      <c r="I5140" s="1" t="str">
        <f>IF($H5140="Yes",VLOOKUP($C5140,'Provisioning Requester'!$F$3:$H$20000,3,FALSE),"-")</f>
        <v>-</v>
      </c>
      <c r="J5140" s="1" t="str">
        <f>IF(OR(D5140="SVCP", E5140="TRUE"), "No", IF(ISNA(VLOOKUP($C5140,'ProvResponder deviceId'!$A$1:$A$20000,1,FALSE)),"No","Yes"))</f>
        <v>No</v>
      </c>
      <c r="K5140" s="1" t="str">
        <f>IF($J5140="Yes",VLOOKUP($C5140,'ProvResponder deviceId'!$A$1:$C$20000,3,FALSE),"-")</f>
        <v>-</v>
      </c>
      <c r="L5140" s="1" t="str">
        <f t="shared" si="160"/>
        <v/>
      </c>
      <c r="M5140" s="1" t="str">
        <f t="shared" si="161"/>
        <v/>
      </c>
      <c r="N5140" s="1" t="str">
        <f>IF(ISBLANK($C5140),"",IF(ISNA(VLOOKUP($L5140,'result messages'!$H$3:$L$11,2,FALSE)),VLOOKUP($M5140,'result messages'!$H$3:$L$11,2,FALSE),VLOOKUP($L5140,'result messages'!$H$3:$L$11,2,FALSE)))</f>
        <v/>
      </c>
      <c r="O5140" s="1" t="str">
        <f>IF(ISBLANK($C5140),"",IF(ISNA(VLOOKUP($L5140,'result messages'!$H$3:$L$11,3,FALSE)),VLOOKUP($M5140,'result messages'!$H$3:$L$11,3,FALSE),VLOOKUP($L5140,'result messages'!$H$3:$L$11,3,FALSE)))</f>
        <v/>
      </c>
      <c r="P5140" s="1" t="str">
        <f>IF(ISBLANK($C5140),"",IF(ISNA(VLOOKUP($L5140,'result messages'!$H$3:$L$11,4,FALSE)),VLOOKUP($M5140,'result messages'!$H$3:$L$11,4,FALSE),VLOOKUP($L5140,'result messages'!$H$3:$L$11,4,FALSE)))</f>
        <v/>
      </c>
      <c r="Q5140" s="1" t="str">
        <f>IF(ISBLANK($C5140),"",IF(ISNA(VLOOKUP($L5140,'result messages'!$H$3:$L$11,5,FALSE)),VLOOKUP($M5140,'result messages'!$H$3:$L$11,5,FALSE),VLOOKUP($L5140,'result messages'!$H$3:$L$11,5,FALSE)))</f>
        <v/>
      </c>
    </row>
    <row r="5141" spans="1:17">
      <c r="A5141" s="1">
        <v>5138</v>
      </c>
      <c r="B5141" s="1"/>
      <c r="C5141" s="1"/>
      <c r="D5141" s="1"/>
      <c r="E5141" s="6"/>
      <c r="F5141" s="1"/>
      <c r="G5141" s="1" t="str">
        <f>IF(ISNA(VLOOKUP($C5141,'DTEN TCAP Linkage deviceId'!$A$1:$A$20000,1,FALSE)),"No","Yes")</f>
        <v>No</v>
      </c>
      <c r="H5141" s="1" t="str">
        <f>IF(ISNA(VLOOKUP($C5141,'Provisioning Requester'!$F$3:$H$20000,2,FALSE)),"No","Yes")</f>
        <v>No</v>
      </c>
      <c r="I5141" s="1" t="str">
        <f>IF($H5141="Yes",VLOOKUP($C5141,'Provisioning Requester'!$F$3:$H$20000,3,FALSE),"-")</f>
        <v>-</v>
      </c>
      <c r="J5141" s="1" t="str">
        <f>IF(OR(D5141="SVCP", E5141="TRUE"), "No", IF(ISNA(VLOOKUP($C5141,'ProvResponder deviceId'!$A$1:$A$20000,1,FALSE)),"No","Yes"))</f>
        <v>No</v>
      </c>
      <c r="K5141" s="1" t="str">
        <f>IF($J5141="Yes",VLOOKUP($C5141,'ProvResponder deviceId'!$A$1:$C$20000,3,FALSE),"-")</f>
        <v>-</v>
      </c>
      <c r="L5141" s="1" t="str">
        <f t="shared" si="160"/>
        <v/>
      </c>
      <c r="M5141" s="1" t="str">
        <f t="shared" si="161"/>
        <v/>
      </c>
      <c r="N5141" s="1" t="str">
        <f>IF(ISBLANK($C5141),"",IF(ISNA(VLOOKUP($L5141,'result messages'!$H$3:$L$11,2,FALSE)),VLOOKUP($M5141,'result messages'!$H$3:$L$11,2,FALSE),VLOOKUP($L5141,'result messages'!$H$3:$L$11,2,FALSE)))</f>
        <v/>
      </c>
      <c r="O5141" s="1" t="str">
        <f>IF(ISBLANK($C5141),"",IF(ISNA(VLOOKUP($L5141,'result messages'!$H$3:$L$11,3,FALSE)),VLOOKUP($M5141,'result messages'!$H$3:$L$11,3,FALSE),VLOOKUP($L5141,'result messages'!$H$3:$L$11,3,FALSE)))</f>
        <v/>
      </c>
      <c r="P5141" s="1" t="str">
        <f>IF(ISBLANK($C5141),"",IF(ISNA(VLOOKUP($L5141,'result messages'!$H$3:$L$11,4,FALSE)),VLOOKUP($M5141,'result messages'!$H$3:$L$11,4,FALSE),VLOOKUP($L5141,'result messages'!$H$3:$L$11,4,FALSE)))</f>
        <v/>
      </c>
      <c r="Q5141" s="1" t="str">
        <f>IF(ISBLANK($C5141),"",IF(ISNA(VLOOKUP($L5141,'result messages'!$H$3:$L$11,5,FALSE)),VLOOKUP($M5141,'result messages'!$H$3:$L$11,5,FALSE),VLOOKUP($L5141,'result messages'!$H$3:$L$11,5,FALSE)))</f>
        <v/>
      </c>
    </row>
    <row r="5142" spans="1:17">
      <c r="A5142" s="1">
        <v>5139</v>
      </c>
      <c r="B5142" s="1"/>
      <c r="C5142" s="1"/>
      <c r="D5142" s="1"/>
      <c r="E5142" s="6"/>
      <c r="F5142" s="1"/>
      <c r="G5142" s="1" t="str">
        <f>IF(ISNA(VLOOKUP($C5142,'DTEN TCAP Linkage deviceId'!$A$1:$A$20000,1,FALSE)),"No","Yes")</f>
        <v>No</v>
      </c>
      <c r="H5142" s="1" t="str">
        <f>IF(ISNA(VLOOKUP($C5142,'Provisioning Requester'!$F$3:$H$20000,2,FALSE)),"No","Yes")</f>
        <v>No</v>
      </c>
      <c r="I5142" s="1" t="str">
        <f>IF($H5142="Yes",VLOOKUP($C5142,'Provisioning Requester'!$F$3:$H$20000,3,FALSE),"-")</f>
        <v>-</v>
      </c>
      <c r="J5142" s="1" t="str">
        <f>IF(OR(D5142="SVCP", E5142="TRUE"), "No", IF(ISNA(VLOOKUP($C5142,'ProvResponder deviceId'!$A$1:$A$20000,1,FALSE)),"No","Yes"))</f>
        <v>No</v>
      </c>
      <c r="K5142" s="1" t="str">
        <f>IF($J5142="Yes",VLOOKUP($C5142,'ProvResponder deviceId'!$A$1:$C$20000,3,FALSE),"-")</f>
        <v>-</v>
      </c>
      <c r="L5142" s="1" t="str">
        <f t="shared" si="160"/>
        <v/>
      </c>
      <c r="M5142" s="1" t="str">
        <f t="shared" si="161"/>
        <v/>
      </c>
      <c r="N5142" s="1" t="str">
        <f>IF(ISBLANK($C5142),"",IF(ISNA(VLOOKUP($L5142,'result messages'!$H$3:$L$11,2,FALSE)),VLOOKUP($M5142,'result messages'!$H$3:$L$11,2,FALSE),VLOOKUP($L5142,'result messages'!$H$3:$L$11,2,FALSE)))</f>
        <v/>
      </c>
      <c r="O5142" s="1" t="str">
        <f>IF(ISBLANK($C5142),"",IF(ISNA(VLOOKUP($L5142,'result messages'!$H$3:$L$11,3,FALSE)),VLOOKUP($M5142,'result messages'!$H$3:$L$11,3,FALSE),VLOOKUP($L5142,'result messages'!$H$3:$L$11,3,FALSE)))</f>
        <v/>
      </c>
      <c r="P5142" s="1" t="str">
        <f>IF(ISBLANK($C5142),"",IF(ISNA(VLOOKUP($L5142,'result messages'!$H$3:$L$11,4,FALSE)),VLOOKUP($M5142,'result messages'!$H$3:$L$11,4,FALSE),VLOOKUP($L5142,'result messages'!$H$3:$L$11,4,FALSE)))</f>
        <v/>
      </c>
      <c r="Q5142" s="1" t="str">
        <f>IF(ISBLANK($C5142),"",IF(ISNA(VLOOKUP($L5142,'result messages'!$H$3:$L$11,5,FALSE)),VLOOKUP($M5142,'result messages'!$H$3:$L$11,5,FALSE),VLOOKUP($L5142,'result messages'!$H$3:$L$11,5,FALSE)))</f>
        <v/>
      </c>
    </row>
    <row r="5143" spans="1:17">
      <c r="A5143" s="1">
        <v>5140</v>
      </c>
      <c r="B5143" s="1"/>
      <c r="C5143" s="1"/>
      <c r="D5143" s="1"/>
      <c r="E5143" s="6"/>
      <c r="F5143" s="1"/>
      <c r="G5143" s="1" t="str">
        <f>IF(ISNA(VLOOKUP($C5143,'DTEN TCAP Linkage deviceId'!$A$1:$A$20000,1,FALSE)),"No","Yes")</f>
        <v>No</v>
      </c>
      <c r="H5143" s="1" t="str">
        <f>IF(ISNA(VLOOKUP($C5143,'Provisioning Requester'!$F$3:$H$20000,2,FALSE)),"No","Yes")</f>
        <v>No</v>
      </c>
      <c r="I5143" s="1" t="str">
        <f>IF($H5143="Yes",VLOOKUP($C5143,'Provisioning Requester'!$F$3:$H$20000,3,FALSE),"-")</f>
        <v>-</v>
      </c>
      <c r="J5143" s="1" t="str">
        <f>IF(OR(D5143="SVCP", E5143="TRUE"), "No", IF(ISNA(VLOOKUP($C5143,'ProvResponder deviceId'!$A$1:$A$20000,1,FALSE)),"No","Yes"))</f>
        <v>No</v>
      </c>
      <c r="K5143" s="1" t="str">
        <f>IF($J5143="Yes",VLOOKUP($C5143,'ProvResponder deviceId'!$A$1:$C$20000,3,FALSE),"-")</f>
        <v>-</v>
      </c>
      <c r="L5143" s="1" t="str">
        <f t="shared" si="160"/>
        <v/>
      </c>
      <c r="M5143" s="1" t="str">
        <f t="shared" si="161"/>
        <v/>
      </c>
      <c r="N5143" s="1" t="str">
        <f>IF(ISBLANK($C5143),"",IF(ISNA(VLOOKUP($L5143,'result messages'!$H$3:$L$11,2,FALSE)),VLOOKUP($M5143,'result messages'!$H$3:$L$11,2,FALSE),VLOOKUP($L5143,'result messages'!$H$3:$L$11,2,FALSE)))</f>
        <v/>
      </c>
      <c r="O5143" s="1" t="str">
        <f>IF(ISBLANK($C5143),"",IF(ISNA(VLOOKUP($L5143,'result messages'!$H$3:$L$11,3,FALSE)),VLOOKUP($M5143,'result messages'!$H$3:$L$11,3,FALSE),VLOOKUP($L5143,'result messages'!$H$3:$L$11,3,FALSE)))</f>
        <v/>
      </c>
      <c r="P5143" s="1" t="str">
        <f>IF(ISBLANK($C5143),"",IF(ISNA(VLOOKUP($L5143,'result messages'!$H$3:$L$11,4,FALSE)),VLOOKUP($M5143,'result messages'!$H$3:$L$11,4,FALSE),VLOOKUP($L5143,'result messages'!$H$3:$L$11,4,FALSE)))</f>
        <v/>
      </c>
      <c r="Q5143" s="1" t="str">
        <f>IF(ISBLANK($C5143),"",IF(ISNA(VLOOKUP($L5143,'result messages'!$H$3:$L$11,5,FALSE)),VLOOKUP($M5143,'result messages'!$H$3:$L$11,5,FALSE),VLOOKUP($L5143,'result messages'!$H$3:$L$11,5,FALSE)))</f>
        <v/>
      </c>
    </row>
    <row r="5144" spans="1:17">
      <c r="A5144" s="1">
        <v>5141</v>
      </c>
      <c r="B5144" s="1"/>
      <c r="C5144" s="1"/>
      <c r="D5144" s="1"/>
      <c r="E5144" s="6"/>
      <c r="F5144" s="1"/>
      <c r="G5144" s="1" t="str">
        <f>IF(ISNA(VLOOKUP($C5144,'DTEN TCAP Linkage deviceId'!$A$1:$A$20000,1,FALSE)),"No","Yes")</f>
        <v>No</v>
      </c>
      <c r="H5144" s="1" t="str">
        <f>IF(ISNA(VLOOKUP($C5144,'Provisioning Requester'!$F$3:$H$20000,2,FALSE)),"No","Yes")</f>
        <v>No</v>
      </c>
      <c r="I5144" s="1" t="str">
        <f>IF($H5144="Yes",VLOOKUP($C5144,'Provisioning Requester'!$F$3:$H$20000,3,FALSE),"-")</f>
        <v>-</v>
      </c>
      <c r="J5144" s="1" t="str">
        <f>IF(OR(D5144="SVCP", E5144="TRUE"), "No", IF(ISNA(VLOOKUP($C5144,'ProvResponder deviceId'!$A$1:$A$20000,1,FALSE)),"No","Yes"))</f>
        <v>No</v>
      </c>
      <c r="K5144" s="1" t="str">
        <f>IF($J5144="Yes",VLOOKUP($C5144,'ProvResponder deviceId'!$A$1:$C$20000,3,FALSE),"-")</f>
        <v>-</v>
      </c>
      <c r="L5144" s="1" t="str">
        <f t="shared" si="160"/>
        <v/>
      </c>
      <c r="M5144" s="1" t="str">
        <f t="shared" si="161"/>
        <v/>
      </c>
      <c r="N5144" s="1" t="str">
        <f>IF(ISBLANK($C5144),"",IF(ISNA(VLOOKUP($L5144,'result messages'!$H$3:$L$11,2,FALSE)),VLOOKUP($M5144,'result messages'!$H$3:$L$11,2,FALSE),VLOOKUP($L5144,'result messages'!$H$3:$L$11,2,FALSE)))</f>
        <v/>
      </c>
      <c r="O5144" s="1" t="str">
        <f>IF(ISBLANK($C5144),"",IF(ISNA(VLOOKUP($L5144,'result messages'!$H$3:$L$11,3,FALSE)),VLOOKUP($M5144,'result messages'!$H$3:$L$11,3,FALSE),VLOOKUP($L5144,'result messages'!$H$3:$L$11,3,FALSE)))</f>
        <v/>
      </c>
      <c r="P5144" s="1" t="str">
        <f>IF(ISBLANK($C5144),"",IF(ISNA(VLOOKUP($L5144,'result messages'!$H$3:$L$11,4,FALSE)),VLOOKUP($M5144,'result messages'!$H$3:$L$11,4,FALSE),VLOOKUP($L5144,'result messages'!$H$3:$L$11,4,FALSE)))</f>
        <v/>
      </c>
      <c r="Q5144" s="1" t="str">
        <f>IF(ISBLANK($C5144),"",IF(ISNA(VLOOKUP($L5144,'result messages'!$H$3:$L$11,5,FALSE)),VLOOKUP($M5144,'result messages'!$H$3:$L$11,5,FALSE),VLOOKUP($L5144,'result messages'!$H$3:$L$11,5,FALSE)))</f>
        <v/>
      </c>
    </row>
    <row r="5145" spans="1:17">
      <c r="A5145" s="1">
        <v>5142</v>
      </c>
      <c r="B5145" s="1"/>
      <c r="C5145" s="1"/>
      <c r="D5145" s="1"/>
      <c r="E5145" s="6"/>
      <c r="F5145" s="1"/>
      <c r="G5145" s="1" t="str">
        <f>IF(ISNA(VLOOKUP($C5145,'DTEN TCAP Linkage deviceId'!$A$1:$A$20000,1,FALSE)),"No","Yes")</f>
        <v>No</v>
      </c>
      <c r="H5145" s="1" t="str">
        <f>IF(ISNA(VLOOKUP($C5145,'Provisioning Requester'!$F$3:$H$20000,2,FALSE)),"No","Yes")</f>
        <v>No</v>
      </c>
      <c r="I5145" s="1" t="str">
        <f>IF($H5145="Yes",VLOOKUP($C5145,'Provisioning Requester'!$F$3:$H$20000,3,FALSE),"-")</f>
        <v>-</v>
      </c>
      <c r="J5145" s="1" t="str">
        <f>IF(OR(D5145="SVCP", E5145="TRUE"), "No", IF(ISNA(VLOOKUP($C5145,'ProvResponder deviceId'!$A$1:$A$20000,1,FALSE)),"No","Yes"))</f>
        <v>No</v>
      </c>
      <c r="K5145" s="1" t="str">
        <f>IF($J5145="Yes",VLOOKUP($C5145,'ProvResponder deviceId'!$A$1:$C$20000,3,FALSE),"-")</f>
        <v>-</v>
      </c>
      <c r="L5145" s="1" t="str">
        <f t="shared" si="160"/>
        <v/>
      </c>
      <c r="M5145" s="1" t="str">
        <f t="shared" si="161"/>
        <v/>
      </c>
      <c r="N5145" s="1" t="str">
        <f>IF(ISBLANK($C5145),"",IF(ISNA(VLOOKUP($L5145,'result messages'!$H$3:$L$11,2,FALSE)),VLOOKUP($M5145,'result messages'!$H$3:$L$11,2,FALSE),VLOOKUP($L5145,'result messages'!$H$3:$L$11,2,FALSE)))</f>
        <v/>
      </c>
      <c r="O5145" s="1" t="str">
        <f>IF(ISBLANK($C5145),"",IF(ISNA(VLOOKUP($L5145,'result messages'!$H$3:$L$11,3,FALSE)),VLOOKUP($M5145,'result messages'!$H$3:$L$11,3,FALSE),VLOOKUP($L5145,'result messages'!$H$3:$L$11,3,FALSE)))</f>
        <v/>
      </c>
      <c r="P5145" s="1" t="str">
        <f>IF(ISBLANK($C5145),"",IF(ISNA(VLOOKUP($L5145,'result messages'!$H$3:$L$11,4,FALSE)),VLOOKUP($M5145,'result messages'!$H$3:$L$11,4,FALSE),VLOOKUP($L5145,'result messages'!$H$3:$L$11,4,FALSE)))</f>
        <v/>
      </c>
      <c r="Q5145" s="1" t="str">
        <f>IF(ISBLANK($C5145),"",IF(ISNA(VLOOKUP($L5145,'result messages'!$H$3:$L$11,5,FALSE)),VLOOKUP($M5145,'result messages'!$H$3:$L$11,5,FALSE),VLOOKUP($L5145,'result messages'!$H$3:$L$11,5,FALSE)))</f>
        <v/>
      </c>
    </row>
    <row r="5146" spans="1:17">
      <c r="A5146" s="1">
        <v>5143</v>
      </c>
      <c r="B5146" s="1"/>
      <c r="C5146" s="1"/>
      <c r="D5146" s="1"/>
      <c r="E5146" s="6"/>
      <c r="F5146" s="1"/>
      <c r="G5146" s="1" t="str">
        <f>IF(ISNA(VLOOKUP($C5146,'DTEN TCAP Linkage deviceId'!$A$1:$A$20000,1,FALSE)),"No","Yes")</f>
        <v>No</v>
      </c>
      <c r="H5146" s="1" t="str">
        <f>IF(ISNA(VLOOKUP($C5146,'Provisioning Requester'!$F$3:$H$20000,2,FALSE)),"No","Yes")</f>
        <v>No</v>
      </c>
      <c r="I5146" s="1" t="str">
        <f>IF($H5146="Yes",VLOOKUP($C5146,'Provisioning Requester'!$F$3:$H$20000,3,FALSE),"-")</f>
        <v>-</v>
      </c>
      <c r="J5146" s="1" t="str">
        <f>IF(OR(D5146="SVCP", E5146="TRUE"), "No", IF(ISNA(VLOOKUP($C5146,'ProvResponder deviceId'!$A$1:$A$20000,1,FALSE)),"No","Yes"))</f>
        <v>No</v>
      </c>
      <c r="K5146" s="1" t="str">
        <f>IF($J5146="Yes",VLOOKUP($C5146,'ProvResponder deviceId'!$A$1:$C$20000,3,FALSE),"-")</f>
        <v>-</v>
      </c>
      <c r="L5146" s="1" t="str">
        <f t="shared" si="160"/>
        <v/>
      </c>
      <c r="M5146" s="1" t="str">
        <f t="shared" si="161"/>
        <v/>
      </c>
      <c r="N5146" s="1" t="str">
        <f>IF(ISBLANK($C5146),"",IF(ISNA(VLOOKUP($L5146,'result messages'!$H$3:$L$11,2,FALSE)),VLOOKUP($M5146,'result messages'!$H$3:$L$11,2,FALSE),VLOOKUP($L5146,'result messages'!$H$3:$L$11,2,FALSE)))</f>
        <v/>
      </c>
      <c r="O5146" s="1" t="str">
        <f>IF(ISBLANK($C5146),"",IF(ISNA(VLOOKUP($L5146,'result messages'!$H$3:$L$11,3,FALSE)),VLOOKUP($M5146,'result messages'!$H$3:$L$11,3,FALSE),VLOOKUP($L5146,'result messages'!$H$3:$L$11,3,FALSE)))</f>
        <v/>
      </c>
      <c r="P5146" s="1" t="str">
        <f>IF(ISBLANK($C5146),"",IF(ISNA(VLOOKUP($L5146,'result messages'!$H$3:$L$11,4,FALSE)),VLOOKUP($M5146,'result messages'!$H$3:$L$11,4,FALSE),VLOOKUP($L5146,'result messages'!$H$3:$L$11,4,FALSE)))</f>
        <v/>
      </c>
      <c r="Q5146" s="1" t="str">
        <f>IF(ISBLANK($C5146),"",IF(ISNA(VLOOKUP($L5146,'result messages'!$H$3:$L$11,5,FALSE)),VLOOKUP($M5146,'result messages'!$H$3:$L$11,5,FALSE),VLOOKUP($L5146,'result messages'!$H$3:$L$11,5,FALSE)))</f>
        <v/>
      </c>
    </row>
    <row r="5147" spans="1:17">
      <c r="A5147" s="1">
        <v>5144</v>
      </c>
      <c r="B5147" s="1"/>
      <c r="C5147" s="1"/>
      <c r="D5147" s="1"/>
      <c r="E5147" s="6"/>
      <c r="F5147" s="1"/>
      <c r="G5147" s="1" t="str">
        <f>IF(ISNA(VLOOKUP($C5147,'DTEN TCAP Linkage deviceId'!$A$1:$A$20000,1,FALSE)),"No","Yes")</f>
        <v>No</v>
      </c>
      <c r="H5147" s="1" t="str">
        <f>IF(ISNA(VLOOKUP($C5147,'Provisioning Requester'!$F$3:$H$20000,2,FALSE)),"No","Yes")</f>
        <v>No</v>
      </c>
      <c r="I5147" s="1" t="str">
        <f>IF($H5147="Yes",VLOOKUP($C5147,'Provisioning Requester'!$F$3:$H$20000,3,FALSE),"-")</f>
        <v>-</v>
      </c>
      <c r="J5147" s="1" t="str">
        <f>IF(OR(D5147="SVCP", E5147="TRUE"), "No", IF(ISNA(VLOOKUP($C5147,'ProvResponder deviceId'!$A$1:$A$20000,1,FALSE)),"No","Yes"))</f>
        <v>No</v>
      </c>
      <c r="K5147" s="1" t="str">
        <f>IF($J5147="Yes",VLOOKUP($C5147,'ProvResponder deviceId'!$A$1:$C$20000,3,FALSE),"-")</f>
        <v>-</v>
      </c>
      <c r="L5147" s="1" t="str">
        <f t="shared" si="160"/>
        <v/>
      </c>
      <c r="M5147" s="1" t="str">
        <f t="shared" si="161"/>
        <v/>
      </c>
      <c r="N5147" s="1" t="str">
        <f>IF(ISBLANK($C5147),"",IF(ISNA(VLOOKUP($L5147,'result messages'!$H$3:$L$11,2,FALSE)),VLOOKUP($M5147,'result messages'!$H$3:$L$11,2,FALSE),VLOOKUP($L5147,'result messages'!$H$3:$L$11,2,FALSE)))</f>
        <v/>
      </c>
      <c r="O5147" s="1" t="str">
        <f>IF(ISBLANK($C5147),"",IF(ISNA(VLOOKUP($L5147,'result messages'!$H$3:$L$11,3,FALSE)),VLOOKUP($M5147,'result messages'!$H$3:$L$11,3,FALSE),VLOOKUP($L5147,'result messages'!$H$3:$L$11,3,FALSE)))</f>
        <v/>
      </c>
      <c r="P5147" s="1" t="str">
        <f>IF(ISBLANK($C5147),"",IF(ISNA(VLOOKUP($L5147,'result messages'!$H$3:$L$11,4,FALSE)),VLOOKUP($M5147,'result messages'!$H$3:$L$11,4,FALSE),VLOOKUP($L5147,'result messages'!$H$3:$L$11,4,FALSE)))</f>
        <v/>
      </c>
      <c r="Q5147" s="1" t="str">
        <f>IF(ISBLANK($C5147),"",IF(ISNA(VLOOKUP($L5147,'result messages'!$H$3:$L$11,5,FALSE)),VLOOKUP($M5147,'result messages'!$H$3:$L$11,5,FALSE),VLOOKUP($L5147,'result messages'!$H$3:$L$11,5,FALSE)))</f>
        <v/>
      </c>
    </row>
    <row r="5148" spans="1:17">
      <c r="A5148" s="1">
        <v>5145</v>
      </c>
      <c r="B5148" s="1"/>
      <c r="C5148" s="1"/>
      <c r="D5148" s="1"/>
      <c r="E5148" s="6"/>
      <c r="F5148" s="1"/>
      <c r="G5148" s="1" t="str">
        <f>IF(ISNA(VLOOKUP($C5148,'DTEN TCAP Linkage deviceId'!$A$1:$A$20000,1,FALSE)),"No","Yes")</f>
        <v>No</v>
      </c>
      <c r="H5148" s="1" t="str">
        <f>IF(ISNA(VLOOKUP($C5148,'Provisioning Requester'!$F$3:$H$20000,2,FALSE)),"No","Yes")</f>
        <v>No</v>
      </c>
      <c r="I5148" s="1" t="str">
        <f>IF($H5148="Yes",VLOOKUP($C5148,'Provisioning Requester'!$F$3:$H$20000,3,FALSE),"-")</f>
        <v>-</v>
      </c>
      <c r="J5148" s="1" t="str">
        <f>IF(OR(D5148="SVCP", E5148="TRUE"), "No", IF(ISNA(VLOOKUP($C5148,'ProvResponder deviceId'!$A$1:$A$20000,1,FALSE)),"No","Yes"))</f>
        <v>No</v>
      </c>
      <c r="K5148" s="1" t="str">
        <f>IF($J5148="Yes",VLOOKUP($C5148,'ProvResponder deviceId'!$A$1:$C$20000,3,FALSE),"-")</f>
        <v>-</v>
      </c>
      <c r="L5148" s="1" t="str">
        <f t="shared" si="160"/>
        <v/>
      </c>
      <c r="M5148" s="1" t="str">
        <f t="shared" si="161"/>
        <v/>
      </c>
      <c r="N5148" s="1" t="str">
        <f>IF(ISBLANK($C5148),"",IF(ISNA(VLOOKUP($L5148,'result messages'!$H$3:$L$11,2,FALSE)),VLOOKUP($M5148,'result messages'!$H$3:$L$11,2,FALSE),VLOOKUP($L5148,'result messages'!$H$3:$L$11,2,FALSE)))</f>
        <v/>
      </c>
      <c r="O5148" s="1" t="str">
        <f>IF(ISBLANK($C5148),"",IF(ISNA(VLOOKUP($L5148,'result messages'!$H$3:$L$11,3,FALSE)),VLOOKUP($M5148,'result messages'!$H$3:$L$11,3,FALSE),VLOOKUP($L5148,'result messages'!$H$3:$L$11,3,FALSE)))</f>
        <v/>
      </c>
      <c r="P5148" s="1" t="str">
        <f>IF(ISBLANK($C5148),"",IF(ISNA(VLOOKUP($L5148,'result messages'!$H$3:$L$11,4,FALSE)),VLOOKUP($M5148,'result messages'!$H$3:$L$11,4,FALSE),VLOOKUP($L5148,'result messages'!$H$3:$L$11,4,FALSE)))</f>
        <v/>
      </c>
      <c r="Q5148" s="1" t="str">
        <f>IF(ISBLANK($C5148),"",IF(ISNA(VLOOKUP($L5148,'result messages'!$H$3:$L$11,5,FALSE)),VLOOKUP($M5148,'result messages'!$H$3:$L$11,5,FALSE),VLOOKUP($L5148,'result messages'!$H$3:$L$11,5,FALSE)))</f>
        <v/>
      </c>
    </row>
    <row r="5149" spans="1:17">
      <c r="A5149" s="1">
        <v>5146</v>
      </c>
      <c r="B5149" s="1"/>
      <c r="C5149" s="1"/>
      <c r="D5149" s="1"/>
      <c r="E5149" s="6"/>
      <c r="F5149" s="1"/>
      <c r="G5149" s="1" t="str">
        <f>IF(ISNA(VLOOKUP($C5149,'DTEN TCAP Linkage deviceId'!$A$1:$A$20000,1,FALSE)),"No","Yes")</f>
        <v>No</v>
      </c>
      <c r="H5149" s="1" t="str">
        <f>IF(ISNA(VLOOKUP($C5149,'Provisioning Requester'!$F$3:$H$20000,2,FALSE)),"No","Yes")</f>
        <v>No</v>
      </c>
      <c r="I5149" s="1" t="str">
        <f>IF($H5149="Yes",VLOOKUP($C5149,'Provisioning Requester'!$F$3:$H$20000,3,FALSE),"-")</f>
        <v>-</v>
      </c>
      <c r="J5149" s="1" t="str">
        <f>IF(OR(D5149="SVCP", E5149="TRUE"), "No", IF(ISNA(VLOOKUP($C5149,'ProvResponder deviceId'!$A$1:$A$20000,1,FALSE)),"No","Yes"))</f>
        <v>No</v>
      </c>
      <c r="K5149" s="1" t="str">
        <f>IF($J5149="Yes",VLOOKUP($C5149,'ProvResponder deviceId'!$A$1:$C$20000,3,FALSE),"-")</f>
        <v>-</v>
      </c>
      <c r="L5149" s="1" t="str">
        <f t="shared" si="160"/>
        <v/>
      </c>
      <c r="M5149" s="1" t="str">
        <f t="shared" si="161"/>
        <v/>
      </c>
      <c r="N5149" s="1" t="str">
        <f>IF(ISBLANK($C5149),"",IF(ISNA(VLOOKUP($L5149,'result messages'!$H$3:$L$11,2,FALSE)),VLOOKUP($M5149,'result messages'!$H$3:$L$11,2,FALSE),VLOOKUP($L5149,'result messages'!$H$3:$L$11,2,FALSE)))</f>
        <v/>
      </c>
      <c r="O5149" s="1" t="str">
        <f>IF(ISBLANK($C5149),"",IF(ISNA(VLOOKUP($L5149,'result messages'!$H$3:$L$11,3,FALSE)),VLOOKUP($M5149,'result messages'!$H$3:$L$11,3,FALSE),VLOOKUP($L5149,'result messages'!$H$3:$L$11,3,FALSE)))</f>
        <v/>
      </c>
      <c r="P5149" s="1" t="str">
        <f>IF(ISBLANK($C5149),"",IF(ISNA(VLOOKUP($L5149,'result messages'!$H$3:$L$11,4,FALSE)),VLOOKUP($M5149,'result messages'!$H$3:$L$11,4,FALSE),VLOOKUP($L5149,'result messages'!$H$3:$L$11,4,FALSE)))</f>
        <v/>
      </c>
      <c r="Q5149" s="1" t="str">
        <f>IF(ISBLANK($C5149),"",IF(ISNA(VLOOKUP($L5149,'result messages'!$H$3:$L$11,5,FALSE)),VLOOKUP($M5149,'result messages'!$H$3:$L$11,5,FALSE),VLOOKUP($L5149,'result messages'!$H$3:$L$11,5,FALSE)))</f>
        <v/>
      </c>
    </row>
    <row r="5150" spans="1:17">
      <c r="A5150" s="1">
        <v>5147</v>
      </c>
      <c r="B5150" s="1"/>
      <c r="C5150" s="1"/>
      <c r="D5150" s="1"/>
      <c r="E5150" s="6"/>
      <c r="F5150" s="1"/>
      <c r="G5150" s="1" t="str">
        <f>IF(ISNA(VLOOKUP($C5150,'DTEN TCAP Linkage deviceId'!$A$1:$A$20000,1,FALSE)),"No","Yes")</f>
        <v>No</v>
      </c>
      <c r="H5150" s="1" t="str">
        <f>IF(ISNA(VLOOKUP($C5150,'Provisioning Requester'!$F$3:$H$20000,2,FALSE)),"No","Yes")</f>
        <v>No</v>
      </c>
      <c r="I5150" s="1" t="str">
        <f>IF($H5150="Yes",VLOOKUP($C5150,'Provisioning Requester'!$F$3:$H$20000,3,FALSE),"-")</f>
        <v>-</v>
      </c>
      <c r="J5150" s="1" t="str">
        <f>IF(OR(D5150="SVCP", E5150="TRUE"), "No", IF(ISNA(VLOOKUP($C5150,'ProvResponder deviceId'!$A$1:$A$20000,1,FALSE)),"No","Yes"))</f>
        <v>No</v>
      </c>
      <c r="K5150" s="1" t="str">
        <f>IF($J5150="Yes",VLOOKUP($C5150,'ProvResponder deviceId'!$A$1:$C$20000,3,FALSE),"-")</f>
        <v>-</v>
      </c>
      <c r="L5150" s="1" t="str">
        <f t="shared" si="160"/>
        <v/>
      </c>
      <c r="M5150" s="1" t="str">
        <f t="shared" si="161"/>
        <v/>
      </c>
      <c r="N5150" s="1" t="str">
        <f>IF(ISBLANK($C5150),"",IF(ISNA(VLOOKUP($L5150,'result messages'!$H$3:$L$11,2,FALSE)),VLOOKUP($M5150,'result messages'!$H$3:$L$11,2,FALSE),VLOOKUP($L5150,'result messages'!$H$3:$L$11,2,FALSE)))</f>
        <v/>
      </c>
      <c r="O5150" s="1" t="str">
        <f>IF(ISBLANK($C5150),"",IF(ISNA(VLOOKUP($L5150,'result messages'!$H$3:$L$11,3,FALSE)),VLOOKUP($M5150,'result messages'!$H$3:$L$11,3,FALSE),VLOOKUP($L5150,'result messages'!$H$3:$L$11,3,FALSE)))</f>
        <v/>
      </c>
      <c r="P5150" s="1" t="str">
        <f>IF(ISBLANK($C5150),"",IF(ISNA(VLOOKUP($L5150,'result messages'!$H$3:$L$11,4,FALSE)),VLOOKUP($M5150,'result messages'!$H$3:$L$11,4,FALSE),VLOOKUP($L5150,'result messages'!$H$3:$L$11,4,FALSE)))</f>
        <v/>
      </c>
      <c r="Q5150" s="1" t="str">
        <f>IF(ISBLANK($C5150),"",IF(ISNA(VLOOKUP($L5150,'result messages'!$H$3:$L$11,5,FALSE)),VLOOKUP($M5150,'result messages'!$H$3:$L$11,5,FALSE),VLOOKUP($L5150,'result messages'!$H$3:$L$11,5,FALSE)))</f>
        <v/>
      </c>
    </row>
    <row r="5151" spans="1:17">
      <c r="A5151" s="1">
        <v>5148</v>
      </c>
      <c r="B5151" s="1"/>
      <c r="C5151" s="1"/>
      <c r="D5151" s="1"/>
      <c r="E5151" s="6"/>
      <c r="F5151" s="1"/>
      <c r="G5151" s="1" t="str">
        <f>IF(ISNA(VLOOKUP($C5151,'DTEN TCAP Linkage deviceId'!$A$1:$A$20000,1,FALSE)),"No","Yes")</f>
        <v>No</v>
      </c>
      <c r="H5151" s="1" t="str">
        <f>IF(ISNA(VLOOKUP($C5151,'Provisioning Requester'!$F$3:$H$20000,2,FALSE)),"No","Yes")</f>
        <v>No</v>
      </c>
      <c r="I5151" s="1" t="str">
        <f>IF($H5151="Yes",VLOOKUP($C5151,'Provisioning Requester'!$F$3:$H$20000,3,FALSE),"-")</f>
        <v>-</v>
      </c>
      <c r="J5151" s="1" t="str">
        <f>IF(OR(D5151="SVCP", E5151="TRUE"), "No", IF(ISNA(VLOOKUP($C5151,'ProvResponder deviceId'!$A$1:$A$20000,1,FALSE)),"No","Yes"))</f>
        <v>No</v>
      </c>
      <c r="K5151" s="1" t="str">
        <f>IF($J5151="Yes",VLOOKUP($C5151,'ProvResponder deviceId'!$A$1:$C$20000,3,FALSE),"-")</f>
        <v>-</v>
      </c>
      <c r="L5151" s="1" t="str">
        <f t="shared" si="160"/>
        <v/>
      </c>
      <c r="M5151" s="1" t="str">
        <f t="shared" si="161"/>
        <v/>
      </c>
      <c r="N5151" s="1" t="str">
        <f>IF(ISBLANK($C5151),"",IF(ISNA(VLOOKUP($L5151,'result messages'!$H$3:$L$11,2,FALSE)),VLOOKUP($M5151,'result messages'!$H$3:$L$11,2,FALSE),VLOOKUP($L5151,'result messages'!$H$3:$L$11,2,FALSE)))</f>
        <v/>
      </c>
      <c r="O5151" s="1" t="str">
        <f>IF(ISBLANK($C5151),"",IF(ISNA(VLOOKUP($L5151,'result messages'!$H$3:$L$11,3,FALSE)),VLOOKUP($M5151,'result messages'!$H$3:$L$11,3,FALSE),VLOOKUP($L5151,'result messages'!$H$3:$L$11,3,FALSE)))</f>
        <v/>
      </c>
      <c r="P5151" s="1" t="str">
        <f>IF(ISBLANK($C5151),"",IF(ISNA(VLOOKUP($L5151,'result messages'!$H$3:$L$11,4,FALSE)),VLOOKUP($M5151,'result messages'!$H$3:$L$11,4,FALSE),VLOOKUP($L5151,'result messages'!$H$3:$L$11,4,FALSE)))</f>
        <v/>
      </c>
      <c r="Q5151" s="1" t="str">
        <f>IF(ISBLANK($C5151),"",IF(ISNA(VLOOKUP($L5151,'result messages'!$H$3:$L$11,5,FALSE)),VLOOKUP($M5151,'result messages'!$H$3:$L$11,5,FALSE),VLOOKUP($L5151,'result messages'!$H$3:$L$11,5,FALSE)))</f>
        <v/>
      </c>
    </row>
    <row r="5152" spans="1:17">
      <c r="A5152" s="1">
        <v>5149</v>
      </c>
      <c r="B5152" s="1"/>
      <c r="C5152" s="1"/>
      <c r="D5152" s="1"/>
      <c r="E5152" s="6"/>
      <c r="F5152" s="1"/>
      <c r="G5152" s="1" t="str">
        <f>IF(ISNA(VLOOKUP($C5152,'DTEN TCAP Linkage deviceId'!$A$1:$A$20000,1,FALSE)),"No","Yes")</f>
        <v>No</v>
      </c>
      <c r="H5152" s="1" t="str">
        <f>IF(ISNA(VLOOKUP($C5152,'Provisioning Requester'!$F$3:$H$20000,2,FALSE)),"No","Yes")</f>
        <v>No</v>
      </c>
      <c r="I5152" s="1" t="str">
        <f>IF($H5152="Yes",VLOOKUP($C5152,'Provisioning Requester'!$F$3:$H$20000,3,FALSE),"-")</f>
        <v>-</v>
      </c>
      <c r="J5152" s="1" t="str">
        <f>IF(OR(D5152="SVCP", E5152="TRUE"), "No", IF(ISNA(VLOOKUP($C5152,'ProvResponder deviceId'!$A$1:$A$20000,1,FALSE)),"No","Yes"))</f>
        <v>No</v>
      </c>
      <c r="K5152" s="1" t="str">
        <f>IF($J5152="Yes",VLOOKUP($C5152,'ProvResponder deviceId'!$A$1:$C$20000,3,FALSE),"-")</f>
        <v>-</v>
      </c>
      <c r="L5152" s="1" t="str">
        <f t="shared" si="160"/>
        <v/>
      </c>
      <c r="M5152" s="1" t="str">
        <f t="shared" si="161"/>
        <v/>
      </c>
      <c r="N5152" s="1" t="str">
        <f>IF(ISBLANK($C5152),"",IF(ISNA(VLOOKUP($L5152,'result messages'!$H$3:$L$11,2,FALSE)),VLOOKUP($M5152,'result messages'!$H$3:$L$11,2,FALSE),VLOOKUP($L5152,'result messages'!$H$3:$L$11,2,FALSE)))</f>
        <v/>
      </c>
      <c r="O5152" s="1" t="str">
        <f>IF(ISBLANK($C5152),"",IF(ISNA(VLOOKUP($L5152,'result messages'!$H$3:$L$11,3,FALSE)),VLOOKUP($M5152,'result messages'!$H$3:$L$11,3,FALSE),VLOOKUP($L5152,'result messages'!$H$3:$L$11,3,FALSE)))</f>
        <v/>
      </c>
      <c r="P5152" s="1" t="str">
        <f>IF(ISBLANK($C5152),"",IF(ISNA(VLOOKUP($L5152,'result messages'!$H$3:$L$11,4,FALSE)),VLOOKUP($M5152,'result messages'!$H$3:$L$11,4,FALSE),VLOOKUP($L5152,'result messages'!$H$3:$L$11,4,FALSE)))</f>
        <v/>
      </c>
      <c r="Q5152" s="1" t="str">
        <f>IF(ISBLANK($C5152),"",IF(ISNA(VLOOKUP($L5152,'result messages'!$H$3:$L$11,5,FALSE)),VLOOKUP($M5152,'result messages'!$H$3:$L$11,5,FALSE),VLOOKUP($L5152,'result messages'!$H$3:$L$11,5,FALSE)))</f>
        <v/>
      </c>
    </row>
    <row r="5153" spans="1:17">
      <c r="A5153" s="1">
        <v>5150</v>
      </c>
      <c r="B5153" s="1"/>
      <c r="C5153" s="1"/>
      <c r="D5153" s="1"/>
      <c r="E5153" s="6"/>
      <c r="F5153" s="1"/>
      <c r="G5153" s="1" t="str">
        <f>IF(ISNA(VLOOKUP($C5153,'DTEN TCAP Linkage deviceId'!$A$1:$A$20000,1,FALSE)),"No","Yes")</f>
        <v>No</v>
      </c>
      <c r="H5153" s="1" t="str">
        <f>IF(ISNA(VLOOKUP($C5153,'Provisioning Requester'!$F$3:$H$20000,2,FALSE)),"No","Yes")</f>
        <v>No</v>
      </c>
      <c r="I5153" s="1" t="str">
        <f>IF($H5153="Yes",VLOOKUP($C5153,'Provisioning Requester'!$F$3:$H$20000,3,FALSE),"-")</f>
        <v>-</v>
      </c>
      <c r="J5153" s="1" t="str">
        <f>IF(OR(D5153="SVCP", E5153="TRUE"), "No", IF(ISNA(VLOOKUP($C5153,'ProvResponder deviceId'!$A$1:$A$20000,1,FALSE)),"No","Yes"))</f>
        <v>No</v>
      </c>
      <c r="K5153" s="1" t="str">
        <f>IF($J5153="Yes",VLOOKUP($C5153,'ProvResponder deviceId'!$A$1:$C$20000,3,FALSE),"-")</f>
        <v>-</v>
      </c>
      <c r="L5153" s="1" t="str">
        <f t="shared" si="160"/>
        <v/>
      </c>
      <c r="M5153" s="1" t="str">
        <f t="shared" si="161"/>
        <v/>
      </c>
      <c r="N5153" s="1" t="str">
        <f>IF(ISBLANK($C5153),"",IF(ISNA(VLOOKUP($L5153,'result messages'!$H$3:$L$11,2,FALSE)),VLOOKUP($M5153,'result messages'!$H$3:$L$11,2,FALSE),VLOOKUP($L5153,'result messages'!$H$3:$L$11,2,FALSE)))</f>
        <v/>
      </c>
      <c r="O5153" s="1" t="str">
        <f>IF(ISBLANK($C5153),"",IF(ISNA(VLOOKUP($L5153,'result messages'!$H$3:$L$11,3,FALSE)),VLOOKUP($M5153,'result messages'!$H$3:$L$11,3,FALSE),VLOOKUP($L5153,'result messages'!$H$3:$L$11,3,FALSE)))</f>
        <v/>
      </c>
      <c r="P5153" s="1" t="str">
        <f>IF(ISBLANK($C5153),"",IF(ISNA(VLOOKUP($L5153,'result messages'!$H$3:$L$11,4,FALSE)),VLOOKUP($M5153,'result messages'!$H$3:$L$11,4,FALSE),VLOOKUP($L5153,'result messages'!$H$3:$L$11,4,FALSE)))</f>
        <v/>
      </c>
      <c r="Q5153" s="1" t="str">
        <f>IF(ISBLANK($C5153),"",IF(ISNA(VLOOKUP($L5153,'result messages'!$H$3:$L$11,5,FALSE)),VLOOKUP($M5153,'result messages'!$H$3:$L$11,5,FALSE),VLOOKUP($L5153,'result messages'!$H$3:$L$11,5,FALSE)))</f>
        <v/>
      </c>
    </row>
    <row r="5154" spans="1:17">
      <c r="A5154" s="1">
        <v>5151</v>
      </c>
      <c r="B5154" s="1"/>
      <c r="C5154" s="1"/>
      <c r="D5154" s="1"/>
      <c r="E5154" s="6"/>
      <c r="F5154" s="1"/>
      <c r="G5154" s="1" t="str">
        <f>IF(ISNA(VLOOKUP($C5154,'DTEN TCAP Linkage deviceId'!$A$1:$A$20000,1,FALSE)),"No","Yes")</f>
        <v>No</v>
      </c>
      <c r="H5154" s="1" t="str">
        <f>IF(ISNA(VLOOKUP($C5154,'Provisioning Requester'!$F$3:$H$20000,2,FALSE)),"No","Yes")</f>
        <v>No</v>
      </c>
      <c r="I5154" s="1" t="str">
        <f>IF($H5154="Yes",VLOOKUP($C5154,'Provisioning Requester'!$F$3:$H$20000,3,FALSE),"-")</f>
        <v>-</v>
      </c>
      <c r="J5154" s="1" t="str">
        <f>IF(OR(D5154="SVCP", E5154="TRUE"), "No", IF(ISNA(VLOOKUP($C5154,'ProvResponder deviceId'!$A$1:$A$20000,1,FALSE)),"No","Yes"))</f>
        <v>No</v>
      </c>
      <c r="K5154" s="1" t="str">
        <f>IF($J5154="Yes",VLOOKUP($C5154,'ProvResponder deviceId'!$A$1:$C$20000,3,FALSE),"-")</f>
        <v>-</v>
      </c>
      <c r="L5154" s="1" t="str">
        <f t="shared" si="160"/>
        <v/>
      </c>
      <c r="M5154" s="1" t="str">
        <f t="shared" si="161"/>
        <v/>
      </c>
      <c r="N5154" s="1" t="str">
        <f>IF(ISBLANK($C5154),"",IF(ISNA(VLOOKUP($L5154,'result messages'!$H$3:$L$11,2,FALSE)),VLOOKUP($M5154,'result messages'!$H$3:$L$11,2,FALSE),VLOOKUP($L5154,'result messages'!$H$3:$L$11,2,FALSE)))</f>
        <v/>
      </c>
      <c r="O5154" s="1" t="str">
        <f>IF(ISBLANK($C5154),"",IF(ISNA(VLOOKUP($L5154,'result messages'!$H$3:$L$11,3,FALSE)),VLOOKUP($M5154,'result messages'!$H$3:$L$11,3,FALSE),VLOOKUP($L5154,'result messages'!$H$3:$L$11,3,FALSE)))</f>
        <v/>
      </c>
      <c r="P5154" s="1" t="str">
        <f>IF(ISBLANK($C5154),"",IF(ISNA(VLOOKUP($L5154,'result messages'!$H$3:$L$11,4,FALSE)),VLOOKUP($M5154,'result messages'!$H$3:$L$11,4,FALSE),VLOOKUP($L5154,'result messages'!$H$3:$L$11,4,FALSE)))</f>
        <v/>
      </c>
      <c r="Q5154" s="1" t="str">
        <f>IF(ISBLANK($C5154),"",IF(ISNA(VLOOKUP($L5154,'result messages'!$H$3:$L$11,5,FALSE)),VLOOKUP($M5154,'result messages'!$H$3:$L$11,5,FALSE),VLOOKUP($L5154,'result messages'!$H$3:$L$11,5,FALSE)))</f>
        <v/>
      </c>
    </row>
    <row r="5155" spans="1:17">
      <c r="A5155" s="1">
        <v>5152</v>
      </c>
      <c r="B5155" s="1"/>
      <c r="C5155" s="1"/>
      <c r="D5155" s="1"/>
      <c r="E5155" s="6"/>
      <c r="F5155" s="1"/>
      <c r="G5155" s="1" t="str">
        <f>IF(ISNA(VLOOKUP($C5155,'DTEN TCAP Linkage deviceId'!$A$1:$A$20000,1,FALSE)),"No","Yes")</f>
        <v>No</v>
      </c>
      <c r="H5155" s="1" t="str">
        <f>IF(ISNA(VLOOKUP($C5155,'Provisioning Requester'!$F$3:$H$20000,2,FALSE)),"No","Yes")</f>
        <v>No</v>
      </c>
      <c r="I5155" s="1" t="str">
        <f>IF($H5155="Yes",VLOOKUP($C5155,'Provisioning Requester'!$F$3:$H$20000,3,FALSE),"-")</f>
        <v>-</v>
      </c>
      <c r="J5155" s="1" t="str">
        <f>IF(OR(D5155="SVCP", E5155="TRUE"), "No", IF(ISNA(VLOOKUP($C5155,'ProvResponder deviceId'!$A$1:$A$20000,1,FALSE)),"No","Yes"))</f>
        <v>No</v>
      </c>
      <c r="K5155" s="1" t="str">
        <f>IF($J5155="Yes",VLOOKUP($C5155,'ProvResponder deviceId'!$A$1:$C$20000,3,FALSE),"-")</f>
        <v>-</v>
      </c>
      <c r="L5155" s="1" t="str">
        <f t="shared" si="160"/>
        <v/>
      </c>
      <c r="M5155" s="1" t="str">
        <f t="shared" si="161"/>
        <v/>
      </c>
      <c r="N5155" s="1" t="str">
        <f>IF(ISBLANK($C5155),"",IF(ISNA(VLOOKUP($L5155,'result messages'!$H$3:$L$11,2,FALSE)),VLOOKUP($M5155,'result messages'!$H$3:$L$11,2,FALSE),VLOOKUP($L5155,'result messages'!$H$3:$L$11,2,FALSE)))</f>
        <v/>
      </c>
      <c r="O5155" s="1" t="str">
        <f>IF(ISBLANK($C5155),"",IF(ISNA(VLOOKUP($L5155,'result messages'!$H$3:$L$11,3,FALSE)),VLOOKUP($M5155,'result messages'!$H$3:$L$11,3,FALSE),VLOOKUP($L5155,'result messages'!$H$3:$L$11,3,FALSE)))</f>
        <v/>
      </c>
      <c r="P5155" s="1" t="str">
        <f>IF(ISBLANK($C5155),"",IF(ISNA(VLOOKUP($L5155,'result messages'!$H$3:$L$11,4,FALSE)),VLOOKUP($M5155,'result messages'!$H$3:$L$11,4,FALSE),VLOOKUP($L5155,'result messages'!$H$3:$L$11,4,FALSE)))</f>
        <v/>
      </c>
      <c r="Q5155" s="1" t="str">
        <f>IF(ISBLANK($C5155),"",IF(ISNA(VLOOKUP($L5155,'result messages'!$H$3:$L$11,5,FALSE)),VLOOKUP($M5155,'result messages'!$H$3:$L$11,5,FALSE),VLOOKUP($L5155,'result messages'!$H$3:$L$11,5,FALSE)))</f>
        <v/>
      </c>
    </row>
    <row r="5156" spans="1:17">
      <c r="A5156" s="1">
        <v>5153</v>
      </c>
      <c r="B5156" s="1"/>
      <c r="C5156" s="1"/>
      <c r="D5156" s="1"/>
      <c r="E5156" s="6"/>
      <c r="F5156" s="1"/>
      <c r="G5156" s="1" t="str">
        <f>IF(ISNA(VLOOKUP($C5156,'DTEN TCAP Linkage deviceId'!$A$1:$A$20000,1,FALSE)),"No","Yes")</f>
        <v>No</v>
      </c>
      <c r="H5156" s="1" t="str">
        <f>IF(ISNA(VLOOKUP($C5156,'Provisioning Requester'!$F$3:$H$20000,2,FALSE)),"No","Yes")</f>
        <v>No</v>
      </c>
      <c r="I5156" s="1" t="str">
        <f>IF($H5156="Yes",VLOOKUP($C5156,'Provisioning Requester'!$F$3:$H$20000,3,FALSE),"-")</f>
        <v>-</v>
      </c>
      <c r="J5156" s="1" t="str">
        <f>IF(OR(D5156="SVCP", E5156="TRUE"), "No", IF(ISNA(VLOOKUP($C5156,'ProvResponder deviceId'!$A$1:$A$20000,1,FALSE)),"No","Yes"))</f>
        <v>No</v>
      </c>
      <c r="K5156" s="1" t="str">
        <f>IF($J5156="Yes",VLOOKUP($C5156,'ProvResponder deviceId'!$A$1:$C$20000,3,FALSE),"-")</f>
        <v>-</v>
      </c>
      <c r="L5156" s="1" t="str">
        <f t="shared" si="160"/>
        <v/>
      </c>
      <c r="M5156" s="1" t="str">
        <f t="shared" si="161"/>
        <v/>
      </c>
      <c r="N5156" s="1" t="str">
        <f>IF(ISBLANK($C5156),"",IF(ISNA(VLOOKUP($L5156,'result messages'!$H$3:$L$11,2,FALSE)),VLOOKUP($M5156,'result messages'!$H$3:$L$11,2,FALSE),VLOOKUP($L5156,'result messages'!$H$3:$L$11,2,FALSE)))</f>
        <v/>
      </c>
      <c r="O5156" s="1" t="str">
        <f>IF(ISBLANK($C5156),"",IF(ISNA(VLOOKUP($L5156,'result messages'!$H$3:$L$11,3,FALSE)),VLOOKUP($M5156,'result messages'!$H$3:$L$11,3,FALSE),VLOOKUP($L5156,'result messages'!$H$3:$L$11,3,FALSE)))</f>
        <v/>
      </c>
      <c r="P5156" s="1" t="str">
        <f>IF(ISBLANK($C5156),"",IF(ISNA(VLOOKUP($L5156,'result messages'!$H$3:$L$11,4,FALSE)),VLOOKUP($M5156,'result messages'!$H$3:$L$11,4,FALSE),VLOOKUP($L5156,'result messages'!$H$3:$L$11,4,FALSE)))</f>
        <v/>
      </c>
      <c r="Q5156" s="1" t="str">
        <f>IF(ISBLANK($C5156),"",IF(ISNA(VLOOKUP($L5156,'result messages'!$H$3:$L$11,5,FALSE)),VLOOKUP($M5156,'result messages'!$H$3:$L$11,5,FALSE),VLOOKUP($L5156,'result messages'!$H$3:$L$11,5,FALSE)))</f>
        <v/>
      </c>
    </row>
    <row r="5157" spans="1:17">
      <c r="A5157" s="1">
        <v>5154</v>
      </c>
      <c r="B5157" s="1"/>
      <c r="C5157" s="1"/>
      <c r="D5157" s="1"/>
      <c r="E5157" s="6"/>
      <c r="F5157" s="1"/>
      <c r="G5157" s="1" t="str">
        <f>IF(ISNA(VLOOKUP($C5157,'DTEN TCAP Linkage deviceId'!$A$1:$A$20000,1,FALSE)),"No","Yes")</f>
        <v>No</v>
      </c>
      <c r="H5157" s="1" t="str">
        <f>IF(ISNA(VLOOKUP($C5157,'Provisioning Requester'!$F$3:$H$20000,2,FALSE)),"No","Yes")</f>
        <v>No</v>
      </c>
      <c r="I5157" s="1" t="str">
        <f>IF($H5157="Yes",VLOOKUP($C5157,'Provisioning Requester'!$F$3:$H$20000,3,FALSE),"-")</f>
        <v>-</v>
      </c>
      <c r="J5157" s="1" t="str">
        <f>IF(OR(D5157="SVCP", E5157="TRUE"), "No", IF(ISNA(VLOOKUP($C5157,'ProvResponder deviceId'!$A$1:$A$20000,1,FALSE)),"No","Yes"))</f>
        <v>No</v>
      </c>
      <c r="K5157" s="1" t="str">
        <f>IF($J5157="Yes",VLOOKUP($C5157,'ProvResponder deviceId'!$A$1:$C$20000,3,FALSE),"-")</f>
        <v>-</v>
      </c>
      <c r="L5157" s="1" t="str">
        <f t="shared" si="160"/>
        <v/>
      </c>
      <c r="M5157" s="1" t="str">
        <f t="shared" si="161"/>
        <v/>
      </c>
      <c r="N5157" s="1" t="str">
        <f>IF(ISBLANK($C5157),"",IF(ISNA(VLOOKUP($L5157,'result messages'!$H$3:$L$11,2,FALSE)),VLOOKUP($M5157,'result messages'!$H$3:$L$11,2,FALSE),VLOOKUP($L5157,'result messages'!$H$3:$L$11,2,FALSE)))</f>
        <v/>
      </c>
      <c r="O5157" s="1" t="str">
        <f>IF(ISBLANK($C5157),"",IF(ISNA(VLOOKUP($L5157,'result messages'!$H$3:$L$11,3,FALSE)),VLOOKUP($M5157,'result messages'!$H$3:$L$11,3,FALSE),VLOOKUP($L5157,'result messages'!$H$3:$L$11,3,FALSE)))</f>
        <v/>
      </c>
      <c r="P5157" s="1" t="str">
        <f>IF(ISBLANK($C5157),"",IF(ISNA(VLOOKUP($L5157,'result messages'!$H$3:$L$11,4,FALSE)),VLOOKUP($M5157,'result messages'!$H$3:$L$11,4,FALSE),VLOOKUP($L5157,'result messages'!$H$3:$L$11,4,FALSE)))</f>
        <v/>
      </c>
      <c r="Q5157" s="1" t="str">
        <f>IF(ISBLANK($C5157),"",IF(ISNA(VLOOKUP($L5157,'result messages'!$H$3:$L$11,5,FALSE)),VLOOKUP($M5157,'result messages'!$H$3:$L$11,5,FALSE),VLOOKUP($L5157,'result messages'!$H$3:$L$11,5,FALSE)))</f>
        <v/>
      </c>
    </row>
    <row r="5158" spans="1:17">
      <c r="A5158" s="1">
        <v>5155</v>
      </c>
      <c r="B5158" s="1"/>
      <c r="C5158" s="1"/>
      <c r="D5158" s="1"/>
      <c r="E5158" s="6"/>
      <c r="F5158" s="1"/>
      <c r="G5158" s="1" t="str">
        <f>IF(ISNA(VLOOKUP($C5158,'DTEN TCAP Linkage deviceId'!$A$1:$A$20000,1,FALSE)),"No","Yes")</f>
        <v>No</v>
      </c>
      <c r="H5158" s="1" t="str">
        <f>IF(ISNA(VLOOKUP($C5158,'Provisioning Requester'!$F$3:$H$20000,2,FALSE)),"No","Yes")</f>
        <v>No</v>
      </c>
      <c r="I5158" s="1" t="str">
        <f>IF($H5158="Yes",VLOOKUP($C5158,'Provisioning Requester'!$F$3:$H$20000,3,FALSE),"-")</f>
        <v>-</v>
      </c>
      <c r="J5158" s="1" t="str">
        <f>IF(OR(D5158="SVCP", E5158="TRUE"), "No", IF(ISNA(VLOOKUP($C5158,'ProvResponder deviceId'!$A$1:$A$20000,1,FALSE)),"No","Yes"))</f>
        <v>No</v>
      </c>
      <c r="K5158" s="1" t="str">
        <f>IF($J5158="Yes",VLOOKUP($C5158,'ProvResponder deviceId'!$A$1:$C$20000,3,FALSE),"-")</f>
        <v>-</v>
      </c>
      <c r="L5158" s="1" t="str">
        <f t="shared" si="160"/>
        <v/>
      </c>
      <c r="M5158" s="1" t="str">
        <f t="shared" si="161"/>
        <v/>
      </c>
      <c r="N5158" s="1" t="str">
        <f>IF(ISBLANK($C5158),"",IF(ISNA(VLOOKUP($L5158,'result messages'!$H$3:$L$11,2,FALSE)),VLOOKUP($M5158,'result messages'!$H$3:$L$11,2,FALSE),VLOOKUP($L5158,'result messages'!$H$3:$L$11,2,FALSE)))</f>
        <v/>
      </c>
      <c r="O5158" s="1" t="str">
        <f>IF(ISBLANK($C5158),"",IF(ISNA(VLOOKUP($L5158,'result messages'!$H$3:$L$11,3,FALSE)),VLOOKUP($M5158,'result messages'!$H$3:$L$11,3,FALSE),VLOOKUP($L5158,'result messages'!$H$3:$L$11,3,FALSE)))</f>
        <v/>
      </c>
      <c r="P5158" s="1" t="str">
        <f>IF(ISBLANK($C5158),"",IF(ISNA(VLOOKUP($L5158,'result messages'!$H$3:$L$11,4,FALSE)),VLOOKUP($M5158,'result messages'!$H$3:$L$11,4,FALSE),VLOOKUP($L5158,'result messages'!$H$3:$L$11,4,FALSE)))</f>
        <v/>
      </c>
      <c r="Q5158" s="1" t="str">
        <f>IF(ISBLANK($C5158),"",IF(ISNA(VLOOKUP($L5158,'result messages'!$H$3:$L$11,5,FALSE)),VLOOKUP($M5158,'result messages'!$H$3:$L$11,5,FALSE),VLOOKUP($L5158,'result messages'!$H$3:$L$11,5,FALSE)))</f>
        <v/>
      </c>
    </row>
    <row r="5159" spans="1:17">
      <c r="A5159" s="1">
        <v>5156</v>
      </c>
      <c r="B5159" s="1"/>
      <c r="C5159" s="1"/>
      <c r="D5159" s="1"/>
      <c r="E5159" s="6"/>
      <c r="F5159" s="1"/>
      <c r="G5159" s="1" t="str">
        <f>IF(ISNA(VLOOKUP($C5159,'DTEN TCAP Linkage deviceId'!$A$1:$A$20000,1,FALSE)),"No","Yes")</f>
        <v>No</v>
      </c>
      <c r="H5159" s="1" t="str">
        <f>IF(ISNA(VLOOKUP($C5159,'Provisioning Requester'!$F$3:$H$20000,2,FALSE)),"No","Yes")</f>
        <v>No</v>
      </c>
      <c r="I5159" s="1" t="str">
        <f>IF($H5159="Yes",VLOOKUP($C5159,'Provisioning Requester'!$F$3:$H$20000,3,FALSE),"-")</f>
        <v>-</v>
      </c>
      <c r="J5159" s="1" t="str">
        <f>IF(OR(D5159="SVCP", E5159="TRUE"), "No", IF(ISNA(VLOOKUP($C5159,'ProvResponder deviceId'!$A$1:$A$20000,1,FALSE)),"No","Yes"))</f>
        <v>No</v>
      </c>
      <c r="K5159" s="1" t="str">
        <f>IF($J5159="Yes",VLOOKUP($C5159,'ProvResponder deviceId'!$A$1:$C$20000,3,FALSE),"-")</f>
        <v>-</v>
      </c>
      <c r="L5159" s="1" t="str">
        <f t="shared" si="160"/>
        <v/>
      </c>
      <c r="M5159" s="1" t="str">
        <f t="shared" si="161"/>
        <v/>
      </c>
      <c r="N5159" s="1" t="str">
        <f>IF(ISBLANK($C5159),"",IF(ISNA(VLOOKUP($L5159,'result messages'!$H$3:$L$11,2,FALSE)),VLOOKUP($M5159,'result messages'!$H$3:$L$11,2,FALSE),VLOOKUP($L5159,'result messages'!$H$3:$L$11,2,FALSE)))</f>
        <v/>
      </c>
      <c r="O5159" s="1" t="str">
        <f>IF(ISBLANK($C5159),"",IF(ISNA(VLOOKUP($L5159,'result messages'!$H$3:$L$11,3,FALSE)),VLOOKUP($M5159,'result messages'!$H$3:$L$11,3,FALSE),VLOOKUP($L5159,'result messages'!$H$3:$L$11,3,FALSE)))</f>
        <v/>
      </c>
      <c r="P5159" s="1" t="str">
        <f>IF(ISBLANK($C5159),"",IF(ISNA(VLOOKUP($L5159,'result messages'!$H$3:$L$11,4,FALSE)),VLOOKUP($M5159,'result messages'!$H$3:$L$11,4,FALSE),VLOOKUP($L5159,'result messages'!$H$3:$L$11,4,FALSE)))</f>
        <v/>
      </c>
      <c r="Q5159" s="1" t="str">
        <f>IF(ISBLANK($C5159),"",IF(ISNA(VLOOKUP($L5159,'result messages'!$H$3:$L$11,5,FALSE)),VLOOKUP($M5159,'result messages'!$H$3:$L$11,5,FALSE),VLOOKUP($L5159,'result messages'!$H$3:$L$11,5,FALSE)))</f>
        <v/>
      </c>
    </row>
    <row r="5160" spans="1:17">
      <c r="A5160" s="1">
        <v>5157</v>
      </c>
      <c r="B5160" s="1"/>
      <c r="C5160" s="1"/>
      <c r="D5160" s="1"/>
      <c r="E5160" s="6"/>
      <c r="F5160" s="1"/>
      <c r="G5160" s="1" t="str">
        <f>IF(ISNA(VLOOKUP($C5160,'DTEN TCAP Linkage deviceId'!$A$1:$A$20000,1,FALSE)),"No","Yes")</f>
        <v>No</v>
      </c>
      <c r="H5160" s="1" t="str">
        <f>IF(ISNA(VLOOKUP($C5160,'Provisioning Requester'!$F$3:$H$20000,2,FALSE)),"No","Yes")</f>
        <v>No</v>
      </c>
      <c r="I5160" s="1" t="str">
        <f>IF($H5160="Yes",VLOOKUP($C5160,'Provisioning Requester'!$F$3:$H$20000,3,FALSE),"-")</f>
        <v>-</v>
      </c>
      <c r="J5160" s="1" t="str">
        <f>IF(OR(D5160="SVCP", E5160="TRUE"), "No", IF(ISNA(VLOOKUP($C5160,'ProvResponder deviceId'!$A$1:$A$20000,1,FALSE)),"No","Yes"))</f>
        <v>No</v>
      </c>
      <c r="K5160" s="1" t="str">
        <f>IF($J5160="Yes",VLOOKUP($C5160,'ProvResponder deviceId'!$A$1:$C$20000,3,FALSE),"-")</f>
        <v>-</v>
      </c>
      <c r="L5160" s="1" t="str">
        <f t="shared" si="160"/>
        <v/>
      </c>
      <c r="M5160" s="1" t="str">
        <f t="shared" si="161"/>
        <v/>
      </c>
      <c r="N5160" s="1" t="str">
        <f>IF(ISBLANK($C5160),"",IF(ISNA(VLOOKUP($L5160,'result messages'!$H$3:$L$11,2,FALSE)),VLOOKUP($M5160,'result messages'!$H$3:$L$11,2,FALSE),VLOOKUP($L5160,'result messages'!$H$3:$L$11,2,FALSE)))</f>
        <v/>
      </c>
      <c r="O5160" s="1" t="str">
        <f>IF(ISBLANK($C5160),"",IF(ISNA(VLOOKUP($L5160,'result messages'!$H$3:$L$11,3,FALSE)),VLOOKUP($M5160,'result messages'!$H$3:$L$11,3,FALSE),VLOOKUP($L5160,'result messages'!$H$3:$L$11,3,FALSE)))</f>
        <v/>
      </c>
      <c r="P5160" s="1" t="str">
        <f>IF(ISBLANK($C5160),"",IF(ISNA(VLOOKUP($L5160,'result messages'!$H$3:$L$11,4,FALSE)),VLOOKUP($M5160,'result messages'!$H$3:$L$11,4,FALSE),VLOOKUP($L5160,'result messages'!$H$3:$L$11,4,FALSE)))</f>
        <v/>
      </c>
      <c r="Q5160" s="1" t="str">
        <f>IF(ISBLANK($C5160),"",IF(ISNA(VLOOKUP($L5160,'result messages'!$H$3:$L$11,5,FALSE)),VLOOKUP($M5160,'result messages'!$H$3:$L$11,5,FALSE),VLOOKUP($L5160,'result messages'!$H$3:$L$11,5,FALSE)))</f>
        <v/>
      </c>
    </row>
    <row r="5161" spans="1:17">
      <c r="A5161" s="1">
        <v>5158</v>
      </c>
      <c r="B5161" s="1"/>
      <c r="C5161" s="1"/>
      <c r="D5161" s="1"/>
      <c r="E5161" s="6"/>
      <c r="F5161" s="1"/>
      <c r="G5161" s="1" t="str">
        <f>IF(ISNA(VLOOKUP($C5161,'DTEN TCAP Linkage deviceId'!$A$1:$A$20000,1,FALSE)),"No","Yes")</f>
        <v>No</v>
      </c>
      <c r="H5161" s="1" t="str">
        <f>IF(ISNA(VLOOKUP($C5161,'Provisioning Requester'!$F$3:$H$20000,2,FALSE)),"No","Yes")</f>
        <v>No</v>
      </c>
      <c r="I5161" s="1" t="str">
        <f>IF($H5161="Yes",VLOOKUP($C5161,'Provisioning Requester'!$F$3:$H$20000,3,FALSE),"-")</f>
        <v>-</v>
      </c>
      <c r="J5161" s="1" t="str">
        <f>IF(OR(D5161="SVCP", E5161="TRUE"), "No", IF(ISNA(VLOOKUP($C5161,'ProvResponder deviceId'!$A$1:$A$20000,1,FALSE)),"No","Yes"))</f>
        <v>No</v>
      </c>
      <c r="K5161" s="1" t="str">
        <f>IF($J5161="Yes",VLOOKUP($C5161,'ProvResponder deviceId'!$A$1:$C$20000,3,FALSE),"-")</f>
        <v>-</v>
      </c>
      <c r="L5161" s="1" t="str">
        <f t="shared" si="160"/>
        <v/>
      </c>
      <c r="M5161" s="1" t="str">
        <f t="shared" si="161"/>
        <v/>
      </c>
      <c r="N5161" s="1" t="str">
        <f>IF(ISBLANK($C5161),"",IF(ISNA(VLOOKUP($L5161,'result messages'!$H$3:$L$11,2,FALSE)),VLOOKUP($M5161,'result messages'!$H$3:$L$11,2,FALSE),VLOOKUP($L5161,'result messages'!$H$3:$L$11,2,FALSE)))</f>
        <v/>
      </c>
      <c r="O5161" s="1" t="str">
        <f>IF(ISBLANK($C5161),"",IF(ISNA(VLOOKUP($L5161,'result messages'!$H$3:$L$11,3,FALSE)),VLOOKUP($M5161,'result messages'!$H$3:$L$11,3,FALSE),VLOOKUP($L5161,'result messages'!$H$3:$L$11,3,FALSE)))</f>
        <v/>
      </c>
      <c r="P5161" s="1" t="str">
        <f>IF(ISBLANK($C5161),"",IF(ISNA(VLOOKUP($L5161,'result messages'!$H$3:$L$11,4,FALSE)),VLOOKUP($M5161,'result messages'!$H$3:$L$11,4,FALSE),VLOOKUP($L5161,'result messages'!$H$3:$L$11,4,FALSE)))</f>
        <v/>
      </c>
      <c r="Q5161" s="1" t="str">
        <f>IF(ISBLANK($C5161),"",IF(ISNA(VLOOKUP($L5161,'result messages'!$H$3:$L$11,5,FALSE)),VLOOKUP($M5161,'result messages'!$H$3:$L$11,5,FALSE),VLOOKUP($L5161,'result messages'!$H$3:$L$11,5,FALSE)))</f>
        <v/>
      </c>
    </row>
    <row r="5162" spans="1:17">
      <c r="A5162" s="1">
        <v>5159</v>
      </c>
      <c r="B5162" s="1"/>
      <c r="C5162" s="1"/>
      <c r="D5162" s="1"/>
      <c r="E5162" s="6"/>
      <c r="F5162" s="1"/>
      <c r="G5162" s="1" t="str">
        <f>IF(ISNA(VLOOKUP($C5162,'DTEN TCAP Linkage deviceId'!$A$1:$A$20000,1,FALSE)),"No","Yes")</f>
        <v>No</v>
      </c>
      <c r="H5162" s="1" t="str">
        <f>IF(ISNA(VLOOKUP($C5162,'Provisioning Requester'!$F$3:$H$20000,2,FALSE)),"No","Yes")</f>
        <v>No</v>
      </c>
      <c r="I5162" s="1" t="str">
        <f>IF($H5162="Yes",VLOOKUP($C5162,'Provisioning Requester'!$F$3:$H$20000,3,FALSE),"-")</f>
        <v>-</v>
      </c>
      <c r="J5162" s="1" t="str">
        <f>IF(OR(D5162="SVCP", E5162="TRUE"), "No", IF(ISNA(VLOOKUP($C5162,'ProvResponder deviceId'!$A$1:$A$20000,1,FALSE)),"No","Yes"))</f>
        <v>No</v>
      </c>
      <c r="K5162" s="1" t="str">
        <f>IF($J5162="Yes",VLOOKUP($C5162,'ProvResponder deviceId'!$A$1:$C$20000,3,FALSE),"-")</f>
        <v>-</v>
      </c>
      <c r="L5162" s="1" t="str">
        <f t="shared" si="160"/>
        <v/>
      </c>
      <c r="M5162" s="1" t="str">
        <f t="shared" si="161"/>
        <v/>
      </c>
      <c r="N5162" s="1" t="str">
        <f>IF(ISBLANK($C5162),"",IF(ISNA(VLOOKUP($L5162,'result messages'!$H$3:$L$11,2,FALSE)),VLOOKUP($M5162,'result messages'!$H$3:$L$11,2,FALSE),VLOOKUP($L5162,'result messages'!$H$3:$L$11,2,FALSE)))</f>
        <v/>
      </c>
      <c r="O5162" s="1" t="str">
        <f>IF(ISBLANK($C5162),"",IF(ISNA(VLOOKUP($L5162,'result messages'!$H$3:$L$11,3,FALSE)),VLOOKUP($M5162,'result messages'!$H$3:$L$11,3,FALSE),VLOOKUP($L5162,'result messages'!$H$3:$L$11,3,FALSE)))</f>
        <v/>
      </c>
      <c r="P5162" s="1" t="str">
        <f>IF(ISBLANK($C5162),"",IF(ISNA(VLOOKUP($L5162,'result messages'!$H$3:$L$11,4,FALSE)),VLOOKUP($M5162,'result messages'!$H$3:$L$11,4,FALSE),VLOOKUP($L5162,'result messages'!$H$3:$L$11,4,FALSE)))</f>
        <v/>
      </c>
      <c r="Q5162" s="1" t="str">
        <f>IF(ISBLANK($C5162),"",IF(ISNA(VLOOKUP($L5162,'result messages'!$H$3:$L$11,5,FALSE)),VLOOKUP($M5162,'result messages'!$H$3:$L$11,5,FALSE),VLOOKUP($L5162,'result messages'!$H$3:$L$11,5,FALSE)))</f>
        <v/>
      </c>
    </row>
    <row r="5163" spans="1:17">
      <c r="A5163" s="1">
        <v>5160</v>
      </c>
      <c r="B5163" s="1"/>
      <c r="C5163" s="1"/>
      <c r="D5163" s="1"/>
      <c r="E5163" s="6"/>
      <c r="F5163" s="1"/>
      <c r="G5163" s="1" t="str">
        <f>IF(ISNA(VLOOKUP($C5163,'DTEN TCAP Linkage deviceId'!$A$1:$A$20000,1,FALSE)),"No","Yes")</f>
        <v>No</v>
      </c>
      <c r="H5163" s="1" t="str">
        <f>IF(ISNA(VLOOKUP($C5163,'Provisioning Requester'!$F$3:$H$20000,2,FALSE)),"No","Yes")</f>
        <v>No</v>
      </c>
      <c r="I5163" s="1" t="str">
        <f>IF($H5163="Yes",VLOOKUP($C5163,'Provisioning Requester'!$F$3:$H$20000,3,FALSE),"-")</f>
        <v>-</v>
      </c>
      <c r="J5163" s="1" t="str">
        <f>IF(OR(D5163="SVCP", E5163="TRUE"), "No", IF(ISNA(VLOOKUP($C5163,'ProvResponder deviceId'!$A$1:$A$20000,1,FALSE)),"No","Yes"))</f>
        <v>No</v>
      </c>
      <c r="K5163" s="1" t="str">
        <f>IF($J5163="Yes",VLOOKUP($C5163,'ProvResponder deviceId'!$A$1:$C$20000,3,FALSE),"-")</f>
        <v>-</v>
      </c>
      <c r="L5163" s="1" t="str">
        <f t="shared" si="160"/>
        <v/>
      </c>
      <c r="M5163" s="1" t="str">
        <f t="shared" si="161"/>
        <v/>
      </c>
      <c r="N5163" s="1" t="str">
        <f>IF(ISBLANK($C5163),"",IF(ISNA(VLOOKUP($L5163,'result messages'!$H$3:$L$11,2,FALSE)),VLOOKUP($M5163,'result messages'!$H$3:$L$11,2,FALSE),VLOOKUP($L5163,'result messages'!$H$3:$L$11,2,FALSE)))</f>
        <v/>
      </c>
      <c r="O5163" s="1" t="str">
        <f>IF(ISBLANK($C5163),"",IF(ISNA(VLOOKUP($L5163,'result messages'!$H$3:$L$11,3,FALSE)),VLOOKUP($M5163,'result messages'!$H$3:$L$11,3,FALSE),VLOOKUP($L5163,'result messages'!$H$3:$L$11,3,FALSE)))</f>
        <v/>
      </c>
      <c r="P5163" s="1" t="str">
        <f>IF(ISBLANK($C5163),"",IF(ISNA(VLOOKUP($L5163,'result messages'!$H$3:$L$11,4,FALSE)),VLOOKUP($M5163,'result messages'!$H$3:$L$11,4,FALSE),VLOOKUP($L5163,'result messages'!$H$3:$L$11,4,FALSE)))</f>
        <v/>
      </c>
      <c r="Q5163" s="1" t="str">
        <f>IF(ISBLANK($C5163),"",IF(ISNA(VLOOKUP($L5163,'result messages'!$H$3:$L$11,5,FALSE)),VLOOKUP($M5163,'result messages'!$H$3:$L$11,5,FALSE),VLOOKUP($L5163,'result messages'!$H$3:$L$11,5,FALSE)))</f>
        <v/>
      </c>
    </row>
    <row r="5164" spans="1:17">
      <c r="A5164" s="1">
        <v>5161</v>
      </c>
      <c r="B5164" s="1"/>
      <c r="C5164" s="1"/>
      <c r="D5164" s="1"/>
      <c r="E5164" s="6"/>
      <c r="F5164" s="1"/>
      <c r="G5164" s="1" t="str">
        <f>IF(ISNA(VLOOKUP($C5164,'DTEN TCAP Linkage deviceId'!$A$1:$A$20000,1,FALSE)),"No","Yes")</f>
        <v>No</v>
      </c>
      <c r="H5164" s="1" t="str">
        <f>IF(ISNA(VLOOKUP($C5164,'Provisioning Requester'!$F$3:$H$20000,2,FALSE)),"No","Yes")</f>
        <v>No</v>
      </c>
      <c r="I5164" s="1" t="str">
        <f>IF($H5164="Yes",VLOOKUP($C5164,'Provisioning Requester'!$F$3:$H$20000,3,FALSE),"-")</f>
        <v>-</v>
      </c>
      <c r="J5164" s="1" t="str">
        <f>IF(OR(D5164="SVCP", E5164="TRUE"), "No", IF(ISNA(VLOOKUP($C5164,'ProvResponder deviceId'!$A$1:$A$20000,1,FALSE)),"No","Yes"))</f>
        <v>No</v>
      </c>
      <c r="K5164" s="1" t="str">
        <f>IF($J5164="Yes",VLOOKUP($C5164,'ProvResponder deviceId'!$A$1:$C$20000,3,FALSE),"-")</f>
        <v>-</v>
      </c>
      <c r="L5164" s="1" t="str">
        <f t="shared" si="160"/>
        <v/>
      </c>
      <c r="M5164" s="1" t="str">
        <f t="shared" si="161"/>
        <v/>
      </c>
      <c r="N5164" s="1" t="str">
        <f>IF(ISBLANK($C5164),"",IF(ISNA(VLOOKUP($L5164,'result messages'!$H$3:$L$11,2,FALSE)),VLOOKUP($M5164,'result messages'!$H$3:$L$11,2,FALSE),VLOOKUP($L5164,'result messages'!$H$3:$L$11,2,FALSE)))</f>
        <v/>
      </c>
      <c r="O5164" s="1" t="str">
        <f>IF(ISBLANK($C5164),"",IF(ISNA(VLOOKUP($L5164,'result messages'!$H$3:$L$11,3,FALSE)),VLOOKUP($M5164,'result messages'!$H$3:$L$11,3,FALSE),VLOOKUP($L5164,'result messages'!$H$3:$L$11,3,FALSE)))</f>
        <v/>
      </c>
      <c r="P5164" s="1" t="str">
        <f>IF(ISBLANK($C5164),"",IF(ISNA(VLOOKUP($L5164,'result messages'!$H$3:$L$11,4,FALSE)),VLOOKUP($M5164,'result messages'!$H$3:$L$11,4,FALSE),VLOOKUP($L5164,'result messages'!$H$3:$L$11,4,FALSE)))</f>
        <v/>
      </c>
      <c r="Q5164" s="1" t="str">
        <f>IF(ISBLANK($C5164),"",IF(ISNA(VLOOKUP($L5164,'result messages'!$H$3:$L$11,5,FALSE)),VLOOKUP($M5164,'result messages'!$H$3:$L$11,5,FALSE),VLOOKUP($L5164,'result messages'!$H$3:$L$11,5,FALSE)))</f>
        <v/>
      </c>
    </row>
    <row r="5165" spans="1:17">
      <c r="A5165" s="1">
        <v>5162</v>
      </c>
      <c r="B5165" s="1"/>
      <c r="C5165" s="1"/>
      <c r="D5165" s="1"/>
      <c r="E5165" s="6"/>
      <c r="F5165" s="1"/>
      <c r="G5165" s="1" t="str">
        <f>IF(ISNA(VLOOKUP($C5165,'DTEN TCAP Linkage deviceId'!$A$1:$A$20000,1,FALSE)),"No","Yes")</f>
        <v>No</v>
      </c>
      <c r="H5165" s="1" t="str">
        <f>IF(ISNA(VLOOKUP($C5165,'Provisioning Requester'!$F$3:$H$20000,2,FALSE)),"No","Yes")</f>
        <v>No</v>
      </c>
      <c r="I5165" s="1" t="str">
        <f>IF($H5165="Yes",VLOOKUP($C5165,'Provisioning Requester'!$F$3:$H$20000,3,FALSE),"-")</f>
        <v>-</v>
      </c>
      <c r="J5165" s="1" t="str">
        <f>IF(OR(D5165="SVCP", E5165="TRUE"), "No", IF(ISNA(VLOOKUP($C5165,'ProvResponder deviceId'!$A$1:$A$20000,1,FALSE)),"No","Yes"))</f>
        <v>No</v>
      </c>
      <c r="K5165" s="1" t="str">
        <f>IF($J5165="Yes",VLOOKUP($C5165,'ProvResponder deviceId'!$A$1:$C$20000,3,FALSE),"-")</f>
        <v>-</v>
      </c>
      <c r="L5165" s="1" t="str">
        <f t="shared" si="160"/>
        <v/>
      </c>
      <c r="M5165" s="1" t="str">
        <f t="shared" si="161"/>
        <v/>
      </c>
      <c r="N5165" s="1" t="str">
        <f>IF(ISBLANK($C5165),"",IF(ISNA(VLOOKUP($L5165,'result messages'!$H$3:$L$11,2,FALSE)),VLOOKUP($M5165,'result messages'!$H$3:$L$11,2,FALSE),VLOOKUP($L5165,'result messages'!$H$3:$L$11,2,FALSE)))</f>
        <v/>
      </c>
      <c r="O5165" s="1" t="str">
        <f>IF(ISBLANK($C5165),"",IF(ISNA(VLOOKUP($L5165,'result messages'!$H$3:$L$11,3,FALSE)),VLOOKUP($M5165,'result messages'!$H$3:$L$11,3,FALSE),VLOOKUP($L5165,'result messages'!$H$3:$L$11,3,FALSE)))</f>
        <v/>
      </c>
      <c r="P5165" s="1" t="str">
        <f>IF(ISBLANK($C5165),"",IF(ISNA(VLOOKUP($L5165,'result messages'!$H$3:$L$11,4,FALSE)),VLOOKUP($M5165,'result messages'!$H$3:$L$11,4,FALSE),VLOOKUP($L5165,'result messages'!$H$3:$L$11,4,FALSE)))</f>
        <v/>
      </c>
      <c r="Q5165" s="1" t="str">
        <f>IF(ISBLANK($C5165),"",IF(ISNA(VLOOKUP($L5165,'result messages'!$H$3:$L$11,5,FALSE)),VLOOKUP($M5165,'result messages'!$H$3:$L$11,5,FALSE),VLOOKUP($L5165,'result messages'!$H$3:$L$11,5,FALSE)))</f>
        <v/>
      </c>
    </row>
    <row r="5166" spans="1:17">
      <c r="A5166" s="1">
        <v>5163</v>
      </c>
      <c r="B5166" s="1"/>
      <c r="C5166" s="1"/>
      <c r="D5166" s="1"/>
      <c r="E5166" s="6"/>
      <c r="F5166" s="1"/>
      <c r="G5166" s="1" t="str">
        <f>IF(ISNA(VLOOKUP($C5166,'DTEN TCAP Linkage deviceId'!$A$1:$A$20000,1,FALSE)),"No","Yes")</f>
        <v>No</v>
      </c>
      <c r="H5166" s="1" t="str">
        <f>IF(ISNA(VLOOKUP($C5166,'Provisioning Requester'!$F$3:$H$20000,2,FALSE)),"No","Yes")</f>
        <v>No</v>
      </c>
      <c r="I5166" s="1" t="str">
        <f>IF($H5166="Yes",VLOOKUP($C5166,'Provisioning Requester'!$F$3:$H$20000,3,FALSE),"-")</f>
        <v>-</v>
      </c>
      <c r="J5166" s="1" t="str">
        <f>IF(OR(D5166="SVCP", E5166="TRUE"), "No", IF(ISNA(VLOOKUP($C5166,'ProvResponder deviceId'!$A$1:$A$20000,1,FALSE)),"No","Yes"))</f>
        <v>No</v>
      </c>
      <c r="K5166" s="1" t="str">
        <f>IF($J5166="Yes",VLOOKUP($C5166,'ProvResponder deviceId'!$A$1:$C$20000,3,FALSE),"-")</f>
        <v>-</v>
      </c>
      <c r="L5166" s="1" t="str">
        <f t="shared" si="160"/>
        <v/>
      </c>
      <c r="M5166" s="1" t="str">
        <f t="shared" si="161"/>
        <v/>
      </c>
      <c r="N5166" s="1" t="str">
        <f>IF(ISBLANK($C5166),"",IF(ISNA(VLOOKUP($L5166,'result messages'!$H$3:$L$11,2,FALSE)),VLOOKUP($M5166,'result messages'!$H$3:$L$11,2,FALSE),VLOOKUP($L5166,'result messages'!$H$3:$L$11,2,FALSE)))</f>
        <v/>
      </c>
      <c r="O5166" s="1" t="str">
        <f>IF(ISBLANK($C5166),"",IF(ISNA(VLOOKUP($L5166,'result messages'!$H$3:$L$11,3,FALSE)),VLOOKUP($M5166,'result messages'!$H$3:$L$11,3,FALSE),VLOOKUP($L5166,'result messages'!$H$3:$L$11,3,FALSE)))</f>
        <v/>
      </c>
      <c r="P5166" s="1" t="str">
        <f>IF(ISBLANK($C5166),"",IF(ISNA(VLOOKUP($L5166,'result messages'!$H$3:$L$11,4,FALSE)),VLOOKUP($M5166,'result messages'!$H$3:$L$11,4,FALSE),VLOOKUP($L5166,'result messages'!$H$3:$L$11,4,FALSE)))</f>
        <v/>
      </c>
      <c r="Q5166" s="1" t="str">
        <f>IF(ISBLANK($C5166),"",IF(ISNA(VLOOKUP($L5166,'result messages'!$H$3:$L$11,5,FALSE)),VLOOKUP($M5166,'result messages'!$H$3:$L$11,5,FALSE),VLOOKUP($L5166,'result messages'!$H$3:$L$11,5,FALSE)))</f>
        <v/>
      </c>
    </row>
    <row r="5167" spans="1:17">
      <c r="A5167" s="1">
        <v>5164</v>
      </c>
      <c r="B5167" s="1"/>
      <c r="C5167" s="1"/>
      <c r="D5167" s="1"/>
      <c r="E5167" s="6"/>
      <c r="F5167" s="1"/>
      <c r="G5167" s="1" t="str">
        <f>IF(ISNA(VLOOKUP($C5167,'DTEN TCAP Linkage deviceId'!$A$1:$A$20000,1,FALSE)),"No","Yes")</f>
        <v>No</v>
      </c>
      <c r="H5167" s="1" t="str">
        <f>IF(ISNA(VLOOKUP($C5167,'Provisioning Requester'!$F$3:$H$20000,2,FALSE)),"No","Yes")</f>
        <v>No</v>
      </c>
      <c r="I5167" s="1" t="str">
        <f>IF($H5167="Yes",VLOOKUP($C5167,'Provisioning Requester'!$F$3:$H$20000,3,FALSE),"-")</f>
        <v>-</v>
      </c>
      <c r="J5167" s="1" t="str">
        <f>IF(OR(D5167="SVCP", E5167="TRUE"), "No", IF(ISNA(VLOOKUP($C5167,'ProvResponder deviceId'!$A$1:$A$20000,1,FALSE)),"No","Yes"))</f>
        <v>No</v>
      </c>
      <c r="K5167" s="1" t="str">
        <f>IF($J5167="Yes",VLOOKUP($C5167,'ProvResponder deviceId'!$A$1:$C$20000,3,FALSE),"-")</f>
        <v>-</v>
      </c>
      <c r="L5167" s="1" t="str">
        <f t="shared" si="160"/>
        <v/>
      </c>
      <c r="M5167" s="1" t="str">
        <f t="shared" si="161"/>
        <v/>
      </c>
      <c r="N5167" s="1" t="str">
        <f>IF(ISBLANK($C5167),"",IF(ISNA(VLOOKUP($L5167,'result messages'!$H$3:$L$11,2,FALSE)),VLOOKUP($M5167,'result messages'!$H$3:$L$11,2,FALSE),VLOOKUP($L5167,'result messages'!$H$3:$L$11,2,FALSE)))</f>
        <v/>
      </c>
      <c r="O5167" s="1" t="str">
        <f>IF(ISBLANK($C5167),"",IF(ISNA(VLOOKUP($L5167,'result messages'!$H$3:$L$11,3,FALSE)),VLOOKUP($M5167,'result messages'!$H$3:$L$11,3,FALSE),VLOOKUP($L5167,'result messages'!$H$3:$L$11,3,FALSE)))</f>
        <v/>
      </c>
      <c r="P5167" s="1" t="str">
        <f>IF(ISBLANK($C5167),"",IF(ISNA(VLOOKUP($L5167,'result messages'!$H$3:$L$11,4,FALSE)),VLOOKUP($M5167,'result messages'!$H$3:$L$11,4,FALSE),VLOOKUP($L5167,'result messages'!$H$3:$L$11,4,FALSE)))</f>
        <v/>
      </c>
      <c r="Q5167" s="1" t="str">
        <f>IF(ISBLANK($C5167),"",IF(ISNA(VLOOKUP($L5167,'result messages'!$H$3:$L$11,5,FALSE)),VLOOKUP($M5167,'result messages'!$H$3:$L$11,5,FALSE),VLOOKUP($L5167,'result messages'!$H$3:$L$11,5,FALSE)))</f>
        <v/>
      </c>
    </row>
    <row r="5168" spans="1:17">
      <c r="A5168" s="1">
        <v>5165</v>
      </c>
      <c r="B5168" s="1"/>
      <c r="C5168" s="1"/>
      <c r="D5168" s="1"/>
      <c r="E5168" s="6"/>
      <c r="F5168" s="1"/>
      <c r="G5168" s="1" t="str">
        <f>IF(ISNA(VLOOKUP($C5168,'DTEN TCAP Linkage deviceId'!$A$1:$A$20000,1,FALSE)),"No","Yes")</f>
        <v>No</v>
      </c>
      <c r="H5168" s="1" t="str">
        <f>IF(ISNA(VLOOKUP($C5168,'Provisioning Requester'!$F$3:$H$20000,2,FALSE)),"No","Yes")</f>
        <v>No</v>
      </c>
      <c r="I5168" s="1" t="str">
        <f>IF($H5168="Yes",VLOOKUP($C5168,'Provisioning Requester'!$F$3:$H$20000,3,FALSE),"-")</f>
        <v>-</v>
      </c>
      <c r="J5168" s="1" t="str">
        <f>IF(OR(D5168="SVCP", E5168="TRUE"), "No", IF(ISNA(VLOOKUP($C5168,'ProvResponder deviceId'!$A$1:$A$20000,1,FALSE)),"No","Yes"))</f>
        <v>No</v>
      </c>
      <c r="K5168" s="1" t="str">
        <f>IF($J5168="Yes",VLOOKUP($C5168,'ProvResponder deviceId'!$A$1:$C$20000,3,FALSE),"-")</f>
        <v>-</v>
      </c>
      <c r="L5168" s="1" t="str">
        <f t="shared" si="160"/>
        <v/>
      </c>
      <c r="M5168" s="1" t="str">
        <f t="shared" si="161"/>
        <v/>
      </c>
      <c r="N5168" s="1" t="str">
        <f>IF(ISBLANK($C5168),"",IF(ISNA(VLOOKUP($L5168,'result messages'!$H$3:$L$11,2,FALSE)),VLOOKUP($M5168,'result messages'!$H$3:$L$11,2,FALSE),VLOOKUP($L5168,'result messages'!$H$3:$L$11,2,FALSE)))</f>
        <v/>
      </c>
      <c r="O5168" s="1" t="str">
        <f>IF(ISBLANK($C5168),"",IF(ISNA(VLOOKUP($L5168,'result messages'!$H$3:$L$11,3,FALSE)),VLOOKUP($M5168,'result messages'!$H$3:$L$11,3,FALSE),VLOOKUP($L5168,'result messages'!$H$3:$L$11,3,FALSE)))</f>
        <v/>
      </c>
      <c r="P5168" s="1" t="str">
        <f>IF(ISBLANK($C5168),"",IF(ISNA(VLOOKUP($L5168,'result messages'!$H$3:$L$11,4,FALSE)),VLOOKUP($M5168,'result messages'!$H$3:$L$11,4,FALSE),VLOOKUP($L5168,'result messages'!$H$3:$L$11,4,FALSE)))</f>
        <v/>
      </c>
      <c r="Q5168" s="1" t="str">
        <f>IF(ISBLANK($C5168),"",IF(ISNA(VLOOKUP($L5168,'result messages'!$H$3:$L$11,5,FALSE)),VLOOKUP($M5168,'result messages'!$H$3:$L$11,5,FALSE),VLOOKUP($L5168,'result messages'!$H$3:$L$11,5,FALSE)))</f>
        <v/>
      </c>
    </row>
    <row r="5169" spans="1:17">
      <c r="A5169" s="1">
        <v>5166</v>
      </c>
      <c r="B5169" s="1"/>
      <c r="C5169" s="1"/>
      <c r="D5169" s="1"/>
      <c r="E5169" s="6"/>
      <c r="F5169" s="1"/>
      <c r="G5169" s="1" t="str">
        <f>IF(ISNA(VLOOKUP($C5169,'DTEN TCAP Linkage deviceId'!$A$1:$A$20000,1,FALSE)),"No","Yes")</f>
        <v>No</v>
      </c>
      <c r="H5169" s="1" t="str">
        <f>IF(ISNA(VLOOKUP($C5169,'Provisioning Requester'!$F$3:$H$20000,2,FALSE)),"No","Yes")</f>
        <v>No</v>
      </c>
      <c r="I5169" s="1" t="str">
        <f>IF($H5169="Yes",VLOOKUP($C5169,'Provisioning Requester'!$F$3:$H$20000,3,FALSE),"-")</f>
        <v>-</v>
      </c>
      <c r="J5169" s="1" t="str">
        <f>IF(OR(D5169="SVCP", E5169="TRUE"), "No", IF(ISNA(VLOOKUP($C5169,'ProvResponder deviceId'!$A$1:$A$20000,1,FALSE)),"No","Yes"))</f>
        <v>No</v>
      </c>
      <c r="K5169" s="1" t="str">
        <f>IF($J5169="Yes",VLOOKUP($C5169,'ProvResponder deviceId'!$A$1:$C$20000,3,FALSE),"-")</f>
        <v>-</v>
      </c>
      <c r="L5169" s="1" t="str">
        <f t="shared" si="160"/>
        <v/>
      </c>
      <c r="M5169" s="1" t="str">
        <f t="shared" si="161"/>
        <v/>
      </c>
      <c r="N5169" s="1" t="str">
        <f>IF(ISBLANK($C5169),"",IF(ISNA(VLOOKUP($L5169,'result messages'!$H$3:$L$11,2,FALSE)),VLOOKUP($M5169,'result messages'!$H$3:$L$11,2,FALSE),VLOOKUP($L5169,'result messages'!$H$3:$L$11,2,FALSE)))</f>
        <v/>
      </c>
      <c r="O5169" s="1" t="str">
        <f>IF(ISBLANK($C5169),"",IF(ISNA(VLOOKUP($L5169,'result messages'!$H$3:$L$11,3,FALSE)),VLOOKUP($M5169,'result messages'!$H$3:$L$11,3,FALSE),VLOOKUP($L5169,'result messages'!$H$3:$L$11,3,FALSE)))</f>
        <v/>
      </c>
      <c r="P5169" s="1" t="str">
        <f>IF(ISBLANK($C5169),"",IF(ISNA(VLOOKUP($L5169,'result messages'!$H$3:$L$11,4,FALSE)),VLOOKUP($M5169,'result messages'!$H$3:$L$11,4,FALSE),VLOOKUP($L5169,'result messages'!$H$3:$L$11,4,FALSE)))</f>
        <v/>
      </c>
      <c r="Q5169" s="1" t="str">
        <f>IF(ISBLANK($C5169),"",IF(ISNA(VLOOKUP($L5169,'result messages'!$H$3:$L$11,5,FALSE)),VLOOKUP($M5169,'result messages'!$H$3:$L$11,5,FALSE),VLOOKUP($L5169,'result messages'!$H$3:$L$11,5,FALSE)))</f>
        <v/>
      </c>
    </row>
    <row r="5170" spans="1:17">
      <c r="A5170" s="1">
        <v>5167</v>
      </c>
      <c r="B5170" s="1"/>
      <c r="C5170" s="1"/>
      <c r="D5170" s="1"/>
      <c r="E5170" s="6"/>
      <c r="F5170" s="1"/>
      <c r="G5170" s="1" t="str">
        <f>IF(ISNA(VLOOKUP($C5170,'DTEN TCAP Linkage deviceId'!$A$1:$A$20000,1,FALSE)),"No","Yes")</f>
        <v>No</v>
      </c>
      <c r="H5170" s="1" t="str">
        <f>IF(ISNA(VLOOKUP($C5170,'Provisioning Requester'!$F$3:$H$20000,2,FALSE)),"No","Yes")</f>
        <v>No</v>
      </c>
      <c r="I5170" s="1" t="str">
        <f>IF($H5170="Yes",VLOOKUP($C5170,'Provisioning Requester'!$F$3:$H$20000,3,FALSE),"-")</f>
        <v>-</v>
      </c>
      <c r="J5170" s="1" t="str">
        <f>IF(OR(D5170="SVCP", E5170="TRUE"), "No", IF(ISNA(VLOOKUP($C5170,'ProvResponder deviceId'!$A$1:$A$20000,1,FALSE)),"No","Yes"))</f>
        <v>No</v>
      </c>
      <c r="K5170" s="1" t="str">
        <f>IF($J5170="Yes",VLOOKUP($C5170,'ProvResponder deviceId'!$A$1:$C$20000,3,FALSE),"-")</f>
        <v>-</v>
      </c>
      <c r="L5170" s="1" t="str">
        <f t="shared" si="160"/>
        <v/>
      </c>
      <c r="M5170" s="1" t="str">
        <f t="shared" si="161"/>
        <v/>
      </c>
      <c r="N5170" s="1" t="str">
        <f>IF(ISBLANK($C5170),"",IF(ISNA(VLOOKUP($L5170,'result messages'!$H$3:$L$11,2,FALSE)),VLOOKUP($M5170,'result messages'!$H$3:$L$11,2,FALSE),VLOOKUP($L5170,'result messages'!$H$3:$L$11,2,FALSE)))</f>
        <v/>
      </c>
      <c r="O5170" s="1" t="str">
        <f>IF(ISBLANK($C5170),"",IF(ISNA(VLOOKUP($L5170,'result messages'!$H$3:$L$11,3,FALSE)),VLOOKUP($M5170,'result messages'!$H$3:$L$11,3,FALSE),VLOOKUP($L5170,'result messages'!$H$3:$L$11,3,FALSE)))</f>
        <v/>
      </c>
      <c r="P5170" s="1" t="str">
        <f>IF(ISBLANK($C5170),"",IF(ISNA(VLOOKUP($L5170,'result messages'!$H$3:$L$11,4,FALSE)),VLOOKUP($M5170,'result messages'!$H$3:$L$11,4,FALSE),VLOOKUP($L5170,'result messages'!$H$3:$L$11,4,FALSE)))</f>
        <v/>
      </c>
      <c r="Q5170" s="1" t="str">
        <f>IF(ISBLANK($C5170),"",IF(ISNA(VLOOKUP($L5170,'result messages'!$H$3:$L$11,5,FALSE)),VLOOKUP($M5170,'result messages'!$H$3:$L$11,5,FALSE),VLOOKUP($L5170,'result messages'!$H$3:$L$11,5,FALSE)))</f>
        <v/>
      </c>
    </row>
    <row r="5171" spans="1:17">
      <c r="A5171" s="1">
        <v>5168</v>
      </c>
      <c r="B5171" s="1"/>
      <c r="C5171" s="1"/>
      <c r="D5171" s="1"/>
      <c r="E5171" s="6"/>
      <c r="F5171" s="1"/>
      <c r="G5171" s="1" t="str">
        <f>IF(ISNA(VLOOKUP($C5171,'DTEN TCAP Linkage deviceId'!$A$1:$A$20000,1,FALSE)),"No","Yes")</f>
        <v>No</v>
      </c>
      <c r="H5171" s="1" t="str">
        <f>IF(ISNA(VLOOKUP($C5171,'Provisioning Requester'!$F$3:$H$20000,2,FALSE)),"No","Yes")</f>
        <v>No</v>
      </c>
      <c r="I5171" s="1" t="str">
        <f>IF($H5171="Yes",VLOOKUP($C5171,'Provisioning Requester'!$F$3:$H$20000,3,FALSE),"-")</f>
        <v>-</v>
      </c>
      <c r="J5171" s="1" t="str">
        <f>IF(OR(D5171="SVCP", E5171="TRUE"), "No", IF(ISNA(VLOOKUP($C5171,'ProvResponder deviceId'!$A$1:$A$20000,1,FALSE)),"No","Yes"))</f>
        <v>No</v>
      </c>
      <c r="K5171" s="1" t="str">
        <f>IF($J5171="Yes",VLOOKUP($C5171,'ProvResponder deviceId'!$A$1:$C$20000,3,FALSE),"-")</f>
        <v>-</v>
      </c>
      <c r="L5171" s="1" t="str">
        <f t="shared" si="160"/>
        <v/>
      </c>
      <c r="M5171" s="1" t="str">
        <f t="shared" si="161"/>
        <v/>
      </c>
      <c r="N5171" s="1" t="str">
        <f>IF(ISBLANK($C5171),"",IF(ISNA(VLOOKUP($L5171,'result messages'!$H$3:$L$11,2,FALSE)),VLOOKUP($M5171,'result messages'!$H$3:$L$11,2,FALSE),VLOOKUP($L5171,'result messages'!$H$3:$L$11,2,FALSE)))</f>
        <v/>
      </c>
      <c r="O5171" s="1" t="str">
        <f>IF(ISBLANK($C5171),"",IF(ISNA(VLOOKUP($L5171,'result messages'!$H$3:$L$11,3,FALSE)),VLOOKUP($M5171,'result messages'!$H$3:$L$11,3,FALSE),VLOOKUP($L5171,'result messages'!$H$3:$L$11,3,FALSE)))</f>
        <v/>
      </c>
      <c r="P5171" s="1" t="str">
        <f>IF(ISBLANK($C5171),"",IF(ISNA(VLOOKUP($L5171,'result messages'!$H$3:$L$11,4,FALSE)),VLOOKUP($M5171,'result messages'!$H$3:$L$11,4,FALSE),VLOOKUP($L5171,'result messages'!$H$3:$L$11,4,FALSE)))</f>
        <v/>
      </c>
      <c r="Q5171" s="1" t="str">
        <f>IF(ISBLANK($C5171),"",IF(ISNA(VLOOKUP($L5171,'result messages'!$H$3:$L$11,5,FALSE)),VLOOKUP($M5171,'result messages'!$H$3:$L$11,5,FALSE),VLOOKUP($L5171,'result messages'!$H$3:$L$11,5,FALSE)))</f>
        <v/>
      </c>
    </row>
    <row r="5172" spans="1:17">
      <c r="A5172" s="1">
        <v>5169</v>
      </c>
      <c r="B5172" s="1"/>
      <c r="C5172" s="1"/>
      <c r="D5172" s="1"/>
      <c r="E5172" s="6"/>
      <c r="F5172" s="1"/>
      <c r="G5172" s="1" t="str">
        <f>IF(ISNA(VLOOKUP($C5172,'DTEN TCAP Linkage deviceId'!$A$1:$A$20000,1,FALSE)),"No","Yes")</f>
        <v>No</v>
      </c>
      <c r="H5172" s="1" t="str">
        <f>IF(ISNA(VLOOKUP($C5172,'Provisioning Requester'!$F$3:$H$20000,2,FALSE)),"No","Yes")</f>
        <v>No</v>
      </c>
      <c r="I5172" s="1" t="str">
        <f>IF($H5172="Yes",VLOOKUP($C5172,'Provisioning Requester'!$F$3:$H$20000,3,FALSE),"-")</f>
        <v>-</v>
      </c>
      <c r="J5172" s="1" t="str">
        <f>IF(OR(D5172="SVCP", E5172="TRUE"), "No", IF(ISNA(VLOOKUP($C5172,'ProvResponder deviceId'!$A$1:$A$20000,1,FALSE)),"No","Yes"))</f>
        <v>No</v>
      </c>
      <c r="K5172" s="1" t="str">
        <f>IF($J5172="Yes",VLOOKUP($C5172,'ProvResponder deviceId'!$A$1:$C$20000,3,FALSE),"-")</f>
        <v>-</v>
      </c>
      <c r="L5172" s="1" t="str">
        <f t="shared" si="160"/>
        <v/>
      </c>
      <c r="M5172" s="1" t="str">
        <f t="shared" si="161"/>
        <v/>
      </c>
      <c r="N5172" s="1" t="str">
        <f>IF(ISBLANK($C5172),"",IF(ISNA(VLOOKUP($L5172,'result messages'!$H$3:$L$11,2,FALSE)),VLOOKUP($M5172,'result messages'!$H$3:$L$11,2,FALSE),VLOOKUP($L5172,'result messages'!$H$3:$L$11,2,FALSE)))</f>
        <v/>
      </c>
      <c r="O5172" s="1" t="str">
        <f>IF(ISBLANK($C5172),"",IF(ISNA(VLOOKUP($L5172,'result messages'!$H$3:$L$11,3,FALSE)),VLOOKUP($M5172,'result messages'!$H$3:$L$11,3,FALSE),VLOOKUP($L5172,'result messages'!$H$3:$L$11,3,FALSE)))</f>
        <v/>
      </c>
      <c r="P5172" s="1" t="str">
        <f>IF(ISBLANK($C5172),"",IF(ISNA(VLOOKUP($L5172,'result messages'!$H$3:$L$11,4,FALSE)),VLOOKUP($M5172,'result messages'!$H$3:$L$11,4,FALSE),VLOOKUP($L5172,'result messages'!$H$3:$L$11,4,FALSE)))</f>
        <v/>
      </c>
      <c r="Q5172" s="1" t="str">
        <f>IF(ISBLANK($C5172),"",IF(ISNA(VLOOKUP($L5172,'result messages'!$H$3:$L$11,5,FALSE)),VLOOKUP($M5172,'result messages'!$H$3:$L$11,5,FALSE),VLOOKUP($L5172,'result messages'!$H$3:$L$11,5,FALSE)))</f>
        <v/>
      </c>
    </row>
    <row r="5173" spans="1:17">
      <c r="A5173" s="1">
        <v>5170</v>
      </c>
      <c r="B5173" s="1"/>
      <c r="C5173" s="1"/>
      <c r="D5173" s="1"/>
      <c r="E5173" s="6"/>
      <c r="F5173" s="1"/>
      <c r="G5173" s="1" t="str">
        <f>IF(ISNA(VLOOKUP($C5173,'DTEN TCAP Linkage deviceId'!$A$1:$A$20000,1,FALSE)),"No","Yes")</f>
        <v>No</v>
      </c>
      <c r="H5173" s="1" t="str">
        <f>IF(ISNA(VLOOKUP($C5173,'Provisioning Requester'!$F$3:$H$20000,2,FALSE)),"No","Yes")</f>
        <v>No</v>
      </c>
      <c r="I5173" s="1" t="str">
        <f>IF($H5173="Yes",VLOOKUP($C5173,'Provisioning Requester'!$F$3:$H$20000,3,FALSE),"-")</f>
        <v>-</v>
      </c>
      <c r="J5173" s="1" t="str">
        <f>IF(OR(D5173="SVCP", E5173="TRUE"), "No", IF(ISNA(VLOOKUP($C5173,'ProvResponder deviceId'!$A$1:$A$20000,1,FALSE)),"No","Yes"))</f>
        <v>No</v>
      </c>
      <c r="K5173" s="1" t="str">
        <f>IF($J5173="Yes",VLOOKUP($C5173,'ProvResponder deviceId'!$A$1:$C$20000,3,FALSE),"-")</f>
        <v>-</v>
      </c>
      <c r="L5173" s="1" t="str">
        <f t="shared" si="160"/>
        <v/>
      </c>
      <c r="M5173" s="1" t="str">
        <f t="shared" si="161"/>
        <v/>
      </c>
      <c r="N5173" s="1" t="str">
        <f>IF(ISBLANK($C5173),"",IF(ISNA(VLOOKUP($L5173,'result messages'!$H$3:$L$11,2,FALSE)),VLOOKUP($M5173,'result messages'!$H$3:$L$11,2,FALSE),VLOOKUP($L5173,'result messages'!$H$3:$L$11,2,FALSE)))</f>
        <v/>
      </c>
      <c r="O5173" s="1" t="str">
        <f>IF(ISBLANK($C5173),"",IF(ISNA(VLOOKUP($L5173,'result messages'!$H$3:$L$11,3,FALSE)),VLOOKUP($M5173,'result messages'!$H$3:$L$11,3,FALSE),VLOOKUP($L5173,'result messages'!$H$3:$L$11,3,FALSE)))</f>
        <v/>
      </c>
      <c r="P5173" s="1" t="str">
        <f>IF(ISBLANK($C5173),"",IF(ISNA(VLOOKUP($L5173,'result messages'!$H$3:$L$11,4,FALSE)),VLOOKUP($M5173,'result messages'!$H$3:$L$11,4,FALSE),VLOOKUP($L5173,'result messages'!$H$3:$L$11,4,FALSE)))</f>
        <v/>
      </c>
      <c r="Q5173" s="1" t="str">
        <f>IF(ISBLANK($C5173),"",IF(ISNA(VLOOKUP($L5173,'result messages'!$H$3:$L$11,5,FALSE)),VLOOKUP($M5173,'result messages'!$H$3:$L$11,5,FALSE),VLOOKUP($L5173,'result messages'!$H$3:$L$11,5,FALSE)))</f>
        <v/>
      </c>
    </row>
    <row r="5174" spans="1:17">
      <c r="A5174" s="1">
        <v>5171</v>
      </c>
      <c r="B5174" s="1"/>
      <c r="C5174" s="1"/>
      <c r="D5174" s="1"/>
      <c r="E5174" s="6"/>
      <c r="F5174" s="1"/>
      <c r="G5174" s="1" t="str">
        <f>IF(ISNA(VLOOKUP($C5174,'DTEN TCAP Linkage deviceId'!$A$1:$A$20000,1,FALSE)),"No","Yes")</f>
        <v>No</v>
      </c>
      <c r="H5174" s="1" t="str">
        <f>IF(ISNA(VLOOKUP($C5174,'Provisioning Requester'!$F$3:$H$20000,2,FALSE)),"No","Yes")</f>
        <v>No</v>
      </c>
      <c r="I5174" s="1" t="str">
        <f>IF($H5174="Yes",VLOOKUP($C5174,'Provisioning Requester'!$F$3:$H$20000,3,FALSE),"-")</f>
        <v>-</v>
      </c>
      <c r="J5174" s="1" t="str">
        <f>IF(OR(D5174="SVCP", E5174="TRUE"), "No", IF(ISNA(VLOOKUP($C5174,'ProvResponder deviceId'!$A$1:$A$20000,1,FALSE)),"No","Yes"))</f>
        <v>No</v>
      </c>
      <c r="K5174" s="1" t="str">
        <f>IF($J5174="Yes",VLOOKUP($C5174,'ProvResponder deviceId'!$A$1:$C$20000,3,FALSE),"-")</f>
        <v>-</v>
      </c>
      <c r="L5174" s="1" t="str">
        <f t="shared" si="160"/>
        <v/>
      </c>
      <c r="M5174" s="1" t="str">
        <f t="shared" si="161"/>
        <v/>
      </c>
      <c r="N5174" s="1" t="str">
        <f>IF(ISBLANK($C5174),"",IF(ISNA(VLOOKUP($L5174,'result messages'!$H$3:$L$11,2,FALSE)),VLOOKUP($M5174,'result messages'!$H$3:$L$11,2,FALSE),VLOOKUP($L5174,'result messages'!$H$3:$L$11,2,FALSE)))</f>
        <v/>
      </c>
      <c r="O5174" s="1" t="str">
        <f>IF(ISBLANK($C5174),"",IF(ISNA(VLOOKUP($L5174,'result messages'!$H$3:$L$11,3,FALSE)),VLOOKUP($M5174,'result messages'!$H$3:$L$11,3,FALSE),VLOOKUP($L5174,'result messages'!$H$3:$L$11,3,FALSE)))</f>
        <v/>
      </c>
      <c r="P5174" s="1" t="str">
        <f>IF(ISBLANK($C5174),"",IF(ISNA(VLOOKUP($L5174,'result messages'!$H$3:$L$11,4,FALSE)),VLOOKUP($M5174,'result messages'!$H$3:$L$11,4,FALSE),VLOOKUP($L5174,'result messages'!$H$3:$L$11,4,FALSE)))</f>
        <v/>
      </c>
      <c r="Q5174" s="1" t="str">
        <f>IF(ISBLANK($C5174),"",IF(ISNA(VLOOKUP($L5174,'result messages'!$H$3:$L$11,5,FALSE)),VLOOKUP($M5174,'result messages'!$H$3:$L$11,5,FALSE),VLOOKUP($L5174,'result messages'!$H$3:$L$11,5,FALSE)))</f>
        <v/>
      </c>
    </row>
    <row r="5175" spans="1:17">
      <c r="A5175" s="1">
        <v>5172</v>
      </c>
      <c r="B5175" s="1"/>
      <c r="C5175" s="1"/>
      <c r="D5175" s="1"/>
      <c r="E5175" s="6"/>
      <c r="F5175" s="1"/>
      <c r="G5175" s="1" t="str">
        <f>IF(ISNA(VLOOKUP($C5175,'DTEN TCAP Linkage deviceId'!$A$1:$A$20000,1,FALSE)),"No","Yes")</f>
        <v>No</v>
      </c>
      <c r="H5175" s="1" t="str">
        <f>IF(ISNA(VLOOKUP($C5175,'Provisioning Requester'!$F$3:$H$20000,2,FALSE)),"No","Yes")</f>
        <v>No</v>
      </c>
      <c r="I5175" s="1" t="str">
        <f>IF($H5175="Yes",VLOOKUP($C5175,'Provisioning Requester'!$F$3:$H$20000,3,FALSE),"-")</f>
        <v>-</v>
      </c>
      <c r="J5175" s="1" t="str">
        <f>IF(OR(D5175="SVCP", E5175="TRUE"), "No", IF(ISNA(VLOOKUP($C5175,'ProvResponder deviceId'!$A$1:$A$20000,1,FALSE)),"No","Yes"))</f>
        <v>No</v>
      </c>
      <c r="K5175" s="1" t="str">
        <f>IF($J5175="Yes",VLOOKUP($C5175,'ProvResponder deviceId'!$A$1:$C$20000,3,FALSE),"-")</f>
        <v>-</v>
      </c>
      <c r="L5175" s="1" t="str">
        <f t="shared" si="160"/>
        <v/>
      </c>
      <c r="M5175" s="1" t="str">
        <f t="shared" si="161"/>
        <v/>
      </c>
      <c r="N5175" s="1" t="str">
        <f>IF(ISBLANK($C5175),"",IF(ISNA(VLOOKUP($L5175,'result messages'!$H$3:$L$11,2,FALSE)),VLOOKUP($M5175,'result messages'!$H$3:$L$11,2,FALSE),VLOOKUP($L5175,'result messages'!$H$3:$L$11,2,FALSE)))</f>
        <v/>
      </c>
      <c r="O5175" s="1" t="str">
        <f>IF(ISBLANK($C5175),"",IF(ISNA(VLOOKUP($L5175,'result messages'!$H$3:$L$11,3,FALSE)),VLOOKUP($M5175,'result messages'!$H$3:$L$11,3,FALSE),VLOOKUP($L5175,'result messages'!$H$3:$L$11,3,FALSE)))</f>
        <v/>
      </c>
      <c r="P5175" s="1" t="str">
        <f>IF(ISBLANK($C5175),"",IF(ISNA(VLOOKUP($L5175,'result messages'!$H$3:$L$11,4,FALSE)),VLOOKUP($M5175,'result messages'!$H$3:$L$11,4,FALSE),VLOOKUP($L5175,'result messages'!$H$3:$L$11,4,FALSE)))</f>
        <v/>
      </c>
      <c r="Q5175" s="1" t="str">
        <f>IF(ISBLANK($C5175),"",IF(ISNA(VLOOKUP($L5175,'result messages'!$H$3:$L$11,5,FALSE)),VLOOKUP($M5175,'result messages'!$H$3:$L$11,5,FALSE),VLOOKUP($L5175,'result messages'!$H$3:$L$11,5,FALSE)))</f>
        <v/>
      </c>
    </row>
    <row r="5176" spans="1:17">
      <c r="A5176" s="1">
        <v>5173</v>
      </c>
      <c r="B5176" s="1"/>
      <c r="C5176" s="1"/>
      <c r="D5176" s="1"/>
      <c r="E5176" s="6"/>
      <c r="F5176" s="1"/>
      <c r="G5176" s="1" t="str">
        <f>IF(ISNA(VLOOKUP($C5176,'DTEN TCAP Linkage deviceId'!$A$1:$A$20000,1,FALSE)),"No","Yes")</f>
        <v>No</v>
      </c>
      <c r="H5176" s="1" t="str">
        <f>IF(ISNA(VLOOKUP($C5176,'Provisioning Requester'!$F$3:$H$20000,2,FALSE)),"No","Yes")</f>
        <v>No</v>
      </c>
      <c r="I5176" s="1" t="str">
        <f>IF($H5176="Yes",VLOOKUP($C5176,'Provisioning Requester'!$F$3:$H$20000,3,FALSE),"-")</f>
        <v>-</v>
      </c>
      <c r="J5176" s="1" t="str">
        <f>IF(OR(D5176="SVCP", E5176="TRUE"), "No", IF(ISNA(VLOOKUP($C5176,'ProvResponder deviceId'!$A$1:$A$20000,1,FALSE)),"No","Yes"))</f>
        <v>No</v>
      </c>
      <c r="K5176" s="1" t="str">
        <f>IF($J5176="Yes",VLOOKUP($C5176,'ProvResponder deviceId'!$A$1:$C$20000,3,FALSE),"-")</f>
        <v>-</v>
      </c>
      <c r="L5176" s="1" t="str">
        <f t="shared" si="160"/>
        <v/>
      </c>
      <c r="M5176" s="1" t="str">
        <f t="shared" si="161"/>
        <v/>
      </c>
      <c r="N5176" s="1" t="str">
        <f>IF(ISBLANK($C5176),"",IF(ISNA(VLOOKUP($L5176,'result messages'!$H$3:$L$11,2,FALSE)),VLOOKUP($M5176,'result messages'!$H$3:$L$11,2,FALSE),VLOOKUP($L5176,'result messages'!$H$3:$L$11,2,FALSE)))</f>
        <v/>
      </c>
      <c r="O5176" s="1" t="str">
        <f>IF(ISBLANK($C5176),"",IF(ISNA(VLOOKUP($L5176,'result messages'!$H$3:$L$11,3,FALSE)),VLOOKUP($M5176,'result messages'!$H$3:$L$11,3,FALSE),VLOOKUP($L5176,'result messages'!$H$3:$L$11,3,FALSE)))</f>
        <v/>
      </c>
      <c r="P5176" s="1" t="str">
        <f>IF(ISBLANK($C5176),"",IF(ISNA(VLOOKUP($L5176,'result messages'!$H$3:$L$11,4,FALSE)),VLOOKUP($M5176,'result messages'!$H$3:$L$11,4,FALSE),VLOOKUP($L5176,'result messages'!$H$3:$L$11,4,FALSE)))</f>
        <v/>
      </c>
      <c r="Q5176" s="1" t="str">
        <f>IF(ISBLANK($C5176),"",IF(ISNA(VLOOKUP($L5176,'result messages'!$H$3:$L$11,5,FALSE)),VLOOKUP($M5176,'result messages'!$H$3:$L$11,5,FALSE),VLOOKUP($L5176,'result messages'!$H$3:$L$11,5,FALSE)))</f>
        <v/>
      </c>
    </row>
    <row r="5177" spans="1:17">
      <c r="A5177" s="1">
        <v>5174</v>
      </c>
      <c r="B5177" s="1"/>
      <c r="C5177" s="1"/>
      <c r="D5177" s="1"/>
      <c r="E5177" s="6"/>
      <c r="F5177" s="1"/>
      <c r="G5177" s="1" t="str">
        <f>IF(ISNA(VLOOKUP($C5177,'DTEN TCAP Linkage deviceId'!$A$1:$A$20000,1,FALSE)),"No","Yes")</f>
        <v>No</v>
      </c>
      <c r="H5177" s="1" t="str">
        <f>IF(ISNA(VLOOKUP($C5177,'Provisioning Requester'!$F$3:$H$20000,2,FALSE)),"No","Yes")</f>
        <v>No</v>
      </c>
      <c r="I5177" s="1" t="str">
        <f>IF($H5177="Yes",VLOOKUP($C5177,'Provisioning Requester'!$F$3:$H$20000,3,FALSE),"-")</f>
        <v>-</v>
      </c>
      <c r="J5177" s="1" t="str">
        <f>IF(OR(D5177="SVCP", E5177="TRUE"), "No", IF(ISNA(VLOOKUP($C5177,'ProvResponder deviceId'!$A$1:$A$20000,1,FALSE)),"No","Yes"))</f>
        <v>No</v>
      </c>
      <c r="K5177" s="1" t="str">
        <f>IF($J5177="Yes",VLOOKUP($C5177,'ProvResponder deviceId'!$A$1:$C$20000,3,FALSE),"-")</f>
        <v>-</v>
      </c>
      <c r="L5177" s="1" t="str">
        <f t="shared" si="160"/>
        <v/>
      </c>
      <c r="M5177" s="1" t="str">
        <f t="shared" si="161"/>
        <v/>
      </c>
      <c r="N5177" s="1" t="str">
        <f>IF(ISBLANK($C5177),"",IF(ISNA(VLOOKUP($L5177,'result messages'!$H$3:$L$11,2,FALSE)),VLOOKUP($M5177,'result messages'!$H$3:$L$11,2,FALSE),VLOOKUP($L5177,'result messages'!$H$3:$L$11,2,FALSE)))</f>
        <v/>
      </c>
      <c r="O5177" s="1" t="str">
        <f>IF(ISBLANK($C5177),"",IF(ISNA(VLOOKUP($L5177,'result messages'!$H$3:$L$11,3,FALSE)),VLOOKUP($M5177,'result messages'!$H$3:$L$11,3,FALSE),VLOOKUP($L5177,'result messages'!$H$3:$L$11,3,FALSE)))</f>
        <v/>
      </c>
      <c r="P5177" s="1" t="str">
        <f>IF(ISBLANK($C5177),"",IF(ISNA(VLOOKUP($L5177,'result messages'!$H$3:$L$11,4,FALSE)),VLOOKUP($M5177,'result messages'!$H$3:$L$11,4,FALSE),VLOOKUP($L5177,'result messages'!$H$3:$L$11,4,FALSE)))</f>
        <v/>
      </c>
      <c r="Q5177" s="1" t="str">
        <f>IF(ISBLANK($C5177),"",IF(ISNA(VLOOKUP($L5177,'result messages'!$H$3:$L$11,5,FALSE)),VLOOKUP($M5177,'result messages'!$H$3:$L$11,5,FALSE),VLOOKUP($L5177,'result messages'!$H$3:$L$11,5,FALSE)))</f>
        <v/>
      </c>
    </row>
    <row r="5178" spans="1:17">
      <c r="A5178" s="1">
        <v>5175</v>
      </c>
      <c r="B5178" s="1"/>
      <c r="C5178" s="1"/>
      <c r="D5178" s="1"/>
      <c r="E5178" s="6"/>
      <c r="F5178" s="1"/>
      <c r="G5178" s="1" t="str">
        <f>IF(ISNA(VLOOKUP($C5178,'DTEN TCAP Linkage deviceId'!$A$1:$A$20000,1,FALSE)),"No","Yes")</f>
        <v>No</v>
      </c>
      <c r="H5178" s="1" t="str">
        <f>IF(ISNA(VLOOKUP($C5178,'Provisioning Requester'!$F$3:$H$20000,2,FALSE)),"No","Yes")</f>
        <v>No</v>
      </c>
      <c r="I5178" s="1" t="str">
        <f>IF($H5178="Yes",VLOOKUP($C5178,'Provisioning Requester'!$F$3:$H$20000,3,FALSE),"-")</f>
        <v>-</v>
      </c>
      <c r="J5178" s="1" t="str">
        <f>IF(OR(D5178="SVCP", E5178="TRUE"), "No", IF(ISNA(VLOOKUP($C5178,'ProvResponder deviceId'!$A$1:$A$20000,1,FALSE)),"No","Yes"))</f>
        <v>No</v>
      </c>
      <c r="K5178" s="1" t="str">
        <f>IF($J5178="Yes",VLOOKUP($C5178,'ProvResponder deviceId'!$A$1:$C$20000,3,FALSE),"-")</f>
        <v>-</v>
      </c>
      <c r="L5178" s="1" t="str">
        <f t="shared" si="160"/>
        <v/>
      </c>
      <c r="M5178" s="1" t="str">
        <f t="shared" si="161"/>
        <v/>
      </c>
      <c r="N5178" s="1" t="str">
        <f>IF(ISBLANK($C5178),"",IF(ISNA(VLOOKUP($L5178,'result messages'!$H$3:$L$11,2,FALSE)),VLOOKUP($M5178,'result messages'!$H$3:$L$11,2,FALSE),VLOOKUP($L5178,'result messages'!$H$3:$L$11,2,FALSE)))</f>
        <v/>
      </c>
      <c r="O5178" s="1" t="str">
        <f>IF(ISBLANK($C5178),"",IF(ISNA(VLOOKUP($L5178,'result messages'!$H$3:$L$11,3,FALSE)),VLOOKUP($M5178,'result messages'!$H$3:$L$11,3,FALSE),VLOOKUP($L5178,'result messages'!$H$3:$L$11,3,FALSE)))</f>
        <v/>
      </c>
      <c r="P5178" s="1" t="str">
        <f>IF(ISBLANK($C5178),"",IF(ISNA(VLOOKUP($L5178,'result messages'!$H$3:$L$11,4,FALSE)),VLOOKUP($M5178,'result messages'!$H$3:$L$11,4,FALSE),VLOOKUP($L5178,'result messages'!$H$3:$L$11,4,FALSE)))</f>
        <v/>
      </c>
      <c r="Q5178" s="1" t="str">
        <f>IF(ISBLANK($C5178),"",IF(ISNA(VLOOKUP($L5178,'result messages'!$H$3:$L$11,5,FALSE)),VLOOKUP($M5178,'result messages'!$H$3:$L$11,5,FALSE),VLOOKUP($L5178,'result messages'!$H$3:$L$11,5,FALSE)))</f>
        <v/>
      </c>
    </row>
    <row r="5179" spans="1:17">
      <c r="A5179" s="1">
        <v>5176</v>
      </c>
      <c r="B5179" s="1"/>
      <c r="C5179" s="1"/>
      <c r="D5179" s="1"/>
      <c r="E5179" s="6"/>
      <c r="F5179" s="1"/>
      <c r="G5179" s="1" t="str">
        <f>IF(ISNA(VLOOKUP($C5179,'DTEN TCAP Linkage deviceId'!$A$1:$A$20000,1,FALSE)),"No","Yes")</f>
        <v>No</v>
      </c>
      <c r="H5179" s="1" t="str">
        <f>IF(ISNA(VLOOKUP($C5179,'Provisioning Requester'!$F$3:$H$20000,2,FALSE)),"No","Yes")</f>
        <v>No</v>
      </c>
      <c r="I5179" s="1" t="str">
        <f>IF($H5179="Yes",VLOOKUP($C5179,'Provisioning Requester'!$F$3:$H$20000,3,FALSE),"-")</f>
        <v>-</v>
      </c>
      <c r="J5179" s="1" t="str">
        <f>IF(OR(D5179="SVCP", E5179="TRUE"), "No", IF(ISNA(VLOOKUP($C5179,'ProvResponder deviceId'!$A$1:$A$20000,1,FALSE)),"No","Yes"))</f>
        <v>No</v>
      </c>
      <c r="K5179" s="1" t="str">
        <f>IF($J5179="Yes",VLOOKUP($C5179,'ProvResponder deviceId'!$A$1:$C$20000,3,FALSE),"-")</f>
        <v>-</v>
      </c>
      <c r="L5179" s="1" t="str">
        <f t="shared" si="160"/>
        <v/>
      </c>
      <c r="M5179" s="1" t="str">
        <f t="shared" si="161"/>
        <v/>
      </c>
      <c r="N5179" s="1" t="str">
        <f>IF(ISBLANK($C5179),"",IF(ISNA(VLOOKUP($L5179,'result messages'!$H$3:$L$11,2,FALSE)),VLOOKUP($M5179,'result messages'!$H$3:$L$11,2,FALSE),VLOOKUP($L5179,'result messages'!$H$3:$L$11,2,FALSE)))</f>
        <v/>
      </c>
      <c r="O5179" s="1" t="str">
        <f>IF(ISBLANK($C5179),"",IF(ISNA(VLOOKUP($L5179,'result messages'!$H$3:$L$11,3,FALSE)),VLOOKUP($M5179,'result messages'!$H$3:$L$11,3,FALSE),VLOOKUP($L5179,'result messages'!$H$3:$L$11,3,FALSE)))</f>
        <v/>
      </c>
      <c r="P5179" s="1" t="str">
        <f>IF(ISBLANK($C5179),"",IF(ISNA(VLOOKUP($L5179,'result messages'!$H$3:$L$11,4,FALSE)),VLOOKUP($M5179,'result messages'!$H$3:$L$11,4,FALSE),VLOOKUP($L5179,'result messages'!$H$3:$L$11,4,FALSE)))</f>
        <v/>
      </c>
      <c r="Q5179" s="1" t="str">
        <f>IF(ISBLANK($C5179),"",IF(ISNA(VLOOKUP($L5179,'result messages'!$H$3:$L$11,5,FALSE)),VLOOKUP($M5179,'result messages'!$H$3:$L$11,5,FALSE),VLOOKUP($L5179,'result messages'!$H$3:$L$11,5,FALSE)))</f>
        <v/>
      </c>
    </row>
    <row r="5180" spans="1:17">
      <c r="A5180" s="1">
        <v>5177</v>
      </c>
      <c r="B5180" s="1"/>
      <c r="C5180" s="1"/>
      <c r="D5180" s="1"/>
      <c r="E5180" s="6"/>
      <c r="F5180" s="1"/>
      <c r="G5180" s="1" t="str">
        <f>IF(ISNA(VLOOKUP($C5180,'DTEN TCAP Linkage deviceId'!$A$1:$A$20000,1,FALSE)),"No","Yes")</f>
        <v>No</v>
      </c>
      <c r="H5180" s="1" t="str">
        <f>IF(ISNA(VLOOKUP($C5180,'Provisioning Requester'!$F$3:$H$20000,2,FALSE)),"No","Yes")</f>
        <v>No</v>
      </c>
      <c r="I5180" s="1" t="str">
        <f>IF($H5180="Yes",VLOOKUP($C5180,'Provisioning Requester'!$F$3:$H$20000,3,FALSE),"-")</f>
        <v>-</v>
      </c>
      <c r="J5180" s="1" t="str">
        <f>IF(OR(D5180="SVCP", E5180="TRUE"), "No", IF(ISNA(VLOOKUP($C5180,'ProvResponder deviceId'!$A$1:$A$20000,1,FALSE)),"No","Yes"))</f>
        <v>No</v>
      </c>
      <c r="K5180" s="1" t="str">
        <f>IF($J5180="Yes",VLOOKUP($C5180,'ProvResponder deviceId'!$A$1:$C$20000,3,FALSE),"-")</f>
        <v>-</v>
      </c>
      <c r="L5180" s="1" t="str">
        <f t="shared" si="160"/>
        <v/>
      </c>
      <c r="M5180" s="1" t="str">
        <f t="shared" si="161"/>
        <v/>
      </c>
      <c r="N5180" s="1" t="str">
        <f>IF(ISBLANK($C5180),"",IF(ISNA(VLOOKUP($L5180,'result messages'!$H$3:$L$11,2,FALSE)),VLOOKUP($M5180,'result messages'!$H$3:$L$11,2,FALSE),VLOOKUP($L5180,'result messages'!$H$3:$L$11,2,FALSE)))</f>
        <v/>
      </c>
      <c r="O5180" s="1" t="str">
        <f>IF(ISBLANK($C5180),"",IF(ISNA(VLOOKUP($L5180,'result messages'!$H$3:$L$11,3,FALSE)),VLOOKUP($M5180,'result messages'!$H$3:$L$11,3,FALSE),VLOOKUP($L5180,'result messages'!$H$3:$L$11,3,FALSE)))</f>
        <v/>
      </c>
      <c r="P5180" s="1" t="str">
        <f>IF(ISBLANK($C5180),"",IF(ISNA(VLOOKUP($L5180,'result messages'!$H$3:$L$11,4,FALSE)),VLOOKUP($M5180,'result messages'!$H$3:$L$11,4,FALSE),VLOOKUP($L5180,'result messages'!$H$3:$L$11,4,FALSE)))</f>
        <v/>
      </c>
      <c r="Q5180" s="1" t="str">
        <f>IF(ISBLANK($C5180),"",IF(ISNA(VLOOKUP($L5180,'result messages'!$H$3:$L$11,5,FALSE)),VLOOKUP($M5180,'result messages'!$H$3:$L$11,5,FALSE),VLOOKUP($L5180,'result messages'!$H$3:$L$11,5,FALSE)))</f>
        <v/>
      </c>
    </row>
    <row r="5181" spans="1:17">
      <c r="A5181" s="1">
        <v>5178</v>
      </c>
      <c r="B5181" s="1"/>
      <c r="C5181" s="1"/>
      <c r="D5181" s="1"/>
      <c r="E5181" s="6"/>
      <c r="F5181" s="1"/>
      <c r="G5181" s="1" t="str">
        <f>IF(ISNA(VLOOKUP($C5181,'DTEN TCAP Linkage deviceId'!$A$1:$A$20000,1,FALSE)),"No","Yes")</f>
        <v>No</v>
      </c>
      <c r="H5181" s="1" t="str">
        <f>IF(ISNA(VLOOKUP($C5181,'Provisioning Requester'!$F$3:$H$20000,2,FALSE)),"No","Yes")</f>
        <v>No</v>
      </c>
      <c r="I5181" s="1" t="str">
        <f>IF($H5181="Yes",VLOOKUP($C5181,'Provisioning Requester'!$F$3:$H$20000,3,FALSE),"-")</f>
        <v>-</v>
      </c>
      <c r="J5181" s="1" t="str">
        <f>IF(OR(D5181="SVCP", E5181="TRUE"), "No", IF(ISNA(VLOOKUP($C5181,'ProvResponder deviceId'!$A$1:$A$20000,1,FALSE)),"No","Yes"))</f>
        <v>No</v>
      </c>
      <c r="K5181" s="1" t="str">
        <f>IF($J5181="Yes",VLOOKUP($C5181,'ProvResponder deviceId'!$A$1:$C$20000,3,FALSE),"-")</f>
        <v>-</v>
      </c>
      <c r="L5181" s="1" t="str">
        <f t="shared" si="160"/>
        <v/>
      </c>
      <c r="M5181" s="1" t="str">
        <f t="shared" si="161"/>
        <v/>
      </c>
      <c r="N5181" s="1" t="str">
        <f>IF(ISBLANK($C5181),"",IF(ISNA(VLOOKUP($L5181,'result messages'!$H$3:$L$11,2,FALSE)),VLOOKUP($M5181,'result messages'!$H$3:$L$11,2,FALSE),VLOOKUP($L5181,'result messages'!$H$3:$L$11,2,FALSE)))</f>
        <v/>
      </c>
      <c r="O5181" s="1" t="str">
        <f>IF(ISBLANK($C5181),"",IF(ISNA(VLOOKUP($L5181,'result messages'!$H$3:$L$11,3,FALSE)),VLOOKUP($M5181,'result messages'!$H$3:$L$11,3,FALSE),VLOOKUP($L5181,'result messages'!$H$3:$L$11,3,FALSE)))</f>
        <v/>
      </c>
      <c r="P5181" s="1" t="str">
        <f>IF(ISBLANK($C5181),"",IF(ISNA(VLOOKUP($L5181,'result messages'!$H$3:$L$11,4,FALSE)),VLOOKUP($M5181,'result messages'!$H$3:$L$11,4,FALSE),VLOOKUP($L5181,'result messages'!$H$3:$L$11,4,FALSE)))</f>
        <v/>
      </c>
      <c r="Q5181" s="1" t="str">
        <f>IF(ISBLANK($C5181),"",IF(ISNA(VLOOKUP($L5181,'result messages'!$H$3:$L$11,5,FALSE)),VLOOKUP($M5181,'result messages'!$H$3:$L$11,5,FALSE),VLOOKUP($L5181,'result messages'!$H$3:$L$11,5,FALSE)))</f>
        <v/>
      </c>
    </row>
    <row r="5182" spans="1:17">
      <c r="A5182" s="1">
        <v>5179</v>
      </c>
      <c r="B5182" s="1"/>
      <c r="C5182" s="1"/>
      <c r="D5182" s="1"/>
      <c r="E5182" s="6"/>
      <c r="F5182" s="1"/>
      <c r="G5182" s="1" t="str">
        <f>IF(ISNA(VLOOKUP($C5182,'DTEN TCAP Linkage deviceId'!$A$1:$A$20000,1,FALSE)),"No","Yes")</f>
        <v>No</v>
      </c>
      <c r="H5182" s="1" t="str">
        <f>IF(ISNA(VLOOKUP($C5182,'Provisioning Requester'!$F$3:$H$20000,2,FALSE)),"No","Yes")</f>
        <v>No</v>
      </c>
      <c r="I5182" s="1" t="str">
        <f>IF($H5182="Yes",VLOOKUP($C5182,'Provisioning Requester'!$F$3:$H$20000,3,FALSE),"-")</f>
        <v>-</v>
      </c>
      <c r="J5182" s="1" t="str">
        <f>IF(OR(D5182="SVCP", E5182="TRUE"), "No", IF(ISNA(VLOOKUP($C5182,'ProvResponder deviceId'!$A$1:$A$20000,1,FALSE)),"No","Yes"))</f>
        <v>No</v>
      </c>
      <c r="K5182" s="1" t="str">
        <f>IF($J5182="Yes",VLOOKUP($C5182,'ProvResponder deviceId'!$A$1:$C$20000,3,FALSE),"-")</f>
        <v>-</v>
      </c>
      <c r="L5182" s="1" t="str">
        <f t="shared" si="160"/>
        <v/>
      </c>
      <c r="M5182" s="1" t="str">
        <f t="shared" si="161"/>
        <v/>
      </c>
      <c r="N5182" s="1" t="str">
        <f>IF(ISBLANK($C5182),"",IF(ISNA(VLOOKUP($L5182,'result messages'!$H$3:$L$11,2,FALSE)),VLOOKUP($M5182,'result messages'!$H$3:$L$11,2,FALSE),VLOOKUP($L5182,'result messages'!$H$3:$L$11,2,FALSE)))</f>
        <v/>
      </c>
      <c r="O5182" s="1" t="str">
        <f>IF(ISBLANK($C5182),"",IF(ISNA(VLOOKUP($L5182,'result messages'!$H$3:$L$11,3,FALSE)),VLOOKUP($M5182,'result messages'!$H$3:$L$11,3,FALSE),VLOOKUP($L5182,'result messages'!$H$3:$L$11,3,FALSE)))</f>
        <v/>
      </c>
      <c r="P5182" s="1" t="str">
        <f>IF(ISBLANK($C5182),"",IF(ISNA(VLOOKUP($L5182,'result messages'!$H$3:$L$11,4,FALSE)),VLOOKUP($M5182,'result messages'!$H$3:$L$11,4,FALSE),VLOOKUP($L5182,'result messages'!$H$3:$L$11,4,FALSE)))</f>
        <v/>
      </c>
      <c r="Q5182" s="1" t="str">
        <f>IF(ISBLANK($C5182),"",IF(ISNA(VLOOKUP($L5182,'result messages'!$H$3:$L$11,5,FALSE)),VLOOKUP($M5182,'result messages'!$H$3:$L$11,5,FALSE),VLOOKUP($L5182,'result messages'!$H$3:$L$11,5,FALSE)))</f>
        <v/>
      </c>
    </row>
    <row r="5183" spans="1:17">
      <c r="A5183" s="1">
        <v>5180</v>
      </c>
      <c r="B5183" s="1"/>
      <c r="C5183" s="1"/>
      <c r="D5183" s="1"/>
      <c r="E5183" s="6"/>
      <c r="F5183" s="1"/>
      <c r="G5183" s="1" t="str">
        <f>IF(ISNA(VLOOKUP($C5183,'DTEN TCAP Linkage deviceId'!$A$1:$A$20000,1,FALSE)),"No","Yes")</f>
        <v>No</v>
      </c>
      <c r="H5183" s="1" t="str">
        <f>IF(ISNA(VLOOKUP($C5183,'Provisioning Requester'!$F$3:$H$20000,2,FALSE)),"No","Yes")</f>
        <v>No</v>
      </c>
      <c r="I5183" s="1" t="str">
        <f>IF($H5183="Yes",VLOOKUP($C5183,'Provisioning Requester'!$F$3:$H$20000,3,FALSE),"-")</f>
        <v>-</v>
      </c>
      <c r="J5183" s="1" t="str">
        <f>IF(OR(D5183="SVCP", E5183="TRUE"), "No", IF(ISNA(VLOOKUP($C5183,'ProvResponder deviceId'!$A$1:$A$20000,1,FALSE)),"No","Yes"))</f>
        <v>No</v>
      </c>
      <c r="K5183" s="1" t="str">
        <f>IF($J5183="Yes",VLOOKUP($C5183,'ProvResponder deviceId'!$A$1:$C$20000,3,FALSE),"-")</f>
        <v>-</v>
      </c>
      <c r="L5183" s="1" t="str">
        <f t="shared" si="160"/>
        <v/>
      </c>
      <c r="M5183" s="1" t="str">
        <f t="shared" si="161"/>
        <v/>
      </c>
      <c r="N5183" s="1" t="str">
        <f>IF(ISBLANK($C5183),"",IF(ISNA(VLOOKUP($L5183,'result messages'!$H$3:$L$11,2,FALSE)),VLOOKUP($M5183,'result messages'!$H$3:$L$11,2,FALSE),VLOOKUP($L5183,'result messages'!$H$3:$L$11,2,FALSE)))</f>
        <v/>
      </c>
      <c r="O5183" s="1" t="str">
        <f>IF(ISBLANK($C5183),"",IF(ISNA(VLOOKUP($L5183,'result messages'!$H$3:$L$11,3,FALSE)),VLOOKUP($M5183,'result messages'!$H$3:$L$11,3,FALSE),VLOOKUP($L5183,'result messages'!$H$3:$L$11,3,FALSE)))</f>
        <v/>
      </c>
      <c r="P5183" s="1" t="str">
        <f>IF(ISBLANK($C5183),"",IF(ISNA(VLOOKUP($L5183,'result messages'!$H$3:$L$11,4,FALSE)),VLOOKUP($M5183,'result messages'!$H$3:$L$11,4,FALSE),VLOOKUP($L5183,'result messages'!$H$3:$L$11,4,FALSE)))</f>
        <v/>
      </c>
      <c r="Q5183" s="1" t="str">
        <f>IF(ISBLANK($C5183),"",IF(ISNA(VLOOKUP($L5183,'result messages'!$H$3:$L$11,5,FALSE)),VLOOKUP($M5183,'result messages'!$H$3:$L$11,5,FALSE),VLOOKUP($L5183,'result messages'!$H$3:$L$11,5,FALSE)))</f>
        <v/>
      </c>
    </row>
    <row r="5184" spans="1:17">
      <c r="A5184" s="1">
        <v>5181</v>
      </c>
      <c r="B5184" s="1"/>
      <c r="C5184" s="1"/>
      <c r="D5184" s="1"/>
      <c r="E5184" s="6"/>
      <c r="F5184" s="1"/>
      <c r="G5184" s="1" t="str">
        <f>IF(ISNA(VLOOKUP($C5184,'DTEN TCAP Linkage deviceId'!$A$1:$A$20000,1,FALSE)),"No","Yes")</f>
        <v>No</v>
      </c>
      <c r="H5184" s="1" t="str">
        <f>IF(ISNA(VLOOKUP($C5184,'Provisioning Requester'!$F$3:$H$20000,2,FALSE)),"No","Yes")</f>
        <v>No</v>
      </c>
      <c r="I5184" s="1" t="str">
        <f>IF($H5184="Yes",VLOOKUP($C5184,'Provisioning Requester'!$F$3:$H$20000,3,FALSE),"-")</f>
        <v>-</v>
      </c>
      <c r="J5184" s="1" t="str">
        <f>IF(OR(D5184="SVCP", E5184="TRUE"), "No", IF(ISNA(VLOOKUP($C5184,'ProvResponder deviceId'!$A$1:$A$20000,1,FALSE)),"No","Yes"))</f>
        <v>No</v>
      </c>
      <c r="K5184" s="1" t="str">
        <f>IF($J5184="Yes",VLOOKUP($C5184,'ProvResponder deviceId'!$A$1:$C$20000,3,FALSE),"-")</f>
        <v>-</v>
      </c>
      <c r="L5184" s="1" t="str">
        <f t="shared" si="160"/>
        <v/>
      </c>
      <c r="M5184" s="1" t="str">
        <f t="shared" si="161"/>
        <v/>
      </c>
      <c r="N5184" s="1" t="str">
        <f>IF(ISBLANK($C5184),"",IF(ISNA(VLOOKUP($L5184,'result messages'!$H$3:$L$11,2,FALSE)),VLOOKUP($M5184,'result messages'!$H$3:$L$11,2,FALSE),VLOOKUP($L5184,'result messages'!$H$3:$L$11,2,FALSE)))</f>
        <v/>
      </c>
      <c r="O5184" s="1" t="str">
        <f>IF(ISBLANK($C5184),"",IF(ISNA(VLOOKUP($L5184,'result messages'!$H$3:$L$11,3,FALSE)),VLOOKUP($M5184,'result messages'!$H$3:$L$11,3,FALSE),VLOOKUP($L5184,'result messages'!$H$3:$L$11,3,FALSE)))</f>
        <v/>
      </c>
      <c r="P5184" s="1" t="str">
        <f>IF(ISBLANK($C5184),"",IF(ISNA(VLOOKUP($L5184,'result messages'!$H$3:$L$11,4,FALSE)),VLOOKUP($M5184,'result messages'!$H$3:$L$11,4,FALSE),VLOOKUP($L5184,'result messages'!$H$3:$L$11,4,FALSE)))</f>
        <v/>
      </c>
      <c r="Q5184" s="1" t="str">
        <f>IF(ISBLANK($C5184),"",IF(ISNA(VLOOKUP($L5184,'result messages'!$H$3:$L$11,5,FALSE)),VLOOKUP($M5184,'result messages'!$H$3:$L$11,5,FALSE),VLOOKUP($L5184,'result messages'!$H$3:$L$11,5,FALSE)))</f>
        <v/>
      </c>
    </row>
    <row r="5185" spans="1:17">
      <c r="A5185" s="1">
        <v>5182</v>
      </c>
      <c r="B5185" s="1"/>
      <c r="C5185" s="1"/>
      <c r="D5185" s="1"/>
      <c r="E5185" s="6"/>
      <c r="F5185" s="1"/>
      <c r="G5185" s="1" t="str">
        <f>IF(ISNA(VLOOKUP($C5185,'DTEN TCAP Linkage deviceId'!$A$1:$A$20000,1,FALSE)),"No","Yes")</f>
        <v>No</v>
      </c>
      <c r="H5185" s="1" t="str">
        <f>IF(ISNA(VLOOKUP($C5185,'Provisioning Requester'!$F$3:$H$20000,2,FALSE)),"No","Yes")</f>
        <v>No</v>
      </c>
      <c r="I5185" s="1" t="str">
        <f>IF($H5185="Yes",VLOOKUP($C5185,'Provisioning Requester'!$F$3:$H$20000,3,FALSE),"-")</f>
        <v>-</v>
      </c>
      <c r="J5185" s="1" t="str">
        <f>IF(OR(D5185="SVCP", E5185="TRUE"), "No", IF(ISNA(VLOOKUP($C5185,'ProvResponder deviceId'!$A$1:$A$20000,1,FALSE)),"No","Yes"))</f>
        <v>No</v>
      </c>
      <c r="K5185" s="1" t="str">
        <f>IF($J5185="Yes",VLOOKUP($C5185,'ProvResponder deviceId'!$A$1:$C$20000,3,FALSE),"-")</f>
        <v>-</v>
      </c>
      <c r="L5185" s="1" t="str">
        <f t="shared" si="160"/>
        <v/>
      </c>
      <c r="M5185" s="1" t="str">
        <f t="shared" si="161"/>
        <v/>
      </c>
      <c r="N5185" s="1" t="str">
        <f>IF(ISBLANK($C5185),"",IF(ISNA(VLOOKUP($L5185,'result messages'!$H$3:$L$11,2,FALSE)),VLOOKUP($M5185,'result messages'!$H$3:$L$11,2,FALSE),VLOOKUP($L5185,'result messages'!$H$3:$L$11,2,FALSE)))</f>
        <v/>
      </c>
      <c r="O5185" s="1" t="str">
        <f>IF(ISBLANK($C5185),"",IF(ISNA(VLOOKUP($L5185,'result messages'!$H$3:$L$11,3,FALSE)),VLOOKUP($M5185,'result messages'!$H$3:$L$11,3,FALSE),VLOOKUP($L5185,'result messages'!$H$3:$L$11,3,FALSE)))</f>
        <v/>
      </c>
      <c r="P5185" s="1" t="str">
        <f>IF(ISBLANK($C5185),"",IF(ISNA(VLOOKUP($L5185,'result messages'!$H$3:$L$11,4,FALSE)),VLOOKUP($M5185,'result messages'!$H$3:$L$11,4,FALSE),VLOOKUP($L5185,'result messages'!$H$3:$L$11,4,FALSE)))</f>
        <v/>
      </c>
      <c r="Q5185" s="1" t="str">
        <f>IF(ISBLANK($C5185),"",IF(ISNA(VLOOKUP($L5185,'result messages'!$H$3:$L$11,5,FALSE)),VLOOKUP($M5185,'result messages'!$H$3:$L$11,5,FALSE),VLOOKUP($L5185,'result messages'!$H$3:$L$11,5,FALSE)))</f>
        <v/>
      </c>
    </row>
    <row r="5186" spans="1:17">
      <c r="A5186" s="1">
        <v>5183</v>
      </c>
      <c r="B5186" s="1"/>
      <c r="C5186" s="1"/>
      <c r="D5186" s="1"/>
      <c r="E5186" s="6"/>
      <c r="F5186" s="1"/>
      <c r="G5186" s="1" t="str">
        <f>IF(ISNA(VLOOKUP($C5186,'DTEN TCAP Linkage deviceId'!$A$1:$A$20000,1,FALSE)),"No","Yes")</f>
        <v>No</v>
      </c>
      <c r="H5186" s="1" t="str">
        <f>IF(ISNA(VLOOKUP($C5186,'Provisioning Requester'!$F$3:$H$20000,2,FALSE)),"No","Yes")</f>
        <v>No</v>
      </c>
      <c r="I5186" s="1" t="str">
        <f>IF($H5186="Yes",VLOOKUP($C5186,'Provisioning Requester'!$F$3:$H$20000,3,FALSE),"-")</f>
        <v>-</v>
      </c>
      <c r="J5186" s="1" t="str">
        <f>IF(OR(D5186="SVCP", E5186="TRUE"), "No", IF(ISNA(VLOOKUP($C5186,'ProvResponder deviceId'!$A$1:$A$20000,1,FALSE)),"No","Yes"))</f>
        <v>No</v>
      </c>
      <c r="K5186" s="1" t="str">
        <f>IF($J5186="Yes",VLOOKUP($C5186,'ProvResponder deviceId'!$A$1:$C$20000,3,FALSE),"-")</f>
        <v>-</v>
      </c>
      <c r="L5186" s="1" t="str">
        <f t="shared" si="160"/>
        <v/>
      </c>
      <c r="M5186" s="1" t="str">
        <f t="shared" si="161"/>
        <v/>
      </c>
      <c r="N5186" s="1" t="str">
        <f>IF(ISBLANK($C5186),"",IF(ISNA(VLOOKUP($L5186,'result messages'!$H$3:$L$11,2,FALSE)),VLOOKUP($M5186,'result messages'!$H$3:$L$11,2,FALSE),VLOOKUP($L5186,'result messages'!$H$3:$L$11,2,FALSE)))</f>
        <v/>
      </c>
      <c r="O5186" s="1" t="str">
        <f>IF(ISBLANK($C5186),"",IF(ISNA(VLOOKUP($L5186,'result messages'!$H$3:$L$11,3,FALSE)),VLOOKUP($M5186,'result messages'!$H$3:$L$11,3,FALSE),VLOOKUP($L5186,'result messages'!$H$3:$L$11,3,FALSE)))</f>
        <v/>
      </c>
      <c r="P5186" s="1" t="str">
        <f>IF(ISBLANK($C5186),"",IF(ISNA(VLOOKUP($L5186,'result messages'!$H$3:$L$11,4,FALSE)),VLOOKUP($M5186,'result messages'!$H$3:$L$11,4,FALSE),VLOOKUP($L5186,'result messages'!$H$3:$L$11,4,FALSE)))</f>
        <v/>
      </c>
      <c r="Q5186" s="1" t="str">
        <f>IF(ISBLANK($C5186),"",IF(ISNA(VLOOKUP($L5186,'result messages'!$H$3:$L$11,5,FALSE)),VLOOKUP($M5186,'result messages'!$H$3:$L$11,5,FALSE),VLOOKUP($L5186,'result messages'!$H$3:$L$11,5,FALSE)))</f>
        <v/>
      </c>
    </row>
    <row r="5187" spans="1:17">
      <c r="A5187" s="1">
        <v>5184</v>
      </c>
      <c r="B5187" s="1"/>
      <c r="C5187" s="1"/>
      <c r="D5187" s="1"/>
      <c r="E5187" s="6"/>
      <c r="F5187" s="1"/>
      <c r="G5187" s="1" t="str">
        <f>IF(ISNA(VLOOKUP($C5187,'DTEN TCAP Linkage deviceId'!$A$1:$A$20000,1,FALSE)),"No","Yes")</f>
        <v>No</v>
      </c>
      <c r="H5187" s="1" t="str">
        <f>IF(ISNA(VLOOKUP($C5187,'Provisioning Requester'!$F$3:$H$20000,2,FALSE)),"No","Yes")</f>
        <v>No</v>
      </c>
      <c r="I5187" s="1" t="str">
        <f>IF($H5187="Yes",VLOOKUP($C5187,'Provisioning Requester'!$F$3:$H$20000,3,FALSE),"-")</f>
        <v>-</v>
      </c>
      <c r="J5187" s="1" t="str">
        <f>IF(OR(D5187="SVCP", E5187="TRUE"), "No", IF(ISNA(VLOOKUP($C5187,'ProvResponder deviceId'!$A$1:$A$20000,1,FALSE)),"No","Yes"))</f>
        <v>No</v>
      </c>
      <c r="K5187" s="1" t="str">
        <f>IF($J5187="Yes",VLOOKUP($C5187,'ProvResponder deviceId'!$A$1:$C$20000,3,FALSE),"-")</f>
        <v>-</v>
      </c>
      <c r="L5187" s="1" t="str">
        <f t="shared" si="160"/>
        <v/>
      </c>
      <c r="M5187" s="1" t="str">
        <f t="shared" si="161"/>
        <v/>
      </c>
      <c r="N5187" s="1" t="str">
        <f>IF(ISBLANK($C5187),"",IF(ISNA(VLOOKUP($L5187,'result messages'!$H$3:$L$11,2,FALSE)),VLOOKUP($M5187,'result messages'!$H$3:$L$11,2,FALSE),VLOOKUP($L5187,'result messages'!$H$3:$L$11,2,FALSE)))</f>
        <v/>
      </c>
      <c r="O5187" s="1" t="str">
        <f>IF(ISBLANK($C5187),"",IF(ISNA(VLOOKUP($L5187,'result messages'!$H$3:$L$11,3,FALSE)),VLOOKUP($M5187,'result messages'!$H$3:$L$11,3,FALSE),VLOOKUP($L5187,'result messages'!$H$3:$L$11,3,FALSE)))</f>
        <v/>
      </c>
      <c r="P5187" s="1" t="str">
        <f>IF(ISBLANK($C5187),"",IF(ISNA(VLOOKUP($L5187,'result messages'!$H$3:$L$11,4,FALSE)),VLOOKUP($M5187,'result messages'!$H$3:$L$11,4,FALSE),VLOOKUP($L5187,'result messages'!$H$3:$L$11,4,FALSE)))</f>
        <v/>
      </c>
      <c r="Q5187" s="1" t="str">
        <f>IF(ISBLANK($C5187),"",IF(ISNA(VLOOKUP($L5187,'result messages'!$H$3:$L$11,5,FALSE)),VLOOKUP($M5187,'result messages'!$H$3:$L$11,5,FALSE),VLOOKUP($L5187,'result messages'!$H$3:$L$11,5,FALSE)))</f>
        <v/>
      </c>
    </row>
    <row r="5188" spans="1:17">
      <c r="A5188" s="1">
        <v>5185</v>
      </c>
      <c r="B5188" s="1"/>
      <c r="C5188" s="1"/>
      <c r="D5188" s="1"/>
      <c r="E5188" s="6"/>
      <c r="F5188" s="1"/>
      <c r="G5188" s="1" t="str">
        <f>IF(ISNA(VLOOKUP($C5188,'DTEN TCAP Linkage deviceId'!$A$1:$A$20000,1,FALSE)),"No","Yes")</f>
        <v>No</v>
      </c>
      <c r="H5188" s="1" t="str">
        <f>IF(ISNA(VLOOKUP($C5188,'Provisioning Requester'!$F$3:$H$20000,2,FALSE)),"No","Yes")</f>
        <v>No</v>
      </c>
      <c r="I5188" s="1" t="str">
        <f>IF($H5188="Yes",VLOOKUP($C5188,'Provisioning Requester'!$F$3:$H$20000,3,FALSE),"-")</f>
        <v>-</v>
      </c>
      <c r="J5188" s="1" t="str">
        <f>IF(OR(D5188="SVCP", E5188="TRUE"), "No", IF(ISNA(VLOOKUP($C5188,'ProvResponder deviceId'!$A$1:$A$20000,1,FALSE)),"No","Yes"))</f>
        <v>No</v>
      </c>
      <c r="K5188" s="1" t="str">
        <f>IF($J5188="Yes",VLOOKUP($C5188,'ProvResponder deviceId'!$A$1:$C$20000,3,FALSE),"-")</f>
        <v>-</v>
      </c>
      <c r="L5188" s="1" t="str">
        <f t="shared" si="160"/>
        <v/>
      </c>
      <c r="M5188" s="1" t="str">
        <f t="shared" si="161"/>
        <v/>
      </c>
      <c r="N5188" s="1" t="str">
        <f>IF(ISBLANK($C5188),"",IF(ISNA(VLOOKUP($L5188,'result messages'!$H$3:$L$11,2,FALSE)),VLOOKUP($M5188,'result messages'!$H$3:$L$11,2,FALSE),VLOOKUP($L5188,'result messages'!$H$3:$L$11,2,FALSE)))</f>
        <v/>
      </c>
      <c r="O5188" s="1" t="str">
        <f>IF(ISBLANK($C5188),"",IF(ISNA(VLOOKUP($L5188,'result messages'!$H$3:$L$11,3,FALSE)),VLOOKUP($M5188,'result messages'!$H$3:$L$11,3,FALSE),VLOOKUP($L5188,'result messages'!$H$3:$L$11,3,FALSE)))</f>
        <v/>
      </c>
      <c r="P5188" s="1" t="str">
        <f>IF(ISBLANK($C5188),"",IF(ISNA(VLOOKUP($L5188,'result messages'!$H$3:$L$11,4,FALSE)),VLOOKUP($M5188,'result messages'!$H$3:$L$11,4,FALSE),VLOOKUP($L5188,'result messages'!$H$3:$L$11,4,FALSE)))</f>
        <v/>
      </c>
      <c r="Q5188" s="1" t="str">
        <f>IF(ISBLANK($C5188),"",IF(ISNA(VLOOKUP($L5188,'result messages'!$H$3:$L$11,5,FALSE)),VLOOKUP($M5188,'result messages'!$H$3:$L$11,5,FALSE),VLOOKUP($L5188,'result messages'!$H$3:$L$11,5,FALSE)))</f>
        <v/>
      </c>
    </row>
    <row r="5189" spans="1:17">
      <c r="A5189" s="1">
        <v>5186</v>
      </c>
      <c r="B5189" s="1"/>
      <c r="C5189" s="1"/>
      <c r="D5189" s="1"/>
      <c r="E5189" s="6"/>
      <c r="F5189" s="1"/>
      <c r="G5189" s="1" t="str">
        <f>IF(ISNA(VLOOKUP($C5189,'DTEN TCAP Linkage deviceId'!$A$1:$A$20000,1,FALSE)),"No","Yes")</f>
        <v>No</v>
      </c>
      <c r="H5189" s="1" t="str">
        <f>IF(ISNA(VLOOKUP($C5189,'Provisioning Requester'!$F$3:$H$20000,2,FALSE)),"No","Yes")</f>
        <v>No</v>
      </c>
      <c r="I5189" s="1" t="str">
        <f>IF($H5189="Yes",VLOOKUP($C5189,'Provisioning Requester'!$F$3:$H$20000,3,FALSE),"-")</f>
        <v>-</v>
      </c>
      <c r="J5189" s="1" t="str">
        <f>IF(OR(D5189="SVCP", E5189="TRUE"), "No", IF(ISNA(VLOOKUP($C5189,'ProvResponder deviceId'!$A$1:$A$20000,1,FALSE)),"No","Yes"))</f>
        <v>No</v>
      </c>
      <c r="K5189" s="1" t="str">
        <f>IF($J5189="Yes",VLOOKUP($C5189,'ProvResponder deviceId'!$A$1:$C$20000,3,FALSE),"-")</f>
        <v>-</v>
      </c>
      <c r="L5189" s="1" t="str">
        <f t="shared" ref="L5189:L5252" si="162">IF(ISBLANK($C5189),"",$D5189&amp;$E5189&amp;$G5189&amp;$H5189&amp;$I5189&amp;$J5189&amp;$K5189)</f>
        <v/>
      </c>
      <c r="M5189" s="1" t="str">
        <f t="shared" ref="M5189:M5252" si="163">IF(ISBLANK($C5189),"",$D5189&amp;$E5189&amp;$G5189&amp;$H5189&amp;$I5189&amp;$J5189&amp;"other")</f>
        <v/>
      </c>
      <c r="N5189" s="1" t="str">
        <f>IF(ISBLANK($C5189),"",IF(ISNA(VLOOKUP($L5189,'result messages'!$H$3:$L$11,2,FALSE)),VLOOKUP($M5189,'result messages'!$H$3:$L$11,2,FALSE),VLOOKUP($L5189,'result messages'!$H$3:$L$11,2,FALSE)))</f>
        <v/>
      </c>
      <c r="O5189" s="1" t="str">
        <f>IF(ISBLANK($C5189),"",IF(ISNA(VLOOKUP($L5189,'result messages'!$H$3:$L$11,3,FALSE)),VLOOKUP($M5189,'result messages'!$H$3:$L$11,3,FALSE),VLOOKUP($L5189,'result messages'!$H$3:$L$11,3,FALSE)))</f>
        <v/>
      </c>
      <c r="P5189" s="1" t="str">
        <f>IF(ISBLANK($C5189),"",IF(ISNA(VLOOKUP($L5189,'result messages'!$H$3:$L$11,4,FALSE)),VLOOKUP($M5189,'result messages'!$H$3:$L$11,4,FALSE),VLOOKUP($L5189,'result messages'!$H$3:$L$11,4,FALSE)))</f>
        <v/>
      </c>
      <c r="Q5189" s="1" t="str">
        <f>IF(ISBLANK($C5189),"",IF(ISNA(VLOOKUP($L5189,'result messages'!$H$3:$L$11,5,FALSE)),VLOOKUP($M5189,'result messages'!$H$3:$L$11,5,FALSE),VLOOKUP($L5189,'result messages'!$H$3:$L$11,5,FALSE)))</f>
        <v/>
      </c>
    </row>
    <row r="5190" spans="1:17">
      <c r="A5190" s="1">
        <v>5187</v>
      </c>
      <c r="B5190" s="1"/>
      <c r="C5190" s="1"/>
      <c r="D5190" s="1"/>
      <c r="E5190" s="6"/>
      <c r="F5190" s="1"/>
      <c r="G5190" s="1" t="str">
        <f>IF(ISNA(VLOOKUP($C5190,'DTEN TCAP Linkage deviceId'!$A$1:$A$20000,1,FALSE)),"No","Yes")</f>
        <v>No</v>
      </c>
      <c r="H5190" s="1" t="str">
        <f>IF(ISNA(VLOOKUP($C5190,'Provisioning Requester'!$F$3:$H$20000,2,FALSE)),"No","Yes")</f>
        <v>No</v>
      </c>
      <c r="I5190" s="1" t="str">
        <f>IF($H5190="Yes",VLOOKUP($C5190,'Provisioning Requester'!$F$3:$H$20000,3,FALSE),"-")</f>
        <v>-</v>
      </c>
      <c r="J5190" s="1" t="str">
        <f>IF(OR(D5190="SVCP", E5190="TRUE"), "No", IF(ISNA(VLOOKUP($C5190,'ProvResponder deviceId'!$A$1:$A$20000,1,FALSE)),"No","Yes"))</f>
        <v>No</v>
      </c>
      <c r="K5190" s="1" t="str">
        <f>IF($J5190="Yes",VLOOKUP($C5190,'ProvResponder deviceId'!$A$1:$C$20000,3,FALSE),"-")</f>
        <v>-</v>
      </c>
      <c r="L5190" s="1" t="str">
        <f t="shared" si="162"/>
        <v/>
      </c>
      <c r="M5190" s="1" t="str">
        <f t="shared" si="163"/>
        <v/>
      </c>
      <c r="N5190" s="1" t="str">
        <f>IF(ISBLANK($C5190),"",IF(ISNA(VLOOKUP($L5190,'result messages'!$H$3:$L$11,2,FALSE)),VLOOKUP($M5190,'result messages'!$H$3:$L$11,2,FALSE),VLOOKUP($L5190,'result messages'!$H$3:$L$11,2,FALSE)))</f>
        <v/>
      </c>
      <c r="O5190" s="1" t="str">
        <f>IF(ISBLANK($C5190),"",IF(ISNA(VLOOKUP($L5190,'result messages'!$H$3:$L$11,3,FALSE)),VLOOKUP($M5190,'result messages'!$H$3:$L$11,3,FALSE),VLOOKUP($L5190,'result messages'!$H$3:$L$11,3,FALSE)))</f>
        <v/>
      </c>
      <c r="P5190" s="1" t="str">
        <f>IF(ISBLANK($C5190),"",IF(ISNA(VLOOKUP($L5190,'result messages'!$H$3:$L$11,4,FALSE)),VLOOKUP($M5190,'result messages'!$H$3:$L$11,4,FALSE),VLOOKUP($L5190,'result messages'!$H$3:$L$11,4,FALSE)))</f>
        <v/>
      </c>
      <c r="Q5190" s="1" t="str">
        <f>IF(ISBLANK($C5190),"",IF(ISNA(VLOOKUP($L5190,'result messages'!$H$3:$L$11,5,FALSE)),VLOOKUP($M5190,'result messages'!$H$3:$L$11,5,FALSE),VLOOKUP($L5190,'result messages'!$H$3:$L$11,5,FALSE)))</f>
        <v/>
      </c>
    </row>
    <row r="5191" spans="1:17">
      <c r="A5191" s="1">
        <v>5188</v>
      </c>
      <c r="B5191" s="1"/>
      <c r="C5191" s="1"/>
      <c r="D5191" s="1"/>
      <c r="E5191" s="6"/>
      <c r="F5191" s="1"/>
      <c r="G5191" s="1" t="str">
        <f>IF(ISNA(VLOOKUP($C5191,'DTEN TCAP Linkage deviceId'!$A$1:$A$20000,1,FALSE)),"No","Yes")</f>
        <v>No</v>
      </c>
      <c r="H5191" s="1" t="str">
        <f>IF(ISNA(VLOOKUP($C5191,'Provisioning Requester'!$F$3:$H$20000,2,FALSE)),"No","Yes")</f>
        <v>No</v>
      </c>
      <c r="I5191" s="1" t="str">
        <f>IF($H5191="Yes",VLOOKUP($C5191,'Provisioning Requester'!$F$3:$H$20000,3,FALSE),"-")</f>
        <v>-</v>
      </c>
      <c r="J5191" s="1" t="str">
        <f>IF(OR(D5191="SVCP", E5191="TRUE"), "No", IF(ISNA(VLOOKUP($C5191,'ProvResponder deviceId'!$A$1:$A$20000,1,FALSE)),"No","Yes"))</f>
        <v>No</v>
      </c>
      <c r="K5191" s="1" t="str">
        <f>IF($J5191="Yes",VLOOKUP($C5191,'ProvResponder deviceId'!$A$1:$C$20000,3,FALSE),"-")</f>
        <v>-</v>
      </c>
      <c r="L5191" s="1" t="str">
        <f t="shared" si="162"/>
        <v/>
      </c>
      <c r="M5191" s="1" t="str">
        <f t="shared" si="163"/>
        <v/>
      </c>
      <c r="N5191" s="1" t="str">
        <f>IF(ISBLANK($C5191),"",IF(ISNA(VLOOKUP($L5191,'result messages'!$H$3:$L$11,2,FALSE)),VLOOKUP($M5191,'result messages'!$H$3:$L$11,2,FALSE),VLOOKUP($L5191,'result messages'!$H$3:$L$11,2,FALSE)))</f>
        <v/>
      </c>
      <c r="O5191" s="1" t="str">
        <f>IF(ISBLANK($C5191),"",IF(ISNA(VLOOKUP($L5191,'result messages'!$H$3:$L$11,3,FALSE)),VLOOKUP($M5191,'result messages'!$H$3:$L$11,3,FALSE),VLOOKUP($L5191,'result messages'!$H$3:$L$11,3,FALSE)))</f>
        <v/>
      </c>
      <c r="P5191" s="1" t="str">
        <f>IF(ISBLANK($C5191),"",IF(ISNA(VLOOKUP($L5191,'result messages'!$H$3:$L$11,4,FALSE)),VLOOKUP($M5191,'result messages'!$H$3:$L$11,4,FALSE),VLOOKUP($L5191,'result messages'!$H$3:$L$11,4,FALSE)))</f>
        <v/>
      </c>
      <c r="Q5191" s="1" t="str">
        <f>IF(ISBLANK($C5191),"",IF(ISNA(VLOOKUP($L5191,'result messages'!$H$3:$L$11,5,FALSE)),VLOOKUP($M5191,'result messages'!$H$3:$L$11,5,FALSE),VLOOKUP($L5191,'result messages'!$H$3:$L$11,5,FALSE)))</f>
        <v/>
      </c>
    </row>
    <row r="5192" spans="1:17">
      <c r="A5192" s="1">
        <v>5189</v>
      </c>
      <c r="B5192" s="1"/>
      <c r="C5192" s="1"/>
      <c r="D5192" s="1"/>
      <c r="E5192" s="6"/>
      <c r="F5192" s="1"/>
      <c r="G5192" s="1" t="str">
        <f>IF(ISNA(VLOOKUP($C5192,'DTEN TCAP Linkage deviceId'!$A$1:$A$20000,1,FALSE)),"No","Yes")</f>
        <v>No</v>
      </c>
      <c r="H5192" s="1" t="str">
        <f>IF(ISNA(VLOOKUP($C5192,'Provisioning Requester'!$F$3:$H$20000,2,FALSE)),"No","Yes")</f>
        <v>No</v>
      </c>
      <c r="I5192" s="1" t="str">
        <f>IF($H5192="Yes",VLOOKUP($C5192,'Provisioning Requester'!$F$3:$H$20000,3,FALSE),"-")</f>
        <v>-</v>
      </c>
      <c r="J5192" s="1" t="str">
        <f>IF(OR(D5192="SVCP", E5192="TRUE"), "No", IF(ISNA(VLOOKUP($C5192,'ProvResponder deviceId'!$A$1:$A$20000,1,FALSE)),"No","Yes"))</f>
        <v>No</v>
      </c>
      <c r="K5192" s="1" t="str">
        <f>IF($J5192="Yes",VLOOKUP($C5192,'ProvResponder deviceId'!$A$1:$C$20000,3,FALSE),"-")</f>
        <v>-</v>
      </c>
      <c r="L5192" s="1" t="str">
        <f t="shared" si="162"/>
        <v/>
      </c>
      <c r="M5192" s="1" t="str">
        <f t="shared" si="163"/>
        <v/>
      </c>
      <c r="N5192" s="1" t="str">
        <f>IF(ISBLANK($C5192),"",IF(ISNA(VLOOKUP($L5192,'result messages'!$H$3:$L$11,2,FALSE)),VLOOKUP($M5192,'result messages'!$H$3:$L$11,2,FALSE),VLOOKUP($L5192,'result messages'!$H$3:$L$11,2,FALSE)))</f>
        <v/>
      </c>
      <c r="O5192" s="1" t="str">
        <f>IF(ISBLANK($C5192),"",IF(ISNA(VLOOKUP($L5192,'result messages'!$H$3:$L$11,3,FALSE)),VLOOKUP($M5192,'result messages'!$H$3:$L$11,3,FALSE),VLOOKUP($L5192,'result messages'!$H$3:$L$11,3,FALSE)))</f>
        <v/>
      </c>
      <c r="P5192" s="1" t="str">
        <f>IF(ISBLANK($C5192),"",IF(ISNA(VLOOKUP($L5192,'result messages'!$H$3:$L$11,4,FALSE)),VLOOKUP($M5192,'result messages'!$H$3:$L$11,4,FALSE),VLOOKUP($L5192,'result messages'!$H$3:$L$11,4,FALSE)))</f>
        <v/>
      </c>
      <c r="Q5192" s="1" t="str">
        <f>IF(ISBLANK($C5192),"",IF(ISNA(VLOOKUP($L5192,'result messages'!$H$3:$L$11,5,FALSE)),VLOOKUP($M5192,'result messages'!$H$3:$L$11,5,FALSE),VLOOKUP($L5192,'result messages'!$H$3:$L$11,5,FALSE)))</f>
        <v/>
      </c>
    </row>
    <row r="5193" spans="1:17">
      <c r="A5193" s="1">
        <v>5190</v>
      </c>
      <c r="B5193" s="1"/>
      <c r="C5193" s="1"/>
      <c r="D5193" s="1"/>
      <c r="E5193" s="6"/>
      <c r="F5193" s="1"/>
      <c r="G5193" s="1" t="str">
        <f>IF(ISNA(VLOOKUP($C5193,'DTEN TCAP Linkage deviceId'!$A$1:$A$20000,1,FALSE)),"No","Yes")</f>
        <v>No</v>
      </c>
      <c r="H5193" s="1" t="str">
        <f>IF(ISNA(VLOOKUP($C5193,'Provisioning Requester'!$F$3:$H$20000,2,FALSE)),"No","Yes")</f>
        <v>No</v>
      </c>
      <c r="I5193" s="1" t="str">
        <f>IF($H5193="Yes",VLOOKUP($C5193,'Provisioning Requester'!$F$3:$H$20000,3,FALSE),"-")</f>
        <v>-</v>
      </c>
      <c r="J5193" s="1" t="str">
        <f>IF(OR(D5193="SVCP", E5193="TRUE"), "No", IF(ISNA(VLOOKUP($C5193,'ProvResponder deviceId'!$A$1:$A$20000,1,FALSE)),"No","Yes"))</f>
        <v>No</v>
      </c>
      <c r="K5193" s="1" t="str">
        <f>IF($J5193="Yes",VLOOKUP($C5193,'ProvResponder deviceId'!$A$1:$C$20000,3,FALSE),"-")</f>
        <v>-</v>
      </c>
      <c r="L5193" s="1" t="str">
        <f t="shared" si="162"/>
        <v/>
      </c>
      <c r="M5193" s="1" t="str">
        <f t="shared" si="163"/>
        <v/>
      </c>
      <c r="N5193" s="1" t="str">
        <f>IF(ISBLANK($C5193),"",IF(ISNA(VLOOKUP($L5193,'result messages'!$H$3:$L$11,2,FALSE)),VLOOKUP($M5193,'result messages'!$H$3:$L$11,2,FALSE),VLOOKUP($L5193,'result messages'!$H$3:$L$11,2,FALSE)))</f>
        <v/>
      </c>
      <c r="O5193" s="1" t="str">
        <f>IF(ISBLANK($C5193),"",IF(ISNA(VLOOKUP($L5193,'result messages'!$H$3:$L$11,3,FALSE)),VLOOKUP($M5193,'result messages'!$H$3:$L$11,3,FALSE),VLOOKUP($L5193,'result messages'!$H$3:$L$11,3,FALSE)))</f>
        <v/>
      </c>
      <c r="P5193" s="1" t="str">
        <f>IF(ISBLANK($C5193),"",IF(ISNA(VLOOKUP($L5193,'result messages'!$H$3:$L$11,4,FALSE)),VLOOKUP($M5193,'result messages'!$H$3:$L$11,4,FALSE),VLOOKUP($L5193,'result messages'!$H$3:$L$11,4,FALSE)))</f>
        <v/>
      </c>
      <c r="Q5193" s="1" t="str">
        <f>IF(ISBLANK($C5193),"",IF(ISNA(VLOOKUP($L5193,'result messages'!$H$3:$L$11,5,FALSE)),VLOOKUP($M5193,'result messages'!$H$3:$L$11,5,FALSE),VLOOKUP($L5193,'result messages'!$H$3:$L$11,5,FALSE)))</f>
        <v/>
      </c>
    </row>
    <row r="5194" spans="1:17">
      <c r="A5194" s="1">
        <v>5191</v>
      </c>
      <c r="B5194" s="1"/>
      <c r="C5194" s="1"/>
      <c r="D5194" s="1"/>
      <c r="E5194" s="6"/>
      <c r="F5194" s="1"/>
      <c r="G5194" s="1" t="str">
        <f>IF(ISNA(VLOOKUP($C5194,'DTEN TCAP Linkage deviceId'!$A$1:$A$20000,1,FALSE)),"No","Yes")</f>
        <v>No</v>
      </c>
      <c r="H5194" s="1" t="str">
        <f>IF(ISNA(VLOOKUP($C5194,'Provisioning Requester'!$F$3:$H$20000,2,FALSE)),"No","Yes")</f>
        <v>No</v>
      </c>
      <c r="I5194" s="1" t="str">
        <f>IF($H5194="Yes",VLOOKUP($C5194,'Provisioning Requester'!$F$3:$H$20000,3,FALSE),"-")</f>
        <v>-</v>
      </c>
      <c r="J5194" s="1" t="str">
        <f>IF(OR(D5194="SVCP", E5194="TRUE"), "No", IF(ISNA(VLOOKUP($C5194,'ProvResponder deviceId'!$A$1:$A$20000,1,FALSE)),"No","Yes"))</f>
        <v>No</v>
      </c>
      <c r="K5194" s="1" t="str">
        <f>IF($J5194="Yes",VLOOKUP($C5194,'ProvResponder deviceId'!$A$1:$C$20000,3,FALSE),"-")</f>
        <v>-</v>
      </c>
      <c r="L5194" s="1" t="str">
        <f t="shared" si="162"/>
        <v/>
      </c>
      <c r="M5194" s="1" t="str">
        <f t="shared" si="163"/>
        <v/>
      </c>
      <c r="N5194" s="1" t="str">
        <f>IF(ISBLANK($C5194),"",IF(ISNA(VLOOKUP($L5194,'result messages'!$H$3:$L$11,2,FALSE)),VLOOKUP($M5194,'result messages'!$H$3:$L$11,2,FALSE),VLOOKUP($L5194,'result messages'!$H$3:$L$11,2,FALSE)))</f>
        <v/>
      </c>
      <c r="O5194" s="1" t="str">
        <f>IF(ISBLANK($C5194),"",IF(ISNA(VLOOKUP($L5194,'result messages'!$H$3:$L$11,3,FALSE)),VLOOKUP($M5194,'result messages'!$H$3:$L$11,3,FALSE),VLOOKUP($L5194,'result messages'!$H$3:$L$11,3,FALSE)))</f>
        <v/>
      </c>
      <c r="P5194" s="1" t="str">
        <f>IF(ISBLANK($C5194),"",IF(ISNA(VLOOKUP($L5194,'result messages'!$H$3:$L$11,4,FALSE)),VLOOKUP($M5194,'result messages'!$H$3:$L$11,4,FALSE),VLOOKUP($L5194,'result messages'!$H$3:$L$11,4,FALSE)))</f>
        <v/>
      </c>
      <c r="Q5194" s="1" t="str">
        <f>IF(ISBLANK($C5194),"",IF(ISNA(VLOOKUP($L5194,'result messages'!$H$3:$L$11,5,FALSE)),VLOOKUP($M5194,'result messages'!$H$3:$L$11,5,FALSE),VLOOKUP($L5194,'result messages'!$H$3:$L$11,5,FALSE)))</f>
        <v/>
      </c>
    </row>
    <row r="5195" spans="1:17">
      <c r="A5195" s="1">
        <v>5192</v>
      </c>
      <c r="B5195" s="1"/>
      <c r="C5195" s="1"/>
      <c r="D5195" s="1"/>
      <c r="E5195" s="6"/>
      <c r="F5195" s="1"/>
      <c r="G5195" s="1" t="str">
        <f>IF(ISNA(VLOOKUP($C5195,'DTEN TCAP Linkage deviceId'!$A$1:$A$20000,1,FALSE)),"No","Yes")</f>
        <v>No</v>
      </c>
      <c r="H5195" s="1" t="str">
        <f>IF(ISNA(VLOOKUP($C5195,'Provisioning Requester'!$F$3:$H$20000,2,FALSE)),"No","Yes")</f>
        <v>No</v>
      </c>
      <c r="I5195" s="1" t="str">
        <f>IF($H5195="Yes",VLOOKUP($C5195,'Provisioning Requester'!$F$3:$H$20000,3,FALSE),"-")</f>
        <v>-</v>
      </c>
      <c r="J5195" s="1" t="str">
        <f>IF(OR(D5195="SVCP", E5195="TRUE"), "No", IF(ISNA(VLOOKUP($C5195,'ProvResponder deviceId'!$A$1:$A$20000,1,FALSE)),"No","Yes"))</f>
        <v>No</v>
      </c>
      <c r="K5195" s="1" t="str">
        <f>IF($J5195="Yes",VLOOKUP($C5195,'ProvResponder deviceId'!$A$1:$C$20000,3,FALSE),"-")</f>
        <v>-</v>
      </c>
      <c r="L5195" s="1" t="str">
        <f t="shared" si="162"/>
        <v/>
      </c>
      <c r="M5195" s="1" t="str">
        <f t="shared" si="163"/>
        <v/>
      </c>
      <c r="N5195" s="1" t="str">
        <f>IF(ISBLANK($C5195),"",IF(ISNA(VLOOKUP($L5195,'result messages'!$H$3:$L$11,2,FALSE)),VLOOKUP($M5195,'result messages'!$H$3:$L$11,2,FALSE),VLOOKUP($L5195,'result messages'!$H$3:$L$11,2,FALSE)))</f>
        <v/>
      </c>
      <c r="O5195" s="1" t="str">
        <f>IF(ISBLANK($C5195),"",IF(ISNA(VLOOKUP($L5195,'result messages'!$H$3:$L$11,3,FALSE)),VLOOKUP($M5195,'result messages'!$H$3:$L$11,3,FALSE),VLOOKUP($L5195,'result messages'!$H$3:$L$11,3,FALSE)))</f>
        <v/>
      </c>
      <c r="P5195" s="1" t="str">
        <f>IF(ISBLANK($C5195),"",IF(ISNA(VLOOKUP($L5195,'result messages'!$H$3:$L$11,4,FALSE)),VLOOKUP($M5195,'result messages'!$H$3:$L$11,4,FALSE),VLOOKUP($L5195,'result messages'!$H$3:$L$11,4,FALSE)))</f>
        <v/>
      </c>
      <c r="Q5195" s="1" t="str">
        <f>IF(ISBLANK($C5195),"",IF(ISNA(VLOOKUP($L5195,'result messages'!$H$3:$L$11,5,FALSE)),VLOOKUP($M5195,'result messages'!$H$3:$L$11,5,FALSE),VLOOKUP($L5195,'result messages'!$H$3:$L$11,5,FALSE)))</f>
        <v/>
      </c>
    </row>
    <row r="5196" spans="1:17">
      <c r="A5196" s="1">
        <v>5193</v>
      </c>
      <c r="B5196" s="1"/>
      <c r="C5196" s="1"/>
      <c r="D5196" s="1"/>
      <c r="E5196" s="6"/>
      <c r="F5196" s="1"/>
      <c r="G5196" s="1" t="str">
        <f>IF(ISNA(VLOOKUP($C5196,'DTEN TCAP Linkage deviceId'!$A$1:$A$20000,1,FALSE)),"No","Yes")</f>
        <v>No</v>
      </c>
      <c r="H5196" s="1" t="str">
        <f>IF(ISNA(VLOOKUP($C5196,'Provisioning Requester'!$F$3:$H$20000,2,FALSE)),"No","Yes")</f>
        <v>No</v>
      </c>
      <c r="I5196" s="1" t="str">
        <f>IF($H5196="Yes",VLOOKUP($C5196,'Provisioning Requester'!$F$3:$H$20000,3,FALSE),"-")</f>
        <v>-</v>
      </c>
      <c r="J5196" s="1" t="str">
        <f>IF(OR(D5196="SVCP", E5196="TRUE"), "No", IF(ISNA(VLOOKUP($C5196,'ProvResponder deviceId'!$A$1:$A$20000,1,FALSE)),"No","Yes"))</f>
        <v>No</v>
      </c>
      <c r="K5196" s="1" t="str">
        <f>IF($J5196="Yes",VLOOKUP($C5196,'ProvResponder deviceId'!$A$1:$C$20000,3,FALSE),"-")</f>
        <v>-</v>
      </c>
      <c r="L5196" s="1" t="str">
        <f t="shared" si="162"/>
        <v/>
      </c>
      <c r="M5196" s="1" t="str">
        <f t="shared" si="163"/>
        <v/>
      </c>
      <c r="N5196" s="1" t="str">
        <f>IF(ISBLANK($C5196),"",IF(ISNA(VLOOKUP($L5196,'result messages'!$H$3:$L$11,2,FALSE)),VLOOKUP($M5196,'result messages'!$H$3:$L$11,2,FALSE),VLOOKUP($L5196,'result messages'!$H$3:$L$11,2,FALSE)))</f>
        <v/>
      </c>
      <c r="O5196" s="1" t="str">
        <f>IF(ISBLANK($C5196),"",IF(ISNA(VLOOKUP($L5196,'result messages'!$H$3:$L$11,3,FALSE)),VLOOKUP($M5196,'result messages'!$H$3:$L$11,3,FALSE),VLOOKUP($L5196,'result messages'!$H$3:$L$11,3,FALSE)))</f>
        <v/>
      </c>
      <c r="P5196" s="1" t="str">
        <f>IF(ISBLANK($C5196),"",IF(ISNA(VLOOKUP($L5196,'result messages'!$H$3:$L$11,4,FALSE)),VLOOKUP($M5196,'result messages'!$H$3:$L$11,4,FALSE),VLOOKUP($L5196,'result messages'!$H$3:$L$11,4,FALSE)))</f>
        <v/>
      </c>
      <c r="Q5196" s="1" t="str">
        <f>IF(ISBLANK($C5196),"",IF(ISNA(VLOOKUP($L5196,'result messages'!$H$3:$L$11,5,FALSE)),VLOOKUP($M5196,'result messages'!$H$3:$L$11,5,FALSE),VLOOKUP($L5196,'result messages'!$H$3:$L$11,5,FALSE)))</f>
        <v/>
      </c>
    </row>
    <row r="5197" spans="1:17">
      <c r="A5197" s="1">
        <v>5194</v>
      </c>
      <c r="B5197" s="1"/>
      <c r="C5197" s="1"/>
      <c r="D5197" s="1"/>
      <c r="E5197" s="6"/>
      <c r="F5197" s="1"/>
      <c r="G5197" s="1" t="str">
        <f>IF(ISNA(VLOOKUP($C5197,'DTEN TCAP Linkage deviceId'!$A$1:$A$20000,1,FALSE)),"No","Yes")</f>
        <v>No</v>
      </c>
      <c r="H5197" s="1" t="str">
        <f>IF(ISNA(VLOOKUP($C5197,'Provisioning Requester'!$F$3:$H$20000,2,FALSE)),"No","Yes")</f>
        <v>No</v>
      </c>
      <c r="I5197" s="1" t="str">
        <f>IF($H5197="Yes",VLOOKUP($C5197,'Provisioning Requester'!$F$3:$H$20000,3,FALSE),"-")</f>
        <v>-</v>
      </c>
      <c r="J5197" s="1" t="str">
        <f>IF(OR(D5197="SVCP", E5197="TRUE"), "No", IF(ISNA(VLOOKUP($C5197,'ProvResponder deviceId'!$A$1:$A$20000,1,FALSE)),"No","Yes"))</f>
        <v>No</v>
      </c>
      <c r="K5197" s="1" t="str">
        <f>IF($J5197="Yes",VLOOKUP($C5197,'ProvResponder deviceId'!$A$1:$C$20000,3,FALSE),"-")</f>
        <v>-</v>
      </c>
      <c r="L5197" s="1" t="str">
        <f t="shared" si="162"/>
        <v/>
      </c>
      <c r="M5197" s="1" t="str">
        <f t="shared" si="163"/>
        <v/>
      </c>
      <c r="N5197" s="1" t="str">
        <f>IF(ISBLANK($C5197),"",IF(ISNA(VLOOKUP($L5197,'result messages'!$H$3:$L$11,2,FALSE)),VLOOKUP($M5197,'result messages'!$H$3:$L$11,2,FALSE),VLOOKUP($L5197,'result messages'!$H$3:$L$11,2,FALSE)))</f>
        <v/>
      </c>
      <c r="O5197" s="1" t="str">
        <f>IF(ISBLANK($C5197),"",IF(ISNA(VLOOKUP($L5197,'result messages'!$H$3:$L$11,3,FALSE)),VLOOKUP($M5197,'result messages'!$H$3:$L$11,3,FALSE),VLOOKUP($L5197,'result messages'!$H$3:$L$11,3,FALSE)))</f>
        <v/>
      </c>
      <c r="P5197" s="1" t="str">
        <f>IF(ISBLANK($C5197),"",IF(ISNA(VLOOKUP($L5197,'result messages'!$H$3:$L$11,4,FALSE)),VLOOKUP($M5197,'result messages'!$H$3:$L$11,4,FALSE),VLOOKUP($L5197,'result messages'!$H$3:$L$11,4,FALSE)))</f>
        <v/>
      </c>
      <c r="Q5197" s="1" t="str">
        <f>IF(ISBLANK($C5197),"",IF(ISNA(VLOOKUP($L5197,'result messages'!$H$3:$L$11,5,FALSE)),VLOOKUP($M5197,'result messages'!$H$3:$L$11,5,FALSE),VLOOKUP($L5197,'result messages'!$H$3:$L$11,5,FALSE)))</f>
        <v/>
      </c>
    </row>
    <row r="5198" spans="1:17">
      <c r="A5198" s="1">
        <v>5195</v>
      </c>
      <c r="B5198" s="1"/>
      <c r="C5198" s="1"/>
      <c r="D5198" s="1"/>
      <c r="E5198" s="6"/>
      <c r="F5198" s="1"/>
      <c r="G5198" s="1" t="str">
        <f>IF(ISNA(VLOOKUP($C5198,'DTEN TCAP Linkage deviceId'!$A$1:$A$20000,1,FALSE)),"No","Yes")</f>
        <v>No</v>
      </c>
      <c r="H5198" s="1" t="str">
        <f>IF(ISNA(VLOOKUP($C5198,'Provisioning Requester'!$F$3:$H$20000,2,FALSE)),"No","Yes")</f>
        <v>No</v>
      </c>
      <c r="I5198" s="1" t="str">
        <f>IF($H5198="Yes",VLOOKUP($C5198,'Provisioning Requester'!$F$3:$H$20000,3,FALSE),"-")</f>
        <v>-</v>
      </c>
      <c r="J5198" s="1" t="str">
        <f>IF(OR(D5198="SVCP", E5198="TRUE"), "No", IF(ISNA(VLOOKUP($C5198,'ProvResponder deviceId'!$A$1:$A$20000,1,FALSE)),"No","Yes"))</f>
        <v>No</v>
      </c>
      <c r="K5198" s="1" t="str">
        <f>IF($J5198="Yes",VLOOKUP($C5198,'ProvResponder deviceId'!$A$1:$C$20000,3,FALSE),"-")</f>
        <v>-</v>
      </c>
      <c r="L5198" s="1" t="str">
        <f t="shared" si="162"/>
        <v/>
      </c>
      <c r="M5198" s="1" t="str">
        <f t="shared" si="163"/>
        <v/>
      </c>
      <c r="N5198" s="1" t="str">
        <f>IF(ISBLANK($C5198),"",IF(ISNA(VLOOKUP($L5198,'result messages'!$H$3:$L$11,2,FALSE)),VLOOKUP($M5198,'result messages'!$H$3:$L$11,2,FALSE),VLOOKUP($L5198,'result messages'!$H$3:$L$11,2,FALSE)))</f>
        <v/>
      </c>
      <c r="O5198" s="1" t="str">
        <f>IF(ISBLANK($C5198),"",IF(ISNA(VLOOKUP($L5198,'result messages'!$H$3:$L$11,3,FALSE)),VLOOKUP($M5198,'result messages'!$H$3:$L$11,3,FALSE),VLOOKUP($L5198,'result messages'!$H$3:$L$11,3,FALSE)))</f>
        <v/>
      </c>
      <c r="P5198" s="1" t="str">
        <f>IF(ISBLANK($C5198),"",IF(ISNA(VLOOKUP($L5198,'result messages'!$H$3:$L$11,4,FALSE)),VLOOKUP($M5198,'result messages'!$H$3:$L$11,4,FALSE),VLOOKUP($L5198,'result messages'!$H$3:$L$11,4,FALSE)))</f>
        <v/>
      </c>
      <c r="Q5198" s="1" t="str">
        <f>IF(ISBLANK($C5198),"",IF(ISNA(VLOOKUP($L5198,'result messages'!$H$3:$L$11,5,FALSE)),VLOOKUP($M5198,'result messages'!$H$3:$L$11,5,FALSE),VLOOKUP($L5198,'result messages'!$H$3:$L$11,5,FALSE)))</f>
        <v/>
      </c>
    </row>
    <row r="5199" spans="1:17">
      <c r="A5199" s="1">
        <v>5196</v>
      </c>
      <c r="B5199" s="1"/>
      <c r="C5199" s="1"/>
      <c r="D5199" s="1"/>
      <c r="E5199" s="6"/>
      <c r="F5199" s="1"/>
      <c r="G5199" s="1" t="str">
        <f>IF(ISNA(VLOOKUP($C5199,'DTEN TCAP Linkage deviceId'!$A$1:$A$20000,1,FALSE)),"No","Yes")</f>
        <v>No</v>
      </c>
      <c r="H5199" s="1" t="str">
        <f>IF(ISNA(VLOOKUP($C5199,'Provisioning Requester'!$F$3:$H$20000,2,FALSE)),"No","Yes")</f>
        <v>No</v>
      </c>
      <c r="I5199" s="1" t="str">
        <f>IF($H5199="Yes",VLOOKUP($C5199,'Provisioning Requester'!$F$3:$H$20000,3,FALSE),"-")</f>
        <v>-</v>
      </c>
      <c r="J5199" s="1" t="str">
        <f>IF(OR(D5199="SVCP", E5199="TRUE"), "No", IF(ISNA(VLOOKUP($C5199,'ProvResponder deviceId'!$A$1:$A$20000,1,FALSE)),"No","Yes"))</f>
        <v>No</v>
      </c>
      <c r="K5199" s="1" t="str">
        <f>IF($J5199="Yes",VLOOKUP($C5199,'ProvResponder deviceId'!$A$1:$C$20000,3,FALSE),"-")</f>
        <v>-</v>
      </c>
      <c r="L5199" s="1" t="str">
        <f t="shared" si="162"/>
        <v/>
      </c>
      <c r="M5199" s="1" t="str">
        <f t="shared" si="163"/>
        <v/>
      </c>
      <c r="N5199" s="1" t="str">
        <f>IF(ISBLANK($C5199),"",IF(ISNA(VLOOKUP($L5199,'result messages'!$H$3:$L$11,2,FALSE)),VLOOKUP($M5199,'result messages'!$H$3:$L$11,2,FALSE),VLOOKUP($L5199,'result messages'!$H$3:$L$11,2,FALSE)))</f>
        <v/>
      </c>
      <c r="O5199" s="1" t="str">
        <f>IF(ISBLANK($C5199),"",IF(ISNA(VLOOKUP($L5199,'result messages'!$H$3:$L$11,3,FALSE)),VLOOKUP($M5199,'result messages'!$H$3:$L$11,3,FALSE),VLOOKUP($L5199,'result messages'!$H$3:$L$11,3,FALSE)))</f>
        <v/>
      </c>
      <c r="P5199" s="1" t="str">
        <f>IF(ISBLANK($C5199),"",IF(ISNA(VLOOKUP($L5199,'result messages'!$H$3:$L$11,4,FALSE)),VLOOKUP($M5199,'result messages'!$H$3:$L$11,4,FALSE),VLOOKUP($L5199,'result messages'!$H$3:$L$11,4,FALSE)))</f>
        <v/>
      </c>
      <c r="Q5199" s="1" t="str">
        <f>IF(ISBLANK($C5199),"",IF(ISNA(VLOOKUP($L5199,'result messages'!$H$3:$L$11,5,FALSE)),VLOOKUP($M5199,'result messages'!$H$3:$L$11,5,FALSE),VLOOKUP($L5199,'result messages'!$H$3:$L$11,5,FALSE)))</f>
        <v/>
      </c>
    </row>
    <row r="5200" spans="1:17">
      <c r="A5200" s="1">
        <v>5197</v>
      </c>
      <c r="B5200" s="1"/>
      <c r="C5200" s="1"/>
      <c r="D5200" s="1"/>
      <c r="E5200" s="6"/>
      <c r="F5200" s="1"/>
      <c r="G5200" s="1" t="str">
        <f>IF(ISNA(VLOOKUP($C5200,'DTEN TCAP Linkage deviceId'!$A$1:$A$20000,1,FALSE)),"No","Yes")</f>
        <v>No</v>
      </c>
      <c r="H5200" s="1" t="str">
        <f>IF(ISNA(VLOOKUP($C5200,'Provisioning Requester'!$F$3:$H$20000,2,FALSE)),"No","Yes")</f>
        <v>No</v>
      </c>
      <c r="I5200" s="1" t="str">
        <f>IF($H5200="Yes",VLOOKUP($C5200,'Provisioning Requester'!$F$3:$H$20000,3,FALSE),"-")</f>
        <v>-</v>
      </c>
      <c r="J5200" s="1" t="str">
        <f>IF(OR(D5200="SVCP", E5200="TRUE"), "No", IF(ISNA(VLOOKUP($C5200,'ProvResponder deviceId'!$A$1:$A$20000,1,FALSE)),"No","Yes"))</f>
        <v>No</v>
      </c>
      <c r="K5200" s="1" t="str">
        <f>IF($J5200="Yes",VLOOKUP($C5200,'ProvResponder deviceId'!$A$1:$C$20000,3,FALSE),"-")</f>
        <v>-</v>
      </c>
      <c r="L5200" s="1" t="str">
        <f t="shared" si="162"/>
        <v/>
      </c>
      <c r="M5200" s="1" t="str">
        <f t="shared" si="163"/>
        <v/>
      </c>
      <c r="N5200" s="1" t="str">
        <f>IF(ISBLANK($C5200),"",IF(ISNA(VLOOKUP($L5200,'result messages'!$H$3:$L$11,2,FALSE)),VLOOKUP($M5200,'result messages'!$H$3:$L$11,2,FALSE),VLOOKUP($L5200,'result messages'!$H$3:$L$11,2,FALSE)))</f>
        <v/>
      </c>
      <c r="O5200" s="1" t="str">
        <f>IF(ISBLANK($C5200),"",IF(ISNA(VLOOKUP($L5200,'result messages'!$H$3:$L$11,3,FALSE)),VLOOKUP($M5200,'result messages'!$H$3:$L$11,3,FALSE),VLOOKUP($L5200,'result messages'!$H$3:$L$11,3,FALSE)))</f>
        <v/>
      </c>
      <c r="P5200" s="1" t="str">
        <f>IF(ISBLANK($C5200),"",IF(ISNA(VLOOKUP($L5200,'result messages'!$H$3:$L$11,4,FALSE)),VLOOKUP($M5200,'result messages'!$H$3:$L$11,4,FALSE),VLOOKUP($L5200,'result messages'!$H$3:$L$11,4,FALSE)))</f>
        <v/>
      </c>
      <c r="Q5200" s="1" t="str">
        <f>IF(ISBLANK($C5200),"",IF(ISNA(VLOOKUP($L5200,'result messages'!$H$3:$L$11,5,FALSE)),VLOOKUP($M5200,'result messages'!$H$3:$L$11,5,FALSE),VLOOKUP($L5200,'result messages'!$H$3:$L$11,5,FALSE)))</f>
        <v/>
      </c>
    </row>
    <row r="5201" spans="1:17">
      <c r="A5201" s="1">
        <v>5198</v>
      </c>
      <c r="B5201" s="1"/>
      <c r="C5201" s="1"/>
      <c r="D5201" s="1"/>
      <c r="E5201" s="6"/>
      <c r="F5201" s="1"/>
      <c r="G5201" s="1" t="str">
        <f>IF(ISNA(VLOOKUP($C5201,'DTEN TCAP Linkage deviceId'!$A$1:$A$20000,1,FALSE)),"No","Yes")</f>
        <v>No</v>
      </c>
      <c r="H5201" s="1" t="str">
        <f>IF(ISNA(VLOOKUP($C5201,'Provisioning Requester'!$F$3:$H$20000,2,FALSE)),"No","Yes")</f>
        <v>No</v>
      </c>
      <c r="I5201" s="1" t="str">
        <f>IF($H5201="Yes",VLOOKUP($C5201,'Provisioning Requester'!$F$3:$H$20000,3,FALSE),"-")</f>
        <v>-</v>
      </c>
      <c r="J5201" s="1" t="str">
        <f>IF(OR(D5201="SVCP", E5201="TRUE"), "No", IF(ISNA(VLOOKUP($C5201,'ProvResponder deviceId'!$A$1:$A$20000,1,FALSE)),"No","Yes"))</f>
        <v>No</v>
      </c>
      <c r="K5201" s="1" t="str">
        <f>IF($J5201="Yes",VLOOKUP($C5201,'ProvResponder deviceId'!$A$1:$C$20000,3,FALSE),"-")</f>
        <v>-</v>
      </c>
      <c r="L5201" s="1" t="str">
        <f t="shared" si="162"/>
        <v/>
      </c>
      <c r="M5201" s="1" t="str">
        <f t="shared" si="163"/>
        <v/>
      </c>
      <c r="N5201" s="1" t="str">
        <f>IF(ISBLANK($C5201),"",IF(ISNA(VLOOKUP($L5201,'result messages'!$H$3:$L$11,2,FALSE)),VLOOKUP($M5201,'result messages'!$H$3:$L$11,2,FALSE),VLOOKUP($L5201,'result messages'!$H$3:$L$11,2,FALSE)))</f>
        <v/>
      </c>
      <c r="O5201" s="1" t="str">
        <f>IF(ISBLANK($C5201),"",IF(ISNA(VLOOKUP($L5201,'result messages'!$H$3:$L$11,3,FALSE)),VLOOKUP($M5201,'result messages'!$H$3:$L$11,3,FALSE),VLOOKUP($L5201,'result messages'!$H$3:$L$11,3,FALSE)))</f>
        <v/>
      </c>
      <c r="P5201" s="1" t="str">
        <f>IF(ISBLANK($C5201),"",IF(ISNA(VLOOKUP($L5201,'result messages'!$H$3:$L$11,4,FALSE)),VLOOKUP($M5201,'result messages'!$H$3:$L$11,4,FALSE),VLOOKUP($L5201,'result messages'!$H$3:$L$11,4,FALSE)))</f>
        <v/>
      </c>
      <c r="Q5201" s="1" t="str">
        <f>IF(ISBLANK($C5201),"",IF(ISNA(VLOOKUP($L5201,'result messages'!$H$3:$L$11,5,FALSE)),VLOOKUP($M5201,'result messages'!$H$3:$L$11,5,FALSE),VLOOKUP($L5201,'result messages'!$H$3:$L$11,5,FALSE)))</f>
        <v/>
      </c>
    </row>
    <row r="5202" spans="1:17">
      <c r="A5202" s="1">
        <v>5199</v>
      </c>
      <c r="B5202" s="1"/>
      <c r="C5202" s="1"/>
      <c r="D5202" s="1"/>
      <c r="E5202" s="6"/>
      <c r="F5202" s="1"/>
      <c r="G5202" s="1" t="str">
        <f>IF(ISNA(VLOOKUP($C5202,'DTEN TCAP Linkage deviceId'!$A$1:$A$20000,1,FALSE)),"No","Yes")</f>
        <v>No</v>
      </c>
      <c r="H5202" s="1" t="str">
        <f>IF(ISNA(VLOOKUP($C5202,'Provisioning Requester'!$F$3:$H$20000,2,FALSE)),"No","Yes")</f>
        <v>No</v>
      </c>
      <c r="I5202" s="1" t="str">
        <f>IF($H5202="Yes",VLOOKUP($C5202,'Provisioning Requester'!$F$3:$H$20000,3,FALSE),"-")</f>
        <v>-</v>
      </c>
      <c r="J5202" s="1" t="str">
        <f>IF(OR(D5202="SVCP", E5202="TRUE"), "No", IF(ISNA(VLOOKUP($C5202,'ProvResponder deviceId'!$A$1:$A$20000,1,FALSE)),"No","Yes"))</f>
        <v>No</v>
      </c>
      <c r="K5202" s="1" t="str">
        <f>IF($J5202="Yes",VLOOKUP($C5202,'ProvResponder deviceId'!$A$1:$C$20000,3,FALSE),"-")</f>
        <v>-</v>
      </c>
      <c r="L5202" s="1" t="str">
        <f t="shared" si="162"/>
        <v/>
      </c>
      <c r="M5202" s="1" t="str">
        <f t="shared" si="163"/>
        <v/>
      </c>
      <c r="N5202" s="1" t="str">
        <f>IF(ISBLANK($C5202),"",IF(ISNA(VLOOKUP($L5202,'result messages'!$H$3:$L$11,2,FALSE)),VLOOKUP($M5202,'result messages'!$H$3:$L$11,2,FALSE),VLOOKUP($L5202,'result messages'!$H$3:$L$11,2,FALSE)))</f>
        <v/>
      </c>
      <c r="O5202" s="1" t="str">
        <f>IF(ISBLANK($C5202),"",IF(ISNA(VLOOKUP($L5202,'result messages'!$H$3:$L$11,3,FALSE)),VLOOKUP($M5202,'result messages'!$H$3:$L$11,3,FALSE),VLOOKUP($L5202,'result messages'!$H$3:$L$11,3,FALSE)))</f>
        <v/>
      </c>
      <c r="P5202" s="1" t="str">
        <f>IF(ISBLANK($C5202),"",IF(ISNA(VLOOKUP($L5202,'result messages'!$H$3:$L$11,4,FALSE)),VLOOKUP($M5202,'result messages'!$H$3:$L$11,4,FALSE),VLOOKUP($L5202,'result messages'!$H$3:$L$11,4,FALSE)))</f>
        <v/>
      </c>
      <c r="Q5202" s="1" t="str">
        <f>IF(ISBLANK($C5202),"",IF(ISNA(VLOOKUP($L5202,'result messages'!$H$3:$L$11,5,FALSE)),VLOOKUP($M5202,'result messages'!$H$3:$L$11,5,FALSE),VLOOKUP($L5202,'result messages'!$H$3:$L$11,5,FALSE)))</f>
        <v/>
      </c>
    </row>
    <row r="5203" spans="1:17">
      <c r="A5203" s="1">
        <v>5200</v>
      </c>
      <c r="B5203" s="1"/>
      <c r="C5203" s="1"/>
      <c r="D5203" s="1"/>
      <c r="E5203" s="6"/>
      <c r="F5203" s="1"/>
      <c r="G5203" s="1" t="str">
        <f>IF(ISNA(VLOOKUP($C5203,'DTEN TCAP Linkage deviceId'!$A$1:$A$20000,1,FALSE)),"No","Yes")</f>
        <v>No</v>
      </c>
      <c r="H5203" s="1" t="str">
        <f>IF(ISNA(VLOOKUP($C5203,'Provisioning Requester'!$F$3:$H$20000,2,FALSE)),"No","Yes")</f>
        <v>No</v>
      </c>
      <c r="I5203" s="1" t="str">
        <f>IF($H5203="Yes",VLOOKUP($C5203,'Provisioning Requester'!$F$3:$H$20000,3,FALSE),"-")</f>
        <v>-</v>
      </c>
      <c r="J5203" s="1" t="str">
        <f>IF(OR(D5203="SVCP", E5203="TRUE"), "No", IF(ISNA(VLOOKUP($C5203,'ProvResponder deviceId'!$A$1:$A$20000,1,FALSE)),"No","Yes"))</f>
        <v>No</v>
      </c>
      <c r="K5203" s="1" t="str">
        <f>IF($J5203="Yes",VLOOKUP($C5203,'ProvResponder deviceId'!$A$1:$C$20000,3,FALSE),"-")</f>
        <v>-</v>
      </c>
      <c r="L5203" s="1" t="str">
        <f t="shared" si="162"/>
        <v/>
      </c>
      <c r="M5203" s="1" t="str">
        <f t="shared" si="163"/>
        <v/>
      </c>
      <c r="N5203" s="1" t="str">
        <f>IF(ISBLANK($C5203),"",IF(ISNA(VLOOKUP($L5203,'result messages'!$H$3:$L$11,2,FALSE)),VLOOKUP($M5203,'result messages'!$H$3:$L$11,2,FALSE),VLOOKUP($L5203,'result messages'!$H$3:$L$11,2,FALSE)))</f>
        <v/>
      </c>
      <c r="O5203" s="1" t="str">
        <f>IF(ISBLANK($C5203),"",IF(ISNA(VLOOKUP($L5203,'result messages'!$H$3:$L$11,3,FALSE)),VLOOKUP($M5203,'result messages'!$H$3:$L$11,3,FALSE),VLOOKUP($L5203,'result messages'!$H$3:$L$11,3,FALSE)))</f>
        <v/>
      </c>
      <c r="P5203" s="1" t="str">
        <f>IF(ISBLANK($C5203),"",IF(ISNA(VLOOKUP($L5203,'result messages'!$H$3:$L$11,4,FALSE)),VLOOKUP($M5203,'result messages'!$H$3:$L$11,4,FALSE),VLOOKUP($L5203,'result messages'!$H$3:$L$11,4,FALSE)))</f>
        <v/>
      </c>
      <c r="Q5203" s="1" t="str">
        <f>IF(ISBLANK($C5203),"",IF(ISNA(VLOOKUP($L5203,'result messages'!$H$3:$L$11,5,FALSE)),VLOOKUP($M5203,'result messages'!$H$3:$L$11,5,FALSE),VLOOKUP($L5203,'result messages'!$H$3:$L$11,5,FALSE)))</f>
        <v/>
      </c>
    </row>
    <row r="5204" spans="1:17">
      <c r="A5204" s="1">
        <v>5201</v>
      </c>
      <c r="B5204" s="1"/>
      <c r="C5204" s="1"/>
      <c r="D5204" s="1"/>
      <c r="E5204" s="6"/>
      <c r="F5204" s="1"/>
      <c r="G5204" s="1" t="str">
        <f>IF(ISNA(VLOOKUP($C5204,'DTEN TCAP Linkage deviceId'!$A$1:$A$20000,1,FALSE)),"No","Yes")</f>
        <v>No</v>
      </c>
      <c r="H5204" s="1" t="str">
        <f>IF(ISNA(VLOOKUP($C5204,'Provisioning Requester'!$F$3:$H$20000,2,FALSE)),"No","Yes")</f>
        <v>No</v>
      </c>
      <c r="I5204" s="1" t="str">
        <f>IF($H5204="Yes",VLOOKUP($C5204,'Provisioning Requester'!$F$3:$H$20000,3,FALSE),"-")</f>
        <v>-</v>
      </c>
      <c r="J5204" s="1" t="str">
        <f>IF(OR(D5204="SVCP", E5204="TRUE"), "No", IF(ISNA(VLOOKUP($C5204,'ProvResponder deviceId'!$A$1:$A$20000,1,FALSE)),"No","Yes"))</f>
        <v>No</v>
      </c>
      <c r="K5204" s="1" t="str">
        <f>IF($J5204="Yes",VLOOKUP($C5204,'ProvResponder deviceId'!$A$1:$C$20000,3,FALSE),"-")</f>
        <v>-</v>
      </c>
      <c r="L5204" s="1" t="str">
        <f t="shared" si="162"/>
        <v/>
      </c>
      <c r="M5204" s="1" t="str">
        <f t="shared" si="163"/>
        <v/>
      </c>
      <c r="N5204" s="1" t="str">
        <f>IF(ISBLANK($C5204),"",IF(ISNA(VLOOKUP($L5204,'result messages'!$H$3:$L$11,2,FALSE)),VLOOKUP($M5204,'result messages'!$H$3:$L$11,2,FALSE),VLOOKUP($L5204,'result messages'!$H$3:$L$11,2,FALSE)))</f>
        <v/>
      </c>
      <c r="O5204" s="1" t="str">
        <f>IF(ISBLANK($C5204),"",IF(ISNA(VLOOKUP($L5204,'result messages'!$H$3:$L$11,3,FALSE)),VLOOKUP($M5204,'result messages'!$H$3:$L$11,3,FALSE),VLOOKUP($L5204,'result messages'!$H$3:$L$11,3,FALSE)))</f>
        <v/>
      </c>
      <c r="P5204" s="1" t="str">
        <f>IF(ISBLANK($C5204),"",IF(ISNA(VLOOKUP($L5204,'result messages'!$H$3:$L$11,4,FALSE)),VLOOKUP($M5204,'result messages'!$H$3:$L$11,4,FALSE),VLOOKUP($L5204,'result messages'!$H$3:$L$11,4,FALSE)))</f>
        <v/>
      </c>
      <c r="Q5204" s="1" t="str">
        <f>IF(ISBLANK($C5204),"",IF(ISNA(VLOOKUP($L5204,'result messages'!$H$3:$L$11,5,FALSE)),VLOOKUP($M5204,'result messages'!$H$3:$L$11,5,FALSE),VLOOKUP($L5204,'result messages'!$H$3:$L$11,5,FALSE)))</f>
        <v/>
      </c>
    </row>
    <row r="5205" spans="1:17">
      <c r="A5205" s="1">
        <v>5202</v>
      </c>
      <c r="B5205" s="1"/>
      <c r="C5205" s="1"/>
      <c r="D5205" s="1"/>
      <c r="E5205" s="6"/>
      <c r="F5205" s="1"/>
      <c r="G5205" s="1" t="str">
        <f>IF(ISNA(VLOOKUP($C5205,'DTEN TCAP Linkage deviceId'!$A$1:$A$20000,1,FALSE)),"No","Yes")</f>
        <v>No</v>
      </c>
      <c r="H5205" s="1" t="str">
        <f>IF(ISNA(VLOOKUP($C5205,'Provisioning Requester'!$F$3:$H$20000,2,FALSE)),"No","Yes")</f>
        <v>No</v>
      </c>
      <c r="I5205" s="1" t="str">
        <f>IF($H5205="Yes",VLOOKUP($C5205,'Provisioning Requester'!$F$3:$H$20000,3,FALSE),"-")</f>
        <v>-</v>
      </c>
      <c r="J5205" s="1" t="str">
        <f>IF(OR(D5205="SVCP", E5205="TRUE"), "No", IF(ISNA(VLOOKUP($C5205,'ProvResponder deviceId'!$A$1:$A$20000,1,FALSE)),"No","Yes"))</f>
        <v>No</v>
      </c>
      <c r="K5205" s="1" t="str">
        <f>IF($J5205="Yes",VLOOKUP($C5205,'ProvResponder deviceId'!$A$1:$C$20000,3,FALSE),"-")</f>
        <v>-</v>
      </c>
      <c r="L5205" s="1" t="str">
        <f t="shared" si="162"/>
        <v/>
      </c>
      <c r="M5205" s="1" t="str">
        <f t="shared" si="163"/>
        <v/>
      </c>
      <c r="N5205" s="1" t="str">
        <f>IF(ISBLANK($C5205),"",IF(ISNA(VLOOKUP($L5205,'result messages'!$H$3:$L$11,2,FALSE)),VLOOKUP($M5205,'result messages'!$H$3:$L$11,2,FALSE),VLOOKUP($L5205,'result messages'!$H$3:$L$11,2,FALSE)))</f>
        <v/>
      </c>
      <c r="O5205" s="1" t="str">
        <f>IF(ISBLANK($C5205),"",IF(ISNA(VLOOKUP($L5205,'result messages'!$H$3:$L$11,3,FALSE)),VLOOKUP($M5205,'result messages'!$H$3:$L$11,3,FALSE),VLOOKUP($L5205,'result messages'!$H$3:$L$11,3,FALSE)))</f>
        <v/>
      </c>
      <c r="P5205" s="1" t="str">
        <f>IF(ISBLANK($C5205),"",IF(ISNA(VLOOKUP($L5205,'result messages'!$H$3:$L$11,4,FALSE)),VLOOKUP($M5205,'result messages'!$H$3:$L$11,4,FALSE),VLOOKUP($L5205,'result messages'!$H$3:$L$11,4,FALSE)))</f>
        <v/>
      </c>
      <c r="Q5205" s="1" t="str">
        <f>IF(ISBLANK($C5205),"",IF(ISNA(VLOOKUP($L5205,'result messages'!$H$3:$L$11,5,FALSE)),VLOOKUP($M5205,'result messages'!$H$3:$L$11,5,FALSE),VLOOKUP($L5205,'result messages'!$H$3:$L$11,5,FALSE)))</f>
        <v/>
      </c>
    </row>
    <row r="5206" spans="1:17">
      <c r="A5206" s="1">
        <v>5203</v>
      </c>
      <c r="B5206" s="1"/>
      <c r="C5206" s="1"/>
      <c r="D5206" s="1"/>
      <c r="E5206" s="6"/>
      <c r="F5206" s="1"/>
      <c r="G5206" s="1" t="str">
        <f>IF(ISNA(VLOOKUP($C5206,'DTEN TCAP Linkage deviceId'!$A$1:$A$20000,1,FALSE)),"No","Yes")</f>
        <v>No</v>
      </c>
      <c r="H5206" s="1" t="str">
        <f>IF(ISNA(VLOOKUP($C5206,'Provisioning Requester'!$F$3:$H$20000,2,FALSE)),"No","Yes")</f>
        <v>No</v>
      </c>
      <c r="I5206" s="1" t="str">
        <f>IF($H5206="Yes",VLOOKUP($C5206,'Provisioning Requester'!$F$3:$H$20000,3,FALSE),"-")</f>
        <v>-</v>
      </c>
      <c r="J5206" s="1" t="str">
        <f>IF(OR(D5206="SVCP", E5206="TRUE"), "No", IF(ISNA(VLOOKUP($C5206,'ProvResponder deviceId'!$A$1:$A$20000,1,FALSE)),"No","Yes"))</f>
        <v>No</v>
      </c>
      <c r="K5206" s="1" t="str">
        <f>IF($J5206="Yes",VLOOKUP($C5206,'ProvResponder deviceId'!$A$1:$C$20000,3,FALSE),"-")</f>
        <v>-</v>
      </c>
      <c r="L5206" s="1" t="str">
        <f t="shared" si="162"/>
        <v/>
      </c>
      <c r="M5206" s="1" t="str">
        <f t="shared" si="163"/>
        <v/>
      </c>
      <c r="N5206" s="1" t="str">
        <f>IF(ISBLANK($C5206),"",IF(ISNA(VLOOKUP($L5206,'result messages'!$H$3:$L$11,2,FALSE)),VLOOKUP($M5206,'result messages'!$H$3:$L$11,2,FALSE),VLOOKUP($L5206,'result messages'!$H$3:$L$11,2,FALSE)))</f>
        <v/>
      </c>
      <c r="O5206" s="1" t="str">
        <f>IF(ISBLANK($C5206),"",IF(ISNA(VLOOKUP($L5206,'result messages'!$H$3:$L$11,3,FALSE)),VLOOKUP($M5206,'result messages'!$H$3:$L$11,3,FALSE),VLOOKUP($L5206,'result messages'!$H$3:$L$11,3,FALSE)))</f>
        <v/>
      </c>
      <c r="P5206" s="1" t="str">
        <f>IF(ISBLANK($C5206),"",IF(ISNA(VLOOKUP($L5206,'result messages'!$H$3:$L$11,4,FALSE)),VLOOKUP($M5206,'result messages'!$H$3:$L$11,4,FALSE),VLOOKUP($L5206,'result messages'!$H$3:$L$11,4,FALSE)))</f>
        <v/>
      </c>
      <c r="Q5206" s="1" t="str">
        <f>IF(ISBLANK($C5206),"",IF(ISNA(VLOOKUP($L5206,'result messages'!$H$3:$L$11,5,FALSE)),VLOOKUP($M5206,'result messages'!$H$3:$L$11,5,FALSE),VLOOKUP($L5206,'result messages'!$H$3:$L$11,5,FALSE)))</f>
        <v/>
      </c>
    </row>
    <row r="5207" spans="1:17">
      <c r="A5207" s="1">
        <v>5204</v>
      </c>
      <c r="B5207" s="1"/>
      <c r="C5207" s="1"/>
      <c r="D5207" s="1"/>
      <c r="E5207" s="6"/>
      <c r="F5207" s="1"/>
      <c r="G5207" s="1" t="str">
        <f>IF(ISNA(VLOOKUP($C5207,'DTEN TCAP Linkage deviceId'!$A$1:$A$20000,1,FALSE)),"No","Yes")</f>
        <v>No</v>
      </c>
      <c r="H5207" s="1" t="str">
        <f>IF(ISNA(VLOOKUP($C5207,'Provisioning Requester'!$F$3:$H$20000,2,FALSE)),"No","Yes")</f>
        <v>No</v>
      </c>
      <c r="I5207" s="1" t="str">
        <f>IF($H5207="Yes",VLOOKUP($C5207,'Provisioning Requester'!$F$3:$H$20000,3,FALSE),"-")</f>
        <v>-</v>
      </c>
      <c r="J5207" s="1" t="str">
        <f>IF(OR(D5207="SVCP", E5207="TRUE"), "No", IF(ISNA(VLOOKUP($C5207,'ProvResponder deviceId'!$A$1:$A$20000,1,FALSE)),"No","Yes"))</f>
        <v>No</v>
      </c>
      <c r="K5207" s="1" t="str">
        <f>IF($J5207="Yes",VLOOKUP($C5207,'ProvResponder deviceId'!$A$1:$C$20000,3,FALSE),"-")</f>
        <v>-</v>
      </c>
      <c r="L5207" s="1" t="str">
        <f t="shared" si="162"/>
        <v/>
      </c>
      <c r="M5207" s="1" t="str">
        <f t="shared" si="163"/>
        <v/>
      </c>
      <c r="N5207" s="1" t="str">
        <f>IF(ISBLANK($C5207),"",IF(ISNA(VLOOKUP($L5207,'result messages'!$H$3:$L$11,2,FALSE)),VLOOKUP($M5207,'result messages'!$H$3:$L$11,2,FALSE),VLOOKUP($L5207,'result messages'!$H$3:$L$11,2,FALSE)))</f>
        <v/>
      </c>
      <c r="O5207" s="1" t="str">
        <f>IF(ISBLANK($C5207),"",IF(ISNA(VLOOKUP($L5207,'result messages'!$H$3:$L$11,3,FALSE)),VLOOKUP($M5207,'result messages'!$H$3:$L$11,3,FALSE),VLOOKUP($L5207,'result messages'!$H$3:$L$11,3,FALSE)))</f>
        <v/>
      </c>
      <c r="P5207" s="1" t="str">
        <f>IF(ISBLANK($C5207),"",IF(ISNA(VLOOKUP($L5207,'result messages'!$H$3:$L$11,4,FALSE)),VLOOKUP($M5207,'result messages'!$H$3:$L$11,4,FALSE),VLOOKUP($L5207,'result messages'!$H$3:$L$11,4,FALSE)))</f>
        <v/>
      </c>
      <c r="Q5207" s="1" t="str">
        <f>IF(ISBLANK($C5207),"",IF(ISNA(VLOOKUP($L5207,'result messages'!$H$3:$L$11,5,FALSE)),VLOOKUP($M5207,'result messages'!$H$3:$L$11,5,FALSE),VLOOKUP($L5207,'result messages'!$H$3:$L$11,5,FALSE)))</f>
        <v/>
      </c>
    </row>
    <row r="5208" spans="1:17">
      <c r="A5208" s="1">
        <v>5205</v>
      </c>
      <c r="B5208" s="1"/>
      <c r="C5208" s="1"/>
      <c r="D5208" s="1"/>
      <c r="E5208" s="6"/>
      <c r="F5208" s="1"/>
      <c r="G5208" s="1" t="str">
        <f>IF(ISNA(VLOOKUP($C5208,'DTEN TCAP Linkage deviceId'!$A$1:$A$20000,1,FALSE)),"No","Yes")</f>
        <v>No</v>
      </c>
      <c r="H5208" s="1" t="str">
        <f>IF(ISNA(VLOOKUP($C5208,'Provisioning Requester'!$F$3:$H$20000,2,FALSE)),"No","Yes")</f>
        <v>No</v>
      </c>
      <c r="I5208" s="1" t="str">
        <f>IF($H5208="Yes",VLOOKUP($C5208,'Provisioning Requester'!$F$3:$H$20000,3,FALSE),"-")</f>
        <v>-</v>
      </c>
      <c r="J5208" s="1" t="str">
        <f>IF(OR(D5208="SVCP", E5208="TRUE"), "No", IF(ISNA(VLOOKUP($C5208,'ProvResponder deviceId'!$A$1:$A$20000,1,FALSE)),"No","Yes"))</f>
        <v>No</v>
      </c>
      <c r="K5208" s="1" t="str">
        <f>IF($J5208="Yes",VLOOKUP($C5208,'ProvResponder deviceId'!$A$1:$C$20000,3,FALSE),"-")</f>
        <v>-</v>
      </c>
      <c r="L5208" s="1" t="str">
        <f t="shared" si="162"/>
        <v/>
      </c>
      <c r="M5208" s="1" t="str">
        <f t="shared" si="163"/>
        <v/>
      </c>
      <c r="N5208" s="1" t="str">
        <f>IF(ISBLANK($C5208),"",IF(ISNA(VLOOKUP($L5208,'result messages'!$H$3:$L$11,2,FALSE)),VLOOKUP($M5208,'result messages'!$H$3:$L$11,2,FALSE),VLOOKUP($L5208,'result messages'!$H$3:$L$11,2,FALSE)))</f>
        <v/>
      </c>
      <c r="O5208" s="1" t="str">
        <f>IF(ISBLANK($C5208),"",IF(ISNA(VLOOKUP($L5208,'result messages'!$H$3:$L$11,3,FALSE)),VLOOKUP($M5208,'result messages'!$H$3:$L$11,3,FALSE),VLOOKUP($L5208,'result messages'!$H$3:$L$11,3,FALSE)))</f>
        <v/>
      </c>
      <c r="P5208" s="1" t="str">
        <f>IF(ISBLANK($C5208),"",IF(ISNA(VLOOKUP($L5208,'result messages'!$H$3:$L$11,4,FALSE)),VLOOKUP($M5208,'result messages'!$H$3:$L$11,4,FALSE),VLOOKUP($L5208,'result messages'!$H$3:$L$11,4,FALSE)))</f>
        <v/>
      </c>
      <c r="Q5208" s="1" t="str">
        <f>IF(ISBLANK($C5208),"",IF(ISNA(VLOOKUP($L5208,'result messages'!$H$3:$L$11,5,FALSE)),VLOOKUP($M5208,'result messages'!$H$3:$L$11,5,FALSE),VLOOKUP($L5208,'result messages'!$H$3:$L$11,5,FALSE)))</f>
        <v/>
      </c>
    </row>
    <row r="5209" spans="1:17">
      <c r="A5209" s="1">
        <v>5206</v>
      </c>
      <c r="B5209" s="1"/>
      <c r="C5209" s="1"/>
      <c r="D5209" s="1"/>
      <c r="E5209" s="6"/>
      <c r="F5209" s="1"/>
      <c r="G5209" s="1" t="str">
        <f>IF(ISNA(VLOOKUP($C5209,'DTEN TCAP Linkage deviceId'!$A$1:$A$20000,1,FALSE)),"No","Yes")</f>
        <v>No</v>
      </c>
      <c r="H5209" s="1" t="str">
        <f>IF(ISNA(VLOOKUP($C5209,'Provisioning Requester'!$F$3:$H$20000,2,FALSE)),"No","Yes")</f>
        <v>No</v>
      </c>
      <c r="I5209" s="1" t="str">
        <f>IF($H5209="Yes",VLOOKUP($C5209,'Provisioning Requester'!$F$3:$H$20000,3,FALSE),"-")</f>
        <v>-</v>
      </c>
      <c r="J5209" s="1" t="str">
        <f>IF(OR(D5209="SVCP", E5209="TRUE"), "No", IF(ISNA(VLOOKUP($C5209,'ProvResponder deviceId'!$A$1:$A$20000,1,FALSE)),"No","Yes"))</f>
        <v>No</v>
      </c>
      <c r="K5209" s="1" t="str">
        <f>IF($J5209="Yes",VLOOKUP($C5209,'ProvResponder deviceId'!$A$1:$C$20000,3,FALSE),"-")</f>
        <v>-</v>
      </c>
      <c r="L5209" s="1" t="str">
        <f t="shared" si="162"/>
        <v/>
      </c>
      <c r="M5209" s="1" t="str">
        <f t="shared" si="163"/>
        <v/>
      </c>
      <c r="N5209" s="1" t="str">
        <f>IF(ISBLANK($C5209),"",IF(ISNA(VLOOKUP($L5209,'result messages'!$H$3:$L$11,2,FALSE)),VLOOKUP($M5209,'result messages'!$H$3:$L$11,2,FALSE),VLOOKUP($L5209,'result messages'!$H$3:$L$11,2,FALSE)))</f>
        <v/>
      </c>
      <c r="O5209" s="1" t="str">
        <f>IF(ISBLANK($C5209),"",IF(ISNA(VLOOKUP($L5209,'result messages'!$H$3:$L$11,3,FALSE)),VLOOKUP($M5209,'result messages'!$H$3:$L$11,3,FALSE),VLOOKUP($L5209,'result messages'!$H$3:$L$11,3,FALSE)))</f>
        <v/>
      </c>
      <c r="P5209" s="1" t="str">
        <f>IF(ISBLANK($C5209),"",IF(ISNA(VLOOKUP($L5209,'result messages'!$H$3:$L$11,4,FALSE)),VLOOKUP($M5209,'result messages'!$H$3:$L$11,4,FALSE),VLOOKUP($L5209,'result messages'!$H$3:$L$11,4,FALSE)))</f>
        <v/>
      </c>
      <c r="Q5209" s="1" t="str">
        <f>IF(ISBLANK($C5209),"",IF(ISNA(VLOOKUP($L5209,'result messages'!$H$3:$L$11,5,FALSE)),VLOOKUP($M5209,'result messages'!$H$3:$L$11,5,FALSE),VLOOKUP($L5209,'result messages'!$H$3:$L$11,5,FALSE)))</f>
        <v/>
      </c>
    </row>
    <row r="5210" spans="1:17">
      <c r="A5210" s="1">
        <v>5207</v>
      </c>
      <c r="B5210" s="1"/>
      <c r="C5210" s="1"/>
      <c r="D5210" s="1"/>
      <c r="E5210" s="6"/>
      <c r="F5210" s="1"/>
      <c r="G5210" s="1" t="str">
        <f>IF(ISNA(VLOOKUP($C5210,'DTEN TCAP Linkage deviceId'!$A$1:$A$20000,1,FALSE)),"No","Yes")</f>
        <v>No</v>
      </c>
      <c r="H5210" s="1" t="str">
        <f>IF(ISNA(VLOOKUP($C5210,'Provisioning Requester'!$F$3:$H$20000,2,FALSE)),"No","Yes")</f>
        <v>No</v>
      </c>
      <c r="I5210" s="1" t="str">
        <f>IF($H5210="Yes",VLOOKUP($C5210,'Provisioning Requester'!$F$3:$H$20000,3,FALSE),"-")</f>
        <v>-</v>
      </c>
      <c r="J5210" s="1" t="str">
        <f>IF(OR(D5210="SVCP", E5210="TRUE"), "No", IF(ISNA(VLOOKUP($C5210,'ProvResponder deviceId'!$A$1:$A$20000,1,FALSE)),"No","Yes"))</f>
        <v>No</v>
      </c>
      <c r="K5210" s="1" t="str">
        <f>IF($J5210="Yes",VLOOKUP($C5210,'ProvResponder deviceId'!$A$1:$C$20000,3,FALSE),"-")</f>
        <v>-</v>
      </c>
      <c r="L5210" s="1" t="str">
        <f t="shared" si="162"/>
        <v/>
      </c>
      <c r="M5210" s="1" t="str">
        <f t="shared" si="163"/>
        <v/>
      </c>
      <c r="N5210" s="1" t="str">
        <f>IF(ISBLANK($C5210),"",IF(ISNA(VLOOKUP($L5210,'result messages'!$H$3:$L$11,2,FALSE)),VLOOKUP($M5210,'result messages'!$H$3:$L$11,2,FALSE),VLOOKUP($L5210,'result messages'!$H$3:$L$11,2,FALSE)))</f>
        <v/>
      </c>
      <c r="O5210" s="1" t="str">
        <f>IF(ISBLANK($C5210),"",IF(ISNA(VLOOKUP($L5210,'result messages'!$H$3:$L$11,3,FALSE)),VLOOKUP($M5210,'result messages'!$H$3:$L$11,3,FALSE),VLOOKUP($L5210,'result messages'!$H$3:$L$11,3,FALSE)))</f>
        <v/>
      </c>
      <c r="P5210" s="1" t="str">
        <f>IF(ISBLANK($C5210),"",IF(ISNA(VLOOKUP($L5210,'result messages'!$H$3:$L$11,4,FALSE)),VLOOKUP($M5210,'result messages'!$H$3:$L$11,4,FALSE),VLOOKUP($L5210,'result messages'!$H$3:$L$11,4,FALSE)))</f>
        <v/>
      </c>
      <c r="Q5210" s="1" t="str">
        <f>IF(ISBLANK($C5210),"",IF(ISNA(VLOOKUP($L5210,'result messages'!$H$3:$L$11,5,FALSE)),VLOOKUP($M5210,'result messages'!$H$3:$L$11,5,FALSE),VLOOKUP($L5210,'result messages'!$H$3:$L$11,5,FALSE)))</f>
        <v/>
      </c>
    </row>
    <row r="5211" spans="1:17">
      <c r="A5211" s="1">
        <v>5208</v>
      </c>
      <c r="B5211" s="1"/>
      <c r="C5211" s="1"/>
      <c r="D5211" s="1"/>
      <c r="E5211" s="6"/>
      <c r="F5211" s="1"/>
      <c r="G5211" s="1" t="str">
        <f>IF(ISNA(VLOOKUP($C5211,'DTEN TCAP Linkage deviceId'!$A$1:$A$20000,1,FALSE)),"No","Yes")</f>
        <v>No</v>
      </c>
      <c r="H5211" s="1" t="str">
        <f>IF(ISNA(VLOOKUP($C5211,'Provisioning Requester'!$F$3:$H$20000,2,FALSE)),"No","Yes")</f>
        <v>No</v>
      </c>
      <c r="I5211" s="1" t="str">
        <f>IF($H5211="Yes",VLOOKUP($C5211,'Provisioning Requester'!$F$3:$H$20000,3,FALSE),"-")</f>
        <v>-</v>
      </c>
      <c r="J5211" s="1" t="str">
        <f>IF(OR(D5211="SVCP", E5211="TRUE"), "No", IF(ISNA(VLOOKUP($C5211,'ProvResponder deviceId'!$A$1:$A$20000,1,FALSE)),"No","Yes"))</f>
        <v>No</v>
      </c>
      <c r="K5211" s="1" t="str">
        <f>IF($J5211="Yes",VLOOKUP($C5211,'ProvResponder deviceId'!$A$1:$C$20000,3,FALSE),"-")</f>
        <v>-</v>
      </c>
      <c r="L5211" s="1" t="str">
        <f t="shared" si="162"/>
        <v/>
      </c>
      <c r="M5211" s="1" t="str">
        <f t="shared" si="163"/>
        <v/>
      </c>
      <c r="N5211" s="1" t="str">
        <f>IF(ISBLANK($C5211),"",IF(ISNA(VLOOKUP($L5211,'result messages'!$H$3:$L$11,2,FALSE)),VLOOKUP($M5211,'result messages'!$H$3:$L$11,2,FALSE),VLOOKUP($L5211,'result messages'!$H$3:$L$11,2,FALSE)))</f>
        <v/>
      </c>
      <c r="O5211" s="1" t="str">
        <f>IF(ISBLANK($C5211),"",IF(ISNA(VLOOKUP($L5211,'result messages'!$H$3:$L$11,3,FALSE)),VLOOKUP($M5211,'result messages'!$H$3:$L$11,3,FALSE),VLOOKUP($L5211,'result messages'!$H$3:$L$11,3,FALSE)))</f>
        <v/>
      </c>
      <c r="P5211" s="1" t="str">
        <f>IF(ISBLANK($C5211),"",IF(ISNA(VLOOKUP($L5211,'result messages'!$H$3:$L$11,4,FALSE)),VLOOKUP($M5211,'result messages'!$H$3:$L$11,4,FALSE),VLOOKUP($L5211,'result messages'!$H$3:$L$11,4,FALSE)))</f>
        <v/>
      </c>
      <c r="Q5211" s="1" t="str">
        <f>IF(ISBLANK($C5211),"",IF(ISNA(VLOOKUP($L5211,'result messages'!$H$3:$L$11,5,FALSE)),VLOOKUP($M5211,'result messages'!$H$3:$L$11,5,FALSE),VLOOKUP($L5211,'result messages'!$H$3:$L$11,5,FALSE)))</f>
        <v/>
      </c>
    </row>
    <row r="5212" spans="1:17">
      <c r="A5212" s="1">
        <v>5209</v>
      </c>
      <c r="B5212" s="1"/>
      <c r="C5212" s="1"/>
      <c r="D5212" s="1"/>
      <c r="E5212" s="6"/>
      <c r="F5212" s="1"/>
      <c r="G5212" s="1" t="str">
        <f>IF(ISNA(VLOOKUP($C5212,'DTEN TCAP Linkage deviceId'!$A$1:$A$20000,1,FALSE)),"No","Yes")</f>
        <v>No</v>
      </c>
      <c r="H5212" s="1" t="str">
        <f>IF(ISNA(VLOOKUP($C5212,'Provisioning Requester'!$F$3:$H$20000,2,FALSE)),"No","Yes")</f>
        <v>No</v>
      </c>
      <c r="I5212" s="1" t="str">
        <f>IF($H5212="Yes",VLOOKUP($C5212,'Provisioning Requester'!$F$3:$H$20000,3,FALSE),"-")</f>
        <v>-</v>
      </c>
      <c r="J5212" s="1" t="str">
        <f>IF(OR(D5212="SVCP", E5212="TRUE"), "No", IF(ISNA(VLOOKUP($C5212,'ProvResponder deviceId'!$A$1:$A$20000,1,FALSE)),"No","Yes"))</f>
        <v>No</v>
      </c>
      <c r="K5212" s="1" t="str">
        <f>IF($J5212="Yes",VLOOKUP($C5212,'ProvResponder deviceId'!$A$1:$C$20000,3,FALSE),"-")</f>
        <v>-</v>
      </c>
      <c r="L5212" s="1" t="str">
        <f t="shared" si="162"/>
        <v/>
      </c>
      <c r="M5212" s="1" t="str">
        <f t="shared" si="163"/>
        <v/>
      </c>
      <c r="N5212" s="1" t="str">
        <f>IF(ISBLANK($C5212),"",IF(ISNA(VLOOKUP($L5212,'result messages'!$H$3:$L$11,2,FALSE)),VLOOKUP($M5212,'result messages'!$H$3:$L$11,2,FALSE),VLOOKUP($L5212,'result messages'!$H$3:$L$11,2,FALSE)))</f>
        <v/>
      </c>
      <c r="O5212" s="1" t="str">
        <f>IF(ISBLANK($C5212),"",IF(ISNA(VLOOKUP($L5212,'result messages'!$H$3:$L$11,3,FALSE)),VLOOKUP($M5212,'result messages'!$H$3:$L$11,3,FALSE),VLOOKUP($L5212,'result messages'!$H$3:$L$11,3,FALSE)))</f>
        <v/>
      </c>
      <c r="P5212" s="1" t="str">
        <f>IF(ISBLANK($C5212),"",IF(ISNA(VLOOKUP($L5212,'result messages'!$H$3:$L$11,4,FALSE)),VLOOKUP($M5212,'result messages'!$H$3:$L$11,4,FALSE),VLOOKUP($L5212,'result messages'!$H$3:$L$11,4,FALSE)))</f>
        <v/>
      </c>
      <c r="Q5212" s="1" t="str">
        <f>IF(ISBLANK($C5212),"",IF(ISNA(VLOOKUP($L5212,'result messages'!$H$3:$L$11,5,FALSE)),VLOOKUP($M5212,'result messages'!$H$3:$L$11,5,FALSE),VLOOKUP($L5212,'result messages'!$H$3:$L$11,5,FALSE)))</f>
        <v/>
      </c>
    </row>
    <row r="5213" spans="1:17">
      <c r="A5213" s="1">
        <v>5210</v>
      </c>
      <c r="B5213" s="1"/>
      <c r="C5213" s="1"/>
      <c r="D5213" s="1"/>
      <c r="E5213" s="6"/>
      <c r="F5213" s="1"/>
      <c r="G5213" s="1" t="str">
        <f>IF(ISNA(VLOOKUP($C5213,'DTEN TCAP Linkage deviceId'!$A$1:$A$20000,1,FALSE)),"No","Yes")</f>
        <v>No</v>
      </c>
      <c r="H5213" s="1" t="str">
        <f>IF(ISNA(VLOOKUP($C5213,'Provisioning Requester'!$F$3:$H$20000,2,FALSE)),"No","Yes")</f>
        <v>No</v>
      </c>
      <c r="I5213" s="1" t="str">
        <f>IF($H5213="Yes",VLOOKUP($C5213,'Provisioning Requester'!$F$3:$H$20000,3,FALSE),"-")</f>
        <v>-</v>
      </c>
      <c r="J5213" s="1" t="str">
        <f>IF(OR(D5213="SVCP", E5213="TRUE"), "No", IF(ISNA(VLOOKUP($C5213,'ProvResponder deviceId'!$A$1:$A$20000,1,FALSE)),"No","Yes"))</f>
        <v>No</v>
      </c>
      <c r="K5213" s="1" t="str">
        <f>IF($J5213="Yes",VLOOKUP($C5213,'ProvResponder deviceId'!$A$1:$C$20000,3,FALSE),"-")</f>
        <v>-</v>
      </c>
      <c r="L5213" s="1" t="str">
        <f t="shared" si="162"/>
        <v/>
      </c>
      <c r="M5213" s="1" t="str">
        <f t="shared" si="163"/>
        <v/>
      </c>
      <c r="N5213" s="1" t="str">
        <f>IF(ISBLANK($C5213),"",IF(ISNA(VLOOKUP($L5213,'result messages'!$H$3:$L$11,2,FALSE)),VLOOKUP($M5213,'result messages'!$H$3:$L$11,2,FALSE),VLOOKUP($L5213,'result messages'!$H$3:$L$11,2,FALSE)))</f>
        <v/>
      </c>
      <c r="O5213" s="1" t="str">
        <f>IF(ISBLANK($C5213),"",IF(ISNA(VLOOKUP($L5213,'result messages'!$H$3:$L$11,3,FALSE)),VLOOKUP($M5213,'result messages'!$H$3:$L$11,3,FALSE),VLOOKUP($L5213,'result messages'!$H$3:$L$11,3,FALSE)))</f>
        <v/>
      </c>
      <c r="P5213" s="1" t="str">
        <f>IF(ISBLANK($C5213),"",IF(ISNA(VLOOKUP($L5213,'result messages'!$H$3:$L$11,4,FALSE)),VLOOKUP($M5213,'result messages'!$H$3:$L$11,4,FALSE),VLOOKUP($L5213,'result messages'!$H$3:$L$11,4,FALSE)))</f>
        <v/>
      </c>
      <c r="Q5213" s="1" t="str">
        <f>IF(ISBLANK($C5213),"",IF(ISNA(VLOOKUP($L5213,'result messages'!$H$3:$L$11,5,FALSE)),VLOOKUP($M5213,'result messages'!$H$3:$L$11,5,FALSE),VLOOKUP($L5213,'result messages'!$H$3:$L$11,5,FALSE)))</f>
        <v/>
      </c>
    </row>
    <row r="5214" spans="1:17">
      <c r="A5214" s="1">
        <v>5211</v>
      </c>
      <c r="B5214" s="1"/>
      <c r="C5214" s="1"/>
      <c r="D5214" s="1"/>
      <c r="E5214" s="6"/>
      <c r="F5214" s="1"/>
      <c r="G5214" s="1" t="str">
        <f>IF(ISNA(VLOOKUP($C5214,'DTEN TCAP Linkage deviceId'!$A$1:$A$20000,1,FALSE)),"No","Yes")</f>
        <v>No</v>
      </c>
      <c r="H5214" s="1" t="str">
        <f>IF(ISNA(VLOOKUP($C5214,'Provisioning Requester'!$F$3:$H$20000,2,FALSE)),"No","Yes")</f>
        <v>No</v>
      </c>
      <c r="I5214" s="1" t="str">
        <f>IF($H5214="Yes",VLOOKUP($C5214,'Provisioning Requester'!$F$3:$H$20000,3,FALSE),"-")</f>
        <v>-</v>
      </c>
      <c r="J5214" s="1" t="str">
        <f>IF(OR(D5214="SVCP", E5214="TRUE"), "No", IF(ISNA(VLOOKUP($C5214,'ProvResponder deviceId'!$A$1:$A$20000,1,FALSE)),"No","Yes"))</f>
        <v>No</v>
      </c>
      <c r="K5214" s="1" t="str">
        <f>IF($J5214="Yes",VLOOKUP($C5214,'ProvResponder deviceId'!$A$1:$C$20000,3,FALSE),"-")</f>
        <v>-</v>
      </c>
      <c r="L5214" s="1" t="str">
        <f t="shared" si="162"/>
        <v/>
      </c>
      <c r="M5214" s="1" t="str">
        <f t="shared" si="163"/>
        <v/>
      </c>
      <c r="N5214" s="1" t="str">
        <f>IF(ISBLANK($C5214),"",IF(ISNA(VLOOKUP($L5214,'result messages'!$H$3:$L$11,2,FALSE)),VLOOKUP($M5214,'result messages'!$H$3:$L$11,2,FALSE),VLOOKUP($L5214,'result messages'!$H$3:$L$11,2,FALSE)))</f>
        <v/>
      </c>
      <c r="O5214" s="1" t="str">
        <f>IF(ISBLANK($C5214),"",IF(ISNA(VLOOKUP($L5214,'result messages'!$H$3:$L$11,3,FALSE)),VLOOKUP($M5214,'result messages'!$H$3:$L$11,3,FALSE),VLOOKUP($L5214,'result messages'!$H$3:$L$11,3,FALSE)))</f>
        <v/>
      </c>
      <c r="P5214" s="1" t="str">
        <f>IF(ISBLANK($C5214),"",IF(ISNA(VLOOKUP($L5214,'result messages'!$H$3:$L$11,4,FALSE)),VLOOKUP($M5214,'result messages'!$H$3:$L$11,4,FALSE),VLOOKUP($L5214,'result messages'!$H$3:$L$11,4,FALSE)))</f>
        <v/>
      </c>
      <c r="Q5214" s="1" t="str">
        <f>IF(ISBLANK($C5214),"",IF(ISNA(VLOOKUP($L5214,'result messages'!$H$3:$L$11,5,FALSE)),VLOOKUP($M5214,'result messages'!$H$3:$L$11,5,FALSE),VLOOKUP($L5214,'result messages'!$H$3:$L$11,5,FALSE)))</f>
        <v/>
      </c>
    </row>
    <row r="5215" spans="1:17">
      <c r="A5215" s="1">
        <v>5212</v>
      </c>
      <c r="B5215" s="1"/>
      <c r="C5215" s="1"/>
      <c r="D5215" s="1"/>
      <c r="E5215" s="6"/>
      <c r="F5215" s="1"/>
      <c r="G5215" s="1" t="str">
        <f>IF(ISNA(VLOOKUP($C5215,'DTEN TCAP Linkage deviceId'!$A$1:$A$20000,1,FALSE)),"No","Yes")</f>
        <v>No</v>
      </c>
      <c r="H5215" s="1" t="str">
        <f>IF(ISNA(VLOOKUP($C5215,'Provisioning Requester'!$F$3:$H$20000,2,FALSE)),"No","Yes")</f>
        <v>No</v>
      </c>
      <c r="I5215" s="1" t="str">
        <f>IF($H5215="Yes",VLOOKUP($C5215,'Provisioning Requester'!$F$3:$H$20000,3,FALSE),"-")</f>
        <v>-</v>
      </c>
      <c r="J5215" s="1" t="str">
        <f>IF(OR(D5215="SVCP", E5215="TRUE"), "No", IF(ISNA(VLOOKUP($C5215,'ProvResponder deviceId'!$A$1:$A$20000,1,FALSE)),"No","Yes"))</f>
        <v>No</v>
      </c>
      <c r="K5215" s="1" t="str">
        <f>IF($J5215="Yes",VLOOKUP($C5215,'ProvResponder deviceId'!$A$1:$C$20000,3,FALSE),"-")</f>
        <v>-</v>
      </c>
      <c r="L5215" s="1" t="str">
        <f t="shared" si="162"/>
        <v/>
      </c>
      <c r="M5215" s="1" t="str">
        <f t="shared" si="163"/>
        <v/>
      </c>
      <c r="N5215" s="1" t="str">
        <f>IF(ISBLANK($C5215),"",IF(ISNA(VLOOKUP($L5215,'result messages'!$H$3:$L$11,2,FALSE)),VLOOKUP($M5215,'result messages'!$H$3:$L$11,2,FALSE),VLOOKUP($L5215,'result messages'!$H$3:$L$11,2,FALSE)))</f>
        <v/>
      </c>
      <c r="O5215" s="1" t="str">
        <f>IF(ISBLANK($C5215),"",IF(ISNA(VLOOKUP($L5215,'result messages'!$H$3:$L$11,3,FALSE)),VLOOKUP($M5215,'result messages'!$H$3:$L$11,3,FALSE),VLOOKUP($L5215,'result messages'!$H$3:$L$11,3,FALSE)))</f>
        <v/>
      </c>
      <c r="P5215" s="1" t="str">
        <f>IF(ISBLANK($C5215),"",IF(ISNA(VLOOKUP($L5215,'result messages'!$H$3:$L$11,4,FALSE)),VLOOKUP($M5215,'result messages'!$H$3:$L$11,4,FALSE),VLOOKUP($L5215,'result messages'!$H$3:$L$11,4,FALSE)))</f>
        <v/>
      </c>
      <c r="Q5215" s="1" t="str">
        <f>IF(ISBLANK($C5215),"",IF(ISNA(VLOOKUP($L5215,'result messages'!$H$3:$L$11,5,FALSE)),VLOOKUP($M5215,'result messages'!$H$3:$L$11,5,FALSE),VLOOKUP($L5215,'result messages'!$H$3:$L$11,5,FALSE)))</f>
        <v/>
      </c>
    </row>
    <row r="5216" spans="1:17">
      <c r="A5216" s="1">
        <v>5213</v>
      </c>
      <c r="B5216" s="1"/>
      <c r="C5216" s="1"/>
      <c r="D5216" s="1"/>
      <c r="E5216" s="6"/>
      <c r="F5216" s="1"/>
      <c r="G5216" s="1" t="str">
        <f>IF(ISNA(VLOOKUP($C5216,'DTEN TCAP Linkage deviceId'!$A$1:$A$20000,1,FALSE)),"No","Yes")</f>
        <v>No</v>
      </c>
      <c r="H5216" s="1" t="str">
        <f>IF(ISNA(VLOOKUP($C5216,'Provisioning Requester'!$F$3:$H$20000,2,FALSE)),"No","Yes")</f>
        <v>No</v>
      </c>
      <c r="I5216" s="1" t="str">
        <f>IF($H5216="Yes",VLOOKUP($C5216,'Provisioning Requester'!$F$3:$H$20000,3,FALSE),"-")</f>
        <v>-</v>
      </c>
      <c r="J5216" s="1" t="str">
        <f>IF(OR(D5216="SVCP", E5216="TRUE"), "No", IF(ISNA(VLOOKUP($C5216,'ProvResponder deviceId'!$A$1:$A$20000,1,FALSE)),"No","Yes"))</f>
        <v>No</v>
      </c>
      <c r="K5216" s="1" t="str">
        <f>IF($J5216="Yes",VLOOKUP($C5216,'ProvResponder deviceId'!$A$1:$C$20000,3,FALSE),"-")</f>
        <v>-</v>
      </c>
      <c r="L5216" s="1" t="str">
        <f t="shared" si="162"/>
        <v/>
      </c>
      <c r="M5216" s="1" t="str">
        <f t="shared" si="163"/>
        <v/>
      </c>
      <c r="N5216" s="1" t="str">
        <f>IF(ISBLANK($C5216),"",IF(ISNA(VLOOKUP($L5216,'result messages'!$H$3:$L$11,2,FALSE)),VLOOKUP($M5216,'result messages'!$H$3:$L$11,2,FALSE),VLOOKUP($L5216,'result messages'!$H$3:$L$11,2,FALSE)))</f>
        <v/>
      </c>
      <c r="O5216" s="1" t="str">
        <f>IF(ISBLANK($C5216),"",IF(ISNA(VLOOKUP($L5216,'result messages'!$H$3:$L$11,3,FALSE)),VLOOKUP($M5216,'result messages'!$H$3:$L$11,3,FALSE),VLOOKUP($L5216,'result messages'!$H$3:$L$11,3,FALSE)))</f>
        <v/>
      </c>
      <c r="P5216" s="1" t="str">
        <f>IF(ISBLANK($C5216),"",IF(ISNA(VLOOKUP($L5216,'result messages'!$H$3:$L$11,4,FALSE)),VLOOKUP($M5216,'result messages'!$H$3:$L$11,4,FALSE),VLOOKUP($L5216,'result messages'!$H$3:$L$11,4,FALSE)))</f>
        <v/>
      </c>
      <c r="Q5216" s="1" t="str">
        <f>IF(ISBLANK($C5216),"",IF(ISNA(VLOOKUP($L5216,'result messages'!$H$3:$L$11,5,FALSE)),VLOOKUP($M5216,'result messages'!$H$3:$L$11,5,FALSE),VLOOKUP($L5216,'result messages'!$H$3:$L$11,5,FALSE)))</f>
        <v/>
      </c>
    </row>
    <row r="5217" spans="1:17">
      <c r="A5217" s="1">
        <v>5214</v>
      </c>
      <c r="B5217" s="1"/>
      <c r="C5217" s="1"/>
      <c r="D5217" s="1"/>
      <c r="E5217" s="6"/>
      <c r="F5217" s="1"/>
      <c r="G5217" s="1" t="str">
        <f>IF(ISNA(VLOOKUP($C5217,'DTEN TCAP Linkage deviceId'!$A$1:$A$20000,1,FALSE)),"No","Yes")</f>
        <v>No</v>
      </c>
      <c r="H5217" s="1" t="str">
        <f>IF(ISNA(VLOOKUP($C5217,'Provisioning Requester'!$F$3:$H$20000,2,FALSE)),"No","Yes")</f>
        <v>No</v>
      </c>
      <c r="I5217" s="1" t="str">
        <f>IF($H5217="Yes",VLOOKUP($C5217,'Provisioning Requester'!$F$3:$H$20000,3,FALSE),"-")</f>
        <v>-</v>
      </c>
      <c r="J5217" s="1" t="str">
        <f>IF(OR(D5217="SVCP", E5217="TRUE"), "No", IF(ISNA(VLOOKUP($C5217,'ProvResponder deviceId'!$A$1:$A$20000,1,FALSE)),"No","Yes"))</f>
        <v>No</v>
      </c>
      <c r="K5217" s="1" t="str">
        <f>IF($J5217="Yes",VLOOKUP($C5217,'ProvResponder deviceId'!$A$1:$C$20000,3,FALSE),"-")</f>
        <v>-</v>
      </c>
      <c r="L5217" s="1" t="str">
        <f t="shared" si="162"/>
        <v/>
      </c>
      <c r="M5217" s="1" t="str">
        <f t="shared" si="163"/>
        <v/>
      </c>
      <c r="N5217" s="1" t="str">
        <f>IF(ISBLANK($C5217),"",IF(ISNA(VLOOKUP($L5217,'result messages'!$H$3:$L$11,2,FALSE)),VLOOKUP($M5217,'result messages'!$H$3:$L$11,2,FALSE),VLOOKUP($L5217,'result messages'!$H$3:$L$11,2,FALSE)))</f>
        <v/>
      </c>
      <c r="O5217" s="1" t="str">
        <f>IF(ISBLANK($C5217),"",IF(ISNA(VLOOKUP($L5217,'result messages'!$H$3:$L$11,3,FALSE)),VLOOKUP($M5217,'result messages'!$H$3:$L$11,3,FALSE),VLOOKUP($L5217,'result messages'!$H$3:$L$11,3,FALSE)))</f>
        <v/>
      </c>
      <c r="P5217" s="1" t="str">
        <f>IF(ISBLANK($C5217),"",IF(ISNA(VLOOKUP($L5217,'result messages'!$H$3:$L$11,4,FALSE)),VLOOKUP($M5217,'result messages'!$H$3:$L$11,4,FALSE),VLOOKUP($L5217,'result messages'!$H$3:$L$11,4,FALSE)))</f>
        <v/>
      </c>
      <c r="Q5217" s="1" t="str">
        <f>IF(ISBLANK($C5217),"",IF(ISNA(VLOOKUP($L5217,'result messages'!$H$3:$L$11,5,FALSE)),VLOOKUP($M5217,'result messages'!$H$3:$L$11,5,FALSE),VLOOKUP($L5217,'result messages'!$H$3:$L$11,5,FALSE)))</f>
        <v/>
      </c>
    </row>
    <row r="5218" spans="1:17">
      <c r="A5218" s="1">
        <v>5215</v>
      </c>
      <c r="B5218" s="1"/>
      <c r="C5218" s="1"/>
      <c r="D5218" s="1"/>
      <c r="E5218" s="6"/>
      <c r="F5218" s="1"/>
      <c r="G5218" s="1" t="str">
        <f>IF(ISNA(VLOOKUP($C5218,'DTEN TCAP Linkage deviceId'!$A$1:$A$20000,1,FALSE)),"No","Yes")</f>
        <v>No</v>
      </c>
      <c r="H5218" s="1" t="str">
        <f>IF(ISNA(VLOOKUP($C5218,'Provisioning Requester'!$F$3:$H$20000,2,FALSE)),"No","Yes")</f>
        <v>No</v>
      </c>
      <c r="I5218" s="1" t="str">
        <f>IF($H5218="Yes",VLOOKUP($C5218,'Provisioning Requester'!$F$3:$H$20000,3,FALSE),"-")</f>
        <v>-</v>
      </c>
      <c r="J5218" s="1" t="str">
        <f>IF(OR(D5218="SVCP", E5218="TRUE"), "No", IF(ISNA(VLOOKUP($C5218,'ProvResponder deviceId'!$A$1:$A$20000,1,FALSE)),"No","Yes"))</f>
        <v>No</v>
      </c>
      <c r="K5218" s="1" t="str">
        <f>IF($J5218="Yes",VLOOKUP($C5218,'ProvResponder deviceId'!$A$1:$C$20000,3,FALSE),"-")</f>
        <v>-</v>
      </c>
      <c r="L5218" s="1" t="str">
        <f t="shared" si="162"/>
        <v/>
      </c>
      <c r="M5218" s="1" t="str">
        <f t="shared" si="163"/>
        <v/>
      </c>
      <c r="N5218" s="1" t="str">
        <f>IF(ISBLANK($C5218),"",IF(ISNA(VLOOKUP($L5218,'result messages'!$H$3:$L$11,2,FALSE)),VLOOKUP($M5218,'result messages'!$H$3:$L$11,2,FALSE),VLOOKUP($L5218,'result messages'!$H$3:$L$11,2,FALSE)))</f>
        <v/>
      </c>
      <c r="O5218" s="1" t="str">
        <f>IF(ISBLANK($C5218),"",IF(ISNA(VLOOKUP($L5218,'result messages'!$H$3:$L$11,3,FALSE)),VLOOKUP($M5218,'result messages'!$H$3:$L$11,3,FALSE),VLOOKUP($L5218,'result messages'!$H$3:$L$11,3,FALSE)))</f>
        <v/>
      </c>
      <c r="P5218" s="1" t="str">
        <f>IF(ISBLANK($C5218),"",IF(ISNA(VLOOKUP($L5218,'result messages'!$H$3:$L$11,4,FALSE)),VLOOKUP($M5218,'result messages'!$H$3:$L$11,4,FALSE),VLOOKUP($L5218,'result messages'!$H$3:$L$11,4,FALSE)))</f>
        <v/>
      </c>
      <c r="Q5218" s="1" t="str">
        <f>IF(ISBLANK($C5218),"",IF(ISNA(VLOOKUP($L5218,'result messages'!$H$3:$L$11,5,FALSE)),VLOOKUP($M5218,'result messages'!$H$3:$L$11,5,FALSE),VLOOKUP($L5218,'result messages'!$H$3:$L$11,5,FALSE)))</f>
        <v/>
      </c>
    </row>
    <row r="5219" spans="1:17">
      <c r="A5219" s="1">
        <v>5216</v>
      </c>
      <c r="B5219" s="1"/>
      <c r="C5219" s="1"/>
      <c r="D5219" s="1"/>
      <c r="E5219" s="6"/>
      <c r="F5219" s="1"/>
      <c r="G5219" s="1" t="str">
        <f>IF(ISNA(VLOOKUP($C5219,'DTEN TCAP Linkage deviceId'!$A$1:$A$20000,1,FALSE)),"No","Yes")</f>
        <v>No</v>
      </c>
      <c r="H5219" s="1" t="str">
        <f>IF(ISNA(VLOOKUP($C5219,'Provisioning Requester'!$F$3:$H$20000,2,FALSE)),"No","Yes")</f>
        <v>No</v>
      </c>
      <c r="I5219" s="1" t="str">
        <f>IF($H5219="Yes",VLOOKUP($C5219,'Provisioning Requester'!$F$3:$H$20000,3,FALSE),"-")</f>
        <v>-</v>
      </c>
      <c r="J5219" s="1" t="str">
        <f>IF(OR(D5219="SVCP", E5219="TRUE"), "No", IF(ISNA(VLOOKUP($C5219,'ProvResponder deviceId'!$A$1:$A$20000,1,FALSE)),"No","Yes"))</f>
        <v>No</v>
      </c>
      <c r="K5219" s="1" t="str">
        <f>IF($J5219="Yes",VLOOKUP($C5219,'ProvResponder deviceId'!$A$1:$C$20000,3,FALSE),"-")</f>
        <v>-</v>
      </c>
      <c r="L5219" s="1" t="str">
        <f t="shared" si="162"/>
        <v/>
      </c>
      <c r="M5219" s="1" t="str">
        <f t="shared" si="163"/>
        <v/>
      </c>
      <c r="N5219" s="1" t="str">
        <f>IF(ISBLANK($C5219),"",IF(ISNA(VLOOKUP($L5219,'result messages'!$H$3:$L$11,2,FALSE)),VLOOKUP($M5219,'result messages'!$H$3:$L$11,2,FALSE),VLOOKUP($L5219,'result messages'!$H$3:$L$11,2,FALSE)))</f>
        <v/>
      </c>
      <c r="O5219" s="1" t="str">
        <f>IF(ISBLANK($C5219),"",IF(ISNA(VLOOKUP($L5219,'result messages'!$H$3:$L$11,3,FALSE)),VLOOKUP($M5219,'result messages'!$H$3:$L$11,3,FALSE),VLOOKUP($L5219,'result messages'!$H$3:$L$11,3,FALSE)))</f>
        <v/>
      </c>
      <c r="P5219" s="1" t="str">
        <f>IF(ISBLANK($C5219),"",IF(ISNA(VLOOKUP($L5219,'result messages'!$H$3:$L$11,4,FALSE)),VLOOKUP($M5219,'result messages'!$H$3:$L$11,4,FALSE),VLOOKUP($L5219,'result messages'!$H$3:$L$11,4,FALSE)))</f>
        <v/>
      </c>
      <c r="Q5219" s="1" t="str">
        <f>IF(ISBLANK($C5219),"",IF(ISNA(VLOOKUP($L5219,'result messages'!$H$3:$L$11,5,FALSE)),VLOOKUP($M5219,'result messages'!$H$3:$L$11,5,FALSE),VLOOKUP($L5219,'result messages'!$H$3:$L$11,5,FALSE)))</f>
        <v/>
      </c>
    </row>
    <row r="5220" spans="1:17">
      <c r="A5220" s="1">
        <v>5217</v>
      </c>
      <c r="B5220" s="1"/>
      <c r="C5220" s="1"/>
      <c r="D5220" s="1"/>
      <c r="E5220" s="6"/>
      <c r="F5220" s="1"/>
      <c r="G5220" s="1" t="str">
        <f>IF(ISNA(VLOOKUP($C5220,'DTEN TCAP Linkage deviceId'!$A$1:$A$20000,1,FALSE)),"No","Yes")</f>
        <v>No</v>
      </c>
      <c r="H5220" s="1" t="str">
        <f>IF(ISNA(VLOOKUP($C5220,'Provisioning Requester'!$F$3:$H$20000,2,FALSE)),"No","Yes")</f>
        <v>No</v>
      </c>
      <c r="I5220" s="1" t="str">
        <f>IF($H5220="Yes",VLOOKUP($C5220,'Provisioning Requester'!$F$3:$H$20000,3,FALSE),"-")</f>
        <v>-</v>
      </c>
      <c r="J5220" s="1" t="str">
        <f>IF(OR(D5220="SVCP", E5220="TRUE"), "No", IF(ISNA(VLOOKUP($C5220,'ProvResponder deviceId'!$A$1:$A$20000,1,FALSE)),"No","Yes"))</f>
        <v>No</v>
      </c>
      <c r="K5220" s="1" t="str">
        <f>IF($J5220="Yes",VLOOKUP($C5220,'ProvResponder deviceId'!$A$1:$C$20000,3,FALSE),"-")</f>
        <v>-</v>
      </c>
      <c r="L5220" s="1" t="str">
        <f t="shared" si="162"/>
        <v/>
      </c>
      <c r="M5220" s="1" t="str">
        <f t="shared" si="163"/>
        <v/>
      </c>
      <c r="N5220" s="1" t="str">
        <f>IF(ISBLANK($C5220),"",IF(ISNA(VLOOKUP($L5220,'result messages'!$H$3:$L$11,2,FALSE)),VLOOKUP($M5220,'result messages'!$H$3:$L$11,2,FALSE),VLOOKUP($L5220,'result messages'!$H$3:$L$11,2,FALSE)))</f>
        <v/>
      </c>
      <c r="O5220" s="1" t="str">
        <f>IF(ISBLANK($C5220),"",IF(ISNA(VLOOKUP($L5220,'result messages'!$H$3:$L$11,3,FALSE)),VLOOKUP($M5220,'result messages'!$H$3:$L$11,3,FALSE),VLOOKUP($L5220,'result messages'!$H$3:$L$11,3,FALSE)))</f>
        <v/>
      </c>
      <c r="P5220" s="1" t="str">
        <f>IF(ISBLANK($C5220),"",IF(ISNA(VLOOKUP($L5220,'result messages'!$H$3:$L$11,4,FALSE)),VLOOKUP($M5220,'result messages'!$H$3:$L$11,4,FALSE),VLOOKUP($L5220,'result messages'!$H$3:$L$11,4,FALSE)))</f>
        <v/>
      </c>
      <c r="Q5220" s="1" t="str">
        <f>IF(ISBLANK($C5220),"",IF(ISNA(VLOOKUP($L5220,'result messages'!$H$3:$L$11,5,FALSE)),VLOOKUP($M5220,'result messages'!$H$3:$L$11,5,FALSE),VLOOKUP($L5220,'result messages'!$H$3:$L$11,5,FALSE)))</f>
        <v/>
      </c>
    </row>
    <row r="5221" spans="1:17">
      <c r="A5221" s="1">
        <v>5218</v>
      </c>
      <c r="B5221" s="1"/>
      <c r="C5221" s="1"/>
      <c r="D5221" s="1"/>
      <c r="E5221" s="6"/>
      <c r="F5221" s="1"/>
      <c r="G5221" s="1" t="str">
        <f>IF(ISNA(VLOOKUP($C5221,'DTEN TCAP Linkage deviceId'!$A$1:$A$20000,1,FALSE)),"No","Yes")</f>
        <v>No</v>
      </c>
      <c r="H5221" s="1" t="str">
        <f>IF(ISNA(VLOOKUP($C5221,'Provisioning Requester'!$F$3:$H$20000,2,FALSE)),"No","Yes")</f>
        <v>No</v>
      </c>
      <c r="I5221" s="1" t="str">
        <f>IF($H5221="Yes",VLOOKUP($C5221,'Provisioning Requester'!$F$3:$H$20000,3,FALSE),"-")</f>
        <v>-</v>
      </c>
      <c r="J5221" s="1" t="str">
        <f>IF(OR(D5221="SVCP", E5221="TRUE"), "No", IF(ISNA(VLOOKUP($C5221,'ProvResponder deviceId'!$A$1:$A$20000,1,FALSE)),"No","Yes"))</f>
        <v>No</v>
      </c>
      <c r="K5221" s="1" t="str">
        <f>IF($J5221="Yes",VLOOKUP($C5221,'ProvResponder deviceId'!$A$1:$C$20000,3,FALSE),"-")</f>
        <v>-</v>
      </c>
      <c r="L5221" s="1" t="str">
        <f t="shared" si="162"/>
        <v/>
      </c>
      <c r="M5221" s="1" t="str">
        <f t="shared" si="163"/>
        <v/>
      </c>
      <c r="N5221" s="1" t="str">
        <f>IF(ISBLANK($C5221),"",IF(ISNA(VLOOKUP($L5221,'result messages'!$H$3:$L$11,2,FALSE)),VLOOKUP($M5221,'result messages'!$H$3:$L$11,2,FALSE),VLOOKUP($L5221,'result messages'!$H$3:$L$11,2,FALSE)))</f>
        <v/>
      </c>
      <c r="O5221" s="1" t="str">
        <f>IF(ISBLANK($C5221),"",IF(ISNA(VLOOKUP($L5221,'result messages'!$H$3:$L$11,3,FALSE)),VLOOKUP($M5221,'result messages'!$H$3:$L$11,3,FALSE),VLOOKUP($L5221,'result messages'!$H$3:$L$11,3,FALSE)))</f>
        <v/>
      </c>
      <c r="P5221" s="1" t="str">
        <f>IF(ISBLANK($C5221),"",IF(ISNA(VLOOKUP($L5221,'result messages'!$H$3:$L$11,4,FALSE)),VLOOKUP($M5221,'result messages'!$H$3:$L$11,4,FALSE),VLOOKUP($L5221,'result messages'!$H$3:$L$11,4,FALSE)))</f>
        <v/>
      </c>
      <c r="Q5221" s="1" t="str">
        <f>IF(ISBLANK($C5221),"",IF(ISNA(VLOOKUP($L5221,'result messages'!$H$3:$L$11,5,FALSE)),VLOOKUP($M5221,'result messages'!$H$3:$L$11,5,FALSE),VLOOKUP($L5221,'result messages'!$H$3:$L$11,5,FALSE)))</f>
        <v/>
      </c>
    </row>
    <row r="5222" spans="1:17">
      <c r="A5222" s="1">
        <v>5219</v>
      </c>
      <c r="B5222" s="1"/>
      <c r="C5222" s="1"/>
      <c r="D5222" s="1"/>
      <c r="E5222" s="6"/>
      <c r="F5222" s="1"/>
      <c r="G5222" s="1" t="str">
        <f>IF(ISNA(VLOOKUP($C5222,'DTEN TCAP Linkage deviceId'!$A$1:$A$20000,1,FALSE)),"No","Yes")</f>
        <v>No</v>
      </c>
      <c r="H5222" s="1" t="str">
        <f>IF(ISNA(VLOOKUP($C5222,'Provisioning Requester'!$F$3:$H$20000,2,FALSE)),"No","Yes")</f>
        <v>No</v>
      </c>
      <c r="I5222" s="1" t="str">
        <f>IF($H5222="Yes",VLOOKUP($C5222,'Provisioning Requester'!$F$3:$H$20000,3,FALSE),"-")</f>
        <v>-</v>
      </c>
      <c r="J5222" s="1" t="str">
        <f>IF(OR(D5222="SVCP", E5222="TRUE"), "No", IF(ISNA(VLOOKUP($C5222,'ProvResponder deviceId'!$A$1:$A$20000,1,FALSE)),"No","Yes"))</f>
        <v>No</v>
      </c>
      <c r="K5222" s="1" t="str">
        <f>IF($J5222="Yes",VLOOKUP($C5222,'ProvResponder deviceId'!$A$1:$C$20000,3,FALSE),"-")</f>
        <v>-</v>
      </c>
      <c r="L5222" s="1" t="str">
        <f t="shared" si="162"/>
        <v/>
      </c>
      <c r="M5222" s="1" t="str">
        <f t="shared" si="163"/>
        <v/>
      </c>
      <c r="N5222" s="1" t="str">
        <f>IF(ISBLANK($C5222),"",IF(ISNA(VLOOKUP($L5222,'result messages'!$H$3:$L$11,2,FALSE)),VLOOKUP($M5222,'result messages'!$H$3:$L$11,2,FALSE),VLOOKUP($L5222,'result messages'!$H$3:$L$11,2,FALSE)))</f>
        <v/>
      </c>
      <c r="O5222" s="1" t="str">
        <f>IF(ISBLANK($C5222),"",IF(ISNA(VLOOKUP($L5222,'result messages'!$H$3:$L$11,3,FALSE)),VLOOKUP($M5222,'result messages'!$H$3:$L$11,3,FALSE),VLOOKUP($L5222,'result messages'!$H$3:$L$11,3,FALSE)))</f>
        <v/>
      </c>
      <c r="P5222" s="1" t="str">
        <f>IF(ISBLANK($C5222),"",IF(ISNA(VLOOKUP($L5222,'result messages'!$H$3:$L$11,4,FALSE)),VLOOKUP($M5222,'result messages'!$H$3:$L$11,4,FALSE),VLOOKUP($L5222,'result messages'!$H$3:$L$11,4,FALSE)))</f>
        <v/>
      </c>
      <c r="Q5222" s="1" t="str">
        <f>IF(ISBLANK($C5222),"",IF(ISNA(VLOOKUP($L5222,'result messages'!$H$3:$L$11,5,FALSE)),VLOOKUP($M5222,'result messages'!$H$3:$L$11,5,FALSE),VLOOKUP($L5222,'result messages'!$H$3:$L$11,5,FALSE)))</f>
        <v/>
      </c>
    </row>
    <row r="5223" spans="1:17">
      <c r="A5223" s="1">
        <v>5220</v>
      </c>
      <c r="B5223" s="1"/>
      <c r="C5223" s="1"/>
      <c r="D5223" s="1"/>
      <c r="E5223" s="6"/>
      <c r="F5223" s="1"/>
      <c r="G5223" s="1" t="str">
        <f>IF(ISNA(VLOOKUP($C5223,'DTEN TCAP Linkage deviceId'!$A$1:$A$20000,1,FALSE)),"No","Yes")</f>
        <v>No</v>
      </c>
      <c r="H5223" s="1" t="str">
        <f>IF(ISNA(VLOOKUP($C5223,'Provisioning Requester'!$F$3:$H$20000,2,FALSE)),"No","Yes")</f>
        <v>No</v>
      </c>
      <c r="I5223" s="1" t="str">
        <f>IF($H5223="Yes",VLOOKUP($C5223,'Provisioning Requester'!$F$3:$H$20000,3,FALSE),"-")</f>
        <v>-</v>
      </c>
      <c r="J5223" s="1" t="str">
        <f>IF(OR(D5223="SVCP", E5223="TRUE"), "No", IF(ISNA(VLOOKUP($C5223,'ProvResponder deviceId'!$A$1:$A$20000,1,FALSE)),"No","Yes"))</f>
        <v>No</v>
      </c>
      <c r="K5223" s="1" t="str">
        <f>IF($J5223="Yes",VLOOKUP($C5223,'ProvResponder deviceId'!$A$1:$C$20000,3,FALSE),"-")</f>
        <v>-</v>
      </c>
      <c r="L5223" s="1" t="str">
        <f t="shared" si="162"/>
        <v/>
      </c>
      <c r="M5223" s="1" t="str">
        <f t="shared" si="163"/>
        <v/>
      </c>
      <c r="N5223" s="1" t="str">
        <f>IF(ISBLANK($C5223),"",IF(ISNA(VLOOKUP($L5223,'result messages'!$H$3:$L$11,2,FALSE)),VLOOKUP($M5223,'result messages'!$H$3:$L$11,2,FALSE),VLOOKUP($L5223,'result messages'!$H$3:$L$11,2,FALSE)))</f>
        <v/>
      </c>
      <c r="O5223" s="1" t="str">
        <f>IF(ISBLANK($C5223),"",IF(ISNA(VLOOKUP($L5223,'result messages'!$H$3:$L$11,3,FALSE)),VLOOKUP($M5223,'result messages'!$H$3:$L$11,3,FALSE),VLOOKUP($L5223,'result messages'!$H$3:$L$11,3,FALSE)))</f>
        <v/>
      </c>
      <c r="P5223" s="1" t="str">
        <f>IF(ISBLANK($C5223),"",IF(ISNA(VLOOKUP($L5223,'result messages'!$H$3:$L$11,4,FALSE)),VLOOKUP($M5223,'result messages'!$H$3:$L$11,4,FALSE),VLOOKUP($L5223,'result messages'!$H$3:$L$11,4,FALSE)))</f>
        <v/>
      </c>
      <c r="Q5223" s="1" t="str">
        <f>IF(ISBLANK($C5223),"",IF(ISNA(VLOOKUP($L5223,'result messages'!$H$3:$L$11,5,FALSE)),VLOOKUP($M5223,'result messages'!$H$3:$L$11,5,FALSE),VLOOKUP($L5223,'result messages'!$H$3:$L$11,5,FALSE)))</f>
        <v/>
      </c>
    </row>
    <row r="5224" spans="1:17">
      <c r="A5224" s="1">
        <v>5221</v>
      </c>
      <c r="B5224" s="1"/>
      <c r="C5224" s="1"/>
      <c r="D5224" s="1"/>
      <c r="E5224" s="6"/>
      <c r="F5224" s="1"/>
      <c r="G5224" s="1" t="str">
        <f>IF(ISNA(VLOOKUP($C5224,'DTEN TCAP Linkage deviceId'!$A$1:$A$20000,1,FALSE)),"No","Yes")</f>
        <v>No</v>
      </c>
      <c r="H5224" s="1" t="str">
        <f>IF(ISNA(VLOOKUP($C5224,'Provisioning Requester'!$F$3:$H$20000,2,FALSE)),"No","Yes")</f>
        <v>No</v>
      </c>
      <c r="I5224" s="1" t="str">
        <f>IF($H5224="Yes",VLOOKUP($C5224,'Provisioning Requester'!$F$3:$H$20000,3,FALSE),"-")</f>
        <v>-</v>
      </c>
      <c r="J5224" s="1" t="str">
        <f>IF(OR(D5224="SVCP", E5224="TRUE"), "No", IF(ISNA(VLOOKUP($C5224,'ProvResponder deviceId'!$A$1:$A$20000,1,FALSE)),"No","Yes"))</f>
        <v>No</v>
      </c>
      <c r="K5224" s="1" t="str">
        <f>IF($J5224="Yes",VLOOKUP($C5224,'ProvResponder deviceId'!$A$1:$C$20000,3,FALSE),"-")</f>
        <v>-</v>
      </c>
      <c r="L5224" s="1" t="str">
        <f t="shared" si="162"/>
        <v/>
      </c>
      <c r="M5224" s="1" t="str">
        <f t="shared" si="163"/>
        <v/>
      </c>
      <c r="N5224" s="1" t="str">
        <f>IF(ISBLANK($C5224),"",IF(ISNA(VLOOKUP($L5224,'result messages'!$H$3:$L$11,2,FALSE)),VLOOKUP($M5224,'result messages'!$H$3:$L$11,2,FALSE),VLOOKUP($L5224,'result messages'!$H$3:$L$11,2,FALSE)))</f>
        <v/>
      </c>
      <c r="O5224" s="1" t="str">
        <f>IF(ISBLANK($C5224),"",IF(ISNA(VLOOKUP($L5224,'result messages'!$H$3:$L$11,3,FALSE)),VLOOKUP($M5224,'result messages'!$H$3:$L$11,3,FALSE),VLOOKUP($L5224,'result messages'!$H$3:$L$11,3,FALSE)))</f>
        <v/>
      </c>
      <c r="P5224" s="1" t="str">
        <f>IF(ISBLANK($C5224),"",IF(ISNA(VLOOKUP($L5224,'result messages'!$H$3:$L$11,4,FALSE)),VLOOKUP($M5224,'result messages'!$H$3:$L$11,4,FALSE),VLOOKUP($L5224,'result messages'!$H$3:$L$11,4,FALSE)))</f>
        <v/>
      </c>
      <c r="Q5224" s="1" t="str">
        <f>IF(ISBLANK($C5224),"",IF(ISNA(VLOOKUP($L5224,'result messages'!$H$3:$L$11,5,FALSE)),VLOOKUP($M5224,'result messages'!$H$3:$L$11,5,FALSE),VLOOKUP($L5224,'result messages'!$H$3:$L$11,5,FALSE)))</f>
        <v/>
      </c>
    </row>
    <row r="5225" spans="1:17">
      <c r="A5225" s="1">
        <v>5222</v>
      </c>
      <c r="B5225" s="1"/>
      <c r="C5225" s="1"/>
      <c r="D5225" s="1"/>
      <c r="E5225" s="6"/>
      <c r="F5225" s="1"/>
      <c r="G5225" s="1" t="str">
        <f>IF(ISNA(VLOOKUP($C5225,'DTEN TCAP Linkage deviceId'!$A$1:$A$20000,1,FALSE)),"No","Yes")</f>
        <v>No</v>
      </c>
      <c r="H5225" s="1" t="str">
        <f>IF(ISNA(VLOOKUP($C5225,'Provisioning Requester'!$F$3:$H$20000,2,FALSE)),"No","Yes")</f>
        <v>No</v>
      </c>
      <c r="I5225" s="1" t="str">
        <f>IF($H5225="Yes",VLOOKUP($C5225,'Provisioning Requester'!$F$3:$H$20000,3,FALSE),"-")</f>
        <v>-</v>
      </c>
      <c r="J5225" s="1" t="str">
        <f>IF(OR(D5225="SVCP", E5225="TRUE"), "No", IF(ISNA(VLOOKUP($C5225,'ProvResponder deviceId'!$A$1:$A$20000,1,FALSE)),"No","Yes"))</f>
        <v>No</v>
      </c>
      <c r="K5225" s="1" t="str">
        <f>IF($J5225="Yes",VLOOKUP($C5225,'ProvResponder deviceId'!$A$1:$C$20000,3,FALSE),"-")</f>
        <v>-</v>
      </c>
      <c r="L5225" s="1" t="str">
        <f t="shared" si="162"/>
        <v/>
      </c>
      <c r="M5225" s="1" t="str">
        <f t="shared" si="163"/>
        <v/>
      </c>
      <c r="N5225" s="1" t="str">
        <f>IF(ISBLANK($C5225),"",IF(ISNA(VLOOKUP($L5225,'result messages'!$H$3:$L$11,2,FALSE)),VLOOKUP($M5225,'result messages'!$H$3:$L$11,2,FALSE),VLOOKUP($L5225,'result messages'!$H$3:$L$11,2,FALSE)))</f>
        <v/>
      </c>
      <c r="O5225" s="1" t="str">
        <f>IF(ISBLANK($C5225),"",IF(ISNA(VLOOKUP($L5225,'result messages'!$H$3:$L$11,3,FALSE)),VLOOKUP($M5225,'result messages'!$H$3:$L$11,3,FALSE),VLOOKUP($L5225,'result messages'!$H$3:$L$11,3,FALSE)))</f>
        <v/>
      </c>
      <c r="P5225" s="1" t="str">
        <f>IF(ISBLANK($C5225),"",IF(ISNA(VLOOKUP($L5225,'result messages'!$H$3:$L$11,4,FALSE)),VLOOKUP($M5225,'result messages'!$H$3:$L$11,4,FALSE),VLOOKUP($L5225,'result messages'!$H$3:$L$11,4,FALSE)))</f>
        <v/>
      </c>
      <c r="Q5225" s="1" t="str">
        <f>IF(ISBLANK($C5225),"",IF(ISNA(VLOOKUP($L5225,'result messages'!$H$3:$L$11,5,FALSE)),VLOOKUP($M5225,'result messages'!$H$3:$L$11,5,FALSE),VLOOKUP($L5225,'result messages'!$H$3:$L$11,5,FALSE)))</f>
        <v/>
      </c>
    </row>
    <row r="5226" spans="1:17">
      <c r="A5226" s="1">
        <v>5223</v>
      </c>
      <c r="B5226" s="1"/>
      <c r="C5226" s="1"/>
      <c r="D5226" s="1"/>
      <c r="E5226" s="6"/>
      <c r="F5226" s="1"/>
      <c r="G5226" s="1" t="str">
        <f>IF(ISNA(VLOOKUP($C5226,'DTEN TCAP Linkage deviceId'!$A$1:$A$20000,1,FALSE)),"No","Yes")</f>
        <v>No</v>
      </c>
      <c r="H5226" s="1" t="str">
        <f>IF(ISNA(VLOOKUP($C5226,'Provisioning Requester'!$F$3:$H$20000,2,FALSE)),"No","Yes")</f>
        <v>No</v>
      </c>
      <c r="I5226" s="1" t="str">
        <f>IF($H5226="Yes",VLOOKUP($C5226,'Provisioning Requester'!$F$3:$H$20000,3,FALSE),"-")</f>
        <v>-</v>
      </c>
      <c r="J5226" s="1" t="str">
        <f>IF(OR(D5226="SVCP", E5226="TRUE"), "No", IF(ISNA(VLOOKUP($C5226,'ProvResponder deviceId'!$A$1:$A$20000,1,FALSE)),"No","Yes"))</f>
        <v>No</v>
      </c>
      <c r="K5226" s="1" t="str">
        <f>IF($J5226="Yes",VLOOKUP($C5226,'ProvResponder deviceId'!$A$1:$C$20000,3,FALSE),"-")</f>
        <v>-</v>
      </c>
      <c r="L5226" s="1" t="str">
        <f t="shared" si="162"/>
        <v/>
      </c>
      <c r="M5226" s="1" t="str">
        <f t="shared" si="163"/>
        <v/>
      </c>
      <c r="N5226" s="1" t="str">
        <f>IF(ISBLANK($C5226),"",IF(ISNA(VLOOKUP($L5226,'result messages'!$H$3:$L$11,2,FALSE)),VLOOKUP($M5226,'result messages'!$H$3:$L$11,2,FALSE),VLOOKUP($L5226,'result messages'!$H$3:$L$11,2,FALSE)))</f>
        <v/>
      </c>
      <c r="O5226" s="1" t="str">
        <f>IF(ISBLANK($C5226),"",IF(ISNA(VLOOKUP($L5226,'result messages'!$H$3:$L$11,3,FALSE)),VLOOKUP($M5226,'result messages'!$H$3:$L$11,3,FALSE),VLOOKUP($L5226,'result messages'!$H$3:$L$11,3,FALSE)))</f>
        <v/>
      </c>
      <c r="P5226" s="1" t="str">
        <f>IF(ISBLANK($C5226),"",IF(ISNA(VLOOKUP($L5226,'result messages'!$H$3:$L$11,4,FALSE)),VLOOKUP($M5226,'result messages'!$H$3:$L$11,4,FALSE),VLOOKUP($L5226,'result messages'!$H$3:$L$11,4,FALSE)))</f>
        <v/>
      </c>
      <c r="Q5226" s="1" t="str">
        <f>IF(ISBLANK($C5226),"",IF(ISNA(VLOOKUP($L5226,'result messages'!$H$3:$L$11,5,FALSE)),VLOOKUP($M5226,'result messages'!$H$3:$L$11,5,FALSE),VLOOKUP($L5226,'result messages'!$H$3:$L$11,5,FALSE)))</f>
        <v/>
      </c>
    </row>
    <row r="5227" spans="1:17">
      <c r="A5227" s="1">
        <v>5224</v>
      </c>
      <c r="B5227" s="1"/>
      <c r="C5227" s="1"/>
      <c r="D5227" s="1"/>
      <c r="E5227" s="6"/>
      <c r="F5227" s="1"/>
      <c r="G5227" s="1" t="str">
        <f>IF(ISNA(VLOOKUP($C5227,'DTEN TCAP Linkage deviceId'!$A$1:$A$20000,1,FALSE)),"No","Yes")</f>
        <v>No</v>
      </c>
      <c r="H5227" s="1" t="str">
        <f>IF(ISNA(VLOOKUP($C5227,'Provisioning Requester'!$F$3:$H$20000,2,FALSE)),"No","Yes")</f>
        <v>No</v>
      </c>
      <c r="I5227" s="1" t="str">
        <f>IF($H5227="Yes",VLOOKUP($C5227,'Provisioning Requester'!$F$3:$H$20000,3,FALSE),"-")</f>
        <v>-</v>
      </c>
      <c r="J5227" s="1" t="str">
        <f>IF(OR(D5227="SVCP", E5227="TRUE"), "No", IF(ISNA(VLOOKUP($C5227,'ProvResponder deviceId'!$A$1:$A$20000,1,FALSE)),"No","Yes"))</f>
        <v>No</v>
      </c>
      <c r="K5227" s="1" t="str">
        <f>IF($J5227="Yes",VLOOKUP($C5227,'ProvResponder deviceId'!$A$1:$C$20000,3,FALSE),"-")</f>
        <v>-</v>
      </c>
      <c r="L5227" s="1" t="str">
        <f t="shared" si="162"/>
        <v/>
      </c>
      <c r="M5227" s="1" t="str">
        <f t="shared" si="163"/>
        <v/>
      </c>
      <c r="N5227" s="1" t="str">
        <f>IF(ISBLANK($C5227),"",IF(ISNA(VLOOKUP($L5227,'result messages'!$H$3:$L$11,2,FALSE)),VLOOKUP($M5227,'result messages'!$H$3:$L$11,2,FALSE),VLOOKUP($L5227,'result messages'!$H$3:$L$11,2,FALSE)))</f>
        <v/>
      </c>
      <c r="O5227" s="1" t="str">
        <f>IF(ISBLANK($C5227),"",IF(ISNA(VLOOKUP($L5227,'result messages'!$H$3:$L$11,3,FALSE)),VLOOKUP($M5227,'result messages'!$H$3:$L$11,3,FALSE),VLOOKUP($L5227,'result messages'!$H$3:$L$11,3,FALSE)))</f>
        <v/>
      </c>
      <c r="P5227" s="1" t="str">
        <f>IF(ISBLANK($C5227),"",IF(ISNA(VLOOKUP($L5227,'result messages'!$H$3:$L$11,4,FALSE)),VLOOKUP($M5227,'result messages'!$H$3:$L$11,4,FALSE),VLOOKUP($L5227,'result messages'!$H$3:$L$11,4,FALSE)))</f>
        <v/>
      </c>
      <c r="Q5227" s="1" t="str">
        <f>IF(ISBLANK($C5227),"",IF(ISNA(VLOOKUP($L5227,'result messages'!$H$3:$L$11,5,FALSE)),VLOOKUP($M5227,'result messages'!$H$3:$L$11,5,FALSE),VLOOKUP($L5227,'result messages'!$H$3:$L$11,5,FALSE)))</f>
        <v/>
      </c>
    </row>
    <row r="5228" spans="1:17">
      <c r="A5228" s="1">
        <v>5225</v>
      </c>
      <c r="B5228" s="1"/>
      <c r="C5228" s="1"/>
      <c r="D5228" s="1"/>
      <c r="E5228" s="6"/>
      <c r="F5228" s="1"/>
      <c r="G5228" s="1" t="str">
        <f>IF(ISNA(VLOOKUP($C5228,'DTEN TCAP Linkage deviceId'!$A$1:$A$20000,1,FALSE)),"No","Yes")</f>
        <v>No</v>
      </c>
      <c r="H5228" s="1" t="str">
        <f>IF(ISNA(VLOOKUP($C5228,'Provisioning Requester'!$F$3:$H$20000,2,FALSE)),"No","Yes")</f>
        <v>No</v>
      </c>
      <c r="I5228" s="1" t="str">
        <f>IF($H5228="Yes",VLOOKUP($C5228,'Provisioning Requester'!$F$3:$H$20000,3,FALSE),"-")</f>
        <v>-</v>
      </c>
      <c r="J5228" s="1" t="str">
        <f>IF(OR(D5228="SVCP", E5228="TRUE"), "No", IF(ISNA(VLOOKUP($C5228,'ProvResponder deviceId'!$A$1:$A$20000,1,FALSE)),"No","Yes"))</f>
        <v>No</v>
      </c>
      <c r="K5228" s="1" t="str">
        <f>IF($J5228="Yes",VLOOKUP($C5228,'ProvResponder deviceId'!$A$1:$C$20000,3,FALSE),"-")</f>
        <v>-</v>
      </c>
      <c r="L5228" s="1" t="str">
        <f t="shared" si="162"/>
        <v/>
      </c>
      <c r="M5228" s="1" t="str">
        <f t="shared" si="163"/>
        <v/>
      </c>
      <c r="N5228" s="1" t="str">
        <f>IF(ISBLANK($C5228),"",IF(ISNA(VLOOKUP($L5228,'result messages'!$H$3:$L$11,2,FALSE)),VLOOKUP($M5228,'result messages'!$H$3:$L$11,2,FALSE),VLOOKUP($L5228,'result messages'!$H$3:$L$11,2,FALSE)))</f>
        <v/>
      </c>
      <c r="O5228" s="1" t="str">
        <f>IF(ISBLANK($C5228),"",IF(ISNA(VLOOKUP($L5228,'result messages'!$H$3:$L$11,3,FALSE)),VLOOKUP($M5228,'result messages'!$H$3:$L$11,3,FALSE),VLOOKUP($L5228,'result messages'!$H$3:$L$11,3,FALSE)))</f>
        <v/>
      </c>
      <c r="P5228" s="1" t="str">
        <f>IF(ISBLANK($C5228),"",IF(ISNA(VLOOKUP($L5228,'result messages'!$H$3:$L$11,4,FALSE)),VLOOKUP($M5228,'result messages'!$H$3:$L$11,4,FALSE),VLOOKUP($L5228,'result messages'!$H$3:$L$11,4,FALSE)))</f>
        <v/>
      </c>
      <c r="Q5228" s="1" t="str">
        <f>IF(ISBLANK($C5228),"",IF(ISNA(VLOOKUP($L5228,'result messages'!$H$3:$L$11,5,FALSE)),VLOOKUP($M5228,'result messages'!$H$3:$L$11,5,FALSE),VLOOKUP($L5228,'result messages'!$H$3:$L$11,5,FALSE)))</f>
        <v/>
      </c>
    </row>
    <row r="5229" spans="1:17">
      <c r="A5229" s="1">
        <v>5226</v>
      </c>
      <c r="B5229" s="1"/>
      <c r="C5229" s="1"/>
      <c r="D5229" s="1"/>
      <c r="E5229" s="6"/>
      <c r="F5229" s="1"/>
      <c r="G5229" s="1" t="str">
        <f>IF(ISNA(VLOOKUP($C5229,'DTEN TCAP Linkage deviceId'!$A$1:$A$20000,1,FALSE)),"No","Yes")</f>
        <v>No</v>
      </c>
      <c r="H5229" s="1" t="str">
        <f>IF(ISNA(VLOOKUP($C5229,'Provisioning Requester'!$F$3:$H$20000,2,FALSE)),"No","Yes")</f>
        <v>No</v>
      </c>
      <c r="I5229" s="1" t="str">
        <f>IF($H5229="Yes",VLOOKUP($C5229,'Provisioning Requester'!$F$3:$H$20000,3,FALSE),"-")</f>
        <v>-</v>
      </c>
      <c r="J5229" s="1" t="str">
        <f>IF(OR(D5229="SVCP", E5229="TRUE"), "No", IF(ISNA(VLOOKUP($C5229,'ProvResponder deviceId'!$A$1:$A$20000,1,FALSE)),"No","Yes"))</f>
        <v>No</v>
      </c>
      <c r="K5229" s="1" t="str">
        <f>IF($J5229="Yes",VLOOKUP($C5229,'ProvResponder deviceId'!$A$1:$C$20000,3,FALSE),"-")</f>
        <v>-</v>
      </c>
      <c r="L5229" s="1" t="str">
        <f t="shared" si="162"/>
        <v/>
      </c>
      <c r="M5229" s="1" t="str">
        <f t="shared" si="163"/>
        <v/>
      </c>
      <c r="N5229" s="1" t="str">
        <f>IF(ISBLANK($C5229),"",IF(ISNA(VLOOKUP($L5229,'result messages'!$H$3:$L$11,2,FALSE)),VLOOKUP($M5229,'result messages'!$H$3:$L$11,2,FALSE),VLOOKUP($L5229,'result messages'!$H$3:$L$11,2,FALSE)))</f>
        <v/>
      </c>
      <c r="O5229" s="1" t="str">
        <f>IF(ISBLANK($C5229),"",IF(ISNA(VLOOKUP($L5229,'result messages'!$H$3:$L$11,3,FALSE)),VLOOKUP($M5229,'result messages'!$H$3:$L$11,3,FALSE),VLOOKUP($L5229,'result messages'!$H$3:$L$11,3,FALSE)))</f>
        <v/>
      </c>
      <c r="P5229" s="1" t="str">
        <f>IF(ISBLANK($C5229),"",IF(ISNA(VLOOKUP($L5229,'result messages'!$H$3:$L$11,4,FALSE)),VLOOKUP($M5229,'result messages'!$H$3:$L$11,4,FALSE),VLOOKUP($L5229,'result messages'!$H$3:$L$11,4,FALSE)))</f>
        <v/>
      </c>
      <c r="Q5229" s="1" t="str">
        <f>IF(ISBLANK($C5229),"",IF(ISNA(VLOOKUP($L5229,'result messages'!$H$3:$L$11,5,FALSE)),VLOOKUP($M5229,'result messages'!$H$3:$L$11,5,FALSE),VLOOKUP($L5229,'result messages'!$H$3:$L$11,5,FALSE)))</f>
        <v/>
      </c>
    </row>
    <row r="5230" spans="1:17">
      <c r="A5230" s="1">
        <v>5227</v>
      </c>
      <c r="B5230" s="1"/>
      <c r="C5230" s="1"/>
      <c r="D5230" s="1"/>
      <c r="E5230" s="6"/>
      <c r="F5230" s="1"/>
      <c r="G5230" s="1" t="str">
        <f>IF(ISNA(VLOOKUP($C5230,'DTEN TCAP Linkage deviceId'!$A$1:$A$20000,1,FALSE)),"No","Yes")</f>
        <v>No</v>
      </c>
      <c r="H5230" s="1" t="str">
        <f>IF(ISNA(VLOOKUP($C5230,'Provisioning Requester'!$F$3:$H$20000,2,FALSE)),"No","Yes")</f>
        <v>No</v>
      </c>
      <c r="I5230" s="1" t="str">
        <f>IF($H5230="Yes",VLOOKUP($C5230,'Provisioning Requester'!$F$3:$H$20000,3,FALSE),"-")</f>
        <v>-</v>
      </c>
      <c r="J5230" s="1" t="str">
        <f>IF(OR(D5230="SVCP", E5230="TRUE"), "No", IF(ISNA(VLOOKUP($C5230,'ProvResponder deviceId'!$A$1:$A$20000,1,FALSE)),"No","Yes"))</f>
        <v>No</v>
      </c>
      <c r="K5230" s="1" t="str">
        <f>IF($J5230="Yes",VLOOKUP($C5230,'ProvResponder deviceId'!$A$1:$C$20000,3,FALSE),"-")</f>
        <v>-</v>
      </c>
      <c r="L5230" s="1" t="str">
        <f t="shared" si="162"/>
        <v/>
      </c>
      <c r="M5230" s="1" t="str">
        <f t="shared" si="163"/>
        <v/>
      </c>
      <c r="N5230" s="1" t="str">
        <f>IF(ISBLANK($C5230),"",IF(ISNA(VLOOKUP($L5230,'result messages'!$H$3:$L$11,2,FALSE)),VLOOKUP($M5230,'result messages'!$H$3:$L$11,2,FALSE),VLOOKUP($L5230,'result messages'!$H$3:$L$11,2,FALSE)))</f>
        <v/>
      </c>
      <c r="O5230" s="1" t="str">
        <f>IF(ISBLANK($C5230),"",IF(ISNA(VLOOKUP($L5230,'result messages'!$H$3:$L$11,3,FALSE)),VLOOKUP($M5230,'result messages'!$H$3:$L$11,3,FALSE),VLOOKUP($L5230,'result messages'!$H$3:$L$11,3,FALSE)))</f>
        <v/>
      </c>
      <c r="P5230" s="1" t="str">
        <f>IF(ISBLANK($C5230),"",IF(ISNA(VLOOKUP($L5230,'result messages'!$H$3:$L$11,4,FALSE)),VLOOKUP($M5230,'result messages'!$H$3:$L$11,4,FALSE),VLOOKUP($L5230,'result messages'!$H$3:$L$11,4,FALSE)))</f>
        <v/>
      </c>
      <c r="Q5230" s="1" t="str">
        <f>IF(ISBLANK($C5230),"",IF(ISNA(VLOOKUP($L5230,'result messages'!$H$3:$L$11,5,FALSE)),VLOOKUP($M5230,'result messages'!$H$3:$L$11,5,FALSE),VLOOKUP($L5230,'result messages'!$H$3:$L$11,5,FALSE)))</f>
        <v/>
      </c>
    </row>
    <row r="5231" spans="1:17">
      <c r="A5231" s="1">
        <v>5228</v>
      </c>
      <c r="B5231" s="1"/>
      <c r="C5231" s="1"/>
      <c r="D5231" s="1"/>
      <c r="E5231" s="6"/>
      <c r="F5231" s="1"/>
      <c r="G5231" s="1" t="str">
        <f>IF(ISNA(VLOOKUP($C5231,'DTEN TCAP Linkage deviceId'!$A$1:$A$20000,1,FALSE)),"No","Yes")</f>
        <v>No</v>
      </c>
      <c r="H5231" s="1" t="str">
        <f>IF(ISNA(VLOOKUP($C5231,'Provisioning Requester'!$F$3:$H$20000,2,FALSE)),"No","Yes")</f>
        <v>No</v>
      </c>
      <c r="I5231" s="1" t="str">
        <f>IF($H5231="Yes",VLOOKUP($C5231,'Provisioning Requester'!$F$3:$H$20000,3,FALSE),"-")</f>
        <v>-</v>
      </c>
      <c r="J5231" s="1" t="str">
        <f>IF(OR(D5231="SVCP", E5231="TRUE"), "No", IF(ISNA(VLOOKUP($C5231,'ProvResponder deviceId'!$A$1:$A$20000,1,FALSE)),"No","Yes"))</f>
        <v>No</v>
      </c>
      <c r="K5231" s="1" t="str">
        <f>IF($J5231="Yes",VLOOKUP($C5231,'ProvResponder deviceId'!$A$1:$C$20000,3,FALSE),"-")</f>
        <v>-</v>
      </c>
      <c r="L5231" s="1" t="str">
        <f t="shared" si="162"/>
        <v/>
      </c>
      <c r="M5231" s="1" t="str">
        <f t="shared" si="163"/>
        <v/>
      </c>
      <c r="N5231" s="1" t="str">
        <f>IF(ISBLANK($C5231),"",IF(ISNA(VLOOKUP($L5231,'result messages'!$H$3:$L$11,2,FALSE)),VLOOKUP($M5231,'result messages'!$H$3:$L$11,2,FALSE),VLOOKUP($L5231,'result messages'!$H$3:$L$11,2,FALSE)))</f>
        <v/>
      </c>
      <c r="O5231" s="1" t="str">
        <f>IF(ISBLANK($C5231),"",IF(ISNA(VLOOKUP($L5231,'result messages'!$H$3:$L$11,3,FALSE)),VLOOKUP($M5231,'result messages'!$H$3:$L$11,3,FALSE),VLOOKUP($L5231,'result messages'!$H$3:$L$11,3,FALSE)))</f>
        <v/>
      </c>
      <c r="P5231" s="1" t="str">
        <f>IF(ISBLANK($C5231),"",IF(ISNA(VLOOKUP($L5231,'result messages'!$H$3:$L$11,4,FALSE)),VLOOKUP($M5231,'result messages'!$H$3:$L$11,4,FALSE),VLOOKUP($L5231,'result messages'!$H$3:$L$11,4,FALSE)))</f>
        <v/>
      </c>
      <c r="Q5231" s="1" t="str">
        <f>IF(ISBLANK($C5231),"",IF(ISNA(VLOOKUP($L5231,'result messages'!$H$3:$L$11,5,FALSE)),VLOOKUP($M5231,'result messages'!$H$3:$L$11,5,FALSE),VLOOKUP($L5231,'result messages'!$H$3:$L$11,5,FALSE)))</f>
        <v/>
      </c>
    </row>
    <row r="5232" spans="1:17">
      <c r="A5232" s="1">
        <v>5229</v>
      </c>
      <c r="B5232" s="1"/>
      <c r="C5232" s="1"/>
      <c r="D5232" s="1"/>
      <c r="E5232" s="6"/>
      <c r="F5232" s="1"/>
      <c r="G5232" s="1" t="str">
        <f>IF(ISNA(VLOOKUP($C5232,'DTEN TCAP Linkage deviceId'!$A$1:$A$20000,1,FALSE)),"No","Yes")</f>
        <v>No</v>
      </c>
      <c r="H5232" s="1" t="str">
        <f>IF(ISNA(VLOOKUP($C5232,'Provisioning Requester'!$F$3:$H$20000,2,FALSE)),"No","Yes")</f>
        <v>No</v>
      </c>
      <c r="I5232" s="1" t="str">
        <f>IF($H5232="Yes",VLOOKUP($C5232,'Provisioning Requester'!$F$3:$H$20000,3,FALSE),"-")</f>
        <v>-</v>
      </c>
      <c r="J5232" s="1" t="str">
        <f>IF(OR(D5232="SVCP", E5232="TRUE"), "No", IF(ISNA(VLOOKUP($C5232,'ProvResponder deviceId'!$A$1:$A$20000,1,FALSE)),"No","Yes"))</f>
        <v>No</v>
      </c>
      <c r="K5232" s="1" t="str">
        <f>IF($J5232="Yes",VLOOKUP($C5232,'ProvResponder deviceId'!$A$1:$C$20000,3,FALSE),"-")</f>
        <v>-</v>
      </c>
      <c r="L5232" s="1" t="str">
        <f t="shared" si="162"/>
        <v/>
      </c>
      <c r="M5232" s="1" t="str">
        <f t="shared" si="163"/>
        <v/>
      </c>
      <c r="N5232" s="1" t="str">
        <f>IF(ISBLANK($C5232),"",IF(ISNA(VLOOKUP($L5232,'result messages'!$H$3:$L$11,2,FALSE)),VLOOKUP($M5232,'result messages'!$H$3:$L$11,2,FALSE),VLOOKUP($L5232,'result messages'!$H$3:$L$11,2,FALSE)))</f>
        <v/>
      </c>
      <c r="O5232" s="1" t="str">
        <f>IF(ISBLANK($C5232),"",IF(ISNA(VLOOKUP($L5232,'result messages'!$H$3:$L$11,3,FALSE)),VLOOKUP($M5232,'result messages'!$H$3:$L$11,3,FALSE),VLOOKUP($L5232,'result messages'!$H$3:$L$11,3,FALSE)))</f>
        <v/>
      </c>
      <c r="P5232" s="1" t="str">
        <f>IF(ISBLANK($C5232),"",IF(ISNA(VLOOKUP($L5232,'result messages'!$H$3:$L$11,4,FALSE)),VLOOKUP($M5232,'result messages'!$H$3:$L$11,4,FALSE),VLOOKUP($L5232,'result messages'!$H$3:$L$11,4,FALSE)))</f>
        <v/>
      </c>
      <c r="Q5232" s="1" t="str">
        <f>IF(ISBLANK($C5232),"",IF(ISNA(VLOOKUP($L5232,'result messages'!$H$3:$L$11,5,FALSE)),VLOOKUP($M5232,'result messages'!$H$3:$L$11,5,FALSE),VLOOKUP($L5232,'result messages'!$H$3:$L$11,5,FALSE)))</f>
        <v/>
      </c>
    </row>
    <row r="5233" spans="1:17">
      <c r="A5233" s="1">
        <v>5230</v>
      </c>
      <c r="B5233" s="1"/>
      <c r="C5233" s="1"/>
      <c r="D5233" s="1"/>
      <c r="E5233" s="6"/>
      <c r="F5233" s="1"/>
      <c r="G5233" s="1" t="str">
        <f>IF(ISNA(VLOOKUP($C5233,'DTEN TCAP Linkage deviceId'!$A$1:$A$20000,1,FALSE)),"No","Yes")</f>
        <v>No</v>
      </c>
      <c r="H5233" s="1" t="str">
        <f>IF(ISNA(VLOOKUP($C5233,'Provisioning Requester'!$F$3:$H$20000,2,FALSE)),"No","Yes")</f>
        <v>No</v>
      </c>
      <c r="I5233" s="1" t="str">
        <f>IF($H5233="Yes",VLOOKUP($C5233,'Provisioning Requester'!$F$3:$H$20000,3,FALSE),"-")</f>
        <v>-</v>
      </c>
      <c r="J5233" s="1" t="str">
        <f>IF(OR(D5233="SVCP", E5233="TRUE"), "No", IF(ISNA(VLOOKUP($C5233,'ProvResponder deviceId'!$A$1:$A$20000,1,FALSE)),"No","Yes"))</f>
        <v>No</v>
      </c>
      <c r="K5233" s="1" t="str">
        <f>IF($J5233="Yes",VLOOKUP($C5233,'ProvResponder deviceId'!$A$1:$C$20000,3,FALSE),"-")</f>
        <v>-</v>
      </c>
      <c r="L5233" s="1" t="str">
        <f t="shared" si="162"/>
        <v/>
      </c>
      <c r="M5233" s="1" t="str">
        <f t="shared" si="163"/>
        <v/>
      </c>
      <c r="N5233" s="1" t="str">
        <f>IF(ISBLANK($C5233),"",IF(ISNA(VLOOKUP($L5233,'result messages'!$H$3:$L$11,2,FALSE)),VLOOKUP($M5233,'result messages'!$H$3:$L$11,2,FALSE),VLOOKUP($L5233,'result messages'!$H$3:$L$11,2,FALSE)))</f>
        <v/>
      </c>
      <c r="O5233" s="1" t="str">
        <f>IF(ISBLANK($C5233),"",IF(ISNA(VLOOKUP($L5233,'result messages'!$H$3:$L$11,3,FALSE)),VLOOKUP($M5233,'result messages'!$H$3:$L$11,3,FALSE),VLOOKUP($L5233,'result messages'!$H$3:$L$11,3,FALSE)))</f>
        <v/>
      </c>
      <c r="P5233" s="1" t="str">
        <f>IF(ISBLANK($C5233),"",IF(ISNA(VLOOKUP($L5233,'result messages'!$H$3:$L$11,4,FALSE)),VLOOKUP($M5233,'result messages'!$H$3:$L$11,4,FALSE),VLOOKUP($L5233,'result messages'!$H$3:$L$11,4,FALSE)))</f>
        <v/>
      </c>
      <c r="Q5233" s="1" t="str">
        <f>IF(ISBLANK($C5233),"",IF(ISNA(VLOOKUP($L5233,'result messages'!$H$3:$L$11,5,FALSE)),VLOOKUP($M5233,'result messages'!$H$3:$L$11,5,FALSE),VLOOKUP($L5233,'result messages'!$H$3:$L$11,5,FALSE)))</f>
        <v/>
      </c>
    </row>
    <row r="5234" spans="1:17">
      <c r="A5234" s="1">
        <v>5231</v>
      </c>
      <c r="B5234" s="1"/>
      <c r="C5234" s="1"/>
      <c r="D5234" s="1"/>
      <c r="E5234" s="6"/>
      <c r="F5234" s="1"/>
      <c r="G5234" s="1" t="str">
        <f>IF(ISNA(VLOOKUP($C5234,'DTEN TCAP Linkage deviceId'!$A$1:$A$20000,1,FALSE)),"No","Yes")</f>
        <v>No</v>
      </c>
      <c r="H5234" s="1" t="str">
        <f>IF(ISNA(VLOOKUP($C5234,'Provisioning Requester'!$F$3:$H$20000,2,FALSE)),"No","Yes")</f>
        <v>No</v>
      </c>
      <c r="I5234" s="1" t="str">
        <f>IF($H5234="Yes",VLOOKUP($C5234,'Provisioning Requester'!$F$3:$H$20000,3,FALSE),"-")</f>
        <v>-</v>
      </c>
      <c r="J5234" s="1" t="str">
        <f>IF(OR(D5234="SVCP", E5234="TRUE"), "No", IF(ISNA(VLOOKUP($C5234,'ProvResponder deviceId'!$A$1:$A$20000,1,FALSE)),"No","Yes"))</f>
        <v>No</v>
      </c>
      <c r="K5234" s="1" t="str">
        <f>IF($J5234="Yes",VLOOKUP($C5234,'ProvResponder deviceId'!$A$1:$C$20000,3,FALSE),"-")</f>
        <v>-</v>
      </c>
      <c r="L5234" s="1" t="str">
        <f t="shared" si="162"/>
        <v/>
      </c>
      <c r="M5234" s="1" t="str">
        <f t="shared" si="163"/>
        <v/>
      </c>
      <c r="N5234" s="1" t="str">
        <f>IF(ISBLANK($C5234),"",IF(ISNA(VLOOKUP($L5234,'result messages'!$H$3:$L$11,2,FALSE)),VLOOKUP($M5234,'result messages'!$H$3:$L$11,2,FALSE),VLOOKUP($L5234,'result messages'!$H$3:$L$11,2,FALSE)))</f>
        <v/>
      </c>
      <c r="O5234" s="1" t="str">
        <f>IF(ISBLANK($C5234),"",IF(ISNA(VLOOKUP($L5234,'result messages'!$H$3:$L$11,3,FALSE)),VLOOKUP($M5234,'result messages'!$H$3:$L$11,3,FALSE),VLOOKUP($L5234,'result messages'!$H$3:$L$11,3,FALSE)))</f>
        <v/>
      </c>
      <c r="P5234" s="1" t="str">
        <f>IF(ISBLANK($C5234),"",IF(ISNA(VLOOKUP($L5234,'result messages'!$H$3:$L$11,4,FALSE)),VLOOKUP($M5234,'result messages'!$H$3:$L$11,4,FALSE),VLOOKUP($L5234,'result messages'!$H$3:$L$11,4,FALSE)))</f>
        <v/>
      </c>
      <c r="Q5234" s="1" t="str">
        <f>IF(ISBLANK($C5234),"",IF(ISNA(VLOOKUP($L5234,'result messages'!$H$3:$L$11,5,FALSE)),VLOOKUP($M5234,'result messages'!$H$3:$L$11,5,FALSE),VLOOKUP($L5234,'result messages'!$H$3:$L$11,5,FALSE)))</f>
        <v/>
      </c>
    </row>
    <row r="5235" spans="1:17">
      <c r="A5235" s="1">
        <v>5232</v>
      </c>
      <c r="B5235" s="1"/>
      <c r="C5235" s="1"/>
      <c r="D5235" s="1"/>
      <c r="E5235" s="6"/>
      <c r="F5235" s="1"/>
      <c r="G5235" s="1" t="str">
        <f>IF(ISNA(VLOOKUP($C5235,'DTEN TCAP Linkage deviceId'!$A$1:$A$20000,1,FALSE)),"No","Yes")</f>
        <v>No</v>
      </c>
      <c r="H5235" s="1" t="str">
        <f>IF(ISNA(VLOOKUP($C5235,'Provisioning Requester'!$F$3:$H$20000,2,FALSE)),"No","Yes")</f>
        <v>No</v>
      </c>
      <c r="I5235" s="1" t="str">
        <f>IF($H5235="Yes",VLOOKUP($C5235,'Provisioning Requester'!$F$3:$H$20000,3,FALSE),"-")</f>
        <v>-</v>
      </c>
      <c r="J5235" s="1" t="str">
        <f>IF(OR(D5235="SVCP", E5235="TRUE"), "No", IF(ISNA(VLOOKUP($C5235,'ProvResponder deviceId'!$A$1:$A$20000,1,FALSE)),"No","Yes"))</f>
        <v>No</v>
      </c>
      <c r="K5235" s="1" t="str">
        <f>IF($J5235="Yes",VLOOKUP($C5235,'ProvResponder deviceId'!$A$1:$C$20000,3,FALSE),"-")</f>
        <v>-</v>
      </c>
      <c r="L5235" s="1" t="str">
        <f t="shared" si="162"/>
        <v/>
      </c>
      <c r="M5235" s="1" t="str">
        <f t="shared" si="163"/>
        <v/>
      </c>
      <c r="N5235" s="1" t="str">
        <f>IF(ISBLANK($C5235),"",IF(ISNA(VLOOKUP($L5235,'result messages'!$H$3:$L$11,2,FALSE)),VLOOKUP($M5235,'result messages'!$H$3:$L$11,2,FALSE),VLOOKUP($L5235,'result messages'!$H$3:$L$11,2,FALSE)))</f>
        <v/>
      </c>
      <c r="O5235" s="1" t="str">
        <f>IF(ISBLANK($C5235),"",IF(ISNA(VLOOKUP($L5235,'result messages'!$H$3:$L$11,3,FALSE)),VLOOKUP($M5235,'result messages'!$H$3:$L$11,3,FALSE),VLOOKUP($L5235,'result messages'!$H$3:$L$11,3,FALSE)))</f>
        <v/>
      </c>
      <c r="P5235" s="1" t="str">
        <f>IF(ISBLANK($C5235),"",IF(ISNA(VLOOKUP($L5235,'result messages'!$H$3:$L$11,4,FALSE)),VLOOKUP($M5235,'result messages'!$H$3:$L$11,4,FALSE),VLOOKUP($L5235,'result messages'!$H$3:$L$11,4,FALSE)))</f>
        <v/>
      </c>
      <c r="Q5235" s="1" t="str">
        <f>IF(ISBLANK($C5235),"",IF(ISNA(VLOOKUP($L5235,'result messages'!$H$3:$L$11,5,FALSE)),VLOOKUP($M5235,'result messages'!$H$3:$L$11,5,FALSE),VLOOKUP($L5235,'result messages'!$H$3:$L$11,5,FALSE)))</f>
        <v/>
      </c>
    </row>
    <row r="5236" spans="1:17">
      <c r="A5236" s="1">
        <v>5233</v>
      </c>
      <c r="B5236" s="1"/>
      <c r="C5236" s="1"/>
      <c r="D5236" s="1"/>
      <c r="E5236" s="6"/>
      <c r="F5236" s="1"/>
      <c r="G5236" s="1" t="str">
        <f>IF(ISNA(VLOOKUP($C5236,'DTEN TCAP Linkage deviceId'!$A$1:$A$20000,1,FALSE)),"No","Yes")</f>
        <v>No</v>
      </c>
      <c r="H5236" s="1" t="str">
        <f>IF(ISNA(VLOOKUP($C5236,'Provisioning Requester'!$F$3:$H$20000,2,FALSE)),"No","Yes")</f>
        <v>No</v>
      </c>
      <c r="I5236" s="1" t="str">
        <f>IF($H5236="Yes",VLOOKUP($C5236,'Provisioning Requester'!$F$3:$H$20000,3,FALSE),"-")</f>
        <v>-</v>
      </c>
      <c r="J5236" s="1" t="str">
        <f>IF(OR(D5236="SVCP", E5236="TRUE"), "No", IF(ISNA(VLOOKUP($C5236,'ProvResponder deviceId'!$A$1:$A$20000,1,FALSE)),"No","Yes"))</f>
        <v>No</v>
      </c>
      <c r="K5236" s="1" t="str">
        <f>IF($J5236="Yes",VLOOKUP($C5236,'ProvResponder deviceId'!$A$1:$C$20000,3,FALSE),"-")</f>
        <v>-</v>
      </c>
      <c r="L5236" s="1" t="str">
        <f t="shared" si="162"/>
        <v/>
      </c>
      <c r="M5236" s="1" t="str">
        <f t="shared" si="163"/>
        <v/>
      </c>
      <c r="N5236" s="1" t="str">
        <f>IF(ISBLANK($C5236),"",IF(ISNA(VLOOKUP($L5236,'result messages'!$H$3:$L$11,2,FALSE)),VLOOKUP($M5236,'result messages'!$H$3:$L$11,2,FALSE),VLOOKUP($L5236,'result messages'!$H$3:$L$11,2,FALSE)))</f>
        <v/>
      </c>
      <c r="O5236" s="1" t="str">
        <f>IF(ISBLANK($C5236),"",IF(ISNA(VLOOKUP($L5236,'result messages'!$H$3:$L$11,3,FALSE)),VLOOKUP($M5236,'result messages'!$H$3:$L$11,3,FALSE),VLOOKUP($L5236,'result messages'!$H$3:$L$11,3,FALSE)))</f>
        <v/>
      </c>
      <c r="P5236" s="1" t="str">
        <f>IF(ISBLANK($C5236),"",IF(ISNA(VLOOKUP($L5236,'result messages'!$H$3:$L$11,4,FALSE)),VLOOKUP($M5236,'result messages'!$H$3:$L$11,4,FALSE),VLOOKUP($L5236,'result messages'!$H$3:$L$11,4,FALSE)))</f>
        <v/>
      </c>
      <c r="Q5236" s="1" t="str">
        <f>IF(ISBLANK($C5236),"",IF(ISNA(VLOOKUP($L5236,'result messages'!$H$3:$L$11,5,FALSE)),VLOOKUP($M5236,'result messages'!$H$3:$L$11,5,FALSE),VLOOKUP($L5236,'result messages'!$H$3:$L$11,5,FALSE)))</f>
        <v/>
      </c>
    </row>
    <row r="5237" spans="1:17">
      <c r="A5237" s="1">
        <v>5234</v>
      </c>
      <c r="B5237" s="1"/>
      <c r="C5237" s="1"/>
      <c r="D5237" s="1"/>
      <c r="E5237" s="6"/>
      <c r="F5237" s="1"/>
      <c r="G5237" s="1" t="str">
        <f>IF(ISNA(VLOOKUP($C5237,'DTEN TCAP Linkage deviceId'!$A$1:$A$20000,1,FALSE)),"No","Yes")</f>
        <v>No</v>
      </c>
      <c r="H5237" s="1" t="str">
        <f>IF(ISNA(VLOOKUP($C5237,'Provisioning Requester'!$F$3:$H$20000,2,FALSE)),"No","Yes")</f>
        <v>No</v>
      </c>
      <c r="I5237" s="1" t="str">
        <f>IF($H5237="Yes",VLOOKUP($C5237,'Provisioning Requester'!$F$3:$H$20000,3,FALSE),"-")</f>
        <v>-</v>
      </c>
      <c r="J5237" s="1" t="str">
        <f>IF(OR(D5237="SVCP", E5237="TRUE"), "No", IF(ISNA(VLOOKUP($C5237,'ProvResponder deviceId'!$A$1:$A$20000,1,FALSE)),"No","Yes"))</f>
        <v>No</v>
      </c>
      <c r="K5237" s="1" t="str">
        <f>IF($J5237="Yes",VLOOKUP($C5237,'ProvResponder deviceId'!$A$1:$C$20000,3,FALSE),"-")</f>
        <v>-</v>
      </c>
      <c r="L5237" s="1" t="str">
        <f t="shared" si="162"/>
        <v/>
      </c>
      <c r="M5237" s="1" t="str">
        <f t="shared" si="163"/>
        <v/>
      </c>
      <c r="N5237" s="1" t="str">
        <f>IF(ISBLANK($C5237),"",IF(ISNA(VLOOKUP($L5237,'result messages'!$H$3:$L$11,2,FALSE)),VLOOKUP($M5237,'result messages'!$H$3:$L$11,2,FALSE),VLOOKUP($L5237,'result messages'!$H$3:$L$11,2,FALSE)))</f>
        <v/>
      </c>
      <c r="O5237" s="1" t="str">
        <f>IF(ISBLANK($C5237),"",IF(ISNA(VLOOKUP($L5237,'result messages'!$H$3:$L$11,3,FALSE)),VLOOKUP($M5237,'result messages'!$H$3:$L$11,3,FALSE),VLOOKUP($L5237,'result messages'!$H$3:$L$11,3,FALSE)))</f>
        <v/>
      </c>
      <c r="P5237" s="1" t="str">
        <f>IF(ISBLANK($C5237),"",IF(ISNA(VLOOKUP($L5237,'result messages'!$H$3:$L$11,4,FALSE)),VLOOKUP($M5237,'result messages'!$H$3:$L$11,4,FALSE),VLOOKUP($L5237,'result messages'!$H$3:$L$11,4,FALSE)))</f>
        <v/>
      </c>
      <c r="Q5237" s="1" t="str">
        <f>IF(ISBLANK($C5237),"",IF(ISNA(VLOOKUP($L5237,'result messages'!$H$3:$L$11,5,FALSE)),VLOOKUP($M5237,'result messages'!$H$3:$L$11,5,FALSE),VLOOKUP($L5237,'result messages'!$H$3:$L$11,5,FALSE)))</f>
        <v/>
      </c>
    </row>
    <row r="5238" spans="1:17">
      <c r="A5238" s="1">
        <v>5235</v>
      </c>
      <c r="B5238" s="1"/>
      <c r="C5238" s="1"/>
      <c r="D5238" s="1"/>
      <c r="E5238" s="6"/>
      <c r="F5238" s="1"/>
      <c r="G5238" s="1" t="str">
        <f>IF(ISNA(VLOOKUP($C5238,'DTEN TCAP Linkage deviceId'!$A$1:$A$20000,1,FALSE)),"No","Yes")</f>
        <v>No</v>
      </c>
      <c r="H5238" s="1" t="str">
        <f>IF(ISNA(VLOOKUP($C5238,'Provisioning Requester'!$F$3:$H$20000,2,FALSE)),"No","Yes")</f>
        <v>No</v>
      </c>
      <c r="I5238" s="1" t="str">
        <f>IF($H5238="Yes",VLOOKUP($C5238,'Provisioning Requester'!$F$3:$H$20000,3,FALSE),"-")</f>
        <v>-</v>
      </c>
      <c r="J5238" s="1" t="str">
        <f>IF(OR(D5238="SVCP", E5238="TRUE"), "No", IF(ISNA(VLOOKUP($C5238,'ProvResponder deviceId'!$A$1:$A$20000,1,FALSE)),"No","Yes"))</f>
        <v>No</v>
      </c>
      <c r="K5238" s="1" t="str">
        <f>IF($J5238="Yes",VLOOKUP($C5238,'ProvResponder deviceId'!$A$1:$C$20000,3,FALSE),"-")</f>
        <v>-</v>
      </c>
      <c r="L5238" s="1" t="str">
        <f t="shared" si="162"/>
        <v/>
      </c>
      <c r="M5238" s="1" t="str">
        <f t="shared" si="163"/>
        <v/>
      </c>
      <c r="N5238" s="1" t="str">
        <f>IF(ISBLANK($C5238),"",IF(ISNA(VLOOKUP($L5238,'result messages'!$H$3:$L$11,2,FALSE)),VLOOKUP($M5238,'result messages'!$H$3:$L$11,2,FALSE),VLOOKUP($L5238,'result messages'!$H$3:$L$11,2,FALSE)))</f>
        <v/>
      </c>
      <c r="O5238" s="1" t="str">
        <f>IF(ISBLANK($C5238),"",IF(ISNA(VLOOKUP($L5238,'result messages'!$H$3:$L$11,3,FALSE)),VLOOKUP($M5238,'result messages'!$H$3:$L$11,3,FALSE),VLOOKUP($L5238,'result messages'!$H$3:$L$11,3,FALSE)))</f>
        <v/>
      </c>
      <c r="P5238" s="1" t="str">
        <f>IF(ISBLANK($C5238),"",IF(ISNA(VLOOKUP($L5238,'result messages'!$H$3:$L$11,4,FALSE)),VLOOKUP($M5238,'result messages'!$H$3:$L$11,4,FALSE),VLOOKUP($L5238,'result messages'!$H$3:$L$11,4,FALSE)))</f>
        <v/>
      </c>
      <c r="Q5238" s="1" t="str">
        <f>IF(ISBLANK($C5238),"",IF(ISNA(VLOOKUP($L5238,'result messages'!$H$3:$L$11,5,FALSE)),VLOOKUP($M5238,'result messages'!$H$3:$L$11,5,FALSE),VLOOKUP($L5238,'result messages'!$H$3:$L$11,5,FALSE)))</f>
        <v/>
      </c>
    </row>
    <row r="5239" spans="1:17">
      <c r="A5239" s="1">
        <v>5236</v>
      </c>
      <c r="B5239" s="1"/>
      <c r="C5239" s="1"/>
      <c r="D5239" s="1"/>
      <c r="E5239" s="6"/>
      <c r="F5239" s="1"/>
      <c r="G5239" s="1" t="str">
        <f>IF(ISNA(VLOOKUP($C5239,'DTEN TCAP Linkage deviceId'!$A$1:$A$20000,1,FALSE)),"No","Yes")</f>
        <v>No</v>
      </c>
      <c r="H5239" s="1" t="str">
        <f>IF(ISNA(VLOOKUP($C5239,'Provisioning Requester'!$F$3:$H$20000,2,FALSE)),"No","Yes")</f>
        <v>No</v>
      </c>
      <c r="I5239" s="1" t="str">
        <f>IF($H5239="Yes",VLOOKUP($C5239,'Provisioning Requester'!$F$3:$H$20000,3,FALSE),"-")</f>
        <v>-</v>
      </c>
      <c r="J5239" s="1" t="str">
        <f>IF(OR(D5239="SVCP", E5239="TRUE"), "No", IF(ISNA(VLOOKUP($C5239,'ProvResponder deviceId'!$A$1:$A$20000,1,FALSE)),"No","Yes"))</f>
        <v>No</v>
      </c>
      <c r="K5239" s="1" t="str">
        <f>IF($J5239="Yes",VLOOKUP($C5239,'ProvResponder deviceId'!$A$1:$C$20000,3,FALSE),"-")</f>
        <v>-</v>
      </c>
      <c r="L5239" s="1" t="str">
        <f t="shared" si="162"/>
        <v/>
      </c>
      <c r="M5239" s="1" t="str">
        <f t="shared" si="163"/>
        <v/>
      </c>
      <c r="N5239" s="1" t="str">
        <f>IF(ISBLANK($C5239),"",IF(ISNA(VLOOKUP($L5239,'result messages'!$H$3:$L$11,2,FALSE)),VLOOKUP($M5239,'result messages'!$H$3:$L$11,2,FALSE),VLOOKUP($L5239,'result messages'!$H$3:$L$11,2,FALSE)))</f>
        <v/>
      </c>
      <c r="O5239" s="1" t="str">
        <f>IF(ISBLANK($C5239),"",IF(ISNA(VLOOKUP($L5239,'result messages'!$H$3:$L$11,3,FALSE)),VLOOKUP($M5239,'result messages'!$H$3:$L$11,3,FALSE),VLOOKUP($L5239,'result messages'!$H$3:$L$11,3,FALSE)))</f>
        <v/>
      </c>
      <c r="P5239" s="1" t="str">
        <f>IF(ISBLANK($C5239),"",IF(ISNA(VLOOKUP($L5239,'result messages'!$H$3:$L$11,4,FALSE)),VLOOKUP($M5239,'result messages'!$H$3:$L$11,4,FALSE),VLOOKUP($L5239,'result messages'!$H$3:$L$11,4,FALSE)))</f>
        <v/>
      </c>
      <c r="Q5239" s="1" t="str">
        <f>IF(ISBLANK($C5239),"",IF(ISNA(VLOOKUP($L5239,'result messages'!$H$3:$L$11,5,FALSE)),VLOOKUP($M5239,'result messages'!$H$3:$L$11,5,FALSE),VLOOKUP($L5239,'result messages'!$H$3:$L$11,5,FALSE)))</f>
        <v/>
      </c>
    </row>
    <row r="5240" spans="1:17">
      <c r="A5240" s="1">
        <v>5237</v>
      </c>
      <c r="B5240" s="1"/>
      <c r="C5240" s="1"/>
      <c r="D5240" s="1"/>
      <c r="E5240" s="6"/>
      <c r="F5240" s="1"/>
      <c r="G5240" s="1" t="str">
        <f>IF(ISNA(VLOOKUP($C5240,'DTEN TCAP Linkage deviceId'!$A$1:$A$20000,1,FALSE)),"No","Yes")</f>
        <v>No</v>
      </c>
      <c r="H5240" s="1" t="str">
        <f>IF(ISNA(VLOOKUP($C5240,'Provisioning Requester'!$F$3:$H$20000,2,FALSE)),"No","Yes")</f>
        <v>No</v>
      </c>
      <c r="I5240" s="1" t="str">
        <f>IF($H5240="Yes",VLOOKUP($C5240,'Provisioning Requester'!$F$3:$H$20000,3,FALSE),"-")</f>
        <v>-</v>
      </c>
      <c r="J5240" s="1" t="str">
        <f>IF(OR(D5240="SVCP", E5240="TRUE"), "No", IF(ISNA(VLOOKUP($C5240,'ProvResponder deviceId'!$A$1:$A$20000,1,FALSE)),"No","Yes"))</f>
        <v>No</v>
      </c>
      <c r="K5240" s="1" t="str">
        <f>IF($J5240="Yes",VLOOKUP($C5240,'ProvResponder deviceId'!$A$1:$C$20000,3,FALSE),"-")</f>
        <v>-</v>
      </c>
      <c r="L5240" s="1" t="str">
        <f t="shared" si="162"/>
        <v/>
      </c>
      <c r="M5240" s="1" t="str">
        <f t="shared" si="163"/>
        <v/>
      </c>
      <c r="N5240" s="1" t="str">
        <f>IF(ISBLANK($C5240),"",IF(ISNA(VLOOKUP($L5240,'result messages'!$H$3:$L$11,2,FALSE)),VLOOKUP($M5240,'result messages'!$H$3:$L$11,2,FALSE),VLOOKUP($L5240,'result messages'!$H$3:$L$11,2,FALSE)))</f>
        <v/>
      </c>
      <c r="O5240" s="1" t="str">
        <f>IF(ISBLANK($C5240),"",IF(ISNA(VLOOKUP($L5240,'result messages'!$H$3:$L$11,3,FALSE)),VLOOKUP($M5240,'result messages'!$H$3:$L$11,3,FALSE),VLOOKUP($L5240,'result messages'!$H$3:$L$11,3,FALSE)))</f>
        <v/>
      </c>
      <c r="P5240" s="1" t="str">
        <f>IF(ISBLANK($C5240),"",IF(ISNA(VLOOKUP($L5240,'result messages'!$H$3:$L$11,4,FALSE)),VLOOKUP($M5240,'result messages'!$H$3:$L$11,4,FALSE),VLOOKUP($L5240,'result messages'!$H$3:$L$11,4,FALSE)))</f>
        <v/>
      </c>
      <c r="Q5240" s="1" t="str">
        <f>IF(ISBLANK($C5240),"",IF(ISNA(VLOOKUP($L5240,'result messages'!$H$3:$L$11,5,FALSE)),VLOOKUP($M5240,'result messages'!$H$3:$L$11,5,FALSE),VLOOKUP($L5240,'result messages'!$H$3:$L$11,5,FALSE)))</f>
        <v/>
      </c>
    </row>
    <row r="5241" spans="1:17">
      <c r="A5241" s="1">
        <v>5238</v>
      </c>
      <c r="B5241" s="1"/>
      <c r="C5241" s="1"/>
      <c r="D5241" s="1"/>
      <c r="E5241" s="6"/>
      <c r="F5241" s="1"/>
      <c r="G5241" s="1" t="str">
        <f>IF(ISNA(VLOOKUP($C5241,'DTEN TCAP Linkage deviceId'!$A$1:$A$20000,1,FALSE)),"No","Yes")</f>
        <v>No</v>
      </c>
      <c r="H5241" s="1" t="str">
        <f>IF(ISNA(VLOOKUP($C5241,'Provisioning Requester'!$F$3:$H$20000,2,FALSE)),"No","Yes")</f>
        <v>No</v>
      </c>
      <c r="I5241" s="1" t="str">
        <f>IF($H5241="Yes",VLOOKUP($C5241,'Provisioning Requester'!$F$3:$H$20000,3,FALSE),"-")</f>
        <v>-</v>
      </c>
      <c r="J5241" s="1" t="str">
        <f>IF(OR(D5241="SVCP", E5241="TRUE"), "No", IF(ISNA(VLOOKUP($C5241,'ProvResponder deviceId'!$A$1:$A$20000,1,FALSE)),"No","Yes"))</f>
        <v>No</v>
      </c>
      <c r="K5241" s="1" t="str">
        <f>IF($J5241="Yes",VLOOKUP($C5241,'ProvResponder deviceId'!$A$1:$C$20000,3,FALSE),"-")</f>
        <v>-</v>
      </c>
      <c r="L5241" s="1" t="str">
        <f t="shared" si="162"/>
        <v/>
      </c>
      <c r="M5241" s="1" t="str">
        <f t="shared" si="163"/>
        <v/>
      </c>
      <c r="N5241" s="1" t="str">
        <f>IF(ISBLANK($C5241),"",IF(ISNA(VLOOKUP($L5241,'result messages'!$H$3:$L$11,2,FALSE)),VLOOKUP($M5241,'result messages'!$H$3:$L$11,2,FALSE),VLOOKUP($L5241,'result messages'!$H$3:$L$11,2,FALSE)))</f>
        <v/>
      </c>
      <c r="O5241" s="1" t="str">
        <f>IF(ISBLANK($C5241),"",IF(ISNA(VLOOKUP($L5241,'result messages'!$H$3:$L$11,3,FALSE)),VLOOKUP($M5241,'result messages'!$H$3:$L$11,3,FALSE),VLOOKUP($L5241,'result messages'!$H$3:$L$11,3,FALSE)))</f>
        <v/>
      </c>
      <c r="P5241" s="1" t="str">
        <f>IF(ISBLANK($C5241),"",IF(ISNA(VLOOKUP($L5241,'result messages'!$H$3:$L$11,4,FALSE)),VLOOKUP($M5241,'result messages'!$H$3:$L$11,4,FALSE),VLOOKUP($L5241,'result messages'!$H$3:$L$11,4,FALSE)))</f>
        <v/>
      </c>
      <c r="Q5241" s="1" t="str">
        <f>IF(ISBLANK($C5241),"",IF(ISNA(VLOOKUP($L5241,'result messages'!$H$3:$L$11,5,FALSE)),VLOOKUP($M5241,'result messages'!$H$3:$L$11,5,FALSE),VLOOKUP($L5241,'result messages'!$H$3:$L$11,5,FALSE)))</f>
        <v/>
      </c>
    </row>
    <row r="5242" spans="1:17">
      <c r="A5242" s="1">
        <v>5239</v>
      </c>
      <c r="B5242" s="1"/>
      <c r="C5242" s="1"/>
      <c r="D5242" s="1"/>
      <c r="E5242" s="6"/>
      <c r="F5242" s="1"/>
      <c r="G5242" s="1" t="str">
        <f>IF(ISNA(VLOOKUP($C5242,'DTEN TCAP Linkage deviceId'!$A$1:$A$20000,1,FALSE)),"No","Yes")</f>
        <v>No</v>
      </c>
      <c r="H5242" s="1" t="str">
        <f>IF(ISNA(VLOOKUP($C5242,'Provisioning Requester'!$F$3:$H$20000,2,FALSE)),"No","Yes")</f>
        <v>No</v>
      </c>
      <c r="I5242" s="1" t="str">
        <f>IF($H5242="Yes",VLOOKUP($C5242,'Provisioning Requester'!$F$3:$H$20000,3,FALSE),"-")</f>
        <v>-</v>
      </c>
      <c r="J5242" s="1" t="str">
        <f>IF(OR(D5242="SVCP", E5242="TRUE"), "No", IF(ISNA(VLOOKUP($C5242,'ProvResponder deviceId'!$A$1:$A$20000,1,FALSE)),"No","Yes"))</f>
        <v>No</v>
      </c>
      <c r="K5242" s="1" t="str">
        <f>IF($J5242="Yes",VLOOKUP($C5242,'ProvResponder deviceId'!$A$1:$C$20000,3,FALSE),"-")</f>
        <v>-</v>
      </c>
      <c r="L5242" s="1" t="str">
        <f t="shared" si="162"/>
        <v/>
      </c>
      <c r="M5242" s="1" t="str">
        <f t="shared" si="163"/>
        <v/>
      </c>
      <c r="N5242" s="1" t="str">
        <f>IF(ISBLANK($C5242),"",IF(ISNA(VLOOKUP($L5242,'result messages'!$H$3:$L$11,2,FALSE)),VLOOKUP($M5242,'result messages'!$H$3:$L$11,2,FALSE),VLOOKUP($L5242,'result messages'!$H$3:$L$11,2,FALSE)))</f>
        <v/>
      </c>
      <c r="O5242" s="1" t="str">
        <f>IF(ISBLANK($C5242),"",IF(ISNA(VLOOKUP($L5242,'result messages'!$H$3:$L$11,3,FALSE)),VLOOKUP($M5242,'result messages'!$H$3:$L$11,3,FALSE),VLOOKUP($L5242,'result messages'!$H$3:$L$11,3,FALSE)))</f>
        <v/>
      </c>
      <c r="P5242" s="1" t="str">
        <f>IF(ISBLANK($C5242),"",IF(ISNA(VLOOKUP($L5242,'result messages'!$H$3:$L$11,4,FALSE)),VLOOKUP($M5242,'result messages'!$H$3:$L$11,4,FALSE),VLOOKUP($L5242,'result messages'!$H$3:$L$11,4,FALSE)))</f>
        <v/>
      </c>
      <c r="Q5242" s="1" t="str">
        <f>IF(ISBLANK($C5242),"",IF(ISNA(VLOOKUP($L5242,'result messages'!$H$3:$L$11,5,FALSE)),VLOOKUP($M5242,'result messages'!$H$3:$L$11,5,FALSE),VLOOKUP($L5242,'result messages'!$H$3:$L$11,5,FALSE)))</f>
        <v/>
      </c>
    </row>
    <row r="5243" spans="1:17">
      <c r="A5243" s="1">
        <v>5240</v>
      </c>
      <c r="B5243" s="1"/>
      <c r="C5243" s="1"/>
      <c r="D5243" s="1"/>
      <c r="E5243" s="6"/>
      <c r="F5243" s="1"/>
      <c r="G5243" s="1" t="str">
        <f>IF(ISNA(VLOOKUP($C5243,'DTEN TCAP Linkage deviceId'!$A$1:$A$20000,1,FALSE)),"No","Yes")</f>
        <v>No</v>
      </c>
      <c r="H5243" s="1" t="str">
        <f>IF(ISNA(VLOOKUP($C5243,'Provisioning Requester'!$F$3:$H$20000,2,FALSE)),"No","Yes")</f>
        <v>No</v>
      </c>
      <c r="I5243" s="1" t="str">
        <f>IF($H5243="Yes",VLOOKUP($C5243,'Provisioning Requester'!$F$3:$H$20000,3,FALSE),"-")</f>
        <v>-</v>
      </c>
      <c r="J5243" s="1" t="str">
        <f>IF(OR(D5243="SVCP", E5243="TRUE"), "No", IF(ISNA(VLOOKUP($C5243,'ProvResponder deviceId'!$A$1:$A$20000,1,FALSE)),"No","Yes"))</f>
        <v>No</v>
      </c>
      <c r="K5243" s="1" t="str">
        <f>IF($J5243="Yes",VLOOKUP($C5243,'ProvResponder deviceId'!$A$1:$C$20000,3,FALSE),"-")</f>
        <v>-</v>
      </c>
      <c r="L5243" s="1" t="str">
        <f t="shared" si="162"/>
        <v/>
      </c>
      <c r="M5243" s="1" t="str">
        <f t="shared" si="163"/>
        <v/>
      </c>
      <c r="N5243" s="1" t="str">
        <f>IF(ISBLANK($C5243),"",IF(ISNA(VLOOKUP($L5243,'result messages'!$H$3:$L$11,2,FALSE)),VLOOKUP($M5243,'result messages'!$H$3:$L$11,2,FALSE),VLOOKUP($L5243,'result messages'!$H$3:$L$11,2,FALSE)))</f>
        <v/>
      </c>
      <c r="O5243" s="1" t="str">
        <f>IF(ISBLANK($C5243),"",IF(ISNA(VLOOKUP($L5243,'result messages'!$H$3:$L$11,3,FALSE)),VLOOKUP($M5243,'result messages'!$H$3:$L$11,3,FALSE),VLOOKUP($L5243,'result messages'!$H$3:$L$11,3,FALSE)))</f>
        <v/>
      </c>
      <c r="P5243" s="1" t="str">
        <f>IF(ISBLANK($C5243),"",IF(ISNA(VLOOKUP($L5243,'result messages'!$H$3:$L$11,4,FALSE)),VLOOKUP($M5243,'result messages'!$H$3:$L$11,4,FALSE),VLOOKUP($L5243,'result messages'!$H$3:$L$11,4,FALSE)))</f>
        <v/>
      </c>
      <c r="Q5243" s="1" t="str">
        <f>IF(ISBLANK($C5243),"",IF(ISNA(VLOOKUP($L5243,'result messages'!$H$3:$L$11,5,FALSE)),VLOOKUP($M5243,'result messages'!$H$3:$L$11,5,FALSE),VLOOKUP($L5243,'result messages'!$H$3:$L$11,5,FALSE)))</f>
        <v/>
      </c>
    </row>
    <row r="5244" spans="1:17">
      <c r="A5244" s="1">
        <v>5241</v>
      </c>
      <c r="B5244" s="1"/>
      <c r="C5244" s="1"/>
      <c r="D5244" s="1"/>
      <c r="E5244" s="6"/>
      <c r="F5244" s="1"/>
      <c r="G5244" s="1" t="str">
        <f>IF(ISNA(VLOOKUP($C5244,'DTEN TCAP Linkage deviceId'!$A$1:$A$20000,1,FALSE)),"No","Yes")</f>
        <v>No</v>
      </c>
      <c r="H5244" s="1" t="str">
        <f>IF(ISNA(VLOOKUP($C5244,'Provisioning Requester'!$F$3:$H$20000,2,FALSE)),"No","Yes")</f>
        <v>No</v>
      </c>
      <c r="I5244" s="1" t="str">
        <f>IF($H5244="Yes",VLOOKUP($C5244,'Provisioning Requester'!$F$3:$H$20000,3,FALSE),"-")</f>
        <v>-</v>
      </c>
      <c r="J5244" s="1" t="str">
        <f>IF(OR(D5244="SVCP", E5244="TRUE"), "No", IF(ISNA(VLOOKUP($C5244,'ProvResponder deviceId'!$A$1:$A$20000,1,FALSE)),"No","Yes"))</f>
        <v>No</v>
      </c>
      <c r="K5244" s="1" t="str">
        <f>IF($J5244="Yes",VLOOKUP($C5244,'ProvResponder deviceId'!$A$1:$C$20000,3,FALSE),"-")</f>
        <v>-</v>
      </c>
      <c r="L5244" s="1" t="str">
        <f t="shared" si="162"/>
        <v/>
      </c>
      <c r="M5244" s="1" t="str">
        <f t="shared" si="163"/>
        <v/>
      </c>
      <c r="N5244" s="1" t="str">
        <f>IF(ISBLANK($C5244),"",IF(ISNA(VLOOKUP($L5244,'result messages'!$H$3:$L$11,2,FALSE)),VLOOKUP($M5244,'result messages'!$H$3:$L$11,2,FALSE),VLOOKUP($L5244,'result messages'!$H$3:$L$11,2,FALSE)))</f>
        <v/>
      </c>
      <c r="O5244" s="1" t="str">
        <f>IF(ISBLANK($C5244),"",IF(ISNA(VLOOKUP($L5244,'result messages'!$H$3:$L$11,3,FALSE)),VLOOKUP($M5244,'result messages'!$H$3:$L$11,3,FALSE),VLOOKUP($L5244,'result messages'!$H$3:$L$11,3,FALSE)))</f>
        <v/>
      </c>
      <c r="P5244" s="1" t="str">
        <f>IF(ISBLANK($C5244),"",IF(ISNA(VLOOKUP($L5244,'result messages'!$H$3:$L$11,4,FALSE)),VLOOKUP($M5244,'result messages'!$H$3:$L$11,4,FALSE),VLOOKUP($L5244,'result messages'!$H$3:$L$11,4,FALSE)))</f>
        <v/>
      </c>
      <c r="Q5244" s="1" t="str">
        <f>IF(ISBLANK($C5244),"",IF(ISNA(VLOOKUP($L5244,'result messages'!$H$3:$L$11,5,FALSE)),VLOOKUP($M5244,'result messages'!$H$3:$L$11,5,FALSE),VLOOKUP($L5244,'result messages'!$H$3:$L$11,5,FALSE)))</f>
        <v/>
      </c>
    </row>
    <row r="5245" spans="1:17">
      <c r="A5245" s="1">
        <v>5242</v>
      </c>
      <c r="B5245" s="1"/>
      <c r="C5245" s="1"/>
      <c r="D5245" s="1"/>
      <c r="E5245" s="6"/>
      <c r="F5245" s="1"/>
      <c r="G5245" s="1" t="str">
        <f>IF(ISNA(VLOOKUP($C5245,'DTEN TCAP Linkage deviceId'!$A$1:$A$20000,1,FALSE)),"No","Yes")</f>
        <v>No</v>
      </c>
      <c r="H5245" s="1" t="str">
        <f>IF(ISNA(VLOOKUP($C5245,'Provisioning Requester'!$F$3:$H$20000,2,FALSE)),"No","Yes")</f>
        <v>No</v>
      </c>
      <c r="I5245" s="1" t="str">
        <f>IF($H5245="Yes",VLOOKUP($C5245,'Provisioning Requester'!$F$3:$H$20000,3,FALSE),"-")</f>
        <v>-</v>
      </c>
      <c r="J5245" s="1" t="str">
        <f>IF(OR(D5245="SVCP", E5245="TRUE"), "No", IF(ISNA(VLOOKUP($C5245,'ProvResponder deviceId'!$A$1:$A$20000,1,FALSE)),"No","Yes"))</f>
        <v>No</v>
      </c>
      <c r="K5245" s="1" t="str">
        <f>IF($J5245="Yes",VLOOKUP($C5245,'ProvResponder deviceId'!$A$1:$C$20000,3,FALSE),"-")</f>
        <v>-</v>
      </c>
      <c r="L5245" s="1" t="str">
        <f t="shared" si="162"/>
        <v/>
      </c>
      <c r="M5245" s="1" t="str">
        <f t="shared" si="163"/>
        <v/>
      </c>
      <c r="N5245" s="1" t="str">
        <f>IF(ISBLANK($C5245),"",IF(ISNA(VLOOKUP($L5245,'result messages'!$H$3:$L$11,2,FALSE)),VLOOKUP($M5245,'result messages'!$H$3:$L$11,2,FALSE),VLOOKUP($L5245,'result messages'!$H$3:$L$11,2,FALSE)))</f>
        <v/>
      </c>
      <c r="O5245" s="1" t="str">
        <f>IF(ISBLANK($C5245),"",IF(ISNA(VLOOKUP($L5245,'result messages'!$H$3:$L$11,3,FALSE)),VLOOKUP($M5245,'result messages'!$H$3:$L$11,3,FALSE),VLOOKUP($L5245,'result messages'!$H$3:$L$11,3,FALSE)))</f>
        <v/>
      </c>
      <c r="P5245" s="1" t="str">
        <f>IF(ISBLANK($C5245),"",IF(ISNA(VLOOKUP($L5245,'result messages'!$H$3:$L$11,4,FALSE)),VLOOKUP($M5245,'result messages'!$H$3:$L$11,4,FALSE),VLOOKUP($L5245,'result messages'!$H$3:$L$11,4,FALSE)))</f>
        <v/>
      </c>
      <c r="Q5245" s="1" t="str">
        <f>IF(ISBLANK($C5245),"",IF(ISNA(VLOOKUP($L5245,'result messages'!$H$3:$L$11,5,FALSE)),VLOOKUP($M5245,'result messages'!$H$3:$L$11,5,FALSE),VLOOKUP($L5245,'result messages'!$H$3:$L$11,5,FALSE)))</f>
        <v/>
      </c>
    </row>
    <row r="5246" spans="1:17">
      <c r="A5246" s="1">
        <v>5243</v>
      </c>
      <c r="B5246" s="1"/>
      <c r="C5246" s="1"/>
      <c r="D5246" s="1"/>
      <c r="E5246" s="6"/>
      <c r="F5246" s="1"/>
      <c r="G5246" s="1" t="str">
        <f>IF(ISNA(VLOOKUP($C5246,'DTEN TCAP Linkage deviceId'!$A$1:$A$20000,1,FALSE)),"No","Yes")</f>
        <v>No</v>
      </c>
      <c r="H5246" s="1" t="str">
        <f>IF(ISNA(VLOOKUP($C5246,'Provisioning Requester'!$F$3:$H$20000,2,FALSE)),"No","Yes")</f>
        <v>No</v>
      </c>
      <c r="I5246" s="1" t="str">
        <f>IF($H5246="Yes",VLOOKUP($C5246,'Provisioning Requester'!$F$3:$H$20000,3,FALSE),"-")</f>
        <v>-</v>
      </c>
      <c r="J5246" s="1" t="str">
        <f>IF(OR(D5246="SVCP", E5246="TRUE"), "No", IF(ISNA(VLOOKUP($C5246,'ProvResponder deviceId'!$A$1:$A$20000,1,FALSE)),"No","Yes"))</f>
        <v>No</v>
      </c>
      <c r="K5246" s="1" t="str">
        <f>IF($J5246="Yes",VLOOKUP($C5246,'ProvResponder deviceId'!$A$1:$C$20000,3,FALSE),"-")</f>
        <v>-</v>
      </c>
      <c r="L5246" s="1" t="str">
        <f t="shared" si="162"/>
        <v/>
      </c>
      <c r="M5246" s="1" t="str">
        <f t="shared" si="163"/>
        <v/>
      </c>
      <c r="N5246" s="1" t="str">
        <f>IF(ISBLANK($C5246),"",IF(ISNA(VLOOKUP($L5246,'result messages'!$H$3:$L$11,2,FALSE)),VLOOKUP($M5246,'result messages'!$H$3:$L$11,2,FALSE),VLOOKUP($L5246,'result messages'!$H$3:$L$11,2,FALSE)))</f>
        <v/>
      </c>
      <c r="O5246" s="1" t="str">
        <f>IF(ISBLANK($C5246),"",IF(ISNA(VLOOKUP($L5246,'result messages'!$H$3:$L$11,3,FALSE)),VLOOKUP($M5246,'result messages'!$H$3:$L$11,3,FALSE),VLOOKUP($L5246,'result messages'!$H$3:$L$11,3,FALSE)))</f>
        <v/>
      </c>
      <c r="P5246" s="1" t="str">
        <f>IF(ISBLANK($C5246),"",IF(ISNA(VLOOKUP($L5246,'result messages'!$H$3:$L$11,4,FALSE)),VLOOKUP($M5246,'result messages'!$H$3:$L$11,4,FALSE),VLOOKUP($L5246,'result messages'!$H$3:$L$11,4,FALSE)))</f>
        <v/>
      </c>
      <c r="Q5246" s="1" t="str">
        <f>IF(ISBLANK($C5246),"",IF(ISNA(VLOOKUP($L5246,'result messages'!$H$3:$L$11,5,FALSE)),VLOOKUP($M5246,'result messages'!$H$3:$L$11,5,FALSE),VLOOKUP($L5246,'result messages'!$H$3:$L$11,5,FALSE)))</f>
        <v/>
      </c>
    </row>
    <row r="5247" spans="1:17">
      <c r="A5247" s="1">
        <v>5244</v>
      </c>
      <c r="B5247" s="1"/>
      <c r="C5247" s="1"/>
      <c r="D5247" s="1"/>
      <c r="E5247" s="6"/>
      <c r="F5247" s="1"/>
      <c r="G5247" s="1" t="str">
        <f>IF(ISNA(VLOOKUP($C5247,'DTEN TCAP Linkage deviceId'!$A$1:$A$20000,1,FALSE)),"No","Yes")</f>
        <v>No</v>
      </c>
      <c r="H5247" s="1" t="str">
        <f>IF(ISNA(VLOOKUP($C5247,'Provisioning Requester'!$F$3:$H$20000,2,FALSE)),"No","Yes")</f>
        <v>No</v>
      </c>
      <c r="I5247" s="1" t="str">
        <f>IF($H5247="Yes",VLOOKUP($C5247,'Provisioning Requester'!$F$3:$H$20000,3,FALSE),"-")</f>
        <v>-</v>
      </c>
      <c r="J5247" s="1" t="str">
        <f>IF(OR(D5247="SVCP", E5247="TRUE"), "No", IF(ISNA(VLOOKUP($C5247,'ProvResponder deviceId'!$A$1:$A$20000,1,FALSE)),"No","Yes"))</f>
        <v>No</v>
      </c>
      <c r="K5247" s="1" t="str">
        <f>IF($J5247="Yes",VLOOKUP($C5247,'ProvResponder deviceId'!$A$1:$C$20000,3,FALSE),"-")</f>
        <v>-</v>
      </c>
      <c r="L5247" s="1" t="str">
        <f t="shared" si="162"/>
        <v/>
      </c>
      <c r="M5247" s="1" t="str">
        <f t="shared" si="163"/>
        <v/>
      </c>
      <c r="N5247" s="1" t="str">
        <f>IF(ISBLANK($C5247),"",IF(ISNA(VLOOKUP($L5247,'result messages'!$H$3:$L$11,2,FALSE)),VLOOKUP($M5247,'result messages'!$H$3:$L$11,2,FALSE),VLOOKUP($L5247,'result messages'!$H$3:$L$11,2,FALSE)))</f>
        <v/>
      </c>
      <c r="O5247" s="1" t="str">
        <f>IF(ISBLANK($C5247),"",IF(ISNA(VLOOKUP($L5247,'result messages'!$H$3:$L$11,3,FALSE)),VLOOKUP($M5247,'result messages'!$H$3:$L$11,3,FALSE),VLOOKUP($L5247,'result messages'!$H$3:$L$11,3,FALSE)))</f>
        <v/>
      </c>
      <c r="P5247" s="1" t="str">
        <f>IF(ISBLANK($C5247),"",IF(ISNA(VLOOKUP($L5247,'result messages'!$H$3:$L$11,4,FALSE)),VLOOKUP($M5247,'result messages'!$H$3:$L$11,4,FALSE),VLOOKUP($L5247,'result messages'!$H$3:$L$11,4,FALSE)))</f>
        <v/>
      </c>
      <c r="Q5247" s="1" t="str">
        <f>IF(ISBLANK($C5247),"",IF(ISNA(VLOOKUP($L5247,'result messages'!$H$3:$L$11,5,FALSE)),VLOOKUP($M5247,'result messages'!$H$3:$L$11,5,FALSE),VLOOKUP($L5247,'result messages'!$H$3:$L$11,5,FALSE)))</f>
        <v/>
      </c>
    </row>
    <row r="5248" spans="1:17">
      <c r="A5248" s="1">
        <v>5245</v>
      </c>
      <c r="B5248" s="1"/>
      <c r="C5248" s="1"/>
      <c r="D5248" s="1"/>
      <c r="E5248" s="6"/>
      <c r="F5248" s="1"/>
      <c r="G5248" s="1" t="str">
        <f>IF(ISNA(VLOOKUP($C5248,'DTEN TCAP Linkage deviceId'!$A$1:$A$20000,1,FALSE)),"No","Yes")</f>
        <v>No</v>
      </c>
      <c r="H5248" s="1" t="str">
        <f>IF(ISNA(VLOOKUP($C5248,'Provisioning Requester'!$F$3:$H$20000,2,FALSE)),"No","Yes")</f>
        <v>No</v>
      </c>
      <c r="I5248" s="1" t="str">
        <f>IF($H5248="Yes",VLOOKUP($C5248,'Provisioning Requester'!$F$3:$H$20000,3,FALSE),"-")</f>
        <v>-</v>
      </c>
      <c r="J5248" s="1" t="str">
        <f>IF(OR(D5248="SVCP", E5248="TRUE"), "No", IF(ISNA(VLOOKUP($C5248,'ProvResponder deviceId'!$A$1:$A$20000,1,FALSE)),"No","Yes"))</f>
        <v>No</v>
      </c>
      <c r="K5248" s="1" t="str">
        <f>IF($J5248="Yes",VLOOKUP($C5248,'ProvResponder deviceId'!$A$1:$C$20000,3,FALSE),"-")</f>
        <v>-</v>
      </c>
      <c r="L5248" s="1" t="str">
        <f t="shared" si="162"/>
        <v/>
      </c>
      <c r="M5248" s="1" t="str">
        <f t="shared" si="163"/>
        <v/>
      </c>
      <c r="N5248" s="1" t="str">
        <f>IF(ISBLANK($C5248),"",IF(ISNA(VLOOKUP($L5248,'result messages'!$H$3:$L$11,2,FALSE)),VLOOKUP($M5248,'result messages'!$H$3:$L$11,2,FALSE),VLOOKUP($L5248,'result messages'!$H$3:$L$11,2,FALSE)))</f>
        <v/>
      </c>
      <c r="O5248" s="1" t="str">
        <f>IF(ISBLANK($C5248),"",IF(ISNA(VLOOKUP($L5248,'result messages'!$H$3:$L$11,3,FALSE)),VLOOKUP($M5248,'result messages'!$H$3:$L$11,3,FALSE),VLOOKUP($L5248,'result messages'!$H$3:$L$11,3,FALSE)))</f>
        <v/>
      </c>
      <c r="P5248" s="1" t="str">
        <f>IF(ISBLANK($C5248),"",IF(ISNA(VLOOKUP($L5248,'result messages'!$H$3:$L$11,4,FALSE)),VLOOKUP($M5248,'result messages'!$H$3:$L$11,4,FALSE),VLOOKUP($L5248,'result messages'!$H$3:$L$11,4,FALSE)))</f>
        <v/>
      </c>
      <c r="Q5248" s="1" t="str">
        <f>IF(ISBLANK($C5248),"",IF(ISNA(VLOOKUP($L5248,'result messages'!$H$3:$L$11,5,FALSE)),VLOOKUP($M5248,'result messages'!$H$3:$L$11,5,FALSE),VLOOKUP($L5248,'result messages'!$H$3:$L$11,5,FALSE)))</f>
        <v/>
      </c>
    </row>
    <row r="5249" spans="1:17">
      <c r="A5249" s="1">
        <v>5246</v>
      </c>
      <c r="B5249" s="1"/>
      <c r="C5249" s="1"/>
      <c r="D5249" s="1"/>
      <c r="E5249" s="6"/>
      <c r="F5249" s="1"/>
      <c r="G5249" s="1" t="str">
        <f>IF(ISNA(VLOOKUP($C5249,'DTEN TCAP Linkage deviceId'!$A$1:$A$20000,1,FALSE)),"No","Yes")</f>
        <v>No</v>
      </c>
      <c r="H5249" s="1" t="str">
        <f>IF(ISNA(VLOOKUP($C5249,'Provisioning Requester'!$F$3:$H$20000,2,FALSE)),"No","Yes")</f>
        <v>No</v>
      </c>
      <c r="I5249" s="1" t="str">
        <f>IF($H5249="Yes",VLOOKUP($C5249,'Provisioning Requester'!$F$3:$H$20000,3,FALSE),"-")</f>
        <v>-</v>
      </c>
      <c r="J5249" s="1" t="str">
        <f>IF(OR(D5249="SVCP", E5249="TRUE"), "No", IF(ISNA(VLOOKUP($C5249,'ProvResponder deviceId'!$A$1:$A$20000,1,FALSE)),"No","Yes"))</f>
        <v>No</v>
      </c>
      <c r="K5249" s="1" t="str">
        <f>IF($J5249="Yes",VLOOKUP($C5249,'ProvResponder deviceId'!$A$1:$C$20000,3,FALSE),"-")</f>
        <v>-</v>
      </c>
      <c r="L5249" s="1" t="str">
        <f t="shared" si="162"/>
        <v/>
      </c>
      <c r="M5249" s="1" t="str">
        <f t="shared" si="163"/>
        <v/>
      </c>
      <c r="N5249" s="1" t="str">
        <f>IF(ISBLANK($C5249),"",IF(ISNA(VLOOKUP($L5249,'result messages'!$H$3:$L$11,2,FALSE)),VLOOKUP($M5249,'result messages'!$H$3:$L$11,2,FALSE),VLOOKUP($L5249,'result messages'!$H$3:$L$11,2,FALSE)))</f>
        <v/>
      </c>
      <c r="O5249" s="1" t="str">
        <f>IF(ISBLANK($C5249),"",IF(ISNA(VLOOKUP($L5249,'result messages'!$H$3:$L$11,3,FALSE)),VLOOKUP($M5249,'result messages'!$H$3:$L$11,3,FALSE),VLOOKUP($L5249,'result messages'!$H$3:$L$11,3,FALSE)))</f>
        <v/>
      </c>
      <c r="P5249" s="1" t="str">
        <f>IF(ISBLANK($C5249),"",IF(ISNA(VLOOKUP($L5249,'result messages'!$H$3:$L$11,4,FALSE)),VLOOKUP($M5249,'result messages'!$H$3:$L$11,4,FALSE),VLOOKUP($L5249,'result messages'!$H$3:$L$11,4,FALSE)))</f>
        <v/>
      </c>
      <c r="Q5249" s="1" t="str">
        <f>IF(ISBLANK($C5249),"",IF(ISNA(VLOOKUP($L5249,'result messages'!$H$3:$L$11,5,FALSE)),VLOOKUP($M5249,'result messages'!$H$3:$L$11,5,FALSE),VLOOKUP($L5249,'result messages'!$H$3:$L$11,5,FALSE)))</f>
        <v/>
      </c>
    </row>
    <row r="5250" spans="1:17">
      <c r="A5250" s="1">
        <v>5247</v>
      </c>
      <c r="B5250" s="1"/>
      <c r="C5250" s="1"/>
      <c r="D5250" s="1"/>
      <c r="E5250" s="6"/>
      <c r="F5250" s="1"/>
      <c r="G5250" s="1" t="str">
        <f>IF(ISNA(VLOOKUP($C5250,'DTEN TCAP Linkage deviceId'!$A$1:$A$20000,1,FALSE)),"No","Yes")</f>
        <v>No</v>
      </c>
      <c r="H5250" s="1" t="str">
        <f>IF(ISNA(VLOOKUP($C5250,'Provisioning Requester'!$F$3:$H$20000,2,FALSE)),"No","Yes")</f>
        <v>No</v>
      </c>
      <c r="I5250" s="1" t="str">
        <f>IF($H5250="Yes",VLOOKUP($C5250,'Provisioning Requester'!$F$3:$H$20000,3,FALSE),"-")</f>
        <v>-</v>
      </c>
      <c r="J5250" s="1" t="str">
        <f>IF(OR(D5250="SVCP", E5250="TRUE"), "No", IF(ISNA(VLOOKUP($C5250,'ProvResponder deviceId'!$A$1:$A$20000,1,FALSE)),"No","Yes"))</f>
        <v>No</v>
      </c>
      <c r="K5250" s="1" t="str">
        <f>IF($J5250="Yes",VLOOKUP($C5250,'ProvResponder deviceId'!$A$1:$C$20000,3,FALSE),"-")</f>
        <v>-</v>
      </c>
      <c r="L5250" s="1" t="str">
        <f t="shared" si="162"/>
        <v/>
      </c>
      <c r="M5250" s="1" t="str">
        <f t="shared" si="163"/>
        <v/>
      </c>
      <c r="N5250" s="1" t="str">
        <f>IF(ISBLANK($C5250),"",IF(ISNA(VLOOKUP($L5250,'result messages'!$H$3:$L$11,2,FALSE)),VLOOKUP($M5250,'result messages'!$H$3:$L$11,2,FALSE),VLOOKUP($L5250,'result messages'!$H$3:$L$11,2,FALSE)))</f>
        <v/>
      </c>
      <c r="O5250" s="1" t="str">
        <f>IF(ISBLANK($C5250),"",IF(ISNA(VLOOKUP($L5250,'result messages'!$H$3:$L$11,3,FALSE)),VLOOKUP($M5250,'result messages'!$H$3:$L$11,3,FALSE),VLOOKUP($L5250,'result messages'!$H$3:$L$11,3,FALSE)))</f>
        <v/>
      </c>
      <c r="P5250" s="1" t="str">
        <f>IF(ISBLANK($C5250),"",IF(ISNA(VLOOKUP($L5250,'result messages'!$H$3:$L$11,4,FALSE)),VLOOKUP($M5250,'result messages'!$H$3:$L$11,4,FALSE),VLOOKUP($L5250,'result messages'!$H$3:$L$11,4,FALSE)))</f>
        <v/>
      </c>
      <c r="Q5250" s="1" t="str">
        <f>IF(ISBLANK($C5250),"",IF(ISNA(VLOOKUP($L5250,'result messages'!$H$3:$L$11,5,FALSE)),VLOOKUP($M5250,'result messages'!$H$3:$L$11,5,FALSE),VLOOKUP($L5250,'result messages'!$H$3:$L$11,5,FALSE)))</f>
        <v/>
      </c>
    </row>
    <row r="5251" spans="1:17">
      <c r="A5251" s="1">
        <v>5248</v>
      </c>
      <c r="B5251" s="1"/>
      <c r="C5251" s="1"/>
      <c r="D5251" s="1"/>
      <c r="E5251" s="6"/>
      <c r="F5251" s="1"/>
      <c r="G5251" s="1" t="str">
        <f>IF(ISNA(VLOOKUP($C5251,'DTEN TCAP Linkage deviceId'!$A$1:$A$20000,1,FALSE)),"No","Yes")</f>
        <v>No</v>
      </c>
      <c r="H5251" s="1" t="str">
        <f>IF(ISNA(VLOOKUP($C5251,'Provisioning Requester'!$F$3:$H$20000,2,FALSE)),"No","Yes")</f>
        <v>No</v>
      </c>
      <c r="I5251" s="1" t="str">
        <f>IF($H5251="Yes",VLOOKUP($C5251,'Provisioning Requester'!$F$3:$H$20000,3,FALSE),"-")</f>
        <v>-</v>
      </c>
      <c r="J5251" s="1" t="str">
        <f>IF(OR(D5251="SVCP", E5251="TRUE"), "No", IF(ISNA(VLOOKUP($C5251,'ProvResponder deviceId'!$A$1:$A$20000,1,FALSE)),"No","Yes"))</f>
        <v>No</v>
      </c>
      <c r="K5251" s="1" t="str">
        <f>IF($J5251="Yes",VLOOKUP($C5251,'ProvResponder deviceId'!$A$1:$C$20000,3,FALSE),"-")</f>
        <v>-</v>
      </c>
      <c r="L5251" s="1" t="str">
        <f t="shared" si="162"/>
        <v/>
      </c>
      <c r="M5251" s="1" t="str">
        <f t="shared" si="163"/>
        <v/>
      </c>
      <c r="N5251" s="1" t="str">
        <f>IF(ISBLANK($C5251),"",IF(ISNA(VLOOKUP($L5251,'result messages'!$H$3:$L$11,2,FALSE)),VLOOKUP($M5251,'result messages'!$H$3:$L$11,2,FALSE),VLOOKUP($L5251,'result messages'!$H$3:$L$11,2,FALSE)))</f>
        <v/>
      </c>
      <c r="O5251" s="1" t="str">
        <f>IF(ISBLANK($C5251),"",IF(ISNA(VLOOKUP($L5251,'result messages'!$H$3:$L$11,3,FALSE)),VLOOKUP($M5251,'result messages'!$H$3:$L$11,3,FALSE),VLOOKUP($L5251,'result messages'!$H$3:$L$11,3,FALSE)))</f>
        <v/>
      </c>
      <c r="P5251" s="1" t="str">
        <f>IF(ISBLANK($C5251),"",IF(ISNA(VLOOKUP($L5251,'result messages'!$H$3:$L$11,4,FALSE)),VLOOKUP($M5251,'result messages'!$H$3:$L$11,4,FALSE),VLOOKUP($L5251,'result messages'!$H$3:$L$11,4,FALSE)))</f>
        <v/>
      </c>
      <c r="Q5251" s="1" t="str">
        <f>IF(ISBLANK($C5251),"",IF(ISNA(VLOOKUP($L5251,'result messages'!$H$3:$L$11,5,FALSE)),VLOOKUP($M5251,'result messages'!$H$3:$L$11,5,FALSE),VLOOKUP($L5251,'result messages'!$H$3:$L$11,5,FALSE)))</f>
        <v/>
      </c>
    </row>
    <row r="5252" spans="1:17">
      <c r="A5252" s="1">
        <v>5249</v>
      </c>
      <c r="B5252" s="1"/>
      <c r="C5252" s="1"/>
      <c r="D5252" s="1"/>
      <c r="E5252" s="6"/>
      <c r="F5252" s="1"/>
      <c r="G5252" s="1" t="str">
        <f>IF(ISNA(VLOOKUP($C5252,'DTEN TCAP Linkage deviceId'!$A$1:$A$20000,1,FALSE)),"No","Yes")</f>
        <v>No</v>
      </c>
      <c r="H5252" s="1" t="str">
        <f>IF(ISNA(VLOOKUP($C5252,'Provisioning Requester'!$F$3:$H$20000,2,FALSE)),"No","Yes")</f>
        <v>No</v>
      </c>
      <c r="I5252" s="1" t="str">
        <f>IF($H5252="Yes",VLOOKUP($C5252,'Provisioning Requester'!$F$3:$H$20000,3,FALSE),"-")</f>
        <v>-</v>
      </c>
      <c r="J5252" s="1" t="str">
        <f>IF(OR(D5252="SVCP", E5252="TRUE"), "No", IF(ISNA(VLOOKUP($C5252,'ProvResponder deviceId'!$A$1:$A$20000,1,FALSE)),"No","Yes"))</f>
        <v>No</v>
      </c>
      <c r="K5252" s="1" t="str">
        <f>IF($J5252="Yes",VLOOKUP($C5252,'ProvResponder deviceId'!$A$1:$C$20000,3,FALSE),"-")</f>
        <v>-</v>
      </c>
      <c r="L5252" s="1" t="str">
        <f t="shared" si="162"/>
        <v/>
      </c>
      <c r="M5252" s="1" t="str">
        <f t="shared" si="163"/>
        <v/>
      </c>
      <c r="N5252" s="1" t="str">
        <f>IF(ISBLANK($C5252),"",IF(ISNA(VLOOKUP($L5252,'result messages'!$H$3:$L$11,2,FALSE)),VLOOKUP($M5252,'result messages'!$H$3:$L$11,2,FALSE),VLOOKUP($L5252,'result messages'!$H$3:$L$11,2,FALSE)))</f>
        <v/>
      </c>
      <c r="O5252" s="1" t="str">
        <f>IF(ISBLANK($C5252),"",IF(ISNA(VLOOKUP($L5252,'result messages'!$H$3:$L$11,3,FALSE)),VLOOKUP($M5252,'result messages'!$H$3:$L$11,3,FALSE),VLOOKUP($L5252,'result messages'!$H$3:$L$11,3,FALSE)))</f>
        <v/>
      </c>
      <c r="P5252" s="1" t="str">
        <f>IF(ISBLANK($C5252),"",IF(ISNA(VLOOKUP($L5252,'result messages'!$H$3:$L$11,4,FALSE)),VLOOKUP($M5252,'result messages'!$H$3:$L$11,4,FALSE),VLOOKUP($L5252,'result messages'!$H$3:$L$11,4,FALSE)))</f>
        <v/>
      </c>
      <c r="Q5252" s="1" t="str">
        <f>IF(ISBLANK($C5252),"",IF(ISNA(VLOOKUP($L5252,'result messages'!$H$3:$L$11,5,FALSE)),VLOOKUP($M5252,'result messages'!$H$3:$L$11,5,FALSE),VLOOKUP($L5252,'result messages'!$H$3:$L$11,5,FALSE)))</f>
        <v/>
      </c>
    </row>
    <row r="5253" spans="1:17">
      <c r="A5253" s="1">
        <v>5250</v>
      </c>
      <c r="B5253" s="1"/>
      <c r="C5253" s="1"/>
      <c r="D5253" s="1"/>
      <c r="E5253" s="6"/>
      <c r="F5253" s="1"/>
      <c r="G5253" s="1" t="str">
        <f>IF(ISNA(VLOOKUP($C5253,'DTEN TCAP Linkage deviceId'!$A$1:$A$20000,1,FALSE)),"No","Yes")</f>
        <v>No</v>
      </c>
      <c r="H5253" s="1" t="str">
        <f>IF(ISNA(VLOOKUP($C5253,'Provisioning Requester'!$F$3:$H$20000,2,FALSE)),"No","Yes")</f>
        <v>No</v>
      </c>
      <c r="I5253" s="1" t="str">
        <f>IF($H5253="Yes",VLOOKUP($C5253,'Provisioning Requester'!$F$3:$H$20000,3,FALSE),"-")</f>
        <v>-</v>
      </c>
      <c r="J5253" s="1" t="str">
        <f>IF(OR(D5253="SVCP", E5253="TRUE"), "No", IF(ISNA(VLOOKUP($C5253,'ProvResponder deviceId'!$A$1:$A$20000,1,FALSE)),"No","Yes"))</f>
        <v>No</v>
      </c>
      <c r="K5253" s="1" t="str">
        <f>IF($J5253="Yes",VLOOKUP($C5253,'ProvResponder deviceId'!$A$1:$C$20000,3,FALSE),"-")</f>
        <v>-</v>
      </c>
      <c r="L5253" s="1" t="str">
        <f t="shared" ref="L5253:L5316" si="164">IF(ISBLANK($C5253),"",$D5253&amp;$E5253&amp;$G5253&amp;$H5253&amp;$I5253&amp;$J5253&amp;$K5253)</f>
        <v/>
      </c>
      <c r="M5253" s="1" t="str">
        <f t="shared" ref="M5253:M5316" si="165">IF(ISBLANK($C5253),"",$D5253&amp;$E5253&amp;$G5253&amp;$H5253&amp;$I5253&amp;$J5253&amp;"other")</f>
        <v/>
      </c>
      <c r="N5253" s="1" t="str">
        <f>IF(ISBLANK($C5253),"",IF(ISNA(VLOOKUP($L5253,'result messages'!$H$3:$L$11,2,FALSE)),VLOOKUP($M5253,'result messages'!$H$3:$L$11,2,FALSE),VLOOKUP($L5253,'result messages'!$H$3:$L$11,2,FALSE)))</f>
        <v/>
      </c>
      <c r="O5253" s="1" t="str">
        <f>IF(ISBLANK($C5253),"",IF(ISNA(VLOOKUP($L5253,'result messages'!$H$3:$L$11,3,FALSE)),VLOOKUP($M5253,'result messages'!$H$3:$L$11,3,FALSE),VLOOKUP($L5253,'result messages'!$H$3:$L$11,3,FALSE)))</f>
        <v/>
      </c>
      <c r="P5253" s="1" t="str">
        <f>IF(ISBLANK($C5253),"",IF(ISNA(VLOOKUP($L5253,'result messages'!$H$3:$L$11,4,FALSE)),VLOOKUP($M5253,'result messages'!$H$3:$L$11,4,FALSE),VLOOKUP($L5253,'result messages'!$H$3:$L$11,4,FALSE)))</f>
        <v/>
      </c>
      <c r="Q5253" s="1" t="str">
        <f>IF(ISBLANK($C5253),"",IF(ISNA(VLOOKUP($L5253,'result messages'!$H$3:$L$11,5,FALSE)),VLOOKUP($M5253,'result messages'!$H$3:$L$11,5,FALSE),VLOOKUP($L5253,'result messages'!$H$3:$L$11,5,FALSE)))</f>
        <v/>
      </c>
    </row>
    <row r="5254" spans="1:17">
      <c r="A5254" s="1">
        <v>5251</v>
      </c>
      <c r="B5254" s="1"/>
      <c r="C5254" s="1"/>
      <c r="D5254" s="1"/>
      <c r="E5254" s="6"/>
      <c r="F5254" s="1"/>
      <c r="G5254" s="1" t="str">
        <f>IF(ISNA(VLOOKUP($C5254,'DTEN TCAP Linkage deviceId'!$A$1:$A$20000,1,FALSE)),"No","Yes")</f>
        <v>No</v>
      </c>
      <c r="H5254" s="1" t="str">
        <f>IF(ISNA(VLOOKUP($C5254,'Provisioning Requester'!$F$3:$H$20000,2,FALSE)),"No","Yes")</f>
        <v>No</v>
      </c>
      <c r="I5254" s="1" t="str">
        <f>IF($H5254="Yes",VLOOKUP($C5254,'Provisioning Requester'!$F$3:$H$20000,3,FALSE),"-")</f>
        <v>-</v>
      </c>
      <c r="J5254" s="1" t="str">
        <f>IF(OR(D5254="SVCP", E5254="TRUE"), "No", IF(ISNA(VLOOKUP($C5254,'ProvResponder deviceId'!$A$1:$A$20000,1,FALSE)),"No","Yes"))</f>
        <v>No</v>
      </c>
      <c r="K5254" s="1" t="str">
        <f>IF($J5254="Yes",VLOOKUP($C5254,'ProvResponder deviceId'!$A$1:$C$20000,3,FALSE),"-")</f>
        <v>-</v>
      </c>
      <c r="L5254" s="1" t="str">
        <f t="shared" si="164"/>
        <v/>
      </c>
      <c r="M5254" s="1" t="str">
        <f t="shared" si="165"/>
        <v/>
      </c>
      <c r="N5254" s="1" t="str">
        <f>IF(ISBLANK($C5254),"",IF(ISNA(VLOOKUP($L5254,'result messages'!$H$3:$L$11,2,FALSE)),VLOOKUP($M5254,'result messages'!$H$3:$L$11,2,FALSE),VLOOKUP($L5254,'result messages'!$H$3:$L$11,2,FALSE)))</f>
        <v/>
      </c>
      <c r="O5254" s="1" t="str">
        <f>IF(ISBLANK($C5254),"",IF(ISNA(VLOOKUP($L5254,'result messages'!$H$3:$L$11,3,FALSE)),VLOOKUP($M5254,'result messages'!$H$3:$L$11,3,FALSE),VLOOKUP($L5254,'result messages'!$H$3:$L$11,3,FALSE)))</f>
        <v/>
      </c>
      <c r="P5254" s="1" t="str">
        <f>IF(ISBLANK($C5254),"",IF(ISNA(VLOOKUP($L5254,'result messages'!$H$3:$L$11,4,FALSE)),VLOOKUP($M5254,'result messages'!$H$3:$L$11,4,FALSE),VLOOKUP($L5254,'result messages'!$H$3:$L$11,4,FALSE)))</f>
        <v/>
      </c>
      <c r="Q5254" s="1" t="str">
        <f>IF(ISBLANK($C5254),"",IF(ISNA(VLOOKUP($L5254,'result messages'!$H$3:$L$11,5,FALSE)),VLOOKUP($M5254,'result messages'!$H$3:$L$11,5,FALSE),VLOOKUP($L5254,'result messages'!$H$3:$L$11,5,FALSE)))</f>
        <v/>
      </c>
    </row>
    <row r="5255" spans="1:17">
      <c r="A5255" s="1">
        <v>5252</v>
      </c>
      <c r="B5255" s="1"/>
      <c r="C5255" s="1"/>
      <c r="D5255" s="1"/>
      <c r="E5255" s="6"/>
      <c r="F5255" s="1"/>
      <c r="G5255" s="1" t="str">
        <f>IF(ISNA(VLOOKUP($C5255,'DTEN TCAP Linkage deviceId'!$A$1:$A$20000,1,FALSE)),"No","Yes")</f>
        <v>No</v>
      </c>
      <c r="H5255" s="1" t="str">
        <f>IF(ISNA(VLOOKUP($C5255,'Provisioning Requester'!$F$3:$H$20000,2,FALSE)),"No","Yes")</f>
        <v>No</v>
      </c>
      <c r="I5255" s="1" t="str">
        <f>IF($H5255="Yes",VLOOKUP($C5255,'Provisioning Requester'!$F$3:$H$20000,3,FALSE),"-")</f>
        <v>-</v>
      </c>
      <c r="J5255" s="1" t="str">
        <f>IF(OR(D5255="SVCP", E5255="TRUE"), "No", IF(ISNA(VLOOKUP($C5255,'ProvResponder deviceId'!$A$1:$A$20000,1,FALSE)),"No","Yes"))</f>
        <v>No</v>
      </c>
      <c r="K5255" s="1" t="str">
        <f>IF($J5255="Yes",VLOOKUP($C5255,'ProvResponder deviceId'!$A$1:$C$20000,3,FALSE),"-")</f>
        <v>-</v>
      </c>
      <c r="L5255" s="1" t="str">
        <f t="shared" si="164"/>
        <v/>
      </c>
      <c r="M5255" s="1" t="str">
        <f t="shared" si="165"/>
        <v/>
      </c>
      <c r="N5255" s="1" t="str">
        <f>IF(ISBLANK($C5255),"",IF(ISNA(VLOOKUP($L5255,'result messages'!$H$3:$L$11,2,FALSE)),VLOOKUP($M5255,'result messages'!$H$3:$L$11,2,FALSE),VLOOKUP($L5255,'result messages'!$H$3:$L$11,2,FALSE)))</f>
        <v/>
      </c>
      <c r="O5255" s="1" t="str">
        <f>IF(ISBLANK($C5255),"",IF(ISNA(VLOOKUP($L5255,'result messages'!$H$3:$L$11,3,FALSE)),VLOOKUP($M5255,'result messages'!$H$3:$L$11,3,FALSE),VLOOKUP($L5255,'result messages'!$H$3:$L$11,3,FALSE)))</f>
        <v/>
      </c>
      <c r="P5255" s="1" t="str">
        <f>IF(ISBLANK($C5255),"",IF(ISNA(VLOOKUP($L5255,'result messages'!$H$3:$L$11,4,FALSE)),VLOOKUP($M5255,'result messages'!$H$3:$L$11,4,FALSE),VLOOKUP($L5255,'result messages'!$H$3:$L$11,4,FALSE)))</f>
        <v/>
      </c>
      <c r="Q5255" s="1" t="str">
        <f>IF(ISBLANK($C5255),"",IF(ISNA(VLOOKUP($L5255,'result messages'!$H$3:$L$11,5,FALSE)),VLOOKUP($M5255,'result messages'!$H$3:$L$11,5,FALSE),VLOOKUP($L5255,'result messages'!$H$3:$L$11,5,FALSE)))</f>
        <v/>
      </c>
    </row>
    <row r="5256" spans="1:17">
      <c r="A5256" s="1">
        <v>5253</v>
      </c>
      <c r="B5256" s="1"/>
      <c r="C5256" s="1"/>
      <c r="D5256" s="1"/>
      <c r="E5256" s="6"/>
      <c r="F5256" s="1"/>
      <c r="G5256" s="1" t="str">
        <f>IF(ISNA(VLOOKUP($C5256,'DTEN TCAP Linkage deviceId'!$A$1:$A$20000,1,FALSE)),"No","Yes")</f>
        <v>No</v>
      </c>
      <c r="H5256" s="1" t="str">
        <f>IF(ISNA(VLOOKUP($C5256,'Provisioning Requester'!$F$3:$H$20000,2,FALSE)),"No","Yes")</f>
        <v>No</v>
      </c>
      <c r="I5256" s="1" t="str">
        <f>IF($H5256="Yes",VLOOKUP($C5256,'Provisioning Requester'!$F$3:$H$20000,3,FALSE),"-")</f>
        <v>-</v>
      </c>
      <c r="J5256" s="1" t="str">
        <f>IF(OR(D5256="SVCP", E5256="TRUE"), "No", IF(ISNA(VLOOKUP($C5256,'ProvResponder deviceId'!$A$1:$A$20000,1,FALSE)),"No","Yes"))</f>
        <v>No</v>
      </c>
      <c r="K5256" s="1" t="str">
        <f>IF($J5256="Yes",VLOOKUP($C5256,'ProvResponder deviceId'!$A$1:$C$20000,3,FALSE),"-")</f>
        <v>-</v>
      </c>
      <c r="L5256" s="1" t="str">
        <f t="shared" si="164"/>
        <v/>
      </c>
      <c r="M5256" s="1" t="str">
        <f t="shared" si="165"/>
        <v/>
      </c>
      <c r="N5256" s="1" t="str">
        <f>IF(ISBLANK($C5256),"",IF(ISNA(VLOOKUP($L5256,'result messages'!$H$3:$L$11,2,FALSE)),VLOOKUP($M5256,'result messages'!$H$3:$L$11,2,FALSE),VLOOKUP($L5256,'result messages'!$H$3:$L$11,2,FALSE)))</f>
        <v/>
      </c>
      <c r="O5256" s="1" t="str">
        <f>IF(ISBLANK($C5256),"",IF(ISNA(VLOOKUP($L5256,'result messages'!$H$3:$L$11,3,FALSE)),VLOOKUP($M5256,'result messages'!$H$3:$L$11,3,FALSE),VLOOKUP($L5256,'result messages'!$H$3:$L$11,3,FALSE)))</f>
        <v/>
      </c>
      <c r="P5256" s="1" t="str">
        <f>IF(ISBLANK($C5256),"",IF(ISNA(VLOOKUP($L5256,'result messages'!$H$3:$L$11,4,FALSE)),VLOOKUP($M5256,'result messages'!$H$3:$L$11,4,FALSE),VLOOKUP($L5256,'result messages'!$H$3:$L$11,4,FALSE)))</f>
        <v/>
      </c>
      <c r="Q5256" s="1" t="str">
        <f>IF(ISBLANK($C5256),"",IF(ISNA(VLOOKUP($L5256,'result messages'!$H$3:$L$11,5,FALSE)),VLOOKUP($M5256,'result messages'!$H$3:$L$11,5,FALSE),VLOOKUP($L5256,'result messages'!$H$3:$L$11,5,FALSE)))</f>
        <v/>
      </c>
    </row>
    <row r="5257" spans="1:17">
      <c r="A5257" s="1">
        <v>5254</v>
      </c>
      <c r="B5257" s="1"/>
      <c r="C5257" s="1"/>
      <c r="D5257" s="1"/>
      <c r="E5257" s="6"/>
      <c r="F5257" s="1"/>
      <c r="G5257" s="1" t="str">
        <f>IF(ISNA(VLOOKUP($C5257,'DTEN TCAP Linkage deviceId'!$A$1:$A$20000,1,FALSE)),"No","Yes")</f>
        <v>No</v>
      </c>
      <c r="H5257" s="1" t="str">
        <f>IF(ISNA(VLOOKUP($C5257,'Provisioning Requester'!$F$3:$H$20000,2,FALSE)),"No","Yes")</f>
        <v>No</v>
      </c>
      <c r="I5257" s="1" t="str">
        <f>IF($H5257="Yes",VLOOKUP($C5257,'Provisioning Requester'!$F$3:$H$20000,3,FALSE),"-")</f>
        <v>-</v>
      </c>
      <c r="J5257" s="1" t="str">
        <f>IF(OR(D5257="SVCP", E5257="TRUE"), "No", IF(ISNA(VLOOKUP($C5257,'ProvResponder deviceId'!$A$1:$A$20000,1,FALSE)),"No","Yes"))</f>
        <v>No</v>
      </c>
      <c r="K5257" s="1" t="str">
        <f>IF($J5257="Yes",VLOOKUP($C5257,'ProvResponder deviceId'!$A$1:$C$20000,3,FALSE),"-")</f>
        <v>-</v>
      </c>
      <c r="L5257" s="1" t="str">
        <f t="shared" si="164"/>
        <v/>
      </c>
      <c r="M5257" s="1" t="str">
        <f t="shared" si="165"/>
        <v/>
      </c>
      <c r="N5257" s="1" t="str">
        <f>IF(ISBLANK($C5257),"",IF(ISNA(VLOOKUP($L5257,'result messages'!$H$3:$L$11,2,FALSE)),VLOOKUP($M5257,'result messages'!$H$3:$L$11,2,FALSE),VLOOKUP($L5257,'result messages'!$H$3:$L$11,2,FALSE)))</f>
        <v/>
      </c>
      <c r="O5257" s="1" t="str">
        <f>IF(ISBLANK($C5257),"",IF(ISNA(VLOOKUP($L5257,'result messages'!$H$3:$L$11,3,FALSE)),VLOOKUP($M5257,'result messages'!$H$3:$L$11,3,FALSE),VLOOKUP($L5257,'result messages'!$H$3:$L$11,3,FALSE)))</f>
        <v/>
      </c>
      <c r="P5257" s="1" t="str">
        <f>IF(ISBLANK($C5257),"",IF(ISNA(VLOOKUP($L5257,'result messages'!$H$3:$L$11,4,FALSE)),VLOOKUP($M5257,'result messages'!$H$3:$L$11,4,FALSE),VLOOKUP($L5257,'result messages'!$H$3:$L$11,4,FALSE)))</f>
        <v/>
      </c>
      <c r="Q5257" s="1" t="str">
        <f>IF(ISBLANK($C5257),"",IF(ISNA(VLOOKUP($L5257,'result messages'!$H$3:$L$11,5,FALSE)),VLOOKUP($M5257,'result messages'!$H$3:$L$11,5,FALSE),VLOOKUP($L5257,'result messages'!$H$3:$L$11,5,FALSE)))</f>
        <v/>
      </c>
    </row>
    <row r="5258" spans="1:17">
      <c r="A5258" s="1">
        <v>5255</v>
      </c>
      <c r="B5258" s="1"/>
      <c r="C5258" s="1"/>
      <c r="D5258" s="1"/>
      <c r="E5258" s="6"/>
      <c r="F5258" s="1"/>
      <c r="G5258" s="1" t="str">
        <f>IF(ISNA(VLOOKUP($C5258,'DTEN TCAP Linkage deviceId'!$A$1:$A$20000,1,FALSE)),"No","Yes")</f>
        <v>No</v>
      </c>
      <c r="H5258" s="1" t="str">
        <f>IF(ISNA(VLOOKUP($C5258,'Provisioning Requester'!$F$3:$H$20000,2,FALSE)),"No","Yes")</f>
        <v>No</v>
      </c>
      <c r="I5258" s="1" t="str">
        <f>IF($H5258="Yes",VLOOKUP($C5258,'Provisioning Requester'!$F$3:$H$20000,3,FALSE),"-")</f>
        <v>-</v>
      </c>
      <c r="J5258" s="1" t="str">
        <f>IF(OR(D5258="SVCP", E5258="TRUE"), "No", IF(ISNA(VLOOKUP($C5258,'ProvResponder deviceId'!$A$1:$A$20000,1,FALSE)),"No","Yes"))</f>
        <v>No</v>
      </c>
      <c r="K5258" s="1" t="str">
        <f>IF($J5258="Yes",VLOOKUP($C5258,'ProvResponder deviceId'!$A$1:$C$20000,3,FALSE),"-")</f>
        <v>-</v>
      </c>
      <c r="L5258" s="1" t="str">
        <f t="shared" si="164"/>
        <v/>
      </c>
      <c r="M5258" s="1" t="str">
        <f t="shared" si="165"/>
        <v/>
      </c>
      <c r="N5258" s="1" t="str">
        <f>IF(ISBLANK($C5258),"",IF(ISNA(VLOOKUP($L5258,'result messages'!$H$3:$L$11,2,FALSE)),VLOOKUP($M5258,'result messages'!$H$3:$L$11,2,FALSE),VLOOKUP($L5258,'result messages'!$H$3:$L$11,2,FALSE)))</f>
        <v/>
      </c>
      <c r="O5258" s="1" t="str">
        <f>IF(ISBLANK($C5258),"",IF(ISNA(VLOOKUP($L5258,'result messages'!$H$3:$L$11,3,FALSE)),VLOOKUP($M5258,'result messages'!$H$3:$L$11,3,FALSE),VLOOKUP($L5258,'result messages'!$H$3:$L$11,3,FALSE)))</f>
        <v/>
      </c>
      <c r="P5258" s="1" t="str">
        <f>IF(ISBLANK($C5258),"",IF(ISNA(VLOOKUP($L5258,'result messages'!$H$3:$L$11,4,FALSE)),VLOOKUP($M5258,'result messages'!$H$3:$L$11,4,FALSE),VLOOKUP($L5258,'result messages'!$H$3:$L$11,4,FALSE)))</f>
        <v/>
      </c>
      <c r="Q5258" s="1" t="str">
        <f>IF(ISBLANK($C5258),"",IF(ISNA(VLOOKUP($L5258,'result messages'!$H$3:$L$11,5,FALSE)),VLOOKUP($M5258,'result messages'!$H$3:$L$11,5,FALSE),VLOOKUP($L5258,'result messages'!$H$3:$L$11,5,FALSE)))</f>
        <v/>
      </c>
    </row>
    <row r="5259" spans="1:17">
      <c r="A5259" s="1">
        <v>5256</v>
      </c>
      <c r="B5259" s="1"/>
      <c r="C5259" s="1"/>
      <c r="D5259" s="1"/>
      <c r="E5259" s="6"/>
      <c r="F5259" s="1"/>
      <c r="G5259" s="1" t="str">
        <f>IF(ISNA(VLOOKUP($C5259,'DTEN TCAP Linkage deviceId'!$A$1:$A$20000,1,FALSE)),"No","Yes")</f>
        <v>No</v>
      </c>
      <c r="H5259" s="1" t="str">
        <f>IF(ISNA(VLOOKUP($C5259,'Provisioning Requester'!$F$3:$H$20000,2,FALSE)),"No","Yes")</f>
        <v>No</v>
      </c>
      <c r="I5259" s="1" t="str">
        <f>IF($H5259="Yes",VLOOKUP($C5259,'Provisioning Requester'!$F$3:$H$20000,3,FALSE),"-")</f>
        <v>-</v>
      </c>
      <c r="J5259" s="1" t="str">
        <f>IF(OR(D5259="SVCP", E5259="TRUE"), "No", IF(ISNA(VLOOKUP($C5259,'ProvResponder deviceId'!$A$1:$A$20000,1,FALSE)),"No","Yes"))</f>
        <v>No</v>
      </c>
      <c r="K5259" s="1" t="str">
        <f>IF($J5259="Yes",VLOOKUP($C5259,'ProvResponder deviceId'!$A$1:$C$20000,3,FALSE),"-")</f>
        <v>-</v>
      </c>
      <c r="L5259" s="1" t="str">
        <f t="shared" si="164"/>
        <v/>
      </c>
      <c r="M5259" s="1" t="str">
        <f t="shared" si="165"/>
        <v/>
      </c>
      <c r="N5259" s="1" t="str">
        <f>IF(ISBLANK($C5259),"",IF(ISNA(VLOOKUP($L5259,'result messages'!$H$3:$L$11,2,FALSE)),VLOOKUP($M5259,'result messages'!$H$3:$L$11,2,FALSE),VLOOKUP($L5259,'result messages'!$H$3:$L$11,2,FALSE)))</f>
        <v/>
      </c>
      <c r="O5259" s="1" t="str">
        <f>IF(ISBLANK($C5259),"",IF(ISNA(VLOOKUP($L5259,'result messages'!$H$3:$L$11,3,FALSE)),VLOOKUP($M5259,'result messages'!$H$3:$L$11,3,FALSE),VLOOKUP($L5259,'result messages'!$H$3:$L$11,3,FALSE)))</f>
        <v/>
      </c>
      <c r="P5259" s="1" t="str">
        <f>IF(ISBLANK($C5259),"",IF(ISNA(VLOOKUP($L5259,'result messages'!$H$3:$L$11,4,FALSE)),VLOOKUP($M5259,'result messages'!$H$3:$L$11,4,FALSE),VLOOKUP($L5259,'result messages'!$H$3:$L$11,4,FALSE)))</f>
        <v/>
      </c>
      <c r="Q5259" s="1" t="str">
        <f>IF(ISBLANK($C5259),"",IF(ISNA(VLOOKUP($L5259,'result messages'!$H$3:$L$11,5,FALSE)),VLOOKUP($M5259,'result messages'!$H$3:$L$11,5,FALSE),VLOOKUP($L5259,'result messages'!$H$3:$L$11,5,FALSE)))</f>
        <v/>
      </c>
    </row>
    <row r="5260" spans="1:17">
      <c r="A5260" s="1">
        <v>5257</v>
      </c>
      <c r="B5260" s="1"/>
      <c r="C5260" s="1"/>
      <c r="D5260" s="1"/>
      <c r="E5260" s="6"/>
      <c r="F5260" s="1"/>
      <c r="G5260" s="1" t="str">
        <f>IF(ISNA(VLOOKUP($C5260,'DTEN TCAP Linkage deviceId'!$A$1:$A$20000,1,FALSE)),"No","Yes")</f>
        <v>No</v>
      </c>
      <c r="H5260" s="1" t="str">
        <f>IF(ISNA(VLOOKUP($C5260,'Provisioning Requester'!$F$3:$H$20000,2,FALSE)),"No","Yes")</f>
        <v>No</v>
      </c>
      <c r="I5260" s="1" t="str">
        <f>IF($H5260="Yes",VLOOKUP($C5260,'Provisioning Requester'!$F$3:$H$20000,3,FALSE),"-")</f>
        <v>-</v>
      </c>
      <c r="J5260" s="1" t="str">
        <f>IF(OR(D5260="SVCP", E5260="TRUE"), "No", IF(ISNA(VLOOKUP($C5260,'ProvResponder deviceId'!$A$1:$A$20000,1,FALSE)),"No","Yes"))</f>
        <v>No</v>
      </c>
      <c r="K5260" s="1" t="str">
        <f>IF($J5260="Yes",VLOOKUP($C5260,'ProvResponder deviceId'!$A$1:$C$20000,3,FALSE),"-")</f>
        <v>-</v>
      </c>
      <c r="L5260" s="1" t="str">
        <f t="shared" si="164"/>
        <v/>
      </c>
      <c r="M5260" s="1" t="str">
        <f t="shared" si="165"/>
        <v/>
      </c>
      <c r="N5260" s="1" t="str">
        <f>IF(ISBLANK($C5260),"",IF(ISNA(VLOOKUP($L5260,'result messages'!$H$3:$L$11,2,FALSE)),VLOOKUP($M5260,'result messages'!$H$3:$L$11,2,FALSE),VLOOKUP($L5260,'result messages'!$H$3:$L$11,2,FALSE)))</f>
        <v/>
      </c>
      <c r="O5260" s="1" t="str">
        <f>IF(ISBLANK($C5260),"",IF(ISNA(VLOOKUP($L5260,'result messages'!$H$3:$L$11,3,FALSE)),VLOOKUP($M5260,'result messages'!$H$3:$L$11,3,FALSE),VLOOKUP($L5260,'result messages'!$H$3:$L$11,3,FALSE)))</f>
        <v/>
      </c>
      <c r="P5260" s="1" t="str">
        <f>IF(ISBLANK($C5260),"",IF(ISNA(VLOOKUP($L5260,'result messages'!$H$3:$L$11,4,FALSE)),VLOOKUP($M5260,'result messages'!$H$3:$L$11,4,FALSE),VLOOKUP($L5260,'result messages'!$H$3:$L$11,4,FALSE)))</f>
        <v/>
      </c>
      <c r="Q5260" s="1" t="str">
        <f>IF(ISBLANK($C5260),"",IF(ISNA(VLOOKUP($L5260,'result messages'!$H$3:$L$11,5,FALSE)),VLOOKUP($M5260,'result messages'!$H$3:$L$11,5,FALSE),VLOOKUP($L5260,'result messages'!$H$3:$L$11,5,FALSE)))</f>
        <v/>
      </c>
    </row>
    <row r="5261" spans="1:17">
      <c r="A5261" s="1">
        <v>5258</v>
      </c>
      <c r="B5261" s="1"/>
      <c r="C5261" s="1"/>
      <c r="D5261" s="1"/>
      <c r="E5261" s="6"/>
      <c r="F5261" s="1"/>
      <c r="G5261" s="1" t="str">
        <f>IF(ISNA(VLOOKUP($C5261,'DTEN TCAP Linkage deviceId'!$A$1:$A$20000,1,FALSE)),"No","Yes")</f>
        <v>No</v>
      </c>
      <c r="H5261" s="1" t="str">
        <f>IF(ISNA(VLOOKUP($C5261,'Provisioning Requester'!$F$3:$H$20000,2,FALSE)),"No","Yes")</f>
        <v>No</v>
      </c>
      <c r="I5261" s="1" t="str">
        <f>IF($H5261="Yes",VLOOKUP($C5261,'Provisioning Requester'!$F$3:$H$20000,3,FALSE),"-")</f>
        <v>-</v>
      </c>
      <c r="J5261" s="1" t="str">
        <f>IF(OR(D5261="SVCP", E5261="TRUE"), "No", IF(ISNA(VLOOKUP($C5261,'ProvResponder deviceId'!$A$1:$A$20000,1,FALSE)),"No","Yes"))</f>
        <v>No</v>
      </c>
      <c r="K5261" s="1" t="str">
        <f>IF($J5261="Yes",VLOOKUP($C5261,'ProvResponder deviceId'!$A$1:$C$20000,3,FALSE),"-")</f>
        <v>-</v>
      </c>
      <c r="L5261" s="1" t="str">
        <f t="shared" si="164"/>
        <v/>
      </c>
      <c r="M5261" s="1" t="str">
        <f t="shared" si="165"/>
        <v/>
      </c>
      <c r="N5261" s="1" t="str">
        <f>IF(ISBLANK($C5261),"",IF(ISNA(VLOOKUP($L5261,'result messages'!$H$3:$L$11,2,FALSE)),VLOOKUP($M5261,'result messages'!$H$3:$L$11,2,FALSE),VLOOKUP($L5261,'result messages'!$H$3:$L$11,2,FALSE)))</f>
        <v/>
      </c>
      <c r="O5261" s="1" t="str">
        <f>IF(ISBLANK($C5261),"",IF(ISNA(VLOOKUP($L5261,'result messages'!$H$3:$L$11,3,FALSE)),VLOOKUP($M5261,'result messages'!$H$3:$L$11,3,FALSE),VLOOKUP($L5261,'result messages'!$H$3:$L$11,3,FALSE)))</f>
        <v/>
      </c>
      <c r="P5261" s="1" t="str">
        <f>IF(ISBLANK($C5261),"",IF(ISNA(VLOOKUP($L5261,'result messages'!$H$3:$L$11,4,FALSE)),VLOOKUP($M5261,'result messages'!$H$3:$L$11,4,FALSE),VLOOKUP($L5261,'result messages'!$H$3:$L$11,4,FALSE)))</f>
        <v/>
      </c>
      <c r="Q5261" s="1" t="str">
        <f>IF(ISBLANK($C5261),"",IF(ISNA(VLOOKUP($L5261,'result messages'!$H$3:$L$11,5,FALSE)),VLOOKUP($M5261,'result messages'!$H$3:$L$11,5,FALSE),VLOOKUP($L5261,'result messages'!$H$3:$L$11,5,FALSE)))</f>
        <v/>
      </c>
    </row>
    <row r="5262" spans="1:17">
      <c r="A5262" s="1">
        <v>5259</v>
      </c>
      <c r="B5262" s="1"/>
      <c r="C5262" s="1"/>
      <c r="D5262" s="1"/>
      <c r="E5262" s="6"/>
      <c r="F5262" s="1"/>
      <c r="G5262" s="1" t="str">
        <f>IF(ISNA(VLOOKUP($C5262,'DTEN TCAP Linkage deviceId'!$A$1:$A$20000,1,FALSE)),"No","Yes")</f>
        <v>No</v>
      </c>
      <c r="H5262" s="1" t="str">
        <f>IF(ISNA(VLOOKUP($C5262,'Provisioning Requester'!$F$3:$H$20000,2,FALSE)),"No","Yes")</f>
        <v>No</v>
      </c>
      <c r="I5262" s="1" t="str">
        <f>IF($H5262="Yes",VLOOKUP($C5262,'Provisioning Requester'!$F$3:$H$20000,3,FALSE),"-")</f>
        <v>-</v>
      </c>
      <c r="J5262" s="1" t="str">
        <f>IF(OR(D5262="SVCP", E5262="TRUE"), "No", IF(ISNA(VLOOKUP($C5262,'ProvResponder deviceId'!$A$1:$A$20000,1,FALSE)),"No","Yes"))</f>
        <v>No</v>
      </c>
      <c r="K5262" s="1" t="str">
        <f>IF($J5262="Yes",VLOOKUP($C5262,'ProvResponder deviceId'!$A$1:$C$20000,3,FALSE),"-")</f>
        <v>-</v>
      </c>
      <c r="L5262" s="1" t="str">
        <f t="shared" si="164"/>
        <v/>
      </c>
      <c r="M5262" s="1" t="str">
        <f t="shared" si="165"/>
        <v/>
      </c>
      <c r="N5262" s="1" t="str">
        <f>IF(ISBLANK($C5262),"",IF(ISNA(VLOOKUP($L5262,'result messages'!$H$3:$L$11,2,FALSE)),VLOOKUP($M5262,'result messages'!$H$3:$L$11,2,FALSE),VLOOKUP($L5262,'result messages'!$H$3:$L$11,2,FALSE)))</f>
        <v/>
      </c>
      <c r="O5262" s="1" t="str">
        <f>IF(ISBLANK($C5262),"",IF(ISNA(VLOOKUP($L5262,'result messages'!$H$3:$L$11,3,FALSE)),VLOOKUP($M5262,'result messages'!$H$3:$L$11,3,FALSE),VLOOKUP($L5262,'result messages'!$H$3:$L$11,3,FALSE)))</f>
        <v/>
      </c>
      <c r="P5262" s="1" t="str">
        <f>IF(ISBLANK($C5262),"",IF(ISNA(VLOOKUP($L5262,'result messages'!$H$3:$L$11,4,FALSE)),VLOOKUP($M5262,'result messages'!$H$3:$L$11,4,FALSE),VLOOKUP($L5262,'result messages'!$H$3:$L$11,4,FALSE)))</f>
        <v/>
      </c>
      <c r="Q5262" s="1" t="str">
        <f>IF(ISBLANK($C5262),"",IF(ISNA(VLOOKUP($L5262,'result messages'!$H$3:$L$11,5,FALSE)),VLOOKUP($M5262,'result messages'!$H$3:$L$11,5,FALSE),VLOOKUP($L5262,'result messages'!$H$3:$L$11,5,FALSE)))</f>
        <v/>
      </c>
    </row>
    <row r="5263" spans="1:17">
      <c r="A5263" s="1">
        <v>5260</v>
      </c>
      <c r="B5263" s="1"/>
      <c r="C5263" s="1"/>
      <c r="D5263" s="1"/>
      <c r="E5263" s="6"/>
      <c r="F5263" s="1"/>
      <c r="G5263" s="1" t="str">
        <f>IF(ISNA(VLOOKUP($C5263,'DTEN TCAP Linkage deviceId'!$A$1:$A$20000,1,FALSE)),"No","Yes")</f>
        <v>No</v>
      </c>
      <c r="H5263" s="1" t="str">
        <f>IF(ISNA(VLOOKUP($C5263,'Provisioning Requester'!$F$3:$H$20000,2,FALSE)),"No","Yes")</f>
        <v>No</v>
      </c>
      <c r="I5263" s="1" t="str">
        <f>IF($H5263="Yes",VLOOKUP($C5263,'Provisioning Requester'!$F$3:$H$20000,3,FALSE),"-")</f>
        <v>-</v>
      </c>
      <c r="J5263" s="1" t="str">
        <f>IF(OR(D5263="SVCP", E5263="TRUE"), "No", IF(ISNA(VLOOKUP($C5263,'ProvResponder deviceId'!$A$1:$A$20000,1,FALSE)),"No","Yes"))</f>
        <v>No</v>
      </c>
      <c r="K5263" s="1" t="str">
        <f>IF($J5263="Yes",VLOOKUP($C5263,'ProvResponder deviceId'!$A$1:$C$20000,3,FALSE),"-")</f>
        <v>-</v>
      </c>
      <c r="L5263" s="1" t="str">
        <f t="shared" si="164"/>
        <v/>
      </c>
      <c r="M5263" s="1" t="str">
        <f t="shared" si="165"/>
        <v/>
      </c>
      <c r="N5263" s="1" t="str">
        <f>IF(ISBLANK($C5263),"",IF(ISNA(VLOOKUP($L5263,'result messages'!$H$3:$L$11,2,FALSE)),VLOOKUP($M5263,'result messages'!$H$3:$L$11,2,FALSE),VLOOKUP($L5263,'result messages'!$H$3:$L$11,2,FALSE)))</f>
        <v/>
      </c>
      <c r="O5263" s="1" t="str">
        <f>IF(ISBLANK($C5263),"",IF(ISNA(VLOOKUP($L5263,'result messages'!$H$3:$L$11,3,FALSE)),VLOOKUP($M5263,'result messages'!$H$3:$L$11,3,FALSE),VLOOKUP($L5263,'result messages'!$H$3:$L$11,3,FALSE)))</f>
        <v/>
      </c>
      <c r="P5263" s="1" t="str">
        <f>IF(ISBLANK($C5263),"",IF(ISNA(VLOOKUP($L5263,'result messages'!$H$3:$L$11,4,FALSE)),VLOOKUP($M5263,'result messages'!$H$3:$L$11,4,FALSE),VLOOKUP($L5263,'result messages'!$H$3:$L$11,4,FALSE)))</f>
        <v/>
      </c>
      <c r="Q5263" s="1" t="str">
        <f>IF(ISBLANK($C5263),"",IF(ISNA(VLOOKUP($L5263,'result messages'!$H$3:$L$11,5,FALSE)),VLOOKUP($M5263,'result messages'!$H$3:$L$11,5,FALSE),VLOOKUP($L5263,'result messages'!$H$3:$L$11,5,FALSE)))</f>
        <v/>
      </c>
    </row>
    <row r="5264" spans="1:17">
      <c r="A5264" s="1">
        <v>5261</v>
      </c>
      <c r="B5264" s="1"/>
      <c r="C5264" s="1"/>
      <c r="D5264" s="1"/>
      <c r="E5264" s="6"/>
      <c r="F5264" s="1"/>
      <c r="G5264" s="1" t="str">
        <f>IF(ISNA(VLOOKUP($C5264,'DTEN TCAP Linkage deviceId'!$A$1:$A$20000,1,FALSE)),"No","Yes")</f>
        <v>No</v>
      </c>
      <c r="H5264" s="1" t="str">
        <f>IF(ISNA(VLOOKUP($C5264,'Provisioning Requester'!$F$3:$H$20000,2,FALSE)),"No","Yes")</f>
        <v>No</v>
      </c>
      <c r="I5264" s="1" t="str">
        <f>IF($H5264="Yes",VLOOKUP($C5264,'Provisioning Requester'!$F$3:$H$20000,3,FALSE),"-")</f>
        <v>-</v>
      </c>
      <c r="J5264" s="1" t="str">
        <f>IF(OR(D5264="SVCP", E5264="TRUE"), "No", IF(ISNA(VLOOKUP($C5264,'ProvResponder deviceId'!$A$1:$A$20000,1,FALSE)),"No","Yes"))</f>
        <v>No</v>
      </c>
      <c r="K5264" s="1" t="str">
        <f>IF($J5264="Yes",VLOOKUP($C5264,'ProvResponder deviceId'!$A$1:$C$20000,3,FALSE),"-")</f>
        <v>-</v>
      </c>
      <c r="L5264" s="1" t="str">
        <f t="shared" si="164"/>
        <v/>
      </c>
      <c r="M5264" s="1" t="str">
        <f t="shared" si="165"/>
        <v/>
      </c>
      <c r="N5264" s="1" t="str">
        <f>IF(ISBLANK($C5264),"",IF(ISNA(VLOOKUP($L5264,'result messages'!$H$3:$L$11,2,FALSE)),VLOOKUP($M5264,'result messages'!$H$3:$L$11,2,FALSE),VLOOKUP($L5264,'result messages'!$H$3:$L$11,2,FALSE)))</f>
        <v/>
      </c>
      <c r="O5264" s="1" t="str">
        <f>IF(ISBLANK($C5264),"",IF(ISNA(VLOOKUP($L5264,'result messages'!$H$3:$L$11,3,FALSE)),VLOOKUP($M5264,'result messages'!$H$3:$L$11,3,FALSE),VLOOKUP($L5264,'result messages'!$H$3:$L$11,3,FALSE)))</f>
        <v/>
      </c>
      <c r="P5264" s="1" t="str">
        <f>IF(ISBLANK($C5264),"",IF(ISNA(VLOOKUP($L5264,'result messages'!$H$3:$L$11,4,FALSE)),VLOOKUP($M5264,'result messages'!$H$3:$L$11,4,FALSE),VLOOKUP($L5264,'result messages'!$H$3:$L$11,4,FALSE)))</f>
        <v/>
      </c>
      <c r="Q5264" s="1" t="str">
        <f>IF(ISBLANK($C5264),"",IF(ISNA(VLOOKUP($L5264,'result messages'!$H$3:$L$11,5,FALSE)),VLOOKUP($M5264,'result messages'!$H$3:$L$11,5,FALSE),VLOOKUP($L5264,'result messages'!$H$3:$L$11,5,FALSE)))</f>
        <v/>
      </c>
    </row>
    <row r="5265" spans="1:17">
      <c r="A5265" s="1">
        <v>5262</v>
      </c>
      <c r="B5265" s="1"/>
      <c r="C5265" s="1"/>
      <c r="D5265" s="1"/>
      <c r="E5265" s="6"/>
      <c r="F5265" s="1"/>
      <c r="G5265" s="1" t="str">
        <f>IF(ISNA(VLOOKUP($C5265,'DTEN TCAP Linkage deviceId'!$A$1:$A$20000,1,FALSE)),"No","Yes")</f>
        <v>No</v>
      </c>
      <c r="H5265" s="1" t="str">
        <f>IF(ISNA(VLOOKUP($C5265,'Provisioning Requester'!$F$3:$H$20000,2,FALSE)),"No","Yes")</f>
        <v>No</v>
      </c>
      <c r="I5265" s="1" t="str">
        <f>IF($H5265="Yes",VLOOKUP($C5265,'Provisioning Requester'!$F$3:$H$20000,3,FALSE),"-")</f>
        <v>-</v>
      </c>
      <c r="J5265" s="1" t="str">
        <f>IF(OR(D5265="SVCP", E5265="TRUE"), "No", IF(ISNA(VLOOKUP($C5265,'ProvResponder deviceId'!$A$1:$A$20000,1,FALSE)),"No","Yes"))</f>
        <v>No</v>
      </c>
      <c r="K5265" s="1" t="str">
        <f>IF($J5265="Yes",VLOOKUP($C5265,'ProvResponder deviceId'!$A$1:$C$20000,3,FALSE),"-")</f>
        <v>-</v>
      </c>
      <c r="L5265" s="1" t="str">
        <f t="shared" si="164"/>
        <v/>
      </c>
      <c r="M5265" s="1" t="str">
        <f t="shared" si="165"/>
        <v/>
      </c>
      <c r="N5265" s="1" t="str">
        <f>IF(ISBLANK($C5265),"",IF(ISNA(VLOOKUP($L5265,'result messages'!$H$3:$L$11,2,FALSE)),VLOOKUP($M5265,'result messages'!$H$3:$L$11,2,FALSE),VLOOKUP($L5265,'result messages'!$H$3:$L$11,2,FALSE)))</f>
        <v/>
      </c>
      <c r="O5265" s="1" t="str">
        <f>IF(ISBLANK($C5265),"",IF(ISNA(VLOOKUP($L5265,'result messages'!$H$3:$L$11,3,FALSE)),VLOOKUP($M5265,'result messages'!$H$3:$L$11,3,FALSE),VLOOKUP($L5265,'result messages'!$H$3:$L$11,3,FALSE)))</f>
        <v/>
      </c>
      <c r="P5265" s="1" t="str">
        <f>IF(ISBLANK($C5265),"",IF(ISNA(VLOOKUP($L5265,'result messages'!$H$3:$L$11,4,FALSE)),VLOOKUP($M5265,'result messages'!$H$3:$L$11,4,FALSE),VLOOKUP($L5265,'result messages'!$H$3:$L$11,4,FALSE)))</f>
        <v/>
      </c>
      <c r="Q5265" s="1" t="str">
        <f>IF(ISBLANK($C5265),"",IF(ISNA(VLOOKUP($L5265,'result messages'!$H$3:$L$11,5,FALSE)),VLOOKUP($M5265,'result messages'!$H$3:$L$11,5,FALSE),VLOOKUP($L5265,'result messages'!$H$3:$L$11,5,FALSE)))</f>
        <v/>
      </c>
    </row>
    <row r="5266" spans="1:17">
      <c r="A5266" s="1">
        <v>5263</v>
      </c>
      <c r="B5266" s="1"/>
      <c r="C5266" s="1"/>
      <c r="D5266" s="1"/>
      <c r="E5266" s="6"/>
      <c r="F5266" s="1"/>
      <c r="G5266" s="1" t="str">
        <f>IF(ISNA(VLOOKUP($C5266,'DTEN TCAP Linkage deviceId'!$A$1:$A$20000,1,FALSE)),"No","Yes")</f>
        <v>No</v>
      </c>
      <c r="H5266" s="1" t="str">
        <f>IF(ISNA(VLOOKUP($C5266,'Provisioning Requester'!$F$3:$H$20000,2,FALSE)),"No","Yes")</f>
        <v>No</v>
      </c>
      <c r="I5266" s="1" t="str">
        <f>IF($H5266="Yes",VLOOKUP($C5266,'Provisioning Requester'!$F$3:$H$20000,3,FALSE),"-")</f>
        <v>-</v>
      </c>
      <c r="J5266" s="1" t="str">
        <f>IF(OR(D5266="SVCP", E5266="TRUE"), "No", IF(ISNA(VLOOKUP($C5266,'ProvResponder deviceId'!$A$1:$A$20000,1,FALSE)),"No","Yes"))</f>
        <v>No</v>
      </c>
      <c r="K5266" s="1" t="str">
        <f>IF($J5266="Yes",VLOOKUP($C5266,'ProvResponder deviceId'!$A$1:$C$20000,3,FALSE),"-")</f>
        <v>-</v>
      </c>
      <c r="L5266" s="1" t="str">
        <f t="shared" si="164"/>
        <v/>
      </c>
      <c r="M5266" s="1" t="str">
        <f t="shared" si="165"/>
        <v/>
      </c>
      <c r="N5266" s="1" t="str">
        <f>IF(ISBLANK($C5266),"",IF(ISNA(VLOOKUP($L5266,'result messages'!$H$3:$L$11,2,FALSE)),VLOOKUP($M5266,'result messages'!$H$3:$L$11,2,FALSE),VLOOKUP($L5266,'result messages'!$H$3:$L$11,2,FALSE)))</f>
        <v/>
      </c>
      <c r="O5266" s="1" t="str">
        <f>IF(ISBLANK($C5266),"",IF(ISNA(VLOOKUP($L5266,'result messages'!$H$3:$L$11,3,FALSE)),VLOOKUP($M5266,'result messages'!$H$3:$L$11,3,FALSE),VLOOKUP($L5266,'result messages'!$H$3:$L$11,3,FALSE)))</f>
        <v/>
      </c>
      <c r="P5266" s="1" t="str">
        <f>IF(ISBLANK($C5266),"",IF(ISNA(VLOOKUP($L5266,'result messages'!$H$3:$L$11,4,FALSE)),VLOOKUP($M5266,'result messages'!$H$3:$L$11,4,FALSE),VLOOKUP($L5266,'result messages'!$H$3:$L$11,4,FALSE)))</f>
        <v/>
      </c>
      <c r="Q5266" s="1" t="str">
        <f>IF(ISBLANK($C5266),"",IF(ISNA(VLOOKUP($L5266,'result messages'!$H$3:$L$11,5,FALSE)),VLOOKUP($M5266,'result messages'!$H$3:$L$11,5,FALSE),VLOOKUP($L5266,'result messages'!$H$3:$L$11,5,FALSE)))</f>
        <v/>
      </c>
    </row>
    <row r="5267" spans="1:17">
      <c r="A5267" s="1">
        <v>5264</v>
      </c>
      <c r="B5267" s="1"/>
      <c r="C5267" s="1"/>
      <c r="D5267" s="1"/>
      <c r="E5267" s="6"/>
      <c r="F5267" s="1"/>
      <c r="G5267" s="1" t="str">
        <f>IF(ISNA(VLOOKUP($C5267,'DTEN TCAP Linkage deviceId'!$A$1:$A$20000,1,FALSE)),"No","Yes")</f>
        <v>No</v>
      </c>
      <c r="H5267" s="1" t="str">
        <f>IF(ISNA(VLOOKUP($C5267,'Provisioning Requester'!$F$3:$H$20000,2,FALSE)),"No","Yes")</f>
        <v>No</v>
      </c>
      <c r="I5267" s="1" t="str">
        <f>IF($H5267="Yes",VLOOKUP($C5267,'Provisioning Requester'!$F$3:$H$20000,3,FALSE),"-")</f>
        <v>-</v>
      </c>
      <c r="J5267" s="1" t="str">
        <f>IF(OR(D5267="SVCP", E5267="TRUE"), "No", IF(ISNA(VLOOKUP($C5267,'ProvResponder deviceId'!$A$1:$A$20000,1,FALSE)),"No","Yes"))</f>
        <v>No</v>
      </c>
      <c r="K5267" s="1" t="str">
        <f>IF($J5267="Yes",VLOOKUP($C5267,'ProvResponder deviceId'!$A$1:$C$20000,3,FALSE),"-")</f>
        <v>-</v>
      </c>
      <c r="L5267" s="1" t="str">
        <f t="shared" si="164"/>
        <v/>
      </c>
      <c r="M5267" s="1" t="str">
        <f t="shared" si="165"/>
        <v/>
      </c>
      <c r="N5267" s="1" t="str">
        <f>IF(ISBLANK($C5267),"",IF(ISNA(VLOOKUP($L5267,'result messages'!$H$3:$L$11,2,FALSE)),VLOOKUP($M5267,'result messages'!$H$3:$L$11,2,FALSE),VLOOKUP($L5267,'result messages'!$H$3:$L$11,2,FALSE)))</f>
        <v/>
      </c>
      <c r="O5267" s="1" t="str">
        <f>IF(ISBLANK($C5267),"",IF(ISNA(VLOOKUP($L5267,'result messages'!$H$3:$L$11,3,FALSE)),VLOOKUP($M5267,'result messages'!$H$3:$L$11,3,FALSE),VLOOKUP($L5267,'result messages'!$H$3:$L$11,3,FALSE)))</f>
        <v/>
      </c>
      <c r="P5267" s="1" t="str">
        <f>IF(ISBLANK($C5267),"",IF(ISNA(VLOOKUP($L5267,'result messages'!$H$3:$L$11,4,FALSE)),VLOOKUP($M5267,'result messages'!$H$3:$L$11,4,FALSE),VLOOKUP($L5267,'result messages'!$H$3:$L$11,4,FALSE)))</f>
        <v/>
      </c>
      <c r="Q5267" s="1" t="str">
        <f>IF(ISBLANK($C5267),"",IF(ISNA(VLOOKUP($L5267,'result messages'!$H$3:$L$11,5,FALSE)),VLOOKUP($M5267,'result messages'!$H$3:$L$11,5,FALSE),VLOOKUP($L5267,'result messages'!$H$3:$L$11,5,FALSE)))</f>
        <v/>
      </c>
    </row>
    <row r="5268" spans="1:17">
      <c r="A5268" s="1">
        <v>5265</v>
      </c>
      <c r="B5268" s="1"/>
      <c r="C5268" s="1"/>
      <c r="D5268" s="1"/>
      <c r="E5268" s="6"/>
      <c r="F5268" s="1"/>
      <c r="G5268" s="1" t="str">
        <f>IF(ISNA(VLOOKUP($C5268,'DTEN TCAP Linkage deviceId'!$A$1:$A$20000,1,FALSE)),"No","Yes")</f>
        <v>No</v>
      </c>
      <c r="H5268" s="1" t="str">
        <f>IF(ISNA(VLOOKUP($C5268,'Provisioning Requester'!$F$3:$H$20000,2,FALSE)),"No","Yes")</f>
        <v>No</v>
      </c>
      <c r="I5268" s="1" t="str">
        <f>IF($H5268="Yes",VLOOKUP($C5268,'Provisioning Requester'!$F$3:$H$20000,3,FALSE),"-")</f>
        <v>-</v>
      </c>
      <c r="J5268" s="1" t="str">
        <f>IF(OR(D5268="SVCP", E5268="TRUE"), "No", IF(ISNA(VLOOKUP($C5268,'ProvResponder deviceId'!$A$1:$A$20000,1,FALSE)),"No","Yes"))</f>
        <v>No</v>
      </c>
      <c r="K5268" s="1" t="str">
        <f>IF($J5268="Yes",VLOOKUP($C5268,'ProvResponder deviceId'!$A$1:$C$20000,3,FALSE),"-")</f>
        <v>-</v>
      </c>
      <c r="L5268" s="1" t="str">
        <f t="shared" si="164"/>
        <v/>
      </c>
      <c r="M5268" s="1" t="str">
        <f t="shared" si="165"/>
        <v/>
      </c>
      <c r="N5268" s="1" t="str">
        <f>IF(ISBLANK($C5268),"",IF(ISNA(VLOOKUP($L5268,'result messages'!$H$3:$L$11,2,FALSE)),VLOOKUP($M5268,'result messages'!$H$3:$L$11,2,FALSE),VLOOKUP($L5268,'result messages'!$H$3:$L$11,2,FALSE)))</f>
        <v/>
      </c>
      <c r="O5268" s="1" t="str">
        <f>IF(ISBLANK($C5268),"",IF(ISNA(VLOOKUP($L5268,'result messages'!$H$3:$L$11,3,FALSE)),VLOOKUP($M5268,'result messages'!$H$3:$L$11,3,FALSE),VLOOKUP($L5268,'result messages'!$H$3:$L$11,3,FALSE)))</f>
        <v/>
      </c>
      <c r="P5268" s="1" t="str">
        <f>IF(ISBLANK($C5268),"",IF(ISNA(VLOOKUP($L5268,'result messages'!$H$3:$L$11,4,FALSE)),VLOOKUP($M5268,'result messages'!$H$3:$L$11,4,FALSE),VLOOKUP($L5268,'result messages'!$H$3:$L$11,4,FALSE)))</f>
        <v/>
      </c>
      <c r="Q5268" s="1" t="str">
        <f>IF(ISBLANK($C5268),"",IF(ISNA(VLOOKUP($L5268,'result messages'!$H$3:$L$11,5,FALSE)),VLOOKUP($M5268,'result messages'!$H$3:$L$11,5,FALSE),VLOOKUP($L5268,'result messages'!$H$3:$L$11,5,FALSE)))</f>
        <v/>
      </c>
    </row>
    <row r="5269" spans="1:17">
      <c r="A5269" s="1">
        <v>5266</v>
      </c>
      <c r="B5269" s="1"/>
      <c r="C5269" s="1"/>
      <c r="D5269" s="1"/>
      <c r="E5269" s="6"/>
      <c r="F5269" s="1"/>
      <c r="G5269" s="1" t="str">
        <f>IF(ISNA(VLOOKUP($C5269,'DTEN TCAP Linkage deviceId'!$A$1:$A$20000,1,FALSE)),"No","Yes")</f>
        <v>No</v>
      </c>
      <c r="H5269" s="1" t="str">
        <f>IF(ISNA(VLOOKUP($C5269,'Provisioning Requester'!$F$3:$H$20000,2,FALSE)),"No","Yes")</f>
        <v>No</v>
      </c>
      <c r="I5269" s="1" t="str">
        <f>IF($H5269="Yes",VLOOKUP($C5269,'Provisioning Requester'!$F$3:$H$20000,3,FALSE),"-")</f>
        <v>-</v>
      </c>
      <c r="J5269" s="1" t="str">
        <f>IF(OR(D5269="SVCP", E5269="TRUE"), "No", IF(ISNA(VLOOKUP($C5269,'ProvResponder deviceId'!$A$1:$A$20000,1,FALSE)),"No","Yes"))</f>
        <v>No</v>
      </c>
      <c r="K5269" s="1" t="str">
        <f>IF($J5269="Yes",VLOOKUP($C5269,'ProvResponder deviceId'!$A$1:$C$20000,3,FALSE),"-")</f>
        <v>-</v>
      </c>
      <c r="L5269" s="1" t="str">
        <f t="shared" si="164"/>
        <v/>
      </c>
      <c r="M5269" s="1" t="str">
        <f t="shared" si="165"/>
        <v/>
      </c>
      <c r="N5269" s="1" t="str">
        <f>IF(ISBLANK($C5269),"",IF(ISNA(VLOOKUP($L5269,'result messages'!$H$3:$L$11,2,FALSE)),VLOOKUP($M5269,'result messages'!$H$3:$L$11,2,FALSE),VLOOKUP($L5269,'result messages'!$H$3:$L$11,2,FALSE)))</f>
        <v/>
      </c>
      <c r="O5269" s="1" t="str">
        <f>IF(ISBLANK($C5269),"",IF(ISNA(VLOOKUP($L5269,'result messages'!$H$3:$L$11,3,FALSE)),VLOOKUP($M5269,'result messages'!$H$3:$L$11,3,FALSE),VLOOKUP($L5269,'result messages'!$H$3:$L$11,3,FALSE)))</f>
        <v/>
      </c>
      <c r="P5269" s="1" t="str">
        <f>IF(ISBLANK($C5269),"",IF(ISNA(VLOOKUP($L5269,'result messages'!$H$3:$L$11,4,FALSE)),VLOOKUP($M5269,'result messages'!$H$3:$L$11,4,FALSE),VLOOKUP($L5269,'result messages'!$H$3:$L$11,4,FALSE)))</f>
        <v/>
      </c>
      <c r="Q5269" s="1" t="str">
        <f>IF(ISBLANK($C5269),"",IF(ISNA(VLOOKUP($L5269,'result messages'!$H$3:$L$11,5,FALSE)),VLOOKUP($M5269,'result messages'!$H$3:$L$11,5,FALSE),VLOOKUP($L5269,'result messages'!$H$3:$L$11,5,FALSE)))</f>
        <v/>
      </c>
    </row>
    <row r="5270" spans="1:17">
      <c r="A5270" s="1">
        <v>5267</v>
      </c>
      <c r="B5270" s="1"/>
      <c r="C5270" s="1"/>
      <c r="D5270" s="1"/>
      <c r="E5270" s="6"/>
      <c r="F5270" s="1"/>
      <c r="G5270" s="1" t="str">
        <f>IF(ISNA(VLOOKUP($C5270,'DTEN TCAP Linkage deviceId'!$A$1:$A$20000,1,FALSE)),"No","Yes")</f>
        <v>No</v>
      </c>
      <c r="H5270" s="1" t="str">
        <f>IF(ISNA(VLOOKUP($C5270,'Provisioning Requester'!$F$3:$H$20000,2,FALSE)),"No","Yes")</f>
        <v>No</v>
      </c>
      <c r="I5270" s="1" t="str">
        <f>IF($H5270="Yes",VLOOKUP($C5270,'Provisioning Requester'!$F$3:$H$20000,3,FALSE),"-")</f>
        <v>-</v>
      </c>
      <c r="J5270" s="1" t="str">
        <f>IF(OR(D5270="SVCP", E5270="TRUE"), "No", IF(ISNA(VLOOKUP($C5270,'ProvResponder deviceId'!$A$1:$A$20000,1,FALSE)),"No","Yes"))</f>
        <v>No</v>
      </c>
      <c r="K5270" s="1" t="str">
        <f>IF($J5270="Yes",VLOOKUP($C5270,'ProvResponder deviceId'!$A$1:$C$20000,3,FALSE),"-")</f>
        <v>-</v>
      </c>
      <c r="L5270" s="1" t="str">
        <f t="shared" si="164"/>
        <v/>
      </c>
      <c r="M5270" s="1" t="str">
        <f t="shared" si="165"/>
        <v/>
      </c>
      <c r="N5270" s="1" t="str">
        <f>IF(ISBLANK($C5270),"",IF(ISNA(VLOOKUP($L5270,'result messages'!$H$3:$L$11,2,FALSE)),VLOOKUP($M5270,'result messages'!$H$3:$L$11,2,FALSE),VLOOKUP($L5270,'result messages'!$H$3:$L$11,2,FALSE)))</f>
        <v/>
      </c>
      <c r="O5270" s="1" t="str">
        <f>IF(ISBLANK($C5270),"",IF(ISNA(VLOOKUP($L5270,'result messages'!$H$3:$L$11,3,FALSE)),VLOOKUP($M5270,'result messages'!$H$3:$L$11,3,FALSE),VLOOKUP($L5270,'result messages'!$H$3:$L$11,3,FALSE)))</f>
        <v/>
      </c>
      <c r="P5270" s="1" t="str">
        <f>IF(ISBLANK($C5270),"",IF(ISNA(VLOOKUP($L5270,'result messages'!$H$3:$L$11,4,FALSE)),VLOOKUP($M5270,'result messages'!$H$3:$L$11,4,FALSE),VLOOKUP($L5270,'result messages'!$H$3:$L$11,4,FALSE)))</f>
        <v/>
      </c>
      <c r="Q5270" s="1" t="str">
        <f>IF(ISBLANK($C5270),"",IF(ISNA(VLOOKUP($L5270,'result messages'!$H$3:$L$11,5,FALSE)),VLOOKUP($M5270,'result messages'!$H$3:$L$11,5,FALSE),VLOOKUP($L5270,'result messages'!$H$3:$L$11,5,FALSE)))</f>
        <v/>
      </c>
    </row>
    <row r="5271" spans="1:17">
      <c r="A5271" s="1">
        <v>5268</v>
      </c>
      <c r="B5271" s="1"/>
      <c r="C5271" s="1"/>
      <c r="D5271" s="1"/>
      <c r="E5271" s="6"/>
      <c r="F5271" s="1"/>
      <c r="G5271" s="1" t="str">
        <f>IF(ISNA(VLOOKUP($C5271,'DTEN TCAP Linkage deviceId'!$A$1:$A$20000,1,FALSE)),"No","Yes")</f>
        <v>No</v>
      </c>
      <c r="H5271" s="1" t="str">
        <f>IF(ISNA(VLOOKUP($C5271,'Provisioning Requester'!$F$3:$H$20000,2,FALSE)),"No","Yes")</f>
        <v>No</v>
      </c>
      <c r="I5271" s="1" t="str">
        <f>IF($H5271="Yes",VLOOKUP($C5271,'Provisioning Requester'!$F$3:$H$20000,3,FALSE),"-")</f>
        <v>-</v>
      </c>
      <c r="J5271" s="1" t="str">
        <f>IF(OR(D5271="SVCP", E5271="TRUE"), "No", IF(ISNA(VLOOKUP($C5271,'ProvResponder deviceId'!$A$1:$A$20000,1,FALSE)),"No","Yes"))</f>
        <v>No</v>
      </c>
      <c r="K5271" s="1" t="str">
        <f>IF($J5271="Yes",VLOOKUP($C5271,'ProvResponder deviceId'!$A$1:$C$20000,3,FALSE),"-")</f>
        <v>-</v>
      </c>
      <c r="L5271" s="1" t="str">
        <f t="shared" si="164"/>
        <v/>
      </c>
      <c r="M5271" s="1" t="str">
        <f t="shared" si="165"/>
        <v/>
      </c>
      <c r="N5271" s="1" t="str">
        <f>IF(ISBLANK($C5271),"",IF(ISNA(VLOOKUP($L5271,'result messages'!$H$3:$L$11,2,FALSE)),VLOOKUP($M5271,'result messages'!$H$3:$L$11,2,FALSE),VLOOKUP($L5271,'result messages'!$H$3:$L$11,2,FALSE)))</f>
        <v/>
      </c>
      <c r="O5271" s="1" t="str">
        <f>IF(ISBLANK($C5271),"",IF(ISNA(VLOOKUP($L5271,'result messages'!$H$3:$L$11,3,FALSE)),VLOOKUP($M5271,'result messages'!$H$3:$L$11,3,FALSE),VLOOKUP($L5271,'result messages'!$H$3:$L$11,3,FALSE)))</f>
        <v/>
      </c>
      <c r="P5271" s="1" t="str">
        <f>IF(ISBLANK($C5271),"",IF(ISNA(VLOOKUP($L5271,'result messages'!$H$3:$L$11,4,FALSE)),VLOOKUP($M5271,'result messages'!$H$3:$L$11,4,FALSE),VLOOKUP($L5271,'result messages'!$H$3:$L$11,4,FALSE)))</f>
        <v/>
      </c>
      <c r="Q5271" s="1" t="str">
        <f>IF(ISBLANK($C5271),"",IF(ISNA(VLOOKUP($L5271,'result messages'!$H$3:$L$11,5,FALSE)),VLOOKUP($M5271,'result messages'!$H$3:$L$11,5,FALSE),VLOOKUP($L5271,'result messages'!$H$3:$L$11,5,FALSE)))</f>
        <v/>
      </c>
    </row>
    <row r="5272" spans="1:17">
      <c r="A5272" s="1">
        <v>5269</v>
      </c>
      <c r="B5272" s="1"/>
      <c r="C5272" s="1"/>
      <c r="D5272" s="1"/>
      <c r="E5272" s="6"/>
      <c r="F5272" s="1"/>
      <c r="G5272" s="1" t="str">
        <f>IF(ISNA(VLOOKUP($C5272,'DTEN TCAP Linkage deviceId'!$A$1:$A$20000,1,FALSE)),"No","Yes")</f>
        <v>No</v>
      </c>
      <c r="H5272" s="1" t="str">
        <f>IF(ISNA(VLOOKUP($C5272,'Provisioning Requester'!$F$3:$H$20000,2,FALSE)),"No","Yes")</f>
        <v>No</v>
      </c>
      <c r="I5272" s="1" t="str">
        <f>IF($H5272="Yes",VLOOKUP($C5272,'Provisioning Requester'!$F$3:$H$20000,3,FALSE),"-")</f>
        <v>-</v>
      </c>
      <c r="J5272" s="1" t="str">
        <f>IF(OR(D5272="SVCP", E5272="TRUE"), "No", IF(ISNA(VLOOKUP($C5272,'ProvResponder deviceId'!$A$1:$A$20000,1,FALSE)),"No","Yes"))</f>
        <v>No</v>
      </c>
      <c r="K5272" s="1" t="str">
        <f>IF($J5272="Yes",VLOOKUP($C5272,'ProvResponder deviceId'!$A$1:$C$20000,3,FALSE),"-")</f>
        <v>-</v>
      </c>
      <c r="L5272" s="1" t="str">
        <f t="shared" si="164"/>
        <v/>
      </c>
      <c r="M5272" s="1" t="str">
        <f t="shared" si="165"/>
        <v/>
      </c>
      <c r="N5272" s="1" t="str">
        <f>IF(ISBLANK($C5272),"",IF(ISNA(VLOOKUP($L5272,'result messages'!$H$3:$L$11,2,FALSE)),VLOOKUP($M5272,'result messages'!$H$3:$L$11,2,FALSE),VLOOKUP($L5272,'result messages'!$H$3:$L$11,2,FALSE)))</f>
        <v/>
      </c>
      <c r="O5272" s="1" t="str">
        <f>IF(ISBLANK($C5272),"",IF(ISNA(VLOOKUP($L5272,'result messages'!$H$3:$L$11,3,FALSE)),VLOOKUP($M5272,'result messages'!$H$3:$L$11,3,FALSE),VLOOKUP($L5272,'result messages'!$H$3:$L$11,3,FALSE)))</f>
        <v/>
      </c>
      <c r="P5272" s="1" t="str">
        <f>IF(ISBLANK($C5272),"",IF(ISNA(VLOOKUP($L5272,'result messages'!$H$3:$L$11,4,FALSE)),VLOOKUP($M5272,'result messages'!$H$3:$L$11,4,FALSE),VLOOKUP($L5272,'result messages'!$H$3:$L$11,4,FALSE)))</f>
        <v/>
      </c>
      <c r="Q5272" s="1" t="str">
        <f>IF(ISBLANK($C5272),"",IF(ISNA(VLOOKUP($L5272,'result messages'!$H$3:$L$11,5,FALSE)),VLOOKUP($M5272,'result messages'!$H$3:$L$11,5,FALSE),VLOOKUP($L5272,'result messages'!$H$3:$L$11,5,FALSE)))</f>
        <v/>
      </c>
    </row>
    <row r="5273" spans="1:17">
      <c r="A5273" s="1">
        <v>5270</v>
      </c>
      <c r="B5273" s="1"/>
      <c r="C5273" s="1"/>
      <c r="D5273" s="1"/>
      <c r="E5273" s="6"/>
      <c r="F5273" s="1"/>
      <c r="G5273" s="1" t="str">
        <f>IF(ISNA(VLOOKUP($C5273,'DTEN TCAP Linkage deviceId'!$A$1:$A$20000,1,FALSE)),"No","Yes")</f>
        <v>No</v>
      </c>
      <c r="H5273" s="1" t="str">
        <f>IF(ISNA(VLOOKUP($C5273,'Provisioning Requester'!$F$3:$H$20000,2,FALSE)),"No","Yes")</f>
        <v>No</v>
      </c>
      <c r="I5273" s="1" t="str">
        <f>IF($H5273="Yes",VLOOKUP($C5273,'Provisioning Requester'!$F$3:$H$20000,3,FALSE),"-")</f>
        <v>-</v>
      </c>
      <c r="J5273" s="1" t="str">
        <f>IF(OR(D5273="SVCP", E5273="TRUE"), "No", IF(ISNA(VLOOKUP($C5273,'ProvResponder deviceId'!$A$1:$A$20000,1,FALSE)),"No","Yes"))</f>
        <v>No</v>
      </c>
      <c r="K5273" s="1" t="str">
        <f>IF($J5273="Yes",VLOOKUP($C5273,'ProvResponder deviceId'!$A$1:$C$20000,3,FALSE),"-")</f>
        <v>-</v>
      </c>
      <c r="L5273" s="1" t="str">
        <f t="shared" si="164"/>
        <v/>
      </c>
      <c r="M5273" s="1" t="str">
        <f t="shared" si="165"/>
        <v/>
      </c>
      <c r="N5273" s="1" t="str">
        <f>IF(ISBLANK($C5273),"",IF(ISNA(VLOOKUP($L5273,'result messages'!$H$3:$L$11,2,FALSE)),VLOOKUP($M5273,'result messages'!$H$3:$L$11,2,FALSE),VLOOKUP($L5273,'result messages'!$H$3:$L$11,2,FALSE)))</f>
        <v/>
      </c>
      <c r="O5273" s="1" t="str">
        <f>IF(ISBLANK($C5273),"",IF(ISNA(VLOOKUP($L5273,'result messages'!$H$3:$L$11,3,FALSE)),VLOOKUP($M5273,'result messages'!$H$3:$L$11,3,FALSE),VLOOKUP($L5273,'result messages'!$H$3:$L$11,3,FALSE)))</f>
        <v/>
      </c>
      <c r="P5273" s="1" t="str">
        <f>IF(ISBLANK($C5273),"",IF(ISNA(VLOOKUP($L5273,'result messages'!$H$3:$L$11,4,FALSE)),VLOOKUP($M5273,'result messages'!$H$3:$L$11,4,FALSE),VLOOKUP($L5273,'result messages'!$H$3:$L$11,4,FALSE)))</f>
        <v/>
      </c>
      <c r="Q5273" s="1" t="str">
        <f>IF(ISBLANK($C5273),"",IF(ISNA(VLOOKUP($L5273,'result messages'!$H$3:$L$11,5,FALSE)),VLOOKUP($M5273,'result messages'!$H$3:$L$11,5,FALSE),VLOOKUP($L5273,'result messages'!$H$3:$L$11,5,FALSE)))</f>
        <v/>
      </c>
    </row>
    <row r="5274" spans="1:17">
      <c r="A5274" s="1">
        <v>5271</v>
      </c>
      <c r="B5274" s="1"/>
      <c r="C5274" s="1"/>
      <c r="D5274" s="1"/>
      <c r="E5274" s="6"/>
      <c r="F5274" s="1"/>
      <c r="G5274" s="1" t="str">
        <f>IF(ISNA(VLOOKUP($C5274,'DTEN TCAP Linkage deviceId'!$A$1:$A$20000,1,FALSE)),"No","Yes")</f>
        <v>No</v>
      </c>
      <c r="H5274" s="1" t="str">
        <f>IF(ISNA(VLOOKUP($C5274,'Provisioning Requester'!$F$3:$H$20000,2,FALSE)),"No","Yes")</f>
        <v>No</v>
      </c>
      <c r="I5274" s="1" t="str">
        <f>IF($H5274="Yes",VLOOKUP($C5274,'Provisioning Requester'!$F$3:$H$20000,3,FALSE),"-")</f>
        <v>-</v>
      </c>
      <c r="J5274" s="1" t="str">
        <f>IF(OR(D5274="SVCP", E5274="TRUE"), "No", IF(ISNA(VLOOKUP($C5274,'ProvResponder deviceId'!$A$1:$A$20000,1,FALSE)),"No","Yes"))</f>
        <v>No</v>
      </c>
      <c r="K5274" s="1" t="str">
        <f>IF($J5274="Yes",VLOOKUP($C5274,'ProvResponder deviceId'!$A$1:$C$20000,3,FALSE),"-")</f>
        <v>-</v>
      </c>
      <c r="L5274" s="1" t="str">
        <f t="shared" si="164"/>
        <v/>
      </c>
      <c r="M5274" s="1" t="str">
        <f t="shared" si="165"/>
        <v/>
      </c>
      <c r="N5274" s="1" t="str">
        <f>IF(ISBLANK($C5274),"",IF(ISNA(VLOOKUP($L5274,'result messages'!$H$3:$L$11,2,FALSE)),VLOOKUP($M5274,'result messages'!$H$3:$L$11,2,FALSE),VLOOKUP($L5274,'result messages'!$H$3:$L$11,2,FALSE)))</f>
        <v/>
      </c>
      <c r="O5274" s="1" t="str">
        <f>IF(ISBLANK($C5274),"",IF(ISNA(VLOOKUP($L5274,'result messages'!$H$3:$L$11,3,FALSE)),VLOOKUP($M5274,'result messages'!$H$3:$L$11,3,FALSE),VLOOKUP($L5274,'result messages'!$H$3:$L$11,3,FALSE)))</f>
        <v/>
      </c>
      <c r="P5274" s="1" t="str">
        <f>IF(ISBLANK($C5274),"",IF(ISNA(VLOOKUP($L5274,'result messages'!$H$3:$L$11,4,FALSE)),VLOOKUP($M5274,'result messages'!$H$3:$L$11,4,FALSE),VLOOKUP($L5274,'result messages'!$H$3:$L$11,4,FALSE)))</f>
        <v/>
      </c>
      <c r="Q5274" s="1" t="str">
        <f>IF(ISBLANK($C5274),"",IF(ISNA(VLOOKUP($L5274,'result messages'!$H$3:$L$11,5,FALSE)),VLOOKUP($M5274,'result messages'!$H$3:$L$11,5,FALSE),VLOOKUP($L5274,'result messages'!$H$3:$L$11,5,FALSE)))</f>
        <v/>
      </c>
    </row>
    <row r="5275" spans="1:17">
      <c r="A5275" s="1">
        <v>5272</v>
      </c>
      <c r="B5275" s="1"/>
      <c r="C5275" s="1"/>
      <c r="D5275" s="1"/>
      <c r="E5275" s="6"/>
      <c r="F5275" s="1"/>
      <c r="G5275" s="1" t="str">
        <f>IF(ISNA(VLOOKUP($C5275,'DTEN TCAP Linkage deviceId'!$A$1:$A$20000,1,FALSE)),"No","Yes")</f>
        <v>No</v>
      </c>
      <c r="H5275" s="1" t="str">
        <f>IF(ISNA(VLOOKUP($C5275,'Provisioning Requester'!$F$3:$H$20000,2,FALSE)),"No","Yes")</f>
        <v>No</v>
      </c>
      <c r="I5275" s="1" t="str">
        <f>IF($H5275="Yes",VLOOKUP($C5275,'Provisioning Requester'!$F$3:$H$20000,3,FALSE),"-")</f>
        <v>-</v>
      </c>
      <c r="J5275" s="1" t="str">
        <f>IF(OR(D5275="SVCP", E5275="TRUE"), "No", IF(ISNA(VLOOKUP($C5275,'ProvResponder deviceId'!$A$1:$A$20000,1,FALSE)),"No","Yes"))</f>
        <v>No</v>
      </c>
      <c r="K5275" s="1" t="str">
        <f>IF($J5275="Yes",VLOOKUP($C5275,'ProvResponder deviceId'!$A$1:$C$20000,3,FALSE),"-")</f>
        <v>-</v>
      </c>
      <c r="L5275" s="1" t="str">
        <f t="shared" si="164"/>
        <v/>
      </c>
      <c r="M5275" s="1" t="str">
        <f t="shared" si="165"/>
        <v/>
      </c>
      <c r="N5275" s="1" t="str">
        <f>IF(ISBLANK($C5275),"",IF(ISNA(VLOOKUP($L5275,'result messages'!$H$3:$L$11,2,FALSE)),VLOOKUP($M5275,'result messages'!$H$3:$L$11,2,FALSE),VLOOKUP($L5275,'result messages'!$H$3:$L$11,2,FALSE)))</f>
        <v/>
      </c>
      <c r="O5275" s="1" t="str">
        <f>IF(ISBLANK($C5275),"",IF(ISNA(VLOOKUP($L5275,'result messages'!$H$3:$L$11,3,FALSE)),VLOOKUP($M5275,'result messages'!$H$3:$L$11,3,FALSE),VLOOKUP($L5275,'result messages'!$H$3:$L$11,3,FALSE)))</f>
        <v/>
      </c>
      <c r="P5275" s="1" t="str">
        <f>IF(ISBLANK($C5275),"",IF(ISNA(VLOOKUP($L5275,'result messages'!$H$3:$L$11,4,FALSE)),VLOOKUP($M5275,'result messages'!$H$3:$L$11,4,FALSE),VLOOKUP($L5275,'result messages'!$H$3:$L$11,4,FALSE)))</f>
        <v/>
      </c>
      <c r="Q5275" s="1" t="str">
        <f>IF(ISBLANK($C5275),"",IF(ISNA(VLOOKUP($L5275,'result messages'!$H$3:$L$11,5,FALSE)),VLOOKUP($M5275,'result messages'!$H$3:$L$11,5,FALSE),VLOOKUP($L5275,'result messages'!$H$3:$L$11,5,FALSE)))</f>
        <v/>
      </c>
    </row>
    <row r="5276" spans="1:17">
      <c r="A5276" s="1">
        <v>5273</v>
      </c>
      <c r="B5276" s="1"/>
      <c r="C5276" s="1"/>
      <c r="D5276" s="1"/>
      <c r="E5276" s="6"/>
      <c r="F5276" s="1"/>
      <c r="G5276" s="1" t="str">
        <f>IF(ISNA(VLOOKUP($C5276,'DTEN TCAP Linkage deviceId'!$A$1:$A$20000,1,FALSE)),"No","Yes")</f>
        <v>No</v>
      </c>
      <c r="H5276" s="1" t="str">
        <f>IF(ISNA(VLOOKUP($C5276,'Provisioning Requester'!$F$3:$H$20000,2,FALSE)),"No","Yes")</f>
        <v>No</v>
      </c>
      <c r="I5276" s="1" t="str">
        <f>IF($H5276="Yes",VLOOKUP($C5276,'Provisioning Requester'!$F$3:$H$20000,3,FALSE),"-")</f>
        <v>-</v>
      </c>
      <c r="J5276" s="1" t="str">
        <f>IF(OR(D5276="SVCP", E5276="TRUE"), "No", IF(ISNA(VLOOKUP($C5276,'ProvResponder deviceId'!$A$1:$A$20000,1,FALSE)),"No","Yes"))</f>
        <v>No</v>
      </c>
      <c r="K5276" s="1" t="str">
        <f>IF($J5276="Yes",VLOOKUP($C5276,'ProvResponder deviceId'!$A$1:$C$20000,3,FALSE),"-")</f>
        <v>-</v>
      </c>
      <c r="L5276" s="1" t="str">
        <f t="shared" si="164"/>
        <v/>
      </c>
      <c r="M5276" s="1" t="str">
        <f t="shared" si="165"/>
        <v/>
      </c>
      <c r="N5276" s="1" t="str">
        <f>IF(ISBLANK($C5276),"",IF(ISNA(VLOOKUP($L5276,'result messages'!$H$3:$L$11,2,FALSE)),VLOOKUP($M5276,'result messages'!$H$3:$L$11,2,FALSE),VLOOKUP($L5276,'result messages'!$H$3:$L$11,2,FALSE)))</f>
        <v/>
      </c>
      <c r="O5276" s="1" t="str">
        <f>IF(ISBLANK($C5276),"",IF(ISNA(VLOOKUP($L5276,'result messages'!$H$3:$L$11,3,FALSE)),VLOOKUP($M5276,'result messages'!$H$3:$L$11,3,FALSE),VLOOKUP($L5276,'result messages'!$H$3:$L$11,3,FALSE)))</f>
        <v/>
      </c>
      <c r="P5276" s="1" t="str">
        <f>IF(ISBLANK($C5276),"",IF(ISNA(VLOOKUP($L5276,'result messages'!$H$3:$L$11,4,FALSE)),VLOOKUP($M5276,'result messages'!$H$3:$L$11,4,FALSE),VLOOKUP($L5276,'result messages'!$H$3:$L$11,4,FALSE)))</f>
        <v/>
      </c>
      <c r="Q5276" s="1" t="str">
        <f>IF(ISBLANK($C5276),"",IF(ISNA(VLOOKUP($L5276,'result messages'!$H$3:$L$11,5,FALSE)),VLOOKUP($M5276,'result messages'!$H$3:$L$11,5,FALSE),VLOOKUP($L5276,'result messages'!$H$3:$L$11,5,FALSE)))</f>
        <v/>
      </c>
    </row>
    <row r="5277" spans="1:17">
      <c r="A5277" s="1">
        <v>5274</v>
      </c>
      <c r="B5277" s="1"/>
      <c r="C5277" s="1"/>
      <c r="D5277" s="1"/>
      <c r="E5277" s="6"/>
      <c r="F5277" s="1"/>
      <c r="G5277" s="1" t="str">
        <f>IF(ISNA(VLOOKUP($C5277,'DTEN TCAP Linkage deviceId'!$A$1:$A$20000,1,FALSE)),"No","Yes")</f>
        <v>No</v>
      </c>
      <c r="H5277" s="1" t="str">
        <f>IF(ISNA(VLOOKUP($C5277,'Provisioning Requester'!$F$3:$H$20000,2,FALSE)),"No","Yes")</f>
        <v>No</v>
      </c>
      <c r="I5277" s="1" t="str">
        <f>IF($H5277="Yes",VLOOKUP($C5277,'Provisioning Requester'!$F$3:$H$20000,3,FALSE),"-")</f>
        <v>-</v>
      </c>
      <c r="J5277" s="1" t="str">
        <f>IF(OR(D5277="SVCP", E5277="TRUE"), "No", IF(ISNA(VLOOKUP($C5277,'ProvResponder deviceId'!$A$1:$A$20000,1,FALSE)),"No","Yes"))</f>
        <v>No</v>
      </c>
      <c r="K5277" s="1" t="str">
        <f>IF($J5277="Yes",VLOOKUP($C5277,'ProvResponder deviceId'!$A$1:$C$20000,3,FALSE),"-")</f>
        <v>-</v>
      </c>
      <c r="L5277" s="1" t="str">
        <f t="shared" si="164"/>
        <v/>
      </c>
      <c r="M5277" s="1" t="str">
        <f t="shared" si="165"/>
        <v/>
      </c>
      <c r="N5277" s="1" t="str">
        <f>IF(ISBLANK($C5277),"",IF(ISNA(VLOOKUP($L5277,'result messages'!$H$3:$L$11,2,FALSE)),VLOOKUP($M5277,'result messages'!$H$3:$L$11,2,FALSE),VLOOKUP($L5277,'result messages'!$H$3:$L$11,2,FALSE)))</f>
        <v/>
      </c>
      <c r="O5277" s="1" t="str">
        <f>IF(ISBLANK($C5277),"",IF(ISNA(VLOOKUP($L5277,'result messages'!$H$3:$L$11,3,FALSE)),VLOOKUP($M5277,'result messages'!$H$3:$L$11,3,FALSE),VLOOKUP($L5277,'result messages'!$H$3:$L$11,3,FALSE)))</f>
        <v/>
      </c>
      <c r="P5277" s="1" t="str">
        <f>IF(ISBLANK($C5277),"",IF(ISNA(VLOOKUP($L5277,'result messages'!$H$3:$L$11,4,FALSE)),VLOOKUP($M5277,'result messages'!$H$3:$L$11,4,FALSE),VLOOKUP($L5277,'result messages'!$H$3:$L$11,4,FALSE)))</f>
        <v/>
      </c>
      <c r="Q5277" s="1" t="str">
        <f>IF(ISBLANK($C5277),"",IF(ISNA(VLOOKUP($L5277,'result messages'!$H$3:$L$11,5,FALSE)),VLOOKUP($M5277,'result messages'!$H$3:$L$11,5,FALSE),VLOOKUP($L5277,'result messages'!$H$3:$L$11,5,FALSE)))</f>
        <v/>
      </c>
    </row>
    <row r="5278" spans="1:17">
      <c r="A5278" s="1">
        <v>5275</v>
      </c>
      <c r="B5278" s="1"/>
      <c r="C5278" s="1"/>
      <c r="D5278" s="1"/>
      <c r="E5278" s="6"/>
      <c r="F5278" s="1"/>
      <c r="G5278" s="1" t="str">
        <f>IF(ISNA(VLOOKUP($C5278,'DTEN TCAP Linkage deviceId'!$A$1:$A$20000,1,FALSE)),"No","Yes")</f>
        <v>No</v>
      </c>
      <c r="H5278" s="1" t="str">
        <f>IF(ISNA(VLOOKUP($C5278,'Provisioning Requester'!$F$3:$H$20000,2,FALSE)),"No","Yes")</f>
        <v>No</v>
      </c>
      <c r="I5278" s="1" t="str">
        <f>IF($H5278="Yes",VLOOKUP($C5278,'Provisioning Requester'!$F$3:$H$20000,3,FALSE),"-")</f>
        <v>-</v>
      </c>
      <c r="J5278" s="1" t="str">
        <f>IF(OR(D5278="SVCP", E5278="TRUE"), "No", IF(ISNA(VLOOKUP($C5278,'ProvResponder deviceId'!$A$1:$A$20000,1,FALSE)),"No","Yes"))</f>
        <v>No</v>
      </c>
      <c r="K5278" s="1" t="str">
        <f>IF($J5278="Yes",VLOOKUP($C5278,'ProvResponder deviceId'!$A$1:$C$20000,3,FALSE),"-")</f>
        <v>-</v>
      </c>
      <c r="L5278" s="1" t="str">
        <f t="shared" si="164"/>
        <v/>
      </c>
      <c r="M5278" s="1" t="str">
        <f t="shared" si="165"/>
        <v/>
      </c>
      <c r="N5278" s="1" t="str">
        <f>IF(ISBLANK($C5278),"",IF(ISNA(VLOOKUP($L5278,'result messages'!$H$3:$L$11,2,FALSE)),VLOOKUP($M5278,'result messages'!$H$3:$L$11,2,FALSE),VLOOKUP($L5278,'result messages'!$H$3:$L$11,2,FALSE)))</f>
        <v/>
      </c>
      <c r="O5278" s="1" t="str">
        <f>IF(ISBLANK($C5278),"",IF(ISNA(VLOOKUP($L5278,'result messages'!$H$3:$L$11,3,FALSE)),VLOOKUP($M5278,'result messages'!$H$3:$L$11,3,FALSE),VLOOKUP($L5278,'result messages'!$H$3:$L$11,3,FALSE)))</f>
        <v/>
      </c>
      <c r="P5278" s="1" t="str">
        <f>IF(ISBLANK($C5278),"",IF(ISNA(VLOOKUP($L5278,'result messages'!$H$3:$L$11,4,FALSE)),VLOOKUP($M5278,'result messages'!$H$3:$L$11,4,FALSE),VLOOKUP($L5278,'result messages'!$H$3:$L$11,4,FALSE)))</f>
        <v/>
      </c>
      <c r="Q5278" s="1" t="str">
        <f>IF(ISBLANK($C5278),"",IF(ISNA(VLOOKUP($L5278,'result messages'!$H$3:$L$11,5,FALSE)),VLOOKUP($M5278,'result messages'!$H$3:$L$11,5,FALSE),VLOOKUP($L5278,'result messages'!$H$3:$L$11,5,FALSE)))</f>
        <v/>
      </c>
    </row>
    <row r="5279" spans="1:17">
      <c r="A5279" s="1">
        <v>5276</v>
      </c>
      <c r="B5279" s="1"/>
      <c r="C5279" s="1"/>
      <c r="D5279" s="1"/>
      <c r="E5279" s="6"/>
      <c r="F5279" s="1"/>
      <c r="G5279" s="1" t="str">
        <f>IF(ISNA(VLOOKUP($C5279,'DTEN TCAP Linkage deviceId'!$A$1:$A$20000,1,FALSE)),"No","Yes")</f>
        <v>No</v>
      </c>
      <c r="H5279" s="1" t="str">
        <f>IF(ISNA(VLOOKUP($C5279,'Provisioning Requester'!$F$3:$H$20000,2,FALSE)),"No","Yes")</f>
        <v>No</v>
      </c>
      <c r="I5279" s="1" t="str">
        <f>IF($H5279="Yes",VLOOKUP($C5279,'Provisioning Requester'!$F$3:$H$20000,3,FALSE),"-")</f>
        <v>-</v>
      </c>
      <c r="J5279" s="1" t="str">
        <f>IF(OR(D5279="SVCP", E5279="TRUE"), "No", IF(ISNA(VLOOKUP($C5279,'ProvResponder deviceId'!$A$1:$A$20000,1,FALSE)),"No","Yes"))</f>
        <v>No</v>
      </c>
      <c r="K5279" s="1" t="str">
        <f>IF($J5279="Yes",VLOOKUP($C5279,'ProvResponder deviceId'!$A$1:$C$20000,3,FALSE),"-")</f>
        <v>-</v>
      </c>
      <c r="L5279" s="1" t="str">
        <f t="shared" si="164"/>
        <v/>
      </c>
      <c r="M5279" s="1" t="str">
        <f t="shared" si="165"/>
        <v/>
      </c>
      <c r="N5279" s="1" t="str">
        <f>IF(ISBLANK($C5279),"",IF(ISNA(VLOOKUP($L5279,'result messages'!$H$3:$L$11,2,FALSE)),VLOOKUP($M5279,'result messages'!$H$3:$L$11,2,FALSE),VLOOKUP($L5279,'result messages'!$H$3:$L$11,2,FALSE)))</f>
        <v/>
      </c>
      <c r="O5279" s="1" t="str">
        <f>IF(ISBLANK($C5279),"",IF(ISNA(VLOOKUP($L5279,'result messages'!$H$3:$L$11,3,FALSE)),VLOOKUP($M5279,'result messages'!$H$3:$L$11,3,FALSE),VLOOKUP($L5279,'result messages'!$H$3:$L$11,3,FALSE)))</f>
        <v/>
      </c>
      <c r="P5279" s="1" t="str">
        <f>IF(ISBLANK($C5279),"",IF(ISNA(VLOOKUP($L5279,'result messages'!$H$3:$L$11,4,FALSE)),VLOOKUP($M5279,'result messages'!$H$3:$L$11,4,FALSE),VLOOKUP($L5279,'result messages'!$H$3:$L$11,4,FALSE)))</f>
        <v/>
      </c>
      <c r="Q5279" s="1" t="str">
        <f>IF(ISBLANK($C5279),"",IF(ISNA(VLOOKUP($L5279,'result messages'!$H$3:$L$11,5,FALSE)),VLOOKUP($M5279,'result messages'!$H$3:$L$11,5,FALSE),VLOOKUP($L5279,'result messages'!$H$3:$L$11,5,FALSE)))</f>
        <v/>
      </c>
    </row>
    <row r="5280" spans="1:17">
      <c r="A5280" s="1">
        <v>5277</v>
      </c>
      <c r="B5280" s="1"/>
      <c r="C5280" s="1"/>
      <c r="D5280" s="1"/>
      <c r="E5280" s="6"/>
      <c r="F5280" s="1"/>
      <c r="G5280" s="1" t="str">
        <f>IF(ISNA(VLOOKUP($C5280,'DTEN TCAP Linkage deviceId'!$A$1:$A$20000,1,FALSE)),"No","Yes")</f>
        <v>No</v>
      </c>
      <c r="H5280" s="1" t="str">
        <f>IF(ISNA(VLOOKUP($C5280,'Provisioning Requester'!$F$3:$H$20000,2,FALSE)),"No","Yes")</f>
        <v>No</v>
      </c>
      <c r="I5280" s="1" t="str">
        <f>IF($H5280="Yes",VLOOKUP($C5280,'Provisioning Requester'!$F$3:$H$20000,3,FALSE),"-")</f>
        <v>-</v>
      </c>
      <c r="J5280" s="1" t="str">
        <f>IF(OR(D5280="SVCP", E5280="TRUE"), "No", IF(ISNA(VLOOKUP($C5280,'ProvResponder deviceId'!$A$1:$A$20000,1,FALSE)),"No","Yes"))</f>
        <v>No</v>
      </c>
      <c r="K5280" s="1" t="str">
        <f>IF($J5280="Yes",VLOOKUP($C5280,'ProvResponder deviceId'!$A$1:$C$20000,3,FALSE),"-")</f>
        <v>-</v>
      </c>
      <c r="L5280" s="1" t="str">
        <f t="shared" si="164"/>
        <v/>
      </c>
      <c r="M5280" s="1" t="str">
        <f t="shared" si="165"/>
        <v/>
      </c>
      <c r="N5280" s="1" t="str">
        <f>IF(ISBLANK($C5280),"",IF(ISNA(VLOOKUP($L5280,'result messages'!$H$3:$L$11,2,FALSE)),VLOOKUP($M5280,'result messages'!$H$3:$L$11,2,FALSE),VLOOKUP($L5280,'result messages'!$H$3:$L$11,2,FALSE)))</f>
        <v/>
      </c>
      <c r="O5280" s="1" t="str">
        <f>IF(ISBLANK($C5280),"",IF(ISNA(VLOOKUP($L5280,'result messages'!$H$3:$L$11,3,FALSE)),VLOOKUP($M5280,'result messages'!$H$3:$L$11,3,FALSE),VLOOKUP($L5280,'result messages'!$H$3:$L$11,3,FALSE)))</f>
        <v/>
      </c>
      <c r="P5280" s="1" t="str">
        <f>IF(ISBLANK($C5280),"",IF(ISNA(VLOOKUP($L5280,'result messages'!$H$3:$L$11,4,FALSE)),VLOOKUP($M5280,'result messages'!$H$3:$L$11,4,FALSE),VLOOKUP($L5280,'result messages'!$H$3:$L$11,4,FALSE)))</f>
        <v/>
      </c>
      <c r="Q5280" s="1" t="str">
        <f>IF(ISBLANK($C5280),"",IF(ISNA(VLOOKUP($L5280,'result messages'!$H$3:$L$11,5,FALSE)),VLOOKUP($M5280,'result messages'!$H$3:$L$11,5,FALSE),VLOOKUP($L5280,'result messages'!$H$3:$L$11,5,FALSE)))</f>
        <v/>
      </c>
    </row>
    <row r="5281" spans="1:17">
      <c r="A5281" s="1">
        <v>5278</v>
      </c>
      <c r="B5281" s="1"/>
      <c r="C5281" s="1"/>
      <c r="D5281" s="1"/>
      <c r="E5281" s="6"/>
      <c r="F5281" s="1"/>
      <c r="G5281" s="1" t="str">
        <f>IF(ISNA(VLOOKUP($C5281,'DTEN TCAP Linkage deviceId'!$A$1:$A$20000,1,FALSE)),"No","Yes")</f>
        <v>No</v>
      </c>
      <c r="H5281" s="1" t="str">
        <f>IF(ISNA(VLOOKUP($C5281,'Provisioning Requester'!$F$3:$H$20000,2,FALSE)),"No","Yes")</f>
        <v>No</v>
      </c>
      <c r="I5281" s="1" t="str">
        <f>IF($H5281="Yes",VLOOKUP($C5281,'Provisioning Requester'!$F$3:$H$20000,3,FALSE),"-")</f>
        <v>-</v>
      </c>
      <c r="J5281" s="1" t="str">
        <f>IF(OR(D5281="SVCP", E5281="TRUE"), "No", IF(ISNA(VLOOKUP($C5281,'ProvResponder deviceId'!$A$1:$A$20000,1,FALSE)),"No","Yes"))</f>
        <v>No</v>
      </c>
      <c r="K5281" s="1" t="str">
        <f>IF($J5281="Yes",VLOOKUP($C5281,'ProvResponder deviceId'!$A$1:$C$20000,3,FALSE),"-")</f>
        <v>-</v>
      </c>
      <c r="L5281" s="1" t="str">
        <f t="shared" si="164"/>
        <v/>
      </c>
      <c r="M5281" s="1" t="str">
        <f t="shared" si="165"/>
        <v/>
      </c>
      <c r="N5281" s="1" t="str">
        <f>IF(ISBLANK($C5281),"",IF(ISNA(VLOOKUP($L5281,'result messages'!$H$3:$L$11,2,FALSE)),VLOOKUP($M5281,'result messages'!$H$3:$L$11,2,FALSE),VLOOKUP($L5281,'result messages'!$H$3:$L$11,2,FALSE)))</f>
        <v/>
      </c>
      <c r="O5281" s="1" t="str">
        <f>IF(ISBLANK($C5281),"",IF(ISNA(VLOOKUP($L5281,'result messages'!$H$3:$L$11,3,FALSE)),VLOOKUP($M5281,'result messages'!$H$3:$L$11,3,FALSE),VLOOKUP($L5281,'result messages'!$H$3:$L$11,3,FALSE)))</f>
        <v/>
      </c>
      <c r="P5281" s="1" t="str">
        <f>IF(ISBLANK($C5281),"",IF(ISNA(VLOOKUP($L5281,'result messages'!$H$3:$L$11,4,FALSE)),VLOOKUP($M5281,'result messages'!$H$3:$L$11,4,FALSE),VLOOKUP($L5281,'result messages'!$H$3:$L$11,4,FALSE)))</f>
        <v/>
      </c>
      <c r="Q5281" s="1" t="str">
        <f>IF(ISBLANK($C5281),"",IF(ISNA(VLOOKUP($L5281,'result messages'!$H$3:$L$11,5,FALSE)),VLOOKUP($M5281,'result messages'!$H$3:$L$11,5,FALSE),VLOOKUP($L5281,'result messages'!$H$3:$L$11,5,FALSE)))</f>
        <v/>
      </c>
    </row>
    <row r="5282" spans="1:17">
      <c r="A5282" s="1">
        <v>5279</v>
      </c>
      <c r="B5282" s="1"/>
      <c r="C5282" s="1"/>
      <c r="D5282" s="1"/>
      <c r="E5282" s="6"/>
      <c r="F5282" s="1"/>
      <c r="G5282" s="1" t="str">
        <f>IF(ISNA(VLOOKUP($C5282,'DTEN TCAP Linkage deviceId'!$A$1:$A$20000,1,FALSE)),"No","Yes")</f>
        <v>No</v>
      </c>
      <c r="H5282" s="1" t="str">
        <f>IF(ISNA(VLOOKUP($C5282,'Provisioning Requester'!$F$3:$H$20000,2,FALSE)),"No","Yes")</f>
        <v>No</v>
      </c>
      <c r="I5282" s="1" t="str">
        <f>IF($H5282="Yes",VLOOKUP($C5282,'Provisioning Requester'!$F$3:$H$20000,3,FALSE),"-")</f>
        <v>-</v>
      </c>
      <c r="J5282" s="1" t="str">
        <f>IF(OR(D5282="SVCP", E5282="TRUE"), "No", IF(ISNA(VLOOKUP($C5282,'ProvResponder deviceId'!$A$1:$A$20000,1,FALSE)),"No","Yes"))</f>
        <v>No</v>
      </c>
      <c r="K5282" s="1" t="str">
        <f>IF($J5282="Yes",VLOOKUP($C5282,'ProvResponder deviceId'!$A$1:$C$20000,3,FALSE),"-")</f>
        <v>-</v>
      </c>
      <c r="L5282" s="1" t="str">
        <f t="shared" si="164"/>
        <v/>
      </c>
      <c r="M5282" s="1" t="str">
        <f t="shared" si="165"/>
        <v/>
      </c>
      <c r="N5282" s="1" t="str">
        <f>IF(ISBLANK($C5282),"",IF(ISNA(VLOOKUP($L5282,'result messages'!$H$3:$L$11,2,FALSE)),VLOOKUP($M5282,'result messages'!$H$3:$L$11,2,FALSE),VLOOKUP($L5282,'result messages'!$H$3:$L$11,2,FALSE)))</f>
        <v/>
      </c>
      <c r="O5282" s="1" t="str">
        <f>IF(ISBLANK($C5282),"",IF(ISNA(VLOOKUP($L5282,'result messages'!$H$3:$L$11,3,FALSE)),VLOOKUP($M5282,'result messages'!$H$3:$L$11,3,FALSE),VLOOKUP($L5282,'result messages'!$H$3:$L$11,3,FALSE)))</f>
        <v/>
      </c>
      <c r="P5282" s="1" t="str">
        <f>IF(ISBLANK($C5282),"",IF(ISNA(VLOOKUP($L5282,'result messages'!$H$3:$L$11,4,FALSE)),VLOOKUP($M5282,'result messages'!$H$3:$L$11,4,FALSE),VLOOKUP($L5282,'result messages'!$H$3:$L$11,4,FALSE)))</f>
        <v/>
      </c>
      <c r="Q5282" s="1" t="str">
        <f>IF(ISBLANK($C5282),"",IF(ISNA(VLOOKUP($L5282,'result messages'!$H$3:$L$11,5,FALSE)),VLOOKUP($M5282,'result messages'!$H$3:$L$11,5,FALSE),VLOOKUP($L5282,'result messages'!$H$3:$L$11,5,FALSE)))</f>
        <v/>
      </c>
    </row>
    <row r="5283" spans="1:17">
      <c r="A5283" s="1">
        <v>5280</v>
      </c>
      <c r="B5283" s="1"/>
      <c r="C5283" s="1"/>
      <c r="D5283" s="1"/>
      <c r="E5283" s="6"/>
      <c r="F5283" s="1"/>
      <c r="G5283" s="1" t="str">
        <f>IF(ISNA(VLOOKUP($C5283,'DTEN TCAP Linkage deviceId'!$A$1:$A$20000,1,FALSE)),"No","Yes")</f>
        <v>No</v>
      </c>
      <c r="H5283" s="1" t="str">
        <f>IF(ISNA(VLOOKUP($C5283,'Provisioning Requester'!$F$3:$H$20000,2,FALSE)),"No","Yes")</f>
        <v>No</v>
      </c>
      <c r="I5283" s="1" t="str">
        <f>IF($H5283="Yes",VLOOKUP($C5283,'Provisioning Requester'!$F$3:$H$20000,3,FALSE),"-")</f>
        <v>-</v>
      </c>
      <c r="J5283" s="1" t="str">
        <f>IF(OR(D5283="SVCP", E5283="TRUE"), "No", IF(ISNA(VLOOKUP($C5283,'ProvResponder deviceId'!$A$1:$A$20000,1,FALSE)),"No","Yes"))</f>
        <v>No</v>
      </c>
      <c r="K5283" s="1" t="str">
        <f>IF($J5283="Yes",VLOOKUP($C5283,'ProvResponder deviceId'!$A$1:$C$20000,3,FALSE),"-")</f>
        <v>-</v>
      </c>
      <c r="L5283" s="1" t="str">
        <f t="shared" si="164"/>
        <v/>
      </c>
      <c r="M5283" s="1" t="str">
        <f t="shared" si="165"/>
        <v/>
      </c>
      <c r="N5283" s="1" t="str">
        <f>IF(ISBLANK($C5283),"",IF(ISNA(VLOOKUP($L5283,'result messages'!$H$3:$L$11,2,FALSE)),VLOOKUP($M5283,'result messages'!$H$3:$L$11,2,FALSE),VLOOKUP($L5283,'result messages'!$H$3:$L$11,2,FALSE)))</f>
        <v/>
      </c>
      <c r="O5283" s="1" t="str">
        <f>IF(ISBLANK($C5283),"",IF(ISNA(VLOOKUP($L5283,'result messages'!$H$3:$L$11,3,FALSE)),VLOOKUP($M5283,'result messages'!$H$3:$L$11,3,FALSE),VLOOKUP($L5283,'result messages'!$H$3:$L$11,3,FALSE)))</f>
        <v/>
      </c>
      <c r="P5283" s="1" t="str">
        <f>IF(ISBLANK($C5283),"",IF(ISNA(VLOOKUP($L5283,'result messages'!$H$3:$L$11,4,FALSE)),VLOOKUP($M5283,'result messages'!$H$3:$L$11,4,FALSE),VLOOKUP($L5283,'result messages'!$H$3:$L$11,4,FALSE)))</f>
        <v/>
      </c>
      <c r="Q5283" s="1" t="str">
        <f>IF(ISBLANK($C5283),"",IF(ISNA(VLOOKUP($L5283,'result messages'!$H$3:$L$11,5,FALSE)),VLOOKUP($M5283,'result messages'!$H$3:$L$11,5,FALSE),VLOOKUP($L5283,'result messages'!$H$3:$L$11,5,FALSE)))</f>
        <v/>
      </c>
    </row>
    <row r="5284" spans="1:17">
      <c r="A5284" s="1">
        <v>5281</v>
      </c>
      <c r="B5284" s="1"/>
      <c r="C5284" s="1"/>
      <c r="D5284" s="1"/>
      <c r="E5284" s="6"/>
      <c r="F5284" s="1"/>
      <c r="G5284" s="1" t="str">
        <f>IF(ISNA(VLOOKUP($C5284,'DTEN TCAP Linkage deviceId'!$A$1:$A$20000,1,FALSE)),"No","Yes")</f>
        <v>No</v>
      </c>
      <c r="H5284" s="1" t="str">
        <f>IF(ISNA(VLOOKUP($C5284,'Provisioning Requester'!$F$3:$H$20000,2,FALSE)),"No","Yes")</f>
        <v>No</v>
      </c>
      <c r="I5284" s="1" t="str">
        <f>IF($H5284="Yes",VLOOKUP($C5284,'Provisioning Requester'!$F$3:$H$20000,3,FALSE),"-")</f>
        <v>-</v>
      </c>
      <c r="J5284" s="1" t="str">
        <f>IF(OR(D5284="SVCP", E5284="TRUE"), "No", IF(ISNA(VLOOKUP($C5284,'ProvResponder deviceId'!$A$1:$A$20000,1,FALSE)),"No","Yes"))</f>
        <v>No</v>
      </c>
      <c r="K5284" s="1" t="str">
        <f>IF($J5284="Yes",VLOOKUP($C5284,'ProvResponder deviceId'!$A$1:$C$20000,3,FALSE),"-")</f>
        <v>-</v>
      </c>
      <c r="L5284" s="1" t="str">
        <f t="shared" si="164"/>
        <v/>
      </c>
      <c r="M5284" s="1" t="str">
        <f t="shared" si="165"/>
        <v/>
      </c>
      <c r="N5284" s="1" t="str">
        <f>IF(ISBLANK($C5284),"",IF(ISNA(VLOOKUP($L5284,'result messages'!$H$3:$L$11,2,FALSE)),VLOOKUP($M5284,'result messages'!$H$3:$L$11,2,FALSE),VLOOKUP($L5284,'result messages'!$H$3:$L$11,2,FALSE)))</f>
        <v/>
      </c>
      <c r="O5284" s="1" t="str">
        <f>IF(ISBLANK($C5284),"",IF(ISNA(VLOOKUP($L5284,'result messages'!$H$3:$L$11,3,FALSE)),VLOOKUP($M5284,'result messages'!$H$3:$L$11,3,FALSE),VLOOKUP($L5284,'result messages'!$H$3:$L$11,3,FALSE)))</f>
        <v/>
      </c>
      <c r="P5284" s="1" t="str">
        <f>IF(ISBLANK($C5284),"",IF(ISNA(VLOOKUP($L5284,'result messages'!$H$3:$L$11,4,FALSE)),VLOOKUP($M5284,'result messages'!$H$3:$L$11,4,FALSE),VLOOKUP($L5284,'result messages'!$H$3:$L$11,4,FALSE)))</f>
        <v/>
      </c>
      <c r="Q5284" s="1" t="str">
        <f>IF(ISBLANK($C5284),"",IF(ISNA(VLOOKUP($L5284,'result messages'!$H$3:$L$11,5,FALSE)),VLOOKUP($M5284,'result messages'!$H$3:$L$11,5,FALSE),VLOOKUP($L5284,'result messages'!$H$3:$L$11,5,FALSE)))</f>
        <v/>
      </c>
    </row>
    <row r="5285" spans="1:17">
      <c r="A5285" s="1">
        <v>5282</v>
      </c>
      <c r="B5285" s="1"/>
      <c r="C5285" s="1"/>
      <c r="D5285" s="1"/>
      <c r="E5285" s="6"/>
      <c r="F5285" s="1"/>
      <c r="G5285" s="1" t="str">
        <f>IF(ISNA(VLOOKUP($C5285,'DTEN TCAP Linkage deviceId'!$A$1:$A$20000,1,FALSE)),"No","Yes")</f>
        <v>No</v>
      </c>
      <c r="H5285" s="1" t="str">
        <f>IF(ISNA(VLOOKUP($C5285,'Provisioning Requester'!$F$3:$H$20000,2,FALSE)),"No","Yes")</f>
        <v>No</v>
      </c>
      <c r="I5285" s="1" t="str">
        <f>IF($H5285="Yes",VLOOKUP($C5285,'Provisioning Requester'!$F$3:$H$20000,3,FALSE),"-")</f>
        <v>-</v>
      </c>
      <c r="J5285" s="1" t="str">
        <f>IF(OR(D5285="SVCP", E5285="TRUE"), "No", IF(ISNA(VLOOKUP($C5285,'ProvResponder deviceId'!$A$1:$A$20000,1,FALSE)),"No","Yes"))</f>
        <v>No</v>
      </c>
      <c r="K5285" s="1" t="str">
        <f>IF($J5285="Yes",VLOOKUP($C5285,'ProvResponder deviceId'!$A$1:$C$20000,3,FALSE),"-")</f>
        <v>-</v>
      </c>
      <c r="L5285" s="1" t="str">
        <f t="shared" si="164"/>
        <v/>
      </c>
      <c r="M5285" s="1" t="str">
        <f t="shared" si="165"/>
        <v/>
      </c>
      <c r="N5285" s="1" t="str">
        <f>IF(ISBLANK($C5285),"",IF(ISNA(VLOOKUP($L5285,'result messages'!$H$3:$L$11,2,FALSE)),VLOOKUP($M5285,'result messages'!$H$3:$L$11,2,FALSE),VLOOKUP($L5285,'result messages'!$H$3:$L$11,2,FALSE)))</f>
        <v/>
      </c>
      <c r="O5285" s="1" t="str">
        <f>IF(ISBLANK($C5285),"",IF(ISNA(VLOOKUP($L5285,'result messages'!$H$3:$L$11,3,FALSE)),VLOOKUP($M5285,'result messages'!$H$3:$L$11,3,FALSE),VLOOKUP($L5285,'result messages'!$H$3:$L$11,3,FALSE)))</f>
        <v/>
      </c>
      <c r="P5285" s="1" t="str">
        <f>IF(ISBLANK($C5285),"",IF(ISNA(VLOOKUP($L5285,'result messages'!$H$3:$L$11,4,FALSE)),VLOOKUP($M5285,'result messages'!$H$3:$L$11,4,FALSE),VLOOKUP($L5285,'result messages'!$H$3:$L$11,4,FALSE)))</f>
        <v/>
      </c>
      <c r="Q5285" s="1" t="str">
        <f>IF(ISBLANK($C5285),"",IF(ISNA(VLOOKUP($L5285,'result messages'!$H$3:$L$11,5,FALSE)),VLOOKUP($M5285,'result messages'!$H$3:$L$11,5,FALSE),VLOOKUP($L5285,'result messages'!$H$3:$L$11,5,FALSE)))</f>
        <v/>
      </c>
    </row>
    <row r="5286" spans="1:17">
      <c r="A5286" s="1">
        <v>5283</v>
      </c>
      <c r="B5286" s="1"/>
      <c r="C5286" s="1"/>
      <c r="D5286" s="1"/>
      <c r="E5286" s="6"/>
      <c r="F5286" s="1"/>
      <c r="G5286" s="1" t="str">
        <f>IF(ISNA(VLOOKUP($C5286,'DTEN TCAP Linkage deviceId'!$A$1:$A$20000,1,FALSE)),"No","Yes")</f>
        <v>No</v>
      </c>
      <c r="H5286" s="1" t="str">
        <f>IF(ISNA(VLOOKUP($C5286,'Provisioning Requester'!$F$3:$H$20000,2,FALSE)),"No","Yes")</f>
        <v>No</v>
      </c>
      <c r="I5286" s="1" t="str">
        <f>IF($H5286="Yes",VLOOKUP($C5286,'Provisioning Requester'!$F$3:$H$20000,3,FALSE),"-")</f>
        <v>-</v>
      </c>
      <c r="J5286" s="1" t="str">
        <f>IF(OR(D5286="SVCP", E5286="TRUE"), "No", IF(ISNA(VLOOKUP($C5286,'ProvResponder deviceId'!$A$1:$A$20000,1,FALSE)),"No","Yes"))</f>
        <v>No</v>
      </c>
      <c r="K5286" s="1" t="str">
        <f>IF($J5286="Yes",VLOOKUP($C5286,'ProvResponder deviceId'!$A$1:$C$20000,3,FALSE),"-")</f>
        <v>-</v>
      </c>
      <c r="L5286" s="1" t="str">
        <f t="shared" si="164"/>
        <v/>
      </c>
      <c r="M5286" s="1" t="str">
        <f t="shared" si="165"/>
        <v/>
      </c>
      <c r="N5286" s="1" t="str">
        <f>IF(ISBLANK($C5286),"",IF(ISNA(VLOOKUP($L5286,'result messages'!$H$3:$L$11,2,FALSE)),VLOOKUP($M5286,'result messages'!$H$3:$L$11,2,FALSE),VLOOKUP($L5286,'result messages'!$H$3:$L$11,2,FALSE)))</f>
        <v/>
      </c>
      <c r="O5286" s="1" t="str">
        <f>IF(ISBLANK($C5286),"",IF(ISNA(VLOOKUP($L5286,'result messages'!$H$3:$L$11,3,FALSE)),VLOOKUP($M5286,'result messages'!$H$3:$L$11,3,FALSE),VLOOKUP($L5286,'result messages'!$H$3:$L$11,3,FALSE)))</f>
        <v/>
      </c>
      <c r="P5286" s="1" t="str">
        <f>IF(ISBLANK($C5286),"",IF(ISNA(VLOOKUP($L5286,'result messages'!$H$3:$L$11,4,FALSE)),VLOOKUP($M5286,'result messages'!$H$3:$L$11,4,FALSE),VLOOKUP($L5286,'result messages'!$H$3:$L$11,4,FALSE)))</f>
        <v/>
      </c>
      <c r="Q5286" s="1" t="str">
        <f>IF(ISBLANK($C5286),"",IF(ISNA(VLOOKUP($L5286,'result messages'!$H$3:$L$11,5,FALSE)),VLOOKUP($M5286,'result messages'!$H$3:$L$11,5,FALSE),VLOOKUP($L5286,'result messages'!$H$3:$L$11,5,FALSE)))</f>
        <v/>
      </c>
    </row>
    <row r="5287" spans="1:17">
      <c r="A5287" s="1">
        <v>5284</v>
      </c>
      <c r="B5287" s="1"/>
      <c r="C5287" s="1"/>
      <c r="D5287" s="1"/>
      <c r="E5287" s="6"/>
      <c r="F5287" s="1"/>
      <c r="G5287" s="1" t="str">
        <f>IF(ISNA(VLOOKUP($C5287,'DTEN TCAP Linkage deviceId'!$A$1:$A$20000,1,FALSE)),"No","Yes")</f>
        <v>No</v>
      </c>
      <c r="H5287" s="1" t="str">
        <f>IF(ISNA(VLOOKUP($C5287,'Provisioning Requester'!$F$3:$H$20000,2,FALSE)),"No","Yes")</f>
        <v>No</v>
      </c>
      <c r="I5287" s="1" t="str">
        <f>IF($H5287="Yes",VLOOKUP($C5287,'Provisioning Requester'!$F$3:$H$20000,3,FALSE),"-")</f>
        <v>-</v>
      </c>
      <c r="J5287" s="1" t="str">
        <f>IF(OR(D5287="SVCP", E5287="TRUE"), "No", IF(ISNA(VLOOKUP($C5287,'ProvResponder deviceId'!$A$1:$A$20000,1,FALSE)),"No","Yes"))</f>
        <v>No</v>
      </c>
      <c r="K5287" s="1" t="str">
        <f>IF($J5287="Yes",VLOOKUP($C5287,'ProvResponder deviceId'!$A$1:$C$20000,3,FALSE),"-")</f>
        <v>-</v>
      </c>
      <c r="L5287" s="1" t="str">
        <f t="shared" si="164"/>
        <v/>
      </c>
      <c r="M5287" s="1" t="str">
        <f t="shared" si="165"/>
        <v/>
      </c>
      <c r="N5287" s="1" t="str">
        <f>IF(ISBLANK($C5287),"",IF(ISNA(VLOOKUP($L5287,'result messages'!$H$3:$L$11,2,FALSE)),VLOOKUP($M5287,'result messages'!$H$3:$L$11,2,FALSE),VLOOKUP($L5287,'result messages'!$H$3:$L$11,2,FALSE)))</f>
        <v/>
      </c>
      <c r="O5287" s="1" t="str">
        <f>IF(ISBLANK($C5287),"",IF(ISNA(VLOOKUP($L5287,'result messages'!$H$3:$L$11,3,FALSE)),VLOOKUP($M5287,'result messages'!$H$3:$L$11,3,FALSE),VLOOKUP($L5287,'result messages'!$H$3:$L$11,3,FALSE)))</f>
        <v/>
      </c>
      <c r="P5287" s="1" t="str">
        <f>IF(ISBLANK($C5287),"",IF(ISNA(VLOOKUP($L5287,'result messages'!$H$3:$L$11,4,FALSE)),VLOOKUP($M5287,'result messages'!$H$3:$L$11,4,FALSE),VLOOKUP($L5287,'result messages'!$H$3:$L$11,4,FALSE)))</f>
        <v/>
      </c>
      <c r="Q5287" s="1" t="str">
        <f>IF(ISBLANK($C5287),"",IF(ISNA(VLOOKUP($L5287,'result messages'!$H$3:$L$11,5,FALSE)),VLOOKUP($M5287,'result messages'!$H$3:$L$11,5,FALSE),VLOOKUP($L5287,'result messages'!$H$3:$L$11,5,FALSE)))</f>
        <v/>
      </c>
    </row>
    <row r="5288" spans="1:17">
      <c r="A5288" s="1">
        <v>5285</v>
      </c>
      <c r="B5288" s="1"/>
      <c r="C5288" s="1"/>
      <c r="D5288" s="1"/>
      <c r="E5288" s="6"/>
      <c r="F5288" s="1"/>
      <c r="G5288" s="1" t="str">
        <f>IF(ISNA(VLOOKUP($C5288,'DTEN TCAP Linkage deviceId'!$A$1:$A$20000,1,FALSE)),"No","Yes")</f>
        <v>No</v>
      </c>
      <c r="H5288" s="1" t="str">
        <f>IF(ISNA(VLOOKUP($C5288,'Provisioning Requester'!$F$3:$H$20000,2,FALSE)),"No","Yes")</f>
        <v>No</v>
      </c>
      <c r="I5288" s="1" t="str">
        <f>IF($H5288="Yes",VLOOKUP($C5288,'Provisioning Requester'!$F$3:$H$20000,3,FALSE),"-")</f>
        <v>-</v>
      </c>
      <c r="J5288" s="1" t="str">
        <f>IF(OR(D5288="SVCP", E5288="TRUE"), "No", IF(ISNA(VLOOKUP($C5288,'ProvResponder deviceId'!$A$1:$A$20000,1,FALSE)),"No","Yes"))</f>
        <v>No</v>
      </c>
      <c r="K5288" s="1" t="str">
        <f>IF($J5288="Yes",VLOOKUP($C5288,'ProvResponder deviceId'!$A$1:$C$20000,3,FALSE),"-")</f>
        <v>-</v>
      </c>
      <c r="L5288" s="1" t="str">
        <f t="shared" si="164"/>
        <v/>
      </c>
      <c r="M5288" s="1" t="str">
        <f t="shared" si="165"/>
        <v/>
      </c>
      <c r="N5288" s="1" t="str">
        <f>IF(ISBLANK($C5288),"",IF(ISNA(VLOOKUP($L5288,'result messages'!$H$3:$L$11,2,FALSE)),VLOOKUP($M5288,'result messages'!$H$3:$L$11,2,FALSE),VLOOKUP($L5288,'result messages'!$H$3:$L$11,2,FALSE)))</f>
        <v/>
      </c>
      <c r="O5288" s="1" t="str">
        <f>IF(ISBLANK($C5288),"",IF(ISNA(VLOOKUP($L5288,'result messages'!$H$3:$L$11,3,FALSE)),VLOOKUP($M5288,'result messages'!$H$3:$L$11,3,FALSE),VLOOKUP($L5288,'result messages'!$H$3:$L$11,3,FALSE)))</f>
        <v/>
      </c>
      <c r="P5288" s="1" t="str">
        <f>IF(ISBLANK($C5288),"",IF(ISNA(VLOOKUP($L5288,'result messages'!$H$3:$L$11,4,FALSE)),VLOOKUP($M5288,'result messages'!$H$3:$L$11,4,FALSE),VLOOKUP($L5288,'result messages'!$H$3:$L$11,4,FALSE)))</f>
        <v/>
      </c>
      <c r="Q5288" s="1" t="str">
        <f>IF(ISBLANK($C5288),"",IF(ISNA(VLOOKUP($L5288,'result messages'!$H$3:$L$11,5,FALSE)),VLOOKUP($M5288,'result messages'!$H$3:$L$11,5,FALSE),VLOOKUP($L5288,'result messages'!$H$3:$L$11,5,FALSE)))</f>
        <v/>
      </c>
    </row>
    <row r="5289" spans="1:17">
      <c r="A5289" s="1">
        <v>5286</v>
      </c>
      <c r="B5289" s="1"/>
      <c r="C5289" s="1"/>
      <c r="D5289" s="1"/>
      <c r="E5289" s="6"/>
      <c r="F5289" s="1"/>
      <c r="G5289" s="1" t="str">
        <f>IF(ISNA(VLOOKUP($C5289,'DTEN TCAP Linkage deviceId'!$A$1:$A$20000,1,FALSE)),"No","Yes")</f>
        <v>No</v>
      </c>
      <c r="H5289" s="1" t="str">
        <f>IF(ISNA(VLOOKUP($C5289,'Provisioning Requester'!$F$3:$H$20000,2,FALSE)),"No","Yes")</f>
        <v>No</v>
      </c>
      <c r="I5289" s="1" t="str">
        <f>IF($H5289="Yes",VLOOKUP($C5289,'Provisioning Requester'!$F$3:$H$20000,3,FALSE),"-")</f>
        <v>-</v>
      </c>
      <c r="J5289" s="1" t="str">
        <f>IF(OR(D5289="SVCP", E5289="TRUE"), "No", IF(ISNA(VLOOKUP($C5289,'ProvResponder deviceId'!$A$1:$A$20000,1,FALSE)),"No","Yes"))</f>
        <v>No</v>
      </c>
      <c r="K5289" s="1" t="str">
        <f>IF($J5289="Yes",VLOOKUP($C5289,'ProvResponder deviceId'!$A$1:$C$20000,3,FALSE),"-")</f>
        <v>-</v>
      </c>
      <c r="L5289" s="1" t="str">
        <f t="shared" si="164"/>
        <v/>
      </c>
      <c r="M5289" s="1" t="str">
        <f t="shared" si="165"/>
        <v/>
      </c>
      <c r="N5289" s="1" t="str">
        <f>IF(ISBLANK($C5289),"",IF(ISNA(VLOOKUP($L5289,'result messages'!$H$3:$L$11,2,FALSE)),VLOOKUP($M5289,'result messages'!$H$3:$L$11,2,FALSE),VLOOKUP($L5289,'result messages'!$H$3:$L$11,2,FALSE)))</f>
        <v/>
      </c>
      <c r="O5289" s="1" t="str">
        <f>IF(ISBLANK($C5289),"",IF(ISNA(VLOOKUP($L5289,'result messages'!$H$3:$L$11,3,FALSE)),VLOOKUP($M5289,'result messages'!$H$3:$L$11,3,FALSE),VLOOKUP($L5289,'result messages'!$H$3:$L$11,3,FALSE)))</f>
        <v/>
      </c>
      <c r="P5289" s="1" t="str">
        <f>IF(ISBLANK($C5289),"",IF(ISNA(VLOOKUP($L5289,'result messages'!$H$3:$L$11,4,FALSE)),VLOOKUP($M5289,'result messages'!$H$3:$L$11,4,FALSE),VLOOKUP($L5289,'result messages'!$H$3:$L$11,4,FALSE)))</f>
        <v/>
      </c>
      <c r="Q5289" s="1" t="str">
        <f>IF(ISBLANK($C5289),"",IF(ISNA(VLOOKUP($L5289,'result messages'!$H$3:$L$11,5,FALSE)),VLOOKUP($M5289,'result messages'!$H$3:$L$11,5,FALSE),VLOOKUP($L5289,'result messages'!$H$3:$L$11,5,FALSE)))</f>
        <v/>
      </c>
    </row>
    <row r="5290" spans="1:17">
      <c r="A5290" s="1">
        <v>5287</v>
      </c>
      <c r="B5290" s="1"/>
      <c r="C5290" s="1"/>
      <c r="D5290" s="1"/>
      <c r="E5290" s="6"/>
      <c r="F5290" s="1"/>
      <c r="G5290" s="1" t="str">
        <f>IF(ISNA(VLOOKUP($C5290,'DTEN TCAP Linkage deviceId'!$A$1:$A$20000,1,FALSE)),"No","Yes")</f>
        <v>No</v>
      </c>
      <c r="H5290" s="1" t="str">
        <f>IF(ISNA(VLOOKUP($C5290,'Provisioning Requester'!$F$3:$H$20000,2,FALSE)),"No","Yes")</f>
        <v>No</v>
      </c>
      <c r="I5290" s="1" t="str">
        <f>IF($H5290="Yes",VLOOKUP($C5290,'Provisioning Requester'!$F$3:$H$20000,3,FALSE),"-")</f>
        <v>-</v>
      </c>
      <c r="J5290" s="1" t="str">
        <f>IF(OR(D5290="SVCP", E5290="TRUE"), "No", IF(ISNA(VLOOKUP($C5290,'ProvResponder deviceId'!$A$1:$A$20000,1,FALSE)),"No","Yes"))</f>
        <v>No</v>
      </c>
      <c r="K5290" s="1" t="str">
        <f>IF($J5290="Yes",VLOOKUP($C5290,'ProvResponder deviceId'!$A$1:$C$20000,3,FALSE),"-")</f>
        <v>-</v>
      </c>
      <c r="L5290" s="1" t="str">
        <f t="shared" si="164"/>
        <v/>
      </c>
      <c r="M5290" s="1" t="str">
        <f t="shared" si="165"/>
        <v/>
      </c>
      <c r="N5290" s="1" t="str">
        <f>IF(ISBLANK($C5290),"",IF(ISNA(VLOOKUP($L5290,'result messages'!$H$3:$L$11,2,FALSE)),VLOOKUP($M5290,'result messages'!$H$3:$L$11,2,FALSE),VLOOKUP($L5290,'result messages'!$H$3:$L$11,2,FALSE)))</f>
        <v/>
      </c>
      <c r="O5290" s="1" t="str">
        <f>IF(ISBLANK($C5290),"",IF(ISNA(VLOOKUP($L5290,'result messages'!$H$3:$L$11,3,FALSE)),VLOOKUP($M5290,'result messages'!$H$3:$L$11,3,FALSE),VLOOKUP($L5290,'result messages'!$H$3:$L$11,3,FALSE)))</f>
        <v/>
      </c>
      <c r="P5290" s="1" t="str">
        <f>IF(ISBLANK($C5290),"",IF(ISNA(VLOOKUP($L5290,'result messages'!$H$3:$L$11,4,FALSE)),VLOOKUP($M5290,'result messages'!$H$3:$L$11,4,FALSE),VLOOKUP($L5290,'result messages'!$H$3:$L$11,4,FALSE)))</f>
        <v/>
      </c>
      <c r="Q5290" s="1" t="str">
        <f>IF(ISBLANK($C5290),"",IF(ISNA(VLOOKUP($L5290,'result messages'!$H$3:$L$11,5,FALSE)),VLOOKUP($M5290,'result messages'!$H$3:$L$11,5,FALSE),VLOOKUP($L5290,'result messages'!$H$3:$L$11,5,FALSE)))</f>
        <v/>
      </c>
    </row>
    <row r="5291" spans="1:17">
      <c r="A5291" s="1">
        <v>5288</v>
      </c>
      <c r="B5291" s="1"/>
      <c r="C5291" s="1"/>
      <c r="D5291" s="1"/>
      <c r="E5291" s="6"/>
      <c r="F5291" s="1"/>
      <c r="G5291" s="1" t="str">
        <f>IF(ISNA(VLOOKUP($C5291,'DTEN TCAP Linkage deviceId'!$A$1:$A$20000,1,FALSE)),"No","Yes")</f>
        <v>No</v>
      </c>
      <c r="H5291" s="1" t="str">
        <f>IF(ISNA(VLOOKUP($C5291,'Provisioning Requester'!$F$3:$H$20000,2,FALSE)),"No","Yes")</f>
        <v>No</v>
      </c>
      <c r="I5291" s="1" t="str">
        <f>IF($H5291="Yes",VLOOKUP($C5291,'Provisioning Requester'!$F$3:$H$20000,3,FALSE),"-")</f>
        <v>-</v>
      </c>
      <c r="J5291" s="1" t="str">
        <f>IF(OR(D5291="SVCP", E5291="TRUE"), "No", IF(ISNA(VLOOKUP($C5291,'ProvResponder deviceId'!$A$1:$A$20000,1,FALSE)),"No","Yes"))</f>
        <v>No</v>
      </c>
      <c r="K5291" s="1" t="str">
        <f>IF($J5291="Yes",VLOOKUP($C5291,'ProvResponder deviceId'!$A$1:$C$20000,3,FALSE),"-")</f>
        <v>-</v>
      </c>
      <c r="L5291" s="1" t="str">
        <f t="shared" si="164"/>
        <v/>
      </c>
      <c r="M5291" s="1" t="str">
        <f t="shared" si="165"/>
        <v/>
      </c>
      <c r="N5291" s="1" t="str">
        <f>IF(ISBLANK($C5291),"",IF(ISNA(VLOOKUP($L5291,'result messages'!$H$3:$L$11,2,FALSE)),VLOOKUP($M5291,'result messages'!$H$3:$L$11,2,FALSE),VLOOKUP($L5291,'result messages'!$H$3:$L$11,2,FALSE)))</f>
        <v/>
      </c>
      <c r="O5291" s="1" t="str">
        <f>IF(ISBLANK($C5291),"",IF(ISNA(VLOOKUP($L5291,'result messages'!$H$3:$L$11,3,FALSE)),VLOOKUP($M5291,'result messages'!$H$3:$L$11,3,FALSE),VLOOKUP($L5291,'result messages'!$H$3:$L$11,3,FALSE)))</f>
        <v/>
      </c>
      <c r="P5291" s="1" t="str">
        <f>IF(ISBLANK($C5291),"",IF(ISNA(VLOOKUP($L5291,'result messages'!$H$3:$L$11,4,FALSE)),VLOOKUP($M5291,'result messages'!$H$3:$L$11,4,FALSE),VLOOKUP($L5291,'result messages'!$H$3:$L$11,4,FALSE)))</f>
        <v/>
      </c>
      <c r="Q5291" s="1" t="str">
        <f>IF(ISBLANK($C5291),"",IF(ISNA(VLOOKUP($L5291,'result messages'!$H$3:$L$11,5,FALSE)),VLOOKUP($M5291,'result messages'!$H$3:$L$11,5,FALSE),VLOOKUP($L5291,'result messages'!$H$3:$L$11,5,FALSE)))</f>
        <v/>
      </c>
    </row>
    <row r="5292" spans="1:17">
      <c r="A5292" s="1">
        <v>5289</v>
      </c>
      <c r="B5292" s="1"/>
      <c r="C5292" s="1"/>
      <c r="D5292" s="1"/>
      <c r="E5292" s="6"/>
      <c r="F5292" s="1"/>
      <c r="G5292" s="1" t="str">
        <f>IF(ISNA(VLOOKUP($C5292,'DTEN TCAP Linkage deviceId'!$A$1:$A$20000,1,FALSE)),"No","Yes")</f>
        <v>No</v>
      </c>
      <c r="H5292" s="1" t="str">
        <f>IF(ISNA(VLOOKUP($C5292,'Provisioning Requester'!$F$3:$H$20000,2,FALSE)),"No","Yes")</f>
        <v>No</v>
      </c>
      <c r="I5292" s="1" t="str">
        <f>IF($H5292="Yes",VLOOKUP($C5292,'Provisioning Requester'!$F$3:$H$20000,3,FALSE),"-")</f>
        <v>-</v>
      </c>
      <c r="J5292" s="1" t="str">
        <f>IF(OR(D5292="SVCP", E5292="TRUE"), "No", IF(ISNA(VLOOKUP($C5292,'ProvResponder deviceId'!$A$1:$A$20000,1,FALSE)),"No","Yes"))</f>
        <v>No</v>
      </c>
      <c r="K5292" s="1" t="str">
        <f>IF($J5292="Yes",VLOOKUP($C5292,'ProvResponder deviceId'!$A$1:$C$20000,3,FALSE),"-")</f>
        <v>-</v>
      </c>
      <c r="L5292" s="1" t="str">
        <f t="shared" si="164"/>
        <v/>
      </c>
      <c r="M5292" s="1" t="str">
        <f t="shared" si="165"/>
        <v/>
      </c>
      <c r="N5292" s="1" t="str">
        <f>IF(ISBLANK($C5292),"",IF(ISNA(VLOOKUP($L5292,'result messages'!$H$3:$L$11,2,FALSE)),VLOOKUP($M5292,'result messages'!$H$3:$L$11,2,FALSE),VLOOKUP($L5292,'result messages'!$H$3:$L$11,2,FALSE)))</f>
        <v/>
      </c>
      <c r="O5292" s="1" t="str">
        <f>IF(ISBLANK($C5292),"",IF(ISNA(VLOOKUP($L5292,'result messages'!$H$3:$L$11,3,FALSE)),VLOOKUP($M5292,'result messages'!$H$3:$L$11,3,FALSE),VLOOKUP($L5292,'result messages'!$H$3:$L$11,3,FALSE)))</f>
        <v/>
      </c>
      <c r="P5292" s="1" t="str">
        <f>IF(ISBLANK($C5292),"",IF(ISNA(VLOOKUP($L5292,'result messages'!$H$3:$L$11,4,FALSE)),VLOOKUP($M5292,'result messages'!$H$3:$L$11,4,FALSE),VLOOKUP($L5292,'result messages'!$H$3:$L$11,4,FALSE)))</f>
        <v/>
      </c>
      <c r="Q5292" s="1" t="str">
        <f>IF(ISBLANK($C5292),"",IF(ISNA(VLOOKUP($L5292,'result messages'!$H$3:$L$11,5,FALSE)),VLOOKUP($M5292,'result messages'!$H$3:$L$11,5,FALSE),VLOOKUP($L5292,'result messages'!$H$3:$L$11,5,FALSE)))</f>
        <v/>
      </c>
    </row>
    <row r="5293" spans="1:17">
      <c r="A5293" s="1">
        <v>5290</v>
      </c>
      <c r="B5293" s="1"/>
      <c r="C5293" s="1"/>
      <c r="D5293" s="1"/>
      <c r="E5293" s="6"/>
      <c r="F5293" s="1"/>
      <c r="G5293" s="1" t="str">
        <f>IF(ISNA(VLOOKUP($C5293,'DTEN TCAP Linkage deviceId'!$A$1:$A$20000,1,FALSE)),"No","Yes")</f>
        <v>No</v>
      </c>
      <c r="H5293" s="1" t="str">
        <f>IF(ISNA(VLOOKUP($C5293,'Provisioning Requester'!$F$3:$H$20000,2,FALSE)),"No","Yes")</f>
        <v>No</v>
      </c>
      <c r="I5293" s="1" t="str">
        <f>IF($H5293="Yes",VLOOKUP($C5293,'Provisioning Requester'!$F$3:$H$20000,3,FALSE),"-")</f>
        <v>-</v>
      </c>
      <c r="J5293" s="1" t="str">
        <f>IF(OR(D5293="SVCP", E5293="TRUE"), "No", IF(ISNA(VLOOKUP($C5293,'ProvResponder deviceId'!$A$1:$A$20000,1,FALSE)),"No","Yes"))</f>
        <v>No</v>
      </c>
      <c r="K5293" s="1" t="str">
        <f>IF($J5293="Yes",VLOOKUP($C5293,'ProvResponder deviceId'!$A$1:$C$20000,3,FALSE),"-")</f>
        <v>-</v>
      </c>
      <c r="L5293" s="1" t="str">
        <f t="shared" si="164"/>
        <v/>
      </c>
      <c r="M5293" s="1" t="str">
        <f t="shared" si="165"/>
        <v/>
      </c>
      <c r="N5293" s="1" t="str">
        <f>IF(ISBLANK($C5293),"",IF(ISNA(VLOOKUP($L5293,'result messages'!$H$3:$L$11,2,FALSE)),VLOOKUP($M5293,'result messages'!$H$3:$L$11,2,FALSE),VLOOKUP($L5293,'result messages'!$H$3:$L$11,2,FALSE)))</f>
        <v/>
      </c>
      <c r="O5293" s="1" t="str">
        <f>IF(ISBLANK($C5293),"",IF(ISNA(VLOOKUP($L5293,'result messages'!$H$3:$L$11,3,FALSE)),VLOOKUP($M5293,'result messages'!$H$3:$L$11,3,FALSE),VLOOKUP($L5293,'result messages'!$H$3:$L$11,3,FALSE)))</f>
        <v/>
      </c>
      <c r="P5293" s="1" t="str">
        <f>IF(ISBLANK($C5293),"",IF(ISNA(VLOOKUP($L5293,'result messages'!$H$3:$L$11,4,FALSE)),VLOOKUP($M5293,'result messages'!$H$3:$L$11,4,FALSE),VLOOKUP($L5293,'result messages'!$H$3:$L$11,4,FALSE)))</f>
        <v/>
      </c>
      <c r="Q5293" s="1" t="str">
        <f>IF(ISBLANK($C5293),"",IF(ISNA(VLOOKUP($L5293,'result messages'!$H$3:$L$11,5,FALSE)),VLOOKUP($M5293,'result messages'!$H$3:$L$11,5,FALSE),VLOOKUP($L5293,'result messages'!$H$3:$L$11,5,FALSE)))</f>
        <v/>
      </c>
    </row>
    <row r="5294" spans="1:17">
      <c r="A5294" s="1">
        <v>5291</v>
      </c>
      <c r="B5294" s="1"/>
      <c r="C5294" s="1"/>
      <c r="D5294" s="1"/>
      <c r="E5294" s="6"/>
      <c r="F5294" s="1"/>
      <c r="G5294" s="1" t="str">
        <f>IF(ISNA(VLOOKUP($C5294,'DTEN TCAP Linkage deviceId'!$A$1:$A$20000,1,FALSE)),"No","Yes")</f>
        <v>No</v>
      </c>
      <c r="H5294" s="1" t="str">
        <f>IF(ISNA(VLOOKUP($C5294,'Provisioning Requester'!$F$3:$H$20000,2,FALSE)),"No","Yes")</f>
        <v>No</v>
      </c>
      <c r="I5294" s="1" t="str">
        <f>IF($H5294="Yes",VLOOKUP($C5294,'Provisioning Requester'!$F$3:$H$20000,3,FALSE),"-")</f>
        <v>-</v>
      </c>
      <c r="J5294" s="1" t="str">
        <f>IF(OR(D5294="SVCP", E5294="TRUE"), "No", IF(ISNA(VLOOKUP($C5294,'ProvResponder deviceId'!$A$1:$A$20000,1,FALSE)),"No","Yes"))</f>
        <v>No</v>
      </c>
      <c r="K5294" s="1" t="str">
        <f>IF($J5294="Yes",VLOOKUP($C5294,'ProvResponder deviceId'!$A$1:$C$20000,3,FALSE),"-")</f>
        <v>-</v>
      </c>
      <c r="L5294" s="1" t="str">
        <f t="shared" si="164"/>
        <v/>
      </c>
      <c r="M5294" s="1" t="str">
        <f t="shared" si="165"/>
        <v/>
      </c>
      <c r="N5294" s="1" t="str">
        <f>IF(ISBLANK($C5294),"",IF(ISNA(VLOOKUP($L5294,'result messages'!$H$3:$L$11,2,FALSE)),VLOOKUP($M5294,'result messages'!$H$3:$L$11,2,FALSE),VLOOKUP($L5294,'result messages'!$H$3:$L$11,2,FALSE)))</f>
        <v/>
      </c>
      <c r="O5294" s="1" t="str">
        <f>IF(ISBLANK($C5294),"",IF(ISNA(VLOOKUP($L5294,'result messages'!$H$3:$L$11,3,FALSE)),VLOOKUP($M5294,'result messages'!$H$3:$L$11,3,FALSE),VLOOKUP($L5294,'result messages'!$H$3:$L$11,3,FALSE)))</f>
        <v/>
      </c>
      <c r="P5294" s="1" t="str">
        <f>IF(ISBLANK($C5294),"",IF(ISNA(VLOOKUP($L5294,'result messages'!$H$3:$L$11,4,FALSE)),VLOOKUP($M5294,'result messages'!$H$3:$L$11,4,FALSE),VLOOKUP($L5294,'result messages'!$H$3:$L$11,4,FALSE)))</f>
        <v/>
      </c>
      <c r="Q5294" s="1" t="str">
        <f>IF(ISBLANK($C5294),"",IF(ISNA(VLOOKUP($L5294,'result messages'!$H$3:$L$11,5,FALSE)),VLOOKUP($M5294,'result messages'!$H$3:$L$11,5,FALSE),VLOOKUP($L5294,'result messages'!$H$3:$L$11,5,FALSE)))</f>
        <v/>
      </c>
    </row>
    <row r="5295" spans="1:17">
      <c r="A5295" s="1">
        <v>5292</v>
      </c>
      <c r="B5295" s="1"/>
      <c r="C5295" s="1"/>
      <c r="D5295" s="1"/>
      <c r="E5295" s="6"/>
      <c r="F5295" s="1"/>
      <c r="G5295" s="1" t="str">
        <f>IF(ISNA(VLOOKUP($C5295,'DTEN TCAP Linkage deviceId'!$A$1:$A$20000,1,FALSE)),"No","Yes")</f>
        <v>No</v>
      </c>
      <c r="H5295" s="1" t="str">
        <f>IF(ISNA(VLOOKUP($C5295,'Provisioning Requester'!$F$3:$H$20000,2,FALSE)),"No","Yes")</f>
        <v>No</v>
      </c>
      <c r="I5295" s="1" t="str">
        <f>IF($H5295="Yes",VLOOKUP($C5295,'Provisioning Requester'!$F$3:$H$20000,3,FALSE),"-")</f>
        <v>-</v>
      </c>
      <c r="J5295" s="1" t="str">
        <f>IF(OR(D5295="SVCP", E5295="TRUE"), "No", IF(ISNA(VLOOKUP($C5295,'ProvResponder deviceId'!$A$1:$A$20000,1,FALSE)),"No","Yes"))</f>
        <v>No</v>
      </c>
      <c r="K5295" s="1" t="str">
        <f>IF($J5295="Yes",VLOOKUP($C5295,'ProvResponder deviceId'!$A$1:$C$20000,3,FALSE),"-")</f>
        <v>-</v>
      </c>
      <c r="L5295" s="1" t="str">
        <f t="shared" si="164"/>
        <v/>
      </c>
      <c r="M5295" s="1" t="str">
        <f t="shared" si="165"/>
        <v/>
      </c>
      <c r="N5295" s="1" t="str">
        <f>IF(ISBLANK($C5295),"",IF(ISNA(VLOOKUP($L5295,'result messages'!$H$3:$L$11,2,FALSE)),VLOOKUP($M5295,'result messages'!$H$3:$L$11,2,FALSE),VLOOKUP($L5295,'result messages'!$H$3:$L$11,2,FALSE)))</f>
        <v/>
      </c>
      <c r="O5295" s="1" t="str">
        <f>IF(ISBLANK($C5295),"",IF(ISNA(VLOOKUP($L5295,'result messages'!$H$3:$L$11,3,FALSE)),VLOOKUP($M5295,'result messages'!$H$3:$L$11,3,FALSE),VLOOKUP($L5295,'result messages'!$H$3:$L$11,3,FALSE)))</f>
        <v/>
      </c>
      <c r="P5295" s="1" t="str">
        <f>IF(ISBLANK($C5295),"",IF(ISNA(VLOOKUP($L5295,'result messages'!$H$3:$L$11,4,FALSE)),VLOOKUP($M5295,'result messages'!$H$3:$L$11,4,FALSE),VLOOKUP($L5295,'result messages'!$H$3:$L$11,4,FALSE)))</f>
        <v/>
      </c>
      <c r="Q5295" s="1" t="str">
        <f>IF(ISBLANK($C5295),"",IF(ISNA(VLOOKUP($L5295,'result messages'!$H$3:$L$11,5,FALSE)),VLOOKUP($M5295,'result messages'!$H$3:$L$11,5,FALSE),VLOOKUP($L5295,'result messages'!$H$3:$L$11,5,FALSE)))</f>
        <v/>
      </c>
    </row>
    <row r="5296" spans="1:17">
      <c r="A5296" s="1">
        <v>5293</v>
      </c>
      <c r="B5296" s="1"/>
      <c r="C5296" s="1"/>
      <c r="D5296" s="1"/>
      <c r="E5296" s="6"/>
      <c r="F5296" s="1"/>
      <c r="G5296" s="1" t="str">
        <f>IF(ISNA(VLOOKUP($C5296,'DTEN TCAP Linkage deviceId'!$A$1:$A$20000,1,FALSE)),"No","Yes")</f>
        <v>No</v>
      </c>
      <c r="H5296" s="1" t="str">
        <f>IF(ISNA(VLOOKUP($C5296,'Provisioning Requester'!$F$3:$H$20000,2,FALSE)),"No","Yes")</f>
        <v>No</v>
      </c>
      <c r="I5296" s="1" t="str">
        <f>IF($H5296="Yes",VLOOKUP($C5296,'Provisioning Requester'!$F$3:$H$20000,3,FALSE),"-")</f>
        <v>-</v>
      </c>
      <c r="J5296" s="1" t="str">
        <f>IF(OR(D5296="SVCP", E5296="TRUE"), "No", IF(ISNA(VLOOKUP($C5296,'ProvResponder deviceId'!$A$1:$A$20000,1,FALSE)),"No","Yes"))</f>
        <v>No</v>
      </c>
      <c r="K5296" s="1" t="str">
        <f>IF($J5296="Yes",VLOOKUP($C5296,'ProvResponder deviceId'!$A$1:$C$20000,3,FALSE),"-")</f>
        <v>-</v>
      </c>
      <c r="L5296" s="1" t="str">
        <f t="shared" si="164"/>
        <v/>
      </c>
      <c r="M5296" s="1" t="str">
        <f t="shared" si="165"/>
        <v/>
      </c>
      <c r="N5296" s="1" t="str">
        <f>IF(ISBLANK($C5296),"",IF(ISNA(VLOOKUP($L5296,'result messages'!$H$3:$L$11,2,FALSE)),VLOOKUP($M5296,'result messages'!$H$3:$L$11,2,FALSE),VLOOKUP($L5296,'result messages'!$H$3:$L$11,2,FALSE)))</f>
        <v/>
      </c>
      <c r="O5296" s="1" t="str">
        <f>IF(ISBLANK($C5296),"",IF(ISNA(VLOOKUP($L5296,'result messages'!$H$3:$L$11,3,FALSE)),VLOOKUP($M5296,'result messages'!$H$3:$L$11,3,FALSE),VLOOKUP($L5296,'result messages'!$H$3:$L$11,3,FALSE)))</f>
        <v/>
      </c>
      <c r="P5296" s="1" t="str">
        <f>IF(ISBLANK($C5296),"",IF(ISNA(VLOOKUP($L5296,'result messages'!$H$3:$L$11,4,FALSE)),VLOOKUP($M5296,'result messages'!$H$3:$L$11,4,FALSE),VLOOKUP($L5296,'result messages'!$H$3:$L$11,4,FALSE)))</f>
        <v/>
      </c>
      <c r="Q5296" s="1" t="str">
        <f>IF(ISBLANK($C5296),"",IF(ISNA(VLOOKUP($L5296,'result messages'!$H$3:$L$11,5,FALSE)),VLOOKUP($M5296,'result messages'!$H$3:$L$11,5,FALSE),VLOOKUP($L5296,'result messages'!$H$3:$L$11,5,FALSE)))</f>
        <v/>
      </c>
    </row>
    <row r="5297" spans="1:17">
      <c r="A5297" s="1">
        <v>5294</v>
      </c>
      <c r="B5297" s="1"/>
      <c r="C5297" s="1"/>
      <c r="D5297" s="1"/>
      <c r="E5297" s="6"/>
      <c r="F5297" s="1"/>
      <c r="G5297" s="1" t="str">
        <f>IF(ISNA(VLOOKUP($C5297,'DTEN TCAP Linkage deviceId'!$A$1:$A$20000,1,FALSE)),"No","Yes")</f>
        <v>No</v>
      </c>
      <c r="H5297" s="1" t="str">
        <f>IF(ISNA(VLOOKUP($C5297,'Provisioning Requester'!$F$3:$H$20000,2,FALSE)),"No","Yes")</f>
        <v>No</v>
      </c>
      <c r="I5297" s="1" t="str">
        <f>IF($H5297="Yes",VLOOKUP($C5297,'Provisioning Requester'!$F$3:$H$20000,3,FALSE),"-")</f>
        <v>-</v>
      </c>
      <c r="J5297" s="1" t="str">
        <f>IF(OR(D5297="SVCP", E5297="TRUE"), "No", IF(ISNA(VLOOKUP($C5297,'ProvResponder deviceId'!$A$1:$A$20000,1,FALSE)),"No","Yes"))</f>
        <v>No</v>
      </c>
      <c r="K5297" s="1" t="str">
        <f>IF($J5297="Yes",VLOOKUP($C5297,'ProvResponder deviceId'!$A$1:$C$20000,3,FALSE),"-")</f>
        <v>-</v>
      </c>
      <c r="L5297" s="1" t="str">
        <f t="shared" si="164"/>
        <v/>
      </c>
      <c r="M5297" s="1" t="str">
        <f t="shared" si="165"/>
        <v/>
      </c>
      <c r="N5297" s="1" t="str">
        <f>IF(ISBLANK($C5297),"",IF(ISNA(VLOOKUP($L5297,'result messages'!$H$3:$L$11,2,FALSE)),VLOOKUP($M5297,'result messages'!$H$3:$L$11,2,FALSE),VLOOKUP($L5297,'result messages'!$H$3:$L$11,2,FALSE)))</f>
        <v/>
      </c>
      <c r="O5297" s="1" t="str">
        <f>IF(ISBLANK($C5297),"",IF(ISNA(VLOOKUP($L5297,'result messages'!$H$3:$L$11,3,FALSE)),VLOOKUP($M5297,'result messages'!$H$3:$L$11,3,FALSE),VLOOKUP($L5297,'result messages'!$H$3:$L$11,3,FALSE)))</f>
        <v/>
      </c>
      <c r="P5297" s="1" t="str">
        <f>IF(ISBLANK($C5297),"",IF(ISNA(VLOOKUP($L5297,'result messages'!$H$3:$L$11,4,FALSE)),VLOOKUP($M5297,'result messages'!$H$3:$L$11,4,FALSE),VLOOKUP($L5297,'result messages'!$H$3:$L$11,4,FALSE)))</f>
        <v/>
      </c>
      <c r="Q5297" s="1" t="str">
        <f>IF(ISBLANK($C5297),"",IF(ISNA(VLOOKUP($L5297,'result messages'!$H$3:$L$11,5,FALSE)),VLOOKUP($M5297,'result messages'!$H$3:$L$11,5,FALSE),VLOOKUP($L5297,'result messages'!$H$3:$L$11,5,FALSE)))</f>
        <v/>
      </c>
    </row>
    <row r="5298" spans="1:17">
      <c r="A5298" s="1">
        <v>5295</v>
      </c>
      <c r="B5298" s="1"/>
      <c r="C5298" s="1"/>
      <c r="D5298" s="1"/>
      <c r="E5298" s="6"/>
      <c r="F5298" s="1"/>
      <c r="G5298" s="1" t="str">
        <f>IF(ISNA(VLOOKUP($C5298,'DTEN TCAP Linkage deviceId'!$A$1:$A$20000,1,FALSE)),"No","Yes")</f>
        <v>No</v>
      </c>
      <c r="H5298" s="1" t="str">
        <f>IF(ISNA(VLOOKUP($C5298,'Provisioning Requester'!$F$3:$H$20000,2,FALSE)),"No","Yes")</f>
        <v>No</v>
      </c>
      <c r="I5298" s="1" t="str">
        <f>IF($H5298="Yes",VLOOKUP($C5298,'Provisioning Requester'!$F$3:$H$20000,3,FALSE),"-")</f>
        <v>-</v>
      </c>
      <c r="J5298" s="1" t="str">
        <f>IF(OR(D5298="SVCP", E5298="TRUE"), "No", IF(ISNA(VLOOKUP($C5298,'ProvResponder deviceId'!$A$1:$A$20000,1,FALSE)),"No","Yes"))</f>
        <v>No</v>
      </c>
      <c r="K5298" s="1" t="str">
        <f>IF($J5298="Yes",VLOOKUP($C5298,'ProvResponder deviceId'!$A$1:$C$20000,3,FALSE),"-")</f>
        <v>-</v>
      </c>
      <c r="L5298" s="1" t="str">
        <f t="shared" si="164"/>
        <v/>
      </c>
      <c r="M5298" s="1" t="str">
        <f t="shared" si="165"/>
        <v/>
      </c>
      <c r="N5298" s="1" t="str">
        <f>IF(ISBLANK($C5298),"",IF(ISNA(VLOOKUP($L5298,'result messages'!$H$3:$L$11,2,FALSE)),VLOOKUP($M5298,'result messages'!$H$3:$L$11,2,FALSE),VLOOKUP($L5298,'result messages'!$H$3:$L$11,2,FALSE)))</f>
        <v/>
      </c>
      <c r="O5298" s="1" t="str">
        <f>IF(ISBLANK($C5298),"",IF(ISNA(VLOOKUP($L5298,'result messages'!$H$3:$L$11,3,FALSE)),VLOOKUP($M5298,'result messages'!$H$3:$L$11,3,FALSE),VLOOKUP($L5298,'result messages'!$H$3:$L$11,3,FALSE)))</f>
        <v/>
      </c>
      <c r="P5298" s="1" t="str">
        <f>IF(ISBLANK($C5298),"",IF(ISNA(VLOOKUP($L5298,'result messages'!$H$3:$L$11,4,FALSE)),VLOOKUP($M5298,'result messages'!$H$3:$L$11,4,FALSE),VLOOKUP($L5298,'result messages'!$H$3:$L$11,4,FALSE)))</f>
        <v/>
      </c>
      <c r="Q5298" s="1" t="str">
        <f>IF(ISBLANK($C5298),"",IF(ISNA(VLOOKUP($L5298,'result messages'!$H$3:$L$11,5,FALSE)),VLOOKUP($M5298,'result messages'!$H$3:$L$11,5,FALSE),VLOOKUP($L5298,'result messages'!$H$3:$L$11,5,FALSE)))</f>
        <v/>
      </c>
    </row>
    <row r="5299" spans="1:17">
      <c r="A5299" s="1">
        <v>5296</v>
      </c>
      <c r="B5299" s="1"/>
      <c r="C5299" s="1"/>
      <c r="D5299" s="1"/>
      <c r="E5299" s="6"/>
      <c r="F5299" s="1"/>
      <c r="G5299" s="1" t="str">
        <f>IF(ISNA(VLOOKUP($C5299,'DTEN TCAP Linkage deviceId'!$A$1:$A$20000,1,FALSE)),"No","Yes")</f>
        <v>No</v>
      </c>
      <c r="H5299" s="1" t="str">
        <f>IF(ISNA(VLOOKUP($C5299,'Provisioning Requester'!$F$3:$H$20000,2,FALSE)),"No","Yes")</f>
        <v>No</v>
      </c>
      <c r="I5299" s="1" t="str">
        <f>IF($H5299="Yes",VLOOKUP($C5299,'Provisioning Requester'!$F$3:$H$20000,3,FALSE),"-")</f>
        <v>-</v>
      </c>
      <c r="J5299" s="1" t="str">
        <f>IF(OR(D5299="SVCP", E5299="TRUE"), "No", IF(ISNA(VLOOKUP($C5299,'ProvResponder deviceId'!$A$1:$A$20000,1,FALSE)),"No","Yes"))</f>
        <v>No</v>
      </c>
      <c r="K5299" s="1" t="str">
        <f>IF($J5299="Yes",VLOOKUP($C5299,'ProvResponder deviceId'!$A$1:$C$20000,3,FALSE),"-")</f>
        <v>-</v>
      </c>
      <c r="L5299" s="1" t="str">
        <f t="shared" si="164"/>
        <v/>
      </c>
      <c r="M5299" s="1" t="str">
        <f t="shared" si="165"/>
        <v/>
      </c>
      <c r="N5299" s="1" t="str">
        <f>IF(ISBLANK($C5299),"",IF(ISNA(VLOOKUP($L5299,'result messages'!$H$3:$L$11,2,FALSE)),VLOOKUP($M5299,'result messages'!$H$3:$L$11,2,FALSE),VLOOKUP($L5299,'result messages'!$H$3:$L$11,2,FALSE)))</f>
        <v/>
      </c>
      <c r="O5299" s="1" t="str">
        <f>IF(ISBLANK($C5299),"",IF(ISNA(VLOOKUP($L5299,'result messages'!$H$3:$L$11,3,FALSE)),VLOOKUP($M5299,'result messages'!$H$3:$L$11,3,FALSE),VLOOKUP($L5299,'result messages'!$H$3:$L$11,3,FALSE)))</f>
        <v/>
      </c>
      <c r="P5299" s="1" t="str">
        <f>IF(ISBLANK($C5299),"",IF(ISNA(VLOOKUP($L5299,'result messages'!$H$3:$L$11,4,FALSE)),VLOOKUP($M5299,'result messages'!$H$3:$L$11,4,FALSE),VLOOKUP($L5299,'result messages'!$H$3:$L$11,4,FALSE)))</f>
        <v/>
      </c>
      <c r="Q5299" s="1" t="str">
        <f>IF(ISBLANK($C5299),"",IF(ISNA(VLOOKUP($L5299,'result messages'!$H$3:$L$11,5,FALSE)),VLOOKUP($M5299,'result messages'!$H$3:$L$11,5,FALSE),VLOOKUP($L5299,'result messages'!$H$3:$L$11,5,FALSE)))</f>
        <v/>
      </c>
    </row>
    <row r="5300" spans="1:17">
      <c r="A5300" s="1">
        <v>5297</v>
      </c>
      <c r="B5300" s="1"/>
      <c r="C5300" s="1"/>
      <c r="D5300" s="1"/>
      <c r="E5300" s="6"/>
      <c r="F5300" s="1"/>
      <c r="G5300" s="1" t="str">
        <f>IF(ISNA(VLOOKUP($C5300,'DTEN TCAP Linkage deviceId'!$A$1:$A$20000,1,FALSE)),"No","Yes")</f>
        <v>No</v>
      </c>
      <c r="H5300" s="1" t="str">
        <f>IF(ISNA(VLOOKUP($C5300,'Provisioning Requester'!$F$3:$H$20000,2,FALSE)),"No","Yes")</f>
        <v>No</v>
      </c>
      <c r="I5300" s="1" t="str">
        <f>IF($H5300="Yes",VLOOKUP($C5300,'Provisioning Requester'!$F$3:$H$20000,3,FALSE),"-")</f>
        <v>-</v>
      </c>
      <c r="J5300" s="1" t="str">
        <f>IF(OR(D5300="SVCP", E5300="TRUE"), "No", IF(ISNA(VLOOKUP($C5300,'ProvResponder deviceId'!$A$1:$A$20000,1,FALSE)),"No","Yes"))</f>
        <v>No</v>
      </c>
      <c r="K5300" s="1" t="str">
        <f>IF($J5300="Yes",VLOOKUP($C5300,'ProvResponder deviceId'!$A$1:$C$20000,3,FALSE),"-")</f>
        <v>-</v>
      </c>
      <c r="L5300" s="1" t="str">
        <f t="shared" si="164"/>
        <v/>
      </c>
      <c r="M5300" s="1" t="str">
        <f t="shared" si="165"/>
        <v/>
      </c>
      <c r="N5300" s="1" t="str">
        <f>IF(ISBLANK($C5300),"",IF(ISNA(VLOOKUP($L5300,'result messages'!$H$3:$L$11,2,FALSE)),VLOOKUP($M5300,'result messages'!$H$3:$L$11,2,FALSE),VLOOKUP($L5300,'result messages'!$H$3:$L$11,2,FALSE)))</f>
        <v/>
      </c>
      <c r="O5300" s="1" t="str">
        <f>IF(ISBLANK($C5300),"",IF(ISNA(VLOOKUP($L5300,'result messages'!$H$3:$L$11,3,FALSE)),VLOOKUP($M5300,'result messages'!$H$3:$L$11,3,FALSE),VLOOKUP($L5300,'result messages'!$H$3:$L$11,3,FALSE)))</f>
        <v/>
      </c>
      <c r="P5300" s="1" t="str">
        <f>IF(ISBLANK($C5300),"",IF(ISNA(VLOOKUP($L5300,'result messages'!$H$3:$L$11,4,FALSE)),VLOOKUP($M5300,'result messages'!$H$3:$L$11,4,FALSE),VLOOKUP($L5300,'result messages'!$H$3:$L$11,4,FALSE)))</f>
        <v/>
      </c>
      <c r="Q5300" s="1" t="str">
        <f>IF(ISBLANK($C5300),"",IF(ISNA(VLOOKUP($L5300,'result messages'!$H$3:$L$11,5,FALSE)),VLOOKUP($M5300,'result messages'!$H$3:$L$11,5,FALSE),VLOOKUP($L5300,'result messages'!$H$3:$L$11,5,FALSE)))</f>
        <v/>
      </c>
    </row>
    <row r="5301" spans="1:17">
      <c r="A5301" s="1">
        <v>5298</v>
      </c>
      <c r="B5301" s="1"/>
      <c r="C5301" s="1"/>
      <c r="D5301" s="1"/>
      <c r="E5301" s="6"/>
      <c r="F5301" s="1"/>
      <c r="G5301" s="1" t="str">
        <f>IF(ISNA(VLOOKUP($C5301,'DTEN TCAP Linkage deviceId'!$A$1:$A$20000,1,FALSE)),"No","Yes")</f>
        <v>No</v>
      </c>
      <c r="H5301" s="1" t="str">
        <f>IF(ISNA(VLOOKUP($C5301,'Provisioning Requester'!$F$3:$H$20000,2,FALSE)),"No","Yes")</f>
        <v>No</v>
      </c>
      <c r="I5301" s="1" t="str">
        <f>IF($H5301="Yes",VLOOKUP($C5301,'Provisioning Requester'!$F$3:$H$20000,3,FALSE),"-")</f>
        <v>-</v>
      </c>
      <c r="J5301" s="1" t="str">
        <f>IF(OR(D5301="SVCP", E5301="TRUE"), "No", IF(ISNA(VLOOKUP($C5301,'ProvResponder deviceId'!$A$1:$A$20000,1,FALSE)),"No","Yes"))</f>
        <v>No</v>
      </c>
      <c r="K5301" s="1" t="str">
        <f>IF($J5301="Yes",VLOOKUP($C5301,'ProvResponder deviceId'!$A$1:$C$20000,3,FALSE),"-")</f>
        <v>-</v>
      </c>
      <c r="L5301" s="1" t="str">
        <f t="shared" si="164"/>
        <v/>
      </c>
      <c r="M5301" s="1" t="str">
        <f t="shared" si="165"/>
        <v/>
      </c>
      <c r="N5301" s="1" t="str">
        <f>IF(ISBLANK($C5301),"",IF(ISNA(VLOOKUP($L5301,'result messages'!$H$3:$L$11,2,FALSE)),VLOOKUP($M5301,'result messages'!$H$3:$L$11,2,FALSE),VLOOKUP($L5301,'result messages'!$H$3:$L$11,2,FALSE)))</f>
        <v/>
      </c>
      <c r="O5301" s="1" t="str">
        <f>IF(ISBLANK($C5301),"",IF(ISNA(VLOOKUP($L5301,'result messages'!$H$3:$L$11,3,FALSE)),VLOOKUP($M5301,'result messages'!$H$3:$L$11,3,FALSE),VLOOKUP($L5301,'result messages'!$H$3:$L$11,3,FALSE)))</f>
        <v/>
      </c>
      <c r="P5301" s="1" t="str">
        <f>IF(ISBLANK($C5301),"",IF(ISNA(VLOOKUP($L5301,'result messages'!$H$3:$L$11,4,FALSE)),VLOOKUP($M5301,'result messages'!$H$3:$L$11,4,FALSE),VLOOKUP($L5301,'result messages'!$H$3:$L$11,4,FALSE)))</f>
        <v/>
      </c>
      <c r="Q5301" s="1" t="str">
        <f>IF(ISBLANK($C5301),"",IF(ISNA(VLOOKUP($L5301,'result messages'!$H$3:$L$11,5,FALSE)),VLOOKUP($M5301,'result messages'!$H$3:$L$11,5,FALSE),VLOOKUP($L5301,'result messages'!$H$3:$L$11,5,FALSE)))</f>
        <v/>
      </c>
    </row>
    <row r="5302" spans="1:17">
      <c r="A5302" s="1">
        <v>5299</v>
      </c>
      <c r="B5302" s="1"/>
      <c r="C5302" s="1"/>
      <c r="D5302" s="1"/>
      <c r="E5302" s="6"/>
      <c r="F5302" s="1"/>
      <c r="G5302" s="1" t="str">
        <f>IF(ISNA(VLOOKUP($C5302,'DTEN TCAP Linkage deviceId'!$A$1:$A$20000,1,FALSE)),"No","Yes")</f>
        <v>No</v>
      </c>
      <c r="H5302" s="1" t="str">
        <f>IF(ISNA(VLOOKUP($C5302,'Provisioning Requester'!$F$3:$H$20000,2,FALSE)),"No","Yes")</f>
        <v>No</v>
      </c>
      <c r="I5302" s="1" t="str">
        <f>IF($H5302="Yes",VLOOKUP($C5302,'Provisioning Requester'!$F$3:$H$20000,3,FALSE),"-")</f>
        <v>-</v>
      </c>
      <c r="J5302" s="1" t="str">
        <f>IF(OR(D5302="SVCP", E5302="TRUE"), "No", IF(ISNA(VLOOKUP($C5302,'ProvResponder deviceId'!$A$1:$A$20000,1,FALSE)),"No","Yes"))</f>
        <v>No</v>
      </c>
      <c r="K5302" s="1" t="str">
        <f>IF($J5302="Yes",VLOOKUP($C5302,'ProvResponder deviceId'!$A$1:$C$20000,3,FALSE),"-")</f>
        <v>-</v>
      </c>
      <c r="L5302" s="1" t="str">
        <f t="shared" si="164"/>
        <v/>
      </c>
      <c r="M5302" s="1" t="str">
        <f t="shared" si="165"/>
        <v/>
      </c>
      <c r="N5302" s="1" t="str">
        <f>IF(ISBLANK($C5302),"",IF(ISNA(VLOOKUP($L5302,'result messages'!$H$3:$L$11,2,FALSE)),VLOOKUP($M5302,'result messages'!$H$3:$L$11,2,FALSE),VLOOKUP($L5302,'result messages'!$H$3:$L$11,2,FALSE)))</f>
        <v/>
      </c>
      <c r="O5302" s="1" t="str">
        <f>IF(ISBLANK($C5302),"",IF(ISNA(VLOOKUP($L5302,'result messages'!$H$3:$L$11,3,FALSE)),VLOOKUP($M5302,'result messages'!$H$3:$L$11,3,FALSE),VLOOKUP($L5302,'result messages'!$H$3:$L$11,3,FALSE)))</f>
        <v/>
      </c>
      <c r="P5302" s="1" t="str">
        <f>IF(ISBLANK($C5302),"",IF(ISNA(VLOOKUP($L5302,'result messages'!$H$3:$L$11,4,FALSE)),VLOOKUP($M5302,'result messages'!$H$3:$L$11,4,FALSE),VLOOKUP($L5302,'result messages'!$H$3:$L$11,4,FALSE)))</f>
        <v/>
      </c>
      <c r="Q5302" s="1" t="str">
        <f>IF(ISBLANK($C5302),"",IF(ISNA(VLOOKUP($L5302,'result messages'!$H$3:$L$11,5,FALSE)),VLOOKUP($M5302,'result messages'!$H$3:$L$11,5,FALSE),VLOOKUP($L5302,'result messages'!$H$3:$L$11,5,FALSE)))</f>
        <v/>
      </c>
    </row>
    <row r="5303" spans="1:17">
      <c r="A5303" s="1">
        <v>5300</v>
      </c>
      <c r="B5303" s="1"/>
      <c r="C5303" s="1"/>
      <c r="D5303" s="1"/>
      <c r="E5303" s="6"/>
      <c r="F5303" s="1"/>
      <c r="G5303" s="1" t="str">
        <f>IF(ISNA(VLOOKUP($C5303,'DTEN TCAP Linkage deviceId'!$A$1:$A$20000,1,FALSE)),"No","Yes")</f>
        <v>No</v>
      </c>
      <c r="H5303" s="1" t="str">
        <f>IF(ISNA(VLOOKUP($C5303,'Provisioning Requester'!$F$3:$H$20000,2,FALSE)),"No","Yes")</f>
        <v>No</v>
      </c>
      <c r="I5303" s="1" t="str">
        <f>IF($H5303="Yes",VLOOKUP($C5303,'Provisioning Requester'!$F$3:$H$20000,3,FALSE),"-")</f>
        <v>-</v>
      </c>
      <c r="J5303" s="1" t="str">
        <f>IF(OR(D5303="SVCP", E5303="TRUE"), "No", IF(ISNA(VLOOKUP($C5303,'ProvResponder deviceId'!$A$1:$A$20000,1,FALSE)),"No","Yes"))</f>
        <v>No</v>
      </c>
      <c r="K5303" s="1" t="str">
        <f>IF($J5303="Yes",VLOOKUP($C5303,'ProvResponder deviceId'!$A$1:$C$20000,3,FALSE),"-")</f>
        <v>-</v>
      </c>
      <c r="L5303" s="1" t="str">
        <f t="shared" si="164"/>
        <v/>
      </c>
      <c r="M5303" s="1" t="str">
        <f t="shared" si="165"/>
        <v/>
      </c>
      <c r="N5303" s="1" t="str">
        <f>IF(ISBLANK($C5303),"",IF(ISNA(VLOOKUP($L5303,'result messages'!$H$3:$L$11,2,FALSE)),VLOOKUP($M5303,'result messages'!$H$3:$L$11,2,FALSE),VLOOKUP($L5303,'result messages'!$H$3:$L$11,2,FALSE)))</f>
        <v/>
      </c>
      <c r="O5303" s="1" t="str">
        <f>IF(ISBLANK($C5303),"",IF(ISNA(VLOOKUP($L5303,'result messages'!$H$3:$L$11,3,FALSE)),VLOOKUP($M5303,'result messages'!$H$3:$L$11,3,FALSE),VLOOKUP($L5303,'result messages'!$H$3:$L$11,3,FALSE)))</f>
        <v/>
      </c>
      <c r="P5303" s="1" t="str">
        <f>IF(ISBLANK($C5303),"",IF(ISNA(VLOOKUP($L5303,'result messages'!$H$3:$L$11,4,FALSE)),VLOOKUP($M5303,'result messages'!$H$3:$L$11,4,FALSE),VLOOKUP($L5303,'result messages'!$H$3:$L$11,4,FALSE)))</f>
        <v/>
      </c>
      <c r="Q5303" s="1" t="str">
        <f>IF(ISBLANK($C5303),"",IF(ISNA(VLOOKUP($L5303,'result messages'!$H$3:$L$11,5,FALSE)),VLOOKUP($M5303,'result messages'!$H$3:$L$11,5,FALSE),VLOOKUP($L5303,'result messages'!$H$3:$L$11,5,FALSE)))</f>
        <v/>
      </c>
    </row>
    <row r="5304" spans="1:17">
      <c r="A5304" s="1">
        <v>5301</v>
      </c>
      <c r="B5304" s="1"/>
      <c r="C5304" s="1"/>
      <c r="D5304" s="1"/>
      <c r="E5304" s="6"/>
      <c r="F5304" s="1"/>
      <c r="G5304" s="1" t="str">
        <f>IF(ISNA(VLOOKUP($C5304,'DTEN TCAP Linkage deviceId'!$A$1:$A$20000,1,FALSE)),"No","Yes")</f>
        <v>No</v>
      </c>
      <c r="H5304" s="1" t="str">
        <f>IF(ISNA(VLOOKUP($C5304,'Provisioning Requester'!$F$3:$H$20000,2,FALSE)),"No","Yes")</f>
        <v>No</v>
      </c>
      <c r="I5304" s="1" t="str">
        <f>IF($H5304="Yes",VLOOKUP($C5304,'Provisioning Requester'!$F$3:$H$20000,3,FALSE),"-")</f>
        <v>-</v>
      </c>
      <c r="J5304" s="1" t="str">
        <f>IF(OR(D5304="SVCP", E5304="TRUE"), "No", IF(ISNA(VLOOKUP($C5304,'ProvResponder deviceId'!$A$1:$A$20000,1,FALSE)),"No","Yes"))</f>
        <v>No</v>
      </c>
      <c r="K5304" s="1" t="str">
        <f>IF($J5304="Yes",VLOOKUP($C5304,'ProvResponder deviceId'!$A$1:$C$20000,3,FALSE),"-")</f>
        <v>-</v>
      </c>
      <c r="L5304" s="1" t="str">
        <f t="shared" si="164"/>
        <v/>
      </c>
      <c r="M5304" s="1" t="str">
        <f t="shared" si="165"/>
        <v/>
      </c>
      <c r="N5304" s="1" t="str">
        <f>IF(ISBLANK($C5304),"",IF(ISNA(VLOOKUP($L5304,'result messages'!$H$3:$L$11,2,FALSE)),VLOOKUP($M5304,'result messages'!$H$3:$L$11,2,FALSE),VLOOKUP($L5304,'result messages'!$H$3:$L$11,2,FALSE)))</f>
        <v/>
      </c>
      <c r="O5304" s="1" t="str">
        <f>IF(ISBLANK($C5304),"",IF(ISNA(VLOOKUP($L5304,'result messages'!$H$3:$L$11,3,FALSE)),VLOOKUP($M5304,'result messages'!$H$3:$L$11,3,FALSE),VLOOKUP($L5304,'result messages'!$H$3:$L$11,3,FALSE)))</f>
        <v/>
      </c>
      <c r="P5304" s="1" t="str">
        <f>IF(ISBLANK($C5304),"",IF(ISNA(VLOOKUP($L5304,'result messages'!$H$3:$L$11,4,FALSE)),VLOOKUP($M5304,'result messages'!$H$3:$L$11,4,FALSE),VLOOKUP($L5304,'result messages'!$H$3:$L$11,4,FALSE)))</f>
        <v/>
      </c>
      <c r="Q5304" s="1" t="str">
        <f>IF(ISBLANK($C5304),"",IF(ISNA(VLOOKUP($L5304,'result messages'!$H$3:$L$11,5,FALSE)),VLOOKUP($M5304,'result messages'!$H$3:$L$11,5,FALSE),VLOOKUP($L5304,'result messages'!$H$3:$L$11,5,FALSE)))</f>
        <v/>
      </c>
    </row>
    <row r="5305" spans="1:17">
      <c r="A5305" s="1">
        <v>5302</v>
      </c>
      <c r="B5305" s="1"/>
      <c r="C5305" s="1"/>
      <c r="D5305" s="1"/>
      <c r="E5305" s="6"/>
      <c r="F5305" s="1"/>
      <c r="G5305" s="1" t="str">
        <f>IF(ISNA(VLOOKUP($C5305,'DTEN TCAP Linkage deviceId'!$A$1:$A$20000,1,FALSE)),"No","Yes")</f>
        <v>No</v>
      </c>
      <c r="H5305" s="1" t="str">
        <f>IF(ISNA(VLOOKUP($C5305,'Provisioning Requester'!$F$3:$H$20000,2,FALSE)),"No","Yes")</f>
        <v>No</v>
      </c>
      <c r="I5305" s="1" t="str">
        <f>IF($H5305="Yes",VLOOKUP($C5305,'Provisioning Requester'!$F$3:$H$20000,3,FALSE),"-")</f>
        <v>-</v>
      </c>
      <c r="J5305" s="1" t="str">
        <f>IF(OR(D5305="SVCP", E5305="TRUE"), "No", IF(ISNA(VLOOKUP($C5305,'ProvResponder deviceId'!$A$1:$A$20000,1,FALSE)),"No","Yes"))</f>
        <v>No</v>
      </c>
      <c r="K5305" s="1" t="str">
        <f>IF($J5305="Yes",VLOOKUP($C5305,'ProvResponder deviceId'!$A$1:$C$20000,3,FALSE),"-")</f>
        <v>-</v>
      </c>
      <c r="L5305" s="1" t="str">
        <f t="shared" si="164"/>
        <v/>
      </c>
      <c r="M5305" s="1" t="str">
        <f t="shared" si="165"/>
        <v/>
      </c>
      <c r="N5305" s="1" t="str">
        <f>IF(ISBLANK($C5305),"",IF(ISNA(VLOOKUP($L5305,'result messages'!$H$3:$L$11,2,FALSE)),VLOOKUP($M5305,'result messages'!$H$3:$L$11,2,FALSE),VLOOKUP($L5305,'result messages'!$H$3:$L$11,2,FALSE)))</f>
        <v/>
      </c>
      <c r="O5305" s="1" t="str">
        <f>IF(ISBLANK($C5305),"",IF(ISNA(VLOOKUP($L5305,'result messages'!$H$3:$L$11,3,FALSE)),VLOOKUP($M5305,'result messages'!$H$3:$L$11,3,FALSE),VLOOKUP($L5305,'result messages'!$H$3:$L$11,3,FALSE)))</f>
        <v/>
      </c>
      <c r="P5305" s="1" t="str">
        <f>IF(ISBLANK($C5305),"",IF(ISNA(VLOOKUP($L5305,'result messages'!$H$3:$L$11,4,FALSE)),VLOOKUP($M5305,'result messages'!$H$3:$L$11,4,FALSE),VLOOKUP($L5305,'result messages'!$H$3:$L$11,4,FALSE)))</f>
        <v/>
      </c>
      <c r="Q5305" s="1" t="str">
        <f>IF(ISBLANK($C5305),"",IF(ISNA(VLOOKUP($L5305,'result messages'!$H$3:$L$11,5,FALSE)),VLOOKUP($M5305,'result messages'!$H$3:$L$11,5,FALSE),VLOOKUP($L5305,'result messages'!$H$3:$L$11,5,FALSE)))</f>
        <v/>
      </c>
    </row>
    <row r="5306" spans="1:17">
      <c r="A5306" s="1">
        <v>5303</v>
      </c>
      <c r="B5306" s="1"/>
      <c r="C5306" s="1"/>
      <c r="D5306" s="1"/>
      <c r="E5306" s="6"/>
      <c r="F5306" s="1"/>
      <c r="G5306" s="1" t="str">
        <f>IF(ISNA(VLOOKUP($C5306,'DTEN TCAP Linkage deviceId'!$A$1:$A$20000,1,FALSE)),"No","Yes")</f>
        <v>No</v>
      </c>
      <c r="H5306" s="1" t="str">
        <f>IF(ISNA(VLOOKUP($C5306,'Provisioning Requester'!$F$3:$H$20000,2,FALSE)),"No","Yes")</f>
        <v>No</v>
      </c>
      <c r="I5306" s="1" t="str">
        <f>IF($H5306="Yes",VLOOKUP($C5306,'Provisioning Requester'!$F$3:$H$20000,3,FALSE),"-")</f>
        <v>-</v>
      </c>
      <c r="J5306" s="1" t="str">
        <f>IF(OR(D5306="SVCP", E5306="TRUE"), "No", IF(ISNA(VLOOKUP($C5306,'ProvResponder deviceId'!$A$1:$A$20000,1,FALSE)),"No","Yes"))</f>
        <v>No</v>
      </c>
      <c r="K5306" s="1" t="str">
        <f>IF($J5306="Yes",VLOOKUP($C5306,'ProvResponder deviceId'!$A$1:$C$20000,3,FALSE),"-")</f>
        <v>-</v>
      </c>
      <c r="L5306" s="1" t="str">
        <f t="shared" si="164"/>
        <v/>
      </c>
      <c r="M5306" s="1" t="str">
        <f t="shared" si="165"/>
        <v/>
      </c>
      <c r="N5306" s="1" t="str">
        <f>IF(ISBLANK($C5306),"",IF(ISNA(VLOOKUP($L5306,'result messages'!$H$3:$L$11,2,FALSE)),VLOOKUP($M5306,'result messages'!$H$3:$L$11,2,FALSE),VLOOKUP($L5306,'result messages'!$H$3:$L$11,2,FALSE)))</f>
        <v/>
      </c>
      <c r="O5306" s="1" t="str">
        <f>IF(ISBLANK($C5306),"",IF(ISNA(VLOOKUP($L5306,'result messages'!$H$3:$L$11,3,FALSE)),VLOOKUP($M5306,'result messages'!$H$3:$L$11,3,FALSE),VLOOKUP($L5306,'result messages'!$H$3:$L$11,3,FALSE)))</f>
        <v/>
      </c>
      <c r="P5306" s="1" t="str">
        <f>IF(ISBLANK($C5306),"",IF(ISNA(VLOOKUP($L5306,'result messages'!$H$3:$L$11,4,FALSE)),VLOOKUP($M5306,'result messages'!$H$3:$L$11,4,FALSE),VLOOKUP($L5306,'result messages'!$H$3:$L$11,4,FALSE)))</f>
        <v/>
      </c>
      <c r="Q5306" s="1" t="str">
        <f>IF(ISBLANK($C5306),"",IF(ISNA(VLOOKUP($L5306,'result messages'!$H$3:$L$11,5,FALSE)),VLOOKUP($M5306,'result messages'!$H$3:$L$11,5,FALSE),VLOOKUP($L5306,'result messages'!$H$3:$L$11,5,FALSE)))</f>
        <v/>
      </c>
    </row>
    <row r="5307" spans="1:17">
      <c r="A5307" s="1">
        <v>5304</v>
      </c>
      <c r="B5307" s="1"/>
      <c r="C5307" s="1"/>
      <c r="D5307" s="1"/>
      <c r="E5307" s="6"/>
      <c r="F5307" s="1"/>
      <c r="G5307" s="1" t="str">
        <f>IF(ISNA(VLOOKUP($C5307,'DTEN TCAP Linkage deviceId'!$A$1:$A$20000,1,FALSE)),"No","Yes")</f>
        <v>No</v>
      </c>
      <c r="H5307" s="1" t="str">
        <f>IF(ISNA(VLOOKUP($C5307,'Provisioning Requester'!$F$3:$H$20000,2,FALSE)),"No","Yes")</f>
        <v>No</v>
      </c>
      <c r="I5307" s="1" t="str">
        <f>IF($H5307="Yes",VLOOKUP($C5307,'Provisioning Requester'!$F$3:$H$20000,3,FALSE),"-")</f>
        <v>-</v>
      </c>
      <c r="J5307" s="1" t="str">
        <f>IF(OR(D5307="SVCP", E5307="TRUE"), "No", IF(ISNA(VLOOKUP($C5307,'ProvResponder deviceId'!$A$1:$A$20000,1,FALSE)),"No","Yes"))</f>
        <v>No</v>
      </c>
      <c r="K5307" s="1" t="str">
        <f>IF($J5307="Yes",VLOOKUP($C5307,'ProvResponder deviceId'!$A$1:$C$20000,3,FALSE),"-")</f>
        <v>-</v>
      </c>
      <c r="L5307" s="1" t="str">
        <f t="shared" si="164"/>
        <v/>
      </c>
      <c r="M5307" s="1" t="str">
        <f t="shared" si="165"/>
        <v/>
      </c>
      <c r="N5307" s="1" t="str">
        <f>IF(ISBLANK($C5307),"",IF(ISNA(VLOOKUP($L5307,'result messages'!$H$3:$L$11,2,FALSE)),VLOOKUP($M5307,'result messages'!$H$3:$L$11,2,FALSE),VLOOKUP($L5307,'result messages'!$H$3:$L$11,2,FALSE)))</f>
        <v/>
      </c>
      <c r="O5307" s="1" t="str">
        <f>IF(ISBLANK($C5307),"",IF(ISNA(VLOOKUP($L5307,'result messages'!$H$3:$L$11,3,FALSE)),VLOOKUP($M5307,'result messages'!$H$3:$L$11,3,FALSE),VLOOKUP($L5307,'result messages'!$H$3:$L$11,3,FALSE)))</f>
        <v/>
      </c>
      <c r="P5307" s="1" t="str">
        <f>IF(ISBLANK($C5307),"",IF(ISNA(VLOOKUP($L5307,'result messages'!$H$3:$L$11,4,FALSE)),VLOOKUP($M5307,'result messages'!$H$3:$L$11,4,FALSE),VLOOKUP($L5307,'result messages'!$H$3:$L$11,4,FALSE)))</f>
        <v/>
      </c>
      <c r="Q5307" s="1" t="str">
        <f>IF(ISBLANK($C5307),"",IF(ISNA(VLOOKUP($L5307,'result messages'!$H$3:$L$11,5,FALSE)),VLOOKUP($M5307,'result messages'!$H$3:$L$11,5,FALSE),VLOOKUP($L5307,'result messages'!$H$3:$L$11,5,FALSE)))</f>
        <v/>
      </c>
    </row>
    <row r="5308" spans="1:17">
      <c r="A5308" s="1">
        <v>5305</v>
      </c>
      <c r="B5308" s="1"/>
      <c r="C5308" s="1"/>
      <c r="D5308" s="1"/>
      <c r="E5308" s="6"/>
      <c r="F5308" s="1"/>
      <c r="G5308" s="1" t="str">
        <f>IF(ISNA(VLOOKUP($C5308,'DTEN TCAP Linkage deviceId'!$A$1:$A$20000,1,FALSE)),"No","Yes")</f>
        <v>No</v>
      </c>
      <c r="H5308" s="1" t="str">
        <f>IF(ISNA(VLOOKUP($C5308,'Provisioning Requester'!$F$3:$H$20000,2,FALSE)),"No","Yes")</f>
        <v>No</v>
      </c>
      <c r="I5308" s="1" t="str">
        <f>IF($H5308="Yes",VLOOKUP($C5308,'Provisioning Requester'!$F$3:$H$20000,3,FALSE),"-")</f>
        <v>-</v>
      </c>
      <c r="J5308" s="1" t="str">
        <f>IF(OR(D5308="SVCP", E5308="TRUE"), "No", IF(ISNA(VLOOKUP($C5308,'ProvResponder deviceId'!$A$1:$A$20000,1,FALSE)),"No","Yes"))</f>
        <v>No</v>
      </c>
      <c r="K5308" s="1" t="str">
        <f>IF($J5308="Yes",VLOOKUP($C5308,'ProvResponder deviceId'!$A$1:$C$20000,3,FALSE),"-")</f>
        <v>-</v>
      </c>
      <c r="L5308" s="1" t="str">
        <f t="shared" si="164"/>
        <v/>
      </c>
      <c r="M5308" s="1" t="str">
        <f t="shared" si="165"/>
        <v/>
      </c>
      <c r="N5308" s="1" t="str">
        <f>IF(ISBLANK($C5308),"",IF(ISNA(VLOOKUP($L5308,'result messages'!$H$3:$L$11,2,FALSE)),VLOOKUP($M5308,'result messages'!$H$3:$L$11,2,FALSE),VLOOKUP($L5308,'result messages'!$H$3:$L$11,2,FALSE)))</f>
        <v/>
      </c>
      <c r="O5308" s="1" t="str">
        <f>IF(ISBLANK($C5308),"",IF(ISNA(VLOOKUP($L5308,'result messages'!$H$3:$L$11,3,FALSE)),VLOOKUP($M5308,'result messages'!$H$3:$L$11,3,FALSE),VLOOKUP($L5308,'result messages'!$H$3:$L$11,3,FALSE)))</f>
        <v/>
      </c>
      <c r="P5308" s="1" t="str">
        <f>IF(ISBLANK($C5308),"",IF(ISNA(VLOOKUP($L5308,'result messages'!$H$3:$L$11,4,FALSE)),VLOOKUP($M5308,'result messages'!$H$3:$L$11,4,FALSE),VLOOKUP($L5308,'result messages'!$H$3:$L$11,4,FALSE)))</f>
        <v/>
      </c>
      <c r="Q5308" s="1" t="str">
        <f>IF(ISBLANK($C5308),"",IF(ISNA(VLOOKUP($L5308,'result messages'!$H$3:$L$11,5,FALSE)),VLOOKUP($M5308,'result messages'!$H$3:$L$11,5,FALSE),VLOOKUP($L5308,'result messages'!$H$3:$L$11,5,FALSE)))</f>
        <v/>
      </c>
    </row>
    <row r="5309" spans="1:17">
      <c r="A5309" s="1">
        <v>5306</v>
      </c>
      <c r="B5309" s="1"/>
      <c r="C5309" s="1"/>
      <c r="D5309" s="1"/>
      <c r="E5309" s="6"/>
      <c r="F5309" s="1"/>
      <c r="G5309" s="1" t="str">
        <f>IF(ISNA(VLOOKUP($C5309,'DTEN TCAP Linkage deviceId'!$A$1:$A$20000,1,FALSE)),"No","Yes")</f>
        <v>No</v>
      </c>
      <c r="H5309" s="1" t="str">
        <f>IF(ISNA(VLOOKUP($C5309,'Provisioning Requester'!$F$3:$H$20000,2,FALSE)),"No","Yes")</f>
        <v>No</v>
      </c>
      <c r="I5309" s="1" t="str">
        <f>IF($H5309="Yes",VLOOKUP($C5309,'Provisioning Requester'!$F$3:$H$20000,3,FALSE),"-")</f>
        <v>-</v>
      </c>
      <c r="J5309" s="1" t="str">
        <f>IF(OR(D5309="SVCP", E5309="TRUE"), "No", IF(ISNA(VLOOKUP($C5309,'ProvResponder deviceId'!$A$1:$A$20000,1,FALSE)),"No","Yes"))</f>
        <v>No</v>
      </c>
      <c r="K5309" s="1" t="str">
        <f>IF($J5309="Yes",VLOOKUP($C5309,'ProvResponder deviceId'!$A$1:$C$20000,3,FALSE),"-")</f>
        <v>-</v>
      </c>
      <c r="L5309" s="1" t="str">
        <f t="shared" si="164"/>
        <v/>
      </c>
      <c r="M5309" s="1" t="str">
        <f t="shared" si="165"/>
        <v/>
      </c>
      <c r="N5309" s="1" t="str">
        <f>IF(ISBLANK($C5309),"",IF(ISNA(VLOOKUP($L5309,'result messages'!$H$3:$L$11,2,FALSE)),VLOOKUP($M5309,'result messages'!$H$3:$L$11,2,FALSE),VLOOKUP($L5309,'result messages'!$H$3:$L$11,2,FALSE)))</f>
        <v/>
      </c>
      <c r="O5309" s="1" t="str">
        <f>IF(ISBLANK($C5309),"",IF(ISNA(VLOOKUP($L5309,'result messages'!$H$3:$L$11,3,FALSE)),VLOOKUP($M5309,'result messages'!$H$3:$L$11,3,FALSE),VLOOKUP($L5309,'result messages'!$H$3:$L$11,3,FALSE)))</f>
        <v/>
      </c>
      <c r="P5309" s="1" t="str">
        <f>IF(ISBLANK($C5309),"",IF(ISNA(VLOOKUP($L5309,'result messages'!$H$3:$L$11,4,FALSE)),VLOOKUP($M5309,'result messages'!$H$3:$L$11,4,FALSE),VLOOKUP($L5309,'result messages'!$H$3:$L$11,4,FALSE)))</f>
        <v/>
      </c>
      <c r="Q5309" s="1" t="str">
        <f>IF(ISBLANK($C5309),"",IF(ISNA(VLOOKUP($L5309,'result messages'!$H$3:$L$11,5,FALSE)),VLOOKUP($M5309,'result messages'!$H$3:$L$11,5,FALSE),VLOOKUP($L5309,'result messages'!$H$3:$L$11,5,FALSE)))</f>
        <v/>
      </c>
    </row>
    <row r="5310" spans="1:17">
      <c r="A5310" s="1">
        <v>5307</v>
      </c>
      <c r="B5310" s="1"/>
      <c r="C5310" s="1"/>
      <c r="D5310" s="1"/>
      <c r="E5310" s="6"/>
      <c r="F5310" s="1"/>
      <c r="G5310" s="1" t="str">
        <f>IF(ISNA(VLOOKUP($C5310,'DTEN TCAP Linkage deviceId'!$A$1:$A$20000,1,FALSE)),"No","Yes")</f>
        <v>No</v>
      </c>
      <c r="H5310" s="1" t="str">
        <f>IF(ISNA(VLOOKUP($C5310,'Provisioning Requester'!$F$3:$H$20000,2,FALSE)),"No","Yes")</f>
        <v>No</v>
      </c>
      <c r="I5310" s="1" t="str">
        <f>IF($H5310="Yes",VLOOKUP($C5310,'Provisioning Requester'!$F$3:$H$20000,3,FALSE),"-")</f>
        <v>-</v>
      </c>
      <c r="J5310" s="1" t="str">
        <f>IF(OR(D5310="SVCP", E5310="TRUE"), "No", IF(ISNA(VLOOKUP($C5310,'ProvResponder deviceId'!$A$1:$A$20000,1,FALSE)),"No","Yes"))</f>
        <v>No</v>
      </c>
      <c r="K5310" s="1" t="str">
        <f>IF($J5310="Yes",VLOOKUP($C5310,'ProvResponder deviceId'!$A$1:$C$20000,3,FALSE),"-")</f>
        <v>-</v>
      </c>
      <c r="L5310" s="1" t="str">
        <f t="shared" si="164"/>
        <v/>
      </c>
      <c r="M5310" s="1" t="str">
        <f t="shared" si="165"/>
        <v/>
      </c>
      <c r="N5310" s="1" t="str">
        <f>IF(ISBLANK($C5310),"",IF(ISNA(VLOOKUP($L5310,'result messages'!$H$3:$L$11,2,FALSE)),VLOOKUP($M5310,'result messages'!$H$3:$L$11,2,FALSE),VLOOKUP($L5310,'result messages'!$H$3:$L$11,2,FALSE)))</f>
        <v/>
      </c>
      <c r="O5310" s="1" t="str">
        <f>IF(ISBLANK($C5310),"",IF(ISNA(VLOOKUP($L5310,'result messages'!$H$3:$L$11,3,FALSE)),VLOOKUP($M5310,'result messages'!$H$3:$L$11,3,FALSE),VLOOKUP($L5310,'result messages'!$H$3:$L$11,3,FALSE)))</f>
        <v/>
      </c>
      <c r="P5310" s="1" t="str">
        <f>IF(ISBLANK($C5310),"",IF(ISNA(VLOOKUP($L5310,'result messages'!$H$3:$L$11,4,FALSE)),VLOOKUP($M5310,'result messages'!$H$3:$L$11,4,FALSE),VLOOKUP($L5310,'result messages'!$H$3:$L$11,4,FALSE)))</f>
        <v/>
      </c>
      <c r="Q5310" s="1" t="str">
        <f>IF(ISBLANK($C5310),"",IF(ISNA(VLOOKUP($L5310,'result messages'!$H$3:$L$11,5,FALSE)),VLOOKUP($M5310,'result messages'!$H$3:$L$11,5,FALSE),VLOOKUP($L5310,'result messages'!$H$3:$L$11,5,FALSE)))</f>
        <v/>
      </c>
    </row>
    <row r="5311" spans="1:17">
      <c r="A5311" s="1">
        <v>5308</v>
      </c>
      <c r="B5311" s="1"/>
      <c r="C5311" s="1"/>
      <c r="D5311" s="1"/>
      <c r="E5311" s="6"/>
      <c r="F5311" s="1"/>
      <c r="G5311" s="1" t="str">
        <f>IF(ISNA(VLOOKUP($C5311,'DTEN TCAP Linkage deviceId'!$A$1:$A$20000,1,FALSE)),"No","Yes")</f>
        <v>No</v>
      </c>
      <c r="H5311" s="1" t="str">
        <f>IF(ISNA(VLOOKUP($C5311,'Provisioning Requester'!$F$3:$H$20000,2,FALSE)),"No","Yes")</f>
        <v>No</v>
      </c>
      <c r="I5311" s="1" t="str">
        <f>IF($H5311="Yes",VLOOKUP($C5311,'Provisioning Requester'!$F$3:$H$20000,3,FALSE),"-")</f>
        <v>-</v>
      </c>
      <c r="J5311" s="1" t="str">
        <f>IF(OR(D5311="SVCP", E5311="TRUE"), "No", IF(ISNA(VLOOKUP($C5311,'ProvResponder deviceId'!$A$1:$A$20000,1,FALSE)),"No","Yes"))</f>
        <v>No</v>
      </c>
      <c r="K5311" s="1" t="str">
        <f>IF($J5311="Yes",VLOOKUP($C5311,'ProvResponder deviceId'!$A$1:$C$20000,3,FALSE),"-")</f>
        <v>-</v>
      </c>
      <c r="L5311" s="1" t="str">
        <f t="shared" si="164"/>
        <v/>
      </c>
      <c r="M5311" s="1" t="str">
        <f t="shared" si="165"/>
        <v/>
      </c>
      <c r="N5311" s="1" t="str">
        <f>IF(ISBLANK($C5311),"",IF(ISNA(VLOOKUP($L5311,'result messages'!$H$3:$L$11,2,FALSE)),VLOOKUP($M5311,'result messages'!$H$3:$L$11,2,FALSE),VLOOKUP($L5311,'result messages'!$H$3:$L$11,2,FALSE)))</f>
        <v/>
      </c>
      <c r="O5311" s="1" t="str">
        <f>IF(ISBLANK($C5311),"",IF(ISNA(VLOOKUP($L5311,'result messages'!$H$3:$L$11,3,FALSE)),VLOOKUP($M5311,'result messages'!$H$3:$L$11,3,FALSE),VLOOKUP($L5311,'result messages'!$H$3:$L$11,3,FALSE)))</f>
        <v/>
      </c>
      <c r="P5311" s="1" t="str">
        <f>IF(ISBLANK($C5311),"",IF(ISNA(VLOOKUP($L5311,'result messages'!$H$3:$L$11,4,FALSE)),VLOOKUP($M5311,'result messages'!$H$3:$L$11,4,FALSE),VLOOKUP($L5311,'result messages'!$H$3:$L$11,4,FALSE)))</f>
        <v/>
      </c>
      <c r="Q5311" s="1" t="str">
        <f>IF(ISBLANK($C5311),"",IF(ISNA(VLOOKUP($L5311,'result messages'!$H$3:$L$11,5,FALSE)),VLOOKUP($M5311,'result messages'!$H$3:$L$11,5,FALSE),VLOOKUP($L5311,'result messages'!$H$3:$L$11,5,FALSE)))</f>
        <v/>
      </c>
    </row>
    <row r="5312" spans="1:17">
      <c r="A5312" s="1">
        <v>5309</v>
      </c>
      <c r="B5312" s="1"/>
      <c r="C5312" s="1"/>
      <c r="D5312" s="1"/>
      <c r="E5312" s="6"/>
      <c r="F5312" s="1"/>
      <c r="G5312" s="1" t="str">
        <f>IF(ISNA(VLOOKUP($C5312,'DTEN TCAP Linkage deviceId'!$A$1:$A$20000,1,FALSE)),"No","Yes")</f>
        <v>No</v>
      </c>
      <c r="H5312" s="1" t="str">
        <f>IF(ISNA(VLOOKUP($C5312,'Provisioning Requester'!$F$3:$H$20000,2,FALSE)),"No","Yes")</f>
        <v>No</v>
      </c>
      <c r="I5312" s="1" t="str">
        <f>IF($H5312="Yes",VLOOKUP($C5312,'Provisioning Requester'!$F$3:$H$20000,3,FALSE),"-")</f>
        <v>-</v>
      </c>
      <c r="J5312" s="1" t="str">
        <f>IF(OR(D5312="SVCP", E5312="TRUE"), "No", IF(ISNA(VLOOKUP($C5312,'ProvResponder deviceId'!$A$1:$A$20000,1,FALSE)),"No","Yes"))</f>
        <v>No</v>
      </c>
      <c r="K5312" s="1" t="str">
        <f>IF($J5312="Yes",VLOOKUP($C5312,'ProvResponder deviceId'!$A$1:$C$20000,3,FALSE),"-")</f>
        <v>-</v>
      </c>
      <c r="L5312" s="1" t="str">
        <f t="shared" si="164"/>
        <v/>
      </c>
      <c r="M5312" s="1" t="str">
        <f t="shared" si="165"/>
        <v/>
      </c>
      <c r="N5312" s="1" t="str">
        <f>IF(ISBLANK($C5312),"",IF(ISNA(VLOOKUP($L5312,'result messages'!$H$3:$L$11,2,FALSE)),VLOOKUP($M5312,'result messages'!$H$3:$L$11,2,FALSE),VLOOKUP($L5312,'result messages'!$H$3:$L$11,2,FALSE)))</f>
        <v/>
      </c>
      <c r="O5312" s="1" t="str">
        <f>IF(ISBLANK($C5312),"",IF(ISNA(VLOOKUP($L5312,'result messages'!$H$3:$L$11,3,FALSE)),VLOOKUP($M5312,'result messages'!$H$3:$L$11,3,FALSE),VLOOKUP($L5312,'result messages'!$H$3:$L$11,3,FALSE)))</f>
        <v/>
      </c>
      <c r="P5312" s="1" t="str">
        <f>IF(ISBLANK($C5312),"",IF(ISNA(VLOOKUP($L5312,'result messages'!$H$3:$L$11,4,FALSE)),VLOOKUP($M5312,'result messages'!$H$3:$L$11,4,FALSE),VLOOKUP($L5312,'result messages'!$H$3:$L$11,4,FALSE)))</f>
        <v/>
      </c>
      <c r="Q5312" s="1" t="str">
        <f>IF(ISBLANK($C5312),"",IF(ISNA(VLOOKUP($L5312,'result messages'!$H$3:$L$11,5,FALSE)),VLOOKUP($M5312,'result messages'!$H$3:$L$11,5,FALSE),VLOOKUP($L5312,'result messages'!$H$3:$L$11,5,FALSE)))</f>
        <v/>
      </c>
    </row>
    <row r="5313" spans="1:17">
      <c r="A5313" s="1">
        <v>5310</v>
      </c>
      <c r="B5313" s="1"/>
      <c r="C5313" s="1"/>
      <c r="D5313" s="1"/>
      <c r="E5313" s="6"/>
      <c r="F5313" s="1"/>
      <c r="G5313" s="1" t="str">
        <f>IF(ISNA(VLOOKUP($C5313,'DTEN TCAP Linkage deviceId'!$A$1:$A$20000,1,FALSE)),"No","Yes")</f>
        <v>No</v>
      </c>
      <c r="H5313" s="1" t="str">
        <f>IF(ISNA(VLOOKUP($C5313,'Provisioning Requester'!$F$3:$H$20000,2,FALSE)),"No","Yes")</f>
        <v>No</v>
      </c>
      <c r="I5313" s="1" t="str">
        <f>IF($H5313="Yes",VLOOKUP($C5313,'Provisioning Requester'!$F$3:$H$20000,3,FALSE),"-")</f>
        <v>-</v>
      </c>
      <c r="J5313" s="1" t="str">
        <f>IF(OR(D5313="SVCP", E5313="TRUE"), "No", IF(ISNA(VLOOKUP($C5313,'ProvResponder deviceId'!$A$1:$A$20000,1,FALSE)),"No","Yes"))</f>
        <v>No</v>
      </c>
      <c r="K5313" s="1" t="str">
        <f>IF($J5313="Yes",VLOOKUP($C5313,'ProvResponder deviceId'!$A$1:$C$20000,3,FALSE),"-")</f>
        <v>-</v>
      </c>
      <c r="L5313" s="1" t="str">
        <f t="shared" si="164"/>
        <v/>
      </c>
      <c r="M5313" s="1" t="str">
        <f t="shared" si="165"/>
        <v/>
      </c>
      <c r="N5313" s="1" t="str">
        <f>IF(ISBLANK($C5313),"",IF(ISNA(VLOOKUP($L5313,'result messages'!$H$3:$L$11,2,FALSE)),VLOOKUP($M5313,'result messages'!$H$3:$L$11,2,FALSE),VLOOKUP($L5313,'result messages'!$H$3:$L$11,2,FALSE)))</f>
        <v/>
      </c>
      <c r="O5313" s="1" t="str">
        <f>IF(ISBLANK($C5313),"",IF(ISNA(VLOOKUP($L5313,'result messages'!$H$3:$L$11,3,FALSE)),VLOOKUP($M5313,'result messages'!$H$3:$L$11,3,FALSE),VLOOKUP($L5313,'result messages'!$H$3:$L$11,3,FALSE)))</f>
        <v/>
      </c>
      <c r="P5313" s="1" t="str">
        <f>IF(ISBLANK($C5313),"",IF(ISNA(VLOOKUP($L5313,'result messages'!$H$3:$L$11,4,FALSE)),VLOOKUP($M5313,'result messages'!$H$3:$L$11,4,FALSE),VLOOKUP($L5313,'result messages'!$H$3:$L$11,4,FALSE)))</f>
        <v/>
      </c>
      <c r="Q5313" s="1" t="str">
        <f>IF(ISBLANK($C5313),"",IF(ISNA(VLOOKUP($L5313,'result messages'!$H$3:$L$11,5,FALSE)),VLOOKUP($M5313,'result messages'!$H$3:$L$11,5,FALSE),VLOOKUP($L5313,'result messages'!$H$3:$L$11,5,FALSE)))</f>
        <v/>
      </c>
    </row>
    <row r="5314" spans="1:17">
      <c r="A5314" s="1">
        <v>5311</v>
      </c>
      <c r="B5314" s="1"/>
      <c r="C5314" s="1"/>
      <c r="D5314" s="1"/>
      <c r="E5314" s="6"/>
      <c r="F5314" s="1"/>
      <c r="G5314" s="1" t="str">
        <f>IF(ISNA(VLOOKUP($C5314,'DTEN TCAP Linkage deviceId'!$A$1:$A$20000,1,FALSE)),"No","Yes")</f>
        <v>No</v>
      </c>
      <c r="H5314" s="1" t="str">
        <f>IF(ISNA(VLOOKUP($C5314,'Provisioning Requester'!$F$3:$H$20000,2,FALSE)),"No","Yes")</f>
        <v>No</v>
      </c>
      <c r="I5314" s="1" t="str">
        <f>IF($H5314="Yes",VLOOKUP($C5314,'Provisioning Requester'!$F$3:$H$20000,3,FALSE),"-")</f>
        <v>-</v>
      </c>
      <c r="J5314" s="1" t="str">
        <f>IF(OR(D5314="SVCP", E5314="TRUE"), "No", IF(ISNA(VLOOKUP($C5314,'ProvResponder deviceId'!$A$1:$A$20000,1,FALSE)),"No","Yes"))</f>
        <v>No</v>
      </c>
      <c r="K5314" s="1" t="str">
        <f>IF($J5314="Yes",VLOOKUP($C5314,'ProvResponder deviceId'!$A$1:$C$20000,3,FALSE),"-")</f>
        <v>-</v>
      </c>
      <c r="L5314" s="1" t="str">
        <f t="shared" si="164"/>
        <v/>
      </c>
      <c r="M5314" s="1" t="str">
        <f t="shared" si="165"/>
        <v/>
      </c>
      <c r="N5314" s="1" t="str">
        <f>IF(ISBLANK($C5314),"",IF(ISNA(VLOOKUP($L5314,'result messages'!$H$3:$L$11,2,FALSE)),VLOOKUP($M5314,'result messages'!$H$3:$L$11,2,FALSE),VLOOKUP($L5314,'result messages'!$H$3:$L$11,2,FALSE)))</f>
        <v/>
      </c>
      <c r="O5314" s="1" t="str">
        <f>IF(ISBLANK($C5314),"",IF(ISNA(VLOOKUP($L5314,'result messages'!$H$3:$L$11,3,FALSE)),VLOOKUP($M5314,'result messages'!$H$3:$L$11,3,FALSE),VLOOKUP($L5314,'result messages'!$H$3:$L$11,3,FALSE)))</f>
        <v/>
      </c>
      <c r="P5314" s="1" t="str">
        <f>IF(ISBLANK($C5314),"",IF(ISNA(VLOOKUP($L5314,'result messages'!$H$3:$L$11,4,FALSE)),VLOOKUP($M5314,'result messages'!$H$3:$L$11,4,FALSE),VLOOKUP($L5314,'result messages'!$H$3:$L$11,4,FALSE)))</f>
        <v/>
      </c>
      <c r="Q5314" s="1" t="str">
        <f>IF(ISBLANK($C5314),"",IF(ISNA(VLOOKUP($L5314,'result messages'!$H$3:$L$11,5,FALSE)),VLOOKUP($M5314,'result messages'!$H$3:$L$11,5,FALSE),VLOOKUP($L5314,'result messages'!$H$3:$L$11,5,FALSE)))</f>
        <v/>
      </c>
    </row>
    <row r="5315" spans="1:17">
      <c r="A5315" s="1">
        <v>5312</v>
      </c>
      <c r="B5315" s="1"/>
      <c r="C5315" s="1"/>
      <c r="D5315" s="1"/>
      <c r="E5315" s="6"/>
      <c r="F5315" s="1"/>
      <c r="G5315" s="1" t="str">
        <f>IF(ISNA(VLOOKUP($C5315,'DTEN TCAP Linkage deviceId'!$A$1:$A$20000,1,FALSE)),"No","Yes")</f>
        <v>No</v>
      </c>
      <c r="H5315" s="1" t="str">
        <f>IF(ISNA(VLOOKUP($C5315,'Provisioning Requester'!$F$3:$H$20000,2,FALSE)),"No","Yes")</f>
        <v>No</v>
      </c>
      <c r="I5315" s="1" t="str">
        <f>IF($H5315="Yes",VLOOKUP($C5315,'Provisioning Requester'!$F$3:$H$20000,3,FALSE),"-")</f>
        <v>-</v>
      </c>
      <c r="J5315" s="1" t="str">
        <f>IF(OR(D5315="SVCP", E5315="TRUE"), "No", IF(ISNA(VLOOKUP($C5315,'ProvResponder deviceId'!$A$1:$A$20000,1,FALSE)),"No","Yes"))</f>
        <v>No</v>
      </c>
      <c r="K5315" s="1" t="str">
        <f>IF($J5315="Yes",VLOOKUP($C5315,'ProvResponder deviceId'!$A$1:$C$20000,3,FALSE),"-")</f>
        <v>-</v>
      </c>
      <c r="L5315" s="1" t="str">
        <f t="shared" si="164"/>
        <v/>
      </c>
      <c r="M5315" s="1" t="str">
        <f t="shared" si="165"/>
        <v/>
      </c>
      <c r="N5315" s="1" t="str">
        <f>IF(ISBLANK($C5315),"",IF(ISNA(VLOOKUP($L5315,'result messages'!$H$3:$L$11,2,FALSE)),VLOOKUP($M5315,'result messages'!$H$3:$L$11,2,FALSE),VLOOKUP($L5315,'result messages'!$H$3:$L$11,2,FALSE)))</f>
        <v/>
      </c>
      <c r="O5315" s="1" t="str">
        <f>IF(ISBLANK($C5315),"",IF(ISNA(VLOOKUP($L5315,'result messages'!$H$3:$L$11,3,FALSE)),VLOOKUP($M5315,'result messages'!$H$3:$L$11,3,FALSE),VLOOKUP($L5315,'result messages'!$H$3:$L$11,3,FALSE)))</f>
        <v/>
      </c>
      <c r="P5315" s="1" t="str">
        <f>IF(ISBLANK($C5315),"",IF(ISNA(VLOOKUP($L5315,'result messages'!$H$3:$L$11,4,FALSE)),VLOOKUP($M5315,'result messages'!$H$3:$L$11,4,FALSE),VLOOKUP($L5315,'result messages'!$H$3:$L$11,4,FALSE)))</f>
        <v/>
      </c>
      <c r="Q5315" s="1" t="str">
        <f>IF(ISBLANK($C5315),"",IF(ISNA(VLOOKUP($L5315,'result messages'!$H$3:$L$11,5,FALSE)),VLOOKUP($M5315,'result messages'!$H$3:$L$11,5,FALSE),VLOOKUP($L5315,'result messages'!$H$3:$L$11,5,FALSE)))</f>
        <v/>
      </c>
    </row>
    <row r="5316" spans="1:17">
      <c r="A5316" s="1">
        <v>5313</v>
      </c>
      <c r="B5316" s="1"/>
      <c r="C5316" s="1"/>
      <c r="D5316" s="1"/>
      <c r="E5316" s="6"/>
      <c r="F5316" s="1"/>
      <c r="G5316" s="1" t="str">
        <f>IF(ISNA(VLOOKUP($C5316,'DTEN TCAP Linkage deviceId'!$A$1:$A$20000,1,FALSE)),"No","Yes")</f>
        <v>No</v>
      </c>
      <c r="H5316" s="1" t="str">
        <f>IF(ISNA(VLOOKUP($C5316,'Provisioning Requester'!$F$3:$H$20000,2,FALSE)),"No","Yes")</f>
        <v>No</v>
      </c>
      <c r="I5316" s="1" t="str">
        <f>IF($H5316="Yes",VLOOKUP($C5316,'Provisioning Requester'!$F$3:$H$20000,3,FALSE),"-")</f>
        <v>-</v>
      </c>
      <c r="J5316" s="1" t="str">
        <f>IF(OR(D5316="SVCP", E5316="TRUE"), "No", IF(ISNA(VLOOKUP($C5316,'ProvResponder deviceId'!$A$1:$A$20000,1,FALSE)),"No","Yes"))</f>
        <v>No</v>
      </c>
      <c r="K5316" s="1" t="str">
        <f>IF($J5316="Yes",VLOOKUP($C5316,'ProvResponder deviceId'!$A$1:$C$20000,3,FALSE),"-")</f>
        <v>-</v>
      </c>
      <c r="L5316" s="1" t="str">
        <f t="shared" si="164"/>
        <v/>
      </c>
      <c r="M5316" s="1" t="str">
        <f t="shared" si="165"/>
        <v/>
      </c>
      <c r="N5316" s="1" t="str">
        <f>IF(ISBLANK($C5316),"",IF(ISNA(VLOOKUP($L5316,'result messages'!$H$3:$L$11,2,FALSE)),VLOOKUP($M5316,'result messages'!$H$3:$L$11,2,FALSE),VLOOKUP($L5316,'result messages'!$H$3:$L$11,2,FALSE)))</f>
        <v/>
      </c>
      <c r="O5316" s="1" t="str">
        <f>IF(ISBLANK($C5316),"",IF(ISNA(VLOOKUP($L5316,'result messages'!$H$3:$L$11,3,FALSE)),VLOOKUP($M5316,'result messages'!$H$3:$L$11,3,FALSE),VLOOKUP($L5316,'result messages'!$H$3:$L$11,3,FALSE)))</f>
        <v/>
      </c>
      <c r="P5316" s="1" t="str">
        <f>IF(ISBLANK($C5316),"",IF(ISNA(VLOOKUP($L5316,'result messages'!$H$3:$L$11,4,FALSE)),VLOOKUP($M5316,'result messages'!$H$3:$L$11,4,FALSE),VLOOKUP($L5316,'result messages'!$H$3:$L$11,4,FALSE)))</f>
        <v/>
      </c>
      <c r="Q5316" s="1" t="str">
        <f>IF(ISBLANK($C5316),"",IF(ISNA(VLOOKUP($L5316,'result messages'!$H$3:$L$11,5,FALSE)),VLOOKUP($M5316,'result messages'!$H$3:$L$11,5,FALSE),VLOOKUP($L5316,'result messages'!$H$3:$L$11,5,FALSE)))</f>
        <v/>
      </c>
    </row>
    <row r="5317" spans="1:17">
      <c r="A5317" s="1">
        <v>5314</v>
      </c>
      <c r="B5317" s="1"/>
      <c r="C5317" s="1"/>
      <c r="D5317" s="1"/>
      <c r="E5317" s="6"/>
      <c r="F5317" s="1"/>
      <c r="G5317" s="1" t="str">
        <f>IF(ISNA(VLOOKUP($C5317,'DTEN TCAP Linkage deviceId'!$A$1:$A$20000,1,FALSE)),"No","Yes")</f>
        <v>No</v>
      </c>
      <c r="H5317" s="1" t="str">
        <f>IF(ISNA(VLOOKUP($C5317,'Provisioning Requester'!$F$3:$H$20000,2,FALSE)),"No","Yes")</f>
        <v>No</v>
      </c>
      <c r="I5317" s="1" t="str">
        <f>IF($H5317="Yes",VLOOKUP($C5317,'Provisioning Requester'!$F$3:$H$20000,3,FALSE),"-")</f>
        <v>-</v>
      </c>
      <c r="J5317" s="1" t="str">
        <f>IF(OR(D5317="SVCP", E5317="TRUE"), "No", IF(ISNA(VLOOKUP($C5317,'ProvResponder deviceId'!$A$1:$A$20000,1,FALSE)),"No","Yes"))</f>
        <v>No</v>
      </c>
      <c r="K5317" s="1" t="str">
        <f>IF($J5317="Yes",VLOOKUP($C5317,'ProvResponder deviceId'!$A$1:$C$20000,3,FALSE),"-")</f>
        <v>-</v>
      </c>
      <c r="L5317" s="1" t="str">
        <f t="shared" ref="L5317:L5380" si="166">IF(ISBLANK($C5317),"",$D5317&amp;$E5317&amp;$G5317&amp;$H5317&amp;$I5317&amp;$J5317&amp;$K5317)</f>
        <v/>
      </c>
      <c r="M5317" s="1" t="str">
        <f t="shared" ref="M5317:M5380" si="167">IF(ISBLANK($C5317),"",$D5317&amp;$E5317&amp;$G5317&amp;$H5317&amp;$I5317&amp;$J5317&amp;"other")</f>
        <v/>
      </c>
      <c r="N5317" s="1" t="str">
        <f>IF(ISBLANK($C5317),"",IF(ISNA(VLOOKUP($L5317,'result messages'!$H$3:$L$11,2,FALSE)),VLOOKUP($M5317,'result messages'!$H$3:$L$11,2,FALSE),VLOOKUP($L5317,'result messages'!$H$3:$L$11,2,FALSE)))</f>
        <v/>
      </c>
      <c r="O5317" s="1" t="str">
        <f>IF(ISBLANK($C5317),"",IF(ISNA(VLOOKUP($L5317,'result messages'!$H$3:$L$11,3,FALSE)),VLOOKUP($M5317,'result messages'!$H$3:$L$11,3,FALSE),VLOOKUP($L5317,'result messages'!$H$3:$L$11,3,FALSE)))</f>
        <v/>
      </c>
      <c r="P5317" s="1" t="str">
        <f>IF(ISBLANK($C5317),"",IF(ISNA(VLOOKUP($L5317,'result messages'!$H$3:$L$11,4,FALSE)),VLOOKUP($M5317,'result messages'!$H$3:$L$11,4,FALSE),VLOOKUP($L5317,'result messages'!$H$3:$L$11,4,FALSE)))</f>
        <v/>
      </c>
      <c r="Q5317" s="1" t="str">
        <f>IF(ISBLANK($C5317),"",IF(ISNA(VLOOKUP($L5317,'result messages'!$H$3:$L$11,5,FALSE)),VLOOKUP($M5317,'result messages'!$H$3:$L$11,5,FALSE),VLOOKUP($L5317,'result messages'!$H$3:$L$11,5,FALSE)))</f>
        <v/>
      </c>
    </row>
    <row r="5318" spans="1:17">
      <c r="A5318" s="1">
        <v>5315</v>
      </c>
      <c r="B5318" s="1"/>
      <c r="C5318" s="1"/>
      <c r="D5318" s="1"/>
      <c r="E5318" s="6"/>
      <c r="F5318" s="1"/>
      <c r="G5318" s="1" t="str">
        <f>IF(ISNA(VLOOKUP($C5318,'DTEN TCAP Linkage deviceId'!$A$1:$A$20000,1,FALSE)),"No","Yes")</f>
        <v>No</v>
      </c>
      <c r="H5318" s="1" t="str">
        <f>IF(ISNA(VLOOKUP($C5318,'Provisioning Requester'!$F$3:$H$20000,2,FALSE)),"No","Yes")</f>
        <v>No</v>
      </c>
      <c r="I5318" s="1" t="str">
        <f>IF($H5318="Yes",VLOOKUP($C5318,'Provisioning Requester'!$F$3:$H$20000,3,FALSE),"-")</f>
        <v>-</v>
      </c>
      <c r="J5318" s="1" t="str">
        <f>IF(OR(D5318="SVCP", E5318="TRUE"), "No", IF(ISNA(VLOOKUP($C5318,'ProvResponder deviceId'!$A$1:$A$20000,1,FALSE)),"No","Yes"))</f>
        <v>No</v>
      </c>
      <c r="K5318" s="1" t="str">
        <f>IF($J5318="Yes",VLOOKUP($C5318,'ProvResponder deviceId'!$A$1:$C$20000,3,FALSE),"-")</f>
        <v>-</v>
      </c>
      <c r="L5318" s="1" t="str">
        <f t="shared" si="166"/>
        <v/>
      </c>
      <c r="M5318" s="1" t="str">
        <f t="shared" si="167"/>
        <v/>
      </c>
      <c r="N5318" s="1" t="str">
        <f>IF(ISBLANK($C5318),"",IF(ISNA(VLOOKUP($L5318,'result messages'!$H$3:$L$11,2,FALSE)),VLOOKUP($M5318,'result messages'!$H$3:$L$11,2,FALSE),VLOOKUP($L5318,'result messages'!$H$3:$L$11,2,FALSE)))</f>
        <v/>
      </c>
      <c r="O5318" s="1" t="str">
        <f>IF(ISBLANK($C5318),"",IF(ISNA(VLOOKUP($L5318,'result messages'!$H$3:$L$11,3,FALSE)),VLOOKUP($M5318,'result messages'!$H$3:$L$11,3,FALSE),VLOOKUP($L5318,'result messages'!$H$3:$L$11,3,FALSE)))</f>
        <v/>
      </c>
      <c r="P5318" s="1" t="str">
        <f>IF(ISBLANK($C5318),"",IF(ISNA(VLOOKUP($L5318,'result messages'!$H$3:$L$11,4,FALSE)),VLOOKUP($M5318,'result messages'!$H$3:$L$11,4,FALSE),VLOOKUP($L5318,'result messages'!$H$3:$L$11,4,FALSE)))</f>
        <v/>
      </c>
      <c r="Q5318" s="1" t="str">
        <f>IF(ISBLANK($C5318),"",IF(ISNA(VLOOKUP($L5318,'result messages'!$H$3:$L$11,5,FALSE)),VLOOKUP($M5318,'result messages'!$H$3:$L$11,5,FALSE),VLOOKUP($L5318,'result messages'!$H$3:$L$11,5,FALSE)))</f>
        <v/>
      </c>
    </row>
    <row r="5319" spans="1:17">
      <c r="A5319" s="1">
        <v>5316</v>
      </c>
      <c r="B5319" s="1"/>
      <c r="C5319" s="1"/>
      <c r="D5319" s="1"/>
      <c r="E5319" s="6"/>
      <c r="F5319" s="1"/>
      <c r="G5319" s="1" t="str">
        <f>IF(ISNA(VLOOKUP($C5319,'DTEN TCAP Linkage deviceId'!$A$1:$A$20000,1,FALSE)),"No","Yes")</f>
        <v>No</v>
      </c>
      <c r="H5319" s="1" t="str">
        <f>IF(ISNA(VLOOKUP($C5319,'Provisioning Requester'!$F$3:$H$20000,2,FALSE)),"No","Yes")</f>
        <v>No</v>
      </c>
      <c r="I5319" s="1" t="str">
        <f>IF($H5319="Yes",VLOOKUP($C5319,'Provisioning Requester'!$F$3:$H$20000,3,FALSE),"-")</f>
        <v>-</v>
      </c>
      <c r="J5319" s="1" t="str">
        <f>IF(OR(D5319="SVCP", E5319="TRUE"), "No", IF(ISNA(VLOOKUP($C5319,'ProvResponder deviceId'!$A$1:$A$20000,1,FALSE)),"No","Yes"))</f>
        <v>No</v>
      </c>
      <c r="K5319" s="1" t="str">
        <f>IF($J5319="Yes",VLOOKUP($C5319,'ProvResponder deviceId'!$A$1:$C$20000,3,FALSE),"-")</f>
        <v>-</v>
      </c>
      <c r="L5319" s="1" t="str">
        <f t="shared" si="166"/>
        <v/>
      </c>
      <c r="M5319" s="1" t="str">
        <f t="shared" si="167"/>
        <v/>
      </c>
      <c r="N5319" s="1" t="str">
        <f>IF(ISBLANK($C5319),"",IF(ISNA(VLOOKUP($L5319,'result messages'!$H$3:$L$11,2,FALSE)),VLOOKUP($M5319,'result messages'!$H$3:$L$11,2,FALSE),VLOOKUP($L5319,'result messages'!$H$3:$L$11,2,FALSE)))</f>
        <v/>
      </c>
      <c r="O5319" s="1" t="str">
        <f>IF(ISBLANK($C5319),"",IF(ISNA(VLOOKUP($L5319,'result messages'!$H$3:$L$11,3,FALSE)),VLOOKUP($M5319,'result messages'!$H$3:$L$11,3,FALSE),VLOOKUP($L5319,'result messages'!$H$3:$L$11,3,FALSE)))</f>
        <v/>
      </c>
      <c r="P5319" s="1" t="str">
        <f>IF(ISBLANK($C5319),"",IF(ISNA(VLOOKUP($L5319,'result messages'!$H$3:$L$11,4,FALSE)),VLOOKUP($M5319,'result messages'!$H$3:$L$11,4,FALSE),VLOOKUP($L5319,'result messages'!$H$3:$L$11,4,FALSE)))</f>
        <v/>
      </c>
      <c r="Q5319" s="1" t="str">
        <f>IF(ISBLANK($C5319),"",IF(ISNA(VLOOKUP($L5319,'result messages'!$H$3:$L$11,5,FALSE)),VLOOKUP($M5319,'result messages'!$H$3:$L$11,5,FALSE),VLOOKUP($L5319,'result messages'!$H$3:$L$11,5,FALSE)))</f>
        <v/>
      </c>
    </row>
    <row r="5320" spans="1:17">
      <c r="A5320" s="1">
        <v>5317</v>
      </c>
      <c r="B5320" s="1"/>
      <c r="C5320" s="1"/>
      <c r="D5320" s="1"/>
      <c r="E5320" s="6"/>
      <c r="F5320" s="1"/>
      <c r="G5320" s="1" t="str">
        <f>IF(ISNA(VLOOKUP($C5320,'DTEN TCAP Linkage deviceId'!$A$1:$A$20000,1,FALSE)),"No","Yes")</f>
        <v>No</v>
      </c>
      <c r="H5320" s="1" t="str">
        <f>IF(ISNA(VLOOKUP($C5320,'Provisioning Requester'!$F$3:$H$20000,2,FALSE)),"No","Yes")</f>
        <v>No</v>
      </c>
      <c r="I5320" s="1" t="str">
        <f>IF($H5320="Yes",VLOOKUP($C5320,'Provisioning Requester'!$F$3:$H$20000,3,FALSE),"-")</f>
        <v>-</v>
      </c>
      <c r="J5320" s="1" t="str">
        <f>IF(OR(D5320="SVCP", E5320="TRUE"), "No", IF(ISNA(VLOOKUP($C5320,'ProvResponder deviceId'!$A$1:$A$20000,1,FALSE)),"No","Yes"))</f>
        <v>No</v>
      </c>
      <c r="K5320" s="1" t="str">
        <f>IF($J5320="Yes",VLOOKUP($C5320,'ProvResponder deviceId'!$A$1:$C$20000,3,FALSE),"-")</f>
        <v>-</v>
      </c>
      <c r="L5320" s="1" t="str">
        <f t="shared" si="166"/>
        <v/>
      </c>
      <c r="M5320" s="1" t="str">
        <f t="shared" si="167"/>
        <v/>
      </c>
      <c r="N5320" s="1" t="str">
        <f>IF(ISBLANK($C5320),"",IF(ISNA(VLOOKUP($L5320,'result messages'!$H$3:$L$11,2,FALSE)),VLOOKUP($M5320,'result messages'!$H$3:$L$11,2,FALSE),VLOOKUP($L5320,'result messages'!$H$3:$L$11,2,FALSE)))</f>
        <v/>
      </c>
      <c r="O5320" s="1" t="str">
        <f>IF(ISBLANK($C5320),"",IF(ISNA(VLOOKUP($L5320,'result messages'!$H$3:$L$11,3,FALSE)),VLOOKUP($M5320,'result messages'!$H$3:$L$11,3,FALSE),VLOOKUP($L5320,'result messages'!$H$3:$L$11,3,FALSE)))</f>
        <v/>
      </c>
      <c r="P5320" s="1" t="str">
        <f>IF(ISBLANK($C5320),"",IF(ISNA(VLOOKUP($L5320,'result messages'!$H$3:$L$11,4,FALSE)),VLOOKUP($M5320,'result messages'!$H$3:$L$11,4,FALSE),VLOOKUP($L5320,'result messages'!$H$3:$L$11,4,FALSE)))</f>
        <v/>
      </c>
      <c r="Q5320" s="1" t="str">
        <f>IF(ISBLANK($C5320),"",IF(ISNA(VLOOKUP($L5320,'result messages'!$H$3:$L$11,5,FALSE)),VLOOKUP($M5320,'result messages'!$H$3:$L$11,5,FALSE),VLOOKUP($L5320,'result messages'!$H$3:$L$11,5,FALSE)))</f>
        <v/>
      </c>
    </row>
    <row r="5321" spans="1:17">
      <c r="A5321" s="1">
        <v>5318</v>
      </c>
      <c r="B5321" s="1"/>
      <c r="C5321" s="1"/>
      <c r="D5321" s="1"/>
      <c r="E5321" s="6"/>
      <c r="F5321" s="1"/>
      <c r="G5321" s="1" t="str">
        <f>IF(ISNA(VLOOKUP($C5321,'DTEN TCAP Linkage deviceId'!$A$1:$A$20000,1,FALSE)),"No","Yes")</f>
        <v>No</v>
      </c>
      <c r="H5321" s="1" t="str">
        <f>IF(ISNA(VLOOKUP($C5321,'Provisioning Requester'!$F$3:$H$20000,2,FALSE)),"No","Yes")</f>
        <v>No</v>
      </c>
      <c r="I5321" s="1" t="str">
        <f>IF($H5321="Yes",VLOOKUP($C5321,'Provisioning Requester'!$F$3:$H$20000,3,FALSE),"-")</f>
        <v>-</v>
      </c>
      <c r="J5321" s="1" t="str">
        <f>IF(OR(D5321="SVCP", E5321="TRUE"), "No", IF(ISNA(VLOOKUP($C5321,'ProvResponder deviceId'!$A$1:$A$20000,1,FALSE)),"No","Yes"))</f>
        <v>No</v>
      </c>
      <c r="K5321" s="1" t="str">
        <f>IF($J5321="Yes",VLOOKUP($C5321,'ProvResponder deviceId'!$A$1:$C$20000,3,FALSE),"-")</f>
        <v>-</v>
      </c>
      <c r="L5321" s="1" t="str">
        <f t="shared" si="166"/>
        <v/>
      </c>
      <c r="M5321" s="1" t="str">
        <f t="shared" si="167"/>
        <v/>
      </c>
      <c r="N5321" s="1" t="str">
        <f>IF(ISBLANK($C5321),"",IF(ISNA(VLOOKUP($L5321,'result messages'!$H$3:$L$11,2,FALSE)),VLOOKUP($M5321,'result messages'!$H$3:$L$11,2,FALSE),VLOOKUP($L5321,'result messages'!$H$3:$L$11,2,FALSE)))</f>
        <v/>
      </c>
      <c r="O5321" s="1" t="str">
        <f>IF(ISBLANK($C5321),"",IF(ISNA(VLOOKUP($L5321,'result messages'!$H$3:$L$11,3,FALSE)),VLOOKUP($M5321,'result messages'!$H$3:$L$11,3,FALSE),VLOOKUP($L5321,'result messages'!$H$3:$L$11,3,FALSE)))</f>
        <v/>
      </c>
      <c r="P5321" s="1" t="str">
        <f>IF(ISBLANK($C5321),"",IF(ISNA(VLOOKUP($L5321,'result messages'!$H$3:$L$11,4,FALSE)),VLOOKUP($M5321,'result messages'!$H$3:$L$11,4,FALSE),VLOOKUP($L5321,'result messages'!$H$3:$L$11,4,FALSE)))</f>
        <v/>
      </c>
      <c r="Q5321" s="1" t="str">
        <f>IF(ISBLANK($C5321),"",IF(ISNA(VLOOKUP($L5321,'result messages'!$H$3:$L$11,5,FALSE)),VLOOKUP($M5321,'result messages'!$H$3:$L$11,5,FALSE),VLOOKUP($L5321,'result messages'!$H$3:$L$11,5,FALSE)))</f>
        <v/>
      </c>
    </row>
    <row r="5322" spans="1:17">
      <c r="A5322" s="1">
        <v>5319</v>
      </c>
      <c r="B5322" s="1"/>
      <c r="C5322" s="1"/>
      <c r="D5322" s="1"/>
      <c r="E5322" s="6"/>
      <c r="F5322" s="1"/>
      <c r="G5322" s="1" t="str">
        <f>IF(ISNA(VLOOKUP($C5322,'DTEN TCAP Linkage deviceId'!$A$1:$A$20000,1,FALSE)),"No","Yes")</f>
        <v>No</v>
      </c>
      <c r="H5322" s="1" t="str">
        <f>IF(ISNA(VLOOKUP($C5322,'Provisioning Requester'!$F$3:$H$20000,2,FALSE)),"No","Yes")</f>
        <v>No</v>
      </c>
      <c r="I5322" s="1" t="str">
        <f>IF($H5322="Yes",VLOOKUP($C5322,'Provisioning Requester'!$F$3:$H$20000,3,FALSE),"-")</f>
        <v>-</v>
      </c>
      <c r="J5322" s="1" t="str">
        <f>IF(OR(D5322="SVCP", E5322="TRUE"), "No", IF(ISNA(VLOOKUP($C5322,'ProvResponder deviceId'!$A$1:$A$20000,1,FALSE)),"No","Yes"))</f>
        <v>No</v>
      </c>
      <c r="K5322" s="1" t="str">
        <f>IF($J5322="Yes",VLOOKUP($C5322,'ProvResponder deviceId'!$A$1:$C$20000,3,FALSE),"-")</f>
        <v>-</v>
      </c>
      <c r="L5322" s="1" t="str">
        <f t="shared" si="166"/>
        <v/>
      </c>
      <c r="M5322" s="1" t="str">
        <f t="shared" si="167"/>
        <v/>
      </c>
      <c r="N5322" s="1" t="str">
        <f>IF(ISBLANK($C5322),"",IF(ISNA(VLOOKUP($L5322,'result messages'!$H$3:$L$11,2,FALSE)),VLOOKUP($M5322,'result messages'!$H$3:$L$11,2,FALSE),VLOOKUP($L5322,'result messages'!$H$3:$L$11,2,FALSE)))</f>
        <v/>
      </c>
      <c r="O5322" s="1" t="str">
        <f>IF(ISBLANK($C5322),"",IF(ISNA(VLOOKUP($L5322,'result messages'!$H$3:$L$11,3,FALSE)),VLOOKUP($M5322,'result messages'!$H$3:$L$11,3,FALSE),VLOOKUP($L5322,'result messages'!$H$3:$L$11,3,FALSE)))</f>
        <v/>
      </c>
      <c r="P5322" s="1" t="str">
        <f>IF(ISBLANK($C5322),"",IF(ISNA(VLOOKUP($L5322,'result messages'!$H$3:$L$11,4,FALSE)),VLOOKUP($M5322,'result messages'!$H$3:$L$11,4,FALSE),VLOOKUP($L5322,'result messages'!$H$3:$L$11,4,FALSE)))</f>
        <v/>
      </c>
      <c r="Q5322" s="1" t="str">
        <f>IF(ISBLANK($C5322),"",IF(ISNA(VLOOKUP($L5322,'result messages'!$H$3:$L$11,5,FALSE)),VLOOKUP($M5322,'result messages'!$H$3:$L$11,5,FALSE),VLOOKUP($L5322,'result messages'!$H$3:$L$11,5,FALSE)))</f>
        <v/>
      </c>
    </row>
    <row r="5323" spans="1:17">
      <c r="A5323" s="1">
        <v>5320</v>
      </c>
      <c r="B5323" s="1"/>
      <c r="C5323" s="1"/>
      <c r="D5323" s="1"/>
      <c r="E5323" s="6"/>
      <c r="F5323" s="1"/>
      <c r="G5323" s="1" t="str">
        <f>IF(ISNA(VLOOKUP($C5323,'DTEN TCAP Linkage deviceId'!$A$1:$A$20000,1,FALSE)),"No","Yes")</f>
        <v>No</v>
      </c>
      <c r="H5323" s="1" t="str">
        <f>IF(ISNA(VLOOKUP($C5323,'Provisioning Requester'!$F$3:$H$20000,2,FALSE)),"No","Yes")</f>
        <v>No</v>
      </c>
      <c r="I5323" s="1" t="str">
        <f>IF($H5323="Yes",VLOOKUP($C5323,'Provisioning Requester'!$F$3:$H$20000,3,FALSE),"-")</f>
        <v>-</v>
      </c>
      <c r="J5323" s="1" t="str">
        <f>IF(OR(D5323="SVCP", E5323="TRUE"), "No", IF(ISNA(VLOOKUP($C5323,'ProvResponder deviceId'!$A$1:$A$20000,1,FALSE)),"No","Yes"))</f>
        <v>No</v>
      </c>
      <c r="K5323" s="1" t="str">
        <f>IF($J5323="Yes",VLOOKUP($C5323,'ProvResponder deviceId'!$A$1:$C$20000,3,FALSE),"-")</f>
        <v>-</v>
      </c>
      <c r="L5323" s="1" t="str">
        <f t="shared" si="166"/>
        <v/>
      </c>
      <c r="M5323" s="1" t="str">
        <f t="shared" si="167"/>
        <v/>
      </c>
      <c r="N5323" s="1" t="str">
        <f>IF(ISBLANK($C5323),"",IF(ISNA(VLOOKUP($L5323,'result messages'!$H$3:$L$11,2,FALSE)),VLOOKUP($M5323,'result messages'!$H$3:$L$11,2,FALSE),VLOOKUP($L5323,'result messages'!$H$3:$L$11,2,FALSE)))</f>
        <v/>
      </c>
      <c r="O5323" s="1" t="str">
        <f>IF(ISBLANK($C5323),"",IF(ISNA(VLOOKUP($L5323,'result messages'!$H$3:$L$11,3,FALSE)),VLOOKUP($M5323,'result messages'!$H$3:$L$11,3,FALSE),VLOOKUP($L5323,'result messages'!$H$3:$L$11,3,FALSE)))</f>
        <v/>
      </c>
      <c r="P5323" s="1" t="str">
        <f>IF(ISBLANK($C5323),"",IF(ISNA(VLOOKUP($L5323,'result messages'!$H$3:$L$11,4,FALSE)),VLOOKUP($M5323,'result messages'!$H$3:$L$11,4,FALSE),VLOOKUP($L5323,'result messages'!$H$3:$L$11,4,FALSE)))</f>
        <v/>
      </c>
      <c r="Q5323" s="1" t="str">
        <f>IF(ISBLANK($C5323),"",IF(ISNA(VLOOKUP($L5323,'result messages'!$H$3:$L$11,5,FALSE)),VLOOKUP($M5323,'result messages'!$H$3:$L$11,5,FALSE),VLOOKUP($L5323,'result messages'!$H$3:$L$11,5,FALSE)))</f>
        <v/>
      </c>
    </row>
    <row r="5324" spans="1:17">
      <c r="A5324" s="1">
        <v>5321</v>
      </c>
      <c r="B5324" s="1"/>
      <c r="C5324" s="1"/>
      <c r="D5324" s="1"/>
      <c r="E5324" s="6"/>
      <c r="F5324" s="1"/>
      <c r="G5324" s="1" t="str">
        <f>IF(ISNA(VLOOKUP($C5324,'DTEN TCAP Linkage deviceId'!$A$1:$A$20000,1,FALSE)),"No","Yes")</f>
        <v>No</v>
      </c>
      <c r="H5324" s="1" t="str">
        <f>IF(ISNA(VLOOKUP($C5324,'Provisioning Requester'!$F$3:$H$20000,2,FALSE)),"No","Yes")</f>
        <v>No</v>
      </c>
      <c r="I5324" s="1" t="str">
        <f>IF($H5324="Yes",VLOOKUP($C5324,'Provisioning Requester'!$F$3:$H$20000,3,FALSE),"-")</f>
        <v>-</v>
      </c>
      <c r="J5324" s="1" t="str">
        <f>IF(OR(D5324="SVCP", E5324="TRUE"), "No", IF(ISNA(VLOOKUP($C5324,'ProvResponder deviceId'!$A$1:$A$20000,1,FALSE)),"No","Yes"))</f>
        <v>No</v>
      </c>
      <c r="K5324" s="1" t="str">
        <f>IF($J5324="Yes",VLOOKUP($C5324,'ProvResponder deviceId'!$A$1:$C$20000,3,FALSE),"-")</f>
        <v>-</v>
      </c>
      <c r="L5324" s="1" t="str">
        <f t="shared" si="166"/>
        <v/>
      </c>
      <c r="M5324" s="1" t="str">
        <f t="shared" si="167"/>
        <v/>
      </c>
      <c r="N5324" s="1" t="str">
        <f>IF(ISBLANK($C5324),"",IF(ISNA(VLOOKUP($L5324,'result messages'!$H$3:$L$11,2,FALSE)),VLOOKUP($M5324,'result messages'!$H$3:$L$11,2,FALSE),VLOOKUP($L5324,'result messages'!$H$3:$L$11,2,FALSE)))</f>
        <v/>
      </c>
      <c r="O5324" s="1" t="str">
        <f>IF(ISBLANK($C5324),"",IF(ISNA(VLOOKUP($L5324,'result messages'!$H$3:$L$11,3,FALSE)),VLOOKUP($M5324,'result messages'!$H$3:$L$11,3,FALSE),VLOOKUP($L5324,'result messages'!$H$3:$L$11,3,FALSE)))</f>
        <v/>
      </c>
      <c r="P5324" s="1" t="str">
        <f>IF(ISBLANK($C5324),"",IF(ISNA(VLOOKUP($L5324,'result messages'!$H$3:$L$11,4,FALSE)),VLOOKUP($M5324,'result messages'!$H$3:$L$11,4,FALSE),VLOOKUP($L5324,'result messages'!$H$3:$L$11,4,FALSE)))</f>
        <v/>
      </c>
      <c r="Q5324" s="1" t="str">
        <f>IF(ISBLANK($C5324),"",IF(ISNA(VLOOKUP($L5324,'result messages'!$H$3:$L$11,5,FALSE)),VLOOKUP($M5324,'result messages'!$H$3:$L$11,5,FALSE),VLOOKUP($L5324,'result messages'!$H$3:$L$11,5,FALSE)))</f>
        <v/>
      </c>
    </row>
    <row r="5325" spans="1:17">
      <c r="A5325" s="1">
        <v>5322</v>
      </c>
      <c r="B5325" s="1"/>
      <c r="C5325" s="1"/>
      <c r="D5325" s="1"/>
      <c r="E5325" s="6"/>
      <c r="F5325" s="1"/>
      <c r="G5325" s="1" t="str">
        <f>IF(ISNA(VLOOKUP($C5325,'DTEN TCAP Linkage deviceId'!$A$1:$A$20000,1,FALSE)),"No","Yes")</f>
        <v>No</v>
      </c>
      <c r="H5325" s="1" t="str">
        <f>IF(ISNA(VLOOKUP($C5325,'Provisioning Requester'!$F$3:$H$20000,2,FALSE)),"No","Yes")</f>
        <v>No</v>
      </c>
      <c r="I5325" s="1" t="str">
        <f>IF($H5325="Yes",VLOOKUP($C5325,'Provisioning Requester'!$F$3:$H$20000,3,FALSE),"-")</f>
        <v>-</v>
      </c>
      <c r="J5325" s="1" t="str">
        <f>IF(OR(D5325="SVCP", E5325="TRUE"), "No", IF(ISNA(VLOOKUP($C5325,'ProvResponder deviceId'!$A$1:$A$20000,1,FALSE)),"No","Yes"))</f>
        <v>No</v>
      </c>
      <c r="K5325" s="1" t="str">
        <f>IF($J5325="Yes",VLOOKUP($C5325,'ProvResponder deviceId'!$A$1:$C$20000,3,FALSE),"-")</f>
        <v>-</v>
      </c>
      <c r="L5325" s="1" t="str">
        <f t="shared" si="166"/>
        <v/>
      </c>
      <c r="M5325" s="1" t="str">
        <f t="shared" si="167"/>
        <v/>
      </c>
      <c r="N5325" s="1" t="str">
        <f>IF(ISBLANK($C5325),"",IF(ISNA(VLOOKUP($L5325,'result messages'!$H$3:$L$11,2,FALSE)),VLOOKUP($M5325,'result messages'!$H$3:$L$11,2,FALSE),VLOOKUP($L5325,'result messages'!$H$3:$L$11,2,FALSE)))</f>
        <v/>
      </c>
      <c r="O5325" s="1" t="str">
        <f>IF(ISBLANK($C5325),"",IF(ISNA(VLOOKUP($L5325,'result messages'!$H$3:$L$11,3,FALSE)),VLOOKUP($M5325,'result messages'!$H$3:$L$11,3,FALSE),VLOOKUP($L5325,'result messages'!$H$3:$L$11,3,FALSE)))</f>
        <v/>
      </c>
      <c r="P5325" s="1" t="str">
        <f>IF(ISBLANK($C5325),"",IF(ISNA(VLOOKUP($L5325,'result messages'!$H$3:$L$11,4,FALSE)),VLOOKUP($M5325,'result messages'!$H$3:$L$11,4,FALSE),VLOOKUP($L5325,'result messages'!$H$3:$L$11,4,FALSE)))</f>
        <v/>
      </c>
      <c r="Q5325" s="1" t="str">
        <f>IF(ISBLANK($C5325),"",IF(ISNA(VLOOKUP($L5325,'result messages'!$H$3:$L$11,5,FALSE)),VLOOKUP($M5325,'result messages'!$H$3:$L$11,5,FALSE),VLOOKUP($L5325,'result messages'!$H$3:$L$11,5,FALSE)))</f>
        <v/>
      </c>
    </row>
    <row r="5326" spans="1:17">
      <c r="A5326" s="1">
        <v>5323</v>
      </c>
      <c r="B5326" s="1"/>
      <c r="C5326" s="1"/>
      <c r="D5326" s="1"/>
      <c r="E5326" s="6"/>
      <c r="F5326" s="1"/>
      <c r="G5326" s="1" t="str">
        <f>IF(ISNA(VLOOKUP($C5326,'DTEN TCAP Linkage deviceId'!$A$1:$A$20000,1,FALSE)),"No","Yes")</f>
        <v>No</v>
      </c>
      <c r="H5326" s="1" t="str">
        <f>IF(ISNA(VLOOKUP($C5326,'Provisioning Requester'!$F$3:$H$20000,2,FALSE)),"No","Yes")</f>
        <v>No</v>
      </c>
      <c r="I5326" s="1" t="str">
        <f>IF($H5326="Yes",VLOOKUP($C5326,'Provisioning Requester'!$F$3:$H$20000,3,FALSE),"-")</f>
        <v>-</v>
      </c>
      <c r="J5326" s="1" t="str">
        <f>IF(OR(D5326="SVCP", E5326="TRUE"), "No", IF(ISNA(VLOOKUP($C5326,'ProvResponder deviceId'!$A$1:$A$20000,1,FALSE)),"No","Yes"))</f>
        <v>No</v>
      </c>
      <c r="K5326" s="1" t="str">
        <f>IF($J5326="Yes",VLOOKUP($C5326,'ProvResponder deviceId'!$A$1:$C$20000,3,FALSE),"-")</f>
        <v>-</v>
      </c>
      <c r="L5326" s="1" t="str">
        <f t="shared" si="166"/>
        <v/>
      </c>
      <c r="M5326" s="1" t="str">
        <f t="shared" si="167"/>
        <v/>
      </c>
      <c r="N5326" s="1" t="str">
        <f>IF(ISBLANK($C5326),"",IF(ISNA(VLOOKUP($L5326,'result messages'!$H$3:$L$11,2,FALSE)),VLOOKUP($M5326,'result messages'!$H$3:$L$11,2,FALSE),VLOOKUP($L5326,'result messages'!$H$3:$L$11,2,FALSE)))</f>
        <v/>
      </c>
      <c r="O5326" s="1" t="str">
        <f>IF(ISBLANK($C5326),"",IF(ISNA(VLOOKUP($L5326,'result messages'!$H$3:$L$11,3,FALSE)),VLOOKUP($M5326,'result messages'!$H$3:$L$11,3,FALSE),VLOOKUP($L5326,'result messages'!$H$3:$L$11,3,FALSE)))</f>
        <v/>
      </c>
      <c r="P5326" s="1" t="str">
        <f>IF(ISBLANK($C5326),"",IF(ISNA(VLOOKUP($L5326,'result messages'!$H$3:$L$11,4,FALSE)),VLOOKUP($M5326,'result messages'!$H$3:$L$11,4,FALSE),VLOOKUP($L5326,'result messages'!$H$3:$L$11,4,FALSE)))</f>
        <v/>
      </c>
      <c r="Q5326" s="1" t="str">
        <f>IF(ISBLANK($C5326),"",IF(ISNA(VLOOKUP($L5326,'result messages'!$H$3:$L$11,5,FALSE)),VLOOKUP($M5326,'result messages'!$H$3:$L$11,5,FALSE),VLOOKUP($L5326,'result messages'!$H$3:$L$11,5,FALSE)))</f>
        <v/>
      </c>
    </row>
    <row r="5327" spans="1:17">
      <c r="A5327" s="1">
        <v>5324</v>
      </c>
      <c r="B5327" s="1"/>
      <c r="C5327" s="1"/>
      <c r="D5327" s="1"/>
      <c r="E5327" s="6"/>
      <c r="F5327" s="1"/>
      <c r="G5327" s="1" t="str">
        <f>IF(ISNA(VLOOKUP($C5327,'DTEN TCAP Linkage deviceId'!$A$1:$A$20000,1,FALSE)),"No","Yes")</f>
        <v>No</v>
      </c>
      <c r="H5327" s="1" t="str">
        <f>IF(ISNA(VLOOKUP($C5327,'Provisioning Requester'!$F$3:$H$20000,2,FALSE)),"No","Yes")</f>
        <v>No</v>
      </c>
      <c r="I5327" s="1" t="str">
        <f>IF($H5327="Yes",VLOOKUP($C5327,'Provisioning Requester'!$F$3:$H$20000,3,FALSE),"-")</f>
        <v>-</v>
      </c>
      <c r="J5327" s="1" t="str">
        <f>IF(OR(D5327="SVCP", E5327="TRUE"), "No", IF(ISNA(VLOOKUP($C5327,'ProvResponder deviceId'!$A$1:$A$20000,1,FALSE)),"No","Yes"))</f>
        <v>No</v>
      </c>
      <c r="K5327" s="1" t="str">
        <f>IF($J5327="Yes",VLOOKUP($C5327,'ProvResponder deviceId'!$A$1:$C$20000,3,FALSE),"-")</f>
        <v>-</v>
      </c>
      <c r="L5327" s="1" t="str">
        <f t="shared" si="166"/>
        <v/>
      </c>
      <c r="M5327" s="1" t="str">
        <f t="shared" si="167"/>
        <v/>
      </c>
      <c r="N5327" s="1" t="str">
        <f>IF(ISBLANK($C5327),"",IF(ISNA(VLOOKUP($L5327,'result messages'!$H$3:$L$11,2,FALSE)),VLOOKUP($M5327,'result messages'!$H$3:$L$11,2,FALSE),VLOOKUP($L5327,'result messages'!$H$3:$L$11,2,FALSE)))</f>
        <v/>
      </c>
      <c r="O5327" s="1" t="str">
        <f>IF(ISBLANK($C5327),"",IF(ISNA(VLOOKUP($L5327,'result messages'!$H$3:$L$11,3,FALSE)),VLOOKUP($M5327,'result messages'!$H$3:$L$11,3,FALSE),VLOOKUP($L5327,'result messages'!$H$3:$L$11,3,FALSE)))</f>
        <v/>
      </c>
      <c r="P5327" s="1" t="str">
        <f>IF(ISBLANK($C5327),"",IF(ISNA(VLOOKUP($L5327,'result messages'!$H$3:$L$11,4,FALSE)),VLOOKUP($M5327,'result messages'!$H$3:$L$11,4,FALSE),VLOOKUP($L5327,'result messages'!$H$3:$L$11,4,FALSE)))</f>
        <v/>
      </c>
      <c r="Q5327" s="1" t="str">
        <f>IF(ISBLANK($C5327),"",IF(ISNA(VLOOKUP($L5327,'result messages'!$H$3:$L$11,5,FALSE)),VLOOKUP($M5327,'result messages'!$H$3:$L$11,5,FALSE),VLOOKUP($L5327,'result messages'!$H$3:$L$11,5,FALSE)))</f>
        <v/>
      </c>
    </row>
    <row r="5328" spans="1:17">
      <c r="A5328" s="1">
        <v>5325</v>
      </c>
      <c r="B5328" s="1"/>
      <c r="C5328" s="1"/>
      <c r="D5328" s="1"/>
      <c r="E5328" s="6"/>
      <c r="F5328" s="1"/>
      <c r="G5328" s="1" t="str">
        <f>IF(ISNA(VLOOKUP($C5328,'DTEN TCAP Linkage deviceId'!$A$1:$A$20000,1,FALSE)),"No","Yes")</f>
        <v>No</v>
      </c>
      <c r="H5328" s="1" t="str">
        <f>IF(ISNA(VLOOKUP($C5328,'Provisioning Requester'!$F$3:$H$20000,2,FALSE)),"No","Yes")</f>
        <v>No</v>
      </c>
      <c r="I5328" s="1" t="str">
        <f>IF($H5328="Yes",VLOOKUP($C5328,'Provisioning Requester'!$F$3:$H$20000,3,FALSE),"-")</f>
        <v>-</v>
      </c>
      <c r="J5328" s="1" t="str">
        <f>IF(OR(D5328="SVCP", E5328="TRUE"), "No", IF(ISNA(VLOOKUP($C5328,'ProvResponder deviceId'!$A$1:$A$20000,1,FALSE)),"No","Yes"))</f>
        <v>No</v>
      </c>
      <c r="K5328" s="1" t="str">
        <f>IF($J5328="Yes",VLOOKUP($C5328,'ProvResponder deviceId'!$A$1:$C$20000,3,FALSE),"-")</f>
        <v>-</v>
      </c>
      <c r="L5328" s="1" t="str">
        <f t="shared" si="166"/>
        <v/>
      </c>
      <c r="M5328" s="1" t="str">
        <f t="shared" si="167"/>
        <v/>
      </c>
      <c r="N5328" s="1" t="str">
        <f>IF(ISBLANK($C5328),"",IF(ISNA(VLOOKUP($L5328,'result messages'!$H$3:$L$11,2,FALSE)),VLOOKUP($M5328,'result messages'!$H$3:$L$11,2,FALSE),VLOOKUP($L5328,'result messages'!$H$3:$L$11,2,FALSE)))</f>
        <v/>
      </c>
      <c r="O5328" s="1" t="str">
        <f>IF(ISBLANK($C5328),"",IF(ISNA(VLOOKUP($L5328,'result messages'!$H$3:$L$11,3,FALSE)),VLOOKUP($M5328,'result messages'!$H$3:$L$11,3,FALSE),VLOOKUP($L5328,'result messages'!$H$3:$L$11,3,FALSE)))</f>
        <v/>
      </c>
      <c r="P5328" s="1" t="str">
        <f>IF(ISBLANK($C5328),"",IF(ISNA(VLOOKUP($L5328,'result messages'!$H$3:$L$11,4,FALSE)),VLOOKUP($M5328,'result messages'!$H$3:$L$11,4,FALSE),VLOOKUP($L5328,'result messages'!$H$3:$L$11,4,FALSE)))</f>
        <v/>
      </c>
      <c r="Q5328" s="1" t="str">
        <f>IF(ISBLANK($C5328),"",IF(ISNA(VLOOKUP($L5328,'result messages'!$H$3:$L$11,5,FALSE)),VLOOKUP($M5328,'result messages'!$H$3:$L$11,5,FALSE),VLOOKUP($L5328,'result messages'!$H$3:$L$11,5,FALSE)))</f>
        <v/>
      </c>
    </row>
    <row r="5329" spans="1:17">
      <c r="A5329" s="1">
        <v>5326</v>
      </c>
      <c r="B5329" s="1"/>
      <c r="C5329" s="1"/>
      <c r="D5329" s="1"/>
      <c r="E5329" s="6"/>
      <c r="F5329" s="1"/>
      <c r="G5329" s="1" t="str">
        <f>IF(ISNA(VLOOKUP($C5329,'DTEN TCAP Linkage deviceId'!$A$1:$A$20000,1,FALSE)),"No","Yes")</f>
        <v>No</v>
      </c>
      <c r="H5329" s="1" t="str">
        <f>IF(ISNA(VLOOKUP($C5329,'Provisioning Requester'!$F$3:$H$20000,2,FALSE)),"No","Yes")</f>
        <v>No</v>
      </c>
      <c r="I5329" s="1" t="str">
        <f>IF($H5329="Yes",VLOOKUP($C5329,'Provisioning Requester'!$F$3:$H$20000,3,FALSE),"-")</f>
        <v>-</v>
      </c>
      <c r="J5329" s="1" t="str">
        <f>IF(OR(D5329="SVCP", E5329="TRUE"), "No", IF(ISNA(VLOOKUP($C5329,'ProvResponder deviceId'!$A$1:$A$20000,1,FALSE)),"No","Yes"))</f>
        <v>No</v>
      </c>
      <c r="K5329" s="1" t="str">
        <f>IF($J5329="Yes",VLOOKUP($C5329,'ProvResponder deviceId'!$A$1:$C$20000,3,FALSE),"-")</f>
        <v>-</v>
      </c>
      <c r="L5329" s="1" t="str">
        <f t="shared" si="166"/>
        <v/>
      </c>
      <c r="M5329" s="1" t="str">
        <f t="shared" si="167"/>
        <v/>
      </c>
      <c r="N5329" s="1" t="str">
        <f>IF(ISBLANK($C5329),"",IF(ISNA(VLOOKUP($L5329,'result messages'!$H$3:$L$11,2,FALSE)),VLOOKUP($M5329,'result messages'!$H$3:$L$11,2,FALSE),VLOOKUP($L5329,'result messages'!$H$3:$L$11,2,FALSE)))</f>
        <v/>
      </c>
      <c r="O5329" s="1" t="str">
        <f>IF(ISBLANK($C5329),"",IF(ISNA(VLOOKUP($L5329,'result messages'!$H$3:$L$11,3,FALSE)),VLOOKUP($M5329,'result messages'!$H$3:$L$11,3,FALSE),VLOOKUP($L5329,'result messages'!$H$3:$L$11,3,FALSE)))</f>
        <v/>
      </c>
      <c r="P5329" s="1" t="str">
        <f>IF(ISBLANK($C5329),"",IF(ISNA(VLOOKUP($L5329,'result messages'!$H$3:$L$11,4,FALSE)),VLOOKUP($M5329,'result messages'!$H$3:$L$11,4,FALSE),VLOOKUP($L5329,'result messages'!$H$3:$L$11,4,FALSE)))</f>
        <v/>
      </c>
      <c r="Q5329" s="1" t="str">
        <f>IF(ISBLANK($C5329),"",IF(ISNA(VLOOKUP($L5329,'result messages'!$H$3:$L$11,5,FALSE)),VLOOKUP($M5329,'result messages'!$H$3:$L$11,5,FALSE),VLOOKUP($L5329,'result messages'!$H$3:$L$11,5,FALSE)))</f>
        <v/>
      </c>
    </row>
    <row r="5330" spans="1:17">
      <c r="A5330" s="1">
        <v>5327</v>
      </c>
      <c r="B5330" s="1"/>
      <c r="C5330" s="1"/>
      <c r="D5330" s="1"/>
      <c r="E5330" s="6"/>
      <c r="F5330" s="1"/>
      <c r="G5330" s="1" t="str">
        <f>IF(ISNA(VLOOKUP($C5330,'DTEN TCAP Linkage deviceId'!$A$1:$A$20000,1,FALSE)),"No","Yes")</f>
        <v>No</v>
      </c>
      <c r="H5330" s="1" t="str">
        <f>IF(ISNA(VLOOKUP($C5330,'Provisioning Requester'!$F$3:$H$20000,2,FALSE)),"No","Yes")</f>
        <v>No</v>
      </c>
      <c r="I5330" s="1" t="str">
        <f>IF($H5330="Yes",VLOOKUP($C5330,'Provisioning Requester'!$F$3:$H$20000,3,FALSE),"-")</f>
        <v>-</v>
      </c>
      <c r="J5330" s="1" t="str">
        <f>IF(OR(D5330="SVCP", E5330="TRUE"), "No", IF(ISNA(VLOOKUP($C5330,'ProvResponder deviceId'!$A$1:$A$20000,1,FALSE)),"No","Yes"))</f>
        <v>No</v>
      </c>
      <c r="K5330" s="1" t="str">
        <f>IF($J5330="Yes",VLOOKUP($C5330,'ProvResponder deviceId'!$A$1:$C$20000,3,FALSE),"-")</f>
        <v>-</v>
      </c>
      <c r="L5330" s="1" t="str">
        <f t="shared" si="166"/>
        <v/>
      </c>
      <c r="M5330" s="1" t="str">
        <f t="shared" si="167"/>
        <v/>
      </c>
      <c r="N5330" s="1" t="str">
        <f>IF(ISBLANK($C5330),"",IF(ISNA(VLOOKUP($L5330,'result messages'!$H$3:$L$11,2,FALSE)),VLOOKUP($M5330,'result messages'!$H$3:$L$11,2,FALSE),VLOOKUP($L5330,'result messages'!$H$3:$L$11,2,FALSE)))</f>
        <v/>
      </c>
      <c r="O5330" s="1" t="str">
        <f>IF(ISBLANK($C5330),"",IF(ISNA(VLOOKUP($L5330,'result messages'!$H$3:$L$11,3,FALSE)),VLOOKUP($M5330,'result messages'!$H$3:$L$11,3,FALSE),VLOOKUP($L5330,'result messages'!$H$3:$L$11,3,FALSE)))</f>
        <v/>
      </c>
      <c r="P5330" s="1" t="str">
        <f>IF(ISBLANK($C5330),"",IF(ISNA(VLOOKUP($L5330,'result messages'!$H$3:$L$11,4,FALSE)),VLOOKUP($M5330,'result messages'!$H$3:$L$11,4,FALSE),VLOOKUP($L5330,'result messages'!$H$3:$L$11,4,FALSE)))</f>
        <v/>
      </c>
      <c r="Q5330" s="1" t="str">
        <f>IF(ISBLANK($C5330),"",IF(ISNA(VLOOKUP($L5330,'result messages'!$H$3:$L$11,5,FALSE)),VLOOKUP($M5330,'result messages'!$H$3:$L$11,5,FALSE),VLOOKUP($L5330,'result messages'!$H$3:$L$11,5,FALSE)))</f>
        <v/>
      </c>
    </row>
    <row r="5331" spans="1:17">
      <c r="A5331" s="1">
        <v>5328</v>
      </c>
      <c r="B5331" s="1"/>
      <c r="C5331" s="1"/>
      <c r="D5331" s="1"/>
      <c r="E5331" s="6"/>
      <c r="F5331" s="1"/>
      <c r="G5331" s="1" t="str">
        <f>IF(ISNA(VLOOKUP($C5331,'DTEN TCAP Linkage deviceId'!$A$1:$A$20000,1,FALSE)),"No","Yes")</f>
        <v>No</v>
      </c>
      <c r="H5331" s="1" t="str">
        <f>IF(ISNA(VLOOKUP($C5331,'Provisioning Requester'!$F$3:$H$20000,2,FALSE)),"No","Yes")</f>
        <v>No</v>
      </c>
      <c r="I5331" s="1" t="str">
        <f>IF($H5331="Yes",VLOOKUP($C5331,'Provisioning Requester'!$F$3:$H$20000,3,FALSE),"-")</f>
        <v>-</v>
      </c>
      <c r="J5331" s="1" t="str">
        <f>IF(OR(D5331="SVCP", E5331="TRUE"), "No", IF(ISNA(VLOOKUP($C5331,'ProvResponder deviceId'!$A$1:$A$20000,1,FALSE)),"No","Yes"))</f>
        <v>No</v>
      </c>
      <c r="K5331" s="1" t="str">
        <f>IF($J5331="Yes",VLOOKUP($C5331,'ProvResponder deviceId'!$A$1:$C$20000,3,FALSE),"-")</f>
        <v>-</v>
      </c>
      <c r="L5331" s="1" t="str">
        <f t="shared" si="166"/>
        <v/>
      </c>
      <c r="M5331" s="1" t="str">
        <f t="shared" si="167"/>
        <v/>
      </c>
      <c r="N5331" s="1" t="str">
        <f>IF(ISBLANK($C5331),"",IF(ISNA(VLOOKUP($L5331,'result messages'!$H$3:$L$11,2,FALSE)),VLOOKUP($M5331,'result messages'!$H$3:$L$11,2,FALSE),VLOOKUP($L5331,'result messages'!$H$3:$L$11,2,FALSE)))</f>
        <v/>
      </c>
      <c r="O5331" s="1" t="str">
        <f>IF(ISBLANK($C5331),"",IF(ISNA(VLOOKUP($L5331,'result messages'!$H$3:$L$11,3,FALSE)),VLOOKUP($M5331,'result messages'!$H$3:$L$11,3,FALSE),VLOOKUP($L5331,'result messages'!$H$3:$L$11,3,FALSE)))</f>
        <v/>
      </c>
      <c r="P5331" s="1" t="str">
        <f>IF(ISBLANK($C5331),"",IF(ISNA(VLOOKUP($L5331,'result messages'!$H$3:$L$11,4,FALSE)),VLOOKUP($M5331,'result messages'!$H$3:$L$11,4,FALSE),VLOOKUP($L5331,'result messages'!$H$3:$L$11,4,FALSE)))</f>
        <v/>
      </c>
      <c r="Q5331" s="1" t="str">
        <f>IF(ISBLANK($C5331),"",IF(ISNA(VLOOKUP($L5331,'result messages'!$H$3:$L$11,5,FALSE)),VLOOKUP($M5331,'result messages'!$H$3:$L$11,5,FALSE),VLOOKUP($L5331,'result messages'!$H$3:$L$11,5,FALSE)))</f>
        <v/>
      </c>
    </row>
    <row r="5332" spans="1:17">
      <c r="A5332" s="1">
        <v>5329</v>
      </c>
      <c r="B5332" s="1"/>
      <c r="C5332" s="1"/>
      <c r="D5332" s="1"/>
      <c r="E5332" s="6"/>
      <c r="F5332" s="1"/>
      <c r="G5332" s="1" t="str">
        <f>IF(ISNA(VLOOKUP($C5332,'DTEN TCAP Linkage deviceId'!$A$1:$A$20000,1,FALSE)),"No","Yes")</f>
        <v>No</v>
      </c>
      <c r="H5332" s="1" t="str">
        <f>IF(ISNA(VLOOKUP($C5332,'Provisioning Requester'!$F$3:$H$20000,2,FALSE)),"No","Yes")</f>
        <v>No</v>
      </c>
      <c r="I5332" s="1" t="str">
        <f>IF($H5332="Yes",VLOOKUP($C5332,'Provisioning Requester'!$F$3:$H$20000,3,FALSE),"-")</f>
        <v>-</v>
      </c>
      <c r="J5332" s="1" t="str">
        <f>IF(OR(D5332="SVCP", E5332="TRUE"), "No", IF(ISNA(VLOOKUP($C5332,'ProvResponder deviceId'!$A$1:$A$20000,1,FALSE)),"No","Yes"))</f>
        <v>No</v>
      </c>
      <c r="K5332" s="1" t="str">
        <f>IF($J5332="Yes",VLOOKUP($C5332,'ProvResponder deviceId'!$A$1:$C$20000,3,FALSE),"-")</f>
        <v>-</v>
      </c>
      <c r="L5332" s="1" t="str">
        <f t="shared" si="166"/>
        <v/>
      </c>
      <c r="M5332" s="1" t="str">
        <f t="shared" si="167"/>
        <v/>
      </c>
      <c r="N5332" s="1" t="str">
        <f>IF(ISBLANK($C5332),"",IF(ISNA(VLOOKUP($L5332,'result messages'!$H$3:$L$11,2,FALSE)),VLOOKUP($M5332,'result messages'!$H$3:$L$11,2,FALSE),VLOOKUP($L5332,'result messages'!$H$3:$L$11,2,FALSE)))</f>
        <v/>
      </c>
      <c r="O5332" s="1" t="str">
        <f>IF(ISBLANK($C5332),"",IF(ISNA(VLOOKUP($L5332,'result messages'!$H$3:$L$11,3,FALSE)),VLOOKUP($M5332,'result messages'!$H$3:$L$11,3,FALSE),VLOOKUP($L5332,'result messages'!$H$3:$L$11,3,FALSE)))</f>
        <v/>
      </c>
      <c r="P5332" s="1" t="str">
        <f>IF(ISBLANK($C5332),"",IF(ISNA(VLOOKUP($L5332,'result messages'!$H$3:$L$11,4,FALSE)),VLOOKUP($M5332,'result messages'!$H$3:$L$11,4,FALSE),VLOOKUP($L5332,'result messages'!$H$3:$L$11,4,FALSE)))</f>
        <v/>
      </c>
      <c r="Q5332" s="1" t="str">
        <f>IF(ISBLANK($C5332),"",IF(ISNA(VLOOKUP($L5332,'result messages'!$H$3:$L$11,5,FALSE)),VLOOKUP($M5332,'result messages'!$H$3:$L$11,5,FALSE),VLOOKUP($L5332,'result messages'!$H$3:$L$11,5,FALSE)))</f>
        <v/>
      </c>
    </row>
    <row r="5333" spans="1:17">
      <c r="A5333" s="1">
        <v>5330</v>
      </c>
      <c r="B5333" s="1"/>
      <c r="C5333" s="1"/>
      <c r="D5333" s="1"/>
      <c r="E5333" s="6"/>
      <c r="F5333" s="1"/>
      <c r="G5333" s="1" t="str">
        <f>IF(ISNA(VLOOKUP($C5333,'DTEN TCAP Linkage deviceId'!$A$1:$A$20000,1,FALSE)),"No","Yes")</f>
        <v>No</v>
      </c>
      <c r="H5333" s="1" t="str">
        <f>IF(ISNA(VLOOKUP($C5333,'Provisioning Requester'!$F$3:$H$20000,2,FALSE)),"No","Yes")</f>
        <v>No</v>
      </c>
      <c r="I5333" s="1" t="str">
        <f>IF($H5333="Yes",VLOOKUP($C5333,'Provisioning Requester'!$F$3:$H$20000,3,FALSE),"-")</f>
        <v>-</v>
      </c>
      <c r="J5333" s="1" t="str">
        <f>IF(OR(D5333="SVCP", E5333="TRUE"), "No", IF(ISNA(VLOOKUP($C5333,'ProvResponder deviceId'!$A$1:$A$20000,1,FALSE)),"No","Yes"))</f>
        <v>No</v>
      </c>
      <c r="K5333" s="1" t="str">
        <f>IF($J5333="Yes",VLOOKUP($C5333,'ProvResponder deviceId'!$A$1:$C$20000,3,FALSE),"-")</f>
        <v>-</v>
      </c>
      <c r="L5333" s="1" t="str">
        <f t="shared" si="166"/>
        <v/>
      </c>
      <c r="M5333" s="1" t="str">
        <f t="shared" si="167"/>
        <v/>
      </c>
      <c r="N5333" s="1" t="str">
        <f>IF(ISBLANK($C5333),"",IF(ISNA(VLOOKUP($L5333,'result messages'!$H$3:$L$11,2,FALSE)),VLOOKUP($M5333,'result messages'!$H$3:$L$11,2,FALSE),VLOOKUP($L5333,'result messages'!$H$3:$L$11,2,FALSE)))</f>
        <v/>
      </c>
      <c r="O5333" s="1" t="str">
        <f>IF(ISBLANK($C5333),"",IF(ISNA(VLOOKUP($L5333,'result messages'!$H$3:$L$11,3,FALSE)),VLOOKUP($M5333,'result messages'!$H$3:$L$11,3,FALSE),VLOOKUP($L5333,'result messages'!$H$3:$L$11,3,FALSE)))</f>
        <v/>
      </c>
      <c r="P5333" s="1" t="str">
        <f>IF(ISBLANK($C5333),"",IF(ISNA(VLOOKUP($L5333,'result messages'!$H$3:$L$11,4,FALSE)),VLOOKUP($M5333,'result messages'!$H$3:$L$11,4,FALSE),VLOOKUP($L5333,'result messages'!$H$3:$L$11,4,FALSE)))</f>
        <v/>
      </c>
      <c r="Q5333" s="1" t="str">
        <f>IF(ISBLANK($C5333),"",IF(ISNA(VLOOKUP($L5333,'result messages'!$H$3:$L$11,5,FALSE)),VLOOKUP($M5333,'result messages'!$H$3:$L$11,5,FALSE),VLOOKUP($L5333,'result messages'!$H$3:$L$11,5,FALSE)))</f>
        <v/>
      </c>
    </row>
    <row r="5334" spans="1:17">
      <c r="A5334" s="1">
        <v>5331</v>
      </c>
      <c r="B5334" s="1"/>
      <c r="C5334" s="1"/>
      <c r="D5334" s="1"/>
      <c r="E5334" s="6"/>
      <c r="F5334" s="1"/>
      <c r="G5334" s="1" t="str">
        <f>IF(ISNA(VLOOKUP($C5334,'DTEN TCAP Linkage deviceId'!$A$1:$A$20000,1,FALSE)),"No","Yes")</f>
        <v>No</v>
      </c>
      <c r="H5334" s="1" t="str">
        <f>IF(ISNA(VLOOKUP($C5334,'Provisioning Requester'!$F$3:$H$20000,2,FALSE)),"No","Yes")</f>
        <v>No</v>
      </c>
      <c r="I5334" s="1" t="str">
        <f>IF($H5334="Yes",VLOOKUP($C5334,'Provisioning Requester'!$F$3:$H$20000,3,FALSE),"-")</f>
        <v>-</v>
      </c>
      <c r="J5334" s="1" t="str">
        <f>IF(OR(D5334="SVCP", E5334="TRUE"), "No", IF(ISNA(VLOOKUP($C5334,'ProvResponder deviceId'!$A$1:$A$20000,1,FALSE)),"No","Yes"))</f>
        <v>No</v>
      </c>
      <c r="K5334" s="1" t="str">
        <f>IF($J5334="Yes",VLOOKUP($C5334,'ProvResponder deviceId'!$A$1:$C$20000,3,FALSE),"-")</f>
        <v>-</v>
      </c>
      <c r="L5334" s="1" t="str">
        <f t="shared" si="166"/>
        <v/>
      </c>
      <c r="M5334" s="1" t="str">
        <f t="shared" si="167"/>
        <v/>
      </c>
      <c r="N5334" s="1" t="str">
        <f>IF(ISBLANK($C5334),"",IF(ISNA(VLOOKUP($L5334,'result messages'!$H$3:$L$11,2,FALSE)),VLOOKUP($M5334,'result messages'!$H$3:$L$11,2,FALSE),VLOOKUP($L5334,'result messages'!$H$3:$L$11,2,FALSE)))</f>
        <v/>
      </c>
      <c r="O5334" s="1" t="str">
        <f>IF(ISBLANK($C5334),"",IF(ISNA(VLOOKUP($L5334,'result messages'!$H$3:$L$11,3,FALSE)),VLOOKUP($M5334,'result messages'!$H$3:$L$11,3,FALSE),VLOOKUP($L5334,'result messages'!$H$3:$L$11,3,FALSE)))</f>
        <v/>
      </c>
      <c r="P5334" s="1" t="str">
        <f>IF(ISBLANK($C5334),"",IF(ISNA(VLOOKUP($L5334,'result messages'!$H$3:$L$11,4,FALSE)),VLOOKUP($M5334,'result messages'!$H$3:$L$11,4,FALSE),VLOOKUP($L5334,'result messages'!$H$3:$L$11,4,FALSE)))</f>
        <v/>
      </c>
      <c r="Q5334" s="1" t="str">
        <f>IF(ISBLANK($C5334),"",IF(ISNA(VLOOKUP($L5334,'result messages'!$H$3:$L$11,5,FALSE)),VLOOKUP($M5334,'result messages'!$H$3:$L$11,5,FALSE),VLOOKUP($L5334,'result messages'!$H$3:$L$11,5,FALSE)))</f>
        <v/>
      </c>
    </row>
    <row r="5335" spans="1:17">
      <c r="A5335" s="1">
        <v>5332</v>
      </c>
      <c r="B5335" s="1"/>
      <c r="C5335" s="1"/>
      <c r="D5335" s="1"/>
      <c r="E5335" s="6"/>
      <c r="F5335" s="1"/>
      <c r="G5335" s="1" t="str">
        <f>IF(ISNA(VLOOKUP($C5335,'DTEN TCAP Linkage deviceId'!$A$1:$A$20000,1,FALSE)),"No","Yes")</f>
        <v>No</v>
      </c>
      <c r="H5335" s="1" t="str">
        <f>IF(ISNA(VLOOKUP($C5335,'Provisioning Requester'!$F$3:$H$20000,2,FALSE)),"No","Yes")</f>
        <v>No</v>
      </c>
      <c r="I5335" s="1" t="str">
        <f>IF($H5335="Yes",VLOOKUP($C5335,'Provisioning Requester'!$F$3:$H$20000,3,FALSE),"-")</f>
        <v>-</v>
      </c>
      <c r="J5335" s="1" t="str">
        <f>IF(OR(D5335="SVCP", E5335="TRUE"), "No", IF(ISNA(VLOOKUP($C5335,'ProvResponder deviceId'!$A$1:$A$20000,1,FALSE)),"No","Yes"))</f>
        <v>No</v>
      </c>
      <c r="K5335" s="1" t="str">
        <f>IF($J5335="Yes",VLOOKUP($C5335,'ProvResponder deviceId'!$A$1:$C$20000,3,FALSE),"-")</f>
        <v>-</v>
      </c>
      <c r="L5335" s="1" t="str">
        <f t="shared" si="166"/>
        <v/>
      </c>
      <c r="M5335" s="1" t="str">
        <f t="shared" si="167"/>
        <v/>
      </c>
      <c r="N5335" s="1" t="str">
        <f>IF(ISBLANK($C5335),"",IF(ISNA(VLOOKUP($L5335,'result messages'!$H$3:$L$11,2,FALSE)),VLOOKUP($M5335,'result messages'!$H$3:$L$11,2,FALSE),VLOOKUP($L5335,'result messages'!$H$3:$L$11,2,FALSE)))</f>
        <v/>
      </c>
      <c r="O5335" s="1" t="str">
        <f>IF(ISBLANK($C5335),"",IF(ISNA(VLOOKUP($L5335,'result messages'!$H$3:$L$11,3,FALSE)),VLOOKUP($M5335,'result messages'!$H$3:$L$11,3,FALSE),VLOOKUP($L5335,'result messages'!$H$3:$L$11,3,FALSE)))</f>
        <v/>
      </c>
      <c r="P5335" s="1" t="str">
        <f>IF(ISBLANK($C5335),"",IF(ISNA(VLOOKUP($L5335,'result messages'!$H$3:$L$11,4,FALSE)),VLOOKUP($M5335,'result messages'!$H$3:$L$11,4,FALSE),VLOOKUP($L5335,'result messages'!$H$3:$L$11,4,FALSE)))</f>
        <v/>
      </c>
      <c r="Q5335" s="1" t="str">
        <f>IF(ISBLANK($C5335),"",IF(ISNA(VLOOKUP($L5335,'result messages'!$H$3:$L$11,5,FALSE)),VLOOKUP($M5335,'result messages'!$H$3:$L$11,5,FALSE),VLOOKUP($L5335,'result messages'!$H$3:$L$11,5,FALSE)))</f>
        <v/>
      </c>
    </row>
    <row r="5336" spans="1:17">
      <c r="A5336" s="1">
        <v>5333</v>
      </c>
      <c r="B5336" s="1"/>
      <c r="C5336" s="1"/>
      <c r="D5336" s="1"/>
      <c r="E5336" s="6"/>
      <c r="F5336" s="1"/>
      <c r="G5336" s="1" t="str">
        <f>IF(ISNA(VLOOKUP($C5336,'DTEN TCAP Linkage deviceId'!$A$1:$A$20000,1,FALSE)),"No","Yes")</f>
        <v>No</v>
      </c>
      <c r="H5336" s="1" t="str">
        <f>IF(ISNA(VLOOKUP($C5336,'Provisioning Requester'!$F$3:$H$20000,2,FALSE)),"No","Yes")</f>
        <v>No</v>
      </c>
      <c r="I5336" s="1" t="str">
        <f>IF($H5336="Yes",VLOOKUP($C5336,'Provisioning Requester'!$F$3:$H$20000,3,FALSE),"-")</f>
        <v>-</v>
      </c>
      <c r="J5336" s="1" t="str">
        <f>IF(OR(D5336="SVCP", E5336="TRUE"), "No", IF(ISNA(VLOOKUP($C5336,'ProvResponder deviceId'!$A$1:$A$20000,1,FALSE)),"No","Yes"))</f>
        <v>No</v>
      </c>
      <c r="K5336" s="1" t="str">
        <f>IF($J5336="Yes",VLOOKUP($C5336,'ProvResponder deviceId'!$A$1:$C$20000,3,FALSE),"-")</f>
        <v>-</v>
      </c>
      <c r="L5336" s="1" t="str">
        <f t="shared" si="166"/>
        <v/>
      </c>
      <c r="M5336" s="1" t="str">
        <f t="shared" si="167"/>
        <v/>
      </c>
      <c r="N5336" s="1" t="str">
        <f>IF(ISBLANK($C5336),"",IF(ISNA(VLOOKUP($L5336,'result messages'!$H$3:$L$11,2,FALSE)),VLOOKUP($M5336,'result messages'!$H$3:$L$11,2,FALSE),VLOOKUP($L5336,'result messages'!$H$3:$L$11,2,FALSE)))</f>
        <v/>
      </c>
      <c r="O5336" s="1" t="str">
        <f>IF(ISBLANK($C5336),"",IF(ISNA(VLOOKUP($L5336,'result messages'!$H$3:$L$11,3,FALSE)),VLOOKUP($M5336,'result messages'!$H$3:$L$11,3,FALSE),VLOOKUP($L5336,'result messages'!$H$3:$L$11,3,FALSE)))</f>
        <v/>
      </c>
      <c r="P5336" s="1" t="str">
        <f>IF(ISBLANK($C5336),"",IF(ISNA(VLOOKUP($L5336,'result messages'!$H$3:$L$11,4,FALSE)),VLOOKUP($M5336,'result messages'!$H$3:$L$11,4,FALSE),VLOOKUP($L5336,'result messages'!$H$3:$L$11,4,FALSE)))</f>
        <v/>
      </c>
      <c r="Q5336" s="1" t="str">
        <f>IF(ISBLANK($C5336),"",IF(ISNA(VLOOKUP($L5336,'result messages'!$H$3:$L$11,5,FALSE)),VLOOKUP($M5336,'result messages'!$H$3:$L$11,5,FALSE),VLOOKUP($L5336,'result messages'!$H$3:$L$11,5,FALSE)))</f>
        <v/>
      </c>
    </row>
    <row r="5337" spans="1:17">
      <c r="A5337" s="1">
        <v>5334</v>
      </c>
      <c r="B5337" s="1"/>
      <c r="C5337" s="1"/>
      <c r="D5337" s="1"/>
      <c r="E5337" s="6"/>
      <c r="F5337" s="1"/>
      <c r="G5337" s="1" t="str">
        <f>IF(ISNA(VLOOKUP($C5337,'DTEN TCAP Linkage deviceId'!$A$1:$A$20000,1,FALSE)),"No","Yes")</f>
        <v>No</v>
      </c>
      <c r="H5337" s="1" t="str">
        <f>IF(ISNA(VLOOKUP($C5337,'Provisioning Requester'!$F$3:$H$20000,2,FALSE)),"No","Yes")</f>
        <v>No</v>
      </c>
      <c r="I5337" s="1" t="str">
        <f>IF($H5337="Yes",VLOOKUP($C5337,'Provisioning Requester'!$F$3:$H$20000,3,FALSE),"-")</f>
        <v>-</v>
      </c>
      <c r="J5337" s="1" t="str">
        <f>IF(OR(D5337="SVCP", E5337="TRUE"), "No", IF(ISNA(VLOOKUP($C5337,'ProvResponder deviceId'!$A$1:$A$20000,1,FALSE)),"No","Yes"))</f>
        <v>No</v>
      </c>
      <c r="K5337" s="1" t="str">
        <f>IF($J5337="Yes",VLOOKUP($C5337,'ProvResponder deviceId'!$A$1:$C$20000,3,FALSE),"-")</f>
        <v>-</v>
      </c>
      <c r="L5337" s="1" t="str">
        <f t="shared" si="166"/>
        <v/>
      </c>
      <c r="M5337" s="1" t="str">
        <f t="shared" si="167"/>
        <v/>
      </c>
      <c r="N5337" s="1" t="str">
        <f>IF(ISBLANK($C5337),"",IF(ISNA(VLOOKUP($L5337,'result messages'!$H$3:$L$11,2,FALSE)),VLOOKUP($M5337,'result messages'!$H$3:$L$11,2,FALSE),VLOOKUP($L5337,'result messages'!$H$3:$L$11,2,FALSE)))</f>
        <v/>
      </c>
      <c r="O5337" s="1" t="str">
        <f>IF(ISBLANK($C5337),"",IF(ISNA(VLOOKUP($L5337,'result messages'!$H$3:$L$11,3,FALSE)),VLOOKUP($M5337,'result messages'!$H$3:$L$11,3,FALSE),VLOOKUP($L5337,'result messages'!$H$3:$L$11,3,FALSE)))</f>
        <v/>
      </c>
      <c r="P5337" s="1" t="str">
        <f>IF(ISBLANK($C5337),"",IF(ISNA(VLOOKUP($L5337,'result messages'!$H$3:$L$11,4,FALSE)),VLOOKUP($M5337,'result messages'!$H$3:$L$11,4,FALSE),VLOOKUP($L5337,'result messages'!$H$3:$L$11,4,FALSE)))</f>
        <v/>
      </c>
      <c r="Q5337" s="1" t="str">
        <f>IF(ISBLANK($C5337),"",IF(ISNA(VLOOKUP($L5337,'result messages'!$H$3:$L$11,5,FALSE)),VLOOKUP($M5337,'result messages'!$H$3:$L$11,5,FALSE),VLOOKUP($L5337,'result messages'!$H$3:$L$11,5,FALSE)))</f>
        <v/>
      </c>
    </row>
    <row r="5338" spans="1:17">
      <c r="A5338" s="1">
        <v>5335</v>
      </c>
      <c r="B5338" s="1"/>
      <c r="C5338" s="1"/>
      <c r="D5338" s="1"/>
      <c r="E5338" s="6"/>
      <c r="F5338" s="1"/>
      <c r="G5338" s="1" t="str">
        <f>IF(ISNA(VLOOKUP($C5338,'DTEN TCAP Linkage deviceId'!$A$1:$A$20000,1,FALSE)),"No","Yes")</f>
        <v>No</v>
      </c>
      <c r="H5338" s="1" t="str">
        <f>IF(ISNA(VLOOKUP($C5338,'Provisioning Requester'!$F$3:$H$20000,2,FALSE)),"No","Yes")</f>
        <v>No</v>
      </c>
      <c r="I5338" s="1" t="str">
        <f>IF($H5338="Yes",VLOOKUP($C5338,'Provisioning Requester'!$F$3:$H$20000,3,FALSE),"-")</f>
        <v>-</v>
      </c>
      <c r="J5338" s="1" t="str">
        <f>IF(OR(D5338="SVCP", E5338="TRUE"), "No", IF(ISNA(VLOOKUP($C5338,'ProvResponder deviceId'!$A$1:$A$20000,1,FALSE)),"No","Yes"))</f>
        <v>No</v>
      </c>
      <c r="K5338" s="1" t="str">
        <f>IF($J5338="Yes",VLOOKUP($C5338,'ProvResponder deviceId'!$A$1:$C$20000,3,FALSE),"-")</f>
        <v>-</v>
      </c>
      <c r="L5338" s="1" t="str">
        <f t="shared" si="166"/>
        <v/>
      </c>
      <c r="M5338" s="1" t="str">
        <f t="shared" si="167"/>
        <v/>
      </c>
      <c r="N5338" s="1" t="str">
        <f>IF(ISBLANK($C5338),"",IF(ISNA(VLOOKUP($L5338,'result messages'!$H$3:$L$11,2,FALSE)),VLOOKUP($M5338,'result messages'!$H$3:$L$11,2,FALSE),VLOOKUP($L5338,'result messages'!$H$3:$L$11,2,FALSE)))</f>
        <v/>
      </c>
      <c r="O5338" s="1" t="str">
        <f>IF(ISBLANK($C5338),"",IF(ISNA(VLOOKUP($L5338,'result messages'!$H$3:$L$11,3,FALSE)),VLOOKUP($M5338,'result messages'!$H$3:$L$11,3,FALSE),VLOOKUP($L5338,'result messages'!$H$3:$L$11,3,FALSE)))</f>
        <v/>
      </c>
      <c r="P5338" s="1" t="str">
        <f>IF(ISBLANK($C5338),"",IF(ISNA(VLOOKUP($L5338,'result messages'!$H$3:$L$11,4,FALSE)),VLOOKUP($M5338,'result messages'!$H$3:$L$11,4,FALSE),VLOOKUP($L5338,'result messages'!$H$3:$L$11,4,FALSE)))</f>
        <v/>
      </c>
      <c r="Q5338" s="1" t="str">
        <f>IF(ISBLANK($C5338),"",IF(ISNA(VLOOKUP($L5338,'result messages'!$H$3:$L$11,5,FALSE)),VLOOKUP($M5338,'result messages'!$H$3:$L$11,5,FALSE),VLOOKUP($L5338,'result messages'!$H$3:$L$11,5,FALSE)))</f>
        <v/>
      </c>
    </row>
    <row r="5339" spans="1:17">
      <c r="A5339" s="1">
        <v>5336</v>
      </c>
      <c r="B5339" s="1"/>
      <c r="C5339" s="1"/>
      <c r="D5339" s="1"/>
      <c r="E5339" s="6"/>
      <c r="F5339" s="1"/>
      <c r="G5339" s="1" t="str">
        <f>IF(ISNA(VLOOKUP($C5339,'DTEN TCAP Linkage deviceId'!$A$1:$A$20000,1,FALSE)),"No","Yes")</f>
        <v>No</v>
      </c>
      <c r="H5339" s="1" t="str">
        <f>IF(ISNA(VLOOKUP($C5339,'Provisioning Requester'!$F$3:$H$20000,2,FALSE)),"No","Yes")</f>
        <v>No</v>
      </c>
      <c r="I5339" s="1" t="str">
        <f>IF($H5339="Yes",VLOOKUP($C5339,'Provisioning Requester'!$F$3:$H$20000,3,FALSE),"-")</f>
        <v>-</v>
      </c>
      <c r="J5339" s="1" t="str">
        <f>IF(OR(D5339="SVCP", E5339="TRUE"), "No", IF(ISNA(VLOOKUP($C5339,'ProvResponder deviceId'!$A$1:$A$20000,1,FALSE)),"No","Yes"))</f>
        <v>No</v>
      </c>
      <c r="K5339" s="1" t="str">
        <f>IF($J5339="Yes",VLOOKUP($C5339,'ProvResponder deviceId'!$A$1:$C$20000,3,FALSE),"-")</f>
        <v>-</v>
      </c>
      <c r="L5339" s="1" t="str">
        <f t="shared" si="166"/>
        <v/>
      </c>
      <c r="M5339" s="1" t="str">
        <f t="shared" si="167"/>
        <v/>
      </c>
      <c r="N5339" s="1" t="str">
        <f>IF(ISBLANK($C5339),"",IF(ISNA(VLOOKUP($L5339,'result messages'!$H$3:$L$11,2,FALSE)),VLOOKUP($M5339,'result messages'!$H$3:$L$11,2,FALSE),VLOOKUP($L5339,'result messages'!$H$3:$L$11,2,FALSE)))</f>
        <v/>
      </c>
      <c r="O5339" s="1" t="str">
        <f>IF(ISBLANK($C5339),"",IF(ISNA(VLOOKUP($L5339,'result messages'!$H$3:$L$11,3,FALSE)),VLOOKUP($M5339,'result messages'!$H$3:$L$11,3,FALSE),VLOOKUP($L5339,'result messages'!$H$3:$L$11,3,FALSE)))</f>
        <v/>
      </c>
      <c r="P5339" s="1" t="str">
        <f>IF(ISBLANK($C5339),"",IF(ISNA(VLOOKUP($L5339,'result messages'!$H$3:$L$11,4,FALSE)),VLOOKUP($M5339,'result messages'!$H$3:$L$11,4,FALSE),VLOOKUP($L5339,'result messages'!$H$3:$L$11,4,FALSE)))</f>
        <v/>
      </c>
      <c r="Q5339" s="1" t="str">
        <f>IF(ISBLANK($C5339),"",IF(ISNA(VLOOKUP($L5339,'result messages'!$H$3:$L$11,5,FALSE)),VLOOKUP($M5339,'result messages'!$H$3:$L$11,5,FALSE),VLOOKUP($L5339,'result messages'!$H$3:$L$11,5,FALSE)))</f>
        <v/>
      </c>
    </row>
    <row r="5340" spans="1:17">
      <c r="A5340" s="1">
        <v>5337</v>
      </c>
      <c r="B5340" s="1"/>
      <c r="C5340" s="1"/>
      <c r="D5340" s="1"/>
      <c r="E5340" s="6"/>
      <c r="F5340" s="1"/>
      <c r="G5340" s="1" t="str">
        <f>IF(ISNA(VLOOKUP($C5340,'DTEN TCAP Linkage deviceId'!$A$1:$A$20000,1,FALSE)),"No","Yes")</f>
        <v>No</v>
      </c>
      <c r="H5340" s="1" t="str">
        <f>IF(ISNA(VLOOKUP($C5340,'Provisioning Requester'!$F$3:$H$20000,2,FALSE)),"No","Yes")</f>
        <v>No</v>
      </c>
      <c r="I5340" s="1" t="str">
        <f>IF($H5340="Yes",VLOOKUP($C5340,'Provisioning Requester'!$F$3:$H$20000,3,FALSE),"-")</f>
        <v>-</v>
      </c>
      <c r="J5340" s="1" t="str">
        <f>IF(OR(D5340="SVCP", E5340="TRUE"), "No", IF(ISNA(VLOOKUP($C5340,'ProvResponder deviceId'!$A$1:$A$20000,1,FALSE)),"No","Yes"))</f>
        <v>No</v>
      </c>
      <c r="K5340" s="1" t="str">
        <f>IF($J5340="Yes",VLOOKUP($C5340,'ProvResponder deviceId'!$A$1:$C$20000,3,FALSE),"-")</f>
        <v>-</v>
      </c>
      <c r="L5340" s="1" t="str">
        <f t="shared" si="166"/>
        <v/>
      </c>
      <c r="M5340" s="1" t="str">
        <f t="shared" si="167"/>
        <v/>
      </c>
      <c r="N5340" s="1" t="str">
        <f>IF(ISBLANK($C5340),"",IF(ISNA(VLOOKUP($L5340,'result messages'!$H$3:$L$11,2,FALSE)),VLOOKUP($M5340,'result messages'!$H$3:$L$11,2,FALSE),VLOOKUP($L5340,'result messages'!$H$3:$L$11,2,FALSE)))</f>
        <v/>
      </c>
      <c r="O5340" s="1" t="str">
        <f>IF(ISBLANK($C5340),"",IF(ISNA(VLOOKUP($L5340,'result messages'!$H$3:$L$11,3,FALSE)),VLOOKUP($M5340,'result messages'!$H$3:$L$11,3,FALSE),VLOOKUP($L5340,'result messages'!$H$3:$L$11,3,FALSE)))</f>
        <v/>
      </c>
      <c r="P5340" s="1" t="str">
        <f>IF(ISBLANK($C5340),"",IF(ISNA(VLOOKUP($L5340,'result messages'!$H$3:$L$11,4,FALSE)),VLOOKUP($M5340,'result messages'!$H$3:$L$11,4,FALSE),VLOOKUP($L5340,'result messages'!$H$3:$L$11,4,FALSE)))</f>
        <v/>
      </c>
      <c r="Q5340" s="1" t="str">
        <f>IF(ISBLANK($C5340),"",IF(ISNA(VLOOKUP($L5340,'result messages'!$H$3:$L$11,5,FALSE)),VLOOKUP($M5340,'result messages'!$H$3:$L$11,5,FALSE),VLOOKUP($L5340,'result messages'!$H$3:$L$11,5,FALSE)))</f>
        <v/>
      </c>
    </row>
    <row r="5341" spans="1:17">
      <c r="A5341" s="1">
        <v>5338</v>
      </c>
      <c r="B5341" s="1"/>
      <c r="C5341" s="1"/>
      <c r="D5341" s="1"/>
      <c r="E5341" s="6"/>
      <c r="F5341" s="1"/>
      <c r="G5341" s="1" t="str">
        <f>IF(ISNA(VLOOKUP($C5341,'DTEN TCAP Linkage deviceId'!$A$1:$A$20000,1,FALSE)),"No","Yes")</f>
        <v>No</v>
      </c>
      <c r="H5341" s="1" t="str">
        <f>IF(ISNA(VLOOKUP($C5341,'Provisioning Requester'!$F$3:$H$20000,2,FALSE)),"No","Yes")</f>
        <v>No</v>
      </c>
      <c r="I5341" s="1" t="str">
        <f>IF($H5341="Yes",VLOOKUP($C5341,'Provisioning Requester'!$F$3:$H$20000,3,FALSE),"-")</f>
        <v>-</v>
      </c>
      <c r="J5341" s="1" t="str">
        <f>IF(OR(D5341="SVCP", E5341="TRUE"), "No", IF(ISNA(VLOOKUP($C5341,'ProvResponder deviceId'!$A$1:$A$20000,1,FALSE)),"No","Yes"))</f>
        <v>No</v>
      </c>
      <c r="K5341" s="1" t="str">
        <f>IF($J5341="Yes",VLOOKUP($C5341,'ProvResponder deviceId'!$A$1:$C$20000,3,FALSE),"-")</f>
        <v>-</v>
      </c>
      <c r="L5341" s="1" t="str">
        <f t="shared" si="166"/>
        <v/>
      </c>
      <c r="M5341" s="1" t="str">
        <f t="shared" si="167"/>
        <v/>
      </c>
      <c r="N5341" s="1" t="str">
        <f>IF(ISBLANK($C5341),"",IF(ISNA(VLOOKUP($L5341,'result messages'!$H$3:$L$11,2,FALSE)),VLOOKUP($M5341,'result messages'!$H$3:$L$11,2,FALSE),VLOOKUP($L5341,'result messages'!$H$3:$L$11,2,FALSE)))</f>
        <v/>
      </c>
      <c r="O5341" s="1" t="str">
        <f>IF(ISBLANK($C5341),"",IF(ISNA(VLOOKUP($L5341,'result messages'!$H$3:$L$11,3,FALSE)),VLOOKUP($M5341,'result messages'!$H$3:$L$11,3,FALSE),VLOOKUP($L5341,'result messages'!$H$3:$L$11,3,FALSE)))</f>
        <v/>
      </c>
      <c r="P5341" s="1" t="str">
        <f>IF(ISBLANK($C5341),"",IF(ISNA(VLOOKUP($L5341,'result messages'!$H$3:$L$11,4,FALSE)),VLOOKUP($M5341,'result messages'!$H$3:$L$11,4,FALSE),VLOOKUP($L5341,'result messages'!$H$3:$L$11,4,FALSE)))</f>
        <v/>
      </c>
      <c r="Q5341" s="1" t="str">
        <f>IF(ISBLANK($C5341),"",IF(ISNA(VLOOKUP($L5341,'result messages'!$H$3:$L$11,5,FALSE)),VLOOKUP($M5341,'result messages'!$H$3:$L$11,5,FALSE),VLOOKUP($L5341,'result messages'!$H$3:$L$11,5,FALSE)))</f>
        <v/>
      </c>
    </row>
    <row r="5342" spans="1:17">
      <c r="A5342" s="1">
        <v>5339</v>
      </c>
      <c r="B5342" s="1"/>
      <c r="C5342" s="1"/>
      <c r="D5342" s="1"/>
      <c r="E5342" s="6"/>
      <c r="F5342" s="1"/>
      <c r="G5342" s="1" t="str">
        <f>IF(ISNA(VLOOKUP($C5342,'DTEN TCAP Linkage deviceId'!$A$1:$A$20000,1,FALSE)),"No","Yes")</f>
        <v>No</v>
      </c>
      <c r="H5342" s="1" t="str">
        <f>IF(ISNA(VLOOKUP($C5342,'Provisioning Requester'!$F$3:$H$20000,2,FALSE)),"No","Yes")</f>
        <v>No</v>
      </c>
      <c r="I5342" s="1" t="str">
        <f>IF($H5342="Yes",VLOOKUP($C5342,'Provisioning Requester'!$F$3:$H$20000,3,FALSE),"-")</f>
        <v>-</v>
      </c>
      <c r="J5342" s="1" t="str">
        <f>IF(OR(D5342="SVCP", E5342="TRUE"), "No", IF(ISNA(VLOOKUP($C5342,'ProvResponder deviceId'!$A$1:$A$20000,1,FALSE)),"No","Yes"))</f>
        <v>No</v>
      </c>
      <c r="K5342" s="1" t="str">
        <f>IF($J5342="Yes",VLOOKUP($C5342,'ProvResponder deviceId'!$A$1:$C$20000,3,FALSE),"-")</f>
        <v>-</v>
      </c>
      <c r="L5342" s="1" t="str">
        <f t="shared" si="166"/>
        <v/>
      </c>
      <c r="M5342" s="1" t="str">
        <f t="shared" si="167"/>
        <v/>
      </c>
      <c r="N5342" s="1" t="str">
        <f>IF(ISBLANK($C5342),"",IF(ISNA(VLOOKUP($L5342,'result messages'!$H$3:$L$11,2,FALSE)),VLOOKUP($M5342,'result messages'!$H$3:$L$11,2,FALSE),VLOOKUP($L5342,'result messages'!$H$3:$L$11,2,FALSE)))</f>
        <v/>
      </c>
      <c r="O5342" s="1" t="str">
        <f>IF(ISBLANK($C5342),"",IF(ISNA(VLOOKUP($L5342,'result messages'!$H$3:$L$11,3,FALSE)),VLOOKUP($M5342,'result messages'!$H$3:$L$11,3,FALSE),VLOOKUP($L5342,'result messages'!$H$3:$L$11,3,FALSE)))</f>
        <v/>
      </c>
      <c r="P5342" s="1" t="str">
        <f>IF(ISBLANK($C5342),"",IF(ISNA(VLOOKUP($L5342,'result messages'!$H$3:$L$11,4,FALSE)),VLOOKUP($M5342,'result messages'!$H$3:$L$11,4,FALSE),VLOOKUP($L5342,'result messages'!$H$3:$L$11,4,FALSE)))</f>
        <v/>
      </c>
      <c r="Q5342" s="1" t="str">
        <f>IF(ISBLANK($C5342),"",IF(ISNA(VLOOKUP($L5342,'result messages'!$H$3:$L$11,5,FALSE)),VLOOKUP($M5342,'result messages'!$H$3:$L$11,5,FALSE),VLOOKUP($L5342,'result messages'!$H$3:$L$11,5,FALSE)))</f>
        <v/>
      </c>
    </row>
    <row r="5343" spans="1:17">
      <c r="A5343" s="1">
        <v>5340</v>
      </c>
      <c r="B5343" s="1"/>
      <c r="C5343" s="1"/>
      <c r="D5343" s="1"/>
      <c r="E5343" s="6"/>
      <c r="F5343" s="1"/>
      <c r="G5343" s="1" t="str">
        <f>IF(ISNA(VLOOKUP($C5343,'DTEN TCAP Linkage deviceId'!$A$1:$A$20000,1,FALSE)),"No","Yes")</f>
        <v>No</v>
      </c>
      <c r="H5343" s="1" t="str">
        <f>IF(ISNA(VLOOKUP($C5343,'Provisioning Requester'!$F$3:$H$20000,2,FALSE)),"No","Yes")</f>
        <v>No</v>
      </c>
      <c r="I5343" s="1" t="str">
        <f>IF($H5343="Yes",VLOOKUP($C5343,'Provisioning Requester'!$F$3:$H$20000,3,FALSE),"-")</f>
        <v>-</v>
      </c>
      <c r="J5343" s="1" t="str">
        <f>IF(OR(D5343="SVCP", E5343="TRUE"), "No", IF(ISNA(VLOOKUP($C5343,'ProvResponder deviceId'!$A$1:$A$20000,1,FALSE)),"No","Yes"))</f>
        <v>No</v>
      </c>
      <c r="K5343" s="1" t="str">
        <f>IF($J5343="Yes",VLOOKUP($C5343,'ProvResponder deviceId'!$A$1:$C$20000,3,FALSE),"-")</f>
        <v>-</v>
      </c>
      <c r="L5343" s="1" t="str">
        <f t="shared" si="166"/>
        <v/>
      </c>
      <c r="M5343" s="1" t="str">
        <f t="shared" si="167"/>
        <v/>
      </c>
      <c r="N5343" s="1" t="str">
        <f>IF(ISBLANK($C5343),"",IF(ISNA(VLOOKUP($L5343,'result messages'!$H$3:$L$11,2,FALSE)),VLOOKUP($M5343,'result messages'!$H$3:$L$11,2,FALSE),VLOOKUP($L5343,'result messages'!$H$3:$L$11,2,FALSE)))</f>
        <v/>
      </c>
      <c r="O5343" s="1" t="str">
        <f>IF(ISBLANK($C5343),"",IF(ISNA(VLOOKUP($L5343,'result messages'!$H$3:$L$11,3,FALSE)),VLOOKUP($M5343,'result messages'!$H$3:$L$11,3,FALSE),VLOOKUP($L5343,'result messages'!$H$3:$L$11,3,FALSE)))</f>
        <v/>
      </c>
      <c r="P5343" s="1" t="str">
        <f>IF(ISBLANK($C5343),"",IF(ISNA(VLOOKUP($L5343,'result messages'!$H$3:$L$11,4,FALSE)),VLOOKUP($M5343,'result messages'!$H$3:$L$11,4,FALSE),VLOOKUP($L5343,'result messages'!$H$3:$L$11,4,FALSE)))</f>
        <v/>
      </c>
      <c r="Q5343" s="1" t="str">
        <f>IF(ISBLANK($C5343),"",IF(ISNA(VLOOKUP($L5343,'result messages'!$H$3:$L$11,5,FALSE)),VLOOKUP($M5343,'result messages'!$H$3:$L$11,5,FALSE),VLOOKUP($L5343,'result messages'!$H$3:$L$11,5,FALSE)))</f>
        <v/>
      </c>
    </row>
    <row r="5344" spans="1:17">
      <c r="A5344" s="1">
        <v>5341</v>
      </c>
      <c r="B5344" s="1"/>
      <c r="C5344" s="1"/>
      <c r="D5344" s="1"/>
      <c r="E5344" s="6"/>
      <c r="F5344" s="1"/>
      <c r="G5344" s="1" t="str">
        <f>IF(ISNA(VLOOKUP($C5344,'DTEN TCAP Linkage deviceId'!$A$1:$A$20000,1,FALSE)),"No","Yes")</f>
        <v>No</v>
      </c>
      <c r="H5344" s="1" t="str">
        <f>IF(ISNA(VLOOKUP($C5344,'Provisioning Requester'!$F$3:$H$20000,2,FALSE)),"No","Yes")</f>
        <v>No</v>
      </c>
      <c r="I5344" s="1" t="str">
        <f>IF($H5344="Yes",VLOOKUP($C5344,'Provisioning Requester'!$F$3:$H$20000,3,FALSE),"-")</f>
        <v>-</v>
      </c>
      <c r="J5344" s="1" t="str">
        <f>IF(OR(D5344="SVCP", E5344="TRUE"), "No", IF(ISNA(VLOOKUP($C5344,'ProvResponder deviceId'!$A$1:$A$20000,1,FALSE)),"No","Yes"))</f>
        <v>No</v>
      </c>
      <c r="K5344" s="1" t="str">
        <f>IF($J5344="Yes",VLOOKUP($C5344,'ProvResponder deviceId'!$A$1:$C$20000,3,FALSE),"-")</f>
        <v>-</v>
      </c>
      <c r="L5344" s="1" t="str">
        <f t="shared" si="166"/>
        <v/>
      </c>
      <c r="M5344" s="1" t="str">
        <f t="shared" si="167"/>
        <v/>
      </c>
      <c r="N5344" s="1" t="str">
        <f>IF(ISBLANK($C5344),"",IF(ISNA(VLOOKUP($L5344,'result messages'!$H$3:$L$11,2,FALSE)),VLOOKUP($M5344,'result messages'!$H$3:$L$11,2,FALSE),VLOOKUP($L5344,'result messages'!$H$3:$L$11,2,FALSE)))</f>
        <v/>
      </c>
      <c r="O5344" s="1" t="str">
        <f>IF(ISBLANK($C5344),"",IF(ISNA(VLOOKUP($L5344,'result messages'!$H$3:$L$11,3,FALSE)),VLOOKUP($M5344,'result messages'!$H$3:$L$11,3,FALSE),VLOOKUP($L5344,'result messages'!$H$3:$L$11,3,FALSE)))</f>
        <v/>
      </c>
      <c r="P5344" s="1" t="str">
        <f>IF(ISBLANK($C5344),"",IF(ISNA(VLOOKUP($L5344,'result messages'!$H$3:$L$11,4,FALSE)),VLOOKUP($M5344,'result messages'!$H$3:$L$11,4,FALSE),VLOOKUP($L5344,'result messages'!$H$3:$L$11,4,FALSE)))</f>
        <v/>
      </c>
      <c r="Q5344" s="1" t="str">
        <f>IF(ISBLANK($C5344),"",IF(ISNA(VLOOKUP($L5344,'result messages'!$H$3:$L$11,5,FALSE)),VLOOKUP($M5344,'result messages'!$H$3:$L$11,5,FALSE),VLOOKUP($L5344,'result messages'!$H$3:$L$11,5,FALSE)))</f>
        <v/>
      </c>
    </row>
    <row r="5345" spans="1:17">
      <c r="A5345" s="1">
        <v>5342</v>
      </c>
      <c r="B5345" s="1"/>
      <c r="C5345" s="1"/>
      <c r="D5345" s="1"/>
      <c r="E5345" s="6"/>
      <c r="F5345" s="1"/>
      <c r="G5345" s="1" t="str">
        <f>IF(ISNA(VLOOKUP($C5345,'DTEN TCAP Linkage deviceId'!$A$1:$A$20000,1,FALSE)),"No","Yes")</f>
        <v>No</v>
      </c>
      <c r="H5345" s="1" t="str">
        <f>IF(ISNA(VLOOKUP($C5345,'Provisioning Requester'!$F$3:$H$20000,2,FALSE)),"No","Yes")</f>
        <v>No</v>
      </c>
      <c r="I5345" s="1" t="str">
        <f>IF($H5345="Yes",VLOOKUP($C5345,'Provisioning Requester'!$F$3:$H$20000,3,FALSE),"-")</f>
        <v>-</v>
      </c>
      <c r="J5345" s="1" t="str">
        <f>IF(OR(D5345="SVCP", E5345="TRUE"), "No", IF(ISNA(VLOOKUP($C5345,'ProvResponder deviceId'!$A$1:$A$20000,1,FALSE)),"No","Yes"))</f>
        <v>No</v>
      </c>
      <c r="K5345" s="1" t="str">
        <f>IF($J5345="Yes",VLOOKUP($C5345,'ProvResponder deviceId'!$A$1:$C$20000,3,FALSE),"-")</f>
        <v>-</v>
      </c>
      <c r="L5345" s="1" t="str">
        <f t="shared" si="166"/>
        <v/>
      </c>
      <c r="M5345" s="1" t="str">
        <f t="shared" si="167"/>
        <v/>
      </c>
      <c r="N5345" s="1" t="str">
        <f>IF(ISBLANK($C5345),"",IF(ISNA(VLOOKUP($L5345,'result messages'!$H$3:$L$11,2,FALSE)),VLOOKUP($M5345,'result messages'!$H$3:$L$11,2,FALSE),VLOOKUP($L5345,'result messages'!$H$3:$L$11,2,FALSE)))</f>
        <v/>
      </c>
      <c r="O5345" s="1" t="str">
        <f>IF(ISBLANK($C5345),"",IF(ISNA(VLOOKUP($L5345,'result messages'!$H$3:$L$11,3,FALSE)),VLOOKUP($M5345,'result messages'!$H$3:$L$11,3,FALSE),VLOOKUP($L5345,'result messages'!$H$3:$L$11,3,FALSE)))</f>
        <v/>
      </c>
      <c r="P5345" s="1" t="str">
        <f>IF(ISBLANK($C5345),"",IF(ISNA(VLOOKUP($L5345,'result messages'!$H$3:$L$11,4,FALSE)),VLOOKUP($M5345,'result messages'!$H$3:$L$11,4,FALSE),VLOOKUP($L5345,'result messages'!$H$3:$L$11,4,FALSE)))</f>
        <v/>
      </c>
      <c r="Q5345" s="1" t="str">
        <f>IF(ISBLANK($C5345),"",IF(ISNA(VLOOKUP($L5345,'result messages'!$H$3:$L$11,5,FALSE)),VLOOKUP($M5345,'result messages'!$H$3:$L$11,5,FALSE),VLOOKUP($L5345,'result messages'!$H$3:$L$11,5,FALSE)))</f>
        <v/>
      </c>
    </row>
    <row r="5346" spans="1:17">
      <c r="A5346" s="1">
        <v>5343</v>
      </c>
      <c r="B5346" s="1"/>
      <c r="C5346" s="1"/>
      <c r="D5346" s="1"/>
      <c r="E5346" s="6"/>
      <c r="F5346" s="1"/>
      <c r="G5346" s="1" t="str">
        <f>IF(ISNA(VLOOKUP($C5346,'DTEN TCAP Linkage deviceId'!$A$1:$A$20000,1,FALSE)),"No","Yes")</f>
        <v>No</v>
      </c>
      <c r="H5346" s="1" t="str">
        <f>IF(ISNA(VLOOKUP($C5346,'Provisioning Requester'!$F$3:$H$20000,2,FALSE)),"No","Yes")</f>
        <v>No</v>
      </c>
      <c r="I5346" s="1" t="str">
        <f>IF($H5346="Yes",VLOOKUP($C5346,'Provisioning Requester'!$F$3:$H$20000,3,FALSE),"-")</f>
        <v>-</v>
      </c>
      <c r="J5346" s="1" t="str">
        <f>IF(OR(D5346="SVCP", E5346="TRUE"), "No", IF(ISNA(VLOOKUP($C5346,'ProvResponder deviceId'!$A$1:$A$20000,1,FALSE)),"No","Yes"))</f>
        <v>No</v>
      </c>
      <c r="K5346" s="1" t="str">
        <f>IF($J5346="Yes",VLOOKUP($C5346,'ProvResponder deviceId'!$A$1:$C$20000,3,FALSE),"-")</f>
        <v>-</v>
      </c>
      <c r="L5346" s="1" t="str">
        <f t="shared" si="166"/>
        <v/>
      </c>
      <c r="M5346" s="1" t="str">
        <f t="shared" si="167"/>
        <v/>
      </c>
      <c r="N5346" s="1" t="str">
        <f>IF(ISBLANK($C5346),"",IF(ISNA(VLOOKUP($L5346,'result messages'!$H$3:$L$11,2,FALSE)),VLOOKUP($M5346,'result messages'!$H$3:$L$11,2,FALSE),VLOOKUP($L5346,'result messages'!$H$3:$L$11,2,FALSE)))</f>
        <v/>
      </c>
      <c r="O5346" s="1" t="str">
        <f>IF(ISBLANK($C5346),"",IF(ISNA(VLOOKUP($L5346,'result messages'!$H$3:$L$11,3,FALSE)),VLOOKUP($M5346,'result messages'!$H$3:$L$11,3,FALSE),VLOOKUP($L5346,'result messages'!$H$3:$L$11,3,FALSE)))</f>
        <v/>
      </c>
      <c r="P5346" s="1" t="str">
        <f>IF(ISBLANK($C5346),"",IF(ISNA(VLOOKUP($L5346,'result messages'!$H$3:$L$11,4,FALSE)),VLOOKUP($M5346,'result messages'!$H$3:$L$11,4,FALSE),VLOOKUP($L5346,'result messages'!$H$3:$L$11,4,FALSE)))</f>
        <v/>
      </c>
      <c r="Q5346" s="1" t="str">
        <f>IF(ISBLANK($C5346),"",IF(ISNA(VLOOKUP($L5346,'result messages'!$H$3:$L$11,5,FALSE)),VLOOKUP($M5346,'result messages'!$H$3:$L$11,5,FALSE),VLOOKUP($L5346,'result messages'!$H$3:$L$11,5,FALSE)))</f>
        <v/>
      </c>
    </row>
    <row r="5347" spans="1:17">
      <c r="A5347" s="1">
        <v>5344</v>
      </c>
      <c r="B5347" s="1"/>
      <c r="C5347" s="1"/>
      <c r="D5347" s="1"/>
      <c r="E5347" s="6"/>
      <c r="F5347" s="1"/>
      <c r="G5347" s="1" t="str">
        <f>IF(ISNA(VLOOKUP($C5347,'DTEN TCAP Linkage deviceId'!$A$1:$A$20000,1,FALSE)),"No","Yes")</f>
        <v>No</v>
      </c>
      <c r="H5347" s="1" t="str">
        <f>IF(ISNA(VLOOKUP($C5347,'Provisioning Requester'!$F$3:$H$20000,2,FALSE)),"No","Yes")</f>
        <v>No</v>
      </c>
      <c r="I5347" s="1" t="str">
        <f>IF($H5347="Yes",VLOOKUP($C5347,'Provisioning Requester'!$F$3:$H$20000,3,FALSE),"-")</f>
        <v>-</v>
      </c>
      <c r="J5347" s="1" t="str">
        <f>IF(OR(D5347="SVCP", E5347="TRUE"), "No", IF(ISNA(VLOOKUP($C5347,'ProvResponder deviceId'!$A$1:$A$20000,1,FALSE)),"No","Yes"))</f>
        <v>No</v>
      </c>
      <c r="K5347" s="1" t="str">
        <f>IF($J5347="Yes",VLOOKUP($C5347,'ProvResponder deviceId'!$A$1:$C$20000,3,FALSE),"-")</f>
        <v>-</v>
      </c>
      <c r="L5347" s="1" t="str">
        <f t="shared" si="166"/>
        <v/>
      </c>
      <c r="M5347" s="1" t="str">
        <f t="shared" si="167"/>
        <v/>
      </c>
      <c r="N5347" s="1" t="str">
        <f>IF(ISBLANK($C5347),"",IF(ISNA(VLOOKUP($L5347,'result messages'!$H$3:$L$11,2,FALSE)),VLOOKUP($M5347,'result messages'!$H$3:$L$11,2,FALSE),VLOOKUP($L5347,'result messages'!$H$3:$L$11,2,FALSE)))</f>
        <v/>
      </c>
      <c r="O5347" s="1" t="str">
        <f>IF(ISBLANK($C5347),"",IF(ISNA(VLOOKUP($L5347,'result messages'!$H$3:$L$11,3,FALSE)),VLOOKUP($M5347,'result messages'!$H$3:$L$11,3,FALSE),VLOOKUP($L5347,'result messages'!$H$3:$L$11,3,FALSE)))</f>
        <v/>
      </c>
      <c r="P5347" s="1" t="str">
        <f>IF(ISBLANK($C5347),"",IF(ISNA(VLOOKUP($L5347,'result messages'!$H$3:$L$11,4,FALSE)),VLOOKUP($M5347,'result messages'!$H$3:$L$11,4,FALSE),VLOOKUP($L5347,'result messages'!$H$3:$L$11,4,FALSE)))</f>
        <v/>
      </c>
      <c r="Q5347" s="1" t="str">
        <f>IF(ISBLANK($C5347),"",IF(ISNA(VLOOKUP($L5347,'result messages'!$H$3:$L$11,5,FALSE)),VLOOKUP($M5347,'result messages'!$H$3:$L$11,5,FALSE),VLOOKUP($L5347,'result messages'!$H$3:$L$11,5,FALSE)))</f>
        <v/>
      </c>
    </row>
    <row r="5348" spans="1:17">
      <c r="A5348" s="1">
        <v>5345</v>
      </c>
      <c r="B5348" s="1"/>
      <c r="C5348" s="1"/>
      <c r="D5348" s="1"/>
      <c r="E5348" s="6"/>
      <c r="F5348" s="1"/>
      <c r="G5348" s="1" t="str">
        <f>IF(ISNA(VLOOKUP($C5348,'DTEN TCAP Linkage deviceId'!$A$1:$A$20000,1,FALSE)),"No","Yes")</f>
        <v>No</v>
      </c>
      <c r="H5348" s="1" t="str">
        <f>IF(ISNA(VLOOKUP($C5348,'Provisioning Requester'!$F$3:$H$20000,2,FALSE)),"No","Yes")</f>
        <v>No</v>
      </c>
      <c r="I5348" s="1" t="str">
        <f>IF($H5348="Yes",VLOOKUP($C5348,'Provisioning Requester'!$F$3:$H$20000,3,FALSE),"-")</f>
        <v>-</v>
      </c>
      <c r="J5348" s="1" t="str">
        <f>IF(OR(D5348="SVCP", E5348="TRUE"), "No", IF(ISNA(VLOOKUP($C5348,'ProvResponder deviceId'!$A$1:$A$20000,1,FALSE)),"No","Yes"))</f>
        <v>No</v>
      </c>
      <c r="K5348" s="1" t="str">
        <f>IF($J5348="Yes",VLOOKUP($C5348,'ProvResponder deviceId'!$A$1:$C$20000,3,FALSE),"-")</f>
        <v>-</v>
      </c>
      <c r="L5348" s="1" t="str">
        <f t="shared" si="166"/>
        <v/>
      </c>
      <c r="M5348" s="1" t="str">
        <f t="shared" si="167"/>
        <v/>
      </c>
      <c r="N5348" s="1" t="str">
        <f>IF(ISBLANK($C5348),"",IF(ISNA(VLOOKUP($L5348,'result messages'!$H$3:$L$11,2,FALSE)),VLOOKUP($M5348,'result messages'!$H$3:$L$11,2,FALSE),VLOOKUP($L5348,'result messages'!$H$3:$L$11,2,FALSE)))</f>
        <v/>
      </c>
      <c r="O5348" s="1" t="str">
        <f>IF(ISBLANK($C5348),"",IF(ISNA(VLOOKUP($L5348,'result messages'!$H$3:$L$11,3,FALSE)),VLOOKUP($M5348,'result messages'!$H$3:$L$11,3,FALSE),VLOOKUP($L5348,'result messages'!$H$3:$L$11,3,FALSE)))</f>
        <v/>
      </c>
      <c r="P5348" s="1" t="str">
        <f>IF(ISBLANK($C5348),"",IF(ISNA(VLOOKUP($L5348,'result messages'!$H$3:$L$11,4,FALSE)),VLOOKUP($M5348,'result messages'!$H$3:$L$11,4,FALSE),VLOOKUP($L5348,'result messages'!$H$3:$L$11,4,FALSE)))</f>
        <v/>
      </c>
      <c r="Q5348" s="1" t="str">
        <f>IF(ISBLANK($C5348),"",IF(ISNA(VLOOKUP($L5348,'result messages'!$H$3:$L$11,5,FALSE)),VLOOKUP($M5348,'result messages'!$H$3:$L$11,5,FALSE),VLOOKUP($L5348,'result messages'!$H$3:$L$11,5,FALSE)))</f>
        <v/>
      </c>
    </row>
    <row r="5349" spans="1:17">
      <c r="A5349" s="1">
        <v>5346</v>
      </c>
      <c r="B5349" s="1"/>
      <c r="C5349" s="1"/>
      <c r="D5349" s="1"/>
      <c r="E5349" s="6"/>
      <c r="F5349" s="1"/>
      <c r="G5349" s="1" t="str">
        <f>IF(ISNA(VLOOKUP($C5349,'DTEN TCAP Linkage deviceId'!$A$1:$A$20000,1,FALSE)),"No","Yes")</f>
        <v>No</v>
      </c>
      <c r="H5349" s="1" t="str">
        <f>IF(ISNA(VLOOKUP($C5349,'Provisioning Requester'!$F$3:$H$20000,2,FALSE)),"No","Yes")</f>
        <v>No</v>
      </c>
      <c r="I5349" s="1" t="str">
        <f>IF($H5349="Yes",VLOOKUP($C5349,'Provisioning Requester'!$F$3:$H$20000,3,FALSE),"-")</f>
        <v>-</v>
      </c>
      <c r="J5349" s="1" t="str">
        <f>IF(OR(D5349="SVCP", E5349="TRUE"), "No", IF(ISNA(VLOOKUP($C5349,'ProvResponder deviceId'!$A$1:$A$20000,1,FALSE)),"No","Yes"))</f>
        <v>No</v>
      </c>
      <c r="K5349" s="1" t="str">
        <f>IF($J5349="Yes",VLOOKUP($C5349,'ProvResponder deviceId'!$A$1:$C$20000,3,FALSE),"-")</f>
        <v>-</v>
      </c>
      <c r="L5349" s="1" t="str">
        <f t="shared" si="166"/>
        <v/>
      </c>
      <c r="M5349" s="1" t="str">
        <f t="shared" si="167"/>
        <v/>
      </c>
      <c r="N5349" s="1" t="str">
        <f>IF(ISBLANK($C5349),"",IF(ISNA(VLOOKUP($L5349,'result messages'!$H$3:$L$11,2,FALSE)),VLOOKUP($M5349,'result messages'!$H$3:$L$11,2,FALSE),VLOOKUP($L5349,'result messages'!$H$3:$L$11,2,FALSE)))</f>
        <v/>
      </c>
      <c r="O5349" s="1" t="str">
        <f>IF(ISBLANK($C5349),"",IF(ISNA(VLOOKUP($L5349,'result messages'!$H$3:$L$11,3,FALSE)),VLOOKUP($M5349,'result messages'!$H$3:$L$11,3,FALSE),VLOOKUP($L5349,'result messages'!$H$3:$L$11,3,FALSE)))</f>
        <v/>
      </c>
      <c r="P5349" s="1" t="str">
        <f>IF(ISBLANK($C5349),"",IF(ISNA(VLOOKUP($L5349,'result messages'!$H$3:$L$11,4,FALSE)),VLOOKUP($M5349,'result messages'!$H$3:$L$11,4,FALSE),VLOOKUP($L5349,'result messages'!$H$3:$L$11,4,FALSE)))</f>
        <v/>
      </c>
      <c r="Q5349" s="1" t="str">
        <f>IF(ISBLANK($C5349),"",IF(ISNA(VLOOKUP($L5349,'result messages'!$H$3:$L$11,5,FALSE)),VLOOKUP($M5349,'result messages'!$H$3:$L$11,5,FALSE),VLOOKUP($L5349,'result messages'!$H$3:$L$11,5,FALSE)))</f>
        <v/>
      </c>
    </row>
    <row r="5350" spans="1:17">
      <c r="A5350" s="1">
        <v>5347</v>
      </c>
      <c r="B5350" s="1"/>
      <c r="C5350" s="1"/>
      <c r="D5350" s="1"/>
      <c r="E5350" s="6"/>
      <c r="F5350" s="1"/>
      <c r="G5350" s="1" t="str">
        <f>IF(ISNA(VLOOKUP($C5350,'DTEN TCAP Linkage deviceId'!$A$1:$A$20000,1,FALSE)),"No","Yes")</f>
        <v>No</v>
      </c>
      <c r="H5350" s="1" t="str">
        <f>IF(ISNA(VLOOKUP($C5350,'Provisioning Requester'!$F$3:$H$20000,2,FALSE)),"No","Yes")</f>
        <v>No</v>
      </c>
      <c r="I5350" s="1" t="str">
        <f>IF($H5350="Yes",VLOOKUP($C5350,'Provisioning Requester'!$F$3:$H$20000,3,FALSE),"-")</f>
        <v>-</v>
      </c>
      <c r="J5350" s="1" t="str">
        <f>IF(OR(D5350="SVCP", E5350="TRUE"), "No", IF(ISNA(VLOOKUP($C5350,'ProvResponder deviceId'!$A$1:$A$20000,1,FALSE)),"No","Yes"))</f>
        <v>No</v>
      </c>
      <c r="K5350" s="1" t="str">
        <f>IF($J5350="Yes",VLOOKUP($C5350,'ProvResponder deviceId'!$A$1:$C$20000,3,FALSE),"-")</f>
        <v>-</v>
      </c>
      <c r="L5350" s="1" t="str">
        <f t="shared" si="166"/>
        <v/>
      </c>
      <c r="M5350" s="1" t="str">
        <f t="shared" si="167"/>
        <v/>
      </c>
      <c r="N5350" s="1" t="str">
        <f>IF(ISBLANK($C5350),"",IF(ISNA(VLOOKUP($L5350,'result messages'!$H$3:$L$11,2,FALSE)),VLOOKUP($M5350,'result messages'!$H$3:$L$11,2,FALSE),VLOOKUP($L5350,'result messages'!$H$3:$L$11,2,FALSE)))</f>
        <v/>
      </c>
      <c r="O5350" s="1" t="str">
        <f>IF(ISBLANK($C5350),"",IF(ISNA(VLOOKUP($L5350,'result messages'!$H$3:$L$11,3,FALSE)),VLOOKUP($M5350,'result messages'!$H$3:$L$11,3,FALSE),VLOOKUP($L5350,'result messages'!$H$3:$L$11,3,FALSE)))</f>
        <v/>
      </c>
      <c r="P5350" s="1" t="str">
        <f>IF(ISBLANK($C5350),"",IF(ISNA(VLOOKUP($L5350,'result messages'!$H$3:$L$11,4,FALSE)),VLOOKUP($M5350,'result messages'!$H$3:$L$11,4,FALSE),VLOOKUP($L5350,'result messages'!$H$3:$L$11,4,FALSE)))</f>
        <v/>
      </c>
      <c r="Q5350" s="1" t="str">
        <f>IF(ISBLANK($C5350),"",IF(ISNA(VLOOKUP($L5350,'result messages'!$H$3:$L$11,5,FALSE)),VLOOKUP($M5350,'result messages'!$H$3:$L$11,5,FALSE),VLOOKUP($L5350,'result messages'!$H$3:$L$11,5,FALSE)))</f>
        <v/>
      </c>
    </row>
    <row r="5351" spans="1:17">
      <c r="A5351" s="1">
        <v>5348</v>
      </c>
      <c r="B5351" s="1"/>
      <c r="C5351" s="1"/>
      <c r="D5351" s="1"/>
      <c r="E5351" s="6"/>
      <c r="F5351" s="1"/>
      <c r="G5351" s="1" t="str">
        <f>IF(ISNA(VLOOKUP($C5351,'DTEN TCAP Linkage deviceId'!$A$1:$A$20000,1,FALSE)),"No","Yes")</f>
        <v>No</v>
      </c>
      <c r="H5351" s="1" t="str">
        <f>IF(ISNA(VLOOKUP($C5351,'Provisioning Requester'!$F$3:$H$20000,2,FALSE)),"No","Yes")</f>
        <v>No</v>
      </c>
      <c r="I5351" s="1" t="str">
        <f>IF($H5351="Yes",VLOOKUP($C5351,'Provisioning Requester'!$F$3:$H$20000,3,FALSE),"-")</f>
        <v>-</v>
      </c>
      <c r="J5351" s="1" t="str">
        <f>IF(OR(D5351="SVCP", E5351="TRUE"), "No", IF(ISNA(VLOOKUP($C5351,'ProvResponder deviceId'!$A$1:$A$20000,1,FALSE)),"No","Yes"))</f>
        <v>No</v>
      </c>
      <c r="K5351" s="1" t="str">
        <f>IF($J5351="Yes",VLOOKUP($C5351,'ProvResponder deviceId'!$A$1:$C$20000,3,FALSE),"-")</f>
        <v>-</v>
      </c>
      <c r="L5351" s="1" t="str">
        <f t="shared" si="166"/>
        <v/>
      </c>
      <c r="M5351" s="1" t="str">
        <f t="shared" si="167"/>
        <v/>
      </c>
      <c r="N5351" s="1" t="str">
        <f>IF(ISBLANK($C5351),"",IF(ISNA(VLOOKUP($L5351,'result messages'!$H$3:$L$11,2,FALSE)),VLOOKUP($M5351,'result messages'!$H$3:$L$11,2,FALSE),VLOOKUP($L5351,'result messages'!$H$3:$L$11,2,FALSE)))</f>
        <v/>
      </c>
      <c r="O5351" s="1" t="str">
        <f>IF(ISBLANK($C5351),"",IF(ISNA(VLOOKUP($L5351,'result messages'!$H$3:$L$11,3,FALSE)),VLOOKUP($M5351,'result messages'!$H$3:$L$11,3,FALSE),VLOOKUP($L5351,'result messages'!$H$3:$L$11,3,FALSE)))</f>
        <v/>
      </c>
      <c r="P5351" s="1" t="str">
        <f>IF(ISBLANK($C5351),"",IF(ISNA(VLOOKUP($L5351,'result messages'!$H$3:$L$11,4,FALSE)),VLOOKUP($M5351,'result messages'!$H$3:$L$11,4,FALSE),VLOOKUP($L5351,'result messages'!$H$3:$L$11,4,FALSE)))</f>
        <v/>
      </c>
      <c r="Q5351" s="1" t="str">
        <f>IF(ISBLANK($C5351),"",IF(ISNA(VLOOKUP($L5351,'result messages'!$H$3:$L$11,5,FALSE)),VLOOKUP($M5351,'result messages'!$H$3:$L$11,5,FALSE),VLOOKUP($L5351,'result messages'!$H$3:$L$11,5,FALSE)))</f>
        <v/>
      </c>
    </row>
    <row r="5352" spans="1:17">
      <c r="A5352" s="1">
        <v>5349</v>
      </c>
      <c r="B5352" s="1"/>
      <c r="C5352" s="1"/>
      <c r="D5352" s="1"/>
      <c r="E5352" s="6"/>
      <c r="F5352" s="1"/>
      <c r="G5352" s="1" t="str">
        <f>IF(ISNA(VLOOKUP($C5352,'DTEN TCAP Linkage deviceId'!$A$1:$A$20000,1,FALSE)),"No","Yes")</f>
        <v>No</v>
      </c>
      <c r="H5352" s="1" t="str">
        <f>IF(ISNA(VLOOKUP($C5352,'Provisioning Requester'!$F$3:$H$20000,2,FALSE)),"No","Yes")</f>
        <v>No</v>
      </c>
      <c r="I5352" s="1" t="str">
        <f>IF($H5352="Yes",VLOOKUP($C5352,'Provisioning Requester'!$F$3:$H$20000,3,FALSE),"-")</f>
        <v>-</v>
      </c>
      <c r="J5352" s="1" t="str">
        <f>IF(OR(D5352="SVCP", E5352="TRUE"), "No", IF(ISNA(VLOOKUP($C5352,'ProvResponder deviceId'!$A$1:$A$20000,1,FALSE)),"No","Yes"))</f>
        <v>No</v>
      </c>
      <c r="K5352" s="1" t="str">
        <f>IF($J5352="Yes",VLOOKUP($C5352,'ProvResponder deviceId'!$A$1:$C$20000,3,FALSE),"-")</f>
        <v>-</v>
      </c>
      <c r="L5352" s="1" t="str">
        <f t="shared" si="166"/>
        <v/>
      </c>
      <c r="M5352" s="1" t="str">
        <f t="shared" si="167"/>
        <v/>
      </c>
      <c r="N5352" s="1" t="str">
        <f>IF(ISBLANK($C5352),"",IF(ISNA(VLOOKUP($L5352,'result messages'!$H$3:$L$11,2,FALSE)),VLOOKUP($M5352,'result messages'!$H$3:$L$11,2,FALSE),VLOOKUP($L5352,'result messages'!$H$3:$L$11,2,FALSE)))</f>
        <v/>
      </c>
      <c r="O5352" s="1" t="str">
        <f>IF(ISBLANK($C5352),"",IF(ISNA(VLOOKUP($L5352,'result messages'!$H$3:$L$11,3,FALSE)),VLOOKUP($M5352,'result messages'!$H$3:$L$11,3,FALSE),VLOOKUP($L5352,'result messages'!$H$3:$L$11,3,FALSE)))</f>
        <v/>
      </c>
      <c r="P5352" s="1" t="str">
        <f>IF(ISBLANK($C5352),"",IF(ISNA(VLOOKUP($L5352,'result messages'!$H$3:$L$11,4,FALSE)),VLOOKUP($M5352,'result messages'!$H$3:$L$11,4,FALSE),VLOOKUP($L5352,'result messages'!$H$3:$L$11,4,FALSE)))</f>
        <v/>
      </c>
      <c r="Q5352" s="1" t="str">
        <f>IF(ISBLANK($C5352),"",IF(ISNA(VLOOKUP($L5352,'result messages'!$H$3:$L$11,5,FALSE)),VLOOKUP($M5352,'result messages'!$H$3:$L$11,5,FALSE),VLOOKUP($L5352,'result messages'!$H$3:$L$11,5,FALSE)))</f>
        <v/>
      </c>
    </row>
    <row r="5353" spans="1:17">
      <c r="A5353" s="1">
        <v>5350</v>
      </c>
      <c r="B5353" s="1"/>
      <c r="C5353" s="1"/>
      <c r="D5353" s="1"/>
      <c r="E5353" s="6"/>
      <c r="F5353" s="1"/>
      <c r="G5353" s="1" t="str">
        <f>IF(ISNA(VLOOKUP($C5353,'DTEN TCAP Linkage deviceId'!$A$1:$A$20000,1,FALSE)),"No","Yes")</f>
        <v>No</v>
      </c>
      <c r="H5353" s="1" t="str">
        <f>IF(ISNA(VLOOKUP($C5353,'Provisioning Requester'!$F$3:$H$20000,2,FALSE)),"No","Yes")</f>
        <v>No</v>
      </c>
      <c r="I5353" s="1" t="str">
        <f>IF($H5353="Yes",VLOOKUP($C5353,'Provisioning Requester'!$F$3:$H$20000,3,FALSE),"-")</f>
        <v>-</v>
      </c>
      <c r="J5353" s="1" t="str">
        <f>IF(OR(D5353="SVCP", E5353="TRUE"), "No", IF(ISNA(VLOOKUP($C5353,'ProvResponder deviceId'!$A$1:$A$20000,1,FALSE)),"No","Yes"))</f>
        <v>No</v>
      </c>
      <c r="K5353" s="1" t="str">
        <f>IF($J5353="Yes",VLOOKUP($C5353,'ProvResponder deviceId'!$A$1:$C$20000,3,FALSE),"-")</f>
        <v>-</v>
      </c>
      <c r="L5353" s="1" t="str">
        <f t="shared" si="166"/>
        <v/>
      </c>
      <c r="M5353" s="1" t="str">
        <f t="shared" si="167"/>
        <v/>
      </c>
      <c r="N5353" s="1" t="str">
        <f>IF(ISBLANK($C5353),"",IF(ISNA(VLOOKUP($L5353,'result messages'!$H$3:$L$11,2,FALSE)),VLOOKUP($M5353,'result messages'!$H$3:$L$11,2,FALSE),VLOOKUP($L5353,'result messages'!$H$3:$L$11,2,FALSE)))</f>
        <v/>
      </c>
      <c r="O5353" s="1" t="str">
        <f>IF(ISBLANK($C5353),"",IF(ISNA(VLOOKUP($L5353,'result messages'!$H$3:$L$11,3,FALSE)),VLOOKUP($M5353,'result messages'!$H$3:$L$11,3,FALSE),VLOOKUP($L5353,'result messages'!$H$3:$L$11,3,FALSE)))</f>
        <v/>
      </c>
      <c r="P5353" s="1" t="str">
        <f>IF(ISBLANK($C5353),"",IF(ISNA(VLOOKUP($L5353,'result messages'!$H$3:$L$11,4,FALSE)),VLOOKUP($M5353,'result messages'!$H$3:$L$11,4,FALSE),VLOOKUP($L5353,'result messages'!$H$3:$L$11,4,FALSE)))</f>
        <v/>
      </c>
      <c r="Q5353" s="1" t="str">
        <f>IF(ISBLANK($C5353),"",IF(ISNA(VLOOKUP($L5353,'result messages'!$H$3:$L$11,5,FALSE)),VLOOKUP($M5353,'result messages'!$H$3:$L$11,5,FALSE),VLOOKUP($L5353,'result messages'!$H$3:$L$11,5,FALSE)))</f>
        <v/>
      </c>
    </row>
    <row r="5354" spans="1:17">
      <c r="A5354" s="1">
        <v>5351</v>
      </c>
      <c r="B5354" s="1"/>
      <c r="C5354" s="1"/>
      <c r="D5354" s="1"/>
      <c r="E5354" s="6"/>
      <c r="F5354" s="1"/>
      <c r="G5354" s="1" t="str">
        <f>IF(ISNA(VLOOKUP($C5354,'DTEN TCAP Linkage deviceId'!$A$1:$A$20000,1,FALSE)),"No","Yes")</f>
        <v>No</v>
      </c>
      <c r="H5354" s="1" t="str">
        <f>IF(ISNA(VLOOKUP($C5354,'Provisioning Requester'!$F$3:$H$20000,2,FALSE)),"No","Yes")</f>
        <v>No</v>
      </c>
      <c r="I5354" s="1" t="str">
        <f>IF($H5354="Yes",VLOOKUP($C5354,'Provisioning Requester'!$F$3:$H$20000,3,FALSE),"-")</f>
        <v>-</v>
      </c>
      <c r="J5354" s="1" t="str">
        <f>IF(OR(D5354="SVCP", E5354="TRUE"), "No", IF(ISNA(VLOOKUP($C5354,'ProvResponder deviceId'!$A$1:$A$20000,1,FALSE)),"No","Yes"))</f>
        <v>No</v>
      </c>
      <c r="K5354" s="1" t="str">
        <f>IF($J5354="Yes",VLOOKUP($C5354,'ProvResponder deviceId'!$A$1:$C$20000,3,FALSE),"-")</f>
        <v>-</v>
      </c>
      <c r="L5354" s="1" t="str">
        <f t="shared" si="166"/>
        <v/>
      </c>
      <c r="M5354" s="1" t="str">
        <f t="shared" si="167"/>
        <v/>
      </c>
      <c r="N5354" s="1" t="str">
        <f>IF(ISBLANK($C5354),"",IF(ISNA(VLOOKUP($L5354,'result messages'!$H$3:$L$11,2,FALSE)),VLOOKUP($M5354,'result messages'!$H$3:$L$11,2,FALSE),VLOOKUP($L5354,'result messages'!$H$3:$L$11,2,FALSE)))</f>
        <v/>
      </c>
      <c r="O5354" s="1" t="str">
        <f>IF(ISBLANK($C5354),"",IF(ISNA(VLOOKUP($L5354,'result messages'!$H$3:$L$11,3,FALSE)),VLOOKUP($M5354,'result messages'!$H$3:$L$11,3,FALSE),VLOOKUP($L5354,'result messages'!$H$3:$L$11,3,FALSE)))</f>
        <v/>
      </c>
      <c r="P5354" s="1" t="str">
        <f>IF(ISBLANK($C5354),"",IF(ISNA(VLOOKUP($L5354,'result messages'!$H$3:$L$11,4,FALSE)),VLOOKUP($M5354,'result messages'!$H$3:$L$11,4,FALSE),VLOOKUP($L5354,'result messages'!$H$3:$L$11,4,FALSE)))</f>
        <v/>
      </c>
      <c r="Q5354" s="1" t="str">
        <f>IF(ISBLANK($C5354),"",IF(ISNA(VLOOKUP($L5354,'result messages'!$H$3:$L$11,5,FALSE)),VLOOKUP($M5354,'result messages'!$H$3:$L$11,5,FALSE),VLOOKUP($L5354,'result messages'!$H$3:$L$11,5,FALSE)))</f>
        <v/>
      </c>
    </row>
    <row r="5355" spans="1:17">
      <c r="A5355" s="1">
        <v>5352</v>
      </c>
      <c r="B5355" s="1"/>
      <c r="C5355" s="1"/>
      <c r="D5355" s="1"/>
      <c r="E5355" s="6"/>
      <c r="F5355" s="1"/>
      <c r="G5355" s="1" t="str">
        <f>IF(ISNA(VLOOKUP($C5355,'DTEN TCAP Linkage deviceId'!$A$1:$A$20000,1,FALSE)),"No","Yes")</f>
        <v>No</v>
      </c>
      <c r="H5355" s="1" t="str">
        <f>IF(ISNA(VLOOKUP($C5355,'Provisioning Requester'!$F$3:$H$20000,2,FALSE)),"No","Yes")</f>
        <v>No</v>
      </c>
      <c r="I5355" s="1" t="str">
        <f>IF($H5355="Yes",VLOOKUP($C5355,'Provisioning Requester'!$F$3:$H$20000,3,FALSE),"-")</f>
        <v>-</v>
      </c>
      <c r="J5355" s="1" t="str">
        <f>IF(OR(D5355="SVCP", E5355="TRUE"), "No", IF(ISNA(VLOOKUP($C5355,'ProvResponder deviceId'!$A$1:$A$20000,1,FALSE)),"No","Yes"))</f>
        <v>No</v>
      </c>
      <c r="K5355" s="1" t="str">
        <f>IF($J5355="Yes",VLOOKUP($C5355,'ProvResponder deviceId'!$A$1:$C$20000,3,FALSE),"-")</f>
        <v>-</v>
      </c>
      <c r="L5355" s="1" t="str">
        <f t="shared" si="166"/>
        <v/>
      </c>
      <c r="M5355" s="1" t="str">
        <f t="shared" si="167"/>
        <v/>
      </c>
      <c r="N5355" s="1" t="str">
        <f>IF(ISBLANK($C5355),"",IF(ISNA(VLOOKUP($L5355,'result messages'!$H$3:$L$11,2,FALSE)),VLOOKUP($M5355,'result messages'!$H$3:$L$11,2,FALSE),VLOOKUP($L5355,'result messages'!$H$3:$L$11,2,FALSE)))</f>
        <v/>
      </c>
      <c r="O5355" s="1" t="str">
        <f>IF(ISBLANK($C5355),"",IF(ISNA(VLOOKUP($L5355,'result messages'!$H$3:$L$11,3,FALSE)),VLOOKUP($M5355,'result messages'!$H$3:$L$11,3,FALSE),VLOOKUP($L5355,'result messages'!$H$3:$L$11,3,FALSE)))</f>
        <v/>
      </c>
      <c r="P5355" s="1" t="str">
        <f>IF(ISBLANK($C5355),"",IF(ISNA(VLOOKUP($L5355,'result messages'!$H$3:$L$11,4,FALSE)),VLOOKUP($M5355,'result messages'!$H$3:$L$11,4,FALSE),VLOOKUP($L5355,'result messages'!$H$3:$L$11,4,FALSE)))</f>
        <v/>
      </c>
      <c r="Q5355" s="1" t="str">
        <f>IF(ISBLANK($C5355),"",IF(ISNA(VLOOKUP($L5355,'result messages'!$H$3:$L$11,5,FALSE)),VLOOKUP($M5355,'result messages'!$H$3:$L$11,5,FALSE),VLOOKUP($L5355,'result messages'!$H$3:$L$11,5,FALSE)))</f>
        <v/>
      </c>
    </row>
    <row r="5356" spans="1:17">
      <c r="A5356" s="1">
        <v>5353</v>
      </c>
      <c r="B5356" s="1"/>
      <c r="C5356" s="1"/>
      <c r="D5356" s="1"/>
      <c r="E5356" s="6"/>
      <c r="F5356" s="1"/>
      <c r="G5356" s="1" t="str">
        <f>IF(ISNA(VLOOKUP($C5356,'DTEN TCAP Linkage deviceId'!$A$1:$A$20000,1,FALSE)),"No","Yes")</f>
        <v>No</v>
      </c>
      <c r="H5356" s="1" t="str">
        <f>IF(ISNA(VLOOKUP($C5356,'Provisioning Requester'!$F$3:$H$20000,2,FALSE)),"No","Yes")</f>
        <v>No</v>
      </c>
      <c r="I5356" s="1" t="str">
        <f>IF($H5356="Yes",VLOOKUP($C5356,'Provisioning Requester'!$F$3:$H$20000,3,FALSE),"-")</f>
        <v>-</v>
      </c>
      <c r="J5356" s="1" t="str">
        <f>IF(OR(D5356="SVCP", E5356="TRUE"), "No", IF(ISNA(VLOOKUP($C5356,'ProvResponder deviceId'!$A$1:$A$20000,1,FALSE)),"No","Yes"))</f>
        <v>No</v>
      </c>
      <c r="K5356" s="1" t="str">
        <f>IF($J5356="Yes",VLOOKUP($C5356,'ProvResponder deviceId'!$A$1:$C$20000,3,FALSE),"-")</f>
        <v>-</v>
      </c>
      <c r="L5356" s="1" t="str">
        <f t="shared" si="166"/>
        <v/>
      </c>
      <c r="M5356" s="1" t="str">
        <f t="shared" si="167"/>
        <v/>
      </c>
      <c r="N5356" s="1" t="str">
        <f>IF(ISBLANK($C5356),"",IF(ISNA(VLOOKUP($L5356,'result messages'!$H$3:$L$11,2,FALSE)),VLOOKUP($M5356,'result messages'!$H$3:$L$11,2,FALSE),VLOOKUP($L5356,'result messages'!$H$3:$L$11,2,FALSE)))</f>
        <v/>
      </c>
      <c r="O5356" s="1" t="str">
        <f>IF(ISBLANK($C5356),"",IF(ISNA(VLOOKUP($L5356,'result messages'!$H$3:$L$11,3,FALSE)),VLOOKUP($M5356,'result messages'!$H$3:$L$11,3,FALSE),VLOOKUP($L5356,'result messages'!$H$3:$L$11,3,FALSE)))</f>
        <v/>
      </c>
      <c r="P5356" s="1" t="str">
        <f>IF(ISBLANK($C5356),"",IF(ISNA(VLOOKUP($L5356,'result messages'!$H$3:$L$11,4,FALSE)),VLOOKUP($M5356,'result messages'!$H$3:$L$11,4,FALSE),VLOOKUP($L5356,'result messages'!$H$3:$L$11,4,FALSE)))</f>
        <v/>
      </c>
      <c r="Q5356" s="1" t="str">
        <f>IF(ISBLANK($C5356),"",IF(ISNA(VLOOKUP($L5356,'result messages'!$H$3:$L$11,5,FALSE)),VLOOKUP($M5356,'result messages'!$H$3:$L$11,5,FALSE),VLOOKUP($L5356,'result messages'!$H$3:$L$11,5,FALSE)))</f>
        <v/>
      </c>
    </row>
    <row r="5357" spans="1:17">
      <c r="A5357" s="1">
        <v>5354</v>
      </c>
      <c r="B5357" s="1"/>
      <c r="C5357" s="1"/>
      <c r="D5357" s="1"/>
      <c r="E5357" s="6"/>
      <c r="F5357" s="1"/>
      <c r="G5357" s="1" t="str">
        <f>IF(ISNA(VLOOKUP($C5357,'DTEN TCAP Linkage deviceId'!$A$1:$A$20000,1,FALSE)),"No","Yes")</f>
        <v>No</v>
      </c>
      <c r="H5357" s="1" t="str">
        <f>IF(ISNA(VLOOKUP($C5357,'Provisioning Requester'!$F$3:$H$20000,2,FALSE)),"No","Yes")</f>
        <v>No</v>
      </c>
      <c r="I5357" s="1" t="str">
        <f>IF($H5357="Yes",VLOOKUP($C5357,'Provisioning Requester'!$F$3:$H$20000,3,FALSE),"-")</f>
        <v>-</v>
      </c>
      <c r="J5357" s="1" t="str">
        <f>IF(OR(D5357="SVCP", E5357="TRUE"), "No", IF(ISNA(VLOOKUP($C5357,'ProvResponder deviceId'!$A$1:$A$20000,1,FALSE)),"No","Yes"))</f>
        <v>No</v>
      </c>
      <c r="K5357" s="1" t="str">
        <f>IF($J5357="Yes",VLOOKUP($C5357,'ProvResponder deviceId'!$A$1:$C$20000,3,FALSE),"-")</f>
        <v>-</v>
      </c>
      <c r="L5357" s="1" t="str">
        <f t="shared" si="166"/>
        <v/>
      </c>
      <c r="M5357" s="1" t="str">
        <f t="shared" si="167"/>
        <v/>
      </c>
      <c r="N5357" s="1" t="str">
        <f>IF(ISBLANK($C5357),"",IF(ISNA(VLOOKUP($L5357,'result messages'!$H$3:$L$11,2,FALSE)),VLOOKUP($M5357,'result messages'!$H$3:$L$11,2,FALSE),VLOOKUP($L5357,'result messages'!$H$3:$L$11,2,FALSE)))</f>
        <v/>
      </c>
      <c r="O5357" s="1" t="str">
        <f>IF(ISBLANK($C5357),"",IF(ISNA(VLOOKUP($L5357,'result messages'!$H$3:$L$11,3,FALSE)),VLOOKUP($M5357,'result messages'!$H$3:$L$11,3,FALSE),VLOOKUP($L5357,'result messages'!$H$3:$L$11,3,FALSE)))</f>
        <v/>
      </c>
      <c r="P5357" s="1" t="str">
        <f>IF(ISBLANK($C5357),"",IF(ISNA(VLOOKUP($L5357,'result messages'!$H$3:$L$11,4,FALSE)),VLOOKUP($M5357,'result messages'!$H$3:$L$11,4,FALSE),VLOOKUP($L5357,'result messages'!$H$3:$L$11,4,FALSE)))</f>
        <v/>
      </c>
      <c r="Q5357" s="1" t="str">
        <f>IF(ISBLANK($C5357),"",IF(ISNA(VLOOKUP($L5357,'result messages'!$H$3:$L$11,5,FALSE)),VLOOKUP($M5357,'result messages'!$H$3:$L$11,5,FALSE),VLOOKUP($L5357,'result messages'!$H$3:$L$11,5,FALSE)))</f>
        <v/>
      </c>
    </row>
    <row r="5358" spans="1:17">
      <c r="A5358" s="1">
        <v>5355</v>
      </c>
      <c r="B5358" s="1"/>
      <c r="C5358" s="1"/>
      <c r="D5358" s="1"/>
      <c r="E5358" s="6"/>
      <c r="F5358" s="1"/>
      <c r="G5358" s="1" t="str">
        <f>IF(ISNA(VLOOKUP($C5358,'DTEN TCAP Linkage deviceId'!$A$1:$A$20000,1,FALSE)),"No","Yes")</f>
        <v>No</v>
      </c>
      <c r="H5358" s="1" t="str">
        <f>IF(ISNA(VLOOKUP($C5358,'Provisioning Requester'!$F$3:$H$20000,2,FALSE)),"No","Yes")</f>
        <v>No</v>
      </c>
      <c r="I5358" s="1" t="str">
        <f>IF($H5358="Yes",VLOOKUP($C5358,'Provisioning Requester'!$F$3:$H$20000,3,FALSE),"-")</f>
        <v>-</v>
      </c>
      <c r="J5358" s="1" t="str">
        <f>IF(OR(D5358="SVCP", E5358="TRUE"), "No", IF(ISNA(VLOOKUP($C5358,'ProvResponder deviceId'!$A$1:$A$20000,1,FALSE)),"No","Yes"))</f>
        <v>No</v>
      </c>
      <c r="K5358" s="1" t="str">
        <f>IF($J5358="Yes",VLOOKUP($C5358,'ProvResponder deviceId'!$A$1:$C$20000,3,FALSE),"-")</f>
        <v>-</v>
      </c>
      <c r="L5358" s="1" t="str">
        <f t="shared" si="166"/>
        <v/>
      </c>
      <c r="M5358" s="1" t="str">
        <f t="shared" si="167"/>
        <v/>
      </c>
      <c r="N5358" s="1" t="str">
        <f>IF(ISBLANK($C5358),"",IF(ISNA(VLOOKUP($L5358,'result messages'!$H$3:$L$11,2,FALSE)),VLOOKUP($M5358,'result messages'!$H$3:$L$11,2,FALSE),VLOOKUP($L5358,'result messages'!$H$3:$L$11,2,FALSE)))</f>
        <v/>
      </c>
      <c r="O5358" s="1" t="str">
        <f>IF(ISBLANK($C5358),"",IF(ISNA(VLOOKUP($L5358,'result messages'!$H$3:$L$11,3,FALSE)),VLOOKUP($M5358,'result messages'!$H$3:$L$11,3,FALSE),VLOOKUP($L5358,'result messages'!$H$3:$L$11,3,FALSE)))</f>
        <v/>
      </c>
      <c r="P5358" s="1" t="str">
        <f>IF(ISBLANK($C5358),"",IF(ISNA(VLOOKUP($L5358,'result messages'!$H$3:$L$11,4,FALSE)),VLOOKUP($M5358,'result messages'!$H$3:$L$11,4,FALSE),VLOOKUP($L5358,'result messages'!$H$3:$L$11,4,FALSE)))</f>
        <v/>
      </c>
      <c r="Q5358" s="1" t="str">
        <f>IF(ISBLANK($C5358),"",IF(ISNA(VLOOKUP($L5358,'result messages'!$H$3:$L$11,5,FALSE)),VLOOKUP($M5358,'result messages'!$H$3:$L$11,5,FALSE),VLOOKUP($L5358,'result messages'!$H$3:$L$11,5,FALSE)))</f>
        <v/>
      </c>
    </row>
    <row r="5359" spans="1:17">
      <c r="A5359" s="1">
        <v>5356</v>
      </c>
      <c r="B5359" s="1"/>
      <c r="C5359" s="1"/>
      <c r="D5359" s="1"/>
      <c r="E5359" s="6"/>
      <c r="F5359" s="1"/>
      <c r="G5359" s="1" t="str">
        <f>IF(ISNA(VLOOKUP($C5359,'DTEN TCAP Linkage deviceId'!$A$1:$A$20000,1,FALSE)),"No","Yes")</f>
        <v>No</v>
      </c>
      <c r="H5359" s="1" t="str">
        <f>IF(ISNA(VLOOKUP($C5359,'Provisioning Requester'!$F$3:$H$20000,2,FALSE)),"No","Yes")</f>
        <v>No</v>
      </c>
      <c r="I5359" s="1" t="str">
        <f>IF($H5359="Yes",VLOOKUP($C5359,'Provisioning Requester'!$F$3:$H$20000,3,FALSE),"-")</f>
        <v>-</v>
      </c>
      <c r="J5359" s="1" t="str">
        <f>IF(OR(D5359="SVCP", E5359="TRUE"), "No", IF(ISNA(VLOOKUP($C5359,'ProvResponder deviceId'!$A$1:$A$20000,1,FALSE)),"No","Yes"))</f>
        <v>No</v>
      </c>
      <c r="K5359" s="1" t="str">
        <f>IF($J5359="Yes",VLOOKUP($C5359,'ProvResponder deviceId'!$A$1:$C$20000,3,FALSE),"-")</f>
        <v>-</v>
      </c>
      <c r="L5359" s="1" t="str">
        <f t="shared" si="166"/>
        <v/>
      </c>
      <c r="M5359" s="1" t="str">
        <f t="shared" si="167"/>
        <v/>
      </c>
      <c r="N5359" s="1" t="str">
        <f>IF(ISBLANK($C5359),"",IF(ISNA(VLOOKUP($L5359,'result messages'!$H$3:$L$11,2,FALSE)),VLOOKUP($M5359,'result messages'!$H$3:$L$11,2,FALSE),VLOOKUP($L5359,'result messages'!$H$3:$L$11,2,FALSE)))</f>
        <v/>
      </c>
      <c r="O5359" s="1" t="str">
        <f>IF(ISBLANK($C5359),"",IF(ISNA(VLOOKUP($L5359,'result messages'!$H$3:$L$11,3,FALSE)),VLOOKUP($M5359,'result messages'!$H$3:$L$11,3,FALSE),VLOOKUP($L5359,'result messages'!$H$3:$L$11,3,FALSE)))</f>
        <v/>
      </c>
      <c r="P5359" s="1" t="str">
        <f>IF(ISBLANK($C5359),"",IF(ISNA(VLOOKUP($L5359,'result messages'!$H$3:$L$11,4,FALSE)),VLOOKUP($M5359,'result messages'!$H$3:$L$11,4,FALSE),VLOOKUP($L5359,'result messages'!$H$3:$L$11,4,FALSE)))</f>
        <v/>
      </c>
      <c r="Q5359" s="1" t="str">
        <f>IF(ISBLANK($C5359),"",IF(ISNA(VLOOKUP($L5359,'result messages'!$H$3:$L$11,5,FALSE)),VLOOKUP($M5359,'result messages'!$H$3:$L$11,5,FALSE),VLOOKUP($L5359,'result messages'!$H$3:$L$11,5,FALSE)))</f>
        <v/>
      </c>
    </row>
    <row r="5360" spans="1:17">
      <c r="A5360" s="1">
        <v>5357</v>
      </c>
      <c r="B5360" s="1"/>
      <c r="C5360" s="1"/>
      <c r="D5360" s="1"/>
      <c r="E5360" s="6"/>
      <c r="F5360" s="1"/>
      <c r="G5360" s="1" t="str">
        <f>IF(ISNA(VLOOKUP($C5360,'DTEN TCAP Linkage deviceId'!$A$1:$A$20000,1,FALSE)),"No","Yes")</f>
        <v>No</v>
      </c>
      <c r="H5360" s="1" t="str">
        <f>IF(ISNA(VLOOKUP($C5360,'Provisioning Requester'!$F$3:$H$20000,2,FALSE)),"No","Yes")</f>
        <v>No</v>
      </c>
      <c r="I5360" s="1" t="str">
        <f>IF($H5360="Yes",VLOOKUP($C5360,'Provisioning Requester'!$F$3:$H$20000,3,FALSE),"-")</f>
        <v>-</v>
      </c>
      <c r="J5360" s="1" t="str">
        <f>IF(OR(D5360="SVCP", E5360="TRUE"), "No", IF(ISNA(VLOOKUP($C5360,'ProvResponder deviceId'!$A$1:$A$20000,1,FALSE)),"No","Yes"))</f>
        <v>No</v>
      </c>
      <c r="K5360" s="1" t="str">
        <f>IF($J5360="Yes",VLOOKUP($C5360,'ProvResponder deviceId'!$A$1:$C$20000,3,FALSE),"-")</f>
        <v>-</v>
      </c>
      <c r="L5360" s="1" t="str">
        <f t="shared" si="166"/>
        <v/>
      </c>
      <c r="M5360" s="1" t="str">
        <f t="shared" si="167"/>
        <v/>
      </c>
      <c r="N5360" s="1" t="str">
        <f>IF(ISBLANK($C5360),"",IF(ISNA(VLOOKUP($L5360,'result messages'!$H$3:$L$11,2,FALSE)),VLOOKUP($M5360,'result messages'!$H$3:$L$11,2,FALSE),VLOOKUP($L5360,'result messages'!$H$3:$L$11,2,FALSE)))</f>
        <v/>
      </c>
      <c r="O5360" s="1" t="str">
        <f>IF(ISBLANK($C5360),"",IF(ISNA(VLOOKUP($L5360,'result messages'!$H$3:$L$11,3,FALSE)),VLOOKUP($M5360,'result messages'!$H$3:$L$11,3,FALSE),VLOOKUP($L5360,'result messages'!$H$3:$L$11,3,FALSE)))</f>
        <v/>
      </c>
      <c r="P5360" s="1" t="str">
        <f>IF(ISBLANK($C5360),"",IF(ISNA(VLOOKUP($L5360,'result messages'!$H$3:$L$11,4,FALSE)),VLOOKUP($M5360,'result messages'!$H$3:$L$11,4,FALSE),VLOOKUP($L5360,'result messages'!$H$3:$L$11,4,FALSE)))</f>
        <v/>
      </c>
      <c r="Q5360" s="1" t="str">
        <f>IF(ISBLANK($C5360),"",IF(ISNA(VLOOKUP($L5360,'result messages'!$H$3:$L$11,5,FALSE)),VLOOKUP($M5360,'result messages'!$H$3:$L$11,5,FALSE),VLOOKUP($L5360,'result messages'!$H$3:$L$11,5,FALSE)))</f>
        <v/>
      </c>
    </row>
    <row r="5361" spans="1:17">
      <c r="A5361" s="1">
        <v>5358</v>
      </c>
      <c r="B5361" s="1"/>
      <c r="C5361" s="1"/>
      <c r="D5361" s="1"/>
      <c r="E5361" s="6"/>
      <c r="F5361" s="1"/>
      <c r="G5361" s="1" t="str">
        <f>IF(ISNA(VLOOKUP($C5361,'DTEN TCAP Linkage deviceId'!$A$1:$A$20000,1,FALSE)),"No","Yes")</f>
        <v>No</v>
      </c>
      <c r="H5361" s="1" t="str">
        <f>IF(ISNA(VLOOKUP($C5361,'Provisioning Requester'!$F$3:$H$20000,2,FALSE)),"No","Yes")</f>
        <v>No</v>
      </c>
      <c r="I5361" s="1" t="str">
        <f>IF($H5361="Yes",VLOOKUP($C5361,'Provisioning Requester'!$F$3:$H$20000,3,FALSE),"-")</f>
        <v>-</v>
      </c>
      <c r="J5361" s="1" t="str">
        <f>IF(OR(D5361="SVCP", E5361="TRUE"), "No", IF(ISNA(VLOOKUP($C5361,'ProvResponder deviceId'!$A$1:$A$20000,1,FALSE)),"No","Yes"))</f>
        <v>No</v>
      </c>
      <c r="K5361" s="1" t="str">
        <f>IF($J5361="Yes",VLOOKUP($C5361,'ProvResponder deviceId'!$A$1:$C$20000,3,FALSE),"-")</f>
        <v>-</v>
      </c>
      <c r="L5361" s="1" t="str">
        <f t="shared" si="166"/>
        <v/>
      </c>
      <c r="M5361" s="1" t="str">
        <f t="shared" si="167"/>
        <v/>
      </c>
      <c r="N5361" s="1" t="str">
        <f>IF(ISBLANK($C5361),"",IF(ISNA(VLOOKUP($L5361,'result messages'!$H$3:$L$11,2,FALSE)),VLOOKUP($M5361,'result messages'!$H$3:$L$11,2,FALSE),VLOOKUP($L5361,'result messages'!$H$3:$L$11,2,FALSE)))</f>
        <v/>
      </c>
      <c r="O5361" s="1" t="str">
        <f>IF(ISBLANK($C5361),"",IF(ISNA(VLOOKUP($L5361,'result messages'!$H$3:$L$11,3,FALSE)),VLOOKUP($M5361,'result messages'!$H$3:$L$11,3,FALSE),VLOOKUP($L5361,'result messages'!$H$3:$L$11,3,FALSE)))</f>
        <v/>
      </c>
      <c r="P5361" s="1" t="str">
        <f>IF(ISBLANK($C5361),"",IF(ISNA(VLOOKUP($L5361,'result messages'!$H$3:$L$11,4,FALSE)),VLOOKUP($M5361,'result messages'!$H$3:$L$11,4,FALSE),VLOOKUP($L5361,'result messages'!$H$3:$L$11,4,FALSE)))</f>
        <v/>
      </c>
      <c r="Q5361" s="1" t="str">
        <f>IF(ISBLANK($C5361),"",IF(ISNA(VLOOKUP($L5361,'result messages'!$H$3:$L$11,5,FALSE)),VLOOKUP($M5361,'result messages'!$H$3:$L$11,5,FALSE),VLOOKUP($L5361,'result messages'!$H$3:$L$11,5,FALSE)))</f>
        <v/>
      </c>
    </row>
    <row r="5362" spans="1:17">
      <c r="A5362" s="1">
        <v>5359</v>
      </c>
      <c r="B5362" s="1"/>
      <c r="C5362" s="1"/>
      <c r="D5362" s="1"/>
      <c r="E5362" s="6"/>
      <c r="F5362" s="1"/>
      <c r="G5362" s="1" t="str">
        <f>IF(ISNA(VLOOKUP($C5362,'DTEN TCAP Linkage deviceId'!$A$1:$A$20000,1,FALSE)),"No","Yes")</f>
        <v>No</v>
      </c>
      <c r="H5362" s="1" t="str">
        <f>IF(ISNA(VLOOKUP($C5362,'Provisioning Requester'!$F$3:$H$20000,2,FALSE)),"No","Yes")</f>
        <v>No</v>
      </c>
      <c r="I5362" s="1" t="str">
        <f>IF($H5362="Yes",VLOOKUP($C5362,'Provisioning Requester'!$F$3:$H$20000,3,FALSE),"-")</f>
        <v>-</v>
      </c>
      <c r="J5362" s="1" t="str">
        <f>IF(OR(D5362="SVCP", E5362="TRUE"), "No", IF(ISNA(VLOOKUP($C5362,'ProvResponder deviceId'!$A$1:$A$20000,1,FALSE)),"No","Yes"))</f>
        <v>No</v>
      </c>
      <c r="K5362" s="1" t="str">
        <f>IF($J5362="Yes",VLOOKUP($C5362,'ProvResponder deviceId'!$A$1:$C$20000,3,FALSE),"-")</f>
        <v>-</v>
      </c>
      <c r="L5362" s="1" t="str">
        <f t="shared" si="166"/>
        <v/>
      </c>
      <c r="M5362" s="1" t="str">
        <f t="shared" si="167"/>
        <v/>
      </c>
      <c r="N5362" s="1" t="str">
        <f>IF(ISBLANK($C5362),"",IF(ISNA(VLOOKUP($L5362,'result messages'!$H$3:$L$11,2,FALSE)),VLOOKUP($M5362,'result messages'!$H$3:$L$11,2,FALSE),VLOOKUP($L5362,'result messages'!$H$3:$L$11,2,FALSE)))</f>
        <v/>
      </c>
      <c r="O5362" s="1" t="str">
        <f>IF(ISBLANK($C5362),"",IF(ISNA(VLOOKUP($L5362,'result messages'!$H$3:$L$11,3,FALSE)),VLOOKUP($M5362,'result messages'!$H$3:$L$11,3,FALSE),VLOOKUP($L5362,'result messages'!$H$3:$L$11,3,FALSE)))</f>
        <v/>
      </c>
      <c r="P5362" s="1" t="str">
        <f>IF(ISBLANK($C5362),"",IF(ISNA(VLOOKUP($L5362,'result messages'!$H$3:$L$11,4,FALSE)),VLOOKUP($M5362,'result messages'!$H$3:$L$11,4,FALSE),VLOOKUP($L5362,'result messages'!$H$3:$L$11,4,FALSE)))</f>
        <v/>
      </c>
      <c r="Q5362" s="1" t="str">
        <f>IF(ISBLANK($C5362),"",IF(ISNA(VLOOKUP($L5362,'result messages'!$H$3:$L$11,5,FALSE)),VLOOKUP($M5362,'result messages'!$H$3:$L$11,5,FALSE),VLOOKUP($L5362,'result messages'!$H$3:$L$11,5,FALSE)))</f>
        <v/>
      </c>
    </row>
    <row r="5363" spans="1:17">
      <c r="A5363" s="1">
        <v>5360</v>
      </c>
      <c r="B5363" s="1"/>
      <c r="C5363" s="1"/>
      <c r="D5363" s="1"/>
      <c r="E5363" s="6"/>
      <c r="F5363" s="1"/>
      <c r="G5363" s="1" t="str">
        <f>IF(ISNA(VLOOKUP($C5363,'DTEN TCAP Linkage deviceId'!$A$1:$A$20000,1,FALSE)),"No","Yes")</f>
        <v>No</v>
      </c>
      <c r="H5363" s="1" t="str">
        <f>IF(ISNA(VLOOKUP($C5363,'Provisioning Requester'!$F$3:$H$20000,2,FALSE)),"No","Yes")</f>
        <v>No</v>
      </c>
      <c r="I5363" s="1" t="str">
        <f>IF($H5363="Yes",VLOOKUP($C5363,'Provisioning Requester'!$F$3:$H$20000,3,FALSE),"-")</f>
        <v>-</v>
      </c>
      <c r="J5363" s="1" t="str">
        <f>IF(OR(D5363="SVCP", E5363="TRUE"), "No", IF(ISNA(VLOOKUP($C5363,'ProvResponder deviceId'!$A$1:$A$20000,1,FALSE)),"No","Yes"))</f>
        <v>No</v>
      </c>
      <c r="K5363" s="1" t="str">
        <f>IF($J5363="Yes",VLOOKUP($C5363,'ProvResponder deviceId'!$A$1:$C$20000,3,FALSE),"-")</f>
        <v>-</v>
      </c>
      <c r="L5363" s="1" t="str">
        <f t="shared" si="166"/>
        <v/>
      </c>
      <c r="M5363" s="1" t="str">
        <f t="shared" si="167"/>
        <v/>
      </c>
      <c r="N5363" s="1" t="str">
        <f>IF(ISBLANK($C5363),"",IF(ISNA(VLOOKUP($L5363,'result messages'!$H$3:$L$11,2,FALSE)),VLOOKUP($M5363,'result messages'!$H$3:$L$11,2,FALSE),VLOOKUP($L5363,'result messages'!$H$3:$L$11,2,FALSE)))</f>
        <v/>
      </c>
      <c r="O5363" s="1" t="str">
        <f>IF(ISBLANK($C5363),"",IF(ISNA(VLOOKUP($L5363,'result messages'!$H$3:$L$11,3,FALSE)),VLOOKUP($M5363,'result messages'!$H$3:$L$11,3,FALSE),VLOOKUP($L5363,'result messages'!$H$3:$L$11,3,FALSE)))</f>
        <v/>
      </c>
      <c r="P5363" s="1" t="str">
        <f>IF(ISBLANK($C5363),"",IF(ISNA(VLOOKUP($L5363,'result messages'!$H$3:$L$11,4,FALSE)),VLOOKUP($M5363,'result messages'!$H$3:$L$11,4,FALSE),VLOOKUP($L5363,'result messages'!$H$3:$L$11,4,FALSE)))</f>
        <v/>
      </c>
      <c r="Q5363" s="1" t="str">
        <f>IF(ISBLANK($C5363),"",IF(ISNA(VLOOKUP($L5363,'result messages'!$H$3:$L$11,5,FALSE)),VLOOKUP($M5363,'result messages'!$H$3:$L$11,5,FALSE),VLOOKUP($L5363,'result messages'!$H$3:$L$11,5,FALSE)))</f>
        <v/>
      </c>
    </row>
    <row r="5364" spans="1:17">
      <c r="A5364" s="1">
        <v>5361</v>
      </c>
      <c r="B5364" s="1"/>
      <c r="C5364" s="1"/>
      <c r="D5364" s="1"/>
      <c r="E5364" s="6"/>
      <c r="F5364" s="1"/>
      <c r="G5364" s="1" t="str">
        <f>IF(ISNA(VLOOKUP($C5364,'DTEN TCAP Linkage deviceId'!$A$1:$A$20000,1,FALSE)),"No","Yes")</f>
        <v>No</v>
      </c>
      <c r="H5364" s="1" t="str">
        <f>IF(ISNA(VLOOKUP($C5364,'Provisioning Requester'!$F$3:$H$20000,2,FALSE)),"No","Yes")</f>
        <v>No</v>
      </c>
      <c r="I5364" s="1" t="str">
        <f>IF($H5364="Yes",VLOOKUP($C5364,'Provisioning Requester'!$F$3:$H$20000,3,FALSE),"-")</f>
        <v>-</v>
      </c>
      <c r="J5364" s="1" t="str">
        <f>IF(OR(D5364="SVCP", E5364="TRUE"), "No", IF(ISNA(VLOOKUP($C5364,'ProvResponder deviceId'!$A$1:$A$20000,1,FALSE)),"No","Yes"))</f>
        <v>No</v>
      </c>
      <c r="K5364" s="1" t="str">
        <f>IF($J5364="Yes",VLOOKUP($C5364,'ProvResponder deviceId'!$A$1:$C$20000,3,FALSE),"-")</f>
        <v>-</v>
      </c>
      <c r="L5364" s="1" t="str">
        <f t="shared" si="166"/>
        <v/>
      </c>
      <c r="M5364" s="1" t="str">
        <f t="shared" si="167"/>
        <v/>
      </c>
      <c r="N5364" s="1" t="str">
        <f>IF(ISBLANK($C5364),"",IF(ISNA(VLOOKUP($L5364,'result messages'!$H$3:$L$11,2,FALSE)),VLOOKUP($M5364,'result messages'!$H$3:$L$11,2,FALSE),VLOOKUP($L5364,'result messages'!$H$3:$L$11,2,FALSE)))</f>
        <v/>
      </c>
      <c r="O5364" s="1" t="str">
        <f>IF(ISBLANK($C5364),"",IF(ISNA(VLOOKUP($L5364,'result messages'!$H$3:$L$11,3,FALSE)),VLOOKUP($M5364,'result messages'!$H$3:$L$11,3,FALSE),VLOOKUP($L5364,'result messages'!$H$3:$L$11,3,FALSE)))</f>
        <v/>
      </c>
      <c r="P5364" s="1" t="str">
        <f>IF(ISBLANK($C5364),"",IF(ISNA(VLOOKUP($L5364,'result messages'!$H$3:$L$11,4,FALSE)),VLOOKUP($M5364,'result messages'!$H$3:$L$11,4,FALSE),VLOOKUP($L5364,'result messages'!$H$3:$L$11,4,FALSE)))</f>
        <v/>
      </c>
      <c r="Q5364" s="1" t="str">
        <f>IF(ISBLANK($C5364),"",IF(ISNA(VLOOKUP($L5364,'result messages'!$H$3:$L$11,5,FALSE)),VLOOKUP($M5364,'result messages'!$H$3:$L$11,5,FALSE),VLOOKUP($L5364,'result messages'!$H$3:$L$11,5,FALSE)))</f>
        <v/>
      </c>
    </row>
    <row r="5365" spans="1:17">
      <c r="A5365" s="1">
        <v>5362</v>
      </c>
      <c r="B5365" s="1"/>
      <c r="C5365" s="1"/>
      <c r="D5365" s="1"/>
      <c r="E5365" s="6"/>
      <c r="F5365" s="1"/>
      <c r="G5365" s="1" t="str">
        <f>IF(ISNA(VLOOKUP($C5365,'DTEN TCAP Linkage deviceId'!$A$1:$A$20000,1,FALSE)),"No","Yes")</f>
        <v>No</v>
      </c>
      <c r="H5365" s="1" t="str">
        <f>IF(ISNA(VLOOKUP($C5365,'Provisioning Requester'!$F$3:$H$20000,2,FALSE)),"No","Yes")</f>
        <v>No</v>
      </c>
      <c r="I5365" s="1" t="str">
        <f>IF($H5365="Yes",VLOOKUP($C5365,'Provisioning Requester'!$F$3:$H$20000,3,FALSE),"-")</f>
        <v>-</v>
      </c>
      <c r="J5365" s="1" t="str">
        <f>IF(OR(D5365="SVCP", E5365="TRUE"), "No", IF(ISNA(VLOOKUP($C5365,'ProvResponder deviceId'!$A$1:$A$20000,1,FALSE)),"No","Yes"))</f>
        <v>No</v>
      </c>
      <c r="K5365" s="1" t="str">
        <f>IF($J5365="Yes",VLOOKUP($C5365,'ProvResponder deviceId'!$A$1:$C$20000,3,FALSE),"-")</f>
        <v>-</v>
      </c>
      <c r="L5365" s="1" t="str">
        <f t="shared" si="166"/>
        <v/>
      </c>
      <c r="M5365" s="1" t="str">
        <f t="shared" si="167"/>
        <v/>
      </c>
      <c r="N5365" s="1" t="str">
        <f>IF(ISBLANK($C5365),"",IF(ISNA(VLOOKUP($L5365,'result messages'!$H$3:$L$11,2,FALSE)),VLOOKUP($M5365,'result messages'!$H$3:$L$11,2,FALSE),VLOOKUP($L5365,'result messages'!$H$3:$L$11,2,FALSE)))</f>
        <v/>
      </c>
      <c r="O5365" s="1" t="str">
        <f>IF(ISBLANK($C5365),"",IF(ISNA(VLOOKUP($L5365,'result messages'!$H$3:$L$11,3,FALSE)),VLOOKUP($M5365,'result messages'!$H$3:$L$11,3,FALSE),VLOOKUP($L5365,'result messages'!$H$3:$L$11,3,FALSE)))</f>
        <v/>
      </c>
      <c r="P5365" s="1" t="str">
        <f>IF(ISBLANK($C5365),"",IF(ISNA(VLOOKUP($L5365,'result messages'!$H$3:$L$11,4,FALSE)),VLOOKUP($M5365,'result messages'!$H$3:$L$11,4,FALSE),VLOOKUP($L5365,'result messages'!$H$3:$L$11,4,FALSE)))</f>
        <v/>
      </c>
      <c r="Q5365" s="1" t="str">
        <f>IF(ISBLANK($C5365),"",IF(ISNA(VLOOKUP($L5365,'result messages'!$H$3:$L$11,5,FALSE)),VLOOKUP($M5365,'result messages'!$H$3:$L$11,5,FALSE),VLOOKUP($L5365,'result messages'!$H$3:$L$11,5,FALSE)))</f>
        <v/>
      </c>
    </row>
    <row r="5366" spans="1:17">
      <c r="A5366" s="1">
        <v>5363</v>
      </c>
      <c r="B5366" s="1"/>
      <c r="C5366" s="1"/>
      <c r="D5366" s="1"/>
      <c r="E5366" s="6"/>
      <c r="F5366" s="1"/>
      <c r="G5366" s="1" t="str">
        <f>IF(ISNA(VLOOKUP($C5366,'DTEN TCAP Linkage deviceId'!$A$1:$A$20000,1,FALSE)),"No","Yes")</f>
        <v>No</v>
      </c>
      <c r="H5366" s="1" t="str">
        <f>IF(ISNA(VLOOKUP($C5366,'Provisioning Requester'!$F$3:$H$20000,2,FALSE)),"No","Yes")</f>
        <v>No</v>
      </c>
      <c r="I5366" s="1" t="str">
        <f>IF($H5366="Yes",VLOOKUP($C5366,'Provisioning Requester'!$F$3:$H$20000,3,FALSE),"-")</f>
        <v>-</v>
      </c>
      <c r="J5366" s="1" t="str">
        <f>IF(OR(D5366="SVCP", E5366="TRUE"), "No", IF(ISNA(VLOOKUP($C5366,'ProvResponder deviceId'!$A$1:$A$20000,1,FALSE)),"No","Yes"))</f>
        <v>No</v>
      </c>
      <c r="K5366" s="1" t="str">
        <f>IF($J5366="Yes",VLOOKUP($C5366,'ProvResponder deviceId'!$A$1:$C$20000,3,FALSE),"-")</f>
        <v>-</v>
      </c>
      <c r="L5366" s="1" t="str">
        <f t="shared" si="166"/>
        <v/>
      </c>
      <c r="M5366" s="1" t="str">
        <f t="shared" si="167"/>
        <v/>
      </c>
      <c r="N5366" s="1" t="str">
        <f>IF(ISBLANK($C5366),"",IF(ISNA(VLOOKUP($L5366,'result messages'!$H$3:$L$11,2,FALSE)),VLOOKUP($M5366,'result messages'!$H$3:$L$11,2,FALSE),VLOOKUP($L5366,'result messages'!$H$3:$L$11,2,FALSE)))</f>
        <v/>
      </c>
      <c r="O5366" s="1" t="str">
        <f>IF(ISBLANK($C5366),"",IF(ISNA(VLOOKUP($L5366,'result messages'!$H$3:$L$11,3,FALSE)),VLOOKUP($M5366,'result messages'!$H$3:$L$11,3,FALSE),VLOOKUP($L5366,'result messages'!$H$3:$L$11,3,FALSE)))</f>
        <v/>
      </c>
      <c r="P5366" s="1" t="str">
        <f>IF(ISBLANK($C5366),"",IF(ISNA(VLOOKUP($L5366,'result messages'!$H$3:$L$11,4,FALSE)),VLOOKUP($M5366,'result messages'!$H$3:$L$11,4,FALSE),VLOOKUP($L5366,'result messages'!$H$3:$L$11,4,FALSE)))</f>
        <v/>
      </c>
      <c r="Q5366" s="1" t="str">
        <f>IF(ISBLANK($C5366),"",IF(ISNA(VLOOKUP($L5366,'result messages'!$H$3:$L$11,5,FALSE)),VLOOKUP($M5366,'result messages'!$H$3:$L$11,5,FALSE),VLOOKUP($L5366,'result messages'!$H$3:$L$11,5,FALSE)))</f>
        <v/>
      </c>
    </row>
    <row r="5367" spans="1:17">
      <c r="A5367" s="1">
        <v>5364</v>
      </c>
      <c r="B5367" s="1"/>
      <c r="C5367" s="1"/>
      <c r="D5367" s="1"/>
      <c r="E5367" s="6"/>
      <c r="F5367" s="1"/>
      <c r="G5367" s="1" t="str">
        <f>IF(ISNA(VLOOKUP($C5367,'DTEN TCAP Linkage deviceId'!$A$1:$A$20000,1,FALSE)),"No","Yes")</f>
        <v>No</v>
      </c>
      <c r="H5367" s="1" t="str">
        <f>IF(ISNA(VLOOKUP($C5367,'Provisioning Requester'!$F$3:$H$20000,2,FALSE)),"No","Yes")</f>
        <v>No</v>
      </c>
      <c r="I5367" s="1" t="str">
        <f>IF($H5367="Yes",VLOOKUP($C5367,'Provisioning Requester'!$F$3:$H$20000,3,FALSE),"-")</f>
        <v>-</v>
      </c>
      <c r="J5367" s="1" t="str">
        <f>IF(OR(D5367="SVCP", E5367="TRUE"), "No", IF(ISNA(VLOOKUP($C5367,'ProvResponder deviceId'!$A$1:$A$20000,1,FALSE)),"No","Yes"))</f>
        <v>No</v>
      </c>
      <c r="K5367" s="1" t="str">
        <f>IF($J5367="Yes",VLOOKUP($C5367,'ProvResponder deviceId'!$A$1:$C$20000,3,FALSE),"-")</f>
        <v>-</v>
      </c>
      <c r="L5367" s="1" t="str">
        <f t="shared" si="166"/>
        <v/>
      </c>
      <c r="M5367" s="1" t="str">
        <f t="shared" si="167"/>
        <v/>
      </c>
      <c r="N5367" s="1" t="str">
        <f>IF(ISBLANK($C5367),"",IF(ISNA(VLOOKUP($L5367,'result messages'!$H$3:$L$11,2,FALSE)),VLOOKUP($M5367,'result messages'!$H$3:$L$11,2,FALSE),VLOOKUP($L5367,'result messages'!$H$3:$L$11,2,FALSE)))</f>
        <v/>
      </c>
      <c r="O5367" s="1" t="str">
        <f>IF(ISBLANK($C5367),"",IF(ISNA(VLOOKUP($L5367,'result messages'!$H$3:$L$11,3,FALSE)),VLOOKUP($M5367,'result messages'!$H$3:$L$11,3,FALSE),VLOOKUP($L5367,'result messages'!$H$3:$L$11,3,FALSE)))</f>
        <v/>
      </c>
      <c r="P5367" s="1" t="str">
        <f>IF(ISBLANK($C5367),"",IF(ISNA(VLOOKUP($L5367,'result messages'!$H$3:$L$11,4,FALSE)),VLOOKUP($M5367,'result messages'!$H$3:$L$11,4,FALSE),VLOOKUP($L5367,'result messages'!$H$3:$L$11,4,FALSE)))</f>
        <v/>
      </c>
      <c r="Q5367" s="1" t="str">
        <f>IF(ISBLANK($C5367),"",IF(ISNA(VLOOKUP($L5367,'result messages'!$H$3:$L$11,5,FALSE)),VLOOKUP($M5367,'result messages'!$H$3:$L$11,5,FALSE),VLOOKUP($L5367,'result messages'!$H$3:$L$11,5,FALSE)))</f>
        <v/>
      </c>
    </row>
    <row r="5368" spans="1:17">
      <c r="A5368" s="1">
        <v>5365</v>
      </c>
      <c r="B5368" s="1"/>
      <c r="C5368" s="1"/>
      <c r="D5368" s="1"/>
      <c r="E5368" s="6"/>
      <c r="F5368" s="1"/>
      <c r="G5368" s="1" t="str">
        <f>IF(ISNA(VLOOKUP($C5368,'DTEN TCAP Linkage deviceId'!$A$1:$A$20000,1,FALSE)),"No","Yes")</f>
        <v>No</v>
      </c>
      <c r="H5368" s="1" t="str">
        <f>IF(ISNA(VLOOKUP($C5368,'Provisioning Requester'!$F$3:$H$20000,2,FALSE)),"No","Yes")</f>
        <v>No</v>
      </c>
      <c r="I5368" s="1" t="str">
        <f>IF($H5368="Yes",VLOOKUP($C5368,'Provisioning Requester'!$F$3:$H$20000,3,FALSE),"-")</f>
        <v>-</v>
      </c>
      <c r="J5368" s="1" t="str">
        <f>IF(OR(D5368="SVCP", E5368="TRUE"), "No", IF(ISNA(VLOOKUP($C5368,'ProvResponder deviceId'!$A$1:$A$20000,1,FALSE)),"No","Yes"))</f>
        <v>No</v>
      </c>
      <c r="K5368" s="1" t="str">
        <f>IF($J5368="Yes",VLOOKUP($C5368,'ProvResponder deviceId'!$A$1:$C$20000,3,FALSE),"-")</f>
        <v>-</v>
      </c>
      <c r="L5368" s="1" t="str">
        <f t="shared" si="166"/>
        <v/>
      </c>
      <c r="M5368" s="1" t="str">
        <f t="shared" si="167"/>
        <v/>
      </c>
      <c r="N5368" s="1" t="str">
        <f>IF(ISBLANK($C5368),"",IF(ISNA(VLOOKUP($L5368,'result messages'!$H$3:$L$11,2,FALSE)),VLOOKUP($M5368,'result messages'!$H$3:$L$11,2,FALSE),VLOOKUP($L5368,'result messages'!$H$3:$L$11,2,FALSE)))</f>
        <v/>
      </c>
      <c r="O5368" s="1" t="str">
        <f>IF(ISBLANK($C5368),"",IF(ISNA(VLOOKUP($L5368,'result messages'!$H$3:$L$11,3,FALSE)),VLOOKUP($M5368,'result messages'!$H$3:$L$11,3,FALSE),VLOOKUP($L5368,'result messages'!$H$3:$L$11,3,FALSE)))</f>
        <v/>
      </c>
      <c r="P5368" s="1" t="str">
        <f>IF(ISBLANK($C5368),"",IF(ISNA(VLOOKUP($L5368,'result messages'!$H$3:$L$11,4,FALSE)),VLOOKUP($M5368,'result messages'!$H$3:$L$11,4,FALSE),VLOOKUP($L5368,'result messages'!$H$3:$L$11,4,FALSE)))</f>
        <v/>
      </c>
      <c r="Q5368" s="1" t="str">
        <f>IF(ISBLANK($C5368),"",IF(ISNA(VLOOKUP($L5368,'result messages'!$H$3:$L$11,5,FALSE)),VLOOKUP($M5368,'result messages'!$H$3:$L$11,5,FALSE),VLOOKUP($L5368,'result messages'!$H$3:$L$11,5,FALSE)))</f>
        <v/>
      </c>
    </row>
    <row r="5369" spans="1:17">
      <c r="A5369" s="1">
        <v>5366</v>
      </c>
      <c r="B5369" s="1"/>
      <c r="C5369" s="1"/>
      <c r="D5369" s="1"/>
      <c r="E5369" s="6"/>
      <c r="F5369" s="1"/>
      <c r="G5369" s="1" t="str">
        <f>IF(ISNA(VLOOKUP($C5369,'DTEN TCAP Linkage deviceId'!$A$1:$A$20000,1,FALSE)),"No","Yes")</f>
        <v>No</v>
      </c>
      <c r="H5369" s="1" t="str">
        <f>IF(ISNA(VLOOKUP($C5369,'Provisioning Requester'!$F$3:$H$20000,2,FALSE)),"No","Yes")</f>
        <v>No</v>
      </c>
      <c r="I5369" s="1" t="str">
        <f>IF($H5369="Yes",VLOOKUP($C5369,'Provisioning Requester'!$F$3:$H$20000,3,FALSE),"-")</f>
        <v>-</v>
      </c>
      <c r="J5369" s="1" t="str">
        <f>IF(OR(D5369="SVCP", E5369="TRUE"), "No", IF(ISNA(VLOOKUP($C5369,'ProvResponder deviceId'!$A$1:$A$20000,1,FALSE)),"No","Yes"))</f>
        <v>No</v>
      </c>
      <c r="K5369" s="1" t="str">
        <f>IF($J5369="Yes",VLOOKUP($C5369,'ProvResponder deviceId'!$A$1:$C$20000,3,FALSE),"-")</f>
        <v>-</v>
      </c>
      <c r="L5369" s="1" t="str">
        <f t="shared" si="166"/>
        <v/>
      </c>
      <c r="M5369" s="1" t="str">
        <f t="shared" si="167"/>
        <v/>
      </c>
      <c r="N5369" s="1" t="str">
        <f>IF(ISBLANK($C5369),"",IF(ISNA(VLOOKUP($L5369,'result messages'!$H$3:$L$11,2,FALSE)),VLOOKUP($M5369,'result messages'!$H$3:$L$11,2,FALSE),VLOOKUP($L5369,'result messages'!$H$3:$L$11,2,FALSE)))</f>
        <v/>
      </c>
      <c r="O5369" s="1" t="str">
        <f>IF(ISBLANK($C5369),"",IF(ISNA(VLOOKUP($L5369,'result messages'!$H$3:$L$11,3,FALSE)),VLOOKUP($M5369,'result messages'!$H$3:$L$11,3,FALSE),VLOOKUP($L5369,'result messages'!$H$3:$L$11,3,FALSE)))</f>
        <v/>
      </c>
      <c r="P5369" s="1" t="str">
        <f>IF(ISBLANK($C5369),"",IF(ISNA(VLOOKUP($L5369,'result messages'!$H$3:$L$11,4,FALSE)),VLOOKUP($M5369,'result messages'!$H$3:$L$11,4,FALSE),VLOOKUP($L5369,'result messages'!$H$3:$L$11,4,FALSE)))</f>
        <v/>
      </c>
      <c r="Q5369" s="1" t="str">
        <f>IF(ISBLANK($C5369),"",IF(ISNA(VLOOKUP($L5369,'result messages'!$H$3:$L$11,5,FALSE)),VLOOKUP($M5369,'result messages'!$H$3:$L$11,5,FALSE),VLOOKUP($L5369,'result messages'!$H$3:$L$11,5,FALSE)))</f>
        <v/>
      </c>
    </row>
    <row r="5370" spans="1:17">
      <c r="A5370" s="1">
        <v>5367</v>
      </c>
      <c r="B5370" s="1"/>
      <c r="C5370" s="1"/>
      <c r="D5370" s="1"/>
      <c r="E5370" s="6"/>
      <c r="F5370" s="1"/>
      <c r="G5370" s="1" t="str">
        <f>IF(ISNA(VLOOKUP($C5370,'DTEN TCAP Linkage deviceId'!$A$1:$A$20000,1,FALSE)),"No","Yes")</f>
        <v>No</v>
      </c>
      <c r="H5370" s="1" t="str">
        <f>IF(ISNA(VLOOKUP($C5370,'Provisioning Requester'!$F$3:$H$20000,2,FALSE)),"No","Yes")</f>
        <v>No</v>
      </c>
      <c r="I5370" s="1" t="str">
        <f>IF($H5370="Yes",VLOOKUP($C5370,'Provisioning Requester'!$F$3:$H$20000,3,FALSE),"-")</f>
        <v>-</v>
      </c>
      <c r="J5370" s="1" t="str">
        <f>IF(OR(D5370="SVCP", E5370="TRUE"), "No", IF(ISNA(VLOOKUP($C5370,'ProvResponder deviceId'!$A$1:$A$20000,1,FALSE)),"No","Yes"))</f>
        <v>No</v>
      </c>
      <c r="K5370" s="1" t="str">
        <f>IF($J5370="Yes",VLOOKUP($C5370,'ProvResponder deviceId'!$A$1:$C$20000,3,FALSE),"-")</f>
        <v>-</v>
      </c>
      <c r="L5370" s="1" t="str">
        <f t="shared" si="166"/>
        <v/>
      </c>
      <c r="M5370" s="1" t="str">
        <f t="shared" si="167"/>
        <v/>
      </c>
      <c r="N5370" s="1" t="str">
        <f>IF(ISBLANK($C5370),"",IF(ISNA(VLOOKUP($L5370,'result messages'!$H$3:$L$11,2,FALSE)),VLOOKUP($M5370,'result messages'!$H$3:$L$11,2,FALSE),VLOOKUP($L5370,'result messages'!$H$3:$L$11,2,FALSE)))</f>
        <v/>
      </c>
      <c r="O5370" s="1" t="str">
        <f>IF(ISBLANK($C5370),"",IF(ISNA(VLOOKUP($L5370,'result messages'!$H$3:$L$11,3,FALSE)),VLOOKUP($M5370,'result messages'!$H$3:$L$11,3,FALSE),VLOOKUP($L5370,'result messages'!$H$3:$L$11,3,FALSE)))</f>
        <v/>
      </c>
      <c r="P5370" s="1" t="str">
        <f>IF(ISBLANK($C5370),"",IF(ISNA(VLOOKUP($L5370,'result messages'!$H$3:$L$11,4,FALSE)),VLOOKUP($M5370,'result messages'!$H$3:$L$11,4,FALSE),VLOOKUP($L5370,'result messages'!$H$3:$L$11,4,FALSE)))</f>
        <v/>
      </c>
      <c r="Q5370" s="1" t="str">
        <f>IF(ISBLANK($C5370),"",IF(ISNA(VLOOKUP($L5370,'result messages'!$H$3:$L$11,5,FALSE)),VLOOKUP($M5370,'result messages'!$H$3:$L$11,5,FALSE),VLOOKUP($L5370,'result messages'!$H$3:$L$11,5,FALSE)))</f>
        <v/>
      </c>
    </row>
    <row r="5371" spans="1:17">
      <c r="A5371" s="1">
        <v>5368</v>
      </c>
      <c r="B5371" s="1"/>
      <c r="C5371" s="1"/>
      <c r="D5371" s="1"/>
      <c r="E5371" s="6"/>
      <c r="F5371" s="1"/>
      <c r="G5371" s="1" t="str">
        <f>IF(ISNA(VLOOKUP($C5371,'DTEN TCAP Linkage deviceId'!$A$1:$A$20000,1,FALSE)),"No","Yes")</f>
        <v>No</v>
      </c>
      <c r="H5371" s="1" t="str">
        <f>IF(ISNA(VLOOKUP($C5371,'Provisioning Requester'!$F$3:$H$20000,2,FALSE)),"No","Yes")</f>
        <v>No</v>
      </c>
      <c r="I5371" s="1" t="str">
        <f>IF($H5371="Yes",VLOOKUP($C5371,'Provisioning Requester'!$F$3:$H$20000,3,FALSE),"-")</f>
        <v>-</v>
      </c>
      <c r="J5371" s="1" t="str">
        <f>IF(OR(D5371="SVCP", E5371="TRUE"), "No", IF(ISNA(VLOOKUP($C5371,'ProvResponder deviceId'!$A$1:$A$20000,1,FALSE)),"No","Yes"))</f>
        <v>No</v>
      </c>
      <c r="K5371" s="1" t="str">
        <f>IF($J5371="Yes",VLOOKUP($C5371,'ProvResponder deviceId'!$A$1:$C$20000,3,FALSE),"-")</f>
        <v>-</v>
      </c>
      <c r="L5371" s="1" t="str">
        <f t="shared" si="166"/>
        <v/>
      </c>
      <c r="M5371" s="1" t="str">
        <f t="shared" si="167"/>
        <v/>
      </c>
      <c r="N5371" s="1" t="str">
        <f>IF(ISBLANK($C5371),"",IF(ISNA(VLOOKUP($L5371,'result messages'!$H$3:$L$11,2,FALSE)),VLOOKUP($M5371,'result messages'!$H$3:$L$11,2,FALSE),VLOOKUP($L5371,'result messages'!$H$3:$L$11,2,FALSE)))</f>
        <v/>
      </c>
      <c r="O5371" s="1" t="str">
        <f>IF(ISBLANK($C5371),"",IF(ISNA(VLOOKUP($L5371,'result messages'!$H$3:$L$11,3,FALSE)),VLOOKUP($M5371,'result messages'!$H$3:$L$11,3,FALSE),VLOOKUP($L5371,'result messages'!$H$3:$L$11,3,FALSE)))</f>
        <v/>
      </c>
      <c r="P5371" s="1" t="str">
        <f>IF(ISBLANK($C5371),"",IF(ISNA(VLOOKUP($L5371,'result messages'!$H$3:$L$11,4,FALSE)),VLOOKUP($M5371,'result messages'!$H$3:$L$11,4,FALSE),VLOOKUP($L5371,'result messages'!$H$3:$L$11,4,FALSE)))</f>
        <v/>
      </c>
      <c r="Q5371" s="1" t="str">
        <f>IF(ISBLANK($C5371),"",IF(ISNA(VLOOKUP($L5371,'result messages'!$H$3:$L$11,5,FALSE)),VLOOKUP($M5371,'result messages'!$H$3:$L$11,5,FALSE),VLOOKUP($L5371,'result messages'!$H$3:$L$11,5,FALSE)))</f>
        <v/>
      </c>
    </row>
    <row r="5372" spans="1:17">
      <c r="A5372" s="1">
        <v>5369</v>
      </c>
      <c r="B5372" s="1"/>
      <c r="C5372" s="1"/>
      <c r="D5372" s="1"/>
      <c r="E5372" s="6"/>
      <c r="F5372" s="1"/>
      <c r="G5372" s="1" t="str">
        <f>IF(ISNA(VLOOKUP($C5372,'DTEN TCAP Linkage deviceId'!$A$1:$A$20000,1,FALSE)),"No","Yes")</f>
        <v>No</v>
      </c>
      <c r="H5372" s="1" t="str">
        <f>IF(ISNA(VLOOKUP($C5372,'Provisioning Requester'!$F$3:$H$20000,2,FALSE)),"No","Yes")</f>
        <v>No</v>
      </c>
      <c r="I5372" s="1" t="str">
        <f>IF($H5372="Yes",VLOOKUP($C5372,'Provisioning Requester'!$F$3:$H$20000,3,FALSE),"-")</f>
        <v>-</v>
      </c>
      <c r="J5372" s="1" t="str">
        <f>IF(OR(D5372="SVCP", E5372="TRUE"), "No", IF(ISNA(VLOOKUP($C5372,'ProvResponder deviceId'!$A$1:$A$20000,1,FALSE)),"No","Yes"))</f>
        <v>No</v>
      </c>
      <c r="K5372" s="1" t="str">
        <f>IF($J5372="Yes",VLOOKUP($C5372,'ProvResponder deviceId'!$A$1:$C$20000,3,FALSE),"-")</f>
        <v>-</v>
      </c>
      <c r="L5372" s="1" t="str">
        <f t="shared" si="166"/>
        <v/>
      </c>
      <c r="M5372" s="1" t="str">
        <f t="shared" si="167"/>
        <v/>
      </c>
      <c r="N5372" s="1" t="str">
        <f>IF(ISBLANK($C5372),"",IF(ISNA(VLOOKUP($L5372,'result messages'!$H$3:$L$11,2,FALSE)),VLOOKUP($M5372,'result messages'!$H$3:$L$11,2,FALSE),VLOOKUP($L5372,'result messages'!$H$3:$L$11,2,FALSE)))</f>
        <v/>
      </c>
      <c r="O5372" s="1" t="str">
        <f>IF(ISBLANK($C5372),"",IF(ISNA(VLOOKUP($L5372,'result messages'!$H$3:$L$11,3,FALSE)),VLOOKUP($M5372,'result messages'!$H$3:$L$11,3,FALSE),VLOOKUP($L5372,'result messages'!$H$3:$L$11,3,FALSE)))</f>
        <v/>
      </c>
      <c r="P5372" s="1" t="str">
        <f>IF(ISBLANK($C5372),"",IF(ISNA(VLOOKUP($L5372,'result messages'!$H$3:$L$11,4,FALSE)),VLOOKUP($M5372,'result messages'!$H$3:$L$11,4,FALSE),VLOOKUP($L5372,'result messages'!$H$3:$L$11,4,FALSE)))</f>
        <v/>
      </c>
      <c r="Q5372" s="1" t="str">
        <f>IF(ISBLANK($C5372),"",IF(ISNA(VLOOKUP($L5372,'result messages'!$H$3:$L$11,5,FALSE)),VLOOKUP($M5372,'result messages'!$H$3:$L$11,5,FALSE),VLOOKUP($L5372,'result messages'!$H$3:$L$11,5,FALSE)))</f>
        <v/>
      </c>
    </row>
    <row r="5373" spans="1:17">
      <c r="A5373" s="1">
        <v>5370</v>
      </c>
      <c r="B5373" s="1"/>
      <c r="C5373" s="1"/>
      <c r="D5373" s="1"/>
      <c r="E5373" s="6"/>
      <c r="F5373" s="1"/>
      <c r="G5373" s="1" t="str">
        <f>IF(ISNA(VLOOKUP($C5373,'DTEN TCAP Linkage deviceId'!$A$1:$A$20000,1,FALSE)),"No","Yes")</f>
        <v>No</v>
      </c>
      <c r="H5373" s="1" t="str">
        <f>IF(ISNA(VLOOKUP($C5373,'Provisioning Requester'!$F$3:$H$20000,2,FALSE)),"No","Yes")</f>
        <v>No</v>
      </c>
      <c r="I5373" s="1" t="str">
        <f>IF($H5373="Yes",VLOOKUP($C5373,'Provisioning Requester'!$F$3:$H$20000,3,FALSE),"-")</f>
        <v>-</v>
      </c>
      <c r="J5373" s="1" t="str">
        <f>IF(OR(D5373="SVCP", E5373="TRUE"), "No", IF(ISNA(VLOOKUP($C5373,'ProvResponder deviceId'!$A$1:$A$20000,1,FALSE)),"No","Yes"))</f>
        <v>No</v>
      </c>
      <c r="K5373" s="1" t="str">
        <f>IF($J5373="Yes",VLOOKUP($C5373,'ProvResponder deviceId'!$A$1:$C$20000,3,FALSE),"-")</f>
        <v>-</v>
      </c>
      <c r="L5373" s="1" t="str">
        <f t="shared" si="166"/>
        <v/>
      </c>
      <c r="M5373" s="1" t="str">
        <f t="shared" si="167"/>
        <v/>
      </c>
      <c r="N5373" s="1" t="str">
        <f>IF(ISBLANK($C5373),"",IF(ISNA(VLOOKUP($L5373,'result messages'!$H$3:$L$11,2,FALSE)),VLOOKUP($M5373,'result messages'!$H$3:$L$11,2,FALSE),VLOOKUP($L5373,'result messages'!$H$3:$L$11,2,FALSE)))</f>
        <v/>
      </c>
      <c r="O5373" s="1" t="str">
        <f>IF(ISBLANK($C5373),"",IF(ISNA(VLOOKUP($L5373,'result messages'!$H$3:$L$11,3,FALSE)),VLOOKUP($M5373,'result messages'!$H$3:$L$11,3,FALSE),VLOOKUP($L5373,'result messages'!$H$3:$L$11,3,FALSE)))</f>
        <v/>
      </c>
      <c r="P5373" s="1" t="str">
        <f>IF(ISBLANK($C5373),"",IF(ISNA(VLOOKUP($L5373,'result messages'!$H$3:$L$11,4,FALSE)),VLOOKUP($M5373,'result messages'!$H$3:$L$11,4,FALSE),VLOOKUP($L5373,'result messages'!$H$3:$L$11,4,FALSE)))</f>
        <v/>
      </c>
      <c r="Q5373" s="1" t="str">
        <f>IF(ISBLANK($C5373),"",IF(ISNA(VLOOKUP($L5373,'result messages'!$H$3:$L$11,5,FALSE)),VLOOKUP($M5373,'result messages'!$H$3:$L$11,5,FALSE),VLOOKUP($L5373,'result messages'!$H$3:$L$11,5,FALSE)))</f>
        <v/>
      </c>
    </row>
    <row r="5374" spans="1:17">
      <c r="A5374" s="1">
        <v>5371</v>
      </c>
      <c r="B5374" s="1"/>
      <c r="C5374" s="1"/>
      <c r="D5374" s="1"/>
      <c r="E5374" s="6"/>
      <c r="F5374" s="1"/>
      <c r="G5374" s="1" t="str">
        <f>IF(ISNA(VLOOKUP($C5374,'DTEN TCAP Linkage deviceId'!$A$1:$A$20000,1,FALSE)),"No","Yes")</f>
        <v>No</v>
      </c>
      <c r="H5374" s="1" t="str">
        <f>IF(ISNA(VLOOKUP($C5374,'Provisioning Requester'!$F$3:$H$20000,2,FALSE)),"No","Yes")</f>
        <v>No</v>
      </c>
      <c r="I5374" s="1" t="str">
        <f>IF($H5374="Yes",VLOOKUP($C5374,'Provisioning Requester'!$F$3:$H$20000,3,FALSE),"-")</f>
        <v>-</v>
      </c>
      <c r="J5374" s="1" t="str">
        <f>IF(OR(D5374="SVCP", E5374="TRUE"), "No", IF(ISNA(VLOOKUP($C5374,'ProvResponder deviceId'!$A$1:$A$20000,1,FALSE)),"No","Yes"))</f>
        <v>No</v>
      </c>
      <c r="K5374" s="1" t="str">
        <f>IF($J5374="Yes",VLOOKUP($C5374,'ProvResponder deviceId'!$A$1:$C$20000,3,FALSE),"-")</f>
        <v>-</v>
      </c>
      <c r="L5374" s="1" t="str">
        <f t="shared" si="166"/>
        <v/>
      </c>
      <c r="M5374" s="1" t="str">
        <f t="shared" si="167"/>
        <v/>
      </c>
      <c r="N5374" s="1" t="str">
        <f>IF(ISBLANK($C5374),"",IF(ISNA(VLOOKUP($L5374,'result messages'!$H$3:$L$11,2,FALSE)),VLOOKUP($M5374,'result messages'!$H$3:$L$11,2,FALSE),VLOOKUP($L5374,'result messages'!$H$3:$L$11,2,FALSE)))</f>
        <v/>
      </c>
      <c r="O5374" s="1" t="str">
        <f>IF(ISBLANK($C5374),"",IF(ISNA(VLOOKUP($L5374,'result messages'!$H$3:$L$11,3,FALSE)),VLOOKUP($M5374,'result messages'!$H$3:$L$11,3,FALSE),VLOOKUP($L5374,'result messages'!$H$3:$L$11,3,FALSE)))</f>
        <v/>
      </c>
      <c r="P5374" s="1" t="str">
        <f>IF(ISBLANK($C5374),"",IF(ISNA(VLOOKUP($L5374,'result messages'!$H$3:$L$11,4,FALSE)),VLOOKUP($M5374,'result messages'!$H$3:$L$11,4,FALSE),VLOOKUP($L5374,'result messages'!$H$3:$L$11,4,FALSE)))</f>
        <v/>
      </c>
      <c r="Q5374" s="1" t="str">
        <f>IF(ISBLANK($C5374),"",IF(ISNA(VLOOKUP($L5374,'result messages'!$H$3:$L$11,5,FALSE)),VLOOKUP($M5374,'result messages'!$H$3:$L$11,5,FALSE),VLOOKUP($L5374,'result messages'!$H$3:$L$11,5,FALSE)))</f>
        <v/>
      </c>
    </row>
    <row r="5375" spans="1:17">
      <c r="A5375" s="1">
        <v>5372</v>
      </c>
      <c r="B5375" s="1"/>
      <c r="C5375" s="1"/>
      <c r="D5375" s="1"/>
      <c r="E5375" s="6"/>
      <c r="F5375" s="1"/>
      <c r="G5375" s="1" t="str">
        <f>IF(ISNA(VLOOKUP($C5375,'DTEN TCAP Linkage deviceId'!$A$1:$A$20000,1,FALSE)),"No","Yes")</f>
        <v>No</v>
      </c>
      <c r="H5375" s="1" t="str">
        <f>IF(ISNA(VLOOKUP($C5375,'Provisioning Requester'!$F$3:$H$20000,2,FALSE)),"No","Yes")</f>
        <v>No</v>
      </c>
      <c r="I5375" s="1" t="str">
        <f>IF($H5375="Yes",VLOOKUP($C5375,'Provisioning Requester'!$F$3:$H$20000,3,FALSE),"-")</f>
        <v>-</v>
      </c>
      <c r="J5375" s="1" t="str">
        <f>IF(OR(D5375="SVCP", E5375="TRUE"), "No", IF(ISNA(VLOOKUP($C5375,'ProvResponder deviceId'!$A$1:$A$20000,1,FALSE)),"No","Yes"))</f>
        <v>No</v>
      </c>
      <c r="K5375" s="1" t="str">
        <f>IF($J5375="Yes",VLOOKUP($C5375,'ProvResponder deviceId'!$A$1:$C$20000,3,FALSE),"-")</f>
        <v>-</v>
      </c>
      <c r="L5375" s="1" t="str">
        <f t="shared" si="166"/>
        <v/>
      </c>
      <c r="M5375" s="1" t="str">
        <f t="shared" si="167"/>
        <v/>
      </c>
      <c r="N5375" s="1" t="str">
        <f>IF(ISBLANK($C5375),"",IF(ISNA(VLOOKUP($L5375,'result messages'!$H$3:$L$11,2,FALSE)),VLOOKUP($M5375,'result messages'!$H$3:$L$11,2,FALSE),VLOOKUP($L5375,'result messages'!$H$3:$L$11,2,FALSE)))</f>
        <v/>
      </c>
      <c r="O5375" s="1" t="str">
        <f>IF(ISBLANK($C5375),"",IF(ISNA(VLOOKUP($L5375,'result messages'!$H$3:$L$11,3,FALSE)),VLOOKUP($M5375,'result messages'!$H$3:$L$11,3,FALSE),VLOOKUP($L5375,'result messages'!$H$3:$L$11,3,FALSE)))</f>
        <v/>
      </c>
      <c r="P5375" s="1" t="str">
        <f>IF(ISBLANK($C5375),"",IF(ISNA(VLOOKUP($L5375,'result messages'!$H$3:$L$11,4,FALSE)),VLOOKUP($M5375,'result messages'!$H$3:$L$11,4,FALSE),VLOOKUP($L5375,'result messages'!$H$3:$L$11,4,FALSE)))</f>
        <v/>
      </c>
      <c r="Q5375" s="1" t="str">
        <f>IF(ISBLANK($C5375),"",IF(ISNA(VLOOKUP($L5375,'result messages'!$H$3:$L$11,5,FALSE)),VLOOKUP($M5375,'result messages'!$H$3:$L$11,5,FALSE),VLOOKUP($L5375,'result messages'!$H$3:$L$11,5,FALSE)))</f>
        <v/>
      </c>
    </row>
    <row r="5376" spans="1:17">
      <c r="A5376" s="1">
        <v>5373</v>
      </c>
      <c r="B5376" s="1"/>
      <c r="C5376" s="1"/>
      <c r="D5376" s="1"/>
      <c r="E5376" s="6"/>
      <c r="F5376" s="1"/>
      <c r="G5376" s="1" t="str">
        <f>IF(ISNA(VLOOKUP($C5376,'DTEN TCAP Linkage deviceId'!$A$1:$A$20000,1,FALSE)),"No","Yes")</f>
        <v>No</v>
      </c>
      <c r="H5376" s="1" t="str">
        <f>IF(ISNA(VLOOKUP($C5376,'Provisioning Requester'!$F$3:$H$20000,2,FALSE)),"No","Yes")</f>
        <v>No</v>
      </c>
      <c r="I5376" s="1" t="str">
        <f>IF($H5376="Yes",VLOOKUP($C5376,'Provisioning Requester'!$F$3:$H$20000,3,FALSE),"-")</f>
        <v>-</v>
      </c>
      <c r="J5376" s="1" t="str">
        <f>IF(OR(D5376="SVCP", E5376="TRUE"), "No", IF(ISNA(VLOOKUP($C5376,'ProvResponder deviceId'!$A$1:$A$20000,1,FALSE)),"No","Yes"))</f>
        <v>No</v>
      </c>
      <c r="K5376" s="1" t="str">
        <f>IF($J5376="Yes",VLOOKUP($C5376,'ProvResponder deviceId'!$A$1:$C$20000,3,FALSE),"-")</f>
        <v>-</v>
      </c>
      <c r="L5376" s="1" t="str">
        <f t="shared" si="166"/>
        <v/>
      </c>
      <c r="M5376" s="1" t="str">
        <f t="shared" si="167"/>
        <v/>
      </c>
      <c r="N5376" s="1" t="str">
        <f>IF(ISBLANK($C5376),"",IF(ISNA(VLOOKUP($L5376,'result messages'!$H$3:$L$11,2,FALSE)),VLOOKUP($M5376,'result messages'!$H$3:$L$11,2,FALSE),VLOOKUP($L5376,'result messages'!$H$3:$L$11,2,FALSE)))</f>
        <v/>
      </c>
      <c r="O5376" s="1" t="str">
        <f>IF(ISBLANK($C5376),"",IF(ISNA(VLOOKUP($L5376,'result messages'!$H$3:$L$11,3,FALSE)),VLOOKUP($M5376,'result messages'!$H$3:$L$11,3,FALSE),VLOOKUP($L5376,'result messages'!$H$3:$L$11,3,FALSE)))</f>
        <v/>
      </c>
      <c r="P5376" s="1" t="str">
        <f>IF(ISBLANK($C5376),"",IF(ISNA(VLOOKUP($L5376,'result messages'!$H$3:$L$11,4,FALSE)),VLOOKUP($M5376,'result messages'!$H$3:$L$11,4,FALSE),VLOOKUP($L5376,'result messages'!$H$3:$L$11,4,FALSE)))</f>
        <v/>
      </c>
      <c r="Q5376" s="1" t="str">
        <f>IF(ISBLANK($C5376),"",IF(ISNA(VLOOKUP($L5376,'result messages'!$H$3:$L$11,5,FALSE)),VLOOKUP($M5376,'result messages'!$H$3:$L$11,5,FALSE),VLOOKUP($L5376,'result messages'!$H$3:$L$11,5,FALSE)))</f>
        <v/>
      </c>
    </row>
    <row r="5377" spans="1:17">
      <c r="A5377" s="1">
        <v>5374</v>
      </c>
      <c r="B5377" s="1"/>
      <c r="C5377" s="1"/>
      <c r="D5377" s="1"/>
      <c r="E5377" s="6"/>
      <c r="F5377" s="1"/>
      <c r="G5377" s="1" t="str">
        <f>IF(ISNA(VLOOKUP($C5377,'DTEN TCAP Linkage deviceId'!$A$1:$A$20000,1,FALSE)),"No","Yes")</f>
        <v>No</v>
      </c>
      <c r="H5377" s="1" t="str">
        <f>IF(ISNA(VLOOKUP($C5377,'Provisioning Requester'!$F$3:$H$20000,2,FALSE)),"No","Yes")</f>
        <v>No</v>
      </c>
      <c r="I5377" s="1" t="str">
        <f>IF($H5377="Yes",VLOOKUP($C5377,'Provisioning Requester'!$F$3:$H$20000,3,FALSE),"-")</f>
        <v>-</v>
      </c>
      <c r="J5377" s="1" t="str">
        <f>IF(OR(D5377="SVCP", E5377="TRUE"), "No", IF(ISNA(VLOOKUP($C5377,'ProvResponder deviceId'!$A$1:$A$20000,1,FALSE)),"No","Yes"))</f>
        <v>No</v>
      </c>
      <c r="K5377" s="1" t="str">
        <f>IF($J5377="Yes",VLOOKUP($C5377,'ProvResponder deviceId'!$A$1:$C$20000,3,FALSE),"-")</f>
        <v>-</v>
      </c>
      <c r="L5377" s="1" t="str">
        <f t="shared" si="166"/>
        <v/>
      </c>
      <c r="M5377" s="1" t="str">
        <f t="shared" si="167"/>
        <v/>
      </c>
      <c r="N5377" s="1" t="str">
        <f>IF(ISBLANK($C5377),"",IF(ISNA(VLOOKUP($L5377,'result messages'!$H$3:$L$11,2,FALSE)),VLOOKUP($M5377,'result messages'!$H$3:$L$11,2,FALSE),VLOOKUP($L5377,'result messages'!$H$3:$L$11,2,FALSE)))</f>
        <v/>
      </c>
      <c r="O5377" s="1" t="str">
        <f>IF(ISBLANK($C5377),"",IF(ISNA(VLOOKUP($L5377,'result messages'!$H$3:$L$11,3,FALSE)),VLOOKUP($M5377,'result messages'!$H$3:$L$11,3,FALSE),VLOOKUP($L5377,'result messages'!$H$3:$L$11,3,FALSE)))</f>
        <v/>
      </c>
      <c r="P5377" s="1" t="str">
        <f>IF(ISBLANK($C5377),"",IF(ISNA(VLOOKUP($L5377,'result messages'!$H$3:$L$11,4,FALSE)),VLOOKUP($M5377,'result messages'!$H$3:$L$11,4,FALSE),VLOOKUP($L5377,'result messages'!$H$3:$L$11,4,FALSE)))</f>
        <v/>
      </c>
      <c r="Q5377" s="1" t="str">
        <f>IF(ISBLANK($C5377),"",IF(ISNA(VLOOKUP($L5377,'result messages'!$H$3:$L$11,5,FALSE)),VLOOKUP($M5377,'result messages'!$H$3:$L$11,5,FALSE),VLOOKUP($L5377,'result messages'!$H$3:$L$11,5,FALSE)))</f>
        <v/>
      </c>
    </row>
    <row r="5378" spans="1:17">
      <c r="A5378" s="1">
        <v>5375</v>
      </c>
      <c r="B5378" s="1"/>
      <c r="C5378" s="1"/>
      <c r="D5378" s="1"/>
      <c r="E5378" s="6"/>
      <c r="F5378" s="1"/>
      <c r="G5378" s="1" t="str">
        <f>IF(ISNA(VLOOKUP($C5378,'DTEN TCAP Linkage deviceId'!$A$1:$A$20000,1,FALSE)),"No","Yes")</f>
        <v>No</v>
      </c>
      <c r="H5378" s="1" t="str">
        <f>IF(ISNA(VLOOKUP($C5378,'Provisioning Requester'!$F$3:$H$20000,2,FALSE)),"No","Yes")</f>
        <v>No</v>
      </c>
      <c r="I5378" s="1" t="str">
        <f>IF($H5378="Yes",VLOOKUP($C5378,'Provisioning Requester'!$F$3:$H$20000,3,FALSE),"-")</f>
        <v>-</v>
      </c>
      <c r="J5378" s="1" t="str">
        <f>IF(OR(D5378="SVCP", E5378="TRUE"), "No", IF(ISNA(VLOOKUP($C5378,'ProvResponder deviceId'!$A$1:$A$20000,1,FALSE)),"No","Yes"))</f>
        <v>No</v>
      </c>
      <c r="K5378" s="1" t="str">
        <f>IF($J5378="Yes",VLOOKUP($C5378,'ProvResponder deviceId'!$A$1:$C$20000,3,FALSE),"-")</f>
        <v>-</v>
      </c>
      <c r="L5378" s="1" t="str">
        <f t="shared" si="166"/>
        <v/>
      </c>
      <c r="M5378" s="1" t="str">
        <f t="shared" si="167"/>
        <v/>
      </c>
      <c r="N5378" s="1" t="str">
        <f>IF(ISBLANK($C5378),"",IF(ISNA(VLOOKUP($L5378,'result messages'!$H$3:$L$11,2,FALSE)),VLOOKUP($M5378,'result messages'!$H$3:$L$11,2,FALSE),VLOOKUP($L5378,'result messages'!$H$3:$L$11,2,FALSE)))</f>
        <v/>
      </c>
      <c r="O5378" s="1" t="str">
        <f>IF(ISBLANK($C5378),"",IF(ISNA(VLOOKUP($L5378,'result messages'!$H$3:$L$11,3,FALSE)),VLOOKUP($M5378,'result messages'!$H$3:$L$11,3,FALSE),VLOOKUP($L5378,'result messages'!$H$3:$L$11,3,FALSE)))</f>
        <v/>
      </c>
      <c r="P5378" s="1" t="str">
        <f>IF(ISBLANK($C5378),"",IF(ISNA(VLOOKUP($L5378,'result messages'!$H$3:$L$11,4,FALSE)),VLOOKUP($M5378,'result messages'!$H$3:$L$11,4,FALSE),VLOOKUP($L5378,'result messages'!$H$3:$L$11,4,FALSE)))</f>
        <v/>
      </c>
      <c r="Q5378" s="1" t="str">
        <f>IF(ISBLANK($C5378),"",IF(ISNA(VLOOKUP($L5378,'result messages'!$H$3:$L$11,5,FALSE)),VLOOKUP($M5378,'result messages'!$H$3:$L$11,5,FALSE),VLOOKUP($L5378,'result messages'!$H$3:$L$11,5,FALSE)))</f>
        <v/>
      </c>
    </row>
    <row r="5379" spans="1:17">
      <c r="A5379" s="1">
        <v>5376</v>
      </c>
      <c r="B5379" s="1"/>
      <c r="C5379" s="1"/>
      <c r="D5379" s="1"/>
      <c r="E5379" s="6"/>
      <c r="F5379" s="1"/>
      <c r="G5379" s="1" t="str">
        <f>IF(ISNA(VLOOKUP($C5379,'DTEN TCAP Linkage deviceId'!$A$1:$A$20000,1,FALSE)),"No","Yes")</f>
        <v>No</v>
      </c>
      <c r="H5379" s="1" t="str">
        <f>IF(ISNA(VLOOKUP($C5379,'Provisioning Requester'!$F$3:$H$20000,2,FALSE)),"No","Yes")</f>
        <v>No</v>
      </c>
      <c r="I5379" s="1" t="str">
        <f>IF($H5379="Yes",VLOOKUP($C5379,'Provisioning Requester'!$F$3:$H$20000,3,FALSE),"-")</f>
        <v>-</v>
      </c>
      <c r="J5379" s="1" t="str">
        <f>IF(OR(D5379="SVCP", E5379="TRUE"), "No", IF(ISNA(VLOOKUP($C5379,'ProvResponder deviceId'!$A$1:$A$20000,1,FALSE)),"No","Yes"))</f>
        <v>No</v>
      </c>
      <c r="K5379" s="1" t="str">
        <f>IF($J5379="Yes",VLOOKUP($C5379,'ProvResponder deviceId'!$A$1:$C$20000,3,FALSE),"-")</f>
        <v>-</v>
      </c>
      <c r="L5379" s="1" t="str">
        <f t="shared" si="166"/>
        <v/>
      </c>
      <c r="M5379" s="1" t="str">
        <f t="shared" si="167"/>
        <v/>
      </c>
      <c r="N5379" s="1" t="str">
        <f>IF(ISBLANK($C5379),"",IF(ISNA(VLOOKUP($L5379,'result messages'!$H$3:$L$11,2,FALSE)),VLOOKUP($M5379,'result messages'!$H$3:$L$11,2,FALSE),VLOOKUP($L5379,'result messages'!$H$3:$L$11,2,FALSE)))</f>
        <v/>
      </c>
      <c r="O5379" s="1" t="str">
        <f>IF(ISBLANK($C5379),"",IF(ISNA(VLOOKUP($L5379,'result messages'!$H$3:$L$11,3,FALSE)),VLOOKUP($M5379,'result messages'!$H$3:$L$11,3,FALSE),VLOOKUP($L5379,'result messages'!$H$3:$L$11,3,FALSE)))</f>
        <v/>
      </c>
      <c r="P5379" s="1" t="str">
        <f>IF(ISBLANK($C5379),"",IF(ISNA(VLOOKUP($L5379,'result messages'!$H$3:$L$11,4,FALSE)),VLOOKUP($M5379,'result messages'!$H$3:$L$11,4,FALSE),VLOOKUP($L5379,'result messages'!$H$3:$L$11,4,FALSE)))</f>
        <v/>
      </c>
      <c r="Q5379" s="1" t="str">
        <f>IF(ISBLANK($C5379),"",IF(ISNA(VLOOKUP($L5379,'result messages'!$H$3:$L$11,5,FALSE)),VLOOKUP($M5379,'result messages'!$H$3:$L$11,5,FALSE),VLOOKUP($L5379,'result messages'!$H$3:$L$11,5,FALSE)))</f>
        <v/>
      </c>
    </row>
    <row r="5380" spans="1:17">
      <c r="A5380" s="1">
        <v>5377</v>
      </c>
      <c r="B5380" s="1"/>
      <c r="C5380" s="1"/>
      <c r="D5380" s="1"/>
      <c r="E5380" s="6"/>
      <c r="F5380" s="1"/>
      <c r="G5380" s="1" t="str">
        <f>IF(ISNA(VLOOKUP($C5380,'DTEN TCAP Linkage deviceId'!$A$1:$A$20000,1,FALSE)),"No","Yes")</f>
        <v>No</v>
      </c>
      <c r="H5380" s="1" t="str">
        <f>IF(ISNA(VLOOKUP($C5380,'Provisioning Requester'!$F$3:$H$20000,2,FALSE)),"No","Yes")</f>
        <v>No</v>
      </c>
      <c r="I5380" s="1" t="str">
        <f>IF($H5380="Yes",VLOOKUP($C5380,'Provisioning Requester'!$F$3:$H$20000,3,FALSE),"-")</f>
        <v>-</v>
      </c>
      <c r="J5380" s="1" t="str">
        <f>IF(OR(D5380="SVCP", E5380="TRUE"), "No", IF(ISNA(VLOOKUP($C5380,'ProvResponder deviceId'!$A$1:$A$20000,1,FALSE)),"No","Yes"))</f>
        <v>No</v>
      </c>
      <c r="K5380" s="1" t="str">
        <f>IF($J5380="Yes",VLOOKUP($C5380,'ProvResponder deviceId'!$A$1:$C$20000,3,FALSE),"-")</f>
        <v>-</v>
      </c>
      <c r="L5380" s="1" t="str">
        <f t="shared" si="166"/>
        <v/>
      </c>
      <c r="M5380" s="1" t="str">
        <f t="shared" si="167"/>
        <v/>
      </c>
      <c r="N5380" s="1" t="str">
        <f>IF(ISBLANK($C5380),"",IF(ISNA(VLOOKUP($L5380,'result messages'!$H$3:$L$11,2,FALSE)),VLOOKUP($M5380,'result messages'!$H$3:$L$11,2,FALSE),VLOOKUP($L5380,'result messages'!$H$3:$L$11,2,FALSE)))</f>
        <v/>
      </c>
      <c r="O5380" s="1" t="str">
        <f>IF(ISBLANK($C5380),"",IF(ISNA(VLOOKUP($L5380,'result messages'!$H$3:$L$11,3,FALSE)),VLOOKUP($M5380,'result messages'!$H$3:$L$11,3,FALSE),VLOOKUP($L5380,'result messages'!$H$3:$L$11,3,FALSE)))</f>
        <v/>
      </c>
      <c r="P5380" s="1" t="str">
        <f>IF(ISBLANK($C5380),"",IF(ISNA(VLOOKUP($L5380,'result messages'!$H$3:$L$11,4,FALSE)),VLOOKUP($M5380,'result messages'!$H$3:$L$11,4,FALSE),VLOOKUP($L5380,'result messages'!$H$3:$L$11,4,FALSE)))</f>
        <v/>
      </c>
      <c r="Q5380" s="1" t="str">
        <f>IF(ISBLANK($C5380),"",IF(ISNA(VLOOKUP($L5380,'result messages'!$H$3:$L$11,5,FALSE)),VLOOKUP($M5380,'result messages'!$H$3:$L$11,5,FALSE),VLOOKUP($L5380,'result messages'!$H$3:$L$11,5,FALSE)))</f>
        <v/>
      </c>
    </row>
    <row r="5381" spans="1:17">
      <c r="A5381" s="1">
        <v>5378</v>
      </c>
      <c r="B5381" s="1"/>
      <c r="C5381" s="1"/>
      <c r="D5381" s="1"/>
      <c r="E5381" s="6"/>
      <c r="F5381" s="1"/>
      <c r="G5381" s="1" t="str">
        <f>IF(ISNA(VLOOKUP($C5381,'DTEN TCAP Linkage deviceId'!$A$1:$A$20000,1,FALSE)),"No","Yes")</f>
        <v>No</v>
      </c>
      <c r="H5381" s="1" t="str">
        <f>IF(ISNA(VLOOKUP($C5381,'Provisioning Requester'!$F$3:$H$20000,2,FALSE)),"No","Yes")</f>
        <v>No</v>
      </c>
      <c r="I5381" s="1" t="str">
        <f>IF($H5381="Yes",VLOOKUP($C5381,'Provisioning Requester'!$F$3:$H$20000,3,FALSE),"-")</f>
        <v>-</v>
      </c>
      <c r="J5381" s="1" t="str">
        <f>IF(OR(D5381="SVCP", E5381="TRUE"), "No", IF(ISNA(VLOOKUP($C5381,'ProvResponder deviceId'!$A$1:$A$20000,1,FALSE)),"No","Yes"))</f>
        <v>No</v>
      </c>
      <c r="K5381" s="1" t="str">
        <f>IF($J5381="Yes",VLOOKUP($C5381,'ProvResponder deviceId'!$A$1:$C$20000,3,FALSE),"-")</f>
        <v>-</v>
      </c>
      <c r="L5381" s="1" t="str">
        <f t="shared" ref="L5381:L5444" si="168">IF(ISBLANK($C5381),"",$D5381&amp;$E5381&amp;$G5381&amp;$H5381&amp;$I5381&amp;$J5381&amp;$K5381)</f>
        <v/>
      </c>
      <c r="M5381" s="1" t="str">
        <f t="shared" ref="M5381:M5444" si="169">IF(ISBLANK($C5381),"",$D5381&amp;$E5381&amp;$G5381&amp;$H5381&amp;$I5381&amp;$J5381&amp;"other")</f>
        <v/>
      </c>
      <c r="N5381" s="1" t="str">
        <f>IF(ISBLANK($C5381),"",IF(ISNA(VLOOKUP($L5381,'result messages'!$H$3:$L$11,2,FALSE)),VLOOKUP($M5381,'result messages'!$H$3:$L$11,2,FALSE),VLOOKUP($L5381,'result messages'!$H$3:$L$11,2,FALSE)))</f>
        <v/>
      </c>
      <c r="O5381" s="1" t="str">
        <f>IF(ISBLANK($C5381),"",IF(ISNA(VLOOKUP($L5381,'result messages'!$H$3:$L$11,3,FALSE)),VLOOKUP($M5381,'result messages'!$H$3:$L$11,3,FALSE),VLOOKUP($L5381,'result messages'!$H$3:$L$11,3,FALSE)))</f>
        <v/>
      </c>
      <c r="P5381" s="1" t="str">
        <f>IF(ISBLANK($C5381),"",IF(ISNA(VLOOKUP($L5381,'result messages'!$H$3:$L$11,4,FALSE)),VLOOKUP($M5381,'result messages'!$H$3:$L$11,4,FALSE),VLOOKUP($L5381,'result messages'!$H$3:$L$11,4,FALSE)))</f>
        <v/>
      </c>
      <c r="Q5381" s="1" t="str">
        <f>IF(ISBLANK($C5381),"",IF(ISNA(VLOOKUP($L5381,'result messages'!$H$3:$L$11,5,FALSE)),VLOOKUP($M5381,'result messages'!$H$3:$L$11,5,FALSE),VLOOKUP($L5381,'result messages'!$H$3:$L$11,5,FALSE)))</f>
        <v/>
      </c>
    </row>
    <row r="5382" spans="1:17">
      <c r="A5382" s="1">
        <v>5379</v>
      </c>
      <c r="B5382" s="1"/>
      <c r="C5382" s="1"/>
      <c r="D5382" s="1"/>
      <c r="E5382" s="6"/>
      <c r="F5382" s="1"/>
      <c r="G5382" s="1" t="str">
        <f>IF(ISNA(VLOOKUP($C5382,'DTEN TCAP Linkage deviceId'!$A$1:$A$20000,1,FALSE)),"No","Yes")</f>
        <v>No</v>
      </c>
      <c r="H5382" s="1" t="str">
        <f>IF(ISNA(VLOOKUP($C5382,'Provisioning Requester'!$F$3:$H$20000,2,FALSE)),"No","Yes")</f>
        <v>No</v>
      </c>
      <c r="I5382" s="1" t="str">
        <f>IF($H5382="Yes",VLOOKUP($C5382,'Provisioning Requester'!$F$3:$H$20000,3,FALSE),"-")</f>
        <v>-</v>
      </c>
      <c r="J5382" s="1" t="str">
        <f>IF(OR(D5382="SVCP", E5382="TRUE"), "No", IF(ISNA(VLOOKUP($C5382,'ProvResponder deviceId'!$A$1:$A$20000,1,FALSE)),"No","Yes"))</f>
        <v>No</v>
      </c>
      <c r="K5382" s="1" t="str">
        <f>IF($J5382="Yes",VLOOKUP($C5382,'ProvResponder deviceId'!$A$1:$C$20000,3,FALSE),"-")</f>
        <v>-</v>
      </c>
      <c r="L5382" s="1" t="str">
        <f t="shared" si="168"/>
        <v/>
      </c>
      <c r="M5382" s="1" t="str">
        <f t="shared" si="169"/>
        <v/>
      </c>
      <c r="N5382" s="1" t="str">
        <f>IF(ISBLANK($C5382),"",IF(ISNA(VLOOKUP($L5382,'result messages'!$H$3:$L$11,2,FALSE)),VLOOKUP($M5382,'result messages'!$H$3:$L$11,2,FALSE),VLOOKUP($L5382,'result messages'!$H$3:$L$11,2,FALSE)))</f>
        <v/>
      </c>
      <c r="O5382" s="1" t="str">
        <f>IF(ISBLANK($C5382),"",IF(ISNA(VLOOKUP($L5382,'result messages'!$H$3:$L$11,3,FALSE)),VLOOKUP($M5382,'result messages'!$H$3:$L$11,3,FALSE),VLOOKUP($L5382,'result messages'!$H$3:$L$11,3,FALSE)))</f>
        <v/>
      </c>
      <c r="P5382" s="1" t="str">
        <f>IF(ISBLANK($C5382),"",IF(ISNA(VLOOKUP($L5382,'result messages'!$H$3:$L$11,4,FALSE)),VLOOKUP($M5382,'result messages'!$H$3:$L$11,4,FALSE),VLOOKUP($L5382,'result messages'!$H$3:$L$11,4,FALSE)))</f>
        <v/>
      </c>
      <c r="Q5382" s="1" t="str">
        <f>IF(ISBLANK($C5382),"",IF(ISNA(VLOOKUP($L5382,'result messages'!$H$3:$L$11,5,FALSE)),VLOOKUP($M5382,'result messages'!$H$3:$L$11,5,FALSE),VLOOKUP($L5382,'result messages'!$H$3:$L$11,5,FALSE)))</f>
        <v/>
      </c>
    </row>
    <row r="5383" spans="1:17">
      <c r="A5383" s="1">
        <v>5380</v>
      </c>
      <c r="B5383" s="1"/>
      <c r="C5383" s="1"/>
      <c r="D5383" s="1"/>
      <c r="E5383" s="6"/>
      <c r="F5383" s="1"/>
      <c r="G5383" s="1" t="str">
        <f>IF(ISNA(VLOOKUP($C5383,'DTEN TCAP Linkage deviceId'!$A$1:$A$20000,1,FALSE)),"No","Yes")</f>
        <v>No</v>
      </c>
      <c r="H5383" s="1" t="str">
        <f>IF(ISNA(VLOOKUP($C5383,'Provisioning Requester'!$F$3:$H$20000,2,FALSE)),"No","Yes")</f>
        <v>No</v>
      </c>
      <c r="I5383" s="1" t="str">
        <f>IF($H5383="Yes",VLOOKUP($C5383,'Provisioning Requester'!$F$3:$H$20000,3,FALSE),"-")</f>
        <v>-</v>
      </c>
      <c r="J5383" s="1" t="str">
        <f>IF(OR(D5383="SVCP", E5383="TRUE"), "No", IF(ISNA(VLOOKUP($C5383,'ProvResponder deviceId'!$A$1:$A$20000,1,FALSE)),"No","Yes"))</f>
        <v>No</v>
      </c>
      <c r="K5383" s="1" t="str">
        <f>IF($J5383="Yes",VLOOKUP($C5383,'ProvResponder deviceId'!$A$1:$C$20000,3,FALSE),"-")</f>
        <v>-</v>
      </c>
      <c r="L5383" s="1" t="str">
        <f t="shared" si="168"/>
        <v/>
      </c>
      <c r="M5383" s="1" t="str">
        <f t="shared" si="169"/>
        <v/>
      </c>
      <c r="N5383" s="1" t="str">
        <f>IF(ISBLANK($C5383),"",IF(ISNA(VLOOKUP($L5383,'result messages'!$H$3:$L$11,2,FALSE)),VLOOKUP($M5383,'result messages'!$H$3:$L$11,2,FALSE),VLOOKUP($L5383,'result messages'!$H$3:$L$11,2,FALSE)))</f>
        <v/>
      </c>
      <c r="O5383" s="1" t="str">
        <f>IF(ISBLANK($C5383),"",IF(ISNA(VLOOKUP($L5383,'result messages'!$H$3:$L$11,3,FALSE)),VLOOKUP($M5383,'result messages'!$H$3:$L$11,3,FALSE),VLOOKUP($L5383,'result messages'!$H$3:$L$11,3,FALSE)))</f>
        <v/>
      </c>
      <c r="P5383" s="1" t="str">
        <f>IF(ISBLANK($C5383),"",IF(ISNA(VLOOKUP($L5383,'result messages'!$H$3:$L$11,4,FALSE)),VLOOKUP($M5383,'result messages'!$H$3:$L$11,4,FALSE),VLOOKUP($L5383,'result messages'!$H$3:$L$11,4,FALSE)))</f>
        <v/>
      </c>
      <c r="Q5383" s="1" t="str">
        <f>IF(ISBLANK($C5383),"",IF(ISNA(VLOOKUP($L5383,'result messages'!$H$3:$L$11,5,FALSE)),VLOOKUP($M5383,'result messages'!$H$3:$L$11,5,FALSE),VLOOKUP($L5383,'result messages'!$H$3:$L$11,5,FALSE)))</f>
        <v/>
      </c>
    </row>
    <row r="5384" spans="1:17">
      <c r="A5384" s="1">
        <v>5381</v>
      </c>
      <c r="B5384" s="1"/>
      <c r="C5384" s="1"/>
      <c r="D5384" s="1"/>
      <c r="E5384" s="6"/>
      <c r="F5384" s="1"/>
      <c r="G5384" s="1" t="str">
        <f>IF(ISNA(VLOOKUP($C5384,'DTEN TCAP Linkage deviceId'!$A$1:$A$20000,1,FALSE)),"No","Yes")</f>
        <v>No</v>
      </c>
      <c r="H5384" s="1" t="str">
        <f>IF(ISNA(VLOOKUP($C5384,'Provisioning Requester'!$F$3:$H$20000,2,FALSE)),"No","Yes")</f>
        <v>No</v>
      </c>
      <c r="I5384" s="1" t="str">
        <f>IF($H5384="Yes",VLOOKUP($C5384,'Provisioning Requester'!$F$3:$H$20000,3,FALSE),"-")</f>
        <v>-</v>
      </c>
      <c r="J5384" s="1" t="str">
        <f>IF(OR(D5384="SVCP", E5384="TRUE"), "No", IF(ISNA(VLOOKUP($C5384,'ProvResponder deviceId'!$A$1:$A$20000,1,FALSE)),"No","Yes"))</f>
        <v>No</v>
      </c>
      <c r="K5384" s="1" t="str">
        <f>IF($J5384="Yes",VLOOKUP($C5384,'ProvResponder deviceId'!$A$1:$C$20000,3,FALSE),"-")</f>
        <v>-</v>
      </c>
      <c r="L5384" s="1" t="str">
        <f t="shared" si="168"/>
        <v/>
      </c>
      <c r="M5384" s="1" t="str">
        <f t="shared" si="169"/>
        <v/>
      </c>
      <c r="N5384" s="1" t="str">
        <f>IF(ISBLANK($C5384),"",IF(ISNA(VLOOKUP($L5384,'result messages'!$H$3:$L$11,2,FALSE)),VLOOKUP($M5384,'result messages'!$H$3:$L$11,2,FALSE),VLOOKUP($L5384,'result messages'!$H$3:$L$11,2,FALSE)))</f>
        <v/>
      </c>
      <c r="O5384" s="1" t="str">
        <f>IF(ISBLANK($C5384),"",IF(ISNA(VLOOKUP($L5384,'result messages'!$H$3:$L$11,3,FALSE)),VLOOKUP($M5384,'result messages'!$H$3:$L$11,3,FALSE),VLOOKUP($L5384,'result messages'!$H$3:$L$11,3,FALSE)))</f>
        <v/>
      </c>
      <c r="P5384" s="1" t="str">
        <f>IF(ISBLANK($C5384),"",IF(ISNA(VLOOKUP($L5384,'result messages'!$H$3:$L$11,4,FALSE)),VLOOKUP($M5384,'result messages'!$H$3:$L$11,4,FALSE),VLOOKUP($L5384,'result messages'!$H$3:$L$11,4,FALSE)))</f>
        <v/>
      </c>
      <c r="Q5384" s="1" t="str">
        <f>IF(ISBLANK($C5384),"",IF(ISNA(VLOOKUP($L5384,'result messages'!$H$3:$L$11,5,FALSE)),VLOOKUP($M5384,'result messages'!$H$3:$L$11,5,FALSE),VLOOKUP($L5384,'result messages'!$H$3:$L$11,5,FALSE)))</f>
        <v/>
      </c>
    </row>
    <row r="5385" spans="1:17">
      <c r="A5385" s="1">
        <v>5382</v>
      </c>
      <c r="B5385" s="1"/>
      <c r="C5385" s="1"/>
      <c r="D5385" s="1"/>
      <c r="E5385" s="6"/>
      <c r="F5385" s="1"/>
      <c r="G5385" s="1" t="str">
        <f>IF(ISNA(VLOOKUP($C5385,'DTEN TCAP Linkage deviceId'!$A$1:$A$20000,1,FALSE)),"No","Yes")</f>
        <v>No</v>
      </c>
      <c r="H5385" s="1" t="str">
        <f>IF(ISNA(VLOOKUP($C5385,'Provisioning Requester'!$F$3:$H$20000,2,FALSE)),"No","Yes")</f>
        <v>No</v>
      </c>
      <c r="I5385" s="1" t="str">
        <f>IF($H5385="Yes",VLOOKUP($C5385,'Provisioning Requester'!$F$3:$H$20000,3,FALSE),"-")</f>
        <v>-</v>
      </c>
      <c r="J5385" s="1" t="str">
        <f>IF(OR(D5385="SVCP", E5385="TRUE"), "No", IF(ISNA(VLOOKUP($C5385,'ProvResponder deviceId'!$A$1:$A$20000,1,FALSE)),"No","Yes"))</f>
        <v>No</v>
      </c>
      <c r="K5385" s="1" t="str">
        <f>IF($J5385="Yes",VLOOKUP($C5385,'ProvResponder deviceId'!$A$1:$C$20000,3,FALSE),"-")</f>
        <v>-</v>
      </c>
      <c r="L5385" s="1" t="str">
        <f t="shared" si="168"/>
        <v/>
      </c>
      <c r="M5385" s="1" t="str">
        <f t="shared" si="169"/>
        <v/>
      </c>
      <c r="N5385" s="1" t="str">
        <f>IF(ISBLANK($C5385),"",IF(ISNA(VLOOKUP($L5385,'result messages'!$H$3:$L$11,2,FALSE)),VLOOKUP($M5385,'result messages'!$H$3:$L$11,2,FALSE),VLOOKUP($L5385,'result messages'!$H$3:$L$11,2,FALSE)))</f>
        <v/>
      </c>
      <c r="O5385" s="1" t="str">
        <f>IF(ISBLANK($C5385),"",IF(ISNA(VLOOKUP($L5385,'result messages'!$H$3:$L$11,3,FALSE)),VLOOKUP($M5385,'result messages'!$H$3:$L$11,3,FALSE),VLOOKUP($L5385,'result messages'!$H$3:$L$11,3,FALSE)))</f>
        <v/>
      </c>
      <c r="P5385" s="1" t="str">
        <f>IF(ISBLANK($C5385),"",IF(ISNA(VLOOKUP($L5385,'result messages'!$H$3:$L$11,4,FALSE)),VLOOKUP($M5385,'result messages'!$H$3:$L$11,4,FALSE),VLOOKUP($L5385,'result messages'!$H$3:$L$11,4,FALSE)))</f>
        <v/>
      </c>
      <c r="Q5385" s="1" t="str">
        <f>IF(ISBLANK($C5385),"",IF(ISNA(VLOOKUP($L5385,'result messages'!$H$3:$L$11,5,FALSE)),VLOOKUP($M5385,'result messages'!$H$3:$L$11,5,FALSE),VLOOKUP($L5385,'result messages'!$H$3:$L$11,5,FALSE)))</f>
        <v/>
      </c>
    </row>
    <row r="5386" spans="1:17">
      <c r="A5386" s="1">
        <v>5383</v>
      </c>
      <c r="B5386" s="1"/>
      <c r="C5386" s="1"/>
      <c r="D5386" s="1"/>
      <c r="E5386" s="6"/>
      <c r="F5386" s="1"/>
      <c r="G5386" s="1" t="str">
        <f>IF(ISNA(VLOOKUP($C5386,'DTEN TCAP Linkage deviceId'!$A$1:$A$20000,1,FALSE)),"No","Yes")</f>
        <v>No</v>
      </c>
      <c r="H5386" s="1" t="str">
        <f>IF(ISNA(VLOOKUP($C5386,'Provisioning Requester'!$F$3:$H$20000,2,FALSE)),"No","Yes")</f>
        <v>No</v>
      </c>
      <c r="I5386" s="1" t="str">
        <f>IF($H5386="Yes",VLOOKUP($C5386,'Provisioning Requester'!$F$3:$H$20000,3,FALSE),"-")</f>
        <v>-</v>
      </c>
      <c r="J5386" s="1" t="str">
        <f>IF(OR(D5386="SVCP", E5386="TRUE"), "No", IF(ISNA(VLOOKUP($C5386,'ProvResponder deviceId'!$A$1:$A$20000,1,FALSE)),"No","Yes"))</f>
        <v>No</v>
      </c>
      <c r="K5386" s="1" t="str">
        <f>IF($J5386="Yes",VLOOKUP($C5386,'ProvResponder deviceId'!$A$1:$C$20000,3,FALSE),"-")</f>
        <v>-</v>
      </c>
      <c r="L5386" s="1" t="str">
        <f t="shared" si="168"/>
        <v/>
      </c>
      <c r="M5386" s="1" t="str">
        <f t="shared" si="169"/>
        <v/>
      </c>
      <c r="N5386" s="1" t="str">
        <f>IF(ISBLANK($C5386),"",IF(ISNA(VLOOKUP($L5386,'result messages'!$H$3:$L$11,2,FALSE)),VLOOKUP($M5386,'result messages'!$H$3:$L$11,2,FALSE),VLOOKUP($L5386,'result messages'!$H$3:$L$11,2,FALSE)))</f>
        <v/>
      </c>
      <c r="O5386" s="1" t="str">
        <f>IF(ISBLANK($C5386),"",IF(ISNA(VLOOKUP($L5386,'result messages'!$H$3:$L$11,3,FALSE)),VLOOKUP($M5386,'result messages'!$H$3:$L$11,3,FALSE),VLOOKUP($L5386,'result messages'!$H$3:$L$11,3,FALSE)))</f>
        <v/>
      </c>
      <c r="P5386" s="1" t="str">
        <f>IF(ISBLANK($C5386),"",IF(ISNA(VLOOKUP($L5386,'result messages'!$H$3:$L$11,4,FALSE)),VLOOKUP($M5386,'result messages'!$H$3:$L$11,4,FALSE),VLOOKUP($L5386,'result messages'!$H$3:$L$11,4,FALSE)))</f>
        <v/>
      </c>
      <c r="Q5386" s="1" t="str">
        <f>IF(ISBLANK($C5386),"",IF(ISNA(VLOOKUP($L5386,'result messages'!$H$3:$L$11,5,FALSE)),VLOOKUP($M5386,'result messages'!$H$3:$L$11,5,FALSE),VLOOKUP($L5386,'result messages'!$H$3:$L$11,5,FALSE)))</f>
        <v/>
      </c>
    </row>
    <row r="5387" spans="1:17">
      <c r="A5387" s="1">
        <v>5384</v>
      </c>
      <c r="B5387" s="1"/>
      <c r="C5387" s="1"/>
      <c r="D5387" s="1"/>
      <c r="E5387" s="6"/>
      <c r="F5387" s="1"/>
      <c r="G5387" s="1" t="str">
        <f>IF(ISNA(VLOOKUP($C5387,'DTEN TCAP Linkage deviceId'!$A$1:$A$20000,1,FALSE)),"No","Yes")</f>
        <v>No</v>
      </c>
      <c r="H5387" s="1" t="str">
        <f>IF(ISNA(VLOOKUP($C5387,'Provisioning Requester'!$F$3:$H$20000,2,FALSE)),"No","Yes")</f>
        <v>No</v>
      </c>
      <c r="I5387" s="1" t="str">
        <f>IF($H5387="Yes",VLOOKUP($C5387,'Provisioning Requester'!$F$3:$H$20000,3,FALSE),"-")</f>
        <v>-</v>
      </c>
      <c r="J5387" s="1" t="str">
        <f>IF(OR(D5387="SVCP", E5387="TRUE"), "No", IF(ISNA(VLOOKUP($C5387,'ProvResponder deviceId'!$A$1:$A$20000,1,FALSE)),"No","Yes"))</f>
        <v>No</v>
      </c>
      <c r="K5387" s="1" t="str">
        <f>IF($J5387="Yes",VLOOKUP($C5387,'ProvResponder deviceId'!$A$1:$C$20000,3,FALSE),"-")</f>
        <v>-</v>
      </c>
      <c r="L5387" s="1" t="str">
        <f t="shared" si="168"/>
        <v/>
      </c>
      <c r="M5387" s="1" t="str">
        <f t="shared" si="169"/>
        <v/>
      </c>
      <c r="N5387" s="1" t="str">
        <f>IF(ISBLANK($C5387),"",IF(ISNA(VLOOKUP($L5387,'result messages'!$H$3:$L$11,2,FALSE)),VLOOKUP($M5387,'result messages'!$H$3:$L$11,2,FALSE),VLOOKUP($L5387,'result messages'!$H$3:$L$11,2,FALSE)))</f>
        <v/>
      </c>
      <c r="O5387" s="1" t="str">
        <f>IF(ISBLANK($C5387),"",IF(ISNA(VLOOKUP($L5387,'result messages'!$H$3:$L$11,3,FALSE)),VLOOKUP($M5387,'result messages'!$H$3:$L$11,3,FALSE),VLOOKUP($L5387,'result messages'!$H$3:$L$11,3,FALSE)))</f>
        <v/>
      </c>
      <c r="P5387" s="1" t="str">
        <f>IF(ISBLANK($C5387),"",IF(ISNA(VLOOKUP($L5387,'result messages'!$H$3:$L$11,4,FALSE)),VLOOKUP($M5387,'result messages'!$H$3:$L$11,4,FALSE),VLOOKUP($L5387,'result messages'!$H$3:$L$11,4,FALSE)))</f>
        <v/>
      </c>
      <c r="Q5387" s="1" t="str">
        <f>IF(ISBLANK($C5387),"",IF(ISNA(VLOOKUP($L5387,'result messages'!$H$3:$L$11,5,FALSE)),VLOOKUP($M5387,'result messages'!$H$3:$L$11,5,FALSE),VLOOKUP($L5387,'result messages'!$H$3:$L$11,5,FALSE)))</f>
        <v/>
      </c>
    </row>
    <row r="5388" spans="1:17">
      <c r="A5388" s="1">
        <v>5385</v>
      </c>
      <c r="B5388" s="1"/>
      <c r="C5388" s="1"/>
      <c r="D5388" s="1"/>
      <c r="E5388" s="6"/>
      <c r="F5388" s="1"/>
      <c r="G5388" s="1" t="str">
        <f>IF(ISNA(VLOOKUP($C5388,'DTEN TCAP Linkage deviceId'!$A$1:$A$20000,1,FALSE)),"No","Yes")</f>
        <v>No</v>
      </c>
      <c r="H5388" s="1" t="str">
        <f>IF(ISNA(VLOOKUP($C5388,'Provisioning Requester'!$F$3:$H$20000,2,FALSE)),"No","Yes")</f>
        <v>No</v>
      </c>
      <c r="I5388" s="1" t="str">
        <f>IF($H5388="Yes",VLOOKUP($C5388,'Provisioning Requester'!$F$3:$H$20000,3,FALSE),"-")</f>
        <v>-</v>
      </c>
      <c r="J5388" s="1" t="str">
        <f>IF(OR(D5388="SVCP", E5388="TRUE"), "No", IF(ISNA(VLOOKUP($C5388,'ProvResponder deviceId'!$A$1:$A$20000,1,FALSE)),"No","Yes"))</f>
        <v>No</v>
      </c>
      <c r="K5388" s="1" t="str">
        <f>IF($J5388="Yes",VLOOKUP($C5388,'ProvResponder deviceId'!$A$1:$C$20000,3,FALSE),"-")</f>
        <v>-</v>
      </c>
      <c r="L5388" s="1" t="str">
        <f t="shared" si="168"/>
        <v/>
      </c>
      <c r="M5388" s="1" t="str">
        <f t="shared" si="169"/>
        <v/>
      </c>
      <c r="N5388" s="1" t="str">
        <f>IF(ISBLANK($C5388),"",IF(ISNA(VLOOKUP($L5388,'result messages'!$H$3:$L$11,2,FALSE)),VLOOKUP($M5388,'result messages'!$H$3:$L$11,2,FALSE),VLOOKUP($L5388,'result messages'!$H$3:$L$11,2,FALSE)))</f>
        <v/>
      </c>
      <c r="O5388" s="1" t="str">
        <f>IF(ISBLANK($C5388),"",IF(ISNA(VLOOKUP($L5388,'result messages'!$H$3:$L$11,3,FALSE)),VLOOKUP($M5388,'result messages'!$H$3:$L$11,3,FALSE),VLOOKUP($L5388,'result messages'!$H$3:$L$11,3,FALSE)))</f>
        <v/>
      </c>
      <c r="P5388" s="1" t="str">
        <f>IF(ISBLANK($C5388),"",IF(ISNA(VLOOKUP($L5388,'result messages'!$H$3:$L$11,4,FALSE)),VLOOKUP($M5388,'result messages'!$H$3:$L$11,4,FALSE),VLOOKUP($L5388,'result messages'!$H$3:$L$11,4,FALSE)))</f>
        <v/>
      </c>
      <c r="Q5388" s="1" t="str">
        <f>IF(ISBLANK($C5388),"",IF(ISNA(VLOOKUP($L5388,'result messages'!$H$3:$L$11,5,FALSE)),VLOOKUP($M5388,'result messages'!$H$3:$L$11,5,FALSE),VLOOKUP($L5388,'result messages'!$H$3:$L$11,5,FALSE)))</f>
        <v/>
      </c>
    </row>
    <row r="5389" spans="1:17">
      <c r="A5389" s="1">
        <v>5386</v>
      </c>
      <c r="B5389" s="1"/>
      <c r="C5389" s="1"/>
      <c r="D5389" s="1"/>
      <c r="E5389" s="6"/>
      <c r="F5389" s="1"/>
      <c r="G5389" s="1" t="str">
        <f>IF(ISNA(VLOOKUP($C5389,'DTEN TCAP Linkage deviceId'!$A$1:$A$20000,1,FALSE)),"No","Yes")</f>
        <v>No</v>
      </c>
      <c r="H5389" s="1" t="str">
        <f>IF(ISNA(VLOOKUP($C5389,'Provisioning Requester'!$F$3:$H$20000,2,FALSE)),"No","Yes")</f>
        <v>No</v>
      </c>
      <c r="I5389" s="1" t="str">
        <f>IF($H5389="Yes",VLOOKUP($C5389,'Provisioning Requester'!$F$3:$H$20000,3,FALSE),"-")</f>
        <v>-</v>
      </c>
      <c r="J5389" s="1" t="str">
        <f>IF(OR(D5389="SVCP", E5389="TRUE"), "No", IF(ISNA(VLOOKUP($C5389,'ProvResponder deviceId'!$A$1:$A$20000,1,FALSE)),"No","Yes"))</f>
        <v>No</v>
      </c>
      <c r="K5389" s="1" t="str">
        <f>IF($J5389="Yes",VLOOKUP($C5389,'ProvResponder deviceId'!$A$1:$C$20000,3,FALSE),"-")</f>
        <v>-</v>
      </c>
      <c r="L5389" s="1" t="str">
        <f t="shared" si="168"/>
        <v/>
      </c>
      <c r="M5389" s="1" t="str">
        <f t="shared" si="169"/>
        <v/>
      </c>
      <c r="N5389" s="1" t="str">
        <f>IF(ISBLANK($C5389),"",IF(ISNA(VLOOKUP($L5389,'result messages'!$H$3:$L$11,2,FALSE)),VLOOKUP($M5389,'result messages'!$H$3:$L$11,2,FALSE),VLOOKUP($L5389,'result messages'!$H$3:$L$11,2,FALSE)))</f>
        <v/>
      </c>
      <c r="O5389" s="1" t="str">
        <f>IF(ISBLANK($C5389),"",IF(ISNA(VLOOKUP($L5389,'result messages'!$H$3:$L$11,3,FALSE)),VLOOKUP($M5389,'result messages'!$H$3:$L$11,3,FALSE),VLOOKUP($L5389,'result messages'!$H$3:$L$11,3,FALSE)))</f>
        <v/>
      </c>
      <c r="P5389" s="1" t="str">
        <f>IF(ISBLANK($C5389),"",IF(ISNA(VLOOKUP($L5389,'result messages'!$H$3:$L$11,4,FALSE)),VLOOKUP($M5389,'result messages'!$H$3:$L$11,4,FALSE),VLOOKUP($L5389,'result messages'!$H$3:$L$11,4,FALSE)))</f>
        <v/>
      </c>
      <c r="Q5389" s="1" t="str">
        <f>IF(ISBLANK($C5389),"",IF(ISNA(VLOOKUP($L5389,'result messages'!$H$3:$L$11,5,FALSE)),VLOOKUP($M5389,'result messages'!$H$3:$L$11,5,FALSE),VLOOKUP($L5389,'result messages'!$H$3:$L$11,5,FALSE)))</f>
        <v/>
      </c>
    </row>
    <row r="5390" spans="1:17">
      <c r="A5390" s="1">
        <v>5387</v>
      </c>
      <c r="B5390" s="1"/>
      <c r="C5390" s="1"/>
      <c r="D5390" s="1"/>
      <c r="E5390" s="6"/>
      <c r="F5390" s="1"/>
      <c r="G5390" s="1" t="str">
        <f>IF(ISNA(VLOOKUP($C5390,'DTEN TCAP Linkage deviceId'!$A$1:$A$20000,1,FALSE)),"No","Yes")</f>
        <v>No</v>
      </c>
      <c r="H5390" s="1" t="str">
        <f>IF(ISNA(VLOOKUP($C5390,'Provisioning Requester'!$F$3:$H$20000,2,FALSE)),"No","Yes")</f>
        <v>No</v>
      </c>
      <c r="I5390" s="1" t="str">
        <f>IF($H5390="Yes",VLOOKUP($C5390,'Provisioning Requester'!$F$3:$H$20000,3,FALSE),"-")</f>
        <v>-</v>
      </c>
      <c r="J5390" s="1" t="str">
        <f>IF(OR(D5390="SVCP", E5390="TRUE"), "No", IF(ISNA(VLOOKUP($C5390,'ProvResponder deviceId'!$A$1:$A$20000,1,FALSE)),"No","Yes"))</f>
        <v>No</v>
      </c>
      <c r="K5390" s="1" t="str">
        <f>IF($J5390="Yes",VLOOKUP($C5390,'ProvResponder deviceId'!$A$1:$C$20000,3,FALSE),"-")</f>
        <v>-</v>
      </c>
      <c r="L5390" s="1" t="str">
        <f t="shared" si="168"/>
        <v/>
      </c>
      <c r="M5390" s="1" t="str">
        <f t="shared" si="169"/>
        <v/>
      </c>
      <c r="N5390" s="1" t="str">
        <f>IF(ISBLANK($C5390),"",IF(ISNA(VLOOKUP($L5390,'result messages'!$H$3:$L$11,2,FALSE)),VLOOKUP($M5390,'result messages'!$H$3:$L$11,2,FALSE),VLOOKUP($L5390,'result messages'!$H$3:$L$11,2,FALSE)))</f>
        <v/>
      </c>
      <c r="O5390" s="1" t="str">
        <f>IF(ISBLANK($C5390),"",IF(ISNA(VLOOKUP($L5390,'result messages'!$H$3:$L$11,3,FALSE)),VLOOKUP($M5390,'result messages'!$H$3:$L$11,3,FALSE),VLOOKUP($L5390,'result messages'!$H$3:$L$11,3,FALSE)))</f>
        <v/>
      </c>
      <c r="P5390" s="1" t="str">
        <f>IF(ISBLANK($C5390),"",IF(ISNA(VLOOKUP($L5390,'result messages'!$H$3:$L$11,4,FALSE)),VLOOKUP($M5390,'result messages'!$H$3:$L$11,4,FALSE),VLOOKUP($L5390,'result messages'!$H$3:$L$11,4,FALSE)))</f>
        <v/>
      </c>
      <c r="Q5390" s="1" t="str">
        <f>IF(ISBLANK($C5390),"",IF(ISNA(VLOOKUP($L5390,'result messages'!$H$3:$L$11,5,FALSE)),VLOOKUP($M5390,'result messages'!$H$3:$L$11,5,FALSE),VLOOKUP($L5390,'result messages'!$H$3:$L$11,5,FALSE)))</f>
        <v/>
      </c>
    </row>
    <row r="5391" spans="1:17">
      <c r="A5391" s="1">
        <v>5388</v>
      </c>
      <c r="B5391" s="1"/>
      <c r="C5391" s="1"/>
      <c r="D5391" s="1"/>
      <c r="E5391" s="6"/>
      <c r="F5391" s="1"/>
      <c r="G5391" s="1" t="str">
        <f>IF(ISNA(VLOOKUP($C5391,'DTEN TCAP Linkage deviceId'!$A$1:$A$20000,1,FALSE)),"No","Yes")</f>
        <v>No</v>
      </c>
      <c r="H5391" s="1" t="str">
        <f>IF(ISNA(VLOOKUP($C5391,'Provisioning Requester'!$F$3:$H$20000,2,FALSE)),"No","Yes")</f>
        <v>No</v>
      </c>
      <c r="I5391" s="1" t="str">
        <f>IF($H5391="Yes",VLOOKUP($C5391,'Provisioning Requester'!$F$3:$H$20000,3,FALSE),"-")</f>
        <v>-</v>
      </c>
      <c r="J5391" s="1" t="str">
        <f>IF(OR(D5391="SVCP", E5391="TRUE"), "No", IF(ISNA(VLOOKUP($C5391,'ProvResponder deviceId'!$A$1:$A$20000,1,FALSE)),"No","Yes"))</f>
        <v>No</v>
      </c>
      <c r="K5391" s="1" t="str">
        <f>IF($J5391="Yes",VLOOKUP($C5391,'ProvResponder deviceId'!$A$1:$C$20000,3,FALSE),"-")</f>
        <v>-</v>
      </c>
      <c r="L5391" s="1" t="str">
        <f t="shared" si="168"/>
        <v/>
      </c>
      <c r="M5391" s="1" t="str">
        <f t="shared" si="169"/>
        <v/>
      </c>
      <c r="N5391" s="1" t="str">
        <f>IF(ISBLANK($C5391),"",IF(ISNA(VLOOKUP($L5391,'result messages'!$H$3:$L$11,2,FALSE)),VLOOKUP($M5391,'result messages'!$H$3:$L$11,2,FALSE),VLOOKUP($L5391,'result messages'!$H$3:$L$11,2,FALSE)))</f>
        <v/>
      </c>
      <c r="O5391" s="1" t="str">
        <f>IF(ISBLANK($C5391),"",IF(ISNA(VLOOKUP($L5391,'result messages'!$H$3:$L$11,3,FALSE)),VLOOKUP($M5391,'result messages'!$H$3:$L$11,3,FALSE),VLOOKUP($L5391,'result messages'!$H$3:$L$11,3,FALSE)))</f>
        <v/>
      </c>
      <c r="P5391" s="1" t="str">
        <f>IF(ISBLANK($C5391),"",IF(ISNA(VLOOKUP($L5391,'result messages'!$H$3:$L$11,4,FALSE)),VLOOKUP($M5391,'result messages'!$H$3:$L$11,4,FALSE),VLOOKUP($L5391,'result messages'!$H$3:$L$11,4,FALSE)))</f>
        <v/>
      </c>
      <c r="Q5391" s="1" t="str">
        <f>IF(ISBLANK($C5391),"",IF(ISNA(VLOOKUP($L5391,'result messages'!$H$3:$L$11,5,FALSE)),VLOOKUP($M5391,'result messages'!$H$3:$L$11,5,FALSE),VLOOKUP($L5391,'result messages'!$H$3:$L$11,5,FALSE)))</f>
        <v/>
      </c>
    </row>
    <row r="5392" spans="1:17">
      <c r="A5392" s="1">
        <v>5389</v>
      </c>
      <c r="B5392" s="1"/>
      <c r="C5392" s="1"/>
      <c r="D5392" s="1"/>
      <c r="E5392" s="6"/>
      <c r="F5392" s="1"/>
      <c r="G5392" s="1" t="str">
        <f>IF(ISNA(VLOOKUP($C5392,'DTEN TCAP Linkage deviceId'!$A$1:$A$20000,1,FALSE)),"No","Yes")</f>
        <v>No</v>
      </c>
      <c r="H5392" s="1" t="str">
        <f>IF(ISNA(VLOOKUP($C5392,'Provisioning Requester'!$F$3:$H$20000,2,FALSE)),"No","Yes")</f>
        <v>No</v>
      </c>
      <c r="I5392" s="1" t="str">
        <f>IF($H5392="Yes",VLOOKUP($C5392,'Provisioning Requester'!$F$3:$H$20000,3,FALSE),"-")</f>
        <v>-</v>
      </c>
      <c r="J5392" s="1" t="str">
        <f>IF(OR(D5392="SVCP", E5392="TRUE"), "No", IF(ISNA(VLOOKUP($C5392,'ProvResponder deviceId'!$A$1:$A$20000,1,FALSE)),"No","Yes"))</f>
        <v>No</v>
      </c>
      <c r="K5392" s="1" t="str">
        <f>IF($J5392="Yes",VLOOKUP($C5392,'ProvResponder deviceId'!$A$1:$C$20000,3,FALSE),"-")</f>
        <v>-</v>
      </c>
      <c r="L5392" s="1" t="str">
        <f t="shared" si="168"/>
        <v/>
      </c>
      <c r="M5392" s="1" t="str">
        <f t="shared" si="169"/>
        <v/>
      </c>
      <c r="N5392" s="1" t="str">
        <f>IF(ISBLANK($C5392),"",IF(ISNA(VLOOKUP($L5392,'result messages'!$H$3:$L$11,2,FALSE)),VLOOKUP($M5392,'result messages'!$H$3:$L$11,2,FALSE),VLOOKUP($L5392,'result messages'!$H$3:$L$11,2,FALSE)))</f>
        <v/>
      </c>
      <c r="O5392" s="1" t="str">
        <f>IF(ISBLANK($C5392),"",IF(ISNA(VLOOKUP($L5392,'result messages'!$H$3:$L$11,3,FALSE)),VLOOKUP($M5392,'result messages'!$H$3:$L$11,3,FALSE),VLOOKUP($L5392,'result messages'!$H$3:$L$11,3,FALSE)))</f>
        <v/>
      </c>
      <c r="P5392" s="1" t="str">
        <f>IF(ISBLANK($C5392),"",IF(ISNA(VLOOKUP($L5392,'result messages'!$H$3:$L$11,4,FALSE)),VLOOKUP($M5392,'result messages'!$H$3:$L$11,4,FALSE),VLOOKUP($L5392,'result messages'!$H$3:$L$11,4,FALSE)))</f>
        <v/>
      </c>
      <c r="Q5392" s="1" t="str">
        <f>IF(ISBLANK($C5392),"",IF(ISNA(VLOOKUP($L5392,'result messages'!$H$3:$L$11,5,FALSE)),VLOOKUP($M5392,'result messages'!$H$3:$L$11,5,FALSE),VLOOKUP($L5392,'result messages'!$H$3:$L$11,5,FALSE)))</f>
        <v/>
      </c>
    </row>
    <row r="5393" spans="1:17">
      <c r="A5393" s="1">
        <v>5390</v>
      </c>
      <c r="B5393" s="1"/>
      <c r="C5393" s="1"/>
      <c r="D5393" s="1"/>
      <c r="E5393" s="6"/>
      <c r="F5393" s="1"/>
      <c r="G5393" s="1" t="str">
        <f>IF(ISNA(VLOOKUP($C5393,'DTEN TCAP Linkage deviceId'!$A$1:$A$20000,1,FALSE)),"No","Yes")</f>
        <v>No</v>
      </c>
      <c r="H5393" s="1" t="str">
        <f>IF(ISNA(VLOOKUP($C5393,'Provisioning Requester'!$F$3:$H$20000,2,FALSE)),"No","Yes")</f>
        <v>No</v>
      </c>
      <c r="I5393" s="1" t="str">
        <f>IF($H5393="Yes",VLOOKUP($C5393,'Provisioning Requester'!$F$3:$H$20000,3,FALSE),"-")</f>
        <v>-</v>
      </c>
      <c r="J5393" s="1" t="str">
        <f>IF(OR(D5393="SVCP", E5393="TRUE"), "No", IF(ISNA(VLOOKUP($C5393,'ProvResponder deviceId'!$A$1:$A$20000,1,FALSE)),"No","Yes"))</f>
        <v>No</v>
      </c>
      <c r="K5393" s="1" t="str">
        <f>IF($J5393="Yes",VLOOKUP($C5393,'ProvResponder deviceId'!$A$1:$C$20000,3,FALSE),"-")</f>
        <v>-</v>
      </c>
      <c r="L5393" s="1" t="str">
        <f t="shared" si="168"/>
        <v/>
      </c>
      <c r="M5393" s="1" t="str">
        <f t="shared" si="169"/>
        <v/>
      </c>
      <c r="N5393" s="1" t="str">
        <f>IF(ISBLANK($C5393),"",IF(ISNA(VLOOKUP($L5393,'result messages'!$H$3:$L$11,2,FALSE)),VLOOKUP($M5393,'result messages'!$H$3:$L$11,2,FALSE),VLOOKUP($L5393,'result messages'!$H$3:$L$11,2,FALSE)))</f>
        <v/>
      </c>
      <c r="O5393" s="1" t="str">
        <f>IF(ISBLANK($C5393),"",IF(ISNA(VLOOKUP($L5393,'result messages'!$H$3:$L$11,3,FALSE)),VLOOKUP($M5393,'result messages'!$H$3:$L$11,3,FALSE),VLOOKUP($L5393,'result messages'!$H$3:$L$11,3,FALSE)))</f>
        <v/>
      </c>
      <c r="P5393" s="1" t="str">
        <f>IF(ISBLANK($C5393),"",IF(ISNA(VLOOKUP($L5393,'result messages'!$H$3:$L$11,4,FALSE)),VLOOKUP($M5393,'result messages'!$H$3:$L$11,4,FALSE),VLOOKUP($L5393,'result messages'!$H$3:$L$11,4,FALSE)))</f>
        <v/>
      </c>
      <c r="Q5393" s="1" t="str">
        <f>IF(ISBLANK($C5393),"",IF(ISNA(VLOOKUP($L5393,'result messages'!$H$3:$L$11,5,FALSE)),VLOOKUP($M5393,'result messages'!$H$3:$L$11,5,FALSE),VLOOKUP($L5393,'result messages'!$H$3:$L$11,5,FALSE)))</f>
        <v/>
      </c>
    </row>
    <row r="5394" spans="1:17">
      <c r="A5394" s="1">
        <v>5391</v>
      </c>
      <c r="B5394" s="1"/>
      <c r="C5394" s="1"/>
      <c r="D5394" s="1"/>
      <c r="E5394" s="6"/>
      <c r="F5394" s="1"/>
      <c r="G5394" s="1" t="str">
        <f>IF(ISNA(VLOOKUP($C5394,'DTEN TCAP Linkage deviceId'!$A$1:$A$20000,1,FALSE)),"No","Yes")</f>
        <v>No</v>
      </c>
      <c r="H5394" s="1" t="str">
        <f>IF(ISNA(VLOOKUP($C5394,'Provisioning Requester'!$F$3:$H$20000,2,FALSE)),"No","Yes")</f>
        <v>No</v>
      </c>
      <c r="I5394" s="1" t="str">
        <f>IF($H5394="Yes",VLOOKUP($C5394,'Provisioning Requester'!$F$3:$H$20000,3,FALSE),"-")</f>
        <v>-</v>
      </c>
      <c r="J5394" s="1" t="str">
        <f>IF(OR(D5394="SVCP", E5394="TRUE"), "No", IF(ISNA(VLOOKUP($C5394,'ProvResponder deviceId'!$A$1:$A$20000,1,FALSE)),"No","Yes"))</f>
        <v>No</v>
      </c>
      <c r="K5394" s="1" t="str">
        <f>IF($J5394="Yes",VLOOKUP($C5394,'ProvResponder deviceId'!$A$1:$C$20000,3,FALSE),"-")</f>
        <v>-</v>
      </c>
      <c r="L5394" s="1" t="str">
        <f t="shared" si="168"/>
        <v/>
      </c>
      <c r="M5394" s="1" t="str">
        <f t="shared" si="169"/>
        <v/>
      </c>
      <c r="N5394" s="1" t="str">
        <f>IF(ISBLANK($C5394),"",IF(ISNA(VLOOKUP($L5394,'result messages'!$H$3:$L$11,2,FALSE)),VLOOKUP($M5394,'result messages'!$H$3:$L$11,2,FALSE),VLOOKUP($L5394,'result messages'!$H$3:$L$11,2,FALSE)))</f>
        <v/>
      </c>
      <c r="O5394" s="1" t="str">
        <f>IF(ISBLANK($C5394),"",IF(ISNA(VLOOKUP($L5394,'result messages'!$H$3:$L$11,3,FALSE)),VLOOKUP($M5394,'result messages'!$H$3:$L$11,3,FALSE),VLOOKUP($L5394,'result messages'!$H$3:$L$11,3,FALSE)))</f>
        <v/>
      </c>
      <c r="P5394" s="1" t="str">
        <f>IF(ISBLANK($C5394),"",IF(ISNA(VLOOKUP($L5394,'result messages'!$H$3:$L$11,4,FALSE)),VLOOKUP($M5394,'result messages'!$H$3:$L$11,4,FALSE),VLOOKUP($L5394,'result messages'!$H$3:$L$11,4,FALSE)))</f>
        <v/>
      </c>
      <c r="Q5394" s="1" t="str">
        <f>IF(ISBLANK($C5394),"",IF(ISNA(VLOOKUP($L5394,'result messages'!$H$3:$L$11,5,FALSE)),VLOOKUP($M5394,'result messages'!$H$3:$L$11,5,FALSE),VLOOKUP($L5394,'result messages'!$H$3:$L$11,5,FALSE)))</f>
        <v/>
      </c>
    </row>
    <row r="5395" spans="1:17">
      <c r="A5395" s="1">
        <v>5392</v>
      </c>
      <c r="B5395" s="1"/>
      <c r="C5395" s="1"/>
      <c r="D5395" s="1"/>
      <c r="E5395" s="6"/>
      <c r="F5395" s="1"/>
      <c r="G5395" s="1" t="str">
        <f>IF(ISNA(VLOOKUP($C5395,'DTEN TCAP Linkage deviceId'!$A$1:$A$20000,1,FALSE)),"No","Yes")</f>
        <v>No</v>
      </c>
      <c r="H5395" s="1" t="str">
        <f>IF(ISNA(VLOOKUP($C5395,'Provisioning Requester'!$F$3:$H$20000,2,FALSE)),"No","Yes")</f>
        <v>No</v>
      </c>
      <c r="I5395" s="1" t="str">
        <f>IF($H5395="Yes",VLOOKUP($C5395,'Provisioning Requester'!$F$3:$H$20000,3,FALSE),"-")</f>
        <v>-</v>
      </c>
      <c r="J5395" s="1" t="str">
        <f>IF(OR(D5395="SVCP", E5395="TRUE"), "No", IF(ISNA(VLOOKUP($C5395,'ProvResponder deviceId'!$A$1:$A$20000,1,FALSE)),"No","Yes"))</f>
        <v>No</v>
      </c>
      <c r="K5395" s="1" t="str">
        <f>IF($J5395="Yes",VLOOKUP($C5395,'ProvResponder deviceId'!$A$1:$C$20000,3,FALSE),"-")</f>
        <v>-</v>
      </c>
      <c r="L5395" s="1" t="str">
        <f t="shared" si="168"/>
        <v/>
      </c>
      <c r="M5395" s="1" t="str">
        <f t="shared" si="169"/>
        <v/>
      </c>
      <c r="N5395" s="1" t="str">
        <f>IF(ISBLANK($C5395),"",IF(ISNA(VLOOKUP($L5395,'result messages'!$H$3:$L$11,2,FALSE)),VLOOKUP($M5395,'result messages'!$H$3:$L$11,2,FALSE),VLOOKUP($L5395,'result messages'!$H$3:$L$11,2,FALSE)))</f>
        <v/>
      </c>
      <c r="O5395" s="1" t="str">
        <f>IF(ISBLANK($C5395),"",IF(ISNA(VLOOKUP($L5395,'result messages'!$H$3:$L$11,3,FALSE)),VLOOKUP($M5395,'result messages'!$H$3:$L$11,3,FALSE),VLOOKUP($L5395,'result messages'!$H$3:$L$11,3,FALSE)))</f>
        <v/>
      </c>
      <c r="P5395" s="1" t="str">
        <f>IF(ISBLANK($C5395),"",IF(ISNA(VLOOKUP($L5395,'result messages'!$H$3:$L$11,4,FALSE)),VLOOKUP($M5395,'result messages'!$H$3:$L$11,4,FALSE),VLOOKUP($L5395,'result messages'!$H$3:$L$11,4,FALSE)))</f>
        <v/>
      </c>
      <c r="Q5395" s="1" t="str">
        <f>IF(ISBLANK($C5395),"",IF(ISNA(VLOOKUP($L5395,'result messages'!$H$3:$L$11,5,FALSE)),VLOOKUP($M5395,'result messages'!$H$3:$L$11,5,FALSE),VLOOKUP($L5395,'result messages'!$H$3:$L$11,5,FALSE)))</f>
        <v/>
      </c>
    </row>
    <row r="5396" spans="1:17">
      <c r="A5396" s="1">
        <v>5393</v>
      </c>
      <c r="B5396" s="1"/>
      <c r="C5396" s="1"/>
      <c r="D5396" s="1"/>
      <c r="E5396" s="6"/>
      <c r="F5396" s="1"/>
      <c r="G5396" s="1" t="str">
        <f>IF(ISNA(VLOOKUP($C5396,'DTEN TCAP Linkage deviceId'!$A$1:$A$20000,1,FALSE)),"No","Yes")</f>
        <v>No</v>
      </c>
      <c r="H5396" s="1" t="str">
        <f>IF(ISNA(VLOOKUP($C5396,'Provisioning Requester'!$F$3:$H$20000,2,FALSE)),"No","Yes")</f>
        <v>No</v>
      </c>
      <c r="I5396" s="1" t="str">
        <f>IF($H5396="Yes",VLOOKUP($C5396,'Provisioning Requester'!$F$3:$H$20000,3,FALSE),"-")</f>
        <v>-</v>
      </c>
      <c r="J5396" s="1" t="str">
        <f>IF(OR(D5396="SVCP", E5396="TRUE"), "No", IF(ISNA(VLOOKUP($C5396,'ProvResponder deviceId'!$A$1:$A$20000,1,FALSE)),"No","Yes"))</f>
        <v>No</v>
      </c>
      <c r="K5396" s="1" t="str">
        <f>IF($J5396="Yes",VLOOKUP($C5396,'ProvResponder deviceId'!$A$1:$C$20000,3,FALSE),"-")</f>
        <v>-</v>
      </c>
      <c r="L5396" s="1" t="str">
        <f t="shared" si="168"/>
        <v/>
      </c>
      <c r="M5396" s="1" t="str">
        <f t="shared" si="169"/>
        <v/>
      </c>
      <c r="N5396" s="1" t="str">
        <f>IF(ISBLANK($C5396),"",IF(ISNA(VLOOKUP($L5396,'result messages'!$H$3:$L$11,2,FALSE)),VLOOKUP($M5396,'result messages'!$H$3:$L$11,2,FALSE),VLOOKUP($L5396,'result messages'!$H$3:$L$11,2,FALSE)))</f>
        <v/>
      </c>
      <c r="O5396" s="1" t="str">
        <f>IF(ISBLANK($C5396),"",IF(ISNA(VLOOKUP($L5396,'result messages'!$H$3:$L$11,3,FALSE)),VLOOKUP($M5396,'result messages'!$H$3:$L$11,3,FALSE),VLOOKUP($L5396,'result messages'!$H$3:$L$11,3,FALSE)))</f>
        <v/>
      </c>
      <c r="P5396" s="1" t="str">
        <f>IF(ISBLANK($C5396),"",IF(ISNA(VLOOKUP($L5396,'result messages'!$H$3:$L$11,4,FALSE)),VLOOKUP($M5396,'result messages'!$H$3:$L$11,4,FALSE),VLOOKUP($L5396,'result messages'!$H$3:$L$11,4,FALSE)))</f>
        <v/>
      </c>
      <c r="Q5396" s="1" t="str">
        <f>IF(ISBLANK($C5396),"",IF(ISNA(VLOOKUP($L5396,'result messages'!$H$3:$L$11,5,FALSE)),VLOOKUP($M5396,'result messages'!$H$3:$L$11,5,FALSE),VLOOKUP($L5396,'result messages'!$H$3:$L$11,5,FALSE)))</f>
        <v/>
      </c>
    </row>
    <row r="5397" spans="1:17">
      <c r="A5397" s="1">
        <v>5394</v>
      </c>
      <c r="B5397" s="1"/>
      <c r="C5397" s="1"/>
      <c r="D5397" s="1"/>
      <c r="E5397" s="6"/>
      <c r="F5397" s="1"/>
      <c r="G5397" s="1" t="str">
        <f>IF(ISNA(VLOOKUP($C5397,'DTEN TCAP Linkage deviceId'!$A$1:$A$20000,1,FALSE)),"No","Yes")</f>
        <v>No</v>
      </c>
      <c r="H5397" s="1" t="str">
        <f>IF(ISNA(VLOOKUP($C5397,'Provisioning Requester'!$F$3:$H$20000,2,FALSE)),"No","Yes")</f>
        <v>No</v>
      </c>
      <c r="I5397" s="1" t="str">
        <f>IF($H5397="Yes",VLOOKUP($C5397,'Provisioning Requester'!$F$3:$H$20000,3,FALSE),"-")</f>
        <v>-</v>
      </c>
      <c r="J5397" s="1" t="str">
        <f>IF(OR(D5397="SVCP", E5397="TRUE"), "No", IF(ISNA(VLOOKUP($C5397,'ProvResponder deviceId'!$A$1:$A$20000,1,FALSE)),"No","Yes"))</f>
        <v>No</v>
      </c>
      <c r="K5397" s="1" t="str">
        <f>IF($J5397="Yes",VLOOKUP($C5397,'ProvResponder deviceId'!$A$1:$C$20000,3,FALSE),"-")</f>
        <v>-</v>
      </c>
      <c r="L5397" s="1" t="str">
        <f t="shared" si="168"/>
        <v/>
      </c>
      <c r="M5397" s="1" t="str">
        <f t="shared" si="169"/>
        <v/>
      </c>
      <c r="N5397" s="1" t="str">
        <f>IF(ISBLANK($C5397),"",IF(ISNA(VLOOKUP($L5397,'result messages'!$H$3:$L$11,2,FALSE)),VLOOKUP($M5397,'result messages'!$H$3:$L$11,2,FALSE),VLOOKUP($L5397,'result messages'!$H$3:$L$11,2,FALSE)))</f>
        <v/>
      </c>
      <c r="O5397" s="1" t="str">
        <f>IF(ISBLANK($C5397),"",IF(ISNA(VLOOKUP($L5397,'result messages'!$H$3:$L$11,3,FALSE)),VLOOKUP($M5397,'result messages'!$H$3:$L$11,3,FALSE),VLOOKUP($L5397,'result messages'!$H$3:$L$11,3,FALSE)))</f>
        <v/>
      </c>
      <c r="P5397" s="1" t="str">
        <f>IF(ISBLANK($C5397),"",IF(ISNA(VLOOKUP($L5397,'result messages'!$H$3:$L$11,4,FALSE)),VLOOKUP($M5397,'result messages'!$H$3:$L$11,4,FALSE),VLOOKUP($L5397,'result messages'!$H$3:$L$11,4,FALSE)))</f>
        <v/>
      </c>
      <c r="Q5397" s="1" t="str">
        <f>IF(ISBLANK($C5397),"",IF(ISNA(VLOOKUP($L5397,'result messages'!$H$3:$L$11,5,FALSE)),VLOOKUP($M5397,'result messages'!$H$3:$L$11,5,FALSE),VLOOKUP($L5397,'result messages'!$H$3:$L$11,5,FALSE)))</f>
        <v/>
      </c>
    </row>
    <row r="5398" spans="1:17">
      <c r="A5398" s="1">
        <v>5395</v>
      </c>
      <c r="B5398" s="1"/>
      <c r="C5398" s="1"/>
      <c r="D5398" s="1"/>
      <c r="E5398" s="6"/>
      <c r="F5398" s="1"/>
      <c r="G5398" s="1" t="str">
        <f>IF(ISNA(VLOOKUP($C5398,'DTEN TCAP Linkage deviceId'!$A$1:$A$20000,1,FALSE)),"No","Yes")</f>
        <v>No</v>
      </c>
      <c r="H5398" s="1" t="str">
        <f>IF(ISNA(VLOOKUP($C5398,'Provisioning Requester'!$F$3:$H$20000,2,FALSE)),"No","Yes")</f>
        <v>No</v>
      </c>
      <c r="I5398" s="1" t="str">
        <f>IF($H5398="Yes",VLOOKUP($C5398,'Provisioning Requester'!$F$3:$H$20000,3,FALSE),"-")</f>
        <v>-</v>
      </c>
      <c r="J5398" s="1" t="str">
        <f>IF(OR(D5398="SVCP", E5398="TRUE"), "No", IF(ISNA(VLOOKUP($C5398,'ProvResponder deviceId'!$A$1:$A$20000,1,FALSE)),"No","Yes"))</f>
        <v>No</v>
      </c>
      <c r="K5398" s="1" t="str">
        <f>IF($J5398="Yes",VLOOKUP($C5398,'ProvResponder deviceId'!$A$1:$C$20000,3,FALSE),"-")</f>
        <v>-</v>
      </c>
      <c r="L5398" s="1" t="str">
        <f t="shared" si="168"/>
        <v/>
      </c>
      <c r="M5398" s="1" t="str">
        <f t="shared" si="169"/>
        <v/>
      </c>
      <c r="N5398" s="1" t="str">
        <f>IF(ISBLANK($C5398),"",IF(ISNA(VLOOKUP($L5398,'result messages'!$H$3:$L$11,2,FALSE)),VLOOKUP($M5398,'result messages'!$H$3:$L$11,2,FALSE),VLOOKUP($L5398,'result messages'!$H$3:$L$11,2,FALSE)))</f>
        <v/>
      </c>
      <c r="O5398" s="1" t="str">
        <f>IF(ISBLANK($C5398),"",IF(ISNA(VLOOKUP($L5398,'result messages'!$H$3:$L$11,3,FALSE)),VLOOKUP($M5398,'result messages'!$H$3:$L$11,3,FALSE),VLOOKUP($L5398,'result messages'!$H$3:$L$11,3,FALSE)))</f>
        <v/>
      </c>
      <c r="P5398" s="1" t="str">
        <f>IF(ISBLANK($C5398),"",IF(ISNA(VLOOKUP($L5398,'result messages'!$H$3:$L$11,4,FALSE)),VLOOKUP($M5398,'result messages'!$H$3:$L$11,4,FALSE),VLOOKUP($L5398,'result messages'!$H$3:$L$11,4,FALSE)))</f>
        <v/>
      </c>
      <c r="Q5398" s="1" t="str">
        <f>IF(ISBLANK($C5398),"",IF(ISNA(VLOOKUP($L5398,'result messages'!$H$3:$L$11,5,FALSE)),VLOOKUP($M5398,'result messages'!$H$3:$L$11,5,FALSE),VLOOKUP($L5398,'result messages'!$H$3:$L$11,5,FALSE)))</f>
        <v/>
      </c>
    </row>
    <row r="5399" spans="1:17">
      <c r="A5399" s="1">
        <v>5396</v>
      </c>
      <c r="B5399" s="1"/>
      <c r="C5399" s="1"/>
      <c r="D5399" s="1"/>
      <c r="E5399" s="6"/>
      <c r="F5399" s="1"/>
      <c r="G5399" s="1" t="str">
        <f>IF(ISNA(VLOOKUP($C5399,'DTEN TCAP Linkage deviceId'!$A$1:$A$20000,1,FALSE)),"No","Yes")</f>
        <v>No</v>
      </c>
      <c r="H5399" s="1" t="str">
        <f>IF(ISNA(VLOOKUP($C5399,'Provisioning Requester'!$F$3:$H$20000,2,FALSE)),"No","Yes")</f>
        <v>No</v>
      </c>
      <c r="I5399" s="1" t="str">
        <f>IF($H5399="Yes",VLOOKUP($C5399,'Provisioning Requester'!$F$3:$H$20000,3,FALSE),"-")</f>
        <v>-</v>
      </c>
      <c r="J5399" s="1" t="str">
        <f>IF(OR(D5399="SVCP", E5399="TRUE"), "No", IF(ISNA(VLOOKUP($C5399,'ProvResponder deviceId'!$A$1:$A$20000,1,FALSE)),"No","Yes"))</f>
        <v>No</v>
      </c>
      <c r="K5399" s="1" t="str">
        <f>IF($J5399="Yes",VLOOKUP($C5399,'ProvResponder deviceId'!$A$1:$C$20000,3,FALSE),"-")</f>
        <v>-</v>
      </c>
      <c r="L5399" s="1" t="str">
        <f t="shared" si="168"/>
        <v/>
      </c>
      <c r="M5399" s="1" t="str">
        <f t="shared" si="169"/>
        <v/>
      </c>
      <c r="N5399" s="1" t="str">
        <f>IF(ISBLANK($C5399),"",IF(ISNA(VLOOKUP($L5399,'result messages'!$H$3:$L$11,2,FALSE)),VLOOKUP($M5399,'result messages'!$H$3:$L$11,2,FALSE),VLOOKUP($L5399,'result messages'!$H$3:$L$11,2,FALSE)))</f>
        <v/>
      </c>
      <c r="O5399" s="1" t="str">
        <f>IF(ISBLANK($C5399),"",IF(ISNA(VLOOKUP($L5399,'result messages'!$H$3:$L$11,3,FALSE)),VLOOKUP($M5399,'result messages'!$H$3:$L$11,3,FALSE),VLOOKUP($L5399,'result messages'!$H$3:$L$11,3,FALSE)))</f>
        <v/>
      </c>
      <c r="P5399" s="1" t="str">
        <f>IF(ISBLANK($C5399),"",IF(ISNA(VLOOKUP($L5399,'result messages'!$H$3:$L$11,4,FALSE)),VLOOKUP($M5399,'result messages'!$H$3:$L$11,4,FALSE),VLOOKUP($L5399,'result messages'!$H$3:$L$11,4,FALSE)))</f>
        <v/>
      </c>
      <c r="Q5399" s="1" t="str">
        <f>IF(ISBLANK($C5399),"",IF(ISNA(VLOOKUP($L5399,'result messages'!$H$3:$L$11,5,FALSE)),VLOOKUP($M5399,'result messages'!$H$3:$L$11,5,FALSE),VLOOKUP($L5399,'result messages'!$H$3:$L$11,5,FALSE)))</f>
        <v/>
      </c>
    </row>
    <row r="5400" spans="1:17">
      <c r="A5400" s="1">
        <v>5397</v>
      </c>
      <c r="B5400" s="1"/>
      <c r="C5400" s="1"/>
      <c r="D5400" s="1"/>
      <c r="E5400" s="6"/>
      <c r="F5400" s="1"/>
      <c r="G5400" s="1" t="str">
        <f>IF(ISNA(VLOOKUP($C5400,'DTEN TCAP Linkage deviceId'!$A$1:$A$20000,1,FALSE)),"No","Yes")</f>
        <v>No</v>
      </c>
      <c r="H5400" s="1" t="str">
        <f>IF(ISNA(VLOOKUP($C5400,'Provisioning Requester'!$F$3:$H$20000,2,FALSE)),"No","Yes")</f>
        <v>No</v>
      </c>
      <c r="I5400" s="1" t="str">
        <f>IF($H5400="Yes",VLOOKUP($C5400,'Provisioning Requester'!$F$3:$H$20000,3,FALSE),"-")</f>
        <v>-</v>
      </c>
      <c r="J5400" s="1" t="str">
        <f>IF(OR(D5400="SVCP", E5400="TRUE"), "No", IF(ISNA(VLOOKUP($C5400,'ProvResponder deviceId'!$A$1:$A$20000,1,FALSE)),"No","Yes"))</f>
        <v>No</v>
      </c>
      <c r="K5400" s="1" t="str">
        <f>IF($J5400="Yes",VLOOKUP($C5400,'ProvResponder deviceId'!$A$1:$C$20000,3,FALSE),"-")</f>
        <v>-</v>
      </c>
      <c r="L5400" s="1" t="str">
        <f t="shared" si="168"/>
        <v/>
      </c>
      <c r="M5400" s="1" t="str">
        <f t="shared" si="169"/>
        <v/>
      </c>
      <c r="N5400" s="1" t="str">
        <f>IF(ISBLANK($C5400),"",IF(ISNA(VLOOKUP($L5400,'result messages'!$H$3:$L$11,2,FALSE)),VLOOKUP($M5400,'result messages'!$H$3:$L$11,2,FALSE),VLOOKUP($L5400,'result messages'!$H$3:$L$11,2,FALSE)))</f>
        <v/>
      </c>
      <c r="O5400" s="1" t="str">
        <f>IF(ISBLANK($C5400),"",IF(ISNA(VLOOKUP($L5400,'result messages'!$H$3:$L$11,3,FALSE)),VLOOKUP($M5400,'result messages'!$H$3:$L$11,3,FALSE),VLOOKUP($L5400,'result messages'!$H$3:$L$11,3,FALSE)))</f>
        <v/>
      </c>
      <c r="P5400" s="1" t="str">
        <f>IF(ISBLANK($C5400),"",IF(ISNA(VLOOKUP($L5400,'result messages'!$H$3:$L$11,4,FALSE)),VLOOKUP($M5400,'result messages'!$H$3:$L$11,4,FALSE),VLOOKUP($L5400,'result messages'!$H$3:$L$11,4,FALSE)))</f>
        <v/>
      </c>
      <c r="Q5400" s="1" t="str">
        <f>IF(ISBLANK($C5400),"",IF(ISNA(VLOOKUP($L5400,'result messages'!$H$3:$L$11,5,FALSE)),VLOOKUP($M5400,'result messages'!$H$3:$L$11,5,FALSE),VLOOKUP($L5400,'result messages'!$H$3:$L$11,5,FALSE)))</f>
        <v/>
      </c>
    </row>
    <row r="5401" spans="1:17">
      <c r="A5401" s="1">
        <v>5398</v>
      </c>
      <c r="B5401" s="1"/>
      <c r="C5401" s="1"/>
      <c r="D5401" s="1"/>
      <c r="E5401" s="6"/>
      <c r="F5401" s="1"/>
      <c r="G5401" s="1" t="str">
        <f>IF(ISNA(VLOOKUP($C5401,'DTEN TCAP Linkage deviceId'!$A$1:$A$20000,1,FALSE)),"No","Yes")</f>
        <v>No</v>
      </c>
      <c r="H5401" s="1" t="str">
        <f>IF(ISNA(VLOOKUP($C5401,'Provisioning Requester'!$F$3:$H$20000,2,FALSE)),"No","Yes")</f>
        <v>No</v>
      </c>
      <c r="I5401" s="1" t="str">
        <f>IF($H5401="Yes",VLOOKUP($C5401,'Provisioning Requester'!$F$3:$H$20000,3,FALSE),"-")</f>
        <v>-</v>
      </c>
      <c r="J5401" s="1" t="str">
        <f>IF(OR(D5401="SVCP", E5401="TRUE"), "No", IF(ISNA(VLOOKUP($C5401,'ProvResponder deviceId'!$A$1:$A$20000,1,FALSE)),"No","Yes"))</f>
        <v>No</v>
      </c>
      <c r="K5401" s="1" t="str">
        <f>IF($J5401="Yes",VLOOKUP($C5401,'ProvResponder deviceId'!$A$1:$C$20000,3,FALSE),"-")</f>
        <v>-</v>
      </c>
      <c r="L5401" s="1" t="str">
        <f t="shared" si="168"/>
        <v/>
      </c>
      <c r="M5401" s="1" t="str">
        <f t="shared" si="169"/>
        <v/>
      </c>
      <c r="N5401" s="1" t="str">
        <f>IF(ISBLANK($C5401),"",IF(ISNA(VLOOKUP($L5401,'result messages'!$H$3:$L$11,2,FALSE)),VLOOKUP($M5401,'result messages'!$H$3:$L$11,2,FALSE),VLOOKUP($L5401,'result messages'!$H$3:$L$11,2,FALSE)))</f>
        <v/>
      </c>
      <c r="O5401" s="1" t="str">
        <f>IF(ISBLANK($C5401),"",IF(ISNA(VLOOKUP($L5401,'result messages'!$H$3:$L$11,3,FALSE)),VLOOKUP($M5401,'result messages'!$H$3:$L$11,3,FALSE),VLOOKUP($L5401,'result messages'!$H$3:$L$11,3,FALSE)))</f>
        <v/>
      </c>
      <c r="P5401" s="1" t="str">
        <f>IF(ISBLANK($C5401),"",IF(ISNA(VLOOKUP($L5401,'result messages'!$H$3:$L$11,4,FALSE)),VLOOKUP($M5401,'result messages'!$H$3:$L$11,4,FALSE),VLOOKUP($L5401,'result messages'!$H$3:$L$11,4,FALSE)))</f>
        <v/>
      </c>
      <c r="Q5401" s="1" t="str">
        <f>IF(ISBLANK($C5401),"",IF(ISNA(VLOOKUP($L5401,'result messages'!$H$3:$L$11,5,FALSE)),VLOOKUP($M5401,'result messages'!$H$3:$L$11,5,FALSE),VLOOKUP($L5401,'result messages'!$H$3:$L$11,5,FALSE)))</f>
        <v/>
      </c>
    </row>
    <row r="5402" spans="1:17">
      <c r="A5402" s="1">
        <v>5399</v>
      </c>
      <c r="B5402" s="1"/>
      <c r="C5402" s="1"/>
      <c r="D5402" s="1"/>
      <c r="E5402" s="6"/>
      <c r="F5402" s="1"/>
      <c r="G5402" s="1" t="str">
        <f>IF(ISNA(VLOOKUP($C5402,'DTEN TCAP Linkage deviceId'!$A$1:$A$20000,1,FALSE)),"No","Yes")</f>
        <v>No</v>
      </c>
      <c r="H5402" s="1" t="str">
        <f>IF(ISNA(VLOOKUP($C5402,'Provisioning Requester'!$F$3:$H$20000,2,FALSE)),"No","Yes")</f>
        <v>No</v>
      </c>
      <c r="I5402" s="1" t="str">
        <f>IF($H5402="Yes",VLOOKUP($C5402,'Provisioning Requester'!$F$3:$H$20000,3,FALSE),"-")</f>
        <v>-</v>
      </c>
      <c r="J5402" s="1" t="str">
        <f>IF(OR(D5402="SVCP", E5402="TRUE"), "No", IF(ISNA(VLOOKUP($C5402,'ProvResponder deviceId'!$A$1:$A$20000,1,FALSE)),"No","Yes"))</f>
        <v>No</v>
      </c>
      <c r="K5402" s="1" t="str">
        <f>IF($J5402="Yes",VLOOKUP($C5402,'ProvResponder deviceId'!$A$1:$C$20000,3,FALSE),"-")</f>
        <v>-</v>
      </c>
      <c r="L5402" s="1" t="str">
        <f t="shared" si="168"/>
        <v/>
      </c>
      <c r="M5402" s="1" t="str">
        <f t="shared" si="169"/>
        <v/>
      </c>
      <c r="N5402" s="1" t="str">
        <f>IF(ISBLANK($C5402),"",IF(ISNA(VLOOKUP($L5402,'result messages'!$H$3:$L$11,2,FALSE)),VLOOKUP($M5402,'result messages'!$H$3:$L$11,2,FALSE),VLOOKUP($L5402,'result messages'!$H$3:$L$11,2,FALSE)))</f>
        <v/>
      </c>
      <c r="O5402" s="1" t="str">
        <f>IF(ISBLANK($C5402),"",IF(ISNA(VLOOKUP($L5402,'result messages'!$H$3:$L$11,3,FALSE)),VLOOKUP($M5402,'result messages'!$H$3:$L$11,3,FALSE),VLOOKUP($L5402,'result messages'!$H$3:$L$11,3,FALSE)))</f>
        <v/>
      </c>
      <c r="P5402" s="1" t="str">
        <f>IF(ISBLANK($C5402),"",IF(ISNA(VLOOKUP($L5402,'result messages'!$H$3:$L$11,4,FALSE)),VLOOKUP($M5402,'result messages'!$H$3:$L$11,4,FALSE),VLOOKUP($L5402,'result messages'!$H$3:$L$11,4,FALSE)))</f>
        <v/>
      </c>
      <c r="Q5402" s="1" t="str">
        <f>IF(ISBLANK($C5402),"",IF(ISNA(VLOOKUP($L5402,'result messages'!$H$3:$L$11,5,FALSE)),VLOOKUP($M5402,'result messages'!$H$3:$L$11,5,FALSE),VLOOKUP($L5402,'result messages'!$H$3:$L$11,5,FALSE)))</f>
        <v/>
      </c>
    </row>
    <row r="5403" spans="1:17">
      <c r="A5403" s="1">
        <v>5400</v>
      </c>
      <c r="B5403" s="1"/>
      <c r="C5403" s="1"/>
      <c r="D5403" s="1"/>
      <c r="E5403" s="6"/>
      <c r="F5403" s="1"/>
      <c r="G5403" s="1" t="str">
        <f>IF(ISNA(VLOOKUP($C5403,'DTEN TCAP Linkage deviceId'!$A$1:$A$20000,1,FALSE)),"No","Yes")</f>
        <v>No</v>
      </c>
      <c r="H5403" s="1" t="str">
        <f>IF(ISNA(VLOOKUP($C5403,'Provisioning Requester'!$F$3:$H$20000,2,FALSE)),"No","Yes")</f>
        <v>No</v>
      </c>
      <c r="I5403" s="1" t="str">
        <f>IF($H5403="Yes",VLOOKUP($C5403,'Provisioning Requester'!$F$3:$H$20000,3,FALSE),"-")</f>
        <v>-</v>
      </c>
      <c r="J5403" s="1" t="str">
        <f>IF(OR(D5403="SVCP", E5403="TRUE"), "No", IF(ISNA(VLOOKUP($C5403,'ProvResponder deviceId'!$A$1:$A$20000,1,FALSE)),"No","Yes"))</f>
        <v>No</v>
      </c>
      <c r="K5403" s="1" t="str">
        <f>IF($J5403="Yes",VLOOKUP($C5403,'ProvResponder deviceId'!$A$1:$C$20000,3,FALSE),"-")</f>
        <v>-</v>
      </c>
      <c r="L5403" s="1" t="str">
        <f t="shared" si="168"/>
        <v/>
      </c>
      <c r="M5403" s="1" t="str">
        <f t="shared" si="169"/>
        <v/>
      </c>
      <c r="N5403" s="1" t="str">
        <f>IF(ISBLANK($C5403),"",IF(ISNA(VLOOKUP($L5403,'result messages'!$H$3:$L$11,2,FALSE)),VLOOKUP($M5403,'result messages'!$H$3:$L$11,2,FALSE),VLOOKUP($L5403,'result messages'!$H$3:$L$11,2,FALSE)))</f>
        <v/>
      </c>
      <c r="O5403" s="1" t="str">
        <f>IF(ISBLANK($C5403),"",IF(ISNA(VLOOKUP($L5403,'result messages'!$H$3:$L$11,3,FALSE)),VLOOKUP($M5403,'result messages'!$H$3:$L$11,3,FALSE),VLOOKUP($L5403,'result messages'!$H$3:$L$11,3,FALSE)))</f>
        <v/>
      </c>
      <c r="P5403" s="1" t="str">
        <f>IF(ISBLANK($C5403),"",IF(ISNA(VLOOKUP($L5403,'result messages'!$H$3:$L$11,4,FALSE)),VLOOKUP($M5403,'result messages'!$H$3:$L$11,4,FALSE),VLOOKUP($L5403,'result messages'!$H$3:$L$11,4,FALSE)))</f>
        <v/>
      </c>
      <c r="Q5403" s="1" t="str">
        <f>IF(ISBLANK($C5403),"",IF(ISNA(VLOOKUP($L5403,'result messages'!$H$3:$L$11,5,FALSE)),VLOOKUP($M5403,'result messages'!$H$3:$L$11,5,FALSE),VLOOKUP($L5403,'result messages'!$H$3:$L$11,5,FALSE)))</f>
        <v/>
      </c>
    </row>
    <row r="5404" spans="1:17">
      <c r="A5404" s="1">
        <v>5401</v>
      </c>
      <c r="B5404" s="1"/>
      <c r="C5404" s="1"/>
      <c r="D5404" s="1"/>
      <c r="E5404" s="6"/>
      <c r="F5404" s="1"/>
      <c r="G5404" s="1" t="str">
        <f>IF(ISNA(VLOOKUP($C5404,'DTEN TCAP Linkage deviceId'!$A$1:$A$20000,1,FALSE)),"No","Yes")</f>
        <v>No</v>
      </c>
      <c r="H5404" s="1" t="str">
        <f>IF(ISNA(VLOOKUP($C5404,'Provisioning Requester'!$F$3:$H$20000,2,FALSE)),"No","Yes")</f>
        <v>No</v>
      </c>
      <c r="I5404" s="1" t="str">
        <f>IF($H5404="Yes",VLOOKUP($C5404,'Provisioning Requester'!$F$3:$H$20000,3,FALSE),"-")</f>
        <v>-</v>
      </c>
      <c r="J5404" s="1" t="str">
        <f>IF(OR(D5404="SVCP", E5404="TRUE"), "No", IF(ISNA(VLOOKUP($C5404,'ProvResponder deviceId'!$A$1:$A$20000,1,FALSE)),"No","Yes"))</f>
        <v>No</v>
      </c>
      <c r="K5404" s="1" t="str">
        <f>IF($J5404="Yes",VLOOKUP($C5404,'ProvResponder deviceId'!$A$1:$C$20000,3,FALSE),"-")</f>
        <v>-</v>
      </c>
      <c r="L5404" s="1" t="str">
        <f t="shared" si="168"/>
        <v/>
      </c>
      <c r="M5404" s="1" t="str">
        <f t="shared" si="169"/>
        <v/>
      </c>
      <c r="N5404" s="1" t="str">
        <f>IF(ISBLANK($C5404),"",IF(ISNA(VLOOKUP($L5404,'result messages'!$H$3:$L$11,2,FALSE)),VLOOKUP($M5404,'result messages'!$H$3:$L$11,2,FALSE),VLOOKUP($L5404,'result messages'!$H$3:$L$11,2,FALSE)))</f>
        <v/>
      </c>
      <c r="O5404" s="1" t="str">
        <f>IF(ISBLANK($C5404),"",IF(ISNA(VLOOKUP($L5404,'result messages'!$H$3:$L$11,3,FALSE)),VLOOKUP($M5404,'result messages'!$H$3:$L$11,3,FALSE),VLOOKUP($L5404,'result messages'!$H$3:$L$11,3,FALSE)))</f>
        <v/>
      </c>
      <c r="P5404" s="1" t="str">
        <f>IF(ISBLANK($C5404),"",IF(ISNA(VLOOKUP($L5404,'result messages'!$H$3:$L$11,4,FALSE)),VLOOKUP($M5404,'result messages'!$H$3:$L$11,4,FALSE),VLOOKUP($L5404,'result messages'!$H$3:$L$11,4,FALSE)))</f>
        <v/>
      </c>
      <c r="Q5404" s="1" t="str">
        <f>IF(ISBLANK($C5404),"",IF(ISNA(VLOOKUP($L5404,'result messages'!$H$3:$L$11,5,FALSE)),VLOOKUP($M5404,'result messages'!$H$3:$L$11,5,FALSE),VLOOKUP($L5404,'result messages'!$H$3:$L$11,5,FALSE)))</f>
        <v/>
      </c>
    </row>
    <row r="5405" spans="1:17">
      <c r="A5405" s="1">
        <v>5402</v>
      </c>
      <c r="B5405" s="1"/>
      <c r="C5405" s="1"/>
      <c r="D5405" s="1"/>
      <c r="E5405" s="6"/>
      <c r="F5405" s="1"/>
      <c r="G5405" s="1" t="str">
        <f>IF(ISNA(VLOOKUP($C5405,'DTEN TCAP Linkage deviceId'!$A$1:$A$20000,1,FALSE)),"No","Yes")</f>
        <v>No</v>
      </c>
      <c r="H5405" s="1" t="str">
        <f>IF(ISNA(VLOOKUP($C5405,'Provisioning Requester'!$F$3:$H$20000,2,FALSE)),"No","Yes")</f>
        <v>No</v>
      </c>
      <c r="I5405" s="1" t="str">
        <f>IF($H5405="Yes",VLOOKUP($C5405,'Provisioning Requester'!$F$3:$H$20000,3,FALSE),"-")</f>
        <v>-</v>
      </c>
      <c r="J5405" s="1" t="str">
        <f>IF(OR(D5405="SVCP", E5405="TRUE"), "No", IF(ISNA(VLOOKUP($C5405,'ProvResponder deviceId'!$A$1:$A$20000,1,FALSE)),"No","Yes"))</f>
        <v>No</v>
      </c>
      <c r="K5405" s="1" t="str">
        <f>IF($J5405="Yes",VLOOKUP($C5405,'ProvResponder deviceId'!$A$1:$C$20000,3,FALSE),"-")</f>
        <v>-</v>
      </c>
      <c r="L5405" s="1" t="str">
        <f t="shared" si="168"/>
        <v/>
      </c>
      <c r="M5405" s="1" t="str">
        <f t="shared" si="169"/>
        <v/>
      </c>
      <c r="N5405" s="1" t="str">
        <f>IF(ISBLANK($C5405),"",IF(ISNA(VLOOKUP($L5405,'result messages'!$H$3:$L$11,2,FALSE)),VLOOKUP($M5405,'result messages'!$H$3:$L$11,2,FALSE),VLOOKUP($L5405,'result messages'!$H$3:$L$11,2,FALSE)))</f>
        <v/>
      </c>
      <c r="O5405" s="1" t="str">
        <f>IF(ISBLANK($C5405),"",IF(ISNA(VLOOKUP($L5405,'result messages'!$H$3:$L$11,3,FALSE)),VLOOKUP($M5405,'result messages'!$H$3:$L$11,3,FALSE),VLOOKUP($L5405,'result messages'!$H$3:$L$11,3,FALSE)))</f>
        <v/>
      </c>
      <c r="P5405" s="1" t="str">
        <f>IF(ISBLANK($C5405),"",IF(ISNA(VLOOKUP($L5405,'result messages'!$H$3:$L$11,4,FALSE)),VLOOKUP($M5405,'result messages'!$H$3:$L$11,4,FALSE),VLOOKUP($L5405,'result messages'!$H$3:$L$11,4,FALSE)))</f>
        <v/>
      </c>
      <c r="Q5405" s="1" t="str">
        <f>IF(ISBLANK($C5405),"",IF(ISNA(VLOOKUP($L5405,'result messages'!$H$3:$L$11,5,FALSE)),VLOOKUP($M5405,'result messages'!$H$3:$L$11,5,FALSE),VLOOKUP($L5405,'result messages'!$H$3:$L$11,5,FALSE)))</f>
        <v/>
      </c>
    </row>
    <row r="5406" spans="1:17">
      <c r="A5406" s="1">
        <v>5403</v>
      </c>
      <c r="B5406" s="1"/>
      <c r="C5406" s="1"/>
      <c r="D5406" s="1"/>
      <c r="E5406" s="6"/>
      <c r="F5406" s="1"/>
      <c r="G5406" s="1" t="str">
        <f>IF(ISNA(VLOOKUP($C5406,'DTEN TCAP Linkage deviceId'!$A$1:$A$20000,1,FALSE)),"No","Yes")</f>
        <v>No</v>
      </c>
      <c r="H5406" s="1" t="str">
        <f>IF(ISNA(VLOOKUP($C5406,'Provisioning Requester'!$F$3:$H$20000,2,FALSE)),"No","Yes")</f>
        <v>No</v>
      </c>
      <c r="I5406" s="1" t="str">
        <f>IF($H5406="Yes",VLOOKUP($C5406,'Provisioning Requester'!$F$3:$H$20000,3,FALSE),"-")</f>
        <v>-</v>
      </c>
      <c r="J5406" s="1" t="str">
        <f>IF(OR(D5406="SVCP", E5406="TRUE"), "No", IF(ISNA(VLOOKUP($C5406,'ProvResponder deviceId'!$A$1:$A$20000,1,FALSE)),"No","Yes"))</f>
        <v>No</v>
      </c>
      <c r="K5406" s="1" t="str">
        <f>IF($J5406="Yes",VLOOKUP($C5406,'ProvResponder deviceId'!$A$1:$C$20000,3,FALSE),"-")</f>
        <v>-</v>
      </c>
      <c r="L5406" s="1" t="str">
        <f t="shared" si="168"/>
        <v/>
      </c>
      <c r="M5406" s="1" t="str">
        <f t="shared" si="169"/>
        <v/>
      </c>
      <c r="N5406" s="1" t="str">
        <f>IF(ISBLANK($C5406),"",IF(ISNA(VLOOKUP($L5406,'result messages'!$H$3:$L$11,2,FALSE)),VLOOKUP($M5406,'result messages'!$H$3:$L$11,2,FALSE),VLOOKUP($L5406,'result messages'!$H$3:$L$11,2,FALSE)))</f>
        <v/>
      </c>
      <c r="O5406" s="1" t="str">
        <f>IF(ISBLANK($C5406),"",IF(ISNA(VLOOKUP($L5406,'result messages'!$H$3:$L$11,3,FALSE)),VLOOKUP($M5406,'result messages'!$H$3:$L$11,3,FALSE),VLOOKUP($L5406,'result messages'!$H$3:$L$11,3,FALSE)))</f>
        <v/>
      </c>
      <c r="P5406" s="1" t="str">
        <f>IF(ISBLANK($C5406),"",IF(ISNA(VLOOKUP($L5406,'result messages'!$H$3:$L$11,4,FALSE)),VLOOKUP($M5406,'result messages'!$H$3:$L$11,4,FALSE),VLOOKUP($L5406,'result messages'!$H$3:$L$11,4,FALSE)))</f>
        <v/>
      </c>
      <c r="Q5406" s="1" t="str">
        <f>IF(ISBLANK($C5406),"",IF(ISNA(VLOOKUP($L5406,'result messages'!$H$3:$L$11,5,FALSE)),VLOOKUP($M5406,'result messages'!$H$3:$L$11,5,FALSE),VLOOKUP($L5406,'result messages'!$H$3:$L$11,5,FALSE)))</f>
        <v/>
      </c>
    </row>
    <row r="5407" spans="1:17">
      <c r="A5407" s="1">
        <v>5404</v>
      </c>
      <c r="B5407" s="1"/>
      <c r="C5407" s="1"/>
      <c r="D5407" s="1"/>
      <c r="E5407" s="6"/>
      <c r="F5407" s="1"/>
      <c r="G5407" s="1" t="str">
        <f>IF(ISNA(VLOOKUP($C5407,'DTEN TCAP Linkage deviceId'!$A$1:$A$20000,1,FALSE)),"No","Yes")</f>
        <v>No</v>
      </c>
      <c r="H5407" s="1" t="str">
        <f>IF(ISNA(VLOOKUP($C5407,'Provisioning Requester'!$F$3:$H$20000,2,FALSE)),"No","Yes")</f>
        <v>No</v>
      </c>
      <c r="I5407" s="1" t="str">
        <f>IF($H5407="Yes",VLOOKUP($C5407,'Provisioning Requester'!$F$3:$H$20000,3,FALSE),"-")</f>
        <v>-</v>
      </c>
      <c r="J5407" s="1" t="str">
        <f>IF(OR(D5407="SVCP", E5407="TRUE"), "No", IF(ISNA(VLOOKUP($C5407,'ProvResponder deviceId'!$A$1:$A$20000,1,FALSE)),"No","Yes"))</f>
        <v>No</v>
      </c>
      <c r="K5407" s="1" t="str">
        <f>IF($J5407="Yes",VLOOKUP($C5407,'ProvResponder deviceId'!$A$1:$C$20000,3,FALSE),"-")</f>
        <v>-</v>
      </c>
      <c r="L5407" s="1" t="str">
        <f t="shared" si="168"/>
        <v/>
      </c>
      <c r="M5407" s="1" t="str">
        <f t="shared" si="169"/>
        <v/>
      </c>
      <c r="N5407" s="1" t="str">
        <f>IF(ISBLANK($C5407),"",IF(ISNA(VLOOKUP($L5407,'result messages'!$H$3:$L$11,2,FALSE)),VLOOKUP($M5407,'result messages'!$H$3:$L$11,2,FALSE),VLOOKUP($L5407,'result messages'!$H$3:$L$11,2,FALSE)))</f>
        <v/>
      </c>
      <c r="O5407" s="1" t="str">
        <f>IF(ISBLANK($C5407),"",IF(ISNA(VLOOKUP($L5407,'result messages'!$H$3:$L$11,3,FALSE)),VLOOKUP($M5407,'result messages'!$H$3:$L$11,3,FALSE),VLOOKUP($L5407,'result messages'!$H$3:$L$11,3,FALSE)))</f>
        <v/>
      </c>
      <c r="P5407" s="1" t="str">
        <f>IF(ISBLANK($C5407),"",IF(ISNA(VLOOKUP($L5407,'result messages'!$H$3:$L$11,4,FALSE)),VLOOKUP($M5407,'result messages'!$H$3:$L$11,4,FALSE),VLOOKUP($L5407,'result messages'!$H$3:$L$11,4,FALSE)))</f>
        <v/>
      </c>
      <c r="Q5407" s="1" t="str">
        <f>IF(ISBLANK($C5407),"",IF(ISNA(VLOOKUP($L5407,'result messages'!$H$3:$L$11,5,FALSE)),VLOOKUP($M5407,'result messages'!$H$3:$L$11,5,FALSE),VLOOKUP($L5407,'result messages'!$H$3:$L$11,5,FALSE)))</f>
        <v/>
      </c>
    </row>
    <row r="5408" spans="1:17">
      <c r="A5408" s="1">
        <v>5405</v>
      </c>
      <c r="B5408" s="1"/>
      <c r="C5408" s="1"/>
      <c r="D5408" s="1"/>
      <c r="E5408" s="6"/>
      <c r="F5408" s="1"/>
      <c r="G5408" s="1" t="str">
        <f>IF(ISNA(VLOOKUP($C5408,'DTEN TCAP Linkage deviceId'!$A$1:$A$20000,1,FALSE)),"No","Yes")</f>
        <v>No</v>
      </c>
      <c r="H5408" s="1" t="str">
        <f>IF(ISNA(VLOOKUP($C5408,'Provisioning Requester'!$F$3:$H$20000,2,FALSE)),"No","Yes")</f>
        <v>No</v>
      </c>
      <c r="I5408" s="1" t="str">
        <f>IF($H5408="Yes",VLOOKUP($C5408,'Provisioning Requester'!$F$3:$H$20000,3,FALSE),"-")</f>
        <v>-</v>
      </c>
      <c r="J5408" s="1" t="str">
        <f>IF(OR(D5408="SVCP", E5408="TRUE"), "No", IF(ISNA(VLOOKUP($C5408,'ProvResponder deviceId'!$A$1:$A$20000,1,FALSE)),"No","Yes"))</f>
        <v>No</v>
      </c>
      <c r="K5408" s="1" t="str">
        <f>IF($J5408="Yes",VLOOKUP($C5408,'ProvResponder deviceId'!$A$1:$C$20000,3,FALSE),"-")</f>
        <v>-</v>
      </c>
      <c r="L5408" s="1" t="str">
        <f t="shared" si="168"/>
        <v/>
      </c>
      <c r="M5408" s="1" t="str">
        <f t="shared" si="169"/>
        <v/>
      </c>
      <c r="N5408" s="1" t="str">
        <f>IF(ISBLANK($C5408),"",IF(ISNA(VLOOKUP($L5408,'result messages'!$H$3:$L$11,2,FALSE)),VLOOKUP($M5408,'result messages'!$H$3:$L$11,2,FALSE),VLOOKUP($L5408,'result messages'!$H$3:$L$11,2,FALSE)))</f>
        <v/>
      </c>
      <c r="O5408" s="1" t="str">
        <f>IF(ISBLANK($C5408),"",IF(ISNA(VLOOKUP($L5408,'result messages'!$H$3:$L$11,3,FALSE)),VLOOKUP($M5408,'result messages'!$H$3:$L$11,3,FALSE),VLOOKUP($L5408,'result messages'!$H$3:$L$11,3,FALSE)))</f>
        <v/>
      </c>
      <c r="P5408" s="1" t="str">
        <f>IF(ISBLANK($C5408),"",IF(ISNA(VLOOKUP($L5408,'result messages'!$H$3:$L$11,4,FALSE)),VLOOKUP($M5408,'result messages'!$H$3:$L$11,4,FALSE),VLOOKUP($L5408,'result messages'!$H$3:$L$11,4,FALSE)))</f>
        <v/>
      </c>
      <c r="Q5408" s="1" t="str">
        <f>IF(ISBLANK($C5408),"",IF(ISNA(VLOOKUP($L5408,'result messages'!$H$3:$L$11,5,FALSE)),VLOOKUP($M5408,'result messages'!$H$3:$L$11,5,FALSE),VLOOKUP($L5408,'result messages'!$H$3:$L$11,5,FALSE)))</f>
        <v/>
      </c>
    </row>
    <row r="5409" spans="1:17">
      <c r="A5409" s="1">
        <v>5406</v>
      </c>
      <c r="B5409" s="1"/>
      <c r="C5409" s="1"/>
      <c r="D5409" s="1"/>
      <c r="E5409" s="6"/>
      <c r="F5409" s="1"/>
      <c r="G5409" s="1" t="str">
        <f>IF(ISNA(VLOOKUP($C5409,'DTEN TCAP Linkage deviceId'!$A$1:$A$20000,1,FALSE)),"No","Yes")</f>
        <v>No</v>
      </c>
      <c r="H5409" s="1" t="str">
        <f>IF(ISNA(VLOOKUP($C5409,'Provisioning Requester'!$F$3:$H$20000,2,FALSE)),"No","Yes")</f>
        <v>No</v>
      </c>
      <c r="I5409" s="1" t="str">
        <f>IF($H5409="Yes",VLOOKUP($C5409,'Provisioning Requester'!$F$3:$H$20000,3,FALSE),"-")</f>
        <v>-</v>
      </c>
      <c r="J5409" s="1" t="str">
        <f>IF(OR(D5409="SVCP", E5409="TRUE"), "No", IF(ISNA(VLOOKUP($C5409,'ProvResponder deviceId'!$A$1:$A$20000,1,FALSE)),"No","Yes"))</f>
        <v>No</v>
      </c>
      <c r="K5409" s="1" t="str">
        <f>IF($J5409="Yes",VLOOKUP($C5409,'ProvResponder deviceId'!$A$1:$C$20000,3,FALSE),"-")</f>
        <v>-</v>
      </c>
      <c r="L5409" s="1" t="str">
        <f t="shared" si="168"/>
        <v/>
      </c>
      <c r="M5409" s="1" t="str">
        <f t="shared" si="169"/>
        <v/>
      </c>
      <c r="N5409" s="1" t="str">
        <f>IF(ISBLANK($C5409),"",IF(ISNA(VLOOKUP($L5409,'result messages'!$H$3:$L$11,2,FALSE)),VLOOKUP($M5409,'result messages'!$H$3:$L$11,2,FALSE),VLOOKUP($L5409,'result messages'!$H$3:$L$11,2,FALSE)))</f>
        <v/>
      </c>
      <c r="O5409" s="1" t="str">
        <f>IF(ISBLANK($C5409),"",IF(ISNA(VLOOKUP($L5409,'result messages'!$H$3:$L$11,3,FALSE)),VLOOKUP($M5409,'result messages'!$H$3:$L$11,3,FALSE),VLOOKUP($L5409,'result messages'!$H$3:$L$11,3,FALSE)))</f>
        <v/>
      </c>
      <c r="P5409" s="1" t="str">
        <f>IF(ISBLANK($C5409),"",IF(ISNA(VLOOKUP($L5409,'result messages'!$H$3:$L$11,4,FALSE)),VLOOKUP($M5409,'result messages'!$H$3:$L$11,4,FALSE),VLOOKUP($L5409,'result messages'!$H$3:$L$11,4,FALSE)))</f>
        <v/>
      </c>
      <c r="Q5409" s="1" t="str">
        <f>IF(ISBLANK($C5409),"",IF(ISNA(VLOOKUP($L5409,'result messages'!$H$3:$L$11,5,FALSE)),VLOOKUP($M5409,'result messages'!$H$3:$L$11,5,FALSE),VLOOKUP($L5409,'result messages'!$H$3:$L$11,5,FALSE)))</f>
        <v/>
      </c>
    </row>
    <row r="5410" spans="1:17">
      <c r="A5410" s="1">
        <v>5407</v>
      </c>
      <c r="B5410" s="1"/>
      <c r="C5410" s="1"/>
      <c r="D5410" s="1"/>
      <c r="E5410" s="6"/>
      <c r="F5410" s="1"/>
      <c r="G5410" s="1" t="str">
        <f>IF(ISNA(VLOOKUP($C5410,'DTEN TCAP Linkage deviceId'!$A$1:$A$20000,1,FALSE)),"No","Yes")</f>
        <v>No</v>
      </c>
      <c r="H5410" s="1" t="str">
        <f>IF(ISNA(VLOOKUP($C5410,'Provisioning Requester'!$F$3:$H$20000,2,FALSE)),"No","Yes")</f>
        <v>No</v>
      </c>
      <c r="I5410" s="1" t="str">
        <f>IF($H5410="Yes",VLOOKUP($C5410,'Provisioning Requester'!$F$3:$H$20000,3,FALSE),"-")</f>
        <v>-</v>
      </c>
      <c r="J5410" s="1" t="str">
        <f>IF(OR(D5410="SVCP", E5410="TRUE"), "No", IF(ISNA(VLOOKUP($C5410,'ProvResponder deviceId'!$A$1:$A$20000,1,FALSE)),"No","Yes"))</f>
        <v>No</v>
      </c>
      <c r="K5410" s="1" t="str">
        <f>IF($J5410="Yes",VLOOKUP($C5410,'ProvResponder deviceId'!$A$1:$C$20000,3,FALSE),"-")</f>
        <v>-</v>
      </c>
      <c r="L5410" s="1" t="str">
        <f t="shared" si="168"/>
        <v/>
      </c>
      <c r="M5410" s="1" t="str">
        <f t="shared" si="169"/>
        <v/>
      </c>
      <c r="N5410" s="1" t="str">
        <f>IF(ISBLANK($C5410),"",IF(ISNA(VLOOKUP($L5410,'result messages'!$H$3:$L$11,2,FALSE)),VLOOKUP($M5410,'result messages'!$H$3:$L$11,2,FALSE),VLOOKUP($L5410,'result messages'!$H$3:$L$11,2,FALSE)))</f>
        <v/>
      </c>
      <c r="O5410" s="1" t="str">
        <f>IF(ISBLANK($C5410),"",IF(ISNA(VLOOKUP($L5410,'result messages'!$H$3:$L$11,3,FALSE)),VLOOKUP($M5410,'result messages'!$H$3:$L$11,3,FALSE),VLOOKUP($L5410,'result messages'!$H$3:$L$11,3,FALSE)))</f>
        <v/>
      </c>
      <c r="P5410" s="1" t="str">
        <f>IF(ISBLANK($C5410),"",IF(ISNA(VLOOKUP($L5410,'result messages'!$H$3:$L$11,4,FALSE)),VLOOKUP($M5410,'result messages'!$H$3:$L$11,4,FALSE),VLOOKUP($L5410,'result messages'!$H$3:$L$11,4,FALSE)))</f>
        <v/>
      </c>
      <c r="Q5410" s="1" t="str">
        <f>IF(ISBLANK($C5410),"",IF(ISNA(VLOOKUP($L5410,'result messages'!$H$3:$L$11,5,FALSE)),VLOOKUP($M5410,'result messages'!$H$3:$L$11,5,FALSE),VLOOKUP($L5410,'result messages'!$H$3:$L$11,5,FALSE)))</f>
        <v/>
      </c>
    </row>
    <row r="5411" spans="1:17">
      <c r="A5411" s="1">
        <v>5408</v>
      </c>
      <c r="B5411" s="1"/>
      <c r="C5411" s="1"/>
      <c r="D5411" s="1"/>
      <c r="E5411" s="6"/>
      <c r="F5411" s="1"/>
      <c r="G5411" s="1" t="str">
        <f>IF(ISNA(VLOOKUP($C5411,'DTEN TCAP Linkage deviceId'!$A$1:$A$20000,1,FALSE)),"No","Yes")</f>
        <v>No</v>
      </c>
      <c r="H5411" s="1" t="str">
        <f>IF(ISNA(VLOOKUP($C5411,'Provisioning Requester'!$F$3:$H$20000,2,FALSE)),"No","Yes")</f>
        <v>No</v>
      </c>
      <c r="I5411" s="1" t="str">
        <f>IF($H5411="Yes",VLOOKUP($C5411,'Provisioning Requester'!$F$3:$H$20000,3,FALSE),"-")</f>
        <v>-</v>
      </c>
      <c r="J5411" s="1" t="str">
        <f>IF(OR(D5411="SVCP", E5411="TRUE"), "No", IF(ISNA(VLOOKUP($C5411,'ProvResponder deviceId'!$A$1:$A$20000,1,FALSE)),"No","Yes"))</f>
        <v>No</v>
      </c>
      <c r="K5411" s="1" t="str">
        <f>IF($J5411="Yes",VLOOKUP($C5411,'ProvResponder deviceId'!$A$1:$C$20000,3,FALSE),"-")</f>
        <v>-</v>
      </c>
      <c r="L5411" s="1" t="str">
        <f t="shared" si="168"/>
        <v/>
      </c>
      <c r="M5411" s="1" t="str">
        <f t="shared" si="169"/>
        <v/>
      </c>
      <c r="N5411" s="1" t="str">
        <f>IF(ISBLANK($C5411),"",IF(ISNA(VLOOKUP($L5411,'result messages'!$H$3:$L$11,2,FALSE)),VLOOKUP($M5411,'result messages'!$H$3:$L$11,2,FALSE),VLOOKUP($L5411,'result messages'!$H$3:$L$11,2,FALSE)))</f>
        <v/>
      </c>
      <c r="O5411" s="1" t="str">
        <f>IF(ISBLANK($C5411),"",IF(ISNA(VLOOKUP($L5411,'result messages'!$H$3:$L$11,3,FALSE)),VLOOKUP($M5411,'result messages'!$H$3:$L$11,3,FALSE),VLOOKUP($L5411,'result messages'!$H$3:$L$11,3,FALSE)))</f>
        <v/>
      </c>
      <c r="P5411" s="1" t="str">
        <f>IF(ISBLANK($C5411),"",IF(ISNA(VLOOKUP($L5411,'result messages'!$H$3:$L$11,4,FALSE)),VLOOKUP($M5411,'result messages'!$H$3:$L$11,4,FALSE),VLOOKUP($L5411,'result messages'!$H$3:$L$11,4,FALSE)))</f>
        <v/>
      </c>
      <c r="Q5411" s="1" t="str">
        <f>IF(ISBLANK($C5411),"",IF(ISNA(VLOOKUP($L5411,'result messages'!$H$3:$L$11,5,FALSE)),VLOOKUP($M5411,'result messages'!$H$3:$L$11,5,FALSE),VLOOKUP($L5411,'result messages'!$H$3:$L$11,5,FALSE)))</f>
        <v/>
      </c>
    </row>
    <row r="5412" spans="1:17">
      <c r="A5412" s="1">
        <v>5409</v>
      </c>
      <c r="B5412" s="1"/>
      <c r="C5412" s="1"/>
      <c r="D5412" s="1"/>
      <c r="E5412" s="6"/>
      <c r="F5412" s="1"/>
      <c r="G5412" s="1" t="str">
        <f>IF(ISNA(VLOOKUP($C5412,'DTEN TCAP Linkage deviceId'!$A$1:$A$20000,1,FALSE)),"No","Yes")</f>
        <v>No</v>
      </c>
      <c r="H5412" s="1" t="str">
        <f>IF(ISNA(VLOOKUP($C5412,'Provisioning Requester'!$F$3:$H$20000,2,FALSE)),"No","Yes")</f>
        <v>No</v>
      </c>
      <c r="I5412" s="1" t="str">
        <f>IF($H5412="Yes",VLOOKUP($C5412,'Provisioning Requester'!$F$3:$H$20000,3,FALSE),"-")</f>
        <v>-</v>
      </c>
      <c r="J5412" s="1" t="str">
        <f>IF(OR(D5412="SVCP", E5412="TRUE"), "No", IF(ISNA(VLOOKUP($C5412,'ProvResponder deviceId'!$A$1:$A$20000,1,FALSE)),"No","Yes"))</f>
        <v>No</v>
      </c>
      <c r="K5412" s="1" t="str">
        <f>IF($J5412="Yes",VLOOKUP($C5412,'ProvResponder deviceId'!$A$1:$C$20000,3,FALSE),"-")</f>
        <v>-</v>
      </c>
      <c r="L5412" s="1" t="str">
        <f t="shared" si="168"/>
        <v/>
      </c>
      <c r="M5412" s="1" t="str">
        <f t="shared" si="169"/>
        <v/>
      </c>
      <c r="N5412" s="1" t="str">
        <f>IF(ISBLANK($C5412),"",IF(ISNA(VLOOKUP($L5412,'result messages'!$H$3:$L$11,2,FALSE)),VLOOKUP($M5412,'result messages'!$H$3:$L$11,2,FALSE),VLOOKUP($L5412,'result messages'!$H$3:$L$11,2,FALSE)))</f>
        <v/>
      </c>
      <c r="O5412" s="1" t="str">
        <f>IF(ISBLANK($C5412),"",IF(ISNA(VLOOKUP($L5412,'result messages'!$H$3:$L$11,3,FALSE)),VLOOKUP($M5412,'result messages'!$H$3:$L$11,3,FALSE),VLOOKUP($L5412,'result messages'!$H$3:$L$11,3,FALSE)))</f>
        <v/>
      </c>
      <c r="P5412" s="1" t="str">
        <f>IF(ISBLANK($C5412),"",IF(ISNA(VLOOKUP($L5412,'result messages'!$H$3:$L$11,4,FALSE)),VLOOKUP($M5412,'result messages'!$H$3:$L$11,4,FALSE),VLOOKUP($L5412,'result messages'!$H$3:$L$11,4,FALSE)))</f>
        <v/>
      </c>
      <c r="Q5412" s="1" t="str">
        <f>IF(ISBLANK($C5412),"",IF(ISNA(VLOOKUP($L5412,'result messages'!$H$3:$L$11,5,FALSE)),VLOOKUP($M5412,'result messages'!$H$3:$L$11,5,FALSE),VLOOKUP($L5412,'result messages'!$H$3:$L$11,5,FALSE)))</f>
        <v/>
      </c>
    </row>
    <row r="5413" spans="1:17">
      <c r="A5413" s="1">
        <v>5410</v>
      </c>
      <c r="B5413" s="1"/>
      <c r="C5413" s="1"/>
      <c r="D5413" s="1"/>
      <c r="E5413" s="6"/>
      <c r="F5413" s="1"/>
      <c r="G5413" s="1" t="str">
        <f>IF(ISNA(VLOOKUP($C5413,'DTEN TCAP Linkage deviceId'!$A$1:$A$20000,1,FALSE)),"No","Yes")</f>
        <v>No</v>
      </c>
      <c r="H5413" s="1" t="str">
        <f>IF(ISNA(VLOOKUP($C5413,'Provisioning Requester'!$F$3:$H$20000,2,FALSE)),"No","Yes")</f>
        <v>No</v>
      </c>
      <c r="I5413" s="1" t="str">
        <f>IF($H5413="Yes",VLOOKUP($C5413,'Provisioning Requester'!$F$3:$H$20000,3,FALSE),"-")</f>
        <v>-</v>
      </c>
      <c r="J5413" s="1" t="str">
        <f>IF(OR(D5413="SVCP", E5413="TRUE"), "No", IF(ISNA(VLOOKUP($C5413,'ProvResponder deviceId'!$A$1:$A$20000,1,FALSE)),"No","Yes"))</f>
        <v>No</v>
      </c>
      <c r="K5413" s="1" t="str">
        <f>IF($J5413="Yes",VLOOKUP($C5413,'ProvResponder deviceId'!$A$1:$C$20000,3,FALSE),"-")</f>
        <v>-</v>
      </c>
      <c r="L5413" s="1" t="str">
        <f t="shared" si="168"/>
        <v/>
      </c>
      <c r="M5413" s="1" t="str">
        <f t="shared" si="169"/>
        <v/>
      </c>
      <c r="N5413" s="1" t="str">
        <f>IF(ISBLANK($C5413),"",IF(ISNA(VLOOKUP($L5413,'result messages'!$H$3:$L$11,2,FALSE)),VLOOKUP($M5413,'result messages'!$H$3:$L$11,2,FALSE),VLOOKUP($L5413,'result messages'!$H$3:$L$11,2,FALSE)))</f>
        <v/>
      </c>
      <c r="O5413" s="1" t="str">
        <f>IF(ISBLANK($C5413),"",IF(ISNA(VLOOKUP($L5413,'result messages'!$H$3:$L$11,3,FALSE)),VLOOKUP($M5413,'result messages'!$H$3:$L$11,3,FALSE),VLOOKUP($L5413,'result messages'!$H$3:$L$11,3,FALSE)))</f>
        <v/>
      </c>
      <c r="P5413" s="1" t="str">
        <f>IF(ISBLANK($C5413),"",IF(ISNA(VLOOKUP($L5413,'result messages'!$H$3:$L$11,4,FALSE)),VLOOKUP($M5413,'result messages'!$H$3:$L$11,4,FALSE),VLOOKUP($L5413,'result messages'!$H$3:$L$11,4,FALSE)))</f>
        <v/>
      </c>
      <c r="Q5413" s="1" t="str">
        <f>IF(ISBLANK($C5413),"",IF(ISNA(VLOOKUP($L5413,'result messages'!$H$3:$L$11,5,FALSE)),VLOOKUP($M5413,'result messages'!$H$3:$L$11,5,FALSE),VLOOKUP($L5413,'result messages'!$H$3:$L$11,5,FALSE)))</f>
        <v/>
      </c>
    </row>
    <row r="5414" spans="1:17">
      <c r="A5414" s="1">
        <v>5411</v>
      </c>
      <c r="B5414" s="1"/>
      <c r="C5414" s="1"/>
      <c r="D5414" s="1"/>
      <c r="E5414" s="6"/>
      <c r="F5414" s="1"/>
      <c r="G5414" s="1" t="str">
        <f>IF(ISNA(VLOOKUP($C5414,'DTEN TCAP Linkage deviceId'!$A$1:$A$20000,1,FALSE)),"No","Yes")</f>
        <v>No</v>
      </c>
      <c r="H5414" s="1" t="str">
        <f>IF(ISNA(VLOOKUP($C5414,'Provisioning Requester'!$F$3:$H$20000,2,FALSE)),"No","Yes")</f>
        <v>No</v>
      </c>
      <c r="I5414" s="1" t="str">
        <f>IF($H5414="Yes",VLOOKUP($C5414,'Provisioning Requester'!$F$3:$H$20000,3,FALSE),"-")</f>
        <v>-</v>
      </c>
      <c r="J5414" s="1" t="str">
        <f>IF(OR(D5414="SVCP", E5414="TRUE"), "No", IF(ISNA(VLOOKUP($C5414,'ProvResponder deviceId'!$A$1:$A$20000,1,FALSE)),"No","Yes"))</f>
        <v>No</v>
      </c>
      <c r="K5414" s="1" t="str">
        <f>IF($J5414="Yes",VLOOKUP($C5414,'ProvResponder deviceId'!$A$1:$C$20000,3,FALSE),"-")</f>
        <v>-</v>
      </c>
      <c r="L5414" s="1" t="str">
        <f t="shared" si="168"/>
        <v/>
      </c>
      <c r="M5414" s="1" t="str">
        <f t="shared" si="169"/>
        <v/>
      </c>
      <c r="N5414" s="1" t="str">
        <f>IF(ISBLANK($C5414),"",IF(ISNA(VLOOKUP($L5414,'result messages'!$H$3:$L$11,2,FALSE)),VLOOKUP($M5414,'result messages'!$H$3:$L$11,2,FALSE),VLOOKUP($L5414,'result messages'!$H$3:$L$11,2,FALSE)))</f>
        <v/>
      </c>
      <c r="O5414" s="1" t="str">
        <f>IF(ISBLANK($C5414),"",IF(ISNA(VLOOKUP($L5414,'result messages'!$H$3:$L$11,3,FALSE)),VLOOKUP($M5414,'result messages'!$H$3:$L$11,3,FALSE),VLOOKUP($L5414,'result messages'!$H$3:$L$11,3,FALSE)))</f>
        <v/>
      </c>
      <c r="P5414" s="1" t="str">
        <f>IF(ISBLANK($C5414),"",IF(ISNA(VLOOKUP($L5414,'result messages'!$H$3:$L$11,4,FALSE)),VLOOKUP($M5414,'result messages'!$H$3:$L$11,4,FALSE),VLOOKUP($L5414,'result messages'!$H$3:$L$11,4,FALSE)))</f>
        <v/>
      </c>
      <c r="Q5414" s="1" t="str">
        <f>IF(ISBLANK($C5414),"",IF(ISNA(VLOOKUP($L5414,'result messages'!$H$3:$L$11,5,FALSE)),VLOOKUP($M5414,'result messages'!$H$3:$L$11,5,FALSE),VLOOKUP($L5414,'result messages'!$H$3:$L$11,5,FALSE)))</f>
        <v/>
      </c>
    </row>
    <row r="5415" spans="1:17">
      <c r="A5415" s="1">
        <v>5412</v>
      </c>
      <c r="B5415" s="1"/>
      <c r="C5415" s="1"/>
      <c r="D5415" s="1"/>
      <c r="E5415" s="6"/>
      <c r="F5415" s="1"/>
      <c r="G5415" s="1" t="str">
        <f>IF(ISNA(VLOOKUP($C5415,'DTEN TCAP Linkage deviceId'!$A$1:$A$20000,1,FALSE)),"No","Yes")</f>
        <v>No</v>
      </c>
      <c r="H5415" s="1" t="str">
        <f>IF(ISNA(VLOOKUP($C5415,'Provisioning Requester'!$F$3:$H$20000,2,FALSE)),"No","Yes")</f>
        <v>No</v>
      </c>
      <c r="I5415" s="1" t="str">
        <f>IF($H5415="Yes",VLOOKUP($C5415,'Provisioning Requester'!$F$3:$H$20000,3,FALSE),"-")</f>
        <v>-</v>
      </c>
      <c r="J5415" s="1" t="str">
        <f>IF(OR(D5415="SVCP", E5415="TRUE"), "No", IF(ISNA(VLOOKUP($C5415,'ProvResponder deviceId'!$A$1:$A$20000,1,FALSE)),"No","Yes"))</f>
        <v>No</v>
      </c>
      <c r="K5415" s="1" t="str">
        <f>IF($J5415="Yes",VLOOKUP($C5415,'ProvResponder deviceId'!$A$1:$C$20000,3,FALSE),"-")</f>
        <v>-</v>
      </c>
      <c r="L5415" s="1" t="str">
        <f t="shared" si="168"/>
        <v/>
      </c>
      <c r="M5415" s="1" t="str">
        <f t="shared" si="169"/>
        <v/>
      </c>
      <c r="N5415" s="1" t="str">
        <f>IF(ISBLANK($C5415),"",IF(ISNA(VLOOKUP($L5415,'result messages'!$H$3:$L$11,2,FALSE)),VLOOKUP($M5415,'result messages'!$H$3:$L$11,2,FALSE),VLOOKUP($L5415,'result messages'!$H$3:$L$11,2,FALSE)))</f>
        <v/>
      </c>
      <c r="O5415" s="1" t="str">
        <f>IF(ISBLANK($C5415),"",IF(ISNA(VLOOKUP($L5415,'result messages'!$H$3:$L$11,3,FALSE)),VLOOKUP($M5415,'result messages'!$H$3:$L$11,3,FALSE),VLOOKUP($L5415,'result messages'!$H$3:$L$11,3,FALSE)))</f>
        <v/>
      </c>
      <c r="P5415" s="1" t="str">
        <f>IF(ISBLANK($C5415),"",IF(ISNA(VLOOKUP($L5415,'result messages'!$H$3:$L$11,4,FALSE)),VLOOKUP($M5415,'result messages'!$H$3:$L$11,4,FALSE),VLOOKUP($L5415,'result messages'!$H$3:$L$11,4,FALSE)))</f>
        <v/>
      </c>
      <c r="Q5415" s="1" t="str">
        <f>IF(ISBLANK($C5415),"",IF(ISNA(VLOOKUP($L5415,'result messages'!$H$3:$L$11,5,FALSE)),VLOOKUP($M5415,'result messages'!$H$3:$L$11,5,FALSE),VLOOKUP($L5415,'result messages'!$H$3:$L$11,5,FALSE)))</f>
        <v/>
      </c>
    </row>
    <row r="5416" spans="1:17">
      <c r="A5416" s="1">
        <v>5413</v>
      </c>
      <c r="B5416" s="1"/>
      <c r="C5416" s="1"/>
      <c r="D5416" s="1"/>
      <c r="E5416" s="6"/>
      <c r="F5416" s="1"/>
      <c r="G5416" s="1" t="str">
        <f>IF(ISNA(VLOOKUP($C5416,'DTEN TCAP Linkage deviceId'!$A$1:$A$20000,1,FALSE)),"No","Yes")</f>
        <v>No</v>
      </c>
      <c r="H5416" s="1" t="str">
        <f>IF(ISNA(VLOOKUP($C5416,'Provisioning Requester'!$F$3:$H$20000,2,FALSE)),"No","Yes")</f>
        <v>No</v>
      </c>
      <c r="I5416" s="1" t="str">
        <f>IF($H5416="Yes",VLOOKUP($C5416,'Provisioning Requester'!$F$3:$H$20000,3,FALSE),"-")</f>
        <v>-</v>
      </c>
      <c r="J5416" s="1" t="str">
        <f>IF(OR(D5416="SVCP", E5416="TRUE"), "No", IF(ISNA(VLOOKUP($C5416,'ProvResponder deviceId'!$A$1:$A$20000,1,FALSE)),"No","Yes"))</f>
        <v>No</v>
      </c>
      <c r="K5416" s="1" t="str">
        <f>IF($J5416="Yes",VLOOKUP($C5416,'ProvResponder deviceId'!$A$1:$C$20000,3,FALSE),"-")</f>
        <v>-</v>
      </c>
      <c r="L5416" s="1" t="str">
        <f t="shared" si="168"/>
        <v/>
      </c>
      <c r="M5416" s="1" t="str">
        <f t="shared" si="169"/>
        <v/>
      </c>
      <c r="N5416" s="1" t="str">
        <f>IF(ISBLANK($C5416),"",IF(ISNA(VLOOKUP($L5416,'result messages'!$H$3:$L$11,2,FALSE)),VLOOKUP($M5416,'result messages'!$H$3:$L$11,2,FALSE),VLOOKUP($L5416,'result messages'!$H$3:$L$11,2,FALSE)))</f>
        <v/>
      </c>
      <c r="O5416" s="1" t="str">
        <f>IF(ISBLANK($C5416),"",IF(ISNA(VLOOKUP($L5416,'result messages'!$H$3:$L$11,3,FALSE)),VLOOKUP($M5416,'result messages'!$H$3:$L$11,3,FALSE),VLOOKUP($L5416,'result messages'!$H$3:$L$11,3,FALSE)))</f>
        <v/>
      </c>
      <c r="P5416" s="1" t="str">
        <f>IF(ISBLANK($C5416),"",IF(ISNA(VLOOKUP($L5416,'result messages'!$H$3:$L$11,4,FALSE)),VLOOKUP($M5416,'result messages'!$H$3:$L$11,4,FALSE),VLOOKUP($L5416,'result messages'!$H$3:$L$11,4,FALSE)))</f>
        <v/>
      </c>
      <c r="Q5416" s="1" t="str">
        <f>IF(ISBLANK($C5416),"",IF(ISNA(VLOOKUP($L5416,'result messages'!$H$3:$L$11,5,FALSE)),VLOOKUP($M5416,'result messages'!$H$3:$L$11,5,FALSE),VLOOKUP($L5416,'result messages'!$H$3:$L$11,5,FALSE)))</f>
        <v/>
      </c>
    </row>
    <row r="5417" spans="1:17">
      <c r="A5417" s="1">
        <v>5414</v>
      </c>
      <c r="B5417" s="1"/>
      <c r="C5417" s="1"/>
      <c r="D5417" s="1"/>
      <c r="E5417" s="6"/>
      <c r="F5417" s="1"/>
      <c r="G5417" s="1" t="str">
        <f>IF(ISNA(VLOOKUP($C5417,'DTEN TCAP Linkage deviceId'!$A$1:$A$20000,1,FALSE)),"No","Yes")</f>
        <v>No</v>
      </c>
      <c r="H5417" s="1" t="str">
        <f>IF(ISNA(VLOOKUP($C5417,'Provisioning Requester'!$F$3:$H$20000,2,FALSE)),"No","Yes")</f>
        <v>No</v>
      </c>
      <c r="I5417" s="1" t="str">
        <f>IF($H5417="Yes",VLOOKUP($C5417,'Provisioning Requester'!$F$3:$H$20000,3,FALSE),"-")</f>
        <v>-</v>
      </c>
      <c r="J5417" s="1" t="str">
        <f>IF(OR(D5417="SVCP", E5417="TRUE"), "No", IF(ISNA(VLOOKUP($C5417,'ProvResponder deviceId'!$A$1:$A$20000,1,FALSE)),"No","Yes"))</f>
        <v>No</v>
      </c>
      <c r="K5417" s="1" t="str">
        <f>IF($J5417="Yes",VLOOKUP($C5417,'ProvResponder deviceId'!$A$1:$C$20000,3,FALSE),"-")</f>
        <v>-</v>
      </c>
      <c r="L5417" s="1" t="str">
        <f t="shared" si="168"/>
        <v/>
      </c>
      <c r="M5417" s="1" t="str">
        <f t="shared" si="169"/>
        <v/>
      </c>
      <c r="N5417" s="1" t="str">
        <f>IF(ISBLANK($C5417),"",IF(ISNA(VLOOKUP($L5417,'result messages'!$H$3:$L$11,2,FALSE)),VLOOKUP($M5417,'result messages'!$H$3:$L$11,2,FALSE),VLOOKUP($L5417,'result messages'!$H$3:$L$11,2,FALSE)))</f>
        <v/>
      </c>
      <c r="O5417" s="1" t="str">
        <f>IF(ISBLANK($C5417),"",IF(ISNA(VLOOKUP($L5417,'result messages'!$H$3:$L$11,3,FALSE)),VLOOKUP($M5417,'result messages'!$H$3:$L$11,3,FALSE),VLOOKUP($L5417,'result messages'!$H$3:$L$11,3,FALSE)))</f>
        <v/>
      </c>
      <c r="P5417" s="1" t="str">
        <f>IF(ISBLANK($C5417),"",IF(ISNA(VLOOKUP($L5417,'result messages'!$H$3:$L$11,4,FALSE)),VLOOKUP($M5417,'result messages'!$H$3:$L$11,4,FALSE),VLOOKUP($L5417,'result messages'!$H$3:$L$11,4,FALSE)))</f>
        <v/>
      </c>
      <c r="Q5417" s="1" t="str">
        <f>IF(ISBLANK($C5417),"",IF(ISNA(VLOOKUP($L5417,'result messages'!$H$3:$L$11,5,FALSE)),VLOOKUP($M5417,'result messages'!$H$3:$L$11,5,FALSE),VLOOKUP($L5417,'result messages'!$H$3:$L$11,5,FALSE)))</f>
        <v/>
      </c>
    </row>
    <row r="5418" spans="1:17">
      <c r="A5418" s="1">
        <v>5415</v>
      </c>
      <c r="B5418" s="1"/>
      <c r="C5418" s="1"/>
      <c r="D5418" s="1"/>
      <c r="E5418" s="6"/>
      <c r="F5418" s="1"/>
      <c r="G5418" s="1" t="str">
        <f>IF(ISNA(VLOOKUP($C5418,'DTEN TCAP Linkage deviceId'!$A$1:$A$20000,1,FALSE)),"No","Yes")</f>
        <v>No</v>
      </c>
      <c r="H5418" s="1" t="str">
        <f>IF(ISNA(VLOOKUP($C5418,'Provisioning Requester'!$F$3:$H$20000,2,FALSE)),"No","Yes")</f>
        <v>No</v>
      </c>
      <c r="I5418" s="1" t="str">
        <f>IF($H5418="Yes",VLOOKUP($C5418,'Provisioning Requester'!$F$3:$H$20000,3,FALSE),"-")</f>
        <v>-</v>
      </c>
      <c r="J5418" s="1" t="str">
        <f>IF(OR(D5418="SVCP", E5418="TRUE"), "No", IF(ISNA(VLOOKUP($C5418,'ProvResponder deviceId'!$A$1:$A$20000,1,FALSE)),"No","Yes"))</f>
        <v>No</v>
      </c>
      <c r="K5418" s="1" t="str">
        <f>IF($J5418="Yes",VLOOKUP($C5418,'ProvResponder deviceId'!$A$1:$C$20000,3,FALSE),"-")</f>
        <v>-</v>
      </c>
      <c r="L5418" s="1" t="str">
        <f t="shared" si="168"/>
        <v/>
      </c>
      <c r="M5418" s="1" t="str">
        <f t="shared" si="169"/>
        <v/>
      </c>
      <c r="N5418" s="1" t="str">
        <f>IF(ISBLANK($C5418),"",IF(ISNA(VLOOKUP($L5418,'result messages'!$H$3:$L$11,2,FALSE)),VLOOKUP($M5418,'result messages'!$H$3:$L$11,2,FALSE),VLOOKUP($L5418,'result messages'!$H$3:$L$11,2,FALSE)))</f>
        <v/>
      </c>
      <c r="O5418" s="1" t="str">
        <f>IF(ISBLANK($C5418),"",IF(ISNA(VLOOKUP($L5418,'result messages'!$H$3:$L$11,3,FALSE)),VLOOKUP($M5418,'result messages'!$H$3:$L$11,3,FALSE),VLOOKUP($L5418,'result messages'!$H$3:$L$11,3,FALSE)))</f>
        <v/>
      </c>
      <c r="P5418" s="1" t="str">
        <f>IF(ISBLANK($C5418),"",IF(ISNA(VLOOKUP($L5418,'result messages'!$H$3:$L$11,4,FALSE)),VLOOKUP($M5418,'result messages'!$H$3:$L$11,4,FALSE),VLOOKUP($L5418,'result messages'!$H$3:$L$11,4,FALSE)))</f>
        <v/>
      </c>
      <c r="Q5418" s="1" t="str">
        <f>IF(ISBLANK($C5418),"",IF(ISNA(VLOOKUP($L5418,'result messages'!$H$3:$L$11,5,FALSE)),VLOOKUP($M5418,'result messages'!$H$3:$L$11,5,FALSE),VLOOKUP($L5418,'result messages'!$H$3:$L$11,5,FALSE)))</f>
        <v/>
      </c>
    </row>
    <row r="5419" spans="1:17">
      <c r="A5419" s="1">
        <v>5416</v>
      </c>
      <c r="B5419" s="1"/>
      <c r="C5419" s="1"/>
      <c r="D5419" s="1"/>
      <c r="E5419" s="6"/>
      <c r="F5419" s="1"/>
      <c r="G5419" s="1" t="str">
        <f>IF(ISNA(VLOOKUP($C5419,'DTEN TCAP Linkage deviceId'!$A$1:$A$20000,1,FALSE)),"No","Yes")</f>
        <v>No</v>
      </c>
      <c r="H5419" s="1" t="str">
        <f>IF(ISNA(VLOOKUP($C5419,'Provisioning Requester'!$F$3:$H$20000,2,FALSE)),"No","Yes")</f>
        <v>No</v>
      </c>
      <c r="I5419" s="1" t="str">
        <f>IF($H5419="Yes",VLOOKUP($C5419,'Provisioning Requester'!$F$3:$H$20000,3,FALSE),"-")</f>
        <v>-</v>
      </c>
      <c r="J5419" s="1" t="str">
        <f>IF(OR(D5419="SVCP", E5419="TRUE"), "No", IF(ISNA(VLOOKUP($C5419,'ProvResponder deviceId'!$A$1:$A$20000,1,FALSE)),"No","Yes"))</f>
        <v>No</v>
      </c>
      <c r="K5419" s="1" t="str">
        <f>IF($J5419="Yes",VLOOKUP($C5419,'ProvResponder deviceId'!$A$1:$C$20000,3,FALSE),"-")</f>
        <v>-</v>
      </c>
      <c r="L5419" s="1" t="str">
        <f t="shared" si="168"/>
        <v/>
      </c>
      <c r="M5419" s="1" t="str">
        <f t="shared" si="169"/>
        <v/>
      </c>
      <c r="N5419" s="1" t="str">
        <f>IF(ISBLANK($C5419),"",IF(ISNA(VLOOKUP($L5419,'result messages'!$H$3:$L$11,2,FALSE)),VLOOKUP($M5419,'result messages'!$H$3:$L$11,2,FALSE),VLOOKUP($L5419,'result messages'!$H$3:$L$11,2,FALSE)))</f>
        <v/>
      </c>
      <c r="O5419" s="1" t="str">
        <f>IF(ISBLANK($C5419),"",IF(ISNA(VLOOKUP($L5419,'result messages'!$H$3:$L$11,3,FALSE)),VLOOKUP($M5419,'result messages'!$H$3:$L$11,3,FALSE),VLOOKUP($L5419,'result messages'!$H$3:$L$11,3,FALSE)))</f>
        <v/>
      </c>
      <c r="P5419" s="1" t="str">
        <f>IF(ISBLANK($C5419),"",IF(ISNA(VLOOKUP($L5419,'result messages'!$H$3:$L$11,4,FALSE)),VLOOKUP($M5419,'result messages'!$H$3:$L$11,4,FALSE),VLOOKUP($L5419,'result messages'!$H$3:$L$11,4,FALSE)))</f>
        <v/>
      </c>
      <c r="Q5419" s="1" t="str">
        <f>IF(ISBLANK($C5419),"",IF(ISNA(VLOOKUP($L5419,'result messages'!$H$3:$L$11,5,FALSE)),VLOOKUP($M5419,'result messages'!$H$3:$L$11,5,FALSE),VLOOKUP($L5419,'result messages'!$H$3:$L$11,5,FALSE)))</f>
        <v/>
      </c>
    </row>
    <row r="5420" spans="1:17">
      <c r="A5420" s="1">
        <v>5417</v>
      </c>
      <c r="B5420" s="1"/>
      <c r="C5420" s="1"/>
      <c r="D5420" s="1"/>
      <c r="E5420" s="6"/>
      <c r="F5420" s="1"/>
      <c r="G5420" s="1" t="str">
        <f>IF(ISNA(VLOOKUP($C5420,'DTEN TCAP Linkage deviceId'!$A$1:$A$20000,1,FALSE)),"No","Yes")</f>
        <v>No</v>
      </c>
      <c r="H5420" s="1" t="str">
        <f>IF(ISNA(VLOOKUP($C5420,'Provisioning Requester'!$F$3:$H$20000,2,FALSE)),"No","Yes")</f>
        <v>No</v>
      </c>
      <c r="I5420" s="1" t="str">
        <f>IF($H5420="Yes",VLOOKUP($C5420,'Provisioning Requester'!$F$3:$H$20000,3,FALSE),"-")</f>
        <v>-</v>
      </c>
      <c r="J5420" s="1" t="str">
        <f>IF(OR(D5420="SVCP", E5420="TRUE"), "No", IF(ISNA(VLOOKUP($C5420,'ProvResponder deviceId'!$A$1:$A$20000,1,FALSE)),"No","Yes"))</f>
        <v>No</v>
      </c>
      <c r="K5420" s="1" t="str">
        <f>IF($J5420="Yes",VLOOKUP($C5420,'ProvResponder deviceId'!$A$1:$C$20000,3,FALSE),"-")</f>
        <v>-</v>
      </c>
      <c r="L5420" s="1" t="str">
        <f t="shared" si="168"/>
        <v/>
      </c>
      <c r="M5420" s="1" t="str">
        <f t="shared" si="169"/>
        <v/>
      </c>
      <c r="N5420" s="1" t="str">
        <f>IF(ISBLANK($C5420),"",IF(ISNA(VLOOKUP($L5420,'result messages'!$H$3:$L$11,2,FALSE)),VLOOKUP($M5420,'result messages'!$H$3:$L$11,2,FALSE),VLOOKUP($L5420,'result messages'!$H$3:$L$11,2,FALSE)))</f>
        <v/>
      </c>
      <c r="O5420" s="1" t="str">
        <f>IF(ISBLANK($C5420),"",IF(ISNA(VLOOKUP($L5420,'result messages'!$H$3:$L$11,3,FALSE)),VLOOKUP($M5420,'result messages'!$H$3:$L$11,3,FALSE),VLOOKUP($L5420,'result messages'!$H$3:$L$11,3,FALSE)))</f>
        <v/>
      </c>
      <c r="P5420" s="1" t="str">
        <f>IF(ISBLANK($C5420),"",IF(ISNA(VLOOKUP($L5420,'result messages'!$H$3:$L$11,4,FALSE)),VLOOKUP($M5420,'result messages'!$H$3:$L$11,4,FALSE),VLOOKUP($L5420,'result messages'!$H$3:$L$11,4,FALSE)))</f>
        <v/>
      </c>
      <c r="Q5420" s="1" t="str">
        <f>IF(ISBLANK($C5420),"",IF(ISNA(VLOOKUP($L5420,'result messages'!$H$3:$L$11,5,FALSE)),VLOOKUP($M5420,'result messages'!$H$3:$L$11,5,FALSE),VLOOKUP($L5420,'result messages'!$H$3:$L$11,5,FALSE)))</f>
        <v/>
      </c>
    </row>
    <row r="5421" spans="1:17">
      <c r="A5421" s="1">
        <v>5418</v>
      </c>
      <c r="B5421" s="1"/>
      <c r="C5421" s="1"/>
      <c r="D5421" s="1"/>
      <c r="E5421" s="6"/>
      <c r="F5421" s="1"/>
      <c r="G5421" s="1" t="str">
        <f>IF(ISNA(VLOOKUP($C5421,'DTEN TCAP Linkage deviceId'!$A$1:$A$20000,1,FALSE)),"No","Yes")</f>
        <v>No</v>
      </c>
      <c r="H5421" s="1" t="str">
        <f>IF(ISNA(VLOOKUP($C5421,'Provisioning Requester'!$F$3:$H$20000,2,FALSE)),"No","Yes")</f>
        <v>No</v>
      </c>
      <c r="I5421" s="1" t="str">
        <f>IF($H5421="Yes",VLOOKUP($C5421,'Provisioning Requester'!$F$3:$H$20000,3,FALSE),"-")</f>
        <v>-</v>
      </c>
      <c r="J5421" s="1" t="str">
        <f>IF(OR(D5421="SVCP", E5421="TRUE"), "No", IF(ISNA(VLOOKUP($C5421,'ProvResponder deviceId'!$A$1:$A$20000,1,FALSE)),"No","Yes"))</f>
        <v>No</v>
      </c>
      <c r="K5421" s="1" t="str">
        <f>IF($J5421="Yes",VLOOKUP($C5421,'ProvResponder deviceId'!$A$1:$C$20000,3,FALSE),"-")</f>
        <v>-</v>
      </c>
      <c r="L5421" s="1" t="str">
        <f t="shared" si="168"/>
        <v/>
      </c>
      <c r="M5421" s="1" t="str">
        <f t="shared" si="169"/>
        <v/>
      </c>
      <c r="N5421" s="1" t="str">
        <f>IF(ISBLANK($C5421),"",IF(ISNA(VLOOKUP($L5421,'result messages'!$H$3:$L$11,2,FALSE)),VLOOKUP($M5421,'result messages'!$H$3:$L$11,2,FALSE),VLOOKUP($L5421,'result messages'!$H$3:$L$11,2,FALSE)))</f>
        <v/>
      </c>
      <c r="O5421" s="1" t="str">
        <f>IF(ISBLANK($C5421),"",IF(ISNA(VLOOKUP($L5421,'result messages'!$H$3:$L$11,3,FALSE)),VLOOKUP($M5421,'result messages'!$H$3:$L$11,3,FALSE),VLOOKUP($L5421,'result messages'!$H$3:$L$11,3,FALSE)))</f>
        <v/>
      </c>
      <c r="P5421" s="1" t="str">
        <f>IF(ISBLANK($C5421),"",IF(ISNA(VLOOKUP($L5421,'result messages'!$H$3:$L$11,4,FALSE)),VLOOKUP($M5421,'result messages'!$H$3:$L$11,4,FALSE),VLOOKUP($L5421,'result messages'!$H$3:$L$11,4,FALSE)))</f>
        <v/>
      </c>
      <c r="Q5421" s="1" t="str">
        <f>IF(ISBLANK($C5421),"",IF(ISNA(VLOOKUP($L5421,'result messages'!$H$3:$L$11,5,FALSE)),VLOOKUP($M5421,'result messages'!$H$3:$L$11,5,FALSE),VLOOKUP($L5421,'result messages'!$H$3:$L$11,5,FALSE)))</f>
        <v/>
      </c>
    </row>
    <row r="5422" spans="1:17">
      <c r="A5422" s="1">
        <v>5419</v>
      </c>
      <c r="B5422" s="1"/>
      <c r="C5422" s="1"/>
      <c r="D5422" s="1"/>
      <c r="E5422" s="6"/>
      <c r="F5422" s="1"/>
      <c r="G5422" s="1" t="str">
        <f>IF(ISNA(VLOOKUP($C5422,'DTEN TCAP Linkage deviceId'!$A$1:$A$20000,1,FALSE)),"No","Yes")</f>
        <v>No</v>
      </c>
      <c r="H5422" s="1" t="str">
        <f>IF(ISNA(VLOOKUP($C5422,'Provisioning Requester'!$F$3:$H$20000,2,FALSE)),"No","Yes")</f>
        <v>No</v>
      </c>
      <c r="I5422" s="1" t="str">
        <f>IF($H5422="Yes",VLOOKUP($C5422,'Provisioning Requester'!$F$3:$H$20000,3,FALSE),"-")</f>
        <v>-</v>
      </c>
      <c r="J5422" s="1" t="str">
        <f>IF(OR(D5422="SVCP", E5422="TRUE"), "No", IF(ISNA(VLOOKUP($C5422,'ProvResponder deviceId'!$A$1:$A$20000,1,FALSE)),"No","Yes"))</f>
        <v>No</v>
      </c>
      <c r="K5422" s="1" t="str">
        <f>IF($J5422="Yes",VLOOKUP($C5422,'ProvResponder deviceId'!$A$1:$C$20000,3,FALSE),"-")</f>
        <v>-</v>
      </c>
      <c r="L5422" s="1" t="str">
        <f t="shared" si="168"/>
        <v/>
      </c>
      <c r="M5422" s="1" t="str">
        <f t="shared" si="169"/>
        <v/>
      </c>
      <c r="N5422" s="1" t="str">
        <f>IF(ISBLANK($C5422),"",IF(ISNA(VLOOKUP($L5422,'result messages'!$H$3:$L$11,2,FALSE)),VLOOKUP($M5422,'result messages'!$H$3:$L$11,2,FALSE),VLOOKUP($L5422,'result messages'!$H$3:$L$11,2,FALSE)))</f>
        <v/>
      </c>
      <c r="O5422" s="1" t="str">
        <f>IF(ISBLANK($C5422),"",IF(ISNA(VLOOKUP($L5422,'result messages'!$H$3:$L$11,3,FALSE)),VLOOKUP($M5422,'result messages'!$H$3:$L$11,3,FALSE),VLOOKUP($L5422,'result messages'!$H$3:$L$11,3,FALSE)))</f>
        <v/>
      </c>
      <c r="P5422" s="1" t="str">
        <f>IF(ISBLANK($C5422),"",IF(ISNA(VLOOKUP($L5422,'result messages'!$H$3:$L$11,4,FALSE)),VLOOKUP($M5422,'result messages'!$H$3:$L$11,4,FALSE),VLOOKUP($L5422,'result messages'!$H$3:$L$11,4,FALSE)))</f>
        <v/>
      </c>
      <c r="Q5422" s="1" t="str">
        <f>IF(ISBLANK($C5422),"",IF(ISNA(VLOOKUP($L5422,'result messages'!$H$3:$L$11,5,FALSE)),VLOOKUP($M5422,'result messages'!$H$3:$L$11,5,FALSE),VLOOKUP($L5422,'result messages'!$H$3:$L$11,5,FALSE)))</f>
        <v/>
      </c>
    </row>
    <row r="5423" spans="1:17">
      <c r="A5423" s="1">
        <v>5420</v>
      </c>
      <c r="B5423" s="1"/>
      <c r="C5423" s="1"/>
      <c r="D5423" s="1"/>
      <c r="E5423" s="6"/>
      <c r="F5423" s="1"/>
      <c r="G5423" s="1" t="str">
        <f>IF(ISNA(VLOOKUP($C5423,'DTEN TCAP Linkage deviceId'!$A$1:$A$20000,1,FALSE)),"No","Yes")</f>
        <v>No</v>
      </c>
      <c r="H5423" s="1" t="str">
        <f>IF(ISNA(VLOOKUP($C5423,'Provisioning Requester'!$F$3:$H$20000,2,FALSE)),"No","Yes")</f>
        <v>No</v>
      </c>
      <c r="I5423" s="1" t="str">
        <f>IF($H5423="Yes",VLOOKUP($C5423,'Provisioning Requester'!$F$3:$H$20000,3,FALSE),"-")</f>
        <v>-</v>
      </c>
      <c r="J5423" s="1" t="str">
        <f>IF(OR(D5423="SVCP", E5423="TRUE"), "No", IF(ISNA(VLOOKUP($C5423,'ProvResponder deviceId'!$A$1:$A$20000,1,FALSE)),"No","Yes"))</f>
        <v>No</v>
      </c>
      <c r="K5423" s="1" t="str">
        <f>IF($J5423="Yes",VLOOKUP($C5423,'ProvResponder deviceId'!$A$1:$C$20000,3,FALSE),"-")</f>
        <v>-</v>
      </c>
      <c r="L5423" s="1" t="str">
        <f t="shared" si="168"/>
        <v/>
      </c>
      <c r="M5423" s="1" t="str">
        <f t="shared" si="169"/>
        <v/>
      </c>
      <c r="N5423" s="1" t="str">
        <f>IF(ISBLANK($C5423),"",IF(ISNA(VLOOKUP($L5423,'result messages'!$H$3:$L$11,2,FALSE)),VLOOKUP($M5423,'result messages'!$H$3:$L$11,2,FALSE),VLOOKUP($L5423,'result messages'!$H$3:$L$11,2,FALSE)))</f>
        <v/>
      </c>
      <c r="O5423" s="1" t="str">
        <f>IF(ISBLANK($C5423),"",IF(ISNA(VLOOKUP($L5423,'result messages'!$H$3:$L$11,3,FALSE)),VLOOKUP($M5423,'result messages'!$H$3:$L$11,3,FALSE),VLOOKUP($L5423,'result messages'!$H$3:$L$11,3,FALSE)))</f>
        <v/>
      </c>
      <c r="P5423" s="1" t="str">
        <f>IF(ISBLANK($C5423),"",IF(ISNA(VLOOKUP($L5423,'result messages'!$H$3:$L$11,4,FALSE)),VLOOKUP($M5423,'result messages'!$H$3:$L$11,4,FALSE),VLOOKUP($L5423,'result messages'!$H$3:$L$11,4,FALSE)))</f>
        <v/>
      </c>
      <c r="Q5423" s="1" t="str">
        <f>IF(ISBLANK($C5423),"",IF(ISNA(VLOOKUP($L5423,'result messages'!$H$3:$L$11,5,FALSE)),VLOOKUP($M5423,'result messages'!$H$3:$L$11,5,FALSE),VLOOKUP($L5423,'result messages'!$H$3:$L$11,5,FALSE)))</f>
        <v/>
      </c>
    </row>
    <row r="5424" spans="1:17">
      <c r="A5424" s="1">
        <v>5421</v>
      </c>
      <c r="B5424" s="1"/>
      <c r="C5424" s="1"/>
      <c r="D5424" s="1"/>
      <c r="E5424" s="6"/>
      <c r="F5424" s="1"/>
      <c r="G5424" s="1" t="str">
        <f>IF(ISNA(VLOOKUP($C5424,'DTEN TCAP Linkage deviceId'!$A$1:$A$20000,1,FALSE)),"No","Yes")</f>
        <v>No</v>
      </c>
      <c r="H5424" s="1" t="str">
        <f>IF(ISNA(VLOOKUP($C5424,'Provisioning Requester'!$F$3:$H$20000,2,FALSE)),"No","Yes")</f>
        <v>No</v>
      </c>
      <c r="I5424" s="1" t="str">
        <f>IF($H5424="Yes",VLOOKUP($C5424,'Provisioning Requester'!$F$3:$H$20000,3,FALSE),"-")</f>
        <v>-</v>
      </c>
      <c r="J5424" s="1" t="str">
        <f>IF(OR(D5424="SVCP", E5424="TRUE"), "No", IF(ISNA(VLOOKUP($C5424,'ProvResponder deviceId'!$A$1:$A$20000,1,FALSE)),"No","Yes"))</f>
        <v>No</v>
      </c>
      <c r="K5424" s="1" t="str">
        <f>IF($J5424="Yes",VLOOKUP($C5424,'ProvResponder deviceId'!$A$1:$C$20000,3,FALSE),"-")</f>
        <v>-</v>
      </c>
      <c r="L5424" s="1" t="str">
        <f t="shared" si="168"/>
        <v/>
      </c>
      <c r="M5424" s="1" t="str">
        <f t="shared" si="169"/>
        <v/>
      </c>
      <c r="N5424" s="1" t="str">
        <f>IF(ISBLANK($C5424),"",IF(ISNA(VLOOKUP($L5424,'result messages'!$H$3:$L$11,2,FALSE)),VLOOKUP($M5424,'result messages'!$H$3:$L$11,2,FALSE),VLOOKUP($L5424,'result messages'!$H$3:$L$11,2,FALSE)))</f>
        <v/>
      </c>
      <c r="O5424" s="1" t="str">
        <f>IF(ISBLANK($C5424),"",IF(ISNA(VLOOKUP($L5424,'result messages'!$H$3:$L$11,3,FALSE)),VLOOKUP($M5424,'result messages'!$H$3:$L$11,3,FALSE),VLOOKUP($L5424,'result messages'!$H$3:$L$11,3,FALSE)))</f>
        <v/>
      </c>
      <c r="P5424" s="1" t="str">
        <f>IF(ISBLANK($C5424),"",IF(ISNA(VLOOKUP($L5424,'result messages'!$H$3:$L$11,4,FALSE)),VLOOKUP($M5424,'result messages'!$H$3:$L$11,4,FALSE),VLOOKUP($L5424,'result messages'!$H$3:$L$11,4,FALSE)))</f>
        <v/>
      </c>
      <c r="Q5424" s="1" t="str">
        <f>IF(ISBLANK($C5424),"",IF(ISNA(VLOOKUP($L5424,'result messages'!$H$3:$L$11,5,FALSE)),VLOOKUP($M5424,'result messages'!$H$3:$L$11,5,FALSE),VLOOKUP($L5424,'result messages'!$H$3:$L$11,5,FALSE)))</f>
        <v/>
      </c>
    </row>
    <row r="5425" spans="1:17">
      <c r="A5425" s="1">
        <v>5422</v>
      </c>
      <c r="B5425" s="1"/>
      <c r="C5425" s="1"/>
      <c r="D5425" s="1"/>
      <c r="E5425" s="6"/>
      <c r="F5425" s="1"/>
      <c r="G5425" s="1" t="str">
        <f>IF(ISNA(VLOOKUP($C5425,'DTEN TCAP Linkage deviceId'!$A$1:$A$20000,1,FALSE)),"No","Yes")</f>
        <v>No</v>
      </c>
      <c r="H5425" s="1" t="str">
        <f>IF(ISNA(VLOOKUP($C5425,'Provisioning Requester'!$F$3:$H$20000,2,FALSE)),"No","Yes")</f>
        <v>No</v>
      </c>
      <c r="I5425" s="1" t="str">
        <f>IF($H5425="Yes",VLOOKUP($C5425,'Provisioning Requester'!$F$3:$H$20000,3,FALSE),"-")</f>
        <v>-</v>
      </c>
      <c r="J5425" s="1" t="str">
        <f>IF(OR(D5425="SVCP", E5425="TRUE"), "No", IF(ISNA(VLOOKUP($C5425,'ProvResponder deviceId'!$A$1:$A$20000,1,FALSE)),"No","Yes"))</f>
        <v>No</v>
      </c>
      <c r="K5425" s="1" t="str">
        <f>IF($J5425="Yes",VLOOKUP($C5425,'ProvResponder deviceId'!$A$1:$C$20000,3,FALSE),"-")</f>
        <v>-</v>
      </c>
      <c r="L5425" s="1" t="str">
        <f t="shared" si="168"/>
        <v/>
      </c>
      <c r="M5425" s="1" t="str">
        <f t="shared" si="169"/>
        <v/>
      </c>
      <c r="N5425" s="1" t="str">
        <f>IF(ISBLANK($C5425),"",IF(ISNA(VLOOKUP($L5425,'result messages'!$H$3:$L$11,2,FALSE)),VLOOKUP($M5425,'result messages'!$H$3:$L$11,2,FALSE),VLOOKUP($L5425,'result messages'!$H$3:$L$11,2,FALSE)))</f>
        <v/>
      </c>
      <c r="O5425" s="1" t="str">
        <f>IF(ISBLANK($C5425),"",IF(ISNA(VLOOKUP($L5425,'result messages'!$H$3:$L$11,3,FALSE)),VLOOKUP($M5425,'result messages'!$H$3:$L$11,3,FALSE),VLOOKUP($L5425,'result messages'!$H$3:$L$11,3,FALSE)))</f>
        <v/>
      </c>
      <c r="P5425" s="1" t="str">
        <f>IF(ISBLANK($C5425),"",IF(ISNA(VLOOKUP($L5425,'result messages'!$H$3:$L$11,4,FALSE)),VLOOKUP($M5425,'result messages'!$H$3:$L$11,4,FALSE),VLOOKUP($L5425,'result messages'!$H$3:$L$11,4,FALSE)))</f>
        <v/>
      </c>
      <c r="Q5425" s="1" t="str">
        <f>IF(ISBLANK($C5425),"",IF(ISNA(VLOOKUP($L5425,'result messages'!$H$3:$L$11,5,FALSE)),VLOOKUP($M5425,'result messages'!$H$3:$L$11,5,FALSE),VLOOKUP($L5425,'result messages'!$H$3:$L$11,5,FALSE)))</f>
        <v/>
      </c>
    </row>
    <row r="5426" spans="1:17">
      <c r="A5426" s="1">
        <v>5423</v>
      </c>
      <c r="B5426" s="1"/>
      <c r="C5426" s="1"/>
      <c r="D5426" s="1"/>
      <c r="E5426" s="6"/>
      <c r="F5426" s="1"/>
      <c r="G5426" s="1" t="str">
        <f>IF(ISNA(VLOOKUP($C5426,'DTEN TCAP Linkage deviceId'!$A$1:$A$20000,1,FALSE)),"No","Yes")</f>
        <v>No</v>
      </c>
      <c r="H5426" s="1" t="str">
        <f>IF(ISNA(VLOOKUP($C5426,'Provisioning Requester'!$F$3:$H$20000,2,FALSE)),"No","Yes")</f>
        <v>No</v>
      </c>
      <c r="I5426" s="1" t="str">
        <f>IF($H5426="Yes",VLOOKUP($C5426,'Provisioning Requester'!$F$3:$H$20000,3,FALSE),"-")</f>
        <v>-</v>
      </c>
      <c r="J5426" s="1" t="str">
        <f>IF(OR(D5426="SVCP", E5426="TRUE"), "No", IF(ISNA(VLOOKUP($C5426,'ProvResponder deviceId'!$A$1:$A$20000,1,FALSE)),"No","Yes"))</f>
        <v>No</v>
      </c>
      <c r="K5426" s="1" t="str">
        <f>IF($J5426="Yes",VLOOKUP($C5426,'ProvResponder deviceId'!$A$1:$C$20000,3,FALSE),"-")</f>
        <v>-</v>
      </c>
      <c r="L5426" s="1" t="str">
        <f t="shared" si="168"/>
        <v/>
      </c>
      <c r="M5426" s="1" t="str">
        <f t="shared" si="169"/>
        <v/>
      </c>
      <c r="N5426" s="1" t="str">
        <f>IF(ISBLANK($C5426),"",IF(ISNA(VLOOKUP($L5426,'result messages'!$H$3:$L$11,2,FALSE)),VLOOKUP($M5426,'result messages'!$H$3:$L$11,2,FALSE),VLOOKUP($L5426,'result messages'!$H$3:$L$11,2,FALSE)))</f>
        <v/>
      </c>
      <c r="O5426" s="1" t="str">
        <f>IF(ISBLANK($C5426),"",IF(ISNA(VLOOKUP($L5426,'result messages'!$H$3:$L$11,3,FALSE)),VLOOKUP($M5426,'result messages'!$H$3:$L$11,3,FALSE),VLOOKUP($L5426,'result messages'!$H$3:$L$11,3,FALSE)))</f>
        <v/>
      </c>
      <c r="P5426" s="1" t="str">
        <f>IF(ISBLANK($C5426),"",IF(ISNA(VLOOKUP($L5426,'result messages'!$H$3:$L$11,4,FALSE)),VLOOKUP($M5426,'result messages'!$H$3:$L$11,4,FALSE),VLOOKUP($L5426,'result messages'!$H$3:$L$11,4,FALSE)))</f>
        <v/>
      </c>
      <c r="Q5426" s="1" t="str">
        <f>IF(ISBLANK($C5426),"",IF(ISNA(VLOOKUP($L5426,'result messages'!$H$3:$L$11,5,FALSE)),VLOOKUP($M5426,'result messages'!$H$3:$L$11,5,FALSE),VLOOKUP($L5426,'result messages'!$H$3:$L$11,5,FALSE)))</f>
        <v/>
      </c>
    </row>
    <row r="5427" spans="1:17">
      <c r="A5427" s="1">
        <v>5424</v>
      </c>
      <c r="B5427" s="1"/>
      <c r="C5427" s="1"/>
      <c r="D5427" s="1"/>
      <c r="E5427" s="6"/>
      <c r="F5427" s="1"/>
      <c r="G5427" s="1" t="str">
        <f>IF(ISNA(VLOOKUP($C5427,'DTEN TCAP Linkage deviceId'!$A$1:$A$20000,1,FALSE)),"No","Yes")</f>
        <v>No</v>
      </c>
      <c r="H5427" s="1" t="str">
        <f>IF(ISNA(VLOOKUP($C5427,'Provisioning Requester'!$F$3:$H$20000,2,FALSE)),"No","Yes")</f>
        <v>No</v>
      </c>
      <c r="I5427" s="1" t="str">
        <f>IF($H5427="Yes",VLOOKUP($C5427,'Provisioning Requester'!$F$3:$H$20000,3,FALSE),"-")</f>
        <v>-</v>
      </c>
      <c r="J5427" s="1" t="str">
        <f>IF(OR(D5427="SVCP", E5427="TRUE"), "No", IF(ISNA(VLOOKUP($C5427,'ProvResponder deviceId'!$A$1:$A$20000,1,FALSE)),"No","Yes"))</f>
        <v>No</v>
      </c>
      <c r="K5427" s="1" t="str">
        <f>IF($J5427="Yes",VLOOKUP($C5427,'ProvResponder deviceId'!$A$1:$C$20000,3,FALSE),"-")</f>
        <v>-</v>
      </c>
      <c r="L5427" s="1" t="str">
        <f t="shared" si="168"/>
        <v/>
      </c>
      <c r="M5427" s="1" t="str">
        <f t="shared" si="169"/>
        <v/>
      </c>
      <c r="N5427" s="1" t="str">
        <f>IF(ISBLANK($C5427),"",IF(ISNA(VLOOKUP($L5427,'result messages'!$H$3:$L$11,2,FALSE)),VLOOKUP($M5427,'result messages'!$H$3:$L$11,2,FALSE),VLOOKUP($L5427,'result messages'!$H$3:$L$11,2,FALSE)))</f>
        <v/>
      </c>
      <c r="O5427" s="1" t="str">
        <f>IF(ISBLANK($C5427),"",IF(ISNA(VLOOKUP($L5427,'result messages'!$H$3:$L$11,3,FALSE)),VLOOKUP($M5427,'result messages'!$H$3:$L$11,3,FALSE),VLOOKUP($L5427,'result messages'!$H$3:$L$11,3,FALSE)))</f>
        <v/>
      </c>
      <c r="P5427" s="1" t="str">
        <f>IF(ISBLANK($C5427),"",IF(ISNA(VLOOKUP($L5427,'result messages'!$H$3:$L$11,4,FALSE)),VLOOKUP($M5427,'result messages'!$H$3:$L$11,4,FALSE),VLOOKUP($L5427,'result messages'!$H$3:$L$11,4,FALSE)))</f>
        <v/>
      </c>
      <c r="Q5427" s="1" t="str">
        <f>IF(ISBLANK($C5427),"",IF(ISNA(VLOOKUP($L5427,'result messages'!$H$3:$L$11,5,FALSE)),VLOOKUP($M5427,'result messages'!$H$3:$L$11,5,FALSE),VLOOKUP($L5427,'result messages'!$H$3:$L$11,5,FALSE)))</f>
        <v/>
      </c>
    </row>
    <row r="5428" spans="1:17">
      <c r="A5428" s="1">
        <v>5425</v>
      </c>
      <c r="B5428" s="1"/>
      <c r="C5428" s="1"/>
      <c r="D5428" s="1"/>
      <c r="E5428" s="6"/>
      <c r="F5428" s="1"/>
      <c r="G5428" s="1" t="str">
        <f>IF(ISNA(VLOOKUP($C5428,'DTEN TCAP Linkage deviceId'!$A$1:$A$20000,1,FALSE)),"No","Yes")</f>
        <v>No</v>
      </c>
      <c r="H5428" s="1" t="str">
        <f>IF(ISNA(VLOOKUP($C5428,'Provisioning Requester'!$F$3:$H$20000,2,FALSE)),"No","Yes")</f>
        <v>No</v>
      </c>
      <c r="I5428" s="1" t="str">
        <f>IF($H5428="Yes",VLOOKUP($C5428,'Provisioning Requester'!$F$3:$H$20000,3,FALSE),"-")</f>
        <v>-</v>
      </c>
      <c r="J5428" s="1" t="str">
        <f>IF(OR(D5428="SVCP", E5428="TRUE"), "No", IF(ISNA(VLOOKUP($C5428,'ProvResponder deviceId'!$A$1:$A$20000,1,FALSE)),"No","Yes"))</f>
        <v>No</v>
      </c>
      <c r="K5428" s="1" t="str">
        <f>IF($J5428="Yes",VLOOKUP($C5428,'ProvResponder deviceId'!$A$1:$C$20000,3,FALSE),"-")</f>
        <v>-</v>
      </c>
      <c r="L5428" s="1" t="str">
        <f t="shared" si="168"/>
        <v/>
      </c>
      <c r="M5428" s="1" t="str">
        <f t="shared" si="169"/>
        <v/>
      </c>
      <c r="N5428" s="1" t="str">
        <f>IF(ISBLANK($C5428),"",IF(ISNA(VLOOKUP($L5428,'result messages'!$H$3:$L$11,2,FALSE)),VLOOKUP($M5428,'result messages'!$H$3:$L$11,2,FALSE),VLOOKUP($L5428,'result messages'!$H$3:$L$11,2,FALSE)))</f>
        <v/>
      </c>
      <c r="O5428" s="1" t="str">
        <f>IF(ISBLANK($C5428),"",IF(ISNA(VLOOKUP($L5428,'result messages'!$H$3:$L$11,3,FALSE)),VLOOKUP($M5428,'result messages'!$H$3:$L$11,3,FALSE),VLOOKUP($L5428,'result messages'!$H$3:$L$11,3,FALSE)))</f>
        <v/>
      </c>
      <c r="P5428" s="1" t="str">
        <f>IF(ISBLANK($C5428),"",IF(ISNA(VLOOKUP($L5428,'result messages'!$H$3:$L$11,4,FALSE)),VLOOKUP($M5428,'result messages'!$H$3:$L$11,4,FALSE),VLOOKUP($L5428,'result messages'!$H$3:$L$11,4,FALSE)))</f>
        <v/>
      </c>
      <c r="Q5428" s="1" t="str">
        <f>IF(ISBLANK($C5428),"",IF(ISNA(VLOOKUP($L5428,'result messages'!$H$3:$L$11,5,FALSE)),VLOOKUP($M5428,'result messages'!$H$3:$L$11,5,FALSE),VLOOKUP($L5428,'result messages'!$H$3:$L$11,5,FALSE)))</f>
        <v/>
      </c>
    </row>
    <row r="5429" spans="1:17">
      <c r="A5429" s="1">
        <v>5426</v>
      </c>
      <c r="B5429" s="1"/>
      <c r="C5429" s="1"/>
      <c r="D5429" s="1"/>
      <c r="E5429" s="6"/>
      <c r="F5429" s="1"/>
      <c r="G5429" s="1" t="str">
        <f>IF(ISNA(VLOOKUP($C5429,'DTEN TCAP Linkage deviceId'!$A$1:$A$20000,1,FALSE)),"No","Yes")</f>
        <v>No</v>
      </c>
      <c r="H5429" s="1" t="str">
        <f>IF(ISNA(VLOOKUP($C5429,'Provisioning Requester'!$F$3:$H$20000,2,FALSE)),"No","Yes")</f>
        <v>No</v>
      </c>
      <c r="I5429" s="1" t="str">
        <f>IF($H5429="Yes",VLOOKUP($C5429,'Provisioning Requester'!$F$3:$H$20000,3,FALSE),"-")</f>
        <v>-</v>
      </c>
      <c r="J5429" s="1" t="str">
        <f>IF(OR(D5429="SVCP", E5429="TRUE"), "No", IF(ISNA(VLOOKUP($C5429,'ProvResponder deviceId'!$A$1:$A$20000,1,FALSE)),"No","Yes"))</f>
        <v>No</v>
      </c>
      <c r="K5429" s="1" t="str">
        <f>IF($J5429="Yes",VLOOKUP($C5429,'ProvResponder deviceId'!$A$1:$C$20000,3,FALSE),"-")</f>
        <v>-</v>
      </c>
      <c r="L5429" s="1" t="str">
        <f t="shared" si="168"/>
        <v/>
      </c>
      <c r="M5429" s="1" t="str">
        <f t="shared" si="169"/>
        <v/>
      </c>
      <c r="N5429" s="1" t="str">
        <f>IF(ISBLANK($C5429),"",IF(ISNA(VLOOKUP($L5429,'result messages'!$H$3:$L$11,2,FALSE)),VLOOKUP($M5429,'result messages'!$H$3:$L$11,2,FALSE),VLOOKUP($L5429,'result messages'!$H$3:$L$11,2,FALSE)))</f>
        <v/>
      </c>
      <c r="O5429" s="1" t="str">
        <f>IF(ISBLANK($C5429),"",IF(ISNA(VLOOKUP($L5429,'result messages'!$H$3:$L$11,3,FALSE)),VLOOKUP($M5429,'result messages'!$H$3:$L$11,3,FALSE),VLOOKUP($L5429,'result messages'!$H$3:$L$11,3,FALSE)))</f>
        <v/>
      </c>
      <c r="P5429" s="1" t="str">
        <f>IF(ISBLANK($C5429),"",IF(ISNA(VLOOKUP($L5429,'result messages'!$H$3:$L$11,4,FALSE)),VLOOKUP($M5429,'result messages'!$H$3:$L$11,4,FALSE),VLOOKUP($L5429,'result messages'!$H$3:$L$11,4,FALSE)))</f>
        <v/>
      </c>
      <c r="Q5429" s="1" t="str">
        <f>IF(ISBLANK($C5429),"",IF(ISNA(VLOOKUP($L5429,'result messages'!$H$3:$L$11,5,FALSE)),VLOOKUP($M5429,'result messages'!$H$3:$L$11,5,FALSE),VLOOKUP($L5429,'result messages'!$H$3:$L$11,5,FALSE)))</f>
        <v/>
      </c>
    </row>
    <row r="5430" spans="1:17">
      <c r="A5430" s="1">
        <v>5427</v>
      </c>
      <c r="B5430" s="1"/>
      <c r="C5430" s="1"/>
      <c r="D5430" s="1"/>
      <c r="E5430" s="6"/>
      <c r="F5430" s="1"/>
      <c r="G5430" s="1" t="str">
        <f>IF(ISNA(VLOOKUP($C5430,'DTEN TCAP Linkage deviceId'!$A$1:$A$20000,1,FALSE)),"No","Yes")</f>
        <v>No</v>
      </c>
      <c r="H5430" s="1" t="str">
        <f>IF(ISNA(VLOOKUP($C5430,'Provisioning Requester'!$F$3:$H$20000,2,FALSE)),"No","Yes")</f>
        <v>No</v>
      </c>
      <c r="I5430" s="1" t="str">
        <f>IF($H5430="Yes",VLOOKUP($C5430,'Provisioning Requester'!$F$3:$H$20000,3,FALSE),"-")</f>
        <v>-</v>
      </c>
      <c r="J5430" s="1" t="str">
        <f>IF(OR(D5430="SVCP", E5430="TRUE"), "No", IF(ISNA(VLOOKUP($C5430,'ProvResponder deviceId'!$A$1:$A$20000,1,FALSE)),"No","Yes"))</f>
        <v>No</v>
      </c>
      <c r="K5430" s="1" t="str">
        <f>IF($J5430="Yes",VLOOKUP($C5430,'ProvResponder deviceId'!$A$1:$C$20000,3,FALSE),"-")</f>
        <v>-</v>
      </c>
      <c r="L5430" s="1" t="str">
        <f t="shared" si="168"/>
        <v/>
      </c>
      <c r="M5430" s="1" t="str">
        <f t="shared" si="169"/>
        <v/>
      </c>
      <c r="N5430" s="1" t="str">
        <f>IF(ISBLANK($C5430),"",IF(ISNA(VLOOKUP($L5430,'result messages'!$H$3:$L$11,2,FALSE)),VLOOKUP($M5430,'result messages'!$H$3:$L$11,2,FALSE),VLOOKUP($L5430,'result messages'!$H$3:$L$11,2,FALSE)))</f>
        <v/>
      </c>
      <c r="O5430" s="1" t="str">
        <f>IF(ISBLANK($C5430),"",IF(ISNA(VLOOKUP($L5430,'result messages'!$H$3:$L$11,3,FALSE)),VLOOKUP($M5430,'result messages'!$H$3:$L$11,3,FALSE),VLOOKUP($L5430,'result messages'!$H$3:$L$11,3,FALSE)))</f>
        <v/>
      </c>
      <c r="P5430" s="1" t="str">
        <f>IF(ISBLANK($C5430),"",IF(ISNA(VLOOKUP($L5430,'result messages'!$H$3:$L$11,4,FALSE)),VLOOKUP($M5430,'result messages'!$H$3:$L$11,4,FALSE),VLOOKUP($L5430,'result messages'!$H$3:$L$11,4,FALSE)))</f>
        <v/>
      </c>
      <c r="Q5430" s="1" t="str">
        <f>IF(ISBLANK($C5430),"",IF(ISNA(VLOOKUP($L5430,'result messages'!$H$3:$L$11,5,FALSE)),VLOOKUP($M5430,'result messages'!$H$3:$L$11,5,FALSE),VLOOKUP($L5430,'result messages'!$H$3:$L$11,5,FALSE)))</f>
        <v/>
      </c>
    </row>
    <row r="5431" spans="1:17">
      <c r="A5431" s="1">
        <v>5428</v>
      </c>
      <c r="B5431" s="1"/>
      <c r="C5431" s="1"/>
      <c r="D5431" s="1"/>
      <c r="E5431" s="6"/>
      <c r="F5431" s="1"/>
      <c r="G5431" s="1" t="str">
        <f>IF(ISNA(VLOOKUP($C5431,'DTEN TCAP Linkage deviceId'!$A$1:$A$20000,1,FALSE)),"No","Yes")</f>
        <v>No</v>
      </c>
      <c r="H5431" s="1" t="str">
        <f>IF(ISNA(VLOOKUP($C5431,'Provisioning Requester'!$F$3:$H$20000,2,FALSE)),"No","Yes")</f>
        <v>No</v>
      </c>
      <c r="I5431" s="1" t="str">
        <f>IF($H5431="Yes",VLOOKUP($C5431,'Provisioning Requester'!$F$3:$H$20000,3,FALSE),"-")</f>
        <v>-</v>
      </c>
      <c r="J5431" s="1" t="str">
        <f>IF(OR(D5431="SVCP", E5431="TRUE"), "No", IF(ISNA(VLOOKUP($C5431,'ProvResponder deviceId'!$A$1:$A$20000,1,FALSE)),"No","Yes"))</f>
        <v>No</v>
      </c>
      <c r="K5431" s="1" t="str">
        <f>IF($J5431="Yes",VLOOKUP($C5431,'ProvResponder deviceId'!$A$1:$C$20000,3,FALSE),"-")</f>
        <v>-</v>
      </c>
      <c r="L5431" s="1" t="str">
        <f t="shared" si="168"/>
        <v/>
      </c>
      <c r="M5431" s="1" t="str">
        <f t="shared" si="169"/>
        <v/>
      </c>
      <c r="N5431" s="1" t="str">
        <f>IF(ISBLANK($C5431),"",IF(ISNA(VLOOKUP($L5431,'result messages'!$H$3:$L$11,2,FALSE)),VLOOKUP($M5431,'result messages'!$H$3:$L$11,2,FALSE),VLOOKUP($L5431,'result messages'!$H$3:$L$11,2,FALSE)))</f>
        <v/>
      </c>
      <c r="O5431" s="1" t="str">
        <f>IF(ISBLANK($C5431),"",IF(ISNA(VLOOKUP($L5431,'result messages'!$H$3:$L$11,3,FALSE)),VLOOKUP($M5431,'result messages'!$H$3:$L$11,3,FALSE),VLOOKUP($L5431,'result messages'!$H$3:$L$11,3,FALSE)))</f>
        <v/>
      </c>
      <c r="P5431" s="1" t="str">
        <f>IF(ISBLANK($C5431),"",IF(ISNA(VLOOKUP($L5431,'result messages'!$H$3:$L$11,4,FALSE)),VLOOKUP($M5431,'result messages'!$H$3:$L$11,4,FALSE),VLOOKUP($L5431,'result messages'!$H$3:$L$11,4,FALSE)))</f>
        <v/>
      </c>
      <c r="Q5431" s="1" t="str">
        <f>IF(ISBLANK($C5431),"",IF(ISNA(VLOOKUP($L5431,'result messages'!$H$3:$L$11,5,FALSE)),VLOOKUP($M5431,'result messages'!$H$3:$L$11,5,FALSE),VLOOKUP($L5431,'result messages'!$H$3:$L$11,5,FALSE)))</f>
        <v/>
      </c>
    </row>
    <row r="5432" spans="1:17">
      <c r="A5432" s="1">
        <v>5429</v>
      </c>
      <c r="B5432" s="1"/>
      <c r="C5432" s="1"/>
      <c r="D5432" s="1"/>
      <c r="E5432" s="6"/>
      <c r="F5432" s="1"/>
      <c r="G5432" s="1" t="str">
        <f>IF(ISNA(VLOOKUP($C5432,'DTEN TCAP Linkage deviceId'!$A$1:$A$20000,1,FALSE)),"No","Yes")</f>
        <v>No</v>
      </c>
      <c r="H5432" s="1" t="str">
        <f>IF(ISNA(VLOOKUP($C5432,'Provisioning Requester'!$F$3:$H$20000,2,FALSE)),"No","Yes")</f>
        <v>No</v>
      </c>
      <c r="I5432" s="1" t="str">
        <f>IF($H5432="Yes",VLOOKUP($C5432,'Provisioning Requester'!$F$3:$H$20000,3,FALSE),"-")</f>
        <v>-</v>
      </c>
      <c r="J5432" s="1" t="str">
        <f>IF(OR(D5432="SVCP", E5432="TRUE"), "No", IF(ISNA(VLOOKUP($C5432,'ProvResponder deviceId'!$A$1:$A$20000,1,FALSE)),"No","Yes"))</f>
        <v>No</v>
      </c>
      <c r="K5432" s="1" t="str">
        <f>IF($J5432="Yes",VLOOKUP($C5432,'ProvResponder deviceId'!$A$1:$C$20000,3,FALSE),"-")</f>
        <v>-</v>
      </c>
      <c r="L5432" s="1" t="str">
        <f t="shared" si="168"/>
        <v/>
      </c>
      <c r="M5432" s="1" t="str">
        <f t="shared" si="169"/>
        <v/>
      </c>
      <c r="N5432" s="1" t="str">
        <f>IF(ISBLANK($C5432),"",IF(ISNA(VLOOKUP($L5432,'result messages'!$H$3:$L$11,2,FALSE)),VLOOKUP($M5432,'result messages'!$H$3:$L$11,2,FALSE),VLOOKUP($L5432,'result messages'!$H$3:$L$11,2,FALSE)))</f>
        <v/>
      </c>
      <c r="O5432" s="1" t="str">
        <f>IF(ISBLANK($C5432),"",IF(ISNA(VLOOKUP($L5432,'result messages'!$H$3:$L$11,3,FALSE)),VLOOKUP($M5432,'result messages'!$H$3:$L$11,3,FALSE),VLOOKUP($L5432,'result messages'!$H$3:$L$11,3,FALSE)))</f>
        <v/>
      </c>
      <c r="P5432" s="1" t="str">
        <f>IF(ISBLANK($C5432),"",IF(ISNA(VLOOKUP($L5432,'result messages'!$H$3:$L$11,4,FALSE)),VLOOKUP($M5432,'result messages'!$H$3:$L$11,4,FALSE),VLOOKUP($L5432,'result messages'!$H$3:$L$11,4,FALSE)))</f>
        <v/>
      </c>
      <c r="Q5432" s="1" t="str">
        <f>IF(ISBLANK($C5432),"",IF(ISNA(VLOOKUP($L5432,'result messages'!$H$3:$L$11,5,FALSE)),VLOOKUP($M5432,'result messages'!$H$3:$L$11,5,FALSE),VLOOKUP($L5432,'result messages'!$H$3:$L$11,5,FALSE)))</f>
        <v/>
      </c>
    </row>
    <row r="5433" spans="1:17">
      <c r="A5433" s="1">
        <v>5430</v>
      </c>
      <c r="B5433" s="1"/>
      <c r="C5433" s="1"/>
      <c r="D5433" s="1"/>
      <c r="E5433" s="6"/>
      <c r="F5433" s="1"/>
      <c r="G5433" s="1" t="str">
        <f>IF(ISNA(VLOOKUP($C5433,'DTEN TCAP Linkage deviceId'!$A$1:$A$20000,1,FALSE)),"No","Yes")</f>
        <v>No</v>
      </c>
      <c r="H5433" s="1" t="str">
        <f>IF(ISNA(VLOOKUP($C5433,'Provisioning Requester'!$F$3:$H$20000,2,FALSE)),"No","Yes")</f>
        <v>No</v>
      </c>
      <c r="I5433" s="1" t="str">
        <f>IF($H5433="Yes",VLOOKUP($C5433,'Provisioning Requester'!$F$3:$H$20000,3,FALSE),"-")</f>
        <v>-</v>
      </c>
      <c r="J5433" s="1" t="str">
        <f>IF(OR(D5433="SVCP", E5433="TRUE"), "No", IF(ISNA(VLOOKUP($C5433,'ProvResponder deviceId'!$A$1:$A$20000,1,FALSE)),"No","Yes"))</f>
        <v>No</v>
      </c>
      <c r="K5433" s="1" t="str">
        <f>IF($J5433="Yes",VLOOKUP($C5433,'ProvResponder deviceId'!$A$1:$C$20000,3,FALSE),"-")</f>
        <v>-</v>
      </c>
      <c r="L5433" s="1" t="str">
        <f t="shared" si="168"/>
        <v/>
      </c>
      <c r="M5433" s="1" t="str">
        <f t="shared" si="169"/>
        <v/>
      </c>
      <c r="N5433" s="1" t="str">
        <f>IF(ISBLANK($C5433),"",IF(ISNA(VLOOKUP($L5433,'result messages'!$H$3:$L$11,2,FALSE)),VLOOKUP($M5433,'result messages'!$H$3:$L$11,2,FALSE),VLOOKUP($L5433,'result messages'!$H$3:$L$11,2,FALSE)))</f>
        <v/>
      </c>
      <c r="O5433" s="1" t="str">
        <f>IF(ISBLANK($C5433),"",IF(ISNA(VLOOKUP($L5433,'result messages'!$H$3:$L$11,3,FALSE)),VLOOKUP($M5433,'result messages'!$H$3:$L$11,3,FALSE),VLOOKUP($L5433,'result messages'!$H$3:$L$11,3,FALSE)))</f>
        <v/>
      </c>
      <c r="P5433" s="1" t="str">
        <f>IF(ISBLANK($C5433),"",IF(ISNA(VLOOKUP($L5433,'result messages'!$H$3:$L$11,4,FALSE)),VLOOKUP($M5433,'result messages'!$H$3:$L$11,4,FALSE),VLOOKUP($L5433,'result messages'!$H$3:$L$11,4,FALSE)))</f>
        <v/>
      </c>
      <c r="Q5433" s="1" t="str">
        <f>IF(ISBLANK($C5433),"",IF(ISNA(VLOOKUP($L5433,'result messages'!$H$3:$L$11,5,FALSE)),VLOOKUP($M5433,'result messages'!$H$3:$L$11,5,FALSE),VLOOKUP($L5433,'result messages'!$H$3:$L$11,5,FALSE)))</f>
        <v/>
      </c>
    </row>
    <row r="5434" spans="1:17">
      <c r="A5434" s="1">
        <v>5431</v>
      </c>
      <c r="B5434" s="1"/>
      <c r="C5434" s="1"/>
      <c r="D5434" s="1"/>
      <c r="E5434" s="6"/>
      <c r="F5434" s="1"/>
      <c r="G5434" s="1" t="str">
        <f>IF(ISNA(VLOOKUP($C5434,'DTEN TCAP Linkage deviceId'!$A$1:$A$20000,1,FALSE)),"No","Yes")</f>
        <v>No</v>
      </c>
      <c r="H5434" s="1" t="str">
        <f>IF(ISNA(VLOOKUP($C5434,'Provisioning Requester'!$F$3:$H$20000,2,FALSE)),"No","Yes")</f>
        <v>No</v>
      </c>
      <c r="I5434" s="1" t="str">
        <f>IF($H5434="Yes",VLOOKUP($C5434,'Provisioning Requester'!$F$3:$H$20000,3,FALSE),"-")</f>
        <v>-</v>
      </c>
      <c r="J5434" s="1" t="str">
        <f>IF(OR(D5434="SVCP", E5434="TRUE"), "No", IF(ISNA(VLOOKUP($C5434,'ProvResponder deviceId'!$A$1:$A$20000,1,FALSE)),"No","Yes"))</f>
        <v>No</v>
      </c>
      <c r="K5434" s="1" t="str">
        <f>IF($J5434="Yes",VLOOKUP($C5434,'ProvResponder deviceId'!$A$1:$C$20000,3,FALSE),"-")</f>
        <v>-</v>
      </c>
      <c r="L5434" s="1" t="str">
        <f t="shared" si="168"/>
        <v/>
      </c>
      <c r="M5434" s="1" t="str">
        <f t="shared" si="169"/>
        <v/>
      </c>
      <c r="N5434" s="1" t="str">
        <f>IF(ISBLANK($C5434),"",IF(ISNA(VLOOKUP($L5434,'result messages'!$H$3:$L$11,2,FALSE)),VLOOKUP($M5434,'result messages'!$H$3:$L$11,2,FALSE),VLOOKUP($L5434,'result messages'!$H$3:$L$11,2,FALSE)))</f>
        <v/>
      </c>
      <c r="O5434" s="1" t="str">
        <f>IF(ISBLANK($C5434),"",IF(ISNA(VLOOKUP($L5434,'result messages'!$H$3:$L$11,3,FALSE)),VLOOKUP($M5434,'result messages'!$H$3:$L$11,3,FALSE),VLOOKUP($L5434,'result messages'!$H$3:$L$11,3,FALSE)))</f>
        <v/>
      </c>
      <c r="P5434" s="1" t="str">
        <f>IF(ISBLANK($C5434),"",IF(ISNA(VLOOKUP($L5434,'result messages'!$H$3:$L$11,4,FALSE)),VLOOKUP($M5434,'result messages'!$H$3:$L$11,4,FALSE),VLOOKUP($L5434,'result messages'!$H$3:$L$11,4,FALSE)))</f>
        <v/>
      </c>
      <c r="Q5434" s="1" t="str">
        <f>IF(ISBLANK($C5434),"",IF(ISNA(VLOOKUP($L5434,'result messages'!$H$3:$L$11,5,FALSE)),VLOOKUP($M5434,'result messages'!$H$3:$L$11,5,FALSE),VLOOKUP($L5434,'result messages'!$H$3:$L$11,5,FALSE)))</f>
        <v/>
      </c>
    </row>
    <row r="5435" spans="1:17">
      <c r="A5435" s="1">
        <v>5432</v>
      </c>
      <c r="B5435" s="1"/>
      <c r="C5435" s="1"/>
      <c r="D5435" s="1"/>
      <c r="E5435" s="6"/>
      <c r="F5435" s="1"/>
      <c r="G5435" s="1" t="str">
        <f>IF(ISNA(VLOOKUP($C5435,'DTEN TCAP Linkage deviceId'!$A$1:$A$20000,1,FALSE)),"No","Yes")</f>
        <v>No</v>
      </c>
      <c r="H5435" s="1" t="str">
        <f>IF(ISNA(VLOOKUP($C5435,'Provisioning Requester'!$F$3:$H$20000,2,FALSE)),"No","Yes")</f>
        <v>No</v>
      </c>
      <c r="I5435" s="1" t="str">
        <f>IF($H5435="Yes",VLOOKUP($C5435,'Provisioning Requester'!$F$3:$H$20000,3,FALSE),"-")</f>
        <v>-</v>
      </c>
      <c r="J5435" s="1" t="str">
        <f>IF(OR(D5435="SVCP", E5435="TRUE"), "No", IF(ISNA(VLOOKUP($C5435,'ProvResponder deviceId'!$A$1:$A$20000,1,FALSE)),"No","Yes"))</f>
        <v>No</v>
      </c>
      <c r="K5435" s="1" t="str">
        <f>IF($J5435="Yes",VLOOKUP($C5435,'ProvResponder deviceId'!$A$1:$C$20000,3,FALSE),"-")</f>
        <v>-</v>
      </c>
      <c r="L5435" s="1" t="str">
        <f t="shared" si="168"/>
        <v/>
      </c>
      <c r="M5435" s="1" t="str">
        <f t="shared" si="169"/>
        <v/>
      </c>
      <c r="N5435" s="1" t="str">
        <f>IF(ISBLANK($C5435),"",IF(ISNA(VLOOKUP($L5435,'result messages'!$H$3:$L$11,2,FALSE)),VLOOKUP($M5435,'result messages'!$H$3:$L$11,2,FALSE),VLOOKUP($L5435,'result messages'!$H$3:$L$11,2,FALSE)))</f>
        <v/>
      </c>
      <c r="O5435" s="1" t="str">
        <f>IF(ISBLANK($C5435),"",IF(ISNA(VLOOKUP($L5435,'result messages'!$H$3:$L$11,3,FALSE)),VLOOKUP($M5435,'result messages'!$H$3:$L$11,3,FALSE),VLOOKUP($L5435,'result messages'!$H$3:$L$11,3,FALSE)))</f>
        <v/>
      </c>
      <c r="P5435" s="1" t="str">
        <f>IF(ISBLANK($C5435),"",IF(ISNA(VLOOKUP($L5435,'result messages'!$H$3:$L$11,4,FALSE)),VLOOKUP($M5435,'result messages'!$H$3:$L$11,4,FALSE),VLOOKUP($L5435,'result messages'!$H$3:$L$11,4,FALSE)))</f>
        <v/>
      </c>
      <c r="Q5435" s="1" t="str">
        <f>IF(ISBLANK($C5435),"",IF(ISNA(VLOOKUP($L5435,'result messages'!$H$3:$L$11,5,FALSE)),VLOOKUP($M5435,'result messages'!$H$3:$L$11,5,FALSE),VLOOKUP($L5435,'result messages'!$H$3:$L$11,5,FALSE)))</f>
        <v/>
      </c>
    </row>
    <row r="5436" spans="1:17">
      <c r="A5436" s="1">
        <v>5433</v>
      </c>
      <c r="B5436" s="1"/>
      <c r="C5436" s="1"/>
      <c r="D5436" s="1"/>
      <c r="E5436" s="6"/>
      <c r="F5436" s="1"/>
      <c r="G5436" s="1" t="str">
        <f>IF(ISNA(VLOOKUP($C5436,'DTEN TCAP Linkage deviceId'!$A$1:$A$20000,1,FALSE)),"No","Yes")</f>
        <v>No</v>
      </c>
      <c r="H5436" s="1" t="str">
        <f>IF(ISNA(VLOOKUP($C5436,'Provisioning Requester'!$F$3:$H$20000,2,FALSE)),"No","Yes")</f>
        <v>No</v>
      </c>
      <c r="I5436" s="1" t="str">
        <f>IF($H5436="Yes",VLOOKUP($C5436,'Provisioning Requester'!$F$3:$H$20000,3,FALSE),"-")</f>
        <v>-</v>
      </c>
      <c r="J5436" s="1" t="str">
        <f>IF(OR(D5436="SVCP", E5436="TRUE"), "No", IF(ISNA(VLOOKUP($C5436,'ProvResponder deviceId'!$A$1:$A$20000,1,FALSE)),"No","Yes"))</f>
        <v>No</v>
      </c>
      <c r="K5436" s="1" t="str">
        <f>IF($J5436="Yes",VLOOKUP($C5436,'ProvResponder deviceId'!$A$1:$C$20000,3,FALSE),"-")</f>
        <v>-</v>
      </c>
      <c r="L5436" s="1" t="str">
        <f t="shared" si="168"/>
        <v/>
      </c>
      <c r="M5436" s="1" t="str">
        <f t="shared" si="169"/>
        <v/>
      </c>
      <c r="N5436" s="1" t="str">
        <f>IF(ISBLANK($C5436),"",IF(ISNA(VLOOKUP($L5436,'result messages'!$H$3:$L$11,2,FALSE)),VLOOKUP($M5436,'result messages'!$H$3:$L$11,2,FALSE),VLOOKUP($L5436,'result messages'!$H$3:$L$11,2,FALSE)))</f>
        <v/>
      </c>
      <c r="O5436" s="1" t="str">
        <f>IF(ISBLANK($C5436),"",IF(ISNA(VLOOKUP($L5436,'result messages'!$H$3:$L$11,3,FALSE)),VLOOKUP($M5436,'result messages'!$H$3:$L$11,3,FALSE),VLOOKUP($L5436,'result messages'!$H$3:$L$11,3,FALSE)))</f>
        <v/>
      </c>
      <c r="P5436" s="1" t="str">
        <f>IF(ISBLANK($C5436),"",IF(ISNA(VLOOKUP($L5436,'result messages'!$H$3:$L$11,4,FALSE)),VLOOKUP($M5436,'result messages'!$H$3:$L$11,4,FALSE),VLOOKUP($L5436,'result messages'!$H$3:$L$11,4,FALSE)))</f>
        <v/>
      </c>
      <c r="Q5436" s="1" t="str">
        <f>IF(ISBLANK($C5436),"",IF(ISNA(VLOOKUP($L5436,'result messages'!$H$3:$L$11,5,FALSE)),VLOOKUP($M5436,'result messages'!$H$3:$L$11,5,FALSE),VLOOKUP($L5436,'result messages'!$H$3:$L$11,5,FALSE)))</f>
        <v/>
      </c>
    </row>
    <row r="5437" spans="1:17">
      <c r="A5437" s="1">
        <v>5434</v>
      </c>
      <c r="B5437" s="1"/>
      <c r="C5437" s="1"/>
      <c r="D5437" s="1"/>
      <c r="E5437" s="6"/>
      <c r="F5437" s="1"/>
      <c r="G5437" s="1" t="str">
        <f>IF(ISNA(VLOOKUP($C5437,'DTEN TCAP Linkage deviceId'!$A$1:$A$20000,1,FALSE)),"No","Yes")</f>
        <v>No</v>
      </c>
      <c r="H5437" s="1" t="str">
        <f>IF(ISNA(VLOOKUP($C5437,'Provisioning Requester'!$F$3:$H$20000,2,FALSE)),"No","Yes")</f>
        <v>No</v>
      </c>
      <c r="I5437" s="1" t="str">
        <f>IF($H5437="Yes",VLOOKUP($C5437,'Provisioning Requester'!$F$3:$H$20000,3,FALSE),"-")</f>
        <v>-</v>
      </c>
      <c r="J5437" s="1" t="str">
        <f>IF(OR(D5437="SVCP", E5437="TRUE"), "No", IF(ISNA(VLOOKUP($C5437,'ProvResponder deviceId'!$A$1:$A$20000,1,FALSE)),"No","Yes"))</f>
        <v>No</v>
      </c>
      <c r="K5437" s="1" t="str">
        <f>IF($J5437="Yes",VLOOKUP($C5437,'ProvResponder deviceId'!$A$1:$C$20000,3,FALSE),"-")</f>
        <v>-</v>
      </c>
      <c r="L5437" s="1" t="str">
        <f t="shared" si="168"/>
        <v/>
      </c>
      <c r="M5437" s="1" t="str">
        <f t="shared" si="169"/>
        <v/>
      </c>
      <c r="N5437" s="1" t="str">
        <f>IF(ISBLANK($C5437),"",IF(ISNA(VLOOKUP($L5437,'result messages'!$H$3:$L$11,2,FALSE)),VLOOKUP($M5437,'result messages'!$H$3:$L$11,2,FALSE),VLOOKUP($L5437,'result messages'!$H$3:$L$11,2,FALSE)))</f>
        <v/>
      </c>
      <c r="O5437" s="1" t="str">
        <f>IF(ISBLANK($C5437),"",IF(ISNA(VLOOKUP($L5437,'result messages'!$H$3:$L$11,3,FALSE)),VLOOKUP($M5437,'result messages'!$H$3:$L$11,3,FALSE),VLOOKUP($L5437,'result messages'!$H$3:$L$11,3,FALSE)))</f>
        <v/>
      </c>
      <c r="P5437" s="1" t="str">
        <f>IF(ISBLANK($C5437),"",IF(ISNA(VLOOKUP($L5437,'result messages'!$H$3:$L$11,4,FALSE)),VLOOKUP($M5437,'result messages'!$H$3:$L$11,4,FALSE),VLOOKUP($L5437,'result messages'!$H$3:$L$11,4,FALSE)))</f>
        <v/>
      </c>
      <c r="Q5437" s="1" t="str">
        <f>IF(ISBLANK($C5437),"",IF(ISNA(VLOOKUP($L5437,'result messages'!$H$3:$L$11,5,FALSE)),VLOOKUP($M5437,'result messages'!$H$3:$L$11,5,FALSE),VLOOKUP($L5437,'result messages'!$H$3:$L$11,5,FALSE)))</f>
        <v/>
      </c>
    </row>
    <row r="5438" spans="1:17">
      <c r="A5438" s="1">
        <v>5435</v>
      </c>
      <c r="B5438" s="1"/>
      <c r="C5438" s="1"/>
      <c r="D5438" s="1"/>
      <c r="E5438" s="6"/>
      <c r="F5438" s="1"/>
      <c r="G5438" s="1" t="str">
        <f>IF(ISNA(VLOOKUP($C5438,'DTEN TCAP Linkage deviceId'!$A$1:$A$20000,1,FALSE)),"No","Yes")</f>
        <v>No</v>
      </c>
      <c r="H5438" s="1" t="str">
        <f>IF(ISNA(VLOOKUP($C5438,'Provisioning Requester'!$F$3:$H$20000,2,FALSE)),"No","Yes")</f>
        <v>No</v>
      </c>
      <c r="I5438" s="1" t="str">
        <f>IF($H5438="Yes",VLOOKUP($C5438,'Provisioning Requester'!$F$3:$H$20000,3,FALSE),"-")</f>
        <v>-</v>
      </c>
      <c r="J5438" s="1" t="str">
        <f>IF(OR(D5438="SVCP", E5438="TRUE"), "No", IF(ISNA(VLOOKUP($C5438,'ProvResponder deviceId'!$A$1:$A$20000,1,FALSE)),"No","Yes"))</f>
        <v>No</v>
      </c>
      <c r="K5438" s="1" t="str">
        <f>IF($J5438="Yes",VLOOKUP($C5438,'ProvResponder deviceId'!$A$1:$C$20000,3,FALSE),"-")</f>
        <v>-</v>
      </c>
      <c r="L5438" s="1" t="str">
        <f t="shared" si="168"/>
        <v/>
      </c>
      <c r="M5438" s="1" t="str">
        <f t="shared" si="169"/>
        <v/>
      </c>
      <c r="N5438" s="1" t="str">
        <f>IF(ISBLANK($C5438),"",IF(ISNA(VLOOKUP($L5438,'result messages'!$H$3:$L$11,2,FALSE)),VLOOKUP($M5438,'result messages'!$H$3:$L$11,2,FALSE),VLOOKUP($L5438,'result messages'!$H$3:$L$11,2,FALSE)))</f>
        <v/>
      </c>
      <c r="O5438" s="1" t="str">
        <f>IF(ISBLANK($C5438),"",IF(ISNA(VLOOKUP($L5438,'result messages'!$H$3:$L$11,3,FALSE)),VLOOKUP($M5438,'result messages'!$H$3:$L$11,3,FALSE),VLOOKUP($L5438,'result messages'!$H$3:$L$11,3,FALSE)))</f>
        <v/>
      </c>
      <c r="P5438" s="1" t="str">
        <f>IF(ISBLANK($C5438),"",IF(ISNA(VLOOKUP($L5438,'result messages'!$H$3:$L$11,4,FALSE)),VLOOKUP($M5438,'result messages'!$H$3:$L$11,4,FALSE),VLOOKUP($L5438,'result messages'!$H$3:$L$11,4,FALSE)))</f>
        <v/>
      </c>
      <c r="Q5438" s="1" t="str">
        <f>IF(ISBLANK($C5438),"",IF(ISNA(VLOOKUP($L5438,'result messages'!$H$3:$L$11,5,FALSE)),VLOOKUP($M5438,'result messages'!$H$3:$L$11,5,FALSE),VLOOKUP($L5438,'result messages'!$H$3:$L$11,5,FALSE)))</f>
        <v/>
      </c>
    </row>
    <row r="5439" spans="1:17">
      <c r="A5439" s="1">
        <v>5436</v>
      </c>
      <c r="B5439" s="1"/>
      <c r="C5439" s="1"/>
      <c r="D5439" s="1"/>
      <c r="E5439" s="6"/>
      <c r="F5439" s="1"/>
      <c r="G5439" s="1" t="str">
        <f>IF(ISNA(VLOOKUP($C5439,'DTEN TCAP Linkage deviceId'!$A$1:$A$20000,1,FALSE)),"No","Yes")</f>
        <v>No</v>
      </c>
      <c r="H5439" s="1" t="str">
        <f>IF(ISNA(VLOOKUP($C5439,'Provisioning Requester'!$F$3:$H$20000,2,FALSE)),"No","Yes")</f>
        <v>No</v>
      </c>
      <c r="I5439" s="1" t="str">
        <f>IF($H5439="Yes",VLOOKUP($C5439,'Provisioning Requester'!$F$3:$H$20000,3,FALSE),"-")</f>
        <v>-</v>
      </c>
      <c r="J5439" s="1" t="str">
        <f>IF(OR(D5439="SVCP", E5439="TRUE"), "No", IF(ISNA(VLOOKUP($C5439,'ProvResponder deviceId'!$A$1:$A$20000,1,FALSE)),"No","Yes"))</f>
        <v>No</v>
      </c>
      <c r="K5439" s="1" t="str">
        <f>IF($J5439="Yes",VLOOKUP($C5439,'ProvResponder deviceId'!$A$1:$C$20000,3,FALSE),"-")</f>
        <v>-</v>
      </c>
      <c r="L5439" s="1" t="str">
        <f t="shared" si="168"/>
        <v/>
      </c>
      <c r="M5439" s="1" t="str">
        <f t="shared" si="169"/>
        <v/>
      </c>
      <c r="N5439" s="1" t="str">
        <f>IF(ISBLANK($C5439),"",IF(ISNA(VLOOKUP($L5439,'result messages'!$H$3:$L$11,2,FALSE)),VLOOKUP($M5439,'result messages'!$H$3:$L$11,2,FALSE),VLOOKUP($L5439,'result messages'!$H$3:$L$11,2,FALSE)))</f>
        <v/>
      </c>
      <c r="O5439" s="1" t="str">
        <f>IF(ISBLANK($C5439),"",IF(ISNA(VLOOKUP($L5439,'result messages'!$H$3:$L$11,3,FALSE)),VLOOKUP($M5439,'result messages'!$H$3:$L$11,3,FALSE),VLOOKUP($L5439,'result messages'!$H$3:$L$11,3,FALSE)))</f>
        <v/>
      </c>
      <c r="P5439" s="1" t="str">
        <f>IF(ISBLANK($C5439),"",IF(ISNA(VLOOKUP($L5439,'result messages'!$H$3:$L$11,4,FALSE)),VLOOKUP($M5439,'result messages'!$H$3:$L$11,4,FALSE),VLOOKUP($L5439,'result messages'!$H$3:$L$11,4,FALSE)))</f>
        <v/>
      </c>
      <c r="Q5439" s="1" t="str">
        <f>IF(ISBLANK($C5439),"",IF(ISNA(VLOOKUP($L5439,'result messages'!$H$3:$L$11,5,FALSE)),VLOOKUP($M5439,'result messages'!$H$3:$L$11,5,FALSE),VLOOKUP($L5439,'result messages'!$H$3:$L$11,5,FALSE)))</f>
        <v/>
      </c>
    </row>
    <row r="5440" spans="1:17">
      <c r="A5440" s="1">
        <v>5437</v>
      </c>
      <c r="B5440" s="1"/>
      <c r="C5440" s="1"/>
      <c r="D5440" s="1"/>
      <c r="E5440" s="6"/>
      <c r="F5440" s="1"/>
      <c r="G5440" s="1" t="str">
        <f>IF(ISNA(VLOOKUP($C5440,'DTEN TCAP Linkage deviceId'!$A$1:$A$20000,1,FALSE)),"No","Yes")</f>
        <v>No</v>
      </c>
      <c r="H5440" s="1" t="str">
        <f>IF(ISNA(VLOOKUP($C5440,'Provisioning Requester'!$F$3:$H$20000,2,FALSE)),"No","Yes")</f>
        <v>No</v>
      </c>
      <c r="I5440" s="1" t="str">
        <f>IF($H5440="Yes",VLOOKUP($C5440,'Provisioning Requester'!$F$3:$H$20000,3,FALSE),"-")</f>
        <v>-</v>
      </c>
      <c r="J5440" s="1" t="str">
        <f>IF(OR(D5440="SVCP", E5440="TRUE"), "No", IF(ISNA(VLOOKUP($C5440,'ProvResponder deviceId'!$A$1:$A$20000,1,FALSE)),"No","Yes"))</f>
        <v>No</v>
      </c>
      <c r="K5440" s="1" t="str">
        <f>IF($J5440="Yes",VLOOKUP($C5440,'ProvResponder deviceId'!$A$1:$C$20000,3,FALSE),"-")</f>
        <v>-</v>
      </c>
      <c r="L5440" s="1" t="str">
        <f t="shared" si="168"/>
        <v/>
      </c>
      <c r="M5440" s="1" t="str">
        <f t="shared" si="169"/>
        <v/>
      </c>
      <c r="N5440" s="1" t="str">
        <f>IF(ISBLANK($C5440),"",IF(ISNA(VLOOKUP($L5440,'result messages'!$H$3:$L$11,2,FALSE)),VLOOKUP($M5440,'result messages'!$H$3:$L$11,2,FALSE),VLOOKUP($L5440,'result messages'!$H$3:$L$11,2,FALSE)))</f>
        <v/>
      </c>
      <c r="O5440" s="1" t="str">
        <f>IF(ISBLANK($C5440),"",IF(ISNA(VLOOKUP($L5440,'result messages'!$H$3:$L$11,3,FALSE)),VLOOKUP($M5440,'result messages'!$H$3:$L$11,3,FALSE),VLOOKUP($L5440,'result messages'!$H$3:$L$11,3,FALSE)))</f>
        <v/>
      </c>
      <c r="P5440" s="1" t="str">
        <f>IF(ISBLANK($C5440),"",IF(ISNA(VLOOKUP($L5440,'result messages'!$H$3:$L$11,4,FALSE)),VLOOKUP($M5440,'result messages'!$H$3:$L$11,4,FALSE),VLOOKUP($L5440,'result messages'!$H$3:$L$11,4,FALSE)))</f>
        <v/>
      </c>
      <c r="Q5440" s="1" t="str">
        <f>IF(ISBLANK($C5440),"",IF(ISNA(VLOOKUP($L5440,'result messages'!$H$3:$L$11,5,FALSE)),VLOOKUP($M5440,'result messages'!$H$3:$L$11,5,FALSE),VLOOKUP($L5440,'result messages'!$H$3:$L$11,5,FALSE)))</f>
        <v/>
      </c>
    </row>
    <row r="5441" spans="1:17">
      <c r="A5441" s="1">
        <v>5438</v>
      </c>
      <c r="B5441" s="1"/>
      <c r="C5441" s="1"/>
      <c r="D5441" s="1"/>
      <c r="E5441" s="6"/>
      <c r="F5441" s="1"/>
      <c r="G5441" s="1" t="str">
        <f>IF(ISNA(VLOOKUP($C5441,'DTEN TCAP Linkage deviceId'!$A$1:$A$20000,1,FALSE)),"No","Yes")</f>
        <v>No</v>
      </c>
      <c r="H5441" s="1" t="str">
        <f>IF(ISNA(VLOOKUP($C5441,'Provisioning Requester'!$F$3:$H$20000,2,FALSE)),"No","Yes")</f>
        <v>No</v>
      </c>
      <c r="I5441" s="1" t="str">
        <f>IF($H5441="Yes",VLOOKUP($C5441,'Provisioning Requester'!$F$3:$H$20000,3,FALSE),"-")</f>
        <v>-</v>
      </c>
      <c r="J5441" s="1" t="str">
        <f>IF(OR(D5441="SVCP", E5441="TRUE"), "No", IF(ISNA(VLOOKUP($C5441,'ProvResponder deviceId'!$A$1:$A$20000,1,FALSE)),"No","Yes"))</f>
        <v>No</v>
      </c>
      <c r="K5441" s="1" t="str">
        <f>IF($J5441="Yes",VLOOKUP($C5441,'ProvResponder deviceId'!$A$1:$C$20000,3,FALSE),"-")</f>
        <v>-</v>
      </c>
      <c r="L5441" s="1" t="str">
        <f t="shared" si="168"/>
        <v/>
      </c>
      <c r="M5441" s="1" t="str">
        <f t="shared" si="169"/>
        <v/>
      </c>
      <c r="N5441" s="1" t="str">
        <f>IF(ISBLANK($C5441),"",IF(ISNA(VLOOKUP($L5441,'result messages'!$H$3:$L$11,2,FALSE)),VLOOKUP($M5441,'result messages'!$H$3:$L$11,2,FALSE),VLOOKUP($L5441,'result messages'!$H$3:$L$11,2,FALSE)))</f>
        <v/>
      </c>
      <c r="O5441" s="1" t="str">
        <f>IF(ISBLANK($C5441),"",IF(ISNA(VLOOKUP($L5441,'result messages'!$H$3:$L$11,3,FALSE)),VLOOKUP($M5441,'result messages'!$H$3:$L$11,3,FALSE),VLOOKUP($L5441,'result messages'!$H$3:$L$11,3,FALSE)))</f>
        <v/>
      </c>
      <c r="P5441" s="1" t="str">
        <f>IF(ISBLANK($C5441),"",IF(ISNA(VLOOKUP($L5441,'result messages'!$H$3:$L$11,4,FALSE)),VLOOKUP($M5441,'result messages'!$H$3:$L$11,4,FALSE),VLOOKUP($L5441,'result messages'!$H$3:$L$11,4,FALSE)))</f>
        <v/>
      </c>
      <c r="Q5441" s="1" t="str">
        <f>IF(ISBLANK($C5441),"",IF(ISNA(VLOOKUP($L5441,'result messages'!$H$3:$L$11,5,FALSE)),VLOOKUP($M5441,'result messages'!$H$3:$L$11,5,FALSE),VLOOKUP($L5441,'result messages'!$H$3:$L$11,5,FALSE)))</f>
        <v/>
      </c>
    </row>
    <row r="5442" spans="1:17">
      <c r="A5442" s="1">
        <v>5439</v>
      </c>
      <c r="B5442" s="1"/>
      <c r="C5442" s="1"/>
      <c r="D5442" s="1"/>
      <c r="E5442" s="6"/>
      <c r="F5442" s="1"/>
      <c r="G5442" s="1" t="str">
        <f>IF(ISNA(VLOOKUP($C5442,'DTEN TCAP Linkage deviceId'!$A$1:$A$20000,1,FALSE)),"No","Yes")</f>
        <v>No</v>
      </c>
      <c r="H5442" s="1" t="str">
        <f>IF(ISNA(VLOOKUP($C5442,'Provisioning Requester'!$F$3:$H$20000,2,FALSE)),"No","Yes")</f>
        <v>No</v>
      </c>
      <c r="I5442" s="1" t="str">
        <f>IF($H5442="Yes",VLOOKUP($C5442,'Provisioning Requester'!$F$3:$H$20000,3,FALSE),"-")</f>
        <v>-</v>
      </c>
      <c r="J5442" s="1" t="str">
        <f>IF(OR(D5442="SVCP", E5442="TRUE"), "No", IF(ISNA(VLOOKUP($C5442,'ProvResponder deviceId'!$A$1:$A$20000,1,FALSE)),"No","Yes"))</f>
        <v>No</v>
      </c>
      <c r="K5442" s="1" t="str">
        <f>IF($J5442="Yes",VLOOKUP($C5442,'ProvResponder deviceId'!$A$1:$C$20000,3,FALSE),"-")</f>
        <v>-</v>
      </c>
      <c r="L5442" s="1" t="str">
        <f t="shared" si="168"/>
        <v/>
      </c>
      <c r="M5442" s="1" t="str">
        <f t="shared" si="169"/>
        <v/>
      </c>
      <c r="N5442" s="1" t="str">
        <f>IF(ISBLANK($C5442),"",IF(ISNA(VLOOKUP($L5442,'result messages'!$H$3:$L$11,2,FALSE)),VLOOKUP($M5442,'result messages'!$H$3:$L$11,2,FALSE),VLOOKUP($L5442,'result messages'!$H$3:$L$11,2,FALSE)))</f>
        <v/>
      </c>
      <c r="O5442" s="1" t="str">
        <f>IF(ISBLANK($C5442),"",IF(ISNA(VLOOKUP($L5442,'result messages'!$H$3:$L$11,3,FALSE)),VLOOKUP($M5442,'result messages'!$H$3:$L$11,3,FALSE),VLOOKUP($L5442,'result messages'!$H$3:$L$11,3,FALSE)))</f>
        <v/>
      </c>
      <c r="P5442" s="1" t="str">
        <f>IF(ISBLANK($C5442),"",IF(ISNA(VLOOKUP($L5442,'result messages'!$H$3:$L$11,4,FALSE)),VLOOKUP($M5442,'result messages'!$H$3:$L$11,4,FALSE),VLOOKUP($L5442,'result messages'!$H$3:$L$11,4,FALSE)))</f>
        <v/>
      </c>
      <c r="Q5442" s="1" t="str">
        <f>IF(ISBLANK($C5442),"",IF(ISNA(VLOOKUP($L5442,'result messages'!$H$3:$L$11,5,FALSE)),VLOOKUP($M5442,'result messages'!$H$3:$L$11,5,FALSE),VLOOKUP($L5442,'result messages'!$H$3:$L$11,5,FALSE)))</f>
        <v/>
      </c>
    </row>
    <row r="5443" spans="1:17">
      <c r="A5443" s="1">
        <v>5440</v>
      </c>
      <c r="B5443" s="1"/>
      <c r="C5443" s="1"/>
      <c r="D5443" s="1"/>
      <c r="E5443" s="6"/>
      <c r="F5443" s="1"/>
      <c r="G5443" s="1" t="str">
        <f>IF(ISNA(VLOOKUP($C5443,'DTEN TCAP Linkage deviceId'!$A$1:$A$20000,1,FALSE)),"No","Yes")</f>
        <v>No</v>
      </c>
      <c r="H5443" s="1" t="str">
        <f>IF(ISNA(VLOOKUP($C5443,'Provisioning Requester'!$F$3:$H$20000,2,FALSE)),"No","Yes")</f>
        <v>No</v>
      </c>
      <c r="I5443" s="1" t="str">
        <f>IF($H5443="Yes",VLOOKUP($C5443,'Provisioning Requester'!$F$3:$H$20000,3,FALSE),"-")</f>
        <v>-</v>
      </c>
      <c r="J5443" s="1" t="str">
        <f>IF(OR(D5443="SVCP", E5443="TRUE"), "No", IF(ISNA(VLOOKUP($C5443,'ProvResponder deviceId'!$A$1:$A$20000,1,FALSE)),"No","Yes"))</f>
        <v>No</v>
      </c>
      <c r="K5443" s="1" t="str">
        <f>IF($J5443="Yes",VLOOKUP($C5443,'ProvResponder deviceId'!$A$1:$C$20000,3,FALSE),"-")</f>
        <v>-</v>
      </c>
      <c r="L5443" s="1" t="str">
        <f t="shared" si="168"/>
        <v/>
      </c>
      <c r="M5443" s="1" t="str">
        <f t="shared" si="169"/>
        <v/>
      </c>
      <c r="N5443" s="1" t="str">
        <f>IF(ISBLANK($C5443),"",IF(ISNA(VLOOKUP($L5443,'result messages'!$H$3:$L$11,2,FALSE)),VLOOKUP($M5443,'result messages'!$H$3:$L$11,2,FALSE),VLOOKUP($L5443,'result messages'!$H$3:$L$11,2,FALSE)))</f>
        <v/>
      </c>
      <c r="O5443" s="1" t="str">
        <f>IF(ISBLANK($C5443),"",IF(ISNA(VLOOKUP($L5443,'result messages'!$H$3:$L$11,3,FALSE)),VLOOKUP($M5443,'result messages'!$H$3:$L$11,3,FALSE),VLOOKUP($L5443,'result messages'!$H$3:$L$11,3,FALSE)))</f>
        <v/>
      </c>
      <c r="P5443" s="1" t="str">
        <f>IF(ISBLANK($C5443),"",IF(ISNA(VLOOKUP($L5443,'result messages'!$H$3:$L$11,4,FALSE)),VLOOKUP($M5443,'result messages'!$H$3:$L$11,4,FALSE),VLOOKUP($L5443,'result messages'!$H$3:$L$11,4,FALSE)))</f>
        <v/>
      </c>
      <c r="Q5443" s="1" t="str">
        <f>IF(ISBLANK($C5443),"",IF(ISNA(VLOOKUP($L5443,'result messages'!$H$3:$L$11,5,FALSE)),VLOOKUP($M5443,'result messages'!$H$3:$L$11,5,FALSE),VLOOKUP($L5443,'result messages'!$H$3:$L$11,5,FALSE)))</f>
        <v/>
      </c>
    </row>
    <row r="5444" spans="1:17">
      <c r="A5444" s="1">
        <v>5441</v>
      </c>
      <c r="B5444" s="1"/>
      <c r="C5444" s="1"/>
      <c r="D5444" s="1"/>
      <c r="E5444" s="6"/>
      <c r="F5444" s="1"/>
      <c r="G5444" s="1" t="str">
        <f>IF(ISNA(VLOOKUP($C5444,'DTEN TCAP Linkage deviceId'!$A$1:$A$20000,1,FALSE)),"No","Yes")</f>
        <v>No</v>
      </c>
      <c r="H5444" s="1" t="str">
        <f>IF(ISNA(VLOOKUP($C5444,'Provisioning Requester'!$F$3:$H$20000,2,FALSE)),"No","Yes")</f>
        <v>No</v>
      </c>
      <c r="I5444" s="1" t="str">
        <f>IF($H5444="Yes",VLOOKUP($C5444,'Provisioning Requester'!$F$3:$H$20000,3,FALSE),"-")</f>
        <v>-</v>
      </c>
      <c r="J5444" s="1" t="str">
        <f>IF(OR(D5444="SVCP", E5444="TRUE"), "No", IF(ISNA(VLOOKUP($C5444,'ProvResponder deviceId'!$A$1:$A$20000,1,FALSE)),"No","Yes"))</f>
        <v>No</v>
      </c>
      <c r="K5444" s="1" t="str">
        <f>IF($J5444="Yes",VLOOKUP($C5444,'ProvResponder deviceId'!$A$1:$C$20000,3,FALSE),"-")</f>
        <v>-</v>
      </c>
      <c r="L5444" s="1" t="str">
        <f t="shared" si="168"/>
        <v/>
      </c>
      <c r="M5444" s="1" t="str">
        <f t="shared" si="169"/>
        <v/>
      </c>
      <c r="N5444" s="1" t="str">
        <f>IF(ISBLANK($C5444),"",IF(ISNA(VLOOKUP($L5444,'result messages'!$H$3:$L$11,2,FALSE)),VLOOKUP($M5444,'result messages'!$H$3:$L$11,2,FALSE),VLOOKUP($L5444,'result messages'!$H$3:$L$11,2,FALSE)))</f>
        <v/>
      </c>
      <c r="O5444" s="1" t="str">
        <f>IF(ISBLANK($C5444),"",IF(ISNA(VLOOKUP($L5444,'result messages'!$H$3:$L$11,3,FALSE)),VLOOKUP($M5444,'result messages'!$H$3:$L$11,3,FALSE),VLOOKUP($L5444,'result messages'!$H$3:$L$11,3,FALSE)))</f>
        <v/>
      </c>
      <c r="P5444" s="1" t="str">
        <f>IF(ISBLANK($C5444),"",IF(ISNA(VLOOKUP($L5444,'result messages'!$H$3:$L$11,4,FALSE)),VLOOKUP($M5444,'result messages'!$H$3:$L$11,4,FALSE),VLOOKUP($L5444,'result messages'!$H$3:$L$11,4,FALSE)))</f>
        <v/>
      </c>
      <c r="Q5444" s="1" t="str">
        <f>IF(ISBLANK($C5444),"",IF(ISNA(VLOOKUP($L5444,'result messages'!$H$3:$L$11,5,FALSE)),VLOOKUP($M5444,'result messages'!$H$3:$L$11,5,FALSE),VLOOKUP($L5444,'result messages'!$H$3:$L$11,5,FALSE)))</f>
        <v/>
      </c>
    </row>
    <row r="5445" spans="1:17">
      <c r="A5445" s="1">
        <v>5442</v>
      </c>
      <c r="B5445" s="1"/>
      <c r="C5445" s="1"/>
      <c r="D5445" s="1"/>
      <c r="E5445" s="6"/>
      <c r="F5445" s="1"/>
      <c r="G5445" s="1" t="str">
        <f>IF(ISNA(VLOOKUP($C5445,'DTEN TCAP Linkage deviceId'!$A$1:$A$20000,1,FALSE)),"No","Yes")</f>
        <v>No</v>
      </c>
      <c r="H5445" s="1" t="str">
        <f>IF(ISNA(VLOOKUP($C5445,'Provisioning Requester'!$F$3:$H$20000,2,FALSE)),"No","Yes")</f>
        <v>No</v>
      </c>
      <c r="I5445" s="1" t="str">
        <f>IF($H5445="Yes",VLOOKUP($C5445,'Provisioning Requester'!$F$3:$H$20000,3,FALSE),"-")</f>
        <v>-</v>
      </c>
      <c r="J5445" s="1" t="str">
        <f>IF(OR(D5445="SVCP", E5445="TRUE"), "No", IF(ISNA(VLOOKUP($C5445,'ProvResponder deviceId'!$A$1:$A$20000,1,FALSE)),"No","Yes"))</f>
        <v>No</v>
      </c>
      <c r="K5445" s="1" t="str">
        <f>IF($J5445="Yes",VLOOKUP($C5445,'ProvResponder deviceId'!$A$1:$C$20000,3,FALSE),"-")</f>
        <v>-</v>
      </c>
      <c r="L5445" s="1" t="str">
        <f t="shared" ref="L5445:L5508" si="170">IF(ISBLANK($C5445),"",$D5445&amp;$E5445&amp;$G5445&amp;$H5445&amp;$I5445&amp;$J5445&amp;$K5445)</f>
        <v/>
      </c>
      <c r="M5445" s="1" t="str">
        <f t="shared" ref="M5445:M5508" si="171">IF(ISBLANK($C5445),"",$D5445&amp;$E5445&amp;$G5445&amp;$H5445&amp;$I5445&amp;$J5445&amp;"other")</f>
        <v/>
      </c>
      <c r="N5445" s="1" t="str">
        <f>IF(ISBLANK($C5445),"",IF(ISNA(VLOOKUP($L5445,'result messages'!$H$3:$L$11,2,FALSE)),VLOOKUP($M5445,'result messages'!$H$3:$L$11,2,FALSE),VLOOKUP($L5445,'result messages'!$H$3:$L$11,2,FALSE)))</f>
        <v/>
      </c>
      <c r="O5445" s="1" t="str">
        <f>IF(ISBLANK($C5445),"",IF(ISNA(VLOOKUP($L5445,'result messages'!$H$3:$L$11,3,FALSE)),VLOOKUP($M5445,'result messages'!$H$3:$L$11,3,FALSE),VLOOKUP($L5445,'result messages'!$H$3:$L$11,3,FALSE)))</f>
        <v/>
      </c>
      <c r="P5445" s="1" t="str">
        <f>IF(ISBLANK($C5445),"",IF(ISNA(VLOOKUP($L5445,'result messages'!$H$3:$L$11,4,FALSE)),VLOOKUP($M5445,'result messages'!$H$3:$L$11,4,FALSE),VLOOKUP($L5445,'result messages'!$H$3:$L$11,4,FALSE)))</f>
        <v/>
      </c>
      <c r="Q5445" s="1" t="str">
        <f>IF(ISBLANK($C5445),"",IF(ISNA(VLOOKUP($L5445,'result messages'!$H$3:$L$11,5,FALSE)),VLOOKUP($M5445,'result messages'!$H$3:$L$11,5,FALSE),VLOOKUP($L5445,'result messages'!$H$3:$L$11,5,FALSE)))</f>
        <v/>
      </c>
    </row>
    <row r="5446" spans="1:17">
      <c r="A5446" s="1">
        <v>5443</v>
      </c>
      <c r="B5446" s="1"/>
      <c r="C5446" s="1"/>
      <c r="D5446" s="1"/>
      <c r="E5446" s="6"/>
      <c r="F5446" s="1"/>
      <c r="G5446" s="1" t="str">
        <f>IF(ISNA(VLOOKUP($C5446,'DTEN TCAP Linkage deviceId'!$A$1:$A$20000,1,FALSE)),"No","Yes")</f>
        <v>No</v>
      </c>
      <c r="H5446" s="1" t="str">
        <f>IF(ISNA(VLOOKUP($C5446,'Provisioning Requester'!$F$3:$H$20000,2,FALSE)),"No","Yes")</f>
        <v>No</v>
      </c>
      <c r="I5446" s="1" t="str">
        <f>IF($H5446="Yes",VLOOKUP($C5446,'Provisioning Requester'!$F$3:$H$20000,3,FALSE),"-")</f>
        <v>-</v>
      </c>
      <c r="J5446" s="1" t="str">
        <f>IF(OR(D5446="SVCP", E5446="TRUE"), "No", IF(ISNA(VLOOKUP($C5446,'ProvResponder deviceId'!$A$1:$A$20000,1,FALSE)),"No","Yes"))</f>
        <v>No</v>
      </c>
      <c r="K5446" s="1" t="str">
        <f>IF($J5446="Yes",VLOOKUP($C5446,'ProvResponder deviceId'!$A$1:$C$20000,3,FALSE),"-")</f>
        <v>-</v>
      </c>
      <c r="L5446" s="1" t="str">
        <f t="shared" si="170"/>
        <v/>
      </c>
      <c r="M5446" s="1" t="str">
        <f t="shared" si="171"/>
        <v/>
      </c>
      <c r="N5446" s="1" t="str">
        <f>IF(ISBLANK($C5446),"",IF(ISNA(VLOOKUP($L5446,'result messages'!$H$3:$L$11,2,FALSE)),VLOOKUP($M5446,'result messages'!$H$3:$L$11,2,FALSE),VLOOKUP($L5446,'result messages'!$H$3:$L$11,2,FALSE)))</f>
        <v/>
      </c>
      <c r="O5446" s="1" t="str">
        <f>IF(ISBLANK($C5446),"",IF(ISNA(VLOOKUP($L5446,'result messages'!$H$3:$L$11,3,FALSE)),VLOOKUP($M5446,'result messages'!$H$3:$L$11,3,FALSE),VLOOKUP($L5446,'result messages'!$H$3:$L$11,3,FALSE)))</f>
        <v/>
      </c>
      <c r="P5446" s="1" t="str">
        <f>IF(ISBLANK($C5446),"",IF(ISNA(VLOOKUP($L5446,'result messages'!$H$3:$L$11,4,FALSE)),VLOOKUP($M5446,'result messages'!$H$3:$L$11,4,FALSE),VLOOKUP($L5446,'result messages'!$H$3:$L$11,4,FALSE)))</f>
        <v/>
      </c>
      <c r="Q5446" s="1" t="str">
        <f>IF(ISBLANK($C5446),"",IF(ISNA(VLOOKUP($L5446,'result messages'!$H$3:$L$11,5,FALSE)),VLOOKUP($M5446,'result messages'!$H$3:$L$11,5,FALSE),VLOOKUP($L5446,'result messages'!$H$3:$L$11,5,FALSE)))</f>
        <v/>
      </c>
    </row>
    <row r="5447" spans="1:17">
      <c r="A5447" s="1">
        <v>5444</v>
      </c>
      <c r="B5447" s="1"/>
      <c r="C5447" s="1"/>
      <c r="D5447" s="1"/>
      <c r="E5447" s="6"/>
      <c r="F5447" s="1"/>
      <c r="G5447" s="1" t="str">
        <f>IF(ISNA(VLOOKUP($C5447,'DTEN TCAP Linkage deviceId'!$A$1:$A$20000,1,FALSE)),"No","Yes")</f>
        <v>No</v>
      </c>
      <c r="H5447" s="1" t="str">
        <f>IF(ISNA(VLOOKUP($C5447,'Provisioning Requester'!$F$3:$H$20000,2,FALSE)),"No","Yes")</f>
        <v>No</v>
      </c>
      <c r="I5447" s="1" t="str">
        <f>IF($H5447="Yes",VLOOKUP($C5447,'Provisioning Requester'!$F$3:$H$20000,3,FALSE),"-")</f>
        <v>-</v>
      </c>
      <c r="J5447" s="1" t="str">
        <f>IF(OR(D5447="SVCP", E5447="TRUE"), "No", IF(ISNA(VLOOKUP($C5447,'ProvResponder deviceId'!$A$1:$A$20000,1,FALSE)),"No","Yes"))</f>
        <v>No</v>
      </c>
      <c r="K5447" s="1" t="str">
        <f>IF($J5447="Yes",VLOOKUP($C5447,'ProvResponder deviceId'!$A$1:$C$20000,3,FALSE),"-")</f>
        <v>-</v>
      </c>
      <c r="L5447" s="1" t="str">
        <f t="shared" si="170"/>
        <v/>
      </c>
      <c r="M5447" s="1" t="str">
        <f t="shared" si="171"/>
        <v/>
      </c>
      <c r="N5447" s="1" t="str">
        <f>IF(ISBLANK($C5447),"",IF(ISNA(VLOOKUP($L5447,'result messages'!$H$3:$L$11,2,FALSE)),VLOOKUP($M5447,'result messages'!$H$3:$L$11,2,FALSE),VLOOKUP($L5447,'result messages'!$H$3:$L$11,2,FALSE)))</f>
        <v/>
      </c>
      <c r="O5447" s="1" t="str">
        <f>IF(ISBLANK($C5447),"",IF(ISNA(VLOOKUP($L5447,'result messages'!$H$3:$L$11,3,FALSE)),VLOOKUP($M5447,'result messages'!$H$3:$L$11,3,FALSE),VLOOKUP($L5447,'result messages'!$H$3:$L$11,3,FALSE)))</f>
        <v/>
      </c>
      <c r="P5447" s="1" t="str">
        <f>IF(ISBLANK($C5447),"",IF(ISNA(VLOOKUP($L5447,'result messages'!$H$3:$L$11,4,FALSE)),VLOOKUP($M5447,'result messages'!$H$3:$L$11,4,FALSE),VLOOKUP($L5447,'result messages'!$H$3:$L$11,4,FALSE)))</f>
        <v/>
      </c>
      <c r="Q5447" s="1" t="str">
        <f>IF(ISBLANK($C5447),"",IF(ISNA(VLOOKUP($L5447,'result messages'!$H$3:$L$11,5,FALSE)),VLOOKUP($M5447,'result messages'!$H$3:$L$11,5,FALSE),VLOOKUP($L5447,'result messages'!$H$3:$L$11,5,FALSE)))</f>
        <v/>
      </c>
    </row>
    <row r="5448" spans="1:17">
      <c r="A5448" s="1">
        <v>5445</v>
      </c>
      <c r="B5448" s="1"/>
      <c r="C5448" s="1"/>
      <c r="D5448" s="1"/>
      <c r="E5448" s="6"/>
      <c r="F5448" s="1"/>
      <c r="G5448" s="1" t="str">
        <f>IF(ISNA(VLOOKUP($C5448,'DTEN TCAP Linkage deviceId'!$A$1:$A$20000,1,FALSE)),"No","Yes")</f>
        <v>No</v>
      </c>
      <c r="H5448" s="1" t="str">
        <f>IF(ISNA(VLOOKUP($C5448,'Provisioning Requester'!$F$3:$H$20000,2,FALSE)),"No","Yes")</f>
        <v>No</v>
      </c>
      <c r="I5448" s="1" t="str">
        <f>IF($H5448="Yes",VLOOKUP($C5448,'Provisioning Requester'!$F$3:$H$20000,3,FALSE),"-")</f>
        <v>-</v>
      </c>
      <c r="J5448" s="1" t="str">
        <f>IF(OR(D5448="SVCP", E5448="TRUE"), "No", IF(ISNA(VLOOKUP($C5448,'ProvResponder deviceId'!$A$1:$A$20000,1,FALSE)),"No","Yes"))</f>
        <v>No</v>
      </c>
      <c r="K5448" s="1" t="str">
        <f>IF($J5448="Yes",VLOOKUP($C5448,'ProvResponder deviceId'!$A$1:$C$20000,3,FALSE),"-")</f>
        <v>-</v>
      </c>
      <c r="L5448" s="1" t="str">
        <f t="shared" si="170"/>
        <v/>
      </c>
      <c r="M5448" s="1" t="str">
        <f t="shared" si="171"/>
        <v/>
      </c>
      <c r="N5448" s="1" t="str">
        <f>IF(ISBLANK($C5448),"",IF(ISNA(VLOOKUP($L5448,'result messages'!$H$3:$L$11,2,FALSE)),VLOOKUP($M5448,'result messages'!$H$3:$L$11,2,FALSE),VLOOKUP($L5448,'result messages'!$H$3:$L$11,2,FALSE)))</f>
        <v/>
      </c>
      <c r="O5448" s="1" t="str">
        <f>IF(ISBLANK($C5448),"",IF(ISNA(VLOOKUP($L5448,'result messages'!$H$3:$L$11,3,FALSE)),VLOOKUP($M5448,'result messages'!$H$3:$L$11,3,FALSE),VLOOKUP($L5448,'result messages'!$H$3:$L$11,3,FALSE)))</f>
        <v/>
      </c>
      <c r="P5448" s="1" t="str">
        <f>IF(ISBLANK($C5448),"",IF(ISNA(VLOOKUP($L5448,'result messages'!$H$3:$L$11,4,FALSE)),VLOOKUP($M5448,'result messages'!$H$3:$L$11,4,FALSE),VLOOKUP($L5448,'result messages'!$H$3:$L$11,4,FALSE)))</f>
        <v/>
      </c>
      <c r="Q5448" s="1" t="str">
        <f>IF(ISBLANK($C5448),"",IF(ISNA(VLOOKUP($L5448,'result messages'!$H$3:$L$11,5,FALSE)),VLOOKUP($M5448,'result messages'!$H$3:$L$11,5,FALSE),VLOOKUP($L5448,'result messages'!$H$3:$L$11,5,FALSE)))</f>
        <v/>
      </c>
    </row>
    <row r="5449" spans="1:17">
      <c r="A5449" s="1">
        <v>5446</v>
      </c>
      <c r="B5449" s="1"/>
      <c r="C5449" s="1"/>
      <c r="D5449" s="1"/>
      <c r="E5449" s="6"/>
      <c r="F5449" s="1"/>
      <c r="G5449" s="1" t="str">
        <f>IF(ISNA(VLOOKUP($C5449,'DTEN TCAP Linkage deviceId'!$A$1:$A$20000,1,FALSE)),"No","Yes")</f>
        <v>No</v>
      </c>
      <c r="H5449" s="1" t="str">
        <f>IF(ISNA(VLOOKUP($C5449,'Provisioning Requester'!$F$3:$H$20000,2,FALSE)),"No","Yes")</f>
        <v>No</v>
      </c>
      <c r="I5449" s="1" t="str">
        <f>IF($H5449="Yes",VLOOKUP($C5449,'Provisioning Requester'!$F$3:$H$20000,3,FALSE),"-")</f>
        <v>-</v>
      </c>
      <c r="J5449" s="1" t="str">
        <f>IF(OR(D5449="SVCP", E5449="TRUE"), "No", IF(ISNA(VLOOKUP($C5449,'ProvResponder deviceId'!$A$1:$A$20000,1,FALSE)),"No","Yes"))</f>
        <v>No</v>
      </c>
      <c r="K5449" s="1" t="str">
        <f>IF($J5449="Yes",VLOOKUP($C5449,'ProvResponder deviceId'!$A$1:$C$20000,3,FALSE),"-")</f>
        <v>-</v>
      </c>
      <c r="L5449" s="1" t="str">
        <f t="shared" si="170"/>
        <v/>
      </c>
      <c r="M5449" s="1" t="str">
        <f t="shared" si="171"/>
        <v/>
      </c>
      <c r="N5449" s="1" t="str">
        <f>IF(ISBLANK($C5449),"",IF(ISNA(VLOOKUP($L5449,'result messages'!$H$3:$L$11,2,FALSE)),VLOOKUP($M5449,'result messages'!$H$3:$L$11,2,FALSE),VLOOKUP($L5449,'result messages'!$H$3:$L$11,2,FALSE)))</f>
        <v/>
      </c>
      <c r="O5449" s="1" t="str">
        <f>IF(ISBLANK($C5449),"",IF(ISNA(VLOOKUP($L5449,'result messages'!$H$3:$L$11,3,FALSE)),VLOOKUP($M5449,'result messages'!$H$3:$L$11,3,FALSE),VLOOKUP($L5449,'result messages'!$H$3:$L$11,3,FALSE)))</f>
        <v/>
      </c>
      <c r="P5449" s="1" t="str">
        <f>IF(ISBLANK($C5449),"",IF(ISNA(VLOOKUP($L5449,'result messages'!$H$3:$L$11,4,FALSE)),VLOOKUP($M5449,'result messages'!$H$3:$L$11,4,FALSE),VLOOKUP($L5449,'result messages'!$H$3:$L$11,4,FALSE)))</f>
        <v/>
      </c>
      <c r="Q5449" s="1" t="str">
        <f>IF(ISBLANK($C5449),"",IF(ISNA(VLOOKUP($L5449,'result messages'!$H$3:$L$11,5,FALSE)),VLOOKUP($M5449,'result messages'!$H$3:$L$11,5,FALSE),VLOOKUP($L5449,'result messages'!$H$3:$L$11,5,FALSE)))</f>
        <v/>
      </c>
    </row>
    <row r="5450" spans="1:17">
      <c r="A5450" s="1">
        <v>5447</v>
      </c>
      <c r="B5450" s="1"/>
      <c r="C5450" s="1"/>
      <c r="D5450" s="1"/>
      <c r="E5450" s="6"/>
      <c r="F5450" s="1"/>
      <c r="G5450" s="1" t="str">
        <f>IF(ISNA(VLOOKUP($C5450,'DTEN TCAP Linkage deviceId'!$A$1:$A$20000,1,FALSE)),"No","Yes")</f>
        <v>No</v>
      </c>
      <c r="H5450" s="1" t="str">
        <f>IF(ISNA(VLOOKUP($C5450,'Provisioning Requester'!$F$3:$H$20000,2,FALSE)),"No","Yes")</f>
        <v>No</v>
      </c>
      <c r="I5450" s="1" t="str">
        <f>IF($H5450="Yes",VLOOKUP($C5450,'Provisioning Requester'!$F$3:$H$20000,3,FALSE),"-")</f>
        <v>-</v>
      </c>
      <c r="J5450" s="1" t="str">
        <f>IF(OR(D5450="SVCP", E5450="TRUE"), "No", IF(ISNA(VLOOKUP($C5450,'ProvResponder deviceId'!$A$1:$A$20000,1,FALSE)),"No","Yes"))</f>
        <v>No</v>
      </c>
      <c r="K5450" s="1" t="str">
        <f>IF($J5450="Yes",VLOOKUP($C5450,'ProvResponder deviceId'!$A$1:$C$20000,3,FALSE),"-")</f>
        <v>-</v>
      </c>
      <c r="L5450" s="1" t="str">
        <f t="shared" si="170"/>
        <v/>
      </c>
      <c r="M5450" s="1" t="str">
        <f t="shared" si="171"/>
        <v/>
      </c>
      <c r="N5450" s="1" t="str">
        <f>IF(ISBLANK($C5450),"",IF(ISNA(VLOOKUP($L5450,'result messages'!$H$3:$L$11,2,FALSE)),VLOOKUP($M5450,'result messages'!$H$3:$L$11,2,FALSE),VLOOKUP($L5450,'result messages'!$H$3:$L$11,2,FALSE)))</f>
        <v/>
      </c>
      <c r="O5450" s="1" t="str">
        <f>IF(ISBLANK($C5450),"",IF(ISNA(VLOOKUP($L5450,'result messages'!$H$3:$L$11,3,FALSE)),VLOOKUP($M5450,'result messages'!$H$3:$L$11,3,FALSE),VLOOKUP($L5450,'result messages'!$H$3:$L$11,3,FALSE)))</f>
        <v/>
      </c>
      <c r="P5450" s="1" t="str">
        <f>IF(ISBLANK($C5450),"",IF(ISNA(VLOOKUP($L5450,'result messages'!$H$3:$L$11,4,FALSE)),VLOOKUP($M5450,'result messages'!$H$3:$L$11,4,FALSE),VLOOKUP($L5450,'result messages'!$H$3:$L$11,4,FALSE)))</f>
        <v/>
      </c>
      <c r="Q5450" s="1" t="str">
        <f>IF(ISBLANK($C5450),"",IF(ISNA(VLOOKUP($L5450,'result messages'!$H$3:$L$11,5,FALSE)),VLOOKUP($M5450,'result messages'!$H$3:$L$11,5,FALSE),VLOOKUP($L5450,'result messages'!$H$3:$L$11,5,FALSE)))</f>
        <v/>
      </c>
    </row>
    <row r="5451" spans="1:17">
      <c r="A5451" s="1">
        <v>5448</v>
      </c>
      <c r="B5451" s="1"/>
      <c r="C5451" s="1"/>
      <c r="D5451" s="1"/>
      <c r="E5451" s="6"/>
      <c r="F5451" s="1"/>
      <c r="G5451" s="1" t="str">
        <f>IF(ISNA(VLOOKUP($C5451,'DTEN TCAP Linkage deviceId'!$A$1:$A$20000,1,FALSE)),"No","Yes")</f>
        <v>No</v>
      </c>
      <c r="H5451" s="1" t="str">
        <f>IF(ISNA(VLOOKUP($C5451,'Provisioning Requester'!$F$3:$H$20000,2,FALSE)),"No","Yes")</f>
        <v>No</v>
      </c>
      <c r="I5451" s="1" t="str">
        <f>IF($H5451="Yes",VLOOKUP($C5451,'Provisioning Requester'!$F$3:$H$20000,3,FALSE),"-")</f>
        <v>-</v>
      </c>
      <c r="J5451" s="1" t="str">
        <f>IF(OR(D5451="SVCP", E5451="TRUE"), "No", IF(ISNA(VLOOKUP($C5451,'ProvResponder deviceId'!$A$1:$A$20000,1,FALSE)),"No","Yes"))</f>
        <v>No</v>
      </c>
      <c r="K5451" s="1" t="str">
        <f>IF($J5451="Yes",VLOOKUP($C5451,'ProvResponder deviceId'!$A$1:$C$20000,3,FALSE),"-")</f>
        <v>-</v>
      </c>
      <c r="L5451" s="1" t="str">
        <f t="shared" si="170"/>
        <v/>
      </c>
      <c r="M5451" s="1" t="str">
        <f t="shared" si="171"/>
        <v/>
      </c>
      <c r="N5451" s="1" t="str">
        <f>IF(ISBLANK($C5451),"",IF(ISNA(VLOOKUP($L5451,'result messages'!$H$3:$L$11,2,FALSE)),VLOOKUP($M5451,'result messages'!$H$3:$L$11,2,FALSE),VLOOKUP($L5451,'result messages'!$H$3:$L$11,2,FALSE)))</f>
        <v/>
      </c>
      <c r="O5451" s="1" t="str">
        <f>IF(ISBLANK($C5451),"",IF(ISNA(VLOOKUP($L5451,'result messages'!$H$3:$L$11,3,FALSE)),VLOOKUP($M5451,'result messages'!$H$3:$L$11,3,FALSE),VLOOKUP($L5451,'result messages'!$H$3:$L$11,3,FALSE)))</f>
        <v/>
      </c>
      <c r="P5451" s="1" t="str">
        <f>IF(ISBLANK($C5451),"",IF(ISNA(VLOOKUP($L5451,'result messages'!$H$3:$L$11,4,FALSE)),VLOOKUP($M5451,'result messages'!$H$3:$L$11,4,FALSE),VLOOKUP($L5451,'result messages'!$H$3:$L$11,4,FALSE)))</f>
        <v/>
      </c>
      <c r="Q5451" s="1" t="str">
        <f>IF(ISBLANK($C5451),"",IF(ISNA(VLOOKUP($L5451,'result messages'!$H$3:$L$11,5,FALSE)),VLOOKUP($M5451,'result messages'!$H$3:$L$11,5,FALSE),VLOOKUP($L5451,'result messages'!$H$3:$L$11,5,FALSE)))</f>
        <v/>
      </c>
    </row>
    <row r="5452" spans="1:17">
      <c r="A5452" s="1">
        <v>5449</v>
      </c>
      <c r="B5452" s="1"/>
      <c r="C5452" s="1"/>
      <c r="D5452" s="1"/>
      <c r="E5452" s="6"/>
      <c r="F5452" s="1"/>
      <c r="G5452" s="1" t="str">
        <f>IF(ISNA(VLOOKUP($C5452,'DTEN TCAP Linkage deviceId'!$A$1:$A$20000,1,FALSE)),"No","Yes")</f>
        <v>No</v>
      </c>
      <c r="H5452" s="1" t="str">
        <f>IF(ISNA(VLOOKUP($C5452,'Provisioning Requester'!$F$3:$H$20000,2,FALSE)),"No","Yes")</f>
        <v>No</v>
      </c>
      <c r="I5452" s="1" t="str">
        <f>IF($H5452="Yes",VLOOKUP($C5452,'Provisioning Requester'!$F$3:$H$20000,3,FALSE),"-")</f>
        <v>-</v>
      </c>
      <c r="J5452" s="1" t="str">
        <f>IF(OR(D5452="SVCP", E5452="TRUE"), "No", IF(ISNA(VLOOKUP($C5452,'ProvResponder deviceId'!$A$1:$A$20000,1,FALSE)),"No","Yes"))</f>
        <v>No</v>
      </c>
      <c r="K5452" s="1" t="str">
        <f>IF($J5452="Yes",VLOOKUP($C5452,'ProvResponder deviceId'!$A$1:$C$20000,3,FALSE),"-")</f>
        <v>-</v>
      </c>
      <c r="L5452" s="1" t="str">
        <f t="shared" si="170"/>
        <v/>
      </c>
      <c r="M5452" s="1" t="str">
        <f t="shared" si="171"/>
        <v/>
      </c>
      <c r="N5452" s="1" t="str">
        <f>IF(ISBLANK($C5452),"",IF(ISNA(VLOOKUP($L5452,'result messages'!$H$3:$L$11,2,FALSE)),VLOOKUP($M5452,'result messages'!$H$3:$L$11,2,FALSE),VLOOKUP($L5452,'result messages'!$H$3:$L$11,2,FALSE)))</f>
        <v/>
      </c>
      <c r="O5452" s="1" t="str">
        <f>IF(ISBLANK($C5452),"",IF(ISNA(VLOOKUP($L5452,'result messages'!$H$3:$L$11,3,FALSE)),VLOOKUP($M5452,'result messages'!$H$3:$L$11,3,FALSE),VLOOKUP($L5452,'result messages'!$H$3:$L$11,3,FALSE)))</f>
        <v/>
      </c>
      <c r="P5452" s="1" t="str">
        <f>IF(ISBLANK($C5452),"",IF(ISNA(VLOOKUP($L5452,'result messages'!$H$3:$L$11,4,FALSE)),VLOOKUP($M5452,'result messages'!$H$3:$L$11,4,FALSE),VLOOKUP($L5452,'result messages'!$H$3:$L$11,4,FALSE)))</f>
        <v/>
      </c>
      <c r="Q5452" s="1" t="str">
        <f>IF(ISBLANK($C5452),"",IF(ISNA(VLOOKUP($L5452,'result messages'!$H$3:$L$11,5,FALSE)),VLOOKUP($M5452,'result messages'!$H$3:$L$11,5,FALSE),VLOOKUP($L5452,'result messages'!$H$3:$L$11,5,FALSE)))</f>
        <v/>
      </c>
    </row>
    <row r="5453" spans="1:17">
      <c r="A5453" s="1">
        <v>5450</v>
      </c>
      <c r="B5453" s="1"/>
      <c r="C5453" s="1"/>
      <c r="D5453" s="1"/>
      <c r="E5453" s="6"/>
      <c r="F5453" s="1"/>
      <c r="G5453" s="1" t="str">
        <f>IF(ISNA(VLOOKUP($C5453,'DTEN TCAP Linkage deviceId'!$A$1:$A$20000,1,FALSE)),"No","Yes")</f>
        <v>No</v>
      </c>
      <c r="H5453" s="1" t="str">
        <f>IF(ISNA(VLOOKUP($C5453,'Provisioning Requester'!$F$3:$H$20000,2,FALSE)),"No","Yes")</f>
        <v>No</v>
      </c>
      <c r="I5453" s="1" t="str">
        <f>IF($H5453="Yes",VLOOKUP($C5453,'Provisioning Requester'!$F$3:$H$20000,3,FALSE),"-")</f>
        <v>-</v>
      </c>
      <c r="J5453" s="1" t="str">
        <f>IF(OR(D5453="SVCP", E5453="TRUE"), "No", IF(ISNA(VLOOKUP($C5453,'ProvResponder deviceId'!$A$1:$A$20000,1,FALSE)),"No","Yes"))</f>
        <v>No</v>
      </c>
      <c r="K5453" s="1" t="str">
        <f>IF($J5453="Yes",VLOOKUP($C5453,'ProvResponder deviceId'!$A$1:$C$20000,3,FALSE),"-")</f>
        <v>-</v>
      </c>
      <c r="L5453" s="1" t="str">
        <f t="shared" si="170"/>
        <v/>
      </c>
      <c r="M5453" s="1" t="str">
        <f t="shared" si="171"/>
        <v/>
      </c>
      <c r="N5453" s="1" t="str">
        <f>IF(ISBLANK($C5453),"",IF(ISNA(VLOOKUP($L5453,'result messages'!$H$3:$L$11,2,FALSE)),VLOOKUP($M5453,'result messages'!$H$3:$L$11,2,FALSE),VLOOKUP($L5453,'result messages'!$H$3:$L$11,2,FALSE)))</f>
        <v/>
      </c>
      <c r="O5453" s="1" t="str">
        <f>IF(ISBLANK($C5453),"",IF(ISNA(VLOOKUP($L5453,'result messages'!$H$3:$L$11,3,FALSE)),VLOOKUP($M5453,'result messages'!$H$3:$L$11,3,FALSE),VLOOKUP($L5453,'result messages'!$H$3:$L$11,3,FALSE)))</f>
        <v/>
      </c>
      <c r="P5453" s="1" t="str">
        <f>IF(ISBLANK($C5453),"",IF(ISNA(VLOOKUP($L5453,'result messages'!$H$3:$L$11,4,FALSE)),VLOOKUP($M5453,'result messages'!$H$3:$L$11,4,FALSE),VLOOKUP($L5453,'result messages'!$H$3:$L$11,4,FALSE)))</f>
        <v/>
      </c>
      <c r="Q5453" s="1" t="str">
        <f>IF(ISBLANK($C5453),"",IF(ISNA(VLOOKUP($L5453,'result messages'!$H$3:$L$11,5,FALSE)),VLOOKUP($M5453,'result messages'!$H$3:$L$11,5,FALSE),VLOOKUP($L5453,'result messages'!$H$3:$L$11,5,FALSE)))</f>
        <v/>
      </c>
    </row>
    <row r="5454" spans="1:17">
      <c r="A5454" s="1">
        <v>5451</v>
      </c>
      <c r="B5454" s="1"/>
      <c r="C5454" s="1"/>
      <c r="D5454" s="1"/>
      <c r="E5454" s="6"/>
      <c r="F5454" s="1"/>
      <c r="G5454" s="1" t="str">
        <f>IF(ISNA(VLOOKUP($C5454,'DTEN TCAP Linkage deviceId'!$A$1:$A$20000,1,FALSE)),"No","Yes")</f>
        <v>No</v>
      </c>
      <c r="H5454" s="1" t="str">
        <f>IF(ISNA(VLOOKUP($C5454,'Provisioning Requester'!$F$3:$H$20000,2,FALSE)),"No","Yes")</f>
        <v>No</v>
      </c>
      <c r="I5454" s="1" t="str">
        <f>IF($H5454="Yes",VLOOKUP($C5454,'Provisioning Requester'!$F$3:$H$20000,3,FALSE),"-")</f>
        <v>-</v>
      </c>
      <c r="J5454" s="1" t="str">
        <f>IF(OR(D5454="SVCP", E5454="TRUE"), "No", IF(ISNA(VLOOKUP($C5454,'ProvResponder deviceId'!$A$1:$A$20000,1,FALSE)),"No","Yes"))</f>
        <v>No</v>
      </c>
      <c r="K5454" s="1" t="str">
        <f>IF($J5454="Yes",VLOOKUP($C5454,'ProvResponder deviceId'!$A$1:$C$20000,3,FALSE),"-")</f>
        <v>-</v>
      </c>
      <c r="L5454" s="1" t="str">
        <f t="shared" si="170"/>
        <v/>
      </c>
      <c r="M5454" s="1" t="str">
        <f t="shared" si="171"/>
        <v/>
      </c>
      <c r="N5454" s="1" t="str">
        <f>IF(ISBLANK($C5454),"",IF(ISNA(VLOOKUP($L5454,'result messages'!$H$3:$L$11,2,FALSE)),VLOOKUP($M5454,'result messages'!$H$3:$L$11,2,FALSE),VLOOKUP($L5454,'result messages'!$H$3:$L$11,2,FALSE)))</f>
        <v/>
      </c>
      <c r="O5454" s="1" t="str">
        <f>IF(ISBLANK($C5454),"",IF(ISNA(VLOOKUP($L5454,'result messages'!$H$3:$L$11,3,FALSE)),VLOOKUP($M5454,'result messages'!$H$3:$L$11,3,FALSE),VLOOKUP($L5454,'result messages'!$H$3:$L$11,3,FALSE)))</f>
        <v/>
      </c>
      <c r="P5454" s="1" t="str">
        <f>IF(ISBLANK($C5454),"",IF(ISNA(VLOOKUP($L5454,'result messages'!$H$3:$L$11,4,FALSE)),VLOOKUP($M5454,'result messages'!$H$3:$L$11,4,FALSE),VLOOKUP($L5454,'result messages'!$H$3:$L$11,4,FALSE)))</f>
        <v/>
      </c>
      <c r="Q5454" s="1" t="str">
        <f>IF(ISBLANK($C5454),"",IF(ISNA(VLOOKUP($L5454,'result messages'!$H$3:$L$11,5,FALSE)),VLOOKUP($M5454,'result messages'!$H$3:$L$11,5,FALSE),VLOOKUP($L5454,'result messages'!$H$3:$L$11,5,FALSE)))</f>
        <v/>
      </c>
    </row>
    <row r="5455" spans="1:17">
      <c r="A5455" s="1">
        <v>5452</v>
      </c>
      <c r="B5455" s="1"/>
      <c r="C5455" s="1"/>
      <c r="D5455" s="1"/>
      <c r="E5455" s="6"/>
      <c r="F5455" s="1"/>
      <c r="G5455" s="1" t="str">
        <f>IF(ISNA(VLOOKUP($C5455,'DTEN TCAP Linkage deviceId'!$A$1:$A$20000,1,FALSE)),"No","Yes")</f>
        <v>No</v>
      </c>
      <c r="H5455" s="1" t="str">
        <f>IF(ISNA(VLOOKUP($C5455,'Provisioning Requester'!$F$3:$H$20000,2,FALSE)),"No","Yes")</f>
        <v>No</v>
      </c>
      <c r="I5455" s="1" t="str">
        <f>IF($H5455="Yes",VLOOKUP($C5455,'Provisioning Requester'!$F$3:$H$20000,3,FALSE),"-")</f>
        <v>-</v>
      </c>
      <c r="J5455" s="1" t="str">
        <f>IF(OR(D5455="SVCP", E5455="TRUE"), "No", IF(ISNA(VLOOKUP($C5455,'ProvResponder deviceId'!$A$1:$A$20000,1,FALSE)),"No","Yes"))</f>
        <v>No</v>
      </c>
      <c r="K5455" s="1" t="str">
        <f>IF($J5455="Yes",VLOOKUP($C5455,'ProvResponder deviceId'!$A$1:$C$20000,3,FALSE),"-")</f>
        <v>-</v>
      </c>
      <c r="L5455" s="1" t="str">
        <f t="shared" si="170"/>
        <v/>
      </c>
      <c r="M5455" s="1" t="str">
        <f t="shared" si="171"/>
        <v/>
      </c>
      <c r="N5455" s="1" t="str">
        <f>IF(ISBLANK($C5455),"",IF(ISNA(VLOOKUP($L5455,'result messages'!$H$3:$L$11,2,FALSE)),VLOOKUP($M5455,'result messages'!$H$3:$L$11,2,FALSE),VLOOKUP($L5455,'result messages'!$H$3:$L$11,2,FALSE)))</f>
        <v/>
      </c>
      <c r="O5455" s="1" t="str">
        <f>IF(ISBLANK($C5455),"",IF(ISNA(VLOOKUP($L5455,'result messages'!$H$3:$L$11,3,FALSE)),VLOOKUP($M5455,'result messages'!$H$3:$L$11,3,FALSE),VLOOKUP($L5455,'result messages'!$H$3:$L$11,3,FALSE)))</f>
        <v/>
      </c>
      <c r="P5455" s="1" t="str">
        <f>IF(ISBLANK($C5455),"",IF(ISNA(VLOOKUP($L5455,'result messages'!$H$3:$L$11,4,FALSE)),VLOOKUP($M5455,'result messages'!$H$3:$L$11,4,FALSE),VLOOKUP($L5455,'result messages'!$H$3:$L$11,4,FALSE)))</f>
        <v/>
      </c>
      <c r="Q5455" s="1" t="str">
        <f>IF(ISBLANK($C5455),"",IF(ISNA(VLOOKUP($L5455,'result messages'!$H$3:$L$11,5,FALSE)),VLOOKUP($M5455,'result messages'!$H$3:$L$11,5,FALSE),VLOOKUP($L5455,'result messages'!$H$3:$L$11,5,FALSE)))</f>
        <v/>
      </c>
    </row>
    <row r="5456" spans="1:17">
      <c r="A5456" s="1">
        <v>5453</v>
      </c>
      <c r="B5456" s="1"/>
      <c r="C5456" s="1"/>
      <c r="D5456" s="1"/>
      <c r="E5456" s="6"/>
      <c r="F5456" s="1"/>
      <c r="G5456" s="1" t="str">
        <f>IF(ISNA(VLOOKUP($C5456,'DTEN TCAP Linkage deviceId'!$A$1:$A$20000,1,FALSE)),"No","Yes")</f>
        <v>No</v>
      </c>
      <c r="H5456" s="1" t="str">
        <f>IF(ISNA(VLOOKUP($C5456,'Provisioning Requester'!$F$3:$H$20000,2,FALSE)),"No","Yes")</f>
        <v>No</v>
      </c>
      <c r="I5456" s="1" t="str">
        <f>IF($H5456="Yes",VLOOKUP($C5456,'Provisioning Requester'!$F$3:$H$20000,3,FALSE),"-")</f>
        <v>-</v>
      </c>
      <c r="J5456" s="1" t="str">
        <f>IF(OR(D5456="SVCP", E5456="TRUE"), "No", IF(ISNA(VLOOKUP($C5456,'ProvResponder deviceId'!$A$1:$A$20000,1,FALSE)),"No","Yes"))</f>
        <v>No</v>
      </c>
      <c r="K5456" s="1" t="str">
        <f>IF($J5456="Yes",VLOOKUP($C5456,'ProvResponder deviceId'!$A$1:$C$20000,3,FALSE),"-")</f>
        <v>-</v>
      </c>
      <c r="L5456" s="1" t="str">
        <f t="shared" si="170"/>
        <v/>
      </c>
      <c r="M5456" s="1" t="str">
        <f t="shared" si="171"/>
        <v/>
      </c>
      <c r="N5456" s="1" t="str">
        <f>IF(ISBLANK($C5456),"",IF(ISNA(VLOOKUP($L5456,'result messages'!$H$3:$L$11,2,FALSE)),VLOOKUP($M5456,'result messages'!$H$3:$L$11,2,FALSE),VLOOKUP($L5456,'result messages'!$H$3:$L$11,2,FALSE)))</f>
        <v/>
      </c>
      <c r="O5456" s="1" t="str">
        <f>IF(ISBLANK($C5456),"",IF(ISNA(VLOOKUP($L5456,'result messages'!$H$3:$L$11,3,FALSE)),VLOOKUP($M5456,'result messages'!$H$3:$L$11,3,FALSE),VLOOKUP($L5456,'result messages'!$H$3:$L$11,3,FALSE)))</f>
        <v/>
      </c>
      <c r="P5456" s="1" t="str">
        <f>IF(ISBLANK($C5456),"",IF(ISNA(VLOOKUP($L5456,'result messages'!$H$3:$L$11,4,FALSE)),VLOOKUP($M5456,'result messages'!$H$3:$L$11,4,FALSE),VLOOKUP($L5456,'result messages'!$H$3:$L$11,4,FALSE)))</f>
        <v/>
      </c>
      <c r="Q5456" s="1" t="str">
        <f>IF(ISBLANK($C5456),"",IF(ISNA(VLOOKUP($L5456,'result messages'!$H$3:$L$11,5,FALSE)),VLOOKUP($M5456,'result messages'!$H$3:$L$11,5,FALSE),VLOOKUP($L5456,'result messages'!$H$3:$L$11,5,FALSE)))</f>
        <v/>
      </c>
    </row>
    <row r="5457" spans="1:17">
      <c r="A5457" s="1">
        <v>5454</v>
      </c>
      <c r="B5457" s="1"/>
      <c r="C5457" s="1"/>
      <c r="D5457" s="1"/>
      <c r="E5457" s="6"/>
      <c r="F5457" s="1"/>
      <c r="G5457" s="1" t="str">
        <f>IF(ISNA(VLOOKUP($C5457,'DTEN TCAP Linkage deviceId'!$A$1:$A$20000,1,FALSE)),"No","Yes")</f>
        <v>No</v>
      </c>
      <c r="H5457" s="1" t="str">
        <f>IF(ISNA(VLOOKUP($C5457,'Provisioning Requester'!$F$3:$H$20000,2,FALSE)),"No","Yes")</f>
        <v>No</v>
      </c>
      <c r="I5457" s="1" t="str">
        <f>IF($H5457="Yes",VLOOKUP($C5457,'Provisioning Requester'!$F$3:$H$20000,3,FALSE),"-")</f>
        <v>-</v>
      </c>
      <c r="J5457" s="1" t="str">
        <f>IF(OR(D5457="SVCP", E5457="TRUE"), "No", IF(ISNA(VLOOKUP($C5457,'ProvResponder deviceId'!$A$1:$A$20000,1,FALSE)),"No","Yes"))</f>
        <v>No</v>
      </c>
      <c r="K5457" s="1" t="str">
        <f>IF($J5457="Yes",VLOOKUP($C5457,'ProvResponder deviceId'!$A$1:$C$20000,3,FALSE),"-")</f>
        <v>-</v>
      </c>
      <c r="L5457" s="1" t="str">
        <f t="shared" si="170"/>
        <v/>
      </c>
      <c r="M5457" s="1" t="str">
        <f t="shared" si="171"/>
        <v/>
      </c>
      <c r="N5457" s="1" t="str">
        <f>IF(ISBLANK($C5457),"",IF(ISNA(VLOOKUP($L5457,'result messages'!$H$3:$L$11,2,FALSE)),VLOOKUP($M5457,'result messages'!$H$3:$L$11,2,FALSE),VLOOKUP($L5457,'result messages'!$H$3:$L$11,2,FALSE)))</f>
        <v/>
      </c>
      <c r="O5457" s="1" t="str">
        <f>IF(ISBLANK($C5457),"",IF(ISNA(VLOOKUP($L5457,'result messages'!$H$3:$L$11,3,FALSE)),VLOOKUP($M5457,'result messages'!$H$3:$L$11,3,FALSE),VLOOKUP($L5457,'result messages'!$H$3:$L$11,3,FALSE)))</f>
        <v/>
      </c>
      <c r="P5457" s="1" t="str">
        <f>IF(ISBLANK($C5457),"",IF(ISNA(VLOOKUP($L5457,'result messages'!$H$3:$L$11,4,FALSE)),VLOOKUP($M5457,'result messages'!$H$3:$L$11,4,FALSE),VLOOKUP($L5457,'result messages'!$H$3:$L$11,4,FALSE)))</f>
        <v/>
      </c>
      <c r="Q5457" s="1" t="str">
        <f>IF(ISBLANK($C5457),"",IF(ISNA(VLOOKUP($L5457,'result messages'!$H$3:$L$11,5,FALSE)),VLOOKUP($M5457,'result messages'!$H$3:$L$11,5,FALSE),VLOOKUP($L5457,'result messages'!$H$3:$L$11,5,FALSE)))</f>
        <v/>
      </c>
    </row>
    <row r="5458" spans="1:17">
      <c r="A5458" s="1">
        <v>5455</v>
      </c>
      <c r="B5458" s="1"/>
      <c r="C5458" s="1"/>
      <c r="D5458" s="1"/>
      <c r="E5458" s="6"/>
      <c r="F5458" s="1"/>
      <c r="G5458" s="1" t="str">
        <f>IF(ISNA(VLOOKUP($C5458,'DTEN TCAP Linkage deviceId'!$A$1:$A$20000,1,FALSE)),"No","Yes")</f>
        <v>No</v>
      </c>
      <c r="H5458" s="1" t="str">
        <f>IF(ISNA(VLOOKUP($C5458,'Provisioning Requester'!$F$3:$H$20000,2,FALSE)),"No","Yes")</f>
        <v>No</v>
      </c>
      <c r="I5458" s="1" t="str">
        <f>IF($H5458="Yes",VLOOKUP($C5458,'Provisioning Requester'!$F$3:$H$20000,3,FALSE),"-")</f>
        <v>-</v>
      </c>
      <c r="J5458" s="1" t="str">
        <f>IF(OR(D5458="SVCP", E5458="TRUE"), "No", IF(ISNA(VLOOKUP($C5458,'ProvResponder deviceId'!$A$1:$A$20000,1,FALSE)),"No","Yes"))</f>
        <v>No</v>
      </c>
      <c r="K5458" s="1" t="str">
        <f>IF($J5458="Yes",VLOOKUP($C5458,'ProvResponder deviceId'!$A$1:$C$20000,3,FALSE),"-")</f>
        <v>-</v>
      </c>
      <c r="L5458" s="1" t="str">
        <f t="shared" si="170"/>
        <v/>
      </c>
      <c r="M5458" s="1" t="str">
        <f t="shared" si="171"/>
        <v/>
      </c>
      <c r="N5458" s="1" t="str">
        <f>IF(ISBLANK($C5458),"",IF(ISNA(VLOOKUP($L5458,'result messages'!$H$3:$L$11,2,FALSE)),VLOOKUP($M5458,'result messages'!$H$3:$L$11,2,FALSE),VLOOKUP($L5458,'result messages'!$H$3:$L$11,2,FALSE)))</f>
        <v/>
      </c>
      <c r="O5458" s="1" t="str">
        <f>IF(ISBLANK($C5458),"",IF(ISNA(VLOOKUP($L5458,'result messages'!$H$3:$L$11,3,FALSE)),VLOOKUP($M5458,'result messages'!$H$3:$L$11,3,FALSE),VLOOKUP($L5458,'result messages'!$H$3:$L$11,3,FALSE)))</f>
        <v/>
      </c>
      <c r="P5458" s="1" t="str">
        <f>IF(ISBLANK($C5458),"",IF(ISNA(VLOOKUP($L5458,'result messages'!$H$3:$L$11,4,FALSE)),VLOOKUP($M5458,'result messages'!$H$3:$L$11,4,FALSE),VLOOKUP($L5458,'result messages'!$H$3:$L$11,4,FALSE)))</f>
        <v/>
      </c>
      <c r="Q5458" s="1" t="str">
        <f>IF(ISBLANK($C5458),"",IF(ISNA(VLOOKUP($L5458,'result messages'!$H$3:$L$11,5,FALSE)),VLOOKUP($M5458,'result messages'!$H$3:$L$11,5,FALSE),VLOOKUP($L5458,'result messages'!$H$3:$L$11,5,FALSE)))</f>
        <v/>
      </c>
    </row>
    <row r="5459" spans="1:17">
      <c r="A5459" s="1">
        <v>5456</v>
      </c>
      <c r="B5459" s="1"/>
      <c r="C5459" s="1"/>
      <c r="D5459" s="1"/>
      <c r="E5459" s="6"/>
      <c r="F5459" s="1"/>
      <c r="G5459" s="1" t="str">
        <f>IF(ISNA(VLOOKUP($C5459,'DTEN TCAP Linkage deviceId'!$A$1:$A$20000,1,FALSE)),"No","Yes")</f>
        <v>No</v>
      </c>
      <c r="H5459" s="1" t="str">
        <f>IF(ISNA(VLOOKUP($C5459,'Provisioning Requester'!$F$3:$H$20000,2,FALSE)),"No","Yes")</f>
        <v>No</v>
      </c>
      <c r="I5459" s="1" t="str">
        <f>IF($H5459="Yes",VLOOKUP($C5459,'Provisioning Requester'!$F$3:$H$20000,3,FALSE),"-")</f>
        <v>-</v>
      </c>
      <c r="J5459" s="1" t="str">
        <f>IF(OR(D5459="SVCP", E5459="TRUE"), "No", IF(ISNA(VLOOKUP($C5459,'ProvResponder deviceId'!$A$1:$A$20000,1,FALSE)),"No","Yes"))</f>
        <v>No</v>
      </c>
      <c r="K5459" s="1" t="str">
        <f>IF($J5459="Yes",VLOOKUP($C5459,'ProvResponder deviceId'!$A$1:$C$20000,3,FALSE),"-")</f>
        <v>-</v>
      </c>
      <c r="L5459" s="1" t="str">
        <f t="shared" si="170"/>
        <v/>
      </c>
      <c r="M5459" s="1" t="str">
        <f t="shared" si="171"/>
        <v/>
      </c>
      <c r="N5459" s="1" t="str">
        <f>IF(ISBLANK($C5459),"",IF(ISNA(VLOOKUP($L5459,'result messages'!$H$3:$L$11,2,FALSE)),VLOOKUP($M5459,'result messages'!$H$3:$L$11,2,FALSE),VLOOKUP($L5459,'result messages'!$H$3:$L$11,2,FALSE)))</f>
        <v/>
      </c>
      <c r="O5459" s="1" t="str">
        <f>IF(ISBLANK($C5459),"",IF(ISNA(VLOOKUP($L5459,'result messages'!$H$3:$L$11,3,FALSE)),VLOOKUP($M5459,'result messages'!$H$3:$L$11,3,FALSE),VLOOKUP($L5459,'result messages'!$H$3:$L$11,3,FALSE)))</f>
        <v/>
      </c>
      <c r="P5459" s="1" t="str">
        <f>IF(ISBLANK($C5459),"",IF(ISNA(VLOOKUP($L5459,'result messages'!$H$3:$L$11,4,FALSE)),VLOOKUP($M5459,'result messages'!$H$3:$L$11,4,FALSE),VLOOKUP($L5459,'result messages'!$H$3:$L$11,4,FALSE)))</f>
        <v/>
      </c>
      <c r="Q5459" s="1" t="str">
        <f>IF(ISBLANK($C5459),"",IF(ISNA(VLOOKUP($L5459,'result messages'!$H$3:$L$11,5,FALSE)),VLOOKUP($M5459,'result messages'!$H$3:$L$11,5,FALSE),VLOOKUP($L5459,'result messages'!$H$3:$L$11,5,FALSE)))</f>
        <v/>
      </c>
    </row>
    <row r="5460" spans="1:17">
      <c r="A5460" s="1">
        <v>5457</v>
      </c>
      <c r="B5460" s="1"/>
      <c r="C5460" s="1"/>
      <c r="D5460" s="1"/>
      <c r="E5460" s="6"/>
      <c r="F5460" s="1"/>
      <c r="G5460" s="1" t="str">
        <f>IF(ISNA(VLOOKUP($C5460,'DTEN TCAP Linkage deviceId'!$A$1:$A$20000,1,FALSE)),"No","Yes")</f>
        <v>No</v>
      </c>
      <c r="H5460" s="1" t="str">
        <f>IF(ISNA(VLOOKUP($C5460,'Provisioning Requester'!$F$3:$H$20000,2,FALSE)),"No","Yes")</f>
        <v>No</v>
      </c>
      <c r="I5460" s="1" t="str">
        <f>IF($H5460="Yes",VLOOKUP($C5460,'Provisioning Requester'!$F$3:$H$20000,3,FALSE),"-")</f>
        <v>-</v>
      </c>
      <c r="J5460" s="1" t="str">
        <f>IF(OR(D5460="SVCP", E5460="TRUE"), "No", IF(ISNA(VLOOKUP($C5460,'ProvResponder deviceId'!$A$1:$A$20000,1,FALSE)),"No","Yes"))</f>
        <v>No</v>
      </c>
      <c r="K5460" s="1" t="str">
        <f>IF($J5460="Yes",VLOOKUP($C5460,'ProvResponder deviceId'!$A$1:$C$20000,3,FALSE),"-")</f>
        <v>-</v>
      </c>
      <c r="L5460" s="1" t="str">
        <f t="shared" si="170"/>
        <v/>
      </c>
      <c r="M5460" s="1" t="str">
        <f t="shared" si="171"/>
        <v/>
      </c>
      <c r="N5460" s="1" t="str">
        <f>IF(ISBLANK($C5460),"",IF(ISNA(VLOOKUP($L5460,'result messages'!$H$3:$L$11,2,FALSE)),VLOOKUP($M5460,'result messages'!$H$3:$L$11,2,FALSE),VLOOKUP($L5460,'result messages'!$H$3:$L$11,2,FALSE)))</f>
        <v/>
      </c>
      <c r="O5460" s="1" t="str">
        <f>IF(ISBLANK($C5460),"",IF(ISNA(VLOOKUP($L5460,'result messages'!$H$3:$L$11,3,FALSE)),VLOOKUP($M5460,'result messages'!$H$3:$L$11,3,FALSE),VLOOKUP($L5460,'result messages'!$H$3:$L$11,3,FALSE)))</f>
        <v/>
      </c>
      <c r="P5460" s="1" t="str">
        <f>IF(ISBLANK($C5460),"",IF(ISNA(VLOOKUP($L5460,'result messages'!$H$3:$L$11,4,FALSE)),VLOOKUP($M5460,'result messages'!$H$3:$L$11,4,FALSE),VLOOKUP($L5460,'result messages'!$H$3:$L$11,4,FALSE)))</f>
        <v/>
      </c>
      <c r="Q5460" s="1" t="str">
        <f>IF(ISBLANK($C5460),"",IF(ISNA(VLOOKUP($L5460,'result messages'!$H$3:$L$11,5,FALSE)),VLOOKUP($M5460,'result messages'!$H$3:$L$11,5,FALSE),VLOOKUP($L5460,'result messages'!$H$3:$L$11,5,FALSE)))</f>
        <v/>
      </c>
    </row>
    <row r="5461" spans="1:17">
      <c r="A5461" s="1">
        <v>5458</v>
      </c>
      <c r="B5461" s="1"/>
      <c r="C5461" s="1"/>
      <c r="D5461" s="1"/>
      <c r="E5461" s="6"/>
      <c r="F5461" s="1"/>
      <c r="G5461" s="1" t="str">
        <f>IF(ISNA(VLOOKUP($C5461,'DTEN TCAP Linkage deviceId'!$A$1:$A$20000,1,FALSE)),"No","Yes")</f>
        <v>No</v>
      </c>
      <c r="H5461" s="1" t="str">
        <f>IF(ISNA(VLOOKUP($C5461,'Provisioning Requester'!$F$3:$H$20000,2,FALSE)),"No","Yes")</f>
        <v>No</v>
      </c>
      <c r="I5461" s="1" t="str">
        <f>IF($H5461="Yes",VLOOKUP($C5461,'Provisioning Requester'!$F$3:$H$20000,3,FALSE),"-")</f>
        <v>-</v>
      </c>
      <c r="J5461" s="1" t="str">
        <f>IF(OR(D5461="SVCP", E5461="TRUE"), "No", IF(ISNA(VLOOKUP($C5461,'ProvResponder deviceId'!$A$1:$A$20000,1,FALSE)),"No","Yes"))</f>
        <v>No</v>
      </c>
      <c r="K5461" s="1" t="str">
        <f>IF($J5461="Yes",VLOOKUP($C5461,'ProvResponder deviceId'!$A$1:$C$20000,3,FALSE),"-")</f>
        <v>-</v>
      </c>
      <c r="L5461" s="1" t="str">
        <f t="shared" si="170"/>
        <v/>
      </c>
      <c r="M5461" s="1" t="str">
        <f t="shared" si="171"/>
        <v/>
      </c>
      <c r="N5461" s="1" t="str">
        <f>IF(ISBLANK($C5461),"",IF(ISNA(VLOOKUP($L5461,'result messages'!$H$3:$L$11,2,FALSE)),VLOOKUP($M5461,'result messages'!$H$3:$L$11,2,FALSE),VLOOKUP($L5461,'result messages'!$H$3:$L$11,2,FALSE)))</f>
        <v/>
      </c>
      <c r="O5461" s="1" t="str">
        <f>IF(ISBLANK($C5461),"",IF(ISNA(VLOOKUP($L5461,'result messages'!$H$3:$L$11,3,FALSE)),VLOOKUP($M5461,'result messages'!$H$3:$L$11,3,FALSE),VLOOKUP($L5461,'result messages'!$H$3:$L$11,3,FALSE)))</f>
        <v/>
      </c>
      <c r="P5461" s="1" t="str">
        <f>IF(ISBLANK($C5461),"",IF(ISNA(VLOOKUP($L5461,'result messages'!$H$3:$L$11,4,FALSE)),VLOOKUP($M5461,'result messages'!$H$3:$L$11,4,FALSE),VLOOKUP($L5461,'result messages'!$H$3:$L$11,4,FALSE)))</f>
        <v/>
      </c>
      <c r="Q5461" s="1" t="str">
        <f>IF(ISBLANK($C5461),"",IF(ISNA(VLOOKUP($L5461,'result messages'!$H$3:$L$11,5,FALSE)),VLOOKUP($M5461,'result messages'!$H$3:$L$11,5,FALSE),VLOOKUP($L5461,'result messages'!$H$3:$L$11,5,FALSE)))</f>
        <v/>
      </c>
    </row>
    <row r="5462" spans="1:17">
      <c r="A5462" s="1">
        <v>5459</v>
      </c>
      <c r="B5462" s="1"/>
      <c r="C5462" s="1"/>
      <c r="D5462" s="1"/>
      <c r="E5462" s="6"/>
      <c r="F5462" s="1"/>
      <c r="G5462" s="1" t="str">
        <f>IF(ISNA(VLOOKUP($C5462,'DTEN TCAP Linkage deviceId'!$A$1:$A$20000,1,FALSE)),"No","Yes")</f>
        <v>No</v>
      </c>
      <c r="H5462" s="1" t="str">
        <f>IF(ISNA(VLOOKUP($C5462,'Provisioning Requester'!$F$3:$H$20000,2,FALSE)),"No","Yes")</f>
        <v>No</v>
      </c>
      <c r="I5462" s="1" t="str">
        <f>IF($H5462="Yes",VLOOKUP($C5462,'Provisioning Requester'!$F$3:$H$20000,3,FALSE),"-")</f>
        <v>-</v>
      </c>
      <c r="J5462" s="1" t="str">
        <f>IF(OR(D5462="SVCP", E5462="TRUE"), "No", IF(ISNA(VLOOKUP($C5462,'ProvResponder deviceId'!$A$1:$A$20000,1,FALSE)),"No","Yes"))</f>
        <v>No</v>
      </c>
      <c r="K5462" s="1" t="str">
        <f>IF($J5462="Yes",VLOOKUP($C5462,'ProvResponder deviceId'!$A$1:$C$20000,3,FALSE),"-")</f>
        <v>-</v>
      </c>
      <c r="L5462" s="1" t="str">
        <f t="shared" si="170"/>
        <v/>
      </c>
      <c r="M5462" s="1" t="str">
        <f t="shared" si="171"/>
        <v/>
      </c>
      <c r="N5462" s="1" t="str">
        <f>IF(ISBLANK($C5462),"",IF(ISNA(VLOOKUP($L5462,'result messages'!$H$3:$L$11,2,FALSE)),VLOOKUP($M5462,'result messages'!$H$3:$L$11,2,FALSE),VLOOKUP($L5462,'result messages'!$H$3:$L$11,2,FALSE)))</f>
        <v/>
      </c>
      <c r="O5462" s="1" t="str">
        <f>IF(ISBLANK($C5462),"",IF(ISNA(VLOOKUP($L5462,'result messages'!$H$3:$L$11,3,FALSE)),VLOOKUP($M5462,'result messages'!$H$3:$L$11,3,FALSE),VLOOKUP($L5462,'result messages'!$H$3:$L$11,3,FALSE)))</f>
        <v/>
      </c>
      <c r="P5462" s="1" t="str">
        <f>IF(ISBLANK($C5462),"",IF(ISNA(VLOOKUP($L5462,'result messages'!$H$3:$L$11,4,FALSE)),VLOOKUP($M5462,'result messages'!$H$3:$L$11,4,FALSE),VLOOKUP($L5462,'result messages'!$H$3:$L$11,4,FALSE)))</f>
        <v/>
      </c>
      <c r="Q5462" s="1" t="str">
        <f>IF(ISBLANK($C5462),"",IF(ISNA(VLOOKUP($L5462,'result messages'!$H$3:$L$11,5,FALSE)),VLOOKUP($M5462,'result messages'!$H$3:$L$11,5,FALSE),VLOOKUP($L5462,'result messages'!$H$3:$L$11,5,FALSE)))</f>
        <v/>
      </c>
    </row>
    <row r="5463" spans="1:17">
      <c r="A5463" s="1">
        <v>5460</v>
      </c>
      <c r="B5463" s="1"/>
      <c r="C5463" s="1"/>
      <c r="D5463" s="1"/>
      <c r="E5463" s="6"/>
      <c r="F5463" s="1"/>
      <c r="G5463" s="1" t="str">
        <f>IF(ISNA(VLOOKUP($C5463,'DTEN TCAP Linkage deviceId'!$A$1:$A$20000,1,FALSE)),"No","Yes")</f>
        <v>No</v>
      </c>
      <c r="H5463" s="1" t="str">
        <f>IF(ISNA(VLOOKUP($C5463,'Provisioning Requester'!$F$3:$H$20000,2,FALSE)),"No","Yes")</f>
        <v>No</v>
      </c>
      <c r="I5463" s="1" t="str">
        <f>IF($H5463="Yes",VLOOKUP($C5463,'Provisioning Requester'!$F$3:$H$20000,3,FALSE),"-")</f>
        <v>-</v>
      </c>
      <c r="J5463" s="1" t="str">
        <f>IF(OR(D5463="SVCP", E5463="TRUE"), "No", IF(ISNA(VLOOKUP($C5463,'ProvResponder deviceId'!$A$1:$A$20000,1,FALSE)),"No","Yes"))</f>
        <v>No</v>
      </c>
      <c r="K5463" s="1" t="str">
        <f>IF($J5463="Yes",VLOOKUP($C5463,'ProvResponder deviceId'!$A$1:$C$20000,3,FALSE),"-")</f>
        <v>-</v>
      </c>
      <c r="L5463" s="1" t="str">
        <f t="shared" si="170"/>
        <v/>
      </c>
      <c r="M5463" s="1" t="str">
        <f t="shared" si="171"/>
        <v/>
      </c>
      <c r="N5463" s="1" t="str">
        <f>IF(ISBLANK($C5463),"",IF(ISNA(VLOOKUP($L5463,'result messages'!$H$3:$L$11,2,FALSE)),VLOOKUP($M5463,'result messages'!$H$3:$L$11,2,FALSE),VLOOKUP($L5463,'result messages'!$H$3:$L$11,2,FALSE)))</f>
        <v/>
      </c>
      <c r="O5463" s="1" t="str">
        <f>IF(ISBLANK($C5463),"",IF(ISNA(VLOOKUP($L5463,'result messages'!$H$3:$L$11,3,FALSE)),VLOOKUP($M5463,'result messages'!$H$3:$L$11,3,FALSE),VLOOKUP($L5463,'result messages'!$H$3:$L$11,3,FALSE)))</f>
        <v/>
      </c>
      <c r="P5463" s="1" t="str">
        <f>IF(ISBLANK($C5463),"",IF(ISNA(VLOOKUP($L5463,'result messages'!$H$3:$L$11,4,FALSE)),VLOOKUP($M5463,'result messages'!$H$3:$L$11,4,FALSE),VLOOKUP($L5463,'result messages'!$H$3:$L$11,4,FALSE)))</f>
        <v/>
      </c>
      <c r="Q5463" s="1" t="str">
        <f>IF(ISBLANK($C5463),"",IF(ISNA(VLOOKUP($L5463,'result messages'!$H$3:$L$11,5,FALSE)),VLOOKUP($M5463,'result messages'!$H$3:$L$11,5,FALSE),VLOOKUP($L5463,'result messages'!$H$3:$L$11,5,FALSE)))</f>
        <v/>
      </c>
    </row>
    <row r="5464" spans="1:17">
      <c r="A5464" s="1">
        <v>5461</v>
      </c>
      <c r="B5464" s="1"/>
      <c r="C5464" s="1"/>
      <c r="D5464" s="1"/>
      <c r="E5464" s="6"/>
      <c r="F5464" s="1"/>
      <c r="G5464" s="1" t="str">
        <f>IF(ISNA(VLOOKUP($C5464,'DTEN TCAP Linkage deviceId'!$A$1:$A$20000,1,FALSE)),"No","Yes")</f>
        <v>No</v>
      </c>
      <c r="H5464" s="1" t="str">
        <f>IF(ISNA(VLOOKUP($C5464,'Provisioning Requester'!$F$3:$H$20000,2,FALSE)),"No","Yes")</f>
        <v>No</v>
      </c>
      <c r="I5464" s="1" t="str">
        <f>IF($H5464="Yes",VLOOKUP($C5464,'Provisioning Requester'!$F$3:$H$20000,3,FALSE),"-")</f>
        <v>-</v>
      </c>
      <c r="J5464" s="1" t="str">
        <f>IF(OR(D5464="SVCP", E5464="TRUE"), "No", IF(ISNA(VLOOKUP($C5464,'ProvResponder deviceId'!$A$1:$A$20000,1,FALSE)),"No","Yes"))</f>
        <v>No</v>
      </c>
      <c r="K5464" s="1" t="str">
        <f>IF($J5464="Yes",VLOOKUP($C5464,'ProvResponder deviceId'!$A$1:$C$20000,3,FALSE),"-")</f>
        <v>-</v>
      </c>
      <c r="L5464" s="1" t="str">
        <f t="shared" si="170"/>
        <v/>
      </c>
      <c r="M5464" s="1" t="str">
        <f t="shared" si="171"/>
        <v/>
      </c>
      <c r="N5464" s="1" t="str">
        <f>IF(ISBLANK($C5464),"",IF(ISNA(VLOOKUP($L5464,'result messages'!$H$3:$L$11,2,FALSE)),VLOOKUP($M5464,'result messages'!$H$3:$L$11,2,FALSE),VLOOKUP($L5464,'result messages'!$H$3:$L$11,2,FALSE)))</f>
        <v/>
      </c>
      <c r="O5464" s="1" t="str">
        <f>IF(ISBLANK($C5464),"",IF(ISNA(VLOOKUP($L5464,'result messages'!$H$3:$L$11,3,FALSE)),VLOOKUP($M5464,'result messages'!$H$3:$L$11,3,FALSE),VLOOKUP($L5464,'result messages'!$H$3:$L$11,3,FALSE)))</f>
        <v/>
      </c>
      <c r="P5464" s="1" t="str">
        <f>IF(ISBLANK($C5464),"",IF(ISNA(VLOOKUP($L5464,'result messages'!$H$3:$L$11,4,FALSE)),VLOOKUP($M5464,'result messages'!$H$3:$L$11,4,FALSE),VLOOKUP($L5464,'result messages'!$H$3:$L$11,4,FALSE)))</f>
        <v/>
      </c>
      <c r="Q5464" s="1" t="str">
        <f>IF(ISBLANK($C5464),"",IF(ISNA(VLOOKUP($L5464,'result messages'!$H$3:$L$11,5,FALSE)),VLOOKUP($M5464,'result messages'!$H$3:$L$11,5,FALSE),VLOOKUP($L5464,'result messages'!$H$3:$L$11,5,FALSE)))</f>
        <v/>
      </c>
    </row>
    <row r="5465" spans="1:17">
      <c r="A5465" s="1">
        <v>5462</v>
      </c>
      <c r="B5465" s="1"/>
      <c r="C5465" s="1"/>
      <c r="D5465" s="1"/>
      <c r="E5465" s="6"/>
      <c r="F5465" s="1"/>
      <c r="G5465" s="1" t="str">
        <f>IF(ISNA(VLOOKUP($C5465,'DTEN TCAP Linkage deviceId'!$A$1:$A$20000,1,FALSE)),"No","Yes")</f>
        <v>No</v>
      </c>
      <c r="H5465" s="1" t="str">
        <f>IF(ISNA(VLOOKUP($C5465,'Provisioning Requester'!$F$3:$H$20000,2,FALSE)),"No","Yes")</f>
        <v>No</v>
      </c>
      <c r="I5465" s="1" t="str">
        <f>IF($H5465="Yes",VLOOKUP($C5465,'Provisioning Requester'!$F$3:$H$20000,3,FALSE),"-")</f>
        <v>-</v>
      </c>
      <c r="J5465" s="1" t="str">
        <f>IF(OR(D5465="SVCP", E5465="TRUE"), "No", IF(ISNA(VLOOKUP($C5465,'ProvResponder deviceId'!$A$1:$A$20000,1,FALSE)),"No","Yes"))</f>
        <v>No</v>
      </c>
      <c r="K5465" s="1" t="str">
        <f>IF($J5465="Yes",VLOOKUP($C5465,'ProvResponder deviceId'!$A$1:$C$20000,3,FALSE),"-")</f>
        <v>-</v>
      </c>
      <c r="L5465" s="1" t="str">
        <f t="shared" si="170"/>
        <v/>
      </c>
      <c r="M5465" s="1" t="str">
        <f t="shared" si="171"/>
        <v/>
      </c>
      <c r="N5465" s="1" t="str">
        <f>IF(ISBLANK($C5465),"",IF(ISNA(VLOOKUP($L5465,'result messages'!$H$3:$L$11,2,FALSE)),VLOOKUP($M5465,'result messages'!$H$3:$L$11,2,FALSE),VLOOKUP($L5465,'result messages'!$H$3:$L$11,2,FALSE)))</f>
        <v/>
      </c>
      <c r="O5465" s="1" t="str">
        <f>IF(ISBLANK($C5465),"",IF(ISNA(VLOOKUP($L5465,'result messages'!$H$3:$L$11,3,FALSE)),VLOOKUP($M5465,'result messages'!$H$3:$L$11,3,FALSE),VLOOKUP($L5465,'result messages'!$H$3:$L$11,3,FALSE)))</f>
        <v/>
      </c>
      <c r="P5465" s="1" t="str">
        <f>IF(ISBLANK($C5465),"",IF(ISNA(VLOOKUP($L5465,'result messages'!$H$3:$L$11,4,FALSE)),VLOOKUP($M5465,'result messages'!$H$3:$L$11,4,FALSE),VLOOKUP($L5465,'result messages'!$H$3:$L$11,4,FALSE)))</f>
        <v/>
      </c>
      <c r="Q5465" s="1" t="str">
        <f>IF(ISBLANK($C5465),"",IF(ISNA(VLOOKUP($L5465,'result messages'!$H$3:$L$11,5,FALSE)),VLOOKUP($M5465,'result messages'!$H$3:$L$11,5,FALSE),VLOOKUP($L5465,'result messages'!$H$3:$L$11,5,FALSE)))</f>
        <v/>
      </c>
    </row>
    <row r="5466" spans="1:17">
      <c r="A5466" s="1">
        <v>5463</v>
      </c>
      <c r="B5466" s="1"/>
      <c r="C5466" s="1"/>
      <c r="D5466" s="1"/>
      <c r="E5466" s="6"/>
      <c r="F5466" s="1"/>
      <c r="G5466" s="1" t="str">
        <f>IF(ISNA(VLOOKUP($C5466,'DTEN TCAP Linkage deviceId'!$A$1:$A$20000,1,FALSE)),"No","Yes")</f>
        <v>No</v>
      </c>
      <c r="H5466" s="1" t="str">
        <f>IF(ISNA(VLOOKUP($C5466,'Provisioning Requester'!$F$3:$H$20000,2,FALSE)),"No","Yes")</f>
        <v>No</v>
      </c>
      <c r="I5466" s="1" t="str">
        <f>IF($H5466="Yes",VLOOKUP($C5466,'Provisioning Requester'!$F$3:$H$20000,3,FALSE),"-")</f>
        <v>-</v>
      </c>
      <c r="J5466" s="1" t="str">
        <f>IF(OR(D5466="SVCP", E5466="TRUE"), "No", IF(ISNA(VLOOKUP($C5466,'ProvResponder deviceId'!$A$1:$A$20000,1,FALSE)),"No","Yes"))</f>
        <v>No</v>
      </c>
      <c r="K5466" s="1" t="str">
        <f>IF($J5466="Yes",VLOOKUP($C5466,'ProvResponder deviceId'!$A$1:$C$20000,3,FALSE),"-")</f>
        <v>-</v>
      </c>
      <c r="L5466" s="1" t="str">
        <f t="shared" si="170"/>
        <v/>
      </c>
      <c r="M5466" s="1" t="str">
        <f t="shared" si="171"/>
        <v/>
      </c>
      <c r="N5466" s="1" t="str">
        <f>IF(ISBLANK($C5466),"",IF(ISNA(VLOOKUP($L5466,'result messages'!$H$3:$L$11,2,FALSE)),VLOOKUP($M5466,'result messages'!$H$3:$L$11,2,FALSE),VLOOKUP($L5466,'result messages'!$H$3:$L$11,2,FALSE)))</f>
        <v/>
      </c>
      <c r="O5466" s="1" t="str">
        <f>IF(ISBLANK($C5466),"",IF(ISNA(VLOOKUP($L5466,'result messages'!$H$3:$L$11,3,FALSE)),VLOOKUP($M5466,'result messages'!$H$3:$L$11,3,FALSE),VLOOKUP($L5466,'result messages'!$H$3:$L$11,3,FALSE)))</f>
        <v/>
      </c>
      <c r="P5466" s="1" t="str">
        <f>IF(ISBLANK($C5466),"",IF(ISNA(VLOOKUP($L5466,'result messages'!$H$3:$L$11,4,FALSE)),VLOOKUP($M5466,'result messages'!$H$3:$L$11,4,FALSE),VLOOKUP($L5466,'result messages'!$H$3:$L$11,4,FALSE)))</f>
        <v/>
      </c>
      <c r="Q5466" s="1" t="str">
        <f>IF(ISBLANK($C5466),"",IF(ISNA(VLOOKUP($L5466,'result messages'!$H$3:$L$11,5,FALSE)),VLOOKUP($M5466,'result messages'!$H$3:$L$11,5,FALSE),VLOOKUP($L5466,'result messages'!$H$3:$L$11,5,FALSE)))</f>
        <v/>
      </c>
    </row>
    <row r="5467" spans="1:17">
      <c r="A5467" s="1">
        <v>5464</v>
      </c>
      <c r="B5467" s="1"/>
      <c r="C5467" s="1"/>
      <c r="D5467" s="1"/>
      <c r="E5467" s="6"/>
      <c r="F5467" s="1"/>
      <c r="G5467" s="1" t="str">
        <f>IF(ISNA(VLOOKUP($C5467,'DTEN TCAP Linkage deviceId'!$A$1:$A$20000,1,FALSE)),"No","Yes")</f>
        <v>No</v>
      </c>
      <c r="H5467" s="1" t="str">
        <f>IF(ISNA(VLOOKUP($C5467,'Provisioning Requester'!$F$3:$H$20000,2,FALSE)),"No","Yes")</f>
        <v>No</v>
      </c>
      <c r="I5467" s="1" t="str">
        <f>IF($H5467="Yes",VLOOKUP($C5467,'Provisioning Requester'!$F$3:$H$20000,3,FALSE),"-")</f>
        <v>-</v>
      </c>
      <c r="J5467" s="1" t="str">
        <f>IF(OR(D5467="SVCP", E5467="TRUE"), "No", IF(ISNA(VLOOKUP($C5467,'ProvResponder deviceId'!$A$1:$A$20000,1,FALSE)),"No","Yes"))</f>
        <v>No</v>
      </c>
      <c r="K5467" s="1" t="str">
        <f>IF($J5467="Yes",VLOOKUP($C5467,'ProvResponder deviceId'!$A$1:$C$20000,3,FALSE),"-")</f>
        <v>-</v>
      </c>
      <c r="L5467" s="1" t="str">
        <f t="shared" si="170"/>
        <v/>
      </c>
      <c r="M5467" s="1" t="str">
        <f t="shared" si="171"/>
        <v/>
      </c>
      <c r="N5467" s="1" t="str">
        <f>IF(ISBLANK($C5467),"",IF(ISNA(VLOOKUP($L5467,'result messages'!$H$3:$L$11,2,FALSE)),VLOOKUP($M5467,'result messages'!$H$3:$L$11,2,FALSE),VLOOKUP($L5467,'result messages'!$H$3:$L$11,2,FALSE)))</f>
        <v/>
      </c>
      <c r="O5467" s="1" t="str">
        <f>IF(ISBLANK($C5467),"",IF(ISNA(VLOOKUP($L5467,'result messages'!$H$3:$L$11,3,FALSE)),VLOOKUP($M5467,'result messages'!$H$3:$L$11,3,FALSE),VLOOKUP($L5467,'result messages'!$H$3:$L$11,3,FALSE)))</f>
        <v/>
      </c>
      <c r="P5467" s="1" t="str">
        <f>IF(ISBLANK($C5467),"",IF(ISNA(VLOOKUP($L5467,'result messages'!$H$3:$L$11,4,FALSE)),VLOOKUP($M5467,'result messages'!$H$3:$L$11,4,FALSE),VLOOKUP($L5467,'result messages'!$H$3:$L$11,4,FALSE)))</f>
        <v/>
      </c>
      <c r="Q5467" s="1" t="str">
        <f>IF(ISBLANK($C5467),"",IF(ISNA(VLOOKUP($L5467,'result messages'!$H$3:$L$11,5,FALSE)),VLOOKUP($M5467,'result messages'!$H$3:$L$11,5,FALSE),VLOOKUP($L5467,'result messages'!$H$3:$L$11,5,FALSE)))</f>
        <v/>
      </c>
    </row>
    <row r="5468" spans="1:17">
      <c r="A5468" s="1">
        <v>5465</v>
      </c>
      <c r="B5468" s="1"/>
      <c r="C5468" s="1"/>
      <c r="D5468" s="1"/>
      <c r="E5468" s="6"/>
      <c r="F5468" s="1"/>
      <c r="G5468" s="1" t="str">
        <f>IF(ISNA(VLOOKUP($C5468,'DTEN TCAP Linkage deviceId'!$A$1:$A$20000,1,FALSE)),"No","Yes")</f>
        <v>No</v>
      </c>
      <c r="H5468" s="1" t="str">
        <f>IF(ISNA(VLOOKUP($C5468,'Provisioning Requester'!$F$3:$H$20000,2,FALSE)),"No","Yes")</f>
        <v>No</v>
      </c>
      <c r="I5468" s="1" t="str">
        <f>IF($H5468="Yes",VLOOKUP($C5468,'Provisioning Requester'!$F$3:$H$20000,3,FALSE),"-")</f>
        <v>-</v>
      </c>
      <c r="J5468" s="1" t="str">
        <f>IF(OR(D5468="SVCP", E5468="TRUE"), "No", IF(ISNA(VLOOKUP($C5468,'ProvResponder deviceId'!$A$1:$A$20000,1,FALSE)),"No","Yes"))</f>
        <v>No</v>
      </c>
      <c r="K5468" s="1" t="str">
        <f>IF($J5468="Yes",VLOOKUP($C5468,'ProvResponder deviceId'!$A$1:$C$20000,3,FALSE),"-")</f>
        <v>-</v>
      </c>
      <c r="L5468" s="1" t="str">
        <f t="shared" si="170"/>
        <v/>
      </c>
      <c r="M5468" s="1" t="str">
        <f t="shared" si="171"/>
        <v/>
      </c>
      <c r="N5468" s="1" t="str">
        <f>IF(ISBLANK($C5468),"",IF(ISNA(VLOOKUP($L5468,'result messages'!$H$3:$L$11,2,FALSE)),VLOOKUP($M5468,'result messages'!$H$3:$L$11,2,FALSE),VLOOKUP($L5468,'result messages'!$H$3:$L$11,2,FALSE)))</f>
        <v/>
      </c>
      <c r="O5468" s="1" t="str">
        <f>IF(ISBLANK($C5468),"",IF(ISNA(VLOOKUP($L5468,'result messages'!$H$3:$L$11,3,FALSE)),VLOOKUP($M5468,'result messages'!$H$3:$L$11,3,FALSE),VLOOKUP($L5468,'result messages'!$H$3:$L$11,3,FALSE)))</f>
        <v/>
      </c>
      <c r="P5468" s="1" t="str">
        <f>IF(ISBLANK($C5468),"",IF(ISNA(VLOOKUP($L5468,'result messages'!$H$3:$L$11,4,FALSE)),VLOOKUP($M5468,'result messages'!$H$3:$L$11,4,FALSE),VLOOKUP($L5468,'result messages'!$H$3:$L$11,4,FALSE)))</f>
        <v/>
      </c>
      <c r="Q5468" s="1" t="str">
        <f>IF(ISBLANK($C5468),"",IF(ISNA(VLOOKUP($L5468,'result messages'!$H$3:$L$11,5,FALSE)),VLOOKUP($M5468,'result messages'!$H$3:$L$11,5,FALSE),VLOOKUP($L5468,'result messages'!$H$3:$L$11,5,FALSE)))</f>
        <v/>
      </c>
    </row>
    <row r="5469" spans="1:17">
      <c r="A5469" s="1">
        <v>5466</v>
      </c>
      <c r="B5469" s="1"/>
      <c r="C5469" s="1"/>
      <c r="D5469" s="1"/>
      <c r="E5469" s="6"/>
      <c r="F5469" s="1"/>
      <c r="G5469" s="1" t="str">
        <f>IF(ISNA(VLOOKUP($C5469,'DTEN TCAP Linkage deviceId'!$A$1:$A$20000,1,FALSE)),"No","Yes")</f>
        <v>No</v>
      </c>
      <c r="H5469" s="1" t="str">
        <f>IF(ISNA(VLOOKUP($C5469,'Provisioning Requester'!$F$3:$H$20000,2,FALSE)),"No","Yes")</f>
        <v>No</v>
      </c>
      <c r="I5469" s="1" t="str">
        <f>IF($H5469="Yes",VLOOKUP($C5469,'Provisioning Requester'!$F$3:$H$20000,3,FALSE),"-")</f>
        <v>-</v>
      </c>
      <c r="J5469" s="1" t="str">
        <f>IF(OR(D5469="SVCP", E5469="TRUE"), "No", IF(ISNA(VLOOKUP($C5469,'ProvResponder deviceId'!$A$1:$A$20000,1,FALSE)),"No","Yes"))</f>
        <v>No</v>
      </c>
      <c r="K5469" s="1" t="str">
        <f>IF($J5469="Yes",VLOOKUP($C5469,'ProvResponder deviceId'!$A$1:$C$20000,3,FALSE),"-")</f>
        <v>-</v>
      </c>
      <c r="L5469" s="1" t="str">
        <f t="shared" si="170"/>
        <v/>
      </c>
      <c r="M5469" s="1" t="str">
        <f t="shared" si="171"/>
        <v/>
      </c>
      <c r="N5469" s="1" t="str">
        <f>IF(ISBLANK($C5469),"",IF(ISNA(VLOOKUP($L5469,'result messages'!$H$3:$L$11,2,FALSE)),VLOOKUP($M5469,'result messages'!$H$3:$L$11,2,FALSE),VLOOKUP($L5469,'result messages'!$H$3:$L$11,2,FALSE)))</f>
        <v/>
      </c>
      <c r="O5469" s="1" t="str">
        <f>IF(ISBLANK($C5469),"",IF(ISNA(VLOOKUP($L5469,'result messages'!$H$3:$L$11,3,FALSE)),VLOOKUP($M5469,'result messages'!$H$3:$L$11,3,FALSE),VLOOKUP($L5469,'result messages'!$H$3:$L$11,3,FALSE)))</f>
        <v/>
      </c>
      <c r="P5469" s="1" t="str">
        <f>IF(ISBLANK($C5469),"",IF(ISNA(VLOOKUP($L5469,'result messages'!$H$3:$L$11,4,FALSE)),VLOOKUP($M5469,'result messages'!$H$3:$L$11,4,FALSE),VLOOKUP($L5469,'result messages'!$H$3:$L$11,4,FALSE)))</f>
        <v/>
      </c>
      <c r="Q5469" s="1" t="str">
        <f>IF(ISBLANK($C5469),"",IF(ISNA(VLOOKUP($L5469,'result messages'!$H$3:$L$11,5,FALSE)),VLOOKUP($M5469,'result messages'!$H$3:$L$11,5,FALSE),VLOOKUP($L5469,'result messages'!$H$3:$L$11,5,FALSE)))</f>
        <v/>
      </c>
    </row>
    <row r="5470" spans="1:17">
      <c r="A5470" s="1">
        <v>5467</v>
      </c>
      <c r="B5470" s="1"/>
      <c r="C5470" s="1"/>
      <c r="D5470" s="1"/>
      <c r="E5470" s="6"/>
      <c r="F5470" s="1"/>
      <c r="G5470" s="1" t="str">
        <f>IF(ISNA(VLOOKUP($C5470,'DTEN TCAP Linkage deviceId'!$A$1:$A$20000,1,FALSE)),"No","Yes")</f>
        <v>No</v>
      </c>
      <c r="H5470" s="1" t="str">
        <f>IF(ISNA(VLOOKUP($C5470,'Provisioning Requester'!$F$3:$H$20000,2,FALSE)),"No","Yes")</f>
        <v>No</v>
      </c>
      <c r="I5470" s="1" t="str">
        <f>IF($H5470="Yes",VLOOKUP($C5470,'Provisioning Requester'!$F$3:$H$20000,3,FALSE),"-")</f>
        <v>-</v>
      </c>
      <c r="J5470" s="1" t="str">
        <f>IF(OR(D5470="SVCP", E5470="TRUE"), "No", IF(ISNA(VLOOKUP($C5470,'ProvResponder deviceId'!$A$1:$A$20000,1,FALSE)),"No","Yes"))</f>
        <v>No</v>
      </c>
      <c r="K5470" s="1" t="str">
        <f>IF($J5470="Yes",VLOOKUP($C5470,'ProvResponder deviceId'!$A$1:$C$20000,3,FALSE),"-")</f>
        <v>-</v>
      </c>
      <c r="L5470" s="1" t="str">
        <f t="shared" si="170"/>
        <v/>
      </c>
      <c r="M5470" s="1" t="str">
        <f t="shared" si="171"/>
        <v/>
      </c>
      <c r="N5470" s="1" t="str">
        <f>IF(ISBLANK($C5470),"",IF(ISNA(VLOOKUP($L5470,'result messages'!$H$3:$L$11,2,FALSE)),VLOOKUP($M5470,'result messages'!$H$3:$L$11,2,FALSE),VLOOKUP($L5470,'result messages'!$H$3:$L$11,2,FALSE)))</f>
        <v/>
      </c>
      <c r="O5470" s="1" t="str">
        <f>IF(ISBLANK($C5470),"",IF(ISNA(VLOOKUP($L5470,'result messages'!$H$3:$L$11,3,FALSE)),VLOOKUP($M5470,'result messages'!$H$3:$L$11,3,FALSE),VLOOKUP($L5470,'result messages'!$H$3:$L$11,3,FALSE)))</f>
        <v/>
      </c>
      <c r="P5470" s="1" t="str">
        <f>IF(ISBLANK($C5470),"",IF(ISNA(VLOOKUP($L5470,'result messages'!$H$3:$L$11,4,FALSE)),VLOOKUP($M5470,'result messages'!$H$3:$L$11,4,FALSE),VLOOKUP($L5470,'result messages'!$H$3:$L$11,4,FALSE)))</f>
        <v/>
      </c>
      <c r="Q5470" s="1" t="str">
        <f>IF(ISBLANK($C5470),"",IF(ISNA(VLOOKUP($L5470,'result messages'!$H$3:$L$11,5,FALSE)),VLOOKUP($M5470,'result messages'!$H$3:$L$11,5,FALSE),VLOOKUP($L5470,'result messages'!$H$3:$L$11,5,FALSE)))</f>
        <v/>
      </c>
    </row>
    <row r="5471" spans="1:17">
      <c r="A5471" s="1">
        <v>5468</v>
      </c>
      <c r="B5471" s="1"/>
      <c r="C5471" s="1"/>
      <c r="D5471" s="1"/>
      <c r="E5471" s="6"/>
      <c r="F5471" s="1"/>
      <c r="G5471" s="1" t="str">
        <f>IF(ISNA(VLOOKUP($C5471,'DTEN TCAP Linkage deviceId'!$A$1:$A$20000,1,FALSE)),"No","Yes")</f>
        <v>No</v>
      </c>
      <c r="H5471" s="1" t="str">
        <f>IF(ISNA(VLOOKUP($C5471,'Provisioning Requester'!$F$3:$H$20000,2,FALSE)),"No","Yes")</f>
        <v>No</v>
      </c>
      <c r="I5471" s="1" t="str">
        <f>IF($H5471="Yes",VLOOKUP($C5471,'Provisioning Requester'!$F$3:$H$20000,3,FALSE),"-")</f>
        <v>-</v>
      </c>
      <c r="J5471" s="1" t="str">
        <f>IF(OR(D5471="SVCP", E5471="TRUE"), "No", IF(ISNA(VLOOKUP($C5471,'ProvResponder deviceId'!$A$1:$A$20000,1,FALSE)),"No","Yes"))</f>
        <v>No</v>
      </c>
      <c r="K5471" s="1" t="str">
        <f>IF($J5471="Yes",VLOOKUP($C5471,'ProvResponder deviceId'!$A$1:$C$20000,3,FALSE),"-")</f>
        <v>-</v>
      </c>
      <c r="L5471" s="1" t="str">
        <f t="shared" si="170"/>
        <v/>
      </c>
      <c r="M5471" s="1" t="str">
        <f t="shared" si="171"/>
        <v/>
      </c>
      <c r="N5471" s="1" t="str">
        <f>IF(ISBLANK($C5471),"",IF(ISNA(VLOOKUP($L5471,'result messages'!$H$3:$L$11,2,FALSE)),VLOOKUP($M5471,'result messages'!$H$3:$L$11,2,FALSE),VLOOKUP($L5471,'result messages'!$H$3:$L$11,2,FALSE)))</f>
        <v/>
      </c>
      <c r="O5471" s="1" t="str">
        <f>IF(ISBLANK($C5471),"",IF(ISNA(VLOOKUP($L5471,'result messages'!$H$3:$L$11,3,FALSE)),VLOOKUP($M5471,'result messages'!$H$3:$L$11,3,FALSE),VLOOKUP($L5471,'result messages'!$H$3:$L$11,3,FALSE)))</f>
        <v/>
      </c>
      <c r="P5471" s="1" t="str">
        <f>IF(ISBLANK($C5471),"",IF(ISNA(VLOOKUP($L5471,'result messages'!$H$3:$L$11,4,FALSE)),VLOOKUP($M5471,'result messages'!$H$3:$L$11,4,FALSE),VLOOKUP($L5471,'result messages'!$H$3:$L$11,4,FALSE)))</f>
        <v/>
      </c>
      <c r="Q5471" s="1" t="str">
        <f>IF(ISBLANK($C5471),"",IF(ISNA(VLOOKUP($L5471,'result messages'!$H$3:$L$11,5,FALSE)),VLOOKUP($M5471,'result messages'!$H$3:$L$11,5,FALSE),VLOOKUP($L5471,'result messages'!$H$3:$L$11,5,FALSE)))</f>
        <v/>
      </c>
    </row>
    <row r="5472" spans="1:17">
      <c r="A5472" s="1">
        <v>5469</v>
      </c>
      <c r="B5472" s="1"/>
      <c r="C5472" s="1"/>
      <c r="D5472" s="1"/>
      <c r="E5472" s="6"/>
      <c r="F5472" s="1"/>
      <c r="G5472" s="1" t="str">
        <f>IF(ISNA(VLOOKUP($C5472,'DTEN TCAP Linkage deviceId'!$A$1:$A$20000,1,FALSE)),"No","Yes")</f>
        <v>No</v>
      </c>
      <c r="H5472" s="1" t="str">
        <f>IF(ISNA(VLOOKUP($C5472,'Provisioning Requester'!$F$3:$H$20000,2,FALSE)),"No","Yes")</f>
        <v>No</v>
      </c>
      <c r="I5472" s="1" t="str">
        <f>IF($H5472="Yes",VLOOKUP($C5472,'Provisioning Requester'!$F$3:$H$20000,3,FALSE),"-")</f>
        <v>-</v>
      </c>
      <c r="J5472" s="1" t="str">
        <f>IF(OR(D5472="SVCP", E5472="TRUE"), "No", IF(ISNA(VLOOKUP($C5472,'ProvResponder deviceId'!$A$1:$A$20000,1,FALSE)),"No","Yes"))</f>
        <v>No</v>
      </c>
      <c r="K5472" s="1" t="str">
        <f>IF($J5472="Yes",VLOOKUP($C5472,'ProvResponder deviceId'!$A$1:$C$20000,3,FALSE),"-")</f>
        <v>-</v>
      </c>
      <c r="L5472" s="1" t="str">
        <f t="shared" si="170"/>
        <v/>
      </c>
      <c r="M5472" s="1" t="str">
        <f t="shared" si="171"/>
        <v/>
      </c>
      <c r="N5472" s="1" t="str">
        <f>IF(ISBLANK($C5472),"",IF(ISNA(VLOOKUP($L5472,'result messages'!$H$3:$L$11,2,FALSE)),VLOOKUP($M5472,'result messages'!$H$3:$L$11,2,FALSE),VLOOKUP($L5472,'result messages'!$H$3:$L$11,2,FALSE)))</f>
        <v/>
      </c>
      <c r="O5472" s="1" t="str">
        <f>IF(ISBLANK($C5472),"",IF(ISNA(VLOOKUP($L5472,'result messages'!$H$3:$L$11,3,FALSE)),VLOOKUP($M5472,'result messages'!$H$3:$L$11,3,FALSE),VLOOKUP($L5472,'result messages'!$H$3:$L$11,3,FALSE)))</f>
        <v/>
      </c>
      <c r="P5472" s="1" t="str">
        <f>IF(ISBLANK($C5472),"",IF(ISNA(VLOOKUP($L5472,'result messages'!$H$3:$L$11,4,FALSE)),VLOOKUP($M5472,'result messages'!$H$3:$L$11,4,FALSE),VLOOKUP($L5472,'result messages'!$H$3:$L$11,4,FALSE)))</f>
        <v/>
      </c>
      <c r="Q5472" s="1" t="str">
        <f>IF(ISBLANK($C5472),"",IF(ISNA(VLOOKUP($L5472,'result messages'!$H$3:$L$11,5,FALSE)),VLOOKUP($M5472,'result messages'!$H$3:$L$11,5,FALSE),VLOOKUP($L5472,'result messages'!$H$3:$L$11,5,FALSE)))</f>
        <v/>
      </c>
    </row>
    <row r="5473" spans="1:17">
      <c r="A5473" s="1">
        <v>5470</v>
      </c>
      <c r="B5473" s="1"/>
      <c r="C5473" s="1"/>
      <c r="D5473" s="1"/>
      <c r="E5473" s="6"/>
      <c r="F5473" s="1"/>
      <c r="G5473" s="1" t="str">
        <f>IF(ISNA(VLOOKUP($C5473,'DTEN TCAP Linkage deviceId'!$A$1:$A$20000,1,FALSE)),"No","Yes")</f>
        <v>No</v>
      </c>
      <c r="H5473" s="1" t="str">
        <f>IF(ISNA(VLOOKUP($C5473,'Provisioning Requester'!$F$3:$H$20000,2,FALSE)),"No","Yes")</f>
        <v>No</v>
      </c>
      <c r="I5473" s="1" t="str">
        <f>IF($H5473="Yes",VLOOKUP($C5473,'Provisioning Requester'!$F$3:$H$20000,3,FALSE),"-")</f>
        <v>-</v>
      </c>
      <c r="J5473" s="1" t="str">
        <f>IF(OR(D5473="SVCP", E5473="TRUE"), "No", IF(ISNA(VLOOKUP($C5473,'ProvResponder deviceId'!$A$1:$A$20000,1,FALSE)),"No","Yes"))</f>
        <v>No</v>
      </c>
      <c r="K5473" s="1" t="str">
        <f>IF($J5473="Yes",VLOOKUP($C5473,'ProvResponder deviceId'!$A$1:$C$20000,3,FALSE),"-")</f>
        <v>-</v>
      </c>
      <c r="L5473" s="1" t="str">
        <f t="shared" si="170"/>
        <v/>
      </c>
      <c r="M5473" s="1" t="str">
        <f t="shared" si="171"/>
        <v/>
      </c>
      <c r="N5473" s="1" t="str">
        <f>IF(ISBLANK($C5473),"",IF(ISNA(VLOOKUP($L5473,'result messages'!$H$3:$L$11,2,FALSE)),VLOOKUP($M5473,'result messages'!$H$3:$L$11,2,FALSE),VLOOKUP($L5473,'result messages'!$H$3:$L$11,2,FALSE)))</f>
        <v/>
      </c>
      <c r="O5473" s="1" t="str">
        <f>IF(ISBLANK($C5473),"",IF(ISNA(VLOOKUP($L5473,'result messages'!$H$3:$L$11,3,FALSE)),VLOOKUP($M5473,'result messages'!$H$3:$L$11,3,FALSE),VLOOKUP($L5473,'result messages'!$H$3:$L$11,3,FALSE)))</f>
        <v/>
      </c>
      <c r="P5473" s="1" t="str">
        <f>IF(ISBLANK($C5473),"",IF(ISNA(VLOOKUP($L5473,'result messages'!$H$3:$L$11,4,FALSE)),VLOOKUP($M5473,'result messages'!$H$3:$L$11,4,FALSE),VLOOKUP($L5473,'result messages'!$H$3:$L$11,4,FALSE)))</f>
        <v/>
      </c>
      <c r="Q5473" s="1" t="str">
        <f>IF(ISBLANK($C5473),"",IF(ISNA(VLOOKUP($L5473,'result messages'!$H$3:$L$11,5,FALSE)),VLOOKUP($M5473,'result messages'!$H$3:$L$11,5,FALSE),VLOOKUP($L5473,'result messages'!$H$3:$L$11,5,FALSE)))</f>
        <v/>
      </c>
    </row>
    <row r="5474" spans="1:17">
      <c r="A5474" s="1">
        <v>5471</v>
      </c>
      <c r="B5474" s="1"/>
      <c r="C5474" s="1"/>
      <c r="D5474" s="1"/>
      <c r="E5474" s="6"/>
      <c r="F5474" s="1"/>
      <c r="G5474" s="1" t="str">
        <f>IF(ISNA(VLOOKUP($C5474,'DTEN TCAP Linkage deviceId'!$A$1:$A$20000,1,FALSE)),"No","Yes")</f>
        <v>No</v>
      </c>
      <c r="H5474" s="1" t="str">
        <f>IF(ISNA(VLOOKUP($C5474,'Provisioning Requester'!$F$3:$H$20000,2,FALSE)),"No","Yes")</f>
        <v>No</v>
      </c>
      <c r="I5474" s="1" t="str">
        <f>IF($H5474="Yes",VLOOKUP($C5474,'Provisioning Requester'!$F$3:$H$20000,3,FALSE),"-")</f>
        <v>-</v>
      </c>
      <c r="J5474" s="1" t="str">
        <f>IF(OR(D5474="SVCP", E5474="TRUE"), "No", IF(ISNA(VLOOKUP($C5474,'ProvResponder deviceId'!$A$1:$A$20000,1,FALSE)),"No","Yes"))</f>
        <v>No</v>
      </c>
      <c r="K5474" s="1" t="str">
        <f>IF($J5474="Yes",VLOOKUP($C5474,'ProvResponder deviceId'!$A$1:$C$20000,3,FALSE),"-")</f>
        <v>-</v>
      </c>
      <c r="L5474" s="1" t="str">
        <f t="shared" si="170"/>
        <v/>
      </c>
      <c r="M5474" s="1" t="str">
        <f t="shared" si="171"/>
        <v/>
      </c>
      <c r="N5474" s="1" t="str">
        <f>IF(ISBLANK($C5474),"",IF(ISNA(VLOOKUP($L5474,'result messages'!$H$3:$L$11,2,FALSE)),VLOOKUP($M5474,'result messages'!$H$3:$L$11,2,FALSE),VLOOKUP($L5474,'result messages'!$H$3:$L$11,2,FALSE)))</f>
        <v/>
      </c>
      <c r="O5474" s="1" t="str">
        <f>IF(ISBLANK($C5474),"",IF(ISNA(VLOOKUP($L5474,'result messages'!$H$3:$L$11,3,FALSE)),VLOOKUP($M5474,'result messages'!$H$3:$L$11,3,FALSE),VLOOKUP($L5474,'result messages'!$H$3:$L$11,3,FALSE)))</f>
        <v/>
      </c>
      <c r="P5474" s="1" t="str">
        <f>IF(ISBLANK($C5474),"",IF(ISNA(VLOOKUP($L5474,'result messages'!$H$3:$L$11,4,FALSE)),VLOOKUP($M5474,'result messages'!$H$3:$L$11,4,FALSE),VLOOKUP($L5474,'result messages'!$H$3:$L$11,4,FALSE)))</f>
        <v/>
      </c>
      <c r="Q5474" s="1" t="str">
        <f>IF(ISBLANK($C5474),"",IF(ISNA(VLOOKUP($L5474,'result messages'!$H$3:$L$11,5,FALSE)),VLOOKUP($M5474,'result messages'!$H$3:$L$11,5,FALSE),VLOOKUP($L5474,'result messages'!$H$3:$L$11,5,FALSE)))</f>
        <v/>
      </c>
    </row>
    <row r="5475" spans="1:17">
      <c r="A5475" s="1">
        <v>5472</v>
      </c>
      <c r="B5475" s="1"/>
      <c r="C5475" s="1"/>
      <c r="D5475" s="1"/>
      <c r="E5475" s="6"/>
      <c r="F5475" s="1"/>
      <c r="G5475" s="1" t="str">
        <f>IF(ISNA(VLOOKUP($C5475,'DTEN TCAP Linkage deviceId'!$A$1:$A$20000,1,FALSE)),"No","Yes")</f>
        <v>No</v>
      </c>
      <c r="H5475" s="1" t="str">
        <f>IF(ISNA(VLOOKUP($C5475,'Provisioning Requester'!$F$3:$H$20000,2,FALSE)),"No","Yes")</f>
        <v>No</v>
      </c>
      <c r="I5475" s="1" t="str">
        <f>IF($H5475="Yes",VLOOKUP($C5475,'Provisioning Requester'!$F$3:$H$20000,3,FALSE),"-")</f>
        <v>-</v>
      </c>
      <c r="J5475" s="1" t="str">
        <f>IF(OR(D5475="SVCP", E5475="TRUE"), "No", IF(ISNA(VLOOKUP($C5475,'ProvResponder deviceId'!$A$1:$A$20000,1,FALSE)),"No","Yes"))</f>
        <v>No</v>
      </c>
      <c r="K5475" s="1" t="str">
        <f>IF($J5475="Yes",VLOOKUP($C5475,'ProvResponder deviceId'!$A$1:$C$20000,3,FALSE),"-")</f>
        <v>-</v>
      </c>
      <c r="L5475" s="1" t="str">
        <f t="shared" si="170"/>
        <v/>
      </c>
      <c r="M5475" s="1" t="str">
        <f t="shared" si="171"/>
        <v/>
      </c>
      <c r="N5475" s="1" t="str">
        <f>IF(ISBLANK($C5475),"",IF(ISNA(VLOOKUP($L5475,'result messages'!$H$3:$L$11,2,FALSE)),VLOOKUP($M5475,'result messages'!$H$3:$L$11,2,FALSE),VLOOKUP($L5475,'result messages'!$H$3:$L$11,2,FALSE)))</f>
        <v/>
      </c>
      <c r="O5475" s="1" t="str">
        <f>IF(ISBLANK($C5475),"",IF(ISNA(VLOOKUP($L5475,'result messages'!$H$3:$L$11,3,FALSE)),VLOOKUP($M5475,'result messages'!$H$3:$L$11,3,FALSE),VLOOKUP($L5475,'result messages'!$H$3:$L$11,3,FALSE)))</f>
        <v/>
      </c>
      <c r="P5475" s="1" t="str">
        <f>IF(ISBLANK($C5475),"",IF(ISNA(VLOOKUP($L5475,'result messages'!$H$3:$L$11,4,FALSE)),VLOOKUP($M5475,'result messages'!$H$3:$L$11,4,FALSE),VLOOKUP($L5475,'result messages'!$H$3:$L$11,4,FALSE)))</f>
        <v/>
      </c>
      <c r="Q5475" s="1" t="str">
        <f>IF(ISBLANK($C5475),"",IF(ISNA(VLOOKUP($L5475,'result messages'!$H$3:$L$11,5,FALSE)),VLOOKUP($M5475,'result messages'!$H$3:$L$11,5,FALSE),VLOOKUP($L5475,'result messages'!$H$3:$L$11,5,FALSE)))</f>
        <v/>
      </c>
    </row>
    <row r="5476" spans="1:17">
      <c r="A5476" s="1">
        <v>5473</v>
      </c>
      <c r="B5476" s="1"/>
      <c r="C5476" s="1"/>
      <c r="D5476" s="1"/>
      <c r="E5476" s="6"/>
      <c r="F5476" s="1"/>
      <c r="G5476" s="1" t="str">
        <f>IF(ISNA(VLOOKUP($C5476,'DTEN TCAP Linkage deviceId'!$A$1:$A$20000,1,FALSE)),"No","Yes")</f>
        <v>No</v>
      </c>
      <c r="H5476" s="1" t="str">
        <f>IF(ISNA(VLOOKUP($C5476,'Provisioning Requester'!$F$3:$H$20000,2,FALSE)),"No","Yes")</f>
        <v>No</v>
      </c>
      <c r="I5476" s="1" t="str">
        <f>IF($H5476="Yes",VLOOKUP($C5476,'Provisioning Requester'!$F$3:$H$20000,3,FALSE),"-")</f>
        <v>-</v>
      </c>
      <c r="J5476" s="1" t="str">
        <f>IF(OR(D5476="SVCP", E5476="TRUE"), "No", IF(ISNA(VLOOKUP($C5476,'ProvResponder deviceId'!$A$1:$A$20000,1,FALSE)),"No","Yes"))</f>
        <v>No</v>
      </c>
      <c r="K5476" s="1" t="str">
        <f>IF($J5476="Yes",VLOOKUP($C5476,'ProvResponder deviceId'!$A$1:$C$20000,3,FALSE),"-")</f>
        <v>-</v>
      </c>
      <c r="L5476" s="1" t="str">
        <f t="shared" si="170"/>
        <v/>
      </c>
      <c r="M5476" s="1" t="str">
        <f t="shared" si="171"/>
        <v/>
      </c>
      <c r="N5476" s="1" t="str">
        <f>IF(ISBLANK($C5476),"",IF(ISNA(VLOOKUP($L5476,'result messages'!$H$3:$L$11,2,FALSE)),VLOOKUP($M5476,'result messages'!$H$3:$L$11,2,FALSE),VLOOKUP($L5476,'result messages'!$H$3:$L$11,2,FALSE)))</f>
        <v/>
      </c>
      <c r="O5476" s="1" t="str">
        <f>IF(ISBLANK($C5476),"",IF(ISNA(VLOOKUP($L5476,'result messages'!$H$3:$L$11,3,FALSE)),VLOOKUP($M5476,'result messages'!$H$3:$L$11,3,FALSE),VLOOKUP($L5476,'result messages'!$H$3:$L$11,3,FALSE)))</f>
        <v/>
      </c>
      <c r="P5476" s="1" t="str">
        <f>IF(ISBLANK($C5476),"",IF(ISNA(VLOOKUP($L5476,'result messages'!$H$3:$L$11,4,FALSE)),VLOOKUP($M5476,'result messages'!$H$3:$L$11,4,FALSE),VLOOKUP($L5476,'result messages'!$H$3:$L$11,4,FALSE)))</f>
        <v/>
      </c>
      <c r="Q5476" s="1" t="str">
        <f>IF(ISBLANK($C5476),"",IF(ISNA(VLOOKUP($L5476,'result messages'!$H$3:$L$11,5,FALSE)),VLOOKUP($M5476,'result messages'!$H$3:$L$11,5,FALSE),VLOOKUP($L5476,'result messages'!$H$3:$L$11,5,FALSE)))</f>
        <v/>
      </c>
    </row>
    <row r="5477" spans="1:17">
      <c r="A5477" s="1">
        <v>5474</v>
      </c>
      <c r="B5477" s="1"/>
      <c r="C5477" s="1"/>
      <c r="D5477" s="1"/>
      <c r="E5477" s="6"/>
      <c r="F5477" s="1"/>
      <c r="G5477" s="1" t="str">
        <f>IF(ISNA(VLOOKUP($C5477,'DTEN TCAP Linkage deviceId'!$A$1:$A$20000,1,FALSE)),"No","Yes")</f>
        <v>No</v>
      </c>
      <c r="H5477" s="1" t="str">
        <f>IF(ISNA(VLOOKUP($C5477,'Provisioning Requester'!$F$3:$H$20000,2,FALSE)),"No","Yes")</f>
        <v>No</v>
      </c>
      <c r="I5477" s="1" t="str">
        <f>IF($H5477="Yes",VLOOKUP($C5477,'Provisioning Requester'!$F$3:$H$20000,3,FALSE),"-")</f>
        <v>-</v>
      </c>
      <c r="J5477" s="1" t="str">
        <f>IF(OR(D5477="SVCP", E5477="TRUE"), "No", IF(ISNA(VLOOKUP($C5477,'ProvResponder deviceId'!$A$1:$A$20000,1,FALSE)),"No","Yes"))</f>
        <v>No</v>
      </c>
      <c r="K5477" s="1" t="str">
        <f>IF($J5477="Yes",VLOOKUP($C5477,'ProvResponder deviceId'!$A$1:$C$20000,3,FALSE),"-")</f>
        <v>-</v>
      </c>
      <c r="L5477" s="1" t="str">
        <f t="shared" si="170"/>
        <v/>
      </c>
      <c r="M5477" s="1" t="str">
        <f t="shared" si="171"/>
        <v/>
      </c>
      <c r="N5477" s="1" t="str">
        <f>IF(ISBLANK($C5477),"",IF(ISNA(VLOOKUP($L5477,'result messages'!$H$3:$L$11,2,FALSE)),VLOOKUP($M5477,'result messages'!$H$3:$L$11,2,FALSE),VLOOKUP($L5477,'result messages'!$H$3:$L$11,2,FALSE)))</f>
        <v/>
      </c>
      <c r="O5477" s="1" t="str">
        <f>IF(ISBLANK($C5477),"",IF(ISNA(VLOOKUP($L5477,'result messages'!$H$3:$L$11,3,FALSE)),VLOOKUP($M5477,'result messages'!$H$3:$L$11,3,FALSE),VLOOKUP($L5477,'result messages'!$H$3:$L$11,3,FALSE)))</f>
        <v/>
      </c>
      <c r="P5477" s="1" t="str">
        <f>IF(ISBLANK($C5477),"",IF(ISNA(VLOOKUP($L5477,'result messages'!$H$3:$L$11,4,FALSE)),VLOOKUP($M5477,'result messages'!$H$3:$L$11,4,FALSE),VLOOKUP($L5477,'result messages'!$H$3:$L$11,4,FALSE)))</f>
        <v/>
      </c>
      <c r="Q5477" s="1" t="str">
        <f>IF(ISBLANK($C5477),"",IF(ISNA(VLOOKUP($L5477,'result messages'!$H$3:$L$11,5,FALSE)),VLOOKUP($M5477,'result messages'!$H$3:$L$11,5,FALSE),VLOOKUP($L5477,'result messages'!$H$3:$L$11,5,FALSE)))</f>
        <v/>
      </c>
    </row>
    <row r="5478" spans="1:17">
      <c r="A5478" s="1">
        <v>5475</v>
      </c>
      <c r="B5478" s="1"/>
      <c r="C5478" s="1"/>
      <c r="D5478" s="1"/>
      <c r="E5478" s="6"/>
      <c r="F5478" s="1"/>
      <c r="G5478" s="1" t="str">
        <f>IF(ISNA(VLOOKUP($C5478,'DTEN TCAP Linkage deviceId'!$A$1:$A$20000,1,FALSE)),"No","Yes")</f>
        <v>No</v>
      </c>
      <c r="H5478" s="1" t="str">
        <f>IF(ISNA(VLOOKUP($C5478,'Provisioning Requester'!$F$3:$H$20000,2,FALSE)),"No","Yes")</f>
        <v>No</v>
      </c>
      <c r="I5478" s="1" t="str">
        <f>IF($H5478="Yes",VLOOKUP($C5478,'Provisioning Requester'!$F$3:$H$20000,3,FALSE),"-")</f>
        <v>-</v>
      </c>
      <c r="J5478" s="1" t="str">
        <f>IF(OR(D5478="SVCP", E5478="TRUE"), "No", IF(ISNA(VLOOKUP($C5478,'ProvResponder deviceId'!$A$1:$A$20000,1,FALSE)),"No","Yes"))</f>
        <v>No</v>
      </c>
      <c r="K5478" s="1" t="str">
        <f>IF($J5478="Yes",VLOOKUP($C5478,'ProvResponder deviceId'!$A$1:$C$20000,3,FALSE),"-")</f>
        <v>-</v>
      </c>
      <c r="L5478" s="1" t="str">
        <f t="shared" si="170"/>
        <v/>
      </c>
      <c r="M5478" s="1" t="str">
        <f t="shared" si="171"/>
        <v/>
      </c>
      <c r="N5478" s="1" t="str">
        <f>IF(ISBLANK($C5478),"",IF(ISNA(VLOOKUP($L5478,'result messages'!$H$3:$L$11,2,FALSE)),VLOOKUP($M5478,'result messages'!$H$3:$L$11,2,FALSE),VLOOKUP($L5478,'result messages'!$H$3:$L$11,2,FALSE)))</f>
        <v/>
      </c>
      <c r="O5478" s="1" t="str">
        <f>IF(ISBLANK($C5478),"",IF(ISNA(VLOOKUP($L5478,'result messages'!$H$3:$L$11,3,FALSE)),VLOOKUP($M5478,'result messages'!$H$3:$L$11,3,FALSE),VLOOKUP($L5478,'result messages'!$H$3:$L$11,3,FALSE)))</f>
        <v/>
      </c>
      <c r="P5478" s="1" t="str">
        <f>IF(ISBLANK($C5478),"",IF(ISNA(VLOOKUP($L5478,'result messages'!$H$3:$L$11,4,FALSE)),VLOOKUP($M5478,'result messages'!$H$3:$L$11,4,FALSE),VLOOKUP($L5478,'result messages'!$H$3:$L$11,4,FALSE)))</f>
        <v/>
      </c>
      <c r="Q5478" s="1" t="str">
        <f>IF(ISBLANK($C5478),"",IF(ISNA(VLOOKUP($L5478,'result messages'!$H$3:$L$11,5,FALSE)),VLOOKUP($M5478,'result messages'!$H$3:$L$11,5,FALSE),VLOOKUP($L5478,'result messages'!$H$3:$L$11,5,FALSE)))</f>
        <v/>
      </c>
    </row>
    <row r="5479" spans="1:17">
      <c r="A5479" s="1">
        <v>5476</v>
      </c>
      <c r="B5479" s="1"/>
      <c r="C5479" s="1"/>
      <c r="D5479" s="1"/>
      <c r="E5479" s="6"/>
      <c r="F5479" s="1"/>
      <c r="G5479" s="1" t="str">
        <f>IF(ISNA(VLOOKUP($C5479,'DTEN TCAP Linkage deviceId'!$A$1:$A$20000,1,FALSE)),"No","Yes")</f>
        <v>No</v>
      </c>
      <c r="H5479" s="1" t="str">
        <f>IF(ISNA(VLOOKUP($C5479,'Provisioning Requester'!$F$3:$H$20000,2,FALSE)),"No","Yes")</f>
        <v>No</v>
      </c>
      <c r="I5479" s="1" t="str">
        <f>IF($H5479="Yes",VLOOKUP($C5479,'Provisioning Requester'!$F$3:$H$20000,3,FALSE),"-")</f>
        <v>-</v>
      </c>
      <c r="J5479" s="1" t="str">
        <f>IF(OR(D5479="SVCP", E5479="TRUE"), "No", IF(ISNA(VLOOKUP($C5479,'ProvResponder deviceId'!$A$1:$A$20000,1,FALSE)),"No","Yes"))</f>
        <v>No</v>
      </c>
      <c r="K5479" s="1" t="str">
        <f>IF($J5479="Yes",VLOOKUP($C5479,'ProvResponder deviceId'!$A$1:$C$20000,3,FALSE),"-")</f>
        <v>-</v>
      </c>
      <c r="L5479" s="1" t="str">
        <f t="shared" si="170"/>
        <v/>
      </c>
      <c r="M5479" s="1" t="str">
        <f t="shared" si="171"/>
        <v/>
      </c>
      <c r="N5479" s="1" t="str">
        <f>IF(ISBLANK($C5479),"",IF(ISNA(VLOOKUP($L5479,'result messages'!$H$3:$L$11,2,FALSE)),VLOOKUP($M5479,'result messages'!$H$3:$L$11,2,FALSE),VLOOKUP($L5479,'result messages'!$H$3:$L$11,2,FALSE)))</f>
        <v/>
      </c>
      <c r="O5479" s="1" t="str">
        <f>IF(ISBLANK($C5479),"",IF(ISNA(VLOOKUP($L5479,'result messages'!$H$3:$L$11,3,FALSE)),VLOOKUP($M5479,'result messages'!$H$3:$L$11,3,FALSE),VLOOKUP($L5479,'result messages'!$H$3:$L$11,3,FALSE)))</f>
        <v/>
      </c>
      <c r="P5479" s="1" t="str">
        <f>IF(ISBLANK($C5479),"",IF(ISNA(VLOOKUP($L5479,'result messages'!$H$3:$L$11,4,FALSE)),VLOOKUP($M5479,'result messages'!$H$3:$L$11,4,FALSE),VLOOKUP($L5479,'result messages'!$H$3:$L$11,4,FALSE)))</f>
        <v/>
      </c>
      <c r="Q5479" s="1" t="str">
        <f>IF(ISBLANK($C5479),"",IF(ISNA(VLOOKUP($L5479,'result messages'!$H$3:$L$11,5,FALSE)),VLOOKUP($M5479,'result messages'!$H$3:$L$11,5,FALSE),VLOOKUP($L5479,'result messages'!$H$3:$L$11,5,FALSE)))</f>
        <v/>
      </c>
    </row>
    <row r="5480" spans="1:17">
      <c r="A5480" s="1">
        <v>5477</v>
      </c>
      <c r="B5480" s="1"/>
      <c r="C5480" s="1"/>
      <c r="D5480" s="1"/>
      <c r="E5480" s="6"/>
      <c r="F5480" s="1"/>
      <c r="G5480" s="1" t="str">
        <f>IF(ISNA(VLOOKUP($C5480,'DTEN TCAP Linkage deviceId'!$A$1:$A$20000,1,FALSE)),"No","Yes")</f>
        <v>No</v>
      </c>
      <c r="H5480" s="1" t="str">
        <f>IF(ISNA(VLOOKUP($C5480,'Provisioning Requester'!$F$3:$H$20000,2,FALSE)),"No","Yes")</f>
        <v>No</v>
      </c>
      <c r="I5480" s="1" t="str">
        <f>IF($H5480="Yes",VLOOKUP($C5480,'Provisioning Requester'!$F$3:$H$20000,3,FALSE),"-")</f>
        <v>-</v>
      </c>
      <c r="J5480" s="1" t="str">
        <f>IF(OR(D5480="SVCP", E5480="TRUE"), "No", IF(ISNA(VLOOKUP($C5480,'ProvResponder deviceId'!$A$1:$A$20000,1,FALSE)),"No","Yes"))</f>
        <v>No</v>
      </c>
      <c r="K5480" s="1" t="str">
        <f>IF($J5480="Yes",VLOOKUP($C5480,'ProvResponder deviceId'!$A$1:$C$20000,3,FALSE),"-")</f>
        <v>-</v>
      </c>
      <c r="L5480" s="1" t="str">
        <f t="shared" si="170"/>
        <v/>
      </c>
      <c r="M5480" s="1" t="str">
        <f t="shared" si="171"/>
        <v/>
      </c>
      <c r="N5480" s="1" t="str">
        <f>IF(ISBLANK($C5480),"",IF(ISNA(VLOOKUP($L5480,'result messages'!$H$3:$L$11,2,FALSE)),VLOOKUP($M5480,'result messages'!$H$3:$L$11,2,FALSE),VLOOKUP($L5480,'result messages'!$H$3:$L$11,2,FALSE)))</f>
        <v/>
      </c>
      <c r="O5480" s="1" t="str">
        <f>IF(ISBLANK($C5480),"",IF(ISNA(VLOOKUP($L5480,'result messages'!$H$3:$L$11,3,FALSE)),VLOOKUP($M5480,'result messages'!$H$3:$L$11,3,FALSE),VLOOKUP($L5480,'result messages'!$H$3:$L$11,3,FALSE)))</f>
        <v/>
      </c>
      <c r="P5480" s="1" t="str">
        <f>IF(ISBLANK($C5480),"",IF(ISNA(VLOOKUP($L5480,'result messages'!$H$3:$L$11,4,FALSE)),VLOOKUP($M5480,'result messages'!$H$3:$L$11,4,FALSE),VLOOKUP($L5480,'result messages'!$H$3:$L$11,4,FALSE)))</f>
        <v/>
      </c>
      <c r="Q5480" s="1" t="str">
        <f>IF(ISBLANK($C5480),"",IF(ISNA(VLOOKUP($L5480,'result messages'!$H$3:$L$11,5,FALSE)),VLOOKUP($M5480,'result messages'!$H$3:$L$11,5,FALSE),VLOOKUP($L5480,'result messages'!$H$3:$L$11,5,FALSE)))</f>
        <v/>
      </c>
    </row>
    <row r="5481" spans="1:17">
      <c r="A5481" s="1">
        <v>5478</v>
      </c>
      <c r="B5481" s="1"/>
      <c r="C5481" s="1"/>
      <c r="D5481" s="1"/>
      <c r="E5481" s="6"/>
      <c r="F5481" s="1"/>
      <c r="G5481" s="1" t="str">
        <f>IF(ISNA(VLOOKUP($C5481,'DTEN TCAP Linkage deviceId'!$A$1:$A$20000,1,FALSE)),"No","Yes")</f>
        <v>No</v>
      </c>
      <c r="H5481" s="1" t="str">
        <f>IF(ISNA(VLOOKUP($C5481,'Provisioning Requester'!$F$3:$H$20000,2,FALSE)),"No","Yes")</f>
        <v>No</v>
      </c>
      <c r="I5481" s="1" t="str">
        <f>IF($H5481="Yes",VLOOKUP($C5481,'Provisioning Requester'!$F$3:$H$20000,3,FALSE),"-")</f>
        <v>-</v>
      </c>
      <c r="J5481" s="1" t="str">
        <f>IF(OR(D5481="SVCP", E5481="TRUE"), "No", IF(ISNA(VLOOKUP($C5481,'ProvResponder deviceId'!$A$1:$A$20000,1,FALSE)),"No","Yes"))</f>
        <v>No</v>
      </c>
      <c r="K5481" s="1" t="str">
        <f>IF($J5481="Yes",VLOOKUP($C5481,'ProvResponder deviceId'!$A$1:$C$20000,3,FALSE),"-")</f>
        <v>-</v>
      </c>
      <c r="L5481" s="1" t="str">
        <f t="shared" si="170"/>
        <v/>
      </c>
      <c r="M5481" s="1" t="str">
        <f t="shared" si="171"/>
        <v/>
      </c>
      <c r="N5481" s="1" t="str">
        <f>IF(ISBLANK($C5481),"",IF(ISNA(VLOOKUP($L5481,'result messages'!$H$3:$L$11,2,FALSE)),VLOOKUP($M5481,'result messages'!$H$3:$L$11,2,FALSE),VLOOKUP($L5481,'result messages'!$H$3:$L$11,2,FALSE)))</f>
        <v/>
      </c>
      <c r="O5481" s="1" t="str">
        <f>IF(ISBLANK($C5481),"",IF(ISNA(VLOOKUP($L5481,'result messages'!$H$3:$L$11,3,FALSE)),VLOOKUP($M5481,'result messages'!$H$3:$L$11,3,FALSE),VLOOKUP($L5481,'result messages'!$H$3:$L$11,3,FALSE)))</f>
        <v/>
      </c>
      <c r="P5481" s="1" t="str">
        <f>IF(ISBLANK($C5481),"",IF(ISNA(VLOOKUP($L5481,'result messages'!$H$3:$L$11,4,FALSE)),VLOOKUP($M5481,'result messages'!$H$3:$L$11,4,FALSE),VLOOKUP($L5481,'result messages'!$H$3:$L$11,4,FALSE)))</f>
        <v/>
      </c>
      <c r="Q5481" s="1" t="str">
        <f>IF(ISBLANK($C5481),"",IF(ISNA(VLOOKUP($L5481,'result messages'!$H$3:$L$11,5,FALSE)),VLOOKUP($M5481,'result messages'!$H$3:$L$11,5,FALSE),VLOOKUP($L5481,'result messages'!$H$3:$L$11,5,FALSE)))</f>
        <v/>
      </c>
    </row>
    <row r="5482" spans="1:17">
      <c r="A5482" s="1">
        <v>5479</v>
      </c>
      <c r="B5482" s="1"/>
      <c r="C5482" s="1"/>
      <c r="D5482" s="1"/>
      <c r="E5482" s="6"/>
      <c r="F5482" s="1"/>
      <c r="G5482" s="1" t="str">
        <f>IF(ISNA(VLOOKUP($C5482,'DTEN TCAP Linkage deviceId'!$A$1:$A$20000,1,FALSE)),"No","Yes")</f>
        <v>No</v>
      </c>
      <c r="H5482" s="1" t="str">
        <f>IF(ISNA(VLOOKUP($C5482,'Provisioning Requester'!$F$3:$H$20000,2,FALSE)),"No","Yes")</f>
        <v>No</v>
      </c>
      <c r="I5482" s="1" t="str">
        <f>IF($H5482="Yes",VLOOKUP($C5482,'Provisioning Requester'!$F$3:$H$20000,3,FALSE),"-")</f>
        <v>-</v>
      </c>
      <c r="J5482" s="1" t="str">
        <f>IF(OR(D5482="SVCP", E5482="TRUE"), "No", IF(ISNA(VLOOKUP($C5482,'ProvResponder deviceId'!$A$1:$A$20000,1,FALSE)),"No","Yes"))</f>
        <v>No</v>
      </c>
      <c r="K5482" s="1" t="str">
        <f>IF($J5482="Yes",VLOOKUP($C5482,'ProvResponder deviceId'!$A$1:$C$20000,3,FALSE),"-")</f>
        <v>-</v>
      </c>
      <c r="L5482" s="1" t="str">
        <f t="shared" si="170"/>
        <v/>
      </c>
      <c r="M5482" s="1" t="str">
        <f t="shared" si="171"/>
        <v/>
      </c>
      <c r="N5482" s="1" t="str">
        <f>IF(ISBLANK($C5482),"",IF(ISNA(VLOOKUP($L5482,'result messages'!$H$3:$L$11,2,FALSE)),VLOOKUP($M5482,'result messages'!$H$3:$L$11,2,FALSE),VLOOKUP($L5482,'result messages'!$H$3:$L$11,2,FALSE)))</f>
        <v/>
      </c>
      <c r="O5482" s="1" t="str">
        <f>IF(ISBLANK($C5482),"",IF(ISNA(VLOOKUP($L5482,'result messages'!$H$3:$L$11,3,FALSE)),VLOOKUP($M5482,'result messages'!$H$3:$L$11,3,FALSE),VLOOKUP($L5482,'result messages'!$H$3:$L$11,3,FALSE)))</f>
        <v/>
      </c>
      <c r="P5482" s="1" t="str">
        <f>IF(ISBLANK($C5482),"",IF(ISNA(VLOOKUP($L5482,'result messages'!$H$3:$L$11,4,FALSE)),VLOOKUP($M5482,'result messages'!$H$3:$L$11,4,FALSE),VLOOKUP($L5482,'result messages'!$H$3:$L$11,4,FALSE)))</f>
        <v/>
      </c>
      <c r="Q5482" s="1" t="str">
        <f>IF(ISBLANK($C5482),"",IF(ISNA(VLOOKUP($L5482,'result messages'!$H$3:$L$11,5,FALSE)),VLOOKUP($M5482,'result messages'!$H$3:$L$11,5,FALSE),VLOOKUP($L5482,'result messages'!$H$3:$L$11,5,FALSE)))</f>
        <v/>
      </c>
    </row>
    <row r="5483" spans="1:17">
      <c r="A5483" s="1">
        <v>5480</v>
      </c>
      <c r="B5483" s="1"/>
      <c r="C5483" s="1"/>
      <c r="D5483" s="1"/>
      <c r="E5483" s="6"/>
      <c r="F5483" s="1"/>
      <c r="G5483" s="1" t="str">
        <f>IF(ISNA(VLOOKUP($C5483,'DTEN TCAP Linkage deviceId'!$A$1:$A$20000,1,FALSE)),"No","Yes")</f>
        <v>No</v>
      </c>
      <c r="H5483" s="1" t="str">
        <f>IF(ISNA(VLOOKUP($C5483,'Provisioning Requester'!$F$3:$H$20000,2,FALSE)),"No","Yes")</f>
        <v>No</v>
      </c>
      <c r="I5483" s="1" t="str">
        <f>IF($H5483="Yes",VLOOKUP($C5483,'Provisioning Requester'!$F$3:$H$20000,3,FALSE),"-")</f>
        <v>-</v>
      </c>
      <c r="J5483" s="1" t="str">
        <f>IF(OR(D5483="SVCP", E5483="TRUE"), "No", IF(ISNA(VLOOKUP($C5483,'ProvResponder deviceId'!$A$1:$A$20000,1,FALSE)),"No","Yes"))</f>
        <v>No</v>
      </c>
      <c r="K5483" s="1" t="str">
        <f>IF($J5483="Yes",VLOOKUP($C5483,'ProvResponder deviceId'!$A$1:$C$20000,3,FALSE),"-")</f>
        <v>-</v>
      </c>
      <c r="L5483" s="1" t="str">
        <f t="shared" si="170"/>
        <v/>
      </c>
      <c r="M5483" s="1" t="str">
        <f t="shared" si="171"/>
        <v/>
      </c>
      <c r="N5483" s="1" t="str">
        <f>IF(ISBLANK($C5483),"",IF(ISNA(VLOOKUP($L5483,'result messages'!$H$3:$L$11,2,FALSE)),VLOOKUP($M5483,'result messages'!$H$3:$L$11,2,FALSE),VLOOKUP($L5483,'result messages'!$H$3:$L$11,2,FALSE)))</f>
        <v/>
      </c>
      <c r="O5483" s="1" t="str">
        <f>IF(ISBLANK($C5483),"",IF(ISNA(VLOOKUP($L5483,'result messages'!$H$3:$L$11,3,FALSE)),VLOOKUP($M5483,'result messages'!$H$3:$L$11,3,FALSE),VLOOKUP($L5483,'result messages'!$H$3:$L$11,3,FALSE)))</f>
        <v/>
      </c>
      <c r="P5483" s="1" t="str">
        <f>IF(ISBLANK($C5483),"",IF(ISNA(VLOOKUP($L5483,'result messages'!$H$3:$L$11,4,FALSE)),VLOOKUP($M5483,'result messages'!$H$3:$L$11,4,FALSE),VLOOKUP($L5483,'result messages'!$H$3:$L$11,4,FALSE)))</f>
        <v/>
      </c>
      <c r="Q5483" s="1" t="str">
        <f>IF(ISBLANK($C5483),"",IF(ISNA(VLOOKUP($L5483,'result messages'!$H$3:$L$11,5,FALSE)),VLOOKUP($M5483,'result messages'!$H$3:$L$11,5,FALSE),VLOOKUP($L5483,'result messages'!$H$3:$L$11,5,FALSE)))</f>
        <v/>
      </c>
    </row>
    <row r="5484" spans="1:17">
      <c r="A5484" s="1">
        <v>5481</v>
      </c>
      <c r="B5484" s="1"/>
      <c r="C5484" s="1"/>
      <c r="D5484" s="1"/>
      <c r="E5484" s="6"/>
      <c r="F5484" s="1"/>
      <c r="G5484" s="1" t="str">
        <f>IF(ISNA(VLOOKUP($C5484,'DTEN TCAP Linkage deviceId'!$A$1:$A$20000,1,FALSE)),"No","Yes")</f>
        <v>No</v>
      </c>
      <c r="H5484" s="1" t="str">
        <f>IF(ISNA(VLOOKUP($C5484,'Provisioning Requester'!$F$3:$H$20000,2,FALSE)),"No","Yes")</f>
        <v>No</v>
      </c>
      <c r="I5484" s="1" t="str">
        <f>IF($H5484="Yes",VLOOKUP($C5484,'Provisioning Requester'!$F$3:$H$20000,3,FALSE),"-")</f>
        <v>-</v>
      </c>
      <c r="J5484" s="1" t="str">
        <f>IF(OR(D5484="SVCP", E5484="TRUE"), "No", IF(ISNA(VLOOKUP($C5484,'ProvResponder deviceId'!$A$1:$A$20000,1,FALSE)),"No","Yes"))</f>
        <v>No</v>
      </c>
      <c r="K5484" s="1" t="str">
        <f>IF($J5484="Yes",VLOOKUP($C5484,'ProvResponder deviceId'!$A$1:$C$20000,3,FALSE),"-")</f>
        <v>-</v>
      </c>
      <c r="L5484" s="1" t="str">
        <f t="shared" si="170"/>
        <v/>
      </c>
      <c r="M5484" s="1" t="str">
        <f t="shared" si="171"/>
        <v/>
      </c>
      <c r="N5484" s="1" t="str">
        <f>IF(ISBLANK($C5484),"",IF(ISNA(VLOOKUP($L5484,'result messages'!$H$3:$L$11,2,FALSE)),VLOOKUP($M5484,'result messages'!$H$3:$L$11,2,FALSE),VLOOKUP($L5484,'result messages'!$H$3:$L$11,2,FALSE)))</f>
        <v/>
      </c>
      <c r="O5484" s="1" t="str">
        <f>IF(ISBLANK($C5484),"",IF(ISNA(VLOOKUP($L5484,'result messages'!$H$3:$L$11,3,FALSE)),VLOOKUP($M5484,'result messages'!$H$3:$L$11,3,FALSE),VLOOKUP($L5484,'result messages'!$H$3:$L$11,3,FALSE)))</f>
        <v/>
      </c>
      <c r="P5484" s="1" t="str">
        <f>IF(ISBLANK($C5484),"",IF(ISNA(VLOOKUP($L5484,'result messages'!$H$3:$L$11,4,FALSE)),VLOOKUP($M5484,'result messages'!$H$3:$L$11,4,FALSE),VLOOKUP($L5484,'result messages'!$H$3:$L$11,4,FALSE)))</f>
        <v/>
      </c>
      <c r="Q5484" s="1" t="str">
        <f>IF(ISBLANK($C5484),"",IF(ISNA(VLOOKUP($L5484,'result messages'!$H$3:$L$11,5,FALSE)),VLOOKUP($M5484,'result messages'!$H$3:$L$11,5,FALSE),VLOOKUP($L5484,'result messages'!$H$3:$L$11,5,FALSE)))</f>
        <v/>
      </c>
    </row>
    <row r="5485" spans="1:17">
      <c r="A5485" s="1">
        <v>5482</v>
      </c>
      <c r="B5485" s="1"/>
      <c r="C5485" s="1"/>
      <c r="D5485" s="1"/>
      <c r="E5485" s="6"/>
      <c r="F5485" s="1"/>
      <c r="G5485" s="1" t="str">
        <f>IF(ISNA(VLOOKUP($C5485,'DTEN TCAP Linkage deviceId'!$A$1:$A$20000,1,FALSE)),"No","Yes")</f>
        <v>No</v>
      </c>
      <c r="H5485" s="1" t="str">
        <f>IF(ISNA(VLOOKUP($C5485,'Provisioning Requester'!$F$3:$H$20000,2,FALSE)),"No","Yes")</f>
        <v>No</v>
      </c>
      <c r="I5485" s="1" t="str">
        <f>IF($H5485="Yes",VLOOKUP($C5485,'Provisioning Requester'!$F$3:$H$20000,3,FALSE),"-")</f>
        <v>-</v>
      </c>
      <c r="J5485" s="1" t="str">
        <f>IF(OR(D5485="SVCP", E5485="TRUE"), "No", IF(ISNA(VLOOKUP($C5485,'ProvResponder deviceId'!$A$1:$A$20000,1,FALSE)),"No","Yes"))</f>
        <v>No</v>
      </c>
      <c r="K5485" s="1" t="str">
        <f>IF($J5485="Yes",VLOOKUP($C5485,'ProvResponder deviceId'!$A$1:$C$20000,3,FALSE),"-")</f>
        <v>-</v>
      </c>
      <c r="L5485" s="1" t="str">
        <f t="shared" si="170"/>
        <v/>
      </c>
      <c r="M5485" s="1" t="str">
        <f t="shared" si="171"/>
        <v/>
      </c>
      <c r="N5485" s="1" t="str">
        <f>IF(ISBLANK($C5485),"",IF(ISNA(VLOOKUP($L5485,'result messages'!$H$3:$L$11,2,FALSE)),VLOOKUP($M5485,'result messages'!$H$3:$L$11,2,FALSE),VLOOKUP($L5485,'result messages'!$H$3:$L$11,2,FALSE)))</f>
        <v/>
      </c>
      <c r="O5485" s="1" t="str">
        <f>IF(ISBLANK($C5485),"",IF(ISNA(VLOOKUP($L5485,'result messages'!$H$3:$L$11,3,FALSE)),VLOOKUP($M5485,'result messages'!$H$3:$L$11,3,FALSE),VLOOKUP($L5485,'result messages'!$H$3:$L$11,3,FALSE)))</f>
        <v/>
      </c>
      <c r="P5485" s="1" t="str">
        <f>IF(ISBLANK($C5485),"",IF(ISNA(VLOOKUP($L5485,'result messages'!$H$3:$L$11,4,FALSE)),VLOOKUP($M5485,'result messages'!$H$3:$L$11,4,FALSE),VLOOKUP($L5485,'result messages'!$H$3:$L$11,4,FALSE)))</f>
        <v/>
      </c>
      <c r="Q5485" s="1" t="str">
        <f>IF(ISBLANK($C5485),"",IF(ISNA(VLOOKUP($L5485,'result messages'!$H$3:$L$11,5,FALSE)),VLOOKUP($M5485,'result messages'!$H$3:$L$11,5,FALSE),VLOOKUP($L5485,'result messages'!$H$3:$L$11,5,FALSE)))</f>
        <v/>
      </c>
    </row>
    <row r="5486" spans="1:17">
      <c r="A5486" s="1">
        <v>5483</v>
      </c>
      <c r="B5486" s="1"/>
      <c r="C5486" s="1"/>
      <c r="D5486" s="1"/>
      <c r="E5486" s="6"/>
      <c r="F5486" s="1"/>
      <c r="G5486" s="1" t="str">
        <f>IF(ISNA(VLOOKUP($C5486,'DTEN TCAP Linkage deviceId'!$A$1:$A$20000,1,FALSE)),"No","Yes")</f>
        <v>No</v>
      </c>
      <c r="H5486" s="1" t="str">
        <f>IF(ISNA(VLOOKUP($C5486,'Provisioning Requester'!$F$3:$H$20000,2,FALSE)),"No","Yes")</f>
        <v>No</v>
      </c>
      <c r="I5486" s="1" t="str">
        <f>IF($H5486="Yes",VLOOKUP($C5486,'Provisioning Requester'!$F$3:$H$20000,3,FALSE),"-")</f>
        <v>-</v>
      </c>
      <c r="J5486" s="1" t="str">
        <f>IF(OR(D5486="SVCP", E5486="TRUE"), "No", IF(ISNA(VLOOKUP($C5486,'ProvResponder deviceId'!$A$1:$A$20000,1,FALSE)),"No","Yes"))</f>
        <v>No</v>
      </c>
      <c r="K5486" s="1" t="str">
        <f>IF($J5486="Yes",VLOOKUP($C5486,'ProvResponder deviceId'!$A$1:$C$20000,3,FALSE),"-")</f>
        <v>-</v>
      </c>
      <c r="L5486" s="1" t="str">
        <f t="shared" si="170"/>
        <v/>
      </c>
      <c r="M5486" s="1" t="str">
        <f t="shared" si="171"/>
        <v/>
      </c>
      <c r="N5486" s="1" t="str">
        <f>IF(ISBLANK($C5486),"",IF(ISNA(VLOOKUP($L5486,'result messages'!$H$3:$L$11,2,FALSE)),VLOOKUP($M5486,'result messages'!$H$3:$L$11,2,FALSE),VLOOKUP($L5486,'result messages'!$H$3:$L$11,2,FALSE)))</f>
        <v/>
      </c>
      <c r="O5486" s="1" t="str">
        <f>IF(ISBLANK($C5486),"",IF(ISNA(VLOOKUP($L5486,'result messages'!$H$3:$L$11,3,FALSE)),VLOOKUP($M5486,'result messages'!$H$3:$L$11,3,FALSE),VLOOKUP($L5486,'result messages'!$H$3:$L$11,3,FALSE)))</f>
        <v/>
      </c>
      <c r="P5486" s="1" t="str">
        <f>IF(ISBLANK($C5486),"",IF(ISNA(VLOOKUP($L5486,'result messages'!$H$3:$L$11,4,FALSE)),VLOOKUP($M5486,'result messages'!$H$3:$L$11,4,FALSE),VLOOKUP($L5486,'result messages'!$H$3:$L$11,4,FALSE)))</f>
        <v/>
      </c>
      <c r="Q5486" s="1" t="str">
        <f>IF(ISBLANK($C5486),"",IF(ISNA(VLOOKUP($L5486,'result messages'!$H$3:$L$11,5,FALSE)),VLOOKUP($M5486,'result messages'!$H$3:$L$11,5,FALSE),VLOOKUP($L5486,'result messages'!$H$3:$L$11,5,FALSE)))</f>
        <v/>
      </c>
    </row>
    <row r="5487" spans="1:17">
      <c r="A5487" s="1">
        <v>5484</v>
      </c>
      <c r="B5487" s="1"/>
      <c r="C5487" s="1"/>
      <c r="D5487" s="1"/>
      <c r="E5487" s="6"/>
      <c r="F5487" s="1"/>
      <c r="G5487" s="1" t="str">
        <f>IF(ISNA(VLOOKUP($C5487,'DTEN TCAP Linkage deviceId'!$A$1:$A$20000,1,FALSE)),"No","Yes")</f>
        <v>No</v>
      </c>
      <c r="H5487" s="1" t="str">
        <f>IF(ISNA(VLOOKUP($C5487,'Provisioning Requester'!$F$3:$H$20000,2,FALSE)),"No","Yes")</f>
        <v>No</v>
      </c>
      <c r="I5487" s="1" t="str">
        <f>IF($H5487="Yes",VLOOKUP($C5487,'Provisioning Requester'!$F$3:$H$20000,3,FALSE),"-")</f>
        <v>-</v>
      </c>
      <c r="J5487" s="1" t="str">
        <f>IF(OR(D5487="SVCP", E5487="TRUE"), "No", IF(ISNA(VLOOKUP($C5487,'ProvResponder deviceId'!$A$1:$A$20000,1,FALSE)),"No","Yes"))</f>
        <v>No</v>
      </c>
      <c r="K5487" s="1" t="str">
        <f>IF($J5487="Yes",VLOOKUP($C5487,'ProvResponder deviceId'!$A$1:$C$20000,3,FALSE),"-")</f>
        <v>-</v>
      </c>
      <c r="L5487" s="1" t="str">
        <f t="shared" si="170"/>
        <v/>
      </c>
      <c r="M5487" s="1" t="str">
        <f t="shared" si="171"/>
        <v/>
      </c>
      <c r="N5487" s="1" t="str">
        <f>IF(ISBLANK($C5487),"",IF(ISNA(VLOOKUP($L5487,'result messages'!$H$3:$L$11,2,FALSE)),VLOOKUP($M5487,'result messages'!$H$3:$L$11,2,FALSE),VLOOKUP($L5487,'result messages'!$H$3:$L$11,2,FALSE)))</f>
        <v/>
      </c>
      <c r="O5487" s="1" t="str">
        <f>IF(ISBLANK($C5487),"",IF(ISNA(VLOOKUP($L5487,'result messages'!$H$3:$L$11,3,FALSE)),VLOOKUP($M5487,'result messages'!$H$3:$L$11,3,FALSE),VLOOKUP($L5487,'result messages'!$H$3:$L$11,3,FALSE)))</f>
        <v/>
      </c>
      <c r="P5487" s="1" t="str">
        <f>IF(ISBLANK($C5487),"",IF(ISNA(VLOOKUP($L5487,'result messages'!$H$3:$L$11,4,FALSE)),VLOOKUP($M5487,'result messages'!$H$3:$L$11,4,FALSE),VLOOKUP($L5487,'result messages'!$H$3:$L$11,4,FALSE)))</f>
        <v/>
      </c>
      <c r="Q5487" s="1" t="str">
        <f>IF(ISBLANK($C5487),"",IF(ISNA(VLOOKUP($L5487,'result messages'!$H$3:$L$11,5,FALSE)),VLOOKUP($M5487,'result messages'!$H$3:$L$11,5,FALSE),VLOOKUP($L5487,'result messages'!$H$3:$L$11,5,FALSE)))</f>
        <v/>
      </c>
    </row>
    <row r="5488" spans="1:17">
      <c r="A5488" s="1">
        <v>5485</v>
      </c>
      <c r="B5488" s="1"/>
      <c r="C5488" s="1"/>
      <c r="D5488" s="1"/>
      <c r="E5488" s="6"/>
      <c r="F5488" s="1"/>
      <c r="G5488" s="1" t="str">
        <f>IF(ISNA(VLOOKUP($C5488,'DTEN TCAP Linkage deviceId'!$A$1:$A$20000,1,FALSE)),"No","Yes")</f>
        <v>No</v>
      </c>
      <c r="H5488" s="1" t="str">
        <f>IF(ISNA(VLOOKUP($C5488,'Provisioning Requester'!$F$3:$H$20000,2,FALSE)),"No","Yes")</f>
        <v>No</v>
      </c>
      <c r="I5488" s="1" t="str">
        <f>IF($H5488="Yes",VLOOKUP($C5488,'Provisioning Requester'!$F$3:$H$20000,3,FALSE),"-")</f>
        <v>-</v>
      </c>
      <c r="J5488" s="1" t="str">
        <f>IF(OR(D5488="SVCP", E5488="TRUE"), "No", IF(ISNA(VLOOKUP($C5488,'ProvResponder deviceId'!$A$1:$A$20000,1,FALSE)),"No","Yes"))</f>
        <v>No</v>
      </c>
      <c r="K5488" s="1" t="str">
        <f>IF($J5488="Yes",VLOOKUP($C5488,'ProvResponder deviceId'!$A$1:$C$20000,3,FALSE),"-")</f>
        <v>-</v>
      </c>
      <c r="L5488" s="1" t="str">
        <f t="shared" si="170"/>
        <v/>
      </c>
      <c r="M5488" s="1" t="str">
        <f t="shared" si="171"/>
        <v/>
      </c>
      <c r="N5488" s="1" t="str">
        <f>IF(ISBLANK($C5488),"",IF(ISNA(VLOOKUP($L5488,'result messages'!$H$3:$L$11,2,FALSE)),VLOOKUP($M5488,'result messages'!$H$3:$L$11,2,FALSE),VLOOKUP($L5488,'result messages'!$H$3:$L$11,2,FALSE)))</f>
        <v/>
      </c>
      <c r="O5488" s="1" t="str">
        <f>IF(ISBLANK($C5488),"",IF(ISNA(VLOOKUP($L5488,'result messages'!$H$3:$L$11,3,FALSE)),VLOOKUP($M5488,'result messages'!$H$3:$L$11,3,FALSE),VLOOKUP($L5488,'result messages'!$H$3:$L$11,3,FALSE)))</f>
        <v/>
      </c>
      <c r="P5488" s="1" t="str">
        <f>IF(ISBLANK($C5488),"",IF(ISNA(VLOOKUP($L5488,'result messages'!$H$3:$L$11,4,FALSE)),VLOOKUP($M5488,'result messages'!$H$3:$L$11,4,FALSE),VLOOKUP($L5488,'result messages'!$H$3:$L$11,4,FALSE)))</f>
        <v/>
      </c>
      <c r="Q5488" s="1" t="str">
        <f>IF(ISBLANK($C5488),"",IF(ISNA(VLOOKUP($L5488,'result messages'!$H$3:$L$11,5,FALSE)),VLOOKUP($M5488,'result messages'!$H$3:$L$11,5,FALSE),VLOOKUP($L5488,'result messages'!$H$3:$L$11,5,FALSE)))</f>
        <v/>
      </c>
    </row>
    <row r="5489" spans="1:17">
      <c r="A5489" s="1">
        <v>5486</v>
      </c>
      <c r="B5489" s="1"/>
      <c r="C5489" s="1"/>
      <c r="D5489" s="1"/>
      <c r="E5489" s="6"/>
      <c r="F5489" s="1"/>
      <c r="G5489" s="1" t="str">
        <f>IF(ISNA(VLOOKUP($C5489,'DTEN TCAP Linkage deviceId'!$A$1:$A$20000,1,FALSE)),"No","Yes")</f>
        <v>No</v>
      </c>
      <c r="H5489" s="1" t="str">
        <f>IF(ISNA(VLOOKUP($C5489,'Provisioning Requester'!$F$3:$H$20000,2,FALSE)),"No","Yes")</f>
        <v>No</v>
      </c>
      <c r="I5489" s="1" t="str">
        <f>IF($H5489="Yes",VLOOKUP($C5489,'Provisioning Requester'!$F$3:$H$20000,3,FALSE),"-")</f>
        <v>-</v>
      </c>
      <c r="J5489" s="1" t="str">
        <f>IF(OR(D5489="SVCP", E5489="TRUE"), "No", IF(ISNA(VLOOKUP($C5489,'ProvResponder deviceId'!$A$1:$A$20000,1,FALSE)),"No","Yes"))</f>
        <v>No</v>
      </c>
      <c r="K5489" s="1" t="str">
        <f>IF($J5489="Yes",VLOOKUP($C5489,'ProvResponder deviceId'!$A$1:$C$20000,3,FALSE),"-")</f>
        <v>-</v>
      </c>
      <c r="L5489" s="1" t="str">
        <f t="shared" si="170"/>
        <v/>
      </c>
      <c r="M5489" s="1" t="str">
        <f t="shared" si="171"/>
        <v/>
      </c>
      <c r="N5489" s="1" t="str">
        <f>IF(ISBLANK($C5489),"",IF(ISNA(VLOOKUP($L5489,'result messages'!$H$3:$L$11,2,FALSE)),VLOOKUP($M5489,'result messages'!$H$3:$L$11,2,FALSE),VLOOKUP($L5489,'result messages'!$H$3:$L$11,2,FALSE)))</f>
        <v/>
      </c>
      <c r="O5489" s="1" t="str">
        <f>IF(ISBLANK($C5489),"",IF(ISNA(VLOOKUP($L5489,'result messages'!$H$3:$L$11,3,FALSE)),VLOOKUP($M5489,'result messages'!$H$3:$L$11,3,FALSE),VLOOKUP($L5489,'result messages'!$H$3:$L$11,3,FALSE)))</f>
        <v/>
      </c>
      <c r="P5489" s="1" t="str">
        <f>IF(ISBLANK($C5489),"",IF(ISNA(VLOOKUP($L5489,'result messages'!$H$3:$L$11,4,FALSE)),VLOOKUP($M5489,'result messages'!$H$3:$L$11,4,FALSE),VLOOKUP($L5489,'result messages'!$H$3:$L$11,4,FALSE)))</f>
        <v/>
      </c>
      <c r="Q5489" s="1" t="str">
        <f>IF(ISBLANK($C5489),"",IF(ISNA(VLOOKUP($L5489,'result messages'!$H$3:$L$11,5,FALSE)),VLOOKUP($M5489,'result messages'!$H$3:$L$11,5,FALSE),VLOOKUP($L5489,'result messages'!$H$3:$L$11,5,FALSE)))</f>
        <v/>
      </c>
    </row>
    <row r="5490" spans="1:17">
      <c r="A5490" s="1">
        <v>5487</v>
      </c>
      <c r="B5490" s="1"/>
      <c r="C5490" s="1"/>
      <c r="D5490" s="1"/>
      <c r="E5490" s="6"/>
      <c r="F5490" s="1"/>
      <c r="G5490" s="1" t="str">
        <f>IF(ISNA(VLOOKUP($C5490,'DTEN TCAP Linkage deviceId'!$A$1:$A$20000,1,FALSE)),"No","Yes")</f>
        <v>No</v>
      </c>
      <c r="H5490" s="1" t="str">
        <f>IF(ISNA(VLOOKUP($C5490,'Provisioning Requester'!$F$3:$H$20000,2,FALSE)),"No","Yes")</f>
        <v>No</v>
      </c>
      <c r="I5490" s="1" t="str">
        <f>IF($H5490="Yes",VLOOKUP($C5490,'Provisioning Requester'!$F$3:$H$20000,3,FALSE),"-")</f>
        <v>-</v>
      </c>
      <c r="J5490" s="1" t="str">
        <f>IF(OR(D5490="SVCP", E5490="TRUE"), "No", IF(ISNA(VLOOKUP($C5490,'ProvResponder deviceId'!$A$1:$A$20000,1,FALSE)),"No","Yes"))</f>
        <v>No</v>
      </c>
      <c r="K5490" s="1" t="str">
        <f>IF($J5490="Yes",VLOOKUP($C5490,'ProvResponder deviceId'!$A$1:$C$20000,3,FALSE),"-")</f>
        <v>-</v>
      </c>
      <c r="L5490" s="1" t="str">
        <f t="shared" si="170"/>
        <v/>
      </c>
      <c r="M5490" s="1" t="str">
        <f t="shared" si="171"/>
        <v/>
      </c>
      <c r="N5490" s="1" t="str">
        <f>IF(ISBLANK($C5490),"",IF(ISNA(VLOOKUP($L5490,'result messages'!$H$3:$L$11,2,FALSE)),VLOOKUP($M5490,'result messages'!$H$3:$L$11,2,FALSE),VLOOKUP($L5490,'result messages'!$H$3:$L$11,2,FALSE)))</f>
        <v/>
      </c>
      <c r="O5490" s="1" t="str">
        <f>IF(ISBLANK($C5490),"",IF(ISNA(VLOOKUP($L5490,'result messages'!$H$3:$L$11,3,FALSE)),VLOOKUP($M5490,'result messages'!$H$3:$L$11,3,FALSE),VLOOKUP($L5490,'result messages'!$H$3:$L$11,3,FALSE)))</f>
        <v/>
      </c>
      <c r="P5490" s="1" t="str">
        <f>IF(ISBLANK($C5490),"",IF(ISNA(VLOOKUP($L5490,'result messages'!$H$3:$L$11,4,FALSE)),VLOOKUP($M5490,'result messages'!$H$3:$L$11,4,FALSE),VLOOKUP($L5490,'result messages'!$H$3:$L$11,4,FALSE)))</f>
        <v/>
      </c>
      <c r="Q5490" s="1" t="str">
        <f>IF(ISBLANK($C5490),"",IF(ISNA(VLOOKUP($L5490,'result messages'!$H$3:$L$11,5,FALSE)),VLOOKUP($M5490,'result messages'!$H$3:$L$11,5,FALSE),VLOOKUP($L5490,'result messages'!$H$3:$L$11,5,FALSE)))</f>
        <v/>
      </c>
    </row>
    <row r="5491" spans="1:17">
      <c r="A5491" s="1">
        <v>5488</v>
      </c>
      <c r="B5491" s="1"/>
      <c r="C5491" s="1"/>
      <c r="D5491" s="1"/>
      <c r="E5491" s="6"/>
      <c r="F5491" s="1"/>
      <c r="G5491" s="1" t="str">
        <f>IF(ISNA(VLOOKUP($C5491,'DTEN TCAP Linkage deviceId'!$A$1:$A$20000,1,FALSE)),"No","Yes")</f>
        <v>No</v>
      </c>
      <c r="H5491" s="1" t="str">
        <f>IF(ISNA(VLOOKUP($C5491,'Provisioning Requester'!$F$3:$H$20000,2,FALSE)),"No","Yes")</f>
        <v>No</v>
      </c>
      <c r="I5491" s="1" t="str">
        <f>IF($H5491="Yes",VLOOKUP($C5491,'Provisioning Requester'!$F$3:$H$20000,3,FALSE),"-")</f>
        <v>-</v>
      </c>
      <c r="J5491" s="1" t="str">
        <f>IF(OR(D5491="SVCP", E5491="TRUE"), "No", IF(ISNA(VLOOKUP($C5491,'ProvResponder deviceId'!$A$1:$A$20000,1,FALSE)),"No","Yes"))</f>
        <v>No</v>
      </c>
      <c r="K5491" s="1" t="str">
        <f>IF($J5491="Yes",VLOOKUP($C5491,'ProvResponder deviceId'!$A$1:$C$20000,3,FALSE),"-")</f>
        <v>-</v>
      </c>
      <c r="L5491" s="1" t="str">
        <f t="shared" si="170"/>
        <v/>
      </c>
      <c r="M5491" s="1" t="str">
        <f t="shared" si="171"/>
        <v/>
      </c>
      <c r="N5491" s="1" t="str">
        <f>IF(ISBLANK($C5491),"",IF(ISNA(VLOOKUP($L5491,'result messages'!$H$3:$L$11,2,FALSE)),VLOOKUP($M5491,'result messages'!$H$3:$L$11,2,FALSE),VLOOKUP($L5491,'result messages'!$H$3:$L$11,2,FALSE)))</f>
        <v/>
      </c>
      <c r="O5491" s="1" t="str">
        <f>IF(ISBLANK($C5491),"",IF(ISNA(VLOOKUP($L5491,'result messages'!$H$3:$L$11,3,FALSE)),VLOOKUP($M5491,'result messages'!$H$3:$L$11,3,FALSE),VLOOKUP($L5491,'result messages'!$H$3:$L$11,3,FALSE)))</f>
        <v/>
      </c>
      <c r="P5491" s="1" t="str">
        <f>IF(ISBLANK($C5491),"",IF(ISNA(VLOOKUP($L5491,'result messages'!$H$3:$L$11,4,FALSE)),VLOOKUP($M5491,'result messages'!$H$3:$L$11,4,FALSE),VLOOKUP($L5491,'result messages'!$H$3:$L$11,4,FALSE)))</f>
        <v/>
      </c>
      <c r="Q5491" s="1" t="str">
        <f>IF(ISBLANK($C5491),"",IF(ISNA(VLOOKUP($L5491,'result messages'!$H$3:$L$11,5,FALSE)),VLOOKUP($M5491,'result messages'!$H$3:$L$11,5,FALSE),VLOOKUP($L5491,'result messages'!$H$3:$L$11,5,FALSE)))</f>
        <v/>
      </c>
    </row>
    <row r="5492" spans="1:17">
      <c r="A5492" s="1">
        <v>5489</v>
      </c>
      <c r="B5492" s="1"/>
      <c r="C5492" s="1"/>
      <c r="D5492" s="1"/>
      <c r="E5492" s="6"/>
      <c r="F5492" s="1"/>
      <c r="G5492" s="1" t="str">
        <f>IF(ISNA(VLOOKUP($C5492,'DTEN TCAP Linkage deviceId'!$A$1:$A$20000,1,FALSE)),"No","Yes")</f>
        <v>No</v>
      </c>
      <c r="H5492" s="1" t="str">
        <f>IF(ISNA(VLOOKUP($C5492,'Provisioning Requester'!$F$3:$H$20000,2,FALSE)),"No","Yes")</f>
        <v>No</v>
      </c>
      <c r="I5492" s="1" t="str">
        <f>IF($H5492="Yes",VLOOKUP($C5492,'Provisioning Requester'!$F$3:$H$20000,3,FALSE),"-")</f>
        <v>-</v>
      </c>
      <c r="J5492" s="1" t="str">
        <f>IF(OR(D5492="SVCP", E5492="TRUE"), "No", IF(ISNA(VLOOKUP($C5492,'ProvResponder deviceId'!$A$1:$A$20000,1,FALSE)),"No","Yes"))</f>
        <v>No</v>
      </c>
      <c r="K5492" s="1" t="str">
        <f>IF($J5492="Yes",VLOOKUP($C5492,'ProvResponder deviceId'!$A$1:$C$20000,3,FALSE),"-")</f>
        <v>-</v>
      </c>
      <c r="L5492" s="1" t="str">
        <f t="shared" si="170"/>
        <v/>
      </c>
      <c r="M5492" s="1" t="str">
        <f t="shared" si="171"/>
        <v/>
      </c>
      <c r="N5492" s="1" t="str">
        <f>IF(ISBLANK($C5492),"",IF(ISNA(VLOOKUP($L5492,'result messages'!$H$3:$L$11,2,FALSE)),VLOOKUP($M5492,'result messages'!$H$3:$L$11,2,FALSE),VLOOKUP($L5492,'result messages'!$H$3:$L$11,2,FALSE)))</f>
        <v/>
      </c>
      <c r="O5492" s="1" t="str">
        <f>IF(ISBLANK($C5492),"",IF(ISNA(VLOOKUP($L5492,'result messages'!$H$3:$L$11,3,FALSE)),VLOOKUP($M5492,'result messages'!$H$3:$L$11,3,FALSE),VLOOKUP($L5492,'result messages'!$H$3:$L$11,3,FALSE)))</f>
        <v/>
      </c>
      <c r="P5492" s="1" t="str">
        <f>IF(ISBLANK($C5492),"",IF(ISNA(VLOOKUP($L5492,'result messages'!$H$3:$L$11,4,FALSE)),VLOOKUP($M5492,'result messages'!$H$3:$L$11,4,FALSE),VLOOKUP($L5492,'result messages'!$H$3:$L$11,4,FALSE)))</f>
        <v/>
      </c>
      <c r="Q5492" s="1" t="str">
        <f>IF(ISBLANK($C5492),"",IF(ISNA(VLOOKUP($L5492,'result messages'!$H$3:$L$11,5,FALSE)),VLOOKUP($M5492,'result messages'!$H$3:$L$11,5,FALSE),VLOOKUP($L5492,'result messages'!$H$3:$L$11,5,FALSE)))</f>
        <v/>
      </c>
    </row>
    <row r="5493" spans="1:17">
      <c r="A5493" s="1">
        <v>5490</v>
      </c>
      <c r="B5493" s="1"/>
      <c r="C5493" s="1"/>
      <c r="D5493" s="1"/>
      <c r="E5493" s="6"/>
      <c r="F5493" s="1"/>
      <c r="G5493" s="1" t="str">
        <f>IF(ISNA(VLOOKUP($C5493,'DTEN TCAP Linkage deviceId'!$A$1:$A$20000,1,FALSE)),"No","Yes")</f>
        <v>No</v>
      </c>
      <c r="H5493" s="1" t="str">
        <f>IF(ISNA(VLOOKUP($C5493,'Provisioning Requester'!$F$3:$H$20000,2,FALSE)),"No","Yes")</f>
        <v>No</v>
      </c>
      <c r="I5493" s="1" t="str">
        <f>IF($H5493="Yes",VLOOKUP($C5493,'Provisioning Requester'!$F$3:$H$20000,3,FALSE),"-")</f>
        <v>-</v>
      </c>
      <c r="J5493" s="1" t="str">
        <f>IF(OR(D5493="SVCP", E5493="TRUE"), "No", IF(ISNA(VLOOKUP($C5493,'ProvResponder deviceId'!$A$1:$A$20000,1,FALSE)),"No","Yes"))</f>
        <v>No</v>
      </c>
      <c r="K5493" s="1" t="str">
        <f>IF($J5493="Yes",VLOOKUP($C5493,'ProvResponder deviceId'!$A$1:$C$20000,3,FALSE),"-")</f>
        <v>-</v>
      </c>
      <c r="L5493" s="1" t="str">
        <f t="shared" si="170"/>
        <v/>
      </c>
      <c r="M5493" s="1" t="str">
        <f t="shared" si="171"/>
        <v/>
      </c>
      <c r="N5493" s="1" t="str">
        <f>IF(ISBLANK($C5493),"",IF(ISNA(VLOOKUP($L5493,'result messages'!$H$3:$L$11,2,FALSE)),VLOOKUP($M5493,'result messages'!$H$3:$L$11,2,FALSE),VLOOKUP($L5493,'result messages'!$H$3:$L$11,2,FALSE)))</f>
        <v/>
      </c>
      <c r="O5493" s="1" t="str">
        <f>IF(ISBLANK($C5493),"",IF(ISNA(VLOOKUP($L5493,'result messages'!$H$3:$L$11,3,FALSE)),VLOOKUP($M5493,'result messages'!$H$3:$L$11,3,FALSE),VLOOKUP($L5493,'result messages'!$H$3:$L$11,3,FALSE)))</f>
        <v/>
      </c>
      <c r="P5493" s="1" t="str">
        <f>IF(ISBLANK($C5493),"",IF(ISNA(VLOOKUP($L5493,'result messages'!$H$3:$L$11,4,FALSE)),VLOOKUP($M5493,'result messages'!$H$3:$L$11,4,FALSE),VLOOKUP($L5493,'result messages'!$H$3:$L$11,4,FALSE)))</f>
        <v/>
      </c>
      <c r="Q5493" s="1" t="str">
        <f>IF(ISBLANK($C5493),"",IF(ISNA(VLOOKUP($L5493,'result messages'!$H$3:$L$11,5,FALSE)),VLOOKUP($M5493,'result messages'!$H$3:$L$11,5,FALSE),VLOOKUP($L5493,'result messages'!$H$3:$L$11,5,FALSE)))</f>
        <v/>
      </c>
    </row>
    <row r="5494" spans="1:17">
      <c r="A5494" s="1">
        <v>5491</v>
      </c>
      <c r="B5494" s="1"/>
      <c r="C5494" s="1"/>
      <c r="D5494" s="1"/>
      <c r="E5494" s="6"/>
      <c r="F5494" s="1"/>
      <c r="G5494" s="1" t="str">
        <f>IF(ISNA(VLOOKUP($C5494,'DTEN TCAP Linkage deviceId'!$A$1:$A$20000,1,FALSE)),"No","Yes")</f>
        <v>No</v>
      </c>
      <c r="H5494" s="1" t="str">
        <f>IF(ISNA(VLOOKUP($C5494,'Provisioning Requester'!$F$3:$H$20000,2,FALSE)),"No","Yes")</f>
        <v>No</v>
      </c>
      <c r="I5494" s="1" t="str">
        <f>IF($H5494="Yes",VLOOKUP($C5494,'Provisioning Requester'!$F$3:$H$20000,3,FALSE),"-")</f>
        <v>-</v>
      </c>
      <c r="J5494" s="1" t="str">
        <f>IF(OR(D5494="SVCP", E5494="TRUE"), "No", IF(ISNA(VLOOKUP($C5494,'ProvResponder deviceId'!$A$1:$A$20000,1,FALSE)),"No","Yes"))</f>
        <v>No</v>
      </c>
      <c r="K5494" s="1" t="str">
        <f>IF($J5494="Yes",VLOOKUP($C5494,'ProvResponder deviceId'!$A$1:$C$20000,3,FALSE),"-")</f>
        <v>-</v>
      </c>
      <c r="L5494" s="1" t="str">
        <f t="shared" si="170"/>
        <v/>
      </c>
      <c r="M5494" s="1" t="str">
        <f t="shared" si="171"/>
        <v/>
      </c>
      <c r="N5494" s="1" t="str">
        <f>IF(ISBLANK($C5494),"",IF(ISNA(VLOOKUP($L5494,'result messages'!$H$3:$L$11,2,FALSE)),VLOOKUP($M5494,'result messages'!$H$3:$L$11,2,FALSE),VLOOKUP($L5494,'result messages'!$H$3:$L$11,2,FALSE)))</f>
        <v/>
      </c>
      <c r="O5494" s="1" t="str">
        <f>IF(ISBLANK($C5494),"",IF(ISNA(VLOOKUP($L5494,'result messages'!$H$3:$L$11,3,FALSE)),VLOOKUP($M5494,'result messages'!$H$3:$L$11,3,FALSE),VLOOKUP($L5494,'result messages'!$H$3:$L$11,3,FALSE)))</f>
        <v/>
      </c>
      <c r="P5494" s="1" t="str">
        <f>IF(ISBLANK($C5494),"",IF(ISNA(VLOOKUP($L5494,'result messages'!$H$3:$L$11,4,FALSE)),VLOOKUP($M5494,'result messages'!$H$3:$L$11,4,FALSE),VLOOKUP($L5494,'result messages'!$H$3:$L$11,4,FALSE)))</f>
        <v/>
      </c>
      <c r="Q5494" s="1" t="str">
        <f>IF(ISBLANK($C5494),"",IF(ISNA(VLOOKUP($L5494,'result messages'!$H$3:$L$11,5,FALSE)),VLOOKUP($M5494,'result messages'!$H$3:$L$11,5,FALSE),VLOOKUP($L5494,'result messages'!$H$3:$L$11,5,FALSE)))</f>
        <v/>
      </c>
    </row>
    <row r="5495" spans="1:17">
      <c r="A5495" s="1">
        <v>5492</v>
      </c>
      <c r="B5495" s="1"/>
      <c r="C5495" s="1"/>
      <c r="D5495" s="1"/>
      <c r="E5495" s="6"/>
      <c r="F5495" s="1"/>
      <c r="G5495" s="1" t="str">
        <f>IF(ISNA(VLOOKUP($C5495,'DTEN TCAP Linkage deviceId'!$A$1:$A$20000,1,FALSE)),"No","Yes")</f>
        <v>No</v>
      </c>
      <c r="H5495" s="1" t="str">
        <f>IF(ISNA(VLOOKUP($C5495,'Provisioning Requester'!$F$3:$H$20000,2,FALSE)),"No","Yes")</f>
        <v>No</v>
      </c>
      <c r="I5495" s="1" t="str">
        <f>IF($H5495="Yes",VLOOKUP($C5495,'Provisioning Requester'!$F$3:$H$20000,3,FALSE),"-")</f>
        <v>-</v>
      </c>
      <c r="J5495" s="1" t="str">
        <f>IF(OR(D5495="SVCP", E5495="TRUE"), "No", IF(ISNA(VLOOKUP($C5495,'ProvResponder deviceId'!$A$1:$A$20000,1,FALSE)),"No","Yes"))</f>
        <v>No</v>
      </c>
      <c r="K5495" s="1" t="str">
        <f>IF($J5495="Yes",VLOOKUP($C5495,'ProvResponder deviceId'!$A$1:$C$20000,3,FALSE),"-")</f>
        <v>-</v>
      </c>
      <c r="L5495" s="1" t="str">
        <f t="shared" si="170"/>
        <v/>
      </c>
      <c r="M5495" s="1" t="str">
        <f t="shared" si="171"/>
        <v/>
      </c>
      <c r="N5495" s="1" t="str">
        <f>IF(ISBLANK($C5495),"",IF(ISNA(VLOOKUP($L5495,'result messages'!$H$3:$L$11,2,FALSE)),VLOOKUP($M5495,'result messages'!$H$3:$L$11,2,FALSE),VLOOKUP($L5495,'result messages'!$H$3:$L$11,2,FALSE)))</f>
        <v/>
      </c>
      <c r="O5495" s="1" t="str">
        <f>IF(ISBLANK($C5495),"",IF(ISNA(VLOOKUP($L5495,'result messages'!$H$3:$L$11,3,FALSE)),VLOOKUP($M5495,'result messages'!$H$3:$L$11,3,FALSE),VLOOKUP($L5495,'result messages'!$H$3:$L$11,3,FALSE)))</f>
        <v/>
      </c>
      <c r="P5495" s="1" t="str">
        <f>IF(ISBLANK($C5495),"",IF(ISNA(VLOOKUP($L5495,'result messages'!$H$3:$L$11,4,FALSE)),VLOOKUP($M5495,'result messages'!$H$3:$L$11,4,FALSE),VLOOKUP($L5495,'result messages'!$H$3:$L$11,4,FALSE)))</f>
        <v/>
      </c>
      <c r="Q5495" s="1" t="str">
        <f>IF(ISBLANK($C5495),"",IF(ISNA(VLOOKUP($L5495,'result messages'!$H$3:$L$11,5,FALSE)),VLOOKUP($M5495,'result messages'!$H$3:$L$11,5,FALSE),VLOOKUP($L5495,'result messages'!$H$3:$L$11,5,FALSE)))</f>
        <v/>
      </c>
    </row>
    <row r="5496" spans="1:17">
      <c r="A5496" s="1">
        <v>5493</v>
      </c>
      <c r="B5496" s="1"/>
      <c r="C5496" s="1"/>
      <c r="D5496" s="1"/>
      <c r="E5496" s="6"/>
      <c r="F5496" s="1"/>
      <c r="G5496" s="1" t="str">
        <f>IF(ISNA(VLOOKUP($C5496,'DTEN TCAP Linkage deviceId'!$A$1:$A$20000,1,FALSE)),"No","Yes")</f>
        <v>No</v>
      </c>
      <c r="H5496" s="1" t="str">
        <f>IF(ISNA(VLOOKUP($C5496,'Provisioning Requester'!$F$3:$H$20000,2,FALSE)),"No","Yes")</f>
        <v>No</v>
      </c>
      <c r="I5496" s="1" t="str">
        <f>IF($H5496="Yes",VLOOKUP($C5496,'Provisioning Requester'!$F$3:$H$20000,3,FALSE),"-")</f>
        <v>-</v>
      </c>
      <c r="J5496" s="1" t="str">
        <f>IF(OR(D5496="SVCP", E5496="TRUE"), "No", IF(ISNA(VLOOKUP($C5496,'ProvResponder deviceId'!$A$1:$A$20000,1,FALSE)),"No","Yes"))</f>
        <v>No</v>
      </c>
      <c r="K5496" s="1" t="str">
        <f>IF($J5496="Yes",VLOOKUP($C5496,'ProvResponder deviceId'!$A$1:$C$20000,3,FALSE),"-")</f>
        <v>-</v>
      </c>
      <c r="L5496" s="1" t="str">
        <f t="shared" si="170"/>
        <v/>
      </c>
      <c r="M5496" s="1" t="str">
        <f t="shared" si="171"/>
        <v/>
      </c>
      <c r="N5496" s="1" t="str">
        <f>IF(ISBLANK($C5496),"",IF(ISNA(VLOOKUP($L5496,'result messages'!$H$3:$L$11,2,FALSE)),VLOOKUP($M5496,'result messages'!$H$3:$L$11,2,FALSE),VLOOKUP($L5496,'result messages'!$H$3:$L$11,2,FALSE)))</f>
        <v/>
      </c>
      <c r="O5496" s="1" t="str">
        <f>IF(ISBLANK($C5496),"",IF(ISNA(VLOOKUP($L5496,'result messages'!$H$3:$L$11,3,FALSE)),VLOOKUP($M5496,'result messages'!$H$3:$L$11,3,FALSE),VLOOKUP($L5496,'result messages'!$H$3:$L$11,3,FALSE)))</f>
        <v/>
      </c>
      <c r="P5496" s="1" t="str">
        <f>IF(ISBLANK($C5496),"",IF(ISNA(VLOOKUP($L5496,'result messages'!$H$3:$L$11,4,FALSE)),VLOOKUP($M5496,'result messages'!$H$3:$L$11,4,FALSE),VLOOKUP($L5496,'result messages'!$H$3:$L$11,4,FALSE)))</f>
        <v/>
      </c>
      <c r="Q5496" s="1" t="str">
        <f>IF(ISBLANK($C5496),"",IF(ISNA(VLOOKUP($L5496,'result messages'!$H$3:$L$11,5,FALSE)),VLOOKUP($M5496,'result messages'!$H$3:$L$11,5,FALSE),VLOOKUP($L5496,'result messages'!$H$3:$L$11,5,FALSE)))</f>
        <v/>
      </c>
    </row>
    <row r="5497" spans="1:17">
      <c r="A5497" s="1">
        <v>5494</v>
      </c>
      <c r="B5497" s="1"/>
      <c r="C5497" s="1"/>
      <c r="D5497" s="1"/>
      <c r="E5497" s="6"/>
      <c r="F5497" s="1"/>
      <c r="G5497" s="1" t="str">
        <f>IF(ISNA(VLOOKUP($C5497,'DTEN TCAP Linkage deviceId'!$A$1:$A$20000,1,FALSE)),"No","Yes")</f>
        <v>No</v>
      </c>
      <c r="H5497" s="1" t="str">
        <f>IF(ISNA(VLOOKUP($C5497,'Provisioning Requester'!$F$3:$H$20000,2,FALSE)),"No","Yes")</f>
        <v>No</v>
      </c>
      <c r="I5497" s="1" t="str">
        <f>IF($H5497="Yes",VLOOKUP($C5497,'Provisioning Requester'!$F$3:$H$20000,3,FALSE),"-")</f>
        <v>-</v>
      </c>
      <c r="J5497" s="1" t="str">
        <f>IF(OR(D5497="SVCP", E5497="TRUE"), "No", IF(ISNA(VLOOKUP($C5497,'ProvResponder deviceId'!$A$1:$A$20000,1,FALSE)),"No","Yes"))</f>
        <v>No</v>
      </c>
      <c r="K5497" s="1" t="str">
        <f>IF($J5497="Yes",VLOOKUP($C5497,'ProvResponder deviceId'!$A$1:$C$20000,3,FALSE),"-")</f>
        <v>-</v>
      </c>
      <c r="L5497" s="1" t="str">
        <f t="shared" si="170"/>
        <v/>
      </c>
      <c r="M5497" s="1" t="str">
        <f t="shared" si="171"/>
        <v/>
      </c>
      <c r="N5497" s="1" t="str">
        <f>IF(ISBLANK($C5497),"",IF(ISNA(VLOOKUP($L5497,'result messages'!$H$3:$L$11,2,FALSE)),VLOOKUP($M5497,'result messages'!$H$3:$L$11,2,FALSE),VLOOKUP($L5497,'result messages'!$H$3:$L$11,2,FALSE)))</f>
        <v/>
      </c>
      <c r="O5497" s="1" t="str">
        <f>IF(ISBLANK($C5497),"",IF(ISNA(VLOOKUP($L5497,'result messages'!$H$3:$L$11,3,FALSE)),VLOOKUP($M5497,'result messages'!$H$3:$L$11,3,FALSE),VLOOKUP($L5497,'result messages'!$H$3:$L$11,3,FALSE)))</f>
        <v/>
      </c>
      <c r="P5497" s="1" t="str">
        <f>IF(ISBLANK($C5497),"",IF(ISNA(VLOOKUP($L5497,'result messages'!$H$3:$L$11,4,FALSE)),VLOOKUP($M5497,'result messages'!$H$3:$L$11,4,FALSE),VLOOKUP($L5497,'result messages'!$H$3:$L$11,4,FALSE)))</f>
        <v/>
      </c>
      <c r="Q5497" s="1" t="str">
        <f>IF(ISBLANK($C5497),"",IF(ISNA(VLOOKUP($L5497,'result messages'!$H$3:$L$11,5,FALSE)),VLOOKUP($M5497,'result messages'!$H$3:$L$11,5,FALSE),VLOOKUP($L5497,'result messages'!$H$3:$L$11,5,FALSE)))</f>
        <v/>
      </c>
    </row>
    <row r="5498" spans="1:17">
      <c r="A5498" s="1">
        <v>5495</v>
      </c>
      <c r="B5498" s="1"/>
      <c r="C5498" s="1"/>
      <c r="D5498" s="1"/>
      <c r="E5498" s="6"/>
      <c r="F5498" s="1"/>
      <c r="G5498" s="1" t="str">
        <f>IF(ISNA(VLOOKUP($C5498,'DTEN TCAP Linkage deviceId'!$A$1:$A$20000,1,FALSE)),"No","Yes")</f>
        <v>No</v>
      </c>
      <c r="H5498" s="1" t="str">
        <f>IF(ISNA(VLOOKUP($C5498,'Provisioning Requester'!$F$3:$H$20000,2,FALSE)),"No","Yes")</f>
        <v>No</v>
      </c>
      <c r="I5498" s="1" t="str">
        <f>IF($H5498="Yes",VLOOKUP($C5498,'Provisioning Requester'!$F$3:$H$20000,3,FALSE),"-")</f>
        <v>-</v>
      </c>
      <c r="J5498" s="1" t="str">
        <f>IF(OR(D5498="SVCP", E5498="TRUE"), "No", IF(ISNA(VLOOKUP($C5498,'ProvResponder deviceId'!$A$1:$A$20000,1,FALSE)),"No","Yes"))</f>
        <v>No</v>
      </c>
      <c r="K5498" s="1" t="str">
        <f>IF($J5498="Yes",VLOOKUP($C5498,'ProvResponder deviceId'!$A$1:$C$20000,3,FALSE),"-")</f>
        <v>-</v>
      </c>
      <c r="L5498" s="1" t="str">
        <f t="shared" si="170"/>
        <v/>
      </c>
      <c r="M5498" s="1" t="str">
        <f t="shared" si="171"/>
        <v/>
      </c>
      <c r="N5498" s="1" t="str">
        <f>IF(ISBLANK($C5498),"",IF(ISNA(VLOOKUP($L5498,'result messages'!$H$3:$L$11,2,FALSE)),VLOOKUP($M5498,'result messages'!$H$3:$L$11,2,FALSE),VLOOKUP($L5498,'result messages'!$H$3:$L$11,2,FALSE)))</f>
        <v/>
      </c>
      <c r="O5498" s="1" t="str">
        <f>IF(ISBLANK($C5498),"",IF(ISNA(VLOOKUP($L5498,'result messages'!$H$3:$L$11,3,FALSE)),VLOOKUP($M5498,'result messages'!$H$3:$L$11,3,FALSE),VLOOKUP($L5498,'result messages'!$H$3:$L$11,3,FALSE)))</f>
        <v/>
      </c>
      <c r="P5498" s="1" t="str">
        <f>IF(ISBLANK($C5498),"",IF(ISNA(VLOOKUP($L5498,'result messages'!$H$3:$L$11,4,FALSE)),VLOOKUP($M5498,'result messages'!$H$3:$L$11,4,FALSE),VLOOKUP($L5498,'result messages'!$H$3:$L$11,4,FALSE)))</f>
        <v/>
      </c>
      <c r="Q5498" s="1" t="str">
        <f>IF(ISBLANK($C5498),"",IF(ISNA(VLOOKUP($L5498,'result messages'!$H$3:$L$11,5,FALSE)),VLOOKUP($M5498,'result messages'!$H$3:$L$11,5,FALSE),VLOOKUP($L5498,'result messages'!$H$3:$L$11,5,FALSE)))</f>
        <v/>
      </c>
    </row>
    <row r="5499" spans="1:17">
      <c r="A5499" s="1">
        <v>5496</v>
      </c>
      <c r="B5499" s="1"/>
      <c r="C5499" s="1"/>
      <c r="D5499" s="1"/>
      <c r="E5499" s="6"/>
      <c r="F5499" s="1"/>
      <c r="G5499" s="1" t="str">
        <f>IF(ISNA(VLOOKUP($C5499,'DTEN TCAP Linkage deviceId'!$A$1:$A$20000,1,FALSE)),"No","Yes")</f>
        <v>No</v>
      </c>
      <c r="H5499" s="1" t="str">
        <f>IF(ISNA(VLOOKUP($C5499,'Provisioning Requester'!$F$3:$H$20000,2,FALSE)),"No","Yes")</f>
        <v>No</v>
      </c>
      <c r="I5499" s="1" t="str">
        <f>IF($H5499="Yes",VLOOKUP($C5499,'Provisioning Requester'!$F$3:$H$20000,3,FALSE),"-")</f>
        <v>-</v>
      </c>
      <c r="J5499" s="1" t="str">
        <f>IF(OR(D5499="SVCP", E5499="TRUE"), "No", IF(ISNA(VLOOKUP($C5499,'ProvResponder deviceId'!$A$1:$A$20000,1,FALSE)),"No","Yes"))</f>
        <v>No</v>
      </c>
      <c r="K5499" s="1" t="str">
        <f>IF($J5499="Yes",VLOOKUP($C5499,'ProvResponder deviceId'!$A$1:$C$20000,3,FALSE),"-")</f>
        <v>-</v>
      </c>
      <c r="L5499" s="1" t="str">
        <f t="shared" si="170"/>
        <v/>
      </c>
      <c r="M5499" s="1" t="str">
        <f t="shared" si="171"/>
        <v/>
      </c>
      <c r="N5499" s="1" t="str">
        <f>IF(ISBLANK($C5499),"",IF(ISNA(VLOOKUP($L5499,'result messages'!$H$3:$L$11,2,FALSE)),VLOOKUP($M5499,'result messages'!$H$3:$L$11,2,FALSE),VLOOKUP($L5499,'result messages'!$H$3:$L$11,2,FALSE)))</f>
        <v/>
      </c>
      <c r="O5499" s="1" t="str">
        <f>IF(ISBLANK($C5499),"",IF(ISNA(VLOOKUP($L5499,'result messages'!$H$3:$L$11,3,FALSE)),VLOOKUP($M5499,'result messages'!$H$3:$L$11,3,FALSE),VLOOKUP($L5499,'result messages'!$H$3:$L$11,3,FALSE)))</f>
        <v/>
      </c>
      <c r="P5499" s="1" t="str">
        <f>IF(ISBLANK($C5499),"",IF(ISNA(VLOOKUP($L5499,'result messages'!$H$3:$L$11,4,FALSE)),VLOOKUP($M5499,'result messages'!$H$3:$L$11,4,FALSE),VLOOKUP($L5499,'result messages'!$H$3:$L$11,4,FALSE)))</f>
        <v/>
      </c>
      <c r="Q5499" s="1" t="str">
        <f>IF(ISBLANK($C5499),"",IF(ISNA(VLOOKUP($L5499,'result messages'!$H$3:$L$11,5,FALSE)),VLOOKUP($M5499,'result messages'!$H$3:$L$11,5,FALSE),VLOOKUP($L5499,'result messages'!$H$3:$L$11,5,FALSE)))</f>
        <v/>
      </c>
    </row>
    <row r="5500" spans="1:17">
      <c r="A5500" s="1">
        <v>5497</v>
      </c>
      <c r="B5500" s="1"/>
      <c r="C5500" s="1"/>
      <c r="D5500" s="1"/>
      <c r="E5500" s="6"/>
      <c r="F5500" s="1"/>
      <c r="G5500" s="1" t="str">
        <f>IF(ISNA(VLOOKUP($C5500,'DTEN TCAP Linkage deviceId'!$A$1:$A$20000,1,FALSE)),"No","Yes")</f>
        <v>No</v>
      </c>
      <c r="H5500" s="1" t="str">
        <f>IF(ISNA(VLOOKUP($C5500,'Provisioning Requester'!$F$3:$H$20000,2,FALSE)),"No","Yes")</f>
        <v>No</v>
      </c>
      <c r="I5500" s="1" t="str">
        <f>IF($H5500="Yes",VLOOKUP($C5500,'Provisioning Requester'!$F$3:$H$20000,3,FALSE),"-")</f>
        <v>-</v>
      </c>
      <c r="J5500" s="1" t="str">
        <f>IF(OR(D5500="SVCP", E5500="TRUE"), "No", IF(ISNA(VLOOKUP($C5500,'ProvResponder deviceId'!$A$1:$A$20000,1,FALSE)),"No","Yes"))</f>
        <v>No</v>
      </c>
      <c r="K5500" s="1" t="str">
        <f>IF($J5500="Yes",VLOOKUP($C5500,'ProvResponder deviceId'!$A$1:$C$20000,3,FALSE),"-")</f>
        <v>-</v>
      </c>
      <c r="L5500" s="1" t="str">
        <f t="shared" si="170"/>
        <v/>
      </c>
      <c r="M5500" s="1" t="str">
        <f t="shared" si="171"/>
        <v/>
      </c>
      <c r="N5500" s="1" t="str">
        <f>IF(ISBLANK($C5500),"",IF(ISNA(VLOOKUP($L5500,'result messages'!$H$3:$L$11,2,FALSE)),VLOOKUP($M5500,'result messages'!$H$3:$L$11,2,FALSE),VLOOKUP($L5500,'result messages'!$H$3:$L$11,2,FALSE)))</f>
        <v/>
      </c>
      <c r="O5500" s="1" t="str">
        <f>IF(ISBLANK($C5500),"",IF(ISNA(VLOOKUP($L5500,'result messages'!$H$3:$L$11,3,FALSE)),VLOOKUP($M5500,'result messages'!$H$3:$L$11,3,FALSE),VLOOKUP($L5500,'result messages'!$H$3:$L$11,3,FALSE)))</f>
        <v/>
      </c>
      <c r="P5500" s="1" t="str">
        <f>IF(ISBLANK($C5500),"",IF(ISNA(VLOOKUP($L5500,'result messages'!$H$3:$L$11,4,FALSE)),VLOOKUP($M5500,'result messages'!$H$3:$L$11,4,FALSE),VLOOKUP($L5500,'result messages'!$H$3:$L$11,4,FALSE)))</f>
        <v/>
      </c>
      <c r="Q5500" s="1" t="str">
        <f>IF(ISBLANK($C5500),"",IF(ISNA(VLOOKUP($L5500,'result messages'!$H$3:$L$11,5,FALSE)),VLOOKUP($M5500,'result messages'!$H$3:$L$11,5,FALSE),VLOOKUP($L5500,'result messages'!$H$3:$L$11,5,FALSE)))</f>
        <v/>
      </c>
    </row>
    <row r="5501" spans="1:17">
      <c r="A5501" s="1">
        <v>5498</v>
      </c>
      <c r="B5501" s="1"/>
      <c r="C5501" s="1"/>
      <c r="D5501" s="1"/>
      <c r="E5501" s="6"/>
      <c r="F5501" s="1"/>
      <c r="G5501" s="1" t="str">
        <f>IF(ISNA(VLOOKUP($C5501,'DTEN TCAP Linkage deviceId'!$A$1:$A$20000,1,FALSE)),"No","Yes")</f>
        <v>No</v>
      </c>
      <c r="H5501" s="1" t="str">
        <f>IF(ISNA(VLOOKUP($C5501,'Provisioning Requester'!$F$3:$H$20000,2,FALSE)),"No","Yes")</f>
        <v>No</v>
      </c>
      <c r="I5501" s="1" t="str">
        <f>IF($H5501="Yes",VLOOKUP($C5501,'Provisioning Requester'!$F$3:$H$20000,3,FALSE),"-")</f>
        <v>-</v>
      </c>
      <c r="J5501" s="1" t="str">
        <f>IF(OR(D5501="SVCP", E5501="TRUE"), "No", IF(ISNA(VLOOKUP($C5501,'ProvResponder deviceId'!$A$1:$A$20000,1,FALSE)),"No","Yes"))</f>
        <v>No</v>
      </c>
      <c r="K5501" s="1" t="str">
        <f>IF($J5501="Yes",VLOOKUP($C5501,'ProvResponder deviceId'!$A$1:$C$20000,3,FALSE),"-")</f>
        <v>-</v>
      </c>
      <c r="L5501" s="1" t="str">
        <f t="shared" si="170"/>
        <v/>
      </c>
      <c r="M5501" s="1" t="str">
        <f t="shared" si="171"/>
        <v/>
      </c>
      <c r="N5501" s="1" t="str">
        <f>IF(ISBLANK($C5501),"",IF(ISNA(VLOOKUP($L5501,'result messages'!$H$3:$L$11,2,FALSE)),VLOOKUP($M5501,'result messages'!$H$3:$L$11,2,FALSE),VLOOKUP($L5501,'result messages'!$H$3:$L$11,2,FALSE)))</f>
        <v/>
      </c>
      <c r="O5501" s="1" t="str">
        <f>IF(ISBLANK($C5501),"",IF(ISNA(VLOOKUP($L5501,'result messages'!$H$3:$L$11,3,FALSE)),VLOOKUP($M5501,'result messages'!$H$3:$L$11,3,FALSE),VLOOKUP($L5501,'result messages'!$H$3:$L$11,3,FALSE)))</f>
        <v/>
      </c>
      <c r="P5501" s="1" t="str">
        <f>IF(ISBLANK($C5501),"",IF(ISNA(VLOOKUP($L5501,'result messages'!$H$3:$L$11,4,FALSE)),VLOOKUP($M5501,'result messages'!$H$3:$L$11,4,FALSE),VLOOKUP($L5501,'result messages'!$H$3:$L$11,4,FALSE)))</f>
        <v/>
      </c>
      <c r="Q5501" s="1" t="str">
        <f>IF(ISBLANK($C5501),"",IF(ISNA(VLOOKUP($L5501,'result messages'!$H$3:$L$11,5,FALSE)),VLOOKUP($M5501,'result messages'!$H$3:$L$11,5,FALSE),VLOOKUP($L5501,'result messages'!$H$3:$L$11,5,FALSE)))</f>
        <v/>
      </c>
    </row>
    <row r="5502" spans="1:17">
      <c r="A5502" s="1">
        <v>5499</v>
      </c>
      <c r="B5502" s="1"/>
      <c r="C5502" s="1"/>
      <c r="D5502" s="1"/>
      <c r="E5502" s="6"/>
      <c r="F5502" s="1"/>
      <c r="G5502" s="1" t="str">
        <f>IF(ISNA(VLOOKUP($C5502,'DTEN TCAP Linkage deviceId'!$A$1:$A$20000,1,FALSE)),"No","Yes")</f>
        <v>No</v>
      </c>
      <c r="H5502" s="1" t="str">
        <f>IF(ISNA(VLOOKUP($C5502,'Provisioning Requester'!$F$3:$H$20000,2,FALSE)),"No","Yes")</f>
        <v>No</v>
      </c>
      <c r="I5502" s="1" t="str">
        <f>IF($H5502="Yes",VLOOKUP($C5502,'Provisioning Requester'!$F$3:$H$20000,3,FALSE),"-")</f>
        <v>-</v>
      </c>
      <c r="J5502" s="1" t="str">
        <f>IF(OR(D5502="SVCP", E5502="TRUE"), "No", IF(ISNA(VLOOKUP($C5502,'ProvResponder deviceId'!$A$1:$A$20000,1,FALSE)),"No","Yes"))</f>
        <v>No</v>
      </c>
      <c r="K5502" s="1" t="str">
        <f>IF($J5502="Yes",VLOOKUP($C5502,'ProvResponder deviceId'!$A$1:$C$20000,3,FALSE),"-")</f>
        <v>-</v>
      </c>
      <c r="L5502" s="1" t="str">
        <f t="shared" si="170"/>
        <v/>
      </c>
      <c r="M5502" s="1" t="str">
        <f t="shared" si="171"/>
        <v/>
      </c>
      <c r="N5502" s="1" t="str">
        <f>IF(ISBLANK($C5502),"",IF(ISNA(VLOOKUP($L5502,'result messages'!$H$3:$L$11,2,FALSE)),VLOOKUP($M5502,'result messages'!$H$3:$L$11,2,FALSE),VLOOKUP($L5502,'result messages'!$H$3:$L$11,2,FALSE)))</f>
        <v/>
      </c>
      <c r="O5502" s="1" t="str">
        <f>IF(ISBLANK($C5502),"",IF(ISNA(VLOOKUP($L5502,'result messages'!$H$3:$L$11,3,FALSE)),VLOOKUP($M5502,'result messages'!$H$3:$L$11,3,FALSE),VLOOKUP($L5502,'result messages'!$H$3:$L$11,3,FALSE)))</f>
        <v/>
      </c>
      <c r="P5502" s="1" t="str">
        <f>IF(ISBLANK($C5502),"",IF(ISNA(VLOOKUP($L5502,'result messages'!$H$3:$L$11,4,FALSE)),VLOOKUP($M5502,'result messages'!$H$3:$L$11,4,FALSE),VLOOKUP($L5502,'result messages'!$H$3:$L$11,4,FALSE)))</f>
        <v/>
      </c>
      <c r="Q5502" s="1" t="str">
        <f>IF(ISBLANK($C5502),"",IF(ISNA(VLOOKUP($L5502,'result messages'!$H$3:$L$11,5,FALSE)),VLOOKUP($M5502,'result messages'!$H$3:$L$11,5,FALSE),VLOOKUP($L5502,'result messages'!$H$3:$L$11,5,FALSE)))</f>
        <v/>
      </c>
    </row>
    <row r="5503" spans="1:17">
      <c r="A5503" s="1">
        <v>5500</v>
      </c>
      <c r="B5503" s="1"/>
      <c r="C5503" s="1"/>
      <c r="D5503" s="1"/>
      <c r="E5503" s="6"/>
      <c r="F5503" s="1"/>
      <c r="G5503" s="1" t="str">
        <f>IF(ISNA(VLOOKUP($C5503,'DTEN TCAP Linkage deviceId'!$A$1:$A$20000,1,FALSE)),"No","Yes")</f>
        <v>No</v>
      </c>
      <c r="H5503" s="1" t="str">
        <f>IF(ISNA(VLOOKUP($C5503,'Provisioning Requester'!$F$3:$H$20000,2,FALSE)),"No","Yes")</f>
        <v>No</v>
      </c>
      <c r="I5503" s="1" t="str">
        <f>IF($H5503="Yes",VLOOKUP($C5503,'Provisioning Requester'!$F$3:$H$20000,3,FALSE),"-")</f>
        <v>-</v>
      </c>
      <c r="J5503" s="1" t="str">
        <f>IF(OR(D5503="SVCP", E5503="TRUE"), "No", IF(ISNA(VLOOKUP($C5503,'ProvResponder deviceId'!$A$1:$A$20000,1,FALSE)),"No","Yes"))</f>
        <v>No</v>
      </c>
      <c r="K5503" s="1" t="str">
        <f>IF($J5503="Yes",VLOOKUP($C5503,'ProvResponder deviceId'!$A$1:$C$20000,3,FALSE),"-")</f>
        <v>-</v>
      </c>
      <c r="L5503" s="1" t="str">
        <f t="shared" si="170"/>
        <v/>
      </c>
      <c r="M5503" s="1" t="str">
        <f t="shared" si="171"/>
        <v/>
      </c>
      <c r="N5503" s="1" t="str">
        <f>IF(ISBLANK($C5503),"",IF(ISNA(VLOOKUP($L5503,'result messages'!$H$3:$L$11,2,FALSE)),VLOOKUP($M5503,'result messages'!$H$3:$L$11,2,FALSE),VLOOKUP($L5503,'result messages'!$H$3:$L$11,2,FALSE)))</f>
        <v/>
      </c>
      <c r="O5503" s="1" t="str">
        <f>IF(ISBLANK($C5503),"",IF(ISNA(VLOOKUP($L5503,'result messages'!$H$3:$L$11,3,FALSE)),VLOOKUP($M5503,'result messages'!$H$3:$L$11,3,FALSE),VLOOKUP($L5503,'result messages'!$H$3:$L$11,3,FALSE)))</f>
        <v/>
      </c>
      <c r="P5503" s="1" t="str">
        <f>IF(ISBLANK($C5503),"",IF(ISNA(VLOOKUP($L5503,'result messages'!$H$3:$L$11,4,FALSE)),VLOOKUP($M5503,'result messages'!$H$3:$L$11,4,FALSE),VLOOKUP($L5503,'result messages'!$H$3:$L$11,4,FALSE)))</f>
        <v/>
      </c>
      <c r="Q5503" s="1" t="str">
        <f>IF(ISBLANK($C5503),"",IF(ISNA(VLOOKUP($L5503,'result messages'!$H$3:$L$11,5,FALSE)),VLOOKUP($M5503,'result messages'!$H$3:$L$11,5,FALSE),VLOOKUP($L5503,'result messages'!$H$3:$L$11,5,FALSE)))</f>
        <v/>
      </c>
    </row>
    <row r="5504" spans="1:17">
      <c r="A5504" s="1">
        <v>5501</v>
      </c>
      <c r="B5504" s="1"/>
      <c r="C5504" s="1"/>
      <c r="D5504" s="1"/>
      <c r="E5504" s="6"/>
      <c r="F5504" s="1"/>
      <c r="G5504" s="1" t="str">
        <f>IF(ISNA(VLOOKUP($C5504,'DTEN TCAP Linkage deviceId'!$A$1:$A$20000,1,FALSE)),"No","Yes")</f>
        <v>No</v>
      </c>
      <c r="H5504" s="1" t="str">
        <f>IF(ISNA(VLOOKUP($C5504,'Provisioning Requester'!$F$3:$H$20000,2,FALSE)),"No","Yes")</f>
        <v>No</v>
      </c>
      <c r="I5504" s="1" t="str">
        <f>IF($H5504="Yes",VLOOKUP($C5504,'Provisioning Requester'!$F$3:$H$20000,3,FALSE),"-")</f>
        <v>-</v>
      </c>
      <c r="J5504" s="1" t="str">
        <f>IF(OR(D5504="SVCP", E5504="TRUE"), "No", IF(ISNA(VLOOKUP($C5504,'ProvResponder deviceId'!$A$1:$A$20000,1,FALSE)),"No","Yes"))</f>
        <v>No</v>
      </c>
      <c r="K5504" s="1" t="str">
        <f>IF($J5504="Yes",VLOOKUP($C5504,'ProvResponder deviceId'!$A$1:$C$20000,3,FALSE),"-")</f>
        <v>-</v>
      </c>
      <c r="L5504" s="1" t="str">
        <f t="shared" si="170"/>
        <v/>
      </c>
      <c r="M5504" s="1" t="str">
        <f t="shared" si="171"/>
        <v/>
      </c>
      <c r="N5504" s="1" t="str">
        <f>IF(ISBLANK($C5504),"",IF(ISNA(VLOOKUP($L5504,'result messages'!$H$3:$L$11,2,FALSE)),VLOOKUP($M5504,'result messages'!$H$3:$L$11,2,FALSE),VLOOKUP($L5504,'result messages'!$H$3:$L$11,2,FALSE)))</f>
        <v/>
      </c>
      <c r="O5504" s="1" t="str">
        <f>IF(ISBLANK($C5504),"",IF(ISNA(VLOOKUP($L5504,'result messages'!$H$3:$L$11,3,FALSE)),VLOOKUP($M5504,'result messages'!$H$3:$L$11,3,FALSE),VLOOKUP($L5504,'result messages'!$H$3:$L$11,3,FALSE)))</f>
        <v/>
      </c>
      <c r="P5504" s="1" t="str">
        <f>IF(ISBLANK($C5504),"",IF(ISNA(VLOOKUP($L5504,'result messages'!$H$3:$L$11,4,FALSE)),VLOOKUP($M5504,'result messages'!$H$3:$L$11,4,FALSE),VLOOKUP($L5504,'result messages'!$H$3:$L$11,4,FALSE)))</f>
        <v/>
      </c>
      <c r="Q5504" s="1" t="str">
        <f>IF(ISBLANK($C5504),"",IF(ISNA(VLOOKUP($L5504,'result messages'!$H$3:$L$11,5,FALSE)),VLOOKUP($M5504,'result messages'!$H$3:$L$11,5,FALSE),VLOOKUP($L5504,'result messages'!$H$3:$L$11,5,FALSE)))</f>
        <v/>
      </c>
    </row>
    <row r="5505" spans="1:17">
      <c r="A5505" s="1">
        <v>5502</v>
      </c>
      <c r="B5505" s="1"/>
      <c r="C5505" s="1"/>
      <c r="D5505" s="1"/>
      <c r="E5505" s="6"/>
      <c r="F5505" s="1"/>
      <c r="G5505" s="1" t="str">
        <f>IF(ISNA(VLOOKUP($C5505,'DTEN TCAP Linkage deviceId'!$A$1:$A$20000,1,FALSE)),"No","Yes")</f>
        <v>No</v>
      </c>
      <c r="H5505" s="1" t="str">
        <f>IF(ISNA(VLOOKUP($C5505,'Provisioning Requester'!$F$3:$H$20000,2,FALSE)),"No","Yes")</f>
        <v>No</v>
      </c>
      <c r="I5505" s="1" t="str">
        <f>IF($H5505="Yes",VLOOKUP($C5505,'Provisioning Requester'!$F$3:$H$20000,3,FALSE),"-")</f>
        <v>-</v>
      </c>
      <c r="J5505" s="1" t="str">
        <f>IF(OR(D5505="SVCP", E5505="TRUE"), "No", IF(ISNA(VLOOKUP($C5505,'ProvResponder deviceId'!$A$1:$A$20000,1,FALSE)),"No","Yes"))</f>
        <v>No</v>
      </c>
      <c r="K5505" s="1" t="str">
        <f>IF($J5505="Yes",VLOOKUP($C5505,'ProvResponder deviceId'!$A$1:$C$20000,3,FALSE),"-")</f>
        <v>-</v>
      </c>
      <c r="L5505" s="1" t="str">
        <f t="shared" si="170"/>
        <v/>
      </c>
      <c r="M5505" s="1" t="str">
        <f t="shared" si="171"/>
        <v/>
      </c>
      <c r="N5505" s="1" t="str">
        <f>IF(ISBLANK($C5505),"",IF(ISNA(VLOOKUP($L5505,'result messages'!$H$3:$L$11,2,FALSE)),VLOOKUP($M5505,'result messages'!$H$3:$L$11,2,FALSE),VLOOKUP($L5505,'result messages'!$H$3:$L$11,2,FALSE)))</f>
        <v/>
      </c>
      <c r="O5505" s="1" t="str">
        <f>IF(ISBLANK($C5505),"",IF(ISNA(VLOOKUP($L5505,'result messages'!$H$3:$L$11,3,FALSE)),VLOOKUP($M5505,'result messages'!$H$3:$L$11,3,FALSE),VLOOKUP($L5505,'result messages'!$H$3:$L$11,3,FALSE)))</f>
        <v/>
      </c>
      <c r="P5505" s="1" t="str">
        <f>IF(ISBLANK($C5505),"",IF(ISNA(VLOOKUP($L5505,'result messages'!$H$3:$L$11,4,FALSE)),VLOOKUP($M5505,'result messages'!$H$3:$L$11,4,FALSE),VLOOKUP($L5505,'result messages'!$H$3:$L$11,4,FALSE)))</f>
        <v/>
      </c>
      <c r="Q5505" s="1" t="str">
        <f>IF(ISBLANK($C5505),"",IF(ISNA(VLOOKUP($L5505,'result messages'!$H$3:$L$11,5,FALSE)),VLOOKUP($M5505,'result messages'!$H$3:$L$11,5,FALSE),VLOOKUP($L5505,'result messages'!$H$3:$L$11,5,FALSE)))</f>
        <v/>
      </c>
    </row>
    <row r="5506" spans="1:17">
      <c r="A5506" s="1">
        <v>5503</v>
      </c>
      <c r="B5506" s="1"/>
      <c r="C5506" s="1"/>
      <c r="D5506" s="1"/>
      <c r="E5506" s="6"/>
      <c r="F5506" s="1"/>
      <c r="G5506" s="1" t="str">
        <f>IF(ISNA(VLOOKUP($C5506,'DTEN TCAP Linkage deviceId'!$A$1:$A$20000,1,FALSE)),"No","Yes")</f>
        <v>No</v>
      </c>
      <c r="H5506" s="1" t="str">
        <f>IF(ISNA(VLOOKUP($C5506,'Provisioning Requester'!$F$3:$H$20000,2,FALSE)),"No","Yes")</f>
        <v>No</v>
      </c>
      <c r="I5506" s="1" t="str">
        <f>IF($H5506="Yes",VLOOKUP($C5506,'Provisioning Requester'!$F$3:$H$20000,3,FALSE),"-")</f>
        <v>-</v>
      </c>
      <c r="J5506" s="1" t="str">
        <f>IF(OR(D5506="SVCP", E5506="TRUE"), "No", IF(ISNA(VLOOKUP($C5506,'ProvResponder deviceId'!$A$1:$A$20000,1,FALSE)),"No","Yes"))</f>
        <v>No</v>
      </c>
      <c r="K5506" s="1" t="str">
        <f>IF($J5506="Yes",VLOOKUP($C5506,'ProvResponder deviceId'!$A$1:$C$20000,3,FALSE),"-")</f>
        <v>-</v>
      </c>
      <c r="L5506" s="1" t="str">
        <f t="shared" si="170"/>
        <v/>
      </c>
      <c r="M5506" s="1" t="str">
        <f t="shared" si="171"/>
        <v/>
      </c>
      <c r="N5506" s="1" t="str">
        <f>IF(ISBLANK($C5506),"",IF(ISNA(VLOOKUP($L5506,'result messages'!$H$3:$L$11,2,FALSE)),VLOOKUP($M5506,'result messages'!$H$3:$L$11,2,FALSE),VLOOKUP($L5506,'result messages'!$H$3:$L$11,2,FALSE)))</f>
        <v/>
      </c>
      <c r="O5506" s="1" t="str">
        <f>IF(ISBLANK($C5506),"",IF(ISNA(VLOOKUP($L5506,'result messages'!$H$3:$L$11,3,FALSE)),VLOOKUP($M5506,'result messages'!$H$3:$L$11,3,FALSE),VLOOKUP($L5506,'result messages'!$H$3:$L$11,3,FALSE)))</f>
        <v/>
      </c>
      <c r="P5506" s="1" t="str">
        <f>IF(ISBLANK($C5506),"",IF(ISNA(VLOOKUP($L5506,'result messages'!$H$3:$L$11,4,FALSE)),VLOOKUP($M5506,'result messages'!$H$3:$L$11,4,FALSE),VLOOKUP($L5506,'result messages'!$H$3:$L$11,4,FALSE)))</f>
        <v/>
      </c>
      <c r="Q5506" s="1" t="str">
        <f>IF(ISBLANK($C5506),"",IF(ISNA(VLOOKUP($L5506,'result messages'!$H$3:$L$11,5,FALSE)),VLOOKUP($M5506,'result messages'!$H$3:$L$11,5,FALSE),VLOOKUP($L5506,'result messages'!$H$3:$L$11,5,FALSE)))</f>
        <v/>
      </c>
    </row>
    <row r="5507" spans="1:17">
      <c r="A5507" s="1">
        <v>5504</v>
      </c>
      <c r="B5507" s="1"/>
      <c r="C5507" s="1"/>
      <c r="D5507" s="1"/>
      <c r="E5507" s="6"/>
      <c r="F5507" s="1"/>
      <c r="G5507" s="1" t="str">
        <f>IF(ISNA(VLOOKUP($C5507,'DTEN TCAP Linkage deviceId'!$A$1:$A$20000,1,FALSE)),"No","Yes")</f>
        <v>No</v>
      </c>
      <c r="H5507" s="1" t="str">
        <f>IF(ISNA(VLOOKUP($C5507,'Provisioning Requester'!$F$3:$H$20000,2,FALSE)),"No","Yes")</f>
        <v>No</v>
      </c>
      <c r="I5507" s="1" t="str">
        <f>IF($H5507="Yes",VLOOKUP($C5507,'Provisioning Requester'!$F$3:$H$20000,3,FALSE),"-")</f>
        <v>-</v>
      </c>
      <c r="J5507" s="1" t="str">
        <f>IF(OR(D5507="SVCP", E5507="TRUE"), "No", IF(ISNA(VLOOKUP($C5507,'ProvResponder deviceId'!$A$1:$A$20000,1,FALSE)),"No","Yes"))</f>
        <v>No</v>
      </c>
      <c r="K5507" s="1" t="str">
        <f>IF($J5507="Yes",VLOOKUP($C5507,'ProvResponder deviceId'!$A$1:$C$20000,3,FALSE),"-")</f>
        <v>-</v>
      </c>
      <c r="L5507" s="1" t="str">
        <f t="shared" si="170"/>
        <v/>
      </c>
      <c r="M5507" s="1" t="str">
        <f t="shared" si="171"/>
        <v/>
      </c>
      <c r="N5507" s="1" t="str">
        <f>IF(ISBLANK($C5507),"",IF(ISNA(VLOOKUP($L5507,'result messages'!$H$3:$L$11,2,FALSE)),VLOOKUP($M5507,'result messages'!$H$3:$L$11,2,FALSE),VLOOKUP($L5507,'result messages'!$H$3:$L$11,2,FALSE)))</f>
        <v/>
      </c>
      <c r="O5507" s="1" t="str">
        <f>IF(ISBLANK($C5507),"",IF(ISNA(VLOOKUP($L5507,'result messages'!$H$3:$L$11,3,FALSE)),VLOOKUP($M5507,'result messages'!$H$3:$L$11,3,FALSE),VLOOKUP($L5507,'result messages'!$H$3:$L$11,3,FALSE)))</f>
        <v/>
      </c>
      <c r="P5507" s="1" t="str">
        <f>IF(ISBLANK($C5507),"",IF(ISNA(VLOOKUP($L5507,'result messages'!$H$3:$L$11,4,FALSE)),VLOOKUP($M5507,'result messages'!$H$3:$L$11,4,FALSE),VLOOKUP($L5507,'result messages'!$H$3:$L$11,4,FALSE)))</f>
        <v/>
      </c>
      <c r="Q5507" s="1" t="str">
        <f>IF(ISBLANK($C5507),"",IF(ISNA(VLOOKUP($L5507,'result messages'!$H$3:$L$11,5,FALSE)),VLOOKUP($M5507,'result messages'!$H$3:$L$11,5,FALSE),VLOOKUP($L5507,'result messages'!$H$3:$L$11,5,FALSE)))</f>
        <v/>
      </c>
    </row>
    <row r="5508" spans="1:17">
      <c r="A5508" s="1">
        <v>5505</v>
      </c>
      <c r="B5508" s="1"/>
      <c r="C5508" s="1"/>
      <c r="D5508" s="1"/>
      <c r="E5508" s="6"/>
      <c r="F5508" s="1"/>
      <c r="G5508" s="1" t="str">
        <f>IF(ISNA(VLOOKUP($C5508,'DTEN TCAP Linkage deviceId'!$A$1:$A$20000,1,FALSE)),"No","Yes")</f>
        <v>No</v>
      </c>
      <c r="H5508" s="1" t="str">
        <f>IF(ISNA(VLOOKUP($C5508,'Provisioning Requester'!$F$3:$H$20000,2,FALSE)),"No","Yes")</f>
        <v>No</v>
      </c>
      <c r="I5508" s="1" t="str">
        <f>IF($H5508="Yes",VLOOKUP($C5508,'Provisioning Requester'!$F$3:$H$20000,3,FALSE),"-")</f>
        <v>-</v>
      </c>
      <c r="J5508" s="1" t="str">
        <f>IF(OR(D5508="SVCP", E5508="TRUE"), "No", IF(ISNA(VLOOKUP($C5508,'ProvResponder deviceId'!$A$1:$A$20000,1,FALSE)),"No","Yes"))</f>
        <v>No</v>
      </c>
      <c r="K5508" s="1" t="str">
        <f>IF($J5508="Yes",VLOOKUP($C5508,'ProvResponder deviceId'!$A$1:$C$20000,3,FALSE),"-")</f>
        <v>-</v>
      </c>
      <c r="L5508" s="1" t="str">
        <f t="shared" si="170"/>
        <v/>
      </c>
      <c r="M5508" s="1" t="str">
        <f t="shared" si="171"/>
        <v/>
      </c>
      <c r="N5508" s="1" t="str">
        <f>IF(ISBLANK($C5508),"",IF(ISNA(VLOOKUP($L5508,'result messages'!$H$3:$L$11,2,FALSE)),VLOOKUP($M5508,'result messages'!$H$3:$L$11,2,FALSE),VLOOKUP($L5508,'result messages'!$H$3:$L$11,2,FALSE)))</f>
        <v/>
      </c>
      <c r="O5508" s="1" t="str">
        <f>IF(ISBLANK($C5508),"",IF(ISNA(VLOOKUP($L5508,'result messages'!$H$3:$L$11,3,FALSE)),VLOOKUP($M5508,'result messages'!$H$3:$L$11,3,FALSE),VLOOKUP($L5508,'result messages'!$H$3:$L$11,3,FALSE)))</f>
        <v/>
      </c>
      <c r="P5508" s="1" t="str">
        <f>IF(ISBLANK($C5508),"",IF(ISNA(VLOOKUP($L5508,'result messages'!$H$3:$L$11,4,FALSE)),VLOOKUP($M5508,'result messages'!$H$3:$L$11,4,FALSE),VLOOKUP($L5508,'result messages'!$H$3:$L$11,4,FALSE)))</f>
        <v/>
      </c>
      <c r="Q5508" s="1" t="str">
        <f>IF(ISBLANK($C5508),"",IF(ISNA(VLOOKUP($L5508,'result messages'!$H$3:$L$11,5,FALSE)),VLOOKUP($M5508,'result messages'!$H$3:$L$11,5,FALSE),VLOOKUP($L5508,'result messages'!$H$3:$L$11,5,FALSE)))</f>
        <v/>
      </c>
    </row>
    <row r="5509" spans="1:17">
      <c r="A5509" s="1">
        <v>5506</v>
      </c>
      <c r="B5509" s="1"/>
      <c r="C5509" s="1"/>
      <c r="D5509" s="1"/>
      <c r="E5509" s="6"/>
      <c r="F5509" s="1"/>
      <c r="G5509" s="1" t="str">
        <f>IF(ISNA(VLOOKUP($C5509,'DTEN TCAP Linkage deviceId'!$A$1:$A$20000,1,FALSE)),"No","Yes")</f>
        <v>No</v>
      </c>
      <c r="H5509" s="1" t="str">
        <f>IF(ISNA(VLOOKUP($C5509,'Provisioning Requester'!$F$3:$H$20000,2,FALSE)),"No","Yes")</f>
        <v>No</v>
      </c>
      <c r="I5509" s="1" t="str">
        <f>IF($H5509="Yes",VLOOKUP($C5509,'Provisioning Requester'!$F$3:$H$20000,3,FALSE),"-")</f>
        <v>-</v>
      </c>
      <c r="J5509" s="1" t="str">
        <f>IF(OR(D5509="SVCP", E5509="TRUE"), "No", IF(ISNA(VLOOKUP($C5509,'ProvResponder deviceId'!$A$1:$A$20000,1,FALSE)),"No","Yes"))</f>
        <v>No</v>
      </c>
      <c r="K5509" s="1" t="str">
        <f>IF($J5509="Yes",VLOOKUP($C5509,'ProvResponder deviceId'!$A$1:$C$20000,3,FALSE),"-")</f>
        <v>-</v>
      </c>
      <c r="L5509" s="1" t="str">
        <f t="shared" ref="L5509:L5572" si="172">IF(ISBLANK($C5509),"",$D5509&amp;$E5509&amp;$G5509&amp;$H5509&amp;$I5509&amp;$J5509&amp;$K5509)</f>
        <v/>
      </c>
      <c r="M5509" s="1" t="str">
        <f t="shared" ref="M5509:M5572" si="173">IF(ISBLANK($C5509),"",$D5509&amp;$E5509&amp;$G5509&amp;$H5509&amp;$I5509&amp;$J5509&amp;"other")</f>
        <v/>
      </c>
      <c r="N5509" s="1" t="str">
        <f>IF(ISBLANK($C5509),"",IF(ISNA(VLOOKUP($L5509,'result messages'!$H$3:$L$11,2,FALSE)),VLOOKUP($M5509,'result messages'!$H$3:$L$11,2,FALSE),VLOOKUP($L5509,'result messages'!$H$3:$L$11,2,FALSE)))</f>
        <v/>
      </c>
      <c r="O5509" s="1" t="str">
        <f>IF(ISBLANK($C5509),"",IF(ISNA(VLOOKUP($L5509,'result messages'!$H$3:$L$11,3,FALSE)),VLOOKUP($M5509,'result messages'!$H$3:$L$11,3,FALSE),VLOOKUP($L5509,'result messages'!$H$3:$L$11,3,FALSE)))</f>
        <v/>
      </c>
      <c r="P5509" s="1" t="str">
        <f>IF(ISBLANK($C5509),"",IF(ISNA(VLOOKUP($L5509,'result messages'!$H$3:$L$11,4,FALSE)),VLOOKUP($M5509,'result messages'!$H$3:$L$11,4,FALSE),VLOOKUP($L5509,'result messages'!$H$3:$L$11,4,FALSE)))</f>
        <v/>
      </c>
      <c r="Q5509" s="1" t="str">
        <f>IF(ISBLANK($C5509),"",IF(ISNA(VLOOKUP($L5509,'result messages'!$H$3:$L$11,5,FALSE)),VLOOKUP($M5509,'result messages'!$H$3:$L$11,5,FALSE),VLOOKUP($L5509,'result messages'!$H$3:$L$11,5,FALSE)))</f>
        <v/>
      </c>
    </row>
    <row r="5510" spans="1:17">
      <c r="A5510" s="1">
        <v>5507</v>
      </c>
      <c r="B5510" s="1"/>
      <c r="C5510" s="1"/>
      <c r="D5510" s="1"/>
      <c r="E5510" s="6"/>
      <c r="F5510" s="1"/>
      <c r="G5510" s="1" t="str">
        <f>IF(ISNA(VLOOKUP($C5510,'DTEN TCAP Linkage deviceId'!$A$1:$A$20000,1,FALSE)),"No","Yes")</f>
        <v>No</v>
      </c>
      <c r="H5510" s="1" t="str">
        <f>IF(ISNA(VLOOKUP($C5510,'Provisioning Requester'!$F$3:$H$20000,2,FALSE)),"No","Yes")</f>
        <v>No</v>
      </c>
      <c r="I5510" s="1" t="str">
        <f>IF($H5510="Yes",VLOOKUP($C5510,'Provisioning Requester'!$F$3:$H$20000,3,FALSE),"-")</f>
        <v>-</v>
      </c>
      <c r="J5510" s="1" t="str">
        <f>IF(OR(D5510="SVCP", E5510="TRUE"), "No", IF(ISNA(VLOOKUP($C5510,'ProvResponder deviceId'!$A$1:$A$20000,1,FALSE)),"No","Yes"))</f>
        <v>No</v>
      </c>
      <c r="K5510" s="1" t="str">
        <f>IF($J5510="Yes",VLOOKUP($C5510,'ProvResponder deviceId'!$A$1:$C$20000,3,FALSE),"-")</f>
        <v>-</v>
      </c>
      <c r="L5510" s="1" t="str">
        <f t="shared" si="172"/>
        <v/>
      </c>
      <c r="M5510" s="1" t="str">
        <f t="shared" si="173"/>
        <v/>
      </c>
      <c r="N5510" s="1" t="str">
        <f>IF(ISBLANK($C5510),"",IF(ISNA(VLOOKUP($L5510,'result messages'!$H$3:$L$11,2,FALSE)),VLOOKUP($M5510,'result messages'!$H$3:$L$11,2,FALSE),VLOOKUP($L5510,'result messages'!$H$3:$L$11,2,FALSE)))</f>
        <v/>
      </c>
      <c r="O5510" s="1" t="str">
        <f>IF(ISBLANK($C5510),"",IF(ISNA(VLOOKUP($L5510,'result messages'!$H$3:$L$11,3,FALSE)),VLOOKUP($M5510,'result messages'!$H$3:$L$11,3,FALSE),VLOOKUP($L5510,'result messages'!$H$3:$L$11,3,FALSE)))</f>
        <v/>
      </c>
      <c r="P5510" s="1" t="str">
        <f>IF(ISBLANK($C5510),"",IF(ISNA(VLOOKUP($L5510,'result messages'!$H$3:$L$11,4,FALSE)),VLOOKUP($M5510,'result messages'!$H$3:$L$11,4,FALSE),VLOOKUP($L5510,'result messages'!$H$3:$L$11,4,FALSE)))</f>
        <v/>
      </c>
      <c r="Q5510" s="1" t="str">
        <f>IF(ISBLANK($C5510),"",IF(ISNA(VLOOKUP($L5510,'result messages'!$H$3:$L$11,5,FALSE)),VLOOKUP($M5510,'result messages'!$H$3:$L$11,5,FALSE),VLOOKUP($L5510,'result messages'!$H$3:$L$11,5,FALSE)))</f>
        <v/>
      </c>
    </row>
    <row r="5511" spans="1:17">
      <c r="A5511" s="1">
        <v>5508</v>
      </c>
      <c r="B5511" s="1"/>
      <c r="C5511" s="1"/>
      <c r="D5511" s="1"/>
      <c r="E5511" s="6"/>
      <c r="F5511" s="1"/>
      <c r="G5511" s="1" t="str">
        <f>IF(ISNA(VLOOKUP($C5511,'DTEN TCAP Linkage deviceId'!$A$1:$A$20000,1,FALSE)),"No","Yes")</f>
        <v>No</v>
      </c>
      <c r="H5511" s="1" t="str">
        <f>IF(ISNA(VLOOKUP($C5511,'Provisioning Requester'!$F$3:$H$20000,2,FALSE)),"No","Yes")</f>
        <v>No</v>
      </c>
      <c r="I5511" s="1" t="str">
        <f>IF($H5511="Yes",VLOOKUP($C5511,'Provisioning Requester'!$F$3:$H$20000,3,FALSE),"-")</f>
        <v>-</v>
      </c>
      <c r="J5511" s="1" t="str">
        <f>IF(OR(D5511="SVCP", E5511="TRUE"), "No", IF(ISNA(VLOOKUP($C5511,'ProvResponder deviceId'!$A$1:$A$20000,1,FALSE)),"No","Yes"))</f>
        <v>No</v>
      </c>
      <c r="K5511" s="1" t="str">
        <f>IF($J5511="Yes",VLOOKUP($C5511,'ProvResponder deviceId'!$A$1:$C$20000,3,FALSE),"-")</f>
        <v>-</v>
      </c>
      <c r="L5511" s="1" t="str">
        <f t="shared" si="172"/>
        <v/>
      </c>
      <c r="M5511" s="1" t="str">
        <f t="shared" si="173"/>
        <v/>
      </c>
      <c r="N5511" s="1" t="str">
        <f>IF(ISBLANK($C5511),"",IF(ISNA(VLOOKUP($L5511,'result messages'!$H$3:$L$11,2,FALSE)),VLOOKUP($M5511,'result messages'!$H$3:$L$11,2,FALSE),VLOOKUP($L5511,'result messages'!$H$3:$L$11,2,FALSE)))</f>
        <v/>
      </c>
      <c r="O5511" s="1" t="str">
        <f>IF(ISBLANK($C5511),"",IF(ISNA(VLOOKUP($L5511,'result messages'!$H$3:$L$11,3,FALSE)),VLOOKUP($M5511,'result messages'!$H$3:$L$11,3,FALSE),VLOOKUP($L5511,'result messages'!$H$3:$L$11,3,FALSE)))</f>
        <v/>
      </c>
      <c r="P5511" s="1" t="str">
        <f>IF(ISBLANK($C5511),"",IF(ISNA(VLOOKUP($L5511,'result messages'!$H$3:$L$11,4,FALSE)),VLOOKUP($M5511,'result messages'!$H$3:$L$11,4,FALSE),VLOOKUP($L5511,'result messages'!$H$3:$L$11,4,FALSE)))</f>
        <v/>
      </c>
      <c r="Q5511" s="1" t="str">
        <f>IF(ISBLANK($C5511),"",IF(ISNA(VLOOKUP($L5511,'result messages'!$H$3:$L$11,5,FALSE)),VLOOKUP($M5511,'result messages'!$H$3:$L$11,5,FALSE),VLOOKUP($L5511,'result messages'!$H$3:$L$11,5,FALSE)))</f>
        <v/>
      </c>
    </row>
    <row r="5512" spans="1:17">
      <c r="A5512" s="1">
        <v>5509</v>
      </c>
      <c r="B5512" s="1"/>
      <c r="C5512" s="1"/>
      <c r="D5512" s="1"/>
      <c r="E5512" s="6"/>
      <c r="F5512" s="1"/>
      <c r="G5512" s="1" t="str">
        <f>IF(ISNA(VLOOKUP($C5512,'DTEN TCAP Linkage deviceId'!$A$1:$A$20000,1,FALSE)),"No","Yes")</f>
        <v>No</v>
      </c>
      <c r="H5512" s="1" t="str">
        <f>IF(ISNA(VLOOKUP($C5512,'Provisioning Requester'!$F$3:$H$20000,2,FALSE)),"No","Yes")</f>
        <v>No</v>
      </c>
      <c r="I5512" s="1" t="str">
        <f>IF($H5512="Yes",VLOOKUP($C5512,'Provisioning Requester'!$F$3:$H$20000,3,FALSE),"-")</f>
        <v>-</v>
      </c>
      <c r="J5512" s="1" t="str">
        <f>IF(OR(D5512="SVCP", E5512="TRUE"), "No", IF(ISNA(VLOOKUP($C5512,'ProvResponder deviceId'!$A$1:$A$20000,1,FALSE)),"No","Yes"))</f>
        <v>No</v>
      </c>
      <c r="K5512" s="1" t="str">
        <f>IF($J5512="Yes",VLOOKUP($C5512,'ProvResponder deviceId'!$A$1:$C$20000,3,FALSE),"-")</f>
        <v>-</v>
      </c>
      <c r="L5512" s="1" t="str">
        <f t="shared" si="172"/>
        <v/>
      </c>
      <c r="M5512" s="1" t="str">
        <f t="shared" si="173"/>
        <v/>
      </c>
      <c r="N5512" s="1" t="str">
        <f>IF(ISBLANK($C5512),"",IF(ISNA(VLOOKUP($L5512,'result messages'!$H$3:$L$11,2,FALSE)),VLOOKUP($M5512,'result messages'!$H$3:$L$11,2,FALSE),VLOOKUP($L5512,'result messages'!$H$3:$L$11,2,FALSE)))</f>
        <v/>
      </c>
      <c r="O5512" s="1" t="str">
        <f>IF(ISBLANK($C5512),"",IF(ISNA(VLOOKUP($L5512,'result messages'!$H$3:$L$11,3,FALSE)),VLOOKUP($M5512,'result messages'!$H$3:$L$11,3,FALSE),VLOOKUP($L5512,'result messages'!$H$3:$L$11,3,FALSE)))</f>
        <v/>
      </c>
      <c r="P5512" s="1" t="str">
        <f>IF(ISBLANK($C5512),"",IF(ISNA(VLOOKUP($L5512,'result messages'!$H$3:$L$11,4,FALSE)),VLOOKUP($M5512,'result messages'!$H$3:$L$11,4,FALSE),VLOOKUP($L5512,'result messages'!$H$3:$L$11,4,FALSE)))</f>
        <v/>
      </c>
      <c r="Q5512" s="1" t="str">
        <f>IF(ISBLANK($C5512),"",IF(ISNA(VLOOKUP($L5512,'result messages'!$H$3:$L$11,5,FALSE)),VLOOKUP($M5512,'result messages'!$H$3:$L$11,5,FALSE),VLOOKUP($L5512,'result messages'!$H$3:$L$11,5,FALSE)))</f>
        <v/>
      </c>
    </row>
    <row r="5513" spans="1:17">
      <c r="A5513" s="1">
        <v>5510</v>
      </c>
      <c r="B5513" s="1"/>
      <c r="C5513" s="1"/>
      <c r="D5513" s="1"/>
      <c r="E5513" s="6"/>
      <c r="F5513" s="1"/>
      <c r="G5513" s="1" t="str">
        <f>IF(ISNA(VLOOKUP($C5513,'DTEN TCAP Linkage deviceId'!$A$1:$A$20000,1,FALSE)),"No","Yes")</f>
        <v>No</v>
      </c>
      <c r="H5513" s="1" t="str">
        <f>IF(ISNA(VLOOKUP($C5513,'Provisioning Requester'!$F$3:$H$20000,2,FALSE)),"No","Yes")</f>
        <v>No</v>
      </c>
      <c r="I5513" s="1" t="str">
        <f>IF($H5513="Yes",VLOOKUP($C5513,'Provisioning Requester'!$F$3:$H$20000,3,FALSE),"-")</f>
        <v>-</v>
      </c>
      <c r="J5513" s="1" t="str">
        <f>IF(OR(D5513="SVCP", E5513="TRUE"), "No", IF(ISNA(VLOOKUP($C5513,'ProvResponder deviceId'!$A$1:$A$20000,1,FALSE)),"No","Yes"))</f>
        <v>No</v>
      </c>
      <c r="K5513" s="1" t="str">
        <f>IF($J5513="Yes",VLOOKUP($C5513,'ProvResponder deviceId'!$A$1:$C$20000,3,FALSE),"-")</f>
        <v>-</v>
      </c>
      <c r="L5513" s="1" t="str">
        <f t="shared" si="172"/>
        <v/>
      </c>
      <c r="M5513" s="1" t="str">
        <f t="shared" si="173"/>
        <v/>
      </c>
      <c r="N5513" s="1" t="str">
        <f>IF(ISBLANK($C5513),"",IF(ISNA(VLOOKUP($L5513,'result messages'!$H$3:$L$11,2,FALSE)),VLOOKUP($M5513,'result messages'!$H$3:$L$11,2,FALSE),VLOOKUP($L5513,'result messages'!$H$3:$L$11,2,FALSE)))</f>
        <v/>
      </c>
      <c r="O5513" s="1" t="str">
        <f>IF(ISBLANK($C5513),"",IF(ISNA(VLOOKUP($L5513,'result messages'!$H$3:$L$11,3,FALSE)),VLOOKUP($M5513,'result messages'!$H$3:$L$11,3,FALSE),VLOOKUP($L5513,'result messages'!$H$3:$L$11,3,FALSE)))</f>
        <v/>
      </c>
      <c r="P5513" s="1" t="str">
        <f>IF(ISBLANK($C5513),"",IF(ISNA(VLOOKUP($L5513,'result messages'!$H$3:$L$11,4,FALSE)),VLOOKUP($M5513,'result messages'!$H$3:$L$11,4,FALSE),VLOOKUP($L5513,'result messages'!$H$3:$L$11,4,FALSE)))</f>
        <v/>
      </c>
      <c r="Q5513" s="1" t="str">
        <f>IF(ISBLANK($C5513),"",IF(ISNA(VLOOKUP($L5513,'result messages'!$H$3:$L$11,5,FALSE)),VLOOKUP($M5513,'result messages'!$H$3:$L$11,5,FALSE),VLOOKUP($L5513,'result messages'!$H$3:$L$11,5,FALSE)))</f>
        <v/>
      </c>
    </row>
    <row r="5514" spans="1:17">
      <c r="A5514" s="1">
        <v>5511</v>
      </c>
      <c r="B5514" s="1"/>
      <c r="C5514" s="1"/>
      <c r="D5514" s="1"/>
      <c r="E5514" s="6"/>
      <c r="F5514" s="1"/>
      <c r="G5514" s="1" t="str">
        <f>IF(ISNA(VLOOKUP($C5514,'DTEN TCAP Linkage deviceId'!$A$1:$A$20000,1,FALSE)),"No","Yes")</f>
        <v>No</v>
      </c>
      <c r="H5514" s="1" t="str">
        <f>IF(ISNA(VLOOKUP($C5514,'Provisioning Requester'!$F$3:$H$20000,2,FALSE)),"No","Yes")</f>
        <v>No</v>
      </c>
      <c r="I5514" s="1" t="str">
        <f>IF($H5514="Yes",VLOOKUP($C5514,'Provisioning Requester'!$F$3:$H$20000,3,FALSE),"-")</f>
        <v>-</v>
      </c>
      <c r="J5514" s="1" t="str">
        <f>IF(OR(D5514="SVCP", E5514="TRUE"), "No", IF(ISNA(VLOOKUP($C5514,'ProvResponder deviceId'!$A$1:$A$20000,1,FALSE)),"No","Yes"))</f>
        <v>No</v>
      </c>
      <c r="K5514" s="1" t="str">
        <f>IF($J5514="Yes",VLOOKUP($C5514,'ProvResponder deviceId'!$A$1:$C$20000,3,FALSE),"-")</f>
        <v>-</v>
      </c>
      <c r="L5514" s="1" t="str">
        <f t="shared" si="172"/>
        <v/>
      </c>
      <c r="M5514" s="1" t="str">
        <f t="shared" si="173"/>
        <v/>
      </c>
      <c r="N5514" s="1" t="str">
        <f>IF(ISBLANK($C5514),"",IF(ISNA(VLOOKUP($L5514,'result messages'!$H$3:$L$11,2,FALSE)),VLOOKUP($M5514,'result messages'!$H$3:$L$11,2,FALSE),VLOOKUP($L5514,'result messages'!$H$3:$L$11,2,FALSE)))</f>
        <v/>
      </c>
      <c r="O5514" s="1" t="str">
        <f>IF(ISBLANK($C5514),"",IF(ISNA(VLOOKUP($L5514,'result messages'!$H$3:$L$11,3,FALSE)),VLOOKUP($M5514,'result messages'!$H$3:$L$11,3,FALSE),VLOOKUP($L5514,'result messages'!$H$3:$L$11,3,FALSE)))</f>
        <v/>
      </c>
      <c r="P5514" s="1" t="str">
        <f>IF(ISBLANK($C5514),"",IF(ISNA(VLOOKUP($L5514,'result messages'!$H$3:$L$11,4,FALSE)),VLOOKUP($M5514,'result messages'!$H$3:$L$11,4,FALSE),VLOOKUP($L5514,'result messages'!$H$3:$L$11,4,FALSE)))</f>
        <v/>
      </c>
      <c r="Q5514" s="1" t="str">
        <f>IF(ISBLANK($C5514),"",IF(ISNA(VLOOKUP($L5514,'result messages'!$H$3:$L$11,5,FALSE)),VLOOKUP($M5514,'result messages'!$H$3:$L$11,5,FALSE),VLOOKUP($L5514,'result messages'!$H$3:$L$11,5,FALSE)))</f>
        <v/>
      </c>
    </row>
    <row r="5515" spans="1:17">
      <c r="A5515" s="1">
        <v>5512</v>
      </c>
      <c r="B5515" s="1"/>
      <c r="C5515" s="1"/>
      <c r="D5515" s="1"/>
      <c r="E5515" s="6"/>
      <c r="F5515" s="1"/>
      <c r="G5515" s="1" t="str">
        <f>IF(ISNA(VLOOKUP($C5515,'DTEN TCAP Linkage deviceId'!$A$1:$A$20000,1,FALSE)),"No","Yes")</f>
        <v>No</v>
      </c>
      <c r="H5515" s="1" t="str">
        <f>IF(ISNA(VLOOKUP($C5515,'Provisioning Requester'!$F$3:$H$20000,2,FALSE)),"No","Yes")</f>
        <v>No</v>
      </c>
      <c r="I5515" s="1" t="str">
        <f>IF($H5515="Yes",VLOOKUP($C5515,'Provisioning Requester'!$F$3:$H$20000,3,FALSE),"-")</f>
        <v>-</v>
      </c>
      <c r="J5515" s="1" t="str">
        <f>IF(OR(D5515="SVCP", E5515="TRUE"), "No", IF(ISNA(VLOOKUP($C5515,'ProvResponder deviceId'!$A$1:$A$20000,1,FALSE)),"No","Yes"))</f>
        <v>No</v>
      </c>
      <c r="K5515" s="1" t="str">
        <f>IF($J5515="Yes",VLOOKUP($C5515,'ProvResponder deviceId'!$A$1:$C$20000,3,FALSE),"-")</f>
        <v>-</v>
      </c>
      <c r="L5515" s="1" t="str">
        <f t="shared" si="172"/>
        <v/>
      </c>
      <c r="M5515" s="1" t="str">
        <f t="shared" si="173"/>
        <v/>
      </c>
      <c r="N5515" s="1" t="str">
        <f>IF(ISBLANK($C5515),"",IF(ISNA(VLOOKUP($L5515,'result messages'!$H$3:$L$11,2,FALSE)),VLOOKUP($M5515,'result messages'!$H$3:$L$11,2,FALSE),VLOOKUP($L5515,'result messages'!$H$3:$L$11,2,FALSE)))</f>
        <v/>
      </c>
      <c r="O5515" s="1" t="str">
        <f>IF(ISBLANK($C5515),"",IF(ISNA(VLOOKUP($L5515,'result messages'!$H$3:$L$11,3,FALSE)),VLOOKUP($M5515,'result messages'!$H$3:$L$11,3,FALSE),VLOOKUP($L5515,'result messages'!$H$3:$L$11,3,FALSE)))</f>
        <v/>
      </c>
      <c r="P5515" s="1" t="str">
        <f>IF(ISBLANK($C5515),"",IF(ISNA(VLOOKUP($L5515,'result messages'!$H$3:$L$11,4,FALSE)),VLOOKUP($M5515,'result messages'!$H$3:$L$11,4,FALSE),VLOOKUP($L5515,'result messages'!$H$3:$L$11,4,FALSE)))</f>
        <v/>
      </c>
      <c r="Q5515" s="1" t="str">
        <f>IF(ISBLANK($C5515),"",IF(ISNA(VLOOKUP($L5515,'result messages'!$H$3:$L$11,5,FALSE)),VLOOKUP($M5515,'result messages'!$H$3:$L$11,5,FALSE),VLOOKUP($L5515,'result messages'!$H$3:$L$11,5,FALSE)))</f>
        <v/>
      </c>
    </row>
    <row r="5516" spans="1:17">
      <c r="A5516" s="1">
        <v>5513</v>
      </c>
      <c r="B5516" s="1"/>
      <c r="C5516" s="1"/>
      <c r="D5516" s="1"/>
      <c r="E5516" s="6"/>
      <c r="F5516" s="1"/>
      <c r="G5516" s="1" t="str">
        <f>IF(ISNA(VLOOKUP($C5516,'DTEN TCAP Linkage deviceId'!$A$1:$A$20000,1,FALSE)),"No","Yes")</f>
        <v>No</v>
      </c>
      <c r="H5516" s="1" t="str">
        <f>IF(ISNA(VLOOKUP($C5516,'Provisioning Requester'!$F$3:$H$20000,2,FALSE)),"No","Yes")</f>
        <v>No</v>
      </c>
      <c r="I5516" s="1" t="str">
        <f>IF($H5516="Yes",VLOOKUP($C5516,'Provisioning Requester'!$F$3:$H$20000,3,FALSE),"-")</f>
        <v>-</v>
      </c>
      <c r="J5516" s="1" t="str">
        <f>IF(OR(D5516="SVCP", E5516="TRUE"), "No", IF(ISNA(VLOOKUP($C5516,'ProvResponder deviceId'!$A$1:$A$20000,1,FALSE)),"No","Yes"))</f>
        <v>No</v>
      </c>
      <c r="K5516" s="1" t="str">
        <f>IF($J5516="Yes",VLOOKUP($C5516,'ProvResponder deviceId'!$A$1:$C$20000,3,FALSE),"-")</f>
        <v>-</v>
      </c>
      <c r="L5516" s="1" t="str">
        <f t="shared" si="172"/>
        <v/>
      </c>
      <c r="M5516" s="1" t="str">
        <f t="shared" si="173"/>
        <v/>
      </c>
      <c r="N5516" s="1" t="str">
        <f>IF(ISBLANK($C5516),"",IF(ISNA(VLOOKUP($L5516,'result messages'!$H$3:$L$11,2,FALSE)),VLOOKUP($M5516,'result messages'!$H$3:$L$11,2,FALSE),VLOOKUP($L5516,'result messages'!$H$3:$L$11,2,FALSE)))</f>
        <v/>
      </c>
      <c r="O5516" s="1" t="str">
        <f>IF(ISBLANK($C5516),"",IF(ISNA(VLOOKUP($L5516,'result messages'!$H$3:$L$11,3,FALSE)),VLOOKUP($M5516,'result messages'!$H$3:$L$11,3,FALSE),VLOOKUP($L5516,'result messages'!$H$3:$L$11,3,FALSE)))</f>
        <v/>
      </c>
      <c r="P5516" s="1" t="str">
        <f>IF(ISBLANK($C5516),"",IF(ISNA(VLOOKUP($L5516,'result messages'!$H$3:$L$11,4,FALSE)),VLOOKUP($M5516,'result messages'!$H$3:$L$11,4,FALSE),VLOOKUP($L5516,'result messages'!$H$3:$L$11,4,FALSE)))</f>
        <v/>
      </c>
      <c r="Q5516" s="1" t="str">
        <f>IF(ISBLANK($C5516),"",IF(ISNA(VLOOKUP($L5516,'result messages'!$H$3:$L$11,5,FALSE)),VLOOKUP($M5516,'result messages'!$H$3:$L$11,5,FALSE),VLOOKUP($L5516,'result messages'!$H$3:$L$11,5,FALSE)))</f>
        <v/>
      </c>
    </row>
    <row r="5517" spans="1:17">
      <c r="A5517" s="1">
        <v>5514</v>
      </c>
      <c r="B5517" s="1"/>
      <c r="C5517" s="1"/>
      <c r="D5517" s="1"/>
      <c r="E5517" s="6"/>
      <c r="F5517" s="1"/>
      <c r="G5517" s="1" t="str">
        <f>IF(ISNA(VLOOKUP($C5517,'DTEN TCAP Linkage deviceId'!$A$1:$A$20000,1,FALSE)),"No","Yes")</f>
        <v>No</v>
      </c>
      <c r="H5517" s="1" t="str">
        <f>IF(ISNA(VLOOKUP($C5517,'Provisioning Requester'!$F$3:$H$20000,2,FALSE)),"No","Yes")</f>
        <v>No</v>
      </c>
      <c r="I5517" s="1" t="str">
        <f>IF($H5517="Yes",VLOOKUP($C5517,'Provisioning Requester'!$F$3:$H$20000,3,FALSE),"-")</f>
        <v>-</v>
      </c>
      <c r="J5517" s="1" t="str">
        <f>IF(OR(D5517="SVCP", E5517="TRUE"), "No", IF(ISNA(VLOOKUP($C5517,'ProvResponder deviceId'!$A$1:$A$20000,1,FALSE)),"No","Yes"))</f>
        <v>No</v>
      </c>
      <c r="K5517" s="1" t="str">
        <f>IF($J5517="Yes",VLOOKUP($C5517,'ProvResponder deviceId'!$A$1:$C$20000,3,FALSE),"-")</f>
        <v>-</v>
      </c>
      <c r="L5517" s="1" t="str">
        <f t="shared" si="172"/>
        <v/>
      </c>
      <c r="M5517" s="1" t="str">
        <f t="shared" si="173"/>
        <v/>
      </c>
      <c r="N5517" s="1" t="str">
        <f>IF(ISBLANK($C5517),"",IF(ISNA(VLOOKUP($L5517,'result messages'!$H$3:$L$11,2,FALSE)),VLOOKUP($M5517,'result messages'!$H$3:$L$11,2,FALSE),VLOOKUP($L5517,'result messages'!$H$3:$L$11,2,FALSE)))</f>
        <v/>
      </c>
      <c r="O5517" s="1" t="str">
        <f>IF(ISBLANK($C5517),"",IF(ISNA(VLOOKUP($L5517,'result messages'!$H$3:$L$11,3,FALSE)),VLOOKUP($M5517,'result messages'!$H$3:$L$11,3,FALSE),VLOOKUP($L5517,'result messages'!$H$3:$L$11,3,FALSE)))</f>
        <v/>
      </c>
      <c r="P5517" s="1" t="str">
        <f>IF(ISBLANK($C5517),"",IF(ISNA(VLOOKUP($L5517,'result messages'!$H$3:$L$11,4,FALSE)),VLOOKUP($M5517,'result messages'!$H$3:$L$11,4,FALSE),VLOOKUP($L5517,'result messages'!$H$3:$L$11,4,FALSE)))</f>
        <v/>
      </c>
      <c r="Q5517" s="1" t="str">
        <f>IF(ISBLANK($C5517),"",IF(ISNA(VLOOKUP($L5517,'result messages'!$H$3:$L$11,5,FALSE)),VLOOKUP($M5517,'result messages'!$H$3:$L$11,5,FALSE),VLOOKUP($L5517,'result messages'!$H$3:$L$11,5,FALSE)))</f>
        <v/>
      </c>
    </row>
    <row r="5518" spans="1:17">
      <c r="A5518" s="1">
        <v>5515</v>
      </c>
      <c r="B5518" s="1"/>
      <c r="C5518" s="1"/>
      <c r="D5518" s="1"/>
      <c r="E5518" s="6"/>
      <c r="F5518" s="1"/>
      <c r="G5518" s="1" t="str">
        <f>IF(ISNA(VLOOKUP($C5518,'DTEN TCAP Linkage deviceId'!$A$1:$A$20000,1,FALSE)),"No","Yes")</f>
        <v>No</v>
      </c>
      <c r="H5518" s="1" t="str">
        <f>IF(ISNA(VLOOKUP($C5518,'Provisioning Requester'!$F$3:$H$20000,2,FALSE)),"No","Yes")</f>
        <v>No</v>
      </c>
      <c r="I5518" s="1" t="str">
        <f>IF($H5518="Yes",VLOOKUP($C5518,'Provisioning Requester'!$F$3:$H$20000,3,FALSE),"-")</f>
        <v>-</v>
      </c>
      <c r="J5518" s="1" t="str">
        <f>IF(OR(D5518="SVCP", E5518="TRUE"), "No", IF(ISNA(VLOOKUP($C5518,'ProvResponder deviceId'!$A$1:$A$20000,1,FALSE)),"No","Yes"))</f>
        <v>No</v>
      </c>
      <c r="K5518" s="1" t="str">
        <f>IF($J5518="Yes",VLOOKUP($C5518,'ProvResponder deviceId'!$A$1:$C$20000,3,FALSE),"-")</f>
        <v>-</v>
      </c>
      <c r="L5518" s="1" t="str">
        <f t="shared" si="172"/>
        <v/>
      </c>
      <c r="M5518" s="1" t="str">
        <f t="shared" si="173"/>
        <v/>
      </c>
      <c r="N5518" s="1" t="str">
        <f>IF(ISBLANK($C5518),"",IF(ISNA(VLOOKUP($L5518,'result messages'!$H$3:$L$11,2,FALSE)),VLOOKUP($M5518,'result messages'!$H$3:$L$11,2,FALSE),VLOOKUP($L5518,'result messages'!$H$3:$L$11,2,FALSE)))</f>
        <v/>
      </c>
      <c r="O5518" s="1" t="str">
        <f>IF(ISBLANK($C5518),"",IF(ISNA(VLOOKUP($L5518,'result messages'!$H$3:$L$11,3,FALSE)),VLOOKUP($M5518,'result messages'!$H$3:$L$11,3,FALSE),VLOOKUP($L5518,'result messages'!$H$3:$L$11,3,FALSE)))</f>
        <v/>
      </c>
      <c r="P5518" s="1" t="str">
        <f>IF(ISBLANK($C5518),"",IF(ISNA(VLOOKUP($L5518,'result messages'!$H$3:$L$11,4,FALSE)),VLOOKUP($M5518,'result messages'!$H$3:$L$11,4,FALSE),VLOOKUP($L5518,'result messages'!$H$3:$L$11,4,FALSE)))</f>
        <v/>
      </c>
      <c r="Q5518" s="1" t="str">
        <f>IF(ISBLANK($C5518),"",IF(ISNA(VLOOKUP($L5518,'result messages'!$H$3:$L$11,5,FALSE)),VLOOKUP($M5518,'result messages'!$H$3:$L$11,5,FALSE),VLOOKUP($L5518,'result messages'!$H$3:$L$11,5,FALSE)))</f>
        <v/>
      </c>
    </row>
    <row r="5519" spans="1:17">
      <c r="A5519" s="1">
        <v>5516</v>
      </c>
      <c r="B5519" s="1"/>
      <c r="C5519" s="1"/>
      <c r="D5519" s="1"/>
      <c r="E5519" s="6"/>
      <c r="F5519" s="1"/>
      <c r="G5519" s="1" t="str">
        <f>IF(ISNA(VLOOKUP($C5519,'DTEN TCAP Linkage deviceId'!$A$1:$A$20000,1,FALSE)),"No","Yes")</f>
        <v>No</v>
      </c>
      <c r="H5519" s="1" t="str">
        <f>IF(ISNA(VLOOKUP($C5519,'Provisioning Requester'!$F$3:$H$20000,2,FALSE)),"No","Yes")</f>
        <v>No</v>
      </c>
      <c r="I5519" s="1" t="str">
        <f>IF($H5519="Yes",VLOOKUP($C5519,'Provisioning Requester'!$F$3:$H$20000,3,FALSE),"-")</f>
        <v>-</v>
      </c>
      <c r="J5519" s="1" t="str">
        <f>IF(OR(D5519="SVCP", E5519="TRUE"), "No", IF(ISNA(VLOOKUP($C5519,'ProvResponder deviceId'!$A$1:$A$20000,1,FALSE)),"No","Yes"))</f>
        <v>No</v>
      </c>
      <c r="K5519" s="1" t="str">
        <f>IF($J5519="Yes",VLOOKUP($C5519,'ProvResponder deviceId'!$A$1:$C$20000,3,FALSE),"-")</f>
        <v>-</v>
      </c>
      <c r="L5519" s="1" t="str">
        <f t="shared" si="172"/>
        <v/>
      </c>
      <c r="M5519" s="1" t="str">
        <f t="shared" si="173"/>
        <v/>
      </c>
      <c r="N5519" s="1" t="str">
        <f>IF(ISBLANK($C5519),"",IF(ISNA(VLOOKUP($L5519,'result messages'!$H$3:$L$11,2,FALSE)),VLOOKUP($M5519,'result messages'!$H$3:$L$11,2,FALSE),VLOOKUP($L5519,'result messages'!$H$3:$L$11,2,FALSE)))</f>
        <v/>
      </c>
      <c r="O5519" s="1" t="str">
        <f>IF(ISBLANK($C5519),"",IF(ISNA(VLOOKUP($L5519,'result messages'!$H$3:$L$11,3,FALSE)),VLOOKUP($M5519,'result messages'!$H$3:$L$11,3,FALSE),VLOOKUP($L5519,'result messages'!$H$3:$L$11,3,FALSE)))</f>
        <v/>
      </c>
      <c r="P5519" s="1" t="str">
        <f>IF(ISBLANK($C5519),"",IF(ISNA(VLOOKUP($L5519,'result messages'!$H$3:$L$11,4,FALSE)),VLOOKUP($M5519,'result messages'!$H$3:$L$11,4,FALSE),VLOOKUP($L5519,'result messages'!$H$3:$L$11,4,FALSE)))</f>
        <v/>
      </c>
      <c r="Q5519" s="1" t="str">
        <f>IF(ISBLANK($C5519),"",IF(ISNA(VLOOKUP($L5519,'result messages'!$H$3:$L$11,5,FALSE)),VLOOKUP($M5519,'result messages'!$H$3:$L$11,5,FALSE),VLOOKUP($L5519,'result messages'!$H$3:$L$11,5,FALSE)))</f>
        <v/>
      </c>
    </row>
    <row r="5520" spans="1:17">
      <c r="A5520" s="1">
        <v>5517</v>
      </c>
      <c r="B5520" s="1"/>
      <c r="C5520" s="1"/>
      <c r="D5520" s="1"/>
      <c r="E5520" s="6"/>
      <c r="F5520" s="1"/>
      <c r="G5520" s="1" t="str">
        <f>IF(ISNA(VLOOKUP($C5520,'DTEN TCAP Linkage deviceId'!$A$1:$A$20000,1,FALSE)),"No","Yes")</f>
        <v>No</v>
      </c>
      <c r="H5520" s="1" t="str">
        <f>IF(ISNA(VLOOKUP($C5520,'Provisioning Requester'!$F$3:$H$20000,2,FALSE)),"No","Yes")</f>
        <v>No</v>
      </c>
      <c r="I5520" s="1" t="str">
        <f>IF($H5520="Yes",VLOOKUP($C5520,'Provisioning Requester'!$F$3:$H$20000,3,FALSE),"-")</f>
        <v>-</v>
      </c>
      <c r="J5520" s="1" t="str">
        <f>IF(OR(D5520="SVCP", E5520="TRUE"), "No", IF(ISNA(VLOOKUP($C5520,'ProvResponder deviceId'!$A$1:$A$20000,1,FALSE)),"No","Yes"))</f>
        <v>No</v>
      </c>
      <c r="K5520" s="1" t="str">
        <f>IF($J5520="Yes",VLOOKUP($C5520,'ProvResponder deviceId'!$A$1:$C$20000,3,FALSE),"-")</f>
        <v>-</v>
      </c>
      <c r="L5520" s="1" t="str">
        <f t="shared" si="172"/>
        <v/>
      </c>
      <c r="M5520" s="1" t="str">
        <f t="shared" si="173"/>
        <v/>
      </c>
      <c r="N5520" s="1" t="str">
        <f>IF(ISBLANK($C5520),"",IF(ISNA(VLOOKUP($L5520,'result messages'!$H$3:$L$11,2,FALSE)),VLOOKUP($M5520,'result messages'!$H$3:$L$11,2,FALSE),VLOOKUP($L5520,'result messages'!$H$3:$L$11,2,FALSE)))</f>
        <v/>
      </c>
      <c r="O5520" s="1" t="str">
        <f>IF(ISBLANK($C5520),"",IF(ISNA(VLOOKUP($L5520,'result messages'!$H$3:$L$11,3,FALSE)),VLOOKUP($M5520,'result messages'!$H$3:$L$11,3,FALSE),VLOOKUP($L5520,'result messages'!$H$3:$L$11,3,FALSE)))</f>
        <v/>
      </c>
      <c r="P5520" s="1" t="str">
        <f>IF(ISBLANK($C5520),"",IF(ISNA(VLOOKUP($L5520,'result messages'!$H$3:$L$11,4,FALSE)),VLOOKUP($M5520,'result messages'!$H$3:$L$11,4,FALSE),VLOOKUP($L5520,'result messages'!$H$3:$L$11,4,FALSE)))</f>
        <v/>
      </c>
      <c r="Q5520" s="1" t="str">
        <f>IF(ISBLANK($C5520),"",IF(ISNA(VLOOKUP($L5520,'result messages'!$H$3:$L$11,5,FALSE)),VLOOKUP($M5520,'result messages'!$H$3:$L$11,5,FALSE),VLOOKUP($L5520,'result messages'!$H$3:$L$11,5,FALSE)))</f>
        <v/>
      </c>
    </row>
    <row r="5521" spans="1:17">
      <c r="A5521" s="1">
        <v>5518</v>
      </c>
      <c r="B5521" s="1"/>
      <c r="C5521" s="1"/>
      <c r="D5521" s="1"/>
      <c r="E5521" s="6"/>
      <c r="F5521" s="1"/>
      <c r="G5521" s="1" t="str">
        <f>IF(ISNA(VLOOKUP($C5521,'DTEN TCAP Linkage deviceId'!$A$1:$A$20000,1,FALSE)),"No","Yes")</f>
        <v>No</v>
      </c>
      <c r="H5521" s="1" t="str">
        <f>IF(ISNA(VLOOKUP($C5521,'Provisioning Requester'!$F$3:$H$20000,2,FALSE)),"No","Yes")</f>
        <v>No</v>
      </c>
      <c r="I5521" s="1" t="str">
        <f>IF($H5521="Yes",VLOOKUP($C5521,'Provisioning Requester'!$F$3:$H$20000,3,FALSE),"-")</f>
        <v>-</v>
      </c>
      <c r="J5521" s="1" t="str">
        <f>IF(OR(D5521="SVCP", E5521="TRUE"), "No", IF(ISNA(VLOOKUP($C5521,'ProvResponder deviceId'!$A$1:$A$20000,1,FALSE)),"No","Yes"))</f>
        <v>No</v>
      </c>
      <c r="K5521" s="1" t="str">
        <f>IF($J5521="Yes",VLOOKUP($C5521,'ProvResponder deviceId'!$A$1:$C$20000,3,FALSE),"-")</f>
        <v>-</v>
      </c>
      <c r="L5521" s="1" t="str">
        <f t="shared" si="172"/>
        <v/>
      </c>
      <c r="M5521" s="1" t="str">
        <f t="shared" si="173"/>
        <v/>
      </c>
      <c r="N5521" s="1" t="str">
        <f>IF(ISBLANK($C5521),"",IF(ISNA(VLOOKUP($L5521,'result messages'!$H$3:$L$11,2,FALSE)),VLOOKUP($M5521,'result messages'!$H$3:$L$11,2,FALSE),VLOOKUP($L5521,'result messages'!$H$3:$L$11,2,FALSE)))</f>
        <v/>
      </c>
      <c r="O5521" s="1" t="str">
        <f>IF(ISBLANK($C5521),"",IF(ISNA(VLOOKUP($L5521,'result messages'!$H$3:$L$11,3,FALSE)),VLOOKUP($M5521,'result messages'!$H$3:$L$11,3,FALSE),VLOOKUP($L5521,'result messages'!$H$3:$L$11,3,FALSE)))</f>
        <v/>
      </c>
      <c r="P5521" s="1" t="str">
        <f>IF(ISBLANK($C5521),"",IF(ISNA(VLOOKUP($L5521,'result messages'!$H$3:$L$11,4,FALSE)),VLOOKUP($M5521,'result messages'!$H$3:$L$11,4,FALSE),VLOOKUP($L5521,'result messages'!$H$3:$L$11,4,FALSE)))</f>
        <v/>
      </c>
      <c r="Q5521" s="1" t="str">
        <f>IF(ISBLANK($C5521),"",IF(ISNA(VLOOKUP($L5521,'result messages'!$H$3:$L$11,5,FALSE)),VLOOKUP($M5521,'result messages'!$H$3:$L$11,5,FALSE),VLOOKUP($L5521,'result messages'!$H$3:$L$11,5,FALSE)))</f>
        <v/>
      </c>
    </row>
    <row r="5522" spans="1:17">
      <c r="A5522" s="1">
        <v>5519</v>
      </c>
      <c r="B5522" s="1"/>
      <c r="C5522" s="1"/>
      <c r="D5522" s="1"/>
      <c r="E5522" s="6"/>
      <c r="F5522" s="1"/>
      <c r="G5522" s="1" t="str">
        <f>IF(ISNA(VLOOKUP($C5522,'DTEN TCAP Linkage deviceId'!$A$1:$A$20000,1,FALSE)),"No","Yes")</f>
        <v>No</v>
      </c>
      <c r="H5522" s="1" t="str">
        <f>IF(ISNA(VLOOKUP($C5522,'Provisioning Requester'!$F$3:$H$20000,2,FALSE)),"No","Yes")</f>
        <v>No</v>
      </c>
      <c r="I5522" s="1" t="str">
        <f>IF($H5522="Yes",VLOOKUP($C5522,'Provisioning Requester'!$F$3:$H$20000,3,FALSE),"-")</f>
        <v>-</v>
      </c>
      <c r="J5522" s="1" t="str">
        <f>IF(OR(D5522="SVCP", E5522="TRUE"), "No", IF(ISNA(VLOOKUP($C5522,'ProvResponder deviceId'!$A$1:$A$20000,1,FALSE)),"No","Yes"))</f>
        <v>No</v>
      </c>
      <c r="K5522" s="1" t="str">
        <f>IF($J5522="Yes",VLOOKUP($C5522,'ProvResponder deviceId'!$A$1:$C$20000,3,FALSE),"-")</f>
        <v>-</v>
      </c>
      <c r="L5522" s="1" t="str">
        <f t="shared" si="172"/>
        <v/>
      </c>
      <c r="M5522" s="1" t="str">
        <f t="shared" si="173"/>
        <v/>
      </c>
      <c r="N5522" s="1" t="str">
        <f>IF(ISBLANK($C5522),"",IF(ISNA(VLOOKUP($L5522,'result messages'!$H$3:$L$11,2,FALSE)),VLOOKUP($M5522,'result messages'!$H$3:$L$11,2,FALSE),VLOOKUP($L5522,'result messages'!$H$3:$L$11,2,FALSE)))</f>
        <v/>
      </c>
      <c r="O5522" s="1" t="str">
        <f>IF(ISBLANK($C5522),"",IF(ISNA(VLOOKUP($L5522,'result messages'!$H$3:$L$11,3,FALSE)),VLOOKUP($M5522,'result messages'!$H$3:$L$11,3,FALSE),VLOOKUP($L5522,'result messages'!$H$3:$L$11,3,FALSE)))</f>
        <v/>
      </c>
      <c r="P5522" s="1" t="str">
        <f>IF(ISBLANK($C5522),"",IF(ISNA(VLOOKUP($L5522,'result messages'!$H$3:$L$11,4,FALSE)),VLOOKUP($M5522,'result messages'!$H$3:$L$11,4,FALSE),VLOOKUP($L5522,'result messages'!$H$3:$L$11,4,FALSE)))</f>
        <v/>
      </c>
      <c r="Q5522" s="1" t="str">
        <f>IF(ISBLANK($C5522),"",IF(ISNA(VLOOKUP($L5522,'result messages'!$H$3:$L$11,5,FALSE)),VLOOKUP($M5522,'result messages'!$H$3:$L$11,5,FALSE),VLOOKUP($L5522,'result messages'!$H$3:$L$11,5,FALSE)))</f>
        <v/>
      </c>
    </row>
    <row r="5523" spans="1:17">
      <c r="A5523" s="1">
        <v>5520</v>
      </c>
      <c r="B5523" s="1"/>
      <c r="C5523" s="1"/>
      <c r="D5523" s="1"/>
      <c r="E5523" s="6"/>
      <c r="F5523" s="1"/>
      <c r="G5523" s="1" t="str">
        <f>IF(ISNA(VLOOKUP($C5523,'DTEN TCAP Linkage deviceId'!$A$1:$A$20000,1,FALSE)),"No","Yes")</f>
        <v>No</v>
      </c>
      <c r="H5523" s="1" t="str">
        <f>IF(ISNA(VLOOKUP($C5523,'Provisioning Requester'!$F$3:$H$20000,2,FALSE)),"No","Yes")</f>
        <v>No</v>
      </c>
      <c r="I5523" s="1" t="str">
        <f>IF($H5523="Yes",VLOOKUP($C5523,'Provisioning Requester'!$F$3:$H$20000,3,FALSE),"-")</f>
        <v>-</v>
      </c>
      <c r="J5523" s="1" t="str">
        <f>IF(OR(D5523="SVCP", E5523="TRUE"), "No", IF(ISNA(VLOOKUP($C5523,'ProvResponder deviceId'!$A$1:$A$20000,1,FALSE)),"No","Yes"))</f>
        <v>No</v>
      </c>
      <c r="K5523" s="1" t="str">
        <f>IF($J5523="Yes",VLOOKUP($C5523,'ProvResponder deviceId'!$A$1:$C$20000,3,FALSE),"-")</f>
        <v>-</v>
      </c>
      <c r="L5523" s="1" t="str">
        <f t="shared" si="172"/>
        <v/>
      </c>
      <c r="M5523" s="1" t="str">
        <f t="shared" si="173"/>
        <v/>
      </c>
      <c r="N5523" s="1" t="str">
        <f>IF(ISBLANK($C5523),"",IF(ISNA(VLOOKUP($L5523,'result messages'!$H$3:$L$11,2,FALSE)),VLOOKUP($M5523,'result messages'!$H$3:$L$11,2,FALSE),VLOOKUP($L5523,'result messages'!$H$3:$L$11,2,FALSE)))</f>
        <v/>
      </c>
      <c r="O5523" s="1" t="str">
        <f>IF(ISBLANK($C5523),"",IF(ISNA(VLOOKUP($L5523,'result messages'!$H$3:$L$11,3,FALSE)),VLOOKUP($M5523,'result messages'!$H$3:$L$11,3,FALSE),VLOOKUP($L5523,'result messages'!$H$3:$L$11,3,FALSE)))</f>
        <v/>
      </c>
      <c r="P5523" s="1" t="str">
        <f>IF(ISBLANK($C5523),"",IF(ISNA(VLOOKUP($L5523,'result messages'!$H$3:$L$11,4,FALSE)),VLOOKUP($M5523,'result messages'!$H$3:$L$11,4,FALSE),VLOOKUP($L5523,'result messages'!$H$3:$L$11,4,FALSE)))</f>
        <v/>
      </c>
      <c r="Q5523" s="1" t="str">
        <f>IF(ISBLANK($C5523),"",IF(ISNA(VLOOKUP($L5523,'result messages'!$H$3:$L$11,5,FALSE)),VLOOKUP($M5523,'result messages'!$H$3:$L$11,5,FALSE),VLOOKUP($L5523,'result messages'!$H$3:$L$11,5,FALSE)))</f>
        <v/>
      </c>
    </row>
    <row r="5524" spans="1:17">
      <c r="A5524" s="1">
        <v>5521</v>
      </c>
      <c r="B5524" s="1"/>
      <c r="C5524" s="1"/>
      <c r="D5524" s="1"/>
      <c r="E5524" s="6"/>
      <c r="F5524" s="1"/>
      <c r="G5524" s="1" t="str">
        <f>IF(ISNA(VLOOKUP($C5524,'DTEN TCAP Linkage deviceId'!$A$1:$A$20000,1,FALSE)),"No","Yes")</f>
        <v>No</v>
      </c>
      <c r="H5524" s="1" t="str">
        <f>IF(ISNA(VLOOKUP($C5524,'Provisioning Requester'!$F$3:$H$20000,2,FALSE)),"No","Yes")</f>
        <v>No</v>
      </c>
      <c r="I5524" s="1" t="str">
        <f>IF($H5524="Yes",VLOOKUP($C5524,'Provisioning Requester'!$F$3:$H$20000,3,FALSE),"-")</f>
        <v>-</v>
      </c>
      <c r="J5524" s="1" t="str">
        <f>IF(OR(D5524="SVCP", E5524="TRUE"), "No", IF(ISNA(VLOOKUP($C5524,'ProvResponder deviceId'!$A$1:$A$20000,1,FALSE)),"No","Yes"))</f>
        <v>No</v>
      </c>
      <c r="K5524" s="1" t="str">
        <f>IF($J5524="Yes",VLOOKUP($C5524,'ProvResponder deviceId'!$A$1:$C$20000,3,FALSE),"-")</f>
        <v>-</v>
      </c>
      <c r="L5524" s="1" t="str">
        <f t="shared" si="172"/>
        <v/>
      </c>
      <c r="M5524" s="1" t="str">
        <f t="shared" si="173"/>
        <v/>
      </c>
      <c r="N5524" s="1" t="str">
        <f>IF(ISBLANK($C5524),"",IF(ISNA(VLOOKUP($L5524,'result messages'!$H$3:$L$11,2,FALSE)),VLOOKUP($M5524,'result messages'!$H$3:$L$11,2,FALSE),VLOOKUP($L5524,'result messages'!$H$3:$L$11,2,FALSE)))</f>
        <v/>
      </c>
      <c r="O5524" s="1" t="str">
        <f>IF(ISBLANK($C5524),"",IF(ISNA(VLOOKUP($L5524,'result messages'!$H$3:$L$11,3,FALSE)),VLOOKUP($M5524,'result messages'!$H$3:$L$11,3,FALSE),VLOOKUP($L5524,'result messages'!$H$3:$L$11,3,FALSE)))</f>
        <v/>
      </c>
      <c r="P5524" s="1" t="str">
        <f>IF(ISBLANK($C5524),"",IF(ISNA(VLOOKUP($L5524,'result messages'!$H$3:$L$11,4,FALSE)),VLOOKUP($M5524,'result messages'!$H$3:$L$11,4,FALSE),VLOOKUP($L5524,'result messages'!$H$3:$L$11,4,FALSE)))</f>
        <v/>
      </c>
      <c r="Q5524" s="1" t="str">
        <f>IF(ISBLANK($C5524),"",IF(ISNA(VLOOKUP($L5524,'result messages'!$H$3:$L$11,5,FALSE)),VLOOKUP($M5524,'result messages'!$H$3:$L$11,5,FALSE),VLOOKUP($L5524,'result messages'!$H$3:$L$11,5,FALSE)))</f>
        <v/>
      </c>
    </row>
    <row r="5525" spans="1:17">
      <c r="A5525" s="1">
        <v>5522</v>
      </c>
      <c r="B5525" s="1"/>
      <c r="C5525" s="1"/>
      <c r="D5525" s="1"/>
      <c r="E5525" s="6"/>
      <c r="F5525" s="1"/>
      <c r="G5525" s="1" t="str">
        <f>IF(ISNA(VLOOKUP($C5525,'DTEN TCAP Linkage deviceId'!$A$1:$A$20000,1,FALSE)),"No","Yes")</f>
        <v>No</v>
      </c>
      <c r="H5525" s="1" t="str">
        <f>IF(ISNA(VLOOKUP($C5525,'Provisioning Requester'!$F$3:$H$20000,2,FALSE)),"No","Yes")</f>
        <v>No</v>
      </c>
      <c r="I5525" s="1" t="str">
        <f>IF($H5525="Yes",VLOOKUP($C5525,'Provisioning Requester'!$F$3:$H$20000,3,FALSE),"-")</f>
        <v>-</v>
      </c>
      <c r="J5525" s="1" t="str">
        <f>IF(OR(D5525="SVCP", E5525="TRUE"), "No", IF(ISNA(VLOOKUP($C5525,'ProvResponder deviceId'!$A$1:$A$20000,1,FALSE)),"No","Yes"))</f>
        <v>No</v>
      </c>
      <c r="K5525" s="1" t="str">
        <f>IF($J5525="Yes",VLOOKUP($C5525,'ProvResponder deviceId'!$A$1:$C$20000,3,FALSE),"-")</f>
        <v>-</v>
      </c>
      <c r="L5525" s="1" t="str">
        <f t="shared" si="172"/>
        <v/>
      </c>
      <c r="M5525" s="1" t="str">
        <f t="shared" si="173"/>
        <v/>
      </c>
      <c r="N5525" s="1" t="str">
        <f>IF(ISBLANK($C5525),"",IF(ISNA(VLOOKUP($L5525,'result messages'!$H$3:$L$11,2,FALSE)),VLOOKUP($M5525,'result messages'!$H$3:$L$11,2,FALSE),VLOOKUP($L5525,'result messages'!$H$3:$L$11,2,FALSE)))</f>
        <v/>
      </c>
      <c r="O5525" s="1" t="str">
        <f>IF(ISBLANK($C5525),"",IF(ISNA(VLOOKUP($L5525,'result messages'!$H$3:$L$11,3,FALSE)),VLOOKUP($M5525,'result messages'!$H$3:$L$11,3,FALSE),VLOOKUP($L5525,'result messages'!$H$3:$L$11,3,FALSE)))</f>
        <v/>
      </c>
      <c r="P5525" s="1" t="str">
        <f>IF(ISBLANK($C5525),"",IF(ISNA(VLOOKUP($L5525,'result messages'!$H$3:$L$11,4,FALSE)),VLOOKUP($M5525,'result messages'!$H$3:$L$11,4,FALSE),VLOOKUP($L5525,'result messages'!$H$3:$L$11,4,FALSE)))</f>
        <v/>
      </c>
      <c r="Q5525" s="1" t="str">
        <f>IF(ISBLANK($C5525),"",IF(ISNA(VLOOKUP($L5525,'result messages'!$H$3:$L$11,5,FALSE)),VLOOKUP($M5525,'result messages'!$H$3:$L$11,5,FALSE),VLOOKUP($L5525,'result messages'!$H$3:$L$11,5,FALSE)))</f>
        <v/>
      </c>
    </row>
    <row r="5526" spans="1:17">
      <c r="A5526" s="1">
        <v>5523</v>
      </c>
      <c r="B5526" s="1"/>
      <c r="C5526" s="1"/>
      <c r="D5526" s="1"/>
      <c r="E5526" s="6"/>
      <c r="F5526" s="1"/>
      <c r="G5526" s="1" t="str">
        <f>IF(ISNA(VLOOKUP($C5526,'DTEN TCAP Linkage deviceId'!$A$1:$A$20000,1,FALSE)),"No","Yes")</f>
        <v>No</v>
      </c>
      <c r="H5526" s="1" t="str">
        <f>IF(ISNA(VLOOKUP($C5526,'Provisioning Requester'!$F$3:$H$20000,2,FALSE)),"No","Yes")</f>
        <v>No</v>
      </c>
      <c r="I5526" s="1" t="str">
        <f>IF($H5526="Yes",VLOOKUP($C5526,'Provisioning Requester'!$F$3:$H$20000,3,FALSE),"-")</f>
        <v>-</v>
      </c>
      <c r="J5526" s="1" t="str">
        <f>IF(OR(D5526="SVCP", E5526="TRUE"), "No", IF(ISNA(VLOOKUP($C5526,'ProvResponder deviceId'!$A$1:$A$20000,1,FALSE)),"No","Yes"))</f>
        <v>No</v>
      </c>
      <c r="K5526" s="1" t="str">
        <f>IF($J5526="Yes",VLOOKUP($C5526,'ProvResponder deviceId'!$A$1:$C$20000,3,FALSE),"-")</f>
        <v>-</v>
      </c>
      <c r="L5526" s="1" t="str">
        <f t="shared" si="172"/>
        <v/>
      </c>
      <c r="M5526" s="1" t="str">
        <f t="shared" si="173"/>
        <v/>
      </c>
      <c r="N5526" s="1" t="str">
        <f>IF(ISBLANK($C5526),"",IF(ISNA(VLOOKUP($L5526,'result messages'!$H$3:$L$11,2,FALSE)),VLOOKUP($M5526,'result messages'!$H$3:$L$11,2,FALSE),VLOOKUP($L5526,'result messages'!$H$3:$L$11,2,FALSE)))</f>
        <v/>
      </c>
      <c r="O5526" s="1" t="str">
        <f>IF(ISBLANK($C5526),"",IF(ISNA(VLOOKUP($L5526,'result messages'!$H$3:$L$11,3,FALSE)),VLOOKUP($M5526,'result messages'!$H$3:$L$11,3,FALSE),VLOOKUP($L5526,'result messages'!$H$3:$L$11,3,FALSE)))</f>
        <v/>
      </c>
      <c r="P5526" s="1" t="str">
        <f>IF(ISBLANK($C5526),"",IF(ISNA(VLOOKUP($L5526,'result messages'!$H$3:$L$11,4,FALSE)),VLOOKUP($M5526,'result messages'!$H$3:$L$11,4,FALSE),VLOOKUP($L5526,'result messages'!$H$3:$L$11,4,FALSE)))</f>
        <v/>
      </c>
      <c r="Q5526" s="1" t="str">
        <f>IF(ISBLANK($C5526),"",IF(ISNA(VLOOKUP($L5526,'result messages'!$H$3:$L$11,5,FALSE)),VLOOKUP($M5526,'result messages'!$H$3:$L$11,5,FALSE),VLOOKUP($L5526,'result messages'!$H$3:$L$11,5,FALSE)))</f>
        <v/>
      </c>
    </row>
    <row r="5527" spans="1:17">
      <c r="A5527" s="1">
        <v>5524</v>
      </c>
      <c r="B5527" s="1"/>
      <c r="C5527" s="1"/>
      <c r="D5527" s="1"/>
      <c r="E5527" s="6"/>
      <c r="F5527" s="1"/>
      <c r="G5527" s="1" t="str">
        <f>IF(ISNA(VLOOKUP($C5527,'DTEN TCAP Linkage deviceId'!$A$1:$A$20000,1,FALSE)),"No","Yes")</f>
        <v>No</v>
      </c>
      <c r="H5527" s="1" t="str">
        <f>IF(ISNA(VLOOKUP($C5527,'Provisioning Requester'!$F$3:$H$20000,2,FALSE)),"No","Yes")</f>
        <v>No</v>
      </c>
      <c r="I5527" s="1" t="str">
        <f>IF($H5527="Yes",VLOOKUP($C5527,'Provisioning Requester'!$F$3:$H$20000,3,FALSE),"-")</f>
        <v>-</v>
      </c>
      <c r="J5527" s="1" t="str">
        <f>IF(OR(D5527="SVCP", E5527="TRUE"), "No", IF(ISNA(VLOOKUP($C5527,'ProvResponder deviceId'!$A$1:$A$20000,1,FALSE)),"No","Yes"))</f>
        <v>No</v>
      </c>
      <c r="K5527" s="1" t="str">
        <f>IF($J5527="Yes",VLOOKUP($C5527,'ProvResponder deviceId'!$A$1:$C$20000,3,FALSE),"-")</f>
        <v>-</v>
      </c>
      <c r="L5527" s="1" t="str">
        <f t="shared" si="172"/>
        <v/>
      </c>
      <c r="M5527" s="1" t="str">
        <f t="shared" si="173"/>
        <v/>
      </c>
      <c r="N5527" s="1" t="str">
        <f>IF(ISBLANK($C5527),"",IF(ISNA(VLOOKUP($L5527,'result messages'!$H$3:$L$11,2,FALSE)),VLOOKUP($M5527,'result messages'!$H$3:$L$11,2,FALSE),VLOOKUP($L5527,'result messages'!$H$3:$L$11,2,FALSE)))</f>
        <v/>
      </c>
      <c r="O5527" s="1" t="str">
        <f>IF(ISBLANK($C5527),"",IF(ISNA(VLOOKUP($L5527,'result messages'!$H$3:$L$11,3,FALSE)),VLOOKUP($M5527,'result messages'!$H$3:$L$11,3,FALSE),VLOOKUP($L5527,'result messages'!$H$3:$L$11,3,FALSE)))</f>
        <v/>
      </c>
      <c r="P5527" s="1" t="str">
        <f>IF(ISBLANK($C5527),"",IF(ISNA(VLOOKUP($L5527,'result messages'!$H$3:$L$11,4,FALSE)),VLOOKUP($M5527,'result messages'!$H$3:$L$11,4,FALSE),VLOOKUP($L5527,'result messages'!$H$3:$L$11,4,FALSE)))</f>
        <v/>
      </c>
      <c r="Q5527" s="1" t="str">
        <f>IF(ISBLANK($C5527),"",IF(ISNA(VLOOKUP($L5527,'result messages'!$H$3:$L$11,5,FALSE)),VLOOKUP($M5527,'result messages'!$H$3:$L$11,5,FALSE),VLOOKUP($L5527,'result messages'!$H$3:$L$11,5,FALSE)))</f>
        <v/>
      </c>
    </row>
    <row r="5528" spans="1:17">
      <c r="A5528" s="1">
        <v>5525</v>
      </c>
      <c r="B5528" s="1"/>
      <c r="C5528" s="1"/>
      <c r="D5528" s="1"/>
      <c r="E5528" s="6"/>
      <c r="F5528" s="1"/>
      <c r="G5528" s="1" t="str">
        <f>IF(ISNA(VLOOKUP($C5528,'DTEN TCAP Linkage deviceId'!$A$1:$A$20000,1,FALSE)),"No","Yes")</f>
        <v>No</v>
      </c>
      <c r="H5528" s="1" t="str">
        <f>IF(ISNA(VLOOKUP($C5528,'Provisioning Requester'!$F$3:$H$20000,2,FALSE)),"No","Yes")</f>
        <v>No</v>
      </c>
      <c r="I5528" s="1" t="str">
        <f>IF($H5528="Yes",VLOOKUP($C5528,'Provisioning Requester'!$F$3:$H$20000,3,FALSE),"-")</f>
        <v>-</v>
      </c>
      <c r="J5528" s="1" t="str">
        <f>IF(OR(D5528="SVCP", E5528="TRUE"), "No", IF(ISNA(VLOOKUP($C5528,'ProvResponder deviceId'!$A$1:$A$20000,1,FALSE)),"No","Yes"))</f>
        <v>No</v>
      </c>
      <c r="K5528" s="1" t="str">
        <f>IF($J5528="Yes",VLOOKUP($C5528,'ProvResponder deviceId'!$A$1:$C$20000,3,FALSE),"-")</f>
        <v>-</v>
      </c>
      <c r="L5528" s="1" t="str">
        <f t="shared" si="172"/>
        <v/>
      </c>
      <c r="M5528" s="1" t="str">
        <f t="shared" si="173"/>
        <v/>
      </c>
      <c r="N5528" s="1" t="str">
        <f>IF(ISBLANK($C5528),"",IF(ISNA(VLOOKUP($L5528,'result messages'!$H$3:$L$11,2,FALSE)),VLOOKUP($M5528,'result messages'!$H$3:$L$11,2,FALSE),VLOOKUP($L5528,'result messages'!$H$3:$L$11,2,FALSE)))</f>
        <v/>
      </c>
      <c r="O5528" s="1" t="str">
        <f>IF(ISBLANK($C5528),"",IF(ISNA(VLOOKUP($L5528,'result messages'!$H$3:$L$11,3,FALSE)),VLOOKUP($M5528,'result messages'!$H$3:$L$11,3,FALSE),VLOOKUP($L5528,'result messages'!$H$3:$L$11,3,FALSE)))</f>
        <v/>
      </c>
      <c r="P5528" s="1" t="str">
        <f>IF(ISBLANK($C5528),"",IF(ISNA(VLOOKUP($L5528,'result messages'!$H$3:$L$11,4,FALSE)),VLOOKUP($M5528,'result messages'!$H$3:$L$11,4,FALSE),VLOOKUP($L5528,'result messages'!$H$3:$L$11,4,FALSE)))</f>
        <v/>
      </c>
      <c r="Q5528" s="1" t="str">
        <f>IF(ISBLANK($C5528),"",IF(ISNA(VLOOKUP($L5528,'result messages'!$H$3:$L$11,5,FALSE)),VLOOKUP($M5528,'result messages'!$H$3:$L$11,5,FALSE),VLOOKUP($L5528,'result messages'!$H$3:$L$11,5,FALSE)))</f>
        <v/>
      </c>
    </row>
    <row r="5529" spans="1:17">
      <c r="A5529" s="1">
        <v>5526</v>
      </c>
      <c r="B5529" s="1"/>
      <c r="C5529" s="1"/>
      <c r="D5529" s="1"/>
      <c r="E5529" s="6"/>
      <c r="F5529" s="1"/>
      <c r="G5529" s="1" t="str">
        <f>IF(ISNA(VLOOKUP($C5529,'DTEN TCAP Linkage deviceId'!$A$1:$A$20000,1,FALSE)),"No","Yes")</f>
        <v>No</v>
      </c>
      <c r="H5529" s="1" t="str">
        <f>IF(ISNA(VLOOKUP($C5529,'Provisioning Requester'!$F$3:$H$20000,2,FALSE)),"No","Yes")</f>
        <v>No</v>
      </c>
      <c r="I5529" s="1" t="str">
        <f>IF($H5529="Yes",VLOOKUP($C5529,'Provisioning Requester'!$F$3:$H$20000,3,FALSE),"-")</f>
        <v>-</v>
      </c>
      <c r="J5529" s="1" t="str">
        <f>IF(OR(D5529="SVCP", E5529="TRUE"), "No", IF(ISNA(VLOOKUP($C5529,'ProvResponder deviceId'!$A$1:$A$20000,1,FALSE)),"No","Yes"))</f>
        <v>No</v>
      </c>
      <c r="K5529" s="1" t="str">
        <f>IF($J5529="Yes",VLOOKUP($C5529,'ProvResponder deviceId'!$A$1:$C$20000,3,FALSE),"-")</f>
        <v>-</v>
      </c>
      <c r="L5529" s="1" t="str">
        <f t="shared" si="172"/>
        <v/>
      </c>
      <c r="M5529" s="1" t="str">
        <f t="shared" si="173"/>
        <v/>
      </c>
      <c r="N5529" s="1" t="str">
        <f>IF(ISBLANK($C5529),"",IF(ISNA(VLOOKUP($L5529,'result messages'!$H$3:$L$11,2,FALSE)),VLOOKUP($M5529,'result messages'!$H$3:$L$11,2,FALSE),VLOOKUP($L5529,'result messages'!$H$3:$L$11,2,FALSE)))</f>
        <v/>
      </c>
      <c r="O5529" s="1" t="str">
        <f>IF(ISBLANK($C5529),"",IF(ISNA(VLOOKUP($L5529,'result messages'!$H$3:$L$11,3,FALSE)),VLOOKUP($M5529,'result messages'!$H$3:$L$11,3,FALSE),VLOOKUP($L5529,'result messages'!$H$3:$L$11,3,FALSE)))</f>
        <v/>
      </c>
      <c r="P5529" s="1" t="str">
        <f>IF(ISBLANK($C5529),"",IF(ISNA(VLOOKUP($L5529,'result messages'!$H$3:$L$11,4,FALSE)),VLOOKUP($M5529,'result messages'!$H$3:$L$11,4,FALSE),VLOOKUP($L5529,'result messages'!$H$3:$L$11,4,FALSE)))</f>
        <v/>
      </c>
      <c r="Q5529" s="1" t="str">
        <f>IF(ISBLANK($C5529),"",IF(ISNA(VLOOKUP($L5529,'result messages'!$H$3:$L$11,5,FALSE)),VLOOKUP($M5529,'result messages'!$H$3:$L$11,5,FALSE),VLOOKUP($L5529,'result messages'!$H$3:$L$11,5,FALSE)))</f>
        <v/>
      </c>
    </row>
    <row r="5530" spans="1:17">
      <c r="A5530" s="1">
        <v>5527</v>
      </c>
      <c r="B5530" s="1"/>
      <c r="C5530" s="1"/>
      <c r="D5530" s="1"/>
      <c r="E5530" s="6"/>
      <c r="F5530" s="1"/>
      <c r="G5530" s="1" t="str">
        <f>IF(ISNA(VLOOKUP($C5530,'DTEN TCAP Linkage deviceId'!$A$1:$A$20000,1,FALSE)),"No","Yes")</f>
        <v>No</v>
      </c>
      <c r="H5530" s="1" t="str">
        <f>IF(ISNA(VLOOKUP($C5530,'Provisioning Requester'!$F$3:$H$20000,2,FALSE)),"No","Yes")</f>
        <v>No</v>
      </c>
      <c r="I5530" s="1" t="str">
        <f>IF($H5530="Yes",VLOOKUP($C5530,'Provisioning Requester'!$F$3:$H$20000,3,FALSE),"-")</f>
        <v>-</v>
      </c>
      <c r="J5530" s="1" t="str">
        <f>IF(OR(D5530="SVCP", E5530="TRUE"), "No", IF(ISNA(VLOOKUP($C5530,'ProvResponder deviceId'!$A$1:$A$20000,1,FALSE)),"No","Yes"))</f>
        <v>No</v>
      </c>
      <c r="K5530" s="1" t="str">
        <f>IF($J5530="Yes",VLOOKUP($C5530,'ProvResponder deviceId'!$A$1:$C$20000,3,FALSE),"-")</f>
        <v>-</v>
      </c>
      <c r="L5530" s="1" t="str">
        <f t="shared" si="172"/>
        <v/>
      </c>
      <c r="M5530" s="1" t="str">
        <f t="shared" si="173"/>
        <v/>
      </c>
      <c r="N5530" s="1" t="str">
        <f>IF(ISBLANK($C5530),"",IF(ISNA(VLOOKUP($L5530,'result messages'!$H$3:$L$11,2,FALSE)),VLOOKUP($M5530,'result messages'!$H$3:$L$11,2,FALSE),VLOOKUP($L5530,'result messages'!$H$3:$L$11,2,FALSE)))</f>
        <v/>
      </c>
      <c r="O5530" s="1" t="str">
        <f>IF(ISBLANK($C5530),"",IF(ISNA(VLOOKUP($L5530,'result messages'!$H$3:$L$11,3,FALSE)),VLOOKUP($M5530,'result messages'!$H$3:$L$11,3,FALSE),VLOOKUP($L5530,'result messages'!$H$3:$L$11,3,FALSE)))</f>
        <v/>
      </c>
      <c r="P5530" s="1" t="str">
        <f>IF(ISBLANK($C5530),"",IF(ISNA(VLOOKUP($L5530,'result messages'!$H$3:$L$11,4,FALSE)),VLOOKUP($M5530,'result messages'!$H$3:$L$11,4,FALSE),VLOOKUP($L5530,'result messages'!$H$3:$L$11,4,FALSE)))</f>
        <v/>
      </c>
      <c r="Q5530" s="1" t="str">
        <f>IF(ISBLANK($C5530),"",IF(ISNA(VLOOKUP($L5530,'result messages'!$H$3:$L$11,5,FALSE)),VLOOKUP($M5530,'result messages'!$H$3:$L$11,5,FALSE),VLOOKUP($L5530,'result messages'!$H$3:$L$11,5,FALSE)))</f>
        <v/>
      </c>
    </row>
    <row r="5531" spans="1:17">
      <c r="A5531" s="1">
        <v>5528</v>
      </c>
      <c r="B5531" s="1"/>
      <c r="C5531" s="1"/>
      <c r="D5531" s="1"/>
      <c r="E5531" s="6"/>
      <c r="F5531" s="1"/>
      <c r="G5531" s="1" t="str">
        <f>IF(ISNA(VLOOKUP($C5531,'DTEN TCAP Linkage deviceId'!$A$1:$A$20000,1,FALSE)),"No","Yes")</f>
        <v>No</v>
      </c>
      <c r="H5531" s="1" t="str">
        <f>IF(ISNA(VLOOKUP($C5531,'Provisioning Requester'!$F$3:$H$20000,2,FALSE)),"No","Yes")</f>
        <v>No</v>
      </c>
      <c r="I5531" s="1" t="str">
        <f>IF($H5531="Yes",VLOOKUP($C5531,'Provisioning Requester'!$F$3:$H$20000,3,FALSE),"-")</f>
        <v>-</v>
      </c>
      <c r="J5531" s="1" t="str">
        <f>IF(OR(D5531="SVCP", E5531="TRUE"), "No", IF(ISNA(VLOOKUP($C5531,'ProvResponder deviceId'!$A$1:$A$20000,1,FALSE)),"No","Yes"))</f>
        <v>No</v>
      </c>
      <c r="K5531" s="1" t="str">
        <f>IF($J5531="Yes",VLOOKUP($C5531,'ProvResponder deviceId'!$A$1:$C$20000,3,FALSE),"-")</f>
        <v>-</v>
      </c>
      <c r="L5531" s="1" t="str">
        <f t="shared" si="172"/>
        <v/>
      </c>
      <c r="M5531" s="1" t="str">
        <f t="shared" si="173"/>
        <v/>
      </c>
      <c r="N5531" s="1" t="str">
        <f>IF(ISBLANK($C5531),"",IF(ISNA(VLOOKUP($L5531,'result messages'!$H$3:$L$11,2,FALSE)),VLOOKUP($M5531,'result messages'!$H$3:$L$11,2,FALSE),VLOOKUP($L5531,'result messages'!$H$3:$L$11,2,FALSE)))</f>
        <v/>
      </c>
      <c r="O5531" s="1" t="str">
        <f>IF(ISBLANK($C5531),"",IF(ISNA(VLOOKUP($L5531,'result messages'!$H$3:$L$11,3,FALSE)),VLOOKUP($M5531,'result messages'!$H$3:$L$11,3,FALSE),VLOOKUP($L5531,'result messages'!$H$3:$L$11,3,FALSE)))</f>
        <v/>
      </c>
      <c r="P5531" s="1" t="str">
        <f>IF(ISBLANK($C5531),"",IF(ISNA(VLOOKUP($L5531,'result messages'!$H$3:$L$11,4,FALSE)),VLOOKUP($M5531,'result messages'!$H$3:$L$11,4,FALSE),VLOOKUP($L5531,'result messages'!$H$3:$L$11,4,FALSE)))</f>
        <v/>
      </c>
      <c r="Q5531" s="1" t="str">
        <f>IF(ISBLANK($C5531),"",IF(ISNA(VLOOKUP($L5531,'result messages'!$H$3:$L$11,5,FALSE)),VLOOKUP($M5531,'result messages'!$H$3:$L$11,5,FALSE),VLOOKUP($L5531,'result messages'!$H$3:$L$11,5,FALSE)))</f>
        <v/>
      </c>
    </row>
    <row r="5532" spans="1:17">
      <c r="A5532" s="1">
        <v>5529</v>
      </c>
      <c r="B5532" s="1"/>
      <c r="C5532" s="1"/>
      <c r="D5532" s="1"/>
      <c r="E5532" s="6"/>
      <c r="F5532" s="1"/>
      <c r="G5532" s="1" t="str">
        <f>IF(ISNA(VLOOKUP($C5532,'DTEN TCAP Linkage deviceId'!$A$1:$A$20000,1,FALSE)),"No","Yes")</f>
        <v>No</v>
      </c>
      <c r="H5532" s="1" t="str">
        <f>IF(ISNA(VLOOKUP($C5532,'Provisioning Requester'!$F$3:$H$20000,2,FALSE)),"No","Yes")</f>
        <v>No</v>
      </c>
      <c r="I5532" s="1" t="str">
        <f>IF($H5532="Yes",VLOOKUP($C5532,'Provisioning Requester'!$F$3:$H$20000,3,FALSE),"-")</f>
        <v>-</v>
      </c>
      <c r="J5532" s="1" t="str">
        <f>IF(OR(D5532="SVCP", E5532="TRUE"), "No", IF(ISNA(VLOOKUP($C5532,'ProvResponder deviceId'!$A$1:$A$20000,1,FALSE)),"No","Yes"))</f>
        <v>No</v>
      </c>
      <c r="K5532" s="1" t="str">
        <f>IF($J5532="Yes",VLOOKUP($C5532,'ProvResponder deviceId'!$A$1:$C$20000,3,FALSE),"-")</f>
        <v>-</v>
      </c>
      <c r="L5532" s="1" t="str">
        <f t="shared" si="172"/>
        <v/>
      </c>
      <c r="M5532" s="1" t="str">
        <f t="shared" si="173"/>
        <v/>
      </c>
      <c r="N5532" s="1" t="str">
        <f>IF(ISBLANK($C5532),"",IF(ISNA(VLOOKUP($L5532,'result messages'!$H$3:$L$11,2,FALSE)),VLOOKUP($M5532,'result messages'!$H$3:$L$11,2,FALSE),VLOOKUP($L5532,'result messages'!$H$3:$L$11,2,FALSE)))</f>
        <v/>
      </c>
      <c r="O5532" s="1" t="str">
        <f>IF(ISBLANK($C5532),"",IF(ISNA(VLOOKUP($L5532,'result messages'!$H$3:$L$11,3,FALSE)),VLOOKUP($M5532,'result messages'!$H$3:$L$11,3,FALSE),VLOOKUP($L5532,'result messages'!$H$3:$L$11,3,FALSE)))</f>
        <v/>
      </c>
      <c r="P5532" s="1" t="str">
        <f>IF(ISBLANK($C5532),"",IF(ISNA(VLOOKUP($L5532,'result messages'!$H$3:$L$11,4,FALSE)),VLOOKUP($M5532,'result messages'!$H$3:$L$11,4,FALSE),VLOOKUP($L5532,'result messages'!$H$3:$L$11,4,FALSE)))</f>
        <v/>
      </c>
      <c r="Q5532" s="1" t="str">
        <f>IF(ISBLANK($C5532),"",IF(ISNA(VLOOKUP($L5532,'result messages'!$H$3:$L$11,5,FALSE)),VLOOKUP($M5532,'result messages'!$H$3:$L$11,5,FALSE),VLOOKUP($L5532,'result messages'!$H$3:$L$11,5,FALSE)))</f>
        <v/>
      </c>
    </row>
    <row r="5533" spans="1:17">
      <c r="A5533" s="1">
        <v>5530</v>
      </c>
      <c r="B5533" s="1"/>
      <c r="C5533" s="1"/>
      <c r="D5533" s="1"/>
      <c r="E5533" s="6"/>
      <c r="F5533" s="1"/>
      <c r="G5533" s="1" t="str">
        <f>IF(ISNA(VLOOKUP($C5533,'DTEN TCAP Linkage deviceId'!$A$1:$A$20000,1,FALSE)),"No","Yes")</f>
        <v>No</v>
      </c>
      <c r="H5533" s="1" t="str">
        <f>IF(ISNA(VLOOKUP($C5533,'Provisioning Requester'!$F$3:$H$20000,2,FALSE)),"No","Yes")</f>
        <v>No</v>
      </c>
      <c r="I5533" s="1" t="str">
        <f>IF($H5533="Yes",VLOOKUP($C5533,'Provisioning Requester'!$F$3:$H$20000,3,FALSE),"-")</f>
        <v>-</v>
      </c>
      <c r="J5533" s="1" t="str">
        <f>IF(OR(D5533="SVCP", E5533="TRUE"), "No", IF(ISNA(VLOOKUP($C5533,'ProvResponder deviceId'!$A$1:$A$20000,1,FALSE)),"No","Yes"))</f>
        <v>No</v>
      </c>
      <c r="K5533" s="1" t="str">
        <f>IF($J5533="Yes",VLOOKUP($C5533,'ProvResponder deviceId'!$A$1:$C$20000,3,FALSE),"-")</f>
        <v>-</v>
      </c>
      <c r="L5533" s="1" t="str">
        <f t="shared" si="172"/>
        <v/>
      </c>
      <c r="M5533" s="1" t="str">
        <f t="shared" si="173"/>
        <v/>
      </c>
      <c r="N5533" s="1" t="str">
        <f>IF(ISBLANK($C5533),"",IF(ISNA(VLOOKUP($L5533,'result messages'!$H$3:$L$11,2,FALSE)),VLOOKUP($M5533,'result messages'!$H$3:$L$11,2,FALSE),VLOOKUP($L5533,'result messages'!$H$3:$L$11,2,FALSE)))</f>
        <v/>
      </c>
      <c r="O5533" s="1" t="str">
        <f>IF(ISBLANK($C5533),"",IF(ISNA(VLOOKUP($L5533,'result messages'!$H$3:$L$11,3,FALSE)),VLOOKUP($M5533,'result messages'!$H$3:$L$11,3,FALSE),VLOOKUP($L5533,'result messages'!$H$3:$L$11,3,FALSE)))</f>
        <v/>
      </c>
      <c r="P5533" s="1" t="str">
        <f>IF(ISBLANK($C5533),"",IF(ISNA(VLOOKUP($L5533,'result messages'!$H$3:$L$11,4,FALSE)),VLOOKUP($M5533,'result messages'!$H$3:$L$11,4,FALSE),VLOOKUP($L5533,'result messages'!$H$3:$L$11,4,FALSE)))</f>
        <v/>
      </c>
      <c r="Q5533" s="1" t="str">
        <f>IF(ISBLANK($C5533),"",IF(ISNA(VLOOKUP($L5533,'result messages'!$H$3:$L$11,5,FALSE)),VLOOKUP($M5533,'result messages'!$H$3:$L$11,5,FALSE),VLOOKUP($L5533,'result messages'!$H$3:$L$11,5,FALSE)))</f>
        <v/>
      </c>
    </row>
    <row r="5534" spans="1:17">
      <c r="A5534" s="1">
        <v>5531</v>
      </c>
      <c r="B5534" s="1"/>
      <c r="C5534" s="1"/>
      <c r="D5534" s="1"/>
      <c r="E5534" s="6"/>
      <c r="F5534" s="1"/>
      <c r="G5534" s="1" t="str">
        <f>IF(ISNA(VLOOKUP($C5534,'DTEN TCAP Linkage deviceId'!$A$1:$A$20000,1,FALSE)),"No","Yes")</f>
        <v>No</v>
      </c>
      <c r="H5534" s="1" t="str">
        <f>IF(ISNA(VLOOKUP($C5534,'Provisioning Requester'!$F$3:$H$20000,2,FALSE)),"No","Yes")</f>
        <v>No</v>
      </c>
      <c r="I5534" s="1" t="str">
        <f>IF($H5534="Yes",VLOOKUP($C5534,'Provisioning Requester'!$F$3:$H$20000,3,FALSE),"-")</f>
        <v>-</v>
      </c>
      <c r="J5534" s="1" t="str">
        <f>IF(OR(D5534="SVCP", E5534="TRUE"), "No", IF(ISNA(VLOOKUP($C5534,'ProvResponder deviceId'!$A$1:$A$20000,1,FALSE)),"No","Yes"))</f>
        <v>No</v>
      </c>
      <c r="K5534" s="1" t="str">
        <f>IF($J5534="Yes",VLOOKUP($C5534,'ProvResponder deviceId'!$A$1:$C$20000,3,FALSE),"-")</f>
        <v>-</v>
      </c>
      <c r="L5534" s="1" t="str">
        <f t="shared" si="172"/>
        <v/>
      </c>
      <c r="M5534" s="1" t="str">
        <f t="shared" si="173"/>
        <v/>
      </c>
      <c r="N5534" s="1" t="str">
        <f>IF(ISBLANK($C5534),"",IF(ISNA(VLOOKUP($L5534,'result messages'!$H$3:$L$11,2,FALSE)),VLOOKUP($M5534,'result messages'!$H$3:$L$11,2,FALSE),VLOOKUP($L5534,'result messages'!$H$3:$L$11,2,FALSE)))</f>
        <v/>
      </c>
      <c r="O5534" s="1" t="str">
        <f>IF(ISBLANK($C5534),"",IF(ISNA(VLOOKUP($L5534,'result messages'!$H$3:$L$11,3,FALSE)),VLOOKUP($M5534,'result messages'!$H$3:$L$11,3,FALSE),VLOOKUP($L5534,'result messages'!$H$3:$L$11,3,FALSE)))</f>
        <v/>
      </c>
      <c r="P5534" s="1" t="str">
        <f>IF(ISBLANK($C5534),"",IF(ISNA(VLOOKUP($L5534,'result messages'!$H$3:$L$11,4,FALSE)),VLOOKUP($M5534,'result messages'!$H$3:$L$11,4,FALSE),VLOOKUP($L5534,'result messages'!$H$3:$L$11,4,FALSE)))</f>
        <v/>
      </c>
      <c r="Q5534" s="1" t="str">
        <f>IF(ISBLANK($C5534),"",IF(ISNA(VLOOKUP($L5534,'result messages'!$H$3:$L$11,5,FALSE)),VLOOKUP($M5534,'result messages'!$H$3:$L$11,5,FALSE),VLOOKUP($L5534,'result messages'!$H$3:$L$11,5,FALSE)))</f>
        <v/>
      </c>
    </row>
    <row r="5535" spans="1:17">
      <c r="A5535" s="1">
        <v>5532</v>
      </c>
      <c r="B5535" s="1"/>
      <c r="C5535" s="1"/>
      <c r="D5535" s="1"/>
      <c r="E5535" s="6"/>
      <c r="F5535" s="1"/>
      <c r="G5535" s="1" t="str">
        <f>IF(ISNA(VLOOKUP($C5535,'DTEN TCAP Linkage deviceId'!$A$1:$A$20000,1,FALSE)),"No","Yes")</f>
        <v>No</v>
      </c>
      <c r="H5535" s="1" t="str">
        <f>IF(ISNA(VLOOKUP($C5535,'Provisioning Requester'!$F$3:$H$20000,2,FALSE)),"No","Yes")</f>
        <v>No</v>
      </c>
      <c r="I5535" s="1" t="str">
        <f>IF($H5535="Yes",VLOOKUP($C5535,'Provisioning Requester'!$F$3:$H$20000,3,FALSE),"-")</f>
        <v>-</v>
      </c>
      <c r="J5535" s="1" t="str">
        <f>IF(OR(D5535="SVCP", E5535="TRUE"), "No", IF(ISNA(VLOOKUP($C5535,'ProvResponder deviceId'!$A$1:$A$20000,1,FALSE)),"No","Yes"))</f>
        <v>No</v>
      </c>
      <c r="K5535" s="1" t="str">
        <f>IF($J5535="Yes",VLOOKUP($C5535,'ProvResponder deviceId'!$A$1:$C$20000,3,FALSE),"-")</f>
        <v>-</v>
      </c>
      <c r="L5535" s="1" t="str">
        <f t="shared" si="172"/>
        <v/>
      </c>
      <c r="M5535" s="1" t="str">
        <f t="shared" si="173"/>
        <v/>
      </c>
      <c r="N5535" s="1" t="str">
        <f>IF(ISBLANK($C5535),"",IF(ISNA(VLOOKUP($L5535,'result messages'!$H$3:$L$11,2,FALSE)),VLOOKUP($M5535,'result messages'!$H$3:$L$11,2,FALSE),VLOOKUP($L5535,'result messages'!$H$3:$L$11,2,FALSE)))</f>
        <v/>
      </c>
      <c r="O5535" s="1" t="str">
        <f>IF(ISBLANK($C5535),"",IF(ISNA(VLOOKUP($L5535,'result messages'!$H$3:$L$11,3,FALSE)),VLOOKUP($M5535,'result messages'!$H$3:$L$11,3,FALSE),VLOOKUP($L5535,'result messages'!$H$3:$L$11,3,FALSE)))</f>
        <v/>
      </c>
      <c r="P5535" s="1" t="str">
        <f>IF(ISBLANK($C5535),"",IF(ISNA(VLOOKUP($L5535,'result messages'!$H$3:$L$11,4,FALSE)),VLOOKUP($M5535,'result messages'!$H$3:$L$11,4,FALSE),VLOOKUP($L5535,'result messages'!$H$3:$L$11,4,FALSE)))</f>
        <v/>
      </c>
      <c r="Q5535" s="1" t="str">
        <f>IF(ISBLANK($C5535),"",IF(ISNA(VLOOKUP($L5535,'result messages'!$H$3:$L$11,5,FALSE)),VLOOKUP($M5535,'result messages'!$H$3:$L$11,5,FALSE),VLOOKUP($L5535,'result messages'!$H$3:$L$11,5,FALSE)))</f>
        <v/>
      </c>
    </row>
    <row r="5536" spans="1:17">
      <c r="A5536" s="1">
        <v>5533</v>
      </c>
      <c r="B5536" s="1"/>
      <c r="C5536" s="1"/>
      <c r="D5536" s="1"/>
      <c r="E5536" s="6"/>
      <c r="F5536" s="1"/>
      <c r="G5536" s="1" t="str">
        <f>IF(ISNA(VLOOKUP($C5536,'DTEN TCAP Linkage deviceId'!$A$1:$A$20000,1,FALSE)),"No","Yes")</f>
        <v>No</v>
      </c>
      <c r="H5536" s="1" t="str">
        <f>IF(ISNA(VLOOKUP($C5536,'Provisioning Requester'!$F$3:$H$20000,2,FALSE)),"No","Yes")</f>
        <v>No</v>
      </c>
      <c r="I5536" s="1" t="str">
        <f>IF($H5536="Yes",VLOOKUP($C5536,'Provisioning Requester'!$F$3:$H$20000,3,FALSE),"-")</f>
        <v>-</v>
      </c>
      <c r="J5536" s="1" t="str">
        <f>IF(OR(D5536="SVCP", E5536="TRUE"), "No", IF(ISNA(VLOOKUP($C5536,'ProvResponder deviceId'!$A$1:$A$20000,1,FALSE)),"No","Yes"))</f>
        <v>No</v>
      </c>
      <c r="K5536" s="1" t="str">
        <f>IF($J5536="Yes",VLOOKUP($C5536,'ProvResponder deviceId'!$A$1:$C$20000,3,FALSE),"-")</f>
        <v>-</v>
      </c>
      <c r="L5536" s="1" t="str">
        <f t="shared" si="172"/>
        <v/>
      </c>
      <c r="M5536" s="1" t="str">
        <f t="shared" si="173"/>
        <v/>
      </c>
      <c r="N5536" s="1" t="str">
        <f>IF(ISBLANK($C5536),"",IF(ISNA(VLOOKUP($L5536,'result messages'!$H$3:$L$11,2,FALSE)),VLOOKUP($M5536,'result messages'!$H$3:$L$11,2,FALSE),VLOOKUP($L5536,'result messages'!$H$3:$L$11,2,FALSE)))</f>
        <v/>
      </c>
      <c r="O5536" s="1" t="str">
        <f>IF(ISBLANK($C5536),"",IF(ISNA(VLOOKUP($L5536,'result messages'!$H$3:$L$11,3,FALSE)),VLOOKUP($M5536,'result messages'!$H$3:$L$11,3,FALSE),VLOOKUP($L5536,'result messages'!$H$3:$L$11,3,FALSE)))</f>
        <v/>
      </c>
      <c r="P5536" s="1" t="str">
        <f>IF(ISBLANK($C5536),"",IF(ISNA(VLOOKUP($L5536,'result messages'!$H$3:$L$11,4,FALSE)),VLOOKUP($M5536,'result messages'!$H$3:$L$11,4,FALSE),VLOOKUP($L5536,'result messages'!$H$3:$L$11,4,FALSE)))</f>
        <v/>
      </c>
      <c r="Q5536" s="1" t="str">
        <f>IF(ISBLANK($C5536),"",IF(ISNA(VLOOKUP($L5536,'result messages'!$H$3:$L$11,5,FALSE)),VLOOKUP($M5536,'result messages'!$H$3:$L$11,5,FALSE),VLOOKUP($L5536,'result messages'!$H$3:$L$11,5,FALSE)))</f>
        <v/>
      </c>
    </row>
    <row r="5537" spans="1:17">
      <c r="A5537" s="1">
        <v>5534</v>
      </c>
      <c r="B5537" s="1"/>
      <c r="C5537" s="1"/>
      <c r="D5537" s="1"/>
      <c r="E5537" s="6"/>
      <c r="F5537" s="1"/>
      <c r="G5537" s="1" t="str">
        <f>IF(ISNA(VLOOKUP($C5537,'DTEN TCAP Linkage deviceId'!$A$1:$A$20000,1,FALSE)),"No","Yes")</f>
        <v>No</v>
      </c>
      <c r="H5537" s="1" t="str">
        <f>IF(ISNA(VLOOKUP($C5537,'Provisioning Requester'!$F$3:$H$20000,2,FALSE)),"No","Yes")</f>
        <v>No</v>
      </c>
      <c r="I5537" s="1" t="str">
        <f>IF($H5537="Yes",VLOOKUP($C5537,'Provisioning Requester'!$F$3:$H$20000,3,FALSE),"-")</f>
        <v>-</v>
      </c>
      <c r="J5537" s="1" t="str">
        <f>IF(OR(D5537="SVCP", E5537="TRUE"), "No", IF(ISNA(VLOOKUP($C5537,'ProvResponder deviceId'!$A$1:$A$20000,1,FALSE)),"No","Yes"))</f>
        <v>No</v>
      </c>
      <c r="K5537" s="1" t="str">
        <f>IF($J5537="Yes",VLOOKUP($C5537,'ProvResponder deviceId'!$A$1:$C$20000,3,FALSE),"-")</f>
        <v>-</v>
      </c>
      <c r="L5537" s="1" t="str">
        <f t="shared" si="172"/>
        <v/>
      </c>
      <c r="M5537" s="1" t="str">
        <f t="shared" si="173"/>
        <v/>
      </c>
      <c r="N5537" s="1" t="str">
        <f>IF(ISBLANK($C5537),"",IF(ISNA(VLOOKUP($L5537,'result messages'!$H$3:$L$11,2,FALSE)),VLOOKUP($M5537,'result messages'!$H$3:$L$11,2,FALSE),VLOOKUP($L5537,'result messages'!$H$3:$L$11,2,FALSE)))</f>
        <v/>
      </c>
      <c r="O5537" s="1" t="str">
        <f>IF(ISBLANK($C5537),"",IF(ISNA(VLOOKUP($L5537,'result messages'!$H$3:$L$11,3,FALSE)),VLOOKUP($M5537,'result messages'!$H$3:$L$11,3,FALSE),VLOOKUP($L5537,'result messages'!$H$3:$L$11,3,FALSE)))</f>
        <v/>
      </c>
      <c r="P5537" s="1" t="str">
        <f>IF(ISBLANK($C5537),"",IF(ISNA(VLOOKUP($L5537,'result messages'!$H$3:$L$11,4,FALSE)),VLOOKUP($M5537,'result messages'!$H$3:$L$11,4,FALSE),VLOOKUP($L5537,'result messages'!$H$3:$L$11,4,FALSE)))</f>
        <v/>
      </c>
      <c r="Q5537" s="1" t="str">
        <f>IF(ISBLANK($C5537),"",IF(ISNA(VLOOKUP($L5537,'result messages'!$H$3:$L$11,5,FALSE)),VLOOKUP($M5537,'result messages'!$H$3:$L$11,5,FALSE),VLOOKUP($L5537,'result messages'!$H$3:$L$11,5,FALSE)))</f>
        <v/>
      </c>
    </row>
    <row r="5538" spans="1:17">
      <c r="A5538" s="1">
        <v>5535</v>
      </c>
      <c r="B5538" s="1"/>
      <c r="C5538" s="1"/>
      <c r="D5538" s="1"/>
      <c r="E5538" s="6"/>
      <c r="F5538" s="1"/>
      <c r="G5538" s="1" t="str">
        <f>IF(ISNA(VLOOKUP($C5538,'DTEN TCAP Linkage deviceId'!$A$1:$A$20000,1,FALSE)),"No","Yes")</f>
        <v>No</v>
      </c>
      <c r="H5538" s="1" t="str">
        <f>IF(ISNA(VLOOKUP($C5538,'Provisioning Requester'!$F$3:$H$20000,2,FALSE)),"No","Yes")</f>
        <v>No</v>
      </c>
      <c r="I5538" s="1" t="str">
        <f>IF($H5538="Yes",VLOOKUP($C5538,'Provisioning Requester'!$F$3:$H$20000,3,FALSE),"-")</f>
        <v>-</v>
      </c>
      <c r="J5538" s="1" t="str">
        <f>IF(OR(D5538="SVCP", E5538="TRUE"), "No", IF(ISNA(VLOOKUP($C5538,'ProvResponder deviceId'!$A$1:$A$20000,1,FALSE)),"No","Yes"))</f>
        <v>No</v>
      </c>
      <c r="K5538" s="1" t="str">
        <f>IF($J5538="Yes",VLOOKUP($C5538,'ProvResponder deviceId'!$A$1:$C$20000,3,FALSE),"-")</f>
        <v>-</v>
      </c>
      <c r="L5538" s="1" t="str">
        <f t="shared" si="172"/>
        <v/>
      </c>
      <c r="M5538" s="1" t="str">
        <f t="shared" si="173"/>
        <v/>
      </c>
      <c r="N5538" s="1" t="str">
        <f>IF(ISBLANK($C5538),"",IF(ISNA(VLOOKUP($L5538,'result messages'!$H$3:$L$11,2,FALSE)),VLOOKUP($M5538,'result messages'!$H$3:$L$11,2,FALSE),VLOOKUP($L5538,'result messages'!$H$3:$L$11,2,FALSE)))</f>
        <v/>
      </c>
      <c r="O5538" s="1" t="str">
        <f>IF(ISBLANK($C5538),"",IF(ISNA(VLOOKUP($L5538,'result messages'!$H$3:$L$11,3,FALSE)),VLOOKUP($M5538,'result messages'!$H$3:$L$11,3,FALSE),VLOOKUP($L5538,'result messages'!$H$3:$L$11,3,FALSE)))</f>
        <v/>
      </c>
      <c r="P5538" s="1" t="str">
        <f>IF(ISBLANK($C5538),"",IF(ISNA(VLOOKUP($L5538,'result messages'!$H$3:$L$11,4,FALSE)),VLOOKUP($M5538,'result messages'!$H$3:$L$11,4,FALSE),VLOOKUP($L5538,'result messages'!$H$3:$L$11,4,FALSE)))</f>
        <v/>
      </c>
      <c r="Q5538" s="1" t="str">
        <f>IF(ISBLANK($C5538),"",IF(ISNA(VLOOKUP($L5538,'result messages'!$H$3:$L$11,5,FALSE)),VLOOKUP($M5538,'result messages'!$H$3:$L$11,5,FALSE),VLOOKUP($L5538,'result messages'!$H$3:$L$11,5,FALSE)))</f>
        <v/>
      </c>
    </row>
    <row r="5539" spans="1:17">
      <c r="A5539" s="1">
        <v>5536</v>
      </c>
      <c r="B5539" s="1"/>
      <c r="C5539" s="1"/>
      <c r="D5539" s="1"/>
      <c r="E5539" s="6"/>
      <c r="F5539" s="1"/>
      <c r="G5539" s="1" t="str">
        <f>IF(ISNA(VLOOKUP($C5539,'DTEN TCAP Linkage deviceId'!$A$1:$A$20000,1,FALSE)),"No","Yes")</f>
        <v>No</v>
      </c>
      <c r="H5539" s="1" t="str">
        <f>IF(ISNA(VLOOKUP($C5539,'Provisioning Requester'!$F$3:$H$20000,2,FALSE)),"No","Yes")</f>
        <v>No</v>
      </c>
      <c r="I5539" s="1" t="str">
        <f>IF($H5539="Yes",VLOOKUP($C5539,'Provisioning Requester'!$F$3:$H$20000,3,FALSE),"-")</f>
        <v>-</v>
      </c>
      <c r="J5539" s="1" t="str">
        <f>IF(OR(D5539="SVCP", E5539="TRUE"), "No", IF(ISNA(VLOOKUP($C5539,'ProvResponder deviceId'!$A$1:$A$20000,1,FALSE)),"No","Yes"))</f>
        <v>No</v>
      </c>
      <c r="K5539" s="1" t="str">
        <f>IF($J5539="Yes",VLOOKUP($C5539,'ProvResponder deviceId'!$A$1:$C$20000,3,FALSE),"-")</f>
        <v>-</v>
      </c>
      <c r="L5539" s="1" t="str">
        <f t="shared" si="172"/>
        <v/>
      </c>
      <c r="M5539" s="1" t="str">
        <f t="shared" si="173"/>
        <v/>
      </c>
      <c r="N5539" s="1" t="str">
        <f>IF(ISBLANK($C5539),"",IF(ISNA(VLOOKUP($L5539,'result messages'!$H$3:$L$11,2,FALSE)),VLOOKUP($M5539,'result messages'!$H$3:$L$11,2,FALSE),VLOOKUP($L5539,'result messages'!$H$3:$L$11,2,FALSE)))</f>
        <v/>
      </c>
      <c r="O5539" s="1" t="str">
        <f>IF(ISBLANK($C5539),"",IF(ISNA(VLOOKUP($L5539,'result messages'!$H$3:$L$11,3,FALSE)),VLOOKUP($M5539,'result messages'!$H$3:$L$11,3,FALSE),VLOOKUP($L5539,'result messages'!$H$3:$L$11,3,FALSE)))</f>
        <v/>
      </c>
      <c r="P5539" s="1" t="str">
        <f>IF(ISBLANK($C5539),"",IF(ISNA(VLOOKUP($L5539,'result messages'!$H$3:$L$11,4,FALSE)),VLOOKUP($M5539,'result messages'!$H$3:$L$11,4,FALSE),VLOOKUP($L5539,'result messages'!$H$3:$L$11,4,FALSE)))</f>
        <v/>
      </c>
      <c r="Q5539" s="1" t="str">
        <f>IF(ISBLANK($C5539),"",IF(ISNA(VLOOKUP($L5539,'result messages'!$H$3:$L$11,5,FALSE)),VLOOKUP($M5539,'result messages'!$H$3:$L$11,5,FALSE),VLOOKUP($L5539,'result messages'!$H$3:$L$11,5,FALSE)))</f>
        <v/>
      </c>
    </row>
    <row r="5540" spans="1:17">
      <c r="A5540" s="1">
        <v>5537</v>
      </c>
      <c r="B5540" s="1"/>
      <c r="C5540" s="1"/>
      <c r="D5540" s="1"/>
      <c r="E5540" s="6"/>
      <c r="F5540" s="1"/>
      <c r="G5540" s="1" t="str">
        <f>IF(ISNA(VLOOKUP($C5540,'DTEN TCAP Linkage deviceId'!$A$1:$A$20000,1,FALSE)),"No","Yes")</f>
        <v>No</v>
      </c>
      <c r="H5540" s="1" t="str">
        <f>IF(ISNA(VLOOKUP($C5540,'Provisioning Requester'!$F$3:$H$20000,2,FALSE)),"No","Yes")</f>
        <v>No</v>
      </c>
      <c r="I5540" s="1" t="str">
        <f>IF($H5540="Yes",VLOOKUP($C5540,'Provisioning Requester'!$F$3:$H$20000,3,FALSE),"-")</f>
        <v>-</v>
      </c>
      <c r="J5540" s="1" t="str">
        <f>IF(OR(D5540="SVCP", E5540="TRUE"), "No", IF(ISNA(VLOOKUP($C5540,'ProvResponder deviceId'!$A$1:$A$20000,1,FALSE)),"No","Yes"))</f>
        <v>No</v>
      </c>
      <c r="K5540" s="1" t="str">
        <f>IF($J5540="Yes",VLOOKUP($C5540,'ProvResponder deviceId'!$A$1:$C$20000,3,FALSE),"-")</f>
        <v>-</v>
      </c>
      <c r="L5540" s="1" t="str">
        <f t="shared" si="172"/>
        <v/>
      </c>
      <c r="M5540" s="1" t="str">
        <f t="shared" si="173"/>
        <v/>
      </c>
      <c r="N5540" s="1" t="str">
        <f>IF(ISBLANK($C5540),"",IF(ISNA(VLOOKUP($L5540,'result messages'!$H$3:$L$11,2,FALSE)),VLOOKUP($M5540,'result messages'!$H$3:$L$11,2,FALSE),VLOOKUP($L5540,'result messages'!$H$3:$L$11,2,FALSE)))</f>
        <v/>
      </c>
      <c r="O5540" s="1" t="str">
        <f>IF(ISBLANK($C5540),"",IF(ISNA(VLOOKUP($L5540,'result messages'!$H$3:$L$11,3,FALSE)),VLOOKUP($M5540,'result messages'!$H$3:$L$11,3,FALSE),VLOOKUP($L5540,'result messages'!$H$3:$L$11,3,FALSE)))</f>
        <v/>
      </c>
      <c r="P5540" s="1" t="str">
        <f>IF(ISBLANK($C5540),"",IF(ISNA(VLOOKUP($L5540,'result messages'!$H$3:$L$11,4,FALSE)),VLOOKUP($M5540,'result messages'!$H$3:$L$11,4,FALSE),VLOOKUP($L5540,'result messages'!$H$3:$L$11,4,FALSE)))</f>
        <v/>
      </c>
      <c r="Q5540" s="1" t="str">
        <f>IF(ISBLANK($C5540),"",IF(ISNA(VLOOKUP($L5540,'result messages'!$H$3:$L$11,5,FALSE)),VLOOKUP($M5540,'result messages'!$H$3:$L$11,5,FALSE),VLOOKUP($L5540,'result messages'!$H$3:$L$11,5,FALSE)))</f>
        <v/>
      </c>
    </row>
    <row r="5541" spans="1:17">
      <c r="A5541" s="1">
        <v>5538</v>
      </c>
      <c r="B5541" s="1"/>
      <c r="C5541" s="1"/>
      <c r="D5541" s="1"/>
      <c r="E5541" s="6"/>
      <c r="F5541" s="1"/>
      <c r="G5541" s="1" t="str">
        <f>IF(ISNA(VLOOKUP($C5541,'DTEN TCAP Linkage deviceId'!$A$1:$A$20000,1,FALSE)),"No","Yes")</f>
        <v>No</v>
      </c>
      <c r="H5541" s="1" t="str">
        <f>IF(ISNA(VLOOKUP($C5541,'Provisioning Requester'!$F$3:$H$20000,2,FALSE)),"No","Yes")</f>
        <v>No</v>
      </c>
      <c r="I5541" s="1" t="str">
        <f>IF($H5541="Yes",VLOOKUP($C5541,'Provisioning Requester'!$F$3:$H$20000,3,FALSE),"-")</f>
        <v>-</v>
      </c>
      <c r="J5541" s="1" t="str">
        <f>IF(OR(D5541="SVCP", E5541="TRUE"), "No", IF(ISNA(VLOOKUP($C5541,'ProvResponder deviceId'!$A$1:$A$20000,1,FALSE)),"No","Yes"))</f>
        <v>No</v>
      </c>
      <c r="K5541" s="1" t="str">
        <f>IF($J5541="Yes",VLOOKUP($C5541,'ProvResponder deviceId'!$A$1:$C$20000,3,FALSE),"-")</f>
        <v>-</v>
      </c>
      <c r="L5541" s="1" t="str">
        <f t="shared" si="172"/>
        <v/>
      </c>
      <c r="M5541" s="1" t="str">
        <f t="shared" si="173"/>
        <v/>
      </c>
      <c r="N5541" s="1" t="str">
        <f>IF(ISBLANK($C5541),"",IF(ISNA(VLOOKUP($L5541,'result messages'!$H$3:$L$11,2,FALSE)),VLOOKUP($M5541,'result messages'!$H$3:$L$11,2,FALSE),VLOOKUP($L5541,'result messages'!$H$3:$L$11,2,FALSE)))</f>
        <v/>
      </c>
      <c r="O5541" s="1" t="str">
        <f>IF(ISBLANK($C5541),"",IF(ISNA(VLOOKUP($L5541,'result messages'!$H$3:$L$11,3,FALSE)),VLOOKUP($M5541,'result messages'!$H$3:$L$11,3,FALSE),VLOOKUP($L5541,'result messages'!$H$3:$L$11,3,FALSE)))</f>
        <v/>
      </c>
      <c r="P5541" s="1" t="str">
        <f>IF(ISBLANK($C5541),"",IF(ISNA(VLOOKUP($L5541,'result messages'!$H$3:$L$11,4,FALSE)),VLOOKUP($M5541,'result messages'!$H$3:$L$11,4,FALSE),VLOOKUP($L5541,'result messages'!$H$3:$L$11,4,FALSE)))</f>
        <v/>
      </c>
      <c r="Q5541" s="1" t="str">
        <f>IF(ISBLANK($C5541),"",IF(ISNA(VLOOKUP($L5541,'result messages'!$H$3:$L$11,5,FALSE)),VLOOKUP($M5541,'result messages'!$H$3:$L$11,5,FALSE),VLOOKUP($L5541,'result messages'!$H$3:$L$11,5,FALSE)))</f>
        <v/>
      </c>
    </row>
    <row r="5542" spans="1:17">
      <c r="A5542" s="1">
        <v>5539</v>
      </c>
      <c r="B5542" s="1"/>
      <c r="C5542" s="1"/>
      <c r="D5542" s="1"/>
      <c r="E5542" s="6"/>
      <c r="F5542" s="1"/>
      <c r="G5542" s="1" t="str">
        <f>IF(ISNA(VLOOKUP($C5542,'DTEN TCAP Linkage deviceId'!$A$1:$A$20000,1,FALSE)),"No","Yes")</f>
        <v>No</v>
      </c>
      <c r="H5542" s="1" t="str">
        <f>IF(ISNA(VLOOKUP($C5542,'Provisioning Requester'!$F$3:$H$20000,2,FALSE)),"No","Yes")</f>
        <v>No</v>
      </c>
      <c r="I5542" s="1" t="str">
        <f>IF($H5542="Yes",VLOOKUP($C5542,'Provisioning Requester'!$F$3:$H$20000,3,FALSE),"-")</f>
        <v>-</v>
      </c>
      <c r="J5542" s="1" t="str">
        <f>IF(OR(D5542="SVCP", E5542="TRUE"), "No", IF(ISNA(VLOOKUP($C5542,'ProvResponder deviceId'!$A$1:$A$20000,1,FALSE)),"No","Yes"))</f>
        <v>No</v>
      </c>
      <c r="K5542" s="1" t="str">
        <f>IF($J5542="Yes",VLOOKUP($C5542,'ProvResponder deviceId'!$A$1:$C$20000,3,FALSE),"-")</f>
        <v>-</v>
      </c>
      <c r="L5542" s="1" t="str">
        <f t="shared" si="172"/>
        <v/>
      </c>
      <c r="M5542" s="1" t="str">
        <f t="shared" si="173"/>
        <v/>
      </c>
      <c r="N5542" s="1" t="str">
        <f>IF(ISBLANK($C5542),"",IF(ISNA(VLOOKUP($L5542,'result messages'!$H$3:$L$11,2,FALSE)),VLOOKUP($M5542,'result messages'!$H$3:$L$11,2,FALSE),VLOOKUP($L5542,'result messages'!$H$3:$L$11,2,FALSE)))</f>
        <v/>
      </c>
      <c r="O5542" s="1" t="str">
        <f>IF(ISBLANK($C5542),"",IF(ISNA(VLOOKUP($L5542,'result messages'!$H$3:$L$11,3,FALSE)),VLOOKUP($M5542,'result messages'!$H$3:$L$11,3,FALSE),VLOOKUP($L5542,'result messages'!$H$3:$L$11,3,FALSE)))</f>
        <v/>
      </c>
      <c r="P5542" s="1" t="str">
        <f>IF(ISBLANK($C5542),"",IF(ISNA(VLOOKUP($L5542,'result messages'!$H$3:$L$11,4,FALSE)),VLOOKUP($M5542,'result messages'!$H$3:$L$11,4,FALSE),VLOOKUP($L5542,'result messages'!$H$3:$L$11,4,FALSE)))</f>
        <v/>
      </c>
      <c r="Q5542" s="1" t="str">
        <f>IF(ISBLANK($C5542),"",IF(ISNA(VLOOKUP($L5542,'result messages'!$H$3:$L$11,5,FALSE)),VLOOKUP($M5542,'result messages'!$H$3:$L$11,5,FALSE),VLOOKUP($L5542,'result messages'!$H$3:$L$11,5,FALSE)))</f>
        <v/>
      </c>
    </row>
    <row r="5543" spans="1:17">
      <c r="A5543" s="1">
        <v>5540</v>
      </c>
      <c r="B5543" s="1"/>
      <c r="C5543" s="1"/>
      <c r="D5543" s="1"/>
      <c r="E5543" s="6"/>
      <c r="F5543" s="1"/>
      <c r="G5543" s="1" t="str">
        <f>IF(ISNA(VLOOKUP($C5543,'DTEN TCAP Linkage deviceId'!$A$1:$A$20000,1,FALSE)),"No","Yes")</f>
        <v>No</v>
      </c>
      <c r="H5543" s="1" t="str">
        <f>IF(ISNA(VLOOKUP($C5543,'Provisioning Requester'!$F$3:$H$20000,2,FALSE)),"No","Yes")</f>
        <v>No</v>
      </c>
      <c r="I5543" s="1" t="str">
        <f>IF($H5543="Yes",VLOOKUP($C5543,'Provisioning Requester'!$F$3:$H$20000,3,FALSE),"-")</f>
        <v>-</v>
      </c>
      <c r="J5543" s="1" t="str">
        <f>IF(OR(D5543="SVCP", E5543="TRUE"), "No", IF(ISNA(VLOOKUP($C5543,'ProvResponder deviceId'!$A$1:$A$20000,1,FALSE)),"No","Yes"))</f>
        <v>No</v>
      </c>
      <c r="K5543" s="1" t="str">
        <f>IF($J5543="Yes",VLOOKUP($C5543,'ProvResponder deviceId'!$A$1:$C$20000,3,FALSE),"-")</f>
        <v>-</v>
      </c>
      <c r="L5543" s="1" t="str">
        <f t="shared" si="172"/>
        <v/>
      </c>
      <c r="M5543" s="1" t="str">
        <f t="shared" si="173"/>
        <v/>
      </c>
      <c r="N5543" s="1" t="str">
        <f>IF(ISBLANK($C5543),"",IF(ISNA(VLOOKUP($L5543,'result messages'!$H$3:$L$11,2,FALSE)),VLOOKUP($M5543,'result messages'!$H$3:$L$11,2,FALSE),VLOOKUP($L5543,'result messages'!$H$3:$L$11,2,FALSE)))</f>
        <v/>
      </c>
      <c r="O5543" s="1" t="str">
        <f>IF(ISBLANK($C5543),"",IF(ISNA(VLOOKUP($L5543,'result messages'!$H$3:$L$11,3,FALSE)),VLOOKUP($M5543,'result messages'!$H$3:$L$11,3,FALSE),VLOOKUP($L5543,'result messages'!$H$3:$L$11,3,FALSE)))</f>
        <v/>
      </c>
      <c r="P5543" s="1" t="str">
        <f>IF(ISBLANK($C5543),"",IF(ISNA(VLOOKUP($L5543,'result messages'!$H$3:$L$11,4,FALSE)),VLOOKUP($M5543,'result messages'!$H$3:$L$11,4,FALSE),VLOOKUP($L5543,'result messages'!$H$3:$L$11,4,FALSE)))</f>
        <v/>
      </c>
      <c r="Q5543" s="1" t="str">
        <f>IF(ISBLANK($C5543),"",IF(ISNA(VLOOKUP($L5543,'result messages'!$H$3:$L$11,5,FALSE)),VLOOKUP($M5543,'result messages'!$H$3:$L$11,5,FALSE),VLOOKUP($L5543,'result messages'!$H$3:$L$11,5,FALSE)))</f>
        <v/>
      </c>
    </row>
    <row r="5544" spans="1:17">
      <c r="A5544" s="1">
        <v>5541</v>
      </c>
      <c r="B5544" s="1"/>
      <c r="C5544" s="1"/>
      <c r="D5544" s="1"/>
      <c r="E5544" s="6"/>
      <c r="F5544" s="1"/>
      <c r="G5544" s="1" t="str">
        <f>IF(ISNA(VLOOKUP($C5544,'DTEN TCAP Linkage deviceId'!$A$1:$A$20000,1,FALSE)),"No","Yes")</f>
        <v>No</v>
      </c>
      <c r="H5544" s="1" t="str">
        <f>IF(ISNA(VLOOKUP($C5544,'Provisioning Requester'!$F$3:$H$20000,2,FALSE)),"No","Yes")</f>
        <v>No</v>
      </c>
      <c r="I5544" s="1" t="str">
        <f>IF($H5544="Yes",VLOOKUP($C5544,'Provisioning Requester'!$F$3:$H$20000,3,FALSE),"-")</f>
        <v>-</v>
      </c>
      <c r="J5544" s="1" t="str">
        <f>IF(OR(D5544="SVCP", E5544="TRUE"), "No", IF(ISNA(VLOOKUP($C5544,'ProvResponder deviceId'!$A$1:$A$20000,1,FALSE)),"No","Yes"))</f>
        <v>No</v>
      </c>
      <c r="K5544" s="1" t="str">
        <f>IF($J5544="Yes",VLOOKUP($C5544,'ProvResponder deviceId'!$A$1:$C$20000,3,FALSE),"-")</f>
        <v>-</v>
      </c>
      <c r="L5544" s="1" t="str">
        <f t="shared" si="172"/>
        <v/>
      </c>
      <c r="M5544" s="1" t="str">
        <f t="shared" si="173"/>
        <v/>
      </c>
      <c r="N5544" s="1" t="str">
        <f>IF(ISBLANK($C5544),"",IF(ISNA(VLOOKUP($L5544,'result messages'!$H$3:$L$11,2,FALSE)),VLOOKUP($M5544,'result messages'!$H$3:$L$11,2,FALSE),VLOOKUP($L5544,'result messages'!$H$3:$L$11,2,FALSE)))</f>
        <v/>
      </c>
      <c r="O5544" s="1" t="str">
        <f>IF(ISBLANK($C5544),"",IF(ISNA(VLOOKUP($L5544,'result messages'!$H$3:$L$11,3,FALSE)),VLOOKUP($M5544,'result messages'!$H$3:$L$11,3,FALSE),VLOOKUP($L5544,'result messages'!$H$3:$L$11,3,FALSE)))</f>
        <v/>
      </c>
      <c r="P5544" s="1" t="str">
        <f>IF(ISBLANK($C5544),"",IF(ISNA(VLOOKUP($L5544,'result messages'!$H$3:$L$11,4,FALSE)),VLOOKUP($M5544,'result messages'!$H$3:$L$11,4,FALSE),VLOOKUP($L5544,'result messages'!$H$3:$L$11,4,FALSE)))</f>
        <v/>
      </c>
      <c r="Q5544" s="1" t="str">
        <f>IF(ISBLANK($C5544),"",IF(ISNA(VLOOKUP($L5544,'result messages'!$H$3:$L$11,5,FALSE)),VLOOKUP($M5544,'result messages'!$H$3:$L$11,5,FALSE),VLOOKUP($L5544,'result messages'!$H$3:$L$11,5,FALSE)))</f>
        <v/>
      </c>
    </row>
    <row r="5545" spans="1:17">
      <c r="A5545" s="1">
        <v>5542</v>
      </c>
      <c r="B5545" s="1"/>
      <c r="C5545" s="1"/>
      <c r="D5545" s="1"/>
      <c r="E5545" s="6"/>
      <c r="F5545" s="1"/>
      <c r="G5545" s="1" t="str">
        <f>IF(ISNA(VLOOKUP($C5545,'DTEN TCAP Linkage deviceId'!$A$1:$A$20000,1,FALSE)),"No","Yes")</f>
        <v>No</v>
      </c>
      <c r="H5545" s="1" t="str">
        <f>IF(ISNA(VLOOKUP($C5545,'Provisioning Requester'!$F$3:$H$20000,2,FALSE)),"No","Yes")</f>
        <v>No</v>
      </c>
      <c r="I5545" s="1" t="str">
        <f>IF($H5545="Yes",VLOOKUP($C5545,'Provisioning Requester'!$F$3:$H$20000,3,FALSE),"-")</f>
        <v>-</v>
      </c>
      <c r="J5545" s="1" t="str">
        <f>IF(OR(D5545="SVCP", E5545="TRUE"), "No", IF(ISNA(VLOOKUP($C5545,'ProvResponder deviceId'!$A$1:$A$20000,1,FALSE)),"No","Yes"))</f>
        <v>No</v>
      </c>
      <c r="K5545" s="1" t="str">
        <f>IF($J5545="Yes",VLOOKUP($C5545,'ProvResponder deviceId'!$A$1:$C$20000,3,FALSE),"-")</f>
        <v>-</v>
      </c>
      <c r="L5545" s="1" t="str">
        <f t="shared" si="172"/>
        <v/>
      </c>
      <c r="M5545" s="1" t="str">
        <f t="shared" si="173"/>
        <v/>
      </c>
      <c r="N5545" s="1" t="str">
        <f>IF(ISBLANK($C5545),"",IF(ISNA(VLOOKUP($L5545,'result messages'!$H$3:$L$11,2,FALSE)),VLOOKUP($M5545,'result messages'!$H$3:$L$11,2,FALSE),VLOOKUP($L5545,'result messages'!$H$3:$L$11,2,FALSE)))</f>
        <v/>
      </c>
      <c r="O5545" s="1" t="str">
        <f>IF(ISBLANK($C5545),"",IF(ISNA(VLOOKUP($L5545,'result messages'!$H$3:$L$11,3,FALSE)),VLOOKUP($M5545,'result messages'!$H$3:$L$11,3,FALSE),VLOOKUP($L5545,'result messages'!$H$3:$L$11,3,FALSE)))</f>
        <v/>
      </c>
      <c r="P5545" s="1" t="str">
        <f>IF(ISBLANK($C5545),"",IF(ISNA(VLOOKUP($L5545,'result messages'!$H$3:$L$11,4,FALSE)),VLOOKUP($M5545,'result messages'!$H$3:$L$11,4,FALSE),VLOOKUP($L5545,'result messages'!$H$3:$L$11,4,FALSE)))</f>
        <v/>
      </c>
      <c r="Q5545" s="1" t="str">
        <f>IF(ISBLANK($C5545),"",IF(ISNA(VLOOKUP($L5545,'result messages'!$H$3:$L$11,5,FALSE)),VLOOKUP($M5545,'result messages'!$H$3:$L$11,5,FALSE),VLOOKUP($L5545,'result messages'!$H$3:$L$11,5,FALSE)))</f>
        <v/>
      </c>
    </row>
    <row r="5546" spans="1:17">
      <c r="A5546" s="1">
        <v>5543</v>
      </c>
      <c r="B5546" s="1"/>
      <c r="C5546" s="1"/>
      <c r="D5546" s="1"/>
      <c r="E5546" s="6"/>
      <c r="F5546" s="1"/>
      <c r="G5546" s="1" t="str">
        <f>IF(ISNA(VLOOKUP($C5546,'DTEN TCAP Linkage deviceId'!$A$1:$A$20000,1,FALSE)),"No","Yes")</f>
        <v>No</v>
      </c>
      <c r="H5546" s="1" t="str">
        <f>IF(ISNA(VLOOKUP($C5546,'Provisioning Requester'!$F$3:$H$20000,2,FALSE)),"No","Yes")</f>
        <v>No</v>
      </c>
      <c r="I5546" s="1" t="str">
        <f>IF($H5546="Yes",VLOOKUP($C5546,'Provisioning Requester'!$F$3:$H$20000,3,FALSE),"-")</f>
        <v>-</v>
      </c>
      <c r="J5546" s="1" t="str">
        <f>IF(OR(D5546="SVCP", E5546="TRUE"), "No", IF(ISNA(VLOOKUP($C5546,'ProvResponder deviceId'!$A$1:$A$20000,1,FALSE)),"No","Yes"))</f>
        <v>No</v>
      </c>
      <c r="K5546" s="1" t="str">
        <f>IF($J5546="Yes",VLOOKUP($C5546,'ProvResponder deviceId'!$A$1:$C$20000,3,FALSE),"-")</f>
        <v>-</v>
      </c>
      <c r="L5546" s="1" t="str">
        <f t="shared" si="172"/>
        <v/>
      </c>
      <c r="M5546" s="1" t="str">
        <f t="shared" si="173"/>
        <v/>
      </c>
      <c r="N5546" s="1" t="str">
        <f>IF(ISBLANK($C5546),"",IF(ISNA(VLOOKUP($L5546,'result messages'!$H$3:$L$11,2,FALSE)),VLOOKUP($M5546,'result messages'!$H$3:$L$11,2,FALSE),VLOOKUP($L5546,'result messages'!$H$3:$L$11,2,FALSE)))</f>
        <v/>
      </c>
      <c r="O5546" s="1" t="str">
        <f>IF(ISBLANK($C5546),"",IF(ISNA(VLOOKUP($L5546,'result messages'!$H$3:$L$11,3,FALSE)),VLOOKUP($M5546,'result messages'!$H$3:$L$11,3,FALSE),VLOOKUP($L5546,'result messages'!$H$3:$L$11,3,FALSE)))</f>
        <v/>
      </c>
      <c r="P5546" s="1" t="str">
        <f>IF(ISBLANK($C5546),"",IF(ISNA(VLOOKUP($L5546,'result messages'!$H$3:$L$11,4,FALSE)),VLOOKUP($M5546,'result messages'!$H$3:$L$11,4,FALSE),VLOOKUP($L5546,'result messages'!$H$3:$L$11,4,FALSE)))</f>
        <v/>
      </c>
      <c r="Q5546" s="1" t="str">
        <f>IF(ISBLANK($C5546),"",IF(ISNA(VLOOKUP($L5546,'result messages'!$H$3:$L$11,5,FALSE)),VLOOKUP($M5546,'result messages'!$H$3:$L$11,5,FALSE),VLOOKUP($L5546,'result messages'!$H$3:$L$11,5,FALSE)))</f>
        <v/>
      </c>
    </row>
    <row r="5547" spans="1:17">
      <c r="A5547" s="1">
        <v>5544</v>
      </c>
      <c r="B5547" s="1"/>
      <c r="C5547" s="1"/>
      <c r="D5547" s="1"/>
      <c r="E5547" s="6"/>
      <c r="F5547" s="1"/>
      <c r="G5547" s="1" t="str">
        <f>IF(ISNA(VLOOKUP($C5547,'DTEN TCAP Linkage deviceId'!$A$1:$A$20000,1,FALSE)),"No","Yes")</f>
        <v>No</v>
      </c>
      <c r="H5547" s="1" t="str">
        <f>IF(ISNA(VLOOKUP($C5547,'Provisioning Requester'!$F$3:$H$20000,2,FALSE)),"No","Yes")</f>
        <v>No</v>
      </c>
      <c r="I5547" s="1" t="str">
        <f>IF($H5547="Yes",VLOOKUP($C5547,'Provisioning Requester'!$F$3:$H$20000,3,FALSE),"-")</f>
        <v>-</v>
      </c>
      <c r="J5547" s="1" t="str">
        <f>IF(OR(D5547="SVCP", E5547="TRUE"), "No", IF(ISNA(VLOOKUP($C5547,'ProvResponder deviceId'!$A$1:$A$20000,1,FALSE)),"No","Yes"))</f>
        <v>No</v>
      </c>
      <c r="K5547" s="1" t="str">
        <f>IF($J5547="Yes",VLOOKUP($C5547,'ProvResponder deviceId'!$A$1:$C$20000,3,FALSE),"-")</f>
        <v>-</v>
      </c>
      <c r="L5547" s="1" t="str">
        <f t="shared" si="172"/>
        <v/>
      </c>
      <c r="M5547" s="1" t="str">
        <f t="shared" si="173"/>
        <v/>
      </c>
      <c r="N5547" s="1" t="str">
        <f>IF(ISBLANK($C5547),"",IF(ISNA(VLOOKUP($L5547,'result messages'!$H$3:$L$11,2,FALSE)),VLOOKUP($M5547,'result messages'!$H$3:$L$11,2,FALSE),VLOOKUP($L5547,'result messages'!$H$3:$L$11,2,FALSE)))</f>
        <v/>
      </c>
      <c r="O5547" s="1" t="str">
        <f>IF(ISBLANK($C5547),"",IF(ISNA(VLOOKUP($L5547,'result messages'!$H$3:$L$11,3,FALSE)),VLOOKUP($M5547,'result messages'!$H$3:$L$11,3,FALSE),VLOOKUP($L5547,'result messages'!$H$3:$L$11,3,FALSE)))</f>
        <v/>
      </c>
      <c r="P5547" s="1" t="str">
        <f>IF(ISBLANK($C5547),"",IF(ISNA(VLOOKUP($L5547,'result messages'!$H$3:$L$11,4,FALSE)),VLOOKUP($M5547,'result messages'!$H$3:$L$11,4,FALSE),VLOOKUP($L5547,'result messages'!$H$3:$L$11,4,FALSE)))</f>
        <v/>
      </c>
      <c r="Q5547" s="1" t="str">
        <f>IF(ISBLANK($C5547),"",IF(ISNA(VLOOKUP($L5547,'result messages'!$H$3:$L$11,5,FALSE)),VLOOKUP($M5547,'result messages'!$H$3:$L$11,5,FALSE),VLOOKUP($L5547,'result messages'!$H$3:$L$11,5,FALSE)))</f>
        <v/>
      </c>
    </row>
    <row r="5548" spans="1:17">
      <c r="A5548" s="1">
        <v>5545</v>
      </c>
      <c r="B5548" s="1"/>
      <c r="C5548" s="1"/>
      <c r="D5548" s="1"/>
      <c r="E5548" s="6"/>
      <c r="F5548" s="1"/>
      <c r="G5548" s="1" t="str">
        <f>IF(ISNA(VLOOKUP($C5548,'DTEN TCAP Linkage deviceId'!$A$1:$A$20000,1,FALSE)),"No","Yes")</f>
        <v>No</v>
      </c>
      <c r="H5548" s="1" t="str">
        <f>IF(ISNA(VLOOKUP($C5548,'Provisioning Requester'!$F$3:$H$20000,2,FALSE)),"No","Yes")</f>
        <v>No</v>
      </c>
      <c r="I5548" s="1" t="str">
        <f>IF($H5548="Yes",VLOOKUP($C5548,'Provisioning Requester'!$F$3:$H$20000,3,FALSE),"-")</f>
        <v>-</v>
      </c>
      <c r="J5548" s="1" t="str">
        <f>IF(OR(D5548="SVCP", E5548="TRUE"), "No", IF(ISNA(VLOOKUP($C5548,'ProvResponder deviceId'!$A$1:$A$20000,1,FALSE)),"No","Yes"))</f>
        <v>No</v>
      </c>
      <c r="K5548" s="1" t="str">
        <f>IF($J5548="Yes",VLOOKUP($C5548,'ProvResponder deviceId'!$A$1:$C$20000,3,FALSE),"-")</f>
        <v>-</v>
      </c>
      <c r="L5548" s="1" t="str">
        <f t="shared" si="172"/>
        <v/>
      </c>
      <c r="M5548" s="1" t="str">
        <f t="shared" si="173"/>
        <v/>
      </c>
      <c r="N5548" s="1" t="str">
        <f>IF(ISBLANK($C5548),"",IF(ISNA(VLOOKUP($L5548,'result messages'!$H$3:$L$11,2,FALSE)),VLOOKUP($M5548,'result messages'!$H$3:$L$11,2,FALSE),VLOOKUP($L5548,'result messages'!$H$3:$L$11,2,FALSE)))</f>
        <v/>
      </c>
      <c r="O5548" s="1" t="str">
        <f>IF(ISBLANK($C5548),"",IF(ISNA(VLOOKUP($L5548,'result messages'!$H$3:$L$11,3,FALSE)),VLOOKUP($M5548,'result messages'!$H$3:$L$11,3,FALSE),VLOOKUP($L5548,'result messages'!$H$3:$L$11,3,FALSE)))</f>
        <v/>
      </c>
      <c r="P5548" s="1" t="str">
        <f>IF(ISBLANK($C5548),"",IF(ISNA(VLOOKUP($L5548,'result messages'!$H$3:$L$11,4,FALSE)),VLOOKUP($M5548,'result messages'!$H$3:$L$11,4,FALSE),VLOOKUP($L5548,'result messages'!$H$3:$L$11,4,FALSE)))</f>
        <v/>
      </c>
      <c r="Q5548" s="1" t="str">
        <f>IF(ISBLANK($C5548),"",IF(ISNA(VLOOKUP($L5548,'result messages'!$H$3:$L$11,5,FALSE)),VLOOKUP($M5548,'result messages'!$H$3:$L$11,5,FALSE),VLOOKUP($L5548,'result messages'!$H$3:$L$11,5,FALSE)))</f>
        <v/>
      </c>
    </row>
    <row r="5549" spans="1:17">
      <c r="A5549" s="1">
        <v>5546</v>
      </c>
      <c r="B5549" s="1"/>
      <c r="C5549" s="1"/>
      <c r="D5549" s="1"/>
      <c r="E5549" s="6"/>
      <c r="F5549" s="1"/>
      <c r="G5549" s="1" t="str">
        <f>IF(ISNA(VLOOKUP($C5549,'DTEN TCAP Linkage deviceId'!$A$1:$A$20000,1,FALSE)),"No","Yes")</f>
        <v>No</v>
      </c>
      <c r="H5549" s="1" t="str">
        <f>IF(ISNA(VLOOKUP($C5549,'Provisioning Requester'!$F$3:$H$20000,2,FALSE)),"No","Yes")</f>
        <v>No</v>
      </c>
      <c r="I5549" s="1" t="str">
        <f>IF($H5549="Yes",VLOOKUP($C5549,'Provisioning Requester'!$F$3:$H$20000,3,FALSE),"-")</f>
        <v>-</v>
      </c>
      <c r="J5549" s="1" t="str">
        <f>IF(OR(D5549="SVCP", E5549="TRUE"), "No", IF(ISNA(VLOOKUP($C5549,'ProvResponder deviceId'!$A$1:$A$20000,1,FALSE)),"No","Yes"))</f>
        <v>No</v>
      </c>
      <c r="K5549" s="1" t="str">
        <f>IF($J5549="Yes",VLOOKUP($C5549,'ProvResponder deviceId'!$A$1:$C$20000,3,FALSE),"-")</f>
        <v>-</v>
      </c>
      <c r="L5549" s="1" t="str">
        <f t="shared" si="172"/>
        <v/>
      </c>
      <c r="M5549" s="1" t="str">
        <f t="shared" si="173"/>
        <v/>
      </c>
      <c r="N5549" s="1" t="str">
        <f>IF(ISBLANK($C5549),"",IF(ISNA(VLOOKUP($L5549,'result messages'!$H$3:$L$11,2,FALSE)),VLOOKUP($M5549,'result messages'!$H$3:$L$11,2,FALSE),VLOOKUP($L5549,'result messages'!$H$3:$L$11,2,FALSE)))</f>
        <v/>
      </c>
      <c r="O5549" s="1" t="str">
        <f>IF(ISBLANK($C5549),"",IF(ISNA(VLOOKUP($L5549,'result messages'!$H$3:$L$11,3,FALSE)),VLOOKUP($M5549,'result messages'!$H$3:$L$11,3,FALSE),VLOOKUP($L5549,'result messages'!$H$3:$L$11,3,FALSE)))</f>
        <v/>
      </c>
      <c r="P5549" s="1" t="str">
        <f>IF(ISBLANK($C5549),"",IF(ISNA(VLOOKUP($L5549,'result messages'!$H$3:$L$11,4,FALSE)),VLOOKUP($M5549,'result messages'!$H$3:$L$11,4,FALSE),VLOOKUP($L5549,'result messages'!$H$3:$L$11,4,FALSE)))</f>
        <v/>
      </c>
      <c r="Q5549" s="1" t="str">
        <f>IF(ISBLANK($C5549),"",IF(ISNA(VLOOKUP($L5549,'result messages'!$H$3:$L$11,5,FALSE)),VLOOKUP($M5549,'result messages'!$H$3:$L$11,5,FALSE),VLOOKUP($L5549,'result messages'!$H$3:$L$11,5,FALSE)))</f>
        <v/>
      </c>
    </row>
    <row r="5550" spans="1:17">
      <c r="A5550" s="1">
        <v>5547</v>
      </c>
      <c r="B5550" s="1"/>
      <c r="C5550" s="1"/>
      <c r="D5550" s="1"/>
      <c r="E5550" s="6"/>
      <c r="F5550" s="1"/>
      <c r="G5550" s="1" t="str">
        <f>IF(ISNA(VLOOKUP($C5550,'DTEN TCAP Linkage deviceId'!$A$1:$A$20000,1,FALSE)),"No","Yes")</f>
        <v>No</v>
      </c>
      <c r="H5550" s="1" t="str">
        <f>IF(ISNA(VLOOKUP($C5550,'Provisioning Requester'!$F$3:$H$20000,2,FALSE)),"No","Yes")</f>
        <v>No</v>
      </c>
      <c r="I5550" s="1" t="str">
        <f>IF($H5550="Yes",VLOOKUP($C5550,'Provisioning Requester'!$F$3:$H$20000,3,FALSE),"-")</f>
        <v>-</v>
      </c>
      <c r="J5550" s="1" t="str">
        <f>IF(OR(D5550="SVCP", E5550="TRUE"), "No", IF(ISNA(VLOOKUP($C5550,'ProvResponder deviceId'!$A$1:$A$20000,1,FALSE)),"No","Yes"))</f>
        <v>No</v>
      </c>
      <c r="K5550" s="1" t="str">
        <f>IF($J5550="Yes",VLOOKUP($C5550,'ProvResponder deviceId'!$A$1:$C$20000,3,FALSE),"-")</f>
        <v>-</v>
      </c>
      <c r="L5550" s="1" t="str">
        <f t="shared" si="172"/>
        <v/>
      </c>
      <c r="M5550" s="1" t="str">
        <f t="shared" si="173"/>
        <v/>
      </c>
      <c r="N5550" s="1" t="str">
        <f>IF(ISBLANK($C5550),"",IF(ISNA(VLOOKUP($L5550,'result messages'!$H$3:$L$11,2,FALSE)),VLOOKUP($M5550,'result messages'!$H$3:$L$11,2,FALSE),VLOOKUP($L5550,'result messages'!$H$3:$L$11,2,FALSE)))</f>
        <v/>
      </c>
      <c r="O5550" s="1" t="str">
        <f>IF(ISBLANK($C5550),"",IF(ISNA(VLOOKUP($L5550,'result messages'!$H$3:$L$11,3,FALSE)),VLOOKUP($M5550,'result messages'!$H$3:$L$11,3,FALSE),VLOOKUP($L5550,'result messages'!$H$3:$L$11,3,FALSE)))</f>
        <v/>
      </c>
      <c r="P5550" s="1" t="str">
        <f>IF(ISBLANK($C5550),"",IF(ISNA(VLOOKUP($L5550,'result messages'!$H$3:$L$11,4,FALSE)),VLOOKUP($M5550,'result messages'!$H$3:$L$11,4,FALSE),VLOOKUP($L5550,'result messages'!$H$3:$L$11,4,FALSE)))</f>
        <v/>
      </c>
      <c r="Q5550" s="1" t="str">
        <f>IF(ISBLANK($C5550),"",IF(ISNA(VLOOKUP($L5550,'result messages'!$H$3:$L$11,5,FALSE)),VLOOKUP($M5550,'result messages'!$H$3:$L$11,5,FALSE),VLOOKUP($L5550,'result messages'!$H$3:$L$11,5,FALSE)))</f>
        <v/>
      </c>
    </row>
    <row r="5551" spans="1:17">
      <c r="A5551" s="1">
        <v>5548</v>
      </c>
      <c r="B5551" s="1"/>
      <c r="C5551" s="1"/>
      <c r="D5551" s="1"/>
      <c r="E5551" s="6"/>
      <c r="F5551" s="1"/>
      <c r="G5551" s="1" t="str">
        <f>IF(ISNA(VLOOKUP($C5551,'DTEN TCAP Linkage deviceId'!$A$1:$A$20000,1,FALSE)),"No","Yes")</f>
        <v>No</v>
      </c>
      <c r="H5551" s="1" t="str">
        <f>IF(ISNA(VLOOKUP($C5551,'Provisioning Requester'!$F$3:$H$20000,2,FALSE)),"No","Yes")</f>
        <v>No</v>
      </c>
      <c r="I5551" s="1" t="str">
        <f>IF($H5551="Yes",VLOOKUP($C5551,'Provisioning Requester'!$F$3:$H$20000,3,FALSE),"-")</f>
        <v>-</v>
      </c>
      <c r="J5551" s="1" t="str">
        <f>IF(OR(D5551="SVCP", E5551="TRUE"), "No", IF(ISNA(VLOOKUP($C5551,'ProvResponder deviceId'!$A$1:$A$20000,1,FALSE)),"No","Yes"))</f>
        <v>No</v>
      </c>
      <c r="K5551" s="1" t="str">
        <f>IF($J5551="Yes",VLOOKUP($C5551,'ProvResponder deviceId'!$A$1:$C$20000,3,FALSE),"-")</f>
        <v>-</v>
      </c>
      <c r="L5551" s="1" t="str">
        <f t="shared" si="172"/>
        <v/>
      </c>
      <c r="M5551" s="1" t="str">
        <f t="shared" si="173"/>
        <v/>
      </c>
      <c r="N5551" s="1" t="str">
        <f>IF(ISBLANK($C5551),"",IF(ISNA(VLOOKUP($L5551,'result messages'!$H$3:$L$11,2,FALSE)),VLOOKUP($M5551,'result messages'!$H$3:$L$11,2,FALSE),VLOOKUP($L5551,'result messages'!$H$3:$L$11,2,FALSE)))</f>
        <v/>
      </c>
      <c r="O5551" s="1" t="str">
        <f>IF(ISBLANK($C5551),"",IF(ISNA(VLOOKUP($L5551,'result messages'!$H$3:$L$11,3,FALSE)),VLOOKUP($M5551,'result messages'!$H$3:$L$11,3,FALSE),VLOOKUP($L5551,'result messages'!$H$3:$L$11,3,FALSE)))</f>
        <v/>
      </c>
      <c r="P5551" s="1" t="str">
        <f>IF(ISBLANK($C5551),"",IF(ISNA(VLOOKUP($L5551,'result messages'!$H$3:$L$11,4,FALSE)),VLOOKUP($M5551,'result messages'!$H$3:$L$11,4,FALSE),VLOOKUP($L5551,'result messages'!$H$3:$L$11,4,FALSE)))</f>
        <v/>
      </c>
      <c r="Q5551" s="1" t="str">
        <f>IF(ISBLANK($C5551),"",IF(ISNA(VLOOKUP($L5551,'result messages'!$H$3:$L$11,5,FALSE)),VLOOKUP($M5551,'result messages'!$H$3:$L$11,5,FALSE),VLOOKUP($L5551,'result messages'!$H$3:$L$11,5,FALSE)))</f>
        <v/>
      </c>
    </row>
    <row r="5552" spans="1:17">
      <c r="A5552" s="1">
        <v>5549</v>
      </c>
      <c r="B5552" s="1"/>
      <c r="C5552" s="1"/>
      <c r="D5552" s="1"/>
      <c r="E5552" s="6"/>
      <c r="F5552" s="1"/>
      <c r="G5552" s="1" t="str">
        <f>IF(ISNA(VLOOKUP($C5552,'DTEN TCAP Linkage deviceId'!$A$1:$A$20000,1,FALSE)),"No","Yes")</f>
        <v>No</v>
      </c>
      <c r="H5552" s="1" t="str">
        <f>IF(ISNA(VLOOKUP($C5552,'Provisioning Requester'!$F$3:$H$20000,2,FALSE)),"No","Yes")</f>
        <v>No</v>
      </c>
      <c r="I5552" s="1" t="str">
        <f>IF($H5552="Yes",VLOOKUP($C5552,'Provisioning Requester'!$F$3:$H$20000,3,FALSE),"-")</f>
        <v>-</v>
      </c>
      <c r="J5552" s="1" t="str">
        <f>IF(OR(D5552="SVCP", E5552="TRUE"), "No", IF(ISNA(VLOOKUP($C5552,'ProvResponder deviceId'!$A$1:$A$20000,1,FALSE)),"No","Yes"))</f>
        <v>No</v>
      </c>
      <c r="K5552" s="1" t="str">
        <f>IF($J5552="Yes",VLOOKUP($C5552,'ProvResponder deviceId'!$A$1:$C$20000,3,FALSE),"-")</f>
        <v>-</v>
      </c>
      <c r="L5552" s="1" t="str">
        <f t="shared" si="172"/>
        <v/>
      </c>
      <c r="M5552" s="1" t="str">
        <f t="shared" si="173"/>
        <v/>
      </c>
      <c r="N5552" s="1" t="str">
        <f>IF(ISBLANK($C5552),"",IF(ISNA(VLOOKUP($L5552,'result messages'!$H$3:$L$11,2,FALSE)),VLOOKUP($M5552,'result messages'!$H$3:$L$11,2,FALSE),VLOOKUP($L5552,'result messages'!$H$3:$L$11,2,FALSE)))</f>
        <v/>
      </c>
      <c r="O5552" s="1" t="str">
        <f>IF(ISBLANK($C5552),"",IF(ISNA(VLOOKUP($L5552,'result messages'!$H$3:$L$11,3,FALSE)),VLOOKUP($M5552,'result messages'!$H$3:$L$11,3,FALSE),VLOOKUP($L5552,'result messages'!$H$3:$L$11,3,FALSE)))</f>
        <v/>
      </c>
      <c r="P5552" s="1" t="str">
        <f>IF(ISBLANK($C5552),"",IF(ISNA(VLOOKUP($L5552,'result messages'!$H$3:$L$11,4,FALSE)),VLOOKUP($M5552,'result messages'!$H$3:$L$11,4,FALSE),VLOOKUP($L5552,'result messages'!$H$3:$L$11,4,FALSE)))</f>
        <v/>
      </c>
      <c r="Q5552" s="1" t="str">
        <f>IF(ISBLANK($C5552),"",IF(ISNA(VLOOKUP($L5552,'result messages'!$H$3:$L$11,5,FALSE)),VLOOKUP($M5552,'result messages'!$H$3:$L$11,5,FALSE),VLOOKUP($L5552,'result messages'!$H$3:$L$11,5,FALSE)))</f>
        <v/>
      </c>
    </row>
    <row r="5553" spans="1:17">
      <c r="A5553" s="1">
        <v>5550</v>
      </c>
      <c r="B5553" s="1"/>
      <c r="C5553" s="1"/>
      <c r="D5553" s="1"/>
      <c r="E5553" s="6"/>
      <c r="F5553" s="1"/>
      <c r="G5553" s="1" t="str">
        <f>IF(ISNA(VLOOKUP($C5553,'DTEN TCAP Linkage deviceId'!$A$1:$A$20000,1,FALSE)),"No","Yes")</f>
        <v>No</v>
      </c>
      <c r="H5553" s="1" t="str">
        <f>IF(ISNA(VLOOKUP($C5553,'Provisioning Requester'!$F$3:$H$20000,2,FALSE)),"No","Yes")</f>
        <v>No</v>
      </c>
      <c r="I5553" s="1" t="str">
        <f>IF($H5553="Yes",VLOOKUP($C5553,'Provisioning Requester'!$F$3:$H$20000,3,FALSE),"-")</f>
        <v>-</v>
      </c>
      <c r="J5553" s="1" t="str">
        <f>IF(OR(D5553="SVCP", E5553="TRUE"), "No", IF(ISNA(VLOOKUP($C5553,'ProvResponder deviceId'!$A$1:$A$20000,1,FALSE)),"No","Yes"))</f>
        <v>No</v>
      </c>
      <c r="K5553" s="1" t="str">
        <f>IF($J5553="Yes",VLOOKUP($C5553,'ProvResponder deviceId'!$A$1:$C$20000,3,FALSE),"-")</f>
        <v>-</v>
      </c>
      <c r="L5553" s="1" t="str">
        <f t="shared" si="172"/>
        <v/>
      </c>
      <c r="M5553" s="1" t="str">
        <f t="shared" si="173"/>
        <v/>
      </c>
      <c r="N5553" s="1" t="str">
        <f>IF(ISBLANK($C5553),"",IF(ISNA(VLOOKUP($L5553,'result messages'!$H$3:$L$11,2,FALSE)),VLOOKUP($M5553,'result messages'!$H$3:$L$11,2,FALSE),VLOOKUP($L5553,'result messages'!$H$3:$L$11,2,FALSE)))</f>
        <v/>
      </c>
      <c r="O5553" s="1" t="str">
        <f>IF(ISBLANK($C5553),"",IF(ISNA(VLOOKUP($L5553,'result messages'!$H$3:$L$11,3,FALSE)),VLOOKUP($M5553,'result messages'!$H$3:$L$11,3,FALSE),VLOOKUP($L5553,'result messages'!$H$3:$L$11,3,FALSE)))</f>
        <v/>
      </c>
      <c r="P5553" s="1" t="str">
        <f>IF(ISBLANK($C5553),"",IF(ISNA(VLOOKUP($L5553,'result messages'!$H$3:$L$11,4,FALSE)),VLOOKUP($M5553,'result messages'!$H$3:$L$11,4,FALSE),VLOOKUP($L5553,'result messages'!$H$3:$L$11,4,FALSE)))</f>
        <v/>
      </c>
      <c r="Q5553" s="1" t="str">
        <f>IF(ISBLANK($C5553),"",IF(ISNA(VLOOKUP($L5553,'result messages'!$H$3:$L$11,5,FALSE)),VLOOKUP($M5553,'result messages'!$H$3:$L$11,5,FALSE),VLOOKUP($L5553,'result messages'!$H$3:$L$11,5,FALSE)))</f>
        <v/>
      </c>
    </row>
    <row r="5554" spans="1:17">
      <c r="A5554" s="1">
        <v>5551</v>
      </c>
      <c r="B5554" s="1"/>
      <c r="C5554" s="1"/>
      <c r="D5554" s="1"/>
      <c r="E5554" s="6"/>
      <c r="F5554" s="1"/>
      <c r="G5554" s="1" t="str">
        <f>IF(ISNA(VLOOKUP($C5554,'DTEN TCAP Linkage deviceId'!$A$1:$A$20000,1,FALSE)),"No","Yes")</f>
        <v>No</v>
      </c>
      <c r="H5554" s="1" t="str">
        <f>IF(ISNA(VLOOKUP($C5554,'Provisioning Requester'!$F$3:$H$20000,2,FALSE)),"No","Yes")</f>
        <v>No</v>
      </c>
      <c r="I5554" s="1" t="str">
        <f>IF($H5554="Yes",VLOOKUP($C5554,'Provisioning Requester'!$F$3:$H$20000,3,FALSE),"-")</f>
        <v>-</v>
      </c>
      <c r="J5554" s="1" t="str">
        <f>IF(OR(D5554="SVCP", E5554="TRUE"), "No", IF(ISNA(VLOOKUP($C5554,'ProvResponder deviceId'!$A$1:$A$20000,1,FALSE)),"No","Yes"))</f>
        <v>No</v>
      </c>
      <c r="K5554" s="1" t="str">
        <f>IF($J5554="Yes",VLOOKUP($C5554,'ProvResponder deviceId'!$A$1:$C$20000,3,FALSE),"-")</f>
        <v>-</v>
      </c>
      <c r="L5554" s="1" t="str">
        <f t="shared" si="172"/>
        <v/>
      </c>
      <c r="M5554" s="1" t="str">
        <f t="shared" si="173"/>
        <v/>
      </c>
      <c r="N5554" s="1" t="str">
        <f>IF(ISBLANK($C5554),"",IF(ISNA(VLOOKUP($L5554,'result messages'!$H$3:$L$11,2,FALSE)),VLOOKUP($M5554,'result messages'!$H$3:$L$11,2,FALSE),VLOOKUP($L5554,'result messages'!$H$3:$L$11,2,FALSE)))</f>
        <v/>
      </c>
      <c r="O5554" s="1" t="str">
        <f>IF(ISBLANK($C5554),"",IF(ISNA(VLOOKUP($L5554,'result messages'!$H$3:$L$11,3,FALSE)),VLOOKUP($M5554,'result messages'!$H$3:$L$11,3,FALSE),VLOOKUP($L5554,'result messages'!$H$3:$L$11,3,FALSE)))</f>
        <v/>
      </c>
      <c r="P5554" s="1" t="str">
        <f>IF(ISBLANK($C5554),"",IF(ISNA(VLOOKUP($L5554,'result messages'!$H$3:$L$11,4,FALSE)),VLOOKUP($M5554,'result messages'!$H$3:$L$11,4,FALSE),VLOOKUP($L5554,'result messages'!$H$3:$L$11,4,FALSE)))</f>
        <v/>
      </c>
      <c r="Q5554" s="1" t="str">
        <f>IF(ISBLANK($C5554),"",IF(ISNA(VLOOKUP($L5554,'result messages'!$H$3:$L$11,5,FALSE)),VLOOKUP($M5554,'result messages'!$H$3:$L$11,5,FALSE),VLOOKUP($L5554,'result messages'!$H$3:$L$11,5,FALSE)))</f>
        <v/>
      </c>
    </row>
    <row r="5555" spans="1:17">
      <c r="A5555" s="1">
        <v>5552</v>
      </c>
      <c r="B5555" s="1"/>
      <c r="C5555" s="1"/>
      <c r="D5555" s="1"/>
      <c r="E5555" s="6"/>
      <c r="F5555" s="1"/>
      <c r="G5555" s="1" t="str">
        <f>IF(ISNA(VLOOKUP($C5555,'DTEN TCAP Linkage deviceId'!$A$1:$A$20000,1,FALSE)),"No","Yes")</f>
        <v>No</v>
      </c>
      <c r="H5555" s="1" t="str">
        <f>IF(ISNA(VLOOKUP($C5555,'Provisioning Requester'!$F$3:$H$20000,2,FALSE)),"No","Yes")</f>
        <v>No</v>
      </c>
      <c r="I5555" s="1" t="str">
        <f>IF($H5555="Yes",VLOOKUP($C5555,'Provisioning Requester'!$F$3:$H$20000,3,FALSE),"-")</f>
        <v>-</v>
      </c>
      <c r="J5555" s="1" t="str">
        <f>IF(OR(D5555="SVCP", E5555="TRUE"), "No", IF(ISNA(VLOOKUP($C5555,'ProvResponder deviceId'!$A$1:$A$20000,1,FALSE)),"No","Yes"))</f>
        <v>No</v>
      </c>
      <c r="K5555" s="1" t="str">
        <f>IF($J5555="Yes",VLOOKUP($C5555,'ProvResponder deviceId'!$A$1:$C$20000,3,FALSE),"-")</f>
        <v>-</v>
      </c>
      <c r="L5555" s="1" t="str">
        <f t="shared" si="172"/>
        <v/>
      </c>
      <c r="M5555" s="1" t="str">
        <f t="shared" si="173"/>
        <v/>
      </c>
      <c r="N5555" s="1" t="str">
        <f>IF(ISBLANK($C5555),"",IF(ISNA(VLOOKUP($L5555,'result messages'!$H$3:$L$11,2,FALSE)),VLOOKUP($M5555,'result messages'!$H$3:$L$11,2,FALSE),VLOOKUP($L5555,'result messages'!$H$3:$L$11,2,FALSE)))</f>
        <v/>
      </c>
      <c r="O5555" s="1" t="str">
        <f>IF(ISBLANK($C5555),"",IF(ISNA(VLOOKUP($L5555,'result messages'!$H$3:$L$11,3,FALSE)),VLOOKUP($M5555,'result messages'!$H$3:$L$11,3,FALSE),VLOOKUP($L5555,'result messages'!$H$3:$L$11,3,FALSE)))</f>
        <v/>
      </c>
      <c r="P5555" s="1" t="str">
        <f>IF(ISBLANK($C5555),"",IF(ISNA(VLOOKUP($L5555,'result messages'!$H$3:$L$11,4,FALSE)),VLOOKUP($M5555,'result messages'!$H$3:$L$11,4,FALSE),VLOOKUP($L5555,'result messages'!$H$3:$L$11,4,FALSE)))</f>
        <v/>
      </c>
      <c r="Q5555" s="1" t="str">
        <f>IF(ISBLANK($C5555),"",IF(ISNA(VLOOKUP($L5555,'result messages'!$H$3:$L$11,5,FALSE)),VLOOKUP($M5555,'result messages'!$H$3:$L$11,5,FALSE),VLOOKUP($L5555,'result messages'!$H$3:$L$11,5,FALSE)))</f>
        <v/>
      </c>
    </row>
    <row r="5556" spans="1:17">
      <c r="A5556" s="1">
        <v>5553</v>
      </c>
      <c r="B5556" s="1"/>
      <c r="C5556" s="1"/>
      <c r="D5556" s="1"/>
      <c r="E5556" s="6"/>
      <c r="F5556" s="1"/>
      <c r="G5556" s="1" t="str">
        <f>IF(ISNA(VLOOKUP($C5556,'DTEN TCAP Linkage deviceId'!$A$1:$A$20000,1,FALSE)),"No","Yes")</f>
        <v>No</v>
      </c>
      <c r="H5556" s="1" t="str">
        <f>IF(ISNA(VLOOKUP($C5556,'Provisioning Requester'!$F$3:$H$20000,2,FALSE)),"No","Yes")</f>
        <v>No</v>
      </c>
      <c r="I5556" s="1" t="str">
        <f>IF($H5556="Yes",VLOOKUP($C5556,'Provisioning Requester'!$F$3:$H$20000,3,FALSE),"-")</f>
        <v>-</v>
      </c>
      <c r="J5556" s="1" t="str">
        <f>IF(OR(D5556="SVCP", E5556="TRUE"), "No", IF(ISNA(VLOOKUP($C5556,'ProvResponder deviceId'!$A$1:$A$20000,1,FALSE)),"No","Yes"))</f>
        <v>No</v>
      </c>
      <c r="K5556" s="1" t="str">
        <f>IF($J5556="Yes",VLOOKUP($C5556,'ProvResponder deviceId'!$A$1:$C$20000,3,FALSE),"-")</f>
        <v>-</v>
      </c>
      <c r="L5556" s="1" t="str">
        <f t="shared" si="172"/>
        <v/>
      </c>
      <c r="M5556" s="1" t="str">
        <f t="shared" si="173"/>
        <v/>
      </c>
      <c r="N5556" s="1" t="str">
        <f>IF(ISBLANK($C5556),"",IF(ISNA(VLOOKUP($L5556,'result messages'!$H$3:$L$11,2,FALSE)),VLOOKUP($M5556,'result messages'!$H$3:$L$11,2,FALSE),VLOOKUP($L5556,'result messages'!$H$3:$L$11,2,FALSE)))</f>
        <v/>
      </c>
      <c r="O5556" s="1" t="str">
        <f>IF(ISBLANK($C5556),"",IF(ISNA(VLOOKUP($L5556,'result messages'!$H$3:$L$11,3,FALSE)),VLOOKUP($M5556,'result messages'!$H$3:$L$11,3,FALSE),VLOOKUP($L5556,'result messages'!$H$3:$L$11,3,FALSE)))</f>
        <v/>
      </c>
      <c r="P5556" s="1" t="str">
        <f>IF(ISBLANK($C5556),"",IF(ISNA(VLOOKUP($L5556,'result messages'!$H$3:$L$11,4,FALSE)),VLOOKUP($M5556,'result messages'!$H$3:$L$11,4,FALSE),VLOOKUP($L5556,'result messages'!$H$3:$L$11,4,FALSE)))</f>
        <v/>
      </c>
      <c r="Q5556" s="1" t="str">
        <f>IF(ISBLANK($C5556),"",IF(ISNA(VLOOKUP($L5556,'result messages'!$H$3:$L$11,5,FALSE)),VLOOKUP($M5556,'result messages'!$H$3:$L$11,5,FALSE),VLOOKUP($L5556,'result messages'!$H$3:$L$11,5,FALSE)))</f>
        <v/>
      </c>
    </row>
    <row r="5557" spans="1:17">
      <c r="A5557" s="1">
        <v>5554</v>
      </c>
      <c r="B5557" s="1"/>
      <c r="C5557" s="1"/>
      <c r="D5557" s="1"/>
      <c r="E5557" s="6"/>
      <c r="F5557" s="1"/>
      <c r="G5557" s="1" t="str">
        <f>IF(ISNA(VLOOKUP($C5557,'DTEN TCAP Linkage deviceId'!$A$1:$A$20000,1,FALSE)),"No","Yes")</f>
        <v>No</v>
      </c>
      <c r="H5557" s="1" t="str">
        <f>IF(ISNA(VLOOKUP($C5557,'Provisioning Requester'!$F$3:$H$20000,2,FALSE)),"No","Yes")</f>
        <v>No</v>
      </c>
      <c r="I5557" s="1" t="str">
        <f>IF($H5557="Yes",VLOOKUP($C5557,'Provisioning Requester'!$F$3:$H$20000,3,FALSE),"-")</f>
        <v>-</v>
      </c>
      <c r="J5557" s="1" t="str">
        <f>IF(OR(D5557="SVCP", E5557="TRUE"), "No", IF(ISNA(VLOOKUP($C5557,'ProvResponder deviceId'!$A$1:$A$20000,1,FALSE)),"No","Yes"))</f>
        <v>No</v>
      </c>
      <c r="K5557" s="1" t="str">
        <f>IF($J5557="Yes",VLOOKUP($C5557,'ProvResponder deviceId'!$A$1:$C$20000,3,FALSE),"-")</f>
        <v>-</v>
      </c>
      <c r="L5557" s="1" t="str">
        <f t="shared" si="172"/>
        <v/>
      </c>
      <c r="M5557" s="1" t="str">
        <f t="shared" si="173"/>
        <v/>
      </c>
      <c r="N5557" s="1" t="str">
        <f>IF(ISBLANK($C5557),"",IF(ISNA(VLOOKUP($L5557,'result messages'!$H$3:$L$11,2,FALSE)),VLOOKUP($M5557,'result messages'!$H$3:$L$11,2,FALSE),VLOOKUP($L5557,'result messages'!$H$3:$L$11,2,FALSE)))</f>
        <v/>
      </c>
      <c r="O5557" s="1" t="str">
        <f>IF(ISBLANK($C5557),"",IF(ISNA(VLOOKUP($L5557,'result messages'!$H$3:$L$11,3,FALSE)),VLOOKUP($M5557,'result messages'!$H$3:$L$11,3,FALSE),VLOOKUP($L5557,'result messages'!$H$3:$L$11,3,FALSE)))</f>
        <v/>
      </c>
      <c r="P5557" s="1" t="str">
        <f>IF(ISBLANK($C5557),"",IF(ISNA(VLOOKUP($L5557,'result messages'!$H$3:$L$11,4,FALSE)),VLOOKUP($M5557,'result messages'!$H$3:$L$11,4,FALSE),VLOOKUP($L5557,'result messages'!$H$3:$L$11,4,FALSE)))</f>
        <v/>
      </c>
      <c r="Q5557" s="1" t="str">
        <f>IF(ISBLANK($C5557),"",IF(ISNA(VLOOKUP($L5557,'result messages'!$H$3:$L$11,5,FALSE)),VLOOKUP($M5557,'result messages'!$H$3:$L$11,5,FALSE),VLOOKUP($L5557,'result messages'!$H$3:$L$11,5,FALSE)))</f>
        <v/>
      </c>
    </row>
    <row r="5558" spans="1:17">
      <c r="A5558" s="1">
        <v>5555</v>
      </c>
      <c r="B5558" s="1"/>
      <c r="C5558" s="1"/>
      <c r="D5558" s="1"/>
      <c r="E5558" s="6"/>
      <c r="F5558" s="1"/>
      <c r="G5558" s="1" t="str">
        <f>IF(ISNA(VLOOKUP($C5558,'DTEN TCAP Linkage deviceId'!$A$1:$A$20000,1,FALSE)),"No","Yes")</f>
        <v>No</v>
      </c>
      <c r="H5558" s="1" t="str">
        <f>IF(ISNA(VLOOKUP($C5558,'Provisioning Requester'!$F$3:$H$20000,2,FALSE)),"No","Yes")</f>
        <v>No</v>
      </c>
      <c r="I5558" s="1" t="str">
        <f>IF($H5558="Yes",VLOOKUP($C5558,'Provisioning Requester'!$F$3:$H$20000,3,FALSE),"-")</f>
        <v>-</v>
      </c>
      <c r="J5558" s="1" t="str">
        <f>IF(OR(D5558="SVCP", E5558="TRUE"), "No", IF(ISNA(VLOOKUP($C5558,'ProvResponder deviceId'!$A$1:$A$20000,1,FALSE)),"No","Yes"))</f>
        <v>No</v>
      </c>
      <c r="K5558" s="1" t="str">
        <f>IF($J5558="Yes",VLOOKUP($C5558,'ProvResponder deviceId'!$A$1:$C$20000,3,FALSE),"-")</f>
        <v>-</v>
      </c>
      <c r="L5558" s="1" t="str">
        <f t="shared" si="172"/>
        <v/>
      </c>
      <c r="M5558" s="1" t="str">
        <f t="shared" si="173"/>
        <v/>
      </c>
      <c r="N5558" s="1" t="str">
        <f>IF(ISBLANK($C5558),"",IF(ISNA(VLOOKUP($L5558,'result messages'!$H$3:$L$11,2,FALSE)),VLOOKUP($M5558,'result messages'!$H$3:$L$11,2,FALSE),VLOOKUP($L5558,'result messages'!$H$3:$L$11,2,FALSE)))</f>
        <v/>
      </c>
      <c r="O5558" s="1" t="str">
        <f>IF(ISBLANK($C5558),"",IF(ISNA(VLOOKUP($L5558,'result messages'!$H$3:$L$11,3,FALSE)),VLOOKUP($M5558,'result messages'!$H$3:$L$11,3,FALSE),VLOOKUP($L5558,'result messages'!$H$3:$L$11,3,FALSE)))</f>
        <v/>
      </c>
      <c r="P5558" s="1" t="str">
        <f>IF(ISBLANK($C5558),"",IF(ISNA(VLOOKUP($L5558,'result messages'!$H$3:$L$11,4,FALSE)),VLOOKUP($M5558,'result messages'!$H$3:$L$11,4,FALSE),VLOOKUP($L5558,'result messages'!$H$3:$L$11,4,FALSE)))</f>
        <v/>
      </c>
      <c r="Q5558" s="1" t="str">
        <f>IF(ISBLANK($C5558),"",IF(ISNA(VLOOKUP($L5558,'result messages'!$H$3:$L$11,5,FALSE)),VLOOKUP($M5558,'result messages'!$H$3:$L$11,5,FALSE),VLOOKUP($L5558,'result messages'!$H$3:$L$11,5,FALSE)))</f>
        <v/>
      </c>
    </row>
    <row r="5559" spans="1:17">
      <c r="A5559" s="1">
        <v>5556</v>
      </c>
      <c r="B5559" s="1"/>
      <c r="C5559" s="1"/>
      <c r="D5559" s="1"/>
      <c r="E5559" s="6"/>
      <c r="F5559" s="1"/>
      <c r="G5559" s="1" t="str">
        <f>IF(ISNA(VLOOKUP($C5559,'DTEN TCAP Linkage deviceId'!$A$1:$A$20000,1,FALSE)),"No","Yes")</f>
        <v>No</v>
      </c>
      <c r="H5559" s="1" t="str">
        <f>IF(ISNA(VLOOKUP($C5559,'Provisioning Requester'!$F$3:$H$20000,2,FALSE)),"No","Yes")</f>
        <v>No</v>
      </c>
      <c r="I5559" s="1" t="str">
        <f>IF($H5559="Yes",VLOOKUP($C5559,'Provisioning Requester'!$F$3:$H$20000,3,FALSE),"-")</f>
        <v>-</v>
      </c>
      <c r="J5559" s="1" t="str">
        <f>IF(OR(D5559="SVCP", E5559="TRUE"), "No", IF(ISNA(VLOOKUP($C5559,'ProvResponder deviceId'!$A$1:$A$20000,1,FALSE)),"No","Yes"))</f>
        <v>No</v>
      </c>
      <c r="K5559" s="1" t="str">
        <f>IF($J5559="Yes",VLOOKUP($C5559,'ProvResponder deviceId'!$A$1:$C$20000,3,FALSE),"-")</f>
        <v>-</v>
      </c>
      <c r="L5559" s="1" t="str">
        <f t="shared" si="172"/>
        <v/>
      </c>
      <c r="M5559" s="1" t="str">
        <f t="shared" si="173"/>
        <v/>
      </c>
      <c r="N5559" s="1" t="str">
        <f>IF(ISBLANK($C5559),"",IF(ISNA(VLOOKUP($L5559,'result messages'!$H$3:$L$11,2,FALSE)),VLOOKUP($M5559,'result messages'!$H$3:$L$11,2,FALSE),VLOOKUP($L5559,'result messages'!$H$3:$L$11,2,FALSE)))</f>
        <v/>
      </c>
      <c r="O5559" s="1" t="str">
        <f>IF(ISBLANK($C5559),"",IF(ISNA(VLOOKUP($L5559,'result messages'!$H$3:$L$11,3,FALSE)),VLOOKUP($M5559,'result messages'!$H$3:$L$11,3,FALSE),VLOOKUP($L5559,'result messages'!$H$3:$L$11,3,FALSE)))</f>
        <v/>
      </c>
      <c r="P5559" s="1" t="str">
        <f>IF(ISBLANK($C5559),"",IF(ISNA(VLOOKUP($L5559,'result messages'!$H$3:$L$11,4,FALSE)),VLOOKUP($M5559,'result messages'!$H$3:$L$11,4,FALSE),VLOOKUP($L5559,'result messages'!$H$3:$L$11,4,FALSE)))</f>
        <v/>
      </c>
      <c r="Q5559" s="1" t="str">
        <f>IF(ISBLANK($C5559),"",IF(ISNA(VLOOKUP($L5559,'result messages'!$H$3:$L$11,5,FALSE)),VLOOKUP($M5559,'result messages'!$H$3:$L$11,5,FALSE),VLOOKUP($L5559,'result messages'!$H$3:$L$11,5,FALSE)))</f>
        <v/>
      </c>
    </row>
    <row r="5560" spans="1:17">
      <c r="A5560" s="1">
        <v>5557</v>
      </c>
      <c r="B5560" s="1"/>
      <c r="C5560" s="1"/>
      <c r="D5560" s="1"/>
      <c r="E5560" s="6"/>
      <c r="F5560" s="1"/>
      <c r="G5560" s="1" t="str">
        <f>IF(ISNA(VLOOKUP($C5560,'DTEN TCAP Linkage deviceId'!$A$1:$A$20000,1,FALSE)),"No","Yes")</f>
        <v>No</v>
      </c>
      <c r="H5560" s="1" t="str">
        <f>IF(ISNA(VLOOKUP($C5560,'Provisioning Requester'!$F$3:$H$20000,2,FALSE)),"No","Yes")</f>
        <v>No</v>
      </c>
      <c r="I5560" s="1" t="str">
        <f>IF($H5560="Yes",VLOOKUP($C5560,'Provisioning Requester'!$F$3:$H$20000,3,FALSE),"-")</f>
        <v>-</v>
      </c>
      <c r="J5560" s="1" t="str">
        <f>IF(OR(D5560="SVCP", E5560="TRUE"), "No", IF(ISNA(VLOOKUP($C5560,'ProvResponder deviceId'!$A$1:$A$20000,1,FALSE)),"No","Yes"))</f>
        <v>No</v>
      </c>
      <c r="K5560" s="1" t="str">
        <f>IF($J5560="Yes",VLOOKUP($C5560,'ProvResponder deviceId'!$A$1:$C$20000,3,FALSE),"-")</f>
        <v>-</v>
      </c>
      <c r="L5560" s="1" t="str">
        <f t="shared" si="172"/>
        <v/>
      </c>
      <c r="M5560" s="1" t="str">
        <f t="shared" si="173"/>
        <v/>
      </c>
      <c r="N5560" s="1" t="str">
        <f>IF(ISBLANK($C5560),"",IF(ISNA(VLOOKUP($L5560,'result messages'!$H$3:$L$11,2,FALSE)),VLOOKUP($M5560,'result messages'!$H$3:$L$11,2,FALSE),VLOOKUP($L5560,'result messages'!$H$3:$L$11,2,FALSE)))</f>
        <v/>
      </c>
      <c r="O5560" s="1" t="str">
        <f>IF(ISBLANK($C5560),"",IF(ISNA(VLOOKUP($L5560,'result messages'!$H$3:$L$11,3,FALSE)),VLOOKUP($M5560,'result messages'!$H$3:$L$11,3,FALSE),VLOOKUP($L5560,'result messages'!$H$3:$L$11,3,FALSE)))</f>
        <v/>
      </c>
      <c r="P5560" s="1" t="str">
        <f>IF(ISBLANK($C5560),"",IF(ISNA(VLOOKUP($L5560,'result messages'!$H$3:$L$11,4,FALSE)),VLOOKUP($M5560,'result messages'!$H$3:$L$11,4,FALSE),VLOOKUP($L5560,'result messages'!$H$3:$L$11,4,FALSE)))</f>
        <v/>
      </c>
      <c r="Q5560" s="1" t="str">
        <f>IF(ISBLANK($C5560),"",IF(ISNA(VLOOKUP($L5560,'result messages'!$H$3:$L$11,5,FALSE)),VLOOKUP($M5560,'result messages'!$H$3:$L$11,5,FALSE),VLOOKUP($L5560,'result messages'!$H$3:$L$11,5,FALSE)))</f>
        <v/>
      </c>
    </row>
    <row r="5561" spans="1:17">
      <c r="A5561" s="1">
        <v>5558</v>
      </c>
      <c r="B5561" s="1"/>
      <c r="C5561" s="1"/>
      <c r="D5561" s="1"/>
      <c r="E5561" s="6"/>
      <c r="F5561" s="1"/>
      <c r="G5561" s="1" t="str">
        <f>IF(ISNA(VLOOKUP($C5561,'DTEN TCAP Linkage deviceId'!$A$1:$A$20000,1,FALSE)),"No","Yes")</f>
        <v>No</v>
      </c>
      <c r="H5561" s="1" t="str">
        <f>IF(ISNA(VLOOKUP($C5561,'Provisioning Requester'!$F$3:$H$20000,2,FALSE)),"No","Yes")</f>
        <v>No</v>
      </c>
      <c r="I5561" s="1" t="str">
        <f>IF($H5561="Yes",VLOOKUP($C5561,'Provisioning Requester'!$F$3:$H$20000,3,FALSE),"-")</f>
        <v>-</v>
      </c>
      <c r="J5561" s="1" t="str">
        <f>IF(OR(D5561="SVCP", E5561="TRUE"), "No", IF(ISNA(VLOOKUP($C5561,'ProvResponder deviceId'!$A$1:$A$20000,1,FALSE)),"No","Yes"))</f>
        <v>No</v>
      </c>
      <c r="K5561" s="1" t="str">
        <f>IF($J5561="Yes",VLOOKUP($C5561,'ProvResponder deviceId'!$A$1:$C$20000,3,FALSE),"-")</f>
        <v>-</v>
      </c>
      <c r="L5561" s="1" t="str">
        <f t="shared" si="172"/>
        <v/>
      </c>
      <c r="M5561" s="1" t="str">
        <f t="shared" si="173"/>
        <v/>
      </c>
      <c r="N5561" s="1" t="str">
        <f>IF(ISBLANK($C5561),"",IF(ISNA(VLOOKUP($L5561,'result messages'!$H$3:$L$11,2,FALSE)),VLOOKUP($M5561,'result messages'!$H$3:$L$11,2,FALSE),VLOOKUP($L5561,'result messages'!$H$3:$L$11,2,FALSE)))</f>
        <v/>
      </c>
      <c r="O5561" s="1" t="str">
        <f>IF(ISBLANK($C5561),"",IF(ISNA(VLOOKUP($L5561,'result messages'!$H$3:$L$11,3,FALSE)),VLOOKUP($M5561,'result messages'!$H$3:$L$11,3,FALSE),VLOOKUP($L5561,'result messages'!$H$3:$L$11,3,FALSE)))</f>
        <v/>
      </c>
      <c r="P5561" s="1" t="str">
        <f>IF(ISBLANK($C5561),"",IF(ISNA(VLOOKUP($L5561,'result messages'!$H$3:$L$11,4,FALSE)),VLOOKUP($M5561,'result messages'!$H$3:$L$11,4,FALSE),VLOOKUP($L5561,'result messages'!$H$3:$L$11,4,FALSE)))</f>
        <v/>
      </c>
      <c r="Q5561" s="1" t="str">
        <f>IF(ISBLANK($C5561),"",IF(ISNA(VLOOKUP($L5561,'result messages'!$H$3:$L$11,5,FALSE)),VLOOKUP($M5561,'result messages'!$H$3:$L$11,5,FALSE),VLOOKUP($L5561,'result messages'!$H$3:$L$11,5,FALSE)))</f>
        <v/>
      </c>
    </row>
    <row r="5562" spans="1:17">
      <c r="A5562" s="1">
        <v>5559</v>
      </c>
      <c r="B5562" s="1"/>
      <c r="C5562" s="1"/>
      <c r="D5562" s="1"/>
      <c r="E5562" s="6"/>
      <c r="F5562" s="1"/>
      <c r="G5562" s="1" t="str">
        <f>IF(ISNA(VLOOKUP($C5562,'DTEN TCAP Linkage deviceId'!$A$1:$A$20000,1,FALSE)),"No","Yes")</f>
        <v>No</v>
      </c>
      <c r="H5562" s="1" t="str">
        <f>IF(ISNA(VLOOKUP($C5562,'Provisioning Requester'!$F$3:$H$20000,2,FALSE)),"No","Yes")</f>
        <v>No</v>
      </c>
      <c r="I5562" s="1" t="str">
        <f>IF($H5562="Yes",VLOOKUP($C5562,'Provisioning Requester'!$F$3:$H$20000,3,FALSE),"-")</f>
        <v>-</v>
      </c>
      <c r="J5562" s="1" t="str">
        <f>IF(OR(D5562="SVCP", E5562="TRUE"), "No", IF(ISNA(VLOOKUP($C5562,'ProvResponder deviceId'!$A$1:$A$20000,1,FALSE)),"No","Yes"))</f>
        <v>No</v>
      </c>
      <c r="K5562" s="1" t="str">
        <f>IF($J5562="Yes",VLOOKUP($C5562,'ProvResponder deviceId'!$A$1:$C$20000,3,FALSE),"-")</f>
        <v>-</v>
      </c>
      <c r="L5562" s="1" t="str">
        <f t="shared" si="172"/>
        <v/>
      </c>
      <c r="M5562" s="1" t="str">
        <f t="shared" si="173"/>
        <v/>
      </c>
      <c r="N5562" s="1" t="str">
        <f>IF(ISBLANK($C5562),"",IF(ISNA(VLOOKUP($L5562,'result messages'!$H$3:$L$11,2,FALSE)),VLOOKUP($M5562,'result messages'!$H$3:$L$11,2,FALSE),VLOOKUP($L5562,'result messages'!$H$3:$L$11,2,FALSE)))</f>
        <v/>
      </c>
      <c r="O5562" s="1" t="str">
        <f>IF(ISBLANK($C5562),"",IF(ISNA(VLOOKUP($L5562,'result messages'!$H$3:$L$11,3,FALSE)),VLOOKUP($M5562,'result messages'!$H$3:$L$11,3,FALSE),VLOOKUP($L5562,'result messages'!$H$3:$L$11,3,FALSE)))</f>
        <v/>
      </c>
      <c r="P5562" s="1" t="str">
        <f>IF(ISBLANK($C5562),"",IF(ISNA(VLOOKUP($L5562,'result messages'!$H$3:$L$11,4,FALSE)),VLOOKUP($M5562,'result messages'!$H$3:$L$11,4,FALSE),VLOOKUP($L5562,'result messages'!$H$3:$L$11,4,FALSE)))</f>
        <v/>
      </c>
      <c r="Q5562" s="1" t="str">
        <f>IF(ISBLANK($C5562),"",IF(ISNA(VLOOKUP($L5562,'result messages'!$H$3:$L$11,5,FALSE)),VLOOKUP($M5562,'result messages'!$H$3:$L$11,5,FALSE),VLOOKUP($L5562,'result messages'!$H$3:$L$11,5,FALSE)))</f>
        <v/>
      </c>
    </row>
    <row r="5563" spans="1:17">
      <c r="A5563" s="1">
        <v>5560</v>
      </c>
      <c r="B5563" s="1"/>
      <c r="C5563" s="1"/>
      <c r="D5563" s="1"/>
      <c r="E5563" s="6"/>
      <c r="F5563" s="1"/>
      <c r="G5563" s="1" t="str">
        <f>IF(ISNA(VLOOKUP($C5563,'DTEN TCAP Linkage deviceId'!$A$1:$A$20000,1,FALSE)),"No","Yes")</f>
        <v>No</v>
      </c>
      <c r="H5563" s="1" t="str">
        <f>IF(ISNA(VLOOKUP($C5563,'Provisioning Requester'!$F$3:$H$20000,2,FALSE)),"No","Yes")</f>
        <v>No</v>
      </c>
      <c r="I5563" s="1" t="str">
        <f>IF($H5563="Yes",VLOOKUP($C5563,'Provisioning Requester'!$F$3:$H$20000,3,FALSE),"-")</f>
        <v>-</v>
      </c>
      <c r="J5563" s="1" t="str">
        <f>IF(OR(D5563="SVCP", E5563="TRUE"), "No", IF(ISNA(VLOOKUP($C5563,'ProvResponder deviceId'!$A$1:$A$20000,1,FALSE)),"No","Yes"))</f>
        <v>No</v>
      </c>
      <c r="K5563" s="1" t="str">
        <f>IF($J5563="Yes",VLOOKUP($C5563,'ProvResponder deviceId'!$A$1:$C$20000,3,FALSE),"-")</f>
        <v>-</v>
      </c>
      <c r="L5563" s="1" t="str">
        <f t="shared" si="172"/>
        <v/>
      </c>
      <c r="M5563" s="1" t="str">
        <f t="shared" si="173"/>
        <v/>
      </c>
      <c r="N5563" s="1" t="str">
        <f>IF(ISBLANK($C5563),"",IF(ISNA(VLOOKUP($L5563,'result messages'!$H$3:$L$11,2,FALSE)),VLOOKUP($M5563,'result messages'!$H$3:$L$11,2,FALSE),VLOOKUP($L5563,'result messages'!$H$3:$L$11,2,FALSE)))</f>
        <v/>
      </c>
      <c r="O5563" s="1" t="str">
        <f>IF(ISBLANK($C5563),"",IF(ISNA(VLOOKUP($L5563,'result messages'!$H$3:$L$11,3,FALSE)),VLOOKUP($M5563,'result messages'!$H$3:$L$11,3,FALSE),VLOOKUP($L5563,'result messages'!$H$3:$L$11,3,FALSE)))</f>
        <v/>
      </c>
      <c r="P5563" s="1" t="str">
        <f>IF(ISBLANK($C5563),"",IF(ISNA(VLOOKUP($L5563,'result messages'!$H$3:$L$11,4,FALSE)),VLOOKUP($M5563,'result messages'!$H$3:$L$11,4,FALSE),VLOOKUP($L5563,'result messages'!$H$3:$L$11,4,FALSE)))</f>
        <v/>
      </c>
      <c r="Q5563" s="1" t="str">
        <f>IF(ISBLANK($C5563),"",IF(ISNA(VLOOKUP($L5563,'result messages'!$H$3:$L$11,5,FALSE)),VLOOKUP($M5563,'result messages'!$H$3:$L$11,5,FALSE),VLOOKUP($L5563,'result messages'!$H$3:$L$11,5,FALSE)))</f>
        <v/>
      </c>
    </row>
    <row r="5564" spans="1:17">
      <c r="A5564" s="1">
        <v>5561</v>
      </c>
      <c r="B5564" s="1"/>
      <c r="C5564" s="1"/>
      <c r="D5564" s="1"/>
      <c r="E5564" s="6"/>
      <c r="F5564" s="1"/>
      <c r="G5564" s="1" t="str">
        <f>IF(ISNA(VLOOKUP($C5564,'DTEN TCAP Linkage deviceId'!$A$1:$A$20000,1,FALSE)),"No","Yes")</f>
        <v>No</v>
      </c>
      <c r="H5564" s="1" t="str">
        <f>IF(ISNA(VLOOKUP($C5564,'Provisioning Requester'!$F$3:$H$20000,2,FALSE)),"No","Yes")</f>
        <v>No</v>
      </c>
      <c r="I5564" s="1" t="str">
        <f>IF($H5564="Yes",VLOOKUP($C5564,'Provisioning Requester'!$F$3:$H$20000,3,FALSE),"-")</f>
        <v>-</v>
      </c>
      <c r="J5564" s="1" t="str">
        <f>IF(OR(D5564="SVCP", E5564="TRUE"), "No", IF(ISNA(VLOOKUP($C5564,'ProvResponder deviceId'!$A$1:$A$20000,1,FALSE)),"No","Yes"))</f>
        <v>No</v>
      </c>
      <c r="K5564" s="1" t="str">
        <f>IF($J5564="Yes",VLOOKUP($C5564,'ProvResponder deviceId'!$A$1:$C$20000,3,FALSE),"-")</f>
        <v>-</v>
      </c>
      <c r="L5564" s="1" t="str">
        <f t="shared" si="172"/>
        <v/>
      </c>
      <c r="M5564" s="1" t="str">
        <f t="shared" si="173"/>
        <v/>
      </c>
      <c r="N5564" s="1" t="str">
        <f>IF(ISBLANK($C5564),"",IF(ISNA(VLOOKUP($L5564,'result messages'!$H$3:$L$11,2,FALSE)),VLOOKUP($M5564,'result messages'!$H$3:$L$11,2,FALSE),VLOOKUP($L5564,'result messages'!$H$3:$L$11,2,FALSE)))</f>
        <v/>
      </c>
      <c r="O5564" s="1" t="str">
        <f>IF(ISBLANK($C5564),"",IF(ISNA(VLOOKUP($L5564,'result messages'!$H$3:$L$11,3,FALSE)),VLOOKUP($M5564,'result messages'!$H$3:$L$11,3,FALSE),VLOOKUP($L5564,'result messages'!$H$3:$L$11,3,FALSE)))</f>
        <v/>
      </c>
      <c r="P5564" s="1" t="str">
        <f>IF(ISBLANK($C5564),"",IF(ISNA(VLOOKUP($L5564,'result messages'!$H$3:$L$11,4,FALSE)),VLOOKUP($M5564,'result messages'!$H$3:$L$11,4,FALSE),VLOOKUP($L5564,'result messages'!$H$3:$L$11,4,FALSE)))</f>
        <v/>
      </c>
      <c r="Q5564" s="1" t="str">
        <f>IF(ISBLANK($C5564),"",IF(ISNA(VLOOKUP($L5564,'result messages'!$H$3:$L$11,5,FALSE)),VLOOKUP($M5564,'result messages'!$H$3:$L$11,5,FALSE),VLOOKUP($L5564,'result messages'!$H$3:$L$11,5,FALSE)))</f>
        <v/>
      </c>
    </row>
    <row r="5565" spans="1:17">
      <c r="A5565" s="1">
        <v>5562</v>
      </c>
      <c r="B5565" s="1"/>
      <c r="C5565" s="1"/>
      <c r="D5565" s="1"/>
      <c r="E5565" s="6"/>
      <c r="F5565" s="1"/>
      <c r="G5565" s="1" t="str">
        <f>IF(ISNA(VLOOKUP($C5565,'DTEN TCAP Linkage deviceId'!$A$1:$A$20000,1,FALSE)),"No","Yes")</f>
        <v>No</v>
      </c>
      <c r="H5565" s="1" t="str">
        <f>IF(ISNA(VLOOKUP($C5565,'Provisioning Requester'!$F$3:$H$20000,2,FALSE)),"No","Yes")</f>
        <v>No</v>
      </c>
      <c r="I5565" s="1" t="str">
        <f>IF($H5565="Yes",VLOOKUP($C5565,'Provisioning Requester'!$F$3:$H$20000,3,FALSE),"-")</f>
        <v>-</v>
      </c>
      <c r="J5565" s="1" t="str">
        <f>IF(OR(D5565="SVCP", E5565="TRUE"), "No", IF(ISNA(VLOOKUP($C5565,'ProvResponder deviceId'!$A$1:$A$20000,1,FALSE)),"No","Yes"))</f>
        <v>No</v>
      </c>
      <c r="K5565" s="1" t="str">
        <f>IF($J5565="Yes",VLOOKUP($C5565,'ProvResponder deviceId'!$A$1:$C$20000,3,FALSE),"-")</f>
        <v>-</v>
      </c>
      <c r="L5565" s="1" t="str">
        <f t="shared" si="172"/>
        <v/>
      </c>
      <c r="M5565" s="1" t="str">
        <f t="shared" si="173"/>
        <v/>
      </c>
      <c r="N5565" s="1" t="str">
        <f>IF(ISBLANK($C5565),"",IF(ISNA(VLOOKUP($L5565,'result messages'!$H$3:$L$11,2,FALSE)),VLOOKUP($M5565,'result messages'!$H$3:$L$11,2,FALSE),VLOOKUP($L5565,'result messages'!$H$3:$L$11,2,FALSE)))</f>
        <v/>
      </c>
      <c r="O5565" s="1" t="str">
        <f>IF(ISBLANK($C5565),"",IF(ISNA(VLOOKUP($L5565,'result messages'!$H$3:$L$11,3,FALSE)),VLOOKUP($M5565,'result messages'!$H$3:$L$11,3,FALSE),VLOOKUP($L5565,'result messages'!$H$3:$L$11,3,FALSE)))</f>
        <v/>
      </c>
      <c r="P5565" s="1" t="str">
        <f>IF(ISBLANK($C5565),"",IF(ISNA(VLOOKUP($L5565,'result messages'!$H$3:$L$11,4,FALSE)),VLOOKUP($M5565,'result messages'!$H$3:$L$11,4,FALSE),VLOOKUP($L5565,'result messages'!$H$3:$L$11,4,FALSE)))</f>
        <v/>
      </c>
      <c r="Q5565" s="1" t="str">
        <f>IF(ISBLANK($C5565),"",IF(ISNA(VLOOKUP($L5565,'result messages'!$H$3:$L$11,5,FALSE)),VLOOKUP($M5565,'result messages'!$H$3:$L$11,5,FALSE),VLOOKUP($L5565,'result messages'!$H$3:$L$11,5,FALSE)))</f>
        <v/>
      </c>
    </row>
    <row r="5566" spans="1:17">
      <c r="A5566" s="1">
        <v>5563</v>
      </c>
      <c r="B5566" s="1"/>
      <c r="C5566" s="1"/>
      <c r="D5566" s="1"/>
      <c r="E5566" s="6"/>
      <c r="F5566" s="1"/>
      <c r="G5566" s="1" t="str">
        <f>IF(ISNA(VLOOKUP($C5566,'DTEN TCAP Linkage deviceId'!$A$1:$A$20000,1,FALSE)),"No","Yes")</f>
        <v>No</v>
      </c>
      <c r="H5566" s="1" t="str">
        <f>IF(ISNA(VLOOKUP($C5566,'Provisioning Requester'!$F$3:$H$20000,2,FALSE)),"No","Yes")</f>
        <v>No</v>
      </c>
      <c r="I5566" s="1" t="str">
        <f>IF($H5566="Yes",VLOOKUP($C5566,'Provisioning Requester'!$F$3:$H$20000,3,FALSE),"-")</f>
        <v>-</v>
      </c>
      <c r="J5566" s="1" t="str">
        <f>IF(OR(D5566="SVCP", E5566="TRUE"), "No", IF(ISNA(VLOOKUP($C5566,'ProvResponder deviceId'!$A$1:$A$20000,1,FALSE)),"No","Yes"))</f>
        <v>No</v>
      </c>
      <c r="K5566" s="1" t="str">
        <f>IF($J5566="Yes",VLOOKUP($C5566,'ProvResponder deviceId'!$A$1:$C$20000,3,FALSE),"-")</f>
        <v>-</v>
      </c>
      <c r="L5566" s="1" t="str">
        <f t="shared" si="172"/>
        <v/>
      </c>
      <c r="M5566" s="1" t="str">
        <f t="shared" si="173"/>
        <v/>
      </c>
      <c r="N5566" s="1" t="str">
        <f>IF(ISBLANK($C5566),"",IF(ISNA(VLOOKUP($L5566,'result messages'!$H$3:$L$11,2,FALSE)),VLOOKUP($M5566,'result messages'!$H$3:$L$11,2,FALSE),VLOOKUP($L5566,'result messages'!$H$3:$L$11,2,FALSE)))</f>
        <v/>
      </c>
      <c r="O5566" s="1" t="str">
        <f>IF(ISBLANK($C5566),"",IF(ISNA(VLOOKUP($L5566,'result messages'!$H$3:$L$11,3,FALSE)),VLOOKUP($M5566,'result messages'!$H$3:$L$11,3,FALSE),VLOOKUP($L5566,'result messages'!$H$3:$L$11,3,FALSE)))</f>
        <v/>
      </c>
      <c r="P5566" s="1" t="str">
        <f>IF(ISBLANK($C5566),"",IF(ISNA(VLOOKUP($L5566,'result messages'!$H$3:$L$11,4,FALSE)),VLOOKUP($M5566,'result messages'!$H$3:$L$11,4,FALSE),VLOOKUP($L5566,'result messages'!$H$3:$L$11,4,FALSE)))</f>
        <v/>
      </c>
      <c r="Q5566" s="1" t="str">
        <f>IF(ISBLANK($C5566),"",IF(ISNA(VLOOKUP($L5566,'result messages'!$H$3:$L$11,5,FALSE)),VLOOKUP($M5566,'result messages'!$H$3:$L$11,5,FALSE),VLOOKUP($L5566,'result messages'!$H$3:$L$11,5,FALSE)))</f>
        <v/>
      </c>
    </row>
    <row r="5567" spans="1:17">
      <c r="A5567" s="1">
        <v>5564</v>
      </c>
      <c r="B5567" s="1"/>
      <c r="C5567" s="1"/>
      <c r="D5567" s="1"/>
      <c r="E5567" s="6"/>
      <c r="F5567" s="1"/>
      <c r="G5567" s="1" t="str">
        <f>IF(ISNA(VLOOKUP($C5567,'DTEN TCAP Linkage deviceId'!$A$1:$A$20000,1,FALSE)),"No","Yes")</f>
        <v>No</v>
      </c>
      <c r="H5567" s="1" t="str">
        <f>IF(ISNA(VLOOKUP($C5567,'Provisioning Requester'!$F$3:$H$20000,2,FALSE)),"No","Yes")</f>
        <v>No</v>
      </c>
      <c r="I5567" s="1" t="str">
        <f>IF($H5567="Yes",VLOOKUP($C5567,'Provisioning Requester'!$F$3:$H$20000,3,FALSE),"-")</f>
        <v>-</v>
      </c>
      <c r="J5567" s="1" t="str">
        <f>IF(OR(D5567="SVCP", E5567="TRUE"), "No", IF(ISNA(VLOOKUP($C5567,'ProvResponder deviceId'!$A$1:$A$20000,1,FALSE)),"No","Yes"))</f>
        <v>No</v>
      </c>
      <c r="K5567" s="1" t="str">
        <f>IF($J5567="Yes",VLOOKUP($C5567,'ProvResponder deviceId'!$A$1:$C$20000,3,FALSE),"-")</f>
        <v>-</v>
      </c>
      <c r="L5567" s="1" t="str">
        <f t="shared" si="172"/>
        <v/>
      </c>
      <c r="M5567" s="1" t="str">
        <f t="shared" si="173"/>
        <v/>
      </c>
      <c r="N5567" s="1" t="str">
        <f>IF(ISBLANK($C5567),"",IF(ISNA(VLOOKUP($L5567,'result messages'!$H$3:$L$11,2,FALSE)),VLOOKUP($M5567,'result messages'!$H$3:$L$11,2,FALSE),VLOOKUP($L5567,'result messages'!$H$3:$L$11,2,FALSE)))</f>
        <v/>
      </c>
      <c r="O5567" s="1" t="str">
        <f>IF(ISBLANK($C5567),"",IF(ISNA(VLOOKUP($L5567,'result messages'!$H$3:$L$11,3,FALSE)),VLOOKUP($M5567,'result messages'!$H$3:$L$11,3,FALSE),VLOOKUP($L5567,'result messages'!$H$3:$L$11,3,FALSE)))</f>
        <v/>
      </c>
      <c r="P5567" s="1" t="str">
        <f>IF(ISBLANK($C5567),"",IF(ISNA(VLOOKUP($L5567,'result messages'!$H$3:$L$11,4,FALSE)),VLOOKUP($M5567,'result messages'!$H$3:$L$11,4,FALSE),VLOOKUP($L5567,'result messages'!$H$3:$L$11,4,FALSE)))</f>
        <v/>
      </c>
      <c r="Q5567" s="1" t="str">
        <f>IF(ISBLANK($C5567),"",IF(ISNA(VLOOKUP($L5567,'result messages'!$H$3:$L$11,5,FALSE)),VLOOKUP($M5567,'result messages'!$H$3:$L$11,5,FALSE),VLOOKUP($L5567,'result messages'!$H$3:$L$11,5,FALSE)))</f>
        <v/>
      </c>
    </row>
    <row r="5568" spans="1:17">
      <c r="A5568" s="1">
        <v>5565</v>
      </c>
      <c r="B5568" s="1"/>
      <c r="C5568" s="1"/>
      <c r="D5568" s="1"/>
      <c r="E5568" s="6"/>
      <c r="F5568" s="1"/>
      <c r="G5568" s="1" t="str">
        <f>IF(ISNA(VLOOKUP($C5568,'DTEN TCAP Linkage deviceId'!$A$1:$A$20000,1,FALSE)),"No","Yes")</f>
        <v>No</v>
      </c>
      <c r="H5568" s="1" t="str">
        <f>IF(ISNA(VLOOKUP($C5568,'Provisioning Requester'!$F$3:$H$20000,2,FALSE)),"No","Yes")</f>
        <v>No</v>
      </c>
      <c r="I5568" s="1" t="str">
        <f>IF($H5568="Yes",VLOOKUP($C5568,'Provisioning Requester'!$F$3:$H$20000,3,FALSE),"-")</f>
        <v>-</v>
      </c>
      <c r="J5568" s="1" t="str">
        <f>IF(OR(D5568="SVCP", E5568="TRUE"), "No", IF(ISNA(VLOOKUP($C5568,'ProvResponder deviceId'!$A$1:$A$20000,1,FALSE)),"No","Yes"))</f>
        <v>No</v>
      </c>
      <c r="K5568" s="1" t="str">
        <f>IF($J5568="Yes",VLOOKUP($C5568,'ProvResponder deviceId'!$A$1:$C$20000,3,FALSE),"-")</f>
        <v>-</v>
      </c>
      <c r="L5568" s="1" t="str">
        <f t="shared" si="172"/>
        <v/>
      </c>
      <c r="M5568" s="1" t="str">
        <f t="shared" si="173"/>
        <v/>
      </c>
      <c r="N5568" s="1" t="str">
        <f>IF(ISBLANK($C5568),"",IF(ISNA(VLOOKUP($L5568,'result messages'!$H$3:$L$11,2,FALSE)),VLOOKUP($M5568,'result messages'!$H$3:$L$11,2,FALSE),VLOOKUP($L5568,'result messages'!$H$3:$L$11,2,FALSE)))</f>
        <v/>
      </c>
      <c r="O5568" s="1" t="str">
        <f>IF(ISBLANK($C5568),"",IF(ISNA(VLOOKUP($L5568,'result messages'!$H$3:$L$11,3,FALSE)),VLOOKUP($M5568,'result messages'!$H$3:$L$11,3,FALSE),VLOOKUP($L5568,'result messages'!$H$3:$L$11,3,FALSE)))</f>
        <v/>
      </c>
      <c r="P5568" s="1" t="str">
        <f>IF(ISBLANK($C5568),"",IF(ISNA(VLOOKUP($L5568,'result messages'!$H$3:$L$11,4,FALSE)),VLOOKUP($M5568,'result messages'!$H$3:$L$11,4,FALSE),VLOOKUP($L5568,'result messages'!$H$3:$L$11,4,FALSE)))</f>
        <v/>
      </c>
      <c r="Q5568" s="1" t="str">
        <f>IF(ISBLANK($C5568),"",IF(ISNA(VLOOKUP($L5568,'result messages'!$H$3:$L$11,5,FALSE)),VLOOKUP($M5568,'result messages'!$H$3:$L$11,5,FALSE),VLOOKUP($L5568,'result messages'!$H$3:$L$11,5,FALSE)))</f>
        <v/>
      </c>
    </row>
    <row r="5569" spans="1:17">
      <c r="A5569" s="1">
        <v>5566</v>
      </c>
      <c r="B5569" s="1"/>
      <c r="C5569" s="1"/>
      <c r="D5569" s="1"/>
      <c r="E5569" s="6"/>
      <c r="F5569" s="1"/>
      <c r="G5569" s="1" t="str">
        <f>IF(ISNA(VLOOKUP($C5569,'DTEN TCAP Linkage deviceId'!$A$1:$A$20000,1,FALSE)),"No","Yes")</f>
        <v>No</v>
      </c>
      <c r="H5569" s="1" t="str">
        <f>IF(ISNA(VLOOKUP($C5569,'Provisioning Requester'!$F$3:$H$20000,2,FALSE)),"No","Yes")</f>
        <v>No</v>
      </c>
      <c r="I5569" s="1" t="str">
        <f>IF($H5569="Yes",VLOOKUP($C5569,'Provisioning Requester'!$F$3:$H$20000,3,FALSE),"-")</f>
        <v>-</v>
      </c>
      <c r="J5569" s="1" t="str">
        <f>IF(OR(D5569="SVCP", E5569="TRUE"), "No", IF(ISNA(VLOOKUP($C5569,'ProvResponder deviceId'!$A$1:$A$20000,1,FALSE)),"No","Yes"))</f>
        <v>No</v>
      </c>
      <c r="K5569" s="1" t="str">
        <f>IF($J5569="Yes",VLOOKUP($C5569,'ProvResponder deviceId'!$A$1:$C$20000,3,FALSE),"-")</f>
        <v>-</v>
      </c>
      <c r="L5569" s="1" t="str">
        <f t="shared" si="172"/>
        <v/>
      </c>
      <c r="M5569" s="1" t="str">
        <f t="shared" si="173"/>
        <v/>
      </c>
      <c r="N5569" s="1" t="str">
        <f>IF(ISBLANK($C5569),"",IF(ISNA(VLOOKUP($L5569,'result messages'!$H$3:$L$11,2,FALSE)),VLOOKUP($M5569,'result messages'!$H$3:$L$11,2,FALSE),VLOOKUP($L5569,'result messages'!$H$3:$L$11,2,FALSE)))</f>
        <v/>
      </c>
      <c r="O5569" s="1" t="str">
        <f>IF(ISBLANK($C5569),"",IF(ISNA(VLOOKUP($L5569,'result messages'!$H$3:$L$11,3,FALSE)),VLOOKUP($M5569,'result messages'!$H$3:$L$11,3,FALSE),VLOOKUP($L5569,'result messages'!$H$3:$L$11,3,FALSE)))</f>
        <v/>
      </c>
      <c r="P5569" s="1" t="str">
        <f>IF(ISBLANK($C5569),"",IF(ISNA(VLOOKUP($L5569,'result messages'!$H$3:$L$11,4,FALSE)),VLOOKUP($M5569,'result messages'!$H$3:$L$11,4,FALSE),VLOOKUP($L5569,'result messages'!$H$3:$L$11,4,FALSE)))</f>
        <v/>
      </c>
      <c r="Q5569" s="1" t="str">
        <f>IF(ISBLANK($C5569),"",IF(ISNA(VLOOKUP($L5569,'result messages'!$H$3:$L$11,5,FALSE)),VLOOKUP($M5569,'result messages'!$H$3:$L$11,5,FALSE),VLOOKUP($L5569,'result messages'!$H$3:$L$11,5,FALSE)))</f>
        <v/>
      </c>
    </row>
    <row r="5570" spans="1:17">
      <c r="A5570" s="1">
        <v>5567</v>
      </c>
      <c r="B5570" s="1"/>
      <c r="C5570" s="1"/>
      <c r="D5570" s="1"/>
      <c r="E5570" s="6"/>
      <c r="F5570" s="1"/>
      <c r="G5570" s="1" t="str">
        <f>IF(ISNA(VLOOKUP($C5570,'DTEN TCAP Linkage deviceId'!$A$1:$A$20000,1,FALSE)),"No","Yes")</f>
        <v>No</v>
      </c>
      <c r="H5570" s="1" t="str">
        <f>IF(ISNA(VLOOKUP($C5570,'Provisioning Requester'!$F$3:$H$20000,2,FALSE)),"No","Yes")</f>
        <v>No</v>
      </c>
      <c r="I5570" s="1" t="str">
        <f>IF($H5570="Yes",VLOOKUP($C5570,'Provisioning Requester'!$F$3:$H$20000,3,FALSE),"-")</f>
        <v>-</v>
      </c>
      <c r="J5570" s="1" t="str">
        <f>IF(OR(D5570="SVCP", E5570="TRUE"), "No", IF(ISNA(VLOOKUP($C5570,'ProvResponder deviceId'!$A$1:$A$20000,1,FALSE)),"No","Yes"))</f>
        <v>No</v>
      </c>
      <c r="K5570" s="1" t="str">
        <f>IF($J5570="Yes",VLOOKUP($C5570,'ProvResponder deviceId'!$A$1:$C$20000,3,FALSE),"-")</f>
        <v>-</v>
      </c>
      <c r="L5570" s="1" t="str">
        <f t="shared" si="172"/>
        <v/>
      </c>
      <c r="M5570" s="1" t="str">
        <f t="shared" si="173"/>
        <v/>
      </c>
      <c r="N5570" s="1" t="str">
        <f>IF(ISBLANK($C5570),"",IF(ISNA(VLOOKUP($L5570,'result messages'!$H$3:$L$11,2,FALSE)),VLOOKUP($M5570,'result messages'!$H$3:$L$11,2,FALSE),VLOOKUP($L5570,'result messages'!$H$3:$L$11,2,FALSE)))</f>
        <v/>
      </c>
      <c r="O5570" s="1" t="str">
        <f>IF(ISBLANK($C5570),"",IF(ISNA(VLOOKUP($L5570,'result messages'!$H$3:$L$11,3,FALSE)),VLOOKUP($M5570,'result messages'!$H$3:$L$11,3,FALSE),VLOOKUP($L5570,'result messages'!$H$3:$L$11,3,FALSE)))</f>
        <v/>
      </c>
      <c r="P5570" s="1" t="str">
        <f>IF(ISBLANK($C5570),"",IF(ISNA(VLOOKUP($L5570,'result messages'!$H$3:$L$11,4,FALSE)),VLOOKUP($M5570,'result messages'!$H$3:$L$11,4,FALSE),VLOOKUP($L5570,'result messages'!$H$3:$L$11,4,FALSE)))</f>
        <v/>
      </c>
      <c r="Q5570" s="1" t="str">
        <f>IF(ISBLANK($C5570),"",IF(ISNA(VLOOKUP($L5570,'result messages'!$H$3:$L$11,5,FALSE)),VLOOKUP($M5570,'result messages'!$H$3:$L$11,5,FALSE),VLOOKUP($L5570,'result messages'!$H$3:$L$11,5,FALSE)))</f>
        <v/>
      </c>
    </row>
    <row r="5571" spans="1:17">
      <c r="A5571" s="1">
        <v>5568</v>
      </c>
      <c r="B5571" s="1"/>
      <c r="C5571" s="1"/>
      <c r="D5571" s="1"/>
      <c r="E5571" s="6"/>
      <c r="F5571" s="1"/>
      <c r="G5571" s="1" t="str">
        <f>IF(ISNA(VLOOKUP($C5571,'DTEN TCAP Linkage deviceId'!$A$1:$A$20000,1,FALSE)),"No","Yes")</f>
        <v>No</v>
      </c>
      <c r="H5571" s="1" t="str">
        <f>IF(ISNA(VLOOKUP($C5571,'Provisioning Requester'!$F$3:$H$20000,2,FALSE)),"No","Yes")</f>
        <v>No</v>
      </c>
      <c r="I5571" s="1" t="str">
        <f>IF($H5571="Yes",VLOOKUP($C5571,'Provisioning Requester'!$F$3:$H$20000,3,FALSE),"-")</f>
        <v>-</v>
      </c>
      <c r="J5571" s="1" t="str">
        <f>IF(OR(D5571="SVCP", E5571="TRUE"), "No", IF(ISNA(VLOOKUP($C5571,'ProvResponder deviceId'!$A$1:$A$20000,1,FALSE)),"No","Yes"))</f>
        <v>No</v>
      </c>
      <c r="K5571" s="1" t="str">
        <f>IF($J5571="Yes",VLOOKUP($C5571,'ProvResponder deviceId'!$A$1:$C$20000,3,FALSE),"-")</f>
        <v>-</v>
      </c>
      <c r="L5571" s="1" t="str">
        <f t="shared" si="172"/>
        <v/>
      </c>
      <c r="M5571" s="1" t="str">
        <f t="shared" si="173"/>
        <v/>
      </c>
      <c r="N5571" s="1" t="str">
        <f>IF(ISBLANK($C5571),"",IF(ISNA(VLOOKUP($L5571,'result messages'!$H$3:$L$11,2,FALSE)),VLOOKUP($M5571,'result messages'!$H$3:$L$11,2,FALSE),VLOOKUP($L5571,'result messages'!$H$3:$L$11,2,FALSE)))</f>
        <v/>
      </c>
      <c r="O5571" s="1" t="str">
        <f>IF(ISBLANK($C5571),"",IF(ISNA(VLOOKUP($L5571,'result messages'!$H$3:$L$11,3,FALSE)),VLOOKUP($M5571,'result messages'!$H$3:$L$11,3,FALSE),VLOOKUP($L5571,'result messages'!$H$3:$L$11,3,FALSE)))</f>
        <v/>
      </c>
      <c r="P5571" s="1" t="str">
        <f>IF(ISBLANK($C5571),"",IF(ISNA(VLOOKUP($L5571,'result messages'!$H$3:$L$11,4,FALSE)),VLOOKUP($M5571,'result messages'!$H$3:$L$11,4,FALSE),VLOOKUP($L5571,'result messages'!$H$3:$L$11,4,FALSE)))</f>
        <v/>
      </c>
      <c r="Q5571" s="1" t="str">
        <f>IF(ISBLANK($C5571),"",IF(ISNA(VLOOKUP($L5571,'result messages'!$H$3:$L$11,5,FALSE)),VLOOKUP($M5571,'result messages'!$H$3:$L$11,5,FALSE),VLOOKUP($L5571,'result messages'!$H$3:$L$11,5,FALSE)))</f>
        <v/>
      </c>
    </row>
    <row r="5572" spans="1:17">
      <c r="A5572" s="1">
        <v>5569</v>
      </c>
      <c r="B5572" s="1"/>
      <c r="C5572" s="1"/>
      <c r="D5572" s="1"/>
      <c r="E5572" s="6"/>
      <c r="F5572" s="1"/>
      <c r="G5572" s="1" t="str">
        <f>IF(ISNA(VLOOKUP($C5572,'DTEN TCAP Linkage deviceId'!$A$1:$A$20000,1,FALSE)),"No","Yes")</f>
        <v>No</v>
      </c>
      <c r="H5572" s="1" t="str">
        <f>IF(ISNA(VLOOKUP($C5572,'Provisioning Requester'!$F$3:$H$20000,2,FALSE)),"No","Yes")</f>
        <v>No</v>
      </c>
      <c r="I5572" s="1" t="str">
        <f>IF($H5572="Yes",VLOOKUP($C5572,'Provisioning Requester'!$F$3:$H$20000,3,FALSE),"-")</f>
        <v>-</v>
      </c>
      <c r="J5572" s="1" t="str">
        <f>IF(OR(D5572="SVCP", E5572="TRUE"), "No", IF(ISNA(VLOOKUP($C5572,'ProvResponder deviceId'!$A$1:$A$20000,1,FALSE)),"No","Yes"))</f>
        <v>No</v>
      </c>
      <c r="K5572" s="1" t="str">
        <f>IF($J5572="Yes",VLOOKUP($C5572,'ProvResponder deviceId'!$A$1:$C$20000,3,FALSE),"-")</f>
        <v>-</v>
      </c>
      <c r="L5572" s="1" t="str">
        <f t="shared" si="172"/>
        <v/>
      </c>
      <c r="M5572" s="1" t="str">
        <f t="shared" si="173"/>
        <v/>
      </c>
      <c r="N5572" s="1" t="str">
        <f>IF(ISBLANK($C5572),"",IF(ISNA(VLOOKUP($L5572,'result messages'!$H$3:$L$11,2,FALSE)),VLOOKUP($M5572,'result messages'!$H$3:$L$11,2,FALSE),VLOOKUP($L5572,'result messages'!$H$3:$L$11,2,FALSE)))</f>
        <v/>
      </c>
      <c r="O5572" s="1" t="str">
        <f>IF(ISBLANK($C5572),"",IF(ISNA(VLOOKUP($L5572,'result messages'!$H$3:$L$11,3,FALSE)),VLOOKUP($M5572,'result messages'!$H$3:$L$11,3,FALSE),VLOOKUP($L5572,'result messages'!$H$3:$L$11,3,FALSE)))</f>
        <v/>
      </c>
      <c r="P5572" s="1" t="str">
        <f>IF(ISBLANK($C5572),"",IF(ISNA(VLOOKUP($L5572,'result messages'!$H$3:$L$11,4,FALSE)),VLOOKUP($M5572,'result messages'!$H$3:$L$11,4,FALSE),VLOOKUP($L5572,'result messages'!$H$3:$L$11,4,FALSE)))</f>
        <v/>
      </c>
      <c r="Q5572" s="1" t="str">
        <f>IF(ISBLANK($C5572),"",IF(ISNA(VLOOKUP($L5572,'result messages'!$H$3:$L$11,5,FALSE)),VLOOKUP($M5572,'result messages'!$H$3:$L$11,5,FALSE),VLOOKUP($L5572,'result messages'!$H$3:$L$11,5,FALSE)))</f>
        <v/>
      </c>
    </row>
    <row r="5573" spans="1:17">
      <c r="A5573" s="1">
        <v>5570</v>
      </c>
      <c r="B5573" s="1"/>
      <c r="C5573" s="1"/>
      <c r="D5573" s="1"/>
      <c r="E5573" s="6"/>
      <c r="F5573" s="1"/>
      <c r="G5573" s="1" t="str">
        <f>IF(ISNA(VLOOKUP($C5573,'DTEN TCAP Linkage deviceId'!$A$1:$A$20000,1,FALSE)),"No","Yes")</f>
        <v>No</v>
      </c>
      <c r="H5573" s="1" t="str">
        <f>IF(ISNA(VLOOKUP($C5573,'Provisioning Requester'!$F$3:$H$20000,2,FALSE)),"No","Yes")</f>
        <v>No</v>
      </c>
      <c r="I5573" s="1" t="str">
        <f>IF($H5573="Yes",VLOOKUP($C5573,'Provisioning Requester'!$F$3:$H$20000,3,FALSE),"-")</f>
        <v>-</v>
      </c>
      <c r="J5573" s="1" t="str">
        <f>IF(OR(D5573="SVCP", E5573="TRUE"), "No", IF(ISNA(VLOOKUP($C5573,'ProvResponder deviceId'!$A$1:$A$20000,1,FALSE)),"No","Yes"))</f>
        <v>No</v>
      </c>
      <c r="K5573" s="1" t="str">
        <f>IF($J5573="Yes",VLOOKUP($C5573,'ProvResponder deviceId'!$A$1:$C$20000,3,FALSE),"-")</f>
        <v>-</v>
      </c>
      <c r="L5573" s="1" t="str">
        <f t="shared" ref="L5573:L5636" si="174">IF(ISBLANK($C5573),"",$D5573&amp;$E5573&amp;$G5573&amp;$H5573&amp;$I5573&amp;$J5573&amp;$K5573)</f>
        <v/>
      </c>
      <c r="M5573" s="1" t="str">
        <f t="shared" ref="M5573:M5636" si="175">IF(ISBLANK($C5573),"",$D5573&amp;$E5573&amp;$G5573&amp;$H5573&amp;$I5573&amp;$J5573&amp;"other")</f>
        <v/>
      </c>
      <c r="N5573" s="1" t="str">
        <f>IF(ISBLANK($C5573),"",IF(ISNA(VLOOKUP($L5573,'result messages'!$H$3:$L$11,2,FALSE)),VLOOKUP($M5573,'result messages'!$H$3:$L$11,2,FALSE),VLOOKUP($L5573,'result messages'!$H$3:$L$11,2,FALSE)))</f>
        <v/>
      </c>
      <c r="O5573" s="1" t="str">
        <f>IF(ISBLANK($C5573),"",IF(ISNA(VLOOKUP($L5573,'result messages'!$H$3:$L$11,3,FALSE)),VLOOKUP($M5573,'result messages'!$H$3:$L$11,3,FALSE),VLOOKUP($L5573,'result messages'!$H$3:$L$11,3,FALSE)))</f>
        <v/>
      </c>
      <c r="P5573" s="1" t="str">
        <f>IF(ISBLANK($C5573),"",IF(ISNA(VLOOKUP($L5573,'result messages'!$H$3:$L$11,4,FALSE)),VLOOKUP($M5573,'result messages'!$H$3:$L$11,4,FALSE),VLOOKUP($L5573,'result messages'!$H$3:$L$11,4,FALSE)))</f>
        <v/>
      </c>
      <c r="Q5573" s="1" t="str">
        <f>IF(ISBLANK($C5573),"",IF(ISNA(VLOOKUP($L5573,'result messages'!$H$3:$L$11,5,FALSE)),VLOOKUP($M5573,'result messages'!$H$3:$L$11,5,FALSE),VLOOKUP($L5573,'result messages'!$H$3:$L$11,5,FALSE)))</f>
        <v/>
      </c>
    </row>
    <row r="5574" spans="1:17">
      <c r="A5574" s="1">
        <v>5571</v>
      </c>
      <c r="B5574" s="1"/>
      <c r="C5574" s="1"/>
      <c r="D5574" s="1"/>
      <c r="E5574" s="6"/>
      <c r="F5574" s="1"/>
      <c r="G5574" s="1" t="str">
        <f>IF(ISNA(VLOOKUP($C5574,'DTEN TCAP Linkage deviceId'!$A$1:$A$20000,1,FALSE)),"No","Yes")</f>
        <v>No</v>
      </c>
      <c r="H5574" s="1" t="str">
        <f>IF(ISNA(VLOOKUP($C5574,'Provisioning Requester'!$F$3:$H$20000,2,FALSE)),"No","Yes")</f>
        <v>No</v>
      </c>
      <c r="I5574" s="1" t="str">
        <f>IF($H5574="Yes",VLOOKUP($C5574,'Provisioning Requester'!$F$3:$H$20000,3,FALSE),"-")</f>
        <v>-</v>
      </c>
      <c r="J5574" s="1" t="str">
        <f>IF(OR(D5574="SVCP", E5574="TRUE"), "No", IF(ISNA(VLOOKUP($C5574,'ProvResponder deviceId'!$A$1:$A$20000,1,FALSE)),"No","Yes"))</f>
        <v>No</v>
      </c>
      <c r="K5574" s="1" t="str">
        <f>IF($J5574="Yes",VLOOKUP($C5574,'ProvResponder deviceId'!$A$1:$C$20000,3,FALSE),"-")</f>
        <v>-</v>
      </c>
      <c r="L5574" s="1" t="str">
        <f t="shared" si="174"/>
        <v/>
      </c>
      <c r="M5574" s="1" t="str">
        <f t="shared" si="175"/>
        <v/>
      </c>
      <c r="N5574" s="1" t="str">
        <f>IF(ISBLANK($C5574),"",IF(ISNA(VLOOKUP($L5574,'result messages'!$H$3:$L$11,2,FALSE)),VLOOKUP($M5574,'result messages'!$H$3:$L$11,2,FALSE),VLOOKUP($L5574,'result messages'!$H$3:$L$11,2,FALSE)))</f>
        <v/>
      </c>
      <c r="O5574" s="1" t="str">
        <f>IF(ISBLANK($C5574),"",IF(ISNA(VLOOKUP($L5574,'result messages'!$H$3:$L$11,3,FALSE)),VLOOKUP($M5574,'result messages'!$H$3:$L$11,3,FALSE),VLOOKUP($L5574,'result messages'!$H$3:$L$11,3,FALSE)))</f>
        <v/>
      </c>
      <c r="P5574" s="1" t="str">
        <f>IF(ISBLANK($C5574),"",IF(ISNA(VLOOKUP($L5574,'result messages'!$H$3:$L$11,4,FALSE)),VLOOKUP($M5574,'result messages'!$H$3:$L$11,4,FALSE),VLOOKUP($L5574,'result messages'!$H$3:$L$11,4,FALSE)))</f>
        <v/>
      </c>
      <c r="Q5574" s="1" t="str">
        <f>IF(ISBLANK($C5574),"",IF(ISNA(VLOOKUP($L5574,'result messages'!$H$3:$L$11,5,FALSE)),VLOOKUP($M5574,'result messages'!$H$3:$L$11,5,FALSE),VLOOKUP($L5574,'result messages'!$H$3:$L$11,5,FALSE)))</f>
        <v/>
      </c>
    </row>
    <row r="5575" spans="1:17">
      <c r="A5575" s="1">
        <v>5572</v>
      </c>
      <c r="B5575" s="1"/>
      <c r="C5575" s="1"/>
      <c r="D5575" s="1"/>
      <c r="E5575" s="6"/>
      <c r="F5575" s="1"/>
      <c r="G5575" s="1" t="str">
        <f>IF(ISNA(VLOOKUP($C5575,'DTEN TCAP Linkage deviceId'!$A$1:$A$20000,1,FALSE)),"No","Yes")</f>
        <v>No</v>
      </c>
      <c r="H5575" s="1" t="str">
        <f>IF(ISNA(VLOOKUP($C5575,'Provisioning Requester'!$F$3:$H$20000,2,FALSE)),"No","Yes")</f>
        <v>No</v>
      </c>
      <c r="I5575" s="1" t="str">
        <f>IF($H5575="Yes",VLOOKUP($C5575,'Provisioning Requester'!$F$3:$H$20000,3,FALSE),"-")</f>
        <v>-</v>
      </c>
      <c r="J5575" s="1" t="str">
        <f>IF(OR(D5575="SVCP", E5575="TRUE"), "No", IF(ISNA(VLOOKUP($C5575,'ProvResponder deviceId'!$A$1:$A$20000,1,FALSE)),"No","Yes"))</f>
        <v>No</v>
      </c>
      <c r="K5575" s="1" t="str">
        <f>IF($J5575="Yes",VLOOKUP($C5575,'ProvResponder deviceId'!$A$1:$C$20000,3,FALSE),"-")</f>
        <v>-</v>
      </c>
      <c r="L5575" s="1" t="str">
        <f t="shared" si="174"/>
        <v/>
      </c>
      <c r="M5575" s="1" t="str">
        <f t="shared" si="175"/>
        <v/>
      </c>
      <c r="N5575" s="1" t="str">
        <f>IF(ISBLANK($C5575),"",IF(ISNA(VLOOKUP($L5575,'result messages'!$H$3:$L$11,2,FALSE)),VLOOKUP($M5575,'result messages'!$H$3:$L$11,2,FALSE),VLOOKUP($L5575,'result messages'!$H$3:$L$11,2,FALSE)))</f>
        <v/>
      </c>
      <c r="O5575" s="1" t="str">
        <f>IF(ISBLANK($C5575),"",IF(ISNA(VLOOKUP($L5575,'result messages'!$H$3:$L$11,3,FALSE)),VLOOKUP($M5575,'result messages'!$H$3:$L$11,3,FALSE),VLOOKUP($L5575,'result messages'!$H$3:$L$11,3,FALSE)))</f>
        <v/>
      </c>
      <c r="P5575" s="1" t="str">
        <f>IF(ISBLANK($C5575),"",IF(ISNA(VLOOKUP($L5575,'result messages'!$H$3:$L$11,4,FALSE)),VLOOKUP($M5575,'result messages'!$H$3:$L$11,4,FALSE),VLOOKUP($L5575,'result messages'!$H$3:$L$11,4,FALSE)))</f>
        <v/>
      </c>
      <c r="Q5575" s="1" t="str">
        <f>IF(ISBLANK($C5575),"",IF(ISNA(VLOOKUP($L5575,'result messages'!$H$3:$L$11,5,FALSE)),VLOOKUP($M5575,'result messages'!$H$3:$L$11,5,FALSE),VLOOKUP($L5575,'result messages'!$H$3:$L$11,5,FALSE)))</f>
        <v/>
      </c>
    </row>
    <row r="5576" spans="1:17">
      <c r="A5576" s="1">
        <v>5573</v>
      </c>
      <c r="B5576" s="1"/>
      <c r="C5576" s="1"/>
      <c r="D5576" s="1"/>
      <c r="E5576" s="6"/>
      <c r="F5576" s="1"/>
      <c r="G5576" s="1" t="str">
        <f>IF(ISNA(VLOOKUP($C5576,'DTEN TCAP Linkage deviceId'!$A$1:$A$20000,1,FALSE)),"No","Yes")</f>
        <v>No</v>
      </c>
      <c r="H5576" s="1" t="str">
        <f>IF(ISNA(VLOOKUP($C5576,'Provisioning Requester'!$F$3:$H$20000,2,FALSE)),"No","Yes")</f>
        <v>No</v>
      </c>
      <c r="I5576" s="1" t="str">
        <f>IF($H5576="Yes",VLOOKUP($C5576,'Provisioning Requester'!$F$3:$H$20000,3,FALSE),"-")</f>
        <v>-</v>
      </c>
      <c r="J5576" s="1" t="str">
        <f>IF(OR(D5576="SVCP", E5576="TRUE"), "No", IF(ISNA(VLOOKUP($C5576,'ProvResponder deviceId'!$A$1:$A$20000,1,FALSE)),"No","Yes"))</f>
        <v>No</v>
      </c>
      <c r="K5576" s="1" t="str">
        <f>IF($J5576="Yes",VLOOKUP($C5576,'ProvResponder deviceId'!$A$1:$C$20000,3,FALSE),"-")</f>
        <v>-</v>
      </c>
      <c r="L5576" s="1" t="str">
        <f t="shared" si="174"/>
        <v/>
      </c>
      <c r="M5576" s="1" t="str">
        <f t="shared" si="175"/>
        <v/>
      </c>
      <c r="N5576" s="1" t="str">
        <f>IF(ISBLANK($C5576),"",IF(ISNA(VLOOKUP($L5576,'result messages'!$H$3:$L$11,2,FALSE)),VLOOKUP($M5576,'result messages'!$H$3:$L$11,2,FALSE),VLOOKUP($L5576,'result messages'!$H$3:$L$11,2,FALSE)))</f>
        <v/>
      </c>
      <c r="O5576" s="1" t="str">
        <f>IF(ISBLANK($C5576),"",IF(ISNA(VLOOKUP($L5576,'result messages'!$H$3:$L$11,3,FALSE)),VLOOKUP($M5576,'result messages'!$H$3:$L$11,3,FALSE),VLOOKUP($L5576,'result messages'!$H$3:$L$11,3,FALSE)))</f>
        <v/>
      </c>
      <c r="P5576" s="1" t="str">
        <f>IF(ISBLANK($C5576),"",IF(ISNA(VLOOKUP($L5576,'result messages'!$H$3:$L$11,4,FALSE)),VLOOKUP($M5576,'result messages'!$H$3:$L$11,4,FALSE),VLOOKUP($L5576,'result messages'!$H$3:$L$11,4,FALSE)))</f>
        <v/>
      </c>
      <c r="Q5576" s="1" t="str">
        <f>IF(ISBLANK($C5576),"",IF(ISNA(VLOOKUP($L5576,'result messages'!$H$3:$L$11,5,FALSE)),VLOOKUP($M5576,'result messages'!$H$3:$L$11,5,FALSE),VLOOKUP($L5576,'result messages'!$H$3:$L$11,5,FALSE)))</f>
        <v/>
      </c>
    </row>
    <row r="5577" spans="1:17">
      <c r="A5577" s="1">
        <v>5574</v>
      </c>
      <c r="B5577" s="1"/>
      <c r="C5577" s="1"/>
      <c r="D5577" s="1"/>
      <c r="E5577" s="6"/>
      <c r="F5577" s="1"/>
      <c r="G5577" s="1" t="str">
        <f>IF(ISNA(VLOOKUP($C5577,'DTEN TCAP Linkage deviceId'!$A$1:$A$20000,1,FALSE)),"No","Yes")</f>
        <v>No</v>
      </c>
      <c r="H5577" s="1" t="str">
        <f>IF(ISNA(VLOOKUP($C5577,'Provisioning Requester'!$F$3:$H$20000,2,FALSE)),"No","Yes")</f>
        <v>No</v>
      </c>
      <c r="I5577" s="1" t="str">
        <f>IF($H5577="Yes",VLOOKUP($C5577,'Provisioning Requester'!$F$3:$H$20000,3,FALSE),"-")</f>
        <v>-</v>
      </c>
      <c r="J5577" s="1" t="str">
        <f>IF(OR(D5577="SVCP", E5577="TRUE"), "No", IF(ISNA(VLOOKUP($C5577,'ProvResponder deviceId'!$A$1:$A$20000,1,FALSE)),"No","Yes"))</f>
        <v>No</v>
      </c>
      <c r="K5577" s="1" t="str">
        <f>IF($J5577="Yes",VLOOKUP($C5577,'ProvResponder deviceId'!$A$1:$C$20000,3,FALSE),"-")</f>
        <v>-</v>
      </c>
      <c r="L5577" s="1" t="str">
        <f t="shared" si="174"/>
        <v/>
      </c>
      <c r="M5577" s="1" t="str">
        <f t="shared" si="175"/>
        <v/>
      </c>
      <c r="N5577" s="1" t="str">
        <f>IF(ISBLANK($C5577),"",IF(ISNA(VLOOKUP($L5577,'result messages'!$H$3:$L$11,2,FALSE)),VLOOKUP($M5577,'result messages'!$H$3:$L$11,2,FALSE),VLOOKUP($L5577,'result messages'!$H$3:$L$11,2,FALSE)))</f>
        <v/>
      </c>
      <c r="O5577" s="1" t="str">
        <f>IF(ISBLANK($C5577),"",IF(ISNA(VLOOKUP($L5577,'result messages'!$H$3:$L$11,3,FALSE)),VLOOKUP($M5577,'result messages'!$H$3:$L$11,3,FALSE),VLOOKUP($L5577,'result messages'!$H$3:$L$11,3,FALSE)))</f>
        <v/>
      </c>
      <c r="P5577" s="1" t="str">
        <f>IF(ISBLANK($C5577),"",IF(ISNA(VLOOKUP($L5577,'result messages'!$H$3:$L$11,4,FALSE)),VLOOKUP($M5577,'result messages'!$H$3:$L$11,4,FALSE),VLOOKUP($L5577,'result messages'!$H$3:$L$11,4,FALSE)))</f>
        <v/>
      </c>
      <c r="Q5577" s="1" t="str">
        <f>IF(ISBLANK($C5577),"",IF(ISNA(VLOOKUP($L5577,'result messages'!$H$3:$L$11,5,FALSE)),VLOOKUP($M5577,'result messages'!$H$3:$L$11,5,FALSE),VLOOKUP($L5577,'result messages'!$H$3:$L$11,5,FALSE)))</f>
        <v/>
      </c>
    </row>
    <row r="5578" spans="1:17">
      <c r="A5578" s="1">
        <v>5575</v>
      </c>
      <c r="B5578" s="1"/>
      <c r="C5578" s="1"/>
      <c r="D5578" s="1"/>
      <c r="E5578" s="6"/>
      <c r="F5578" s="1"/>
      <c r="G5578" s="1" t="str">
        <f>IF(ISNA(VLOOKUP($C5578,'DTEN TCAP Linkage deviceId'!$A$1:$A$20000,1,FALSE)),"No","Yes")</f>
        <v>No</v>
      </c>
      <c r="H5578" s="1" t="str">
        <f>IF(ISNA(VLOOKUP($C5578,'Provisioning Requester'!$F$3:$H$20000,2,FALSE)),"No","Yes")</f>
        <v>No</v>
      </c>
      <c r="I5578" s="1" t="str">
        <f>IF($H5578="Yes",VLOOKUP($C5578,'Provisioning Requester'!$F$3:$H$20000,3,FALSE),"-")</f>
        <v>-</v>
      </c>
      <c r="J5578" s="1" t="str">
        <f>IF(OR(D5578="SVCP", E5578="TRUE"), "No", IF(ISNA(VLOOKUP($C5578,'ProvResponder deviceId'!$A$1:$A$20000,1,FALSE)),"No","Yes"))</f>
        <v>No</v>
      </c>
      <c r="K5578" s="1" t="str">
        <f>IF($J5578="Yes",VLOOKUP($C5578,'ProvResponder deviceId'!$A$1:$C$20000,3,FALSE),"-")</f>
        <v>-</v>
      </c>
      <c r="L5578" s="1" t="str">
        <f t="shared" si="174"/>
        <v/>
      </c>
      <c r="M5578" s="1" t="str">
        <f t="shared" si="175"/>
        <v/>
      </c>
      <c r="N5578" s="1" t="str">
        <f>IF(ISBLANK($C5578),"",IF(ISNA(VLOOKUP($L5578,'result messages'!$H$3:$L$11,2,FALSE)),VLOOKUP($M5578,'result messages'!$H$3:$L$11,2,FALSE),VLOOKUP($L5578,'result messages'!$H$3:$L$11,2,FALSE)))</f>
        <v/>
      </c>
      <c r="O5578" s="1" t="str">
        <f>IF(ISBLANK($C5578),"",IF(ISNA(VLOOKUP($L5578,'result messages'!$H$3:$L$11,3,FALSE)),VLOOKUP($M5578,'result messages'!$H$3:$L$11,3,FALSE),VLOOKUP($L5578,'result messages'!$H$3:$L$11,3,FALSE)))</f>
        <v/>
      </c>
      <c r="P5578" s="1" t="str">
        <f>IF(ISBLANK($C5578),"",IF(ISNA(VLOOKUP($L5578,'result messages'!$H$3:$L$11,4,FALSE)),VLOOKUP($M5578,'result messages'!$H$3:$L$11,4,FALSE),VLOOKUP($L5578,'result messages'!$H$3:$L$11,4,FALSE)))</f>
        <v/>
      </c>
      <c r="Q5578" s="1" t="str">
        <f>IF(ISBLANK($C5578),"",IF(ISNA(VLOOKUP($L5578,'result messages'!$H$3:$L$11,5,FALSE)),VLOOKUP($M5578,'result messages'!$H$3:$L$11,5,FALSE),VLOOKUP($L5578,'result messages'!$H$3:$L$11,5,FALSE)))</f>
        <v/>
      </c>
    </row>
    <row r="5579" spans="1:17">
      <c r="A5579" s="1">
        <v>5576</v>
      </c>
      <c r="B5579" s="1"/>
      <c r="C5579" s="1"/>
      <c r="D5579" s="1"/>
      <c r="E5579" s="6"/>
      <c r="F5579" s="1"/>
      <c r="G5579" s="1" t="str">
        <f>IF(ISNA(VLOOKUP($C5579,'DTEN TCAP Linkage deviceId'!$A$1:$A$20000,1,FALSE)),"No","Yes")</f>
        <v>No</v>
      </c>
      <c r="H5579" s="1" t="str">
        <f>IF(ISNA(VLOOKUP($C5579,'Provisioning Requester'!$F$3:$H$20000,2,FALSE)),"No","Yes")</f>
        <v>No</v>
      </c>
      <c r="I5579" s="1" t="str">
        <f>IF($H5579="Yes",VLOOKUP($C5579,'Provisioning Requester'!$F$3:$H$20000,3,FALSE),"-")</f>
        <v>-</v>
      </c>
      <c r="J5579" s="1" t="str">
        <f>IF(OR(D5579="SVCP", E5579="TRUE"), "No", IF(ISNA(VLOOKUP($C5579,'ProvResponder deviceId'!$A$1:$A$20000,1,FALSE)),"No","Yes"))</f>
        <v>No</v>
      </c>
      <c r="K5579" s="1" t="str">
        <f>IF($J5579="Yes",VLOOKUP($C5579,'ProvResponder deviceId'!$A$1:$C$20000,3,FALSE),"-")</f>
        <v>-</v>
      </c>
      <c r="L5579" s="1" t="str">
        <f t="shared" si="174"/>
        <v/>
      </c>
      <c r="M5579" s="1" t="str">
        <f t="shared" si="175"/>
        <v/>
      </c>
      <c r="N5579" s="1" t="str">
        <f>IF(ISBLANK($C5579),"",IF(ISNA(VLOOKUP($L5579,'result messages'!$H$3:$L$11,2,FALSE)),VLOOKUP($M5579,'result messages'!$H$3:$L$11,2,FALSE),VLOOKUP($L5579,'result messages'!$H$3:$L$11,2,FALSE)))</f>
        <v/>
      </c>
      <c r="O5579" s="1" t="str">
        <f>IF(ISBLANK($C5579),"",IF(ISNA(VLOOKUP($L5579,'result messages'!$H$3:$L$11,3,FALSE)),VLOOKUP($M5579,'result messages'!$H$3:$L$11,3,FALSE),VLOOKUP($L5579,'result messages'!$H$3:$L$11,3,FALSE)))</f>
        <v/>
      </c>
      <c r="P5579" s="1" t="str">
        <f>IF(ISBLANK($C5579),"",IF(ISNA(VLOOKUP($L5579,'result messages'!$H$3:$L$11,4,FALSE)),VLOOKUP($M5579,'result messages'!$H$3:$L$11,4,FALSE),VLOOKUP($L5579,'result messages'!$H$3:$L$11,4,FALSE)))</f>
        <v/>
      </c>
      <c r="Q5579" s="1" t="str">
        <f>IF(ISBLANK($C5579),"",IF(ISNA(VLOOKUP($L5579,'result messages'!$H$3:$L$11,5,FALSE)),VLOOKUP($M5579,'result messages'!$H$3:$L$11,5,FALSE),VLOOKUP($L5579,'result messages'!$H$3:$L$11,5,FALSE)))</f>
        <v/>
      </c>
    </row>
    <row r="5580" spans="1:17">
      <c r="A5580" s="1">
        <v>5577</v>
      </c>
      <c r="B5580" s="1"/>
      <c r="C5580" s="1"/>
      <c r="D5580" s="1"/>
      <c r="E5580" s="6"/>
      <c r="F5580" s="1"/>
      <c r="G5580" s="1" t="str">
        <f>IF(ISNA(VLOOKUP($C5580,'DTEN TCAP Linkage deviceId'!$A$1:$A$20000,1,FALSE)),"No","Yes")</f>
        <v>No</v>
      </c>
      <c r="H5580" s="1" t="str">
        <f>IF(ISNA(VLOOKUP($C5580,'Provisioning Requester'!$F$3:$H$20000,2,FALSE)),"No","Yes")</f>
        <v>No</v>
      </c>
      <c r="I5580" s="1" t="str">
        <f>IF($H5580="Yes",VLOOKUP($C5580,'Provisioning Requester'!$F$3:$H$20000,3,FALSE),"-")</f>
        <v>-</v>
      </c>
      <c r="J5580" s="1" t="str">
        <f>IF(OR(D5580="SVCP", E5580="TRUE"), "No", IF(ISNA(VLOOKUP($C5580,'ProvResponder deviceId'!$A$1:$A$20000,1,FALSE)),"No","Yes"))</f>
        <v>No</v>
      </c>
      <c r="K5580" s="1" t="str">
        <f>IF($J5580="Yes",VLOOKUP($C5580,'ProvResponder deviceId'!$A$1:$C$20000,3,FALSE),"-")</f>
        <v>-</v>
      </c>
      <c r="L5580" s="1" t="str">
        <f t="shared" si="174"/>
        <v/>
      </c>
      <c r="M5580" s="1" t="str">
        <f t="shared" si="175"/>
        <v/>
      </c>
      <c r="N5580" s="1" t="str">
        <f>IF(ISBLANK($C5580),"",IF(ISNA(VLOOKUP($L5580,'result messages'!$H$3:$L$11,2,FALSE)),VLOOKUP($M5580,'result messages'!$H$3:$L$11,2,FALSE),VLOOKUP($L5580,'result messages'!$H$3:$L$11,2,FALSE)))</f>
        <v/>
      </c>
      <c r="O5580" s="1" t="str">
        <f>IF(ISBLANK($C5580),"",IF(ISNA(VLOOKUP($L5580,'result messages'!$H$3:$L$11,3,FALSE)),VLOOKUP($M5580,'result messages'!$H$3:$L$11,3,FALSE),VLOOKUP($L5580,'result messages'!$H$3:$L$11,3,FALSE)))</f>
        <v/>
      </c>
      <c r="P5580" s="1" t="str">
        <f>IF(ISBLANK($C5580),"",IF(ISNA(VLOOKUP($L5580,'result messages'!$H$3:$L$11,4,FALSE)),VLOOKUP($M5580,'result messages'!$H$3:$L$11,4,FALSE),VLOOKUP($L5580,'result messages'!$H$3:$L$11,4,FALSE)))</f>
        <v/>
      </c>
      <c r="Q5580" s="1" t="str">
        <f>IF(ISBLANK($C5580),"",IF(ISNA(VLOOKUP($L5580,'result messages'!$H$3:$L$11,5,FALSE)),VLOOKUP($M5580,'result messages'!$H$3:$L$11,5,FALSE),VLOOKUP($L5580,'result messages'!$H$3:$L$11,5,FALSE)))</f>
        <v/>
      </c>
    </row>
    <row r="5581" spans="1:17">
      <c r="A5581" s="1">
        <v>5578</v>
      </c>
      <c r="B5581" s="1"/>
      <c r="C5581" s="1"/>
      <c r="D5581" s="1"/>
      <c r="E5581" s="6"/>
      <c r="F5581" s="1"/>
      <c r="G5581" s="1" t="str">
        <f>IF(ISNA(VLOOKUP($C5581,'DTEN TCAP Linkage deviceId'!$A$1:$A$20000,1,FALSE)),"No","Yes")</f>
        <v>No</v>
      </c>
      <c r="H5581" s="1" t="str">
        <f>IF(ISNA(VLOOKUP($C5581,'Provisioning Requester'!$F$3:$H$20000,2,FALSE)),"No","Yes")</f>
        <v>No</v>
      </c>
      <c r="I5581" s="1" t="str">
        <f>IF($H5581="Yes",VLOOKUP($C5581,'Provisioning Requester'!$F$3:$H$20000,3,FALSE),"-")</f>
        <v>-</v>
      </c>
      <c r="J5581" s="1" t="str">
        <f>IF(OR(D5581="SVCP", E5581="TRUE"), "No", IF(ISNA(VLOOKUP($C5581,'ProvResponder deviceId'!$A$1:$A$20000,1,FALSE)),"No","Yes"))</f>
        <v>No</v>
      </c>
      <c r="K5581" s="1" t="str">
        <f>IF($J5581="Yes",VLOOKUP($C5581,'ProvResponder deviceId'!$A$1:$C$20000,3,FALSE),"-")</f>
        <v>-</v>
      </c>
      <c r="L5581" s="1" t="str">
        <f t="shared" si="174"/>
        <v/>
      </c>
      <c r="M5581" s="1" t="str">
        <f t="shared" si="175"/>
        <v/>
      </c>
      <c r="N5581" s="1" t="str">
        <f>IF(ISBLANK($C5581),"",IF(ISNA(VLOOKUP($L5581,'result messages'!$H$3:$L$11,2,FALSE)),VLOOKUP($M5581,'result messages'!$H$3:$L$11,2,FALSE),VLOOKUP($L5581,'result messages'!$H$3:$L$11,2,FALSE)))</f>
        <v/>
      </c>
      <c r="O5581" s="1" t="str">
        <f>IF(ISBLANK($C5581),"",IF(ISNA(VLOOKUP($L5581,'result messages'!$H$3:$L$11,3,FALSE)),VLOOKUP($M5581,'result messages'!$H$3:$L$11,3,FALSE),VLOOKUP($L5581,'result messages'!$H$3:$L$11,3,FALSE)))</f>
        <v/>
      </c>
      <c r="P5581" s="1" t="str">
        <f>IF(ISBLANK($C5581),"",IF(ISNA(VLOOKUP($L5581,'result messages'!$H$3:$L$11,4,FALSE)),VLOOKUP($M5581,'result messages'!$H$3:$L$11,4,FALSE),VLOOKUP($L5581,'result messages'!$H$3:$L$11,4,FALSE)))</f>
        <v/>
      </c>
      <c r="Q5581" s="1" t="str">
        <f>IF(ISBLANK($C5581),"",IF(ISNA(VLOOKUP($L5581,'result messages'!$H$3:$L$11,5,FALSE)),VLOOKUP($M5581,'result messages'!$H$3:$L$11,5,FALSE),VLOOKUP($L5581,'result messages'!$H$3:$L$11,5,FALSE)))</f>
        <v/>
      </c>
    </row>
    <row r="5582" spans="1:17">
      <c r="A5582" s="1">
        <v>5579</v>
      </c>
      <c r="B5582" s="1"/>
      <c r="C5582" s="1"/>
      <c r="D5582" s="1"/>
      <c r="E5582" s="6"/>
      <c r="F5582" s="1"/>
      <c r="G5582" s="1" t="str">
        <f>IF(ISNA(VLOOKUP($C5582,'DTEN TCAP Linkage deviceId'!$A$1:$A$20000,1,FALSE)),"No","Yes")</f>
        <v>No</v>
      </c>
      <c r="H5582" s="1" t="str">
        <f>IF(ISNA(VLOOKUP($C5582,'Provisioning Requester'!$F$3:$H$20000,2,FALSE)),"No","Yes")</f>
        <v>No</v>
      </c>
      <c r="I5582" s="1" t="str">
        <f>IF($H5582="Yes",VLOOKUP($C5582,'Provisioning Requester'!$F$3:$H$20000,3,FALSE),"-")</f>
        <v>-</v>
      </c>
      <c r="J5582" s="1" t="str">
        <f>IF(OR(D5582="SVCP", E5582="TRUE"), "No", IF(ISNA(VLOOKUP($C5582,'ProvResponder deviceId'!$A$1:$A$20000,1,FALSE)),"No","Yes"))</f>
        <v>No</v>
      </c>
      <c r="K5582" s="1" t="str">
        <f>IF($J5582="Yes",VLOOKUP($C5582,'ProvResponder deviceId'!$A$1:$C$20000,3,FALSE),"-")</f>
        <v>-</v>
      </c>
      <c r="L5582" s="1" t="str">
        <f t="shared" si="174"/>
        <v/>
      </c>
      <c r="M5582" s="1" t="str">
        <f t="shared" si="175"/>
        <v/>
      </c>
      <c r="N5582" s="1" t="str">
        <f>IF(ISBLANK($C5582),"",IF(ISNA(VLOOKUP($L5582,'result messages'!$H$3:$L$11,2,FALSE)),VLOOKUP($M5582,'result messages'!$H$3:$L$11,2,FALSE),VLOOKUP($L5582,'result messages'!$H$3:$L$11,2,FALSE)))</f>
        <v/>
      </c>
      <c r="O5582" s="1" t="str">
        <f>IF(ISBLANK($C5582),"",IF(ISNA(VLOOKUP($L5582,'result messages'!$H$3:$L$11,3,FALSE)),VLOOKUP($M5582,'result messages'!$H$3:$L$11,3,FALSE),VLOOKUP($L5582,'result messages'!$H$3:$L$11,3,FALSE)))</f>
        <v/>
      </c>
      <c r="P5582" s="1" t="str">
        <f>IF(ISBLANK($C5582),"",IF(ISNA(VLOOKUP($L5582,'result messages'!$H$3:$L$11,4,FALSE)),VLOOKUP($M5582,'result messages'!$H$3:$L$11,4,FALSE),VLOOKUP($L5582,'result messages'!$H$3:$L$11,4,FALSE)))</f>
        <v/>
      </c>
      <c r="Q5582" s="1" t="str">
        <f>IF(ISBLANK($C5582),"",IF(ISNA(VLOOKUP($L5582,'result messages'!$H$3:$L$11,5,FALSE)),VLOOKUP($M5582,'result messages'!$H$3:$L$11,5,FALSE),VLOOKUP($L5582,'result messages'!$H$3:$L$11,5,FALSE)))</f>
        <v/>
      </c>
    </row>
    <row r="5583" spans="1:17">
      <c r="A5583" s="1">
        <v>5580</v>
      </c>
      <c r="B5583" s="1"/>
      <c r="C5583" s="1"/>
      <c r="D5583" s="1"/>
      <c r="E5583" s="6"/>
      <c r="F5583" s="1"/>
      <c r="G5583" s="1" t="str">
        <f>IF(ISNA(VLOOKUP($C5583,'DTEN TCAP Linkage deviceId'!$A$1:$A$20000,1,FALSE)),"No","Yes")</f>
        <v>No</v>
      </c>
      <c r="H5583" s="1" t="str">
        <f>IF(ISNA(VLOOKUP($C5583,'Provisioning Requester'!$F$3:$H$20000,2,FALSE)),"No","Yes")</f>
        <v>No</v>
      </c>
      <c r="I5583" s="1" t="str">
        <f>IF($H5583="Yes",VLOOKUP($C5583,'Provisioning Requester'!$F$3:$H$20000,3,FALSE),"-")</f>
        <v>-</v>
      </c>
      <c r="J5583" s="1" t="str">
        <f>IF(OR(D5583="SVCP", E5583="TRUE"), "No", IF(ISNA(VLOOKUP($C5583,'ProvResponder deviceId'!$A$1:$A$20000,1,FALSE)),"No","Yes"))</f>
        <v>No</v>
      </c>
      <c r="K5583" s="1" t="str">
        <f>IF($J5583="Yes",VLOOKUP($C5583,'ProvResponder deviceId'!$A$1:$C$20000,3,FALSE),"-")</f>
        <v>-</v>
      </c>
      <c r="L5583" s="1" t="str">
        <f t="shared" si="174"/>
        <v/>
      </c>
      <c r="M5583" s="1" t="str">
        <f t="shared" si="175"/>
        <v/>
      </c>
      <c r="N5583" s="1" t="str">
        <f>IF(ISBLANK($C5583),"",IF(ISNA(VLOOKUP($L5583,'result messages'!$H$3:$L$11,2,FALSE)),VLOOKUP($M5583,'result messages'!$H$3:$L$11,2,FALSE),VLOOKUP($L5583,'result messages'!$H$3:$L$11,2,FALSE)))</f>
        <v/>
      </c>
      <c r="O5583" s="1" t="str">
        <f>IF(ISBLANK($C5583),"",IF(ISNA(VLOOKUP($L5583,'result messages'!$H$3:$L$11,3,FALSE)),VLOOKUP($M5583,'result messages'!$H$3:$L$11,3,FALSE),VLOOKUP($L5583,'result messages'!$H$3:$L$11,3,FALSE)))</f>
        <v/>
      </c>
      <c r="P5583" s="1" t="str">
        <f>IF(ISBLANK($C5583),"",IF(ISNA(VLOOKUP($L5583,'result messages'!$H$3:$L$11,4,FALSE)),VLOOKUP($M5583,'result messages'!$H$3:$L$11,4,FALSE),VLOOKUP($L5583,'result messages'!$H$3:$L$11,4,FALSE)))</f>
        <v/>
      </c>
      <c r="Q5583" s="1" t="str">
        <f>IF(ISBLANK($C5583),"",IF(ISNA(VLOOKUP($L5583,'result messages'!$H$3:$L$11,5,FALSE)),VLOOKUP($M5583,'result messages'!$H$3:$L$11,5,FALSE),VLOOKUP($L5583,'result messages'!$H$3:$L$11,5,FALSE)))</f>
        <v/>
      </c>
    </row>
    <row r="5584" spans="1:17">
      <c r="A5584" s="1">
        <v>5581</v>
      </c>
      <c r="B5584" s="1"/>
      <c r="C5584" s="1"/>
      <c r="D5584" s="1"/>
      <c r="E5584" s="6"/>
      <c r="F5584" s="1"/>
      <c r="G5584" s="1" t="str">
        <f>IF(ISNA(VLOOKUP($C5584,'DTEN TCAP Linkage deviceId'!$A$1:$A$20000,1,FALSE)),"No","Yes")</f>
        <v>No</v>
      </c>
      <c r="H5584" s="1" t="str">
        <f>IF(ISNA(VLOOKUP($C5584,'Provisioning Requester'!$F$3:$H$20000,2,FALSE)),"No","Yes")</f>
        <v>No</v>
      </c>
      <c r="I5584" s="1" t="str">
        <f>IF($H5584="Yes",VLOOKUP($C5584,'Provisioning Requester'!$F$3:$H$20000,3,FALSE),"-")</f>
        <v>-</v>
      </c>
      <c r="J5584" s="1" t="str">
        <f>IF(OR(D5584="SVCP", E5584="TRUE"), "No", IF(ISNA(VLOOKUP($C5584,'ProvResponder deviceId'!$A$1:$A$20000,1,FALSE)),"No","Yes"))</f>
        <v>No</v>
      </c>
      <c r="K5584" s="1" t="str">
        <f>IF($J5584="Yes",VLOOKUP($C5584,'ProvResponder deviceId'!$A$1:$C$20000,3,FALSE),"-")</f>
        <v>-</v>
      </c>
      <c r="L5584" s="1" t="str">
        <f t="shared" si="174"/>
        <v/>
      </c>
      <c r="M5584" s="1" t="str">
        <f t="shared" si="175"/>
        <v/>
      </c>
      <c r="N5584" s="1" t="str">
        <f>IF(ISBLANK($C5584),"",IF(ISNA(VLOOKUP($L5584,'result messages'!$H$3:$L$11,2,FALSE)),VLOOKUP($M5584,'result messages'!$H$3:$L$11,2,FALSE),VLOOKUP($L5584,'result messages'!$H$3:$L$11,2,FALSE)))</f>
        <v/>
      </c>
      <c r="O5584" s="1" t="str">
        <f>IF(ISBLANK($C5584),"",IF(ISNA(VLOOKUP($L5584,'result messages'!$H$3:$L$11,3,FALSE)),VLOOKUP($M5584,'result messages'!$H$3:$L$11,3,FALSE),VLOOKUP($L5584,'result messages'!$H$3:$L$11,3,FALSE)))</f>
        <v/>
      </c>
      <c r="P5584" s="1" t="str">
        <f>IF(ISBLANK($C5584),"",IF(ISNA(VLOOKUP($L5584,'result messages'!$H$3:$L$11,4,FALSE)),VLOOKUP($M5584,'result messages'!$H$3:$L$11,4,FALSE),VLOOKUP($L5584,'result messages'!$H$3:$L$11,4,FALSE)))</f>
        <v/>
      </c>
      <c r="Q5584" s="1" t="str">
        <f>IF(ISBLANK($C5584),"",IF(ISNA(VLOOKUP($L5584,'result messages'!$H$3:$L$11,5,FALSE)),VLOOKUP($M5584,'result messages'!$H$3:$L$11,5,FALSE),VLOOKUP($L5584,'result messages'!$H$3:$L$11,5,FALSE)))</f>
        <v/>
      </c>
    </row>
    <row r="5585" spans="1:17">
      <c r="A5585" s="1">
        <v>5582</v>
      </c>
      <c r="B5585" s="1"/>
      <c r="C5585" s="1"/>
      <c r="D5585" s="1"/>
      <c r="E5585" s="6"/>
      <c r="F5585" s="1"/>
      <c r="G5585" s="1" t="str">
        <f>IF(ISNA(VLOOKUP($C5585,'DTEN TCAP Linkage deviceId'!$A$1:$A$20000,1,FALSE)),"No","Yes")</f>
        <v>No</v>
      </c>
      <c r="H5585" s="1" t="str">
        <f>IF(ISNA(VLOOKUP($C5585,'Provisioning Requester'!$F$3:$H$20000,2,FALSE)),"No","Yes")</f>
        <v>No</v>
      </c>
      <c r="I5585" s="1" t="str">
        <f>IF($H5585="Yes",VLOOKUP($C5585,'Provisioning Requester'!$F$3:$H$20000,3,FALSE),"-")</f>
        <v>-</v>
      </c>
      <c r="J5585" s="1" t="str">
        <f>IF(OR(D5585="SVCP", E5585="TRUE"), "No", IF(ISNA(VLOOKUP($C5585,'ProvResponder deviceId'!$A$1:$A$20000,1,FALSE)),"No","Yes"))</f>
        <v>No</v>
      </c>
      <c r="K5585" s="1" t="str">
        <f>IF($J5585="Yes",VLOOKUP($C5585,'ProvResponder deviceId'!$A$1:$C$20000,3,FALSE),"-")</f>
        <v>-</v>
      </c>
      <c r="L5585" s="1" t="str">
        <f t="shared" si="174"/>
        <v/>
      </c>
      <c r="M5585" s="1" t="str">
        <f t="shared" si="175"/>
        <v/>
      </c>
      <c r="N5585" s="1" t="str">
        <f>IF(ISBLANK($C5585),"",IF(ISNA(VLOOKUP($L5585,'result messages'!$H$3:$L$11,2,FALSE)),VLOOKUP($M5585,'result messages'!$H$3:$L$11,2,FALSE),VLOOKUP($L5585,'result messages'!$H$3:$L$11,2,FALSE)))</f>
        <v/>
      </c>
      <c r="O5585" s="1" t="str">
        <f>IF(ISBLANK($C5585),"",IF(ISNA(VLOOKUP($L5585,'result messages'!$H$3:$L$11,3,FALSE)),VLOOKUP($M5585,'result messages'!$H$3:$L$11,3,FALSE),VLOOKUP($L5585,'result messages'!$H$3:$L$11,3,FALSE)))</f>
        <v/>
      </c>
      <c r="P5585" s="1" t="str">
        <f>IF(ISBLANK($C5585),"",IF(ISNA(VLOOKUP($L5585,'result messages'!$H$3:$L$11,4,FALSE)),VLOOKUP($M5585,'result messages'!$H$3:$L$11,4,FALSE),VLOOKUP($L5585,'result messages'!$H$3:$L$11,4,FALSE)))</f>
        <v/>
      </c>
      <c r="Q5585" s="1" t="str">
        <f>IF(ISBLANK($C5585),"",IF(ISNA(VLOOKUP($L5585,'result messages'!$H$3:$L$11,5,FALSE)),VLOOKUP($M5585,'result messages'!$H$3:$L$11,5,FALSE),VLOOKUP($L5585,'result messages'!$H$3:$L$11,5,FALSE)))</f>
        <v/>
      </c>
    </row>
    <row r="5586" spans="1:17">
      <c r="A5586" s="1">
        <v>5583</v>
      </c>
      <c r="B5586" s="1"/>
      <c r="C5586" s="1"/>
      <c r="D5586" s="1"/>
      <c r="E5586" s="6"/>
      <c r="F5586" s="1"/>
      <c r="G5586" s="1" t="str">
        <f>IF(ISNA(VLOOKUP($C5586,'DTEN TCAP Linkage deviceId'!$A$1:$A$20000,1,FALSE)),"No","Yes")</f>
        <v>No</v>
      </c>
      <c r="H5586" s="1" t="str">
        <f>IF(ISNA(VLOOKUP($C5586,'Provisioning Requester'!$F$3:$H$20000,2,FALSE)),"No","Yes")</f>
        <v>No</v>
      </c>
      <c r="I5586" s="1" t="str">
        <f>IF($H5586="Yes",VLOOKUP($C5586,'Provisioning Requester'!$F$3:$H$20000,3,FALSE),"-")</f>
        <v>-</v>
      </c>
      <c r="J5586" s="1" t="str">
        <f>IF(OR(D5586="SVCP", E5586="TRUE"), "No", IF(ISNA(VLOOKUP($C5586,'ProvResponder deviceId'!$A$1:$A$20000,1,FALSE)),"No","Yes"))</f>
        <v>No</v>
      </c>
      <c r="K5586" s="1" t="str">
        <f>IF($J5586="Yes",VLOOKUP($C5586,'ProvResponder deviceId'!$A$1:$C$20000,3,FALSE),"-")</f>
        <v>-</v>
      </c>
      <c r="L5586" s="1" t="str">
        <f t="shared" si="174"/>
        <v/>
      </c>
      <c r="M5586" s="1" t="str">
        <f t="shared" si="175"/>
        <v/>
      </c>
      <c r="N5586" s="1" t="str">
        <f>IF(ISBLANK($C5586),"",IF(ISNA(VLOOKUP($L5586,'result messages'!$H$3:$L$11,2,FALSE)),VLOOKUP($M5586,'result messages'!$H$3:$L$11,2,FALSE),VLOOKUP($L5586,'result messages'!$H$3:$L$11,2,FALSE)))</f>
        <v/>
      </c>
      <c r="O5586" s="1" t="str">
        <f>IF(ISBLANK($C5586),"",IF(ISNA(VLOOKUP($L5586,'result messages'!$H$3:$L$11,3,FALSE)),VLOOKUP($M5586,'result messages'!$H$3:$L$11,3,FALSE),VLOOKUP($L5586,'result messages'!$H$3:$L$11,3,FALSE)))</f>
        <v/>
      </c>
      <c r="P5586" s="1" t="str">
        <f>IF(ISBLANK($C5586),"",IF(ISNA(VLOOKUP($L5586,'result messages'!$H$3:$L$11,4,FALSE)),VLOOKUP($M5586,'result messages'!$H$3:$L$11,4,FALSE),VLOOKUP($L5586,'result messages'!$H$3:$L$11,4,FALSE)))</f>
        <v/>
      </c>
      <c r="Q5586" s="1" t="str">
        <f>IF(ISBLANK($C5586),"",IF(ISNA(VLOOKUP($L5586,'result messages'!$H$3:$L$11,5,FALSE)),VLOOKUP($M5586,'result messages'!$H$3:$L$11,5,FALSE),VLOOKUP($L5586,'result messages'!$H$3:$L$11,5,FALSE)))</f>
        <v/>
      </c>
    </row>
    <row r="5587" spans="1:17">
      <c r="A5587" s="1">
        <v>5584</v>
      </c>
      <c r="B5587" s="1"/>
      <c r="C5587" s="1"/>
      <c r="D5587" s="1"/>
      <c r="E5587" s="6"/>
      <c r="F5587" s="1"/>
      <c r="G5587" s="1" t="str">
        <f>IF(ISNA(VLOOKUP($C5587,'DTEN TCAP Linkage deviceId'!$A$1:$A$20000,1,FALSE)),"No","Yes")</f>
        <v>No</v>
      </c>
      <c r="H5587" s="1" t="str">
        <f>IF(ISNA(VLOOKUP($C5587,'Provisioning Requester'!$F$3:$H$20000,2,FALSE)),"No","Yes")</f>
        <v>No</v>
      </c>
      <c r="I5587" s="1" t="str">
        <f>IF($H5587="Yes",VLOOKUP($C5587,'Provisioning Requester'!$F$3:$H$20000,3,FALSE),"-")</f>
        <v>-</v>
      </c>
      <c r="J5587" s="1" t="str">
        <f>IF(OR(D5587="SVCP", E5587="TRUE"), "No", IF(ISNA(VLOOKUP($C5587,'ProvResponder deviceId'!$A$1:$A$20000,1,FALSE)),"No","Yes"))</f>
        <v>No</v>
      </c>
      <c r="K5587" s="1" t="str">
        <f>IF($J5587="Yes",VLOOKUP($C5587,'ProvResponder deviceId'!$A$1:$C$20000,3,FALSE),"-")</f>
        <v>-</v>
      </c>
      <c r="L5587" s="1" t="str">
        <f t="shared" si="174"/>
        <v/>
      </c>
      <c r="M5587" s="1" t="str">
        <f t="shared" si="175"/>
        <v/>
      </c>
      <c r="N5587" s="1" t="str">
        <f>IF(ISBLANK($C5587),"",IF(ISNA(VLOOKUP($L5587,'result messages'!$H$3:$L$11,2,FALSE)),VLOOKUP($M5587,'result messages'!$H$3:$L$11,2,FALSE),VLOOKUP($L5587,'result messages'!$H$3:$L$11,2,FALSE)))</f>
        <v/>
      </c>
      <c r="O5587" s="1" t="str">
        <f>IF(ISBLANK($C5587),"",IF(ISNA(VLOOKUP($L5587,'result messages'!$H$3:$L$11,3,FALSE)),VLOOKUP($M5587,'result messages'!$H$3:$L$11,3,FALSE),VLOOKUP($L5587,'result messages'!$H$3:$L$11,3,FALSE)))</f>
        <v/>
      </c>
      <c r="P5587" s="1" t="str">
        <f>IF(ISBLANK($C5587),"",IF(ISNA(VLOOKUP($L5587,'result messages'!$H$3:$L$11,4,FALSE)),VLOOKUP($M5587,'result messages'!$H$3:$L$11,4,FALSE),VLOOKUP($L5587,'result messages'!$H$3:$L$11,4,FALSE)))</f>
        <v/>
      </c>
      <c r="Q5587" s="1" t="str">
        <f>IF(ISBLANK($C5587),"",IF(ISNA(VLOOKUP($L5587,'result messages'!$H$3:$L$11,5,FALSE)),VLOOKUP($M5587,'result messages'!$H$3:$L$11,5,FALSE),VLOOKUP($L5587,'result messages'!$H$3:$L$11,5,FALSE)))</f>
        <v/>
      </c>
    </row>
    <row r="5588" spans="1:17">
      <c r="A5588" s="1">
        <v>5585</v>
      </c>
      <c r="B5588" s="1"/>
      <c r="C5588" s="1"/>
      <c r="D5588" s="1"/>
      <c r="E5588" s="6"/>
      <c r="F5588" s="1"/>
      <c r="G5588" s="1" t="str">
        <f>IF(ISNA(VLOOKUP($C5588,'DTEN TCAP Linkage deviceId'!$A$1:$A$20000,1,FALSE)),"No","Yes")</f>
        <v>No</v>
      </c>
      <c r="H5588" s="1" t="str">
        <f>IF(ISNA(VLOOKUP($C5588,'Provisioning Requester'!$F$3:$H$20000,2,FALSE)),"No","Yes")</f>
        <v>No</v>
      </c>
      <c r="I5588" s="1" t="str">
        <f>IF($H5588="Yes",VLOOKUP($C5588,'Provisioning Requester'!$F$3:$H$20000,3,FALSE),"-")</f>
        <v>-</v>
      </c>
      <c r="J5588" s="1" t="str">
        <f>IF(OR(D5588="SVCP", E5588="TRUE"), "No", IF(ISNA(VLOOKUP($C5588,'ProvResponder deviceId'!$A$1:$A$20000,1,FALSE)),"No","Yes"))</f>
        <v>No</v>
      </c>
      <c r="K5588" s="1" t="str">
        <f>IF($J5588="Yes",VLOOKUP($C5588,'ProvResponder deviceId'!$A$1:$C$20000,3,FALSE),"-")</f>
        <v>-</v>
      </c>
      <c r="L5588" s="1" t="str">
        <f t="shared" si="174"/>
        <v/>
      </c>
      <c r="M5588" s="1" t="str">
        <f t="shared" si="175"/>
        <v/>
      </c>
      <c r="N5588" s="1" t="str">
        <f>IF(ISBLANK($C5588),"",IF(ISNA(VLOOKUP($L5588,'result messages'!$H$3:$L$11,2,FALSE)),VLOOKUP($M5588,'result messages'!$H$3:$L$11,2,FALSE),VLOOKUP($L5588,'result messages'!$H$3:$L$11,2,FALSE)))</f>
        <v/>
      </c>
      <c r="O5588" s="1" t="str">
        <f>IF(ISBLANK($C5588),"",IF(ISNA(VLOOKUP($L5588,'result messages'!$H$3:$L$11,3,FALSE)),VLOOKUP($M5588,'result messages'!$H$3:$L$11,3,FALSE),VLOOKUP($L5588,'result messages'!$H$3:$L$11,3,FALSE)))</f>
        <v/>
      </c>
      <c r="P5588" s="1" t="str">
        <f>IF(ISBLANK($C5588),"",IF(ISNA(VLOOKUP($L5588,'result messages'!$H$3:$L$11,4,FALSE)),VLOOKUP($M5588,'result messages'!$H$3:$L$11,4,FALSE),VLOOKUP($L5588,'result messages'!$H$3:$L$11,4,FALSE)))</f>
        <v/>
      </c>
      <c r="Q5588" s="1" t="str">
        <f>IF(ISBLANK($C5588),"",IF(ISNA(VLOOKUP($L5588,'result messages'!$H$3:$L$11,5,FALSE)),VLOOKUP($M5588,'result messages'!$H$3:$L$11,5,FALSE),VLOOKUP($L5588,'result messages'!$H$3:$L$11,5,FALSE)))</f>
        <v/>
      </c>
    </row>
    <row r="5589" spans="1:17">
      <c r="A5589" s="1">
        <v>5586</v>
      </c>
      <c r="B5589" s="1"/>
      <c r="C5589" s="1"/>
      <c r="D5589" s="1"/>
      <c r="E5589" s="6"/>
      <c r="F5589" s="1"/>
      <c r="G5589" s="1" t="str">
        <f>IF(ISNA(VLOOKUP($C5589,'DTEN TCAP Linkage deviceId'!$A$1:$A$20000,1,FALSE)),"No","Yes")</f>
        <v>No</v>
      </c>
      <c r="H5589" s="1" t="str">
        <f>IF(ISNA(VLOOKUP($C5589,'Provisioning Requester'!$F$3:$H$20000,2,FALSE)),"No","Yes")</f>
        <v>No</v>
      </c>
      <c r="I5589" s="1" t="str">
        <f>IF($H5589="Yes",VLOOKUP($C5589,'Provisioning Requester'!$F$3:$H$20000,3,FALSE),"-")</f>
        <v>-</v>
      </c>
      <c r="J5589" s="1" t="str">
        <f>IF(OR(D5589="SVCP", E5589="TRUE"), "No", IF(ISNA(VLOOKUP($C5589,'ProvResponder deviceId'!$A$1:$A$20000,1,FALSE)),"No","Yes"))</f>
        <v>No</v>
      </c>
      <c r="K5589" s="1" t="str">
        <f>IF($J5589="Yes",VLOOKUP($C5589,'ProvResponder deviceId'!$A$1:$C$20000,3,FALSE),"-")</f>
        <v>-</v>
      </c>
      <c r="L5589" s="1" t="str">
        <f t="shared" si="174"/>
        <v/>
      </c>
      <c r="M5589" s="1" t="str">
        <f t="shared" si="175"/>
        <v/>
      </c>
      <c r="N5589" s="1" t="str">
        <f>IF(ISBLANK($C5589),"",IF(ISNA(VLOOKUP($L5589,'result messages'!$H$3:$L$11,2,FALSE)),VLOOKUP($M5589,'result messages'!$H$3:$L$11,2,FALSE),VLOOKUP($L5589,'result messages'!$H$3:$L$11,2,FALSE)))</f>
        <v/>
      </c>
      <c r="O5589" s="1" t="str">
        <f>IF(ISBLANK($C5589),"",IF(ISNA(VLOOKUP($L5589,'result messages'!$H$3:$L$11,3,FALSE)),VLOOKUP($M5589,'result messages'!$H$3:$L$11,3,FALSE),VLOOKUP($L5589,'result messages'!$H$3:$L$11,3,FALSE)))</f>
        <v/>
      </c>
      <c r="P5589" s="1" t="str">
        <f>IF(ISBLANK($C5589),"",IF(ISNA(VLOOKUP($L5589,'result messages'!$H$3:$L$11,4,FALSE)),VLOOKUP($M5589,'result messages'!$H$3:$L$11,4,FALSE),VLOOKUP($L5589,'result messages'!$H$3:$L$11,4,FALSE)))</f>
        <v/>
      </c>
      <c r="Q5589" s="1" t="str">
        <f>IF(ISBLANK($C5589),"",IF(ISNA(VLOOKUP($L5589,'result messages'!$H$3:$L$11,5,FALSE)),VLOOKUP($M5589,'result messages'!$H$3:$L$11,5,FALSE),VLOOKUP($L5589,'result messages'!$H$3:$L$11,5,FALSE)))</f>
        <v/>
      </c>
    </row>
    <row r="5590" spans="1:17">
      <c r="A5590" s="1">
        <v>5587</v>
      </c>
      <c r="B5590" s="1"/>
      <c r="C5590" s="1"/>
      <c r="D5590" s="1"/>
      <c r="E5590" s="6"/>
      <c r="F5590" s="1"/>
      <c r="G5590" s="1" t="str">
        <f>IF(ISNA(VLOOKUP($C5590,'DTEN TCAP Linkage deviceId'!$A$1:$A$20000,1,FALSE)),"No","Yes")</f>
        <v>No</v>
      </c>
      <c r="H5590" s="1" t="str">
        <f>IF(ISNA(VLOOKUP($C5590,'Provisioning Requester'!$F$3:$H$20000,2,FALSE)),"No","Yes")</f>
        <v>No</v>
      </c>
      <c r="I5590" s="1" t="str">
        <f>IF($H5590="Yes",VLOOKUP($C5590,'Provisioning Requester'!$F$3:$H$20000,3,FALSE),"-")</f>
        <v>-</v>
      </c>
      <c r="J5590" s="1" t="str">
        <f>IF(OR(D5590="SVCP", E5590="TRUE"), "No", IF(ISNA(VLOOKUP($C5590,'ProvResponder deviceId'!$A$1:$A$20000,1,FALSE)),"No","Yes"))</f>
        <v>No</v>
      </c>
      <c r="K5590" s="1" t="str">
        <f>IF($J5590="Yes",VLOOKUP($C5590,'ProvResponder deviceId'!$A$1:$C$20000,3,FALSE),"-")</f>
        <v>-</v>
      </c>
      <c r="L5590" s="1" t="str">
        <f t="shared" si="174"/>
        <v/>
      </c>
      <c r="M5590" s="1" t="str">
        <f t="shared" si="175"/>
        <v/>
      </c>
      <c r="N5590" s="1" t="str">
        <f>IF(ISBLANK($C5590),"",IF(ISNA(VLOOKUP($L5590,'result messages'!$H$3:$L$11,2,FALSE)),VLOOKUP($M5590,'result messages'!$H$3:$L$11,2,FALSE),VLOOKUP($L5590,'result messages'!$H$3:$L$11,2,FALSE)))</f>
        <v/>
      </c>
      <c r="O5590" s="1" t="str">
        <f>IF(ISBLANK($C5590),"",IF(ISNA(VLOOKUP($L5590,'result messages'!$H$3:$L$11,3,FALSE)),VLOOKUP($M5590,'result messages'!$H$3:$L$11,3,FALSE),VLOOKUP($L5590,'result messages'!$H$3:$L$11,3,FALSE)))</f>
        <v/>
      </c>
      <c r="P5590" s="1" t="str">
        <f>IF(ISBLANK($C5590),"",IF(ISNA(VLOOKUP($L5590,'result messages'!$H$3:$L$11,4,FALSE)),VLOOKUP($M5590,'result messages'!$H$3:$L$11,4,FALSE),VLOOKUP($L5590,'result messages'!$H$3:$L$11,4,FALSE)))</f>
        <v/>
      </c>
      <c r="Q5590" s="1" t="str">
        <f>IF(ISBLANK($C5590),"",IF(ISNA(VLOOKUP($L5590,'result messages'!$H$3:$L$11,5,FALSE)),VLOOKUP($M5590,'result messages'!$H$3:$L$11,5,FALSE),VLOOKUP($L5590,'result messages'!$H$3:$L$11,5,FALSE)))</f>
        <v/>
      </c>
    </row>
    <row r="5591" spans="1:17">
      <c r="A5591" s="1">
        <v>5588</v>
      </c>
      <c r="B5591" s="1"/>
      <c r="C5591" s="1"/>
      <c r="D5591" s="1"/>
      <c r="E5591" s="6"/>
      <c r="F5591" s="1"/>
      <c r="G5591" s="1" t="str">
        <f>IF(ISNA(VLOOKUP($C5591,'DTEN TCAP Linkage deviceId'!$A$1:$A$20000,1,FALSE)),"No","Yes")</f>
        <v>No</v>
      </c>
      <c r="H5591" s="1" t="str">
        <f>IF(ISNA(VLOOKUP($C5591,'Provisioning Requester'!$F$3:$H$20000,2,FALSE)),"No","Yes")</f>
        <v>No</v>
      </c>
      <c r="I5591" s="1" t="str">
        <f>IF($H5591="Yes",VLOOKUP($C5591,'Provisioning Requester'!$F$3:$H$20000,3,FALSE),"-")</f>
        <v>-</v>
      </c>
      <c r="J5591" s="1" t="str">
        <f>IF(OR(D5591="SVCP", E5591="TRUE"), "No", IF(ISNA(VLOOKUP($C5591,'ProvResponder deviceId'!$A$1:$A$20000,1,FALSE)),"No","Yes"))</f>
        <v>No</v>
      </c>
      <c r="K5591" s="1" t="str">
        <f>IF($J5591="Yes",VLOOKUP($C5591,'ProvResponder deviceId'!$A$1:$C$20000,3,FALSE),"-")</f>
        <v>-</v>
      </c>
      <c r="L5591" s="1" t="str">
        <f t="shared" si="174"/>
        <v/>
      </c>
      <c r="M5591" s="1" t="str">
        <f t="shared" si="175"/>
        <v/>
      </c>
      <c r="N5591" s="1" t="str">
        <f>IF(ISBLANK($C5591),"",IF(ISNA(VLOOKUP($L5591,'result messages'!$H$3:$L$11,2,FALSE)),VLOOKUP($M5591,'result messages'!$H$3:$L$11,2,FALSE),VLOOKUP($L5591,'result messages'!$H$3:$L$11,2,FALSE)))</f>
        <v/>
      </c>
      <c r="O5591" s="1" t="str">
        <f>IF(ISBLANK($C5591),"",IF(ISNA(VLOOKUP($L5591,'result messages'!$H$3:$L$11,3,FALSE)),VLOOKUP($M5591,'result messages'!$H$3:$L$11,3,FALSE),VLOOKUP($L5591,'result messages'!$H$3:$L$11,3,FALSE)))</f>
        <v/>
      </c>
      <c r="P5591" s="1" t="str">
        <f>IF(ISBLANK($C5591),"",IF(ISNA(VLOOKUP($L5591,'result messages'!$H$3:$L$11,4,FALSE)),VLOOKUP($M5591,'result messages'!$H$3:$L$11,4,FALSE),VLOOKUP($L5591,'result messages'!$H$3:$L$11,4,FALSE)))</f>
        <v/>
      </c>
      <c r="Q5591" s="1" t="str">
        <f>IF(ISBLANK($C5591),"",IF(ISNA(VLOOKUP($L5591,'result messages'!$H$3:$L$11,5,FALSE)),VLOOKUP($M5591,'result messages'!$H$3:$L$11,5,FALSE),VLOOKUP($L5591,'result messages'!$H$3:$L$11,5,FALSE)))</f>
        <v/>
      </c>
    </row>
    <row r="5592" spans="1:17">
      <c r="A5592" s="1">
        <v>5589</v>
      </c>
      <c r="B5592" s="1"/>
      <c r="C5592" s="1"/>
      <c r="D5592" s="1"/>
      <c r="E5592" s="6"/>
      <c r="F5592" s="1"/>
      <c r="G5592" s="1" t="str">
        <f>IF(ISNA(VLOOKUP($C5592,'DTEN TCAP Linkage deviceId'!$A$1:$A$20000,1,FALSE)),"No","Yes")</f>
        <v>No</v>
      </c>
      <c r="H5592" s="1" t="str">
        <f>IF(ISNA(VLOOKUP($C5592,'Provisioning Requester'!$F$3:$H$20000,2,FALSE)),"No","Yes")</f>
        <v>No</v>
      </c>
      <c r="I5592" s="1" t="str">
        <f>IF($H5592="Yes",VLOOKUP($C5592,'Provisioning Requester'!$F$3:$H$20000,3,FALSE),"-")</f>
        <v>-</v>
      </c>
      <c r="J5592" s="1" t="str">
        <f>IF(OR(D5592="SVCP", E5592="TRUE"), "No", IF(ISNA(VLOOKUP($C5592,'ProvResponder deviceId'!$A$1:$A$20000,1,FALSE)),"No","Yes"))</f>
        <v>No</v>
      </c>
      <c r="K5592" s="1" t="str">
        <f>IF($J5592="Yes",VLOOKUP($C5592,'ProvResponder deviceId'!$A$1:$C$20000,3,FALSE),"-")</f>
        <v>-</v>
      </c>
      <c r="L5592" s="1" t="str">
        <f t="shared" si="174"/>
        <v/>
      </c>
      <c r="M5592" s="1" t="str">
        <f t="shared" si="175"/>
        <v/>
      </c>
      <c r="N5592" s="1" t="str">
        <f>IF(ISBLANK($C5592),"",IF(ISNA(VLOOKUP($L5592,'result messages'!$H$3:$L$11,2,FALSE)),VLOOKUP($M5592,'result messages'!$H$3:$L$11,2,FALSE),VLOOKUP($L5592,'result messages'!$H$3:$L$11,2,FALSE)))</f>
        <v/>
      </c>
      <c r="O5592" s="1" t="str">
        <f>IF(ISBLANK($C5592),"",IF(ISNA(VLOOKUP($L5592,'result messages'!$H$3:$L$11,3,FALSE)),VLOOKUP($M5592,'result messages'!$H$3:$L$11,3,FALSE),VLOOKUP($L5592,'result messages'!$H$3:$L$11,3,FALSE)))</f>
        <v/>
      </c>
      <c r="P5592" s="1" t="str">
        <f>IF(ISBLANK($C5592),"",IF(ISNA(VLOOKUP($L5592,'result messages'!$H$3:$L$11,4,FALSE)),VLOOKUP($M5592,'result messages'!$H$3:$L$11,4,FALSE),VLOOKUP($L5592,'result messages'!$H$3:$L$11,4,FALSE)))</f>
        <v/>
      </c>
      <c r="Q5592" s="1" t="str">
        <f>IF(ISBLANK($C5592),"",IF(ISNA(VLOOKUP($L5592,'result messages'!$H$3:$L$11,5,FALSE)),VLOOKUP($M5592,'result messages'!$H$3:$L$11,5,FALSE),VLOOKUP($L5592,'result messages'!$H$3:$L$11,5,FALSE)))</f>
        <v/>
      </c>
    </row>
    <row r="5593" spans="1:17">
      <c r="A5593" s="1">
        <v>5590</v>
      </c>
      <c r="B5593" s="1"/>
      <c r="C5593" s="1"/>
      <c r="D5593" s="1"/>
      <c r="E5593" s="6"/>
      <c r="F5593" s="1"/>
      <c r="G5593" s="1" t="str">
        <f>IF(ISNA(VLOOKUP($C5593,'DTEN TCAP Linkage deviceId'!$A$1:$A$20000,1,FALSE)),"No","Yes")</f>
        <v>No</v>
      </c>
      <c r="H5593" s="1" t="str">
        <f>IF(ISNA(VLOOKUP($C5593,'Provisioning Requester'!$F$3:$H$20000,2,FALSE)),"No","Yes")</f>
        <v>No</v>
      </c>
      <c r="I5593" s="1" t="str">
        <f>IF($H5593="Yes",VLOOKUP($C5593,'Provisioning Requester'!$F$3:$H$20000,3,FALSE),"-")</f>
        <v>-</v>
      </c>
      <c r="J5593" s="1" t="str">
        <f>IF(OR(D5593="SVCP", E5593="TRUE"), "No", IF(ISNA(VLOOKUP($C5593,'ProvResponder deviceId'!$A$1:$A$20000,1,FALSE)),"No","Yes"))</f>
        <v>No</v>
      </c>
      <c r="K5593" s="1" t="str">
        <f>IF($J5593="Yes",VLOOKUP($C5593,'ProvResponder deviceId'!$A$1:$C$20000,3,FALSE),"-")</f>
        <v>-</v>
      </c>
      <c r="L5593" s="1" t="str">
        <f t="shared" si="174"/>
        <v/>
      </c>
      <c r="M5593" s="1" t="str">
        <f t="shared" si="175"/>
        <v/>
      </c>
      <c r="N5593" s="1" t="str">
        <f>IF(ISBLANK($C5593),"",IF(ISNA(VLOOKUP($L5593,'result messages'!$H$3:$L$11,2,FALSE)),VLOOKUP($M5593,'result messages'!$H$3:$L$11,2,FALSE),VLOOKUP($L5593,'result messages'!$H$3:$L$11,2,FALSE)))</f>
        <v/>
      </c>
      <c r="O5593" s="1" t="str">
        <f>IF(ISBLANK($C5593),"",IF(ISNA(VLOOKUP($L5593,'result messages'!$H$3:$L$11,3,FALSE)),VLOOKUP($M5593,'result messages'!$H$3:$L$11,3,FALSE),VLOOKUP($L5593,'result messages'!$H$3:$L$11,3,FALSE)))</f>
        <v/>
      </c>
      <c r="P5593" s="1" t="str">
        <f>IF(ISBLANK($C5593),"",IF(ISNA(VLOOKUP($L5593,'result messages'!$H$3:$L$11,4,FALSE)),VLOOKUP($M5593,'result messages'!$H$3:$L$11,4,FALSE),VLOOKUP($L5593,'result messages'!$H$3:$L$11,4,FALSE)))</f>
        <v/>
      </c>
      <c r="Q5593" s="1" t="str">
        <f>IF(ISBLANK($C5593),"",IF(ISNA(VLOOKUP($L5593,'result messages'!$H$3:$L$11,5,FALSE)),VLOOKUP($M5593,'result messages'!$H$3:$L$11,5,FALSE),VLOOKUP($L5593,'result messages'!$H$3:$L$11,5,FALSE)))</f>
        <v/>
      </c>
    </row>
    <row r="5594" spans="1:17">
      <c r="A5594" s="1">
        <v>5591</v>
      </c>
      <c r="B5594" s="1"/>
      <c r="C5594" s="1"/>
      <c r="D5594" s="1"/>
      <c r="E5594" s="6"/>
      <c r="F5594" s="1"/>
      <c r="G5594" s="1" t="str">
        <f>IF(ISNA(VLOOKUP($C5594,'DTEN TCAP Linkage deviceId'!$A$1:$A$20000,1,FALSE)),"No","Yes")</f>
        <v>No</v>
      </c>
      <c r="H5594" s="1" t="str">
        <f>IF(ISNA(VLOOKUP($C5594,'Provisioning Requester'!$F$3:$H$20000,2,FALSE)),"No","Yes")</f>
        <v>No</v>
      </c>
      <c r="I5594" s="1" t="str">
        <f>IF($H5594="Yes",VLOOKUP($C5594,'Provisioning Requester'!$F$3:$H$20000,3,FALSE),"-")</f>
        <v>-</v>
      </c>
      <c r="J5594" s="1" t="str">
        <f>IF(OR(D5594="SVCP", E5594="TRUE"), "No", IF(ISNA(VLOOKUP($C5594,'ProvResponder deviceId'!$A$1:$A$20000,1,FALSE)),"No","Yes"))</f>
        <v>No</v>
      </c>
      <c r="K5594" s="1" t="str">
        <f>IF($J5594="Yes",VLOOKUP($C5594,'ProvResponder deviceId'!$A$1:$C$20000,3,FALSE),"-")</f>
        <v>-</v>
      </c>
      <c r="L5594" s="1" t="str">
        <f t="shared" si="174"/>
        <v/>
      </c>
      <c r="M5594" s="1" t="str">
        <f t="shared" si="175"/>
        <v/>
      </c>
      <c r="N5594" s="1" t="str">
        <f>IF(ISBLANK($C5594),"",IF(ISNA(VLOOKUP($L5594,'result messages'!$H$3:$L$11,2,FALSE)),VLOOKUP($M5594,'result messages'!$H$3:$L$11,2,FALSE),VLOOKUP($L5594,'result messages'!$H$3:$L$11,2,FALSE)))</f>
        <v/>
      </c>
      <c r="O5594" s="1" t="str">
        <f>IF(ISBLANK($C5594),"",IF(ISNA(VLOOKUP($L5594,'result messages'!$H$3:$L$11,3,FALSE)),VLOOKUP($M5594,'result messages'!$H$3:$L$11,3,FALSE),VLOOKUP($L5594,'result messages'!$H$3:$L$11,3,FALSE)))</f>
        <v/>
      </c>
      <c r="P5594" s="1" t="str">
        <f>IF(ISBLANK($C5594),"",IF(ISNA(VLOOKUP($L5594,'result messages'!$H$3:$L$11,4,FALSE)),VLOOKUP($M5594,'result messages'!$H$3:$L$11,4,FALSE),VLOOKUP($L5594,'result messages'!$H$3:$L$11,4,FALSE)))</f>
        <v/>
      </c>
      <c r="Q5594" s="1" t="str">
        <f>IF(ISBLANK($C5594),"",IF(ISNA(VLOOKUP($L5594,'result messages'!$H$3:$L$11,5,FALSE)),VLOOKUP($M5594,'result messages'!$H$3:$L$11,5,FALSE),VLOOKUP($L5594,'result messages'!$H$3:$L$11,5,FALSE)))</f>
        <v/>
      </c>
    </row>
    <row r="5595" spans="1:17">
      <c r="A5595" s="1">
        <v>5592</v>
      </c>
      <c r="B5595" s="1"/>
      <c r="C5595" s="1"/>
      <c r="D5595" s="1"/>
      <c r="E5595" s="6"/>
      <c r="F5595" s="1"/>
      <c r="G5595" s="1" t="str">
        <f>IF(ISNA(VLOOKUP($C5595,'DTEN TCAP Linkage deviceId'!$A$1:$A$20000,1,FALSE)),"No","Yes")</f>
        <v>No</v>
      </c>
      <c r="H5595" s="1" t="str">
        <f>IF(ISNA(VLOOKUP($C5595,'Provisioning Requester'!$F$3:$H$20000,2,FALSE)),"No","Yes")</f>
        <v>No</v>
      </c>
      <c r="I5595" s="1" t="str">
        <f>IF($H5595="Yes",VLOOKUP($C5595,'Provisioning Requester'!$F$3:$H$20000,3,FALSE),"-")</f>
        <v>-</v>
      </c>
      <c r="J5595" s="1" t="str">
        <f>IF(OR(D5595="SVCP", E5595="TRUE"), "No", IF(ISNA(VLOOKUP($C5595,'ProvResponder deviceId'!$A$1:$A$20000,1,FALSE)),"No","Yes"))</f>
        <v>No</v>
      </c>
      <c r="K5595" s="1" t="str">
        <f>IF($J5595="Yes",VLOOKUP($C5595,'ProvResponder deviceId'!$A$1:$C$20000,3,FALSE),"-")</f>
        <v>-</v>
      </c>
      <c r="L5595" s="1" t="str">
        <f t="shared" si="174"/>
        <v/>
      </c>
      <c r="M5595" s="1" t="str">
        <f t="shared" si="175"/>
        <v/>
      </c>
      <c r="N5595" s="1" t="str">
        <f>IF(ISBLANK($C5595),"",IF(ISNA(VLOOKUP($L5595,'result messages'!$H$3:$L$11,2,FALSE)),VLOOKUP($M5595,'result messages'!$H$3:$L$11,2,FALSE),VLOOKUP($L5595,'result messages'!$H$3:$L$11,2,FALSE)))</f>
        <v/>
      </c>
      <c r="O5595" s="1" t="str">
        <f>IF(ISBLANK($C5595),"",IF(ISNA(VLOOKUP($L5595,'result messages'!$H$3:$L$11,3,FALSE)),VLOOKUP($M5595,'result messages'!$H$3:$L$11,3,FALSE),VLOOKUP($L5595,'result messages'!$H$3:$L$11,3,FALSE)))</f>
        <v/>
      </c>
      <c r="P5595" s="1" t="str">
        <f>IF(ISBLANK($C5595),"",IF(ISNA(VLOOKUP($L5595,'result messages'!$H$3:$L$11,4,FALSE)),VLOOKUP($M5595,'result messages'!$H$3:$L$11,4,FALSE),VLOOKUP($L5595,'result messages'!$H$3:$L$11,4,FALSE)))</f>
        <v/>
      </c>
      <c r="Q5595" s="1" t="str">
        <f>IF(ISBLANK($C5595),"",IF(ISNA(VLOOKUP($L5595,'result messages'!$H$3:$L$11,5,FALSE)),VLOOKUP($M5595,'result messages'!$H$3:$L$11,5,FALSE),VLOOKUP($L5595,'result messages'!$H$3:$L$11,5,FALSE)))</f>
        <v/>
      </c>
    </row>
    <row r="5596" spans="1:17">
      <c r="A5596" s="1">
        <v>5593</v>
      </c>
      <c r="B5596" s="1"/>
      <c r="C5596" s="1"/>
      <c r="D5596" s="1"/>
      <c r="E5596" s="6"/>
      <c r="F5596" s="1"/>
      <c r="G5596" s="1" t="str">
        <f>IF(ISNA(VLOOKUP($C5596,'DTEN TCAP Linkage deviceId'!$A$1:$A$20000,1,FALSE)),"No","Yes")</f>
        <v>No</v>
      </c>
      <c r="H5596" s="1" t="str">
        <f>IF(ISNA(VLOOKUP($C5596,'Provisioning Requester'!$F$3:$H$20000,2,FALSE)),"No","Yes")</f>
        <v>No</v>
      </c>
      <c r="I5596" s="1" t="str">
        <f>IF($H5596="Yes",VLOOKUP($C5596,'Provisioning Requester'!$F$3:$H$20000,3,FALSE),"-")</f>
        <v>-</v>
      </c>
      <c r="J5596" s="1" t="str">
        <f>IF(OR(D5596="SVCP", E5596="TRUE"), "No", IF(ISNA(VLOOKUP($C5596,'ProvResponder deviceId'!$A$1:$A$20000,1,FALSE)),"No","Yes"))</f>
        <v>No</v>
      </c>
      <c r="K5596" s="1" t="str">
        <f>IF($J5596="Yes",VLOOKUP($C5596,'ProvResponder deviceId'!$A$1:$C$20000,3,FALSE),"-")</f>
        <v>-</v>
      </c>
      <c r="L5596" s="1" t="str">
        <f t="shared" si="174"/>
        <v/>
      </c>
      <c r="M5596" s="1" t="str">
        <f t="shared" si="175"/>
        <v/>
      </c>
      <c r="N5596" s="1" t="str">
        <f>IF(ISBLANK($C5596),"",IF(ISNA(VLOOKUP($L5596,'result messages'!$H$3:$L$11,2,FALSE)),VLOOKUP($M5596,'result messages'!$H$3:$L$11,2,FALSE),VLOOKUP($L5596,'result messages'!$H$3:$L$11,2,FALSE)))</f>
        <v/>
      </c>
      <c r="O5596" s="1" t="str">
        <f>IF(ISBLANK($C5596),"",IF(ISNA(VLOOKUP($L5596,'result messages'!$H$3:$L$11,3,FALSE)),VLOOKUP($M5596,'result messages'!$H$3:$L$11,3,FALSE),VLOOKUP($L5596,'result messages'!$H$3:$L$11,3,FALSE)))</f>
        <v/>
      </c>
      <c r="P5596" s="1" t="str">
        <f>IF(ISBLANK($C5596),"",IF(ISNA(VLOOKUP($L5596,'result messages'!$H$3:$L$11,4,FALSE)),VLOOKUP($M5596,'result messages'!$H$3:$L$11,4,FALSE),VLOOKUP($L5596,'result messages'!$H$3:$L$11,4,FALSE)))</f>
        <v/>
      </c>
      <c r="Q5596" s="1" t="str">
        <f>IF(ISBLANK($C5596),"",IF(ISNA(VLOOKUP($L5596,'result messages'!$H$3:$L$11,5,FALSE)),VLOOKUP($M5596,'result messages'!$H$3:$L$11,5,FALSE),VLOOKUP($L5596,'result messages'!$H$3:$L$11,5,FALSE)))</f>
        <v/>
      </c>
    </row>
    <row r="5597" spans="1:17">
      <c r="A5597" s="1">
        <v>5594</v>
      </c>
      <c r="B5597" s="1"/>
      <c r="C5597" s="1"/>
      <c r="D5597" s="1"/>
      <c r="E5597" s="6"/>
      <c r="F5597" s="1"/>
      <c r="G5597" s="1" t="str">
        <f>IF(ISNA(VLOOKUP($C5597,'DTEN TCAP Linkage deviceId'!$A$1:$A$20000,1,FALSE)),"No","Yes")</f>
        <v>No</v>
      </c>
      <c r="H5597" s="1" t="str">
        <f>IF(ISNA(VLOOKUP($C5597,'Provisioning Requester'!$F$3:$H$20000,2,FALSE)),"No","Yes")</f>
        <v>No</v>
      </c>
      <c r="I5597" s="1" t="str">
        <f>IF($H5597="Yes",VLOOKUP($C5597,'Provisioning Requester'!$F$3:$H$20000,3,FALSE),"-")</f>
        <v>-</v>
      </c>
      <c r="J5597" s="1" t="str">
        <f>IF(OR(D5597="SVCP", E5597="TRUE"), "No", IF(ISNA(VLOOKUP($C5597,'ProvResponder deviceId'!$A$1:$A$20000,1,FALSE)),"No","Yes"))</f>
        <v>No</v>
      </c>
      <c r="K5597" s="1" t="str">
        <f>IF($J5597="Yes",VLOOKUP($C5597,'ProvResponder deviceId'!$A$1:$C$20000,3,FALSE),"-")</f>
        <v>-</v>
      </c>
      <c r="L5597" s="1" t="str">
        <f t="shared" si="174"/>
        <v/>
      </c>
      <c r="M5597" s="1" t="str">
        <f t="shared" si="175"/>
        <v/>
      </c>
      <c r="N5597" s="1" t="str">
        <f>IF(ISBLANK($C5597),"",IF(ISNA(VLOOKUP($L5597,'result messages'!$H$3:$L$11,2,FALSE)),VLOOKUP($M5597,'result messages'!$H$3:$L$11,2,FALSE),VLOOKUP($L5597,'result messages'!$H$3:$L$11,2,FALSE)))</f>
        <v/>
      </c>
      <c r="O5597" s="1" t="str">
        <f>IF(ISBLANK($C5597),"",IF(ISNA(VLOOKUP($L5597,'result messages'!$H$3:$L$11,3,FALSE)),VLOOKUP($M5597,'result messages'!$H$3:$L$11,3,FALSE),VLOOKUP($L5597,'result messages'!$H$3:$L$11,3,FALSE)))</f>
        <v/>
      </c>
      <c r="P5597" s="1" t="str">
        <f>IF(ISBLANK($C5597),"",IF(ISNA(VLOOKUP($L5597,'result messages'!$H$3:$L$11,4,FALSE)),VLOOKUP($M5597,'result messages'!$H$3:$L$11,4,FALSE),VLOOKUP($L5597,'result messages'!$H$3:$L$11,4,FALSE)))</f>
        <v/>
      </c>
      <c r="Q5597" s="1" t="str">
        <f>IF(ISBLANK($C5597),"",IF(ISNA(VLOOKUP($L5597,'result messages'!$H$3:$L$11,5,FALSE)),VLOOKUP($M5597,'result messages'!$H$3:$L$11,5,FALSE),VLOOKUP($L5597,'result messages'!$H$3:$L$11,5,FALSE)))</f>
        <v/>
      </c>
    </row>
    <row r="5598" spans="1:17">
      <c r="A5598" s="1">
        <v>5595</v>
      </c>
      <c r="B5598" s="1"/>
      <c r="C5598" s="1"/>
      <c r="D5598" s="1"/>
      <c r="E5598" s="6"/>
      <c r="F5598" s="1"/>
      <c r="G5598" s="1" t="str">
        <f>IF(ISNA(VLOOKUP($C5598,'DTEN TCAP Linkage deviceId'!$A$1:$A$20000,1,FALSE)),"No","Yes")</f>
        <v>No</v>
      </c>
      <c r="H5598" s="1" t="str">
        <f>IF(ISNA(VLOOKUP($C5598,'Provisioning Requester'!$F$3:$H$20000,2,FALSE)),"No","Yes")</f>
        <v>No</v>
      </c>
      <c r="I5598" s="1" t="str">
        <f>IF($H5598="Yes",VLOOKUP($C5598,'Provisioning Requester'!$F$3:$H$20000,3,FALSE),"-")</f>
        <v>-</v>
      </c>
      <c r="J5598" s="1" t="str">
        <f>IF(OR(D5598="SVCP", E5598="TRUE"), "No", IF(ISNA(VLOOKUP($C5598,'ProvResponder deviceId'!$A$1:$A$20000,1,FALSE)),"No","Yes"))</f>
        <v>No</v>
      </c>
      <c r="K5598" s="1" t="str">
        <f>IF($J5598="Yes",VLOOKUP($C5598,'ProvResponder deviceId'!$A$1:$C$20000,3,FALSE),"-")</f>
        <v>-</v>
      </c>
      <c r="L5598" s="1" t="str">
        <f t="shared" si="174"/>
        <v/>
      </c>
      <c r="M5598" s="1" t="str">
        <f t="shared" si="175"/>
        <v/>
      </c>
      <c r="N5598" s="1" t="str">
        <f>IF(ISBLANK($C5598),"",IF(ISNA(VLOOKUP($L5598,'result messages'!$H$3:$L$11,2,FALSE)),VLOOKUP($M5598,'result messages'!$H$3:$L$11,2,FALSE),VLOOKUP($L5598,'result messages'!$H$3:$L$11,2,FALSE)))</f>
        <v/>
      </c>
      <c r="O5598" s="1" t="str">
        <f>IF(ISBLANK($C5598),"",IF(ISNA(VLOOKUP($L5598,'result messages'!$H$3:$L$11,3,FALSE)),VLOOKUP($M5598,'result messages'!$H$3:$L$11,3,FALSE),VLOOKUP($L5598,'result messages'!$H$3:$L$11,3,FALSE)))</f>
        <v/>
      </c>
      <c r="P5598" s="1" t="str">
        <f>IF(ISBLANK($C5598),"",IF(ISNA(VLOOKUP($L5598,'result messages'!$H$3:$L$11,4,FALSE)),VLOOKUP($M5598,'result messages'!$H$3:$L$11,4,FALSE),VLOOKUP($L5598,'result messages'!$H$3:$L$11,4,FALSE)))</f>
        <v/>
      </c>
      <c r="Q5598" s="1" t="str">
        <f>IF(ISBLANK($C5598),"",IF(ISNA(VLOOKUP($L5598,'result messages'!$H$3:$L$11,5,FALSE)),VLOOKUP($M5598,'result messages'!$H$3:$L$11,5,FALSE),VLOOKUP($L5598,'result messages'!$H$3:$L$11,5,FALSE)))</f>
        <v/>
      </c>
    </row>
    <row r="5599" spans="1:17">
      <c r="A5599" s="1">
        <v>5596</v>
      </c>
      <c r="B5599" s="1"/>
      <c r="C5599" s="1"/>
      <c r="D5599" s="1"/>
      <c r="E5599" s="6"/>
      <c r="F5599" s="1"/>
      <c r="G5599" s="1" t="str">
        <f>IF(ISNA(VLOOKUP($C5599,'DTEN TCAP Linkage deviceId'!$A$1:$A$20000,1,FALSE)),"No","Yes")</f>
        <v>No</v>
      </c>
      <c r="H5599" s="1" t="str">
        <f>IF(ISNA(VLOOKUP($C5599,'Provisioning Requester'!$F$3:$H$20000,2,FALSE)),"No","Yes")</f>
        <v>No</v>
      </c>
      <c r="I5599" s="1" t="str">
        <f>IF($H5599="Yes",VLOOKUP($C5599,'Provisioning Requester'!$F$3:$H$20000,3,FALSE),"-")</f>
        <v>-</v>
      </c>
      <c r="J5599" s="1" t="str">
        <f>IF(OR(D5599="SVCP", E5599="TRUE"), "No", IF(ISNA(VLOOKUP($C5599,'ProvResponder deviceId'!$A$1:$A$20000,1,FALSE)),"No","Yes"))</f>
        <v>No</v>
      </c>
      <c r="K5599" s="1" t="str">
        <f>IF($J5599="Yes",VLOOKUP($C5599,'ProvResponder deviceId'!$A$1:$C$20000,3,FALSE),"-")</f>
        <v>-</v>
      </c>
      <c r="L5599" s="1" t="str">
        <f t="shared" si="174"/>
        <v/>
      </c>
      <c r="M5599" s="1" t="str">
        <f t="shared" si="175"/>
        <v/>
      </c>
      <c r="N5599" s="1" t="str">
        <f>IF(ISBLANK($C5599),"",IF(ISNA(VLOOKUP($L5599,'result messages'!$H$3:$L$11,2,FALSE)),VLOOKUP($M5599,'result messages'!$H$3:$L$11,2,FALSE),VLOOKUP($L5599,'result messages'!$H$3:$L$11,2,FALSE)))</f>
        <v/>
      </c>
      <c r="O5599" s="1" t="str">
        <f>IF(ISBLANK($C5599),"",IF(ISNA(VLOOKUP($L5599,'result messages'!$H$3:$L$11,3,FALSE)),VLOOKUP($M5599,'result messages'!$H$3:$L$11,3,FALSE),VLOOKUP($L5599,'result messages'!$H$3:$L$11,3,FALSE)))</f>
        <v/>
      </c>
      <c r="P5599" s="1" t="str">
        <f>IF(ISBLANK($C5599),"",IF(ISNA(VLOOKUP($L5599,'result messages'!$H$3:$L$11,4,FALSE)),VLOOKUP($M5599,'result messages'!$H$3:$L$11,4,FALSE),VLOOKUP($L5599,'result messages'!$H$3:$L$11,4,FALSE)))</f>
        <v/>
      </c>
      <c r="Q5599" s="1" t="str">
        <f>IF(ISBLANK($C5599),"",IF(ISNA(VLOOKUP($L5599,'result messages'!$H$3:$L$11,5,FALSE)),VLOOKUP($M5599,'result messages'!$H$3:$L$11,5,FALSE),VLOOKUP($L5599,'result messages'!$H$3:$L$11,5,FALSE)))</f>
        <v/>
      </c>
    </row>
    <row r="5600" spans="1:17">
      <c r="A5600" s="1">
        <v>5597</v>
      </c>
      <c r="B5600" s="1"/>
      <c r="C5600" s="1"/>
      <c r="D5600" s="1"/>
      <c r="E5600" s="6"/>
      <c r="F5600" s="1"/>
      <c r="G5600" s="1" t="str">
        <f>IF(ISNA(VLOOKUP($C5600,'DTEN TCAP Linkage deviceId'!$A$1:$A$20000,1,FALSE)),"No","Yes")</f>
        <v>No</v>
      </c>
      <c r="H5600" s="1" t="str">
        <f>IF(ISNA(VLOOKUP($C5600,'Provisioning Requester'!$F$3:$H$20000,2,FALSE)),"No","Yes")</f>
        <v>No</v>
      </c>
      <c r="I5600" s="1" t="str">
        <f>IF($H5600="Yes",VLOOKUP($C5600,'Provisioning Requester'!$F$3:$H$20000,3,FALSE),"-")</f>
        <v>-</v>
      </c>
      <c r="J5600" s="1" t="str">
        <f>IF(OR(D5600="SVCP", E5600="TRUE"), "No", IF(ISNA(VLOOKUP($C5600,'ProvResponder deviceId'!$A$1:$A$20000,1,FALSE)),"No","Yes"))</f>
        <v>No</v>
      </c>
      <c r="K5600" s="1" t="str">
        <f>IF($J5600="Yes",VLOOKUP($C5600,'ProvResponder deviceId'!$A$1:$C$20000,3,FALSE),"-")</f>
        <v>-</v>
      </c>
      <c r="L5600" s="1" t="str">
        <f t="shared" si="174"/>
        <v/>
      </c>
      <c r="M5600" s="1" t="str">
        <f t="shared" si="175"/>
        <v/>
      </c>
      <c r="N5600" s="1" t="str">
        <f>IF(ISBLANK($C5600),"",IF(ISNA(VLOOKUP($L5600,'result messages'!$H$3:$L$11,2,FALSE)),VLOOKUP($M5600,'result messages'!$H$3:$L$11,2,FALSE),VLOOKUP($L5600,'result messages'!$H$3:$L$11,2,FALSE)))</f>
        <v/>
      </c>
      <c r="O5600" s="1" t="str">
        <f>IF(ISBLANK($C5600),"",IF(ISNA(VLOOKUP($L5600,'result messages'!$H$3:$L$11,3,FALSE)),VLOOKUP($M5600,'result messages'!$H$3:$L$11,3,FALSE),VLOOKUP($L5600,'result messages'!$H$3:$L$11,3,FALSE)))</f>
        <v/>
      </c>
      <c r="P5600" s="1" t="str">
        <f>IF(ISBLANK($C5600),"",IF(ISNA(VLOOKUP($L5600,'result messages'!$H$3:$L$11,4,FALSE)),VLOOKUP($M5600,'result messages'!$H$3:$L$11,4,FALSE),VLOOKUP($L5600,'result messages'!$H$3:$L$11,4,FALSE)))</f>
        <v/>
      </c>
      <c r="Q5600" s="1" t="str">
        <f>IF(ISBLANK($C5600),"",IF(ISNA(VLOOKUP($L5600,'result messages'!$H$3:$L$11,5,FALSE)),VLOOKUP($M5600,'result messages'!$H$3:$L$11,5,FALSE),VLOOKUP($L5600,'result messages'!$H$3:$L$11,5,FALSE)))</f>
        <v/>
      </c>
    </row>
    <row r="5601" spans="1:17">
      <c r="A5601" s="1">
        <v>5598</v>
      </c>
      <c r="B5601" s="1"/>
      <c r="C5601" s="1"/>
      <c r="D5601" s="1"/>
      <c r="E5601" s="6"/>
      <c r="F5601" s="1"/>
      <c r="G5601" s="1" t="str">
        <f>IF(ISNA(VLOOKUP($C5601,'DTEN TCAP Linkage deviceId'!$A$1:$A$20000,1,FALSE)),"No","Yes")</f>
        <v>No</v>
      </c>
      <c r="H5601" s="1" t="str">
        <f>IF(ISNA(VLOOKUP($C5601,'Provisioning Requester'!$F$3:$H$20000,2,FALSE)),"No","Yes")</f>
        <v>No</v>
      </c>
      <c r="I5601" s="1" t="str">
        <f>IF($H5601="Yes",VLOOKUP($C5601,'Provisioning Requester'!$F$3:$H$20000,3,FALSE),"-")</f>
        <v>-</v>
      </c>
      <c r="J5601" s="1" t="str">
        <f>IF(OR(D5601="SVCP", E5601="TRUE"), "No", IF(ISNA(VLOOKUP($C5601,'ProvResponder deviceId'!$A$1:$A$20000,1,FALSE)),"No","Yes"))</f>
        <v>No</v>
      </c>
      <c r="K5601" s="1" t="str">
        <f>IF($J5601="Yes",VLOOKUP($C5601,'ProvResponder deviceId'!$A$1:$C$20000,3,FALSE),"-")</f>
        <v>-</v>
      </c>
      <c r="L5601" s="1" t="str">
        <f t="shared" si="174"/>
        <v/>
      </c>
      <c r="M5601" s="1" t="str">
        <f t="shared" si="175"/>
        <v/>
      </c>
      <c r="N5601" s="1" t="str">
        <f>IF(ISBLANK($C5601),"",IF(ISNA(VLOOKUP($L5601,'result messages'!$H$3:$L$11,2,FALSE)),VLOOKUP($M5601,'result messages'!$H$3:$L$11,2,FALSE),VLOOKUP($L5601,'result messages'!$H$3:$L$11,2,FALSE)))</f>
        <v/>
      </c>
      <c r="O5601" s="1" t="str">
        <f>IF(ISBLANK($C5601),"",IF(ISNA(VLOOKUP($L5601,'result messages'!$H$3:$L$11,3,FALSE)),VLOOKUP($M5601,'result messages'!$H$3:$L$11,3,FALSE),VLOOKUP($L5601,'result messages'!$H$3:$L$11,3,FALSE)))</f>
        <v/>
      </c>
      <c r="P5601" s="1" t="str">
        <f>IF(ISBLANK($C5601),"",IF(ISNA(VLOOKUP($L5601,'result messages'!$H$3:$L$11,4,FALSE)),VLOOKUP($M5601,'result messages'!$H$3:$L$11,4,FALSE),VLOOKUP($L5601,'result messages'!$H$3:$L$11,4,FALSE)))</f>
        <v/>
      </c>
      <c r="Q5601" s="1" t="str">
        <f>IF(ISBLANK($C5601),"",IF(ISNA(VLOOKUP($L5601,'result messages'!$H$3:$L$11,5,FALSE)),VLOOKUP($M5601,'result messages'!$H$3:$L$11,5,FALSE),VLOOKUP($L5601,'result messages'!$H$3:$L$11,5,FALSE)))</f>
        <v/>
      </c>
    </row>
    <row r="5602" spans="1:17">
      <c r="A5602" s="1">
        <v>5599</v>
      </c>
      <c r="B5602" s="1"/>
      <c r="C5602" s="1"/>
      <c r="D5602" s="1"/>
      <c r="E5602" s="6"/>
      <c r="F5602" s="1"/>
      <c r="G5602" s="1" t="str">
        <f>IF(ISNA(VLOOKUP($C5602,'DTEN TCAP Linkage deviceId'!$A$1:$A$20000,1,FALSE)),"No","Yes")</f>
        <v>No</v>
      </c>
      <c r="H5602" s="1" t="str">
        <f>IF(ISNA(VLOOKUP($C5602,'Provisioning Requester'!$F$3:$H$20000,2,FALSE)),"No","Yes")</f>
        <v>No</v>
      </c>
      <c r="I5602" s="1" t="str">
        <f>IF($H5602="Yes",VLOOKUP($C5602,'Provisioning Requester'!$F$3:$H$20000,3,FALSE),"-")</f>
        <v>-</v>
      </c>
      <c r="J5602" s="1" t="str">
        <f>IF(OR(D5602="SVCP", E5602="TRUE"), "No", IF(ISNA(VLOOKUP($C5602,'ProvResponder deviceId'!$A$1:$A$20000,1,FALSE)),"No","Yes"))</f>
        <v>No</v>
      </c>
      <c r="K5602" s="1" t="str">
        <f>IF($J5602="Yes",VLOOKUP($C5602,'ProvResponder deviceId'!$A$1:$C$20000,3,FALSE),"-")</f>
        <v>-</v>
      </c>
      <c r="L5602" s="1" t="str">
        <f t="shared" si="174"/>
        <v/>
      </c>
      <c r="M5602" s="1" t="str">
        <f t="shared" si="175"/>
        <v/>
      </c>
      <c r="N5602" s="1" t="str">
        <f>IF(ISBLANK($C5602),"",IF(ISNA(VLOOKUP($L5602,'result messages'!$H$3:$L$11,2,FALSE)),VLOOKUP($M5602,'result messages'!$H$3:$L$11,2,FALSE),VLOOKUP($L5602,'result messages'!$H$3:$L$11,2,FALSE)))</f>
        <v/>
      </c>
      <c r="O5602" s="1" t="str">
        <f>IF(ISBLANK($C5602),"",IF(ISNA(VLOOKUP($L5602,'result messages'!$H$3:$L$11,3,FALSE)),VLOOKUP($M5602,'result messages'!$H$3:$L$11,3,FALSE),VLOOKUP($L5602,'result messages'!$H$3:$L$11,3,FALSE)))</f>
        <v/>
      </c>
      <c r="P5602" s="1" t="str">
        <f>IF(ISBLANK($C5602),"",IF(ISNA(VLOOKUP($L5602,'result messages'!$H$3:$L$11,4,FALSE)),VLOOKUP($M5602,'result messages'!$H$3:$L$11,4,FALSE),VLOOKUP($L5602,'result messages'!$H$3:$L$11,4,FALSE)))</f>
        <v/>
      </c>
      <c r="Q5602" s="1" t="str">
        <f>IF(ISBLANK($C5602),"",IF(ISNA(VLOOKUP($L5602,'result messages'!$H$3:$L$11,5,FALSE)),VLOOKUP($M5602,'result messages'!$H$3:$L$11,5,FALSE),VLOOKUP($L5602,'result messages'!$H$3:$L$11,5,FALSE)))</f>
        <v/>
      </c>
    </row>
    <row r="5603" spans="1:17">
      <c r="A5603" s="1">
        <v>5600</v>
      </c>
      <c r="B5603" s="1"/>
      <c r="C5603" s="1"/>
      <c r="D5603" s="1"/>
      <c r="E5603" s="6"/>
      <c r="F5603" s="1"/>
      <c r="G5603" s="1" t="str">
        <f>IF(ISNA(VLOOKUP($C5603,'DTEN TCAP Linkage deviceId'!$A$1:$A$20000,1,FALSE)),"No","Yes")</f>
        <v>No</v>
      </c>
      <c r="H5603" s="1" t="str">
        <f>IF(ISNA(VLOOKUP($C5603,'Provisioning Requester'!$F$3:$H$20000,2,FALSE)),"No","Yes")</f>
        <v>No</v>
      </c>
      <c r="I5603" s="1" t="str">
        <f>IF($H5603="Yes",VLOOKUP($C5603,'Provisioning Requester'!$F$3:$H$20000,3,FALSE),"-")</f>
        <v>-</v>
      </c>
      <c r="J5603" s="1" t="str">
        <f>IF(OR(D5603="SVCP", E5603="TRUE"), "No", IF(ISNA(VLOOKUP($C5603,'ProvResponder deviceId'!$A$1:$A$20000,1,FALSE)),"No","Yes"))</f>
        <v>No</v>
      </c>
      <c r="K5603" s="1" t="str">
        <f>IF($J5603="Yes",VLOOKUP($C5603,'ProvResponder deviceId'!$A$1:$C$20000,3,FALSE),"-")</f>
        <v>-</v>
      </c>
      <c r="L5603" s="1" t="str">
        <f t="shared" si="174"/>
        <v/>
      </c>
      <c r="M5603" s="1" t="str">
        <f t="shared" si="175"/>
        <v/>
      </c>
      <c r="N5603" s="1" t="str">
        <f>IF(ISBLANK($C5603),"",IF(ISNA(VLOOKUP($L5603,'result messages'!$H$3:$L$11,2,FALSE)),VLOOKUP($M5603,'result messages'!$H$3:$L$11,2,FALSE),VLOOKUP($L5603,'result messages'!$H$3:$L$11,2,FALSE)))</f>
        <v/>
      </c>
      <c r="O5603" s="1" t="str">
        <f>IF(ISBLANK($C5603),"",IF(ISNA(VLOOKUP($L5603,'result messages'!$H$3:$L$11,3,FALSE)),VLOOKUP($M5603,'result messages'!$H$3:$L$11,3,FALSE),VLOOKUP($L5603,'result messages'!$H$3:$L$11,3,FALSE)))</f>
        <v/>
      </c>
      <c r="P5603" s="1" t="str">
        <f>IF(ISBLANK($C5603),"",IF(ISNA(VLOOKUP($L5603,'result messages'!$H$3:$L$11,4,FALSE)),VLOOKUP($M5603,'result messages'!$H$3:$L$11,4,FALSE),VLOOKUP($L5603,'result messages'!$H$3:$L$11,4,FALSE)))</f>
        <v/>
      </c>
      <c r="Q5603" s="1" t="str">
        <f>IF(ISBLANK($C5603),"",IF(ISNA(VLOOKUP($L5603,'result messages'!$H$3:$L$11,5,FALSE)),VLOOKUP($M5603,'result messages'!$H$3:$L$11,5,FALSE),VLOOKUP($L5603,'result messages'!$H$3:$L$11,5,FALSE)))</f>
        <v/>
      </c>
    </row>
    <row r="5604" spans="1:17">
      <c r="A5604" s="1">
        <v>5601</v>
      </c>
      <c r="B5604" s="1"/>
      <c r="C5604" s="1"/>
      <c r="D5604" s="1"/>
      <c r="E5604" s="6"/>
      <c r="F5604" s="1"/>
      <c r="G5604" s="1" t="str">
        <f>IF(ISNA(VLOOKUP($C5604,'DTEN TCAP Linkage deviceId'!$A$1:$A$20000,1,FALSE)),"No","Yes")</f>
        <v>No</v>
      </c>
      <c r="H5604" s="1" t="str">
        <f>IF(ISNA(VLOOKUP($C5604,'Provisioning Requester'!$F$3:$H$20000,2,FALSE)),"No","Yes")</f>
        <v>No</v>
      </c>
      <c r="I5604" s="1" t="str">
        <f>IF($H5604="Yes",VLOOKUP($C5604,'Provisioning Requester'!$F$3:$H$20000,3,FALSE),"-")</f>
        <v>-</v>
      </c>
      <c r="J5604" s="1" t="str">
        <f>IF(OR(D5604="SVCP", E5604="TRUE"), "No", IF(ISNA(VLOOKUP($C5604,'ProvResponder deviceId'!$A$1:$A$20000,1,FALSE)),"No","Yes"))</f>
        <v>No</v>
      </c>
      <c r="K5604" s="1" t="str">
        <f>IF($J5604="Yes",VLOOKUP($C5604,'ProvResponder deviceId'!$A$1:$C$20000,3,FALSE),"-")</f>
        <v>-</v>
      </c>
      <c r="L5604" s="1" t="str">
        <f t="shared" si="174"/>
        <v/>
      </c>
      <c r="M5604" s="1" t="str">
        <f t="shared" si="175"/>
        <v/>
      </c>
      <c r="N5604" s="1" t="str">
        <f>IF(ISBLANK($C5604),"",IF(ISNA(VLOOKUP($L5604,'result messages'!$H$3:$L$11,2,FALSE)),VLOOKUP($M5604,'result messages'!$H$3:$L$11,2,FALSE),VLOOKUP($L5604,'result messages'!$H$3:$L$11,2,FALSE)))</f>
        <v/>
      </c>
      <c r="O5604" s="1" t="str">
        <f>IF(ISBLANK($C5604),"",IF(ISNA(VLOOKUP($L5604,'result messages'!$H$3:$L$11,3,FALSE)),VLOOKUP($M5604,'result messages'!$H$3:$L$11,3,FALSE),VLOOKUP($L5604,'result messages'!$H$3:$L$11,3,FALSE)))</f>
        <v/>
      </c>
      <c r="P5604" s="1" t="str">
        <f>IF(ISBLANK($C5604),"",IF(ISNA(VLOOKUP($L5604,'result messages'!$H$3:$L$11,4,FALSE)),VLOOKUP($M5604,'result messages'!$H$3:$L$11,4,FALSE),VLOOKUP($L5604,'result messages'!$H$3:$L$11,4,FALSE)))</f>
        <v/>
      </c>
      <c r="Q5604" s="1" t="str">
        <f>IF(ISBLANK($C5604),"",IF(ISNA(VLOOKUP($L5604,'result messages'!$H$3:$L$11,5,FALSE)),VLOOKUP($M5604,'result messages'!$H$3:$L$11,5,FALSE),VLOOKUP($L5604,'result messages'!$H$3:$L$11,5,FALSE)))</f>
        <v/>
      </c>
    </row>
    <row r="5605" spans="1:17">
      <c r="A5605" s="1">
        <v>5602</v>
      </c>
      <c r="B5605" s="1"/>
      <c r="C5605" s="1"/>
      <c r="D5605" s="1"/>
      <c r="E5605" s="6"/>
      <c r="F5605" s="1"/>
      <c r="G5605" s="1" t="str">
        <f>IF(ISNA(VLOOKUP($C5605,'DTEN TCAP Linkage deviceId'!$A$1:$A$20000,1,FALSE)),"No","Yes")</f>
        <v>No</v>
      </c>
      <c r="H5605" s="1" t="str">
        <f>IF(ISNA(VLOOKUP($C5605,'Provisioning Requester'!$F$3:$H$20000,2,FALSE)),"No","Yes")</f>
        <v>No</v>
      </c>
      <c r="I5605" s="1" t="str">
        <f>IF($H5605="Yes",VLOOKUP($C5605,'Provisioning Requester'!$F$3:$H$20000,3,FALSE),"-")</f>
        <v>-</v>
      </c>
      <c r="J5605" s="1" t="str">
        <f>IF(OR(D5605="SVCP", E5605="TRUE"), "No", IF(ISNA(VLOOKUP($C5605,'ProvResponder deviceId'!$A$1:$A$20000,1,FALSE)),"No","Yes"))</f>
        <v>No</v>
      </c>
      <c r="K5605" s="1" t="str">
        <f>IF($J5605="Yes",VLOOKUP($C5605,'ProvResponder deviceId'!$A$1:$C$20000,3,FALSE),"-")</f>
        <v>-</v>
      </c>
      <c r="L5605" s="1" t="str">
        <f t="shared" si="174"/>
        <v/>
      </c>
      <c r="M5605" s="1" t="str">
        <f t="shared" si="175"/>
        <v/>
      </c>
      <c r="N5605" s="1" t="str">
        <f>IF(ISBLANK($C5605),"",IF(ISNA(VLOOKUP($L5605,'result messages'!$H$3:$L$11,2,FALSE)),VLOOKUP($M5605,'result messages'!$H$3:$L$11,2,FALSE),VLOOKUP($L5605,'result messages'!$H$3:$L$11,2,FALSE)))</f>
        <v/>
      </c>
      <c r="O5605" s="1" t="str">
        <f>IF(ISBLANK($C5605),"",IF(ISNA(VLOOKUP($L5605,'result messages'!$H$3:$L$11,3,FALSE)),VLOOKUP($M5605,'result messages'!$H$3:$L$11,3,FALSE),VLOOKUP($L5605,'result messages'!$H$3:$L$11,3,FALSE)))</f>
        <v/>
      </c>
      <c r="P5605" s="1" t="str">
        <f>IF(ISBLANK($C5605),"",IF(ISNA(VLOOKUP($L5605,'result messages'!$H$3:$L$11,4,FALSE)),VLOOKUP($M5605,'result messages'!$H$3:$L$11,4,FALSE),VLOOKUP($L5605,'result messages'!$H$3:$L$11,4,FALSE)))</f>
        <v/>
      </c>
      <c r="Q5605" s="1" t="str">
        <f>IF(ISBLANK($C5605),"",IF(ISNA(VLOOKUP($L5605,'result messages'!$H$3:$L$11,5,FALSE)),VLOOKUP($M5605,'result messages'!$H$3:$L$11,5,FALSE),VLOOKUP($L5605,'result messages'!$H$3:$L$11,5,FALSE)))</f>
        <v/>
      </c>
    </row>
    <row r="5606" spans="1:17">
      <c r="A5606" s="1">
        <v>5603</v>
      </c>
      <c r="B5606" s="1"/>
      <c r="C5606" s="1"/>
      <c r="D5606" s="1"/>
      <c r="E5606" s="6"/>
      <c r="F5606" s="1"/>
      <c r="G5606" s="1" t="str">
        <f>IF(ISNA(VLOOKUP($C5606,'DTEN TCAP Linkage deviceId'!$A$1:$A$20000,1,FALSE)),"No","Yes")</f>
        <v>No</v>
      </c>
      <c r="H5606" s="1" t="str">
        <f>IF(ISNA(VLOOKUP($C5606,'Provisioning Requester'!$F$3:$H$20000,2,FALSE)),"No","Yes")</f>
        <v>No</v>
      </c>
      <c r="I5606" s="1" t="str">
        <f>IF($H5606="Yes",VLOOKUP($C5606,'Provisioning Requester'!$F$3:$H$20000,3,FALSE),"-")</f>
        <v>-</v>
      </c>
      <c r="J5606" s="1" t="str">
        <f>IF(OR(D5606="SVCP", E5606="TRUE"), "No", IF(ISNA(VLOOKUP($C5606,'ProvResponder deviceId'!$A$1:$A$20000,1,FALSE)),"No","Yes"))</f>
        <v>No</v>
      </c>
      <c r="K5606" s="1" t="str">
        <f>IF($J5606="Yes",VLOOKUP($C5606,'ProvResponder deviceId'!$A$1:$C$20000,3,FALSE),"-")</f>
        <v>-</v>
      </c>
      <c r="L5606" s="1" t="str">
        <f t="shared" si="174"/>
        <v/>
      </c>
      <c r="M5606" s="1" t="str">
        <f t="shared" si="175"/>
        <v/>
      </c>
      <c r="N5606" s="1" t="str">
        <f>IF(ISBLANK($C5606),"",IF(ISNA(VLOOKUP($L5606,'result messages'!$H$3:$L$11,2,FALSE)),VLOOKUP($M5606,'result messages'!$H$3:$L$11,2,FALSE),VLOOKUP($L5606,'result messages'!$H$3:$L$11,2,FALSE)))</f>
        <v/>
      </c>
      <c r="O5606" s="1" t="str">
        <f>IF(ISBLANK($C5606),"",IF(ISNA(VLOOKUP($L5606,'result messages'!$H$3:$L$11,3,FALSE)),VLOOKUP($M5606,'result messages'!$H$3:$L$11,3,FALSE),VLOOKUP($L5606,'result messages'!$H$3:$L$11,3,FALSE)))</f>
        <v/>
      </c>
      <c r="P5606" s="1" t="str">
        <f>IF(ISBLANK($C5606),"",IF(ISNA(VLOOKUP($L5606,'result messages'!$H$3:$L$11,4,FALSE)),VLOOKUP($M5606,'result messages'!$H$3:$L$11,4,FALSE),VLOOKUP($L5606,'result messages'!$H$3:$L$11,4,FALSE)))</f>
        <v/>
      </c>
      <c r="Q5606" s="1" t="str">
        <f>IF(ISBLANK($C5606),"",IF(ISNA(VLOOKUP($L5606,'result messages'!$H$3:$L$11,5,FALSE)),VLOOKUP($M5606,'result messages'!$H$3:$L$11,5,FALSE),VLOOKUP($L5606,'result messages'!$H$3:$L$11,5,FALSE)))</f>
        <v/>
      </c>
    </row>
    <row r="5607" spans="1:17">
      <c r="A5607" s="1">
        <v>5604</v>
      </c>
      <c r="B5607" s="1"/>
      <c r="C5607" s="1"/>
      <c r="D5607" s="1"/>
      <c r="E5607" s="6"/>
      <c r="F5607" s="1"/>
      <c r="G5607" s="1" t="str">
        <f>IF(ISNA(VLOOKUP($C5607,'DTEN TCAP Linkage deviceId'!$A$1:$A$20000,1,FALSE)),"No","Yes")</f>
        <v>No</v>
      </c>
      <c r="H5607" s="1" t="str">
        <f>IF(ISNA(VLOOKUP($C5607,'Provisioning Requester'!$F$3:$H$20000,2,FALSE)),"No","Yes")</f>
        <v>No</v>
      </c>
      <c r="I5607" s="1" t="str">
        <f>IF($H5607="Yes",VLOOKUP($C5607,'Provisioning Requester'!$F$3:$H$20000,3,FALSE),"-")</f>
        <v>-</v>
      </c>
      <c r="J5607" s="1" t="str">
        <f>IF(OR(D5607="SVCP", E5607="TRUE"), "No", IF(ISNA(VLOOKUP($C5607,'ProvResponder deviceId'!$A$1:$A$20000,1,FALSE)),"No","Yes"))</f>
        <v>No</v>
      </c>
      <c r="K5607" s="1" t="str">
        <f>IF($J5607="Yes",VLOOKUP($C5607,'ProvResponder deviceId'!$A$1:$C$20000,3,FALSE),"-")</f>
        <v>-</v>
      </c>
      <c r="L5607" s="1" t="str">
        <f t="shared" si="174"/>
        <v/>
      </c>
      <c r="M5607" s="1" t="str">
        <f t="shared" si="175"/>
        <v/>
      </c>
      <c r="N5607" s="1" t="str">
        <f>IF(ISBLANK($C5607),"",IF(ISNA(VLOOKUP($L5607,'result messages'!$H$3:$L$11,2,FALSE)),VLOOKUP($M5607,'result messages'!$H$3:$L$11,2,FALSE),VLOOKUP($L5607,'result messages'!$H$3:$L$11,2,FALSE)))</f>
        <v/>
      </c>
      <c r="O5607" s="1" t="str">
        <f>IF(ISBLANK($C5607),"",IF(ISNA(VLOOKUP($L5607,'result messages'!$H$3:$L$11,3,FALSE)),VLOOKUP($M5607,'result messages'!$H$3:$L$11,3,FALSE),VLOOKUP($L5607,'result messages'!$H$3:$L$11,3,FALSE)))</f>
        <v/>
      </c>
      <c r="P5607" s="1" t="str">
        <f>IF(ISBLANK($C5607),"",IF(ISNA(VLOOKUP($L5607,'result messages'!$H$3:$L$11,4,FALSE)),VLOOKUP($M5607,'result messages'!$H$3:$L$11,4,FALSE),VLOOKUP($L5607,'result messages'!$H$3:$L$11,4,FALSE)))</f>
        <v/>
      </c>
      <c r="Q5607" s="1" t="str">
        <f>IF(ISBLANK($C5607),"",IF(ISNA(VLOOKUP($L5607,'result messages'!$H$3:$L$11,5,FALSE)),VLOOKUP($M5607,'result messages'!$H$3:$L$11,5,FALSE),VLOOKUP($L5607,'result messages'!$H$3:$L$11,5,FALSE)))</f>
        <v/>
      </c>
    </row>
    <row r="5608" spans="1:17">
      <c r="A5608" s="1">
        <v>5605</v>
      </c>
      <c r="B5608" s="1"/>
      <c r="C5608" s="1"/>
      <c r="D5608" s="1"/>
      <c r="E5608" s="6"/>
      <c r="F5608" s="1"/>
      <c r="G5608" s="1" t="str">
        <f>IF(ISNA(VLOOKUP($C5608,'DTEN TCAP Linkage deviceId'!$A$1:$A$20000,1,FALSE)),"No","Yes")</f>
        <v>No</v>
      </c>
      <c r="H5608" s="1" t="str">
        <f>IF(ISNA(VLOOKUP($C5608,'Provisioning Requester'!$F$3:$H$20000,2,FALSE)),"No","Yes")</f>
        <v>No</v>
      </c>
      <c r="I5608" s="1" t="str">
        <f>IF($H5608="Yes",VLOOKUP($C5608,'Provisioning Requester'!$F$3:$H$20000,3,FALSE),"-")</f>
        <v>-</v>
      </c>
      <c r="J5608" s="1" t="str">
        <f>IF(OR(D5608="SVCP", E5608="TRUE"), "No", IF(ISNA(VLOOKUP($C5608,'ProvResponder deviceId'!$A$1:$A$20000,1,FALSE)),"No","Yes"))</f>
        <v>No</v>
      </c>
      <c r="K5608" s="1" t="str">
        <f>IF($J5608="Yes",VLOOKUP($C5608,'ProvResponder deviceId'!$A$1:$C$20000,3,FALSE),"-")</f>
        <v>-</v>
      </c>
      <c r="L5608" s="1" t="str">
        <f t="shared" si="174"/>
        <v/>
      </c>
      <c r="M5608" s="1" t="str">
        <f t="shared" si="175"/>
        <v/>
      </c>
      <c r="N5608" s="1" t="str">
        <f>IF(ISBLANK($C5608),"",IF(ISNA(VLOOKUP($L5608,'result messages'!$H$3:$L$11,2,FALSE)),VLOOKUP($M5608,'result messages'!$H$3:$L$11,2,FALSE),VLOOKUP($L5608,'result messages'!$H$3:$L$11,2,FALSE)))</f>
        <v/>
      </c>
      <c r="O5608" s="1" t="str">
        <f>IF(ISBLANK($C5608),"",IF(ISNA(VLOOKUP($L5608,'result messages'!$H$3:$L$11,3,FALSE)),VLOOKUP($M5608,'result messages'!$H$3:$L$11,3,FALSE),VLOOKUP($L5608,'result messages'!$H$3:$L$11,3,FALSE)))</f>
        <v/>
      </c>
      <c r="P5608" s="1" t="str">
        <f>IF(ISBLANK($C5608),"",IF(ISNA(VLOOKUP($L5608,'result messages'!$H$3:$L$11,4,FALSE)),VLOOKUP($M5608,'result messages'!$H$3:$L$11,4,FALSE),VLOOKUP($L5608,'result messages'!$H$3:$L$11,4,FALSE)))</f>
        <v/>
      </c>
      <c r="Q5608" s="1" t="str">
        <f>IF(ISBLANK($C5608),"",IF(ISNA(VLOOKUP($L5608,'result messages'!$H$3:$L$11,5,FALSE)),VLOOKUP($M5608,'result messages'!$H$3:$L$11,5,FALSE),VLOOKUP($L5608,'result messages'!$H$3:$L$11,5,FALSE)))</f>
        <v/>
      </c>
    </row>
    <row r="5609" spans="1:17">
      <c r="A5609" s="1">
        <v>5606</v>
      </c>
      <c r="B5609" s="1"/>
      <c r="C5609" s="1"/>
      <c r="D5609" s="1"/>
      <c r="E5609" s="6"/>
      <c r="F5609" s="1"/>
      <c r="G5609" s="1" t="str">
        <f>IF(ISNA(VLOOKUP($C5609,'DTEN TCAP Linkage deviceId'!$A$1:$A$20000,1,FALSE)),"No","Yes")</f>
        <v>No</v>
      </c>
      <c r="H5609" s="1" t="str">
        <f>IF(ISNA(VLOOKUP($C5609,'Provisioning Requester'!$F$3:$H$20000,2,FALSE)),"No","Yes")</f>
        <v>No</v>
      </c>
      <c r="I5609" s="1" t="str">
        <f>IF($H5609="Yes",VLOOKUP($C5609,'Provisioning Requester'!$F$3:$H$20000,3,FALSE),"-")</f>
        <v>-</v>
      </c>
      <c r="J5609" s="1" t="str">
        <f>IF(OR(D5609="SVCP", E5609="TRUE"), "No", IF(ISNA(VLOOKUP($C5609,'ProvResponder deviceId'!$A$1:$A$20000,1,FALSE)),"No","Yes"))</f>
        <v>No</v>
      </c>
      <c r="K5609" s="1" t="str">
        <f>IF($J5609="Yes",VLOOKUP($C5609,'ProvResponder deviceId'!$A$1:$C$20000,3,FALSE),"-")</f>
        <v>-</v>
      </c>
      <c r="L5609" s="1" t="str">
        <f t="shared" si="174"/>
        <v/>
      </c>
      <c r="M5609" s="1" t="str">
        <f t="shared" si="175"/>
        <v/>
      </c>
      <c r="N5609" s="1" t="str">
        <f>IF(ISBLANK($C5609),"",IF(ISNA(VLOOKUP($L5609,'result messages'!$H$3:$L$11,2,FALSE)),VLOOKUP($M5609,'result messages'!$H$3:$L$11,2,FALSE),VLOOKUP($L5609,'result messages'!$H$3:$L$11,2,FALSE)))</f>
        <v/>
      </c>
      <c r="O5609" s="1" t="str">
        <f>IF(ISBLANK($C5609),"",IF(ISNA(VLOOKUP($L5609,'result messages'!$H$3:$L$11,3,FALSE)),VLOOKUP($M5609,'result messages'!$H$3:$L$11,3,FALSE),VLOOKUP($L5609,'result messages'!$H$3:$L$11,3,FALSE)))</f>
        <v/>
      </c>
      <c r="P5609" s="1" t="str">
        <f>IF(ISBLANK($C5609),"",IF(ISNA(VLOOKUP($L5609,'result messages'!$H$3:$L$11,4,FALSE)),VLOOKUP($M5609,'result messages'!$H$3:$L$11,4,FALSE),VLOOKUP($L5609,'result messages'!$H$3:$L$11,4,FALSE)))</f>
        <v/>
      </c>
      <c r="Q5609" s="1" t="str">
        <f>IF(ISBLANK($C5609),"",IF(ISNA(VLOOKUP($L5609,'result messages'!$H$3:$L$11,5,FALSE)),VLOOKUP($M5609,'result messages'!$H$3:$L$11,5,FALSE),VLOOKUP($L5609,'result messages'!$H$3:$L$11,5,FALSE)))</f>
        <v/>
      </c>
    </row>
    <row r="5610" spans="1:17">
      <c r="A5610" s="1">
        <v>5607</v>
      </c>
      <c r="B5610" s="1"/>
      <c r="C5610" s="1"/>
      <c r="D5610" s="1"/>
      <c r="E5610" s="6"/>
      <c r="F5610" s="1"/>
      <c r="G5610" s="1" t="str">
        <f>IF(ISNA(VLOOKUP($C5610,'DTEN TCAP Linkage deviceId'!$A$1:$A$20000,1,FALSE)),"No","Yes")</f>
        <v>No</v>
      </c>
      <c r="H5610" s="1" t="str">
        <f>IF(ISNA(VLOOKUP($C5610,'Provisioning Requester'!$F$3:$H$20000,2,FALSE)),"No","Yes")</f>
        <v>No</v>
      </c>
      <c r="I5610" s="1" t="str">
        <f>IF($H5610="Yes",VLOOKUP($C5610,'Provisioning Requester'!$F$3:$H$20000,3,FALSE),"-")</f>
        <v>-</v>
      </c>
      <c r="J5610" s="1" t="str">
        <f>IF(OR(D5610="SVCP", E5610="TRUE"), "No", IF(ISNA(VLOOKUP($C5610,'ProvResponder deviceId'!$A$1:$A$20000,1,FALSE)),"No","Yes"))</f>
        <v>No</v>
      </c>
      <c r="K5610" s="1" t="str">
        <f>IF($J5610="Yes",VLOOKUP($C5610,'ProvResponder deviceId'!$A$1:$C$20000,3,FALSE),"-")</f>
        <v>-</v>
      </c>
      <c r="L5610" s="1" t="str">
        <f t="shared" si="174"/>
        <v/>
      </c>
      <c r="M5610" s="1" t="str">
        <f t="shared" si="175"/>
        <v/>
      </c>
      <c r="N5610" s="1" t="str">
        <f>IF(ISBLANK($C5610),"",IF(ISNA(VLOOKUP($L5610,'result messages'!$H$3:$L$11,2,FALSE)),VLOOKUP($M5610,'result messages'!$H$3:$L$11,2,FALSE),VLOOKUP($L5610,'result messages'!$H$3:$L$11,2,FALSE)))</f>
        <v/>
      </c>
      <c r="O5610" s="1" t="str">
        <f>IF(ISBLANK($C5610),"",IF(ISNA(VLOOKUP($L5610,'result messages'!$H$3:$L$11,3,FALSE)),VLOOKUP($M5610,'result messages'!$H$3:$L$11,3,FALSE),VLOOKUP($L5610,'result messages'!$H$3:$L$11,3,FALSE)))</f>
        <v/>
      </c>
      <c r="P5610" s="1" t="str">
        <f>IF(ISBLANK($C5610),"",IF(ISNA(VLOOKUP($L5610,'result messages'!$H$3:$L$11,4,FALSE)),VLOOKUP($M5610,'result messages'!$H$3:$L$11,4,FALSE),VLOOKUP($L5610,'result messages'!$H$3:$L$11,4,FALSE)))</f>
        <v/>
      </c>
      <c r="Q5610" s="1" t="str">
        <f>IF(ISBLANK($C5610),"",IF(ISNA(VLOOKUP($L5610,'result messages'!$H$3:$L$11,5,FALSE)),VLOOKUP($M5610,'result messages'!$H$3:$L$11,5,FALSE),VLOOKUP($L5610,'result messages'!$H$3:$L$11,5,FALSE)))</f>
        <v/>
      </c>
    </row>
    <row r="5611" spans="1:17">
      <c r="A5611" s="1">
        <v>5608</v>
      </c>
      <c r="B5611" s="1"/>
      <c r="C5611" s="1"/>
      <c r="D5611" s="1"/>
      <c r="E5611" s="6"/>
      <c r="F5611" s="1"/>
      <c r="G5611" s="1" t="str">
        <f>IF(ISNA(VLOOKUP($C5611,'DTEN TCAP Linkage deviceId'!$A$1:$A$20000,1,FALSE)),"No","Yes")</f>
        <v>No</v>
      </c>
      <c r="H5611" s="1" t="str">
        <f>IF(ISNA(VLOOKUP($C5611,'Provisioning Requester'!$F$3:$H$20000,2,FALSE)),"No","Yes")</f>
        <v>No</v>
      </c>
      <c r="I5611" s="1" t="str">
        <f>IF($H5611="Yes",VLOOKUP($C5611,'Provisioning Requester'!$F$3:$H$20000,3,FALSE),"-")</f>
        <v>-</v>
      </c>
      <c r="J5611" s="1" t="str">
        <f>IF(OR(D5611="SVCP", E5611="TRUE"), "No", IF(ISNA(VLOOKUP($C5611,'ProvResponder deviceId'!$A$1:$A$20000,1,FALSE)),"No","Yes"))</f>
        <v>No</v>
      </c>
      <c r="K5611" s="1" t="str">
        <f>IF($J5611="Yes",VLOOKUP($C5611,'ProvResponder deviceId'!$A$1:$C$20000,3,FALSE),"-")</f>
        <v>-</v>
      </c>
      <c r="L5611" s="1" t="str">
        <f t="shared" si="174"/>
        <v/>
      </c>
      <c r="M5611" s="1" t="str">
        <f t="shared" si="175"/>
        <v/>
      </c>
      <c r="N5611" s="1" t="str">
        <f>IF(ISBLANK($C5611),"",IF(ISNA(VLOOKUP($L5611,'result messages'!$H$3:$L$11,2,FALSE)),VLOOKUP($M5611,'result messages'!$H$3:$L$11,2,FALSE),VLOOKUP($L5611,'result messages'!$H$3:$L$11,2,FALSE)))</f>
        <v/>
      </c>
      <c r="O5611" s="1" t="str">
        <f>IF(ISBLANK($C5611),"",IF(ISNA(VLOOKUP($L5611,'result messages'!$H$3:$L$11,3,FALSE)),VLOOKUP($M5611,'result messages'!$H$3:$L$11,3,FALSE),VLOOKUP($L5611,'result messages'!$H$3:$L$11,3,FALSE)))</f>
        <v/>
      </c>
      <c r="P5611" s="1" t="str">
        <f>IF(ISBLANK($C5611),"",IF(ISNA(VLOOKUP($L5611,'result messages'!$H$3:$L$11,4,FALSE)),VLOOKUP($M5611,'result messages'!$H$3:$L$11,4,FALSE),VLOOKUP($L5611,'result messages'!$H$3:$L$11,4,FALSE)))</f>
        <v/>
      </c>
      <c r="Q5611" s="1" t="str">
        <f>IF(ISBLANK($C5611),"",IF(ISNA(VLOOKUP($L5611,'result messages'!$H$3:$L$11,5,FALSE)),VLOOKUP($M5611,'result messages'!$H$3:$L$11,5,FALSE),VLOOKUP($L5611,'result messages'!$H$3:$L$11,5,FALSE)))</f>
        <v/>
      </c>
    </row>
    <row r="5612" spans="1:17">
      <c r="A5612" s="1">
        <v>5609</v>
      </c>
      <c r="B5612" s="1"/>
      <c r="C5612" s="1"/>
      <c r="D5612" s="1"/>
      <c r="E5612" s="6"/>
      <c r="F5612" s="1"/>
      <c r="G5612" s="1" t="str">
        <f>IF(ISNA(VLOOKUP($C5612,'DTEN TCAP Linkage deviceId'!$A$1:$A$20000,1,FALSE)),"No","Yes")</f>
        <v>No</v>
      </c>
      <c r="H5612" s="1" t="str">
        <f>IF(ISNA(VLOOKUP($C5612,'Provisioning Requester'!$F$3:$H$20000,2,FALSE)),"No","Yes")</f>
        <v>No</v>
      </c>
      <c r="I5612" s="1" t="str">
        <f>IF($H5612="Yes",VLOOKUP($C5612,'Provisioning Requester'!$F$3:$H$20000,3,FALSE),"-")</f>
        <v>-</v>
      </c>
      <c r="J5612" s="1" t="str">
        <f>IF(OR(D5612="SVCP", E5612="TRUE"), "No", IF(ISNA(VLOOKUP($C5612,'ProvResponder deviceId'!$A$1:$A$20000,1,FALSE)),"No","Yes"))</f>
        <v>No</v>
      </c>
      <c r="K5612" s="1" t="str">
        <f>IF($J5612="Yes",VLOOKUP($C5612,'ProvResponder deviceId'!$A$1:$C$20000,3,FALSE),"-")</f>
        <v>-</v>
      </c>
      <c r="L5612" s="1" t="str">
        <f t="shared" si="174"/>
        <v/>
      </c>
      <c r="M5612" s="1" t="str">
        <f t="shared" si="175"/>
        <v/>
      </c>
      <c r="N5612" s="1" t="str">
        <f>IF(ISBLANK($C5612),"",IF(ISNA(VLOOKUP($L5612,'result messages'!$H$3:$L$11,2,FALSE)),VLOOKUP($M5612,'result messages'!$H$3:$L$11,2,FALSE),VLOOKUP($L5612,'result messages'!$H$3:$L$11,2,FALSE)))</f>
        <v/>
      </c>
      <c r="O5612" s="1" t="str">
        <f>IF(ISBLANK($C5612),"",IF(ISNA(VLOOKUP($L5612,'result messages'!$H$3:$L$11,3,FALSE)),VLOOKUP($M5612,'result messages'!$H$3:$L$11,3,FALSE),VLOOKUP($L5612,'result messages'!$H$3:$L$11,3,FALSE)))</f>
        <v/>
      </c>
      <c r="P5612" s="1" t="str">
        <f>IF(ISBLANK($C5612),"",IF(ISNA(VLOOKUP($L5612,'result messages'!$H$3:$L$11,4,FALSE)),VLOOKUP($M5612,'result messages'!$H$3:$L$11,4,FALSE),VLOOKUP($L5612,'result messages'!$H$3:$L$11,4,FALSE)))</f>
        <v/>
      </c>
      <c r="Q5612" s="1" t="str">
        <f>IF(ISBLANK($C5612),"",IF(ISNA(VLOOKUP($L5612,'result messages'!$H$3:$L$11,5,FALSE)),VLOOKUP($M5612,'result messages'!$H$3:$L$11,5,FALSE),VLOOKUP($L5612,'result messages'!$H$3:$L$11,5,FALSE)))</f>
        <v/>
      </c>
    </row>
    <row r="5613" spans="1:17">
      <c r="A5613" s="1">
        <v>5610</v>
      </c>
      <c r="B5613" s="1"/>
      <c r="C5613" s="1"/>
      <c r="D5613" s="1"/>
      <c r="E5613" s="6"/>
      <c r="F5613" s="1"/>
      <c r="G5613" s="1" t="str">
        <f>IF(ISNA(VLOOKUP($C5613,'DTEN TCAP Linkage deviceId'!$A$1:$A$20000,1,FALSE)),"No","Yes")</f>
        <v>No</v>
      </c>
      <c r="H5613" s="1" t="str">
        <f>IF(ISNA(VLOOKUP($C5613,'Provisioning Requester'!$F$3:$H$20000,2,FALSE)),"No","Yes")</f>
        <v>No</v>
      </c>
      <c r="I5613" s="1" t="str">
        <f>IF($H5613="Yes",VLOOKUP($C5613,'Provisioning Requester'!$F$3:$H$20000,3,FALSE),"-")</f>
        <v>-</v>
      </c>
      <c r="J5613" s="1" t="str">
        <f>IF(OR(D5613="SVCP", E5613="TRUE"), "No", IF(ISNA(VLOOKUP($C5613,'ProvResponder deviceId'!$A$1:$A$20000,1,FALSE)),"No","Yes"))</f>
        <v>No</v>
      </c>
      <c r="K5613" s="1" t="str">
        <f>IF($J5613="Yes",VLOOKUP($C5613,'ProvResponder deviceId'!$A$1:$C$20000,3,FALSE),"-")</f>
        <v>-</v>
      </c>
      <c r="L5613" s="1" t="str">
        <f t="shared" si="174"/>
        <v/>
      </c>
      <c r="M5613" s="1" t="str">
        <f t="shared" si="175"/>
        <v/>
      </c>
      <c r="N5613" s="1" t="str">
        <f>IF(ISBLANK($C5613),"",IF(ISNA(VLOOKUP($L5613,'result messages'!$H$3:$L$11,2,FALSE)),VLOOKUP($M5613,'result messages'!$H$3:$L$11,2,FALSE),VLOOKUP($L5613,'result messages'!$H$3:$L$11,2,FALSE)))</f>
        <v/>
      </c>
      <c r="O5613" s="1" t="str">
        <f>IF(ISBLANK($C5613),"",IF(ISNA(VLOOKUP($L5613,'result messages'!$H$3:$L$11,3,FALSE)),VLOOKUP($M5613,'result messages'!$H$3:$L$11,3,FALSE),VLOOKUP($L5613,'result messages'!$H$3:$L$11,3,FALSE)))</f>
        <v/>
      </c>
      <c r="P5613" s="1" t="str">
        <f>IF(ISBLANK($C5613),"",IF(ISNA(VLOOKUP($L5613,'result messages'!$H$3:$L$11,4,FALSE)),VLOOKUP($M5613,'result messages'!$H$3:$L$11,4,FALSE),VLOOKUP($L5613,'result messages'!$H$3:$L$11,4,FALSE)))</f>
        <v/>
      </c>
      <c r="Q5613" s="1" t="str">
        <f>IF(ISBLANK($C5613),"",IF(ISNA(VLOOKUP($L5613,'result messages'!$H$3:$L$11,5,FALSE)),VLOOKUP($M5613,'result messages'!$H$3:$L$11,5,FALSE),VLOOKUP($L5613,'result messages'!$H$3:$L$11,5,FALSE)))</f>
        <v/>
      </c>
    </row>
    <row r="5614" spans="1:17">
      <c r="A5614" s="1">
        <v>5611</v>
      </c>
      <c r="B5614" s="1"/>
      <c r="C5614" s="1"/>
      <c r="D5614" s="1"/>
      <c r="E5614" s="6"/>
      <c r="F5614" s="1"/>
      <c r="G5614" s="1" t="str">
        <f>IF(ISNA(VLOOKUP($C5614,'DTEN TCAP Linkage deviceId'!$A$1:$A$20000,1,FALSE)),"No","Yes")</f>
        <v>No</v>
      </c>
      <c r="H5614" s="1" t="str">
        <f>IF(ISNA(VLOOKUP($C5614,'Provisioning Requester'!$F$3:$H$20000,2,FALSE)),"No","Yes")</f>
        <v>No</v>
      </c>
      <c r="I5614" s="1" t="str">
        <f>IF($H5614="Yes",VLOOKUP($C5614,'Provisioning Requester'!$F$3:$H$20000,3,FALSE),"-")</f>
        <v>-</v>
      </c>
      <c r="J5614" s="1" t="str">
        <f>IF(OR(D5614="SVCP", E5614="TRUE"), "No", IF(ISNA(VLOOKUP($C5614,'ProvResponder deviceId'!$A$1:$A$20000,1,FALSE)),"No","Yes"))</f>
        <v>No</v>
      </c>
      <c r="K5614" s="1" t="str">
        <f>IF($J5614="Yes",VLOOKUP($C5614,'ProvResponder deviceId'!$A$1:$C$20000,3,FALSE),"-")</f>
        <v>-</v>
      </c>
      <c r="L5614" s="1" t="str">
        <f t="shared" si="174"/>
        <v/>
      </c>
      <c r="M5614" s="1" t="str">
        <f t="shared" si="175"/>
        <v/>
      </c>
      <c r="N5614" s="1" t="str">
        <f>IF(ISBLANK($C5614),"",IF(ISNA(VLOOKUP($L5614,'result messages'!$H$3:$L$11,2,FALSE)),VLOOKUP($M5614,'result messages'!$H$3:$L$11,2,FALSE),VLOOKUP($L5614,'result messages'!$H$3:$L$11,2,FALSE)))</f>
        <v/>
      </c>
      <c r="O5614" s="1" t="str">
        <f>IF(ISBLANK($C5614),"",IF(ISNA(VLOOKUP($L5614,'result messages'!$H$3:$L$11,3,FALSE)),VLOOKUP($M5614,'result messages'!$H$3:$L$11,3,FALSE),VLOOKUP($L5614,'result messages'!$H$3:$L$11,3,FALSE)))</f>
        <v/>
      </c>
      <c r="P5614" s="1" t="str">
        <f>IF(ISBLANK($C5614),"",IF(ISNA(VLOOKUP($L5614,'result messages'!$H$3:$L$11,4,FALSE)),VLOOKUP($M5614,'result messages'!$H$3:$L$11,4,FALSE),VLOOKUP($L5614,'result messages'!$H$3:$L$11,4,FALSE)))</f>
        <v/>
      </c>
      <c r="Q5614" s="1" t="str">
        <f>IF(ISBLANK($C5614),"",IF(ISNA(VLOOKUP($L5614,'result messages'!$H$3:$L$11,5,FALSE)),VLOOKUP($M5614,'result messages'!$H$3:$L$11,5,FALSE),VLOOKUP($L5614,'result messages'!$H$3:$L$11,5,FALSE)))</f>
        <v/>
      </c>
    </row>
    <row r="5615" spans="1:17">
      <c r="A5615" s="1">
        <v>5612</v>
      </c>
      <c r="B5615" s="1"/>
      <c r="C5615" s="1"/>
      <c r="D5615" s="1"/>
      <c r="E5615" s="6"/>
      <c r="F5615" s="1"/>
      <c r="G5615" s="1" t="str">
        <f>IF(ISNA(VLOOKUP($C5615,'DTEN TCAP Linkage deviceId'!$A$1:$A$20000,1,FALSE)),"No","Yes")</f>
        <v>No</v>
      </c>
      <c r="H5615" s="1" t="str">
        <f>IF(ISNA(VLOOKUP($C5615,'Provisioning Requester'!$F$3:$H$20000,2,FALSE)),"No","Yes")</f>
        <v>No</v>
      </c>
      <c r="I5615" s="1" t="str">
        <f>IF($H5615="Yes",VLOOKUP($C5615,'Provisioning Requester'!$F$3:$H$20000,3,FALSE),"-")</f>
        <v>-</v>
      </c>
      <c r="J5615" s="1" t="str">
        <f>IF(OR(D5615="SVCP", E5615="TRUE"), "No", IF(ISNA(VLOOKUP($C5615,'ProvResponder deviceId'!$A$1:$A$20000,1,FALSE)),"No","Yes"))</f>
        <v>No</v>
      </c>
      <c r="K5615" s="1" t="str">
        <f>IF($J5615="Yes",VLOOKUP($C5615,'ProvResponder deviceId'!$A$1:$C$20000,3,FALSE),"-")</f>
        <v>-</v>
      </c>
      <c r="L5615" s="1" t="str">
        <f t="shared" si="174"/>
        <v/>
      </c>
      <c r="M5615" s="1" t="str">
        <f t="shared" si="175"/>
        <v/>
      </c>
      <c r="N5615" s="1" t="str">
        <f>IF(ISBLANK($C5615),"",IF(ISNA(VLOOKUP($L5615,'result messages'!$H$3:$L$11,2,FALSE)),VLOOKUP($M5615,'result messages'!$H$3:$L$11,2,FALSE),VLOOKUP($L5615,'result messages'!$H$3:$L$11,2,FALSE)))</f>
        <v/>
      </c>
      <c r="O5615" s="1" t="str">
        <f>IF(ISBLANK($C5615),"",IF(ISNA(VLOOKUP($L5615,'result messages'!$H$3:$L$11,3,FALSE)),VLOOKUP($M5615,'result messages'!$H$3:$L$11,3,FALSE),VLOOKUP($L5615,'result messages'!$H$3:$L$11,3,FALSE)))</f>
        <v/>
      </c>
      <c r="P5615" s="1" t="str">
        <f>IF(ISBLANK($C5615),"",IF(ISNA(VLOOKUP($L5615,'result messages'!$H$3:$L$11,4,FALSE)),VLOOKUP($M5615,'result messages'!$H$3:$L$11,4,FALSE),VLOOKUP($L5615,'result messages'!$H$3:$L$11,4,FALSE)))</f>
        <v/>
      </c>
      <c r="Q5615" s="1" t="str">
        <f>IF(ISBLANK($C5615),"",IF(ISNA(VLOOKUP($L5615,'result messages'!$H$3:$L$11,5,FALSE)),VLOOKUP($M5615,'result messages'!$H$3:$L$11,5,FALSE),VLOOKUP($L5615,'result messages'!$H$3:$L$11,5,FALSE)))</f>
        <v/>
      </c>
    </row>
    <row r="5616" spans="1:17">
      <c r="A5616" s="1">
        <v>5613</v>
      </c>
      <c r="B5616" s="1"/>
      <c r="C5616" s="1"/>
      <c r="D5616" s="1"/>
      <c r="E5616" s="6"/>
      <c r="F5616" s="1"/>
      <c r="G5616" s="1" t="str">
        <f>IF(ISNA(VLOOKUP($C5616,'DTEN TCAP Linkage deviceId'!$A$1:$A$20000,1,FALSE)),"No","Yes")</f>
        <v>No</v>
      </c>
      <c r="H5616" s="1" t="str">
        <f>IF(ISNA(VLOOKUP($C5616,'Provisioning Requester'!$F$3:$H$20000,2,FALSE)),"No","Yes")</f>
        <v>No</v>
      </c>
      <c r="I5616" s="1" t="str">
        <f>IF($H5616="Yes",VLOOKUP($C5616,'Provisioning Requester'!$F$3:$H$20000,3,FALSE),"-")</f>
        <v>-</v>
      </c>
      <c r="J5616" s="1" t="str">
        <f>IF(OR(D5616="SVCP", E5616="TRUE"), "No", IF(ISNA(VLOOKUP($C5616,'ProvResponder deviceId'!$A$1:$A$20000,1,FALSE)),"No","Yes"))</f>
        <v>No</v>
      </c>
      <c r="K5616" s="1" t="str">
        <f>IF($J5616="Yes",VLOOKUP($C5616,'ProvResponder deviceId'!$A$1:$C$20000,3,FALSE),"-")</f>
        <v>-</v>
      </c>
      <c r="L5616" s="1" t="str">
        <f t="shared" si="174"/>
        <v/>
      </c>
      <c r="M5616" s="1" t="str">
        <f t="shared" si="175"/>
        <v/>
      </c>
      <c r="N5616" s="1" t="str">
        <f>IF(ISBLANK($C5616),"",IF(ISNA(VLOOKUP($L5616,'result messages'!$H$3:$L$11,2,FALSE)),VLOOKUP($M5616,'result messages'!$H$3:$L$11,2,FALSE),VLOOKUP($L5616,'result messages'!$H$3:$L$11,2,FALSE)))</f>
        <v/>
      </c>
      <c r="O5616" s="1" t="str">
        <f>IF(ISBLANK($C5616),"",IF(ISNA(VLOOKUP($L5616,'result messages'!$H$3:$L$11,3,FALSE)),VLOOKUP($M5616,'result messages'!$H$3:$L$11,3,FALSE),VLOOKUP($L5616,'result messages'!$H$3:$L$11,3,FALSE)))</f>
        <v/>
      </c>
      <c r="P5616" s="1" t="str">
        <f>IF(ISBLANK($C5616),"",IF(ISNA(VLOOKUP($L5616,'result messages'!$H$3:$L$11,4,FALSE)),VLOOKUP($M5616,'result messages'!$H$3:$L$11,4,FALSE),VLOOKUP($L5616,'result messages'!$H$3:$L$11,4,FALSE)))</f>
        <v/>
      </c>
      <c r="Q5616" s="1" t="str">
        <f>IF(ISBLANK($C5616),"",IF(ISNA(VLOOKUP($L5616,'result messages'!$H$3:$L$11,5,FALSE)),VLOOKUP($M5616,'result messages'!$H$3:$L$11,5,FALSE),VLOOKUP($L5616,'result messages'!$H$3:$L$11,5,FALSE)))</f>
        <v/>
      </c>
    </row>
    <row r="5617" spans="1:17">
      <c r="A5617" s="1">
        <v>5614</v>
      </c>
      <c r="B5617" s="1"/>
      <c r="C5617" s="1"/>
      <c r="D5617" s="1"/>
      <c r="E5617" s="6"/>
      <c r="F5617" s="1"/>
      <c r="G5617" s="1" t="str">
        <f>IF(ISNA(VLOOKUP($C5617,'DTEN TCAP Linkage deviceId'!$A$1:$A$20000,1,FALSE)),"No","Yes")</f>
        <v>No</v>
      </c>
      <c r="H5617" s="1" t="str">
        <f>IF(ISNA(VLOOKUP($C5617,'Provisioning Requester'!$F$3:$H$20000,2,FALSE)),"No","Yes")</f>
        <v>No</v>
      </c>
      <c r="I5617" s="1" t="str">
        <f>IF($H5617="Yes",VLOOKUP($C5617,'Provisioning Requester'!$F$3:$H$20000,3,FALSE),"-")</f>
        <v>-</v>
      </c>
      <c r="J5617" s="1" t="str">
        <f>IF(OR(D5617="SVCP", E5617="TRUE"), "No", IF(ISNA(VLOOKUP($C5617,'ProvResponder deviceId'!$A$1:$A$20000,1,FALSE)),"No","Yes"))</f>
        <v>No</v>
      </c>
      <c r="K5617" s="1" t="str">
        <f>IF($J5617="Yes",VLOOKUP($C5617,'ProvResponder deviceId'!$A$1:$C$20000,3,FALSE),"-")</f>
        <v>-</v>
      </c>
      <c r="L5617" s="1" t="str">
        <f t="shared" si="174"/>
        <v/>
      </c>
      <c r="M5617" s="1" t="str">
        <f t="shared" si="175"/>
        <v/>
      </c>
      <c r="N5617" s="1" t="str">
        <f>IF(ISBLANK($C5617),"",IF(ISNA(VLOOKUP($L5617,'result messages'!$H$3:$L$11,2,FALSE)),VLOOKUP($M5617,'result messages'!$H$3:$L$11,2,FALSE),VLOOKUP($L5617,'result messages'!$H$3:$L$11,2,FALSE)))</f>
        <v/>
      </c>
      <c r="O5617" s="1" t="str">
        <f>IF(ISBLANK($C5617),"",IF(ISNA(VLOOKUP($L5617,'result messages'!$H$3:$L$11,3,FALSE)),VLOOKUP($M5617,'result messages'!$H$3:$L$11,3,FALSE),VLOOKUP($L5617,'result messages'!$H$3:$L$11,3,FALSE)))</f>
        <v/>
      </c>
      <c r="P5617" s="1" t="str">
        <f>IF(ISBLANK($C5617),"",IF(ISNA(VLOOKUP($L5617,'result messages'!$H$3:$L$11,4,FALSE)),VLOOKUP($M5617,'result messages'!$H$3:$L$11,4,FALSE),VLOOKUP($L5617,'result messages'!$H$3:$L$11,4,FALSE)))</f>
        <v/>
      </c>
      <c r="Q5617" s="1" t="str">
        <f>IF(ISBLANK($C5617),"",IF(ISNA(VLOOKUP($L5617,'result messages'!$H$3:$L$11,5,FALSE)),VLOOKUP($M5617,'result messages'!$H$3:$L$11,5,FALSE),VLOOKUP($L5617,'result messages'!$H$3:$L$11,5,FALSE)))</f>
        <v/>
      </c>
    </row>
    <row r="5618" spans="1:17">
      <c r="A5618" s="1">
        <v>5615</v>
      </c>
      <c r="B5618" s="1"/>
      <c r="C5618" s="1"/>
      <c r="D5618" s="1"/>
      <c r="E5618" s="6"/>
      <c r="F5618" s="1"/>
      <c r="G5618" s="1" t="str">
        <f>IF(ISNA(VLOOKUP($C5618,'DTEN TCAP Linkage deviceId'!$A$1:$A$20000,1,FALSE)),"No","Yes")</f>
        <v>No</v>
      </c>
      <c r="H5618" s="1" t="str">
        <f>IF(ISNA(VLOOKUP($C5618,'Provisioning Requester'!$F$3:$H$20000,2,FALSE)),"No","Yes")</f>
        <v>No</v>
      </c>
      <c r="I5618" s="1" t="str">
        <f>IF($H5618="Yes",VLOOKUP($C5618,'Provisioning Requester'!$F$3:$H$20000,3,FALSE),"-")</f>
        <v>-</v>
      </c>
      <c r="J5618" s="1" t="str">
        <f>IF(OR(D5618="SVCP", E5618="TRUE"), "No", IF(ISNA(VLOOKUP($C5618,'ProvResponder deviceId'!$A$1:$A$20000,1,FALSE)),"No","Yes"))</f>
        <v>No</v>
      </c>
      <c r="K5618" s="1" t="str">
        <f>IF($J5618="Yes",VLOOKUP($C5618,'ProvResponder deviceId'!$A$1:$C$20000,3,FALSE),"-")</f>
        <v>-</v>
      </c>
      <c r="L5618" s="1" t="str">
        <f t="shared" si="174"/>
        <v/>
      </c>
      <c r="M5618" s="1" t="str">
        <f t="shared" si="175"/>
        <v/>
      </c>
      <c r="N5618" s="1" t="str">
        <f>IF(ISBLANK($C5618),"",IF(ISNA(VLOOKUP($L5618,'result messages'!$H$3:$L$11,2,FALSE)),VLOOKUP($M5618,'result messages'!$H$3:$L$11,2,FALSE),VLOOKUP($L5618,'result messages'!$H$3:$L$11,2,FALSE)))</f>
        <v/>
      </c>
      <c r="O5618" s="1" t="str">
        <f>IF(ISBLANK($C5618),"",IF(ISNA(VLOOKUP($L5618,'result messages'!$H$3:$L$11,3,FALSE)),VLOOKUP($M5618,'result messages'!$H$3:$L$11,3,FALSE),VLOOKUP($L5618,'result messages'!$H$3:$L$11,3,FALSE)))</f>
        <v/>
      </c>
      <c r="P5618" s="1" t="str">
        <f>IF(ISBLANK($C5618),"",IF(ISNA(VLOOKUP($L5618,'result messages'!$H$3:$L$11,4,FALSE)),VLOOKUP($M5618,'result messages'!$H$3:$L$11,4,FALSE),VLOOKUP($L5618,'result messages'!$H$3:$L$11,4,FALSE)))</f>
        <v/>
      </c>
      <c r="Q5618" s="1" t="str">
        <f>IF(ISBLANK($C5618),"",IF(ISNA(VLOOKUP($L5618,'result messages'!$H$3:$L$11,5,FALSE)),VLOOKUP($M5618,'result messages'!$H$3:$L$11,5,FALSE),VLOOKUP($L5618,'result messages'!$H$3:$L$11,5,FALSE)))</f>
        <v/>
      </c>
    </row>
    <row r="5619" spans="1:17">
      <c r="A5619" s="1">
        <v>5616</v>
      </c>
      <c r="B5619" s="1"/>
      <c r="C5619" s="1"/>
      <c r="D5619" s="1"/>
      <c r="E5619" s="6"/>
      <c r="F5619" s="1"/>
      <c r="G5619" s="1" t="str">
        <f>IF(ISNA(VLOOKUP($C5619,'DTEN TCAP Linkage deviceId'!$A$1:$A$20000,1,FALSE)),"No","Yes")</f>
        <v>No</v>
      </c>
      <c r="H5619" s="1" t="str">
        <f>IF(ISNA(VLOOKUP($C5619,'Provisioning Requester'!$F$3:$H$20000,2,FALSE)),"No","Yes")</f>
        <v>No</v>
      </c>
      <c r="I5619" s="1" t="str">
        <f>IF($H5619="Yes",VLOOKUP($C5619,'Provisioning Requester'!$F$3:$H$20000,3,FALSE),"-")</f>
        <v>-</v>
      </c>
      <c r="J5619" s="1" t="str">
        <f>IF(OR(D5619="SVCP", E5619="TRUE"), "No", IF(ISNA(VLOOKUP($C5619,'ProvResponder deviceId'!$A$1:$A$20000,1,FALSE)),"No","Yes"))</f>
        <v>No</v>
      </c>
      <c r="K5619" s="1" t="str">
        <f>IF($J5619="Yes",VLOOKUP($C5619,'ProvResponder deviceId'!$A$1:$C$20000,3,FALSE),"-")</f>
        <v>-</v>
      </c>
      <c r="L5619" s="1" t="str">
        <f t="shared" si="174"/>
        <v/>
      </c>
      <c r="M5619" s="1" t="str">
        <f t="shared" si="175"/>
        <v/>
      </c>
      <c r="N5619" s="1" t="str">
        <f>IF(ISBLANK($C5619),"",IF(ISNA(VLOOKUP($L5619,'result messages'!$H$3:$L$11,2,FALSE)),VLOOKUP($M5619,'result messages'!$H$3:$L$11,2,FALSE),VLOOKUP($L5619,'result messages'!$H$3:$L$11,2,FALSE)))</f>
        <v/>
      </c>
      <c r="O5619" s="1" t="str">
        <f>IF(ISBLANK($C5619),"",IF(ISNA(VLOOKUP($L5619,'result messages'!$H$3:$L$11,3,FALSE)),VLOOKUP($M5619,'result messages'!$H$3:$L$11,3,FALSE),VLOOKUP($L5619,'result messages'!$H$3:$L$11,3,FALSE)))</f>
        <v/>
      </c>
      <c r="P5619" s="1" t="str">
        <f>IF(ISBLANK($C5619),"",IF(ISNA(VLOOKUP($L5619,'result messages'!$H$3:$L$11,4,FALSE)),VLOOKUP($M5619,'result messages'!$H$3:$L$11,4,FALSE),VLOOKUP($L5619,'result messages'!$H$3:$L$11,4,FALSE)))</f>
        <v/>
      </c>
      <c r="Q5619" s="1" t="str">
        <f>IF(ISBLANK($C5619),"",IF(ISNA(VLOOKUP($L5619,'result messages'!$H$3:$L$11,5,FALSE)),VLOOKUP($M5619,'result messages'!$H$3:$L$11,5,FALSE),VLOOKUP($L5619,'result messages'!$H$3:$L$11,5,FALSE)))</f>
        <v/>
      </c>
    </row>
    <row r="5620" spans="1:17">
      <c r="A5620" s="1">
        <v>5617</v>
      </c>
      <c r="B5620" s="1"/>
      <c r="C5620" s="1"/>
      <c r="D5620" s="1"/>
      <c r="E5620" s="6"/>
      <c r="F5620" s="1"/>
      <c r="G5620" s="1" t="str">
        <f>IF(ISNA(VLOOKUP($C5620,'DTEN TCAP Linkage deviceId'!$A$1:$A$20000,1,FALSE)),"No","Yes")</f>
        <v>No</v>
      </c>
      <c r="H5620" s="1" t="str">
        <f>IF(ISNA(VLOOKUP($C5620,'Provisioning Requester'!$F$3:$H$20000,2,FALSE)),"No","Yes")</f>
        <v>No</v>
      </c>
      <c r="I5620" s="1" t="str">
        <f>IF($H5620="Yes",VLOOKUP($C5620,'Provisioning Requester'!$F$3:$H$20000,3,FALSE),"-")</f>
        <v>-</v>
      </c>
      <c r="J5620" s="1" t="str">
        <f>IF(OR(D5620="SVCP", E5620="TRUE"), "No", IF(ISNA(VLOOKUP($C5620,'ProvResponder deviceId'!$A$1:$A$20000,1,FALSE)),"No","Yes"))</f>
        <v>No</v>
      </c>
      <c r="K5620" s="1" t="str">
        <f>IF($J5620="Yes",VLOOKUP($C5620,'ProvResponder deviceId'!$A$1:$C$20000,3,FALSE),"-")</f>
        <v>-</v>
      </c>
      <c r="L5620" s="1" t="str">
        <f t="shared" si="174"/>
        <v/>
      </c>
      <c r="M5620" s="1" t="str">
        <f t="shared" si="175"/>
        <v/>
      </c>
      <c r="N5620" s="1" t="str">
        <f>IF(ISBLANK($C5620),"",IF(ISNA(VLOOKUP($L5620,'result messages'!$H$3:$L$11,2,FALSE)),VLOOKUP($M5620,'result messages'!$H$3:$L$11,2,FALSE),VLOOKUP($L5620,'result messages'!$H$3:$L$11,2,FALSE)))</f>
        <v/>
      </c>
      <c r="O5620" s="1" t="str">
        <f>IF(ISBLANK($C5620),"",IF(ISNA(VLOOKUP($L5620,'result messages'!$H$3:$L$11,3,FALSE)),VLOOKUP($M5620,'result messages'!$H$3:$L$11,3,FALSE),VLOOKUP($L5620,'result messages'!$H$3:$L$11,3,FALSE)))</f>
        <v/>
      </c>
      <c r="P5620" s="1" t="str">
        <f>IF(ISBLANK($C5620),"",IF(ISNA(VLOOKUP($L5620,'result messages'!$H$3:$L$11,4,FALSE)),VLOOKUP($M5620,'result messages'!$H$3:$L$11,4,FALSE),VLOOKUP($L5620,'result messages'!$H$3:$L$11,4,FALSE)))</f>
        <v/>
      </c>
      <c r="Q5620" s="1" t="str">
        <f>IF(ISBLANK($C5620),"",IF(ISNA(VLOOKUP($L5620,'result messages'!$H$3:$L$11,5,FALSE)),VLOOKUP($M5620,'result messages'!$H$3:$L$11,5,FALSE),VLOOKUP($L5620,'result messages'!$H$3:$L$11,5,FALSE)))</f>
        <v/>
      </c>
    </row>
    <row r="5621" spans="1:17">
      <c r="A5621" s="1">
        <v>5618</v>
      </c>
      <c r="B5621" s="1"/>
      <c r="C5621" s="1"/>
      <c r="D5621" s="1"/>
      <c r="E5621" s="6"/>
      <c r="F5621" s="1"/>
      <c r="G5621" s="1" t="str">
        <f>IF(ISNA(VLOOKUP($C5621,'DTEN TCAP Linkage deviceId'!$A$1:$A$20000,1,FALSE)),"No","Yes")</f>
        <v>No</v>
      </c>
      <c r="H5621" s="1" t="str">
        <f>IF(ISNA(VLOOKUP($C5621,'Provisioning Requester'!$F$3:$H$20000,2,FALSE)),"No","Yes")</f>
        <v>No</v>
      </c>
      <c r="I5621" s="1" t="str">
        <f>IF($H5621="Yes",VLOOKUP($C5621,'Provisioning Requester'!$F$3:$H$20000,3,FALSE),"-")</f>
        <v>-</v>
      </c>
      <c r="J5621" s="1" t="str">
        <f>IF(OR(D5621="SVCP", E5621="TRUE"), "No", IF(ISNA(VLOOKUP($C5621,'ProvResponder deviceId'!$A$1:$A$20000,1,FALSE)),"No","Yes"))</f>
        <v>No</v>
      </c>
      <c r="K5621" s="1" t="str">
        <f>IF($J5621="Yes",VLOOKUP($C5621,'ProvResponder deviceId'!$A$1:$C$20000,3,FALSE),"-")</f>
        <v>-</v>
      </c>
      <c r="L5621" s="1" t="str">
        <f t="shared" si="174"/>
        <v/>
      </c>
      <c r="M5621" s="1" t="str">
        <f t="shared" si="175"/>
        <v/>
      </c>
      <c r="N5621" s="1" t="str">
        <f>IF(ISBLANK($C5621),"",IF(ISNA(VLOOKUP($L5621,'result messages'!$H$3:$L$11,2,FALSE)),VLOOKUP($M5621,'result messages'!$H$3:$L$11,2,FALSE),VLOOKUP($L5621,'result messages'!$H$3:$L$11,2,FALSE)))</f>
        <v/>
      </c>
      <c r="O5621" s="1" t="str">
        <f>IF(ISBLANK($C5621),"",IF(ISNA(VLOOKUP($L5621,'result messages'!$H$3:$L$11,3,FALSE)),VLOOKUP($M5621,'result messages'!$H$3:$L$11,3,FALSE),VLOOKUP($L5621,'result messages'!$H$3:$L$11,3,FALSE)))</f>
        <v/>
      </c>
      <c r="P5621" s="1" t="str">
        <f>IF(ISBLANK($C5621),"",IF(ISNA(VLOOKUP($L5621,'result messages'!$H$3:$L$11,4,FALSE)),VLOOKUP($M5621,'result messages'!$H$3:$L$11,4,FALSE),VLOOKUP($L5621,'result messages'!$H$3:$L$11,4,FALSE)))</f>
        <v/>
      </c>
      <c r="Q5621" s="1" t="str">
        <f>IF(ISBLANK($C5621),"",IF(ISNA(VLOOKUP($L5621,'result messages'!$H$3:$L$11,5,FALSE)),VLOOKUP($M5621,'result messages'!$H$3:$L$11,5,FALSE),VLOOKUP($L5621,'result messages'!$H$3:$L$11,5,FALSE)))</f>
        <v/>
      </c>
    </row>
    <row r="5622" spans="1:17">
      <c r="A5622" s="1">
        <v>5619</v>
      </c>
      <c r="B5622" s="1"/>
      <c r="C5622" s="1"/>
      <c r="D5622" s="1"/>
      <c r="E5622" s="6"/>
      <c r="F5622" s="1"/>
      <c r="G5622" s="1" t="str">
        <f>IF(ISNA(VLOOKUP($C5622,'DTEN TCAP Linkage deviceId'!$A$1:$A$20000,1,FALSE)),"No","Yes")</f>
        <v>No</v>
      </c>
      <c r="H5622" s="1" t="str">
        <f>IF(ISNA(VLOOKUP($C5622,'Provisioning Requester'!$F$3:$H$20000,2,FALSE)),"No","Yes")</f>
        <v>No</v>
      </c>
      <c r="I5622" s="1" t="str">
        <f>IF($H5622="Yes",VLOOKUP($C5622,'Provisioning Requester'!$F$3:$H$20000,3,FALSE),"-")</f>
        <v>-</v>
      </c>
      <c r="J5622" s="1" t="str">
        <f>IF(OR(D5622="SVCP", E5622="TRUE"), "No", IF(ISNA(VLOOKUP($C5622,'ProvResponder deviceId'!$A$1:$A$20000,1,FALSE)),"No","Yes"))</f>
        <v>No</v>
      </c>
      <c r="K5622" s="1" t="str">
        <f>IF($J5622="Yes",VLOOKUP($C5622,'ProvResponder deviceId'!$A$1:$C$20000,3,FALSE),"-")</f>
        <v>-</v>
      </c>
      <c r="L5622" s="1" t="str">
        <f t="shared" si="174"/>
        <v/>
      </c>
      <c r="M5622" s="1" t="str">
        <f t="shared" si="175"/>
        <v/>
      </c>
      <c r="N5622" s="1" t="str">
        <f>IF(ISBLANK($C5622),"",IF(ISNA(VLOOKUP($L5622,'result messages'!$H$3:$L$11,2,FALSE)),VLOOKUP($M5622,'result messages'!$H$3:$L$11,2,FALSE),VLOOKUP($L5622,'result messages'!$H$3:$L$11,2,FALSE)))</f>
        <v/>
      </c>
      <c r="O5622" s="1" t="str">
        <f>IF(ISBLANK($C5622),"",IF(ISNA(VLOOKUP($L5622,'result messages'!$H$3:$L$11,3,FALSE)),VLOOKUP($M5622,'result messages'!$H$3:$L$11,3,FALSE),VLOOKUP($L5622,'result messages'!$H$3:$L$11,3,FALSE)))</f>
        <v/>
      </c>
      <c r="P5622" s="1" t="str">
        <f>IF(ISBLANK($C5622),"",IF(ISNA(VLOOKUP($L5622,'result messages'!$H$3:$L$11,4,FALSE)),VLOOKUP($M5622,'result messages'!$H$3:$L$11,4,FALSE),VLOOKUP($L5622,'result messages'!$H$3:$L$11,4,FALSE)))</f>
        <v/>
      </c>
      <c r="Q5622" s="1" t="str">
        <f>IF(ISBLANK($C5622),"",IF(ISNA(VLOOKUP($L5622,'result messages'!$H$3:$L$11,5,FALSE)),VLOOKUP($M5622,'result messages'!$H$3:$L$11,5,FALSE),VLOOKUP($L5622,'result messages'!$H$3:$L$11,5,FALSE)))</f>
        <v/>
      </c>
    </row>
    <row r="5623" spans="1:17">
      <c r="A5623" s="1">
        <v>5620</v>
      </c>
      <c r="B5623" s="1"/>
      <c r="C5623" s="1"/>
      <c r="D5623" s="1"/>
      <c r="E5623" s="6"/>
      <c r="F5623" s="1"/>
      <c r="G5623" s="1" t="str">
        <f>IF(ISNA(VLOOKUP($C5623,'DTEN TCAP Linkage deviceId'!$A$1:$A$20000,1,FALSE)),"No","Yes")</f>
        <v>No</v>
      </c>
      <c r="H5623" s="1" t="str">
        <f>IF(ISNA(VLOOKUP($C5623,'Provisioning Requester'!$F$3:$H$20000,2,FALSE)),"No","Yes")</f>
        <v>No</v>
      </c>
      <c r="I5623" s="1" t="str">
        <f>IF($H5623="Yes",VLOOKUP($C5623,'Provisioning Requester'!$F$3:$H$20000,3,FALSE),"-")</f>
        <v>-</v>
      </c>
      <c r="J5623" s="1" t="str">
        <f>IF(OR(D5623="SVCP", E5623="TRUE"), "No", IF(ISNA(VLOOKUP($C5623,'ProvResponder deviceId'!$A$1:$A$20000,1,FALSE)),"No","Yes"))</f>
        <v>No</v>
      </c>
      <c r="K5623" s="1" t="str">
        <f>IF($J5623="Yes",VLOOKUP($C5623,'ProvResponder deviceId'!$A$1:$C$20000,3,FALSE),"-")</f>
        <v>-</v>
      </c>
      <c r="L5623" s="1" t="str">
        <f t="shared" si="174"/>
        <v/>
      </c>
      <c r="M5623" s="1" t="str">
        <f t="shared" si="175"/>
        <v/>
      </c>
      <c r="N5623" s="1" t="str">
        <f>IF(ISBLANK($C5623),"",IF(ISNA(VLOOKUP($L5623,'result messages'!$H$3:$L$11,2,FALSE)),VLOOKUP($M5623,'result messages'!$H$3:$L$11,2,FALSE),VLOOKUP($L5623,'result messages'!$H$3:$L$11,2,FALSE)))</f>
        <v/>
      </c>
      <c r="O5623" s="1" t="str">
        <f>IF(ISBLANK($C5623),"",IF(ISNA(VLOOKUP($L5623,'result messages'!$H$3:$L$11,3,FALSE)),VLOOKUP($M5623,'result messages'!$H$3:$L$11,3,FALSE),VLOOKUP($L5623,'result messages'!$H$3:$L$11,3,FALSE)))</f>
        <v/>
      </c>
      <c r="P5623" s="1" t="str">
        <f>IF(ISBLANK($C5623),"",IF(ISNA(VLOOKUP($L5623,'result messages'!$H$3:$L$11,4,FALSE)),VLOOKUP($M5623,'result messages'!$H$3:$L$11,4,FALSE),VLOOKUP($L5623,'result messages'!$H$3:$L$11,4,FALSE)))</f>
        <v/>
      </c>
      <c r="Q5623" s="1" t="str">
        <f>IF(ISBLANK($C5623),"",IF(ISNA(VLOOKUP($L5623,'result messages'!$H$3:$L$11,5,FALSE)),VLOOKUP($M5623,'result messages'!$H$3:$L$11,5,FALSE),VLOOKUP($L5623,'result messages'!$H$3:$L$11,5,FALSE)))</f>
        <v/>
      </c>
    </row>
    <row r="5624" spans="1:17">
      <c r="A5624" s="1">
        <v>5621</v>
      </c>
      <c r="B5624" s="1"/>
      <c r="C5624" s="1"/>
      <c r="D5624" s="1"/>
      <c r="E5624" s="6"/>
      <c r="F5624" s="1"/>
      <c r="G5624" s="1" t="str">
        <f>IF(ISNA(VLOOKUP($C5624,'DTEN TCAP Linkage deviceId'!$A$1:$A$20000,1,FALSE)),"No","Yes")</f>
        <v>No</v>
      </c>
      <c r="H5624" s="1" t="str">
        <f>IF(ISNA(VLOOKUP($C5624,'Provisioning Requester'!$F$3:$H$20000,2,FALSE)),"No","Yes")</f>
        <v>No</v>
      </c>
      <c r="I5624" s="1" t="str">
        <f>IF($H5624="Yes",VLOOKUP($C5624,'Provisioning Requester'!$F$3:$H$20000,3,FALSE),"-")</f>
        <v>-</v>
      </c>
      <c r="J5624" s="1" t="str">
        <f>IF(OR(D5624="SVCP", E5624="TRUE"), "No", IF(ISNA(VLOOKUP($C5624,'ProvResponder deviceId'!$A$1:$A$20000,1,FALSE)),"No","Yes"))</f>
        <v>No</v>
      </c>
      <c r="K5624" s="1" t="str">
        <f>IF($J5624="Yes",VLOOKUP($C5624,'ProvResponder deviceId'!$A$1:$C$20000,3,FALSE),"-")</f>
        <v>-</v>
      </c>
      <c r="L5624" s="1" t="str">
        <f t="shared" si="174"/>
        <v/>
      </c>
      <c r="M5624" s="1" t="str">
        <f t="shared" si="175"/>
        <v/>
      </c>
      <c r="N5624" s="1" t="str">
        <f>IF(ISBLANK($C5624),"",IF(ISNA(VLOOKUP($L5624,'result messages'!$H$3:$L$11,2,FALSE)),VLOOKUP($M5624,'result messages'!$H$3:$L$11,2,FALSE),VLOOKUP($L5624,'result messages'!$H$3:$L$11,2,FALSE)))</f>
        <v/>
      </c>
      <c r="O5624" s="1" t="str">
        <f>IF(ISBLANK($C5624),"",IF(ISNA(VLOOKUP($L5624,'result messages'!$H$3:$L$11,3,FALSE)),VLOOKUP($M5624,'result messages'!$H$3:$L$11,3,FALSE),VLOOKUP($L5624,'result messages'!$H$3:$L$11,3,FALSE)))</f>
        <v/>
      </c>
      <c r="P5624" s="1" t="str">
        <f>IF(ISBLANK($C5624),"",IF(ISNA(VLOOKUP($L5624,'result messages'!$H$3:$L$11,4,FALSE)),VLOOKUP($M5624,'result messages'!$H$3:$L$11,4,FALSE),VLOOKUP($L5624,'result messages'!$H$3:$L$11,4,FALSE)))</f>
        <v/>
      </c>
      <c r="Q5624" s="1" t="str">
        <f>IF(ISBLANK($C5624),"",IF(ISNA(VLOOKUP($L5624,'result messages'!$H$3:$L$11,5,FALSE)),VLOOKUP($M5624,'result messages'!$H$3:$L$11,5,FALSE),VLOOKUP($L5624,'result messages'!$H$3:$L$11,5,FALSE)))</f>
        <v/>
      </c>
    </row>
    <row r="5625" spans="1:17">
      <c r="A5625" s="1">
        <v>5622</v>
      </c>
      <c r="B5625" s="1"/>
      <c r="C5625" s="1"/>
      <c r="D5625" s="1"/>
      <c r="E5625" s="6"/>
      <c r="F5625" s="1"/>
      <c r="G5625" s="1" t="str">
        <f>IF(ISNA(VLOOKUP($C5625,'DTEN TCAP Linkage deviceId'!$A$1:$A$20000,1,FALSE)),"No","Yes")</f>
        <v>No</v>
      </c>
      <c r="H5625" s="1" t="str">
        <f>IF(ISNA(VLOOKUP($C5625,'Provisioning Requester'!$F$3:$H$20000,2,FALSE)),"No","Yes")</f>
        <v>No</v>
      </c>
      <c r="I5625" s="1" t="str">
        <f>IF($H5625="Yes",VLOOKUP($C5625,'Provisioning Requester'!$F$3:$H$20000,3,FALSE),"-")</f>
        <v>-</v>
      </c>
      <c r="J5625" s="1" t="str">
        <f>IF(OR(D5625="SVCP", E5625="TRUE"), "No", IF(ISNA(VLOOKUP($C5625,'ProvResponder deviceId'!$A$1:$A$20000,1,FALSE)),"No","Yes"))</f>
        <v>No</v>
      </c>
      <c r="K5625" s="1" t="str">
        <f>IF($J5625="Yes",VLOOKUP($C5625,'ProvResponder deviceId'!$A$1:$C$20000,3,FALSE),"-")</f>
        <v>-</v>
      </c>
      <c r="L5625" s="1" t="str">
        <f t="shared" si="174"/>
        <v/>
      </c>
      <c r="M5625" s="1" t="str">
        <f t="shared" si="175"/>
        <v/>
      </c>
      <c r="N5625" s="1" t="str">
        <f>IF(ISBLANK($C5625),"",IF(ISNA(VLOOKUP($L5625,'result messages'!$H$3:$L$11,2,FALSE)),VLOOKUP($M5625,'result messages'!$H$3:$L$11,2,FALSE),VLOOKUP($L5625,'result messages'!$H$3:$L$11,2,FALSE)))</f>
        <v/>
      </c>
      <c r="O5625" s="1" t="str">
        <f>IF(ISBLANK($C5625),"",IF(ISNA(VLOOKUP($L5625,'result messages'!$H$3:$L$11,3,FALSE)),VLOOKUP($M5625,'result messages'!$H$3:$L$11,3,FALSE),VLOOKUP($L5625,'result messages'!$H$3:$L$11,3,FALSE)))</f>
        <v/>
      </c>
      <c r="P5625" s="1" t="str">
        <f>IF(ISBLANK($C5625),"",IF(ISNA(VLOOKUP($L5625,'result messages'!$H$3:$L$11,4,FALSE)),VLOOKUP($M5625,'result messages'!$H$3:$L$11,4,FALSE),VLOOKUP($L5625,'result messages'!$H$3:$L$11,4,FALSE)))</f>
        <v/>
      </c>
      <c r="Q5625" s="1" t="str">
        <f>IF(ISBLANK($C5625),"",IF(ISNA(VLOOKUP($L5625,'result messages'!$H$3:$L$11,5,FALSE)),VLOOKUP($M5625,'result messages'!$H$3:$L$11,5,FALSE),VLOOKUP($L5625,'result messages'!$H$3:$L$11,5,FALSE)))</f>
        <v/>
      </c>
    </row>
    <row r="5626" spans="1:17">
      <c r="A5626" s="1">
        <v>5623</v>
      </c>
      <c r="B5626" s="1"/>
      <c r="C5626" s="1"/>
      <c r="D5626" s="1"/>
      <c r="E5626" s="6"/>
      <c r="F5626" s="1"/>
      <c r="G5626" s="1" t="str">
        <f>IF(ISNA(VLOOKUP($C5626,'DTEN TCAP Linkage deviceId'!$A$1:$A$20000,1,FALSE)),"No","Yes")</f>
        <v>No</v>
      </c>
      <c r="H5626" s="1" t="str">
        <f>IF(ISNA(VLOOKUP($C5626,'Provisioning Requester'!$F$3:$H$20000,2,FALSE)),"No","Yes")</f>
        <v>No</v>
      </c>
      <c r="I5626" s="1" t="str">
        <f>IF($H5626="Yes",VLOOKUP($C5626,'Provisioning Requester'!$F$3:$H$20000,3,FALSE),"-")</f>
        <v>-</v>
      </c>
      <c r="J5626" s="1" t="str">
        <f>IF(OR(D5626="SVCP", E5626="TRUE"), "No", IF(ISNA(VLOOKUP($C5626,'ProvResponder deviceId'!$A$1:$A$20000,1,FALSE)),"No","Yes"))</f>
        <v>No</v>
      </c>
      <c r="K5626" s="1" t="str">
        <f>IF($J5626="Yes",VLOOKUP($C5626,'ProvResponder deviceId'!$A$1:$C$20000,3,FALSE),"-")</f>
        <v>-</v>
      </c>
      <c r="L5626" s="1" t="str">
        <f t="shared" si="174"/>
        <v/>
      </c>
      <c r="M5626" s="1" t="str">
        <f t="shared" si="175"/>
        <v/>
      </c>
      <c r="N5626" s="1" t="str">
        <f>IF(ISBLANK($C5626),"",IF(ISNA(VLOOKUP($L5626,'result messages'!$H$3:$L$11,2,FALSE)),VLOOKUP($M5626,'result messages'!$H$3:$L$11,2,FALSE),VLOOKUP($L5626,'result messages'!$H$3:$L$11,2,FALSE)))</f>
        <v/>
      </c>
      <c r="O5626" s="1" t="str">
        <f>IF(ISBLANK($C5626),"",IF(ISNA(VLOOKUP($L5626,'result messages'!$H$3:$L$11,3,FALSE)),VLOOKUP($M5626,'result messages'!$H$3:$L$11,3,FALSE),VLOOKUP($L5626,'result messages'!$H$3:$L$11,3,FALSE)))</f>
        <v/>
      </c>
      <c r="P5626" s="1" t="str">
        <f>IF(ISBLANK($C5626),"",IF(ISNA(VLOOKUP($L5626,'result messages'!$H$3:$L$11,4,FALSE)),VLOOKUP($M5626,'result messages'!$H$3:$L$11,4,FALSE),VLOOKUP($L5626,'result messages'!$H$3:$L$11,4,FALSE)))</f>
        <v/>
      </c>
      <c r="Q5626" s="1" t="str">
        <f>IF(ISBLANK($C5626),"",IF(ISNA(VLOOKUP($L5626,'result messages'!$H$3:$L$11,5,FALSE)),VLOOKUP($M5626,'result messages'!$H$3:$L$11,5,FALSE),VLOOKUP($L5626,'result messages'!$H$3:$L$11,5,FALSE)))</f>
        <v/>
      </c>
    </row>
    <row r="5627" spans="1:17">
      <c r="A5627" s="1">
        <v>5624</v>
      </c>
      <c r="B5627" s="1"/>
      <c r="C5627" s="1"/>
      <c r="D5627" s="1"/>
      <c r="E5627" s="6"/>
      <c r="F5627" s="1"/>
      <c r="G5627" s="1" t="str">
        <f>IF(ISNA(VLOOKUP($C5627,'DTEN TCAP Linkage deviceId'!$A$1:$A$20000,1,FALSE)),"No","Yes")</f>
        <v>No</v>
      </c>
      <c r="H5627" s="1" t="str">
        <f>IF(ISNA(VLOOKUP($C5627,'Provisioning Requester'!$F$3:$H$20000,2,FALSE)),"No","Yes")</f>
        <v>No</v>
      </c>
      <c r="I5627" s="1" t="str">
        <f>IF($H5627="Yes",VLOOKUP($C5627,'Provisioning Requester'!$F$3:$H$20000,3,FALSE),"-")</f>
        <v>-</v>
      </c>
      <c r="J5627" s="1" t="str">
        <f>IF(OR(D5627="SVCP", E5627="TRUE"), "No", IF(ISNA(VLOOKUP($C5627,'ProvResponder deviceId'!$A$1:$A$20000,1,FALSE)),"No","Yes"))</f>
        <v>No</v>
      </c>
      <c r="K5627" s="1" t="str">
        <f>IF($J5627="Yes",VLOOKUP($C5627,'ProvResponder deviceId'!$A$1:$C$20000,3,FALSE),"-")</f>
        <v>-</v>
      </c>
      <c r="L5627" s="1" t="str">
        <f t="shared" si="174"/>
        <v/>
      </c>
      <c r="M5627" s="1" t="str">
        <f t="shared" si="175"/>
        <v/>
      </c>
      <c r="N5627" s="1" t="str">
        <f>IF(ISBLANK($C5627),"",IF(ISNA(VLOOKUP($L5627,'result messages'!$H$3:$L$11,2,FALSE)),VLOOKUP($M5627,'result messages'!$H$3:$L$11,2,FALSE),VLOOKUP($L5627,'result messages'!$H$3:$L$11,2,FALSE)))</f>
        <v/>
      </c>
      <c r="O5627" s="1" t="str">
        <f>IF(ISBLANK($C5627),"",IF(ISNA(VLOOKUP($L5627,'result messages'!$H$3:$L$11,3,FALSE)),VLOOKUP($M5627,'result messages'!$H$3:$L$11,3,FALSE),VLOOKUP($L5627,'result messages'!$H$3:$L$11,3,FALSE)))</f>
        <v/>
      </c>
      <c r="P5627" s="1" t="str">
        <f>IF(ISBLANK($C5627),"",IF(ISNA(VLOOKUP($L5627,'result messages'!$H$3:$L$11,4,FALSE)),VLOOKUP($M5627,'result messages'!$H$3:$L$11,4,FALSE),VLOOKUP($L5627,'result messages'!$H$3:$L$11,4,FALSE)))</f>
        <v/>
      </c>
      <c r="Q5627" s="1" t="str">
        <f>IF(ISBLANK($C5627),"",IF(ISNA(VLOOKUP($L5627,'result messages'!$H$3:$L$11,5,FALSE)),VLOOKUP($M5627,'result messages'!$H$3:$L$11,5,FALSE),VLOOKUP($L5627,'result messages'!$H$3:$L$11,5,FALSE)))</f>
        <v/>
      </c>
    </row>
    <row r="5628" spans="1:17">
      <c r="A5628" s="1">
        <v>5625</v>
      </c>
      <c r="B5628" s="1"/>
      <c r="C5628" s="1"/>
      <c r="D5628" s="1"/>
      <c r="E5628" s="6"/>
      <c r="F5628" s="1"/>
      <c r="G5628" s="1" t="str">
        <f>IF(ISNA(VLOOKUP($C5628,'DTEN TCAP Linkage deviceId'!$A$1:$A$20000,1,FALSE)),"No","Yes")</f>
        <v>No</v>
      </c>
      <c r="H5628" s="1" t="str">
        <f>IF(ISNA(VLOOKUP($C5628,'Provisioning Requester'!$F$3:$H$20000,2,FALSE)),"No","Yes")</f>
        <v>No</v>
      </c>
      <c r="I5628" s="1" t="str">
        <f>IF($H5628="Yes",VLOOKUP($C5628,'Provisioning Requester'!$F$3:$H$20000,3,FALSE),"-")</f>
        <v>-</v>
      </c>
      <c r="J5628" s="1" t="str">
        <f>IF(OR(D5628="SVCP", E5628="TRUE"), "No", IF(ISNA(VLOOKUP($C5628,'ProvResponder deviceId'!$A$1:$A$20000,1,FALSE)),"No","Yes"))</f>
        <v>No</v>
      </c>
      <c r="K5628" s="1" t="str">
        <f>IF($J5628="Yes",VLOOKUP($C5628,'ProvResponder deviceId'!$A$1:$C$20000,3,FALSE),"-")</f>
        <v>-</v>
      </c>
      <c r="L5628" s="1" t="str">
        <f t="shared" si="174"/>
        <v/>
      </c>
      <c r="M5628" s="1" t="str">
        <f t="shared" si="175"/>
        <v/>
      </c>
      <c r="N5628" s="1" t="str">
        <f>IF(ISBLANK($C5628),"",IF(ISNA(VLOOKUP($L5628,'result messages'!$H$3:$L$11,2,FALSE)),VLOOKUP($M5628,'result messages'!$H$3:$L$11,2,FALSE),VLOOKUP($L5628,'result messages'!$H$3:$L$11,2,FALSE)))</f>
        <v/>
      </c>
      <c r="O5628" s="1" t="str">
        <f>IF(ISBLANK($C5628),"",IF(ISNA(VLOOKUP($L5628,'result messages'!$H$3:$L$11,3,FALSE)),VLOOKUP($M5628,'result messages'!$H$3:$L$11,3,FALSE),VLOOKUP($L5628,'result messages'!$H$3:$L$11,3,FALSE)))</f>
        <v/>
      </c>
      <c r="P5628" s="1" t="str">
        <f>IF(ISBLANK($C5628),"",IF(ISNA(VLOOKUP($L5628,'result messages'!$H$3:$L$11,4,FALSE)),VLOOKUP($M5628,'result messages'!$H$3:$L$11,4,FALSE),VLOOKUP($L5628,'result messages'!$H$3:$L$11,4,FALSE)))</f>
        <v/>
      </c>
      <c r="Q5628" s="1" t="str">
        <f>IF(ISBLANK($C5628),"",IF(ISNA(VLOOKUP($L5628,'result messages'!$H$3:$L$11,5,FALSE)),VLOOKUP($M5628,'result messages'!$H$3:$L$11,5,FALSE),VLOOKUP($L5628,'result messages'!$H$3:$L$11,5,FALSE)))</f>
        <v/>
      </c>
    </row>
    <row r="5629" spans="1:17">
      <c r="A5629" s="1">
        <v>5626</v>
      </c>
      <c r="B5629" s="1"/>
      <c r="C5629" s="1"/>
      <c r="D5629" s="1"/>
      <c r="E5629" s="6"/>
      <c r="F5629" s="1"/>
      <c r="G5629" s="1" t="str">
        <f>IF(ISNA(VLOOKUP($C5629,'DTEN TCAP Linkage deviceId'!$A$1:$A$20000,1,FALSE)),"No","Yes")</f>
        <v>No</v>
      </c>
      <c r="H5629" s="1" t="str">
        <f>IF(ISNA(VLOOKUP($C5629,'Provisioning Requester'!$F$3:$H$20000,2,FALSE)),"No","Yes")</f>
        <v>No</v>
      </c>
      <c r="I5629" s="1" t="str">
        <f>IF($H5629="Yes",VLOOKUP($C5629,'Provisioning Requester'!$F$3:$H$20000,3,FALSE),"-")</f>
        <v>-</v>
      </c>
      <c r="J5629" s="1" t="str">
        <f>IF(OR(D5629="SVCP", E5629="TRUE"), "No", IF(ISNA(VLOOKUP($C5629,'ProvResponder deviceId'!$A$1:$A$20000,1,FALSE)),"No","Yes"))</f>
        <v>No</v>
      </c>
      <c r="K5629" s="1" t="str">
        <f>IF($J5629="Yes",VLOOKUP($C5629,'ProvResponder deviceId'!$A$1:$C$20000,3,FALSE),"-")</f>
        <v>-</v>
      </c>
      <c r="L5629" s="1" t="str">
        <f t="shared" si="174"/>
        <v/>
      </c>
      <c r="M5629" s="1" t="str">
        <f t="shared" si="175"/>
        <v/>
      </c>
      <c r="N5629" s="1" t="str">
        <f>IF(ISBLANK($C5629),"",IF(ISNA(VLOOKUP($L5629,'result messages'!$H$3:$L$11,2,FALSE)),VLOOKUP($M5629,'result messages'!$H$3:$L$11,2,FALSE),VLOOKUP($L5629,'result messages'!$H$3:$L$11,2,FALSE)))</f>
        <v/>
      </c>
      <c r="O5629" s="1" t="str">
        <f>IF(ISBLANK($C5629),"",IF(ISNA(VLOOKUP($L5629,'result messages'!$H$3:$L$11,3,FALSE)),VLOOKUP($M5629,'result messages'!$H$3:$L$11,3,FALSE),VLOOKUP($L5629,'result messages'!$H$3:$L$11,3,FALSE)))</f>
        <v/>
      </c>
      <c r="P5629" s="1" t="str">
        <f>IF(ISBLANK($C5629),"",IF(ISNA(VLOOKUP($L5629,'result messages'!$H$3:$L$11,4,FALSE)),VLOOKUP($M5629,'result messages'!$H$3:$L$11,4,FALSE),VLOOKUP($L5629,'result messages'!$H$3:$L$11,4,FALSE)))</f>
        <v/>
      </c>
      <c r="Q5629" s="1" t="str">
        <f>IF(ISBLANK($C5629),"",IF(ISNA(VLOOKUP($L5629,'result messages'!$H$3:$L$11,5,FALSE)),VLOOKUP($M5629,'result messages'!$H$3:$L$11,5,FALSE),VLOOKUP($L5629,'result messages'!$H$3:$L$11,5,FALSE)))</f>
        <v/>
      </c>
    </row>
    <row r="5630" spans="1:17">
      <c r="A5630" s="1">
        <v>5627</v>
      </c>
      <c r="B5630" s="1"/>
      <c r="C5630" s="1"/>
      <c r="D5630" s="1"/>
      <c r="E5630" s="6"/>
      <c r="F5630" s="1"/>
      <c r="G5630" s="1" t="str">
        <f>IF(ISNA(VLOOKUP($C5630,'DTEN TCAP Linkage deviceId'!$A$1:$A$20000,1,FALSE)),"No","Yes")</f>
        <v>No</v>
      </c>
      <c r="H5630" s="1" t="str">
        <f>IF(ISNA(VLOOKUP($C5630,'Provisioning Requester'!$F$3:$H$20000,2,FALSE)),"No","Yes")</f>
        <v>No</v>
      </c>
      <c r="I5630" s="1" t="str">
        <f>IF($H5630="Yes",VLOOKUP($C5630,'Provisioning Requester'!$F$3:$H$20000,3,FALSE),"-")</f>
        <v>-</v>
      </c>
      <c r="J5630" s="1" t="str">
        <f>IF(OR(D5630="SVCP", E5630="TRUE"), "No", IF(ISNA(VLOOKUP($C5630,'ProvResponder deviceId'!$A$1:$A$20000,1,FALSE)),"No","Yes"))</f>
        <v>No</v>
      </c>
      <c r="K5630" s="1" t="str">
        <f>IF($J5630="Yes",VLOOKUP($C5630,'ProvResponder deviceId'!$A$1:$C$20000,3,FALSE),"-")</f>
        <v>-</v>
      </c>
      <c r="L5630" s="1" t="str">
        <f t="shared" si="174"/>
        <v/>
      </c>
      <c r="M5630" s="1" t="str">
        <f t="shared" si="175"/>
        <v/>
      </c>
      <c r="N5630" s="1" t="str">
        <f>IF(ISBLANK($C5630),"",IF(ISNA(VLOOKUP($L5630,'result messages'!$H$3:$L$11,2,FALSE)),VLOOKUP($M5630,'result messages'!$H$3:$L$11,2,FALSE),VLOOKUP($L5630,'result messages'!$H$3:$L$11,2,FALSE)))</f>
        <v/>
      </c>
      <c r="O5630" s="1" t="str">
        <f>IF(ISBLANK($C5630),"",IF(ISNA(VLOOKUP($L5630,'result messages'!$H$3:$L$11,3,FALSE)),VLOOKUP($M5630,'result messages'!$H$3:$L$11,3,FALSE),VLOOKUP($L5630,'result messages'!$H$3:$L$11,3,FALSE)))</f>
        <v/>
      </c>
      <c r="P5630" s="1" t="str">
        <f>IF(ISBLANK($C5630),"",IF(ISNA(VLOOKUP($L5630,'result messages'!$H$3:$L$11,4,FALSE)),VLOOKUP($M5630,'result messages'!$H$3:$L$11,4,FALSE),VLOOKUP($L5630,'result messages'!$H$3:$L$11,4,FALSE)))</f>
        <v/>
      </c>
      <c r="Q5630" s="1" t="str">
        <f>IF(ISBLANK($C5630),"",IF(ISNA(VLOOKUP($L5630,'result messages'!$H$3:$L$11,5,FALSE)),VLOOKUP($M5630,'result messages'!$H$3:$L$11,5,FALSE),VLOOKUP($L5630,'result messages'!$H$3:$L$11,5,FALSE)))</f>
        <v/>
      </c>
    </row>
    <row r="5631" spans="1:17">
      <c r="A5631" s="1">
        <v>5628</v>
      </c>
      <c r="B5631" s="1"/>
      <c r="C5631" s="1"/>
      <c r="D5631" s="1"/>
      <c r="E5631" s="6"/>
      <c r="F5631" s="1"/>
      <c r="G5631" s="1" t="str">
        <f>IF(ISNA(VLOOKUP($C5631,'DTEN TCAP Linkage deviceId'!$A$1:$A$20000,1,FALSE)),"No","Yes")</f>
        <v>No</v>
      </c>
      <c r="H5631" s="1" t="str">
        <f>IF(ISNA(VLOOKUP($C5631,'Provisioning Requester'!$F$3:$H$20000,2,FALSE)),"No","Yes")</f>
        <v>No</v>
      </c>
      <c r="I5631" s="1" t="str">
        <f>IF($H5631="Yes",VLOOKUP($C5631,'Provisioning Requester'!$F$3:$H$20000,3,FALSE),"-")</f>
        <v>-</v>
      </c>
      <c r="J5631" s="1" t="str">
        <f>IF(OR(D5631="SVCP", E5631="TRUE"), "No", IF(ISNA(VLOOKUP($C5631,'ProvResponder deviceId'!$A$1:$A$20000,1,FALSE)),"No","Yes"))</f>
        <v>No</v>
      </c>
      <c r="K5631" s="1" t="str">
        <f>IF($J5631="Yes",VLOOKUP($C5631,'ProvResponder deviceId'!$A$1:$C$20000,3,FALSE),"-")</f>
        <v>-</v>
      </c>
      <c r="L5631" s="1" t="str">
        <f t="shared" si="174"/>
        <v/>
      </c>
      <c r="M5631" s="1" t="str">
        <f t="shared" si="175"/>
        <v/>
      </c>
      <c r="N5631" s="1" t="str">
        <f>IF(ISBLANK($C5631),"",IF(ISNA(VLOOKUP($L5631,'result messages'!$H$3:$L$11,2,FALSE)),VLOOKUP($M5631,'result messages'!$H$3:$L$11,2,FALSE),VLOOKUP($L5631,'result messages'!$H$3:$L$11,2,FALSE)))</f>
        <v/>
      </c>
      <c r="O5631" s="1" t="str">
        <f>IF(ISBLANK($C5631),"",IF(ISNA(VLOOKUP($L5631,'result messages'!$H$3:$L$11,3,FALSE)),VLOOKUP($M5631,'result messages'!$H$3:$L$11,3,FALSE),VLOOKUP($L5631,'result messages'!$H$3:$L$11,3,FALSE)))</f>
        <v/>
      </c>
      <c r="P5631" s="1" t="str">
        <f>IF(ISBLANK($C5631),"",IF(ISNA(VLOOKUP($L5631,'result messages'!$H$3:$L$11,4,FALSE)),VLOOKUP($M5631,'result messages'!$H$3:$L$11,4,FALSE),VLOOKUP($L5631,'result messages'!$H$3:$L$11,4,FALSE)))</f>
        <v/>
      </c>
      <c r="Q5631" s="1" t="str">
        <f>IF(ISBLANK($C5631),"",IF(ISNA(VLOOKUP($L5631,'result messages'!$H$3:$L$11,5,FALSE)),VLOOKUP($M5631,'result messages'!$H$3:$L$11,5,FALSE),VLOOKUP($L5631,'result messages'!$H$3:$L$11,5,FALSE)))</f>
        <v/>
      </c>
    </row>
    <row r="5632" spans="1:17">
      <c r="A5632" s="1">
        <v>5629</v>
      </c>
      <c r="B5632" s="1"/>
      <c r="C5632" s="1"/>
      <c r="D5632" s="1"/>
      <c r="E5632" s="6"/>
      <c r="F5632" s="1"/>
      <c r="G5632" s="1" t="str">
        <f>IF(ISNA(VLOOKUP($C5632,'DTEN TCAP Linkage deviceId'!$A$1:$A$20000,1,FALSE)),"No","Yes")</f>
        <v>No</v>
      </c>
      <c r="H5632" s="1" t="str">
        <f>IF(ISNA(VLOOKUP($C5632,'Provisioning Requester'!$F$3:$H$20000,2,FALSE)),"No","Yes")</f>
        <v>No</v>
      </c>
      <c r="I5632" s="1" t="str">
        <f>IF($H5632="Yes",VLOOKUP($C5632,'Provisioning Requester'!$F$3:$H$20000,3,FALSE),"-")</f>
        <v>-</v>
      </c>
      <c r="J5632" s="1" t="str">
        <f>IF(OR(D5632="SVCP", E5632="TRUE"), "No", IF(ISNA(VLOOKUP($C5632,'ProvResponder deviceId'!$A$1:$A$20000,1,FALSE)),"No","Yes"))</f>
        <v>No</v>
      </c>
      <c r="K5632" s="1" t="str">
        <f>IF($J5632="Yes",VLOOKUP($C5632,'ProvResponder deviceId'!$A$1:$C$20000,3,FALSE),"-")</f>
        <v>-</v>
      </c>
      <c r="L5632" s="1" t="str">
        <f t="shared" si="174"/>
        <v/>
      </c>
      <c r="M5632" s="1" t="str">
        <f t="shared" si="175"/>
        <v/>
      </c>
      <c r="N5632" s="1" t="str">
        <f>IF(ISBLANK($C5632),"",IF(ISNA(VLOOKUP($L5632,'result messages'!$H$3:$L$11,2,FALSE)),VLOOKUP($M5632,'result messages'!$H$3:$L$11,2,FALSE),VLOOKUP($L5632,'result messages'!$H$3:$L$11,2,FALSE)))</f>
        <v/>
      </c>
      <c r="O5632" s="1" t="str">
        <f>IF(ISBLANK($C5632),"",IF(ISNA(VLOOKUP($L5632,'result messages'!$H$3:$L$11,3,FALSE)),VLOOKUP($M5632,'result messages'!$H$3:$L$11,3,FALSE),VLOOKUP($L5632,'result messages'!$H$3:$L$11,3,FALSE)))</f>
        <v/>
      </c>
      <c r="P5632" s="1" t="str">
        <f>IF(ISBLANK($C5632),"",IF(ISNA(VLOOKUP($L5632,'result messages'!$H$3:$L$11,4,FALSE)),VLOOKUP($M5632,'result messages'!$H$3:$L$11,4,FALSE),VLOOKUP($L5632,'result messages'!$H$3:$L$11,4,FALSE)))</f>
        <v/>
      </c>
      <c r="Q5632" s="1" t="str">
        <f>IF(ISBLANK($C5632),"",IF(ISNA(VLOOKUP($L5632,'result messages'!$H$3:$L$11,5,FALSE)),VLOOKUP($M5632,'result messages'!$H$3:$L$11,5,FALSE),VLOOKUP($L5632,'result messages'!$H$3:$L$11,5,FALSE)))</f>
        <v/>
      </c>
    </row>
    <row r="5633" spans="1:17">
      <c r="A5633" s="1">
        <v>5630</v>
      </c>
      <c r="B5633" s="1"/>
      <c r="C5633" s="1"/>
      <c r="D5633" s="1"/>
      <c r="E5633" s="6"/>
      <c r="F5633" s="1"/>
      <c r="G5633" s="1" t="str">
        <f>IF(ISNA(VLOOKUP($C5633,'DTEN TCAP Linkage deviceId'!$A$1:$A$20000,1,FALSE)),"No","Yes")</f>
        <v>No</v>
      </c>
      <c r="H5633" s="1" t="str">
        <f>IF(ISNA(VLOOKUP($C5633,'Provisioning Requester'!$F$3:$H$20000,2,FALSE)),"No","Yes")</f>
        <v>No</v>
      </c>
      <c r="I5633" s="1" t="str">
        <f>IF($H5633="Yes",VLOOKUP($C5633,'Provisioning Requester'!$F$3:$H$20000,3,FALSE),"-")</f>
        <v>-</v>
      </c>
      <c r="J5633" s="1" t="str">
        <f>IF(OR(D5633="SVCP", E5633="TRUE"), "No", IF(ISNA(VLOOKUP($C5633,'ProvResponder deviceId'!$A$1:$A$20000,1,FALSE)),"No","Yes"))</f>
        <v>No</v>
      </c>
      <c r="K5633" s="1" t="str">
        <f>IF($J5633="Yes",VLOOKUP($C5633,'ProvResponder deviceId'!$A$1:$C$20000,3,FALSE),"-")</f>
        <v>-</v>
      </c>
      <c r="L5633" s="1" t="str">
        <f t="shared" si="174"/>
        <v/>
      </c>
      <c r="M5633" s="1" t="str">
        <f t="shared" si="175"/>
        <v/>
      </c>
      <c r="N5633" s="1" t="str">
        <f>IF(ISBLANK($C5633),"",IF(ISNA(VLOOKUP($L5633,'result messages'!$H$3:$L$11,2,FALSE)),VLOOKUP($M5633,'result messages'!$H$3:$L$11,2,FALSE),VLOOKUP($L5633,'result messages'!$H$3:$L$11,2,FALSE)))</f>
        <v/>
      </c>
      <c r="O5633" s="1" t="str">
        <f>IF(ISBLANK($C5633),"",IF(ISNA(VLOOKUP($L5633,'result messages'!$H$3:$L$11,3,FALSE)),VLOOKUP($M5633,'result messages'!$H$3:$L$11,3,FALSE),VLOOKUP($L5633,'result messages'!$H$3:$L$11,3,FALSE)))</f>
        <v/>
      </c>
      <c r="P5633" s="1" t="str">
        <f>IF(ISBLANK($C5633),"",IF(ISNA(VLOOKUP($L5633,'result messages'!$H$3:$L$11,4,FALSE)),VLOOKUP($M5633,'result messages'!$H$3:$L$11,4,FALSE),VLOOKUP($L5633,'result messages'!$H$3:$L$11,4,FALSE)))</f>
        <v/>
      </c>
      <c r="Q5633" s="1" t="str">
        <f>IF(ISBLANK($C5633),"",IF(ISNA(VLOOKUP($L5633,'result messages'!$H$3:$L$11,5,FALSE)),VLOOKUP($M5633,'result messages'!$H$3:$L$11,5,FALSE),VLOOKUP($L5633,'result messages'!$H$3:$L$11,5,FALSE)))</f>
        <v/>
      </c>
    </row>
    <row r="5634" spans="1:17">
      <c r="A5634" s="1">
        <v>5631</v>
      </c>
      <c r="B5634" s="1"/>
      <c r="C5634" s="1"/>
      <c r="D5634" s="1"/>
      <c r="E5634" s="6"/>
      <c r="F5634" s="1"/>
      <c r="G5634" s="1" t="str">
        <f>IF(ISNA(VLOOKUP($C5634,'DTEN TCAP Linkage deviceId'!$A$1:$A$20000,1,FALSE)),"No","Yes")</f>
        <v>No</v>
      </c>
      <c r="H5634" s="1" t="str">
        <f>IF(ISNA(VLOOKUP($C5634,'Provisioning Requester'!$F$3:$H$20000,2,FALSE)),"No","Yes")</f>
        <v>No</v>
      </c>
      <c r="I5634" s="1" t="str">
        <f>IF($H5634="Yes",VLOOKUP($C5634,'Provisioning Requester'!$F$3:$H$20000,3,FALSE),"-")</f>
        <v>-</v>
      </c>
      <c r="J5634" s="1" t="str">
        <f>IF(OR(D5634="SVCP", E5634="TRUE"), "No", IF(ISNA(VLOOKUP($C5634,'ProvResponder deviceId'!$A$1:$A$20000,1,FALSE)),"No","Yes"))</f>
        <v>No</v>
      </c>
      <c r="K5634" s="1" t="str">
        <f>IF($J5634="Yes",VLOOKUP($C5634,'ProvResponder deviceId'!$A$1:$C$20000,3,FALSE),"-")</f>
        <v>-</v>
      </c>
      <c r="L5634" s="1" t="str">
        <f t="shared" si="174"/>
        <v/>
      </c>
      <c r="M5634" s="1" t="str">
        <f t="shared" si="175"/>
        <v/>
      </c>
      <c r="N5634" s="1" t="str">
        <f>IF(ISBLANK($C5634),"",IF(ISNA(VLOOKUP($L5634,'result messages'!$H$3:$L$11,2,FALSE)),VLOOKUP($M5634,'result messages'!$H$3:$L$11,2,FALSE),VLOOKUP($L5634,'result messages'!$H$3:$L$11,2,FALSE)))</f>
        <v/>
      </c>
      <c r="O5634" s="1" t="str">
        <f>IF(ISBLANK($C5634),"",IF(ISNA(VLOOKUP($L5634,'result messages'!$H$3:$L$11,3,FALSE)),VLOOKUP($M5634,'result messages'!$H$3:$L$11,3,FALSE),VLOOKUP($L5634,'result messages'!$H$3:$L$11,3,FALSE)))</f>
        <v/>
      </c>
      <c r="P5634" s="1" t="str">
        <f>IF(ISBLANK($C5634),"",IF(ISNA(VLOOKUP($L5634,'result messages'!$H$3:$L$11,4,FALSE)),VLOOKUP($M5634,'result messages'!$H$3:$L$11,4,FALSE),VLOOKUP($L5634,'result messages'!$H$3:$L$11,4,FALSE)))</f>
        <v/>
      </c>
      <c r="Q5634" s="1" t="str">
        <f>IF(ISBLANK($C5634),"",IF(ISNA(VLOOKUP($L5634,'result messages'!$H$3:$L$11,5,FALSE)),VLOOKUP($M5634,'result messages'!$H$3:$L$11,5,FALSE),VLOOKUP($L5634,'result messages'!$H$3:$L$11,5,FALSE)))</f>
        <v/>
      </c>
    </row>
    <row r="5635" spans="1:17">
      <c r="A5635" s="1">
        <v>5632</v>
      </c>
      <c r="B5635" s="1"/>
      <c r="C5635" s="1"/>
      <c r="D5635" s="1"/>
      <c r="E5635" s="6"/>
      <c r="F5635" s="1"/>
      <c r="G5635" s="1" t="str">
        <f>IF(ISNA(VLOOKUP($C5635,'DTEN TCAP Linkage deviceId'!$A$1:$A$20000,1,FALSE)),"No","Yes")</f>
        <v>No</v>
      </c>
      <c r="H5635" s="1" t="str">
        <f>IF(ISNA(VLOOKUP($C5635,'Provisioning Requester'!$F$3:$H$20000,2,FALSE)),"No","Yes")</f>
        <v>No</v>
      </c>
      <c r="I5635" s="1" t="str">
        <f>IF($H5635="Yes",VLOOKUP($C5635,'Provisioning Requester'!$F$3:$H$20000,3,FALSE),"-")</f>
        <v>-</v>
      </c>
      <c r="J5635" s="1" t="str">
        <f>IF(OR(D5635="SVCP", E5635="TRUE"), "No", IF(ISNA(VLOOKUP($C5635,'ProvResponder deviceId'!$A$1:$A$20000,1,FALSE)),"No","Yes"))</f>
        <v>No</v>
      </c>
      <c r="K5635" s="1" t="str">
        <f>IF($J5635="Yes",VLOOKUP($C5635,'ProvResponder deviceId'!$A$1:$C$20000,3,FALSE),"-")</f>
        <v>-</v>
      </c>
      <c r="L5635" s="1" t="str">
        <f t="shared" si="174"/>
        <v/>
      </c>
      <c r="M5635" s="1" t="str">
        <f t="shared" si="175"/>
        <v/>
      </c>
      <c r="N5635" s="1" t="str">
        <f>IF(ISBLANK($C5635),"",IF(ISNA(VLOOKUP($L5635,'result messages'!$H$3:$L$11,2,FALSE)),VLOOKUP($M5635,'result messages'!$H$3:$L$11,2,FALSE),VLOOKUP($L5635,'result messages'!$H$3:$L$11,2,FALSE)))</f>
        <v/>
      </c>
      <c r="O5635" s="1" t="str">
        <f>IF(ISBLANK($C5635),"",IF(ISNA(VLOOKUP($L5635,'result messages'!$H$3:$L$11,3,FALSE)),VLOOKUP($M5635,'result messages'!$H$3:$L$11,3,FALSE),VLOOKUP($L5635,'result messages'!$H$3:$L$11,3,FALSE)))</f>
        <v/>
      </c>
      <c r="P5635" s="1" t="str">
        <f>IF(ISBLANK($C5635),"",IF(ISNA(VLOOKUP($L5635,'result messages'!$H$3:$L$11,4,FALSE)),VLOOKUP($M5635,'result messages'!$H$3:$L$11,4,FALSE),VLOOKUP($L5635,'result messages'!$H$3:$L$11,4,FALSE)))</f>
        <v/>
      </c>
      <c r="Q5635" s="1" t="str">
        <f>IF(ISBLANK($C5635),"",IF(ISNA(VLOOKUP($L5635,'result messages'!$H$3:$L$11,5,FALSE)),VLOOKUP($M5635,'result messages'!$H$3:$L$11,5,FALSE),VLOOKUP($L5635,'result messages'!$H$3:$L$11,5,FALSE)))</f>
        <v/>
      </c>
    </row>
    <row r="5636" spans="1:17">
      <c r="A5636" s="1">
        <v>5633</v>
      </c>
      <c r="B5636" s="1"/>
      <c r="C5636" s="1"/>
      <c r="D5636" s="1"/>
      <c r="E5636" s="6"/>
      <c r="F5636" s="1"/>
      <c r="G5636" s="1" t="str">
        <f>IF(ISNA(VLOOKUP($C5636,'DTEN TCAP Linkage deviceId'!$A$1:$A$20000,1,FALSE)),"No","Yes")</f>
        <v>No</v>
      </c>
      <c r="H5636" s="1" t="str">
        <f>IF(ISNA(VLOOKUP($C5636,'Provisioning Requester'!$F$3:$H$20000,2,FALSE)),"No","Yes")</f>
        <v>No</v>
      </c>
      <c r="I5636" s="1" t="str">
        <f>IF($H5636="Yes",VLOOKUP($C5636,'Provisioning Requester'!$F$3:$H$20000,3,FALSE),"-")</f>
        <v>-</v>
      </c>
      <c r="J5636" s="1" t="str">
        <f>IF(OR(D5636="SVCP", E5636="TRUE"), "No", IF(ISNA(VLOOKUP($C5636,'ProvResponder deviceId'!$A$1:$A$20000,1,FALSE)),"No","Yes"))</f>
        <v>No</v>
      </c>
      <c r="K5636" s="1" t="str">
        <f>IF($J5636="Yes",VLOOKUP($C5636,'ProvResponder deviceId'!$A$1:$C$20000,3,FALSE),"-")</f>
        <v>-</v>
      </c>
      <c r="L5636" s="1" t="str">
        <f t="shared" si="174"/>
        <v/>
      </c>
      <c r="M5636" s="1" t="str">
        <f t="shared" si="175"/>
        <v/>
      </c>
      <c r="N5636" s="1" t="str">
        <f>IF(ISBLANK($C5636),"",IF(ISNA(VLOOKUP($L5636,'result messages'!$H$3:$L$11,2,FALSE)),VLOOKUP($M5636,'result messages'!$H$3:$L$11,2,FALSE),VLOOKUP($L5636,'result messages'!$H$3:$L$11,2,FALSE)))</f>
        <v/>
      </c>
      <c r="O5636" s="1" t="str">
        <f>IF(ISBLANK($C5636),"",IF(ISNA(VLOOKUP($L5636,'result messages'!$H$3:$L$11,3,FALSE)),VLOOKUP($M5636,'result messages'!$H$3:$L$11,3,FALSE),VLOOKUP($L5636,'result messages'!$H$3:$L$11,3,FALSE)))</f>
        <v/>
      </c>
      <c r="P5636" s="1" t="str">
        <f>IF(ISBLANK($C5636),"",IF(ISNA(VLOOKUP($L5636,'result messages'!$H$3:$L$11,4,FALSE)),VLOOKUP($M5636,'result messages'!$H$3:$L$11,4,FALSE),VLOOKUP($L5636,'result messages'!$H$3:$L$11,4,FALSE)))</f>
        <v/>
      </c>
      <c r="Q5636" s="1" t="str">
        <f>IF(ISBLANK($C5636),"",IF(ISNA(VLOOKUP($L5636,'result messages'!$H$3:$L$11,5,FALSE)),VLOOKUP($M5636,'result messages'!$H$3:$L$11,5,FALSE),VLOOKUP($L5636,'result messages'!$H$3:$L$11,5,FALSE)))</f>
        <v/>
      </c>
    </row>
    <row r="5637" spans="1:17">
      <c r="A5637" s="1">
        <v>5634</v>
      </c>
      <c r="B5637" s="1"/>
      <c r="C5637" s="1"/>
      <c r="D5637" s="1"/>
      <c r="E5637" s="6"/>
      <c r="F5637" s="1"/>
      <c r="G5637" s="1" t="str">
        <f>IF(ISNA(VLOOKUP($C5637,'DTEN TCAP Linkage deviceId'!$A$1:$A$20000,1,FALSE)),"No","Yes")</f>
        <v>No</v>
      </c>
      <c r="H5637" s="1" t="str">
        <f>IF(ISNA(VLOOKUP($C5637,'Provisioning Requester'!$F$3:$H$20000,2,FALSE)),"No","Yes")</f>
        <v>No</v>
      </c>
      <c r="I5637" s="1" t="str">
        <f>IF($H5637="Yes",VLOOKUP($C5637,'Provisioning Requester'!$F$3:$H$20000,3,FALSE),"-")</f>
        <v>-</v>
      </c>
      <c r="J5637" s="1" t="str">
        <f>IF(OR(D5637="SVCP", E5637="TRUE"), "No", IF(ISNA(VLOOKUP($C5637,'ProvResponder deviceId'!$A$1:$A$20000,1,FALSE)),"No","Yes"))</f>
        <v>No</v>
      </c>
      <c r="K5637" s="1" t="str">
        <f>IF($J5637="Yes",VLOOKUP($C5637,'ProvResponder deviceId'!$A$1:$C$20000,3,FALSE),"-")</f>
        <v>-</v>
      </c>
      <c r="L5637" s="1" t="str">
        <f t="shared" ref="L5637:L5700" si="176">IF(ISBLANK($C5637),"",$D5637&amp;$E5637&amp;$G5637&amp;$H5637&amp;$I5637&amp;$J5637&amp;$K5637)</f>
        <v/>
      </c>
      <c r="M5637" s="1" t="str">
        <f t="shared" ref="M5637:M5700" si="177">IF(ISBLANK($C5637),"",$D5637&amp;$E5637&amp;$G5637&amp;$H5637&amp;$I5637&amp;$J5637&amp;"other")</f>
        <v/>
      </c>
      <c r="N5637" s="1" t="str">
        <f>IF(ISBLANK($C5637),"",IF(ISNA(VLOOKUP($L5637,'result messages'!$H$3:$L$11,2,FALSE)),VLOOKUP($M5637,'result messages'!$H$3:$L$11,2,FALSE),VLOOKUP($L5637,'result messages'!$H$3:$L$11,2,FALSE)))</f>
        <v/>
      </c>
      <c r="O5637" s="1" t="str">
        <f>IF(ISBLANK($C5637),"",IF(ISNA(VLOOKUP($L5637,'result messages'!$H$3:$L$11,3,FALSE)),VLOOKUP($M5637,'result messages'!$H$3:$L$11,3,FALSE),VLOOKUP($L5637,'result messages'!$H$3:$L$11,3,FALSE)))</f>
        <v/>
      </c>
      <c r="P5637" s="1" t="str">
        <f>IF(ISBLANK($C5637),"",IF(ISNA(VLOOKUP($L5637,'result messages'!$H$3:$L$11,4,FALSE)),VLOOKUP($M5637,'result messages'!$H$3:$L$11,4,FALSE),VLOOKUP($L5637,'result messages'!$H$3:$L$11,4,FALSE)))</f>
        <v/>
      </c>
      <c r="Q5637" s="1" t="str">
        <f>IF(ISBLANK($C5637),"",IF(ISNA(VLOOKUP($L5637,'result messages'!$H$3:$L$11,5,FALSE)),VLOOKUP($M5637,'result messages'!$H$3:$L$11,5,FALSE),VLOOKUP($L5637,'result messages'!$H$3:$L$11,5,FALSE)))</f>
        <v/>
      </c>
    </row>
    <row r="5638" spans="1:17">
      <c r="A5638" s="1">
        <v>5635</v>
      </c>
      <c r="B5638" s="1"/>
      <c r="C5638" s="1"/>
      <c r="D5638" s="1"/>
      <c r="E5638" s="6"/>
      <c r="F5638" s="1"/>
      <c r="G5638" s="1" t="str">
        <f>IF(ISNA(VLOOKUP($C5638,'DTEN TCAP Linkage deviceId'!$A$1:$A$20000,1,FALSE)),"No","Yes")</f>
        <v>No</v>
      </c>
      <c r="H5638" s="1" t="str">
        <f>IF(ISNA(VLOOKUP($C5638,'Provisioning Requester'!$F$3:$H$20000,2,FALSE)),"No","Yes")</f>
        <v>No</v>
      </c>
      <c r="I5638" s="1" t="str">
        <f>IF($H5638="Yes",VLOOKUP($C5638,'Provisioning Requester'!$F$3:$H$20000,3,FALSE),"-")</f>
        <v>-</v>
      </c>
      <c r="J5638" s="1" t="str">
        <f>IF(OR(D5638="SVCP", E5638="TRUE"), "No", IF(ISNA(VLOOKUP($C5638,'ProvResponder deviceId'!$A$1:$A$20000,1,FALSE)),"No","Yes"))</f>
        <v>No</v>
      </c>
      <c r="K5638" s="1" t="str">
        <f>IF($J5638="Yes",VLOOKUP($C5638,'ProvResponder deviceId'!$A$1:$C$20000,3,FALSE),"-")</f>
        <v>-</v>
      </c>
      <c r="L5638" s="1" t="str">
        <f t="shared" si="176"/>
        <v/>
      </c>
      <c r="M5638" s="1" t="str">
        <f t="shared" si="177"/>
        <v/>
      </c>
      <c r="N5638" s="1" t="str">
        <f>IF(ISBLANK($C5638),"",IF(ISNA(VLOOKUP($L5638,'result messages'!$H$3:$L$11,2,FALSE)),VLOOKUP($M5638,'result messages'!$H$3:$L$11,2,FALSE),VLOOKUP($L5638,'result messages'!$H$3:$L$11,2,FALSE)))</f>
        <v/>
      </c>
      <c r="O5638" s="1" t="str">
        <f>IF(ISBLANK($C5638),"",IF(ISNA(VLOOKUP($L5638,'result messages'!$H$3:$L$11,3,FALSE)),VLOOKUP($M5638,'result messages'!$H$3:$L$11,3,FALSE),VLOOKUP($L5638,'result messages'!$H$3:$L$11,3,FALSE)))</f>
        <v/>
      </c>
      <c r="P5638" s="1" t="str">
        <f>IF(ISBLANK($C5638),"",IF(ISNA(VLOOKUP($L5638,'result messages'!$H$3:$L$11,4,FALSE)),VLOOKUP($M5638,'result messages'!$H$3:$L$11,4,FALSE),VLOOKUP($L5638,'result messages'!$H$3:$L$11,4,FALSE)))</f>
        <v/>
      </c>
      <c r="Q5638" s="1" t="str">
        <f>IF(ISBLANK($C5638),"",IF(ISNA(VLOOKUP($L5638,'result messages'!$H$3:$L$11,5,FALSE)),VLOOKUP($M5638,'result messages'!$H$3:$L$11,5,FALSE),VLOOKUP($L5638,'result messages'!$H$3:$L$11,5,FALSE)))</f>
        <v/>
      </c>
    </row>
    <row r="5639" spans="1:17">
      <c r="A5639" s="1">
        <v>5636</v>
      </c>
      <c r="B5639" s="1"/>
      <c r="C5639" s="1"/>
      <c r="D5639" s="1"/>
      <c r="E5639" s="6"/>
      <c r="F5639" s="1"/>
      <c r="G5639" s="1" t="str">
        <f>IF(ISNA(VLOOKUP($C5639,'DTEN TCAP Linkage deviceId'!$A$1:$A$20000,1,FALSE)),"No","Yes")</f>
        <v>No</v>
      </c>
      <c r="H5639" s="1" t="str">
        <f>IF(ISNA(VLOOKUP($C5639,'Provisioning Requester'!$F$3:$H$20000,2,FALSE)),"No","Yes")</f>
        <v>No</v>
      </c>
      <c r="I5639" s="1" t="str">
        <f>IF($H5639="Yes",VLOOKUP($C5639,'Provisioning Requester'!$F$3:$H$20000,3,FALSE),"-")</f>
        <v>-</v>
      </c>
      <c r="J5639" s="1" t="str">
        <f>IF(OR(D5639="SVCP", E5639="TRUE"), "No", IF(ISNA(VLOOKUP($C5639,'ProvResponder deviceId'!$A$1:$A$20000,1,FALSE)),"No","Yes"))</f>
        <v>No</v>
      </c>
      <c r="K5639" s="1" t="str">
        <f>IF($J5639="Yes",VLOOKUP($C5639,'ProvResponder deviceId'!$A$1:$C$20000,3,FALSE),"-")</f>
        <v>-</v>
      </c>
      <c r="L5639" s="1" t="str">
        <f t="shared" si="176"/>
        <v/>
      </c>
      <c r="M5639" s="1" t="str">
        <f t="shared" si="177"/>
        <v/>
      </c>
      <c r="N5639" s="1" t="str">
        <f>IF(ISBLANK($C5639),"",IF(ISNA(VLOOKUP($L5639,'result messages'!$H$3:$L$11,2,FALSE)),VLOOKUP($M5639,'result messages'!$H$3:$L$11,2,FALSE),VLOOKUP($L5639,'result messages'!$H$3:$L$11,2,FALSE)))</f>
        <v/>
      </c>
      <c r="O5639" s="1" t="str">
        <f>IF(ISBLANK($C5639),"",IF(ISNA(VLOOKUP($L5639,'result messages'!$H$3:$L$11,3,FALSE)),VLOOKUP($M5639,'result messages'!$H$3:$L$11,3,FALSE),VLOOKUP($L5639,'result messages'!$H$3:$L$11,3,FALSE)))</f>
        <v/>
      </c>
      <c r="P5639" s="1" t="str">
        <f>IF(ISBLANK($C5639),"",IF(ISNA(VLOOKUP($L5639,'result messages'!$H$3:$L$11,4,FALSE)),VLOOKUP($M5639,'result messages'!$H$3:$L$11,4,FALSE),VLOOKUP($L5639,'result messages'!$H$3:$L$11,4,FALSE)))</f>
        <v/>
      </c>
      <c r="Q5639" s="1" t="str">
        <f>IF(ISBLANK($C5639),"",IF(ISNA(VLOOKUP($L5639,'result messages'!$H$3:$L$11,5,FALSE)),VLOOKUP($M5639,'result messages'!$H$3:$L$11,5,FALSE),VLOOKUP($L5639,'result messages'!$H$3:$L$11,5,FALSE)))</f>
        <v/>
      </c>
    </row>
    <row r="5640" spans="1:17">
      <c r="A5640" s="1">
        <v>5637</v>
      </c>
      <c r="B5640" s="1"/>
      <c r="C5640" s="1"/>
      <c r="D5640" s="1"/>
      <c r="E5640" s="6"/>
      <c r="F5640" s="1"/>
      <c r="G5640" s="1" t="str">
        <f>IF(ISNA(VLOOKUP($C5640,'DTEN TCAP Linkage deviceId'!$A$1:$A$20000,1,FALSE)),"No","Yes")</f>
        <v>No</v>
      </c>
      <c r="H5640" s="1" t="str">
        <f>IF(ISNA(VLOOKUP($C5640,'Provisioning Requester'!$F$3:$H$20000,2,FALSE)),"No","Yes")</f>
        <v>No</v>
      </c>
      <c r="I5640" s="1" t="str">
        <f>IF($H5640="Yes",VLOOKUP($C5640,'Provisioning Requester'!$F$3:$H$20000,3,FALSE),"-")</f>
        <v>-</v>
      </c>
      <c r="J5640" s="1" t="str">
        <f>IF(OR(D5640="SVCP", E5640="TRUE"), "No", IF(ISNA(VLOOKUP($C5640,'ProvResponder deviceId'!$A$1:$A$20000,1,FALSE)),"No","Yes"))</f>
        <v>No</v>
      </c>
      <c r="K5640" s="1" t="str">
        <f>IF($J5640="Yes",VLOOKUP($C5640,'ProvResponder deviceId'!$A$1:$C$20000,3,FALSE),"-")</f>
        <v>-</v>
      </c>
      <c r="L5640" s="1" t="str">
        <f t="shared" si="176"/>
        <v/>
      </c>
      <c r="M5640" s="1" t="str">
        <f t="shared" si="177"/>
        <v/>
      </c>
      <c r="N5640" s="1" t="str">
        <f>IF(ISBLANK($C5640),"",IF(ISNA(VLOOKUP($L5640,'result messages'!$H$3:$L$11,2,FALSE)),VLOOKUP($M5640,'result messages'!$H$3:$L$11,2,FALSE),VLOOKUP($L5640,'result messages'!$H$3:$L$11,2,FALSE)))</f>
        <v/>
      </c>
      <c r="O5640" s="1" t="str">
        <f>IF(ISBLANK($C5640),"",IF(ISNA(VLOOKUP($L5640,'result messages'!$H$3:$L$11,3,FALSE)),VLOOKUP($M5640,'result messages'!$H$3:$L$11,3,FALSE),VLOOKUP($L5640,'result messages'!$H$3:$L$11,3,FALSE)))</f>
        <v/>
      </c>
      <c r="P5640" s="1" t="str">
        <f>IF(ISBLANK($C5640),"",IF(ISNA(VLOOKUP($L5640,'result messages'!$H$3:$L$11,4,FALSE)),VLOOKUP($M5640,'result messages'!$H$3:$L$11,4,FALSE),VLOOKUP($L5640,'result messages'!$H$3:$L$11,4,FALSE)))</f>
        <v/>
      </c>
      <c r="Q5640" s="1" t="str">
        <f>IF(ISBLANK($C5640),"",IF(ISNA(VLOOKUP($L5640,'result messages'!$H$3:$L$11,5,FALSE)),VLOOKUP($M5640,'result messages'!$H$3:$L$11,5,FALSE),VLOOKUP($L5640,'result messages'!$H$3:$L$11,5,FALSE)))</f>
        <v/>
      </c>
    </row>
    <row r="5641" spans="1:17">
      <c r="A5641" s="1">
        <v>5638</v>
      </c>
      <c r="B5641" s="1"/>
      <c r="C5641" s="1"/>
      <c r="D5641" s="1"/>
      <c r="E5641" s="6"/>
      <c r="F5641" s="1"/>
      <c r="G5641" s="1" t="str">
        <f>IF(ISNA(VLOOKUP($C5641,'DTEN TCAP Linkage deviceId'!$A$1:$A$20000,1,FALSE)),"No","Yes")</f>
        <v>No</v>
      </c>
      <c r="H5641" s="1" t="str">
        <f>IF(ISNA(VLOOKUP($C5641,'Provisioning Requester'!$F$3:$H$20000,2,FALSE)),"No","Yes")</f>
        <v>No</v>
      </c>
      <c r="I5641" s="1" t="str">
        <f>IF($H5641="Yes",VLOOKUP($C5641,'Provisioning Requester'!$F$3:$H$20000,3,FALSE),"-")</f>
        <v>-</v>
      </c>
      <c r="J5641" s="1" t="str">
        <f>IF(OR(D5641="SVCP", E5641="TRUE"), "No", IF(ISNA(VLOOKUP($C5641,'ProvResponder deviceId'!$A$1:$A$20000,1,FALSE)),"No","Yes"))</f>
        <v>No</v>
      </c>
      <c r="K5641" s="1" t="str">
        <f>IF($J5641="Yes",VLOOKUP($C5641,'ProvResponder deviceId'!$A$1:$C$20000,3,FALSE),"-")</f>
        <v>-</v>
      </c>
      <c r="L5641" s="1" t="str">
        <f t="shared" si="176"/>
        <v/>
      </c>
      <c r="M5641" s="1" t="str">
        <f t="shared" si="177"/>
        <v/>
      </c>
      <c r="N5641" s="1" t="str">
        <f>IF(ISBLANK($C5641),"",IF(ISNA(VLOOKUP($L5641,'result messages'!$H$3:$L$11,2,FALSE)),VLOOKUP($M5641,'result messages'!$H$3:$L$11,2,FALSE),VLOOKUP($L5641,'result messages'!$H$3:$L$11,2,FALSE)))</f>
        <v/>
      </c>
      <c r="O5641" s="1" t="str">
        <f>IF(ISBLANK($C5641),"",IF(ISNA(VLOOKUP($L5641,'result messages'!$H$3:$L$11,3,FALSE)),VLOOKUP($M5641,'result messages'!$H$3:$L$11,3,FALSE),VLOOKUP($L5641,'result messages'!$H$3:$L$11,3,FALSE)))</f>
        <v/>
      </c>
      <c r="P5641" s="1" t="str">
        <f>IF(ISBLANK($C5641),"",IF(ISNA(VLOOKUP($L5641,'result messages'!$H$3:$L$11,4,FALSE)),VLOOKUP($M5641,'result messages'!$H$3:$L$11,4,FALSE),VLOOKUP($L5641,'result messages'!$H$3:$L$11,4,FALSE)))</f>
        <v/>
      </c>
      <c r="Q5641" s="1" t="str">
        <f>IF(ISBLANK($C5641),"",IF(ISNA(VLOOKUP($L5641,'result messages'!$H$3:$L$11,5,FALSE)),VLOOKUP($M5641,'result messages'!$H$3:$L$11,5,FALSE),VLOOKUP($L5641,'result messages'!$H$3:$L$11,5,FALSE)))</f>
        <v/>
      </c>
    </row>
    <row r="5642" spans="1:17">
      <c r="A5642" s="1">
        <v>5639</v>
      </c>
      <c r="B5642" s="1"/>
      <c r="C5642" s="1"/>
      <c r="D5642" s="1"/>
      <c r="E5642" s="6"/>
      <c r="F5642" s="1"/>
      <c r="G5642" s="1" t="str">
        <f>IF(ISNA(VLOOKUP($C5642,'DTEN TCAP Linkage deviceId'!$A$1:$A$20000,1,FALSE)),"No","Yes")</f>
        <v>No</v>
      </c>
      <c r="H5642" s="1" t="str">
        <f>IF(ISNA(VLOOKUP($C5642,'Provisioning Requester'!$F$3:$H$20000,2,FALSE)),"No","Yes")</f>
        <v>No</v>
      </c>
      <c r="I5642" s="1" t="str">
        <f>IF($H5642="Yes",VLOOKUP($C5642,'Provisioning Requester'!$F$3:$H$20000,3,FALSE),"-")</f>
        <v>-</v>
      </c>
      <c r="J5642" s="1" t="str">
        <f>IF(OR(D5642="SVCP", E5642="TRUE"), "No", IF(ISNA(VLOOKUP($C5642,'ProvResponder deviceId'!$A$1:$A$20000,1,FALSE)),"No","Yes"))</f>
        <v>No</v>
      </c>
      <c r="K5642" s="1" t="str">
        <f>IF($J5642="Yes",VLOOKUP($C5642,'ProvResponder deviceId'!$A$1:$C$20000,3,FALSE),"-")</f>
        <v>-</v>
      </c>
      <c r="L5642" s="1" t="str">
        <f t="shared" si="176"/>
        <v/>
      </c>
      <c r="M5642" s="1" t="str">
        <f t="shared" si="177"/>
        <v/>
      </c>
      <c r="N5642" s="1" t="str">
        <f>IF(ISBLANK($C5642),"",IF(ISNA(VLOOKUP($L5642,'result messages'!$H$3:$L$11,2,FALSE)),VLOOKUP($M5642,'result messages'!$H$3:$L$11,2,FALSE),VLOOKUP($L5642,'result messages'!$H$3:$L$11,2,FALSE)))</f>
        <v/>
      </c>
      <c r="O5642" s="1" t="str">
        <f>IF(ISBLANK($C5642),"",IF(ISNA(VLOOKUP($L5642,'result messages'!$H$3:$L$11,3,FALSE)),VLOOKUP($M5642,'result messages'!$H$3:$L$11,3,FALSE),VLOOKUP($L5642,'result messages'!$H$3:$L$11,3,FALSE)))</f>
        <v/>
      </c>
      <c r="P5642" s="1" t="str">
        <f>IF(ISBLANK($C5642),"",IF(ISNA(VLOOKUP($L5642,'result messages'!$H$3:$L$11,4,FALSE)),VLOOKUP($M5642,'result messages'!$H$3:$L$11,4,FALSE),VLOOKUP($L5642,'result messages'!$H$3:$L$11,4,FALSE)))</f>
        <v/>
      </c>
      <c r="Q5642" s="1" t="str">
        <f>IF(ISBLANK($C5642),"",IF(ISNA(VLOOKUP($L5642,'result messages'!$H$3:$L$11,5,FALSE)),VLOOKUP($M5642,'result messages'!$H$3:$L$11,5,FALSE),VLOOKUP($L5642,'result messages'!$H$3:$L$11,5,FALSE)))</f>
        <v/>
      </c>
    </row>
    <row r="5643" spans="1:17">
      <c r="A5643" s="1">
        <v>5640</v>
      </c>
      <c r="B5643" s="1"/>
      <c r="C5643" s="1"/>
      <c r="D5643" s="1"/>
      <c r="E5643" s="6"/>
      <c r="F5643" s="1"/>
      <c r="G5643" s="1" t="str">
        <f>IF(ISNA(VLOOKUP($C5643,'DTEN TCAP Linkage deviceId'!$A$1:$A$20000,1,FALSE)),"No","Yes")</f>
        <v>No</v>
      </c>
      <c r="H5643" s="1" t="str">
        <f>IF(ISNA(VLOOKUP($C5643,'Provisioning Requester'!$F$3:$H$20000,2,FALSE)),"No","Yes")</f>
        <v>No</v>
      </c>
      <c r="I5643" s="1" t="str">
        <f>IF($H5643="Yes",VLOOKUP($C5643,'Provisioning Requester'!$F$3:$H$20000,3,FALSE),"-")</f>
        <v>-</v>
      </c>
      <c r="J5643" s="1" t="str">
        <f>IF(OR(D5643="SVCP", E5643="TRUE"), "No", IF(ISNA(VLOOKUP($C5643,'ProvResponder deviceId'!$A$1:$A$20000,1,FALSE)),"No","Yes"))</f>
        <v>No</v>
      </c>
      <c r="K5643" s="1" t="str">
        <f>IF($J5643="Yes",VLOOKUP($C5643,'ProvResponder deviceId'!$A$1:$C$20000,3,FALSE),"-")</f>
        <v>-</v>
      </c>
      <c r="L5643" s="1" t="str">
        <f t="shared" si="176"/>
        <v/>
      </c>
      <c r="M5643" s="1" t="str">
        <f t="shared" si="177"/>
        <v/>
      </c>
      <c r="N5643" s="1" t="str">
        <f>IF(ISBLANK($C5643),"",IF(ISNA(VLOOKUP($L5643,'result messages'!$H$3:$L$11,2,FALSE)),VLOOKUP($M5643,'result messages'!$H$3:$L$11,2,FALSE),VLOOKUP($L5643,'result messages'!$H$3:$L$11,2,FALSE)))</f>
        <v/>
      </c>
      <c r="O5643" s="1" t="str">
        <f>IF(ISBLANK($C5643),"",IF(ISNA(VLOOKUP($L5643,'result messages'!$H$3:$L$11,3,FALSE)),VLOOKUP($M5643,'result messages'!$H$3:$L$11,3,FALSE),VLOOKUP($L5643,'result messages'!$H$3:$L$11,3,FALSE)))</f>
        <v/>
      </c>
      <c r="P5643" s="1" t="str">
        <f>IF(ISBLANK($C5643),"",IF(ISNA(VLOOKUP($L5643,'result messages'!$H$3:$L$11,4,FALSE)),VLOOKUP($M5643,'result messages'!$H$3:$L$11,4,FALSE),VLOOKUP($L5643,'result messages'!$H$3:$L$11,4,FALSE)))</f>
        <v/>
      </c>
      <c r="Q5643" s="1" t="str">
        <f>IF(ISBLANK($C5643),"",IF(ISNA(VLOOKUP($L5643,'result messages'!$H$3:$L$11,5,FALSE)),VLOOKUP($M5643,'result messages'!$H$3:$L$11,5,FALSE),VLOOKUP($L5643,'result messages'!$H$3:$L$11,5,FALSE)))</f>
        <v/>
      </c>
    </row>
    <row r="5644" spans="1:17">
      <c r="A5644" s="1">
        <v>5641</v>
      </c>
      <c r="B5644" s="1"/>
      <c r="C5644" s="1"/>
      <c r="D5644" s="1"/>
      <c r="E5644" s="6"/>
      <c r="F5644" s="1"/>
      <c r="G5644" s="1" t="str">
        <f>IF(ISNA(VLOOKUP($C5644,'DTEN TCAP Linkage deviceId'!$A$1:$A$20000,1,FALSE)),"No","Yes")</f>
        <v>No</v>
      </c>
      <c r="H5644" s="1" t="str">
        <f>IF(ISNA(VLOOKUP($C5644,'Provisioning Requester'!$F$3:$H$20000,2,FALSE)),"No","Yes")</f>
        <v>No</v>
      </c>
      <c r="I5644" s="1" t="str">
        <f>IF($H5644="Yes",VLOOKUP($C5644,'Provisioning Requester'!$F$3:$H$20000,3,FALSE),"-")</f>
        <v>-</v>
      </c>
      <c r="J5644" s="1" t="str">
        <f>IF(OR(D5644="SVCP", E5644="TRUE"), "No", IF(ISNA(VLOOKUP($C5644,'ProvResponder deviceId'!$A$1:$A$20000,1,FALSE)),"No","Yes"))</f>
        <v>No</v>
      </c>
      <c r="K5644" s="1" t="str">
        <f>IF($J5644="Yes",VLOOKUP($C5644,'ProvResponder deviceId'!$A$1:$C$20000,3,FALSE),"-")</f>
        <v>-</v>
      </c>
      <c r="L5644" s="1" t="str">
        <f t="shared" si="176"/>
        <v/>
      </c>
      <c r="M5644" s="1" t="str">
        <f t="shared" si="177"/>
        <v/>
      </c>
      <c r="N5644" s="1" t="str">
        <f>IF(ISBLANK($C5644),"",IF(ISNA(VLOOKUP($L5644,'result messages'!$H$3:$L$11,2,FALSE)),VLOOKUP($M5644,'result messages'!$H$3:$L$11,2,FALSE),VLOOKUP($L5644,'result messages'!$H$3:$L$11,2,FALSE)))</f>
        <v/>
      </c>
      <c r="O5644" s="1" t="str">
        <f>IF(ISBLANK($C5644),"",IF(ISNA(VLOOKUP($L5644,'result messages'!$H$3:$L$11,3,FALSE)),VLOOKUP($M5644,'result messages'!$H$3:$L$11,3,FALSE),VLOOKUP($L5644,'result messages'!$H$3:$L$11,3,FALSE)))</f>
        <v/>
      </c>
      <c r="P5644" s="1" t="str">
        <f>IF(ISBLANK($C5644),"",IF(ISNA(VLOOKUP($L5644,'result messages'!$H$3:$L$11,4,FALSE)),VLOOKUP($M5644,'result messages'!$H$3:$L$11,4,FALSE),VLOOKUP($L5644,'result messages'!$H$3:$L$11,4,FALSE)))</f>
        <v/>
      </c>
      <c r="Q5644" s="1" t="str">
        <f>IF(ISBLANK($C5644),"",IF(ISNA(VLOOKUP($L5644,'result messages'!$H$3:$L$11,5,FALSE)),VLOOKUP($M5644,'result messages'!$H$3:$L$11,5,FALSE),VLOOKUP($L5644,'result messages'!$H$3:$L$11,5,FALSE)))</f>
        <v/>
      </c>
    </row>
    <row r="5645" spans="1:17">
      <c r="A5645" s="1">
        <v>5642</v>
      </c>
      <c r="B5645" s="1"/>
      <c r="C5645" s="1"/>
      <c r="D5645" s="1"/>
      <c r="E5645" s="6"/>
      <c r="F5645" s="1"/>
      <c r="G5645" s="1" t="str">
        <f>IF(ISNA(VLOOKUP($C5645,'DTEN TCAP Linkage deviceId'!$A$1:$A$20000,1,FALSE)),"No","Yes")</f>
        <v>No</v>
      </c>
      <c r="H5645" s="1" t="str">
        <f>IF(ISNA(VLOOKUP($C5645,'Provisioning Requester'!$F$3:$H$20000,2,FALSE)),"No","Yes")</f>
        <v>No</v>
      </c>
      <c r="I5645" s="1" t="str">
        <f>IF($H5645="Yes",VLOOKUP($C5645,'Provisioning Requester'!$F$3:$H$20000,3,FALSE),"-")</f>
        <v>-</v>
      </c>
      <c r="J5645" s="1" t="str">
        <f>IF(OR(D5645="SVCP", E5645="TRUE"), "No", IF(ISNA(VLOOKUP($C5645,'ProvResponder deviceId'!$A$1:$A$20000,1,FALSE)),"No","Yes"))</f>
        <v>No</v>
      </c>
      <c r="K5645" s="1" t="str">
        <f>IF($J5645="Yes",VLOOKUP($C5645,'ProvResponder deviceId'!$A$1:$C$20000,3,FALSE),"-")</f>
        <v>-</v>
      </c>
      <c r="L5645" s="1" t="str">
        <f t="shared" si="176"/>
        <v/>
      </c>
      <c r="M5645" s="1" t="str">
        <f t="shared" si="177"/>
        <v/>
      </c>
      <c r="N5645" s="1" t="str">
        <f>IF(ISBLANK($C5645),"",IF(ISNA(VLOOKUP($L5645,'result messages'!$H$3:$L$11,2,FALSE)),VLOOKUP($M5645,'result messages'!$H$3:$L$11,2,FALSE),VLOOKUP($L5645,'result messages'!$H$3:$L$11,2,FALSE)))</f>
        <v/>
      </c>
      <c r="O5645" s="1" t="str">
        <f>IF(ISBLANK($C5645),"",IF(ISNA(VLOOKUP($L5645,'result messages'!$H$3:$L$11,3,FALSE)),VLOOKUP($M5645,'result messages'!$H$3:$L$11,3,FALSE),VLOOKUP($L5645,'result messages'!$H$3:$L$11,3,FALSE)))</f>
        <v/>
      </c>
      <c r="P5645" s="1" t="str">
        <f>IF(ISBLANK($C5645),"",IF(ISNA(VLOOKUP($L5645,'result messages'!$H$3:$L$11,4,FALSE)),VLOOKUP($M5645,'result messages'!$H$3:$L$11,4,FALSE),VLOOKUP($L5645,'result messages'!$H$3:$L$11,4,FALSE)))</f>
        <v/>
      </c>
      <c r="Q5645" s="1" t="str">
        <f>IF(ISBLANK($C5645),"",IF(ISNA(VLOOKUP($L5645,'result messages'!$H$3:$L$11,5,FALSE)),VLOOKUP($M5645,'result messages'!$H$3:$L$11,5,FALSE),VLOOKUP($L5645,'result messages'!$H$3:$L$11,5,FALSE)))</f>
        <v/>
      </c>
    </row>
    <row r="5646" spans="1:17">
      <c r="A5646" s="1">
        <v>5643</v>
      </c>
      <c r="B5646" s="1"/>
      <c r="C5646" s="1"/>
      <c r="D5646" s="1"/>
      <c r="E5646" s="6"/>
      <c r="F5646" s="1"/>
      <c r="G5646" s="1" t="str">
        <f>IF(ISNA(VLOOKUP($C5646,'DTEN TCAP Linkage deviceId'!$A$1:$A$20000,1,FALSE)),"No","Yes")</f>
        <v>No</v>
      </c>
      <c r="H5646" s="1" t="str">
        <f>IF(ISNA(VLOOKUP($C5646,'Provisioning Requester'!$F$3:$H$20000,2,FALSE)),"No","Yes")</f>
        <v>No</v>
      </c>
      <c r="I5646" s="1" t="str">
        <f>IF($H5646="Yes",VLOOKUP($C5646,'Provisioning Requester'!$F$3:$H$20000,3,FALSE),"-")</f>
        <v>-</v>
      </c>
      <c r="J5646" s="1" t="str">
        <f>IF(OR(D5646="SVCP", E5646="TRUE"), "No", IF(ISNA(VLOOKUP($C5646,'ProvResponder deviceId'!$A$1:$A$20000,1,FALSE)),"No","Yes"))</f>
        <v>No</v>
      </c>
      <c r="K5646" s="1" t="str">
        <f>IF($J5646="Yes",VLOOKUP($C5646,'ProvResponder deviceId'!$A$1:$C$20000,3,FALSE),"-")</f>
        <v>-</v>
      </c>
      <c r="L5646" s="1" t="str">
        <f t="shared" si="176"/>
        <v/>
      </c>
      <c r="M5646" s="1" t="str">
        <f t="shared" si="177"/>
        <v/>
      </c>
      <c r="N5646" s="1" t="str">
        <f>IF(ISBLANK($C5646),"",IF(ISNA(VLOOKUP($L5646,'result messages'!$H$3:$L$11,2,FALSE)),VLOOKUP($M5646,'result messages'!$H$3:$L$11,2,FALSE),VLOOKUP($L5646,'result messages'!$H$3:$L$11,2,FALSE)))</f>
        <v/>
      </c>
      <c r="O5646" s="1" t="str">
        <f>IF(ISBLANK($C5646),"",IF(ISNA(VLOOKUP($L5646,'result messages'!$H$3:$L$11,3,FALSE)),VLOOKUP($M5646,'result messages'!$H$3:$L$11,3,FALSE),VLOOKUP($L5646,'result messages'!$H$3:$L$11,3,FALSE)))</f>
        <v/>
      </c>
      <c r="P5646" s="1" t="str">
        <f>IF(ISBLANK($C5646),"",IF(ISNA(VLOOKUP($L5646,'result messages'!$H$3:$L$11,4,FALSE)),VLOOKUP($M5646,'result messages'!$H$3:$L$11,4,FALSE),VLOOKUP($L5646,'result messages'!$H$3:$L$11,4,FALSE)))</f>
        <v/>
      </c>
      <c r="Q5646" s="1" t="str">
        <f>IF(ISBLANK($C5646),"",IF(ISNA(VLOOKUP($L5646,'result messages'!$H$3:$L$11,5,FALSE)),VLOOKUP($M5646,'result messages'!$H$3:$L$11,5,FALSE),VLOOKUP($L5646,'result messages'!$H$3:$L$11,5,FALSE)))</f>
        <v/>
      </c>
    </row>
    <row r="5647" spans="1:17">
      <c r="A5647" s="1">
        <v>5644</v>
      </c>
      <c r="B5647" s="1"/>
      <c r="C5647" s="1"/>
      <c r="D5647" s="1"/>
      <c r="E5647" s="6"/>
      <c r="F5647" s="1"/>
      <c r="G5647" s="1" t="str">
        <f>IF(ISNA(VLOOKUP($C5647,'DTEN TCAP Linkage deviceId'!$A$1:$A$20000,1,FALSE)),"No","Yes")</f>
        <v>No</v>
      </c>
      <c r="H5647" s="1" t="str">
        <f>IF(ISNA(VLOOKUP($C5647,'Provisioning Requester'!$F$3:$H$20000,2,FALSE)),"No","Yes")</f>
        <v>No</v>
      </c>
      <c r="I5647" s="1" t="str">
        <f>IF($H5647="Yes",VLOOKUP($C5647,'Provisioning Requester'!$F$3:$H$20000,3,FALSE),"-")</f>
        <v>-</v>
      </c>
      <c r="J5647" s="1" t="str">
        <f>IF(OR(D5647="SVCP", E5647="TRUE"), "No", IF(ISNA(VLOOKUP($C5647,'ProvResponder deviceId'!$A$1:$A$20000,1,FALSE)),"No","Yes"))</f>
        <v>No</v>
      </c>
      <c r="K5647" s="1" t="str">
        <f>IF($J5647="Yes",VLOOKUP($C5647,'ProvResponder deviceId'!$A$1:$C$20000,3,FALSE),"-")</f>
        <v>-</v>
      </c>
      <c r="L5647" s="1" t="str">
        <f t="shared" si="176"/>
        <v/>
      </c>
      <c r="M5647" s="1" t="str">
        <f t="shared" si="177"/>
        <v/>
      </c>
      <c r="N5647" s="1" t="str">
        <f>IF(ISBLANK($C5647),"",IF(ISNA(VLOOKUP($L5647,'result messages'!$H$3:$L$11,2,FALSE)),VLOOKUP($M5647,'result messages'!$H$3:$L$11,2,FALSE),VLOOKUP($L5647,'result messages'!$H$3:$L$11,2,FALSE)))</f>
        <v/>
      </c>
      <c r="O5647" s="1" t="str">
        <f>IF(ISBLANK($C5647),"",IF(ISNA(VLOOKUP($L5647,'result messages'!$H$3:$L$11,3,FALSE)),VLOOKUP($M5647,'result messages'!$H$3:$L$11,3,FALSE),VLOOKUP($L5647,'result messages'!$H$3:$L$11,3,FALSE)))</f>
        <v/>
      </c>
      <c r="P5647" s="1" t="str">
        <f>IF(ISBLANK($C5647),"",IF(ISNA(VLOOKUP($L5647,'result messages'!$H$3:$L$11,4,FALSE)),VLOOKUP($M5647,'result messages'!$H$3:$L$11,4,FALSE),VLOOKUP($L5647,'result messages'!$H$3:$L$11,4,FALSE)))</f>
        <v/>
      </c>
      <c r="Q5647" s="1" t="str">
        <f>IF(ISBLANK($C5647),"",IF(ISNA(VLOOKUP($L5647,'result messages'!$H$3:$L$11,5,FALSE)),VLOOKUP($M5647,'result messages'!$H$3:$L$11,5,FALSE),VLOOKUP($L5647,'result messages'!$H$3:$L$11,5,FALSE)))</f>
        <v/>
      </c>
    </row>
    <row r="5648" spans="1:17">
      <c r="A5648" s="1">
        <v>5645</v>
      </c>
      <c r="B5648" s="1"/>
      <c r="C5648" s="1"/>
      <c r="D5648" s="1"/>
      <c r="E5648" s="6"/>
      <c r="F5648" s="1"/>
      <c r="G5648" s="1" t="str">
        <f>IF(ISNA(VLOOKUP($C5648,'DTEN TCAP Linkage deviceId'!$A$1:$A$20000,1,FALSE)),"No","Yes")</f>
        <v>No</v>
      </c>
      <c r="H5648" s="1" t="str">
        <f>IF(ISNA(VLOOKUP($C5648,'Provisioning Requester'!$F$3:$H$20000,2,FALSE)),"No","Yes")</f>
        <v>No</v>
      </c>
      <c r="I5648" s="1" t="str">
        <f>IF($H5648="Yes",VLOOKUP($C5648,'Provisioning Requester'!$F$3:$H$20000,3,FALSE),"-")</f>
        <v>-</v>
      </c>
      <c r="J5648" s="1" t="str">
        <f>IF(OR(D5648="SVCP", E5648="TRUE"), "No", IF(ISNA(VLOOKUP($C5648,'ProvResponder deviceId'!$A$1:$A$20000,1,FALSE)),"No","Yes"))</f>
        <v>No</v>
      </c>
      <c r="K5648" s="1" t="str">
        <f>IF($J5648="Yes",VLOOKUP($C5648,'ProvResponder deviceId'!$A$1:$C$20000,3,FALSE),"-")</f>
        <v>-</v>
      </c>
      <c r="L5648" s="1" t="str">
        <f t="shared" si="176"/>
        <v/>
      </c>
      <c r="M5648" s="1" t="str">
        <f t="shared" si="177"/>
        <v/>
      </c>
      <c r="N5648" s="1" t="str">
        <f>IF(ISBLANK($C5648),"",IF(ISNA(VLOOKUP($L5648,'result messages'!$H$3:$L$11,2,FALSE)),VLOOKUP($M5648,'result messages'!$H$3:$L$11,2,FALSE),VLOOKUP($L5648,'result messages'!$H$3:$L$11,2,FALSE)))</f>
        <v/>
      </c>
      <c r="O5648" s="1" t="str">
        <f>IF(ISBLANK($C5648),"",IF(ISNA(VLOOKUP($L5648,'result messages'!$H$3:$L$11,3,FALSE)),VLOOKUP($M5648,'result messages'!$H$3:$L$11,3,FALSE),VLOOKUP($L5648,'result messages'!$H$3:$L$11,3,FALSE)))</f>
        <v/>
      </c>
      <c r="P5648" s="1" t="str">
        <f>IF(ISBLANK($C5648),"",IF(ISNA(VLOOKUP($L5648,'result messages'!$H$3:$L$11,4,FALSE)),VLOOKUP($M5648,'result messages'!$H$3:$L$11,4,FALSE),VLOOKUP($L5648,'result messages'!$H$3:$L$11,4,FALSE)))</f>
        <v/>
      </c>
      <c r="Q5648" s="1" t="str">
        <f>IF(ISBLANK($C5648),"",IF(ISNA(VLOOKUP($L5648,'result messages'!$H$3:$L$11,5,FALSE)),VLOOKUP($M5648,'result messages'!$H$3:$L$11,5,FALSE),VLOOKUP($L5648,'result messages'!$H$3:$L$11,5,FALSE)))</f>
        <v/>
      </c>
    </row>
    <row r="5649" spans="1:17">
      <c r="A5649" s="1">
        <v>5646</v>
      </c>
      <c r="B5649" s="1"/>
      <c r="C5649" s="1"/>
      <c r="D5649" s="1"/>
      <c r="E5649" s="6"/>
      <c r="F5649" s="1"/>
      <c r="G5649" s="1" t="str">
        <f>IF(ISNA(VLOOKUP($C5649,'DTEN TCAP Linkage deviceId'!$A$1:$A$20000,1,FALSE)),"No","Yes")</f>
        <v>No</v>
      </c>
      <c r="H5649" s="1" t="str">
        <f>IF(ISNA(VLOOKUP($C5649,'Provisioning Requester'!$F$3:$H$20000,2,FALSE)),"No","Yes")</f>
        <v>No</v>
      </c>
      <c r="I5649" s="1" t="str">
        <f>IF($H5649="Yes",VLOOKUP($C5649,'Provisioning Requester'!$F$3:$H$20000,3,FALSE),"-")</f>
        <v>-</v>
      </c>
      <c r="J5649" s="1" t="str">
        <f>IF(OR(D5649="SVCP", E5649="TRUE"), "No", IF(ISNA(VLOOKUP($C5649,'ProvResponder deviceId'!$A$1:$A$20000,1,FALSE)),"No","Yes"))</f>
        <v>No</v>
      </c>
      <c r="K5649" s="1" t="str">
        <f>IF($J5649="Yes",VLOOKUP($C5649,'ProvResponder deviceId'!$A$1:$C$20000,3,FALSE),"-")</f>
        <v>-</v>
      </c>
      <c r="L5649" s="1" t="str">
        <f t="shared" si="176"/>
        <v/>
      </c>
      <c r="M5649" s="1" t="str">
        <f t="shared" si="177"/>
        <v/>
      </c>
      <c r="N5649" s="1" t="str">
        <f>IF(ISBLANK($C5649),"",IF(ISNA(VLOOKUP($L5649,'result messages'!$H$3:$L$11,2,FALSE)),VLOOKUP($M5649,'result messages'!$H$3:$L$11,2,FALSE),VLOOKUP($L5649,'result messages'!$H$3:$L$11,2,FALSE)))</f>
        <v/>
      </c>
      <c r="O5649" s="1" t="str">
        <f>IF(ISBLANK($C5649),"",IF(ISNA(VLOOKUP($L5649,'result messages'!$H$3:$L$11,3,FALSE)),VLOOKUP($M5649,'result messages'!$H$3:$L$11,3,FALSE),VLOOKUP($L5649,'result messages'!$H$3:$L$11,3,FALSE)))</f>
        <v/>
      </c>
      <c r="P5649" s="1" t="str">
        <f>IF(ISBLANK($C5649),"",IF(ISNA(VLOOKUP($L5649,'result messages'!$H$3:$L$11,4,FALSE)),VLOOKUP($M5649,'result messages'!$H$3:$L$11,4,FALSE),VLOOKUP($L5649,'result messages'!$H$3:$L$11,4,FALSE)))</f>
        <v/>
      </c>
      <c r="Q5649" s="1" t="str">
        <f>IF(ISBLANK($C5649),"",IF(ISNA(VLOOKUP($L5649,'result messages'!$H$3:$L$11,5,FALSE)),VLOOKUP($M5649,'result messages'!$H$3:$L$11,5,FALSE),VLOOKUP($L5649,'result messages'!$H$3:$L$11,5,FALSE)))</f>
        <v/>
      </c>
    </row>
    <row r="5650" spans="1:17">
      <c r="A5650" s="1">
        <v>5647</v>
      </c>
      <c r="B5650" s="1"/>
      <c r="C5650" s="1"/>
      <c r="D5650" s="1"/>
      <c r="E5650" s="6"/>
      <c r="F5650" s="1"/>
      <c r="G5650" s="1" t="str">
        <f>IF(ISNA(VLOOKUP($C5650,'DTEN TCAP Linkage deviceId'!$A$1:$A$20000,1,FALSE)),"No","Yes")</f>
        <v>No</v>
      </c>
      <c r="H5650" s="1" t="str">
        <f>IF(ISNA(VLOOKUP($C5650,'Provisioning Requester'!$F$3:$H$20000,2,FALSE)),"No","Yes")</f>
        <v>No</v>
      </c>
      <c r="I5650" s="1" t="str">
        <f>IF($H5650="Yes",VLOOKUP($C5650,'Provisioning Requester'!$F$3:$H$20000,3,FALSE),"-")</f>
        <v>-</v>
      </c>
      <c r="J5650" s="1" t="str">
        <f>IF(OR(D5650="SVCP", E5650="TRUE"), "No", IF(ISNA(VLOOKUP($C5650,'ProvResponder deviceId'!$A$1:$A$20000,1,FALSE)),"No","Yes"))</f>
        <v>No</v>
      </c>
      <c r="K5650" s="1" t="str">
        <f>IF($J5650="Yes",VLOOKUP($C5650,'ProvResponder deviceId'!$A$1:$C$20000,3,FALSE),"-")</f>
        <v>-</v>
      </c>
      <c r="L5650" s="1" t="str">
        <f t="shared" si="176"/>
        <v/>
      </c>
      <c r="M5650" s="1" t="str">
        <f t="shared" si="177"/>
        <v/>
      </c>
      <c r="N5650" s="1" t="str">
        <f>IF(ISBLANK($C5650),"",IF(ISNA(VLOOKUP($L5650,'result messages'!$H$3:$L$11,2,FALSE)),VLOOKUP($M5650,'result messages'!$H$3:$L$11,2,FALSE),VLOOKUP($L5650,'result messages'!$H$3:$L$11,2,FALSE)))</f>
        <v/>
      </c>
      <c r="O5650" s="1" t="str">
        <f>IF(ISBLANK($C5650),"",IF(ISNA(VLOOKUP($L5650,'result messages'!$H$3:$L$11,3,FALSE)),VLOOKUP($M5650,'result messages'!$H$3:$L$11,3,FALSE),VLOOKUP($L5650,'result messages'!$H$3:$L$11,3,FALSE)))</f>
        <v/>
      </c>
      <c r="P5650" s="1" t="str">
        <f>IF(ISBLANK($C5650),"",IF(ISNA(VLOOKUP($L5650,'result messages'!$H$3:$L$11,4,FALSE)),VLOOKUP($M5650,'result messages'!$H$3:$L$11,4,FALSE),VLOOKUP($L5650,'result messages'!$H$3:$L$11,4,FALSE)))</f>
        <v/>
      </c>
      <c r="Q5650" s="1" t="str">
        <f>IF(ISBLANK($C5650),"",IF(ISNA(VLOOKUP($L5650,'result messages'!$H$3:$L$11,5,FALSE)),VLOOKUP($M5650,'result messages'!$H$3:$L$11,5,FALSE),VLOOKUP($L5650,'result messages'!$H$3:$L$11,5,FALSE)))</f>
        <v/>
      </c>
    </row>
    <row r="5651" spans="1:17">
      <c r="A5651" s="1">
        <v>5648</v>
      </c>
      <c r="B5651" s="1"/>
      <c r="C5651" s="1"/>
      <c r="D5651" s="1"/>
      <c r="E5651" s="6"/>
      <c r="F5651" s="1"/>
      <c r="G5651" s="1" t="str">
        <f>IF(ISNA(VLOOKUP($C5651,'DTEN TCAP Linkage deviceId'!$A$1:$A$20000,1,FALSE)),"No","Yes")</f>
        <v>No</v>
      </c>
      <c r="H5651" s="1" t="str">
        <f>IF(ISNA(VLOOKUP($C5651,'Provisioning Requester'!$F$3:$H$20000,2,FALSE)),"No","Yes")</f>
        <v>No</v>
      </c>
      <c r="I5651" s="1" t="str">
        <f>IF($H5651="Yes",VLOOKUP($C5651,'Provisioning Requester'!$F$3:$H$20000,3,FALSE),"-")</f>
        <v>-</v>
      </c>
      <c r="J5651" s="1" t="str">
        <f>IF(OR(D5651="SVCP", E5651="TRUE"), "No", IF(ISNA(VLOOKUP($C5651,'ProvResponder deviceId'!$A$1:$A$20000,1,FALSE)),"No","Yes"))</f>
        <v>No</v>
      </c>
      <c r="K5651" s="1" t="str">
        <f>IF($J5651="Yes",VLOOKUP($C5651,'ProvResponder deviceId'!$A$1:$C$20000,3,FALSE),"-")</f>
        <v>-</v>
      </c>
      <c r="L5651" s="1" t="str">
        <f t="shared" si="176"/>
        <v/>
      </c>
      <c r="M5651" s="1" t="str">
        <f t="shared" si="177"/>
        <v/>
      </c>
      <c r="N5651" s="1" t="str">
        <f>IF(ISBLANK($C5651),"",IF(ISNA(VLOOKUP($L5651,'result messages'!$H$3:$L$11,2,FALSE)),VLOOKUP($M5651,'result messages'!$H$3:$L$11,2,FALSE),VLOOKUP($L5651,'result messages'!$H$3:$L$11,2,FALSE)))</f>
        <v/>
      </c>
      <c r="O5651" s="1" t="str">
        <f>IF(ISBLANK($C5651),"",IF(ISNA(VLOOKUP($L5651,'result messages'!$H$3:$L$11,3,FALSE)),VLOOKUP($M5651,'result messages'!$H$3:$L$11,3,FALSE),VLOOKUP($L5651,'result messages'!$H$3:$L$11,3,FALSE)))</f>
        <v/>
      </c>
      <c r="P5651" s="1" t="str">
        <f>IF(ISBLANK($C5651),"",IF(ISNA(VLOOKUP($L5651,'result messages'!$H$3:$L$11,4,FALSE)),VLOOKUP($M5651,'result messages'!$H$3:$L$11,4,FALSE),VLOOKUP($L5651,'result messages'!$H$3:$L$11,4,FALSE)))</f>
        <v/>
      </c>
      <c r="Q5651" s="1" t="str">
        <f>IF(ISBLANK($C5651),"",IF(ISNA(VLOOKUP($L5651,'result messages'!$H$3:$L$11,5,FALSE)),VLOOKUP($M5651,'result messages'!$H$3:$L$11,5,FALSE),VLOOKUP($L5651,'result messages'!$H$3:$L$11,5,FALSE)))</f>
        <v/>
      </c>
    </row>
    <row r="5652" spans="1:17">
      <c r="A5652" s="1">
        <v>5649</v>
      </c>
      <c r="B5652" s="1"/>
      <c r="C5652" s="1"/>
      <c r="D5652" s="1"/>
      <c r="E5652" s="6"/>
      <c r="F5652" s="1"/>
      <c r="G5652" s="1" t="str">
        <f>IF(ISNA(VLOOKUP($C5652,'DTEN TCAP Linkage deviceId'!$A$1:$A$20000,1,FALSE)),"No","Yes")</f>
        <v>No</v>
      </c>
      <c r="H5652" s="1" t="str">
        <f>IF(ISNA(VLOOKUP($C5652,'Provisioning Requester'!$F$3:$H$20000,2,FALSE)),"No","Yes")</f>
        <v>No</v>
      </c>
      <c r="I5652" s="1" t="str">
        <f>IF($H5652="Yes",VLOOKUP($C5652,'Provisioning Requester'!$F$3:$H$20000,3,FALSE),"-")</f>
        <v>-</v>
      </c>
      <c r="J5652" s="1" t="str">
        <f>IF(OR(D5652="SVCP", E5652="TRUE"), "No", IF(ISNA(VLOOKUP($C5652,'ProvResponder deviceId'!$A$1:$A$20000,1,FALSE)),"No","Yes"))</f>
        <v>No</v>
      </c>
      <c r="K5652" s="1" t="str">
        <f>IF($J5652="Yes",VLOOKUP($C5652,'ProvResponder deviceId'!$A$1:$C$20000,3,FALSE),"-")</f>
        <v>-</v>
      </c>
      <c r="L5652" s="1" t="str">
        <f t="shared" si="176"/>
        <v/>
      </c>
      <c r="M5652" s="1" t="str">
        <f t="shared" si="177"/>
        <v/>
      </c>
      <c r="N5652" s="1" t="str">
        <f>IF(ISBLANK($C5652),"",IF(ISNA(VLOOKUP($L5652,'result messages'!$H$3:$L$11,2,FALSE)),VLOOKUP($M5652,'result messages'!$H$3:$L$11,2,FALSE),VLOOKUP($L5652,'result messages'!$H$3:$L$11,2,FALSE)))</f>
        <v/>
      </c>
      <c r="O5652" s="1" t="str">
        <f>IF(ISBLANK($C5652),"",IF(ISNA(VLOOKUP($L5652,'result messages'!$H$3:$L$11,3,FALSE)),VLOOKUP($M5652,'result messages'!$H$3:$L$11,3,FALSE),VLOOKUP($L5652,'result messages'!$H$3:$L$11,3,FALSE)))</f>
        <v/>
      </c>
      <c r="P5652" s="1" t="str">
        <f>IF(ISBLANK($C5652),"",IF(ISNA(VLOOKUP($L5652,'result messages'!$H$3:$L$11,4,FALSE)),VLOOKUP($M5652,'result messages'!$H$3:$L$11,4,FALSE),VLOOKUP($L5652,'result messages'!$H$3:$L$11,4,FALSE)))</f>
        <v/>
      </c>
      <c r="Q5652" s="1" t="str">
        <f>IF(ISBLANK($C5652),"",IF(ISNA(VLOOKUP($L5652,'result messages'!$H$3:$L$11,5,FALSE)),VLOOKUP($M5652,'result messages'!$H$3:$L$11,5,FALSE),VLOOKUP($L5652,'result messages'!$H$3:$L$11,5,FALSE)))</f>
        <v/>
      </c>
    </row>
    <row r="5653" spans="1:17">
      <c r="A5653" s="1">
        <v>5650</v>
      </c>
      <c r="B5653" s="1"/>
      <c r="C5653" s="1"/>
      <c r="D5653" s="1"/>
      <c r="E5653" s="6"/>
      <c r="F5653" s="1"/>
      <c r="G5653" s="1" t="str">
        <f>IF(ISNA(VLOOKUP($C5653,'DTEN TCAP Linkage deviceId'!$A$1:$A$20000,1,FALSE)),"No","Yes")</f>
        <v>No</v>
      </c>
      <c r="H5653" s="1" t="str">
        <f>IF(ISNA(VLOOKUP($C5653,'Provisioning Requester'!$F$3:$H$20000,2,FALSE)),"No","Yes")</f>
        <v>No</v>
      </c>
      <c r="I5653" s="1" t="str">
        <f>IF($H5653="Yes",VLOOKUP($C5653,'Provisioning Requester'!$F$3:$H$20000,3,FALSE),"-")</f>
        <v>-</v>
      </c>
      <c r="J5653" s="1" t="str">
        <f>IF(OR(D5653="SVCP", E5653="TRUE"), "No", IF(ISNA(VLOOKUP($C5653,'ProvResponder deviceId'!$A$1:$A$20000,1,FALSE)),"No","Yes"))</f>
        <v>No</v>
      </c>
      <c r="K5653" s="1" t="str">
        <f>IF($J5653="Yes",VLOOKUP($C5653,'ProvResponder deviceId'!$A$1:$C$20000,3,FALSE),"-")</f>
        <v>-</v>
      </c>
      <c r="L5653" s="1" t="str">
        <f t="shared" si="176"/>
        <v/>
      </c>
      <c r="M5653" s="1" t="str">
        <f t="shared" si="177"/>
        <v/>
      </c>
      <c r="N5653" s="1" t="str">
        <f>IF(ISBLANK($C5653),"",IF(ISNA(VLOOKUP($L5653,'result messages'!$H$3:$L$11,2,FALSE)),VLOOKUP($M5653,'result messages'!$H$3:$L$11,2,FALSE),VLOOKUP($L5653,'result messages'!$H$3:$L$11,2,FALSE)))</f>
        <v/>
      </c>
      <c r="O5653" s="1" t="str">
        <f>IF(ISBLANK($C5653),"",IF(ISNA(VLOOKUP($L5653,'result messages'!$H$3:$L$11,3,FALSE)),VLOOKUP($M5653,'result messages'!$H$3:$L$11,3,FALSE),VLOOKUP($L5653,'result messages'!$H$3:$L$11,3,FALSE)))</f>
        <v/>
      </c>
      <c r="P5653" s="1" t="str">
        <f>IF(ISBLANK($C5653),"",IF(ISNA(VLOOKUP($L5653,'result messages'!$H$3:$L$11,4,FALSE)),VLOOKUP($M5653,'result messages'!$H$3:$L$11,4,FALSE),VLOOKUP($L5653,'result messages'!$H$3:$L$11,4,FALSE)))</f>
        <v/>
      </c>
      <c r="Q5653" s="1" t="str">
        <f>IF(ISBLANK($C5653),"",IF(ISNA(VLOOKUP($L5653,'result messages'!$H$3:$L$11,5,FALSE)),VLOOKUP($M5653,'result messages'!$H$3:$L$11,5,FALSE),VLOOKUP($L5653,'result messages'!$H$3:$L$11,5,FALSE)))</f>
        <v/>
      </c>
    </row>
    <row r="5654" spans="1:17">
      <c r="A5654" s="1">
        <v>5651</v>
      </c>
      <c r="B5654" s="1"/>
      <c r="C5654" s="1"/>
      <c r="D5654" s="1"/>
      <c r="E5654" s="6"/>
      <c r="F5654" s="1"/>
      <c r="G5654" s="1" t="str">
        <f>IF(ISNA(VLOOKUP($C5654,'DTEN TCAP Linkage deviceId'!$A$1:$A$20000,1,FALSE)),"No","Yes")</f>
        <v>No</v>
      </c>
      <c r="H5654" s="1" t="str">
        <f>IF(ISNA(VLOOKUP($C5654,'Provisioning Requester'!$F$3:$H$20000,2,FALSE)),"No","Yes")</f>
        <v>No</v>
      </c>
      <c r="I5654" s="1" t="str">
        <f>IF($H5654="Yes",VLOOKUP($C5654,'Provisioning Requester'!$F$3:$H$20000,3,FALSE),"-")</f>
        <v>-</v>
      </c>
      <c r="J5654" s="1" t="str">
        <f>IF(OR(D5654="SVCP", E5654="TRUE"), "No", IF(ISNA(VLOOKUP($C5654,'ProvResponder deviceId'!$A$1:$A$20000,1,FALSE)),"No","Yes"))</f>
        <v>No</v>
      </c>
      <c r="K5654" s="1" t="str">
        <f>IF($J5654="Yes",VLOOKUP($C5654,'ProvResponder deviceId'!$A$1:$C$20000,3,FALSE),"-")</f>
        <v>-</v>
      </c>
      <c r="L5654" s="1" t="str">
        <f t="shared" si="176"/>
        <v/>
      </c>
      <c r="M5654" s="1" t="str">
        <f t="shared" si="177"/>
        <v/>
      </c>
      <c r="N5654" s="1" t="str">
        <f>IF(ISBLANK($C5654),"",IF(ISNA(VLOOKUP($L5654,'result messages'!$H$3:$L$11,2,FALSE)),VLOOKUP($M5654,'result messages'!$H$3:$L$11,2,FALSE),VLOOKUP($L5654,'result messages'!$H$3:$L$11,2,FALSE)))</f>
        <v/>
      </c>
      <c r="O5654" s="1" t="str">
        <f>IF(ISBLANK($C5654),"",IF(ISNA(VLOOKUP($L5654,'result messages'!$H$3:$L$11,3,FALSE)),VLOOKUP($M5654,'result messages'!$H$3:$L$11,3,FALSE),VLOOKUP($L5654,'result messages'!$H$3:$L$11,3,FALSE)))</f>
        <v/>
      </c>
      <c r="P5654" s="1" t="str">
        <f>IF(ISBLANK($C5654),"",IF(ISNA(VLOOKUP($L5654,'result messages'!$H$3:$L$11,4,FALSE)),VLOOKUP($M5654,'result messages'!$H$3:$L$11,4,FALSE),VLOOKUP($L5654,'result messages'!$H$3:$L$11,4,FALSE)))</f>
        <v/>
      </c>
      <c r="Q5654" s="1" t="str">
        <f>IF(ISBLANK($C5654),"",IF(ISNA(VLOOKUP($L5654,'result messages'!$H$3:$L$11,5,FALSE)),VLOOKUP($M5654,'result messages'!$H$3:$L$11,5,FALSE),VLOOKUP($L5654,'result messages'!$H$3:$L$11,5,FALSE)))</f>
        <v/>
      </c>
    </row>
    <row r="5655" spans="1:17">
      <c r="A5655" s="1">
        <v>5652</v>
      </c>
      <c r="B5655" s="1"/>
      <c r="C5655" s="1"/>
      <c r="D5655" s="1"/>
      <c r="E5655" s="6"/>
      <c r="F5655" s="1"/>
      <c r="G5655" s="1" t="str">
        <f>IF(ISNA(VLOOKUP($C5655,'DTEN TCAP Linkage deviceId'!$A$1:$A$20000,1,FALSE)),"No","Yes")</f>
        <v>No</v>
      </c>
      <c r="H5655" s="1" t="str">
        <f>IF(ISNA(VLOOKUP($C5655,'Provisioning Requester'!$F$3:$H$20000,2,FALSE)),"No","Yes")</f>
        <v>No</v>
      </c>
      <c r="I5655" s="1" t="str">
        <f>IF($H5655="Yes",VLOOKUP($C5655,'Provisioning Requester'!$F$3:$H$20000,3,FALSE),"-")</f>
        <v>-</v>
      </c>
      <c r="J5655" s="1" t="str">
        <f>IF(OR(D5655="SVCP", E5655="TRUE"), "No", IF(ISNA(VLOOKUP($C5655,'ProvResponder deviceId'!$A$1:$A$20000,1,FALSE)),"No","Yes"))</f>
        <v>No</v>
      </c>
      <c r="K5655" s="1" t="str">
        <f>IF($J5655="Yes",VLOOKUP($C5655,'ProvResponder deviceId'!$A$1:$C$20000,3,FALSE),"-")</f>
        <v>-</v>
      </c>
      <c r="L5655" s="1" t="str">
        <f t="shared" si="176"/>
        <v/>
      </c>
      <c r="M5655" s="1" t="str">
        <f t="shared" si="177"/>
        <v/>
      </c>
      <c r="N5655" s="1" t="str">
        <f>IF(ISBLANK($C5655),"",IF(ISNA(VLOOKUP($L5655,'result messages'!$H$3:$L$11,2,FALSE)),VLOOKUP($M5655,'result messages'!$H$3:$L$11,2,FALSE),VLOOKUP($L5655,'result messages'!$H$3:$L$11,2,FALSE)))</f>
        <v/>
      </c>
      <c r="O5655" s="1" t="str">
        <f>IF(ISBLANK($C5655),"",IF(ISNA(VLOOKUP($L5655,'result messages'!$H$3:$L$11,3,FALSE)),VLOOKUP($M5655,'result messages'!$H$3:$L$11,3,FALSE),VLOOKUP($L5655,'result messages'!$H$3:$L$11,3,FALSE)))</f>
        <v/>
      </c>
      <c r="P5655" s="1" t="str">
        <f>IF(ISBLANK($C5655),"",IF(ISNA(VLOOKUP($L5655,'result messages'!$H$3:$L$11,4,FALSE)),VLOOKUP($M5655,'result messages'!$H$3:$L$11,4,FALSE),VLOOKUP($L5655,'result messages'!$H$3:$L$11,4,FALSE)))</f>
        <v/>
      </c>
      <c r="Q5655" s="1" t="str">
        <f>IF(ISBLANK($C5655),"",IF(ISNA(VLOOKUP($L5655,'result messages'!$H$3:$L$11,5,FALSE)),VLOOKUP($M5655,'result messages'!$H$3:$L$11,5,FALSE),VLOOKUP($L5655,'result messages'!$H$3:$L$11,5,FALSE)))</f>
        <v/>
      </c>
    </row>
    <row r="5656" spans="1:17">
      <c r="A5656" s="1">
        <v>5653</v>
      </c>
      <c r="B5656" s="1"/>
      <c r="C5656" s="1"/>
      <c r="D5656" s="1"/>
      <c r="E5656" s="6"/>
      <c r="F5656" s="1"/>
      <c r="G5656" s="1" t="str">
        <f>IF(ISNA(VLOOKUP($C5656,'DTEN TCAP Linkage deviceId'!$A$1:$A$20000,1,FALSE)),"No","Yes")</f>
        <v>No</v>
      </c>
      <c r="H5656" s="1" t="str">
        <f>IF(ISNA(VLOOKUP($C5656,'Provisioning Requester'!$F$3:$H$20000,2,FALSE)),"No","Yes")</f>
        <v>No</v>
      </c>
      <c r="I5656" s="1" t="str">
        <f>IF($H5656="Yes",VLOOKUP($C5656,'Provisioning Requester'!$F$3:$H$20000,3,FALSE),"-")</f>
        <v>-</v>
      </c>
      <c r="J5656" s="1" t="str">
        <f>IF(OR(D5656="SVCP", E5656="TRUE"), "No", IF(ISNA(VLOOKUP($C5656,'ProvResponder deviceId'!$A$1:$A$20000,1,FALSE)),"No","Yes"))</f>
        <v>No</v>
      </c>
      <c r="K5656" s="1" t="str">
        <f>IF($J5656="Yes",VLOOKUP($C5656,'ProvResponder deviceId'!$A$1:$C$20000,3,FALSE),"-")</f>
        <v>-</v>
      </c>
      <c r="L5656" s="1" t="str">
        <f t="shared" si="176"/>
        <v/>
      </c>
      <c r="M5656" s="1" t="str">
        <f t="shared" si="177"/>
        <v/>
      </c>
      <c r="N5656" s="1" t="str">
        <f>IF(ISBLANK($C5656),"",IF(ISNA(VLOOKUP($L5656,'result messages'!$H$3:$L$11,2,FALSE)),VLOOKUP($M5656,'result messages'!$H$3:$L$11,2,FALSE),VLOOKUP($L5656,'result messages'!$H$3:$L$11,2,FALSE)))</f>
        <v/>
      </c>
      <c r="O5656" s="1" t="str">
        <f>IF(ISBLANK($C5656),"",IF(ISNA(VLOOKUP($L5656,'result messages'!$H$3:$L$11,3,FALSE)),VLOOKUP($M5656,'result messages'!$H$3:$L$11,3,FALSE),VLOOKUP($L5656,'result messages'!$H$3:$L$11,3,FALSE)))</f>
        <v/>
      </c>
      <c r="P5656" s="1" t="str">
        <f>IF(ISBLANK($C5656),"",IF(ISNA(VLOOKUP($L5656,'result messages'!$H$3:$L$11,4,FALSE)),VLOOKUP($M5656,'result messages'!$H$3:$L$11,4,FALSE),VLOOKUP($L5656,'result messages'!$H$3:$L$11,4,FALSE)))</f>
        <v/>
      </c>
      <c r="Q5656" s="1" t="str">
        <f>IF(ISBLANK($C5656),"",IF(ISNA(VLOOKUP($L5656,'result messages'!$H$3:$L$11,5,FALSE)),VLOOKUP($M5656,'result messages'!$H$3:$L$11,5,FALSE),VLOOKUP($L5656,'result messages'!$H$3:$L$11,5,FALSE)))</f>
        <v/>
      </c>
    </row>
    <row r="5657" spans="1:17">
      <c r="A5657" s="1">
        <v>5654</v>
      </c>
      <c r="B5657" s="1"/>
      <c r="C5657" s="1"/>
      <c r="D5657" s="1"/>
      <c r="E5657" s="6"/>
      <c r="F5657" s="1"/>
      <c r="G5657" s="1" t="str">
        <f>IF(ISNA(VLOOKUP($C5657,'DTEN TCAP Linkage deviceId'!$A$1:$A$20000,1,FALSE)),"No","Yes")</f>
        <v>No</v>
      </c>
      <c r="H5657" s="1" t="str">
        <f>IF(ISNA(VLOOKUP($C5657,'Provisioning Requester'!$F$3:$H$20000,2,FALSE)),"No","Yes")</f>
        <v>No</v>
      </c>
      <c r="I5657" s="1" t="str">
        <f>IF($H5657="Yes",VLOOKUP($C5657,'Provisioning Requester'!$F$3:$H$20000,3,FALSE),"-")</f>
        <v>-</v>
      </c>
      <c r="J5657" s="1" t="str">
        <f>IF(OR(D5657="SVCP", E5657="TRUE"), "No", IF(ISNA(VLOOKUP($C5657,'ProvResponder deviceId'!$A$1:$A$20000,1,FALSE)),"No","Yes"))</f>
        <v>No</v>
      </c>
      <c r="K5657" s="1" t="str">
        <f>IF($J5657="Yes",VLOOKUP($C5657,'ProvResponder deviceId'!$A$1:$C$20000,3,FALSE),"-")</f>
        <v>-</v>
      </c>
      <c r="L5657" s="1" t="str">
        <f t="shared" si="176"/>
        <v/>
      </c>
      <c r="M5657" s="1" t="str">
        <f t="shared" si="177"/>
        <v/>
      </c>
      <c r="N5657" s="1" t="str">
        <f>IF(ISBLANK($C5657),"",IF(ISNA(VLOOKUP($L5657,'result messages'!$H$3:$L$11,2,FALSE)),VLOOKUP($M5657,'result messages'!$H$3:$L$11,2,FALSE),VLOOKUP($L5657,'result messages'!$H$3:$L$11,2,FALSE)))</f>
        <v/>
      </c>
      <c r="O5657" s="1" t="str">
        <f>IF(ISBLANK($C5657),"",IF(ISNA(VLOOKUP($L5657,'result messages'!$H$3:$L$11,3,FALSE)),VLOOKUP($M5657,'result messages'!$H$3:$L$11,3,FALSE),VLOOKUP($L5657,'result messages'!$H$3:$L$11,3,FALSE)))</f>
        <v/>
      </c>
      <c r="P5657" s="1" t="str">
        <f>IF(ISBLANK($C5657),"",IF(ISNA(VLOOKUP($L5657,'result messages'!$H$3:$L$11,4,FALSE)),VLOOKUP($M5657,'result messages'!$H$3:$L$11,4,FALSE),VLOOKUP($L5657,'result messages'!$H$3:$L$11,4,FALSE)))</f>
        <v/>
      </c>
      <c r="Q5657" s="1" t="str">
        <f>IF(ISBLANK($C5657),"",IF(ISNA(VLOOKUP($L5657,'result messages'!$H$3:$L$11,5,FALSE)),VLOOKUP($M5657,'result messages'!$H$3:$L$11,5,FALSE),VLOOKUP($L5657,'result messages'!$H$3:$L$11,5,FALSE)))</f>
        <v/>
      </c>
    </row>
    <row r="5658" spans="1:17">
      <c r="A5658" s="1">
        <v>5655</v>
      </c>
      <c r="B5658" s="1"/>
      <c r="C5658" s="1"/>
      <c r="D5658" s="1"/>
      <c r="E5658" s="6"/>
      <c r="F5658" s="1"/>
      <c r="G5658" s="1" t="str">
        <f>IF(ISNA(VLOOKUP($C5658,'DTEN TCAP Linkage deviceId'!$A$1:$A$20000,1,FALSE)),"No","Yes")</f>
        <v>No</v>
      </c>
      <c r="H5658" s="1" t="str">
        <f>IF(ISNA(VLOOKUP($C5658,'Provisioning Requester'!$F$3:$H$20000,2,FALSE)),"No","Yes")</f>
        <v>No</v>
      </c>
      <c r="I5658" s="1" t="str">
        <f>IF($H5658="Yes",VLOOKUP($C5658,'Provisioning Requester'!$F$3:$H$20000,3,FALSE),"-")</f>
        <v>-</v>
      </c>
      <c r="J5658" s="1" t="str">
        <f>IF(OR(D5658="SVCP", E5658="TRUE"), "No", IF(ISNA(VLOOKUP($C5658,'ProvResponder deviceId'!$A$1:$A$20000,1,FALSE)),"No","Yes"))</f>
        <v>No</v>
      </c>
      <c r="K5658" s="1" t="str">
        <f>IF($J5658="Yes",VLOOKUP($C5658,'ProvResponder deviceId'!$A$1:$C$20000,3,FALSE),"-")</f>
        <v>-</v>
      </c>
      <c r="L5658" s="1" t="str">
        <f t="shared" si="176"/>
        <v/>
      </c>
      <c r="M5658" s="1" t="str">
        <f t="shared" si="177"/>
        <v/>
      </c>
      <c r="N5658" s="1" t="str">
        <f>IF(ISBLANK($C5658),"",IF(ISNA(VLOOKUP($L5658,'result messages'!$H$3:$L$11,2,FALSE)),VLOOKUP($M5658,'result messages'!$H$3:$L$11,2,FALSE),VLOOKUP($L5658,'result messages'!$H$3:$L$11,2,FALSE)))</f>
        <v/>
      </c>
      <c r="O5658" s="1" t="str">
        <f>IF(ISBLANK($C5658),"",IF(ISNA(VLOOKUP($L5658,'result messages'!$H$3:$L$11,3,FALSE)),VLOOKUP($M5658,'result messages'!$H$3:$L$11,3,FALSE),VLOOKUP($L5658,'result messages'!$H$3:$L$11,3,FALSE)))</f>
        <v/>
      </c>
      <c r="P5658" s="1" t="str">
        <f>IF(ISBLANK($C5658),"",IF(ISNA(VLOOKUP($L5658,'result messages'!$H$3:$L$11,4,FALSE)),VLOOKUP($M5658,'result messages'!$H$3:$L$11,4,FALSE),VLOOKUP($L5658,'result messages'!$H$3:$L$11,4,FALSE)))</f>
        <v/>
      </c>
      <c r="Q5658" s="1" t="str">
        <f>IF(ISBLANK($C5658),"",IF(ISNA(VLOOKUP($L5658,'result messages'!$H$3:$L$11,5,FALSE)),VLOOKUP($M5658,'result messages'!$H$3:$L$11,5,FALSE),VLOOKUP($L5658,'result messages'!$H$3:$L$11,5,FALSE)))</f>
        <v/>
      </c>
    </row>
    <row r="5659" spans="1:17">
      <c r="A5659" s="1">
        <v>5656</v>
      </c>
      <c r="B5659" s="1"/>
      <c r="C5659" s="1"/>
      <c r="D5659" s="1"/>
      <c r="E5659" s="6"/>
      <c r="F5659" s="1"/>
      <c r="G5659" s="1" t="str">
        <f>IF(ISNA(VLOOKUP($C5659,'DTEN TCAP Linkage deviceId'!$A$1:$A$20000,1,FALSE)),"No","Yes")</f>
        <v>No</v>
      </c>
      <c r="H5659" s="1" t="str">
        <f>IF(ISNA(VLOOKUP($C5659,'Provisioning Requester'!$F$3:$H$20000,2,FALSE)),"No","Yes")</f>
        <v>No</v>
      </c>
      <c r="I5659" s="1" t="str">
        <f>IF($H5659="Yes",VLOOKUP($C5659,'Provisioning Requester'!$F$3:$H$20000,3,FALSE),"-")</f>
        <v>-</v>
      </c>
      <c r="J5659" s="1" t="str">
        <f>IF(OR(D5659="SVCP", E5659="TRUE"), "No", IF(ISNA(VLOOKUP($C5659,'ProvResponder deviceId'!$A$1:$A$20000,1,FALSE)),"No","Yes"))</f>
        <v>No</v>
      </c>
      <c r="K5659" s="1" t="str">
        <f>IF($J5659="Yes",VLOOKUP($C5659,'ProvResponder deviceId'!$A$1:$C$20000,3,FALSE),"-")</f>
        <v>-</v>
      </c>
      <c r="L5659" s="1" t="str">
        <f t="shared" si="176"/>
        <v/>
      </c>
      <c r="M5659" s="1" t="str">
        <f t="shared" si="177"/>
        <v/>
      </c>
      <c r="N5659" s="1" t="str">
        <f>IF(ISBLANK($C5659),"",IF(ISNA(VLOOKUP($L5659,'result messages'!$H$3:$L$11,2,FALSE)),VLOOKUP($M5659,'result messages'!$H$3:$L$11,2,FALSE),VLOOKUP($L5659,'result messages'!$H$3:$L$11,2,FALSE)))</f>
        <v/>
      </c>
      <c r="O5659" s="1" t="str">
        <f>IF(ISBLANK($C5659),"",IF(ISNA(VLOOKUP($L5659,'result messages'!$H$3:$L$11,3,FALSE)),VLOOKUP($M5659,'result messages'!$H$3:$L$11,3,FALSE),VLOOKUP($L5659,'result messages'!$H$3:$L$11,3,FALSE)))</f>
        <v/>
      </c>
      <c r="P5659" s="1" t="str">
        <f>IF(ISBLANK($C5659),"",IF(ISNA(VLOOKUP($L5659,'result messages'!$H$3:$L$11,4,FALSE)),VLOOKUP($M5659,'result messages'!$H$3:$L$11,4,FALSE),VLOOKUP($L5659,'result messages'!$H$3:$L$11,4,FALSE)))</f>
        <v/>
      </c>
      <c r="Q5659" s="1" t="str">
        <f>IF(ISBLANK($C5659),"",IF(ISNA(VLOOKUP($L5659,'result messages'!$H$3:$L$11,5,FALSE)),VLOOKUP($M5659,'result messages'!$H$3:$L$11,5,FALSE),VLOOKUP($L5659,'result messages'!$H$3:$L$11,5,FALSE)))</f>
        <v/>
      </c>
    </row>
    <row r="5660" spans="1:17">
      <c r="A5660" s="1">
        <v>5657</v>
      </c>
      <c r="B5660" s="1"/>
      <c r="C5660" s="1"/>
      <c r="D5660" s="1"/>
      <c r="E5660" s="6"/>
      <c r="F5660" s="1"/>
      <c r="G5660" s="1" t="str">
        <f>IF(ISNA(VLOOKUP($C5660,'DTEN TCAP Linkage deviceId'!$A$1:$A$20000,1,FALSE)),"No","Yes")</f>
        <v>No</v>
      </c>
      <c r="H5660" s="1" t="str">
        <f>IF(ISNA(VLOOKUP($C5660,'Provisioning Requester'!$F$3:$H$20000,2,FALSE)),"No","Yes")</f>
        <v>No</v>
      </c>
      <c r="I5660" s="1" t="str">
        <f>IF($H5660="Yes",VLOOKUP($C5660,'Provisioning Requester'!$F$3:$H$20000,3,FALSE),"-")</f>
        <v>-</v>
      </c>
      <c r="J5660" s="1" t="str">
        <f>IF(OR(D5660="SVCP", E5660="TRUE"), "No", IF(ISNA(VLOOKUP($C5660,'ProvResponder deviceId'!$A$1:$A$20000,1,FALSE)),"No","Yes"))</f>
        <v>No</v>
      </c>
      <c r="K5660" s="1" t="str">
        <f>IF($J5660="Yes",VLOOKUP($C5660,'ProvResponder deviceId'!$A$1:$C$20000,3,FALSE),"-")</f>
        <v>-</v>
      </c>
      <c r="L5660" s="1" t="str">
        <f t="shared" si="176"/>
        <v/>
      </c>
      <c r="M5660" s="1" t="str">
        <f t="shared" si="177"/>
        <v/>
      </c>
      <c r="N5660" s="1" t="str">
        <f>IF(ISBLANK($C5660),"",IF(ISNA(VLOOKUP($L5660,'result messages'!$H$3:$L$11,2,FALSE)),VLOOKUP($M5660,'result messages'!$H$3:$L$11,2,FALSE),VLOOKUP($L5660,'result messages'!$H$3:$L$11,2,FALSE)))</f>
        <v/>
      </c>
      <c r="O5660" s="1" t="str">
        <f>IF(ISBLANK($C5660),"",IF(ISNA(VLOOKUP($L5660,'result messages'!$H$3:$L$11,3,FALSE)),VLOOKUP($M5660,'result messages'!$H$3:$L$11,3,FALSE),VLOOKUP($L5660,'result messages'!$H$3:$L$11,3,FALSE)))</f>
        <v/>
      </c>
      <c r="P5660" s="1" t="str">
        <f>IF(ISBLANK($C5660),"",IF(ISNA(VLOOKUP($L5660,'result messages'!$H$3:$L$11,4,FALSE)),VLOOKUP($M5660,'result messages'!$H$3:$L$11,4,FALSE),VLOOKUP($L5660,'result messages'!$H$3:$L$11,4,FALSE)))</f>
        <v/>
      </c>
      <c r="Q5660" s="1" t="str">
        <f>IF(ISBLANK($C5660),"",IF(ISNA(VLOOKUP($L5660,'result messages'!$H$3:$L$11,5,FALSE)),VLOOKUP($M5660,'result messages'!$H$3:$L$11,5,FALSE),VLOOKUP($L5660,'result messages'!$H$3:$L$11,5,FALSE)))</f>
        <v/>
      </c>
    </row>
    <row r="5661" spans="1:17">
      <c r="A5661" s="1">
        <v>5658</v>
      </c>
      <c r="B5661" s="1"/>
      <c r="C5661" s="1"/>
      <c r="D5661" s="1"/>
      <c r="E5661" s="6"/>
      <c r="F5661" s="1"/>
      <c r="G5661" s="1" t="str">
        <f>IF(ISNA(VLOOKUP($C5661,'DTEN TCAP Linkage deviceId'!$A$1:$A$20000,1,FALSE)),"No","Yes")</f>
        <v>No</v>
      </c>
      <c r="H5661" s="1" t="str">
        <f>IF(ISNA(VLOOKUP($C5661,'Provisioning Requester'!$F$3:$H$20000,2,FALSE)),"No","Yes")</f>
        <v>No</v>
      </c>
      <c r="I5661" s="1" t="str">
        <f>IF($H5661="Yes",VLOOKUP($C5661,'Provisioning Requester'!$F$3:$H$20000,3,FALSE),"-")</f>
        <v>-</v>
      </c>
      <c r="J5661" s="1" t="str">
        <f>IF(OR(D5661="SVCP", E5661="TRUE"), "No", IF(ISNA(VLOOKUP($C5661,'ProvResponder deviceId'!$A$1:$A$20000,1,FALSE)),"No","Yes"))</f>
        <v>No</v>
      </c>
      <c r="K5661" s="1" t="str">
        <f>IF($J5661="Yes",VLOOKUP($C5661,'ProvResponder deviceId'!$A$1:$C$20000,3,FALSE),"-")</f>
        <v>-</v>
      </c>
      <c r="L5661" s="1" t="str">
        <f t="shared" si="176"/>
        <v/>
      </c>
      <c r="M5661" s="1" t="str">
        <f t="shared" si="177"/>
        <v/>
      </c>
      <c r="N5661" s="1" t="str">
        <f>IF(ISBLANK($C5661),"",IF(ISNA(VLOOKUP($L5661,'result messages'!$H$3:$L$11,2,FALSE)),VLOOKUP($M5661,'result messages'!$H$3:$L$11,2,FALSE),VLOOKUP($L5661,'result messages'!$H$3:$L$11,2,FALSE)))</f>
        <v/>
      </c>
      <c r="O5661" s="1" t="str">
        <f>IF(ISBLANK($C5661),"",IF(ISNA(VLOOKUP($L5661,'result messages'!$H$3:$L$11,3,FALSE)),VLOOKUP($M5661,'result messages'!$H$3:$L$11,3,FALSE),VLOOKUP($L5661,'result messages'!$H$3:$L$11,3,FALSE)))</f>
        <v/>
      </c>
      <c r="P5661" s="1" t="str">
        <f>IF(ISBLANK($C5661),"",IF(ISNA(VLOOKUP($L5661,'result messages'!$H$3:$L$11,4,FALSE)),VLOOKUP($M5661,'result messages'!$H$3:$L$11,4,FALSE),VLOOKUP($L5661,'result messages'!$H$3:$L$11,4,FALSE)))</f>
        <v/>
      </c>
      <c r="Q5661" s="1" t="str">
        <f>IF(ISBLANK($C5661),"",IF(ISNA(VLOOKUP($L5661,'result messages'!$H$3:$L$11,5,FALSE)),VLOOKUP($M5661,'result messages'!$H$3:$L$11,5,FALSE),VLOOKUP($L5661,'result messages'!$H$3:$L$11,5,FALSE)))</f>
        <v/>
      </c>
    </row>
    <row r="5662" spans="1:17">
      <c r="A5662" s="1">
        <v>5659</v>
      </c>
      <c r="B5662" s="1"/>
      <c r="C5662" s="1"/>
      <c r="D5662" s="1"/>
      <c r="E5662" s="6"/>
      <c r="F5662" s="1"/>
      <c r="G5662" s="1" t="str">
        <f>IF(ISNA(VLOOKUP($C5662,'DTEN TCAP Linkage deviceId'!$A$1:$A$20000,1,FALSE)),"No","Yes")</f>
        <v>No</v>
      </c>
      <c r="H5662" s="1" t="str">
        <f>IF(ISNA(VLOOKUP($C5662,'Provisioning Requester'!$F$3:$H$20000,2,FALSE)),"No","Yes")</f>
        <v>No</v>
      </c>
      <c r="I5662" s="1" t="str">
        <f>IF($H5662="Yes",VLOOKUP($C5662,'Provisioning Requester'!$F$3:$H$20000,3,FALSE),"-")</f>
        <v>-</v>
      </c>
      <c r="J5662" s="1" t="str">
        <f>IF(OR(D5662="SVCP", E5662="TRUE"), "No", IF(ISNA(VLOOKUP($C5662,'ProvResponder deviceId'!$A$1:$A$20000,1,FALSE)),"No","Yes"))</f>
        <v>No</v>
      </c>
      <c r="K5662" s="1" t="str">
        <f>IF($J5662="Yes",VLOOKUP($C5662,'ProvResponder deviceId'!$A$1:$C$20000,3,FALSE),"-")</f>
        <v>-</v>
      </c>
      <c r="L5662" s="1" t="str">
        <f t="shared" si="176"/>
        <v/>
      </c>
      <c r="M5662" s="1" t="str">
        <f t="shared" si="177"/>
        <v/>
      </c>
      <c r="N5662" s="1" t="str">
        <f>IF(ISBLANK($C5662),"",IF(ISNA(VLOOKUP($L5662,'result messages'!$H$3:$L$11,2,FALSE)),VLOOKUP($M5662,'result messages'!$H$3:$L$11,2,FALSE),VLOOKUP($L5662,'result messages'!$H$3:$L$11,2,FALSE)))</f>
        <v/>
      </c>
      <c r="O5662" s="1" t="str">
        <f>IF(ISBLANK($C5662),"",IF(ISNA(VLOOKUP($L5662,'result messages'!$H$3:$L$11,3,FALSE)),VLOOKUP($M5662,'result messages'!$H$3:$L$11,3,FALSE),VLOOKUP($L5662,'result messages'!$H$3:$L$11,3,FALSE)))</f>
        <v/>
      </c>
      <c r="P5662" s="1" t="str">
        <f>IF(ISBLANK($C5662),"",IF(ISNA(VLOOKUP($L5662,'result messages'!$H$3:$L$11,4,FALSE)),VLOOKUP($M5662,'result messages'!$H$3:$L$11,4,FALSE),VLOOKUP($L5662,'result messages'!$H$3:$L$11,4,FALSE)))</f>
        <v/>
      </c>
      <c r="Q5662" s="1" t="str">
        <f>IF(ISBLANK($C5662),"",IF(ISNA(VLOOKUP($L5662,'result messages'!$H$3:$L$11,5,FALSE)),VLOOKUP($M5662,'result messages'!$H$3:$L$11,5,FALSE),VLOOKUP($L5662,'result messages'!$H$3:$L$11,5,FALSE)))</f>
        <v/>
      </c>
    </row>
    <row r="5663" spans="1:17">
      <c r="A5663" s="1">
        <v>5660</v>
      </c>
      <c r="B5663" s="1"/>
      <c r="C5663" s="1"/>
      <c r="D5663" s="1"/>
      <c r="E5663" s="6"/>
      <c r="F5663" s="1"/>
      <c r="G5663" s="1" t="str">
        <f>IF(ISNA(VLOOKUP($C5663,'DTEN TCAP Linkage deviceId'!$A$1:$A$20000,1,FALSE)),"No","Yes")</f>
        <v>No</v>
      </c>
      <c r="H5663" s="1" t="str">
        <f>IF(ISNA(VLOOKUP($C5663,'Provisioning Requester'!$F$3:$H$20000,2,FALSE)),"No","Yes")</f>
        <v>No</v>
      </c>
      <c r="I5663" s="1" t="str">
        <f>IF($H5663="Yes",VLOOKUP($C5663,'Provisioning Requester'!$F$3:$H$20000,3,FALSE),"-")</f>
        <v>-</v>
      </c>
      <c r="J5663" s="1" t="str">
        <f>IF(OR(D5663="SVCP", E5663="TRUE"), "No", IF(ISNA(VLOOKUP($C5663,'ProvResponder deviceId'!$A$1:$A$20000,1,FALSE)),"No","Yes"))</f>
        <v>No</v>
      </c>
      <c r="K5663" s="1" t="str">
        <f>IF($J5663="Yes",VLOOKUP($C5663,'ProvResponder deviceId'!$A$1:$C$20000,3,FALSE),"-")</f>
        <v>-</v>
      </c>
      <c r="L5663" s="1" t="str">
        <f t="shared" si="176"/>
        <v/>
      </c>
      <c r="M5663" s="1" t="str">
        <f t="shared" si="177"/>
        <v/>
      </c>
      <c r="N5663" s="1" t="str">
        <f>IF(ISBLANK($C5663),"",IF(ISNA(VLOOKUP($L5663,'result messages'!$H$3:$L$11,2,FALSE)),VLOOKUP($M5663,'result messages'!$H$3:$L$11,2,FALSE),VLOOKUP($L5663,'result messages'!$H$3:$L$11,2,FALSE)))</f>
        <v/>
      </c>
      <c r="O5663" s="1" t="str">
        <f>IF(ISBLANK($C5663),"",IF(ISNA(VLOOKUP($L5663,'result messages'!$H$3:$L$11,3,FALSE)),VLOOKUP($M5663,'result messages'!$H$3:$L$11,3,FALSE),VLOOKUP($L5663,'result messages'!$H$3:$L$11,3,FALSE)))</f>
        <v/>
      </c>
      <c r="P5663" s="1" t="str">
        <f>IF(ISBLANK($C5663),"",IF(ISNA(VLOOKUP($L5663,'result messages'!$H$3:$L$11,4,FALSE)),VLOOKUP($M5663,'result messages'!$H$3:$L$11,4,FALSE),VLOOKUP($L5663,'result messages'!$H$3:$L$11,4,FALSE)))</f>
        <v/>
      </c>
      <c r="Q5663" s="1" t="str">
        <f>IF(ISBLANK($C5663),"",IF(ISNA(VLOOKUP($L5663,'result messages'!$H$3:$L$11,5,FALSE)),VLOOKUP($M5663,'result messages'!$H$3:$L$11,5,FALSE),VLOOKUP($L5663,'result messages'!$H$3:$L$11,5,FALSE)))</f>
        <v/>
      </c>
    </row>
    <row r="5664" spans="1:17">
      <c r="A5664" s="1">
        <v>5661</v>
      </c>
      <c r="B5664" s="1"/>
      <c r="C5664" s="1"/>
      <c r="D5664" s="1"/>
      <c r="E5664" s="6"/>
      <c r="F5664" s="1"/>
      <c r="G5664" s="1" t="str">
        <f>IF(ISNA(VLOOKUP($C5664,'DTEN TCAP Linkage deviceId'!$A$1:$A$20000,1,FALSE)),"No","Yes")</f>
        <v>No</v>
      </c>
      <c r="H5664" s="1" t="str">
        <f>IF(ISNA(VLOOKUP($C5664,'Provisioning Requester'!$F$3:$H$20000,2,FALSE)),"No","Yes")</f>
        <v>No</v>
      </c>
      <c r="I5664" s="1" t="str">
        <f>IF($H5664="Yes",VLOOKUP($C5664,'Provisioning Requester'!$F$3:$H$20000,3,FALSE),"-")</f>
        <v>-</v>
      </c>
      <c r="J5664" s="1" t="str">
        <f>IF(OR(D5664="SVCP", E5664="TRUE"), "No", IF(ISNA(VLOOKUP($C5664,'ProvResponder deviceId'!$A$1:$A$20000,1,FALSE)),"No","Yes"))</f>
        <v>No</v>
      </c>
      <c r="K5664" s="1" t="str">
        <f>IF($J5664="Yes",VLOOKUP($C5664,'ProvResponder deviceId'!$A$1:$C$20000,3,FALSE),"-")</f>
        <v>-</v>
      </c>
      <c r="L5664" s="1" t="str">
        <f t="shared" si="176"/>
        <v/>
      </c>
      <c r="M5664" s="1" t="str">
        <f t="shared" si="177"/>
        <v/>
      </c>
      <c r="N5664" s="1" t="str">
        <f>IF(ISBLANK($C5664),"",IF(ISNA(VLOOKUP($L5664,'result messages'!$H$3:$L$11,2,FALSE)),VLOOKUP($M5664,'result messages'!$H$3:$L$11,2,FALSE),VLOOKUP($L5664,'result messages'!$H$3:$L$11,2,FALSE)))</f>
        <v/>
      </c>
      <c r="O5664" s="1" t="str">
        <f>IF(ISBLANK($C5664),"",IF(ISNA(VLOOKUP($L5664,'result messages'!$H$3:$L$11,3,FALSE)),VLOOKUP($M5664,'result messages'!$H$3:$L$11,3,FALSE),VLOOKUP($L5664,'result messages'!$H$3:$L$11,3,FALSE)))</f>
        <v/>
      </c>
      <c r="P5664" s="1" t="str">
        <f>IF(ISBLANK($C5664),"",IF(ISNA(VLOOKUP($L5664,'result messages'!$H$3:$L$11,4,FALSE)),VLOOKUP($M5664,'result messages'!$H$3:$L$11,4,FALSE),VLOOKUP($L5664,'result messages'!$H$3:$L$11,4,FALSE)))</f>
        <v/>
      </c>
      <c r="Q5664" s="1" t="str">
        <f>IF(ISBLANK($C5664),"",IF(ISNA(VLOOKUP($L5664,'result messages'!$H$3:$L$11,5,FALSE)),VLOOKUP($M5664,'result messages'!$H$3:$L$11,5,FALSE),VLOOKUP($L5664,'result messages'!$H$3:$L$11,5,FALSE)))</f>
        <v/>
      </c>
    </row>
    <row r="5665" spans="1:17">
      <c r="A5665" s="1">
        <v>5662</v>
      </c>
      <c r="B5665" s="1"/>
      <c r="C5665" s="1"/>
      <c r="D5665" s="1"/>
      <c r="E5665" s="6"/>
      <c r="F5665" s="1"/>
      <c r="G5665" s="1" t="str">
        <f>IF(ISNA(VLOOKUP($C5665,'DTEN TCAP Linkage deviceId'!$A$1:$A$20000,1,FALSE)),"No","Yes")</f>
        <v>No</v>
      </c>
      <c r="H5665" s="1" t="str">
        <f>IF(ISNA(VLOOKUP($C5665,'Provisioning Requester'!$F$3:$H$20000,2,FALSE)),"No","Yes")</f>
        <v>No</v>
      </c>
      <c r="I5665" s="1" t="str">
        <f>IF($H5665="Yes",VLOOKUP($C5665,'Provisioning Requester'!$F$3:$H$20000,3,FALSE),"-")</f>
        <v>-</v>
      </c>
      <c r="J5665" s="1" t="str">
        <f>IF(OR(D5665="SVCP", E5665="TRUE"), "No", IF(ISNA(VLOOKUP($C5665,'ProvResponder deviceId'!$A$1:$A$20000,1,FALSE)),"No","Yes"))</f>
        <v>No</v>
      </c>
      <c r="K5665" s="1" t="str">
        <f>IF($J5665="Yes",VLOOKUP($C5665,'ProvResponder deviceId'!$A$1:$C$20000,3,FALSE),"-")</f>
        <v>-</v>
      </c>
      <c r="L5665" s="1" t="str">
        <f t="shared" si="176"/>
        <v/>
      </c>
      <c r="M5665" s="1" t="str">
        <f t="shared" si="177"/>
        <v/>
      </c>
      <c r="N5665" s="1" t="str">
        <f>IF(ISBLANK($C5665),"",IF(ISNA(VLOOKUP($L5665,'result messages'!$H$3:$L$11,2,FALSE)),VLOOKUP($M5665,'result messages'!$H$3:$L$11,2,FALSE),VLOOKUP($L5665,'result messages'!$H$3:$L$11,2,FALSE)))</f>
        <v/>
      </c>
      <c r="O5665" s="1" t="str">
        <f>IF(ISBLANK($C5665),"",IF(ISNA(VLOOKUP($L5665,'result messages'!$H$3:$L$11,3,FALSE)),VLOOKUP($M5665,'result messages'!$H$3:$L$11,3,FALSE),VLOOKUP($L5665,'result messages'!$H$3:$L$11,3,FALSE)))</f>
        <v/>
      </c>
      <c r="P5665" s="1" t="str">
        <f>IF(ISBLANK($C5665),"",IF(ISNA(VLOOKUP($L5665,'result messages'!$H$3:$L$11,4,FALSE)),VLOOKUP($M5665,'result messages'!$H$3:$L$11,4,FALSE),VLOOKUP($L5665,'result messages'!$H$3:$L$11,4,FALSE)))</f>
        <v/>
      </c>
      <c r="Q5665" s="1" t="str">
        <f>IF(ISBLANK($C5665),"",IF(ISNA(VLOOKUP($L5665,'result messages'!$H$3:$L$11,5,FALSE)),VLOOKUP($M5665,'result messages'!$H$3:$L$11,5,FALSE),VLOOKUP($L5665,'result messages'!$H$3:$L$11,5,FALSE)))</f>
        <v/>
      </c>
    </row>
    <row r="5666" spans="1:17">
      <c r="A5666" s="1">
        <v>5663</v>
      </c>
      <c r="B5666" s="1"/>
      <c r="C5666" s="1"/>
      <c r="D5666" s="1"/>
      <c r="E5666" s="6"/>
      <c r="F5666" s="1"/>
      <c r="G5666" s="1" t="str">
        <f>IF(ISNA(VLOOKUP($C5666,'DTEN TCAP Linkage deviceId'!$A$1:$A$20000,1,FALSE)),"No","Yes")</f>
        <v>No</v>
      </c>
      <c r="H5666" s="1" t="str">
        <f>IF(ISNA(VLOOKUP($C5666,'Provisioning Requester'!$F$3:$H$20000,2,FALSE)),"No","Yes")</f>
        <v>No</v>
      </c>
      <c r="I5666" s="1" t="str">
        <f>IF($H5666="Yes",VLOOKUP($C5666,'Provisioning Requester'!$F$3:$H$20000,3,FALSE),"-")</f>
        <v>-</v>
      </c>
      <c r="J5666" s="1" t="str">
        <f>IF(OR(D5666="SVCP", E5666="TRUE"), "No", IF(ISNA(VLOOKUP($C5666,'ProvResponder deviceId'!$A$1:$A$20000,1,FALSE)),"No","Yes"))</f>
        <v>No</v>
      </c>
      <c r="K5666" s="1" t="str">
        <f>IF($J5666="Yes",VLOOKUP($C5666,'ProvResponder deviceId'!$A$1:$C$20000,3,FALSE),"-")</f>
        <v>-</v>
      </c>
      <c r="L5666" s="1" t="str">
        <f t="shared" si="176"/>
        <v/>
      </c>
      <c r="M5666" s="1" t="str">
        <f t="shared" si="177"/>
        <v/>
      </c>
      <c r="N5666" s="1" t="str">
        <f>IF(ISBLANK($C5666),"",IF(ISNA(VLOOKUP($L5666,'result messages'!$H$3:$L$11,2,FALSE)),VLOOKUP($M5666,'result messages'!$H$3:$L$11,2,FALSE),VLOOKUP($L5666,'result messages'!$H$3:$L$11,2,FALSE)))</f>
        <v/>
      </c>
      <c r="O5666" s="1" t="str">
        <f>IF(ISBLANK($C5666),"",IF(ISNA(VLOOKUP($L5666,'result messages'!$H$3:$L$11,3,FALSE)),VLOOKUP($M5666,'result messages'!$H$3:$L$11,3,FALSE),VLOOKUP($L5666,'result messages'!$H$3:$L$11,3,FALSE)))</f>
        <v/>
      </c>
      <c r="P5666" s="1" t="str">
        <f>IF(ISBLANK($C5666),"",IF(ISNA(VLOOKUP($L5666,'result messages'!$H$3:$L$11,4,FALSE)),VLOOKUP($M5666,'result messages'!$H$3:$L$11,4,FALSE),VLOOKUP($L5666,'result messages'!$H$3:$L$11,4,FALSE)))</f>
        <v/>
      </c>
      <c r="Q5666" s="1" t="str">
        <f>IF(ISBLANK($C5666),"",IF(ISNA(VLOOKUP($L5666,'result messages'!$H$3:$L$11,5,FALSE)),VLOOKUP($M5666,'result messages'!$H$3:$L$11,5,FALSE),VLOOKUP($L5666,'result messages'!$H$3:$L$11,5,FALSE)))</f>
        <v/>
      </c>
    </row>
    <row r="5667" spans="1:17">
      <c r="A5667" s="1">
        <v>5664</v>
      </c>
      <c r="B5667" s="1"/>
      <c r="C5667" s="1"/>
      <c r="D5667" s="1"/>
      <c r="E5667" s="6"/>
      <c r="F5667" s="1"/>
      <c r="G5667" s="1" t="str">
        <f>IF(ISNA(VLOOKUP($C5667,'DTEN TCAP Linkage deviceId'!$A$1:$A$20000,1,FALSE)),"No","Yes")</f>
        <v>No</v>
      </c>
      <c r="H5667" s="1" t="str">
        <f>IF(ISNA(VLOOKUP($C5667,'Provisioning Requester'!$F$3:$H$20000,2,FALSE)),"No","Yes")</f>
        <v>No</v>
      </c>
      <c r="I5667" s="1" t="str">
        <f>IF($H5667="Yes",VLOOKUP($C5667,'Provisioning Requester'!$F$3:$H$20000,3,FALSE),"-")</f>
        <v>-</v>
      </c>
      <c r="J5667" s="1" t="str">
        <f>IF(OR(D5667="SVCP", E5667="TRUE"), "No", IF(ISNA(VLOOKUP($C5667,'ProvResponder deviceId'!$A$1:$A$20000,1,FALSE)),"No","Yes"))</f>
        <v>No</v>
      </c>
      <c r="K5667" s="1" t="str">
        <f>IF($J5667="Yes",VLOOKUP($C5667,'ProvResponder deviceId'!$A$1:$C$20000,3,FALSE),"-")</f>
        <v>-</v>
      </c>
      <c r="L5667" s="1" t="str">
        <f t="shared" si="176"/>
        <v/>
      </c>
      <c r="M5667" s="1" t="str">
        <f t="shared" si="177"/>
        <v/>
      </c>
      <c r="N5667" s="1" t="str">
        <f>IF(ISBLANK($C5667),"",IF(ISNA(VLOOKUP($L5667,'result messages'!$H$3:$L$11,2,FALSE)),VLOOKUP($M5667,'result messages'!$H$3:$L$11,2,FALSE),VLOOKUP($L5667,'result messages'!$H$3:$L$11,2,FALSE)))</f>
        <v/>
      </c>
      <c r="O5667" s="1" t="str">
        <f>IF(ISBLANK($C5667),"",IF(ISNA(VLOOKUP($L5667,'result messages'!$H$3:$L$11,3,FALSE)),VLOOKUP($M5667,'result messages'!$H$3:$L$11,3,FALSE),VLOOKUP($L5667,'result messages'!$H$3:$L$11,3,FALSE)))</f>
        <v/>
      </c>
      <c r="P5667" s="1" t="str">
        <f>IF(ISBLANK($C5667),"",IF(ISNA(VLOOKUP($L5667,'result messages'!$H$3:$L$11,4,FALSE)),VLOOKUP($M5667,'result messages'!$H$3:$L$11,4,FALSE),VLOOKUP($L5667,'result messages'!$H$3:$L$11,4,FALSE)))</f>
        <v/>
      </c>
      <c r="Q5667" s="1" t="str">
        <f>IF(ISBLANK($C5667),"",IF(ISNA(VLOOKUP($L5667,'result messages'!$H$3:$L$11,5,FALSE)),VLOOKUP($M5667,'result messages'!$H$3:$L$11,5,FALSE),VLOOKUP($L5667,'result messages'!$H$3:$L$11,5,FALSE)))</f>
        <v/>
      </c>
    </row>
    <row r="5668" spans="1:17">
      <c r="A5668" s="1">
        <v>5665</v>
      </c>
      <c r="B5668" s="1"/>
      <c r="C5668" s="1"/>
      <c r="D5668" s="1"/>
      <c r="E5668" s="6"/>
      <c r="F5668" s="1"/>
      <c r="G5668" s="1" t="str">
        <f>IF(ISNA(VLOOKUP($C5668,'DTEN TCAP Linkage deviceId'!$A$1:$A$20000,1,FALSE)),"No","Yes")</f>
        <v>No</v>
      </c>
      <c r="H5668" s="1" t="str">
        <f>IF(ISNA(VLOOKUP($C5668,'Provisioning Requester'!$F$3:$H$20000,2,FALSE)),"No","Yes")</f>
        <v>No</v>
      </c>
      <c r="I5668" s="1" t="str">
        <f>IF($H5668="Yes",VLOOKUP($C5668,'Provisioning Requester'!$F$3:$H$20000,3,FALSE),"-")</f>
        <v>-</v>
      </c>
      <c r="J5668" s="1" t="str">
        <f>IF(OR(D5668="SVCP", E5668="TRUE"), "No", IF(ISNA(VLOOKUP($C5668,'ProvResponder deviceId'!$A$1:$A$20000,1,FALSE)),"No","Yes"))</f>
        <v>No</v>
      </c>
      <c r="K5668" s="1" t="str">
        <f>IF($J5668="Yes",VLOOKUP($C5668,'ProvResponder deviceId'!$A$1:$C$20000,3,FALSE),"-")</f>
        <v>-</v>
      </c>
      <c r="L5668" s="1" t="str">
        <f t="shared" si="176"/>
        <v/>
      </c>
      <c r="M5668" s="1" t="str">
        <f t="shared" si="177"/>
        <v/>
      </c>
      <c r="N5668" s="1" t="str">
        <f>IF(ISBLANK($C5668),"",IF(ISNA(VLOOKUP($L5668,'result messages'!$H$3:$L$11,2,FALSE)),VLOOKUP($M5668,'result messages'!$H$3:$L$11,2,FALSE),VLOOKUP($L5668,'result messages'!$H$3:$L$11,2,FALSE)))</f>
        <v/>
      </c>
      <c r="O5668" s="1" t="str">
        <f>IF(ISBLANK($C5668),"",IF(ISNA(VLOOKUP($L5668,'result messages'!$H$3:$L$11,3,FALSE)),VLOOKUP($M5668,'result messages'!$H$3:$L$11,3,FALSE),VLOOKUP($L5668,'result messages'!$H$3:$L$11,3,FALSE)))</f>
        <v/>
      </c>
      <c r="P5668" s="1" t="str">
        <f>IF(ISBLANK($C5668),"",IF(ISNA(VLOOKUP($L5668,'result messages'!$H$3:$L$11,4,FALSE)),VLOOKUP($M5668,'result messages'!$H$3:$L$11,4,FALSE),VLOOKUP($L5668,'result messages'!$H$3:$L$11,4,FALSE)))</f>
        <v/>
      </c>
      <c r="Q5668" s="1" t="str">
        <f>IF(ISBLANK($C5668),"",IF(ISNA(VLOOKUP($L5668,'result messages'!$H$3:$L$11,5,FALSE)),VLOOKUP($M5668,'result messages'!$H$3:$L$11,5,FALSE),VLOOKUP($L5668,'result messages'!$H$3:$L$11,5,FALSE)))</f>
        <v/>
      </c>
    </row>
    <row r="5669" spans="1:17">
      <c r="A5669" s="1">
        <v>5666</v>
      </c>
      <c r="B5669" s="1"/>
      <c r="C5669" s="1"/>
      <c r="D5669" s="1"/>
      <c r="E5669" s="6"/>
      <c r="F5669" s="1"/>
      <c r="G5669" s="1" t="str">
        <f>IF(ISNA(VLOOKUP($C5669,'DTEN TCAP Linkage deviceId'!$A$1:$A$20000,1,FALSE)),"No","Yes")</f>
        <v>No</v>
      </c>
      <c r="H5669" s="1" t="str">
        <f>IF(ISNA(VLOOKUP($C5669,'Provisioning Requester'!$F$3:$H$20000,2,FALSE)),"No","Yes")</f>
        <v>No</v>
      </c>
      <c r="I5669" s="1" t="str">
        <f>IF($H5669="Yes",VLOOKUP($C5669,'Provisioning Requester'!$F$3:$H$20000,3,FALSE),"-")</f>
        <v>-</v>
      </c>
      <c r="J5669" s="1" t="str">
        <f>IF(OR(D5669="SVCP", E5669="TRUE"), "No", IF(ISNA(VLOOKUP($C5669,'ProvResponder deviceId'!$A$1:$A$20000,1,FALSE)),"No","Yes"))</f>
        <v>No</v>
      </c>
      <c r="K5669" s="1" t="str">
        <f>IF($J5669="Yes",VLOOKUP($C5669,'ProvResponder deviceId'!$A$1:$C$20000,3,FALSE),"-")</f>
        <v>-</v>
      </c>
      <c r="L5669" s="1" t="str">
        <f t="shared" si="176"/>
        <v/>
      </c>
      <c r="M5669" s="1" t="str">
        <f t="shared" si="177"/>
        <v/>
      </c>
      <c r="N5669" s="1" t="str">
        <f>IF(ISBLANK($C5669),"",IF(ISNA(VLOOKUP($L5669,'result messages'!$H$3:$L$11,2,FALSE)),VLOOKUP($M5669,'result messages'!$H$3:$L$11,2,FALSE),VLOOKUP($L5669,'result messages'!$H$3:$L$11,2,FALSE)))</f>
        <v/>
      </c>
      <c r="O5669" s="1" t="str">
        <f>IF(ISBLANK($C5669),"",IF(ISNA(VLOOKUP($L5669,'result messages'!$H$3:$L$11,3,FALSE)),VLOOKUP($M5669,'result messages'!$H$3:$L$11,3,FALSE),VLOOKUP($L5669,'result messages'!$H$3:$L$11,3,FALSE)))</f>
        <v/>
      </c>
      <c r="P5669" s="1" t="str">
        <f>IF(ISBLANK($C5669),"",IF(ISNA(VLOOKUP($L5669,'result messages'!$H$3:$L$11,4,FALSE)),VLOOKUP($M5669,'result messages'!$H$3:$L$11,4,FALSE),VLOOKUP($L5669,'result messages'!$H$3:$L$11,4,FALSE)))</f>
        <v/>
      </c>
      <c r="Q5669" s="1" t="str">
        <f>IF(ISBLANK($C5669),"",IF(ISNA(VLOOKUP($L5669,'result messages'!$H$3:$L$11,5,FALSE)),VLOOKUP($M5669,'result messages'!$H$3:$L$11,5,FALSE),VLOOKUP($L5669,'result messages'!$H$3:$L$11,5,FALSE)))</f>
        <v/>
      </c>
    </row>
    <row r="5670" spans="1:17">
      <c r="A5670" s="1">
        <v>5667</v>
      </c>
      <c r="B5670" s="1"/>
      <c r="C5670" s="1"/>
      <c r="D5670" s="1"/>
      <c r="E5670" s="6"/>
      <c r="F5670" s="1"/>
      <c r="G5670" s="1" t="str">
        <f>IF(ISNA(VLOOKUP($C5670,'DTEN TCAP Linkage deviceId'!$A$1:$A$20000,1,FALSE)),"No","Yes")</f>
        <v>No</v>
      </c>
      <c r="H5670" s="1" t="str">
        <f>IF(ISNA(VLOOKUP($C5670,'Provisioning Requester'!$F$3:$H$20000,2,FALSE)),"No","Yes")</f>
        <v>No</v>
      </c>
      <c r="I5670" s="1" t="str">
        <f>IF($H5670="Yes",VLOOKUP($C5670,'Provisioning Requester'!$F$3:$H$20000,3,FALSE),"-")</f>
        <v>-</v>
      </c>
      <c r="J5670" s="1" t="str">
        <f>IF(OR(D5670="SVCP", E5670="TRUE"), "No", IF(ISNA(VLOOKUP($C5670,'ProvResponder deviceId'!$A$1:$A$20000,1,FALSE)),"No","Yes"))</f>
        <v>No</v>
      </c>
      <c r="K5670" s="1" t="str">
        <f>IF($J5670="Yes",VLOOKUP($C5670,'ProvResponder deviceId'!$A$1:$C$20000,3,FALSE),"-")</f>
        <v>-</v>
      </c>
      <c r="L5670" s="1" t="str">
        <f t="shared" si="176"/>
        <v/>
      </c>
      <c r="M5670" s="1" t="str">
        <f t="shared" si="177"/>
        <v/>
      </c>
      <c r="N5670" s="1" t="str">
        <f>IF(ISBLANK($C5670),"",IF(ISNA(VLOOKUP($L5670,'result messages'!$H$3:$L$11,2,FALSE)),VLOOKUP($M5670,'result messages'!$H$3:$L$11,2,FALSE),VLOOKUP($L5670,'result messages'!$H$3:$L$11,2,FALSE)))</f>
        <v/>
      </c>
      <c r="O5670" s="1" t="str">
        <f>IF(ISBLANK($C5670),"",IF(ISNA(VLOOKUP($L5670,'result messages'!$H$3:$L$11,3,FALSE)),VLOOKUP($M5670,'result messages'!$H$3:$L$11,3,FALSE),VLOOKUP($L5670,'result messages'!$H$3:$L$11,3,FALSE)))</f>
        <v/>
      </c>
      <c r="P5670" s="1" t="str">
        <f>IF(ISBLANK($C5670),"",IF(ISNA(VLOOKUP($L5670,'result messages'!$H$3:$L$11,4,FALSE)),VLOOKUP($M5670,'result messages'!$H$3:$L$11,4,FALSE),VLOOKUP($L5670,'result messages'!$H$3:$L$11,4,FALSE)))</f>
        <v/>
      </c>
      <c r="Q5670" s="1" t="str">
        <f>IF(ISBLANK($C5670),"",IF(ISNA(VLOOKUP($L5670,'result messages'!$H$3:$L$11,5,FALSE)),VLOOKUP($M5670,'result messages'!$H$3:$L$11,5,FALSE),VLOOKUP($L5670,'result messages'!$H$3:$L$11,5,FALSE)))</f>
        <v/>
      </c>
    </row>
    <row r="5671" spans="1:17">
      <c r="A5671" s="1">
        <v>5668</v>
      </c>
      <c r="B5671" s="1"/>
      <c r="C5671" s="1"/>
      <c r="D5671" s="1"/>
      <c r="E5671" s="6"/>
      <c r="F5671" s="1"/>
      <c r="G5671" s="1" t="str">
        <f>IF(ISNA(VLOOKUP($C5671,'DTEN TCAP Linkage deviceId'!$A$1:$A$20000,1,FALSE)),"No","Yes")</f>
        <v>No</v>
      </c>
      <c r="H5671" s="1" t="str">
        <f>IF(ISNA(VLOOKUP($C5671,'Provisioning Requester'!$F$3:$H$20000,2,FALSE)),"No","Yes")</f>
        <v>No</v>
      </c>
      <c r="I5671" s="1" t="str">
        <f>IF($H5671="Yes",VLOOKUP($C5671,'Provisioning Requester'!$F$3:$H$20000,3,FALSE),"-")</f>
        <v>-</v>
      </c>
      <c r="J5671" s="1" t="str">
        <f>IF(OR(D5671="SVCP", E5671="TRUE"), "No", IF(ISNA(VLOOKUP($C5671,'ProvResponder deviceId'!$A$1:$A$20000,1,FALSE)),"No","Yes"))</f>
        <v>No</v>
      </c>
      <c r="K5671" s="1" t="str">
        <f>IF($J5671="Yes",VLOOKUP($C5671,'ProvResponder deviceId'!$A$1:$C$20000,3,FALSE),"-")</f>
        <v>-</v>
      </c>
      <c r="L5671" s="1" t="str">
        <f t="shared" si="176"/>
        <v/>
      </c>
      <c r="M5671" s="1" t="str">
        <f t="shared" si="177"/>
        <v/>
      </c>
      <c r="N5671" s="1" t="str">
        <f>IF(ISBLANK($C5671),"",IF(ISNA(VLOOKUP($L5671,'result messages'!$H$3:$L$11,2,FALSE)),VLOOKUP($M5671,'result messages'!$H$3:$L$11,2,FALSE),VLOOKUP($L5671,'result messages'!$H$3:$L$11,2,FALSE)))</f>
        <v/>
      </c>
      <c r="O5671" s="1" t="str">
        <f>IF(ISBLANK($C5671),"",IF(ISNA(VLOOKUP($L5671,'result messages'!$H$3:$L$11,3,FALSE)),VLOOKUP($M5671,'result messages'!$H$3:$L$11,3,FALSE),VLOOKUP($L5671,'result messages'!$H$3:$L$11,3,FALSE)))</f>
        <v/>
      </c>
      <c r="P5671" s="1" t="str">
        <f>IF(ISBLANK($C5671),"",IF(ISNA(VLOOKUP($L5671,'result messages'!$H$3:$L$11,4,FALSE)),VLOOKUP($M5671,'result messages'!$H$3:$L$11,4,FALSE),VLOOKUP($L5671,'result messages'!$H$3:$L$11,4,FALSE)))</f>
        <v/>
      </c>
      <c r="Q5671" s="1" t="str">
        <f>IF(ISBLANK($C5671),"",IF(ISNA(VLOOKUP($L5671,'result messages'!$H$3:$L$11,5,FALSE)),VLOOKUP($M5671,'result messages'!$H$3:$L$11,5,FALSE),VLOOKUP($L5671,'result messages'!$H$3:$L$11,5,FALSE)))</f>
        <v/>
      </c>
    </row>
    <row r="5672" spans="1:17">
      <c r="A5672" s="1">
        <v>5669</v>
      </c>
      <c r="B5672" s="1"/>
      <c r="C5672" s="1"/>
      <c r="D5672" s="1"/>
      <c r="E5672" s="6"/>
      <c r="F5672" s="1"/>
      <c r="G5672" s="1" t="str">
        <f>IF(ISNA(VLOOKUP($C5672,'DTEN TCAP Linkage deviceId'!$A$1:$A$20000,1,FALSE)),"No","Yes")</f>
        <v>No</v>
      </c>
      <c r="H5672" s="1" t="str">
        <f>IF(ISNA(VLOOKUP($C5672,'Provisioning Requester'!$F$3:$H$20000,2,FALSE)),"No","Yes")</f>
        <v>No</v>
      </c>
      <c r="I5672" s="1" t="str">
        <f>IF($H5672="Yes",VLOOKUP($C5672,'Provisioning Requester'!$F$3:$H$20000,3,FALSE),"-")</f>
        <v>-</v>
      </c>
      <c r="J5672" s="1" t="str">
        <f>IF(OR(D5672="SVCP", E5672="TRUE"), "No", IF(ISNA(VLOOKUP($C5672,'ProvResponder deviceId'!$A$1:$A$20000,1,FALSE)),"No","Yes"))</f>
        <v>No</v>
      </c>
      <c r="K5672" s="1" t="str">
        <f>IF($J5672="Yes",VLOOKUP($C5672,'ProvResponder deviceId'!$A$1:$C$20000,3,FALSE),"-")</f>
        <v>-</v>
      </c>
      <c r="L5672" s="1" t="str">
        <f t="shared" si="176"/>
        <v/>
      </c>
      <c r="M5672" s="1" t="str">
        <f t="shared" si="177"/>
        <v/>
      </c>
      <c r="N5672" s="1" t="str">
        <f>IF(ISBLANK($C5672),"",IF(ISNA(VLOOKUP($L5672,'result messages'!$H$3:$L$11,2,FALSE)),VLOOKUP($M5672,'result messages'!$H$3:$L$11,2,FALSE),VLOOKUP($L5672,'result messages'!$H$3:$L$11,2,FALSE)))</f>
        <v/>
      </c>
      <c r="O5672" s="1" t="str">
        <f>IF(ISBLANK($C5672),"",IF(ISNA(VLOOKUP($L5672,'result messages'!$H$3:$L$11,3,FALSE)),VLOOKUP($M5672,'result messages'!$H$3:$L$11,3,FALSE),VLOOKUP($L5672,'result messages'!$H$3:$L$11,3,FALSE)))</f>
        <v/>
      </c>
      <c r="P5672" s="1" t="str">
        <f>IF(ISBLANK($C5672),"",IF(ISNA(VLOOKUP($L5672,'result messages'!$H$3:$L$11,4,FALSE)),VLOOKUP($M5672,'result messages'!$H$3:$L$11,4,FALSE),VLOOKUP($L5672,'result messages'!$H$3:$L$11,4,FALSE)))</f>
        <v/>
      </c>
      <c r="Q5672" s="1" t="str">
        <f>IF(ISBLANK($C5672),"",IF(ISNA(VLOOKUP($L5672,'result messages'!$H$3:$L$11,5,FALSE)),VLOOKUP($M5672,'result messages'!$H$3:$L$11,5,FALSE),VLOOKUP($L5672,'result messages'!$H$3:$L$11,5,FALSE)))</f>
        <v/>
      </c>
    </row>
    <row r="5673" spans="1:17">
      <c r="A5673" s="1">
        <v>5670</v>
      </c>
      <c r="B5673" s="1"/>
      <c r="C5673" s="1"/>
      <c r="D5673" s="1"/>
      <c r="E5673" s="6"/>
      <c r="F5673" s="1"/>
      <c r="G5673" s="1" t="str">
        <f>IF(ISNA(VLOOKUP($C5673,'DTEN TCAP Linkage deviceId'!$A$1:$A$20000,1,FALSE)),"No","Yes")</f>
        <v>No</v>
      </c>
      <c r="H5673" s="1" t="str">
        <f>IF(ISNA(VLOOKUP($C5673,'Provisioning Requester'!$F$3:$H$20000,2,FALSE)),"No","Yes")</f>
        <v>No</v>
      </c>
      <c r="I5673" s="1" t="str">
        <f>IF($H5673="Yes",VLOOKUP($C5673,'Provisioning Requester'!$F$3:$H$20000,3,FALSE),"-")</f>
        <v>-</v>
      </c>
      <c r="J5673" s="1" t="str">
        <f>IF(OR(D5673="SVCP", E5673="TRUE"), "No", IF(ISNA(VLOOKUP($C5673,'ProvResponder deviceId'!$A$1:$A$20000,1,FALSE)),"No","Yes"))</f>
        <v>No</v>
      </c>
      <c r="K5673" s="1" t="str">
        <f>IF($J5673="Yes",VLOOKUP($C5673,'ProvResponder deviceId'!$A$1:$C$20000,3,FALSE),"-")</f>
        <v>-</v>
      </c>
      <c r="L5673" s="1" t="str">
        <f t="shared" si="176"/>
        <v/>
      </c>
      <c r="M5673" s="1" t="str">
        <f t="shared" si="177"/>
        <v/>
      </c>
      <c r="N5673" s="1" t="str">
        <f>IF(ISBLANK($C5673),"",IF(ISNA(VLOOKUP($L5673,'result messages'!$H$3:$L$11,2,FALSE)),VLOOKUP($M5673,'result messages'!$H$3:$L$11,2,FALSE),VLOOKUP($L5673,'result messages'!$H$3:$L$11,2,FALSE)))</f>
        <v/>
      </c>
      <c r="O5673" s="1" t="str">
        <f>IF(ISBLANK($C5673),"",IF(ISNA(VLOOKUP($L5673,'result messages'!$H$3:$L$11,3,FALSE)),VLOOKUP($M5673,'result messages'!$H$3:$L$11,3,FALSE),VLOOKUP($L5673,'result messages'!$H$3:$L$11,3,FALSE)))</f>
        <v/>
      </c>
      <c r="P5673" s="1" t="str">
        <f>IF(ISBLANK($C5673),"",IF(ISNA(VLOOKUP($L5673,'result messages'!$H$3:$L$11,4,FALSE)),VLOOKUP($M5673,'result messages'!$H$3:$L$11,4,FALSE),VLOOKUP($L5673,'result messages'!$H$3:$L$11,4,FALSE)))</f>
        <v/>
      </c>
      <c r="Q5673" s="1" t="str">
        <f>IF(ISBLANK($C5673),"",IF(ISNA(VLOOKUP($L5673,'result messages'!$H$3:$L$11,5,FALSE)),VLOOKUP($M5673,'result messages'!$H$3:$L$11,5,FALSE),VLOOKUP($L5673,'result messages'!$H$3:$L$11,5,FALSE)))</f>
        <v/>
      </c>
    </row>
    <row r="5674" spans="1:17">
      <c r="A5674" s="1">
        <v>5671</v>
      </c>
      <c r="B5674" s="1"/>
      <c r="C5674" s="1"/>
      <c r="D5674" s="1"/>
      <c r="E5674" s="6"/>
      <c r="F5674" s="1"/>
      <c r="G5674" s="1" t="str">
        <f>IF(ISNA(VLOOKUP($C5674,'DTEN TCAP Linkage deviceId'!$A$1:$A$20000,1,FALSE)),"No","Yes")</f>
        <v>No</v>
      </c>
      <c r="H5674" s="1" t="str">
        <f>IF(ISNA(VLOOKUP($C5674,'Provisioning Requester'!$F$3:$H$20000,2,FALSE)),"No","Yes")</f>
        <v>No</v>
      </c>
      <c r="I5674" s="1" t="str">
        <f>IF($H5674="Yes",VLOOKUP($C5674,'Provisioning Requester'!$F$3:$H$20000,3,FALSE),"-")</f>
        <v>-</v>
      </c>
      <c r="J5674" s="1" t="str">
        <f>IF(OR(D5674="SVCP", E5674="TRUE"), "No", IF(ISNA(VLOOKUP($C5674,'ProvResponder deviceId'!$A$1:$A$20000,1,FALSE)),"No","Yes"))</f>
        <v>No</v>
      </c>
      <c r="K5674" s="1" t="str">
        <f>IF($J5674="Yes",VLOOKUP($C5674,'ProvResponder deviceId'!$A$1:$C$20000,3,FALSE),"-")</f>
        <v>-</v>
      </c>
      <c r="L5674" s="1" t="str">
        <f t="shared" si="176"/>
        <v/>
      </c>
      <c r="M5674" s="1" t="str">
        <f t="shared" si="177"/>
        <v/>
      </c>
      <c r="N5674" s="1" t="str">
        <f>IF(ISBLANK($C5674),"",IF(ISNA(VLOOKUP($L5674,'result messages'!$H$3:$L$11,2,FALSE)),VLOOKUP($M5674,'result messages'!$H$3:$L$11,2,FALSE),VLOOKUP($L5674,'result messages'!$H$3:$L$11,2,FALSE)))</f>
        <v/>
      </c>
      <c r="O5674" s="1" t="str">
        <f>IF(ISBLANK($C5674),"",IF(ISNA(VLOOKUP($L5674,'result messages'!$H$3:$L$11,3,FALSE)),VLOOKUP($M5674,'result messages'!$H$3:$L$11,3,FALSE),VLOOKUP($L5674,'result messages'!$H$3:$L$11,3,FALSE)))</f>
        <v/>
      </c>
      <c r="P5674" s="1" t="str">
        <f>IF(ISBLANK($C5674),"",IF(ISNA(VLOOKUP($L5674,'result messages'!$H$3:$L$11,4,FALSE)),VLOOKUP($M5674,'result messages'!$H$3:$L$11,4,FALSE),VLOOKUP($L5674,'result messages'!$H$3:$L$11,4,FALSE)))</f>
        <v/>
      </c>
      <c r="Q5674" s="1" t="str">
        <f>IF(ISBLANK($C5674),"",IF(ISNA(VLOOKUP($L5674,'result messages'!$H$3:$L$11,5,FALSE)),VLOOKUP($M5674,'result messages'!$H$3:$L$11,5,FALSE),VLOOKUP($L5674,'result messages'!$H$3:$L$11,5,FALSE)))</f>
        <v/>
      </c>
    </row>
    <row r="5675" spans="1:17">
      <c r="A5675" s="1">
        <v>5672</v>
      </c>
      <c r="B5675" s="1"/>
      <c r="C5675" s="1"/>
      <c r="D5675" s="1"/>
      <c r="E5675" s="6"/>
      <c r="F5675" s="1"/>
      <c r="G5675" s="1" t="str">
        <f>IF(ISNA(VLOOKUP($C5675,'DTEN TCAP Linkage deviceId'!$A$1:$A$20000,1,FALSE)),"No","Yes")</f>
        <v>No</v>
      </c>
      <c r="H5675" s="1" t="str">
        <f>IF(ISNA(VLOOKUP($C5675,'Provisioning Requester'!$F$3:$H$20000,2,FALSE)),"No","Yes")</f>
        <v>No</v>
      </c>
      <c r="I5675" s="1" t="str">
        <f>IF($H5675="Yes",VLOOKUP($C5675,'Provisioning Requester'!$F$3:$H$20000,3,FALSE),"-")</f>
        <v>-</v>
      </c>
      <c r="J5675" s="1" t="str">
        <f>IF(OR(D5675="SVCP", E5675="TRUE"), "No", IF(ISNA(VLOOKUP($C5675,'ProvResponder deviceId'!$A$1:$A$20000,1,FALSE)),"No","Yes"))</f>
        <v>No</v>
      </c>
      <c r="K5675" s="1" t="str">
        <f>IF($J5675="Yes",VLOOKUP($C5675,'ProvResponder deviceId'!$A$1:$C$20000,3,FALSE),"-")</f>
        <v>-</v>
      </c>
      <c r="L5675" s="1" t="str">
        <f t="shared" si="176"/>
        <v/>
      </c>
      <c r="M5675" s="1" t="str">
        <f t="shared" si="177"/>
        <v/>
      </c>
      <c r="N5675" s="1" t="str">
        <f>IF(ISBLANK($C5675),"",IF(ISNA(VLOOKUP($L5675,'result messages'!$H$3:$L$11,2,FALSE)),VLOOKUP($M5675,'result messages'!$H$3:$L$11,2,FALSE),VLOOKUP($L5675,'result messages'!$H$3:$L$11,2,FALSE)))</f>
        <v/>
      </c>
      <c r="O5675" s="1" t="str">
        <f>IF(ISBLANK($C5675),"",IF(ISNA(VLOOKUP($L5675,'result messages'!$H$3:$L$11,3,FALSE)),VLOOKUP($M5675,'result messages'!$H$3:$L$11,3,FALSE),VLOOKUP($L5675,'result messages'!$H$3:$L$11,3,FALSE)))</f>
        <v/>
      </c>
      <c r="P5675" s="1" t="str">
        <f>IF(ISBLANK($C5675),"",IF(ISNA(VLOOKUP($L5675,'result messages'!$H$3:$L$11,4,FALSE)),VLOOKUP($M5675,'result messages'!$H$3:$L$11,4,FALSE),VLOOKUP($L5675,'result messages'!$H$3:$L$11,4,FALSE)))</f>
        <v/>
      </c>
      <c r="Q5675" s="1" t="str">
        <f>IF(ISBLANK($C5675),"",IF(ISNA(VLOOKUP($L5675,'result messages'!$H$3:$L$11,5,FALSE)),VLOOKUP($M5675,'result messages'!$H$3:$L$11,5,FALSE),VLOOKUP($L5675,'result messages'!$H$3:$L$11,5,FALSE)))</f>
        <v/>
      </c>
    </row>
    <row r="5676" spans="1:17">
      <c r="A5676" s="1">
        <v>5673</v>
      </c>
      <c r="B5676" s="1"/>
      <c r="C5676" s="1"/>
      <c r="D5676" s="1"/>
      <c r="E5676" s="6"/>
      <c r="F5676" s="1"/>
      <c r="G5676" s="1" t="str">
        <f>IF(ISNA(VLOOKUP($C5676,'DTEN TCAP Linkage deviceId'!$A$1:$A$20000,1,FALSE)),"No","Yes")</f>
        <v>No</v>
      </c>
      <c r="H5676" s="1" t="str">
        <f>IF(ISNA(VLOOKUP($C5676,'Provisioning Requester'!$F$3:$H$20000,2,FALSE)),"No","Yes")</f>
        <v>No</v>
      </c>
      <c r="I5676" s="1" t="str">
        <f>IF($H5676="Yes",VLOOKUP($C5676,'Provisioning Requester'!$F$3:$H$20000,3,FALSE),"-")</f>
        <v>-</v>
      </c>
      <c r="J5676" s="1" t="str">
        <f>IF(OR(D5676="SVCP", E5676="TRUE"), "No", IF(ISNA(VLOOKUP($C5676,'ProvResponder deviceId'!$A$1:$A$20000,1,FALSE)),"No","Yes"))</f>
        <v>No</v>
      </c>
      <c r="K5676" s="1" t="str">
        <f>IF($J5676="Yes",VLOOKUP($C5676,'ProvResponder deviceId'!$A$1:$C$20000,3,FALSE),"-")</f>
        <v>-</v>
      </c>
      <c r="L5676" s="1" t="str">
        <f t="shared" si="176"/>
        <v/>
      </c>
      <c r="M5676" s="1" t="str">
        <f t="shared" si="177"/>
        <v/>
      </c>
      <c r="N5676" s="1" t="str">
        <f>IF(ISBLANK($C5676),"",IF(ISNA(VLOOKUP($L5676,'result messages'!$H$3:$L$11,2,FALSE)),VLOOKUP($M5676,'result messages'!$H$3:$L$11,2,FALSE),VLOOKUP($L5676,'result messages'!$H$3:$L$11,2,FALSE)))</f>
        <v/>
      </c>
      <c r="O5676" s="1" t="str">
        <f>IF(ISBLANK($C5676),"",IF(ISNA(VLOOKUP($L5676,'result messages'!$H$3:$L$11,3,FALSE)),VLOOKUP($M5676,'result messages'!$H$3:$L$11,3,FALSE),VLOOKUP($L5676,'result messages'!$H$3:$L$11,3,FALSE)))</f>
        <v/>
      </c>
      <c r="P5676" s="1" t="str">
        <f>IF(ISBLANK($C5676),"",IF(ISNA(VLOOKUP($L5676,'result messages'!$H$3:$L$11,4,FALSE)),VLOOKUP($M5676,'result messages'!$H$3:$L$11,4,FALSE),VLOOKUP($L5676,'result messages'!$H$3:$L$11,4,FALSE)))</f>
        <v/>
      </c>
      <c r="Q5676" s="1" t="str">
        <f>IF(ISBLANK($C5676),"",IF(ISNA(VLOOKUP($L5676,'result messages'!$H$3:$L$11,5,FALSE)),VLOOKUP($M5676,'result messages'!$H$3:$L$11,5,FALSE),VLOOKUP($L5676,'result messages'!$H$3:$L$11,5,FALSE)))</f>
        <v/>
      </c>
    </row>
    <row r="5677" spans="1:17">
      <c r="A5677" s="1">
        <v>5674</v>
      </c>
      <c r="B5677" s="1"/>
      <c r="C5677" s="1"/>
      <c r="D5677" s="1"/>
      <c r="E5677" s="6"/>
      <c r="F5677" s="1"/>
      <c r="G5677" s="1" t="str">
        <f>IF(ISNA(VLOOKUP($C5677,'DTEN TCAP Linkage deviceId'!$A$1:$A$20000,1,FALSE)),"No","Yes")</f>
        <v>No</v>
      </c>
      <c r="H5677" s="1" t="str">
        <f>IF(ISNA(VLOOKUP($C5677,'Provisioning Requester'!$F$3:$H$20000,2,FALSE)),"No","Yes")</f>
        <v>No</v>
      </c>
      <c r="I5677" s="1" t="str">
        <f>IF($H5677="Yes",VLOOKUP($C5677,'Provisioning Requester'!$F$3:$H$20000,3,FALSE),"-")</f>
        <v>-</v>
      </c>
      <c r="J5677" s="1" t="str">
        <f>IF(OR(D5677="SVCP", E5677="TRUE"), "No", IF(ISNA(VLOOKUP($C5677,'ProvResponder deviceId'!$A$1:$A$20000,1,FALSE)),"No","Yes"))</f>
        <v>No</v>
      </c>
      <c r="K5677" s="1" t="str">
        <f>IF($J5677="Yes",VLOOKUP($C5677,'ProvResponder deviceId'!$A$1:$C$20000,3,FALSE),"-")</f>
        <v>-</v>
      </c>
      <c r="L5677" s="1" t="str">
        <f t="shared" si="176"/>
        <v/>
      </c>
      <c r="M5677" s="1" t="str">
        <f t="shared" si="177"/>
        <v/>
      </c>
      <c r="N5677" s="1" t="str">
        <f>IF(ISBLANK($C5677),"",IF(ISNA(VLOOKUP($L5677,'result messages'!$H$3:$L$11,2,FALSE)),VLOOKUP($M5677,'result messages'!$H$3:$L$11,2,FALSE),VLOOKUP($L5677,'result messages'!$H$3:$L$11,2,FALSE)))</f>
        <v/>
      </c>
      <c r="O5677" s="1" t="str">
        <f>IF(ISBLANK($C5677),"",IF(ISNA(VLOOKUP($L5677,'result messages'!$H$3:$L$11,3,FALSE)),VLOOKUP($M5677,'result messages'!$H$3:$L$11,3,FALSE),VLOOKUP($L5677,'result messages'!$H$3:$L$11,3,FALSE)))</f>
        <v/>
      </c>
      <c r="P5677" s="1" t="str">
        <f>IF(ISBLANK($C5677),"",IF(ISNA(VLOOKUP($L5677,'result messages'!$H$3:$L$11,4,FALSE)),VLOOKUP($M5677,'result messages'!$H$3:$L$11,4,FALSE),VLOOKUP($L5677,'result messages'!$H$3:$L$11,4,FALSE)))</f>
        <v/>
      </c>
      <c r="Q5677" s="1" t="str">
        <f>IF(ISBLANK($C5677),"",IF(ISNA(VLOOKUP($L5677,'result messages'!$H$3:$L$11,5,FALSE)),VLOOKUP($M5677,'result messages'!$H$3:$L$11,5,FALSE),VLOOKUP($L5677,'result messages'!$H$3:$L$11,5,FALSE)))</f>
        <v/>
      </c>
    </row>
    <row r="5678" spans="1:17">
      <c r="A5678" s="1">
        <v>5675</v>
      </c>
      <c r="B5678" s="1"/>
      <c r="C5678" s="1"/>
      <c r="D5678" s="1"/>
      <c r="E5678" s="6"/>
      <c r="F5678" s="1"/>
      <c r="G5678" s="1" t="str">
        <f>IF(ISNA(VLOOKUP($C5678,'DTEN TCAP Linkage deviceId'!$A$1:$A$20000,1,FALSE)),"No","Yes")</f>
        <v>No</v>
      </c>
      <c r="H5678" s="1" t="str">
        <f>IF(ISNA(VLOOKUP($C5678,'Provisioning Requester'!$F$3:$H$20000,2,FALSE)),"No","Yes")</f>
        <v>No</v>
      </c>
      <c r="I5678" s="1" t="str">
        <f>IF($H5678="Yes",VLOOKUP($C5678,'Provisioning Requester'!$F$3:$H$20000,3,FALSE),"-")</f>
        <v>-</v>
      </c>
      <c r="J5678" s="1" t="str">
        <f>IF(OR(D5678="SVCP", E5678="TRUE"), "No", IF(ISNA(VLOOKUP($C5678,'ProvResponder deviceId'!$A$1:$A$20000,1,FALSE)),"No","Yes"))</f>
        <v>No</v>
      </c>
      <c r="K5678" s="1" t="str">
        <f>IF($J5678="Yes",VLOOKUP($C5678,'ProvResponder deviceId'!$A$1:$C$20000,3,FALSE),"-")</f>
        <v>-</v>
      </c>
      <c r="L5678" s="1" t="str">
        <f t="shared" si="176"/>
        <v/>
      </c>
      <c r="M5678" s="1" t="str">
        <f t="shared" si="177"/>
        <v/>
      </c>
      <c r="N5678" s="1" t="str">
        <f>IF(ISBLANK($C5678),"",IF(ISNA(VLOOKUP($L5678,'result messages'!$H$3:$L$11,2,FALSE)),VLOOKUP($M5678,'result messages'!$H$3:$L$11,2,FALSE),VLOOKUP($L5678,'result messages'!$H$3:$L$11,2,FALSE)))</f>
        <v/>
      </c>
      <c r="O5678" s="1" t="str">
        <f>IF(ISBLANK($C5678),"",IF(ISNA(VLOOKUP($L5678,'result messages'!$H$3:$L$11,3,FALSE)),VLOOKUP($M5678,'result messages'!$H$3:$L$11,3,FALSE),VLOOKUP($L5678,'result messages'!$H$3:$L$11,3,FALSE)))</f>
        <v/>
      </c>
      <c r="P5678" s="1" t="str">
        <f>IF(ISBLANK($C5678),"",IF(ISNA(VLOOKUP($L5678,'result messages'!$H$3:$L$11,4,FALSE)),VLOOKUP($M5678,'result messages'!$H$3:$L$11,4,FALSE),VLOOKUP($L5678,'result messages'!$H$3:$L$11,4,FALSE)))</f>
        <v/>
      </c>
      <c r="Q5678" s="1" t="str">
        <f>IF(ISBLANK($C5678),"",IF(ISNA(VLOOKUP($L5678,'result messages'!$H$3:$L$11,5,FALSE)),VLOOKUP($M5678,'result messages'!$H$3:$L$11,5,FALSE),VLOOKUP($L5678,'result messages'!$H$3:$L$11,5,FALSE)))</f>
        <v/>
      </c>
    </row>
    <row r="5679" spans="1:17">
      <c r="A5679" s="1">
        <v>5676</v>
      </c>
      <c r="B5679" s="1"/>
      <c r="C5679" s="1"/>
      <c r="D5679" s="1"/>
      <c r="E5679" s="6"/>
      <c r="F5679" s="1"/>
      <c r="G5679" s="1" t="str">
        <f>IF(ISNA(VLOOKUP($C5679,'DTEN TCAP Linkage deviceId'!$A$1:$A$20000,1,FALSE)),"No","Yes")</f>
        <v>No</v>
      </c>
      <c r="H5679" s="1" t="str">
        <f>IF(ISNA(VLOOKUP($C5679,'Provisioning Requester'!$F$3:$H$20000,2,FALSE)),"No","Yes")</f>
        <v>No</v>
      </c>
      <c r="I5679" s="1" t="str">
        <f>IF($H5679="Yes",VLOOKUP($C5679,'Provisioning Requester'!$F$3:$H$20000,3,FALSE),"-")</f>
        <v>-</v>
      </c>
      <c r="J5679" s="1" t="str">
        <f>IF(OR(D5679="SVCP", E5679="TRUE"), "No", IF(ISNA(VLOOKUP($C5679,'ProvResponder deviceId'!$A$1:$A$20000,1,FALSE)),"No","Yes"))</f>
        <v>No</v>
      </c>
      <c r="K5679" s="1" t="str">
        <f>IF($J5679="Yes",VLOOKUP($C5679,'ProvResponder deviceId'!$A$1:$C$20000,3,FALSE),"-")</f>
        <v>-</v>
      </c>
      <c r="L5679" s="1" t="str">
        <f t="shared" si="176"/>
        <v/>
      </c>
      <c r="M5679" s="1" t="str">
        <f t="shared" si="177"/>
        <v/>
      </c>
      <c r="N5679" s="1" t="str">
        <f>IF(ISBLANK($C5679),"",IF(ISNA(VLOOKUP($L5679,'result messages'!$H$3:$L$11,2,FALSE)),VLOOKUP($M5679,'result messages'!$H$3:$L$11,2,FALSE),VLOOKUP($L5679,'result messages'!$H$3:$L$11,2,FALSE)))</f>
        <v/>
      </c>
      <c r="O5679" s="1" t="str">
        <f>IF(ISBLANK($C5679),"",IF(ISNA(VLOOKUP($L5679,'result messages'!$H$3:$L$11,3,FALSE)),VLOOKUP($M5679,'result messages'!$H$3:$L$11,3,FALSE),VLOOKUP($L5679,'result messages'!$H$3:$L$11,3,FALSE)))</f>
        <v/>
      </c>
      <c r="P5679" s="1" t="str">
        <f>IF(ISBLANK($C5679),"",IF(ISNA(VLOOKUP($L5679,'result messages'!$H$3:$L$11,4,FALSE)),VLOOKUP($M5679,'result messages'!$H$3:$L$11,4,FALSE),VLOOKUP($L5679,'result messages'!$H$3:$L$11,4,FALSE)))</f>
        <v/>
      </c>
      <c r="Q5679" s="1" t="str">
        <f>IF(ISBLANK($C5679),"",IF(ISNA(VLOOKUP($L5679,'result messages'!$H$3:$L$11,5,FALSE)),VLOOKUP($M5679,'result messages'!$H$3:$L$11,5,FALSE),VLOOKUP($L5679,'result messages'!$H$3:$L$11,5,FALSE)))</f>
        <v/>
      </c>
    </row>
    <row r="5680" spans="1:17">
      <c r="A5680" s="1">
        <v>5677</v>
      </c>
      <c r="B5680" s="1"/>
      <c r="C5680" s="1"/>
      <c r="D5680" s="1"/>
      <c r="E5680" s="6"/>
      <c r="F5680" s="1"/>
      <c r="G5680" s="1" t="str">
        <f>IF(ISNA(VLOOKUP($C5680,'DTEN TCAP Linkage deviceId'!$A$1:$A$20000,1,FALSE)),"No","Yes")</f>
        <v>No</v>
      </c>
      <c r="H5680" s="1" t="str">
        <f>IF(ISNA(VLOOKUP($C5680,'Provisioning Requester'!$F$3:$H$20000,2,FALSE)),"No","Yes")</f>
        <v>No</v>
      </c>
      <c r="I5680" s="1" t="str">
        <f>IF($H5680="Yes",VLOOKUP($C5680,'Provisioning Requester'!$F$3:$H$20000,3,FALSE),"-")</f>
        <v>-</v>
      </c>
      <c r="J5680" s="1" t="str">
        <f>IF(OR(D5680="SVCP", E5680="TRUE"), "No", IF(ISNA(VLOOKUP($C5680,'ProvResponder deviceId'!$A$1:$A$20000,1,FALSE)),"No","Yes"))</f>
        <v>No</v>
      </c>
      <c r="K5680" s="1" t="str">
        <f>IF($J5680="Yes",VLOOKUP($C5680,'ProvResponder deviceId'!$A$1:$C$20000,3,FALSE),"-")</f>
        <v>-</v>
      </c>
      <c r="L5680" s="1" t="str">
        <f t="shared" si="176"/>
        <v/>
      </c>
      <c r="M5680" s="1" t="str">
        <f t="shared" si="177"/>
        <v/>
      </c>
      <c r="N5680" s="1" t="str">
        <f>IF(ISBLANK($C5680),"",IF(ISNA(VLOOKUP($L5680,'result messages'!$H$3:$L$11,2,FALSE)),VLOOKUP($M5680,'result messages'!$H$3:$L$11,2,FALSE),VLOOKUP($L5680,'result messages'!$H$3:$L$11,2,FALSE)))</f>
        <v/>
      </c>
      <c r="O5680" s="1" t="str">
        <f>IF(ISBLANK($C5680),"",IF(ISNA(VLOOKUP($L5680,'result messages'!$H$3:$L$11,3,FALSE)),VLOOKUP($M5680,'result messages'!$H$3:$L$11,3,FALSE),VLOOKUP($L5680,'result messages'!$H$3:$L$11,3,FALSE)))</f>
        <v/>
      </c>
      <c r="P5680" s="1" t="str">
        <f>IF(ISBLANK($C5680),"",IF(ISNA(VLOOKUP($L5680,'result messages'!$H$3:$L$11,4,FALSE)),VLOOKUP($M5680,'result messages'!$H$3:$L$11,4,FALSE),VLOOKUP($L5680,'result messages'!$H$3:$L$11,4,FALSE)))</f>
        <v/>
      </c>
      <c r="Q5680" s="1" t="str">
        <f>IF(ISBLANK($C5680),"",IF(ISNA(VLOOKUP($L5680,'result messages'!$H$3:$L$11,5,FALSE)),VLOOKUP($M5680,'result messages'!$H$3:$L$11,5,FALSE),VLOOKUP($L5680,'result messages'!$H$3:$L$11,5,FALSE)))</f>
        <v/>
      </c>
    </row>
    <row r="5681" spans="1:17">
      <c r="A5681" s="1">
        <v>5678</v>
      </c>
      <c r="B5681" s="1"/>
      <c r="C5681" s="1"/>
      <c r="D5681" s="1"/>
      <c r="E5681" s="6"/>
      <c r="F5681" s="1"/>
      <c r="G5681" s="1" t="str">
        <f>IF(ISNA(VLOOKUP($C5681,'DTEN TCAP Linkage deviceId'!$A$1:$A$20000,1,FALSE)),"No","Yes")</f>
        <v>No</v>
      </c>
      <c r="H5681" s="1" t="str">
        <f>IF(ISNA(VLOOKUP($C5681,'Provisioning Requester'!$F$3:$H$20000,2,FALSE)),"No","Yes")</f>
        <v>No</v>
      </c>
      <c r="I5681" s="1" t="str">
        <f>IF($H5681="Yes",VLOOKUP($C5681,'Provisioning Requester'!$F$3:$H$20000,3,FALSE),"-")</f>
        <v>-</v>
      </c>
      <c r="J5681" s="1" t="str">
        <f>IF(OR(D5681="SVCP", E5681="TRUE"), "No", IF(ISNA(VLOOKUP($C5681,'ProvResponder deviceId'!$A$1:$A$20000,1,FALSE)),"No","Yes"))</f>
        <v>No</v>
      </c>
      <c r="K5681" s="1" t="str">
        <f>IF($J5681="Yes",VLOOKUP($C5681,'ProvResponder deviceId'!$A$1:$C$20000,3,FALSE),"-")</f>
        <v>-</v>
      </c>
      <c r="L5681" s="1" t="str">
        <f t="shared" si="176"/>
        <v/>
      </c>
      <c r="M5681" s="1" t="str">
        <f t="shared" si="177"/>
        <v/>
      </c>
      <c r="N5681" s="1" t="str">
        <f>IF(ISBLANK($C5681),"",IF(ISNA(VLOOKUP($L5681,'result messages'!$H$3:$L$11,2,FALSE)),VLOOKUP($M5681,'result messages'!$H$3:$L$11,2,FALSE),VLOOKUP($L5681,'result messages'!$H$3:$L$11,2,FALSE)))</f>
        <v/>
      </c>
      <c r="O5681" s="1" t="str">
        <f>IF(ISBLANK($C5681),"",IF(ISNA(VLOOKUP($L5681,'result messages'!$H$3:$L$11,3,FALSE)),VLOOKUP($M5681,'result messages'!$H$3:$L$11,3,FALSE),VLOOKUP($L5681,'result messages'!$H$3:$L$11,3,FALSE)))</f>
        <v/>
      </c>
      <c r="P5681" s="1" t="str">
        <f>IF(ISBLANK($C5681),"",IF(ISNA(VLOOKUP($L5681,'result messages'!$H$3:$L$11,4,FALSE)),VLOOKUP($M5681,'result messages'!$H$3:$L$11,4,FALSE),VLOOKUP($L5681,'result messages'!$H$3:$L$11,4,FALSE)))</f>
        <v/>
      </c>
      <c r="Q5681" s="1" t="str">
        <f>IF(ISBLANK($C5681),"",IF(ISNA(VLOOKUP($L5681,'result messages'!$H$3:$L$11,5,FALSE)),VLOOKUP($M5681,'result messages'!$H$3:$L$11,5,FALSE),VLOOKUP($L5681,'result messages'!$H$3:$L$11,5,FALSE)))</f>
        <v/>
      </c>
    </row>
    <row r="5682" spans="1:17">
      <c r="A5682" s="1">
        <v>5679</v>
      </c>
      <c r="B5682" s="1"/>
      <c r="C5682" s="1"/>
      <c r="D5682" s="1"/>
      <c r="E5682" s="6"/>
      <c r="F5682" s="1"/>
      <c r="G5682" s="1" t="str">
        <f>IF(ISNA(VLOOKUP($C5682,'DTEN TCAP Linkage deviceId'!$A$1:$A$20000,1,FALSE)),"No","Yes")</f>
        <v>No</v>
      </c>
      <c r="H5682" s="1" t="str">
        <f>IF(ISNA(VLOOKUP($C5682,'Provisioning Requester'!$F$3:$H$20000,2,FALSE)),"No","Yes")</f>
        <v>No</v>
      </c>
      <c r="I5682" s="1" t="str">
        <f>IF($H5682="Yes",VLOOKUP($C5682,'Provisioning Requester'!$F$3:$H$20000,3,FALSE),"-")</f>
        <v>-</v>
      </c>
      <c r="J5682" s="1" t="str">
        <f>IF(OR(D5682="SVCP", E5682="TRUE"), "No", IF(ISNA(VLOOKUP($C5682,'ProvResponder deviceId'!$A$1:$A$20000,1,FALSE)),"No","Yes"))</f>
        <v>No</v>
      </c>
      <c r="K5682" s="1" t="str">
        <f>IF($J5682="Yes",VLOOKUP($C5682,'ProvResponder deviceId'!$A$1:$C$20000,3,FALSE),"-")</f>
        <v>-</v>
      </c>
      <c r="L5682" s="1" t="str">
        <f t="shared" si="176"/>
        <v/>
      </c>
      <c r="M5682" s="1" t="str">
        <f t="shared" si="177"/>
        <v/>
      </c>
      <c r="N5682" s="1" t="str">
        <f>IF(ISBLANK($C5682),"",IF(ISNA(VLOOKUP($L5682,'result messages'!$H$3:$L$11,2,FALSE)),VLOOKUP($M5682,'result messages'!$H$3:$L$11,2,FALSE),VLOOKUP($L5682,'result messages'!$H$3:$L$11,2,FALSE)))</f>
        <v/>
      </c>
      <c r="O5682" s="1" t="str">
        <f>IF(ISBLANK($C5682),"",IF(ISNA(VLOOKUP($L5682,'result messages'!$H$3:$L$11,3,FALSE)),VLOOKUP($M5682,'result messages'!$H$3:$L$11,3,FALSE),VLOOKUP($L5682,'result messages'!$H$3:$L$11,3,FALSE)))</f>
        <v/>
      </c>
      <c r="P5682" s="1" t="str">
        <f>IF(ISBLANK($C5682),"",IF(ISNA(VLOOKUP($L5682,'result messages'!$H$3:$L$11,4,FALSE)),VLOOKUP($M5682,'result messages'!$H$3:$L$11,4,FALSE),VLOOKUP($L5682,'result messages'!$H$3:$L$11,4,FALSE)))</f>
        <v/>
      </c>
      <c r="Q5682" s="1" t="str">
        <f>IF(ISBLANK($C5682),"",IF(ISNA(VLOOKUP($L5682,'result messages'!$H$3:$L$11,5,FALSE)),VLOOKUP($M5682,'result messages'!$H$3:$L$11,5,FALSE),VLOOKUP($L5682,'result messages'!$H$3:$L$11,5,FALSE)))</f>
        <v/>
      </c>
    </row>
    <row r="5683" spans="1:17">
      <c r="A5683" s="1">
        <v>5680</v>
      </c>
      <c r="B5683" s="1"/>
      <c r="C5683" s="1"/>
      <c r="D5683" s="1"/>
      <c r="E5683" s="6"/>
      <c r="F5683" s="1"/>
      <c r="G5683" s="1" t="str">
        <f>IF(ISNA(VLOOKUP($C5683,'DTEN TCAP Linkage deviceId'!$A$1:$A$20000,1,FALSE)),"No","Yes")</f>
        <v>No</v>
      </c>
      <c r="H5683" s="1" t="str">
        <f>IF(ISNA(VLOOKUP($C5683,'Provisioning Requester'!$F$3:$H$20000,2,FALSE)),"No","Yes")</f>
        <v>No</v>
      </c>
      <c r="I5683" s="1" t="str">
        <f>IF($H5683="Yes",VLOOKUP($C5683,'Provisioning Requester'!$F$3:$H$20000,3,FALSE),"-")</f>
        <v>-</v>
      </c>
      <c r="J5683" s="1" t="str">
        <f>IF(OR(D5683="SVCP", E5683="TRUE"), "No", IF(ISNA(VLOOKUP($C5683,'ProvResponder deviceId'!$A$1:$A$20000,1,FALSE)),"No","Yes"))</f>
        <v>No</v>
      </c>
      <c r="K5683" s="1" t="str">
        <f>IF($J5683="Yes",VLOOKUP($C5683,'ProvResponder deviceId'!$A$1:$C$20000,3,FALSE),"-")</f>
        <v>-</v>
      </c>
      <c r="L5683" s="1" t="str">
        <f t="shared" si="176"/>
        <v/>
      </c>
      <c r="M5683" s="1" t="str">
        <f t="shared" si="177"/>
        <v/>
      </c>
      <c r="N5683" s="1" t="str">
        <f>IF(ISBLANK($C5683),"",IF(ISNA(VLOOKUP($L5683,'result messages'!$H$3:$L$11,2,FALSE)),VLOOKUP($M5683,'result messages'!$H$3:$L$11,2,FALSE),VLOOKUP($L5683,'result messages'!$H$3:$L$11,2,FALSE)))</f>
        <v/>
      </c>
      <c r="O5683" s="1" t="str">
        <f>IF(ISBLANK($C5683),"",IF(ISNA(VLOOKUP($L5683,'result messages'!$H$3:$L$11,3,FALSE)),VLOOKUP($M5683,'result messages'!$H$3:$L$11,3,FALSE),VLOOKUP($L5683,'result messages'!$H$3:$L$11,3,FALSE)))</f>
        <v/>
      </c>
      <c r="P5683" s="1" t="str">
        <f>IF(ISBLANK($C5683),"",IF(ISNA(VLOOKUP($L5683,'result messages'!$H$3:$L$11,4,FALSE)),VLOOKUP($M5683,'result messages'!$H$3:$L$11,4,FALSE),VLOOKUP($L5683,'result messages'!$H$3:$L$11,4,FALSE)))</f>
        <v/>
      </c>
      <c r="Q5683" s="1" t="str">
        <f>IF(ISBLANK($C5683),"",IF(ISNA(VLOOKUP($L5683,'result messages'!$H$3:$L$11,5,FALSE)),VLOOKUP($M5683,'result messages'!$H$3:$L$11,5,FALSE),VLOOKUP($L5683,'result messages'!$H$3:$L$11,5,FALSE)))</f>
        <v/>
      </c>
    </row>
    <row r="5684" spans="1:17">
      <c r="A5684" s="1">
        <v>5681</v>
      </c>
      <c r="B5684" s="1"/>
      <c r="C5684" s="1"/>
      <c r="D5684" s="1"/>
      <c r="E5684" s="6"/>
      <c r="F5684" s="1"/>
      <c r="G5684" s="1" t="str">
        <f>IF(ISNA(VLOOKUP($C5684,'DTEN TCAP Linkage deviceId'!$A$1:$A$20000,1,FALSE)),"No","Yes")</f>
        <v>No</v>
      </c>
      <c r="H5684" s="1" t="str">
        <f>IF(ISNA(VLOOKUP($C5684,'Provisioning Requester'!$F$3:$H$20000,2,FALSE)),"No","Yes")</f>
        <v>No</v>
      </c>
      <c r="I5684" s="1" t="str">
        <f>IF($H5684="Yes",VLOOKUP($C5684,'Provisioning Requester'!$F$3:$H$20000,3,FALSE),"-")</f>
        <v>-</v>
      </c>
      <c r="J5684" s="1" t="str">
        <f>IF(OR(D5684="SVCP", E5684="TRUE"), "No", IF(ISNA(VLOOKUP($C5684,'ProvResponder deviceId'!$A$1:$A$20000,1,FALSE)),"No","Yes"))</f>
        <v>No</v>
      </c>
      <c r="K5684" s="1" t="str">
        <f>IF($J5684="Yes",VLOOKUP($C5684,'ProvResponder deviceId'!$A$1:$C$20000,3,FALSE),"-")</f>
        <v>-</v>
      </c>
      <c r="L5684" s="1" t="str">
        <f t="shared" si="176"/>
        <v/>
      </c>
      <c r="M5684" s="1" t="str">
        <f t="shared" si="177"/>
        <v/>
      </c>
      <c r="N5684" s="1" t="str">
        <f>IF(ISBLANK($C5684),"",IF(ISNA(VLOOKUP($L5684,'result messages'!$H$3:$L$11,2,FALSE)),VLOOKUP($M5684,'result messages'!$H$3:$L$11,2,FALSE),VLOOKUP($L5684,'result messages'!$H$3:$L$11,2,FALSE)))</f>
        <v/>
      </c>
      <c r="O5684" s="1" t="str">
        <f>IF(ISBLANK($C5684),"",IF(ISNA(VLOOKUP($L5684,'result messages'!$H$3:$L$11,3,FALSE)),VLOOKUP($M5684,'result messages'!$H$3:$L$11,3,FALSE),VLOOKUP($L5684,'result messages'!$H$3:$L$11,3,FALSE)))</f>
        <v/>
      </c>
      <c r="P5684" s="1" t="str">
        <f>IF(ISBLANK($C5684),"",IF(ISNA(VLOOKUP($L5684,'result messages'!$H$3:$L$11,4,FALSE)),VLOOKUP($M5684,'result messages'!$H$3:$L$11,4,FALSE),VLOOKUP($L5684,'result messages'!$H$3:$L$11,4,FALSE)))</f>
        <v/>
      </c>
      <c r="Q5684" s="1" t="str">
        <f>IF(ISBLANK($C5684),"",IF(ISNA(VLOOKUP($L5684,'result messages'!$H$3:$L$11,5,FALSE)),VLOOKUP($M5684,'result messages'!$H$3:$L$11,5,FALSE),VLOOKUP($L5684,'result messages'!$H$3:$L$11,5,FALSE)))</f>
        <v/>
      </c>
    </row>
    <row r="5685" spans="1:17">
      <c r="A5685" s="1">
        <v>5682</v>
      </c>
      <c r="B5685" s="1"/>
      <c r="C5685" s="1"/>
      <c r="D5685" s="1"/>
      <c r="E5685" s="6"/>
      <c r="F5685" s="1"/>
      <c r="G5685" s="1" t="str">
        <f>IF(ISNA(VLOOKUP($C5685,'DTEN TCAP Linkage deviceId'!$A$1:$A$20000,1,FALSE)),"No","Yes")</f>
        <v>No</v>
      </c>
      <c r="H5685" s="1" t="str">
        <f>IF(ISNA(VLOOKUP($C5685,'Provisioning Requester'!$F$3:$H$20000,2,FALSE)),"No","Yes")</f>
        <v>No</v>
      </c>
      <c r="I5685" s="1" t="str">
        <f>IF($H5685="Yes",VLOOKUP($C5685,'Provisioning Requester'!$F$3:$H$20000,3,FALSE),"-")</f>
        <v>-</v>
      </c>
      <c r="J5685" s="1" t="str">
        <f>IF(OR(D5685="SVCP", E5685="TRUE"), "No", IF(ISNA(VLOOKUP($C5685,'ProvResponder deviceId'!$A$1:$A$20000,1,FALSE)),"No","Yes"))</f>
        <v>No</v>
      </c>
      <c r="K5685" s="1" t="str">
        <f>IF($J5685="Yes",VLOOKUP($C5685,'ProvResponder deviceId'!$A$1:$C$20000,3,FALSE),"-")</f>
        <v>-</v>
      </c>
      <c r="L5685" s="1" t="str">
        <f t="shared" si="176"/>
        <v/>
      </c>
      <c r="M5685" s="1" t="str">
        <f t="shared" si="177"/>
        <v/>
      </c>
      <c r="N5685" s="1" t="str">
        <f>IF(ISBLANK($C5685),"",IF(ISNA(VLOOKUP($L5685,'result messages'!$H$3:$L$11,2,FALSE)),VLOOKUP($M5685,'result messages'!$H$3:$L$11,2,FALSE),VLOOKUP($L5685,'result messages'!$H$3:$L$11,2,FALSE)))</f>
        <v/>
      </c>
      <c r="O5685" s="1" t="str">
        <f>IF(ISBLANK($C5685),"",IF(ISNA(VLOOKUP($L5685,'result messages'!$H$3:$L$11,3,FALSE)),VLOOKUP($M5685,'result messages'!$H$3:$L$11,3,FALSE),VLOOKUP($L5685,'result messages'!$H$3:$L$11,3,FALSE)))</f>
        <v/>
      </c>
      <c r="P5685" s="1" t="str">
        <f>IF(ISBLANK($C5685),"",IF(ISNA(VLOOKUP($L5685,'result messages'!$H$3:$L$11,4,FALSE)),VLOOKUP($M5685,'result messages'!$H$3:$L$11,4,FALSE),VLOOKUP($L5685,'result messages'!$H$3:$L$11,4,FALSE)))</f>
        <v/>
      </c>
      <c r="Q5685" s="1" t="str">
        <f>IF(ISBLANK($C5685),"",IF(ISNA(VLOOKUP($L5685,'result messages'!$H$3:$L$11,5,FALSE)),VLOOKUP($M5685,'result messages'!$H$3:$L$11,5,FALSE),VLOOKUP($L5685,'result messages'!$H$3:$L$11,5,FALSE)))</f>
        <v/>
      </c>
    </row>
    <row r="5686" spans="1:17">
      <c r="A5686" s="1">
        <v>5683</v>
      </c>
      <c r="B5686" s="1"/>
      <c r="C5686" s="1"/>
      <c r="D5686" s="1"/>
      <c r="E5686" s="6"/>
      <c r="F5686" s="1"/>
      <c r="G5686" s="1" t="str">
        <f>IF(ISNA(VLOOKUP($C5686,'DTEN TCAP Linkage deviceId'!$A$1:$A$20000,1,FALSE)),"No","Yes")</f>
        <v>No</v>
      </c>
      <c r="H5686" s="1" t="str">
        <f>IF(ISNA(VLOOKUP($C5686,'Provisioning Requester'!$F$3:$H$20000,2,FALSE)),"No","Yes")</f>
        <v>No</v>
      </c>
      <c r="I5686" s="1" t="str">
        <f>IF($H5686="Yes",VLOOKUP($C5686,'Provisioning Requester'!$F$3:$H$20000,3,FALSE),"-")</f>
        <v>-</v>
      </c>
      <c r="J5686" s="1" t="str">
        <f>IF(OR(D5686="SVCP", E5686="TRUE"), "No", IF(ISNA(VLOOKUP($C5686,'ProvResponder deviceId'!$A$1:$A$20000,1,FALSE)),"No","Yes"))</f>
        <v>No</v>
      </c>
      <c r="K5686" s="1" t="str">
        <f>IF($J5686="Yes",VLOOKUP($C5686,'ProvResponder deviceId'!$A$1:$C$20000,3,FALSE),"-")</f>
        <v>-</v>
      </c>
      <c r="L5686" s="1" t="str">
        <f t="shared" si="176"/>
        <v/>
      </c>
      <c r="M5686" s="1" t="str">
        <f t="shared" si="177"/>
        <v/>
      </c>
      <c r="N5686" s="1" t="str">
        <f>IF(ISBLANK($C5686),"",IF(ISNA(VLOOKUP($L5686,'result messages'!$H$3:$L$11,2,FALSE)),VLOOKUP($M5686,'result messages'!$H$3:$L$11,2,FALSE),VLOOKUP($L5686,'result messages'!$H$3:$L$11,2,FALSE)))</f>
        <v/>
      </c>
      <c r="O5686" s="1" t="str">
        <f>IF(ISBLANK($C5686),"",IF(ISNA(VLOOKUP($L5686,'result messages'!$H$3:$L$11,3,FALSE)),VLOOKUP($M5686,'result messages'!$H$3:$L$11,3,FALSE),VLOOKUP($L5686,'result messages'!$H$3:$L$11,3,FALSE)))</f>
        <v/>
      </c>
      <c r="P5686" s="1" t="str">
        <f>IF(ISBLANK($C5686),"",IF(ISNA(VLOOKUP($L5686,'result messages'!$H$3:$L$11,4,FALSE)),VLOOKUP($M5686,'result messages'!$H$3:$L$11,4,FALSE),VLOOKUP($L5686,'result messages'!$H$3:$L$11,4,FALSE)))</f>
        <v/>
      </c>
      <c r="Q5686" s="1" t="str">
        <f>IF(ISBLANK($C5686),"",IF(ISNA(VLOOKUP($L5686,'result messages'!$H$3:$L$11,5,FALSE)),VLOOKUP($M5686,'result messages'!$H$3:$L$11,5,FALSE),VLOOKUP($L5686,'result messages'!$H$3:$L$11,5,FALSE)))</f>
        <v/>
      </c>
    </row>
    <row r="5687" spans="1:17">
      <c r="A5687" s="1">
        <v>5684</v>
      </c>
      <c r="B5687" s="1"/>
      <c r="C5687" s="1"/>
      <c r="D5687" s="1"/>
      <c r="E5687" s="6"/>
      <c r="F5687" s="1"/>
      <c r="G5687" s="1" t="str">
        <f>IF(ISNA(VLOOKUP($C5687,'DTEN TCAP Linkage deviceId'!$A$1:$A$20000,1,FALSE)),"No","Yes")</f>
        <v>No</v>
      </c>
      <c r="H5687" s="1" t="str">
        <f>IF(ISNA(VLOOKUP($C5687,'Provisioning Requester'!$F$3:$H$20000,2,FALSE)),"No","Yes")</f>
        <v>No</v>
      </c>
      <c r="I5687" s="1" t="str">
        <f>IF($H5687="Yes",VLOOKUP($C5687,'Provisioning Requester'!$F$3:$H$20000,3,FALSE),"-")</f>
        <v>-</v>
      </c>
      <c r="J5687" s="1" t="str">
        <f>IF(OR(D5687="SVCP", E5687="TRUE"), "No", IF(ISNA(VLOOKUP($C5687,'ProvResponder deviceId'!$A$1:$A$20000,1,FALSE)),"No","Yes"))</f>
        <v>No</v>
      </c>
      <c r="K5687" s="1" t="str">
        <f>IF($J5687="Yes",VLOOKUP($C5687,'ProvResponder deviceId'!$A$1:$C$20000,3,FALSE),"-")</f>
        <v>-</v>
      </c>
      <c r="L5687" s="1" t="str">
        <f t="shared" si="176"/>
        <v/>
      </c>
      <c r="M5687" s="1" t="str">
        <f t="shared" si="177"/>
        <v/>
      </c>
      <c r="N5687" s="1" t="str">
        <f>IF(ISBLANK($C5687),"",IF(ISNA(VLOOKUP($L5687,'result messages'!$H$3:$L$11,2,FALSE)),VLOOKUP($M5687,'result messages'!$H$3:$L$11,2,FALSE),VLOOKUP($L5687,'result messages'!$H$3:$L$11,2,FALSE)))</f>
        <v/>
      </c>
      <c r="O5687" s="1" t="str">
        <f>IF(ISBLANK($C5687),"",IF(ISNA(VLOOKUP($L5687,'result messages'!$H$3:$L$11,3,FALSE)),VLOOKUP($M5687,'result messages'!$H$3:$L$11,3,FALSE),VLOOKUP($L5687,'result messages'!$H$3:$L$11,3,FALSE)))</f>
        <v/>
      </c>
      <c r="P5687" s="1" t="str">
        <f>IF(ISBLANK($C5687),"",IF(ISNA(VLOOKUP($L5687,'result messages'!$H$3:$L$11,4,FALSE)),VLOOKUP($M5687,'result messages'!$H$3:$L$11,4,FALSE),VLOOKUP($L5687,'result messages'!$H$3:$L$11,4,FALSE)))</f>
        <v/>
      </c>
      <c r="Q5687" s="1" t="str">
        <f>IF(ISBLANK($C5687),"",IF(ISNA(VLOOKUP($L5687,'result messages'!$H$3:$L$11,5,FALSE)),VLOOKUP($M5687,'result messages'!$H$3:$L$11,5,FALSE),VLOOKUP($L5687,'result messages'!$H$3:$L$11,5,FALSE)))</f>
        <v/>
      </c>
    </row>
    <row r="5688" spans="1:17">
      <c r="A5688" s="1">
        <v>5685</v>
      </c>
      <c r="B5688" s="1"/>
      <c r="C5688" s="1"/>
      <c r="D5688" s="1"/>
      <c r="E5688" s="6"/>
      <c r="F5688" s="1"/>
      <c r="G5688" s="1" t="str">
        <f>IF(ISNA(VLOOKUP($C5688,'DTEN TCAP Linkage deviceId'!$A$1:$A$20000,1,FALSE)),"No","Yes")</f>
        <v>No</v>
      </c>
      <c r="H5688" s="1" t="str">
        <f>IF(ISNA(VLOOKUP($C5688,'Provisioning Requester'!$F$3:$H$20000,2,FALSE)),"No","Yes")</f>
        <v>No</v>
      </c>
      <c r="I5688" s="1" t="str">
        <f>IF($H5688="Yes",VLOOKUP($C5688,'Provisioning Requester'!$F$3:$H$20000,3,FALSE),"-")</f>
        <v>-</v>
      </c>
      <c r="J5688" s="1" t="str">
        <f>IF(OR(D5688="SVCP", E5688="TRUE"), "No", IF(ISNA(VLOOKUP($C5688,'ProvResponder deviceId'!$A$1:$A$20000,1,FALSE)),"No","Yes"))</f>
        <v>No</v>
      </c>
      <c r="K5688" s="1" t="str">
        <f>IF($J5688="Yes",VLOOKUP($C5688,'ProvResponder deviceId'!$A$1:$C$20000,3,FALSE),"-")</f>
        <v>-</v>
      </c>
      <c r="L5688" s="1" t="str">
        <f t="shared" si="176"/>
        <v/>
      </c>
      <c r="M5688" s="1" t="str">
        <f t="shared" si="177"/>
        <v/>
      </c>
      <c r="N5688" s="1" t="str">
        <f>IF(ISBLANK($C5688),"",IF(ISNA(VLOOKUP($L5688,'result messages'!$H$3:$L$11,2,FALSE)),VLOOKUP($M5688,'result messages'!$H$3:$L$11,2,FALSE),VLOOKUP($L5688,'result messages'!$H$3:$L$11,2,FALSE)))</f>
        <v/>
      </c>
      <c r="O5688" s="1" t="str">
        <f>IF(ISBLANK($C5688),"",IF(ISNA(VLOOKUP($L5688,'result messages'!$H$3:$L$11,3,FALSE)),VLOOKUP($M5688,'result messages'!$H$3:$L$11,3,FALSE),VLOOKUP($L5688,'result messages'!$H$3:$L$11,3,FALSE)))</f>
        <v/>
      </c>
      <c r="P5688" s="1" t="str">
        <f>IF(ISBLANK($C5688),"",IF(ISNA(VLOOKUP($L5688,'result messages'!$H$3:$L$11,4,FALSE)),VLOOKUP($M5688,'result messages'!$H$3:$L$11,4,FALSE),VLOOKUP($L5688,'result messages'!$H$3:$L$11,4,FALSE)))</f>
        <v/>
      </c>
      <c r="Q5688" s="1" t="str">
        <f>IF(ISBLANK($C5688),"",IF(ISNA(VLOOKUP($L5688,'result messages'!$H$3:$L$11,5,FALSE)),VLOOKUP($M5688,'result messages'!$H$3:$L$11,5,FALSE),VLOOKUP($L5688,'result messages'!$H$3:$L$11,5,FALSE)))</f>
        <v/>
      </c>
    </row>
    <row r="5689" spans="1:17">
      <c r="A5689" s="1">
        <v>5686</v>
      </c>
      <c r="B5689" s="1"/>
      <c r="C5689" s="1"/>
      <c r="D5689" s="1"/>
      <c r="E5689" s="6"/>
      <c r="F5689" s="1"/>
      <c r="G5689" s="1" t="str">
        <f>IF(ISNA(VLOOKUP($C5689,'DTEN TCAP Linkage deviceId'!$A$1:$A$20000,1,FALSE)),"No","Yes")</f>
        <v>No</v>
      </c>
      <c r="H5689" s="1" t="str">
        <f>IF(ISNA(VLOOKUP($C5689,'Provisioning Requester'!$F$3:$H$20000,2,FALSE)),"No","Yes")</f>
        <v>No</v>
      </c>
      <c r="I5689" s="1" t="str">
        <f>IF($H5689="Yes",VLOOKUP($C5689,'Provisioning Requester'!$F$3:$H$20000,3,FALSE),"-")</f>
        <v>-</v>
      </c>
      <c r="J5689" s="1" t="str">
        <f>IF(OR(D5689="SVCP", E5689="TRUE"), "No", IF(ISNA(VLOOKUP($C5689,'ProvResponder deviceId'!$A$1:$A$20000,1,FALSE)),"No","Yes"))</f>
        <v>No</v>
      </c>
      <c r="K5689" s="1" t="str">
        <f>IF($J5689="Yes",VLOOKUP($C5689,'ProvResponder deviceId'!$A$1:$C$20000,3,FALSE),"-")</f>
        <v>-</v>
      </c>
      <c r="L5689" s="1" t="str">
        <f t="shared" si="176"/>
        <v/>
      </c>
      <c r="M5689" s="1" t="str">
        <f t="shared" si="177"/>
        <v/>
      </c>
      <c r="N5689" s="1" t="str">
        <f>IF(ISBLANK($C5689),"",IF(ISNA(VLOOKUP($L5689,'result messages'!$H$3:$L$11,2,FALSE)),VLOOKUP($M5689,'result messages'!$H$3:$L$11,2,FALSE),VLOOKUP($L5689,'result messages'!$H$3:$L$11,2,FALSE)))</f>
        <v/>
      </c>
      <c r="O5689" s="1" t="str">
        <f>IF(ISBLANK($C5689),"",IF(ISNA(VLOOKUP($L5689,'result messages'!$H$3:$L$11,3,FALSE)),VLOOKUP($M5689,'result messages'!$H$3:$L$11,3,FALSE),VLOOKUP($L5689,'result messages'!$H$3:$L$11,3,FALSE)))</f>
        <v/>
      </c>
      <c r="P5689" s="1" t="str">
        <f>IF(ISBLANK($C5689),"",IF(ISNA(VLOOKUP($L5689,'result messages'!$H$3:$L$11,4,FALSE)),VLOOKUP($M5689,'result messages'!$H$3:$L$11,4,FALSE),VLOOKUP($L5689,'result messages'!$H$3:$L$11,4,FALSE)))</f>
        <v/>
      </c>
      <c r="Q5689" s="1" t="str">
        <f>IF(ISBLANK($C5689),"",IF(ISNA(VLOOKUP($L5689,'result messages'!$H$3:$L$11,5,FALSE)),VLOOKUP($M5689,'result messages'!$H$3:$L$11,5,FALSE),VLOOKUP($L5689,'result messages'!$H$3:$L$11,5,FALSE)))</f>
        <v/>
      </c>
    </row>
    <row r="5690" spans="1:17">
      <c r="A5690" s="1">
        <v>5687</v>
      </c>
      <c r="B5690" s="1"/>
      <c r="C5690" s="1"/>
      <c r="D5690" s="1"/>
      <c r="E5690" s="6"/>
      <c r="F5690" s="1"/>
      <c r="G5690" s="1" t="str">
        <f>IF(ISNA(VLOOKUP($C5690,'DTEN TCAP Linkage deviceId'!$A$1:$A$20000,1,FALSE)),"No","Yes")</f>
        <v>No</v>
      </c>
      <c r="H5690" s="1" t="str">
        <f>IF(ISNA(VLOOKUP($C5690,'Provisioning Requester'!$F$3:$H$20000,2,FALSE)),"No","Yes")</f>
        <v>No</v>
      </c>
      <c r="I5690" s="1" t="str">
        <f>IF($H5690="Yes",VLOOKUP($C5690,'Provisioning Requester'!$F$3:$H$20000,3,FALSE),"-")</f>
        <v>-</v>
      </c>
      <c r="J5690" s="1" t="str">
        <f>IF(OR(D5690="SVCP", E5690="TRUE"), "No", IF(ISNA(VLOOKUP($C5690,'ProvResponder deviceId'!$A$1:$A$20000,1,FALSE)),"No","Yes"))</f>
        <v>No</v>
      </c>
      <c r="K5690" s="1" t="str">
        <f>IF($J5690="Yes",VLOOKUP($C5690,'ProvResponder deviceId'!$A$1:$C$20000,3,FALSE),"-")</f>
        <v>-</v>
      </c>
      <c r="L5690" s="1" t="str">
        <f t="shared" si="176"/>
        <v/>
      </c>
      <c r="M5690" s="1" t="str">
        <f t="shared" si="177"/>
        <v/>
      </c>
      <c r="N5690" s="1" t="str">
        <f>IF(ISBLANK($C5690),"",IF(ISNA(VLOOKUP($L5690,'result messages'!$H$3:$L$11,2,FALSE)),VLOOKUP($M5690,'result messages'!$H$3:$L$11,2,FALSE),VLOOKUP($L5690,'result messages'!$H$3:$L$11,2,FALSE)))</f>
        <v/>
      </c>
      <c r="O5690" s="1" t="str">
        <f>IF(ISBLANK($C5690),"",IF(ISNA(VLOOKUP($L5690,'result messages'!$H$3:$L$11,3,FALSE)),VLOOKUP($M5690,'result messages'!$H$3:$L$11,3,FALSE),VLOOKUP($L5690,'result messages'!$H$3:$L$11,3,FALSE)))</f>
        <v/>
      </c>
      <c r="P5690" s="1" t="str">
        <f>IF(ISBLANK($C5690),"",IF(ISNA(VLOOKUP($L5690,'result messages'!$H$3:$L$11,4,FALSE)),VLOOKUP($M5690,'result messages'!$H$3:$L$11,4,FALSE),VLOOKUP($L5690,'result messages'!$H$3:$L$11,4,FALSE)))</f>
        <v/>
      </c>
      <c r="Q5690" s="1" t="str">
        <f>IF(ISBLANK($C5690),"",IF(ISNA(VLOOKUP($L5690,'result messages'!$H$3:$L$11,5,FALSE)),VLOOKUP($M5690,'result messages'!$H$3:$L$11,5,FALSE),VLOOKUP($L5690,'result messages'!$H$3:$L$11,5,FALSE)))</f>
        <v/>
      </c>
    </row>
    <row r="5691" spans="1:17">
      <c r="A5691" s="1">
        <v>5688</v>
      </c>
      <c r="B5691" s="1"/>
      <c r="C5691" s="1"/>
      <c r="D5691" s="1"/>
      <c r="E5691" s="6"/>
      <c r="F5691" s="1"/>
      <c r="G5691" s="1" t="str">
        <f>IF(ISNA(VLOOKUP($C5691,'DTEN TCAP Linkage deviceId'!$A$1:$A$20000,1,FALSE)),"No","Yes")</f>
        <v>No</v>
      </c>
      <c r="H5691" s="1" t="str">
        <f>IF(ISNA(VLOOKUP($C5691,'Provisioning Requester'!$F$3:$H$20000,2,FALSE)),"No","Yes")</f>
        <v>No</v>
      </c>
      <c r="I5691" s="1" t="str">
        <f>IF($H5691="Yes",VLOOKUP($C5691,'Provisioning Requester'!$F$3:$H$20000,3,FALSE),"-")</f>
        <v>-</v>
      </c>
      <c r="J5691" s="1" t="str">
        <f>IF(OR(D5691="SVCP", E5691="TRUE"), "No", IF(ISNA(VLOOKUP($C5691,'ProvResponder deviceId'!$A$1:$A$20000,1,FALSE)),"No","Yes"))</f>
        <v>No</v>
      </c>
      <c r="K5691" s="1" t="str">
        <f>IF($J5691="Yes",VLOOKUP($C5691,'ProvResponder deviceId'!$A$1:$C$20000,3,FALSE),"-")</f>
        <v>-</v>
      </c>
      <c r="L5691" s="1" t="str">
        <f t="shared" si="176"/>
        <v/>
      </c>
      <c r="M5691" s="1" t="str">
        <f t="shared" si="177"/>
        <v/>
      </c>
      <c r="N5691" s="1" t="str">
        <f>IF(ISBLANK($C5691),"",IF(ISNA(VLOOKUP($L5691,'result messages'!$H$3:$L$11,2,FALSE)),VLOOKUP($M5691,'result messages'!$H$3:$L$11,2,FALSE),VLOOKUP($L5691,'result messages'!$H$3:$L$11,2,FALSE)))</f>
        <v/>
      </c>
      <c r="O5691" s="1" t="str">
        <f>IF(ISBLANK($C5691),"",IF(ISNA(VLOOKUP($L5691,'result messages'!$H$3:$L$11,3,FALSE)),VLOOKUP($M5691,'result messages'!$H$3:$L$11,3,FALSE),VLOOKUP($L5691,'result messages'!$H$3:$L$11,3,FALSE)))</f>
        <v/>
      </c>
      <c r="P5691" s="1" t="str">
        <f>IF(ISBLANK($C5691),"",IF(ISNA(VLOOKUP($L5691,'result messages'!$H$3:$L$11,4,FALSE)),VLOOKUP($M5691,'result messages'!$H$3:$L$11,4,FALSE),VLOOKUP($L5691,'result messages'!$H$3:$L$11,4,FALSE)))</f>
        <v/>
      </c>
      <c r="Q5691" s="1" t="str">
        <f>IF(ISBLANK($C5691),"",IF(ISNA(VLOOKUP($L5691,'result messages'!$H$3:$L$11,5,FALSE)),VLOOKUP($M5691,'result messages'!$H$3:$L$11,5,FALSE),VLOOKUP($L5691,'result messages'!$H$3:$L$11,5,FALSE)))</f>
        <v/>
      </c>
    </row>
    <row r="5692" spans="1:17">
      <c r="A5692" s="1">
        <v>5689</v>
      </c>
      <c r="B5692" s="1"/>
      <c r="C5692" s="1"/>
      <c r="D5692" s="1"/>
      <c r="E5692" s="6"/>
      <c r="F5692" s="1"/>
      <c r="G5692" s="1" t="str">
        <f>IF(ISNA(VLOOKUP($C5692,'DTEN TCAP Linkage deviceId'!$A$1:$A$20000,1,FALSE)),"No","Yes")</f>
        <v>No</v>
      </c>
      <c r="H5692" s="1" t="str">
        <f>IF(ISNA(VLOOKUP($C5692,'Provisioning Requester'!$F$3:$H$20000,2,FALSE)),"No","Yes")</f>
        <v>No</v>
      </c>
      <c r="I5692" s="1" t="str">
        <f>IF($H5692="Yes",VLOOKUP($C5692,'Provisioning Requester'!$F$3:$H$20000,3,FALSE),"-")</f>
        <v>-</v>
      </c>
      <c r="J5692" s="1" t="str">
        <f>IF(OR(D5692="SVCP", E5692="TRUE"), "No", IF(ISNA(VLOOKUP($C5692,'ProvResponder deviceId'!$A$1:$A$20000,1,FALSE)),"No","Yes"))</f>
        <v>No</v>
      </c>
      <c r="K5692" s="1" t="str">
        <f>IF($J5692="Yes",VLOOKUP($C5692,'ProvResponder deviceId'!$A$1:$C$20000,3,FALSE),"-")</f>
        <v>-</v>
      </c>
      <c r="L5692" s="1" t="str">
        <f t="shared" si="176"/>
        <v/>
      </c>
      <c r="M5692" s="1" t="str">
        <f t="shared" si="177"/>
        <v/>
      </c>
      <c r="N5692" s="1" t="str">
        <f>IF(ISBLANK($C5692),"",IF(ISNA(VLOOKUP($L5692,'result messages'!$H$3:$L$11,2,FALSE)),VLOOKUP($M5692,'result messages'!$H$3:$L$11,2,FALSE),VLOOKUP($L5692,'result messages'!$H$3:$L$11,2,FALSE)))</f>
        <v/>
      </c>
      <c r="O5692" s="1" t="str">
        <f>IF(ISBLANK($C5692),"",IF(ISNA(VLOOKUP($L5692,'result messages'!$H$3:$L$11,3,FALSE)),VLOOKUP($M5692,'result messages'!$H$3:$L$11,3,FALSE),VLOOKUP($L5692,'result messages'!$H$3:$L$11,3,FALSE)))</f>
        <v/>
      </c>
      <c r="P5692" s="1" t="str">
        <f>IF(ISBLANK($C5692),"",IF(ISNA(VLOOKUP($L5692,'result messages'!$H$3:$L$11,4,FALSE)),VLOOKUP($M5692,'result messages'!$H$3:$L$11,4,FALSE),VLOOKUP($L5692,'result messages'!$H$3:$L$11,4,FALSE)))</f>
        <v/>
      </c>
      <c r="Q5692" s="1" t="str">
        <f>IF(ISBLANK($C5692),"",IF(ISNA(VLOOKUP($L5692,'result messages'!$H$3:$L$11,5,FALSE)),VLOOKUP($M5692,'result messages'!$H$3:$L$11,5,FALSE),VLOOKUP($L5692,'result messages'!$H$3:$L$11,5,FALSE)))</f>
        <v/>
      </c>
    </row>
    <row r="5693" spans="1:17">
      <c r="A5693" s="1">
        <v>5690</v>
      </c>
      <c r="B5693" s="1"/>
      <c r="C5693" s="1"/>
      <c r="D5693" s="1"/>
      <c r="E5693" s="6"/>
      <c r="F5693" s="1"/>
      <c r="G5693" s="1" t="str">
        <f>IF(ISNA(VLOOKUP($C5693,'DTEN TCAP Linkage deviceId'!$A$1:$A$20000,1,FALSE)),"No","Yes")</f>
        <v>No</v>
      </c>
      <c r="H5693" s="1" t="str">
        <f>IF(ISNA(VLOOKUP($C5693,'Provisioning Requester'!$F$3:$H$20000,2,FALSE)),"No","Yes")</f>
        <v>No</v>
      </c>
      <c r="I5693" s="1" t="str">
        <f>IF($H5693="Yes",VLOOKUP($C5693,'Provisioning Requester'!$F$3:$H$20000,3,FALSE),"-")</f>
        <v>-</v>
      </c>
      <c r="J5693" s="1" t="str">
        <f>IF(OR(D5693="SVCP", E5693="TRUE"), "No", IF(ISNA(VLOOKUP($C5693,'ProvResponder deviceId'!$A$1:$A$20000,1,FALSE)),"No","Yes"))</f>
        <v>No</v>
      </c>
      <c r="K5693" s="1" t="str">
        <f>IF($J5693="Yes",VLOOKUP($C5693,'ProvResponder deviceId'!$A$1:$C$20000,3,FALSE),"-")</f>
        <v>-</v>
      </c>
      <c r="L5693" s="1" t="str">
        <f t="shared" si="176"/>
        <v/>
      </c>
      <c r="M5693" s="1" t="str">
        <f t="shared" si="177"/>
        <v/>
      </c>
      <c r="N5693" s="1" t="str">
        <f>IF(ISBLANK($C5693),"",IF(ISNA(VLOOKUP($L5693,'result messages'!$H$3:$L$11,2,FALSE)),VLOOKUP($M5693,'result messages'!$H$3:$L$11,2,FALSE),VLOOKUP($L5693,'result messages'!$H$3:$L$11,2,FALSE)))</f>
        <v/>
      </c>
      <c r="O5693" s="1" t="str">
        <f>IF(ISBLANK($C5693),"",IF(ISNA(VLOOKUP($L5693,'result messages'!$H$3:$L$11,3,FALSE)),VLOOKUP($M5693,'result messages'!$H$3:$L$11,3,FALSE),VLOOKUP($L5693,'result messages'!$H$3:$L$11,3,FALSE)))</f>
        <v/>
      </c>
      <c r="P5693" s="1" t="str">
        <f>IF(ISBLANK($C5693),"",IF(ISNA(VLOOKUP($L5693,'result messages'!$H$3:$L$11,4,FALSE)),VLOOKUP($M5693,'result messages'!$H$3:$L$11,4,FALSE),VLOOKUP($L5693,'result messages'!$H$3:$L$11,4,FALSE)))</f>
        <v/>
      </c>
      <c r="Q5693" s="1" t="str">
        <f>IF(ISBLANK($C5693),"",IF(ISNA(VLOOKUP($L5693,'result messages'!$H$3:$L$11,5,FALSE)),VLOOKUP($M5693,'result messages'!$H$3:$L$11,5,FALSE),VLOOKUP($L5693,'result messages'!$H$3:$L$11,5,FALSE)))</f>
        <v/>
      </c>
    </row>
    <row r="5694" spans="1:17">
      <c r="A5694" s="1">
        <v>5691</v>
      </c>
      <c r="B5694" s="1"/>
      <c r="C5694" s="1"/>
      <c r="D5694" s="1"/>
      <c r="E5694" s="6"/>
      <c r="F5694" s="1"/>
      <c r="G5694" s="1" t="str">
        <f>IF(ISNA(VLOOKUP($C5694,'DTEN TCAP Linkage deviceId'!$A$1:$A$20000,1,FALSE)),"No","Yes")</f>
        <v>No</v>
      </c>
      <c r="H5694" s="1" t="str">
        <f>IF(ISNA(VLOOKUP($C5694,'Provisioning Requester'!$F$3:$H$20000,2,FALSE)),"No","Yes")</f>
        <v>No</v>
      </c>
      <c r="I5694" s="1" t="str">
        <f>IF($H5694="Yes",VLOOKUP($C5694,'Provisioning Requester'!$F$3:$H$20000,3,FALSE),"-")</f>
        <v>-</v>
      </c>
      <c r="J5694" s="1" t="str">
        <f>IF(OR(D5694="SVCP", E5694="TRUE"), "No", IF(ISNA(VLOOKUP($C5694,'ProvResponder deviceId'!$A$1:$A$20000,1,FALSE)),"No","Yes"))</f>
        <v>No</v>
      </c>
      <c r="K5694" s="1" t="str">
        <f>IF($J5694="Yes",VLOOKUP($C5694,'ProvResponder deviceId'!$A$1:$C$20000,3,FALSE),"-")</f>
        <v>-</v>
      </c>
      <c r="L5694" s="1" t="str">
        <f t="shared" si="176"/>
        <v/>
      </c>
      <c r="M5694" s="1" t="str">
        <f t="shared" si="177"/>
        <v/>
      </c>
      <c r="N5694" s="1" t="str">
        <f>IF(ISBLANK($C5694),"",IF(ISNA(VLOOKUP($L5694,'result messages'!$H$3:$L$11,2,FALSE)),VLOOKUP($M5694,'result messages'!$H$3:$L$11,2,FALSE),VLOOKUP($L5694,'result messages'!$H$3:$L$11,2,FALSE)))</f>
        <v/>
      </c>
      <c r="O5694" s="1" t="str">
        <f>IF(ISBLANK($C5694),"",IF(ISNA(VLOOKUP($L5694,'result messages'!$H$3:$L$11,3,FALSE)),VLOOKUP($M5694,'result messages'!$H$3:$L$11,3,FALSE),VLOOKUP($L5694,'result messages'!$H$3:$L$11,3,FALSE)))</f>
        <v/>
      </c>
      <c r="P5694" s="1" t="str">
        <f>IF(ISBLANK($C5694),"",IF(ISNA(VLOOKUP($L5694,'result messages'!$H$3:$L$11,4,FALSE)),VLOOKUP($M5694,'result messages'!$H$3:$L$11,4,FALSE),VLOOKUP($L5694,'result messages'!$H$3:$L$11,4,FALSE)))</f>
        <v/>
      </c>
      <c r="Q5694" s="1" t="str">
        <f>IF(ISBLANK($C5694),"",IF(ISNA(VLOOKUP($L5694,'result messages'!$H$3:$L$11,5,FALSE)),VLOOKUP($M5694,'result messages'!$H$3:$L$11,5,FALSE),VLOOKUP($L5694,'result messages'!$H$3:$L$11,5,FALSE)))</f>
        <v/>
      </c>
    </row>
    <row r="5695" spans="1:17">
      <c r="A5695" s="1">
        <v>5692</v>
      </c>
      <c r="B5695" s="1"/>
      <c r="C5695" s="1"/>
      <c r="D5695" s="1"/>
      <c r="E5695" s="6"/>
      <c r="F5695" s="1"/>
      <c r="G5695" s="1" t="str">
        <f>IF(ISNA(VLOOKUP($C5695,'DTEN TCAP Linkage deviceId'!$A$1:$A$20000,1,FALSE)),"No","Yes")</f>
        <v>No</v>
      </c>
      <c r="H5695" s="1" t="str">
        <f>IF(ISNA(VLOOKUP($C5695,'Provisioning Requester'!$F$3:$H$20000,2,FALSE)),"No","Yes")</f>
        <v>No</v>
      </c>
      <c r="I5695" s="1" t="str">
        <f>IF($H5695="Yes",VLOOKUP($C5695,'Provisioning Requester'!$F$3:$H$20000,3,FALSE),"-")</f>
        <v>-</v>
      </c>
      <c r="J5695" s="1" t="str">
        <f>IF(OR(D5695="SVCP", E5695="TRUE"), "No", IF(ISNA(VLOOKUP($C5695,'ProvResponder deviceId'!$A$1:$A$20000,1,FALSE)),"No","Yes"))</f>
        <v>No</v>
      </c>
      <c r="K5695" s="1" t="str">
        <f>IF($J5695="Yes",VLOOKUP($C5695,'ProvResponder deviceId'!$A$1:$C$20000,3,FALSE),"-")</f>
        <v>-</v>
      </c>
      <c r="L5695" s="1" t="str">
        <f t="shared" si="176"/>
        <v/>
      </c>
      <c r="M5695" s="1" t="str">
        <f t="shared" si="177"/>
        <v/>
      </c>
      <c r="N5695" s="1" t="str">
        <f>IF(ISBLANK($C5695),"",IF(ISNA(VLOOKUP($L5695,'result messages'!$H$3:$L$11,2,FALSE)),VLOOKUP($M5695,'result messages'!$H$3:$L$11,2,FALSE),VLOOKUP($L5695,'result messages'!$H$3:$L$11,2,FALSE)))</f>
        <v/>
      </c>
      <c r="O5695" s="1" t="str">
        <f>IF(ISBLANK($C5695),"",IF(ISNA(VLOOKUP($L5695,'result messages'!$H$3:$L$11,3,FALSE)),VLOOKUP($M5695,'result messages'!$H$3:$L$11,3,FALSE),VLOOKUP($L5695,'result messages'!$H$3:$L$11,3,FALSE)))</f>
        <v/>
      </c>
      <c r="P5695" s="1" t="str">
        <f>IF(ISBLANK($C5695),"",IF(ISNA(VLOOKUP($L5695,'result messages'!$H$3:$L$11,4,FALSE)),VLOOKUP($M5695,'result messages'!$H$3:$L$11,4,FALSE),VLOOKUP($L5695,'result messages'!$H$3:$L$11,4,FALSE)))</f>
        <v/>
      </c>
      <c r="Q5695" s="1" t="str">
        <f>IF(ISBLANK($C5695),"",IF(ISNA(VLOOKUP($L5695,'result messages'!$H$3:$L$11,5,FALSE)),VLOOKUP($M5695,'result messages'!$H$3:$L$11,5,FALSE),VLOOKUP($L5695,'result messages'!$H$3:$L$11,5,FALSE)))</f>
        <v/>
      </c>
    </row>
    <row r="5696" spans="1:17">
      <c r="A5696" s="1">
        <v>5693</v>
      </c>
      <c r="B5696" s="1"/>
      <c r="C5696" s="1"/>
      <c r="D5696" s="1"/>
      <c r="E5696" s="6"/>
      <c r="F5696" s="1"/>
      <c r="G5696" s="1" t="str">
        <f>IF(ISNA(VLOOKUP($C5696,'DTEN TCAP Linkage deviceId'!$A$1:$A$20000,1,FALSE)),"No","Yes")</f>
        <v>No</v>
      </c>
      <c r="H5696" s="1" t="str">
        <f>IF(ISNA(VLOOKUP($C5696,'Provisioning Requester'!$F$3:$H$20000,2,FALSE)),"No","Yes")</f>
        <v>No</v>
      </c>
      <c r="I5696" s="1" t="str">
        <f>IF($H5696="Yes",VLOOKUP($C5696,'Provisioning Requester'!$F$3:$H$20000,3,FALSE),"-")</f>
        <v>-</v>
      </c>
      <c r="J5696" s="1" t="str">
        <f>IF(OR(D5696="SVCP", E5696="TRUE"), "No", IF(ISNA(VLOOKUP($C5696,'ProvResponder deviceId'!$A$1:$A$20000,1,FALSE)),"No","Yes"))</f>
        <v>No</v>
      </c>
      <c r="K5696" s="1" t="str">
        <f>IF($J5696="Yes",VLOOKUP($C5696,'ProvResponder deviceId'!$A$1:$C$20000,3,FALSE),"-")</f>
        <v>-</v>
      </c>
      <c r="L5696" s="1" t="str">
        <f t="shared" si="176"/>
        <v/>
      </c>
      <c r="M5696" s="1" t="str">
        <f t="shared" si="177"/>
        <v/>
      </c>
      <c r="N5696" s="1" t="str">
        <f>IF(ISBLANK($C5696),"",IF(ISNA(VLOOKUP($L5696,'result messages'!$H$3:$L$11,2,FALSE)),VLOOKUP($M5696,'result messages'!$H$3:$L$11,2,FALSE),VLOOKUP($L5696,'result messages'!$H$3:$L$11,2,FALSE)))</f>
        <v/>
      </c>
      <c r="O5696" s="1" t="str">
        <f>IF(ISBLANK($C5696),"",IF(ISNA(VLOOKUP($L5696,'result messages'!$H$3:$L$11,3,FALSE)),VLOOKUP($M5696,'result messages'!$H$3:$L$11,3,FALSE),VLOOKUP($L5696,'result messages'!$H$3:$L$11,3,FALSE)))</f>
        <v/>
      </c>
      <c r="P5696" s="1" t="str">
        <f>IF(ISBLANK($C5696),"",IF(ISNA(VLOOKUP($L5696,'result messages'!$H$3:$L$11,4,FALSE)),VLOOKUP($M5696,'result messages'!$H$3:$L$11,4,FALSE),VLOOKUP($L5696,'result messages'!$H$3:$L$11,4,FALSE)))</f>
        <v/>
      </c>
      <c r="Q5696" s="1" t="str">
        <f>IF(ISBLANK($C5696),"",IF(ISNA(VLOOKUP($L5696,'result messages'!$H$3:$L$11,5,FALSE)),VLOOKUP($M5696,'result messages'!$H$3:$L$11,5,FALSE),VLOOKUP($L5696,'result messages'!$H$3:$L$11,5,FALSE)))</f>
        <v/>
      </c>
    </row>
    <row r="5697" spans="1:17">
      <c r="A5697" s="1">
        <v>5694</v>
      </c>
      <c r="B5697" s="1"/>
      <c r="C5697" s="1"/>
      <c r="D5697" s="1"/>
      <c r="E5697" s="6"/>
      <c r="F5697" s="1"/>
      <c r="G5697" s="1" t="str">
        <f>IF(ISNA(VLOOKUP($C5697,'DTEN TCAP Linkage deviceId'!$A$1:$A$20000,1,FALSE)),"No","Yes")</f>
        <v>No</v>
      </c>
      <c r="H5697" s="1" t="str">
        <f>IF(ISNA(VLOOKUP($C5697,'Provisioning Requester'!$F$3:$H$20000,2,FALSE)),"No","Yes")</f>
        <v>No</v>
      </c>
      <c r="I5697" s="1" t="str">
        <f>IF($H5697="Yes",VLOOKUP($C5697,'Provisioning Requester'!$F$3:$H$20000,3,FALSE),"-")</f>
        <v>-</v>
      </c>
      <c r="J5697" s="1" t="str">
        <f>IF(OR(D5697="SVCP", E5697="TRUE"), "No", IF(ISNA(VLOOKUP($C5697,'ProvResponder deviceId'!$A$1:$A$20000,1,FALSE)),"No","Yes"))</f>
        <v>No</v>
      </c>
      <c r="K5697" s="1" t="str">
        <f>IF($J5697="Yes",VLOOKUP($C5697,'ProvResponder deviceId'!$A$1:$C$20000,3,FALSE),"-")</f>
        <v>-</v>
      </c>
      <c r="L5697" s="1" t="str">
        <f t="shared" si="176"/>
        <v/>
      </c>
      <c r="M5697" s="1" t="str">
        <f t="shared" si="177"/>
        <v/>
      </c>
      <c r="N5697" s="1" t="str">
        <f>IF(ISBLANK($C5697),"",IF(ISNA(VLOOKUP($L5697,'result messages'!$H$3:$L$11,2,FALSE)),VLOOKUP($M5697,'result messages'!$H$3:$L$11,2,FALSE),VLOOKUP($L5697,'result messages'!$H$3:$L$11,2,FALSE)))</f>
        <v/>
      </c>
      <c r="O5697" s="1" t="str">
        <f>IF(ISBLANK($C5697),"",IF(ISNA(VLOOKUP($L5697,'result messages'!$H$3:$L$11,3,FALSE)),VLOOKUP($M5697,'result messages'!$H$3:$L$11,3,FALSE),VLOOKUP($L5697,'result messages'!$H$3:$L$11,3,FALSE)))</f>
        <v/>
      </c>
      <c r="P5697" s="1" t="str">
        <f>IF(ISBLANK($C5697),"",IF(ISNA(VLOOKUP($L5697,'result messages'!$H$3:$L$11,4,FALSE)),VLOOKUP($M5697,'result messages'!$H$3:$L$11,4,FALSE),VLOOKUP($L5697,'result messages'!$H$3:$L$11,4,FALSE)))</f>
        <v/>
      </c>
      <c r="Q5697" s="1" t="str">
        <f>IF(ISBLANK($C5697),"",IF(ISNA(VLOOKUP($L5697,'result messages'!$H$3:$L$11,5,FALSE)),VLOOKUP($M5697,'result messages'!$H$3:$L$11,5,FALSE),VLOOKUP($L5697,'result messages'!$H$3:$L$11,5,FALSE)))</f>
        <v/>
      </c>
    </row>
    <row r="5698" spans="1:17">
      <c r="A5698" s="1">
        <v>5695</v>
      </c>
      <c r="B5698" s="1"/>
      <c r="C5698" s="1"/>
      <c r="D5698" s="1"/>
      <c r="E5698" s="6"/>
      <c r="F5698" s="1"/>
      <c r="G5698" s="1" t="str">
        <f>IF(ISNA(VLOOKUP($C5698,'DTEN TCAP Linkage deviceId'!$A$1:$A$20000,1,FALSE)),"No","Yes")</f>
        <v>No</v>
      </c>
      <c r="H5698" s="1" t="str">
        <f>IF(ISNA(VLOOKUP($C5698,'Provisioning Requester'!$F$3:$H$20000,2,FALSE)),"No","Yes")</f>
        <v>No</v>
      </c>
      <c r="I5698" s="1" t="str">
        <f>IF($H5698="Yes",VLOOKUP($C5698,'Provisioning Requester'!$F$3:$H$20000,3,FALSE),"-")</f>
        <v>-</v>
      </c>
      <c r="J5698" s="1" t="str">
        <f>IF(OR(D5698="SVCP", E5698="TRUE"), "No", IF(ISNA(VLOOKUP($C5698,'ProvResponder deviceId'!$A$1:$A$20000,1,FALSE)),"No","Yes"))</f>
        <v>No</v>
      </c>
      <c r="K5698" s="1" t="str">
        <f>IF($J5698="Yes",VLOOKUP($C5698,'ProvResponder deviceId'!$A$1:$C$20000,3,FALSE),"-")</f>
        <v>-</v>
      </c>
      <c r="L5698" s="1" t="str">
        <f t="shared" si="176"/>
        <v/>
      </c>
      <c r="M5698" s="1" t="str">
        <f t="shared" si="177"/>
        <v/>
      </c>
      <c r="N5698" s="1" t="str">
        <f>IF(ISBLANK($C5698),"",IF(ISNA(VLOOKUP($L5698,'result messages'!$H$3:$L$11,2,FALSE)),VLOOKUP($M5698,'result messages'!$H$3:$L$11,2,FALSE),VLOOKUP($L5698,'result messages'!$H$3:$L$11,2,FALSE)))</f>
        <v/>
      </c>
      <c r="O5698" s="1" t="str">
        <f>IF(ISBLANK($C5698),"",IF(ISNA(VLOOKUP($L5698,'result messages'!$H$3:$L$11,3,FALSE)),VLOOKUP($M5698,'result messages'!$H$3:$L$11,3,FALSE),VLOOKUP($L5698,'result messages'!$H$3:$L$11,3,FALSE)))</f>
        <v/>
      </c>
      <c r="P5698" s="1" t="str">
        <f>IF(ISBLANK($C5698),"",IF(ISNA(VLOOKUP($L5698,'result messages'!$H$3:$L$11,4,FALSE)),VLOOKUP($M5698,'result messages'!$H$3:$L$11,4,FALSE),VLOOKUP($L5698,'result messages'!$H$3:$L$11,4,FALSE)))</f>
        <v/>
      </c>
      <c r="Q5698" s="1" t="str">
        <f>IF(ISBLANK($C5698),"",IF(ISNA(VLOOKUP($L5698,'result messages'!$H$3:$L$11,5,FALSE)),VLOOKUP($M5698,'result messages'!$H$3:$L$11,5,FALSE),VLOOKUP($L5698,'result messages'!$H$3:$L$11,5,FALSE)))</f>
        <v/>
      </c>
    </row>
    <row r="5699" spans="1:17">
      <c r="A5699" s="1">
        <v>5696</v>
      </c>
      <c r="B5699" s="1"/>
      <c r="C5699" s="1"/>
      <c r="D5699" s="1"/>
      <c r="E5699" s="6"/>
      <c r="F5699" s="1"/>
      <c r="G5699" s="1" t="str">
        <f>IF(ISNA(VLOOKUP($C5699,'DTEN TCAP Linkage deviceId'!$A$1:$A$20000,1,FALSE)),"No","Yes")</f>
        <v>No</v>
      </c>
      <c r="H5699" s="1" t="str">
        <f>IF(ISNA(VLOOKUP($C5699,'Provisioning Requester'!$F$3:$H$20000,2,FALSE)),"No","Yes")</f>
        <v>No</v>
      </c>
      <c r="I5699" s="1" t="str">
        <f>IF($H5699="Yes",VLOOKUP($C5699,'Provisioning Requester'!$F$3:$H$20000,3,FALSE),"-")</f>
        <v>-</v>
      </c>
      <c r="J5699" s="1" t="str">
        <f>IF(OR(D5699="SVCP", E5699="TRUE"), "No", IF(ISNA(VLOOKUP($C5699,'ProvResponder deviceId'!$A$1:$A$20000,1,FALSE)),"No","Yes"))</f>
        <v>No</v>
      </c>
      <c r="K5699" s="1" t="str">
        <f>IF($J5699="Yes",VLOOKUP($C5699,'ProvResponder deviceId'!$A$1:$C$20000,3,FALSE),"-")</f>
        <v>-</v>
      </c>
      <c r="L5699" s="1" t="str">
        <f t="shared" si="176"/>
        <v/>
      </c>
      <c r="M5699" s="1" t="str">
        <f t="shared" si="177"/>
        <v/>
      </c>
      <c r="N5699" s="1" t="str">
        <f>IF(ISBLANK($C5699),"",IF(ISNA(VLOOKUP($L5699,'result messages'!$H$3:$L$11,2,FALSE)),VLOOKUP($M5699,'result messages'!$H$3:$L$11,2,FALSE),VLOOKUP($L5699,'result messages'!$H$3:$L$11,2,FALSE)))</f>
        <v/>
      </c>
      <c r="O5699" s="1" t="str">
        <f>IF(ISBLANK($C5699),"",IF(ISNA(VLOOKUP($L5699,'result messages'!$H$3:$L$11,3,FALSE)),VLOOKUP($M5699,'result messages'!$H$3:$L$11,3,FALSE),VLOOKUP($L5699,'result messages'!$H$3:$L$11,3,FALSE)))</f>
        <v/>
      </c>
      <c r="P5699" s="1" t="str">
        <f>IF(ISBLANK($C5699),"",IF(ISNA(VLOOKUP($L5699,'result messages'!$H$3:$L$11,4,FALSE)),VLOOKUP($M5699,'result messages'!$H$3:$L$11,4,FALSE),VLOOKUP($L5699,'result messages'!$H$3:$L$11,4,FALSE)))</f>
        <v/>
      </c>
      <c r="Q5699" s="1" t="str">
        <f>IF(ISBLANK($C5699),"",IF(ISNA(VLOOKUP($L5699,'result messages'!$H$3:$L$11,5,FALSE)),VLOOKUP($M5699,'result messages'!$H$3:$L$11,5,FALSE),VLOOKUP($L5699,'result messages'!$H$3:$L$11,5,FALSE)))</f>
        <v/>
      </c>
    </row>
    <row r="5700" spans="1:17">
      <c r="A5700" s="1">
        <v>5697</v>
      </c>
      <c r="B5700" s="1"/>
      <c r="C5700" s="1"/>
      <c r="D5700" s="1"/>
      <c r="E5700" s="6"/>
      <c r="F5700" s="1"/>
      <c r="G5700" s="1" t="str">
        <f>IF(ISNA(VLOOKUP($C5700,'DTEN TCAP Linkage deviceId'!$A$1:$A$20000,1,FALSE)),"No","Yes")</f>
        <v>No</v>
      </c>
      <c r="H5700" s="1" t="str">
        <f>IF(ISNA(VLOOKUP($C5700,'Provisioning Requester'!$F$3:$H$20000,2,FALSE)),"No","Yes")</f>
        <v>No</v>
      </c>
      <c r="I5700" s="1" t="str">
        <f>IF($H5700="Yes",VLOOKUP($C5700,'Provisioning Requester'!$F$3:$H$20000,3,FALSE),"-")</f>
        <v>-</v>
      </c>
      <c r="J5700" s="1" t="str">
        <f>IF(OR(D5700="SVCP", E5700="TRUE"), "No", IF(ISNA(VLOOKUP($C5700,'ProvResponder deviceId'!$A$1:$A$20000,1,FALSE)),"No","Yes"))</f>
        <v>No</v>
      </c>
      <c r="K5700" s="1" t="str">
        <f>IF($J5700="Yes",VLOOKUP($C5700,'ProvResponder deviceId'!$A$1:$C$20000,3,FALSE),"-")</f>
        <v>-</v>
      </c>
      <c r="L5700" s="1" t="str">
        <f t="shared" si="176"/>
        <v/>
      </c>
      <c r="M5700" s="1" t="str">
        <f t="shared" si="177"/>
        <v/>
      </c>
      <c r="N5700" s="1" t="str">
        <f>IF(ISBLANK($C5700),"",IF(ISNA(VLOOKUP($L5700,'result messages'!$H$3:$L$11,2,FALSE)),VLOOKUP($M5700,'result messages'!$H$3:$L$11,2,FALSE),VLOOKUP($L5700,'result messages'!$H$3:$L$11,2,FALSE)))</f>
        <v/>
      </c>
      <c r="O5700" s="1" t="str">
        <f>IF(ISBLANK($C5700),"",IF(ISNA(VLOOKUP($L5700,'result messages'!$H$3:$L$11,3,FALSE)),VLOOKUP($M5700,'result messages'!$H$3:$L$11,3,FALSE),VLOOKUP($L5700,'result messages'!$H$3:$L$11,3,FALSE)))</f>
        <v/>
      </c>
      <c r="P5700" s="1" t="str">
        <f>IF(ISBLANK($C5700),"",IF(ISNA(VLOOKUP($L5700,'result messages'!$H$3:$L$11,4,FALSE)),VLOOKUP($M5700,'result messages'!$H$3:$L$11,4,FALSE),VLOOKUP($L5700,'result messages'!$H$3:$L$11,4,FALSE)))</f>
        <v/>
      </c>
      <c r="Q5700" s="1" t="str">
        <f>IF(ISBLANK($C5700),"",IF(ISNA(VLOOKUP($L5700,'result messages'!$H$3:$L$11,5,FALSE)),VLOOKUP($M5700,'result messages'!$H$3:$L$11,5,FALSE),VLOOKUP($L5700,'result messages'!$H$3:$L$11,5,FALSE)))</f>
        <v/>
      </c>
    </row>
    <row r="5701" spans="1:17">
      <c r="A5701" s="1">
        <v>5698</v>
      </c>
      <c r="B5701" s="1"/>
      <c r="C5701" s="1"/>
      <c r="D5701" s="1"/>
      <c r="E5701" s="6"/>
      <c r="F5701" s="1"/>
      <c r="G5701" s="1" t="str">
        <f>IF(ISNA(VLOOKUP($C5701,'DTEN TCAP Linkage deviceId'!$A$1:$A$20000,1,FALSE)),"No","Yes")</f>
        <v>No</v>
      </c>
      <c r="H5701" s="1" t="str">
        <f>IF(ISNA(VLOOKUP($C5701,'Provisioning Requester'!$F$3:$H$20000,2,FALSE)),"No","Yes")</f>
        <v>No</v>
      </c>
      <c r="I5701" s="1" t="str">
        <f>IF($H5701="Yes",VLOOKUP($C5701,'Provisioning Requester'!$F$3:$H$20000,3,FALSE),"-")</f>
        <v>-</v>
      </c>
      <c r="J5701" s="1" t="str">
        <f>IF(OR(D5701="SVCP", E5701="TRUE"), "No", IF(ISNA(VLOOKUP($C5701,'ProvResponder deviceId'!$A$1:$A$20000,1,FALSE)),"No","Yes"))</f>
        <v>No</v>
      </c>
      <c r="K5701" s="1" t="str">
        <f>IF($J5701="Yes",VLOOKUP($C5701,'ProvResponder deviceId'!$A$1:$C$20000,3,FALSE),"-")</f>
        <v>-</v>
      </c>
      <c r="L5701" s="1" t="str">
        <f t="shared" ref="L5701:L5764" si="178">IF(ISBLANK($C5701),"",$D5701&amp;$E5701&amp;$G5701&amp;$H5701&amp;$I5701&amp;$J5701&amp;$K5701)</f>
        <v/>
      </c>
      <c r="M5701" s="1" t="str">
        <f t="shared" ref="M5701:M5764" si="179">IF(ISBLANK($C5701),"",$D5701&amp;$E5701&amp;$G5701&amp;$H5701&amp;$I5701&amp;$J5701&amp;"other")</f>
        <v/>
      </c>
      <c r="N5701" s="1" t="str">
        <f>IF(ISBLANK($C5701),"",IF(ISNA(VLOOKUP($L5701,'result messages'!$H$3:$L$11,2,FALSE)),VLOOKUP($M5701,'result messages'!$H$3:$L$11,2,FALSE),VLOOKUP($L5701,'result messages'!$H$3:$L$11,2,FALSE)))</f>
        <v/>
      </c>
      <c r="O5701" s="1" t="str">
        <f>IF(ISBLANK($C5701),"",IF(ISNA(VLOOKUP($L5701,'result messages'!$H$3:$L$11,3,FALSE)),VLOOKUP($M5701,'result messages'!$H$3:$L$11,3,FALSE),VLOOKUP($L5701,'result messages'!$H$3:$L$11,3,FALSE)))</f>
        <v/>
      </c>
      <c r="P5701" s="1" t="str">
        <f>IF(ISBLANK($C5701),"",IF(ISNA(VLOOKUP($L5701,'result messages'!$H$3:$L$11,4,FALSE)),VLOOKUP($M5701,'result messages'!$H$3:$L$11,4,FALSE),VLOOKUP($L5701,'result messages'!$H$3:$L$11,4,FALSE)))</f>
        <v/>
      </c>
      <c r="Q5701" s="1" t="str">
        <f>IF(ISBLANK($C5701),"",IF(ISNA(VLOOKUP($L5701,'result messages'!$H$3:$L$11,5,FALSE)),VLOOKUP($M5701,'result messages'!$H$3:$L$11,5,FALSE),VLOOKUP($L5701,'result messages'!$H$3:$L$11,5,FALSE)))</f>
        <v/>
      </c>
    </row>
    <row r="5702" spans="1:17">
      <c r="A5702" s="1">
        <v>5699</v>
      </c>
      <c r="B5702" s="1"/>
      <c r="C5702" s="1"/>
      <c r="D5702" s="1"/>
      <c r="E5702" s="6"/>
      <c r="F5702" s="1"/>
      <c r="G5702" s="1" t="str">
        <f>IF(ISNA(VLOOKUP($C5702,'DTEN TCAP Linkage deviceId'!$A$1:$A$20000,1,FALSE)),"No","Yes")</f>
        <v>No</v>
      </c>
      <c r="H5702" s="1" t="str">
        <f>IF(ISNA(VLOOKUP($C5702,'Provisioning Requester'!$F$3:$H$20000,2,FALSE)),"No","Yes")</f>
        <v>No</v>
      </c>
      <c r="I5702" s="1" t="str">
        <f>IF($H5702="Yes",VLOOKUP($C5702,'Provisioning Requester'!$F$3:$H$20000,3,FALSE),"-")</f>
        <v>-</v>
      </c>
      <c r="J5702" s="1" t="str">
        <f>IF(OR(D5702="SVCP", E5702="TRUE"), "No", IF(ISNA(VLOOKUP($C5702,'ProvResponder deviceId'!$A$1:$A$20000,1,FALSE)),"No","Yes"))</f>
        <v>No</v>
      </c>
      <c r="K5702" s="1" t="str">
        <f>IF($J5702="Yes",VLOOKUP($C5702,'ProvResponder deviceId'!$A$1:$C$20000,3,FALSE),"-")</f>
        <v>-</v>
      </c>
      <c r="L5702" s="1" t="str">
        <f t="shared" si="178"/>
        <v/>
      </c>
      <c r="M5702" s="1" t="str">
        <f t="shared" si="179"/>
        <v/>
      </c>
      <c r="N5702" s="1" t="str">
        <f>IF(ISBLANK($C5702),"",IF(ISNA(VLOOKUP($L5702,'result messages'!$H$3:$L$11,2,FALSE)),VLOOKUP($M5702,'result messages'!$H$3:$L$11,2,FALSE),VLOOKUP($L5702,'result messages'!$H$3:$L$11,2,FALSE)))</f>
        <v/>
      </c>
      <c r="O5702" s="1" t="str">
        <f>IF(ISBLANK($C5702),"",IF(ISNA(VLOOKUP($L5702,'result messages'!$H$3:$L$11,3,FALSE)),VLOOKUP($M5702,'result messages'!$H$3:$L$11,3,FALSE),VLOOKUP($L5702,'result messages'!$H$3:$L$11,3,FALSE)))</f>
        <v/>
      </c>
      <c r="P5702" s="1" t="str">
        <f>IF(ISBLANK($C5702),"",IF(ISNA(VLOOKUP($L5702,'result messages'!$H$3:$L$11,4,FALSE)),VLOOKUP($M5702,'result messages'!$H$3:$L$11,4,FALSE),VLOOKUP($L5702,'result messages'!$H$3:$L$11,4,FALSE)))</f>
        <v/>
      </c>
      <c r="Q5702" s="1" t="str">
        <f>IF(ISBLANK($C5702),"",IF(ISNA(VLOOKUP($L5702,'result messages'!$H$3:$L$11,5,FALSE)),VLOOKUP($M5702,'result messages'!$H$3:$L$11,5,FALSE),VLOOKUP($L5702,'result messages'!$H$3:$L$11,5,FALSE)))</f>
        <v/>
      </c>
    </row>
    <row r="5703" spans="1:17">
      <c r="A5703" s="1">
        <v>5700</v>
      </c>
      <c r="B5703" s="1"/>
      <c r="C5703" s="1"/>
      <c r="D5703" s="1"/>
      <c r="E5703" s="6"/>
      <c r="F5703" s="1"/>
      <c r="G5703" s="1" t="str">
        <f>IF(ISNA(VLOOKUP($C5703,'DTEN TCAP Linkage deviceId'!$A$1:$A$20000,1,FALSE)),"No","Yes")</f>
        <v>No</v>
      </c>
      <c r="H5703" s="1" t="str">
        <f>IF(ISNA(VLOOKUP($C5703,'Provisioning Requester'!$F$3:$H$20000,2,FALSE)),"No","Yes")</f>
        <v>No</v>
      </c>
      <c r="I5703" s="1" t="str">
        <f>IF($H5703="Yes",VLOOKUP($C5703,'Provisioning Requester'!$F$3:$H$20000,3,FALSE),"-")</f>
        <v>-</v>
      </c>
      <c r="J5703" s="1" t="str">
        <f>IF(OR(D5703="SVCP", E5703="TRUE"), "No", IF(ISNA(VLOOKUP($C5703,'ProvResponder deviceId'!$A$1:$A$20000,1,FALSE)),"No","Yes"))</f>
        <v>No</v>
      </c>
      <c r="K5703" s="1" t="str">
        <f>IF($J5703="Yes",VLOOKUP($C5703,'ProvResponder deviceId'!$A$1:$C$20000,3,FALSE),"-")</f>
        <v>-</v>
      </c>
      <c r="L5703" s="1" t="str">
        <f t="shared" si="178"/>
        <v/>
      </c>
      <c r="M5703" s="1" t="str">
        <f t="shared" si="179"/>
        <v/>
      </c>
      <c r="N5703" s="1" t="str">
        <f>IF(ISBLANK($C5703),"",IF(ISNA(VLOOKUP($L5703,'result messages'!$H$3:$L$11,2,FALSE)),VLOOKUP($M5703,'result messages'!$H$3:$L$11,2,FALSE),VLOOKUP($L5703,'result messages'!$H$3:$L$11,2,FALSE)))</f>
        <v/>
      </c>
      <c r="O5703" s="1" t="str">
        <f>IF(ISBLANK($C5703),"",IF(ISNA(VLOOKUP($L5703,'result messages'!$H$3:$L$11,3,FALSE)),VLOOKUP($M5703,'result messages'!$H$3:$L$11,3,FALSE),VLOOKUP($L5703,'result messages'!$H$3:$L$11,3,FALSE)))</f>
        <v/>
      </c>
      <c r="P5703" s="1" t="str">
        <f>IF(ISBLANK($C5703),"",IF(ISNA(VLOOKUP($L5703,'result messages'!$H$3:$L$11,4,FALSE)),VLOOKUP($M5703,'result messages'!$H$3:$L$11,4,FALSE),VLOOKUP($L5703,'result messages'!$H$3:$L$11,4,FALSE)))</f>
        <v/>
      </c>
      <c r="Q5703" s="1" t="str">
        <f>IF(ISBLANK($C5703),"",IF(ISNA(VLOOKUP($L5703,'result messages'!$H$3:$L$11,5,FALSE)),VLOOKUP($M5703,'result messages'!$H$3:$L$11,5,FALSE),VLOOKUP($L5703,'result messages'!$H$3:$L$11,5,FALSE)))</f>
        <v/>
      </c>
    </row>
    <row r="5704" spans="1:17">
      <c r="A5704" s="1">
        <v>5701</v>
      </c>
      <c r="B5704" s="1"/>
      <c r="C5704" s="1"/>
      <c r="D5704" s="1"/>
      <c r="E5704" s="6"/>
      <c r="F5704" s="1"/>
      <c r="G5704" s="1" t="str">
        <f>IF(ISNA(VLOOKUP($C5704,'DTEN TCAP Linkage deviceId'!$A$1:$A$20000,1,FALSE)),"No","Yes")</f>
        <v>No</v>
      </c>
      <c r="H5704" s="1" t="str">
        <f>IF(ISNA(VLOOKUP($C5704,'Provisioning Requester'!$F$3:$H$20000,2,FALSE)),"No","Yes")</f>
        <v>No</v>
      </c>
      <c r="I5704" s="1" t="str">
        <f>IF($H5704="Yes",VLOOKUP($C5704,'Provisioning Requester'!$F$3:$H$20000,3,FALSE),"-")</f>
        <v>-</v>
      </c>
      <c r="J5704" s="1" t="str">
        <f>IF(OR(D5704="SVCP", E5704="TRUE"), "No", IF(ISNA(VLOOKUP($C5704,'ProvResponder deviceId'!$A$1:$A$20000,1,FALSE)),"No","Yes"))</f>
        <v>No</v>
      </c>
      <c r="K5704" s="1" t="str">
        <f>IF($J5704="Yes",VLOOKUP($C5704,'ProvResponder deviceId'!$A$1:$C$20000,3,FALSE),"-")</f>
        <v>-</v>
      </c>
      <c r="L5704" s="1" t="str">
        <f t="shared" si="178"/>
        <v/>
      </c>
      <c r="M5704" s="1" t="str">
        <f t="shared" si="179"/>
        <v/>
      </c>
      <c r="N5704" s="1" t="str">
        <f>IF(ISBLANK($C5704),"",IF(ISNA(VLOOKUP($L5704,'result messages'!$H$3:$L$11,2,FALSE)),VLOOKUP($M5704,'result messages'!$H$3:$L$11,2,FALSE),VLOOKUP($L5704,'result messages'!$H$3:$L$11,2,FALSE)))</f>
        <v/>
      </c>
      <c r="O5704" s="1" t="str">
        <f>IF(ISBLANK($C5704),"",IF(ISNA(VLOOKUP($L5704,'result messages'!$H$3:$L$11,3,FALSE)),VLOOKUP($M5704,'result messages'!$H$3:$L$11,3,FALSE),VLOOKUP($L5704,'result messages'!$H$3:$L$11,3,FALSE)))</f>
        <v/>
      </c>
      <c r="P5704" s="1" t="str">
        <f>IF(ISBLANK($C5704),"",IF(ISNA(VLOOKUP($L5704,'result messages'!$H$3:$L$11,4,FALSE)),VLOOKUP($M5704,'result messages'!$H$3:$L$11,4,FALSE),VLOOKUP($L5704,'result messages'!$H$3:$L$11,4,FALSE)))</f>
        <v/>
      </c>
      <c r="Q5704" s="1" t="str">
        <f>IF(ISBLANK($C5704),"",IF(ISNA(VLOOKUP($L5704,'result messages'!$H$3:$L$11,5,FALSE)),VLOOKUP($M5704,'result messages'!$H$3:$L$11,5,FALSE),VLOOKUP($L5704,'result messages'!$H$3:$L$11,5,FALSE)))</f>
        <v/>
      </c>
    </row>
    <row r="5705" spans="1:17">
      <c r="A5705" s="1">
        <v>5702</v>
      </c>
      <c r="B5705" s="1"/>
      <c r="C5705" s="1"/>
      <c r="D5705" s="1"/>
      <c r="E5705" s="6"/>
      <c r="F5705" s="1"/>
      <c r="G5705" s="1" t="str">
        <f>IF(ISNA(VLOOKUP($C5705,'DTEN TCAP Linkage deviceId'!$A$1:$A$20000,1,FALSE)),"No","Yes")</f>
        <v>No</v>
      </c>
      <c r="H5705" s="1" t="str">
        <f>IF(ISNA(VLOOKUP($C5705,'Provisioning Requester'!$F$3:$H$20000,2,FALSE)),"No","Yes")</f>
        <v>No</v>
      </c>
      <c r="I5705" s="1" t="str">
        <f>IF($H5705="Yes",VLOOKUP($C5705,'Provisioning Requester'!$F$3:$H$20000,3,FALSE),"-")</f>
        <v>-</v>
      </c>
      <c r="J5705" s="1" t="str">
        <f>IF(OR(D5705="SVCP", E5705="TRUE"), "No", IF(ISNA(VLOOKUP($C5705,'ProvResponder deviceId'!$A$1:$A$20000,1,FALSE)),"No","Yes"))</f>
        <v>No</v>
      </c>
      <c r="K5705" s="1" t="str">
        <f>IF($J5705="Yes",VLOOKUP($C5705,'ProvResponder deviceId'!$A$1:$C$20000,3,FALSE),"-")</f>
        <v>-</v>
      </c>
      <c r="L5705" s="1" t="str">
        <f t="shared" si="178"/>
        <v/>
      </c>
      <c r="M5705" s="1" t="str">
        <f t="shared" si="179"/>
        <v/>
      </c>
      <c r="N5705" s="1" t="str">
        <f>IF(ISBLANK($C5705),"",IF(ISNA(VLOOKUP($L5705,'result messages'!$H$3:$L$11,2,FALSE)),VLOOKUP($M5705,'result messages'!$H$3:$L$11,2,FALSE),VLOOKUP($L5705,'result messages'!$H$3:$L$11,2,FALSE)))</f>
        <v/>
      </c>
      <c r="O5705" s="1" t="str">
        <f>IF(ISBLANK($C5705),"",IF(ISNA(VLOOKUP($L5705,'result messages'!$H$3:$L$11,3,FALSE)),VLOOKUP($M5705,'result messages'!$H$3:$L$11,3,FALSE),VLOOKUP($L5705,'result messages'!$H$3:$L$11,3,FALSE)))</f>
        <v/>
      </c>
      <c r="P5705" s="1" t="str">
        <f>IF(ISBLANK($C5705),"",IF(ISNA(VLOOKUP($L5705,'result messages'!$H$3:$L$11,4,FALSE)),VLOOKUP($M5705,'result messages'!$H$3:$L$11,4,FALSE),VLOOKUP($L5705,'result messages'!$H$3:$L$11,4,FALSE)))</f>
        <v/>
      </c>
      <c r="Q5705" s="1" t="str">
        <f>IF(ISBLANK($C5705),"",IF(ISNA(VLOOKUP($L5705,'result messages'!$H$3:$L$11,5,FALSE)),VLOOKUP($M5705,'result messages'!$H$3:$L$11,5,FALSE),VLOOKUP($L5705,'result messages'!$H$3:$L$11,5,FALSE)))</f>
        <v/>
      </c>
    </row>
    <row r="5706" spans="1:17">
      <c r="A5706" s="1">
        <v>5703</v>
      </c>
      <c r="B5706" s="1"/>
      <c r="C5706" s="1"/>
      <c r="D5706" s="1"/>
      <c r="E5706" s="6"/>
      <c r="F5706" s="1"/>
      <c r="G5706" s="1" t="str">
        <f>IF(ISNA(VLOOKUP($C5706,'DTEN TCAP Linkage deviceId'!$A$1:$A$20000,1,FALSE)),"No","Yes")</f>
        <v>No</v>
      </c>
      <c r="H5706" s="1" t="str">
        <f>IF(ISNA(VLOOKUP($C5706,'Provisioning Requester'!$F$3:$H$20000,2,FALSE)),"No","Yes")</f>
        <v>No</v>
      </c>
      <c r="I5706" s="1" t="str">
        <f>IF($H5706="Yes",VLOOKUP($C5706,'Provisioning Requester'!$F$3:$H$20000,3,FALSE),"-")</f>
        <v>-</v>
      </c>
      <c r="J5706" s="1" t="str">
        <f>IF(OR(D5706="SVCP", E5706="TRUE"), "No", IF(ISNA(VLOOKUP($C5706,'ProvResponder deviceId'!$A$1:$A$20000,1,FALSE)),"No","Yes"))</f>
        <v>No</v>
      </c>
      <c r="K5706" s="1" t="str">
        <f>IF($J5706="Yes",VLOOKUP($C5706,'ProvResponder deviceId'!$A$1:$C$20000,3,FALSE),"-")</f>
        <v>-</v>
      </c>
      <c r="L5706" s="1" t="str">
        <f t="shared" si="178"/>
        <v/>
      </c>
      <c r="M5706" s="1" t="str">
        <f t="shared" si="179"/>
        <v/>
      </c>
      <c r="N5706" s="1" t="str">
        <f>IF(ISBLANK($C5706),"",IF(ISNA(VLOOKUP($L5706,'result messages'!$H$3:$L$11,2,FALSE)),VLOOKUP($M5706,'result messages'!$H$3:$L$11,2,FALSE),VLOOKUP($L5706,'result messages'!$H$3:$L$11,2,FALSE)))</f>
        <v/>
      </c>
      <c r="O5706" s="1" t="str">
        <f>IF(ISBLANK($C5706),"",IF(ISNA(VLOOKUP($L5706,'result messages'!$H$3:$L$11,3,FALSE)),VLOOKUP($M5706,'result messages'!$H$3:$L$11,3,FALSE),VLOOKUP($L5706,'result messages'!$H$3:$L$11,3,FALSE)))</f>
        <v/>
      </c>
      <c r="P5706" s="1" t="str">
        <f>IF(ISBLANK($C5706),"",IF(ISNA(VLOOKUP($L5706,'result messages'!$H$3:$L$11,4,FALSE)),VLOOKUP($M5706,'result messages'!$H$3:$L$11,4,FALSE),VLOOKUP($L5706,'result messages'!$H$3:$L$11,4,FALSE)))</f>
        <v/>
      </c>
      <c r="Q5706" s="1" t="str">
        <f>IF(ISBLANK($C5706),"",IF(ISNA(VLOOKUP($L5706,'result messages'!$H$3:$L$11,5,FALSE)),VLOOKUP($M5706,'result messages'!$H$3:$L$11,5,FALSE),VLOOKUP($L5706,'result messages'!$H$3:$L$11,5,FALSE)))</f>
        <v/>
      </c>
    </row>
    <row r="5707" spans="1:17">
      <c r="A5707" s="1">
        <v>5704</v>
      </c>
      <c r="B5707" s="1"/>
      <c r="C5707" s="1"/>
      <c r="D5707" s="1"/>
      <c r="E5707" s="6"/>
      <c r="F5707" s="1"/>
      <c r="G5707" s="1" t="str">
        <f>IF(ISNA(VLOOKUP($C5707,'DTEN TCAP Linkage deviceId'!$A$1:$A$20000,1,FALSE)),"No","Yes")</f>
        <v>No</v>
      </c>
      <c r="H5707" s="1" t="str">
        <f>IF(ISNA(VLOOKUP($C5707,'Provisioning Requester'!$F$3:$H$20000,2,FALSE)),"No","Yes")</f>
        <v>No</v>
      </c>
      <c r="I5707" s="1" t="str">
        <f>IF($H5707="Yes",VLOOKUP($C5707,'Provisioning Requester'!$F$3:$H$20000,3,FALSE),"-")</f>
        <v>-</v>
      </c>
      <c r="J5707" s="1" t="str">
        <f>IF(OR(D5707="SVCP", E5707="TRUE"), "No", IF(ISNA(VLOOKUP($C5707,'ProvResponder deviceId'!$A$1:$A$20000,1,FALSE)),"No","Yes"))</f>
        <v>No</v>
      </c>
      <c r="K5707" s="1" t="str">
        <f>IF($J5707="Yes",VLOOKUP($C5707,'ProvResponder deviceId'!$A$1:$C$20000,3,FALSE),"-")</f>
        <v>-</v>
      </c>
      <c r="L5707" s="1" t="str">
        <f t="shared" si="178"/>
        <v/>
      </c>
      <c r="M5707" s="1" t="str">
        <f t="shared" si="179"/>
        <v/>
      </c>
      <c r="N5707" s="1" t="str">
        <f>IF(ISBLANK($C5707),"",IF(ISNA(VLOOKUP($L5707,'result messages'!$H$3:$L$11,2,FALSE)),VLOOKUP($M5707,'result messages'!$H$3:$L$11,2,FALSE),VLOOKUP($L5707,'result messages'!$H$3:$L$11,2,FALSE)))</f>
        <v/>
      </c>
      <c r="O5707" s="1" t="str">
        <f>IF(ISBLANK($C5707),"",IF(ISNA(VLOOKUP($L5707,'result messages'!$H$3:$L$11,3,FALSE)),VLOOKUP($M5707,'result messages'!$H$3:$L$11,3,FALSE),VLOOKUP($L5707,'result messages'!$H$3:$L$11,3,FALSE)))</f>
        <v/>
      </c>
      <c r="P5707" s="1" t="str">
        <f>IF(ISBLANK($C5707),"",IF(ISNA(VLOOKUP($L5707,'result messages'!$H$3:$L$11,4,FALSE)),VLOOKUP($M5707,'result messages'!$H$3:$L$11,4,FALSE),VLOOKUP($L5707,'result messages'!$H$3:$L$11,4,FALSE)))</f>
        <v/>
      </c>
      <c r="Q5707" s="1" t="str">
        <f>IF(ISBLANK($C5707),"",IF(ISNA(VLOOKUP($L5707,'result messages'!$H$3:$L$11,5,FALSE)),VLOOKUP($M5707,'result messages'!$H$3:$L$11,5,FALSE),VLOOKUP($L5707,'result messages'!$H$3:$L$11,5,FALSE)))</f>
        <v/>
      </c>
    </row>
    <row r="5708" spans="1:17">
      <c r="A5708" s="1">
        <v>5705</v>
      </c>
      <c r="B5708" s="1"/>
      <c r="C5708" s="1"/>
      <c r="D5708" s="1"/>
      <c r="E5708" s="6"/>
      <c r="F5708" s="1"/>
      <c r="G5708" s="1" t="str">
        <f>IF(ISNA(VLOOKUP($C5708,'DTEN TCAP Linkage deviceId'!$A$1:$A$20000,1,FALSE)),"No","Yes")</f>
        <v>No</v>
      </c>
      <c r="H5708" s="1" t="str">
        <f>IF(ISNA(VLOOKUP($C5708,'Provisioning Requester'!$F$3:$H$20000,2,FALSE)),"No","Yes")</f>
        <v>No</v>
      </c>
      <c r="I5708" s="1" t="str">
        <f>IF($H5708="Yes",VLOOKUP($C5708,'Provisioning Requester'!$F$3:$H$20000,3,FALSE),"-")</f>
        <v>-</v>
      </c>
      <c r="J5708" s="1" t="str">
        <f>IF(OR(D5708="SVCP", E5708="TRUE"), "No", IF(ISNA(VLOOKUP($C5708,'ProvResponder deviceId'!$A$1:$A$20000,1,FALSE)),"No","Yes"))</f>
        <v>No</v>
      </c>
      <c r="K5708" s="1" t="str">
        <f>IF($J5708="Yes",VLOOKUP($C5708,'ProvResponder deviceId'!$A$1:$C$20000,3,FALSE),"-")</f>
        <v>-</v>
      </c>
      <c r="L5708" s="1" t="str">
        <f t="shared" si="178"/>
        <v/>
      </c>
      <c r="M5708" s="1" t="str">
        <f t="shared" si="179"/>
        <v/>
      </c>
      <c r="N5708" s="1" t="str">
        <f>IF(ISBLANK($C5708),"",IF(ISNA(VLOOKUP($L5708,'result messages'!$H$3:$L$11,2,FALSE)),VLOOKUP($M5708,'result messages'!$H$3:$L$11,2,FALSE),VLOOKUP($L5708,'result messages'!$H$3:$L$11,2,FALSE)))</f>
        <v/>
      </c>
      <c r="O5708" s="1" t="str">
        <f>IF(ISBLANK($C5708),"",IF(ISNA(VLOOKUP($L5708,'result messages'!$H$3:$L$11,3,FALSE)),VLOOKUP($M5708,'result messages'!$H$3:$L$11,3,FALSE),VLOOKUP($L5708,'result messages'!$H$3:$L$11,3,FALSE)))</f>
        <v/>
      </c>
      <c r="P5708" s="1" t="str">
        <f>IF(ISBLANK($C5708),"",IF(ISNA(VLOOKUP($L5708,'result messages'!$H$3:$L$11,4,FALSE)),VLOOKUP($M5708,'result messages'!$H$3:$L$11,4,FALSE),VLOOKUP($L5708,'result messages'!$H$3:$L$11,4,FALSE)))</f>
        <v/>
      </c>
      <c r="Q5708" s="1" t="str">
        <f>IF(ISBLANK($C5708),"",IF(ISNA(VLOOKUP($L5708,'result messages'!$H$3:$L$11,5,FALSE)),VLOOKUP($M5708,'result messages'!$H$3:$L$11,5,FALSE),VLOOKUP($L5708,'result messages'!$H$3:$L$11,5,FALSE)))</f>
        <v/>
      </c>
    </row>
    <row r="5709" spans="1:17">
      <c r="A5709" s="1">
        <v>5706</v>
      </c>
      <c r="B5709" s="1"/>
      <c r="C5709" s="1"/>
      <c r="D5709" s="1"/>
      <c r="E5709" s="6"/>
      <c r="F5709" s="1"/>
      <c r="G5709" s="1" t="str">
        <f>IF(ISNA(VLOOKUP($C5709,'DTEN TCAP Linkage deviceId'!$A$1:$A$20000,1,FALSE)),"No","Yes")</f>
        <v>No</v>
      </c>
      <c r="H5709" s="1" t="str">
        <f>IF(ISNA(VLOOKUP($C5709,'Provisioning Requester'!$F$3:$H$20000,2,FALSE)),"No","Yes")</f>
        <v>No</v>
      </c>
      <c r="I5709" s="1" t="str">
        <f>IF($H5709="Yes",VLOOKUP($C5709,'Provisioning Requester'!$F$3:$H$20000,3,FALSE),"-")</f>
        <v>-</v>
      </c>
      <c r="J5709" s="1" t="str">
        <f>IF(OR(D5709="SVCP", E5709="TRUE"), "No", IF(ISNA(VLOOKUP($C5709,'ProvResponder deviceId'!$A$1:$A$20000,1,FALSE)),"No","Yes"))</f>
        <v>No</v>
      </c>
      <c r="K5709" s="1" t="str">
        <f>IF($J5709="Yes",VLOOKUP($C5709,'ProvResponder deviceId'!$A$1:$C$20000,3,FALSE),"-")</f>
        <v>-</v>
      </c>
      <c r="L5709" s="1" t="str">
        <f t="shared" si="178"/>
        <v/>
      </c>
      <c r="M5709" s="1" t="str">
        <f t="shared" si="179"/>
        <v/>
      </c>
      <c r="N5709" s="1" t="str">
        <f>IF(ISBLANK($C5709),"",IF(ISNA(VLOOKUP($L5709,'result messages'!$H$3:$L$11,2,FALSE)),VLOOKUP($M5709,'result messages'!$H$3:$L$11,2,FALSE),VLOOKUP($L5709,'result messages'!$H$3:$L$11,2,FALSE)))</f>
        <v/>
      </c>
      <c r="O5709" s="1" t="str">
        <f>IF(ISBLANK($C5709),"",IF(ISNA(VLOOKUP($L5709,'result messages'!$H$3:$L$11,3,FALSE)),VLOOKUP($M5709,'result messages'!$H$3:$L$11,3,FALSE),VLOOKUP($L5709,'result messages'!$H$3:$L$11,3,FALSE)))</f>
        <v/>
      </c>
      <c r="P5709" s="1" t="str">
        <f>IF(ISBLANK($C5709),"",IF(ISNA(VLOOKUP($L5709,'result messages'!$H$3:$L$11,4,FALSE)),VLOOKUP($M5709,'result messages'!$H$3:$L$11,4,FALSE),VLOOKUP($L5709,'result messages'!$H$3:$L$11,4,FALSE)))</f>
        <v/>
      </c>
      <c r="Q5709" s="1" t="str">
        <f>IF(ISBLANK($C5709),"",IF(ISNA(VLOOKUP($L5709,'result messages'!$H$3:$L$11,5,FALSE)),VLOOKUP($M5709,'result messages'!$H$3:$L$11,5,FALSE),VLOOKUP($L5709,'result messages'!$H$3:$L$11,5,FALSE)))</f>
        <v/>
      </c>
    </row>
    <row r="5710" spans="1:17">
      <c r="A5710" s="1">
        <v>5707</v>
      </c>
      <c r="B5710" s="1"/>
      <c r="C5710" s="1"/>
      <c r="D5710" s="1"/>
      <c r="E5710" s="6"/>
      <c r="F5710" s="1"/>
      <c r="G5710" s="1" t="str">
        <f>IF(ISNA(VLOOKUP($C5710,'DTEN TCAP Linkage deviceId'!$A$1:$A$20000,1,FALSE)),"No","Yes")</f>
        <v>No</v>
      </c>
      <c r="H5710" s="1" t="str">
        <f>IF(ISNA(VLOOKUP($C5710,'Provisioning Requester'!$F$3:$H$20000,2,FALSE)),"No","Yes")</f>
        <v>No</v>
      </c>
      <c r="I5710" s="1" t="str">
        <f>IF($H5710="Yes",VLOOKUP($C5710,'Provisioning Requester'!$F$3:$H$20000,3,FALSE),"-")</f>
        <v>-</v>
      </c>
      <c r="J5710" s="1" t="str">
        <f>IF(OR(D5710="SVCP", E5710="TRUE"), "No", IF(ISNA(VLOOKUP($C5710,'ProvResponder deviceId'!$A$1:$A$20000,1,FALSE)),"No","Yes"))</f>
        <v>No</v>
      </c>
      <c r="K5710" s="1" t="str">
        <f>IF($J5710="Yes",VLOOKUP($C5710,'ProvResponder deviceId'!$A$1:$C$20000,3,FALSE),"-")</f>
        <v>-</v>
      </c>
      <c r="L5710" s="1" t="str">
        <f t="shared" si="178"/>
        <v/>
      </c>
      <c r="M5710" s="1" t="str">
        <f t="shared" si="179"/>
        <v/>
      </c>
      <c r="N5710" s="1" t="str">
        <f>IF(ISBLANK($C5710),"",IF(ISNA(VLOOKUP($L5710,'result messages'!$H$3:$L$11,2,FALSE)),VLOOKUP($M5710,'result messages'!$H$3:$L$11,2,FALSE),VLOOKUP($L5710,'result messages'!$H$3:$L$11,2,FALSE)))</f>
        <v/>
      </c>
      <c r="O5710" s="1" t="str">
        <f>IF(ISBLANK($C5710),"",IF(ISNA(VLOOKUP($L5710,'result messages'!$H$3:$L$11,3,FALSE)),VLOOKUP($M5710,'result messages'!$H$3:$L$11,3,FALSE),VLOOKUP($L5710,'result messages'!$H$3:$L$11,3,FALSE)))</f>
        <v/>
      </c>
      <c r="P5710" s="1" t="str">
        <f>IF(ISBLANK($C5710),"",IF(ISNA(VLOOKUP($L5710,'result messages'!$H$3:$L$11,4,FALSE)),VLOOKUP($M5710,'result messages'!$H$3:$L$11,4,FALSE),VLOOKUP($L5710,'result messages'!$H$3:$L$11,4,FALSE)))</f>
        <v/>
      </c>
      <c r="Q5710" s="1" t="str">
        <f>IF(ISBLANK($C5710),"",IF(ISNA(VLOOKUP($L5710,'result messages'!$H$3:$L$11,5,FALSE)),VLOOKUP($M5710,'result messages'!$H$3:$L$11,5,FALSE),VLOOKUP($L5710,'result messages'!$H$3:$L$11,5,FALSE)))</f>
        <v/>
      </c>
    </row>
    <row r="5711" spans="1:17">
      <c r="A5711" s="1">
        <v>5708</v>
      </c>
      <c r="B5711" s="1"/>
      <c r="C5711" s="1"/>
      <c r="D5711" s="1"/>
      <c r="E5711" s="6"/>
      <c r="F5711" s="1"/>
      <c r="G5711" s="1" t="str">
        <f>IF(ISNA(VLOOKUP($C5711,'DTEN TCAP Linkage deviceId'!$A$1:$A$20000,1,FALSE)),"No","Yes")</f>
        <v>No</v>
      </c>
      <c r="H5711" s="1" t="str">
        <f>IF(ISNA(VLOOKUP($C5711,'Provisioning Requester'!$F$3:$H$20000,2,FALSE)),"No","Yes")</f>
        <v>No</v>
      </c>
      <c r="I5711" s="1" t="str">
        <f>IF($H5711="Yes",VLOOKUP($C5711,'Provisioning Requester'!$F$3:$H$20000,3,FALSE),"-")</f>
        <v>-</v>
      </c>
      <c r="J5711" s="1" t="str">
        <f>IF(OR(D5711="SVCP", E5711="TRUE"), "No", IF(ISNA(VLOOKUP($C5711,'ProvResponder deviceId'!$A$1:$A$20000,1,FALSE)),"No","Yes"))</f>
        <v>No</v>
      </c>
      <c r="K5711" s="1" t="str">
        <f>IF($J5711="Yes",VLOOKUP($C5711,'ProvResponder deviceId'!$A$1:$C$20000,3,FALSE),"-")</f>
        <v>-</v>
      </c>
      <c r="L5711" s="1" t="str">
        <f t="shared" si="178"/>
        <v/>
      </c>
      <c r="M5711" s="1" t="str">
        <f t="shared" si="179"/>
        <v/>
      </c>
      <c r="N5711" s="1" t="str">
        <f>IF(ISBLANK($C5711),"",IF(ISNA(VLOOKUP($L5711,'result messages'!$H$3:$L$11,2,FALSE)),VLOOKUP($M5711,'result messages'!$H$3:$L$11,2,FALSE),VLOOKUP($L5711,'result messages'!$H$3:$L$11,2,FALSE)))</f>
        <v/>
      </c>
      <c r="O5711" s="1" t="str">
        <f>IF(ISBLANK($C5711),"",IF(ISNA(VLOOKUP($L5711,'result messages'!$H$3:$L$11,3,FALSE)),VLOOKUP($M5711,'result messages'!$H$3:$L$11,3,FALSE),VLOOKUP($L5711,'result messages'!$H$3:$L$11,3,FALSE)))</f>
        <v/>
      </c>
      <c r="P5711" s="1" t="str">
        <f>IF(ISBLANK($C5711),"",IF(ISNA(VLOOKUP($L5711,'result messages'!$H$3:$L$11,4,FALSE)),VLOOKUP($M5711,'result messages'!$H$3:$L$11,4,FALSE),VLOOKUP($L5711,'result messages'!$H$3:$L$11,4,FALSE)))</f>
        <v/>
      </c>
      <c r="Q5711" s="1" t="str">
        <f>IF(ISBLANK($C5711),"",IF(ISNA(VLOOKUP($L5711,'result messages'!$H$3:$L$11,5,FALSE)),VLOOKUP($M5711,'result messages'!$H$3:$L$11,5,FALSE),VLOOKUP($L5711,'result messages'!$H$3:$L$11,5,FALSE)))</f>
        <v/>
      </c>
    </row>
    <row r="5712" spans="1:17">
      <c r="A5712" s="1">
        <v>5709</v>
      </c>
      <c r="B5712" s="1"/>
      <c r="C5712" s="1"/>
      <c r="D5712" s="1"/>
      <c r="E5712" s="6"/>
      <c r="F5712" s="1"/>
      <c r="G5712" s="1" t="str">
        <f>IF(ISNA(VLOOKUP($C5712,'DTEN TCAP Linkage deviceId'!$A$1:$A$20000,1,FALSE)),"No","Yes")</f>
        <v>No</v>
      </c>
      <c r="H5712" s="1" t="str">
        <f>IF(ISNA(VLOOKUP($C5712,'Provisioning Requester'!$F$3:$H$20000,2,FALSE)),"No","Yes")</f>
        <v>No</v>
      </c>
      <c r="I5712" s="1" t="str">
        <f>IF($H5712="Yes",VLOOKUP($C5712,'Provisioning Requester'!$F$3:$H$20000,3,FALSE),"-")</f>
        <v>-</v>
      </c>
      <c r="J5712" s="1" t="str">
        <f>IF(OR(D5712="SVCP", E5712="TRUE"), "No", IF(ISNA(VLOOKUP($C5712,'ProvResponder deviceId'!$A$1:$A$20000,1,FALSE)),"No","Yes"))</f>
        <v>No</v>
      </c>
      <c r="K5712" s="1" t="str">
        <f>IF($J5712="Yes",VLOOKUP($C5712,'ProvResponder deviceId'!$A$1:$C$20000,3,FALSE),"-")</f>
        <v>-</v>
      </c>
      <c r="L5712" s="1" t="str">
        <f t="shared" si="178"/>
        <v/>
      </c>
      <c r="M5712" s="1" t="str">
        <f t="shared" si="179"/>
        <v/>
      </c>
      <c r="N5712" s="1" t="str">
        <f>IF(ISBLANK($C5712),"",IF(ISNA(VLOOKUP($L5712,'result messages'!$H$3:$L$11,2,FALSE)),VLOOKUP($M5712,'result messages'!$H$3:$L$11,2,FALSE),VLOOKUP($L5712,'result messages'!$H$3:$L$11,2,FALSE)))</f>
        <v/>
      </c>
      <c r="O5712" s="1" t="str">
        <f>IF(ISBLANK($C5712),"",IF(ISNA(VLOOKUP($L5712,'result messages'!$H$3:$L$11,3,FALSE)),VLOOKUP($M5712,'result messages'!$H$3:$L$11,3,FALSE),VLOOKUP($L5712,'result messages'!$H$3:$L$11,3,FALSE)))</f>
        <v/>
      </c>
      <c r="P5712" s="1" t="str">
        <f>IF(ISBLANK($C5712),"",IF(ISNA(VLOOKUP($L5712,'result messages'!$H$3:$L$11,4,FALSE)),VLOOKUP($M5712,'result messages'!$H$3:$L$11,4,FALSE),VLOOKUP($L5712,'result messages'!$H$3:$L$11,4,FALSE)))</f>
        <v/>
      </c>
      <c r="Q5712" s="1" t="str">
        <f>IF(ISBLANK($C5712),"",IF(ISNA(VLOOKUP($L5712,'result messages'!$H$3:$L$11,5,FALSE)),VLOOKUP($M5712,'result messages'!$H$3:$L$11,5,FALSE),VLOOKUP($L5712,'result messages'!$H$3:$L$11,5,FALSE)))</f>
        <v/>
      </c>
    </row>
    <row r="5713" spans="1:17">
      <c r="A5713" s="1">
        <v>5710</v>
      </c>
      <c r="B5713" s="1"/>
      <c r="C5713" s="1"/>
      <c r="D5713" s="1"/>
      <c r="E5713" s="6"/>
      <c r="F5713" s="1"/>
      <c r="G5713" s="1" t="str">
        <f>IF(ISNA(VLOOKUP($C5713,'DTEN TCAP Linkage deviceId'!$A$1:$A$20000,1,FALSE)),"No","Yes")</f>
        <v>No</v>
      </c>
      <c r="H5713" s="1" t="str">
        <f>IF(ISNA(VLOOKUP($C5713,'Provisioning Requester'!$F$3:$H$20000,2,FALSE)),"No","Yes")</f>
        <v>No</v>
      </c>
      <c r="I5713" s="1" t="str">
        <f>IF($H5713="Yes",VLOOKUP($C5713,'Provisioning Requester'!$F$3:$H$20000,3,FALSE),"-")</f>
        <v>-</v>
      </c>
      <c r="J5713" s="1" t="str">
        <f>IF(OR(D5713="SVCP", E5713="TRUE"), "No", IF(ISNA(VLOOKUP($C5713,'ProvResponder deviceId'!$A$1:$A$20000,1,FALSE)),"No","Yes"))</f>
        <v>No</v>
      </c>
      <c r="K5713" s="1" t="str">
        <f>IF($J5713="Yes",VLOOKUP($C5713,'ProvResponder deviceId'!$A$1:$C$20000,3,FALSE),"-")</f>
        <v>-</v>
      </c>
      <c r="L5713" s="1" t="str">
        <f t="shared" si="178"/>
        <v/>
      </c>
      <c r="M5713" s="1" t="str">
        <f t="shared" si="179"/>
        <v/>
      </c>
      <c r="N5713" s="1" t="str">
        <f>IF(ISBLANK($C5713),"",IF(ISNA(VLOOKUP($L5713,'result messages'!$H$3:$L$11,2,FALSE)),VLOOKUP($M5713,'result messages'!$H$3:$L$11,2,FALSE),VLOOKUP($L5713,'result messages'!$H$3:$L$11,2,FALSE)))</f>
        <v/>
      </c>
      <c r="O5713" s="1" t="str">
        <f>IF(ISBLANK($C5713),"",IF(ISNA(VLOOKUP($L5713,'result messages'!$H$3:$L$11,3,FALSE)),VLOOKUP($M5713,'result messages'!$H$3:$L$11,3,FALSE),VLOOKUP($L5713,'result messages'!$H$3:$L$11,3,FALSE)))</f>
        <v/>
      </c>
      <c r="P5713" s="1" t="str">
        <f>IF(ISBLANK($C5713),"",IF(ISNA(VLOOKUP($L5713,'result messages'!$H$3:$L$11,4,FALSE)),VLOOKUP($M5713,'result messages'!$H$3:$L$11,4,FALSE),VLOOKUP($L5713,'result messages'!$H$3:$L$11,4,FALSE)))</f>
        <v/>
      </c>
      <c r="Q5713" s="1" t="str">
        <f>IF(ISBLANK($C5713),"",IF(ISNA(VLOOKUP($L5713,'result messages'!$H$3:$L$11,5,FALSE)),VLOOKUP($M5713,'result messages'!$H$3:$L$11,5,FALSE),VLOOKUP($L5713,'result messages'!$H$3:$L$11,5,FALSE)))</f>
        <v/>
      </c>
    </row>
    <row r="5714" spans="1:17">
      <c r="A5714" s="1">
        <v>5711</v>
      </c>
      <c r="B5714" s="1"/>
      <c r="C5714" s="1"/>
      <c r="D5714" s="1"/>
      <c r="E5714" s="6"/>
      <c r="F5714" s="1"/>
      <c r="G5714" s="1" t="str">
        <f>IF(ISNA(VLOOKUP($C5714,'DTEN TCAP Linkage deviceId'!$A$1:$A$20000,1,FALSE)),"No","Yes")</f>
        <v>No</v>
      </c>
      <c r="H5714" s="1" t="str">
        <f>IF(ISNA(VLOOKUP($C5714,'Provisioning Requester'!$F$3:$H$20000,2,FALSE)),"No","Yes")</f>
        <v>No</v>
      </c>
      <c r="I5714" s="1" t="str">
        <f>IF($H5714="Yes",VLOOKUP($C5714,'Provisioning Requester'!$F$3:$H$20000,3,FALSE),"-")</f>
        <v>-</v>
      </c>
      <c r="J5714" s="1" t="str">
        <f>IF(OR(D5714="SVCP", E5714="TRUE"), "No", IF(ISNA(VLOOKUP($C5714,'ProvResponder deviceId'!$A$1:$A$20000,1,FALSE)),"No","Yes"))</f>
        <v>No</v>
      </c>
      <c r="K5714" s="1" t="str">
        <f>IF($J5714="Yes",VLOOKUP($C5714,'ProvResponder deviceId'!$A$1:$C$20000,3,FALSE),"-")</f>
        <v>-</v>
      </c>
      <c r="L5714" s="1" t="str">
        <f t="shared" si="178"/>
        <v/>
      </c>
      <c r="M5714" s="1" t="str">
        <f t="shared" si="179"/>
        <v/>
      </c>
      <c r="N5714" s="1" t="str">
        <f>IF(ISBLANK($C5714),"",IF(ISNA(VLOOKUP($L5714,'result messages'!$H$3:$L$11,2,FALSE)),VLOOKUP($M5714,'result messages'!$H$3:$L$11,2,FALSE),VLOOKUP($L5714,'result messages'!$H$3:$L$11,2,FALSE)))</f>
        <v/>
      </c>
      <c r="O5714" s="1" t="str">
        <f>IF(ISBLANK($C5714),"",IF(ISNA(VLOOKUP($L5714,'result messages'!$H$3:$L$11,3,FALSE)),VLOOKUP($M5714,'result messages'!$H$3:$L$11,3,FALSE),VLOOKUP($L5714,'result messages'!$H$3:$L$11,3,FALSE)))</f>
        <v/>
      </c>
      <c r="P5714" s="1" t="str">
        <f>IF(ISBLANK($C5714),"",IF(ISNA(VLOOKUP($L5714,'result messages'!$H$3:$L$11,4,FALSE)),VLOOKUP($M5714,'result messages'!$H$3:$L$11,4,FALSE),VLOOKUP($L5714,'result messages'!$H$3:$L$11,4,FALSE)))</f>
        <v/>
      </c>
      <c r="Q5714" s="1" t="str">
        <f>IF(ISBLANK($C5714),"",IF(ISNA(VLOOKUP($L5714,'result messages'!$H$3:$L$11,5,FALSE)),VLOOKUP($M5714,'result messages'!$H$3:$L$11,5,FALSE),VLOOKUP($L5714,'result messages'!$H$3:$L$11,5,FALSE)))</f>
        <v/>
      </c>
    </row>
    <row r="5715" spans="1:17">
      <c r="A5715" s="1">
        <v>5712</v>
      </c>
      <c r="B5715" s="1"/>
      <c r="C5715" s="1"/>
      <c r="D5715" s="1"/>
      <c r="E5715" s="6"/>
      <c r="F5715" s="1"/>
      <c r="G5715" s="1" t="str">
        <f>IF(ISNA(VLOOKUP($C5715,'DTEN TCAP Linkage deviceId'!$A$1:$A$20000,1,FALSE)),"No","Yes")</f>
        <v>No</v>
      </c>
      <c r="H5715" s="1" t="str">
        <f>IF(ISNA(VLOOKUP($C5715,'Provisioning Requester'!$F$3:$H$20000,2,FALSE)),"No","Yes")</f>
        <v>No</v>
      </c>
      <c r="I5715" s="1" t="str">
        <f>IF($H5715="Yes",VLOOKUP($C5715,'Provisioning Requester'!$F$3:$H$20000,3,FALSE),"-")</f>
        <v>-</v>
      </c>
      <c r="J5715" s="1" t="str">
        <f>IF(OR(D5715="SVCP", E5715="TRUE"), "No", IF(ISNA(VLOOKUP($C5715,'ProvResponder deviceId'!$A$1:$A$20000,1,FALSE)),"No","Yes"))</f>
        <v>No</v>
      </c>
      <c r="K5715" s="1" t="str">
        <f>IF($J5715="Yes",VLOOKUP($C5715,'ProvResponder deviceId'!$A$1:$C$20000,3,FALSE),"-")</f>
        <v>-</v>
      </c>
      <c r="L5715" s="1" t="str">
        <f t="shared" si="178"/>
        <v/>
      </c>
      <c r="M5715" s="1" t="str">
        <f t="shared" si="179"/>
        <v/>
      </c>
      <c r="N5715" s="1" t="str">
        <f>IF(ISBLANK($C5715),"",IF(ISNA(VLOOKUP($L5715,'result messages'!$H$3:$L$11,2,FALSE)),VLOOKUP($M5715,'result messages'!$H$3:$L$11,2,FALSE),VLOOKUP($L5715,'result messages'!$H$3:$L$11,2,FALSE)))</f>
        <v/>
      </c>
      <c r="O5715" s="1" t="str">
        <f>IF(ISBLANK($C5715),"",IF(ISNA(VLOOKUP($L5715,'result messages'!$H$3:$L$11,3,FALSE)),VLOOKUP($M5715,'result messages'!$H$3:$L$11,3,FALSE),VLOOKUP($L5715,'result messages'!$H$3:$L$11,3,FALSE)))</f>
        <v/>
      </c>
      <c r="P5715" s="1" t="str">
        <f>IF(ISBLANK($C5715),"",IF(ISNA(VLOOKUP($L5715,'result messages'!$H$3:$L$11,4,FALSE)),VLOOKUP($M5715,'result messages'!$H$3:$L$11,4,FALSE),VLOOKUP($L5715,'result messages'!$H$3:$L$11,4,FALSE)))</f>
        <v/>
      </c>
      <c r="Q5715" s="1" t="str">
        <f>IF(ISBLANK($C5715),"",IF(ISNA(VLOOKUP($L5715,'result messages'!$H$3:$L$11,5,FALSE)),VLOOKUP($M5715,'result messages'!$H$3:$L$11,5,FALSE),VLOOKUP($L5715,'result messages'!$H$3:$L$11,5,FALSE)))</f>
        <v/>
      </c>
    </row>
    <row r="5716" spans="1:17">
      <c r="A5716" s="1">
        <v>5713</v>
      </c>
      <c r="B5716" s="1"/>
      <c r="C5716" s="1"/>
      <c r="D5716" s="1"/>
      <c r="E5716" s="6"/>
      <c r="F5716" s="1"/>
      <c r="G5716" s="1" t="str">
        <f>IF(ISNA(VLOOKUP($C5716,'DTEN TCAP Linkage deviceId'!$A$1:$A$20000,1,FALSE)),"No","Yes")</f>
        <v>No</v>
      </c>
      <c r="H5716" s="1" t="str">
        <f>IF(ISNA(VLOOKUP($C5716,'Provisioning Requester'!$F$3:$H$20000,2,FALSE)),"No","Yes")</f>
        <v>No</v>
      </c>
      <c r="I5716" s="1" t="str">
        <f>IF($H5716="Yes",VLOOKUP($C5716,'Provisioning Requester'!$F$3:$H$20000,3,FALSE),"-")</f>
        <v>-</v>
      </c>
      <c r="J5716" s="1" t="str">
        <f>IF(OR(D5716="SVCP", E5716="TRUE"), "No", IF(ISNA(VLOOKUP($C5716,'ProvResponder deviceId'!$A$1:$A$20000,1,FALSE)),"No","Yes"))</f>
        <v>No</v>
      </c>
      <c r="K5716" s="1" t="str">
        <f>IF($J5716="Yes",VLOOKUP($C5716,'ProvResponder deviceId'!$A$1:$C$20000,3,FALSE),"-")</f>
        <v>-</v>
      </c>
      <c r="L5716" s="1" t="str">
        <f t="shared" si="178"/>
        <v/>
      </c>
      <c r="M5716" s="1" t="str">
        <f t="shared" si="179"/>
        <v/>
      </c>
      <c r="N5716" s="1" t="str">
        <f>IF(ISBLANK($C5716),"",IF(ISNA(VLOOKUP($L5716,'result messages'!$H$3:$L$11,2,FALSE)),VLOOKUP($M5716,'result messages'!$H$3:$L$11,2,FALSE),VLOOKUP($L5716,'result messages'!$H$3:$L$11,2,FALSE)))</f>
        <v/>
      </c>
      <c r="O5716" s="1" t="str">
        <f>IF(ISBLANK($C5716),"",IF(ISNA(VLOOKUP($L5716,'result messages'!$H$3:$L$11,3,FALSE)),VLOOKUP($M5716,'result messages'!$H$3:$L$11,3,FALSE),VLOOKUP($L5716,'result messages'!$H$3:$L$11,3,FALSE)))</f>
        <v/>
      </c>
      <c r="P5716" s="1" t="str">
        <f>IF(ISBLANK($C5716),"",IF(ISNA(VLOOKUP($L5716,'result messages'!$H$3:$L$11,4,FALSE)),VLOOKUP($M5716,'result messages'!$H$3:$L$11,4,FALSE),VLOOKUP($L5716,'result messages'!$H$3:$L$11,4,FALSE)))</f>
        <v/>
      </c>
      <c r="Q5716" s="1" t="str">
        <f>IF(ISBLANK($C5716),"",IF(ISNA(VLOOKUP($L5716,'result messages'!$H$3:$L$11,5,FALSE)),VLOOKUP($M5716,'result messages'!$H$3:$L$11,5,FALSE),VLOOKUP($L5716,'result messages'!$H$3:$L$11,5,FALSE)))</f>
        <v/>
      </c>
    </row>
    <row r="5717" spans="1:17">
      <c r="A5717" s="1">
        <v>5714</v>
      </c>
      <c r="B5717" s="1"/>
      <c r="C5717" s="1"/>
      <c r="D5717" s="1"/>
      <c r="E5717" s="6"/>
      <c r="F5717" s="1"/>
      <c r="G5717" s="1" t="str">
        <f>IF(ISNA(VLOOKUP($C5717,'DTEN TCAP Linkage deviceId'!$A$1:$A$20000,1,FALSE)),"No","Yes")</f>
        <v>No</v>
      </c>
      <c r="H5717" s="1" t="str">
        <f>IF(ISNA(VLOOKUP($C5717,'Provisioning Requester'!$F$3:$H$20000,2,FALSE)),"No","Yes")</f>
        <v>No</v>
      </c>
      <c r="I5717" s="1" t="str">
        <f>IF($H5717="Yes",VLOOKUP($C5717,'Provisioning Requester'!$F$3:$H$20000,3,FALSE),"-")</f>
        <v>-</v>
      </c>
      <c r="J5717" s="1" t="str">
        <f>IF(OR(D5717="SVCP", E5717="TRUE"), "No", IF(ISNA(VLOOKUP($C5717,'ProvResponder deviceId'!$A$1:$A$20000,1,FALSE)),"No","Yes"))</f>
        <v>No</v>
      </c>
      <c r="K5717" s="1" t="str">
        <f>IF($J5717="Yes",VLOOKUP($C5717,'ProvResponder deviceId'!$A$1:$C$20000,3,FALSE),"-")</f>
        <v>-</v>
      </c>
      <c r="L5717" s="1" t="str">
        <f t="shared" si="178"/>
        <v/>
      </c>
      <c r="M5717" s="1" t="str">
        <f t="shared" si="179"/>
        <v/>
      </c>
      <c r="N5717" s="1" t="str">
        <f>IF(ISBLANK($C5717),"",IF(ISNA(VLOOKUP($L5717,'result messages'!$H$3:$L$11,2,FALSE)),VLOOKUP($M5717,'result messages'!$H$3:$L$11,2,FALSE),VLOOKUP($L5717,'result messages'!$H$3:$L$11,2,FALSE)))</f>
        <v/>
      </c>
      <c r="O5717" s="1" t="str">
        <f>IF(ISBLANK($C5717),"",IF(ISNA(VLOOKUP($L5717,'result messages'!$H$3:$L$11,3,FALSE)),VLOOKUP($M5717,'result messages'!$H$3:$L$11,3,FALSE),VLOOKUP($L5717,'result messages'!$H$3:$L$11,3,FALSE)))</f>
        <v/>
      </c>
      <c r="P5717" s="1" t="str">
        <f>IF(ISBLANK($C5717),"",IF(ISNA(VLOOKUP($L5717,'result messages'!$H$3:$L$11,4,FALSE)),VLOOKUP($M5717,'result messages'!$H$3:$L$11,4,FALSE),VLOOKUP($L5717,'result messages'!$H$3:$L$11,4,FALSE)))</f>
        <v/>
      </c>
      <c r="Q5717" s="1" t="str">
        <f>IF(ISBLANK($C5717),"",IF(ISNA(VLOOKUP($L5717,'result messages'!$H$3:$L$11,5,FALSE)),VLOOKUP($M5717,'result messages'!$H$3:$L$11,5,FALSE),VLOOKUP($L5717,'result messages'!$H$3:$L$11,5,FALSE)))</f>
        <v/>
      </c>
    </row>
    <row r="5718" spans="1:17">
      <c r="A5718" s="1">
        <v>5715</v>
      </c>
      <c r="B5718" s="1"/>
      <c r="C5718" s="1"/>
      <c r="D5718" s="1"/>
      <c r="E5718" s="6"/>
      <c r="F5718" s="1"/>
      <c r="G5718" s="1" t="str">
        <f>IF(ISNA(VLOOKUP($C5718,'DTEN TCAP Linkage deviceId'!$A$1:$A$20000,1,FALSE)),"No","Yes")</f>
        <v>No</v>
      </c>
      <c r="H5718" s="1" t="str">
        <f>IF(ISNA(VLOOKUP($C5718,'Provisioning Requester'!$F$3:$H$20000,2,FALSE)),"No","Yes")</f>
        <v>No</v>
      </c>
      <c r="I5718" s="1" t="str">
        <f>IF($H5718="Yes",VLOOKUP($C5718,'Provisioning Requester'!$F$3:$H$20000,3,FALSE),"-")</f>
        <v>-</v>
      </c>
      <c r="J5718" s="1" t="str">
        <f>IF(OR(D5718="SVCP", E5718="TRUE"), "No", IF(ISNA(VLOOKUP($C5718,'ProvResponder deviceId'!$A$1:$A$20000,1,FALSE)),"No","Yes"))</f>
        <v>No</v>
      </c>
      <c r="K5718" s="1" t="str">
        <f>IF($J5718="Yes",VLOOKUP($C5718,'ProvResponder deviceId'!$A$1:$C$20000,3,FALSE),"-")</f>
        <v>-</v>
      </c>
      <c r="L5718" s="1" t="str">
        <f t="shared" si="178"/>
        <v/>
      </c>
      <c r="M5718" s="1" t="str">
        <f t="shared" si="179"/>
        <v/>
      </c>
      <c r="N5718" s="1" t="str">
        <f>IF(ISBLANK($C5718),"",IF(ISNA(VLOOKUP($L5718,'result messages'!$H$3:$L$11,2,FALSE)),VLOOKUP($M5718,'result messages'!$H$3:$L$11,2,FALSE),VLOOKUP($L5718,'result messages'!$H$3:$L$11,2,FALSE)))</f>
        <v/>
      </c>
      <c r="O5718" s="1" t="str">
        <f>IF(ISBLANK($C5718),"",IF(ISNA(VLOOKUP($L5718,'result messages'!$H$3:$L$11,3,FALSE)),VLOOKUP($M5718,'result messages'!$H$3:$L$11,3,FALSE),VLOOKUP($L5718,'result messages'!$H$3:$L$11,3,FALSE)))</f>
        <v/>
      </c>
      <c r="P5718" s="1" t="str">
        <f>IF(ISBLANK($C5718),"",IF(ISNA(VLOOKUP($L5718,'result messages'!$H$3:$L$11,4,FALSE)),VLOOKUP($M5718,'result messages'!$H$3:$L$11,4,FALSE),VLOOKUP($L5718,'result messages'!$H$3:$L$11,4,FALSE)))</f>
        <v/>
      </c>
      <c r="Q5718" s="1" t="str">
        <f>IF(ISBLANK($C5718),"",IF(ISNA(VLOOKUP($L5718,'result messages'!$H$3:$L$11,5,FALSE)),VLOOKUP($M5718,'result messages'!$H$3:$L$11,5,FALSE),VLOOKUP($L5718,'result messages'!$H$3:$L$11,5,FALSE)))</f>
        <v/>
      </c>
    </row>
    <row r="5719" spans="1:17">
      <c r="A5719" s="1">
        <v>5716</v>
      </c>
      <c r="B5719" s="1"/>
      <c r="C5719" s="1"/>
      <c r="D5719" s="1"/>
      <c r="E5719" s="6"/>
      <c r="F5719" s="1"/>
      <c r="G5719" s="1" t="str">
        <f>IF(ISNA(VLOOKUP($C5719,'DTEN TCAP Linkage deviceId'!$A$1:$A$20000,1,FALSE)),"No","Yes")</f>
        <v>No</v>
      </c>
      <c r="H5719" s="1" t="str">
        <f>IF(ISNA(VLOOKUP($C5719,'Provisioning Requester'!$F$3:$H$20000,2,FALSE)),"No","Yes")</f>
        <v>No</v>
      </c>
      <c r="I5719" s="1" t="str">
        <f>IF($H5719="Yes",VLOOKUP($C5719,'Provisioning Requester'!$F$3:$H$20000,3,FALSE),"-")</f>
        <v>-</v>
      </c>
      <c r="J5719" s="1" t="str">
        <f>IF(OR(D5719="SVCP", E5719="TRUE"), "No", IF(ISNA(VLOOKUP($C5719,'ProvResponder deviceId'!$A$1:$A$20000,1,FALSE)),"No","Yes"))</f>
        <v>No</v>
      </c>
      <c r="K5719" s="1" t="str">
        <f>IF($J5719="Yes",VLOOKUP($C5719,'ProvResponder deviceId'!$A$1:$C$20000,3,FALSE),"-")</f>
        <v>-</v>
      </c>
      <c r="L5719" s="1" t="str">
        <f t="shared" si="178"/>
        <v/>
      </c>
      <c r="M5719" s="1" t="str">
        <f t="shared" si="179"/>
        <v/>
      </c>
      <c r="N5719" s="1" t="str">
        <f>IF(ISBLANK($C5719),"",IF(ISNA(VLOOKUP($L5719,'result messages'!$H$3:$L$11,2,FALSE)),VLOOKUP($M5719,'result messages'!$H$3:$L$11,2,FALSE),VLOOKUP($L5719,'result messages'!$H$3:$L$11,2,FALSE)))</f>
        <v/>
      </c>
      <c r="O5719" s="1" t="str">
        <f>IF(ISBLANK($C5719),"",IF(ISNA(VLOOKUP($L5719,'result messages'!$H$3:$L$11,3,FALSE)),VLOOKUP($M5719,'result messages'!$H$3:$L$11,3,FALSE),VLOOKUP($L5719,'result messages'!$H$3:$L$11,3,FALSE)))</f>
        <v/>
      </c>
      <c r="P5719" s="1" t="str">
        <f>IF(ISBLANK($C5719),"",IF(ISNA(VLOOKUP($L5719,'result messages'!$H$3:$L$11,4,FALSE)),VLOOKUP($M5719,'result messages'!$H$3:$L$11,4,FALSE),VLOOKUP($L5719,'result messages'!$H$3:$L$11,4,FALSE)))</f>
        <v/>
      </c>
      <c r="Q5719" s="1" t="str">
        <f>IF(ISBLANK($C5719),"",IF(ISNA(VLOOKUP($L5719,'result messages'!$H$3:$L$11,5,FALSE)),VLOOKUP($M5719,'result messages'!$H$3:$L$11,5,FALSE),VLOOKUP($L5719,'result messages'!$H$3:$L$11,5,FALSE)))</f>
        <v/>
      </c>
    </row>
    <row r="5720" spans="1:17">
      <c r="A5720" s="1">
        <v>5717</v>
      </c>
      <c r="B5720" s="1"/>
      <c r="C5720" s="1"/>
      <c r="D5720" s="1"/>
      <c r="E5720" s="6"/>
      <c r="F5720" s="1"/>
      <c r="G5720" s="1" t="str">
        <f>IF(ISNA(VLOOKUP($C5720,'DTEN TCAP Linkage deviceId'!$A$1:$A$20000,1,FALSE)),"No","Yes")</f>
        <v>No</v>
      </c>
      <c r="H5720" s="1" t="str">
        <f>IF(ISNA(VLOOKUP($C5720,'Provisioning Requester'!$F$3:$H$20000,2,FALSE)),"No","Yes")</f>
        <v>No</v>
      </c>
      <c r="I5720" s="1" t="str">
        <f>IF($H5720="Yes",VLOOKUP($C5720,'Provisioning Requester'!$F$3:$H$20000,3,FALSE),"-")</f>
        <v>-</v>
      </c>
      <c r="J5720" s="1" t="str">
        <f>IF(OR(D5720="SVCP", E5720="TRUE"), "No", IF(ISNA(VLOOKUP($C5720,'ProvResponder deviceId'!$A$1:$A$20000,1,FALSE)),"No","Yes"))</f>
        <v>No</v>
      </c>
      <c r="K5720" s="1" t="str">
        <f>IF($J5720="Yes",VLOOKUP($C5720,'ProvResponder deviceId'!$A$1:$C$20000,3,FALSE),"-")</f>
        <v>-</v>
      </c>
      <c r="L5720" s="1" t="str">
        <f t="shared" si="178"/>
        <v/>
      </c>
      <c r="M5720" s="1" t="str">
        <f t="shared" si="179"/>
        <v/>
      </c>
      <c r="N5720" s="1" t="str">
        <f>IF(ISBLANK($C5720),"",IF(ISNA(VLOOKUP($L5720,'result messages'!$H$3:$L$11,2,FALSE)),VLOOKUP($M5720,'result messages'!$H$3:$L$11,2,FALSE),VLOOKUP($L5720,'result messages'!$H$3:$L$11,2,FALSE)))</f>
        <v/>
      </c>
      <c r="O5720" s="1" t="str">
        <f>IF(ISBLANK($C5720),"",IF(ISNA(VLOOKUP($L5720,'result messages'!$H$3:$L$11,3,FALSE)),VLOOKUP($M5720,'result messages'!$H$3:$L$11,3,FALSE),VLOOKUP($L5720,'result messages'!$H$3:$L$11,3,FALSE)))</f>
        <v/>
      </c>
      <c r="P5720" s="1" t="str">
        <f>IF(ISBLANK($C5720),"",IF(ISNA(VLOOKUP($L5720,'result messages'!$H$3:$L$11,4,FALSE)),VLOOKUP($M5720,'result messages'!$H$3:$L$11,4,FALSE),VLOOKUP($L5720,'result messages'!$H$3:$L$11,4,FALSE)))</f>
        <v/>
      </c>
      <c r="Q5720" s="1" t="str">
        <f>IF(ISBLANK($C5720),"",IF(ISNA(VLOOKUP($L5720,'result messages'!$H$3:$L$11,5,FALSE)),VLOOKUP($M5720,'result messages'!$H$3:$L$11,5,FALSE),VLOOKUP($L5720,'result messages'!$H$3:$L$11,5,FALSE)))</f>
        <v/>
      </c>
    </row>
    <row r="5721" spans="1:17">
      <c r="A5721" s="1">
        <v>5718</v>
      </c>
      <c r="B5721" s="1"/>
      <c r="C5721" s="1"/>
      <c r="D5721" s="1"/>
      <c r="E5721" s="6"/>
      <c r="F5721" s="1"/>
      <c r="G5721" s="1" t="str">
        <f>IF(ISNA(VLOOKUP($C5721,'DTEN TCAP Linkage deviceId'!$A$1:$A$20000,1,FALSE)),"No","Yes")</f>
        <v>No</v>
      </c>
      <c r="H5721" s="1" t="str">
        <f>IF(ISNA(VLOOKUP($C5721,'Provisioning Requester'!$F$3:$H$20000,2,FALSE)),"No","Yes")</f>
        <v>No</v>
      </c>
      <c r="I5721" s="1" t="str">
        <f>IF($H5721="Yes",VLOOKUP($C5721,'Provisioning Requester'!$F$3:$H$20000,3,FALSE),"-")</f>
        <v>-</v>
      </c>
      <c r="J5721" s="1" t="str">
        <f>IF(OR(D5721="SVCP", E5721="TRUE"), "No", IF(ISNA(VLOOKUP($C5721,'ProvResponder deviceId'!$A$1:$A$20000,1,FALSE)),"No","Yes"))</f>
        <v>No</v>
      </c>
      <c r="K5721" s="1" t="str">
        <f>IF($J5721="Yes",VLOOKUP($C5721,'ProvResponder deviceId'!$A$1:$C$20000,3,FALSE),"-")</f>
        <v>-</v>
      </c>
      <c r="L5721" s="1" t="str">
        <f t="shared" si="178"/>
        <v/>
      </c>
      <c r="M5721" s="1" t="str">
        <f t="shared" si="179"/>
        <v/>
      </c>
      <c r="N5721" s="1" t="str">
        <f>IF(ISBLANK($C5721),"",IF(ISNA(VLOOKUP($L5721,'result messages'!$H$3:$L$11,2,FALSE)),VLOOKUP($M5721,'result messages'!$H$3:$L$11,2,FALSE),VLOOKUP($L5721,'result messages'!$H$3:$L$11,2,FALSE)))</f>
        <v/>
      </c>
      <c r="O5721" s="1" t="str">
        <f>IF(ISBLANK($C5721),"",IF(ISNA(VLOOKUP($L5721,'result messages'!$H$3:$L$11,3,FALSE)),VLOOKUP($M5721,'result messages'!$H$3:$L$11,3,FALSE),VLOOKUP($L5721,'result messages'!$H$3:$L$11,3,FALSE)))</f>
        <v/>
      </c>
      <c r="P5721" s="1" t="str">
        <f>IF(ISBLANK($C5721),"",IF(ISNA(VLOOKUP($L5721,'result messages'!$H$3:$L$11,4,FALSE)),VLOOKUP($M5721,'result messages'!$H$3:$L$11,4,FALSE),VLOOKUP($L5721,'result messages'!$H$3:$L$11,4,FALSE)))</f>
        <v/>
      </c>
      <c r="Q5721" s="1" t="str">
        <f>IF(ISBLANK($C5721),"",IF(ISNA(VLOOKUP($L5721,'result messages'!$H$3:$L$11,5,FALSE)),VLOOKUP($M5721,'result messages'!$H$3:$L$11,5,FALSE),VLOOKUP($L5721,'result messages'!$H$3:$L$11,5,FALSE)))</f>
        <v/>
      </c>
    </row>
    <row r="5722" spans="1:17">
      <c r="A5722" s="1">
        <v>5719</v>
      </c>
      <c r="B5722" s="1"/>
      <c r="C5722" s="1"/>
      <c r="D5722" s="1"/>
      <c r="E5722" s="6"/>
      <c r="F5722" s="1"/>
      <c r="G5722" s="1" t="str">
        <f>IF(ISNA(VLOOKUP($C5722,'DTEN TCAP Linkage deviceId'!$A$1:$A$20000,1,FALSE)),"No","Yes")</f>
        <v>No</v>
      </c>
      <c r="H5722" s="1" t="str">
        <f>IF(ISNA(VLOOKUP($C5722,'Provisioning Requester'!$F$3:$H$20000,2,FALSE)),"No","Yes")</f>
        <v>No</v>
      </c>
      <c r="I5722" s="1" t="str">
        <f>IF($H5722="Yes",VLOOKUP($C5722,'Provisioning Requester'!$F$3:$H$20000,3,FALSE),"-")</f>
        <v>-</v>
      </c>
      <c r="J5722" s="1" t="str">
        <f>IF(OR(D5722="SVCP", E5722="TRUE"), "No", IF(ISNA(VLOOKUP($C5722,'ProvResponder deviceId'!$A$1:$A$20000,1,FALSE)),"No","Yes"))</f>
        <v>No</v>
      </c>
      <c r="K5722" s="1" t="str">
        <f>IF($J5722="Yes",VLOOKUP($C5722,'ProvResponder deviceId'!$A$1:$C$20000,3,FALSE),"-")</f>
        <v>-</v>
      </c>
      <c r="L5722" s="1" t="str">
        <f t="shared" si="178"/>
        <v/>
      </c>
      <c r="M5722" s="1" t="str">
        <f t="shared" si="179"/>
        <v/>
      </c>
      <c r="N5722" s="1" t="str">
        <f>IF(ISBLANK($C5722),"",IF(ISNA(VLOOKUP($L5722,'result messages'!$H$3:$L$11,2,FALSE)),VLOOKUP($M5722,'result messages'!$H$3:$L$11,2,FALSE),VLOOKUP($L5722,'result messages'!$H$3:$L$11,2,FALSE)))</f>
        <v/>
      </c>
      <c r="O5722" s="1" t="str">
        <f>IF(ISBLANK($C5722),"",IF(ISNA(VLOOKUP($L5722,'result messages'!$H$3:$L$11,3,FALSE)),VLOOKUP($M5722,'result messages'!$H$3:$L$11,3,FALSE),VLOOKUP($L5722,'result messages'!$H$3:$L$11,3,FALSE)))</f>
        <v/>
      </c>
      <c r="P5722" s="1" t="str">
        <f>IF(ISBLANK($C5722),"",IF(ISNA(VLOOKUP($L5722,'result messages'!$H$3:$L$11,4,FALSE)),VLOOKUP($M5722,'result messages'!$H$3:$L$11,4,FALSE),VLOOKUP($L5722,'result messages'!$H$3:$L$11,4,FALSE)))</f>
        <v/>
      </c>
      <c r="Q5722" s="1" t="str">
        <f>IF(ISBLANK($C5722),"",IF(ISNA(VLOOKUP($L5722,'result messages'!$H$3:$L$11,5,FALSE)),VLOOKUP($M5722,'result messages'!$H$3:$L$11,5,FALSE),VLOOKUP($L5722,'result messages'!$H$3:$L$11,5,FALSE)))</f>
        <v/>
      </c>
    </row>
    <row r="5723" spans="1:17">
      <c r="A5723" s="1">
        <v>5720</v>
      </c>
      <c r="B5723" s="1"/>
      <c r="C5723" s="1"/>
      <c r="D5723" s="1"/>
      <c r="E5723" s="6"/>
      <c r="F5723" s="1"/>
      <c r="G5723" s="1" t="str">
        <f>IF(ISNA(VLOOKUP($C5723,'DTEN TCAP Linkage deviceId'!$A$1:$A$20000,1,FALSE)),"No","Yes")</f>
        <v>No</v>
      </c>
      <c r="H5723" s="1" t="str">
        <f>IF(ISNA(VLOOKUP($C5723,'Provisioning Requester'!$F$3:$H$20000,2,FALSE)),"No","Yes")</f>
        <v>No</v>
      </c>
      <c r="I5723" s="1" t="str">
        <f>IF($H5723="Yes",VLOOKUP($C5723,'Provisioning Requester'!$F$3:$H$20000,3,FALSE),"-")</f>
        <v>-</v>
      </c>
      <c r="J5723" s="1" t="str">
        <f>IF(OR(D5723="SVCP", E5723="TRUE"), "No", IF(ISNA(VLOOKUP($C5723,'ProvResponder deviceId'!$A$1:$A$20000,1,FALSE)),"No","Yes"))</f>
        <v>No</v>
      </c>
      <c r="K5723" s="1" t="str">
        <f>IF($J5723="Yes",VLOOKUP($C5723,'ProvResponder deviceId'!$A$1:$C$20000,3,FALSE),"-")</f>
        <v>-</v>
      </c>
      <c r="L5723" s="1" t="str">
        <f t="shared" si="178"/>
        <v/>
      </c>
      <c r="M5723" s="1" t="str">
        <f t="shared" si="179"/>
        <v/>
      </c>
      <c r="N5723" s="1" t="str">
        <f>IF(ISBLANK($C5723),"",IF(ISNA(VLOOKUP($L5723,'result messages'!$H$3:$L$11,2,FALSE)),VLOOKUP($M5723,'result messages'!$H$3:$L$11,2,FALSE),VLOOKUP($L5723,'result messages'!$H$3:$L$11,2,FALSE)))</f>
        <v/>
      </c>
      <c r="O5723" s="1" t="str">
        <f>IF(ISBLANK($C5723),"",IF(ISNA(VLOOKUP($L5723,'result messages'!$H$3:$L$11,3,FALSE)),VLOOKUP($M5723,'result messages'!$H$3:$L$11,3,FALSE),VLOOKUP($L5723,'result messages'!$H$3:$L$11,3,FALSE)))</f>
        <v/>
      </c>
      <c r="P5723" s="1" t="str">
        <f>IF(ISBLANK($C5723),"",IF(ISNA(VLOOKUP($L5723,'result messages'!$H$3:$L$11,4,FALSE)),VLOOKUP($M5723,'result messages'!$H$3:$L$11,4,FALSE),VLOOKUP($L5723,'result messages'!$H$3:$L$11,4,FALSE)))</f>
        <v/>
      </c>
      <c r="Q5723" s="1" t="str">
        <f>IF(ISBLANK($C5723),"",IF(ISNA(VLOOKUP($L5723,'result messages'!$H$3:$L$11,5,FALSE)),VLOOKUP($M5723,'result messages'!$H$3:$L$11,5,FALSE),VLOOKUP($L5723,'result messages'!$H$3:$L$11,5,FALSE)))</f>
        <v/>
      </c>
    </row>
    <row r="5724" spans="1:17">
      <c r="A5724" s="1">
        <v>5721</v>
      </c>
      <c r="B5724" s="1"/>
      <c r="C5724" s="1"/>
      <c r="D5724" s="1"/>
      <c r="E5724" s="6"/>
      <c r="F5724" s="1"/>
      <c r="G5724" s="1" t="str">
        <f>IF(ISNA(VLOOKUP($C5724,'DTEN TCAP Linkage deviceId'!$A$1:$A$20000,1,FALSE)),"No","Yes")</f>
        <v>No</v>
      </c>
      <c r="H5724" s="1" t="str">
        <f>IF(ISNA(VLOOKUP($C5724,'Provisioning Requester'!$F$3:$H$20000,2,FALSE)),"No","Yes")</f>
        <v>No</v>
      </c>
      <c r="I5724" s="1" t="str">
        <f>IF($H5724="Yes",VLOOKUP($C5724,'Provisioning Requester'!$F$3:$H$20000,3,FALSE),"-")</f>
        <v>-</v>
      </c>
      <c r="J5724" s="1" t="str">
        <f>IF(OR(D5724="SVCP", E5724="TRUE"), "No", IF(ISNA(VLOOKUP($C5724,'ProvResponder deviceId'!$A$1:$A$20000,1,FALSE)),"No","Yes"))</f>
        <v>No</v>
      </c>
      <c r="K5724" s="1" t="str">
        <f>IF($J5724="Yes",VLOOKUP($C5724,'ProvResponder deviceId'!$A$1:$C$20000,3,FALSE),"-")</f>
        <v>-</v>
      </c>
      <c r="L5724" s="1" t="str">
        <f t="shared" si="178"/>
        <v/>
      </c>
      <c r="M5724" s="1" t="str">
        <f t="shared" si="179"/>
        <v/>
      </c>
      <c r="N5724" s="1" t="str">
        <f>IF(ISBLANK($C5724),"",IF(ISNA(VLOOKUP($L5724,'result messages'!$H$3:$L$11,2,FALSE)),VLOOKUP($M5724,'result messages'!$H$3:$L$11,2,FALSE),VLOOKUP($L5724,'result messages'!$H$3:$L$11,2,FALSE)))</f>
        <v/>
      </c>
      <c r="O5724" s="1" t="str">
        <f>IF(ISBLANK($C5724),"",IF(ISNA(VLOOKUP($L5724,'result messages'!$H$3:$L$11,3,FALSE)),VLOOKUP($M5724,'result messages'!$H$3:$L$11,3,FALSE),VLOOKUP($L5724,'result messages'!$H$3:$L$11,3,FALSE)))</f>
        <v/>
      </c>
      <c r="P5724" s="1" t="str">
        <f>IF(ISBLANK($C5724),"",IF(ISNA(VLOOKUP($L5724,'result messages'!$H$3:$L$11,4,FALSE)),VLOOKUP($M5724,'result messages'!$H$3:$L$11,4,FALSE),VLOOKUP($L5724,'result messages'!$H$3:$L$11,4,FALSE)))</f>
        <v/>
      </c>
      <c r="Q5724" s="1" t="str">
        <f>IF(ISBLANK($C5724),"",IF(ISNA(VLOOKUP($L5724,'result messages'!$H$3:$L$11,5,FALSE)),VLOOKUP($M5724,'result messages'!$H$3:$L$11,5,FALSE),VLOOKUP($L5724,'result messages'!$H$3:$L$11,5,FALSE)))</f>
        <v/>
      </c>
    </row>
    <row r="5725" spans="1:17">
      <c r="A5725" s="1">
        <v>5722</v>
      </c>
      <c r="B5725" s="1"/>
      <c r="C5725" s="1"/>
      <c r="D5725" s="1"/>
      <c r="E5725" s="6"/>
      <c r="F5725" s="1"/>
      <c r="G5725" s="1" t="str">
        <f>IF(ISNA(VLOOKUP($C5725,'DTEN TCAP Linkage deviceId'!$A$1:$A$20000,1,FALSE)),"No","Yes")</f>
        <v>No</v>
      </c>
      <c r="H5725" s="1" t="str">
        <f>IF(ISNA(VLOOKUP($C5725,'Provisioning Requester'!$F$3:$H$20000,2,FALSE)),"No","Yes")</f>
        <v>No</v>
      </c>
      <c r="I5725" s="1" t="str">
        <f>IF($H5725="Yes",VLOOKUP($C5725,'Provisioning Requester'!$F$3:$H$20000,3,FALSE),"-")</f>
        <v>-</v>
      </c>
      <c r="J5725" s="1" t="str">
        <f>IF(OR(D5725="SVCP", E5725="TRUE"), "No", IF(ISNA(VLOOKUP($C5725,'ProvResponder deviceId'!$A$1:$A$20000,1,FALSE)),"No","Yes"))</f>
        <v>No</v>
      </c>
      <c r="K5725" s="1" t="str">
        <f>IF($J5725="Yes",VLOOKUP($C5725,'ProvResponder deviceId'!$A$1:$C$20000,3,FALSE),"-")</f>
        <v>-</v>
      </c>
      <c r="L5725" s="1" t="str">
        <f t="shared" si="178"/>
        <v/>
      </c>
      <c r="M5725" s="1" t="str">
        <f t="shared" si="179"/>
        <v/>
      </c>
      <c r="N5725" s="1" t="str">
        <f>IF(ISBLANK($C5725),"",IF(ISNA(VLOOKUP($L5725,'result messages'!$H$3:$L$11,2,FALSE)),VLOOKUP($M5725,'result messages'!$H$3:$L$11,2,FALSE),VLOOKUP($L5725,'result messages'!$H$3:$L$11,2,FALSE)))</f>
        <v/>
      </c>
      <c r="O5725" s="1" t="str">
        <f>IF(ISBLANK($C5725),"",IF(ISNA(VLOOKUP($L5725,'result messages'!$H$3:$L$11,3,FALSE)),VLOOKUP($M5725,'result messages'!$H$3:$L$11,3,FALSE),VLOOKUP($L5725,'result messages'!$H$3:$L$11,3,FALSE)))</f>
        <v/>
      </c>
      <c r="P5725" s="1" t="str">
        <f>IF(ISBLANK($C5725),"",IF(ISNA(VLOOKUP($L5725,'result messages'!$H$3:$L$11,4,FALSE)),VLOOKUP($M5725,'result messages'!$H$3:$L$11,4,FALSE),VLOOKUP($L5725,'result messages'!$H$3:$L$11,4,FALSE)))</f>
        <v/>
      </c>
      <c r="Q5725" s="1" t="str">
        <f>IF(ISBLANK($C5725),"",IF(ISNA(VLOOKUP($L5725,'result messages'!$H$3:$L$11,5,FALSE)),VLOOKUP($M5725,'result messages'!$H$3:$L$11,5,FALSE),VLOOKUP($L5725,'result messages'!$H$3:$L$11,5,FALSE)))</f>
        <v/>
      </c>
    </row>
    <row r="5726" spans="1:17">
      <c r="A5726" s="1">
        <v>5723</v>
      </c>
      <c r="B5726" s="1"/>
      <c r="C5726" s="1"/>
      <c r="D5726" s="1"/>
      <c r="E5726" s="6"/>
      <c r="F5726" s="1"/>
      <c r="G5726" s="1" t="str">
        <f>IF(ISNA(VLOOKUP($C5726,'DTEN TCAP Linkage deviceId'!$A$1:$A$20000,1,FALSE)),"No","Yes")</f>
        <v>No</v>
      </c>
      <c r="H5726" s="1" t="str">
        <f>IF(ISNA(VLOOKUP($C5726,'Provisioning Requester'!$F$3:$H$20000,2,FALSE)),"No","Yes")</f>
        <v>No</v>
      </c>
      <c r="I5726" s="1" t="str">
        <f>IF($H5726="Yes",VLOOKUP($C5726,'Provisioning Requester'!$F$3:$H$20000,3,FALSE),"-")</f>
        <v>-</v>
      </c>
      <c r="J5726" s="1" t="str">
        <f>IF(OR(D5726="SVCP", E5726="TRUE"), "No", IF(ISNA(VLOOKUP($C5726,'ProvResponder deviceId'!$A$1:$A$20000,1,FALSE)),"No","Yes"))</f>
        <v>No</v>
      </c>
      <c r="K5726" s="1" t="str">
        <f>IF($J5726="Yes",VLOOKUP($C5726,'ProvResponder deviceId'!$A$1:$C$20000,3,FALSE),"-")</f>
        <v>-</v>
      </c>
      <c r="L5726" s="1" t="str">
        <f t="shared" si="178"/>
        <v/>
      </c>
      <c r="M5726" s="1" t="str">
        <f t="shared" si="179"/>
        <v/>
      </c>
      <c r="N5726" s="1" t="str">
        <f>IF(ISBLANK($C5726),"",IF(ISNA(VLOOKUP($L5726,'result messages'!$H$3:$L$11,2,FALSE)),VLOOKUP($M5726,'result messages'!$H$3:$L$11,2,FALSE),VLOOKUP($L5726,'result messages'!$H$3:$L$11,2,FALSE)))</f>
        <v/>
      </c>
      <c r="O5726" s="1" t="str">
        <f>IF(ISBLANK($C5726),"",IF(ISNA(VLOOKUP($L5726,'result messages'!$H$3:$L$11,3,FALSE)),VLOOKUP($M5726,'result messages'!$H$3:$L$11,3,FALSE),VLOOKUP($L5726,'result messages'!$H$3:$L$11,3,FALSE)))</f>
        <v/>
      </c>
      <c r="P5726" s="1" t="str">
        <f>IF(ISBLANK($C5726),"",IF(ISNA(VLOOKUP($L5726,'result messages'!$H$3:$L$11,4,FALSE)),VLOOKUP($M5726,'result messages'!$H$3:$L$11,4,FALSE),VLOOKUP($L5726,'result messages'!$H$3:$L$11,4,FALSE)))</f>
        <v/>
      </c>
      <c r="Q5726" s="1" t="str">
        <f>IF(ISBLANK($C5726),"",IF(ISNA(VLOOKUP($L5726,'result messages'!$H$3:$L$11,5,FALSE)),VLOOKUP($M5726,'result messages'!$H$3:$L$11,5,FALSE),VLOOKUP($L5726,'result messages'!$H$3:$L$11,5,FALSE)))</f>
        <v/>
      </c>
    </row>
    <row r="5727" spans="1:17">
      <c r="A5727" s="1">
        <v>5724</v>
      </c>
      <c r="B5727" s="1"/>
      <c r="C5727" s="1"/>
      <c r="D5727" s="1"/>
      <c r="E5727" s="6"/>
      <c r="F5727" s="1"/>
      <c r="G5727" s="1" t="str">
        <f>IF(ISNA(VLOOKUP($C5727,'DTEN TCAP Linkage deviceId'!$A$1:$A$20000,1,FALSE)),"No","Yes")</f>
        <v>No</v>
      </c>
      <c r="H5727" s="1" t="str">
        <f>IF(ISNA(VLOOKUP($C5727,'Provisioning Requester'!$F$3:$H$20000,2,FALSE)),"No","Yes")</f>
        <v>No</v>
      </c>
      <c r="I5727" s="1" t="str">
        <f>IF($H5727="Yes",VLOOKUP($C5727,'Provisioning Requester'!$F$3:$H$20000,3,FALSE),"-")</f>
        <v>-</v>
      </c>
      <c r="J5727" s="1" t="str">
        <f>IF(OR(D5727="SVCP", E5727="TRUE"), "No", IF(ISNA(VLOOKUP($C5727,'ProvResponder deviceId'!$A$1:$A$20000,1,FALSE)),"No","Yes"))</f>
        <v>No</v>
      </c>
      <c r="K5727" s="1" t="str">
        <f>IF($J5727="Yes",VLOOKUP($C5727,'ProvResponder deviceId'!$A$1:$C$20000,3,FALSE),"-")</f>
        <v>-</v>
      </c>
      <c r="L5727" s="1" t="str">
        <f t="shared" si="178"/>
        <v/>
      </c>
      <c r="M5727" s="1" t="str">
        <f t="shared" si="179"/>
        <v/>
      </c>
      <c r="N5727" s="1" t="str">
        <f>IF(ISBLANK($C5727),"",IF(ISNA(VLOOKUP($L5727,'result messages'!$H$3:$L$11,2,FALSE)),VLOOKUP($M5727,'result messages'!$H$3:$L$11,2,FALSE),VLOOKUP($L5727,'result messages'!$H$3:$L$11,2,FALSE)))</f>
        <v/>
      </c>
      <c r="O5727" s="1" t="str">
        <f>IF(ISBLANK($C5727),"",IF(ISNA(VLOOKUP($L5727,'result messages'!$H$3:$L$11,3,FALSE)),VLOOKUP($M5727,'result messages'!$H$3:$L$11,3,FALSE),VLOOKUP($L5727,'result messages'!$H$3:$L$11,3,FALSE)))</f>
        <v/>
      </c>
      <c r="P5727" s="1" t="str">
        <f>IF(ISBLANK($C5727),"",IF(ISNA(VLOOKUP($L5727,'result messages'!$H$3:$L$11,4,FALSE)),VLOOKUP($M5727,'result messages'!$H$3:$L$11,4,FALSE),VLOOKUP($L5727,'result messages'!$H$3:$L$11,4,FALSE)))</f>
        <v/>
      </c>
      <c r="Q5727" s="1" t="str">
        <f>IF(ISBLANK($C5727),"",IF(ISNA(VLOOKUP($L5727,'result messages'!$H$3:$L$11,5,FALSE)),VLOOKUP($M5727,'result messages'!$H$3:$L$11,5,FALSE),VLOOKUP($L5727,'result messages'!$H$3:$L$11,5,FALSE)))</f>
        <v/>
      </c>
    </row>
    <row r="5728" spans="1:17">
      <c r="A5728" s="1">
        <v>5725</v>
      </c>
      <c r="B5728" s="1"/>
      <c r="C5728" s="1"/>
      <c r="D5728" s="1"/>
      <c r="E5728" s="6"/>
      <c r="F5728" s="1"/>
      <c r="G5728" s="1" t="str">
        <f>IF(ISNA(VLOOKUP($C5728,'DTEN TCAP Linkage deviceId'!$A$1:$A$20000,1,FALSE)),"No","Yes")</f>
        <v>No</v>
      </c>
      <c r="H5728" s="1" t="str">
        <f>IF(ISNA(VLOOKUP($C5728,'Provisioning Requester'!$F$3:$H$20000,2,FALSE)),"No","Yes")</f>
        <v>No</v>
      </c>
      <c r="I5728" s="1" t="str">
        <f>IF($H5728="Yes",VLOOKUP($C5728,'Provisioning Requester'!$F$3:$H$20000,3,FALSE),"-")</f>
        <v>-</v>
      </c>
      <c r="J5728" s="1" t="str">
        <f>IF(OR(D5728="SVCP", E5728="TRUE"), "No", IF(ISNA(VLOOKUP($C5728,'ProvResponder deviceId'!$A$1:$A$20000,1,FALSE)),"No","Yes"))</f>
        <v>No</v>
      </c>
      <c r="K5728" s="1" t="str">
        <f>IF($J5728="Yes",VLOOKUP($C5728,'ProvResponder deviceId'!$A$1:$C$20000,3,FALSE),"-")</f>
        <v>-</v>
      </c>
      <c r="L5728" s="1" t="str">
        <f t="shared" si="178"/>
        <v/>
      </c>
      <c r="M5728" s="1" t="str">
        <f t="shared" si="179"/>
        <v/>
      </c>
      <c r="N5728" s="1" t="str">
        <f>IF(ISBLANK($C5728),"",IF(ISNA(VLOOKUP($L5728,'result messages'!$H$3:$L$11,2,FALSE)),VLOOKUP($M5728,'result messages'!$H$3:$L$11,2,FALSE),VLOOKUP($L5728,'result messages'!$H$3:$L$11,2,FALSE)))</f>
        <v/>
      </c>
      <c r="O5728" s="1" t="str">
        <f>IF(ISBLANK($C5728),"",IF(ISNA(VLOOKUP($L5728,'result messages'!$H$3:$L$11,3,FALSE)),VLOOKUP($M5728,'result messages'!$H$3:$L$11,3,FALSE),VLOOKUP($L5728,'result messages'!$H$3:$L$11,3,FALSE)))</f>
        <v/>
      </c>
      <c r="P5728" s="1" t="str">
        <f>IF(ISBLANK($C5728),"",IF(ISNA(VLOOKUP($L5728,'result messages'!$H$3:$L$11,4,FALSE)),VLOOKUP($M5728,'result messages'!$H$3:$L$11,4,FALSE),VLOOKUP($L5728,'result messages'!$H$3:$L$11,4,FALSE)))</f>
        <v/>
      </c>
      <c r="Q5728" s="1" t="str">
        <f>IF(ISBLANK($C5728),"",IF(ISNA(VLOOKUP($L5728,'result messages'!$H$3:$L$11,5,FALSE)),VLOOKUP($M5728,'result messages'!$H$3:$L$11,5,FALSE),VLOOKUP($L5728,'result messages'!$H$3:$L$11,5,FALSE)))</f>
        <v/>
      </c>
    </row>
    <row r="5729" spans="1:17">
      <c r="A5729" s="1">
        <v>5726</v>
      </c>
      <c r="B5729" s="1"/>
      <c r="C5729" s="1"/>
      <c r="D5729" s="1"/>
      <c r="E5729" s="6"/>
      <c r="F5729" s="1"/>
      <c r="G5729" s="1" t="str">
        <f>IF(ISNA(VLOOKUP($C5729,'DTEN TCAP Linkage deviceId'!$A$1:$A$20000,1,FALSE)),"No","Yes")</f>
        <v>No</v>
      </c>
      <c r="H5729" s="1" t="str">
        <f>IF(ISNA(VLOOKUP($C5729,'Provisioning Requester'!$F$3:$H$20000,2,FALSE)),"No","Yes")</f>
        <v>No</v>
      </c>
      <c r="I5729" s="1" t="str">
        <f>IF($H5729="Yes",VLOOKUP($C5729,'Provisioning Requester'!$F$3:$H$20000,3,FALSE),"-")</f>
        <v>-</v>
      </c>
      <c r="J5729" s="1" t="str">
        <f>IF(OR(D5729="SVCP", E5729="TRUE"), "No", IF(ISNA(VLOOKUP($C5729,'ProvResponder deviceId'!$A$1:$A$20000,1,FALSE)),"No","Yes"))</f>
        <v>No</v>
      </c>
      <c r="K5729" s="1" t="str">
        <f>IF($J5729="Yes",VLOOKUP($C5729,'ProvResponder deviceId'!$A$1:$C$20000,3,FALSE),"-")</f>
        <v>-</v>
      </c>
      <c r="L5729" s="1" t="str">
        <f t="shared" si="178"/>
        <v/>
      </c>
      <c r="M5729" s="1" t="str">
        <f t="shared" si="179"/>
        <v/>
      </c>
      <c r="N5729" s="1" t="str">
        <f>IF(ISBLANK($C5729),"",IF(ISNA(VLOOKUP($L5729,'result messages'!$H$3:$L$11,2,FALSE)),VLOOKUP($M5729,'result messages'!$H$3:$L$11,2,FALSE),VLOOKUP($L5729,'result messages'!$H$3:$L$11,2,FALSE)))</f>
        <v/>
      </c>
      <c r="O5729" s="1" t="str">
        <f>IF(ISBLANK($C5729),"",IF(ISNA(VLOOKUP($L5729,'result messages'!$H$3:$L$11,3,FALSE)),VLOOKUP($M5729,'result messages'!$H$3:$L$11,3,FALSE),VLOOKUP($L5729,'result messages'!$H$3:$L$11,3,FALSE)))</f>
        <v/>
      </c>
      <c r="P5729" s="1" t="str">
        <f>IF(ISBLANK($C5729),"",IF(ISNA(VLOOKUP($L5729,'result messages'!$H$3:$L$11,4,FALSE)),VLOOKUP($M5729,'result messages'!$H$3:$L$11,4,FALSE),VLOOKUP($L5729,'result messages'!$H$3:$L$11,4,FALSE)))</f>
        <v/>
      </c>
      <c r="Q5729" s="1" t="str">
        <f>IF(ISBLANK($C5729),"",IF(ISNA(VLOOKUP($L5729,'result messages'!$H$3:$L$11,5,FALSE)),VLOOKUP($M5729,'result messages'!$H$3:$L$11,5,FALSE),VLOOKUP($L5729,'result messages'!$H$3:$L$11,5,FALSE)))</f>
        <v/>
      </c>
    </row>
    <row r="5730" spans="1:17">
      <c r="A5730" s="1">
        <v>5727</v>
      </c>
      <c r="B5730" s="1"/>
      <c r="C5730" s="1"/>
      <c r="D5730" s="1"/>
      <c r="E5730" s="6"/>
      <c r="F5730" s="1"/>
      <c r="G5730" s="1" t="str">
        <f>IF(ISNA(VLOOKUP($C5730,'DTEN TCAP Linkage deviceId'!$A$1:$A$20000,1,FALSE)),"No","Yes")</f>
        <v>No</v>
      </c>
      <c r="H5730" s="1" t="str">
        <f>IF(ISNA(VLOOKUP($C5730,'Provisioning Requester'!$F$3:$H$20000,2,FALSE)),"No","Yes")</f>
        <v>No</v>
      </c>
      <c r="I5730" s="1" t="str">
        <f>IF($H5730="Yes",VLOOKUP($C5730,'Provisioning Requester'!$F$3:$H$20000,3,FALSE),"-")</f>
        <v>-</v>
      </c>
      <c r="J5730" s="1" t="str">
        <f>IF(OR(D5730="SVCP", E5730="TRUE"), "No", IF(ISNA(VLOOKUP($C5730,'ProvResponder deviceId'!$A$1:$A$20000,1,FALSE)),"No","Yes"))</f>
        <v>No</v>
      </c>
      <c r="K5730" s="1" t="str">
        <f>IF($J5730="Yes",VLOOKUP($C5730,'ProvResponder deviceId'!$A$1:$C$20000,3,FALSE),"-")</f>
        <v>-</v>
      </c>
      <c r="L5730" s="1" t="str">
        <f t="shared" si="178"/>
        <v/>
      </c>
      <c r="M5730" s="1" t="str">
        <f t="shared" si="179"/>
        <v/>
      </c>
      <c r="N5730" s="1" t="str">
        <f>IF(ISBLANK($C5730),"",IF(ISNA(VLOOKUP($L5730,'result messages'!$H$3:$L$11,2,FALSE)),VLOOKUP($M5730,'result messages'!$H$3:$L$11,2,FALSE),VLOOKUP($L5730,'result messages'!$H$3:$L$11,2,FALSE)))</f>
        <v/>
      </c>
      <c r="O5730" s="1" t="str">
        <f>IF(ISBLANK($C5730),"",IF(ISNA(VLOOKUP($L5730,'result messages'!$H$3:$L$11,3,FALSE)),VLOOKUP($M5730,'result messages'!$H$3:$L$11,3,FALSE),VLOOKUP($L5730,'result messages'!$H$3:$L$11,3,FALSE)))</f>
        <v/>
      </c>
      <c r="P5730" s="1" t="str">
        <f>IF(ISBLANK($C5730),"",IF(ISNA(VLOOKUP($L5730,'result messages'!$H$3:$L$11,4,FALSE)),VLOOKUP($M5730,'result messages'!$H$3:$L$11,4,FALSE),VLOOKUP($L5730,'result messages'!$H$3:$L$11,4,FALSE)))</f>
        <v/>
      </c>
      <c r="Q5730" s="1" t="str">
        <f>IF(ISBLANK($C5730),"",IF(ISNA(VLOOKUP($L5730,'result messages'!$H$3:$L$11,5,FALSE)),VLOOKUP($M5730,'result messages'!$H$3:$L$11,5,FALSE),VLOOKUP($L5730,'result messages'!$H$3:$L$11,5,FALSE)))</f>
        <v/>
      </c>
    </row>
    <row r="5731" spans="1:17">
      <c r="A5731" s="1">
        <v>5728</v>
      </c>
      <c r="B5731" s="1"/>
      <c r="C5731" s="1"/>
      <c r="D5731" s="1"/>
      <c r="E5731" s="6"/>
      <c r="F5731" s="1"/>
      <c r="G5731" s="1" t="str">
        <f>IF(ISNA(VLOOKUP($C5731,'DTEN TCAP Linkage deviceId'!$A$1:$A$20000,1,FALSE)),"No","Yes")</f>
        <v>No</v>
      </c>
      <c r="H5731" s="1" t="str">
        <f>IF(ISNA(VLOOKUP($C5731,'Provisioning Requester'!$F$3:$H$20000,2,FALSE)),"No","Yes")</f>
        <v>No</v>
      </c>
      <c r="I5731" s="1" t="str">
        <f>IF($H5731="Yes",VLOOKUP($C5731,'Provisioning Requester'!$F$3:$H$20000,3,FALSE),"-")</f>
        <v>-</v>
      </c>
      <c r="J5731" s="1" t="str">
        <f>IF(OR(D5731="SVCP", E5731="TRUE"), "No", IF(ISNA(VLOOKUP($C5731,'ProvResponder deviceId'!$A$1:$A$20000,1,FALSE)),"No","Yes"))</f>
        <v>No</v>
      </c>
      <c r="K5731" s="1" t="str">
        <f>IF($J5731="Yes",VLOOKUP($C5731,'ProvResponder deviceId'!$A$1:$C$20000,3,FALSE),"-")</f>
        <v>-</v>
      </c>
      <c r="L5731" s="1" t="str">
        <f t="shared" si="178"/>
        <v/>
      </c>
      <c r="M5731" s="1" t="str">
        <f t="shared" si="179"/>
        <v/>
      </c>
      <c r="N5731" s="1" t="str">
        <f>IF(ISBLANK($C5731),"",IF(ISNA(VLOOKUP($L5731,'result messages'!$H$3:$L$11,2,FALSE)),VLOOKUP($M5731,'result messages'!$H$3:$L$11,2,FALSE),VLOOKUP($L5731,'result messages'!$H$3:$L$11,2,FALSE)))</f>
        <v/>
      </c>
      <c r="O5731" s="1" t="str">
        <f>IF(ISBLANK($C5731),"",IF(ISNA(VLOOKUP($L5731,'result messages'!$H$3:$L$11,3,FALSE)),VLOOKUP($M5731,'result messages'!$H$3:$L$11,3,FALSE),VLOOKUP($L5731,'result messages'!$H$3:$L$11,3,FALSE)))</f>
        <v/>
      </c>
      <c r="P5731" s="1" t="str">
        <f>IF(ISBLANK($C5731),"",IF(ISNA(VLOOKUP($L5731,'result messages'!$H$3:$L$11,4,FALSE)),VLOOKUP($M5731,'result messages'!$H$3:$L$11,4,FALSE),VLOOKUP($L5731,'result messages'!$H$3:$L$11,4,FALSE)))</f>
        <v/>
      </c>
      <c r="Q5731" s="1" t="str">
        <f>IF(ISBLANK($C5731),"",IF(ISNA(VLOOKUP($L5731,'result messages'!$H$3:$L$11,5,FALSE)),VLOOKUP($M5731,'result messages'!$H$3:$L$11,5,FALSE),VLOOKUP($L5731,'result messages'!$H$3:$L$11,5,FALSE)))</f>
        <v/>
      </c>
    </row>
    <row r="5732" spans="1:17">
      <c r="A5732" s="1">
        <v>5729</v>
      </c>
      <c r="B5732" s="1"/>
      <c r="C5732" s="1"/>
      <c r="D5732" s="1"/>
      <c r="E5732" s="6"/>
      <c r="F5732" s="1"/>
      <c r="G5732" s="1" t="str">
        <f>IF(ISNA(VLOOKUP($C5732,'DTEN TCAP Linkage deviceId'!$A$1:$A$20000,1,FALSE)),"No","Yes")</f>
        <v>No</v>
      </c>
      <c r="H5732" s="1" t="str">
        <f>IF(ISNA(VLOOKUP($C5732,'Provisioning Requester'!$F$3:$H$20000,2,FALSE)),"No","Yes")</f>
        <v>No</v>
      </c>
      <c r="I5732" s="1" t="str">
        <f>IF($H5732="Yes",VLOOKUP($C5732,'Provisioning Requester'!$F$3:$H$20000,3,FALSE),"-")</f>
        <v>-</v>
      </c>
      <c r="J5732" s="1" t="str">
        <f>IF(OR(D5732="SVCP", E5732="TRUE"), "No", IF(ISNA(VLOOKUP($C5732,'ProvResponder deviceId'!$A$1:$A$20000,1,FALSE)),"No","Yes"))</f>
        <v>No</v>
      </c>
      <c r="K5732" s="1" t="str">
        <f>IF($J5732="Yes",VLOOKUP($C5732,'ProvResponder deviceId'!$A$1:$C$20000,3,FALSE),"-")</f>
        <v>-</v>
      </c>
      <c r="L5732" s="1" t="str">
        <f t="shared" si="178"/>
        <v/>
      </c>
      <c r="M5732" s="1" t="str">
        <f t="shared" si="179"/>
        <v/>
      </c>
      <c r="N5732" s="1" t="str">
        <f>IF(ISBLANK($C5732),"",IF(ISNA(VLOOKUP($L5732,'result messages'!$H$3:$L$11,2,FALSE)),VLOOKUP($M5732,'result messages'!$H$3:$L$11,2,FALSE),VLOOKUP($L5732,'result messages'!$H$3:$L$11,2,FALSE)))</f>
        <v/>
      </c>
      <c r="O5732" s="1" t="str">
        <f>IF(ISBLANK($C5732),"",IF(ISNA(VLOOKUP($L5732,'result messages'!$H$3:$L$11,3,FALSE)),VLOOKUP($M5732,'result messages'!$H$3:$L$11,3,FALSE),VLOOKUP($L5732,'result messages'!$H$3:$L$11,3,FALSE)))</f>
        <v/>
      </c>
      <c r="P5732" s="1" t="str">
        <f>IF(ISBLANK($C5732),"",IF(ISNA(VLOOKUP($L5732,'result messages'!$H$3:$L$11,4,FALSE)),VLOOKUP($M5732,'result messages'!$H$3:$L$11,4,FALSE),VLOOKUP($L5732,'result messages'!$H$3:$L$11,4,FALSE)))</f>
        <v/>
      </c>
      <c r="Q5732" s="1" t="str">
        <f>IF(ISBLANK($C5732),"",IF(ISNA(VLOOKUP($L5732,'result messages'!$H$3:$L$11,5,FALSE)),VLOOKUP($M5732,'result messages'!$H$3:$L$11,5,FALSE),VLOOKUP($L5732,'result messages'!$H$3:$L$11,5,FALSE)))</f>
        <v/>
      </c>
    </row>
    <row r="5733" spans="1:17">
      <c r="A5733" s="1">
        <v>5730</v>
      </c>
      <c r="B5733" s="1"/>
      <c r="C5733" s="1"/>
      <c r="D5733" s="1"/>
      <c r="E5733" s="6"/>
      <c r="F5733" s="1"/>
      <c r="G5733" s="1" t="str">
        <f>IF(ISNA(VLOOKUP($C5733,'DTEN TCAP Linkage deviceId'!$A$1:$A$20000,1,FALSE)),"No","Yes")</f>
        <v>No</v>
      </c>
      <c r="H5733" s="1" t="str">
        <f>IF(ISNA(VLOOKUP($C5733,'Provisioning Requester'!$F$3:$H$20000,2,FALSE)),"No","Yes")</f>
        <v>No</v>
      </c>
      <c r="I5733" s="1" t="str">
        <f>IF($H5733="Yes",VLOOKUP($C5733,'Provisioning Requester'!$F$3:$H$20000,3,FALSE),"-")</f>
        <v>-</v>
      </c>
      <c r="J5733" s="1" t="str">
        <f>IF(OR(D5733="SVCP", E5733="TRUE"), "No", IF(ISNA(VLOOKUP($C5733,'ProvResponder deviceId'!$A$1:$A$20000,1,FALSE)),"No","Yes"))</f>
        <v>No</v>
      </c>
      <c r="K5733" s="1" t="str">
        <f>IF($J5733="Yes",VLOOKUP($C5733,'ProvResponder deviceId'!$A$1:$C$20000,3,FALSE),"-")</f>
        <v>-</v>
      </c>
      <c r="L5733" s="1" t="str">
        <f t="shared" si="178"/>
        <v/>
      </c>
      <c r="M5733" s="1" t="str">
        <f t="shared" si="179"/>
        <v/>
      </c>
      <c r="N5733" s="1" t="str">
        <f>IF(ISBLANK($C5733),"",IF(ISNA(VLOOKUP($L5733,'result messages'!$H$3:$L$11,2,FALSE)),VLOOKUP($M5733,'result messages'!$H$3:$L$11,2,FALSE),VLOOKUP($L5733,'result messages'!$H$3:$L$11,2,FALSE)))</f>
        <v/>
      </c>
      <c r="O5733" s="1" t="str">
        <f>IF(ISBLANK($C5733),"",IF(ISNA(VLOOKUP($L5733,'result messages'!$H$3:$L$11,3,FALSE)),VLOOKUP($M5733,'result messages'!$H$3:$L$11,3,FALSE),VLOOKUP($L5733,'result messages'!$H$3:$L$11,3,FALSE)))</f>
        <v/>
      </c>
      <c r="P5733" s="1" t="str">
        <f>IF(ISBLANK($C5733),"",IF(ISNA(VLOOKUP($L5733,'result messages'!$H$3:$L$11,4,FALSE)),VLOOKUP($M5733,'result messages'!$H$3:$L$11,4,FALSE),VLOOKUP($L5733,'result messages'!$H$3:$L$11,4,FALSE)))</f>
        <v/>
      </c>
      <c r="Q5733" s="1" t="str">
        <f>IF(ISBLANK($C5733),"",IF(ISNA(VLOOKUP($L5733,'result messages'!$H$3:$L$11,5,FALSE)),VLOOKUP($M5733,'result messages'!$H$3:$L$11,5,FALSE),VLOOKUP($L5733,'result messages'!$H$3:$L$11,5,FALSE)))</f>
        <v/>
      </c>
    </row>
    <row r="5734" spans="1:17">
      <c r="A5734" s="1">
        <v>5731</v>
      </c>
      <c r="B5734" s="1"/>
      <c r="C5734" s="1"/>
      <c r="D5734" s="1"/>
      <c r="E5734" s="6"/>
      <c r="F5734" s="1"/>
      <c r="G5734" s="1" t="str">
        <f>IF(ISNA(VLOOKUP($C5734,'DTEN TCAP Linkage deviceId'!$A$1:$A$20000,1,FALSE)),"No","Yes")</f>
        <v>No</v>
      </c>
      <c r="H5734" s="1" t="str">
        <f>IF(ISNA(VLOOKUP($C5734,'Provisioning Requester'!$F$3:$H$20000,2,FALSE)),"No","Yes")</f>
        <v>No</v>
      </c>
      <c r="I5734" s="1" t="str">
        <f>IF($H5734="Yes",VLOOKUP($C5734,'Provisioning Requester'!$F$3:$H$20000,3,FALSE),"-")</f>
        <v>-</v>
      </c>
      <c r="J5734" s="1" t="str">
        <f>IF(OR(D5734="SVCP", E5734="TRUE"), "No", IF(ISNA(VLOOKUP($C5734,'ProvResponder deviceId'!$A$1:$A$20000,1,FALSE)),"No","Yes"))</f>
        <v>No</v>
      </c>
      <c r="K5734" s="1" t="str">
        <f>IF($J5734="Yes",VLOOKUP($C5734,'ProvResponder deviceId'!$A$1:$C$20000,3,FALSE),"-")</f>
        <v>-</v>
      </c>
      <c r="L5734" s="1" t="str">
        <f t="shared" si="178"/>
        <v/>
      </c>
      <c r="M5734" s="1" t="str">
        <f t="shared" si="179"/>
        <v/>
      </c>
      <c r="N5734" s="1" t="str">
        <f>IF(ISBLANK($C5734),"",IF(ISNA(VLOOKUP($L5734,'result messages'!$H$3:$L$11,2,FALSE)),VLOOKUP($M5734,'result messages'!$H$3:$L$11,2,FALSE),VLOOKUP($L5734,'result messages'!$H$3:$L$11,2,FALSE)))</f>
        <v/>
      </c>
      <c r="O5734" s="1" t="str">
        <f>IF(ISBLANK($C5734),"",IF(ISNA(VLOOKUP($L5734,'result messages'!$H$3:$L$11,3,FALSE)),VLOOKUP($M5734,'result messages'!$H$3:$L$11,3,FALSE),VLOOKUP($L5734,'result messages'!$H$3:$L$11,3,FALSE)))</f>
        <v/>
      </c>
      <c r="P5734" s="1" t="str">
        <f>IF(ISBLANK($C5734),"",IF(ISNA(VLOOKUP($L5734,'result messages'!$H$3:$L$11,4,FALSE)),VLOOKUP($M5734,'result messages'!$H$3:$L$11,4,FALSE),VLOOKUP($L5734,'result messages'!$H$3:$L$11,4,FALSE)))</f>
        <v/>
      </c>
      <c r="Q5734" s="1" t="str">
        <f>IF(ISBLANK($C5734),"",IF(ISNA(VLOOKUP($L5734,'result messages'!$H$3:$L$11,5,FALSE)),VLOOKUP($M5734,'result messages'!$H$3:$L$11,5,FALSE),VLOOKUP($L5734,'result messages'!$H$3:$L$11,5,FALSE)))</f>
        <v/>
      </c>
    </row>
    <row r="5735" spans="1:17">
      <c r="A5735" s="1">
        <v>5732</v>
      </c>
      <c r="B5735" s="1"/>
      <c r="C5735" s="1"/>
      <c r="D5735" s="1"/>
      <c r="E5735" s="6"/>
      <c r="F5735" s="1"/>
      <c r="G5735" s="1" t="str">
        <f>IF(ISNA(VLOOKUP($C5735,'DTEN TCAP Linkage deviceId'!$A$1:$A$20000,1,FALSE)),"No","Yes")</f>
        <v>No</v>
      </c>
      <c r="H5735" s="1" t="str">
        <f>IF(ISNA(VLOOKUP($C5735,'Provisioning Requester'!$F$3:$H$20000,2,FALSE)),"No","Yes")</f>
        <v>No</v>
      </c>
      <c r="I5735" s="1" t="str">
        <f>IF($H5735="Yes",VLOOKUP($C5735,'Provisioning Requester'!$F$3:$H$20000,3,FALSE),"-")</f>
        <v>-</v>
      </c>
      <c r="J5735" s="1" t="str">
        <f>IF(OR(D5735="SVCP", E5735="TRUE"), "No", IF(ISNA(VLOOKUP($C5735,'ProvResponder deviceId'!$A$1:$A$20000,1,FALSE)),"No","Yes"))</f>
        <v>No</v>
      </c>
      <c r="K5735" s="1" t="str">
        <f>IF($J5735="Yes",VLOOKUP($C5735,'ProvResponder deviceId'!$A$1:$C$20000,3,FALSE),"-")</f>
        <v>-</v>
      </c>
      <c r="L5735" s="1" t="str">
        <f t="shared" si="178"/>
        <v/>
      </c>
      <c r="M5735" s="1" t="str">
        <f t="shared" si="179"/>
        <v/>
      </c>
      <c r="N5735" s="1" t="str">
        <f>IF(ISBLANK($C5735),"",IF(ISNA(VLOOKUP($L5735,'result messages'!$H$3:$L$11,2,FALSE)),VLOOKUP($M5735,'result messages'!$H$3:$L$11,2,FALSE),VLOOKUP($L5735,'result messages'!$H$3:$L$11,2,FALSE)))</f>
        <v/>
      </c>
      <c r="O5735" s="1" t="str">
        <f>IF(ISBLANK($C5735),"",IF(ISNA(VLOOKUP($L5735,'result messages'!$H$3:$L$11,3,FALSE)),VLOOKUP($M5735,'result messages'!$H$3:$L$11,3,FALSE),VLOOKUP($L5735,'result messages'!$H$3:$L$11,3,FALSE)))</f>
        <v/>
      </c>
      <c r="P5735" s="1" t="str">
        <f>IF(ISBLANK($C5735),"",IF(ISNA(VLOOKUP($L5735,'result messages'!$H$3:$L$11,4,FALSE)),VLOOKUP($M5735,'result messages'!$H$3:$L$11,4,FALSE),VLOOKUP($L5735,'result messages'!$H$3:$L$11,4,FALSE)))</f>
        <v/>
      </c>
      <c r="Q5735" s="1" t="str">
        <f>IF(ISBLANK($C5735),"",IF(ISNA(VLOOKUP($L5735,'result messages'!$H$3:$L$11,5,FALSE)),VLOOKUP($M5735,'result messages'!$H$3:$L$11,5,FALSE),VLOOKUP($L5735,'result messages'!$H$3:$L$11,5,FALSE)))</f>
        <v/>
      </c>
    </row>
    <row r="5736" spans="1:17">
      <c r="A5736" s="1">
        <v>5733</v>
      </c>
      <c r="B5736" s="1"/>
      <c r="C5736" s="1"/>
      <c r="D5736" s="1"/>
      <c r="E5736" s="6"/>
      <c r="F5736" s="1"/>
      <c r="G5736" s="1" t="str">
        <f>IF(ISNA(VLOOKUP($C5736,'DTEN TCAP Linkage deviceId'!$A$1:$A$20000,1,FALSE)),"No","Yes")</f>
        <v>No</v>
      </c>
      <c r="H5736" s="1" t="str">
        <f>IF(ISNA(VLOOKUP($C5736,'Provisioning Requester'!$F$3:$H$20000,2,FALSE)),"No","Yes")</f>
        <v>No</v>
      </c>
      <c r="I5736" s="1" t="str">
        <f>IF($H5736="Yes",VLOOKUP($C5736,'Provisioning Requester'!$F$3:$H$20000,3,FALSE),"-")</f>
        <v>-</v>
      </c>
      <c r="J5736" s="1" t="str">
        <f>IF(OR(D5736="SVCP", E5736="TRUE"), "No", IF(ISNA(VLOOKUP($C5736,'ProvResponder deviceId'!$A$1:$A$20000,1,FALSE)),"No","Yes"))</f>
        <v>No</v>
      </c>
      <c r="K5736" s="1" t="str">
        <f>IF($J5736="Yes",VLOOKUP($C5736,'ProvResponder deviceId'!$A$1:$C$20000,3,FALSE),"-")</f>
        <v>-</v>
      </c>
      <c r="L5736" s="1" t="str">
        <f t="shared" si="178"/>
        <v/>
      </c>
      <c r="M5736" s="1" t="str">
        <f t="shared" si="179"/>
        <v/>
      </c>
      <c r="N5736" s="1" t="str">
        <f>IF(ISBLANK($C5736),"",IF(ISNA(VLOOKUP($L5736,'result messages'!$H$3:$L$11,2,FALSE)),VLOOKUP($M5736,'result messages'!$H$3:$L$11,2,FALSE),VLOOKUP($L5736,'result messages'!$H$3:$L$11,2,FALSE)))</f>
        <v/>
      </c>
      <c r="O5736" s="1" t="str">
        <f>IF(ISBLANK($C5736),"",IF(ISNA(VLOOKUP($L5736,'result messages'!$H$3:$L$11,3,FALSE)),VLOOKUP($M5736,'result messages'!$H$3:$L$11,3,FALSE),VLOOKUP($L5736,'result messages'!$H$3:$L$11,3,FALSE)))</f>
        <v/>
      </c>
      <c r="P5736" s="1" t="str">
        <f>IF(ISBLANK($C5736),"",IF(ISNA(VLOOKUP($L5736,'result messages'!$H$3:$L$11,4,FALSE)),VLOOKUP($M5736,'result messages'!$H$3:$L$11,4,FALSE),VLOOKUP($L5736,'result messages'!$H$3:$L$11,4,FALSE)))</f>
        <v/>
      </c>
      <c r="Q5736" s="1" t="str">
        <f>IF(ISBLANK($C5736),"",IF(ISNA(VLOOKUP($L5736,'result messages'!$H$3:$L$11,5,FALSE)),VLOOKUP($M5736,'result messages'!$H$3:$L$11,5,FALSE),VLOOKUP($L5736,'result messages'!$H$3:$L$11,5,FALSE)))</f>
        <v/>
      </c>
    </row>
    <row r="5737" spans="1:17">
      <c r="A5737" s="1">
        <v>5734</v>
      </c>
      <c r="B5737" s="1"/>
      <c r="C5737" s="1"/>
      <c r="D5737" s="1"/>
      <c r="E5737" s="6"/>
      <c r="F5737" s="1"/>
      <c r="G5737" s="1" t="str">
        <f>IF(ISNA(VLOOKUP($C5737,'DTEN TCAP Linkage deviceId'!$A$1:$A$20000,1,FALSE)),"No","Yes")</f>
        <v>No</v>
      </c>
      <c r="H5737" s="1" t="str">
        <f>IF(ISNA(VLOOKUP($C5737,'Provisioning Requester'!$F$3:$H$20000,2,FALSE)),"No","Yes")</f>
        <v>No</v>
      </c>
      <c r="I5737" s="1" t="str">
        <f>IF($H5737="Yes",VLOOKUP($C5737,'Provisioning Requester'!$F$3:$H$20000,3,FALSE),"-")</f>
        <v>-</v>
      </c>
      <c r="J5737" s="1" t="str">
        <f>IF(OR(D5737="SVCP", E5737="TRUE"), "No", IF(ISNA(VLOOKUP($C5737,'ProvResponder deviceId'!$A$1:$A$20000,1,FALSE)),"No","Yes"))</f>
        <v>No</v>
      </c>
      <c r="K5737" s="1" t="str">
        <f>IF($J5737="Yes",VLOOKUP($C5737,'ProvResponder deviceId'!$A$1:$C$20000,3,FALSE),"-")</f>
        <v>-</v>
      </c>
      <c r="L5737" s="1" t="str">
        <f t="shared" si="178"/>
        <v/>
      </c>
      <c r="M5737" s="1" t="str">
        <f t="shared" si="179"/>
        <v/>
      </c>
      <c r="N5737" s="1" t="str">
        <f>IF(ISBLANK($C5737),"",IF(ISNA(VLOOKUP($L5737,'result messages'!$H$3:$L$11,2,FALSE)),VLOOKUP($M5737,'result messages'!$H$3:$L$11,2,FALSE),VLOOKUP($L5737,'result messages'!$H$3:$L$11,2,FALSE)))</f>
        <v/>
      </c>
      <c r="O5737" s="1" t="str">
        <f>IF(ISBLANK($C5737),"",IF(ISNA(VLOOKUP($L5737,'result messages'!$H$3:$L$11,3,FALSE)),VLOOKUP($M5737,'result messages'!$H$3:$L$11,3,FALSE),VLOOKUP($L5737,'result messages'!$H$3:$L$11,3,FALSE)))</f>
        <v/>
      </c>
      <c r="P5737" s="1" t="str">
        <f>IF(ISBLANK($C5737),"",IF(ISNA(VLOOKUP($L5737,'result messages'!$H$3:$L$11,4,FALSE)),VLOOKUP($M5737,'result messages'!$H$3:$L$11,4,FALSE),VLOOKUP($L5737,'result messages'!$H$3:$L$11,4,FALSE)))</f>
        <v/>
      </c>
      <c r="Q5737" s="1" t="str">
        <f>IF(ISBLANK($C5737),"",IF(ISNA(VLOOKUP($L5737,'result messages'!$H$3:$L$11,5,FALSE)),VLOOKUP($M5737,'result messages'!$H$3:$L$11,5,FALSE),VLOOKUP($L5737,'result messages'!$H$3:$L$11,5,FALSE)))</f>
        <v/>
      </c>
    </row>
    <row r="5738" spans="1:17">
      <c r="A5738" s="1">
        <v>5735</v>
      </c>
      <c r="B5738" s="1"/>
      <c r="C5738" s="1"/>
      <c r="D5738" s="1"/>
      <c r="E5738" s="6"/>
      <c r="F5738" s="1"/>
      <c r="G5738" s="1" t="str">
        <f>IF(ISNA(VLOOKUP($C5738,'DTEN TCAP Linkage deviceId'!$A$1:$A$20000,1,FALSE)),"No","Yes")</f>
        <v>No</v>
      </c>
      <c r="H5738" s="1" t="str">
        <f>IF(ISNA(VLOOKUP($C5738,'Provisioning Requester'!$F$3:$H$20000,2,FALSE)),"No","Yes")</f>
        <v>No</v>
      </c>
      <c r="I5738" s="1" t="str">
        <f>IF($H5738="Yes",VLOOKUP($C5738,'Provisioning Requester'!$F$3:$H$20000,3,FALSE),"-")</f>
        <v>-</v>
      </c>
      <c r="J5738" s="1" t="str">
        <f>IF(OR(D5738="SVCP", E5738="TRUE"), "No", IF(ISNA(VLOOKUP($C5738,'ProvResponder deviceId'!$A$1:$A$20000,1,FALSE)),"No","Yes"))</f>
        <v>No</v>
      </c>
      <c r="K5738" s="1" t="str">
        <f>IF($J5738="Yes",VLOOKUP($C5738,'ProvResponder deviceId'!$A$1:$C$20000,3,FALSE),"-")</f>
        <v>-</v>
      </c>
      <c r="L5738" s="1" t="str">
        <f t="shared" si="178"/>
        <v/>
      </c>
      <c r="M5738" s="1" t="str">
        <f t="shared" si="179"/>
        <v/>
      </c>
      <c r="N5738" s="1" t="str">
        <f>IF(ISBLANK($C5738),"",IF(ISNA(VLOOKUP($L5738,'result messages'!$H$3:$L$11,2,FALSE)),VLOOKUP($M5738,'result messages'!$H$3:$L$11,2,FALSE),VLOOKUP($L5738,'result messages'!$H$3:$L$11,2,FALSE)))</f>
        <v/>
      </c>
      <c r="O5738" s="1" t="str">
        <f>IF(ISBLANK($C5738),"",IF(ISNA(VLOOKUP($L5738,'result messages'!$H$3:$L$11,3,FALSE)),VLOOKUP($M5738,'result messages'!$H$3:$L$11,3,FALSE),VLOOKUP($L5738,'result messages'!$H$3:$L$11,3,FALSE)))</f>
        <v/>
      </c>
      <c r="P5738" s="1" t="str">
        <f>IF(ISBLANK($C5738),"",IF(ISNA(VLOOKUP($L5738,'result messages'!$H$3:$L$11,4,FALSE)),VLOOKUP($M5738,'result messages'!$H$3:$L$11,4,FALSE),VLOOKUP($L5738,'result messages'!$H$3:$L$11,4,FALSE)))</f>
        <v/>
      </c>
      <c r="Q5738" s="1" t="str">
        <f>IF(ISBLANK($C5738),"",IF(ISNA(VLOOKUP($L5738,'result messages'!$H$3:$L$11,5,FALSE)),VLOOKUP($M5738,'result messages'!$H$3:$L$11,5,FALSE),VLOOKUP($L5738,'result messages'!$H$3:$L$11,5,FALSE)))</f>
        <v/>
      </c>
    </row>
    <row r="5739" spans="1:17">
      <c r="A5739" s="1">
        <v>5736</v>
      </c>
      <c r="B5739" s="1"/>
      <c r="C5739" s="1"/>
      <c r="D5739" s="1"/>
      <c r="E5739" s="6"/>
      <c r="F5739" s="1"/>
      <c r="G5739" s="1" t="str">
        <f>IF(ISNA(VLOOKUP($C5739,'DTEN TCAP Linkage deviceId'!$A$1:$A$20000,1,FALSE)),"No","Yes")</f>
        <v>No</v>
      </c>
      <c r="H5739" s="1" t="str">
        <f>IF(ISNA(VLOOKUP($C5739,'Provisioning Requester'!$F$3:$H$20000,2,FALSE)),"No","Yes")</f>
        <v>No</v>
      </c>
      <c r="I5739" s="1" t="str">
        <f>IF($H5739="Yes",VLOOKUP($C5739,'Provisioning Requester'!$F$3:$H$20000,3,FALSE),"-")</f>
        <v>-</v>
      </c>
      <c r="J5739" s="1" t="str">
        <f>IF(OR(D5739="SVCP", E5739="TRUE"), "No", IF(ISNA(VLOOKUP($C5739,'ProvResponder deviceId'!$A$1:$A$20000,1,FALSE)),"No","Yes"))</f>
        <v>No</v>
      </c>
      <c r="K5739" s="1" t="str">
        <f>IF($J5739="Yes",VLOOKUP($C5739,'ProvResponder deviceId'!$A$1:$C$20000,3,FALSE),"-")</f>
        <v>-</v>
      </c>
      <c r="L5739" s="1" t="str">
        <f t="shared" si="178"/>
        <v/>
      </c>
      <c r="M5739" s="1" t="str">
        <f t="shared" si="179"/>
        <v/>
      </c>
      <c r="N5739" s="1" t="str">
        <f>IF(ISBLANK($C5739),"",IF(ISNA(VLOOKUP($L5739,'result messages'!$H$3:$L$11,2,FALSE)),VLOOKUP($M5739,'result messages'!$H$3:$L$11,2,FALSE),VLOOKUP($L5739,'result messages'!$H$3:$L$11,2,FALSE)))</f>
        <v/>
      </c>
      <c r="O5739" s="1" t="str">
        <f>IF(ISBLANK($C5739),"",IF(ISNA(VLOOKUP($L5739,'result messages'!$H$3:$L$11,3,FALSE)),VLOOKUP($M5739,'result messages'!$H$3:$L$11,3,FALSE),VLOOKUP($L5739,'result messages'!$H$3:$L$11,3,FALSE)))</f>
        <v/>
      </c>
      <c r="P5739" s="1" t="str">
        <f>IF(ISBLANK($C5739),"",IF(ISNA(VLOOKUP($L5739,'result messages'!$H$3:$L$11,4,FALSE)),VLOOKUP($M5739,'result messages'!$H$3:$L$11,4,FALSE),VLOOKUP($L5739,'result messages'!$H$3:$L$11,4,FALSE)))</f>
        <v/>
      </c>
      <c r="Q5739" s="1" t="str">
        <f>IF(ISBLANK($C5739),"",IF(ISNA(VLOOKUP($L5739,'result messages'!$H$3:$L$11,5,FALSE)),VLOOKUP($M5739,'result messages'!$H$3:$L$11,5,FALSE),VLOOKUP($L5739,'result messages'!$H$3:$L$11,5,FALSE)))</f>
        <v/>
      </c>
    </row>
    <row r="5740" spans="1:17">
      <c r="A5740" s="1">
        <v>5737</v>
      </c>
      <c r="B5740" s="1"/>
      <c r="C5740" s="1"/>
      <c r="D5740" s="1"/>
      <c r="E5740" s="6"/>
      <c r="F5740" s="1"/>
      <c r="G5740" s="1" t="str">
        <f>IF(ISNA(VLOOKUP($C5740,'DTEN TCAP Linkage deviceId'!$A$1:$A$20000,1,FALSE)),"No","Yes")</f>
        <v>No</v>
      </c>
      <c r="H5740" s="1" t="str">
        <f>IF(ISNA(VLOOKUP($C5740,'Provisioning Requester'!$F$3:$H$20000,2,FALSE)),"No","Yes")</f>
        <v>No</v>
      </c>
      <c r="I5740" s="1" t="str">
        <f>IF($H5740="Yes",VLOOKUP($C5740,'Provisioning Requester'!$F$3:$H$20000,3,FALSE),"-")</f>
        <v>-</v>
      </c>
      <c r="J5740" s="1" t="str">
        <f>IF(OR(D5740="SVCP", E5740="TRUE"), "No", IF(ISNA(VLOOKUP($C5740,'ProvResponder deviceId'!$A$1:$A$20000,1,FALSE)),"No","Yes"))</f>
        <v>No</v>
      </c>
      <c r="K5740" s="1" t="str">
        <f>IF($J5740="Yes",VLOOKUP($C5740,'ProvResponder deviceId'!$A$1:$C$20000,3,FALSE),"-")</f>
        <v>-</v>
      </c>
      <c r="L5740" s="1" t="str">
        <f t="shared" si="178"/>
        <v/>
      </c>
      <c r="M5740" s="1" t="str">
        <f t="shared" si="179"/>
        <v/>
      </c>
      <c r="N5740" s="1" t="str">
        <f>IF(ISBLANK($C5740),"",IF(ISNA(VLOOKUP($L5740,'result messages'!$H$3:$L$11,2,FALSE)),VLOOKUP($M5740,'result messages'!$H$3:$L$11,2,FALSE),VLOOKUP($L5740,'result messages'!$H$3:$L$11,2,FALSE)))</f>
        <v/>
      </c>
      <c r="O5740" s="1" t="str">
        <f>IF(ISBLANK($C5740),"",IF(ISNA(VLOOKUP($L5740,'result messages'!$H$3:$L$11,3,FALSE)),VLOOKUP($M5740,'result messages'!$H$3:$L$11,3,FALSE),VLOOKUP($L5740,'result messages'!$H$3:$L$11,3,FALSE)))</f>
        <v/>
      </c>
      <c r="P5740" s="1" t="str">
        <f>IF(ISBLANK($C5740),"",IF(ISNA(VLOOKUP($L5740,'result messages'!$H$3:$L$11,4,FALSE)),VLOOKUP($M5740,'result messages'!$H$3:$L$11,4,FALSE),VLOOKUP($L5740,'result messages'!$H$3:$L$11,4,FALSE)))</f>
        <v/>
      </c>
      <c r="Q5740" s="1" t="str">
        <f>IF(ISBLANK($C5740),"",IF(ISNA(VLOOKUP($L5740,'result messages'!$H$3:$L$11,5,FALSE)),VLOOKUP($M5740,'result messages'!$H$3:$L$11,5,FALSE),VLOOKUP($L5740,'result messages'!$H$3:$L$11,5,FALSE)))</f>
        <v/>
      </c>
    </row>
    <row r="5741" spans="1:17">
      <c r="A5741" s="1">
        <v>5738</v>
      </c>
      <c r="B5741" s="1"/>
      <c r="C5741" s="1"/>
      <c r="D5741" s="1"/>
      <c r="E5741" s="6"/>
      <c r="F5741" s="1"/>
      <c r="G5741" s="1" t="str">
        <f>IF(ISNA(VLOOKUP($C5741,'DTEN TCAP Linkage deviceId'!$A$1:$A$20000,1,FALSE)),"No","Yes")</f>
        <v>No</v>
      </c>
      <c r="H5741" s="1" t="str">
        <f>IF(ISNA(VLOOKUP($C5741,'Provisioning Requester'!$F$3:$H$20000,2,FALSE)),"No","Yes")</f>
        <v>No</v>
      </c>
      <c r="I5741" s="1" t="str">
        <f>IF($H5741="Yes",VLOOKUP($C5741,'Provisioning Requester'!$F$3:$H$20000,3,FALSE),"-")</f>
        <v>-</v>
      </c>
      <c r="J5741" s="1" t="str">
        <f>IF(OR(D5741="SVCP", E5741="TRUE"), "No", IF(ISNA(VLOOKUP($C5741,'ProvResponder deviceId'!$A$1:$A$20000,1,FALSE)),"No","Yes"))</f>
        <v>No</v>
      </c>
      <c r="K5741" s="1" t="str">
        <f>IF($J5741="Yes",VLOOKUP($C5741,'ProvResponder deviceId'!$A$1:$C$20000,3,FALSE),"-")</f>
        <v>-</v>
      </c>
      <c r="L5741" s="1" t="str">
        <f t="shared" si="178"/>
        <v/>
      </c>
      <c r="M5741" s="1" t="str">
        <f t="shared" si="179"/>
        <v/>
      </c>
      <c r="N5741" s="1" t="str">
        <f>IF(ISBLANK($C5741),"",IF(ISNA(VLOOKUP($L5741,'result messages'!$H$3:$L$11,2,FALSE)),VLOOKUP($M5741,'result messages'!$H$3:$L$11,2,FALSE),VLOOKUP($L5741,'result messages'!$H$3:$L$11,2,FALSE)))</f>
        <v/>
      </c>
      <c r="O5741" s="1" t="str">
        <f>IF(ISBLANK($C5741),"",IF(ISNA(VLOOKUP($L5741,'result messages'!$H$3:$L$11,3,FALSE)),VLOOKUP($M5741,'result messages'!$H$3:$L$11,3,FALSE),VLOOKUP($L5741,'result messages'!$H$3:$L$11,3,FALSE)))</f>
        <v/>
      </c>
      <c r="P5741" s="1" t="str">
        <f>IF(ISBLANK($C5741),"",IF(ISNA(VLOOKUP($L5741,'result messages'!$H$3:$L$11,4,FALSE)),VLOOKUP($M5741,'result messages'!$H$3:$L$11,4,FALSE),VLOOKUP($L5741,'result messages'!$H$3:$L$11,4,FALSE)))</f>
        <v/>
      </c>
      <c r="Q5741" s="1" t="str">
        <f>IF(ISBLANK($C5741),"",IF(ISNA(VLOOKUP($L5741,'result messages'!$H$3:$L$11,5,FALSE)),VLOOKUP($M5741,'result messages'!$H$3:$L$11,5,FALSE),VLOOKUP($L5741,'result messages'!$H$3:$L$11,5,FALSE)))</f>
        <v/>
      </c>
    </row>
    <row r="5742" spans="1:17">
      <c r="A5742" s="1">
        <v>5739</v>
      </c>
      <c r="B5742" s="1"/>
      <c r="C5742" s="1"/>
      <c r="D5742" s="1"/>
      <c r="E5742" s="6"/>
      <c r="F5742" s="1"/>
      <c r="G5742" s="1" t="str">
        <f>IF(ISNA(VLOOKUP($C5742,'DTEN TCAP Linkage deviceId'!$A$1:$A$20000,1,FALSE)),"No","Yes")</f>
        <v>No</v>
      </c>
      <c r="H5742" s="1" t="str">
        <f>IF(ISNA(VLOOKUP($C5742,'Provisioning Requester'!$F$3:$H$20000,2,FALSE)),"No","Yes")</f>
        <v>No</v>
      </c>
      <c r="I5742" s="1" t="str">
        <f>IF($H5742="Yes",VLOOKUP($C5742,'Provisioning Requester'!$F$3:$H$20000,3,FALSE),"-")</f>
        <v>-</v>
      </c>
      <c r="J5742" s="1" t="str">
        <f>IF(OR(D5742="SVCP", E5742="TRUE"), "No", IF(ISNA(VLOOKUP($C5742,'ProvResponder deviceId'!$A$1:$A$20000,1,FALSE)),"No","Yes"))</f>
        <v>No</v>
      </c>
      <c r="K5742" s="1" t="str">
        <f>IF($J5742="Yes",VLOOKUP($C5742,'ProvResponder deviceId'!$A$1:$C$20000,3,FALSE),"-")</f>
        <v>-</v>
      </c>
      <c r="L5742" s="1" t="str">
        <f t="shared" si="178"/>
        <v/>
      </c>
      <c r="M5742" s="1" t="str">
        <f t="shared" si="179"/>
        <v/>
      </c>
      <c r="N5742" s="1" t="str">
        <f>IF(ISBLANK($C5742),"",IF(ISNA(VLOOKUP($L5742,'result messages'!$H$3:$L$11,2,FALSE)),VLOOKUP($M5742,'result messages'!$H$3:$L$11,2,FALSE),VLOOKUP($L5742,'result messages'!$H$3:$L$11,2,FALSE)))</f>
        <v/>
      </c>
      <c r="O5742" s="1" t="str">
        <f>IF(ISBLANK($C5742),"",IF(ISNA(VLOOKUP($L5742,'result messages'!$H$3:$L$11,3,FALSE)),VLOOKUP($M5742,'result messages'!$H$3:$L$11,3,FALSE),VLOOKUP($L5742,'result messages'!$H$3:$L$11,3,FALSE)))</f>
        <v/>
      </c>
      <c r="P5742" s="1" t="str">
        <f>IF(ISBLANK($C5742),"",IF(ISNA(VLOOKUP($L5742,'result messages'!$H$3:$L$11,4,FALSE)),VLOOKUP($M5742,'result messages'!$H$3:$L$11,4,FALSE),VLOOKUP($L5742,'result messages'!$H$3:$L$11,4,FALSE)))</f>
        <v/>
      </c>
      <c r="Q5742" s="1" t="str">
        <f>IF(ISBLANK($C5742),"",IF(ISNA(VLOOKUP($L5742,'result messages'!$H$3:$L$11,5,FALSE)),VLOOKUP($M5742,'result messages'!$H$3:$L$11,5,FALSE),VLOOKUP($L5742,'result messages'!$H$3:$L$11,5,FALSE)))</f>
        <v/>
      </c>
    </row>
    <row r="5743" spans="1:17">
      <c r="A5743" s="1">
        <v>5740</v>
      </c>
      <c r="B5743" s="1"/>
      <c r="C5743" s="1"/>
      <c r="D5743" s="1"/>
      <c r="E5743" s="6"/>
      <c r="F5743" s="1"/>
      <c r="G5743" s="1" t="str">
        <f>IF(ISNA(VLOOKUP($C5743,'DTEN TCAP Linkage deviceId'!$A$1:$A$20000,1,FALSE)),"No","Yes")</f>
        <v>No</v>
      </c>
      <c r="H5743" s="1" t="str">
        <f>IF(ISNA(VLOOKUP($C5743,'Provisioning Requester'!$F$3:$H$20000,2,FALSE)),"No","Yes")</f>
        <v>No</v>
      </c>
      <c r="I5743" s="1" t="str">
        <f>IF($H5743="Yes",VLOOKUP($C5743,'Provisioning Requester'!$F$3:$H$20000,3,FALSE),"-")</f>
        <v>-</v>
      </c>
      <c r="J5743" s="1" t="str">
        <f>IF(OR(D5743="SVCP", E5743="TRUE"), "No", IF(ISNA(VLOOKUP($C5743,'ProvResponder deviceId'!$A$1:$A$20000,1,FALSE)),"No","Yes"))</f>
        <v>No</v>
      </c>
      <c r="K5743" s="1" t="str">
        <f>IF($J5743="Yes",VLOOKUP($C5743,'ProvResponder deviceId'!$A$1:$C$20000,3,FALSE),"-")</f>
        <v>-</v>
      </c>
      <c r="L5743" s="1" t="str">
        <f t="shared" si="178"/>
        <v/>
      </c>
      <c r="M5743" s="1" t="str">
        <f t="shared" si="179"/>
        <v/>
      </c>
      <c r="N5743" s="1" t="str">
        <f>IF(ISBLANK($C5743),"",IF(ISNA(VLOOKUP($L5743,'result messages'!$H$3:$L$11,2,FALSE)),VLOOKUP($M5743,'result messages'!$H$3:$L$11,2,FALSE),VLOOKUP($L5743,'result messages'!$H$3:$L$11,2,FALSE)))</f>
        <v/>
      </c>
      <c r="O5743" s="1" t="str">
        <f>IF(ISBLANK($C5743),"",IF(ISNA(VLOOKUP($L5743,'result messages'!$H$3:$L$11,3,FALSE)),VLOOKUP($M5743,'result messages'!$H$3:$L$11,3,FALSE),VLOOKUP($L5743,'result messages'!$H$3:$L$11,3,FALSE)))</f>
        <v/>
      </c>
      <c r="P5743" s="1" t="str">
        <f>IF(ISBLANK($C5743),"",IF(ISNA(VLOOKUP($L5743,'result messages'!$H$3:$L$11,4,FALSE)),VLOOKUP($M5743,'result messages'!$H$3:$L$11,4,FALSE),VLOOKUP($L5743,'result messages'!$H$3:$L$11,4,FALSE)))</f>
        <v/>
      </c>
      <c r="Q5743" s="1" t="str">
        <f>IF(ISBLANK($C5743),"",IF(ISNA(VLOOKUP($L5743,'result messages'!$H$3:$L$11,5,FALSE)),VLOOKUP($M5743,'result messages'!$H$3:$L$11,5,FALSE),VLOOKUP($L5743,'result messages'!$H$3:$L$11,5,FALSE)))</f>
        <v/>
      </c>
    </row>
    <row r="5744" spans="1:17">
      <c r="A5744" s="1">
        <v>5741</v>
      </c>
      <c r="B5744" s="1"/>
      <c r="C5744" s="1"/>
      <c r="D5744" s="1"/>
      <c r="E5744" s="6"/>
      <c r="F5744" s="1"/>
      <c r="G5744" s="1" t="str">
        <f>IF(ISNA(VLOOKUP($C5744,'DTEN TCAP Linkage deviceId'!$A$1:$A$20000,1,FALSE)),"No","Yes")</f>
        <v>No</v>
      </c>
      <c r="H5744" s="1" t="str">
        <f>IF(ISNA(VLOOKUP($C5744,'Provisioning Requester'!$F$3:$H$20000,2,FALSE)),"No","Yes")</f>
        <v>No</v>
      </c>
      <c r="I5744" s="1" t="str">
        <f>IF($H5744="Yes",VLOOKUP($C5744,'Provisioning Requester'!$F$3:$H$20000,3,FALSE),"-")</f>
        <v>-</v>
      </c>
      <c r="J5744" s="1" t="str">
        <f>IF(OR(D5744="SVCP", E5744="TRUE"), "No", IF(ISNA(VLOOKUP($C5744,'ProvResponder deviceId'!$A$1:$A$20000,1,FALSE)),"No","Yes"))</f>
        <v>No</v>
      </c>
      <c r="K5744" s="1" t="str">
        <f>IF($J5744="Yes",VLOOKUP($C5744,'ProvResponder deviceId'!$A$1:$C$20000,3,FALSE),"-")</f>
        <v>-</v>
      </c>
      <c r="L5744" s="1" t="str">
        <f t="shared" si="178"/>
        <v/>
      </c>
      <c r="M5744" s="1" t="str">
        <f t="shared" si="179"/>
        <v/>
      </c>
      <c r="N5744" s="1" t="str">
        <f>IF(ISBLANK($C5744),"",IF(ISNA(VLOOKUP($L5744,'result messages'!$H$3:$L$11,2,FALSE)),VLOOKUP($M5744,'result messages'!$H$3:$L$11,2,FALSE),VLOOKUP($L5744,'result messages'!$H$3:$L$11,2,FALSE)))</f>
        <v/>
      </c>
      <c r="O5744" s="1" t="str">
        <f>IF(ISBLANK($C5744),"",IF(ISNA(VLOOKUP($L5744,'result messages'!$H$3:$L$11,3,FALSE)),VLOOKUP($M5744,'result messages'!$H$3:$L$11,3,FALSE),VLOOKUP($L5744,'result messages'!$H$3:$L$11,3,FALSE)))</f>
        <v/>
      </c>
      <c r="P5744" s="1" t="str">
        <f>IF(ISBLANK($C5744),"",IF(ISNA(VLOOKUP($L5744,'result messages'!$H$3:$L$11,4,FALSE)),VLOOKUP($M5744,'result messages'!$H$3:$L$11,4,FALSE),VLOOKUP($L5744,'result messages'!$H$3:$L$11,4,FALSE)))</f>
        <v/>
      </c>
      <c r="Q5744" s="1" t="str">
        <f>IF(ISBLANK($C5744),"",IF(ISNA(VLOOKUP($L5744,'result messages'!$H$3:$L$11,5,FALSE)),VLOOKUP($M5744,'result messages'!$H$3:$L$11,5,FALSE),VLOOKUP($L5744,'result messages'!$H$3:$L$11,5,FALSE)))</f>
        <v/>
      </c>
    </row>
    <row r="5745" spans="1:17">
      <c r="A5745" s="1">
        <v>5742</v>
      </c>
      <c r="B5745" s="1"/>
      <c r="C5745" s="1"/>
      <c r="D5745" s="1"/>
      <c r="E5745" s="6"/>
      <c r="F5745" s="1"/>
      <c r="G5745" s="1" t="str">
        <f>IF(ISNA(VLOOKUP($C5745,'DTEN TCAP Linkage deviceId'!$A$1:$A$20000,1,FALSE)),"No","Yes")</f>
        <v>No</v>
      </c>
      <c r="H5745" s="1" t="str">
        <f>IF(ISNA(VLOOKUP($C5745,'Provisioning Requester'!$F$3:$H$20000,2,FALSE)),"No","Yes")</f>
        <v>No</v>
      </c>
      <c r="I5745" s="1" t="str">
        <f>IF($H5745="Yes",VLOOKUP($C5745,'Provisioning Requester'!$F$3:$H$20000,3,FALSE),"-")</f>
        <v>-</v>
      </c>
      <c r="J5745" s="1" t="str">
        <f>IF(OR(D5745="SVCP", E5745="TRUE"), "No", IF(ISNA(VLOOKUP($C5745,'ProvResponder deviceId'!$A$1:$A$20000,1,FALSE)),"No","Yes"))</f>
        <v>No</v>
      </c>
      <c r="K5745" s="1" t="str">
        <f>IF($J5745="Yes",VLOOKUP($C5745,'ProvResponder deviceId'!$A$1:$C$20000,3,FALSE),"-")</f>
        <v>-</v>
      </c>
      <c r="L5745" s="1" t="str">
        <f t="shared" si="178"/>
        <v/>
      </c>
      <c r="M5745" s="1" t="str">
        <f t="shared" si="179"/>
        <v/>
      </c>
      <c r="N5745" s="1" t="str">
        <f>IF(ISBLANK($C5745),"",IF(ISNA(VLOOKUP($L5745,'result messages'!$H$3:$L$11,2,FALSE)),VLOOKUP($M5745,'result messages'!$H$3:$L$11,2,FALSE),VLOOKUP($L5745,'result messages'!$H$3:$L$11,2,FALSE)))</f>
        <v/>
      </c>
      <c r="O5745" s="1" t="str">
        <f>IF(ISBLANK($C5745),"",IF(ISNA(VLOOKUP($L5745,'result messages'!$H$3:$L$11,3,FALSE)),VLOOKUP($M5745,'result messages'!$H$3:$L$11,3,FALSE),VLOOKUP($L5745,'result messages'!$H$3:$L$11,3,FALSE)))</f>
        <v/>
      </c>
      <c r="P5745" s="1" t="str">
        <f>IF(ISBLANK($C5745),"",IF(ISNA(VLOOKUP($L5745,'result messages'!$H$3:$L$11,4,FALSE)),VLOOKUP($M5745,'result messages'!$H$3:$L$11,4,FALSE),VLOOKUP($L5745,'result messages'!$H$3:$L$11,4,FALSE)))</f>
        <v/>
      </c>
      <c r="Q5745" s="1" t="str">
        <f>IF(ISBLANK($C5745),"",IF(ISNA(VLOOKUP($L5745,'result messages'!$H$3:$L$11,5,FALSE)),VLOOKUP($M5745,'result messages'!$H$3:$L$11,5,FALSE),VLOOKUP($L5745,'result messages'!$H$3:$L$11,5,FALSE)))</f>
        <v/>
      </c>
    </row>
    <row r="5746" spans="1:17">
      <c r="A5746" s="1">
        <v>5743</v>
      </c>
      <c r="B5746" s="1"/>
      <c r="C5746" s="1"/>
      <c r="D5746" s="1"/>
      <c r="E5746" s="6"/>
      <c r="F5746" s="1"/>
      <c r="G5746" s="1" t="str">
        <f>IF(ISNA(VLOOKUP($C5746,'DTEN TCAP Linkage deviceId'!$A$1:$A$20000,1,FALSE)),"No","Yes")</f>
        <v>No</v>
      </c>
      <c r="H5746" s="1" t="str">
        <f>IF(ISNA(VLOOKUP($C5746,'Provisioning Requester'!$F$3:$H$20000,2,FALSE)),"No","Yes")</f>
        <v>No</v>
      </c>
      <c r="I5746" s="1" t="str">
        <f>IF($H5746="Yes",VLOOKUP($C5746,'Provisioning Requester'!$F$3:$H$20000,3,FALSE),"-")</f>
        <v>-</v>
      </c>
      <c r="J5746" s="1" t="str">
        <f>IF(OR(D5746="SVCP", E5746="TRUE"), "No", IF(ISNA(VLOOKUP($C5746,'ProvResponder deviceId'!$A$1:$A$20000,1,FALSE)),"No","Yes"))</f>
        <v>No</v>
      </c>
      <c r="K5746" s="1" t="str">
        <f>IF($J5746="Yes",VLOOKUP($C5746,'ProvResponder deviceId'!$A$1:$C$20000,3,FALSE),"-")</f>
        <v>-</v>
      </c>
      <c r="L5746" s="1" t="str">
        <f t="shared" si="178"/>
        <v/>
      </c>
      <c r="M5746" s="1" t="str">
        <f t="shared" si="179"/>
        <v/>
      </c>
      <c r="N5746" s="1" t="str">
        <f>IF(ISBLANK($C5746),"",IF(ISNA(VLOOKUP($L5746,'result messages'!$H$3:$L$11,2,FALSE)),VLOOKUP($M5746,'result messages'!$H$3:$L$11,2,FALSE),VLOOKUP($L5746,'result messages'!$H$3:$L$11,2,FALSE)))</f>
        <v/>
      </c>
      <c r="O5746" s="1" t="str">
        <f>IF(ISBLANK($C5746),"",IF(ISNA(VLOOKUP($L5746,'result messages'!$H$3:$L$11,3,FALSE)),VLOOKUP($M5746,'result messages'!$H$3:$L$11,3,FALSE),VLOOKUP($L5746,'result messages'!$H$3:$L$11,3,FALSE)))</f>
        <v/>
      </c>
      <c r="P5746" s="1" t="str">
        <f>IF(ISBLANK($C5746),"",IF(ISNA(VLOOKUP($L5746,'result messages'!$H$3:$L$11,4,FALSE)),VLOOKUP($M5746,'result messages'!$H$3:$L$11,4,FALSE),VLOOKUP($L5746,'result messages'!$H$3:$L$11,4,FALSE)))</f>
        <v/>
      </c>
      <c r="Q5746" s="1" t="str">
        <f>IF(ISBLANK($C5746),"",IF(ISNA(VLOOKUP($L5746,'result messages'!$H$3:$L$11,5,FALSE)),VLOOKUP($M5746,'result messages'!$H$3:$L$11,5,FALSE),VLOOKUP($L5746,'result messages'!$H$3:$L$11,5,FALSE)))</f>
        <v/>
      </c>
    </row>
    <row r="5747" spans="1:17">
      <c r="A5747" s="1">
        <v>5744</v>
      </c>
      <c r="B5747" s="1"/>
      <c r="C5747" s="1"/>
      <c r="D5747" s="1"/>
      <c r="E5747" s="6"/>
      <c r="F5747" s="1"/>
      <c r="G5747" s="1" t="str">
        <f>IF(ISNA(VLOOKUP($C5747,'DTEN TCAP Linkage deviceId'!$A$1:$A$20000,1,FALSE)),"No","Yes")</f>
        <v>No</v>
      </c>
      <c r="H5747" s="1" t="str">
        <f>IF(ISNA(VLOOKUP($C5747,'Provisioning Requester'!$F$3:$H$20000,2,FALSE)),"No","Yes")</f>
        <v>No</v>
      </c>
      <c r="I5747" s="1" t="str">
        <f>IF($H5747="Yes",VLOOKUP($C5747,'Provisioning Requester'!$F$3:$H$20000,3,FALSE),"-")</f>
        <v>-</v>
      </c>
      <c r="J5747" s="1" t="str">
        <f>IF(OR(D5747="SVCP", E5747="TRUE"), "No", IF(ISNA(VLOOKUP($C5747,'ProvResponder deviceId'!$A$1:$A$20000,1,FALSE)),"No","Yes"))</f>
        <v>No</v>
      </c>
      <c r="K5747" s="1" t="str">
        <f>IF($J5747="Yes",VLOOKUP($C5747,'ProvResponder deviceId'!$A$1:$C$20000,3,FALSE),"-")</f>
        <v>-</v>
      </c>
      <c r="L5747" s="1" t="str">
        <f t="shared" si="178"/>
        <v/>
      </c>
      <c r="M5747" s="1" t="str">
        <f t="shared" si="179"/>
        <v/>
      </c>
      <c r="N5747" s="1" t="str">
        <f>IF(ISBLANK($C5747),"",IF(ISNA(VLOOKUP($L5747,'result messages'!$H$3:$L$11,2,FALSE)),VLOOKUP($M5747,'result messages'!$H$3:$L$11,2,FALSE),VLOOKUP($L5747,'result messages'!$H$3:$L$11,2,FALSE)))</f>
        <v/>
      </c>
      <c r="O5747" s="1" t="str">
        <f>IF(ISBLANK($C5747),"",IF(ISNA(VLOOKUP($L5747,'result messages'!$H$3:$L$11,3,FALSE)),VLOOKUP($M5747,'result messages'!$H$3:$L$11,3,FALSE),VLOOKUP($L5747,'result messages'!$H$3:$L$11,3,FALSE)))</f>
        <v/>
      </c>
      <c r="P5747" s="1" t="str">
        <f>IF(ISBLANK($C5747),"",IF(ISNA(VLOOKUP($L5747,'result messages'!$H$3:$L$11,4,FALSE)),VLOOKUP($M5747,'result messages'!$H$3:$L$11,4,FALSE),VLOOKUP($L5747,'result messages'!$H$3:$L$11,4,FALSE)))</f>
        <v/>
      </c>
      <c r="Q5747" s="1" t="str">
        <f>IF(ISBLANK($C5747),"",IF(ISNA(VLOOKUP($L5747,'result messages'!$H$3:$L$11,5,FALSE)),VLOOKUP($M5747,'result messages'!$H$3:$L$11,5,FALSE),VLOOKUP($L5747,'result messages'!$H$3:$L$11,5,FALSE)))</f>
        <v/>
      </c>
    </row>
    <row r="5748" spans="1:17">
      <c r="A5748" s="1">
        <v>5745</v>
      </c>
      <c r="B5748" s="1"/>
      <c r="C5748" s="1"/>
      <c r="D5748" s="1"/>
      <c r="E5748" s="6"/>
      <c r="F5748" s="1"/>
      <c r="G5748" s="1" t="str">
        <f>IF(ISNA(VLOOKUP($C5748,'DTEN TCAP Linkage deviceId'!$A$1:$A$20000,1,FALSE)),"No","Yes")</f>
        <v>No</v>
      </c>
      <c r="H5748" s="1" t="str">
        <f>IF(ISNA(VLOOKUP($C5748,'Provisioning Requester'!$F$3:$H$20000,2,FALSE)),"No","Yes")</f>
        <v>No</v>
      </c>
      <c r="I5748" s="1" t="str">
        <f>IF($H5748="Yes",VLOOKUP($C5748,'Provisioning Requester'!$F$3:$H$20000,3,FALSE),"-")</f>
        <v>-</v>
      </c>
      <c r="J5748" s="1" t="str">
        <f>IF(OR(D5748="SVCP", E5748="TRUE"), "No", IF(ISNA(VLOOKUP($C5748,'ProvResponder deviceId'!$A$1:$A$20000,1,FALSE)),"No","Yes"))</f>
        <v>No</v>
      </c>
      <c r="K5748" s="1" t="str">
        <f>IF($J5748="Yes",VLOOKUP($C5748,'ProvResponder deviceId'!$A$1:$C$20000,3,FALSE),"-")</f>
        <v>-</v>
      </c>
      <c r="L5748" s="1" t="str">
        <f t="shared" si="178"/>
        <v/>
      </c>
      <c r="M5748" s="1" t="str">
        <f t="shared" si="179"/>
        <v/>
      </c>
      <c r="N5748" s="1" t="str">
        <f>IF(ISBLANK($C5748),"",IF(ISNA(VLOOKUP($L5748,'result messages'!$H$3:$L$11,2,FALSE)),VLOOKUP($M5748,'result messages'!$H$3:$L$11,2,FALSE),VLOOKUP($L5748,'result messages'!$H$3:$L$11,2,FALSE)))</f>
        <v/>
      </c>
      <c r="O5748" s="1" t="str">
        <f>IF(ISBLANK($C5748),"",IF(ISNA(VLOOKUP($L5748,'result messages'!$H$3:$L$11,3,FALSE)),VLOOKUP($M5748,'result messages'!$H$3:$L$11,3,FALSE),VLOOKUP($L5748,'result messages'!$H$3:$L$11,3,FALSE)))</f>
        <v/>
      </c>
      <c r="P5748" s="1" t="str">
        <f>IF(ISBLANK($C5748),"",IF(ISNA(VLOOKUP($L5748,'result messages'!$H$3:$L$11,4,FALSE)),VLOOKUP($M5748,'result messages'!$H$3:$L$11,4,FALSE),VLOOKUP($L5748,'result messages'!$H$3:$L$11,4,FALSE)))</f>
        <v/>
      </c>
      <c r="Q5748" s="1" t="str">
        <f>IF(ISBLANK($C5748),"",IF(ISNA(VLOOKUP($L5748,'result messages'!$H$3:$L$11,5,FALSE)),VLOOKUP($M5748,'result messages'!$H$3:$L$11,5,FALSE),VLOOKUP($L5748,'result messages'!$H$3:$L$11,5,FALSE)))</f>
        <v/>
      </c>
    </row>
    <row r="5749" spans="1:17">
      <c r="A5749" s="1">
        <v>5746</v>
      </c>
      <c r="B5749" s="1"/>
      <c r="C5749" s="1"/>
      <c r="D5749" s="1"/>
      <c r="E5749" s="6"/>
      <c r="F5749" s="1"/>
      <c r="G5749" s="1" t="str">
        <f>IF(ISNA(VLOOKUP($C5749,'DTEN TCAP Linkage deviceId'!$A$1:$A$20000,1,FALSE)),"No","Yes")</f>
        <v>No</v>
      </c>
      <c r="H5749" s="1" t="str">
        <f>IF(ISNA(VLOOKUP($C5749,'Provisioning Requester'!$F$3:$H$20000,2,FALSE)),"No","Yes")</f>
        <v>No</v>
      </c>
      <c r="I5749" s="1" t="str">
        <f>IF($H5749="Yes",VLOOKUP($C5749,'Provisioning Requester'!$F$3:$H$20000,3,FALSE),"-")</f>
        <v>-</v>
      </c>
      <c r="J5749" s="1" t="str">
        <f>IF(OR(D5749="SVCP", E5749="TRUE"), "No", IF(ISNA(VLOOKUP($C5749,'ProvResponder deviceId'!$A$1:$A$20000,1,FALSE)),"No","Yes"))</f>
        <v>No</v>
      </c>
      <c r="K5749" s="1" t="str">
        <f>IF($J5749="Yes",VLOOKUP($C5749,'ProvResponder deviceId'!$A$1:$C$20000,3,FALSE),"-")</f>
        <v>-</v>
      </c>
      <c r="L5749" s="1" t="str">
        <f t="shared" si="178"/>
        <v/>
      </c>
      <c r="M5749" s="1" t="str">
        <f t="shared" si="179"/>
        <v/>
      </c>
      <c r="N5749" s="1" t="str">
        <f>IF(ISBLANK($C5749),"",IF(ISNA(VLOOKUP($L5749,'result messages'!$H$3:$L$11,2,FALSE)),VLOOKUP($M5749,'result messages'!$H$3:$L$11,2,FALSE),VLOOKUP($L5749,'result messages'!$H$3:$L$11,2,FALSE)))</f>
        <v/>
      </c>
      <c r="O5749" s="1" t="str">
        <f>IF(ISBLANK($C5749),"",IF(ISNA(VLOOKUP($L5749,'result messages'!$H$3:$L$11,3,FALSE)),VLOOKUP($M5749,'result messages'!$H$3:$L$11,3,FALSE),VLOOKUP($L5749,'result messages'!$H$3:$L$11,3,FALSE)))</f>
        <v/>
      </c>
      <c r="P5749" s="1" t="str">
        <f>IF(ISBLANK($C5749),"",IF(ISNA(VLOOKUP($L5749,'result messages'!$H$3:$L$11,4,FALSE)),VLOOKUP($M5749,'result messages'!$H$3:$L$11,4,FALSE),VLOOKUP($L5749,'result messages'!$H$3:$L$11,4,FALSE)))</f>
        <v/>
      </c>
      <c r="Q5749" s="1" t="str">
        <f>IF(ISBLANK($C5749),"",IF(ISNA(VLOOKUP($L5749,'result messages'!$H$3:$L$11,5,FALSE)),VLOOKUP($M5749,'result messages'!$H$3:$L$11,5,FALSE),VLOOKUP($L5749,'result messages'!$H$3:$L$11,5,FALSE)))</f>
        <v/>
      </c>
    </row>
    <row r="5750" spans="1:17">
      <c r="A5750" s="1">
        <v>5747</v>
      </c>
      <c r="B5750" s="1"/>
      <c r="C5750" s="1"/>
      <c r="D5750" s="1"/>
      <c r="E5750" s="6"/>
      <c r="F5750" s="1"/>
      <c r="G5750" s="1" t="str">
        <f>IF(ISNA(VLOOKUP($C5750,'DTEN TCAP Linkage deviceId'!$A$1:$A$20000,1,FALSE)),"No","Yes")</f>
        <v>No</v>
      </c>
      <c r="H5750" s="1" t="str">
        <f>IF(ISNA(VLOOKUP($C5750,'Provisioning Requester'!$F$3:$H$20000,2,FALSE)),"No","Yes")</f>
        <v>No</v>
      </c>
      <c r="I5750" s="1" t="str">
        <f>IF($H5750="Yes",VLOOKUP($C5750,'Provisioning Requester'!$F$3:$H$20000,3,FALSE),"-")</f>
        <v>-</v>
      </c>
      <c r="J5750" s="1" t="str">
        <f>IF(OR(D5750="SVCP", E5750="TRUE"), "No", IF(ISNA(VLOOKUP($C5750,'ProvResponder deviceId'!$A$1:$A$20000,1,FALSE)),"No","Yes"))</f>
        <v>No</v>
      </c>
      <c r="K5750" s="1" t="str">
        <f>IF($J5750="Yes",VLOOKUP($C5750,'ProvResponder deviceId'!$A$1:$C$20000,3,FALSE),"-")</f>
        <v>-</v>
      </c>
      <c r="L5750" s="1" t="str">
        <f t="shared" si="178"/>
        <v/>
      </c>
      <c r="M5750" s="1" t="str">
        <f t="shared" si="179"/>
        <v/>
      </c>
      <c r="N5750" s="1" t="str">
        <f>IF(ISBLANK($C5750),"",IF(ISNA(VLOOKUP($L5750,'result messages'!$H$3:$L$11,2,FALSE)),VLOOKUP($M5750,'result messages'!$H$3:$L$11,2,FALSE),VLOOKUP($L5750,'result messages'!$H$3:$L$11,2,FALSE)))</f>
        <v/>
      </c>
      <c r="O5750" s="1" t="str">
        <f>IF(ISBLANK($C5750),"",IF(ISNA(VLOOKUP($L5750,'result messages'!$H$3:$L$11,3,FALSE)),VLOOKUP($M5750,'result messages'!$H$3:$L$11,3,FALSE),VLOOKUP($L5750,'result messages'!$H$3:$L$11,3,FALSE)))</f>
        <v/>
      </c>
      <c r="P5750" s="1" t="str">
        <f>IF(ISBLANK($C5750),"",IF(ISNA(VLOOKUP($L5750,'result messages'!$H$3:$L$11,4,FALSE)),VLOOKUP($M5750,'result messages'!$H$3:$L$11,4,FALSE),VLOOKUP($L5750,'result messages'!$H$3:$L$11,4,FALSE)))</f>
        <v/>
      </c>
      <c r="Q5750" s="1" t="str">
        <f>IF(ISBLANK($C5750),"",IF(ISNA(VLOOKUP($L5750,'result messages'!$H$3:$L$11,5,FALSE)),VLOOKUP($M5750,'result messages'!$H$3:$L$11,5,FALSE),VLOOKUP($L5750,'result messages'!$H$3:$L$11,5,FALSE)))</f>
        <v/>
      </c>
    </row>
    <row r="5751" spans="1:17">
      <c r="A5751" s="1">
        <v>5748</v>
      </c>
      <c r="B5751" s="1"/>
      <c r="C5751" s="1"/>
      <c r="D5751" s="1"/>
      <c r="E5751" s="6"/>
      <c r="F5751" s="1"/>
      <c r="G5751" s="1" t="str">
        <f>IF(ISNA(VLOOKUP($C5751,'DTEN TCAP Linkage deviceId'!$A$1:$A$20000,1,FALSE)),"No","Yes")</f>
        <v>No</v>
      </c>
      <c r="H5751" s="1" t="str">
        <f>IF(ISNA(VLOOKUP($C5751,'Provisioning Requester'!$F$3:$H$20000,2,FALSE)),"No","Yes")</f>
        <v>No</v>
      </c>
      <c r="I5751" s="1" t="str">
        <f>IF($H5751="Yes",VLOOKUP($C5751,'Provisioning Requester'!$F$3:$H$20000,3,FALSE),"-")</f>
        <v>-</v>
      </c>
      <c r="J5751" s="1" t="str">
        <f>IF(OR(D5751="SVCP", E5751="TRUE"), "No", IF(ISNA(VLOOKUP($C5751,'ProvResponder deviceId'!$A$1:$A$20000,1,FALSE)),"No","Yes"))</f>
        <v>No</v>
      </c>
      <c r="K5751" s="1" t="str">
        <f>IF($J5751="Yes",VLOOKUP($C5751,'ProvResponder deviceId'!$A$1:$C$20000,3,FALSE),"-")</f>
        <v>-</v>
      </c>
      <c r="L5751" s="1" t="str">
        <f t="shared" si="178"/>
        <v/>
      </c>
      <c r="M5751" s="1" t="str">
        <f t="shared" si="179"/>
        <v/>
      </c>
      <c r="N5751" s="1" t="str">
        <f>IF(ISBLANK($C5751),"",IF(ISNA(VLOOKUP($L5751,'result messages'!$H$3:$L$11,2,FALSE)),VLOOKUP($M5751,'result messages'!$H$3:$L$11,2,FALSE),VLOOKUP($L5751,'result messages'!$H$3:$L$11,2,FALSE)))</f>
        <v/>
      </c>
      <c r="O5751" s="1" t="str">
        <f>IF(ISBLANK($C5751),"",IF(ISNA(VLOOKUP($L5751,'result messages'!$H$3:$L$11,3,FALSE)),VLOOKUP($M5751,'result messages'!$H$3:$L$11,3,FALSE),VLOOKUP($L5751,'result messages'!$H$3:$L$11,3,FALSE)))</f>
        <v/>
      </c>
      <c r="P5751" s="1" t="str">
        <f>IF(ISBLANK($C5751),"",IF(ISNA(VLOOKUP($L5751,'result messages'!$H$3:$L$11,4,FALSE)),VLOOKUP($M5751,'result messages'!$H$3:$L$11,4,FALSE),VLOOKUP($L5751,'result messages'!$H$3:$L$11,4,FALSE)))</f>
        <v/>
      </c>
      <c r="Q5751" s="1" t="str">
        <f>IF(ISBLANK($C5751),"",IF(ISNA(VLOOKUP($L5751,'result messages'!$H$3:$L$11,5,FALSE)),VLOOKUP($M5751,'result messages'!$H$3:$L$11,5,FALSE),VLOOKUP($L5751,'result messages'!$H$3:$L$11,5,FALSE)))</f>
        <v/>
      </c>
    </row>
    <row r="5752" spans="1:17">
      <c r="A5752" s="1">
        <v>5749</v>
      </c>
      <c r="B5752" s="1"/>
      <c r="C5752" s="1"/>
      <c r="D5752" s="1"/>
      <c r="E5752" s="6"/>
      <c r="F5752" s="1"/>
      <c r="G5752" s="1" t="str">
        <f>IF(ISNA(VLOOKUP($C5752,'DTEN TCAP Linkage deviceId'!$A$1:$A$20000,1,FALSE)),"No","Yes")</f>
        <v>No</v>
      </c>
      <c r="H5752" s="1" t="str">
        <f>IF(ISNA(VLOOKUP($C5752,'Provisioning Requester'!$F$3:$H$20000,2,FALSE)),"No","Yes")</f>
        <v>No</v>
      </c>
      <c r="I5752" s="1" t="str">
        <f>IF($H5752="Yes",VLOOKUP($C5752,'Provisioning Requester'!$F$3:$H$20000,3,FALSE),"-")</f>
        <v>-</v>
      </c>
      <c r="J5752" s="1" t="str">
        <f>IF(OR(D5752="SVCP", E5752="TRUE"), "No", IF(ISNA(VLOOKUP($C5752,'ProvResponder deviceId'!$A$1:$A$20000,1,FALSE)),"No","Yes"))</f>
        <v>No</v>
      </c>
      <c r="K5752" s="1" t="str">
        <f>IF($J5752="Yes",VLOOKUP($C5752,'ProvResponder deviceId'!$A$1:$C$20000,3,FALSE),"-")</f>
        <v>-</v>
      </c>
      <c r="L5752" s="1" t="str">
        <f t="shared" si="178"/>
        <v/>
      </c>
      <c r="M5752" s="1" t="str">
        <f t="shared" si="179"/>
        <v/>
      </c>
      <c r="N5752" s="1" t="str">
        <f>IF(ISBLANK($C5752),"",IF(ISNA(VLOOKUP($L5752,'result messages'!$H$3:$L$11,2,FALSE)),VLOOKUP($M5752,'result messages'!$H$3:$L$11,2,FALSE),VLOOKUP($L5752,'result messages'!$H$3:$L$11,2,FALSE)))</f>
        <v/>
      </c>
      <c r="O5752" s="1" t="str">
        <f>IF(ISBLANK($C5752),"",IF(ISNA(VLOOKUP($L5752,'result messages'!$H$3:$L$11,3,FALSE)),VLOOKUP($M5752,'result messages'!$H$3:$L$11,3,FALSE),VLOOKUP($L5752,'result messages'!$H$3:$L$11,3,FALSE)))</f>
        <v/>
      </c>
      <c r="P5752" s="1" t="str">
        <f>IF(ISBLANK($C5752),"",IF(ISNA(VLOOKUP($L5752,'result messages'!$H$3:$L$11,4,FALSE)),VLOOKUP($M5752,'result messages'!$H$3:$L$11,4,FALSE),VLOOKUP($L5752,'result messages'!$H$3:$L$11,4,FALSE)))</f>
        <v/>
      </c>
      <c r="Q5752" s="1" t="str">
        <f>IF(ISBLANK($C5752),"",IF(ISNA(VLOOKUP($L5752,'result messages'!$H$3:$L$11,5,FALSE)),VLOOKUP($M5752,'result messages'!$H$3:$L$11,5,FALSE),VLOOKUP($L5752,'result messages'!$H$3:$L$11,5,FALSE)))</f>
        <v/>
      </c>
    </row>
    <row r="5753" spans="1:17">
      <c r="A5753" s="1">
        <v>5750</v>
      </c>
      <c r="B5753" s="1"/>
      <c r="C5753" s="1"/>
      <c r="D5753" s="1"/>
      <c r="E5753" s="6"/>
      <c r="F5753" s="1"/>
      <c r="G5753" s="1" t="str">
        <f>IF(ISNA(VLOOKUP($C5753,'DTEN TCAP Linkage deviceId'!$A$1:$A$20000,1,FALSE)),"No","Yes")</f>
        <v>No</v>
      </c>
      <c r="H5753" s="1" t="str">
        <f>IF(ISNA(VLOOKUP($C5753,'Provisioning Requester'!$F$3:$H$20000,2,FALSE)),"No","Yes")</f>
        <v>No</v>
      </c>
      <c r="I5753" s="1" t="str">
        <f>IF($H5753="Yes",VLOOKUP($C5753,'Provisioning Requester'!$F$3:$H$20000,3,FALSE),"-")</f>
        <v>-</v>
      </c>
      <c r="J5753" s="1" t="str">
        <f>IF(OR(D5753="SVCP", E5753="TRUE"), "No", IF(ISNA(VLOOKUP($C5753,'ProvResponder deviceId'!$A$1:$A$20000,1,FALSE)),"No","Yes"))</f>
        <v>No</v>
      </c>
      <c r="K5753" s="1" t="str">
        <f>IF($J5753="Yes",VLOOKUP($C5753,'ProvResponder deviceId'!$A$1:$C$20000,3,FALSE),"-")</f>
        <v>-</v>
      </c>
      <c r="L5753" s="1" t="str">
        <f t="shared" si="178"/>
        <v/>
      </c>
      <c r="M5753" s="1" t="str">
        <f t="shared" si="179"/>
        <v/>
      </c>
      <c r="N5753" s="1" t="str">
        <f>IF(ISBLANK($C5753),"",IF(ISNA(VLOOKUP($L5753,'result messages'!$H$3:$L$11,2,FALSE)),VLOOKUP($M5753,'result messages'!$H$3:$L$11,2,FALSE),VLOOKUP($L5753,'result messages'!$H$3:$L$11,2,FALSE)))</f>
        <v/>
      </c>
      <c r="O5753" s="1" t="str">
        <f>IF(ISBLANK($C5753),"",IF(ISNA(VLOOKUP($L5753,'result messages'!$H$3:$L$11,3,FALSE)),VLOOKUP($M5753,'result messages'!$H$3:$L$11,3,FALSE),VLOOKUP($L5753,'result messages'!$H$3:$L$11,3,FALSE)))</f>
        <v/>
      </c>
      <c r="P5753" s="1" t="str">
        <f>IF(ISBLANK($C5753),"",IF(ISNA(VLOOKUP($L5753,'result messages'!$H$3:$L$11,4,FALSE)),VLOOKUP($M5753,'result messages'!$H$3:$L$11,4,FALSE),VLOOKUP($L5753,'result messages'!$H$3:$L$11,4,FALSE)))</f>
        <v/>
      </c>
      <c r="Q5753" s="1" t="str">
        <f>IF(ISBLANK($C5753),"",IF(ISNA(VLOOKUP($L5753,'result messages'!$H$3:$L$11,5,FALSE)),VLOOKUP($M5753,'result messages'!$H$3:$L$11,5,FALSE),VLOOKUP($L5753,'result messages'!$H$3:$L$11,5,FALSE)))</f>
        <v/>
      </c>
    </row>
    <row r="5754" spans="1:17">
      <c r="A5754" s="1">
        <v>5751</v>
      </c>
      <c r="B5754" s="1"/>
      <c r="C5754" s="1"/>
      <c r="D5754" s="1"/>
      <c r="E5754" s="6"/>
      <c r="F5754" s="1"/>
      <c r="G5754" s="1" t="str">
        <f>IF(ISNA(VLOOKUP($C5754,'DTEN TCAP Linkage deviceId'!$A$1:$A$20000,1,FALSE)),"No","Yes")</f>
        <v>No</v>
      </c>
      <c r="H5754" s="1" t="str">
        <f>IF(ISNA(VLOOKUP($C5754,'Provisioning Requester'!$F$3:$H$20000,2,FALSE)),"No","Yes")</f>
        <v>No</v>
      </c>
      <c r="I5754" s="1" t="str">
        <f>IF($H5754="Yes",VLOOKUP($C5754,'Provisioning Requester'!$F$3:$H$20000,3,FALSE),"-")</f>
        <v>-</v>
      </c>
      <c r="J5754" s="1" t="str">
        <f>IF(OR(D5754="SVCP", E5754="TRUE"), "No", IF(ISNA(VLOOKUP($C5754,'ProvResponder deviceId'!$A$1:$A$20000,1,FALSE)),"No","Yes"))</f>
        <v>No</v>
      </c>
      <c r="K5754" s="1" t="str">
        <f>IF($J5754="Yes",VLOOKUP($C5754,'ProvResponder deviceId'!$A$1:$C$20000,3,FALSE),"-")</f>
        <v>-</v>
      </c>
      <c r="L5754" s="1" t="str">
        <f t="shared" si="178"/>
        <v/>
      </c>
      <c r="M5754" s="1" t="str">
        <f t="shared" si="179"/>
        <v/>
      </c>
      <c r="N5754" s="1" t="str">
        <f>IF(ISBLANK($C5754),"",IF(ISNA(VLOOKUP($L5754,'result messages'!$H$3:$L$11,2,FALSE)),VLOOKUP($M5754,'result messages'!$H$3:$L$11,2,FALSE),VLOOKUP($L5754,'result messages'!$H$3:$L$11,2,FALSE)))</f>
        <v/>
      </c>
      <c r="O5754" s="1" t="str">
        <f>IF(ISBLANK($C5754),"",IF(ISNA(VLOOKUP($L5754,'result messages'!$H$3:$L$11,3,FALSE)),VLOOKUP($M5754,'result messages'!$H$3:$L$11,3,FALSE),VLOOKUP($L5754,'result messages'!$H$3:$L$11,3,FALSE)))</f>
        <v/>
      </c>
      <c r="P5754" s="1" t="str">
        <f>IF(ISBLANK($C5754),"",IF(ISNA(VLOOKUP($L5754,'result messages'!$H$3:$L$11,4,FALSE)),VLOOKUP($M5754,'result messages'!$H$3:$L$11,4,FALSE),VLOOKUP($L5754,'result messages'!$H$3:$L$11,4,FALSE)))</f>
        <v/>
      </c>
      <c r="Q5754" s="1" t="str">
        <f>IF(ISBLANK($C5754),"",IF(ISNA(VLOOKUP($L5754,'result messages'!$H$3:$L$11,5,FALSE)),VLOOKUP($M5754,'result messages'!$H$3:$L$11,5,FALSE),VLOOKUP($L5754,'result messages'!$H$3:$L$11,5,FALSE)))</f>
        <v/>
      </c>
    </row>
    <row r="5755" spans="1:17">
      <c r="A5755" s="1">
        <v>5752</v>
      </c>
      <c r="B5755" s="1"/>
      <c r="C5755" s="1"/>
      <c r="D5755" s="1"/>
      <c r="E5755" s="6"/>
      <c r="F5755" s="1"/>
      <c r="G5755" s="1" t="str">
        <f>IF(ISNA(VLOOKUP($C5755,'DTEN TCAP Linkage deviceId'!$A$1:$A$20000,1,FALSE)),"No","Yes")</f>
        <v>No</v>
      </c>
      <c r="H5755" s="1" t="str">
        <f>IF(ISNA(VLOOKUP($C5755,'Provisioning Requester'!$F$3:$H$20000,2,FALSE)),"No","Yes")</f>
        <v>No</v>
      </c>
      <c r="I5755" s="1" t="str">
        <f>IF($H5755="Yes",VLOOKUP($C5755,'Provisioning Requester'!$F$3:$H$20000,3,FALSE),"-")</f>
        <v>-</v>
      </c>
      <c r="J5755" s="1" t="str">
        <f>IF(OR(D5755="SVCP", E5755="TRUE"), "No", IF(ISNA(VLOOKUP($C5755,'ProvResponder deviceId'!$A$1:$A$20000,1,FALSE)),"No","Yes"))</f>
        <v>No</v>
      </c>
      <c r="K5755" s="1" t="str">
        <f>IF($J5755="Yes",VLOOKUP($C5755,'ProvResponder deviceId'!$A$1:$C$20000,3,FALSE),"-")</f>
        <v>-</v>
      </c>
      <c r="L5755" s="1" t="str">
        <f t="shared" si="178"/>
        <v/>
      </c>
      <c r="M5755" s="1" t="str">
        <f t="shared" si="179"/>
        <v/>
      </c>
      <c r="N5755" s="1" t="str">
        <f>IF(ISBLANK($C5755),"",IF(ISNA(VLOOKUP($L5755,'result messages'!$H$3:$L$11,2,FALSE)),VLOOKUP($M5755,'result messages'!$H$3:$L$11,2,FALSE),VLOOKUP($L5755,'result messages'!$H$3:$L$11,2,FALSE)))</f>
        <v/>
      </c>
      <c r="O5755" s="1" t="str">
        <f>IF(ISBLANK($C5755),"",IF(ISNA(VLOOKUP($L5755,'result messages'!$H$3:$L$11,3,FALSE)),VLOOKUP($M5755,'result messages'!$H$3:$L$11,3,FALSE),VLOOKUP($L5755,'result messages'!$H$3:$L$11,3,FALSE)))</f>
        <v/>
      </c>
      <c r="P5755" s="1" t="str">
        <f>IF(ISBLANK($C5755),"",IF(ISNA(VLOOKUP($L5755,'result messages'!$H$3:$L$11,4,FALSE)),VLOOKUP($M5755,'result messages'!$H$3:$L$11,4,FALSE),VLOOKUP($L5755,'result messages'!$H$3:$L$11,4,FALSE)))</f>
        <v/>
      </c>
      <c r="Q5755" s="1" t="str">
        <f>IF(ISBLANK($C5755),"",IF(ISNA(VLOOKUP($L5755,'result messages'!$H$3:$L$11,5,FALSE)),VLOOKUP($M5755,'result messages'!$H$3:$L$11,5,FALSE),VLOOKUP($L5755,'result messages'!$H$3:$L$11,5,FALSE)))</f>
        <v/>
      </c>
    </row>
    <row r="5756" spans="1:17">
      <c r="A5756" s="1">
        <v>5753</v>
      </c>
      <c r="B5756" s="1"/>
      <c r="C5756" s="1"/>
      <c r="D5756" s="1"/>
      <c r="E5756" s="6"/>
      <c r="F5756" s="1"/>
      <c r="G5756" s="1" t="str">
        <f>IF(ISNA(VLOOKUP($C5756,'DTEN TCAP Linkage deviceId'!$A$1:$A$20000,1,FALSE)),"No","Yes")</f>
        <v>No</v>
      </c>
      <c r="H5756" s="1" t="str">
        <f>IF(ISNA(VLOOKUP($C5756,'Provisioning Requester'!$F$3:$H$20000,2,FALSE)),"No","Yes")</f>
        <v>No</v>
      </c>
      <c r="I5756" s="1" t="str">
        <f>IF($H5756="Yes",VLOOKUP($C5756,'Provisioning Requester'!$F$3:$H$20000,3,FALSE),"-")</f>
        <v>-</v>
      </c>
      <c r="J5756" s="1" t="str">
        <f>IF(OR(D5756="SVCP", E5756="TRUE"), "No", IF(ISNA(VLOOKUP($C5756,'ProvResponder deviceId'!$A$1:$A$20000,1,FALSE)),"No","Yes"))</f>
        <v>No</v>
      </c>
      <c r="K5756" s="1" t="str">
        <f>IF($J5756="Yes",VLOOKUP($C5756,'ProvResponder deviceId'!$A$1:$C$20000,3,FALSE),"-")</f>
        <v>-</v>
      </c>
      <c r="L5756" s="1" t="str">
        <f t="shared" si="178"/>
        <v/>
      </c>
      <c r="M5756" s="1" t="str">
        <f t="shared" si="179"/>
        <v/>
      </c>
      <c r="N5756" s="1" t="str">
        <f>IF(ISBLANK($C5756),"",IF(ISNA(VLOOKUP($L5756,'result messages'!$H$3:$L$11,2,FALSE)),VLOOKUP($M5756,'result messages'!$H$3:$L$11,2,FALSE),VLOOKUP($L5756,'result messages'!$H$3:$L$11,2,FALSE)))</f>
        <v/>
      </c>
      <c r="O5756" s="1" t="str">
        <f>IF(ISBLANK($C5756),"",IF(ISNA(VLOOKUP($L5756,'result messages'!$H$3:$L$11,3,FALSE)),VLOOKUP($M5756,'result messages'!$H$3:$L$11,3,FALSE),VLOOKUP($L5756,'result messages'!$H$3:$L$11,3,FALSE)))</f>
        <v/>
      </c>
      <c r="P5756" s="1" t="str">
        <f>IF(ISBLANK($C5756),"",IF(ISNA(VLOOKUP($L5756,'result messages'!$H$3:$L$11,4,FALSE)),VLOOKUP($M5756,'result messages'!$H$3:$L$11,4,FALSE),VLOOKUP($L5756,'result messages'!$H$3:$L$11,4,FALSE)))</f>
        <v/>
      </c>
      <c r="Q5756" s="1" t="str">
        <f>IF(ISBLANK($C5756),"",IF(ISNA(VLOOKUP($L5756,'result messages'!$H$3:$L$11,5,FALSE)),VLOOKUP($M5756,'result messages'!$H$3:$L$11,5,FALSE),VLOOKUP($L5756,'result messages'!$H$3:$L$11,5,FALSE)))</f>
        <v/>
      </c>
    </row>
    <row r="5757" spans="1:17">
      <c r="A5757" s="1">
        <v>5754</v>
      </c>
      <c r="B5757" s="1"/>
      <c r="C5757" s="1"/>
      <c r="D5757" s="1"/>
      <c r="E5757" s="6"/>
      <c r="F5757" s="1"/>
      <c r="G5757" s="1" t="str">
        <f>IF(ISNA(VLOOKUP($C5757,'DTEN TCAP Linkage deviceId'!$A$1:$A$20000,1,FALSE)),"No","Yes")</f>
        <v>No</v>
      </c>
      <c r="H5757" s="1" t="str">
        <f>IF(ISNA(VLOOKUP($C5757,'Provisioning Requester'!$F$3:$H$20000,2,FALSE)),"No","Yes")</f>
        <v>No</v>
      </c>
      <c r="I5757" s="1" t="str">
        <f>IF($H5757="Yes",VLOOKUP($C5757,'Provisioning Requester'!$F$3:$H$20000,3,FALSE),"-")</f>
        <v>-</v>
      </c>
      <c r="J5757" s="1" t="str">
        <f>IF(OR(D5757="SVCP", E5757="TRUE"), "No", IF(ISNA(VLOOKUP($C5757,'ProvResponder deviceId'!$A$1:$A$20000,1,FALSE)),"No","Yes"))</f>
        <v>No</v>
      </c>
      <c r="K5757" s="1" t="str">
        <f>IF($J5757="Yes",VLOOKUP($C5757,'ProvResponder deviceId'!$A$1:$C$20000,3,FALSE),"-")</f>
        <v>-</v>
      </c>
      <c r="L5757" s="1" t="str">
        <f t="shared" si="178"/>
        <v/>
      </c>
      <c r="M5757" s="1" t="str">
        <f t="shared" si="179"/>
        <v/>
      </c>
      <c r="N5757" s="1" t="str">
        <f>IF(ISBLANK($C5757),"",IF(ISNA(VLOOKUP($L5757,'result messages'!$H$3:$L$11,2,FALSE)),VLOOKUP($M5757,'result messages'!$H$3:$L$11,2,FALSE),VLOOKUP($L5757,'result messages'!$H$3:$L$11,2,FALSE)))</f>
        <v/>
      </c>
      <c r="O5757" s="1" t="str">
        <f>IF(ISBLANK($C5757),"",IF(ISNA(VLOOKUP($L5757,'result messages'!$H$3:$L$11,3,FALSE)),VLOOKUP($M5757,'result messages'!$H$3:$L$11,3,FALSE),VLOOKUP($L5757,'result messages'!$H$3:$L$11,3,FALSE)))</f>
        <v/>
      </c>
      <c r="P5757" s="1" t="str">
        <f>IF(ISBLANK($C5757),"",IF(ISNA(VLOOKUP($L5757,'result messages'!$H$3:$L$11,4,FALSE)),VLOOKUP($M5757,'result messages'!$H$3:$L$11,4,FALSE),VLOOKUP($L5757,'result messages'!$H$3:$L$11,4,FALSE)))</f>
        <v/>
      </c>
      <c r="Q5757" s="1" t="str">
        <f>IF(ISBLANK($C5757),"",IF(ISNA(VLOOKUP($L5757,'result messages'!$H$3:$L$11,5,FALSE)),VLOOKUP($M5757,'result messages'!$H$3:$L$11,5,FALSE),VLOOKUP($L5757,'result messages'!$H$3:$L$11,5,FALSE)))</f>
        <v/>
      </c>
    </row>
    <row r="5758" spans="1:17">
      <c r="A5758" s="1">
        <v>5755</v>
      </c>
      <c r="B5758" s="1"/>
      <c r="C5758" s="1"/>
      <c r="D5758" s="1"/>
      <c r="E5758" s="6"/>
      <c r="F5758" s="1"/>
      <c r="G5758" s="1" t="str">
        <f>IF(ISNA(VLOOKUP($C5758,'DTEN TCAP Linkage deviceId'!$A$1:$A$20000,1,FALSE)),"No","Yes")</f>
        <v>No</v>
      </c>
      <c r="H5758" s="1" t="str">
        <f>IF(ISNA(VLOOKUP($C5758,'Provisioning Requester'!$F$3:$H$20000,2,FALSE)),"No","Yes")</f>
        <v>No</v>
      </c>
      <c r="I5758" s="1" t="str">
        <f>IF($H5758="Yes",VLOOKUP($C5758,'Provisioning Requester'!$F$3:$H$20000,3,FALSE),"-")</f>
        <v>-</v>
      </c>
      <c r="J5758" s="1" t="str">
        <f>IF(OR(D5758="SVCP", E5758="TRUE"), "No", IF(ISNA(VLOOKUP($C5758,'ProvResponder deviceId'!$A$1:$A$20000,1,FALSE)),"No","Yes"))</f>
        <v>No</v>
      </c>
      <c r="K5758" s="1" t="str">
        <f>IF($J5758="Yes",VLOOKUP($C5758,'ProvResponder deviceId'!$A$1:$C$20000,3,FALSE),"-")</f>
        <v>-</v>
      </c>
      <c r="L5758" s="1" t="str">
        <f t="shared" si="178"/>
        <v/>
      </c>
      <c r="M5758" s="1" t="str">
        <f t="shared" si="179"/>
        <v/>
      </c>
      <c r="N5758" s="1" t="str">
        <f>IF(ISBLANK($C5758),"",IF(ISNA(VLOOKUP($L5758,'result messages'!$H$3:$L$11,2,FALSE)),VLOOKUP($M5758,'result messages'!$H$3:$L$11,2,FALSE),VLOOKUP($L5758,'result messages'!$H$3:$L$11,2,FALSE)))</f>
        <v/>
      </c>
      <c r="O5758" s="1" t="str">
        <f>IF(ISBLANK($C5758),"",IF(ISNA(VLOOKUP($L5758,'result messages'!$H$3:$L$11,3,FALSE)),VLOOKUP($M5758,'result messages'!$H$3:$L$11,3,FALSE),VLOOKUP($L5758,'result messages'!$H$3:$L$11,3,FALSE)))</f>
        <v/>
      </c>
      <c r="P5758" s="1" t="str">
        <f>IF(ISBLANK($C5758),"",IF(ISNA(VLOOKUP($L5758,'result messages'!$H$3:$L$11,4,FALSE)),VLOOKUP($M5758,'result messages'!$H$3:$L$11,4,FALSE),VLOOKUP($L5758,'result messages'!$H$3:$L$11,4,FALSE)))</f>
        <v/>
      </c>
      <c r="Q5758" s="1" t="str">
        <f>IF(ISBLANK($C5758),"",IF(ISNA(VLOOKUP($L5758,'result messages'!$H$3:$L$11,5,FALSE)),VLOOKUP($M5758,'result messages'!$H$3:$L$11,5,FALSE),VLOOKUP($L5758,'result messages'!$H$3:$L$11,5,FALSE)))</f>
        <v/>
      </c>
    </row>
    <row r="5759" spans="1:17">
      <c r="A5759" s="1">
        <v>5756</v>
      </c>
      <c r="B5759" s="1"/>
      <c r="C5759" s="1"/>
      <c r="D5759" s="1"/>
      <c r="E5759" s="6"/>
      <c r="F5759" s="1"/>
      <c r="G5759" s="1" t="str">
        <f>IF(ISNA(VLOOKUP($C5759,'DTEN TCAP Linkage deviceId'!$A$1:$A$20000,1,FALSE)),"No","Yes")</f>
        <v>No</v>
      </c>
      <c r="H5759" s="1" t="str">
        <f>IF(ISNA(VLOOKUP($C5759,'Provisioning Requester'!$F$3:$H$20000,2,FALSE)),"No","Yes")</f>
        <v>No</v>
      </c>
      <c r="I5759" s="1" t="str">
        <f>IF($H5759="Yes",VLOOKUP($C5759,'Provisioning Requester'!$F$3:$H$20000,3,FALSE),"-")</f>
        <v>-</v>
      </c>
      <c r="J5759" s="1" t="str">
        <f>IF(OR(D5759="SVCP", E5759="TRUE"), "No", IF(ISNA(VLOOKUP($C5759,'ProvResponder deviceId'!$A$1:$A$20000,1,FALSE)),"No","Yes"))</f>
        <v>No</v>
      </c>
      <c r="K5759" s="1" t="str">
        <f>IF($J5759="Yes",VLOOKUP($C5759,'ProvResponder deviceId'!$A$1:$C$20000,3,FALSE),"-")</f>
        <v>-</v>
      </c>
      <c r="L5759" s="1" t="str">
        <f t="shared" si="178"/>
        <v/>
      </c>
      <c r="M5759" s="1" t="str">
        <f t="shared" si="179"/>
        <v/>
      </c>
      <c r="N5759" s="1" t="str">
        <f>IF(ISBLANK($C5759),"",IF(ISNA(VLOOKUP($L5759,'result messages'!$H$3:$L$11,2,FALSE)),VLOOKUP($M5759,'result messages'!$H$3:$L$11,2,FALSE),VLOOKUP($L5759,'result messages'!$H$3:$L$11,2,FALSE)))</f>
        <v/>
      </c>
      <c r="O5759" s="1" t="str">
        <f>IF(ISBLANK($C5759),"",IF(ISNA(VLOOKUP($L5759,'result messages'!$H$3:$L$11,3,FALSE)),VLOOKUP($M5759,'result messages'!$H$3:$L$11,3,FALSE),VLOOKUP($L5759,'result messages'!$H$3:$L$11,3,FALSE)))</f>
        <v/>
      </c>
      <c r="P5759" s="1" t="str">
        <f>IF(ISBLANK($C5759),"",IF(ISNA(VLOOKUP($L5759,'result messages'!$H$3:$L$11,4,FALSE)),VLOOKUP($M5759,'result messages'!$H$3:$L$11,4,FALSE),VLOOKUP($L5759,'result messages'!$H$3:$L$11,4,FALSE)))</f>
        <v/>
      </c>
      <c r="Q5759" s="1" t="str">
        <f>IF(ISBLANK($C5759),"",IF(ISNA(VLOOKUP($L5759,'result messages'!$H$3:$L$11,5,FALSE)),VLOOKUP($M5759,'result messages'!$H$3:$L$11,5,FALSE),VLOOKUP($L5759,'result messages'!$H$3:$L$11,5,FALSE)))</f>
        <v/>
      </c>
    </row>
    <row r="5760" spans="1:17">
      <c r="A5760" s="1">
        <v>5757</v>
      </c>
      <c r="B5760" s="1"/>
      <c r="C5760" s="1"/>
      <c r="D5760" s="1"/>
      <c r="E5760" s="6"/>
      <c r="F5760" s="1"/>
      <c r="G5760" s="1" t="str">
        <f>IF(ISNA(VLOOKUP($C5760,'DTEN TCAP Linkage deviceId'!$A$1:$A$20000,1,FALSE)),"No","Yes")</f>
        <v>No</v>
      </c>
      <c r="H5760" s="1" t="str">
        <f>IF(ISNA(VLOOKUP($C5760,'Provisioning Requester'!$F$3:$H$20000,2,FALSE)),"No","Yes")</f>
        <v>No</v>
      </c>
      <c r="I5760" s="1" t="str">
        <f>IF($H5760="Yes",VLOOKUP($C5760,'Provisioning Requester'!$F$3:$H$20000,3,FALSE),"-")</f>
        <v>-</v>
      </c>
      <c r="J5760" s="1" t="str">
        <f>IF(OR(D5760="SVCP", E5760="TRUE"), "No", IF(ISNA(VLOOKUP($C5760,'ProvResponder deviceId'!$A$1:$A$20000,1,FALSE)),"No","Yes"))</f>
        <v>No</v>
      </c>
      <c r="K5760" s="1" t="str">
        <f>IF($J5760="Yes",VLOOKUP($C5760,'ProvResponder deviceId'!$A$1:$C$20000,3,FALSE),"-")</f>
        <v>-</v>
      </c>
      <c r="L5760" s="1" t="str">
        <f t="shared" si="178"/>
        <v/>
      </c>
      <c r="M5760" s="1" t="str">
        <f t="shared" si="179"/>
        <v/>
      </c>
      <c r="N5760" s="1" t="str">
        <f>IF(ISBLANK($C5760),"",IF(ISNA(VLOOKUP($L5760,'result messages'!$H$3:$L$11,2,FALSE)),VLOOKUP($M5760,'result messages'!$H$3:$L$11,2,FALSE),VLOOKUP($L5760,'result messages'!$H$3:$L$11,2,FALSE)))</f>
        <v/>
      </c>
      <c r="O5760" s="1" t="str">
        <f>IF(ISBLANK($C5760),"",IF(ISNA(VLOOKUP($L5760,'result messages'!$H$3:$L$11,3,FALSE)),VLOOKUP($M5760,'result messages'!$H$3:$L$11,3,FALSE),VLOOKUP($L5760,'result messages'!$H$3:$L$11,3,FALSE)))</f>
        <v/>
      </c>
      <c r="P5760" s="1" t="str">
        <f>IF(ISBLANK($C5760),"",IF(ISNA(VLOOKUP($L5760,'result messages'!$H$3:$L$11,4,FALSE)),VLOOKUP($M5760,'result messages'!$H$3:$L$11,4,FALSE),VLOOKUP($L5760,'result messages'!$H$3:$L$11,4,FALSE)))</f>
        <v/>
      </c>
      <c r="Q5760" s="1" t="str">
        <f>IF(ISBLANK($C5760),"",IF(ISNA(VLOOKUP($L5760,'result messages'!$H$3:$L$11,5,FALSE)),VLOOKUP($M5760,'result messages'!$H$3:$L$11,5,FALSE),VLOOKUP($L5760,'result messages'!$H$3:$L$11,5,FALSE)))</f>
        <v/>
      </c>
    </row>
    <row r="5761" spans="1:17">
      <c r="A5761" s="1">
        <v>5758</v>
      </c>
      <c r="B5761" s="1"/>
      <c r="C5761" s="1"/>
      <c r="D5761" s="1"/>
      <c r="E5761" s="6"/>
      <c r="F5761" s="1"/>
      <c r="G5761" s="1" t="str">
        <f>IF(ISNA(VLOOKUP($C5761,'DTEN TCAP Linkage deviceId'!$A$1:$A$20000,1,FALSE)),"No","Yes")</f>
        <v>No</v>
      </c>
      <c r="H5761" s="1" t="str">
        <f>IF(ISNA(VLOOKUP($C5761,'Provisioning Requester'!$F$3:$H$20000,2,FALSE)),"No","Yes")</f>
        <v>No</v>
      </c>
      <c r="I5761" s="1" t="str">
        <f>IF($H5761="Yes",VLOOKUP($C5761,'Provisioning Requester'!$F$3:$H$20000,3,FALSE),"-")</f>
        <v>-</v>
      </c>
      <c r="J5761" s="1" t="str">
        <f>IF(OR(D5761="SVCP", E5761="TRUE"), "No", IF(ISNA(VLOOKUP($C5761,'ProvResponder deviceId'!$A$1:$A$20000,1,FALSE)),"No","Yes"))</f>
        <v>No</v>
      </c>
      <c r="K5761" s="1" t="str">
        <f>IF($J5761="Yes",VLOOKUP($C5761,'ProvResponder deviceId'!$A$1:$C$20000,3,FALSE),"-")</f>
        <v>-</v>
      </c>
      <c r="L5761" s="1" t="str">
        <f t="shared" si="178"/>
        <v/>
      </c>
      <c r="M5761" s="1" t="str">
        <f t="shared" si="179"/>
        <v/>
      </c>
      <c r="N5761" s="1" t="str">
        <f>IF(ISBLANK($C5761),"",IF(ISNA(VLOOKUP($L5761,'result messages'!$H$3:$L$11,2,FALSE)),VLOOKUP($M5761,'result messages'!$H$3:$L$11,2,FALSE),VLOOKUP($L5761,'result messages'!$H$3:$L$11,2,FALSE)))</f>
        <v/>
      </c>
      <c r="O5761" s="1" t="str">
        <f>IF(ISBLANK($C5761),"",IF(ISNA(VLOOKUP($L5761,'result messages'!$H$3:$L$11,3,FALSE)),VLOOKUP($M5761,'result messages'!$H$3:$L$11,3,FALSE),VLOOKUP($L5761,'result messages'!$H$3:$L$11,3,FALSE)))</f>
        <v/>
      </c>
      <c r="P5761" s="1" t="str">
        <f>IF(ISBLANK($C5761),"",IF(ISNA(VLOOKUP($L5761,'result messages'!$H$3:$L$11,4,FALSE)),VLOOKUP($M5761,'result messages'!$H$3:$L$11,4,FALSE),VLOOKUP($L5761,'result messages'!$H$3:$L$11,4,FALSE)))</f>
        <v/>
      </c>
      <c r="Q5761" s="1" t="str">
        <f>IF(ISBLANK($C5761),"",IF(ISNA(VLOOKUP($L5761,'result messages'!$H$3:$L$11,5,FALSE)),VLOOKUP($M5761,'result messages'!$H$3:$L$11,5,FALSE),VLOOKUP($L5761,'result messages'!$H$3:$L$11,5,FALSE)))</f>
        <v/>
      </c>
    </row>
    <row r="5762" spans="1:17">
      <c r="A5762" s="1">
        <v>5759</v>
      </c>
      <c r="B5762" s="1"/>
      <c r="C5762" s="1"/>
      <c r="D5762" s="1"/>
      <c r="E5762" s="6"/>
      <c r="F5762" s="1"/>
      <c r="G5762" s="1" t="str">
        <f>IF(ISNA(VLOOKUP($C5762,'DTEN TCAP Linkage deviceId'!$A$1:$A$20000,1,FALSE)),"No","Yes")</f>
        <v>No</v>
      </c>
      <c r="H5762" s="1" t="str">
        <f>IF(ISNA(VLOOKUP($C5762,'Provisioning Requester'!$F$3:$H$20000,2,FALSE)),"No","Yes")</f>
        <v>No</v>
      </c>
      <c r="I5762" s="1" t="str">
        <f>IF($H5762="Yes",VLOOKUP($C5762,'Provisioning Requester'!$F$3:$H$20000,3,FALSE),"-")</f>
        <v>-</v>
      </c>
      <c r="J5762" s="1" t="str">
        <f>IF(OR(D5762="SVCP", E5762="TRUE"), "No", IF(ISNA(VLOOKUP($C5762,'ProvResponder deviceId'!$A$1:$A$20000,1,FALSE)),"No","Yes"))</f>
        <v>No</v>
      </c>
      <c r="K5762" s="1" t="str">
        <f>IF($J5762="Yes",VLOOKUP($C5762,'ProvResponder deviceId'!$A$1:$C$20000,3,FALSE),"-")</f>
        <v>-</v>
      </c>
      <c r="L5762" s="1" t="str">
        <f t="shared" si="178"/>
        <v/>
      </c>
      <c r="M5762" s="1" t="str">
        <f t="shared" si="179"/>
        <v/>
      </c>
      <c r="N5762" s="1" t="str">
        <f>IF(ISBLANK($C5762),"",IF(ISNA(VLOOKUP($L5762,'result messages'!$H$3:$L$11,2,FALSE)),VLOOKUP($M5762,'result messages'!$H$3:$L$11,2,FALSE),VLOOKUP($L5762,'result messages'!$H$3:$L$11,2,FALSE)))</f>
        <v/>
      </c>
      <c r="O5762" s="1" t="str">
        <f>IF(ISBLANK($C5762),"",IF(ISNA(VLOOKUP($L5762,'result messages'!$H$3:$L$11,3,FALSE)),VLOOKUP($M5762,'result messages'!$H$3:$L$11,3,FALSE),VLOOKUP($L5762,'result messages'!$H$3:$L$11,3,FALSE)))</f>
        <v/>
      </c>
      <c r="P5762" s="1" t="str">
        <f>IF(ISBLANK($C5762),"",IF(ISNA(VLOOKUP($L5762,'result messages'!$H$3:$L$11,4,FALSE)),VLOOKUP($M5762,'result messages'!$H$3:$L$11,4,FALSE),VLOOKUP($L5762,'result messages'!$H$3:$L$11,4,FALSE)))</f>
        <v/>
      </c>
      <c r="Q5762" s="1" t="str">
        <f>IF(ISBLANK($C5762),"",IF(ISNA(VLOOKUP($L5762,'result messages'!$H$3:$L$11,5,FALSE)),VLOOKUP($M5762,'result messages'!$H$3:$L$11,5,FALSE),VLOOKUP($L5762,'result messages'!$H$3:$L$11,5,FALSE)))</f>
        <v/>
      </c>
    </row>
    <row r="5763" spans="1:17">
      <c r="A5763" s="1">
        <v>5760</v>
      </c>
      <c r="B5763" s="1"/>
      <c r="C5763" s="1"/>
      <c r="D5763" s="1"/>
      <c r="E5763" s="6"/>
      <c r="F5763" s="1"/>
      <c r="G5763" s="1" t="str">
        <f>IF(ISNA(VLOOKUP($C5763,'DTEN TCAP Linkage deviceId'!$A$1:$A$20000,1,FALSE)),"No","Yes")</f>
        <v>No</v>
      </c>
      <c r="H5763" s="1" t="str">
        <f>IF(ISNA(VLOOKUP($C5763,'Provisioning Requester'!$F$3:$H$20000,2,FALSE)),"No","Yes")</f>
        <v>No</v>
      </c>
      <c r="I5763" s="1" t="str">
        <f>IF($H5763="Yes",VLOOKUP($C5763,'Provisioning Requester'!$F$3:$H$20000,3,FALSE),"-")</f>
        <v>-</v>
      </c>
      <c r="J5763" s="1" t="str">
        <f>IF(OR(D5763="SVCP", E5763="TRUE"), "No", IF(ISNA(VLOOKUP($C5763,'ProvResponder deviceId'!$A$1:$A$20000,1,FALSE)),"No","Yes"))</f>
        <v>No</v>
      </c>
      <c r="K5763" s="1" t="str">
        <f>IF($J5763="Yes",VLOOKUP($C5763,'ProvResponder deviceId'!$A$1:$C$20000,3,FALSE),"-")</f>
        <v>-</v>
      </c>
      <c r="L5763" s="1" t="str">
        <f t="shared" si="178"/>
        <v/>
      </c>
      <c r="M5763" s="1" t="str">
        <f t="shared" si="179"/>
        <v/>
      </c>
      <c r="N5763" s="1" t="str">
        <f>IF(ISBLANK($C5763),"",IF(ISNA(VLOOKUP($L5763,'result messages'!$H$3:$L$11,2,FALSE)),VLOOKUP($M5763,'result messages'!$H$3:$L$11,2,FALSE),VLOOKUP($L5763,'result messages'!$H$3:$L$11,2,FALSE)))</f>
        <v/>
      </c>
      <c r="O5763" s="1" t="str">
        <f>IF(ISBLANK($C5763),"",IF(ISNA(VLOOKUP($L5763,'result messages'!$H$3:$L$11,3,FALSE)),VLOOKUP($M5763,'result messages'!$H$3:$L$11,3,FALSE),VLOOKUP($L5763,'result messages'!$H$3:$L$11,3,FALSE)))</f>
        <v/>
      </c>
      <c r="P5763" s="1" t="str">
        <f>IF(ISBLANK($C5763),"",IF(ISNA(VLOOKUP($L5763,'result messages'!$H$3:$L$11,4,FALSE)),VLOOKUP($M5763,'result messages'!$H$3:$L$11,4,FALSE),VLOOKUP($L5763,'result messages'!$H$3:$L$11,4,FALSE)))</f>
        <v/>
      </c>
      <c r="Q5763" s="1" t="str">
        <f>IF(ISBLANK($C5763),"",IF(ISNA(VLOOKUP($L5763,'result messages'!$H$3:$L$11,5,FALSE)),VLOOKUP($M5763,'result messages'!$H$3:$L$11,5,FALSE),VLOOKUP($L5763,'result messages'!$H$3:$L$11,5,FALSE)))</f>
        <v/>
      </c>
    </row>
    <row r="5764" spans="1:17">
      <c r="A5764" s="1">
        <v>5761</v>
      </c>
      <c r="B5764" s="1"/>
      <c r="C5764" s="1"/>
      <c r="D5764" s="1"/>
      <c r="E5764" s="6"/>
      <c r="F5764" s="1"/>
      <c r="G5764" s="1" t="str">
        <f>IF(ISNA(VLOOKUP($C5764,'DTEN TCAP Linkage deviceId'!$A$1:$A$20000,1,FALSE)),"No","Yes")</f>
        <v>No</v>
      </c>
      <c r="H5764" s="1" t="str">
        <f>IF(ISNA(VLOOKUP($C5764,'Provisioning Requester'!$F$3:$H$20000,2,FALSE)),"No","Yes")</f>
        <v>No</v>
      </c>
      <c r="I5764" s="1" t="str">
        <f>IF($H5764="Yes",VLOOKUP($C5764,'Provisioning Requester'!$F$3:$H$20000,3,FALSE),"-")</f>
        <v>-</v>
      </c>
      <c r="J5764" s="1" t="str">
        <f>IF(OR(D5764="SVCP", E5764="TRUE"), "No", IF(ISNA(VLOOKUP($C5764,'ProvResponder deviceId'!$A$1:$A$20000,1,FALSE)),"No","Yes"))</f>
        <v>No</v>
      </c>
      <c r="K5764" s="1" t="str">
        <f>IF($J5764="Yes",VLOOKUP($C5764,'ProvResponder deviceId'!$A$1:$C$20000,3,FALSE),"-")</f>
        <v>-</v>
      </c>
      <c r="L5764" s="1" t="str">
        <f t="shared" si="178"/>
        <v/>
      </c>
      <c r="M5764" s="1" t="str">
        <f t="shared" si="179"/>
        <v/>
      </c>
      <c r="N5764" s="1" t="str">
        <f>IF(ISBLANK($C5764),"",IF(ISNA(VLOOKUP($L5764,'result messages'!$H$3:$L$11,2,FALSE)),VLOOKUP($M5764,'result messages'!$H$3:$L$11,2,FALSE),VLOOKUP($L5764,'result messages'!$H$3:$L$11,2,FALSE)))</f>
        <v/>
      </c>
      <c r="O5764" s="1" t="str">
        <f>IF(ISBLANK($C5764),"",IF(ISNA(VLOOKUP($L5764,'result messages'!$H$3:$L$11,3,FALSE)),VLOOKUP($M5764,'result messages'!$H$3:$L$11,3,FALSE),VLOOKUP($L5764,'result messages'!$H$3:$L$11,3,FALSE)))</f>
        <v/>
      </c>
      <c r="P5764" s="1" t="str">
        <f>IF(ISBLANK($C5764),"",IF(ISNA(VLOOKUP($L5764,'result messages'!$H$3:$L$11,4,FALSE)),VLOOKUP($M5764,'result messages'!$H$3:$L$11,4,FALSE),VLOOKUP($L5764,'result messages'!$H$3:$L$11,4,FALSE)))</f>
        <v/>
      </c>
      <c r="Q5764" s="1" t="str">
        <f>IF(ISBLANK($C5764),"",IF(ISNA(VLOOKUP($L5764,'result messages'!$H$3:$L$11,5,FALSE)),VLOOKUP($M5764,'result messages'!$H$3:$L$11,5,FALSE),VLOOKUP($L5764,'result messages'!$H$3:$L$11,5,FALSE)))</f>
        <v/>
      </c>
    </row>
    <row r="5765" spans="1:17">
      <c r="A5765" s="1">
        <v>5762</v>
      </c>
      <c r="B5765" s="1"/>
      <c r="C5765" s="1"/>
      <c r="D5765" s="1"/>
      <c r="E5765" s="6"/>
      <c r="F5765" s="1"/>
      <c r="G5765" s="1" t="str">
        <f>IF(ISNA(VLOOKUP($C5765,'DTEN TCAP Linkage deviceId'!$A$1:$A$20000,1,FALSE)),"No","Yes")</f>
        <v>No</v>
      </c>
      <c r="H5765" s="1" t="str">
        <f>IF(ISNA(VLOOKUP($C5765,'Provisioning Requester'!$F$3:$H$20000,2,FALSE)),"No","Yes")</f>
        <v>No</v>
      </c>
      <c r="I5765" s="1" t="str">
        <f>IF($H5765="Yes",VLOOKUP($C5765,'Provisioning Requester'!$F$3:$H$20000,3,FALSE),"-")</f>
        <v>-</v>
      </c>
      <c r="J5765" s="1" t="str">
        <f>IF(OR(D5765="SVCP", E5765="TRUE"), "No", IF(ISNA(VLOOKUP($C5765,'ProvResponder deviceId'!$A$1:$A$20000,1,FALSE)),"No","Yes"))</f>
        <v>No</v>
      </c>
      <c r="K5765" s="1" t="str">
        <f>IF($J5765="Yes",VLOOKUP($C5765,'ProvResponder deviceId'!$A$1:$C$20000,3,FALSE),"-")</f>
        <v>-</v>
      </c>
      <c r="L5765" s="1" t="str">
        <f t="shared" ref="L5765:L5828" si="180">IF(ISBLANK($C5765),"",$D5765&amp;$E5765&amp;$G5765&amp;$H5765&amp;$I5765&amp;$J5765&amp;$K5765)</f>
        <v/>
      </c>
      <c r="M5765" s="1" t="str">
        <f t="shared" ref="M5765:M5828" si="181">IF(ISBLANK($C5765),"",$D5765&amp;$E5765&amp;$G5765&amp;$H5765&amp;$I5765&amp;$J5765&amp;"other")</f>
        <v/>
      </c>
      <c r="N5765" s="1" t="str">
        <f>IF(ISBLANK($C5765),"",IF(ISNA(VLOOKUP($L5765,'result messages'!$H$3:$L$11,2,FALSE)),VLOOKUP($M5765,'result messages'!$H$3:$L$11,2,FALSE),VLOOKUP($L5765,'result messages'!$H$3:$L$11,2,FALSE)))</f>
        <v/>
      </c>
      <c r="O5765" s="1" t="str">
        <f>IF(ISBLANK($C5765),"",IF(ISNA(VLOOKUP($L5765,'result messages'!$H$3:$L$11,3,FALSE)),VLOOKUP($M5765,'result messages'!$H$3:$L$11,3,FALSE),VLOOKUP($L5765,'result messages'!$H$3:$L$11,3,FALSE)))</f>
        <v/>
      </c>
      <c r="P5765" s="1" t="str">
        <f>IF(ISBLANK($C5765),"",IF(ISNA(VLOOKUP($L5765,'result messages'!$H$3:$L$11,4,FALSE)),VLOOKUP($M5765,'result messages'!$H$3:$L$11,4,FALSE),VLOOKUP($L5765,'result messages'!$H$3:$L$11,4,FALSE)))</f>
        <v/>
      </c>
      <c r="Q5765" s="1" t="str">
        <f>IF(ISBLANK($C5765),"",IF(ISNA(VLOOKUP($L5765,'result messages'!$H$3:$L$11,5,FALSE)),VLOOKUP($M5765,'result messages'!$H$3:$L$11,5,FALSE),VLOOKUP($L5765,'result messages'!$H$3:$L$11,5,FALSE)))</f>
        <v/>
      </c>
    </row>
    <row r="5766" spans="1:17">
      <c r="A5766" s="1">
        <v>5763</v>
      </c>
      <c r="B5766" s="1"/>
      <c r="C5766" s="1"/>
      <c r="D5766" s="1"/>
      <c r="E5766" s="6"/>
      <c r="F5766" s="1"/>
      <c r="G5766" s="1" t="str">
        <f>IF(ISNA(VLOOKUP($C5766,'DTEN TCAP Linkage deviceId'!$A$1:$A$20000,1,FALSE)),"No","Yes")</f>
        <v>No</v>
      </c>
      <c r="H5766" s="1" t="str">
        <f>IF(ISNA(VLOOKUP($C5766,'Provisioning Requester'!$F$3:$H$20000,2,FALSE)),"No","Yes")</f>
        <v>No</v>
      </c>
      <c r="I5766" s="1" t="str">
        <f>IF($H5766="Yes",VLOOKUP($C5766,'Provisioning Requester'!$F$3:$H$20000,3,FALSE),"-")</f>
        <v>-</v>
      </c>
      <c r="J5766" s="1" t="str">
        <f>IF(OR(D5766="SVCP", E5766="TRUE"), "No", IF(ISNA(VLOOKUP($C5766,'ProvResponder deviceId'!$A$1:$A$20000,1,FALSE)),"No","Yes"))</f>
        <v>No</v>
      </c>
      <c r="K5766" s="1" t="str">
        <f>IF($J5766="Yes",VLOOKUP($C5766,'ProvResponder deviceId'!$A$1:$C$20000,3,FALSE),"-")</f>
        <v>-</v>
      </c>
      <c r="L5766" s="1" t="str">
        <f t="shared" si="180"/>
        <v/>
      </c>
      <c r="M5766" s="1" t="str">
        <f t="shared" si="181"/>
        <v/>
      </c>
      <c r="N5766" s="1" t="str">
        <f>IF(ISBLANK($C5766),"",IF(ISNA(VLOOKUP($L5766,'result messages'!$H$3:$L$11,2,FALSE)),VLOOKUP($M5766,'result messages'!$H$3:$L$11,2,FALSE),VLOOKUP($L5766,'result messages'!$H$3:$L$11,2,FALSE)))</f>
        <v/>
      </c>
      <c r="O5766" s="1" t="str">
        <f>IF(ISBLANK($C5766),"",IF(ISNA(VLOOKUP($L5766,'result messages'!$H$3:$L$11,3,FALSE)),VLOOKUP($M5766,'result messages'!$H$3:$L$11,3,FALSE),VLOOKUP($L5766,'result messages'!$H$3:$L$11,3,FALSE)))</f>
        <v/>
      </c>
      <c r="P5766" s="1" t="str">
        <f>IF(ISBLANK($C5766),"",IF(ISNA(VLOOKUP($L5766,'result messages'!$H$3:$L$11,4,FALSE)),VLOOKUP($M5766,'result messages'!$H$3:$L$11,4,FALSE),VLOOKUP($L5766,'result messages'!$H$3:$L$11,4,FALSE)))</f>
        <v/>
      </c>
      <c r="Q5766" s="1" t="str">
        <f>IF(ISBLANK($C5766),"",IF(ISNA(VLOOKUP($L5766,'result messages'!$H$3:$L$11,5,FALSE)),VLOOKUP($M5766,'result messages'!$H$3:$L$11,5,FALSE),VLOOKUP($L5766,'result messages'!$H$3:$L$11,5,FALSE)))</f>
        <v/>
      </c>
    </row>
    <row r="5767" spans="1:17">
      <c r="A5767" s="1">
        <v>5764</v>
      </c>
      <c r="B5767" s="1"/>
      <c r="C5767" s="1"/>
      <c r="D5767" s="1"/>
      <c r="E5767" s="6"/>
      <c r="F5767" s="1"/>
      <c r="G5767" s="1" t="str">
        <f>IF(ISNA(VLOOKUP($C5767,'DTEN TCAP Linkage deviceId'!$A$1:$A$20000,1,FALSE)),"No","Yes")</f>
        <v>No</v>
      </c>
      <c r="H5767" s="1" t="str">
        <f>IF(ISNA(VLOOKUP($C5767,'Provisioning Requester'!$F$3:$H$20000,2,FALSE)),"No","Yes")</f>
        <v>No</v>
      </c>
      <c r="I5767" s="1" t="str">
        <f>IF($H5767="Yes",VLOOKUP($C5767,'Provisioning Requester'!$F$3:$H$20000,3,FALSE),"-")</f>
        <v>-</v>
      </c>
      <c r="J5767" s="1" t="str">
        <f>IF(OR(D5767="SVCP", E5767="TRUE"), "No", IF(ISNA(VLOOKUP($C5767,'ProvResponder deviceId'!$A$1:$A$20000,1,FALSE)),"No","Yes"))</f>
        <v>No</v>
      </c>
      <c r="K5767" s="1" t="str">
        <f>IF($J5767="Yes",VLOOKUP($C5767,'ProvResponder deviceId'!$A$1:$C$20000,3,FALSE),"-")</f>
        <v>-</v>
      </c>
      <c r="L5767" s="1" t="str">
        <f t="shared" si="180"/>
        <v/>
      </c>
      <c r="M5767" s="1" t="str">
        <f t="shared" si="181"/>
        <v/>
      </c>
      <c r="N5767" s="1" t="str">
        <f>IF(ISBLANK($C5767),"",IF(ISNA(VLOOKUP($L5767,'result messages'!$H$3:$L$11,2,FALSE)),VLOOKUP($M5767,'result messages'!$H$3:$L$11,2,FALSE),VLOOKUP($L5767,'result messages'!$H$3:$L$11,2,FALSE)))</f>
        <v/>
      </c>
      <c r="O5767" s="1" t="str">
        <f>IF(ISBLANK($C5767),"",IF(ISNA(VLOOKUP($L5767,'result messages'!$H$3:$L$11,3,FALSE)),VLOOKUP($M5767,'result messages'!$H$3:$L$11,3,FALSE),VLOOKUP($L5767,'result messages'!$H$3:$L$11,3,FALSE)))</f>
        <v/>
      </c>
      <c r="P5767" s="1" t="str">
        <f>IF(ISBLANK($C5767),"",IF(ISNA(VLOOKUP($L5767,'result messages'!$H$3:$L$11,4,FALSE)),VLOOKUP($M5767,'result messages'!$H$3:$L$11,4,FALSE),VLOOKUP($L5767,'result messages'!$H$3:$L$11,4,FALSE)))</f>
        <v/>
      </c>
      <c r="Q5767" s="1" t="str">
        <f>IF(ISBLANK($C5767),"",IF(ISNA(VLOOKUP($L5767,'result messages'!$H$3:$L$11,5,FALSE)),VLOOKUP($M5767,'result messages'!$H$3:$L$11,5,FALSE),VLOOKUP($L5767,'result messages'!$H$3:$L$11,5,FALSE)))</f>
        <v/>
      </c>
    </row>
    <row r="5768" spans="1:17">
      <c r="A5768" s="1">
        <v>5765</v>
      </c>
      <c r="B5768" s="1"/>
      <c r="C5768" s="1"/>
      <c r="D5768" s="1"/>
      <c r="E5768" s="6"/>
      <c r="F5768" s="1"/>
      <c r="G5768" s="1" t="str">
        <f>IF(ISNA(VLOOKUP($C5768,'DTEN TCAP Linkage deviceId'!$A$1:$A$20000,1,FALSE)),"No","Yes")</f>
        <v>No</v>
      </c>
      <c r="H5768" s="1" t="str">
        <f>IF(ISNA(VLOOKUP($C5768,'Provisioning Requester'!$F$3:$H$20000,2,FALSE)),"No","Yes")</f>
        <v>No</v>
      </c>
      <c r="I5768" s="1" t="str">
        <f>IF($H5768="Yes",VLOOKUP($C5768,'Provisioning Requester'!$F$3:$H$20000,3,FALSE),"-")</f>
        <v>-</v>
      </c>
      <c r="J5768" s="1" t="str">
        <f>IF(OR(D5768="SVCP", E5768="TRUE"), "No", IF(ISNA(VLOOKUP($C5768,'ProvResponder deviceId'!$A$1:$A$20000,1,FALSE)),"No","Yes"))</f>
        <v>No</v>
      </c>
      <c r="K5768" s="1" t="str">
        <f>IF($J5768="Yes",VLOOKUP($C5768,'ProvResponder deviceId'!$A$1:$C$20000,3,FALSE),"-")</f>
        <v>-</v>
      </c>
      <c r="L5768" s="1" t="str">
        <f t="shared" si="180"/>
        <v/>
      </c>
      <c r="M5768" s="1" t="str">
        <f t="shared" si="181"/>
        <v/>
      </c>
      <c r="N5768" s="1" t="str">
        <f>IF(ISBLANK($C5768),"",IF(ISNA(VLOOKUP($L5768,'result messages'!$H$3:$L$11,2,FALSE)),VLOOKUP($M5768,'result messages'!$H$3:$L$11,2,FALSE),VLOOKUP($L5768,'result messages'!$H$3:$L$11,2,FALSE)))</f>
        <v/>
      </c>
      <c r="O5768" s="1" t="str">
        <f>IF(ISBLANK($C5768),"",IF(ISNA(VLOOKUP($L5768,'result messages'!$H$3:$L$11,3,FALSE)),VLOOKUP($M5768,'result messages'!$H$3:$L$11,3,FALSE),VLOOKUP($L5768,'result messages'!$H$3:$L$11,3,FALSE)))</f>
        <v/>
      </c>
      <c r="P5768" s="1" t="str">
        <f>IF(ISBLANK($C5768),"",IF(ISNA(VLOOKUP($L5768,'result messages'!$H$3:$L$11,4,FALSE)),VLOOKUP($M5768,'result messages'!$H$3:$L$11,4,FALSE),VLOOKUP($L5768,'result messages'!$H$3:$L$11,4,FALSE)))</f>
        <v/>
      </c>
      <c r="Q5768" s="1" t="str">
        <f>IF(ISBLANK($C5768),"",IF(ISNA(VLOOKUP($L5768,'result messages'!$H$3:$L$11,5,FALSE)),VLOOKUP($M5768,'result messages'!$H$3:$L$11,5,FALSE),VLOOKUP($L5768,'result messages'!$H$3:$L$11,5,FALSE)))</f>
        <v/>
      </c>
    </row>
    <row r="5769" spans="1:17">
      <c r="A5769" s="1">
        <v>5766</v>
      </c>
      <c r="B5769" s="1"/>
      <c r="C5769" s="1"/>
      <c r="D5769" s="1"/>
      <c r="E5769" s="6"/>
      <c r="F5769" s="1"/>
      <c r="G5769" s="1" t="str">
        <f>IF(ISNA(VLOOKUP($C5769,'DTEN TCAP Linkage deviceId'!$A$1:$A$20000,1,FALSE)),"No","Yes")</f>
        <v>No</v>
      </c>
      <c r="H5769" s="1" t="str">
        <f>IF(ISNA(VLOOKUP($C5769,'Provisioning Requester'!$F$3:$H$20000,2,FALSE)),"No","Yes")</f>
        <v>No</v>
      </c>
      <c r="I5769" s="1" t="str">
        <f>IF($H5769="Yes",VLOOKUP($C5769,'Provisioning Requester'!$F$3:$H$20000,3,FALSE),"-")</f>
        <v>-</v>
      </c>
      <c r="J5769" s="1" t="str">
        <f>IF(OR(D5769="SVCP", E5769="TRUE"), "No", IF(ISNA(VLOOKUP($C5769,'ProvResponder deviceId'!$A$1:$A$20000,1,FALSE)),"No","Yes"))</f>
        <v>No</v>
      </c>
      <c r="K5769" s="1" t="str">
        <f>IF($J5769="Yes",VLOOKUP($C5769,'ProvResponder deviceId'!$A$1:$C$20000,3,FALSE),"-")</f>
        <v>-</v>
      </c>
      <c r="L5769" s="1" t="str">
        <f t="shared" si="180"/>
        <v/>
      </c>
      <c r="M5769" s="1" t="str">
        <f t="shared" si="181"/>
        <v/>
      </c>
      <c r="N5769" s="1" t="str">
        <f>IF(ISBLANK($C5769),"",IF(ISNA(VLOOKUP($L5769,'result messages'!$H$3:$L$11,2,FALSE)),VLOOKUP($M5769,'result messages'!$H$3:$L$11,2,FALSE),VLOOKUP($L5769,'result messages'!$H$3:$L$11,2,FALSE)))</f>
        <v/>
      </c>
      <c r="O5769" s="1" t="str">
        <f>IF(ISBLANK($C5769),"",IF(ISNA(VLOOKUP($L5769,'result messages'!$H$3:$L$11,3,FALSE)),VLOOKUP($M5769,'result messages'!$H$3:$L$11,3,FALSE),VLOOKUP($L5769,'result messages'!$H$3:$L$11,3,FALSE)))</f>
        <v/>
      </c>
      <c r="P5769" s="1" t="str">
        <f>IF(ISBLANK($C5769),"",IF(ISNA(VLOOKUP($L5769,'result messages'!$H$3:$L$11,4,FALSE)),VLOOKUP($M5769,'result messages'!$H$3:$L$11,4,FALSE),VLOOKUP($L5769,'result messages'!$H$3:$L$11,4,FALSE)))</f>
        <v/>
      </c>
      <c r="Q5769" s="1" t="str">
        <f>IF(ISBLANK($C5769),"",IF(ISNA(VLOOKUP($L5769,'result messages'!$H$3:$L$11,5,FALSE)),VLOOKUP($M5769,'result messages'!$H$3:$L$11,5,FALSE),VLOOKUP($L5769,'result messages'!$H$3:$L$11,5,FALSE)))</f>
        <v/>
      </c>
    </row>
    <row r="5770" spans="1:17">
      <c r="A5770" s="1">
        <v>5767</v>
      </c>
      <c r="B5770" s="1"/>
      <c r="C5770" s="1"/>
      <c r="D5770" s="1"/>
      <c r="E5770" s="6"/>
      <c r="F5770" s="1"/>
      <c r="G5770" s="1" t="str">
        <f>IF(ISNA(VLOOKUP($C5770,'DTEN TCAP Linkage deviceId'!$A$1:$A$20000,1,FALSE)),"No","Yes")</f>
        <v>No</v>
      </c>
      <c r="H5770" s="1" t="str">
        <f>IF(ISNA(VLOOKUP($C5770,'Provisioning Requester'!$F$3:$H$20000,2,FALSE)),"No","Yes")</f>
        <v>No</v>
      </c>
      <c r="I5770" s="1" t="str">
        <f>IF($H5770="Yes",VLOOKUP($C5770,'Provisioning Requester'!$F$3:$H$20000,3,FALSE),"-")</f>
        <v>-</v>
      </c>
      <c r="J5770" s="1" t="str">
        <f>IF(OR(D5770="SVCP", E5770="TRUE"), "No", IF(ISNA(VLOOKUP($C5770,'ProvResponder deviceId'!$A$1:$A$20000,1,FALSE)),"No","Yes"))</f>
        <v>No</v>
      </c>
      <c r="K5770" s="1" t="str">
        <f>IF($J5770="Yes",VLOOKUP($C5770,'ProvResponder deviceId'!$A$1:$C$20000,3,FALSE),"-")</f>
        <v>-</v>
      </c>
      <c r="L5770" s="1" t="str">
        <f t="shared" si="180"/>
        <v/>
      </c>
      <c r="M5770" s="1" t="str">
        <f t="shared" si="181"/>
        <v/>
      </c>
      <c r="N5770" s="1" t="str">
        <f>IF(ISBLANK($C5770),"",IF(ISNA(VLOOKUP($L5770,'result messages'!$H$3:$L$11,2,FALSE)),VLOOKUP($M5770,'result messages'!$H$3:$L$11,2,FALSE),VLOOKUP($L5770,'result messages'!$H$3:$L$11,2,FALSE)))</f>
        <v/>
      </c>
      <c r="O5770" s="1" t="str">
        <f>IF(ISBLANK($C5770),"",IF(ISNA(VLOOKUP($L5770,'result messages'!$H$3:$L$11,3,FALSE)),VLOOKUP($M5770,'result messages'!$H$3:$L$11,3,FALSE),VLOOKUP($L5770,'result messages'!$H$3:$L$11,3,FALSE)))</f>
        <v/>
      </c>
      <c r="P5770" s="1" t="str">
        <f>IF(ISBLANK($C5770),"",IF(ISNA(VLOOKUP($L5770,'result messages'!$H$3:$L$11,4,FALSE)),VLOOKUP($M5770,'result messages'!$H$3:$L$11,4,FALSE),VLOOKUP($L5770,'result messages'!$H$3:$L$11,4,FALSE)))</f>
        <v/>
      </c>
      <c r="Q5770" s="1" t="str">
        <f>IF(ISBLANK($C5770),"",IF(ISNA(VLOOKUP($L5770,'result messages'!$H$3:$L$11,5,FALSE)),VLOOKUP($M5770,'result messages'!$H$3:$L$11,5,FALSE),VLOOKUP($L5770,'result messages'!$H$3:$L$11,5,FALSE)))</f>
        <v/>
      </c>
    </row>
    <row r="5771" spans="1:17">
      <c r="A5771" s="1">
        <v>5768</v>
      </c>
      <c r="B5771" s="1"/>
      <c r="C5771" s="1"/>
      <c r="D5771" s="1"/>
      <c r="E5771" s="6"/>
      <c r="F5771" s="1"/>
      <c r="G5771" s="1" t="str">
        <f>IF(ISNA(VLOOKUP($C5771,'DTEN TCAP Linkage deviceId'!$A$1:$A$20000,1,FALSE)),"No","Yes")</f>
        <v>No</v>
      </c>
      <c r="H5771" s="1" t="str">
        <f>IF(ISNA(VLOOKUP($C5771,'Provisioning Requester'!$F$3:$H$20000,2,FALSE)),"No","Yes")</f>
        <v>No</v>
      </c>
      <c r="I5771" s="1" t="str">
        <f>IF($H5771="Yes",VLOOKUP($C5771,'Provisioning Requester'!$F$3:$H$20000,3,FALSE),"-")</f>
        <v>-</v>
      </c>
      <c r="J5771" s="1" t="str">
        <f>IF(OR(D5771="SVCP", E5771="TRUE"), "No", IF(ISNA(VLOOKUP($C5771,'ProvResponder deviceId'!$A$1:$A$20000,1,FALSE)),"No","Yes"))</f>
        <v>No</v>
      </c>
      <c r="K5771" s="1" t="str">
        <f>IF($J5771="Yes",VLOOKUP($C5771,'ProvResponder deviceId'!$A$1:$C$20000,3,FALSE),"-")</f>
        <v>-</v>
      </c>
      <c r="L5771" s="1" t="str">
        <f t="shared" si="180"/>
        <v/>
      </c>
      <c r="M5771" s="1" t="str">
        <f t="shared" si="181"/>
        <v/>
      </c>
      <c r="N5771" s="1" t="str">
        <f>IF(ISBLANK($C5771),"",IF(ISNA(VLOOKUP($L5771,'result messages'!$H$3:$L$11,2,FALSE)),VLOOKUP($M5771,'result messages'!$H$3:$L$11,2,FALSE),VLOOKUP($L5771,'result messages'!$H$3:$L$11,2,FALSE)))</f>
        <v/>
      </c>
      <c r="O5771" s="1" t="str">
        <f>IF(ISBLANK($C5771),"",IF(ISNA(VLOOKUP($L5771,'result messages'!$H$3:$L$11,3,FALSE)),VLOOKUP($M5771,'result messages'!$H$3:$L$11,3,FALSE),VLOOKUP($L5771,'result messages'!$H$3:$L$11,3,FALSE)))</f>
        <v/>
      </c>
      <c r="P5771" s="1" t="str">
        <f>IF(ISBLANK($C5771),"",IF(ISNA(VLOOKUP($L5771,'result messages'!$H$3:$L$11,4,FALSE)),VLOOKUP($M5771,'result messages'!$H$3:$L$11,4,FALSE),VLOOKUP($L5771,'result messages'!$H$3:$L$11,4,FALSE)))</f>
        <v/>
      </c>
      <c r="Q5771" s="1" t="str">
        <f>IF(ISBLANK($C5771),"",IF(ISNA(VLOOKUP($L5771,'result messages'!$H$3:$L$11,5,FALSE)),VLOOKUP($M5771,'result messages'!$H$3:$L$11,5,FALSE),VLOOKUP($L5771,'result messages'!$H$3:$L$11,5,FALSE)))</f>
        <v/>
      </c>
    </row>
    <row r="5772" spans="1:17">
      <c r="A5772" s="1">
        <v>5769</v>
      </c>
      <c r="B5772" s="1"/>
      <c r="C5772" s="1"/>
      <c r="D5772" s="1"/>
      <c r="E5772" s="6"/>
      <c r="F5772" s="1"/>
      <c r="G5772" s="1" t="str">
        <f>IF(ISNA(VLOOKUP($C5772,'DTEN TCAP Linkage deviceId'!$A$1:$A$20000,1,FALSE)),"No","Yes")</f>
        <v>No</v>
      </c>
      <c r="H5772" s="1" t="str">
        <f>IF(ISNA(VLOOKUP($C5772,'Provisioning Requester'!$F$3:$H$20000,2,FALSE)),"No","Yes")</f>
        <v>No</v>
      </c>
      <c r="I5772" s="1" t="str">
        <f>IF($H5772="Yes",VLOOKUP($C5772,'Provisioning Requester'!$F$3:$H$20000,3,FALSE),"-")</f>
        <v>-</v>
      </c>
      <c r="J5772" s="1" t="str">
        <f>IF(OR(D5772="SVCP", E5772="TRUE"), "No", IF(ISNA(VLOOKUP($C5772,'ProvResponder deviceId'!$A$1:$A$20000,1,FALSE)),"No","Yes"))</f>
        <v>No</v>
      </c>
      <c r="K5772" s="1" t="str">
        <f>IF($J5772="Yes",VLOOKUP($C5772,'ProvResponder deviceId'!$A$1:$C$20000,3,FALSE),"-")</f>
        <v>-</v>
      </c>
      <c r="L5772" s="1" t="str">
        <f t="shared" si="180"/>
        <v/>
      </c>
      <c r="M5772" s="1" t="str">
        <f t="shared" si="181"/>
        <v/>
      </c>
      <c r="N5772" s="1" t="str">
        <f>IF(ISBLANK($C5772),"",IF(ISNA(VLOOKUP($L5772,'result messages'!$H$3:$L$11,2,FALSE)),VLOOKUP($M5772,'result messages'!$H$3:$L$11,2,FALSE),VLOOKUP($L5772,'result messages'!$H$3:$L$11,2,FALSE)))</f>
        <v/>
      </c>
      <c r="O5772" s="1" t="str">
        <f>IF(ISBLANK($C5772),"",IF(ISNA(VLOOKUP($L5772,'result messages'!$H$3:$L$11,3,FALSE)),VLOOKUP($M5772,'result messages'!$H$3:$L$11,3,FALSE),VLOOKUP($L5772,'result messages'!$H$3:$L$11,3,FALSE)))</f>
        <v/>
      </c>
      <c r="P5772" s="1" t="str">
        <f>IF(ISBLANK($C5772),"",IF(ISNA(VLOOKUP($L5772,'result messages'!$H$3:$L$11,4,FALSE)),VLOOKUP($M5772,'result messages'!$H$3:$L$11,4,FALSE),VLOOKUP($L5772,'result messages'!$H$3:$L$11,4,FALSE)))</f>
        <v/>
      </c>
      <c r="Q5772" s="1" t="str">
        <f>IF(ISBLANK($C5772),"",IF(ISNA(VLOOKUP($L5772,'result messages'!$H$3:$L$11,5,FALSE)),VLOOKUP($M5772,'result messages'!$H$3:$L$11,5,FALSE),VLOOKUP($L5772,'result messages'!$H$3:$L$11,5,FALSE)))</f>
        <v/>
      </c>
    </row>
    <row r="5773" spans="1:17">
      <c r="A5773" s="1">
        <v>5770</v>
      </c>
      <c r="B5773" s="1"/>
      <c r="C5773" s="1"/>
      <c r="D5773" s="1"/>
      <c r="E5773" s="6"/>
      <c r="F5773" s="1"/>
      <c r="G5773" s="1" t="str">
        <f>IF(ISNA(VLOOKUP($C5773,'DTEN TCAP Linkage deviceId'!$A$1:$A$20000,1,FALSE)),"No","Yes")</f>
        <v>No</v>
      </c>
      <c r="H5773" s="1" t="str">
        <f>IF(ISNA(VLOOKUP($C5773,'Provisioning Requester'!$F$3:$H$20000,2,FALSE)),"No","Yes")</f>
        <v>No</v>
      </c>
      <c r="I5773" s="1" t="str">
        <f>IF($H5773="Yes",VLOOKUP($C5773,'Provisioning Requester'!$F$3:$H$20000,3,FALSE),"-")</f>
        <v>-</v>
      </c>
      <c r="J5773" s="1" t="str">
        <f>IF(OR(D5773="SVCP", E5773="TRUE"), "No", IF(ISNA(VLOOKUP($C5773,'ProvResponder deviceId'!$A$1:$A$20000,1,FALSE)),"No","Yes"))</f>
        <v>No</v>
      </c>
      <c r="K5773" s="1" t="str">
        <f>IF($J5773="Yes",VLOOKUP($C5773,'ProvResponder deviceId'!$A$1:$C$20000,3,FALSE),"-")</f>
        <v>-</v>
      </c>
      <c r="L5773" s="1" t="str">
        <f t="shared" si="180"/>
        <v/>
      </c>
      <c r="M5773" s="1" t="str">
        <f t="shared" si="181"/>
        <v/>
      </c>
      <c r="N5773" s="1" t="str">
        <f>IF(ISBLANK($C5773),"",IF(ISNA(VLOOKUP($L5773,'result messages'!$H$3:$L$11,2,FALSE)),VLOOKUP($M5773,'result messages'!$H$3:$L$11,2,FALSE),VLOOKUP($L5773,'result messages'!$H$3:$L$11,2,FALSE)))</f>
        <v/>
      </c>
      <c r="O5773" s="1" t="str">
        <f>IF(ISBLANK($C5773),"",IF(ISNA(VLOOKUP($L5773,'result messages'!$H$3:$L$11,3,FALSE)),VLOOKUP($M5773,'result messages'!$H$3:$L$11,3,FALSE),VLOOKUP($L5773,'result messages'!$H$3:$L$11,3,FALSE)))</f>
        <v/>
      </c>
      <c r="P5773" s="1" t="str">
        <f>IF(ISBLANK($C5773),"",IF(ISNA(VLOOKUP($L5773,'result messages'!$H$3:$L$11,4,FALSE)),VLOOKUP($M5773,'result messages'!$H$3:$L$11,4,FALSE),VLOOKUP($L5773,'result messages'!$H$3:$L$11,4,FALSE)))</f>
        <v/>
      </c>
      <c r="Q5773" s="1" t="str">
        <f>IF(ISBLANK($C5773),"",IF(ISNA(VLOOKUP($L5773,'result messages'!$H$3:$L$11,5,FALSE)),VLOOKUP($M5773,'result messages'!$H$3:$L$11,5,FALSE),VLOOKUP($L5773,'result messages'!$H$3:$L$11,5,FALSE)))</f>
        <v/>
      </c>
    </row>
    <row r="5774" spans="1:17">
      <c r="A5774" s="1">
        <v>5771</v>
      </c>
      <c r="B5774" s="1"/>
      <c r="C5774" s="1"/>
      <c r="D5774" s="1"/>
      <c r="E5774" s="6"/>
      <c r="F5774" s="1"/>
      <c r="G5774" s="1" t="str">
        <f>IF(ISNA(VLOOKUP($C5774,'DTEN TCAP Linkage deviceId'!$A$1:$A$20000,1,FALSE)),"No","Yes")</f>
        <v>No</v>
      </c>
      <c r="H5774" s="1" t="str">
        <f>IF(ISNA(VLOOKUP($C5774,'Provisioning Requester'!$F$3:$H$20000,2,FALSE)),"No","Yes")</f>
        <v>No</v>
      </c>
      <c r="I5774" s="1" t="str">
        <f>IF($H5774="Yes",VLOOKUP($C5774,'Provisioning Requester'!$F$3:$H$20000,3,FALSE),"-")</f>
        <v>-</v>
      </c>
      <c r="J5774" s="1" t="str">
        <f>IF(OR(D5774="SVCP", E5774="TRUE"), "No", IF(ISNA(VLOOKUP($C5774,'ProvResponder deviceId'!$A$1:$A$20000,1,FALSE)),"No","Yes"))</f>
        <v>No</v>
      </c>
      <c r="K5774" s="1" t="str">
        <f>IF($J5774="Yes",VLOOKUP($C5774,'ProvResponder deviceId'!$A$1:$C$20000,3,FALSE),"-")</f>
        <v>-</v>
      </c>
      <c r="L5774" s="1" t="str">
        <f t="shared" si="180"/>
        <v/>
      </c>
      <c r="M5774" s="1" t="str">
        <f t="shared" si="181"/>
        <v/>
      </c>
      <c r="N5774" s="1" t="str">
        <f>IF(ISBLANK($C5774),"",IF(ISNA(VLOOKUP($L5774,'result messages'!$H$3:$L$11,2,FALSE)),VLOOKUP($M5774,'result messages'!$H$3:$L$11,2,FALSE),VLOOKUP($L5774,'result messages'!$H$3:$L$11,2,FALSE)))</f>
        <v/>
      </c>
      <c r="O5774" s="1" t="str">
        <f>IF(ISBLANK($C5774),"",IF(ISNA(VLOOKUP($L5774,'result messages'!$H$3:$L$11,3,FALSE)),VLOOKUP($M5774,'result messages'!$H$3:$L$11,3,FALSE),VLOOKUP($L5774,'result messages'!$H$3:$L$11,3,FALSE)))</f>
        <v/>
      </c>
      <c r="P5774" s="1" t="str">
        <f>IF(ISBLANK($C5774),"",IF(ISNA(VLOOKUP($L5774,'result messages'!$H$3:$L$11,4,FALSE)),VLOOKUP($M5774,'result messages'!$H$3:$L$11,4,FALSE),VLOOKUP($L5774,'result messages'!$H$3:$L$11,4,FALSE)))</f>
        <v/>
      </c>
      <c r="Q5774" s="1" t="str">
        <f>IF(ISBLANK($C5774),"",IF(ISNA(VLOOKUP($L5774,'result messages'!$H$3:$L$11,5,FALSE)),VLOOKUP($M5774,'result messages'!$H$3:$L$11,5,FALSE),VLOOKUP($L5774,'result messages'!$H$3:$L$11,5,FALSE)))</f>
        <v/>
      </c>
    </row>
    <row r="5775" spans="1:17">
      <c r="A5775" s="1">
        <v>5772</v>
      </c>
      <c r="B5775" s="1"/>
      <c r="C5775" s="1"/>
      <c r="D5775" s="1"/>
      <c r="E5775" s="6"/>
      <c r="F5775" s="1"/>
      <c r="G5775" s="1" t="str">
        <f>IF(ISNA(VLOOKUP($C5775,'DTEN TCAP Linkage deviceId'!$A$1:$A$20000,1,FALSE)),"No","Yes")</f>
        <v>No</v>
      </c>
      <c r="H5775" s="1" t="str">
        <f>IF(ISNA(VLOOKUP($C5775,'Provisioning Requester'!$F$3:$H$20000,2,FALSE)),"No","Yes")</f>
        <v>No</v>
      </c>
      <c r="I5775" s="1" t="str">
        <f>IF($H5775="Yes",VLOOKUP($C5775,'Provisioning Requester'!$F$3:$H$20000,3,FALSE),"-")</f>
        <v>-</v>
      </c>
      <c r="J5775" s="1" t="str">
        <f>IF(OR(D5775="SVCP", E5775="TRUE"), "No", IF(ISNA(VLOOKUP($C5775,'ProvResponder deviceId'!$A$1:$A$20000,1,FALSE)),"No","Yes"))</f>
        <v>No</v>
      </c>
      <c r="K5775" s="1" t="str">
        <f>IF($J5775="Yes",VLOOKUP($C5775,'ProvResponder deviceId'!$A$1:$C$20000,3,FALSE),"-")</f>
        <v>-</v>
      </c>
      <c r="L5775" s="1" t="str">
        <f t="shared" si="180"/>
        <v/>
      </c>
      <c r="M5775" s="1" t="str">
        <f t="shared" si="181"/>
        <v/>
      </c>
      <c r="N5775" s="1" t="str">
        <f>IF(ISBLANK($C5775),"",IF(ISNA(VLOOKUP($L5775,'result messages'!$H$3:$L$11,2,FALSE)),VLOOKUP($M5775,'result messages'!$H$3:$L$11,2,FALSE),VLOOKUP($L5775,'result messages'!$H$3:$L$11,2,FALSE)))</f>
        <v/>
      </c>
      <c r="O5775" s="1" t="str">
        <f>IF(ISBLANK($C5775),"",IF(ISNA(VLOOKUP($L5775,'result messages'!$H$3:$L$11,3,FALSE)),VLOOKUP($M5775,'result messages'!$H$3:$L$11,3,FALSE),VLOOKUP($L5775,'result messages'!$H$3:$L$11,3,FALSE)))</f>
        <v/>
      </c>
      <c r="P5775" s="1" t="str">
        <f>IF(ISBLANK($C5775),"",IF(ISNA(VLOOKUP($L5775,'result messages'!$H$3:$L$11,4,FALSE)),VLOOKUP($M5775,'result messages'!$H$3:$L$11,4,FALSE),VLOOKUP($L5775,'result messages'!$H$3:$L$11,4,FALSE)))</f>
        <v/>
      </c>
      <c r="Q5775" s="1" t="str">
        <f>IF(ISBLANK($C5775),"",IF(ISNA(VLOOKUP($L5775,'result messages'!$H$3:$L$11,5,FALSE)),VLOOKUP($M5775,'result messages'!$H$3:$L$11,5,FALSE),VLOOKUP($L5775,'result messages'!$H$3:$L$11,5,FALSE)))</f>
        <v/>
      </c>
    </row>
    <row r="5776" spans="1:17">
      <c r="A5776" s="1">
        <v>5773</v>
      </c>
      <c r="B5776" s="1"/>
      <c r="C5776" s="1"/>
      <c r="D5776" s="1"/>
      <c r="E5776" s="6"/>
      <c r="F5776" s="1"/>
      <c r="G5776" s="1" t="str">
        <f>IF(ISNA(VLOOKUP($C5776,'DTEN TCAP Linkage deviceId'!$A$1:$A$20000,1,FALSE)),"No","Yes")</f>
        <v>No</v>
      </c>
      <c r="H5776" s="1" t="str">
        <f>IF(ISNA(VLOOKUP($C5776,'Provisioning Requester'!$F$3:$H$20000,2,FALSE)),"No","Yes")</f>
        <v>No</v>
      </c>
      <c r="I5776" s="1" t="str">
        <f>IF($H5776="Yes",VLOOKUP($C5776,'Provisioning Requester'!$F$3:$H$20000,3,FALSE),"-")</f>
        <v>-</v>
      </c>
      <c r="J5776" s="1" t="str">
        <f>IF(OR(D5776="SVCP", E5776="TRUE"), "No", IF(ISNA(VLOOKUP($C5776,'ProvResponder deviceId'!$A$1:$A$20000,1,FALSE)),"No","Yes"))</f>
        <v>No</v>
      </c>
      <c r="K5776" s="1" t="str">
        <f>IF($J5776="Yes",VLOOKUP($C5776,'ProvResponder deviceId'!$A$1:$C$20000,3,FALSE),"-")</f>
        <v>-</v>
      </c>
      <c r="L5776" s="1" t="str">
        <f t="shared" si="180"/>
        <v/>
      </c>
      <c r="M5776" s="1" t="str">
        <f t="shared" si="181"/>
        <v/>
      </c>
      <c r="N5776" s="1" t="str">
        <f>IF(ISBLANK($C5776),"",IF(ISNA(VLOOKUP($L5776,'result messages'!$H$3:$L$11,2,FALSE)),VLOOKUP($M5776,'result messages'!$H$3:$L$11,2,FALSE),VLOOKUP($L5776,'result messages'!$H$3:$L$11,2,FALSE)))</f>
        <v/>
      </c>
      <c r="O5776" s="1" t="str">
        <f>IF(ISBLANK($C5776),"",IF(ISNA(VLOOKUP($L5776,'result messages'!$H$3:$L$11,3,FALSE)),VLOOKUP($M5776,'result messages'!$H$3:$L$11,3,FALSE),VLOOKUP($L5776,'result messages'!$H$3:$L$11,3,FALSE)))</f>
        <v/>
      </c>
      <c r="P5776" s="1" t="str">
        <f>IF(ISBLANK($C5776),"",IF(ISNA(VLOOKUP($L5776,'result messages'!$H$3:$L$11,4,FALSE)),VLOOKUP($M5776,'result messages'!$H$3:$L$11,4,FALSE),VLOOKUP($L5776,'result messages'!$H$3:$L$11,4,FALSE)))</f>
        <v/>
      </c>
      <c r="Q5776" s="1" t="str">
        <f>IF(ISBLANK($C5776),"",IF(ISNA(VLOOKUP($L5776,'result messages'!$H$3:$L$11,5,FALSE)),VLOOKUP($M5776,'result messages'!$H$3:$L$11,5,FALSE),VLOOKUP($L5776,'result messages'!$H$3:$L$11,5,FALSE)))</f>
        <v/>
      </c>
    </row>
    <row r="5777" spans="1:17">
      <c r="A5777" s="1">
        <v>5774</v>
      </c>
      <c r="B5777" s="1"/>
      <c r="C5777" s="1"/>
      <c r="D5777" s="1"/>
      <c r="E5777" s="6"/>
      <c r="F5777" s="1"/>
      <c r="G5777" s="1" t="str">
        <f>IF(ISNA(VLOOKUP($C5777,'DTEN TCAP Linkage deviceId'!$A$1:$A$20000,1,FALSE)),"No","Yes")</f>
        <v>No</v>
      </c>
      <c r="H5777" s="1" t="str">
        <f>IF(ISNA(VLOOKUP($C5777,'Provisioning Requester'!$F$3:$H$20000,2,FALSE)),"No","Yes")</f>
        <v>No</v>
      </c>
      <c r="I5777" s="1" t="str">
        <f>IF($H5777="Yes",VLOOKUP($C5777,'Provisioning Requester'!$F$3:$H$20000,3,FALSE),"-")</f>
        <v>-</v>
      </c>
      <c r="J5777" s="1" t="str">
        <f>IF(OR(D5777="SVCP", E5777="TRUE"), "No", IF(ISNA(VLOOKUP($C5777,'ProvResponder deviceId'!$A$1:$A$20000,1,FALSE)),"No","Yes"))</f>
        <v>No</v>
      </c>
      <c r="K5777" s="1" t="str">
        <f>IF($J5777="Yes",VLOOKUP($C5777,'ProvResponder deviceId'!$A$1:$C$20000,3,FALSE),"-")</f>
        <v>-</v>
      </c>
      <c r="L5777" s="1" t="str">
        <f t="shared" si="180"/>
        <v/>
      </c>
      <c r="M5777" s="1" t="str">
        <f t="shared" si="181"/>
        <v/>
      </c>
      <c r="N5777" s="1" t="str">
        <f>IF(ISBLANK($C5777),"",IF(ISNA(VLOOKUP($L5777,'result messages'!$H$3:$L$11,2,FALSE)),VLOOKUP($M5777,'result messages'!$H$3:$L$11,2,FALSE),VLOOKUP($L5777,'result messages'!$H$3:$L$11,2,FALSE)))</f>
        <v/>
      </c>
      <c r="O5777" s="1" t="str">
        <f>IF(ISBLANK($C5777),"",IF(ISNA(VLOOKUP($L5777,'result messages'!$H$3:$L$11,3,FALSE)),VLOOKUP($M5777,'result messages'!$H$3:$L$11,3,FALSE),VLOOKUP($L5777,'result messages'!$H$3:$L$11,3,FALSE)))</f>
        <v/>
      </c>
      <c r="P5777" s="1" t="str">
        <f>IF(ISBLANK($C5777),"",IF(ISNA(VLOOKUP($L5777,'result messages'!$H$3:$L$11,4,FALSE)),VLOOKUP($M5777,'result messages'!$H$3:$L$11,4,FALSE),VLOOKUP($L5777,'result messages'!$H$3:$L$11,4,FALSE)))</f>
        <v/>
      </c>
      <c r="Q5777" s="1" t="str">
        <f>IF(ISBLANK($C5777),"",IF(ISNA(VLOOKUP($L5777,'result messages'!$H$3:$L$11,5,FALSE)),VLOOKUP($M5777,'result messages'!$H$3:$L$11,5,FALSE),VLOOKUP($L5777,'result messages'!$H$3:$L$11,5,FALSE)))</f>
        <v/>
      </c>
    </row>
    <row r="5778" spans="1:17">
      <c r="A5778" s="1">
        <v>5775</v>
      </c>
      <c r="B5778" s="1"/>
      <c r="C5778" s="1"/>
      <c r="D5778" s="1"/>
      <c r="E5778" s="6"/>
      <c r="F5778" s="1"/>
      <c r="G5778" s="1" t="str">
        <f>IF(ISNA(VLOOKUP($C5778,'DTEN TCAP Linkage deviceId'!$A$1:$A$20000,1,FALSE)),"No","Yes")</f>
        <v>No</v>
      </c>
      <c r="H5778" s="1" t="str">
        <f>IF(ISNA(VLOOKUP($C5778,'Provisioning Requester'!$F$3:$H$20000,2,FALSE)),"No","Yes")</f>
        <v>No</v>
      </c>
      <c r="I5778" s="1" t="str">
        <f>IF($H5778="Yes",VLOOKUP($C5778,'Provisioning Requester'!$F$3:$H$20000,3,FALSE),"-")</f>
        <v>-</v>
      </c>
      <c r="J5778" s="1" t="str">
        <f>IF(OR(D5778="SVCP", E5778="TRUE"), "No", IF(ISNA(VLOOKUP($C5778,'ProvResponder deviceId'!$A$1:$A$20000,1,FALSE)),"No","Yes"))</f>
        <v>No</v>
      </c>
      <c r="K5778" s="1" t="str">
        <f>IF($J5778="Yes",VLOOKUP($C5778,'ProvResponder deviceId'!$A$1:$C$20000,3,FALSE),"-")</f>
        <v>-</v>
      </c>
      <c r="L5778" s="1" t="str">
        <f t="shared" si="180"/>
        <v/>
      </c>
      <c r="M5778" s="1" t="str">
        <f t="shared" si="181"/>
        <v/>
      </c>
      <c r="N5778" s="1" t="str">
        <f>IF(ISBLANK($C5778),"",IF(ISNA(VLOOKUP($L5778,'result messages'!$H$3:$L$11,2,FALSE)),VLOOKUP($M5778,'result messages'!$H$3:$L$11,2,FALSE),VLOOKUP($L5778,'result messages'!$H$3:$L$11,2,FALSE)))</f>
        <v/>
      </c>
      <c r="O5778" s="1" t="str">
        <f>IF(ISBLANK($C5778),"",IF(ISNA(VLOOKUP($L5778,'result messages'!$H$3:$L$11,3,FALSE)),VLOOKUP($M5778,'result messages'!$H$3:$L$11,3,FALSE),VLOOKUP($L5778,'result messages'!$H$3:$L$11,3,FALSE)))</f>
        <v/>
      </c>
      <c r="P5778" s="1" t="str">
        <f>IF(ISBLANK($C5778),"",IF(ISNA(VLOOKUP($L5778,'result messages'!$H$3:$L$11,4,FALSE)),VLOOKUP($M5778,'result messages'!$H$3:$L$11,4,FALSE),VLOOKUP($L5778,'result messages'!$H$3:$L$11,4,FALSE)))</f>
        <v/>
      </c>
      <c r="Q5778" s="1" t="str">
        <f>IF(ISBLANK($C5778),"",IF(ISNA(VLOOKUP($L5778,'result messages'!$H$3:$L$11,5,FALSE)),VLOOKUP($M5778,'result messages'!$H$3:$L$11,5,FALSE),VLOOKUP($L5778,'result messages'!$H$3:$L$11,5,FALSE)))</f>
        <v/>
      </c>
    </row>
    <row r="5779" spans="1:17">
      <c r="A5779" s="1">
        <v>5776</v>
      </c>
      <c r="B5779" s="1"/>
      <c r="C5779" s="1"/>
      <c r="D5779" s="1"/>
      <c r="E5779" s="6"/>
      <c r="F5779" s="1"/>
      <c r="G5779" s="1" t="str">
        <f>IF(ISNA(VLOOKUP($C5779,'DTEN TCAP Linkage deviceId'!$A$1:$A$20000,1,FALSE)),"No","Yes")</f>
        <v>No</v>
      </c>
      <c r="H5779" s="1" t="str">
        <f>IF(ISNA(VLOOKUP($C5779,'Provisioning Requester'!$F$3:$H$20000,2,FALSE)),"No","Yes")</f>
        <v>No</v>
      </c>
      <c r="I5779" s="1" t="str">
        <f>IF($H5779="Yes",VLOOKUP($C5779,'Provisioning Requester'!$F$3:$H$20000,3,FALSE),"-")</f>
        <v>-</v>
      </c>
      <c r="J5779" s="1" t="str">
        <f>IF(OR(D5779="SVCP", E5779="TRUE"), "No", IF(ISNA(VLOOKUP($C5779,'ProvResponder deviceId'!$A$1:$A$20000,1,FALSE)),"No","Yes"))</f>
        <v>No</v>
      </c>
      <c r="K5779" s="1" t="str">
        <f>IF($J5779="Yes",VLOOKUP($C5779,'ProvResponder deviceId'!$A$1:$C$20000,3,FALSE),"-")</f>
        <v>-</v>
      </c>
      <c r="L5779" s="1" t="str">
        <f t="shared" si="180"/>
        <v/>
      </c>
      <c r="M5779" s="1" t="str">
        <f t="shared" si="181"/>
        <v/>
      </c>
      <c r="N5779" s="1" t="str">
        <f>IF(ISBLANK($C5779),"",IF(ISNA(VLOOKUP($L5779,'result messages'!$H$3:$L$11,2,FALSE)),VLOOKUP($M5779,'result messages'!$H$3:$L$11,2,FALSE),VLOOKUP($L5779,'result messages'!$H$3:$L$11,2,FALSE)))</f>
        <v/>
      </c>
      <c r="O5779" s="1" t="str">
        <f>IF(ISBLANK($C5779),"",IF(ISNA(VLOOKUP($L5779,'result messages'!$H$3:$L$11,3,FALSE)),VLOOKUP($M5779,'result messages'!$H$3:$L$11,3,FALSE),VLOOKUP($L5779,'result messages'!$H$3:$L$11,3,FALSE)))</f>
        <v/>
      </c>
      <c r="P5779" s="1" t="str">
        <f>IF(ISBLANK($C5779),"",IF(ISNA(VLOOKUP($L5779,'result messages'!$H$3:$L$11,4,FALSE)),VLOOKUP($M5779,'result messages'!$H$3:$L$11,4,FALSE),VLOOKUP($L5779,'result messages'!$H$3:$L$11,4,FALSE)))</f>
        <v/>
      </c>
      <c r="Q5779" s="1" t="str">
        <f>IF(ISBLANK($C5779),"",IF(ISNA(VLOOKUP($L5779,'result messages'!$H$3:$L$11,5,FALSE)),VLOOKUP($M5779,'result messages'!$H$3:$L$11,5,FALSE),VLOOKUP($L5779,'result messages'!$H$3:$L$11,5,FALSE)))</f>
        <v/>
      </c>
    </row>
    <row r="5780" spans="1:17">
      <c r="A5780" s="1">
        <v>5777</v>
      </c>
      <c r="B5780" s="1"/>
      <c r="C5780" s="1"/>
      <c r="D5780" s="1"/>
      <c r="E5780" s="6"/>
      <c r="F5780" s="1"/>
      <c r="G5780" s="1" t="str">
        <f>IF(ISNA(VLOOKUP($C5780,'DTEN TCAP Linkage deviceId'!$A$1:$A$20000,1,FALSE)),"No","Yes")</f>
        <v>No</v>
      </c>
      <c r="H5780" s="1" t="str">
        <f>IF(ISNA(VLOOKUP($C5780,'Provisioning Requester'!$F$3:$H$20000,2,FALSE)),"No","Yes")</f>
        <v>No</v>
      </c>
      <c r="I5780" s="1" t="str">
        <f>IF($H5780="Yes",VLOOKUP($C5780,'Provisioning Requester'!$F$3:$H$20000,3,FALSE),"-")</f>
        <v>-</v>
      </c>
      <c r="J5780" s="1" t="str">
        <f>IF(OR(D5780="SVCP", E5780="TRUE"), "No", IF(ISNA(VLOOKUP($C5780,'ProvResponder deviceId'!$A$1:$A$20000,1,FALSE)),"No","Yes"))</f>
        <v>No</v>
      </c>
      <c r="K5780" s="1" t="str">
        <f>IF($J5780="Yes",VLOOKUP($C5780,'ProvResponder deviceId'!$A$1:$C$20000,3,FALSE),"-")</f>
        <v>-</v>
      </c>
      <c r="L5780" s="1" t="str">
        <f t="shared" si="180"/>
        <v/>
      </c>
      <c r="M5780" s="1" t="str">
        <f t="shared" si="181"/>
        <v/>
      </c>
      <c r="N5780" s="1" t="str">
        <f>IF(ISBLANK($C5780),"",IF(ISNA(VLOOKUP($L5780,'result messages'!$H$3:$L$11,2,FALSE)),VLOOKUP($M5780,'result messages'!$H$3:$L$11,2,FALSE),VLOOKUP($L5780,'result messages'!$H$3:$L$11,2,FALSE)))</f>
        <v/>
      </c>
      <c r="O5780" s="1" t="str">
        <f>IF(ISBLANK($C5780),"",IF(ISNA(VLOOKUP($L5780,'result messages'!$H$3:$L$11,3,FALSE)),VLOOKUP($M5780,'result messages'!$H$3:$L$11,3,FALSE),VLOOKUP($L5780,'result messages'!$H$3:$L$11,3,FALSE)))</f>
        <v/>
      </c>
      <c r="P5780" s="1" t="str">
        <f>IF(ISBLANK($C5780),"",IF(ISNA(VLOOKUP($L5780,'result messages'!$H$3:$L$11,4,FALSE)),VLOOKUP($M5780,'result messages'!$H$3:$L$11,4,FALSE),VLOOKUP($L5780,'result messages'!$H$3:$L$11,4,FALSE)))</f>
        <v/>
      </c>
      <c r="Q5780" s="1" t="str">
        <f>IF(ISBLANK($C5780),"",IF(ISNA(VLOOKUP($L5780,'result messages'!$H$3:$L$11,5,FALSE)),VLOOKUP($M5780,'result messages'!$H$3:$L$11,5,FALSE),VLOOKUP($L5780,'result messages'!$H$3:$L$11,5,FALSE)))</f>
        <v/>
      </c>
    </row>
    <row r="5781" spans="1:17">
      <c r="A5781" s="1">
        <v>5778</v>
      </c>
      <c r="B5781" s="1"/>
      <c r="C5781" s="1"/>
      <c r="D5781" s="1"/>
      <c r="E5781" s="6"/>
      <c r="F5781" s="1"/>
      <c r="G5781" s="1" t="str">
        <f>IF(ISNA(VLOOKUP($C5781,'DTEN TCAP Linkage deviceId'!$A$1:$A$20000,1,FALSE)),"No","Yes")</f>
        <v>No</v>
      </c>
      <c r="H5781" s="1" t="str">
        <f>IF(ISNA(VLOOKUP($C5781,'Provisioning Requester'!$F$3:$H$20000,2,FALSE)),"No","Yes")</f>
        <v>No</v>
      </c>
      <c r="I5781" s="1" t="str">
        <f>IF($H5781="Yes",VLOOKUP($C5781,'Provisioning Requester'!$F$3:$H$20000,3,FALSE),"-")</f>
        <v>-</v>
      </c>
      <c r="J5781" s="1" t="str">
        <f>IF(OR(D5781="SVCP", E5781="TRUE"), "No", IF(ISNA(VLOOKUP($C5781,'ProvResponder deviceId'!$A$1:$A$20000,1,FALSE)),"No","Yes"))</f>
        <v>No</v>
      </c>
      <c r="K5781" s="1" t="str">
        <f>IF($J5781="Yes",VLOOKUP($C5781,'ProvResponder deviceId'!$A$1:$C$20000,3,FALSE),"-")</f>
        <v>-</v>
      </c>
      <c r="L5781" s="1" t="str">
        <f t="shared" si="180"/>
        <v/>
      </c>
      <c r="M5781" s="1" t="str">
        <f t="shared" si="181"/>
        <v/>
      </c>
      <c r="N5781" s="1" t="str">
        <f>IF(ISBLANK($C5781),"",IF(ISNA(VLOOKUP($L5781,'result messages'!$H$3:$L$11,2,FALSE)),VLOOKUP($M5781,'result messages'!$H$3:$L$11,2,FALSE),VLOOKUP($L5781,'result messages'!$H$3:$L$11,2,FALSE)))</f>
        <v/>
      </c>
      <c r="O5781" s="1" t="str">
        <f>IF(ISBLANK($C5781),"",IF(ISNA(VLOOKUP($L5781,'result messages'!$H$3:$L$11,3,FALSE)),VLOOKUP($M5781,'result messages'!$H$3:$L$11,3,FALSE),VLOOKUP($L5781,'result messages'!$H$3:$L$11,3,FALSE)))</f>
        <v/>
      </c>
      <c r="P5781" s="1" t="str">
        <f>IF(ISBLANK($C5781),"",IF(ISNA(VLOOKUP($L5781,'result messages'!$H$3:$L$11,4,FALSE)),VLOOKUP($M5781,'result messages'!$H$3:$L$11,4,FALSE),VLOOKUP($L5781,'result messages'!$H$3:$L$11,4,FALSE)))</f>
        <v/>
      </c>
      <c r="Q5781" s="1" t="str">
        <f>IF(ISBLANK($C5781),"",IF(ISNA(VLOOKUP($L5781,'result messages'!$H$3:$L$11,5,FALSE)),VLOOKUP($M5781,'result messages'!$H$3:$L$11,5,FALSE),VLOOKUP($L5781,'result messages'!$H$3:$L$11,5,FALSE)))</f>
        <v/>
      </c>
    </row>
    <row r="5782" spans="1:17">
      <c r="A5782" s="1">
        <v>5779</v>
      </c>
      <c r="B5782" s="1"/>
      <c r="C5782" s="1"/>
      <c r="D5782" s="1"/>
      <c r="E5782" s="6"/>
      <c r="F5782" s="1"/>
      <c r="G5782" s="1" t="str">
        <f>IF(ISNA(VLOOKUP($C5782,'DTEN TCAP Linkage deviceId'!$A$1:$A$20000,1,FALSE)),"No","Yes")</f>
        <v>No</v>
      </c>
      <c r="H5782" s="1" t="str">
        <f>IF(ISNA(VLOOKUP($C5782,'Provisioning Requester'!$F$3:$H$20000,2,FALSE)),"No","Yes")</f>
        <v>No</v>
      </c>
      <c r="I5782" s="1" t="str">
        <f>IF($H5782="Yes",VLOOKUP($C5782,'Provisioning Requester'!$F$3:$H$20000,3,FALSE),"-")</f>
        <v>-</v>
      </c>
      <c r="J5782" s="1" t="str">
        <f>IF(OR(D5782="SVCP", E5782="TRUE"), "No", IF(ISNA(VLOOKUP($C5782,'ProvResponder deviceId'!$A$1:$A$20000,1,FALSE)),"No","Yes"))</f>
        <v>No</v>
      </c>
      <c r="K5782" s="1" t="str">
        <f>IF($J5782="Yes",VLOOKUP($C5782,'ProvResponder deviceId'!$A$1:$C$20000,3,FALSE),"-")</f>
        <v>-</v>
      </c>
      <c r="L5782" s="1" t="str">
        <f t="shared" si="180"/>
        <v/>
      </c>
      <c r="M5782" s="1" t="str">
        <f t="shared" si="181"/>
        <v/>
      </c>
      <c r="N5782" s="1" t="str">
        <f>IF(ISBLANK($C5782),"",IF(ISNA(VLOOKUP($L5782,'result messages'!$H$3:$L$11,2,FALSE)),VLOOKUP($M5782,'result messages'!$H$3:$L$11,2,FALSE),VLOOKUP($L5782,'result messages'!$H$3:$L$11,2,FALSE)))</f>
        <v/>
      </c>
      <c r="O5782" s="1" t="str">
        <f>IF(ISBLANK($C5782),"",IF(ISNA(VLOOKUP($L5782,'result messages'!$H$3:$L$11,3,FALSE)),VLOOKUP($M5782,'result messages'!$H$3:$L$11,3,FALSE),VLOOKUP($L5782,'result messages'!$H$3:$L$11,3,FALSE)))</f>
        <v/>
      </c>
      <c r="P5782" s="1" t="str">
        <f>IF(ISBLANK($C5782),"",IF(ISNA(VLOOKUP($L5782,'result messages'!$H$3:$L$11,4,FALSE)),VLOOKUP($M5782,'result messages'!$H$3:$L$11,4,FALSE),VLOOKUP($L5782,'result messages'!$H$3:$L$11,4,FALSE)))</f>
        <v/>
      </c>
      <c r="Q5782" s="1" t="str">
        <f>IF(ISBLANK($C5782),"",IF(ISNA(VLOOKUP($L5782,'result messages'!$H$3:$L$11,5,FALSE)),VLOOKUP($M5782,'result messages'!$H$3:$L$11,5,FALSE),VLOOKUP($L5782,'result messages'!$H$3:$L$11,5,FALSE)))</f>
        <v/>
      </c>
    </row>
    <row r="5783" spans="1:17">
      <c r="A5783" s="1">
        <v>5780</v>
      </c>
      <c r="B5783" s="1"/>
      <c r="C5783" s="1"/>
      <c r="D5783" s="1"/>
      <c r="E5783" s="6"/>
      <c r="F5783" s="1"/>
      <c r="G5783" s="1" t="str">
        <f>IF(ISNA(VLOOKUP($C5783,'DTEN TCAP Linkage deviceId'!$A$1:$A$20000,1,FALSE)),"No","Yes")</f>
        <v>No</v>
      </c>
      <c r="H5783" s="1" t="str">
        <f>IF(ISNA(VLOOKUP($C5783,'Provisioning Requester'!$F$3:$H$20000,2,FALSE)),"No","Yes")</f>
        <v>No</v>
      </c>
      <c r="I5783" s="1" t="str">
        <f>IF($H5783="Yes",VLOOKUP($C5783,'Provisioning Requester'!$F$3:$H$20000,3,FALSE),"-")</f>
        <v>-</v>
      </c>
      <c r="J5783" s="1" t="str">
        <f>IF(OR(D5783="SVCP", E5783="TRUE"), "No", IF(ISNA(VLOOKUP($C5783,'ProvResponder deviceId'!$A$1:$A$20000,1,FALSE)),"No","Yes"))</f>
        <v>No</v>
      </c>
      <c r="K5783" s="1" t="str">
        <f>IF($J5783="Yes",VLOOKUP($C5783,'ProvResponder deviceId'!$A$1:$C$20000,3,FALSE),"-")</f>
        <v>-</v>
      </c>
      <c r="L5783" s="1" t="str">
        <f t="shared" si="180"/>
        <v/>
      </c>
      <c r="M5783" s="1" t="str">
        <f t="shared" si="181"/>
        <v/>
      </c>
      <c r="N5783" s="1" t="str">
        <f>IF(ISBLANK($C5783),"",IF(ISNA(VLOOKUP($L5783,'result messages'!$H$3:$L$11,2,FALSE)),VLOOKUP($M5783,'result messages'!$H$3:$L$11,2,FALSE),VLOOKUP($L5783,'result messages'!$H$3:$L$11,2,FALSE)))</f>
        <v/>
      </c>
      <c r="O5783" s="1" t="str">
        <f>IF(ISBLANK($C5783),"",IF(ISNA(VLOOKUP($L5783,'result messages'!$H$3:$L$11,3,FALSE)),VLOOKUP($M5783,'result messages'!$H$3:$L$11,3,FALSE),VLOOKUP($L5783,'result messages'!$H$3:$L$11,3,FALSE)))</f>
        <v/>
      </c>
      <c r="P5783" s="1" t="str">
        <f>IF(ISBLANK($C5783),"",IF(ISNA(VLOOKUP($L5783,'result messages'!$H$3:$L$11,4,FALSE)),VLOOKUP($M5783,'result messages'!$H$3:$L$11,4,FALSE),VLOOKUP($L5783,'result messages'!$H$3:$L$11,4,FALSE)))</f>
        <v/>
      </c>
      <c r="Q5783" s="1" t="str">
        <f>IF(ISBLANK($C5783),"",IF(ISNA(VLOOKUP($L5783,'result messages'!$H$3:$L$11,5,FALSE)),VLOOKUP($M5783,'result messages'!$H$3:$L$11,5,FALSE),VLOOKUP($L5783,'result messages'!$H$3:$L$11,5,FALSE)))</f>
        <v/>
      </c>
    </row>
    <row r="5784" spans="1:17">
      <c r="A5784" s="1">
        <v>5781</v>
      </c>
      <c r="B5784" s="1"/>
      <c r="C5784" s="1"/>
      <c r="D5784" s="1"/>
      <c r="E5784" s="6"/>
      <c r="F5784" s="1"/>
      <c r="G5784" s="1" t="str">
        <f>IF(ISNA(VLOOKUP($C5784,'DTEN TCAP Linkage deviceId'!$A$1:$A$20000,1,FALSE)),"No","Yes")</f>
        <v>No</v>
      </c>
      <c r="H5784" s="1" t="str">
        <f>IF(ISNA(VLOOKUP($C5784,'Provisioning Requester'!$F$3:$H$20000,2,FALSE)),"No","Yes")</f>
        <v>No</v>
      </c>
      <c r="I5784" s="1" t="str">
        <f>IF($H5784="Yes",VLOOKUP($C5784,'Provisioning Requester'!$F$3:$H$20000,3,FALSE),"-")</f>
        <v>-</v>
      </c>
      <c r="J5784" s="1" t="str">
        <f>IF(OR(D5784="SVCP", E5784="TRUE"), "No", IF(ISNA(VLOOKUP($C5784,'ProvResponder deviceId'!$A$1:$A$20000,1,FALSE)),"No","Yes"))</f>
        <v>No</v>
      </c>
      <c r="K5784" s="1" t="str">
        <f>IF($J5784="Yes",VLOOKUP($C5784,'ProvResponder deviceId'!$A$1:$C$20000,3,FALSE),"-")</f>
        <v>-</v>
      </c>
      <c r="L5784" s="1" t="str">
        <f t="shared" si="180"/>
        <v/>
      </c>
      <c r="M5784" s="1" t="str">
        <f t="shared" si="181"/>
        <v/>
      </c>
      <c r="N5784" s="1" t="str">
        <f>IF(ISBLANK($C5784),"",IF(ISNA(VLOOKUP($L5784,'result messages'!$H$3:$L$11,2,FALSE)),VLOOKUP($M5784,'result messages'!$H$3:$L$11,2,FALSE),VLOOKUP($L5784,'result messages'!$H$3:$L$11,2,FALSE)))</f>
        <v/>
      </c>
      <c r="O5784" s="1" t="str">
        <f>IF(ISBLANK($C5784),"",IF(ISNA(VLOOKUP($L5784,'result messages'!$H$3:$L$11,3,FALSE)),VLOOKUP($M5784,'result messages'!$H$3:$L$11,3,FALSE),VLOOKUP($L5784,'result messages'!$H$3:$L$11,3,FALSE)))</f>
        <v/>
      </c>
      <c r="P5784" s="1" t="str">
        <f>IF(ISBLANK($C5784),"",IF(ISNA(VLOOKUP($L5784,'result messages'!$H$3:$L$11,4,FALSE)),VLOOKUP($M5784,'result messages'!$H$3:$L$11,4,FALSE),VLOOKUP($L5784,'result messages'!$H$3:$L$11,4,FALSE)))</f>
        <v/>
      </c>
      <c r="Q5784" s="1" t="str">
        <f>IF(ISBLANK($C5784),"",IF(ISNA(VLOOKUP($L5784,'result messages'!$H$3:$L$11,5,FALSE)),VLOOKUP($M5784,'result messages'!$H$3:$L$11,5,FALSE),VLOOKUP($L5784,'result messages'!$H$3:$L$11,5,FALSE)))</f>
        <v/>
      </c>
    </row>
    <row r="5785" spans="1:17">
      <c r="A5785" s="1">
        <v>5782</v>
      </c>
      <c r="B5785" s="1"/>
      <c r="C5785" s="1"/>
      <c r="D5785" s="1"/>
      <c r="E5785" s="6"/>
      <c r="F5785" s="1"/>
      <c r="G5785" s="1" t="str">
        <f>IF(ISNA(VLOOKUP($C5785,'DTEN TCAP Linkage deviceId'!$A$1:$A$20000,1,FALSE)),"No","Yes")</f>
        <v>No</v>
      </c>
      <c r="H5785" s="1" t="str">
        <f>IF(ISNA(VLOOKUP($C5785,'Provisioning Requester'!$F$3:$H$20000,2,FALSE)),"No","Yes")</f>
        <v>No</v>
      </c>
      <c r="I5785" s="1" t="str">
        <f>IF($H5785="Yes",VLOOKUP($C5785,'Provisioning Requester'!$F$3:$H$20000,3,FALSE),"-")</f>
        <v>-</v>
      </c>
      <c r="J5785" s="1" t="str">
        <f>IF(OR(D5785="SVCP", E5785="TRUE"), "No", IF(ISNA(VLOOKUP($C5785,'ProvResponder deviceId'!$A$1:$A$20000,1,FALSE)),"No","Yes"))</f>
        <v>No</v>
      </c>
      <c r="K5785" s="1" t="str">
        <f>IF($J5785="Yes",VLOOKUP($C5785,'ProvResponder deviceId'!$A$1:$C$20000,3,FALSE),"-")</f>
        <v>-</v>
      </c>
      <c r="L5785" s="1" t="str">
        <f t="shared" si="180"/>
        <v/>
      </c>
      <c r="M5785" s="1" t="str">
        <f t="shared" si="181"/>
        <v/>
      </c>
      <c r="N5785" s="1" t="str">
        <f>IF(ISBLANK($C5785),"",IF(ISNA(VLOOKUP($L5785,'result messages'!$H$3:$L$11,2,FALSE)),VLOOKUP($M5785,'result messages'!$H$3:$L$11,2,FALSE),VLOOKUP($L5785,'result messages'!$H$3:$L$11,2,FALSE)))</f>
        <v/>
      </c>
      <c r="O5785" s="1" t="str">
        <f>IF(ISBLANK($C5785),"",IF(ISNA(VLOOKUP($L5785,'result messages'!$H$3:$L$11,3,FALSE)),VLOOKUP($M5785,'result messages'!$H$3:$L$11,3,FALSE),VLOOKUP($L5785,'result messages'!$H$3:$L$11,3,FALSE)))</f>
        <v/>
      </c>
      <c r="P5785" s="1" t="str">
        <f>IF(ISBLANK($C5785),"",IF(ISNA(VLOOKUP($L5785,'result messages'!$H$3:$L$11,4,FALSE)),VLOOKUP($M5785,'result messages'!$H$3:$L$11,4,FALSE),VLOOKUP($L5785,'result messages'!$H$3:$L$11,4,FALSE)))</f>
        <v/>
      </c>
      <c r="Q5785" s="1" t="str">
        <f>IF(ISBLANK($C5785),"",IF(ISNA(VLOOKUP($L5785,'result messages'!$H$3:$L$11,5,FALSE)),VLOOKUP($M5785,'result messages'!$H$3:$L$11,5,FALSE),VLOOKUP($L5785,'result messages'!$H$3:$L$11,5,FALSE)))</f>
        <v/>
      </c>
    </row>
    <row r="5786" spans="1:17">
      <c r="A5786" s="1">
        <v>5783</v>
      </c>
      <c r="B5786" s="1"/>
      <c r="C5786" s="1"/>
      <c r="D5786" s="1"/>
      <c r="E5786" s="6"/>
      <c r="F5786" s="1"/>
      <c r="G5786" s="1" t="str">
        <f>IF(ISNA(VLOOKUP($C5786,'DTEN TCAP Linkage deviceId'!$A$1:$A$20000,1,FALSE)),"No","Yes")</f>
        <v>No</v>
      </c>
      <c r="H5786" s="1" t="str">
        <f>IF(ISNA(VLOOKUP($C5786,'Provisioning Requester'!$F$3:$H$20000,2,FALSE)),"No","Yes")</f>
        <v>No</v>
      </c>
      <c r="I5786" s="1" t="str">
        <f>IF($H5786="Yes",VLOOKUP($C5786,'Provisioning Requester'!$F$3:$H$20000,3,FALSE),"-")</f>
        <v>-</v>
      </c>
      <c r="J5786" s="1" t="str">
        <f>IF(OR(D5786="SVCP", E5786="TRUE"), "No", IF(ISNA(VLOOKUP($C5786,'ProvResponder deviceId'!$A$1:$A$20000,1,FALSE)),"No","Yes"))</f>
        <v>No</v>
      </c>
      <c r="K5786" s="1" t="str">
        <f>IF($J5786="Yes",VLOOKUP($C5786,'ProvResponder deviceId'!$A$1:$C$20000,3,FALSE),"-")</f>
        <v>-</v>
      </c>
      <c r="L5786" s="1" t="str">
        <f t="shared" si="180"/>
        <v/>
      </c>
      <c r="M5786" s="1" t="str">
        <f t="shared" si="181"/>
        <v/>
      </c>
      <c r="N5786" s="1" t="str">
        <f>IF(ISBLANK($C5786),"",IF(ISNA(VLOOKUP($L5786,'result messages'!$H$3:$L$11,2,FALSE)),VLOOKUP($M5786,'result messages'!$H$3:$L$11,2,FALSE),VLOOKUP($L5786,'result messages'!$H$3:$L$11,2,FALSE)))</f>
        <v/>
      </c>
      <c r="O5786" s="1" t="str">
        <f>IF(ISBLANK($C5786),"",IF(ISNA(VLOOKUP($L5786,'result messages'!$H$3:$L$11,3,FALSE)),VLOOKUP($M5786,'result messages'!$H$3:$L$11,3,FALSE),VLOOKUP($L5786,'result messages'!$H$3:$L$11,3,FALSE)))</f>
        <v/>
      </c>
      <c r="P5786" s="1" t="str">
        <f>IF(ISBLANK($C5786),"",IF(ISNA(VLOOKUP($L5786,'result messages'!$H$3:$L$11,4,FALSE)),VLOOKUP($M5786,'result messages'!$H$3:$L$11,4,FALSE),VLOOKUP($L5786,'result messages'!$H$3:$L$11,4,FALSE)))</f>
        <v/>
      </c>
      <c r="Q5786" s="1" t="str">
        <f>IF(ISBLANK($C5786),"",IF(ISNA(VLOOKUP($L5786,'result messages'!$H$3:$L$11,5,FALSE)),VLOOKUP($M5786,'result messages'!$H$3:$L$11,5,FALSE),VLOOKUP($L5786,'result messages'!$H$3:$L$11,5,FALSE)))</f>
        <v/>
      </c>
    </row>
    <row r="5787" spans="1:17">
      <c r="A5787" s="1">
        <v>5784</v>
      </c>
      <c r="B5787" s="1"/>
      <c r="C5787" s="1"/>
      <c r="D5787" s="1"/>
      <c r="E5787" s="6"/>
      <c r="F5787" s="1"/>
      <c r="G5787" s="1" t="str">
        <f>IF(ISNA(VLOOKUP($C5787,'DTEN TCAP Linkage deviceId'!$A$1:$A$20000,1,FALSE)),"No","Yes")</f>
        <v>No</v>
      </c>
      <c r="H5787" s="1" t="str">
        <f>IF(ISNA(VLOOKUP($C5787,'Provisioning Requester'!$F$3:$H$20000,2,FALSE)),"No","Yes")</f>
        <v>No</v>
      </c>
      <c r="I5787" s="1" t="str">
        <f>IF($H5787="Yes",VLOOKUP($C5787,'Provisioning Requester'!$F$3:$H$20000,3,FALSE),"-")</f>
        <v>-</v>
      </c>
      <c r="J5787" s="1" t="str">
        <f>IF(OR(D5787="SVCP", E5787="TRUE"), "No", IF(ISNA(VLOOKUP($C5787,'ProvResponder deviceId'!$A$1:$A$20000,1,FALSE)),"No","Yes"))</f>
        <v>No</v>
      </c>
      <c r="K5787" s="1" t="str">
        <f>IF($J5787="Yes",VLOOKUP($C5787,'ProvResponder deviceId'!$A$1:$C$20000,3,FALSE),"-")</f>
        <v>-</v>
      </c>
      <c r="L5787" s="1" t="str">
        <f t="shared" si="180"/>
        <v/>
      </c>
      <c r="M5787" s="1" t="str">
        <f t="shared" si="181"/>
        <v/>
      </c>
      <c r="N5787" s="1" t="str">
        <f>IF(ISBLANK($C5787),"",IF(ISNA(VLOOKUP($L5787,'result messages'!$H$3:$L$11,2,FALSE)),VLOOKUP($M5787,'result messages'!$H$3:$L$11,2,FALSE),VLOOKUP($L5787,'result messages'!$H$3:$L$11,2,FALSE)))</f>
        <v/>
      </c>
      <c r="O5787" s="1" t="str">
        <f>IF(ISBLANK($C5787),"",IF(ISNA(VLOOKUP($L5787,'result messages'!$H$3:$L$11,3,FALSE)),VLOOKUP($M5787,'result messages'!$H$3:$L$11,3,FALSE),VLOOKUP($L5787,'result messages'!$H$3:$L$11,3,FALSE)))</f>
        <v/>
      </c>
      <c r="P5787" s="1" t="str">
        <f>IF(ISBLANK($C5787),"",IF(ISNA(VLOOKUP($L5787,'result messages'!$H$3:$L$11,4,FALSE)),VLOOKUP($M5787,'result messages'!$H$3:$L$11,4,FALSE),VLOOKUP($L5787,'result messages'!$H$3:$L$11,4,FALSE)))</f>
        <v/>
      </c>
      <c r="Q5787" s="1" t="str">
        <f>IF(ISBLANK($C5787),"",IF(ISNA(VLOOKUP($L5787,'result messages'!$H$3:$L$11,5,FALSE)),VLOOKUP($M5787,'result messages'!$H$3:$L$11,5,FALSE),VLOOKUP($L5787,'result messages'!$H$3:$L$11,5,FALSE)))</f>
        <v/>
      </c>
    </row>
    <row r="5788" spans="1:17">
      <c r="A5788" s="1">
        <v>5785</v>
      </c>
      <c r="B5788" s="1"/>
      <c r="C5788" s="1"/>
      <c r="D5788" s="1"/>
      <c r="E5788" s="6"/>
      <c r="F5788" s="1"/>
      <c r="G5788" s="1" t="str">
        <f>IF(ISNA(VLOOKUP($C5788,'DTEN TCAP Linkage deviceId'!$A$1:$A$20000,1,FALSE)),"No","Yes")</f>
        <v>No</v>
      </c>
      <c r="H5788" s="1" t="str">
        <f>IF(ISNA(VLOOKUP($C5788,'Provisioning Requester'!$F$3:$H$20000,2,FALSE)),"No","Yes")</f>
        <v>No</v>
      </c>
      <c r="I5788" s="1" t="str">
        <f>IF($H5788="Yes",VLOOKUP($C5788,'Provisioning Requester'!$F$3:$H$20000,3,FALSE),"-")</f>
        <v>-</v>
      </c>
      <c r="J5788" s="1" t="str">
        <f>IF(OR(D5788="SVCP", E5788="TRUE"), "No", IF(ISNA(VLOOKUP($C5788,'ProvResponder deviceId'!$A$1:$A$20000,1,FALSE)),"No","Yes"))</f>
        <v>No</v>
      </c>
      <c r="K5788" s="1" t="str">
        <f>IF($J5788="Yes",VLOOKUP($C5788,'ProvResponder deviceId'!$A$1:$C$20000,3,FALSE),"-")</f>
        <v>-</v>
      </c>
      <c r="L5788" s="1" t="str">
        <f t="shared" si="180"/>
        <v/>
      </c>
      <c r="M5788" s="1" t="str">
        <f t="shared" si="181"/>
        <v/>
      </c>
      <c r="N5788" s="1" t="str">
        <f>IF(ISBLANK($C5788),"",IF(ISNA(VLOOKUP($L5788,'result messages'!$H$3:$L$11,2,FALSE)),VLOOKUP($M5788,'result messages'!$H$3:$L$11,2,FALSE),VLOOKUP($L5788,'result messages'!$H$3:$L$11,2,FALSE)))</f>
        <v/>
      </c>
      <c r="O5788" s="1" t="str">
        <f>IF(ISBLANK($C5788),"",IF(ISNA(VLOOKUP($L5788,'result messages'!$H$3:$L$11,3,FALSE)),VLOOKUP($M5788,'result messages'!$H$3:$L$11,3,FALSE),VLOOKUP($L5788,'result messages'!$H$3:$L$11,3,FALSE)))</f>
        <v/>
      </c>
      <c r="P5788" s="1" t="str">
        <f>IF(ISBLANK($C5788),"",IF(ISNA(VLOOKUP($L5788,'result messages'!$H$3:$L$11,4,FALSE)),VLOOKUP($M5788,'result messages'!$H$3:$L$11,4,FALSE),VLOOKUP($L5788,'result messages'!$H$3:$L$11,4,FALSE)))</f>
        <v/>
      </c>
      <c r="Q5788" s="1" t="str">
        <f>IF(ISBLANK($C5788),"",IF(ISNA(VLOOKUP($L5788,'result messages'!$H$3:$L$11,5,FALSE)),VLOOKUP($M5788,'result messages'!$H$3:$L$11,5,FALSE),VLOOKUP($L5788,'result messages'!$H$3:$L$11,5,FALSE)))</f>
        <v/>
      </c>
    </row>
    <row r="5789" spans="1:17">
      <c r="A5789" s="1">
        <v>5786</v>
      </c>
      <c r="B5789" s="1"/>
      <c r="C5789" s="1"/>
      <c r="D5789" s="1"/>
      <c r="E5789" s="6"/>
      <c r="F5789" s="1"/>
      <c r="G5789" s="1" t="str">
        <f>IF(ISNA(VLOOKUP($C5789,'DTEN TCAP Linkage deviceId'!$A$1:$A$20000,1,FALSE)),"No","Yes")</f>
        <v>No</v>
      </c>
      <c r="H5789" s="1" t="str">
        <f>IF(ISNA(VLOOKUP($C5789,'Provisioning Requester'!$F$3:$H$20000,2,FALSE)),"No","Yes")</f>
        <v>No</v>
      </c>
      <c r="I5789" s="1" t="str">
        <f>IF($H5789="Yes",VLOOKUP($C5789,'Provisioning Requester'!$F$3:$H$20000,3,FALSE),"-")</f>
        <v>-</v>
      </c>
      <c r="J5789" s="1" t="str">
        <f>IF(OR(D5789="SVCP", E5789="TRUE"), "No", IF(ISNA(VLOOKUP($C5789,'ProvResponder deviceId'!$A$1:$A$20000,1,FALSE)),"No","Yes"))</f>
        <v>No</v>
      </c>
      <c r="K5789" s="1" t="str">
        <f>IF($J5789="Yes",VLOOKUP($C5789,'ProvResponder deviceId'!$A$1:$C$20000,3,FALSE),"-")</f>
        <v>-</v>
      </c>
      <c r="L5789" s="1" t="str">
        <f t="shared" si="180"/>
        <v/>
      </c>
      <c r="M5789" s="1" t="str">
        <f t="shared" si="181"/>
        <v/>
      </c>
      <c r="N5789" s="1" t="str">
        <f>IF(ISBLANK($C5789),"",IF(ISNA(VLOOKUP($L5789,'result messages'!$H$3:$L$11,2,FALSE)),VLOOKUP($M5789,'result messages'!$H$3:$L$11,2,FALSE),VLOOKUP($L5789,'result messages'!$H$3:$L$11,2,FALSE)))</f>
        <v/>
      </c>
      <c r="O5789" s="1" t="str">
        <f>IF(ISBLANK($C5789),"",IF(ISNA(VLOOKUP($L5789,'result messages'!$H$3:$L$11,3,FALSE)),VLOOKUP($M5789,'result messages'!$H$3:$L$11,3,FALSE),VLOOKUP($L5789,'result messages'!$H$3:$L$11,3,FALSE)))</f>
        <v/>
      </c>
      <c r="P5789" s="1" t="str">
        <f>IF(ISBLANK($C5789),"",IF(ISNA(VLOOKUP($L5789,'result messages'!$H$3:$L$11,4,FALSE)),VLOOKUP($M5789,'result messages'!$H$3:$L$11,4,FALSE),VLOOKUP($L5789,'result messages'!$H$3:$L$11,4,FALSE)))</f>
        <v/>
      </c>
      <c r="Q5789" s="1" t="str">
        <f>IF(ISBLANK($C5789),"",IF(ISNA(VLOOKUP($L5789,'result messages'!$H$3:$L$11,5,FALSE)),VLOOKUP($M5789,'result messages'!$H$3:$L$11,5,FALSE),VLOOKUP($L5789,'result messages'!$H$3:$L$11,5,FALSE)))</f>
        <v/>
      </c>
    </row>
    <row r="5790" spans="1:17">
      <c r="A5790" s="1">
        <v>5787</v>
      </c>
      <c r="B5790" s="1"/>
      <c r="C5790" s="1"/>
      <c r="D5790" s="1"/>
      <c r="E5790" s="6"/>
      <c r="F5790" s="1"/>
      <c r="G5790" s="1" t="str">
        <f>IF(ISNA(VLOOKUP($C5790,'DTEN TCAP Linkage deviceId'!$A$1:$A$20000,1,FALSE)),"No","Yes")</f>
        <v>No</v>
      </c>
      <c r="H5790" s="1" t="str">
        <f>IF(ISNA(VLOOKUP($C5790,'Provisioning Requester'!$F$3:$H$20000,2,FALSE)),"No","Yes")</f>
        <v>No</v>
      </c>
      <c r="I5790" s="1" t="str">
        <f>IF($H5790="Yes",VLOOKUP($C5790,'Provisioning Requester'!$F$3:$H$20000,3,FALSE),"-")</f>
        <v>-</v>
      </c>
      <c r="J5790" s="1" t="str">
        <f>IF(OR(D5790="SVCP", E5790="TRUE"), "No", IF(ISNA(VLOOKUP($C5790,'ProvResponder deviceId'!$A$1:$A$20000,1,FALSE)),"No","Yes"))</f>
        <v>No</v>
      </c>
      <c r="K5790" s="1" t="str">
        <f>IF($J5790="Yes",VLOOKUP($C5790,'ProvResponder deviceId'!$A$1:$C$20000,3,FALSE),"-")</f>
        <v>-</v>
      </c>
      <c r="L5790" s="1" t="str">
        <f t="shared" si="180"/>
        <v/>
      </c>
      <c r="M5790" s="1" t="str">
        <f t="shared" si="181"/>
        <v/>
      </c>
      <c r="N5790" s="1" t="str">
        <f>IF(ISBLANK($C5790),"",IF(ISNA(VLOOKUP($L5790,'result messages'!$H$3:$L$11,2,FALSE)),VLOOKUP($M5790,'result messages'!$H$3:$L$11,2,FALSE),VLOOKUP($L5790,'result messages'!$H$3:$L$11,2,FALSE)))</f>
        <v/>
      </c>
      <c r="O5790" s="1" t="str">
        <f>IF(ISBLANK($C5790),"",IF(ISNA(VLOOKUP($L5790,'result messages'!$H$3:$L$11,3,FALSE)),VLOOKUP($M5790,'result messages'!$H$3:$L$11,3,FALSE),VLOOKUP($L5790,'result messages'!$H$3:$L$11,3,FALSE)))</f>
        <v/>
      </c>
      <c r="P5790" s="1" t="str">
        <f>IF(ISBLANK($C5790),"",IF(ISNA(VLOOKUP($L5790,'result messages'!$H$3:$L$11,4,FALSE)),VLOOKUP($M5790,'result messages'!$H$3:$L$11,4,FALSE),VLOOKUP($L5790,'result messages'!$H$3:$L$11,4,FALSE)))</f>
        <v/>
      </c>
      <c r="Q5790" s="1" t="str">
        <f>IF(ISBLANK($C5790),"",IF(ISNA(VLOOKUP($L5790,'result messages'!$H$3:$L$11,5,FALSE)),VLOOKUP($M5790,'result messages'!$H$3:$L$11,5,FALSE),VLOOKUP($L5790,'result messages'!$H$3:$L$11,5,FALSE)))</f>
        <v/>
      </c>
    </row>
    <row r="5791" spans="1:17">
      <c r="A5791" s="1">
        <v>5788</v>
      </c>
      <c r="B5791" s="1"/>
      <c r="C5791" s="1"/>
      <c r="D5791" s="1"/>
      <c r="E5791" s="6"/>
      <c r="F5791" s="1"/>
      <c r="G5791" s="1" t="str">
        <f>IF(ISNA(VLOOKUP($C5791,'DTEN TCAP Linkage deviceId'!$A$1:$A$20000,1,FALSE)),"No","Yes")</f>
        <v>No</v>
      </c>
      <c r="H5791" s="1" t="str">
        <f>IF(ISNA(VLOOKUP($C5791,'Provisioning Requester'!$F$3:$H$20000,2,FALSE)),"No","Yes")</f>
        <v>No</v>
      </c>
      <c r="I5791" s="1" t="str">
        <f>IF($H5791="Yes",VLOOKUP($C5791,'Provisioning Requester'!$F$3:$H$20000,3,FALSE),"-")</f>
        <v>-</v>
      </c>
      <c r="J5791" s="1" t="str">
        <f>IF(OR(D5791="SVCP", E5791="TRUE"), "No", IF(ISNA(VLOOKUP($C5791,'ProvResponder deviceId'!$A$1:$A$20000,1,FALSE)),"No","Yes"))</f>
        <v>No</v>
      </c>
      <c r="K5791" s="1" t="str">
        <f>IF($J5791="Yes",VLOOKUP($C5791,'ProvResponder deviceId'!$A$1:$C$20000,3,FALSE),"-")</f>
        <v>-</v>
      </c>
      <c r="L5791" s="1" t="str">
        <f t="shared" si="180"/>
        <v/>
      </c>
      <c r="M5791" s="1" t="str">
        <f t="shared" si="181"/>
        <v/>
      </c>
      <c r="N5791" s="1" t="str">
        <f>IF(ISBLANK($C5791),"",IF(ISNA(VLOOKUP($L5791,'result messages'!$H$3:$L$11,2,FALSE)),VLOOKUP($M5791,'result messages'!$H$3:$L$11,2,FALSE),VLOOKUP($L5791,'result messages'!$H$3:$L$11,2,FALSE)))</f>
        <v/>
      </c>
      <c r="O5791" s="1" t="str">
        <f>IF(ISBLANK($C5791),"",IF(ISNA(VLOOKUP($L5791,'result messages'!$H$3:$L$11,3,FALSE)),VLOOKUP($M5791,'result messages'!$H$3:$L$11,3,FALSE),VLOOKUP($L5791,'result messages'!$H$3:$L$11,3,FALSE)))</f>
        <v/>
      </c>
      <c r="P5791" s="1" t="str">
        <f>IF(ISBLANK($C5791),"",IF(ISNA(VLOOKUP($L5791,'result messages'!$H$3:$L$11,4,FALSE)),VLOOKUP($M5791,'result messages'!$H$3:$L$11,4,FALSE),VLOOKUP($L5791,'result messages'!$H$3:$L$11,4,FALSE)))</f>
        <v/>
      </c>
      <c r="Q5791" s="1" t="str">
        <f>IF(ISBLANK($C5791),"",IF(ISNA(VLOOKUP($L5791,'result messages'!$H$3:$L$11,5,FALSE)),VLOOKUP($M5791,'result messages'!$H$3:$L$11,5,FALSE),VLOOKUP($L5791,'result messages'!$H$3:$L$11,5,FALSE)))</f>
        <v/>
      </c>
    </row>
    <row r="5792" spans="1:17">
      <c r="A5792" s="1">
        <v>5789</v>
      </c>
      <c r="B5792" s="1"/>
      <c r="C5792" s="1"/>
      <c r="D5792" s="1"/>
      <c r="E5792" s="6"/>
      <c r="F5792" s="1"/>
      <c r="G5792" s="1" t="str">
        <f>IF(ISNA(VLOOKUP($C5792,'DTEN TCAP Linkage deviceId'!$A$1:$A$20000,1,FALSE)),"No","Yes")</f>
        <v>No</v>
      </c>
      <c r="H5792" s="1" t="str">
        <f>IF(ISNA(VLOOKUP($C5792,'Provisioning Requester'!$F$3:$H$20000,2,FALSE)),"No","Yes")</f>
        <v>No</v>
      </c>
      <c r="I5792" s="1" t="str">
        <f>IF($H5792="Yes",VLOOKUP($C5792,'Provisioning Requester'!$F$3:$H$20000,3,FALSE),"-")</f>
        <v>-</v>
      </c>
      <c r="J5792" s="1" t="str">
        <f>IF(OR(D5792="SVCP", E5792="TRUE"), "No", IF(ISNA(VLOOKUP($C5792,'ProvResponder deviceId'!$A$1:$A$20000,1,FALSE)),"No","Yes"))</f>
        <v>No</v>
      </c>
      <c r="K5792" s="1" t="str">
        <f>IF($J5792="Yes",VLOOKUP($C5792,'ProvResponder deviceId'!$A$1:$C$20000,3,FALSE),"-")</f>
        <v>-</v>
      </c>
      <c r="L5792" s="1" t="str">
        <f t="shared" si="180"/>
        <v/>
      </c>
      <c r="M5792" s="1" t="str">
        <f t="shared" si="181"/>
        <v/>
      </c>
      <c r="N5792" s="1" t="str">
        <f>IF(ISBLANK($C5792),"",IF(ISNA(VLOOKUP($L5792,'result messages'!$H$3:$L$11,2,FALSE)),VLOOKUP($M5792,'result messages'!$H$3:$L$11,2,FALSE),VLOOKUP($L5792,'result messages'!$H$3:$L$11,2,FALSE)))</f>
        <v/>
      </c>
      <c r="O5792" s="1" t="str">
        <f>IF(ISBLANK($C5792),"",IF(ISNA(VLOOKUP($L5792,'result messages'!$H$3:$L$11,3,FALSE)),VLOOKUP($M5792,'result messages'!$H$3:$L$11,3,FALSE),VLOOKUP($L5792,'result messages'!$H$3:$L$11,3,FALSE)))</f>
        <v/>
      </c>
      <c r="P5792" s="1" t="str">
        <f>IF(ISBLANK($C5792),"",IF(ISNA(VLOOKUP($L5792,'result messages'!$H$3:$L$11,4,FALSE)),VLOOKUP($M5792,'result messages'!$H$3:$L$11,4,FALSE),VLOOKUP($L5792,'result messages'!$H$3:$L$11,4,FALSE)))</f>
        <v/>
      </c>
      <c r="Q5792" s="1" t="str">
        <f>IF(ISBLANK($C5792),"",IF(ISNA(VLOOKUP($L5792,'result messages'!$H$3:$L$11,5,FALSE)),VLOOKUP($M5792,'result messages'!$H$3:$L$11,5,FALSE),VLOOKUP($L5792,'result messages'!$H$3:$L$11,5,FALSE)))</f>
        <v/>
      </c>
    </row>
    <row r="5793" spans="1:17">
      <c r="A5793" s="1">
        <v>5790</v>
      </c>
      <c r="B5793" s="1"/>
      <c r="C5793" s="1"/>
      <c r="D5793" s="1"/>
      <c r="E5793" s="6"/>
      <c r="F5793" s="1"/>
      <c r="G5793" s="1" t="str">
        <f>IF(ISNA(VLOOKUP($C5793,'DTEN TCAP Linkage deviceId'!$A$1:$A$20000,1,FALSE)),"No","Yes")</f>
        <v>No</v>
      </c>
      <c r="H5793" s="1" t="str">
        <f>IF(ISNA(VLOOKUP($C5793,'Provisioning Requester'!$F$3:$H$20000,2,FALSE)),"No","Yes")</f>
        <v>No</v>
      </c>
      <c r="I5793" s="1" t="str">
        <f>IF($H5793="Yes",VLOOKUP($C5793,'Provisioning Requester'!$F$3:$H$20000,3,FALSE),"-")</f>
        <v>-</v>
      </c>
      <c r="J5793" s="1" t="str">
        <f>IF(OR(D5793="SVCP", E5793="TRUE"), "No", IF(ISNA(VLOOKUP($C5793,'ProvResponder deviceId'!$A$1:$A$20000,1,FALSE)),"No","Yes"))</f>
        <v>No</v>
      </c>
      <c r="K5793" s="1" t="str">
        <f>IF($J5793="Yes",VLOOKUP($C5793,'ProvResponder deviceId'!$A$1:$C$20000,3,FALSE),"-")</f>
        <v>-</v>
      </c>
      <c r="L5793" s="1" t="str">
        <f t="shared" si="180"/>
        <v/>
      </c>
      <c r="M5793" s="1" t="str">
        <f t="shared" si="181"/>
        <v/>
      </c>
      <c r="N5793" s="1" t="str">
        <f>IF(ISBLANK($C5793),"",IF(ISNA(VLOOKUP($L5793,'result messages'!$H$3:$L$11,2,FALSE)),VLOOKUP($M5793,'result messages'!$H$3:$L$11,2,FALSE),VLOOKUP($L5793,'result messages'!$H$3:$L$11,2,FALSE)))</f>
        <v/>
      </c>
      <c r="O5793" s="1" t="str">
        <f>IF(ISBLANK($C5793),"",IF(ISNA(VLOOKUP($L5793,'result messages'!$H$3:$L$11,3,FALSE)),VLOOKUP($M5793,'result messages'!$H$3:$L$11,3,FALSE),VLOOKUP($L5793,'result messages'!$H$3:$L$11,3,FALSE)))</f>
        <v/>
      </c>
      <c r="P5793" s="1" t="str">
        <f>IF(ISBLANK($C5793),"",IF(ISNA(VLOOKUP($L5793,'result messages'!$H$3:$L$11,4,FALSE)),VLOOKUP($M5793,'result messages'!$H$3:$L$11,4,FALSE),VLOOKUP($L5793,'result messages'!$H$3:$L$11,4,FALSE)))</f>
        <v/>
      </c>
      <c r="Q5793" s="1" t="str">
        <f>IF(ISBLANK($C5793),"",IF(ISNA(VLOOKUP($L5793,'result messages'!$H$3:$L$11,5,FALSE)),VLOOKUP($M5793,'result messages'!$H$3:$L$11,5,FALSE),VLOOKUP($L5793,'result messages'!$H$3:$L$11,5,FALSE)))</f>
        <v/>
      </c>
    </row>
    <row r="5794" spans="1:17">
      <c r="A5794" s="1">
        <v>5791</v>
      </c>
      <c r="B5794" s="1"/>
      <c r="C5794" s="1"/>
      <c r="D5794" s="1"/>
      <c r="E5794" s="6"/>
      <c r="F5794" s="1"/>
      <c r="G5794" s="1" t="str">
        <f>IF(ISNA(VLOOKUP($C5794,'DTEN TCAP Linkage deviceId'!$A$1:$A$20000,1,FALSE)),"No","Yes")</f>
        <v>No</v>
      </c>
      <c r="H5794" s="1" t="str">
        <f>IF(ISNA(VLOOKUP($C5794,'Provisioning Requester'!$F$3:$H$20000,2,FALSE)),"No","Yes")</f>
        <v>No</v>
      </c>
      <c r="I5794" s="1" t="str">
        <f>IF($H5794="Yes",VLOOKUP($C5794,'Provisioning Requester'!$F$3:$H$20000,3,FALSE),"-")</f>
        <v>-</v>
      </c>
      <c r="J5794" s="1" t="str">
        <f>IF(OR(D5794="SVCP", E5794="TRUE"), "No", IF(ISNA(VLOOKUP($C5794,'ProvResponder deviceId'!$A$1:$A$20000,1,FALSE)),"No","Yes"))</f>
        <v>No</v>
      </c>
      <c r="K5794" s="1" t="str">
        <f>IF($J5794="Yes",VLOOKUP($C5794,'ProvResponder deviceId'!$A$1:$C$20000,3,FALSE),"-")</f>
        <v>-</v>
      </c>
      <c r="L5794" s="1" t="str">
        <f t="shared" si="180"/>
        <v/>
      </c>
      <c r="M5794" s="1" t="str">
        <f t="shared" si="181"/>
        <v/>
      </c>
      <c r="N5794" s="1" t="str">
        <f>IF(ISBLANK($C5794),"",IF(ISNA(VLOOKUP($L5794,'result messages'!$H$3:$L$11,2,FALSE)),VLOOKUP($M5794,'result messages'!$H$3:$L$11,2,FALSE),VLOOKUP($L5794,'result messages'!$H$3:$L$11,2,FALSE)))</f>
        <v/>
      </c>
      <c r="O5794" s="1" t="str">
        <f>IF(ISBLANK($C5794),"",IF(ISNA(VLOOKUP($L5794,'result messages'!$H$3:$L$11,3,FALSE)),VLOOKUP($M5794,'result messages'!$H$3:$L$11,3,FALSE),VLOOKUP($L5794,'result messages'!$H$3:$L$11,3,FALSE)))</f>
        <v/>
      </c>
      <c r="P5794" s="1" t="str">
        <f>IF(ISBLANK($C5794),"",IF(ISNA(VLOOKUP($L5794,'result messages'!$H$3:$L$11,4,FALSE)),VLOOKUP($M5794,'result messages'!$H$3:$L$11,4,FALSE),VLOOKUP($L5794,'result messages'!$H$3:$L$11,4,FALSE)))</f>
        <v/>
      </c>
      <c r="Q5794" s="1" t="str">
        <f>IF(ISBLANK($C5794),"",IF(ISNA(VLOOKUP($L5794,'result messages'!$H$3:$L$11,5,FALSE)),VLOOKUP($M5794,'result messages'!$H$3:$L$11,5,FALSE),VLOOKUP($L5794,'result messages'!$H$3:$L$11,5,FALSE)))</f>
        <v/>
      </c>
    </row>
    <row r="5795" spans="1:17">
      <c r="A5795" s="1">
        <v>5792</v>
      </c>
      <c r="B5795" s="1"/>
      <c r="C5795" s="1"/>
      <c r="D5795" s="1"/>
      <c r="E5795" s="6"/>
      <c r="F5795" s="1"/>
      <c r="G5795" s="1" t="str">
        <f>IF(ISNA(VLOOKUP($C5795,'DTEN TCAP Linkage deviceId'!$A$1:$A$20000,1,FALSE)),"No","Yes")</f>
        <v>No</v>
      </c>
      <c r="H5795" s="1" t="str">
        <f>IF(ISNA(VLOOKUP($C5795,'Provisioning Requester'!$F$3:$H$20000,2,FALSE)),"No","Yes")</f>
        <v>No</v>
      </c>
      <c r="I5795" s="1" t="str">
        <f>IF($H5795="Yes",VLOOKUP($C5795,'Provisioning Requester'!$F$3:$H$20000,3,FALSE),"-")</f>
        <v>-</v>
      </c>
      <c r="J5795" s="1" t="str">
        <f>IF(OR(D5795="SVCP", E5795="TRUE"), "No", IF(ISNA(VLOOKUP($C5795,'ProvResponder deviceId'!$A$1:$A$20000,1,FALSE)),"No","Yes"))</f>
        <v>No</v>
      </c>
      <c r="K5795" s="1" t="str">
        <f>IF($J5795="Yes",VLOOKUP($C5795,'ProvResponder deviceId'!$A$1:$C$20000,3,FALSE),"-")</f>
        <v>-</v>
      </c>
      <c r="L5795" s="1" t="str">
        <f t="shared" si="180"/>
        <v/>
      </c>
      <c r="M5795" s="1" t="str">
        <f t="shared" si="181"/>
        <v/>
      </c>
      <c r="N5795" s="1" t="str">
        <f>IF(ISBLANK($C5795),"",IF(ISNA(VLOOKUP($L5795,'result messages'!$H$3:$L$11,2,FALSE)),VLOOKUP($M5795,'result messages'!$H$3:$L$11,2,FALSE),VLOOKUP($L5795,'result messages'!$H$3:$L$11,2,FALSE)))</f>
        <v/>
      </c>
      <c r="O5795" s="1" t="str">
        <f>IF(ISBLANK($C5795),"",IF(ISNA(VLOOKUP($L5795,'result messages'!$H$3:$L$11,3,FALSE)),VLOOKUP($M5795,'result messages'!$H$3:$L$11,3,FALSE),VLOOKUP($L5795,'result messages'!$H$3:$L$11,3,FALSE)))</f>
        <v/>
      </c>
      <c r="P5795" s="1" t="str">
        <f>IF(ISBLANK($C5795),"",IF(ISNA(VLOOKUP($L5795,'result messages'!$H$3:$L$11,4,FALSE)),VLOOKUP($M5795,'result messages'!$H$3:$L$11,4,FALSE),VLOOKUP($L5795,'result messages'!$H$3:$L$11,4,FALSE)))</f>
        <v/>
      </c>
      <c r="Q5795" s="1" t="str">
        <f>IF(ISBLANK($C5795),"",IF(ISNA(VLOOKUP($L5795,'result messages'!$H$3:$L$11,5,FALSE)),VLOOKUP($M5795,'result messages'!$H$3:$L$11,5,FALSE),VLOOKUP($L5795,'result messages'!$H$3:$L$11,5,FALSE)))</f>
        <v/>
      </c>
    </row>
    <row r="5796" spans="1:17">
      <c r="A5796" s="1">
        <v>5793</v>
      </c>
      <c r="B5796" s="1"/>
      <c r="C5796" s="1"/>
      <c r="D5796" s="1"/>
      <c r="E5796" s="6"/>
      <c r="F5796" s="1"/>
      <c r="G5796" s="1" t="str">
        <f>IF(ISNA(VLOOKUP($C5796,'DTEN TCAP Linkage deviceId'!$A$1:$A$20000,1,FALSE)),"No","Yes")</f>
        <v>No</v>
      </c>
      <c r="H5796" s="1" t="str">
        <f>IF(ISNA(VLOOKUP($C5796,'Provisioning Requester'!$F$3:$H$20000,2,FALSE)),"No","Yes")</f>
        <v>No</v>
      </c>
      <c r="I5796" s="1" t="str">
        <f>IF($H5796="Yes",VLOOKUP($C5796,'Provisioning Requester'!$F$3:$H$20000,3,FALSE),"-")</f>
        <v>-</v>
      </c>
      <c r="J5796" s="1" t="str">
        <f>IF(OR(D5796="SVCP", E5796="TRUE"), "No", IF(ISNA(VLOOKUP($C5796,'ProvResponder deviceId'!$A$1:$A$20000,1,FALSE)),"No","Yes"))</f>
        <v>No</v>
      </c>
      <c r="K5796" s="1" t="str">
        <f>IF($J5796="Yes",VLOOKUP($C5796,'ProvResponder deviceId'!$A$1:$C$20000,3,FALSE),"-")</f>
        <v>-</v>
      </c>
      <c r="L5796" s="1" t="str">
        <f t="shared" si="180"/>
        <v/>
      </c>
      <c r="M5796" s="1" t="str">
        <f t="shared" si="181"/>
        <v/>
      </c>
      <c r="N5796" s="1" t="str">
        <f>IF(ISBLANK($C5796),"",IF(ISNA(VLOOKUP($L5796,'result messages'!$H$3:$L$11,2,FALSE)),VLOOKUP($M5796,'result messages'!$H$3:$L$11,2,FALSE),VLOOKUP($L5796,'result messages'!$H$3:$L$11,2,FALSE)))</f>
        <v/>
      </c>
      <c r="O5796" s="1" t="str">
        <f>IF(ISBLANK($C5796),"",IF(ISNA(VLOOKUP($L5796,'result messages'!$H$3:$L$11,3,FALSE)),VLOOKUP($M5796,'result messages'!$H$3:$L$11,3,FALSE),VLOOKUP($L5796,'result messages'!$H$3:$L$11,3,FALSE)))</f>
        <v/>
      </c>
      <c r="P5796" s="1" t="str">
        <f>IF(ISBLANK($C5796),"",IF(ISNA(VLOOKUP($L5796,'result messages'!$H$3:$L$11,4,FALSE)),VLOOKUP($M5796,'result messages'!$H$3:$L$11,4,FALSE),VLOOKUP($L5796,'result messages'!$H$3:$L$11,4,FALSE)))</f>
        <v/>
      </c>
      <c r="Q5796" s="1" t="str">
        <f>IF(ISBLANK($C5796),"",IF(ISNA(VLOOKUP($L5796,'result messages'!$H$3:$L$11,5,FALSE)),VLOOKUP($M5796,'result messages'!$H$3:$L$11,5,FALSE),VLOOKUP($L5796,'result messages'!$H$3:$L$11,5,FALSE)))</f>
        <v/>
      </c>
    </row>
    <row r="5797" spans="1:17">
      <c r="A5797" s="1">
        <v>5794</v>
      </c>
      <c r="B5797" s="1"/>
      <c r="C5797" s="1"/>
      <c r="D5797" s="1"/>
      <c r="E5797" s="6"/>
      <c r="F5797" s="1"/>
      <c r="G5797" s="1" t="str">
        <f>IF(ISNA(VLOOKUP($C5797,'DTEN TCAP Linkage deviceId'!$A$1:$A$20000,1,FALSE)),"No","Yes")</f>
        <v>No</v>
      </c>
      <c r="H5797" s="1" t="str">
        <f>IF(ISNA(VLOOKUP($C5797,'Provisioning Requester'!$F$3:$H$20000,2,FALSE)),"No","Yes")</f>
        <v>No</v>
      </c>
      <c r="I5797" s="1" t="str">
        <f>IF($H5797="Yes",VLOOKUP($C5797,'Provisioning Requester'!$F$3:$H$20000,3,FALSE),"-")</f>
        <v>-</v>
      </c>
      <c r="J5797" s="1" t="str">
        <f>IF(OR(D5797="SVCP", E5797="TRUE"), "No", IF(ISNA(VLOOKUP($C5797,'ProvResponder deviceId'!$A$1:$A$20000,1,FALSE)),"No","Yes"))</f>
        <v>No</v>
      </c>
      <c r="K5797" s="1" t="str">
        <f>IF($J5797="Yes",VLOOKUP($C5797,'ProvResponder deviceId'!$A$1:$C$20000,3,FALSE),"-")</f>
        <v>-</v>
      </c>
      <c r="L5797" s="1" t="str">
        <f t="shared" si="180"/>
        <v/>
      </c>
      <c r="M5797" s="1" t="str">
        <f t="shared" si="181"/>
        <v/>
      </c>
      <c r="N5797" s="1" t="str">
        <f>IF(ISBLANK($C5797),"",IF(ISNA(VLOOKUP($L5797,'result messages'!$H$3:$L$11,2,FALSE)),VLOOKUP($M5797,'result messages'!$H$3:$L$11,2,FALSE),VLOOKUP($L5797,'result messages'!$H$3:$L$11,2,FALSE)))</f>
        <v/>
      </c>
      <c r="O5797" s="1" t="str">
        <f>IF(ISBLANK($C5797),"",IF(ISNA(VLOOKUP($L5797,'result messages'!$H$3:$L$11,3,FALSE)),VLOOKUP($M5797,'result messages'!$H$3:$L$11,3,FALSE),VLOOKUP($L5797,'result messages'!$H$3:$L$11,3,FALSE)))</f>
        <v/>
      </c>
      <c r="P5797" s="1" t="str">
        <f>IF(ISBLANK($C5797),"",IF(ISNA(VLOOKUP($L5797,'result messages'!$H$3:$L$11,4,FALSE)),VLOOKUP($M5797,'result messages'!$H$3:$L$11,4,FALSE),VLOOKUP($L5797,'result messages'!$H$3:$L$11,4,FALSE)))</f>
        <v/>
      </c>
      <c r="Q5797" s="1" t="str">
        <f>IF(ISBLANK($C5797),"",IF(ISNA(VLOOKUP($L5797,'result messages'!$H$3:$L$11,5,FALSE)),VLOOKUP($M5797,'result messages'!$H$3:$L$11,5,FALSE),VLOOKUP($L5797,'result messages'!$H$3:$L$11,5,FALSE)))</f>
        <v/>
      </c>
    </row>
    <row r="5798" spans="1:17">
      <c r="A5798" s="1">
        <v>5795</v>
      </c>
      <c r="B5798" s="1"/>
      <c r="C5798" s="1"/>
      <c r="D5798" s="1"/>
      <c r="E5798" s="6"/>
      <c r="F5798" s="1"/>
      <c r="G5798" s="1" t="str">
        <f>IF(ISNA(VLOOKUP($C5798,'DTEN TCAP Linkage deviceId'!$A$1:$A$20000,1,FALSE)),"No","Yes")</f>
        <v>No</v>
      </c>
      <c r="H5798" s="1" t="str">
        <f>IF(ISNA(VLOOKUP($C5798,'Provisioning Requester'!$F$3:$H$20000,2,FALSE)),"No","Yes")</f>
        <v>No</v>
      </c>
      <c r="I5798" s="1" t="str">
        <f>IF($H5798="Yes",VLOOKUP($C5798,'Provisioning Requester'!$F$3:$H$20000,3,FALSE),"-")</f>
        <v>-</v>
      </c>
      <c r="J5798" s="1" t="str">
        <f>IF(OR(D5798="SVCP", E5798="TRUE"), "No", IF(ISNA(VLOOKUP($C5798,'ProvResponder deviceId'!$A$1:$A$20000,1,FALSE)),"No","Yes"))</f>
        <v>No</v>
      </c>
      <c r="K5798" s="1" t="str">
        <f>IF($J5798="Yes",VLOOKUP($C5798,'ProvResponder deviceId'!$A$1:$C$20000,3,FALSE),"-")</f>
        <v>-</v>
      </c>
      <c r="L5798" s="1" t="str">
        <f t="shared" si="180"/>
        <v/>
      </c>
      <c r="M5798" s="1" t="str">
        <f t="shared" si="181"/>
        <v/>
      </c>
      <c r="N5798" s="1" t="str">
        <f>IF(ISBLANK($C5798),"",IF(ISNA(VLOOKUP($L5798,'result messages'!$H$3:$L$11,2,FALSE)),VLOOKUP($M5798,'result messages'!$H$3:$L$11,2,FALSE),VLOOKUP($L5798,'result messages'!$H$3:$L$11,2,FALSE)))</f>
        <v/>
      </c>
      <c r="O5798" s="1" t="str">
        <f>IF(ISBLANK($C5798),"",IF(ISNA(VLOOKUP($L5798,'result messages'!$H$3:$L$11,3,FALSE)),VLOOKUP($M5798,'result messages'!$H$3:$L$11,3,FALSE),VLOOKUP($L5798,'result messages'!$H$3:$L$11,3,FALSE)))</f>
        <v/>
      </c>
      <c r="P5798" s="1" t="str">
        <f>IF(ISBLANK($C5798),"",IF(ISNA(VLOOKUP($L5798,'result messages'!$H$3:$L$11,4,FALSE)),VLOOKUP($M5798,'result messages'!$H$3:$L$11,4,FALSE),VLOOKUP($L5798,'result messages'!$H$3:$L$11,4,FALSE)))</f>
        <v/>
      </c>
      <c r="Q5798" s="1" t="str">
        <f>IF(ISBLANK($C5798),"",IF(ISNA(VLOOKUP($L5798,'result messages'!$H$3:$L$11,5,FALSE)),VLOOKUP($M5798,'result messages'!$H$3:$L$11,5,FALSE),VLOOKUP($L5798,'result messages'!$H$3:$L$11,5,FALSE)))</f>
        <v/>
      </c>
    </row>
    <row r="5799" spans="1:17">
      <c r="A5799" s="1">
        <v>5796</v>
      </c>
      <c r="B5799" s="1"/>
      <c r="C5799" s="1"/>
      <c r="D5799" s="1"/>
      <c r="E5799" s="6"/>
      <c r="F5799" s="1"/>
      <c r="G5799" s="1" t="str">
        <f>IF(ISNA(VLOOKUP($C5799,'DTEN TCAP Linkage deviceId'!$A$1:$A$20000,1,FALSE)),"No","Yes")</f>
        <v>No</v>
      </c>
      <c r="H5799" s="1" t="str">
        <f>IF(ISNA(VLOOKUP($C5799,'Provisioning Requester'!$F$3:$H$20000,2,FALSE)),"No","Yes")</f>
        <v>No</v>
      </c>
      <c r="I5799" s="1" t="str">
        <f>IF($H5799="Yes",VLOOKUP($C5799,'Provisioning Requester'!$F$3:$H$20000,3,FALSE),"-")</f>
        <v>-</v>
      </c>
      <c r="J5799" s="1" t="str">
        <f>IF(OR(D5799="SVCP", E5799="TRUE"), "No", IF(ISNA(VLOOKUP($C5799,'ProvResponder deviceId'!$A$1:$A$20000,1,FALSE)),"No","Yes"))</f>
        <v>No</v>
      </c>
      <c r="K5799" s="1" t="str">
        <f>IF($J5799="Yes",VLOOKUP($C5799,'ProvResponder deviceId'!$A$1:$C$20000,3,FALSE),"-")</f>
        <v>-</v>
      </c>
      <c r="L5799" s="1" t="str">
        <f t="shared" si="180"/>
        <v/>
      </c>
      <c r="M5799" s="1" t="str">
        <f t="shared" si="181"/>
        <v/>
      </c>
      <c r="N5799" s="1" t="str">
        <f>IF(ISBLANK($C5799),"",IF(ISNA(VLOOKUP($L5799,'result messages'!$H$3:$L$11,2,FALSE)),VLOOKUP($M5799,'result messages'!$H$3:$L$11,2,FALSE),VLOOKUP($L5799,'result messages'!$H$3:$L$11,2,FALSE)))</f>
        <v/>
      </c>
      <c r="O5799" s="1" t="str">
        <f>IF(ISBLANK($C5799),"",IF(ISNA(VLOOKUP($L5799,'result messages'!$H$3:$L$11,3,FALSE)),VLOOKUP($M5799,'result messages'!$H$3:$L$11,3,FALSE),VLOOKUP($L5799,'result messages'!$H$3:$L$11,3,FALSE)))</f>
        <v/>
      </c>
      <c r="P5799" s="1" t="str">
        <f>IF(ISBLANK($C5799),"",IF(ISNA(VLOOKUP($L5799,'result messages'!$H$3:$L$11,4,FALSE)),VLOOKUP($M5799,'result messages'!$H$3:$L$11,4,FALSE),VLOOKUP($L5799,'result messages'!$H$3:$L$11,4,FALSE)))</f>
        <v/>
      </c>
      <c r="Q5799" s="1" t="str">
        <f>IF(ISBLANK($C5799),"",IF(ISNA(VLOOKUP($L5799,'result messages'!$H$3:$L$11,5,FALSE)),VLOOKUP($M5799,'result messages'!$H$3:$L$11,5,FALSE),VLOOKUP($L5799,'result messages'!$H$3:$L$11,5,FALSE)))</f>
        <v/>
      </c>
    </row>
    <row r="5800" spans="1:17">
      <c r="A5800" s="1">
        <v>5797</v>
      </c>
      <c r="B5800" s="1"/>
      <c r="C5800" s="1"/>
      <c r="D5800" s="1"/>
      <c r="E5800" s="6"/>
      <c r="F5800" s="1"/>
      <c r="G5800" s="1" t="str">
        <f>IF(ISNA(VLOOKUP($C5800,'DTEN TCAP Linkage deviceId'!$A$1:$A$20000,1,FALSE)),"No","Yes")</f>
        <v>No</v>
      </c>
      <c r="H5800" s="1" t="str">
        <f>IF(ISNA(VLOOKUP($C5800,'Provisioning Requester'!$F$3:$H$20000,2,FALSE)),"No","Yes")</f>
        <v>No</v>
      </c>
      <c r="I5800" s="1" t="str">
        <f>IF($H5800="Yes",VLOOKUP($C5800,'Provisioning Requester'!$F$3:$H$20000,3,FALSE),"-")</f>
        <v>-</v>
      </c>
      <c r="J5800" s="1" t="str">
        <f>IF(OR(D5800="SVCP", E5800="TRUE"), "No", IF(ISNA(VLOOKUP($C5800,'ProvResponder deviceId'!$A$1:$A$20000,1,FALSE)),"No","Yes"))</f>
        <v>No</v>
      </c>
      <c r="K5800" s="1" t="str">
        <f>IF($J5800="Yes",VLOOKUP($C5800,'ProvResponder deviceId'!$A$1:$C$20000,3,FALSE),"-")</f>
        <v>-</v>
      </c>
      <c r="L5800" s="1" t="str">
        <f t="shared" si="180"/>
        <v/>
      </c>
      <c r="M5800" s="1" t="str">
        <f t="shared" si="181"/>
        <v/>
      </c>
      <c r="N5800" s="1" t="str">
        <f>IF(ISBLANK($C5800),"",IF(ISNA(VLOOKUP($L5800,'result messages'!$H$3:$L$11,2,FALSE)),VLOOKUP($M5800,'result messages'!$H$3:$L$11,2,FALSE),VLOOKUP($L5800,'result messages'!$H$3:$L$11,2,FALSE)))</f>
        <v/>
      </c>
      <c r="O5800" s="1" t="str">
        <f>IF(ISBLANK($C5800),"",IF(ISNA(VLOOKUP($L5800,'result messages'!$H$3:$L$11,3,FALSE)),VLOOKUP($M5800,'result messages'!$H$3:$L$11,3,FALSE),VLOOKUP($L5800,'result messages'!$H$3:$L$11,3,FALSE)))</f>
        <v/>
      </c>
      <c r="P5800" s="1" t="str">
        <f>IF(ISBLANK($C5800),"",IF(ISNA(VLOOKUP($L5800,'result messages'!$H$3:$L$11,4,FALSE)),VLOOKUP($M5800,'result messages'!$H$3:$L$11,4,FALSE),VLOOKUP($L5800,'result messages'!$H$3:$L$11,4,FALSE)))</f>
        <v/>
      </c>
      <c r="Q5800" s="1" t="str">
        <f>IF(ISBLANK($C5800),"",IF(ISNA(VLOOKUP($L5800,'result messages'!$H$3:$L$11,5,FALSE)),VLOOKUP($M5800,'result messages'!$H$3:$L$11,5,FALSE),VLOOKUP($L5800,'result messages'!$H$3:$L$11,5,FALSE)))</f>
        <v/>
      </c>
    </row>
    <row r="5801" spans="1:17">
      <c r="A5801" s="1">
        <v>5798</v>
      </c>
      <c r="B5801" s="1"/>
      <c r="C5801" s="1"/>
      <c r="D5801" s="1"/>
      <c r="E5801" s="6"/>
      <c r="F5801" s="1"/>
      <c r="G5801" s="1" t="str">
        <f>IF(ISNA(VLOOKUP($C5801,'DTEN TCAP Linkage deviceId'!$A$1:$A$20000,1,FALSE)),"No","Yes")</f>
        <v>No</v>
      </c>
      <c r="H5801" s="1" t="str">
        <f>IF(ISNA(VLOOKUP($C5801,'Provisioning Requester'!$F$3:$H$20000,2,FALSE)),"No","Yes")</f>
        <v>No</v>
      </c>
      <c r="I5801" s="1" t="str">
        <f>IF($H5801="Yes",VLOOKUP($C5801,'Provisioning Requester'!$F$3:$H$20000,3,FALSE),"-")</f>
        <v>-</v>
      </c>
      <c r="J5801" s="1" t="str">
        <f>IF(OR(D5801="SVCP", E5801="TRUE"), "No", IF(ISNA(VLOOKUP($C5801,'ProvResponder deviceId'!$A$1:$A$20000,1,FALSE)),"No","Yes"))</f>
        <v>No</v>
      </c>
      <c r="K5801" s="1" t="str">
        <f>IF($J5801="Yes",VLOOKUP($C5801,'ProvResponder deviceId'!$A$1:$C$20000,3,FALSE),"-")</f>
        <v>-</v>
      </c>
      <c r="L5801" s="1" t="str">
        <f t="shared" si="180"/>
        <v/>
      </c>
      <c r="M5801" s="1" t="str">
        <f t="shared" si="181"/>
        <v/>
      </c>
      <c r="N5801" s="1" t="str">
        <f>IF(ISBLANK($C5801),"",IF(ISNA(VLOOKUP($L5801,'result messages'!$H$3:$L$11,2,FALSE)),VLOOKUP($M5801,'result messages'!$H$3:$L$11,2,FALSE),VLOOKUP($L5801,'result messages'!$H$3:$L$11,2,FALSE)))</f>
        <v/>
      </c>
      <c r="O5801" s="1" t="str">
        <f>IF(ISBLANK($C5801),"",IF(ISNA(VLOOKUP($L5801,'result messages'!$H$3:$L$11,3,FALSE)),VLOOKUP($M5801,'result messages'!$H$3:$L$11,3,FALSE),VLOOKUP($L5801,'result messages'!$H$3:$L$11,3,FALSE)))</f>
        <v/>
      </c>
      <c r="P5801" s="1" t="str">
        <f>IF(ISBLANK($C5801),"",IF(ISNA(VLOOKUP($L5801,'result messages'!$H$3:$L$11,4,FALSE)),VLOOKUP($M5801,'result messages'!$H$3:$L$11,4,FALSE),VLOOKUP($L5801,'result messages'!$H$3:$L$11,4,FALSE)))</f>
        <v/>
      </c>
      <c r="Q5801" s="1" t="str">
        <f>IF(ISBLANK($C5801),"",IF(ISNA(VLOOKUP($L5801,'result messages'!$H$3:$L$11,5,FALSE)),VLOOKUP($M5801,'result messages'!$H$3:$L$11,5,FALSE),VLOOKUP($L5801,'result messages'!$H$3:$L$11,5,FALSE)))</f>
        <v/>
      </c>
    </row>
    <row r="5802" spans="1:17">
      <c r="A5802" s="1">
        <v>5799</v>
      </c>
      <c r="B5802" s="1"/>
      <c r="C5802" s="1"/>
      <c r="D5802" s="1"/>
      <c r="E5802" s="6"/>
      <c r="F5802" s="1"/>
      <c r="G5802" s="1" t="str">
        <f>IF(ISNA(VLOOKUP($C5802,'DTEN TCAP Linkage deviceId'!$A$1:$A$20000,1,FALSE)),"No","Yes")</f>
        <v>No</v>
      </c>
      <c r="H5802" s="1" t="str">
        <f>IF(ISNA(VLOOKUP($C5802,'Provisioning Requester'!$F$3:$H$20000,2,FALSE)),"No","Yes")</f>
        <v>No</v>
      </c>
      <c r="I5802" s="1" t="str">
        <f>IF($H5802="Yes",VLOOKUP($C5802,'Provisioning Requester'!$F$3:$H$20000,3,FALSE),"-")</f>
        <v>-</v>
      </c>
      <c r="J5802" s="1" t="str">
        <f>IF(OR(D5802="SVCP", E5802="TRUE"), "No", IF(ISNA(VLOOKUP($C5802,'ProvResponder deviceId'!$A$1:$A$20000,1,FALSE)),"No","Yes"))</f>
        <v>No</v>
      </c>
      <c r="K5802" s="1" t="str">
        <f>IF($J5802="Yes",VLOOKUP($C5802,'ProvResponder deviceId'!$A$1:$C$20000,3,FALSE),"-")</f>
        <v>-</v>
      </c>
      <c r="L5802" s="1" t="str">
        <f t="shared" si="180"/>
        <v/>
      </c>
      <c r="M5802" s="1" t="str">
        <f t="shared" si="181"/>
        <v/>
      </c>
      <c r="N5802" s="1" t="str">
        <f>IF(ISBLANK($C5802),"",IF(ISNA(VLOOKUP($L5802,'result messages'!$H$3:$L$11,2,FALSE)),VLOOKUP($M5802,'result messages'!$H$3:$L$11,2,FALSE),VLOOKUP($L5802,'result messages'!$H$3:$L$11,2,FALSE)))</f>
        <v/>
      </c>
      <c r="O5802" s="1" t="str">
        <f>IF(ISBLANK($C5802),"",IF(ISNA(VLOOKUP($L5802,'result messages'!$H$3:$L$11,3,FALSE)),VLOOKUP($M5802,'result messages'!$H$3:$L$11,3,FALSE),VLOOKUP($L5802,'result messages'!$H$3:$L$11,3,FALSE)))</f>
        <v/>
      </c>
      <c r="P5802" s="1" t="str">
        <f>IF(ISBLANK($C5802),"",IF(ISNA(VLOOKUP($L5802,'result messages'!$H$3:$L$11,4,FALSE)),VLOOKUP($M5802,'result messages'!$H$3:$L$11,4,FALSE),VLOOKUP($L5802,'result messages'!$H$3:$L$11,4,FALSE)))</f>
        <v/>
      </c>
      <c r="Q5802" s="1" t="str">
        <f>IF(ISBLANK($C5802),"",IF(ISNA(VLOOKUP($L5802,'result messages'!$H$3:$L$11,5,FALSE)),VLOOKUP($M5802,'result messages'!$H$3:$L$11,5,FALSE),VLOOKUP($L5802,'result messages'!$H$3:$L$11,5,FALSE)))</f>
        <v/>
      </c>
    </row>
    <row r="5803" spans="1:17">
      <c r="A5803" s="1">
        <v>5800</v>
      </c>
      <c r="B5803" s="1"/>
      <c r="C5803" s="1"/>
      <c r="D5803" s="1"/>
      <c r="E5803" s="6"/>
      <c r="F5803" s="1"/>
      <c r="G5803" s="1" t="str">
        <f>IF(ISNA(VLOOKUP($C5803,'DTEN TCAP Linkage deviceId'!$A$1:$A$20000,1,FALSE)),"No","Yes")</f>
        <v>No</v>
      </c>
      <c r="H5803" s="1" t="str">
        <f>IF(ISNA(VLOOKUP($C5803,'Provisioning Requester'!$F$3:$H$20000,2,FALSE)),"No","Yes")</f>
        <v>No</v>
      </c>
      <c r="I5803" s="1" t="str">
        <f>IF($H5803="Yes",VLOOKUP($C5803,'Provisioning Requester'!$F$3:$H$20000,3,FALSE),"-")</f>
        <v>-</v>
      </c>
      <c r="J5803" s="1" t="str">
        <f>IF(OR(D5803="SVCP", E5803="TRUE"), "No", IF(ISNA(VLOOKUP($C5803,'ProvResponder deviceId'!$A$1:$A$20000,1,FALSE)),"No","Yes"))</f>
        <v>No</v>
      </c>
      <c r="K5803" s="1" t="str">
        <f>IF($J5803="Yes",VLOOKUP($C5803,'ProvResponder deviceId'!$A$1:$C$20000,3,FALSE),"-")</f>
        <v>-</v>
      </c>
      <c r="L5803" s="1" t="str">
        <f t="shared" si="180"/>
        <v/>
      </c>
      <c r="M5803" s="1" t="str">
        <f t="shared" si="181"/>
        <v/>
      </c>
      <c r="N5803" s="1" t="str">
        <f>IF(ISBLANK($C5803),"",IF(ISNA(VLOOKUP($L5803,'result messages'!$H$3:$L$11,2,FALSE)),VLOOKUP($M5803,'result messages'!$H$3:$L$11,2,FALSE),VLOOKUP($L5803,'result messages'!$H$3:$L$11,2,FALSE)))</f>
        <v/>
      </c>
      <c r="O5803" s="1" t="str">
        <f>IF(ISBLANK($C5803),"",IF(ISNA(VLOOKUP($L5803,'result messages'!$H$3:$L$11,3,FALSE)),VLOOKUP($M5803,'result messages'!$H$3:$L$11,3,FALSE),VLOOKUP($L5803,'result messages'!$H$3:$L$11,3,FALSE)))</f>
        <v/>
      </c>
      <c r="P5803" s="1" t="str">
        <f>IF(ISBLANK($C5803),"",IF(ISNA(VLOOKUP($L5803,'result messages'!$H$3:$L$11,4,FALSE)),VLOOKUP($M5803,'result messages'!$H$3:$L$11,4,FALSE),VLOOKUP($L5803,'result messages'!$H$3:$L$11,4,FALSE)))</f>
        <v/>
      </c>
      <c r="Q5803" s="1" t="str">
        <f>IF(ISBLANK($C5803),"",IF(ISNA(VLOOKUP($L5803,'result messages'!$H$3:$L$11,5,FALSE)),VLOOKUP($M5803,'result messages'!$H$3:$L$11,5,FALSE),VLOOKUP($L5803,'result messages'!$H$3:$L$11,5,FALSE)))</f>
        <v/>
      </c>
    </row>
    <row r="5804" spans="1:17">
      <c r="A5804" s="1">
        <v>5801</v>
      </c>
      <c r="B5804" s="1"/>
      <c r="C5804" s="1"/>
      <c r="D5804" s="1"/>
      <c r="E5804" s="6"/>
      <c r="F5804" s="1"/>
      <c r="G5804" s="1" t="str">
        <f>IF(ISNA(VLOOKUP($C5804,'DTEN TCAP Linkage deviceId'!$A$1:$A$20000,1,FALSE)),"No","Yes")</f>
        <v>No</v>
      </c>
      <c r="H5804" s="1" t="str">
        <f>IF(ISNA(VLOOKUP($C5804,'Provisioning Requester'!$F$3:$H$20000,2,FALSE)),"No","Yes")</f>
        <v>No</v>
      </c>
      <c r="I5804" s="1" t="str">
        <f>IF($H5804="Yes",VLOOKUP($C5804,'Provisioning Requester'!$F$3:$H$20000,3,FALSE),"-")</f>
        <v>-</v>
      </c>
      <c r="J5804" s="1" t="str">
        <f>IF(OR(D5804="SVCP", E5804="TRUE"), "No", IF(ISNA(VLOOKUP($C5804,'ProvResponder deviceId'!$A$1:$A$20000,1,FALSE)),"No","Yes"))</f>
        <v>No</v>
      </c>
      <c r="K5804" s="1" t="str">
        <f>IF($J5804="Yes",VLOOKUP($C5804,'ProvResponder deviceId'!$A$1:$C$20000,3,FALSE),"-")</f>
        <v>-</v>
      </c>
      <c r="L5804" s="1" t="str">
        <f t="shared" si="180"/>
        <v/>
      </c>
      <c r="M5804" s="1" t="str">
        <f t="shared" si="181"/>
        <v/>
      </c>
      <c r="N5804" s="1" t="str">
        <f>IF(ISBLANK($C5804),"",IF(ISNA(VLOOKUP($L5804,'result messages'!$H$3:$L$11,2,FALSE)),VLOOKUP($M5804,'result messages'!$H$3:$L$11,2,FALSE),VLOOKUP($L5804,'result messages'!$H$3:$L$11,2,FALSE)))</f>
        <v/>
      </c>
      <c r="O5804" s="1" t="str">
        <f>IF(ISBLANK($C5804),"",IF(ISNA(VLOOKUP($L5804,'result messages'!$H$3:$L$11,3,FALSE)),VLOOKUP($M5804,'result messages'!$H$3:$L$11,3,FALSE),VLOOKUP($L5804,'result messages'!$H$3:$L$11,3,FALSE)))</f>
        <v/>
      </c>
      <c r="P5804" s="1" t="str">
        <f>IF(ISBLANK($C5804),"",IF(ISNA(VLOOKUP($L5804,'result messages'!$H$3:$L$11,4,FALSE)),VLOOKUP($M5804,'result messages'!$H$3:$L$11,4,FALSE),VLOOKUP($L5804,'result messages'!$H$3:$L$11,4,FALSE)))</f>
        <v/>
      </c>
      <c r="Q5804" s="1" t="str">
        <f>IF(ISBLANK($C5804),"",IF(ISNA(VLOOKUP($L5804,'result messages'!$H$3:$L$11,5,FALSE)),VLOOKUP($M5804,'result messages'!$H$3:$L$11,5,FALSE),VLOOKUP($L5804,'result messages'!$H$3:$L$11,5,FALSE)))</f>
        <v/>
      </c>
    </row>
    <row r="5805" spans="1:17">
      <c r="A5805" s="1">
        <v>5802</v>
      </c>
      <c r="B5805" s="1"/>
      <c r="C5805" s="1"/>
      <c r="D5805" s="1"/>
      <c r="E5805" s="6"/>
      <c r="F5805" s="1"/>
      <c r="G5805" s="1" t="str">
        <f>IF(ISNA(VLOOKUP($C5805,'DTEN TCAP Linkage deviceId'!$A$1:$A$20000,1,FALSE)),"No","Yes")</f>
        <v>No</v>
      </c>
      <c r="H5805" s="1" t="str">
        <f>IF(ISNA(VLOOKUP($C5805,'Provisioning Requester'!$F$3:$H$20000,2,FALSE)),"No","Yes")</f>
        <v>No</v>
      </c>
      <c r="I5805" s="1" t="str">
        <f>IF($H5805="Yes",VLOOKUP($C5805,'Provisioning Requester'!$F$3:$H$20000,3,FALSE),"-")</f>
        <v>-</v>
      </c>
      <c r="J5805" s="1" t="str">
        <f>IF(OR(D5805="SVCP", E5805="TRUE"), "No", IF(ISNA(VLOOKUP($C5805,'ProvResponder deviceId'!$A$1:$A$20000,1,FALSE)),"No","Yes"))</f>
        <v>No</v>
      </c>
      <c r="K5805" s="1" t="str">
        <f>IF($J5805="Yes",VLOOKUP($C5805,'ProvResponder deviceId'!$A$1:$C$20000,3,FALSE),"-")</f>
        <v>-</v>
      </c>
      <c r="L5805" s="1" t="str">
        <f t="shared" si="180"/>
        <v/>
      </c>
      <c r="M5805" s="1" t="str">
        <f t="shared" si="181"/>
        <v/>
      </c>
      <c r="N5805" s="1" t="str">
        <f>IF(ISBLANK($C5805),"",IF(ISNA(VLOOKUP($L5805,'result messages'!$H$3:$L$11,2,FALSE)),VLOOKUP($M5805,'result messages'!$H$3:$L$11,2,FALSE),VLOOKUP($L5805,'result messages'!$H$3:$L$11,2,FALSE)))</f>
        <v/>
      </c>
      <c r="O5805" s="1" t="str">
        <f>IF(ISBLANK($C5805),"",IF(ISNA(VLOOKUP($L5805,'result messages'!$H$3:$L$11,3,FALSE)),VLOOKUP($M5805,'result messages'!$H$3:$L$11,3,FALSE),VLOOKUP($L5805,'result messages'!$H$3:$L$11,3,FALSE)))</f>
        <v/>
      </c>
      <c r="P5805" s="1" t="str">
        <f>IF(ISBLANK($C5805),"",IF(ISNA(VLOOKUP($L5805,'result messages'!$H$3:$L$11,4,FALSE)),VLOOKUP($M5805,'result messages'!$H$3:$L$11,4,FALSE),VLOOKUP($L5805,'result messages'!$H$3:$L$11,4,FALSE)))</f>
        <v/>
      </c>
      <c r="Q5805" s="1" t="str">
        <f>IF(ISBLANK($C5805),"",IF(ISNA(VLOOKUP($L5805,'result messages'!$H$3:$L$11,5,FALSE)),VLOOKUP($M5805,'result messages'!$H$3:$L$11,5,FALSE),VLOOKUP($L5805,'result messages'!$H$3:$L$11,5,FALSE)))</f>
        <v/>
      </c>
    </row>
    <row r="5806" spans="1:17">
      <c r="A5806" s="1">
        <v>5803</v>
      </c>
      <c r="B5806" s="1"/>
      <c r="C5806" s="1"/>
      <c r="D5806" s="1"/>
      <c r="E5806" s="6"/>
      <c r="F5806" s="1"/>
      <c r="G5806" s="1" t="str">
        <f>IF(ISNA(VLOOKUP($C5806,'DTEN TCAP Linkage deviceId'!$A$1:$A$20000,1,FALSE)),"No","Yes")</f>
        <v>No</v>
      </c>
      <c r="H5806" s="1" t="str">
        <f>IF(ISNA(VLOOKUP($C5806,'Provisioning Requester'!$F$3:$H$20000,2,FALSE)),"No","Yes")</f>
        <v>No</v>
      </c>
      <c r="I5806" s="1" t="str">
        <f>IF($H5806="Yes",VLOOKUP($C5806,'Provisioning Requester'!$F$3:$H$20000,3,FALSE),"-")</f>
        <v>-</v>
      </c>
      <c r="J5806" s="1" t="str">
        <f>IF(OR(D5806="SVCP", E5806="TRUE"), "No", IF(ISNA(VLOOKUP($C5806,'ProvResponder deviceId'!$A$1:$A$20000,1,FALSE)),"No","Yes"))</f>
        <v>No</v>
      </c>
      <c r="K5806" s="1" t="str">
        <f>IF($J5806="Yes",VLOOKUP($C5806,'ProvResponder deviceId'!$A$1:$C$20000,3,FALSE),"-")</f>
        <v>-</v>
      </c>
      <c r="L5806" s="1" t="str">
        <f t="shared" si="180"/>
        <v/>
      </c>
      <c r="M5806" s="1" t="str">
        <f t="shared" si="181"/>
        <v/>
      </c>
      <c r="N5806" s="1" t="str">
        <f>IF(ISBLANK($C5806),"",IF(ISNA(VLOOKUP($L5806,'result messages'!$H$3:$L$11,2,FALSE)),VLOOKUP($M5806,'result messages'!$H$3:$L$11,2,FALSE),VLOOKUP($L5806,'result messages'!$H$3:$L$11,2,FALSE)))</f>
        <v/>
      </c>
      <c r="O5806" s="1" t="str">
        <f>IF(ISBLANK($C5806),"",IF(ISNA(VLOOKUP($L5806,'result messages'!$H$3:$L$11,3,FALSE)),VLOOKUP($M5806,'result messages'!$H$3:$L$11,3,FALSE),VLOOKUP($L5806,'result messages'!$H$3:$L$11,3,FALSE)))</f>
        <v/>
      </c>
      <c r="P5806" s="1" t="str">
        <f>IF(ISBLANK($C5806),"",IF(ISNA(VLOOKUP($L5806,'result messages'!$H$3:$L$11,4,FALSE)),VLOOKUP($M5806,'result messages'!$H$3:$L$11,4,FALSE),VLOOKUP($L5806,'result messages'!$H$3:$L$11,4,FALSE)))</f>
        <v/>
      </c>
      <c r="Q5806" s="1" t="str">
        <f>IF(ISBLANK($C5806),"",IF(ISNA(VLOOKUP($L5806,'result messages'!$H$3:$L$11,5,FALSE)),VLOOKUP($M5806,'result messages'!$H$3:$L$11,5,FALSE),VLOOKUP($L5806,'result messages'!$H$3:$L$11,5,FALSE)))</f>
        <v/>
      </c>
    </row>
    <row r="5807" spans="1:17">
      <c r="A5807" s="1">
        <v>5804</v>
      </c>
      <c r="B5807" s="1"/>
      <c r="C5807" s="1"/>
      <c r="D5807" s="1"/>
      <c r="E5807" s="6"/>
      <c r="F5807" s="1"/>
      <c r="G5807" s="1" t="str">
        <f>IF(ISNA(VLOOKUP($C5807,'DTEN TCAP Linkage deviceId'!$A$1:$A$20000,1,FALSE)),"No","Yes")</f>
        <v>No</v>
      </c>
      <c r="H5807" s="1" t="str">
        <f>IF(ISNA(VLOOKUP($C5807,'Provisioning Requester'!$F$3:$H$20000,2,FALSE)),"No","Yes")</f>
        <v>No</v>
      </c>
      <c r="I5807" s="1" t="str">
        <f>IF($H5807="Yes",VLOOKUP($C5807,'Provisioning Requester'!$F$3:$H$20000,3,FALSE),"-")</f>
        <v>-</v>
      </c>
      <c r="J5807" s="1" t="str">
        <f>IF(OR(D5807="SVCP", E5807="TRUE"), "No", IF(ISNA(VLOOKUP($C5807,'ProvResponder deviceId'!$A$1:$A$20000,1,FALSE)),"No","Yes"))</f>
        <v>No</v>
      </c>
      <c r="K5807" s="1" t="str">
        <f>IF($J5807="Yes",VLOOKUP($C5807,'ProvResponder deviceId'!$A$1:$C$20000,3,FALSE),"-")</f>
        <v>-</v>
      </c>
      <c r="L5807" s="1" t="str">
        <f t="shared" si="180"/>
        <v/>
      </c>
      <c r="M5807" s="1" t="str">
        <f t="shared" si="181"/>
        <v/>
      </c>
      <c r="N5807" s="1" t="str">
        <f>IF(ISBLANK($C5807),"",IF(ISNA(VLOOKUP($L5807,'result messages'!$H$3:$L$11,2,FALSE)),VLOOKUP($M5807,'result messages'!$H$3:$L$11,2,FALSE),VLOOKUP($L5807,'result messages'!$H$3:$L$11,2,FALSE)))</f>
        <v/>
      </c>
      <c r="O5807" s="1" t="str">
        <f>IF(ISBLANK($C5807),"",IF(ISNA(VLOOKUP($L5807,'result messages'!$H$3:$L$11,3,FALSE)),VLOOKUP($M5807,'result messages'!$H$3:$L$11,3,FALSE),VLOOKUP($L5807,'result messages'!$H$3:$L$11,3,FALSE)))</f>
        <v/>
      </c>
      <c r="P5807" s="1" t="str">
        <f>IF(ISBLANK($C5807),"",IF(ISNA(VLOOKUP($L5807,'result messages'!$H$3:$L$11,4,FALSE)),VLOOKUP($M5807,'result messages'!$H$3:$L$11,4,FALSE),VLOOKUP($L5807,'result messages'!$H$3:$L$11,4,FALSE)))</f>
        <v/>
      </c>
      <c r="Q5807" s="1" t="str">
        <f>IF(ISBLANK($C5807),"",IF(ISNA(VLOOKUP($L5807,'result messages'!$H$3:$L$11,5,FALSE)),VLOOKUP($M5807,'result messages'!$H$3:$L$11,5,FALSE),VLOOKUP($L5807,'result messages'!$H$3:$L$11,5,FALSE)))</f>
        <v/>
      </c>
    </row>
    <row r="5808" spans="1:17">
      <c r="A5808" s="1">
        <v>5805</v>
      </c>
      <c r="B5808" s="1"/>
      <c r="C5808" s="1"/>
      <c r="D5808" s="1"/>
      <c r="E5808" s="6"/>
      <c r="F5808" s="1"/>
      <c r="G5808" s="1" t="str">
        <f>IF(ISNA(VLOOKUP($C5808,'DTEN TCAP Linkage deviceId'!$A$1:$A$20000,1,FALSE)),"No","Yes")</f>
        <v>No</v>
      </c>
      <c r="H5808" s="1" t="str">
        <f>IF(ISNA(VLOOKUP($C5808,'Provisioning Requester'!$F$3:$H$20000,2,FALSE)),"No","Yes")</f>
        <v>No</v>
      </c>
      <c r="I5808" s="1" t="str">
        <f>IF($H5808="Yes",VLOOKUP($C5808,'Provisioning Requester'!$F$3:$H$20000,3,FALSE),"-")</f>
        <v>-</v>
      </c>
      <c r="J5808" s="1" t="str">
        <f>IF(OR(D5808="SVCP", E5808="TRUE"), "No", IF(ISNA(VLOOKUP($C5808,'ProvResponder deviceId'!$A$1:$A$20000,1,FALSE)),"No","Yes"))</f>
        <v>No</v>
      </c>
      <c r="K5808" s="1" t="str">
        <f>IF($J5808="Yes",VLOOKUP($C5808,'ProvResponder deviceId'!$A$1:$C$20000,3,FALSE),"-")</f>
        <v>-</v>
      </c>
      <c r="L5808" s="1" t="str">
        <f t="shared" si="180"/>
        <v/>
      </c>
      <c r="M5808" s="1" t="str">
        <f t="shared" si="181"/>
        <v/>
      </c>
      <c r="N5808" s="1" t="str">
        <f>IF(ISBLANK($C5808),"",IF(ISNA(VLOOKUP($L5808,'result messages'!$H$3:$L$11,2,FALSE)),VLOOKUP($M5808,'result messages'!$H$3:$L$11,2,FALSE),VLOOKUP($L5808,'result messages'!$H$3:$L$11,2,FALSE)))</f>
        <v/>
      </c>
      <c r="O5808" s="1" t="str">
        <f>IF(ISBLANK($C5808),"",IF(ISNA(VLOOKUP($L5808,'result messages'!$H$3:$L$11,3,FALSE)),VLOOKUP($M5808,'result messages'!$H$3:$L$11,3,FALSE),VLOOKUP($L5808,'result messages'!$H$3:$L$11,3,FALSE)))</f>
        <v/>
      </c>
      <c r="P5808" s="1" t="str">
        <f>IF(ISBLANK($C5808),"",IF(ISNA(VLOOKUP($L5808,'result messages'!$H$3:$L$11,4,FALSE)),VLOOKUP($M5808,'result messages'!$H$3:$L$11,4,FALSE),VLOOKUP($L5808,'result messages'!$H$3:$L$11,4,FALSE)))</f>
        <v/>
      </c>
      <c r="Q5808" s="1" t="str">
        <f>IF(ISBLANK($C5808),"",IF(ISNA(VLOOKUP($L5808,'result messages'!$H$3:$L$11,5,FALSE)),VLOOKUP($M5808,'result messages'!$H$3:$L$11,5,FALSE),VLOOKUP($L5808,'result messages'!$H$3:$L$11,5,FALSE)))</f>
        <v/>
      </c>
    </row>
    <row r="5809" spans="1:17">
      <c r="A5809" s="1">
        <v>5806</v>
      </c>
      <c r="B5809" s="1"/>
      <c r="C5809" s="1"/>
      <c r="D5809" s="1"/>
      <c r="E5809" s="6"/>
      <c r="F5809" s="1"/>
      <c r="G5809" s="1" t="str">
        <f>IF(ISNA(VLOOKUP($C5809,'DTEN TCAP Linkage deviceId'!$A$1:$A$20000,1,FALSE)),"No","Yes")</f>
        <v>No</v>
      </c>
      <c r="H5809" s="1" t="str">
        <f>IF(ISNA(VLOOKUP($C5809,'Provisioning Requester'!$F$3:$H$20000,2,FALSE)),"No","Yes")</f>
        <v>No</v>
      </c>
      <c r="I5809" s="1" t="str">
        <f>IF($H5809="Yes",VLOOKUP($C5809,'Provisioning Requester'!$F$3:$H$20000,3,FALSE),"-")</f>
        <v>-</v>
      </c>
      <c r="J5809" s="1" t="str">
        <f>IF(OR(D5809="SVCP", E5809="TRUE"), "No", IF(ISNA(VLOOKUP($C5809,'ProvResponder deviceId'!$A$1:$A$20000,1,FALSE)),"No","Yes"))</f>
        <v>No</v>
      </c>
      <c r="K5809" s="1" t="str">
        <f>IF($J5809="Yes",VLOOKUP($C5809,'ProvResponder deviceId'!$A$1:$C$20000,3,FALSE),"-")</f>
        <v>-</v>
      </c>
      <c r="L5809" s="1" t="str">
        <f t="shared" si="180"/>
        <v/>
      </c>
      <c r="M5809" s="1" t="str">
        <f t="shared" si="181"/>
        <v/>
      </c>
      <c r="N5809" s="1" t="str">
        <f>IF(ISBLANK($C5809),"",IF(ISNA(VLOOKUP($L5809,'result messages'!$H$3:$L$11,2,FALSE)),VLOOKUP($M5809,'result messages'!$H$3:$L$11,2,FALSE),VLOOKUP($L5809,'result messages'!$H$3:$L$11,2,FALSE)))</f>
        <v/>
      </c>
      <c r="O5809" s="1" t="str">
        <f>IF(ISBLANK($C5809),"",IF(ISNA(VLOOKUP($L5809,'result messages'!$H$3:$L$11,3,FALSE)),VLOOKUP($M5809,'result messages'!$H$3:$L$11,3,FALSE),VLOOKUP($L5809,'result messages'!$H$3:$L$11,3,FALSE)))</f>
        <v/>
      </c>
      <c r="P5809" s="1" t="str">
        <f>IF(ISBLANK($C5809),"",IF(ISNA(VLOOKUP($L5809,'result messages'!$H$3:$L$11,4,FALSE)),VLOOKUP($M5809,'result messages'!$H$3:$L$11,4,FALSE),VLOOKUP($L5809,'result messages'!$H$3:$L$11,4,FALSE)))</f>
        <v/>
      </c>
      <c r="Q5809" s="1" t="str">
        <f>IF(ISBLANK($C5809),"",IF(ISNA(VLOOKUP($L5809,'result messages'!$H$3:$L$11,5,FALSE)),VLOOKUP($M5809,'result messages'!$H$3:$L$11,5,FALSE),VLOOKUP($L5809,'result messages'!$H$3:$L$11,5,FALSE)))</f>
        <v/>
      </c>
    </row>
    <row r="5810" spans="1:17">
      <c r="A5810" s="1">
        <v>5807</v>
      </c>
      <c r="B5810" s="1"/>
      <c r="C5810" s="1"/>
      <c r="D5810" s="1"/>
      <c r="E5810" s="6"/>
      <c r="F5810" s="1"/>
      <c r="G5810" s="1" t="str">
        <f>IF(ISNA(VLOOKUP($C5810,'DTEN TCAP Linkage deviceId'!$A$1:$A$20000,1,FALSE)),"No","Yes")</f>
        <v>No</v>
      </c>
      <c r="H5810" s="1" t="str">
        <f>IF(ISNA(VLOOKUP($C5810,'Provisioning Requester'!$F$3:$H$20000,2,FALSE)),"No","Yes")</f>
        <v>No</v>
      </c>
      <c r="I5810" s="1" t="str">
        <f>IF($H5810="Yes",VLOOKUP($C5810,'Provisioning Requester'!$F$3:$H$20000,3,FALSE),"-")</f>
        <v>-</v>
      </c>
      <c r="J5810" s="1" t="str">
        <f>IF(OR(D5810="SVCP", E5810="TRUE"), "No", IF(ISNA(VLOOKUP($C5810,'ProvResponder deviceId'!$A$1:$A$20000,1,FALSE)),"No","Yes"))</f>
        <v>No</v>
      </c>
      <c r="K5810" s="1" t="str">
        <f>IF($J5810="Yes",VLOOKUP($C5810,'ProvResponder deviceId'!$A$1:$C$20000,3,FALSE),"-")</f>
        <v>-</v>
      </c>
      <c r="L5810" s="1" t="str">
        <f t="shared" si="180"/>
        <v/>
      </c>
      <c r="M5810" s="1" t="str">
        <f t="shared" si="181"/>
        <v/>
      </c>
      <c r="N5810" s="1" t="str">
        <f>IF(ISBLANK($C5810),"",IF(ISNA(VLOOKUP($L5810,'result messages'!$H$3:$L$11,2,FALSE)),VLOOKUP($M5810,'result messages'!$H$3:$L$11,2,FALSE),VLOOKUP($L5810,'result messages'!$H$3:$L$11,2,FALSE)))</f>
        <v/>
      </c>
      <c r="O5810" s="1" t="str">
        <f>IF(ISBLANK($C5810),"",IF(ISNA(VLOOKUP($L5810,'result messages'!$H$3:$L$11,3,FALSE)),VLOOKUP($M5810,'result messages'!$H$3:$L$11,3,FALSE),VLOOKUP($L5810,'result messages'!$H$3:$L$11,3,FALSE)))</f>
        <v/>
      </c>
      <c r="P5810" s="1" t="str">
        <f>IF(ISBLANK($C5810),"",IF(ISNA(VLOOKUP($L5810,'result messages'!$H$3:$L$11,4,FALSE)),VLOOKUP($M5810,'result messages'!$H$3:$L$11,4,FALSE),VLOOKUP($L5810,'result messages'!$H$3:$L$11,4,FALSE)))</f>
        <v/>
      </c>
      <c r="Q5810" s="1" t="str">
        <f>IF(ISBLANK($C5810),"",IF(ISNA(VLOOKUP($L5810,'result messages'!$H$3:$L$11,5,FALSE)),VLOOKUP($M5810,'result messages'!$H$3:$L$11,5,FALSE),VLOOKUP($L5810,'result messages'!$H$3:$L$11,5,FALSE)))</f>
        <v/>
      </c>
    </row>
    <row r="5811" spans="1:17">
      <c r="A5811" s="1">
        <v>5808</v>
      </c>
      <c r="B5811" s="1"/>
      <c r="C5811" s="1"/>
      <c r="D5811" s="1"/>
      <c r="E5811" s="6"/>
      <c r="F5811" s="1"/>
      <c r="G5811" s="1" t="str">
        <f>IF(ISNA(VLOOKUP($C5811,'DTEN TCAP Linkage deviceId'!$A$1:$A$20000,1,FALSE)),"No","Yes")</f>
        <v>No</v>
      </c>
      <c r="H5811" s="1" t="str">
        <f>IF(ISNA(VLOOKUP($C5811,'Provisioning Requester'!$F$3:$H$20000,2,FALSE)),"No","Yes")</f>
        <v>No</v>
      </c>
      <c r="I5811" s="1" t="str">
        <f>IF($H5811="Yes",VLOOKUP($C5811,'Provisioning Requester'!$F$3:$H$20000,3,FALSE),"-")</f>
        <v>-</v>
      </c>
      <c r="J5811" s="1" t="str">
        <f>IF(OR(D5811="SVCP", E5811="TRUE"), "No", IF(ISNA(VLOOKUP($C5811,'ProvResponder deviceId'!$A$1:$A$20000,1,FALSE)),"No","Yes"))</f>
        <v>No</v>
      </c>
      <c r="K5811" s="1" t="str">
        <f>IF($J5811="Yes",VLOOKUP($C5811,'ProvResponder deviceId'!$A$1:$C$20000,3,FALSE),"-")</f>
        <v>-</v>
      </c>
      <c r="L5811" s="1" t="str">
        <f t="shared" si="180"/>
        <v/>
      </c>
      <c r="M5811" s="1" t="str">
        <f t="shared" si="181"/>
        <v/>
      </c>
      <c r="N5811" s="1" t="str">
        <f>IF(ISBLANK($C5811),"",IF(ISNA(VLOOKUP($L5811,'result messages'!$H$3:$L$11,2,FALSE)),VLOOKUP($M5811,'result messages'!$H$3:$L$11,2,FALSE),VLOOKUP($L5811,'result messages'!$H$3:$L$11,2,FALSE)))</f>
        <v/>
      </c>
      <c r="O5811" s="1" t="str">
        <f>IF(ISBLANK($C5811),"",IF(ISNA(VLOOKUP($L5811,'result messages'!$H$3:$L$11,3,FALSE)),VLOOKUP($M5811,'result messages'!$H$3:$L$11,3,FALSE),VLOOKUP($L5811,'result messages'!$H$3:$L$11,3,FALSE)))</f>
        <v/>
      </c>
      <c r="P5811" s="1" t="str">
        <f>IF(ISBLANK($C5811),"",IF(ISNA(VLOOKUP($L5811,'result messages'!$H$3:$L$11,4,FALSE)),VLOOKUP($M5811,'result messages'!$H$3:$L$11,4,FALSE),VLOOKUP($L5811,'result messages'!$H$3:$L$11,4,FALSE)))</f>
        <v/>
      </c>
      <c r="Q5811" s="1" t="str">
        <f>IF(ISBLANK($C5811),"",IF(ISNA(VLOOKUP($L5811,'result messages'!$H$3:$L$11,5,FALSE)),VLOOKUP($M5811,'result messages'!$H$3:$L$11,5,FALSE),VLOOKUP($L5811,'result messages'!$H$3:$L$11,5,FALSE)))</f>
        <v/>
      </c>
    </row>
    <row r="5812" spans="1:17">
      <c r="A5812" s="1">
        <v>5809</v>
      </c>
      <c r="B5812" s="1"/>
      <c r="C5812" s="1"/>
      <c r="D5812" s="1"/>
      <c r="E5812" s="6"/>
      <c r="F5812" s="1"/>
      <c r="G5812" s="1" t="str">
        <f>IF(ISNA(VLOOKUP($C5812,'DTEN TCAP Linkage deviceId'!$A$1:$A$20000,1,FALSE)),"No","Yes")</f>
        <v>No</v>
      </c>
      <c r="H5812" s="1" t="str">
        <f>IF(ISNA(VLOOKUP($C5812,'Provisioning Requester'!$F$3:$H$20000,2,FALSE)),"No","Yes")</f>
        <v>No</v>
      </c>
      <c r="I5812" s="1" t="str">
        <f>IF($H5812="Yes",VLOOKUP($C5812,'Provisioning Requester'!$F$3:$H$20000,3,FALSE),"-")</f>
        <v>-</v>
      </c>
      <c r="J5812" s="1" t="str">
        <f>IF(OR(D5812="SVCP", E5812="TRUE"), "No", IF(ISNA(VLOOKUP($C5812,'ProvResponder deviceId'!$A$1:$A$20000,1,FALSE)),"No","Yes"))</f>
        <v>No</v>
      </c>
      <c r="K5812" s="1" t="str">
        <f>IF($J5812="Yes",VLOOKUP($C5812,'ProvResponder deviceId'!$A$1:$C$20000,3,FALSE),"-")</f>
        <v>-</v>
      </c>
      <c r="L5812" s="1" t="str">
        <f t="shared" si="180"/>
        <v/>
      </c>
      <c r="M5812" s="1" t="str">
        <f t="shared" si="181"/>
        <v/>
      </c>
      <c r="N5812" s="1" t="str">
        <f>IF(ISBLANK($C5812),"",IF(ISNA(VLOOKUP($L5812,'result messages'!$H$3:$L$11,2,FALSE)),VLOOKUP($M5812,'result messages'!$H$3:$L$11,2,FALSE),VLOOKUP($L5812,'result messages'!$H$3:$L$11,2,FALSE)))</f>
        <v/>
      </c>
      <c r="O5812" s="1" t="str">
        <f>IF(ISBLANK($C5812),"",IF(ISNA(VLOOKUP($L5812,'result messages'!$H$3:$L$11,3,FALSE)),VLOOKUP($M5812,'result messages'!$H$3:$L$11,3,FALSE),VLOOKUP($L5812,'result messages'!$H$3:$L$11,3,FALSE)))</f>
        <v/>
      </c>
      <c r="P5812" s="1" t="str">
        <f>IF(ISBLANK($C5812),"",IF(ISNA(VLOOKUP($L5812,'result messages'!$H$3:$L$11,4,FALSE)),VLOOKUP($M5812,'result messages'!$H$3:$L$11,4,FALSE),VLOOKUP($L5812,'result messages'!$H$3:$L$11,4,FALSE)))</f>
        <v/>
      </c>
      <c r="Q5812" s="1" t="str">
        <f>IF(ISBLANK($C5812),"",IF(ISNA(VLOOKUP($L5812,'result messages'!$H$3:$L$11,5,FALSE)),VLOOKUP($M5812,'result messages'!$H$3:$L$11,5,FALSE),VLOOKUP($L5812,'result messages'!$H$3:$L$11,5,FALSE)))</f>
        <v/>
      </c>
    </row>
    <row r="5813" spans="1:17">
      <c r="A5813" s="1">
        <v>5810</v>
      </c>
      <c r="B5813" s="1"/>
      <c r="C5813" s="1"/>
      <c r="D5813" s="1"/>
      <c r="E5813" s="6"/>
      <c r="F5813" s="1"/>
      <c r="G5813" s="1" t="str">
        <f>IF(ISNA(VLOOKUP($C5813,'DTEN TCAP Linkage deviceId'!$A$1:$A$20000,1,FALSE)),"No","Yes")</f>
        <v>No</v>
      </c>
      <c r="H5813" s="1" t="str">
        <f>IF(ISNA(VLOOKUP($C5813,'Provisioning Requester'!$F$3:$H$20000,2,FALSE)),"No","Yes")</f>
        <v>No</v>
      </c>
      <c r="I5813" s="1" t="str">
        <f>IF($H5813="Yes",VLOOKUP($C5813,'Provisioning Requester'!$F$3:$H$20000,3,FALSE),"-")</f>
        <v>-</v>
      </c>
      <c r="J5813" s="1" t="str">
        <f>IF(OR(D5813="SVCP", E5813="TRUE"), "No", IF(ISNA(VLOOKUP($C5813,'ProvResponder deviceId'!$A$1:$A$20000,1,FALSE)),"No","Yes"))</f>
        <v>No</v>
      </c>
      <c r="K5813" s="1" t="str">
        <f>IF($J5813="Yes",VLOOKUP($C5813,'ProvResponder deviceId'!$A$1:$C$20000,3,FALSE),"-")</f>
        <v>-</v>
      </c>
      <c r="L5813" s="1" t="str">
        <f t="shared" si="180"/>
        <v/>
      </c>
      <c r="M5813" s="1" t="str">
        <f t="shared" si="181"/>
        <v/>
      </c>
      <c r="N5813" s="1" t="str">
        <f>IF(ISBLANK($C5813),"",IF(ISNA(VLOOKUP($L5813,'result messages'!$H$3:$L$11,2,FALSE)),VLOOKUP($M5813,'result messages'!$H$3:$L$11,2,FALSE),VLOOKUP($L5813,'result messages'!$H$3:$L$11,2,FALSE)))</f>
        <v/>
      </c>
      <c r="O5813" s="1" t="str">
        <f>IF(ISBLANK($C5813),"",IF(ISNA(VLOOKUP($L5813,'result messages'!$H$3:$L$11,3,FALSE)),VLOOKUP($M5813,'result messages'!$H$3:$L$11,3,FALSE),VLOOKUP($L5813,'result messages'!$H$3:$L$11,3,FALSE)))</f>
        <v/>
      </c>
      <c r="P5813" s="1" t="str">
        <f>IF(ISBLANK($C5813),"",IF(ISNA(VLOOKUP($L5813,'result messages'!$H$3:$L$11,4,FALSE)),VLOOKUP($M5813,'result messages'!$H$3:$L$11,4,FALSE),VLOOKUP($L5813,'result messages'!$H$3:$L$11,4,FALSE)))</f>
        <v/>
      </c>
      <c r="Q5813" s="1" t="str">
        <f>IF(ISBLANK($C5813),"",IF(ISNA(VLOOKUP($L5813,'result messages'!$H$3:$L$11,5,FALSE)),VLOOKUP($M5813,'result messages'!$H$3:$L$11,5,FALSE),VLOOKUP($L5813,'result messages'!$H$3:$L$11,5,FALSE)))</f>
        <v/>
      </c>
    </row>
    <row r="5814" spans="1:17">
      <c r="A5814" s="1">
        <v>5811</v>
      </c>
      <c r="B5814" s="1"/>
      <c r="C5814" s="1"/>
      <c r="D5814" s="1"/>
      <c r="E5814" s="6"/>
      <c r="F5814" s="1"/>
      <c r="G5814" s="1" t="str">
        <f>IF(ISNA(VLOOKUP($C5814,'DTEN TCAP Linkage deviceId'!$A$1:$A$20000,1,FALSE)),"No","Yes")</f>
        <v>No</v>
      </c>
      <c r="H5814" s="1" t="str">
        <f>IF(ISNA(VLOOKUP($C5814,'Provisioning Requester'!$F$3:$H$20000,2,FALSE)),"No","Yes")</f>
        <v>No</v>
      </c>
      <c r="I5814" s="1" t="str">
        <f>IF($H5814="Yes",VLOOKUP($C5814,'Provisioning Requester'!$F$3:$H$20000,3,FALSE),"-")</f>
        <v>-</v>
      </c>
      <c r="J5814" s="1" t="str">
        <f>IF(OR(D5814="SVCP", E5814="TRUE"), "No", IF(ISNA(VLOOKUP($C5814,'ProvResponder deviceId'!$A$1:$A$20000,1,FALSE)),"No","Yes"))</f>
        <v>No</v>
      </c>
      <c r="K5814" s="1" t="str">
        <f>IF($J5814="Yes",VLOOKUP($C5814,'ProvResponder deviceId'!$A$1:$C$20000,3,FALSE),"-")</f>
        <v>-</v>
      </c>
      <c r="L5814" s="1" t="str">
        <f t="shared" si="180"/>
        <v/>
      </c>
      <c r="M5814" s="1" t="str">
        <f t="shared" si="181"/>
        <v/>
      </c>
      <c r="N5814" s="1" t="str">
        <f>IF(ISBLANK($C5814),"",IF(ISNA(VLOOKUP($L5814,'result messages'!$H$3:$L$11,2,FALSE)),VLOOKUP($M5814,'result messages'!$H$3:$L$11,2,FALSE),VLOOKUP($L5814,'result messages'!$H$3:$L$11,2,FALSE)))</f>
        <v/>
      </c>
      <c r="O5814" s="1" t="str">
        <f>IF(ISBLANK($C5814),"",IF(ISNA(VLOOKUP($L5814,'result messages'!$H$3:$L$11,3,FALSE)),VLOOKUP($M5814,'result messages'!$H$3:$L$11,3,FALSE),VLOOKUP($L5814,'result messages'!$H$3:$L$11,3,FALSE)))</f>
        <v/>
      </c>
      <c r="P5814" s="1" t="str">
        <f>IF(ISBLANK($C5814),"",IF(ISNA(VLOOKUP($L5814,'result messages'!$H$3:$L$11,4,FALSE)),VLOOKUP($M5814,'result messages'!$H$3:$L$11,4,FALSE),VLOOKUP($L5814,'result messages'!$H$3:$L$11,4,FALSE)))</f>
        <v/>
      </c>
      <c r="Q5814" s="1" t="str">
        <f>IF(ISBLANK($C5814),"",IF(ISNA(VLOOKUP($L5814,'result messages'!$H$3:$L$11,5,FALSE)),VLOOKUP($M5814,'result messages'!$H$3:$L$11,5,FALSE),VLOOKUP($L5814,'result messages'!$H$3:$L$11,5,FALSE)))</f>
        <v/>
      </c>
    </row>
    <row r="5815" spans="1:17">
      <c r="A5815" s="1">
        <v>5812</v>
      </c>
      <c r="B5815" s="1"/>
      <c r="C5815" s="1"/>
      <c r="D5815" s="1"/>
      <c r="E5815" s="6"/>
      <c r="F5815" s="1"/>
      <c r="G5815" s="1" t="str">
        <f>IF(ISNA(VLOOKUP($C5815,'DTEN TCAP Linkage deviceId'!$A$1:$A$20000,1,FALSE)),"No","Yes")</f>
        <v>No</v>
      </c>
      <c r="H5815" s="1" t="str">
        <f>IF(ISNA(VLOOKUP($C5815,'Provisioning Requester'!$F$3:$H$20000,2,FALSE)),"No","Yes")</f>
        <v>No</v>
      </c>
      <c r="I5815" s="1" t="str">
        <f>IF($H5815="Yes",VLOOKUP($C5815,'Provisioning Requester'!$F$3:$H$20000,3,FALSE),"-")</f>
        <v>-</v>
      </c>
      <c r="J5815" s="1" t="str">
        <f>IF(OR(D5815="SVCP", E5815="TRUE"), "No", IF(ISNA(VLOOKUP($C5815,'ProvResponder deviceId'!$A$1:$A$20000,1,FALSE)),"No","Yes"))</f>
        <v>No</v>
      </c>
      <c r="K5815" s="1" t="str">
        <f>IF($J5815="Yes",VLOOKUP($C5815,'ProvResponder deviceId'!$A$1:$C$20000,3,FALSE),"-")</f>
        <v>-</v>
      </c>
      <c r="L5815" s="1" t="str">
        <f t="shared" si="180"/>
        <v/>
      </c>
      <c r="M5815" s="1" t="str">
        <f t="shared" si="181"/>
        <v/>
      </c>
      <c r="N5815" s="1" t="str">
        <f>IF(ISBLANK($C5815),"",IF(ISNA(VLOOKUP($L5815,'result messages'!$H$3:$L$11,2,FALSE)),VLOOKUP($M5815,'result messages'!$H$3:$L$11,2,FALSE),VLOOKUP($L5815,'result messages'!$H$3:$L$11,2,FALSE)))</f>
        <v/>
      </c>
      <c r="O5815" s="1" t="str">
        <f>IF(ISBLANK($C5815),"",IF(ISNA(VLOOKUP($L5815,'result messages'!$H$3:$L$11,3,FALSE)),VLOOKUP($M5815,'result messages'!$H$3:$L$11,3,FALSE),VLOOKUP($L5815,'result messages'!$H$3:$L$11,3,FALSE)))</f>
        <v/>
      </c>
      <c r="P5815" s="1" t="str">
        <f>IF(ISBLANK($C5815),"",IF(ISNA(VLOOKUP($L5815,'result messages'!$H$3:$L$11,4,FALSE)),VLOOKUP($M5815,'result messages'!$H$3:$L$11,4,FALSE),VLOOKUP($L5815,'result messages'!$H$3:$L$11,4,FALSE)))</f>
        <v/>
      </c>
      <c r="Q5815" s="1" t="str">
        <f>IF(ISBLANK($C5815),"",IF(ISNA(VLOOKUP($L5815,'result messages'!$H$3:$L$11,5,FALSE)),VLOOKUP($M5815,'result messages'!$H$3:$L$11,5,FALSE),VLOOKUP($L5815,'result messages'!$H$3:$L$11,5,FALSE)))</f>
        <v/>
      </c>
    </row>
    <row r="5816" spans="1:17">
      <c r="A5816" s="1">
        <v>5813</v>
      </c>
      <c r="B5816" s="1"/>
      <c r="C5816" s="1"/>
      <c r="D5816" s="1"/>
      <c r="E5816" s="6"/>
      <c r="F5816" s="1"/>
      <c r="G5816" s="1" t="str">
        <f>IF(ISNA(VLOOKUP($C5816,'DTEN TCAP Linkage deviceId'!$A$1:$A$20000,1,FALSE)),"No","Yes")</f>
        <v>No</v>
      </c>
      <c r="H5816" s="1" t="str">
        <f>IF(ISNA(VLOOKUP($C5816,'Provisioning Requester'!$F$3:$H$20000,2,FALSE)),"No","Yes")</f>
        <v>No</v>
      </c>
      <c r="I5816" s="1" t="str">
        <f>IF($H5816="Yes",VLOOKUP($C5816,'Provisioning Requester'!$F$3:$H$20000,3,FALSE),"-")</f>
        <v>-</v>
      </c>
      <c r="J5816" s="1" t="str">
        <f>IF(OR(D5816="SVCP", E5816="TRUE"), "No", IF(ISNA(VLOOKUP($C5816,'ProvResponder deviceId'!$A$1:$A$20000,1,FALSE)),"No","Yes"))</f>
        <v>No</v>
      </c>
      <c r="K5816" s="1" t="str">
        <f>IF($J5816="Yes",VLOOKUP($C5816,'ProvResponder deviceId'!$A$1:$C$20000,3,FALSE),"-")</f>
        <v>-</v>
      </c>
      <c r="L5816" s="1" t="str">
        <f t="shared" si="180"/>
        <v/>
      </c>
      <c r="M5816" s="1" t="str">
        <f t="shared" si="181"/>
        <v/>
      </c>
      <c r="N5816" s="1" t="str">
        <f>IF(ISBLANK($C5816),"",IF(ISNA(VLOOKUP($L5816,'result messages'!$H$3:$L$11,2,FALSE)),VLOOKUP($M5816,'result messages'!$H$3:$L$11,2,FALSE),VLOOKUP($L5816,'result messages'!$H$3:$L$11,2,FALSE)))</f>
        <v/>
      </c>
      <c r="O5816" s="1" t="str">
        <f>IF(ISBLANK($C5816),"",IF(ISNA(VLOOKUP($L5816,'result messages'!$H$3:$L$11,3,FALSE)),VLOOKUP($M5816,'result messages'!$H$3:$L$11,3,FALSE),VLOOKUP($L5816,'result messages'!$H$3:$L$11,3,FALSE)))</f>
        <v/>
      </c>
      <c r="P5816" s="1" t="str">
        <f>IF(ISBLANK($C5816),"",IF(ISNA(VLOOKUP($L5816,'result messages'!$H$3:$L$11,4,FALSE)),VLOOKUP($M5816,'result messages'!$H$3:$L$11,4,FALSE),VLOOKUP($L5816,'result messages'!$H$3:$L$11,4,FALSE)))</f>
        <v/>
      </c>
      <c r="Q5816" s="1" t="str">
        <f>IF(ISBLANK($C5816),"",IF(ISNA(VLOOKUP($L5816,'result messages'!$H$3:$L$11,5,FALSE)),VLOOKUP($M5816,'result messages'!$H$3:$L$11,5,FALSE),VLOOKUP($L5816,'result messages'!$H$3:$L$11,5,FALSE)))</f>
        <v/>
      </c>
    </row>
    <row r="5817" spans="1:17">
      <c r="A5817" s="1">
        <v>5814</v>
      </c>
      <c r="B5817" s="1"/>
      <c r="C5817" s="1"/>
      <c r="D5817" s="1"/>
      <c r="E5817" s="6"/>
      <c r="F5817" s="1"/>
      <c r="G5817" s="1" t="str">
        <f>IF(ISNA(VLOOKUP($C5817,'DTEN TCAP Linkage deviceId'!$A$1:$A$20000,1,FALSE)),"No","Yes")</f>
        <v>No</v>
      </c>
      <c r="H5817" s="1" t="str">
        <f>IF(ISNA(VLOOKUP($C5817,'Provisioning Requester'!$F$3:$H$20000,2,FALSE)),"No","Yes")</f>
        <v>No</v>
      </c>
      <c r="I5817" s="1" t="str">
        <f>IF($H5817="Yes",VLOOKUP($C5817,'Provisioning Requester'!$F$3:$H$20000,3,FALSE),"-")</f>
        <v>-</v>
      </c>
      <c r="J5817" s="1" t="str">
        <f>IF(OR(D5817="SVCP", E5817="TRUE"), "No", IF(ISNA(VLOOKUP($C5817,'ProvResponder deviceId'!$A$1:$A$20000,1,FALSE)),"No","Yes"))</f>
        <v>No</v>
      </c>
      <c r="K5817" s="1" t="str">
        <f>IF($J5817="Yes",VLOOKUP($C5817,'ProvResponder deviceId'!$A$1:$C$20000,3,FALSE),"-")</f>
        <v>-</v>
      </c>
      <c r="L5817" s="1" t="str">
        <f t="shared" si="180"/>
        <v/>
      </c>
      <c r="M5817" s="1" t="str">
        <f t="shared" si="181"/>
        <v/>
      </c>
      <c r="N5817" s="1" t="str">
        <f>IF(ISBLANK($C5817),"",IF(ISNA(VLOOKUP($L5817,'result messages'!$H$3:$L$11,2,FALSE)),VLOOKUP($M5817,'result messages'!$H$3:$L$11,2,FALSE),VLOOKUP($L5817,'result messages'!$H$3:$L$11,2,FALSE)))</f>
        <v/>
      </c>
      <c r="O5817" s="1" t="str">
        <f>IF(ISBLANK($C5817),"",IF(ISNA(VLOOKUP($L5817,'result messages'!$H$3:$L$11,3,FALSE)),VLOOKUP($M5817,'result messages'!$H$3:$L$11,3,FALSE),VLOOKUP($L5817,'result messages'!$H$3:$L$11,3,FALSE)))</f>
        <v/>
      </c>
      <c r="P5817" s="1" t="str">
        <f>IF(ISBLANK($C5817),"",IF(ISNA(VLOOKUP($L5817,'result messages'!$H$3:$L$11,4,FALSE)),VLOOKUP($M5817,'result messages'!$H$3:$L$11,4,FALSE),VLOOKUP($L5817,'result messages'!$H$3:$L$11,4,FALSE)))</f>
        <v/>
      </c>
      <c r="Q5817" s="1" t="str">
        <f>IF(ISBLANK($C5817),"",IF(ISNA(VLOOKUP($L5817,'result messages'!$H$3:$L$11,5,FALSE)),VLOOKUP($M5817,'result messages'!$H$3:$L$11,5,FALSE),VLOOKUP($L5817,'result messages'!$H$3:$L$11,5,FALSE)))</f>
        <v/>
      </c>
    </row>
    <row r="5818" spans="1:17">
      <c r="A5818" s="1">
        <v>5815</v>
      </c>
      <c r="B5818" s="1"/>
      <c r="C5818" s="1"/>
      <c r="D5818" s="1"/>
      <c r="E5818" s="6"/>
      <c r="F5818" s="1"/>
      <c r="G5818" s="1" t="str">
        <f>IF(ISNA(VLOOKUP($C5818,'DTEN TCAP Linkage deviceId'!$A$1:$A$20000,1,FALSE)),"No","Yes")</f>
        <v>No</v>
      </c>
      <c r="H5818" s="1" t="str">
        <f>IF(ISNA(VLOOKUP($C5818,'Provisioning Requester'!$F$3:$H$20000,2,FALSE)),"No","Yes")</f>
        <v>No</v>
      </c>
      <c r="I5818" s="1" t="str">
        <f>IF($H5818="Yes",VLOOKUP($C5818,'Provisioning Requester'!$F$3:$H$20000,3,FALSE),"-")</f>
        <v>-</v>
      </c>
      <c r="J5818" s="1" t="str">
        <f>IF(OR(D5818="SVCP", E5818="TRUE"), "No", IF(ISNA(VLOOKUP($C5818,'ProvResponder deviceId'!$A$1:$A$20000,1,FALSE)),"No","Yes"))</f>
        <v>No</v>
      </c>
      <c r="K5818" s="1" t="str">
        <f>IF($J5818="Yes",VLOOKUP($C5818,'ProvResponder deviceId'!$A$1:$C$20000,3,FALSE),"-")</f>
        <v>-</v>
      </c>
      <c r="L5818" s="1" t="str">
        <f t="shared" si="180"/>
        <v/>
      </c>
      <c r="M5818" s="1" t="str">
        <f t="shared" si="181"/>
        <v/>
      </c>
      <c r="N5818" s="1" t="str">
        <f>IF(ISBLANK($C5818),"",IF(ISNA(VLOOKUP($L5818,'result messages'!$H$3:$L$11,2,FALSE)),VLOOKUP($M5818,'result messages'!$H$3:$L$11,2,FALSE),VLOOKUP($L5818,'result messages'!$H$3:$L$11,2,FALSE)))</f>
        <v/>
      </c>
      <c r="O5818" s="1" t="str">
        <f>IF(ISBLANK($C5818),"",IF(ISNA(VLOOKUP($L5818,'result messages'!$H$3:$L$11,3,FALSE)),VLOOKUP($M5818,'result messages'!$H$3:$L$11,3,FALSE),VLOOKUP($L5818,'result messages'!$H$3:$L$11,3,FALSE)))</f>
        <v/>
      </c>
      <c r="P5818" s="1" t="str">
        <f>IF(ISBLANK($C5818),"",IF(ISNA(VLOOKUP($L5818,'result messages'!$H$3:$L$11,4,FALSE)),VLOOKUP($M5818,'result messages'!$H$3:$L$11,4,FALSE),VLOOKUP($L5818,'result messages'!$H$3:$L$11,4,FALSE)))</f>
        <v/>
      </c>
      <c r="Q5818" s="1" t="str">
        <f>IF(ISBLANK($C5818),"",IF(ISNA(VLOOKUP($L5818,'result messages'!$H$3:$L$11,5,FALSE)),VLOOKUP($M5818,'result messages'!$H$3:$L$11,5,FALSE),VLOOKUP($L5818,'result messages'!$H$3:$L$11,5,FALSE)))</f>
        <v/>
      </c>
    </row>
    <row r="5819" spans="1:17">
      <c r="A5819" s="1">
        <v>5816</v>
      </c>
      <c r="B5819" s="1"/>
      <c r="C5819" s="1"/>
      <c r="D5819" s="1"/>
      <c r="E5819" s="6"/>
      <c r="F5819" s="1"/>
      <c r="G5819" s="1" t="str">
        <f>IF(ISNA(VLOOKUP($C5819,'DTEN TCAP Linkage deviceId'!$A$1:$A$20000,1,FALSE)),"No","Yes")</f>
        <v>No</v>
      </c>
      <c r="H5819" s="1" t="str">
        <f>IF(ISNA(VLOOKUP($C5819,'Provisioning Requester'!$F$3:$H$20000,2,FALSE)),"No","Yes")</f>
        <v>No</v>
      </c>
      <c r="I5819" s="1" t="str">
        <f>IF($H5819="Yes",VLOOKUP($C5819,'Provisioning Requester'!$F$3:$H$20000,3,FALSE),"-")</f>
        <v>-</v>
      </c>
      <c r="J5819" s="1" t="str">
        <f>IF(OR(D5819="SVCP", E5819="TRUE"), "No", IF(ISNA(VLOOKUP($C5819,'ProvResponder deviceId'!$A$1:$A$20000,1,FALSE)),"No","Yes"))</f>
        <v>No</v>
      </c>
      <c r="K5819" s="1" t="str">
        <f>IF($J5819="Yes",VLOOKUP($C5819,'ProvResponder deviceId'!$A$1:$C$20000,3,FALSE),"-")</f>
        <v>-</v>
      </c>
      <c r="L5819" s="1" t="str">
        <f t="shared" si="180"/>
        <v/>
      </c>
      <c r="M5819" s="1" t="str">
        <f t="shared" si="181"/>
        <v/>
      </c>
      <c r="N5819" s="1" t="str">
        <f>IF(ISBLANK($C5819),"",IF(ISNA(VLOOKUP($L5819,'result messages'!$H$3:$L$11,2,FALSE)),VLOOKUP($M5819,'result messages'!$H$3:$L$11,2,FALSE),VLOOKUP($L5819,'result messages'!$H$3:$L$11,2,FALSE)))</f>
        <v/>
      </c>
      <c r="O5819" s="1" t="str">
        <f>IF(ISBLANK($C5819),"",IF(ISNA(VLOOKUP($L5819,'result messages'!$H$3:$L$11,3,FALSE)),VLOOKUP($M5819,'result messages'!$H$3:$L$11,3,FALSE),VLOOKUP($L5819,'result messages'!$H$3:$L$11,3,FALSE)))</f>
        <v/>
      </c>
      <c r="P5819" s="1" t="str">
        <f>IF(ISBLANK($C5819),"",IF(ISNA(VLOOKUP($L5819,'result messages'!$H$3:$L$11,4,FALSE)),VLOOKUP($M5819,'result messages'!$H$3:$L$11,4,FALSE),VLOOKUP($L5819,'result messages'!$H$3:$L$11,4,FALSE)))</f>
        <v/>
      </c>
      <c r="Q5819" s="1" t="str">
        <f>IF(ISBLANK($C5819),"",IF(ISNA(VLOOKUP($L5819,'result messages'!$H$3:$L$11,5,FALSE)),VLOOKUP($M5819,'result messages'!$H$3:$L$11,5,FALSE),VLOOKUP($L5819,'result messages'!$H$3:$L$11,5,FALSE)))</f>
        <v/>
      </c>
    </row>
    <row r="5820" spans="1:17">
      <c r="A5820" s="1">
        <v>5817</v>
      </c>
      <c r="B5820" s="1"/>
      <c r="C5820" s="1"/>
      <c r="D5820" s="1"/>
      <c r="E5820" s="6"/>
      <c r="F5820" s="1"/>
      <c r="G5820" s="1" t="str">
        <f>IF(ISNA(VLOOKUP($C5820,'DTEN TCAP Linkage deviceId'!$A$1:$A$20000,1,FALSE)),"No","Yes")</f>
        <v>No</v>
      </c>
      <c r="H5820" s="1" t="str">
        <f>IF(ISNA(VLOOKUP($C5820,'Provisioning Requester'!$F$3:$H$20000,2,FALSE)),"No","Yes")</f>
        <v>No</v>
      </c>
      <c r="I5820" s="1" t="str">
        <f>IF($H5820="Yes",VLOOKUP($C5820,'Provisioning Requester'!$F$3:$H$20000,3,FALSE),"-")</f>
        <v>-</v>
      </c>
      <c r="J5820" s="1" t="str">
        <f>IF(OR(D5820="SVCP", E5820="TRUE"), "No", IF(ISNA(VLOOKUP($C5820,'ProvResponder deviceId'!$A$1:$A$20000,1,FALSE)),"No","Yes"))</f>
        <v>No</v>
      </c>
      <c r="K5820" s="1" t="str">
        <f>IF($J5820="Yes",VLOOKUP($C5820,'ProvResponder deviceId'!$A$1:$C$20000,3,FALSE),"-")</f>
        <v>-</v>
      </c>
      <c r="L5820" s="1" t="str">
        <f t="shared" si="180"/>
        <v/>
      </c>
      <c r="M5820" s="1" t="str">
        <f t="shared" si="181"/>
        <v/>
      </c>
      <c r="N5820" s="1" t="str">
        <f>IF(ISBLANK($C5820),"",IF(ISNA(VLOOKUP($L5820,'result messages'!$H$3:$L$11,2,FALSE)),VLOOKUP($M5820,'result messages'!$H$3:$L$11,2,FALSE),VLOOKUP($L5820,'result messages'!$H$3:$L$11,2,FALSE)))</f>
        <v/>
      </c>
      <c r="O5820" s="1" t="str">
        <f>IF(ISBLANK($C5820),"",IF(ISNA(VLOOKUP($L5820,'result messages'!$H$3:$L$11,3,FALSE)),VLOOKUP($M5820,'result messages'!$H$3:$L$11,3,FALSE),VLOOKUP($L5820,'result messages'!$H$3:$L$11,3,FALSE)))</f>
        <v/>
      </c>
      <c r="P5820" s="1" t="str">
        <f>IF(ISBLANK($C5820),"",IF(ISNA(VLOOKUP($L5820,'result messages'!$H$3:$L$11,4,FALSE)),VLOOKUP($M5820,'result messages'!$H$3:$L$11,4,FALSE),VLOOKUP($L5820,'result messages'!$H$3:$L$11,4,FALSE)))</f>
        <v/>
      </c>
      <c r="Q5820" s="1" t="str">
        <f>IF(ISBLANK($C5820),"",IF(ISNA(VLOOKUP($L5820,'result messages'!$H$3:$L$11,5,FALSE)),VLOOKUP($M5820,'result messages'!$H$3:$L$11,5,FALSE),VLOOKUP($L5820,'result messages'!$H$3:$L$11,5,FALSE)))</f>
        <v/>
      </c>
    </row>
    <row r="5821" spans="1:17">
      <c r="A5821" s="1">
        <v>5818</v>
      </c>
      <c r="B5821" s="1"/>
      <c r="C5821" s="1"/>
      <c r="D5821" s="1"/>
      <c r="E5821" s="6"/>
      <c r="F5821" s="1"/>
      <c r="G5821" s="1" t="str">
        <f>IF(ISNA(VLOOKUP($C5821,'DTEN TCAP Linkage deviceId'!$A$1:$A$20000,1,FALSE)),"No","Yes")</f>
        <v>No</v>
      </c>
      <c r="H5821" s="1" t="str">
        <f>IF(ISNA(VLOOKUP($C5821,'Provisioning Requester'!$F$3:$H$20000,2,FALSE)),"No","Yes")</f>
        <v>No</v>
      </c>
      <c r="I5821" s="1" t="str">
        <f>IF($H5821="Yes",VLOOKUP($C5821,'Provisioning Requester'!$F$3:$H$20000,3,FALSE),"-")</f>
        <v>-</v>
      </c>
      <c r="J5821" s="1" t="str">
        <f>IF(OR(D5821="SVCP", E5821="TRUE"), "No", IF(ISNA(VLOOKUP($C5821,'ProvResponder deviceId'!$A$1:$A$20000,1,FALSE)),"No","Yes"))</f>
        <v>No</v>
      </c>
      <c r="K5821" s="1" t="str">
        <f>IF($J5821="Yes",VLOOKUP($C5821,'ProvResponder deviceId'!$A$1:$C$20000,3,FALSE),"-")</f>
        <v>-</v>
      </c>
      <c r="L5821" s="1" t="str">
        <f t="shared" si="180"/>
        <v/>
      </c>
      <c r="M5821" s="1" t="str">
        <f t="shared" si="181"/>
        <v/>
      </c>
      <c r="N5821" s="1" t="str">
        <f>IF(ISBLANK($C5821),"",IF(ISNA(VLOOKUP($L5821,'result messages'!$H$3:$L$11,2,FALSE)),VLOOKUP($M5821,'result messages'!$H$3:$L$11,2,FALSE),VLOOKUP($L5821,'result messages'!$H$3:$L$11,2,FALSE)))</f>
        <v/>
      </c>
      <c r="O5821" s="1" t="str">
        <f>IF(ISBLANK($C5821),"",IF(ISNA(VLOOKUP($L5821,'result messages'!$H$3:$L$11,3,FALSE)),VLOOKUP($M5821,'result messages'!$H$3:$L$11,3,FALSE),VLOOKUP($L5821,'result messages'!$H$3:$L$11,3,FALSE)))</f>
        <v/>
      </c>
      <c r="P5821" s="1" t="str">
        <f>IF(ISBLANK($C5821),"",IF(ISNA(VLOOKUP($L5821,'result messages'!$H$3:$L$11,4,FALSE)),VLOOKUP($M5821,'result messages'!$H$3:$L$11,4,FALSE),VLOOKUP($L5821,'result messages'!$H$3:$L$11,4,FALSE)))</f>
        <v/>
      </c>
      <c r="Q5821" s="1" t="str">
        <f>IF(ISBLANK($C5821),"",IF(ISNA(VLOOKUP($L5821,'result messages'!$H$3:$L$11,5,FALSE)),VLOOKUP($M5821,'result messages'!$H$3:$L$11,5,FALSE),VLOOKUP($L5821,'result messages'!$H$3:$L$11,5,FALSE)))</f>
        <v/>
      </c>
    </row>
    <row r="5822" spans="1:17">
      <c r="A5822" s="1">
        <v>5819</v>
      </c>
      <c r="B5822" s="1"/>
      <c r="C5822" s="1"/>
      <c r="D5822" s="1"/>
      <c r="E5822" s="6"/>
      <c r="F5822" s="1"/>
      <c r="G5822" s="1" t="str">
        <f>IF(ISNA(VLOOKUP($C5822,'DTEN TCAP Linkage deviceId'!$A$1:$A$20000,1,FALSE)),"No","Yes")</f>
        <v>No</v>
      </c>
      <c r="H5822" s="1" t="str">
        <f>IF(ISNA(VLOOKUP($C5822,'Provisioning Requester'!$F$3:$H$20000,2,FALSE)),"No","Yes")</f>
        <v>No</v>
      </c>
      <c r="I5822" s="1" t="str">
        <f>IF($H5822="Yes",VLOOKUP($C5822,'Provisioning Requester'!$F$3:$H$20000,3,FALSE),"-")</f>
        <v>-</v>
      </c>
      <c r="J5822" s="1" t="str">
        <f>IF(OR(D5822="SVCP", E5822="TRUE"), "No", IF(ISNA(VLOOKUP($C5822,'ProvResponder deviceId'!$A$1:$A$20000,1,FALSE)),"No","Yes"))</f>
        <v>No</v>
      </c>
      <c r="K5822" s="1" t="str">
        <f>IF($J5822="Yes",VLOOKUP($C5822,'ProvResponder deviceId'!$A$1:$C$20000,3,FALSE),"-")</f>
        <v>-</v>
      </c>
      <c r="L5822" s="1" t="str">
        <f t="shared" si="180"/>
        <v/>
      </c>
      <c r="M5822" s="1" t="str">
        <f t="shared" si="181"/>
        <v/>
      </c>
      <c r="N5822" s="1" t="str">
        <f>IF(ISBLANK($C5822),"",IF(ISNA(VLOOKUP($L5822,'result messages'!$H$3:$L$11,2,FALSE)),VLOOKUP($M5822,'result messages'!$H$3:$L$11,2,FALSE),VLOOKUP($L5822,'result messages'!$H$3:$L$11,2,FALSE)))</f>
        <v/>
      </c>
      <c r="O5822" s="1" t="str">
        <f>IF(ISBLANK($C5822),"",IF(ISNA(VLOOKUP($L5822,'result messages'!$H$3:$L$11,3,FALSE)),VLOOKUP($M5822,'result messages'!$H$3:$L$11,3,FALSE),VLOOKUP($L5822,'result messages'!$H$3:$L$11,3,FALSE)))</f>
        <v/>
      </c>
      <c r="P5822" s="1" t="str">
        <f>IF(ISBLANK($C5822),"",IF(ISNA(VLOOKUP($L5822,'result messages'!$H$3:$L$11,4,FALSE)),VLOOKUP($M5822,'result messages'!$H$3:$L$11,4,FALSE),VLOOKUP($L5822,'result messages'!$H$3:$L$11,4,FALSE)))</f>
        <v/>
      </c>
      <c r="Q5822" s="1" t="str">
        <f>IF(ISBLANK($C5822),"",IF(ISNA(VLOOKUP($L5822,'result messages'!$H$3:$L$11,5,FALSE)),VLOOKUP($M5822,'result messages'!$H$3:$L$11,5,FALSE),VLOOKUP($L5822,'result messages'!$H$3:$L$11,5,FALSE)))</f>
        <v/>
      </c>
    </row>
    <row r="5823" spans="1:17">
      <c r="A5823" s="1">
        <v>5820</v>
      </c>
      <c r="B5823" s="1"/>
      <c r="C5823" s="1"/>
      <c r="D5823" s="1"/>
      <c r="E5823" s="6"/>
      <c r="F5823" s="1"/>
      <c r="G5823" s="1" t="str">
        <f>IF(ISNA(VLOOKUP($C5823,'DTEN TCAP Linkage deviceId'!$A$1:$A$20000,1,FALSE)),"No","Yes")</f>
        <v>No</v>
      </c>
      <c r="H5823" s="1" t="str">
        <f>IF(ISNA(VLOOKUP($C5823,'Provisioning Requester'!$F$3:$H$20000,2,FALSE)),"No","Yes")</f>
        <v>No</v>
      </c>
      <c r="I5823" s="1" t="str">
        <f>IF($H5823="Yes",VLOOKUP($C5823,'Provisioning Requester'!$F$3:$H$20000,3,FALSE),"-")</f>
        <v>-</v>
      </c>
      <c r="J5823" s="1" t="str">
        <f>IF(OR(D5823="SVCP", E5823="TRUE"), "No", IF(ISNA(VLOOKUP($C5823,'ProvResponder deviceId'!$A$1:$A$20000,1,FALSE)),"No","Yes"))</f>
        <v>No</v>
      </c>
      <c r="K5823" s="1" t="str">
        <f>IF($J5823="Yes",VLOOKUP($C5823,'ProvResponder deviceId'!$A$1:$C$20000,3,FALSE),"-")</f>
        <v>-</v>
      </c>
      <c r="L5823" s="1" t="str">
        <f t="shared" si="180"/>
        <v/>
      </c>
      <c r="M5823" s="1" t="str">
        <f t="shared" si="181"/>
        <v/>
      </c>
      <c r="N5823" s="1" t="str">
        <f>IF(ISBLANK($C5823),"",IF(ISNA(VLOOKUP($L5823,'result messages'!$H$3:$L$11,2,FALSE)),VLOOKUP($M5823,'result messages'!$H$3:$L$11,2,FALSE),VLOOKUP($L5823,'result messages'!$H$3:$L$11,2,FALSE)))</f>
        <v/>
      </c>
      <c r="O5823" s="1" t="str">
        <f>IF(ISBLANK($C5823),"",IF(ISNA(VLOOKUP($L5823,'result messages'!$H$3:$L$11,3,FALSE)),VLOOKUP($M5823,'result messages'!$H$3:$L$11,3,FALSE),VLOOKUP($L5823,'result messages'!$H$3:$L$11,3,FALSE)))</f>
        <v/>
      </c>
      <c r="P5823" s="1" t="str">
        <f>IF(ISBLANK($C5823),"",IF(ISNA(VLOOKUP($L5823,'result messages'!$H$3:$L$11,4,FALSE)),VLOOKUP($M5823,'result messages'!$H$3:$L$11,4,FALSE),VLOOKUP($L5823,'result messages'!$H$3:$L$11,4,FALSE)))</f>
        <v/>
      </c>
      <c r="Q5823" s="1" t="str">
        <f>IF(ISBLANK($C5823),"",IF(ISNA(VLOOKUP($L5823,'result messages'!$H$3:$L$11,5,FALSE)),VLOOKUP($M5823,'result messages'!$H$3:$L$11,5,FALSE),VLOOKUP($L5823,'result messages'!$H$3:$L$11,5,FALSE)))</f>
        <v/>
      </c>
    </row>
    <row r="5824" spans="1:17">
      <c r="A5824" s="1">
        <v>5821</v>
      </c>
      <c r="B5824" s="1"/>
      <c r="C5824" s="1"/>
      <c r="D5824" s="1"/>
      <c r="E5824" s="6"/>
      <c r="F5824" s="1"/>
      <c r="G5824" s="1" t="str">
        <f>IF(ISNA(VLOOKUP($C5824,'DTEN TCAP Linkage deviceId'!$A$1:$A$20000,1,FALSE)),"No","Yes")</f>
        <v>No</v>
      </c>
      <c r="H5824" s="1" t="str">
        <f>IF(ISNA(VLOOKUP($C5824,'Provisioning Requester'!$F$3:$H$20000,2,FALSE)),"No","Yes")</f>
        <v>No</v>
      </c>
      <c r="I5824" s="1" t="str">
        <f>IF($H5824="Yes",VLOOKUP($C5824,'Provisioning Requester'!$F$3:$H$20000,3,FALSE),"-")</f>
        <v>-</v>
      </c>
      <c r="J5824" s="1" t="str">
        <f>IF(OR(D5824="SVCP", E5824="TRUE"), "No", IF(ISNA(VLOOKUP($C5824,'ProvResponder deviceId'!$A$1:$A$20000,1,FALSE)),"No","Yes"))</f>
        <v>No</v>
      </c>
      <c r="K5824" s="1" t="str">
        <f>IF($J5824="Yes",VLOOKUP($C5824,'ProvResponder deviceId'!$A$1:$C$20000,3,FALSE),"-")</f>
        <v>-</v>
      </c>
      <c r="L5824" s="1" t="str">
        <f t="shared" si="180"/>
        <v/>
      </c>
      <c r="M5824" s="1" t="str">
        <f t="shared" si="181"/>
        <v/>
      </c>
      <c r="N5824" s="1" t="str">
        <f>IF(ISBLANK($C5824),"",IF(ISNA(VLOOKUP($L5824,'result messages'!$H$3:$L$11,2,FALSE)),VLOOKUP($M5824,'result messages'!$H$3:$L$11,2,FALSE),VLOOKUP($L5824,'result messages'!$H$3:$L$11,2,FALSE)))</f>
        <v/>
      </c>
      <c r="O5824" s="1" t="str">
        <f>IF(ISBLANK($C5824),"",IF(ISNA(VLOOKUP($L5824,'result messages'!$H$3:$L$11,3,FALSE)),VLOOKUP($M5824,'result messages'!$H$3:$L$11,3,FALSE),VLOOKUP($L5824,'result messages'!$H$3:$L$11,3,FALSE)))</f>
        <v/>
      </c>
      <c r="P5824" s="1" t="str">
        <f>IF(ISBLANK($C5824),"",IF(ISNA(VLOOKUP($L5824,'result messages'!$H$3:$L$11,4,FALSE)),VLOOKUP($M5824,'result messages'!$H$3:$L$11,4,FALSE),VLOOKUP($L5824,'result messages'!$H$3:$L$11,4,FALSE)))</f>
        <v/>
      </c>
      <c r="Q5824" s="1" t="str">
        <f>IF(ISBLANK($C5824),"",IF(ISNA(VLOOKUP($L5824,'result messages'!$H$3:$L$11,5,FALSE)),VLOOKUP($M5824,'result messages'!$H$3:$L$11,5,FALSE),VLOOKUP($L5824,'result messages'!$H$3:$L$11,5,FALSE)))</f>
        <v/>
      </c>
    </row>
    <row r="5825" spans="1:17">
      <c r="A5825" s="1">
        <v>5822</v>
      </c>
      <c r="B5825" s="1"/>
      <c r="C5825" s="1"/>
      <c r="D5825" s="1"/>
      <c r="E5825" s="6"/>
      <c r="F5825" s="1"/>
      <c r="G5825" s="1" t="str">
        <f>IF(ISNA(VLOOKUP($C5825,'DTEN TCAP Linkage deviceId'!$A$1:$A$20000,1,FALSE)),"No","Yes")</f>
        <v>No</v>
      </c>
      <c r="H5825" s="1" t="str">
        <f>IF(ISNA(VLOOKUP($C5825,'Provisioning Requester'!$F$3:$H$20000,2,FALSE)),"No","Yes")</f>
        <v>No</v>
      </c>
      <c r="I5825" s="1" t="str">
        <f>IF($H5825="Yes",VLOOKUP($C5825,'Provisioning Requester'!$F$3:$H$20000,3,FALSE),"-")</f>
        <v>-</v>
      </c>
      <c r="J5825" s="1" t="str">
        <f>IF(OR(D5825="SVCP", E5825="TRUE"), "No", IF(ISNA(VLOOKUP($C5825,'ProvResponder deviceId'!$A$1:$A$20000,1,FALSE)),"No","Yes"))</f>
        <v>No</v>
      </c>
      <c r="K5825" s="1" t="str">
        <f>IF($J5825="Yes",VLOOKUP($C5825,'ProvResponder deviceId'!$A$1:$C$20000,3,FALSE),"-")</f>
        <v>-</v>
      </c>
      <c r="L5825" s="1" t="str">
        <f t="shared" si="180"/>
        <v/>
      </c>
      <c r="M5825" s="1" t="str">
        <f t="shared" si="181"/>
        <v/>
      </c>
      <c r="N5825" s="1" t="str">
        <f>IF(ISBLANK($C5825),"",IF(ISNA(VLOOKUP($L5825,'result messages'!$H$3:$L$11,2,FALSE)),VLOOKUP($M5825,'result messages'!$H$3:$L$11,2,FALSE),VLOOKUP($L5825,'result messages'!$H$3:$L$11,2,FALSE)))</f>
        <v/>
      </c>
      <c r="O5825" s="1" t="str">
        <f>IF(ISBLANK($C5825),"",IF(ISNA(VLOOKUP($L5825,'result messages'!$H$3:$L$11,3,FALSE)),VLOOKUP($M5825,'result messages'!$H$3:$L$11,3,FALSE),VLOOKUP($L5825,'result messages'!$H$3:$L$11,3,FALSE)))</f>
        <v/>
      </c>
      <c r="P5825" s="1" t="str">
        <f>IF(ISBLANK($C5825),"",IF(ISNA(VLOOKUP($L5825,'result messages'!$H$3:$L$11,4,FALSE)),VLOOKUP($M5825,'result messages'!$H$3:$L$11,4,FALSE),VLOOKUP($L5825,'result messages'!$H$3:$L$11,4,FALSE)))</f>
        <v/>
      </c>
      <c r="Q5825" s="1" t="str">
        <f>IF(ISBLANK($C5825),"",IF(ISNA(VLOOKUP($L5825,'result messages'!$H$3:$L$11,5,FALSE)),VLOOKUP($M5825,'result messages'!$H$3:$L$11,5,FALSE),VLOOKUP($L5825,'result messages'!$H$3:$L$11,5,FALSE)))</f>
        <v/>
      </c>
    </row>
    <row r="5826" spans="1:17">
      <c r="A5826" s="1">
        <v>5823</v>
      </c>
      <c r="B5826" s="1"/>
      <c r="C5826" s="1"/>
      <c r="D5826" s="1"/>
      <c r="E5826" s="6"/>
      <c r="F5826" s="1"/>
      <c r="G5826" s="1" t="str">
        <f>IF(ISNA(VLOOKUP($C5826,'DTEN TCAP Linkage deviceId'!$A$1:$A$20000,1,FALSE)),"No","Yes")</f>
        <v>No</v>
      </c>
      <c r="H5826" s="1" t="str">
        <f>IF(ISNA(VLOOKUP($C5826,'Provisioning Requester'!$F$3:$H$20000,2,FALSE)),"No","Yes")</f>
        <v>No</v>
      </c>
      <c r="I5826" s="1" t="str">
        <f>IF($H5826="Yes",VLOOKUP($C5826,'Provisioning Requester'!$F$3:$H$20000,3,FALSE),"-")</f>
        <v>-</v>
      </c>
      <c r="J5826" s="1" t="str">
        <f>IF(OR(D5826="SVCP", E5826="TRUE"), "No", IF(ISNA(VLOOKUP($C5826,'ProvResponder deviceId'!$A$1:$A$20000,1,FALSE)),"No","Yes"))</f>
        <v>No</v>
      </c>
      <c r="K5826" s="1" t="str">
        <f>IF($J5826="Yes",VLOOKUP($C5826,'ProvResponder deviceId'!$A$1:$C$20000,3,FALSE),"-")</f>
        <v>-</v>
      </c>
      <c r="L5826" s="1" t="str">
        <f t="shared" si="180"/>
        <v/>
      </c>
      <c r="M5826" s="1" t="str">
        <f t="shared" si="181"/>
        <v/>
      </c>
      <c r="N5826" s="1" t="str">
        <f>IF(ISBLANK($C5826),"",IF(ISNA(VLOOKUP($L5826,'result messages'!$H$3:$L$11,2,FALSE)),VLOOKUP($M5826,'result messages'!$H$3:$L$11,2,FALSE),VLOOKUP($L5826,'result messages'!$H$3:$L$11,2,FALSE)))</f>
        <v/>
      </c>
      <c r="O5826" s="1" t="str">
        <f>IF(ISBLANK($C5826),"",IF(ISNA(VLOOKUP($L5826,'result messages'!$H$3:$L$11,3,FALSE)),VLOOKUP($M5826,'result messages'!$H$3:$L$11,3,FALSE),VLOOKUP($L5826,'result messages'!$H$3:$L$11,3,FALSE)))</f>
        <v/>
      </c>
      <c r="P5826" s="1" t="str">
        <f>IF(ISBLANK($C5826),"",IF(ISNA(VLOOKUP($L5826,'result messages'!$H$3:$L$11,4,FALSE)),VLOOKUP($M5826,'result messages'!$H$3:$L$11,4,FALSE),VLOOKUP($L5826,'result messages'!$H$3:$L$11,4,FALSE)))</f>
        <v/>
      </c>
      <c r="Q5826" s="1" t="str">
        <f>IF(ISBLANK($C5826),"",IF(ISNA(VLOOKUP($L5826,'result messages'!$H$3:$L$11,5,FALSE)),VLOOKUP($M5826,'result messages'!$H$3:$L$11,5,FALSE),VLOOKUP($L5826,'result messages'!$H$3:$L$11,5,FALSE)))</f>
        <v/>
      </c>
    </row>
    <row r="5827" spans="1:17">
      <c r="A5827" s="1">
        <v>5824</v>
      </c>
      <c r="B5827" s="1"/>
      <c r="C5827" s="1"/>
      <c r="D5827" s="1"/>
      <c r="E5827" s="6"/>
      <c r="F5827" s="1"/>
      <c r="G5827" s="1" t="str">
        <f>IF(ISNA(VLOOKUP($C5827,'DTEN TCAP Linkage deviceId'!$A$1:$A$20000,1,FALSE)),"No","Yes")</f>
        <v>No</v>
      </c>
      <c r="H5827" s="1" t="str">
        <f>IF(ISNA(VLOOKUP($C5827,'Provisioning Requester'!$F$3:$H$20000,2,FALSE)),"No","Yes")</f>
        <v>No</v>
      </c>
      <c r="I5827" s="1" t="str">
        <f>IF($H5827="Yes",VLOOKUP($C5827,'Provisioning Requester'!$F$3:$H$20000,3,FALSE),"-")</f>
        <v>-</v>
      </c>
      <c r="J5827" s="1" t="str">
        <f>IF(OR(D5827="SVCP", E5827="TRUE"), "No", IF(ISNA(VLOOKUP($C5827,'ProvResponder deviceId'!$A$1:$A$20000,1,FALSE)),"No","Yes"))</f>
        <v>No</v>
      </c>
      <c r="K5827" s="1" t="str">
        <f>IF($J5827="Yes",VLOOKUP($C5827,'ProvResponder deviceId'!$A$1:$C$20000,3,FALSE),"-")</f>
        <v>-</v>
      </c>
      <c r="L5827" s="1" t="str">
        <f t="shared" si="180"/>
        <v/>
      </c>
      <c r="M5827" s="1" t="str">
        <f t="shared" si="181"/>
        <v/>
      </c>
      <c r="N5827" s="1" t="str">
        <f>IF(ISBLANK($C5827),"",IF(ISNA(VLOOKUP($L5827,'result messages'!$H$3:$L$11,2,FALSE)),VLOOKUP($M5827,'result messages'!$H$3:$L$11,2,FALSE),VLOOKUP($L5827,'result messages'!$H$3:$L$11,2,FALSE)))</f>
        <v/>
      </c>
      <c r="O5827" s="1" t="str">
        <f>IF(ISBLANK($C5827),"",IF(ISNA(VLOOKUP($L5827,'result messages'!$H$3:$L$11,3,FALSE)),VLOOKUP($M5827,'result messages'!$H$3:$L$11,3,FALSE),VLOOKUP($L5827,'result messages'!$H$3:$L$11,3,FALSE)))</f>
        <v/>
      </c>
      <c r="P5827" s="1" t="str">
        <f>IF(ISBLANK($C5827),"",IF(ISNA(VLOOKUP($L5827,'result messages'!$H$3:$L$11,4,FALSE)),VLOOKUP($M5827,'result messages'!$H$3:$L$11,4,FALSE),VLOOKUP($L5827,'result messages'!$H$3:$L$11,4,FALSE)))</f>
        <v/>
      </c>
      <c r="Q5827" s="1" t="str">
        <f>IF(ISBLANK($C5827),"",IF(ISNA(VLOOKUP($L5827,'result messages'!$H$3:$L$11,5,FALSE)),VLOOKUP($M5827,'result messages'!$H$3:$L$11,5,FALSE),VLOOKUP($L5827,'result messages'!$H$3:$L$11,5,FALSE)))</f>
        <v/>
      </c>
    </row>
    <row r="5828" spans="1:17">
      <c r="A5828" s="1">
        <v>5825</v>
      </c>
      <c r="B5828" s="1"/>
      <c r="C5828" s="1"/>
      <c r="D5828" s="1"/>
      <c r="E5828" s="6"/>
      <c r="F5828" s="1"/>
      <c r="G5828" s="1" t="str">
        <f>IF(ISNA(VLOOKUP($C5828,'DTEN TCAP Linkage deviceId'!$A$1:$A$20000,1,FALSE)),"No","Yes")</f>
        <v>No</v>
      </c>
      <c r="H5828" s="1" t="str">
        <f>IF(ISNA(VLOOKUP($C5828,'Provisioning Requester'!$F$3:$H$20000,2,FALSE)),"No","Yes")</f>
        <v>No</v>
      </c>
      <c r="I5828" s="1" t="str">
        <f>IF($H5828="Yes",VLOOKUP($C5828,'Provisioning Requester'!$F$3:$H$20000,3,FALSE),"-")</f>
        <v>-</v>
      </c>
      <c r="J5828" s="1" t="str">
        <f>IF(OR(D5828="SVCP", E5828="TRUE"), "No", IF(ISNA(VLOOKUP($C5828,'ProvResponder deviceId'!$A$1:$A$20000,1,FALSE)),"No","Yes"))</f>
        <v>No</v>
      </c>
      <c r="K5828" s="1" t="str">
        <f>IF($J5828="Yes",VLOOKUP($C5828,'ProvResponder deviceId'!$A$1:$C$20000,3,FALSE),"-")</f>
        <v>-</v>
      </c>
      <c r="L5828" s="1" t="str">
        <f t="shared" si="180"/>
        <v/>
      </c>
      <c r="M5828" s="1" t="str">
        <f t="shared" si="181"/>
        <v/>
      </c>
      <c r="N5828" s="1" t="str">
        <f>IF(ISBLANK($C5828),"",IF(ISNA(VLOOKUP($L5828,'result messages'!$H$3:$L$11,2,FALSE)),VLOOKUP($M5828,'result messages'!$H$3:$L$11,2,FALSE),VLOOKUP($L5828,'result messages'!$H$3:$L$11,2,FALSE)))</f>
        <v/>
      </c>
      <c r="O5828" s="1" t="str">
        <f>IF(ISBLANK($C5828),"",IF(ISNA(VLOOKUP($L5828,'result messages'!$H$3:$L$11,3,FALSE)),VLOOKUP($M5828,'result messages'!$H$3:$L$11,3,FALSE),VLOOKUP($L5828,'result messages'!$H$3:$L$11,3,FALSE)))</f>
        <v/>
      </c>
      <c r="P5828" s="1" t="str">
        <f>IF(ISBLANK($C5828),"",IF(ISNA(VLOOKUP($L5828,'result messages'!$H$3:$L$11,4,FALSE)),VLOOKUP($M5828,'result messages'!$H$3:$L$11,4,FALSE),VLOOKUP($L5828,'result messages'!$H$3:$L$11,4,FALSE)))</f>
        <v/>
      </c>
      <c r="Q5828" s="1" t="str">
        <f>IF(ISBLANK($C5828),"",IF(ISNA(VLOOKUP($L5828,'result messages'!$H$3:$L$11,5,FALSE)),VLOOKUP($M5828,'result messages'!$H$3:$L$11,5,FALSE),VLOOKUP($L5828,'result messages'!$H$3:$L$11,5,FALSE)))</f>
        <v/>
      </c>
    </row>
    <row r="5829" spans="1:17">
      <c r="A5829" s="1">
        <v>5826</v>
      </c>
      <c r="B5829" s="1"/>
      <c r="C5829" s="1"/>
      <c r="D5829" s="1"/>
      <c r="E5829" s="6"/>
      <c r="F5829" s="1"/>
      <c r="G5829" s="1" t="str">
        <f>IF(ISNA(VLOOKUP($C5829,'DTEN TCAP Linkage deviceId'!$A$1:$A$20000,1,FALSE)),"No","Yes")</f>
        <v>No</v>
      </c>
      <c r="H5829" s="1" t="str">
        <f>IF(ISNA(VLOOKUP($C5829,'Provisioning Requester'!$F$3:$H$20000,2,FALSE)),"No","Yes")</f>
        <v>No</v>
      </c>
      <c r="I5829" s="1" t="str">
        <f>IF($H5829="Yes",VLOOKUP($C5829,'Provisioning Requester'!$F$3:$H$20000,3,FALSE),"-")</f>
        <v>-</v>
      </c>
      <c r="J5829" s="1" t="str">
        <f>IF(OR(D5829="SVCP", E5829="TRUE"), "No", IF(ISNA(VLOOKUP($C5829,'ProvResponder deviceId'!$A$1:$A$20000,1,FALSE)),"No","Yes"))</f>
        <v>No</v>
      </c>
      <c r="K5829" s="1" t="str">
        <f>IF($J5829="Yes",VLOOKUP($C5829,'ProvResponder deviceId'!$A$1:$C$20000,3,FALSE),"-")</f>
        <v>-</v>
      </c>
      <c r="L5829" s="1" t="str">
        <f t="shared" ref="L5829:L5892" si="182">IF(ISBLANK($C5829),"",$D5829&amp;$E5829&amp;$G5829&amp;$H5829&amp;$I5829&amp;$J5829&amp;$K5829)</f>
        <v/>
      </c>
      <c r="M5829" s="1" t="str">
        <f t="shared" ref="M5829:M5892" si="183">IF(ISBLANK($C5829),"",$D5829&amp;$E5829&amp;$G5829&amp;$H5829&amp;$I5829&amp;$J5829&amp;"other")</f>
        <v/>
      </c>
      <c r="N5829" s="1" t="str">
        <f>IF(ISBLANK($C5829),"",IF(ISNA(VLOOKUP($L5829,'result messages'!$H$3:$L$11,2,FALSE)),VLOOKUP($M5829,'result messages'!$H$3:$L$11,2,FALSE),VLOOKUP($L5829,'result messages'!$H$3:$L$11,2,FALSE)))</f>
        <v/>
      </c>
      <c r="O5829" s="1" t="str">
        <f>IF(ISBLANK($C5829),"",IF(ISNA(VLOOKUP($L5829,'result messages'!$H$3:$L$11,3,FALSE)),VLOOKUP($M5829,'result messages'!$H$3:$L$11,3,FALSE),VLOOKUP($L5829,'result messages'!$H$3:$L$11,3,FALSE)))</f>
        <v/>
      </c>
      <c r="P5829" s="1" t="str">
        <f>IF(ISBLANK($C5829),"",IF(ISNA(VLOOKUP($L5829,'result messages'!$H$3:$L$11,4,FALSE)),VLOOKUP($M5829,'result messages'!$H$3:$L$11,4,FALSE),VLOOKUP($L5829,'result messages'!$H$3:$L$11,4,FALSE)))</f>
        <v/>
      </c>
      <c r="Q5829" s="1" t="str">
        <f>IF(ISBLANK($C5829),"",IF(ISNA(VLOOKUP($L5829,'result messages'!$H$3:$L$11,5,FALSE)),VLOOKUP($M5829,'result messages'!$H$3:$L$11,5,FALSE),VLOOKUP($L5829,'result messages'!$H$3:$L$11,5,FALSE)))</f>
        <v/>
      </c>
    </row>
    <row r="5830" spans="1:17">
      <c r="A5830" s="1">
        <v>5827</v>
      </c>
      <c r="B5830" s="1"/>
      <c r="C5830" s="1"/>
      <c r="D5830" s="1"/>
      <c r="E5830" s="6"/>
      <c r="F5830" s="1"/>
      <c r="G5830" s="1" t="str">
        <f>IF(ISNA(VLOOKUP($C5830,'DTEN TCAP Linkage deviceId'!$A$1:$A$20000,1,FALSE)),"No","Yes")</f>
        <v>No</v>
      </c>
      <c r="H5830" s="1" t="str">
        <f>IF(ISNA(VLOOKUP($C5830,'Provisioning Requester'!$F$3:$H$20000,2,FALSE)),"No","Yes")</f>
        <v>No</v>
      </c>
      <c r="I5830" s="1" t="str">
        <f>IF($H5830="Yes",VLOOKUP($C5830,'Provisioning Requester'!$F$3:$H$20000,3,FALSE),"-")</f>
        <v>-</v>
      </c>
      <c r="J5830" s="1" t="str">
        <f>IF(OR(D5830="SVCP", E5830="TRUE"), "No", IF(ISNA(VLOOKUP($C5830,'ProvResponder deviceId'!$A$1:$A$20000,1,FALSE)),"No","Yes"))</f>
        <v>No</v>
      </c>
      <c r="K5830" s="1" t="str">
        <f>IF($J5830="Yes",VLOOKUP($C5830,'ProvResponder deviceId'!$A$1:$C$20000,3,FALSE),"-")</f>
        <v>-</v>
      </c>
      <c r="L5830" s="1" t="str">
        <f t="shared" si="182"/>
        <v/>
      </c>
      <c r="M5830" s="1" t="str">
        <f t="shared" si="183"/>
        <v/>
      </c>
      <c r="N5830" s="1" t="str">
        <f>IF(ISBLANK($C5830),"",IF(ISNA(VLOOKUP($L5830,'result messages'!$H$3:$L$11,2,FALSE)),VLOOKUP($M5830,'result messages'!$H$3:$L$11,2,FALSE),VLOOKUP($L5830,'result messages'!$H$3:$L$11,2,FALSE)))</f>
        <v/>
      </c>
      <c r="O5830" s="1" t="str">
        <f>IF(ISBLANK($C5830),"",IF(ISNA(VLOOKUP($L5830,'result messages'!$H$3:$L$11,3,FALSE)),VLOOKUP($M5830,'result messages'!$H$3:$L$11,3,FALSE),VLOOKUP($L5830,'result messages'!$H$3:$L$11,3,FALSE)))</f>
        <v/>
      </c>
      <c r="P5830" s="1" t="str">
        <f>IF(ISBLANK($C5830),"",IF(ISNA(VLOOKUP($L5830,'result messages'!$H$3:$L$11,4,FALSE)),VLOOKUP($M5830,'result messages'!$H$3:$L$11,4,FALSE),VLOOKUP($L5830,'result messages'!$H$3:$L$11,4,FALSE)))</f>
        <v/>
      </c>
      <c r="Q5830" s="1" t="str">
        <f>IF(ISBLANK($C5830),"",IF(ISNA(VLOOKUP($L5830,'result messages'!$H$3:$L$11,5,FALSE)),VLOOKUP($M5830,'result messages'!$H$3:$L$11,5,FALSE),VLOOKUP($L5830,'result messages'!$H$3:$L$11,5,FALSE)))</f>
        <v/>
      </c>
    </row>
    <row r="5831" spans="1:17">
      <c r="A5831" s="1">
        <v>5828</v>
      </c>
      <c r="B5831" s="1"/>
      <c r="C5831" s="1"/>
      <c r="D5831" s="1"/>
      <c r="E5831" s="6"/>
      <c r="F5831" s="1"/>
      <c r="G5831" s="1" t="str">
        <f>IF(ISNA(VLOOKUP($C5831,'DTEN TCAP Linkage deviceId'!$A$1:$A$20000,1,FALSE)),"No","Yes")</f>
        <v>No</v>
      </c>
      <c r="H5831" s="1" t="str">
        <f>IF(ISNA(VLOOKUP($C5831,'Provisioning Requester'!$F$3:$H$20000,2,FALSE)),"No","Yes")</f>
        <v>No</v>
      </c>
      <c r="I5831" s="1" t="str">
        <f>IF($H5831="Yes",VLOOKUP($C5831,'Provisioning Requester'!$F$3:$H$20000,3,FALSE),"-")</f>
        <v>-</v>
      </c>
      <c r="J5831" s="1" t="str">
        <f>IF(OR(D5831="SVCP", E5831="TRUE"), "No", IF(ISNA(VLOOKUP($C5831,'ProvResponder deviceId'!$A$1:$A$20000,1,FALSE)),"No","Yes"))</f>
        <v>No</v>
      </c>
      <c r="K5831" s="1" t="str">
        <f>IF($J5831="Yes",VLOOKUP($C5831,'ProvResponder deviceId'!$A$1:$C$20000,3,FALSE),"-")</f>
        <v>-</v>
      </c>
      <c r="L5831" s="1" t="str">
        <f t="shared" si="182"/>
        <v/>
      </c>
      <c r="M5831" s="1" t="str">
        <f t="shared" si="183"/>
        <v/>
      </c>
      <c r="N5831" s="1" t="str">
        <f>IF(ISBLANK($C5831),"",IF(ISNA(VLOOKUP($L5831,'result messages'!$H$3:$L$11,2,FALSE)),VLOOKUP($M5831,'result messages'!$H$3:$L$11,2,FALSE),VLOOKUP($L5831,'result messages'!$H$3:$L$11,2,FALSE)))</f>
        <v/>
      </c>
      <c r="O5831" s="1" t="str">
        <f>IF(ISBLANK($C5831),"",IF(ISNA(VLOOKUP($L5831,'result messages'!$H$3:$L$11,3,FALSE)),VLOOKUP($M5831,'result messages'!$H$3:$L$11,3,FALSE),VLOOKUP($L5831,'result messages'!$H$3:$L$11,3,FALSE)))</f>
        <v/>
      </c>
      <c r="P5831" s="1" t="str">
        <f>IF(ISBLANK($C5831),"",IF(ISNA(VLOOKUP($L5831,'result messages'!$H$3:$L$11,4,FALSE)),VLOOKUP($M5831,'result messages'!$H$3:$L$11,4,FALSE),VLOOKUP($L5831,'result messages'!$H$3:$L$11,4,FALSE)))</f>
        <v/>
      </c>
      <c r="Q5831" s="1" t="str">
        <f>IF(ISBLANK($C5831),"",IF(ISNA(VLOOKUP($L5831,'result messages'!$H$3:$L$11,5,FALSE)),VLOOKUP($M5831,'result messages'!$H$3:$L$11,5,FALSE),VLOOKUP($L5831,'result messages'!$H$3:$L$11,5,FALSE)))</f>
        <v/>
      </c>
    </row>
    <row r="5832" spans="1:17">
      <c r="A5832" s="1">
        <v>5829</v>
      </c>
      <c r="B5832" s="1"/>
      <c r="C5832" s="1"/>
      <c r="D5832" s="1"/>
      <c r="E5832" s="6"/>
      <c r="F5832" s="1"/>
      <c r="G5832" s="1" t="str">
        <f>IF(ISNA(VLOOKUP($C5832,'DTEN TCAP Linkage deviceId'!$A$1:$A$20000,1,FALSE)),"No","Yes")</f>
        <v>No</v>
      </c>
      <c r="H5832" s="1" t="str">
        <f>IF(ISNA(VLOOKUP($C5832,'Provisioning Requester'!$F$3:$H$20000,2,FALSE)),"No","Yes")</f>
        <v>No</v>
      </c>
      <c r="I5832" s="1" t="str">
        <f>IF($H5832="Yes",VLOOKUP($C5832,'Provisioning Requester'!$F$3:$H$20000,3,FALSE),"-")</f>
        <v>-</v>
      </c>
      <c r="J5832" s="1" t="str">
        <f>IF(OR(D5832="SVCP", E5832="TRUE"), "No", IF(ISNA(VLOOKUP($C5832,'ProvResponder deviceId'!$A$1:$A$20000,1,FALSE)),"No","Yes"))</f>
        <v>No</v>
      </c>
      <c r="K5832" s="1" t="str">
        <f>IF($J5832="Yes",VLOOKUP($C5832,'ProvResponder deviceId'!$A$1:$C$20000,3,FALSE),"-")</f>
        <v>-</v>
      </c>
      <c r="L5832" s="1" t="str">
        <f t="shared" si="182"/>
        <v/>
      </c>
      <c r="M5832" s="1" t="str">
        <f t="shared" si="183"/>
        <v/>
      </c>
      <c r="N5832" s="1" t="str">
        <f>IF(ISBLANK($C5832),"",IF(ISNA(VLOOKUP($L5832,'result messages'!$H$3:$L$11,2,FALSE)),VLOOKUP($M5832,'result messages'!$H$3:$L$11,2,FALSE),VLOOKUP($L5832,'result messages'!$H$3:$L$11,2,FALSE)))</f>
        <v/>
      </c>
      <c r="O5832" s="1" t="str">
        <f>IF(ISBLANK($C5832),"",IF(ISNA(VLOOKUP($L5832,'result messages'!$H$3:$L$11,3,FALSE)),VLOOKUP($M5832,'result messages'!$H$3:$L$11,3,FALSE),VLOOKUP($L5832,'result messages'!$H$3:$L$11,3,FALSE)))</f>
        <v/>
      </c>
      <c r="P5832" s="1" t="str">
        <f>IF(ISBLANK($C5832),"",IF(ISNA(VLOOKUP($L5832,'result messages'!$H$3:$L$11,4,FALSE)),VLOOKUP($M5832,'result messages'!$H$3:$L$11,4,FALSE),VLOOKUP($L5832,'result messages'!$H$3:$L$11,4,FALSE)))</f>
        <v/>
      </c>
      <c r="Q5832" s="1" t="str">
        <f>IF(ISBLANK($C5832),"",IF(ISNA(VLOOKUP($L5832,'result messages'!$H$3:$L$11,5,FALSE)),VLOOKUP($M5832,'result messages'!$H$3:$L$11,5,FALSE),VLOOKUP($L5832,'result messages'!$H$3:$L$11,5,FALSE)))</f>
        <v/>
      </c>
    </row>
    <row r="5833" spans="1:17">
      <c r="A5833" s="1">
        <v>5830</v>
      </c>
      <c r="B5833" s="1"/>
      <c r="C5833" s="1"/>
      <c r="D5833" s="1"/>
      <c r="E5833" s="6"/>
      <c r="F5833" s="1"/>
      <c r="G5833" s="1" t="str">
        <f>IF(ISNA(VLOOKUP($C5833,'DTEN TCAP Linkage deviceId'!$A$1:$A$20000,1,FALSE)),"No","Yes")</f>
        <v>No</v>
      </c>
      <c r="H5833" s="1" t="str">
        <f>IF(ISNA(VLOOKUP($C5833,'Provisioning Requester'!$F$3:$H$20000,2,FALSE)),"No","Yes")</f>
        <v>No</v>
      </c>
      <c r="I5833" s="1" t="str">
        <f>IF($H5833="Yes",VLOOKUP($C5833,'Provisioning Requester'!$F$3:$H$20000,3,FALSE),"-")</f>
        <v>-</v>
      </c>
      <c r="J5833" s="1" t="str">
        <f>IF(OR(D5833="SVCP", E5833="TRUE"), "No", IF(ISNA(VLOOKUP($C5833,'ProvResponder deviceId'!$A$1:$A$20000,1,FALSE)),"No","Yes"))</f>
        <v>No</v>
      </c>
      <c r="K5833" s="1" t="str">
        <f>IF($J5833="Yes",VLOOKUP($C5833,'ProvResponder deviceId'!$A$1:$C$20000,3,FALSE),"-")</f>
        <v>-</v>
      </c>
      <c r="L5833" s="1" t="str">
        <f t="shared" si="182"/>
        <v/>
      </c>
      <c r="M5833" s="1" t="str">
        <f t="shared" si="183"/>
        <v/>
      </c>
      <c r="N5833" s="1" t="str">
        <f>IF(ISBLANK($C5833),"",IF(ISNA(VLOOKUP($L5833,'result messages'!$H$3:$L$11,2,FALSE)),VLOOKUP($M5833,'result messages'!$H$3:$L$11,2,FALSE),VLOOKUP($L5833,'result messages'!$H$3:$L$11,2,FALSE)))</f>
        <v/>
      </c>
      <c r="O5833" s="1" t="str">
        <f>IF(ISBLANK($C5833),"",IF(ISNA(VLOOKUP($L5833,'result messages'!$H$3:$L$11,3,FALSE)),VLOOKUP($M5833,'result messages'!$H$3:$L$11,3,FALSE),VLOOKUP($L5833,'result messages'!$H$3:$L$11,3,FALSE)))</f>
        <v/>
      </c>
      <c r="P5833" s="1" t="str">
        <f>IF(ISBLANK($C5833),"",IF(ISNA(VLOOKUP($L5833,'result messages'!$H$3:$L$11,4,FALSE)),VLOOKUP($M5833,'result messages'!$H$3:$L$11,4,FALSE),VLOOKUP($L5833,'result messages'!$H$3:$L$11,4,FALSE)))</f>
        <v/>
      </c>
      <c r="Q5833" s="1" t="str">
        <f>IF(ISBLANK($C5833),"",IF(ISNA(VLOOKUP($L5833,'result messages'!$H$3:$L$11,5,FALSE)),VLOOKUP($M5833,'result messages'!$H$3:$L$11,5,FALSE),VLOOKUP($L5833,'result messages'!$H$3:$L$11,5,FALSE)))</f>
        <v/>
      </c>
    </row>
    <row r="5834" spans="1:17">
      <c r="A5834" s="1">
        <v>5831</v>
      </c>
      <c r="B5834" s="1"/>
      <c r="C5834" s="1"/>
      <c r="D5834" s="1"/>
      <c r="E5834" s="6"/>
      <c r="F5834" s="1"/>
      <c r="G5834" s="1" t="str">
        <f>IF(ISNA(VLOOKUP($C5834,'DTEN TCAP Linkage deviceId'!$A$1:$A$20000,1,FALSE)),"No","Yes")</f>
        <v>No</v>
      </c>
      <c r="H5834" s="1" t="str">
        <f>IF(ISNA(VLOOKUP($C5834,'Provisioning Requester'!$F$3:$H$20000,2,FALSE)),"No","Yes")</f>
        <v>No</v>
      </c>
      <c r="I5834" s="1" t="str">
        <f>IF($H5834="Yes",VLOOKUP($C5834,'Provisioning Requester'!$F$3:$H$20000,3,FALSE),"-")</f>
        <v>-</v>
      </c>
      <c r="J5834" s="1" t="str">
        <f>IF(OR(D5834="SVCP", E5834="TRUE"), "No", IF(ISNA(VLOOKUP($C5834,'ProvResponder deviceId'!$A$1:$A$20000,1,FALSE)),"No","Yes"))</f>
        <v>No</v>
      </c>
      <c r="K5834" s="1" t="str">
        <f>IF($J5834="Yes",VLOOKUP($C5834,'ProvResponder deviceId'!$A$1:$C$20000,3,FALSE),"-")</f>
        <v>-</v>
      </c>
      <c r="L5834" s="1" t="str">
        <f t="shared" si="182"/>
        <v/>
      </c>
      <c r="M5834" s="1" t="str">
        <f t="shared" si="183"/>
        <v/>
      </c>
      <c r="N5834" s="1" t="str">
        <f>IF(ISBLANK($C5834),"",IF(ISNA(VLOOKUP($L5834,'result messages'!$H$3:$L$11,2,FALSE)),VLOOKUP($M5834,'result messages'!$H$3:$L$11,2,FALSE),VLOOKUP($L5834,'result messages'!$H$3:$L$11,2,FALSE)))</f>
        <v/>
      </c>
      <c r="O5834" s="1" t="str">
        <f>IF(ISBLANK($C5834),"",IF(ISNA(VLOOKUP($L5834,'result messages'!$H$3:$L$11,3,FALSE)),VLOOKUP($M5834,'result messages'!$H$3:$L$11,3,FALSE),VLOOKUP($L5834,'result messages'!$H$3:$L$11,3,FALSE)))</f>
        <v/>
      </c>
      <c r="P5834" s="1" t="str">
        <f>IF(ISBLANK($C5834),"",IF(ISNA(VLOOKUP($L5834,'result messages'!$H$3:$L$11,4,FALSE)),VLOOKUP($M5834,'result messages'!$H$3:$L$11,4,FALSE),VLOOKUP($L5834,'result messages'!$H$3:$L$11,4,FALSE)))</f>
        <v/>
      </c>
      <c r="Q5834" s="1" t="str">
        <f>IF(ISBLANK($C5834),"",IF(ISNA(VLOOKUP($L5834,'result messages'!$H$3:$L$11,5,FALSE)),VLOOKUP($M5834,'result messages'!$H$3:$L$11,5,FALSE),VLOOKUP($L5834,'result messages'!$H$3:$L$11,5,FALSE)))</f>
        <v/>
      </c>
    </row>
    <row r="5835" spans="1:17">
      <c r="A5835" s="1">
        <v>5832</v>
      </c>
      <c r="B5835" s="1"/>
      <c r="C5835" s="1"/>
      <c r="D5835" s="1"/>
      <c r="E5835" s="6"/>
      <c r="F5835" s="1"/>
      <c r="G5835" s="1" t="str">
        <f>IF(ISNA(VLOOKUP($C5835,'DTEN TCAP Linkage deviceId'!$A$1:$A$20000,1,FALSE)),"No","Yes")</f>
        <v>No</v>
      </c>
      <c r="H5835" s="1" t="str">
        <f>IF(ISNA(VLOOKUP($C5835,'Provisioning Requester'!$F$3:$H$20000,2,FALSE)),"No","Yes")</f>
        <v>No</v>
      </c>
      <c r="I5835" s="1" t="str">
        <f>IF($H5835="Yes",VLOOKUP($C5835,'Provisioning Requester'!$F$3:$H$20000,3,FALSE),"-")</f>
        <v>-</v>
      </c>
      <c r="J5835" s="1" t="str">
        <f>IF(OR(D5835="SVCP", E5835="TRUE"), "No", IF(ISNA(VLOOKUP($C5835,'ProvResponder deviceId'!$A$1:$A$20000,1,FALSE)),"No","Yes"))</f>
        <v>No</v>
      </c>
      <c r="K5835" s="1" t="str">
        <f>IF($J5835="Yes",VLOOKUP($C5835,'ProvResponder deviceId'!$A$1:$C$20000,3,FALSE),"-")</f>
        <v>-</v>
      </c>
      <c r="L5835" s="1" t="str">
        <f t="shared" si="182"/>
        <v/>
      </c>
      <c r="M5835" s="1" t="str">
        <f t="shared" si="183"/>
        <v/>
      </c>
      <c r="N5835" s="1" t="str">
        <f>IF(ISBLANK($C5835),"",IF(ISNA(VLOOKUP($L5835,'result messages'!$H$3:$L$11,2,FALSE)),VLOOKUP($M5835,'result messages'!$H$3:$L$11,2,FALSE),VLOOKUP($L5835,'result messages'!$H$3:$L$11,2,FALSE)))</f>
        <v/>
      </c>
      <c r="O5835" s="1" t="str">
        <f>IF(ISBLANK($C5835),"",IF(ISNA(VLOOKUP($L5835,'result messages'!$H$3:$L$11,3,FALSE)),VLOOKUP($M5835,'result messages'!$H$3:$L$11,3,FALSE),VLOOKUP($L5835,'result messages'!$H$3:$L$11,3,FALSE)))</f>
        <v/>
      </c>
      <c r="P5835" s="1" t="str">
        <f>IF(ISBLANK($C5835),"",IF(ISNA(VLOOKUP($L5835,'result messages'!$H$3:$L$11,4,FALSE)),VLOOKUP($M5835,'result messages'!$H$3:$L$11,4,FALSE),VLOOKUP($L5835,'result messages'!$H$3:$L$11,4,FALSE)))</f>
        <v/>
      </c>
      <c r="Q5835" s="1" t="str">
        <f>IF(ISBLANK($C5835),"",IF(ISNA(VLOOKUP($L5835,'result messages'!$H$3:$L$11,5,FALSE)),VLOOKUP($M5835,'result messages'!$H$3:$L$11,5,FALSE),VLOOKUP($L5835,'result messages'!$H$3:$L$11,5,FALSE)))</f>
        <v/>
      </c>
    </row>
    <row r="5836" spans="1:17">
      <c r="A5836" s="1">
        <v>5833</v>
      </c>
      <c r="B5836" s="1"/>
      <c r="C5836" s="1"/>
      <c r="D5836" s="1"/>
      <c r="E5836" s="6"/>
      <c r="F5836" s="1"/>
      <c r="G5836" s="1" t="str">
        <f>IF(ISNA(VLOOKUP($C5836,'DTEN TCAP Linkage deviceId'!$A$1:$A$20000,1,FALSE)),"No","Yes")</f>
        <v>No</v>
      </c>
      <c r="H5836" s="1" t="str">
        <f>IF(ISNA(VLOOKUP($C5836,'Provisioning Requester'!$F$3:$H$20000,2,FALSE)),"No","Yes")</f>
        <v>No</v>
      </c>
      <c r="I5836" s="1" t="str">
        <f>IF($H5836="Yes",VLOOKUP($C5836,'Provisioning Requester'!$F$3:$H$20000,3,FALSE),"-")</f>
        <v>-</v>
      </c>
      <c r="J5836" s="1" t="str">
        <f>IF(OR(D5836="SVCP", E5836="TRUE"), "No", IF(ISNA(VLOOKUP($C5836,'ProvResponder deviceId'!$A$1:$A$20000,1,FALSE)),"No","Yes"))</f>
        <v>No</v>
      </c>
      <c r="K5836" s="1" t="str">
        <f>IF($J5836="Yes",VLOOKUP($C5836,'ProvResponder deviceId'!$A$1:$C$20000,3,FALSE),"-")</f>
        <v>-</v>
      </c>
      <c r="L5836" s="1" t="str">
        <f t="shared" si="182"/>
        <v/>
      </c>
      <c r="M5836" s="1" t="str">
        <f t="shared" si="183"/>
        <v/>
      </c>
      <c r="N5836" s="1" t="str">
        <f>IF(ISBLANK($C5836),"",IF(ISNA(VLOOKUP($L5836,'result messages'!$H$3:$L$11,2,FALSE)),VLOOKUP($M5836,'result messages'!$H$3:$L$11,2,FALSE),VLOOKUP($L5836,'result messages'!$H$3:$L$11,2,FALSE)))</f>
        <v/>
      </c>
      <c r="O5836" s="1" t="str">
        <f>IF(ISBLANK($C5836),"",IF(ISNA(VLOOKUP($L5836,'result messages'!$H$3:$L$11,3,FALSE)),VLOOKUP($M5836,'result messages'!$H$3:$L$11,3,FALSE),VLOOKUP($L5836,'result messages'!$H$3:$L$11,3,FALSE)))</f>
        <v/>
      </c>
      <c r="P5836" s="1" t="str">
        <f>IF(ISBLANK($C5836),"",IF(ISNA(VLOOKUP($L5836,'result messages'!$H$3:$L$11,4,FALSE)),VLOOKUP($M5836,'result messages'!$H$3:$L$11,4,FALSE),VLOOKUP($L5836,'result messages'!$H$3:$L$11,4,FALSE)))</f>
        <v/>
      </c>
      <c r="Q5836" s="1" t="str">
        <f>IF(ISBLANK($C5836),"",IF(ISNA(VLOOKUP($L5836,'result messages'!$H$3:$L$11,5,FALSE)),VLOOKUP($M5836,'result messages'!$H$3:$L$11,5,FALSE),VLOOKUP($L5836,'result messages'!$H$3:$L$11,5,FALSE)))</f>
        <v/>
      </c>
    </row>
    <row r="5837" spans="1:17">
      <c r="A5837" s="1">
        <v>5834</v>
      </c>
      <c r="B5837" s="1"/>
      <c r="C5837" s="1"/>
      <c r="D5837" s="1"/>
      <c r="E5837" s="6"/>
      <c r="F5837" s="1"/>
      <c r="G5837" s="1" t="str">
        <f>IF(ISNA(VLOOKUP($C5837,'DTEN TCAP Linkage deviceId'!$A$1:$A$20000,1,FALSE)),"No","Yes")</f>
        <v>No</v>
      </c>
      <c r="H5837" s="1" t="str">
        <f>IF(ISNA(VLOOKUP($C5837,'Provisioning Requester'!$F$3:$H$20000,2,FALSE)),"No","Yes")</f>
        <v>No</v>
      </c>
      <c r="I5837" s="1" t="str">
        <f>IF($H5837="Yes",VLOOKUP($C5837,'Provisioning Requester'!$F$3:$H$20000,3,FALSE),"-")</f>
        <v>-</v>
      </c>
      <c r="J5837" s="1" t="str">
        <f>IF(OR(D5837="SVCP", E5837="TRUE"), "No", IF(ISNA(VLOOKUP($C5837,'ProvResponder deviceId'!$A$1:$A$20000,1,FALSE)),"No","Yes"))</f>
        <v>No</v>
      </c>
      <c r="K5837" s="1" t="str">
        <f>IF($J5837="Yes",VLOOKUP($C5837,'ProvResponder deviceId'!$A$1:$C$20000,3,FALSE),"-")</f>
        <v>-</v>
      </c>
      <c r="L5837" s="1" t="str">
        <f t="shared" si="182"/>
        <v/>
      </c>
      <c r="M5837" s="1" t="str">
        <f t="shared" si="183"/>
        <v/>
      </c>
      <c r="N5837" s="1" t="str">
        <f>IF(ISBLANK($C5837),"",IF(ISNA(VLOOKUP($L5837,'result messages'!$H$3:$L$11,2,FALSE)),VLOOKUP($M5837,'result messages'!$H$3:$L$11,2,FALSE),VLOOKUP($L5837,'result messages'!$H$3:$L$11,2,FALSE)))</f>
        <v/>
      </c>
      <c r="O5837" s="1" t="str">
        <f>IF(ISBLANK($C5837),"",IF(ISNA(VLOOKUP($L5837,'result messages'!$H$3:$L$11,3,FALSE)),VLOOKUP($M5837,'result messages'!$H$3:$L$11,3,FALSE),VLOOKUP($L5837,'result messages'!$H$3:$L$11,3,FALSE)))</f>
        <v/>
      </c>
      <c r="P5837" s="1" t="str">
        <f>IF(ISBLANK($C5837),"",IF(ISNA(VLOOKUP($L5837,'result messages'!$H$3:$L$11,4,FALSE)),VLOOKUP($M5837,'result messages'!$H$3:$L$11,4,FALSE),VLOOKUP($L5837,'result messages'!$H$3:$L$11,4,FALSE)))</f>
        <v/>
      </c>
      <c r="Q5837" s="1" t="str">
        <f>IF(ISBLANK($C5837),"",IF(ISNA(VLOOKUP($L5837,'result messages'!$H$3:$L$11,5,FALSE)),VLOOKUP($M5837,'result messages'!$H$3:$L$11,5,FALSE),VLOOKUP($L5837,'result messages'!$H$3:$L$11,5,FALSE)))</f>
        <v/>
      </c>
    </row>
    <row r="5838" spans="1:17">
      <c r="A5838" s="1">
        <v>5835</v>
      </c>
      <c r="B5838" s="1"/>
      <c r="C5838" s="1"/>
      <c r="D5838" s="1"/>
      <c r="E5838" s="6"/>
      <c r="F5838" s="1"/>
      <c r="G5838" s="1" t="str">
        <f>IF(ISNA(VLOOKUP($C5838,'DTEN TCAP Linkage deviceId'!$A$1:$A$20000,1,FALSE)),"No","Yes")</f>
        <v>No</v>
      </c>
      <c r="H5838" s="1" t="str">
        <f>IF(ISNA(VLOOKUP($C5838,'Provisioning Requester'!$F$3:$H$20000,2,FALSE)),"No","Yes")</f>
        <v>No</v>
      </c>
      <c r="I5838" s="1" t="str">
        <f>IF($H5838="Yes",VLOOKUP($C5838,'Provisioning Requester'!$F$3:$H$20000,3,FALSE),"-")</f>
        <v>-</v>
      </c>
      <c r="J5838" s="1" t="str">
        <f>IF(OR(D5838="SVCP", E5838="TRUE"), "No", IF(ISNA(VLOOKUP($C5838,'ProvResponder deviceId'!$A$1:$A$20000,1,FALSE)),"No","Yes"))</f>
        <v>No</v>
      </c>
      <c r="K5838" s="1" t="str">
        <f>IF($J5838="Yes",VLOOKUP($C5838,'ProvResponder deviceId'!$A$1:$C$20000,3,FALSE),"-")</f>
        <v>-</v>
      </c>
      <c r="L5838" s="1" t="str">
        <f t="shared" si="182"/>
        <v/>
      </c>
      <c r="M5838" s="1" t="str">
        <f t="shared" si="183"/>
        <v/>
      </c>
      <c r="N5838" s="1" t="str">
        <f>IF(ISBLANK($C5838),"",IF(ISNA(VLOOKUP($L5838,'result messages'!$H$3:$L$11,2,FALSE)),VLOOKUP($M5838,'result messages'!$H$3:$L$11,2,FALSE),VLOOKUP($L5838,'result messages'!$H$3:$L$11,2,FALSE)))</f>
        <v/>
      </c>
      <c r="O5838" s="1" t="str">
        <f>IF(ISBLANK($C5838),"",IF(ISNA(VLOOKUP($L5838,'result messages'!$H$3:$L$11,3,FALSE)),VLOOKUP($M5838,'result messages'!$H$3:$L$11,3,FALSE),VLOOKUP($L5838,'result messages'!$H$3:$L$11,3,FALSE)))</f>
        <v/>
      </c>
      <c r="P5838" s="1" t="str">
        <f>IF(ISBLANK($C5838),"",IF(ISNA(VLOOKUP($L5838,'result messages'!$H$3:$L$11,4,FALSE)),VLOOKUP($M5838,'result messages'!$H$3:$L$11,4,FALSE),VLOOKUP($L5838,'result messages'!$H$3:$L$11,4,FALSE)))</f>
        <v/>
      </c>
      <c r="Q5838" s="1" t="str">
        <f>IF(ISBLANK($C5838),"",IF(ISNA(VLOOKUP($L5838,'result messages'!$H$3:$L$11,5,FALSE)),VLOOKUP($M5838,'result messages'!$H$3:$L$11,5,FALSE),VLOOKUP($L5838,'result messages'!$H$3:$L$11,5,FALSE)))</f>
        <v/>
      </c>
    </row>
    <row r="5839" spans="1:17">
      <c r="A5839" s="1">
        <v>5836</v>
      </c>
      <c r="B5839" s="1"/>
      <c r="C5839" s="1"/>
      <c r="D5839" s="1"/>
      <c r="E5839" s="6"/>
      <c r="F5839" s="1"/>
      <c r="G5839" s="1" t="str">
        <f>IF(ISNA(VLOOKUP($C5839,'DTEN TCAP Linkage deviceId'!$A$1:$A$20000,1,FALSE)),"No","Yes")</f>
        <v>No</v>
      </c>
      <c r="H5839" s="1" t="str">
        <f>IF(ISNA(VLOOKUP($C5839,'Provisioning Requester'!$F$3:$H$20000,2,FALSE)),"No","Yes")</f>
        <v>No</v>
      </c>
      <c r="I5839" s="1" t="str">
        <f>IF($H5839="Yes",VLOOKUP($C5839,'Provisioning Requester'!$F$3:$H$20000,3,FALSE),"-")</f>
        <v>-</v>
      </c>
      <c r="J5839" s="1" t="str">
        <f>IF(OR(D5839="SVCP", E5839="TRUE"), "No", IF(ISNA(VLOOKUP($C5839,'ProvResponder deviceId'!$A$1:$A$20000,1,FALSE)),"No","Yes"))</f>
        <v>No</v>
      </c>
      <c r="K5839" s="1" t="str">
        <f>IF($J5839="Yes",VLOOKUP($C5839,'ProvResponder deviceId'!$A$1:$C$20000,3,FALSE),"-")</f>
        <v>-</v>
      </c>
      <c r="L5839" s="1" t="str">
        <f t="shared" si="182"/>
        <v/>
      </c>
      <c r="M5839" s="1" t="str">
        <f t="shared" si="183"/>
        <v/>
      </c>
      <c r="N5839" s="1" t="str">
        <f>IF(ISBLANK($C5839),"",IF(ISNA(VLOOKUP($L5839,'result messages'!$H$3:$L$11,2,FALSE)),VLOOKUP($M5839,'result messages'!$H$3:$L$11,2,FALSE),VLOOKUP($L5839,'result messages'!$H$3:$L$11,2,FALSE)))</f>
        <v/>
      </c>
      <c r="O5839" s="1" t="str">
        <f>IF(ISBLANK($C5839),"",IF(ISNA(VLOOKUP($L5839,'result messages'!$H$3:$L$11,3,FALSE)),VLOOKUP($M5839,'result messages'!$H$3:$L$11,3,FALSE),VLOOKUP($L5839,'result messages'!$H$3:$L$11,3,FALSE)))</f>
        <v/>
      </c>
      <c r="P5839" s="1" t="str">
        <f>IF(ISBLANK($C5839),"",IF(ISNA(VLOOKUP($L5839,'result messages'!$H$3:$L$11,4,FALSE)),VLOOKUP($M5839,'result messages'!$H$3:$L$11,4,FALSE),VLOOKUP($L5839,'result messages'!$H$3:$L$11,4,FALSE)))</f>
        <v/>
      </c>
      <c r="Q5839" s="1" t="str">
        <f>IF(ISBLANK($C5839),"",IF(ISNA(VLOOKUP($L5839,'result messages'!$H$3:$L$11,5,FALSE)),VLOOKUP($M5839,'result messages'!$H$3:$L$11,5,FALSE),VLOOKUP($L5839,'result messages'!$H$3:$L$11,5,FALSE)))</f>
        <v/>
      </c>
    </row>
    <row r="5840" spans="1:17">
      <c r="A5840" s="1">
        <v>5837</v>
      </c>
      <c r="B5840" s="1"/>
      <c r="C5840" s="1"/>
      <c r="D5840" s="1"/>
      <c r="E5840" s="6"/>
      <c r="F5840" s="1"/>
      <c r="G5840" s="1" t="str">
        <f>IF(ISNA(VLOOKUP($C5840,'DTEN TCAP Linkage deviceId'!$A$1:$A$20000,1,FALSE)),"No","Yes")</f>
        <v>No</v>
      </c>
      <c r="H5840" s="1" t="str">
        <f>IF(ISNA(VLOOKUP($C5840,'Provisioning Requester'!$F$3:$H$20000,2,FALSE)),"No","Yes")</f>
        <v>No</v>
      </c>
      <c r="I5840" s="1" t="str">
        <f>IF($H5840="Yes",VLOOKUP($C5840,'Provisioning Requester'!$F$3:$H$20000,3,FALSE),"-")</f>
        <v>-</v>
      </c>
      <c r="J5840" s="1" t="str">
        <f>IF(OR(D5840="SVCP", E5840="TRUE"), "No", IF(ISNA(VLOOKUP($C5840,'ProvResponder deviceId'!$A$1:$A$20000,1,FALSE)),"No","Yes"))</f>
        <v>No</v>
      </c>
      <c r="K5840" s="1" t="str">
        <f>IF($J5840="Yes",VLOOKUP($C5840,'ProvResponder deviceId'!$A$1:$C$20000,3,FALSE),"-")</f>
        <v>-</v>
      </c>
      <c r="L5840" s="1" t="str">
        <f t="shared" si="182"/>
        <v/>
      </c>
      <c r="M5840" s="1" t="str">
        <f t="shared" si="183"/>
        <v/>
      </c>
      <c r="N5840" s="1" t="str">
        <f>IF(ISBLANK($C5840),"",IF(ISNA(VLOOKUP($L5840,'result messages'!$H$3:$L$11,2,FALSE)),VLOOKUP($M5840,'result messages'!$H$3:$L$11,2,FALSE),VLOOKUP($L5840,'result messages'!$H$3:$L$11,2,FALSE)))</f>
        <v/>
      </c>
      <c r="O5840" s="1" t="str">
        <f>IF(ISBLANK($C5840),"",IF(ISNA(VLOOKUP($L5840,'result messages'!$H$3:$L$11,3,FALSE)),VLOOKUP($M5840,'result messages'!$H$3:$L$11,3,FALSE),VLOOKUP($L5840,'result messages'!$H$3:$L$11,3,FALSE)))</f>
        <v/>
      </c>
      <c r="P5840" s="1" t="str">
        <f>IF(ISBLANK($C5840),"",IF(ISNA(VLOOKUP($L5840,'result messages'!$H$3:$L$11,4,FALSE)),VLOOKUP($M5840,'result messages'!$H$3:$L$11,4,FALSE),VLOOKUP($L5840,'result messages'!$H$3:$L$11,4,FALSE)))</f>
        <v/>
      </c>
      <c r="Q5840" s="1" t="str">
        <f>IF(ISBLANK($C5840),"",IF(ISNA(VLOOKUP($L5840,'result messages'!$H$3:$L$11,5,FALSE)),VLOOKUP($M5840,'result messages'!$H$3:$L$11,5,FALSE),VLOOKUP($L5840,'result messages'!$H$3:$L$11,5,FALSE)))</f>
        <v/>
      </c>
    </row>
    <row r="5841" spans="1:17">
      <c r="A5841" s="1">
        <v>5838</v>
      </c>
      <c r="B5841" s="1"/>
      <c r="C5841" s="1"/>
      <c r="D5841" s="1"/>
      <c r="E5841" s="6"/>
      <c r="F5841" s="1"/>
      <c r="G5841" s="1" t="str">
        <f>IF(ISNA(VLOOKUP($C5841,'DTEN TCAP Linkage deviceId'!$A$1:$A$20000,1,FALSE)),"No","Yes")</f>
        <v>No</v>
      </c>
      <c r="H5841" s="1" t="str">
        <f>IF(ISNA(VLOOKUP($C5841,'Provisioning Requester'!$F$3:$H$20000,2,FALSE)),"No","Yes")</f>
        <v>No</v>
      </c>
      <c r="I5841" s="1" t="str">
        <f>IF($H5841="Yes",VLOOKUP($C5841,'Provisioning Requester'!$F$3:$H$20000,3,FALSE),"-")</f>
        <v>-</v>
      </c>
      <c r="J5841" s="1" t="str">
        <f>IF(OR(D5841="SVCP", E5841="TRUE"), "No", IF(ISNA(VLOOKUP($C5841,'ProvResponder deviceId'!$A$1:$A$20000,1,FALSE)),"No","Yes"))</f>
        <v>No</v>
      </c>
      <c r="K5841" s="1" t="str">
        <f>IF($J5841="Yes",VLOOKUP($C5841,'ProvResponder deviceId'!$A$1:$C$20000,3,FALSE),"-")</f>
        <v>-</v>
      </c>
      <c r="L5841" s="1" t="str">
        <f t="shared" si="182"/>
        <v/>
      </c>
      <c r="M5841" s="1" t="str">
        <f t="shared" si="183"/>
        <v/>
      </c>
      <c r="N5841" s="1" t="str">
        <f>IF(ISBLANK($C5841),"",IF(ISNA(VLOOKUP($L5841,'result messages'!$H$3:$L$11,2,FALSE)),VLOOKUP($M5841,'result messages'!$H$3:$L$11,2,FALSE),VLOOKUP($L5841,'result messages'!$H$3:$L$11,2,FALSE)))</f>
        <v/>
      </c>
      <c r="O5841" s="1" t="str">
        <f>IF(ISBLANK($C5841),"",IF(ISNA(VLOOKUP($L5841,'result messages'!$H$3:$L$11,3,FALSE)),VLOOKUP($M5841,'result messages'!$H$3:$L$11,3,FALSE),VLOOKUP($L5841,'result messages'!$H$3:$L$11,3,FALSE)))</f>
        <v/>
      </c>
      <c r="P5841" s="1" t="str">
        <f>IF(ISBLANK($C5841),"",IF(ISNA(VLOOKUP($L5841,'result messages'!$H$3:$L$11,4,FALSE)),VLOOKUP($M5841,'result messages'!$H$3:$L$11,4,FALSE),VLOOKUP($L5841,'result messages'!$H$3:$L$11,4,FALSE)))</f>
        <v/>
      </c>
      <c r="Q5841" s="1" t="str">
        <f>IF(ISBLANK($C5841),"",IF(ISNA(VLOOKUP($L5841,'result messages'!$H$3:$L$11,5,FALSE)),VLOOKUP($M5841,'result messages'!$H$3:$L$11,5,FALSE),VLOOKUP($L5841,'result messages'!$H$3:$L$11,5,FALSE)))</f>
        <v/>
      </c>
    </row>
    <row r="5842" spans="1:17">
      <c r="A5842" s="1">
        <v>5839</v>
      </c>
      <c r="B5842" s="1"/>
      <c r="C5842" s="1"/>
      <c r="D5842" s="1"/>
      <c r="E5842" s="6"/>
      <c r="F5842" s="1"/>
      <c r="G5842" s="1" t="str">
        <f>IF(ISNA(VLOOKUP($C5842,'DTEN TCAP Linkage deviceId'!$A$1:$A$20000,1,FALSE)),"No","Yes")</f>
        <v>No</v>
      </c>
      <c r="H5842" s="1" t="str">
        <f>IF(ISNA(VLOOKUP($C5842,'Provisioning Requester'!$F$3:$H$20000,2,FALSE)),"No","Yes")</f>
        <v>No</v>
      </c>
      <c r="I5842" s="1" t="str">
        <f>IF($H5842="Yes",VLOOKUP($C5842,'Provisioning Requester'!$F$3:$H$20000,3,FALSE),"-")</f>
        <v>-</v>
      </c>
      <c r="J5842" s="1" t="str">
        <f>IF(OR(D5842="SVCP", E5842="TRUE"), "No", IF(ISNA(VLOOKUP($C5842,'ProvResponder deviceId'!$A$1:$A$20000,1,FALSE)),"No","Yes"))</f>
        <v>No</v>
      </c>
      <c r="K5842" s="1" t="str">
        <f>IF($J5842="Yes",VLOOKUP($C5842,'ProvResponder deviceId'!$A$1:$C$20000,3,FALSE),"-")</f>
        <v>-</v>
      </c>
      <c r="L5842" s="1" t="str">
        <f t="shared" si="182"/>
        <v/>
      </c>
      <c r="M5842" s="1" t="str">
        <f t="shared" si="183"/>
        <v/>
      </c>
      <c r="N5842" s="1" t="str">
        <f>IF(ISBLANK($C5842),"",IF(ISNA(VLOOKUP($L5842,'result messages'!$H$3:$L$11,2,FALSE)),VLOOKUP($M5842,'result messages'!$H$3:$L$11,2,FALSE),VLOOKUP($L5842,'result messages'!$H$3:$L$11,2,FALSE)))</f>
        <v/>
      </c>
      <c r="O5842" s="1" t="str">
        <f>IF(ISBLANK($C5842),"",IF(ISNA(VLOOKUP($L5842,'result messages'!$H$3:$L$11,3,FALSE)),VLOOKUP($M5842,'result messages'!$H$3:$L$11,3,FALSE),VLOOKUP($L5842,'result messages'!$H$3:$L$11,3,FALSE)))</f>
        <v/>
      </c>
      <c r="P5842" s="1" t="str">
        <f>IF(ISBLANK($C5842),"",IF(ISNA(VLOOKUP($L5842,'result messages'!$H$3:$L$11,4,FALSE)),VLOOKUP($M5842,'result messages'!$H$3:$L$11,4,FALSE),VLOOKUP($L5842,'result messages'!$H$3:$L$11,4,FALSE)))</f>
        <v/>
      </c>
      <c r="Q5842" s="1" t="str">
        <f>IF(ISBLANK($C5842),"",IF(ISNA(VLOOKUP($L5842,'result messages'!$H$3:$L$11,5,FALSE)),VLOOKUP($M5842,'result messages'!$H$3:$L$11,5,FALSE),VLOOKUP($L5842,'result messages'!$H$3:$L$11,5,FALSE)))</f>
        <v/>
      </c>
    </row>
    <row r="5843" spans="1:17">
      <c r="A5843" s="1">
        <v>5840</v>
      </c>
      <c r="B5843" s="1"/>
      <c r="C5843" s="1"/>
      <c r="D5843" s="1"/>
      <c r="E5843" s="6"/>
      <c r="F5843" s="1"/>
      <c r="G5843" s="1" t="str">
        <f>IF(ISNA(VLOOKUP($C5843,'DTEN TCAP Linkage deviceId'!$A$1:$A$20000,1,FALSE)),"No","Yes")</f>
        <v>No</v>
      </c>
      <c r="H5843" s="1" t="str">
        <f>IF(ISNA(VLOOKUP($C5843,'Provisioning Requester'!$F$3:$H$20000,2,FALSE)),"No","Yes")</f>
        <v>No</v>
      </c>
      <c r="I5843" s="1" t="str">
        <f>IF($H5843="Yes",VLOOKUP($C5843,'Provisioning Requester'!$F$3:$H$20000,3,FALSE),"-")</f>
        <v>-</v>
      </c>
      <c r="J5843" s="1" t="str">
        <f>IF(OR(D5843="SVCP", E5843="TRUE"), "No", IF(ISNA(VLOOKUP($C5843,'ProvResponder deviceId'!$A$1:$A$20000,1,FALSE)),"No","Yes"))</f>
        <v>No</v>
      </c>
      <c r="K5843" s="1" t="str">
        <f>IF($J5843="Yes",VLOOKUP($C5843,'ProvResponder deviceId'!$A$1:$C$20000,3,FALSE),"-")</f>
        <v>-</v>
      </c>
      <c r="L5843" s="1" t="str">
        <f t="shared" si="182"/>
        <v/>
      </c>
      <c r="M5843" s="1" t="str">
        <f t="shared" si="183"/>
        <v/>
      </c>
      <c r="N5843" s="1" t="str">
        <f>IF(ISBLANK($C5843),"",IF(ISNA(VLOOKUP($L5843,'result messages'!$H$3:$L$11,2,FALSE)),VLOOKUP($M5843,'result messages'!$H$3:$L$11,2,FALSE),VLOOKUP($L5843,'result messages'!$H$3:$L$11,2,FALSE)))</f>
        <v/>
      </c>
      <c r="O5843" s="1" t="str">
        <f>IF(ISBLANK($C5843),"",IF(ISNA(VLOOKUP($L5843,'result messages'!$H$3:$L$11,3,FALSE)),VLOOKUP($M5843,'result messages'!$H$3:$L$11,3,FALSE),VLOOKUP($L5843,'result messages'!$H$3:$L$11,3,FALSE)))</f>
        <v/>
      </c>
      <c r="P5843" s="1" t="str">
        <f>IF(ISBLANK($C5843),"",IF(ISNA(VLOOKUP($L5843,'result messages'!$H$3:$L$11,4,FALSE)),VLOOKUP($M5843,'result messages'!$H$3:$L$11,4,FALSE),VLOOKUP($L5843,'result messages'!$H$3:$L$11,4,FALSE)))</f>
        <v/>
      </c>
      <c r="Q5843" s="1" t="str">
        <f>IF(ISBLANK($C5843),"",IF(ISNA(VLOOKUP($L5843,'result messages'!$H$3:$L$11,5,FALSE)),VLOOKUP($M5843,'result messages'!$H$3:$L$11,5,FALSE),VLOOKUP($L5843,'result messages'!$H$3:$L$11,5,FALSE)))</f>
        <v/>
      </c>
    </row>
    <row r="5844" spans="1:17">
      <c r="A5844" s="1">
        <v>5841</v>
      </c>
      <c r="B5844" s="1"/>
      <c r="C5844" s="1"/>
      <c r="D5844" s="1"/>
      <c r="E5844" s="6"/>
      <c r="F5844" s="1"/>
      <c r="G5844" s="1" t="str">
        <f>IF(ISNA(VLOOKUP($C5844,'DTEN TCAP Linkage deviceId'!$A$1:$A$20000,1,FALSE)),"No","Yes")</f>
        <v>No</v>
      </c>
      <c r="H5844" s="1" t="str">
        <f>IF(ISNA(VLOOKUP($C5844,'Provisioning Requester'!$F$3:$H$20000,2,FALSE)),"No","Yes")</f>
        <v>No</v>
      </c>
      <c r="I5844" s="1" t="str">
        <f>IF($H5844="Yes",VLOOKUP($C5844,'Provisioning Requester'!$F$3:$H$20000,3,FALSE),"-")</f>
        <v>-</v>
      </c>
      <c r="J5844" s="1" t="str">
        <f>IF(OR(D5844="SVCP", E5844="TRUE"), "No", IF(ISNA(VLOOKUP($C5844,'ProvResponder deviceId'!$A$1:$A$20000,1,FALSE)),"No","Yes"))</f>
        <v>No</v>
      </c>
      <c r="K5844" s="1" t="str">
        <f>IF($J5844="Yes",VLOOKUP($C5844,'ProvResponder deviceId'!$A$1:$C$20000,3,FALSE),"-")</f>
        <v>-</v>
      </c>
      <c r="L5844" s="1" t="str">
        <f t="shared" si="182"/>
        <v/>
      </c>
      <c r="M5844" s="1" t="str">
        <f t="shared" si="183"/>
        <v/>
      </c>
      <c r="N5844" s="1" t="str">
        <f>IF(ISBLANK($C5844),"",IF(ISNA(VLOOKUP($L5844,'result messages'!$H$3:$L$11,2,FALSE)),VLOOKUP($M5844,'result messages'!$H$3:$L$11,2,FALSE),VLOOKUP($L5844,'result messages'!$H$3:$L$11,2,FALSE)))</f>
        <v/>
      </c>
      <c r="O5844" s="1" t="str">
        <f>IF(ISBLANK($C5844),"",IF(ISNA(VLOOKUP($L5844,'result messages'!$H$3:$L$11,3,FALSE)),VLOOKUP($M5844,'result messages'!$H$3:$L$11,3,FALSE),VLOOKUP($L5844,'result messages'!$H$3:$L$11,3,FALSE)))</f>
        <v/>
      </c>
      <c r="P5844" s="1" t="str">
        <f>IF(ISBLANK($C5844),"",IF(ISNA(VLOOKUP($L5844,'result messages'!$H$3:$L$11,4,FALSE)),VLOOKUP($M5844,'result messages'!$H$3:$L$11,4,FALSE),VLOOKUP($L5844,'result messages'!$H$3:$L$11,4,FALSE)))</f>
        <v/>
      </c>
      <c r="Q5844" s="1" t="str">
        <f>IF(ISBLANK($C5844),"",IF(ISNA(VLOOKUP($L5844,'result messages'!$H$3:$L$11,5,FALSE)),VLOOKUP($M5844,'result messages'!$H$3:$L$11,5,FALSE),VLOOKUP($L5844,'result messages'!$H$3:$L$11,5,FALSE)))</f>
        <v/>
      </c>
    </row>
    <row r="5845" spans="1:17">
      <c r="A5845" s="1">
        <v>5842</v>
      </c>
      <c r="B5845" s="1"/>
      <c r="C5845" s="1"/>
      <c r="D5845" s="1"/>
      <c r="E5845" s="6"/>
      <c r="F5845" s="1"/>
      <c r="G5845" s="1" t="str">
        <f>IF(ISNA(VLOOKUP($C5845,'DTEN TCAP Linkage deviceId'!$A$1:$A$20000,1,FALSE)),"No","Yes")</f>
        <v>No</v>
      </c>
      <c r="H5845" s="1" t="str">
        <f>IF(ISNA(VLOOKUP($C5845,'Provisioning Requester'!$F$3:$H$20000,2,FALSE)),"No","Yes")</f>
        <v>No</v>
      </c>
      <c r="I5845" s="1" t="str">
        <f>IF($H5845="Yes",VLOOKUP($C5845,'Provisioning Requester'!$F$3:$H$20000,3,FALSE),"-")</f>
        <v>-</v>
      </c>
      <c r="J5845" s="1" t="str">
        <f>IF(OR(D5845="SVCP", E5845="TRUE"), "No", IF(ISNA(VLOOKUP($C5845,'ProvResponder deviceId'!$A$1:$A$20000,1,FALSE)),"No","Yes"))</f>
        <v>No</v>
      </c>
      <c r="K5845" s="1" t="str">
        <f>IF($J5845="Yes",VLOOKUP($C5845,'ProvResponder deviceId'!$A$1:$C$20000,3,FALSE),"-")</f>
        <v>-</v>
      </c>
      <c r="L5845" s="1" t="str">
        <f t="shared" si="182"/>
        <v/>
      </c>
      <c r="M5845" s="1" t="str">
        <f t="shared" si="183"/>
        <v/>
      </c>
      <c r="N5845" s="1" t="str">
        <f>IF(ISBLANK($C5845),"",IF(ISNA(VLOOKUP($L5845,'result messages'!$H$3:$L$11,2,FALSE)),VLOOKUP($M5845,'result messages'!$H$3:$L$11,2,FALSE),VLOOKUP($L5845,'result messages'!$H$3:$L$11,2,FALSE)))</f>
        <v/>
      </c>
      <c r="O5845" s="1" t="str">
        <f>IF(ISBLANK($C5845),"",IF(ISNA(VLOOKUP($L5845,'result messages'!$H$3:$L$11,3,FALSE)),VLOOKUP($M5845,'result messages'!$H$3:$L$11,3,FALSE),VLOOKUP($L5845,'result messages'!$H$3:$L$11,3,FALSE)))</f>
        <v/>
      </c>
      <c r="P5845" s="1" t="str">
        <f>IF(ISBLANK($C5845),"",IF(ISNA(VLOOKUP($L5845,'result messages'!$H$3:$L$11,4,FALSE)),VLOOKUP($M5845,'result messages'!$H$3:$L$11,4,FALSE),VLOOKUP($L5845,'result messages'!$H$3:$L$11,4,FALSE)))</f>
        <v/>
      </c>
      <c r="Q5845" s="1" t="str">
        <f>IF(ISBLANK($C5845),"",IF(ISNA(VLOOKUP($L5845,'result messages'!$H$3:$L$11,5,FALSE)),VLOOKUP($M5845,'result messages'!$H$3:$L$11,5,FALSE),VLOOKUP($L5845,'result messages'!$H$3:$L$11,5,FALSE)))</f>
        <v/>
      </c>
    </row>
    <row r="5846" spans="1:17">
      <c r="A5846" s="1">
        <v>5843</v>
      </c>
      <c r="B5846" s="1"/>
      <c r="C5846" s="1"/>
      <c r="D5846" s="1"/>
      <c r="E5846" s="6"/>
      <c r="F5846" s="1"/>
      <c r="G5846" s="1" t="str">
        <f>IF(ISNA(VLOOKUP($C5846,'DTEN TCAP Linkage deviceId'!$A$1:$A$20000,1,FALSE)),"No","Yes")</f>
        <v>No</v>
      </c>
      <c r="H5846" s="1" t="str">
        <f>IF(ISNA(VLOOKUP($C5846,'Provisioning Requester'!$F$3:$H$20000,2,FALSE)),"No","Yes")</f>
        <v>No</v>
      </c>
      <c r="I5846" s="1" t="str">
        <f>IF($H5846="Yes",VLOOKUP($C5846,'Provisioning Requester'!$F$3:$H$20000,3,FALSE),"-")</f>
        <v>-</v>
      </c>
      <c r="J5846" s="1" t="str">
        <f>IF(OR(D5846="SVCP", E5846="TRUE"), "No", IF(ISNA(VLOOKUP($C5846,'ProvResponder deviceId'!$A$1:$A$20000,1,FALSE)),"No","Yes"))</f>
        <v>No</v>
      </c>
      <c r="K5846" s="1" t="str">
        <f>IF($J5846="Yes",VLOOKUP($C5846,'ProvResponder deviceId'!$A$1:$C$20000,3,FALSE),"-")</f>
        <v>-</v>
      </c>
      <c r="L5846" s="1" t="str">
        <f t="shared" si="182"/>
        <v/>
      </c>
      <c r="M5846" s="1" t="str">
        <f t="shared" si="183"/>
        <v/>
      </c>
      <c r="N5846" s="1" t="str">
        <f>IF(ISBLANK($C5846),"",IF(ISNA(VLOOKUP($L5846,'result messages'!$H$3:$L$11,2,FALSE)),VLOOKUP($M5846,'result messages'!$H$3:$L$11,2,FALSE),VLOOKUP($L5846,'result messages'!$H$3:$L$11,2,FALSE)))</f>
        <v/>
      </c>
      <c r="O5846" s="1" t="str">
        <f>IF(ISBLANK($C5846),"",IF(ISNA(VLOOKUP($L5846,'result messages'!$H$3:$L$11,3,FALSE)),VLOOKUP($M5846,'result messages'!$H$3:$L$11,3,FALSE),VLOOKUP($L5846,'result messages'!$H$3:$L$11,3,FALSE)))</f>
        <v/>
      </c>
      <c r="P5846" s="1" t="str">
        <f>IF(ISBLANK($C5846),"",IF(ISNA(VLOOKUP($L5846,'result messages'!$H$3:$L$11,4,FALSE)),VLOOKUP($M5846,'result messages'!$H$3:$L$11,4,FALSE),VLOOKUP($L5846,'result messages'!$H$3:$L$11,4,FALSE)))</f>
        <v/>
      </c>
      <c r="Q5846" s="1" t="str">
        <f>IF(ISBLANK($C5846),"",IF(ISNA(VLOOKUP($L5846,'result messages'!$H$3:$L$11,5,FALSE)),VLOOKUP($M5846,'result messages'!$H$3:$L$11,5,FALSE),VLOOKUP($L5846,'result messages'!$H$3:$L$11,5,FALSE)))</f>
        <v/>
      </c>
    </row>
    <row r="5847" spans="1:17">
      <c r="A5847" s="1">
        <v>5844</v>
      </c>
      <c r="B5847" s="1"/>
      <c r="C5847" s="1"/>
      <c r="D5847" s="1"/>
      <c r="E5847" s="6"/>
      <c r="F5847" s="1"/>
      <c r="G5847" s="1" t="str">
        <f>IF(ISNA(VLOOKUP($C5847,'DTEN TCAP Linkage deviceId'!$A$1:$A$20000,1,FALSE)),"No","Yes")</f>
        <v>No</v>
      </c>
      <c r="H5847" s="1" t="str">
        <f>IF(ISNA(VLOOKUP($C5847,'Provisioning Requester'!$F$3:$H$20000,2,FALSE)),"No","Yes")</f>
        <v>No</v>
      </c>
      <c r="I5847" s="1" t="str">
        <f>IF($H5847="Yes",VLOOKUP($C5847,'Provisioning Requester'!$F$3:$H$20000,3,FALSE),"-")</f>
        <v>-</v>
      </c>
      <c r="J5847" s="1" t="str">
        <f>IF(OR(D5847="SVCP", E5847="TRUE"), "No", IF(ISNA(VLOOKUP($C5847,'ProvResponder deviceId'!$A$1:$A$20000,1,FALSE)),"No","Yes"))</f>
        <v>No</v>
      </c>
      <c r="K5847" s="1" t="str">
        <f>IF($J5847="Yes",VLOOKUP($C5847,'ProvResponder deviceId'!$A$1:$C$20000,3,FALSE),"-")</f>
        <v>-</v>
      </c>
      <c r="L5847" s="1" t="str">
        <f t="shared" si="182"/>
        <v/>
      </c>
      <c r="M5847" s="1" t="str">
        <f t="shared" si="183"/>
        <v/>
      </c>
      <c r="N5847" s="1" t="str">
        <f>IF(ISBLANK($C5847),"",IF(ISNA(VLOOKUP($L5847,'result messages'!$H$3:$L$11,2,FALSE)),VLOOKUP($M5847,'result messages'!$H$3:$L$11,2,FALSE),VLOOKUP($L5847,'result messages'!$H$3:$L$11,2,FALSE)))</f>
        <v/>
      </c>
      <c r="O5847" s="1" t="str">
        <f>IF(ISBLANK($C5847),"",IF(ISNA(VLOOKUP($L5847,'result messages'!$H$3:$L$11,3,FALSE)),VLOOKUP($M5847,'result messages'!$H$3:$L$11,3,FALSE),VLOOKUP($L5847,'result messages'!$H$3:$L$11,3,FALSE)))</f>
        <v/>
      </c>
      <c r="P5847" s="1" t="str">
        <f>IF(ISBLANK($C5847),"",IF(ISNA(VLOOKUP($L5847,'result messages'!$H$3:$L$11,4,FALSE)),VLOOKUP($M5847,'result messages'!$H$3:$L$11,4,FALSE),VLOOKUP($L5847,'result messages'!$H$3:$L$11,4,FALSE)))</f>
        <v/>
      </c>
      <c r="Q5847" s="1" t="str">
        <f>IF(ISBLANK($C5847),"",IF(ISNA(VLOOKUP($L5847,'result messages'!$H$3:$L$11,5,FALSE)),VLOOKUP($M5847,'result messages'!$H$3:$L$11,5,FALSE),VLOOKUP($L5847,'result messages'!$H$3:$L$11,5,FALSE)))</f>
        <v/>
      </c>
    </row>
    <row r="5848" spans="1:17">
      <c r="A5848" s="1">
        <v>5845</v>
      </c>
      <c r="B5848" s="1"/>
      <c r="C5848" s="1"/>
      <c r="D5848" s="1"/>
      <c r="E5848" s="6"/>
      <c r="F5848" s="1"/>
      <c r="G5848" s="1" t="str">
        <f>IF(ISNA(VLOOKUP($C5848,'DTEN TCAP Linkage deviceId'!$A$1:$A$20000,1,FALSE)),"No","Yes")</f>
        <v>No</v>
      </c>
      <c r="H5848" s="1" t="str">
        <f>IF(ISNA(VLOOKUP($C5848,'Provisioning Requester'!$F$3:$H$20000,2,FALSE)),"No","Yes")</f>
        <v>No</v>
      </c>
      <c r="I5848" s="1" t="str">
        <f>IF($H5848="Yes",VLOOKUP($C5848,'Provisioning Requester'!$F$3:$H$20000,3,FALSE),"-")</f>
        <v>-</v>
      </c>
      <c r="J5848" s="1" t="str">
        <f>IF(OR(D5848="SVCP", E5848="TRUE"), "No", IF(ISNA(VLOOKUP($C5848,'ProvResponder deviceId'!$A$1:$A$20000,1,FALSE)),"No","Yes"))</f>
        <v>No</v>
      </c>
      <c r="K5848" s="1" t="str">
        <f>IF($J5848="Yes",VLOOKUP($C5848,'ProvResponder deviceId'!$A$1:$C$20000,3,FALSE),"-")</f>
        <v>-</v>
      </c>
      <c r="L5848" s="1" t="str">
        <f t="shared" si="182"/>
        <v/>
      </c>
      <c r="M5848" s="1" t="str">
        <f t="shared" si="183"/>
        <v/>
      </c>
      <c r="N5848" s="1" t="str">
        <f>IF(ISBLANK($C5848),"",IF(ISNA(VLOOKUP($L5848,'result messages'!$H$3:$L$11,2,FALSE)),VLOOKUP($M5848,'result messages'!$H$3:$L$11,2,FALSE),VLOOKUP($L5848,'result messages'!$H$3:$L$11,2,FALSE)))</f>
        <v/>
      </c>
      <c r="O5848" s="1" t="str">
        <f>IF(ISBLANK($C5848),"",IF(ISNA(VLOOKUP($L5848,'result messages'!$H$3:$L$11,3,FALSE)),VLOOKUP($M5848,'result messages'!$H$3:$L$11,3,FALSE),VLOOKUP($L5848,'result messages'!$H$3:$L$11,3,FALSE)))</f>
        <v/>
      </c>
      <c r="P5848" s="1" t="str">
        <f>IF(ISBLANK($C5848),"",IF(ISNA(VLOOKUP($L5848,'result messages'!$H$3:$L$11,4,FALSE)),VLOOKUP($M5848,'result messages'!$H$3:$L$11,4,FALSE),VLOOKUP($L5848,'result messages'!$H$3:$L$11,4,FALSE)))</f>
        <v/>
      </c>
      <c r="Q5848" s="1" t="str">
        <f>IF(ISBLANK($C5848),"",IF(ISNA(VLOOKUP($L5848,'result messages'!$H$3:$L$11,5,FALSE)),VLOOKUP($M5848,'result messages'!$H$3:$L$11,5,FALSE),VLOOKUP($L5848,'result messages'!$H$3:$L$11,5,FALSE)))</f>
        <v/>
      </c>
    </row>
    <row r="5849" spans="1:17">
      <c r="A5849" s="1">
        <v>5846</v>
      </c>
      <c r="B5849" s="1"/>
      <c r="C5849" s="1"/>
      <c r="D5849" s="1"/>
      <c r="E5849" s="6"/>
      <c r="F5849" s="1"/>
      <c r="G5849" s="1" t="str">
        <f>IF(ISNA(VLOOKUP($C5849,'DTEN TCAP Linkage deviceId'!$A$1:$A$20000,1,FALSE)),"No","Yes")</f>
        <v>No</v>
      </c>
      <c r="H5849" s="1" t="str">
        <f>IF(ISNA(VLOOKUP($C5849,'Provisioning Requester'!$F$3:$H$20000,2,FALSE)),"No","Yes")</f>
        <v>No</v>
      </c>
      <c r="I5849" s="1" t="str">
        <f>IF($H5849="Yes",VLOOKUP($C5849,'Provisioning Requester'!$F$3:$H$20000,3,FALSE),"-")</f>
        <v>-</v>
      </c>
      <c r="J5849" s="1" t="str">
        <f>IF(OR(D5849="SVCP", E5849="TRUE"), "No", IF(ISNA(VLOOKUP($C5849,'ProvResponder deviceId'!$A$1:$A$20000,1,FALSE)),"No","Yes"))</f>
        <v>No</v>
      </c>
      <c r="K5849" s="1" t="str">
        <f>IF($J5849="Yes",VLOOKUP($C5849,'ProvResponder deviceId'!$A$1:$C$20000,3,FALSE),"-")</f>
        <v>-</v>
      </c>
      <c r="L5849" s="1" t="str">
        <f t="shared" si="182"/>
        <v/>
      </c>
      <c r="M5849" s="1" t="str">
        <f t="shared" si="183"/>
        <v/>
      </c>
      <c r="N5849" s="1" t="str">
        <f>IF(ISBLANK($C5849),"",IF(ISNA(VLOOKUP($L5849,'result messages'!$H$3:$L$11,2,FALSE)),VLOOKUP($M5849,'result messages'!$H$3:$L$11,2,FALSE),VLOOKUP($L5849,'result messages'!$H$3:$L$11,2,FALSE)))</f>
        <v/>
      </c>
      <c r="O5849" s="1" t="str">
        <f>IF(ISBLANK($C5849),"",IF(ISNA(VLOOKUP($L5849,'result messages'!$H$3:$L$11,3,FALSE)),VLOOKUP($M5849,'result messages'!$H$3:$L$11,3,FALSE),VLOOKUP($L5849,'result messages'!$H$3:$L$11,3,FALSE)))</f>
        <v/>
      </c>
      <c r="P5849" s="1" t="str">
        <f>IF(ISBLANK($C5849),"",IF(ISNA(VLOOKUP($L5849,'result messages'!$H$3:$L$11,4,FALSE)),VLOOKUP($M5849,'result messages'!$H$3:$L$11,4,FALSE),VLOOKUP($L5849,'result messages'!$H$3:$L$11,4,FALSE)))</f>
        <v/>
      </c>
      <c r="Q5849" s="1" t="str">
        <f>IF(ISBLANK($C5849),"",IF(ISNA(VLOOKUP($L5849,'result messages'!$H$3:$L$11,5,FALSE)),VLOOKUP($M5849,'result messages'!$H$3:$L$11,5,FALSE),VLOOKUP($L5849,'result messages'!$H$3:$L$11,5,FALSE)))</f>
        <v/>
      </c>
    </row>
    <row r="5850" spans="1:17">
      <c r="A5850" s="1">
        <v>5847</v>
      </c>
      <c r="B5850" s="1"/>
      <c r="C5850" s="1"/>
      <c r="D5850" s="1"/>
      <c r="E5850" s="6"/>
      <c r="F5850" s="1"/>
      <c r="G5850" s="1" t="str">
        <f>IF(ISNA(VLOOKUP($C5850,'DTEN TCAP Linkage deviceId'!$A$1:$A$20000,1,FALSE)),"No","Yes")</f>
        <v>No</v>
      </c>
      <c r="H5850" s="1" t="str">
        <f>IF(ISNA(VLOOKUP($C5850,'Provisioning Requester'!$F$3:$H$20000,2,FALSE)),"No","Yes")</f>
        <v>No</v>
      </c>
      <c r="I5850" s="1" t="str">
        <f>IF($H5850="Yes",VLOOKUP($C5850,'Provisioning Requester'!$F$3:$H$20000,3,FALSE),"-")</f>
        <v>-</v>
      </c>
      <c r="J5850" s="1" t="str">
        <f>IF(OR(D5850="SVCP", E5850="TRUE"), "No", IF(ISNA(VLOOKUP($C5850,'ProvResponder deviceId'!$A$1:$A$20000,1,FALSE)),"No","Yes"))</f>
        <v>No</v>
      </c>
      <c r="K5850" s="1" t="str">
        <f>IF($J5850="Yes",VLOOKUP($C5850,'ProvResponder deviceId'!$A$1:$C$20000,3,FALSE),"-")</f>
        <v>-</v>
      </c>
      <c r="L5850" s="1" t="str">
        <f t="shared" si="182"/>
        <v/>
      </c>
      <c r="M5850" s="1" t="str">
        <f t="shared" si="183"/>
        <v/>
      </c>
      <c r="N5850" s="1" t="str">
        <f>IF(ISBLANK($C5850),"",IF(ISNA(VLOOKUP($L5850,'result messages'!$H$3:$L$11,2,FALSE)),VLOOKUP($M5850,'result messages'!$H$3:$L$11,2,FALSE),VLOOKUP($L5850,'result messages'!$H$3:$L$11,2,FALSE)))</f>
        <v/>
      </c>
      <c r="O5850" s="1" t="str">
        <f>IF(ISBLANK($C5850),"",IF(ISNA(VLOOKUP($L5850,'result messages'!$H$3:$L$11,3,FALSE)),VLOOKUP($M5850,'result messages'!$H$3:$L$11,3,FALSE),VLOOKUP($L5850,'result messages'!$H$3:$L$11,3,FALSE)))</f>
        <v/>
      </c>
      <c r="P5850" s="1" t="str">
        <f>IF(ISBLANK($C5850),"",IF(ISNA(VLOOKUP($L5850,'result messages'!$H$3:$L$11,4,FALSE)),VLOOKUP($M5850,'result messages'!$H$3:$L$11,4,FALSE),VLOOKUP($L5850,'result messages'!$H$3:$L$11,4,FALSE)))</f>
        <v/>
      </c>
      <c r="Q5850" s="1" t="str">
        <f>IF(ISBLANK($C5850),"",IF(ISNA(VLOOKUP($L5850,'result messages'!$H$3:$L$11,5,FALSE)),VLOOKUP($M5850,'result messages'!$H$3:$L$11,5,FALSE),VLOOKUP($L5850,'result messages'!$H$3:$L$11,5,FALSE)))</f>
        <v/>
      </c>
    </row>
    <row r="5851" spans="1:17">
      <c r="A5851" s="1">
        <v>5848</v>
      </c>
      <c r="B5851" s="1"/>
      <c r="C5851" s="1"/>
      <c r="D5851" s="1"/>
      <c r="E5851" s="6"/>
      <c r="F5851" s="1"/>
      <c r="G5851" s="1" t="str">
        <f>IF(ISNA(VLOOKUP($C5851,'DTEN TCAP Linkage deviceId'!$A$1:$A$20000,1,FALSE)),"No","Yes")</f>
        <v>No</v>
      </c>
      <c r="H5851" s="1" t="str">
        <f>IF(ISNA(VLOOKUP($C5851,'Provisioning Requester'!$F$3:$H$20000,2,FALSE)),"No","Yes")</f>
        <v>No</v>
      </c>
      <c r="I5851" s="1" t="str">
        <f>IF($H5851="Yes",VLOOKUP($C5851,'Provisioning Requester'!$F$3:$H$20000,3,FALSE),"-")</f>
        <v>-</v>
      </c>
      <c r="J5851" s="1" t="str">
        <f>IF(OR(D5851="SVCP", E5851="TRUE"), "No", IF(ISNA(VLOOKUP($C5851,'ProvResponder deviceId'!$A$1:$A$20000,1,FALSE)),"No","Yes"))</f>
        <v>No</v>
      </c>
      <c r="K5851" s="1" t="str">
        <f>IF($J5851="Yes",VLOOKUP($C5851,'ProvResponder deviceId'!$A$1:$C$20000,3,FALSE),"-")</f>
        <v>-</v>
      </c>
      <c r="L5851" s="1" t="str">
        <f t="shared" si="182"/>
        <v/>
      </c>
      <c r="M5851" s="1" t="str">
        <f t="shared" si="183"/>
        <v/>
      </c>
      <c r="N5851" s="1" t="str">
        <f>IF(ISBLANK($C5851),"",IF(ISNA(VLOOKUP($L5851,'result messages'!$H$3:$L$11,2,FALSE)),VLOOKUP($M5851,'result messages'!$H$3:$L$11,2,FALSE),VLOOKUP($L5851,'result messages'!$H$3:$L$11,2,FALSE)))</f>
        <v/>
      </c>
      <c r="O5851" s="1" t="str">
        <f>IF(ISBLANK($C5851),"",IF(ISNA(VLOOKUP($L5851,'result messages'!$H$3:$L$11,3,FALSE)),VLOOKUP($M5851,'result messages'!$H$3:$L$11,3,FALSE),VLOOKUP($L5851,'result messages'!$H$3:$L$11,3,FALSE)))</f>
        <v/>
      </c>
      <c r="P5851" s="1" t="str">
        <f>IF(ISBLANK($C5851),"",IF(ISNA(VLOOKUP($L5851,'result messages'!$H$3:$L$11,4,FALSE)),VLOOKUP($M5851,'result messages'!$H$3:$L$11,4,FALSE),VLOOKUP($L5851,'result messages'!$H$3:$L$11,4,FALSE)))</f>
        <v/>
      </c>
      <c r="Q5851" s="1" t="str">
        <f>IF(ISBLANK($C5851),"",IF(ISNA(VLOOKUP($L5851,'result messages'!$H$3:$L$11,5,FALSE)),VLOOKUP($M5851,'result messages'!$H$3:$L$11,5,FALSE),VLOOKUP($L5851,'result messages'!$H$3:$L$11,5,FALSE)))</f>
        <v/>
      </c>
    </row>
    <row r="5852" spans="1:17">
      <c r="A5852" s="1">
        <v>5849</v>
      </c>
      <c r="B5852" s="1"/>
      <c r="C5852" s="1"/>
      <c r="D5852" s="1"/>
      <c r="E5852" s="6"/>
      <c r="F5852" s="1"/>
      <c r="G5852" s="1" t="str">
        <f>IF(ISNA(VLOOKUP($C5852,'DTEN TCAP Linkage deviceId'!$A$1:$A$20000,1,FALSE)),"No","Yes")</f>
        <v>No</v>
      </c>
      <c r="H5852" s="1" t="str">
        <f>IF(ISNA(VLOOKUP($C5852,'Provisioning Requester'!$F$3:$H$20000,2,FALSE)),"No","Yes")</f>
        <v>No</v>
      </c>
      <c r="I5852" s="1" t="str">
        <f>IF($H5852="Yes",VLOOKUP($C5852,'Provisioning Requester'!$F$3:$H$20000,3,FALSE),"-")</f>
        <v>-</v>
      </c>
      <c r="J5852" s="1" t="str">
        <f>IF(OR(D5852="SVCP", E5852="TRUE"), "No", IF(ISNA(VLOOKUP($C5852,'ProvResponder deviceId'!$A$1:$A$20000,1,FALSE)),"No","Yes"))</f>
        <v>No</v>
      </c>
      <c r="K5852" s="1" t="str">
        <f>IF($J5852="Yes",VLOOKUP($C5852,'ProvResponder deviceId'!$A$1:$C$20000,3,FALSE),"-")</f>
        <v>-</v>
      </c>
      <c r="L5852" s="1" t="str">
        <f t="shared" si="182"/>
        <v/>
      </c>
      <c r="M5852" s="1" t="str">
        <f t="shared" si="183"/>
        <v/>
      </c>
      <c r="N5852" s="1" t="str">
        <f>IF(ISBLANK($C5852),"",IF(ISNA(VLOOKUP($L5852,'result messages'!$H$3:$L$11,2,FALSE)),VLOOKUP($M5852,'result messages'!$H$3:$L$11,2,FALSE),VLOOKUP($L5852,'result messages'!$H$3:$L$11,2,FALSE)))</f>
        <v/>
      </c>
      <c r="O5852" s="1" t="str">
        <f>IF(ISBLANK($C5852),"",IF(ISNA(VLOOKUP($L5852,'result messages'!$H$3:$L$11,3,FALSE)),VLOOKUP($M5852,'result messages'!$H$3:$L$11,3,FALSE),VLOOKUP($L5852,'result messages'!$H$3:$L$11,3,FALSE)))</f>
        <v/>
      </c>
      <c r="P5852" s="1" t="str">
        <f>IF(ISBLANK($C5852),"",IF(ISNA(VLOOKUP($L5852,'result messages'!$H$3:$L$11,4,FALSE)),VLOOKUP($M5852,'result messages'!$H$3:$L$11,4,FALSE),VLOOKUP($L5852,'result messages'!$H$3:$L$11,4,FALSE)))</f>
        <v/>
      </c>
      <c r="Q5852" s="1" t="str">
        <f>IF(ISBLANK($C5852),"",IF(ISNA(VLOOKUP($L5852,'result messages'!$H$3:$L$11,5,FALSE)),VLOOKUP($M5852,'result messages'!$H$3:$L$11,5,FALSE),VLOOKUP($L5852,'result messages'!$H$3:$L$11,5,FALSE)))</f>
        <v/>
      </c>
    </row>
    <row r="5853" spans="1:17">
      <c r="A5853" s="1">
        <v>5850</v>
      </c>
      <c r="B5853" s="1"/>
      <c r="C5853" s="1"/>
      <c r="D5853" s="1"/>
      <c r="E5853" s="6"/>
      <c r="F5853" s="1"/>
      <c r="G5853" s="1" t="str">
        <f>IF(ISNA(VLOOKUP($C5853,'DTEN TCAP Linkage deviceId'!$A$1:$A$20000,1,FALSE)),"No","Yes")</f>
        <v>No</v>
      </c>
      <c r="H5853" s="1" t="str">
        <f>IF(ISNA(VLOOKUP($C5853,'Provisioning Requester'!$F$3:$H$20000,2,FALSE)),"No","Yes")</f>
        <v>No</v>
      </c>
      <c r="I5853" s="1" t="str">
        <f>IF($H5853="Yes",VLOOKUP($C5853,'Provisioning Requester'!$F$3:$H$20000,3,FALSE),"-")</f>
        <v>-</v>
      </c>
      <c r="J5853" s="1" t="str">
        <f>IF(OR(D5853="SVCP", E5853="TRUE"), "No", IF(ISNA(VLOOKUP($C5853,'ProvResponder deviceId'!$A$1:$A$20000,1,FALSE)),"No","Yes"))</f>
        <v>No</v>
      </c>
      <c r="K5853" s="1" t="str">
        <f>IF($J5853="Yes",VLOOKUP($C5853,'ProvResponder deviceId'!$A$1:$C$20000,3,FALSE),"-")</f>
        <v>-</v>
      </c>
      <c r="L5853" s="1" t="str">
        <f t="shared" si="182"/>
        <v/>
      </c>
      <c r="M5853" s="1" t="str">
        <f t="shared" si="183"/>
        <v/>
      </c>
      <c r="N5853" s="1" t="str">
        <f>IF(ISBLANK($C5853),"",IF(ISNA(VLOOKUP($L5853,'result messages'!$H$3:$L$11,2,FALSE)),VLOOKUP($M5853,'result messages'!$H$3:$L$11,2,FALSE),VLOOKUP($L5853,'result messages'!$H$3:$L$11,2,FALSE)))</f>
        <v/>
      </c>
      <c r="O5853" s="1" t="str">
        <f>IF(ISBLANK($C5853),"",IF(ISNA(VLOOKUP($L5853,'result messages'!$H$3:$L$11,3,FALSE)),VLOOKUP($M5853,'result messages'!$H$3:$L$11,3,FALSE),VLOOKUP($L5853,'result messages'!$H$3:$L$11,3,FALSE)))</f>
        <v/>
      </c>
      <c r="P5853" s="1" t="str">
        <f>IF(ISBLANK($C5853),"",IF(ISNA(VLOOKUP($L5853,'result messages'!$H$3:$L$11,4,FALSE)),VLOOKUP($M5853,'result messages'!$H$3:$L$11,4,FALSE),VLOOKUP($L5853,'result messages'!$H$3:$L$11,4,FALSE)))</f>
        <v/>
      </c>
      <c r="Q5853" s="1" t="str">
        <f>IF(ISBLANK($C5853),"",IF(ISNA(VLOOKUP($L5853,'result messages'!$H$3:$L$11,5,FALSE)),VLOOKUP($M5853,'result messages'!$H$3:$L$11,5,FALSE),VLOOKUP($L5853,'result messages'!$H$3:$L$11,5,FALSE)))</f>
        <v/>
      </c>
    </row>
    <row r="5854" spans="1:17">
      <c r="A5854" s="1">
        <v>5851</v>
      </c>
      <c r="B5854" s="1"/>
      <c r="C5854" s="1"/>
      <c r="D5854" s="1"/>
      <c r="E5854" s="6"/>
      <c r="F5854" s="1"/>
      <c r="G5854" s="1" t="str">
        <f>IF(ISNA(VLOOKUP($C5854,'DTEN TCAP Linkage deviceId'!$A$1:$A$20000,1,FALSE)),"No","Yes")</f>
        <v>No</v>
      </c>
      <c r="H5854" s="1" t="str">
        <f>IF(ISNA(VLOOKUP($C5854,'Provisioning Requester'!$F$3:$H$20000,2,FALSE)),"No","Yes")</f>
        <v>No</v>
      </c>
      <c r="I5854" s="1" t="str">
        <f>IF($H5854="Yes",VLOOKUP($C5854,'Provisioning Requester'!$F$3:$H$20000,3,FALSE),"-")</f>
        <v>-</v>
      </c>
      <c r="J5854" s="1" t="str">
        <f>IF(OR(D5854="SVCP", E5854="TRUE"), "No", IF(ISNA(VLOOKUP($C5854,'ProvResponder deviceId'!$A$1:$A$20000,1,FALSE)),"No","Yes"))</f>
        <v>No</v>
      </c>
      <c r="K5854" s="1" t="str">
        <f>IF($J5854="Yes",VLOOKUP($C5854,'ProvResponder deviceId'!$A$1:$C$20000,3,FALSE),"-")</f>
        <v>-</v>
      </c>
      <c r="L5854" s="1" t="str">
        <f t="shared" si="182"/>
        <v/>
      </c>
      <c r="M5854" s="1" t="str">
        <f t="shared" si="183"/>
        <v/>
      </c>
      <c r="N5854" s="1" t="str">
        <f>IF(ISBLANK($C5854),"",IF(ISNA(VLOOKUP($L5854,'result messages'!$H$3:$L$11,2,FALSE)),VLOOKUP($M5854,'result messages'!$H$3:$L$11,2,FALSE),VLOOKUP($L5854,'result messages'!$H$3:$L$11,2,FALSE)))</f>
        <v/>
      </c>
      <c r="O5854" s="1" t="str">
        <f>IF(ISBLANK($C5854),"",IF(ISNA(VLOOKUP($L5854,'result messages'!$H$3:$L$11,3,FALSE)),VLOOKUP($M5854,'result messages'!$H$3:$L$11,3,FALSE),VLOOKUP($L5854,'result messages'!$H$3:$L$11,3,FALSE)))</f>
        <v/>
      </c>
      <c r="P5854" s="1" t="str">
        <f>IF(ISBLANK($C5854),"",IF(ISNA(VLOOKUP($L5854,'result messages'!$H$3:$L$11,4,FALSE)),VLOOKUP($M5854,'result messages'!$H$3:$L$11,4,FALSE),VLOOKUP($L5854,'result messages'!$H$3:$L$11,4,FALSE)))</f>
        <v/>
      </c>
      <c r="Q5854" s="1" t="str">
        <f>IF(ISBLANK($C5854),"",IF(ISNA(VLOOKUP($L5854,'result messages'!$H$3:$L$11,5,FALSE)),VLOOKUP($M5854,'result messages'!$H$3:$L$11,5,FALSE),VLOOKUP($L5854,'result messages'!$H$3:$L$11,5,FALSE)))</f>
        <v/>
      </c>
    </row>
    <row r="5855" spans="1:17">
      <c r="A5855" s="1">
        <v>5852</v>
      </c>
      <c r="B5855" s="1"/>
      <c r="C5855" s="1"/>
      <c r="D5855" s="1"/>
      <c r="E5855" s="6"/>
      <c r="F5855" s="1"/>
      <c r="G5855" s="1" t="str">
        <f>IF(ISNA(VLOOKUP($C5855,'DTEN TCAP Linkage deviceId'!$A$1:$A$20000,1,FALSE)),"No","Yes")</f>
        <v>No</v>
      </c>
      <c r="H5855" s="1" t="str">
        <f>IF(ISNA(VLOOKUP($C5855,'Provisioning Requester'!$F$3:$H$20000,2,FALSE)),"No","Yes")</f>
        <v>No</v>
      </c>
      <c r="I5855" s="1" t="str">
        <f>IF($H5855="Yes",VLOOKUP($C5855,'Provisioning Requester'!$F$3:$H$20000,3,FALSE),"-")</f>
        <v>-</v>
      </c>
      <c r="J5855" s="1" t="str">
        <f>IF(OR(D5855="SVCP", E5855="TRUE"), "No", IF(ISNA(VLOOKUP($C5855,'ProvResponder deviceId'!$A$1:$A$20000,1,FALSE)),"No","Yes"))</f>
        <v>No</v>
      </c>
      <c r="K5855" s="1" t="str">
        <f>IF($J5855="Yes",VLOOKUP($C5855,'ProvResponder deviceId'!$A$1:$C$20000,3,FALSE),"-")</f>
        <v>-</v>
      </c>
      <c r="L5855" s="1" t="str">
        <f t="shared" si="182"/>
        <v/>
      </c>
      <c r="M5855" s="1" t="str">
        <f t="shared" si="183"/>
        <v/>
      </c>
      <c r="N5855" s="1" t="str">
        <f>IF(ISBLANK($C5855),"",IF(ISNA(VLOOKUP($L5855,'result messages'!$H$3:$L$11,2,FALSE)),VLOOKUP($M5855,'result messages'!$H$3:$L$11,2,FALSE),VLOOKUP($L5855,'result messages'!$H$3:$L$11,2,FALSE)))</f>
        <v/>
      </c>
      <c r="O5855" s="1" t="str">
        <f>IF(ISBLANK($C5855),"",IF(ISNA(VLOOKUP($L5855,'result messages'!$H$3:$L$11,3,FALSE)),VLOOKUP($M5855,'result messages'!$H$3:$L$11,3,FALSE),VLOOKUP($L5855,'result messages'!$H$3:$L$11,3,FALSE)))</f>
        <v/>
      </c>
      <c r="P5855" s="1" t="str">
        <f>IF(ISBLANK($C5855),"",IF(ISNA(VLOOKUP($L5855,'result messages'!$H$3:$L$11,4,FALSE)),VLOOKUP($M5855,'result messages'!$H$3:$L$11,4,FALSE),VLOOKUP($L5855,'result messages'!$H$3:$L$11,4,FALSE)))</f>
        <v/>
      </c>
      <c r="Q5855" s="1" t="str">
        <f>IF(ISBLANK($C5855),"",IF(ISNA(VLOOKUP($L5855,'result messages'!$H$3:$L$11,5,FALSE)),VLOOKUP($M5855,'result messages'!$H$3:$L$11,5,FALSE),VLOOKUP($L5855,'result messages'!$H$3:$L$11,5,FALSE)))</f>
        <v/>
      </c>
    </row>
    <row r="5856" spans="1:17">
      <c r="A5856" s="1">
        <v>5853</v>
      </c>
      <c r="B5856" s="1"/>
      <c r="C5856" s="1"/>
      <c r="D5856" s="1"/>
      <c r="E5856" s="6"/>
      <c r="F5856" s="1"/>
      <c r="G5856" s="1" t="str">
        <f>IF(ISNA(VLOOKUP($C5856,'DTEN TCAP Linkage deviceId'!$A$1:$A$20000,1,FALSE)),"No","Yes")</f>
        <v>No</v>
      </c>
      <c r="H5856" s="1" t="str">
        <f>IF(ISNA(VLOOKUP($C5856,'Provisioning Requester'!$F$3:$H$20000,2,FALSE)),"No","Yes")</f>
        <v>No</v>
      </c>
      <c r="I5856" s="1" t="str">
        <f>IF($H5856="Yes",VLOOKUP($C5856,'Provisioning Requester'!$F$3:$H$20000,3,FALSE),"-")</f>
        <v>-</v>
      </c>
      <c r="J5856" s="1" t="str">
        <f>IF(OR(D5856="SVCP", E5856="TRUE"), "No", IF(ISNA(VLOOKUP($C5856,'ProvResponder deviceId'!$A$1:$A$20000,1,FALSE)),"No","Yes"))</f>
        <v>No</v>
      </c>
      <c r="K5856" s="1" t="str">
        <f>IF($J5856="Yes",VLOOKUP($C5856,'ProvResponder deviceId'!$A$1:$C$20000,3,FALSE),"-")</f>
        <v>-</v>
      </c>
      <c r="L5856" s="1" t="str">
        <f t="shared" si="182"/>
        <v/>
      </c>
      <c r="M5856" s="1" t="str">
        <f t="shared" si="183"/>
        <v/>
      </c>
      <c r="N5856" s="1" t="str">
        <f>IF(ISBLANK($C5856),"",IF(ISNA(VLOOKUP($L5856,'result messages'!$H$3:$L$11,2,FALSE)),VLOOKUP($M5856,'result messages'!$H$3:$L$11,2,FALSE),VLOOKUP($L5856,'result messages'!$H$3:$L$11,2,FALSE)))</f>
        <v/>
      </c>
      <c r="O5856" s="1" t="str">
        <f>IF(ISBLANK($C5856),"",IF(ISNA(VLOOKUP($L5856,'result messages'!$H$3:$L$11,3,FALSE)),VLOOKUP($M5856,'result messages'!$H$3:$L$11,3,FALSE),VLOOKUP($L5856,'result messages'!$H$3:$L$11,3,FALSE)))</f>
        <v/>
      </c>
      <c r="P5856" s="1" t="str">
        <f>IF(ISBLANK($C5856),"",IF(ISNA(VLOOKUP($L5856,'result messages'!$H$3:$L$11,4,FALSE)),VLOOKUP($M5856,'result messages'!$H$3:$L$11,4,FALSE),VLOOKUP($L5856,'result messages'!$H$3:$L$11,4,FALSE)))</f>
        <v/>
      </c>
      <c r="Q5856" s="1" t="str">
        <f>IF(ISBLANK($C5856),"",IF(ISNA(VLOOKUP($L5856,'result messages'!$H$3:$L$11,5,FALSE)),VLOOKUP($M5856,'result messages'!$H$3:$L$11,5,FALSE),VLOOKUP($L5856,'result messages'!$H$3:$L$11,5,FALSE)))</f>
        <v/>
      </c>
    </row>
    <row r="5857" spans="1:17">
      <c r="A5857" s="1">
        <v>5854</v>
      </c>
      <c r="B5857" s="1"/>
      <c r="C5857" s="1"/>
      <c r="D5857" s="1"/>
      <c r="E5857" s="6"/>
      <c r="F5857" s="1"/>
      <c r="G5857" s="1" t="str">
        <f>IF(ISNA(VLOOKUP($C5857,'DTEN TCAP Linkage deviceId'!$A$1:$A$20000,1,FALSE)),"No","Yes")</f>
        <v>No</v>
      </c>
      <c r="H5857" s="1" t="str">
        <f>IF(ISNA(VLOOKUP($C5857,'Provisioning Requester'!$F$3:$H$20000,2,FALSE)),"No","Yes")</f>
        <v>No</v>
      </c>
      <c r="I5857" s="1" t="str">
        <f>IF($H5857="Yes",VLOOKUP($C5857,'Provisioning Requester'!$F$3:$H$20000,3,FALSE),"-")</f>
        <v>-</v>
      </c>
      <c r="J5857" s="1" t="str">
        <f>IF(OR(D5857="SVCP", E5857="TRUE"), "No", IF(ISNA(VLOOKUP($C5857,'ProvResponder deviceId'!$A$1:$A$20000,1,FALSE)),"No","Yes"))</f>
        <v>No</v>
      </c>
      <c r="K5857" s="1" t="str">
        <f>IF($J5857="Yes",VLOOKUP($C5857,'ProvResponder deviceId'!$A$1:$C$20000,3,FALSE),"-")</f>
        <v>-</v>
      </c>
      <c r="L5857" s="1" t="str">
        <f t="shared" si="182"/>
        <v/>
      </c>
      <c r="M5857" s="1" t="str">
        <f t="shared" si="183"/>
        <v/>
      </c>
      <c r="N5857" s="1" t="str">
        <f>IF(ISBLANK($C5857),"",IF(ISNA(VLOOKUP($L5857,'result messages'!$H$3:$L$11,2,FALSE)),VLOOKUP($M5857,'result messages'!$H$3:$L$11,2,FALSE),VLOOKUP($L5857,'result messages'!$H$3:$L$11,2,FALSE)))</f>
        <v/>
      </c>
      <c r="O5857" s="1" t="str">
        <f>IF(ISBLANK($C5857),"",IF(ISNA(VLOOKUP($L5857,'result messages'!$H$3:$L$11,3,FALSE)),VLOOKUP($M5857,'result messages'!$H$3:$L$11,3,FALSE),VLOOKUP($L5857,'result messages'!$H$3:$L$11,3,FALSE)))</f>
        <v/>
      </c>
      <c r="P5857" s="1" t="str">
        <f>IF(ISBLANK($C5857),"",IF(ISNA(VLOOKUP($L5857,'result messages'!$H$3:$L$11,4,FALSE)),VLOOKUP($M5857,'result messages'!$H$3:$L$11,4,FALSE),VLOOKUP($L5857,'result messages'!$H$3:$L$11,4,FALSE)))</f>
        <v/>
      </c>
      <c r="Q5857" s="1" t="str">
        <f>IF(ISBLANK($C5857),"",IF(ISNA(VLOOKUP($L5857,'result messages'!$H$3:$L$11,5,FALSE)),VLOOKUP($M5857,'result messages'!$H$3:$L$11,5,FALSE),VLOOKUP($L5857,'result messages'!$H$3:$L$11,5,FALSE)))</f>
        <v/>
      </c>
    </row>
    <row r="5858" spans="1:17">
      <c r="A5858" s="1">
        <v>5855</v>
      </c>
      <c r="B5858" s="1"/>
      <c r="C5858" s="1"/>
      <c r="D5858" s="1"/>
      <c r="E5858" s="6"/>
      <c r="F5858" s="1"/>
      <c r="G5858" s="1" t="str">
        <f>IF(ISNA(VLOOKUP($C5858,'DTEN TCAP Linkage deviceId'!$A$1:$A$20000,1,FALSE)),"No","Yes")</f>
        <v>No</v>
      </c>
      <c r="H5858" s="1" t="str">
        <f>IF(ISNA(VLOOKUP($C5858,'Provisioning Requester'!$F$3:$H$20000,2,FALSE)),"No","Yes")</f>
        <v>No</v>
      </c>
      <c r="I5858" s="1" t="str">
        <f>IF($H5858="Yes",VLOOKUP($C5858,'Provisioning Requester'!$F$3:$H$20000,3,FALSE),"-")</f>
        <v>-</v>
      </c>
      <c r="J5858" s="1" t="str">
        <f>IF(OR(D5858="SVCP", E5858="TRUE"), "No", IF(ISNA(VLOOKUP($C5858,'ProvResponder deviceId'!$A$1:$A$20000,1,FALSE)),"No","Yes"))</f>
        <v>No</v>
      </c>
      <c r="K5858" s="1" t="str">
        <f>IF($J5858="Yes",VLOOKUP($C5858,'ProvResponder deviceId'!$A$1:$C$20000,3,FALSE),"-")</f>
        <v>-</v>
      </c>
      <c r="L5858" s="1" t="str">
        <f t="shared" si="182"/>
        <v/>
      </c>
      <c r="M5858" s="1" t="str">
        <f t="shared" si="183"/>
        <v/>
      </c>
      <c r="N5858" s="1" t="str">
        <f>IF(ISBLANK($C5858),"",IF(ISNA(VLOOKUP($L5858,'result messages'!$H$3:$L$11,2,FALSE)),VLOOKUP($M5858,'result messages'!$H$3:$L$11,2,FALSE),VLOOKUP($L5858,'result messages'!$H$3:$L$11,2,FALSE)))</f>
        <v/>
      </c>
      <c r="O5858" s="1" t="str">
        <f>IF(ISBLANK($C5858),"",IF(ISNA(VLOOKUP($L5858,'result messages'!$H$3:$L$11,3,FALSE)),VLOOKUP($M5858,'result messages'!$H$3:$L$11,3,FALSE),VLOOKUP($L5858,'result messages'!$H$3:$L$11,3,FALSE)))</f>
        <v/>
      </c>
      <c r="P5858" s="1" t="str">
        <f>IF(ISBLANK($C5858),"",IF(ISNA(VLOOKUP($L5858,'result messages'!$H$3:$L$11,4,FALSE)),VLOOKUP($M5858,'result messages'!$H$3:$L$11,4,FALSE),VLOOKUP($L5858,'result messages'!$H$3:$L$11,4,FALSE)))</f>
        <v/>
      </c>
      <c r="Q5858" s="1" t="str">
        <f>IF(ISBLANK($C5858),"",IF(ISNA(VLOOKUP($L5858,'result messages'!$H$3:$L$11,5,FALSE)),VLOOKUP($M5858,'result messages'!$H$3:$L$11,5,FALSE),VLOOKUP($L5858,'result messages'!$H$3:$L$11,5,FALSE)))</f>
        <v/>
      </c>
    </row>
    <row r="5859" spans="1:17">
      <c r="A5859" s="1">
        <v>5856</v>
      </c>
      <c r="B5859" s="1"/>
      <c r="C5859" s="1"/>
      <c r="D5859" s="1"/>
      <c r="E5859" s="6"/>
      <c r="F5859" s="1"/>
      <c r="G5859" s="1" t="str">
        <f>IF(ISNA(VLOOKUP($C5859,'DTEN TCAP Linkage deviceId'!$A$1:$A$20000,1,FALSE)),"No","Yes")</f>
        <v>No</v>
      </c>
      <c r="H5859" s="1" t="str">
        <f>IF(ISNA(VLOOKUP($C5859,'Provisioning Requester'!$F$3:$H$20000,2,FALSE)),"No","Yes")</f>
        <v>No</v>
      </c>
      <c r="I5859" s="1" t="str">
        <f>IF($H5859="Yes",VLOOKUP($C5859,'Provisioning Requester'!$F$3:$H$20000,3,FALSE),"-")</f>
        <v>-</v>
      </c>
      <c r="J5859" s="1" t="str">
        <f>IF(OR(D5859="SVCP", E5859="TRUE"), "No", IF(ISNA(VLOOKUP($C5859,'ProvResponder deviceId'!$A$1:$A$20000,1,FALSE)),"No","Yes"))</f>
        <v>No</v>
      </c>
      <c r="K5859" s="1" t="str">
        <f>IF($J5859="Yes",VLOOKUP($C5859,'ProvResponder deviceId'!$A$1:$C$20000,3,FALSE),"-")</f>
        <v>-</v>
      </c>
      <c r="L5859" s="1" t="str">
        <f t="shared" si="182"/>
        <v/>
      </c>
      <c r="M5859" s="1" t="str">
        <f t="shared" si="183"/>
        <v/>
      </c>
      <c r="N5859" s="1" t="str">
        <f>IF(ISBLANK($C5859),"",IF(ISNA(VLOOKUP($L5859,'result messages'!$H$3:$L$11,2,FALSE)),VLOOKUP($M5859,'result messages'!$H$3:$L$11,2,FALSE),VLOOKUP($L5859,'result messages'!$H$3:$L$11,2,FALSE)))</f>
        <v/>
      </c>
      <c r="O5859" s="1" t="str">
        <f>IF(ISBLANK($C5859),"",IF(ISNA(VLOOKUP($L5859,'result messages'!$H$3:$L$11,3,FALSE)),VLOOKUP($M5859,'result messages'!$H$3:$L$11,3,FALSE),VLOOKUP($L5859,'result messages'!$H$3:$L$11,3,FALSE)))</f>
        <v/>
      </c>
      <c r="P5859" s="1" t="str">
        <f>IF(ISBLANK($C5859),"",IF(ISNA(VLOOKUP($L5859,'result messages'!$H$3:$L$11,4,FALSE)),VLOOKUP($M5859,'result messages'!$H$3:$L$11,4,FALSE),VLOOKUP($L5859,'result messages'!$H$3:$L$11,4,FALSE)))</f>
        <v/>
      </c>
      <c r="Q5859" s="1" t="str">
        <f>IF(ISBLANK($C5859),"",IF(ISNA(VLOOKUP($L5859,'result messages'!$H$3:$L$11,5,FALSE)),VLOOKUP($M5859,'result messages'!$H$3:$L$11,5,FALSE),VLOOKUP($L5859,'result messages'!$H$3:$L$11,5,FALSE)))</f>
        <v/>
      </c>
    </row>
    <row r="5860" spans="1:17">
      <c r="A5860" s="1">
        <v>5857</v>
      </c>
      <c r="B5860" s="1"/>
      <c r="C5860" s="1"/>
      <c r="D5860" s="1"/>
      <c r="E5860" s="6"/>
      <c r="F5860" s="1"/>
      <c r="G5860" s="1" t="str">
        <f>IF(ISNA(VLOOKUP($C5860,'DTEN TCAP Linkage deviceId'!$A$1:$A$20000,1,FALSE)),"No","Yes")</f>
        <v>No</v>
      </c>
      <c r="H5860" s="1" t="str">
        <f>IF(ISNA(VLOOKUP($C5860,'Provisioning Requester'!$F$3:$H$20000,2,FALSE)),"No","Yes")</f>
        <v>No</v>
      </c>
      <c r="I5860" s="1" t="str">
        <f>IF($H5860="Yes",VLOOKUP($C5860,'Provisioning Requester'!$F$3:$H$20000,3,FALSE),"-")</f>
        <v>-</v>
      </c>
      <c r="J5860" s="1" t="str">
        <f>IF(OR(D5860="SVCP", E5860="TRUE"), "No", IF(ISNA(VLOOKUP($C5860,'ProvResponder deviceId'!$A$1:$A$20000,1,FALSE)),"No","Yes"))</f>
        <v>No</v>
      </c>
      <c r="K5860" s="1" t="str">
        <f>IF($J5860="Yes",VLOOKUP($C5860,'ProvResponder deviceId'!$A$1:$C$20000,3,FALSE),"-")</f>
        <v>-</v>
      </c>
      <c r="L5860" s="1" t="str">
        <f t="shared" si="182"/>
        <v/>
      </c>
      <c r="M5860" s="1" t="str">
        <f t="shared" si="183"/>
        <v/>
      </c>
      <c r="N5860" s="1" t="str">
        <f>IF(ISBLANK($C5860),"",IF(ISNA(VLOOKUP($L5860,'result messages'!$H$3:$L$11,2,FALSE)),VLOOKUP($M5860,'result messages'!$H$3:$L$11,2,FALSE),VLOOKUP($L5860,'result messages'!$H$3:$L$11,2,FALSE)))</f>
        <v/>
      </c>
      <c r="O5860" s="1" t="str">
        <f>IF(ISBLANK($C5860),"",IF(ISNA(VLOOKUP($L5860,'result messages'!$H$3:$L$11,3,FALSE)),VLOOKUP($M5860,'result messages'!$H$3:$L$11,3,FALSE),VLOOKUP($L5860,'result messages'!$H$3:$L$11,3,FALSE)))</f>
        <v/>
      </c>
      <c r="P5860" s="1" t="str">
        <f>IF(ISBLANK($C5860),"",IF(ISNA(VLOOKUP($L5860,'result messages'!$H$3:$L$11,4,FALSE)),VLOOKUP($M5860,'result messages'!$H$3:$L$11,4,FALSE),VLOOKUP($L5860,'result messages'!$H$3:$L$11,4,FALSE)))</f>
        <v/>
      </c>
      <c r="Q5860" s="1" t="str">
        <f>IF(ISBLANK($C5860),"",IF(ISNA(VLOOKUP($L5860,'result messages'!$H$3:$L$11,5,FALSE)),VLOOKUP($M5860,'result messages'!$H$3:$L$11,5,FALSE),VLOOKUP($L5860,'result messages'!$H$3:$L$11,5,FALSE)))</f>
        <v/>
      </c>
    </row>
    <row r="5861" spans="1:17">
      <c r="A5861" s="1">
        <v>5858</v>
      </c>
      <c r="B5861" s="1"/>
      <c r="C5861" s="1"/>
      <c r="D5861" s="1"/>
      <c r="E5861" s="6"/>
      <c r="F5861" s="1"/>
      <c r="G5861" s="1" t="str">
        <f>IF(ISNA(VLOOKUP($C5861,'DTEN TCAP Linkage deviceId'!$A$1:$A$20000,1,FALSE)),"No","Yes")</f>
        <v>No</v>
      </c>
      <c r="H5861" s="1" t="str">
        <f>IF(ISNA(VLOOKUP($C5861,'Provisioning Requester'!$F$3:$H$20000,2,FALSE)),"No","Yes")</f>
        <v>No</v>
      </c>
      <c r="I5861" s="1" t="str">
        <f>IF($H5861="Yes",VLOOKUP($C5861,'Provisioning Requester'!$F$3:$H$20000,3,FALSE),"-")</f>
        <v>-</v>
      </c>
      <c r="J5861" s="1" t="str">
        <f>IF(OR(D5861="SVCP", E5861="TRUE"), "No", IF(ISNA(VLOOKUP($C5861,'ProvResponder deviceId'!$A$1:$A$20000,1,FALSE)),"No","Yes"))</f>
        <v>No</v>
      </c>
      <c r="K5861" s="1" t="str">
        <f>IF($J5861="Yes",VLOOKUP($C5861,'ProvResponder deviceId'!$A$1:$C$20000,3,FALSE),"-")</f>
        <v>-</v>
      </c>
      <c r="L5861" s="1" t="str">
        <f t="shared" si="182"/>
        <v/>
      </c>
      <c r="M5861" s="1" t="str">
        <f t="shared" si="183"/>
        <v/>
      </c>
      <c r="N5861" s="1" t="str">
        <f>IF(ISBLANK($C5861),"",IF(ISNA(VLOOKUP($L5861,'result messages'!$H$3:$L$11,2,FALSE)),VLOOKUP($M5861,'result messages'!$H$3:$L$11,2,FALSE),VLOOKUP($L5861,'result messages'!$H$3:$L$11,2,FALSE)))</f>
        <v/>
      </c>
      <c r="O5861" s="1" t="str">
        <f>IF(ISBLANK($C5861),"",IF(ISNA(VLOOKUP($L5861,'result messages'!$H$3:$L$11,3,FALSE)),VLOOKUP($M5861,'result messages'!$H$3:$L$11,3,FALSE),VLOOKUP($L5861,'result messages'!$H$3:$L$11,3,FALSE)))</f>
        <v/>
      </c>
      <c r="P5861" s="1" t="str">
        <f>IF(ISBLANK($C5861),"",IF(ISNA(VLOOKUP($L5861,'result messages'!$H$3:$L$11,4,FALSE)),VLOOKUP($M5861,'result messages'!$H$3:$L$11,4,FALSE),VLOOKUP($L5861,'result messages'!$H$3:$L$11,4,FALSE)))</f>
        <v/>
      </c>
      <c r="Q5861" s="1" t="str">
        <f>IF(ISBLANK($C5861),"",IF(ISNA(VLOOKUP($L5861,'result messages'!$H$3:$L$11,5,FALSE)),VLOOKUP($M5861,'result messages'!$H$3:$L$11,5,FALSE),VLOOKUP($L5861,'result messages'!$H$3:$L$11,5,FALSE)))</f>
        <v/>
      </c>
    </row>
    <row r="5862" spans="1:17">
      <c r="A5862" s="1">
        <v>5859</v>
      </c>
      <c r="B5862" s="1"/>
      <c r="C5862" s="1"/>
      <c r="D5862" s="1"/>
      <c r="E5862" s="6"/>
      <c r="F5862" s="1"/>
      <c r="G5862" s="1" t="str">
        <f>IF(ISNA(VLOOKUP($C5862,'DTEN TCAP Linkage deviceId'!$A$1:$A$20000,1,FALSE)),"No","Yes")</f>
        <v>No</v>
      </c>
      <c r="H5862" s="1" t="str">
        <f>IF(ISNA(VLOOKUP($C5862,'Provisioning Requester'!$F$3:$H$20000,2,FALSE)),"No","Yes")</f>
        <v>No</v>
      </c>
      <c r="I5862" s="1" t="str">
        <f>IF($H5862="Yes",VLOOKUP($C5862,'Provisioning Requester'!$F$3:$H$20000,3,FALSE),"-")</f>
        <v>-</v>
      </c>
      <c r="J5862" s="1" t="str">
        <f>IF(OR(D5862="SVCP", E5862="TRUE"), "No", IF(ISNA(VLOOKUP($C5862,'ProvResponder deviceId'!$A$1:$A$20000,1,FALSE)),"No","Yes"))</f>
        <v>No</v>
      </c>
      <c r="K5862" s="1" t="str">
        <f>IF($J5862="Yes",VLOOKUP($C5862,'ProvResponder deviceId'!$A$1:$C$20000,3,FALSE),"-")</f>
        <v>-</v>
      </c>
      <c r="L5862" s="1" t="str">
        <f t="shared" si="182"/>
        <v/>
      </c>
      <c r="M5862" s="1" t="str">
        <f t="shared" si="183"/>
        <v/>
      </c>
      <c r="N5862" s="1" t="str">
        <f>IF(ISBLANK($C5862),"",IF(ISNA(VLOOKUP($L5862,'result messages'!$H$3:$L$11,2,FALSE)),VLOOKUP($M5862,'result messages'!$H$3:$L$11,2,FALSE),VLOOKUP($L5862,'result messages'!$H$3:$L$11,2,FALSE)))</f>
        <v/>
      </c>
      <c r="O5862" s="1" t="str">
        <f>IF(ISBLANK($C5862),"",IF(ISNA(VLOOKUP($L5862,'result messages'!$H$3:$L$11,3,FALSE)),VLOOKUP($M5862,'result messages'!$H$3:$L$11,3,FALSE),VLOOKUP($L5862,'result messages'!$H$3:$L$11,3,FALSE)))</f>
        <v/>
      </c>
      <c r="P5862" s="1" t="str">
        <f>IF(ISBLANK($C5862),"",IF(ISNA(VLOOKUP($L5862,'result messages'!$H$3:$L$11,4,FALSE)),VLOOKUP($M5862,'result messages'!$H$3:$L$11,4,FALSE),VLOOKUP($L5862,'result messages'!$H$3:$L$11,4,FALSE)))</f>
        <v/>
      </c>
      <c r="Q5862" s="1" t="str">
        <f>IF(ISBLANK($C5862),"",IF(ISNA(VLOOKUP($L5862,'result messages'!$H$3:$L$11,5,FALSE)),VLOOKUP($M5862,'result messages'!$H$3:$L$11,5,FALSE),VLOOKUP($L5862,'result messages'!$H$3:$L$11,5,FALSE)))</f>
        <v/>
      </c>
    </row>
    <row r="5863" spans="1:17">
      <c r="A5863" s="1">
        <v>5860</v>
      </c>
      <c r="B5863" s="1"/>
      <c r="C5863" s="1"/>
      <c r="D5863" s="1"/>
      <c r="E5863" s="6"/>
      <c r="F5863" s="1"/>
      <c r="G5863" s="1" t="str">
        <f>IF(ISNA(VLOOKUP($C5863,'DTEN TCAP Linkage deviceId'!$A$1:$A$20000,1,FALSE)),"No","Yes")</f>
        <v>No</v>
      </c>
      <c r="H5863" s="1" t="str">
        <f>IF(ISNA(VLOOKUP($C5863,'Provisioning Requester'!$F$3:$H$20000,2,FALSE)),"No","Yes")</f>
        <v>No</v>
      </c>
      <c r="I5863" s="1" t="str">
        <f>IF($H5863="Yes",VLOOKUP($C5863,'Provisioning Requester'!$F$3:$H$20000,3,FALSE),"-")</f>
        <v>-</v>
      </c>
      <c r="J5863" s="1" t="str">
        <f>IF(OR(D5863="SVCP", E5863="TRUE"), "No", IF(ISNA(VLOOKUP($C5863,'ProvResponder deviceId'!$A$1:$A$20000,1,FALSE)),"No","Yes"))</f>
        <v>No</v>
      </c>
      <c r="K5863" s="1" t="str">
        <f>IF($J5863="Yes",VLOOKUP($C5863,'ProvResponder deviceId'!$A$1:$C$20000,3,FALSE),"-")</f>
        <v>-</v>
      </c>
      <c r="L5863" s="1" t="str">
        <f t="shared" si="182"/>
        <v/>
      </c>
      <c r="M5863" s="1" t="str">
        <f t="shared" si="183"/>
        <v/>
      </c>
      <c r="N5863" s="1" t="str">
        <f>IF(ISBLANK($C5863),"",IF(ISNA(VLOOKUP($L5863,'result messages'!$H$3:$L$11,2,FALSE)),VLOOKUP($M5863,'result messages'!$H$3:$L$11,2,FALSE),VLOOKUP($L5863,'result messages'!$H$3:$L$11,2,FALSE)))</f>
        <v/>
      </c>
      <c r="O5863" s="1" t="str">
        <f>IF(ISBLANK($C5863),"",IF(ISNA(VLOOKUP($L5863,'result messages'!$H$3:$L$11,3,FALSE)),VLOOKUP($M5863,'result messages'!$H$3:$L$11,3,FALSE),VLOOKUP($L5863,'result messages'!$H$3:$L$11,3,FALSE)))</f>
        <v/>
      </c>
      <c r="P5863" s="1" t="str">
        <f>IF(ISBLANK($C5863),"",IF(ISNA(VLOOKUP($L5863,'result messages'!$H$3:$L$11,4,FALSE)),VLOOKUP($M5863,'result messages'!$H$3:$L$11,4,FALSE),VLOOKUP($L5863,'result messages'!$H$3:$L$11,4,FALSE)))</f>
        <v/>
      </c>
      <c r="Q5863" s="1" t="str">
        <f>IF(ISBLANK($C5863),"",IF(ISNA(VLOOKUP($L5863,'result messages'!$H$3:$L$11,5,FALSE)),VLOOKUP($M5863,'result messages'!$H$3:$L$11,5,FALSE),VLOOKUP($L5863,'result messages'!$H$3:$L$11,5,FALSE)))</f>
        <v/>
      </c>
    </row>
    <row r="5864" spans="1:17">
      <c r="A5864" s="1">
        <v>5861</v>
      </c>
      <c r="B5864" s="1"/>
      <c r="C5864" s="1"/>
      <c r="D5864" s="1"/>
      <c r="E5864" s="6"/>
      <c r="F5864" s="1"/>
      <c r="G5864" s="1" t="str">
        <f>IF(ISNA(VLOOKUP($C5864,'DTEN TCAP Linkage deviceId'!$A$1:$A$20000,1,FALSE)),"No","Yes")</f>
        <v>No</v>
      </c>
      <c r="H5864" s="1" t="str">
        <f>IF(ISNA(VLOOKUP($C5864,'Provisioning Requester'!$F$3:$H$20000,2,FALSE)),"No","Yes")</f>
        <v>No</v>
      </c>
      <c r="I5864" s="1" t="str">
        <f>IF($H5864="Yes",VLOOKUP($C5864,'Provisioning Requester'!$F$3:$H$20000,3,FALSE),"-")</f>
        <v>-</v>
      </c>
      <c r="J5864" s="1" t="str">
        <f>IF(OR(D5864="SVCP", E5864="TRUE"), "No", IF(ISNA(VLOOKUP($C5864,'ProvResponder deviceId'!$A$1:$A$20000,1,FALSE)),"No","Yes"))</f>
        <v>No</v>
      </c>
      <c r="K5864" s="1" t="str">
        <f>IF($J5864="Yes",VLOOKUP($C5864,'ProvResponder deviceId'!$A$1:$C$20000,3,FALSE),"-")</f>
        <v>-</v>
      </c>
      <c r="L5864" s="1" t="str">
        <f t="shared" si="182"/>
        <v/>
      </c>
      <c r="M5864" s="1" t="str">
        <f t="shared" si="183"/>
        <v/>
      </c>
      <c r="N5864" s="1" t="str">
        <f>IF(ISBLANK($C5864),"",IF(ISNA(VLOOKUP($L5864,'result messages'!$H$3:$L$11,2,FALSE)),VLOOKUP($M5864,'result messages'!$H$3:$L$11,2,FALSE),VLOOKUP($L5864,'result messages'!$H$3:$L$11,2,FALSE)))</f>
        <v/>
      </c>
      <c r="O5864" s="1" t="str">
        <f>IF(ISBLANK($C5864),"",IF(ISNA(VLOOKUP($L5864,'result messages'!$H$3:$L$11,3,FALSE)),VLOOKUP($M5864,'result messages'!$H$3:$L$11,3,FALSE),VLOOKUP($L5864,'result messages'!$H$3:$L$11,3,FALSE)))</f>
        <v/>
      </c>
      <c r="P5864" s="1" t="str">
        <f>IF(ISBLANK($C5864),"",IF(ISNA(VLOOKUP($L5864,'result messages'!$H$3:$L$11,4,FALSE)),VLOOKUP($M5864,'result messages'!$H$3:$L$11,4,FALSE),VLOOKUP($L5864,'result messages'!$H$3:$L$11,4,FALSE)))</f>
        <v/>
      </c>
      <c r="Q5864" s="1" t="str">
        <f>IF(ISBLANK($C5864),"",IF(ISNA(VLOOKUP($L5864,'result messages'!$H$3:$L$11,5,FALSE)),VLOOKUP($M5864,'result messages'!$H$3:$L$11,5,FALSE),VLOOKUP($L5864,'result messages'!$H$3:$L$11,5,FALSE)))</f>
        <v/>
      </c>
    </row>
    <row r="5865" spans="1:17">
      <c r="A5865" s="1">
        <v>5862</v>
      </c>
      <c r="B5865" s="1"/>
      <c r="C5865" s="1"/>
      <c r="D5865" s="1"/>
      <c r="E5865" s="6"/>
      <c r="F5865" s="1"/>
      <c r="G5865" s="1" t="str">
        <f>IF(ISNA(VLOOKUP($C5865,'DTEN TCAP Linkage deviceId'!$A$1:$A$20000,1,FALSE)),"No","Yes")</f>
        <v>No</v>
      </c>
      <c r="H5865" s="1" t="str">
        <f>IF(ISNA(VLOOKUP($C5865,'Provisioning Requester'!$F$3:$H$20000,2,FALSE)),"No","Yes")</f>
        <v>No</v>
      </c>
      <c r="I5865" s="1" t="str">
        <f>IF($H5865="Yes",VLOOKUP($C5865,'Provisioning Requester'!$F$3:$H$20000,3,FALSE),"-")</f>
        <v>-</v>
      </c>
      <c r="J5865" s="1" t="str">
        <f>IF(OR(D5865="SVCP", E5865="TRUE"), "No", IF(ISNA(VLOOKUP($C5865,'ProvResponder deviceId'!$A$1:$A$20000,1,FALSE)),"No","Yes"))</f>
        <v>No</v>
      </c>
      <c r="K5865" s="1" t="str">
        <f>IF($J5865="Yes",VLOOKUP($C5865,'ProvResponder deviceId'!$A$1:$C$20000,3,FALSE),"-")</f>
        <v>-</v>
      </c>
      <c r="L5865" s="1" t="str">
        <f t="shared" si="182"/>
        <v/>
      </c>
      <c r="M5865" s="1" t="str">
        <f t="shared" si="183"/>
        <v/>
      </c>
      <c r="N5865" s="1" t="str">
        <f>IF(ISBLANK($C5865),"",IF(ISNA(VLOOKUP($L5865,'result messages'!$H$3:$L$11,2,FALSE)),VLOOKUP($M5865,'result messages'!$H$3:$L$11,2,FALSE),VLOOKUP($L5865,'result messages'!$H$3:$L$11,2,FALSE)))</f>
        <v/>
      </c>
      <c r="O5865" s="1" t="str">
        <f>IF(ISBLANK($C5865),"",IF(ISNA(VLOOKUP($L5865,'result messages'!$H$3:$L$11,3,FALSE)),VLOOKUP($M5865,'result messages'!$H$3:$L$11,3,FALSE),VLOOKUP($L5865,'result messages'!$H$3:$L$11,3,FALSE)))</f>
        <v/>
      </c>
      <c r="P5865" s="1" t="str">
        <f>IF(ISBLANK($C5865),"",IF(ISNA(VLOOKUP($L5865,'result messages'!$H$3:$L$11,4,FALSE)),VLOOKUP($M5865,'result messages'!$H$3:$L$11,4,FALSE),VLOOKUP($L5865,'result messages'!$H$3:$L$11,4,FALSE)))</f>
        <v/>
      </c>
      <c r="Q5865" s="1" t="str">
        <f>IF(ISBLANK($C5865),"",IF(ISNA(VLOOKUP($L5865,'result messages'!$H$3:$L$11,5,FALSE)),VLOOKUP($M5865,'result messages'!$H$3:$L$11,5,FALSE),VLOOKUP($L5865,'result messages'!$H$3:$L$11,5,FALSE)))</f>
        <v/>
      </c>
    </row>
    <row r="5866" spans="1:17">
      <c r="A5866" s="1">
        <v>5863</v>
      </c>
      <c r="B5866" s="1"/>
      <c r="C5866" s="1"/>
      <c r="D5866" s="1"/>
      <c r="E5866" s="6"/>
      <c r="F5866" s="1"/>
      <c r="G5866" s="1" t="str">
        <f>IF(ISNA(VLOOKUP($C5866,'DTEN TCAP Linkage deviceId'!$A$1:$A$20000,1,FALSE)),"No","Yes")</f>
        <v>No</v>
      </c>
      <c r="H5866" s="1" t="str">
        <f>IF(ISNA(VLOOKUP($C5866,'Provisioning Requester'!$F$3:$H$20000,2,FALSE)),"No","Yes")</f>
        <v>No</v>
      </c>
      <c r="I5866" s="1" t="str">
        <f>IF($H5866="Yes",VLOOKUP($C5866,'Provisioning Requester'!$F$3:$H$20000,3,FALSE),"-")</f>
        <v>-</v>
      </c>
      <c r="J5866" s="1" t="str">
        <f>IF(OR(D5866="SVCP", E5866="TRUE"), "No", IF(ISNA(VLOOKUP($C5866,'ProvResponder deviceId'!$A$1:$A$20000,1,FALSE)),"No","Yes"))</f>
        <v>No</v>
      </c>
      <c r="K5866" s="1" t="str">
        <f>IF($J5866="Yes",VLOOKUP($C5866,'ProvResponder deviceId'!$A$1:$C$20000,3,FALSE),"-")</f>
        <v>-</v>
      </c>
      <c r="L5866" s="1" t="str">
        <f t="shared" si="182"/>
        <v/>
      </c>
      <c r="M5866" s="1" t="str">
        <f t="shared" si="183"/>
        <v/>
      </c>
      <c r="N5866" s="1" t="str">
        <f>IF(ISBLANK($C5866),"",IF(ISNA(VLOOKUP($L5866,'result messages'!$H$3:$L$11,2,FALSE)),VLOOKUP($M5866,'result messages'!$H$3:$L$11,2,FALSE),VLOOKUP($L5866,'result messages'!$H$3:$L$11,2,FALSE)))</f>
        <v/>
      </c>
      <c r="O5866" s="1" t="str">
        <f>IF(ISBLANK($C5866),"",IF(ISNA(VLOOKUP($L5866,'result messages'!$H$3:$L$11,3,FALSE)),VLOOKUP($M5866,'result messages'!$H$3:$L$11,3,FALSE),VLOOKUP($L5866,'result messages'!$H$3:$L$11,3,FALSE)))</f>
        <v/>
      </c>
      <c r="P5866" s="1" t="str">
        <f>IF(ISBLANK($C5866),"",IF(ISNA(VLOOKUP($L5866,'result messages'!$H$3:$L$11,4,FALSE)),VLOOKUP($M5866,'result messages'!$H$3:$L$11,4,FALSE),VLOOKUP($L5866,'result messages'!$H$3:$L$11,4,FALSE)))</f>
        <v/>
      </c>
      <c r="Q5866" s="1" t="str">
        <f>IF(ISBLANK($C5866),"",IF(ISNA(VLOOKUP($L5866,'result messages'!$H$3:$L$11,5,FALSE)),VLOOKUP($M5866,'result messages'!$H$3:$L$11,5,FALSE),VLOOKUP($L5866,'result messages'!$H$3:$L$11,5,FALSE)))</f>
        <v/>
      </c>
    </row>
    <row r="5867" spans="1:17">
      <c r="A5867" s="1">
        <v>5864</v>
      </c>
      <c r="B5867" s="1"/>
      <c r="C5867" s="1"/>
      <c r="D5867" s="1"/>
      <c r="E5867" s="6"/>
      <c r="F5867" s="1"/>
      <c r="G5867" s="1" t="str">
        <f>IF(ISNA(VLOOKUP($C5867,'DTEN TCAP Linkage deviceId'!$A$1:$A$20000,1,FALSE)),"No","Yes")</f>
        <v>No</v>
      </c>
      <c r="H5867" s="1" t="str">
        <f>IF(ISNA(VLOOKUP($C5867,'Provisioning Requester'!$F$3:$H$20000,2,FALSE)),"No","Yes")</f>
        <v>No</v>
      </c>
      <c r="I5867" s="1" t="str">
        <f>IF($H5867="Yes",VLOOKUP($C5867,'Provisioning Requester'!$F$3:$H$20000,3,FALSE),"-")</f>
        <v>-</v>
      </c>
      <c r="J5867" s="1" t="str">
        <f>IF(OR(D5867="SVCP", E5867="TRUE"), "No", IF(ISNA(VLOOKUP($C5867,'ProvResponder deviceId'!$A$1:$A$20000,1,FALSE)),"No","Yes"))</f>
        <v>No</v>
      </c>
      <c r="K5867" s="1" t="str">
        <f>IF($J5867="Yes",VLOOKUP($C5867,'ProvResponder deviceId'!$A$1:$C$20000,3,FALSE),"-")</f>
        <v>-</v>
      </c>
      <c r="L5867" s="1" t="str">
        <f t="shared" si="182"/>
        <v/>
      </c>
      <c r="M5867" s="1" t="str">
        <f t="shared" si="183"/>
        <v/>
      </c>
      <c r="N5867" s="1" t="str">
        <f>IF(ISBLANK($C5867),"",IF(ISNA(VLOOKUP($L5867,'result messages'!$H$3:$L$11,2,FALSE)),VLOOKUP($M5867,'result messages'!$H$3:$L$11,2,FALSE),VLOOKUP($L5867,'result messages'!$H$3:$L$11,2,FALSE)))</f>
        <v/>
      </c>
      <c r="O5867" s="1" t="str">
        <f>IF(ISBLANK($C5867),"",IF(ISNA(VLOOKUP($L5867,'result messages'!$H$3:$L$11,3,FALSE)),VLOOKUP($M5867,'result messages'!$H$3:$L$11,3,FALSE),VLOOKUP($L5867,'result messages'!$H$3:$L$11,3,FALSE)))</f>
        <v/>
      </c>
      <c r="P5867" s="1" t="str">
        <f>IF(ISBLANK($C5867),"",IF(ISNA(VLOOKUP($L5867,'result messages'!$H$3:$L$11,4,FALSE)),VLOOKUP($M5867,'result messages'!$H$3:$L$11,4,FALSE),VLOOKUP($L5867,'result messages'!$H$3:$L$11,4,FALSE)))</f>
        <v/>
      </c>
      <c r="Q5867" s="1" t="str">
        <f>IF(ISBLANK($C5867),"",IF(ISNA(VLOOKUP($L5867,'result messages'!$H$3:$L$11,5,FALSE)),VLOOKUP($M5867,'result messages'!$H$3:$L$11,5,FALSE),VLOOKUP($L5867,'result messages'!$H$3:$L$11,5,FALSE)))</f>
        <v/>
      </c>
    </row>
    <row r="5868" spans="1:17">
      <c r="A5868" s="1">
        <v>5865</v>
      </c>
      <c r="B5868" s="1"/>
      <c r="C5868" s="1"/>
      <c r="D5868" s="1"/>
      <c r="E5868" s="6"/>
      <c r="F5868" s="1"/>
      <c r="G5868" s="1" t="str">
        <f>IF(ISNA(VLOOKUP($C5868,'DTEN TCAP Linkage deviceId'!$A$1:$A$20000,1,FALSE)),"No","Yes")</f>
        <v>No</v>
      </c>
      <c r="H5868" s="1" t="str">
        <f>IF(ISNA(VLOOKUP($C5868,'Provisioning Requester'!$F$3:$H$20000,2,FALSE)),"No","Yes")</f>
        <v>No</v>
      </c>
      <c r="I5868" s="1" t="str">
        <f>IF($H5868="Yes",VLOOKUP($C5868,'Provisioning Requester'!$F$3:$H$20000,3,FALSE),"-")</f>
        <v>-</v>
      </c>
      <c r="J5868" s="1" t="str">
        <f>IF(OR(D5868="SVCP", E5868="TRUE"), "No", IF(ISNA(VLOOKUP($C5868,'ProvResponder deviceId'!$A$1:$A$20000,1,FALSE)),"No","Yes"))</f>
        <v>No</v>
      </c>
      <c r="K5868" s="1" t="str">
        <f>IF($J5868="Yes",VLOOKUP($C5868,'ProvResponder deviceId'!$A$1:$C$20000,3,FALSE),"-")</f>
        <v>-</v>
      </c>
      <c r="L5868" s="1" t="str">
        <f t="shared" si="182"/>
        <v/>
      </c>
      <c r="M5868" s="1" t="str">
        <f t="shared" si="183"/>
        <v/>
      </c>
      <c r="N5868" s="1" t="str">
        <f>IF(ISBLANK($C5868),"",IF(ISNA(VLOOKUP($L5868,'result messages'!$H$3:$L$11,2,FALSE)),VLOOKUP($M5868,'result messages'!$H$3:$L$11,2,FALSE),VLOOKUP($L5868,'result messages'!$H$3:$L$11,2,FALSE)))</f>
        <v/>
      </c>
      <c r="O5868" s="1" t="str">
        <f>IF(ISBLANK($C5868),"",IF(ISNA(VLOOKUP($L5868,'result messages'!$H$3:$L$11,3,FALSE)),VLOOKUP($M5868,'result messages'!$H$3:$L$11,3,FALSE),VLOOKUP($L5868,'result messages'!$H$3:$L$11,3,FALSE)))</f>
        <v/>
      </c>
      <c r="P5868" s="1" t="str">
        <f>IF(ISBLANK($C5868),"",IF(ISNA(VLOOKUP($L5868,'result messages'!$H$3:$L$11,4,FALSE)),VLOOKUP($M5868,'result messages'!$H$3:$L$11,4,FALSE),VLOOKUP($L5868,'result messages'!$H$3:$L$11,4,FALSE)))</f>
        <v/>
      </c>
      <c r="Q5868" s="1" t="str">
        <f>IF(ISBLANK($C5868),"",IF(ISNA(VLOOKUP($L5868,'result messages'!$H$3:$L$11,5,FALSE)),VLOOKUP($M5868,'result messages'!$H$3:$L$11,5,FALSE),VLOOKUP($L5868,'result messages'!$H$3:$L$11,5,FALSE)))</f>
        <v/>
      </c>
    </row>
    <row r="5869" spans="1:17">
      <c r="A5869" s="1">
        <v>5866</v>
      </c>
      <c r="B5869" s="1"/>
      <c r="C5869" s="1"/>
      <c r="D5869" s="1"/>
      <c r="E5869" s="6"/>
      <c r="F5869" s="1"/>
      <c r="G5869" s="1" t="str">
        <f>IF(ISNA(VLOOKUP($C5869,'DTEN TCAP Linkage deviceId'!$A$1:$A$20000,1,FALSE)),"No","Yes")</f>
        <v>No</v>
      </c>
      <c r="H5869" s="1" t="str">
        <f>IF(ISNA(VLOOKUP($C5869,'Provisioning Requester'!$F$3:$H$20000,2,FALSE)),"No","Yes")</f>
        <v>No</v>
      </c>
      <c r="I5869" s="1" t="str">
        <f>IF($H5869="Yes",VLOOKUP($C5869,'Provisioning Requester'!$F$3:$H$20000,3,FALSE),"-")</f>
        <v>-</v>
      </c>
      <c r="J5869" s="1" t="str">
        <f>IF(OR(D5869="SVCP", E5869="TRUE"), "No", IF(ISNA(VLOOKUP($C5869,'ProvResponder deviceId'!$A$1:$A$20000,1,FALSE)),"No","Yes"))</f>
        <v>No</v>
      </c>
      <c r="K5869" s="1" t="str">
        <f>IF($J5869="Yes",VLOOKUP($C5869,'ProvResponder deviceId'!$A$1:$C$20000,3,FALSE),"-")</f>
        <v>-</v>
      </c>
      <c r="L5869" s="1" t="str">
        <f t="shared" si="182"/>
        <v/>
      </c>
      <c r="M5869" s="1" t="str">
        <f t="shared" si="183"/>
        <v/>
      </c>
      <c r="N5869" s="1" t="str">
        <f>IF(ISBLANK($C5869),"",IF(ISNA(VLOOKUP($L5869,'result messages'!$H$3:$L$11,2,FALSE)),VLOOKUP($M5869,'result messages'!$H$3:$L$11,2,FALSE),VLOOKUP($L5869,'result messages'!$H$3:$L$11,2,FALSE)))</f>
        <v/>
      </c>
      <c r="O5869" s="1" t="str">
        <f>IF(ISBLANK($C5869),"",IF(ISNA(VLOOKUP($L5869,'result messages'!$H$3:$L$11,3,FALSE)),VLOOKUP($M5869,'result messages'!$H$3:$L$11,3,FALSE),VLOOKUP($L5869,'result messages'!$H$3:$L$11,3,FALSE)))</f>
        <v/>
      </c>
      <c r="P5869" s="1" t="str">
        <f>IF(ISBLANK($C5869),"",IF(ISNA(VLOOKUP($L5869,'result messages'!$H$3:$L$11,4,FALSE)),VLOOKUP($M5869,'result messages'!$H$3:$L$11,4,FALSE),VLOOKUP($L5869,'result messages'!$H$3:$L$11,4,FALSE)))</f>
        <v/>
      </c>
      <c r="Q5869" s="1" t="str">
        <f>IF(ISBLANK($C5869),"",IF(ISNA(VLOOKUP($L5869,'result messages'!$H$3:$L$11,5,FALSE)),VLOOKUP($M5869,'result messages'!$H$3:$L$11,5,FALSE),VLOOKUP($L5869,'result messages'!$H$3:$L$11,5,FALSE)))</f>
        <v/>
      </c>
    </row>
    <row r="5870" spans="1:17">
      <c r="A5870" s="1">
        <v>5867</v>
      </c>
      <c r="B5870" s="1"/>
      <c r="C5870" s="1"/>
      <c r="D5870" s="1"/>
      <c r="E5870" s="6"/>
      <c r="F5870" s="1"/>
      <c r="G5870" s="1" t="str">
        <f>IF(ISNA(VLOOKUP($C5870,'DTEN TCAP Linkage deviceId'!$A$1:$A$20000,1,FALSE)),"No","Yes")</f>
        <v>No</v>
      </c>
      <c r="H5870" s="1" t="str">
        <f>IF(ISNA(VLOOKUP($C5870,'Provisioning Requester'!$F$3:$H$20000,2,FALSE)),"No","Yes")</f>
        <v>No</v>
      </c>
      <c r="I5870" s="1" t="str">
        <f>IF($H5870="Yes",VLOOKUP($C5870,'Provisioning Requester'!$F$3:$H$20000,3,FALSE),"-")</f>
        <v>-</v>
      </c>
      <c r="J5870" s="1" t="str">
        <f>IF(OR(D5870="SVCP", E5870="TRUE"), "No", IF(ISNA(VLOOKUP($C5870,'ProvResponder deviceId'!$A$1:$A$20000,1,FALSE)),"No","Yes"))</f>
        <v>No</v>
      </c>
      <c r="K5870" s="1" t="str">
        <f>IF($J5870="Yes",VLOOKUP($C5870,'ProvResponder deviceId'!$A$1:$C$20000,3,FALSE),"-")</f>
        <v>-</v>
      </c>
      <c r="L5870" s="1" t="str">
        <f t="shared" si="182"/>
        <v/>
      </c>
      <c r="M5870" s="1" t="str">
        <f t="shared" si="183"/>
        <v/>
      </c>
      <c r="N5870" s="1" t="str">
        <f>IF(ISBLANK($C5870),"",IF(ISNA(VLOOKUP($L5870,'result messages'!$H$3:$L$11,2,FALSE)),VLOOKUP($M5870,'result messages'!$H$3:$L$11,2,FALSE),VLOOKUP($L5870,'result messages'!$H$3:$L$11,2,FALSE)))</f>
        <v/>
      </c>
      <c r="O5870" s="1" t="str">
        <f>IF(ISBLANK($C5870),"",IF(ISNA(VLOOKUP($L5870,'result messages'!$H$3:$L$11,3,FALSE)),VLOOKUP($M5870,'result messages'!$H$3:$L$11,3,FALSE),VLOOKUP($L5870,'result messages'!$H$3:$L$11,3,FALSE)))</f>
        <v/>
      </c>
      <c r="P5870" s="1" t="str">
        <f>IF(ISBLANK($C5870),"",IF(ISNA(VLOOKUP($L5870,'result messages'!$H$3:$L$11,4,FALSE)),VLOOKUP($M5870,'result messages'!$H$3:$L$11,4,FALSE),VLOOKUP($L5870,'result messages'!$H$3:$L$11,4,FALSE)))</f>
        <v/>
      </c>
      <c r="Q5870" s="1" t="str">
        <f>IF(ISBLANK($C5870),"",IF(ISNA(VLOOKUP($L5870,'result messages'!$H$3:$L$11,5,FALSE)),VLOOKUP($M5870,'result messages'!$H$3:$L$11,5,FALSE),VLOOKUP($L5870,'result messages'!$H$3:$L$11,5,FALSE)))</f>
        <v/>
      </c>
    </row>
    <row r="5871" spans="1:17">
      <c r="A5871" s="1">
        <v>5868</v>
      </c>
      <c r="B5871" s="1"/>
      <c r="C5871" s="1"/>
      <c r="D5871" s="1"/>
      <c r="E5871" s="6"/>
      <c r="F5871" s="1"/>
      <c r="G5871" s="1" t="str">
        <f>IF(ISNA(VLOOKUP($C5871,'DTEN TCAP Linkage deviceId'!$A$1:$A$20000,1,FALSE)),"No","Yes")</f>
        <v>No</v>
      </c>
      <c r="H5871" s="1" t="str">
        <f>IF(ISNA(VLOOKUP($C5871,'Provisioning Requester'!$F$3:$H$20000,2,FALSE)),"No","Yes")</f>
        <v>No</v>
      </c>
      <c r="I5871" s="1" t="str">
        <f>IF($H5871="Yes",VLOOKUP($C5871,'Provisioning Requester'!$F$3:$H$20000,3,FALSE),"-")</f>
        <v>-</v>
      </c>
      <c r="J5871" s="1" t="str">
        <f>IF(OR(D5871="SVCP", E5871="TRUE"), "No", IF(ISNA(VLOOKUP($C5871,'ProvResponder deviceId'!$A$1:$A$20000,1,FALSE)),"No","Yes"))</f>
        <v>No</v>
      </c>
      <c r="K5871" s="1" t="str">
        <f>IF($J5871="Yes",VLOOKUP($C5871,'ProvResponder deviceId'!$A$1:$C$20000,3,FALSE),"-")</f>
        <v>-</v>
      </c>
      <c r="L5871" s="1" t="str">
        <f t="shared" si="182"/>
        <v/>
      </c>
      <c r="M5871" s="1" t="str">
        <f t="shared" si="183"/>
        <v/>
      </c>
      <c r="N5871" s="1" t="str">
        <f>IF(ISBLANK($C5871),"",IF(ISNA(VLOOKUP($L5871,'result messages'!$H$3:$L$11,2,FALSE)),VLOOKUP($M5871,'result messages'!$H$3:$L$11,2,FALSE),VLOOKUP($L5871,'result messages'!$H$3:$L$11,2,FALSE)))</f>
        <v/>
      </c>
      <c r="O5871" s="1" t="str">
        <f>IF(ISBLANK($C5871),"",IF(ISNA(VLOOKUP($L5871,'result messages'!$H$3:$L$11,3,FALSE)),VLOOKUP($M5871,'result messages'!$H$3:$L$11,3,FALSE),VLOOKUP($L5871,'result messages'!$H$3:$L$11,3,FALSE)))</f>
        <v/>
      </c>
      <c r="P5871" s="1" t="str">
        <f>IF(ISBLANK($C5871),"",IF(ISNA(VLOOKUP($L5871,'result messages'!$H$3:$L$11,4,FALSE)),VLOOKUP($M5871,'result messages'!$H$3:$L$11,4,FALSE),VLOOKUP($L5871,'result messages'!$H$3:$L$11,4,FALSE)))</f>
        <v/>
      </c>
      <c r="Q5871" s="1" t="str">
        <f>IF(ISBLANK($C5871),"",IF(ISNA(VLOOKUP($L5871,'result messages'!$H$3:$L$11,5,FALSE)),VLOOKUP($M5871,'result messages'!$H$3:$L$11,5,FALSE),VLOOKUP($L5871,'result messages'!$H$3:$L$11,5,FALSE)))</f>
        <v/>
      </c>
    </row>
    <row r="5872" spans="1:17">
      <c r="A5872" s="1">
        <v>5869</v>
      </c>
      <c r="B5872" s="1"/>
      <c r="C5872" s="1"/>
      <c r="D5872" s="1"/>
      <c r="E5872" s="6"/>
      <c r="F5872" s="1"/>
      <c r="G5872" s="1" t="str">
        <f>IF(ISNA(VLOOKUP($C5872,'DTEN TCAP Linkage deviceId'!$A$1:$A$20000,1,FALSE)),"No","Yes")</f>
        <v>No</v>
      </c>
      <c r="H5872" s="1" t="str">
        <f>IF(ISNA(VLOOKUP($C5872,'Provisioning Requester'!$F$3:$H$20000,2,FALSE)),"No","Yes")</f>
        <v>No</v>
      </c>
      <c r="I5872" s="1" t="str">
        <f>IF($H5872="Yes",VLOOKUP($C5872,'Provisioning Requester'!$F$3:$H$20000,3,FALSE),"-")</f>
        <v>-</v>
      </c>
      <c r="J5872" s="1" t="str">
        <f>IF(OR(D5872="SVCP", E5872="TRUE"), "No", IF(ISNA(VLOOKUP($C5872,'ProvResponder deviceId'!$A$1:$A$20000,1,FALSE)),"No","Yes"))</f>
        <v>No</v>
      </c>
      <c r="K5872" s="1" t="str">
        <f>IF($J5872="Yes",VLOOKUP($C5872,'ProvResponder deviceId'!$A$1:$C$20000,3,FALSE),"-")</f>
        <v>-</v>
      </c>
      <c r="L5872" s="1" t="str">
        <f t="shared" si="182"/>
        <v/>
      </c>
      <c r="M5872" s="1" t="str">
        <f t="shared" si="183"/>
        <v/>
      </c>
      <c r="N5872" s="1" t="str">
        <f>IF(ISBLANK($C5872),"",IF(ISNA(VLOOKUP($L5872,'result messages'!$H$3:$L$11,2,FALSE)),VLOOKUP($M5872,'result messages'!$H$3:$L$11,2,FALSE),VLOOKUP($L5872,'result messages'!$H$3:$L$11,2,FALSE)))</f>
        <v/>
      </c>
      <c r="O5872" s="1" t="str">
        <f>IF(ISBLANK($C5872),"",IF(ISNA(VLOOKUP($L5872,'result messages'!$H$3:$L$11,3,FALSE)),VLOOKUP($M5872,'result messages'!$H$3:$L$11,3,FALSE),VLOOKUP($L5872,'result messages'!$H$3:$L$11,3,FALSE)))</f>
        <v/>
      </c>
      <c r="P5872" s="1" t="str">
        <f>IF(ISBLANK($C5872),"",IF(ISNA(VLOOKUP($L5872,'result messages'!$H$3:$L$11,4,FALSE)),VLOOKUP($M5872,'result messages'!$H$3:$L$11,4,FALSE),VLOOKUP($L5872,'result messages'!$H$3:$L$11,4,FALSE)))</f>
        <v/>
      </c>
      <c r="Q5872" s="1" t="str">
        <f>IF(ISBLANK($C5872),"",IF(ISNA(VLOOKUP($L5872,'result messages'!$H$3:$L$11,5,FALSE)),VLOOKUP($M5872,'result messages'!$H$3:$L$11,5,FALSE),VLOOKUP($L5872,'result messages'!$H$3:$L$11,5,FALSE)))</f>
        <v/>
      </c>
    </row>
    <row r="5873" spans="1:17">
      <c r="A5873" s="1">
        <v>5870</v>
      </c>
      <c r="B5873" s="1"/>
      <c r="C5873" s="1"/>
      <c r="D5873" s="1"/>
      <c r="E5873" s="6"/>
      <c r="F5873" s="1"/>
      <c r="G5873" s="1" t="str">
        <f>IF(ISNA(VLOOKUP($C5873,'DTEN TCAP Linkage deviceId'!$A$1:$A$20000,1,FALSE)),"No","Yes")</f>
        <v>No</v>
      </c>
      <c r="H5873" s="1" t="str">
        <f>IF(ISNA(VLOOKUP($C5873,'Provisioning Requester'!$F$3:$H$20000,2,FALSE)),"No","Yes")</f>
        <v>No</v>
      </c>
      <c r="I5873" s="1" t="str">
        <f>IF($H5873="Yes",VLOOKUP($C5873,'Provisioning Requester'!$F$3:$H$20000,3,FALSE),"-")</f>
        <v>-</v>
      </c>
      <c r="J5873" s="1" t="str">
        <f>IF(OR(D5873="SVCP", E5873="TRUE"), "No", IF(ISNA(VLOOKUP($C5873,'ProvResponder deviceId'!$A$1:$A$20000,1,FALSE)),"No","Yes"))</f>
        <v>No</v>
      </c>
      <c r="K5873" s="1" t="str">
        <f>IF($J5873="Yes",VLOOKUP($C5873,'ProvResponder deviceId'!$A$1:$C$20000,3,FALSE),"-")</f>
        <v>-</v>
      </c>
      <c r="L5873" s="1" t="str">
        <f t="shared" si="182"/>
        <v/>
      </c>
      <c r="M5873" s="1" t="str">
        <f t="shared" si="183"/>
        <v/>
      </c>
      <c r="N5873" s="1" t="str">
        <f>IF(ISBLANK($C5873),"",IF(ISNA(VLOOKUP($L5873,'result messages'!$H$3:$L$11,2,FALSE)),VLOOKUP($M5873,'result messages'!$H$3:$L$11,2,FALSE),VLOOKUP($L5873,'result messages'!$H$3:$L$11,2,FALSE)))</f>
        <v/>
      </c>
      <c r="O5873" s="1" t="str">
        <f>IF(ISBLANK($C5873),"",IF(ISNA(VLOOKUP($L5873,'result messages'!$H$3:$L$11,3,FALSE)),VLOOKUP($M5873,'result messages'!$H$3:$L$11,3,FALSE),VLOOKUP($L5873,'result messages'!$H$3:$L$11,3,FALSE)))</f>
        <v/>
      </c>
      <c r="P5873" s="1" t="str">
        <f>IF(ISBLANK($C5873),"",IF(ISNA(VLOOKUP($L5873,'result messages'!$H$3:$L$11,4,FALSE)),VLOOKUP($M5873,'result messages'!$H$3:$L$11,4,FALSE),VLOOKUP($L5873,'result messages'!$H$3:$L$11,4,FALSE)))</f>
        <v/>
      </c>
      <c r="Q5873" s="1" t="str">
        <f>IF(ISBLANK($C5873),"",IF(ISNA(VLOOKUP($L5873,'result messages'!$H$3:$L$11,5,FALSE)),VLOOKUP($M5873,'result messages'!$H$3:$L$11,5,FALSE),VLOOKUP($L5873,'result messages'!$H$3:$L$11,5,FALSE)))</f>
        <v/>
      </c>
    </row>
    <row r="5874" spans="1:17">
      <c r="A5874" s="1">
        <v>5871</v>
      </c>
      <c r="B5874" s="1"/>
      <c r="C5874" s="1"/>
      <c r="D5874" s="1"/>
      <c r="E5874" s="6"/>
      <c r="F5874" s="1"/>
      <c r="G5874" s="1" t="str">
        <f>IF(ISNA(VLOOKUP($C5874,'DTEN TCAP Linkage deviceId'!$A$1:$A$20000,1,FALSE)),"No","Yes")</f>
        <v>No</v>
      </c>
      <c r="H5874" s="1" t="str">
        <f>IF(ISNA(VLOOKUP($C5874,'Provisioning Requester'!$F$3:$H$20000,2,FALSE)),"No","Yes")</f>
        <v>No</v>
      </c>
      <c r="I5874" s="1" t="str">
        <f>IF($H5874="Yes",VLOOKUP($C5874,'Provisioning Requester'!$F$3:$H$20000,3,FALSE),"-")</f>
        <v>-</v>
      </c>
      <c r="J5874" s="1" t="str">
        <f>IF(OR(D5874="SVCP", E5874="TRUE"), "No", IF(ISNA(VLOOKUP($C5874,'ProvResponder deviceId'!$A$1:$A$20000,1,FALSE)),"No","Yes"))</f>
        <v>No</v>
      </c>
      <c r="K5874" s="1" t="str">
        <f>IF($J5874="Yes",VLOOKUP($C5874,'ProvResponder deviceId'!$A$1:$C$20000,3,FALSE),"-")</f>
        <v>-</v>
      </c>
      <c r="L5874" s="1" t="str">
        <f t="shared" si="182"/>
        <v/>
      </c>
      <c r="M5874" s="1" t="str">
        <f t="shared" si="183"/>
        <v/>
      </c>
      <c r="N5874" s="1" t="str">
        <f>IF(ISBLANK($C5874),"",IF(ISNA(VLOOKUP($L5874,'result messages'!$H$3:$L$11,2,FALSE)),VLOOKUP($M5874,'result messages'!$H$3:$L$11,2,FALSE),VLOOKUP($L5874,'result messages'!$H$3:$L$11,2,FALSE)))</f>
        <v/>
      </c>
      <c r="O5874" s="1" t="str">
        <f>IF(ISBLANK($C5874),"",IF(ISNA(VLOOKUP($L5874,'result messages'!$H$3:$L$11,3,FALSE)),VLOOKUP($M5874,'result messages'!$H$3:$L$11,3,FALSE),VLOOKUP($L5874,'result messages'!$H$3:$L$11,3,FALSE)))</f>
        <v/>
      </c>
      <c r="P5874" s="1" t="str">
        <f>IF(ISBLANK($C5874),"",IF(ISNA(VLOOKUP($L5874,'result messages'!$H$3:$L$11,4,FALSE)),VLOOKUP($M5874,'result messages'!$H$3:$L$11,4,FALSE),VLOOKUP($L5874,'result messages'!$H$3:$L$11,4,FALSE)))</f>
        <v/>
      </c>
      <c r="Q5874" s="1" t="str">
        <f>IF(ISBLANK($C5874),"",IF(ISNA(VLOOKUP($L5874,'result messages'!$H$3:$L$11,5,FALSE)),VLOOKUP($M5874,'result messages'!$H$3:$L$11,5,FALSE),VLOOKUP($L5874,'result messages'!$H$3:$L$11,5,FALSE)))</f>
        <v/>
      </c>
    </row>
    <row r="5875" spans="1:17">
      <c r="A5875" s="1">
        <v>5872</v>
      </c>
      <c r="B5875" s="1"/>
      <c r="C5875" s="1"/>
      <c r="D5875" s="1"/>
      <c r="E5875" s="6"/>
      <c r="F5875" s="1"/>
      <c r="G5875" s="1" t="str">
        <f>IF(ISNA(VLOOKUP($C5875,'DTEN TCAP Linkage deviceId'!$A$1:$A$20000,1,FALSE)),"No","Yes")</f>
        <v>No</v>
      </c>
      <c r="H5875" s="1" t="str">
        <f>IF(ISNA(VLOOKUP($C5875,'Provisioning Requester'!$F$3:$H$20000,2,FALSE)),"No","Yes")</f>
        <v>No</v>
      </c>
      <c r="I5875" s="1" t="str">
        <f>IF($H5875="Yes",VLOOKUP($C5875,'Provisioning Requester'!$F$3:$H$20000,3,FALSE),"-")</f>
        <v>-</v>
      </c>
      <c r="J5875" s="1" t="str">
        <f>IF(OR(D5875="SVCP", E5875="TRUE"), "No", IF(ISNA(VLOOKUP($C5875,'ProvResponder deviceId'!$A$1:$A$20000,1,FALSE)),"No","Yes"))</f>
        <v>No</v>
      </c>
      <c r="K5875" s="1" t="str">
        <f>IF($J5875="Yes",VLOOKUP($C5875,'ProvResponder deviceId'!$A$1:$C$20000,3,FALSE),"-")</f>
        <v>-</v>
      </c>
      <c r="L5875" s="1" t="str">
        <f t="shared" si="182"/>
        <v/>
      </c>
      <c r="M5875" s="1" t="str">
        <f t="shared" si="183"/>
        <v/>
      </c>
      <c r="N5875" s="1" t="str">
        <f>IF(ISBLANK($C5875),"",IF(ISNA(VLOOKUP($L5875,'result messages'!$H$3:$L$11,2,FALSE)),VLOOKUP($M5875,'result messages'!$H$3:$L$11,2,FALSE),VLOOKUP($L5875,'result messages'!$H$3:$L$11,2,FALSE)))</f>
        <v/>
      </c>
      <c r="O5875" s="1" t="str">
        <f>IF(ISBLANK($C5875),"",IF(ISNA(VLOOKUP($L5875,'result messages'!$H$3:$L$11,3,FALSE)),VLOOKUP($M5875,'result messages'!$H$3:$L$11,3,FALSE),VLOOKUP($L5875,'result messages'!$H$3:$L$11,3,FALSE)))</f>
        <v/>
      </c>
      <c r="P5875" s="1" t="str">
        <f>IF(ISBLANK($C5875),"",IF(ISNA(VLOOKUP($L5875,'result messages'!$H$3:$L$11,4,FALSE)),VLOOKUP($M5875,'result messages'!$H$3:$L$11,4,FALSE),VLOOKUP($L5875,'result messages'!$H$3:$L$11,4,FALSE)))</f>
        <v/>
      </c>
      <c r="Q5875" s="1" t="str">
        <f>IF(ISBLANK($C5875),"",IF(ISNA(VLOOKUP($L5875,'result messages'!$H$3:$L$11,5,FALSE)),VLOOKUP($M5875,'result messages'!$H$3:$L$11,5,FALSE),VLOOKUP($L5875,'result messages'!$H$3:$L$11,5,FALSE)))</f>
        <v/>
      </c>
    </row>
    <row r="5876" spans="1:17">
      <c r="A5876" s="1">
        <v>5873</v>
      </c>
      <c r="B5876" s="1"/>
      <c r="C5876" s="1"/>
      <c r="D5876" s="1"/>
      <c r="E5876" s="6"/>
      <c r="F5876" s="1"/>
      <c r="G5876" s="1" t="str">
        <f>IF(ISNA(VLOOKUP($C5876,'DTEN TCAP Linkage deviceId'!$A$1:$A$20000,1,FALSE)),"No","Yes")</f>
        <v>No</v>
      </c>
      <c r="H5876" s="1" t="str">
        <f>IF(ISNA(VLOOKUP($C5876,'Provisioning Requester'!$F$3:$H$20000,2,FALSE)),"No","Yes")</f>
        <v>No</v>
      </c>
      <c r="I5876" s="1" t="str">
        <f>IF($H5876="Yes",VLOOKUP($C5876,'Provisioning Requester'!$F$3:$H$20000,3,FALSE),"-")</f>
        <v>-</v>
      </c>
      <c r="J5876" s="1" t="str">
        <f>IF(OR(D5876="SVCP", E5876="TRUE"), "No", IF(ISNA(VLOOKUP($C5876,'ProvResponder deviceId'!$A$1:$A$20000,1,FALSE)),"No","Yes"))</f>
        <v>No</v>
      </c>
      <c r="K5876" s="1" t="str">
        <f>IF($J5876="Yes",VLOOKUP($C5876,'ProvResponder deviceId'!$A$1:$C$20000,3,FALSE),"-")</f>
        <v>-</v>
      </c>
      <c r="L5876" s="1" t="str">
        <f t="shared" si="182"/>
        <v/>
      </c>
      <c r="M5876" s="1" t="str">
        <f t="shared" si="183"/>
        <v/>
      </c>
      <c r="N5876" s="1" t="str">
        <f>IF(ISBLANK($C5876),"",IF(ISNA(VLOOKUP($L5876,'result messages'!$H$3:$L$11,2,FALSE)),VLOOKUP($M5876,'result messages'!$H$3:$L$11,2,FALSE),VLOOKUP($L5876,'result messages'!$H$3:$L$11,2,FALSE)))</f>
        <v/>
      </c>
      <c r="O5876" s="1" t="str">
        <f>IF(ISBLANK($C5876),"",IF(ISNA(VLOOKUP($L5876,'result messages'!$H$3:$L$11,3,FALSE)),VLOOKUP($M5876,'result messages'!$H$3:$L$11,3,FALSE),VLOOKUP($L5876,'result messages'!$H$3:$L$11,3,FALSE)))</f>
        <v/>
      </c>
      <c r="P5876" s="1" t="str">
        <f>IF(ISBLANK($C5876),"",IF(ISNA(VLOOKUP($L5876,'result messages'!$H$3:$L$11,4,FALSE)),VLOOKUP($M5876,'result messages'!$H$3:$L$11,4,FALSE),VLOOKUP($L5876,'result messages'!$H$3:$L$11,4,FALSE)))</f>
        <v/>
      </c>
      <c r="Q5876" s="1" t="str">
        <f>IF(ISBLANK($C5876),"",IF(ISNA(VLOOKUP($L5876,'result messages'!$H$3:$L$11,5,FALSE)),VLOOKUP($M5876,'result messages'!$H$3:$L$11,5,FALSE),VLOOKUP($L5876,'result messages'!$H$3:$L$11,5,FALSE)))</f>
        <v/>
      </c>
    </row>
    <row r="5877" spans="1:17">
      <c r="A5877" s="1">
        <v>5874</v>
      </c>
      <c r="B5877" s="1"/>
      <c r="C5877" s="1"/>
      <c r="D5877" s="1"/>
      <c r="E5877" s="6"/>
      <c r="F5877" s="1"/>
      <c r="G5877" s="1" t="str">
        <f>IF(ISNA(VLOOKUP($C5877,'DTEN TCAP Linkage deviceId'!$A$1:$A$20000,1,FALSE)),"No","Yes")</f>
        <v>No</v>
      </c>
      <c r="H5877" s="1" t="str">
        <f>IF(ISNA(VLOOKUP($C5877,'Provisioning Requester'!$F$3:$H$20000,2,FALSE)),"No","Yes")</f>
        <v>No</v>
      </c>
      <c r="I5877" s="1" t="str">
        <f>IF($H5877="Yes",VLOOKUP($C5877,'Provisioning Requester'!$F$3:$H$20000,3,FALSE),"-")</f>
        <v>-</v>
      </c>
      <c r="J5877" s="1" t="str">
        <f>IF(OR(D5877="SVCP", E5877="TRUE"), "No", IF(ISNA(VLOOKUP($C5877,'ProvResponder deviceId'!$A$1:$A$20000,1,FALSE)),"No","Yes"))</f>
        <v>No</v>
      </c>
      <c r="K5877" s="1" t="str">
        <f>IF($J5877="Yes",VLOOKUP($C5877,'ProvResponder deviceId'!$A$1:$C$20000,3,FALSE),"-")</f>
        <v>-</v>
      </c>
      <c r="L5877" s="1" t="str">
        <f t="shared" si="182"/>
        <v/>
      </c>
      <c r="M5877" s="1" t="str">
        <f t="shared" si="183"/>
        <v/>
      </c>
      <c r="N5877" s="1" t="str">
        <f>IF(ISBLANK($C5877),"",IF(ISNA(VLOOKUP($L5877,'result messages'!$H$3:$L$11,2,FALSE)),VLOOKUP($M5877,'result messages'!$H$3:$L$11,2,FALSE),VLOOKUP($L5877,'result messages'!$H$3:$L$11,2,FALSE)))</f>
        <v/>
      </c>
      <c r="O5877" s="1" t="str">
        <f>IF(ISBLANK($C5877),"",IF(ISNA(VLOOKUP($L5877,'result messages'!$H$3:$L$11,3,FALSE)),VLOOKUP($M5877,'result messages'!$H$3:$L$11,3,FALSE),VLOOKUP($L5877,'result messages'!$H$3:$L$11,3,FALSE)))</f>
        <v/>
      </c>
      <c r="P5877" s="1" t="str">
        <f>IF(ISBLANK($C5877),"",IF(ISNA(VLOOKUP($L5877,'result messages'!$H$3:$L$11,4,FALSE)),VLOOKUP($M5877,'result messages'!$H$3:$L$11,4,FALSE),VLOOKUP($L5877,'result messages'!$H$3:$L$11,4,FALSE)))</f>
        <v/>
      </c>
      <c r="Q5877" s="1" t="str">
        <f>IF(ISBLANK($C5877),"",IF(ISNA(VLOOKUP($L5877,'result messages'!$H$3:$L$11,5,FALSE)),VLOOKUP($M5877,'result messages'!$H$3:$L$11,5,FALSE),VLOOKUP($L5877,'result messages'!$H$3:$L$11,5,FALSE)))</f>
        <v/>
      </c>
    </row>
    <row r="5878" spans="1:17">
      <c r="A5878" s="1">
        <v>5875</v>
      </c>
      <c r="B5878" s="1"/>
      <c r="C5878" s="1"/>
      <c r="D5878" s="1"/>
      <c r="E5878" s="6"/>
      <c r="F5878" s="1"/>
      <c r="G5878" s="1" t="str">
        <f>IF(ISNA(VLOOKUP($C5878,'DTEN TCAP Linkage deviceId'!$A$1:$A$20000,1,FALSE)),"No","Yes")</f>
        <v>No</v>
      </c>
      <c r="H5878" s="1" t="str">
        <f>IF(ISNA(VLOOKUP($C5878,'Provisioning Requester'!$F$3:$H$20000,2,FALSE)),"No","Yes")</f>
        <v>No</v>
      </c>
      <c r="I5878" s="1" t="str">
        <f>IF($H5878="Yes",VLOOKUP($C5878,'Provisioning Requester'!$F$3:$H$20000,3,FALSE),"-")</f>
        <v>-</v>
      </c>
      <c r="J5878" s="1" t="str">
        <f>IF(OR(D5878="SVCP", E5878="TRUE"), "No", IF(ISNA(VLOOKUP($C5878,'ProvResponder deviceId'!$A$1:$A$20000,1,FALSE)),"No","Yes"))</f>
        <v>No</v>
      </c>
      <c r="K5878" s="1" t="str">
        <f>IF($J5878="Yes",VLOOKUP($C5878,'ProvResponder deviceId'!$A$1:$C$20000,3,FALSE),"-")</f>
        <v>-</v>
      </c>
      <c r="L5878" s="1" t="str">
        <f t="shared" si="182"/>
        <v/>
      </c>
      <c r="M5878" s="1" t="str">
        <f t="shared" si="183"/>
        <v/>
      </c>
      <c r="N5878" s="1" t="str">
        <f>IF(ISBLANK($C5878),"",IF(ISNA(VLOOKUP($L5878,'result messages'!$H$3:$L$11,2,FALSE)),VLOOKUP($M5878,'result messages'!$H$3:$L$11,2,FALSE),VLOOKUP($L5878,'result messages'!$H$3:$L$11,2,FALSE)))</f>
        <v/>
      </c>
      <c r="O5878" s="1" t="str">
        <f>IF(ISBLANK($C5878),"",IF(ISNA(VLOOKUP($L5878,'result messages'!$H$3:$L$11,3,FALSE)),VLOOKUP($M5878,'result messages'!$H$3:$L$11,3,FALSE),VLOOKUP($L5878,'result messages'!$H$3:$L$11,3,FALSE)))</f>
        <v/>
      </c>
      <c r="P5878" s="1" t="str">
        <f>IF(ISBLANK($C5878),"",IF(ISNA(VLOOKUP($L5878,'result messages'!$H$3:$L$11,4,FALSE)),VLOOKUP($M5878,'result messages'!$H$3:$L$11,4,FALSE),VLOOKUP($L5878,'result messages'!$H$3:$L$11,4,FALSE)))</f>
        <v/>
      </c>
      <c r="Q5878" s="1" t="str">
        <f>IF(ISBLANK($C5878),"",IF(ISNA(VLOOKUP($L5878,'result messages'!$H$3:$L$11,5,FALSE)),VLOOKUP($M5878,'result messages'!$H$3:$L$11,5,FALSE),VLOOKUP($L5878,'result messages'!$H$3:$L$11,5,FALSE)))</f>
        <v/>
      </c>
    </row>
    <row r="5879" spans="1:17">
      <c r="A5879" s="1">
        <v>5876</v>
      </c>
      <c r="B5879" s="1"/>
      <c r="C5879" s="1"/>
      <c r="D5879" s="1"/>
      <c r="E5879" s="6"/>
      <c r="F5879" s="1"/>
      <c r="G5879" s="1" t="str">
        <f>IF(ISNA(VLOOKUP($C5879,'DTEN TCAP Linkage deviceId'!$A$1:$A$20000,1,FALSE)),"No","Yes")</f>
        <v>No</v>
      </c>
      <c r="H5879" s="1" t="str">
        <f>IF(ISNA(VLOOKUP($C5879,'Provisioning Requester'!$F$3:$H$20000,2,FALSE)),"No","Yes")</f>
        <v>No</v>
      </c>
      <c r="I5879" s="1" t="str">
        <f>IF($H5879="Yes",VLOOKUP($C5879,'Provisioning Requester'!$F$3:$H$20000,3,FALSE),"-")</f>
        <v>-</v>
      </c>
      <c r="J5879" s="1" t="str">
        <f>IF(OR(D5879="SVCP", E5879="TRUE"), "No", IF(ISNA(VLOOKUP($C5879,'ProvResponder deviceId'!$A$1:$A$20000,1,FALSE)),"No","Yes"))</f>
        <v>No</v>
      </c>
      <c r="K5879" s="1" t="str">
        <f>IF($J5879="Yes",VLOOKUP($C5879,'ProvResponder deviceId'!$A$1:$C$20000,3,FALSE),"-")</f>
        <v>-</v>
      </c>
      <c r="L5879" s="1" t="str">
        <f t="shared" si="182"/>
        <v/>
      </c>
      <c r="M5879" s="1" t="str">
        <f t="shared" si="183"/>
        <v/>
      </c>
      <c r="N5879" s="1" t="str">
        <f>IF(ISBLANK($C5879),"",IF(ISNA(VLOOKUP($L5879,'result messages'!$H$3:$L$11,2,FALSE)),VLOOKUP($M5879,'result messages'!$H$3:$L$11,2,FALSE),VLOOKUP($L5879,'result messages'!$H$3:$L$11,2,FALSE)))</f>
        <v/>
      </c>
      <c r="O5879" s="1" t="str">
        <f>IF(ISBLANK($C5879),"",IF(ISNA(VLOOKUP($L5879,'result messages'!$H$3:$L$11,3,FALSE)),VLOOKUP($M5879,'result messages'!$H$3:$L$11,3,FALSE),VLOOKUP($L5879,'result messages'!$H$3:$L$11,3,FALSE)))</f>
        <v/>
      </c>
      <c r="P5879" s="1" t="str">
        <f>IF(ISBLANK($C5879),"",IF(ISNA(VLOOKUP($L5879,'result messages'!$H$3:$L$11,4,FALSE)),VLOOKUP($M5879,'result messages'!$H$3:$L$11,4,FALSE),VLOOKUP($L5879,'result messages'!$H$3:$L$11,4,FALSE)))</f>
        <v/>
      </c>
      <c r="Q5879" s="1" t="str">
        <f>IF(ISBLANK($C5879),"",IF(ISNA(VLOOKUP($L5879,'result messages'!$H$3:$L$11,5,FALSE)),VLOOKUP($M5879,'result messages'!$H$3:$L$11,5,FALSE),VLOOKUP($L5879,'result messages'!$H$3:$L$11,5,FALSE)))</f>
        <v/>
      </c>
    </row>
    <row r="5880" spans="1:17">
      <c r="A5880" s="1">
        <v>5877</v>
      </c>
      <c r="B5880" s="1"/>
      <c r="C5880" s="1"/>
      <c r="D5880" s="1"/>
      <c r="E5880" s="6"/>
      <c r="F5880" s="1"/>
      <c r="G5880" s="1" t="str">
        <f>IF(ISNA(VLOOKUP($C5880,'DTEN TCAP Linkage deviceId'!$A$1:$A$20000,1,FALSE)),"No","Yes")</f>
        <v>No</v>
      </c>
      <c r="H5880" s="1" t="str">
        <f>IF(ISNA(VLOOKUP($C5880,'Provisioning Requester'!$F$3:$H$20000,2,FALSE)),"No","Yes")</f>
        <v>No</v>
      </c>
      <c r="I5880" s="1" t="str">
        <f>IF($H5880="Yes",VLOOKUP($C5880,'Provisioning Requester'!$F$3:$H$20000,3,FALSE),"-")</f>
        <v>-</v>
      </c>
      <c r="J5880" s="1" t="str">
        <f>IF(OR(D5880="SVCP", E5880="TRUE"), "No", IF(ISNA(VLOOKUP($C5880,'ProvResponder deviceId'!$A$1:$A$20000,1,FALSE)),"No","Yes"))</f>
        <v>No</v>
      </c>
      <c r="K5880" s="1" t="str">
        <f>IF($J5880="Yes",VLOOKUP($C5880,'ProvResponder deviceId'!$A$1:$C$20000,3,FALSE),"-")</f>
        <v>-</v>
      </c>
      <c r="L5880" s="1" t="str">
        <f t="shared" si="182"/>
        <v/>
      </c>
      <c r="M5880" s="1" t="str">
        <f t="shared" si="183"/>
        <v/>
      </c>
      <c r="N5880" s="1" t="str">
        <f>IF(ISBLANK($C5880),"",IF(ISNA(VLOOKUP($L5880,'result messages'!$H$3:$L$11,2,FALSE)),VLOOKUP($M5880,'result messages'!$H$3:$L$11,2,FALSE),VLOOKUP($L5880,'result messages'!$H$3:$L$11,2,FALSE)))</f>
        <v/>
      </c>
      <c r="O5880" s="1" t="str">
        <f>IF(ISBLANK($C5880),"",IF(ISNA(VLOOKUP($L5880,'result messages'!$H$3:$L$11,3,FALSE)),VLOOKUP($M5880,'result messages'!$H$3:$L$11,3,FALSE),VLOOKUP($L5880,'result messages'!$H$3:$L$11,3,FALSE)))</f>
        <v/>
      </c>
      <c r="P5880" s="1" t="str">
        <f>IF(ISBLANK($C5880),"",IF(ISNA(VLOOKUP($L5880,'result messages'!$H$3:$L$11,4,FALSE)),VLOOKUP($M5880,'result messages'!$H$3:$L$11,4,FALSE),VLOOKUP($L5880,'result messages'!$H$3:$L$11,4,FALSE)))</f>
        <v/>
      </c>
      <c r="Q5880" s="1" t="str">
        <f>IF(ISBLANK($C5880),"",IF(ISNA(VLOOKUP($L5880,'result messages'!$H$3:$L$11,5,FALSE)),VLOOKUP($M5880,'result messages'!$H$3:$L$11,5,FALSE),VLOOKUP($L5880,'result messages'!$H$3:$L$11,5,FALSE)))</f>
        <v/>
      </c>
    </row>
    <row r="5881" spans="1:17">
      <c r="A5881" s="1">
        <v>5878</v>
      </c>
      <c r="B5881" s="1"/>
      <c r="C5881" s="1"/>
      <c r="D5881" s="1"/>
      <c r="E5881" s="6"/>
      <c r="F5881" s="1"/>
      <c r="G5881" s="1" t="str">
        <f>IF(ISNA(VLOOKUP($C5881,'DTEN TCAP Linkage deviceId'!$A$1:$A$20000,1,FALSE)),"No","Yes")</f>
        <v>No</v>
      </c>
      <c r="H5881" s="1" t="str">
        <f>IF(ISNA(VLOOKUP($C5881,'Provisioning Requester'!$F$3:$H$20000,2,FALSE)),"No","Yes")</f>
        <v>No</v>
      </c>
      <c r="I5881" s="1" t="str">
        <f>IF($H5881="Yes",VLOOKUP($C5881,'Provisioning Requester'!$F$3:$H$20000,3,FALSE),"-")</f>
        <v>-</v>
      </c>
      <c r="J5881" s="1" t="str">
        <f>IF(OR(D5881="SVCP", E5881="TRUE"), "No", IF(ISNA(VLOOKUP($C5881,'ProvResponder deviceId'!$A$1:$A$20000,1,FALSE)),"No","Yes"))</f>
        <v>No</v>
      </c>
      <c r="K5881" s="1" t="str">
        <f>IF($J5881="Yes",VLOOKUP($C5881,'ProvResponder deviceId'!$A$1:$C$20000,3,FALSE),"-")</f>
        <v>-</v>
      </c>
      <c r="L5881" s="1" t="str">
        <f t="shared" si="182"/>
        <v/>
      </c>
      <c r="M5881" s="1" t="str">
        <f t="shared" si="183"/>
        <v/>
      </c>
      <c r="N5881" s="1" t="str">
        <f>IF(ISBLANK($C5881),"",IF(ISNA(VLOOKUP($L5881,'result messages'!$H$3:$L$11,2,FALSE)),VLOOKUP($M5881,'result messages'!$H$3:$L$11,2,FALSE),VLOOKUP($L5881,'result messages'!$H$3:$L$11,2,FALSE)))</f>
        <v/>
      </c>
      <c r="O5881" s="1" t="str">
        <f>IF(ISBLANK($C5881),"",IF(ISNA(VLOOKUP($L5881,'result messages'!$H$3:$L$11,3,FALSE)),VLOOKUP($M5881,'result messages'!$H$3:$L$11,3,FALSE),VLOOKUP($L5881,'result messages'!$H$3:$L$11,3,FALSE)))</f>
        <v/>
      </c>
      <c r="P5881" s="1" t="str">
        <f>IF(ISBLANK($C5881),"",IF(ISNA(VLOOKUP($L5881,'result messages'!$H$3:$L$11,4,FALSE)),VLOOKUP($M5881,'result messages'!$H$3:$L$11,4,FALSE),VLOOKUP($L5881,'result messages'!$H$3:$L$11,4,FALSE)))</f>
        <v/>
      </c>
      <c r="Q5881" s="1" t="str">
        <f>IF(ISBLANK($C5881),"",IF(ISNA(VLOOKUP($L5881,'result messages'!$H$3:$L$11,5,FALSE)),VLOOKUP($M5881,'result messages'!$H$3:$L$11,5,FALSE),VLOOKUP($L5881,'result messages'!$H$3:$L$11,5,FALSE)))</f>
        <v/>
      </c>
    </row>
    <row r="5882" spans="1:17">
      <c r="A5882" s="1">
        <v>5879</v>
      </c>
      <c r="B5882" s="1"/>
      <c r="C5882" s="1"/>
      <c r="D5882" s="1"/>
      <c r="E5882" s="6"/>
      <c r="F5882" s="1"/>
      <c r="G5882" s="1" t="str">
        <f>IF(ISNA(VLOOKUP($C5882,'DTEN TCAP Linkage deviceId'!$A$1:$A$20000,1,FALSE)),"No","Yes")</f>
        <v>No</v>
      </c>
      <c r="H5882" s="1" t="str">
        <f>IF(ISNA(VLOOKUP($C5882,'Provisioning Requester'!$F$3:$H$20000,2,FALSE)),"No","Yes")</f>
        <v>No</v>
      </c>
      <c r="I5882" s="1" t="str">
        <f>IF($H5882="Yes",VLOOKUP($C5882,'Provisioning Requester'!$F$3:$H$20000,3,FALSE),"-")</f>
        <v>-</v>
      </c>
      <c r="J5882" s="1" t="str">
        <f>IF(OR(D5882="SVCP", E5882="TRUE"), "No", IF(ISNA(VLOOKUP($C5882,'ProvResponder deviceId'!$A$1:$A$20000,1,FALSE)),"No","Yes"))</f>
        <v>No</v>
      </c>
      <c r="K5882" s="1" t="str">
        <f>IF($J5882="Yes",VLOOKUP($C5882,'ProvResponder deviceId'!$A$1:$C$20000,3,FALSE),"-")</f>
        <v>-</v>
      </c>
      <c r="L5882" s="1" t="str">
        <f t="shared" si="182"/>
        <v/>
      </c>
      <c r="M5882" s="1" t="str">
        <f t="shared" si="183"/>
        <v/>
      </c>
      <c r="N5882" s="1" t="str">
        <f>IF(ISBLANK($C5882),"",IF(ISNA(VLOOKUP($L5882,'result messages'!$H$3:$L$11,2,FALSE)),VLOOKUP($M5882,'result messages'!$H$3:$L$11,2,FALSE),VLOOKUP($L5882,'result messages'!$H$3:$L$11,2,FALSE)))</f>
        <v/>
      </c>
      <c r="O5882" s="1" t="str">
        <f>IF(ISBLANK($C5882),"",IF(ISNA(VLOOKUP($L5882,'result messages'!$H$3:$L$11,3,FALSE)),VLOOKUP($M5882,'result messages'!$H$3:$L$11,3,FALSE),VLOOKUP($L5882,'result messages'!$H$3:$L$11,3,FALSE)))</f>
        <v/>
      </c>
      <c r="P5882" s="1" t="str">
        <f>IF(ISBLANK($C5882),"",IF(ISNA(VLOOKUP($L5882,'result messages'!$H$3:$L$11,4,FALSE)),VLOOKUP($M5882,'result messages'!$H$3:$L$11,4,FALSE),VLOOKUP($L5882,'result messages'!$H$3:$L$11,4,FALSE)))</f>
        <v/>
      </c>
      <c r="Q5882" s="1" t="str">
        <f>IF(ISBLANK($C5882),"",IF(ISNA(VLOOKUP($L5882,'result messages'!$H$3:$L$11,5,FALSE)),VLOOKUP($M5882,'result messages'!$H$3:$L$11,5,FALSE),VLOOKUP($L5882,'result messages'!$H$3:$L$11,5,FALSE)))</f>
        <v/>
      </c>
    </row>
    <row r="5883" spans="1:17">
      <c r="A5883" s="1">
        <v>5880</v>
      </c>
      <c r="B5883" s="1"/>
      <c r="C5883" s="1"/>
      <c r="D5883" s="1"/>
      <c r="E5883" s="6"/>
      <c r="F5883" s="1"/>
      <c r="G5883" s="1" t="str">
        <f>IF(ISNA(VLOOKUP($C5883,'DTEN TCAP Linkage deviceId'!$A$1:$A$20000,1,FALSE)),"No","Yes")</f>
        <v>No</v>
      </c>
      <c r="H5883" s="1" t="str">
        <f>IF(ISNA(VLOOKUP($C5883,'Provisioning Requester'!$F$3:$H$20000,2,FALSE)),"No","Yes")</f>
        <v>No</v>
      </c>
      <c r="I5883" s="1" t="str">
        <f>IF($H5883="Yes",VLOOKUP($C5883,'Provisioning Requester'!$F$3:$H$20000,3,FALSE),"-")</f>
        <v>-</v>
      </c>
      <c r="J5883" s="1" t="str">
        <f>IF(OR(D5883="SVCP", E5883="TRUE"), "No", IF(ISNA(VLOOKUP($C5883,'ProvResponder deviceId'!$A$1:$A$20000,1,FALSE)),"No","Yes"))</f>
        <v>No</v>
      </c>
      <c r="K5883" s="1" t="str">
        <f>IF($J5883="Yes",VLOOKUP($C5883,'ProvResponder deviceId'!$A$1:$C$20000,3,FALSE),"-")</f>
        <v>-</v>
      </c>
      <c r="L5883" s="1" t="str">
        <f t="shared" si="182"/>
        <v/>
      </c>
      <c r="M5883" s="1" t="str">
        <f t="shared" si="183"/>
        <v/>
      </c>
      <c r="N5883" s="1" t="str">
        <f>IF(ISBLANK($C5883),"",IF(ISNA(VLOOKUP($L5883,'result messages'!$H$3:$L$11,2,FALSE)),VLOOKUP($M5883,'result messages'!$H$3:$L$11,2,FALSE),VLOOKUP($L5883,'result messages'!$H$3:$L$11,2,FALSE)))</f>
        <v/>
      </c>
      <c r="O5883" s="1" t="str">
        <f>IF(ISBLANK($C5883),"",IF(ISNA(VLOOKUP($L5883,'result messages'!$H$3:$L$11,3,FALSE)),VLOOKUP($M5883,'result messages'!$H$3:$L$11,3,FALSE),VLOOKUP($L5883,'result messages'!$H$3:$L$11,3,FALSE)))</f>
        <v/>
      </c>
      <c r="P5883" s="1" t="str">
        <f>IF(ISBLANK($C5883),"",IF(ISNA(VLOOKUP($L5883,'result messages'!$H$3:$L$11,4,FALSE)),VLOOKUP($M5883,'result messages'!$H$3:$L$11,4,FALSE),VLOOKUP($L5883,'result messages'!$H$3:$L$11,4,FALSE)))</f>
        <v/>
      </c>
      <c r="Q5883" s="1" t="str">
        <f>IF(ISBLANK($C5883),"",IF(ISNA(VLOOKUP($L5883,'result messages'!$H$3:$L$11,5,FALSE)),VLOOKUP($M5883,'result messages'!$H$3:$L$11,5,FALSE),VLOOKUP($L5883,'result messages'!$H$3:$L$11,5,FALSE)))</f>
        <v/>
      </c>
    </row>
    <row r="5884" spans="1:17">
      <c r="A5884" s="1">
        <v>5881</v>
      </c>
      <c r="B5884" s="1"/>
      <c r="C5884" s="1"/>
      <c r="D5884" s="1"/>
      <c r="E5884" s="6"/>
      <c r="F5884" s="1"/>
      <c r="G5884" s="1" t="str">
        <f>IF(ISNA(VLOOKUP($C5884,'DTEN TCAP Linkage deviceId'!$A$1:$A$20000,1,FALSE)),"No","Yes")</f>
        <v>No</v>
      </c>
      <c r="H5884" s="1" t="str">
        <f>IF(ISNA(VLOOKUP($C5884,'Provisioning Requester'!$F$3:$H$20000,2,FALSE)),"No","Yes")</f>
        <v>No</v>
      </c>
      <c r="I5884" s="1" t="str">
        <f>IF($H5884="Yes",VLOOKUP($C5884,'Provisioning Requester'!$F$3:$H$20000,3,FALSE),"-")</f>
        <v>-</v>
      </c>
      <c r="J5884" s="1" t="str">
        <f>IF(OR(D5884="SVCP", E5884="TRUE"), "No", IF(ISNA(VLOOKUP($C5884,'ProvResponder deviceId'!$A$1:$A$20000,1,FALSE)),"No","Yes"))</f>
        <v>No</v>
      </c>
      <c r="K5884" s="1" t="str">
        <f>IF($J5884="Yes",VLOOKUP($C5884,'ProvResponder deviceId'!$A$1:$C$20000,3,FALSE),"-")</f>
        <v>-</v>
      </c>
      <c r="L5884" s="1" t="str">
        <f t="shared" si="182"/>
        <v/>
      </c>
      <c r="M5884" s="1" t="str">
        <f t="shared" si="183"/>
        <v/>
      </c>
      <c r="N5884" s="1" t="str">
        <f>IF(ISBLANK($C5884),"",IF(ISNA(VLOOKUP($L5884,'result messages'!$H$3:$L$11,2,FALSE)),VLOOKUP($M5884,'result messages'!$H$3:$L$11,2,FALSE),VLOOKUP($L5884,'result messages'!$H$3:$L$11,2,FALSE)))</f>
        <v/>
      </c>
      <c r="O5884" s="1" t="str">
        <f>IF(ISBLANK($C5884),"",IF(ISNA(VLOOKUP($L5884,'result messages'!$H$3:$L$11,3,FALSE)),VLOOKUP($M5884,'result messages'!$H$3:$L$11,3,FALSE),VLOOKUP($L5884,'result messages'!$H$3:$L$11,3,FALSE)))</f>
        <v/>
      </c>
      <c r="P5884" s="1" t="str">
        <f>IF(ISBLANK($C5884),"",IF(ISNA(VLOOKUP($L5884,'result messages'!$H$3:$L$11,4,FALSE)),VLOOKUP($M5884,'result messages'!$H$3:$L$11,4,FALSE),VLOOKUP($L5884,'result messages'!$H$3:$L$11,4,FALSE)))</f>
        <v/>
      </c>
      <c r="Q5884" s="1" t="str">
        <f>IF(ISBLANK($C5884),"",IF(ISNA(VLOOKUP($L5884,'result messages'!$H$3:$L$11,5,FALSE)),VLOOKUP($M5884,'result messages'!$H$3:$L$11,5,FALSE),VLOOKUP($L5884,'result messages'!$H$3:$L$11,5,FALSE)))</f>
        <v/>
      </c>
    </row>
    <row r="5885" spans="1:17">
      <c r="A5885" s="1">
        <v>5882</v>
      </c>
      <c r="B5885" s="1"/>
      <c r="C5885" s="1"/>
      <c r="D5885" s="1"/>
      <c r="E5885" s="6"/>
      <c r="F5885" s="1"/>
      <c r="G5885" s="1" t="str">
        <f>IF(ISNA(VLOOKUP($C5885,'DTEN TCAP Linkage deviceId'!$A$1:$A$20000,1,FALSE)),"No","Yes")</f>
        <v>No</v>
      </c>
      <c r="H5885" s="1" t="str">
        <f>IF(ISNA(VLOOKUP($C5885,'Provisioning Requester'!$F$3:$H$20000,2,FALSE)),"No","Yes")</f>
        <v>No</v>
      </c>
      <c r="I5885" s="1" t="str">
        <f>IF($H5885="Yes",VLOOKUP($C5885,'Provisioning Requester'!$F$3:$H$20000,3,FALSE),"-")</f>
        <v>-</v>
      </c>
      <c r="J5885" s="1" t="str">
        <f>IF(OR(D5885="SVCP", E5885="TRUE"), "No", IF(ISNA(VLOOKUP($C5885,'ProvResponder deviceId'!$A$1:$A$20000,1,FALSE)),"No","Yes"))</f>
        <v>No</v>
      </c>
      <c r="K5885" s="1" t="str">
        <f>IF($J5885="Yes",VLOOKUP($C5885,'ProvResponder deviceId'!$A$1:$C$20000,3,FALSE),"-")</f>
        <v>-</v>
      </c>
      <c r="L5885" s="1" t="str">
        <f t="shared" si="182"/>
        <v/>
      </c>
      <c r="M5885" s="1" t="str">
        <f t="shared" si="183"/>
        <v/>
      </c>
      <c r="N5885" s="1" t="str">
        <f>IF(ISBLANK($C5885),"",IF(ISNA(VLOOKUP($L5885,'result messages'!$H$3:$L$11,2,FALSE)),VLOOKUP($M5885,'result messages'!$H$3:$L$11,2,FALSE),VLOOKUP($L5885,'result messages'!$H$3:$L$11,2,FALSE)))</f>
        <v/>
      </c>
      <c r="O5885" s="1" t="str">
        <f>IF(ISBLANK($C5885),"",IF(ISNA(VLOOKUP($L5885,'result messages'!$H$3:$L$11,3,FALSE)),VLOOKUP($M5885,'result messages'!$H$3:$L$11,3,FALSE),VLOOKUP($L5885,'result messages'!$H$3:$L$11,3,FALSE)))</f>
        <v/>
      </c>
      <c r="P5885" s="1" t="str">
        <f>IF(ISBLANK($C5885),"",IF(ISNA(VLOOKUP($L5885,'result messages'!$H$3:$L$11,4,FALSE)),VLOOKUP($M5885,'result messages'!$H$3:$L$11,4,FALSE),VLOOKUP($L5885,'result messages'!$H$3:$L$11,4,FALSE)))</f>
        <v/>
      </c>
      <c r="Q5885" s="1" t="str">
        <f>IF(ISBLANK($C5885),"",IF(ISNA(VLOOKUP($L5885,'result messages'!$H$3:$L$11,5,FALSE)),VLOOKUP($M5885,'result messages'!$H$3:$L$11,5,FALSE),VLOOKUP($L5885,'result messages'!$H$3:$L$11,5,FALSE)))</f>
        <v/>
      </c>
    </row>
    <row r="5886" spans="1:17">
      <c r="A5886" s="1">
        <v>5883</v>
      </c>
      <c r="B5886" s="1"/>
      <c r="C5886" s="1"/>
      <c r="D5886" s="1"/>
      <c r="E5886" s="6"/>
      <c r="F5886" s="1"/>
      <c r="G5886" s="1" t="str">
        <f>IF(ISNA(VLOOKUP($C5886,'DTEN TCAP Linkage deviceId'!$A$1:$A$20000,1,FALSE)),"No","Yes")</f>
        <v>No</v>
      </c>
      <c r="H5886" s="1" t="str">
        <f>IF(ISNA(VLOOKUP($C5886,'Provisioning Requester'!$F$3:$H$20000,2,FALSE)),"No","Yes")</f>
        <v>No</v>
      </c>
      <c r="I5886" s="1" t="str">
        <f>IF($H5886="Yes",VLOOKUP($C5886,'Provisioning Requester'!$F$3:$H$20000,3,FALSE),"-")</f>
        <v>-</v>
      </c>
      <c r="J5886" s="1" t="str">
        <f>IF(OR(D5886="SVCP", E5886="TRUE"), "No", IF(ISNA(VLOOKUP($C5886,'ProvResponder deviceId'!$A$1:$A$20000,1,FALSE)),"No","Yes"))</f>
        <v>No</v>
      </c>
      <c r="K5886" s="1" t="str">
        <f>IF($J5886="Yes",VLOOKUP($C5886,'ProvResponder deviceId'!$A$1:$C$20000,3,FALSE),"-")</f>
        <v>-</v>
      </c>
      <c r="L5886" s="1" t="str">
        <f t="shared" si="182"/>
        <v/>
      </c>
      <c r="M5886" s="1" t="str">
        <f t="shared" si="183"/>
        <v/>
      </c>
      <c r="N5886" s="1" t="str">
        <f>IF(ISBLANK($C5886),"",IF(ISNA(VLOOKUP($L5886,'result messages'!$H$3:$L$11,2,FALSE)),VLOOKUP($M5886,'result messages'!$H$3:$L$11,2,FALSE),VLOOKUP($L5886,'result messages'!$H$3:$L$11,2,FALSE)))</f>
        <v/>
      </c>
      <c r="O5886" s="1" t="str">
        <f>IF(ISBLANK($C5886),"",IF(ISNA(VLOOKUP($L5886,'result messages'!$H$3:$L$11,3,FALSE)),VLOOKUP($M5886,'result messages'!$H$3:$L$11,3,FALSE),VLOOKUP($L5886,'result messages'!$H$3:$L$11,3,FALSE)))</f>
        <v/>
      </c>
      <c r="P5886" s="1" t="str">
        <f>IF(ISBLANK($C5886),"",IF(ISNA(VLOOKUP($L5886,'result messages'!$H$3:$L$11,4,FALSE)),VLOOKUP($M5886,'result messages'!$H$3:$L$11,4,FALSE),VLOOKUP($L5886,'result messages'!$H$3:$L$11,4,FALSE)))</f>
        <v/>
      </c>
      <c r="Q5886" s="1" t="str">
        <f>IF(ISBLANK($C5886),"",IF(ISNA(VLOOKUP($L5886,'result messages'!$H$3:$L$11,5,FALSE)),VLOOKUP($M5886,'result messages'!$H$3:$L$11,5,FALSE),VLOOKUP($L5886,'result messages'!$H$3:$L$11,5,FALSE)))</f>
        <v/>
      </c>
    </row>
    <row r="5887" spans="1:17">
      <c r="A5887" s="1">
        <v>5884</v>
      </c>
      <c r="B5887" s="1"/>
      <c r="C5887" s="1"/>
      <c r="D5887" s="1"/>
      <c r="E5887" s="6"/>
      <c r="F5887" s="1"/>
      <c r="G5887" s="1" t="str">
        <f>IF(ISNA(VLOOKUP($C5887,'DTEN TCAP Linkage deviceId'!$A$1:$A$20000,1,FALSE)),"No","Yes")</f>
        <v>No</v>
      </c>
      <c r="H5887" s="1" t="str">
        <f>IF(ISNA(VLOOKUP($C5887,'Provisioning Requester'!$F$3:$H$20000,2,FALSE)),"No","Yes")</f>
        <v>No</v>
      </c>
      <c r="I5887" s="1" t="str">
        <f>IF($H5887="Yes",VLOOKUP($C5887,'Provisioning Requester'!$F$3:$H$20000,3,FALSE),"-")</f>
        <v>-</v>
      </c>
      <c r="J5887" s="1" t="str">
        <f>IF(OR(D5887="SVCP", E5887="TRUE"), "No", IF(ISNA(VLOOKUP($C5887,'ProvResponder deviceId'!$A$1:$A$20000,1,FALSE)),"No","Yes"))</f>
        <v>No</v>
      </c>
      <c r="K5887" s="1" t="str">
        <f>IF($J5887="Yes",VLOOKUP($C5887,'ProvResponder deviceId'!$A$1:$C$20000,3,FALSE),"-")</f>
        <v>-</v>
      </c>
      <c r="L5887" s="1" t="str">
        <f t="shared" si="182"/>
        <v/>
      </c>
      <c r="M5887" s="1" t="str">
        <f t="shared" si="183"/>
        <v/>
      </c>
      <c r="N5887" s="1" t="str">
        <f>IF(ISBLANK($C5887),"",IF(ISNA(VLOOKUP($L5887,'result messages'!$H$3:$L$11,2,FALSE)),VLOOKUP($M5887,'result messages'!$H$3:$L$11,2,FALSE),VLOOKUP($L5887,'result messages'!$H$3:$L$11,2,FALSE)))</f>
        <v/>
      </c>
      <c r="O5887" s="1" t="str">
        <f>IF(ISBLANK($C5887),"",IF(ISNA(VLOOKUP($L5887,'result messages'!$H$3:$L$11,3,FALSE)),VLOOKUP($M5887,'result messages'!$H$3:$L$11,3,FALSE),VLOOKUP($L5887,'result messages'!$H$3:$L$11,3,FALSE)))</f>
        <v/>
      </c>
      <c r="P5887" s="1" t="str">
        <f>IF(ISBLANK($C5887),"",IF(ISNA(VLOOKUP($L5887,'result messages'!$H$3:$L$11,4,FALSE)),VLOOKUP($M5887,'result messages'!$H$3:$L$11,4,FALSE),VLOOKUP($L5887,'result messages'!$H$3:$L$11,4,FALSE)))</f>
        <v/>
      </c>
      <c r="Q5887" s="1" t="str">
        <f>IF(ISBLANK($C5887),"",IF(ISNA(VLOOKUP($L5887,'result messages'!$H$3:$L$11,5,FALSE)),VLOOKUP($M5887,'result messages'!$H$3:$L$11,5,FALSE),VLOOKUP($L5887,'result messages'!$H$3:$L$11,5,FALSE)))</f>
        <v/>
      </c>
    </row>
    <row r="5888" spans="1:17">
      <c r="A5888" s="1">
        <v>5885</v>
      </c>
      <c r="B5888" s="1"/>
      <c r="C5888" s="1"/>
      <c r="D5888" s="1"/>
      <c r="E5888" s="6"/>
      <c r="F5888" s="1"/>
      <c r="G5888" s="1" t="str">
        <f>IF(ISNA(VLOOKUP($C5888,'DTEN TCAP Linkage deviceId'!$A$1:$A$20000,1,FALSE)),"No","Yes")</f>
        <v>No</v>
      </c>
      <c r="H5888" s="1" t="str">
        <f>IF(ISNA(VLOOKUP($C5888,'Provisioning Requester'!$F$3:$H$20000,2,FALSE)),"No","Yes")</f>
        <v>No</v>
      </c>
      <c r="I5888" s="1" t="str">
        <f>IF($H5888="Yes",VLOOKUP($C5888,'Provisioning Requester'!$F$3:$H$20000,3,FALSE),"-")</f>
        <v>-</v>
      </c>
      <c r="J5888" s="1" t="str">
        <f>IF(OR(D5888="SVCP", E5888="TRUE"), "No", IF(ISNA(VLOOKUP($C5888,'ProvResponder deviceId'!$A$1:$A$20000,1,FALSE)),"No","Yes"))</f>
        <v>No</v>
      </c>
      <c r="K5888" s="1" t="str">
        <f>IF($J5888="Yes",VLOOKUP($C5888,'ProvResponder deviceId'!$A$1:$C$20000,3,FALSE),"-")</f>
        <v>-</v>
      </c>
      <c r="L5888" s="1" t="str">
        <f t="shared" si="182"/>
        <v/>
      </c>
      <c r="M5888" s="1" t="str">
        <f t="shared" si="183"/>
        <v/>
      </c>
      <c r="N5888" s="1" t="str">
        <f>IF(ISBLANK($C5888),"",IF(ISNA(VLOOKUP($L5888,'result messages'!$H$3:$L$11,2,FALSE)),VLOOKUP($M5888,'result messages'!$H$3:$L$11,2,FALSE),VLOOKUP($L5888,'result messages'!$H$3:$L$11,2,FALSE)))</f>
        <v/>
      </c>
      <c r="O5888" s="1" t="str">
        <f>IF(ISBLANK($C5888),"",IF(ISNA(VLOOKUP($L5888,'result messages'!$H$3:$L$11,3,FALSE)),VLOOKUP($M5888,'result messages'!$H$3:$L$11,3,FALSE),VLOOKUP($L5888,'result messages'!$H$3:$L$11,3,FALSE)))</f>
        <v/>
      </c>
      <c r="P5888" s="1" t="str">
        <f>IF(ISBLANK($C5888),"",IF(ISNA(VLOOKUP($L5888,'result messages'!$H$3:$L$11,4,FALSE)),VLOOKUP($M5888,'result messages'!$H$3:$L$11,4,FALSE),VLOOKUP($L5888,'result messages'!$H$3:$L$11,4,FALSE)))</f>
        <v/>
      </c>
      <c r="Q5888" s="1" t="str">
        <f>IF(ISBLANK($C5888),"",IF(ISNA(VLOOKUP($L5888,'result messages'!$H$3:$L$11,5,FALSE)),VLOOKUP($M5888,'result messages'!$H$3:$L$11,5,FALSE),VLOOKUP($L5888,'result messages'!$H$3:$L$11,5,FALSE)))</f>
        <v/>
      </c>
    </row>
    <row r="5889" spans="1:17">
      <c r="A5889" s="1">
        <v>5886</v>
      </c>
      <c r="B5889" s="1"/>
      <c r="C5889" s="1"/>
      <c r="D5889" s="1"/>
      <c r="E5889" s="6"/>
      <c r="F5889" s="1"/>
      <c r="G5889" s="1" t="str">
        <f>IF(ISNA(VLOOKUP($C5889,'DTEN TCAP Linkage deviceId'!$A$1:$A$20000,1,FALSE)),"No","Yes")</f>
        <v>No</v>
      </c>
      <c r="H5889" s="1" t="str">
        <f>IF(ISNA(VLOOKUP($C5889,'Provisioning Requester'!$F$3:$H$20000,2,FALSE)),"No","Yes")</f>
        <v>No</v>
      </c>
      <c r="I5889" s="1" t="str">
        <f>IF($H5889="Yes",VLOOKUP($C5889,'Provisioning Requester'!$F$3:$H$20000,3,FALSE),"-")</f>
        <v>-</v>
      </c>
      <c r="J5889" s="1" t="str">
        <f>IF(OR(D5889="SVCP", E5889="TRUE"), "No", IF(ISNA(VLOOKUP($C5889,'ProvResponder deviceId'!$A$1:$A$20000,1,FALSE)),"No","Yes"))</f>
        <v>No</v>
      </c>
      <c r="K5889" s="1" t="str">
        <f>IF($J5889="Yes",VLOOKUP($C5889,'ProvResponder deviceId'!$A$1:$C$20000,3,FALSE),"-")</f>
        <v>-</v>
      </c>
      <c r="L5889" s="1" t="str">
        <f t="shared" si="182"/>
        <v/>
      </c>
      <c r="M5889" s="1" t="str">
        <f t="shared" si="183"/>
        <v/>
      </c>
      <c r="N5889" s="1" t="str">
        <f>IF(ISBLANK($C5889),"",IF(ISNA(VLOOKUP($L5889,'result messages'!$H$3:$L$11,2,FALSE)),VLOOKUP($M5889,'result messages'!$H$3:$L$11,2,FALSE),VLOOKUP($L5889,'result messages'!$H$3:$L$11,2,FALSE)))</f>
        <v/>
      </c>
      <c r="O5889" s="1" t="str">
        <f>IF(ISBLANK($C5889),"",IF(ISNA(VLOOKUP($L5889,'result messages'!$H$3:$L$11,3,FALSE)),VLOOKUP($M5889,'result messages'!$H$3:$L$11,3,FALSE),VLOOKUP($L5889,'result messages'!$H$3:$L$11,3,FALSE)))</f>
        <v/>
      </c>
      <c r="P5889" s="1" t="str">
        <f>IF(ISBLANK($C5889),"",IF(ISNA(VLOOKUP($L5889,'result messages'!$H$3:$L$11,4,FALSE)),VLOOKUP($M5889,'result messages'!$H$3:$L$11,4,FALSE),VLOOKUP($L5889,'result messages'!$H$3:$L$11,4,FALSE)))</f>
        <v/>
      </c>
      <c r="Q5889" s="1" t="str">
        <f>IF(ISBLANK($C5889),"",IF(ISNA(VLOOKUP($L5889,'result messages'!$H$3:$L$11,5,FALSE)),VLOOKUP($M5889,'result messages'!$H$3:$L$11,5,FALSE),VLOOKUP($L5889,'result messages'!$H$3:$L$11,5,FALSE)))</f>
        <v/>
      </c>
    </row>
    <row r="5890" spans="1:17">
      <c r="A5890" s="1">
        <v>5887</v>
      </c>
      <c r="B5890" s="1"/>
      <c r="C5890" s="1"/>
      <c r="D5890" s="1"/>
      <c r="E5890" s="6"/>
      <c r="F5890" s="1"/>
      <c r="G5890" s="1" t="str">
        <f>IF(ISNA(VLOOKUP($C5890,'DTEN TCAP Linkage deviceId'!$A$1:$A$20000,1,FALSE)),"No","Yes")</f>
        <v>No</v>
      </c>
      <c r="H5890" s="1" t="str">
        <f>IF(ISNA(VLOOKUP($C5890,'Provisioning Requester'!$F$3:$H$20000,2,FALSE)),"No","Yes")</f>
        <v>No</v>
      </c>
      <c r="I5890" s="1" t="str">
        <f>IF($H5890="Yes",VLOOKUP($C5890,'Provisioning Requester'!$F$3:$H$20000,3,FALSE),"-")</f>
        <v>-</v>
      </c>
      <c r="J5890" s="1" t="str">
        <f>IF(OR(D5890="SVCP", E5890="TRUE"), "No", IF(ISNA(VLOOKUP($C5890,'ProvResponder deviceId'!$A$1:$A$20000,1,FALSE)),"No","Yes"))</f>
        <v>No</v>
      </c>
      <c r="K5890" s="1" t="str">
        <f>IF($J5890="Yes",VLOOKUP($C5890,'ProvResponder deviceId'!$A$1:$C$20000,3,FALSE),"-")</f>
        <v>-</v>
      </c>
      <c r="L5890" s="1" t="str">
        <f t="shared" si="182"/>
        <v/>
      </c>
      <c r="M5890" s="1" t="str">
        <f t="shared" si="183"/>
        <v/>
      </c>
      <c r="N5890" s="1" t="str">
        <f>IF(ISBLANK($C5890),"",IF(ISNA(VLOOKUP($L5890,'result messages'!$H$3:$L$11,2,FALSE)),VLOOKUP($M5890,'result messages'!$H$3:$L$11,2,FALSE),VLOOKUP($L5890,'result messages'!$H$3:$L$11,2,FALSE)))</f>
        <v/>
      </c>
      <c r="O5890" s="1" t="str">
        <f>IF(ISBLANK($C5890),"",IF(ISNA(VLOOKUP($L5890,'result messages'!$H$3:$L$11,3,FALSE)),VLOOKUP($M5890,'result messages'!$H$3:$L$11,3,FALSE),VLOOKUP($L5890,'result messages'!$H$3:$L$11,3,FALSE)))</f>
        <v/>
      </c>
      <c r="P5890" s="1" t="str">
        <f>IF(ISBLANK($C5890),"",IF(ISNA(VLOOKUP($L5890,'result messages'!$H$3:$L$11,4,FALSE)),VLOOKUP($M5890,'result messages'!$H$3:$L$11,4,FALSE),VLOOKUP($L5890,'result messages'!$H$3:$L$11,4,FALSE)))</f>
        <v/>
      </c>
      <c r="Q5890" s="1" t="str">
        <f>IF(ISBLANK($C5890),"",IF(ISNA(VLOOKUP($L5890,'result messages'!$H$3:$L$11,5,FALSE)),VLOOKUP($M5890,'result messages'!$H$3:$L$11,5,FALSE),VLOOKUP($L5890,'result messages'!$H$3:$L$11,5,FALSE)))</f>
        <v/>
      </c>
    </row>
    <row r="5891" spans="1:17">
      <c r="A5891" s="1">
        <v>5888</v>
      </c>
      <c r="B5891" s="1"/>
      <c r="C5891" s="1"/>
      <c r="D5891" s="1"/>
      <c r="E5891" s="6"/>
      <c r="F5891" s="1"/>
      <c r="G5891" s="1" t="str">
        <f>IF(ISNA(VLOOKUP($C5891,'DTEN TCAP Linkage deviceId'!$A$1:$A$20000,1,FALSE)),"No","Yes")</f>
        <v>No</v>
      </c>
      <c r="H5891" s="1" t="str">
        <f>IF(ISNA(VLOOKUP($C5891,'Provisioning Requester'!$F$3:$H$20000,2,FALSE)),"No","Yes")</f>
        <v>No</v>
      </c>
      <c r="I5891" s="1" t="str">
        <f>IF($H5891="Yes",VLOOKUP($C5891,'Provisioning Requester'!$F$3:$H$20000,3,FALSE),"-")</f>
        <v>-</v>
      </c>
      <c r="J5891" s="1" t="str">
        <f>IF(OR(D5891="SVCP", E5891="TRUE"), "No", IF(ISNA(VLOOKUP($C5891,'ProvResponder deviceId'!$A$1:$A$20000,1,FALSE)),"No","Yes"))</f>
        <v>No</v>
      </c>
      <c r="K5891" s="1" t="str">
        <f>IF($J5891="Yes",VLOOKUP($C5891,'ProvResponder deviceId'!$A$1:$C$20000,3,FALSE),"-")</f>
        <v>-</v>
      </c>
      <c r="L5891" s="1" t="str">
        <f t="shared" si="182"/>
        <v/>
      </c>
      <c r="M5891" s="1" t="str">
        <f t="shared" si="183"/>
        <v/>
      </c>
      <c r="N5891" s="1" t="str">
        <f>IF(ISBLANK($C5891),"",IF(ISNA(VLOOKUP($L5891,'result messages'!$H$3:$L$11,2,FALSE)),VLOOKUP($M5891,'result messages'!$H$3:$L$11,2,FALSE),VLOOKUP($L5891,'result messages'!$H$3:$L$11,2,FALSE)))</f>
        <v/>
      </c>
      <c r="O5891" s="1" t="str">
        <f>IF(ISBLANK($C5891),"",IF(ISNA(VLOOKUP($L5891,'result messages'!$H$3:$L$11,3,FALSE)),VLOOKUP($M5891,'result messages'!$H$3:$L$11,3,FALSE),VLOOKUP($L5891,'result messages'!$H$3:$L$11,3,FALSE)))</f>
        <v/>
      </c>
      <c r="P5891" s="1" t="str">
        <f>IF(ISBLANK($C5891),"",IF(ISNA(VLOOKUP($L5891,'result messages'!$H$3:$L$11,4,FALSE)),VLOOKUP($M5891,'result messages'!$H$3:$L$11,4,FALSE),VLOOKUP($L5891,'result messages'!$H$3:$L$11,4,FALSE)))</f>
        <v/>
      </c>
      <c r="Q5891" s="1" t="str">
        <f>IF(ISBLANK($C5891),"",IF(ISNA(VLOOKUP($L5891,'result messages'!$H$3:$L$11,5,FALSE)),VLOOKUP($M5891,'result messages'!$H$3:$L$11,5,FALSE),VLOOKUP($L5891,'result messages'!$H$3:$L$11,5,FALSE)))</f>
        <v/>
      </c>
    </row>
    <row r="5892" spans="1:17">
      <c r="A5892" s="1">
        <v>5889</v>
      </c>
      <c r="B5892" s="1"/>
      <c r="C5892" s="1"/>
      <c r="D5892" s="1"/>
      <c r="E5892" s="6"/>
      <c r="F5892" s="1"/>
      <c r="G5892" s="1" t="str">
        <f>IF(ISNA(VLOOKUP($C5892,'DTEN TCAP Linkage deviceId'!$A$1:$A$20000,1,FALSE)),"No","Yes")</f>
        <v>No</v>
      </c>
      <c r="H5892" s="1" t="str">
        <f>IF(ISNA(VLOOKUP($C5892,'Provisioning Requester'!$F$3:$H$20000,2,FALSE)),"No","Yes")</f>
        <v>No</v>
      </c>
      <c r="I5892" s="1" t="str">
        <f>IF($H5892="Yes",VLOOKUP($C5892,'Provisioning Requester'!$F$3:$H$20000,3,FALSE),"-")</f>
        <v>-</v>
      </c>
      <c r="J5892" s="1" t="str">
        <f>IF(OR(D5892="SVCP", E5892="TRUE"), "No", IF(ISNA(VLOOKUP($C5892,'ProvResponder deviceId'!$A$1:$A$20000,1,FALSE)),"No","Yes"))</f>
        <v>No</v>
      </c>
      <c r="K5892" s="1" t="str">
        <f>IF($J5892="Yes",VLOOKUP($C5892,'ProvResponder deviceId'!$A$1:$C$20000,3,FALSE),"-")</f>
        <v>-</v>
      </c>
      <c r="L5892" s="1" t="str">
        <f t="shared" si="182"/>
        <v/>
      </c>
      <c r="M5892" s="1" t="str">
        <f t="shared" si="183"/>
        <v/>
      </c>
      <c r="N5892" s="1" t="str">
        <f>IF(ISBLANK($C5892),"",IF(ISNA(VLOOKUP($L5892,'result messages'!$H$3:$L$11,2,FALSE)),VLOOKUP($M5892,'result messages'!$H$3:$L$11,2,FALSE),VLOOKUP($L5892,'result messages'!$H$3:$L$11,2,FALSE)))</f>
        <v/>
      </c>
      <c r="O5892" s="1" t="str">
        <f>IF(ISBLANK($C5892),"",IF(ISNA(VLOOKUP($L5892,'result messages'!$H$3:$L$11,3,FALSE)),VLOOKUP($M5892,'result messages'!$H$3:$L$11,3,FALSE),VLOOKUP($L5892,'result messages'!$H$3:$L$11,3,FALSE)))</f>
        <v/>
      </c>
      <c r="P5892" s="1" t="str">
        <f>IF(ISBLANK($C5892),"",IF(ISNA(VLOOKUP($L5892,'result messages'!$H$3:$L$11,4,FALSE)),VLOOKUP($M5892,'result messages'!$H$3:$L$11,4,FALSE),VLOOKUP($L5892,'result messages'!$H$3:$L$11,4,FALSE)))</f>
        <v/>
      </c>
      <c r="Q5892" s="1" t="str">
        <f>IF(ISBLANK($C5892),"",IF(ISNA(VLOOKUP($L5892,'result messages'!$H$3:$L$11,5,FALSE)),VLOOKUP($M5892,'result messages'!$H$3:$L$11,5,FALSE),VLOOKUP($L5892,'result messages'!$H$3:$L$11,5,FALSE)))</f>
        <v/>
      </c>
    </row>
    <row r="5893" spans="1:17">
      <c r="A5893" s="1">
        <v>5890</v>
      </c>
      <c r="B5893" s="1"/>
      <c r="C5893" s="1"/>
      <c r="D5893" s="1"/>
      <c r="E5893" s="6"/>
      <c r="F5893" s="1"/>
      <c r="G5893" s="1" t="str">
        <f>IF(ISNA(VLOOKUP($C5893,'DTEN TCAP Linkage deviceId'!$A$1:$A$20000,1,FALSE)),"No","Yes")</f>
        <v>No</v>
      </c>
      <c r="H5893" s="1" t="str">
        <f>IF(ISNA(VLOOKUP($C5893,'Provisioning Requester'!$F$3:$H$20000,2,FALSE)),"No","Yes")</f>
        <v>No</v>
      </c>
      <c r="I5893" s="1" t="str">
        <f>IF($H5893="Yes",VLOOKUP($C5893,'Provisioning Requester'!$F$3:$H$20000,3,FALSE),"-")</f>
        <v>-</v>
      </c>
      <c r="J5893" s="1" t="str">
        <f>IF(OR(D5893="SVCP", E5893="TRUE"), "No", IF(ISNA(VLOOKUP($C5893,'ProvResponder deviceId'!$A$1:$A$20000,1,FALSE)),"No","Yes"))</f>
        <v>No</v>
      </c>
      <c r="K5893" s="1" t="str">
        <f>IF($J5893="Yes",VLOOKUP($C5893,'ProvResponder deviceId'!$A$1:$C$20000,3,FALSE),"-")</f>
        <v>-</v>
      </c>
      <c r="L5893" s="1" t="str">
        <f t="shared" ref="L5893:L5956" si="184">IF(ISBLANK($C5893),"",$D5893&amp;$E5893&amp;$G5893&amp;$H5893&amp;$I5893&amp;$J5893&amp;$K5893)</f>
        <v/>
      </c>
      <c r="M5893" s="1" t="str">
        <f t="shared" ref="M5893:M5956" si="185">IF(ISBLANK($C5893),"",$D5893&amp;$E5893&amp;$G5893&amp;$H5893&amp;$I5893&amp;$J5893&amp;"other")</f>
        <v/>
      </c>
      <c r="N5893" s="1" t="str">
        <f>IF(ISBLANK($C5893),"",IF(ISNA(VLOOKUP($L5893,'result messages'!$H$3:$L$11,2,FALSE)),VLOOKUP($M5893,'result messages'!$H$3:$L$11,2,FALSE),VLOOKUP($L5893,'result messages'!$H$3:$L$11,2,FALSE)))</f>
        <v/>
      </c>
      <c r="O5893" s="1" t="str">
        <f>IF(ISBLANK($C5893),"",IF(ISNA(VLOOKUP($L5893,'result messages'!$H$3:$L$11,3,FALSE)),VLOOKUP($M5893,'result messages'!$H$3:$L$11,3,FALSE),VLOOKUP($L5893,'result messages'!$H$3:$L$11,3,FALSE)))</f>
        <v/>
      </c>
      <c r="P5893" s="1" t="str">
        <f>IF(ISBLANK($C5893),"",IF(ISNA(VLOOKUP($L5893,'result messages'!$H$3:$L$11,4,FALSE)),VLOOKUP($M5893,'result messages'!$H$3:$L$11,4,FALSE),VLOOKUP($L5893,'result messages'!$H$3:$L$11,4,FALSE)))</f>
        <v/>
      </c>
      <c r="Q5893" s="1" t="str">
        <f>IF(ISBLANK($C5893),"",IF(ISNA(VLOOKUP($L5893,'result messages'!$H$3:$L$11,5,FALSE)),VLOOKUP($M5893,'result messages'!$H$3:$L$11,5,FALSE),VLOOKUP($L5893,'result messages'!$H$3:$L$11,5,FALSE)))</f>
        <v/>
      </c>
    </row>
    <row r="5894" spans="1:17">
      <c r="A5894" s="1">
        <v>5891</v>
      </c>
      <c r="B5894" s="1"/>
      <c r="C5894" s="1"/>
      <c r="D5894" s="1"/>
      <c r="E5894" s="6"/>
      <c r="F5894" s="1"/>
      <c r="G5894" s="1" t="str">
        <f>IF(ISNA(VLOOKUP($C5894,'DTEN TCAP Linkage deviceId'!$A$1:$A$20000,1,FALSE)),"No","Yes")</f>
        <v>No</v>
      </c>
      <c r="H5894" s="1" t="str">
        <f>IF(ISNA(VLOOKUP($C5894,'Provisioning Requester'!$F$3:$H$20000,2,FALSE)),"No","Yes")</f>
        <v>No</v>
      </c>
      <c r="I5894" s="1" t="str">
        <f>IF($H5894="Yes",VLOOKUP($C5894,'Provisioning Requester'!$F$3:$H$20000,3,FALSE),"-")</f>
        <v>-</v>
      </c>
      <c r="J5894" s="1" t="str">
        <f>IF(OR(D5894="SVCP", E5894="TRUE"), "No", IF(ISNA(VLOOKUP($C5894,'ProvResponder deviceId'!$A$1:$A$20000,1,FALSE)),"No","Yes"))</f>
        <v>No</v>
      </c>
      <c r="K5894" s="1" t="str">
        <f>IF($J5894="Yes",VLOOKUP($C5894,'ProvResponder deviceId'!$A$1:$C$20000,3,FALSE),"-")</f>
        <v>-</v>
      </c>
      <c r="L5894" s="1" t="str">
        <f t="shared" si="184"/>
        <v/>
      </c>
      <c r="M5894" s="1" t="str">
        <f t="shared" si="185"/>
        <v/>
      </c>
      <c r="N5894" s="1" t="str">
        <f>IF(ISBLANK($C5894),"",IF(ISNA(VLOOKUP($L5894,'result messages'!$H$3:$L$11,2,FALSE)),VLOOKUP($M5894,'result messages'!$H$3:$L$11,2,FALSE),VLOOKUP($L5894,'result messages'!$H$3:$L$11,2,FALSE)))</f>
        <v/>
      </c>
      <c r="O5894" s="1" t="str">
        <f>IF(ISBLANK($C5894),"",IF(ISNA(VLOOKUP($L5894,'result messages'!$H$3:$L$11,3,FALSE)),VLOOKUP($M5894,'result messages'!$H$3:$L$11,3,FALSE),VLOOKUP($L5894,'result messages'!$H$3:$L$11,3,FALSE)))</f>
        <v/>
      </c>
      <c r="P5894" s="1" t="str">
        <f>IF(ISBLANK($C5894),"",IF(ISNA(VLOOKUP($L5894,'result messages'!$H$3:$L$11,4,FALSE)),VLOOKUP($M5894,'result messages'!$H$3:$L$11,4,FALSE),VLOOKUP($L5894,'result messages'!$H$3:$L$11,4,FALSE)))</f>
        <v/>
      </c>
      <c r="Q5894" s="1" t="str">
        <f>IF(ISBLANK($C5894),"",IF(ISNA(VLOOKUP($L5894,'result messages'!$H$3:$L$11,5,FALSE)),VLOOKUP($M5894,'result messages'!$H$3:$L$11,5,FALSE),VLOOKUP($L5894,'result messages'!$H$3:$L$11,5,FALSE)))</f>
        <v/>
      </c>
    </row>
    <row r="5895" spans="1:17">
      <c r="A5895" s="1">
        <v>5892</v>
      </c>
      <c r="B5895" s="1"/>
      <c r="C5895" s="1"/>
      <c r="D5895" s="1"/>
      <c r="E5895" s="6"/>
      <c r="F5895" s="1"/>
      <c r="G5895" s="1" t="str">
        <f>IF(ISNA(VLOOKUP($C5895,'DTEN TCAP Linkage deviceId'!$A$1:$A$20000,1,FALSE)),"No","Yes")</f>
        <v>No</v>
      </c>
      <c r="H5895" s="1" t="str">
        <f>IF(ISNA(VLOOKUP($C5895,'Provisioning Requester'!$F$3:$H$20000,2,FALSE)),"No","Yes")</f>
        <v>No</v>
      </c>
      <c r="I5895" s="1" t="str">
        <f>IF($H5895="Yes",VLOOKUP($C5895,'Provisioning Requester'!$F$3:$H$20000,3,FALSE),"-")</f>
        <v>-</v>
      </c>
      <c r="J5895" s="1" t="str">
        <f>IF(OR(D5895="SVCP", E5895="TRUE"), "No", IF(ISNA(VLOOKUP($C5895,'ProvResponder deviceId'!$A$1:$A$20000,1,FALSE)),"No","Yes"))</f>
        <v>No</v>
      </c>
      <c r="K5895" s="1" t="str">
        <f>IF($J5895="Yes",VLOOKUP($C5895,'ProvResponder deviceId'!$A$1:$C$20000,3,FALSE),"-")</f>
        <v>-</v>
      </c>
      <c r="L5895" s="1" t="str">
        <f t="shared" si="184"/>
        <v/>
      </c>
      <c r="M5895" s="1" t="str">
        <f t="shared" si="185"/>
        <v/>
      </c>
      <c r="N5895" s="1" t="str">
        <f>IF(ISBLANK($C5895),"",IF(ISNA(VLOOKUP($L5895,'result messages'!$H$3:$L$11,2,FALSE)),VLOOKUP($M5895,'result messages'!$H$3:$L$11,2,FALSE),VLOOKUP($L5895,'result messages'!$H$3:$L$11,2,FALSE)))</f>
        <v/>
      </c>
      <c r="O5895" s="1" t="str">
        <f>IF(ISBLANK($C5895),"",IF(ISNA(VLOOKUP($L5895,'result messages'!$H$3:$L$11,3,FALSE)),VLOOKUP($M5895,'result messages'!$H$3:$L$11,3,FALSE),VLOOKUP($L5895,'result messages'!$H$3:$L$11,3,FALSE)))</f>
        <v/>
      </c>
      <c r="P5895" s="1" t="str">
        <f>IF(ISBLANK($C5895),"",IF(ISNA(VLOOKUP($L5895,'result messages'!$H$3:$L$11,4,FALSE)),VLOOKUP($M5895,'result messages'!$H$3:$L$11,4,FALSE),VLOOKUP($L5895,'result messages'!$H$3:$L$11,4,FALSE)))</f>
        <v/>
      </c>
      <c r="Q5895" s="1" t="str">
        <f>IF(ISBLANK($C5895),"",IF(ISNA(VLOOKUP($L5895,'result messages'!$H$3:$L$11,5,FALSE)),VLOOKUP($M5895,'result messages'!$H$3:$L$11,5,FALSE),VLOOKUP($L5895,'result messages'!$H$3:$L$11,5,FALSE)))</f>
        <v/>
      </c>
    </row>
    <row r="5896" spans="1:17">
      <c r="A5896" s="1">
        <v>5893</v>
      </c>
      <c r="B5896" s="1"/>
      <c r="C5896" s="1"/>
      <c r="D5896" s="1"/>
      <c r="E5896" s="6"/>
      <c r="F5896" s="1"/>
      <c r="G5896" s="1" t="str">
        <f>IF(ISNA(VLOOKUP($C5896,'DTEN TCAP Linkage deviceId'!$A$1:$A$20000,1,FALSE)),"No","Yes")</f>
        <v>No</v>
      </c>
      <c r="H5896" s="1" t="str">
        <f>IF(ISNA(VLOOKUP($C5896,'Provisioning Requester'!$F$3:$H$20000,2,FALSE)),"No","Yes")</f>
        <v>No</v>
      </c>
      <c r="I5896" s="1" t="str">
        <f>IF($H5896="Yes",VLOOKUP($C5896,'Provisioning Requester'!$F$3:$H$20000,3,FALSE),"-")</f>
        <v>-</v>
      </c>
      <c r="J5896" s="1" t="str">
        <f>IF(OR(D5896="SVCP", E5896="TRUE"), "No", IF(ISNA(VLOOKUP($C5896,'ProvResponder deviceId'!$A$1:$A$20000,1,FALSE)),"No","Yes"))</f>
        <v>No</v>
      </c>
      <c r="K5896" s="1" t="str">
        <f>IF($J5896="Yes",VLOOKUP($C5896,'ProvResponder deviceId'!$A$1:$C$20000,3,FALSE),"-")</f>
        <v>-</v>
      </c>
      <c r="L5896" s="1" t="str">
        <f t="shared" si="184"/>
        <v/>
      </c>
      <c r="M5896" s="1" t="str">
        <f t="shared" si="185"/>
        <v/>
      </c>
      <c r="N5896" s="1" t="str">
        <f>IF(ISBLANK($C5896),"",IF(ISNA(VLOOKUP($L5896,'result messages'!$H$3:$L$11,2,FALSE)),VLOOKUP($M5896,'result messages'!$H$3:$L$11,2,FALSE),VLOOKUP($L5896,'result messages'!$H$3:$L$11,2,FALSE)))</f>
        <v/>
      </c>
      <c r="O5896" s="1" t="str">
        <f>IF(ISBLANK($C5896),"",IF(ISNA(VLOOKUP($L5896,'result messages'!$H$3:$L$11,3,FALSE)),VLOOKUP($M5896,'result messages'!$H$3:$L$11,3,FALSE),VLOOKUP($L5896,'result messages'!$H$3:$L$11,3,FALSE)))</f>
        <v/>
      </c>
      <c r="P5896" s="1" t="str">
        <f>IF(ISBLANK($C5896),"",IF(ISNA(VLOOKUP($L5896,'result messages'!$H$3:$L$11,4,FALSE)),VLOOKUP($M5896,'result messages'!$H$3:$L$11,4,FALSE),VLOOKUP($L5896,'result messages'!$H$3:$L$11,4,FALSE)))</f>
        <v/>
      </c>
      <c r="Q5896" s="1" t="str">
        <f>IF(ISBLANK($C5896),"",IF(ISNA(VLOOKUP($L5896,'result messages'!$H$3:$L$11,5,FALSE)),VLOOKUP($M5896,'result messages'!$H$3:$L$11,5,FALSE),VLOOKUP($L5896,'result messages'!$H$3:$L$11,5,FALSE)))</f>
        <v/>
      </c>
    </row>
    <row r="5897" spans="1:17">
      <c r="A5897" s="1">
        <v>5894</v>
      </c>
      <c r="B5897" s="1"/>
      <c r="C5897" s="1"/>
      <c r="D5897" s="1"/>
      <c r="E5897" s="6"/>
      <c r="F5897" s="1"/>
      <c r="G5897" s="1" t="str">
        <f>IF(ISNA(VLOOKUP($C5897,'DTEN TCAP Linkage deviceId'!$A$1:$A$20000,1,FALSE)),"No","Yes")</f>
        <v>No</v>
      </c>
      <c r="H5897" s="1" t="str">
        <f>IF(ISNA(VLOOKUP($C5897,'Provisioning Requester'!$F$3:$H$20000,2,FALSE)),"No","Yes")</f>
        <v>No</v>
      </c>
      <c r="I5897" s="1" t="str">
        <f>IF($H5897="Yes",VLOOKUP($C5897,'Provisioning Requester'!$F$3:$H$20000,3,FALSE),"-")</f>
        <v>-</v>
      </c>
      <c r="J5897" s="1" t="str">
        <f>IF(OR(D5897="SVCP", E5897="TRUE"), "No", IF(ISNA(VLOOKUP($C5897,'ProvResponder deviceId'!$A$1:$A$20000,1,FALSE)),"No","Yes"))</f>
        <v>No</v>
      </c>
      <c r="K5897" s="1" t="str">
        <f>IF($J5897="Yes",VLOOKUP($C5897,'ProvResponder deviceId'!$A$1:$C$20000,3,FALSE),"-")</f>
        <v>-</v>
      </c>
      <c r="L5897" s="1" t="str">
        <f t="shared" si="184"/>
        <v/>
      </c>
      <c r="M5897" s="1" t="str">
        <f t="shared" si="185"/>
        <v/>
      </c>
      <c r="N5897" s="1" t="str">
        <f>IF(ISBLANK($C5897),"",IF(ISNA(VLOOKUP($L5897,'result messages'!$H$3:$L$11,2,FALSE)),VLOOKUP($M5897,'result messages'!$H$3:$L$11,2,FALSE),VLOOKUP($L5897,'result messages'!$H$3:$L$11,2,FALSE)))</f>
        <v/>
      </c>
      <c r="O5897" s="1" t="str">
        <f>IF(ISBLANK($C5897),"",IF(ISNA(VLOOKUP($L5897,'result messages'!$H$3:$L$11,3,FALSE)),VLOOKUP($M5897,'result messages'!$H$3:$L$11,3,FALSE),VLOOKUP($L5897,'result messages'!$H$3:$L$11,3,FALSE)))</f>
        <v/>
      </c>
      <c r="P5897" s="1" t="str">
        <f>IF(ISBLANK($C5897),"",IF(ISNA(VLOOKUP($L5897,'result messages'!$H$3:$L$11,4,FALSE)),VLOOKUP($M5897,'result messages'!$H$3:$L$11,4,FALSE),VLOOKUP($L5897,'result messages'!$H$3:$L$11,4,FALSE)))</f>
        <v/>
      </c>
      <c r="Q5897" s="1" t="str">
        <f>IF(ISBLANK($C5897),"",IF(ISNA(VLOOKUP($L5897,'result messages'!$H$3:$L$11,5,FALSE)),VLOOKUP($M5897,'result messages'!$H$3:$L$11,5,FALSE),VLOOKUP($L5897,'result messages'!$H$3:$L$11,5,FALSE)))</f>
        <v/>
      </c>
    </row>
    <row r="5898" spans="1:17">
      <c r="A5898" s="1">
        <v>5895</v>
      </c>
      <c r="B5898" s="1"/>
      <c r="C5898" s="1"/>
      <c r="D5898" s="1"/>
      <c r="E5898" s="6"/>
      <c r="F5898" s="1"/>
      <c r="G5898" s="1" t="str">
        <f>IF(ISNA(VLOOKUP($C5898,'DTEN TCAP Linkage deviceId'!$A$1:$A$20000,1,FALSE)),"No","Yes")</f>
        <v>No</v>
      </c>
      <c r="H5898" s="1" t="str">
        <f>IF(ISNA(VLOOKUP($C5898,'Provisioning Requester'!$F$3:$H$20000,2,FALSE)),"No","Yes")</f>
        <v>No</v>
      </c>
      <c r="I5898" s="1" t="str">
        <f>IF($H5898="Yes",VLOOKUP($C5898,'Provisioning Requester'!$F$3:$H$20000,3,FALSE),"-")</f>
        <v>-</v>
      </c>
      <c r="J5898" s="1" t="str">
        <f>IF(OR(D5898="SVCP", E5898="TRUE"), "No", IF(ISNA(VLOOKUP($C5898,'ProvResponder deviceId'!$A$1:$A$20000,1,FALSE)),"No","Yes"))</f>
        <v>No</v>
      </c>
      <c r="K5898" s="1" t="str">
        <f>IF($J5898="Yes",VLOOKUP($C5898,'ProvResponder deviceId'!$A$1:$C$20000,3,FALSE),"-")</f>
        <v>-</v>
      </c>
      <c r="L5898" s="1" t="str">
        <f t="shared" si="184"/>
        <v/>
      </c>
      <c r="M5898" s="1" t="str">
        <f t="shared" si="185"/>
        <v/>
      </c>
      <c r="N5898" s="1" t="str">
        <f>IF(ISBLANK($C5898),"",IF(ISNA(VLOOKUP($L5898,'result messages'!$H$3:$L$11,2,FALSE)),VLOOKUP($M5898,'result messages'!$H$3:$L$11,2,FALSE),VLOOKUP($L5898,'result messages'!$H$3:$L$11,2,FALSE)))</f>
        <v/>
      </c>
      <c r="O5898" s="1" t="str">
        <f>IF(ISBLANK($C5898),"",IF(ISNA(VLOOKUP($L5898,'result messages'!$H$3:$L$11,3,FALSE)),VLOOKUP($M5898,'result messages'!$H$3:$L$11,3,FALSE),VLOOKUP($L5898,'result messages'!$H$3:$L$11,3,FALSE)))</f>
        <v/>
      </c>
      <c r="P5898" s="1" t="str">
        <f>IF(ISBLANK($C5898),"",IF(ISNA(VLOOKUP($L5898,'result messages'!$H$3:$L$11,4,FALSE)),VLOOKUP($M5898,'result messages'!$H$3:$L$11,4,FALSE),VLOOKUP($L5898,'result messages'!$H$3:$L$11,4,FALSE)))</f>
        <v/>
      </c>
      <c r="Q5898" s="1" t="str">
        <f>IF(ISBLANK($C5898),"",IF(ISNA(VLOOKUP($L5898,'result messages'!$H$3:$L$11,5,FALSE)),VLOOKUP($M5898,'result messages'!$H$3:$L$11,5,FALSE),VLOOKUP($L5898,'result messages'!$H$3:$L$11,5,FALSE)))</f>
        <v/>
      </c>
    </row>
    <row r="5899" spans="1:17">
      <c r="A5899" s="1">
        <v>5896</v>
      </c>
      <c r="B5899" s="1"/>
      <c r="C5899" s="1"/>
      <c r="D5899" s="1"/>
      <c r="E5899" s="6"/>
      <c r="F5899" s="1"/>
      <c r="G5899" s="1" t="str">
        <f>IF(ISNA(VLOOKUP($C5899,'DTEN TCAP Linkage deviceId'!$A$1:$A$20000,1,FALSE)),"No","Yes")</f>
        <v>No</v>
      </c>
      <c r="H5899" s="1" t="str">
        <f>IF(ISNA(VLOOKUP($C5899,'Provisioning Requester'!$F$3:$H$20000,2,FALSE)),"No","Yes")</f>
        <v>No</v>
      </c>
      <c r="I5899" s="1" t="str">
        <f>IF($H5899="Yes",VLOOKUP($C5899,'Provisioning Requester'!$F$3:$H$20000,3,FALSE),"-")</f>
        <v>-</v>
      </c>
      <c r="J5899" s="1" t="str">
        <f>IF(OR(D5899="SVCP", E5899="TRUE"), "No", IF(ISNA(VLOOKUP($C5899,'ProvResponder deviceId'!$A$1:$A$20000,1,FALSE)),"No","Yes"))</f>
        <v>No</v>
      </c>
      <c r="K5899" s="1" t="str">
        <f>IF($J5899="Yes",VLOOKUP($C5899,'ProvResponder deviceId'!$A$1:$C$20000,3,FALSE),"-")</f>
        <v>-</v>
      </c>
      <c r="L5899" s="1" t="str">
        <f t="shared" si="184"/>
        <v/>
      </c>
      <c r="M5899" s="1" t="str">
        <f t="shared" si="185"/>
        <v/>
      </c>
      <c r="N5899" s="1" t="str">
        <f>IF(ISBLANK($C5899),"",IF(ISNA(VLOOKUP($L5899,'result messages'!$H$3:$L$11,2,FALSE)),VLOOKUP($M5899,'result messages'!$H$3:$L$11,2,FALSE),VLOOKUP($L5899,'result messages'!$H$3:$L$11,2,FALSE)))</f>
        <v/>
      </c>
      <c r="O5899" s="1" t="str">
        <f>IF(ISBLANK($C5899),"",IF(ISNA(VLOOKUP($L5899,'result messages'!$H$3:$L$11,3,FALSE)),VLOOKUP($M5899,'result messages'!$H$3:$L$11,3,FALSE),VLOOKUP($L5899,'result messages'!$H$3:$L$11,3,FALSE)))</f>
        <v/>
      </c>
      <c r="P5899" s="1" t="str">
        <f>IF(ISBLANK($C5899),"",IF(ISNA(VLOOKUP($L5899,'result messages'!$H$3:$L$11,4,FALSE)),VLOOKUP($M5899,'result messages'!$H$3:$L$11,4,FALSE),VLOOKUP($L5899,'result messages'!$H$3:$L$11,4,FALSE)))</f>
        <v/>
      </c>
      <c r="Q5899" s="1" t="str">
        <f>IF(ISBLANK($C5899),"",IF(ISNA(VLOOKUP($L5899,'result messages'!$H$3:$L$11,5,FALSE)),VLOOKUP($M5899,'result messages'!$H$3:$L$11,5,FALSE),VLOOKUP($L5899,'result messages'!$H$3:$L$11,5,FALSE)))</f>
        <v/>
      </c>
    </row>
    <row r="5900" spans="1:17">
      <c r="A5900" s="1">
        <v>5897</v>
      </c>
      <c r="B5900" s="1"/>
      <c r="C5900" s="1"/>
      <c r="D5900" s="1"/>
      <c r="E5900" s="6"/>
      <c r="F5900" s="1"/>
      <c r="G5900" s="1" t="str">
        <f>IF(ISNA(VLOOKUP($C5900,'DTEN TCAP Linkage deviceId'!$A$1:$A$20000,1,FALSE)),"No","Yes")</f>
        <v>No</v>
      </c>
      <c r="H5900" s="1" t="str">
        <f>IF(ISNA(VLOOKUP($C5900,'Provisioning Requester'!$F$3:$H$20000,2,FALSE)),"No","Yes")</f>
        <v>No</v>
      </c>
      <c r="I5900" s="1" t="str">
        <f>IF($H5900="Yes",VLOOKUP($C5900,'Provisioning Requester'!$F$3:$H$20000,3,FALSE),"-")</f>
        <v>-</v>
      </c>
      <c r="J5900" s="1" t="str">
        <f>IF(OR(D5900="SVCP", E5900="TRUE"), "No", IF(ISNA(VLOOKUP($C5900,'ProvResponder deviceId'!$A$1:$A$20000,1,FALSE)),"No","Yes"))</f>
        <v>No</v>
      </c>
      <c r="K5900" s="1" t="str">
        <f>IF($J5900="Yes",VLOOKUP($C5900,'ProvResponder deviceId'!$A$1:$C$20000,3,FALSE),"-")</f>
        <v>-</v>
      </c>
      <c r="L5900" s="1" t="str">
        <f t="shared" si="184"/>
        <v/>
      </c>
      <c r="M5900" s="1" t="str">
        <f t="shared" si="185"/>
        <v/>
      </c>
      <c r="N5900" s="1" t="str">
        <f>IF(ISBLANK($C5900),"",IF(ISNA(VLOOKUP($L5900,'result messages'!$H$3:$L$11,2,FALSE)),VLOOKUP($M5900,'result messages'!$H$3:$L$11,2,FALSE),VLOOKUP($L5900,'result messages'!$H$3:$L$11,2,FALSE)))</f>
        <v/>
      </c>
      <c r="O5900" s="1" t="str">
        <f>IF(ISBLANK($C5900),"",IF(ISNA(VLOOKUP($L5900,'result messages'!$H$3:$L$11,3,FALSE)),VLOOKUP($M5900,'result messages'!$H$3:$L$11,3,FALSE),VLOOKUP($L5900,'result messages'!$H$3:$L$11,3,FALSE)))</f>
        <v/>
      </c>
      <c r="P5900" s="1" t="str">
        <f>IF(ISBLANK($C5900),"",IF(ISNA(VLOOKUP($L5900,'result messages'!$H$3:$L$11,4,FALSE)),VLOOKUP($M5900,'result messages'!$H$3:$L$11,4,FALSE),VLOOKUP($L5900,'result messages'!$H$3:$L$11,4,FALSE)))</f>
        <v/>
      </c>
      <c r="Q5900" s="1" t="str">
        <f>IF(ISBLANK($C5900),"",IF(ISNA(VLOOKUP($L5900,'result messages'!$H$3:$L$11,5,FALSE)),VLOOKUP($M5900,'result messages'!$H$3:$L$11,5,FALSE),VLOOKUP($L5900,'result messages'!$H$3:$L$11,5,FALSE)))</f>
        <v/>
      </c>
    </row>
    <row r="5901" spans="1:17">
      <c r="A5901" s="1">
        <v>5898</v>
      </c>
      <c r="B5901" s="1"/>
      <c r="C5901" s="1"/>
      <c r="D5901" s="1"/>
      <c r="E5901" s="6"/>
      <c r="F5901" s="1"/>
      <c r="G5901" s="1" t="str">
        <f>IF(ISNA(VLOOKUP($C5901,'DTEN TCAP Linkage deviceId'!$A$1:$A$20000,1,FALSE)),"No","Yes")</f>
        <v>No</v>
      </c>
      <c r="H5901" s="1" t="str">
        <f>IF(ISNA(VLOOKUP($C5901,'Provisioning Requester'!$F$3:$H$20000,2,FALSE)),"No","Yes")</f>
        <v>No</v>
      </c>
      <c r="I5901" s="1" t="str">
        <f>IF($H5901="Yes",VLOOKUP($C5901,'Provisioning Requester'!$F$3:$H$20000,3,FALSE),"-")</f>
        <v>-</v>
      </c>
      <c r="J5901" s="1" t="str">
        <f>IF(OR(D5901="SVCP", E5901="TRUE"), "No", IF(ISNA(VLOOKUP($C5901,'ProvResponder deviceId'!$A$1:$A$20000,1,FALSE)),"No","Yes"))</f>
        <v>No</v>
      </c>
      <c r="K5901" s="1" t="str">
        <f>IF($J5901="Yes",VLOOKUP($C5901,'ProvResponder deviceId'!$A$1:$C$20000,3,FALSE),"-")</f>
        <v>-</v>
      </c>
      <c r="L5901" s="1" t="str">
        <f t="shared" si="184"/>
        <v/>
      </c>
      <c r="M5901" s="1" t="str">
        <f t="shared" si="185"/>
        <v/>
      </c>
      <c r="N5901" s="1" t="str">
        <f>IF(ISBLANK($C5901),"",IF(ISNA(VLOOKUP($L5901,'result messages'!$H$3:$L$11,2,FALSE)),VLOOKUP($M5901,'result messages'!$H$3:$L$11,2,FALSE),VLOOKUP($L5901,'result messages'!$H$3:$L$11,2,FALSE)))</f>
        <v/>
      </c>
      <c r="O5901" s="1" t="str">
        <f>IF(ISBLANK($C5901),"",IF(ISNA(VLOOKUP($L5901,'result messages'!$H$3:$L$11,3,FALSE)),VLOOKUP($M5901,'result messages'!$H$3:$L$11,3,FALSE),VLOOKUP($L5901,'result messages'!$H$3:$L$11,3,FALSE)))</f>
        <v/>
      </c>
      <c r="P5901" s="1" t="str">
        <f>IF(ISBLANK($C5901),"",IF(ISNA(VLOOKUP($L5901,'result messages'!$H$3:$L$11,4,FALSE)),VLOOKUP($M5901,'result messages'!$H$3:$L$11,4,FALSE),VLOOKUP($L5901,'result messages'!$H$3:$L$11,4,FALSE)))</f>
        <v/>
      </c>
      <c r="Q5901" s="1" t="str">
        <f>IF(ISBLANK($C5901),"",IF(ISNA(VLOOKUP($L5901,'result messages'!$H$3:$L$11,5,FALSE)),VLOOKUP($M5901,'result messages'!$H$3:$L$11,5,FALSE),VLOOKUP($L5901,'result messages'!$H$3:$L$11,5,FALSE)))</f>
        <v/>
      </c>
    </row>
    <row r="5902" spans="1:17">
      <c r="A5902" s="1">
        <v>5899</v>
      </c>
      <c r="B5902" s="1"/>
      <c r="C5902" s="1"/>
      <c r="D5902" s="1"/>
      <c r="E5902" s="6"/>
      <c r="F5902" s="1"/>
      <c r="G5902" s="1" t="str">
        <f>IF(ISNA(VLOOKUP($C5902,'DTEN TCAP Linkage deviceId'!$A$1:$A$20000,1,FALSE)),"No","Yes")</f>
        <v>No</v>
      </c>
      <c r="H5902" s="1" t="str">
        <f>IF(ISNA(VLOOKUP($C5902,'Provisioning Requester'!$F$3:$H$20000,2,FALSE)),"No","Yes")</f>
        <v>No</v>
      </c>
      <c r="I5902" s="1" t="str">
        <f>IF($H5902="Yes",VLOOKUP($C5902,'Provisioning Requester'!$F$3:$H$20000,3,FALSE),"-")</f>
        <v>-</v>
      </c>
      <c r="J5902" s="1" t="str">
        <f>IF(OR(D5902="SVCP", E5902="TRUE"), "No", IF(ISNA(VLOOKUP($C5902,'ProvResponder deviceId'!$A$1:$A$20000,1,FALSE)),"No","Yes"))</f>
        <v>No</v>
      </c>
      <c r="K5902" s="1" t="str">
        <f>IF($J5902="Yes",VLOOKUP($C5902,'ProvResponder deviceId'!$A$1:$C$20000,3,FALSE),"-")</f>
        <v>-</v>
      </c>
      <c r="L5902" s="1" t="str">
        <f t="shared" si="184"/>
        <v/>
      </c>
      <c r="M5902" s="1" t="str">
        <f t="shared" si="185"/>
        <v/>
      </c>
      <c r="N5902" s="1" t="str">
        <f>IF(ISBLANK($C5902),"",IF(ISNA(VLOOKUP($L5902,'result messages'!$H$3:$L$11,2,FALSE)),VLOOKUP($M5902,'result messages'!$H$3:$L$11,2,FALSE),VLOOKUP($L5902,'result messages'!$H$3:$L$11,2,FALSE)))</f>
        <v/>
      </c>
      <c r="O5902" s="1" t="str">
        <f>IF(ISBLANK($C5902),"",IF(ISNA(VLOOKUP($L5902,'result messages'!$H$3:$L$11,3,FALSE)),VLOOKUP($M5902,'result messages'!$H$3:$L$11,3,FALSE),VLOOKUP($L5902,'result messages'!$H$3:$L$11,3,FALSE)))</f>
        <v/>
      </c>
      <c r="P5902" s="1" t="str">
        <f>IF(ISBLANK($C5902),"",IF(ISNA(VLOOKUP($L5902,'result messages'!$H$3:$L$11,4,FALSE)),VLOOKUP($M5902,'result messages'!$H$3:$L$11,4,FALSE),VLOOKUP($L5902,'result messages'!$H$3:$L$11,4,FALSE)))</f>
        <v/>
      </c>
      <c r="Q5902" s="1" t="str">
        <f>IF(ISBLANK($C5902),"",IF(ISNA(VLOOKUP($L5902,'result messages'!$H$3:$L$11,5,FALSE)),VLOOKUP($M5902,'result messages'!$H$3:$L$11,5,FALSE),VLOOKUP($L5902,'result messages'!$H$3:$L$11,5,FALSE)))</f>
        <v/>
      </c>
    </row>
    <row r="5903" spans="1:17">
      <c r="A5903" s="1">
        <v>5900</v>
      </c>
      <c r="B5903" s="1"/>
      <c r="C5903" s="1"/>
      <c r="D5903" s="1"/>
      <c r="E5903" s="6"/>
      <c r="F5903" s="1"/>
      <c r="G5903" s="1" t="str">
        <f>IF(ISNA(VLOOKUP($C5903,'DTEN TCAP Linkage deviceId'!$A$1:$A$20000,1,FALSE)),"No","Yes")</f>
        <v>No</v>
      </c>
      <c r="H5903" s="1" t="str">
        <f>IF(ISNA(VLOOKUP($C5903,'Provisioning Requester'!$F$3:$H$20000,2,FALSE)),"No","Yes")</f>
        <v>No</v>
      </c>
      <c r="I5903" s="1" t="str">
        <f>IF($H5903="Yes",VLOOKUP($C5903,'Provisioning Requester'!$F$3:$H$20000,3,FALSE),"-")</f>
        <v>-</v>
      </c>
      <c r="J5903" s="1" t="str">
        <f>IF(OR(D5903="SVCP", E5903="TRUE"), "No", IF(ISNA(VLOOKUP($C5903,'ProvResponder deviceId'!$A$1:$A$20000,1,FALSE)),"No","Yes"))</f>
        <v>No</v>
      </c>
      <c r="K5903" s="1" t="str">
        <f>IF($J5903="Yes",VLOOKUP($C5903,'ProvResponder deviceId'!$A$1:$C$20000,3,FALSE),"-")</f>
        <v>-</v>
      </c>
      <c r="L5903" s="1" t="str">
        <f t="shared" si="184"/>
        <v/>
      </c>
      <c r="M5903" s="1" t="str">
        <f t="shared" si="185"/>
        <v/>
      </c>
      <c r="N5903" s="1" t="str">
        <f>IF(ISBLANK($C5903),"",IF(ISNA(VLOOKUP($L5903,'result messages'!$H$3:$L$11,2,FALSE)),VLOOKUP($M5903,'result messages'!$H$3:$L$11,2,FALSE),VLOOKUP($L5903,'result messages'!$H$3:$L$11,2,FALSE)))</f>
        <v/>
      </c>
      <c r="O5903" s="1" t="str">
        <f>IF(ISBLANK($C5903),"",IF(ISNA(VLOOKUP($L5903,'result messages'!$H$3:$L$11,3,FALSE)),VLOOKUP($M5903,'result messages'!$H$3:$L$11,3,FALSE),VLOOKUP($L5903,'result messages'!$H$3:$L$11,3,FALSE)))</f>
        <v/>
      </c>
      <c r="P5903" s="1" t="str">
        <f>IF(ISBLANK($C5903),"",IF(ISNA(VLOOKUP($L5903,'result messages'!$H$3:$L$11,4,FALSE)),VLOOKUP($M5903,'result messages'!$H$3:$L$11,4,FALSE),VLOOKUP($L5903,'result messages'!$H$3:$L$11,4,FALSE)))</f>
        <v/>
      </c>
      <c r="Q5903" s="1" t="str">
        <f>IF(ISBLANK($C5903),"",IF(ISNA(VLOOKUP($L5903,'result messages'!$H$3:$L$11,5,FALSE)),VLOOKUP($M5903,'result messages'!$H$3:$L$11,5,FALSE),VLOOKUP($L5903,'result messages'!$H$3:$L$11,5,FALSE)))</f>
        <v/>
      </c>
    </row>
    <row r="5904" spans="1:17">
      <c r="A5904" s="1">
        <v>5901</v>
      </c>
      <c r="B5904" s="1"/>
      <c r="C5904" s="1"/>
      <c r="D5904" s="1"/>
      <c r="E5904" s="6"/>
      <c r="F5904" s="1"/>
      <c r="G5904" s="1" t="str">
        <f>IF(ISNA(VLOOKUP($C5904,'DTEN TCAP Linkage deviceId'!$A$1:$A$20000,1,FALSE)),"No","Yes")</f>
        <v>No</v>
      </c>
      <c r="H5904" s="1" t="str">
        <f>IF(ISNA(VLOOKUP($C5904,'Provisioning Requester'!$F$3:$H$20000,2,FALSE)),"No","Yes")</f>
        <v>No</v>
      </c>
      <c r="I5904" s="1" t="str">
        <f>IF($H5904="Yes",VLOOKUP($C5904,'Provisioning Requester'!$F$3:$H$20000,3,FALSE),"-")</f>
        <v>-</v>
      </c>
      <c r="J5904" s="1" t="str">
        <f>IF(OR(D5904="SVCP", E5904="TRUE"), "No", IF(ISNA(VLOOKUP($C5904,'ProvResponder deviceId'!$A$1:$A$20000,1,FALSE)),"No","Yes"))</f>
        <v>No</v>
      </c>
      <c r="K5904" s="1" t="str">
        <f>IF($J5904="Yes",VLOOKUP($C5904,'ProvResponder deviceId'!$A$1:$C$20000,3,FALSE),"-")</f>
        <v>-</v>
      </c>
      <c r="L5904" s="1" t="str">
        <f t="shared" si="184"/>
        <v/>
      </c>
      <c r="M5904" s="1" t="str">
        <f t="shared" si="185"/>
        <v/>
      </c>
      <c r="N5904" s="1" t="str">
        <f>IF(ISBLANK($C5904),"",IF(ISNA(VLOOKUP($L5904,'result messages'!$H$3:$L$11,2,FALSE)),VLOOKUP($M5904,'result messages'!$H$3:$L$11,2,FALSE),VLOOKUP($L5904,'result messages'!$H$3:$L$11,2,FALSE)))</f>
        <v/>
      </c>
      <c r="O5904" s="1" t="str">
        <f>IF(ISBLANK($C5904),"",IF(ISNA(VLOOKUP($L5904,'result messages'!$H$3:$L$11,3,FALSE)),VLOOKUP($M5904,'result messages'!$H$3:$L$11,3,FALSE),VLOOKUP($L5904,'result messages'!$H$3:$L$11,3,FALSE)))</f>
        <v/>
      </c>
      <c r="P5904" s="1" t="str">
        <f>IF(ISBLANK($C5904),"",IF(ISNA(VLOOKUP($L5904,'result messages'!$H$3:$L$11,4,FALSE)),VLOOKUP($M5904,'result messages'!$H$3:$L$11,4,FALSE),VLOOKUP($L5904,'result messages'!$H$3:$L$11,4,FALSE)))</f>
        <v/>
      </c>
      <c r="Q5904" s="1" t="str">
        <f>IF(ISBLANK($C5904),"",IF(ISNA(VLOOKUP($L5904,'result messages'!$H$3:$L$11,5,FALSE)),VLOOKUP($M5904,'result messages'!$H$3:$L$11,5,FALSE),VLOOKUP($L5904,'result messages'!$H$3:$L$11,5,FALSE)))</f>
        <v/>
      </c>
    </row>
    <row r="5905" spans="1:17">
      <c r="A5905" s="1">
        <v>5902</v>
      </c>
      <c r="B5905" s="1"/>
      <c r="C5905" s="1"/>
      <c r="D5905" s="1"/>
      <c r="E5905" s="6"/>
      <c r="F5905" s="1"/>
      <c r="G5905" s="1" t="str">
        <f>IF(ISNA(VLOOKUP($C5905,'DTEN TCAP Linkage deviceId'!$A$1:$A$20000,1,FALSE)),"No","Yes")</f>
        <v>No</v>
      </c>
      <c r="H5905" s="1" t="str">
        <f>IF(ISNA(VLOOKUP($C5905,'Provisioning Requester'!$F$3:$H$20000,2,FALSE)),"No","Yes")</f>
        <v>No</v>
      </c>
      <c r="I5905" s="1" t="str">
        <f>IF($H5905="Yes",VLOOKUP($C5905,'Provisioning Requester'!$F$3:$H$20000,3,FALSE),"-")</f>
        <v>-</v>
      </c>
      <c r="J5905" s="1" t="str">
        <f>IF(OR(D5905="SVCP", E5905="TRUE"), "No", IF(ISNA(VLOOKUP($C5905,'ProvResponder deviceId'!$A$1:$A$20000,1,FALSE)),"No","Yes"))</f>
        <v>No</v>
      </c>
      <c r="K5905" s="1" t="str">
        <f>IF($J5905="Yes",VLOOKUP($C5905,'ProvResponder deviceId'!$A$1:$C$20000,3,FALSE),"-")</f>
        <v>-</v>
      </c>
      <c r="L5905" s="1" t="str">
        <f t="shared" si="184"/>
        <v/>
      </c>
      <c r="M5905" s="1" t="str">
        <f t="shared" si="185"/>
        <v/>
      </c>
      <c r="N5905" s="1" t="str">
        <f>IF(ISBLANK($C5905),"",IF(ISNA(VLOOKUP($L5905,'result messages'!$H$3:$L$11,2,FALSE)),VLOOKUP($M5905,'result messages'!$H$3:$L$11,2,FALSE),VLOOKUP($L5905,'result messages'!$H$3:$L$11,2,FALSE)))</f>
        <v/>
      </c>
      <c r="O5905" s="1" t="str">
        <f>IF(ISBLANK($C5905),"",IF(ISNA(VLOOKUP($L5905,'result messages'!$H$3:$L$11,3,FALSE)),VLOOKUP($M5905,'result messages'!$H$3:$L$11,3,FALSE),VLOOKUP($L5905,'result messages'!$H$3:$L$11,3,FALSE)))</f>
        <v/>
      </c>
      <c r="P5905" s="1" t="str">
        <f>IF(ISBLANK($C5905),"",IF(ISNA(VLOOKUP($L5905,'result messages'!$H$3:$L$11,4,FALSE)),VLOOKUP($M5905,'result messages'!$H$3:$L$11,4,FALSE),VLOOKUP($L5905,'result messages'!$H$3:$L$11,4,FALSE)))</f>
        <v/>
      </c>
      <c r="Q5905" s="1" t="str">
        <f>IF(ISBLANK($C5905),"",IF(ISNA(VLOOKUP($L5905,'result messages'!$H$3:$L$11,5,FALSE)),VLOOKUP($M5905,'result messages'!$H$3:$L$11,5,FALSE),VLOOKUP($L5905,'result messages'!$H$3:$L$11,5,FALSE)))</f>
        <v/>
      </c>
    </row>
    <row r="5906" spans="1:17">
      <c r="A5906" s="1">
        <v>5903</v>
      </c>
      <c r="B5906" s="1"/>
      <c r="C5906" s="1"/>
      <c r="D5906" s="1"/>
      <c r="E5906" s="6"/>
      <c r="F5906" s="1"/>
      <c r="G5906" s="1" t="str">
        <f>IF(ISNA(VLOOKUP($C5906,'DTEN TCAP Linkage deviceId'!$A$1:$A$20000,1,FALSE)),"No","Yes")</f>
        <v>No</v>
      </c>
      <c r="H5906" s="1" t="str">
        <f>IF(ISNA(VLOOKUP($C5906,'Provisioning Requester'!$F$3:$H$20000,2,FALSE)),"No","Yes")</f>
        <v>No</v>
      </c>
      <c r="I5906" s="1" t="str">
        <f>IF($H5906="Yes",VLOOKUP($C5906,'Provisioning Requester'!$F$3:$H$20000,3,FALSE),"-")</f>
        <v>-</v>
      </c>
      <c r="J5906" s="1" t="str">
        <f>IF(OR(D5906="SVCP", E5906="TRUE"), "No", IF(ISNA(VLOOKUP($C5906,'ProvResponder deviceId'!$A$1:$A$20000,1,FALSE)),"No","Yes"))</f>
        <v>No</v>
      </c>
      <c r="K5906" s="1" t="str">
        <f>IF($J5906="Yes",VLOOKUP($C5906,'ProvResponder deviceId'!$A$1:$C$20000,3,FALSE),"-")</f>
        <v>-</v>
      </c>
      <c r="L5906" s="1" t="str">
        <f t="shared" si="184"/>
        <v/>
      </c>
      <c r="M5906" s="1" t="str">
        <f t="shared" si="185"/>
        <v/>
      </c>
      <c r="N5906" s="1" t="str">
        <f>IF(ISBLANK($C5906),"",IF(ISNA(VLOOKUP($L5906,'result messages'!$H$3:$L$11,2,FALSE)),VLOOKUP($M5906,'result messages'!$H$3:$L$11,2,FALSE),VLOOKUP($L5906,'result messages'!$H$3:$L$11,2,FALSE)))</f>
        <v/>
      </c>
      <c r="O5906" s="1" t="str">
        <f>IF(ISBLANK($C5906),"",IF(ISNA(VLOOKUP($L5906,'result messages'!$H$3:$L$11,3,FALSE)),VLOOKUP($M5906,'result messages'!$H$3:$L$11,3,FALSE),VLOOKUP($L5906,'result messages'!$H$3:$L$11,3,FALSE)))</f>
        <v/>
      </c>
      <c r="P5906" s="1" t="str">
        <f>IF(ISBLANK($C5906),"",IF(ISNA(VLOOKUP($L5906,'result messages'!$H$3:$L$11,4,FALSE)),VLOOKUP($M5906,'result messages'!$H$3:$L$11,4,FALSE),VLOOKUP($L5906,'result messages'!$H$3:$L$11,4,FALSE)))</f>
        <v/>
      </c>
      <c r="Q5906" s="1" t="str">
        <f>IF(ISBLANK($C5906),"",IF(ISNA(VLOOKUP($L5906,'result messages'!$H$3:$L$11,5,FALSE)),VLOOKUP($M5906,'result messages'!$H$3:$L$11,5,FALSE),VLOOKUP($L5906,'result messages'!$H$3:$L$11,5,FALSE)))</f>
        <v/>
      </c>
    </row>
    <row r="5907" spans="1:17">
      <c r="A5907" s="1">
        <v>5904</v>
      </c>
      <c r="B5907" s="1"/>
      <c r="C5907" s="1"/>
      <c r="D5907" s="1"/>
      <c r="E5907" s="6"/>
      <c r="F5907" s="1"/>
      <c r="G5907" s="1" t="str">
        <f>IF(ISNA(VLOOKUP($C5907,'DTEN TCAP Linkage deviceId'!$A$1:$A$20000,1,FALSE)),"No","Yes")</f>
        <v>No</v>
      </c>
      <c r="H5907" s="1" t="str">
        <f>IF(ISNA(VLOOKUP($C5907,'Provisioning Requester'!$F$3:$H$20000,2,FALSE)),"No","Yes")</f>
        <v>No</v>
      </c>
      <c r="I5907" s="1" t="str">
        <f>IF($H5907="Yes",VLOOKUP($C5907,'Provisioning Requester'!$F$3:$H$20000,3,FALSE),"-")</f>
        <v>-</v>
      </c>
      <c r="J5907" s="1" t="str">
        <f>IF(OR(D5907="SVCP", E5907="TRUE"), "No", IF(ISNA(VLOOKUP($C5907,'ProvResponder deviceId'!$A$1:$A$20000,1,FALSE)),"No","Yes"))</f>
        <v>No</v>
      </c>
      <c r="K5907" s="1" t="str">
        <f>IF($J5907="Yes",VLOOKUP($C5907,'ProvResponder deviceId'!$A$1:$C$20000,3,FALSE),"-")</f>
        <v>-</v>
      </c>
      <c r="L5907" s="1" t="str">
        <f t="shared" si="184"/>
        <v/>
      </c>
      <c r="M5907" s="1" t="str">
        <f t="shared" si="185"/>
        <v/>
      </c>
      <c r="N5907" s="1" t="str">
        <f>IF(ISBLANK($C5907),"",IF(ISNA(VLOOKUP($L5907,'result messages'!$H$3:$L$11,2,FALSE)),VLOOKUP($M5907,'result messages'!$H$3:$L$11,2,FALSE),VLOOKUP($L5907,'result messages'!$H$3:$L$11,2,FALSE)))</f>
        <v/>
      </c>
      <c r="O5907" s="1" t="str">
        <f>IF(ISBLANK($C5907),"",IF(ISNA(VLOOKUP($L5907,'result messages'!$H$3:$L$11,3,FALSE)),VLOOKUP($M5907,'result messages'!$H$3:$L$11,3,FALSE),VLOOKUP($L5907,'result messages'!$H$3:$L$11,3,FALSE)))</f>
        <v/>
      </c>
      <c r="P5907" s="1" t="str">
        <f>IF(ISBLANK($C5907),"",IF(ISNA(VLOOKUP($L5907,'result messages'!$H$3:$L$11,4,FALSE)),VLOOKUP($M5907,'result messages'!$H$3:$L$11,4,FALSE),VLOOKUP($L5907,'result messages'!$H$3:$L$11,4,FALSE)))</f>
        <v/>
      </c>
      <c r="Q5907" s="1" t="str">
        <f>IF(ISBLANK($C5907),"",IF(ISNA(VLOOKUP($L5907,'result messages'!$H$3:$L$11,5,FALSE)),VLOOKUP($M5907,'result messages'!$H$3:$L$11,5,FALSE),VLOOKUP($L5907,'result messages'!$H$3:$L$11,5,FALSE)))</f>
        <v/>
      </c>
    </row>
    <row r="5908" spans="1:17">
      <c r="A5908" s="1">
        <v>5905</v>
      </c>
      <c r="B5908" s="1"/>
      <c r="C5908" s="1"/>
      <c r="D5908" s="1"/>
      <c r="E5908" s="6"/>
      <c r="F5908" s="1"/>
      <c r="G5908" s="1" t="str">
        <f>IF(ISNA(VLOOKUP($C5908,'DTEN TCAP Linkage deviceId'!$A$1:$A$20000,1,FALSE)),"No","Yes")</f>
        <v>No</v>
      </c>
      <c r="H5908" s="1" t="str">
        <f>IF(ISNA(VLOOKUP($C5908,'Provisioning Requester'!$F$3:$H$20000,2,FALSE)),"No","Yes")</f>
        <v>No</v>
      </c>
      <c r="I5908" s="1" t="str">
        <f>IF($H5908="Yes",VLOOKUP($C5908,'Provisioning Requester'!$F$3:$H$20000,3,FALSE),"-")</f>
        <v>-</v>
      </c>
      <c r="J5908" s="1" t="str">
        <f>IF(OR(D5908="SVCP", E5908="TRUE"), "No", IF(ISNA(VLOOKUP($C5908,'ProvResponder deviceId'!$A$1:$A$20000,1,FALSE)),"No","Yes"))</f>
        <v>No</v>
      </c>
      <c r="K5908" s="1" t="str">
        <f>IF($J5908="Yes",VLOOKUP($C5908,'ProvResponder deviceId'!$A$1:$C$20000,3,FALSE),"-")</f>
        <v>-</v>
      </c>
      <c r="L5908" s="1" t="str">
        <f t="shared" si="184"/>
        <v/>
      </c>
      <c r="M5908" s="1" t="str">
        <f t="shared" si="185"/>
        <v/>
      </c>
      <c r="N5908" s="1" t="str">
        <f>IF(ISBLANK($C5908),"",IF(ISNA(VLOOKUP($L5908,'result messages'!$H$3:$L$11,2,FALSE)),VLOOKUP($M5908,'result messages'!$H$3:$L$11,2,FALSE),VLOOKUP($L5908,'result messages'!$H$3:$L$11,2,FALSE)))</f>
        <v/>
      </c>
      <c r="O5908" s="1" t="str">
        <f>IF(ISBLANK($C5908),"",IF(ISNA(VLOOKUP($L5908,'result messages'!$H$3:$L$11,3,FALSE)),VLOOKUP($M5908,'result messages'!$H$3:$L$11,3,FALSE),VLOOKUP($L5908,'result messages'!$H$3:$L$11,3,FALSE)))</f>
        <v/>
      </c>
      <c r="P5908" s="1" t="str">
        <f>IF(ISBLANK($C5908),"",IF(ISNA(VLOOKUP($L5908,'result messages'!$H$3:$L$11,4,FALSE)),VLOOKUP($M5908,'result messages'!$H$3:$L$11,4,FALSE),VLOOKUP($L5908,'result messages'!$H$3:$L$11,4,FALSE)))</f>
        <v/>
      </c>
      <c r="Q5908" s="1" t="str">
        <f>IF(ISBLANK($C5908),"",IF(ISNA(VLOOKUP($L5908,'result messages'!$H$3:$L$11,5,FALSE)),VLOOKUP($M5908,'result messages'!$H$3:$L$11,5,FALSE),VLOOKUP($L5908,'result messages'!$H$3:$L$11,5,FALSE)))</f>
        <v/>
      </c>
    </row>
    <row r="5909" spans="1:17">
      <c r="A5909" s="1">
        <v>5906</v>
      </c>
      <c r="B5909" s="1"/>
      <c r="C5909" s="1"/>
      <c r="D5909" s="1"/>
      <c r="E5909" s="6"/>
      <c r="F5909" s="1"/>
      <c r="G5909" s="1" t="str">
        <f>IF(ISNA(VLOOKUP($C5909,'DTEN TCAP Linkage deviceId'!$A$1:$A$20000,1,FALSE)),"No","Yes")</f>
        <v>No</v>
      </c>
      <c r="H5909" s="1" t="str">
        <f>IF(ISNA(VLOOKUP($C5909,'Provisioning Requester'!$F$3:$H$20000,2,FALSE)),"No","Yes")</f>
        <v>No</v>
      </c>
      <c r="I5909" s="1" t="str">
        <f>IF($H5909="Yes",VLOOKUP($C5909,'Provisioning Requester'!$F$3:$H$20000,3,FALSE),"-")</f>
        <v>-</v>
      </c>
      <c r="J5909" s="1" t="str">
        <f>IF(OR(D5909="SVCP", E5909="TRUE"), "No", IF(ISNA(VLOOKUP($C5909,'ProvResponder deviceId'!$A$1:$A$20000,1,FALSE)),"No","Yes"))</f>
        <v>No</v>
      </c>
      <c r="K5909" s="1" t="str">
        <f>IF($J5909="Yes",VLOOKUP($C5909,'ProvResponder deviceId'!$A$1:$C$20000,3,FALSE),"-")</f>
        <v>-</v>
      </c>
      <c r="L5909" s="1" t="str">
        <f t="shared" si="184"/>
        <v/>
      </c>
      <c r="M5909" s="1" t="str">
        <f t="shared" si="185"/>
        <v/>
      </c>
      <c r="N5909" s="1" t="str">
        <f>IF(ISBLANK($C5909),"",IF(ISNA(VLOOKUP($L5909,'result messages'!$H$3:$L$11,2,FALSE)),VLOOKUP($M5909,'result messages'!$H$3:$L$11,2,FALSE),VLOOKUP($L5909,'result messages'!$H$3:$L$11,2,FALSE)))</f>
        <v/>
      </c>
      <c r="O5909" s="1" t="str">
        <f>IF(ISBLANK($C5909),"",IF(ISNA(VLOOKUP($L5909,'result messages'!$H$3:$L$11,3,FALSE)),VLOOKUP($M5909,'result messages'!$H$3:$L$11,3,FALSE),VLOOKUP($L5909,'result messages'!$H$3:$L$11,3,FALSE)))</f>
        <v/>
      </c>
      <c r="P5909" s="1" t="str">
        <f>IF(ISBLANK($C5909),"",IF(ISNA(VLOOKUP($L5909,'result messages'!$H$3:$L$11,4,FALSE)),VLOOKUP($M5909,'result messages'!$H$3:$L$11,4,FALSE),VLOOKUP($L5909,'result messages'!$H$3:$L$11,4,FALSE)))</f>
        <v/>
      </c>
      <c r="Q5909" s="1" t="str">
        <f>IF(ISBLANK($C5909),"",IF(ISNA(VLOOKUP($L5909,'result messages'!$H$3:$L$11,5,FALSE)),VLOOKUP($M5909,'result messages'!$H$3:$L$11,5,FALSE),VLOOKUP($L5909,'result messages'!$H$3:$L$11,5,FALSE)))</f>
        <v/>
      </c>
    </row>
    <row r="5910" spans="1:17">
      <c r="A5910" s="1">
        <v>5907</v>
      </c>
      <c r="B5910" s="1"/>
      <c r="C5910" s="1"/>
      <c r="D5910" s="1"/>
      <c r="E5910" s="6"/>
      <c r="F5910" s="1"/>
      <c r="G5910" s="1" t="str">
        <f>IF(ISNA(VLOOKUP($C5910,'DTEN TCAP Linkage deviceId'!$A$1:$A$20000,1,FALSE)),"No","Yes")</f>
        <v>No</v>
      </c>
      <c r="H5910" s="1" t="str">
        <f>IF(ISNA(VLOOKUP($C5910,'Provisioning Requester'!$F$3:$H$20000,2,FALSE)),"No","Yes")</f>
        <v>No</v>
      </c>
      <c r="I5910" s="1" t="str">
        <f>IF($H5910="Yes",VLOOKUP($C5910,'Provisioning Requester'!$F$3:$H$20000,3,FALSE),"-")</f>
        <v>-</v>
      </c>
      <c r="J5910" s="1" t="str">
        <f>IF(OR(D5910="SVCP", E5910="TRUE"), "No", IF(ISNA(VLOOKUP($C5910,'ProvResponder deviceId'!$A$1:$A$20000,1,FALSE)),"No","Yes"))</f>
        <v>No</v>
      </c>
      <c r="K5910" s="1" t="str">
        <f>IF($J5910="Yes",VLOOKUP($C5910,'ProvResponder deviceId'!$A$1:$C$20000,3,FALSE),"-")</f>
        <v>-</v>
      </c>
      <c r="L5910" s="1" t="str">
        <f t="shared" si="184"/>
        <v/>
      </c>
      <c r="M5910" s="1" t="str">
        <f t="shared" si="185"/>
        <v/>
      </c>
      <c r="N5910" s="1" t="str">
        <f>IF(ISBLANK($C5910),"",IF(ISNA(VLOOKUP($L5910,'result messages'!$H$3:$L$11,2,FALSE)),VLOOKUP($M5910,'result messages'!$H$3:$L$11,2,FALSE),VLOOKUP($L5910,'result messages'!$H$3:$L$11,2,FALSE)))</f>
        <v/>
      </c>
      <c r="O5910" s="1" t="str">
        <f>IF(ISBLANK($C5910),"",IF(ISNA(VLOOKUP($L5910,'result messages'!$H$3:$L$11,3,FALSE)),VLOOKUP($M5910,'result messages'!$H$3:$L$11,3,FALSE),VLOOKUP($L5910,'result messages'!$H$3:$L$11,3,FALSE)))</f>
        <v/>
      </c>
      <c r="P5910" s="1" t="str">
        <f>IF(ISBLANK($C5910),"",IF(ISNA(VLOOKUP($L5910,'result messages'!$H$3:$L$11,4,FALSE)),VLOOKUP($M5910,'result messages'!$H$3:$L$11,4,FALSE),VLOOKUP($L5910,'result messages'!$H$3:$L$11,4,FALSE)))</f>
        <v/>
      </c>
      <c r="Q5910" s="1" t="str">
        <f>IF(ISBLANK($C5910),"",IF(ISNA(VLOOKUP($L5910,'result messages'!$H$3:$L$11,5,FALSE)),VLOOKUP($M5910,'result messages'!$H$3:$L$11,5,FALSE),VLOOKUP($L5910,'result messages'!$H$3:$L$11,5,FALSE)))</f>
        <v/>
      </c>
    </row>
    <row r="5911" spans="1:17">
      <c r="A5911" s="1">
        <v>5908</v>
      </c>
      <c r="B5911" s="1"/>
      <c r="C5911" s="1"/>
      <c r="D5911" s="1"/>
      <c r="E5911" s="6"/>
      <c r="F5911" s="1"/>
      <c r="G5911" s="1" t="str">
        <f>IF(ISNA(VLOOKUP($C5911,'DTEN TCAP Linkage deviceId'!$A$1:$A$20000,1,FALSE)),"No","Yes")</f>
        <v>No</v>
      </c>
      <c r="H5911" s="1" t="str">
        <f>IF(ISNA(VLOOKUP($C5911,'Provisioning Requester'!$F$3:$H$20000,2,FALSE)),"No","Yes")</f>
        <v>No</v>
      </c>
      <c r="I5911" s="1" t="str">
        <f>IF($H5911="Yes",VLOOKUP($C5911,'Provisioning Requester'!$F$3:$H$20000,3,FALSE),"-")</f>
        <v>-</v>
      </c>
      <c r="J5911" s="1" t="str">
        <f>IF(OR(D5911="SVCP", E5911="TRUE"), "No", IF(ISNA(VLOOKUP($C5911,'ProvResponder deviceId'!$A$1:$A$20000,1,FALSE)),"No","Yes"))</f>
        <v>No</v>
      </c>
      <c r="K5911" s="1" t="str">
        <f>IF($J5911="Yes",VLOOKUP($C5911,'ProvResponder deviceId'!$A$1:$C$20000,3,FALSE),"-")</f>
        <v>-</v>
      </c>
      <c r="L5911" s="1" t="str">
        <f t="shared" si="184"/>
        <v/>
      </c>
      <c r="M5911" s="1" t="str">
        <f t="shared" si="185"/>
        <v/>
      </c>
      <c r="N5911" s="1" t="str">
        <f>IF(ISBLANK($C5911),"",IF(ISNA(VLOOKUP($L5911,'result messages'!$H$3:$L$11,2,FALSE)),VLOOKUP($M5911,'result messages'!$H$3:$L$11,2,FALSE),VLOOKUP($L5911,'result messages'!$H$3:$L$11,2,FALSE)))</f>
        <v/>
      </c>
      <c r="O5911" s="1" t="str">
        <f>IF(ISBLANK($C5911),"",IF(ISNA(VLOOKUP($L5911,'result messages'!$H$3:$L$11,3,FALSE)),VLOOKUP($M5911,'result messages'!$H$3:$L$11,3,FALSE),VLOOKUP($L5911,'result messages'!$H$3:$L$11,3,FALSE)))</f>
        <v/>
      </c>
      <c r="P5911" s="1" t="str">
        <f>IF(ISBLANK($C5911),"",IF(ISNA(VLOOKUP($L5911,'result messages'!$H$3:$L$11,4,FALSE)),VLOOKUP($M5911,'result messages'!$H$3:$L$11,4,FALSE),VLOOKUP($L5911,'result messages'!$H$3:$L$11,4,FALSE)))</f>
        <v/>
      </c>
      <c r="Q5911" s="1" t="str">
        <f>IF(ISBLANK($C5911),"",IF(ISNA(VLOOKUP($L5911,'result messages'!$H$3:$L$11,5,FALSE)),VLOOKUP($M5911,'result messages'!$H$3:$L$11,5,FALSE),VLOOKUP($L5911,'result messages'!$H$3:$L$11,5,FALSE)))</f>
        <v/>
      </c>
    </row>
    <row r="5912" spans="1:17">
      <c r="A5912" s="1">
        <v>5909</v>
      </c>
      <c r="B5912" s="1"/>
      <c r="C5912" s="1"/>
      <c r="D5912" s="1"/>
      <c r="E5912" s="6"/>
      <c r="F5912" s="1"/>
      <c r="G5912" s="1" t="str">
        <f>IF(ISNA(VLOOKUP($C5912,'DTEN TCAP Linkage deviceId'!$A$1:$A$20000,1,FALSE)),"No","Yes")</f>
        <v>No</v>
      </c>
      <c r="H5912" s="1" t="str">
        <f>IF(ISNA(VLOOKUP($C5912,'Provisioning Requester'!$F$3:$H$20000,2,FALSE)),"No","Yes")</f>
        <v>No</v>
      </c>
      <c r="I5912" s="1" t="str">
        <f>IF($H5912="Yes",VLOOKUP($C5912,'Provisioning Requester'!$F$3:$H$20000,3,FALSE),"-")</f>
        <v>-</v>
      </c>
      <c r="J5912" s="1" t="str">
        <f>IF(OR(D5912="SVCP", E5912="TRUE"), "No", IF(ISNA(VLOOKUP($C5912,'ProvResponder deviceId'!$A$1:$A$20000,1,FALSE)),"No","Yes"))</f>
        <v>No</v>
      </c>
      <c r="K5912" s="1" t="str">
        <f>IF($J5912="Yes",VLOOKUP($C5912,'ProvResponder deviceId'!$A$1:$C$20000,3,FALSE),"-")</f>
        <v>-</v>
      </c>
      <c r="L5912" s="1" t="str">
        <f t="shared" si="184"/>
        <v/>
      </c>
      <c r="M5912" s="1" t="str">
        <f t="shared" si="185"/>
        <v/>
      </c>
      <c r="N5912" s="1" t="str">
        <f>IF(ISBLANK($C5912),"",IF(ISNA(VLOOKUP($L5912,'result messages'!$H$3:$L$11,2,FALSE)),VLOOKUP($M5912,'result messages'!$H$3:$L$11,2,FALSE),VLOOKUP($L5912,'result messages'!$H$3:$L$11,2,FALSE)))</f>
        <v/>
      </c>
      <c r="O5912" s="1" t="str">
        <f>IF(ISBLANK($C5912),"",IF(ISNA(VLOOKUP($L5912,'result messages'!$H$3:$L$11,3,FALSE)),VLOOKUP($M5912,'result messages'!$H$3:$L$11,3,FALSE),VLOOKUP($L5912,'result messages'!$H$3:$L$11,3,FALSE)))</f>
        <v/>
      </c>
      <c r="P5912" s="1" t="str">
        <f>IF(ISBLANK($C5912),"",IF(ISNA(VLOOKUP($L5912,'result messages'!$H$3:$L$11,4,FALSE)),VLOOKUP($M5912,'result messages'!$H$3:$L$11,4,FALSE),VLOOKUP($L5912,'result messages'!$H$3:$L$11,4,FALSE)))</f>
        <v/>
      </c>
      <c r="Q5912" s="1" t="str">
        <f>IF(ISBLANK($C5912),"",IF(ISNA(VLOOKUP($L5912,'result messages'!$H$3:$L$11,5,FALSE)),VLOOKUP($M5912,'result messages'!$H$3:$L$11,5,FALSE),VLOOKUP($L5912,'result messages'!$H$3:$L$11,5,FALSE)))</f>
        <v/>
      </c>
    </row>
    <row r="5913" spans="1:17">
      <c r="A5913" s="1">
        <v>5910</v>
      </c>
      <c r="B5913" s="1"/>
      <c r="C5913" s="1"/>
      <c r="D5913" s="1"/>
      <c r="E5913" s="6"/>
      <c r="F5913" s="1"/>
      <c r="G5913" s="1" t="str">
        <f>IF(ISNA(VLOOKUP($C5913,'DTEN TCAP Linkage deviceId'!$A$1:$A$20000,1,FALSE)),"No","Yes")</f>
        <v>No</v>
      </c>
      <c r="H5913" s="1" t="str">
        <f>IF(ISNA(VLOOKUP($C5913,'Provisioning Requester'!$F$3:$H$20000,2,FALSE)),"No","Yes")</f>
        <v>No</v>
      </c>
      <c r="I5913" s="1" t="str">
        <f>IF($H5913="Yes",VLOOKUP($C5913,'Provisioning Requester'!$F$3:$H$20000,3,FALSE),"-")</f>
        <v>-</v>
      </c>
      <c r="J5913" s="1" t="str">
        <f>IF(OR(D5913="SVCP", E5913="TRUE"), "No", IF(ISNA(VLOOKUP($C5913,'ProvResponder deviceId'!$A$1:$A$20000,1,FALSE)),"No","Yes"))</f>
        <v>No</v>
      </c>
      <c r="K5913" s="1" t="str">
        <f>IF($J5913="Yes",VLOOKUP($C5913,'ProvResponder deviceId'!$A$1:$C$20000,3,FALSE),"-")</f>
        <v>-</v>
      </c>
      <c r="L5913" s="1" t="str">
        <f t="shared" si="184"/>
        <v/>
      </c>
      <c r="M5913" s="1" t="str">
        <f t="shared" si="185"/>
        <v/>
      </c>
      <c r="N5913" s="1" t="str">
        <f>IF(ISBLANK($C5913),"",IF(ISNA(VLOOKUP($L5913,'result messages'!$H$3:$L$11,2,FALSE)),VLOOKUP($M5913,'result messages'!$H$3:$L$11,2,FALSE),VLOOKUP($L5913,'result messages'!$H$3:$L$11,2,FALSE)))</f>
        <v/>
      </c>
      <c r="O5913" s="1" t="str">
        <f>IF(ISBLANK($C5913),"",IF(ISNA(VLOOKUP($L5913,'result messages'!$H$3:$L$11,3,FALSE)),VLOOKUP($M5913,'result messages'!$H$3:$L$11,3,FALSE),VLOOKUP($L5913,'result messages'!$H$3:$L$11,3,FALSE)))</f>
        <v/>
      </c>
      <c r="P5913" s="1" t="str">
        <f>IF(ISBLANK($C5913),"",IF(ISNA(VLOOKUP($L5913,'result messages'!$H$3:$L$11,4,FALSE)),VLOOKUP($M5913,'result messages'!$H$3:$L$11,4,FALSE),VLOOKUP($L5913,'result messages'!$H$3:$L$11,4,FALSE)))</f>
        <v/>
      </c>
      <c r="Q5913" s="1" t="str">
        <f>IF(ISBLANK($C5913),"",IF(ISNA(VLOOKUP($L5913,'result messages'!$H$3:$L$11,5,FALSE)),VLOOKUP($M5913,'result messages'!$H$3:$L$11,5,FALSE),VLOOKUP($L5913,'result messages'!$H$3:$L$11,5,FALSE)))</f>
        <v/>
      </c>
    </row>
    <row r="5914" spans="1:17">
      <c r="A5914" s="1">
        <v>5911</v>
      </c>
      <c r="B5914" s="1"/>
      <c r="C5914" s="1"/>
      <c r="D5914" s="1"/>
      <c r="E5914" s="6"/>
      <c r="F5914" s="1"/>
      <c r="G5914" s="1" t="str">
        <f>IF(ISNA(VLOOKUP($C5914,'DTEN TCAP Linkage deviceId'!$A$1:$A$20000,1,FALSE)),"No","Yes")</f>
        <v>No</v>
      </c>
      <c r="H5914" s="1" t="str">
        <f>IF(ISNA(VLOOKUP($C5914,'Provisioning Requester'!$F$3:$H$20000,2,FALSE)),"No","Yes")</f>
        <v>No</v>
      </c>
      <c r="I5914" s="1" t="str">
        <f>IF($H5914="Yes",VLOOKUP($C5914,'Provisioning Requester'!$F$3:$H$20000,3,FALSE),"-")</f>
        <v>-</v>
      </c>
      <c r="J5914" s="1" t="str">
        <f>IF(OR(D5914="SVCP", E5914="TRUE"), "No", IF(ISNA(VLOOKUP($C5914,'ProvResponder deviceId'!$A$1:$A$20000,1,FALSE)),"No","Yes"))</f>
        <v>No</v>
      </c>
      <c r="K5914" s="1" t="str">
        <f>IF($J5914="Yes",VLOOKUP($C5914,'ProvResponder deviceId'!$A$1:$C$20000,3,FALSE),"-")</f>
        <v>-</v>
      </c>
      <c r="L5914" s="1" t="str">
        <f t="shared" si="184"/>
        <v/>
      </c>
      <c r="M5914" s="1" t="str">
        <f t="shared" si="185"/>
        <v/>
      </c>
      <c r="N5914" s="1" t="str">
        <f>IF(ISBLANK($C5914),"",IF(ISNA(VLOOKUP($L5914,'result messages'!$H$3:$L$11,2,FALSE)),VLOOKUP($M5914,'result messages'!$H$3:$L$11,2,FALSE),VLOOKUP($L5914,'result messages'!$H$3:$L$11,2,FALSE)))</f>
        <v/>
      </c>
      <c r="O5914" s="1" t="str">
        <f>IF(ISBLANK($C5914),"",IF(ISNA(VLOOKUP($L5914,'result messages'!$H$3:$L$11,3,FALSE)),VLOOKUP($M5914,'result messages'!$H$3:$L$11,3,FALSE),VLOOKUP($L5914,'result messages'!$H$3:$L$11,3,FALSE)))</f>
        <v/>
      </c>
      <c r="P5914" s="1" t="str">
        <f>IF(ISBLANK($C5914),"",IF(ISNA(VLOOKUP($L5914,'result messages'!$H$3:$L$11,4,FALSE)),VLOOKUP($M5914,'result messages'!$H$3:$L$11,4,FALSE),VLOOKUP($L5914,'result messages'!$H$3:$L$11,4,FALSE)))</f>
        <v/>
      </c>
      <c r="Q5914" s="1" t="str">
        <f>IF(ISBLANK($C5914),"",IF(ISNA(VLOOKUP($L5914,'result messages'!$H$3:$L$11,5,FALSE)),VLOOKUP($M5914,'result messages'!$H$3:$L$11,5,FALSE),VLOOKUP($L5914,'result messages'!$H$3:$L$11,5,FALSE)))</f>
        <v/>
      </c>
    </row>
    <row r="5915" spans="1:17">
      <c r="A5915" s="1">
        <v>5912</v>
      </c>
      <c r="B5915" s="1"/>
      <c r="C5915" s="1"/>
      <c r="D5915" s="1"/>
      <c r="E5915" s="6"/>
      <c r="F5915" s="1"/>
      <c r="G5915" s="1" t="str">
        <f>IF(ISNA(VLOOKUP($C5915,'DTEN TCAP Linkage deviceId'!$A$1:$A$20000,1,FALSE)),"No","Yes")</f>
        <v>No</v>
      </c>
      <c r="H5915" s="1" t="str">
        <f>IF(ISNA(VLOOKUP($C5915,'Provisioning Requester'!$F$3:$H$20000,2,FALSE)),"No","Yes")</f>
        <v>No</v>
      </c>
      <c r="I5915" s="1" t="str">
        <f>IF($H5915="Yes",VLOOKUP($C5915,'Provisioning Requester'!$F$3:$H$20000,3,FALSE),"-")</f>
        <v>-</v>
      </c>
      <c r="J5915" s="1" t="str">
        <f>IF(OR(D5915="SVCP", E5915="TRUE"), "No", IF(ISNA(VLOOKUP($C5915,'ProvResponder deviceId'!$A$1:$A$20000,1,FALSE)),"No","Yes"))</f>
        <v>No</v>
      </c>
      <c r="K5915" s="1" t="str">
        <f>IF($J5915="Yes",VLOOKUP($C5915,'ProvResponder deviceId'!$A$1:$C$20000,3,FALSE),"-")</f>
        <v>-</v>
      </c>
      <c r="L5915" s="1" t="str">
        <f t="shared" si="184"/>
        <v/>
      </c>
      <c r="M5915" s="1" t="str">
        <f t="shared" si="185"/>
        <v/>
      </c>
      <c r="N5915" s="1" t="str">
        <f>IF(ISBLANK($C5915),"",IF(ISNA(VLOOKUP($L5915,'result messages'!$H$3:$L$11,2,FALSE)),VLOOKUP($M5915,'result messages'!$H$3:$L$11,2,FALSE),VLOOKUP($L5915,'result messages'!$H$3:$L$11,2,FALSE)))</f>
        <v/>
      </c>
      <c r="O5915" s="1" t="str">
        <f>IF(ISBLANK($C5915),"",IF(ISNA(VLOOKUP($L5915,'result messages'!$H$3:$L$11,3,FALSE)),VLOOKUP($M5915,'result messages'!$H$3:$L$11,3,FALSE),VLOOKUP($L5915,'result messages'!$H$3:$L$11,3,FALSE)))</f>
        <v/>
      </c>
      <c r="P5915" s="1" t="str">
        <f>IF(ISBLANK($C5915),"",IF(ISNA(VLOOKUP($L5915,'result messages'!$H$3:$L$11,4,FALSE)),VLOOKUP($M5915,'result messages'!$H$3:$L$11,4,FALSE),VLOOKUP($L5915,'result messages'!$H$3:$L$11,4,FALSE)))</f>
        <v/>
      </c>
      <c r="Q5915" s="1" t="str">
        <f>IF(ISBLANK($C5915),"",IF(ISNA(VLOOKUP($L5915,'result messages'!$H$3:$L$11,5,FALSE)),VLOOKUP($M5915,'result messages'!$H$3:$L$11,5,FALSE),VLOOKUP($L5915,'result messages'!$H$3:$L$11,5,FALSE)))</f>
        <v/>
      </c>
    </row>
    <row r="5916" spans="1:17">
      <c r="A5916" s="1">
        <v>5913</v>
      </c>
      <c r="B5916" s="1"/>
      <c r="C5916" s="1"/>
      <c r="D5916" s="1"/>
      <c r="E5916" s="6"/>
      <c r="F5916" s="1"/>
      <c r="G5916" s="1" t="str">
        <f>IF(ISNA(VLOOKUP($C5916,'DTEN TCAP Linkage deviceId'!$A$1:$A$20000,1,FALSE)),"No","Yes")</f>
        <v>No</v>
      </c>
      <c r="H5916" s="1" t="str">
        <f>IF(ISNA(VLOOKUP($C5916,'Provisioning Requester'!$F$3:$H$20000,2,FALSE)),"No","Yes")</f>
        <v>No</v>
      </c>
      <c r="I5916" s="1" t="str">
        <f>IF($H5916="Yes",VLOOKUP($C5916,'Provisioning Requester'!$F$3:$H$20000,3,FALSE),"-")</f>
        <v>-</v>
      </c>
      <c r="J5916" s="1" t="str">
        <f>IF(OR(D5916="SVCP", E5916="TRUE"), "No", IF(ISNA(VLOOKUP($C5916,'ProvResponder deviceId'!$A$1:$A$20000,1,FALSE)),"No","Yes"))</f>
        <v>No</v>
      </c>
      <c r="K5916" s="1" t="str">
        <f>IF($J5916="Yes",VLOOKUP($C5916,'ProvResponder deviceId'!$A$1:$C$20000,3,FALSE),"-")</f>
        <v>-</v>
      </c>
      <c r="L5916" s="1" t="str">
        <f t="shared" si="184"/>
        <v/>
      </c>
      <c r="M5916" s="1" t="str">
        <f t="shared" si="185"/>
        <v/>
      </c>
      <c r="N5916" s="1" t="str">
        <f>IF(ISBLANK($C5916),"",IF(ISNA(VLOOKUP($L5916,'result messages'!$H$3:$L$11,2,FALSE)),VLOOKUP($M5916,'result messages'!$H$3:$L$11,2,FALSE),VLOOKUP($L5916,'result messages'!$H$3:$L$11,2,FALSE)))</f>
        <v/>
      </c>
      <c r="O5916" s="1" t="str">
        <f>IF(ISBLANK($C5916),"",IF(ISNA(VLOOKUP($L5916,'result messages'!$H$3:$L$11,3,FALSE)),VLOOKUP($M5916,'result messages'!$H$3:$L$11,3,FALSE),VLOOKUP($L5916,'result messages'!$H$3:$L$11,3,FALSE)))</f>
        <v/>
      </c>
      <c r="P5916" s="1" t="str">
        <f>IF(ISBLANK($C5916),"",IF(ISNA(VLOOKUP($L5916,'result messages'!$H$3:$L$11,4,FALSE)),VLOOKUP($M5916,'result messages'!$H$3:$L$11,4,FALSE),VLOOKUP($L5916,'result messages'!$H$3:$L$11,4,FALSE)))</f>
        <v/>
      </c>
      <c r="Q5916" s="1" t="str">
        <f>IF(ISBLANK($C5916),"",IF(ISNA(VLOOKUP($L5916,'result messages'!$H$3:$L$11,5,FALSE)),VLOOKUP($M5916,'result messages'!$H$3:$L$11,5,FALSE),VLOOKUP($L5916,'result messages'!$H$3:$L$11,5,FALSE)))</f>
        <v/>
      </c>
    </row>
    <row r="5917" spans="1:17">
      <c r="A5917" s="1">
        <v>5914</v>
      </c>
      <c r="B5917" s="1"/>
      <c r="C5917" s="1"/>
      <c r="D5917" s="1"/>
      <c r="E5917" s="6"/>
      <c r="F5917" s="1"/>
      <c r="G5917" s="1" t="str">
        <f>IF(ISNA(VLOOKUP($C5917,'DTEN TCAP Linkage deviceId'!$A$1:$A$20000,1,FALSE)),"No","Yes")</f>
        <v>No</v>
      </c>
      <c r="H5917" s="1" t="str">
        <f>IF(ISNA(VLOOKUP($C5917,'Provisioning Requester'!$F$3:$H$20000,2,FALSE)),"No","Yes")</f>
        <v>No</v>
      </c>
      <c r="I5917" s="1" t="str">
        <f>IF($H5917="Yes",VLOOKUP($C5917,'Provisioning Requester'!$F$3:$H$20000,3,FALSE),"-")</f>
        <v>-</v>
      </c>
      <c r="J5917" s="1" t="str">
        <f>IF(OR(D5917="SVCP", E5917="TRUE"), "No", IF(ISNA(VLOOKUP($C5917,'ProvResponder deviceId'!$A$1:$A$20000,1,FALSE)),"No","Yes"))</f>
        <v>No</v>
      </c>
      <c r="K5917" s="1" t="str">
        <f>IF($J5917="Yes",VLOOKUP($C5917,'ProvResponder deviceId'!$A$1:$C$20000,3,FALSE),"-")</f>
        <v>-</v>
      </c>
      <c r="L5917" s="1" t="str">
        <f t="shared" si="184"/>
        <v/>
      </c>
      <c r="M5917" s="1" t="str">
        <f t="shared" si="185"/>
        <v/>
      </c>
      <c r="N5917" s="1" t="str">
        <f>IF(ISBLANK($C5917),"",IF(ISNA(VLOOKUP($L5917,'result messages'!$H$3:$L$11,2,FALSE)),VLOOKUP($M5917,'result messages'!$H$3:$L$11,2,FALSE),VLOOKUP($L5917,'result messages'!$H$3:$L$11,2,FALSE)))</f>
        <v/>
      </c>
      <c r="O5917" s="1" t="str">
        <f>IF(ISBLANK($C5917),"",IF(ISNA(VLOOKUP($L5917,'result messages'!$H$3:$L$11,3,FALSE)),VLOOKUP($M5917,'result messages'!$H$3:$L$11,3,FALSE),VLOOKUP($L5917,'result messages'!$H$3:$L$11,3,FALSE)))</f>
        <v/>
      </c>
      <c r="P5917" s="1" t="str">
        <f>IF(ISBLANK($C5917),"",IF(ISNA(VLOOKUP($L5917,'result messages'!$H$3:$L$11,4,FALSE)),VLOOKUP($M5917,'result messages'!$H$3:$L$11,4,FALSE),VLOOKUP($L5917,'result messages'!$H$3:$L$11,4,FALSE)))</f>
        <v/>
      </c>
      <c r="Q5917" s="1" t="str">
        <f>IF(ISBLANK($C5917),"",IF(ISNA(VLOOKUP($L5917,'result messages'!$H$3:$L$11,5,FALSE)),VLOOKUP($M5917,'result messages'!$H$3:$L$11,5,FALSE),VLOOKUP($L5917,'result messages'!$H$3:$L$11,5,FALSE)))</f>
        <v/>
      </c>
    </row>
    <row r="5918" spans="1:17">
      <c r="A5918" s="1">
        <v>5915</v>
      </c>
      <c r="B5918" s="1"/>
      <c r="C5918" s="1"/>
      <c r="D5918" s="1"/>
      <c r="E5918" s="6"/>
      <c r="F5918" s="1"/>
      <c r="G5918" s="1" t="str">
        <f>IF(ISNA(VLOOKUP($C5918,'DTEN TCAP Linkage deviceId'!$A$1:$A$20000,1,FALSE)),"No","Yes")</f>
        <v>No</v>
      </c>
      <c r="H5918" s="1" t="str">
        <f>IF(ISNA(VLOOKUP($C5918,'Provisioning Requester'!$F$3:$H$20000,2,FALSE)),"No","Yes")</f>
        <v>No</v>
      </c>
      <c r="I5918" s="1" t="str">
        <f>IF($H5918="Yes",VLOOKUP($C5918,'Provisioning Requester'!$F$3:$H$20000,3,FALSE),"-")</f>
        <v>-</v>
      </c>
      <c r="J5918" s="1" t="str">
        <f>IF(OR(D5918="SVCP", E5918="TRUE"), "No", IF(ISNA(VLOOKUP($C5918,'ProvResponder deviceId'!$A$1:$A$20000,1,FALSE)),"No","Yes"))</f>
        <v>No</v>
      </c>
      <c r="K5918" s="1" t="str">
        <f>IF($J5918="Yes",VLOOKUP($C5918,'ProvResponder deviceId'!$A$1:$C$20000,3,FALSE),"-")</f>
        <v>-</v>
      </c>
      <c r="L5918" s="1" t="str">
        <f t="shared" si="184"/>
        <v/>
      </c>
      <c r="M5918" s="1" t="str">
        <f t="shared" si="185"/>
        <v/>
      </c>
      <c r="N5918" s="1" t="str">
        <f>IF(ISBLANK($C5918),"",IF(ISNA(VLOOKUP($L5918,'result messages'!$H$3:$L$11,2,FALSE)),VLOOKUP($M5918,'result messages'!$H$3:$L$11,2,FALSE),VLOOKUP($L5918,'result messages'!$H$3:$L$11,2,FALSE)))</f>
        <v/>
      </c>
      <c r="O5918" s="1" t="str">
        <f>IF(ISBLANK($C5918),"",IF(ISNA(VLOOKUP($L5918,'result messages'!$H$3:$L$11,3,FALSE)),VLOOKUP($M5918,'result messages'!$H$3:$L$11,3,FALSE),VLOOKUP($L5918,'result messages'!$H$3:$L$11,3,FALSE)))</f>
        <v/>
      </c>
      <c r="P5918" s="1" t="str">
        <f>IF(ISBLANK($C5918),"",IF(ISNA(VLOOKUP($L5918,'result messages'!$H$3:$L$11,4,FALSE)),VLOOKUP($M5918,'result messages'!$H$3:$L$11,4,FALSE),VLOOKUP($L5918,'result messages'!$H$3:$L$11,4,FALSE)))</f>
        <v/>
      </c>
      <c r="Q5918" s="1" t="str">
        <f>IF(ISBLANK($C5918),"",IF(ISNA(VLOOKUP($L5918,'result messages'!$H$3:$L$11,5,FALSE)),VLOOKUP($M5918,'result messages'!$H$3:$L$11,5,FALSE),VLOOKUP($L5918,'result messages'!$H$3:$L$11,5,FALSE)))</f>
        <v/>
      </c>
    </row>
    <row r="5919" spans="1:17">
      <c r="A5919" s="1">
        <v>5916</v>
      </c>
      <c r="B5919" s="1"/>
      <c r="C5919" s="1"/>
      <c r="D5919" s="1"/>
      <c r="E5919" s="6"/>
      <c r="F5919" s="1"/>
      <c r="G5919" s="1" t="str">
        <f>IF(ISNA(VLOOKUP($C5919,'DTEN TCAP Linkage deviceId'!$A$1:$A$20000,1,FALSE)),"No","Yes")</f>
        <v>No</v>
      </c>
      <c r="H5919" s="1" t="str">
        <f>IF(ISNA(VLOOKUP($C5919,'Provisioning Requester'!$F$3:$H$20000,2,FALSE)),"No","Yes")</f>
        <v>No</v>
      </c>
      <c r="I5919" s="1" t="str">
        <f>IF($H5919="Yes",VLOOKUP($C5919,'Provisioning Requester'!$F$3:$H$20000,3,FALSE),"-")</f>
        <v>-</v>
      </c>
      <c r="J5919" s="1" t="str">
        <f>IF(OR(D5919="SVCP", E5919="TRUE"), "No", IF(ISNA(VLOOKUP($C5919,'ProvResponder deviceId'!$A$1:$A$20000,1,FALSE)),"No","Yes"))</f>
        <v>No</v>
      </c>
      <c r="K5919" s="1" t="str">
        <f>IF($J5919="Yes",VLOOKUP($C5919,'ProvResponder deviceId'!$A$1:$C$20000,3,FALSE),"-")</f>
        <v>-</v>
      </c>
      <c r="L5919" s="1" t="str">
        <f t="shared" si="184"/>
        <v/>
      </c>
      <c r="M5919" s="1" t="str">
        <f t="shared" si="185"/>
        <v/>
      </c>
      <c r="N5919" s="1" t="str">
        <f>IF(ISBLANK($C5919),"",IF(ISNA(VLOOKUP($L5919,'result messages'!$H$3:$L$11,2,FALSE)),VLOOKUP($M5919,'result messages'!$H$3:$L$11,2,FALSE),VLOOKUP($L5919,'result messages'!$H$3:$L$11,2,FALSE)))</f>
        <v/>
      </c>
      <c r="O5919" s="1" t="str">
        <f>IF(ISBLANK($C5919),"",IF(ISNA(VLOOKUP($L5919,'result messages'!$H$3:$L$11,3,FALSE)),VLOOKUP($M5919,'result messages'!$H$3:$L$11,3,FALSE),VLOOKUP($L5919,'result messages'!$H$3:$L$11,3,FALSE)))</f>
        <v/>
      </c>
      <c r="P5919" s="1" t="str">
        <f>IF(ISBLANK($C5919),"",IF(ISNA(VLOOKUP($L5919,'result messages'!$H$3:$L$11,4,FALSE)),VLOOKUP($M5919,'result messages'!$H$3:$L$11,4,FALSE),VLOOKUP($L5919,'result messages'!$H$3:$L$11,4,FALSE)))</f>
        <v/>
      </c>
      <c r="Q5919" s="1" t="str">
        <f>IF(ISBLANK($C5919),"",IF(ISNA(VLOOKUP($L5919,'result messages'!$H$3:$L$11,5,FALSE)),VLOOKUP($M5919,'result messages'!$H$3:$L$11,5,FALSE),VLOOKUP($L5919,'result messages'!$H$3:$L$11,5,FALSE)))</f>
        <v/>
      </c>
    </row>
    <row r="5920" spans="1:17">
      <c r="A5920" s="1">
        <v>5917</v>
      </c>
      <c r="B5920" s="1"/>
      <c r="C5920" s="1"/>
      <c r="D5920" s="1"/>
      <c r="E5920" s="6"/>
      <c r="F5920" s="1"/>
      <c r="G5920" s="1" t="str">
        <f>IF(ISNA(VLOOKUP($C5920,'DTEN TCAP Linkage deviceId'!$A$1:$A$20000,1,FALSE)),"No","Yes")</f>
        <v>No</v>
      </c>
      <c r="H5920" s="1" t="str">
        <f>IF(ISNA(VLOOKUP($C5920,'Provisioning Requester'!$F$3:$H$20000,2,FALSE)),"No","Yes")</f>
        <v>No</v>
      </c>
      <c r="I5920" s="1" t="str">
        <f>IF($H5920="Yes",VLOOKUP($C5920,'Provisioning Requester'!$F$3:$H$20000,3,FALSE),"-")</f>
        <v>-</v>
      </c>
      <c r="J5920" s="1" t="str">
        <f>IF(OR(D5920="SVCP", E5920="TRUE"), "No", IF(ISNA(VLOOKUP($C5920,'ProvResponder deviceId'!$A$1:$A$20000,1,FALSE)),"No","Yes"))</f>
        <v>No</v>
      </c>
      <c r="K5920" s="1" t="str">
        <f>IF($J5920="Yes",VLOOKUP($C5920,'ProvResponder deviceId'!$A$1:$C$20000,3,FALSE),"-")</f>
        <v>-</v>
      </c>
      <c r="L5920" s="1" t="str">
        <f t="shared" si="184"/>
        <v/>
      </c>
      <c r="M5920" s="1" t="str">
        <f t="shared" si="185"/>
        <v/>
      </c>
      <c r="N5920" s="1" t="str">
        <f>IF(ISBLANK($C5920),"",IF(ISNA(VLOOKUP($L5920,'result messages'!$H$3:$L$11,2,FALSE)),VLOOKUP($M5920,'result messages'!$H$3:$L$11,2,FALSE),VLOOKUP($L5920,'result messages'!$H$3:$L$11,2,FALSE)))</f>
        <v/>
      </c>
      <c r="O5920" s="1" t="str">
        <f>IF(ISBLANK($C5920),"",IF(ISNA(VLOOKUP($L5920,'result messages'!$H$3:$L$11,3,FALSE)),VLOOKUP($M5920,'result messages'!$H$3:$L$11,3,FALSE),VLOOKUP($L5920,'result messages'!$H$3:$L$11,3,FALSE)))</f>
        <v/>
      </c>
      <c r="P5920" s="1" t="str">
        <f>IF(ISBLANK($C5920),"",IF(ISNA(VLOOKUP($L5920,'result messages'!$H$3:$L$11,4,FALSE)),VLOOKUP($M5920,'result messages'!$H$3:$L$11,4,FALSE),VLOOKUP($L5920,'result messages'!$H$3:$L$11,4,FALSE)))</f>
        <v/>
      </c>
      <c r="Q5920" s="1" t="str">
        <f>IF(ISBLANK($C5920),"",IF(ISNA(VLOOKUP($L5920,'result messages'!$H$3:$L$11,5,FALSE)),VLOOKUP($M5920,'result messages'!$H$3:$L$11,5,FALSE),VLOOKUP($L5920,'result messages'!$H$3:$L$11,5,FALSE)))</f>
        <v/>
      </c>
    </row>
    <row r="5921" spans="1:17">
      <c r="A5921" s="1">
        <v>5918</v>
      </c>
      <c r="B5921" s="1"/>
      <c r="C5921" s="1"/>
      <c r="D5921" s="1"/>
      <c r="E5921" s="6"/>
      <c r="F5921" s="1"/>
      <c r="G5921" s="1" t="str">
        <f>IF(ISNA(VLOOKUP($C5921,'DTEN TCAP Linkage deviceId'!$A$1:$A$20000,1,FALSE)),"No","Yes")</f>
        <v>No</v>
      </c>
      <c r="H5921" s="1" t="str">
        <f>IF(ISNA(VLOOKUP($C5921,'Provisioning Requester'!$F$3:$H$20000,2,FALSE)),"No","Yes")</f>
        <v>No</v>
      </c>
      <c r="I5921" s="1" t="str">
        <f>IF($H5921="Yes",VLOOKUP($C5921,'Provisioning Requester'!$F$3:$H$20000,3,FALSE),"-")</f>
        <v>-</v>
      </c>
      <c r="J5921" s="1" t="str">
        <f>IF(OR(D5921="SVCP", E5921="TRUE"), "No", IF(ISNA(VLOOKUP($C5921,'ProvResponder deviceId'!$A$1:$A$20000,1,FALSE)),"No","Yes"))</f>
        <v>No</v>
      </c>
      <c r="K5921" s="1" t="str">
        <f>IF($J5921="Yes",VLOOKUP($C5921,'ProvResponder deviceId'!$A$1:$C$20000,3,FALSE),"-")</f>
        <v>-</v>
      </c>
      <c r="L5921" s="1" t="str">
        <f t="shared" si="184"/>
        <v/>
      </c>
      <c r="M5921" s="1" t="str">
        <f t="shared" si="185"/>
        <v/>
      </c>
      <c r="N5921" s="1" t="str">
        <f>IF(ISBLANK($C5921),"",IF(ISNA(VLOOKUP($L5921,'result messages'!$H$3:$L$11,2,FALSE)),VLOOKUP($M5921,'result messages'!$H$3:$L$11,2,FALSE),VLOOKUP($L5921,'result messages'!$H$3:$L$11,2,FALSE)))</f>
        <v/>
      </c>
      <c r="O5921" s="1" t="str">
        <f>IF(ISBLANK($C5921),"",IF(ISNA(VLOOKUP($L5921,'result messages'!$H$3:$L$11,3,FALSE)),VLOOKUP($M5921,'result messages'!$H$3:$L$11,3,FALSE),VLOOKUP($L5921,'result messages'!$H$3:$L$11,3,FALSE)))</f>
        <v/>
      </c>
      <c r="P5921" s="1" t="str">
        <f>IF(ISBLANK($C5921),"",IF(ISNA(VLOOKUP($L5921,'result messages'!$H$3:$L$11,4,FALSE)),VLOOKUP($M5921,'result messages'!$H$3:$L$11,4,FALSE),VLOOKUP($L5921,'result messages'!$H$3:$L$11,4,FALSE)))</f>
        <v/>
      </c>
      <c r="Q5921" s="1" t="str">
        <f>IF(ISBLANK($C5921),"",IF(ISNA(VLOOKUP($L5921,'result messages'!$H$3:$L$11,5,FALSE)),VLOOKUP($M5921,'result messages'!$H$3:$L$11,5,FALSE),VLOOKUP($L5921,'result messages'!$H$3:$L$11,5,FALSE)))</f>
        <v/>
      </c>
    </row>
    <row r="5922" spans="1:17">
      <c r="A5922" s="1">
        <v>5919</v>
      </c>
      <c r="B5922" s="1"/>
      <c r="C5922" s="1"/>
      <c r="D5922" s="1"/>
      <c r="E5922" s="6"/>
      <c r="F5922" s="1"/>
      <c r="G5922" s="1" t="str">
        <f>IF(ISNA(VLOOKUP($C5922,'DTEN TCAP Linkage deviceId'!$A$1:$A$20000,1,FALSE)),"No","Yes")</f>
        <v>No</v>
      </c>
      <c r="H5922" s="1" t="str">
        <f>IF(ISNA(VLOOKUP($C5922,'Provisioning Requester'!$F$3:$H$20000,2,FALSE)),"No","Yes")</f>
        <v>No</v>
      </c>
      <c r="I5922" s="1" t="str">
        <f>IF($H5922="Yes",VLOOKUP($C5922,'Provisioning Requester'!$F$3:$H$20000,3,FALSE),"-")</f>
        <v>-</v>
      </c>
      <c r="J5922" s="1" t="str">
        <f>IF(OR(D5922="SVCP", E5922="TRUE"), "No", IF(ISNA(VLOOKUP($C5922,'ProvResponder deviceId'!$A$1:$A$20000,1,FALSE)),"No","Yes"))</f>
        <v>No</v>
      </c>
      <c r="K5922" s="1" t="str">
        <f>IF($J5922="Yes",VLOOKUP($C5922,'ProvResponder deviceId'!$A$1:$C$20000,3,FALSE),"-")</f>
        <v>-</v>
      </c>
      <c r="L5922" s="1" t="str">
        <f t="shared" si="184"/>
        <v/>
      </c>
      <c r="M5922" s="1" t="str">
        <f t="shared" si="185"/>
        <v/>
      </c>
      <c r="N5922" s="1" t="str">
        <f>IF(ISBLANK($C5922),"",IF(ISNA(VLOOKUP($L5922,'result messages'!$H$3:$L$11,2,FALSE)),VLOOKUP($M5922,'result messages'!$H$3:$L$11,2,FALSE),VLOOKUP($L5922,'result messages'!$H$3:$L$11,2,FALSE)))</f>
        <v/>
      </c>
      <c r="O5922" s="1" t="str">
        <f>IF(ISBLANK($C5922),"",IF(ISNA(VLOOKUP($L5922,'result messages'!$H$3:$L$11,3,FALSE)),VLOOKUP($M5922,'result messages'!$H$3:$L$11,3,FALSE),VLOOKUP($L5922,'result messages'!$H$3:$L$11,3,FALSE)))</f>
        <v/>
      </c>
      <c r="P5922" s="1" t="str">
        <f>IF(ISBLANK($C5922),"",IF(ISNA(VLOOKUP($L5922,'result messages'!$H$3:$L$11,4,FALSE)),VLOOKUP($M5922,'result messages'!$H$3:$L$11,4,FALSE),VLOOKUP($L5922,'result messages'!$H$3:$L$11,4,FALSE)))</f>
        <v/>
      </c>
      <c r="Q5922" s="1" t="str">
        <f>IF(ISBLANK($C5922),"",IF(ISNA(VLOOKUP($L5922,'result messages'!$H$3:$L$11,5,FALSE)),VLOOKUP($M5922,'result messages'!$H$3:$L$11,5,FALSE),VLOOKUP($L5922,'result messages'!$H$3:$L$11,5,FALSE)))</f>
        <v/>
      </c>
    </row>
    <row r="5923" spans="1:17">
      <c r="A5923" s="1">
        <v>5920</v>
      </c>
      <c r="B5923" s="1"/>
      <c r="C5923" s="1"/>
      <c r="D5923" s="1"/>
      <c r="E5923" s="6"/>
      <c r="F5923" s="1"/>
      <c r="G5923" s="1" t="str">
        <f>IF(ISNA(VLOOKUP($C5923,'DTEN TCAP Linkage deviceId'!$A$1:$A$20000,1,FALSE)),"No","Yes")</f>
        <v>No</v>
      </c>
      <c r="H5923" s="1" t="str">
        <f>IF(ISNA(VLOOKUP($C5923,'Provisioning Requester'!$F$3:$H$20000,2,FALSE)),"No","Yes")</f>
        <v>No</v>
      </c>
      <c r="I5923" s="1" t="str">
        <f>IF($H5923="Yes",VLOOKUP($C5923,'Provisioning Requester'!$F$3:$H$20000,3,FALSE),"-")</f>
        <v>-</v>
      </c>
      <c r="J5923" s="1" t="str">
        <f>IF(OR(D5923="SVCP", E5923="TRUE"), "No", IF(ISNA(VLOOKUP($C5923,'ProvResponder deviceId'!$A$1:$A$20000,1,FALSE)),"No","Yes"))</f>
        <v>No</v>
      </c>
      <c r="K5923" s="1" t="str">
        <f>IF($J5923="Yes",VLOOKUP($C5923,'ProvResponder deviceId'!$A$1:$C$20000,3,FALSE),"-")</f>
        <v>-</v>
      </c>
      <c r="L5923" s="1" t="str">
        <f t="shared" si="184"/>
        <v/>
      </c>
      <c r="M5923" s="1" t="str">
        <f t="shared" si="185"/>
        <v/>
      </c>
      <c r="N5923" s="1" t="str">
        <f>IF(ISBLANK($C5923),"",IF(ISNA(VLOOKUP($L5923,'result messages'!$H$3:$L$11,2,FALSE)),VLOOKUP($M5923,'result messages'!$H$3:$L$11,2,FALSE),VLOOKUP($L5923,'result messages'!$H$3:$L$11,2,FALSE)))</f>
        <v/>
      </c>
      <c r="O5923" s="1" t="str">
        <f>IF(ISBLANK($C5923),"",IF(ISNA(VLOOKUP($L5923,'result messages'!$H$3:$L$11,3,FALSE)),VLOOKUP($M5923,'result messages'!$H$3:$L$11,3,FALSE),VLOOKUP($L5923,'result messages'!$H$3:$L$11,3,FALSE)))</f>
        <v/>
      </c>
      <c r="P5923" s="1" t="str">
        <f>IF(ISBLANK($C5923),"",IF(ISNA(VLOOKUP($L5923,'result messages'!$H$3:$L$11,4,FALSE)),VLOOKUP($M5923,'result messages'!$H$3:$L$11,4,FALSE),VLOOKUP($L5923,'result messages'!$H$3:$L$11,4,FALSE)))</f>
        <v/>
      </c>
      <c r="Q5923" s="1" t="str">
        <f>IF(ISBLANK($C5923),"",IF(ISNA(VLOOKUP($L5923,'result messages'!$H$3:$L$11,5,FALSE)),VLOOKUP($M5923,'result messages'!$H$3:$L$11,5,FALSE),VLOOKUP($L5923,'result messages'!$H$3:$L$11,5,FALSE)))</f>
        <v/>
      </c>
    </row>
    <row r="5924" spans="1:17">
      <c r="A5924" s="1">
        <v>5921</v>
      </c>
      <c r="B5924" s="1"/>
      <c r="C5924" s="1"/>
      <c r="D5924" s="1"/>
      <c r="E5924" s="6"/>
      <c r="F5924" s="1"/>
      <c r="G5924" s="1" t="str">
        <f>IF(ISNA(VLOOKUP($C5924,'DTEN TCAP Linkage deviceId'!$A$1:$A$20000,1,FALSE)),"No","Yes")</f>
        <v>No</v>
      </c>
      <c r="H5924" s="1" t="str">
        <f>IF(ISNA(VLOOKUP($C5924,'Provisioning Requester'!$F$3:$H$20000,2,FALSE)),"No","Yes")</f>
        <v>No</v>
      </c>
      <c r="I5924" s="1" t="str">
        <f>IF($H5924="Yes",VLOOKUP($C5924,'Provisioning Requester'!$F$3:$H$20000,3,FALSE),"-")</f>
        <v>-</v>
      </c>
      <c r="J5924" s="1" t="str">
        <f>IF(OR(D5924="SVCP", E5924="TRUE"), "No", IF(ISNA(VLOOKUP($C5924,'ProvResponder deviceId'!$A$1:$A$20000,1,FALSE)),"No","Yes"))</f>
        <v>No</v>
      </c>
      <c r="K5924" s="1" t="str">
        <f>IF($J5924="Yes",VLOOKUP($C5924,'ProvResponder deviceId'!$A$1:$C$20000,3,FALSE),"-")</f>
        <v>-</v>
      </c>
      <c r="L5924" s="1" t="str">
        <f t="shared" si="184"/>
        <v/>
      </c>
      <c r="M5924" s="1" t="str">
        <f t="shared" si="185"/>
        <v/>
      </c>
      <c r="N5924" s="1" t="str">
        <f>IF(ISBLANK($C5924),"",IF(ISNA(VLOOKUP($L5924,'result messages'!$H$3:$L$11,2,FALSE)),VLOOKUP($M5924,'result messages'!$H$3:$L$11,2,FALSE),VLOOKUP($L5924,'result messages'!$H$3:$L$11,2,FALSE)))</f>
        <v/>
      </c>
      <c r="O5924" s="1" t="str">
        <f>IF(ISBLANK($C5924),"",IF(ISNA(VLOOKUP($L5924,'result messages'!$H$3:$L$11,3,FALSE)),VLOOKUP($M5924,'result messages'!$H$3:$L$11,3,FALSE),VLOOKUP($L5924,'result messages'!$H$3:$L$11,3,FALSE)))</f>
        <v/>
      </c>
      <c r="P5924" s="1" t="str">
        <f>IF(ISBLANK($C5924),"",IF(ISNA(VLOOKUP($L5924,'result messages'!$H$3:$L$11,4,FALSE)),VLOOKUP($M5924,'result messages'!$H$3:$L$11,4,FALSE),VLOOKUP($L5924,'result messages'!$H$3:$L$11,4,FALSE)))</f>
        <v/>
      </c>
      <c r="Q5924" s="1" t="str">
        <f>IF(ISBLANK($C5924),"",IF(ISNA(VLOOKUP($L5924,'result messages'!$H$3:$L$11,5,FALSE)),VLOOKUP($M5924,'result messages'!$H$3:$L$11,5,FALSE),VLOOKUP($L5924,'result messages'!$H$3:$L$11,5,FALSE)))</f>
        <v/>
      </c>
    </row>
    <row r="5925" spans="1:17">
      <c r="A5925" s="1">
        <v>5922</v>
      </c>
      <c r="B5925" s="1"/>
      <c r="C5925" s="1"/>
      <c r="D5925" s="1"/>
      <c r="E5925" s="6"/>
      <c r="F5925" s="1"/>
      <c r="G5925" s="1" t="str">
        <f>IF(ISNA(VLOOKUP($C5925,'DTEN TCAP Linkage deviceId'!$A$1:$A$20000,1,FALSE)),"No","Yes")</f>
        <v>No</v>
      </c>
      <c r="H5925" s="1" t="str">
        <f>IF(ISNA(VLOOKUP($C5925,'Provisioning Requester'!$F$3:$H$20000,2,FALSE)),"No","Yes")</f>
        <v>No</v>
      </c>
      <c r="I5925" s="1" t="str">
        <f>IF($H5925="Yes",VLOOKUP($C5925,'Provisioning Requester'!$F$3:$H$20000,3,FALSE),"-")</f>
        <v>-</v>
      </c>
      <c r="J5925" s="1" t="str">
        <f>IF(OR(D5925="SVCP", E5925="TRUE"), "No", IF(ISNA(VLOOKUP($C5925,'ProvResponder deviceId'!$A$1:$A$20000,1,FALSE)),"No","Yes"))</f>
        <v>No</v>
      </c>
      <c r="K5925" s="1" t="str">
        <f>IF($J5925="Yes",VLOOKUP($C5925,'ProvResponder deviceId'!$A$1:$C$20000,3,FALSE),"-")</f>
        <v>-</v>
      </c>
      <c r="L5925" s="1" t="str">
        <f t="shared" si="184"/>
        <v/>
      </c>
      <c r="M5925" s="1" t="str">
        <f t="shared" si="185"/>
        <v/>
      </c>
      <c r="N5925" s="1" t="str">
        <f>IF(ISBLANK($C5925),"",IF(ISNA(VLOOKUP($L5925,'result messages'!$H$3:$L$11,2,FALSE)),VLOOKUP($M5925,'result messages'!$H$3:$L$11,2,FALSE),VLOOKUP($L5925,'result messages'!$H$3:$L$11,2,FALSE)))</f>
        <v/>
      </c>
      <c r="O5925" s="1" t="str">
        <f>IF(ISBLANK($C5925),"",IF(ISNA(VLOOKUP($L5925,'result messages'!$H$3:$L$11,3,FALSE)),VLOOKUP($M5925,'result messages'!$H$3:$L$11,3,FALSE),VLOOKUP($L5925,'result messages'!$H$3:$L$11,3,FALSE)))</f>
        <v/>
      </c>
      <c r="P5925" s="1" t="str">
        <f>IF(ISBLANK($C5925),"",IF(ISNA(VLOOKUP($L5925,'result messages'!$H$3:$L$11,4,FALSE)),VLOOKUP($M5925,'result messages'!$H$3:$L$11,4,FALSE),VLOOKUP($L5925,'result messages'!$H$3:$L$11,4,FALSE)))</f>
        <v/>
      </c>
      <c r="Q5925" s="1" t="str">
        <f>IF(ISBLANK($C5925),"",IF(ISNA(VLOOKUP($L5925,'result messages'!$H$3:$L$11,5,FALSE)),VLOOKUP($M5925,'result messages'!$H$3:$L$11,5,FALSE),VLOOKUP($L5925,'result messages'!$H$3:$L$11,5,FALSE)))</f>
        <v/>
      </c>
    </row>
    <row r="5926" spans="1:17">
      <c r="A5926" s="1">
        <v>5923</v>
      </c>
      <c r="B5926" s="1"/>
      <c r="C5926" s="1"/>
      <c r="D5926" s="1"/>
      <c r="E5926" s="6"/>
      <c r="F5926" s="1"/>
      <c r="G5926" s="1" t="str">
        <f>IF(ISNA(VLOOKUP($C5926,'DTEN TCAP Linkage deviceId'!$A$1:$A$20000,1,FALSE)),"No","Yes")</f>
        <v>No</v>
      </c>
      <c r="H5926" s="1" t="str">
        <f>IF(ISNA(VLOOKUP($C5926,'Provisioning Requester'!$F$3:$H$20000,2,FALSE)),"No","Yes")</f>
        <v>No</v>
      </c>
      <c r="I5926" s="1" t="str">
        <f>IF($H5926="Yes",VLOOKUP($C5926,'Provisioning Requester'!$F$3:$H$20000,3,FALSE),"-")</f>
        <v>-</v>
      </c>
      <c r="J5926" s="1" t="str">
        <f>IF(OR(D5926="SVCP", E5926="TRUE"), "No", IF(ISNA(VLOOKUP($C5926,'ProvResponder deviceId'!$A$1:$A$20000,1,FALSE)),"No","Yes"))</f>
        <v>No</v>
      </c>
      <c r="K5926" s="1" t="str">
        <f>IF($J5926="Yes",VLOOKUP($C5926,'ProvResponder deviceId'!$A$1:$C$20000,3,FALSE),"-")</f>
        <v>-</v>
      </c>
      <c r="L5926" s="1" t="str">
        <f t="shared" si="184"/>
        <v/>
      </c>
      <c r="M5926" s="1" t="str">
        <f t="shared" si="185"/>
        <v/>
      </c>
      <c r="N5926" s="1" t="str">
        <f>IF(ISBLANK($C5926),"",IF(ISNA(VLOOKUP($L5926,'result messages'!$H$3:$L$11,2,FALSE)),VLOOKUP($M5926,'result messages'!$H$3:$L$11,2,FALSE),VLOOKUP($L5926,'result messages'!$H$3:$L$11,2,FALSE)))</f>
        <v/>
      </c>
      <c r="O5926" s="1" t="str">
        <f>IF(ISBLANK($C5926),"",IF(ISNA(VLOOKUP($L5926,'result messages'!$H$3:$L$11,3,FALSE)),VLOOKUP($M5926,'result messages'!$H$3:$L$11,3,FALSE),VLOOKUP($L5926,'result messages'!$H$3:$L$11,3,FALSE)))</f>
        <v/>
      </c>
      <c r="P5926" s="1" t="str">
        <f>IF(ISBLANK($C5926),"",IF(ISNA(VLOOKUP($L5926,'result messages'!$H$3:$L$11,4,FALSE)),VLOOKUP($M5926,'result messages'!$H$3:$L$11,4,FALSE),VLOOKUP($L5926,'result messages'!$H$3:$L$11,4,FALSE)))</f>
        <v/>
      </c>
      <c r="Q5926" s="1" t="str">
        <f>IF(ISBLANK($C5926),"",IF(ISNA(VLOOKUP($L5926,'result messages'!$H$3:$L$11,5,FALSE)),VLOOKUP($M5926,'result messages'!$H$3:$L$11,5,FALSE),VLOOKUP($L5926,'result messages'!$H$3:$L$11,5,FALSE)))</f>
        <v/>
      </c>
    </row>
    <row r="5927" spans="1:17">
      <c r="A5927" s="1">
        <v>5924</v>
      </c>
      <c r="B5927" s="1"/>
      <c r="C5927" s="1"/>
      <c r="D5927" s="1"/>
      <c r="E5927" s="6"/>
      <c r="F5927" s="1"/>
      <c r="G5927" s="1" t="str">
        <f>IF(ISNA(VLOOKUP($C5927,'DTEN TCAP Linkage deviceId'!$A$1:$A$20000,1,FALSE)),"No","Yes")</f>
        <v>No</v>
      </c>
      <c r="H5927" s="1" t="str">
        <f>IF(ISNA(VLOOKUP($C5927,'Provisioning Requester'!$F$3:$H$20000,2,FALSE)),"No","Yes")</f>
        <v>No</v>
      </c>
      <c r="I5927" s="1" t="str">
        <f>IF($H5927="Yes",VLOOKUP($C5927,'Provisioning Requester'!$F$3:$H$20000,3,FALSE),"-")</f>
        <v>-</v>
      </c>
      <c r="J5927" s="1" t="str">
        <f>IF(OR(D5927="SVCP", E5927="TRUE"), "No", IF(ISNA(VLOOKUP($C5927,'ProvResponder deviceId'!$A$1:$A$20000,1,FALSE)),"No","Yes"))</f>
        <v>No</v>
      </c>
      <c r="K5927" s="1" t="str">
        <f>IF($J5927="Yes",VLOOKUP($C5927,'ProvResponder deviceId'!$A$1:$C$20000,3,FALSE),"-")</f>
        <v>-</v>
      </c>
      <c r="L5927" s="1" t="str">
        <f t="shared" si="184"/>
        <v/>
      </c>
      <c r="M5927" s="1" t="str">
        <f t="shared" si="185"/>
        <v/>
      </c>
      <c r="N5927" s="1" t="str">
        <f>IF(ISBLANK($C5927),"",IF(ISNA(VLOOKUP($L5927,'result messages'!$H$3:$L$11,2,FALSE)),VLOOKUP($M5927,'result messages'!$H$3:$L$11,2,FALSE),VLOOKUP($L5927,'result messages'!$H$3:$L$11,2,FALSE)))</f>
        <v/>
      </c>
      <c r="O5927" s="1" t="str">
        <f>IF(ISBLANK($C5927),"",IF(ISNA(VLOOKUP($L5927,'result messages'!$H$3:$L$11,3,FALSE)),VLOOKUP($M5927,'result messages'!$H$3:$L$11,3,FALSE),VLOOKUP($L5927,'result messages'!$H$3:$L$11,3,FALSE)))</f>
        <v/>
      </c>
      <c r="P5927" s="1" t="str">
        <f>IF(ISBLANK($C5927),"",IF(ISNA(VLOOKUP($L5927,'result messages'!$H$3:$L$11,4,FALSE)),VLOOKUP($M5927,'result messages'!$H$3:$L$11,4,FALSE),VLOOKUP($L5927,'result messages'!$H$3:$L$11,4,FALSE)))</f>
        <v/>
      </c>
      <c r="Q5927" s="1" t="str">
        <f>IF(ISBLANK($C5927),"",IF(ISNA(VLOOKUP($L5927,'result messages'!$H$3:$L$11,5,FALSE)),VLOOKUP($M5927,'result messages'!$H$3:$L$11,5,FALSE),VLOOKUP($L5927,'result messages'!$H$3:$L$11,5,FALSE)))</f>
        <v/>
      </c>
    </row>
    <row r="5928" spans="1:17">
      <c r="A5928" s="1">
        <v>5925</v>
      </c>
      <c r="B5928" s="1"/>
      <c r="C5928" s="1"/>
      <c r="D5928" s="1"/>
      <c r="E5928" s="6"/>
      <c r="F5928" s="1"/>
      <c r="G5928" s="1" t="str">
        <f>IF(ISNA(VLOOKUP($C5928,'DTEN TCAP Linkage deviceId'!$A$1:$A$20000,1,FALSE)),"No","Yes")</f>
        <v>No</v>
      </c>
      <c r="H5928" s="1" t="str">
        <f>IF(ISNA(VLOOKUP($C5928,'Provisioning Requester'!$F$3:$H$20000,2,FALSE)),"No","Yes")</f>
        <v>No</v>
      </c>
      <c r="I5928" s="1" t="str">
        <f>IF($H5928="Yes",VLOOKUP($C5928,'Provisioning Requester'!$F$3:$H$20000,3,FALSE),"-")</f>
        <v>-</v>
      </c>
      <c r="J5928" s="1" t="str">
        <f>IF(OR(D5928="SVCP", E5928="TRUE"), "No", IF(ISNA(VLOOKUP($C5928,'ProvResponder deviceId'!$A$1:$A$20000,1,FALSE)),"No","Yes"))</f>
        <v>No</v>
      </c>
      <c r="K5928" s="1" t="str">
        <f>IF($J5928="Yes",VLOOKUP($C5928,'ProvResponder deviceId'!$A$1:$C$20000,3,FALSE),"-")</f>
        <v>-</v>
      </c>
      <c r="L5928" s="1" t="str">
        <f t="shared" si="184"/>
        <v/>
      </c>
      <c r="M5928" s="1" t="str">
        <f t="shared" si="185"/>
        <v/>
      </c>
      <c r="N5928" s="1" t="str">
        <f>IF(ISBLANK($C5928),"",IF(ISNA(VLOOKUP($L5928,'result messages'!$H$3:$L$11,2,FALSE)),VLOOKUP($M5928,'result messages'!$H$3:$L$11,2,FALSE),VLOOKUP($L5928,'result messages'!$H$3:$L$11,2,FALSE)))</f>
        <v/>
      </c>
      <c r="O5928" s="1" t="str">
        <f>IF(ISBLANK($C5928),"",IF(ISNA(VLOOKUP($L5928,'result messages'!$H$3:$L$11,3,FALSE)),VLOOKUP($M5928,'result messages'!$H$3:$L$11,3,FALSE),VLOOKUP($L5928,'result messages'!$H$3:$L$11,3,FALSE)))</f>
        <v/>
      </c>
      <c r="P5928" s="1" t="str">
        <f>IF(ISBLANK($C5928),"",IF(ISNA(VLOOKUP($L5928,'result messages'!$H$3:$L$11,4,FALSE)),VLOOKUP($M5928,'result messages'!$H$3:$L$11,4,FALSE),VLOOKUP($L5928,'result messages'!$H$3:$L$11,4,FALSE)))</f>
        <v/>
      </c>
      <c r="Q5928" s="1" t="str">
        <f>IF(ISBLANK($C5928),"",IF(ISNA(VLOOKUP($L5928,'result messages'!$H$3:$L$11,5,FALSE)),VLOOKUP($M5928,'result messages'!$H$3:$L$11,5,FALSE),VLOOKUP($L5928,'result messages'!$H$3:$L$11,5,FALSE)))</f>
        <v/>
      </c>
    </row>
    <row r="5929" spans="1:17">
      <c r="A5929" s="1">
        <v>5926</v>
      </c>
      <c r="B5929" s="1"/>
      <c r="C5929" s="1"/>
      <c r="D5929" s="1"/>
      <c r="E5929" s="6"/>
      <c r="F5929" s="1"/>
      <c r="G5929" s="1" t="str">
        <f>IF(ISNA(VLOOKUP($C5929,'DTEN TCAP Linkage deviceId'!$A$1:$A$20000,1,FALSE)),"No","Yes")</f>
        <v>No</v>
      </c>
      <c r="H5929" s="1" t="str">
        <f>IF(ISNA(VLOOKUP($C5929,'Provisioning Requester'!$F$3:$H$20000,2,FALSE)),"No","Yes")</f>
        <v>No</v>
      </c>
      <c r="I5929" s="1" t="str">
        <f>IF($H5929="Yes",VLOOKUP($C5929,'Provisioning Requester'!$F$3:$H$20000,3,FALSE),"-")</f>
        <v>-</v>
      </c>
      <c r="J5929" s="1" t="str">
        <f>IF(OR(D5929="SVCP", E5929="TRUE"), "No", IF(ISNA(VLOOKUP($C5929,'ProvResponder deviceId'!$A$1:$A$20000,1,FALSE)),"No","Yes"))</f>
        <v>No</v>
      </c>
      <c r="K5929" s="1" t="str">
        <f>IF($J5929="Yes",VLOOKUP($C5929,'ProvResponder deviceId'!$A$1:$C$20000,3,FALSE),"-")</f>
        <v>-</v>
      </c>
      <c r="L5929" s="1" t="str">
        <f t="shared" si="184"/>
        <v/>
      </c>
      <c r="M5929" s="1" t="str">
        <f t="shared" si="185"/>
        <v/>
      </c>
      <c r="N5929" s="1" t="str">
        <f>IF(ISBLANK($C5929),"",IF(ISNA(VLOOKUP($L5929,'result messages'!$H$3:$L$11,2,FALSE)),VLOOKUP($M5929,'result messages'!$H$3:$L$11,2,FALSE),VLOOKUP($L5929,'result messages'!$H$3:$L$11,2,FALSE)))</f>
        <v/>
      </c>
      <c r="O5929" s="1" t="str">
        <f>IF(ISBLANK($C5929),"",IF(ISNA(VLOOKUP($L5929,'result messages'!$H$3:$L$11,3,FALSE)),VLOOKUP($M5929,'result messages'!$H$3:$L$11,3,FALSE),VLOOKUP($L5929,'result messages'!$H$3:$L$11,3,FALSE)))</f>
        <v/>
      </c>
      <c r="P5929" s="1" t="str">
        <f>IF(ISBLANK($C5929),"",IF(ISNA(VLOOKUP($L5929,'result messages'!$H$3:$L$11,4,FALSE)),VLOOKUP($M5929,'result messages'!$H$3:$L$11,4,FALSE),VLOOKUP($L5929,'result messages'!$H$3:$L$11,4,FALSE)))</f>
        <v/>
      </c>
      <c r="Q5929" s="1" t="str">
        <f>IF(ISBLANK($C5929),"",IF(ISNA(VLOOKUP($L5929,'result messages'!$H$3:$L$11,5,FALSE)),VLOOKUP($M5929,'result messages'!$H$3:$L$11,5,FALSE),VLOOKUP($L5929,'result messages'!$H$3:$L$11,5,FALSE)))</f>
        <v/>
      </c>
    </row>
    <row r="5930" spans="1:17">
      <c r="A5930" s="1">
        <v>5927</v>
      </c>
      <c r="B5930" s="1"/>
      <c r="C5930" s="1"/>
      <c r="D5930" s="1"/>
      <c r="E5930" s="6"/>
      <c r="F5930" s="1"/>
      <c r="G5930" s="1" t="str">
        <f>IF(ISNA(VLOOKUP($C5930,'DTEN TCAP Linkage deviceId'!$A$1:$A$20000,1,FALSE)),"No","Yes")</f>
        <v>No</v>
      </c>
      <c r="H5930" s="1" t="str">
        <f>IF(ISNA(VLOOKUP($C5930,'Provisioning Requester'!$F$3:$H$20000,2,FALSE)),"No","Yes")</f>
        <v>No</v>
      </c>
      <c r="I5930" s="1" t="str">
        <f>IF($H5930="Yes",VLOOKUP($C5930,'Provisioning Requester'!$F$3:$H$20000,3,FALSE),"-")</f>
        <v>-</v>
      </c>
      <c r="J5930" s="1" t="str">
        <f>IF(OR(D5930="SVCP", E5930="TRUE"), "No", IF(ISNA(VLOOKUP($C5930,'ProvResponder deviceId'!$A$1:$A$20000,1,FALSE)),"No","Yes"))</f>
        <v>No</v>
      </c>
      <c r="K5930" s="1" t="str">
        <f>IF($J5930="Yes",VLOOKUP($C5930,'ProvResponder deviceId'!$A$1:$C$20000,3,FALSE),"-")</f>
        <v>-</v>
      </c>
      <c r="L5930" s="1" t="str">
        <f t="shared" si="184"/>
        <v/>
      </c>
      <c r="M5930" s="1" t="str">
        <f t="shared" si="185"/>
        <v/>
      </c>
      <c r="N5930" s="1" t="str">
        <f>IF(ISBLANK($C5930),"",IF(ISNA(VLOOKUP($L5930,'result messages'!$H$3:$L$11,2,FALSE)),VLOOKUP($M5930,'result messages'!$H$3:$L$11,2,FALSE),VLOOKUP($L5930,'result messages'!$H$3:$L$11,2,FALSE)))</f>
        <v/>
      </c>
      <c r="O5930" s="1" t="str">
        <f>IF(ISBLANK($C5930),"",IF(ISNA(VLOOKUP($L5930,'result messages'!$H$3:$L$11,3,FALSE)),VLOOKUP($M5930,'result messages'!$H$3:$L$11,3,FALSE),VLOOKUP($L5930,'result messages'!$H$3:$L$11,3,FALSE)))</f>
        <v/>
      </c>
      <c r="P5930" s="1" t="str">
        <f>IF(ISBLANK($C5930),"",IF(ISNA(VLOOKUP($L5930,'result messages'!$H$3:$L$11,4,FALSE)),VLOOKUP($M5930,'result messages'!$H$3:$L$11,4,FALSE),VLOOKUP($L5930,'result messages'!$H$3:$L$11,4,FALSE)))</f>
        <v/>
      </c>
      <c r="Q5930" s="1" t="str">
        <f>IF(ISBLANK($C5930),"",IF(ISNA(VLOOKUP($L5930,'result messages'!$H$3:$L$11,5,FALSE)),VLOOKUP($M5930,'result messages'!$H$3:$L$11,5,FALSE),VLOOKUP($L5930,'result messages'!$H$3:$L$11,5,FALSE)))</f>
        <v/>
      </c>
    </row>
    <row r="5931" spans="1:17">
      <c r="A5931" s="1">
        <v>5928</v>
      </c>
      <c r="B5931" s="1"/>
      <c r="C5931" s="1"/>
      <c r="D5931" s="1"/>
      <c r="E5931" s="6"/>
      <c r="F5931" s="1"/>
      <c r="G5931" s="1" t="str">
        <f>IF(ISNA(VLOOKUP($C5931,'DTEN TCAP Linkage deviceId'!$A$1:$A$20000,1,FALSE)),"No","Yes")</f>
        <v>No</v>
      </c>
      <c r="H5931" s="1" t="str">
        <f>IF(ISNA(VLOOKUP($C5931,'Provisioning Requester'!$F$3:$H$20000,2,FALSE)),"No","Yes")</f>
        <v>No</v>
      </c>
      <c r="I5931" s="1" t="str">
        <f>IF($H5931="Yes",VLOOKUP($C5931,'Provisioning Requester'!$F$3:$H$20000,3,FALSE),"-")</f>
        <v>-</v>
      </c>
      <c r="J5931" s="1" t="str">
        <f>IF(OR(D5931="SVCP", E5931="TRUE"), "No", IF(ISNA(VLOOKUP($C5931,'ProvResponder deviceId'!$A$1:$A$20000,1,FALSE)),"No","Yes"))</f>
        <v>No</v>
      </c>
      <c r="K5931" s="1" t="str">
        <f>IF($J5931="Yes",VLOOKUP($C5931,'ProvResponder deviceId'!$A$1:$C$20000,3,FALSE),"-")</f>
        <v>-</v>
      </c>
      <c r="L5931" s="1" t="str">
        <f t="shared" si="184"/>
        <v/>
      </c>
      <c r="M5931" s="1" t="str">
        <f t="shared" si="185"/>
        <v/>
      </c>
      <c r="N5931" s="1" t="str">
        <f>IF(ISBLANK($C5931),"",IF(ISNA(VLOOKUP($L5931,'result messages'!$H$3:$L$11,2,FALSE)),VLOOKUP($M5931,'result messages'!$H$3:$L$11,2,FALSE),VLOOKUP($L5931,'result messages'!$H$3:$L$11,2,FALSE)))</f>
        <v/>
      </c>
      <c r="O5931" s="1" t="str">
        <f>IF(ISBLANK($C5931),"",IF(ISNA(VLOOKUP($L5931,'result messages'!$H$3:$L$11,3,FALSE)),VLOOKUP($M5931,'result messages'!$H$3:$L$11,3,FALSE),VLOOKUP($L5931,'result messages'!$H$3:$L$11,3,FALSE)))</f>
        <v/>
      </c>
      <c r="P5931" s="1" t="str">
        <f>IF(ISBLANK($C5931),"",IF(ISNA(VLOOKUP($L5931,'result messages'!$H$3:$L$11,4,FALSE)),VLOOKUP($M5931,'result messages'!$H$3:$L$11,4,FALSE),VLOOKUP($L5931,'result messages'!$H$3:$L$11,4,FALSE)))</f>
        <v/>
      </c>
      <c r="Q5931" s="1" t="str">
        <f>IF(ISBLANK($C5931),"",IF(ISNA(VLOOKUP($L5931,'result messages'!$H$3:$L$11,5,FALSE)),VLOOKUP($M5931,'result messages'!$H$3:$L$11,5,FALSE),VLOOKUP($L5931,'result messages'!$H$3:$L$11,5,FALSE)))</f>
        <v/>
      </c>
    </row>
    <row r="5932" spans="1:17">
      <c r="A5932" s="1">
        <v>5929</v>
      </c>
      <c r="B5932" s="1"/>
      <c r="C5932" s="1"/>
      <c r="D5932" s="1"/>
      <c r="E5932" s="6"/>
      <c r="F5932" s="1"/>
      <c r="G5932" s="1" t="str">
        <f>IF(ISNA(VLOOKUP($C5932,'DTEN TCAP Linkage deviceId'!$A$1:$A$20000,1,FALSE)),"No","Yes")</f>
        <v>No</v>
      </c>
      <c r="H5932" s="1" t="str">
        <f>IF(ISNA(VLOOKUP($C5932,'Provisioning Requester'!$F$3:$H$20000,2,FALSE)),"No","Yes")</f>
        <v>No</v>
      </c>
      <c r="I5932" s="1" t="str">
        <f>IF($H5932="Yes",VLOOKUP($C5932,'Provisioning Requester'!$F$3:$H$20000,3,FALSE),"-")</f>
        <v>-</v>
      </c>
      <c r="J5932" s="1" t="str">
        <f>IF(OR(D5932="SVCP", E5932="TRUE"), "No", IF(ISNA(VLOOKUP($C5932,'ProvResponder deviceId'!$A$1:$A$20000,1,FALSE)),"No","Yes"))</f>
        <v>No</v>
      </c>
      <c r="K5932" s="1" t="str">
        <f>IF($J5932="Yes",VLOOKUP($C5932,'ProvResponder deviceId'!$A$1:$C$20000,3,FALSE),"-")</f>
        <v>-</v>
      </c>
      <c r="L5932" s="1" t="str">
        <f t="shared" si="184"/>
        <v/>
      </c>
      <c r="M5932" s="1" t="str">
        <f t="shared" si="185"/>
        <v/>
      </c>
      <c r="N5932" s="1" t="str">
        <f>IF(ISBLANK($C5932),"",IF(ISNA(VLOOKUP($L5932,'result messages'!$H$3:$L$11,2,FALSE)),VLOOKUP($M5932,'result messages'!$H$3:$L$11,2,FALSE),VLOOKUP($L5932,'result messages'!$H$3:$L$11,2,FALSE)))</f>
        <v/>
      </c>
      <c r="O5932" s="1" t="str">
        <f>IF(ISBLANK($C5932),"",IF(ISNA(VLOOKUP($L5932,'result messages'!$H$3:$L$11,3,FALSE)),VLOOKUP($M5932,'result messages'!$H$3:$L$11,3,FALSE),VLOOKUP($L5932,'result messages'!$H$3:$L$11,3,FALSE)))</f>
        <v/>
      </c>
      <c r="P5932" s="1" t="str">
        <f>IF(ISBLANK($C5932),"",IF(ISNA(VLOOKUP($L5932,'result messages'!$H$3:$L$11,4,FALSE)),VLOOKUP($M5932,'result messages'!$H$3:$L$11,4,FALSE),VLOOKUP($L5932,'result messages'!$H$3:$L$11,4,FALSE)))</f>
        <v/>
      </c>
      <c r="Q5932" s="1" t="str">
        <f>IF(ISBLANK($C5932),"",IF(ISNA(VLOOKUP($L5932,'result messages'!$H$3:$L$11,5,FALSE)),VLOOKUP($M5932,'result messages'!$H$3:$L$11,5,FALSE),VLOOKUP($L5932,'result messages'!$H$3:$L$11,5,FALSE)))</f>
        <v/>
      </c>
    </row>
    <row r="5933" spans="1:17">
      <c r="A5933" s="1">
        <v>5930</v>
      </c>
      <c r="B5933" s="1"/>
      <c r="C5933" s="1"/>
      <c r="D5933" s="1"/>
      <c r="E5933" s="6"/>
      <c r="F5933" s="1"/>
      <c r="G5933" s="1" t="str">
        <f>IF(ISNA(VLOOKUP($C5933,'DTEN TCAP Linkage deviceId'!$A$1:$A$20000,1,FALSE)),"No","Yes")</f>
        <v>No</v>
      </c>
      <c r="H5933" s="1" t="str">
        <f>IF(ISNA(VLOOKUP($C5933,'Provisioning Requester'!$F$3:$H$20000,2,FALSE)),"No","Yes")</f>
        <v>No</v>
      </c>
      <c r="I5933" s="1" t="str">
        <f>IF($H5933="Yes",VLOOKUP($C5933,'Provisioning Requester'!$F$3:$H$20000,3,FALSE),"-")</f>
        <v>-</v>
      </c>
      <c r="J5933" s="1" t="str">
        <f>IF(OR(D5933="SVCP", E5933="TRUE"), "No", IF(ISNA(VLOOKUP($C5933,'ProvResponder deviceId'!$A$1:$A$20000,1,FALSE)),"No","Yes"))</f>
        <v>No</v>
      </c>
      <c r="K5933" s="1" t="str">
        <f>IF($J5933="Yes",VLOOKUP($C5933,'ProvResponder deviceId'!$A$1:$C$20000,3,FALSE),"-")</f>
        <v>-</v>
      </c>
      <c r="L5933" s="1" t="str">
        <f t="shared" si="184"/>
        <v/>
      </c>
      <c r="M5933" s="1" t="str">
        <f t="shared" si="185"/>
        <v/>
      </c>
      <c r="N5933" s="1" t="str">
        <f>IF(ISBLANK($C5933),"",IF(ISNA(VLOOKUP($L5933,'result messages'!$H$3:$L$11,2,FALSE)),VLOOKUP($M5933,'result messages'!$H$3:$L$11,2,FALSE),VLOOKUP($L5933,'result messages'!$H$3:$L$11,2,FALSE)))</f>
        <v/>
      </c>
      <c r="O5933" s="1" t="str">
        <f>IF(ISBLANK($C5933),"",IF(ISNA(VLOOKUP($L5933,'result messages'!$H$3:$L$11,3,FALSE)),VLOOKUP($M5933,'result messages'!$H$3:$L$11,3,FALSE),VLOOKUP($L5933,'result messages'!$H$3:$L$11,3,FALSE)))</f>
        <v/>
      </c>
      <c r="P5933" s="1" t="str">
        <f>IF(ISBLANK($C5933),"",IF(ISNA(VLOOKUP($L5933,'result messages'!$H$3:$L$11,4,FALSE)),VLOOKUP($M5933,'result messages'!$H$3:$L$11,4,FALSE),VLOOKUP($L5933,'result messages'!$H$3:$L$11,4,FALSE)))</f>
        <v/>
      </c>
      <c r="Q5933" s="1" t="str">
        <f>IF(ISBLANK($C5933),"",IF(ISNA(VLOOKUP($L5933,'result messages'!$H$3:$L$11,5,FALSE)),VLOOKUP($M5933,'result messages'!$H$3:$L$11,5,FALSE),VLOOKUP($L5933,'result messages'!$H$3:$L$11,5,FALSE)))</f>
        <v/>
      </c>
    </row>
    <row r="5934" spans="1:17">
      <c r="A5934" s="1">
        <v>5931</v>
      </c>
      <c r="B5934" s="1"/>
      <c r="C5934" s="1"/>
      <c r="D5934" s="1"/>
      <c r="E5934" s="6"/>
      <c r="F5934" s="1"/>
      <c r="G5934" s="1" t="str">
        <f>IF(ISNA(VLOOKUP($C5934,'DTEN TCAP Linkage deviceId'!$A$1:$A$20000,1,FALSE)),"No","Yes")</f>
        <v>No</v>
      </c>
      <c r="H5934" s="1" t="str">
        <f>IF(ISNA(VLOOKUP($C5934,'Provisioning Requester'!$F$3:$H$20000,2,FALSE)),"No","Yes")</f>
        <v>No</v>
      </c>
      <c r="I5934" s="1" t="str">
        <f>IF($H5934="Yes",VLOOKUP($C5934,'Provisioning Requester'!$F$3:$H$20000,3,FALSE),"-")</f>
        <v>-</v>
      </c>
      <c r="J5934" s="1" t="str">
        <f>IF(OR(D5934="SVCP", E5934="TRUE"), "No", IF(ISNA(VLOOKUP($C5934,'ProvResponder deviceId'!$A$1:$A$20000,1,FALSE)),"No","Yes"))</f>
        <v>No</v>
      </c>
      <c r="K5934" s="1" t="str">
        <f>IF($J5934="Yes",VLOOKUP($C5934,'ProvResponder deviceId'!$A$1:$C$20000,3,FALSE),"-")</f>
        <v>-</v>
      </c>
      <c r="L5934" s="1" t="str">
        <f t="shared" si="184"/>
        <v/>
      </c>
      <c r="M5934" s="1" t="str">
        <f t="shared" si="185"/>
        <v/>
      </c>
      <c r="N5934" s="1" t="str">
        <f>IF(ISBLANK($C5934),"",IF(ISNA(VLOOKUP($L5934,'result messages'!$H$3:$L$11,2,FALSE)),VLOOKUP($M5934,'result messages'!$H$3:$L$11,2,FALSE),VLOOKUP($L5934,'result messages'!$H$3:$L$11,2,FALSE)))</f>
        <v/>
      </c>
      <c r="O5934" s="1" t="str">
        <f>IF(ISBLANK($C5934),"",IF(ISNA(VLOOKUP($L5934,'result messages'!$H$3:$L$11,3,FALSE)),VLOOKUP($M5934,'result messages'!$H$3:$L$11,3,FALSE),VLOOKUP($L5934,'result messages'!$H$3:$L$11,3,FALSE)))</f>
        <v/>
      </c>
      <c r="P5934" s="1" t="str">
        <f>IF(ISBLANK($C5934),"",IF(ISNA(VLOOKUP($L5934,'result messages'!$H$3:$L$11,4,FALSE)),VLOOKUP($M5934,'result messages'!$H$3:$L$11,4,FALSE),VLOOKUP($L5934,'result messages'!$H$3:$L$11,4,FALSE)))</f>
        <v/>
      </c>
      <c r="Q5934" s="1" t="str">
        <f>IF(ISBLANK($C5934),"",IF(ISNA(VLOOKUP($L5934,'result messages'!$H$3:$L$11,5,FALSE)),VLOOKUP($M5934,'result messages'!$H$3:$L$11,5,FALSE),VLOOKUP($L5934,'result messages'!$H$3:$L$11,5,FALSE)))</f>
        <v/>
      </c>
    </row>
    <row r="5935" spans="1:17">
      <c r="A5935" s="1">
        <v>5932</v>
      </c>
      <c r="B5935" s="1"/>
      <c r="C5935" s="1"/>
      <c r="D5935" s="1"/>
      <c r="E5935" s="6"/>
      <c r="F5935" s="1"/>
      <c r="G5935" s="1" t="str">
        <f>IF(ISNA(VLOOKUP($C5935,'DTEN TCAP Linkage deviceId'!$A$1:$A$20000,1,FALSE)),"No","Yes")</f>
        <v>No</v>
      </c>
      <c r="H5935" s="1" t="str">
        <f>IF(ISNA(VLOOKUP($C5935,'Provisioning Requester'!$F$3:$H$20000,2,FALSE)),"No","Yes")</f>
        <v>No</v>
      </c>
      <c r="I5935" s="1" t="str">
        <f>IF($H5935="Yes",VLOOKUP($C5935,'Provisioning Requester'!$F$3:$H$20000,3,FALSE),"-")</f>
        <v>-</v>
      </c>
      <c r="J5935" s="1" t="str">
        <f>IF(OR(D5935="SVCP", E5935="TRUE"), "No", IF(ISNA(VLOOKUP($C5935,'ProvResponder deviceId'!$A$1:$A$20000,1,FALSE)),"No","Yes"))</f>
        <v>No</v>
      </c>
      <c r="K5935" s="1" t="str">
        <f>IF($J5935="Yes",VLOOKUP($C5935,'ProvResponder deviceId'!$A$1:$C$20000,3,FALSE),"-")</f>
        <v>-</v>
      </c>
      <c r="L5935" s="1" t="str">
        <f t="shared" si="184"/>
        <v/>
      </c>
      <c r="M5935" s="1" t="str">
        <f t="shared" si="185"/>
        <v/>
      </c>
      <c r="N5935" s="1" t="str">
        <f>IF(ISBLANK($C5935),"",IF(ISNA(VLOOKUP($L5935,'result messages'!$H$3:$L$11,2,FALSE)),VLOOKUP($M5935,'result messages'!$H$3:$L$11,2,FALSE),VLOOKUP($L5935,'result messages'!$H$3:$L$11,2,FALSE)))</f>
        <v/>
      </c>
      <c r="O5935" s="1" t="str">
        <f>IF(ISBLANK($C5935),"",IF(ISNA(VLOOKUP($L5935,'result messages'!$H$3:$L$11,3,FALSE)),VLOOKUP($M5935,'result messages'!$H$3:$L$11,3,FALSE),VLOOKUP($L5935,'result messages'!$H$3:$L$11,3,FALSE)))</f>
        <v/>
      </c>
      <c r="P5935" s="1" t="str">
        <f>IF(ISBLANK($C5935),"",IF(ISNA(VLOOKUP($L5935,'result messages'!$H$3:$L$11,4,FALSE)),VLOOKUP($M5935,'result messages'!$H$3:$L$11,4,FALSE),VLOOKUP($L5935,'result messages'!$H$3:$L$11,4,FALSE)))</f>
        <v/>
      </c>
      <c r="Q5935" s="1" t="str">
        <f>IF(ISBLANK($C5935),"",IF(ISNA(VLOOKUP($L5935,'result messages'!$H$3:$L$11,5,FALSE)),VLOOKUP($M5935,'result messages'!$H$3:$L$11,5,FALSE),VLOOKUP($L5935,'result messages'!$H$3:$L$11,5,FALSE)))</f>
        <v/>
      </c>
    </row>
    <row r="5936" spans="1:17">
      <c r="A5936" s="1">
        <v>5933</v>
      </c>
      <c r="B5936" s="1"/>
      <c r="C5936" s="1"/>
      <c r="D5936" s="1"/>
      <c r="E5936" s="6"/>
      <c r="F5936" s="1"/>
      <c r="G5936" s="1" t="str">
        <f>IF(ISNA(VLOOKUP($C5936,'DTEN TCAP Linkage deviceId'!$A$1:$A$20000,1,FALSE)),"No","Yes")</f>
        <v>No</v>
      </c>
      <c r="H5936" s="1" t="str">
        <f>IF(ISNA(VLOOKUP($C5936,'Provisioning Requester'!$F$3:$H$20000,2,FALSE)),"No","Yes")</f>
        <v>No</v>
      </c>
      <c r="I5936" s="1" t="str">
        <f>IF($H5936="Yes",VLOOKUP($C5936,'Provisioning Requester'!$F$3:$H$20000,3,FALSE),"-")</f>
        <v>-</v>
      </c>
      <c r="J5936" s="1" t="str">
        <f>IF(OR(D5936="SVCP", E5936="TRUE"), "No", IF(ISNA(VLOOKUP($C5936,'ProvResponder deviceId'!$A$1:$A$20000,1,FALSE)),"No","Yes"))</f>
        <v>No</v>
      </c>
      <c r="K5936" s="1" t="str">
        <f>IF($J5936="Yes",VLOOKUP($C5936,'ProvResponder deviceId'!$A$1:$C$20000,3,FALSE),"-")</f>
        <v>-</v>
      </c>
      <c r="L5936" s="1" t="str">
        <f t="shared" si="184"/>
        <v/>
      </c>
      <c r="M5936" s="1" t="str">
        <f t="shared" si="185"/>
        <v/>
      </c>
      <c r="N5936" s="1" t="str">
        <f>IF(ISBLANK($C5936),"",IF(ISNA(VLOOKUP($L5936,'result messages'!$H$3:$L$11,2,FALSE)),VLOOKUP($M5936,'result messages'!$H$3:$L$11,2,FALSE),VLOOKUP($L5936,'result messages'!$H$3:$L$11,2,FALSE)))</f>
        <v/>
      </c>
      <c r="O5936" s="1" t="str">
        <f>IF(ISBLANK($C5936),"",IF(ISNA(VLOOKUP($L5936,'result messages'!$H$3:$L$11,3,FALSE)),VLOOKUP($M5936,'result messages'!$H$3:$L$11,3,FALSE),VLOOKUP($L5936,'result messages'!$H$3:$L$11,3,FALSE)))</f>
        <v/>
      </c>
      <c r="P5936" s="1" t="str">
        <f>IF(ISBLANK($C5936),"",IF(ISNA(VLOOKUP($L5936,'result messages'!$H$3:$L$11,4,FALSE)),VLOOKUP($M5936,'result messages'!$H$3:$L$11,4,FALSE),VLOOKUP($L5936,'result messages'!$H$3:$L$11,4,FALSE)))</f>
        <v/>
      </c>
      <c r="Q5936" s="1" t="str">
        <f>IF(ISBLANK($C5936),"",IF(ISNA(VLOOKUP($L5936,'result messages'!$H$3:$L$11,5,FALSE)),VLOOKUP($M5936,'result messages'!$H$3:$L$11,5,FALSE),VLOOKUP($L5936,'result messages'!$H$3:$L$11,5,FALSE)))</f>
        <v/>
      </c>
    </row>
    <row r="5937" spans="1:17">
      <c r="A5937" s="1">
        <v>5934</v>
      </c>
      <c r="B5937" s="1"/>
      <c r="C5937" s="1"/>
      <c r="D5937" s="1"/>
      <c r="E5937" s="6"/>
      <c r="F5937" s="1"/>
      <c r="G5937" s="1" t="str">
        <f>IF(ISNA(VLOOKUP($C5937,'DTEN TCAP Linkage deviceId'!$A$1:$A$20000,1,FALSE)),"No","Yes")</f>
        <v>No</v>
      </c>
      <c r="H5937" s="1" t="str">
        <f>IF(ISNA(VLOOKUP($C5937,'Provisioning Requester'!$F$3:$H$20000,2,FALSE)),"No","Yes")</f>
        <v>No</v>
      </c>
      <c r="I5937" s="1" t="str">
        <f>IF($H5937="Yes",VLOOKUP($C5937,'Provisioning Requester'!$F$3:$H$20000,3,FALSE),"-")</f>
        <v>-</v>
      </c>
      <c r="J5937" s="1" t="str">
        <f>IF(OR(D5937="SVCP", E5937="TRUE"), "No", IF(ISNA(VLOOKUP($C5937,'ProvResponder deviceId'!$A$1:$A$20000,1,FALSE)),"No","Yes"))</f>
        <v>No</v>
      </c>
      <c r="K5937" s="1" t="str">
        <f>IF($J5937="Yes",VLOOKUP($C5937,'ProvResponder deviceId'!$A$1:$C$20000,3,FALSE),"-")</f>
        <v>-</v>
      </c>
      <c r="L5937" s="1" t="str">
        <f t="shared" si="184"/>
        <v/>
      </c>
      <c r="M5937" s="1" t="str">
        <f t="shared" si="185"/>
        <v/>
      </c>
      <c r="N5937" s="1" t="str">
        <f>IF(ISBLANK($C5937),"",IF(ISNA(VLOOKUP($L5937,'result messages'!$H$3:$L$11,2,FALSE)),VLOOKUP($M5937,'result messages'!$H$3:$L$11,2,FALSE),VLOOKUP($L5937,'result messages'!$H$3:$L$11,2,FALSE)))</f>
        <v/>
      </c>
      <c r="O5937" s="1" t="str">
        <f>IF(ISBLANK($C5937),"",IF(ISNA(VLOOKUP($L5937,'result messages'!$H$3:$L$11,3,FALSE)),VLOOKUP($M5937,'result messages'!$H$3:$L$11,3,FALSE),VLOOKUP($L5937,'result messages'!$H$3:$L$11,3,FALSE)))</f>
        <v/>
      </c>
      <c r="P5937" s="1" t="str">
        <f>IF(ISBLANK($C5937),"",IF(ISNA(VLOOKUP($L5937,'result messages'!$H$3:$L$11,4,FALSE)),VLOOKUP($M5937,'result messages'!$H$3:$L$11,4,FALSE),VLOOKUP($L5937,'result messages'!$H$3:$L$11,4,FALSE)))</f>
        <v/>
      </c>
      <c r="Q5937" s="1" t="str">
        <f>IF(ISBLANK($C5937),"",IF(ISNA(VLOOKUP($L5937,'result messages'!$H$3:$L$11,5,FALSE)),VLOOKUP($M5937,'result messages'!$H$3:$L$11,5,FALSE),VLOOKUP($L5937,'result messages'!$H$3:$L$11,5,FALSE)))</f>
        <v/>
      </c>
    </row>
    <row r="5938" spans="1:17">
      <c r="A5938" s="1">
        <v>5935</v>
      </c>
      <c r="B5938" s="1"/>
      <c r="C5938" s="1"/>
      <c r="D5938" s="1"/>
      <c r="E5938" s="6"/>
      <c r="F5938" s="1"/>
      <c r="G5938" s="1" t="str">
        <f>IF(ISNA(VLOOKUP($C5938,'DTEN TCAP Linkage deviceId'!$A$1:$A$20000,1,FALSE)),"No","Yes")</f>
        <v>No</v>
      </c>
      <c r="H5938" s="1" t="str">
        <f>IF(ISNA(VLOOKUP($C5938,'Provisioning Requester'!$F$3:$H$20000,2,FALSE)),"No","Yes")</f>
        <v>No</v>
      </c>
      <c r="I5938" s="1" t="str">
        <f>IF($H5938="Yes",VLOOKUP($C5938,'Provisioning Requester'!$F$3:$H$20000,3,FALSE),"-")</f>
        <v>-</v>
      </c>
      <c r="J5938" s="1" t="str">
        <f>IF(OR(D5938="SVCP", E5938="TRUE"), "No", IF(ISNA(VLOOKUP($C5938,'ProvResponder deviceId'!$A$1:$A$20000,1,FALSE)),"No","Yes"))</f>
        <v>No</v>
      </c>
      <c r="K5938" s="1" t="str">
        <f>IF($J5938="Yes",VLOOKUP($C5938,'ProvResponder deviceId'!$A$1:$C$20000,3,FALSE),"-")</f>
        <v>-</v>
      </c>
      <c r="L5938" s="1" t="str">
        <f t="shared" si="184"/>
        <v/>
      </c>
      <c r="M5938" s="1" t="str">
        <f t="shared" si="185"/>
        <v/>
      </c>
      <c r="N5938" s="1" t="str">
        <f>IF(ISBLANK($C5938),"",IF(ISNA(VLOOKUP($L5938,'result messages'!$H$3:$L$11,2,FALSE)),VLOOKUP($M5938,'result messages'!$H$3:$L$11,2,FALSE),VLOOKUP($L5938,'result messages'!$H$3:$L$11,2,FALSE)))</f>
        <v/>
      </c>
      <c r="O5938" s="1" t="str">
        <f>IF(ISBLANK($C5938),"",IF(ISNA(VLOOKUP($L5938,'result messages'!$H$3:$L$11,3,FALSE)),VLOOKUP($M5938,'result messages'!$H$3:$L$11,3,FALSE),VLOOKUP($L5938,'result messages'!$H$3:$L$11,3,FALSE)))</f>
        <v/>
      </c>
      <c r="P5938" s="1" t="str">
        <f>IF(ISBLANK($C5938),"",IF(ISNA(VLOOKUP($L5938,'result messages'!$H$3:$L$11,4,FALSE)),VLOOKUP($M5938,'result messages'!$H$3:$L$11,4,FALSE),VLOOKUP($L5938,'result messages'!$H$3:$L$11,4,FALSE)))</f>
        <v/>
      </c>
      <c r="Q5938" s="1" t="str">
        <f>IF(ISBLANK($C5938),"",IF(ISNA(VLOOKUP($L5938,'result messages'!$H$3:$L$11,5,FALSE)),VLOOKUP($M5938,'result messages'!$H$3:$L$11,5,FALSE),VLOOKUP($L5938,'result messages'!$H$3:$L$11,5,FALSE)))</f>
        <v/>
      </c>
    </row>
    <row r="5939" spans="1:17">
      <c r="A5939" s="1">
        <v>5936</v>
      </c>
      <c r="B5939" s="1"/>
      <c r="C5939" s="1"/>
      <c r="D5939" s="1"/>
      <c r="E5939" s="6"/>
      <c r="F5939" s="1"/>
      <c r="G5939" s="1" t="str">
        <f>IF(ISNA(VLOOKUP($C5939,'DTEN TCAP Linkage deviceId'!$A$1:$A$20000,1,FALSE)),"No","Yes")</f>
        <v>No</v>
      </c>
      <c r="H5939" s="1" t="str">
        <f>IF(ISNA(VLOOKUP($C5939,'Provisioning Requester'!$F$3:$H$20000,2,FALSE)),"No","Yes")</f>
        <v>No</v>
      </c>
      <c r="I5939" s="1" t="str">
        <f>IF($H5939="Yes",VLOOKUP($C5939,'Provisioning Requester'!$F$3:$H$20000,3,FALSE),"-")</f>
        <v>-</v>
      </c>
      <c r="J5939" s="1" t="str">
        <f>IF(OR(D5939="SVCP", E5939="TRUE"), "No", IF(ISNA(VLOOKUP($C5939,'ProvResponder deviceId'!$A$1:$A$20000,1,FALSE)),"No","Yes"))</f>
        <v>No</v>
      </c>
      <c r="K5939" s="1" t="str">
        <f>IF($J5939="Yes",VLOOKUP($C5939,'ProvResponder deviceId'!$A$1:$C$20000,3,FALSE),"-")</f>
        <v>-</v>
      </c>
      <c r="L5939" s="1" t="str">
        <f t="shared" si="184"/>
        <v/>
      </c>
      <c r="M5939" s="1" t="str">
        <f t="shared" si="185"/>
        <v/>
      </c>
      <c r="N5939" s="1" t="str">
        <f>IF(ISBLANK($C5939),"",IF(ISNA(VLOOKUP($L5939,'result messages'!$H$3:$L$11,2,FALSE)),VLOOKUP($M5939,'result messages'!$H$3:$L$11,2,FALSE),VLOOKUP($L5939,'result messages'!$H$3:$L$11,2,FALSE)))</f>
        <v/>
      </c>
      <c r="O5939" s="1" t="str">
        <f>IF(ISBLANK($C5939),"",IF(ISNA(VLOOKUP($L5939,'result messages'!$H$3:$L$11,3,FALSE)),VLOOKUP($M5939,'result messages'!$H$3:$L$11,3,FALSE),VLOOKUP($L5939,'result messages'!$H$3:$L$11,3,FALSE)))</f>
        <v/>
      </c>
      <c r="P5939" s="1" t="str">
        <f>IF(ISBLANK($C5939),"",IF(ISNA(VLOOKUP($L5939,'result messages'!$H$3:$L$11,4,FALSE)),VLOOKUP($M5939,'result messages'!$H$3:$L$11,4,FALSE),VLOOKUP($L5939,'result messages'!$H$3:$L$11,4,FALSE)))</f>
        <v/>
      </c>
      <c r="Q5939" s="1" t="str">
        <f>IF(ISBLANK($C5939),"",IF(ISNA(VLOOKUP($L5939,'result messages'!$H$3:$L$11,5,FALSE)),VLOOKUP($M5939,'result messages'!$H$3:$L$11,5,FALSE),VLOOKUP($L5939,'result messages'!$H$3:$L$11,5,FALSE)))</f>
        <v/>
      </c>
    </row>
    <row r="5940" spans="1:17">
      <c r="A5940" s="1">
        <v>5937</v>
      </c>
      <c r="B5940" s="1"/>
      <c r="C5940" s="1"/>
      <c r="D5940" s="1"/>
      <c r="E5940" s="6"/>
      <c r="F5940" s="1"/>
      <c r="G5940" s="1" t="str">
        <f>IF(ISNA(VLOOKUP($C5940,'DTEN TCAP Linkage deviceId'!$A$1:$A$20000,1,FALSE)),"No","Yes")</f>
        <v>No</v>
      </c>
      <c r="H5940" s="1" t="str">
        <f>IF(ISNA(VLOOKUP($C5940,'Provisioning Requester'!$F$3:$H$20000,2,FALSE)),"No","Yes")</f>
        <v>No</v>
      </c>
      <c r="I5940" s="1" t="str">
        <f>IF($H5940="Yes",VLOOKUP($C5940,'Provisioning Requester'!$F$3:$H$20000,3,FALSE),"-")</f>
        <v>-</v>
      </c>
      <c r="J5940" s="1" t="str">
        <f>IF(OR(D5940="SVCP", E5940="TRUE"), "No", IF(ISNA(VLOOKUP($C5940,'ProvResponder deviceId'!$A$1:$A$20000,1,FALSE)),"No","Yes"))</f>
        <v>No</v>
      </c>
      <c r="K5940" s="1" t="str">
        <f>IF($J5940="Yes",VLOOKUP($C5940,'ProvResponder deviceId'!$A$1:$C$20000,3,FALSE),"-")</f>
        <v>-</v>
      </c>
      <c r="L5940" s="1" t="str">
        <f t="shared" si="184"/>
        <v/>
      </c>
      <c r="M5940" s="1" t="str">
        <f t="shared" si="185"/>
        <v/>
      </c>
      <c r="N5940" s="1" t="str">
        <f>IF(ISBLANK($C5940),"",IF(ISNA(VLOOKUP($L5940,'result messages'!$H$3:$L$11,2,FALSE)),VLOOKUP($M5940,'result messages'!$H$3:$L$11,2,FALSE),VLOOKUP($L5940,'result messages'!$H$3:$L$11,2,FALSE)))</f>
        <v/>
      </c>
      <c r="O5940" s="1" t="str">
        <f>IF(ISBLANK($C5940),"",IF(ISNA(VLOOKUP($L5940,'result messages'!$H$3:$L$11,3,FALSE)),VLOOKUP($M5940,'result messages'!$H$3:$L$11,3,FALSE),VLOOKUP($L5940,'result messages'!$H$3:$L$11,3,FALSE)))</f>
        <v/>
      </c>
      <c r="P5940" s="1" t="str">
        <f>IF(ISBLANK($C5940),"",IF(ISNA(VLOOKUP($L5940,'result messages'!$H$3:$L$11,4,FALSE)),VLOOKUP($M5940,'result messages'!$H$3:$L$11,4,FALSE),VLOOKUP($L5940,'result messages'!$H$3:$L$11,4,FALSE)))</f>
        <v/>
      </c>
      <c r="Q5940" s="1" t="str">
        <f>IF(ISBLANK($C5940),"",IF(ISNA(VLOOKUP($L5940,'result messages'!$H$3:$L$11,5,FALSE)),VLOOKUP($M5940,'result messages'!$H$3:$L$11,5,FALSE),VLOOKUP($L5940,'result messages'!$H$3:$L$11,5,FALSE)))</f>
        <v/>
      </c>
    </row>
    <row r="5941" spans="1:17">
      <c r="A5941" s="1">
        <v>5938</v>
      </c>
      <c r="B5941" s="1"/>
      <c r="C5941" s="1"/>
      <c r="D5941" s="1"/>
      <c r="E5941" s="6"/>
      <c r="F5941" s="1"/>
      <c r="G5941" s="1" t="str">
        <f>IF(ISNA(VLOOKUP($C5941,'DTEN TCAP Linkage deviceId'!$A$1:$A$20000,1,FALSE)),"No","Yes")</f>
        <v>No</v>
      </c>
      <c r="H5941" s="1" t="str">
        <f>IF(ISNA(VLOOKUP($C5941,'Provisioning Requester'!$F$3:$H$20000,2,FALSE)),"No","Yes")</f>
        <v>No</v>
      </c>
      <c r="I5941" s="1" t="str">
        <f>IF($H5941="Yes",VLOOKUP($C5941,'Provisioning Requester'!$F$3:$H$20000,3,FALSE),"-")</f>
        <v>-</v>
      </c>
      <c r="J5941" s="1" t="str">
        <f>IF(OR(D5941="SVCP", E5941="TRUE"), "No", IF(ISNA(VLOOKUP($C5941,'ProvResponder deviceId'!$A$1:$A$20000,1,FALSE)),"No","Yes"))</f>
        <v>No</v>
      </c>
      <c r="K5941" s="1" t="str">
        <f>IF($J5941="Yes",VLOOKUP($C5941,'ProvResponder deviceId'!$A$1:$C$20000,3,FALSE),"-")</f>
        <v>-</v>
      </c>
      <c r="L5941" s="1" t="str">
        <f t="shared" si="184"/>
        <v/>
      </c>
      <c r="M5941" s="1" t="str">
        <f t="shared" si="185"/>
        <v/>
      </c>
      <c r="N5941" s="1" t="str">
        <f>IF(ISBLANK($C5941),"",IF(ISNA(VLOOKUP($L5941,'result messages'!$H$3:$L$11,2,FALSE)),VLOOKUP($M5941,'result messages'!$H$3:$L$11,2,FALSE),VLOOKUP($L5941,'result messages'!$H$3:$L$11,2,FALSE)))</f>
        <v/>
      </c>
      <c r="O5941" s="1" t="str">
        <f>IF(ISBLANK($C5941),"",IF(ISNA(VLOOKUP($L5941,'result messages'!$H$3:$L$11,3,FALSE)),VLOOKUP($M5941,'result messages'!$H$3:$L$11,3,FALSE),VLOOKUP($L5941,'result messages'!$H$3:$L$11,3,FALSE)))</f>
        <v/>
      </c>
      <c r="P5941" s="1" t="str">
        <f>IF(ISBLANK($C5941),"",IF(ISNA(VLOOKUP($L5941,'result messages'!$H$3:$L$11,4,FALSE)),VLOOKUP($M5941,'result messages'!$H$3:$L$11,4,FALSE),VLOOKUP($L5941,'result messages'!$H$3:$L$11,4,FALSE)))</f>
        <v/>
      </c>
      <c r="Q5941" s="1" t="str">
        <f>IF(ISBLANK($C5941),"",IF(ISNA(VLOOKUP($L5941,'result messages'!$H$3:$L$11,5,FALSE)),VLOOKUP($M5941,'result messages'!$H$3:$L$11,5,FALSE),VLOOKUP($L5941,'result messages'!$H$3:$L$11,5,FALSE)))</f>
        <v/>
      </c>
    </row>
    <row r="5942" spans="1:17">
      <c r="A5942" s="1">
        <v>5939</v>
      </c>
      <c r="B5942" s="1"/>
      <c r="C5942" s="1"/>
      <c r="D5942" s="1"/>
      <c r="E5942" s="6"/>
      <c r="F5942" s="1"/>
      <c r="G5942" s="1" t="str">
        <f>IF(ISNA(VLOOKUP($C5942,'DTEN TCAP Linkage deviceId'!$A$1:$A$20000,1,FALSE)),"No","Yes")</f>
        <v>No</v>
      </c>
      <c r="H5942" s="1" t="str">
        <f>IF(ISNA(VLOOKUP($C5942,'Provisioning Requester'!$F$3:$H$20000,2,FALSE)),"No","Yes")</f>
        <v>No</v>
      </c>
      <c r="I5942" s="1" t="str">
        <f>IF($H5942="Yes",VLOOKUP($C5942,'Provisioning Requester'!$F$3:$H$20000,3,FALSE),"-")</f>
        <v>-</v>
      </c>
      <c r="J5942" s="1" t="str">
        <f>IF(OR(D5942="SVCP", E5942="TRUE"), "No", IF(ISNA(VLOOKUP($C5942,'ProvResponder deviceId'!$A$1:$A$20000,1,FALSE)),"No","Yes"))</f>
        <v>No</v>
      </c>
      <c r="K5942" s="1" t="str">
        <f>IF($J5942="Yes",VLOOKUP($C5942,'ProvResponder deviceId'!$A$1:$C$20000,3,FALSE),"-")</f>
        <v>-</v>
      </c>
      <c r="L5942" s="1" t="str">
        <f t="shared" si="184"/>
        <v/>
      </c>
      <c r="M5942" s="1" t="str">
        <f t="shared" si="185"/>
        <v/>
      </c>
      <c r="N5942" s="1" t="str">
        <f>IF(ISBLANK($C5942),"",IF(ISNA(VLOOKUP($L5942,'result messages'!$H$3:$L$11,2,FALSE)),VLOOKUP($M5942,'result messages'!$H$3:$L$11,2,FALSE),VLOOKUP($L5942,'result messages'!$H$3:$L$11,2,FALSE)))</f>
        <v/>
      </c>
      <c r="O5942" s="1" t="str">
        <f>IF(ISBLANK($C5942),"",IF(ISNA(VLOOKUP($L5942,'result messages'!$H$3:$L$11,3,FALSE)),VLOOKUP($M5942,'result messages'!$H$3:$L$11,3,FALSE),VLOOKUP($L5942,'result messages'!$H$3:$L$11,3,FALSE)))</f>
        <v/>
      </c>
      <c r="P5942" s="1" t="str">
        <f>IF(ISBLANK($C5942),"",IF(ISNA(VLOOKUP($L5942,'result messages'!$H$3:$L$11,4,FALSE)),VLOOKUP($M5942,'result messages'!$H$3:$L$11,4,FALSE),VLOOKUP($L5942,'result messages'!$H$3:$L$11,4,FALSE)))</f>
        <v/>
      </c>
      <c r="Q5942" s="1" t="str">
        <f>IF(ISBLANK($C5942),"",IF(ISNA(VLOOKUP($L5942,'result messages'!$H$3:$L$11,5,FALSE)),VLOOKUP($M5942,'result messages'!$H$3:$L$11,5,FALSE),VLOOKUP($L5942,'result messages'!$H$3:$L$11,5,FALSE)))</f>
        <v/>
      </c>
    </row>
    <row r="5943" spans="1:17">
      <c r="A5943" s="1">
        <v>5940</v>
      </c>
      <c r="B5943" s="1"/>
      <c r="C5943" s="1"/>
      <c r="D5943" s="1"/>
      <c r="E5943" s="6"/>
      <c r="F5943" s="1"/>
      <c r="G5943" s="1" t="str">
        <f>IF(ISNA(VLOOKUP($C5943,'DTEN TCAP Linkage deviceId'!$A$1:$A$20000,1,FALSE)),"No","Yes")</f>
        <v>No</v>
      </c>
      <c r="H5943" s="1" t="str">
        <f>IF(ISNA(VLOOKUP($C5943,'Provisioning Requester'!$F$3:$H$20000,2,FALSE)),"No","Yes")</f>
        <v>No</v>
      </c>
      <c r="I5943" s="1" t="str">
        <f>IF($H5943="Yes",VLOOKUP($C5943,'Provisioning Requester'!$F$3:$H$20000,3,FALSE),"-")</f>
        <v>-</v>
      </c>
      <c r="J5943" s="1" t="str">
        <f>IF(OR(D5943="SVCP", E5943="TRUE"), "No", IF(ISNA(VLOOKUP($C5943,'ProvResponder deviceId'!$A$1:$A$20000,1,FALSE)),"No","Yes"))</f>
        <v>No</v>
      </c>
      <c r="K5943" s="1" t="str">
        <f>IF($J5943="Yes",VLOOKUP($C5943,'ProvResponder deviceId'!$A$1:$C$20000,3,FALSE),"-")</f>
        <v>-</v>
      </c>
      <c r="L5943" s="1" t="str">
        <f t="shared" si="184"/>
        <v/>
      </c>
      <c r="M5943" s="1" t="str">
        <f t="shared" si="185"/>
        <v/>
      </c>
      <c r="N5943" s="1" t="str">
        <f>IF(ISBLANK($C5943),"",IF(ISNA(VLOOKUP($L5943,'result messages'!$H$3:$L$11,2,FALSE)),VLOOKUP($M5943,'result messages'!$H$3:$L$11,2,FALSE),VLOOKUP($L5943,'result messages'!$H$3:$L$11,2,FALSE)))</f>
        <v/>
      </c>
      <c r="O5943" s="1" t="str">
        <f>IF(ISBLANK($C5943),"",IF(ISNA(VLOOKUP($L5943,'result messages'!$H$3:$L$11,3,FALSE)),VLOOKUP($M5943,'result messages'!$H$3:$L$11,3,FALSE),VLOOKUP($L5943,'result messages'!$H$3:$L$11,3,FALSE)))</f>
        <v/>
      </c>
      <c r="P5943" s="1" t="str">
        <f>IF(ISBLANK($C5943),"",IF(ISNA(VLOOKUP($L5943,'result messages'!$H$3:$L$11,4,FALSE)),VLOOKUP($M5943,'result messages'!$H$3:$L$11,4,FALSE),VLOOKUP($L5943,'result messages'!$H$3:$L$11,4,FALSE)))</f>
        <v/>
      </c>
      <c r="Q5943" s="1" t="str">
        <f>IF(ISBLANK($C5943),"",IF(ISNA(VLOOKUP($L5943,'result messages'!$H$3:$L$11,5,FALSE)),VLOOKUP($M5943,'result messages'!$H$3:$L$11,5,FALSE),VLOOKUP($L5943,'result messages'!$H$3:$L$11,5,FALSE)))</f>
        <v/>
      </c>
    </row>
    <row r="5944" spans="1:17">
      <c r="A5944" s="1">
        <v>5941</v>
      </c>
      <c r="B5944" s="1"/>
      <c r="C5944" s="1"/>
      <c r="D5944" s="1"/>
      <c r="E5944" s="6"/>
      <c r="F5944" s="1"/>
      <c r="G5944" s="1" t="str">
        <f>IF(ISNA(VLOOKUP($C5944,'DTEN TCAP Linkage deviceId'!$A$1:$A$20000,1,FALSE)),"No","Yes")</f>
        <v>No</v>
      </c>
      <c r="H5944" s="1" t="str">
        <f>IF(ISNA(VLOOKUP($C5944,'Provisioning Requester'!$F$3:$H$20000,2,FALSE)),"No","Yes")</f>
        <v>No</v>
      </c>
      <c r="I5944" s="1" t="str">
        <f>IF($H5944="Yes",VLOOKUP($C5944,'Provisioning Requester'!$F$3:$H$20000,3,FALSE),"-")</f>
        <v>-</v>
      </c>
      <c r="J5944" s="1" t="str">
        <f>IF(OR(D5944="SVCP", E5944="TRUE"), "No", IF(ISNA(VLOOKUP($C5944,'ProvResponder deviceId'!$A$1:$A$20000,1,FALSE)),"No","Yes"))</f>
        <v>No</v>
      </c>
      <c r="K5944" s="1" t="str">
        <f>IF($J5944="Yes",VLOOKUP($C5944,'ProvResponder deviceId'!$A$1:$C$20000,3,FALSE),"-")</f>
        <v>-</v>
      </c>
      <c r="L5944" s="1" t="str">
        <f t="shared" si="184"/>
        <v/>
      </c>
      <c r="M5944" s="1" t="str">
        <f t="shared" si="185"/>
        <v/>
      </c>
      <c r="N5944" s="1" t="str">
        <f>IF(ISBLANK($C5944),"",IF(ISNA(VLOOKUP($L5944,'result messages'!$H$3:$L$11,2,FALSE)),VLOOKUP($M5944,'result messages'!$H$3:$L$11,2,FALSE),VLOOKUP($L5944,'result messages'!$H$3:$L$11,2,FALSE)))</f>
        <v/>
      </c>
      <c r="O5944" s="1" t="str">
        <f>IF(ISBLANK($C5944),"",IF(ISNA(VLOOKUP($L5944,'result messages'!$H$3:$L$11,3,FALSE)),VLOOKUP($M5944,'result messages'!$H$3:$L$11,3,FALSE),VLOOKUP($L5944,'result messages'!$H$3:$L$11,3,FALSE)))</f>
        <v/>
      </c>
      <c r="P5944" s="1" t="str">
        <f>IF(ISBLANK($C5944),"",IF(ISNA(VLOOKUP($L5944,'result messages'!$H$3:$L$11,4,FALSE)),VLOOKUP($M5944,'result messages'!$H$3:$L$11,4,FALSE),VLOOKUP($L5944,'result messages'!$H$3:$L$11,4,FALSE)))</f>
        <v/>
      </c>
      <c r="Q5944" s="1" t="str">
        <f>IF(ISBLANK($C5944),"",IF(ISNA(VLOOKUP($L5944,'result messages'!$H$3:$L$11,5,FALSE)),VLOOKUP($M5944,'result messages'!$H$3:$L$11,5,FALSE),VLOOKUP($L5944,'result messages'!$H$3:$L$11,5,FALSE)))</f>
        <v/>
      </c>
    </row>
    <row r="5945" spans="1:17">
      <c r="A5945" s="1">
        <v>5942</v>
      </c>
      <c r="B5945" s="1"/>
      <c r="C5945" s="1"/>
      <c r="D5945" s="1"/>
      <c r="E5945" s="6"/>
      <c r="F5945" s="1"/>
      <c r="G5945" s="1" t="str">
        <f>IF(ISNA(VLOOKUP($C5945,'DTEN TCAP Linkage deviceId'!$A$1:$A$20000,1,FALSE)),"No","Yes")</f>
        <v>No</v>
      </c>
      <c r="H5945" s="1" t="str">
        <f>IF(ISNA(VLOOKUP($C5945,'Provisioning Requester'!$F$3:$H$20000,2,FALSE)),"No","Yes")</f>
        <v>No</v>
      </c>
      <c r="I5945" s="1" t="str">
        <f>IF($H5945="Yes",VLOOKUP($C5945,'Provisioning Requester'!$F$3:$H$20000,3,FALSE),"-")</f>
        <v>-</v>
      </c>
      <c r="J5945" s="1" t="str">
        <f>IF(OR(D5945="SVCP", E5945="TRUE"), "No", IF(ISNA(VLOOKUP($C5945,'ProvResponder deviceId'!$A$1:$A$20000,1,FALSE)),"No","Yes"))</f>
        <v>No</v>
      </c>
      <c r="K5945" s="1" t="str">
        <f>IF($J5945="Yes",VLOOKUP($C5945,'ProvResponder deviceId'!$A$1:$C$20000,3,FALSE),"-")</f>
        <v>-</v>
      </c>
      <c r="L5945" s="1" t="str">
        <f t="shared" si="184"/>
        <v/>
      </c>
      <c r="M5945" s="1" t="str">
        <f t="shared" si="185"/>
        <v/>
      </c>
      <c r="N5945" s="1" t="str">
        <f>IF(ISBLANK($C5945),"",IF(ISNA(VLOOKUP($L5945,'result messages'!$H$3:$L$11,2,FALSE)),VLOOKUP($M5945,'result messages'!$H$3:$L$11,2,FALSE),VLOOKUP($L5945,'result messages'!$H$3:$L$11,2,FALSE)))</f>
        <v/>
      </c>
      <c r="O5945" s="1" t="str">
        <f>IF(ISBLANK($C5945),"",IF(ISNA(VLOOKUP($L5945,'result messages'!$H$3:$L$11,3,FALSE)),VLOOKUP($M5945,'result messages'!$H$3:$L$11,3,FALSE),VLOOKUP($L5945,'result messages'!$H$3:$L$11,3,FALSE)))</f>
        <v/>
      </c>
      <c r="P5945" s="1" t="str">
        <f>IF(ISBLANK($C5945),"",IF(ISNA(VLOOKUP($L5945,'result messages'!$H$3:$L$11,4,FALSE)),VLOOKUP($M5945,'result messages'!$H$3:$L$11,4,FALSE),VLOOKUP($L5945,'result messages'!$H$3:$L$11,4,FALSE)))</f>
        <v/>
      </c>
      <c r="Q5945" s="1" t="str">
        <f>IF(ISBLANK($C5945),"",IF(ISNA(VLOOKUP($L5945,'result messages'!$H$3:$L$11,5,FALSE)),VLOOKUP($M5945,'result messages'!$H$3:$L$11,5,FALSE),VLOOKUP($L5945,'result messages'!$H$3:$L$11,5,FALSE)))</f>
        <v/>
      </c>
    </row>
    <row r="5946" spans="1:17">
      <c r="A5946" s="1">
        <v>5943</v>
      </c>
      <c r="B5946" s="1"/>
      <c r="C5946" s="1"/>
      <c r="D5946" s="1"/>
      <c r="E5946" s="6"/>
      <c r="F5946" s="1"/>
      <c r="G5946" s="1" t="str">
        <f>IF(ISNA(VLOOKUP($C5946,'DTEN TCAP Linkage deviceId'!$A$1:$A$20000,1,FALSE)),"No","Yes")</f>
        <v>No</v>
      </c>
      <c r="H5946" s="1" t="str">
        <f>IF(ISNA(VLOOKUP($C5946,'Provisioning Requester'!$F$3:$H$20000,2,FALSE)),"No","Yes")</f>
        <v>No</v>
      </c>
      <c r="I5946" s="1" t="str">
        <f>IF($H5946="Yes",VLOOKUP($C5946,'Provisioning Requester'!$F$3:$H$20000,3,FALSE),"-")</f>
        <v>-</v>
      </c>
      <c r="J5946" s="1" t="str">
        <f>IF(OR(D5946="SVCP", E5946="TRUE"), "No", IF(ISNA(VLOOKUP($C5946,'ProvResponder deviceId'!$A$1:$A$20000,1,FALSE)),"No","Yes"))</f>
        <v>No</v>
      </c>
      <c r="K5946" s="1" t="str">
        <f>IF($J5946="Yes",VLOOKUP($C5946,'ProvResponder deviceId'!$A$1:$C$20000,3,FALSE),"-")</f>
        <v>-</v>
      </c>
      <c r="L5946" s="1" t="str">
        <f t="shared" si="184"/>
        <v/>
      </c>
      <c r="M5946" s="1" t="str">
        <f t="shared" si="185"/>
        <v/>
      </c>
      <c r="N5946" s="1" t="str">
        <f>IF(ISBLANK($C5946),"",IF(ISNA(VLOOKUP($L5946,'result messages'!$H$3:$L$11,2,FALSE)),VLOOKUP($M5946,'result messages'!$H$3:$L$11,2,FALSE),VLOOKUP($L5946,'result messages'!$H$3:$L$11,2,FALSE)))</f>
        <v/>
      </c>
      <c r="O5946" s="1" t="str">
        <f>IF(ISBLANK($C5946),"",IF(ISNA(VLOOKUP($L5946,'result messages'!$H$3:$L$11,3,FALSE)),VLOOKUP($M5946,'result messages'!$H$3:$L$11,3,FALSE),VLOOKUP($L5946,'result messages'!$H$3:$L$11,3,FALSE)))</f>
        <v/>
      </c>
      <c r="P5946" s="1" t="str">
        <f>IF(ISBLANK($C5946),"",IF(ISNA(VLOOKUP($L5946,'result messages'!$H$3:$L$11,4,FALSE)),VLOOKUP($M5946,'result messages'!$H$3:$L$11,4,FALSE),VLOOKUP($L5946,'result messages'!$H$3:$L$11,4,FALSE)))</f>
        <v/>
      </c>
      <c r="Q5946" s="1" t="str">
        <f>IF(ISBLANK($C5946),"",IF(ISNA(VLOOKUP($L5946,'result messages'!$H$3:$L$11,5,FALSE)),VLOOKUP($M5946,'result messages'!$H$3:$L$11,5,FALSE),VLOOKUP($L5946,'result messages'!$H$3:$L$11,5,FALSE)))</f>
        <v/>
      </c>
    </row>
    <row r="5947" spans="1:17">
      <c r="A5947" s="1">
        <v>5944</v>
      </c>
      <c r="B5947" s="1"/>
      <c r="C5947" s="1"/>
      <c r="D5947" s="1"/>
      <c r="E5947" s="6"/>
      <c r="F5947" s="1"/>
      <c r="G5947" s="1" t="str">
        <f>IF(ISNA(VLOOKUP($C5947,'DTEN TCAP Linkage deviceId'!$A$1:$A$20000,1,FALSE)),"No","Yes")</f>
        <v>No</v>
      </c>
      <c r="H5947" s="1" t="str">
        <f>IF(ISNA(VLOOKUP($C5947,'Provisioning Requester'!$F$3:$H$20000,2,FALSE)),"No","Yes")</f>
        <v>No</v>
      </c>
      <c r="I5947" s="1" t="str">
        <f>IF($H5947="Yes",VLOOKUP($C5947,'Provisioning Requester'!$F$3:$H$20000,3,FALSE),"-")</f>
        <v>-</v>
      </c>
      <c r="J5947" s="1" t="str">
        <f>IF(OR(D5947="SVCP", E5947="TRUE"), "No", IF(ISNA(VLOOKUP($C5947,'ProvResponder deviceId'!$A$1:$A$20000,1,FALSE)),"No","Yes"))</f>
        <v>No</v>
      </c>
      <c r="K5947" s="1" t="str">
        <f>IF($J5947="Yes",VLOOKUP($C5947,'ProvResponder deviceId'!$A$1:$C$20000,3,FALSE),"-")</f>
        <v>-</v>
      </c>
      <c r="L5947" s="1" t="str">
        <f t="shared" si="184"/>
        <v/>
      </c>
      <c r="M5947" s="1" t="str">
        <f t="shared" si="185"/>
        <v/>
      </c>
      <c r="N5947" s="1" t="str">
        <f>IF(ISBLANK($C5947),"",IF(ISNA(VLOOKUP($L5947,'result messages'!$H$3:$L$11,2,FALSE)),VLOOKUP($M5947,'result messages'!$H$3:$L$11,2,FALSE),VLOOKUP($L5947,'result messages'!$H$3:$L$11,2,FALSE)))</f>
        <v/>
      </c>
      <c r="O5947" s="1" t="str">
        <f>IF(ISBLANK($C5947),"",IF(ISNA(VLOOKUP($L5947,'result messages'!$H$3:$L$11,3,FALSE)),VLOOKUP($M5947,'result messages'!$H$3:$L$11,3,FALSE),VLOOKUP($L5947,'result messages'!$H$3:$L$11,3,FALSE)))</f>
        <v/>
      </c>
      <c r="P5947" s="1" t="str">
        <f>IF(ISBLANK($C5947),"",IF(ISNA(VLOOKUP($L5947,'result messages'!$H$3:$L$11,4,FALSE)),VLOOKUP($M5947,'result messages'!$H$3:$L$11,4,FALSE),VLOOKUP($L5947,'result messages'!$H$3:$L$11,4,FALSE)))</f>
        <v/>
      </c>
      <c r="Q5947" s="1" t="str">
        <f>IF(ISBLANK($C5947),"",IF(ISNA(VLOOKUP($L5947,'result messages'!$H$3:$L$11,5,FALSE)),VLOOKUP($M5947,'result messages'!$H$3:$L$11,5,FALSE),VLOOKUP($L5947,'result messages'!$H$3:$L$11,5,FALSE)))</f>
        <v/>
      </c>
    </row>
    <row r="5948" spans="1:17">
      <c r="A5948" s="1">
        <v>5945</v>
      </c>
      <c r="B5948" s="1"/>
      <c r="C5948" s="1"/>
      <c r="D5948" s="1"/>
      <c r="E5948" s="6"/>
      <c r="F5948" s="1"/>
      <c r="G5948" s="1" t="str">
        <f>IF(ISNA(VLOOKUP($C5948,'DTEN TCAP Linkage deviceId'!$A$1:$A$20000,1,FALSE)),"No","Yes")</f>
        <v>No</v>
      </c>
      <c r="H5948" s="1" t="str">
        <f>IF(ISNA(VLOOKUP($C5948,'Provisioning Requester'!$F$3:$H$20000,2,FALSE)),"No","Yes")</f>
        <v>No</v>
      </c>
      <c r="I5948" s="1" t="str">
        <f>IF($H5948="Yes",VLOOKUP($C5948,'Provisioning Requester'!$F$3:$H$20000,3,FALSE),"-")</f>
        <v>-</v>
      </c>
      <c r="J5948" s="1" t="str">
        <f>IF(OR(D5948="SVCP", E5948="TRUE"), "No", IF(ISNA(VLOOKUP($C5948,'ProvResponder deviceId'!$A$1:$A$20000,1,FALSE)),"No","Yes"))</f>
        <v>No</v>
      </c>
      <c r="K5948" s="1" t="str">
        <f>IF($J5948="Yes",VLOOKUP($C5948,'ProvResponder deviceId'!$A$1:$C$20000,3,FALSE),"-")</f>
        <v>-</v>
      </c>
      <c r="L5948" s="1" t="str">
        <f t="shared" si="184"/>
        <v/>
      </c>
      <c r="M5948" s="1" t="str">
        <f t="shared" si="185"/>
        <v/>
      </c>
      <c r="N5948" s="1" t="str">
        <f>IF(ISBLANK($C5948),"",IF(ISNA(VLOOKUP($L5948,'result messages'!$H$3:$L$11,2,FALSE)),VLOOKUP($M5948,'result messages'!$H$3:$L$11,2,FALSE),VLOOKUP($L5948,'result messages'!$H$3:$L$11,2,FALSE)))</f>
        <v/>
      </c>
      <c r="O5948" s="1" t="str">
        <f>IF(ISBLANK($C5948),"",IF(ISNA(VLOOKUP($L5948,'result messages'!$H$3:$L$11,3,FALSE)),VLOOKUP($M5948,'result messages'!$H$3:$L$11,3,FALSE),VLOOKUP($L5948,'result messages'!$H$3:$L$11,3,FALSE)))</f>
        <v/>
      </c>
      <c r="P5948" s="1" t="str">
        <f>IF(ISBLANK($C5948),"",IF(ISNA(VLOOKUP($L5948,'result messages'!$H$3:$L$11,4,FALSE)),VLOOKUP($M5948,'result messages'!$H$3:$L$11,4,FALSE),VLOOKUP($L5948,'result messages'!$H$3:$L$11,4,FALSE)))</f>
        <v/>
      </c>
      <c r="Q5948" s="1" t="str">
        <f>IF(ISBLANK($C5948),"",IF(ISNA(VLOOKUP($L5948,'result messages'!$H$3:$L$11,5,FALSE)),VLOOKUP($M5948,'result messages'!$H$3:$L$11,5,FALSE),VLOOKUP($L5948,'result messages'!$H$3:$L$11,5,FALSE)))</f>
        <v/>
      </c>
    </row>
    <row r="5949" spans="1:17">
      <c r="A5949" s="1">
        <v>5946</v>
      </c>
      <c r="B5949" s="1"/>
      <c r="C5949" s="1"/>
      <c r="D5949" s="1"/>
      <c r="E5949" s="6"/>
      <c r="F5949" s="1"/>
      <c r="G5949" s="1" t="str">
        <f>IF(ISNA(VLOOKUP($C5949,'DTEN TCAP Linkage deviceId'!$A$1:$A$20000,1,FALSE)),"No","Yes")</f>
        <v>No</v>
      </c>
      <c r="H5949" s="1" t="str">
        <f>IF(ISNA(VLOOKUP($C5949,'Provisioning Requester'!$F$3:$H$20000,2,FALSE)),"No","Yes")</f>
        <v>No</v>
      </c>
      <c r="I5949" s="1" t="str">
        <f>IF($H5949="Yes",VLOOKUP($C5949,'Provisioning Requester'!$F$3:$H$20000,3,FALSE),"-")</f>
        <v>-</v>
      </c>
      <c r="J5949" s="1" t="str">
        <f>IF(OR(D5949="SVCP", E5949="TRUE"), "No", IF(ISNA(VLOOKUP($C5949,'ProvResponder deviceId'!$A$1:$A$20000,1,FALSE)),"No","Yes"))</f>
        <v>No</v>
      </c>
      <c r="K5949" s="1" t="str">
        <f>IF($J5949="Yes",VLOOKUP($C5949,'ProvResponder deviceId'!$A$1:$C$20000,3,FALSE),"-")</f>
        <v>-</v>
      </c>
      <c r="L5949" s="1" t="str">
        <f t="shared" si="184"/>
        <v/>
      </c>
      <c r="M5949" s="1" t="str">
        <f t="shared" si="185"/>
        <v/>
      </c>
      <c r="N5949" s="1" t="str">
        <f>IF(ISBLANK($C5949),"",IF(ISNA(VLOOKUP($L5949,'result messages'!$H$3:$L$11,2,FALSE)),VLOOKUP($M5949,'result messages'!$H$3:$L$11,2,FALSE),VLOOKUP($L5949,'result messages'!$H$3:$L$11,2,FALSE)))</f>
        <v/>
      </c>
      <c r="O5949" s="1" t="str">
        <f>IF(ISBLANK($C5949),"",IF(ISNA(VLOOKUP($L5949,'result messages'!$H$3:$L$11,3,FALSE)),VLOOKUP($M5949,'result messages'!$H$3:$L$11,3,FALSE),VLOOKUP($L5949,'result messages'!$H$3:$L$11,3,FALSE)))</f>
        <v/>
      </c>
      <c r="P5949" s="1" t="str">
        <f>IF(ISBLANK($C5949),"",IF(ISNA(VLOOKUP($L5949,'result messages'!$H$3:$L$11,4,FALSE)),VLOOKUP($M5949,'result messages'!$H$3:$L$11,4,FALSE),VLOOKUP($L5949,'result messages'!$H$3:$L$11,4,FALSE)))</f>
        <v/>
      </c>
      <c r="Q5949" s="1" t="str">
        <f>IF(ISBLANK($C5949),"",IF(ISNA(VLOOKUP($L5949,'result messages'!$H$3:$L$11,5,FALSE)),VLOOKUP($M5949,'result messages'!$H$3:$L$11,5,FALSE),VLOOKUP($L5949,'result messages'!$H$3:$L$11,5,FALSE)))</f>
        <v/>
      </c>
    </row>
    <row r="5950" spans="1:17">
      <c r="A5950" s="1">
        <v>5947</v>
      </c>
      <c r="B5950" s="1"/>
      <c r="C5950" s="1"/>
      <c r="D5950" s="1"/>
      <c r="E5950" s="6"/>
      <c r="F5950" s="1"/>
      <c r="G5950" s="1" t="str">
        <f>IF(ISNA(VLOOKUP($C5950,'DTEN TCAP Linkage deviceId'!$A$1:$A$20000,1,FALSE)),"No","Yes")</f>
        <v>No</v>
      </c>
      <c r="H5950" s="1" t="str">
        <f>IF(ISNA(VLOOKUP($C5950,'Provisioning Requester'!$F$3:$H$20000,2,FALSE)),"No","Yes")</f>
        <v>No</v>
      </c>
      <c r="I5950" s="1" t="str">
        <f>IF($H5950="Yes",VLOOKUP($C5950,'Provisioning Requester'!$F$3:$H$20000,3,FALSE),"-")</f>
        <v>-</v>
      </c>
      <c r="J5950" s="1" t="str">
        <f>IF(OR(D5950="SVCP", E5950="TRUE"), "No", IF(ISNA(VLOOKUP($C5950,'ProvResponder deviceId'!$A$1:$A$20000,1,FALSE)),"No","Yes"))</f>
        <v>No</v>
      </c>
      <c r="K5950" s="1" t="str">
        <f>IF($J5950="Yes",VLOOKUP($C5950,'ProvResponder deviceId'!$A$1:$C$20000,3,FALSE),"-")</f>
        <v>-</v>
      </c>
      <c r="L5950" s="1" t="str">
        <f t="shared" si="184"/>
        <v/>
      </c>
      <c r="M5950" s="1" t="str">
        <f t="shared" si="185"/>
        <v/>
      </c>
      <c r="N5950" s="1" t="str">
        <f>IF(ISBLANK($C5950),"",IF(ISNA(VLOOKUP($L5950,'result messages'!$H$3:$L$11,2,FALSE)),VLOOKUP($M5950,'result messages'!$H$3:$L$11,2,FALSE),VLOOKUP($L5950,'result messages'!$H$3:$L$11,2,FALSE)))</f>
        <v/>
      </c>
      <c r="O5950" s="1" t="str">
        <f>IF(ISBLANK($C5950),"",IF(ISNA(VLOOKUP($L5950,'result messages'!$H$3:$L$11,3,FALSE)),VLOOKUP($M5950,'result messages'!$H$3:$L$11,3,FALSE),VLOOKUP($L5950,'result messages'!$H$3:$L$11,3,FALSE)))</f>
        <v/>
      </c>
      <c r="P5950" s="1" t="str">
        <f>IF(ISBLANK($C5950),"",IF(ISNA(VLOOKUP($L5950,'result messages'!$H$3:$L$11,4,FALSE)),VLOOKUP($M5950,'result messages'!$H$3:$L$11,4,FALSE),VLOOKUP($L5950,'result messages'!$H$3:$L$11,4,FALSE)))</f>
        <v/>
      </c>
      <c r="Q5950" s="1" t="str">
        <f>IF(ISBLANK($C5950),"",IF(ISNA(VLOOKUP($L5950,'result messages'!$H$3:$L$11,5,FALSE)),VLOOKUP($M5950,'result messages'!$H$3:$L$11,5,FALSE),VLOOKUP($L5950,'result messages'!$H$3:$L$11,5,FALSE)))</f>
        <v/>
      </c>
    </row>
    <row r="5951" spans="1:17">
      <c r="A5951" s="1">
        <v>5948</v>
      </c>
      <c r="B5951" s="1"/>
      <c r="C5951" s="1"/>
      <c r="D5951" s="1"/>
      <c r="E5951" s="6"/>
      <c r="F5951" s="1"/>
      <c r="G5951" s="1" t="str">
        <f>IF(ISNA(VLOOKUP($C5951,'DTEN TCAP Linkage deviceId'!$A$1:$A$20000,1,FALSE)),"No","Yes")</f>
        <v>No</v>
      </c>
      <c r="H5951" s="1" t="str">
        <f>IF(ISNA(VLOOKUP($C5951,'Provisioning Requester'!$F$3:$H$20000,2,FALSE)),"No","Yes")</f>
        <v>No</v>
      </c>
      <c r="I5951" s="1" t="str">
        <f>IF($H5951="Yes",VLOOKUP($C5951,'Provisioning Requester'!$F$3:$H$20000,3,FALSE),"-")</f>
        <v>-</v>
      </c>
      <c r="J5951" s="1" t="str">
        <f>IF(OR(D5951="SVCP", E5951="TRUE"), "No", IF(ISNA(VLOOKUP($C5951,'ProvResponder deviceId'!$A$1:$A$20000,1,FALSE)),"No","Yes"))</f>
        <v>No</v>
      </c>
      <c r="K5951" s="1" t="str">
        <f>IF($J5951="Yes",VLOOKUP($C5951,'ProvResponder deviceId'!$A$1:$C$20000,3,FALSE),"-")</f>
        <v>-</v>
      </c>
      <c r="L5951" s="1" t="str">
        <f t="shared" si="184"/>
        <v/>
      </c>
      <c r="M5951" s="1" t="str">
        <f t="shared" si="185"/>
        <v/>
      </c>
      <c r="N5951" s="1" t="str">
        <f>IF(ISBLANK($C5951),"",IF(ISNA(VLOOKUP($L5951,'result messages'!$H$3:$L$11,2,FALSE)),VLOOKUP($M5951,'result messages'!$H$3:$L$11,2,FALSE),VLOOKUP($L5951,'result messages'!$H$3:$L$11,2,FALSE)))</f>
        <v/>
      </c>
      <c r="O5951" s="1" t="str">
        <f>IF(ISBLANK($C5951),"",IF(ISNA(VLOOKUP($L5951,'result messages'!$H$3:$L$11,3,FALSE)),VLOOKUP($M5951,'result messages'!$H$3:$L$11,3,FALSE),VLOOKUP($L5951,'result messages'!$H$3:$L$11,3,FALSE)))</f>
        <v/>
      </c>
      <c r="P5951" s="1" t="str">
        <f>IF(ISBLANK($C5951),"",IF(ISNA(VLOOKUP($L5951,'result messages'!$H$3:$L$11,4,FALSE)),VLOOKUP($M5951,'result messages'!$H$3:$L$11,4,FALSE),VLOOKUP($L5951,'result messages'!$H$3:$L$11,4,FALSE)))</f>
        <v/>
      </c>
      <c r="Q5951" s="1" t="str">
        <f>IF(ISBLANK($C5951),"",IF(ISNA(VLOOKUP($L5951,'result messages'!$H$3:$L$11,5,FALSE)),VLOOKUP($M5951,'result messages'!$H$3:$L$11,5,FALSE),VLOOKUP($L5951,'result messages'!$H$3:$L$11,5,FALSE)))</f>
        <v/>
      </c>
    </row>
    <row r="5952" spans="1:17">
      <c r="A5952" s="1">
        <v>5949</v>
      </c>
      <c r="B5952" s="1"/>
      <c r="C5952" s="1"/>
      <c r="D5952" s="1"/>
      <c r="E5952" s="6"/>
      <c r="F5952" s="1"/>
      <c r="G5952" s="1" t="str">
        <f>IF(ISNA(VLOOKUP($C5952,'DTEN TCAP Linkage deviceId'!$A$1:$A$20000,1,FALSE)),"No","Yes")</f>
        <v>No</v>
      </c>
      <c r="H5952" s="1" t="str">
        <f>IF(ISNA(VLOOKUP($C5952,'Provisioning Requester'!$F$3:$H$20000,2,FALSE)),"No","Yes")</f>
        <v>No</v>
      </c>
      <c r="I5952" s="1" t="str">
        <f>IF($H5952="Yes",VLOOKUP($C5952,'Provisioning Requester'!$F$3:$H$20000,3,FALSE),"-")</f>
        <v>-</v>
      </c>
      <c r="J5952" s="1" t="str">
        <f>IF(OR(D5952="SVCP", E5952="TRUE"), "No", IF(ISNA(VLOOKUP($C5952,'ProvResponder deviceId'!$A$1:$A$20000,1,FALSE)),"No","Yes"))</f>
        <v>No</v>
      </c>
      <c r="K5952" s="1" t="str">
        <f>IF($J5952="Yes",VLOOKUP($C5952,'ProvResponder deviceId'!$A$1:$C$20000,3,FALSE),"-")</f>
        <v>-</v>
      </c>
      <c r="L5952" s="1" t="str">
        <f t="shared" si="184"/>
        <v/>
      </c>
      <c r="M5952" s="1" t="str">
        <f t="shared" si="185"/>
        <v/>
      </c>
      <c r="N5952" s="1" t="str">
        <f>IF(ISBLANK($C5952),"",IF(ISNA(VLOOKUP($L5952,'result messages'!$H$3:$L$11,2,FALSE)),VLOOKUP($M5952,'result messages'!$H$3:$L$11,2,FALSE),VLOOKUP($L5952,'result messages'!$H$3:$L$11,2,FALSE)))</f>
        <v/>
      </c>
      <c r="O5952" s="1" t="str">
        <f>IF(ISBLANK($C5952),"",IF(ISNA(VLOOKUP($L5952,'result messages'!$H$3:$L$11,3,FALSE)),VLOOKUP($M5952,'result messages'!$H$3:$L$11,3,FALSE),VLOOKUP($L5952,'result messages'!$H$3:$L$11,3,FALSE)))</f>
        <v/>
      </c>
      <c r="P5952" s="1" t="str">
        <f>IF(ISBLANK($C5952),"",IF(ISNA(VLOOKUP($L5952,'result messages'!$H$3:$L$11,4,FALSE)),VLOOKUP($M5952,'result messages'!$H$3:$L$11,4,FALSE),VLOOKUP($L5952,'result messages'!$H$3:$L$11,4,FALSE)))</f>
        <v/>
      </c>
      <c r="Q5952" s="1" t="str">
        <f>IF(ISBLANK($C5952),"",IF(ISNA(VLOOKUP($L5952,'result messages'!$H$3:$L$11,5,FALSE)),VLOOKUP($M5952,'result messages'!$H$3:$L$11,5,FALSE),VLOOKUP($L5952,'result messages'!$H$3:$L$11,5,FALSE)))</f>
        <v/>
      </c>
    </row>
    <row r="5953" spans="1:17">
      <c r="A5953" s="1">
        <v>5950</v>
      </c>
      <c r="B5953" s="1"/>
      <c r="C5953" s="1"/>
      <c r="D5953" s="1"/>
      <c r="E5953" s="6"/>
      <c r="F5953" s="1"/>
      <c r="G5953" s="1" t="str">
        <f>IF(ISNA(VLOOKUP($C5953,'DTEN TCAP Linkage deviceId'!$A$1:$A$20000,1,FALSE)),"No","Yes")</f>
        <v>No</v>
      </c>
      <c r="H5953" s="1" t="str">
        <f>IF(ISNA(VLOOKUP($C5953,'Provisioning Requester'!$F$3:$H$20000,2,FALSE)),"No","Yes")</f>
        <v>No</v>
      </c>
      <c r="I5953" s="1" t="str">
        <f>IF($H5953="Yes",VLOOKUP($C5953,'Provisioning Requester'!$F$3:$H$20000,3,FALSE),"-")</f>
        <v>-</v>
      </c>
      <c r="J5953" s="1" t="str">
        <f>IF(OR(D5953="SVCP", E5953="TRUE"), "No", IF(ISNA(VLOOKUP($C5953,'ProvResponder deviceId'!$A$1:$A$20000,1,FALSE)),"No","Yes"))</f>
        <v>No</v>
      </c>
      <c r="K5953" s="1" t="str">
        <f>IF($J5953="Yes",VLOOKUP($C5953,'ProvResponder deviceId'!$A$1:$C$20000,3,FALSE),"-")</f>
        <v>-</v>
      </c>
      <c r="L5953" s="1" t="str">
        <f t="shared" si="184"/>
        <v/>
      </c>
      <c r="M5953" s="1" t="str">
        <f t="shared" si="185"/>
        <v/>
      </c>
      <c r="N5953" s="1" t="str">
        <f>IF(ISBLANK($C5953),"",IF(ISNA(VLOOKUP($L5953,'result messages'!$H$3:$L$11,2,FALSE)),VLOOKUP($M5953,'result messages'!$H$3:$L$11,2,FALSE),VLOOKUP($L5953,'result messages'!$H$3:$L$11,2,FALSE)))</f>
        <v/>
      </c>
      <c r="O5953" s="1" t="str">
        <f>IF(ISBLANK($C5953),"",IF(ISNA(VLOOKUP($L5953,'result messages'!$H$3:$L$11,3,FALSE)),VLOOKUP($M5953,'result messages'!$H$3:$L$11,3,FALSE),VLOOKUP($L5953,'result messages'!$H$3:$L$11,3,FALSE)))</f>
        <v/>
      </c>
      <c r="P5953" s="1" t="str">
        <f>IF(ISBLANK($C5953),"",IF(ISNA(VLOOKUP($L5953,'result messages'!$H$3:$L$11,4,FALSE)),VLOOKUP($M5953,'result messages'!$H$3:$L$11,4,FALSE),VLOOKUP($L5953,'result messages'!$H$3:$L$11,4,FALSE)))</f>
        <v/>
      </c>
      <c r="Q5953" s="1" t="str">
        <f>IF(ISBLANK($C5953),"",IF(ISNA(VLOOKUP($L5953,'result messages'!$H$3:$L$11,5,FALSE)),VLOOKUP($M5953,'result messages'!$H$3:$L$11,5,FALSE),VLOOKUP($L5953,'result messages'!$H$3:$L$11,5,FALSE)))</f>
        <v/>
      </c>
    </row>
    <row r="5954" spans="1:17">
      <c r="A5954" s="1">
        <v>5951</v>
      </c>
      <c r="B5954" s="1"/>
      <c r="C5954" s="1"/>
      <c r="D5954" s="1"/>
      <c r="E5954" s="6"/>
      <c r="F5954" s="1"/>
      <c r="G5954" s="1" t="str">
        <f>IF(ISNA(VLOOKUP($C5954,'DTEN TCAP Linkage deviceId'!$A$1:$A$20000,1,FALSE)),"No","Yes")</f>
        <v>No</v>
      </c>
      <c r="H5954" s="1" t="str">
        <f>IF(ISNA(VLOOKUP($C5954,'Provisioning Requester'!$F$3:$H$20000,2,FALSE)),"No","Yes")</f>
        <v>No</v>
      </c>
      <c r="I5954" s="1" t="str">
        <f>IF($H5954="Yes",VLOOKUP($C5954,'Provisioning Requester'!$F$3:$H$20000,3,FALSE),"-")</f>
        <v>-</v>
      </c>
      <c r="J5954" s="1" t="str">
        <f>IF(OR(D5954="SVCP", E5954="TRUE"), "No", IF(ISNA(VLOOKUP($C5954,'ProvResponder deviceId'!$A$1:$A$20000,1,FALSE)),"No","Yes"))</f>
        <v>No</v>
      </c>
      <c r="K5954" s="1" t="str">
        <f>IF($J5954="Yes",VLOOKUP($C5954,'ProvResponder deviceId'!$A$1:$C$20000,3,FALSE),"-")</f>
        <v>-</v>
      </c>
      <c r="L5954" s="1" t="str">
        <f t="shared" si="184"/>
        <v/>
      </c>
      <c r="M5954" s="1" t="str">
        <f t="shared" si="185"/>
        <v/>
      </c>
      <c r="N5954" s="1" t="str">
        <f>IF(ISBLANK($C5954),"",IF(ISNA(VLOOKUP($L5954,'result messages'!$H$3:$L$11,2,FALSE)),VLOOKUP($M5954,'result messages'!$H$3:$L$11,2,FALSE),VLOOKUP($L5954,'result messages'!$H$3:$L$11,2,FALSE)))</f>
        <v/>
      </c>
      <c r="O5954" s="1" t="str">
        <f>IF(ISBLANK($C5954),"",IF(ISNA(VLOOKUP($L5954,'result messages'!$H$3:$L$11,3,FALSE)),VLOOKUP($M5954,'result messages'!$H$3:$L$11,3,FALSE),VLOOKUP($L5954,'result messages'!$H$3:$L$11,3,FALSE)))</f>
        <v/>
      </c>
      <c r="P5954" s="1" t="str">
        <f>IF(ISBLANK($C5954),"",IF(ISNA(VLOOKUP($L5954,'result messages'!$H$3:$L$11,4,FALSE)),VLOOKUP($M5954,'result messages'!$H$3:$L$11,4,FALSE),VLOOKUP($L5954,'result messages'!$H$3:$L$11,4,FALSE)))</f>
        <v/>
      </c>
      <c r="Q5954" s="1" t="str">
        <f>IF(ISBLANK($C5954),"",IF(ISNA(VLOOKUP($L5954,'result messages'!$H$3:$L$11,5,FALSE)),VLOOKUP($M5954,'result messages'!$H$3:$L$11,5,FALSE),VLOOKUP($L5954,'result messages'!$H$3:$L$11,5,FALSE)))</f>
        <v/>
      </c>
    </row>
    <row r="5955" spans="1:17">
      <c r="A5955" s="1">
        <v>5952</v>
      </c>
      <c r="B5955" s="1"/>
      <c r="C5955" s="1"/>
      <c r="D5955" s="1"/>
      <c r="E5955" s="6"/>
      <c r="F5955" s="1"/>
      <c r="G5955" s="1" t="str">
        <f>IF(ISNA(VLOOKUP($C5955,'DTEN TCAP Linkage deviceId'!$A$1:$A$20000,1,FALSE)),"No","Yes")</f>
        <v>No</v>
      </c>
      <c r="H5955" s="1" t="str">
        <f>IF(ISNA(VLOOKUP($C5955,'Provisioning Requester'!$F$3:$H$20000,2,FALSE)),"No","Yes")</f>
        <v>No</v>
      </c>
      <c r="I5955" s="1" t="str">
        <f>IF($H5955="Yes",VLOOKUP($C5955,'Provisioning Requester'!$F$3:$H$20000,3,FALSE),"-")</f>
        <v>-</v>
      </c>
      <c r="J5955" s="1" t="str">
        <f>IF(OR(D5955="SVCP", E5955="TRUE"), "No", IF(ISNA(VLOOKUP($C5955,'ProvResponder deviceId'!$A$1:$A$20000,1,FALSE)),"No","Yes"))</f>
        <v>No</v>
      </c>
      <c r="K5955" s="1" t="str">
        <f>IF($J5955="Yes",VLOOKUP($C5955,'ProvResponder deviceId'!$A$1:$C$20000,3,FALSE),"-")</f>
        <v>-</v>
      </c>
      <c r="L5955" s="1" t="str">
        <f t="shared" si="184"/>
        <v/>
      </c>
      <c r="M5955" s="1" t="str">
        <f t="shared" si="185"/>
        <v/>
      </c>
      <c r="N5955" s="1" t="str">
        <f>IF(ISBLANK($C5955),"",IF(ISNA(VLOOKUP($L5955,'result messages'!$H$3:$L$11,2,FALSE)),VLOOKUP($M5955,'result messages'!$H$3:$L$11,2,FALSE),VLOOKUP($L5955,'result messages'!$H$3:$L$11,2,FALSE)))</f>
        <v/>
      </c>
      <c r="O5955" s="1" t="str">
        <f>IF(ISBLANK($C5955),"",IF(ISNA(VLOOKUP($L5955,'result messages'!$H$3:$L$11,3,FALSE)),VLOOKUP($M5955,'result messages'!$H$3:$L$11,3,FALSE),VLOOKUP($L5955,'result messages'!$H$3:$L$11,3,FALSE)))</f>
        <v/>
      </c>
      <c r="P5955" s="1" t="str">
        <f>IF(ISBLANK($C5955),"",IF(ISNA(VLOOKUP($L5955,'result messages'!$H$3:$L$11,4,FALSE)),VLOOKUP($M5955,'result messages'!$H$3:$L$11,4,FALSE),VLOOKUP($L5955,'result messages'!$H$3:$L$11,4,FALSE)))</f>
        <v/>
      </c>
      <c r="Q5955" s="1" t="str">
        <f>IF(ISBLANK($C5955),"",IF(ISNA(VLOOKUP($L5955,'result messages'!$H$3:$L$11,5,FALSE)),VLOOKUP($M5955,'result messages'!$H$3:$L$11,5,FALSE),VLOOKUP($L5955,'result messages'!$H$3:$L$11,5,FALSE)))</f>
        <v/>
      </c>
    </row>
    <row r="5956" spans="1:17">
      <c r="A5956" s="1">
        <v>5953</v>
      </c>
      <c r="B5956" s="1"/>
      <c r="C5956" s="1"/>
      <c r="D5956" s="1"/>
      <c r="E5956" s="6"/>
      <c r="F5956" s="1"/>
      <c r="G5956" s="1" t="str">
        <f>IF(ISNA(VLOOKUP($C5956,'DTEN TCAP Linkage deviceId'!$A$1:$A$20000,1,FALSE)),"No","Yes")</f>
        <v>No</v>
      </c>
      <c r="H5956" s="1" t="str">
        <f>IF(ISNA(VLOOKUP($C5956,'Provisioning Requester'!$F$3:$H$20000,2,FALSE)),"No","Yes")</f>
        <v>No</v>
      </c>
      <c r="I5956" s="1" t="str">
        <f>IF($H5956="Yes",VLOOKUP($C5956,'Provisioning Requester'!$F$3:$H$20000,3,FALSE),"-")</f>
        <v>-</v>
      </c>
      <c r="J5956" s="1" t="str">
        <f>IF(OR(D5956="SVCP", E5956="TRUE"), "No", IF(ISNA(VLOOKUP($C5956,'ProvResponder deviceId'!$A$1:$A$20000,1,FALSE)),"No","Yes"))</f>
        <v>No</v>
      </c>
      <c r="K5956" s="1" t="str">
        <f>IF($J5956="Yes",VLOOKUP($C5956,'ProvResponder deviceId'!$A$1:$C$20000,3,FALSE),"-")</f>
        <v>-</v>
      </c>
      <c r="L5956" s="1" t="str">
        <f t="shared" si="184"/>
        <v/>
      </c>
      <c r="M5956" s="1" t="str">
        <f t="shared" si="185"/>
        <v/>
      </c>
      <c r="N5956" s="1" t="str">
        <f>IF(ISBLANK($C5956),"",IF(ISNA(VLOOKUP($L5956,'result messages'!$H$3:$L$11,2,FALSE)),VLOOKUP($M5956,'result messages'!$H$3:$L$11,2,FALSE),VLOOKUP($L5956,'result messages'!$H$3:$L$11,2,FALSE)))</f>
        <v/>
      </c>
      <c r="O5956" s="1" t="str">
        <f>IF(ISBLANK($C5956),"",IF(ISNA(VLOOKUP($L5956,'result messages'!$H$3:$L$11,3,FALSE)),VLOOKUP($M5956,'result messages'!$H$3:$L$11,3,FALSE),VLOOKUP($L5956,'result messages'!$H$3:$L$11,3,FALSE)))</f>
        <v/>
      </c>
      <c r="P5956" s="1" t="str">
        <f>IF(ISBLANK($C5956),"",IF(ISNA(VLOOKUP($L5956,'result messages'!$H$3:$L$11,4,FALSE)),VLOOKUP($M5956,'result messages'!$H$3:$L$11,4,FALSE),VLOOKUP($L5956,'result messages'!$H$3:$L$11,4,FALSE)))</f>
        <v/>
      </c>
      <c r="Q5956" s="1" t="str">
        <f>IF(ISBLANK($C5956),"",IF(ISNA(VLOOKUP($L5956,'result messages'!$H$3:$L$11,5,FALSE)),VLOOKUP($M5956,'result messages'!$H$3:$L$11,5,FALSE),VLOOKUP($L5956,'result messages'!$H$3:$L$11,5,FALSE)))</f>
        <v/>
      </c>
    </row>
    <row r="5957" spans="1:17">
      <c r="A5957" s="1">
        <v>5954</v>
      </c>
      <c r="B5957" s="1"/>
      <c r="C5957" s="1"/>
      <c r="D5957" s="1"/>
      <c r="E5957" s="6"/>
      <c r="F5957" s="1"/>
      <c r="G5957" s="1" t="str">
        <f>IF(ISNA(VLOOKUP($C5957,'DTEN TCAP Linkage deviceId'!$A$1:$A$20000,1,FALSE)),"No","Yes")</f>
        <v>No</v>
      </c>
      <c r="H5957" s="1" t="str">
        <f>IF(ISNA(VLOOKUP($C5957,'Provisioning Requester'!$F$3:$H$20000,2,FALSE)),"No","Yes")</f>
        <v>No</v>
      </c>
      <c r="I5957" s="1" t="str">
        <f>IF($H5957="Yes",VLOOKUP($C5957,'Provisioning Requester'!$F$3:$H$20000,3,FALSE),"-")</f>
        <v>-</v>
      </c>
      <c r="J5957" s="1" t="str">
        <f>IF(OR(D5957="SVCP", E5957="TRUE"), "No", IF(ISNA(VLOOKUP($C5957,'ProvResponder deviceId'!$A$1:$A$20000,1,FALSE)),"No","Yes"))</f>
        <v>No</v>
      </c>
      <c r="K5957" s="1" t="str">
        <f>IF($J5957="Yes",VLOOKUP($C5957,'ProvResponder deviceId'!$A$1:$C$20000,3,FALSE),"-")</f>
        <v>-</v>
      </c>
      <c r="L5957" s="1" t="str">
        <f t="shared" ref="L5957:L6020" si="186">IF(ISBLANK($C5957),"",$D5957&amp;$E5957&amp;$G5957&amp;$H5957&amp;$I5957&amp;$J5957&amp;$K5957)</f>
        <v/>
      </c>
      <c r="M5957" s="1" t="str">
        <f t="shared" ref="M5957:M6020" si="187">IF(ISBLANK($C5957),"",$D5957&amp;$E5957&amp;$G5957&amp;$H5957&amp;$I5957&amp;$J5957&amp;"other")</f>
        <v/>
      </c>
      <c r="N5957" s="1" t="str">
        <f>IF(ISBLANK($C5957),"",IF(ISNA(VLOOKUP($L5957,'result messages'!$H$3:$L$11,2,FALSE)),VLOOKUP($M5957,'result messages'!$H$3:$L$11,2,FALSE),VLOOKUP($L5957,'result messages'!$H$3:$L$11,2,FALSE)))</f>
        <v/>
      </c>
      <c r="O5957" s="1" t="str">
        <f>IF(ISBLANK($C5957),"",IF(ISNA(VLOOKUP($L5957,'result messages'!$H$3:$L$11,3,FALSE)),VLOOKUP($M5957,'result messages'!$H$3:$L$11,3,FALSE),VLOOKUP($L5957,'result messages'!$H$3:$L$11,3,FALSE)))</f>
        <v/>
      </c>
      <c r="P5957" s="1" t="str">
        <f>IF(ISBLANK($C5957),"",IF(ISNA(VLOOKUP($L5957,'result messages'!$H$3:$L$11,4,FALSE)),VLOOKUP($M5957,'result messages'!$H$3:$L$11,4,FALSE),VLOOKUP($L5957,'result messages'!$H$3:$L$11,4,FALSE)))</f>
        <v/>
      </c>
      <c r="Q5957" s="1" t="str">
        <f>IF(ISBLANK($C5957),"",IF(ISNA(VLOOKUP($L5957,'result messages'!$H$3:$L$11,5,FALSE)),VLOOKUP($M5957,'result messages'!$H$3:$L$11,5,FALSE),VLOOKUP($L5957,'result messages'!$H$3:$L$11,5,FALSE)))</f>
        <v/>
      </c>
    </row>
    <row r="5958" spans="1:17">
      <c r="A5958" s="1">
        <v>5955</v>
      </c>
      <c r="B5958" s="1"/>
      <c r="C5958" s="1"/>
      <c r="D5958" s="1"/>
      <c r="E5958" s="6"/>
      <c r="F5958" s="1"/>
      <c r="G5958" s="1" t="str">
        <f>IF(ISNA(VLOOKUP($C5958,'DTEN TCAP Linkage deviceId'!$A$1:$A$20000,1,FALSE)),"No","Yes")</f>
        <v>No</v>
      </c>
      <c r="H5958" s="1" t="str">
        <f>IF(ISNA(VLOOKUP($C5958,'Provisioning Requester'!$F$3:$H$20000,2,FALSE)),"No","Yes")</f>
        <v>No</v>
      </c>
      <c r="I5958" s="1" t="str">
        <f>IF($H5958="Yes",VLOOKUP($C5958,'Provisioning Requester'!$F$3:$H$20000,3,FALSE),"-")</f>
        <v>-</v>
      </c>
      <c r="J5958" s="1" t="str">
        <f>IF(OR(D5958="SVCP", E5958="TRUE"), "No", IF(ISNA(VLOOKUP($C5958,'ProvResponder deviceId'!$A$1:$A$20000,1,FALSE)),"No","Yes"))</f>
        <v>No</v>
      </c>
      <c r="K5958" s="1" t="str">
        <f>IF($J5958="Yes",VLOOKUP($C5958,'ProvResponder deviceId'!$A$1:$C$20000,3,FALSE),"-")</f>
        <v>-</v>
      </c>
      <c r="L5958" s="1" t="str">
        <f t="shared" si="186"/>
        <v/>
      </c>
      <c r="M5958" s="1" t="str">
        <f t="shared" si="187"/>
        <v/>
      </c>
      <c r="N5958" s="1" t="str">
        <f>IF(ISBLANK($C5958),"",IF(ISNA(VLOOKUP($L5958,'result messages'!$H$3:$L$11,2,FALSE)),VLOOKUP($M5958,'result messages'!$H$3:$L$11,2,FALSE),VLOOKUP($L5958,'result messages'!$H$3:$L$11,2,FALSE)))</f>
        <v/>
      </c>
      <c r="O5958" s="1" t="str">
        <f>IF(ISBLANK($C5958),"",IF(ISNA(VLOOKUP($L5958,'result messages'!$H$3:$L$11,3,FALSE)),VLOOKUP($M5958,'result messages'!$H$3:$L$11,3,FALSE),VLOOKUP($L5958,'result messages'!$H$3:$L$11,3,FALSE)))</f>
        <v/>
      </c>
      <c r="P5958" s="1" t="str">
        <f>IF(ISBLANK($C5958),"",IF(ISNA(VLOOKUP($L5958,'result messages'!$H$3:$L$11,4,FALSE)),VLOOKUP($M5958,'result messages'!$H$3:$L$11,4,FALSE),VLOOKUP($L5958,'result messages'!$H$3:$L$11,4,FALSE)))</f>
        <v/>
      </c>
      <c r="Q5958" s="1" t="str">
        <f>IF(ISBLANK($C5958),"",IF(ISNA(VLOOKUP($L5958,'result messages'!$H$3:$L$11,5,FALSE)),VLOOKUP($M5958,'result messages'!$H$3:$L$11,5,FALSE),VLOOKUP($L5958,'result messages'!$H$3:$L$11,5,FALSE)))</f>
        <v/>
      </c>
    </row>
    <row r="5959" spans="1:17">
      <c r="A5959" s="1">
        <v>5956</v>
      </c>
      <c r="B5959" s="1"/>
      <c r="C5959" s="1"/>
      <c r="D5959" s="1"/>
      <c r="E5959" s="6"/>
      <c r="F5959" s="1"/>
      <c r="G5959" s="1" t="str">
        <f>IF(ISNA(VLOOKUP($C5959,'DTEN TCAP Linkage deviceId'!$A$1:$A$20000,1,FALSE)),"No","Yes")</f>
        <v>No</v>
      </c>
      <c r="H5959" s="1" t="str">
        <f>IF(ISNA(VLOOKUP($C5959,'Provisioning Requester'!$F$3:$H$20000,2,FALSE)),"No","Yes")</f>
        <v>No</v>
      </c>
      <c r="I5959" s="1" t="str">
        <f>IF($H5959="Yes",VLOOKUP($C5959,'Provisioning Requester'!$F$3:$H$20000,3,FALSE),"-")</f>
        <v>-</v>
      </c>
      <c r="J5959" s="1" t="str">
        <f>IF(OR(D5959="SVCP", E5959="TRUE"), "No", IF(ISNA(VLOOKUP($C5959,'ProvResponder deviceId'!$A$1:$A$20000,1,FALSE)),"No","Yes"))</f>
        <v>No</v>
      </c>
      <c r="K5959" s="1" t="str">
        <f>IF($J5959="Yes",VLOOKUP($C5959,'ProvResponder deviceId'!$A$1:$C$20000,3,FALSE),"-")</f>
        <v>-</v>
      </c>
      <c r="L5959" s="1" t="str">
        <f t="shared" si="186"/>
        <v/>
      </c>
      <c r="M5959" s="1" t="str">
        <f t="shared" si="187"/>
        <v/>
      </c>
      <c r="N5959" s="1" t="str">
        <f>IF(ISBLANK($C5959),"",IF(ISNA(VLOOKUP($L5959,'result messages'!$H$3:$L$11,2,FALSE)),VLOOKUP($M5959,'result messages'!$H$3:$L$11,2,FALSE),VLOOKUP($L5959,'result messages'!$H$3:$L$11,2,FALSE)))</f>
        <v/>
      </c>
      <c r="O5959" s="1" t="str">
        <f>IF(ISBLANK($C5959),"",IF(ISNA(VLOOKUP($L5959,'result messages'!$H$3:$L$11,3,FALSE)),VLOOKUP($M5959,'result messages'!$H$3:$L$11,3,FALSE),VLOOKUP($L5959,'result messages'!$H$3:$L$11,3,FALSE)))</f>
        <v/>
      </c>
      <c r="P5959" s="1" t="str">
        <f>IF(ISBLANK($C5959),"",IF(ISNA(VLOOKUP($L5959,'result messages'!$H$3:$L$11,4,FALSE)),VLOOKUP($M5959,'result messages'!$H$3:$L$11,4,FALSE),VLOOKUP($L5959,'result messages'!$H$3:$L$11,4,FALSE)))</f>
        <v/>
      </c>
      <c r="Q5959" s="1" t="str">
        <f>IF(ISBLANK($C5959),"",IF(ISNA(VLOOKUP($L5959,'result messages'!$H$3:$L$11,5,FALSE)),VLOOKUP($M5959,'result messages'!$H$3:$L$11,5,FALSE),VLOOKUP($L5959,'result messages'!$H$3:$L$11,5,FALSE)))</f>
        <v/>
      </c>
    </row>
    <row r="5960" spans="1:17">
      <c r="A5960" s="1">
        <v>5957</v>
      </c>
      <c r="B5960" s="1"/>
      <c r="C5960" s="1"/>
      <c r="D5960" s="1"/>
      <c r="E5960" s="6"/>
      <c r="F5960" s="1"/>
      <c r="G5960" s="1" t="str">
        <f>IF(ISNA(VLOOKUP($C5960,'DTEN TCAP Linkage deviceId'!$A$1:$A$20000,1,FALSE)),"No","Yes")</f>
        <v>No</v>
      </c>
      <c r="H5960" s="1" t="str">
        <f>IF(ISNA(VLOOKUP($C5960,'Provisioning Requester'!$F$3:$H$20000,2,FALSE)),"No","Yes")</f>
        <v>No</v>
      </c>
      <c r="I5960" s="1" t="str">
        <f>IF($H5960="Yes",VLOOKUP($C5960,'Provisioning Requester'!$F$3:$H$20000,3,FALSE),"-")</f>
        <v>-</v>
      </c>
      <c r="J5960" s="1" t="str">
        <f>IF(OR(D5960="SVCP", E5960="TRUE"), "No", IF(ISNA(VLOOKUP($C5960,'ProvResponder deviceId'!$A$1:$A$20000,1,FALSE)),"No","Yes"))</f>
        <v>No</v>
      </c>
      <c r="K5960" s="1" t="str">
        <f>IF($J5960="Yes",VLOOKUP($C5960,'ProvResponder deviceId'!$A$1:$C$20000,3,FALSE),"-")</f>
        <v>-</v>
      </c>
      <c r="L5960" s="1" t="str">
        <f t="shared" si="186"/>
        <v/>
      </c>
      <c r="M5960" s="1" t="str">
        <f t="shared" si="187"/>
        <v/>
      </c>
      <c r="N5960" s="1" t="str">
        <f>IF(ISBLANK($C5960),"",IF(ISNA(VLOOKUP($L5960,'result messages'!$H$3:$L$11,2,FALSE)),VLOOKUP($M5960,'result messages'!$H$3:$L$11,2,FALSE),VLOOKUP($L5960,'result messages'!$H$3:$L$11,2,FALSE)))</f>
        <v/>
      </c>
      <c r="O5960" s="1" t="str">
        <f>IF(ISBLANK($C5960),"",IF(ISNA(VLOOKUP($L5960,'result messages'!$H$3:$L$11,3,FALSE)),VLOOKUP($M5960,'result messages'!$H$3:$L$11,3,FALSE),VLOOKUP($L5960,'result messages'!$H$3:$L$11,3,FALSE)))</f>
        <v/>
      </c>
      <c r="P5960" s="1" t="str">
        <f>IF(ISBLANK($C5960),"",IF(ISNA(VLOOKUP($L5960,'result messages'!$H$3:$L$11,4,FALSE)),VLOOKUP($M5960,'result messages'!$H$3:$L$11,4,FALSE),VLOOKUP($L5960,'result messages'!$H$3:$L$11,4,FALSE)))</f>
        <v/>
      </c>
      <c r="Q5960" s="1" t="str">
        <f>IF(ISBLANK($C5960),"",IF(ISNA(VLOOKUP($L5960,'result messages'!$H$3:$L$11,5,FALSE)),VLOOKUP($M5960,'result messages'!$H$3:$L$11,5,FALSE),VLOOKUP($L5960,'result messages'!$H$3:$L$11,5,FALSE)))</f>
        <v/>
      </c>
    </row>
    <row r="5961" spans="1:17">
      <c r="A5961" s="1">
        <v>5958</v>
      </c>
      <c r="B5961" s="1"/>
      <c r="C5961" s="1"/>
      <c r="D5961" s="1"/>
      <c r="E5961" s="6"/>
      <c r="F5961" s="1"/>
      <c r="G5961" s="1" t="str">
        <f>IF(ISNA(VLOOKUP($C5961,'DTEN TCAP Linkage deviceId'!$A$1:$A$20000,1,FALSE)),"No","Yes")</f>
        <v>No</v>
      </c>
      <c r="H5961" s="1" t="str">
        <f>IF(ISNA(VLOOKUP($C5961,'Provisioning Requester'!$F$3:$H$20000,2,FALSE)),"No","Yes")</f>
        <v>No</v>
      </c>
      <c r="I5961" s="1" t="str">
        <f>IF($H5961="Yes",VLOOKUP($C5961,'Provisioning Requester'!$F$3:$H$20000,3,FALSE),"-")</f>
        <v>-</v>
      </c>
      <c r="J5961" s="1" t="str">
        <f>IF(OR(D5961="SVCP", E5961="TRUE"), "No", IF(ISNA(VLOOKUP($C5961,'ProvResponder deviceId'!$A$1:$A$20000,1,FALSE)),"No","Yes"))</f>
        <v>No</v>
      </c>
      <c r="K5961" s="1" t="str">
        <f>IF($J5961="Yes",VLOOKUP($C5961,'ProvResponder deviceId'!$A$1:$C$20000,3,FALSE),"-")</f>
        <v>-</v>
      </c>
      <c r="L5961" s="1" t="str">
        <f t="shared" si="186"/>
        <v/>
      </c>
      <c r="M5961" s="1" t="str">
        <f t="shared" si="187"/>
        <v/>
      </c>
      <c r="N5961" s="1" t="str">
        <f>IF(ISBLANK($C5961),"",IF(ISNA(VLOOKUP($L5961,'result messages'!$H$3:$L$11,2,FALSE)),VLOOKUP($M5961,'result messages'!$H$3:$L$11,2,FALSE),VLOOKUP($L5961,'result messages'!$H$3:$L$11,2,FALSE)))</f>
        <v/>
      </c>
      <c r="O5961" s="1" t="str">
        <f>IF(ISBLANK($C5961),"",IF(ISNA(VLOOKUP($L5961,'result messages'!$H$3:$L$11,3,FALSE)),VLOOKUP($M5961,'result messages'!$H$3:$L$11,3,FALSE),VLOOKUP($L5961,'result messages'!$H$3:$L$11,3,FALSE)))</f>
        <v/>
      </c>
      <c r="P5961" s="1" t="str">
        <f>IF(ISBLANK($C5961),"",IF(ISNA(VLOOKUP($L5961,'result messages'!$H$3:$L$11,4,FALSE)),VLOOKUP($M5961,'result messages'!$H$3:$L$11,4,FALSE),VLOOKUP($L5961,'result messages'!$H$3:$L$11,4,FALSE)))</f>
        <v/>
      </c>
      <c r="Q5961" s="1" t="str">
        <f>IF(ISBLANK($C5961),"",IF(ISNA(VLOOKUP($L5961,'result messages'!$H$3:$L$11,5,FALSE)),VLOOKUP($M5961,'result messages'!$H$3:$L$11,5,FALSE),VLOOKUP($L5961,'result messages'!$H$3:$L$11,5,FALSE)))</f>
        <v/>
      </c>
    </row>
    <row r="5962" spans="1:17">
      <c r="A5962" s="1">
        <v>5959</v>
      </c>
      <c r="B5962" s="1"/>
      <c r="C5962" s="1"/>
      <c r="D5962" s="1"/>
      <c r="E5962" s="6"/>
      <c r="F5962" s="1"/>
      <c r="G5962" s="1" t="str">
        <f>IF(ISNA(VLOOKUP($C5962,'DTEN TCAP Linkage deviceId'!$A$1:$A$20000,1,FALSE)),"No","Yes")</f>
        <v>No</v>
      </c>
      <c r="H5962" s="1" t="str">
        <f>IF(ISNA(VLOOKUP($C5962,'Provisioning Requester'!$F$3:$H$20000,2,FALSE)),"No","Yes")</f>
        <v>No</v>
      </c>
      <c r="I5962" s="1" t="str">
        <f>IF($H5962="Yes",VLOOKUP($C5962,'Provisioning Requester'!$F$3:$H$20000,3,FALSE),"-")</f>
        <v>-</v>
      </c>
      <c r="J5962" s="1" t="str">
        <f>IF(OR(D5962="SVCP", E5962="TRUE"), "No", IF(ISNA(VLOOKUP($C5962,'ProvResponder deviceId'!$A$1:$A$20000,1,FALSE)),"No","Yes"))</f>
        <v>No</v>
      </c>
      <c r="K5962" s="1" t="str">
        <f>IF($J5962="Yes",VLOOKUP($C5962,'ProvResponder deviceId'!$A$1:$C$20000,3,FALSE),"-")</f>
        <v>-</v>
      </c>
      <c r="L5962" s="1" t="str">
        <f t="shared" si="186"/>
        <v/>
      </c>
      <c r="M5962" s="1" t="str">
        <f t="shared" si="187"/>
        <v/>
      </c>
      <c r="N5962" s="1" t="str">
        <f>IF(ISBLANK($C5962),"",IF(ISNA(VLOOKUP($L5962,'result messages'!$H$3:$L$11,2,FALSE)),VLOOKUP($M5962,'result messages'!$H$3:$L$11,2,FALSE),VLOOKUP($L5962,'result messages'!$H$3:$L$11,2,FALSE)))</f>
        <v/>
      </c>
      <c r="O5962" s="1" t="str">
        <f>IF(ISBLANK($C5962),"",IF(ISNA(VLOOKUP($L5962,'result messages'!$H$3:$L$11,3,FALSE)),VLOOKUP($M5962,'result messages'!$H$3:$L$11,3,FALSE),VLOOKUP($L5962,'result messages'!$H$3:$L$11,3,FALSE)))</f>
        <v/>
      </c>
      <c r="P5962" s="1" t="str">
        <f>IF(ISBLANK($C5962),"",IF(ISNA(VLOOKUP($L5962,'result messages'!$H$3:$L$11,4,FALSE)),VLOOKUP($M5962,'result messages'!$H$3:$L$11,4,FALSE),VLOOKUP($L5962,'result messages'!$H$3:$L$11,4,FALSE)))</f>
        <v/>
      </c>
      <c r="Q5962" s="1" t="str">
        <f>IF(ISBLANK($C5962),"",IF(ISNA(VLOOKUP($L5962,'result messages'!$H$3:$L$11,5,FALSE)),VLOOKUP($M5962,'result messages'!$H$3:$L$11,5,FALSE),VLOOKUP($L5962,'result messages'!$H$3:$L$11,5,FALSE)))</f>
        <v/>
      </c>
    </row>
    <row r="5963" spans="1:17">
      <c r="A5963" s="1">
        <v>5960</v>
      </c>
      <c r="B5963" s="1"/>
      <c r="C5963" s="1"/>
      <c r="D5963" s="1"/>
      <c r="E5963" s="6"/>
      <c r="F5963" s="1"/>
      <c r="G5963" s="1" t="str">
        <f>IF(ISNA(VLOOKUP($C5963,'DTEN TCAP Linkage deviceId'!$A$1:$A$20000,1,FALSE)),"No","Yes")</f>
        <v>No</v>
      </c>
      <c r="H5963" s="1" t="str">
        <f>IF(ISNA(VLOOKUP($C5963,'Provisioning Requester'!$F$3:$H$20000,2,FALSE)),"No","Yes")</f>
        <v>No</v>
      </c>
      <c r="I5963" s="1" t="str">
        <f>IF($H5963="Yes",VLOOKUP($C5963,'Provisioning Requester'!$F$3:$H$20000,3,FALSE),"-")</f>
        <v>-</v>
      </c>
      <c r="J5963" s="1" t="str">
        <f>IF(OR(D5963="SVCP", E5963="TRUE"), "No", IF(ISNA(VLOOKUP($C5963,'ProvResponder deviceId'!$A$1:$A$20000,1,FALSE)),"No","Yes"))</f>
        <v>No</v>
      </c>
      <c r="K5963" s="1" t="str">
        <f>IF($J5963="Yes",VLOOKUP($C5963,'ProvResponder deviceId'!$A$1:$C$20000,3,FALSE),"-")</f>
        <v>-</v>
      </c>
      <c r="L5963" s="1" t="str">
        <f t="shared" si="186"/>
        <v/>
      </c>
      <c r="M5963" s="1" t="str">
        <f t="shared" si="187"/>
        <v/>
      </c>
      <c r="N5963" s="1" t="str">
        <f>IF(ISBLANK($C5963),"",IF(ISNA(VLOOKUP($L5963,'result messages'!$H$3:$L$11,2,FALSE)),VLOOKUP($M5963,'result messages'!$H$3:$L$11,2,FALSE),VLOOKUP($L5963,'result messages'!$H$3:$L$11,2,FALSE)))</f>
        <v/>
      </c>
      <c r="O5963" s="1" t="str">
        <f>IF(ISBLANK($C5963),"",IF(ISNA(VLOOKUP($L5963,'result messages'!$H$3:$L$11,3,FALSE)),VLOOKUP($M5963,'result messages'!$H$3:$L$11,3,FALSE),VLOOKUP($L5963,'result messages'!$H$3:$L$11,3,FALSE)))</f>
        <v/>
      </c>
      <c r="P5963" s="1" t="str">
        <f>IF(ISBLANK($C5963),"",IF(ISNA(VLOOKUP($L5963,'result messages'!$H$3:$L$11,4,FALSE)),VLOOKUP($M5963,'result messages'!$H$3:$L$11,4,FALSE),VLOOKUP($L5963,'result messages'!$H$3:$L$11,4,FALSE)))</f>
        <v/>
      </c>
      <c r="Q5963" s="1" t="str">
        <f>IF(ISBLANK($C5963),"",IF(ISNA(VLOOKUP($L5963,'result messages'!$H$3:$L$11,5,FALSE)),VLOOKUP($M5963,'result messages'!$H$3:$L$11,5,FALSE),VLOOKUP($L5963,'result messages'!$H$3:$L$11,5,FALSE)))</f>
        <v/>
      </c>
    </row>
    <row r="5964" spans="1:17">
      <c r="A5964" s="1">
        <v>5961</v>
      </c>
      <c r="B5964" s="1"/>
      <c r="C5964" s="1"/>
      <c r="D5964" s="1"/>
      <c r="E5964" s="6"/>
      <c r="F5964" s="1"/>
      <c r="G5964" s="1" t="str">
        <f>IF(ISNA(VLOOKUP($C5964,'DTEN TCAP Linkage deviceId'!$A$1:$A$20000,1,FALSE)),"No","Yes")</f>
        <v>No</v>
      </c>
      <c r="H5964" s="1" t="str">
        <f>IF(ISNA(VLOOKUP($C5964,'Provisioning Requester'!$F$3:$H$20000,2,FALSE)),"No","Yes")</f>
        <v>No</v>
      </c>
      <c r="I5964" s="1" t="str">
        <f>IF($H5964="Yes",VLOOKUP($C5964,'Provisioning Requester'!$F$3:$H$20000,3,FALSE),"-")</f>
        <v>-</v>
      </c>
      <c r="J5964" s="1" t="str">
        <f>IF(OR(D5964="SVCP", E5964="TRUE"), "No", IF(ISNA(VLOOKUP($C5964,'ProvResponder deviceId'!$A$1:$A$20000,1,FALSE)),"No","Yes"))</f>
        <v>No</v>
      </c>
      <c r="K5964" s="1" t="str">
        <f>IF($J5964="Yes",VLOOKUP($C5964,'ProvResponder deviceId'!$A$1:$C$20000,3,FALSE),"-")</f>
        <v>-</v>
      </c>
      <c r="L5964" s="1" t="str">
        <f t="shared" si="186"/>
        <v/>
      </c>
      <c r="M5964" s="1" t="str">
        <f t="shared" si="187"/>
        <v/>
      </c>
      <c r="N5964" s="1" t="str">
        <f>IF(ISBLANK($C5964),"",IF(ISNA(VLOOKUP($L5964,'result messages'!$H$3:$L$11,2,FALSE)),VLOOKUP($M5964,'result messages'!$H$3:$L$11,2,FALSE),VLOOKUP($L5964,'result messages'!$H$3:$L$11,2,FALSE)))</f>
        <v/>
      </c>
      <c r="O5964" s="1" t="str">
        <f>IF(ISBLANK($C5964),"",IF(ISNA(VLOOKUP($L5964,'result messages'!$H$3:$L$11,3,FALSE)),VLOOKUP($M5964,'result messages'!$H$3:$L$11,3,FALSE),VLOOKUP($L5964,'result messages'!$H$3:$L$11,3,FALSE)))</f>
        <v/>
      </c>
      <c r="P5964" s="1" t="str">
        <f>IF(ISBLANK($C5964),"",IF(ISNA(VLOOKUP($L5964,'result messages'!$H$3:$L$11,4,FALSE)),VLOOKUP($M5964,'result messages'!$H$3:$L$11,4,FALSE),VLOOKUP($L5964,'result messages'!$H$3:$L$11,4,FALSE)))</f>
        <v/>
      </c>
      <c r="Q5964" s="1" t="str">
        <f>IF(ISBLANK($C5964),"",IF(ISNA(VLOOKUP($L5964,'result messages'!$H$3:$L$11,5,FALSE)),VLOOKUP($M5964,'result messages'!$H$3:$L$11,5,FALSE),VLOOKUP($L5964,'result messages'!$H$3:$L$11,5,FALSE)))</f>
        <v/>
      </c>
    </row>
    <row r="5965" spans="1:17">
      <c r="A5965" s="1">
        <v>5962</v>
      </c>
      <c r="B5965" s="1"/>
      <c r="C5965" s="1"/>
      <c r="D5965" s="1"/>
      <c r="E5965" s="6"/>
      <c r="F5965" s="1"/>
      <c r="G5965" s="1" t="str">
        <f>IF(ISNA(VLOOKUP($C5965,'DTEN TCAP Linkage deviceId'!$A$1:$A$20000,1,FALSE)),"No","Yes")</f>
        <v>No</v>
      </c>
      <c r="H5965" s="1" t="str">
        <f>IF(ISNA(VLOOKUP($C5965,'Provisioning Requester'!$F$3:$H$20000,2,FALSE)),"No","Yes")</f>
        <v>No</v>
      </c>
      <c r="I5965" s="1" t="str">
        <f>IF($H5965="Yes",VLOOKUP($C5965,'Provisioning Requester'!$F$3:$H$20000,3,FALSE),"-")</f>
        <v>-</v>
      </c>
      <c r="J5965" s="1" t="str">
        <f>IF(OR(D5965="SVCP", E5965="TRUE"), "No", IF(ISNA(VLOOKUP($C5965,'ProvResponder deviceId'!$A$1:$A$20000,1,FALSE)),"No","Yes"))</f>
        <v>No</v>
      </c>
      <c r="K5965" s="1" t="str">
        <f>IF($J5965="Yes",VLOOKUP($C5965,'ProvResponder deviceId'!$A$1:$C$20000,3,FALSE),"-")</f>
        <v>-</v>
      </c>
      <c r="L5965" s="1" t="str">
        <f t="shared" si="186"/>
        <v/>
      </c>
      <c r="M5965" s="1" t="str">
        <f t="shared" si="187"/>
        <v/>
      </c>
      <c r="N5965" s="1" t="str">
        <f>IF(ISBLANK($C5965),"",IF(ISNA(VLOOKUP($L5965,'result messages'!$H$3:$L$11,2,FALSE)),VLOOKUP($M5965,'result messages'!$H$3:$L$11,2,FALSE),VLOOKUP($L5965,'result messages'!$H$3:$L$11,2,FALSE)))</f>
        <v/>
      </c>
      <c r="O5965" s="1" t="str">
        <f>IF(ISBLANK($C5965),"",IF(ISNA(VLOOKUP($L5965,'result messages'!$H$3:$L$11,3,FALSE)),VLOOKUP($M5965,'result messages'!$H$3:$L$11,3,FALSE),VLOOKUP($L5965,'result messages'!$H$3:$L$11,3,FALSE)))</f>
        <v/>
      </c>
      <c r="P5965" s="1" t="str">
        <f>IF(ISBLANK($C5965),"",IF(ISNA(VLOOKUP($L5965,'result messages'!$H$3:$L$11,4,FALSE)),VLOOKUP($M5965,'result messages'!$H$3:$L$11,4,FALSE),VLOOKUP($L5965,'result messages'!$H$3:$L$11,4,FALSE)))</f>
        <v/>
      </c>
      <c r="Q5965" s="1" t="str">
        <f>IF(ISBLANK($C5965),"",IF(ISNA(VLOOKUP($L5965,'result messages'!$H$3:$L$11,5,FALSE)),VLOOKUP($M5965,'result messages'!$H$3:$L$11,5,FALSE),VLOOKUP($L5965,'result messages'!$H$3:$L$11,5,FALSE)))</f>
        <v/>
      </c>
    </row>
    <row r="5966" spans="1:17">
      <c r="A5966" s="1">
        <v>5963</v>
      </c>
      <c r="B5966" s="1"/>
      <c r="C5966" s="1"/>
      <c r="D5966" s="1"/>
      <c r="E5966" s="6"/>
      <c r="F5966" s="1"/>
      <c r="G5966" s="1" t="str">
        <f>IF(ISNA(VLOOKUP($C5966,'DTEN TCAP Linkage deviceId'!$A$1:$A$20000,1,FALSE)),"No","Yes")</f>
        <v>No</v>
      </c>
      <c r="H5966" s="1" t="str">
        <f>IF(ISNA(VLOOKUP($C5966,'Provisioning Requester'!$F$3:$H$20000,2,FALSE)),"No","Yes")</f>
        <v>No</v>
      </c>
      <c r="I5966" s="1" t="str">
        <f>IF($H5966="Yes",VLOOKUP($C5966,'Provisioning Requester'!$F$3:$H$20000,3,FALSE),"-")</f>
        <v>-</v>
      </c>
      <c r="J5966" s="1" t="str">
        <f>IF(OR(D5966="SVCP", E5966="TRUE"), "No", IF(ISNA(VLOOKUP($C5966,'ProvResponder deviceId'!$A$1:$A$20000,1,FALSE)),"No","Yes"))</f>
        <v>No</v>
      </c>
      <c r="K5966" s="1" t="str">
        <f>IF($J5966="Yes",VLOOKUP($C5966,'ProvResponder deviceId'!$A$1:$C$20000,3,FALSE),"-")</f>
        <v>-</v>
      </c>
      <c r="L5966" s="1" t="str">
        <f t="shared" si="186"/>
        <v/>
      </c>
      <c r="M5966" s="1" t="str">
        <f t="shared" si="187"/>
        <v/>
      </c>
      <c r="N5966" s="1" t="str">
        <f>IF(ISBLANK($C5966),"",IF(ISNA(VLOOKUP($L5966,'result messages'!$H$3:$L$11,2,FALSE)),VLOOKUP($M5966,'result messages'!$H$3:$L$11,2,FALSE),VLOOKUP($L5966,'result messages'!$H$3:$L$11,2,FALSE)))</f>
        <v/>
      </c>
      <c r="O5966" s="1" t="str">
        <f>IF(ISBLANK($C5966),"",IF(ISNA(VLOOKUP($L5966,'result messages'!$H$3:$L$11,3,FALSE)),VLOOKUP($M5966,'result messages'!$H$3:$L$11,3,FALSE),VLOOKUP($L5966,'result messages'!$H$3:$L$11,3,FALSE)))</f>
        <v/>
      </c>
      <c r="P5966" s="1" t="str">
        <f>IF(ISBLANK($C5966),"",IF(ISNA(VLOOKUP($L5966,'result messages'!$H$3:$L$11,4,FALSE)),VLOOKUP($M5966,'result messages'!$H$3:$L$11,4,FALSE),VLOOKUP($L5966,'result messages'!$H$3:$L$11,4,FALSE)))</f>
        <v/>
      </c>
      <c r="Q5966" s="1" t="str">
        <f>IF(ISBLANK($C5966),"",IF(ISNA(VLOOKUP($L5966,'result messages'!$H$3:$L$11,5,FALSE)),VLOOKUP($M5966,'result messages'!$H$3:$L$11,5,FALSE),VLOOKUP($L5966,'result messages'!$H$3:$L$11,5,FALSE)))</f>
        <v/>
      </c>
    </row>
    <row r="5967" spans="1:17">
      <c r="A5967" s="1">
        <v>5964</v>
      </c>
      <c r="B5967" s="1"/>
      <c r="C5967" s="1"/>
      <c r="D5967" s="1"/>
      <c r="E5967" s="6"/>
      <c r="F5967" s="1"/>
      <c r="G5967" s="1" t="str">
        <f>IF(ISNA(VLOOKUP($C5967,'DTEN TCAP Linkage deviceId'!$A$1:$A$20000,1,FALSE)),"No","Yes")</f>
        <v>No</v>
      </c>
      <c r="H5967" s="1" t="str">
        <f>IF(ISNA(VLOOKUP($C5967,'Provisioning Requester'!$F$3:$H$20000,2,FALSE)),"No","Yes")</f>
        <v>No</v>
      </c>
      <c r="I5967" s="1" t="str">
        <f>IF($H5967="Yes",VLOOKUP($C5967,'Provisioning Requester'!$F$3:$H$20000,3,FALSE),"-")</f>
        <v>-</v>
      </c>
      <c r="J5967" s="1" t="str">
        <f>IF(OR(D5967="SVCP", E5967="TRUE"), "No", IF(ISNA(VLOOKUP($C5967,'ProvResponder deviceId'!$A$1:$A$20000,1,FALSE)),"No","Yes"))</f>
        <v>No</v>
      </c>
      <c r="K5967" s="1" t="str">
        <f>IF($J5967="Yes",VLOOKUP($C5967,'ProvResponder deviceId'!$A$1:$C$20000,3,FALSE),"-")</f>
        <v>-</v>
      </c>
      <c r="L5967" s="1" t="str">
        <f t="shared" si="186"/>
        <v/>
      </c>
      <c r="M5967" s="1" t="str">
        <f t="shared" si="187"/>
        <v/>
      </c>
      <c r="N5967" s="1" t="str">
        <f>IF(ISBLANK($C5967),"",IF(ISNA(VLOOKUP($L5967,'result messages'!$H$3:$L$11,2,FALSE)),VLOOKUP($M5967,'result messages'!$H$3:$L$11,2,FALSE),VLOOKUP($L5967,'result messages'!$H$3:$L$11,2,FALSE)))</f>
        <v/>
      </c>
      <c r="O5967" s="1" t="str">
        <f>IF(ISBLANK($C5967),"",IF(ISNA(VLOOKUP($L5967,'result messages'!$H$3:$L$11,3,FALSE)),VLOOKUP($M5967,'result messages'!$H$3:$L$11,3,FALSE),VLOOKUP($L5967,'result messages'!$H$3:$L$11,3,FALSE)))</f>
        <v/>
      </c>
      <c r="P5967" s="1" t="str">
        <f>IF(ISBLANK($C5967),"",IF(ISNA(VLOOKUP($L5967,'result messages'!$H$3:$L$11,4,FALSE)),VLOOKUP($M5967,'result messages'!$H$3:$L$11,4,FALSE),VLOOKUP($L5967,'result messages'!$H$3:$L$11,4,FALSE)))</f>
        <v/>
      </c>
      <c r="Q5967" s="1" t="str">
        <f>IF(ISBLANK($C5967),"",IF(ISNA(VLOOKUP($L5967,'result messages'!$H$3:$L$11,5,FALSE)),VLOOKUP($M5967,'result messages'!$H$3:$L$11,5,FALSE),VLOOKUP($L5967,'result messages'!$H$3:$L$11,5,FALSE)))</f>
        <v/>
      </c>
    </row>
    <row r="5968" spans="1:17">
      <c r="A5968" s="1">
        <v>5965</v>
      </c>
      <c r="B5968" s="1"/>
      <c r="C5968" s="1"/>
      <c r="D5968" s="1"/>
      <c r="E5968" s="6"/>
      <c r="F5968" s="1"/>
      <c r="G5968" s="1" t="str">
        <f>IF(ISNA(VLOOKUP($C5968,'DTEN TCAP Linkage deviceId'!$A$1:$A$20000,1,FALSE)),"No","Yes")</f>
        <v>No</v>
      </c>
      <c r="H5968" s="1" t="str">
        <f>IF(ISNA(VLOOKUP($C5968,'Provisioning Requester'!$F$3:$H$20000,2,FALSE)),"No","Yes")</f>
        <v>No</v>
      </c>
      <c r="I5968" s="1" t="str">
        <f>IF($H5968="Yes",VLOOKUP($C5968,'Provisioning Requester'!$F$3:$H$20000,3,FALSE),"-")</f>
        <v>-</v>
      </c>
      <c r="J5968" s="1" t="str">
        <f>IF(OR(D5968="SVCP", E5968="TRUE"), "No", IF(ISNA(VLOOKUP($C5968,'ProvResponder deviceId'!$A$1:$A$20000,1,FALSE)),"No","Yes"))</f>
        <v>No</v>
      </c>
      <c r="K5968" s="1" t="str">
        <f>IF($J5968="Yes",VLOOKUP($C5968,'ProvResponder deviceId'!$A$1:$C$20000,3,FALSE),"-")</f>
        <v>-</v>
      </c>
      <c r="L5968" s="1" t="str">
        <f t="shared" si="186"/>
        <v/>
      </c>
      <c r="M5968" s="1" t="str">
        <f t="shared" si="187"/>
        <v/>
      </c>
      <c r="N5968" s="1" t="str">
        <f>IF(ISBLANK($C5968),"",IF(ISNA(VLOOKUP($L5968,'result messages'!$H$3:$L$11,2,FALSE)),VLOOKUP($M5968,'result messages'!$H$3:$L$11,2,FALSE),VLOOKUP($L5968,'result messages'!$H$3:$L$11,2,FALSE)))</f>
        <v/>
      </c>
      <c r="O5968" s="1" t="str">
        <f>IF(ISBLANK($C5968),"",IF(ISNA(VLOOKUP($L5968,'result messages'!$H$3:$L$11,3,FALSE)),VLOOKUP($M5968,'result messages'!$H$3:$L$11,3,FALSE),VLOOKUP($L5968,'result messages'!$H$3:$L$11,3,FALSE)))</f>
        <v/>
      </c>
      <c r="P5968" s="1" t="str">
        <f>IF(ISBLANK($C5968),"",IF(ISNA(VLOOKUP($L5968,'result messages'!$H$3:$L$11,4,FALSE)),VLOOKUP($M5968,'result messages'!$H$3:$L$11,4,FALSE),VLOOKUP($L5968,'result messages'!$H$3:$L$11,4,FALSE)))</f>
        <v/>
      </c>
      <c r="Q5968" s="1" t="str">
        <f>IF(ISBLANK($C5968),"",IF(ISNA(VLOOKUP($L5968,'result messages'!$H$3:$L$11,5,FALSE)),VLOOKUP($M5968,'result messages'!$H$3:$L$11,5,FALSE),VLOOKUP($L5968,'result messages'!$H$3:$L$11,5,FALSE)))</f>
        <v/>
      </c>
    </row>
    <row r="5969" spans="1:17">
      <c r="A5969" s="1">
        <v>5966</v>
      </c>
      <c r="B5969" s="1"/>
      <c r="C5969" s="1"/>
      <c r="D5969" s="1"/>
      <c r="E5969" s="6"/>
      <c r="F5969" s="1"/>
      <c r="G5969" s="1" t="str">
        <f>IF(ISNA(VLOOKUP($C5969,'DTEN TCAP Linkage deviceId'!$A$1:$A$20000,1,FALSE)),"No","Yes")</f>
        <v>No</v>
      </c>
      <c r="H5969" s="1" t="str">
        <f>IF(ISNA(VLOOKUP($C5969,'Provisioning Requester'!$F$3:$H$20000,2,FALSE)),"No","Yes")</f>
        <v>No</v>
      </c>
      <c r="I5969" s="1" t="str">
        <f>IF($H5969="Yes",VLOOKUP($C5969,'Provisioning Requester'!$F$3:$H$20000,3,FALSE),"-")</f>
        <v>-</v>
      </c>
      <c r="J5969" s="1" t="str">
        <f>IF(OR(D5969="SVCP", E5969="TRUE"), "No", IF(ISNA(VLOOKUP($C5969,'ProvResponder deviceId'!$A$1:$A$20000,1,FALSE)),"No","Yes"))</f>
        <v>No</v>
      </c>
      <c r="K5969" s="1" t="str">
        <f>IF($J5969="Yes",VLOOKUP($C5969,'ProvResponder deviceId'!$A$1:$C$20000,3,FALSE),"-")</f>
        <v>-</v>
      </c>
      <c r="L5969" s="1" t="str">
        <f t="shared" si="186"/>
        <v/>
      </c>
      <c r="M5969" s="1" t="str">
        <f t="shared" si="187"/>
        <v/>
      </c>
      <c r="N5969" s="1" t="str">
        <f>IF(ISBLANK($C5969),"",IF(ISNA(VLOOKUP($L5969,'result messages'!$H$3:$L$11,2,FALSE)),VLOOKUP($M5969,'result messages'!$H$3:$L$11,2,FALSE),VLOOKUP($L5969,'result messages'!$H$3:$L$11,2,FALSE)))</f>
        <v/>
      </c>
      <c r="O5969" s="1" t="str">
        <f>IF(ISBLANK($C5969),"",IF(ISNA(VLOOKUP($L5969,'result messages'!$H$3:$L$11,3,FALSE)),VLOOKUP($M5969,'result messages'!$H$3:$L$11,3,FALSE),VLOOKUP($L5969,'result messages'!$H$3:$L$11,3,FALSE)))</f>
        <v/>
      </c>
      <c r="P5969" s="1" t="str">
        <f>IF(ISBLANK($C5969),"",IF(ISNA(VLOOKUP($L5969,'result messages'!$H$3:$L$11,4,FALSE)),VLOOKUP($M5969,'result messages'!$H$3:$L$11,4,FALSE),VLOOKUP($L5969,'result messages'!$H$3:$L$11,4,FALSE)))</f>
        <v/>
      </c>
      <c r="Q5969" s="1" t="str">
        <f>IF(ISBLANK($C5969),"",IF(ISNA(VLOOKUP($L5969,'result messages'!$H$3:$L$11,5,FALSE)),VLOOKUP($M5969,'result messages'!$H$3:$L$11,5,FALSE),VLOOKUP($L5969,'result messages'!$H$3:$L$11,5,FALSE)))</f>
        <v/>
      </c>
    </row>
    <row r="5970" spans="1:17">
      <c r="A5970" s="1">
        <v>5967</v>
      </c>
      <c r="B5970" s="1"/>
      <c r="C5970" s="1"/>
      <c r="D5970" s="1"/>
      <c r="E5970" s="6"/>
      <c r="F5970" s="1"/>
      <c r="G5970" s="1" t="str">
        <f>IF(ISNA(VLOOKUP($C5970,'DTEN TCAP Linkage deviceId'!$A$1:$A$20000,1,FALSE)),"No","Yes")</f>
        <v>No</v>
      </c>
      <c r="H5970" s="1" t="str">
        <f>IF(ISNA(VLOOKUP($C5970,'Provisioning Requester'!$F$3:$H$20000,2,FALSE)),"No","Yes")</f>
        <v>No</v>
      </c>
      <c r="I5970" s="1" t="str">
        <f>IF($H5970="Yes",VLOOKUP($C5970,'Provisioning Requester'!$F$3:$H$20000,3,FALSE),"-")</f>
        <v>-</v>
      </c>
      <c r="J5970" s="1" t="str">
        <f>IF(OR(D5970="SVCP", E5970="TRUE"), "No", IF(ISNA(VLOOKUP($C5970,'ProvResponder deviceId'!$A$1:$A$20000,1,FALSE)),"No","Yes"))</f>
        <v>No</v>
      </c>
      <c r="K5970" s="1" t="str">
        <f>IF($J5970="Yes",VLOOKUP($C5970,'ProvResponder deviceId'!$A$1:$C$20000,3,FALSE),"-")</f>
        <v>-</v>
      </c>
      <c r="L5970" s="1" t="str">
        <f t="shared" si="186"/>
        <v/>
      </c>
      <c r="M5970" s="1" t="str">
        <f t="shared" si="187"/>
        <v/>
      </c>
      <c r="N5970" s="1" t="str">
        <f>IF(ISBLANK($C5970),"",IF(ISNA(VLOOKUP($L5970,'result messages'!$H$3:$L$11,2,FALSE)),VLOOKUP($M5970,'result messages'!$H$3:$L$11,2,FALSE),VLOOKUP($L5970,'result messages'!$H$3:$L$11,2,FALSE)))</f>
        <v/>
      </c>
      <c r="O5970" s="1" t="str">
        <f>IF(ISBLANK($C5970),"",IF(ISNA(VLOOKUP($L5970,'result messages'!$H$3:$L$11,3,FALSE)),VLOOKUP($M5970,'result messages'!$H$3:$L$11,3,FALSE),VLOOKUP($L5970,'result messages'!$H$3:$L$11,3,FALSE)))</f>
        <v/>
      </c>
      <c r="P5970" s="1" t="str">
        <f>IF(ISBLANK($C5970),"",IF(ISNA(VLOOKUP($L5970,'result messages'!$H$3:$L$11,4,FALSE)),VLOOKUP($M5970,'result messages'!$H$3:$L$11,4,FALSE),VLOOKUP($L5970,'result messages'!$H$3:$L$11,4,FALSE)))</f>
        <v/>
      </c>
      <c r="Q5970" s="1" t="str">
        <f>IF(ISBLANK($C5970),"",IF(ISNA(VLOOKUP($L5970,'result messages'!$H$3:$L$11,5,FALSE)),VLOOKUP($M5970,'result messages'!$H$3:$L$11,5,FALSE),VLOOKUP($L5970,'result messages'!$H$3:$L$11,5,FALSE)))</f>
        <v/>
      </c>
    </row>
    <row r="5971" spans="1:17">
      <c r="A5971" s="1">
        <v>5968</v>
      </c>
      <c r="B5971" s="1"/>
      <c r="C5971" s="1"/>
      <c r="D5971" s="1"/>
      <c r="E5971" s="6"/>
      <c r="F5971" s="1"/>
      <c r="G5971" s="1" t="str">
        <f>IF(ISNA(VLOOKUP($C5971,'DTEN TCAP Linkage deviceId'!$A$1:$A$20000,1,FALSE)),"No","Yes")</f>
        <v>No</v>
      </c>
      <c r="H5971" s="1" t="str">
        <f>IF(ISNA(VLOOKUP($C5971,'Provisioning Requester'!$F$3:$H$20000,2,FALSE)),"No","Yes")</f>
        <v>No</v>
      </c>
      <c r="I5971" s="1" t="str">
        <f>IF($H5971="Yes",VLOOKUP($C5971,'Provisioning Requester'!$F$3:$H$20000,3,FALSE),"-")</f>
        <v>-</v>
      </c>
      <c r="J5971" s="1" t="str">
        <f>IF(OR(D5971="SVCP", E5971="TRUE"), "No", IF(ISNA(VLOOKUP($C5971,'ProvResponder deviceId'!$A$1:$A$20000,1,FALSE)),"No","Yes"))</f>
        <v>No</v>
      </c>
      <c r="K5971" s="1" t="str">
        <f>IF($J5971="Yes",VLOOKUP($C5971,'ProvResponder deviceId'!$A$1:$C$20000,3,FALSE),"-")</f>
        <v>-</v>
      </c>
      <c r="L5971" s="1" t="str">
        <f t="shared" si="186"/>
        <v/>
      </c>
      <c r="M5971" s="1" t="str">
        <f t="shared" si="187"/>
        <v/>
      </c>
      <c r="N5971" s="1" t="str">
        <f>IF(ISBLANK($C5971),"",IF(ISNA(VLOOKUP($L5971,'result messages'!$H$3:$L$11,2,FALSE)),VLOOKUP($M5971,'result messages'!$H$3:$L$11,2,FALSE),VLOOKUP($L5971,'result messages'!$H$3:$L$11,2,FALSE)))</f>
        <v/>
      </c>
      <c r="O5971" s="1" t="str">
        <f>IF(ISBLANK($C5971),"",IF(ISNA(VLOOKUP($L5971,'result messages'!$H$3:$L$11,3,FALSE)),VLOOKUP($M5971,'result messages'!$H$3:$L$11,3,FALSE),VLOOKUP($L5971,'result messages'!$H$3:$L$11,3,FALSE)))</f>
        <v/>
      </c>
      <c r="P5971" s="1" t="str">
        <f>IF(ISBLANK($C5971),"",IF(ISNA(VLOOKUP($L5971,'result messages'!$H$3:$L$11,4,FALSE)),VLOOKUP($M5971,'result messages'!$H$3:$L$11,4,FALSE),VLOOKUP($L5971,'result messages'!$H$3:$L$11,4,FALSE)))</f>
        <v/>
      </c>
      <c r="Q5971" s="1" t="str">
        <f>IF(ISBLANK($C5971),"",IF(ISNA(VLOOKUP($L5971,'result messages'!$H$3:$L$11,5,FALSE)),VLOOKUP($M5971,'result messages'!$H$3:$L$11,5,FALSE),VLOOKUP($L5971,'result messages'!$H$3:$L$11,5,FALSE)))</f>
        <v/>
      </c>
    </row>
    <row r="5972" spans="1:17">
      <c r="A5972" s="1">
        <v>5969</v>
      </c>
      <c r="B5972" s="1"/>
      <c r="C5972" s="1"/>
      <c r="D5972" s="1"/>
      <c r="E5972" s="6"/>
      <c r="F5972" s="1"/>
      <c r="G5972" s="1" t="str">
        <f>IF(ISNA(VLOOKUP($C5972,'DTEN TCAP Linkage deviceId'!$A$1:$A$20000,1,FALSE)),"No","Yes")</f>
        <v>No</v>
      </c>
      <c r="H5972" s="1" t="str">
        <f>IF(ISNA(VLOOKUP($C5972,'Provisioning Requester'!$F$3:$H$20000,2,FALSE)),"No","Yes")</f>
        <v>No</v>
      </c>
      <c r="I5972" s="1" t="str">
        <f>IF($H5972="Yes",VLOOKUP($C5972,'Provisioning Requester'!$F$3:$H$20000,3,FALSE),"-")</f>
        <v>-</v>
      </c>
      <c r="J5972" s="1" t="str">
        <f>IF(OR(D5972="SVCP", E5972="TRUE"), "No", IF(ISNA(VLOOKUP($C5972,'ProvResponder deviceId'!$A$1:$A$20000,1,FALSE)),"No","Yes"))</f>
        <v>No</v>
      </c>
      <c r="K5972" s="1" t="str">
        <f>IF($J5972="Yes",VLOOKUP($C5972,'ProvResponder deviceId'!$A$1:$C$20000,3,FALSE),"-")</f>
        <v>-</v>
      </c>
      <c r="L5972" s="1" t="str">
        <f t="shared" si="186"/>
        <v/>
      </c>
      <c r="M5972" s="1" t="str">
        <f t="shared" si="187"/>
        <v/>
      </c>
      <c r="N5972" s="1" t="str">
        <f>IF(ISBLANK($C5972),"",IF(ISNA(VLOOKUP($L5972,'result messages'!$H$3:$L$11,2,FALSE)),VLOOKUP($M5972,'result messages'!$H$3:$L$11,2,FALSE),VLOOKUP($L5972,'result messages'!$H$3:$L$11,2,FALSE)))</f>
        <v/>
      </c>
      <c r="O5972" s="1" t="str">
        <f>IF(ISBLANK($C5972),"",IF(ISNA(VLOOKUP($L5972,'result messages'!$H$3:$L$11,3,FALSE)),VLOOKUP($M5972,'result messages'!$H$3:$L$11,3,FALSE),VLOOKUP($L5972,'result messages'!$H$3:$L$11,3,FALSE)))</f>
        <v/>
      </c>
      <c r="P5972" s="1" t="str">
        <f>IF(ISBLANK($C5972),"",IF(ISNA(VLOOKUP($L5972,'result messages'!$H$3:$L$11,4,FALSE)),VLOOKUP($M5972,'result messages'!$H$3:$L$11,4,FALSE),VLOOKUP($L5972,'result messages'!$H$3:$L$11,4,FALSE)))</f>
        <v/>
      </c>
      <c r="Q5972" s="1" t="str">
        <f>IF(ISBLANK($C5972),"",IF(ISNA(VLOOKUP($L5972,'result messages'!$H$3:$L$11,5,FALSE)),VLOOKUP($M5972,'result messages'!$H$3:$L$11,5,FALSE),VLOOKUP($L5972,'result messages'!$H$3:$L$11,5,FALSE)))</f>
        <v/>
      </c>
    </row>
    <row r="5973" spans="1:17">
      <c r="A5973" s="1">
        <v>5970</v>
      </c>
      <c r="B5973" s="1"/>
      <c r="C5973" s="1"/>
      <c r="D5973" s="1"/>
      <c r="E5973" s="6"/>
      <c r="F5973" s="1"/>
      <c r="G5973" s="1" t="str">
        <f>IF(ISNA(VLOOKUP($C5973,'DTEN TCAP Linkage deviceId'!$A$1:$A$20000,1,FALSE)),"No","Yes")</f>
        <v>No</v>
      </c>
      <c r="H5973" s="1" t="str">
        <f>IF(ISNA(VLOOKUP($C5973,'Provisioning Requester'!$F$3:$H$20000,2,FALSE)),"No","Yes")</f>
        <v>No</v>
      </c>
      <c r="I5973" s="1" t="str">
        <f>IF($H5973="Yes",VLOOKUP($C5973,'Provisioning Requester'!$F$3:$H$20000,3,FALSE),"-")</f>
        <v>-</v>
      </c>
      <c r="J5973" s="1" t="str">
        <f>IF(OR(D5973="SVCP", E5973="TRUE"), "No", IF(ISNA(VLOOKUP($C5973,'ProvResponder deviceId'!$A$1:$A$20000,1,FALSE)),"No","Yes"))</f>
        <v>No</v>
      </c>
      <c r="K5973" s="1" t="str">
        <f>IF($J5973="Yes",VLOOKUP($C5973,'ProvResponder deviceId'!$A$1:$C$20000,3,FALSE),"-")</f>
        <v>-</v>
      </c>
      <c r="L5973" s="1" t="str">
        <f t="shared" si="186"/>
        <v/>
      </c>
      <c r="M5973" s="1" t="str">
        <f t="shared" si="187"/>
        <v/>
      </c>
      <c r="N5973" s="1" t="str">
        <f>IF(ISBLANK($C5973),"",IF(ISNA(VLOOKUP($L5973,'result messages'!$H$3:$L$11,2,FALSE)),VLOOKUP($M5973,'result messages'!$H$3:$L$11,2,FALSE),VLOOKUP($L5973,'result messages'!$H$3:$L$11,2,FALSE)))</f>
        <v/>
      </c>
      <c r="O5973" s="1" t="str">
        <f>IF(ISBLANK($C5973),"",IF(ISNA(VLOOKUP($L5973,'result messages'!$H$3:$L$11,3,FALSE)),VLOOKUP($M5973,'result messages'!$H$3:$L$11,3,FALSE),VLOOKUP($L5973,'result messages'!$H$3:$L$11,3,FALSE)))</f>
        <v/>
      </c>
      <c r="P5973" s="1" t="str">
        <f>IF(ISBLANK($C5973),"",IF(ISNA(VLOOKUP($L5973,'result messages'!$H$3:$L$11,4,FALSE)),VLOOKUP($M5973,'result messages'!$H$3:$L$11,4,FALSE),VLOOKUP($L5973,'result messages'!$H$3:$L$11,4,FALSE)))</f>
        <v/>
      </c>
      <c r="Q5973" s="1" t="str">
        <f>IF(ISBLANK($C5973),"",IF(ISNA(VLOOKUP($L5973,'result messages'!$H$3:$L$11,5,FALSE)),VLOOKUP($M5973,'result messages'!$H$3:$L$11,5,FALSE),VLOOKUP($L5973,'result messages'!$H$3:$L$11,5,FALSE)))</f>
        <v/>
      </c>
    </row>
    <row r="5974" spans="1:17">
      <c r="A5974" s="1">
        <v>5971</v>
      </c>
      <c r="B5974" s="1"/>
      <c r="C5974" s="1"/>
      <c r="D5974" s="1"/>
      <c r="E5974" s="6"/>
      <c r="F5974" s="1"/>
      <c r="G5974" s="1" t="str">
        <f>IF(ISNA(VLOOKUP($C5974,'DTEN TCAP Linkage deviceId'!$A$1:$A$20000,1,FALSE)),"No","Yes")</f>
        <v>No</v>
      </c>
      <c r="H5974" s="1" t="str">
        <f>IF(ISNA(VLOOKUP($C5974,'Provisioning Requester'!$F$3:$H$20000,2,FALSE)),"No","Yes")</f>
        <v>No</v>
      </c>
      <c r="I5974" s="1" t="str">
        <f>IF($H5974="Yes",VLOOKUP($C5974,'Provisioning Requester'!$F$3:$H$20000,3,FALSE),"-")</f>
        <v>-</v>
      </c>
      <c r="J5974" s="1" t="str">
        <f>IF(OR(D5974="SVCP", E5974="TRUE"), "No", IF(ISNA(VLOOKUP($C5974,'ProvResponder deviceId'!$A$1:$A$20000,1,FALSE)),"No","Yes"))</f>
        <v>No</v>
      </c>
      <c r="K5974" s="1" t="str">
        <f>IF($J5974="Yes",VLOOKUP($C5974,'ProvResponder deviceId'!$A$1:$C$20000,3,FALSE),"-")</f>
        <v>-</v>
      </c>
      <c r="L5974" s="1" t="str">
        <f t="shared" si="186"/>
        <v/>
      </c>
      <c r="M5974" s="1" t="str">
        <f t="shared" si="187"/>
        <v/>
      </c>
      <c r="N5974" s="1" t="str">
        <f>IF(ISBLANK($C5974),"",IF(ISNA(VLOOKUP($L5974,'result messages'!$H$3:$L$11,2,FALSE)),VLOOKUP($M5974,'result messages'!$H$3:$L$11,2,FALSE),VLOOKUP($L5974,'result messages'!$H$3:$L$11,2,FALSE)))</f>
        <v/>
      </c>
      <c r="O5974" s="1" t="str">
        <f>IF(ISBLANK($C5974),"",IF(ISNA(VLOOKUP($L5974,'result messages'!$H$3:$L$11,3,FALSE)),VLOOKUP($M5974,'result messages'!$H$3:$L$11,3,FALSE),VLOOKUP($L5974,'result messages'!$H$3:$L$11,3,FALSE)))</f>
        <v/>
      </c>
      <c r="P5974" s="1" t="str">
        <f>IF(ISBLANK($C5974),"",IF(ISNA(VLOOKUP($L5974,'result messages'!$H$3:$L$11,4,FALSE)),VLOOKUP($M5974,'result messages'!$H$3:$L$11,4,FALSE),VLOOKUP($L5974,'result messages'!$H$3:$L$11,4,FALSE)))</f>
        <v/>
      </c>
      <c r="Q5974" s="1" t="str">
        <f>IF(ISBLANK($C5974),"",IF(ISNA(VLOOKUP($L5974,'result messages'!$H$3:$L$11,5,FALSE)),VLOOKUP($M5974,'result messages'!$H$3:$L$11,5,FALSE),VLOOKUP($L5974,'result messages'!$H$3:$L$11,5,FALSE)))</f>
        <v/>
      </c>
    </row>
    <row r="5975" spans="1:17">
      <c r="A5975" s="1">
        <v>5972</v>
      </c>
      <c r="B5975" s="1"/>
      <c r="C5975" s="1"/>
      <c r="D5975" s="1"/>
      <c r="E5975" s="6"/>
      <c r="F5975" s="1"/>
      <c r="G5975" s="1" t="str">
        <f>IF(ISNA(VLOOKUP($C5975,'DTEN TCAP Linkage deviceId'!$A$1:$A$20000,1,FALSE)),"No","Yes")</f>
        <v>No</v>
      </c>
      <c r="H5975" s="1" t="str">
        <f>IF(ISNA(VLOOKUP($C5975,'Provisioning Requester'!$F$3:$H$20000,2,FALSE)),"No","Yes")</f>
        <v>No</v>
      </c>
      <c r="I5975" s="1" t="str">
        <f>IF($H5975="Yes",VLOOKUP($C5975,'Provisioning Requester'!$F$3:$H$20000,3,FALSE),"-")</f>
        <v>-</v>
      </c>
      <c r="J5975" s="1" t="str">
        <f>IF(OR(D5975="SVCP", E5975="TRUE"), "No", IF(ISNA(VLOOKUP($C5975,'ProvResponder deviceId'!$A$1:$A$20000,1,FALSE)),"No","Yes"))</f>
        <v>No</v>
      </c>
      <c r="K5975" s="1" t="str">
        <f>IF($J5975="Yes",VLOOKUP($C5975,'ProvResponder deviceId'!$A$1:$C$20000,3,FALSE),"-")</f>
        <v>-</v>
      </c>
      <c r="L5975" s="1" t="str">
        <f t="shared" si="186"/>
        <v/>
      </c>
      <c r="M5975" s="1" t="str">
        <f t="shared" si="187"/>
        <v/>
      </c>
      <c r="N5975" s="1" t="str">
        <f>IF(ISBLANK($C5975),"",IF(ISNA(VLOOKUP($L5975,'result messages'!$H$3:$L$11,2,FALSE)),VLOOKUP($M5975,'result messages'!$H$3:$L$11,2,FALSE),VLOOKUP($L5975,'result messages'!$H$3:$L$11,2,FALSE)))</f>
        <v/>
      </c>
      <c r="O5975" s="1" t="str">
        <f>IF(ISBLANK($C5975),"",IF(ISNA(VLOOKUP($L5975,'result messages'!$H$3:$L$11,3,FALSE)),VLOOKUP($M5975,'result messages'!$H$3:$L$11,3,FALSE),VLOOKUP($L5975,'result messages'!$H$3:$L$11,3,FALSE)))</f>
        <v/>
      </c>
      <c r="P5975" s="1" t="str">
        <f>IF(ISBLANK($C5975),"",IF(ISNA(VLOOKUP($L5975,'result messages'!$H$3:$L$11,4,FALSE)),VLOOKUP($M5975,'result messages'!$H$3:$L$11,4,FALSE),VLOOKUP($L5975,'result messages'!$H$3:$L$11,4,FALSE)))</f>
        <v/>
      </c>
      <c r="Q5975" s="1" t="str">
        <f>IF(ISBLANK($C5975),"",IF(ISNA(VLOOKUP($L5975,'result messages'!$H$3:$L$11,5,FALSE)),VLOOKUP($M5975,'result messages'!$H$3:$L$11,5,FALSE),VLOOKUP($L5975,'result messages'!$H$3:$L$11,5,FALSE)))</f>
        <v/>
      </c>
    </row>
    <row r="5976" spans="1:17">
      <c r="A5976" s="1">
        <v>5973</v>
      </c>
      <c r="B5976" s="1"/>
      <c r="C5976" s="1"/>
      <c r="D5976" s="1"/>
      <c r="E5976" s="6"/>
      <c r="F5976" s="1"/>
      <c r="G5976" s="1" t="str">
        <f>IF(ISNA(VLOOKUP($C5976,'DTEN TCAP Linkage deviceId'!$A$1:$A$20000,1,FALSE)),"No","Yes")</f>
        <v>No</v>
      </c>
      <c r="H5976" s="1" t="str">
        <f>IF(ISNA(VLOOKUP($C5976,'Provisioning Requester'!$F$3:$H$20000,2,FALSE)),"No","Yes")</f>
        <v>No</v>
      </c>
      <c r="I5976" s="1" t="str">
        <f>IF($H5976="Yes",VLOOKUP($C5976,'Provisioning Requester'!$F$3:$H$20000,3,FALSE),"-")</f>
        <v>-</v>
      </c>
      <c r="J5976" s="1" t="str">
        <f>IF(OR(D5976="SVCP", E5976="TRUE"), "No", IF(ISNA(VLOOKUP($C5976,'ProvResponder deviceId'!$A$1:$A$20000,1,FALSE)),"No","Yes"))</f>
        <v>No</v>
      </c>
      <c r="K5976" s="1" t="str">
        <f>IF($J5976="Yes",VLOOKUP($C5976,'ProvResponder deviceId'!$A$1:$C$20000,3,FALSE),"-")</f>
        <v>-</v>
      </c>
      <c r="L5976" s="1" t="str">
        <f t="shared" si="186"/>
        <v/>
      </c>
      <c r="M5976" s="1" t="str">
        <f t="shared" si="187"/>
        <v/>
      </c>
      <c r="N5976" s="1" t="str">
        <f>IF(ISBLANK($C5976),"",IF(ISNA(VLOOKUP($L5976,'result messages'!$H$3:$L$11,2,FALSE)),VLOOKUP($M5976,'result messages'!$H$3:$L$11,2,FALSE),VLOOKUP($L5976,'result messages'!$H$3:$L$11,2,FALSE)))</f>
        <v/>
      </c>
      <c r="O5976" s="1" t="str">
        <f>IF(ISBLANK($C5976),"",IF(ISNA(VLOOKUP($L5976,'result messages'!$H$3:$L$11,3,FALSE)),VLOOKUP($M5976,'result messages'!$H$3:$L$11,3,FALSE),VLOOKUP($L5976,'result messages'!$H$3:$L$11,3,FALSE)))</f>
        <v/>
      </c>
      <c r="P5976" s="1" t="str">
        <f>IF(ISBLANK($C5976),"",IF(ISNA(VLOOKUP($L5976,'result messages'!$H$3:$L$11,4,FALSE)),VLOOKUP($M5976,'result messages'!$H$3:$L$11,4,FALSE),VLOOKUP($L5976,'result messages'!$H$3:$L$11,4,FALSE)))</f>
        <v/>
      </c>
      <c r="Q5976" s="1" t="str">
        <f>IF(ISBLANK($C5976),"",IF(ISNA(VLOOKUP($L5976,'result messages'!$H$3:$L$11,5,FALSE)),VLOOKUP($M5976,'result messages'!$H$3:$L$11,5,FALSE),VLOOKUP($L5976,'result messages'!$H$3:$L$11,5,FALSE)))</f>
        <v/>
      </c>
    </row>
    <row r="5977" spans="1:17">
      <c r="A5977" s="1">
        <v>5974</v>
      </c>
      <c r="B5977" s="1"/>
      <c r="C5977" s="1"/>
      <c r="D5977" s="1"/>
      <c r="E5977" s="6"/>
      <c r="F5977" s="1"/>
      <c r="G5977" s="1" t="str">
        <f>IF(ISNA(VLOOKUP($C5977,'DTEN TCAP Linkage deviceId'!$A$1:$A$20000,1,FALSE)),"No","Yes")</f>
        <v>No</v>
      </c>
      <c r="H5977" s="1" t="str">
        <f>IF(ISNA(VLOOKUP($C5977,'Provisioning Requester'!$F$3:$H$20000,2,FALSE)),"No","Yes")</f>
        <v>No</v>
      </c>
      <c r="I5977" s="1" t="str">
        <f>IF($H5977="Yes",VLOOKUP($C5977,'Provisioning Requester'!$F$3:$H$20000,3,FALSE),"-")</f>
        <v>-</v>
      </c>
      <c r="J5977" s="1" t="str">
        <f>IF(OR(D5977="SVCP", E5977="TRUE"), "No", IF(ISNA(VLOOKUP($C5977,'ProvResponder deviceId'!$A$1:$A$20000,1,FALSE)),"No","Yes"))</f>
        <v>No</v>
      </c>
      <c r="K5977" s="1" t="str">
        <f>IF($J5977="Yes",VLOOKUP($C5977,'ProvResponder deviceId'!$A$1:$C$20000,3,FALSE),"-")</f>
        <v>-</v>
      </c>
      <c r="L5977" s="1" t="str">
        <f t="shared" si="186"/>
        <v/>
      </c>
      <c r="M5977" s="1" t="str">
        <f t="shared" si="187"/>
        <v/>
      </c>
      <c r="N5977" s="1" t="str">
        <f>IF(ISBLANK($C5977),"",IF(ISNA(VLOOKUP($L5977,'result messages'!$H$3:$L$11,2,FALSE)),VLOOKUP($M5977,'result messages'!$H$3:$L$11,2,FALSE),VLOOKUP($L5977,'result messages'!$H$3:$L$11,2,FALSE)))</f>
        <v/>
      </c>
      <c r="O5977" s="1" t="str">
        <f>IF(ISBLANK($C5977),"",IF(ISNA(VLOOKUP($L5977,'result messages'!$H$3:$L$11,3,FALSE)),VLOOKUP($M5977,'result messages'!$H$3:$L$11,3,FALSE),VLOOKUP($L5977,'result messages'!$H$3:$L$11,3,FALSE)))</f>
        <v/>
      </c>
      <c r="P5977" s="1" t="str">
        <f>IF(ISBLANK($C5977),"",IF(ISNA(VLOOKUP($L5977,'result messages'!$H$3:$L$11,4,FALSE)),VLOOKUP($M5977,'result messages'!$H$3:$L$11,4,FALSE),VLOOKUP($L5977,'result messages'!$H$3:$L$11,4,FALSE)))</f>
        <v/>
      </c>
      <c r="Q5977" s="1" t="str">
        <f>IF(ISBLANK($C5977),"",IF(ISNA(VLOOKUP($L5977,'result messages'!$H$3:$L$11,5,FALSE)),VLOOKUP($M5977,'result messages'!$H$3:$L$11,5,FALSE),VLOOKUP($L5977,'result messages'!$H$3:$L$11,5,FALSE)))</f>
        <v/>
      </c>
    </row>
    <row r="5978" spans="1:17">
      <c r="A5978" s="1">
        <v>5975</v>
      </c>
      <c r="B5978" s="1"/>
      <c r="C5978" s="1"/>
      <c r="D5978" s="1"/>
      <c r="E5978" s="6"/>
      <c r="F5978" s="1"/>
      <c r="G5978" s="1" t="str">
        <f>IF(ISNA(VLOOKUP($C5978,'DTEN TCAP Linkage deviceId'!$A$1:$A$20000,1,FALSE)),"No","Yes")</f>
        <v>No</v>
      </c>
      <c r="H5978" s="1" t="str">
        <f>IF(ISNA(VLOOKUP($C5978,'Provisioning Requester'!$F$3:$H$20000,2,FALSE)),"No","Yes")</f>
        <v>No</v>
      </c>
      <c r="I5978" s="1" t="str">
        <f>IF($H5978="Yes",VLOOKUP($C5978,'Provisioning Requester'!$F$3:$H$20000,3,FALSE),"-")</f>
        <v>-</v>
      </c>
      <c r="J5978" s="1" t="str">
        <f>IF(OR(D5978="SVCP", E5978="TRUE"), "No", IF(ISNA(VLOOKUP($C5978,'ProvResponder deviceId'!$A$1:$A$20000,1,FALSE)),"No","Yes"))</f>
        <v>No</v>
      </c>
      <c r="K5978" s="1" t="str">
        <f>IF($J5978="Yes",VLOOKUP($C5978,'ProvResponder deviceId'!$A$1:$C$20000,3,FALSE),"-")</f>
        <v>-</v>
      </c>
      <c r="L5978" s="1" t="str">
        <f t="shared" si="186"/>
        <v/>
      </c>
      <c r="M5978" s="1" t="str">
        <f t="shared" si="187"/>
        <v/>
      </c>
      <c r="N5978" s="1" t="str">
        <f>IF(ISBLANK($C5978),"",IF(ISNA(VLOOKUP($L5978,'result messages'!$H$3:$L$11,2,FALSE)),VLOOKUP($M5978,'result messages'!$H$3:$L$11,2,FALSE),VLOOKUP($L5978,'result messages'!$H$3:$L$11,2,FALSE)))</f>
        <v/>
      </c>
      <c r="O5978" s="1" t="str">
        <f>IF(ISBLANK($C5978),"",IF(ISNA(VLOOKUP($L5978,'result messages'!$H$3:$L$11,3,FALSE)),VLOOKUP($M5978,'result messages'!$H$3:$L$11,3,FALSE),VLOOKUP($L5978,'result messages'!$H$3:$L$11,3,FALSE)))</f>
        <v/>
      </c>
      <c r="P5978" s="1" t="str">
        <f>IF(ISBLANK($C5978),"",IF(ISNA(VLOOKUP($L5978,'result messages'!$H$3:$L$11,4,FALSE)),VLOOKUP($M5978,'result messages'!$H$3:$L$11,4,FALSE),VLOOKUP($L5978,'result messages'!$H$3:$L$11,4,FALSE)))</f>
        <v/>
      </c>
      <c r="Q5978" s="1" t="str">
        <f>IF(ISBLANK($C5978),"",IF(ISNA(VLOOKUP($L5978,'result messages'!$H$3:$L$11,5,FALSE)),VLOOKUP($M5978,'result messages'!$H$3:$L$11,5,FALSE),VLOOKUP($L5978,'result messages'!$H$3:$L$11,5,FALSE)))</f>
        <v/>
      </c>
    </row>
    <row r="5979" spans="1:17">
      <c r="A5979" s="1">
        <v>5976</v>
      </c>
      <c r="B5979" s="1"/>
      <c r="C5979" s="1"/>
      <c r="D5979" s="1"/>
      <c r="E5979" s="6"/>
      <c r="F5979" s="1"/>
      <c r="G5979" s="1" t="str">
        <f>IF(ISNA(VLOOKUP($C5979,'DTEN TCAP Linkage deviceId'!$A$1:$A$20000,1,FALSE)),"No","Yes")</f>
        <v>No</v>
      </c>
      <c r="H5979" s="1" t="str">
        <f>IF(ISNA(VLOOKUP($C5979,'Provisioning Requester'!$F$3:$H$20000,2,FALSE)),"No","Yes")</f>
        <v>No</v>
      </c>
      <c r="I5979" s="1" t="str">
        <f>IF($H5979="Yes",VLOOKUP($C5979,'Provisioning Requester'!$F$3:$H$20000,3,FALSE),"-")</f>
        <v>-</v>
      </c>
      <c r="J5979" s="1" t="str">
        <f>IF(OR(D5979="SVCP", E5979="TRUE"), "No", IF(ISNA(VLOOKUP($C5979,'ProvResponder deviceId'!$A$1:$A$20000,1,FALSE)),"No","Yes"))</f>
        <v>No</v>
      </c>
      <c r="K5979" s="1" t="str">
        <f>IF($J5979="Yes",VLOOKUP($C5979,'ProvResponder deviceId'!$A$1:$C$20000,3,FALSE),"-")</f>
        <v>-</v>
      </c>
      <c r="L5979" s="1" t="str">
        <f t="shared" si="186"/>
        <v/>
      </c>
      <c r="M5979" s="1" t="str">
        <f t="shared" si="187"/>
        <v/>
      </c>
      <c r="N5979" s="1" t="str">
        <f>IF(ISBLANK($C5979),"",IF(ISNA(VLOOKUP($L5979,'result messages'!$H$3:$L$11,2,FALSE)),VLOOKUP($M5979,'result messages'!$H$3:$L$11,2,FALSE),VLOOKUP($L5979,'result messages'!$H$3:$L$11,2,FALSE)))</f>
        <v/>
      </c>
      <c r="O5979" s="1" t="str">
        <f>IF(ISBLANK($C5979),"",IF(ISNA(VLOOKUP($L5979,'result messages'!$H$3:$L$11,3,FALSE)),VLOOKUP($M5979,'result messages'!$H$3:$L$11,3,FALSE),VLOOKUP($L5979,'result messages'!$H$3:$L$11,3,FALSE)))</f>
        <v/>
      </c>
      <c r="P5979" s="1" t="str">
        <f>IF(ISBLANK($C5979),"",IF(ISNA(VLOOKUP($L5979,'result messages'!$H$3:$L$11,4,FALSE)),VLOOKUP($M5979,'result messages'!$H$3:$L$11,4,FALSE),VLOOKUP($L5979,'result messages'!$H$3:$L$11,4,FALSE)))</f>
        <v/>
      </c>
      <c r="Q5979" s="1" t="str">
        <f>IF(ISBLANK($C5979),"",IF(ISNA(VLOOKUP($L5979,'result messages'!$H$3:$L$11,5,FALSE)),VLOOKUP($M5979,'result messages'!$H$3:$L$11,5,FALSE),VLOOKUP($L5979,'result messages'!$H$3:$L$11,5,FALSE)))</f>
        <v/>
      </c>
    </row>
    <row r="5980" spans="1:17">
      <c r="A5980" s="1">
        <v>5977</v>
      </c>
      <c r="B5980" s="1"/>
      <c r="C5980" s="1"/>
      <c r="D5980" s="1"/>
      <c r="E5980" s="6"/>
      <c r="F5980" s="1"/>
      <c r="G5980" s="1" t="str">
        <f>IF(ISNA(VLOOKUP($C5980,'DTEN TCAP Linkage deviceId'!$A$1:$A$20000,1,FALSE)),"No","Yes")</f>
        <v>No</v>
      </c>
      <c r="H5980" s="1" t="str">
        <f>IF(ISNA(VLOOKUP($C5980,'Provisioning Requester'!$F$3:$H$20000,2,FALSE)),"No","Yes")</f>
        <v>No</v>
      </c>
      <c r="I5980" s="1" t="str">
        <f>IF($H5980="Yes",VLOOKUP($C5980,'Provisioning Requester'!$F$3:$H$20000,3,FALSE),"-")</f>
        <v>-</v>
      </c>
      <c r="J5980" s="1" t="str">
        <f>IF(OR(D5980="SVCP", E5980="TRUE"), "No", IF(ISNA(VLOOKUP($C5980,'ProvResponder deviceId'!$A$1:$A$20000,1,FALSE)),"No","Yes"))</f>
        <v>No</v>
      </c>
      <c r="K5980" s="1" t="str">
        <f>IF($J5980="Yes",VLOOKUP($C5980,'ProvResponder deviceId'!$A$1:$C$20000,3,FALSE),"-")</f>
        <v>-</v>
      </c>
      <c r="L5980" s="1" t="str">
        <f t="shared" si="186"/>
        <v/>
      </c>
      <c r="M5980" s="1" t="str">
        <f t="shared" si="187"/>
        <v/>
      </c>
      <c r="N5980" s="1" t="str">
        <f>IF(ISBLANK($C5980),"",IF(ISNA(VLOOKUP($L5980,'result messages'!$H$3:$L$11,2,FALSE)),VLOOKUP($M5980,'result messages'!$H$3:$L$11,2,FALSE),VLOOKUP($L5980,'result messages'!$H$3:$L$11,2,FALSE)))</f>
        <v/>
      </c>
      <c r="O5980" s="1" t="str">
        <f>IF(ISBLANK($C5980),"",IF(ISNA(VLOOKUP($L5980,'result messages'!$H$3:$L$11,3,FALSE)),VLOOKUP($M5980,'result messages'!$H$3:$L$11,3,FALSE),VLOOKUP($L5980,'result messages'!$H$3:$L$11,3,FALSE)))</f>
        <v/>
      </c>
      <c r="P5980" s="1" t="str">
        <f>IF(ISBLANK($C5980),"",IF(ISNA(VLOOKUP($L5980,'result messages'!$H$3:$L$11,4,FALSE)),VLOOKUP($M5980,'result messages'!$H$3:$L$11,4,FALSE),VLOOKUP($L5980,'result messages'!$H$3:$L$11,4,FALSE)))</f>
        <v/>
      </c>
      <c r="Q5980" s="1" t="str">
        <f>IF(ISBLANK($C5980),"",IF(ISNA(VLOOKUP($L5980,'result messages'!$H$3:$L$11,5,FALSE)),VLOOKUP($M5980,'result messages'!$H$3:$L$11,5,FALSE),VLOOKUP($L5980,'result messages'!$H$3:$L$11,5,FALSE)))</f>
        <v/>
      </c>
    </row>
    <row r="5981" spans="1:17">
      <c r="A5981" s="1">
        <v>5978</v>
      </c>
      <c r="B5981" s="1"/>
      <c r="C5981" s="1"/>
      <c r="D5981" s="1"/>
      <c r="E5981" s="6"/>
      <c r="F5981" s="1"/>
      <c r="G5981" s="1" t="str">
        <f>IF(ISNA(VLOOKUP($C5981,'DTEN TCAP Linkage deviceId'!$A$1:$A$20000,1,FALSE)),"No","Yes")</f>
        <v>No</v>
      </c>
      <c r="H5981" s="1" t="str">
        <f>IF(ISNA(VLOOKUP($C5981,'Provisioning Requester'!$F$3:$H$20000,2,FALSE)),"No","Yes")</f>
        <v>No</v>
      </c>
      <c r="I5981" s="1" t="str">
        <f>IF($H5981="Yes",VLOOKUP($C5981,'Provisioning Requester'!$F$3:$H$20000,3,FALSE),"-")</f>
        <v>-</v>
      </c>
      <c r="J5981" s="1" t="str">
        <f>IF(OR(D5981="SVCP", E5981="TRUE"), "No", IF(ISNA(VLOOKUP($C5981,'ProvResponder deviceId'!$A$1:$A$20000,1,FALSE)),"No","Yes"))</f>
        <v>No</v>
      </c>
      <c r="K5981" s="1" t="str">
        <f>IF($J5981="Yes",VLOOKUP($C5981,'ProvResponder deviceId'!$A$1:$C$20000,3,FALSE),"-")</f>
        <v>-</v>
      </c>
      <c r="L5981" s="1" t="str">
        <f t="shared" si="186"/>
        <v/>
      </c>
      <c r="M5981" s="1" t="str">
        <f t="shared" si="187"/>
        <v/>
      </c>
      <c r="N5981" s="1" t="str">
        <f>IF(ISBLANK($C5981),"",IF(ISNA(VLOOKUP($L5981,'result messages'!$H$3:$L$11,2,FALSE)),VLOOKUP($M5981,'result messages'!$H$3:$L$11,2,FALSE),VLOOKUP($L5981,'result messages'!$H$3:$L$11,2,FALSE)))</f>
        <v/>
      </c>
      <c r="O5981" s="1" t="str">
        <f>IF(ISBLANK($C5981),"",IF(ISNA(VLOOKUP($L5981,'result messages'!$H$3:$L$11,3,FALSE)),VLOOKUP($M5981,'result messages'!$H$3:$L$11,3,FALSE),VLOOKUP($L5981,'result messages'!$H$3:$L$11,3,FALSE)))</f>
        <v/>
      </c>
      <c r="P5981" s="1" t="str">
        <f>IF(ISBLANK($C5981),"",IF(ISNA(VLOOKUP($L5981,'result messages'!$H$3:$L$11,4,FALSE)),VLOOKUP($M5981,'result messages'!$H$3:$L$11,4,FALSE),VLOOKUP($L5981,'result messages'!$H$3:$L$11,4,FALSE)))</f>
        <v/>
      </c>
      <c r="Q5981" s="1" t="str">
        <f>IF(ISBLANK($C5981),"",IF(ISNA(VLOOKUP($L5981,'result messages'!$H$3:$L$11,5,FALSE)),VLOOKUP($M5981,'result messages'!$H$3:$L$11,5,FALSE),VLOOKUP($L5981,'result messages'!$H$3:$L$11,5,FALSE)))</f>
        <v/>
      </c>
    </row>
    <row r="5982" spans="1:17">
      <c r="A5982" s="1">
        <v>5979</v>
      </c>
      <c r="B5982" s="1"/>
      <c r="C5982" s="1"/>
      <c r="D5982" s="1"/>
      <c r="E5982" s="6"/>
      <c r="F5982" s="1"/>
      <c r="G5982" s="1" t="str">
        <f>IF(ISNA(VLOOKUP($C5982,'DTEN TCAP Linkage deviceId'!$A$1:$A$20000,1,FALSE)),"No","Yes")</f>
        <v>No</v>
      </c>
      <c r="H5982" s="1" t="str">
        <f>IF(ISNA(VLOOKUP($C5982,'Provisioning Requester'!$F$3:$H$20000,2,FALSE)),"No","Yes")</f>
        <v>No</v>
      </c>
      <c r="I5982" s="1" t="str">
        <f>IF($H5982="Yes",VLOOKUP($C5982,'Provisioning Requester'!$F$3:$H$20000,3,FALSE),"-")</f>
        <v>-</v>
      </c>
      <c r="J5982" s="1" t="str">
        <f>IF(OR(D5982="SVCP", E5982="TRUE"), "No", IF(ISNA(VLOOKUP($C5982,'ProvResponder deviceId'!$A$1:$A$20000,1,FALSE)),"No","Yes"))</f>
        <v>No</v>
      </c>
      <c r="K5982" s="1" t="str">
        <f>IF($J5982="Yes",VLOOKUP($C5982,'ProvResponder deviceId'!$A$1:$C$20000,3,FALSE),"-")</f>
        <v>-</v>
      </c>
      <c r="L5982" s="1" t="str">
        <f t="shared" si="186"/>
        <v/>
      </c>
      <c r="M5982" s="1" t="str">
        <f t="shared" si="187"/>
        <v/>
      </c>
      <c r="N5982" s="1" t="str">
        <f>IF(ISBLANK($C5982),"",IF(ISNA(VLOOKUP($L5982,'result messages'!$H$3:$L$11,2,FALSE)),VLOOKUP($M5982,'result messages'!$H$3:$L$11,2,FALSE),VLOOKUP($L5982,'result messages'!$H$3:$L$11,2,FALSE)))</f>
        <v/>
      </c>
      <c r="O5982" s="1" t="str">
        <f>IF(ISBLANK($C5982),"",IF(ISNA(VLOOKUP($L5982,'result messages'!$H$3:$L$11,3,FALSE)),VLOOKUP($M5982,'result messages'!$H$3:$L$11,3,FALSE),VLOOKUP($L5982,'result messages'!$H$3:$L$11,3,FALSE)))</f>
        <v/>
      </c>
      <c r="P5982" s="1" t="str">
        <f>IF(ISBLANK($C5982),"",IF(ISNA(VLOOKUP($L5982,'result messages'!$H$3:$L$11,4,FALSE)),VLOOKUP($M5982,'result messages'!$H$3:$L$11,4,FALSE),VLOOKUP($L5982,'result messages'!$H$3:$L$11,4,FALSE)))</f>
        <v/>
      </c>
      <c r="Q5982" s="1" t="str">
        <f>IF(ISBLANK($C5982),"",IF(ISNA(VLOOKUP($L5982,'result messages'!$H$3:$L$11,5,FALSE)),VLOOKUP($M5982,'result messages'!$H$3:$L$11,5,FALSE),VLOOKUP($L5982,'result messages'!$H$3:$L$11,5,FALSE)))</f>
        <v/>
      </c>
    </row>
    <row r="5983" spans="1:17">
      <c r="A5983" s="1">
        <v>5980</v>
      </c>
      <c r="B5983" s="1"/>
      <c r="C5983" s="1"/>
      <c r="D5983" s="1"/>
      <c r="E5983" s="6"/>
      <c r="F5983" s="1"/>
      <c r="G5983" s="1" t="str">
        <f>IF(ISNA(VLOOKUP($C5983,'DTEN TCAP Linkage deviceId'!$A$1:$A$20000,1,FALSE)),"No","Yes")</f>
        <v>No</v>
      </c>
      <c r="H5983" s="1" t="str">
        <f>IF(ISNA(VLOOKUP($C5983,'Provisioning Requester'!$F$3:$H$20000,2,FALSE)),"No","Yes")</f>
        <v>No</v>
      </c>
      <c r="I5983" s="1" t="str">
        <f>IF($H5983="Yes",VLOOKUP($C5983,'Provisioning Requester'!$F$3:$H$20000,3,FALSE),"-")</f>
        <v>-</v>
      </c>
      <c r="J5983" s="1" t="str">
        <f>IF(OR(D5983="SVCP", E5983="TRUE"), "No", IF(ISNA(VLOOKUP($C5983,'ProvResponder deviceId'!$A$1:$A$20000,1,FALSE)),"No","Yes"))</f>
        <v>No</v>
      </c>
      <c r="K5983" s="1" t="str">
        <f>IF($J5983="Yes",VLOOKUP($C5983,'ProvResponder deviceId'!$A$1:$C$20000,3,FALSE),"-")</f>
        <v>-</v>
      </c>
      <c r="L5983" s="1" t="str">
        <f t="shared" si="186"/>
        <v/>
      </c>
      <c r="M5983" s="1" t="str">
        <f t="shared" si="187"/>
        <v/>
      </c>
      <c r="N5983" s="1" t="str">
        <f>IF(ISBLANK($C5983),"",IF(ISNA(VLOOKUP($L5983,'result messages'!$H$3:$L$11,2,FALSE)),VLOOKUP($M5983,'result messages'!$H$3:$L$11,2,FALSE),VLOOKUP($L5983,'result messages'!$H$3:$L$11,2,FALSE)))</f>
        <v/>
      </c>
      <c r="O5983" s="1" t="str">
        <f>IF(ISBLANK($C5983),"",IF(ISNA(VLOOKUP($L5983,'result messages'!$H$3:$L$11,3,FALSE)),VLOOKUP($M5983,'result messages'!$H$3:$L$11,3,FALSE),VLOOKUP($L5983,'result messages'!$H$3:$L$11,3,FALSE)))</f>
        <v/>
      </c>
      <c r="P5983" s="1" t="str">
        <f>IF(ISBLANK($C5983),"",IF(ISNA(VLOOKUP($L5983,'result messages'!$H$3:$L$11,4,FALSE)),VLOOKUP($M5983,'result messages'!$H$3:$L$11,4,FALSE),VLOOKUP($L5983,'result messages'!$H$3:$L$11,4,FALSE)))</f>
        <v/>
      </c>
      <c r="Q5983" s="1" t="str">
        <f>IF(ISBLANK($C5983),"",IF(ISNA(VLOOKUP($L5983,'result messages'!$H$3:$L$11,5,FALSE)),VLOOKUP($M5983,'result messages'!$H$3:$L$11,5,FALSE),VLOOKUP($L5983,'result messages'!$H$3:$L$11,5,FALSE)))</f>
        <v/>
      </c>
    </row>
    <row r="5984" spans="1:17">
      <c r="A5984" s="1">
        <v>5981</v>
      </c>
      <c r="B5984" s="1"/>
      <c r="C5984" s="1"/>
      <c r="D5984" s="1"/>
      <c r="E5984" s="6"/>
      <c r="F5984" s="1"/>
      <c r="G5984" s="1" t="str">
        <f>IF(ISNA(VLOOKUP($C5984,'DTEN TCAP Linkage deviceId'!$A$1:$A$20000,1,FALSE)),"No","Yes")</f>
        <v>No</v>
      </c>
      <c r="H5984" s="1" t="str">
        <f>IF(ISNA(VLOOKUP($C5984,'Provisioning Requester'!$F$3:$H$20000,2,FALSE)),"No","Yes")</f>
        <v>No</v>
      </c>
      <c r="I5984" s="1" t="str">
        <f>IF($H5984="Yes",VLOOKUP($C5984,'Provisioning Requester'!$F$3:$H$20000,3,FALSE),"-")</f>
        <v>-</v>
      </c>
      <c r="J5984" s="1" t="str">
        <f>IF(OR(D5984="SVCP", E5984="TRUE"), "No", IF(ISNA(VLOOKUP($C5984,'ProvResponder deviceId'!$A$1:$A$20000,1,FALSE)),"No","Yes"))</f>
        <v>No</v>
      </c>
      <c r="K5984" s="1" t="str">
        <f>IF($J5984="Yes",VLOOKUP($C5984,'ProvResponder deviceId'!$A$1:$C$20000,3,FALSE),"-")</f>
        <v>-</v>
      </c>
      <c r="L5984" s="1" t="str">
        <f t="shared" si="186"/>
        <v/>
      </c>
      <c r="M5984" s="1" t="str">
        <f t="shared" si="187"/>
        <v/>
      </c>
      <c r="N5984" s="1" t="str">
        <f>IF(ISBLANK($C5984),"",IF(ISNA(VLOOKUP($L5984,'result messages'!$H$3:$L$11,2,FALSE)),VLOOKUP($M5984,'result messages'!$H$3:$L$11,2,FALSE),VLOOKUP($L5984,'result messages'!$H$3:$L$11,2,FALSE)))</f>
        <v/>
      </c>
      <c r="O5984" s="1" t="str">
        <f>IF(ISBLANK($C5984),"",IF(ISNA(VLOOKUP($L5984,'result messages'!$H$3:$L$11,3,FALSE)),VLOOKUP($M5984,'result messages'!$H$3:$L$11,3,FALSE),VLOOKUP($L5984,'result messages'!$H$3:$L$11,3,FALSE)))</f>
        <v/>
      </c>
      <c r="P5984" s="1" t="str">
        <f>IF(ISBLANK($C5984),"",IF(ISNA(VLOOKUP($L5984,'result messages'!$H$3:$L$11,4,FALSE)),VLOOKUP($M5984,'result messages'!$H$3:$L$11,4,FALSE),VLOOKUP($L5984,'result messages'!$H$3:$L$11,4,FALSE)))</f>
        <v/>
      </c>
      <c r="Q5984" s="1" t="str">
        <f>IF(ISBLANK($C5984),"",IF(ISNA(VLOOKUP($L5984,'result messages'!$H$3:$L$11,5,FALSE)),VLOOKUP($M5984,'result messages'!$H$3:$L$11,5,FALSE),VLOOKUP($L5984,'result messages'!$H$3:$L$11,5,FALSE)))</f>
        <v/>
      </c>
    </row>
    <row r="5985" spans="1:17">
      <c r="A5985" s="1">
        <v>5982</v>
      </c>
      <c r="B5985" s="1"/>
      <c r="C5985" s="1"/>
      <c r="D5985" s="1"/>
      <c r="E5985" s="6"/>
      <c r="F5985" s="1"/>
      <c r="G5985" s="1" t="str">
        <f>IF(ISNA(VLOOKUP($C5985,'DTEN TCAP Linkage deviceId'!$A$1:$A$20000,1,FALSE)),"No","Yes")</f>
        <v>No</v>
      </c>
      <c r="H5985" s="1" t="str">
        <f>IF(ISNA(VLOOKUP($C5985,'Provisioning Requester'!$F$3:$H$20000,2,FALSE)),"No","Yes")</f>
        <v>No</v>
      </c>
      <c r="I5985" s="1" t="str">
        <f>IF($H5985="Yes",VLOOKUP($C5985,'Provisioning Requester'!$F$3:$H$20000,3,FALSE),"-")</f>
        <v>-</v>
      </c>
      <c r="J5985" s="1" t="str">
        <f>IF(OR(D5985="SVCP", E5985="TRUE"), "No", IF(ISNA(VLOOKUP($C5985,'ProvResponder deviceId'!$A$1:$A$20000,1,FALSE)),"No","Yes"))</f>
        <v>No</v>
      </c>
      <c r="K5985" s="1" t="str">
        <f>IF($J5985="Yes",VLOOKUP($C5985,'ProvResponder deviceId'!$A$1:$C$20000,3,FALSE),"-")</f>
        <v>-</v>
      </c>
      <c r="L5985" s="1" t="str">
        <f t="shared" si="186"/>
        <v/>
      </c>
      <c r="M5985" s="1" t="str">
        <f t="shared" si="187"/>
        <v/>
      </c>
      <c r="N5985" s="1" t="str">
        <f>IF(ISBLANK($C5985),"",IF(ISNA(VLOOKUP($L5985,'result messages'!$H$3:$L$11,2,FALSE)),VLOOKUP($M5985,'result messages'!$H$3:$L$11,2,FALSE),VLOOKUP($L5985,'result messages'!$H$3:$L$11,2,FALSE)))</f>
        <v/>
      </c>
      <c r="O5985" s="1" t="str">
        <f>IF(ISBLANK($C5985),"",IF(ISNA(VLOOKUP($L5985,'result messages'!$H$3:$L$11,3,FALSE)),VLOOKUP($M5985,'result messages'!$H$3:$L$11,3,FALSE),VLOOKUP($L5985,'result messages'!$H$3:$L$11,3,FALSE)))</f>
        <v/>
      </c>
      <c r="P5985" s="1" t="str">
        <f>IF(ISBLANK($C5985),"",IF(ISNA(VLOOKUP($L5985,'result messages'!$H$3:$L$11,4,FALSE)),VLOOKUP($M5985,'result messages'!$H$3:$L$11,4,FALSE),VLOOKUP($L5985,'result messages'!$H$3:$L$11,4,FALSE)))</f>
        <v/>
      </c>
      <c r="Q5985" s="1" t="str">
        <f>IF(ISBLANK($C5985),"",IF(ISNA(VLOOKUP($L5985,'result messages'!$H$3:$L$11,5,FALSE)),VLOOKUP($M5985,'result messages'!$H$3:$L$11,5,FALSE),VLOOKUP($L5985,'result messages'!$H$3:$L$11,5,FALSE)))</f>
        <v/>
      </c>
    </row>
    <row r="5986" spans="1:17">
      <c r="A5986" s="1">
        <v>5983</v>
      </c>
      <c r="B5986" s="1"/>
      <c r="C5986" s="1"/>
      <c r="D5986" s="1"/>
      <c r="E5986" s="6"/>
      <c r="F5986" s="1"/>
      <c r="G5986" s="1" t="str">
        <f>IF(ISNA(VLOOKUP($C5986,'DTEN TCAP Linkage deviceId'!$A$1:$A$20000,1,FALSE)),"No","Yes")</f>
        <v>No</v>
      </c>
      <c r="H5986" s="1" t="str">
        <f>IF(ISNA(VLOOKUP($C5986,'Provisioning Requester'!$F$3:$H$20000,2,FALSE)),"No","Yes")</f>
        <v>No</v>
      </c>
      <c r="I5986" s="1" t="str">
        <f>IF($H5986="Yes",VLOOKUP($C5986,'Provisioning Requester'!$F$3:$H$20000,3,FALSE),"-")</f>
        <v>-</v>
      </c>
      <c r="J5986" s="1" t="str">
        <f>IF(OR(D5986="SVCP", E5986="TRUE"), "No", IF(ISNA(VLOOKUP($C5986,'ProvResponder deviceId'!$A$1:$A$20000,1,FALSE)),"No","Yes"))</f>
        <v>No</v>
      </c>
      <c r="K5986" s="1" t="str">
        <f>IF($J5986="Yes",VLOOKUP($C5986,'ProvResponder deviceId'!$A$1:$C$20000,3,FALSE),"-")</f>
        <v>-</v>
      </c>
      <c r="L5986" s="1" t="str">
        <f t="shared" si="186"/>
        <v/>
      </c>
      <c r="M5986" s="1" t="str">
        <f t="shared" si="187"/>
        <v/>
      </c>
      <c r="N5986" s="1" t="str">
        <f>IF(ISBLANK($C5986),"",IF(ISNA(VLOOKUP($L5986,'result messages'!$H$3:$L$11,2,FALSE)),VLOOKUP($M5986,'result messages'!$H$3:$L$11,2,FALSE),VLOOKUP($L5986,'result messages'!$H$3:$L$11,2,FALSE)))</f>
        <v/>
      </c>
      <c r="O5986" s="1" t="str">
        <f>IF(ISBLANK($C5986),"",IF(ISNA(VLOOKUP($L5986,'result messages'!$H$3:$L$11,3,FALSE)),VLOOKUP($M5986,'result messages'!$H$3:$L$11,3,FALSE),VLOOKUP($L5986,'result messages'!$H$3:$L$11,3,FALSE)))</f>
        <v/>
      </c>
      <c r="P5986" s="1" t="str">
        <f>IF(ISBLANK($C5986),"",IF(ISNA(VLOOKUP($L5986,'result messages'!$H$3:$L$11,4,FALSE)),VLOOKUP($M5986,'result messages'!$H$3:$L$11,4,FALSE),VLOOKUP($L5986,'result messages'!$H$3:$L$11,4,FALSE)))</f>
        <v/>
      </c>
      <c r="Q5986" s="1" t="str">
        <f>IF(ISBLANK($C5986),"",IF(ISNA(VLOOKUP($L5986,'result messages'!$H$3:$L$11,5,FALSE)),VLOOKUP($M5986,'result messages'!$H$3:$L$11,5,FALSE),VLOOKUP($L5986,'result messages'!$H$3:$L$11,5,FALSE)))</f>
        <v/>
      </c>
    </row>
    <row r="5987" spans="1:17">
      <c r="A5987" s="1">
        <v>5984</v>
      </c>
      <c r="B5987" s="1"/>
      <c r="C5987" s="1"/>
      <c r="D5987" s="1"/>
      <c r="E5987" s="6"/>
      <c r="F5987" s="1"/>
      <c r="G5987" s="1" t="str">
        <f>IF(ISNA(VLOOKUP($C5987,'DTEN TCAP Linkage deviceId'!$A$1:$A$20000,1,FALSE)),"No","Yes")</f>
        <v>No</v>
      </c>
      <c r="H5987" s="1" t="str">
        <f>IF(ISNA(VLOOKUP($C5987,'Provisioning Requester'!$F$3:$H$20000,2,FALSE)),"No","Yes")</f>
        <v>No</v>
      </c>
      <c r="I5987" s="1" t="str">
        <f>IF($H5987="Yes",VLOOKUP($C5987,'Provisioning Requester'!$F$3:$H$20000,3,FALSE),"-")</f>
        <v>-</v>
      </c>
      <c r="J5987" s="1" t="str">
        <f>IF(OR(D5987="SVCP", E5987="TRUE"), "No", IF(ISNA(VLOOKUP($C5987,'ProvResponder deviceId'!$A$1:$A$20000,1,FALSE)),"No","Yes"))</f>
        <v>No</v>
      </c>
      <c r="K5987" s="1" t="str">
        <f>IF($J5987="Yes",VLOOKUP($C5987,'ProvResponder deviceId'!$A$1:$C$20000,3,FALSE),"-")</f>
        <v>-</v>
      </c>
      <c r="L5987" s="1" t="str">
        <f t="shared" si="186"/>
        <v/>
      </c>
      <c r="M5987" s="1" t="str">
        <f t="shared" si="187"/>
        <v/>
      </c>
      <c r="N5987" s="1" t="str">
        <f>IF(ISBLANK($C5987),"",IF(ISNA(VLOOKUP($L5987,'result messages'!$H$3:$L$11,2,FALSE)),VLOOKUP($M5987,'result messages'!$H$3:$L$11,2,FALSE),VLOOKUP($L5987,'result messages'!$H$3:$L$11,2,FALSE)))</f>
        <v/>
      </c>
      <c r="O5987" s="1" t="str">
        <f>IF(ISBLANK($C5987),"",IF(ISNA(VLOOKUP($L5987,'result messages'!$H$3:$L$11,3,FALSE)),VLOOKUP($M5987,'result messages'!$H$3:$L$11,3,FALSE),VLOOKUP($L5987,'result messages'!$H$3:$L$11,3,FALSE)))</f>
        <v/>
      </c>
      <c r="P5987" s="1" t="str">
        <f>IF(ISBLANK($C5987),"",IF(ISNA(VLOOKUP($L5987,'result messages'!$H$3:$L$11,4,FALSE)),VLOOKUP($M5987,'result messages'!$H$3:$L$11,4,FALSE),VLOOKUP($L5987,'result messages'!$H$3:$L$11,4,FALSE)))</f>
        <v/>
      </c>
      <c r="Q5987" s="1" t="str">
        <f>IF(ISBLANK($C5987),"",IF(ISNA(VLOOKUP($L5987,'result messages'!$H$3:$L$11,5,FALSE)),VLOOKUP($M5987,'result messages'!$H$3:$L$11,5,FALSE),VLOOKUP($L5987,'result messages'!$H$3:$L$11,5,FALSE)))</f>
        <v/>
      </c>
    </row>
    <row r="5988" spans="1:17">
      <c r="A5988" s="1">
        <v>5985</v>
      </c>
      <c r="B5988" s="1"/>
      <c r="C5988" s="1"/>
      <c r="D5988" s="1"/>
      <c r="E5988" s="6"/>
      <c r="F5988" s="1"/>
      <c r="G5988" s="1" t="str">
        <f>IF(ISNA(VLOOKUP($C5988,'DTEN TCAP Linkage deviceId'!$A$1:$A$20000,1,FALSE)),"No","Yes")</f>
        <v>No</v>
      </c>
      <c r="H5988" s="1" t="str">
        <f>IF(ISNA(VLOOKUP($C5988,'Provisioning Requester'!$F$3:$H$20000,2,FALSE)),"No","Yes")</f>
        <v>No</v>
      </c>
      <c r="I5988" s="1" t="str">
        <f>IF($H5988="Yes",VLOOKUP($C5988,'Provisioning Requester'!$F$3:$H$20000,3,FALSE),"-")</f>
        <v>-</v>
      </c>
      <c r="J5988" s="1" t="str">
        <f>IF(OR(D5988="SVCP", E5988="TRUE"), "No", IF(ISNA(VLOOKUP($C5988,'ProvResponder deviceId'!$A$1:$A$20000,1,FALSE)),"No","Yes"))</f>
        <v>No</v>
      </c>
      <c r="K5988" s="1" t="str">
        <f>IF($J5988="Yes",VLOOKUP($C5988,'ProvResponder deviceId'!$A$1:$C$20000,3,FALSE),"-")</f>
        <v>-</v>
      </c>
      <c r="L5988" s="1" t="str">
        <f t="shared" si="186"/>
        <v/>
      </c>
      <c r="M5988" s="1" t="str">
        <f t="shared" si="187"/>
        <v/>
      </c>
      <c r="N5988" s="1" t="str">
        <f>IF(ISBLANK($C5988),"",IF(ISNA(VLOOKUP($L5988,'result messages'!$H$3:$L$11,2,FALSE)),VLOOKUP($M5988,'result messages'!$H$3:$L$11,2,FALSE),VLOOKUP($L5988,'result messages'!$H$3:$L$11,2,FALSE)))</f>
        <v/>
      </c>
      <c r="O5988" s="1" t="str">
        <f>IF(ISBLANK($C5988),"",IF(ISNA(VLOOKUP($L5988,'result messages'!$H$3:$L$11,3,FALSE)),VLOOKUP($M5988,'result messages'!$H$3:$L$11,3,FALSE),VLOOKUP($L5988,'result messages'!$H$3:$L$11,3,FALSE)))</f>
        <v/>
      </c>
      <c r="P5988" s="1" t="str">
        <f>IF(ISBLANK($C5988),"",IF(ISNA(VLOOKUP($L5988,'result messages'!$H$3:$L$11,4,FALSE)),VLOOKUP($M5988,'result messages'!$H$3:$L$11,4,FALSE),VLOOKUP($L5988,'result messages'!$H$3:$L$11,4,FALSE)))</f>
        <v/>
      </c>
      <c r="Q5988" s="1" t="str">
        <f>IF(ISBLANK($C5988),"",IF(ISNA(VLOOKUP($L5988,'result messages'!$H$3:$L$11,5,FALSE)),VLOOKUP($M5988,'result messages'!$H$3:$L$11,5,FALSE),VLOOKUP($L5988,'result messages'!$H$3:$L$11,5,FALSE)))</f>
        <v/>
      </c>
    </row>
    <row r="5989" spans="1:17">
      <c r="A5989" s="1">
        <v>5986</v>
      </c>
      <c r="B5989" s="1"/>
      <c r="C5989" s="1"/>
      <c r="D5989" s="1"/>
      <c r="E5989" s="6"/>
      <c r="F5989" s="1"/>
      <c r="G5989" s="1" t="str">
        <f>IF(ISNA(VLOOKUP($C5989,'DTEN TCAP Linkage deviceId'!$A$1:$A$20000,1,FALSE)),"No","Yes")</f>
        <v>No</v>
      </c>
      <c r="H5989" s="1" t="str">
        <f>IF(ISNA(VLOOKUP($C5989,'Provisioning Requester'!$F$3:$H$20000,2,FALSE)),"No","Yes")</f>
        <v>No</v>
      </c>
      <c r="I5989" s="1" t="str">
        <f>IF($H5989="Yes",VLOOKUP($C5989,'Provisioning Requester'!$F$3:$H$20000,3,FALSE),"-")</f>
        <v>-</v>
      </c>
      <c r="J5989" s="1" t="str">
        <f>IF(OR(D5989="SVCP", E5989="TRUE"), "No", IF(ISNA(VLOOKUP($C5989,'ProvResponder deviceId'!$A$1:$A$20000,1,FALSE)),"No","Yes"))</f>
        <v>No</v>
      </c>
      <c r="K5989" s="1" t="str">
        <f>IF($J5989="Yes",VLOOKUP($C5989,'ProvResponder deviceId'!$A$1:$C$20000,3,FALSE),"-")</f>
        <v>-</v>
      </c>
      <c r="L5989" s="1" t="str">
        <f t="shared" si="186"/>
        <v/>
      </c>
      <c r="M5989" s="1" t="str">
        <f t="shared" si="187"/>
        <v/>
      </c>
      <c r="N5989" s="1" t="str">
        <f>IF(ISBLANK($C5989),"",IF(ISNA(VLOOKUP($L5989,'result messages'!$H$3:$L$11,2,FALSE)),VLOOKUP($M5989,'result messages'!$H$3:$L$11,2,FALSE),VLOOKUP($L5989,'result messages'!$H$3:$L$11,2,FALSE)))</f>
        <v/>
      </c>
      <c r="O5989" s="1" t="str">
        <f>IF(ISBLANK($C5989),"",IF(ISNA(VLOOKUP($L5989,'result messages'!$H$3:$L$11,3,FALSE)),VLOOKUP($M5989,'result messages'!$H$3:$L$11,3,FALSE),VLOOKUP($L5989,'result messages'!$H$3:$L$11,3,FALSE)))</f>
        <v/>
      </c>
      <c r="P5989" s="1" t="str">
        <f>IF(ISBLANK($C5989),"",IF(ISNA(VLOOKUP($L5989,'result messages'!$H$3:$L$11,4,FALSE)),VLOOKUP($M5989,'result messages'!$H$3:$L$11,4,FALSE),VLOOKUP($L5989,'result messages'!$H$3:$L$11,4,FALSE)))</f>
        <v/>
      </c>
      <c r="Q5989" s="1" t="str">
        <f>IF(ISBLANK($C5989),"",IF(ISNA(VLOOKUP($L5989,'result messages'!$H$3:$L$11,5,FALSE)),VLOOKUP($M5989,'result messages'!$H$3:$L$11,5,FALSE),VLOOKUP($L5989,'result messages'!$H$3:$L$11,5,FALSE)))</f>
        <v/>
      </c>
    </row>
    <row r="5990" spans="1:17">
      <c r="A5990" s="1">
        <v>5987</v>
      </c>
      <c r="B5990" s="1"/>
      <c r="C5990" s="1"/>
      <c r="D5990" s="1"/>
      <c r="E5990" s="6"/>
      <c r="F5990" s="1"/>
      <c r="G5990" s="1" t="str">
        <f>IF(ISNA(VLOOKUP($C5990,'DTEN TCAP Linkage deviceId'!$A$1:$A$20000,1,FALSE)),"No","Yes")</f>
        <v>No</v>
      </c>
      <c r="H5990" s="1" t="str">
        <f>IF(ISNA(VLOOKUP($C5990,'Provisioning Requester'!$F$3:$H$20000,2,FALSE)),"No","Yes")</f>
        <v>No</v>
      </c>
      <c r="I5990" s="1" t="str">
        <f>IF($H5990="Yes",VLOOKUP($C5990,'Provisioning Requester'!$F$3:$H$20000,3,FALSE),"-")</f>
        <v>-</v>
      </c>
      <c r="J5990" s="1" t="str">
        <f>IF(OR(D5990="SVCP", E5990="TRUE"), "No", IF(ISNA(VLOOKUP($C5990,'ProvResponder deviceId'!$A$1:$A$20000,1,FALSE)),"No","Yes"))</f>
        <v>No</v>
      </c>
      <c r="K5990" s="1" t="str">
        <f>IF($J5990="Yes",VLOOKUP($C5990,'ProvResponder deviceId'!$A$1:$C$20000,3,FALSE),"-")</f>
        <v>-</v>
      </c>
      <c r="L5990" s="1" t="str">
        <f t="shared" si="186"/>
        <v/>
      </c>
      <c r="M5990" s="1" t="str">
        <f t="shared" si="187"/>
        <v/>
      </c>
      <c r="N5990" s="1" t="str">
        <f>IF(ISBLANK($C5990),"",IF(ISNA(VLOOKUP($L5990,'result messages'!$H$3:$L$11,2,FALSE)),VLOOKUP($M5990,'result messages'!$H$3:$L$11,2,FALSE),VLOOKUP($L5990,'result messages'!$H$3:$L$11,2,FALSE)))</f>
        <v/>
      </c>
      <c r="O5990" s="1" t="str">
        <f>IF(ISBLANK($C5990),"",IF(ISNA(VLOOKUP($L5990,'result messages'!$H$3:$L$11,3,FALSE)),VLOOKUP($M5990,'result messages'!$H$3:$L$11,3,FALSE),VLOOKUP($L5990,'result messages'!$H$3:$L$11,3,FALSE)))</f>
        <v/>
      </c>
      <c r="P5990" s="1" t="str">
        <f>IF(ISBLANK($C5990),"",IF(ISNA(VLOOKUP($L5990,'result messages'!$H$3:$L$11,4,FALSE)),VLOOKUP($M5990,'result messages'!$H$3:$L$11,4,FALSE),VLOOKUP($L5990,'result messages'!$H$3:$L$11,4,FALSE)))</f>
        <v/>
      </c>
      <c r="Q5990" s="1" t="str">
        <f>IF(ISBLANK($C5990),"",IF(ISNA(VLOOKUP($L5990,'result messages'!$H$3:$L$11,5,FALSE)),VLOOKUP($M5990,'result messages'!$H$3:$L$11,5,FALSE),VLOOKUP($L5990,'result messages'!$H$3:$L$11,5,FALSE)))</f>
        <v/>
      </c>
    </row>
    <row r="5991" spans="1:17">
      <c r="A5991" s="1">
        <v>5988</v>
      </c>
      <c r="B5991" s="1"/>
      <c r="C5991" s="1"/>
      <c r="D5991" s="1"/>
      <c r="E5991" s="6"/>
      <c r="F5991" s="1"/>
      <c r="G5991" s="1" t="str">
        <f>IF(ISNA(VLOOKUP($C5991,'DTEN TCAP Linkage deviceId'!$A$1:$A$20000,1,FALSE)),"No","Yes")</f>
        <v>No</v>
      </c>
      <c r="H5991" s="1" t="str">
        <f>IF(ISNA(VLOOKUP($C5991,'Provisioning Requester'!$F$3:$H$20000,2,FALSE)),"No","Yes")</f>
        <v>No</v>
      </c>
      <c r="I5991" s="1" t="str">
        <f>IF($H5991="Yes",VLOOKUP($C5991,'Provisioning Requester'!$F$3:$H$20000,3,FALSE),"-")</f>
        <v>-</v>
      </c>
      <c r="J5991" s="1" t="str">
        <f>IF(OR(D5991="SVCP", E5991="TRUE"), "No", IF(ISNA(VLOOKUP($C5991,'ProvResponder deviceId'!$A$1:$A$20000,1,FALSE)),"No","Yes"))</f>
        <v>No</v>
      </c>
      <c r="K5991" s="1" t="str">
        <f>IF($J5991="Yes",VLOOKUP($C5991,'ProvResponder deviceId'!$A$1:$C$20000,3,FALSE),"-")</f>
        <v>-</v>
      </c>
      <c r="L5991" s="1" t="str">
        <f t="shared" si="186"/>
        <v/>
      </c>
      <c r="M5991" s="1" t="str">
        <f t="shared" si="187"/>
        <v/>
      </c>
      <c r="N5991" s="1" t="str">
        <f>IF(ISBLANK($C5991),"",IF(ISNA(VLOOKUP($L5991,'result messages'!$H$3:$L$11,2,FALSE)),VLOOKUP($M5991,'result messages'!$H$3:$L$11,2,FALSE),VLOOKUP($L5991,'result messages'!$H$3:$L$11,2,FALSE)))</f>
        <v/>
      </c>
      <c r="O5991" s="1" t="str">
        <f>IF(ISBLANK($C5991),"",IF(ISNA(VLOOKUP($L5991,'result messages'!$H$3:$L$11,3,FALSE)),VLOOKUP($M5991,'result messages'!$H$3:$L$11,3,FALSE),VLOOKUP($L5991,'result messages'!$H$3:$L$11,3,FALSE)))</f>
        <v/>
      </c>
      <c r="P5991" s="1" t="str">
        <f>IF(ISBLANK($C5991),"",IF(ISNA(VLOOKUP($L5991,'result messages'!$H$3:$L$11,4,FALSE)),VLOOKUP($M5991,'result messages'!$H$3:$L$11,4,FALSE),VLOOKUP($L5991,'result messages'!$H$3:$L$11,4,FALSE)))</f>
        <v/>
      </c>
      <c r="Q5991" s="1" t="str">
        <f>IF(ISBLANK($C5991),"",IF(ISNA(VLOOKUP($L5991,'result messages'!$H$3:$L$11,5,FALSE)),VLOOKUP($M5991,'result messages'!$H$3:$L$11,5,FALSE),VLOOKUP($L5991,'result messages'!$H$3:$L$11,5,FALSE)))</f>
        <v/>
      </c>
    </row>
    <row r="5992" spans="1:17">
      <c r="A5992" s="1">
        <v>5989</v>
      </c>
      <c r="B5992" s="1"/>
      <c r="C5992" s="1"/>
      <c r="D5992" s="1"/>
      <c r="E5992" s="6"/>
      <c r="F5992" s="1"/>
      <c r="G5992" s="1" t="str">
        <f>IF(ISNA(VLOOKUP($C5992,'DTEN TCAP Linkage deviceId'!$A$1:$A$20000,1,FALSE)),"No","Yes")</f>
        <v>No</v>
      </c>
      <c r="H5992" s="1" t="str">
        <f>IF(ISNA(VLOOKUP($C5992,'Provisioning Requester'!$F$3:$H$20000,2,FALSE)),"No","Yes")</f>
        <v>No</v>
      </c>
      <c r="I5992" s="1" t="str">
        <f>IF($H5992="Yes",VLOOKUP($C5992,'Provisioning Requester'!$F$3:$H$20000,3,FALSE),"-")</f>
        <v>-</v>
      </c>
      <c r="J5992" s="1" t="str">
        <f>IF(OR(D5992="SVCP", E5992="TRUE"), "No", IF(ISNA(VLOOKUP($C5992,'ProvResponder deviceId'!$A$1:$A$20000,1,FALSE)),"No","Yes"))</f>
        <v>No</v>
      </c>
      <c r="K5992" s="1" t="str">
        <f>IF($J5992="Yes",VLOOKUP($C5992,'ProvResponder deviceId'!$A$1:$C$20000,3,FALSE),"-")</f>
        <v>-</v>
      </c>
      <c r="L5992" s="1" t="str">
        <f t="shared" si="186"/>
        <v/>
      </c>
      <c r="M5992" s="1" t="str">
        <f t="shared" si="187"/>
        <v/>
      </c>
      <c r="N5992" s="1" t="str">
        <f>IF(ISBLANK($C5992),"",IF(ISNA(VLOOKUP($L5992,'result messages'!$H$3:$L$11,2,FALSE)),VLOOKUP($M5992,'result messages'!$H$3:$L$11,2,FALSE),VLOOKUP($L5992,'result messages'!$H$3:$L$11,2,FALSE)))</f>
        <v/>
      </c>
      <c r="O5992" s="1" t="str">
        <f>IF(ISBLANK($C5992),"",IF(ISNA(VLOOKUP($L5992,'result messages'!$H$3:$L$11,3,FALSE)),VLOOKUP($M5992,'result messages'!$H$3:$L$11,3,FALSE),VLOOKUP($L5992,'result messages'!$H$3:$L$11,3,FALSE)))</f>
        <v/>
      </c>
      <c r="P5992" s="1" t="str">
        <f>IF(ISBLANK($C5992),"",IF(ISNA(VLOOKUP($L5992,'result messages'!$H$3:$L$11,4,FALSE)),VLOOKUP($M5992,'result messages'!$H$3:$L$11,4,FALSE),VLOOKUP($L5992,'result messages'!$H$3:$L$11,4,FALSE)))</f>
        <v/>
      </c>
      <c r="Q5992" s="1" t="str">
        <f>IF(ISBLANK($C5992),"",IF(ISNA(VLOOKUP($L5992,'result messages'!$H$3:$L$11,5,FALSE)),VLOOKUP($M5992,'result messages'!$H$3:$L$11,5,FALSE),VLOOKUP($L5992,'result messages'!$H$3:$L$11,5,FALSE)))</f>
        <v/>
      </c>
    </row>
    <row r="5993" spans="1:17">
      <c r="A5993" s="1">
        <v>5990</v>
      </c>
      <c r="B5993" s="1"/>
      <c r="C5993" s="1"/>
      <c r="D5993" s="1"/>
      <c r="E5993" s="6"/>
      <c r="F5993" s="1"/>
      <c r="G5993" s="1" t="str">
        <f>IF(ISNA(VLOOKUP($C5993,'DTEN TCAP Linkage deviceId'!$A$1:$A$20000,1,FALSE)),"No","Yes")</f>
        <v>No</v>
      </c>
      <c r="H5993" s="1" t="str">
        <f>IF(ISNA(VLOOKUP($C5993,'Provisioning Requester'!$F$3:$H$20000,2,FALSE)),"No","Yes")</f>
        <v>No</v>
      </c>
      <c r="I5993" s="1" t="str">
        <f>IF($H5993="Yes",VLOOKUP($C5993,'Provisioning Requester'!$F$3:$H$20000,3,FALSE),"-")</f>
        <v>-</v>
      </c>
      <c r="J5993" s="1" t="str">
        <f>IF(OR(D5993="SVCP", E5993="TRUE"), "No", IF(ISNA(VLOOKUP($C5993,'ProvResponder deviceId'!$A$1:$A$20000,1,FALSE)),"No","Yes"))</f>
        <v>No</v>
      </c>
      <c r="K5993" s="1" t="str">
        <f>IF($J5993="Yes",VLOOKUP($C5993,'ProvResponder deviceId'!$A$1:$C$20000,3,FALSE),"-")</f>
        <v>-</v>
      </c>
      <c r="L5993" s="1" t="str">
        <f t="shared" si="186"/>
        <v/>
      </c>
      <c r="M5993" s="1" t="str">
        <f t="shared" si="187"/>
        <v/>
      </c>
      <c r="N5993" s="1" t="str">
        <f>IF(ISBLANK($C5993),"",IF(ISNA(VLOOKUP($L5993,'result messages'!$H$3:$L$11,2,FALSE)),VLOOKUP($M5993,'result messages'!$H$3:$L$11,2,FALSE),VLOOKUP($L5993,'result messages'!$H$3:$L$11,2,FALSE)))</f>
        <v/>
      </c>
      <c r="O5993" s="1" t="str">
        <f>IF(ISBLANK($C5993),"",IF(ISNA(VLOOKUP($L5993,'result messages'!$H$3:$L$11,3,FALSE)),VLOOKUP($M5993,'result messages'!$H$3:$L$11,3,FALSE),VLOOKUP($L5993,'result messages'!$H$3:$L$11,3,FALSE)))</f>
        <v/>
      </c>
      <c r="P5993" s="1" t="str">
        <f>IF(ISBLANK($C5993),"",IF(ISNA(VLOOKUP($L5993,'result messages'!$H$3:$L$11,4,FALSE)),VLOOKUP($M5993,'result messages'!$H$3:$L$11,4,FALSE),VLOOKUP($L5993,'result messages'!$H$3:$L$11,4,FALSE)))</f>
        <v/>
      </c>
      <c r="Q5993" s="1" t="str">
        <f>IF(ISBLANK($C5993),"",IF(ISNA(VLOOKUP($L5993,'result messages'!$H$3:$L$11,5,FALSE)),VLOOKUP($M5993,'result messages'!$H$3:$L$11,5,FALSE),VLOOKUP($L5993,'result messages'!$H$3:$L$11,5,FALSE)))</f>
        <v/>
      </c>
    </row>
    <row r="5994" spans="1:17">
      <c r="A5994" s="1">
        <v>5991</v>
      </c>
      <c r="B5994" s="1"/>
      <c r="C5994" s="1"/>
      <c r="D5994" s="1"/>
      <c r="E5994" s="6"/>
      <c r="F5994" s="1"/>
      <c r="G5994" s="1" t="str">
        <f>IF(ISNA(VLOOKUP($C5994,'DTEN TCAP Linkage deviceId'!$A$1:$A$20000,1,FALSE)),"No","Yes")</f>
        <v>No</v>
      </c>
      <c r="H5994" s="1" t="str">
        <f>IF(ISNA(VLOOKUP($C5994,'Provisioning Requester'!$F$3:$H$20000,2,FALSE)),"No","Yes")</f>
        <v>No</v>
      </c>
      <c r="I5994" s="1" t="str">
        <f>IF($H5994="Yes",VLOOKUP($C5994,'Provisioning Requester'!$F$3:$H$20000,3,FALSE),"-")</f>
        <v>-</v>
      </c>
      <c r="J5994" s="1" t="str">
        <f>IF(OR(D5994="SVCP", E5994="TRUE"), "No", IF(ISNA(VLOOKUP($C5994,'ProvResponder deviceId'!$A$1:$A$20000,1,FALSE)),"No","Yes"))</f>
        <v>No</v>
      </c>
      <c r="K5994" s="1" t="str">
        <f>IF($J5994="Yes",VLOOKUP($C5994,'ProvResponder deviceId'!$A$1:$C$20000,3,FALSE),"-")</f>
        <v>-</v>
      </c>
      <c r="L5994" s="1" t="str">
        <f t="shared" si="186"/>
        <v/>
      </c>
      <c r="M5994" s="1" t="str">
        <f t="shared" si="187"/>
        <v/>
      </c>
      <c r="N5994" s="1" t="str">
        <f>IF(ISBLANK($C5994),"",IF(ISNA(VLOOKUP($L5994,'result messages'!$H$3:$L$11,2,FALSE)),VLOOKUP($M5994,'result messages'!$H$3:$L$11,2,FALSE),VLOOKUP($L5994,'result messages'!$H$3:$L$11,2,FALSE)))</f>
        <v/>
      </c>
      <c r="O5994" s="1" t="str">
        <f>IF(ISBLANK($C5994),"",IF(ISNA(VLOOKUP($L5994,'result messages'!$H$3:$L$11,3,FALSE)),VLOOKUP($M5994,'result messages'!$H$3:$L$11,3,FALSE),VLOOKUP($L5994,'result messages'!$H$3:$L$11,3,FALSE)))</f>
        <v/>
      </c>
      <c r="P5994" s="1" t="str">
        <f>IF(ISBLANK($C5994),"",IF(ISNA(VLOOKUP($L5994,'result messages'!$H$3:$L$11,4,FALSE)),VLOOKUP($M5994,'result messages'!$H$3:$L$11,4,FALSE),VLOOKUP($L5994,'result messages'!$H$3:$L$11,4,FALSE)))</f>
        <v/>
      </c>
      <c r="Q5994" s="1" t="str">
        <f>IF(ISBLANK($C5994),"",IF(ISNA(VLOOKUP($L5994,'result messages'!$H$3:$L$11,5,FALSE)),VLOOKUP($M5994,'result messages'!$H$3:$L$11,5,FALSE),VLOOKUP($L5994,'result messages'!$H$3:$L$11,5,FALSE)))</f>
        <v/>
      </c>
    </row>
    <row r="5995" spans="1:17">
      <c r="A5995" s="1">
        <v>5992</v>
      </c>
      <c r="B5995" s="1"/>
      <c r="C5995" s="1"/>
      <c r="D5995" s="1"/>
      <c r="E5995" s="6"/>
      <c r="F5995" s="1"/>
      <c r="G5995" s="1" t="str">
        <f>IF(ISNA(VLOOKUP($C5995,'DTEN TCAP Linkage deviceId'!$A$1:$A$20000,1,FALSE)),"No","Yes")</f>
        <v>No</v>
      </c>
      <c r="H5995" s="1" t="str">
        <f>IF(ISNA(VLOOKUP($C5995,'Provisioning Requester'!$F$3:$H$20000,2,FALSE)),"No","Yes")</f>
        <v>No</v>
      </c>
      <c r="I5995" s="1" t="str">
        <f>IF($H5995="Yes",VLOOKUP($C5995,'Provisioning Requester'!$F$3:$H$20000,3,FALSE),"-")</f>
        <v>-</v>
      </c>
      <c r="J5995" s="1" t="str">
        <f>IF(OR(D5995="SVCP", E5995="TRUE"), "No", IF(ISNA(VLOOKUP($C5995,'ProvResponder deviceId'!$A$1:$A$20000,1,FALSE)),"No","Yes"))</f>
        <v>No</v>
      </c>
      <c r="K5995" s="1" t="str">
        <f>IF($J5995="Yes",VLOOKUP($C5995,'ProvResponder deviceId'!$A$1:$C$20000,3,FALSE),"-")</f>
        <v>-</v>
      </c>
      <c r="L5995" s="1" t="str">
        <f t="shared" si="186"/>
        <v/>
      </c>
      <c r="M5995" s="1" t="str">
        <f t="shared" si="187"/>
        <v/>
      </c>
      <c r="N5995" s="1" t="str">
        <f>IF(ISBLANK($C5995),"",IF(ISNA(VLOOKUP($L5995,'result messages'!$H$3:$L$11,2,FALSE)),VLOOKUP($M5995,'result messages'!$H$3:$L$11,2,FALSE),VLOOKUP($L5995,'result messages'!$H$3:$L$11,2,FALSE)))</f>
        <v/>
      </c>
      <c r="O5995" s="1" t="str">
        <f>IF(ISBLANK($C5995),"",IF(ISNA(VLOOKUP($L5995,'result messages'!$H$3:$L$11,3,FALSE)),VLOOKUP($M5995,'result messages'!$H$3:$L$11,3,FALSE),VLOOKUP($L5995,'result messages'!$H$3:$L$11,3,FALSE)))</f>
        <v/>
      </c>
      <c r="P5995" s="1" t="str">
        <f>IF(ISBLANK($C5995),"",IF(ISNA(VLOOKUP($L5995,'result messages'!$H$3:$L$11,4,FALSE)),VLOOKUP($M5995,'result messages'!$H$3:$L$11,4,FALSE),VLOOKUP($L5995,'result messages'!$H$3:$L$11,4,FALSE)))</f>
        <v/>
      </c>
      <c r="Q5995" s="1" t="str">
        <f>IF(ISBLANK($C5995),"",IF(ISNA(VLOOKUP($L5995,'result messages'!$H$3:$L$11,5,FALSE)),VLOOKUP($M5995,'result messages'!$H$3:$L$11,5,FALSE),VLOOKUP($L5995,'result messages'!$H$3:$L$11,5,FALSE)))</f>
        <v/>
      </c>
    </row>
    <row r="5996" spans="1:17">
      <c r="A5996" s="1">
        <v>5993</v>
      </c>
      <c r="B5996" s="1"/>
      <c r="C5996" s="1"/>
      <c r="D5996" s="1"/>
      <c r="E5996" s="6"/>
      <c r="F5996" s="1"/>
      <c r="G5996" s="1" t="str">
        <f>IF(ISNA(VLOOKUP($C5996,'DTEN TCAP Linkage deviceId'!$A$1:$A$20000,1,FALSE)),"No","Yes")</f>
        <v>No</v>
      </c>
      <c r="H5996" s="1" t="str">
        <f>IF(ISNA(VLOOKUP($C5996,'Provisioning Requester'!$F$3:$H$20000,2,FALSE)),"No","Yes")</f>
        <v>No</v>
      </c>
      <c r="I5996" s="1" t="str">
        <f>IF($H5996="Yes",VLOOKUP($C5996,'Provisioning Requester'!$F$3:$H$20000,3,FALSE),"-")</f>
        <v>-</v>
      </c>
      <c r="J5996" s="1" t="str">
        <f>IF(OR(D5996="SVCP", E5996="TRUE"), "No", IF(ISNA(VLOOKUP($C5996,'ProvResponder deviceId'!$A$1:$A$20000,1,FALSE)),"No","Yes"))</f>
        <v>No</v>
      </c>
      <c r="K5996" s="1" t="str">
        <f>IF($J5996="Yes",VLOOKUP($C5996,'ProvResponder deviceId'!$A$1:$C$20000,3,FALSE),"-")</f>
        <v>-</v>
      </c>
      <c r="L5996" s="1" t="str">
        <f t="shared" si="186"/>
        <v/>
      </c>
      <c r="M5996" s="1" t="str">
        <f t="shared" si="187"/>
        <v/>
      </c>
      <c r="N5996" s="1" t="str">
        <f>IF(ISBLANK($C5996),"",IF(ISNA(VLOOKUP($L5996,'result messages'!$H$3:$L$11,2,FALSE)),VLOOKUP($M5996,'result messages'!$H$3:$L$11,2,FALSE),VLOOKUP($L5996,'result messages'!$H$3:$L$11,2,FALSE)))</f>
        <v/>
      </c>
      <c r="O5996" s="1" t="str">
        <f>IF(ISBLANK($C5996),"",IF(ISNA(VLOOKUP($L5996,'result messages'!$H$3:$L$11,3,FALSE)),VLOOKUP($M5996,'result messages'!$H$3:$L$11,3,FALSE),VLOOKUP($L5996,'result messages'!$H$3:$L$11,3,FALSE)))</f>
        <v/>
      </c>
      <c r="P5996" s="1" t="str">
        <f>IF(ISBLANK($C5996),"",IF(ISNA(VLOOKUP($L5996,'result messages'!$H$3:$L$11,4,FALSE)),VLOOKUP($M5996,'result messages'!$H$3:$L$11,4,FALSE),VLOOKUP($L5996,'result messages'!$H$3:$L$11,4,FALSE)))</f>
        <v/>
      </c>
      <c r="Q5996" s="1" t="str">
        <f>IF(ISBLANK($C5996),"",IF(ISNA(VLOOKUP($L5996,'result messages'!$H$3:$L$11,5,FALSE)),VLOOKUP($M5996,'result messages'!$H$3:$L$11,5,FALSE),VLOOKUP($L5996,'result messages'!$H$3:$L$11,5,FALSE)))</f>
        <v/>
      </c>
    </row>
    <row r="5997" spans="1:17">
      <c r="A5997" s="1">
        <v>5994</v>
      </c>
      <c r="B5997" s="1"/>
      <c r="C5997" s="1"/>
      <c r="D5997" s="1"/>
      <c r="E5997" s="6"/>
      <c r="F5997" s="1"/>
      <c r="G5997" s="1" t="str">
        <f>IF(ISNA(VLOOKUP($C5997,'DTEN TCAP Linkage deviceId'!$A$1:$A$20000,1,FALSE)),"No","Yes")</f>
        <v>No</v>
      </c>
      <c r="H5997" s="1" t="str">
        <f>IF(ISNA(VLOOKUP($C5997,'Provisioning Requester'!$F$3:$H$20000,2,FALSE)),"No","Yes")</f>
        <v>No</v>
      </c>
      <c r="I5997" s="1" t="str">
        <f>IF($H5997="Yes",VLOOKUP($C5997,'Provisioning Requester'!$F$3:$H$20000,3,FALSE),"-")</f>
        <v>-</v>
      </c>
      <c r="J5997" s="1" t="str">
        <f>IF(OR(D5997="SVCP", E5997="TRUE"), "No", IF(ISNA(VLOOKUP($C5997,'ProvResponder deviceId'!$A$1:$A$20000,1,FALSE)),"No","Yes"))</f>
        <v>No</v>
      </c>
      <c r="K5997" s="1" t="str">
        <f>IF($J5997="Yes",VLOOKUP($C5997,'ProvResponder deviceId'!$A$1:$C$20000,3,FALSE),"-")</f>
        <v>-</v>
      </c>
      <c r="L5997" s="1" t="str">
        <f t="shared" si="186"/>
        <v/>
      </c>
      <c r="M5997" s="1" t="str">
        <f t="shared" si="187"/>
        <v/>
      </c>
      <c r="N5997" s="1" t="str">
        <f>IF(ISBLANK($C5997),"",IF(ISNA(VLOOKUP($L5997,'result messages'!$H$3:$L$11,2,FALSE)),VLOOKUP($M5997,'result messages'!$H$3:$L$11,2,FALSE),VLOOKUP($L5997,'result messages'!$H$3:$L$11,2,FALSE)))</f>
        <v/>
      </c>
      <c r="O5997" s="1" t="str">
        <f>IF(ISBLANK($C5997),"",IF(ISNA(VLOOKUP($L5997,'result messages'!$H$3:$L$11,3,FALSE)),VLOOKUP($M5997,'result messages'!$H$3:$L$11,3,FALSE),VLOOKUP($L5997,'result messages'!$H$3:$L$11,3,FALSE)))</f>
        <v/>
      </c>
      <c r="P5997" s="1" t="str">
        <f>IF(ISBLANK($C5997),"",IF(ISNA(VLOOKUP($L5997,'result messages'!$H$3:$L$11,4,FALSE)),VLOOKUP($M5997,'result messages'!$H$3:$L$11,4,FALSE),VLOOKUP($L5997,'result messages'!$H$3:$L$11,4,FALSE)))</f>
        <v/>
      </c>
      <c r="Q5997" s="1" t="str">
        <f>IF(ISBLANK($C5997),"",IF(ISNA(VLOOKUP($L5997,'result messages'!$H$3:$L$11,5,FALSE)),VLOOKUP($M5997,'result messages'!$H$3:$L$11,5,FALSE),VLOOKUP($L5997,'result messages'!$H$3:$L$11,5,FALSE)))</f>
        <v/>
      </c>
    </row>
    <row r="5998" spans="1:17">
      <c r="A5998" s="1">
        <v>5995</v>
      </c>
      <c r="B5998" s="1"/>
      <c r="C5998" s="1"/>
      <c r="D5998" s="1"/>
      <c r="E5998" s="6"/>
      <c r="F5998" s="1"/>
      <c r="G5998" s="1" t="str">
        <f>IF(ISNA(VLOOKUP($C5998,'DTEN TCAP Linkage deviceId'!$A$1:$A$20000,1,FALSE)),"No","Yes")</f>
        <v>No</v>
      </c>
      <c r="H5998" s="1" t="str">
        <f>IF(ISNA(VLOOKUP($C5998,'Provisioning Requester'!$F$3:$H$20000,2,FALSE)),"No","Yes")</f>
        <v>No</v>
      </c>
      <c r="I5998" s="1" t="str">
        <f>IF($H5998="Yes",VLOOKUP($C5998,'Provisioning Requester'!$F$3:$H$20000,3,FALSE),"-")</f>
        <v>-</v>
      </c>
      <c r="J5998" s="1" t="str">
        <f>IF(OR(D5998="SVCP", E5998="TRUE"), "No", IF(ISNA(VLOOKUP($C5998,'ProvResponder deviceId'!$A$1:$A$20000,1,FALSE)),"No","Yes"))</f>
        <v>No</v>
      </c>
      <c r="K5998" s="1" t="str">
        <f>IF($J5998="Yes",VLOOKUP($C5998,'ProvResponder deviceId'!$A$1:$C$20000,3,FALSE),"-")</f>
        <v>-</v>
      </c>
      <c r="L5998" s="1" t="str">
        <f t="shared" si="186"/>
        <v/>
      </c>
      <c r="M5998" s="1" t="str">
        <f t="shared" si="187"/>
        <v/>
      </c>
      <c r="N5998" s="1" t="str">
        <f>IF(ISBLANK($C5998),"",IF(ISNA(VLOOKUP($L5998,'result messages'!$H$3:$L$11,2,FALSE)),VLOOKUP($M5998,'result messages'!$H$3:$L$11,2,FALSE),VLOOKUP($L5998,'result messages'!$H$3:$L$11,2,FALSE)))</f>
        <v/>
      </c>
      <c r="O5998" s="1" t="str">
        <f>IF(ISBLANK($C5998),"",IF(ISNA(VLOOKUP($L5998,'result messages'!$H$3:$L$11,3,FALSE)),VLOOKUP($M5998,'result messages'!$H$3:$L$11,3,FALSE),VLOOKUP($L5998,'result messages'!$H$3:$L$11,3,FALSE)))</f>
        <v/>
      </c>
      <c r="P5998" s="1" t="str">
        <f>IF(ISBLANK($C5998),"",IF(ISNA(VLOOKUP($L5998,'result messages'!$H$3:$L$11,4,FALSE)),VLOOKUP($M5998,'result messages'!$H$3:$L$11,4,FALSE),VLOOKUP($L5998,'result messages'!$H$3:$L$11,4,FALSE)))</f>
        <v/>
      </c>
      <c r="Q5998" s="1" t="str">
        <f>IF(ISBLANK($C5998),"",IF(ISNA(VLOOKUP($L5998,'result messages'!$H$3:$L$11,5,FALSE)),VLOOKUP($M5998,'result messages'!$H$3:$L$11,5,FALSE),VLOOKUP($L5998,'result messages'!$H$3:$L$11,5,FALSE)))</f>
        <v/>
      </c>
    </row>
    <row r="5999" spans="1:17">
      <c r="A5999" s="1">
        <v>5996</v>
      </c>
      <c r="B5999" s="1"/>
      <c r="C5999" s="1"/>
      <c r="D5999" s="1"/>
      <c r="E5999" s="6"/>
      <c r="F5999" s="1"/>
      <c r="G5999" s="1" t="str">
        <f>IF(ISNA(VLOOKUP($C5999,'DTEN TCAP Linkage deviceId'!$A$1:$A$20000,1,FALSE)),"No","Yes")</f>
        <v>No</v>
      </c>
      <c r="H5999" s="1" t="str">
        <f>IF(ISNA(VLOOKUP($C5999,'Provisioning Requester'!$F$3:$H$20000,2,FALSE)),"No","Yes")</f>
        <v>No</v>
      </c>
      <c r="I5999" s="1" t="str">
        <f>IF($H5999="Yes",VLOOKUP($C5999,'Provisioning Requester'!$F$3:$H$20000,3,FALSE),"-")</f>
        <v>-</v>
      </c>
      <c r="J5999" s="1" t="str">
        <f>IF(OR(D5999="SVCP", E5999="TRUE"), "No", IF(ISNA(VLOOKUP($C5999,'ProvResponder deviceId'!$A$1:$A$20000,1,FALSE)),"No","Yes"))</f>
        <v>No</v>
      </c>
      <c r="K5999" s="1" t="str">
        <f>IF($J5999="Yes",VLOOKUP($C5999,'ProvResponder deviceId'!$A$1:$C$20000,3,FALSE),"-")</f>
        <v>-</v>
      </c>
      <c r="L5999" s="1" t="str">
        <f t="shared" si="186"/>
        <v/>
      </c>
      <c r="M5999" s="1" t="str">
        <f t="shared" si="187"/>
        <v/>
      </c>
      <c r="N5999" s="1" t="str">
        <f>IF(ISBLANK($C5999),"",IF(ISNA(VLOOKUP($L5999,'result messages'!$H$3:$L$11,2,FALSE)),VLOOKUP($M5999,'result messages'!$H$3:$L$11,2,FALSE),VLOOKUP($L5999,'result messages'!$H$3:$L$11,2,FALSE)))</f>
        <v/>
      </c>
      <c r="O5999" s="1" t="str">
        <f>IF(ISBLANK($C5999),"",IF(ISNA(VLOOKUP($L5999,'result messages'!$H$3:$L$11,3,FALSE)),VLOOKUP($M5999,'result messages'!$H$3:$L$11,3,FALSE),VLOOKUP($L5999,'result messages'!$H$3:$L$11,3,FALSE)))</f>
        <v/>
      </c>
      <c r="P5999" s="1" t="str">
        <f>IF(ISBLANK($C5999),"",IF(ISNA(VLOOKUP($L5999,'result messages'!$H$3:$L$11,4,FALSE)),VLOOKUP($M5999,'result messages'!$H$3:$L$11,4,FALSE),VLOOKUP($L5999,'result messages'!$H$3:$L$11,4,FALSE)))</f>
        <v/>
      </c>
      <c r="Q5999" s="1" t="str">
        <f>IF(ISBLANK($C5999),"",IF(ISNA(VLOOKUP($L5999,'result messages'!$H$3:$L$11,5,FALSE)),VLOOKUP($M5999,'result messages'!$H$3:$L$11,5,FALSE),VLOOKUP($L5999,'result messages'!$H$3:$L$11,5,FALSE)))</f>
        <v/>
      </c>
    </row>
    <row r="6000" spans="1:17">
      <c r="A6000" s="1">
        <v>5997</v>
      </c>
      <c r="B6000" s="1"/>
      <c r="C6000" s="1"/>
      <c r="D6000" s="1"/>
      <c r="E6000" s="6"/>
      <c r="F6000" s="1"/>
      <c r="G6000" s="1" t="str">
        <f>IF(ISNA(VLOOKUP($C6000,'DTEN TCAP Linkage deviceId'!$A$1:$A$20000,1,FALSE)),"No","Yes")</f>
        <v>No</v>
      </c>
      <c r="H6000" s="1" t="str">
        <f>IF(ISNA(VLOOKUP($C6000,'Provisioning Requester'!$F$3:$H$20000,2,FALSE)),"No","Yes")</f>
        <v>No</v>
      </c>
      <c r="I6000" s="1" t="str">
        <f>IF($H6000="Yes",VLOOKUP($C6000,'Provisioning Requester'!$F$3:$H$20000,3,FALSE),"-")</f>
        <v>-</v>
      </c>
      <c r="J6000" s="1" t="str">
        <f>IF(OR(D6000="SVCP", E6000="TRUE"), "No", IF(ISNA(VLOOKUP($C6000,'ProvResponder deviceId'!$A$1:$A$20000,1,FALSE)),"No","Yes"))</f>
        <v>No</v>
      </c>
      <c r="K6000" s="1" t="str">
        <f>IF($J6000="Yes",VLOOKUP($C6000,'ProvResponder deviceId'!$A$1:$C$20000,3,FALSE),"-")</f>
        <v>-</v>
      </c>
      <c r="L6000" s="1" t="str">
        <f t="shared" si="186"/>
        <v/>
      </c>
      <c r="M6000" s="1" t="str">
        <f t="shared" si="187"/>
        <v/>
      </c>
      <c r="N6000" s="1" t="str">
        <f>IF(ISBLANK($C6000),"",IF(ISNA(VLOOKUP($L6000,'result messages'!$H$3:$L$11,2,FALSE)),VLOOKUP($M6000,'result messages'!$H$3:$L$11,2,FALSE),VLOOKUP($L6000,'result messages'!$H$3:$L$11,2,FALSE)))</f>
        <v/>
      </c>
      <c r="O6000" s="1" t="str">
        <f>IF(ISBLANK($C6000),"",IF(ISNA(VLOOKUP($L6000,'result messages'!$H$3:$L$11,3,FALSE)),VLOOKUP($M6000,'result messages'!$H$3:$L$11,3,FALSE),VLOOKUP($L6000,'result messages'!$H$3:$L$11,3,FALSE)))</f>
        <v/>
      </c>
      <c r="P6000" s="1" t="str">
        <f>IF(ISBLANK($C6000),"",IF(ISNA(VLOOKUP($L6000,'result messages'!$H$3:$L$11,4,FALSE)),VLOOKUP($M6000,'result messages'!$H$3:$L$11,4,FALSE),VLOOKUP($L6000,'result messages'!$H$3:$L$11,4,FALSE)))</f>
        <v/>
      </c>
      <c r="Q6000" s="1" t="str">
        <f>IF(ISBLANK($C6000),"",IF(ISNA(VLOOKUP($L6000,'result messages'!$H$3:$L$11,5,FALSE)),VLOOKUP($M6000,'result messages'!$H$3:$L$11,5,FALSE),VLOOKUP($L6000,'result messages'!$H$3:$L$11,5,FALSE)))</f>
        <v/>
      </c>
    </row>
    <row r="6001" spans="1:17">
      <c r="A6001" s="1">
        <v>5998</v>
      </c>
      <c r="B6001" s="1"/>
      <c r="C6001" s="1"/>
      <c r="D6001" s="1"/>
      <c r="E6001" s="6"/>
      <c r="F6001" s="1"/>
      <c r="G6001" s="1" t="str">
        <f>IF(ISNA(VLOOKUP($C6001,'DTEN TCAP Linkage deviceId'!$A$1:$A$20000,1,FALSE)),"No","Yes")</f>
        <v>No</v>
      </c>
      <c r="H6001" s="1" t="str">
        <f>IF(ISNA(VLOOKUP($C6001,'Provisioning Requester'!$F$3:$H$20000,2,FALSE)),"No","Yes")</f>
        <v>No</v>
      </c>
      <c r="I6001" s="1" t="str">
        <f>IF($H6001="Yes",VLOOKUP($C6001,'Provisioning Requester'!$F$3:$H$20000,3,FALSE),"-")</f>
        <v>-</v>
      </c>
      <c r="J6001" s="1" t="str">
        <f>IF(OR(D6001="SVCP", E6001="TRUE"), "No", IF(ISNA(VLOOKUP($C6001,'ProvResponder deviceId'!$A$1:$A$20000,1,FALSE)),"No","Yes"))</f>
        <v>No</v>
      </c>
      <c r="K6001" s="1" t="str">
        <f>IF($J6001="Yes",VLOOKUP($C6001,'ProvResponder deviceId'!$A$1:$C$20000,3,FALSE),"-")</f>
        <v>-</v>
      </c>
      <c r="L6001" s="1" t="str">
        <f t="shared" si="186"/>
        <v/>
      </c>
      <c r="M6001" s="1" t="str">
        <f t="shared" si="187"/>
        <v/>
      </c>
      <c r="N6001" s="1" t="str">
        <f>IF(ISBLANK($C6001),"",IF(ISNA(VLOOKUP($L6001,'result messages'!$H$3:$L$11,2,FALSE)),VLOOKUP($M6001,'result messages'!$H$3:$L$11,2,FALSE),VLOOKUP($L6001,'result messages'!$H$3:$L$11,2,FALSE)))</f>
        <v/>
      </c>
      <c r="O6001" s="1" t="str">
        <f>IF(ISBLANK($C6001),"",IF(ISNA(VLOOKUP($L6001,'result messages'!$H$3:$L$11,3,FALSE)),VLOOKUP($M6001,'result messages'!$H$3:$L$11,3,FALSE),VLOOKUP($L6001,'result messages'!$H$3:$L$11,3,FALSE)))</f>
        <v/>
      </c>
      <c r="P6001" s="1" t="str">
        <f>IF(ISBLANK($C6001),"",IF(ISNA(VLOOKUP($L6001,'result messages'!$H$3:$L$11,4,FALSE)),VLOOKUP($M6001,'result messages'!$H$3:$L$11,4,FALSE),VLOOKUP($L6001,'result messages'!$H$3:$L$11,4,FALSE)))</f>
        <v/>
      </c>
      <c r="Q6001" s="1" t="str">
        <f>IF(ISBLANK($C6001),"",IF(ISNA(VLOOKUP($L6001,'result messages'!$H$3:$L$11,5,FALSE)),VLOOKUP($M6001,'result messages'!$H$3:$L$11,5,FALSE),VLOOKUP($L6001,'result messages'!$H$3:$L$11,5,FALSE)))</f>
        <v/>
      </c>
    </row>
    <row r="6002" spans="1:17">
      <c r="A6002" s="1">
        <v>5999</v>
      </c>
      <c r="B6002" s="1"/>
      <c r="C6002" s="1"/>
      <c r="D6002" s="1"/>
      <c r="E6002" s="6"/>
      <c r="F6002" s="1"/>
      <c r="G6002" s="1" t="str">
        <f>IF(ISNA(VLOOKUP($C6002,'DTEN TCAP Linkage deviceId'!$A$1:$A$20000,1,FALSE)),"No","Yes")</f>
        <v>No</v>
      </c>
      <c r="H6002" s="1" t="str">
        <f>IF(ISNA(VLOOKUP($C6002,'Provisioning Requester'!$F$3:$H$20000,2,FALSE)),"No","Yes")</f>
        <v>No</v>
      </c>
      <c r="I6002" s="1" t="str">
        <f>IF($H6002="Yes",VLOOKUP($C6002,'Provisioning Requester'!$F$3:$H$20000,3,FALSE),"-")</f>
        <v>-</v>
      </c>
      <c r="J6002" s="1" t="str">
        <f>IF(OR(D6002="SVCP", E6002="TRUE"), "No", IF(ISNA(VLOOKUP($C6002,'ProvResponder deviceId'!$A$1:$A$20000,1,FALSE)),"No","Yes"))</f>
        <v>No</v>
      </c>
      <c r="K6002" s="1" t="str">
        <f>IF($J6002="Yes",VLOOKUP($C6002,'ProvResponder deviceId'!$A$1:$C$20000,3,FALSE),"-")</f>
        <v>-</v>
      </c>
      <c r="L6002" s="1" t="str">
        <f t="shared" si="186"/>
        <v/>
      </c>
      <c r="M6002" s="1" t="str">
        <f t="shared" si="187"/>
        <v/>
      </c>
      <c r="N6002" s="1" t="str">
        <f>IF(ISBLANK($C6002),"",IF(ISNA(VLOOKUP($L6002,'result messages'!$H$3:$L$11,2,FALSE)),VLOOKUP($M6002,'result messages'!$H$3:$L$11,2,FALSE),VLOOKUP($L6002,'result messages'!$H$3:$L$11,2,FALSE)))</f>
        <v/>
      </c>
      <c r="O6002" s="1" t="str">
        <f>IF(ISBLANK($C6002),"",IF(ISNA(VLOOKUP($L6002,'result messages'!$H$3:$L$11,3,FALSE)),VLOOKUP($M6002,'result messages'!$H$3:$L$11,3,FALSE),VLOOKUP($L6002,'result messages'!$H$3:$L$11,3,FALSE)))</f>
        <v/>
      </c>
      <c r="P6002" s="1" t="str">
        <f>IF(ISBLANK($C6002),"",IF(ISNA(VLOOKUP($L6002,'result messages'!$H$3:$L$11,4,FALSE)),VLOOKUP($M6002,'result messages'!$H$3:$L$11,4,FALSE),VLOOKUP($L6002,'result messages'!$H$3:$L$11,4,FALSE)))</f>
        <v/>
      </c>
      <c r="Q6002" s="1" t="str">
        <f>IF(ISBLANK($C6002),"",IF(ISNA(VLOOKUP($L6002,'result messages'!$H$3:$L$11,5,FALSE)),VLOOKUP($M6002,'result messages'!$H$3:$L$11,5,FALSE),VLOOKUP($L6002,'result messages'!$H$3:$L$11,5,FALSE)))</f>
        <v/>
      </c>
    </row>
    <row r="6003" spans="1:17">
      <c r="A6003" s="1">
        <v>6000</v>
      </c>
      <c r="B6003" s="1"/>
      <c r="C6003" s="1"/>
      <c r="D6003" s="1"/>
      <c r="E6003" s="6"/>
      <c r="F6003" s="1"/>
      <c r="G6003" s="1" t="str">
        <f>IF(ISNA(VLOOKUP($C6003,'DTEN TCAP Linkage deviceId'!$A$1:$A$20000,1,FALSE)),"No","Yes")</f>
        <v>No</v>
      </c>
      <c r="H6003" s="1" t="str">
        <f>IF(ISNA(VLOOKUP($C6003,'Provisioning Requester'!$F$3:$H$20000,2,FALSE)),"No","Yes")</f>
        <v>No</v>
      </c>
      <c r="I6003" s="1" t="str">
        <f>IF($H6003="Yes",VLOOKUP($C6003,'Provisioning Requester'!$F$3:$H$20000,3,FALSE),"-")</f>
        <v>-</v>
      </c>
      <c r="J6003" s="1" t="str">
        <f>IF(OR(D6003="SVCP", E6003="TRUE"), "No", IF(ISNA(VLOOKUP($C6003,'ProvResponder deviceId'!$A$1:$A$20000,1,FALSE)),"No","Yes"))</f>
        <v>No</v>
      </c>
      <c r="K6003" s="1" t="str">
        <f>IF($J6003="Yes",VLOOKUP($C6003,'ProvResponder deviceId'!$A$1:$C$20000,3,FALSE),"-")</f>
        <v>-</v>
      </c>
      <c r="L6003" s="1" t="str">
        <f t="shared" si="186"/>
        <v/>
      </c>
      <c r="M6003" s="1" t="str">
        <f t="shared" si="187"/>
        <v/>
      </c>
      <c r="N6003" s="1" t="str">
        <f>IF(ISBLANK($C6003),"",IF(ISNA(VLOOKUP($L6003,'result messages'!$H$3:$L$11,2,FALSE)),VLOOKUP($M6003,'result messages'!$H$3:$L$11,2,FALSE),VLOOKUP($L6003,'result messages'!$H$3:$L$11,2,FALSE)))</f>
        <v/>
      </c>
      <c r="O6003" s="1" t="str">
        <f>IF(ISBLANK($C6003),"",IF(ISNA(VLOOKUP($L6003,'result messages'!$H$3:$L$11,3,FALSE)),VLOOKUP($M6003,'result messages'!$H$3:$L$11,3,FALSE),VLOOKUP($L6003,'result messages'!$H$3:$L$11,3,FALSE)))</f>
        <v/>
      </c>
      <c r="P6003" s="1" t="str">
        <f>IF(ISBLANK($C6003),"",IF(ISNA(VLOOKUP($L6003,'result messages'!$H$3:$L$11,4,FALSE)),VLOOKUP($M6003,'result messages'!$H$3:$L$11,4,FALSE),VLOOKUP($L6003,'result messages'!$H$3:$L$11,4,FALSE)))</f>
        <v/>
      </c>
      <c r="Q6003" s="1" t="str">
        <f>IF(ISBLANK($C6003),"",IF(ISNA(VLOOKUP($L6003,'result messages'!$H$3:$L$11,5,FALSE)),VLOOKUP($M6003,'result messages'!$H$3:$L$11,5,FALSE),VLOOKUP($L6003,'result messages'!$H$3:$L$11,5,FALSE)))</f>
        <v/>
      </c>
    </row>
    <row r="6004" spans="1:17">
      <c r="A6004" s="1">
        <v>6001</v>
      </c>
      <c r="B6004" s="1"/>
      <c r="C6004" s="1"/>
      <c r="D6004" s="1"/>
      <c r="E6004" s="6"/>
      <c r="F6004" s="1"/>
      <c r="G6004" s="1" t="str">
        <f>IF(ISNA(VLOOKUP($C6004,'DTEN TCAP Linkage deviceId'!$A$1:$A$20000,1,FALSE)),"No","Yes")</f>
        <v>No</v>
      </c>
      <c r="H6004" s="1" t="str">
        <f>IF(ISNA(VLOOKUP($C6004,'Provisioning Requester'!$F$3:$H$20000,2,FALSE)),"No","Yes")</f>
        <v>No</v>
      </c>
      <c r="I6004" s="1" t="str">
        <f>IF($H6004="Yes",VLOOKUP($C6004,'Provisioning Requester'!$F$3:$H$20000,3,FALSE),"-")</f>
        <v>-</v>
      </c>
      <c r="J6004" s="1" t="str">
        <f>IF(OR(D6004="SVCP", E6004="TRUE"), "No", IF(ISNA(VLOOKUP($C6004,'ProvResponder deviceId'!$A$1:$A$20000,1,FALSE)),"No","Yes"))</f>
        <v>No</v>
      </c>
      <c r="K6004" s="1" t="str">
        <f>IF($J6004="Yes",VLOOKUP($C6004,'ProvResponder deviceId'!$A$1:$C$20000,3,FALSE),"-")</f>
        <v>-</v>
      </c>
      <c r="L6004" s="1" t="str">
        <f t="shared" si="186"/>
        <v/>
      </c>
      <c r="M6004" s="1" t="str">
        <f t="shared" si="187"/>
        <v/>
      </c>
      <c r="N6004" s="1" t="str">
        <f>IF(ISBLANK($C6004),"",IF(ISNA(VLOOKUP($L6004,'result messages'!$H$3:$L$11,2,FALSE)),VLOOKUP($M6004,'result messages'!$H$3:$L$11,2,FALSE),VLOOKUP($L6004,'result messages'!$H$3:$L$11,2,FALSE)))</f>
        <v/>
      </c>
      <c r="O6004" s="1" t="str">
        <f>IF(ISBLANK($C6004),"",IF(ISNA(VLOOKUP($L6004,'result messages'!$H$3:$L$11,3,FALSE)),VLOOKUP($M6004,'result messages'!$H$3:$L$11,3,FALSE),VLOOKUP($L6004,'result messages'!$H$3:$L$11,3,FALSE)))</f>
        <v/>
      </c>
      <c r="P6004" s="1" t="str">
        <f>IF(ISBLANK($C6004),"",IF(ISNA(VLOOKUP($L6004,'result messages'!$H$3:$L$11,4,FALSE)),VLOOKUP($M6004,'result messages'!$H$3:$L$11,4,FALSE),VLOOKUP($L6004,'result messages'!$H$3:$L$11,4,FALSE)))</f>
        <v/>
      </c>
      <c r="Q6004" s="1" t="str">
        <f>IF(ISBLANK($C6004),"",IF(ISNA(VLOOKUP($L6004,'result messages'!$H$3:$L$11,5,FALSE)),VLOOKUP($M6004,'result messages'!$H$3:$L$11,5,FALSE),VLOOKUP($L6004,'result messages'!$H$3:$L$11,5,FALSE)))</f>
        <v/>
      </c>
    </row>
    <row r="6005" spans="1:17">
      <c r="A6005" s="1">
        <v>6002</v>
      </c>
      <c r="B6005" s="1"/>
      <c r="C6005" s="1"/>
      <c r="D6005" s="1"/>
      <c r="E6005" s="6"/>
      <c r="F6005" s="1"/>
      <c r="G6005" s="1" t="str">
        <f>IF(ISNA(VLOOKUP($C6005,'DTEN TCAP Linkage deviceId'!$A$1:$A$20000,1,FALSE)),"No","Yes")</f>
        <v>No</v>
      </c>
      <c r="H6005" s="1" t="str">
        <f>IF(ISNA(VLOOKUP($C6005,'Provisioning Requester'!$F$3:$H$20000,2,FALSE)),"No","Yes")</f>
        <v>No</v>
      </c>
      <c r="I6005" s="1" t="str">
        <f>IF($H6005="Yes",VLOOKUP($C6005,'Provisioning Requester'!$F$3:$H$20000,3,FALSE),"-")</f>
        <v>-</v>
      </c>
      <c r="J6005" s="1" t="str">
        <f>IF(OR(D6005="SVCP", E6005="TRUE"), "No", IF(ISNA(VLOOKUP($C6005,'ProvResponder deviceId'!$A$1:$A$20000,1,FALSE)),"No","Yes"))</f>
        <v>No</v>
      </c>
      <c r="K6005" s="1" t="str">
        <f>IF($J6005="Yes",VLOOKUP($C6005,'ProvResponder deviceId'!$A$1:$C$20000,3,FALSE),"-")</f>
        <v>-</v>
      </c>
      <c r="L6005" s="1" t="str">
        <f t="shared" si="186"/>
        <v/>
      </c>
      <c r="M6005" s="1" t="str">
        <f t="shared" si="187"/>
        <v/>
      </c>
      <c r="N6005" s="1" t="str">
        <f>IF(ISBLANK($C6005),"",IF(ISNA(VLOOKUP($L6005,'result messages'!$H$3:$L$11,2,FALSE)),VLOOKUP($M6005,'result messages'!$H$3:$L$11,2,FALSE),VLOOKUP($L6005,'result messages'!$H$3:$L$11,2,FALSE)))</f>
        <v/>
      </c>
      <c r="O6005" s="1" t="str">
        <f>IF(ISBLANK($C6005),"",IF(ISNA(VLOOKUP($L6005,'result messages'!$H$3:$L$11,3,FALSE)),VLOOKUP($M6005,'result messages'!$H$3:$L$11,3,FALSE),VLOOKUP($L6005,'result messages'!$H$3:$L$11,3,FALSE)))</f>
        <v/>
      </c>
      <c r="P6005" s="1" t="str">
        <f>IF(ISBLANK($C6005),"",IF(ISNA(VLOOKUP($L6005,'result messages'!$H$3:$L$11,4,FALSE)),VLOOKUP($M6005,'result messages'!$H$3:$L$11,4,FALSE),VLOOKUP($L6005,'result messages'!$H$3:$L$11,4,FALSE)))</f>
        <v/>
      </c>
      <c r="Q6005" s="1" t="str">
        <f>IF(ISBLANK($C6005),"",IF(ISNA(VLOOKUP($L6005,'result messages'!$H$3:$L$11,5,FALSE)),VLOOKUP($M6005,'result messages'!$H$3:$L$11,5,FALSE),VLOOKUP($L6005,'result messages'!$H$3:$L$11,5,FALSE)))</f>
        <v/>
      </c>
    </row>
    <row r="6006" spans="1:17">
      <c r="A6006" s="1">
        <v>6003</v>
      </c>
      <c r="B6006" s="1"/>
      <c r="C6006" s="1"/>
      <c r="D6006" s="1"/>
      <c r="E6006" s="6"/>
      <c r="F6006" s="1"/>
      <c r="G6006" s="1" t="str">
        <f>IF(ISNA(VLOOKUP($C6006,'DTEN TCAP Linkage deviceId'!$A$1:$A$20000,1,FALSE)),"No","Yes")</f>
        <v>No</v>
      </c>
      <c r="H6006" s="1" t="str">
        <f>IF(ISNA(VLOOKUP($C6006,'Provisioning Requester'!$F$3:$H$20000,2,FALSE)),"No","Yes")</f>
        <v>No</v>
      </c>
      <c r="I6006" s="1" t="str">
        <f>IF($H6006="Yes",VLOOKUP($C6006,'Provisioning Requester'!$F$3:$H$20000,3,FALSE),"-")</f>
        <v>-</v>
      </c>
      <c r="J6006" s="1" t="str">
        <f>IF(OR(D6006="SVCP", E6006="TRUE"), "No", IF(ISNA(VLOOKUP($C6006,'ProvResponder deviceId'!$A$1:$A$20000,1,FALSE)),"No","Yes"))</f>
        <v>No</v>
      </c>
      <c r="K6006" s="1" t="str">
        <f>IF($J6006="Yes",VLOOKUP($C6006,'ProvResponder deviceId'!$A$1:$C$20000,3,FALSE),"-")</f>
        <v>-</v>
      </c>
      <c r="L6006" s="1" t="str">
        <f t="shared" si="186"/>
        <v/>
      </c>
      <c r="M6006" s="1" t="str">
        <f t="shared" si="187"/>
        <v/>
      </c>
      <c r="N6006" s="1" t="str">
        <f>IF(ISBLANK($C6006),"",IF(ISNA(VLOOKUP($L6006,'result messages'!$H$3:$L$11,2,FALSE)),VLOOKUP($M6006,'result messages'!$H$3:$L$11,2,FALSE),VLOOKUP($L6006,'result messages'!$H$3:$L$11,2,FALSE)))</f>
        <v/>
      </c>
      <c r="O6006" s="1" t="str">
        <f>IF(ISBLANK($C6006),"",IF(ISNA(VLOOKUP($L6006,'result messages'!$H$3:$L$11,3,FALSE)),VLOOKUP($M6006,'result messages'!$H$3:$L$11,3,FALSE),VLOOKUP($L6006,'result messages'!$H$3:$L$11,3,FALSE)))</f>
        <v/>
      </c>
      <c r="P6006" s="1" t="str">
        <f>IF(ISBLANK($C6006),"",IF(ISNA(VLOOKUP($L6006,'result messages'!$H$3:$L$11,4,FALSE)),VLOOKUP($M6006,'result messages'!$H$3:$L$11,4,FALSE),VLOOKUP($L6006,'result messages'!$H$3:$L$11,4,FALSE)))</f>
        <v/>
      </c>
      <c r="Q6006" s="1" t="str">
        <f>IF(ISBLANK($C6006),"",IF(ISNA(VLOOKUP($L6006,'result messages'!$H$3:$L$11,5,FALSE)),VLOOKUP($M6006,'result messages'!$H$3:$L$11,5,FALSE),VLOOKUP($L6006,'result messages'!$H$3:$L$11,5,FALSE)))</f>
        <v/>
      </c>
    </row>
    <row r="6007" spans="1:17">
      <c r="A6007" s="1">
        <v>6004</v>
      </c>
      <c r="B6007" s="1"/>
      <c r="C6007" s="1"/>
      <c r="D6007" s="1"/>
      <c r="E6007" s="6"/>
      <c r="F6007" s="1"/>
      <c r="G6007" s="1" t="str">
        <f>IF(ISNA(VLOOKUP($C6007,'DTEN TCAP Linkage deviceId'!$A$1:$A$20000,1,FALSE)),"No","Yes")</f>
        <v>No</v>
      </c>
      <c r="H6007" s="1" t="str">
        <f>IF(ISNA(VLOOKUP($C6007,'Provisioning Requester'!$F$3:$H$20000,2,FALSE)),"No","Yes")</f>
        <v>No</v>
      </c>
      <c r="I6007" s="1" t="str">
        <f>IF($H6007="Yes",VLOOKUP($C6007,'Provisioning Requester'!$F$3:$H$20000,3,FALSE),"-")</f>
        <v>-</v>
      </c>
      <c r="J6007" s="1" t="str">
        <f>IF(OR(D6007="SVCP", E6007="TRUE"), "No", IF(ISNA(VLOOKUP($C6007,'ProvResponder deviceId'!$A$1:$A$20000,1,FALSE)),"No","Yes"))</f>
        <v>No</v>
      </c>
      <c r="K6007" s="1" t="str">
        <f>IF($J6007="Yes",VLOOKUP($C6007,'ProvResponder deviceId'!$A$1:$C$20000,3,FALSE),"-")</f>
        <v>-</v>
      </c>
      <c r="L6007" s="1" t="str">
        <f t="shared" si="186"/>
        <v/>
      </c>
      <c r="M6007" s="1" t="str">
        <f t="shared" si="187"/>
        <v/>
      </c>
      <c r="N6007" s="1" t="str">
        <f>IF(ISBLANK($C6007),"",IF(ISNA(VLOOKUP($L6007,'result messages'!$H$3:$L$11,2,FALSE)),VLOOKUP($M6007,'result messages'!$H$3:$L$11,2,FALSE),VLOOKUP($L6007,'result messages'!$H$3:$L$11,2,FALSE)))</f>
        <v/>
      </c>
      <c r="O6007" s="1" t="str">
        <f>IF(ISBLANK($C6007),"",IF(ISNA(VLOOKUP($L6007,'result messages'!$H$3:$L$11,3,FALSE)),VLOOKUP($M6007,'result messages'!$H$3:$L$11,3,FALSE),VLOOKUP($L6007,'result messages'!$H$3:$L$11,3,FALSE)))</f>
        <v/>
      </c>
      <c r="P6007" s="1" t="str">
        <f>IF(ISBLANK($C6007),"",IF(ISNA(VLOOKUP($L6007,'result messages'!$H$3:$L$11,4,FALSE)),VLOOKUP($M6007,'result messages'!$H$3:$L$11,4,FALSE),VLOOKUP($L6007,'result messages'!$H$3:$L$11,4,FALSE)))</f>
        <v/>
      </c>
      <c r="Q6007" s="1" t="str">
        <f>IF(ISBLANK($C6007),"",IF(ISNA(VLOOKUP($L6007,'result messages'!$H$3:$L$11,5,FALSE)),VLOOKUP($M6007,'result messages'!$H$3:$L$11,5,FALSE),VLOOKUP($L6007,'result messages'!$H$3:$L$11,5,FALSE)))</f>
        <v/>
      </c>
    </row>
    <row r="6008" spans="1:17">
      <c r="A6008" s="1">
        <v>6005</v>
      </c>
      <c r="B6008" s="1"/>
      <c r="C6008" s="1"/>
      <c r="D6008" s="1"/>
      <c r="E6008" s="6"/>
      <c r="F6008" s="1"/>
      <c r="G6008" s="1" t="str">
        <f>IF(ISNA(VLOOKUP($C6008,'DTEN TCAP Linkage deviceId'!$A$1:$A$20000,1,FALSE)),"No","Yes")</f>
        <v>No</v>
      </c>
      <c r="H6008" s="1" t="str">
        <f>IF(ISNA(VLOOKUP($C6008,'Provisioning Requester'!$F$3:$H$20000,2,FALSE)),"No","Yes")</f>
        <v>No</v>
      </c>
      <c r="I6008" s="1" t="str">
        <f>IF($H6008="Yes",VLOOKUP($C6008,'Provisioning Requester'!$F$3:$H$20000,3,FALSE),"-")</f>
        <v>-</v>
      </c>
      <c r="J6008" s="1" t="str">
        <f>IF(OR(D6008="SVCP", E6008="TRUE"), "No", IF(ISNA(VLOOKUP($C6008,'ProvResponder deviceId'!$A$1:$A$20000,1,FALSE)),"No","Yes"))</f>
        <v>No</v>
      </c>
      <c r="K6008" s="1" t="str">
        <f>IF($J6008="Yes",VLOOKUP($C6008,'ProvResponder deviceId'!$A$1:$C$20000,3,FALSE),"-")</f>
        <v>-</v>
      </c>
      <c r="L6008" s="1" t="str">
        <f t="shared" si="186"/>
        <v/>
      </c>
      <c r="M6008" s="1" t="str">
        <f t="shared" si="187"/>
        <v/>
      </c>
      <c r="N6008" s="1" t="str">
        <f>IF(ISBLANK($C6008),"",IF(ISNA(VLOOKUP($L6008,'result messages'!$H$3:$L$11,2,FALSE)),VLOOKUP($M6008,'result messages'!$H$3:$L$11,2,FALSE),VLOOKUP($L6008,'result messages'!$H$3:$L$11,2,FALSE)))</f>
        <v/>
      </c>
      <c r="O6008" s="1" t="str">
        <f>IF(ISBLANK($C6008),"",IF(ISNA(VLOOKUP($L6008,'result messages'!$H$3:$L$11,3,FALSE)),VLOOKUP($M6008,'result messages'!$H$3:$L$11,3,FALSE),VLOOKUP($L6008,'result messages'!$H$3:$L$11,3,FALSE)))</f>
        <v/>
      </c>
      <c r="P6008" s="1" t="str">
        <f>IF(ISBLANK($C6008),"",IF(ISNA(VLOOKUP($L6008,'result messages'!$H$3:$L$11,4,FALSE)),VLOOKUP($M6008,'result messages'!$H$3:$L$11,4,FALSE),VLOOKUP($L6008,'result messages'!$H$3:$L$11,4,FALSE)))</f>
        <v/>
      </c>
      <c r="Q6008" s="1" t="str">
        <f>IF(ISBLANK($C6008),"",IF(ISNA(VLOOKUP($L6008,'result messages'!$H$3:$L$11,5,FALSE)),VLOOKUP($M6008,'result messages'!$H$3:$L$11,5,FALSE),VLOOKUP($L6008,'result messages'!$H$3:$L$11,5,FALSE)))</f>
        <v/>
      </c>
    </row>
    <row r="6009" spans="1:17">
      <c r="A6009" s="1">
        <v>6006</v>
      </c>
      <c r="B6009" s="1"/>
      <c r="C6009" s="1"/>
      <c r="D6009" s="1"/>
      <c r="E6009" s="6"/>
      <c r="F6009" s="1"/>
      <c r="G6009" s="1" t="str">
        <f>IF(ISNA(VLOOKUP($C6009,'DTEN TCAP Linkage deviceId'!$A$1:$A$20000,1,FALSE)),"No","Yes")</f>
        <v>No</v>
      </c>
      <c r="H6009" s="1" t="str">
        <f>IF(ISNA(VLOOKUP($C6009,'Provisioning Requester'!$F$3:$H$20000,2,FALSE)),"No","Yes")</f>
        <v>No</v>
      </c>
      <c r="I6009" s="1" t="str">
        <f>IF($H6009="Yes",VLOOKUP($C6009,'Provisioning Requester'!$F$3:$H$20000,3,FALSE),"-")</f>
        <v>-</v>
      </c>
      <c r="J6009" s="1" t="str">
        <f>IF(OR(D6009="SVCP", E6009="TRUE"), "No", IF(ISNA(VLOOKUP($C6009,'ProvResponder deviceId'!$A$1:$A$20000,1,FALSE)),"No","Yes"))</f>
        <v>No</v>
      </c>
      <c r="K6009" s="1" t="str">
        <f>IF($J6009="Yes",VLOOKUP($C6009,'ProvResponder deviceId'!$A$1:$C$20000,3,FALSE),"-")</f>
        <v>-</v>
      </c>
      <c r="L6009" s="1" t="str">
        <f t="shared" si="186"/>
        <v/>
      </c>
      <c r="M6009" s="1" t="str">
        <f t="shared" si="187"/>
        <v/>
      </c>
      <c r="N6009" s="1" t="str">
        <f>IF(ISBLANK($C6009),"",IF(ISNA(VLOOKUP($L6009,'result messages'!$H$3:$L$11,2,FALSE)),VLOOKUP($M6009,'result messages'!$H$3:$L$11,2,FALSE),VLOOKUP($L6009,'result messages'!$H$3:$L$11,2,FALSE)))</f>
        <v/>
      </c>
      <c r="O6009" s="1" t="str">
        <f>IF(ISBLANK($C6009),"",IF(ISNA(VLOOKUP($L6009,'result messages'!$H$3:$L$11,3,FALSE)),VLOOKUP($M6009,'result messages'!$H$3:$L$11,3,FALSE),VLOOKUP($L6009,'result messages'!$H$3:$L$11,3,FALSE)))</f>
        <v/>
      </c>
      <c r="P6009" s="1" t="str">
        <f>IF(ISBLANK($C6009),"",IF(ISNA(VLOOKUP($L6009,'result messages'!$H$3:$L$11,4,FALSE)),VLOOKUP($M6009,'result messages'!$H$3:$L$11,4,FALSE),VLOOKUP($L6009,'result messages'!$H$3:$L$11,4,FALSE)))</f>
        <v/>
      </c>
      <c r="Q6009" s="1" t="str">
        <f>IF(ISBLANK($C6009),"",IF(ISNA(VLOOKUP($L6009,'result messages'!$H$3:$L$11,5,FALSE)),VLOOKUP($M6009,'result messages'!$H$3:$L$11,5,FALSE),VLOOKUP($L6009,'result messages'!$H$3:$L$11,5,FALSE)))</f>
        <v/>
      </c>
    </row>
    <row r="6010" spans="1:17">
      <c r="A6010" s="1">
        <v>6007</v>
      </c>
      <c r="B6010" s="1"/>
      <c r="C6010" s="1"/>
      <c r="D6010" s="1"/>
      <c r="E6010" s="6"/>
      <c r="F6010" s="1"/>
      <c r="G6010" s="1" t="str">
        <f>IF(ISNA(VLOOKUP($C6010,'DTEN TCAP Linkage deviceId'!$A$1:$A$20000,1,FALSE)),"No","Yes")</f>
        <v>No</v>
      </c>
      <c r="H6010" s="1" t="str">
        <f>IF(ISNA(VLOOKUP($C6010,'Provisioning Requester'!$F$3:$H$20000,2,FALSE)),"No","Yes")</f>
        <v>No</v>
      </c>
      <c r="I6010" s="1" t="str">
        <f>IF($H6010="Yes",VLOOKUP($C6010,'Provisioning Requester'!$F$3:$H$20000,3,FALSE),"-")</f>
        <v>-</v>
      </c>
      <c r="J6010" s="1" t="str">
        <f>IF(OR(D6010="SVCP", E6010="TRUE"), "No", IF(ISNA(VLOOKUP($C6010,'ProvResponder deviceId'!$A$1:$A$20000,1,FALSE)),"No","Yes"))</f>
        <v>No</v>
      </c>
      <c r="K6010" s="1" t="str">
        <f>IF($J6010="Yes",VLOOKUP($C6010,'ProvResponder deviceId'!$A$1:$C$20000,3,FALSE),"-")</f>
        <v>-</v>
      </c>
      <c r="L6010" s="1" t="str">
        <f t="shared" si="186"/>
        <v/>
      </c>
      <c r="M6010" s="1" t="str">
        <f t="shared" si="187"/>
        <v/>
      </c>
      <c r="N6010" s="1" t="str">
        <f>IF(ISBLANK($C6010),"",IF(ISNA(VLOOKUP($L6010,'result messages'!$H$3:$L$11,2,FALSE)),VLOOKUP($M6010,'result messages'!$H$3:$L$11,2,FALSE),VLOOKUP($L6010,'result messages'!$H$3:$L$11,2,FALSE)))</f>
        <v/>
      </c>
      <c r="O6010" s="1" t="str">
        <f>IF(ISBLANK($C6010),"",IF(ISNA(VLOOKUP($L6010,'result messages'!$H$3:$L$11,3,FALSE)),VLOOKUP($M6010,'result messages'!$H$3:$L$11,3,FALSE),VLOOKUP($L6010,'result messages'!$H$3:$L$11,3,FALSE)))</f>
        <v/>
      </c>
      <c r="P6010" s="1" t="str">
        <f>IF(ISBLANK($C6010),"",IF(ISNA(VLOOKUP($L6010,'result messages'!$H$3:$L$11,4,FALSE)),VLOOKUP($M6010,'result messages'!$H$3:$L$11,4,FALSE),VLOOKUP($L6010,'result messages'!$H$3:$L$11,4,FALSE)))</f>
        <v/>
      </c>
      <c r="Q6010" s="1" t="str">
        <f>IF(ISBLANK($C6010),"",IF(ISNA(VLOOKUP($L6010,'result messages'!$H$3:$L$11,5,FALSE)),VLOOKUP($M6010,'result messages'!$H$3:$L$11,5,FALSE),VLOOKUP($L6010,'result messages'!$H$3:$L$11,5,FALSE)))</f>
        <v/>
      </c>
    </row>
    <row r="6011" spans="1:17">
      <c r="A6011" s="1">
        <v>6008</v>
      </c>
      <c r="B6011" s="1"/>
      <c r="C6011" s="1"/>
      <c r="D6011" s="1"/>
      <c r="E6011" s="6"/>
      <c r="F6011" s="1"/>
      <c r="G6011" s="1" t="str">
        <f>IF(ISNA(VLOOKUP($C6011,'DTEN TCAP Linkage deviceId'!$A$1:$A$20000,1,FALSE)),"No","Yes")</f>
        <v>No</v>
      </c>
      <c r="H6011" s="1" t="str">
        <f>IF(ISNA(VLOOKUP($C6011,'Provisioning Requester'!$F$3:$H$20000,2,FALSE)),"No","Yes")</f>
        <v>No</v>
      </c>
      <c r="I6011" s="1" t="str">
        <f>IF($H6011="Yes",VLOOKUP($C6011,'Provisioning Requester'!$F$3:$H$20000,3,FALSE),"-")</f>
        <v>-</v>
      </c>
      <c r="J6011" s="1" t="str">
        <f>IF(OR(D6011="SVCP", E6011="TRUE"), "No", IF(ISNA(VLOOKUP($C6011,'ProvResponder deviceId'!$A$1:$A$20000,1,FALSE)),"No","Yes"))</f>
        <v>No</v>
      </c>
      <c r="K6011" s="1" t="str">
        <f>IF($J6011="Yes",VLOOKUP($C6011,'ProvResponder deviceId'!$A$1:$C$20000,3,FALSE),"-")</f>
        <v>-</v>
      </c>
      <c r="L6011" s="1" t="str">
        <f t="shared" si="186"/>
        <v/>
      </c>
      <c r="M6011" s="1" t="str">
        <f t="shared" si="187"/>
        <v/>
      </c>
      <c r="N6011" s="1" t="str">
        <f>IF(ISBLANK($C6011),"",IF(ISNA(VLOOKUP($L6011,'result messages'!$H$3:$L$11,2,FALSE)),VLOOKUP($M6011,'result messages'!$H$3:$L$11,2,FALSE),VLOOKUP($L6011,'result messages'!$H$3:$L$11,2,FALSE)))</f>
        <v/>
      </c>
      <c r="O6011" s="1" t="str">
        <f>IF(ISBLANK($C6011),"",IF(ISNA(VLOOKUP($L6011,'result messages'!$H$3:$L$11,3,FALSE)),VLOOKUP($M6011,'result messages'!$H$3:$L$11,3,FALSE),VLOOKUP($L6011,'result messages'!$H$3:$L$11,3,FALSE)))</f>
        <v/>
      </c>
      <c r="P6011" s="1" t="str">
        <f>IF(ISBLANK($C6011),"",IF(ISNA(VLOOKUP($L6011,'result messages'!$H$3:$L$11,4,FALSE)),VLOOKUP($M6011,'result messages'!$H$3:$L$11,4,FALSE),VLOOKUP($L6011,'result messages'!$H$3:$L$11,4,FALSE)))</f>
        <v/>
      </c>
      <c r="Q6011" s="1" t="str">
        <f>IF(ISBLANK($C6011),"",IF(ISNA(VLOOKUP($L6011,'result messages'!$H$3:$L$11,5,FALSE)),VLOOKUP($M6011,'result messages'!$H$3:$L$11,5,FALSE),VLOOKUP($L6011,'result messages'!$H$3:$L$11,5,FALSE)))</f>
        <v/>
      </c>
    </row>
    <row r="6012" spans="1:17">
      <c r="A6012" s="1">
        <v>6009</v>
      </c>
      <c r="B6012" s="1"/>
      <c r="C6012" s="1"/>
      <c r="D6012" s="1"/>
      <c r="E6012" s="6"/>
      <c r="F6012" s="1"/>
      <c r="G6012" s="1" t="str">
        <f>IF(ISNA(VLOOKUP($C6012,'DTEN TCAP Linkage deviceId'!$A$1:$A$20000,1,FALSE)),"No","Yes")</f>
        <v>No</v>
      </c>
      <c r="H6012" s="1" t="str">
        <f>IF(ISNA(VLOOKUP($C6012,'Provisioning Requester'!$F$3:$H$20000,2,FALSE)),"No","Yes")</f>
        <v>No</v>
      </c>
      <c r="I6012" s="1" t="str">
        <f>IF($H6012="Yes",VLOOKUP($C6012,'Provisioning Requester'!$F$3:$H$20000,3,FALSE),"-")</f>
        <v>-</v>
      </c>
      <c r="J6012" s="1" t="str">
        <f>IF(OR(D6012="SVCP", E6012="TRUE"), "No", IF(ISNA(VLOOKUP($C6012,'ProvResponder deviceId'!$A$1:$A$20000,1,FALSE)),"No","Yes"))</f>
        <v>No</v>
      </c>
      <c r="K6012" s="1" t="str">
        <f>IF($J6012="Yes",VLOOKUP($C6012,'ProvResponder deviceId'!$A$1:$C$20000,3,FALSE),"-")</f>
        <v>-</v>
      </c>
      <c r="L6012" s="1" t="str">
        <f t="shared" si="186"/>
        <v/>
      </c>
      <c r="M6012" s="1" t="str">
        <f t="shared" si="187"/>
        <v/>
      </c>
      <c r="N6012" s="1" t="str">
        <f>IF(ISBLANK($C6012),"",IF(ISNA(VLOOKUP($L6012,'result messages'!$H$3:$L$11,2,FALSE)),VLOOKUP($M6012,'result messages'!$H$3:$L$11,2,FALSE),VLOOKUP($L6012,'result messages'!$H$3:$L$11,2,FALSE)))</f>
        <v/>
      </c>
      <c r="O6012" s="1" t="str">
        <f>IF(ISBLANK($C6012),"",IF(ISNA(VLOOKUP($L6012,'result messages'!$H$3:$L$11,3,FALSE)),VLOOKUP($M6012,'result messages'!$H$3:$L$11,3,FALSE),VLOOKUP($L6012,'result messages'!$H$3:$L$11,3,FALSE)))</f>
        <v/>
      </c>
      <c r="P6012" s="1" t="str">
        <f>IF(ISBLANK($C6012),"",IF(ISNA(VLOOKUP($L6012,'result messages'!$H$3:$L$11,4,FALSE)),VLOOKUP($M6012,'result messages'!$H$3:$L$11,4,FALSE),VLOOKUP($L6012,'result messages'!$H$3:$L$11,4,FALSE)))</f>
        <v/>
      </c>
      <c r="Q6012" s="1" t="str">
        <f>IF(ISBLANK($C6012),"",IF(ISNA(VLOOKUP($L6012,'result messages'!$H$3:$L$11,5,FALSE)),VLOOKUP($M6012,'result messages'!$H$3:$L$11,5,FALSE),VLOOKUP($L6012,'result messages'!$H$3:$L$11,5,FALSE)))</f>
        <v/>
      </c>
    </row>
    <row r="6013" spans="1:17">
      <c r="A6013" s="1">
        <v>6010</v>
      </c>
      <c r="B6013" s="1"/>
      <c r="C6013" s="1"/>
      <c r="D6013" s="1"/>
      <c r="E6013" s="6"/>
      <c r="F6013" s="1"/>
      <c r="G6013" s="1" t="str">
        <f>IF(ISNA(VLOOKUP($C6013,'DTEN TCAP Linkage deviceId'!$A$1:$A$20000,1,FALSE)),"No","Yes")</f>
        <v>No</v>
      </c>
      <c r="H6013" s="1" t="str">
        <f>IF(ISNA(VLOOKUP($C6013,'Provisioning Requester'!$F$3:$H$20000,2,FALSE)),"No","Yes")</f>
        <v>No</v>
      </c>
      <c r="I6013" s="1" t="str">
        <f>IF($H6013="Yes",VLOOKUP($C6013,'Provisioning Requester'!$F$3:$H$20000,3,FALSE),"-")</f>
        <v>-</v>
      </c>
      <c r="J6013" s="1" t="str">
        <f>IF(OR(D6013="SVCP", E6013="TRUE"), "No", IF(ISNA(VLOOKUP($C6013,'ProvResponder deviceId'!$A$1:$A$20000,1,FALSE)),"No","Yes"))</f>
        <v>No</v>
      </c>
      <c r="K6013" s="1" t="str">
        <f>IF($J6013="Yes",VLOOKUP($C6013,'ProvResponder deviceId'!$A$1:$C$20000,3,FALSE),"-")</f>
        <v>-</v>
      </c>
      <c r="L6013" s="1" t="str">
        <f t="shared" si="186"/>
        <v/>
      </c>
      <c r="M6013" s="1" t="str">
        <f t="shared" si="187"/>
        <v/>
      </c>
      <c r="N6013" s="1" t="str">
        <f>IF(ISBLANK($C6013),"",IF(ISNA(VLOOKUP($L6013,'result messages'!$H$3:$L$11,2,FALSE)),VLOOKUP($M6013,'result messages'!$H$3:$L$11,2,FALSE),VLOOKUP($L6013,'result messages'!$H$3:$L$11,2,FALSE)))</f>
        <v/>
      </c>
      <c r="O6013" s="1" t="str">
        <f>IF(ISBLANK($C6013),"",IF(ISNA(VLOOKUP($L6013,'result messages'!$H$3:$L$11,3,FALSE)),VLOOKUP($M6013,'result messages'!$H$3:$L$11,3,FALSE),VLOOKUP($L6013,'result messages'!$H$3:$L$11,3,FALSE)))</f>
        <v/>
      </c>
      <c r="P6013" s="1" t="str">
        <f>IF(ISBLANK($C6013),"",IF(ISNA(VLOOKUP($L6013,'result messages'!$H$3:$L$11,4,FALSE)),VLOOKUP($M6013,'result messages'!$H$3:$L$11,4,FALSE),VLOOKUP($L6013,'result messages'!$H$3:$L$11,4,FALSE)))</f>
        <v/>
      </c>
      <c r="Q6013" s="1" t="str">
        <f>IF(ISBLANK($C6013),"",IF(ISNA(VLOOKUP($L6013,'result messages'!$H$3:$L$11,5,FALSE)),VLOOKUP($M6013,'result messages'!$H$3:$L$11,5,FALSE),VLOOKUP($L6013,'result messages'!$H$3:$L$11,5,FALSE)))</f>
        <v/>
      </c>
    </row>
    <row r="6014" spans="1:17">
      <c r="A6014" s="1">
        <v>6011</v>
      </c>
      <c r="B6014" s="1"/>
      <c r="C6014" s="1"/>
      <c r="D6014" s="1"/>
      <c r="E6014" s="6"/>
      <c r="F6014" s="1"/>
      <c r="G6014" s="1" t="str">
        <f>IF(ISNA(VLOOKUP($C6014,'DTEN TCAP Linkage deviceId'!$A$1:$A$20000,1,FALSE)),"No","Yes")</f>
        <v>No</v>
      </c>
      <c r="H6014" s="1" t="str">
        <f>IF(ISNA(VLOOKUP($C6014,'Provisioning Requester'!$F$3:$H$20000,2,FALSE)),"No","Yes")</f>
        <v>No</v>
      </c>
      <c r="I6014" s="1" t="str">
        <f>IF($H6014="Yes",VLOOKUP($C6014,'Provisioning Requester'!$F$3:$H$20000,3,FALSE),"-")</f>
        <v>-</v>
      </c>
      <c r="J6014" s="1" t="str">
        <f>IF(OR(D6014="SVCP", E6014="TRUE"), "No", IF(ISNA(VLOOKUP($C6014,'ProvResponder deviceId'!$A$1:$A$20000,1,FALSE)),"No","Yes"))</f>
        <v>No</v>
      </c>
      <c r="K6014" s="1" t="str">
        <f>IF($J6014="Yes",VLOOKUP($C6014,'ProvResponder deviceId'!$A$1:$C$20000,3,FALSE),"-")</f>
        <v>-</v>
      </c>
      <c r="L6014" s="1" t="str">
        <f t="shared" si="186"/>
        <v/>
      </c>
      <c r="M6014" s="1" t="str">
        <f t="shared" si="187"/>
        <v/>
      </c>
      <c r="N6014" s="1" t="str">
        <f>IF(ISBLANK($C6014),"",IF(ISNA(VLOOKUP($L6014,'result messages'!$H$3:$L$11,2,FALSE)),VLOOKUP($M6014,'result messages'!$H$3:$L$11,2,FALSE),VLOOKUP($L6014,'result messages'!$H$3:$L$11,2,FALSE)))</f>
        <v/>
      </c>
      <c r="O6014" s="1" t="str">
        <f>IF(ISBLANK($C6014),"",IF(ISNA(VLOOKUP($L6014,'result messages'!$H$3:$L$11,3,FALSE)),VLOOKUP($M6014,'result messages'!$H$3:$L$11,3,FALSE),VLOOKUP($L6014,'result messages'!$H$3:$L$11,3,FALSE)))</f>
        <v/>
      </c>
      <c r="P6014" s="1" t="str">
        <f>IF(ISBLANK($C6014),"",IF(ISNA(VLOOKUP($L6014,'result messages'!$H$3:$L$11,4,FALSE)),VLOOKUP($M6014,'result messages'!$H$3:$L$11,4,FALSE),VLOOKUP($L6014,'result messages'!$H$3:$L$11,4,FALSE)))</f>
        <v/>
      </c>
      <c r="Q6014" s="1" t="str">
        <f>IF(ISBLANK($C6014),"",IF(ISNA(VLOOKUP($L6014,'result messages'!$H$3:$L$11,5,FALSE)),VLOOKUP($M6014,'result messages'!$H$3:$L$11,5,FALSE),VLOOKUP($L6014,'result messages'!$H$3:$L$11,5,FALSE)))</f>
        <v/>
      </c>
    </row>
    <row r="6015" spans="1:17">
      <c r="A6015" s="1">
        <v>6012</v>
      </c>
      <c r="B6015" s="1"/>
      <c r="C6015" s="1"/>
      <c r="D6015" s="1"/>
      <c r="E6015" s="6"/>
      <c r="F6015" s="1"/>
      <c r="G6015" s="1" t="str">
        <f>IF(ISNA(VLOOKUP($C6015,'DTEN TCAP Linkage deviceId'!$A$1:$A$20000,1,FALSE)),"No","Yes")</f>
        <v>No</v>
      </c>
      <c r="H6015" s="1" t="str">
        <f>IF(ISNA(VLOOKUP($C6015,'Provisioning Requester'!$F$3:$H$20000,2,FALSE)),"No","Yes")</f>
        <v>No</v>
      </c>
      <c r="I6015" s="1" t="str">
        <f>IF($H6015="Yes",VLOOKUP($C6015,'Provisioning Requester'!$F$3:$H$20000,3,FALSE),"-")</f>
        <v>-</v>
      </c>
      <c r="J6015" s="1" t="str">
        <f>IF(OR(D6015="SVCP", E6015="TRUE"), "No", IF(ISNA(VLOOKUP($C6015,'ProvResponder deviceId'!$A$1:$A$20000,1,FALSE)),"No","Yes"))</f>
        <v>No</v>
      </c>
      <c r="K6015" s="1" t="str">
        <f>IF($J6015="Yes",VLOOKUP($C6015,'ProvResponder deviceId'!$A$1:$C$20000,3,FALSE),"-")</f>
        <v>-</v>
      </c>
      <c r="L6015" s="1" t="str">
        <f t="shared" si="186"/>
        <v/>
      </c>
      <c r="M6015" s="1" t="str">
        <f t="shared" si="187"/>
        <v/>
      </c>
      <c r="N6015" s="1" t="str">
        <f>IF(ISBLANK($C6015),"",IF(ISNA(VLOOKUP($L6015,'result messages'!$H$3:$L$11,2,FALSE)),VLOOKUP($M6015,'result messages'!$H$3:$L$11,2,FALSE),VLOOKUP($L6015,'result messages'!$H$3:$L$11,2,FALSE)))</f>
        <v/>
      </c>
      <c r="O6015" s="1" t="str">
        <f>IF(ISBLANK($C6015),"",IF(ISNA(VLOOKUP($L6015,'result messages'!$H$3:$L$11,3,FALSE)),VLOOKUP($M6015,'result messages'!$H$3:$L$11,3,FALSE),VLOOKUP($L6015,'result messages'!$H$3:$L$11,3,FALSE)))</f>
        <v/>
      </c>
      <c r="P6015" s="1" t="str">
        <f>IF(ISBLANK($C6015),"",IF(ISNA(VLOOKUP($L6015,'result messages'!$H$3:$L$11,4,FALSE)),VLOOKUP($M6015,'result messages'!$H$3:$L$11,4,FALSE),VLOOKUP($L6015,'result messages'!$H$3:$L$11,4,FALSE)))</f>
        <v/>
      </c>
      <c r="Q6015" s="1" t="str">
        <f>IF(ISBLANK($C6015),"",IF(ISNA(VLOOKUP($L6015,'result messages'!$H$3:$L$11,5,FALSE)),VLOOKUP($M6015,'result messages'!$H$3:$L$11,5,FALSE),VLOOKUP($L6015,'result messages'!$H$3:$L$11,5,FALSE)))</f>
        <v/>
      </c>
    </row>
    <row r="6016" spans="1:17">
      <c r="A6016" s="1">
        <v>6013</v>
      </c>
      <c r="B6016" s="1"/>
      <c r="C6016" s="1"/>
      <c r="D6016" s="1"/>
      <c r="E6016" s="6"/>
      <c r="F6016" s="1"/>
      <c r="G6016" s="1" t="str">
        <f>IF(ISNA(VLOOKUP($C6016,'DTEN TCAP Linkage deviceId'!$A$1:$A$20000,1,FALSE)),"No","Yes")</f>
        <v>No</v>
      </c>
      <c r="H6016" s="1" t="str">
        <f>IF(ISNA(VLOOKUP($C6016,'Provisioning Requester'!$F$3:$H$20000,2,FALSE)),"No","Yes")</f>
        <v>No</v>
      </c>
      <c r="I6016" s="1" t="str">
        <f>IF($H6016="Yes",VLOOKUP($C6016,'Provisioning Requester'!$F$3:$H$20000,3,FALSE),"-")</f>
        <v>-</v>
      </c>
      <c r="J6016" s="1" t="str">
        <f>IF(OR(D6016="SVCP", E6016="TRUE"), "No", IF(ISNA(VLOOKUP($C6016,'ProvResponder deviceId'!$A$1:$A$20000,1,FALSE)),"No","Yes"))</f>
        <v>No</v>
      </c>
      <c r="K6016" s="1" t="str">
        <f>IF($J6016="Yes",VLOOKUP($C6016,'ProvResponder deviceId'!$A$1:$C$20000,3,FALSE),"-")</f>
        <v>-</v>
      </c>
      <c r="L6016" s="1" t="str">
        <f t="shared" si="186"/>
        <v/>
      </c>
      <c r="M6016" s="1" t="str">
        <f t="shared" si="187"/>
        <v/>
      </c>
      <c r="N6016" s="1" t="str">
        <f>IF(ISBLANK($C6016),"",IF(ISNA(VLOOKUP($L6016,'result messages'!$H$3:$L$11,2,FALSE)),VLOOKUP($M6016,'result messages'!$H$3:$L$11,2,FALSE),VLOOKUP($L6016,'result messages'!$H$3:$L$11,2,FALSE)))</f>
        <v/>
      </c>
      <c r="O6016" s="1" t="str">
        <f>IF(ISBLANK($C6016),"",IF(ISNA(VLOOKUP($L6016,'result messages'!$H$3:$L$11,3,FALSE)),VLOOKUP($M6016,'result messages'!$H$3:$L$11,3,FALSE),VLOOKUP($L6016,'result messages'!$H$3:$L$11,3,FALSE)))</f>
        <v/>
      </c>
      <c r="P6016" s="1" t="str">
        <f>IF(ISBLANK($C6016),"",IF(ISNA(VLOOKUP($L6016,'result messages'!$H$3:$L$11,4,FALSE)),VLOOKUP($M6016,'result messages'!$H$3:$L$11,4,FALSE),VLOOKUP($L6016,'result messages'!$H$3:$L$11,4,FALSE)))</f>
        <v/>
      </c>
      <c r="Q6016" s="1" t="str">
        <f>IF(ISBLANK($C6016),"",IF(ISNA(VLOOKUP($L6016,'result messages'!$H$3:$L$11,5,FALSE)),VLOOKUP($M6016,'result messages'!$H$3:$L$11,5,FALSE),VLOOKUP($L6016,'result messages'!$H$3:$L$11,5,FALSE)))</f>
        <v/>
      </c>
    </row>
    <row r="6017" spans="1:17">
      <c r="A6017" s="1">
        <v>6014</v>
      </c>
      <c r="B6017" s="1"/>
      <c r="C6017" s="1"/>
      <c r="D6017" s="1"/>
      <c r="E6017" s="6"/>
      <c r="F6017" s="1"/>
      <c r="G6017" s="1" t="str">
        <f>IF(ISNA(VLOOKUP($C6017,'DTEN TCAP Linkage deviceId'!$A$1:$A$20000,1,FALSE)),"No","Yes")</f>
        <v>No</v>
      </c>
      <c r="H6017" s="1" t="str">
        <f>IF(ISNA(VLOOKUP($C6017,'Provisioning Requester'!$F$3:$H$20000,2,FALSE)),"No","Yes")</f>
        <v>No</v>
      </c>
      <c r="I6017" s="1" t="str">
        <f>IF($H6017="Yes",VLOOKUP($C6017,'Provisioning Requester'!$F$3:$H$20000,3,FALSE),"-")</f>
        <v>-</v>
      </c>
      <c r="J6017" s="1" t="str">
        <f>IF(OR(D6017="SVCP", E6017="TRUE"), "No", IF(ISNA(VLOOKUP($C6017,'ProvResponder deviceId'!$A$1:$A$20000,1,FALSE)),"No","Yes"))</f>
        <v>No</v>
      </c>
      <c r="K6017" s="1" t="str">
        <f>IF($J6017="Yes",VLOOKUP($C6017,'ProvResponder deviceId'!$A$1:$C$20000,3,FALSE),"-")</f>
        <v>-</v>
      </c>
      <c r="L6017" s="1" t="str">
        <f t="shared" si="186"/>
        <v/>
      </c>
      <c r="M6017" s="1" t="str">
        <f t="shared" si="187"/>
        <v/>
      </c>
      <c r="N6017" s="1" t="str">
        <f>IF(ISBLANK($C6017),"",IF(ISNA(VLOOKUP($L6017,'result messages'!$H$3:$L$11,2,FALSE)),VLOOKUP($M6017,'result messages'!$H$3:$L$11,2,FALSE),VLOOKUP($L6017,'result messages'!$H$3:$L$11,2,FALSE)))</f>
        <v/>
      </c>
      <c r="O6017" s="1" t="str">
        <f>IF(ISBLANK($C6017),"",IF(ISNA(VLOOKUP($L6017,'result messages'!$H$3:$L$11,3,FALSE)),VLOOKUP($M6017,'result messages'!$H$3:$L$11,3,FALSE),VLOOKUP($L6017,'result messages'!$H$3:$L$11,3,FALSE)))</f>
        <v/>
      </c>
      <c r="P6017" s="1" t="str">
        <f>IF(ISBLANK($C6017),"",IF(ISNA(VLOOKUP($L6017,'result messages'!$H$3:$L$11,4,FALSE)),VLOOKUP($M6017,'result messages'!$H$3:$L$11,4,FALSE),VLOOKUP($L6017,'result messages'!$H$3:$L$11,4,FALSE)))</f>
        <v/>
      </c>
      <c r="Q6017" s="1" t="str">
        <f>IF(ISBLANK($C6017),"",IF(ISNA(VLOOKUP($L6017,'result messages'!$H$3:$L$11,5,FALSE)),VLOOKUP($M6017,'result messages'!$H$3:$L$11,5,FALSE),VLOOKUP($L6017,'result messages'!$H$3:$L$11,5,FALSE)))</f>
        <v/>
      </c>
    </row>
    <row r="6018" spans="1:17">
      <c r="A6018" s="1">
        <v>6015</v>
      </c>
      <c r="B6018" s="1"/>
      <c r="C6018" s="1"/>
      <c r="D6018" s="1"/>
      <c r="E6018" s="6"/>
      <c r="F6018" s="1"/>
      <c r="G6018" s="1" t="str">
        <f>IF(ISNA(VLOOKUP($C6018,'DTEN TCAP Linkage deviceId'!$A$1:$A$20000,1,FALSE)),"No","Yes")</f>
        <v>No</v>
      </c>
      <c r="H6018" s="1" t="str">
        <f>IF(ISNA(VLOOKUP($C6018,'Provisioning Requester'!$F$3:$H$20000,2,FALSE)),"No","Yes")</f>
        <v>No</v>
      </c>
      <c r="I6018" s="1" t="str">
        <f>IF($H6018="Yes",VLOOKUP($C6018,'Provisioning Requester'!$F$3:$H$20000,3,FALSE),"-")</f>
        <v>-</v>
      </c>
      <c r="J6018" s="1" t="str">
        <f>IF(OR(D6018="SVCP", E6018="TRUE"), "No", IF(ISNA(VLOOKUP($C6018,'ProvResponder deviceId'!$A$1:$A$20000,1,FALSE)),"No","Yes"))</f>
        <v>No</v>
      </c>
      <c r="K6018" s="1" t="str">
        <f>IF($J6018="Yes",VLOOKUP($C6018,'ProvResponder deviceId'!$A$1:$C$20000,3,FALSE),"-")</f>
        <v>-</v>
      </c>
      <c r="L6018" s="1" t="str">
        <f t="shared" si="186"/>
        <v/>
      </c>
      <c r="M6018" s="1" t="str">
        <f t="shared" si="187"/>
        <v/>
      </c>
      <c r="N6018" s="1" t="str">
        <f>IF(ISBLANK($C6018),"",IF(ISNA(VLOOKUP($L6018,'result messages'!$H$3:$L$11,2,FALSE)),VLOOKUP($M6018,'result messages'!$H$3:$L$11,2,FALSE),VLOOKUP($L6018,'result messages'!$H$3:$L$11,2,FALSE)))</f>
        <v/>
      </c>
      <c r="O6018" s="1" t="str">
        <f>IF(ISBLANK($C6018),"",IF(ISNA(VLOOKUP($L6018,'result messages'!$H$3:$L$11,3,FALSE)),VLOOKUP($M6018,'result messages'!$H$3:$L$11,3,FALSE),VLOOKUP($L6018,'result messages'!$H$3:$L$11,3,FALSE)))</f>
        <v/>
      </c>
      <c r="P6018" s="1" t="str">
        <f>IF(ISBLANK($C6018),"",IF(ISNA(VLOOKUP($L6018,'result messages'!$H$3:$L$11,4,FALSE)),VLOOKUP($M6018,'result messages'!$H$3:$L$11,4,FALSE),VLOOKUP($L6018,'result messages'!$H$3:$L$11,4,FALSE)))</f>
        <v/>
      </c>
      <c r="Q6018" s="1" t="str">
        <f>IF(ISBLANK($C6018),"",IF(ISNA(VLOOKUP($L6018,'result messages'!$H$3:$L$11,5,FALSE)),VLOOKUP($M6018,'result messages'!$H$3:$L$11,5,FALSE),VLOOKUP($L6018,'result messages'!$H$3:$L$11,5,FALSE)))</f>
        <v/>
      </c>
    </row>
    <row r="6019" spans="1:17">
      <c r="A6019" s="1">
        <v>6016</v>
      </c>
      <c r="B6019" s="1"/>
      <c r="C6019" s="1"/>
      <c r="D6019" s="1"/>
      <c r="E6019" s="6"/>
      <c r="F6019" s="1"/>
      <c r="G6019" s="1" t="str">
        <f>IF(ISNA(VLOOKUP($C6019,'DTEN TCAP Linkage deviceId'!$A$1:$A$20000,1,FALSE)),"No","Yes")</f>
        <v>No</v>
      </c>
      <c r="H6019" s="1" t="str">
        <f>IF(ISNA(VLOOKUP($C6019,'Provisioning Requester'!$F$3:$H$20000,2,FALSE)),"No","Yes")</f>
        <v>No</v>
      </c>
      <c r="I6019" s="1" t="str">
        <f>IF($H6019="Yes",VLOOKUP($C6019,'Provisioning Requester'!$F$3:$H$20000,3,FALSE),"-")</f>
        <v>-</v>
      </c>
      <c r="J6019" s="1" t="str">
        <f>IF(OR(D6019="SVCP", E6019="TRUE"), "No", IF(ISNA(VLOOKUP($C6019,'ProvResponder deviceId'!$A$1:$A$20000,1,FALSE)),"No","Yes"))</f>
        <v>No</v>
      </c>
      <c r="K6019" s="1" t="str">
        <f>IF($J6019="Yes",VLOOKUP($C6019,'ProvResponder deviceId'!$A$1:$C$20000,3,FALSE),"-")</f>
        <v>-</v>
      </c>
      <c r="L6019" s="1" t="str">
        <f t="shared" si="186"/>
        <v/>
      </c>
      <c r="M6019" s="1" t="str">
        <f t="shared" si="187"/>
        <v/>
      </c>
      <c r="N6019" s="1" t="str">
        <f>IF(ISBLANK($C6019),"",IF(ISNA(VLOOKUP($L6019,'result messages'!$H$3:$L$11,2,FALSE)),VLOOKUP($M6019,'result messages'!$H$3:$L$11,2,FALSE),VLOOKUP($L6019,'result messages'!$H$3:$L$11,2,FALSE)))</f>
        <v/>
      </c>
      <c r="O6019" s="1" t="str">
        <f>IF(ISBLANK($C6019),"",IF(ISNA(VLOOKUP($L6019,'result messages'!$H$3:$L$11,3,FALSE)),VLOOKUP($M6019,'result messages'!$H$3:$L$11,3,FALSE),VLOOKUP($L6019,'result messages'!$H$3:$L$11,3,FALSE)))</f>
        <v/>
      </c>
      <c r="P6019" s="1" t="str">
        <f>IF(ISBLANK($C6019),"",IF(ISNA(VLOOKUP($L6019,'result messages'!$H$3:$L$11,4,FALSE)),VLOOKUP($M6019,'result messages'!$H$3:$L$11,4,FALSE),VLOOKUP($L6019,'result messages'!$H$3:$L$11,4,FALSE)))</f>
        <v/>
      </c>
      <c r="Q6019" s="1" t="str">
        <f>IF(ISBLANK($C6019),"",IF(ISNA(VLOOKUP($L6019,'result messages'!$H$3:$L$11,5,FALSE)),VLOOKUP($M6019,'result messages'!$H$3:$L$11,5,FALSE),VLOOKUP($L6019,'result messages'!$H$3:$L$11,5,FALSE)))</f>
        <v/>
      </c>
    </row>
    <row r="6020" spans="1:17">
      <c r="A6020" s="1">
        <v>6017</v>
      </c>
      <c r="B6020" s="1"/>
      <c r="C6020" s="1"/>
      <c r="D6020" s="1"/>
      <c r="E6020" s="6"/>
      <c r="F6020" s="1"/>
      <c r="G6020" s="1" t="str">
        <f>IF(ISNA(VLOOKUP($C6020,'DTEN TCAP Linkage deviceId'!$A$1:$A$20000,1,FALSE)),"No","Yes")</f>
        <v>No</v>
      </c>
      <c r="H6020" s="1" t="str">
        <f>IF(ISNA(VLOOKUP($C6020,'Provisioning Requester'!$F$3:$H$20000,2,FALSE)),"No","Yes")</f>
        <v>No</v>
      </c>
      <c r="I6020" s="1" t="str">
        <f>IF($H6020="Yes",VLOOKUP($C6020,'Provisioning Requester'!$F$3:$H$20000,3,FALSE),"-")</f>
        <v>-</v>
      </c>
      <c r="J6020" s="1" t="str">
        <f>IF(OR(D6020="SVCP", E6020="TRUE"), "No", IF(ISNA(VLOOKUP($C6020,'ProvResponder deviceId'!$A$1:$A$20000,1,FALSE)),"No","Yes"))</f>
        <v>No</v>
      </c>
      <c r="K6020" s="1" t="str">
        <f>IF($J6020="Yes",VLOOKUP($C6020,'ProvResponder deviceId'!$A$1:$C$20000,3,FALSE),"-")</f>
        <v>-</v>
      </c>
      <c r="L6020" s="1" t="str">
        <f t="shared" si="186"/>
        <v/>
      </c>
      <c r="M6020" s="1" t="str">
        <f t="shared" si="187"/>
        <v/>
      </c>
      <c r="N6020" s="1" t="str">
        <f>IF(ISBLANK($C6020),"",IF(ISNA(VLOOKUP($L6020,'result messages'!$H$3:$L$11,2,FALSE)),VLOOKUP($M6020,'result messages'!$H$3:$L$11,2,FALSE),VLOOKUP($L6020,'result messages'!$H$3:$L$11,2,FALSE)))</f>
        <v/>
      </c>
      <c r="O6020" s="1" t="str">
        <f>IF(ISBLANK($C6020),"",IF(ISNA(VLOOKUP($L6020,'result messages'!$H$3:$L$11,3,FALSE)),VLOOKUP($M6020,'result messages'!$H$3:$L$11,3,FALSE),VLOOKUP($L6020,'result messages'!$H$3:$L$11,3,FALSE)))</f>
        <v/>
      </c>
      <c r="P6020" s="1" t="str">
        <f>IF(ISBLANK($C6020),"",IF(ISNA(VLOOKUP($L6020,'result messages'!$H$3:$L$11,4,FALSE)),VLOOKUP($M6020,'result messages'!$H$3:$L$11,4,FALSE),VLOOKUP($L6020,'result messages'!$H$3:$L$11,4,FALSE)))</f>
        <v/>
      </c>
      <c r="Q6020" s="1" t="str">
        <f>IF(ISBLANK($C6020),"",IF(ISNA(VLOOKUP($L6020,'result messages'!$H$3:$L$11,5,FALSE)),VLOOKUP($M6020,'result messages'!$H$3:$L$11,5,FALSE),VLOOKUP($L6020,'result messages'!$H$3:$L$11,5,FALSE)))</f>
        <v/>
      </c>
    </row>
    <row r="6021" spans="1:17">
      <c r="A6021" s="1">
        <v>6018</v>
      </c>
      <c r="B6021" s="1"/>
      <c r="C6021" s="1"/>
      <c r="D6021" s="1"/>
      <c r="E6021" s="6"/>
      <c r="F6021" s="1"/>
      <c r="G6021" s="1" t="str">
        <f>IF(ISNA(VLOOKUP($C6021,'DTEN TCAP Linkage deviceId'!$A$1:$A$20000,1,FALSE)),"No","Yes")</f>
        <v>No</v>
      </c>
      <c r="H6021" s="1" t="str">
        <f>IF(ISNA(VLOOKUP($C6021,'Provisioning Requester'!$F$3:$H$20000,2,FALSE)),"No","Yes")</f>
        <v>No</v>
      </c>
      <c r="I6021" s="1" t="str">
        <f>IF($H6021="Yes",VLOOKUP($C6021,'Provisioning Requester'!$F$3:$H$20000,3,FALSE),"-")</f>
        <v>-</v>
      </c>
      <c r="J6021" s="1" t="str">
        <f>IF(OR(D6021="SVCP", E6021="TRUE"), "No", IF(ISNA(VLOOKUP($C6021,'ProvResponder deviceId'!$A$1:$A$20000,1,FALSE)),"No","Yes"))</f>
        <v>No</v>
      </c>
      <c r="K6021" s="1" t="str">
        <f>IF($J6021="Yes",VLOOKUP($C6021,'ProvResponder deviceId'!$A$1:$C$20000,3,FALSE),"-")</f>
        <v>-</v>
      </c>
      <c r="L6021" s="1" t="str">
        <f t="shared" ref="L6021:L6084" si="188">IF(ISBLANK($C6021),"",$D6021&amp;$E6021&amp;$G6021&amp;$H6021&amp;$I6021&amp;$J6021&amp;$K6021)</f>
        <v/>
      </c>
      <c r="M6021" s="1" t="str">
        <f t="shared" ref="M6021:M6084" si="189">IF(ISBLANK($C6021),"",$D6021&amp;$E6021&amp;$G6021&amp;$H6021&amp;$I6021&amp;$J6021&amp;"other")</f>
        <v/>
      </c>
      <c r="N6021" s="1" t="str">
        <f>IF(ISBLANK($C6021),"",IF(ISNA(VLOOKUP($L6021,'result messages'!$H$3:$L$11,2,FALSE)),VLOOKUP($M6021,'result messages'!$H$3:$L$11,2,FALSE),VLOOKUP($L6021,'result messages'!$H$3:$L$11,2,FALSE)))</f>
        <v/>
      </c>
      <c r="O6021" s="1" t="str">
        <f>IF(ISBLANK($C6021),"",IF(ISNA(VLOOKUP($L6021,'result messages'!$H$3:$L$11,3,FALSE)),VLOOKUP($M6021,'result messages'!$H$3:$L$11,3,FALSE),VLOOKUP($L6021,'result messages'!$H$3:$L$11,3,FALSE)))</f>
        <v/>
      </c>
      <c r="P6021" s="1" t="str">
        <f>IF(ISBLANK($C6021),"",IF(ISNA(VLOOKUP($L6021,'result messages'!$H$3:$L$11,4,FALSE)),VLOOKUP($M6021,'result messages'!$H$3:$L$11,4,FALSE),VLOOKUP($L6021,'result messages'!$H$3:$L$11,4,FALSE)))</f>
        <v/>
      </c>
      <c r="Q6021" s="1" t="str">
        <f>IF(ISBLANK($C6021),"",IF(ISNA(VLOOKUP($L6021,'result messages'!$H$3:$L$11,5,FALSE)),VLOOKUP($M6021,'result messages'!$H$3:$L$11,5,FALSE),VLOOKUP($L6021,'result messages'!$H$3:$L$11,5,FALSE)))</f>
        <v/>
      </c>
    </row>
    <row r="6022" spans="1:17">
      <c r="A6022" s="1">
        <v>6019</v>
      </c>
      <c r="B6022" s="1"/>
      <c r="C6022" s="1"/>
      <c r="D6022" s="1"/>
      <c r="E6022" s="6"/>
      <c r="F6022" s="1"/>
      <c r="G6022" s="1" t="str">
        <f>IF(ISNA(VLOOKUP($C6022,'DTEN TCAP Linkage deviceId'!$A$1:$A$20000,1,FALSE)),"No","Yes")</f>
        <v>No</v>
      </c>
      <c r="H6022" s="1" t="str">
        <f>IF(ISNA(VLOOKUP($C6022,'Provisioning Requester'!$F$3:$H$20000,2,FALSE)),"No","Yes")</f>
        <v>No</v>
      </c>
      <c r="I6022" s="1" t="str">
        <f>IF($H6022="Yes",VLOOKUP($C6022,'Provisioning Requester'!$F$3:$H$20000,3,FALSE),"-")</f>
        <v>-</v>
      </c>
      <c r="J6022" s="1" t="str">
        <f>IF(OR(D6022="SVCP", E6022="TRUE"), "No", IF(ISNA(VLOOKUP($C6022,'ProvResponder deviceId'!$A$1:$A$20000,1,FALSE)),"No","Yes"))</f>
        <v>No</v>
      </c>
      <c r="K6022" s="1" t="str">
        <f>IF($J6022="Yes",VLOOKUP($C6022,'ProvResponder deviceId'!$A$1:$C$20000,3,FALSE),"-")</f>
        <v>-</v>
      </c>
      <c r="L6022" s="1" t="str">
        <f t="shared" si="188"/>
        <v/>
      </c>
      <c r="M6022" s="1" t="str">
        <f t="shared" si="189"/>
        <v/>
      </c>
      <c r="N6022" s="1" t="str">
        <f>IF(ISBLANK($C6022),"",IF(ISNA(VLOOKUP($L6022,'result messages'!$H$3:$L$11,2,FALSE)),VLOOKUP($M6022,'result messages'!$H$3:$L$11,2,FALSE),VLOOKUP($L6022,'result messages'!$H$3:$L$11,2,FALSE)))</f>
        <v/>
      </c>
      <c r="O6022" s="1" t="str">
        <f>IF(ISBLANK($C6022),"",IF(ISNA(VLOOKUP($L6022,'result messages'!$H$3:$L$11,3,FALSE)),VLOOKUP($M6022,'result messages'!$H$3:$L$11,3,FALSE),VLOOKUP($L6022,'result messages'!$H$3:$L$11,3,FALSE)))</f>
        <v/>
      </c>
      <c r="P6022" s="1" t="str">
        <f>IF(ISBLANK($C6022),"",IF(ISNA(VLOOKUP($L6022,'result messages'!$H$3:$L$11,4,FALSE)),VLOOKUP($M6022,'result messages'!$H$3:$L$11,4,FALSE),VLOOKUP($L6022,'result messages'!$H$3:$L$11,4,FALSE)))</f>
        <v/>
      </c>
      <c r="Q6022" s="1" t="str">
        <f>IF(ISBLANK($C6022),"",IF(ISNA(VLOOKUP($L6022,'result messages'!$H$3:$L$11,5,FALSE)),VLOOKUP($M6022,'result messages'!$H$3:$L$11,5,FALSE),VLOOKUP($L6022,'result messages'!$H$3:$L$11,5,FALSE)))</f>
        <v/>
      </c>
    </row>
    <row r="6023" spans="1:17">
      <c r="A6023" s="1">
        <v>6020</v>
      </c>
      <c r="B6023" s="1"/>
      <c r="C6023" s="1"/>
      <c r="D6023" s="1"/>
      <c r="E6023" s="6"/>
      <c r="F6023" s="1"/>
      <c r="G6023" s="1" t="str">
        <f>IF(ISNA(VLOOKUP($C6023,'DTEN TCAP Linkage deviceId'!$A$1:$A$20000,1,FALSE)),"No","Yes")</f>
        <v>No</v>
      </c>
      <c r="H6023" s="1" t="str">
        <f>IF(ISNA(VLOOKUP($C6023,'Provisioning Requester'!$F$3:$H$20000,2,FALSE)),"No","Yes")</f>
        <v>No</v>
      </c>
      <c r="I6023" s="1" t="str">
        <f>IF($H6023="Yes",VLOOKUP($C6023,'Provisioning Requester'!$F$3:$H$20000,3,FALSE),"-")</f>
        <v>-</v>
      </c>
      <c r="J6023" s="1" t="str">
        <f>IF(OR(D6023="SVCP", E6023="TRUE"), "No", IF(ISNA(VLOOKUP($C6023,'ProvResponder deviceId'!$A$1:$A$20000,1,FALSE)),"No","Yes"))</f>
        <v>No</v>
      </c>
      <c r="K6023" s="1" t="str">
        <f>IF($J6023="Yes",VLOOKUP($C6023,'ProvResponder deviceId'!$A$1:$C$20000,3,FALSE),"-")</f>
        <v>-</v>
      </c>
      <c r="L6023" s="1" t="str">
        <f t="shared" si="188"/>
        <v/>
      </c>
      <c r="M6023" s="1" t="str">
        <f t="shared" si="189"/>
        <v/>
      </c>
      <c r="N6023" s="1" t="str">
        <f>IF(ISBLANK($C6023),"",IF(ISNA(VLOOKUP($L6023,'result messages'!$H$3:$L$11,2,FALSE)),VLOOKUP($M6023,'result messages'!$H$3:$L$11,2,FALSE),VLOOKUP($L6023,'result messages'!$H$3:$L$11,2,FALSE)))</f>
        <v/>
      </c>
      <c r="O6023" s="1" t="str">
        <f>IF(ISBLANK($C6023),"",IF(ISNA(VLOOKUP($L6023,'result messages'!$H$3:$L$11,3,FALSE)),VLOOKUP($M6023,'result messages'!$H$3:$L$11,3,FALSE),VLOOKUP($L6023,'result messages'!$H$3:$L$11,3,FALSE)))</f>
        <v/>
      </c>
      <c r="P6023" s="1" t="str">
        <f>IF(ISBLANK($C6023),"",IF(ISNA(VLOOKUP($L6023,'result messages'!$H$3:$L$11,4,FALSE)),VLOOKUP($M6023,'result messages'!$H$3:$L$11,4,FALSE),VLOOKUP($L6023,'result messages'!$H$3:$L$11,4,FALSE)))</f>
        <v/>
      </c>
      <c r="Q6023" s="1" t="str">
        <f>IF(ISBLANK($C6023),"",IF(ISNA(VLOOKUP($L6023,'result messages'!$H$3:$L$11,5,FALSE)),VLOOKUP($M6023,'result messages'!$H$3:$L$11,5,FALSE),VLOOKUP($L6023,'result messages'!$H$3:$L$11,5,FALSE)))</f>
        <v/>
      </c>
    </row>
    <row r="6024" spans="1:17">
      <c r="A6024" s="1">
        <v>6021</v>
      </c>
      <c r="B6024" s="1"/>
      <c r="C6024" s="1"/>
      <c r="D6024" s="1"/>
      <c r="E6024" s="6"/>
      <c r="F6024" s="1"/>
      <c r="G6024" s="1" t="str">
        <f>IF(ISNA(VLOOKUP($C6024,'DTEN TCAP Linkage deviceId'!$A$1:$A$20000,1,FALSE)),"No","Yes")</f>
        <v>No</v>
      </c>
      <c r="H6024" s="1" t="str">
        <f>IF(ISNA(VLOOKUP($C6024,'Provisioning Requester'!$F$3:$H$20000,2,FALSE)),"No","Yes")</f>
        <v>No</v>
      </c>
      <c r="I6024" s="1" t="str">
        <f>IF($H6024="Yes",VLOOKUP($C6024,'Provisioning Requester'!$F$3:$H$20000,3,FALSE),"-")</f>
        <v>-</v>
      </c>
      <c r="J6024" s="1" t="str">
        <f>IF(OR(D6024="SVCP", E6024="TRUE"), "No", IF(ISNA(VLOOKUP($C6024,'ProvResponder deviceId'!$A$1:$A$20000,1,FALSE)),"No","Yes"))</f>
        <v>No</v>
      </c>
      <c r="K6024" s="1" t="str">
        <f>IF($J6024="Yes",VLOOKUP($C6024,'ProvResponder deviceId'!$A$1:$C$20000,3,FALSE),"-")</f>
        <v>-</v>
      </c>
      <c r="L6024" s="1" t="str">
        <f t="shared" si="188"/>
        <v/>
      </c>
      <c r="M6024" s="1" t="str">
        <f t="shared" si="189"/>
        <v/>
      </c>
      <c r="N6024" s="1" t="str">
        <f>IF(ISBLANK($C6024),"",IF(ISNA(VLOOKUP($L6024,'result messages'!$H$3:$L$11,2,FALSE)),VLOOKUP($M6024,'result messages'!$H$3:$L$11,2,FALSE),VLOOKUP($L6024,'result messages'!$H$3:$L$11,2,FALSE)))</f>
        <v/>
      </c>
      <c r="O6024" s="1" t="str">
        <f>IF(ISBLANK($C6024),"",IF(ISNA(VLOOKUP($L6024,'result messages'!$H$3:$L$11,3,FALSE)),VLOOKUP($M6024,'result messages'!$H$3:$L$11,3,FALSE),VLOOKUP($L6024,'result messages'!$H$3:$L$11,3,FALSE)))</f>
        <v/>
      </c>
      <c r="P6024" s="1" t="str">
        <f>IF(ISBLANK($C6024),"",IF(ISNA(VLOOKUP($L6024,'result messages'!$H$3:$L$11,4,FALSE)),VLOOKUP($M6024,'result messages'!$H$3:$L$11,4,FALSE),VLOOKUP($L6024,'result messages'!$H$3:$L$11,4,FALSE)))</f>
        <v/>
      </c>
      <c r="Q6024" s="1" t="str">
        <f>IF(ISBLANK($C6024),"",IF(ISNA(VLOOKUP($L6024,'result messages'!$H$3:$L$11,5,FALSE)),VLOOKUP($M6024,'result messages'!$H$3:$L$11,5,FALSE),VLOOKUP($L6024,'result messages'!$H$3:$L$11,5,FALSE)))</f>
        <v/>
      </c>
    </row>
    <row r="6025" spans="1:17">
      <c r="A6025" s="1">
        <v>6022</v>
      </c>
      <c r="B6025" s="1"/>
      <c r="C6025" s="1"/>
      <c r="D6025" s="1"/>
      <c r="E6025" s="6"/>
      <c r="F6025" s="1"/>
      <c r="G6025" s="1" t="str">
        <f>IF(ISNA(VLOOKUP($C6025,'DTEN TCAP Linkage deviceId'!$A$1:$A$20000,1,FALSE)),"No","Yes")</f>
        <v>No</v>
      </c>
      <c r="H6025" s="1" t="str">
        <f>IF(ISNA(VLOOKUP($C6025,'Provisioning Requester'!$F$3:$H$20000,2,FALSE)),"No","Yes")</f>
        <v>No</v>
      </c>
      <c r="I6025" s="1" t="str">
        <f>IF($H6025="Yes",VLOOKUP($C6025,'Provisioning Requester'!$F$3:$H$20000,3,FALSE),"-")</f>
        <v>-</v>
      </c>
      <c r="J6025" s="1" t="str">
        <f>IF(OR(D6025="SVCP", E6025="TRUE"), "No", IF(ISNA(VLOOKUP($C6025,'ProvResponder deviceId'!$A$1:$A$20000,1,FALSE)),"No","Yes"))</f>
        <v>No</v>
      </c>
      <c r="K6025" s="1" t="str">
        <f>IF($J6025="Yes",VLOOKUP($C6025,'ProvResponder deviceId'!$A$1:$C$20000,3,FALSE),"-")</f>
        <v>-</v>
      </c>
      <c r="L6025" s="1" t="str">
        <f t="shared" si="188"/>
        <v/>
      </c>
      <c r="M6025" s="1" t="str">
        <f t="shared" si="189"/>
        <v/>
      </c>
      <c r="N6025" s="1" t="str">
        <f>IF(ISBLANK($C6025),"",IF(ISNA(VLOOKUP($L6025,'result messages'!$H$3:$L$11,2,FALSE)),VLOOKUP($M6025,'result messages'!$H$3:$L$11,2,FALSE),VLOOKUP($L6025,'result messages'!$H$3:$L$11,2,FALSE)))</f>
        <v/>
      </c>
      <c r="O6025" s="1" t="str">
        <f>IF(ISBLANK($C6025),"",IF(ISNA(VLOOKUP($L6025,'result messages'!$H$3:$L$11,3,FALSE)),VLOOKUP($M6025,'result messages'!$H$3:$L$11,3,FALSE),VLOOKUP($L6025,'result messages'!$H$3:$L$11,3,FALSE)))</f>
        <v/>
      </c>
      <c r="P6025" s="1" t="str">
        <f>IF(ISBLANK($C6025),"",IF(ISNA(VLOOKUP($L6025,'result messages'!$H$3:$L$11,4,FALSE)),VLOOKUP($M6025,'result messages'!$H$3:$L$11,4,FALSE),VLOOKUP($L6025,'result messages'!$H$3:$L$11,4,FALSE)))</f>
        <v/>
      </c>
      <c r="Q6025" s="1" t="str">
        <f>IF(ISBLANK($C6025),"",IF(ISNA(VLOOKUP($L6025,'result messages'!$H$3:$L$11,5,FALSE)),VLOOKUP($M6025,'result messages'!$H$3:$L$11,5,FALSE),VLOOKUP($L6025,'result messages'!$H$3:$L$11,5,FALSE)))</f>
        <v/>
      </c>
    </row>
    <row r="6026" spans="1:17">
      <c r="A6026" s="1">
        <v>6023</v>
      </c>
      <c r="B6026" s="1"/>
      <c r="C6026" s="1"/>
      <c r="D6026" s="1"/>
      <c r="E6026" s="6"/>
      <c r="F6026" s="1"/>
      <c r="G6026" s="1" t="str">
        <f>IF(ISNA(VLOOKUP($C6026,'DTEN TCAP Linkage deviceId'!$A$1:$A$20000,1,FALSE)),"No","Yes")</f>
        <v>No</v>
      </c>
      <c r="H6026" s="1" t="str">
        <f>IF(ISNA(VLOOKUP($C6026,'Provisioning Requester'!$F$3:$H$20000,2,FALSE)),"No","Yes")</f>
        <v>No</v>
      </c>
      <c r="I6026" s="1" t="str">
        <f>IF($H6026="Yes",VLOOKUP($C6026,'Provisioning Requester'!$F$3:$H$20000,3,FALSE),"-")</f>
        <v>-</v>
      </c>
      <c r="J6026" s="1" t="str">
        <f>IF(OR(D6026="SVCP", E6026="TRUE"), "No", IF(ISNA(VLOOKUP($C6026,'ProvResponder deviceId'!$A$1:$A$20000,1,FALSE)),"No","Yes"))</f>
        <v>No</v>
      </c>
      <c r="K6026" s="1" t="str">
        <f>IF($J6026="Yes",VLOOKUP($C6026,'ProvResponder deviceId'!$A$1:$C$20000,3,FALSE),"-")</f>
        <v>-</v>
      </c>
      <c r="L6026" s="1" t="str">
        <f t="shared" si="188"/>
        <v/>
      </c>
      <c r="M6026" s="1" t="str">
        <f t="shared" si="189"/>
        <v/>
      </c>
      <c r="N6026" s="1" t="str">
        <f>IF(ISBLANK($C6026),"",IF(ISNA(VLOOKUP($L6026,'result messages'!$H$3:$L$11,2,FALSE)),VLOOKUP($M6026,'result messages'!$H$3:$L$11,2,FALSE),VLOOKUP($L6026,'result messages'!$H$3:$L$11,2,FALSE)))</f>
        <v/>
      </c>
      <c r="O6026" s="1" t="str">
        <f>IF(ISBLANK($C6026),"",IF(ISNA(VLOOKUP($L6026,'result messages'!$H$3:$L$11,3,FALSE)),VLOOKUP($M6026,'result messages'!$H$3:$L$11,3,FALSE),VLOOKUP($L6026,'result messages'!$H$3:$L$11,3,FALSE)))</f>
        <v/>
      </c>
      <c r="P6026" s="1" t="str">
        <f>IF(ISBLANK($C6026),"",IF(ISNA(VLOOKUP($L6026,'result messages'!$H$3:$L$11,4,FALSE)),VLOOKUP($M6026,'result messages'!$H$3:$L$11,4,FALSE),VLOOKUP($L6026,'result messages'!$H$3:$L$11,4,FALSE)))</f>
        <v/>
      </c>
      <c r="Q6026" s="1" t="str">
        <f>IF(ISBLANK($C6026),"",IF(ISNA(VLOOKUP($L6026,'result messages'!$H$3:$L$11,5,FALSE)),VLOOKUP($M6026,'result messages'!$H$3:$L$11,5,FALSE),VLOOKUP($L6026,'result messages'!$H$3:$L$11,5,FALSE)))</f>
        <v/>
      </c>
    </row>
    <row r="6027" spans="1:17">
      <c r="A6027" s="1">
        <v>6024</v>
      </c>
      <c r="B6027" s="1"/>
      <c r="C6027" s="1"/>
      <c r="D6027" s="1"/>
      <c r="E6027" s="6"/>
      <c r="F6027" s="1"/>
      <c r="G6027" s="1" t="str">
        <f>IF(ISNA(VLOOKUP($C6027,'DTEN TCAP Linkage deviceId'!$A$1:$A$20000,1,FALSE)),"No","Yes")</f>
        <v>No</v>
      </c>
      <c r="H6027" s="1" t="str">
        <f>IF(ISNA(VLOOKUP($C6027,'Provisioning Requester'!$F$3:$H$20000,2,FALSE)),"No","Yes")</f>
        <v>No</v>
      </c>
      <c r="I6027" s="1" t="str">
        <f>IF($H6027="Yes",VLOOKUP($C6027,'Provisioning Requester'!$F$3:$H$20000,3,FALSE),"-")</f>
        <v>-</v>
      </c>
      <c r="J6027" s="1" t="str">
        <f>IF(OR(D6027="SVCP", E6027="TRUE"), "No", IF(ISNA(VLOOKUP($C6027,'ProvResponder deviceId'!$A$1:$A$20000,1,FALSE)),"No","Yes"))</f>
        <v>No</v>
      </c>
      <c r="K6027" s="1" t="str">
        <f>IF($J6027="Yes",VLOOKUP($C6027,'ProvResponder deviceId'!$A$1:$C$20000,3,FALSE),"-")</f>
        <v>-</v>
      </c>
      <c r="L6027" s="1" t="str">
        <f t="shared" si="188"/>
        <v/>
      </c>
      <c r="M6027" s="1" t="str">
        <f t="shared" si="189"/>
        <v/>
      </c>
      <c r="N6027" s="1" t="str">
        <f>IF(ISBLANK($C6027),"",IF(ISNA(VLOOKUP($L6027,'result messages'!$H$3:$L$11,2,FALSE)),VLOOKUP($M6027,'result messages'!$H$3:$L$11,2,FALSE),VLOOKUP($L6027,'result messages'!$H$3:$L$11,2,FALSE)))</f>
        <v/>
      </c>
      <c r="O6027" s="1" t="str">
        <f>IF(ISBLANK($C6027),"",IF(ISNA(VLOOKUP($L6027,'result messages'!$H$3:$L$11,3,FALSE)),VLOOKUP($M6027,'result messages'!$H$3:$L$11,3,FALSE),VLOOKUP($L6027,'result messages'!$H$3:$L$11,3,FALSE)))</f>
        <v/>
      </c>
      <c r="P6027" s="1" t="str">
        <f>IF(ISBLANK($C6027),"",IF(ISNA(VLOOKUP($L6027,'result messages'!$H$3:$L$11,4,FALSE)),VLOOKUP($M6027,'result messages'!$H$3:$L$11,4,FALSE),VLOOKUP($L6027,'result messages'!$H$3:$L$11,4,FALSE)))</f>
        <v/>
      </c>
      <c r="Q6027" s="1" t="str">
        <f>IF(ISBLANK($C6027),"",IF(ISNA(VLOOKUP($L6027,'result messages'!$H$3:$L$11,5,FALSE)),VLOOKUP($M6027,'result messages'!$H$3:$L$11,5,FALSE),VLOOKUP($L6027,'result messages'!$H$3:$L$11,5,FALSE)))</f>
        <v/>
      </c>
    </row>
    <row r="6028" spans="1:17">
      <c r="A6028" s="1">
        <v>6025</v>
      </c>
      <c r="B6028" s="1"/>
      <c r="C6028" s="1"/>
      <c r="D6028" s="1"/>
      <c r="E6028" s="6"/>
      <c r="F6028" s="1"/>
      <c r="G6028" s="1" t="str">
        <f>IF(ISNA(VLOOKUP($C6028,'DTEN TCAP Linkage deviceId'!$A$1:$A$20000,1,FALSE)),"No","Yes")</f>
        <v>No</v>
      </c>
      <c r="H6028" s="1" t="str">
        <f>IF(ISNA(VLOOKUP($C6028,'Provisioning Requester'!$F$3:$H$20000,2,FALSE)),"No","Yes")</f>
        <v>No</v>
      </c>
      <c r="I6028" s="1" t="str">
        <f>IF($H6028="Yes",VLOOKUP($C6028,'Provisioning Requester'!$F$3:$H$20000,3,FALSE),"-")</f>
        <v>-</v>
      </c>
      <c r="J6028" s="1" t="str">
        <f>IF(OR(D6028="SVCP", E6028="TRUE"), "No", IF(ISNA(VLOOKUP($C6028,'ProvResponder deviceId'!$A$1:$A$20000,1,FALSE)),"No","Yes"))</f>
        <v>No</v>
      </c>
      <c r="K6028" s="1" t="str">
        <f>IF($J6028="Yes",VLOOKUP($C6028,'ProvResponder deviceId'!$A$1:$C$20000,3,FALSE),"-")</f>
        <v>-</v>
      </c>
      <c r="L6028" s="1" t="str">
        <f t="shared" si="188"/>
        <v/>
      </c>
      <c r="M6028" s="1" t="str">
        <f t="shared" si="189"/>
        <v/>
      </c>
      <c r="N6028" s="1" t="str">
        <f>IF(ISBLANK($C6028),"",IF(ISNA(VLOOKUP($L6028,'result messages'!$H$3:$L$11,2,FALSE)),VLOOKUP($M6028,'result messages'!$H$3:$L$11,2,FALSE),VLOOKUP($L6028,'result messages'!$H$3:$L$11,2,FALSE)))</f>
        <v/>
      </c>
      <c r="O6028" s="1" t="str">
        <f>IF(ISBLANK($C6028),"",IF(ISNA(VLOOKUP($L6028,'result messages'!$H$3:$L$11,3,FALSE)),VLOOKUP($M6028,'result messages'!$H$3:$L$11,3,FALSE),VLOOKUP($L6028,'result messages'!$H$3:$L$11,3,FALSE)))</f>
        <v/>
      </c>
      <c r="P6028" s="1" t="str">
        <f>IF(ISBLANK($C6028),"",IF(ISNA(VLOOKUP($L6028,'result messages'!$H$3:$L$11,4,FALSE)),VLOOKUP($M6028,'result messages'!$H$3:$L$11,4,FALSE),VLOOKUP($L6028,'result messages'!$H$3:$L$11,4,FALSE)))</f>
        <v/>
      </c>
      <c r="Q6028" s="1" t="str">
        <f>IF(ISBLANK($C6028),"",IF(ISNA(VLOOKUP($L6028,'result messages'!$H$3:$L$11,5,FALSE)),VLOOKUP($M6028,'result messages'!$H$3:$L$11,5,FALSE),VLOOKUP($L6028,'result messages'!$H$3:$L$11,5,FALSE)))</f>
        <v/>
      </c>
    </row>
    <row r="6029" spans="1:17">
      <c r="A6029" s="1">
        <v>6026</v>
      </c>
      <c r="B6029" s="1"/>
      <c r="C6029" s="1"/>
      <c r="D6029" s="1"/>
      <c r="E6029" s="6"/>
      <c r="F6029" s="1"/>
      <c r="G6029" s="1" t="str">
        <f>IF(ISNA(VLOOKUP($C6029,'DTEN TCAP Linkage deviceId'!$A$1:$A$20000,1,FALSE)),"No","Yes")</f>
        <v>No</v>
      </c>
      <c r="H6029" s="1" t="str">
        <f>IF(ISNA(VLOOKUP($C6029,'Provisioning Requester'!$F$3:$H$20000,2,FALSE)),"No","Yes")</f>
        <v>No</v>
      </c>
      <c r="I6029" s="1" t="str">
        <f>IF($H6029="Yes",VLOOKUP($C6029,'Provisioning Requester'!$F$3:$H$20000,3,FALSE),"-")</f>
        <v>-</v>
      </c>
      <c r="J6029" s="1" t="str">
        <f>IF(OR(D6029="SVCP", E6029="TRUE"), "No", IF(ISNA(VLOOKUP($C6029,'ProvResponder deviceId'!$A$1:$A$20000,1,FALSE)),"No","Yes"))</f>
        <v>No</v>
      </c>
      <c r="K6029" s="1" t="str">
        <f>IF($J6029="Yes",VLOOKUP($C6029,'ProvResponder deviceId'!$A$1:$C$20000,3,FALSE),"-")</f>
        <v>-</v>
      </c>
      <c r="L6029" s="1" t="str">
        <f t="shared" si="188"/>
        <v/>
      </c>
      <c r="M6029" s="1" t="str">
        <f t="shared" si="189"/>
        <v/>
      </c>
      <c r="N6029" s="1" t="str">
        <f>IF(ISBLANK($C6029),"",IF(ISNA(VLOOKUP($L6029,'result messages'!$H$3:$L$11,2,FALSE)),VLOOKUP($M6029,'result messages'!$H$3:$L$11,2,FALSE),VLOOKUP($L6029,'result messages'!$H$3:$L$11,2,FALSE)))</f>
        <v/>
      </c>
      <c r="O6029" s="1" t="str">
        <f>IF(ISBLANK($C6029),"",IF(ISNA(VLOOKUP($L6029,'result messages'!$H$3:$L$11,3,FALSE)),VLOOKUP($M6029,'result messages'!$H$3:$L$11,3,FALSE),VLOOKUP($L6029,'result messages'!$H$3:$L$11,3,FALSE)))</f>
        <v/>
      </c>
      <c r="P6029" s="1" t="str">
        <f>IF(ISBLANK($C6029),"",IF(ISNA(VLOOKUP($L6029,'result messages'!$H$3:$L$11,4,FALSE)),VLOOKUP($M6029,'result messages'!$H$3:$L$11,4,FALSE),VLOOKUP($L6029,'result messages'!$H$3:$L$11,4,FALSE)))</f>
        <v/>
      </c>
      <c r="Q6029" s="1" t="str">
        <f>IF(ISBLANK($C6029),"",IF(ISNA(VLOOKUP($L6029,'result messages'!$H$3:$L$11,5,FALSE)),VLOOKUP($M6029,'result messages'!$H$3:$L$11,5,FALSE),VLOOKUP($L6029,'result messages'!$H$3:$L$11,5,FALSE)))</f>
        <v/>
      </c>
    </row>
    <row r="6030" spans="1:17">
      <c r="A6030" s="1">
        <v>6027</v>
      </c>
      <c r="B6030" s="1"/>
      <c r="C6030" s="1"/>
      <c r="D6030" s="1"/>
      <c r="E6030" s="6"/>
      <c r="F6030" s="1"/>
      <c r="G6030" s="1" t="str">
        <f>IF(ISNA(VLOOKUP($C6030,'DTEN TCAP Linkage deviceId'!$A$1:$A$20000,1,FALSE)),"No","Yes")</f>
        <v>No</v>
      </c>
      <c r="H6030" s="1" t="str">
        <f>IF(ISNA(VLOOKUP($C6030,'Provisioning Requester'!$F$3:$H$20000,2,FALSE)),"No","Yes")</f>
        <v>No</v>
      </c>
      <c r="I6030" s="1" t="str">
        <f>IF($H6030="Yes",VLOOKUP($C6030,'Provisioning Requester'!$F$3:$H$20000,3,FALSE),"-")</f>
        <v>-</v>
      </c>
      <c r="J6030" s="1" t="str">
        <f>IF(OR(D6030="SVCP", E6030="TRUE"), "No", IF(ISNA(VLOOKUP($C6030,'ProvResponder deviceId'!$A$1:$A$20000,1,FALSE)),"No","Yes"))</f>
        <v>No</v>
      </c>
      <c r="K6030" s="1" t="str">
        <f>IF($J6030="Yes",VLOOKUP($C6030,'ProvResponder deviceId'!$A$1:$C$20000,3,FALSE),"-")</f>
        <v>-</v>
      </c>
      <c r="L6030" s="1" t="str">
        <f t="shared" si="188"/>
        <v/>
      </c>
      <c r="M6030" s="1" t="str">
        <f t="shared" si="189"/>
        <v/>
      </c>
      <c r="N6030" s="1" t="str">
        <f>IF(ISBLANK($C6030),"",IF(ISNA(VLOOKUP($L6030,'result messages'!$H$3:$L$11,2,FALSE)),VLOOKUP($M6030,'result messages'!$H$3:$L$11,2,FALSE),VLOOKUP($L6030,'result messages'!$H$3:$L$11,2,FALSE)))</f>
        <v/>
      </c>
      <c r="O6030" s="1" t="str">
        <f>IF(ISBLANK($C6030),"",IF(ISNA(VLOOKUP($L6030,'result messages'!$H$3:$L$11,3,FALSE)),VLOOKUP($M6030,'result messages'!$H$3:$L$11,3,FALSE),VLOOKUP($L6030,'result messages'!$H$3:$L$11,3,FALSE)))</f>
        <v/>
      </c>
      <c r="P6030" s="1" t="str">
        <f>IF(ISBLANK($C6030),"",IF(ISNA(VLOOKUP($L6030,'result messages'!$H$3:$L$11,4,FALSE)),VLOOKUP($M6030,'result messages'!$H$3:$L$11,4,FALSE),VLOOKUP($L6030,'result messages'!$H$3:$L$11,4,FALSE)))</f>
        <v/>
      </c>
      <c r="Q6030" s="1" t="str">
        <f>IF(ISBLANK($C6030),"",IF(ISNA(VLOOKUP($L6030,'result messages'!$H$3:$L$11,5,FALSE)),VLOOKUP($M6030,'result messages'!$H$3:$L$11,5,FALSE),VLOOKUP($L6030,'result messages'!$H$3:$L$11,5,FALSE)))</f>
        <v/>
      </c>
    </row>
    <row r="6031" spans="1:17">
      <c r="A6031" s="1">
        <v>6028</v>
      </c>
      <c r="B6031" s="1"/>
      <c r="C6031" s="1"/>
      <c r="D6031" s="1"/>
      <c r="E6031" s="6"/>
      <c r="F6031" s="1"/>
      <c r="G6031" s="1" t="str">
        <f>IF(ISNA(VLOOKUP($C6031,'DTEN TCAP Linkage deviceId'!$A$1:$A$20000,1,FALSE)),"No","Yes")</f>
        <v>No</v>
      </c>
      <c r="H6031" s="1" t="str">
        <f>IF(ISNA(VLOOKUP($C6031,'Provisioning Requester'!$F$3:$H$20000,2,FALSE)),"No","Yes")</f>
        <v>No</v>
      </c>
      <c r="I6031" s="1" t="str">
        <f>IF($H6031="Yes",VLOOKUP($C6031,'Provisioning Requester'!$F$3:$H$20000,3,FALSE),"-")</f>
        <v>-</v>
      </c>
      <c r="J6031" s="1" t="str">
        <f>IF(OR(D6031="SVCP", E6031="TRUE"), "No", IF(ISNA(VLOOKUP($C6031,'ProvResponder deviceId'!$A$1:$A$20000,1,FALSE)),"No","Yes"))</f>
        <v>No</v>
      </c>
      <c r="K6031" s="1" t="str">
        <f>IF($J6031="Yes",VLOOKUP($C6031,'ProvResponder deviceId'!$A$1:$C$20000,3,FALSE),"-")</f>
        <v>-</v>
      </c>
      <c r="L6031" s="1" t="str">
        <f t="shared" si="188"/>
        <v/>
      </c>
      <c r="M6031" s="1" t="str">
        <f t="shared" si="189"/>
        <v/>
      </c>
      <c r="N6031" s="1" t="str">
        <f>IF(ISBLANK($C6031),"",IF(ISNA(VLOOKUP($L6031,'result messages'!$H$3:$L$11,2,FALSE)),VLOOKUP($M6031,'result messages'!$H$3:$L$11,2,FALSE),VLOOKUP($L6031,'result messages'!$H$3:$L$11,2,FALSE)))</f>
        <v/>
      </c>
      <c r="O6031" s="1" t="str">
        <f>IF(ISBLANK($C6031),"",IF(ISNA(VLOOKUP($L6031,'result messages'!$H$3:$L$11,3,FALSE)),VLOOKUP($M6031,'result messages'!$H$3:$L$11,3,FALSE),VLOOKUP($L6031,'result messages'!$H$3:$L$11,3,FALSE)))</f>
        <v/>
      </c>
      <c r="P6031" s="1" t="str">
        <f>IF(ISBLANK($C6031),"",IF(ISNA(VLOOKUP($L6031,'result messages'!$H$3:$L$11,4,FALSE)),VLOOKUP($M6031,'result messages'!$H$3:$L$11,4,FALSE),VLOOKUP($L6031,'result messages'!$H$3:$L$11,4,FALSE)))</f>
        <v/>
      </c>
      <c r="Q6031" s="1" t="str">
        <f>IF(ISBLANK($C6031),"",IF(ISNA(VLOOKUP($L6031,'result messages'!$H$3:$L$11,5,FALSE)),VLOOKUP($M6031,'result messages'!$H$3:$L$11,5,FALSE),VLOOKUP($L6031,'result messages'!$H$3:$L$11,5,FALSE)))</f>
        <v/>
      </c>
    </row>
    <row r="6032" spans="1:17">
      <c r="A6032" s="1">
        <v>6029</v>
      </c>
      <c r="B6032" s="1"/>
      <c r="C6032" s="1"/>
      <c r="D6032" s="1"/>
      <c r="E6032" s="6"/>
      <c r="F6032" s="1"/>
      <c r="G6032" s="1" t="str">
        <f>IF(ISNA(VLOOKUP($C6032,'DTEN TCAP Linkage deviceId'!$A$1:$A$20000,1,FALSE)),"No","Yes")</f>
        <v>No</v>
      </c>
      <c r="H6032" s="1" t="str">
        <f>IF(ISNA(VLOOKUP($C6032,'Provisioning Requester'!$F$3:$H$20000,2,FALSE)),"No","Yes")</f>
        <v>No</v>
      </c>
      <c r="I6032" s="1" t="str">
        <f>IF($H6032="Yes",VLOOKUP($C6032,'Provisioning Requester'!$F$3:$H$20000,3,FALSE),"-")</f>
        <v>-</v>
      </c>
      <c r="J6032" s="1" t="str">
        <f>IF(OR(D6032="SVCP", E6032="TRUE"), "No", IF(ISNA(VLOOKUP($C6032,'ProvResponder deviceId'!$A$1:$A$20000,1,FALSE)),"No","Yes"))</f>
        <v>No</v>
      </c>
      <c r="K6032" s="1" t="str">
        <f>IF($J6032="Yes",VLOOKUP($C6032,'ProvResponder deviceId'!$A$1:$C$20000,3,FALSE),"-")</f>
        <v>-</v>
      </c>
      <c r="L6032" s="1" t="str">
        <f t="shared" si="188"/>
        <v/>
      </c>
      <c r="M6032" s="1" t="str">
        <f t="shared" si="189"/>
        <v/>
      </c>
      <c r="N6032" s="1" t="str">
        <f>IF(ISBLANK($C6032),"",IF(ISNA(VLOOKUP($L6032,'result messages'!$H$3:$L$11,2,FALSE)),VLOOKUP($M6032,'result messages'!$H$3:$L$11,2,FALSE),VLOOKUP($L6032,'result messages'!$H$3:$L$11,2,FALSE)))</f>
        <v/>
      </c>
      <c r="O6032" s="1" t="str">
        <f>IF(ISBLANK($C6032),"",IF(ISNA(VLOOKUP($L6032,'result messages'!$H$3:$L$11,3,FALSE)),VLOOKUP($M6032,'result messages'!$H$3:$L$11,3,FALSE),VLOOKUP($L6032,'result messages'!$H$3:$L$11,3,FALSE)))</f>
        <v/>
      </c>
      <c r="P6032" s="1" t="str">
        <f>IF(ISBLANK($C6032),"",IF(ISNA(VLOOKUP($L6032,'result messages'!$H$3:$L$11,4,FALSE)),VLOOKUP($M6032,'result messages'!$H$3:$L$11,4,FALSE),VLOOKUP($L6032,'result messages'!$H$3:$L$11,4,FALSE)))</f>
        <v/>
      </c>
      <c r="Q6032" s="1" t="str">
        <f>IF(ISBLANK($C6032),"",IF(ISNA(VLOOKUP($L6032,'result messages'!$H$3:$L$11,5,FALSE)),VLOOKUP($M6032,'result messages'!$H$3:$L$11,5,FALSE),VLOOKUP($L6032,'result messages'!$H$3:$L$11,5,FALSE)))</f>
        <v/>
      </c>
    </row>
    <row r="6033" spans="1:17">
      <c r="A6033" s="1">
        <v>6030</v>
      </c>
      <c r="B6033" s="1"/>
      <c r="C6033" s="1"/>
      <c r="D6033" s="1"/>
      <c r="E6033" s="6"/>
      <c r="F6033" s="1"/>
      <c r="G6033" s="1" t="str">
        <f>IF(ISNA(VLOOKUP($C6033,'DTEN TCAP Linkage deviceId'!$A$1:$A$20000,1,FALSE)),"No","Yes")</f>
        <v>No</v>
      </c>
      <c r="H6033" s="1" t="str">
        <f>IF(ISNA(VLOOKUP($C6033,'Provisioning Requester'!$F$3:$H$20000,2,FALSE)),"No","Yes")</f>
        <v>No</v>
      </c>
      <c r="I6033" s="1" t="str">
        <f>IF($H6033="Yes",VLOOKUP($C6033,'Provisioning Requester'!$F$3:$H$20000,3,FALSE),"-")</f>
        <v>-</v>
      </c>
      <c r="J6033" s="1" t="str">
        <f>IF(OR(D6033="SVCP", E6033="TRUE"), "No", IF(ISNA(VLOOKUP($C6033,'ProvResponder deviceId'!$A$1:$A$20000,1,FALSE)),"No","Yes"))</f>
        <v>No</v>
      </c>
      <c r="K6033" s="1" t="str">
        <f>IF($J6033="Yes",VLOOKUP($C6033,'ProvResponder deviceId'!$A$1:$C$20000,3,FALSE),"-")</f>
        <v>-</v>
      </c>
      <c r="L6033" s="1" t="str">
        <f t="shared" si="188"/>
        <v/>
      </c>
      <c r="M6033" s="1" t="str">
        <f t="shared" si="189"/>
        <v/>
      </c>
      <c r="N6033" s="1" t="str">
        <f>IF(ISBLANK($C6033),"",IF(ISNA(VLOOKUP($L6033,'result messages'!$H$3:$L$11,2,FALSE)),VLOOKUP($M6033,'result messages'!$H$3:$L$11,2,FALSE),VLOOKUP($L6033,'result messages'!$H$3:$L$11,2,FALSE)))</f>
        <v/>
      </c>
      <c r="O6033" s="1" t="str">
        <f>IF(ISBLANK($C6033),"",IF(ISNA(VLOOKUP($L6033,'result messages'!$H$3:$L$11,3,FALSE)),VLOOKUP($M6033,'result messages'!$H$3:$L$11,3,FALSE),VLOOKUP($L6033,'result messages'!$H$3:$L$11,3,FALSE)))</f>
        <v/>
      </c>
      <c r="P6033" s="1" t="str">
        <f>IF(ISBLANK($C6033),"",IF(ISNA(VLOOKUP($L6033,'result messages'!$H$3:$L$11,4,FALSE)),VLOOKUP($M6033,'result messages'!$H$3:$L$11,4,FALSE),VLOOKUP($L6033,'result messages'!$H$3:$L$11,4,FALSE)))</f>
        <v/>
      </c>
      <c r="Q6033" s="1" t="str">
        <f>IF(ISBLANK($C6033),"",IF(ISNA(VLOOKUP($L6033,'result messages'!$H$3:$L$11,5,FALSE)),VLOOKUP($M6033,'result messages'!$H$3:$L$11,5,FALSE),VLOOKUP($L6033,'result messages'!$H$3:$L$11,5,FALSE)))</f>
        <v/>
      </c>
    </row>
    <row r="6034" spans="1:17">
      <c r="A6034" s="1">
        <v>6031</v>
      </c>
      <c r="B6034" s="1"/>
      <c r="C6034" s="1"/>
      <c r="D6034" s="1"/>
      <c r="E6034" s="6"/>
      <c r="F6034" s="1"/>
      <c r="G6034" s="1" t="str">
        <f>IF(ISNA(VLOOKUP($C6034,'DTEN TCAP Linkage deviceId'!$A$1:$A$20000,1,FALSE)),"No","Yes")</f>
        <v>No</v>
      </c>
      <c r="H6034" s="1" t="str">
        <f>IF(ISNA(VLOOKUP($C6034,'Provisioning Requester'!$F$3:$H$20000,2,FALSE)),"No","Yes")</f>
        <v>No</v>
      </c>
      <c r="I6034" s="1" t="str">
        <f>IF($H6034="Yes",VLOOKUP($C6034,'Provisioning Requester'!$F$3:$H$20000,3,FALSE),"-")</f>
        <v>-</v>
      </c>
      <c r="J6034" s="1" t="str">
        <f>IF(OR(D6034="SVCP", E6034="TRUE"), "No", IF(ISNA(VLOOKUP($C6034,'ProvResponder deviceId'!$A$1:$A$20000,1,FALSE)),"No","Yes"))</f>
        <v>No</v>
      </c>
      <c r="K6034" s="1" t="str">
        <f>IF($J6034="Yes",VLOOKUP($C6034,'ProvResponder deviceId'!$A$1:$C$20000,3,FALSE),"-")</f>
        <v>-</v>
      </c>
      <c r="L6034" s="1" t="str">
        <f t="shared" si="188"/>
        <v/>
      </c>
      <c r="M6034" s="1" t="str">
        <f t="shared" si="189"/>
        <v/>
      </c>
      <c r="N6034" s="1" t="str">
        <f>IF(ISBLANK($C6034),"",IF(ISNA(VLOOKUP($L6034,'result messages'!$H$3:$L$11,2,FALSE)),VLOOKUP($M6034,'result messages'!$H$3:$L$11,2,FALSE),VLOOKUP($L6034,'result messages'!$H$3:$L$11,2,FALSE)))</f>
        <v/>
      </c>
      <c r="O6034" s="1" t="str">
        <f>IF(ISBLANK($C6034),"",IF(ISNA(VLOOKUP($L6034,'result messages'!$H$3:$L$11,3,FALSE)),VLOOKUP($M6034,'result messages'!$H$3:$L$11,3,FALSE),VLOOKUP($L6034,'result messages'!$H$3:$L$11,3,FALSE)))</f>
        <v/>
      </c>
      <c r="P6034" s="1" t="str">
        <f>IF(ISBLANK($C6034),"",IF(ISNA(VLOOKUP($L6034,'result messages'!$H$3:$L$11,4,FALSE)),VLOOKUP($M6034,'result messages'!$H$3:$L$11,4,FALSE),VLOOKUP($L6034,'result messages'!$H$3:$L$11,4,FALSE)))</f>
        <v/>
      </c>
      <c r="Q6034" s="1" t="str">
        <f>IF(ISBLANK($C6034),"",IF(ISNA(VLOOKUP($L6034,'result messages'!$H$3:$L$11,5,FALSE)),VLOOKUP($M6034,'result messages'!$H$3:$L$11,5,FALSE),VLOOKUP($L6034,'result messages'!$H$3:$L$11,5,FALSE)))</f>
        <v/>
      </c>
    </row>
    <row r="6035" spans="1:17">
      <c r="A6035" s="1">
        <v>6032</v>
      </c>
      <c r="B6035" s="1"/>
      <c r="C6035" s="1"/>
      <c r="D6035" s="1"/>
      <c r="E6035" s="6"/>
      <c r="F6035" s="1"/>
      <c r="G6035" s="1" t="str">
        <f>IF(ISNA(VLOOKUP($C6035,'DTEN TCAP Linkage deviceId'!$A$1:$A$20000,1,FALSE)),"No","Yes")</f>
        <v>No</v>
      </c>
      <c r="H6035" s="1" t="str">
        <f>IF(ISNA(VLOOKUP($C6035,'Provisioning Requester'!$F$3:$H$20000,2,FALSE)),"No","Yes")</f>
        <v>No</v>
      </c>
      <c r="I6035" s="1" t="str">
        <f>IF($H6035="Yes",VLOOKUP($C6035,'Provisioning Requester'!$F$3:$H$20000,3,FALSE),"-")</f>
        <v>-</v>
      </c>
      <c r="J6035" s="1" t="str">
        <f>IF(OR(D6035="SVCP", E6035="TRUE"), "No", IF(ISNA(VLOOKUP($C6035,'ProvResponder deviceId'!$A$1:$A$20000,1,FALSE)),"No","Yes"))</f>
        <v>No</v>
      </c>
      <c r="K6035" s="1" t="str">
        <f>IF($J6035="Yes",VLOOKUP($C6035,'ProvResponder deviceId'!$A$1:$C$20000,3,FALSE),"-")</f>
        <v>-</v>
      </c>
      <c r="L6035" s="1" t="str">
        <f t="shared" si="188"/>
        <v/>
      </c>
      <c r="M6035" s="1" t="str">
        <f t="shared" si="189"/>
        <v/>
      </c>
      <c r="N6035" s="1" t="str">
        <f>IF(ISBLANK($C6035),"",IF(ISNA(VLOOKUP($L6035,'result messages'!$H$3:$L$11,2,FALSE)),VLOOKUP($M6035,'result messages'!$H$3:$L$11,2,FALSE),VLOOKUP($L6035,'result messages'!$H$3:$L$11,2,FALSE)))</f>
        <v/>
      </c>
      <c r="O6035" s="1" t="str">
        <f>IF(ISBLANK($C6035),"",IF(ISNA(VLOOKUP($L6035,'result messages'!$H$3:$L$11,3,FALSE)),VLOOKUP($M6035,'result messages'!$H$3:$L$11,3,FALSE),VLOOKUP($L6035,'result messages'!$H$3:$L$11,3,FALSE)))</f>
        <v/>
      </c>
      <c r="P6035" s="1" t="str">
        <f>IF(ISBLANK($C6035),"",IF(ISNA(VLOOKUP($L6035,'result messages'!$H$3:$L$11,4,FALSE)),VLOOKUP($M6035,'result messages'!$H$3:$L$11,4,FALSE),VLOOKUP($L6035,'result messages'!$H$3:$L$11,4,FALSE)))</f>
        <v/>
      </c>
      <c r="Q6035" s="1" t="str">
        <f>IF(ISBLANK($C6035),"",IF(ISNA(VLOOKUP($L6035,'result messages'!$H$3:$L$11,5,FALSE)),VLOOKUP($M6035,'result messages'!$H$3:$L$11,5,FALSE),VLOOKUP($L6035,'result messages'!$H$3:$L$11,5,FALSE)))</f>
        <v/>
      </c>
    </row>
    <row r="6036" spans="1:17">
      <c r="A6036" s="1">
        <v>6033</v>
      </c>
      <c r="B6036" s="1"/>
      <c r="C6036" s="1"/>
      <c r="D6036" s="1"/>
      <c r="E6036" s="6"/>
      <c r="F6036" s="1"/>
      <c r="G6036" s="1" t="str">
        <f>IF(ISNA(VLOOKUP($C6036,'DTEN TCAP Linkage deviceId'!$A$1:$A$20000,1,FALSE)),"No","Yes")</f>
        <v>No</v>
      </c>
      <c r="H6036" s="1" t="str">
        <f>IF(ISNA(VLOOKUP($C6036,'Provisioning Requester'!$F$3:$H$20000,2,FALSE)),"No","Yes")</f>
        <v>No</v>
      </c>
      <c r="I6036" s="1" t="str">
        <f>IF($H6036="Yes",VLOOKUP($C6036,'Provisioning Requester'!$F$3:$H$20000,3,FALSE),"-")</f>
        <v>-</v>
      </c>
      <c r="J6036" s="1" t="str">
        <f>IF(OR(D6036="SVCP", E6036="TRUE"), "No", IF(ISNA(VLOOKUP($C6036,'ProvResponder deviceId'!$A$1:$A$20000,1,FALSE)),"No","Yes"))</f>
        <v>No</v>
      </c>
      <c r="K6036" s="1" t="str">
        <f>IF($J6036="Yes",VLOOKUP($C6036,'ProvResponder deviceId'!$A$1:$C$20000,3,FALSE),"-")</f>
        <v>-</v>
      </c>
      <c r="L6036" s="1" t="str">
        <f t="shared" si="188"/>
        <v/>
      </c>
      <c r="M6036" s="1" t="str">
        <f t="shared" si="189"/>
        <v/>
      </c>
      <c r="N6036" s="1" t="str">
        <f>IF(ISBLANK($C6036),"",IF(ISNA(VLOOKUP($L6036,'result messages'!$H$3:$L$11,2,FALSE)),VLOOKUP($M6036,'result messages'!$H$3:$L$11,2,FALSE),VLOOKUP($L6036,'result messages'!$H$3:$L$11,2,FALSE)))</f>
        <v/>
      </c>
      <c r="O6036" s="1" t="str">
        <f>IF(ISBLANK($C6036),"",IF(ISNA(VLOOKUP($L6036,'result messages'!$H$3:$L$11,3,FALSE)),VLOOKUP($M6036,'result messages'!$H$3:$L$11,3,FALSE),VLOOKUP($L6036,'result messages'!$H$3:$L$11,3,FALSE)))</f>
        <v/>
      </c>
      <c r="P6036" s="1" t="str">
        <f>IF(ISBLANK($C6036),"",IF(ISNA(VLOOKUP($L6036,'result messages'!$H$3:$L$11,4,FALSE)),VLOOKUP($M6036,'result messages'!$H$3:$L$11,4,FALSE),VLOOKUP($L6036,'result messages'!$H$3:$L$11,4,FALSE)))</f>
        <v/>
      </c>
      <c r="Q6036" s="1" t="str">
        <f>IF(ISBLANK($C6036),"",IF(ISNA(VLOOKUP($L6036,'result messages'!$H$3:$L$11,5,FALSE)),VLOOKUP($M6036,'result messages'!$H$3:$L$11,5,FALSE),VLOOKUP($L6036,'result messages'!$H$3:$L$11,5,FALSE)))</f>
        <v/>
      </c>
    </row>
    <row r="6037" spans="1:17">
      <c r="A6037" s="1">
        <v>6034</v>
      </c>
      <c r="B6037" s="1"/>
      <c r="C6037" s="1"/>
      <c r="D6037" s="1"/>
      <c r="E6037" s="6"/>
      <c r="F6037" s="1"/>
      <c r="G6037" s="1" t="str">
        <f>IF(ISNA(VLOOKUP($C6037,'DTEN TCAP Linkage deviceId'!$A$1:$A$20000,1,FALSE)),"No","Yes")</f>
        <v>No</v>
      </c>
      <c r="H6037" s="1" t="str">
        <f>IF(ISNA(VLOOKUP($C6037,'Provisioning Requester'!$F$3:$H$20000,2,FALSE)),"No","Yes")</f>
        <v>No</v>
      </c>
      <c r="I6037" s="1" t="str">
        <f>IF($H6037="Yes",VLOOKUP($C6037,'Provisioning Requester'!$F$3:$H$20000,3,FALSE),"-")</f>
        <v>-</v>
      </c>
      <c r="J6037" s="1" t="str">
        <f>IF(OR(D6037="SVCP", E6037="TRUE"), "No", IF(ISNA(VLOOKUP($C6037,'ProvResponder deviceId'!$A$1:$A$20000,1,FALSE)),"No","Yes"))</f>
        <v>No</v>
      </c>
      <c r="K6037" s="1" t="str">
        <f>IF($J6037="Yes",VLOOKUP($C6037,'ProvResponder deviceId'!$A$1:$C$20000,3,FALSE),"-")</f>
        <v>-</v>
      </c>
      <c r="L6037" s="1" t="str">
        <f t="shared" si="188"/>
        <v/>
      </c>
      <c r="M6037" s="1" t="str">
        <f t="shared" si="189"/>
        <v/>
      </c>
      <c r="N6037" s="1" t="str">
        <f>IF(ISBLANK($C6037),"",IF(ISNA(VLOOKUP($L6037,'result messages'!$H$3:$L$11,2,FALSE)),VLOOKUP($M6037,'result messages'!$H$3:$L$11,2,FALSE),VLOOKUP($L6037,'result messages'!$H$3:$L$11,2,FALSE)))</f>
        <v/>
      </c>
      <c r="O6037" s="1" t="str">
        <f>IF(ISBLANK($C6037),"",IF(ISNA(VLOOKUP($L6037,'result messages'!$H$3:$L$11,3,FALSE)),VLOOKUP($M6037,'result messages'!$H$3:$L$11,3,FALSE),VLOOKUP($L6037,'result messages'!$H$3:$L$11,3,FALSE)))</f>
        <v/>
      </c>
      <c r="P6037" s="1" t="str">
        <f>IF(ISBLANK($C6037),"",IF(ISNA(VLOOKUP($L6037,'result messages'!$H$3:$L$11,4,FALSE)),VLOOKUP($M6037,'result messages'!$H$3:$L$11,4,FALSE),VLOOKUP($L6037,'result messages'!$H$3:$L$11,4,FALSE)))</f>
        <v/>
      </c>
      <c r="Q6037" s="1" t="str">
        <f>IF(ISBLANK($C6037),"",IF(ISNA(VLOOKUP($L6037,'result messages'!$H$3:$L$11,5,FALSE)),VLOOKUP($M6037,'result messages'!$H$3:$L$11,5,FALSE),VLOOKUP($L6037,'result messages'!$H$3:$L$11,5,FALSE)))</f>
        <v/>
      </c>
    </row>
    <row r="6038" spans="1:17">
      <c r="A6038" s="1">
        <v>6035</v>
      </c>
      <c r="B6038" s="1"/>
      <c r="C6038" s="1"/>
      <c r="D6038" s="1"/>
      <c r="E6038" s="6"/>
      <c r="F6038" s="1"/>
      <c r="G6038" s="1" t="str">
        <f>IF(ISNA(VLOOKUP($C6038,'DTEN TCAP Linkage deviceId'!$A$1:$A$20000,1,FALSE)),"No","Yes")</f>
        <v>No</v>
      </c>
      <c r="H6038" s="1" t="str">
        <f>IF(ISNA(VLOOKUP($C6038,'Provisioning Requester'!$F$3:$H$20000,2,FALSE)),"No","Yes")</f>
        <v>No</v>
      </c>
      <c r="I6038" s="1" t="str">
        <f>IF($H6038="Yes",VLOOKUP($C6038,'Provisioning Requester'!$F$3:$H$20000,3,FALSE),"-")</f>
        <v>-</v>
      </c>
      <c r="J6038" s="1" t="str">
        <f>IF(OR(D6038="SVCP", E6038="TRUE"), "No", IF(ISNA(VLOOKUP($C6038,'ProvResponder deviceId'!$A$1:$A$20000,1,FALSE)),"No","Yes"))</f>
        <v>No</v>
      </c>
      <c r="K6038" s="1" t="str">
        <f>IF($J6038="Yes",VLOOKUP($C6038,'ProvResponder deviceId'!$A$1:$C$20000,3,FALSE),"-")</f>
        <v>-</v>
      </c>
      <c r="L6038" s="1" t="str">
        <f t="shared" si="188"/>
        <v/>
      </c>
      <c r="M6038" s="1" t="str">
        <f t="shared" si="189"/>
        <v/>
      </c>
      <c r="N6038" s="1" t="str">
        <f>IF(ISBLANK($C6038),"",IF(ISNA(VLOOKUP($L6038,'result messages'!$H$3:$L$11,2,FALSE)),VLOOKUP($M6038,'result messages'!$H$3:$L$11,2,FALSE),VLOOKUP($L6038,'result messages'!$H$3:$L$11,2,FALSE)))</f>
        <v/>
      </c>
      <c r="O6038" s="1" t="str">
        <f>IF(ISBLANK($C6038),"",IF(ISNA(VLOOKUP($L6038,'result messages'!$H$3:$L$11,3,FALSE)),VLOOKUP($M6038,'result messages'!$H$3:$L$11,3,FALSE),VLOOKUP($L6038,'result messages'!$H$3:$L$11,3,FALSE)))</f>
        <v/>
      </c>
      <c r="P6038" s="1" t="str">
        <f>IF(ISBLANK($C6038),"",IF(ISNA(VLOOKUP($L6038,'result messages'!$H$3:$L$11,4,FALSE)),VLOOKUP($M6038,'result messages'!$H$3:$L$11,4,FALSE),VLOOKUP($L6038,'result messages'!$H$3:$L$11,4,FALSE)))</f>
        <v/>
      </c>
      <c r="Q6038" s="1" t="str">
        <f>IF(ISBLANK($C6038),"",IF(ISNA(VLOOKUP($L6038,'result messages'!$H$3:$L$11,5,FALSE)),VLOOKUP($M6038,'result messages'!$H$3:$L$11,5,FALSE),VLOOKUP($L6038,'result messages'!$H$3:$L$11,5,FALSE)))</f>
        <v/>
      </c>
    </row>
    <row r="6039" spans="1:17">
      <c r="A6039" s="1">
        <v>6036</v>
      </c>
      <c r="B6039" s="1"/>
      <c r="C6039" s="1"/>
      <c r="D6039" s="1"/>
      <c r="E6039" s="6"/>
      <c r="F6039" s="1"/>
      <c r="G6039" s="1" t="str">
        <f>IF(ISNA(VLOOKUP($C6039,'DTEN TCAP Linkage deviceId'!$A$1:$A$20000,1,FALSE)),"No","Yes")</f>
        <v>No</v>
      </c>
      <c r="H6039" s="1" t="str">
        <f>IF(ISNA(VLOOKUP($C6039,'Provisioning Requester'!$F$3:$H$20000,2,FALSE)),"No","Yes")</f>
        <v>No</v>
      </c>
      <c r="I6039" s="1" t="str">
        <f>IF($H6039="Yes",VLOOKUP($C6039,'Provisioning Requester'!$F$3:$H$20000,3,FALSE),"-")</f>
        <v>-</v>
      </c>
      <c r="J6039" s="1" t="str">
        <f>IF(OR(D6039="SVCP", E6039="TRUE"), "No", IF(ISNA(VLOOKUP($C6039,'ProvResponder deviceId'!$A$1:$A$20000,1,FALSE)),"No","Yes"))</f>
        <v>No</v>
      </c>
      <c r="K6039" s="1" t="str">
        <f>IF($J6039="Yes",VLOOKUP($C6039,'ProvResponder deviceId'!$A$1:$C$20000,3,FALSE),"-")</f>
        <v>-</v>
      </c>
      <c r="L6039" s="1" t="str">
        <f t="shared" si="188"/>
        <v/>
      </c>
      <c r="M6039" s="1" t="str">
        <f t="shared" si="189"/>
        <v/>
      </c>
      <c r="N6039" s="1" t="str">
        <f>IF(ISBLANK($C6039),"",IF(ISNA(VLOOKUP($L6039,'result messages'!$H$3:$L$11,2,FALSE)),VLOOKUP($M6039,'result messages'!$H$3:$L$11,2,FALSE),VLOOKUP($L6039,'result messages'!$H$3:$L$11,2,FALSE)))</f>
        <v/>
      </c>
      <c r="O6039" s="1" t="str">
        <f>IF(ISBLANK($C6039),"",IF(ISNA(VLOOKUP($L6039,'result messages'!$H$3:$L$11,3,FALSE)),VLOOKUP($M6039,'result messages'!$H$3:$L$11,3,FALSE),VLOOKUP($L6039,'result messages'!$H$3:$L$11,3,FALSE)))</f>
        <v/>
      </c>
      <c r="P6039" s="1" t="str">
        <f>IF(ISBLANK($C6039),"",IF(ISNA(VLOOKUP($L6039,'result messages'!$H$3:$L$11,4,FALSE)),VLOOKUP($M6039,'result messages'!$H$3:$L$11,4,FALSE),VLOOKUP($L6039,'result messages'!$H$3:$L$11,4,FALSE)))</f>
        <v/>
      </c>
      <c r="Q6039" s="1" t="str">
        <f>IF(ISBLANK($C6039),"",IF(ISNA(VLOOKUP($L6039,'result messages'!$H$3:$L$11,5,FALSE)),VLOOKUP($M6039,'result messages'!$H$3:$L$11,5,FALSE),VLOOKUP($L6039,'result messages'!$H$3:$L$11,5,FALSE)))</f>
        <v/>
      </c>
    </row>
    <row r="6040" spans="1:17">
      <c r="A6040" s="1">
        <v>6037</v>
      </c>
      <c r="B6040" s="1"/>
      <c r="C6040" s="1"/>
      <c r="D6040" s="1"/>
      <c r="E6040" s="6"/>
      <c r="F6040" s="1"/>
      <c r="G6040" s="1" t="str">
        <f>IF(ISNA(VLOOKUP($C6040,'DTEN TCAP Linkage deviceId'!$A$1:$A$20000,1,FALSE)),"No","Yes")</f>
        <v>No</v>
      </c>
      <c r="H6040" s="1" t="str">
        <f>IF(ISNA(VLOOKUP($C6040,'Provisioning Requester'!$F$3:$H$20000,2,FALSE)),"No","Yes")</f>
        <v>No</v>
      </c>
      <c r="I6040" s="1" t="str">
        <f>IF($H6040="Yes",VLOOKUP($C6040,'Provisioning Requester'!$F$3:$H$20000,3,FALSE),"-")</f>
        <v>-</v>
      </c>
      <c r="J6040" s="1" t="str">
        <f>IF(OR(D6040="SVCP", E6040="TRUE"), "No", IF(ISNA(VLOOKUP($C6040,'ProvResponder deviceId'!$A$1:$A$20000,1,FALSE)),"No","Yes"))</f>
        <v>No</v>
      </c>
      <c r="K6040" s="1" t="str">
        <f>IF($J6040="Yes",VLOOKUP($C6040,'ProvResponder deviceId'!$A$1:$C$20000,3,FALSE),"-")</f>
        <v>-</v>
      </c>
      <c r="L6040" s="1" t="str">
        <f t="shared" si="188"/>
        <v/>
      </c>
      <c r="M6040" s="1" t="str">
        <f t="shared" si="189"/>
        <v/>
      </c>
      <c r="N6040" s="1" t="str">
        <f>IF(ISBLANK($C6040),"",IF(ISNA(VLOOKUP($L6040,'result messages'!$H$3:$L$11,2,FALSE)),VLOOKUP($M6040,'result messages'!$H$3:$L$11,2,FALSE),VLOOKUP($L6040,'result messages'!$H$3:$L$11,2,FALSE)))</f>
        <v/>
      </c>
      <c r="O6040" s="1" t="str">
        <f>IF(ISBLANK($C6040),"",IF(ISNA(VLOOKUP($L6040,'result messages'!$H$3:$L$11,3,FALSE)),VLOOKUP($M6040,'result messages'!$H$3:$L$11,3,FALSE),VLOOKUP($L6040,'result messages'!$H$3:$L$11,3,FALSE)))</f>
        <v/>
      </c>
      <c r="P6040" s="1" t="str">
        <f>IF(ISBLANK($C6040),"",IF(ISNA(VLOOKUP($L6040,'result messages'!$H$3:$L$11,4,FALSE)),VLOOKUP($M6040,'result messages'!$H$3:$L$11,4,FALSE),VLOOKUP($L6040,'result messages'!$H$3:$L$11,4,FALSE)))</f>
        <v/>
      </c>
      <c r="Q6040" s="1" t="str">
        <f>IF(ISBLANK($C6040),"",IF(ISNA(VLOOKUP($L6040,'result messages'!$H$3:$L$11,5,FALSE)),VLOOKUP($M6040,'result messages'!$H$3:$L$11,5,FALSE),VLOOKUP($L6040,'result messages'!$H$3:$L$11,5,FALSE)))</f>
        <v/>
      </c>
    </row>
    <row r="6041" spans="1:17">
      <c r="A6041" s="1">
        <v>6038</v>
      </c>
      <c r="B6041" s="1"/>
      <c r="C6041" s="1"/>
      <c r="D6041" s="1"/>
      <c r="E6041" s="6"/>
      <c r="F6041" s="1"/>
      <c r="G6041" s="1" t="str">
        <f>IF(ISNA(VLOOKUP($C6041,'DTEN TCAP Linkage deviceId'!$A$1:$A$20000,1,FALSE)),"No","Yes")</f>
        <v>No</v>
      </c>
      <c r="H6041" s="1" t="str">
        <f>IF(ISNA(VLOOKUP($C6041,'Provisioning Requester'!$F$3:$H$20000,2,FALSE)),"No","Yes")</f>
        <v>No</v>
      </c>
      <c r="I6041" s="1" t="str">
        <f>IF($H6041="Yes",VLOOKUP($C6041,'Provisioning Requester'!$F$3:$H$20000,3,FALSE),"-")</f>
        <v>-</v>
      </c>
      <c r="J6041" s="1" t="str">
        <f>IF(OR(D6041="SVCP", E6041="TRUE"), "No", IF(ISNA(VLOOKUP($C6041,'ProvResponder deviceId'!$A$1:$A$20000,1,FALSE)),"No","Yes"))</f>
        <v>No</v>
      </c>
      <c r="K6041" s="1" t="str">
        <f>IF($J6041="Yes",VLOOKUP($C6041,'ProvResponder deviceId'!$A$1:$C$20000,3,FALSE),"-")</f>
        <v>-</v>
      </c>
      <c r="L6041" s="1" t="str">
        <f t="shared" si="188"/>
        <v/>
      </c>
      <c r="M6041" s="1" t="str">
        <f t="shared" si="189"/>
        <v/>
      </c>
      <c r="N6041" s="1" t="str">
        <f>IF(ISBLANK($C6041),"",IF(ISNA(VLOOKUP($L6041,'result messages'!$H$3:$L$11,2,FALSE)),VLOOKUP($M6041,'result messages'!$H$3:$L$11,2,FALSE),VLOOKUP($L6041,'result messages'!$H$3:$L$11,2,FALSE)))</f>
        <v/>
      </c>
      <c r="O6041" s="1" t="str">
        <f>IF(ISBLANK($C6041),"",IF(ISNA(VLOOKUP($L6041,'result messages'!$H$3:$L$11,3,FALSE)),VLOOKUP($M6041,'result messages'!$H$3:$L$11,3,FALSE),VLOOKUP($L6041,'result messages'!$H$3:$L$11,3,FALSE)))</f>
        <v/>
      </c>
      <c r="P6041" s="1" t="str">
        <f>IF(ISBLANK($C6041),"",IF(ISNA(VLOOKUP($L6041,'result messages'!$H$3:$L$11,4,FALSE)),VLOOKUP($M6041,'result messages'!$H$3:$L$11,4,FALSE),VLOOKUP($L6041,'result messages'!$H$3:$L$11,4,FALSE)))</f>
        <v/>
      </c>
      <c r="Q6041" s="1" t="str">
        <f>IF(ISBLANK($C6041),"",IF(ISNA(VLOOKUP($L6041,'result messages'!$H$3:$L$11,5,FALSE)),VLOOKUP($M6041,'result messages'!$H$3:$L$11,5,FALSE),VLOOKUP($L6041,'result messages'!$H$3:$L$11,5,FALSE)))</f>
        <v/>
      </c>
    </row>
    <row r="6042" spans="1:17">
      <c r="A6042" s="1">
        <v>6039</v>
      </c>
      <c r="B6042" s="1"/>
      <c r="C6042" s="1"/>
      <c r="D6042" s="1"/>
      <c r="E6042" s="6"/>
      <c r="F6042" s="1"/>
      <c r="G6042" s="1" t="str">
        <f>IF(ISNA(VLOOKUP($C6042,'DTEN TCAP Linkage deviceId'!$A$1:$A$20000,1,FALSE)),"No","Yes")</f>
        <v>No</v>
      </c>
      <c r="H6042" s="1" t="str">
        <f>IF(ISNA(VLOOKUP($C6042,'Provisioning Requester'!$F$3:$H$20000,2,FALSE)),"No","Yes")</f>
        <v>No</v>
      </c>
      <c r="I6042" s="1" t="str">
        <f>IF($H6042="Yes",VLOOKUP($C6042,'Provisioning Requester'!$F$3:$H$20000,3,FALSE),"-")</f>
        <v>-</v>
      </c>
      <c r="J6042" s="1" t="str">
        <f>IF(OR(D6042="SVCP", E6042="TRUE"), "No", IF(ISNA(VLOOKUP($C6042,'ProvResponder deviceId'!$A$1:$A$20000,1,FALSE)),"No","Yes"))</f>
        <v>No</v>
      </c>
      <c r="K6042" s="1" t="str">
        <f>IF($J6042="Yes",VLOOKUP($C6042,'ProvResponder deviceId'!$A$1:$C$20000,3,FALSE),"-")</f>
        <v>-</v>
      </c>
      <c r="L6042" s="1" t="str">
        <f t="shared" si="188"/>
        <v/>
      </c>
      <c r="M6042" s="1" t="str">
        <f t="shared" si="189"/>
        <v/>
      </c>
      <c r="N6042" s="1" t="str">
        <f>IF(ISBLANK($C6042),"",IF(ISNA(VLOOKUP($L6042,'result messages'!$H$3:$L$11,2,FALSE)),VLOOKUP($M6042,'result messages'!$H$3:$L$11,2,FALSE),VLOOKUP($L6042,'result messages'!$H$3:$L$11,2,FALSE)))</f>
        <v/>
      </c>
      <c r="O6042" s="1" t="str">
        <f>IF(ISBLANK($C6042),"",IF(ISNA(VLOOKUP($L6042,'result messages'!$H$3:$L$11,3,FALSE)),VLOOKUP($M6042,'result messages'!$H$3:$L$11,3,FALSE),VLOOKUP($L6042,'result messages'!$H$3:$L$11,3,FALSE)))</f>
        <v/>
      </c>
      <c r="P6042" s="1" t="str">
        <f>IF(ISBLANK($C6042),"",IF(ISNA(VLOOKUP($L6042,'result messages'!$H$3:$L$11,4,FALSE)),VLOOKUP($M6042,'result messages'!$H$3:$L$11,4,FALSE),VLOOKUP($L6042,'result messages'!$H$3:$L$11,4,FALSE)))</f>
        <v/>
      </c>
      <c r="Q6042" s="1" t="str">
        <f>IF(ISBLANK($C6042),"",IF(ISNA(VLOOKUP($L6042,'result messages'!$H$3:$L$11,5,FALSE)),VLOOKUP($M6042,'result messages'!$H$3:$L$11,5,FALSE),VLOOKUP($L6042,'result messages'!$H$3:$L$11,5,FALSE)))</f>
        <v/>
      </c>
    </row>
    <row r="6043" spans="1:17">
      <c r="A6043" s="1">
        <v>6040</v>
      </c>
      <c r="B6043" s="1"/>
      <c r="C6043" s="1"/>
      <c r="D6043" s="1"/>
      <c r="E6043" s="6"/>
      <c r="F6043" s="1"/>
      <c r="G6043" s="1" t="str">
        <f>IF(ISNA(VLOOKUP($C6043,'DTEN TCAP Linkage deviceId'!$A$1:$A$20000,1,FALSE)),"No","Yes")</f>
        <v>No</v>
      </c>
      <c r="H6043" s="1" t="str">
        <f>IF(ISNA(VLOOKUP($C6043,'Provisioning Requester'!$F$3:$H$20000,2,FALSE)),"No","Yes")</f>
        <v>No</v>
      </c>
      <c r="I6043" s="1" t="str">
        <f>IF($H6043="Yes",VLOOKUP($C6043,'Provisioning Requester'!$F$3:$H$20000,3,FALSE),"-")</f>
        <v>-</v>
      </c>
      <c r="J6043" s="1" t="str">
        <f>IF(OR(D6043="SVCP", E6043="TRUE"), "No", IF(ISNA(VLOOKUP($C6043,'ProvResponder deviceId'!$A$1:$A$20000,1,FALSE)),"No","Yes"))</f>
        <v>No</v>
      </c>
      <c r="K6043" s="1" t="str">
        <f>IF($J6043="Yes",VLOOKUP($C6043,'ProvResponder deviceId'!$A$1:$C$20000,3,FALSE),"-")</f>
        <v>-</v>
      </c>
      <c r="L6043" s="1" t="str">
        <f t="shared" si="188"/>
        <v/>
      </c>
      <c r="M6043" s="1" t="str">
        <f t="shared" si="189"/>
        <v/>
      </c>
      <c r="N6043" s="1" t="str">
        <f>IF(ISBLANK($C6043),"",IF(ISNA(VLOOKUP($L6043,'result messages'!$H$3:$L$11,2,FALSE)),VLOOKUP($M6043,'result messages'!$H$3:$L$11,2,FALSE),VLOOKUP($L6043,'result messages'!$H$3:$L$11,2,FALSE)))</f>
        <v/>
      </c>
      <c r="O6043" s="1" t="str">
        <f>IF(ISBLANK($C6043),"",IF(ISNA(VLOOKUP($L6043,'result messages'!$H$3:$L$11,3,FALSE)),VLOOKUP($M6043,'result messages'!$H$3:$L$11,3,FALSE),VLOOKUP($L6043,'result messages'!$H$3:$L$11,3,FALSE)))</f>
        <v/>
      </c>
      <c r="P6043" s="1" t="str">
        <f>IF(ISBLANK($C6043),"",IF(ISNA(VLOOKUP($L6043,'result messages'!$H$3:$L$11,4,FALSE)),VLOOKUP($M6043,'result messages'!$H$3:$L$11,4,FALSE),VLOOKUP($L6043,'result messages'!$H$3:$L$11,4,FALSE)))</f>
        <v/>
      </c>
      <c r="Q6043" s="1" t="str">
        <f>IF(ISBLANK($C6043),"",IF(ISNA(VLOOKUP($L6043,'result messages'!$H$3:$L$11,5,FALSE)),VLOOKUP($M6043,'result messages'!$H$3:$L$11,5,FALSE),VLOOKUP($L6043,'result messages'!$H$3:$L$11,5,FALSE)))</f>
        <v/>
      </c>
    </row>
    <row r="6044" spans="1:17">
      <c r="A6044" s="1">
        <v>6041</v>
      </c>
      <c r="B6044" s="1"/>
      <c r="C6044" s="1"/>
      <c r="D6044" s="1"/>
      <c r="E6044" s="6"/>
      <c r="F6044" s="1"/>
      <c r="G6044" s="1" t="str">
        <f>IF(ISNA(VLOOKUP($C6044,'DTEN TCAP Linkage deviceId'!$A$1:$A$20000,1,FALSE)),"No","Yes")</f>
        <v>No</v>
      </c>
      <c r="H6044" s="1" t="str">
        <f>IF(ISNA(VLOOKUP($C6044,'Provisioning Requester'!$F$3:$H$20000,2,FALSE)),"No","Yes")</f>
        <v>No</v>
      </c>
      <c r="I6044" s="1" t="str">
        <f>IF($H6044="Yes",VLOOKUP($C6044,'Provisioning Requester'!$F$3:$H$20000,3,FALSE),"-")</f>
        <v>-</v>
      </c>
      <c r="J6044" s="1" t="str">
        <f>IF(OR(D6044="SVCP", E6044="TRUE"), "No", IF(ISNA(VLOOKUP($C6044,'ProvResponder deviceId'!$A$1:$A$20000,1,FALSE)),"No","Yes"))</f>
        <v>No</v>
      </c>
      <c r="K6044" s="1" t="str">
        <f>IF($J6044="Yes",VLOOKUP($C6044,'ProvResponder deviceId'!$A$1:$C$20000,3,FALSE),"-")</f>
        <v>-</v>
      </c>
      <c r="L6044" s="1" t="str">
        <f t="shared" si="188"/>
        <v/>
      </c>
      <c r="M6044" s="1" t="str">
        <f t="shared" si="189"/>
        <v/>
      </c>
      <c r="N6044" s="1" t="str">
        <f>IF(ISBLANK($C6044),"",IF(ISNA(VLOOKUP($L6044,'result messages'!$H$3:$L$11,2,FALSE)),VLOOKUP($M6044,'result messages'!$H$3:$L$11,2,FALSE),VLOOKUP($L6044,'result messages'!$H$3:$L$11,2,FALSE)))</f>
        <v/>
      </c>
      <c r="O6044" s="1" t="str">
        <f>IF(ISBLANK($C6044),"",IF(ISNA(VLOOKUP($L6044,'result messages'!$H$3:$L$11,3,FALSE)),VLOOKUP($M6044,'result messages'!$H$3:$L$11,3,FALSE),VLOOKUP($L6044,'result messages'!$H$3:$L$11,3,FALSE)))</f>
        <v/>
      </c>
      <c r="P6044" s="1" t="str">
        <f>IF(ISBLANK($C6044),"",IF(ISNA(VLOOKUP($L6044,'result messages'!$H$3:$L$11,4,FALSE)),VLOOKUP($M6044,'result messages'!$H$3:$L$11,4,FALSE),VLOOKUP($L6044,'result messages'!$H$3:$L$11,4,FALSE)))</f>
        <v/>
      </c>
      <c r="Q6044" s="1" t="str">
        <f>IF(ISBLANK($C6044),"",IF(ISNA(VLOOKUP($L6044,'result messages'!$H$3:$L$11,5,FALSE)),VLOOKUP($M6044,'result messages'!$H$3:$L$11,5,FALSE),VLOOKUP($L6044,'result messages'!$H$3:$L$11,5,FALSE)))</f>
        <v/>
      </c>
    </row>
    <row r="6045" spans="1:17">
      <c r="A6045" s="1">
        <v>6042</v>
      </c>
      <c r="B6045" s="1"/>
      <c r="C6045" s="1"/>
      <c r="D6045" s="1"/>
      <c r="E6045" s="6"/>
      <c r="F6045" s="1"/>
      <c r="G6045" s="1" t="str">
        <f>IF(ISNA(VLOOKUP($C6045,'DTEN TCAP Linkage deviceId'!$A$1:$A$20000,1,FALSE)),"No","Yes")</f>
        <v>No</v>
      </c>
      <c r="H6045" s="1" t="str">
        <f>IF(ISNA(VLOOKUP($C6045,'Provisioning Requester'!$F$3:$H$20000,2,FALSE)),"No","Yes")</f>
        <v>No</v>
      </c>
      <c r="I6045" s="1" t="str">
        <f>IF($H6045="Yes",VLOOKUP($C6045,'Provisioning Requester'!$F$3:$H$20000,3,FALSE),"-")</f>
        <v>-</v>
      </c>
      <c r="J6045" s="1" t="str">
        <f>IF(OR(D6045="SVCP", E6045="TRUE"), "No", IF(ISNA(VLOOKUP($C6045,'ProvResponder deviceId'!$A$1:$A$20000,1,FALSE)),"No","Yes"))</f>
        <v>No</v>
      </c>
      <c r="K6045" s="1" t="str">
        <f>IF($J6045="Yes",VLOOKUP($C6045,'ProvResponder deviceId'!$A$1:$C$20000,3,FALSE),"-")</f>
        <v>-</v>
      </c>
      <c r="L6045" s="1" t="str">
        <f t="shared" si="188"/>
        <v/>
      </c>
      <c r="M6045" s="1" t="str">
        <f t="shared" si="189"/>
        <v/>
      </c>
      <c r="N6045" s="1" t="str">
        <f>IF(ISBLANK($C6045),"",IF(ISNA(VLOOKUP($L6045,'result messages'!$H$3:$L$11,2,FALSE)),VLOOKUP($M6045,'result messages'!$H$3:$L$11,2,FALSE),VLOOKUP($L6045,'result messages'!$H$3:$L$11,2,FALSE)))</f>
        <v/>
      </c>
      <c r="O6045" s="1" t="str">
        <f>IF(ISBLANK($C6045),"",IF(ISNA(VLOOKUP($L6045,'result messages'!$H$3:$L$11,3,FALSE)),VLOOKUP($M6045,'result messages'!$H$3:$L$11,3,FALSE),VLOOKUP($L6045,'result messages'!$H$3:$L$11,3,FALSE)))</f>
        <v/>
      </c>
      <c r="P6045" s="1" t="str">
        <f>IF(ISBLANK($C6045),"",IF(ISNA(VLOOKUP($L6045,'result messages'!$H$3:$L$11,4,FALSE)),VLOOKUP($M6045,'result messages'!$H$3:$L$11,4,FALSE),VLOOKUP($L6045,'result messages'!$H$3:$L$11,4,FALSE)))</f>
        <v/>
      </c>
      <c r="Q6045" s="1" t="str">
        <f>IF(ISBLANK($C6045),"",IF(ISNA(VLOOKUP($L6045,'result messages'!$H$3:$L$11,5,FALSE)),VLOOKUP($M6045,'result messages'!$H$3:$L$11,5,FALSE),VLOOKUP($L6045,'result messages'!$H$3:$L$11,5,FALSE)))</f>
        <v/>
      </c>
    </row>
    <row r="6046" spans="1:17">
      <c r="A6046" s="1">
        <v>6043</v>
      </c>
      <c r="B6046" s="1"/>
      <c r="C6046" s="1"/>
      <c r="D6046" s="1"/>
      <c r="E6046" s="6"/>
      <c r="F6046" s="1"/>
      <c r="G6046" s="1" t="str">
        <f>IF(ISNA(VLOOKUP($C6046,'DTEN TCAP Linkage deviceId'!$A$1:$A$20000,1,FALSE)),"No","Yes")</f>
        <v>No</v>
      </c>
      <c r="H6046" s="1" t="str">
        <f>IF(ISNA(VLOOKUP($C6046,'Provisioning Requester'!$F$3:$H$20000,2,FALSE)),"No","Yes")</f>
        <v>No</v>
      </c>
      <c r="I6046" s="1" t="str">
        <f>IF($H6046="Yes",VLOOKUP($C6046,'Provisioning Requester'!$F$3:$H$20000,3,FALSE),"-")</f>
        <v>-</v>
      </c>
      <c r="J6046" s="1" t="str">
        <f>IF(OR(D6046="SVCP", E6046="TRUE"), "No", IF(ISNA(VLOOKUP($C6046,'ProvResponder deviceId'!$A$1:$A$20000,1,FALSE)),"No","Yes"))</f>
        <v>No</v>
      </c>
      <c r="K6046" s="1" t="str">
        <f>IF($J6046="Yes",VLOOKUP($C6046,'ProvResponder deviceId'!$A$1:$C$20000,3,FALSE),"-")</f>
        <v>-</v>
      </c>
      <c r="L6046" s="1" t="str">
        <f t="shared" si="188"/>
        <v/>
      </c>
      <c r="M6046" s="1" t="str">
        <f t="shared" si="189"/>
        <v/>
      </c>
      <c r="N6046" s="1" t="str">
        <f>IF(ISBLANK($C6046),"",IF(ISNA(VLOOKUP($L6046,'result messages'!$H$3:$L$11,2,FALSE)),VLOOKUP($M6046,'result messages'!$H$3:$L$11,2,FALSE),VLOOKUP($L6046,'result messages'!$H$3:$L$11,2,FALSE)))</f>
        <v/>
      </c>
      <c r="O6046" s="1" t="str">
        <f>IF(ISBLANK($C6046),"",IF(ISNA(VLOOKUP($L6046,'result messages'!$H$3:$L$11,3,FALSE)),VLOOKUP($M6046,'result messages'!$H$3:$L$11,3,FALSE),VLOOKUP($L6046,'result messages'!$H$3:$L$11,3,FALSE)))</f>
        <v/>
      </c>
      <c r="P6046" s="1" t="str">
        <f>IF(ISBLANK($C6046),"",IF(ISNA(VLOOKUP($L6046,'result messages'!$H$3:$L$11,4,FALSE)),VLOOKUP($M6046,'result messages'!$H$3:$L$11,4,FALSE),VLOOKUP($L6046,'result messages'!$H$3:$L$11,4,FALSE)))</f>
        <v/>
      </c>
      <c r="Q6046" s="1" t="str">
        <f>IF(ISBLANK($C6046),"",IF(ISNA(VLOOKUP($L6046,'result messages'!$H$3:$L$11,5,FALSE)),VLOOKUP($M6046,'result messages'!$H$3:$L$11,5,FALSE),VLOOKUP($L6046,'result messages'!$H$3:$L$11,5,FALSE)))</f>
        <v/>
      </c>
    </row>
    <row r="6047" spans="1:17">
      <c r="A6047" s="1">
        <v>6044</v>
      </c>
      <c r="B6047" s="1"/>
      <c r="C6047" s="1"/>
      <c r="D6047" s="1"/>
      <c r="E6047" s="6"/>
      <c r="F6047" s="1"/>
      <c r="G6047" s="1" t="str">
        <f>IF(ISNA(VLOOKUP($C6047,'DTEN TCAP Linkage deviceId'!$A$1:$A$20000,1,FALSE)),"No","Yes")</f>
        <v>No</v>
      </c>
      <c r="H6047" s="1" t="str">
        <f>IF(ISNA(VLOOKUP($C6047,'Provisioning Requester'!$F$3:$H$20000,2,FALSE)),"No","Yes")</f>
        <v>No</v>
      </c>
      <c r="I6047" s="1" t="str">
        <f>IF($H6047="Yes",VLOOKUP($C6047,'Provisioning Requester'!$F$3:$H$20000,3,FALSE),"-")</f>
        <v>-</v>
      </c>
      <c r="J6047" s="1" t="str">
        <f>IF(OR(D6047="SVCP", E6047="TRUE"), "No", IF(ISNA(VLOOKUP($C6047,'ProvResponder deviceId'!$A$1:$A$20000,1,FALSE)),"No","Yes"))</f>
        <v>No</v>
      </c>
      <c r="K6047" s="1" t="str">
        <f>IF($J6047="Yes",VLOOKUP($C6047,'ProvResponder deviceId'!$A$1:$C$20000,3,FALSE),"-")</f>
        <v>-</v>
      </c>
      <c r="L6047" s="1" t="str">
        <f t="shared" si="188"/>
        <v/>
      </c>
      <c r="M6047" s="1" t="str">
        <f t="shared" si="189"/>
        <v/>
      </c>
      <c r="N6047" s="1" t="str">
        <f>IF(ISBLANK($C6047),"",IF(ISNA(VLOOKUP($L6047,'result messages'!$H$3:$L$11,2,FALSE)),VLOOKUP($M6047,'result messages'!$H$3:$L$11,2,FALSE),VLOOKUP($L6047,'result messages'!$H$3:$L$11,2,FALSE)))</f>
        <v/>
      </c>
      <c r="O6047" s="1" t="str">
        <f>IF(ISBLANK($C6047),"",IF(ISNA(VLOOKUP($L6047,'result messages'!$H$3:$L$11,3,FALSE)),VLOOKUP($M6047,'result messages'!$H$3:$L$11,3,FALSE),VLOOKUP($L6047,'result messages'!$H$3:$L$11,3,FALSE)))</f>
        <v/>
      </c>
      <c r="P6047" s="1" t="str">
        <f>IF(ISBLANK($C6047),"",IF(ISNA(VLOOKUP($L6047,'result messages'!$H$3:$L$11,4,FALSE)),VLOOKUP($M6047,'result messages'!$H$3:$L$11,4,FALSE),VLOOKUP($L6047,'result messages'!$H$3:$L$11,4,FALSE)))</f>
        <v/>
      </c>
      <c r="Q6047" s="1" t="str">
        <f>IF(ISBLANK($C6047),"",IF(ISNA(VLOOKUP($L6047,'result messages'!$H$3:$L$11,5,FALSE)),VLOOKUP($M6047,'result messages'!$H$3:$L$11,5,FALSE),VLOOKUP($L6047,'result messages'!$H$3:$L$11,5,FALSE)))</f>
        <v/>
      </c>
    </row>
    <row r="6048" spans="1:17">
      <c r="A6048" s="1">
        <v>6045</v>
      </c>
      <c r="B6048" s="1"/>
      <c r="C6048" s="1"/>
      <c r="D6048" s="1"/>
      <c r="E6048" s="6"/>
      <c r="F6048" s="1"/>
      <c r="G6048" s="1" t="str">
        <f>IF(ISNA(VLOOKUP($C6048,'DTEN TCAP Linkage deviceId'!$A$1:$A$20000,1,FALSE)),"No","Yes")</f>
        <v>No</v>
      </c>
      <c r="H6048" s="1" t="str">
        <f>IF(ISNA(VLOOKUP($C6048,'Provisioning Requester'!$F$3:$H$20000,2,FALSE)),"No","Yes")</f>
        <v>No</v>
      </c>
      <c r="I6048" s="1" t="str">
        <f>IF($H6048="Yes",VLOOKUP($C6048,'Provisioning Requester'!$F$3:$H$20000,3,FALSE),"-")</f>
        <v>-</v>
      </c>
      <c r="J6048" s="1" t="str">
        <f>IF(OR(D6048="SVCP", E6048="TRUE"), "No", IF(ISNA(VLOOKUP($C6048,'ProvResponder deviceId'!$A$1:$A$20000,1,FALSE)),"No","Yes"))</f>
        <v>No</v>
      </c>
      <c r="K6048" s="1" t="str">
        <f>IF($J6048="Yes",VLOOKUP($C6048,'ProvResponder deviceId'!$A$1:$C$20000,3,FALSE),"-")</f>
        <v>-</v>
      </c>
      <c r="L6048" s="1" t="str">
        <f t="shared" si="188"/>
        <v/>
      </c>
      <c r="M6048" s="1" t="str">
        <f t="shared" si="189"/>
        <v/>
      </c>
      <c r="N6048" s="1" t="str">
        <f>IF(ISBLANK($C6048),"",IF(ISNA(VLOOKUP($L6048,'result messages'!$H$3:$L$11,2,FALSE)),VLOOKUP($M6048,'result messages'!$H$3:$L$11,2,FALSE),VLOOKUP($L6048,'result messages'!$H$3:$L$11,2,FALSE)))</f>
        <v/>
      </c>
      <c r="O6048" s="1" t="str">
        <f>IF(ISBLANK($C6048),"",IF(ISNA(VLOOKUP($L6048,'result messages'!$H$3:$L$11,3,FALSE)),VLOOKUP($M6048,'result messages'!$H$3:$L$11,3,FALSE),VLOOKUP($L6048,'result messages'!$H$3:$L$11,3,FALSE)))</f>
        <v/>
      </c>
      <c r="P6048" s="1" t="str">
        <f>IF(ISBLANK($C6048),"",IF(ISNA(VLOOKUP($L6048,'result messages'!$H$3:$L$11,4,FALSE)),VLOOKUP($M6048,'result messages'!$H$3:$L$11,4,FALSE),VLOOKUP($L6048,'result messages'!$H$3:$L$11,4,FALSE)))</f>
        <v/>
      </c>
      <c r="Q6048" s="1" t="str">
        <f>IF(ISBLANK($C6048),"",IF(ISNA(VLOOKUP($L6048,'result messages'!$H$3:$L$11,5,FALSE)),VLOOKUP($M6048,'result messages'!$H$3:$L$11,5,FALSE),VLOOKUP($L6048,'result messages'!$H$3:$L$11,5,FALSE)))</f>
        <v/>
      </c>
    </row>
    <row r="6049" spans="1:17">
      <c r="A6049" s="1">
        <v>6046</v>
      </c>
      <c r="B6049" s="1"/>
      <c r="C6049" s="1"/>
      <c r="D6049" s="1"/>
      <c r="E6049" s="6"/>
      <c r="F6049" s="1"/>
      <c r="G6049" s="1" t="str">
        <f>IF(ISNA(VLOOKUP($C6049,'DTEN TCAP Linkage deviceId'!$A$1:$A$20000,1,FALSE)),"No","Yes")</f>
        <v>No</v>
      </c>
      <c r="H6049" s="1" t="str">
        <f>IF(ISNA(VLOOKUP($C6049,'Provisioning Requester'!$F$3:$H$20000,2,FALSE)),"No","Yes")</f>
        <v>No</v>
      </c>
      <c r="I6049" s="1" t="str">
        <f>IF($H6049="Yes",VLOOKUP($C6049,'Provisioning Requester'!$F$3:$H$20000,3,FALSE),"-")</f>
        <v>-</v>
      </c>
      <c r="J6049" s="1" t="str">
        <f>IF(OR(D6049="SVCP", E6049="TRUE"), "No", IF(ISNA(VLOOKUP($C6049,'ProvResponder deviceId'!$A$1:$A$20000,1,FALSE)),"No","Yes"))</f>
        <v>No</v>
      </c>
      <c r="K6049" s="1" t="str">
        <f>IF($J6049="Yes",VLOOKUP($C6049,'ProvResponder deviceId'!$A$1:$C$20000,3,FALSE),"-")</f>
        <v>-</v>
      </c>
      <c r="L6049" s="1" t="str">
        <f t="shared" si="188"/>
        <v/>
      </c>
      <c r="M6049" s="1" t="str">
        <f t="shared" si="189"/>
        <v/>
      </c>
      <c r="N6049" s="1" t="str">
        <f>IF(ISBLANK($C6049),"",IF(ISNA(VLOOKUP($L6049,'result messages'!$H$3:$L$11,2,FALSE)),VLOOKUP($M6049,'result messages'!$H$3:$L$11,2,FALSE),VLOOKUP($L6049,'result messages'!$H$3:$L$11,2,FALSE)))</f>
        <v/>
      </c>
      <c r="O6049" s="1" t="str">
        <f>IF(ISBLANK($C6049),"",IF(ISNA(VLOOKUP($L6049,'result messages'!$H$3:$L$11,3,FALSE)),VLOOKUP($M6049,'result messages'!$H$3:$L$11,3,FALSE),VLOOKUP($L6049,'result messages'!$H$3:$L$11,3,FALSE)))</f>
        <v/>
      </c>
      <c r="P6049" s="1" t="str">
        <f>IF(ISBLANK($C6049),"",IF(ISNA(VLOOKUP($L6049,'result messages'!$H$3:$L$11,4,FALSE)),VLOOKUP($M6049,'result messages'!$H$3:$L$11,4,FALSE),VLOOKUP($L6049,'result messages'!$H$3:$L$11,4,FALSE)))</f>
        <v/>
      </c>
      <c r="Q6049" s="1" t="str">
        <f>IF(ISBLANK($C6049),"",IF(ISNA(VLOOKUP($L6049,'result messages'!$H$3:$L$11,5,FALSE)),VLOOKUP($M6049,'result messages'!$H$3:$L$11,5,FALSE),VLOOKUP($L6049,'result messages'!$H$3:$L$11,5,FALSE)))</f>
        <v/>
      </c>
    </row>
    <row r="6050" spans="1:17">
      <c r="A6050" s="1">
        <v>6047</v>
      </c>
      <c r="B6050" s="1"/>
      <c r="C6050" s="1"/>
      <c r="D6050" s="1"/>
      <c r="E6050" s="6"/>
      <c r="F6050" s="1"/>
      <c r="G6050" s="1" t="str">
        <f>IF(ISNA(VLOOKUP($C6050,'DTEN TCAP Linkage deviceId'!$A$1:$A$20000,1,FALSE)),"No","Yes")</f>
        <v>No</v>
      </c>
      <c r="H6050" s="1" t="str">
        <f>IF(ISNA(VLOOKUP($C6050,'Provisioning Requester'!$F$3:$H$20000,2,FALSE)),"No","Yes")</f>
        <v>No</v>
      </c>
      <c r="I6050" s="1" t="str">
        <f>IF($H6050="Yes",VLOOKUP($C6050,'Provisioning Requester'!$F$3:$H$20000,3,FALSE),"-")</f>
        <v>-</v>
      </c>
      <c r="J6050" s="1" t="str">
        <f>IF(OR(D6050="SVCP", E6050="TRUE"), "No", IF(ISNA(VLOOKUP($C6050,'ProvResponder deviceId'!$A$1:$A$20000,1,FALSE)),"No","Yes"))</f>
        <v>No</v>
      </c>
      <c r="K6050" s="1" t="str">
        <f>IF($J6050="Yes",VLOOKUP($C6050,'ProvResponder deviceId'!$A$1:$C$20000,3,FALSE),"-")</f>
        <v>-</v>
      </c>
      <c r="L6050" s="1" t="str">
        <f t="shared" si="188"/>
        <v/>
      </c>
      <c r="M6050" s="1" t="str">
        <f t="shared" si="189"/>
        <v/>
      </c>
      <c r="N6050" s="1" t="str">
        <f>IF(ISBLANK($C6050),"",IF(ISNA(VLOOKUP($L6050,'result messages'!$H$3:$L$11,2,FALSE)),VLOOKUP($M6050,'result messages'!$H$3:$L$11,2,FALSE),VLOOKUP($L6050,'result messages'!$H$3:$L$11,2,FALSE)))</f>
        <v/>
      </c>
      <c r="O6050" s="1" t="str">
        <f>IF(ISBLANK($C6050),"",IF(ISNA(VLOOKUP($L6050,'result messages'!$H$3:$L$11,3,FALSE)),VLOOKUP($M6050,'result messages'!$H$3:$L$11,3,FALSE),VLOOKUP($L6050,'result messages'!$H$3:$L$11,3,FALSE)))</f>
        <v/>
      </c>
      <c r="P6050" s="1" t="str">
        <f>IF(ISBLANK($C6050),"",IF(ISNA(VLOOKUP($L6050,'result messages'!$H$3:$L$11,4,FALSE)),VLOOKUP($M6050,'result messages'!$H$3:$L$11,4,FALSE),VLOOKUP($L6050,'result messages'!$H$3:$L$11,4,FALSE)))</f>
        <v/>
      </c>
      <c r="Q6050" s="1" t="str">
        <f>IF(ISBLANK($C6050),"",IF(ISNA(VLOOKUP($L6050,'result messages'!$H$3:$L$11,5,FALSE)),VLOOKUP($M6050,'result messages'!$H$3:$L$11,5,FALSE),VLOOKUP($L6050,'result messages'!$H$3:$L$11,5,FALSE)))</f>
        <v/>
      </c>
    </row>
    <row r="6051" spans="1:17">
      <c r="A6051" s="1">
        <v>6048</v>
      </c>
      <c r="B6051" s="1"/>
      <c r="C6051" s="1"/>
      <c r="D6051" s="1"/>
      <c r="E6051" s="6"/>
      <c r="F6051" s="1"/>
      <c r="G6051" s="1" t="str">
        <f>IF(ISNA(VLOOKUP($C6051,'DTEN TCAP Linkage deviceId'!$A$1:$A$20000,1,FALSE)),"No","Yes")</f>
        <v>No</v>
      </c>
      <c r="H6051" s="1" t="str">
        <f>IF(ISNA(VLOOKUP($C6051,'Provisioning Requester'!$F$3:$H$20000,2,FALSE)),"No","Yes")</f>
        <v>No</v>
      </c>
      <c r="I6051" s="1" t="str">
        <f>IF($H6051="Yes",VLOOKUP($C6051,'Provisioning Requester'!$F$3:$H$20000,3,FALSE),"-")</f>
        <v>-</v>
      </c>
      <c r="J6051" s="1" t="str">
        <f>IF(OR(D6051="SVCP", E6051="TRUE"), "No", IF(ISNA(VLOOKUP($C6051,'ProvResponder deviceId'!$A$1:$A$20000,1,FALSE)),"No","Yes"))</f>
        <v>No</v>
      </c>
      <c r="K6051" s="1" t="str">
        <f>IF($J6051="Yes",VLOOKUP($C6051,'ProvResponder deviceId'!$A$1:$C$20000,3,FALSE),"-")</f>
        <v>-</v>
      </c>
      <c r="L6051" s="1" t="str">
        <f t="shared" si="188"/>
        <v/>
      </c>
      <c r="M6051" s="1" t="str">
        <f t="shared" si="189"/>
        <v/>
      </c>
      <c r="N6051" s="1" t="str">
        <f>IF(ISBLANK($C6051),"",IF(ISNA(VLOOKUP($L6051,'result messages'!$H$3:$L$11,2,FALSE)),VLOOKUP($M6051,'result messages'!$H$3:$L$11,2,FALSE),VLOOKUP($L6051,'result messages'!$H$3:$L$11,2,FALSE)))</f>
        <v/>
      </c>
      <c r="O6051" s="1" t="str">
        <f>IF(ISBLANK($C6051),"",IF(ISNA(VLOOKUP($L6051,'result messages'!$H$3:$L$11,3,FALSE)),VLOOKUP($M6051,'result messages'!$H$3:$L$11,3,FALSE),VLOOKUP($L6051,'result messages'!$H$3:$L$11,3,FALSE)))</f>
        <v/>
      </c>
      <c r="P6051" s="1" t="str">
        <f>IF(ISBLANK($C6051),"",IF(ISNA(VLOOKUP($L6051,'result messages'!$H$3:$L$11,4,FALSE)),VLOOKUP($M6051,'result messages'!$H$3:$L$11,4,FALSE),VLOOKUP($L6051,'result messages'!$H$3:$L$11,4,FALSE)))</f>
        <v/>
      </c>
      <c r="Q6051" s="1" t="str">
        <f>IF(ISBLANK($C6051),"",IF(ISNA(VLOOKUP($L6051,'result messages'!$H$3:$L$11,5,FALSE)),VLOOKUP($M6051,'result messages'!$H$3:$L$11,5,FALSE),VLOOKUP($L6051,'result messages'!$H$3:$L$11,5,FALSE)))</f>
        <v/>
      </c>
    </row>
    <row r="6052" spans="1:17">
      <c r="A6052" s="1">
        <v>6049</v>
      </c>
      <c r="B6052" s="1"/>
      <c r="C6052" s="1"/>
      <c r="D6052" s="1"/>
      <c r="E6052" s="6"/>
      <c r="F6052" s="1"/>
      <c r="G6052" s="1" t="str">
        <f>IF(ISNA(VLOOKUP($C6052,'DTEN TCAP Linkage deviceId'!$A$1:$A$20000,1,FALSE)),"No","Yes")</f>
        <v>No</v>
      </c>
      <c r="H6052" s="1" t="str">
        <f>IF(ISNA(VLOOKUP($C6052,'Provisioning Requester'!$F$3:$H$20000,2,FALSE)),"No","Yes")</f>
        <v>No</v>
      </c>
      <c r="I6052" s="1" t="str">
        <f>IF($H6052="Yes",VLOOKUP($C6052,'Provisioning Requester'!$F$3:$H$20000,3,FALSE),"-")</f>
        <v>-</v>
      </c>
      <c r="J6052" s="1" t="str">
        <f>IF(OR(D6052="SVCP", E6052="TRUE"), "No", IF(ISNA(VLOOKUP($C6052,'ProvResponder deviceId'!$A$1:$A$20000,1,FALSE)),"No","Yes"))</f>
        <v>No</v>
      </c>
      <c r="K6052" s="1" t="str">
        <f>IF($J6052="Yes",VLOOKUP($C6052,'ProvResponder deviceId'!$A$1:$C$20000,3,FALSE),"-")</f>
        <v>-</v>
      </c>
      <c r="L6052" s="1" t="str">
        <f t="shared" si="188"/>
        <v/>
      </c>
      <c r="M6052" s="1" t="str">
        <f t="shared" si="189"/>
        <v/>
      </c>
      <c r="N6052" s="1" t="str">
        <f>IF(ISBLANK($C6052),"",IF(ISNA(VLOOKUP($L6052,'result messages'!$H$3:$L$11,2,FALSE)),VLOOKUP($M6052,'result messages'!$H$3:$L$11,2,FALSE),VLOOKUP($L6052,'result messages'!$H$3:$L$11,2,FALSE)))</f>
        <v/>
      </c>
      <c r="O6052" s="1" t="str">
        <f>IF(ISBLANK($C6052),"",IF(ISNA(VLOOKUP($L6052,'result messages'!$H$3:$L$11,3,FALSE)),VLOOKUP($M6052,'result messages'!$H$3:$L$11,3,FALSE),VLOOKUP($L6052,'result messages'!$H$3:$L$11,3,FALSE)))</f>
        <v/>
      </c>
      <c r="P6052" s="1" t="str">
        <f>IF(ISBLANK($C6052),"",IF(ISNA(VLOOKUP($L6052,'result messages'!$H$3:$L$11,4,FALSE)),VLOOKUP($M6052,'result messages'!$H$3:$L$11,4,FALSE),VLOOKUP($L6052,'result messages'!$H$3:$L$11,4,FALSE)))</f>
        <v/>
      </c>
      <c r="Q6052" s="1" t="str">
        <f>IF(ISBLANK($C6052),"",IF(ISNA(VLOOKUP($L6052,'result messages'!$H$3:$L$11,5,FALSE)),VLOOKUP($M6052,'result messages'!$H$3:$L$11,5,FALSE),VLOOKUP($L6052,'result messages'!$H$3:$L$11,5,FALSE)))</f>
        <v/>
      </c>
    </row>
    <row r="6053" spans="1:17">
      <c r="A6053" s="1">
        <v>6050</v>
      </c>
      <c r="B6053" s="1"/>
      <c r="C6053" s="1"/>
      <c r="D6053" s="1"/>
      <c r="E6053" s="6"/>
      <c r="F6053" s="1"/>
      <c r="G6053" s="1" t="str">
        <f>IF(ISNA(VLOOKUP($C6053,'DTEN TCAP Linkage deviceId'!$A$1:$A$20000,1,FALSE)),"No","Yes")</f>
        <v>No</v>
      </c>
      <c r="H6053" s="1" t="str">
        <f>IF(ISNA(VLOOKUP($C6053,'Provisioning Requester'!$F$3:$H$20000,2,FALSE)),"No","Yes")</f>
        <v>No</v>
      </c>
      <c r="I6053" s="1" t="str">
        <f>IF($H6053="Yes",VLOOKUP($C6053,'Provisioning Requester'!$F$3:$H$20000,3,FALSE),"-")</f>
        <v>-</v>
      </c>
      <c r="J6053" s="1" t="str">
        <f>IF(OR(D6053="SVCP", E6053="TRUE"), "No", IF(ISNA(VLOOKUP($C6053,'ProvResponder deviceId'!$A$1:$A$20000,1,FALSE)),"No","Yes"))</f>
        <v>No</v>
      </c>
      <c r="K6053" s="1" t="str">
        <f>IF($J6053="Yes",VLOOKUP($C6053,'ProvResponder deviceId'!$A$1:$C$20000,3,FALSE),"-")</f>
        <v>-</v>
      </c>
      <c r="L6053" s="1" t="str">
        <f t="shared" si="188"/>
        <v/>
      </c>
      <c r="M6053" s="1" t="str">
        <f t="shared" si="189"/>
        <v/>
      </c>
      <c r="N6053" s="1" t="str">
        <f>IF(ISBLANK($C6053),"",IF(ISNA(VLOOKUP($L6053,'result messages'!$H$3:$L$11,2,FALSE)),VLOOKUP($M6053,'result messages'!$H$3:$L$11,2,FALSE),VLOOKUP($L6053,'result messages'!$H$3:$L$11,2,FALSE)))</f>
        <v/>
      </c>
      <c r="O6053" s="1" t="str">
        <f>IF(ISBLANK($C6053),"",IF(ISNA(VLOOKUP($L6053,'result messages'!$H$3:$L$11,3,FALSE)),VLOOKUP($M6053,'result messages'!$H$3:$L$11,3,FALSE),VLOOKUP($L6053,'result messages'!$H$3:$L$11,3,FALSE)))</f>
        <v/>
      </c>
      <c r="P6053" s="1" t="str">
        <f>IF(ISBLANK($C6053),"",IF(ISNA(VLOOKUP($L6053,'result messages'!$H$3:$L$11,4,FALSE)),VLOOKUP($M6053,'result messages'!$H$3:$L$11,4,FALSE),VLOOKUP($L6053,'result messages'!$H$3:$L$11,4,FALSE)))</f>
        <v/>
      </c>
      <c r="Q6053" s="1" t="str">
        <f>IF(ISBLANK($C6053),"",IF(ISNA(VLOOKUP($L6053,'result messages'!$H$3:$L$11,5,FALSE)),VLOOKUP($M6053,'result messages'!$H$3:$L$11,5,FALSE),VLOOKUP($L6053,'result messages'!$H$3:$L$11,5,FALSE)))</f>
        <v/>
      </c>
    </row>
    <row r="6054" spans="1:17">
      <c r="A6054" s="1">
        <v>6051</v>
      </c>
      <c r="B6054" s="1"/>
      <c r="C6054" s="1"/>
      <c r="D6054" s="1"/>
      <c r="E6054" s="6"/>
      <c r="F6054" s="1"/>
      <c r="G6054" s="1" t="str">
        <f>IF(ISNA(VLOOKUP($C6054,'DTEN TCAP Linkage deviceId'!$A$1:$A$20000,1,FALSE)),"No","Yes")</f>
        <v>No</v>
      </c>
      <c r="H6054" s="1" t="str">
        <f>IF(ISNA(VLOOKUP($C6054,'Provisioning Requester'!$F$3:$H$20000,2,FALSE)),"No","Yes")</f>
        <v>No</v>
      </c>
      <c r="I6054" s="1" t="str">
        <f>IF($H6054="Yes",VLOOKUP($C6054,'Provisioning Requester'!$F$3:$H$20000,3,FALSE),"-")</f>
        <v>-</v>
      </c>
      <c r="J6054" s="1" t="str">
        <f>IF(OR(D6054="SVCP", E6054="TRUE"), "No", IF(ISNA(VLOOKUP($C6054,'ProvResponder deviceId'!$A$1:$A$20000,1,FALSE)),"No","Yes"))</f>
        <v>No</v>
      </c>
      <c r="K6054" s="1" t="str">
        <f>IF($J6054="Yes",VLOOKUP($C6054,'ProvResponder deviceId'!$A$1:$C$20000,3,FALSE),"-")</f>
        <v>-</v>
      </c>
      <c r="L6054" s="1" t="str">
        <f t="shared" si="188"/>
        <v/>
      </c>
      <c r="M6054" s="1" t="str">
        <f t="shared" si="189"/>
        <v/>
      </c>
      <c r="N6054" s="1" t="str">
        <f>IF(ISBLANK($C6054),"",IF(ISNA(VLOOKUP($L6054,'result messages'!$H$3:$L$11,2,FALSE)),VLOOKUP($M6054,'result messages'!$H$3:$L$11,2,FALSE),VLOOKUP($L6054,'result messages'!$H$3:$L$11,2,FALSE)))</f>
        <v/>
      </c>
      <c r="O6054" s="1" t="str">
        <f>IF(ISBLANK($C6054),"",IF(ISNA(VLOOKUP($L6054,'result messages'!$H$3:$L$11,3,FALSE)),VLOOKUP($M6054,'result messages'!$H$3:$L$11,3,FALSE),VLOOKUP($L6054,'result messages'!$H$3:$L$11,3,FALSE)))</f>
        <v/>
      </c>
      <c r="P6054" s="1" t="str">
        <f>IF(ISBLANK($C6054),"",IF(ISNA(VLOOKUP($L6054,'result messages'!$H$3:$L$11,4,FALSE)),VLOOKUP($M6054,'result messages'!$H$3:$L$11,4,FALSE),VLOOKUP($L6054,'result messages'!$H$3:$L$11,4,FALSE)))</f>
        <v/>
      </c>
      <c r="Q6054" s="1" t="str">
        <f>IF(ISBLANK($C6054),"",IF(ISNA(VLOOKUP($L6054,'result messages'!$H$3:$L$11,5,FALSE)),VLOOKUP($M6054,'result messages'!$H$3:$L$11,5,FALSE),VLOOKUP($L6054,'result messages'!$H$3:$L$11,5,FALSE)))</f>
        <v/>
      </c>
    </row>
    <row r="6055" spans="1:17">
      <c r="A6055" s="1">
        <v>6052</v>
      </c>
      <c r="B6055" s="1"/>
      <c r="C6055" s="1"/>
      <c r="D6055" s="1"/>
      <c r="E6055" s="6"/>
      <c r="F6055" s="1"/>
      <c r="G6055" s="1" t="str">
        <f>IF(ISNA(VLOOKUP($C6055,'DTEN TCAP Linkage deviceId'!$A$1:$A$20000,1,FALSE)),"No","Yes")</f>
        <v>No</v>
      </c>
      <c r="H6055" s="1" t="str">
        <f>IF(ISNA(VLOOKUP($C6055,'Provisioning Requester'!$F$3:$H$20000,2,FALSE)),"No","Yes")</f>
        <v>No</v>
      </c>
      <c r="I6055" s="1" t="str">
        <f>IF($H6055="Yes",VLOOKUP($C6055,'Provisioning Requester'!$F$3:$H$20000,3,FALSE),"-")</f>
        <v>-</v>
      </c>
      <c r="J6055" s="1" t="str">
        <f>IF(OR(D6055="SVCP", E6055="TRUE"), "No", IF(ISNA(VLOOKUP($C6055,'ProvResponder deviceId'!$A$1:$A$20000,1,FALSE)),"No","Yes"))</f>
        <v>No</v>
      </c>
      <c r="K6055" s="1" t="str">
        <f>IF($J6055="Yes",VLOOKUP($C6055,'ProvResponder deviceId'!$A$1:$C$20000,3,FALSE),"-")</f>
        <v>-</v>
      </c>
      <c r="L6055" s="1" t="str">
        <f t="shared" si="188"/>
        <v/>
      </c>
      <c r="M6055" s="1" t="str">
        <f t="shared" si="189"/>
        <v/>
      </c>
      <c r="N6055" s="1" t="str">
        <f>IF(ISBLANK($C6055),"",IF(ISNA(VLOOKUP($L6055,'result messages'!$H$3:$L$11,2,FALSE)),VLOOKUP($M6055,'result messages'!$H$3:$L$11,2,FALSE),VLOOKUP($L6055,'result messages'!$H$3:$L$11,2,FALSE)))</f>
        <v/>
      </c>
      <c r="O6055" s="1" t="str">
        <f>IF(ISBLANK($C6055),"",IF(ISNA(VLOOKUP($L6055,'result messages'!$H$3:$L$11,3,FALSE)),VLOOKUP($M6055,'result messages'!$H$3:$L$11,3,FALSE),VLOOKUP($L6055,'result messages'!$H$3:$L$11,3,FALSE)))</f>
        <v/>
      </c>
      <c r="P6055" s="1" t="str">
        <f>IF(ISBLANK($C6055),"",IF(ISNA(VLOOKUP($L6055,'result messages'!$H$3:$L$11,4,FALSE)),VLOOKUP($M6055,'result messages'!$H$3:$L$11,4,FALSE),VLOOKUP($L6055,'result messages'!$H$3:$L$11,4,FALSE)))</f>
        <v/>
      </c>
      <c r="Q6055" s="1" t="str">
        <f>IF(ISBLANK($C6055),"",IF(ISNA(VLOOKUP($L6055,'result messages'!$H$3:$L$11,5,FALSE)),VLOOKUP($M6055,'result messages'!$H$3:$L$11,5,FALSE),VLOOKUP($L6055,'result messages'!$H$3:$L$11,5,FALSE)))</f>
        <v/>
      </c>
    </row>
    <row r="6056" spans="1:17">
      <c r="A6056" s="1">
        <v>6053</v>
      </c>
      <c r="B6056" s="1"/>
      <c r="C6056" s="1"/>
      <c r="D6056" s="1"/>
      <c r="E6056" s="6"/>
      <c r="F6056" s="1"/>
      <c r="G6056" s="1" t="str">
        <f>IF(ISNA(VLOOKUP($C6056,'DTEN TCAP Linkage deviceId'!$A$1:$A$20000,1,FALSE)),"No","Yes")</f>
        <v>No</v>
      </c>
      <c r="H6056" s="1" t="str">
        <f>IF(ISNA(VLOOKUP($C6056,'Provisioning Requester'!$F$3:$H$20000,2,FALSE)),"No","Yes")</f>
        <v>No</v>
      </c>
      <c r="I6056" s="1" t="str">
        <f>IF($H6056="Yes",VLOOKUP($C6056,'Provisioning Requester'!$F$3:$H$20000,3,FALSE),"-")</f>
        <v>-</v>
      </c>
      <c r="J6056" s="1" t="str">
        <f>IF(OR(D6056="SVCP", E6056="TRUE"), "No", IF(ISNA(VLOOKUP($C6056,'ProvResponder deviceId'!$A$1:$A$20000,1,FALSE)),"No","Yes"))</f>
        <v>No</v>
      </c>
      <c r="K6056" s="1" t="str">
        <f>IF($J6056="Yes",VLOOKUP($C6056,'ProvResponder deviceId'!$A$1:$C$20000,3,FALSE),"-")</f>
        <v>-</v>
      </c>
      <c r="L6056" s="1" t="str">
        <f t="shared" si="188"/>
        <v/>
      </c>
      <c r="M6056" s="1" t="str">
        <f t="shared" si="189"/>
        <v/>
      </c>
      <c r="N6056" s="1" t="str">
        <f>IF(ISBLANK($C6056),"",IF(ISNA(VLOOKUP($L6056,'result messages'!$H$3:$L$11,2,FALSE)),VLOOKUP($M6056,'result messages'!$H$3:$L$11,2,FALSE),VLOOKUP($L6056,'result messages'!$H$3:$L$11,2,FALSE)))</f>
        <v/>
      </c>
      <c r="O6056" s="1" t="str">
        <f>IF(ISBLANK($C6056),"",IF(ISNA(VLOOKUP($L6056,'result messages'!$H$3:$L$11,3,FALSE)),VLOOKUP($M6056,'result messages'!$H$3:$L$11,3,FALSE),VLOOKUP($L6056,'result messages'!$H$3:$L$11,3,FALSE)))</f>
        <v/>
      </c>
      <c r="P6056" s="1" t="str">
        <f>IF(ISBLANK($C6056),"",IF(ISNA(VLOOKUP($L6056,'result messages'!$H$3:$L$11,4,FALSE)),VLOOKUP($M6056,'result messages'!$H$3:$L$11,4,FALSE),VLOOKUP($L6056,'result messages'!$H$3:$L$11,4,FALSE)))</f>
        <v/>
      </c>
      <c r="Q6056" s="1" t="str">
        <f>IF(ISBLANK($C6056),"",IF(ISNA(VLOOKUP($L6056,'result messages'!$H$3:$L$11,5,FALSE)),VLOOKUP($M6056,'result messages'!$H$3:$L$11,5,FALSE),VLOOKUP($L6056,'result messages'!$H$3:$L$11,5,FALSE)))</f>
        <v/>
      </c>
    </row>
    <row r="6057" spans="1:17">
      <c r="A6057" s="1">
        <v>6054</v>
      </c>
      <c r="B6057" s="1"/>
      <c r="C6057" s="1"/>
      <c r="D6057" s="1"/>
      <c r="E6057" s="6"/>
      <c r="F6057" s="1"/>
      <c r="G6057" s="1" t="str">
        <f>IF(ISNA(VLOOKUP($C6057,'DTEN TCAP Linkage deviceId'!$A$1:$A$20000,1,FALSE)),"No","Yes")</f>
        <v>No</v>
      </c>
      <c r="H6057" s="1" t="str">
        <f>IF(ISNA(VLOOKUP($C6057,'Provisioning Requester'!$F$3:$H$20000,2,FALSE)),"No","Yes")</f>
        <v>No</v>
      </c>
      <c r="I6057" s="1" t="str">
        <f>IF($H6057="Yes",VLOOKUP($C6057,'Provisioning Requester'!$F$3:$H$20000,3,FALSE),"-")</f>
        <v>-</v>
      </c>
      <c r="J6057" s="1" t="str">
        <f>IF(OR(D6057="SVCP", E6057="TRUE"), "No", IF(ISNA(VLOOKUP($C6057,'ProvResponder deviceId'!$A$1:$A$20000,1,FALSE)),"No","Yes"))</f>
        <v>No</v>
      </c>
      <c r="K6057" s="1" t="str">
        <f>IF($J6057="Yes",VLOOKUP($C6057,'ProvResponder deviceId'!$A$1:$C$20000,3,FALSE),"-")</f>
        <v>-</v>
      </c>
      <c r="L6057" s="1" t="str">
        <f t="shared" si="188"/>
        <v/>
      </c>
      <c r="M6057" s="1" t="str">
        <f t="shared" si="189"/>
        <v/>
      </c>
      <c r="N6057" s="1" t="str">
        <f>IF(ISBLANK($C6057),"",IF(ISNA(VLOOKUP($L6057,'result messages'!$H$3:$L$11,2,FALSE)),VLOOKUP($M6057,'result messages'!$H$3:$L$11,2,FALSE),VLOOKUP($L6057,'result messages'!$H$3:$L$11,2,FALSE)))</f>
        <v/>
      </c>
      <c r="O6057" s="1" t="str">
        <f>IF(ISBLANK($C6057),"",IF(ISNA(VLOOKUP($L6057,'result messages'!$H$3:$L$11,3,FALSE)),VLOOKUP($M6057,'result messages'!$H$3:$L$11,3,FALSE),VLOOKUP($L6057,'result messages'!$H$3:$L$11,3,FALSE)))</f>
        <v/>
      </c>
      <c r="P6057" s="1" t="str">
        <f>IF(ISBLANK($C6057),"",IF(ISNA(VLOOKUP($L6057,'result messages'!$H$3:$L$11,4,FALSE)),VLOOKUP($M6057,'result messages'!$H$3:$L$11,4,FALSE),VLOOKUP($L6057,'result messages'!$H$3:$L$11,4,FALSE)))</f>
        <v/>
      </c>
      <c r="Q6057" s="1" t="str">
        <f>IF(ISBLANK($C6057),"",IF(ISNA(VLOOKUP($L6057,'result messages'!$H$3:$L$11,5,FALSE)),VLOOKUP($M6057,'result messages'!$H$3:$L$11,5,FALSE),VLOOKUP($L6057,'result messages'!$H$3:$L$11,5,FALSE)))</f>
        <v/>
      </c>
    </row>
    <row r="6058" spans="1:17">
      <c r="A6058" s="1">
        <v>6055</v>
      </c>
      <c r="B6058" s="1"/>
      <c r="C6058" s="1"/>
      <c r="D6058" s="1"/>
      <c r="E6058" s="6"/>
      <c r="F6058" s="1"/>
      <c r="G6058" s="1" t="str">
        <f>IF(ISNA(VLOOKUP($C6058,'DTEN TCAP Linkage deviceId'!$A$1:$A$20000,1,FALSE)),"No","Yes")</f>
        <v>No</v>
      </c>
      <c r="H6058" s="1" t="str">
        <f>IF(ISNA(VLOOKUP($C6058,'Provisioning Requester'!$F$3:$H$20000,2,FALSE)),"No","Yes")</f>
        <v>No</v>
      </c>
      <c r="I6058" s="1" t="str">
        <f>IF($H6058="Yes",VLOOKUP($C6058,'Provisioning Requester'!$F$3:$H$20000,3,FALSE),"-")</f>
        <v>-</v>
      </c>
      <c r="J6058" s="1" t="str">
        <f>IF(OR(D6058="SVCP", E6058="TRUE"), "No", IF(ISNA(VLOOKUP($C6058,'ProvResponder deviceId'!$A$1:$A$20000,1,FALSE)),"No","Yes"))</f>
        <v>No</v>
      </c>
      <c r="K6058" s="1" t="str">
        <f>IF($J6058="Yes",VLOOKUP($C6058,'ProvResponder deviceId'!$A$1:$C$20000,3,FALSE),"-")</f>
        <v>-</v>
      </c>
      <c r="L6058" s="1" t="str">
        <f t="shared" si="188"/>
        <v/>
      </c>
      <c r="M6058" s="1" t="str">
        <f t="shared" si="189"/>
        <v/>
      </c>
      <c r="N6058" s="1" t="str">
        <f>IF(ISBLANK($C6058),"",IF(ISNA(VLOOKUP($L6058,'result messages'!$H$3:$L$11,2,FALSE)),VLOOKUP($M6058,'result messages'!$H$3:$L$11,2,FALSE),VLOOKUP($L6058,'result messages'!$H$3:$L$11,2,FALSE)))</f>
        <v/>
      </c>
      <c r="O6058" s="1" t="str">
        <f>IF(ISBLANK($C6058),"",IF(ISNA(VLOOKUP($L6058,'result messages'!$H$3:$L$11,3,FALSE)),VLOOKUP($M6058,'result messages'!$H$3:$L$11,3,FALSE),VLOOKUP($L6058,'result messages'!$H$3:$L$11,3,FALSE)))</f>
        <v/>
      </c>
      <c r="P6058" s="1" t="str">
        <f>IF(ISBLANK($C6058),"",IF(ISNA(VLOOKUP($L6058,'result messages'!$H$3:$L$11,4,FALSE)),VLOOKUP($M6058,'result messages'!$H$3:$L$11,4,FALSE),VLOOKUP($L6058,'result messages'!$H$3:$L$11,4,FALSE)))</f>
        <v/>
      </c>
      <c r="Q6058" s="1" t="str">
        <f>IF(ISBLANK($C6058),"",IF(ISNA(VLOOKUP($L6058,'result messages'!$H$3:$L$11,5,FALSE)),VLOOKUP($M6058,'result messages'!$H$3:$L$11,5,FALSE),VLOOKUP($L6058,'result messages'!$H$3:$L$11,5,FALSE)))</f>
        <v/>
      </c>
    </row>
    <row r="6059" spans="1:17">
      <c r="A6059" s="1">
        <v>6056</v>
      </c>
      <c r="B6059" s="1"/>
      <c r="C6059" s="1"/>
      <c r="D6059" s="1"/>
      <c r="E6059" s="6"/>
      <c r="F6059" s="1"/>
      <c r="G6059" s="1" t="str">
        <f>IF(ISNA(VLOOKUP($C6059,'DTEN TCAP Linkage deviceId'!$A$1:$A$20000,1,FALSE)),"No","Yes")</f>
        <v>No</v>
      </c>
      <c r="H6059" s="1" t="str">
        <f>IF(ISNA(VLOOKUP($C6059,'Provisioning Requester'!$F$3:$H$20000,2,FALSE)),"No","Yes")</f>
        <v>No</v>
      </c>
      <c r="I6059" s="1" t="str">
        <f>IF($H6059="Yes",VLOOKUP($C6059,'Provisioning Requester'!$F$3:$H$20000,3,FALSE),"-")</f>
        <v>-</v>
      </c>
      <c r="J6059" s="1" t="str">
        <f>IF(OR(D6059="SVCP", E6059="TRUE"), "No", IF(ISNA(VLOOKUP($C6059,'ProvResponder deviceId'!$A$1:$A$20000,1,FALSE)),"No","Yes"))</f>
        <v>No</v>
      </c>
      <c r="K6059" s="1" t="str">
        <f>IF($J6059="Yes",VLOOKUP($C6059,'ProvResponder deviceId'!$A$1:$C$20000,3,FALSE),"-")</f>
        <v>-</v>
      </c>
      <c r="L6059" s="1" t="str">
        <f t="shared" si="188"/>
        <v/>
      </c>
      <c r="M6059" s="1" t="str">
        <f t="shared" si="189"/>
        <v/>
      </c>
      <c r="N6059" s="1" t="str">
        <f>IF(ISBLANK($C6059),"",IF(ISNA(VLOOKUP($L6059,'result messages'!$H$3:$L$11,2,FALSE)),VLOOKUP($M6059,'result messages'!$H$3:$L$11,2,FALSE),VLOOKUP($L6059,'result messages'!$H$3:$L$11,2,FALSE)))</f>
        <v/>
      </c>
      <c r="O6059" s="1" t="str">
        <f>IF(ISBLANK($C6059),"",IF(ISNA(VLOOKUP($L6059,'result messages'!$H$3:$L$11,3,FALSE)),VLOOKUP($M6059,'result messages'!$H$3:$L$11,3,FALSE),VLOOKUP($L6059,'result messages'!$H$3:$L$11,3,FALSE)))</f>
        <v/>
      </c>
      <c r="P6059" s="1" t="str">
        <f>IF(ISBLANK($C6059),"",IF(ISNA(VLOOKUP($L6059,'result messages'!$H$3:$L$11,4,FALSE)),VLOOKUP($M6059,'result messages'!$H$3:$L$11,4,FALSE),VLOOKUP($L6059,'result messages'!$H$3:$L$11,4,FALSE)))</f>
        <v/>
      </c>
      <c r="Q6059" s="1" t="str">
        <f>IF(ISBLANK($C6059),"",IF(ISNA(VLOOKUP($L6059,'result messages'!$H$3:$L$11,5,FALSE)),VLOOKUP($M6059,'result messages'!$H$3:$L$11,5,FALSE),VLOOKUP($L6059,'result messages'!$H$3:$L$11,5,FALSE)))</f>
        <v/>
      </c>
    </row>
    <row r="6060" spans="1:17">
      <c r="A6060" s="1">
        <v>6057</v>
      </c>
      <c r="B6060" s="1"/>
      <c r="C6060" s="1"/>
      <c r="D6060" s="1"/>
      <c r="E6060" s="6"/>
      <c r="F6060" s="1"/>
      <c r="G6060" s="1" t="str">
        <f>IF(ISNA(VLOOKUP($C6060,'DTEN TCAP Linkage deviceId'!$A$1:$A$20000,1,FALSE)),"No","Yes")</f>
        <v>No</v>
      </c>
      <c r="H6060" s="1" t="str">
        <f>IF(ISNA(VLOOKUP($C6060,'Provisioning Requester'!$F$3:$H$20000,2,FALSE)),"No","Yes")</f>
        <v>No</v>
      </c>
      <c r="I6060" s="1" t="str">
        <f>IF($H6060="Yes",VLOOKUP($C6060,'Provisioning Requester'!$F$3:$H$20000,3,FALSE),"-")</f>
        <v>-</v>
      </c>
      <c r="J6060" s="1" t="str">
        <f>IF(OR(D6060="SVCP", E6060="TRUE"), "No", IF(ISNA(VLOOKUP($C6060,'ProvResponder deviceId'!$A$1:$A$20000,1,FALSE)),"No","Yes"))</f>
        <v>No</v>
      </c>
      <c r="K6060" s="1" t="str">
        <f>IF($J6060="Yes",VLOOKUP($C6060,'ProvResponder deviceId'!$A$1:$C$20000,3,FALSE),"-")</f>
        <v>-</v>
      </c>
      <c r="L6060" s="1" t="str">
        <f t="shared" si="188"/>
        <v/>
      </c>
      <c r="M6060" s="1" t="str">
        <f t="shared" si="189"/>
        <v/>
      </c>
      <c r="N6060" s="1" t="str">
        <f>IF(ISBLANK($C6060),"",IF(ISNA(VLOOKUP($L6060,'result messages'!$H$3:$L$11,2,FALSE)),VLOOKUP($M6060,'result messages'!$H$3:$L$11,2,FALSE),VLOOKUP($L6060,'result messages'!$H$3:$L$11,2,FALSE)))</f>
        <v/>
      </c>
      <c r="O6060" s="1" t="str">
        <f>IF(ISBLANK($C6060),"",IF(ISNA(VLOOKUP($L6060,'result messages'!$H$3:$L$11,3,FALSE)),VLOOKUP($M6060,'result messages'!$H$3:$L$11,3,FALSE),VLOOKUP($L6060,'result messages'!$H$3:$L$11,3,FALSE)))</f>
        <v/>
      </c>
      <c r="P6060" s="1" t="str">
        <f>IF(ISBLANK($C6060),"",IF(ISNA(VLOOKUP($L6060,'result messages'!$H$3:$L$11,4,FALSE)),VLOOKUP($M6060,'result messages'!$H$3:$L$11,4,FALSE),VLOOKUP($L6060,'result messages'!$H$3:$L$11,4,FALSE)))</f>
        <v/>
      </c>
      <c r="Q6060" s="1" t="str">
        <f>IF(ISBLANK($C6060),"",IF(ISNA(VLOOKUP($L6060,'result messages'!$H$3:$L$11,5,FALSE)),VLOOKUP($M6060,'result messages'!$H$3:$L$11,5,FALSE),VLOOKUP($L6060,'result messages'!$H$3:$L$11,5,FALSE)))</f>
        <v/>
      </c>
    </row>
    <row r="6061" spans="1:17">
      <c r="A6061" s="1">
        <v>6058</v>
      </c>
      <c r="B6061" s="1"/>
      <c r="C6061" s="1"/>
      <c r="D6061" s="1"/>
      <c r="E6061" s="6"/>
      <c r="F6061" s="1"/>
      <c r="G6061" s="1" t="str">
        <f>IF(ISNA(VLOOKUP($C6061,'DTEN TCAP Linkage deviceId'!$A$1:$A$20000,1,FALSE)),"No","Yes")</f>
        <v>No</v>
      </c>
      <c r="H6061" s="1" t="str">
        <f>IF(ISNA(VLOOKUP($C6061,'Provisioning Requester'!$F$3:$H$20000,2,FALSE)),"No","Yes")</f>
        <v>No</v>
      </c>
      <c r="I6061" s="1" t="str">
        <f>IF($H6061="Yes",VLOOKUP($C6061,'Provisioning Requester'!$F$3:$H$20000,3,FALSE),"-")</f>
        <v>-</v>
      </c>
      <c r="J6061" s="1" t="str">
        <f>IF(OR(D6061="SVCP", E6061="TRUE"), "No", IF(ISNA(VLOOKUP($C6061,'ProvResponder deviceId'!$A$1:$A$20000,1,FALSE)),"No","Yes"))</f>
        <v>No</v>
      </c>
      <c r="K6061" s="1" t="str">
        <f>IF($J6061="Yes",VLOOKUP($C6061,'ProvResponder deviceId'!$A$1:$C$20000,3,FALSE),"-")</f>
        <v>-</v>
      </c>
      <c r="L6061" s="1" t="str">
        <f t="shared" si="188"/>
        <v/>
      </c>
      <c r="M6061" s="1" t="str">
        <f t="shared" si="189"/>
        <v/>
      </c>
      <c r="N6061" s="1" t="str">
        <f>IF(ISBLANK($C6061),"",IF(ISNA(VLOOKUP($L6061,'result messages'!$H$3:$L$11,2,FALSE)),VLOOKUP($M6061,'result messages'!$H$3:$L$11,2,FALSE),VLOOKUP($L6061,'result messages'!$H$3:$L$11,2,FALSE)))</f>
        <v/>
      </c>
      <c r="O6061" s="1" t="str">
        <f>IF(ISBLANK($C6061),"",IF(ISNA(VLOOKUP($L6061,'result messages'!$H$3:$L$11,3,FALSE)),VLOOKUP($M6061,'result messages'!$H$3:$L$11,3,FALSE),VLOOKUP($L6061,'result messages'!$H$3:$L$11,3,FALSE)))</f>
        <v/>
      </c>
      <c r="P6061" s="1" t="str">
        <f>IF(ISBLANK($C6061),"",IF(ISNA(VLOOKUP($L6061,'result messages'!$H$3:$L$11,4,FALSE)),VLOOKUP($M6061,'result messages'!$H$3:$L$11,4,FALSE),VLOOKUP($L6061,'result messages'!$H$3:$L$11,4,FALSE)))</f>
        <v/>
      </c>
      <c r="Q6061" s="1" t="str">
        <f>IF(ISBLANK($C6061),"",IF(ISNA(VLOOKUP($L6061,'result messages'!$H$3:$L$11,5,FALSE)),VLOOKUP($M6061,'result messages'!$H$3:$L$11,5,FALSE),VLOOKUP($L6061,'result messages'!$H$3:$L$11,5,FALSE)))</f>
        <v/>
      </c>
    </row>
    <row r="6062" spans="1:17">
      <c r="A6062" s="1">
        <v>6059</v>
      </c>
      <c r="B6062" s="1"/>
      <c r="C6062" s="1"/>
      <c r="D6062" s="1"/>
      <c r="E6062" s="6"/>
      <c r="F6062" s="1"/>
      <c r="G6062" s="1" t="str">
        <f>IF(ISNA(VLOOKUP($C6062,'DTEN TCAP Linkage deviceId'!$A$1:$A$20000,1,FALSE)),"No","Yes")</f>
        <v>No</v>
      </c>
      <c r="H6062" s="1" t="str">
        <f>IF(ISNA(VLOOKUP($C6062,'Provisioning Requester'!$F$3:$H$20000,2,FALSE)),"No","Yes")</f>
        <v>No</v>
      </c>
      <c r="I6062" s="1" t="str">
        <f>IF($H6062="Yes",VLOOKUP($C6062,'Provisioning Requester'!$F$3:$H$20000,3,FALSE),"-")</f>
        <v>-</v>
      </c>
      <c r="J6062" s="1" t="str">
        <f>IF(OR(D6062="SVCP", E6062="TRUE"), "No", IF(ISNA(VLOOKUP($C6062,'ProvResponder deviceId'!$A$1:$A$20000,1,FALSE)),"No","Yes"))</f>
        <v>No</v>
      </c>
      <c r="K6062" s="1" t="str">
        <f>IF($J6062="Yes",VLOOKUP($C6062,'ProvResponder deviceId'!$A$1:$C$20000,3,FALSE),"-")</f>
        <v>-</v>
      </c>
      <c r="L6062" s="1" t="str">
        <f t="shared" si="188"/>
        <v/>
      </c>
      <c r="M6062" s="1" t="str">
        <f t="shared" si="189"/>
        <v/>
      </c>
      <c r="N6062" s="1" t="str">
        <f>IF(ISBLANK($C6062),"",IF(ISNA(VLOOKUP($L6062,'result messages'!$H$3:$L$11,2,FALSE)),VLOOKUP($M6062,'result messages'!$H$3:$L$11,2,FALSE),VLOOKUP($L6062,'result messages'!$H$3:$L$11,2,FALSE)))</f>
        <v/>
      </c>
      <c r="O6062" s="1" t="str">
        <f>IF(ISBLANK($C6062),"",IF(ISNA(VLOOKUP($L6062,'result messages'!$H$3:$L$11,3,FALSE)),VLOOKUP($M6062,'result messages'!$H$3:$L$11,3,FALSE),VLOOKUP($L6062,'result messages'!$H$3:$L$11,3,FALSE)))</f>
        <v/>
      </c>
      <c r="P6062" s="1" t="str">
        <f>IF(ISBLANK($C6062),"",IF(ISNA(VLOOKUP($L6062,'result messages'!$H$3:$L$11,4,FALSE)),VLOOKUP($M6062,'result messages'!$H$3:$L$11,4,FALSE),VLOOKUP($L6062,'result messages'!$H$3:$L$11,4,FALSE)))</f>
        <v/>
      </c>
      <c r="Q6062" s="1" t="str">
        <f>IF(ISBLANK($C6062),"",IF(ISNA(VLOOKUP($L6062,'result messages'!$H$3:$L$11,5,FALSE)),VLOOKUP($M6062,'result messages'!$H$3:$L$11,5,FALSE),VLOOKUP($L6062,'result messages'!$H$3:$L$11,5,FALSE)))</f>
        <v/>
      </c>
    </row>
    <row r="6063" spans="1:17">
      <c r="A6063" s="1">
        <v>6060</v>
      </c>
      <c r="B6063" s="1"/>
      <c r="C6063" s="1"/>
      <c r="D6063" s="1"/>
      <c r="E6063" s="6"/>
      <c r="F6063" s="1"/>
      <c r="G6063" s="1" t="str">
        <f>IF(ISNA(VLOOKUP($C6063,'DTEN TCAP Linkage deviceId'!$A$1:$A$20000,1,FALSE)),"No","Yes")</f>
        <v>No</v>
      </c>
      <c r="H6063" s="1" t="str">
        <f>IF(ISNA(VLOOKUP($C6063,'Provisioning Requester'!$F$3:$H$20000,2,FALSE)),"No","Yes")</f>
        <v>No</v>
      </c>
      <c r="I6063" s="1" t="str">
        <f>IF($H6063="Yes",VLOOKUP($C6063,'Provisioning Requester'!$F$3:$H$20000,3,FALSE),"-")</f>
        <v>-</v>
      </c>
      <c r="J6063" s="1" t="str">
        <f>IF(OR(D6063="SVCP", E6063="TRUE"), "No", IF(ISNA(VLOOKUP($C6063,'ProvResponder deviceId'!$A$1:$A$20000,1,FALSE)),"No","Yes"))</f>
        <v>No</v>
      </c>
      <c r="K6063" s="1" t="str">
        <f>IF($J6063="Yes",VLOOKUP($C6063,'ProvResponder deviceId'!$A$1:$C$20000,3,FALSE),"-")</f>
        <v>-</v>
      </c>
      <c r="L6063" s="1" t="str">
        <f t="shared" si="188"/>
        <v/>
      </c>
      <c r="M6063" s="1" t="str">
        <f t="shared" si="189"/>
        <v/>
      </c>
      <c r="N6063" s="1" t="str">
        <f>IF(ISBLANK($C6063),"",IF(ISNA(VLOOKUP($L6063,'result messages'!$H$3:$L$11,2,FALSE)),VLOOKUP($M6063,'result messages'!$H$3:$L$11,2,FALSE),VLOOKUP($L6063,'result messages'!$H$3:$L$11,2,FALSE)))</f>
        <v/>
      </c>
      <c r="O6063" s="1" t="str">
        <f>IF(ISBLANK($C6063),"",IF(ISNA(VLOOKUP($L6063,'result messages'!$H$3:$L$11,3,FALSE)),VLOOKUP($M6063,'result messages'!$H$3:$L$11,3,FALSE),VLOOKUP($L6063,'result messages'!$H$3:$L$11,3,FALSE)))</f>
        <v/>
      </c>
      <c r="P6063" s="1" t="str">
        <f>IF(ISBLANK($C6063),"",IF(ISNA(VLOOKUP($L6063,'result messages'!$H$3:$L$11,4,FALSE)),VLOOKUP($M6063,'result messages'!$H$3:$L$11,4,FALSE),VLOOKUP($L6063,'result messages'!$H$3:$L$11,4,FALSE)))</f>
        <v/>
      </c>
      <c r="Q6063" s="1" t="str">
        <f>IF(ISBLANK($C6063),"",IF(ISNA(VLOOKUP($L6063,'result messages'!$H$3:$L$11,5,FALSE)),VLOOKUP($M6063,'result messages'!$H$3:$L$11,5,FALSE),VLOOKUP($L6063,'result messages'!$H$3:$L$11,5,FALSE)))</f>
        <v/>
      </c>
    </row>
    <row r="6064" spans="1:17">
      <c r="A6064" s="1">
        <v>6061</v>
      </c>
      <c r="B6064" s="1"/>
      <c r="C6064" s="1"/>
      <c r="D6064" s="1"/>
      <c r="E6064" s="6"/>
      <c r="F6064" s="1"/>
      <c r="G6064" s="1" t="str">
        <f>IF(ISNA(VLOOKUP($C6064,'DTEN TCAP Linkage deviceId'!$A$1:$A$20000,1,FALSE)),"No","Yes")</f>
        <v>No</v>
      </c>
      <c r="H6064" s="1" t="str">
        <f>IF(ISNA(VLOOKUP($C6064,'Provisioning Requester'!$F$3:$H$20000,2,FALSE)),"No","Yes")</f>
        <v>No</v>
      </c>
      <c r="I6064" s="1" t="str">
        <f>IF($H6064="Yes",VLOOKUP($C6064,'Provisioning Requester'!$F$3:$H$20000,3,FALSE),"-")</f>
        <v>-</v>
      </c>
      <c r="J6064" s="1" t="str">
        <f>IF(OR(D6064="SVCP", E6064="TRUE"), "No", IF(ISNA(VLOOKUP($C6064,'ProvResponder deviceId'!$A$1:$A$20000,1,FALSE)),"No","Yes"))</f>
        <v>No</v>
      </c>
      <c r="K6064" s="1" t="str">
        <f>IF($J6064="Yes",VLOOKUP($C6064,'ProvResponder deviceId'!$A$1:$C$20000,3,FALSE),"-")</f>
        <v>-</v>
      </c>
      <c r="L6064" s="1" t="str">
        <f t="shared" si="188"/>
        <v/>
      </c>
      <c r="M6064" s="1" t="str">
        <f t="shared" si="189"/>
        <v/>
      </c>
      <c r="N6064" s="1" t="str">
        <f>IF(ISBLANK($C6064),"",IF(ISNA(VLOOKUP($L6064,'result messages'!$H$3:$L$11,2,FALSE)),VLOOKUP($M6064,'result messages'!$H$3:$L$11,2,FALSE),VLOOKUP($L6064,'result messages'!$H$3:$L$11,2,FALSE)))</f>
        <v/>
      </c>
      <c r="O6064" s="1" t="str">
        <f>IF(ISBLANK($C6064),"",IF(ISNA(VLOOKUP($L6064,'result messages'!$H$3:$L$11,3,FALSE)),VLOOKUP($M6064,'result messages'!$H$3:$L$11,3,FALSE),VLOOKUP($L6064,'result messages'!$H$3:$L$11,3,FALSE)))</f>
        <v/>
      </c>
      <c r="P6064" s="1" t="str">
        <f>IF(ISBLANK($C6064),"",IF(ISNA(VLOOKUP($L6064,'result messages'!$H$3:$L$11,4,FALSE)),VLOOKUP($M6064,'result messages'!$H$3:$L$11,4,FALSE),VLOOKUP($L6064,'result messages'!$H$3:$L$11,4,FALSE)))</f>
        <v/>
      </c>
      <c r="Q6064" s="1" t="str">
        <f>IF(ISBLANK($C6064),"",IF(ISNA(VLOOKUP($L6064,'result messages'!$H$3:$L$11,5,FALSE)),VLOOKUP($M6064,'result messages'!$H$3:$L$11,5,FALSE),VLOOKUP($L6064,'result messages'!$H$3:$L$11,5,FALSE)))</f>
        <v/>
      </c>
    </row>
    <row r="6065" spans="1:17">
      <c r="A6065" s="1">
        <v>6062</v>
      </c>
      <c r="B6065" s="1"/>
      <c r="C6065" s="1"/>
      <c r="D6065" s="1"/>
      <c r="E6065" s="6"/>
      <c r="F6065" s="1"/>
      <c r="G6065" s="1" t="str">
        <f>IF(ISNA(VLOOKUP($C6065,'DTEN TCAP Linkage deviceId'!$A$1:$A$20000,1,FALSE)),"No","Yes")</f>
        <v>No</v>
      </c>
      <c r="H6065" s="1" t="str">
        <f>IF(ISNA(VLOOKUP($C6065,'Provisioning Requester'!$F$3:$H$20000,2,FALSE)),"No","Yes")</f>
        <v>No</v>
      </c>
      <c r="I6065" s="1" t="str">
        <f>IF($H6065="Yes",VLOOKUP($C6065,'Provisioning Requester'!$F$3:$H$20000,3,FALSE),"-")</f>
        <v>-</v>
      </c>
      <c r="J6065" s="1" t="str">
        <f>IF(OR(D6065="SVCP", E6065="TRUE"), "No", IF(ISNA(VLOOKUP($C6065,'ProvResponder deviceId'!$A$1:$A$20000,1,FALSE)),"No","Yes"))</f>
        <v>No</v>
      </c>
      <c r="K6065" s="1" t="str">
        <f>IF($J6065="Yes",VLOOKUP($C6065,'ProvResponder deviceId'!$A$1:$C$20000,3,FALSE),"-")</f>
        <v>-</v>
      </c>
      <c r="L6065" s="1" t="str">
        <f t="shared" si="188"/>
        <v/>
      </c>
      <c r="M6065" s="1" t="str">
        <f t="shared" si="189"/>
        <v/>
      </c>
      <c r="N6065" s="1" t="str">
        <f>IF(ISBLANK($C6065),"",IF(ISNA(VLOOKUP($L6065,'result messages'!$H$3:$L$11,2,FALSE)),VLOOKUP($M6065,'result messages'!$H$3:$L$11,2,FALSE),VLOOKUP($L6065,'result messages'!$H$3:$L$11,2,FALSE)))</f>
        <v/>
      </c>
      <c r="O6065" s="1" t="str">
        <f>IF(ISBLANK($C6065),"",IF(ISNA(VLOOKUP($L6065,'result messages'!$H$3:$L$11,3,FALSE)),VLOOKUP($M6065,'result messages'!$H$3:$L$11,3,FALSE),VLOOKUP($L6065,'result messages'!$H$3:$L$11,3,FALSE)))</f>
        <v/>
      </c>
      <c r="P6065" s="1" t="str">
        <f>IF(ISBLANK($C6065),"",IF(ISNA(VLOOKUP($L6065,'result messages'!$H$3:$L$11,4,FALSE)),VLOOKUP($M6065,'result messages'!$H$3:$L$11,4,FALSE),VLOOKUP($L6065,'result messages'!$H$3:$L$11,4,FALSE)))</f>
        <v/>
      </c>
      <c r="Q6065" s="1" t="str">
        <f>IF(ISBLANK($C6065),"",IF(ISNA(VLOOKUP($L6065,'result messages'!$H$3:$L$11,5,FALSE)),VLOOKUP($M6065,'result messages'!$H$3:$L$11,5,FALSE),VLOOKUP($L6065,'result messages'!$H$3:$L$11,5,FALSE)))</f>
        <v/>
      </c>
    </row>
    <row r="6066" spans="1:17">
      <c r="A6066" s="1">
        <v>6063</v>
      </c>
      <c r="B6066" s="1"/>
      <c r="C6066" s="1"/>
      <c r="D6066" s="1"/>
      <c r="E6066" s="6"/>
      <c r="F6066" s="1"/>
      <c r="G6066" s="1" t="str">
        <f>IF(ISNA(VLOOKUP($C6066,'DTEN TCAP Linkage deviceId'!$A$1:$A$20000,1,FALSE)),"No","Yes")</f>
        <v>No</v>
      </c>
      <c r="H6066" s="1" t="str">
        <f>IF(ISNA(VLOOKUP($C6066,'Provisioning Requester'!$F$3:$H$20000,2,FALSE)),"No","Yes")</f>
        <v>No</v>
      </c>
      <c r="I6066" s="1" t="str">
        <f>IF($H6066="Yes",VLOOKUP($C6066,'Provisioning Requester'!$F$3:$H$20000,3,FALSE),"-")</f>
        <v>-</v>
      </c>
      <c r="J6066" s="1" t="str">
        <f>IF(OR(D6066="SVCP", E6066="TRUE"), "No", IF(ISNA(VLOOKUP($C6066,'ProvResponder deviceId'!$A$1:$A$20000,1,FALSE)),"No","Yes"))</f>
        <v>No</v>
      </c>
      <c r="K6066" s="1" t="str">
        <f>IF($J6066="Yes",VLOOKUP($C6066,'ProvResponder deviceId'!$A$1:$C$20000,3,FALSE),"-")</f>
        <v>-</v>
      </c>
      <c r="L6066" s="1" t="str">
        <f t="shared" si="188"/>
        <v/>
      </c>
      <c r="M6066" s="1" t="str">
        <f t="shared" si="189"/>
        <v/>
      </c>
      <c r="N6066" s="1" t="str">
        <f>IF(ISBLANK($C6066),"",IF(ISNA(VLOOKUP($L6066,'result messages'!$H$3:$L$11,2,FALSE)),VLOOKUP($M6066,'result messages'!$H$3:$L$11,2,FALSE),VLOOKUP($L6066,'result messages'!$H$3:$L$11,2,FALSE)))</f>
        <v/>
      </c>
      <c r="O6066" s="1" t="str">
        <f>IF(ISBLANK($C6066),"",IF(ISNA(VLOOKUP($L6066,'result messages'!$H$3:$L$11,3,FALSE)),VLOOKUP($M6066,'result messages'!$H$3:$L$11,3,FALSE),VLOOKUP($L6066,'result messages'!$H$3:$L$11,3,FALSE)))</f>
        <v/>
      </c>
      <c r="P6066" s="1" t="str">
        <f>IF(ISBLANK($C6066),"",IF(ISNA(VLOOKUP($L6066,'result messages'!$H$3:$L$11,4,FALSE)),VLOOKUP($M6066,'result messages'!$H$3:$L$11,4,FALSE),VLOOKUP($L6066,'result messages'!$H$3:$L$11,4,FALSE)))</f>
        <v/>
      </c>
      <c r="Q6066" s="1" t="str">
        <f>IF(ISBLANK($C6066),"",IF(ISNA(VLOOKUP($L6066,'result messages'!$H$3:$L$11,5,FALSE)),VLOOKUP($M6066,'result messages'!$H$3:$L$11,5,FALSE),VLOOKUP($L6066,'result messages'!$H$3:$L$11,5,FALSE)))</f>
        <v/>
      </c>
    </row>
    <row r="6067" spans="1:17">
      <c r="A6067" s="1">
        <v>6064</v>
      </c>
      <c r="B6067" s="1"/>
      <c r="C6067" s="1"/>
      <c r="D6067" s="1"/>
      <c r="E6067" s="6"/>
      <c r="F6067" s="1"/>
      <c r="G6067" s="1" t="str">
        <f>IF(ISNA(VLOOKUP($C6067,'DTEN TCAP Linkage deviceId'!$A$1:$A$20000,1,FALSE)),"No","Yes")</f>
        <v>No</v>
      </c>
      <c r="H6067" s="1" t="str">
        <f>IF(ISNA(VLOOKUP($C6067,'Provisioning Requester'!$F$3:$H$20000,2,FALSE)),"No","Yes")</f>
        <v>No</v>
      </c>
      <c r="I6067" s="1" t="str">
        <f>IF($H6067="Yes",VLOOKUP($C6067,'Provisioning Requester'!$F$3:$H$20000,3,FALSE),"-")</f>
        <v>-</v>
      </c>
      <c r="J6067" s="1" t="str">
        <f>IF(OR(D6067="SVCP", E6067="TRUE"), "No", IF(ISNA(VLOOKUP($C6067,'ProvResponder deviceId'!$A$1:$A$20000,1,FALSE)),"No","Yes"))</f>
        <v>No</v>
      </c>
      <c r="K6067" s="1" t="str">
        <f>IF($J6067="Yes",VLOOKUP($C6067,'ProvResponder deviceId'!$A$1:$C$20000,3,FALSE),"-")</f>
        <v>-</v>
      </c>
      <c r="L6067" s="1" t="str">
        <f t="shared" si="188"/>
        <v/>
      </c>
      <c r="M6067" s="1" t="str">
        <f t="shared" si="189"/>
        <v/>
      </c>
      <c r="N6067" s="1" t="str">
        <f>IF(ISBLANK($C6067),"",IF(ISNA(VLOOKUP($L6067,'result messages'!$H$3:$L$11,2,FALSE)),VLOOKUP($M6067,'result messages'!$H$3:$L$11,2,FALSE),VLOOKUP($L6067,'result messages'!$H$3:$L$11,2,FALSE)))</f>
        <v/>
      </c>
      <c r="O6067" s="1" t="str">
        <f>IF(ISBLANK($C6067),"",IF(ISNA(VLOOKUP($L6067,'result messages'!$H$3:$L$11,3,FALSE)),VLOOKUP($M6067,'result messages'!$H$3:$L$11,3,FALSE),VLOOKUP($L6067,'result messages'!$H$3:$L$11,3,FALSE)))</f>
        <v/>
      </c>
      <c r="P6067" s="1" t="str">
        <f>IF(ISBLANK($C6067),"",IF(ISNA(VLOOKUP($L6067,'result messages'!$H$3:$L$11,4,FALSE)),VLOOKUP($M6067,'result messages'!$H$3:$L$11,4,FALSE),VLOOKUP($L6067,'result messages'!$H$3:$L$11,4,FALSE)))</f>
        <v/>
      </c>
      <c r="Q6067" s="1" t="str">
        <f>IF(ISBLANK($C6067),"",IF(ISNA(VLOOKUP($L6067,'result messages'!$H$3:$L$11,5,FALSE)),VLOOKUP($M6067,'result messages'!$H$3:$L$11,5,FALSE),VLOOKUP($L6067,'result messages'!$H$3:$L$11,5,FALSE)))</f>
        <v/>
      </c>
    </row>
    <row r="6068" spans="1:17">
      <c r="A6068" s="1">
        <v>6065</v>
      </c>
      <c r="B6068" s="1"/>
      <c r="C6068" s="1"/>
      <c r="D6068" s="1"/>
      <c r="E6068" s="6"/>
      <c r="F6068" s="1"/>
      <c r="G6068" s="1" t="str">
        <f>IF(ISNA(VLOOKUP($C6068,'DTEN TCAP Linkage deviceId'!$A$1:$A$20000,1,FALSE)),"No","Yes")</f>
        <v>No</v>
      </c>
      <c r="H6068" s="1" t="str">
        <f>IF(ISNA(VLOOKUP($C6068,'Provisioning Requester'!$F$3:$H$20000,2,FALSE)),"No","Yes")</f>
        <v>No</v>
      </c>
      <c r="I6068" s="1" t="str">
        <f>IF($H6068="Yes",VLOOKUP($C6068,'Provisioning Requester'!$F$3:$H$20000,3,FALSE),"-")</f>
        <v>-</v>
      </c>
      <c r="J6068" s="1" t="str">
        <f>IF(OR(D6068="SVCP", E6068="TRUE"), "No", IF(ISNA(VLOOKUP($C6068,'ProvResponder deviceId'!$A$1:$A$20000,1,FALSE)),"No","Yes"))</f>
        <v>No</v>
      </c>
      <c r="K6068" s="1" t="str">
        <f>IF($J6068="Yes",VLOOKUP($C6068,'ProvResponder deviceId'!$A$1:$C$20000,3,FALSE),"-")</f>
        <v>-</v>
      </c>
      <c r="L6068" s="1" t="str">
        <f t="shared" si="188"/>
        <v/>
      </c>
      <c r="M6068" s="1" t="str">
        <f t="shared" si="189"/>
        <v/>
      </c>
      <c r="N6068" s="1" t="str">
        <f>IF(ISBLANK($C6068),"",IF(ISNA(VLOOKUP($L6068,'result messages'!$H$3:$L$11,2,FALSE)),VLOOKUP($M6068,'result messages'!$H$3:$L$11,2,FALSE),VLOOKUP($L6068,'result messages'!$H$3:$L$11,2,FALSE)))</f>
        <v/>
      </c>
      <c r="O6068" s="1" t="str">
        <f>IF(ISBLANK($C6068),"",IF(ISNA(VLOOKUP($L6068,'result messages'!$H$3:$L$11,3,FALSE)),VLOOKUP($M6068,'result messages'!$H$3:$L$11,3,FALSE),VLOOKUP($L6068,'result messages'!$H$3:$L$11,3,FALSE)))</f>
        <v/>
      </c>
      <c r="P6068" s="1" t="str">
        <f>IF(ISBLANK($C6068),"",IF(ISNA(VLOOKUP($L6068,'result messages'!$H$3:$L$11,4,FALSE)),VLOOKUP($M6068,'result messages'!$H$3:$L$11,4,FALSE),VLOOKUP($L6068,'result messages'!$H$3:$L$11,4,FALSE)))</f>
        <v/>
      </c>
      <c r="Q6068" s="1" t="str">
        <f>IF(ISBLANK($C6068),"",IF(ISNA(VLOOKUP($L6068,'result messages'!$H$3:$L$11,5,FALSE)),VLOOKUP($M6068,'result messages'!$H$3:$L$11,5,FALSE),VLOOKUP($L6068,'result messages'!$H$3:$L$11,5,FALSE)))</f>
        <v/>
      </c>
    </row>
    <row r="6069" spans="1:17">
      <c r="A6069" s="1">
        <v>6066</v>
      </c>
      <c r="B6069" s="1"/>
      <c r="C6069" s="1"/>
      <c r="D6069" s="1"/>
      <c r="E6069" s="6"/>
      <c r="F6069" s="1"/>
      <c r="G6069" s="1" t="str">
        <f>IF(ISNA(VLOOKUP($C6069,'DTEN TCAP Linkage deviceId'!$A$1:$A$20000,1,FALSE)),"No","Yes")</f>
        <v>No</v>
      </c>
      <c r="H6069" s="1" t="str">
        <f>IF(ISNA(VLOOKUP($C6069,'Provisioning Requester'!$F$3:$H$20000,2,FALSE)),"No","Yes")</f>
        <v>No</v>
      </c>
      <c r="I6069" s="1" t="str">
        <f>IF($H6069="Yes",VLOOKUP($C6069,'Provisioning Requester'!$F$3:$H$20000,3,FALSE),"-")</f>
        <v>-</v>
      </c>
      <c r="J6069" s="1" t="str">
        <f>IF(OR(D6069="SVCP", E6069="TRUE"), "No", IF(ISNA(VLOOKUP($C6069,'ProvResponder deviceId'!$A$1:$A$20000,1,FALSE)),"No","Yes"))</f>
        <v>No</v>
      </c>
      <c r="K6069" s="1" t="str">
        <f>IF($J6069="Yes",VLOOKUP($C6069,'ProvResponder deviceId'!$A$1:$C$20000,3,FALSE),"-")</f>
        <v>-</v>
      </c>
      <c r="L6069" s="1" t="str">
        <f t="shared" si="188"/>
        <v/>
      </c>
      <c r="M6069" s="1" t="str">
        <f t="shared" si="189"/>
        <v/>
      </c>
      <c r="N6069" s="1" t="str">
        <f>IF(ISBLANK($C6069),"",IF(ISNA(VLOOKUP($L6069,'result messages'!$H$3:$L$11,2,FALSE)),VLOOKUP($M6069,'result messages'!$H$3:$L$11,2,FALSE),VLOOKUP($L6069,'result messages'!$H$3:$L$11,2,FALSE)))</f>
        <v/>
      </c>
      <c r="O6069" s="1" t="str">
        <f>IF(ISBLANK($C6069),"",IF(ISNA(VLOOKUP($L6069,'result messages'!$H$3:$L$11,3,FALSE)),VLOOKUP($M6069,'result messages'!$H$3:$L$11,3,FALSE),VLOOKUP($L6069,'result messages'!$H$3:$L$11,3,FALSE)))</f>
        <v/>
      </c>
      <c r="P6069" s="1" t="str">
        <f>IF(ISBLANK($C6069),"",IF(ISNA(VLOOKUP($L6069,'result messages'!$H$3:$L$11,4,FALSE)),VLOOKUP($M6069,'result messages'!$H$3:$L$11,4,FALSE),VLOOKUP($L6069,'result messages'!$H$3:$L$11,4,FALSE)))</f>
        <v/>
      </c>
      <c r="Q6069" s="1" t="str">
        <f>IF(ISBLANK($C6069),"",IF(ISNA(VLOOKUP($L6069,'result messages'!$H$3:$L$11,5,FALSE)),VLOOKUP($M6069,'result messages'!$H$3:$L$11,5,FALSE),VLOOKUP($L6069,'result messages'!$H$3:$L$11,5,FALSE)))</f>
        <v/>
      </c>
    </row>
    <row r="6070" spans="1:17">
      <c r="A6070" s="1">
        <v>6067</v>
      </c>
      <c r="B6070" s="1"/>
      <c r="C6070" s="1"/>
      <c r="D6070" s="1"/>
      <c r="E6070" s="6"/>
      <c r="F6070" s="1"/>
      <c r="G6070" s="1" t="str">
        <f>IF(ISNA(VLOOKUP($C6070,'DTEN TCAP Linkage deviceId'!$A$1:$A$20000,1,FALSE)),"No","Yes")</f>
        <v>No</v>
      </c>
      <c r="H6070" s="1" t="str">
        <f>IF(ISNA(VLOOKUP($C6070,'Provisioning Requester'!$F$3:$H$20000,2,FALSE)),"No","Yes")</f>
        <v>No</v>
      </c>
      <c r="I6070" s="1" t="str">
        <f>IF($H6070="Yes",VLOOKUP($C6070,'Provisioning Requester'!$F$3:$H$20000,3,FALSE),"-")</f>
        <v>-</v>
      </c>
      <c r="J6070" s="1" t="str">
        <f>IF(OR(D6070="SVCP", E6070="TRUE"), "No", IF(ISNA(VLOOKUP($C6070,'ProvResponder deviceId'!$A$1:$A$20000,1,FALSE)),"No","Yes"))</f>
        <v>No</v>
      </c>
      <c r="K6070" s="1" t="str">
        <f>IF($J6070="Yes",VLOOKUP($C6070,'ProvResponder deviceId'!$A$1:$C$20000,3,FALSE),"-")</f>
        <v>-</v>
      </c>
      <c r="L6070" s="1" t="str">
        <f t="shared" si="188"/>
        <v/>
      </c>
      <c r="M6070" s="1" t="str">
        <f t="shared" si="189"/>
        <v/>
      </c>
      <c r="N6070" s="1" t="str">
        <f>IF(ISBLANK($C6070),"",IF(ISNA(VLOOKUP($L6070,'result messages'!$H$3:$L$11,2,FALSE)),VLOOKUP($M6070,'result messages'!$H$3:$L$11,2,FALSE),VLOOKUP($L6070,'result messages'!$H$3:$L$11,2,FALSE)))</f>
        <v/>
      </c>
      <c r="O6070" s="1" t="str">
        <f>IF(ISBLANK($C6070),"",IF(ISNA(VLOOKUP($L6070,'result messages'!$H$3:$L$11,3,FALSE)),VLOOKUP($M6070,'result messages'!$H$3:$L$11,3,FALSE),VLOOKUP($L6070,'result messages'!$H$3:$L$11,3,FALSE)))</f>
        <v/>
      </c>
      <c r="P6070" s="1" t="str">
        <f>IF(ISBLANK($C6070),"",IF(ISNA(VLOOKUP($L6070,'result messages'!$H$3:$L$11,4,FALSE)),VLOOKUP($M6070,'result messages'!$H$3:$L$11,4,FALSE),VLOOKUP($L6070,'result messages'!$H$3:$L$11,4,FALSE)))</f>
        <v/>
      </c>
      <c r="Q6070" s="1" t="str">
        <f>IF(ISBLANK($C6070),"",IF(ISNA(VLOOKUP($L6070,'result messages'!$H$3:$L$11,5,FALSE)),VLOOKUP($M6070,'result messages'!$H$3:$L$11,5,FALSE),VLOOKUP($L6070,'result messages'!$H$3:$L$11,5,FALSE)))</f>
        <v/>
      </c>
    </row>
    <row r="6071" spans="1:17">
      <c r="A6071" s="1">
        <v>6068</v>
      </c>
      <c r="B6071" s="1"/>
      <c r="C6071" s="1"/>
      <c r="D6071" s="1"/>
      <c r="E6071" s="6"/>
      <c r="F6071" s="1"/>
      <c r="G6071" s="1" t="str">
        <f>IF(ISNA(VLOOKUP($C6071,'DTEN TCAP Linkage deviceId'!$A$1:$A$20000,1,FALSE)),"No","Yes")</f>
        <v>No</v>
      </c>
      <c r="H6071" s="1" t="str">
        <f>IF(ISNA(VLOOKUP($C6071,'Provisioning Requester'!$F$3:$H$20000,2,FALSE)),"No","Yes")</f>
        <v>No</v>
      </c>
      <c r="I6071" s="1" t="str">
        <f>IF($H6071="Yes",VLOOKUP($C6071,'Provisioning Requester'!$F$3:$H$20000,3,FALSE),"-")</f>
        <v>-</v>
      </c>
      <c r="J6071" s="1" t="str">
        <f>IF(OR(D6071="SVCP", E6071="TRUE"), "No", IF(ISNA(VLOOKUP($C6071,'ProvResponder deviceId'!$A$1:$A$20000,1,FALSE)),"No","Yes"))</f>
        <v>No</v>
      </c>
      <c r="K6071" s="1" t="str">
        <f>IF($J6071="Yes",VLOOKUP($C6071,'ProvResponder deviceId'!$A$1:$C$20000,3,FALSE),"-")</f>
        <v>-</v>
      </c>
      <c r="L6071" s="1" t="str">
        <f t="shared" si="188"/>
        <v/>
      </c>
      <c r="M6071" s="1" t="str">
        <f t="shared" si="189"/>
        <v/>
      </c>
      <c r="N6071" s="1" t="str">
        <f>IF(ISBLANK($C6071),"",IF(ISNA(VLOOKUP($L6071,'result messages'!$H$3:$L$11,2,FALSE)),VLOOKUP($M6071,'result messages'!$H$3:$L$11,2,FALSE),VLOOKUP($L6071,'result messages'!$H$3:$L$11,2,FALSE)))</f>
        <v/>
      </c>
      <c r="O6071" s="1" t="str">
        <f>IF(ISBLANK($C6071),"",IF(ISNA(VLOOKUP($L6071,'result messages'!$H$3:$L$11,3,FALSE)),VLOOKUP($M6071,'result messages'!$H$3:$L$11,3,FALSE),VLOOKUP($L6071,'result messages'!$H$3:$L$11,3,FALSE)))</f>
        <v/>
      </c>
      <c r="P6071" s="1" t="str">
        <f>IF(ISBLANK($C6071),"",IF(ISNA(VLOOKUP($L6071,'result messages'!$H$3:$L$11,4,FALSE)),VLOOKUP($M6071,'result messages'!$H$3:$L$11,4,FALSE),VLOOKUP($L6071,'result messages'!$H$3:$L$11,4,FALSE)))</f>
        <v/>
      </c>
      <c r="Q6071" s="1" t="str">
        <f>IF(ISBLANK($C6071),"",IF(ISNA(VLOOKUP($L6071,'result messages'!$H$3:$L$11,5,FALSE)),VLOOKUP($M6071,'result messages'!$H$3:$L$11,5,FALSE),VLOOKUP($L6071,'result messages'!$H$3:$L$11,5,FALSE)))</f>
        <v/>
      </c>
    </row>
    <row r="6072" spans="1:17">
      <c r="A6072" s="1">
        <v>6069</v>
      </c>
      <c r="B6072" s="1"/>
      <c r="C6072" s="1"/>
      <c r="D6072" s="1"/>
      <c r="E6072" s="6"/>
      <c r="F6072" s="1"/>
      <c r="G6072" s="1" t="str">
        <f>IF(ISNA(VLOOKUP($C6072,'DTEN TCAP Linkage deviceId'!$A$1:$A$20000,1,FALSE)),"No","Yes")</f>
        <v>No</v>
      </c>
      <c r="H6072" s="1" t="str">
        <f>IF(ISNA(VLOOKUP($C6072,'Provisioning Requester'!$F$3:$H$20000,2,FALSE)),"No","Yes")</f>
        <v>No</v>
      </c>
      <c r="I6072" s="1" t="str">
        <f>IF($H6072="Yes",VLOOKUP($C6072,'Provisioning Requester'!$F$3:$H$20000,3,FALSE),"-")</f>
        <v>-</v>
      </c>
      <c r="J6072" s="1" t="str">
        <f>IF(OR(D6072="SVCP", E6072="TRUE"), "No", IF(ISNA(VLOOKUP($C6072,'ProvResponder deviceId'!$A$1:$A$20000,1,FALSE)),"No","Yes"))</f>
        <v>No</v>
      </c>
      <c r="K6072" s="1" t="str">
        <f>IF($J6072="Yes",VLOOKUP($C6072,'ProvResponder deviceId'!$A$1:$C$20000,3,FALSE),"-")</f>
        <v>-</v>
      </c>
      <c r="L6072" s="1" t="str">
        <f t="shared" si="188"/>
        <v/>
      </c>
      <c r="M6072" s="1" t="str">
        <f t="shared" si="189"/>
        <v/>
      </c>
      <c r="N6072" s="1" t="str">
        <f>IF(ISBLANK($C6072),"",IF(ISNA(VLOOKUP($L6072,'result messages'!$H$3:$L$11,2,FALSE)),VLOOKUP($M6072,'result messages'!$H$3:$L$11,2,FALSE),VLOOKUP($L6072,'result messages'!$H$3:$L$11,2,FALSE)))</f>
        <v/>
      </c>
      <c r="O6072" s="1" t="str">
        <f>IF(ISBLANK($C6072),"",IF(ISNA(VLOOKUP($L6072,'result messages'!$H$3:$L$11,3,FALSE)),VLOOKUP($M6072,'result messages'!$H$3:$L$11,3,FALSE),VLOOKUP($L6072,'result messages'!$H$3:$L$11,3,FALSE)))</f>
        <v/>
      </c>
      <c r="P6072" s="1" t="str">
        <f>IF(ISBLANK($C6072),"",IF(ISNA(VLOOKUP($L6072,'result messages'!$H$3:$L$11,4,FALSE)),VLOOKUP($M6072,'result messages'!$H$3:$L$11,4,FALSE),VLOOKUP($L6072,'result messages'!$H$3:$L$11,4,FALSE)))</f>
        <v/>
      </c>
      <c r="Q6072" s="1" t="str">
        <f>IF(ISBLANK($C6072),"",IF(ISNA(VLOOKUP($L6072,'result messages'!$H$3:$L$11,5,FALSE)),VLOOKUP($M6072,'result messages'!$H$3:$L$11,5,FALSE),VLOOKUP($L6072,'result messages'!$H$3:$L$11,5,FALSE)))</f>
        <v/>
      </c>
    </row>
    <row r="6073" spans="1:17">
      <c r="A6073" s="1">
        <v>6070</v>
      </c>
      <c r="B6073" s="1"/>
      <c r="C6073" s="1"/>
      <c r="D6073" s="1"/>
      <c r="E6073" s="6"/>
      <c r="F6073" s="1"/>
      <c r="G6073" s="1" t="str">
        <f>IF(ISNA(VLOOKUP($C6073,'DTEN TCAP Linkage deviceId'!$A$1:$A$20000,1,FALSE)),"No","Yes")</f>
        <v>No</v>
      </c>
      <c r="H6073" s="1" t="str">
        <f>IF(ISNA(VLOOKUP($C6073,'Provisioning Requester'!$F$3:$H$20000,2,FALSE)),"No","Yes")</f>
        <v>No</v>
      </c>
      <c r="I6073" s="1" t="str">
        <f>IF($H6073="Yes",VLOOKUP($C6073,'Provisioning Requester'!$F$3:$H$20000,3,FALSE),"-")</f>
        <v>-</v>
      </c>
      <c r="J6073" s="1" t="str">
        <f>IF(OR(D6073="SVCP", E6073="TRUE"), "No", IF(ISNA(VLOOKUP($C6073,'ProvResponder deviceId'!$A$1:$A$20000,1,FALSE)),"No","Yes"))</f>
        <v>No</v>
      </c>
      <c r="K6073" s="1" t="str">
        <f>IF($J6073="Yes",VLOOKUP($C6073,'ProvResponder deviceId'!$A$1:$C$20000,3,FALSE),"-")</f>
        <v>-</v>
      </c>
      <c r="L6073" s="1" t="str">
        <f t="shared" si="188"/>
        <v/>
      </c>
      <c r="M6073" s="1" t="str">
        <f t="shared" si="189"/>
        <v/>
      </c>
      <c r="N6073" s="1" t="str">
        <f>IF(ISBLANK($C6073),"",IF(ISNA(VLOOKUP($L6073,'result messages'!$H$3:$L$11,2,FALSE)),VLOOKUP($M6073,'result messages'!$H$3:$L$11,2,FALSE),VLOOKUP($L6073,'result messages'!$H$3:$L$11,2,FALSE)))</f>
        <v/>
      </c>
      <c r="O6073" s="1" t="str">
        <f>IF(ISBLANK($C6073),"",IF(ISNA(VLOOKUP($L6073,'result messages'!$H$3:$L$11,3,FALSE)),VLOOKUP($M6073,'result messages'!$H$3:$L$11,3,FALSE),VLOOKUP($L6073,'result messages'!$H$3:$L$11,3,FALSE)))</f>
        <v/>
      </c>
      <c r="P6073" s="1" t="str">
        <f>IF(ISBLANK($C6073),"",IF(ISNA(VLOOKUP($L6073,'result messages'!$H$3:$L$11,4,FALSE)),VLOOKUP($M6073,'result messages'!$H$3:$L$11,4,FALSE),VLOOKUP($L6073,'result messages'!$H$3:$L$11,4,FALSE)))</f>
        <v/>
      </c>
      <c r="Q6073" s="1" t="str">
        <f>IF(ISBLANK($C6073),"",IF(ISNA(VLOOKUP($L6073,'result messages'!$H$3:$L$11,5,FALSE)),VLOOKUP($M6073,'result messages'!$H$3:$L$11,5,FALSE),VLOOKUP($L6073,'result messages'!$H$3:$L$11,5,FALSE)))</f>
        <v/>
      </c>
    </row>
    <row r="6074" spans="1:17">
      <c r="A6074" s="1">
        <v>6071</v>
      </c>
      <c r="B6074" s="1"/>
      <c r="C6074" s="1"/>
      <c r="D6074" s="1"/>
      <c r="E6074" s="6"/>
      <c r="F6074" s="1"/>
      <c r="G6074" s="1" t="str">
        <f>IF(ISNA(VLOOKUP($C6074,'DTEN TCAP Linkage deviceId'!$A$1:$A$20000,1,FALSE)),"No","Yes")</f>
        <v>No</v>
      </c>
      <c r="H6074" s="1" t="str">
        <f>IF(ISNA(VLOOKUP($C6074,'Provisioning Requester'!$F$3:$H$20000,2,FALSE)),"No","Yes")</f>
        <v>No</v>
      </c>
      <c r="I6074" s="1" t="str">
        <f>IF($H6074="Yes",VLOOKUP($C6074,'Provisioning Requester'!$F$3:$H$20000,3,FALSE),"-")</f>
        <v>-</v>
      </c>
      <c r="J6074" s="1" t="str">
        <f>IF(OR(D6074="SVCP", E6074="TRUE"), "No", IF(ISNA(VLOOKUP($C6074,'ProvResponder deviceId'!$A$1:$A$20000,1,FALSE)),"No","Yes"))</f>
        <v>No</v>
      </c>
      <c r="K6074" s="1" t="str">
        <f>IF($J6074="Yes",VLOOKUP($C6074,'ProvResponder deviceId'!$A$1:$C$20000,3,FALSE),"-")</f>
        <v>-</v>
      </c>
      <c r="L6074" s="1" t="str">
        <f t="shared" si="188"/>
        <v/>
      </c>
      <c r="M6074" s="1" t="str">
        <f t="shared" si="189"/>
        <v/>
      </c>
      <c r="N6074" s="1" t="str">
        <f>IF(ISBLANK($C6074),"",IF(ISNA(VLOOKUP($L6074,'result messages'!$H$3:$L$11,2,FALSE)),VLOOKUP($M6074,'result messages'!$H$3:$L$11,2,FALSE),VLOOKUP($L6074,'result messages'!$H$3:$L$11,2,FALSE)))</f>
        <v/>
      </c>
      <c r="O6074" s="1" t="str">
        <f>IF(ISBLANK($C6074),"",IF(ISNA(VLOOKUP($L6074,'result messages'!$H$3:$L$11,3,FALSE)),VLOOKUP($M6074,'result messages'!$H$3:$L$11,3,FALSE),VLOOKUP($L6074,'result messages'!$H$3:$L$11,3,FALSE)))</f>
        <v/>
      </c>
      <c r="P6074" s="1" t="str">
        <f>IF(ISBLANK($C6074),"",IF(ISNA(VLOOKUP($L6074,'result messages'!$H$3:$L$11,4,FALSE)),VLOOKUP($M6074,'result messages'!$H$3:$L$11,4,FALSE),VLOOKUP($L6074,'result messages'!$H$3:$L$11,4,FALSE)))</f>
        <v/>
      </c>
      <c r="Q6074" s="1" t="str">
        <f>IF(ISBLANK($C6074),"",IF(ISNA(VLOOKUP($L6074,'result messages'!$H$3:$L$11,5,FALSE)),VLOOKUP($M6074,'result messages'!$H$3:$L$11,5,FALSE),VLOOKUP($L6074,'result messages'!$H$3:$L$11,5,FALSE)))</f>
        <v/>
      </c>
    </row>
    <row r="6075" spans="1:17">
      <c r="A6075" s="1">
        <v>6072</v>
      </c>
      <c r="B6075" s="1"/>
      <c r="C6075" s="1"/>
      <c r="D6075" s="1"/>
      <c r="E6075" s="6"/>
      <c r="F6075" s="1"/>
      <c r="G6075" s="1" t="str">
        <f>IF(ISNA(VLOOKUP($C6075,'DTEN TCAP Linkage deviceId'!$A$1:$A$20000,1,FALSE)),"No","Yes")</f>
        <v>No</v>
      </c>
      <c r="H6075" s="1" t="str">
        <f>IF(ISNA(VLOOKUP($C6075,'Provisioning Requester'!$F$3:$H$20000,2,FALSE)),"No","Yes")</f>
        <v>No</v>
      </c>
      <c r="I6075" s="1" t="str">
        <f>IF($H6075="Yes",VLOOKUP($C6075,'Provisioning Requester'!$F$3:$H$20000,3,FALSE),"-")</f>
        <v>-</v>
      </c>
      <c r="J6075" s="1" t="str">
        <f>IF(OR(D6075="SVCP", E6075="TRUE"), "No", IF(ISNA(VLOOKUP($C6075,'ProvResponder deviceId'!$A$1:$A$20000,1,FALSE)),"No","Yes"))</f>
        <v>No</v>
      </c>
      <c r="K6075" s="1" t="str">
        <f>IF($J6075="Yes",VLOOKUP($C6075,'ProvResponder deviceId'!$A$1:$C$20000,3,FALSE),"-")</f>
        <v>-</v>
      </c>
      <c r="L6075" s="1" t="str">
        <f t="shared" si="188"/>
        <v/>
      </c>
      <c r="M6075" s="1" t="str">
        <f t="shared" si="189"/>
        <v/>
      </c>
      <c r="N6075" s="1" t="str">
        <f>IF(ISBLANK($C6075),"",IF(ISNA(VLOOKUP($L6075,'result messages'!$H$3:$L$11,2,FALSE)),VLOOKUP($M6075,'result messages'!$H$3:$L$11,2,FALSE),VLOOKUP($L6075,'result messages'!$H$3:$L$11,2,FALSE)))</f>
        <v/>
      </c>
      <c r="O6075" s="1" t="str">
        <f>IF(ISBLANK($C6075),"",IF(ISNA(VLOOKUP($L6075,'result messages'!$H$3:$L$11,3,FALSE)),VLOOKUP($M6075,'result messages'!$H$3:$L$11,3,FALSE),VLOOKUP($L6075,'result messages'!$H$3:$L$11,3,FALSE)))</f>
        <v/>
      </c>
      <c r="P6075" s="1" t="str">
        <f>IF(ISBLANK($C6075),"",IF(ISNA(VLOOKUP($L6075,'result messages'!$H$3:$L$11,4,FALSE)),VLOOKUP($M6075,'result messages'!$H$3:$L$11,4,FALSE),VLOOKUP($L6075,'result messages'!$H$3:$L$11,4,FALSE)))</f>
        <v/>
      </c>
      <c r="Q6075" s="1" t="str">
        <f>IF(ISBLANK($C6075),"",IF(ISNA(VLOOKUP($L6075,'result messages'!$H$3:$L$11,5,FALSE)),VLOOKUP($M6075,'result messages'!$H$3:$L$11,5,FALSE),VLOOKUP($L6075,'result messages'!$H$3:$L$11,5,FALSE)))</f>
        <v/>
      </c>
    </row>
    <row r="6076" spans="1:17">
      <c r="A6076" s="1">
        <v>6073</v>
      </c>
      <c r="B6076" s="1"/>
      <c r="C6076" s="1"/>
      <c r="D6076" s="1"/>
      <c r="E6076" s="6"/>
      <c r="F6076" s="1"/>
      <c r="G6076" s="1" t="str">
        <f>IF(ISNA(VLOOKUP($C6076,'DTEN TCAP Linkage deviceId'!$A$1:$A$20000,1,FALSE)),"No","Yes")</f>
        <v>No</v>
      </c>
      <c r="H6076" s="1" t="str">
        <f>IF(ISNA(VLOOKUP($C6076,'Provisioning Requester'!$F$3:$H$20000,2,FALSE)),"No","Yes")</f>
        <v>No</v>
      </c>
      <c r="I6076" s="1" t="str">
        <f>IF($H6076="Yes",VLOOKUP($C6076,'Provisioning Requester'!$F$3:$H$20000,3,FALSE),"-")</f>
        <v>-</v>
      </c>
      <c r="J6076" s="1" t="str">
        <f>IF(OR(D6076="SVCP", E6076="TRUE"), "No", IF(ISNA(VLOOKUP($C6076,'ProvResponder deviceId'!$A$1:$A$20000,1,FALSE)),"No","Yes"))</f>
        <v>No</v>
      </c>
      <c r="K6076" s="1" t="str">
        <f>IF($J6076="Yes",VLOOKUP($C6076,'ProvResponder deviceId'!$A$1:$C$20000,3,FALSE),"-")</f>
        <v>-</v>
      </c>
      <c r="L6076" s="1" t="str">
        <f t="shared" si="188"/>
        <v/>
      </c>
      <c r="M6076" s="1" t="str">
        <f t="shared" si="189"/>
        <v/>
      </c>
      <c r="N6076" s="1" t="str">
        <f>IF(ISBLANK($C6076),"",IF(ISNA(VLOOKUP($L6076,'result messages'!$H$3:$L$11,2,FALSE)),VLOOKUP($M6076,'result messages'!$H$3:$L$11,2,FALSE),VLOOKUP($L6076,'result messages'!$H$3:$L$11,2,FALSE)))</f>
        <v/>
      </c>
      <c r="O6076" s="1" t="str">
        <f>IF(ISBLANK($C6076),"",IF(ISNA(VLOOKUP($L6076,'result messages'!$H$3:$L$11,3,FALSE)),VLOOKUP($M6076,'result messages'!$H$3:$L$11,3,FALSE),VLOOKUP($L6076,'result messages'!$H$3:$L$11,3,FALSE)))</f>
        <v/>
      </c>
      <c r="P6076" s="1" t="str">
        <f>IF(ISBLANK($C6076),"",IF(ISNA(VLOOKUP($L6076,'result messages'!$H$3:$L$11,4,FALSE)),VLOOKUP($M6076,'result messages'!$H$3:$L$11,4,FALSE),VLOOKUP($L6076,'result messages'!$H$3:$L$11,4,FALSE)))</f>
        <v/>
      </c>
      <c r="Q6076" s="1" t="str">
        <f>IF(ISBLANK($C6076),"",IF(ISNA(VLOOKUP($L6076,'result messages'!$H$3:$L$11,5,FALSE)),VLOOKUP($M6076,'result messages'!$H$3:$L$11,5,FALSE),VLOOKUP($L6076,'result messages'!$H$3:$L$11,5,FALSE)))</f>
        <v/>
      </c>
    </row>
    <row r="6077" spans="1:17">
      <c r="A6077" s="1">
        <v>6074</v>
      </c>
      <c r="B6077" s="1"/>
      <c r="C6077" s="1"/>
      <c r="D6077" s="1"/>
      <c r="E6077" s="6"/>
      <c r="F6077" s="1"/>
      <c r="G6077" s="1" t="str">
        <f>IF(ISNA(VLOOKUP($C6077,'DTEN TCAP Linkage deviceId'!$A$1:$A$20000,1,FALSE)),"No","Yes")</f>
        <v>No</v>
      </c>
      <c r="H6077" s="1" t="str">
        <f>IF(ISNA(VLOOKUP($C6077,'Provisioning Requester'!$F$3:$H$20000,2,FALSE)),"No","Yes")</f>
        <v>No</v>
      </c>
      <c r="I6077" s="1" t="str">
        <f>IF($H6077="Yes",VLOOKUP($C6077,'Provisioning Requester'!$F$3:$H$20000,3,FALSE),"-")</f>
        <v>-</v>
      </c>
      <c r="J6077" s="1" t="str">
        <f>IF(OR(D6077="SVCP", E6077="TRUE"), "No", IF(ISNA(VLOOKUP($C6077,'ProvResponder deviceId'!$A$1:$A$20000,1,FALSE)),"No","Yes"))</f>
        <v>No</v>
      </c>
      <c r="K6077" s="1" t="str">
        <f>IF($J6077="Yes",VLOOKUP($C6077,'ProvResponder deviceId'!$A$1:$C$20000,3,FALSE),"-")</f>
        <v>-</v>
      </c>
      <c r="L6077" s="1" t="str">
        <f t="shared" si="188"/>
        <v/>
      </c>
      <c r="M6077" s="1" t="str">
        <f t="shared" si="189"/>
        <v/>
      </c>
      <c r="N6077" s="1" t="str">
        <f>IF(ISBLANK($C6077),"",IF(ISNA(VLOOKUP($L6077,'result messages'!$H$3:$L$11,2,FALSE)),VLOOKUP($M6077,'result messages'!$H$3:$L$11,2,FALSE),VLOOKUP($L6077,'result messages'!$H$3:$L$11,2,FALSE)))</f>
        <v/>
      </c>
      <c r="O6077" s="1" t="str">
        <f>IF(ISBLANK($C6077),"",IF(ISNA(VLOOKUP($L6077,'result messages'!$H$3:$L$11,3,FALSE)),VLOOKUP($M6077,'result messages'!$H$3:$L$11,3,FALSE),VLOOKUP($L6077,'result messages'!$H$3:$L$11,3,FALSE)))</f>
        <v/>
      </c>
      <c r="P6077" s="1" t="str">
        <f>IF(ISBLANK($C6077),"",IF(ISNA(VLOOKUP($L6077,'result messages'!$H$3:$L$11,4,FALSE)),VLOOKUP($M6077,'result messages'!$H$3:$L$11,4,FALSE),VLOOKUP($L6077,'result messages'!$H$3:$L$11,4,FALSE)))</f>
        <v/>
      </c>
      <c r="Q6077" s="1" t="str">
        <f>IF(ISBLANK($C6077),"",IF(ISNA(VLOOKUP($L6077,'result messages'!$H$3:$L$11,5,FALSE)),VLOOKUP($M6077,'result messages'!$H$3:$L$11,5,FALSE),VLOOKUP($L6077,'result messages'!$H$3:$L$11,5,FALSE)))</f>
        <v/>
      </c>
    </row>
    <row r="6078" spans="1:17">
      <c r="A6078" s="1">
        <v>6075</v>
      </c>
      <c r="B6078" s="1"/>
      <c r="C6078" s="1"/>
      <c r="D6078" s="1"/>
      <c r="E6078" s="6"/>
      <c r="F6078" s="1"/>
      <c r="G6078" s="1" t="str">
        <f>IF(ISNA(VLOOKUP($C6078,'DTEN TCAP Linkage deviceId'!$A$1:$A$20000,1,FALSE)),"No","Yes")</f>
        <v>No</v>
      </c>
      <c r="H6078" s="1" t="str">
        <f>IF(ISNA(VLOOKUP($C6078,'Provisioning Requester'!$F$3:$H$20000,2,FALSE)),"No","Yes")</f>
        <v>No</v>
      </c>
      <c r="I6078" s="1" t="str">
        <f>IF($H6078="Yes",VLOOKUP($C6078,'Provisioning Requester'!$F$3:$H$20000,3,FALSE),"-")</f>
        <v>-</v>
      </c>
      <c r="J6078" s="1" t="str">
        <f>IF(OR(D6078="SVCP", E6078="TRUE"), "No", IF(ISNA(VLOOKUP($C6078,'ProvResponder deviceId'!$A$1:$A$20000,1,FALSE)),"No","Yes"))</f>
        <v>No</v>
      </c>
      <c r="K6078" s="1" t="str">
        <f>IF($J6078="Yes",VLOOKUP($C6078,'ProvResponder deviceId'!$A$1:$C$20000,3,FALSE),"-")</f>
        <v>-</v>
      </c>
      <c r="L6078" s="1" t="str">
        <f t="shared" si="188"/>
        <v/>
      </c>
      <c r="M6078" s="1" t="str">
        <f t="shared" si="189"/>
        <v/>
      </c>
      <c r="N6078" s="1" t="str">
        <f>IF(ISBLANK($C6078),"",IF(ISNA(VLOOKUP($L6078,'result messages'!$H$3:$L$11,2,FALSE)),VLOOKUP($M6078,'result messages'!$H$3:$L$11,2,FALSE),VLOOKUP($L6078,'result messages'!$H$3:$L$11,2,FALSE)))</f>
        <v/>
      </c>
      <c r="O6078" s="1" t="str">
        <f>IF(ISBLANK($C6078),"",IF(ISNA(VLOOKUP($L6078,'result messages'!$H$3:$L$11,3,FALSE)),VLOOKUP($M6078,'result messages'!$H$3:$L$11,3,FALSE),VLOOKUP($L6078,'result messages'!$H$3:$L$11,3,FALSE)))</f>
        <v/>
      </c>
      <c r="P6078" s="1" t="str">
        <f>IF(ISBLANK($C6078),"",IF(ISNA(VLOOKUP($L6078,'result messages'!$H$3:$L$11,4,FALSE)),VLOOKUP($M6078,'result messages'!$H$3:$L$11,4,FALSE),VLOOKUP($L6078,'result messages'!$H$3:$L$11,4,FALSE)))</f>
        <v/>
      </c>
      <c r="Q6078" s="1" t="str">
        <f>IF(ISBLANK($C6078),"",IF(ISNA(VLOOKUP($L6078,'result messages'!$H$3:$L$11,5,FALSE)),VLOOKUP($M6078,'result messages'!$H$3:$L$11,5,FALSE),VLOOKUP($L6078,'result messages'!$H$3:$L$11,5,FALSE)))</f>
        <v/>
      </c>
    </row>
    <row r="6079" spans="1:17">
      <c r="A6079" s="1">
        <v>6076</v>
      </c>
      <c r="B6079" s="1"/>
      <c r="C6079" s="1"/>
      <c r="D6079" s="1"/>
      <c r="E6079" s="6"/>
      <c r="F6079" s="1"/>
      <c r="G6079" s="1" t="str">
        <f>IF(ISNA(VLOOKUP($C6079,'DTEN TCAP Linkage deviceId'!$A$1:$A$20000,1,FALSE)),"No","Yes")</f>
        <v>No</v>
      </c>
      <c r="H6079" s="1" t="str">
        <f>IF(ISNA(VLOOKUP($C6079,'Provisioning Requester'!$F$3:$H$20000,2,FALSE)),"No","Yes")</f>
        <v>No</v>
      </c>
      <c r="I6079" s="1" t="str">
        <f>IF($H6079="Yes",VLOOKUP($C6079,'Provisioning Requester'!$F$3:$H$20000,3,FALSE),"-")</f>
        <v>-</v>
      </c>
      <c r="J6079" s="1" t="str">
        <f>IF(OR(D6079="SVCP", E6079="TRUE"), "No", IF(ISNA(VLOOKUP($C6079,'ProvResponder deviceId'!$A$1:$A$20000,1,FALSE)),"No","Yes"))</f>
        <v>No</v>
      </c>
      <c r="K6079" s="1" t="str">
        <f>IF($J6079="Yes",VLOOKUP($C6079,'ProvResponder deviceId'!$A$1:$C$20000,3,FALSE),"-")</f>
        <v>-</v>
      </c>
      <c r="L6079" s="1" t="str">
        <f t="shared" si="188"/>
        <v/>
      </c>
      <c r="M6079" s="1" t="str">
        <f t="shared" si="189"/>
        <v/>
      </c>
      <c r="N6079" s="1" t="str">
        <f>IF(ISBLANK($C6079),"",IF(ISNA(VLOOKUP($L6079,'result messages'!$H$3:$L$11,2,FALSE)),VLOOKUP($M6079,'result messages'!$H$3:$L$11,2,FALSE),VLOOKUP($L6079,'result messages'!$H$3:$L$11,2,FALSE)))</f>
        <v/>
      </c>
      <c r="O6079" s="1" t="str">
        <f>IF(ISBLANK($C6079),"",IF(ISNA(VLOOKUP($L6079,'result messages'!$H$3:$L$11,3,FALSE)),VLOOKUP($M6079,'result messages'!$H$3:$L$11,3,FALSE),VLOOKUP($L6079,'result messages'!$H$3:$L$11,3,FALSE)))</f>
        <v/>
      </c>
      <c r="P6079" s="1" t="str">
        <f>IF(ISBLANK($C6079),"",IF(ISNA(VLOOKUP($L6079,'result messages'!$H$3:$L$11,4,FALSE)),VLOOKUP($M6079,'result messages'!$H$3:$L$11,4,FALSE),VLOOKUP($L6079,'result messages'!$H$3:$L$11,4,FALSE)))</f>
        <v/>
      </c>
      <c r="Q6079" s="1" t="str">
        <f>IF(ISBLANK($C6079),"",IF(ISNA(VLOOKUP($L6079,'result messages'!$H$3:$L$11,5,FALSE)),VLOOKUP($M6079,'result messages'!$H$3:$L$11,5,FALSE),VLOOKUP($L6079,'result messages'!$H$3:$L$11,5,FALSE)))</f>
        <v/>
      </c>
    </row>
    <row r="6080" spans="1:17">
      <c r="A6080" s="1">
        <v>6077</v>
      </c>
      <c r="B6080" s="1"/>
      <c r="C6080" s="1"/>
      <c r="D6080" s="1"/>
      <c r="E6080" s="6"/>
      <c r="F6080" s="1"/>
      <c r="G6080" s="1" t="str">
        <f>IF(ISNA(VLOOKUP($C6080,'DTEN TCAP Linkage deviceId'!$A$1:$A$20000,1,FALSE)),"No","Yes")</f>
        <v>No</v>
      </c>
      <c r="H6080" s="1" t="str">
        <f>IF(ISNA(VLOOKUP($C6080,'Provisioning Requester'!$F$3:$H$20000,2,FALSE)),"No","Yes")</f>
        <v>No</v>
      </c>
      <c r="I6080" s="1" t="str">
        <f>IF($H6080="Yes",VLOOKUP($C6080,'Provisioning Requester'!$F$3:$H$20000,3,FALSE),"-")</f>
        <v>-</v>
      </c>
      <c r="J6080" s="1" t="str">
        <f>IF(OR(D6080="SVCP", E6080="TRUE"), "No", IF(ISNA(VLOOKUP($C6080,'ProvResponder deviceId'!$A$1:$A$20000,1,FALSE)),"No","Yes"))</f>
        <v>No</v>
      </c>
      <c r="K6080" s="1" t="str">
        <f>IF($J6080="Yes",VLOOKUP($C6080,'ProvResponder deviceId'!$A$1:$C$20000,3,FALSE),"-")</f>
        <v>-</v>
      </c>
      <c r="L6080" s="1" t="str">
        <f t="shared" si="188"/>
        <v/>
      </c>
      <c r="M6080" s="1" t="str">
        <f t="shared" si="189"/>
        <v/>
      </c>
      <c r="N6080" s="1" t="str">
        <f>IF(ISBLANK($C6080),"",IF(ISNA(VLOOKUP($L6080,'result messages'!$H$3:$L$11,2,FALSE)),VLOOKUP($M6080,'result messages'!$H$3:$L$11,2,FALSE),VLOOKUP($L6080,'result messages'!$H$3:$L$11,2,FALSE)))</f>
        <v/>
      </c>
      <c r="O6080" s="1" t="str">
        <f>IF(ISBLANK($C6080),"",IF(ISNA(VLOOKUP($L6080,'result messages'!$H$3:$L$11,3,FALSE)),VLOOKUP($M6080,'result messages'!$H$3:$L$11,3,FALSE),VLOOKUP($L6080,'result messages'!$H$3:$L$11,3,FALSE)))</f>
        <v/>
      </c>
      <c r="P6080" s="1" t="str">
        <f>IF(ISBLANK($C6080),"",IF(ISNA(VLOOKUP($L6080,'result messages'!$H$3:$L$11,4,FALSE)),VLOOKUP($M6080,'result messages'!$H$3:$L$11,4,FALSE),VLOOKUP($L6080,'result messages'!$H$3:$L$11,4,FALSE)))</f>
        <v/>
      </c>
      <c r="Q6080" s="1" t="str">
        <f>IF(ISBLANK($C6080),"",IF(ISNA(VLOOKUP($L6080,'result messages'!$H$3:$L$11,5,FALSE)),VLOOKUP($M6080,'result messages'!$H$3:$L$11,5,FALSE),VLOOKUP($L6080,'result messages'!$H$3:$L$11,5,FALSE)))</f>
        <v/>
      </c>
    </row>
    <row r="6081" spans="1:17">
      <c r="A6081" s="1">
        <v>6078</v>
      </c>
      <c r="B6081" s="1"/>
      <c r="C6081" s="1"/>
      <c r="D6081" s="1"/>
      <c r="E6081" s="6"/>
      <c r="F6081" s="1"/>
      <c r="G6081" s="1" t="str">
        <f>IF(ISNA(VLOOKUP($C6081,'DTEN TCAP Linkage deviceId'!$A$1:$A$20000,1,FALSE)),"No","Yes")</f>
        <v>No</v>
      </c>
      <c r="H6081" s="1" t="str">
        <f>IF(ISNA(VLOOKUP($C6081,'Provisioning Requester'!$F$3:$H$20000,2,FALSE)),"No","Yes")</f>
        <v>No</v>
      </c>
      <c r="I6081" s="1" t="str">
        <f>IF($H6081="Yes",VLOOKUP($C6081,'Provisioning Requester'!$F$3:$H$20000,3,FALSE),"-")</f>
        <v>-</v>
      </c>
      <c r="J6081" s="1" t="str">
        <f>IF(OR(D6081="SVCP", E6081="TRUE"), "No", IF(ISNA(VLOOKUP($C6081,'ProvResponder deviceId'!$A$1:$A$20000,1,FALSE)),"No","Yes"))</f>
        <v>No</v>
      </c>
      <c r="K6081" s="1" t="str">
        <f>IF($J6081="Yes",VLOOKUP($C6081,'ProvResponder deviceId'!$A$1:$C$20000,3,FALSE),"-")</f>
        <v>-</v>
      </c>
      <c r="L6081" s="1" t="str">
        <f t="shared" si="188"/>
        <v/>
      </c>
      <c r="M6081" s="1" t="str">
        <f t="shared" si="189"/>
        <v/>
      </c>
      <c r="N6081" s="1" t="str">
        <f>IF(ISBLANK($C6081),"",IF(ISNA(VLOOKUP($L6081,'result messages'!$H$3:$L$11,2,FALSE)),VLOOKUP($M6081,'result messages'!$H$3:$L$11,2,FALSE),VLOOKUP($L6081,'result messages'!$H$3:$L$11,2,FALSE)))</f>
        <v/>
      </c>
      <c r="O6081" s="1" t="str">
        <f>IF(ISBLANK($C6081),"",IF(ISNA(VLOOKUP($L6081,'result messages'!$H$3:$L$11,3,FALSE)),VLOOKUP($M6081,'result messages'!$H$3:$L$11,3,FALSE),VLOOKUP($L6081,'result messages'!$H$3:$L$11,3,FALSE)))</f>
        <v/>
      </c>
      <c r="P6081" s="1" t="str">
        <f>IF(ISBLANK($C6081),"",IF(ISNA(VLOOKUP($L6081,'result messages'!$H$3:$L$11,4,FALSE)),VLOOKUP($M6081,'result messages'!$H$3:$L$11,4,FALSE),VLOOKUP($L6081,'result messages'!$H$3:$L$11,4,FALSE)))</f>
        <v/>
      </c>
      <c r="Q6081" s="1" t="str">
        <f>IF(ISBLANK($C6081),"",IF(ISNA(VLOOKUP($L6081,'result messages'!$H$3:$L$11,5,FALSE)),VLOOKUP($M6081,'result messages'!$H$3:$L$11,5,FALSE),VLOOKUP($L6081,'result messages'!$H$3:$L$11,5,FALSE)))</f>
        <v/>
      </c>
    </row>
    <row r="6082" spans="1:17">
      <c r="A6082" s="1">
        <v>6079</v>
      </c>
      <c r="B6082" s="1"/>
      <c r="C6082" s="1"/>
      <c r="D6082" s="1"/>
      <c r="E6082" s="6"/>
      <c r="F6082" s="1"/>
      <c r="G6082" s="1" t="str">
        <f>IF(ISNA(VLOOKUP($C6082,'DTEN TCAP Linkage deviceId'!$A$1:$A$20000,1,FALSE)),"No","Yes")</f>
        <v>No</v>
      </c>
      <c r="H6082" s="1" t="str">
        <f>IF(ISNA(VLOOKUP($C6082,'Provisioning Requester'!$F$3:$H$20000,2,FALSE)),"No","Yes")</f>
        <v>No</v>
      </c>
      <c r="I6082" s="1" t="str">
        <f>IF($H6082="Yes",VLOOKUP($C6082,'Provisioning Requester'!$F$3:$H$20000,3,FALSE),"-")</f>
        <v>-</v>
      </c>
      <c r="J6082" s="1" t="str">
        <f>IF(OR(D6082="SVCP", E6082="TRUE"), "No", IF(ISNA(VLOOKUP($C6082,'ProvResponder deviceId'!$A$1:$A$20000,1,FALSE)),"No","Yes"))</f>
        <v>No</v>
      </c>
      <c r="K6082" s="1" t="str">
        <f>IF($J6082="Yes",VLOOKUP($C6082,'ProvResponder deviceId'!$A$1:$C$20000,3,FALSE),"-")</f>
        <v>-</v>
      </c>
      <c r="L6082" s="1" t="str">
        <f t="shared" si="188"/>
        <v/>
      </c>
      <c r="M6082" s="1" t="str">
        <f t="shared" si="189"/>
        <v/>
      </c>
      <c r="N6082" s="1" t="str">
        <f>IF(ISBLANK($C6082),"",IF(ISNA(VLOOKUP($L6082,'result messages'!$H$3:$L$11,2,FALSE)),VLOOKUP($M6082,'result messages'!$H$3:$L$11,2,FALSE),VLOOKUP($L6082,'result messages'!$H$3:$L$11,2,FALSE)))</f>
        <v/>
      </c>
      <c r="O6082" s="1" t="str">
        <f>IF(ISBLANK($C6082),"",IF(ISNA(VLOOKUP($L6082,'result messages'!$H$3:$L$11,3,FALSE)),VLOOKUP($M6082,'result messages'!$H$3:$L$11,3,FALSE),VLOOKUP($L6082,'result messages'!$H$3:$L$11,3,FALSE)))</f>
        <v/>
      </c>
      <c r="P6082" s="1" t="str">
        <f>IF(ISBLANK($C6082),"",IF(ISNA(VLOOKUP($L6082,'result messages'!$H$3:$L$11,4,FALSE)),VLOOKUP($M6082,'result messages'!$H$3:$L$11,4,FALSE),VLOOKUP($L6082,'result messages'!$H$3:$L$11,4,FALSE)))</f>
        <v/>
      </c>
      <c r="Q6082" s="1" t="str">
        <f>IF(ISBLANK($C6082),"",IF(ISNA(VLOOKUP($L6082,'result messages'!$H$3:$L$11,5,FALSE)),VLOOKUP($M6082,'result messages'!$H$3:$L$11,5,FALSE),VLOOKUP($L6082,'result messages'!$H$3:$L$11,5,FALSE)))</f>
        <v/>
      </c>
    </row>
    <row r="6083" spans="1:17">
      <c r="A6083" s="1">
        <v>6080</v>
      </c>
      <c r="B6083" s="1"/>
      <c r="C6083" s="1"/>
      <c r="D6083" s="1"/>
      <c r="E6083" s="6"/>
      <c r="F6083" s="1"/>
      <c r="G6083" s="1" t="str">
        <f>IF(ISNA(VLOOKUP($C6083,'DTEN TCAP Linkage deviceId'!$A$1:$A$20000,1,FALSE)),"No","Yes")</f>
        <v>No</v>
      </c>
      <c r="H6083" s="1" t="str">
        <f>IF(ISNA(VLOOKUP($C6083,'Provisioning Requester'!$F$3:$H$20000,2,FALSE)),"No","Yes")</f>
        <v>No</v>
      </c>
      <c r="I6083" s="1" t="str">
        <f>IF($H6083="Yes",VLOOKUP($C6083,'Provisioning Requester'!$F$3:$H$20000,3,FALSE),"-")</f>
        <v>-</v>
      </c>
      <c r="J6083" s="1" t="str">
        <f>IF(OR(D6083="SVCP", E6083="TRUE"), "No", IF(ISNA(VLOOKUP($C6083,'ProvResponder deviceId'!$A$1:$A$20000,1,FALSE)),"No","Yes"))</f>
        <v>No</v>
      </c>
      <c r="K6083" s="1" t="str">
        <f>IF($J6083="Yes",VLOOKUP($C6083,'ProvResponder deviceId'!$A$1:$C$20000,3,FALSE),"-")</f>
        <v>-</v>
      </c>
      <c r="L6083" s="1" t="str">
        <f t="shared" si="188"/>
        <v/>
      </c>
      <c r="M6083" s="1" t="str">
        <f t="shared" si="189"/>
        <v/>
      </c>
      <c r="N6083" s="1" t="str">
        <f>IF(ISBLANK($C6083),"",IF(ISNA(VLOOKUP($L6083,'result messages'!$H$3:$L$11,2,FALSE)),VLOOKUP($M6083,'result messages'!$H$3:$L$11,2,FALSE),VLOOKUP($L6083,'result messages'!$H$3:$L$11,2,FALSE)))</f>
        <v/>
      </c>
      <c r="O6083" s="1" t="str">
        <f>IF(ISBLANK($C6083),"",IF(ISNA(VLOOKUP($L6083,'result messages'!$H$3:$L$11,3,FALSE)),VLOOKUP($M6083,'result messages'!$H$3:$L$11,3,FALSE),VLOOKUP($L6083,'result messages'!$H$3:$L$11,3,FALSE)))</f>
        <v/>
      </c>
      <c r="P6083" s="1" t="str">
        <f>IF(ISBLANK($C6083),"",IF(ISNA(VLOOKUP($L6083,'result messages'!$H$3:$L$11,4,FALSE)),VLOOKUP($M6083,'result messages'!$H$3:$L$11,4,FALSE),VLOOKUP($L6083,'result messages'!$H$3:$L$11,4,FALSE)))</f>
        <v/>
      </c>
      <c r="Q6083" s="1" t="str">
        <f>IF(ISBLANK($C6083),"",IF(ISNA(VLOOKUP($L6083,'result messages'!$H$3:$L$11,5,FALSE)),VLOOKUP($M6083,'result messages'!$H$3:$L$11,5,FALSE),VLOOKUP($L6083,'result messages'!$H$3:$L$11,5,FALSE)))</f>
        <v/>
      </c>
    </row>
    <row r="6084" spans="1:17">
      <c r="A6084" s="1">
        <v>6081</v>
      </c>
      <c r="B6084" s="1"/>
      <c r="C6084" s="1"/>
      <c r="D6084" s="1"/>
      <c r="E6084" s="6"/>
      <c r="F6084" s="1"/>
      <c r="G6084" s="1" t="str">
        <f>IF(ISNA(VLOOKUP($C6084,'DTEN TCAP Linkage deviceId'!$A$1:$A$20000,1,FALSE)),"No","Yes")</f>
        <v>No</v>
      </c>
      <c r="H6084" s="1" t="str">
        <f>IF(ISNA(VLOOKUP($C6084,'Provisioning Requester'!$F$3:$H$20000,2,FALSE)),"No","Yes")</f>
        <v>No</v>
      </c>
      <c r="I6084" s="1" t="str">
        <f>IF($H6084="Yes",VLOOKUP($C6084,'Provisioning Requester'!$F$3:$H$20000,3,FALSE),"-")</f>
        <v>-</v>
      </c>
      <c r="J6084" s="1" t="str">
        <f>IF(OR(D6084="SVCP", E6084="TRUE"), "No", IF(ISNA(VLOOKUP($C6084,'ProvResponder deviceId'!$A$1:$A$20000,1,FALSE)),"No","Yes"))</f>
        <v>No</v>
      </c>
      <c r="K6084" s="1" t="str">
        <f>IF($J6084="Yes",VLOOKUP($C6084,'ProvResponder deviceId'!$A$1:$C$20000,3,FALSE),"-")</f>
        <v>-</v>
      </c>
      <c r="L6084" s="1" t="str">
        <f t="shared" si="188"/>
        <v/>
      </c>
      <c r="M6084" s="1" t="str">
        <f t="shared" si="189"/>
        <v/>
      </c>
      <c r="N6084" s="1" t="str">
        <f>IF(ISBLANK($C6084),"",IF(ISNA(VLOOKUP($L6084,'result messages'!$H$3:$L$11,2,FALSE)),VLOOKUP($M6084,'result messages'!$H$3:$L$11,2,FALSE),VLOOKUP($L6084,'result messages'!$H$3:$L$11,2,FALSE)))</f>
        <v/>
      </c>
      <c r="O6084" s="1" t="str">
        <f>IF(ISBLANK($C6084),"",IF(ISNA(VLOOKUP($L6084,'result messages'!$H$3:$L$11,3,FALSE)),VLOOKUP($M6084,'result messages'!$H$3:$L$11,3,FALSE),VLOOKUP($L6084,'result messages'!$H$3:$L$11,3,FALSE)))</f>
        <v/>
      </c>
      <c r="P6084" s="1" t="str">
        <f>IF(ISBLANK($C6084),"",IF(ISNA(VLOOKUP($L6084,'result messages'!$H$3:$L$11,4,FALSE)),VLOOKUP($M6084,'result messages'!$H$3:$L$11,4,FALSE),VLOOKUP($L6084,'result messages'!$H$3:$L$11,4,FALSE)))</f>
        <v/>
      </c>
      <c r="Q6084" s="1" t="str">
        <f>IF(ISBLANK($C6084),"",IF(ISNA(VLOOKUP($L6084,'result messages'!$H$3:$L$11,5,FALSE)),VLOOKUP($M6084,'result messages'!$H$3:$L$11,5,FALSE),VLOOKUP($L6084,'result messages'!$H$3:$L$11,5,FALSE)))</f>
        <v/>
      </c>
    </row>
    <row r="6085" spans="1:17">
      <c r="A6085" s="1">
        <v>6082</v>
      </c>
      <c r="B6085" s="1"/>
      <c r="C6085" s="1"/>
      <c r="D6085" s="1"/>
      <c r="E6085" s="6"/>
      <c r="F6085" s="1"/>
      <c r="G6085" s="1" t="str">
        <f>IF(ISNA(VLOOKUP($C6085,'DTEN TCAP Linkage deviceId'!$A$1:$A$20000,1,FALSE)),"No","Yes")</f>
        <v>No</v>
      </c>
      <c r="H6085" s="1" t="str">
        <f>IF(ISNA(VLOOKUP($C6085,'Provisioning Requester'!$F$3:$H$20000,2,FALSE)),"No","Yes")</f>
        <v>No</v>
      </c>
      <c r="I6085" s="1" t="str">
        <f>IF($H6085="Yes",VLOOKUP($C6085,'Provisioning Requester'!$F$3:$H$20000,3,FALSE),"-")</f>
        <v>-</v>
      </c>
      <c r="J6085" s="1" t="str">
        <f>IF(OR(D6085="SVCP", E6085="TRUE"), "No", IF(ISNA(VLOOKUP($C6085,'ProvResponder deviceId'!$A$1:$A$20000,1,FALSE)),"No","Yes"))</f>
        <v>No</v>
      </c>
      <c r="K6085" s="1" t="str">
        <f>IF($J6085="Yes",VLOOKUP($C6085,'ProvResponder deviceId'!$A$1:$C$20000,3,FALSE),"-")</f>
        <v>-</v>
      </c>
      <c r="L6085" s="1" t="str">
        <f t="shared" ref="L6085:L6148" si="190">IF(ISBLANK($C6085),"",$D6085&amp;$E6085&amp;$G6085&amp;$H6085&amp;$I6085&amp;$J6085&amp;$K6085)</f>
        <v/>
      </c>
      <c r="M6085" s="1" t="str">
        <f t="shared" ref="M6085:M6148" si="191">IF(ISBLANK($C6085),"",$D6085&amp;$E6085&amp;$G6085&amp;$H6085&amp;$I6085&amp;$J6085&amp;"other")</f>
        <v/>
      </c>
      <c r="N6085" s="1" t="str">
        <f>IF(ISBLANK($C6085),"",IF(ISNA(VLOOKUP($L6085,'result messages'!$H$3:$L$11,2,FALSE)),VLOOKUP($M6085,'result messages'!$H$3:$L$11,2,FALSE),VLOOKUP($L6085,'result messages'!$H$3:$L$11,2,FALSE)))</f>
        <v/>
      </c>
      <c r="O6085" s="1" t="str">
        <f>IF(ISBLANK($C6085),"",IF(ISNA(VLOOKUP($L6085,'result messages'!$H$3:$L$11,3,FALSE)),VLOOKUP($M6085,'result messages'!$H$3:$L$11,3,FALSE),VLOOKUP($L6085,'result messages'!$H$3:$L$11,3,FALSE)))</f>
        <v/>
      </c>
      <c r="P6085" s="1" t="str">
        <f>IF(ISBLANK($C6085),"",IF(ISNA(VLOOKUP($L6085,'result messages'!$H$3:$L$11,4,FALSE)),VLOOKUP($M6085,'result messages'!$H$3:$L$11,4,FALSE),VLOOKUP($L6085,'result messages'!$H$3:$L$11,4,FALSE)))</f>
        <v/>
      </c>
      <c r="Q6085" s="1" t="str">
        <f>IF(ISBLANK($C6085),"",IF(ISNA(VLOOKUP($L6085,'result messages'!$H$3:$L$11,5,FALSE)),VLOOKUP($M6085,'result messages'!$H$3:$L$11,5,FALSE),VLOOKUP($L6085,'result messages'!$H$3:$L$11,5,FALSE)))</f>
        <v/>
      </c>
    </row>
    <row r="6086" spans="1:17">
      <c r="A6086" s="1">
        <v>6083</v>
      </c>
      <c r="B6086" s="1"/>
      <c r="C6086" s="1"/>
      <c r="D6086" s="1"/>
      <c r="E6086" s="6"/>
      <c r="F6086" s="1"/>
      <c r="G6086" s="1" t="str">
        <f>IF(ISNA(VLOOKUP($C6086,'DTEN TCAP Linkage deviceId'!$A$1:$A$20000,1,FALSE)),"No","Yes")</f>
        <v>No</v>
      </c>
      <c r="H6086" s="1" t="str">
        <f>IF(ISNA(VLOOKUP($C6086,'Provisioning Requester'!$F$3:$H$20000,2,FALSE)),"No","Yes")</f>
        <v>No</v>
      </c>
      <c r="I6086" s="1" t="str">
        <f>IF($H6086="Yes",VLOOKUP($C6086,'Provisioning Requester'!$F$3:$H$20000,3,FALSE),"-")</f>
        <v>-</v>
      </c>
      <c r="J6086" s="1" t="str">
        <f>IF(OR(D6086="SVCP", E6086="TRUE"), "No", IF(ISNA(VLOOKUP($C6086,'ProvResponder deviceId'!$A$1:$A$20000,1,FALSE)),"No","Yes"))</f>
        <v>No</v>
      </c>
      <c r="K6086" s="1" t="str">
        <f>IF($J6086="Yes",VLOOKUP($C6086,'ProvResponder deviceId'!$A$1:$C$20000,3,FALSE),"-")</f>
        <v>-</v>
      </c>
      <c r="L6086" s="1" t="str">
        <f t="shared" si="190"/>
        <v/>
      </c>
      <c r="M6086" s="1" t="str">
        <f t="shared" si="191"/>
        <v/>
      </c>
      <c r="N6086" s="1" t="str">
        <f>IF(ISBLANK($C6086),"",IF(ISNA(VLOOKUP($L6086,'result messages'!$H$3:$L$11,2,FALSE)),VLOOKUP($M6086,'result messages'!$H$3:$L$11,2,FALSE),VLOOKUP($L6086,'result messages'!$H$3:$L$11,2,FALSE)))</f>
        <v/>
      </c>
      <c r="O6086" s="1" t="str">
        <f>IF(ISBLANK($C6086),"",IF(ISNA(VLOOKUP($L6086,'result messages'!$H$3:$L$11,3,FALSE)),VLOOKUP($M6086,'result messages'!$H$3:$L$11,3,FALSE),VLOOKUP($L6086,'result messages'!$H$3:$L$11,3,FALSE)))</f>
        <v/>
      </c>
      <c r="P6086" s="1" t="str">
        <f>IF(ISBLANK($C6086),"",IF(ISNA(VLOOKUP($L6086,'result messages'!$H$3:$L$11,4,FALSE)),VLOOKUP($M6086,'result messages'!$H$3:$L$11,4,FALSE),VLOOKUP($L6086,'result messages'!$H$3:$L$11,4,FALSE)))</f>
        <v/>
      </c>
      <c r="Q6086" s="1" t="str">
        <f>IF(ISBLANK($C6086),"",IF(ISNA(VLOOKUP($L6086,'result messages'!$H$3:$L$11,5,FALSE)),VLOOKUP($M6086,'result messages'!$H$3:$L$11,5,FALSE),VLOOKUP($L6086,'result messages'!$H$3:$L$11,5,FALSE)))</f>
        <v/>
      </c>
    </row>
    <row r="6087" spans="1:17">
      <c r="A6087" s="1">
        <v>6084</v>
      </c>
      <c r="B6087" s="1"/>
      <c r="C6087" s="1"/>
      <c r="D6087" s="1"/>
      <c r="E6087" s="6"/>
      <c r="F6087" s="1"/>
      <c r="G6087" s="1" t="str">
        <f>IF(ISNA(VLOOKUP($C6087,'DTEN TCAP Linkage deviceId'!$A$1:$A$20000,1,FALSE)),"No","Yes")</f>
        <v>No</v>
      </c>
      <c r="H6087" s="1" t="str">
        <f>IF(ISNA(VLOOKUP($C6087,'Provisioning Requester'!$F$3:$H$20000,2,FALSE)),"No","Yes")</f>
        <v>No</v>
      </c>
      <c r="I6087" s="1" t="str">
        <f>IF($H6087="Yes",VLOOKUP($C6087,'Provisioning Requester'!$F$3:$H$20000,3,FALSE),"-")</f>
        <v>-</v>
      </c>
      <c r="J6087" s="1" t="str">
        <f>IF(OR(D6087="SVCP", E6087="TRUE"), "No", IF(ISNA(VLOOKUP($C6087,'ProvResponder deviceId'!$A$1:$A$20000,1,FALSE)),"No","Yes"))</f>
        <v>No</v>
      </c>
      <c r="K6087" s="1" t="str">
        <f>IF($J6087="Yes",VLOOKUP($C6087,'ProvResponder deviceId'!$A$1:$C$20000,3,FALSE),"-")</f>
        <v>-</v>
      </c>
      <c r="L6087" s="1" t="str">
        <f t="shared" si="190"/>
        <v/>
      </c>
      <c r="M6087" s="1" t="str">
        <f t="shared" si="191"/>
        <v/>
      </c>
      <c r="N6087" s="1" t="str">
        <f>IF(ISBLANK($C6087),"",IF(ISNA(VLOOKUP($L6087,'result messages'!$H$3:$L$11,2,FALSE)),VLOOKUP($M6087,'result messages'!$H$3:$L$11,2,FALSE),VLOOKUP($L6087,'result messages'!$H$3:$L$11,2,FALSE)))</f>
        <v/>
      </c>
      <c r="O6087" s="1" t="str">
        <f>IF(ISBLANK($C6087),"",IF(ISNA(VLOOKUP($L6087,'result messages'!$H$3:$L$11,3,FALSE)),VLOOKUP($M6087,'result messages'!$H$3:$L$11,3,FALSE),VLOOKUP($L6087,'result messages'!$H$3:$L$11,3,FALSE)))</f>
        <v/>
      </c>
      <c r="P6087" s="1" t="str">
        <f>IF(ISBLANK($C6087),"",IF(ISNA(VLOOKUP($L6087,'result messages'!$H$3:$L$11,4,FALSE)),VLOOKUP($M6087,'result messages'!$H$3:$L$11,4,FALSE),VLOOKUP($L6087,'result messages'!$H$3:$L$11,4,FALSE)))</f>
        <v/>
      </c>
      <c r="Q6087" s="1" t="str">
        <f>IF(ISBLANK($C6087),"",IF(ISNA(VLOOKUP($L6087,'result messages'!$H$3:$L$11,5,FALSE)),VLOOKUP($M6087,'result messages'!$H$3:$L$11,5,FALSE),VLOOKUP($L6087,'result messages'!$H$3:$L$11,5,FALSE)))</f>
        <v/>
      </c>
    </row>
    <row r="6088" spans="1:17">
      <c r="A6088" s="1">
        <v>6085</v>
      </c>
      <c r="B6088" s="1"/>
      <c r="C6088" s="1"/>
      <c r="D6088" s="1"/>
      <c r="E6088" s="6"/>
      <c r="F6088" s="1"/>
      <c r="G6088" s="1" t="str">
        <f>IF(ISNA(VLOOKUP($C6088,'DTEN TCAP Linkage deviceId'!$A$1:$A$20000,1,FALSE)),"No","Yes")</f>
        <v>No</v>
      </c>
      <c r="H6088" s="1" t="str">
        <f>IF(ISNA(VLOOKUP($C6088,'Provisioning Requester'!$F$3:$H$20000,2,FALSE)),"No","Yes")</f>
        <v>No</v>
      </c>
      <c r="I6088" s="1" t="str">
        <f>IF($H6088="Yes",VLOOKUP($C6088,'Provisioning Requester'!$F$3:$H$20000,3,FALSE),"-")</f>
        <v>-</v>
      </c>
      <c r="J6088" s="1" t="str">
        <f>IF(OR(D6088="SVCP", E6088="TRUE"), "No", IF(ISNA(VLOOKUP($C6088,'ProvResponder deviceId'!$A$1:$A$20000,1,FALSE)),"No","Yes"))</f>
        <v>No</v>
      </c>
      <c r="K6088" s="1" t="str">
        <f>IF($J6088="Yes",VLOOKUP($C6088,'ProvResponder deviceId'!$A$1:$C$20000,3,FALSE),"-")</f>
        <v>-</v>
      </c>
      <c r="L6088" s="1" t="str">
        <f t="shared" si="190"/>
        <v/>
      </c>
      <c r="M6088" s="1" t="str">
        <f t="shared" si="191"/>
        <v/>
      </c>
      <c r="N6088" s="1" t="str">
        <f>IF(ISBLANK($C6088),"",IF(ISNA(VLOOKUP($L6088,'result messages'!$H$3:$L$11,2,FALSE)),VLOOKUP($M6088,'result messages'!$H$3:$L$11,2,FALSE),VLOOKUP($L6088,'result messages'!$H$3:$L$11,2,FALSE)))</f>
        <v/>
      </c>
      <c r="O6088" s="1" t="str">
        <f>IF(ISBLANK($C6088),"",IF(ISNA(VLOOKUP($L6088,'result messages'!$H$3:$L$11,3,FALSE)),VLOOKUP($M6088,'result messages'!$H$3:$L$11,3,FALSE),VLOOKUP($L6088,'result messages'!$H$3:$L$11,3,FALSE)))</f>
        <v/>
      </c>
      <c r="P6088" s="1" t="str">
        <f>IF(ISBLANK($C6088),"",IF(ISNA(VLOOKUP($L6088,'result messages'!$H$3:$L$11,4,FALSE)),VLOOKUP($M6088,'result messages'!$H$3:$L$11,4,FALSE),VLOOKUP($L6088,'result messages'!$H$3:$L$11,4,FALSE)))</f>
        <v/>
      </c>
      <c r="Q6088" s="1" t="str">
        <f>IF(ISBLANK($C6088),"",IF(ISNA(VLOOKUP($L6088,'result messages'!$H$3:$L$11,5,FALSE)),VLOOKUP($M6088,'result messages'!$H$3:$L$11,5,FALSE),VLOOKUP($L6088,'result messages'!$H$3:$L$11,5,FALSE)))</f>
        <v/>
      </c>
    </row>
    <row r="6089" spans="1:17">
      <c r="A6089" s="1">
        <v>6086</v>
      </c>
      <c r="B6089" s="1"/>
      <c r="C6089" s="1"/>
      <c r="D6089" s="1"/>
      <c r="E6089" s="6"/>
      <c r="F6089" s="1"/>
      <c r="G6089" s="1" t="str">
        <f>IF(ISNA(VLOOKUP($C6089,'DTEN TCAP Linkage deviceId'!$A$1:$A$20000,1,FALSE)),"No","Yes")</f>
        <v>No</v>
      </c>
      <c r="H6089" s="1" t="str">
        <f>IF(ISNA(VLOOKUP($C6089,'Provisioning Requester'!$F$3:$H$20000,2,FALSE)),"No","Yes")</f>
        <v>No</v>
      </c>
      <c r="I6089" s="1" t="str">
        <f>IF($H6089="Yes",VLOOKUP($C6089,'Provisioning Requester'!$F$3:$H$20000,3,FALSE),"-")</f>
        <v>-</v>
      </c>
      <c r="J6089" s="1" t="str">
        <f>IF(OR(D6089="SVCP", E6089="TRUE"), "No", IF(ISNA(VLOOKUP($C6089,'ProvResponder deviceId'!$A$1:$A$20000,1,FALSE)),"No","Yes"))</f>
        <v>No</v>
      </c>
      <c r="K6089" s="1" t="str">
        <f>IF($J6089="Yes",VLOOKUP($C6089,'ProvResponder deviceId'!$A$1:$C$20000,3,FALSE),"-")</f>
        <v>-</v>
      </c>
      <c r="L6089" s="1" t="str">
        <f t="shared" si="190"/>
        <v/>
      </c>
      <c r="M6089" s="1" t="str">
        <f t="shared" si="191"/>
        <v/>
      </c>
      <c r="N6089" s="1" t="str">
        <f>IF(ISBLANK($C6089),"",IF(ISNA(VLOOKUP($L6089,'result messages'!$H$3:$L$11,2,FALSE)),VLOOKUP($M6089,'result messages'!$H$3:$L$11,2,FALSE),VLOOKUP($L6089,'result messages'!$H$3:$L$11,2,FALSE)))</f>
        <v/>
      </c>
      <c r="O6089" s="1" t="str">
        <f>IF(ISBLANK($C6089),"",IF(ISNA(VLOOKUP($L6089,'result messages'!$H$3:$L$11,3,FALSE)),VLOOKUP($M6089,'result messages'!$H$3:$L$11,3,FALSE),VLOOKUP($L6089,'result messages'!$H$3:$L$11,3,FALSE)))</f>
        <v/>
      </c>
      <c r="P6089" s="1" t="str">
        <f>IF(ISBLANK($C6089),"",IF(ISNA(VLOOKUP($L6089,'result messages'!$H$3:$L$11,4,FALSE)),VLOOKUP($M6089,'result messages'!$H$3:$L$11,4,FALSE),VLOOKUP($L6089,'result messages'!$H$3:$L$11,4,FALSE)))</f>
        <v/>
      </c>
      <c r="Q6089" s="1" t="str">
        <f>IF(ISBLANK($C6089),"",IF(ISNA(VLOOKUP($L6089,'result messages'!$H$3:$L$11,5,FALSE)),VLOOKUP($M6089,'result messages'!$H$3:$L$11,5,FALSE),VLOOKUP($L6089,'result messages'!$H$3:$L$11,5,FALSE)))</f>
        <v/>
      </c>
    </row>
    <row r="6090" spans="1:17">
      <c r="A6090" s="1">
        <v>6087</v>
      </c>
      <c r="B6090" s="1"/>
      <c r="C6090" s="1"/>
      <c r="D6090" s="1"/>
      <c r="E6090" s="6"/>
      <c r="F6090" s="1"/>
      <c r="G6090" s="1" t="str">
        <f>IF(ISNA(VLOOKUP($C6090,'DTEN TCAP Linkage deviceId'!$A$1:$A$20000,1,FALSE)),"No","Yes")</f>
        <v>No</v>
      </c>
      <c r="H6090" s="1" t="str">
        <f>IF(ISNA(VLOOKUP($C6090,'Provisioning Requester'!$F$3:$H$20000,2,FALSE)),"No","Yes")</f>
        <v>No</v>
      </c>
      <c r="I6090" s="1" t="str">
        <f>IF($H6090="Yes",VLOOKUP($C6090,'Provisioning Requester'!$F$3:$H$20000,3,FALSE),"-")</f>
        <v>-</v>
      </c>
      <c r="J6090" s="1" t="str">
        <f>IF(OR(D6090="SVCP", E6090="TRUE"), "No", IF(ISNA(VLOOKUP($C6090,'ProvResponder deviceId'!$A$1:$A$20000,1,FALSE)),"No","Yes"))</f>
        <v>No</v>
      </c>
      <c r="K6090" s="1" t="str">
        <f>IF($J6090="Yes",VLOOKUP($C6090,'ProvResponder deviceId'!$A$1:$C$20000,3,FALSE),"-")</f>
        <v>-</v>
      </c>
      <c r="L6090" s="1" t="str">
        <f t="shared" si="190"/>
        <v/>
      </c>
      <c r="M6090" s="1" t="str">
        <f t="shared" si="191"/>
        <v/>
      </c>
      <c r="N6090" s="1" t="str">
        <f>IF(ISBLANK($C6090),"",IF(ISNA(VLOOKUP($L6090,'result messages'!$H$3:$L$11,2,FALSE)),VLOOKUP($M6090,'result messages'!$H$3:$L$11,2,FALSE),VLOOKUP($L6090,'result messages'!$H$3:$L$11,2,FALSE)))</f>
        <v/>
      </c>
      <c r="O6090" s="1" t="str">
        <f>IF(ISBLANK($C6090),"",IF(ISNA(VLOOKUP($L6090,'result messages'!$H$3:$L$11,3,FALSE)),VLOOKUP($M6090,'result messages'!$H$3:$L$11,3,FALSE),VLOOKUP($L6090,'result messages'!$H$3:$L$11,3,FALSE)))</f>
        <v/>
      </c>
      <c r="P6090" s="1" t="str">
        <f>IF(ISBLANK($C6090),"",IF(ISNA(VLOOKUP($L6090,'result messages'!$H$3:$L$11,4,FALSE)),VLOOKUP($M6090,'result messages'!$H$3:$L$11,4,FALSE),VLOOKUP($L6090,'result messages'!$H$3:$L$11,4,FALSE)))</f>
        <v/>
      </c>
      <c r="Q6090" s="1" t="str">
        <f>IF(ISBLANK($C6090),"",IF(ISNA(VLOOKUP($L6090,'result messages'!$H$3:$L$11,5,FALSE)),VLOOKUP($M6090,'result messages'!$H$3:$L$11,5,FALSE),VLOOKUP($L6090,'result messages'!$H$3:$L$11,5,FALSE)))</f>
        <v/>
      </c>
    </row>
    <row r="6091" spans="1:17">
      <c r="A6091" s="1">
        <v>6088</v>
      </c>
      <c r="B6091" s="1"/>
      <c r="C6091" s="1"/>
      <c r="D6091" s="1"/>
      <c r="E6091" s="6"/>
      <c r="F6091" s="1"/>
      <c r="G6091" s="1" t="str">
        <f>IF(ISNA(VLOOKUP($C6091,'DTEN TCAP Linkage deviceId'!$A$1:$A$20000,1,FALSE)),"No","Yes")</f>
        <v>No</v>
      </c>
      <c r="H6091" s="1" t="str">
        <f>IF(ISNA(VLOOKUP($C6091,'Provisioning Requester'!$F$3:$H$20000,2,FALSE)),"No","Yes")</f>
        <v>No</v>
      </c>
      <c r="I6091" s="1" t="str">
        <f>IF($H6091="Yes",VLOOKUP($C6091,'Provisioning Requester'!$F$3:$H$20000,3,FALSE),"-")</f>
        <v>-</v>
      </c>
      <c r="J6091" s="1" t="str">
        <f>IF(OR(D6091="SVCP", E6091="TRUE"), "No", IF(ISNA(VLOOKUP($C6091,'ProvResponder deviceId'!$A$1:$A$20000,1,FALSE)),"No","Yes"))</f>
        <v>No</v>
      </c>
      <c r="K6091" s="1" t="str">
        <f>IF($J6091="Yes",VLOOKUP($C6091,'ProvResponder deviceId'!$A$1:$C$20000,3,FALSE),"-")</f>
        <v>-</v>
      </c>
      <c r="L6091" s="1" t="str">
        <f t="shared" si="190"/>
        <v/>
      </c>
      <c r="M6091" s="1" t="str">
        <f t="shared" si="191"/>
        <v/>
      </c>
      <c r="N6091" s="1" t="str">
        <f>IF(ISBLANK($C6091),"",IF(ISNA(VLOOKUP($L6091,'result messages'!$H$3:$L$11,2,FALSE)),VLOOKUP($M6091,'result messages'!$H$3:$L$11,2,FALSE),VLOOKUP($L6091,'result messages'!$H$3:$L$11,2,FALSE)))</f>
        <v/>
      </c>
      <c r="O6091" s="1" t="str">
        <f>IF(ISBLANK($C6091),"",IF(ISNA(VLOOKUP($L6091,'result messages'!$H$3:$L$11,3,FALSE)),VLOOKUP($M6091,'result messages'!$H$3:$L$11,3,FALSE),VLOOKUP($L6091,'result messages'!$H$3:$L$11,3,FALSE)))</f>
        <v/>
      </c>
      <c r="P6091" s="1" t="str">
        <f>IF(ISBLANK($C6091),"",IF(ISNA(VLOOKUP($L6091,'result messages'!$H$3:$L$11,4,FALSE)),VLOOKUP($M6091,'result messages'!$H$3:$L$11,4,FALSE),VLOOKUP($L6091,'result messages'!$H$3:$L$11,4,FALSE)))</f>
        <v/>
      </c>
      <c r="Q6091" s="1" t="str">
        <f>IF(ISBLANK($C6091),"",IF(ISNA(VLOOKUP($L6091,'result messages'!$H$3:$L$11,5,FALSE)),VLOOKUP($M6091,'result messages'!$H$3:$L$11,5,FALSE),VLOOKUP($L6091,'result messages'!$H$3:$L$11,5,FALSE)))</f>
        <v/>
      </c>
    </row>
    <row r="6092" spans="1:17">
      <c r="A6092" s="1">
        <v>6089</v>
      </c>
      <c r="B6092" s="1"/>
      <c r="C6092" s="1"/>
      <c r="D6092" s="1"/>
      <c r="E6092" s="6"/>
      <c r="F6092" s="1"/>
      <c r="G6092" s="1" t="str">
        <f>IF(ISNA(VLOOKUP($C6092,'DTEN TCAP Linkage deviceId'!$A$1:$A$20000,1,FALSE)),"No","Yes")</f>
        <v>No</v>
      </c>
      <c r="H6092" s="1" t="str">
        <f>IF(ISNA(VLOOKUP($C6092,'Provisioning Requester'!$F$3:$H$20000,2,FALSE)),"No","Yes")</f>
        <v>No</v>
      </c>
      <c r="I6092" s="1" t="str">
        <f>IF($H6092="Yes",VLOOKUP($C6092,'Provisioning Requester'!$F$3:$H$20000,3,FALSE),"-")</f>
        <v>-</v>
      </c>
      <c r="J6092" s="1" t="str">
        <f>IF(OR(D6092="SVCP", E6092="TRUE"), "No", IF(ISNA(VLOOKUP($C6092,'ProvResponder deviceId'!$A$1:$A$20000,1,FALSE)),"No","Yes"))</f>
        <v>No</v>
      </c>
      <c r="K6092" s="1" t="str">
        <f>IF($J6092="Yes",VLOOKUP($C6092,'ProvResponder deviceId'!$A$1:$C$20000,3,FALSE),"-")</f>
        <v>-</v>
      </c>
      <c r="L6092" s="1" t="str">
        <f t="shared" si="190"/>
        <v/>
      </c>
      <c r="M6092" s="1" t="str">
        <f t="shared" si="191"/>
        <v/>
      </c>
      <c r="N6092" s="1" t="str">
        <f>IF(ISBLANK($C6092),"",IF(ISNA(VLOOKUP($L6092,'result messages'!$H$3:$L$11,2,FALSE)),VLOOKUP($M6092,'result messages'!$H$3:$L$11,2,FALSE),VLOOKUP($L6092,'result messages'!$H$3:$L$11,2,FALSE)))</f>
        <v/>
      </c>
      <c r="O6092" s="1" t="str">
        <f>IF(ISBLANK($C6092),"",IF(ISNA(VLOOKUP($L6092,'result messages'!$H$3:$L$11,3,FALSE)),VLOOKUP($M6092,'result messages'!$H$3:$L$11,3,FALSE),VLOOKUP($L6092,'result messages'!$H$3:$L$11,3,FALSE)))</f>
        <v/>
      </c>
      <c r="P6092" s="1" t="str">
        <f>IF(ISBLANK($C6092),"",IF(ISNA(VLOOKUP($L6092,'result messages'!$H$3:$L$11,4,FALSE)),VLOOKUP($M6092,'result messages'!$H$3:$L$11,4,FALSE),VLOOKUP($L6092,'result messages'!$H$3:$L$11,4,FALSE)))</f>
        <v/>
      </c>
      <c r="Q6092" s="1" t="str">
        <f>IF(ISBLANK($C6092),"",IF(ISNA(VLOOKUP($L6092,'result messages'!$H$3:$L$11,5,FALSE)),VLOOKUP($M6092,'result messages'!$H$3:$L$11,5,FALSE),VLOOKUP($L6092,'result messages'!$H$3:$L$11,5,FALSE)))</f>
        <v/>
      </c>
    </row>
    <row r="6093" spans="1:17">
      <c r="A6093" s="1">
        <v>6090</v>
      </c>
      <c r="B6093" s="1"/>
      <c r="C6093" s="1"/>
      <c r="D6093" s="1"/>
      <c r="E6093" s="6"/>
      <c r="F6093" s="1"/>
      <c r="G6093" s="1" t="str">
        <f>IF(ISNA(VLOOKUP($C6093,'DTEN TCAP Linkage deviceId'!$A$1:$A$20000,1,FALSE)),"No","Yes")</f>
        <v>No</v>
      </c>
      <c r="H6093" s="1" t="str">
        <f>IF(ISNA(VLOOKUP($C6093,'Provisioning Requester'!$F$3:$H$20000,2,FALSE)),"No","Yes")</f>
        <v>No</v>
      </c>
      <c r="I6093" s="1" t="str">
        <f>IF($H6093="Yes",VLOOKUP($C6093,'Provisioning Requester'!$F$3:$H$20000,3,FALSE),"-")</f>
        <v>-</v>
      </c>
      <c r="J6093" s="1" t="str">
        <f>IF(OR(D6093="SVCP", E6093="TRUE"), "No", IF(ISNA(VLOOKUP($C6093,'ProvResponder deviceId'!$A$1:$A$20000,1,FALSE)),"No","Yes"))</f>
        <v>No</v>
      </c>
      <c r="K6093" s="1" t="str">
        <f>IF($J6093="Yes",VLOOKUP($C6093,'ProvResponder deviceId'!$A$1:$C$20000,3,FALSE),"-")</f>
        <v>-</v>
      </c>
      <c r="L6093" s="1" t="str">
        <f t="shared" si="190"/>
        <v/>
      </c>
      <c r="M6093" s="1" t="str">
        <f t="shared" si="191"/>
        <v/>
      </c>
      <c r="N6093" s="1" t="str">
        <f>IF(ISBLANK($C6093),"",IF(ISNA(VLOOKUP($L6093,'result messages'!$H$3:$L$11,2,FALSE)),VLOOKUP($M6093,'result messages'!$H$3:$L$11,2,FALSE),VLOOKUP($L6093,'result messages'!$H$3:$L$11,2,FALSE)))</f>
        <v/>
      </c>
      <c r="O6093" s="1" t="str">
        <f>IF(ISBLANK($C6093),"",IF(ISNA(VLOOKUP($L6093,'result messages'!$H$3:$L$11,3,FALSE)),VLOOKUP($M6093,'result messages'!$H$3:$L$11,3,FALSE),VLOOKUP($L6093,'result messages'!$H$3:$L$11,3,FALSE)))</f>
        <v/>
      </c>
      <c r="P6093" s="1" t="str">
        <f>IF(ISBLANK($C6093),"",IF(ISNA(VLOOKUP($L6093,'result messages'!$H$3:$L$11,4,FALSE)),VLOOKUP($M6093,'result messages'!$H$3:$L$11,4,FALSE),VLOOKUP($L6093,'result messages'!$H$3:$L$11,4,FALSE)))</f>
        <v/>
      </c>
      <c r="Q6093" s="1" t="str">
        <f>IF(ISBLANK($C6093),"",IF(ISNA(VLOOKUP($L6093,'result messages'!$H$3:$L$11,5,FALSE)),VLOOKUP($M6093,'result messages'!$H$3:$L$11,5,FALSE),VLOOKUP($L6093,'result messages'!$H$3:$L$11,5,FALSE)))</f>
        <v/>
      </c>
    </row>
    <row r="6094" spans="1:17">
      <c r="A6094" s="1">
        <v>6091</v>
      </c>
      <c r="B6094" s="1"/>
      <c r="C6094" s="1"/>
      <c r="D6094" s="1"/>
      <c r="E6094" s="6"/>
      <c r="F6094" s="1"/>
      <c r="G6094" s="1" t="str">
        <f>IF(ISNA(VLOOKUP($C6094,'DTEN TCAP Linkage deviceId'!$A$1:$A$20000,1,FALSE)),"No","Yes")</f>
        <v>No</v>
      </c>
      <c r="H6094" s="1" t="str">
        <f>IF(ISNA(VLOOKUP($C6094,'Provisioning Requester'!$F$3:$H$20000,2,FALSE)),"No","Yes")</f>
        <v>No</v>
      </c>
      <c r="I6094" s="1" t="str">
        <f>IF($H6094="Yes",VLOOKUP($C6094,'Provisioning Requester'!$F$3:$H$20000,3,FALSE),"-")</f>
        <v>-</v>
      </c>
      <c r="J6094" s="1" t="str">
        <f>IF(OR(D6094="SVCP", E6094="TRUE"), "No", IF(ISNA(VLOOKUP($C6094,'ProvResponder deviceId'!$A$1:$A$20000,1,FALSE)),"No","Yes"))</f>
        <v>No</v>
      </c>
      <c r="K6094" s="1" t="str">
        <f>IF($J6094="Yes",VLOOKUP($C6094,'ProvResponder deviceId'!$A$1:$C$20000,3,FALSE),"-")</f>
        <v>-</v>
      </c>
      <c r="L6094" s="1" t="str">
        <f t="shared" si="190"/>
        <v/>
      </c>
      <c r="M6094" s="1" t="str">
        <f t="shared" si="191"/>
        <v/>
      </c>
      <c r="N6094" s="1" t="str">
        <f>IF(ISBLANK($C6094),"",IF(ISNA(VLOOKUP($L6094,'result messages'!$H$3:$L$11,2,FALSE)),VLOOKUP($M6094,'result messages'!$H$3:$L$11,2,FALSE),VLOOKUP($L6094,'result messages'!$H$3:$L$11,2,FALSE)))</f>
        <v/>
      </c>
      <c r="O6094" s="1" t="str">
        <f>IF(ISBLANK($C6094),"",IF(ISNA(VLOOKUP($L6094,'result messages'!$H$3:$L$11,3,FALSE)),VLOOKUP($M6094,'result messages'!$H$3:$L$11,3,FALSE),VLOOKUP($L6094,'result messages'!$H$3:$L$11,3,FALSE)))</f>
        <v/>
      </c>
      <c r="P6094" s="1" t="str">
        <f>IF(ISBLANK($C6094),"",IF(ISNA(VLOOKUP($L6094,'result messages'!$H$3:$L$11,4,FALSE)),VLOOKUP($M6094,'result messages'!$H$3:$L$11,4,FALSE),VLOOKUP($L6094,'result messages'!$H$3:$L$11,4,FALSE)))</f>
        <v/>
      </c>
      <c r="Q6094" s="1" t="str">
        <f>IF(ISBLANK($C6094),"",IF(ISNA(VLOOKUP($L6094,'result messages'!$H$3:$L$11,5,FALSE)),VLOOKUP($M6094,'result messages'!$H$3:$L$11,5,FALSE),VLOOKUP($L6094,'result messages'!$H$3:$L$11,5,FALSE)))</f>
        <v/>
      </c>
    </row>
    <row r="6095" spans="1:17">
      <c r="A6095" s="1">
        <v>6092</v>
      </c>
      <c r="B6095" s="1"/>
      <c r="C6095" s="1"/>
      <c r="D6095" s="1"/>
      <c r="E6095" s="6"/>
      <c r="F6095" s="1"/>
      <c r="G6095" s="1" t="str">
        <f>IF(ISNA(VLOOKUP($C6095,'DTEN TCAP Linkage deviceId'!$A$1:$A$20000,1,FALSE)),"No","Yes")</f>
        <v>No</v>
      </c>
      <c r="H6095" s="1" t="str">
        <f>IF(ISNA(VLOOKUP($C6095,'Provisioning Requester'!$F$3:$H$20000,2,FALSE)),"No","Yes")</f>
        <v>No</v>
      </c>
      <c r="I6095" s="1" t="str">
        <f>IF($H6095="Yes",VLOOKUP($C6095,'Provisioning Requester'!$F$3:$H$20000,3,FALSE),"-")</f>
        <v>-</v>
      </c>
      <c r="J6095" s="1" t="str">
        <f>IF(OR(D6095="SVCP", E6095="TRUE"), "No", IF(ISNA(VLOOKUP($C6095,'ProvResponder deviceId'!$A$1:$A$20000,1,FALSE)),"No","Yes"))</f>
        <v>No</v>
      </c>
      <c r="K6095" s="1" t="str">
        <f>IF($J6095="Yes",VLOOKUP($C6095,'ProvResponder deviceId'!$A$1:$C$20000,3,FALSE),"-")</f>
        <v>-</v>
      </c>
      <c r="L6095" s="1" t="str">
        <f t="shared" si="190"/>
        <v/>
      </c>
      <c r="M6095" s="1" t="str">
        <f t="shared" si="191"/>
        <v/>
      </c>
      <c r="N6095" s="1" t="str">
        <f>IF(ISBLANK($C6095),"",IF(ISNA(VLOOKUP($L6095,'result messages'!$H$3:$L$11,2,FALSE)),VLOOKUP($M6095,'result messages'!$H$3:$L$11,2,FALSE),VLOOKUP($L6095,'result messages'!$H$3:$L$11,2,FALSE)))</f>
        <v/>
      </c>
      <c r="O6095" s="1" t="str">
        <f>IF(ISBLANK($C6095),"",IF(ISNA(VLOOKUP($L6095,'result messages'!$H$3:$L$11,3,FALSE)),VLOOKUP($M6095,'result messages'!$H$3:$L$11,3,FALSE),VLOOKUP($L6095,'result messages'!$H$3:$L$11,3,FALSE)))</f>
        <v/>
      </c>
      <c r="P6095" s="1" t="str">
        <f>IF(ISBLANK($C6095),"",IF(ISNA(VLOOKUP($L6095,'result messages'!$H$3:$L$11,4,FALSE)),VLOOKUP($M6095,'result messages'!$H$3:$L$11,4,FALSE),VLOOKUP($L6095,'result messages'!$H$3:$L$11,4,FALSE)))</f>
        <v/>
      </c>
      <c r="Q6095" s="1" t="str">
        <f>IF(ISBLANK($C6095),"",IF(ISNA(VLOOKUP($L6095,'result messages'!$H$3:$L$11,5,FALSE)),VLOOKUP($M6095,'result messages'!$H$3:$L$11,5,FALSE),VLOOKUP($L6095,'result messages'!$H$3:$L$11,5,FALSE)))</f>
        <v/>
      </c>
    </row>
    <row r="6096" spans="1:17">
      <c r="A6096" s="1">
        <v>6093</v>
      </c>
      <c r="B6096" s="1"/>
      <c r="C6096" s="1"/>
      <c r="D6096" s="1"/>
      <c r="E6096" s="6"/>
      <c r="F6096" s="1"/>
      <c r="G6096" s="1" t="str">
        <f>IF(ISNA(VLOOKUP($C6096,'DTEN TCAP Linkage deviceId'!$A$1:$A$20000,1,FALSE)),"No","Yes")</f>
        <v>No</v>
      </c>
      <c r="H6096" s="1" t="str">
        <f>IF(ISNA(VLOOKUP($C6096,'Provisioning Requester'!$F$3:$H$20000,2,FALSE)),"No","Yes")</f>
        <v>No</v>
      </c>
      <c r="I6096" s="1" t="str">
        <f>IF($H6096="Yes",VLOOKUP($C6096,'Provisioning Requester'!$F$3:$H$20000,3,FALSE),"-")</f>
        <v>-</v>
      </c>
      <c r="J6096" s="1" t="str">
        <f>IF(OR(D6096="SVCP", E6096="TRUE"), "No", IF(ISNA(VLOOKUP($C6096,'ProvResponder deviceId'!$A$1:$A$20000,1,FALSE)),"No","Yes"))</f>
        <v>No</v>
      </c>
      <c r="K6096" s="1" t="str">
        <f>IF($J6096="Yes",VLOOKUP($C6096,'ProvResponder deviceId'!$A$1:$C$20000,3,FALSE),"-")</f>
        <v>-</v>
      </c>
      <c r="L6096" s="1" t="str">
        <f t="shared" si="190"/>
        <v/>
      </c>
      <c r="M6096" s="1" t="str">
        <f t="shared" si="191"/>
        <v/>
      </c>
      <c r="N6096" s="1" t="str">
        <f>IF(ISBLANK($C6096),"",IF(ISNA(VLOOKUP($L6096,'result messages'!$H$3:$L$11,2,FALSE)),VLOOKUP($M6096,'result messages'!$H$3:$L$11,2,FALSE),VLOOKUP($L6096,'result messages'!$H$3:$L$11,2,FALSE)))</f>
        <v/>
      </c>
      <c r="O6096" s="1" t="str">
        <f>IF(ISBLANK($C6096),"",IF(ISNA(VLOOKUP($L6096,'result messages'!$H$3:$L$11,3,FALSE)),VLOOKUP($M6096,'result messages'!$H$3:$L$11,3,FALSE),VLOOKUP($L6096,'result messages'!$H$3:$L$11,3,FALSE)))</f>
        <v/>
      </c>
      <c r="P6096" s="1" t="str">
        <f>IF(ISBLANK($C6096),"",IF(ISNA(VLOOKUP($L6096,'result messages'!$H$3:$L$11,4,FALSE)),VLOOKUP($M6096,'result messages'!$H$3:$L$11,4,FALSE),VLOOKUP($L6096,'result messages'!$H$3:$L$11,4,FALSE)))</f>
        <v/>
      </c>
      <c r="Q6096" s="1" t="str">
        <f>IF(ISBLANK($C6096),"",IF(ISNA(VLOOKUP($L6096,'result messages'!$H$3:$L$11,5,FALSE)),VLOOKUP($M6096,'result messages'!$H$3:$L$11,5,FALSE),VLOOKUP($L6096,'result messages'!$H$3:$L$11,5,FALSE)))</f>
        <v/>
      </c>
    </row>
    <row r="6097" spans="1:17">
      <c r="A6097" s="1">
        <v>6094</v>
      </c>
      <c r="B6097" s="1"/>
      <c r="C6097" s="1"/>
      <c r="D6097" s="1"/>
      <c r="E6097" s="6"/>
      <c r="F6097" s="1"/>
      <c r="G6097" s="1" t="str">
        <f>IF(ISNA(VLOOKUP($C6097,'DTEN TCAP Linkage deviceId'!$A$1:$A$20000,1,FALSE)),"No","Yes")</f>
        <v>No</v>
      </c>
      <c r="H6097" s="1" t="str">
        <f>IF(ISNA(VLOOKUP($C6097,'Provisioning Requester'!$F$3:$H$20000,2,FALSE)),"No","Yes")</f>
        <v>No</v>
      </c>
      <c r="I6097" s="1" t="str">
        <f>IF($H6097="Yes",VLOOKUP($C6097,'Provisioning Requester'!$F$3:$H$20000,3,FALSE),"-")</f>
        <v>-</v>
      </c>
      <c r="J6097" s="1" t="str">
        <f>IF(OR(D6097="SVCP", E6097="TRUE"), "No", IF(ISNA(VLOOKUP($C6097,'ProvResponder deviceId'!$A$1:$A$20000,1,FALSE)),"No","Yes"))</f>
        <v>No</v>
      </c>
      <c r="K6097" s="1" t="str">
        <f>IF($J6097="Yes",VLOOKUP($C6097,'ProvResponder deviceId'!$A$1:$C$20000,3,FALSE),"-")</f>
        <v>-</v>
      </c>
      <c r="L6097" s="1" t="str">
        <f t="shared" si="190"/>
        <v/>
      </c>
      <c r="M6097" s="1" t="str">
        <f t="shared" si="191"/>
        <v/>
      </c>
      <c r="N6097" s="1" t="str">
        <f>IF(ISBLANK($C6097),"",IF(ISNA(VLOOKUP($L6097,'result messages'!$H$3:$L$11,2,FALSE)),VLOOKUP($M6097,'result messages'!$H$3:$L$11,2,FALSE),VLOOKUP($L6097,'result messages'!$H$3:$L$11,2,FALSE)))</f>
        <v/>
      </c>
      <c r="O6097" s="1" t="str">
        <f>IF(ISBLANK($C6097),"",IF(ISNA(VLOOKUP($L6097,'result messages'!$H$3:$L$11,3,FALSE)),VLOOKUP($M6097,'result messages'!$H$3:$L$11,3,FALSE),VLOOKUP($L6097,'result messages'!$H$3:$L$11,3,FALSE)))</f>
        <v/>
      </c>
      <c r="P6097" s="1" t="str">
        <f>IF(ISBLANK($C6097),"",IF(ISNA(VLOOKUP($L6097,'result messages'!$H$3:$L$11,4,FALSE)),VLOOKUP($M6097,'result messages'!$H$3:$L$11,4,FALSE),VLOOKUP($L6097,'result messages'!$H$3:$L$11,4,FALSE)))</f>
        <v/>
      </c>
      <c r="Q6097" s="1" t="str">
        <f>IF(ISBLANK($C6097),"",IF(ISNA(VLOOKUP($L6097,'result messages'!$H$3:$L$11,5,FALSE)),VLOOKUP($M6097,'result messages'!$H$3:$L$11,5,FALSE),VLOOKUP($L6097,'result messages'!$H$3:$L$11,5,FALSE)))</f>
        <v/>
      </c>
    </row>
    <row r="6098" spans="1:17">
      <c r="A6098" s="1">
        <v>6095</v>
      </c>
      <c r="B6098" s="1"/>
      <c r="C6098" s="1"/>
      <c r="D6098" s="1"/>
      <c r="E6098" s="6"/>
      <c r="F6098" s="1"/>
      <c r="G6098" s="1" t="str">
        <f>IF(ISNA(VLOOKUP($C6098,'DTEN TCAP Linkage deviceId'!$A$1:$A$20000,1,FALSE)),"No","Yes")</f>
        <v>No</v>
      </c>
      <c r="H6098" s="1" t="str">
        <f>IF(ISNA(VLOOKUP($C6098,'Provisioning Requester'!$F$3:$H$20000,2,FALSE)),"No","Yes")</f>
        <v>No</v>
      </c>
      <c r="I6098" s="1" t="str">
        <f>IF($H6098="Yes",VLOOKUP($C6098,'Provisioning Requester'!$F$3:$H$20000,3,FALSE),"-")</f>
        <v>-</v>
      </c>
      <c r="J6098" s="1" t="str">
        <f>IF(OR(D6098="SVCP", E6098="TRUE"), "No", IF(ISNA(VLOOKUP($C6098,'ProvResponder deviceId'!$A$1:$A$20000,1,FALSE)),"No","Yes"))</f>
        <v>No</v>
      </c>
      <c r="K6098" s="1" t="str">
        <f>IF($J6098="Yes",VLOOKUP($C6098,'ProvResponder deviceId'!$A$1:$C$20000,3,FALSE),"-")</f>
        <v>-</v>
      </c>
      <c r="L6098" s="1" t="str">
        <f t="shared" si="190"/>
        <v/>
      </c>
      <c r="M6098" s="1" t="str">
        <f t="shared" si="191"/>
        <v/>
      </c>
      <c r="N6098" s="1" t="str">
        <f>IF(ISBLANK($C6098),"",IF(ISNA(VLOOKUP($L6098,'result messages'!$H$3:$L$11,2,FALSE)),VLOOKUP($M6098,'result messages'!$H$3:$L$11,2,FALSE),VLOOKUP($L6098,'result messages'!$H$3:$L$11,2,FALSE)))</f>
        <v/>
      </c>
      <c r="O6098" s="1" t="str">
        <f>IF(ISBLANK($C6098),"",IF(ISNA(VLOOKUP($L6098,'result messages'!$H$3:$L$11,3,FALSE)),VLOOKUP($M6098,'result messages'!$H$3:$L$11,3,FALSE),VLOOKUP($L6098,'result messages'!$H$3:$L$11,3,FALSE)))</f>
        <v/>
      </c>
      <c r="P6098" s="1" t="str">
        <f>IF(ISBLANK($C6098),"",IF(ISNA(VLOOKUP($L6098,'result messages'!$H$3:$L$11,4,FALSE)),VLOOKUP($M6098,'result messages'!$H$3:$L$11,4,FALSE),VLOOKUP($L6098,'result messages'!$H$3:$L$11,4,FALSE)))</f>
        <v/>
      </c>
      <c r="Q6098" s="1" t="str">
        <f>IF(ISBLANK($C6098),"",IF(ISNA(VLOOKUP($L6098,'result messages'!$H$3:$L$11,5,FALSE)),VLOOKUP($M6098,'result messages'!$H$3:$L$11,5,FALSE),VLOOKUP($L6098,'result messages'!$H$3:$L$11,5,FALSE)))</f>
        <v/>
      </c>
    </row>
    <row r="6099" spans="1:17">
      <c r="A6099" s="1">
        <v>6096</v>
      </c>
      <c r="B6099" s="1"/>
      <c r="C6099" s="1"/>
      <c r="D6099" s="1"/>
      <c r="E6099" s="6"/>
      <c r="F6099" s="1"/>
      <c r="G6099" s="1" t="str">
        <f>IF(ISNA(VLOOKUP($C6099,'DTEN TCAP Linkage deviceId'!$A$1:$A$20000,1,FALSE)),"No","Yes")</f>
        <v>No</v>
      </c>
      <c r="H6099" s="1" t="str">
        <f>IF(ISNA(VLOOKUP($C6099,'Provisioning Requester'!$F$3:$H$20000,2,FALSE)),"No","Yes")</f>
        <v>No</v>
      </c>
      <c r="I6099" s="1" t="str">
        <f>IF($H6099="Yes",VLOOKUP($C6099,'Provisioning Requester'!$F$3:$H$20000,3,FALSE),"-")</f>
        <v>-</v>
      </c>
      <c r="J6099" s="1" t="str">
        <f>IF(OR(D6099="SVCP", E6099="TRUE"), "No", IF(ISNA(VLOOKUP($C6099,'ProvResponder deviceId'!$A$1:$A$20000,1,FALSE)),"No","Yes"))</f>
        <v>No</v>
      </c>
      <c r="K6099" s="1" t="str">
        <f>IF($J6099="Yes",VLOOKUP($C6099,'ProvResponder deviceId'!$A$1:$C$20000,3,FALSE),"-")</f>
        <v>-</v>
      </c>
      <c r="L6099" s="1" t="str">
        <f t="shared" si="190"/>
        <v/>
      </c>
      <c r="M6099" s="1" t="str">
        <f t="shared" si="191"/>
        <v/>
      </c>
      <c r="N6099" s="1" t="str">
        <f>IF(ISBLANK($C6099),"",IF(ISNA(VLOOKUP($L6099,'result messages'!$H$3:$L$11,2,FALSE)),VLOOKUP($M6099,'result messages'!$H$3:$L$11,2,FALSE),VLOOKUP($L6099,'result messages'!$H$3:$L$11,2,FALSE)))</f>
        <v/>
      </c>
      <c r="O6099" s="1" t="str">
        <f>IF(ISBLANK($C6099),"",IF(ISNA(VLOOKUP($L6099,'result messages'!$H$3:$L$11,3,FALSE)),VLOOKUP($M6099,'result messages'!$H$3:$L$11,3,FALSE),VLOOKUP($L6099,'result messages'!$H$3:$L$11,3,FALSE)))</f>
        <v/>
      </c>
      <c r="P6099" s="1" t="str">
        <f>IF(ISBLANK($C6099),"",IF(ISNA(VLOOKUP($L6099,'result messages'!$H$3:$L$11,4,FALSE)),VLOOKUP($M6099,'result messages'!$H$3:$L$11,4,FALSE),VLOOKUP($L6099,'result messages'!$H$3:$L$11,4,FALSE)))</f>
        <v/>
      </c>
      <c r="Q6099" s="1" t="str">
        <f>IF(ISBLANK($C6099),"",IF(ISNA(VLOOKUP($L6099,'result messages'!$H$3:$L$11,5,FALSE)),VLOOKUP($M6099,'result messages'!$H$3:$L$11,5,FALSE),VLOOKUP($L6099,'result messages'!$H$3:$L$11,5,FALSE)))</f>
        <v/>
      </c>
    </row>
    <row r="6100" spans="1:17">
      <c r="A6100" s="1">
        <v>6097</v>
      </c>
      <c r="B6100" s="1"/>
      <c r="C6100" s="1"/>
      <c r="D6100" s="1"/>
      <c r="E6100" s="6"/>
      <c r="F6100" s="1"/>
      <c r="G6100" s="1" t="str">
        <f>IF(ISNA(VLOOKUP($C6100,'DTEN TCAP Linkage deviceId'!$A$1:$A$20000,1,FALSE)),"No","Yes")</f>
        <v>No</v>
      </c>
      <c r="H6100" s="1" t="str">
        <f>IF(ISNA(VLOOKUP($C6100,'Provisioning Requester'!$F$3:$H$20000,2,FALSE)),"No","Yes")</f>
        <v>No</v>
      </c>
      <c r="I6100" s="1" t="str">
        <f>IF($H6100="Yes",VLOOKUP($C6100,'Provisioning Requester'!$F$3:$H$20000,3,FALSE),"-")</f>
        <v>-</v>
      </c>
      <c r="J6100" s="1" t="str">
        <f>IF(OR(D6100="SVCP", E6100="TRUE"), "No", IF(ISNA(VLOOKUP($C6100,'ProvResponder deviceId'!$A$1:$A$20000,1,FALSE)),"No","Yes"))</f>
        <v>No</v>
      </c>
      <c r="K6100" s="1" t="str">
        <f>IF($J6100="Yes",VLOOKUP($C6100,'ProvResponder deviceId'!$A$1:$C$20000,3,FALSE),"-")</f>
        <v>-</v>
      </c>
      <c r="L6100" s="1" t="str">
        <f t="shared" si="190"/>
        <v/>
      </c>
      <c r="M6100" s="1" t="str">
        <f t="shared" si="191"/>
        <v/>
      </c>
      <c r="N6100" s="1" t="str">
        <f>IF(ISBLANK($C6100),"",IF(ISNA(VLOOKUP($L6100,'result messages'!$H$3:$L$11,2,FALSE)),VLOOKUP($M6100,'result messages'!$H$3:$L$11,2,FALSE),VLOOKUP($L6100,'result messages'!$H$3:$L$11,2,FALSE)))</f>
        <v/>
      </c>
      <c r="O6100" s="1" t="str">
        <f>IF(ISBLANK($C6100),"",IF(ISNA(VLOOKUP($L6100,'result messages'!$H$3:$L$11,3,FALSE)),VLOOKUP($M6100,'result messages'!$H$3:$L$11,3,FALSE),VLOOKUP($L6100,'result messages'!$H$3:$L$11,3,FALSE)))</f>
        <v/>
      </c>
      <c r="P6100" s="1" t="str">
        <f>IF(ISBLANK($C6100),"",IF(ISNA(VLOOKUP($L6100,'result messages'!$H$3:$L$11,4,FALSE)),VLOOKUP($M6100,'result messages'!$H$3:$L$11,4,FALSE),VLOOKUP($L6100,'result messages'!$H$3:$L$11,4,FALSE)))</f>
        <v/>
      </c>
      <c r="Q6100" s="1" t="str">
        <f>IF(ISBLANK($C6100),"",IF(ISNA(VLOOKUP($L6100,'result messages'!$H$3:$L$11,5,FALSE)),VLOOKUP($M6100,'result messages'!$H$3:$L$11,5,FALSE),VLOOKUP($L6100,'result messages'!$H$3:$L$11,5,FALSE)))</f>
        <v/>
      </c>
    </row>
    <row r="6101" spans="1:17">
      <c r="A6101" s="1">
        <v>6098</v>
      </c>
      <c r="B6101" s="1"/>
      <c r="C6101" s="1"/>
      <c r="D6101" s="1"/>
      <c r="E6101" s="6"/>
      <c r="F6101" s="1"/>
      <c r="G6101" s="1" t="str">
        <f>IF(ISNA(VLOOKUP($C6101,'DTEN TCAP Linkage deviceId'!$A$1:$A$20000,1,FALSE)),"No","Yes")</f>
        <v>No</v>
      </c>
      <c r="H6101" s="1" t="str">
        <f>IF(ISNA(VLOOKUP($C6101,'Provisioning Requester'!$F$3:$H$20000,2,FALSE)),"No","Yes")</f>
        <v>No</v>
      </c>
      <c r="I6101" s="1" t="str">
        <f>IF($H6101="Yes",VLOOKUP($C6101,'Provisioning Requester'!$F$3:$H$20000,3,FALSE),"-")</f>
        <v>-</v>
      </c>
      <c r="J6101" s="1" t="str">
        <f>IF(OR(D6101="SVCP", E6101="TRUE"), "No", IF(ISNA(VLOOKUP($C6101,'ProvResponder deviceId'!$A$1:$A$20000,1,FALSE)),"No","Yes"))</f>
        <v>No</v>
      </c>
      <c r="K6101" s="1" t="str">
        <f>IF($J6101="Yes",VLOOKUP($C6101,'ProvResponder deviceId'!$A$1:$C$20000,3,FALSE),"-")</f>
        <v>-</v>
      </c>
      <c r="L6101" s="1" t="str">
        <f t="shared" si="190"/>
        <v/>
      </c>
      <c r="M6101" s="1" t="str">
        <f t="shared" si="191"/>
        <v/>
      </c>
      <c r="N6101" s="1" t="str">
        <f>IF(ISBLANK($C6101),"",IF(ISNA(VLOOKUP($L6101,'result messages'!$H$3:$L$11,2,FALSE)),VLOOKUP($M6101,'result messages'!$H$3:$L$11,2,FALSE),VLOOKUP($L6101,'result messages'!$H$3:$L$11,2,FALSE)))</f>
        <v/>
      </c>
      <c r="O6101" s="1" t="str">
        <f>IF(ISBLANK($C6101),"",IF(ISNA(VLOOKUP($L6101,'result messages'!$H$3:$L$11,3,FALSE)),VLOOKUP($M6101,'result messages'!$H$3:$L$11,3,FALSE),VLOOKUP($L6101,'result messages'!$H$3:$L$11,3,FALSE)))</f>
        <v/>
      </c>
      <c r="P6101" s="1" t="str">
        <f>IF(ISBLANK($C6101),"",IF(ISNA(VLOOKUP($L6101,'result messages'!$H$3:$L$11,4,FALSE)),VLOOKUP($M6101,'result messages'!$H$3:$L$11,4,FALSE),VLOOKUP($L6101,'result messages'!$H$3:$L$11,4,FALSE)))</f>
        <v/>
      </c>
      <c r="Q6101" s="1" t="str">
        <f>IF(ISBLANK($C6101),"",IF(ISNA(VLOOKUP($L6101,'result messages'!$H$3:$L$11,5,FALSE)),VLOOKUP($M6101,'result messages'!$H$3:$L$11,5,FALSE),VLOOKUP($L6101,'result messages'!$H$3:$L$11,5,FALSE)))</f>
        <v/>
      </c>
    </row>
    <row r="6102" spans="1:17">
      <c r="A6102" s="1">
        <v>6099</v>
      </c>
      <c r="B6102" s="1"/>
      <c r="C6102" s="1"/>
      <c r="D6102" s="1"/>
      <c r="E6102" s="6"/>
      <c r="F6102" s="1"/>
      <c r="G6102" s="1" t="str">
        <f>IF(ISNA(VLOOKUP($C6102,'DTEN TCAP Linkage deviceId'!$A$1:$A$20000,1,FALSE)),"No","Yes")</f>
        <v>No</v>
      </c>
      <c r="H6102" s="1" t="str">
        <f>IF(ISNA(VLOOKUP($C6102,'Provisioning Requester'!$F$3:$H$20000,2,FALSE)),"No","Yes")</f>
        <v>No</v>
      </c>
      <c r="I6102" s="1" t="str">
        <f>IF($H6102="Yes",VLOOKUP($C6102,'Provisioning Requester'!$F$3:$H$20000,3,FALSE),"-")</f>
        <v>-</v>
      </c>
      <c r="J6102" s="1" t="str">
        <f>IF(OR(D6102="SVCP", E6102="TRUE"), "No", IF(ISNA(VLOOKUP($C6102,'ProvResponder deviceId'!$A$1:$A$20000,1,FALSE)),"No","Yes"))</f>
        <v>No</v>
      </c>
      <c r="K6102" s="1" t="str">
        <f>IF($J6102="Yes",VLOOKUP($C6102,'ProvResponder deviceId'!$A$1:$C$20000,3,FALSE),"-")</f>
        <v>-</v>
      </c>
      <c r="L6102" s="1" t="str">
        <f t="shared" si="190"/>
        <v/>
      </c>
      <c r="M6102" s="1" t="str">
        <f t="shared" si="191"/>
        <v/>
      </c>
      <c r="N6102" s="1" t="str">
        <f>IF(ISBLANK($C6102),"",IF(ISNA(VLOOKUP($L6102,'result messages'!$H$3:$L$11,2,FALSE)),VLOOKUP($M6102,'result messages'!$H$3:$L$11,2,FALSE),VLOOKUP($L6102,'result messages'!$H$3:$L$11,2,FALSE)))</f>
        <v/>
      </c>
      <c r="O6102" s="1" t="str">
        <f>IF(ISBLANK($C6102),"",IF(ISNA(VLOOKUP($L6102,'result messages'!$H$3:$L$11,3,FALSE)),VLOOKUP($M6102,'result messages'!$H$3:$L$11,3,FALSE),VLOOKUP($L6102,'result messages'!$H$3:$L$11,3,FALSE)))</f>
        <v/>
      </c>
      <c r="P6102" s="1" t="str">
        <f>IF(ISBLANK($C6102),"",IF(ISNA(VLOOKUP($L6102,'result messages'!$H$3:$L$11,4,FALSE)),VLOOKUP($M6102,'result messages'!$H$3:$L$11,4,FALSE),VLOOKUP($L6102,'result messages'!$H$3:$L$11,4,FALSE)))</f>
        <v/>
      </c>
      <c r="Q6102" s="1" t="str">
        <f>IF(ISBLANK($C6102),"",IF(ISNA(VLOOKUP($L6102,'result messages'!$H$3:$L$11,5,FALSE)),VLOOKUP($M6102,'result messages'!$H$3:$L$11,5,FALSE),VLOOKUP($L6102,'result messages'!$H$3:$L$11,5,FALSE)))</f>
        <v/>
      </c>
    </row>
    <row r="6103" spans="1:17">
      <c r="A6103" s="1">
        <v>6100</v>
      </c>
      <c r="B6103" s="1"/>
      <c r="C6103" s="1"/>
      <c r="D6103" s="1"/>
      <c r="E6103" s="6"/>
      <c r="F6103" s="1"/>
      <c r="G6103" s="1" t="str">
        <f>IF(ISNA(VLOOKUP($C6103,'DTEN TCAP Linkage deviceId'!$A$1:$A$20000,1,FALSE)),"No","Yes")</f>
        <v>No</v>
      </c>
      <c r="H6103" s="1" t="str">
        <f>IF(ISNA(VLOOKUP($C6103,'Provisioning Requester'!$F$3:$H$20000,2,FALSE)),"No","Yes")</f>
        <v>No</v>
      </c>
      <c r="I6103" s="1" t="str">
        <f>IF($H6103="Yes",VLOOKUP($C6103,'Provisioning Requester'!$F$3:$H$20000,3,FALSE),"-")</f>
        <v>-</v>
      </c>
      <c r="J6103" s="1" t="str">
        <f>IF(OR(D6103="SVCP", E6103="TRUE"), "No", IF(ISNA(VLOOKUP($C6103,'ProvResponder deviceId'!$A$1:$A$20000,1,FALSE)),"No","Yes"))</f>
        <v>No</v>
      </c>
      <c r="K6103" s="1" t="str">
        <f>IF($J6103="Yes",VLOOKUP($C6103,'ProvResponder deviceId'!$A$1:$C$20000,3,FALSE),"-")</f>
        <v>-</v>
      </c>
      <c r="L6103" s="1" t="str">
        <f t="shared" si="190"/>
        <v/>
      </c>
      <c r="M6103" s="1" t="str">
        <f t="shared" si="191"/>
        <v/>
      </c>
      <c r="N6103" s="1" t="str">
        <f>IF(ISBLANK($C6103),"",IF(ISNA(VLOOKUP($L6103,'result messages'!$H$3:$L$11,2,FALSE)),VLOOKUP($M6103,'result messages'!$H$3:$L$11,2,FALSE),VLOOKUP($L6103,'result messages'!$H$3:$L$11,2,FALSE)))</f>
        <v/>
      </c>
      <c r="O6103" s="1" t="str">
        <f>IF(ISBLANK($C6103),"",IF(ISNA(VLOOKUP($L6103,'result messages'!$H$3:$L$11,3,FALSE)),VLOOKUP($M6103,'result messages'!$H$3:$L$11,3,FALSE),VLOOKUP($L6103,'result messages'!$H$3:$L$11,3,FALSE)))</f>
        <v/>
      </c>
      <c r="P6103" s="1" t="str">
        <f>IF(ISBLANK($C6103),"",IF(ISNA(VLOOKUP($L6103,'result messages'!$H$3:$L$11,4,FALSE)),VLOOKUP($M6103,'result messages'!$H$3:$L$11,4,FALSE),VLOOKUP($L6103,'result messages'!$H$3:$L$11,4,FALSE)))</f>
        <v/>
      </c>
      <c r="Q6103" s="1" t="str">
        <f>IF(ISBLANK($C6103),"",IF(ISNA(VLOOKUP($L6103,'result messages'!$H$3:$L$11,5,FALSE)),VLOOKUP($M6103,'result messages'!$H$3:$L$11,5,FALSE),VLOOKUP($L6103,'result messages'!$H$3:$L$11,5,FALSE)))</f>
        <v/>
      </c>
    </row>
    <row r="6104" spans="1:17">
      <c r="A6104" s="1">
        <v>6101</v>
      </c>
      <c r="B6104" s="1"/>
      <c r="C6104" s="1"/>
      <c r="D6104" s="1"/>
      <c r="E6104" s="6"/>
      <c r="F6104" s="1"/>
      <c r="G6104" s="1" t="str">
        <f>IF(ISNA(VLOOKUP($C6104,'DTEN TCAP Linkage deviceId'!$A$1:$A$20000,1,FALSE)),"No","Yes")</f>
        <v>No</v>
      </c>
      <c r="H6104" s="1" t="str">
        <f>IF(ISNA(VLOOKUP($C6104,'Provisioning Requester'!$F$3:$H$20000,2,FALSE)),"No","Yes")</f>
        <v>No</v>
      </c>
      <c r="I6104" s="1" t="str">
        <f>IF($H6104="Yes",VLOOKUP($C6104,'Provisioning Requester'!$F$3:$H$20000,3,FALSE),"-")</f>
        <v>-</v>
      </c>
      <c r="J6104" s="1" t="str">
        <f>IF(OR(D6104="SVCP", E6104="TRUE"), "No", IF(ISNA(VLOOKUP($C6104,'ProvResponder deviceId'!$A$1:$A$20000,1,FALSE)),"No","Yes"))</f>
        <v>No</v>
      </c>
      <c r="K6104" s="1" t="str">
        <f>IF($J6104="Yes",VLOOKUP($C6104,'ProvResponder deviceId'!$A$1:$C$20000,3,FALSE),"-")</f>
        <v>-</v>
      </c>
      <c r="L6104" s="1" t="str">
        <f t="shared" si="190"/>
        <v/>
      </c>
      <c r="M6104" s="1" t="str">
        <f t="shared" si="191"/>
        <v/>
      </c>
      <c r="N6104" s="1" t="str">
        <f>IF(ISBLANK($C6104),"",IF(ISNA(VLOOKUP($L6104,'result messages'!$H$3:$L$11,2,FALSE)),VLOOKUP($M6104,'result messages'!$H$3:$L$11,2,FALSE),VLOOKUP($L6104,'result messages'!$H$3:$L$11,2,FALSE)))</f>
        <v/>
      </c>
      <c r="O6104" s="1" t="str">
        <f>IF(ISBLANK($C6104),"",IF(ISNA(VLOOKUP($L6104,'result messages'!$H$3:$L$11,3,FALSE)),VLOOKUP($M6104,'result messages'!$H$3:$L$11,3,FALSE),VLOOKUP($L6104,'result messages'!$H$3:$L$11,3,FALSE)))</f>
        <v/>
      </c>
      <c r="P6104" s="1" t="str">
        <f>IF(ISBLANK($C6104),"",IF(ISNA(VLOOKUP($L6104,'result messages'!$H$3:$L$11,4,FALSE)),VLOOKUP($M6104,'result messages'!$H$3:$L$11,4,FALSE),VLOOKUP($L6104,'result messages'!$H$3:$L$11,4,FALSE)))</f>
        <v/>
      </c>
      <c r="Q6104" s="1" t="str">
        <f>IF(ISBLANK($C6104),"",IF(ISNA(VLOOKUP($L6104,'result messages'!$H$3:$L$11,5,FALSE)),VLOOKUP($M6104,'result messages'!$H$3:$L$11,5,FALSE),VLOOKUP($L6104,'result messages'!$H$3:$L$11,5,FALSE)))</f>
        <v/>
      </c>
    </row>
    <row r="6105" spans="1:17">
      <c r="A6105" s="1">
        <v>6102</v>
      </c>
      <c r="B6105" s="1"/>
      <c r="C6105" s="1"/>
      <c r="D6105" s="1"/>
      <c r="E6105" s="6"/>
      <c r="F6105" s="1"/>
      <c r="G6105" s="1" t="str">
        <f>IF(ISNA(VLOOKUP($C6105,'DTEN TCAP Linkage deviceId'!$A$1:$A$20000,1,FALSE)),"No","Yes")</f>
        <v>No</v>
      </c>
      <c r="H6105" s="1" t="str">
        <f>IF(ISNA(VLOOKUP($C6105,'Provisioning Requester'!$F$3:$H$20000,2,FALSE)),"No","Yes")</f>
        <v>No</v>
      </c>
      <c r="I6105" s="1" t="str">
        <f>IF($H6105="Yes",VLOOKUP($C6105,'Provisioning Requester'!$F$3:$H$20000,3,FALSE),"-")</f>
        <v>-</v>
      </c>
      <c r="J6105" s="1" t="str">
        <f>IF(OR(D6105="SVCP", E6105="TRUE"), "No", IF(ISNA(VLOOKUP($C6105,'ProvResponder deviceId'!$A$1:$A$20000,1,FALSE)),"No","Yes"))</f>
        <v>No</v>
      </c>
      <c r="K6105" s="1" t="str">
        <f>IF($J6105="Yes",VLOOKUP($C6105,'ProvResponder deviceId'!$A$1:$C$20000,3,FALSE),"-")</f>
        <v>-</v>
      </c>
      <c r="L6105" s="1" t="str">
        <f t="shared" si="190"/>
        <v/>
      </c>
      <c r="M6105" s="1" t="str">
        <f t="shared" si="191"/>
        <v/>
      </c>
      <c r="N6105" s="1" t="str">
        <f>IF(ISBLANK($C6105),"",IF(ISNA(VLOOKUP($L6105,'result messages'!$H$3:$L$11,2,FALSE)),VLOOKUP($M6105,'result messages'!$H$3:$L$11,2,FALSE),VLOOKUP($L6105,'result messages'!$H$3:$L$11,2,FALSE)))</f>
        <v/>
      </c>
      <c r="O6105" s="1" t="str">
        <f>IF(ISBLANK($C6105),"",IF(ISNA(VLOOKUP($L6105,'result messages'!$H$3:$L$11,3,FALSE)),VLOOKUP($M6105,'result messages'!$H$3:$L$11,3,FALSE),VLOOKUP($L6105,'result messages'!$H$3:$L$11,3,FALSE)))</f>
        <v/>
      </c>
      <c r="P6105" s="1" t="str">
        <f>IF(ISBLANK($C6105),"",IF(ISNA(VLOOKUP($L6105,'result messages'!$H$3:$L$11,4,FALSE)),VLOOKUP($M6105,'result messages'!$H$3:$L$11,4,FALSE),VLOOKUP($L6105,'result messages'!$H$3:$L$11,4,FALSE)))</f>
        <v/>
      </c>
      <c r="Q6105" s="1" t="str">
        <f>IF(ISBLANK($C6105),"",IF(ISNA(VLOOKUP($L6105,'result messages'!$H$3:$L$11,5,FALSE)),VLOOKUP($M6105,'result messages'!$H$3:$L$11,5,FALSE),VLOOKUP($L6105,'result messages'!$H$3:$L$11,5,FALSE)))</f>
        <v/>
      </c>
    </row>
    <row r="6106" spans="1:17">
      <c r="A6106" s="1">
        <v>6103</v>
      </c>
      <c r="B6106" s="1"/>
      <c r="C6106" s="1"/>
      <c r="D6106" s="1"/>
      <c r="E6106" s="6"/>
      <c r="F6106" s="1"/>
      <c r="G6106" s="1" t="str">
        <f>IF(ISNA(VLOOKUP($C6106,'DTEN TCAP Linkage deviceId'!$A$1:$A$20000,1,FALSE)),"No","Yes")</f>
        <v>No</v>
      </c>
      <c r="H6106" s="1" t="str">
        <f>IF(ISNA(VLOOKUP($C6106,'Provisioning Requester'!$F$3:$H$20000,2,FALSE)),"No","Yes")</f>
        <v>No</v>
      </c>
      <c r="I6106" s="1" t="str">
        <f>IF($H6106="Yes",VLOOKUP($C6106,'Provisioning Requester'!$F$3:$H$20000,3,FALSE),"-")</f>
        <v>-</v>
      </c>
      <c r="J6106" s="1" t="str">
        <f>IF(OR(D6106="SVCP", E6106="TRUE"), "No", IF(ISNA(VLOOKUP($C6106,'ProvResponder deviceId'!$A$1:$A$20000,1,FALSE)),"No","Yes"))</f>
        <v>No</v>
      </c>
      <c r="K6106" s="1" t="str">
        <f>IF($J6106="Yes",VLOOKUP($C6106,'ProvResponder deviceId'!$A$1:$C$20000,3,FALSE),"-")</f>
        <v>-</v>
      </c>
      <c r="L6106" s="1" t="str">
        <f t="shared" si="190"/>
        <v/>
      </c>
      <c r="M6106" s="1" t="str">
        <f t="shared" si="191"/>
        <v/>
      </c>
      <c r="N6106" s="1" t="str">
        <f>IF(ISBLANK($C6106),"",IF(ISNA(VLOOKUP($L6106,'result messages'!$H$3:$L$11,2,FALSE)),VLOOKUP($M6106,'result messages'!$H$3:$L$11,2,FALSE),VLOOKUP($L6106,'result messages'!$H$3:$L$11,2,FALSE)))</f>
        <v/>
      </c>
      <c r="O6106" s="1" t="str">
        <f>IF(ISBLANK($C6106),"",IF(ISNA(VLOOKUP($L6106,'result messages'!$H$3:$L$11,3,FALSE)),VLOOKUP($M6106,'result messages'!$H$3:$L$11,3,FALSE),VLOOKUP($L6106,'result messages'!$H$3:$L$11,3,FALSE)))</f>
        <v/>
      </c>
      <c r="P6106" s="1" t="str">
        <f>IF(ISBLANK($C6106),"",IF(ISNA(VLOOKUP($L6106,'result messages'!$H$3:$L$11,4,FALSE)),VLOOKUP($M6106,'result messages'!$H$3:$L$11,4,FALSE),VLOOKUP($L6106,'result messages'!$H$3:$L$11,4,FALSE)))</f>
        <v/>
      </c>
      <c r="Q6106" s="1" t="str">
        <f>IF(ISBLANK($C6106),"",IF(ISNA(VLOOKUP($L6106,'result messages'!$H$3:$L$11,5,FALSE)),VLOOKUP($M6106,'result messages'!$H$3:$L$11,5,FALSE),VLOOKUP($L6106,'result messages'!$H$3:$L$11,5,FALSE)))</f>
        <v/>
      </c>
    </row>
    <row r="6107" spans="1:17">
      <c r="A6107" s="1">
        <v>6104</v>
      </c>
      <c r="B6107" s="1"/>
      <c r="C6107" s="1"/>
      <c r="D6107" s="1"/>
      <c r="E6107" s="6"/>
      <c r="F6107" s="1"/>
      <c r="G6107" s="1" t="str">
        <f>IF(ISNA(VLOOKUP($C6107,'DTEN TCAP Linkage deviceId'!$A$1:$A$20000,1,FALSE)),"No","Yes")</f>
        <v>No</v>
      </c>
      <c r="H6107" s="1" t="str">
        <f>IF(ISNA(VLOOKUP($C6107,'Provisioning Requester'!$F$3:$H$20000,2,FALSE)),"No","Yes")</f>
        <v>No</v>
      </c>
      <c r="I6107" s="1" t="str">
        <f>IF($H6107="Yes",VLOOKUP($C6107,'Provisioning Requester'!$F$3:$H$20000,3,FALSE),"-")</f>
        <v>-</v>
      </c>
      <c r="J6107" s="1" t="str">
        <f>IF(OR(D6107="SVCP", E6107="TRUE"), "No", IF(ISNA(VLOOKUP($C6107,'ProvResponder deviceId'!$A$1:$A$20000,1,FALSE)),"No","Yes"))</f>
        <v>No</v>
      </c>
      <c r="K6107" s="1" t="str">
        <f>IF($J6107="Yes",VLOOKUP($C6107,'ProvResponder deviceId'!$A$1:$C$20000,3,FALSE),"-")</f>
        <v>-</v>
      </c>
      <c r="L6107" s="1" t="str">
        <f t="shared" si="190"/>
        <v/>
      </c>
      <c r="M6107" s="1" t="str">
        <f t="shared" si="191"/>
        <v/>
      </c>
      <c r="N6107" s="1" t="str">
        <f>IF(ISBLANK($C6107),"",IF(ISNA(VLOOKUP($L6107,'result messages'!$H$3:$L$11,2,FALSE)),VLOOKUP($M6107,'result messages'!$H$3:$L$11,2,FALSE),VLOOKUP($L6107,'result messages'!$H$3:$L$11,2,FALSE)))</f>
        <v/>
      </c>
      <c r="O6107" s="1" t="str">
        <f>IF(ISBLANK($C6107),"",IF(ISNA(VLOOKUP($L6107,'result messages'!$H$3:$L$11,3,FALSE)),VLOOKUP($M6107,'result messages'!$H$3:$L$11,3,FALSE),VLOOKUP($L6107,'result messages'!$H$3:$L$11,3,FALSE)))</f>
        <v/>
      </c>
      <c r="P6107" s="1" t="str">
        <f>IF(ISBLANK($C6107),"",IF(ISNA(VLOOKUP($L6107,'result messages'!$H$3:$L$11,4,FALSE)),VLOOKUP($M6107,'result messages'!$H$3:$L$11,4,FALSE),VLOOKUP($L6107,'result messages'!$H$3:$L$11,4,FALSE)))</f>
        <v/>
      </c>
      <c r="Q6107" s="1" t="str">
        <f>IF(ISBLANK($C6107),"",IF(ISNA(VLOOKUP($L6107,'result messages'!$H$3:$L$11,5,FALSE)),VLOOKUP($M6107,'result messages'!$H$3:$L$11,5,FALSE),VLOOKUP($L6107,'result messages'!$H$3:$L$11,5,FALSE)))</f>
        <v/>
      </c>
    </row>
    <row r="6108" spans="1:17">
      <c r="A6108" s="1">
        <v>6105</v>
      </c>
      <c r="B6108" s="1"/>
      <c r="C6108" s="1"/>
      <c r="D6108" s="1"/>
      <c r="E6108" s="6"/>
      <c r="F6108" s="1"/>
      <c r="G6108" s="1" t="str">
        <f>IF(ISNA(VLOOKUP($C6108,'DTEN TCAP Linkage deviceId'!$A$1:$A$20000,1,FALSE)),"No","Yes")</f>
        <v>No</v>
      </c>
      <c r="H6108" s="1" t="str">
        <f>IF(ISNA(VLOOKUP($C6108,'Provisioning Requester'!$F$3:$H$20000,2,FALSE)),"No","Yes")</f>
        <v>No</v>
      </c>
      <c r="I6108" s="1" t="str">
        <f>IF($H6108="Yes",VLOOKUP($C6108,'Provisioning Requester'!$F$3:$H$20000,3,FALSE),"-")</f>
        <v>-</v>
      </c>
      <c r="J6108" s="1" t="str">
        <f>IF(OR(D6108="SVCP", E6108="TRUE"), "No", IF(ISNA(VLOOKUP($C6108,'ProvResponder deviceId'!$A$1:$A$20000,1,FALSE)),"No","Yes"))</f>
        <v>No</v>
      </c>
      <c r="K6108" s="1" t="str">
        <f>IF($J6108="Yes",VLOOKUP($C6108,'ProvResponder deviceId'!$A$1:$C$20000,3,FALSE),"-")</f>
        <v>-</v>
      </c>
      <c r="L6108" s="1" t="str">
        <f t="shared" si="190"/>
        <v/>
      </c>
      <c r="M6108" s="1" t="str">
        <f t="shared" si="191"/>
        <v/>
      </c>
      <c r="N6108" s="1" t="str">
        <f>IF(ISBLANK($C6108),"",IF(ISNA(VLOOKUP($L6108,'result messages'!$H$3:$L$11,2,FALSE)),VLOOKUP($M6108,'result messages'!$H$3:$L$11,2,FALSE),VLOOKUP($L6108,'result messages'!$H$3:$L$11,2,FALSE)))</f>
        <v/>
      </c>
      <c r="O6108" s="1" t="str">
        <f>IF(ISBLANK($C6108),"",IF(ISNA(VLOOKUP($L6108,'result messages'!$H$3:$L$11,3,FALSE)),VLOOKUP($M6108,'result messages'!$H$3:$L$11,3,FALSE),VLOOKUP($L6108,'result messages'!$H$3:$L$11,3,FALSE)))</f>
        <v/>
      </c>
      <c r="P6108" s="1" t="str">
        <f>IF(ISBLANK($C6108),"",IF(ISNA(VLOOKUP($L6108,'result messages'!$H$3:$L$11,4,FALSE)),VLOOKUP($M6108,'result messages'!$H$3:$L$11,4,FALSE),VLOOKUP($L6108,'result messages'!$H$3:$L$11,4,FALSE)))</f>
        <v/>
      </c>
      <c r="Q6108" s="1" t="str">
        <f>IF(ISBLANK($C6108),"",IF(ISNA(VLOOKUP($L6108,'result messages'!$H$3:$L$11,5,FALSE)),VLOOKUP($M6108,'result messages'!$H$3:$L$11,5,FALSE),VLOOKUP($L6108,'result messages'!$H$3:$L$11,5,FALSE)))</f>
        <v/>
      </c>
    </row>
    <row r="6109" spans="1:17">
      <c r="A6109" s="1">
        <v>6106</v>
      </c>
      <c r="B6109" s="1"/>
      <c r="C6109" s="1"/>
      <c r="D6109" s="1"/>
      <c r="E6109" s="6"/>
      <c r="F6109" s="1"/>
      <c r="G6109" s="1" t="str">
        <f>IF(ISNA(VLOOKUP($C6109,'DTEN TCAP Linkage deviceId'!$A$1:$A$20000,1,FALSE)),"No","Yes")</f>
        <v>No</v>
      </c>
      <c r="H6109" s="1" t="str">
        <f>IF(ISNA(VLOOKUP($C6109,'Provisioning Requester'!$F$3:$H$20000,2,FALSE)),"No","Yes")</f>
        <v>No</v>
      </c>
      <c r="I6109" s="1" t="str">
        <f>IF($H6109="Yes",VLOOKUP($C6109,'Provisioning Requester'!$F$3:$H$20000,3,FALSE),"-")</f>
        <v>-</v>
      </c>
      <c r="J6109" s="1" t="str">
        <f>IF(OR(D6109="SVCP", E6109="TRUE"), "No", IF(ISNA(VLOOKUP($C6109,'ProvResponder deviceId'!$A$1:$A$20000,1,FALSE)),"No","Yes"))</f>
        <v>No</v>
      </c>
      <c r="K6109" s="1" t="str">
        <f>IF($J6109="Yes",VLOOKUP($C6109,'ProvResponder deviceId'!$A$1:$C$20000,3,FALSE),"-")</f>
        <v>-</v>
      </c>
      <c r="L6109" s="1" t="str">
        <f t="shared" si="190"/>
        <v/>
      </c>
      <c r="M6109" s="1" t="str">
        <f t="shared" si="191"/>
        <v/>
      </c>
      <c r="N6109" s="1" t="str">
        <f>IF(ISBLANK($C6109),"",IF(ISNA(VLOOKUP($L6109,'result messages'!$H$3:$L$11,2,FALSE)),VLOOKUP($M6109,'result messages'!$H$3:$L$11,2,FALSE),VLOOKUP($L6109,'result messages'!$H$3:$L$11,2,FALSE)))</f>
        <v/>
      </c>
      <c r="O6109" s="1" t="str">
        <f>IF(ISBLANK($C6109),"",IF(ISNA(VLOOKUP($L6109,'result messages'!$H$3:$L$11,3,FALSE)),VLOOKUP($M6109,'result messages'!$H$3:$L$11,3,FALSE),VLOOKUP($L6109,'result messages'!$H$3:$L$11,3,FALSE)))</f>
        <v/>
      </c>
      <c r="P6109" s="1" t="str">
        <f>IF(ISBLANK($C6109),"",IF(ISNA(VLOOKUP($L6109,'result messages'!$H$3:$L$11,4,FALSE)),VLOOKUP($M6109,'result messages'!$H$3:$L$11,4,FALSE),VLOOKUP($L6109,'result messages'!$H$3:$L$11,4,FALSE)))</f>
        <v/>
      </c>
      <c r="Q6109" s="1" t="str">
        <f>IF(ISBLANK($C6109),"",IF(ISNA(VLOOKUP($L6109,'result messages'!$H$3:$L$11,5,FALSE)),VLOOKUP($M6109,'result messages'!$H$3:$L$11,5,FALSE),VLOOKUP($L6109,'result messages'!$H$3:$L$11,5,FALSE)))</f>
        <v/>
      </c>
    </row>
    <row r="6110" spans="1:17">
      <c r="A6110" s="1">
        <v>6107</v>
      </c>
      <c r="B6110" s="1"/>
      <c r="C6110" s="1"/>
      <c r="D6110" s="1"/>
      <c r="E6110" s="6"/>
      <c r="F6110" s="1"/>
      <c r="G6110" s="1" t="str">
        <f>IF(ISNA(VLOOKUP($C6110,'DTEN TCAP Linkage deviceId'!$A$1:$A$20000,1,FALSE)),"No","Yes")</f>
        <v>No</v>
      </c>
      <c r="H6110" s="1" t="str">
        <f>IF(ISNA(VLOOKUP($C6110,'Provisioning Requester'!$F$3:$H$20000,2,FALSE)),"No","Yes")</f>
        <v>No</v>
      </c>
      <c r="I6110" s="1" t="str">
        <f>IF($H6110="Yes",VLOOKUP($C6110,'Provisioning Requester'!$F$3:$H$20000,3,FALSE),"-")</f>
        <v>-</v>
      </c>
      <c r="J6110" s="1" t="str">
        <f>IF(OR(D6110="SVCP", E6110="TRUE"), "No", IF(ISNA(VLOOKUP($C6110,'ProvResponder deviceId'!$A$1:$A$20000,1,FALSE)),"No","Yes"))</f>
        <v>No</v>
      </c>
      <c r="K6110" s="1" t="str">
        <f>IF($J6110="Yes",VLOOKUP($C6110,'ProvResponder deviceId'!$A$1:$C$20000,3,FALSE),"-")</f>
        <v>-</v>
      </c>
      <c r="L6110" s="1" t="str">
        <f t="shared" si="190"/>
        <v/>
      </c>
      <c r="M6110" s="1" t="str">
        <f t="shared" si="191"/>
        <v/>
      </c>
      <c r="N6110" s="1" t="str">
        <f>IF(ISBLANK($C6110),"",IF(ISNA(VLOOKUP($L6110,'result messages'!$H$3:$L$11,2,FALSE)),VLOOKUP($M6110,'result messages'!$H$3:$L$11,2,FALSE),VLOOKUP($L6110,'result messages'!$H$3:$L$11,2,FALSE)))</f>
        <v/>
      </c>
      <c r="O6110" s="1" t="str">
        <f>IF(ISBLANK($C6110),"",IF(ISNA(VLOOKUP($L6110,'result messages'!$H$3:$L$11,3,FALSE)),VLOOKUP($M6110,'result messages'!$H$3:$L$11,3,FALSE),VLOOKUP($L6110,'result messages'!$H$3:$L$11,3,FALSE)))</f>
        <v/>
      </c>
      <c r="P6110" s="1" t="str">
        <f>IF(ISBLANK($C6110),"",IF(ISNA(VLOOKUP($L6110,'result messages'!$H$3:$L$11,4,FALSE)),VLOOKUP($M6110,'result messages'!$H$3:$L$11,4,FALSE),VLOOKUP($L6110,'result messages'!$H$3:$L$11,4,FALSE)))</f>
        <v/>
      </c>
      <c r="Q6110" s="1" t="str">
        <f>IF(ISBLANK($C6110),"",IF(ISNA(VLOOKUP($L6110,'result messages'!$H$3:$L$11,5,FALSE)),VLOOKUP($M6110,'result messages'!$H$3:$L$11,5,FALSE),VLOOKUP($L6110,'result messages'!$H$3:$L$11,5,FALSE)))</f>
        <v/>
      </c>
    </row>
    <row r="6111" spans="1:17">
      <c r="A6111" s="1">
        <v>6108</v>
      </c>
      <c r="B6111" s="1"/>
      <c r="C6111" s="1"/>
      <c r="D6111" s="1"/>
      <c r="E6111" s="6"/>
      <c r="F6111" s="1"/>
      <c r="G6111" s="1" t="str">
        <f>IF(ISNA(VLOOKUP($C6111,'DTEN TCAP Linkage deviceId'!$A$1:$A$20000,1,FALSE)),"No","Yes")</f>
        <v>No</v>
      </c>
      <c r="H6111" s="1" t="str">
        <f>IF(ISNA(VLOOKUP($C6111,'Provisioning Requester'!$F$3:$H$20000,2,FALSE)),"No","Yes")</f>
        <v>No</v>
      </c>
      <c r="I6111" s="1" t="str">
        <f>IF($H6111="Yes",VLOOKUP($C6111,'Provisioning Requester'!$F$3:$H$20000,3,FALSE),"-")</f>
        <v>-</v>
      </c>
      <c r="J6111" s="1" t="str">
        <f>IF(OR(D6111="SVCP", E6111="TRUE"), "No", IF(ISNA(VLOOKUP($C6111,'ProvResponder deviceId'!$A$1:$A$20000,1,FALSE)),"No","Yes"))</f>
        <v>No</v>
      </c>
      <c r="K6111" s="1" t="str">
        <f>IF($J6111="Yes",VLOOKUP($C6111,'ProvResponder deviceId'!$A$1:$C$20000,3,FALSE),"-")</f>
        <v>-</v>
      </c>
      <c r="L6111" s="1" t="str">
        <f t="shared" si="190"/>
        <v/>
      </c>
      <c r="M6111" s="1" t="str">
        <f t="shared" si="191"/>
        <v/>
      </c>
      <c r="N6111" s="1" t="str">
        <f>IF(ISBLANK($C6111),"",IF(ISNA(VLOOKUP($L6111,'result messages'!$H$3:$L$11,2,FALSE)),VLOOKUP($M6111,'result messages'!$H$3:$L$11,2,FALSE),VLOOKUP($L6111,'result messages'!$H$3:$L$11,2,FALSE)))</f>
        <v/>
      </c>
      <c r="O6111" s="1" t="str">
        <f>IF(ISBLANK($C6111),"",IF(ISNA(VLOOKUP($L6111,'result messages'!$H$3:$L$11,3,FALSE)),VLOOKUP($M6111,'result messages'!$H$3:$L$11,3,FALSE),VLOOKUP($L6111,'result messages'!$H$3:$L$11,3,FALSE)))</f>
        <v/>
      </c>
      <c r="P6111" s="1" t="str">
        <f>IF(ISBLANK($C6111),"",IF(ISNA(VLOOKUP($L6111,'result messages'!$H$3:$L$11,4,FALSE)),VLOOKUP($M6111,'result messages'!$H$3:$L$11,4,FALSE),VLOOKUP($L6111,'result messages'!$H$3:$L$11,4,FALSE)))</f>
        <v/>
      </c>
      <c r="Q6111" s="1" t="str">
        <f>IF(ISBLANK($C6111),"",IF(ISNA(VLOOKUP($L6111,'result messages'!$H$3:$L$11,5,FALSE)),VLOOKUP($M6111,'result messages'!$H$3:$L$11,5,FALSE),VLOOKUP($L6111,'result messages'!$H$3:$L$11,5,FALSE)))</f>
        <v/>
      </c>
    </row>
    <row r="6112" spans="1:17">
      <c r="A6112" s="1">
        <v>6109</v>
      </c>
      <c r="B6112" s="1"/>
      <c r="C6112" s="1"/>
      <c r="D6112" s="1"/>
      <c r="E6112" s="6"/>
      <c r="F6112" s="1"/>
      <c r="G6112" s="1" t="str">
        <f>IF(ISNA(VLOOKUP($C6112,'DTEN TCAP Linkage deviceId'!$A$1:$A$20000,1,FALSE)),"No","Yes")</f>
        <v>No</v>
      </c>
      <c r="H6112" s="1" t="str">
        <f>IF(ISNA(VLOOKUP($C6112,'Provisioning Requester'!$F$3:$H$20000,2,FALSE)),"No","Yes")</f>
        <v>No</v>
      </c>
      <c r="I6112" s="1" t="str">
        <f>IF($H6112="Yes",VLOOKUP($C6112,'Provisioning Requester'!$F$3:$H$20000,3,FALSE),"-")</f>
        <v>-</v>
      </c>
      <c r="J6112" s="1" t="str">
        <f>IF(OR(D6112="SVCP", E6112="TRUE"), "No", IF(ISNA(VLOOKUP($C6112,'ProvResponder deviceId'!$A$1:$A$20000,1,FALSE)),"No","Yes"))</f>
        <v>No</v>
      </c>
      <c r="K6112" s="1" t="str">
        <f>IF($J6112="Yes",VLOOKUP($C6112,'ProvResponder deviceId'!$A$1:$C$20000,3,FALSE),"-")</f>
        <v>-</v>
      </c>
      <c r="L6112" s="1" t="str">
        <f t="shared" si="190"/>
        <v/>
      </c>
      <c r="M6112" s="1" t="str">
        <f t="shared" si="191"/>
        <v/>
      </c>
      <c r="N6112" s="1" t="str">
        <f>IF(ISBLANK($C6112),"",IF(ISNA(VLOOKUP($L6112,'result messages'!$H$3:$L$11,2,FALSE)),VLOOKUP($M6112,'result messages'!$H$3:$L$11,2,FALSE),VLOOKUP($L6112,'result messages'!$H$3:$L$11,2,FALSE)))</f>
        <v/>
      </c>
      <c r="O6112" s="1" t="str">
        <f>IF(ISBLANK($C6112),"",IF(ISNA(VLOOKUP($L6112,'result messages'!$H$3:$L$11,3,FALSE)),VLOOKUP($M6112,'result messages'!$H$3:$L$11,3,FALSE),VLOOKUP($L6112,'result messages'!$H$3:$L$11,3,FALSE)))</f>
        <v/>
      </c>
      <c r="P6112" s="1" t="str">
        <f>IF(ISBLANK($C6112),"",IF(ISNA(VLOOKUP($L6112,'result messages'!$H$3:$L$11,4,FALSE)),VLOOKUP($M6112,'result messages'!$H$3:$L$11,4,FALSE),VLOOKUP($L6112,'result messages'!$H$3:$L$11,4,FALSE)))</f>
        <v/>
      </c>
      <c r="Q6112" s="1" t="str">
        <f>IF(ISBLANK($C6112),"",IF(ISNA(VLOOKUP($L6112,'result messages'!$H$3:$L$11,5,FALSE)),VLOOKUP($M6112,'result messages'!$H$3:$L$11,5,FALSE),VLOOKUP($L6112,'result messages'!$H$3:$L$11,5,FALSE)))</f>
        <v/>
      </c>
    </row>
    <row r="6113" spans="1:17">
      <c r="A6113" s="1">
        <v>6110</v>
      </c>
      <c r="B6113" s="1"/>
      <c r="C6113" s="1"/>
      <c r="D6113" s="1"/>
      <c r="E6113" s="6"/>
      <c r="F6113" s="1"/>
      <c r="G6113" s="1" t="str">
        <f>IF(ISNA(VLOOKUP($C6113,'DTEN TCAP Linkage deviceId'!$A$1:$A$20000,1,FALSE)),"No","Yes")</f>
        <v>No</v>
      </c>
      <c r="H6113" s="1" t="str">
        <f>IF(ISNA(VLOOKUP($C6113,'Provisioning Requester'!$F$3:$H$20000,2,FALSE)),"No","Yes")</f>
        <v>No</v>
      </c>
      <c r="I6113" s="1" t="str">
        <f>IF($H6113="Yes",VLOOKUP($C6113,'Provisioning Requester'!$F$3:$H$20000,3,FALSE),"-")</f>
        <v>-</v>
      </c>
      <c r="J6113" s="1" t="str">
        <f>IF(OR(D6113="SVCP", E6113="TRUE"), "No", IF(ISNA(VLOOKUP($C6113,'ProvResponder deviceId'!$A$1:$A$20000,1,FALSE)),"No","Yes"))</f>
        <v>No</v>
      </c>
      <c r="K6113" s="1" t="str">
        <f>IF($J6113="Yes",VLOOKUP($C6113,'ProvResponder deviceId'!$A$1:$C$20000,3,FALSE),"-")</f>
        <v>-</v>
      </c>
      <c r="L6113" s="1" t="str">
        <f t="shared" si="190"/>
        <v/>
      </c>
      <c r="M6113" s="1" t="str">
        <f t="shared" si="191"/>
        <v/>
      </c>
      <c r="N6113" s="1" t="str">
        <f>IF(ISBLANK($C6113),"",IF(ISNA(VLOOKUP($L6113,'result messages'!$H$3:$L$11,2,FALSE)),VLOOKUP($M6113,'result messages'!$H$3:$L$11,2,FALSE),VLOOKUP($L6113,'result messages'!$H$3:$L$11,2,FALSE)))</f>
        <v/>
      </c>
      <c r="O6113" s="1" t="str">
        <f>IF(ISBLANK($C6113),"",IF(ISNA(VLOOKUP($L6113,'result messages'!$H$3:$L$11,3,FALSE)),VLOOKUP($M6113,'result messages'!$H$3:$L$11,3,FALSE),VLOOKUP($L6113,'result messages'!$H$3:$L$11,3,FALSE)))</f>
        <v/>
      </c>
      <c r="P6113" s="1" t="str">
        <f>IF(ISBLANK($C6113),"",IF(ISNA(VLOOKUP($L6113,'result messages'!$H$3:$L$11,4,FALSE)),VLOOKUP($M6113,'result messages'!$H$3:$L$11,4,FALSE),VLOOKUP($L6113,'result messages'!$H$3:$L$11,4,FALSE)))</f>
        <v/>
      </c>
      <c r="Q6113" s="1" t="str">
        <f>IF(ISBLANK($C6113),"",IF(ISNA(VLOOKUP($L6113,'result messages'!$H$3:$L$11,5,FALSE)),VLOOKUP($M6113,'result messages'!$H$3:$L$11,5,FALSE),VLOOKUP($L6113,'result messages'!$H$3:$L$11,5,FALSE)))</f>
        <v/>
      </c>
    </row>
    <row r="6114" spans="1:17">
      <c r="A6114" s="1">
        <v>6111</v>
      </c>
      <c r="B6114" s="1"/>
      <c r="C6114" s="1"/>
      <c r="D6114" s="1"/>
      <c r="E6114" s="6"/>
      <c r="F6114" s="1"/>
      <c r="G6114" s="1" t="str">
        <f>IF(ISNA(VLOOKUP($C6114,'DTEN TCAP Linkage deviceId'!$A$1:$A$20000,1,FALSE)),"No","Yes")</f>
        <v>No</v>
      </c>
      <c r="H6114" s="1" t="str">
        <f>IF(ISNA(VLOOKUP($C6114,'Provisioning Requester'!$F$3:$H$20000,2,FALSE)),"No","Yes")</f>
        <v>No</v>
      </c>
      <c r="I6114" s="1" t="str">
        <f>IF($H6114="Yes",VLOOKUP($C6114,'Provisioning Requester'!$F$3:$H$20000,3,FALSE),"-")</f>
        <v>-</v>
      </c>
      <c r="J6114" s="1" t="str">
        <f>IF(OR(D6114="SVCP", E6114="TRUE"), "No", IF(ISNA(VLOOKUP($C6114,'ProvResponder deviceId'!$A$1:$A$20000,1,FALSE)),"No","Yes"))</f>
        <v>No</v>
      </c>
      <c r="K6114" s="1" t="str">
        <f>IF($J6114="Yes",VLOOKUP($C6114,'ProvResponder deviceId'!$A$1:$C$20000,3,FALSE),"-")</f>
        <v>-</v>
      </c>
      <c r="L6114" s="1" t="str">
        <f t="shared" si="190"/>
        <v/>
      </c>
      <c r="M6114" s="1" t="str">
        <f t="shared" si="191"/>
        <v/>
      </c>
      <c r="N6114" s="1" t="str">
        <f>IF(ISBLANK($C6114),"",IF(ISNA(VLOOKUP($L6114,'result messages'!$H$3:$L$11,2,FALSE)),VLOOKUP($M6114,'result messages'!$H$3:$L$11,2,FALSE),VLOOKUP($L6114,'result messages'!$H$3:$L$11,2,FALSE)))</f>
        <v/>
      </c>
      <c r="O6114" s="1" t="str">
        <f>IF(ISBLANK($C6114),"",IF(ISNA(VLOOKUP($L6114,'result messages'!$H$3:$L$11,3,FALSE)),VLOOKUP($M6114,'result messages'!$H$3:$L$11,3,FALSE),VLOOKUP($L6114,'result messages'!$H$3:$L$11,3,FALSE)))</f>
        <v/>
      </c>
      <c r="P6114" s="1" t="str">
        <f>IF(ISBLANK($C6114),"",IF(ISNA(VLOOKUP($L6114,'result messages'!$H$3:$L$11,4,FALSE)),VLOOKUP($M6114,'result messages'!$H$3:$L$11,4,FALSE),VLOOKUP($L6114,'result messages'!$H$3:$L$11,4,FALSE)))</f>
        <v/>
      </c>
      <c r="Q6114" s="1" t="str">
        <f>IF(ISBLANK($C6114),"",IF(ISNA(VLOOKUP($L6114,'result messages'!$H$3:$L$11,5,FALSE)),VLOOKUP($M6114,'result messages'!$H$3:$L$11,5,FALSE),VLOOKUP($L6114,'result messages'!$H$3:$L$11,5,FALSE)))</f>
        <v/>
      </c>
    </row>
    <row r="6115" spans="1:17">
      <c r="A6115" s="1">
        <v>6112</v>
      </c>
      <c r="B6115" s="1"/>
      <c r="C6115" s="1"/>
      <c r="D6115" s="1"/>
      <c r="E6115" s="6"/>
      <c r="F6115" s="1"/>
      <c r="G6115" s="1" t="str">
        <f>IF(ISNA(VLOOKUP($C6115,'DTEN TCAP Linkage deviceId'!$A$1:$A$20000,1,FALSE)),"No","Yes")</f>
        <v>No</v>
      </c>
      <c r="H6115" s="1" t="str">
        <f>IF(ISNA(VLOOKUP($C6115,'Provisioning Requester'!$F$3:$H$20000,2,FALSE)),"No","Yes")</f>
        <v>No</v>
      </c>
      <c r="I6115" s="1" t="str">
        <f>IF($H6115="Yes",VLOOKUP($C6115,'Provisioning Requester'!$F$3:$H$20000,3,FALSE),"-")</f>
        <v>-</v>
      </c>
      <c r="J6115" s="1" t="str">
        <f>IF(OR(D6115="SVCP", E6115="TRUE"), "No", IF(ISNA(VLOOKUP($C6115,'ProvResponder deviceId'!$A$1:$A$20000,1,FALSE)),"No","Yes"))</f>
        <v>No</v>
      </c>
      <c r="K6115" s="1" t="str">
        <f>IF($J6115="Yes",VLOOKUP($C6115,'ProvResponder deviceId'!$A$1:$C$20000,3,FALSE),"-")</f>
        <v>-</v>
      </c>
      <c r="L6115" s="1" t="str">
        <f t="shared" si="190"/>
        <v/>
      </c>
      <c r="M6115" s="1" t="str">
        <f t="shared" si="191"/>
        <v/>
      </c>
      <c r="N6115" s="1" t="str">
        <f>IF(ISBLANK($C6115),"",IF(ISNA(VLOOKUP($L6115,'result messages'!$H$3:$L$11,2,FALSE)),VLOOKUP($M6115,'result messages'!$H$3:$L$11,2,FALSE),VLOOKUP($L6115,'result messages'!$H$3:$L$11,2,FALSE)))</f>
        <v/>
      </c>
      <c r="O6115" s="1" t="str">
        <f>IF(ISBLANK($C6115),"",IF(ISNA(VLOOKUP($L6115,'result messages'!$H$3:$L$11,3,FALSE)),VLOOKUP($M6115,'result messages'!$H$3:$L$11,3,FALSE),VLOOKUP($L6115,'result messages'!$H$3:$L$11,3,FALSE)))</f>
        <v/>
      </c>
      <c r="P6115" s="1" t="str">
        <f>IF(ISBLANK($C6115),"",IF(ISNA(VLOOKUP($L6115,'result messages'!$H$3:$L$11,4,FALSE)),VLOOKUP($M6115,'result messages'!$H$3:$L$11,4,FALSE),VLOOKUP($L6115,'result messages'!$H$3:$L$11,4,FALSE)))</f>
        <v/>
      </c>
      <c r="Q6115" s="1" t="str">
        <f>IF(ISBLANK($C6115),"",IF(ISNA(VLOOKUP($L6115,'result messages'!$H$3:$L$11,5,FALSE)),VLOOKUP($M6115,'result messages'!$H$3:$L$11,5,FALSE),VLOOKUP($L6115,'result messages'!$H$3:$L$11,5,FALSE)))</f>
        <v/>
      </c>
    </row>
    <row r="6116" spans="1:17">
      <c r="A6116" s="1">
        <v>6113</v>
      </c>
      <c r="B6116" s="1"/>
      <c r="C6116" s="1"/>
      <c r="D6116" s="1"/>
      <c r="E6116" s="6"/>
      <c r="F6116" s="1"/>
      <c r="G6116" s="1" t="str">
        <f>IF(ISNA(VLOOKUP($C6116,'DTEN TCAP Linkage deviceId'!$A$1:$A$20000,1,FALSE)),"No","Yes")</f>
        <v>No</v>
      </c>
      <c r="H6116" s="1" t="str">
        <f>IF(ISNA(VLOOKUP($C6116,'Provisioning Requester'!$F$3:$H$20000,2,FALSE)),"No","Yes")</f>
        <v>No</v>
      </c>
      <c r="I6116" s="1" t="str">
        <f>IF($H6116="Yes",VLOOKUP($C6116,'Provisioning Requester'!$F$3:$H$20000,3,FALSE),"-")</f>
        <v>-</v>
      </c>
      <c r="J6116" s="1" t="str">
        <f>IF(OR(D6116="SVCP", E6116="TRUE"), "No", IF(ISNA(VLOOKUP($C6116,'ProvResponder deviceId'!$A$1:$A$20000,1,FALSE)),"No","Yes"))</f>
        <v>No</v>
      </c>
      <c r="K6116" s="1" t="str">
        <f>IF($J6116="Yes",VLOOKUP($C6116,'ProvResponder deviceId'!$A$1:$C$20000,3,FALSE),"-")</f>
        <v>-</v>
      </c>
      <c r="L6116" s="1" t="str">
        <f t="shared" si="190"/>
        <v/>
      </c>
      <c r="M6116" s="1" t="str">
        <f t="shared" si="191"/>
        <v/>
      </c>
      <c r="N6116" s="1" t="str">
        <f>IF(ISBLANK($C6116),"",IF(ISNA(VLOOKUP($L6116,'result messages'!$H$3:$L$11,2,FALSE)),VLOOKUP($M6116,'result messages'!$H$3:$L$11,2,FALSE),VLOOKUP($L6116,'result messages'!$H$3:$L$11,2,FALSE)))</f>
        <v/>
      </c>
      <c r="O6116" s="1" t="str">
        <f>IF(ISBLANK($C6116),"",IF(ISNA(VLOOKUP($L6116,'result messages'!$H$3:$L$11,3,FALSE)),VLOOKUP($M6116,'result messages'!$H$3:$L$11,3,FALSE),VLOOKUP($L6116,'result messages'!$H$3:$L$11,3,FALSE)))</f>
        <v/>
      </c>
      <c r="P6116" s="1" t="str">
        <f>IF(ISBLANK($C6116),"",IF(ISNA(VLOOKUP($L6116,'result messages'!$H$3:$L$11,4,FALSE)),VLOOKUP($M6116,'result messages'!$H$3:$L$11,4,FALSE),VLOOKUP($L6116,'result messages'!$H$3:$L$11,4,FALSE)))</f>
        <v/>
      </c>
      <c r="Q6116" s="1" t="str">
        <f>IF(ISBLANK($C6116),"",IF(ISNA(VLOOKUP($L6116,'result messages'!$H$3:$L$11,5,FALSE)),VLOOKUP($M6116,'result messages'!$H$3:$L$11,5,FALSE),VLOOKUP($L6116,'result messages'!$H$3:$L$11,5,FALSE)))</f>
        <v/>
      </c>
    </row>
    <row r="6117" spans="1:17">
      <c r="A6117" s="1">
        <v>6114</v>
      </c>
      <c r="B6117" s="1"/>
      <c r="C6117" s="1"/>
      <c r="D6117" s="1"/>
      <c r="E6117" s="6"/>
      <c r="F6117" s="1"/>
      <c r="G6117" s="1" t="str">
        <f>IF(ISNA(VLOOKUP($C6117,'DTEN TCAP Linkage deviceId'!$A$1:$A$20000,1,FALSE)),"No","Yes")</f>
        <v>No</v>
      </c>
      <c r="H6117" s="1" t="str">
        <f>IF(ISNA(VLOOKUP($C6117,'Provisioning Requester'!$F$3:$H$20000,2,FALSE)),"No","Yes")</f>
        <v>No</v>
      </c>
      <c r="I6117" s="1" t="str">
        <f>IF($H6117="Yes",VLOOKUP($C6117,'Provisioning Requester'!$F$3:$H$20000,3,FALSE),"-")</f>
        <v>-</v>
      </c>
      <c r="J6117" s="1" t="str">
        <f>IF(OR(D6117="SVCP", E6117="TRUE"), "No", IF(ISNA(VLOOKUP($C6117,'ProvResponder deviceId'!$A$1:$A$20000,1,FALSE)),"No","Yes"))</f>
        <v>No</v>
      </c>
      <c r="K6117" s="1" t="str">
        <f>IF($J6117="Yes",VLOOKUP($C6117,'ProvResponder deviceId'!$A$1:$C$20000,3,FALSE),"-")</f>
        <v>-</v>
      </c>
      <c r="L6117" s="1" t="str">
        <f t="shared" si="190"/>
        <v/>
      </c>
      <c r="M6117" s="1" t="str">
        <f t="shared" si="191"/>
        <v/>
      </c>
      <c r="N6117" s="1" t="str">
        <f>IF(ISBLANK($C6117),"",IF(ISNA(VLOOKUP($L6117,'result messages'!$H$3:$L$11,2,FALSE)),VLOOKUP($M6117,'result messages'!$H$3:$L$11,2,FALSE),VLOOKUP($L6117,'result messages'!$H$3:$L$11,2,FALSE)))</f>
        <v/>
      </c>
      <c r="O6117" s="1" t="str">
        <f>IF(ISBLANK($C6117),"",IF(ISNA(VLOOKUP($L6117,'result messages'!$H$3:$L$11,3,FALSE)),VLOOKUP($M6117,'result messages'!$H$3:$L$11,3,FALSE),VLOOKUP($L6117,'result messages'!$H$3:$L$11,3,FALSE)))</f>
        <v/>
      </c>
      <c r="P6117" s="1" t="str">
        <f>IF(ISBLANK($C6117),"",IF(ISNA(VLOOKUP($L6117,'result messages'!$H$3:$L$11,4,FALSE)),VLOOKUP($M6117,'result messages'!$H$3:$L$11,4,FALSE),VLOOKUP($L6117,'result messages'!$H$3:$L$11,4,FALSE)))</f>
        <v/>
      </c>
      <c r="Q6117" s="1" t="str">
        <f>IF(ISBLANK($C6117),"",IF(ISNA(VLOOKUP($L6117,'result messages'!$H$3:$L$11,5,FALSE)),VLOOKUP($M6117,'result messages'!$H$3:$L$11,5,FALSE),VLOOKUP($L6117,'result messages'!$H$3:$L$11,5,FALSE)))</f>
        <v/>
      </c>
    </row>
    <row r="6118" spans="1:17">
      <c r="A6118" s="1">
        <v>6115</v>
      </c>
      <c r="B6118" s="1"/>
      <c r="C6118" s="1"/>
      <c r="D6118" s="1"/>
      <c r="E6118" s="6"/>
      <c r="F6118" s="1"/>
      <c r="G6118" s="1" t="str">
        <f>IF(ISNA(VLOOKUP($C6118,'DTEN TCAP Linkage deviceId'!$A$1:$A$20000,1,FALSE)),"No","Yes")</f>
        <v>No</v>
      </c>
      <c r="H6118" s="1" t="str">
        <f>IF(ISNA(VLOOKUP($C6118,'Provisioning Requester'!$F$3:$H$20000,2,FALSE)),"No","Yes")</f>
        <v>No</v>
      </c>
      <c r="I6118" s="1" t="str">
        <f>IF($H6118="Yes",VLOOKUP($C6118,'Provisioning Requester'!$F$3:$H$20000,3,FALSE),"-")</f>
        <v>-</v>
      </c>
      <c r="J6118" s="1" t="str">
        <f>IF(OR(D6118="SVCP", E6118="TRUE"), "No", IF(ISNA(VLOOKUP($C6118,'ProvResponder deviceId'!$A$1:$A$20000,1,FALSE)),"No","Yes"))</f>
        <v>No</v>
      </c>
      <c r="K6118" s="1" t="str">
        <f>IF($J6118="Yes",VLOOKUP($C6118,'ProvResponder deviceId'!$A$1:$C$20000,3,FALSE),"-")</f>
        <v>-</v>
      </c>
      <c r="L6118" s="1" t="str">
        <f t="shared" si="190"/>
        <v/>
      </c>
      <c r="M6118" s="1" t="str">
        <f t="shared" si="191"/>
        <v/>
      </c>
      <c r="N6118" s="1" t="str">
        <f>IF(ISBLANK($C6118),"",IF(ISNA(VLOOKUP($L6118,'result messages'!$H$3:$L$11,2,FALSE)),VLOOKUP($M6118,'result messages'!$H$3:$L$11,2,FALSE),VLOOKUP($L6118,'result messages'!$H$3:$L$11,2,FALSE)))</f>
        <v/>
      </c>
      <c r="O6118" s="1" t="str">
        <f>IF(ISBLANK($C6118),"",IF(ISNA(VLOOKUP($L6118,'result messages'!$H$3:$L$11,3,FALSE)),VLOOKUP($M6118,'result messages'!$H$3:$L$11,3,FALSE),VLOOKUP($L6118,'result messages'!$H$3:$L$11,3,FALSE)))</f>
        <v/>
      </c>
      <c r="P6118" s="1" t="str">
        <f>IF(ISBLANK($C6118),"",IF(ISNA(VLOOKUP($L6118,'result messages'!$H$3:$L$11,4,FALSE)),VLOOKUP($M6118,'result messages'!$H$3:$L$11,4,FALSE),VLOOKUP($L6118,'result messages'!$H$3:$L$11,4,FALSE)))</f>
        <v/>
      </c>
      <c r="Q6118" s="1" t="str">
        <f>IF(ISBLANK($C6118),"",IF(ISNA(VLOOKUP($L6118,'result messages'!$H$3:$L$11,5,FALSE)),VLOOKUP($M6118,'result messages'!$H$3:$L$11,5,FALSE),VLOOKUP($L6118,'result messages'!$H$3:$L$11,5,FALSE)))</f>
        <v/>
      </c>
    </row>
    <row r="6119" spans="1:17">
      <c r="A6119" s="1">
        <v>6116</v>
      </c>
      <c r="B6119" s="1"/>
      <c r="C6119" s="1"/>
      <c r="D6119" s="1"/>
      <c r="E6119" s="6"/>
      <c r="F6119" s="1"/>
      <c r="G6119" s="1" t="str">
        <f>IF(ISNA(VLOOKUP($C6119,'DTEN TCAP Linkage deviceId'!$A$1:$A$20000,1,FALSE)),"No","Yes")</f>
        <v>No</v>
      </c>
      <c r="H6119" s="1" t="str">
        <f>IF(ISNA(VLOOKUP($C6119,'Provisioning Requester'!$F$3:$H$20000,2,FALSE)),"No","Yes")</f>
        <v>No</v>
      </c>
      <c r="I6119" s="1" t="str">
        <f>IF($H6119="Yes",VLOOKUP($C6119,'Provisioning Requester'!$F$3:$H$20000,3,FALSE),"-")</f>
        <v>-</v>
      </c>
      <c r="J6119" s="1" t="str">
        <f>IF(OR(D6119="SVCP", E6119="TRUE"), "No", IF(ISNA(VLOOKUP($C6119,'ProvResponder deviceId'!$A$1:$A$20000,1,FALSE)),"No","Yes"))</f>
        <v>No</v>
      </c>
      <c r="K6119" s="1" t="str">
        <f>IF($J6119="Yes",VLOOKUP($C6119,'ProvResponder deviceId'!$A$1:$C$20000,3,FALSE),"-")</f>
        <v>-</v>
      </c>
      <c r="L6119" s="1" t="str">
        <f t="shared" si="190"/>
        <v/>
      </c>
      <c r="M6119" s="1" t="str">
        <f t="shared" si="191"/>
        <v/>
      </c>
      <c r="N6119" s="1" t="str">
        <f>IF(ISBLANK($C6119),"",IF(ISNA(VLOOKUP($L6119,'result messages'!$H$3:$L$11,2,FALSE)),VLOOKUP($M6119,'result messages'!$H$3:$L$11,2,FALSE),VLOOKUP($L6119,'result messages'!$H$3:$L$11,2,FALSE)))</f>
        <v/>
      </c>
      <c r="O6119" s="1" t="str">
        <f>IF(ISBLANK($C6119),"",IF(ISNA(VLOOKUP($L6119,'result messages'!$H$3:$L$11,3,FALSE)),VLOOKUP($M6119,'result messages'!$H$3:$L$11,3,FALSE),VLOOKUP($L6119,'result messages'!$H$3:$L$11,3,FALSE)))</f>
        <v/>
      </c>
      <c r="P6119" s="1" t="str">
        <f>IF(ISBLANK($C6119),"",IF(ISNA(VLOOKUP($L6119,'result messages'!$H$3:$L$11,4,FALSE)),VLOOKUP($M6119,'result messages'!$H$3:$L$11,4,FALSE),VLOOKUP($L6119,'result messages'!$H$3:$L$11,4,FALSE)))</f>
        <v/>
      </c>
      <c r="Q6119" s="1" t="str">
        <f>IF(ISBLANK($C6119),"",IF(ISNA(VLOOKUP($L6119,'result messages'!$H$3:$L$11,5,FALSE)),VLOOKUP($M6119,'result messages'!$H$3:$L$11,5,FALSE),VLOOKUP($L6119,'result messages'!$H$3:$L$11,5,FALSE)))</f>
        <v/>
      </c>
    </row>
    <row r="6120" spans="1:17">
      <c r="A6120" s="1">
        <v>6117</v>
      </c>
      <c r="B6120" s="1"/>
      <c r="C6120" s="1"/>
      <c r="D6120" s="1"/>
      <c r="E6120" s="6"/>
      <c r="F6120" s="1"/>
      <c r="G6120" s="1" t="str">
        <f>IF(ISNA(VLOOKUP($C6120,'DTEN TCAP Linkage deviceId'!$A$1:$A$20000,1,FALSE)),"No","Yes")</f>
        <v>No</v>
      </c>
      <c r="H6120" s="1" t="str">
        <f>IF(ISNA(VLOOKUP($C6120,'Provisioning Requester'!$F$3:$H$20000,2,FALSE)),"No","Yes")</f>
        <v>No</v>
      </c>
      <c r="I6120" s="1" t="str">
        <f>IF($H6120="Yes",VLOOKUP($C6120,'Provisioning Requester'!$F$3:$H$20000,3,FALSE),"-")</f>
        <v>-</v>
      </c>
      <c r="J6120" s="1" t="str">
        <f>IF(OR(D6120="SVCP", E6120="TRUE"), "No", IF(ISNA(VLOOKUP($C6120,'ProvResponder deviceId'!$A$1:$A$20000,1,FALSE)),"No","Yes"))</f>
        <v>No</v>
      </c>
      <c r="K6120" s="1" t="str">
        <f>IF($J6120="Yes",VLOOKUP($C6120,'ProvResponder deviceId'!$A$1:$C$20000,3,FALSE),"-")</f>
        <v>-</v>
      </c>
      <c r="L6120" s="1" t="str">
        <f t="shared" si="190"/>
        <v/>
      </c>
      <c r="M6120" s="1" t="str">
        <f t="shared" si="191"/>
        <v/>
      </c>
      <c r="N6120" s="1" t="str">
        <f>IF(ISBLANK($C6120),"",IF(ISNA(VLOOKUP($L6120,'result messages'!$H$3:$L$11,2,FALSE)),VLOOKUP($M6120,'result messages'!$H$3:$L$11,2,FALSE),VLOOKUP($L6120,'result messages'!$H$3:$L$11,2,FALSE)))</f>
        <v/>
      </c>
      <c r="O6120" s="1" t="str">
        <f>IF(ISBLANK($C6120),"",IF(ISNA(VLOOKUP($L6120,'result messages'!$H$3:$L$11,3,FALSE)),VLOOKUP($M6120,'result messages'!$H$3:$L$11,3,FALSE),VLOOKUP($L6120,'result messages'!$H$3:$L$11,3,FALSE)))</f>
        <v/>
      </c>
      <c r="P6120" s="1" t="str">
        <f>IF(ISBLANK($C6120),"",IF(ISNA(VLOOKUP($L6120,'result messages'!$H$3:$L$11,4,FALSE)),VLOOKUP($M6120,'result messages'!$H$3:$L$11,4,FALSE),VLOOKUP($L6120,'result messages'!$H$3:$L$11,4,FALSE)))</f>
        <v/>
      </c>
      <c r="Q6120" s="1" t="str">
        <f>IF(ISBLANK($C6120),"",IF(ISNA(VLOOKUP($L6120,'result messages'!$H$3:$L$11,5,FALSE)),VLOOKUP($M6120,'result messages'!$H$3:$L$11,5,FALSE),VLOOKUP($L6120,'result messages'!$H$3:$L$11,5,FALSE)))</f>
        <v/>
      </c>
    </row>
    <row r="6121" spans="1:17">
      <c r="A6121" s="1">
        <v>6118</v>
      </c>
      <c r="B6121" s="1"/>
      <c r="C6121" s="1"/>
      <c r="D6121" s="1"/>
      <c r="E6121" s="6"/>
      <c r="F6121" s="1"/>
      <c r="G6121" s="1" t="str">
        <f>IF(ISNA(VLOOKUP($C6121,'DTEN TCAP Linkage deviceId'!$A$1:$A$20000,1,FALSE)),"No","Yes")</f>
        <v>No</v>
      </c>
      <c r="H6121" s="1" t="str">
        <f>IF(ISNA(VLOOKUP($C6121,'Provisioning Requester'!$F$3:$H$20000,2,FALSE)),"No","Yes")</f>
        <v>No</v>
      </c>
      <c r="I6121" s="1" t="str">
        <f>IF($H6121="Yes",VLOOKUP($C6121,'Provisioning Requester'!$F$3:$H$20000,3,FALSE),"-")</f>
        <v>-</v>
      </c>
      <c r="J6121" s="1" t="str">
        <f>IF(OR(D6121="SVCP", E6121="TRUE"), "No", IF(ISNA(VLOOKUP($C6121,'ProvResponder deviceId'!$A$1:$A$20000,1,FALSE)),"No","Yes"))</f>
        <v>No</v>
      </c>
      <c r="K6121" s="1" t="str">
        <f>IF($J6121="Yes",VLOOKUP($C6121,'ProvResponder deviceId'!$A$1:$C$20000,3,FALSE),"-")</f>
        <v>-</v>
      </c>
      <c r="L6121" s="1" t="str">
        <f t="shared" si="190"/>
        <v/>
      </c>
      <c r="M6121" s="1" t="str">
        <f t="shared" si="191"/>
        <v/>
      </c>
      <c r="N6121" s="1" t="str">
        <f>IF(ISBLANK($C6121),"",IF(ISNA(VLOOKUP($L6121,'result messages'!$H$3:$L$11,2,FALSE)),VLOOKUP($M6121,'result messages'!$H$3:$L$11,2,FALSE),VLOOKUP($L6121,'result messages'!$H$3:$L$11,2,FALSE)))</f>
        <v/>
      </c>
      <c r="O6121" s="1" t="str">
        <f>IF(ISBLANK($C6121),"",IF(ISNA(VLOOKUP($L6121,'result messages'!$H$3:$L$11,3,FALSE)),VLOOKUP($M6121,'result messages'!$H$3:$L$11,3,FALSE),VLOOKUP($L6121,'result messages'!$H$3:$L$11,3,FALSE)))</f>
        <v/>
      </c>
      <c r="P6121" s="1" t="str">
        <f>IF(ISBLANK($C6121),"",IF(ISNA(VLOOKUP($L6121,'result messages'!$H$3:$L$11,4,FALSE)),VLOOKUP($M6121,'result messages'!$H$3:$L$11,4,FALSE),VLOOKUP($L6121,'result messages'!$H$3:$L$11,4,FALSE)))</f>
        <v/>
      </c>
      <c r="Q6121" s="1" t="str">
        <f>IF(ISBLANK($C6121),"",IF(ISNA(VLOOKUP($L6121,'result messages'!$H$3:$L$11,5,FALSE)),VLOOKUP($M6121,'result messages'!$H$3:$L$11,5,FALSE),VLOOKUP($L6121,'result messages'!$H$3:$L$11,5,FALSE)))</f>
        <v/>
      </c>
    </row>
    <row r="6122" spans="1:17">
      <c r="A6122" s="1">
        <v>6119</v>
      </c>
      <c r="B6122" s="1"/>
      <c r="C6122" s="1"/>
      <c r="D6122" s="1"/>
      <c r="E6122" s="6"/>
      <c r="F6122" s="1"/>
      <c r="G6122" s="1" t="str">
        <f>IF(ISNA(VLOOKUP($C6122,'DTEN TCAP Linkage deviceId'!$A$1:$A$20000,1,FALSE)),"No","Yes")</f>
        <v>No</v>
      </c>
      <c r="H6122" s="1" t="str">
        <f>IF(ISNA(VLOOKUP($C6122,'Provisioning Requester'!$F$3:$H$20000,2,FALSE)),"No","Yes")</f>
        <v>No</v>
      </c>
      <c r="I6122" s="1" t="str">
        <f>IF($H6122="Yes",VLOOKUP($C6122,'Provisioning Requester'!$F$3:$H$20000,3,FALSE),"-")</f>
        <v>-</v>
      </c>
      <c r="J6122" s="1" t="str">
        <f>IF(OR(D6122="SVCP", E6122="TRUE"), "No", IF(ISNA(VLOOKUP($C6122,'ProvResponder deviceId'!$A$1:$A$20000,1,FALSE)),"No","Yes"))</f>
        <v>No</v>
      </c>
      <c r="K6122" s="1" t="str">
        <f>IF($J6122="Yes",VLOOKUP($C6122,'ProvResponder deviceId'!$A$1:$C$20000,3,FALSE),"-")</f>
        <v>-</v>
      </c>
      <c r="L6122" s="1" t="str">
        <f t="shared" si="190"/>
        <v/>
      </c>
      <c r="M6122" s="1" t="str">
        <f t="shared" si="191"/>
        <v/>
      </c>
      <c r="N6122" s="1" t="str">
        <f>IF(ISBLANK($C6122),"",IF(ISNA(VLOOKUP($L6122,'result messages'!$H$3:$L$11,2,FALSE)),VLOOKUP($M6122,'result messages'!$H$3:$L$11,2,FALSE),VLOOKUP($L6122,'result messages'!$H$3:$L$11,2,FALSE)))</f>
        <v/>
      </c>
      <c r="O6122" s="1" t="str">
        <f>IF(ISBLANK($C6122),"",IF(ISNA(VLOOKUP($L6122,'result messages'!$H$3:$L$11,3,FALSE)),VLOOKUP($M6122,'result messages'!$H$3:$L$11,3,FALSE),VLOOKUP($L6122,'result messages'!$H$3:$L$11,3,FALSE)))</f>
        <v/>
      </c>
      <c r="P6122" s="1" t="str">
        <f>IF(ISBLANK($C6122),"",IF(ISNA(VLOOKUP($L6122,'result messages'!$H$3:$L$11,4,FALSE)),VLOOKUP($M6122,'result messages'!$H$3:$L$11,4,FALSE),VLOOKUP($L6122,'result messages'!$H$3:$L$11,4,FALSE)))</f>
        <v/>
      </c>
      <c r="Q6122" s="1" t="str">
        <f>IF(ISBLANK($C6122),"",IF(ISNA(VLOOKUP($L6122,'result messages'!$H$3:$L$11,5,FALSE)),VLOOKUP($M6122,'result messages'!$H$3:$L$11,5,FALSE),VLOOKUP($L6122,'result messages'!$H$3:$L$11,5,FALSE)))</f>
        <v/>
      </c>
    </row>
    <row r="6123" spans="1:17">
      <c r="A6123" s="1">
        <v>6120</v>
      </c>
      <c r="B6123" s="1"/>
      <c r="C6123" s="1"/>
      <c r="D6123" s="1"/>
      <c r="E6123" s="6"/>
      <c r="F6123" s="1"/>
      <c r="G6123" s="1" t="str">
        <f>IF(ISNA(VLOOKUP($C6123,'DTEN TCAP Linkage deviceId'!$A$1:$A$20000,1,FALSE)),"No","Yes")</f>
        <v>No</v>
      </c>
      <c r="H6123" s="1" t="str">
        <f>IF(ISNA(VLOOKUP($C6123,'Provisioning Requester'!$F$3:$H$20000,2,FALSE)),"No","Yes")</f>
        <v>No</v>
      </c>
      <c r="I6123" s="1" t="str">
        <f>IF($H6123="Yes",VLOOKUP($C6123,'Provisioning Requester'!$F$3:$H$20000,3,FALSE),"-")</f>
        <v>-</v>
      </c>
      <c r="J6123" s="1" t="str">
        <f>IF(OR(D6123="SVCP", E6123="TRUE"), "No", IF(ISNA(VLOOKUP($C6123,'ProvResponder deviceId'!$A$1:$A$20000,1,FALSE)),"No","Yes"))</f>
        <v>No</v>
      </c>
      <c r="K6123" s="1" t="str">
        <f>IF($J6123="Yes",VLOOKUP($C6123,'ProvResponder deviceId'!$A$1:$C$20000,3,FALSE),"-")</f>
        <v>-</v>
      </c>
      <c r="L6123" s="1" t="str">
        <f t="shared" si="190"/>
        <v/>
      </c>
      <c r="M6123" s="1" t="str">
        <f t="shared" si="191"/>
        <v/>
      </c>
      <c r="N6123" s="1" t="str">
        <f>IF(ISBLANK($C6123),"",IF(ISNA(VLOOKUP($L6123,'result messages'!$H$3:$L$11,2,FALSE)),VLOOKUP($M6123,'result messages'!$H$3:$L$11,2,FALSE),VLOOKUP($L6123,'result messages'!$H$3:$L$11,2,FALSE)))</f>
        <v/>
      </c>
      <c r="O6123" s="1" t="str">
        <f>IF(ISBLANK($C6123),"",IF(ISNA(VLOOKUP($L6123,'result messages'!$H$3:$L$11,3,FALSE)),VLOOKUP($M6123,'result messages'!$H$3:$L$11,3,FALSE),VLOOKUP($L6123,'result messages'!$H$3:$L$11,3,FALSE)))</f>
        <v/>
      </c>
      <c r="P6123" s="1" t="str">
        <f>IF(ISBLANK($C6123),"",IF(ISNA(VLOOKUP($L6123,'result messages'!$H$3:$L$11,4,FALSE)),VLOOKUP($M6123,'result messages'!$H$3:$L$11,4,FALSE),VLOOKUP($L6123,'result messages'!$H$3:$L$11,4,FALSE)))</f>
        <v/>
      </c>
      <c r="Q6123" s="1" t="str">
        <f>IF(ISBLANK($C6123),"",IF(ISNA(VLOOKUP($L6123,'result messages'!$H$3:$L$11,5,FALSE)),VLOOKUP($M6123,'result messages'!$H$3:$L$11,5,FALSE),VLOOKUP($L6123,'result messages'!$H$3:$L$11,5,FALSE)))</f>
        <v/>
      </c>
    </row>
    <row r="6124" spans="1:17">
      <c r="A6124" s="1">
        <v>6121</v>
      </c>
      <c r="B6124" s="1"/>
      <c r="C6124" s="1"/>
      <c r="D6124" s="1"/>
      <c r="E6124" s="6"/>
      <c r="F6124" s="1"/>
      <c r="G6124" s="1" t="str">
        <f>IF(ISNA(VLOOKUP($C6124,'DTEN TCAP Linkage deviceId'!$A$1:$A$20000,1,FALSE)),"No","Yes")</f>
        <v>No</v>
      </c>
      <c r="H6124" s="1" t="str">
        <f>IF(ISNA(VLOOKUP($C6124,'Provisioning Requester'!$F$3:$H$20000,2,FALSE)),"No","Yes")</f>
        <v>No</v>
      </c>
      <c r="I6124" s="1" t="str">
        <f>IF($H6124="Yes",VLOOKUP($C6124,'Provisioning Requester'!$F$3:$H$20000,3,FALSE),"-")</f>
        <v>-</v>
      </c>
      <c r="J6124" s="1" t="str">
        <f>IF(OR(D6124="SVCP", E6124="TRUE"), "No", IF(ISNA(VLOOKUP($C6124,'ProvResponder deviceId'!$A$1:$A$20000,1,FALSE)),"No","Yes"))</f>
        <v>No</v>
      </c>
      <c r="K6124" s="1" t="str">
        <f>IF($J6124="Yes",VLOOKUP($C6124,'ProvResponder deviceId'!$A$1:$C$20000,3,FALSE),"-")</f>
        <v>-</v>
      </c>
      <c r="L6124" s="1" t="str">
        <f t="shared" si="190"/>
        <v/>
      </c>
      <c r="M6124" s="1" t="str">
        <f t="shared" si="191"/>
        <v/>
      </c>
      <c r="N6124" s="1" t="str">
        <f>IF(ISBLANK($C6124),"",IF(ISNA(VLOOKUP($L6124,'result messages'!$H$3:$L$11,2,FALSE)),VLOOKUP($M6124,'result messages'!$H$3:$L$11,2,FALSE),VLOOKUP($L6124,'result messages'!$H$3:$L$11,2,FALSE)))</f>
        <v/>
      </c>
      <c r="O6124" s="1" t="str">
        <f>IF(ISBLANK($C6124),"",IF(ISNA(VLOOKUP($L6124,'result messages'!$H$3:$L$11,3,FALSE)),VLOOKUP($M6124,'result messages'!$H$3:$L$11,3,FALSE),VLOOKUP($L6124,'result messages'!$H$3:$L$11,3,FALSE)))</f>
        <v/>
      </c>
      <c r="P6124" s="1" t="str">
        <f>IF(ISBLANK($C6124),"",IF(ISNA(VLOOKUP($L6124,'result messages'!$H$3:$L$11,4,FALSE)),VLOOKUP($M6124,'result messages'!$H$3:$L$11,4,FALSE),VLOOKUP($L6124,'result messages'!$H$3:$L$11,4,FALSE)))</f>
        <v/>
      </c>
      <c r="Q6124" s="1" t="str">
        <f>IF(ISBLANK($C6124),"",IF(ISNA(VLOOKUP($L6124,'result messages'!$H$3:$L$11,5,FALSE)),VLOOKUP($M6124,'result messages'!$H$3:$L$11,5,FALSE),VLOOKUP($L6124,'result messages'!$H$3:$L$11,5,FALSE)))</f>
        <v/>
      </c>
    </row>
    <row r="6125" spans="1:17">
      <c r="A6125" s="1">
        <v>6122</v>
      </c>
      <c r="B6125" s="1"/>
      <c r="C6125" s="1"/>
      <c r="D6125" s="1"/>
      <c r="E6125" s="6"/>
      <c r="F6125" s="1"/>
      <c r="G6125" s="1" t="str">
        <f>IF(ISNA(VLOOKUP($C6125,'DTEN TCAP Linkage deviceId'!$A$1:$A$20000,1,FALSE)),"No","Yes")</f>
        <v>No</v>
      </c>
      <c r="H6125" s="1" t="str">
        <f>IF(ISNA(VLOOKUP($C6125,'Provisioning Requester'!$F$3:$H$20000,2,FALSE)),"No","Yes")</f>
        <v>No</v>
      </c>
      <c r="I6125" s="1" t="str">
        <f>IF($H6125="Yes",VLOOKUP($C6125,'Provisioning Requester'!$F$3:$H$20000,3,FALSE),"-")</f>
        <v>-</v>
      </c>
      <c r="J6125" s="1" t="str">
        <f>IF(OR(D6125="SVCP", E6125="TRUE"), "No", IF(ISNA(VLOOKUP($C6125,'ProvResponder deviceId'!$A$1:$A$20000,1,FALSE)),"No","Yes"))</f>
        <v>No</v>
      </c>
      <c r="K6125" s="1" t="str">
        <f>IF($J6125="Yes",VLOOKUP($C6125,'ProvResponder deviceId'!$A$1:$C$20000,3,FALSE),"-")</f>
        <v>-</v>
      </c>
      <c r="L6125" s="1" t="str">
        <f t="shared" si="190"/>
        <v/>
      </c>
      <c r="M6125" s="1" t="str">
        <f t="shared" si="191"/>
        <v/>
      </c>
      <c r="N6125" s="1" t="str">
        <f>IF(ISBLANK($C6125),"",IF(ISNA(VLOOKUP($L6125,'result messages'!$H$3:$L$11,2,FALSE)),VLOOKUP($M6125,'result messages'!$H$3:$L$11,2,FALSE),VLOOKUP($L6125,'result messages'!$H$3:$L$11,2,FALSE)))</f>
        <v/>
      </c>
      <c r="O6125" s="1" t="str">
        <f>IF(ISBLANK($C6125),"",IF(ISNA(VLOOKUP($L6125,'result messages'!$H$3:$L$11,3,FALSE)),VLOOKUP($M6125,'result messages'!$H$3:$L$11,3,FALSE),VLOOKUP($L6125,'result messages'!$H$3:$L$11,3,FALSE)))</f>
        <v/>
      </c>
      <c r="P6125" s="1" t="str">
        <f>IF(ISBLANK($C6125),"",IF(ISNA(VLOOKUP($L6125,'result messages'!$H$3:$L$11,4,FALSE)),VLOOKUP($M6125,'result messages'!$H$3:$L$11,4,FALSE),VLOOKUP($L6125,'result messages'!$H$3:$L$11,4,FALSE)))</f>
        <v/>
      </c>
      <c r="Q6125" s="1" t="str">
        <f>IF(ISBLANK($C6125),"",IF(ISNA(VLOOKUP($L6125,'result messages'!$H$3:$L$11,5,FALSE)),VLOOKUP($M6125,'result messages'!$H$3:$L$11,5,FALSE),VLOOKUP($L6125,'result messages'!$H$3:$L$11,5,FALSE)))</f>
        <v/>
      </c>
    </row>
    <row r="6126" spans="1:17">
      <c r="A6126" s="1">
        <v>6123</v>
      </c>
      <c r="B6126" s="1"/>
      <c r="C6126" s="1"/>
      <c r="D6126" s="1"/>
      <c r="E6126" s="6"/>
      <c r="F6126" s="1"/>
      <c r="G6126" s="1" t="str">
        <f>IF(ISNA(VLOOKUP($C6126,'DTEN TCAP Linkage deviceId'!$A$1:$A$20000,1,FALSE)),"No","Yes")</f>
        <v>No</v>
      </c>
      <c r="H6126" s="1" t="str">
        <f>IF(ISNA(VLOOKUP($C6126,'Provisioning Requester'!$F$3:$H$20000,2,FALSE)),"No","Yes")</f>
        <v>No</v>
      </c>
      <c r="I6126" s="1" t="str">
        <f>IF($H6126="Yes",VLOOKUP($C6126,'Provisioning Requester'!$F$3:$H$20000,3,FALSE),"-")</f>
        <v>-</v>
      </c>
      <c r="J6126" s="1" t="str">
        <f>IF(OR(D6126="SVCP", E6126="TRUE"), "No", IF(ISNA(VLOOKUP($C6126,'ProvResponder deviceId'!$A$1:$A$20000,1,FALSE)),"No","Yes"))</f>
        <v>No</v>
      </c>
      <c r="K6126" s="1" t="str">
        <f>IF($J6126="Yes",VLOOKUP($C6126,'ProvResponder deviceId'!$A$1:$C$20000,3,FALSE),"-")</f>
        <v>-</v>
      </c>
      <c r="L6126" s="1" t="str">
        <f t="shared" si="190"/>
        <v/>
      </c>
      <c r="M6126" s="1" t="str">
        <f t="shared" si="191"/>
        <v/>
      </c>
      <c r="N6126" s="1" t="str">
        <f>IF(ISBLANK($C6126),"",IF(ISNA(VLOOKUP($L6126,'result messages'!$H$3:$L$11,2,FALSE)),VLOOKUP($M6126,'result messages'!$H$3:$L$11,2,FALSE),VLOOKUP($L6126,'result messages'!$H$3:$L$11,2,FALSE)))</f>
        <v/>
      </c>
      <c r="O6126" s="1" t="str">
        <f>IF(ISBLANK($C6126),"",IF(ISNA(VLOOKUP($L6126,'result messages'!$H$3:$L$11,3,FALSE)),VLOOKUP($M6126,'result messages'!$H$3:$L$11,3,FALSE),VLOOKUP($L6126,'result messages'!$H$3:$L$11,3,FALSE)))</f>
        <v/>
      </c>
      <c r="P6126" s="1" t="str">
        <f>IF(ISBLANK($C6126),"",IF(ISNA(VLOOKUP($L6126,'result messages'!$H$3:$L$11,4,FALSE)),VLOOKUP($M6126,'result messages'!$H$3:$L$11,4,FALSE),VLOOKUP($L6126,'result messages'!$H$3:$L$11,4,FALSE)))</f>
        <v/>
      </c>
      <c r="Q6126" s="1" t="str">
        <f>IF(ISBLANK($C6126),"",IF(ISNA(VLOOKUP($L6126,'result messages'!$H$3:$L$11,5,FALSE)),VLOOKUP($M6126,'result messages'!$H$3:$L$11,5,FALSE),VLOOKUP($L6126,'result messages'!$H$3:$L$11,5,FALSE)))</f>
        <v/>
      </c>
    </row>
    <row r="6127" spans="1:17">
      <c r="A6127" s="1">
        <v>6124</v>
      </c>
      <c r="B6127" s="1"/>
      <c r="C6127" s="1"/>
      <c r="D6127" s="1"/>
      <c r="E6127" s="6"/>
      <c r="F6127" s="1"/>
      <c r="G6127" s="1" t="str">
        <f>IF(ISNA(VLOOKUP($C6127,'DTEN TCAP Linkage deviceId'!$A$1:$A$20000,1,FALSE)),"No","Yes")</f>
        <v>No</v>
      </c>
      <c r="H6127" s="1" t="str">
        <f>IF(ISNA(VLOOKUP($C6127,'Provisioning Requester'!$F$3:$H$20000,2,FALSE)),"No","Yes")</f>
        <v>No</v>
      </c>
      <c r="I6127" s="1" t="str">
        <f>IF($H6127="Yes",VLOOKUP($C6127,'Provisioning Requester'!$F$3:$H$20000,3,FALSE),"-")</f>
        <v>-</v>
      </c>
      <c r="J6127" s="1" t="str">
        <f>IF(OR(D6127="SVCP", E6127="TRUE"), "No", IF(ISNA(VLOOKUP($C6127,'ProvResponder deviceId'!$A$1:$A$20000,1,FALSE)),"No","Yes"))</f>
        <v>No</v>
      </c>
      <c r="K6127" s="1" t="str">
        <f>IF($J6127="Yes",VLOOKUP($C6127,'ProvResponder deviceId'!$A$1:$C$20000,3,FALSE),"-")</f>
        <v>-</v>
      </c>
      <c r="L6127" s="1" t="str">
        <f t="shared" si="190"/>
        <v/>
      </c>
      <c r="M6127" s="1" t="str">
        <f t="shared" si="191"/>
        <v/>
      </c>
      <c r="N6127" s="1" t="str">
        <f>IF(ISBLANK($C6127),"",IF(ISNA(VLOOKUP($L6127,'result messages'!$H$3:$L$11,2,FALSE)),VLOOKUP($M6127,'result messages'!$H$3:$L$11,2,FALSE),VLOOKUP($L6127,'result messages'!$H$3:$L$11,2,FALSE)))</f>
        <v/>
      </c>
      <c r="O6127" s="1" t="str">
        <f>IF(ISBLANK($C6127),"",IF(ISNA(VLOOKUP($L6127,'result messages'!$H$3:$L$11,3,FALSE)),VLOOKUP($M6127,'result messages'!$H$3:$L$11,3,FALSE),VLOOKUP($L6127,'result messages'!$H$3:$L$11,3,FALSE)))</f>
        <v/>
      </c>
      <c r="P6127" s="1" t="str">
        <f>IF(ISBLANK($C6127),"",IF(ISNA(VLOOKUP($L6127,'result messages'!$H$3:$L$11,4,FALSE)),VLOOKUP($M6127,'result messages'!$H$3:$L$11,4,FALSE),VLOOKUP($L6127,'result messages'!$H$3:$L$11,4,FALSE)))</f>
        <v/>
      </c>
      <c r="Q6127" s="1" t="str">
        <f>IF(ISBLANK($C6127),"",IF(ISNA(VLOOKUP($L6127,'result messages'!$H$3:$L$11,5,FALSE)),VLOOKUP($M6127,'result messages'!$H$3:$L$11,5,FALSE),VLOOKUP($L6127,'result messages'!$H$3:$L$11,5,FALSE)))</f>
        <v/>
      </c>
    </row>
    <row r="6128" spans="1:17">
      <c r="A6128" s="1">
        <v>6125</v>
      </c>
      <c r="B6128" s="1"/>
      <c r="C6128" s="1"/>
      <c r="D6128" s="1"/>
      <c r="E6128" s="6"/>
      <c r="F6128" s="1"/>
      <c r="G6128" s="1" t="str">
        <f>IF(ISNA(VLOOKUP($C6128,'DTEN TCAP Linkage deviceId'!$A$1:$A$20000,1,FALSE)),"No","Yes")</f>
        <v>No</v>
      </c>
      <c r="H6128" s="1" t="str">
        <f>IF(ISNA(VLOOKUP($C6128,'Provisioning Requester'!$F$3:$H$20000,2,FALSE)),"No","Yes")</f>
        <v>No</v>
      </c>
      <c r="I6128" s="1" t="str">
        <f>IF($H6128="Yes",VLOOKUP($C6128,'Provisioning Requester'!$F$3:$H$20000,3,FALSE),"-")</f>
        <v>-</v>
      </c>
      <c r="J6128" s="1" t="str">
        <f>IF(OR(D6128="SVCP", E6128="TRUE"), "No", IF(ISNA(VLOOKUP($C6128,'ProvResponder deviceId'!$A$1:$A$20000,1,FALSE)),"No","Yes"))</f>
        <v>No</v>
      </c>
      <c r="K6128" s="1" t="str">
        <f>IF($J6128="Yes",VLOOKUP($C6128,'ProvResponder deviceId'!$A$1:$C$20000,3,FALSE),"-")</f>
        <v>-</v>
      </c>
      <c r="L6128" s="1" t="str">
        <f t="shared" si="190"/>
        <v/>
      </c>
      <c r="M6128" s="1" t="str">
        <f t="shared" si="191"/>
        <v/>
      </c>
      <c r="N6128" s="1" t="str">
        <f>IF(ISBLANK($C6128),"",IF(ISNA(VLOOKUP($L6128,'result messages'!$H$3:$L$11,2,FALSE)),VLOOKUP($M6128,'result messages'!$H$3:$L$11,2,FALSE),VLOOKUP($L6128,'result messages'!$H$3:$L$11,2,FALSE)))</f>
        <v/>
      </c>
      <c r="O6128" s="1" t="str">
        <f>IF(ISBLANK($C6128),"",IF(ISNA(VLOOKUP($L6128,'result messages'!$H$3:$L$11,3,FALSE)),VLOOKUP($M6128,'result messages'!$H$3:$L$11,3,FALSE),VLOOKUP($L6128,'result messages'!$H$3:$L$11,3,FALSE)))</f>
        <v/>
      </c>
      <c r="P6128" s="1" t="str">
        <f>IF(ISBLANK($C6128),"",IF(ISNA(VLOOKUP($L6128,'result messages'!$H$3:$L$11,4,FALSE)),VLOOKUP($M6128,'result messages'!$H$3:$L$11,4,FALSE),VLOOKUP($L6128,'result messages'!$H$3:$L$11,4,FALSE)))</f>
        <v/>
      </c>
      <c r="Q6128" s="1" t="str">
        <f>IF(ISBLANK($C6128),"",IF(ISNA(VLOOKUP($L6128,'result messages'!$H$3:$L$11,5,FALSE)),VLOOKUP($M6128,'result messages'!$H$3:$L$11,5,FALSE),VLOOKUP($L6128,'result messages'!$H$3:$L$11,5,FALSE)))</f>
        <v/>
      </c>
    </row>
    <row r="6129" spans="1:17">
      <c r="A6129" s="1">
        <v>6126</v>
      </c>
      <c r="B6129" s="1"/>
      <c r="C6129" s="1"/>
      <c r="D6129" s="1"/>
      <c r="E6129" s="6"/>
      <c r="F6129" s="1"/>
      <c r="G6129" s="1" t="str">
        <f>IF(ISNA(VLOOKUP($C6129,'DTEN TCAP Linkage deviceId'!$A$1:$A$20000,1,FALSE)),"No","Yes")</f>
        <v>No</v>
      </c>
      <c r="H6129" s="1" t="str">
        <f>IF(ISNA(VLOOKUP($C6129,'Provisioning Requester'!$F$3:$H$20000,2,FALSE)),"No","Yes")</f>
        <v>No</v>
      </c>
      <c r="I6129" s="1" t="str">
        <f>IF($H6129="Yes",VLOOKUP($C6129,'Provisioning Requester'!$F$3:$H$20000,3,FALSE),"-")</f>
        <v>-</v>
      </c>
      <c r="J6129" s="1" t="str">
        <f>IF(OR(D6129="SVCP", E6129="TRUE"), "No", IF(ISNA(VLOOKUP($C6129,'ProvResponder deviceId'!$A$1:$A$20000,1,FALSE)),"No","Yes"))</f>
        <v>No</v>
      </c>
      <c r="K6129" s="1" t="str">
        <f>IF($J6129="Yes",VLOOKUP($C6129,'ProvResponder deviceId'!$A$1:$C$20000,3,FALSE),"-")</f>
        <v>-</v>
      </c>
      <c r="L6129" s="1" t="str">
        <f t="shared" si="190"/>
        <v/>
      </c>
      <c r="M6129" s="1" t="str">
        <f t="shared" si="191"/>
        <v/>
      </c>
      <c r="N6129" s="1" t="str">
        <f>IF(ISBLANK($C6129),"",IF(ISNA(VLOOKUP($L6129,'result messages'!$H$3:$L$11,2,FALSE)),VLOOKUP($M6129,'result messages'!$H$3:$L$11,2,FALSE),VLOOKUP($L6129,'result messages'!$H$3:$L$11,2,FALSE)))</f>
        <v/>
      </c>
      <c r="O6129" s="1" t="str">
        <f>IF(ISBLANK($C6129),"",IF(ISNA(VLOOKUP($L6129,'result messages'!$H$3:$L$11,3,FALSE)),VLOOKUP($M6129,'result messages'!$H$3:$L$11,3,FALSE),VLOOKUP($L6129,'result messages'!$H$3:$L$11,3,FALSE)))</f>
        <v/>
      </c>
      <c r="P6129" s="1" t="str">
        <f>IF(ISBLANK($C6129),"",IF(ISNA(VLOOKUP($L6129,'result messages'!$H$3:$L$11,4,FALSE)),VLOOKUP($M6129,'result messages'!$H$3:$L$11,4,FALSE),VLOOKUP($L6129,'result messages'!$H$3:$L$11,4,FALSE)))</f>
        <v/>
      </c>
      <c r="Q6129" s="1" t="str">
        <f>IF(ISBLANK($C6129),"",IF(ISNA(VLOOKUP($L6129,'result messages'!$H$3:$L$11,5,FALSE)),VLOOKUP($M6129,'result messages'!$H$3:$L$11,5,FALSE),VLOOKUP($L6129,'result messages'!$H$3:$L$11,5,FALSE)))</f>
        <v/>
      </c>
    </row>
    <row r="6130" spans="1:17">
      <c r="A6130" s="1">
        <v>6127</v>
      </c>
      <c r="B6130" s="1"/>
      <c r="C6130" s="1"/>
      <c r="D6130" s="1"/>
      <c r="E6130" s="6"/>
      <c r="F6130" s="1"/>
      <c r="G6130" s="1" t="str">
        <f>IF(ISNA(VLOOKUP($C6130,'DTEN TCAP Linkage deviceId'!$A$1:$A$20000,1,FALSE)),"No","Yes")</f>
        <v>No</v>
      </c>
      <c r="H6130" s="1" t="str">
        <f>IF(ISNA(VLOOKUP($C6130,'Provisioning Requester'!$F$3:$H$20000,2,FALSE)),"No","Yes")</f>
        <v>No</v>
      </c>
      <c r="I6130" s="1" t="str">
        <f>IF($H6130="Yes",VLOOKUP($C6130,'Provisioning Requester'!$F$3:$H$20000,3,FALSE),"-")</f>
        <v>-</v>
      </c>
      <c r="J6130" s="1" t="str">
        <f>IF(OR(D6130="SVCP", E6130="TRUE"), "No", IF(ISNA(VLOOKUP($C6130,'ProvResponder deviceId'!$A$1:$A$20000,1,FALSE)),"No","Yes"))</f>
        <v>No</v>
      </c>
      <c r="K6130" s="1" t="str">
        <f>IF($J6130="Yes",VLOOKUP($C6130,'ProvResponder deviceId'!$A$1:$C$20000,3,FALSE),"-")</f>
        <v>-</v>
      </c>
      <c r="L6130" s="1" t="str">
        <f t="shared" si="190"/>
        <v/>
      </c>
      <c r="M6130" s="1" t="str">
        <f t="shared" si="191"/>
        <v/>
      </c>
      <c r="N6130" s="1" t="str">
        <f>IF(ISBLANK($C6130),"",IF(ISNA(VLOOKUP($L6130,'result messages'!$H$3:$L$11,2,FALSE)),VLOOKUP($M6130,'result messages'!$H$3:$L$11,2,FALSE),VLOOKUP($L6130,'result messages'!$H$3:$L$11,2,FALSE)))</f>
        <v/>
      </c>
      <c r="O6130" s="1" t="str">
        <f>IF(ISBLANK($C6130),"",IF(ISNA(VLOOKUP($L6130,'result messages'!$H$3:$L$11,3,FALSE)),VLOOKUP($M6130,'result messages'!$H$3:$L$11,3,FALSE),VLOOKUP($L6130,'result messages'!$H$3:$L$11,3,FALSE)))</f>
        <v/>
      </c>
      <c r="P6130" s="1" t="str">
        <f>IF(ISBLANK($C6130),"",IF(ISNA(VLOOKUP($L6130,'result messages'!$H$3:$L$11,4,FALSE)),VLOOKUP($M6130,'result messages'!$H$3:$L$11,4,FALSE),VLOOKUP($L6130,'result messages'!$H$3:$L$11,4,FALSE)))</f>
        <v/>
      </c>
      <c r="Q6130" s="1" t="str">
        <f>IF(ISBLANK($C6130),"",IF(ISNA(VLOOKUP($L6130,'result messages'!$H$3:$L$11,5,FALSE)),VLOOKUP($M6130,'result messages'!$H$3:$L$11,5,FALSE),VLOOKUP($L6130,'result messages'!$H$3:$L$11,5,FALSE)))</f>
        <v/>
      </c>
    </row>
    <row r="6131" spans="1:17">
      <c r="A6131" s="1">
        <v>6128</v>
      </c>
      <c r="B6131" s="1"/>
      <c r="C6131" s="1"/>
      <c r="D6131" s="1"/>
      <c r="E6131" s="6"/>
      <c r="F6131" s="1"/>
      <c r="G6131" s="1" t="str">
        <f>IF(ISNA(VLOOKUP($C6131,'DTEN TCAP Linkage deviceId'!$A$1:$A$20000,1,FALSE)),"No","Yes")</f>
        <v>No</v>
      </c>
      <c r="H6131" s="1" t="str">
        <f>IF(ISNA(VLOOKUP($C6131,'Provisioning Requester'!$F$3:$H$20000,2,FALSE)),"No","Yes")</f>
        <v>No</v>
      </c>
      <c r="I6131" s="1" t="str">
        <f>IF($H6131="Yes",VLOOKUP($C6131,'Provisioning Requester'!$F$3:$H$20000,3,FALSE),"-")</f>
        <v>-</v>
      </c>
      <c r="J6131" s="1" t="str">
        <f>IF(OR(D6131="SVCP", E6131="TRUE"), "No", IF(ISNA(VLOOKUP($C6131,'ProvResponder deviceId'!$A$1:$A$20000,1,FALSE)),"No","Yes"))</f>
        <v>No</v>
      </c>
      <c r="K6131" s="1" t="str">
        <f>IF($J6131="Yes",VLOOKUP($C6131,'ProvResponder deviceId'!$A$1:$C$20000,3,FALSE),"-")</f>
        <v>-</v>
      </c>
      <c r="L6131" s="1" t="str">
        <f t="shared" si="190"/>
        <v/>
      </c>
      <c r="M6131" s="1" t="str">
        <f t="shared" si="191"/>
        <v/>
      </c>
      <c r="N6131" s="1" t="str">
        <f>IF(ISBLANK($C6131),"",IF(ISNA(VLOOKUP($L6131,'result messages'!$H$3:$L$11,2,FALSE)),VLOOKUP($M6131,'result messages'!$H$3:$L$11,2,FALSE),VLOOKUP($L6131,'result messages'!$H$3:$L$11,2,FALSE)))</f>
        <v/>
      </c>
      <c r="O6131" s="1" t="str">
        <f>IF(ISBLANK($C6131),"",IF(ISNA(VLOOKUP($L6131,'result messages'!$H$3:$L$11,3,FALSE)),VLOOKUP($M6131,'result messages'!$H$3:$L$11,3,FALSE),VLOOKUP($L6131,'result messages'!$H$3:$L$11,3,FALSE)))</f>
        <v/>
      </c>
      <c r="P6131" s="1" t="str">
        <f>IF(ISBLANK($C6131),"",IF(ISNA(VLOOKUP($L6131,'result messages'!$H$3:$L$11,4,FALSE)),VLOOKUP($M6131,'result messages'!$H$3:$L$11,4,FALSE),VLOOKUP($L6131,'result messages'!$H$3:$L$11,4,FALSE)))</f>
        <v/>
      </c>
      <c r="Q6131" s="1" t="str">
        <f>IF(ISBLANK($C6131),"",IF(ISNA(VLOOKUP($L6131,'result messages'!$H$3:$L$11,5,FALSE)),VLOOKUP($M6131,'result messages'!$H$3:$L$11,5,FALSE),VLOOKUP($L6131,'result messages'!$H$3:$L$11,5,FALSE)))</f>
        <v/>
      </c>
    </row>
    <row r="6132" spans="1:17">
      <c r="A6132" s="1">
        <v>6129</v>
      </c>
      <c r="B6132" s="1"/>
      <c r="C6132" s="1"/>
      <c r="D6132" s="1"/>
      <c r="E6132" s="6"/>
      <c r="F6132" s="1"/>
      <c r="G6132" s="1" t="str">
        <f>IF(ISNA(VLOOKUP($C6132,'DTEN TCAP Linkage deviceId'!$A$1:$A$20000,1,FALSE)),"No","Yes")</f>
        <v>No</v>
      </c>
      <c r="H6132" s="1" t="str">
        <f>IF(ISNA(VLOOKUP($C6132,'Provisioning Requester'!$F$3:$H$20000,2,FALSE)),"No","Yes")</f>
        <v>No</v>
      </c>
      <c r="I6132" s="1" t="str">
        <f>IF($H6132="Yes",VLOOKUP($C6132,'Provisioning Requester'!$F$3:$H$20000,3,FALSE),"-")</f>
        <v>-</v>
      </c>
      <c r="J6132" s="1" t="str">
        <f>IF(OR(D6132="SVCP", E6132="TRUE"), "No", IF(ISNA(VLOOKUP($C6132,'ProvResponder deviceId'!$A$1:$A$20000,1,FALSE)),"No","Yes"))</f>
        <v>No</v>
      </c>
      <c r="K6132" s="1" t="str">
        <f>IF($J6132="Yes",VLOOKUP($C6132,'ProvResponder deviceId'!$A$1:$C$20000,3,FALSE),"-")</f>
        <v>-</v>
      </c>
      <c r="L6132" s="1" t="str">
        <f t="shared" si="190"/>
        <v/>
      </c>
      <c r="M6132" s="1" t="str">
        <f t="shared" si="191"/>
        <v/>
      </c>
      <c r="N6132" s="1" t="str">
        <f>IF(ISBLANK($C6132),"",IF(ISNA(VLOOKUP($L6132,'result messages'!$H$3:$L$11,2,FALSE)),VLOOKUP($M6132,'result messages'!$H$3:$L$11,2,FALSE),VLOOKUP($L6132,'result messages'!$H$3:$L$11,2,FALSE)))</f>
        <v/>
      </c>
      <c r="O6132" s="1" t="str">
        <f>IF(ISBLANK($C6132),"",IF(ISNA(VLOOKUP($L6132,'result messages'!$H$3:$L$11,3,FALSE)),VLOOKUP($M6132,'result messages'!$H$3:$L$11,3,FALSE),VLOOKUP($L6132,'result messages'!$H$3:$L$11,3,FALSE)))</f>
        <v/>
      </c>
      <c r="P6132" s="1" t="str">
        <f>IF(ISBLANK($C6132),"",IF(ISNA(VLOOKUP($L6132,'result messages'!$H$3:$L$11,4,FALSE)),VLOOKUP($M6132,'result messages'!$H$3:$L$11,4,FALSE),VLOOKUP($L6132,'result messages'!$H$3:$L$11,4,FALSE)))</f>
        <v/>
      </c>
      <c r="Q6132" s="1" t="str">
        <f>IF(ISBLANK($C6132),"",IF(ISNA(VLOOKUP($L6132,'result messages'!$H$3:$L$11,5,FALSE)),VLOOKUP($M6132,'result messages'!$H$3:$L$11,5,FALSE),VLOOKUP($L6132,'result messages'!$H$3:$L$11,5,FALSE)))</f>
        <v/>
      </c>
    </row>
    <row r="6133" spans="1:17">
      <c r="A6133" s="1">
        <v>6130</v>
      </c>
      <c r="B6133" s="1"/>
      <c r="C6133" s="1"/>
      <c r="D6133" s="1"/>
      <c r="E6133" s="6"/>
      <c r="F6133" s="1"/>
      <c r="G6133" s="1" t="str">
        <f>IF(ISNA(VLOOKUP($C6133,'DTEN TCAP Linkage deviceId'!$A$1:$A$20000,1,FALSE)),"No","Yes")</f>
        <v>No</v>
      </c>
      <c r="H6133" s="1" t="str">
        <f>IF(ISNA(VLOOKUP($C6133,'Provisioning Requester'!$F$3:$H$20000,2,FALSE)),"No","Yes")</f>
        <v>No</v>
      </c>
      <c r="I6133" s="1" t="str">
        <f>IF($H6133="Yes",VLOOKUP($C6133,'Provisioning Requester'!$F$3:$H$20000,3,FALSE),"-")</f>
        <v>-</v>
      </c>
      <c r="J6133" s="1" t="str">
        <f>IF(OR(D6133="SVCP", E6133="TRUE"), "No", IF(ISNA(VLOOKUP($C6133,'ProvResponder deviceId'!$A$1:$A$20000,1,FALSE)),"No","Yes"))</f>
        <v>No</v>
      </c>
      <c r="K6133" s="1" t="str">
        <f>IF($J6133="Yes",VLOOKUP($C6133,'ProvResponder deviceId'!$A$1:$C$20000,3,FALSE),"-")</f>
        <v>-</v>
      </c>
      <c r="L6133" s="1" t="str">
        <f t="shared" si="190"/>
        <v/>
      </c>
      <c r="M6133" s="1" t="str">
        <f t="shared" si="191"/>
        <v/>
      </c>
      <c r="N6133" s="1" t="str">
        <f>IF(ISBLANK($C6133),"",IF(ISNA(VLOOKUP($L6133,'result messages'!$H$3:$L$11,2,FALSE)),VLOOKUP($M6133,'result messages'!$H$3:$L$11,2,FALSE),VLOOKUP($L6133,'result messages'!$H$3:$L$11,2,FALSE)))</f>
        <v/>
      </c>
      <c r="O6133" s="1" t="str">
        <f>IF(ISBLANK($C6133),"",IF(ISNA(VLOOKUP($L6133,'result messages'!$H$3:$L$11,3,FALSE)),VLOOKUP($M6133,'result messages'!$H$3:$L$11,3,FALSE),VLOOKUP($L6133,'result messages'!$H$3:$L$11,3,FALSE)))</f>
        <v/>
      </c>
      <c r="P6133" s="1" t="str">
        <f>IF(ISBLANK($C6133),"",IF(ISNA(VLOOKUP($L6133,'result messages'!$H$3:$L$11,4,FALSE)),VLOOKUP($M6133,'result messages'!$H$3:$L$11,4,FALSE),VLOOKUP($L6133,'result messages'!$H$3:$L$11,4,FALSE)))</f>
        <v/>
      </c>
      <c r="Q6133" s="1" t="str">
        <f>IF(ISBLANK($C6133),"",IF(ISNA(VLOOKUP($L6133,'result messages'!$H$3:$L$11,5,FALSE)),VLOOKUP($M6133,'result messages'!$H$3:$L$11,5,FALSE),VLOOKUP($L6133,'result messages'!$H$3:$L$11,5,FALSE)))</f>
        <v/>
      </c>
    </row>
    <row r="6134" spans="1:17">
      <c r="A6134" s="1">
        <v>6131</v>
      </c>
      <c r="B6134" s="1"/>
      <c r="C6134" s="1"/>
      <c r="D6134" s="1"/>
      <c r="E6134" s="6"/>
      <c r="F6134" s="1"/>
      <c r="G6134" s="1" t="str">
        <f>IF(ISNA(VLOOKUP($C6134,'DTEN TCAP Linkage deviceId'!$A$1:$A$20000,1,FALSE)),"No","Yes")</f>
        <v>No</v>
      </c>
      <c r="H6134" s="1" t="str">
        <f>IF(ISNA(VLOOKUP($C6134,'Provisioning Requester'!$F$3:$H$20000,2,FALSE)),"No","Yes")</f>
        <v>No</v>
      </c>
      <c r="I6134" s="1" t="str">
        <f>IF($H6134="Yes",VLOOKUP($C6134,'Provisioning Requester'!$F$3:$H$20000,3,FALSE),"-")</f>
        <v>-</v>
      </c>
      <c r="J6134" s="1" t="str">
        <f>IF(OR(D6134="SVCP", E6134="TRUE"), "No", IF(ISNA(VLOOKUP($C6134,'ProvResponder deviceId'!$A$1:$A$20000,1,FALSE)),"No","Yes"))</f>
        <v>No</v>
      </c>
      <c r="K6134" s="1" t="str">
        <f>IF($J6134="Yes",VLOOKUP($C6134,'ProvResponder deviceId'!$A$1:$C$20000,3,FALSE),"-")</f>
        <v>-</v>
      </c>
      <c r="L6134" s="1" t="str">
        <f t="shared" si="190"/>
        <v/>
      </c>
      <c r="M6134" s="1" t="str">
        <f t="shared" si="191"/>
        <v/>
      </c>
      <c r="N6134" s="1" t="str">
        <f>IF(ISBLANK($C6134),"",IF(ISNA(VLOOKUP($L6134,'result messages'!$H$3:$L$11,2,FALSE)),VLOOKUP($M6134,'result messages'!$H$3:$L$11,2,FALSE),VLOOKUP($L6134,'result messages'!$H$3:$L$11,2,FALSE)))</f>
        <v/>
      </c>
      <c r="O6134" s="1" t="str">
        <f>IF(ISBLANK($C6134),"",IF(ISNA(VLOOKUP($L6134,'result messages'!$H$3:$L$11,3,FALSE)),VLOOKUP($M6134,'result messages'!$H$3:$L$11,3,FALSE),VLOOKUP($L6134,'result messages'!$H$3:$L$11,3,FALSE)))</f>
        <v/>
      </c>
      <c r="P6134" s="1" t="str">
        <f>IF(ISBLANK($C6134),"",IF(ISNA(VLOOKUP($L6134,'result messages'!$H$3:$L$11,4,FALSE)),VLOOKUP($M6134,'result messages'!$H$3:$L$11,4,FALSE),VLOOKUP($L6134,'result messages'!$H$3:$L$11,4,FALSE)))</f>
        <v/>
      </c>
      <c r="Q6134" s="1" t="str">
        <f>IF(ISBLANK($C6134),"",IF(ISNA(VLOOKUP($L6134,'result messages'!$H$3:$L$11,5,FALSE)),VLOOKUP($M6134,'result messages'!$H$3:$L$11,5,FALSE),VLOOKUP($L6134,'result messages'!$H$3:$L$11,5,FALSE)))</f>
        <v/>
      </c>
    </row>
    <row r="6135" spans="1:17">
      <c r="A6135" s="1">
        <v>6132</v>
      </c>
      <c r="B6135" s="1"/>
      <c r="C6135" s="1"/>
      <c r="D6135" s="1"/>
      <c r="E6135" s="6"/>
      <c r="F6135" s="1"/>
      <c r="G6135" s="1" t="str">
        <f>IF(ISNA(VLOOKUP($C6135,'DTEN TCAP Linkage deviceId'!$A$1:$A$20000,1,FALSE)),"No","Yes")</f>
        <v>No</v>
      </c>
      <c r="H6135" s="1" t="str">
        <f>IF(ISNA(VLOOKUP($C6135,'Provisioning Requester'!$F$3:$H$20000,2,FALSE)),"No","Yes")</f>
        <v>No</v>
      </c>
      <c r="I6135" s="1" t="str">
        <f>IF($H6135="Yes",VLOOKUP($C6135,'Provisioning Requester'!$F$3:$H$20000,3,FALSE),"-")</f>
        <v>-</v>
      </c>
      <c r="J6135" s="1" t="str">
        <f>IF(OR(D6135="SVCP", E6135="TRUE"), "No", IF(ISNA(VLOOKUP($C6135,'ProvResponder deviceId'!$A$1:$A$20000,1,FALSE)),"No","Yes"))</f>
        <v>No</v>
      </c>
      <c r="K6135" s="1" t="str">
        <f>IF($J6135="Yes",VLOOKUP($C6135,'ProvResponder deviceId'!$A$1:$C$20000,3,FALSE),"-")</f>
        <v>-</v>
      </c>
      <c r="L6135" s="1" t="str">
        <f t="shared" si="190"/>
        <v/>
      </c>
      <c r="M6135" s="1" t="str">
        <f t="shared" si="191"/>
        <v/>
      </c>
      <c r="N6135" s="1" t="str">
        <f>IF(ISBLANK($C6135),"",IF(ISNA(VLOOKUP($L6135,'result messages'!$H$3:$L$11,2,FALSE)),VLOOKUP($M6135,'result messages'!$H$3:$L$11,2,FALSE),VLOOKUP($L6135,'result messages'!$H$3:$L$11,2,FALSE)))</f>
        <v/>
      </c>
      <c r="O6135" s="1" t="str">
        <f>IF(ISBLANK($C6135),"",IF(ISNA(VLOOKUP($L6135,'result messages'!$H$3:$L$11,3,FALSE)),VLOOKUP($M6135,'result messages'!$H$3:$L$11,3,FALSE),VLOOKUP($L6135,'result messages'!$H$3:$L$11,3,FALSE)))</f>
        <v/>
      </c>
      <c r="P6135" s="1" t="str">
        <f>IF(ISBLANK($C6135),"",IF(ISNA(VLOOKUP($L6135,'result messages'!$H$3:$L$11,4,FALSE)),VLOOKUP($M6135,'result messages'!$H$3:$L$11,4,FALSE),VLOOKUP($L6135,'result messages'!$H$3:$L$11,4,FALSE)))</f>
        <v/>
      </c>
      <c r="Q6135" s="1" t="str">
        <f>IF(ISBLANK($C6135),"",IF(ISNA(VLOOKUP($L6135,'result messages'!$H$3:$L$11,5,FALSE)),VLOOKUP($M6135,'result messages'!$H$3:$L$11,5,FALSE),VLOOKUP($L6135,'result messages'!$H$3:$L$11,5,FALSE)))</f>
        <v/>
      </c>
    </row>
    <row r="6136" spans="1:17">
      <c r="A6136" s="1">
        <v>6133</v>
      </c>
      <c r="B6136" s="1"/>
      <c r="C6136" s="1"/>
      <c r="D6136" s="1"/>
      <c r="E6136" s="6"/>
      <c r="F6136" s="1"/>
      <c r="G6136" s="1" t="str">
        <f>IF(ISNA(VLOOKUP($C6136,'DTEN TCAP Linkage deviceId'!$A$1:$A$20000,1,FALSE)),"No","Yes")</f>
        <v>No</v>
      </c>
      <c r="H6136" s="1" t="str">
        <f>IF(ISNA(VLOOKUP($C6136,'Provisioning Requester'!$F$3:$H$20000,2,FALSE)),"No","Yes")</f>
        <v>No</v>
      </c>
      <c r="I6136" s="1" t="str">
        <f>IF($H6136="Yes",VLOOKUP($C6136,'Provisioning Requester'!$F$3:$H$20000,3,FALSE),"-")</f>
        <v>-</v>
      </c>
      <c r="J6136" s="1" t="str">
        <f>IF(OR(D6136="SVCP", E6136="TRUE"), "No", IF(ISNA(VLOOKUP($C6136,'ProvResponder deviceId'!$A$1:$A$20000,1,FALSE)),"No","Yes"))</f>
        <v>No</v>
      </c>
      <c r="K6136" s="1" t="str">
        <f>IF($J6136="Yes",VLOOKUP($C6136,'ProvResponder deviceId'!$A$1:$C$20000,3,FALSE),"-")</f>
        <v>-</v>
      </c>
      <c r="L6136" s="1" t="str">
        <f t="shared" si="190"/>
        <v/>
      </c>
      <c r="M6136" s="1" t="str">
        <f t="shared" si="191"/>
        <v/>
      </c>
      <c r="N6136" s="1" t="str">
        <f>IF(ISBLANK($C6136),"",IF(ISNA(VLOOKUP($L6136,'result messages'!$H$3:$L$11,2,FALSE)),VLOOKUP($M6136,'result messages'!$H$3:$L$11,2,FALSE),VLOOKUP($L6136,'result messages'!$H$3:$L$11,2,FALSE)))</f>
        <v/>
      </c>
      <c r="O6136" s="1" t="str">
        <f>IF(ISBLANK($C6136),"",IF(ISNA(VLOOKUP($L6136,'result messages'!$H$3:$L$11,3,FALSE)),VLOOKUP($M6136,'result messages'!$H$3:$L$11,3,FALSE),VLOOKUP($L6136,'result messages'!$H$3:$L$11,3,FALSE)))</f>
        <v/>
      </c>
      <c r="P6136" s="1" t="str">
        <f>IF(ISBLANK($C6136),"",IF(ISNA(VLOOKUP($L6136,'result messages'!$H$3:$L$11,4,FALSE)),VLOOKUP($M6136,'result messages'!$H$3:$L$11,4,FALSE),VLOOKUP($L6136,'result messages'!$H$3:$L$11,4,FALSE)))</f>
        <v/>
      </c>
      <c r="Q6136" s="1" t="str">
        <f>IF(ISBLANK($C6136),"",IF(ISNA(VLOOKUP($L6136,'result messages'!$H$3:$L$11,5,FALSE)),VLOOKUP($M6136,'result messages'!$H$3:$L$11,5,FALSE),VLOOKUP($L6136,'result messages'!$H$3:$L$11,5,FALSE)))</f>
        <v/>
      </c>
    </row>
    <row r="6137" spans="1:17">
      <c r="A6137" s="1">
        <v>6134</v>
      </c>
      <c r="B6137" s="1"/>
      <c r="C6137" s="1"/>
      <c r="D6137" s="1"/>
      <c r="E6137" s="6"/>
      <c r="F6137" s="1"/>
      <c r="G6137" s="1" t="str">
        <f>IF(ISNA(VLOOKUP($C6137,'DTEN TCAP Linkage deviceId'!$A$1:$A$20000,1,FALSE)),"No","Yes")</f>
        <v>No</v>
      </c>
      <c r="H6137" s="1" t="str">
        <f>IF(ISNA(VLOOKUP($C6137,'Provisioning Requester'!$F$3:$H$20000,2,FALSE)),"No","Yes")</f>
        <v>No</v>
      </c>
      <c r="I6137" s="1" t="str">
        <f>IF($H6137="Yes",VLOOKUP($C6137,'Provisioning Requester'!$F$3:$H$20000,3,FALSE),"-")</f>
        <v>-</v>
      </c>
      <c r="J6137" s="1" t="str">
        <f>IF(OR(D6137="SVCP", E6137="TRUE"), "No", IF(ISNA(VLOOKUP($C6137,'ProvResponder deviceId'!$A$1:$A$20000,1,FALSE)),"No","Yes"))</f>
        <v>No</v>
      </c>
      <c r="K6137" s="1" t="str">
        <f>IF($J6137="Yes",VLOOKUP($C6137,'ProvResponder deviceId'!$A$1:$C$20000,3,FALSE),"-")</f>
        <v>-</v>
      </c>
      <c r="L6137" s="1" t="str">
        <f t="shared" si="190"/>
        <v/>
      </c>
      <c r="M6137" s="1" t="str">
        <f t="shared" si="191"/>
        <v/>
      </c>
      <c r="N6137" s="1" t="str">
        <f>IF(ISBLANK($C6137),"",IF(ISNA(VLOOKUP($L6137,'result messages'!$H$3:$L$11,2,FALSE)),VLOOKUP($M6137,'result messages'!$H$3:$L$11,2,FALSE),VLOOKUP($L6137,'result messages'!$H$3:$L$11,2,FALSE)))</f>
        <v/>
      </c>
      <c r="O6137" s="1" t="str">
        <f>IF(ISBLANK($C6137),"",IF(ISNA(VLOOKUP($L6137,'result messages'!$H$3:$L$11,3,FALSE)),VLOOKUP($M6137,'result messages'!$H$3:$L$11,3,FALSE),VLOOKUP($L6137,'result messages'!$H$3:$L$11,3,FALSE)))</f>
        <v/>
      </c>
      <c r="P6137" s="1" t="str">
        <f>IF(ISBLANK($C6137),"",IF(ISNA(VLOOKUP($L6137,'result messages'!$H$3:$L$11,4,FALSE)),VLOOKUP($M6137,'result messages'!$H$3:$L$11,4,FALSE),VLOOKUP($L6137,'result messages'!$H$3:$L$11,4,FALSE)))</f>
        <v/>
      </c>
      <c r="Q6137" s="1" t="str">
        <f>IF(ISBLANK($C6137),"",IF(ISNA(VLOOKUP($L6137,'result messages'!$H$3:$L$11,5,FALSE)),VLOOKUP($M6137,'result messages'!$H$3:$L$11,5,FALSE),VLOOKUP($L6137,'result messages'!$H$3:$L$11,5,FALSE)))</f>
        <v/>
      </c>
    </row>
    <row r="6138" spans="1:17">
      <c r="A6138" s="1">
        <v>6135</v>
      </c>
      <c r="B6138" s="1"/>
      <c r="C6138" s="1"/>
      <c r="D6138" s="1"/>
      <c r="E6138" s="6"/>
      <c r="F6138" s="1"/>
      <c r="G6138" s="1" t="str">
        <f>IF(ISNA(VLOOKUP($C6138,'DTEN TCAP Linkage deviceId'!$A$1:$A$20000,1,FALSE)),"No","Yes")</f>
        <v>No</v>
      </c>
      <c r="H6138" s="1" t="str">
        <f>IF(ISNA(VLOOKUP($C6138,'Provisioning Requester'!$F$3:$H$20000,2,FALSE)),"No","Yes")</f>
        <v>No</v>
      </c>
      <c r="I6138" s="1" t="str">
        <f>IF($H6138="Yes",VLOOKUP($C6138,'Provisioning Requester'!$F$3:$H$20000,3,FALSE),"-")</f>
        <v>-</v>
      </c>
      <c r="J6138" s="1" t="str">
        <f>IF(OR(D6138="SVCP", E6138="TRUE"), "No", IF(ISNA(VLOOKUP($C6138,'ProvResponder deviceId'!$A$1:$A$20000,1,FALSE)),"No","Yes"))</f>
        <v>No</v>
      </c>
      <c r="K6138" s="1" t="str">
        <f>IF($J6138="Yes",VLOOKUP($C6138,'ProvResponder deviceId'!$A$1:$C$20000,3,FALSE),"-")</f>
        <v>-</v>
      </c>
      <c r="L6138" s="1" t="str">
        <f t="shared" si="190"/>
        <v/>
      </c>
      <c r="M6138" s="1" t="str">
        <f t="shared" si="191"/>
        <v/>
      </c>
      <c r="N6138" s="1" t="str">
        <f>IF(ISBLANK($C6138),"",IF(ISNA(VLOOKUP($L6138,'result messages'!$H$3:$L$11,2,FALSE)),VLOOKUP($M6138,'result messages'!$H$3:$L$11,2,FALSE),VLOOKUP($L6138,'result messages'!$H$3:$L$11,2,FALSE)))</f>
        <v/>
      </c>
      <c r="O6138" s="1" t="str">
        <f>IF(ISBLANK($C6138),"",IF(ISNA(VLOOKUP($L6138,'result messages'!$H$3:$L$11,3,FALSE)),VLOOKUP($M6138,'result messages'!$H$3:$L$11,3,FALSE),VLOOKUP($L6138,'result messages'!$H$3:$L$11,3,FALSE)))</f>
        <v/>
      </c>
      <c r="P6138" s="1" t="str">
        <f>IF(ISBLANK($C6138),"",IF(ISNA(VLOOKUP($L6138,'result messages'!$H$3:$L$11,4,FALSE)),VLOOKUP($M6138,'result messages'!$H$3:$L$11,4,FALSE),VLOOKUP($L6138,'result messages'!$H$3:$L$11,4,FALSE)))</f>
        <v/>
      </c>
      <c r="Q6138" s="1" t="str">
        <f>IF(ISBLANK($C6138),"",IF(ISNA(VLOOKUP($L6138,'result messages'!$H$3:$L$11,5,FALSE)),VLOOKUP($M6138,'result messages'!$H$3:$L$11,5,FALSE),VLOOKUP($L6138,'result messages'!$H$3:$L$11,5,FALSE)))</f>
        <v/>
      </c>
    </row>
    <row r="6139" spans="1:17">
      <c r="A6139" s="1">
        <v>6136</v>
      </c>
      <c r="B6139" s="1"/>
      <c r="C6139" s="1"/>
      <c r="D6139" s="1"/>
      <c r="E6139" s="6"/>
      <c r="F6139" s="1"/>
      <c r="G6139" s="1" t="str">
        <f>IF(ISNA(VLOOKUP($C6139,'DTEN TCAP Linkage deviceId'!$A$1:$A$20000,1,FALSE)),"No","Yes")</f>
        <v>No</v>
      </c>
      <c r="H6139" s="1" t="str">
        <f>IF(ISNA(VLOOKUP($C6139,'Provisioning Requester'!$F$3:$H$20000,2,FALSE)),"No","Yes")</f>
        <v>No</v>
      </c>
      <c r="I6139" s="1" t="str">
        <f>IF($H6139="Yes",VLOOKUP($C6139,'Provisioning Requester'!$F$3:$H$20000,3,FALSE),"-")</f>
        <v>-</v>
      </c>
      <c r="J6139" s="1" t="str">
        <f>IF(OR(D6139="SVCP", E6139="TRUE"), "No", IF(ISNA(VLOOKUP($C6139,'ProvResponder deviceId'!$A$1:$A$20000,1,FALSE)),"No","Yes"))</f>
        <v>No</v>
      </c>
      <c r="K6139" s="1" t="str">
        <f>IF($J6139="Yes",VLOOKUP($C6139,'ProvResponder deviceId'!$A$1:$C$20000,3,FALSE),"-")</f>
        <v>-</v>
      </c>
      <c r="L6139" s="1" t="str">
        <f t="shared" si="190"/>
        <v/>
      </c>
      <c r="M6139" s="1" t="str">
        <f t="shared" si="191"/>
        <v/>
      </c>
      <c r="N6139" s="1" t="str">
        <f>IF(ISBLANK($C6139),"",IF(ISNA(VLOOKUP($L6139,'result messages'!$H$3:$L$11,2,FALSE)),VLOOKUP($M6139,'result messages'!$H$3:$L$11,2,FALSE),VLOOKUP($L6139,'result messages'!$H$3:$L$11,2,FALSE)))</f>
        <v/>
      </c>
      <c r="O6139" s="1" t="str">
        <f>IF(ISBLANK($C6139),"",IF(ISNA(VLOOKUP($L6139,'result messages'!$H$3:$L$11,3,FALSE)),VLOOKUP($M6139,'result messages'!$H$3:$L$11,3,FALSE),VLOOKUP($L6139,'result messages'!$H$3:$L$11,3,FALSE)))</f>
        <v/>
      </c>
      <c r="P6139" s="1" t="str">
        <f>IF(ISBLANK($C6139),"",IF(ISNA(VLOOKUP($L6139,'result messages'!$H$3:$L$11,4,FALSE)),VLOOKUP($M6139,'result messages'!$H$3:$L$11,4,FALSE),VLOOKUP($L6139,'result messages'!$H$3:$L$11,4,FALSE)))</f>
        <v/>
      </c>
      <c r="Q6139" s="1" t="str">
        <f>IF(ISBLANK($C6139),"",IF(ISNA(VLOOKUP($L6139,'result messages'!$H$3:$L$11,5,FALSE)),VLOOKUP($M6139,'result messages'!$H$3:$L$11,5,FALSE),VLOOKUP($L6139,'result messages'!$H$3:$L$11,5,FALSE)))</f>
        <v/>
      </c>
    </row>
    <row r="6140" spans="1:17">
      <c r="A6140" s="1">
        <v>6137</v>
      </c>
      <c r="B6140" s="1"/>
      <c r="C6140" s="1"/>
      <c r="D6140" s="1"/>
      <c r="E6140" s="6"/>
      <c r="F6140" s="1"/>
      <c r="G6140" s="1" t="str">
        <f>IF(ISNA(VLOOKUP($C6140,'DTEN TCAP Linkage deviceId'!$A$1:$A$20000,1,FALSE)),"No","Yes")</f>
        <v>No</v>
      </c>
      <c r="H6140" s="1" t="str">
        <f>IF(ISNA(VLOOKUP($C6140,'Provisioning Requester'!$F$3:$H$20000,2,FALSE)),"No","Yes")</f>
        <v>No</v>
      </c>
      <c r="I6140" s="1" t="str">
        <f>IF($H6140="Yes",VLOOKUP($C6140,'Provisioning Requester'!$F$3:$H$20000,3,FALSE),"-")</f>
        <v>-</v>
      </c>
      <c r="J6140" s="1" t="str">
        <f>IF(OR(D6140="SVCP", E6140="TRUE"), "No", IF(ISNA(VLOOKUP($C6140,'ProvResponder deviceId'!$A$1:$A$20000,1,FALSE)),"No","Yes"))</f>
        <v>No</v>
      </c>
      <c r="K6140" s="1" t="str">
        <f>IF($J6140="Yes",VLOOKUP($C6140,'ProvResponder deviceId'!$A$1:$C$20000,3,FALSE),"-")</f>
        <v>-</v>
      </c>
      <c r="L6140" s="1" t="str">
        <f t="shared" si="190"/>
        <v/>
      </c>
      <c r="M6140" s="1" t="str">
        <f t="shared" si="191"/>
        <v/>
      </c>
      <c r="N6140" s="1" t="str">
        <f>IF(ISBLANK($C6140),"",IF(ISNA(VLOOKUP($L6140,'result messages'!$H$3:$L$11,2,FALSE)),VLOOKUP($M6140,'result messages'!$H$3:$L$11,2,FALSE),VLOOKUP($L6140,'result messages'!$H$3:$L$11,2,FALSE)))</f>
        <v/>
      </c>
      <c r="O6140" s="1" t="str">
        <f>IF(ISBLANK($C6140),"",IF(ISNA(VLOOKUP($L6140,'result messages'!$H$3:$L$11,3,FALSE)),VLOOKUP($M6140,'result messages'!$H$3:$L$11,3,FALSE),VLOOKUP($L6140,'result messages'!$H$3:$L$11,3,FALSE)))</f>
        <v/>
      </c>
      <c r="P6140" s="1" t="str">
        <f>IF(ISBLANK($C6140),"",IF(ISNA(VLOOKUP($L6140,'result messages'!$H$3:$L$11,4,FALSE)),VLOOKUP($M6140,'result messages'!$H$3:$L$11,4,FALSE),VLOOKUP($L6140,'result messages'!$H$3:$L$11,4,FALSE)))</f>
        <v/>
      </c>
      <c r="Q6140" s="1" t="str">
        <f>IF(ISBLANK($C6140),"",IF(ISNA(VLOOKUP($L6140,'result messages'!$H$3:$L$11,5,FALSE)),VLOOKUP($M6140,'result messages'!$H$3:$L$11,5,FALSE),VLOOKUP($L6140,'result messages'!$H$3:$L$11,5,FALSE)))</f>
        <v/>
      </c>
    </row>
    <row r="6141" spans="1:17">
      <c r="A6141" s="1">
        <v>6138</v>
      </c>
      <c r="B6141" s="1"/>
      <c r="C6141" s="1"/>
      <c r="D6141" s="1"/>
      <c r="E6141" s="6"/>
      <c r="F6141" s="1"/>
      <c r="G6141" s="1" t="str">
        <f>IF(ISNA(VLOOKUP($C6141,'DTEN TCAP Linkage deviceId'!$A$1:$A$20000,1,FALSE)),"No","Yes")</f>
        <v>No</v>
      </c>
      <c r="H6141" s="1" t="str">
        <f>IF(ISNA(VLOOKUP($C6141,'Provisioning Requester'!$F$3:$H$20000,2,FALSE)),"No","Yes")</f>
        <v>No</v>
      </c>
      <c r="I6141" s="1" t="str">
        <f>IF($H6141="Yes",VLOOKUP($C6141,'Provisioning Requester'!$F$3:$H$20000,3,FALSE),"-")</f>
        <v>-</v>
      </c>
      <c r="J6141" s="1" t="str">
        <f>IF(OR(D6141="SVCP", E6141="TRUE"), "No", IF(ISNA(VLOOKUP($C6141,'ProvResponder deviceId'!$A$1:$A$20000,1,FALSE)),"No","Yes"))</f>
        <v>No</v>
      </c>
      <c r="K6141" s="1" t="str">
        <f>IF($J6141="Yes",VLOOKUP($C6141,'ProvResponder deviceId'!$A$1:$C$20000,3,FALSE),"-")</f>
        <v>-</v>
      </c>
      <c r="L6141" s="1" t="str">
        <f t="shared" si="190"/>
        <v/>
      </c>
      <c r="M6141" s="1" t="str">
        <f t="shared" si="191"/>
        <v/>
      </c>
      <c r="N6141" s="1" t="str">
        <f>IF(ISBLANK($C6141),"",IF(ISNA(VLOOKUP($L6141,'result messages'!$H$3:$L$11,2,FALSE)),VLOOKUP($M6141,'result messages'!$H$3:$L$11,2,FALSE),VLOOKUP($L6141,'result messages'!$H$3:$L$11,2,FALSE)))</f>
        <v/>
      </c>
      <c r="O6141" s="1" t="str">
        <f>IF(ISBLANK($C6141),"",IF(ISNA(VLOOKUP($L6141,'result messages'!$H$3:$L$11,3,FALSE)),VLOOKUP($M6141,'result messages'!$H$3:$L$11,3,FALSE),VLOOKUP($L6141,'result messages'!$H$3:$L$11,3,FALSE)))</f>
        <v/>
      </c>
      <c r="P6141" s="1" t="str">
        <f>IF(ISBLANK($C6141),"",IF(ISNA(VLOOKUP($L6141,'result messages'!$H$3:$L$11,4,FALSE)),VLOOKUP($M6141,'result messages'!$H$3:$L$11,4,FALSE),VLOOKUP($L6141,'result messages'!$H$3:$L$11,4,FALSE)))</f>
        <v/>
      </c>
      <c r="Q6141" s="1" t="str">
        <f>IF(ISBLANK($C6141),"",IF(ISNA(VLOOKUP($L6141,'result messages'!$H$3:$L$11,5,FALSE)),VLOOKUP($M6141,'result messages'!$H$3:$L$11,5,FALSE),VLOOKUP($L6141,'result messages'!$H$3:$L$11,5,FALSE)))</f>
        <v/>
      </c>
    </row>
    <row r="6142" spans="1:17">
      <c r="A6142" s="1">
        <v>6139</v>
      </c>
      <c r="B6142" s="1"/>
      <c r="C6142" s="1"/>
      <c r="D6142" s="1"/>
      <c r="E6142" s="6"/>
      <c r="F6142" s="1"/>
      <c r="G6142" s="1" t="str">
        <f>IF(ISNA(VLOOKUP($C6142,'DTEN TCAP Linkage deviceId'!$A$1:$A$20000,1,FALSE)),"No","Yes")</f>
        <v>No</v>
      </c>
      <c r="H6142" s="1" t="str">
        <f>IF(ISNA(VLOOKUP($C6142,'Provisioning Requester'!$F$3:$H$20000,2,FALSE)),"No","Yes")</f>
        <v>No</v>
      </c>
      <c r="I6142" s="1" t="str">
        <f>IF($H6142="Yes",VLOOKUP($C6142,'Provisioning Requester'!$F$3:$H$20000,3,FALSE),"-")</f>
        <v>-</v>
      </c>
      <c r="J6142" s="1" t="str">
        <f>IF(OR(D6142="SVCP", E6142="TRUE"), "No", IF(ISNA(VLOOKUP($C6142,'ProvResponder deviceId'!$A$1:$A$20000,1,FALSE)),"No","Yes"))</f>
        <v>No</v>
      </c>
      <c r="K6142" s="1" t="str">
        <f>IF($J6142="Yes",VLOOKUP($C6142,'ProvResponder deviceId'!$A$1:$C$20000,3,FALSE),"-")</f>
        <v>-</v>
      </c>
      <c r="L6142" s="1" t="str">
        <f t="shared" si="190"/>
        <v/>
      </c>
      <c r="M6142" s="1" t="str">
        <f t="shared" si="191"/>
        <v/>
      </c>
      <c r="N6142" s="1" t="str">
        <f>IF(ISBLANK($C6142),"",IF(ISNA(VLOOKUP($L6142,'result messages'!$H$3:$L$11,2,FALSE)),VLOOKUP($M6142,'result messages'!$H$3:$L$11,2,FALSE),VLOOKUP($L6142,'result messages'!$H$3:$L$11,2,FALSE)))</f>
        <v/>
      </c>
      <c r="O6142" s="1" t="str">
        <f>IF(ISBLANK($C6142),"",IF(ISNA(VLOOKUP($L6142,'result messages'!$H$3:$L$11,3,FALSE)),VLOOKUP($M6142,'result messages'!$H$3:$L$11,3,FALSE),VLOOKUP($L6142,'result messages'!$H$3:$L$11,3,FALSE)))</f>
        <v/>
      </c>
      <c r="P6142" s="1" t="str">
        <f>IF(ISBLANK($C6142),"",IF(ISNA(VLOOKUP($L6142,'result messages'!$H$3:$L$11,4,FALSE)),VLOOKUP($M6142,'result messages'!$H$3:$L$11,4,FALSE),VLOOKUP($L6142,'result messages'!$H$3:$L$11,4,FALSE)))</f>
        <v/>
      </c>
      <c r="Q6142" s="1" t="str">
        <f>IF(ISBLANK($C6142),"",IF(ISNA(VLOOKUP($L6142,'result messages'!$H$3:$L$11,5,FALSE)),VLOOKUP($M6142,'result messages'!$H$3:$L$11,5,FALSE),VLOOKUP($L6142,'result messages'!$H$3:$L$11,5,FALSE)))</f>
        <v/>
      </c>
    </row>
    <row r="6143" spans="1:17">
      <c r="A6143" s="1">
        <v>6140</v>
      </c>
      <c r="B6143" s="1"/>
      <c r="C6143" s="1"/>
      <c r="D6143" s="1"/>
      <c r="E6143" s="6"/>
      <c r="F6143" s="1"/>
      <c r="G6143" s="1" t="str">
        <f>IF(ISNA(VLOOKUP($C6143,'DTEN TCAP Linkage deviceId'!$A$1:$A$20000,1,FALSE)),"No","Yes")</f>
        <v>No</v>
      </c>
      <c r="H6143" s="1" t="str">
        <f>IF(ISNA(VLOOKUP($C6143,'Provisioning Requester'!$F$3:$H$20000,2,FALSE)),"No","Yes")</f>
        <v>No</v>
      </c>
      <c r="I6143" s="1" t="str">
        <f>IF($H6143="Yes",VLOOKUP($C6143,'Provisioning Requester'!$F$3:$H$20000,3,FALSE),"-")</f>
        <v>-</v>
      </c>
      <c r="J6143" s="1" t="str">
        <f>IF(OR(D6143="SVCP", E6143="TRUE"), "No", IF(ISNA(VLOOKUP($C6143,'ProvResponder deviceId'!$A$1:$A$20000,1,FALSE)),"No","Yes"))</f>
        <v>No</v>
      </c>
      <c r="K6143" s="1" t="str">
        <f>IF($J6143="Yes",VLOOKUP($C6143,'ProvResponder deviceId'!$A$1:$C$20000,3,FALSE),"-")</f>
        <v>-</v>
      </c>
      <c r="L6143" s="1" t="str">
        <f t="shared" si="190"/>
        <v/>
      </c>
      <c r="M6143" s="1" t="str">
        <f t="shared" si="191"/>
        <v/>
      </c>
      <c r="N6143" s="1" t="str">
        <f>IF(ISBLANK($C6143),"",IF(ISNA(VLOOKUP($L6143,'result messages'!$H$3:$L$11,2,FALSE)),VLOOKUP($M6143,'result messages'!$H$3:$L$11,2,FALSE),VLOOKUP($L6143,'result messages'!$H$3:$L$11,2,FALSE)))</f>
        <v/>
      </c>
      <c r="O6143" s="1" t="str">
        <f>IF(ISBLANK($C6143),"",IF(ISNA(VLOOKUP($L6143,'result messages'!$H$3:$L$11,3,FALSE)),VLOOKUP($M6143,'result messages'!$H$3:$L$11,3,FALSE),VLOOKUP($L6143,'result messages'!$H$3:$L$11,3,FALSE)))</f>
        <v/>
      </c>
      <c r="P6143" s="1" t="str">
        <f>IF(ISBLANK($C6143),"",IF(ISNA(VLOOKUP($L6143,'result messages'!$H$3:$L$11,4,FALSE)),VLOOKUP($M6143,'result messages'!$H$3:$L$11,4,FALSE),VLOOKUP($L6143,'result messages'!$H$3:$L$11,4,FALSE)))</f>
        <v/>
      </c>
      <c r="Q6143" s="1" t="str">
        <f>IF(ISBLANK($C6143),"",IF(ISNA(VLOOKUP($L6143,'result messages'!$H$3:$L$11,5,FALSE)),VLOOKUP($M6143,'result messages'!$H$3:$L$11,5,FALSE),VLOOKUP($L6143,'result messages'!$H$3:$L$11,5,FALSE)))</f>
        <v/>
      </c>
    </row>
    <row r="6144" spans="1:17">
      <c r="A6144" s="1">
        <v>6141</v>
      </c>
      <c r="B6144" s="1"/>
      <c r="C6144" s="1"/>
      <c r="D6144" s="1"/>
      <c r="E6144" s="6"/>
      <c r="F6144" s="1"/>
      <c r="G6144" s="1" t="str">
        <f>IF(ISNA(VLOOKUP($C6144,'DTEN TCAP Linkage deviceId'!$A$1:$A$20000,1,FALSE)),"No","Yes")</f>
        <v>No</v>
      </c>
      <c r="H6144" s="1" t="str">
        <f>IF(ISNA(VLOOKUP($C6144,'Provisioning Requester'!$F$3:$H$20000,2,FALSE)),"No","Yes")</f>
        <v>No</v>
      </c>
      <c r="I6144" s="1" t="str">
        <f>IF($H6144="Yes",VLOOKUP($C6144,'Provisioning Requester'!$F$3:$H$20000,3,FALSE),"-")</f>
        <v>-</v>
      </c>
      <c r="J6144" s="1" t="str">
        <f>IF(OR(D6144="SVCP", E6144="TRUE"), "No", IF(ISNA(VLOOKUP($C6144,'ProvResponder deviceId'!$A$1:$A$20000,1,FALSE)),"No","Yes"))</f>
        <v>No</v>
      </c>
      <c r="K6144" s="1" t="str">
        <f>IF($J6144="Yes",VLOOKUP($C6144,'ProvResponder deviceId'!$A$1:$C$20000,3,FALSE),"-")</f>
        <v>-</v>
      </c>
      <c r="L6144" s="1" t="str">
        <f t="shared" si="190"/>
        <v/>
      </c>
      <c r="M6144" s="1" t="str">
        <f t="shared" si="191"/>
        <v/>
      </c>
      <c r="N6144" s="1" t="str">
        <f>IF(ISBLANK($C6144),"",IF(ISNA(VLOOKUP($L6144,'result messages'!$H$3:$L$11,2,FALSE)),VLOOKUP($M6144,'result messages'!$H$3:$L$11,2,FALSE),VLOOKUP($L6144,'result messages'!$H$3:$L$11,2,FALSE)))</f>
        <v/>
      </c>
      <c r="O6144" s="1" t="str">
        <f>IF(ISBLANK($C6144),"",IF(ISNA(VLOOKUP($L6144,'result messages'!$H$3:$L$11,3,FALSE)),VLOOKUP($M6144,'result messages'!$H$3:$L$11,3,FALSE),VLOOKUP($L6144,'result messages'!$H$3:$L$11,3,FALSE)))</f>
        <v/>
      </c>
      <c r="P6144" s="1" t="str">
        <f>IF(ISBLANK($C6144),"",IF(ISNA(VLOOKUP($L6144,'result messages'!$H$3:$L$11,4,FALSE)),VLOOKUP($M6144,'result messages'!$H$3:$L$11,4,FALSE),VLOOKUP($L6144,'result messages'!$H$3:$L$11,4,FALSE)))</f>
        <v/>
      </c>
      <c r="Q6144" s="1" t="str">
        <f>IF(ISBLANK($C6144),"",IF(ISNA(VLOOKUP($L6144,'result messages'!$H$3:$L$11,5,FALSE)),VLOOKUP($M6144,'result messages'!$H$3:$L$11,5,FALSE),VLOOKUP($L6144,'result messages'!$H$3:$L$11,5,FALSE)))</f>
        <v/>
      </c>
    </row>
    <row r="6145" spans="1:17">
      <c r="A6145" s="1">
        <v>6142</v>
      </c>
      <c r="B6145" s="1"/>
      <c r="C6145" s="1"/>
      <c r="D6145" s="1"/>
      <c r="E6145" s="6"/>
      <c r="F6145" s="1"/>
      <c r="G6145" s="1" t="str">
        <f>IF(ISNA(VLOOKUP($C6145,'DTEN TCAP Linkage deviceId'!$A$1:$A$20000,1,FALSE)),"No","Yes")</f>
        <v>No</v>
      </c>
      <c r="H6145" s="1" t="str">
        <f>IF(ISNA(VLOOKUP($C6145,'Provisioning Requester'!$F$3:$H$20000,2,FALSE)),"No","Yes")</f>
        <v>No</v>
      </c>
      <c r="I6145" s="1" t="str">
        <f>IF($H6145="Yes",VLOOKUP($C6145,'Provisioning Requester'!$F$3:$H$20000,3,FALSE),"-")</f>
        <v>-</v>
      </c>
      <c r="J6145" s="1" t="str">
        <f>IF(OR(D6145="SVCP", E6145="TRUE"), "No", IF(ISNA(VLOOKUP($C6145,'ProvResponder deviceId'!$A$1:$A$20000,1,FALSE)),"No","Yes"))</f>
        <v>No</v>
      </c>
      <c r="K6145" s="1" t="str">
        <f>IF($J6145="Yes",VLOOKUP($C6145,'ProvResponder deviceId'!$A$1:$C$20000,3,FALSE),"-")</f>
        <v>-</v>
      </c>
      <c r="L6145" s="1" t="str">
        <f t="shared" si="190"/>
        <v/>
      </c>
      <c r="M6145" s="1" t="str">
        <f t="shared" si="191"/>
        <v/>
      </c>
      <c r="N6145" s="1" t="str">
        <f>IF(ISBLANK($C6145),"",IF(ISNA(VLOOKUP($L6145,'result messages'!$H$3:$L$11,2,FALSE)),VLOOKUP($M6145,'result messages'!$H$3:$L$11,2,FALSE),VLOOKUP($L6145,'result messages'!$H$3:$L$11,2,FALSE)))</f>
        <v/>
      </c>
      <c r="O6145" s="1" t="str">
        <f>IF(ISBLANK($C6145),"",IF(ISNA(VLOOKUP($L6145,'result messages'!$H$3:$L$11,3,FALSE)),VLOOKUP($M6145,'result messages'!$H$3:$L$11,3,FALSE),VLOOKUP($L6145,'result messages'!$H$3:$L$11,3,FALSE)))</f>
        <v/>
      </c>
      <c r="P6145" s="1" t="str">
        <f>IF(ISBLANK($C6145),"",IF(ISNA(VLOOKUP($L6145,'result messages'!$H$3:$L$11,4,FALSE)),VLOOKUP($M6145,'result messages'!$H$3:$L$11,4,FALSE),VLOOKUP($L6145,'result messages'!$H$3:$L$11,4,FALSE)))</f>
        <v/>
      </c>
      <c r="Q6145" s="1" t="str">
        <f>IF(ISBLANK($C6145),"",IF(ISNA(VLOOKUP($L6145,'result messages'!$H$3:$L$11,5,FALSE)),VLOOKUP($M6145,'result messages'!$H$3:$L$11,5,FALSE),VLOOKUP($L6145,'result messages'!$H$3:$L$11,5,FALSE)))</f>
        <v/>
      </c>
    </row>
    <row r="6146" spans="1:17">
      <c r="A6146" s="1">
        <v>6143</v>
      </c>
      <c r="B6146" s="1"/>
      <c r="C6146" s="1"/>
      <c r="D6146" s="1"/>
      <c r="E6146" s="6"/>
      <c r="F6146" s="1"/>
      <c r="G6146" s="1" t="str">
        <f>IF(ISNA(VLOOKUP($C6146,'DTEN TCAP Linkage deviceId'!$A$1:$A$20000,1,FALSE)),"No","Yes")</f>
        <v>No</v>
      </c>
      <c r="H6146" s="1" t="str">
        <f>IF(ISNA(VLOOKUP($C6146,'Provisioning Requester'!$F$3:$H$20000,2,FALSE)),"No","Yes")</f>
        <v>No</v>
      </c>
      <c r="I6146" s="1" t="str">
        <f>IF($H6146="Yes",VLOOKUP($C6146,'Provisioning Requester'!$F$3:$H$20000,3,FALSE),"-")</f>
        <v>-</v>
      </c>
      <c r="J6146" s="1" t="str">
        <f>IF(OR(D6146="SVCP", E6146="TRUE"), "No", IF(ISNA(VLOOKUP($C6146,'ProvResponder deviceId'!$A$1:$A$20000,1,FALSE)),"No","Yes"))</f>
        <v>No</v>
      </c>
      <c r="K6146" s="1" t="str">
        <f>IF($J6146="Yes",VLOOKUP($C6146,'ProvResponder deviceId'!$A$1:$C$20000,3,FALSE),"-")</f>
        <v>-</v>
      </c>
      <c r="L6146" s="1" t="str">
        <f t="shared" si="190"/>
        <v/>
      </c>
      <c r="M6146" s="1" t="str">
        <f t="shared" si="191"/>
        <v/>
      </c>
      <c r="N6146" s="1" t="str">
        <f>IF(ISBLANK($C6146),"",IF(ISNA(VLOOKUP($L6146,'result messages'!$H$3:$L$11,2,FALSE)),VLOOKUP($M6146,'result messages'!$H$3:$L$11,2,FALSE),VLOOKUP($L6146,'result messages'!$H$3:$L$11,2,FALSE)))</f>
        <v/>
      </c>
      <c r="O6146" s="1" t="str">
        <f>IF(ISBLANK($C6146),"",IF(ISNA(VLOOKUP($L6146,'result messages'!$H$3:$L$11,3,FALSE)),VLOOKUP($M6146,'result messages'!$H$3:$L$11,3,FALSE),VLOOKUP($L6146,'result messages'!$H$3:$L$11,3,FALSE)))</f>
        <v/>
      </c>
      <c r="P6146" s="1" t="str">
        <f>IF(ISBLANK($C6146),"",IF(ISNA(VLOOKUP($L6146,'result messages'!$H$3:$L$11,4,FALSE)),VLOOKUP($M6146,'result messages'!$H$3:$L$11,4,FALSE),VLOOKUP($L6146,'result messages'!$H$3:$L$11,4,FALSE)))</f>
        <v/>
      </c>
      <c r="Q6146" s="1" t="str">
        <f>IF(ISBLANK($C6146),"",IF(ISNA(VLOOKUP($L6146,'result messages'!$H$3:$L$11,5,FALSE)),VLOOKUP($M6146,'result messages'!$H$3:$L$11,5,FALSE),VLOOKUP($L6146,'result messages'!$H$3:$L$11,5,FALSE)))</f>
        <v/>
      </c>
    </row>
    <row r="6147" spans="1:17">
      <c r="A6147" s="1">
        <v>6144</v>
      </c>
      <c r="B6147" s="1"/>
      <c r="C6147" s="1"/>
      <c r="D6147" s="1"/>
      <c r="E6147" s="6"/>
      <c r="F6147" s="1"/>
      <c r="G6147" s="1" t="str">
        <f>IF(ISNA(VLOOKUP($C6147,'DTEN TCAP Linkage deviceId'!$A$1:$A$20000,1,FALSE)),"No","Yes")</f>
        <v>No</v>
      </c>
      <c r="H6147" s="1" t="str">
        <f>IF(ISNA(VLOOKUP($C6147,'Provisioning Requester'!$F$3:$H$20000,2,FALSE)),"No","Yes")</f>
        <v>No</v>
      </c>
      <c r="I6147" s="1" t="str">
        <f>IF($H6147="Yes",VLOOKUP($C6147,'Provisioning Requester'!$F$3:$H$20000,3,FALSE),"-")</f>
        <v>-</v>
      </c>
      <c r="J6147" s="1" t="str">
        <f>IF(OR(D6147="SVCP", E6147="TRUE"), "No", IF(ISNA(VLOOKUP($C6147,'ProvResponder deviceId'!$A$1:$A$20000,1,FALSE)),"No","Yes"))</f>
        <v>No</v>
      </c>
      <c r="K6147" s="1" t="str">
        <f>IF($J6147="Yes",VLOOKUP($C6147,'ProvResponder deviceId'!$A$1:$C$20000,3,FALSE),"-")</f>
        <v>-</v>
      </c>
      <c r="L6147" s="1" t="str">
        <f t="shared" si="190"/>
        <v/>
      </c>
      <c r="M6147" s="1" t="str">
        <f t="shared" si="191"/>
        <v/>
      </c>
      <c r="N6147" s="1" t="str">
        <f>IF(ISBLANK($C6147),"",IF(ISNA(VLOOKUP($L6147,'result messages'!$H$3:$L$11,2,FALSE)),VLOOKUP($M6147,'result messages'!$H$3:$L$11,2,FALSE),VLOOKUP($L6147,'result messages'!$H$3:$L$11,2,FALSE)))</f>
        <v/>
      </c>
      <c r="O6147" s="1" t="str">
        <f>IF(ISBLANK($C6147),"",IF(ISNA(VLOOKUP($L6147,'result messages'!$H$3:$L$11,3,FALSE)),VLOOKUP($M6147,'result messages'!$H$3:$L$11,3,FALSE),VLOOKUP($L6147,'result messages'!$H$3:$L$11,3,FALSE)))</f>
        <v/>
      </c>
      <c r="P6147" s="1" t="str">
        <f>IF(ISBLANK($C6147),"",IF(ISNA(VLOOKUP($L6147,'result messages'!$H$3:$L$11,4,FALSE)),VLOOKUP($M6147,'result messages'!$H$3:$L$11,4,FALSE),VLOOKUP($L6147,'result messages'!$H$3:$L$11,4,FALSE)))</f>
        <v/>
      </c>
      <c r="Q6147" s="1" t="str">
        <f>IF(ISBLANK($C6147),"",IF(ISNA(VLOOKUP($L6147,'result messages'!$H$3:$L$11,5,FALSE)),VLOOKUP($M6147,'result messages'!$H$3:$L$11,5,FALSE),VLOOKUP($L6147,'result messages'!$H$3:$L$11,5,FALSE)))</f>
        <v/>
      </c>
    </row>
    <row r="6148" spans="1:17">
      <c r="A6148" s="1">
        <v>6145</v>
      </c>
      <c r="B6148" s="1"/>
      <c r="C6148" s="1"/>
      <c r="D6148" s="1"/>
      <c r="E6148" s="6"/>
      <c r="F6148" s="1"/>
      <c r="G6148" s="1" t="str">
        <f>IF(ISNA(VLOOKUP($C6148,'DTEN TCAP Linkage deviceId'!$A$1:$A$20000,1,FALSE)),"No","Yes")</f>
        <v>No</v>
      </c>
      <c r="H6148" s="1" t="str">
        <f>IF(ISNA(VLOOKUP($C6148,'Provisioning Requester'!$F$3:$H$20000,2,FALSE)),"No","Yes")</f>
        <v>No</v>
      </c>
      <c r="I6148" s="1" t="str">
        <f>IF($H6148="Yes",VLOOKUP($C6148,'Provisioning Requester'!$F$3:$H$20000,3,FALSE),"-")</f>
        <v>-</v>
      </c>
      <c r="J6148" s="1" t="str">
        <f>IF(OR(D6148="SVCP", E6148="TRUE"), "No", IF(ISNA(VLOOKUP($C6148,'ProvResponder deviceId'!$A$1:$A$20000,1,FALSE)),"No","Yes"))</f>
        <v>No</v>
      </c>
      <c r="K6148" s="1" t="str">
        <f>IF($J6148="Yes",VLOOKUP($C6148,'ProvResponder deviceId'!$A$1:$C$20000,3,FALSE),"-")</f>
        <v>-</v>
      </c>
      <c r="L6148" s="1" t="str">
        <f t="shared" si="190"/>
        <v/>
      </c>
      <c r="M6148" s="1" t="str">
        <f t="shared" si="191"/>
        <v/>
      </c>
      <c r="N6148" s="1" t="str">
        <f>IF(ISBLANK($C6148),"",IF(ISNA(VLOOKUP($L6148,'result messages'!$H$3:$L$11,2,FALSE)),VLOOKUP($M6148,'result messages'!$H$3:$L$11,2,FALSE),VLOOKUP($L6148,'result messages'!$H$3:$L$11,2,FALSE)))</f>
        <v/>
      </c>
      <c r="O6148" s="1" t="str">
        <f>IF(ISBLANK($C6148),"",IF(ISNA(VLOOKUP($L6148,'result messages'!$H$3:$L$11,3,FALSE)),VLOOKUP($M6148,'result messages'!$H$3:$L$11,3,FALSE),VLOOKUP($L6148,'result messages'!$H$3:$L$11,3,FALSE)))</f>
        <v/>
      </c>
      <c r="P6148" s="1" t="str">
        <f>IF(ISBLANK($C6148),"",IF(ISNA(VLOOKUP($L6148,'result messages'!$H$3:$L$11,4,FALSE)),VLOOKUP($M6148,'result messages'!$H$3:$L$11,4,FALSE),VLOOKUP($L6148,'result messages'!$H$3:$L$11,4,FALSE)))</f>
        <v/>
      </c>
      <c r="Q6148" s="1" t="str">
        <f>IF(ISBLANK($C6148),"",IF(ISNA(VLOOKUP($L6148,'result messages'!$H$3:$L$11,5,FALSE)),VLOOKUP($M6148,'result messages'!$H$3:$L$11,5,FALSE),VLOOKUP($L6148,'result messages'!$H$3:$L$11,5,FALSE)))</f>
        <v/>
      </c>
    </row>
    <row r="6149" spans="1:17">
      <c r="A6149" s="1">
        <v>6146</v>
      </c>
      <c r="B6149" s="1"/>
      <c r="C6149" s="1"/>
      <c r="D6149" s="1"/>
      <c r="E6149" s="6"/>
      <c r="F6149" s="1"/>
      <c r="G6149" s="1" t="str">
        <f>IF(ISNA(VLOOKUP($C6149,'DTEN TCAP Linkage deviceId'!$A$1:$A$20000,1,FALSE)),"No","Yes")</f>
        <v>No</v>
      </c>
      <c r="H6149" s="1" t="str">
        <f>IF(ISNA(VLOOKUP($C6149,'Provisioning Requester'!$F$3:$H$20000,2,FALSE)),"No","Yes")</f>
        <v>No</v>
      </c>
      <c r="I6149" s="1" t="str">
        <f>IF($H6149="Yes",VLOOKUP($C6149,'Provisioning Requester'!$F$3:$H$20000,3,FALSE),"-")</f>
        <v>-</v>
      </c>
      <c r="J6149" s="1" t="str">
        <f>IF(OR(D6149="SVCP", E6149="TRUE"), "No", IF(ISNA(VLOOKUP($C6149,'ProvResponder deviceId'!$A$1:$A$20000,1,FALSE)),"No","Yes"))</f>
        <v>No</v>
      </c>
      <c r="K6149" s="1" t="str">
        <f>IF($J6149="Yes",VLOOKUP($C6149,'ProvResponder deviceId'!$A$1:$C$20000,3,FALSE),"-")</f>
        <v>-</v>
      </c>
      <c r="L6149" s="1" t="str">
        <f t="shared" ref="L6149:L6212" si="192">IF(ISBLANK($C6149),"",$D6149&amp;$E6149&amp;$G6149&amp;$H6149&amp;$I6149&amp;$J6149&amp;$K6149)</f>
        <v/>
      </c>
      <c r="M6149" s="1" t="str">
        <f t="shared" ref="M6149:M6212" si="193">IF(ISBLANK($C6149),"",$D6149&amp;$E6149&amp;$G6149&amp;$H6149&amp;$I6149&amp;$J6149&amp;"other")</f>
        <v/>
      </c>
      <c r="N6149" s="1" t="str">
        <f>IF(ISBLANK($C6149),"",IF(ISNA(VLOOKUP($L6149,'result messages'!$H$3:$L$11,2,FALSE)),VLOOKUP($M6149,'result messages'!$H$3:$L$11,2,FALSE),VLOOKUP($L6149,'result messages'!$H$3:$L$11,2,FALSE)))</f>
        <v/>
      </c>
      <c r="O6149" s="1" t="str">
        <f>IF(ISBLANK($C6149),"",IF(ISNA(VLOOKUP($L6149,'result messages'!$H$3:$L$11,3,FALSE)),VLOOKUP($M6149,'result messages'!$H$3:$L$11,3,FALSE),VLOOKUP($L6149,'result messages'!$H$3:$L$11,3,FALSE)))</f>
        <v/>
      </c>
      <c r="P6149" s="1" t="str">
        <f>IF(ISBLANK($C6149),"",IF(ISNA(VLOOKUP($L6149,'result messages'!$H$3:$L$11,4,FALSE)),VLOOKUP($M6149,'result messages'!$H$3:$L$11,4,FALSE),VLOOKUP($L6149,'result messages'!$H$3:$L$11,4,FALSE)))</f>
        <v/>
      </c>
      <c r="Q6149" s="1" t="str">
        <f>IF(ISBLANK($C6149),"",IF(ISNA(VLOOKUP($L6149,'result messages'!$H$3:$L$11,5,FALSE)),VLOOKUP($M6149,'result messages'!$H$3:$L$11,5,FALSE),VLOOKUP($L6149,'result messages'!$H$3:$L$11,5,FALSE)))</f>
        <v/>
      </c>
    </row>
    <row r="6150" spans="1:17">
      <c r="A6150" s="1">
        <v>6147</v>
      </c>
      <c r="B6150" s="1"/>
      <c r="C6150" s="1"/>
      <c r="D6150" s="1"/>
      <c r="E6150" s="6"/>
      <c r="F6150" s="1"/>
      <c r="G6150" s="1" t="str">
        <f>IF(ISNA(VLOOKUP($C6150,'DTEN TCAP Linkage deviceId'!$A$1:$A$20000,1,FALSE)),"No","Yes")</f>
        <v>No</v>
      </c>
      <c r="H6150" s="1" t="str">
        <f>IF(ISNA(VLOOKUP($C6150,'Provisioning Requester'!$F$3:$H$20000,2,FALSE)),"No","Yes")</f>
        <v>No</v>
      </c>
      <c r="I6150" s="1" t="str">
        <f>IF($H6150="Yes",VLOOKUP($C6150,'Provisioning Requester'!$F$3:$H$20000,3,FALSE),"-")</f>
        <v>-</v>
      </c>
      <c r="J6150" s="1" t="str">
        <f>IF(OR(D6150="SVCP", E6150="TRUE"), "No", IF(ISNA(VLOOKUP($C6150,'ProvResponder deviceId'!$A$1:$A$20000,1,FALSE)),"No","Yes"))</f>
        <v>No</v>
      </c>
      <c r="K6150" s="1" t="str">
        <f>IF($J6150="Yes",VLOOKUP($C6150,'ProvResponder deviceId'!$A$1:$C$20000,3,FALSE),"-")</f>
        <v>-</v>
      </c>
      <c r="L6150" s="1" t="str">
        <f t="shared" si="192"/>
        <v/>
      </c>
      <c r="M6150" s="1" t="str">
        <f t="shared" si="193"/>
        <v/>
      </c>
      <c r="N6150" s="1" t="str">
        <f>IF(ISBLANK($C6150),"",IF(ISNA(VLOOKUP($L6150,'result messages'!$H$3:$L$11,2,FALSE)),VLOOKUP($M6150,'result messages'!$H$3:$L$11,2,FALSE),VLOOKUP($L6150,'result messages'!$H$3:$L$11,2,FALSE)))</f>
        <v/>
      </c>
      <c r="O6150" s="1" t="str">
        <f>IF(ISBLANK($C6150),"",IF(ISNA(VLOOKUP($L6150,'result messages'!$H$3:$L$11,3,FALSE)),VLOOKUP($M6150,'result messages'!$H$3:$L$11,3,FALSE),VLOOKUP($L6150,'result messages'!$H$3:$L$11,3,FALSE)))</f>
        <v/>
      </c>
      <c r="P6150" s="1" t="str">
        <f>IF(ISBLANK($C6150),"",IF(ISNA(VLOOKUP($L6150,'result messages'!$H$3:$L$11,4,FALSE)),VLOOKUP($M6150,'result messages'!$H$3:$L$11,4,FALSE),VLOOKUP($L6150,'result messages'!$H$3:$L$11,4,FALSE)))</f>
        <v/>
      </c>
      <c r="Q6150" s="1" t="str">
        <f>IF(ISBLANK($C6150),"",IF(ISNA(VLOOKUP($L6150,'result messages'!$H$3:$L$11,5,FALSE)),VLOOKUP($M6150,'result messages'!$H$3:$L$11,5,FALSE),VLOOKUP($L6150,'result messages'!$H$3:$L$11,5,FALSE)))</f>
        <v/>
      </c>
    </row>
    <row r="6151" spans="1:17">
      <c r="A6151" s="1">
        <v>6148</v>
      </c>
      <c r="B6151" s="1"/>
      <c r="C6151" s="1"/>
      <c r="D6151" s="1"/>
      <c r="E6151" s="6"/>
      <c r="F6151" s="1"/>
      <c r="G6151" s="1" t="str">
        <f>IF(ISNA(VLOOKUP($C6151,'DTEN TCAP Linkage deviceId'!$A$1:$A$20000,1,FALSE)),"No","Yes")</f>
        <v>No</v>
      </c>
      <c r="H6151" s="1" t="str">
        <f>IF(ISNA(VLOOKUP($C6151,'Provisioning Requester'!$F$3:$H$20000,2,FALSE)),"No","Yes")</f>
        <v>No</v>
      </c>
      <c r="I6151" s="1" t="str">
        <f>IF($H6151="Yes",VLOOKUP($C6151,'Provisioning Requester'!$F$3:$H$20000,3,FALSE),"-")</f>
        <v>-</v>
      </c>
      <c r="J6151" s="1" t="str">
        <f>IF(OR(D6151="SVCP", E6151="TRUE"), "No", IF(ISNA(VLOOKUP($C6151,'ProvResponder deviceId'!$A$1:$A$20000,1,FALSE)),"No","Yes"))</f>
        <v>No</v>
      </c>
      <c r="K6151" s="1" t="str">
        <f>IF($J6151="Yes",VLOOKUP($C6151,'ProvResponder deviceId'!$A$1:$C$20000,3,FALSE),"-")</f>
        <v>-</v>
      </c>
      <c r="L6151" s="1" t="str">
        <f t="shared" si="192"/>
        <v/>
      </c>
      <c r="M6151" s="1" t="str">
        <f t="shared" si="193"/>
        <v/>
      </c>
      <c r="N6151" s="1" t="str">
        <f>IF(ISBLANK($C6151),"",IF(ISNA(VLOOKUP($L6151,'result messages'!$H$3:$L$11,2,FALSE)),VLOOKUP($M6151,'result messages'!$H$3:$L$11,2,FALSE),VLOOKUP($L6151,'result messages'!$H$3:$L$11,2,FALSE)))</f>
        <v/>
      </c>
      <c r="O6151" s="1" t="str">
        <f>IF(ISBLANK($C6151),"",IF(ISNA(VLOOKUP($L6151,'result messages'!$H$3:$L$11,3,FALSE)),VLOOKUP($M6151,'result messages'!$H$3:$L$11,3,FALSE),VLOOKUP($L6151,'result messages'!$H$3:$L$11,3,FALSE)))</f>
        <v/>
      </c>
      <c r="P6151" s="1" t="str">
        <f>IF(ISBLANK($C6151),"",IF(ISNA(VLOOKUP($L6151,'result messages'!$H$3:$L$11,4,FALSE)),VLOOKUP($M6151,'result messages'!$H$3:$L$11,4,FALSE),VLOOKUP($L6151,'result messages'!$H$3:$L$11,4,FALSE)))</f>
        <v/>
      </c>
      <c r="Q6151" s="1" t="str">
        <f>IF(ISBLANK($C6151),"",IF(ISNA(VLOOKUP($L6151,'result messages'!$H$3:$L$11,5,FALSE)),VLOOKUP($M6151,'result messages'!$H$3:$L$11,5,FALSE),VLOOKUP($L6151,'result messages'!$H$3:$L$11,5,FALSE)))</f>
        <v/>
      </c>
    </row>
    <row r="6152" spans="1:17">
      <c r="A6152" s="1">
        <v>6149</v>
      </c>
      <c r="B6152" s="1"/>
      <c r="C6152" s="1"/>
      <c r="D6152" s="1"/>
      <c r="E6152" s="6"/>
      <c r="F6152" s="1"/>
      <c r="G6152" s="1" t="str">
        <f>IF(ISNA(VLOOKUP($C6152,'DTEN TCAP Linkage deviceId'!$A$1:$A$20000,1,FALSE)),"No","Yes")</f>
        <v>No</v>
      </c>
      <c r="H6152" s="1" t="str">
        <f>IF(ISNA(VLOOKUP($C6152,'Provisioning Requester'!$F$3:$H$20000,2,FALSE)),"No","Yes")</f>
        <v>No</v>
      </c>
      <c r="I6152" s="1" t="str">
        <f>IF($H6152="Yes",VLOOKUP($C6152,'Provisioning Requester'!$F$3:$H$20000,3,FALSE),"-")</f>
        <v>-</v>
      </c>
      <c r="J6152" s="1" t="str">
        <f>IF(OR(D6152="SVCP", E6152="TRUE"), "No", IF(ISNA(VLOOKUP($C6152,'ProvResponder deviceId'!$A$1:$A$20000,1,FALSE)),"No","Yes"))</f>
        <v>No</v>
      </c>
      <c r="K6152" s="1" t="str">
        <f>IF($J6152="Yes",VLOOKUP($C6152,'ProvResponder deviceId'!$A$1:$C$20000,3,FALSE),"-")</f>
        <v>-</v>
      </c>
      <c r="L6152" s="1" t="str">
        <f t="shared" si="192"/>
        <v/>
      </c>
      <c r="M6152" s="1" t="str">
        <f t="shared" si="193"/>
        <v/>
      </c>
      <c r="N6152" s="1" t="str">
        <f>IF(ISBLANK($C6152),"",IF(ISNA(VLOOKUP($L6152,'result messages'!$H$3:$L$11,2,FALSE)),VLOOKUP($M6152,'result messages'!$H$3:$L$11,2,FALSE),VLOOKUP($L6152,'result messages'!$H$3:$L$11,2,FALSE)))</f>
        <v/>
      </c>
      <c r="O6152" s="1" t="str">
        <f>IF(ISBLANK($C6152),"",IF(ISNA(VLOOKUP($L6152,'result messages'!$H$3:$L$11,3,FALSE)),VLOOKUP($M6152,'result messages'!$H$3:$L$11,3,FALSE),VLOOKUP($L6152,'result messages'!$H$3:$L$11,3,FALSE)))</f>
        <v/>
      </c>
      <c r="P6152" s="1" t="str">
        <f>IF(ISBLANK($C6152),"",IF(ISNA(VLOOKUP($L6152,'result messages'!$H$3:$L$11,4,FALSE)),VLOOKUP($M6152,'result messages'!$H$3:$L$11,4,FALSE),VLOOKUP($L6152,'result messages'!$H$3:$L$11,4,FALSE)))</f>
        <v/>
      </c>
      <c r="Q6152" s="1" t="str">
        <f>IF(ISBLANK($C6152),"",IF(ISNA(VLOOKUP($L6152,'result messages'!$H$3:$L$11,5,FALSE)),VLOOKUP($M6152,'result messages'!$H$3:$L$11,5,FALSE),VLOOKUP($L6152,'result messages'!$H$3:$L$11,5,FALSE)))</f>
        <v/>
      </c>
    </row>
    <row r="6153" spans="1:17">
      <c r="A6153" s="1">
        <v>6150</v>
      </c>
      <c r="B6153" s="1"/>
      <c r="C6153" s="1"/>
      <c r="D6153" s="1"/>
      <c r="E6153" s="6"/>
      <c r="F6153" s="1"/>
      <c r="G6153" s="1" t="str">
        <f>IF(ISNA(VLOOKUP($C6153,'DTEN TCAP Linkage deviceId'!$A$1:$A$20000,1,FALSE)),"No","Yes")</f>
        <v>No</v>
      </c>
      <c r="H6153" s="1" t="str">
        <f>IF(ISNA(VLOOKUP($C6153,'Provisioning Requester'!$F$3:$H$20000,2,FALSE)),"No","Yes")</f>
        <v>No</v>
      </c>
      <c r="I6153" s="1" t="str">
        <f>IF($H6153="Yes",VLOOKUP($C6153,'Provisioning Requester'!$F$3:$H$20000,3,FALSE),"-")</f>
        <v>-</v>
      </c>
      <c r="J6153" s="1" t="str">
        <f>IF(OR(D6153="SVCP", E6153="TRUE"), "No", IF(ISNA(VLOOKUP($C6153,'ProvResponder deviceId'!$A$1:$A$20000,1,FALSE)),"No","Yes"))</f>
        <v>No</v>
      </c>
      <c r="K6153" s="1" t="str">
        <f>IF($J6153="Yes",VLOOKUP($C6153,'ProvResponder deviceId'!$A$1:$C$20000,3,FALSE),"-")</f>
        <v>-</v>
      </c>
      <c r="L6153" s="1" t="str">
        <f t="shared" si="192"/>
        <v/>
      </c>
      <c r="M6153" s="1" t="str">
        <f t="shared" si="193"/>
        <v/>
      </c>
      <c r="N6153" s="1" t="str">
        <f>IF(ISBLANK($C6153),"",IF(ISNA(VLOOKUP($L6153,'result messages'!$H$3:$L$11,2,FALSE)),VLOOKUP($M6153,'result messages'!$H$3:$L$11,2,FALSE),VLOOKUP($L6153,'result messages'!$H$3:$L$11,2,FALSE)))</f>
        <v/>
      </c>
      <c r="O6153" s="1" t="str">
        <f>IF(ISBLANK($C6153),"",IF(ISNA(VLOOKUP($L6153,'result messages'!$H$3:$L$11,3,FALSE)),VLOOKUP($M6153,'result messages'!$H$3:$L$11,3,FALSE),VLOOKUP($L6153,'result messages'!$H$3:$L$11,3,FALSE)))</f>
        <v/>
      </c>
      <c r="P6153" s="1" t="str">
        <f>IF(ISBLANK($C6153),"",IF(ISNA(VLOOKUP($L6153,'result messages'!$H$3:$L$11,4,FALSE)),VLOOKUP($M6153,'result messages'!$H$3:$L$11,4,FALSE),VLOOKUP($L6153,'result messages'!$H$3:$L$11,4,FALSE)))</f>
        <v/>
      </c>
      <c r="Q6153" s="1" t="str">
        <f>IF(ISBLANK($C6153),"",IF(ISNA(VLOOKUP($L6153,'result messages'!$H$3:$L$11,5,FALSE)),VLOOKUP($M6153,'result messages'!$H$3:$L$11,5,FALSE),VLOOKUP($L6153,'result messages'!$H$3:$L$11,5,FALSE)))</f>
        <v/>
      </c>
    </row>
    <row r="6154" spans="1:17">
      <c r="A6154" s="1">
        <v>6151</v>
      </c>
      <c r="B6154" s="1"/>
      <c r="C6154" s="1"/>
      <c r="D6154" s="1"/>
      <c r="E6154" s="6"/>
      <c r="F6154" s="1"/>
      <c r="G6154" s="1" t="str">
        <f>IF(ISNA(VLOOKUP($C6154,'DTEN TCAP Linkage deviceId'!$A$1:$A$20000,1,FALSE)),"No","Yes")</f>
        <v>No</v>
      </c>
      <c r="H6154" s="1" t="str">
        <f>IF(ISNA(VLOOKUP($C6154,'Provisioning Requester'!$F$3:$H$20000,2,FALSE)),"No","Yes")</f>
        <v>No</v>
      </c>
      <c r="I6154" s="1" t="str">
        <f>IF($H6154="Yes",VLOOKUP($C6154,'Provisioning Requester'!$F$3:$H$20000,3,FALSE),"-")</f>
        <v>-</v>
      </c>
      <c r="J6154" s="1" t="str">
        <f>IF(OR(D6154="SVCP", E6154="TRUE"), "No", IF(ISNA(VLOOKUP($C6154,'ProvResponder deviceId'!$A$1:$A$20000,1,FALSE)),"No","Yes"))</f>
        <v>No</v>
      </c>
      <c r="K6154" s="1" t="str">
        <f>IF($J6154="Yes",VLOOKUP($C6154,'ProvResponder deviceId'!$A$1:$C$20000,3,FALSE),"-")</f>
        <v>-</v>
      </c>
      <c r="L6154" s="1" t="str">
        <f t="shared" si="192"/>
        <v/>
      </c>
      <c r="M6154" s="1" t="str">
        <f t="shared" si="193"/>
        <v/>
      </c>
      <c r="N6154" s="1" t="str">
        <f>IF(ISBLANK($C6154),"",IF(ISNA(VLOOKUP($L6154,'result messages'!$H$3:$L$11,2,FALSE)),VLOOKUP($M6154,'result messages'!$H$3:$L$11,2,FALSE),VLOOKUP($L6154,'result messages'!$H$3:$L$11,2,FALSE)))</f>
        <v/>
      </c>
      <c r="O6154" s="1" t="str">
        <f>IF(ISBLANK($C6154),"",IF(ISNA(VLOOKUP($L6154,'result messages'!$H$3:$L$11,3,FALSE)),VLOOKUP($M6154,'result messages'!$H$3:$L$11,3,FALSE),VLOOKUP($L6154,'result messages'!$H$3:$L$11,3,FALSE)))</f>
        <v/>
      </c>
      <c r="P6154" s="1" t="str">
        <f>IF(ISBLANK($C6154),"",IF(ISNA(VLOOKUP($L6154,'result messages'!$H$3:$L$11,4,FALSE)),VLOOKUP($M6154,'result messages'!$H$3:$L$11,4,FALSE),VLOOKUP($L6154,'result messages'!$H$3:$L$11,4,FALSE)))</f>
        <v/>
      </c>
      <c r="Q6154" s="1" t="str">
        <f>IF(ISBLANK($C6154),"",IF(ISNA(VLOOKUP($L6154,'result messages'!$H$3:$L$11,5,FALSE)),VLOOKUP($M6154,'result messages'!$H$3:$L$11,5,FALSE),VLOOKUP($L6154,'result messages'!$H$3:$L$11,5,FALSE)))</f>
        <v/>
      </c>
    </row>
    <row r="6155" spans="1:17">
      <c r="A6155" s="1">
        <v>6152</v>
      </c>
      <c r="B6155" s="1"/>
      <c r="C6155" s="1"/>
      <c r="D6155" s="1"/>
      <c r="E6155" s="6"/>
      <c r="F6155" s="1"/>
      <c r="G6155" s="1" t="str">
        <f>IF(ISNA(VLOOKUP($C6155,'DTEN TCAP Linkage deviceId'!$A$1:$A$20000,1,FALSE)),"No","Yes")</f>
        <v>No</v>
      </c>
      <c r="H6155" s="1" t="str">
        <f>IF(ISNA(VLOOKUP($C6155,'Provisioning Requester'!$F$3:$H$20000,2,FALSE)),"No","Yes")</f>
        <v>No</v>
      </c>
      <c r="I6155" s="1" t="str">
        <f>IF($H6155="Yes",VLOOKUP($C6155,'Provisioning Requester'!$F$3:$H$20000,3,FALSE),"-")</f>
        <v>-</v>
      </c>
      <c r="J6155" s="1" t="str">
        <f>IF(OR(D6155="SVCP", E6155="TRUE"), "No", IF(ISNA(VLOOKUP($C6155,'ProvResponder deviceId'!$A$1:$A$20000,1,FALSE)),"No","Yes"))</f>
        <v>No</v>
      </c>
      <c r="K6155" s="1" t="str">
        <f>IF($J6155="Yes",VLOOKUP($C6155,'ProvResponder deviceId'!$A$1:$C$20000,3,FALSE),"-")</f>
        <v>-</v>
      </c>
      <c r="L6155" s="1" t="str">
        <f t="shared" si="192"/>
        <v/>
      </c>
      <c r="M6155" s="1" t="str">
        <f t="shared" si="193"/>
        <v/>
      </c>
      <c r="N6155" s="1" t="str">
        <f>IF(ISBLANK($C6155),"",IF(ISNA(VLOOKUP($L6155,'result messages'!$H$3:$L$11,2,FALSE)),VLOOKUP($M6155,'result messages'!$H$3:$L$11,2,FALSE),VLOOKUP($L6155,'result messages'!$H$3:$L$11,2,FALSE)))</f>
        <v/>
      </c>
      <c r="O6155" s="1" t="str">
        <f>IF(ISBLANK($C6155),"",IF(ISNA(VLOOKUP($L6155,'result messages'!$H$3:$L$11,3,FALSE)),VLOOKUP($M6155,'result messages'!$H$3:$L$11,3,FALSE),VLOOKUP($L6155,'result messages'!$H$3:$L$11,3,FALSE)))</f>
        <v/>
      </c>
      <c r="P6155" s="1" t="str">
        <f>IF(ISBLANK($C6155),"",IF(ISNA(VLOOKUP($L6155,'result messages'!$H$3:$L$11,4,FALSE)),VLOOKUP($M6155,'result messages'!$H$3:$L$11,4,FALSE),VLOOKUP($L6155,'result messages'!$H$3:$L$11,4,FALSE)))</f>
        <v/>
      </c>
      <c r="Q6155" s="1" t="str">
        <f>IF(ISBLANK($C6155),"",IF(ISNA(VLOOKUP($L6155,'result messages'!$H$3:$L$11,5,FALSE)),VLOOKUP($M6155,'result messages'!$H$3:$L$11,5,FALSE),VLOOKUP($L6155,'result messages'!$H$3:$L$11,5,FALSE)))</f>
        <v/>
      </c>
    </row>
    <row r="6156" spans="1:17">
      <c r="A6156" s="1">
        <v>6153</v>
      </c>
      <c r="B6156" s="1"/>
      <c r="C6156" s="1"/>
      <c r="D6156" s="1"/>
      <c r="E6156" s="6"/>
      <c r="F6156" s="1"/>
      <c r="G6156" s="1" t="str">
        <f>IF(ISNA(VLOOKUP($C6156,'DTEN TCAP Linkage deviceId'!$A$1:$A$20000,1,FALSE)),"No","Yes")</f>
        <v>No</v>
      </c>
      <c r="H6156" s="1" t="str">
        <f>IF(ISNA(VLOOKUP($C6156,'Provisioning Requester'!$F$3:$H$20000,2,FALSE)),"No","Yes")</f>
        <v>No</v>
      </c>
      <c r="I6156" s="1" t="str">
        <f>IF($H6156="Yes",VLOOKUP($C6156,'Provisioning Requester'!$F$3:$H$20000,3,FALSE),"-")</f>
        <v>-</v>
      </c>
      <c r="J6156" s="1" t="str">
        <f>IF(OR(D6156="SVCP", E6156="TRUE"), "No", IF(ISNA(VLOOKUP($C6156,'ProvResponder deviceId'!$A$1:$A$20000,1,FALSE)),"No","Yes"))</f>
        <v>No</v>
      </c>
      <c r="K6156" s="1" t="str">
        <f>IF($J6156="Yes",VLOOKUP($C6156,'ProvResponder deviceId'!$A$1:$C$20000,3,FALSE),"-")</f>
        <v>-</v>
      </c>
      <c r="L6156" s="1" t="str">
        <f t="shared" si="192"/>
        <v/>
      </c>
      <c r="M6156" s="1" t="str">
        <f t="shared" si="193"/>
        <v/>
      </c>
      <c r="N6156" s="1" t="str">
        <f>IF(ISBLANK($C6156),"",IF(ISNA(VLOOKUP($L6156,'result messages'!$H$3:$L$11,2,FALSE)),VLOOKUP($M6156,'result messages'!$H$3:$L$11,2,FALSE),VLOOKUP($L6156,'result messages'!$H$3:$L$11,2,FALSE)))</f>
        <v/>
      </c>
      <c r="O6156" s="1" t="str">
        <f>IF(ISBLANK($C6156),"",IF(ISNA(VLOOKUP($L6156,'result messages'!$H$3:$L$11,3,FALSE)),VLOOKUP($M6156,'result messages'!$H$3:$L$11,3,FALSE),VLOOKUP($L6156,'result messages'!$H$3:$L$11,3,FALSE)))</f>
        <v/>
      </c>
      <c r="P6156" s="1" t="str">
        <f>IF(ISBLANK($C6156),"",IF(ISNA(VLOOKUP($L6156,'result messages'!$H$3:$L$11,4,FALSE)),VLOOKUP($M6156,'result messages'!$H$3:$L$11,4,FALSE),VLOOKUP($L6156,'result messages'!$H$3:$L$11,4,FALSE)))</f>
        <v/>
      </c>
      <c r="Q6156" s="1" t="str">
        <f>IF(ISBLANK($C6156),"",IF(ISNA(VLOOKUP($L6156,'result messages'!$H$3:$L$11,5,FALSE)),VLOOKUP($M6156,'result messages'!$H$3:$L$11,5,FALSE),VLOOKUP($L6156,'result messages'!$H$3:$L$11,5,FALSE)))</f>
        <v/>
      </c>
    </row>
    <row r="6157" spans="1:17">
      <c r="A6157" s="1">
        <v>6154</v>
      </c>
      <c r="B6157" s="1"/>
      <c r="C6157" s="1"/>
      <c r="D6157" s="1"/>
      <c r="E6157" s="6"/>
      <c r="F6157" s="1"/>
      <c r="G6157" s="1" t="str">
        <f>IF(ISNA(VLOOKUP($C6157,'DTEN TCAP Linkage deviceId'!$A$1:$A$20000,1,FALSE)),"No","Yes")</f>
        <v>No</v>
      </c>
      <c r="H6157" s="1" t="str">
        <f>IF(ISNA(VLOOKUP($C6157,'Provisioning Requester'!$F$3:$H$20000,2,FALSE)),"No","Yes")</f>
        <v>No</v>
      </c>
      <c r="I6157" s="1" t="str">
        <f>IF($H6157="Yes",VLOOKUP($C6157,'Provisioning Requester'!$F$3:$H$20000,3,FALSE),"-")</f>
        <v>-</v>
      </c>
      <c r="J6157" s="1" t="str">
        <f>IF(OR(D6157="SVCP", E6157="TRUE"), "No", IF(ISNA(VLOOKUP($C6157,'ProvResponder deviceId'!$A$1:$A$20000,1,FALSE)),"No","Yes"))</f>
        <v>No</v>
      </c>
      <c r="K6157" s="1" t="str">
        <f>IF($J6157="Yes",VLOOKUP($C6157,'ProvResponder deviceId'!$A$1:$C$20000,3,FALSE),"-")</f>
        <v>-</v>
      </c>
      <c r="L6157" s="1" t="str">
        <f t="shared" si="192"/>
        <v/>
      </c>
      <c r="M6157" s="1" t="str">
        <f t="shared" si="193"/>
        <v/>
      </c>
      <c r="N6157" s="1" t="str">
        <f>IF(ISBLANK($C6157),"",IF(ISNA(VLOOKUP($L6157,'result messages'!$H$3:$L$11,2,FALSE)),VLOOKUP($M6157,'result messages'!$H$3:$L$11,2,FALSE),VLOOKUP($L6157,'result messages'!$H$3:$L$11,2,FALSE)))</f>
        <v/>
      </c>
      <c r="O6157" s="1" t="str">
        <f>IF(ISBLANK($C6157),"",IF(ISNA(VLOOKUP($L6157,'result messages'!$H$3:$L$11,3,FALSE)),VLOOKUP($M6157,'result messages'!$H$3:$L$11,3,FALSE),VLOOKUP($L6157,'result messages'!$H$3:$L$11,3,FALSE)))</f>
        <v/>
      </c>
      <c r="P6157" s="1" t="str">
        <f>IF(ISBLANK($C6157),"",IF(ISNA(VLOOKUP($L6157,'result messages'!$H$3:$L$11,4,FALSE)),VLOOKUP($M6157,'result messages'!$H$3:$L$11,4,FALSE),VLOOKUP($L6157,'result messages'!$H$3:$L$11,4,FALSE)))</f>
        <v/>
      </c>
      <c r="Q6157" s="1" t="str">
        <f>IF(ISBLANK($C6157),"",IF(ISNA(VLOOKUP($L6157,'result messages'!$H$3:$L$11,5,FALSE)),VLOOKUP($M6157,'result messages'!$H$3:$L$11,5,FALSE),VLOOKUP($L6157,'result messages'!$H$3:$L$11,5,FALSE)))</f>
        <v/>
      </c>
    </row>
    <row r="6158" spans="1:17">
      <c r="A6158" s="1">
        <v>6155</v>
      </c>
      <c r="B6158" s="1"/>
      <c r="C6158" s="1"/>
      <c r="D6158" s="1"/>
      <c r="E6158" s="6"/>
      <c r="F6158" s="1"/>
      <c r="G6158" s="1" t="str">
        <f>IF(ISNA(VLOOKUP($C6158,'DTEN TCAP Linkage deviceId'!$A$1:$A$20000,1,FALSE)),"No","Yes")</f>
        <v>No</v>
      </c>
      <c r="H6158" s="1" t="str">
        <f>IF(ISNA(VLOOKUP($C6158,'Provisioning Requester'!$F$3:$H$20000,2,FALSE)),"No","Yes")</f>
        <v>No</v>
      </c>
      <c r="I6158" s="1" t="str">
        <f>IF($H6158="Yes",VLOOKUP($C6158,'Provisioning Requester'!$F$3:$H$20000,3,FALSE),"-")</f>
        <v>-</v>
      </c>
      <c r="J6158" s="1" t="str">
        <f>IF(OR(D6158="SVCP", E6158="TRUE"), "No", IF(ISNA(VLOOKUP($C6158,'ProvResponder deviceId'!$A$1:$A$20000,1,FALSE)),"No","Yes"))</f>
        <v>No</v>
      </c>
      <c r="K6158" s="1" t="str">
        <f>IF($J6158="Yes",VLOOKUP($C6158,'ProvResponder deviceId'!$A$1:$C$20000,3,FALSE),"-")</f>
        <v>-</v>
      </c>
      <c r="L6158" s="1" t="str">
        <f t="shared" si="192"/>
        <v/>
      </c>
      <c r="M6158" s="1" t="str">
        <f t="shared" si="193"/>
        <v/>
      </c>
      <c r="N6158" s="1" t="str">
        <f>IF(ISBLANK($C6158),"",IF(ISNA(VLOOKUP($L6158,'result messages'!$H$3:$L$11,2,FALSE)),VLOOKUP($M6158,'result messages'!$H$3:$L$11,2,FALSE),VLOOKUP($L6158,'result messages'!$H$3:$L$11,2,FALSE)))</f>
        <v/>
      </c>
      <c r="O6158" s="1" t="str">
        <f>IF(ISBLANK($C6158),"",IF(ISNA(VLOOKUP($L6158,'result messages'!$H$3:$L$11,3,FALSE)),VLOOKUP($M6158,'result messages'!$H$3:$L$11,3,FALSE),VLOOKUP($L6158,'result messages'!$H$3:$L$11,3,FALSE)))</f>
        <v/>
      </c>
      <c r="P6158" s="1" t="str">
        <f>IF(ISBLANK($C6158),"",IF(ISNA(VLOOKUP($L6158,'result messages'!$H$3:$L$11,4,FALSE)),VLOOKUP($M6158,'result messages'!$H$3:$L$11,4,FALSE),VLOOKUP($L6158,'result messages'!$H$3:$L$11,4,FALSE)))</f>
        <v/>
      </c>
      <c r="Q6158" s="1" t="str">
        <f>IF(ISBLANK($C6158),"",IF(ISNA(VLOOKUP($L6158,'result messages'!$H$3:$L$11,5,FALSE)),VLOOKUP($M6158,'result messages'!$H$3:$L$11,5,FALSE),VLOOKUP($L6158,'result messages'!$H$3:$L$11,5,FALSE)))</f>
        <v/>
      </c>
    </row>
    <row r="6159" spans="1:17">
      <c r="A6159" s="1">
        <v>6156</v>
      </c>
      <c r="B6159" s="1"/>
      <c r="C6159" s="1"/>
      <c r="D6159" s="1"/>
      <c r="E6159" s="6"/>
      <c r="F6159" s="1"/>
      <c r="G6159" s="1" t="str">
        <f>IF(ISNA(VLOOKUP($C6159,'DTEN TCAP Linkage deviceId'!$A$1:$A$20000,1,FALSE)),"No","Yes")</f>
        <v>No</v>
      </c>
      <c r="H6159" s="1" t="str">
        <f>IF(ISNA(VLOOKUP($C6159,'Provisioning Requester'!$F$3:$H$20000,2,FALSE)),"No","Yes")</f>
        <v>No</v>
      </c>
      <c r="I6159" s="1" t="str">
        <f>IF($H6159="Yes",VLOOKUP($C6159,'Provisioning Requester'!$F$3:$H$20000,3,FALSE),"-")</f>
        <v>-</v>
      </c>
      <c r="J6159" s="1" t="str">
        <f>IF(OR(D6159="SVCP", E6159="TRUE"), "No", IF(ISNA(VLOOKUP($C6159,'ProvResponder deviceId'!$A$1:$A$20000,1,FALSE)),"No","Yes"))</f>
        <v>No</v>
      </c>
      <c r="K6159" s="1" t="str">
        <f>IF($J6159="Yes",VLOOKUP($C6159,'ProvResponder deviceId'!$A$1:$C$20000,3,FALSE),"-")</f>
        <v>-</v>
      </c>
      <c r="L6159" s="1" t="str">
        <f t="shared" si="192"/>
        <v/>
      </c>
      <c r="M6159" s="1" t="str">
        <f t="shared" si="193"/>
        <v/>
      </c>
      <c r="N6159" s="1" t="str">
        <f>IF(ISBLANK($C6159),"",IF(ISNA(VLOOKUP($L6159,'result messages'!$H$3:$L$11,2,FALSE)),VLOOKUP($M6159,'result messages'!$H$3:$L$11,2,FALSE),VLOOKUP($L6159,'result messages'!$H$3:$L$11,2,FALSE)))</f>
        <v/>
      </c>
      <c r="O6159" s="1" t="str">
        <f>IF(ISBLANK($C6159),"",IF(ISNA(VLOOKUP($L6159,'result messages'!$H$3:$L$11,3,FALSE)),VLOOKUP($M6159,'result messages'!$H$3:$L$11,3,FALSE),VLOOKUP($L6159,'result messages'!$H$3:$L$11,3,FALSE)))</f>
        <v/>
      </c>
      <c r="P6159" s="1" t="str">
        <f>IF(ISBLANK($C6159),"",IF(ISNA(VLOOKUP($L6159,'result messages'!$H$3:$L$11,4,FALSE)),VLOOKUP($M6159,'result messages'!$H$3:$L$11,4,FALSE),VLOOKUP($L6159,'result messages'!$H$3:$L$11,4,FALSE)))</f>
        <v/>
      </c>
      <c r="Q6159" s="1" t="str">
        <f>IF(ISBLANK($C6159),"",IF(ISNA(VLOOKUP($L6159,'result messages'!$H$3:$L$11,5,FALSE)),VLOOKUP($M6159,'result messages'!$H$3:$L$11,5,FALSE),VLOOKUP($L6159,'result messages'!$H$3:$L$11,5,FALSE)))</f>
        <v/>
      </c>
    </row>
    <row r="6160" spans="1:17">
      <c r="A6160" s="1">
        <v>6157</v>
      </c>
      <c r="B6160" s="1"/>
      <c r="C6160" s="1"/>
      <c r="D6160" s="1"/>
      <c r="E6160" s="6"/>
      <c r="F6160" s="1"/>
      <c r="G6160" s="1" t="str">
        <f>IF(ISNA(VLOOKUP($C6160,'DTEN TCAP Linkage deviceId'!$A$1:$A$20000,1,FALSE)),"No","Yes")</f>
        <v>No</v>
      </c>
      <c r="H6160" s="1" t="str">
        <f>IF(ISNA(VLOOKUP($C6160,'Provisioning Requester'!$F$3:$H$20000,2,FALSE)),"No","Yes")</f>
        <v>No</v>
      </c>
      <c r="I6160" s="1" t="str">
        <f>IF($H6160="Yes",VLOOKUP($C6160,'Provisioning Requester'!$F$3:$H$20000,3,FALSE),"-")</f>
        <v>-</v>
      </c>
      <c r="J6160" s="1" t="str">
        <f>IF(OR(D6160="SVCP", E6160="TRUE"), "No", IF(ISNA(VLOOKUP($C6160,'ProvResponder deviceId'!$A$1:$A$20000,1,FALSE)),"No","Yes"))</f>
        <v>No</v>
      </c>
      <c r="K6160" s="1" t="str">
        <f>IF($J6160="Yes",VLOOKUP($C6160,'ProvResponder deviceId'!$A$1:$C$20000,3,FALSE),"-")</f>
        <v>-</v>
      </c>
      <c r="L6160" s="1" t="str">
        <f t="shared" si="192"/>
        <v/>
      </c>
      <c r="M6160" s="1" t="str">
        <f t="shared" si="193"/>
        <v/>
      </c>
      <c r="N6160" s="1" t="str">
        <f>IF(ISBLANK($C6160),"",IF(ISNA(VLOOKUP($L6160,'result messages'!$H$3:$L$11,2,FALSE)),VLOOKUP($M6160,'result messages'!$H$3:$L$11,2,FALSE),VLOOKUP($L6160,'result messages'!$H$3:$L$11,2,FALSE)))</f>
        <v/>
      </c>
      <c r="O6160" s="1" t="str">
        <f>IF(ISBLANK($C6160),"",IF(ISNA(VLOOKUP($L6160,'result messages'!$H$3:$L$11,3,FALSE)),VLOOKUP($M6160,'result messages'!$H$3:$L$11,3,FALSE),VLOOKUP($L6160,'result messages'!$H$3:$L$11,3,FALSE)))</f>
        <v/>
      </c>
      <c r="P6160" s="1" t="str">
        <f>IF(ISBLANK($C6160),"",IF(ISNA(VLOOKUP($L6160,'result messages'!$H$3:$L$11,4,FALSE)),VLOOKUP($M6160,'result messages'!$H$3:$L$11,4,FALSE),VLOOKUP($L6160,'result messages'!$H$3:$L$11,4,FALSE)))</f>
        <v/>
      </c>
      <c r="Q6160" s="1" t="str">
        <f>IF(ISBLANK($C6160),"",IF(ISNA(VLOOKUP($L6160,'result messages'!$H$3:$L$11,5,FALSE)),VLOOKUP($M6160,'result messages'!$H$3:$L$11,5,FALSE),VLOOKUP($L6160,'result messages'!$H$3:$L$11,5,FALSE)))</f>
        <v/>
      </c>
    </row>
    <row r="6161" spans="1:17">
      <c r="A6161" s="1">
        <v>6158</v>
      </c>
      <c r="B6161" s="1"/>
      <c r="C6161" s="1"/>
      <c r="D6161" s="1"/>
      <c r="E6161" s="6"/>
      <c r="F6161" s="1"/>
      <c r="G6161" s="1" t="str">
        <f>IF(ISNA(VLOOKUP($C6161,'DTEN TCAP Linkage deviceId'!$A$1:$A$20000,1,FALSE)),"No","Yes")</f>
        <v>No</v>
      </c>
      <c r="H6161" s="1" t="str">
        <f>IF(ISNA(VLOOKUP($C6161,'Provisioning Requester'!$F$3:$H$20000,2,FALSE)),"No","Yes")</f>
        <v>No</v>
      </c>
      <c r="I6161" s="1" t="str">
        <f>IF($H6161="Yes",VLOOKUP($C6161,'Provisioning Requester'!$F$3:$H$20000,3,FALSE),"-")</f>
        <v>-</v>
      </c>
      <c r="J6161" s="1" t="str">
        <f>IF(OR(D6161="SVCP", E6161="TRUE"), "No", IF(ISNA(VLOOKUP($C6161,'ProvResponder deviceId'!$A$1:$A$20000,1,FALSE)),"No","Yes"))</f>
        <v>No</v>
      </c>
      <c r="K6161" s="1" t="str">
        <f>IF($J6161="Yes",VLOOKUP($C6161,'ProvResponder deviceId'!$A$1:$C$20000,3,FALSE),"-")</f>
        <v>-</v>
      </c>
      <c r="L6161" s="1" t="str">
        <f t="shared" si="192"/>
        <v/>
      </c>
      <c r="M6161" s="1" t="str">
        <f t="shared" si="193"/>
        <v/>
      </c>
      <c r="N6161" s="1" t="str">
        <f>IF(ISBLANK($C6161),"",IF(ISNA(VLOOKUP($L6161,'result messages'!$H$3:$L$11,2,FALSE)),VLOOKUP($M6161,'result messages'!$H$3:$L$11,2,FALSE),VLOOKUP($L6161,'result messages'!$H$3:$L$11,2,FALSE)))</f>
        <v/>
      </c>
      <c r="O6161" s="1" t="str">
        <f>IF(ISBLANK($C6161),"",IF(ISNA(VLOOKUP($L6161,'result messages'!$H$3:$L$11,3,FALSE)),VLOOKUP($M6161,'result messages'!$H$3:$L$11,3,FALSE),VLOOKUP($L6161,'result messages'!$H$3:$L$11,3,FALSE)))</f>
        <v/>
      </c>
      <c r="P6161" s="1" t="str">
        <f>IF(ISBLANK($C6161),"",IF(ISNA(VLOOKUP($L6161,'result messages'!$H$3:$L$11,4,FALSE)),VLOOKUP($M6161,'result messages'!$H$3:$L$11,4,FALSE),VLOOKUP($L6161,'result messages'!$H$3:$L$11,4,FALSE)))</f>
        <v/>
      </c>
      <c r="Q6161" s="1" t="str">
        <f>IF(ISBLANK($C6161),"",IF(ISNA(VLOOKUP($L6161,'result messages'!$H$3:$L$11,5,FALSE)),VLOOKUP($M6161,'result messages'!$H$3:$L$11,5,FALSE),VLOOKUP($L6161,'result messages'!$H$3:$L$11,5,FALSE)))</f>
        <v/>
      </c>
    </row>
    <row r="6162" spans="1:17">
      <c r="A6162" s="1">
        <v>6159</v>
      </c>
      <c r="B6162" s="1"/>
      <c r="C6162" s="1"/>
      <c r="D6162" s="1"/>
      <c r="E6162" s="6"/>
      <c r="F6162" s="1"/>
      <c r="G6162" s="1" t="str">
        <f>IF(ISNA(VLOOKUP($C6162,'DTEN TCAP Linkage deviceId'!$A$1:$A$20000,1,FALSE)),"No","Yes")</f>
        <v>No</v>
      </c>
      <c r="H6162" s="1" t="str">
        <f>IF(ISNA(VLOOKUP($C6162,'Provisioning Requester'!$F$3:$H$20000,2,FALSE)),"No","Yes")</f>
        <v>No</v>
      </c>
      <c r="I6162" s="1" t="str">
        <f>IF($H6162="Yes",VLOOKUP($C6162,'Provisioning Requester'!$F$3:$H$20000,3,FALSE),"-")</f>
        <v>-</v>
      </c>
      <c r="J6162" s="1" t="str">
        <f>IF(OR(D6162="SVCP", E6162="TRUE"), "No", IF(ISNA(VLOOKUP($C6162,'ProvResponder deviceId'!$A$1:$A$20000,1,FALSE)),"No","Yes"))</f>
        <v>No</v>
      </c>
      <c r="K6162" s="1" t="str">
        <f>IF($J6162="Yes",VLOOKUP($C6162,'ProvResponder deviceId'!$A$1:$C$20000,3,FALSE),"-")</f>
        <v>-</v>
      </c>
      <c r="L6162" s="1" t="str">
        <f t="shared" si="192"/>
        <v/>
      </c>
      <c r="M6162" s="1" t="str">
        <f t="shared" si="193"/>
        <v/>
      </c>
      <c r="N6162" s="1" t="str">
        <f>IF(ISBLANK($C6162),"",IF(ISNA(VLOOKUP($L6162,'result messages'!$H$3:$L$11,2,FALSE)),VLOOKUP($M6162,'result messages'!$H$3:$L$11,2,FALSE),VLOOKUP($L6162,'result messages'!$H$3:$L$11,2,FALSE)))</f>
        <v/>
      </c>
      <c r="O6162" s="1" t="str">
        <f>IF(ISBLANK($C6162),"",IF(ISNA(VLOOKUP($L6162,'result messages'!$H$3:$L$11,3,FALSE)),VLOOKUP($M6162,'result messages'!$H$3:$L$11,3,FALSE),VLOOKUP($L6162,'result messages'!$H$3:$L$11,3,FALSE)))</f>
        <v/>
      </c>
      <c r="P6162" s="1" t="str">
        <f>IF(ISBLANK($C6162),"",IF(ISNA(VLOOKUP($L6162,'result messages'!$H$3:$L$11,4,FALSE)),VLOOKUP($M6162,'result messages'!$H$3:$L$11,4,FALSE),VLOOKUP($L6162,'result messages'!$H$3:$L$11,4,FALSE)))</f>
        <v/>
      </c>
      <c r="Q6162" s="1" t="str">
        <f>IF(ISBLANK($C6162),"",IF(ISNA(VLOOKUP($L6162,'result messages'!$H$3:$L$11,5,FALSE)),VLOOKUP($M6162,'result messages'!$H$3:$L$11,5,FALSE),VLOOKUP($L6162,'result messages'!$H$3:$L$11,5,FALSE)))</f>
        <v/>
      </c>
    </row>
    <row r="6163" spans="1:17">
      <c r="A6163" s="1">
        <v>6160</v>
      </c>
      <c r="B6163" s="1"/>
      <c r="C6163" s="1"/>
      <c r="D6163" s="1"/>
      <c r="E6163" s="6"/>
      <c r="F6163" s="1"/>
      <c r="G6163" s="1" t="str">
        <f>IF(ISNA(VLOOKUP($C6163,'DTEN TCAP Linkage deviceId'!$A$1:$A$20000,1,FALSE)),"No","Yes")</f>
        <v>No</v>
      </c>
      <c r="H6163" s="1" t="str">
        <f>IF(ISNA(VLOOKUP($C6163,'Provisioning Requester'!$F$3:$H$20000,2,FALSE)),"No","Yes")</f>
        <v>No</v>
      </c>
      <c r="I6163" s="1" t="str">
        <f>IF($H6163="Yes",VLOOKUP($C6163,'Provisioning Requester'!$F$3:$H$20000,3,FALSE),"-")</f>
        <v>-</v>
      </c>
      <c r="J6163" s="1" t="str">
        <f>IF(OR(D6163="SVCP", E6163="TRUE"), "No", IF(ISNA(VLOOKUP($C6163,'ProvResponder deviceId'!$A$1:$A$20000,1,FALSE)),"No","Yes"))</f>
        <v>No</v>
      </c>
      <c r="K6163" s="1" t="str">
        <f>IF($J6163="Yes",VLOOKUP($C6163,'ProvResponder deviceId'!$A$1:$C$20000,3,FALSE),"-")</f>
        <v>-</v>
      </c>
      <c r="L6163" s="1" t="str">
        <f t="shared" si="192"/>
        <v/>
      </c>
      <c r="M6163" s="1" t="str">
        <f t="shared" si="193"/>
        <v/>
      </c>
      <c r="N6163" s="1" t="str">
        <f>IF(ISBLANK($C6163),"",IF(ISNA(VLOOKUP($L6163,'result messages'!$H$3:$L$11,2,FALSE)),VLOOKUP($M6163,'result messages'!$H$3:$L$11,2,FALSE),VLOOKUP($L6163,'result messages'!$H$3:$L$11,2,FALSE)))</f>
        <v/>
      </c>
      <c r="O6163" s="1" t="str">
        <f>IF(ISBLANK($C6163),"",IF(ISNA(VLOOKUP($L6163,'result messages'!$H$3:$L$11,3,FALSE)),VLOOKUP($M6163,'result messages'!$H$3:$L$11,3,FALSE),VLOOKUP($L6163,'result messages'!$H$3:$L$11,3,FALSE)))</f>
        <v/>
      </c>
      <c r="P6163" s="1" t="str">
        <f>IF(ISBLANK($C6163),"",IF(ISNA(VLOOKUP($L6163,'result messages'!$H$3:$L$11,4,FALSE)),VLOOKUP($M6163,'result messages'!$H$3:$L$11,4,FALSE),VLOOKUP($L6163,'result messages'!$H$3:$L$11,4,FALSE)))</f>
        <v/>
      </c>
      <c r="Q6163" s="1" t="str">
        <f>IF(ISBLANK($C6163),"",IF(ISNA(VLOOKUP($L6163,'result messages'!$H$3:$L$11,5,FALSE)),VLOOKUP($M6163,'result messages'!$H$3:$L$11,5,FALSE),VLOOKUP($L6163,'result messages'!$H$3:$L$11,5,FALSE)))</f>
        <v/>
      </c>
    </row>
    <row r="6164" spans="1:17">
      <c r="A6164" s="1">
        <v>6161</v>
      </c>
      <c r="B6164" s="1"/>
      <c r="C6164" s="1"/>
      <c r="D6164" s="1"/>
      <c r="E6164" s="6"/>
      <c r="F6164" s="1"/>
      <c r="G6164" s="1" t="str">
        <f>IF(ISNA(VLOOKUP($C6164,'DTEN TCAP Linkage deviceId'!$A$1:$A$20000,1,FALSE)),"No","Yes")</f>
        <v>No</v>
      </c>
      <c r="H6164" s="1" t="str">
        <f>IF(ISNA(VLOOKUP($C6164,'Provisioning Requester'!$F$3:$H$20000,2,FALSE)),"No","Yes")</f>
        <v>No</v>
      </c>
      <c r="I6164" s="1" t="str">
        <f>IF($H6164="Yes",VLOOKUP($C6164,'Provisioning Requester'!$F$3:$H$20000,3,FALSE),"-")</f>
        <v>-</v>
      </c>
      <c r="J6164" s="1" t="str">
        <f>IF(OR(D6164="SVCP", E6164="TRUE"), "No", IF(ISNA(VLOOKUP($C6164,'ProvResponder deviceId'!$A$1:$A$20000,1,FALSE)),"No","Yes"))</f>
        <v>No</v>
      </c>
      <c r="K6164" s="1" t="str">
        <f>IF($J6164="Yes",VLOOKUP($C6164,'ProvResponder deviceId'!$A$1:$C$20000,3,FALSE),"-")</f>
        <v>-</v>
      </c>
      <c r="L6164" s="1" t="str">
        <f t="shared" si="192"/>
        <v/>
      </c>
      <c r="M6164" s="1" t="str">
        <f t="shared" si="193"/>
        <v/>
      </c>
      <c r="N6164" s="1" t="str">
        <f>IF(ISBLANK($C6164),"",IF(ISNA(VLOOKUP($L6164,'result messages'!$H$3:$L$11,2,FALSE)),VLOOKUP($M6164,'result messages'!$H$3:$L$11,2,FALSE),VLOOKUP($L6164,'result messages'!$H$3:$L$11,2,FALSE)))</f>
        <v/>
      </c>
      <c r="O6164" s="1" t="str">
        <f>IF(ISBLANK($C6164),"",IF(ISNA(VLOOKUP($L6164,'result messages'!$H$3:$L$11,3,FALSE)),VLOOKUP($M6164,'result messages'!$H$3:$L$11,3,FALSE),VLOOKUP($L6164,'result messages'!$H$3:$L$11,3,FALSE)))</f>
        <v/>
      </c>
      <c r="P6164" s="1" t="str">
        <f>IF(ISBLANK($C6164),"",IF(ISNA(VLOOKUP($L6164,'result messages'!$H$3:$L$11,4,FALSE)),VLOOKUP($M6164,'result messages'!$H$3:$L$11,4,FALSE),VLOOKUP($L6164,'result messages'!$H$3:$L$11,4,FALSE)))</f>
        <v/>
      </c>
      <c r="Q6164" s="1" t="str">
        <f>IF(ISBLANK($C6164),"",IF(ISNA(VLOOKUP($L6164,'result messages'!$H$3:$L$11,5,FALSE)),VLOOKUP($M6164,'result messages'!$H$3:$L$11,5,FALSE),VLOOKUP($L6164,'result messages'!$H$3:$L$11,5,FALSE)))</f>
        <v/>
      </c>
    </row>
    <row r="6165" spans="1:17">
      <c r="A6165" s="1">
        <v>6162</v>
      </c>
      <c r="B6165" s="1"/>
      <c r="C6165" s="1"/>
      <c r="D6165" s="1"/>
      <c r="E6165" s="6"/>
      <c r="F6165" s="1"/>
      <c r="G6165" s="1" t="str">
        <f>IF(ISNA(VLOOKUP($C6165,'DTEN TCAP Linkage deviceId'!$A$1:$A$20000,1,FALSE)),"No","Yes")</f>
        <v>No</v>
      </c>
      <c r="H6165" s="1" t="str">
        <f>IF(ISNA(VLOOKUP($C6165,'Provisioning Requester'!$F$3:$H$20000,2,FALSE)),"No","Yes")</f>
        <v>No</v>
      </c>
      <c r="I6165" s="1" t="str">
        <f>IF($H6165="Yes",VLOOKUP($C6165,'Provisioning Requester'!$F$3:$H$20000,3,FALSE),"-")</f>
        <v>-</v>
      </c>
      <c r="J6165" s="1" t="str">
        <f>IF(OR(D6165="SVCP", E6165="TRUE"), "No", IF(ISNA(VLOOKUP($C6165,'ProvResponder deviceId'!$A$1:$A$20000,1,FALSE)),"No","Yes"))</f>
        <v>No</v>
      </c>
      <c r="K6165" s="1" t="str">
        <f>IF($J6165="Yes",VLOOKUP($C6165,'ProvResponder deviceId'!$A$1:$C$20000,3,FALSE),"-")</f>
        <v>-</v>
      </c>
      <c r="L6165" s="1" t="str">
        <f t="shared" si="192"/>
        <v/>
      </c>
      <c r="M6165" s="1" t="str">
        <f t="shared" si="193"/>
        <v/>
      </c>
      <c r="N6165" s="1" t="str">
        <f>IF(ISBLANK($C6165),"",IF(ISNA(VLOOKUP($L6165,'result messages'!$H$3:$L$11,2,FALSE)),VLOOKUP($M6165,'result messages'!$H$3:$L$11,2,FALSE),VLOOKUP($L6165,'result messages'!$H$3:$L$11,2,FALSE)))</f>
        <v/>
      </c>
      <c r="O6165" s="1" t="str">
        <f>IF(ISBLANK($C6165),"",IF(ISNA(VLOOKUP($L6165,'result messages'!$H$3:$L$11,3,FALSE)),VLOOKUP($M6165,'result messages'!$H$3:$L$11,3,FALSE),VLOOKUP($L6165,'result messages'!$H$3:$L$11,3,FALSE)))</f>
        <v/>
      </c>
      <c r="P6165" s="1" t="str">
        <f>IF(ISBLANK($C6165),"",IF(ISNA(VLOOKUP($L6165,'result messages'!$H$3:$L$11,4,FALSE)),VLOOKUP($M6165,'result messages'!$H$3:$L$11,4,FALSE),VLOOKUP($L6165,'result messages'!$H$3:$L$11,4,FALSE)))</f>
        <v/>
      </c>
      <c r="Q6165" s="1" t="str">
        <f>IF(ISBLANK($C6165),"",IF(ISNA(VLOOKUP($L6165,'result messages'!$H$3:$L$11,5,FALSE)),VLOOKUP($M6165,'result messages'!$H$3:$L$11,5,FALSE),VLOOKUP($L6165,'result messages'!$H$3:$L$11,5,FALSE)))</f>
        <v/>
      </c>
    </row>
    <row r="6166" spans="1:17">
      <c r="A6166" s="1">
        <v>6163</v>
      </c>
      <c r="B6166" s="1"/>
      <c r="C6166" s="1"/>
      <c r="D6166" s="1"/>
      <c r="E6166" s="6"/>
      <c r="F6166" s="1"/>
      <c r="G6166" s="1" t="str">
        <f>IF(ISNA(VLOOKUP($C6166,'DTEN TCAP Linkage deviceId'!$A$1:$A$20000,1,FALSE)),"No","Yes")</f>
        <v>No</v>
      </c>
      <c r="H6166" s="1" t="str">
        <f>IF(ISNA(VLOOKUP($C6166,'Provisioning Requester'!$F$3:$H$20000,2,FALSE)),"No","Yes")</f>
        <v>No</v>
      </c>
      <c r="I6166" s="1" t="str">
        <f>IF($H6166="Yes",VLOOKUP($C6166,'Provisioning Requester'!$F$3:$H$20000,3,FALSE),"-")</f>
        <v>-</v>
      </c>
      <c r="J6166" s="1" t="str">
        <f>IF(OR(D6166="SVCP", E6166="TRUE"), "No", IF(ISNA(VLOOKUP($C6166,'ProvResponder deviceId'!$A$1:$A$20000,1,FALSE)),"No","Yes"))</f>
        <v>No</v>
      </c>
      <c r="K6166" s="1" t="str">
        <f>IF($J6166="Yes",VLOOKUP($C6166,'ProvResponder deviceId'!$A$1:$C$20000,3,FALSE),"-")</f>
        <v>-</v>
      </c>
      <c r="L6166" s="1" t="str">
        <f t="shared" si="192"/>
        <v/>
      </c>
      <c r="M6166" s="1" t="str">
        <f t="shared" si="193"/>
        <v/>
      </c>
      <c r="N6166" s="1" t="str">
        <f>IF(ISBLANK($C6166),"",IF(ISNA(VLOOKUP($L6166,'result messages'!$H$3:$L$11,2,FALSE)),VLOOKUP($M6166,'result messages'!$H$3:$L$11,2,FALSE),VLOOKUP($L6166,'result messages'!$H$3:$L$11,2,FALSE)))</f>
        <v/>
      </c>
      <c r="O6166" s="1" t="str">
        <f>IF(ISBLANK($C6166),"",IF(ISNA(VLOOKUP($L6166,'result messages'!$H$3:$L$11,3,FALSE)),VLOOKUP($M6166,'result messages'!$H$3:$L$11,3,FALSE),VLOOKUP($L6166,'result messages'!$H$3:$L$11,3,FALSE)))</f>
        <v/>
      </c>
      <c r="P6166" s="1" t="str">
        <f>IF(ISBLANK($C6166),"",IF(ISNA(VLOOKUP($L6166,'result messages'!$H$3:$L$11,4,FALSE)),VLOOKUP($M6166,'result messages'!$H$3:$L$11,4,FALSE),VLOOKUP($L6166,'result messages'!$H$3:$L$11,4,FALSE)))</f>
        <v/>
      </c>
      <c r="Q6166" s="1" t="str">
        <f>IF(ISBLANK($C6166),"",IF(ISNA(VLOOKUP($L6166,'result messages'!$H$3:$L$11,5,FALSE)),VLOOKUP($M6166,'result messages'!$H$3:$L$11,5,FALSE),VLOOKUP($L6166,'result messages'!$H$3:$L$11,5,FALSE)))</f>
        <v/>
      </c>
    </row>
    <row r="6167" spans="1:17">
      <c r="A6167" s="1">
        <v>6164</v>
      </c>
      <c r="B6167" s="1"/>
      <c r="C6167" s="1"/>
      <c r="D6167" s="1"/>
      <c r="E6167" s="6"/>
      <c r="F6167" s="1"/>
      <c r="G6167" s="1" t="str">
        <f>IF(ISNA(VLOOKUP($C6167,'DTEN TCAP Linkage deviceId'!$A$1:$A$20000,1,FALSE)),"No","Yes")</f>
        <v>No</v>
      </c>
      <c r="H6167" s="1" t="str">
        <f>IF(ISNA(VLOOKUP($C6167,'Provisioning Requester'!$F$3:$H$20000,2,FALSE)),"No","Yes")</f>
        <v>No</v>
      </c>
      <c r="I6167" s="1" t="str">
        <f>IF($H6167="Yes",VLOOKUP($C6167,'Provisioning Requester'!$F$3:$H$20000,3,FALSE),"-")</f>
        <v>-</v>
      </c>
      <c r="J6167" s="1" t="str">
        <f>IF(OR(D6167="SVCP", E6167="TRUE"), "No", IF(ISNA(VLOOKUP($C6167,'ProvResponder deviceId'!$A$1:$A$20000,1,FALSE)),"No","Yes"))</f>
        <v>No</v>
      </c>
      <c r="K6167" s="1" t="str">
        <f>IF($J6167="Yes",VLOOKUP($C6167,'ProvResponder deviceId'!$A$1:$C$20000,3,FALSE),"-")</f>
        <v>-</v>
      </c>
      <c r="L6167" s="1" t="str">
        <f t="shared" si="192"/>
        <v/>
      </c>
      <c r="M6167" s="1" t="str">
        <f t="shared" si="193"/>
        <v/>
      </c>
      <c r="N6167" s="1" t="str">
        <f>IF(ISBLANK($C6167),"",IF(ISNA(VLOOKUP($L6167,'result messages'!$H$3:$L$11,2,FALSE)),VLOOKUP($M6167,'result messages'!$H$3:$L$11,2,FALSE),VLOOKUP($L6167,'result messages'!$H$3:$L$11,2,FALSE)))</f>
        <v/>
      </c>
      <c r="O6167" s="1" t="str">
        <f>IF(ISBLANK($C6167),"",IF(ISNA(VLOOKUP($L6167,'result messages'!$H$3:$L$11,3,FALSE)),VLOOKUP($M6167,'result messages'!$H$3:$L$11,3,FALSE),VLOOKUP($L6167,'result messages'!$H$3:$L$11,3,FALSE)))</f>
        <v/>
      </c>
      <c r="P6167" s="1" t="str">
        <f>IF(ISBLANK($C6167),"",IF(ISNA(VLOOKUP($L6167,'result messages'!$H$3:$L$11,4,FALSE)),VLOOKUP($M6167,'result messages'!$H$3:$L$11,4,FALSE),VLOOKUP($L6167,'result messages'!$H$3:$L$11,4,FALSE)))</f>
        <v/>
      </c>
      <c r="Q6167" s="1" t="str">
        <f>IF(ISBLANK($C6167),"",IF(ISNA(VLOOKUP($L6167,'result messages'!$H$3:$L$11,5,FALSE)),VLOOKUP($M6167,'result messages'!$H$3:$L$11,5,FALSE),VLOOKUP($L6167,'result messages'!$H$3:$L$11,5,FALSE)))</f>
        <v/>
      </c>
    </row>
    <row r="6168" spans="1:17">
      <c r="A6168" s="1">
        <v>6165</v>
      </c>
      <c r="B6168" s="1"/>
      <c r="C6168" s="1"/>
      <c r="D6168" s="1"/>
      <c r="E6168" s="6"/>
      <c r="F6168" s="1"/>
      <c r="G6168" s="1" t="str">
        <f>IF(ISNA(VLOOKUP($C6168,'DTEN TCAP Linkage deviceId'!$A$1:$A$20000,1,FALSE)),"No","Yes")</f>
        <v>No</v>
      </c>
      <c r="H6168" s="1" t="str">
        <f>IF(ISNA(VLOOKUP($C6168,'Provisioning Requester'!$F$3:$H$20000,2,FALSE)),"No","Yes")</f>
        <v>No</v>
      </c>
      <c r="I6168" s="1" t="str">
        <f>IF($H6168="Yes",VLOOKUP($C6168,'Provisioning Requester'!$F$3:$H$20000,3,FALSE),"-")</f>
        <v>-</v>
      </c>
      <c r="J6168" s="1" t="str">
        <f>IF(OR(D6168="SVCP", E6168="TRUE"), "No", IF(ISNA(VLOOKUP($C6168,'ProvResponder deviceId'!$A$1:$A$20000,1,FALSE)),"No","Yes"))</f>
        <v>No</v>
      </c>
      <c r="K6168" s="1" t="str">
        <f>IF($J6168="Yes",VLOOKUP($C6168,'ProvResponder deviceId'!$A$1:$C$20000,3,FALSE),"-")</f>
        <v>-</v>
      </c>
      <c r="L6168" s="1" t="str">
        <f t="shared" si="192"/>
        <v/>
      </c>
      <c r="M6168" s="1" t="str">
        <f t="shared" si="193"/>
        <v/>
      </c>
      <c r="N6168" s="1" t="str">
        <f>IF(ISBLANK($C6168),"",IF(ISNA(VLOOKUP($L6168,'result messages'!$H$3:$L$11,2,FALSE)),VLOOKUP($M6168,'result messages'!$H$3:$L$11,2,FALSE),VLOOKUP($L6168,'result messages'!$H$3:$L$11,2,FALSE)))</f>
        <v/>
      </c>
      <c r="O6168" s="1" t="str">
        <f>IF(ISBLANK($C6168),"",IF(ISNA(VLOOKUP($L6168,'result messages'!$H$3:$L$11,3,FALSE)),VLOOKUP($M6168,'result messages'!$H$3:$L$11,3,FALSE),VLOOKUP($L6168,'result messages'!$H$3:$L$11,3,FALSE)))</f>
        <v/>
      </c>
      <c r="P6168" s="1" t="str">
        <f>IF(ISBLANK($C6168),"",IF(ISNA(VLOOKUP($L6168,'result messages'!$H$3:$L$11,4,FALSE)),VLOOKUP($M6168,'result messages'!$H$3:$L$11,4,FALSE),VLOOKUP($L6168,'result messages'!$H$3:$L$11,4,FALSE)))</f>
        <v/>
      </c>
      <c r="Q6168" s="1" t="str">
        <f>IF(ISBLANK($C6168),"",IF(ISNA(VLOOKUP($L6168,'result messages'!$H$3:$L$11,5,FALSE)),VLOOKUP($M6168,'result messages'!$H$3:$L$11,5,FALSE),VLOOKUP($L6168,'result messages'!$H$3:$L$11,5,FALSE)))</f>
        <v/>
      </c>
    </row>
    <row r="6169" spans="1:17">
      <c r="A6169" s="1">
        <v>6166</v>
      </c>
      <c r="B6169" s="1"/>
      <c r="C6169" s="1"/>
      <c r="D6169" s="1"/>
      <c r="E6169" s="6"/>
      <c r="F6169" s="1"/>
      <c r="G6169" s="1" t="str">
        <f>IF(ISNA(VLOOKUP($C6169,'DTEN TCAP Linkage deviceId'!$A$1:$A$20000,1,FALSE)),"No","Yes")</f>
        <v>No</v>
      </c>
      <c r="H6169" s="1" t="str">
        <f>IF(ISNA(VLOOKUP($C6169,'Provisioning Requester'!$F$3:$H$20000,2,FALSE)),"No","Yes")</f>
        <v>No</v>
      </c>
      <c r="I6169" s="1" t="str">
        <f>IF($H6169="Yes",VLOOKUP($C6169,'Provisioning Requester'!$F$3:$H$20000,3,FALSE),"-")</f>
        <v>-</v>
      </c>
      <c r="J6169" s="1" t="str">
        <f>IF(OR(D6169="SVCP", E6169="TRUE"), "No", IF(ISNA(VLOOKUP($C6169,'ProvResponder deviceId'!$A$1:$A$20000,1,FALSE)),"No","Yes"))</f>
        <v>No</v>
      </c>
      <c r="K6169" s="1" t="str">
        <f>IF($J6169="Yes",VLOOKUP($C6169,'ProvResponder deviceId'!$A$1:$C$20000,3,FALSE),"-")</f>
        <v>-</v>
      </c>
      <c r="L6169" s="1" t="str">
        <f t="shared" si="192"/>
        <v/>
      </c>
      <c r="M6169" s="1" t="str">
        <f t="shared" si="193"/>
        <v/>
      </c>
      <c r="N6169" s="1" t="str">
        <f>IF(ISBLANK($C6169),"",IF(ISNA(VLOOKUP($L6169,'result messages'!$H$3:$L$11,2,FALSE)),VLOOKUP($M6169,'result messages'!$H$3:$L$11,2,FALSE),VLOOKUP($L6169,'result messages'!$H$3:$L$11,2,FALSE)))</f>
        <v/>
      </c>
      <c r="O6169" s="1" t="str">
        <f>IF(ISBLANK($C6169),"",IF(ISNA(VLOOKUP($L6169,'result messages'!$H$3:$L$11,3,FALSE)),VLOOKUP($M6169,'result messages'!$H$3:$L$11,3,FALSE),VLOOKUP($L6169,'result messages'!$H$3:$L$11,3,FALSE)))</f>
        <v/>
      </c>
      <c r="P6169" s="1" t="str">
        <f>IF(ISBLANK($C6169),"",IF(ISNA(VLOOKUP($L6169,'result messages'!$H$3:$L$11,4,FALSE)),VLOOKUP($M6169,'result messages'!$H$3:$L$11,4,FALSE),VLOOKUP($L6169,'result messages'!$H$3:$L$11,4,FALSE)))</f>
        <v/>
      </c>
      <c r="Q6169" s="1" t="str">
        <f>IF(ISBLANK($C6169),"",IF(ISNA(VLOOKUP($L6169,'result messages'!$H$3:$L$11,5,FALSE)),VLOOKUP($M6169,'result messages'!$H$3:$L$11,5,FALSE),VLOOKUP($L6169,'result messages'!$H$3:$L$11,5,FALSE)))</f>
        <v/>
      </c>
    </row>
    <row r="6170" spans="1:17">
      <c r="A6170" s="1">
        <v>6167</v>
      </c>
      <c r="B6170" s="1"/>
      <c r="C6170" s="1"/>
      <c r="D6170" s="1"/>
      <c r="E6170" s="6"/>
      <c r="F6170" s="1"/>
      <c r="G6170" s="1" t="str">
        <f>IF(ISNA(VLOOKUP($C6170,'DTEN TCAP Linkage deviceId'!$A$1:$A$20000,1,FALSE)),"No","Yes")</f>
        <v>No</v>
      </c>
      <c r="H6170" s="1" t="str">
        <f>IF(ISNA(VLOOKUP($C6170,'Provisioning Requester'!$F$3:$H$20000,2,FALSE)),"No","Yes")</f>
        <v>No</v>
      </c>
      <c r="I6170" s="1" t="str">
        <f>IF($H6170="Yes",VLOOKUP($C6170,'Provisioning Requester'!$F$3:$H$20000,3,FALSE),"-")</f>
        <v>-</v>
      </c>
      <c r="J6170" s="1" t="str">
        <f>IF(OR(D6170="SVCP", E6170="TRUE"), "No", IF(ISNA(VLOOKUP($C6170,'ProvResponder deviceId'!$A$1:$A$20000,1,FALSE)),"No","Yes"))</f>
        <v>No</v>
      </c>
      <c r="K6170" s="1" t="str">
        <f>IF($J6170="Yes",VLOOKUP($C6170,'ProvResponder deviceId'!$A$1:$C$20000,3,FALSE),"-")</f>
        <v>-</v>
      </c>
      <c r="L6170" s="1" t="str">
        <f t="shared" si="192"/>
        <v/>
      </c>
      <c r="M6170" s="1" t="str">
        <f t="shared" si="193"/>
        <v/>
      </c>
      <c r="N6170" s="1" t="str">
        <f>IF(ISBLANK($C6170),"",IF(ISNA(VLOOKUP($L6170,'result messages'!$H$3:$L$11,2,FALSE)),VLOOKUP($M6170,'result messages'!$H$3:$L$11,2,FALSE),VLOOKUP($L6170,'result messages'!$H$3:$L$11,2,FALSE)))</f>
        <v/>
      </c>
      <c r="O6170" s="1" t="str">
        <f>IF(ISBLANK($C6170),"",IF(ISNA(VLOOKUP($L6170,'result messages'!$H$3:$L$11,3,FALSE)),VLOOKUP($M6170,'result messages'!$H$3:$L$11,3,FALSE),VLOOKUP($L6170,'result messages'!$H$3:$L$11,3,FALSE)))</f>
        <v/>
      </c>
      <c r="P6170" s="1" t="str">
        <f>IF(ISBLANK($C6170),"",IF(ISNA(VLOOKUP($L6170,'result messages'!$H$3:$L$11,4,FALSE)),VLOOKUP($M6170,'result messages'!$H$3:$L$11,4,FALSE),VLOOKUP($L6170,'result messages'!$H$3:$L$11,4,FALSE)))</f>
        <v/>
      </c>
      <c r="Q6170" s="1" t="str">
        <f>IF(ISBLANK($C6170),"",IF(ISNA(VLOOKUP($L6170,'result messages'!$H$3:$L$11,5,FALSE)),VLOOKUP($M6170,'result messages'!$H$3:$L$11,5,FALSE),VLOOKUP($L6170,'result messages'!$H$3:$L$11,5,FALSE)))</f>
        <v/>
      </c>
    </row>
    <row r="6171" spans="1:17">
      <c r="A6171" s="1">
        <v>6168</v>
      </c>
      <c r="B6171" s="1"/>
      <c r="C6171" s="1"/>
      <c r="D6171" s="1"/>
      <c r="E6171" s="6"/>
      <c r="F6171" s="1"/>
      <c r="G6171" s="1" t="str">
        <f>IF(ISNA(VLOOKUP($C6171,'DTEN TCAP Linkage deviceId'!$A$1:$A$20000,1,FALSE)),"No","Yes")</f>
        <v>No</v>
      </c>
      <c r="H6171" s="1" t="str">
        <f>IF(ISNA(VLOOKUP($C6171,'Provisioning Requester'!$F$3:$H$20000,2,FALSE)),"No","Yes")</f>
        <v>No</v>
      </c>
      <c r="I6171" s="1" t="str">
        <f>IF($H6171="Yes",VLOOKUP($C6171,'Provisioning Requester'!$F$3:$H$20000,3,FALSE),"-")</f>
        <v>-</v>
      </c>
      <c r="J6171" s="1" t="str">
        <f>IF(OR(D6171="SVCP", E6171="TRUE"), "No", IF(ISNA(VLOOKUP($C6171,'ProvResponder deviceId'!$A$1:$A$20000,1,FALSE)),"No","Yes"))</f>
        <v>No</v>
      </c>
      <c r="K6171" s="1" t="str">
        <f>IF($J6171="Yes",VLOOKUP($C6171,'ProvResponder deviceId'!$A$1:$C$20000,3,FALSE),"-")</f>
        <v>-</v>
      </c>
      <c r="L6171" s="1" t="str">
        <f t="shared" si="192"/>
        <v/>
      </c>
      <c r="M6171" s="1" t="str">
        <f t="shared" si="193"/>
        <v/>
      </c>
      <c r="N6171" s="1" t="str">
        <f>IF(ISBLANK($C6171),"",IF(ISNA(VLOOKUP($L6171,'result messages'!$H$3:$L$11,2,FALSE)),VLOOKUP($M6171,'result messages'!$H$3:$L$11,2,FALSE),VLOOKUP($L6171,'result messages'!$H$3:$L$11,2,FALSE)))</f>
        <v/>
      </c>
      <c r="O6171" s="1" t="str">
        <f>IF(ISBLANK($C6171),"",IF(ISNA(VLOOKUP($L6171,'result messages'!$H$3:$L$11,3,FALSE)),VLOOKUP($M6171,'result messages'!$H$3:$L$11,3,FALSE),VLOOKUP($L6171,'result messages'!$H$3:$L$11,3,FALSE)))</f>
        <v/>
      </c>
      <c r="P6171" s="1" t="str">
        <f>IF(ISBLANK($C6171),"",IF(ISNA(VLOOKUP($L6171,'result messages'!$H$3:$L$11,4,FALSE)),VLOOKUP($M6171,'result messages'!$H$3:$L$11,4,FALSE),VLOOKUP($L6171,'result messages'!$H$3:$L$11,4,FALSE)))</f>
        <v/>
      </c>
      <c r="Q6171" s="1" t="str">
        <f>IF(ISBLANK($C6171),"",IF(ISNA(VLOOKUP($L6171,'result messages'!$H$3:$L$11,5,FALSE)),VLOOKUP($M6171,'result messages'!$H$3:$L$11,5,FALSE),VLOOKUP($L6171,'result messages'!$H$3:$L$11,5,FALSE)))</f>
        <v/>
      </c>
    </row>
    <row r="6172" spans="1:17">
      <c r="A6172" s="1">
        <v>6169</v>
      </c>
      <c r="B6172" s="1"/>
      <c r="C6172" s="1"/>
      <c r="D6172" s="1"/>
      <c r="E6172" s="6"/>
      <c r="F6172" s="1"/>
      <c r="G6172" s="1" t="str">
        <f>IF(ISNA(VLOOKUP($C6172,'DTEN TCAP Linkage deviceId'!$A$1:$A$20000,1,FALSE)),"No","Yes")</f>
        <v>No</v>
      </c>
      <c r="H6172" s="1" t="str">
        <f>IF(ISNA(VLOOKUP($C6172,'Provisioning Requester'!$F$3:$H$20000,2,FALSE)),"No","Yes")</f>
        <v>No</v>
      </c>
      <c r="I6172" s="1" t="str">
        <f>IF($H6172="Yes",VLOOKUP($C6172,'Provisioning Requester'!$F$3:$H$20000,3,FALSE),"-")</f>
        <v>-</v>
      </c>
      <c r="J6172" s="1" t="str">
        <f>IF(OR(D6172="SVCP", E6172="TRUE"), "No", IF(ISNA(VLOOKUP($C6172,'ProvResponder deviceId'!$A$1:$A$20000,1,FALSE)),"No","Yes"))</f>
        <v>No</v>
      </c>
      <c r="K6172" s="1" t="str">
        <f>IF($J6172="Yes",VLOOKUP($C6172,'ProvResponder deviceId'!$A$1:$C$20000,3,FALSE),"-")</f>
        <v>-</v>
      </c>
      <c r="L6172" s="1" t="str">
        <f t="shared" si="192"/>
        <v/>
      </c>
      <c r="M6172" s="1" t="str">
        <f t="shared" si="193"/>
        <v/>
      </c>
      <c r="N6172" s="1" t="str">
        <f>IF(ISBLANK($C6172),"",IF(ISNA(VLOOKUP($L6172,'result messages'!$H$3:$L$11,2,FALSE)),VLOOKUP($M6172,'result messages'!$H$3:$L$11,2,FALSE),VLOOKUP($L6172,'result messages'!$H$3:$L$11,2,FALSE)))</f>
        <v/>
      </c>
      <c r="O6172" s="1" t="str">
        <f>IF(ISBLANK($C6172),"",IF(ISNA(VLOOKUP($L6172,'result messages'!$H$3:$L$11,3,FALSE)),VLOOKUP($M6172,'result messages'!$H$3:$L$11,3,FALSE),VLOOKUP($L6172,'result messages'!$H$3:$L$11,3,FALSE)))</f>
        <v/>
      </c>
      <c r="P6172" s="1" t="str">
        <f>IF(ISBLANK($C6172),"",IF(ISNA(VLOOKUP($L6172,'result messages'!$H$3:$L$11,4,FALSE)),VLOOKUP($M6172,'result messages'!$H$3:$L$11,4,FALSE),VLOOKUP($L6172,'result messages'!$H$3:$L$11,4,FALSE)))</f>
        <v/>
      </c>
      <c r="Q6172" s="1" t="str">
        <f>IF(ISBLANK($C6172),"",IF(ISNA(VLOOKUP($L6172,'result messages'!$H$3:$L$11,5,FALSE)),VLOOKUP($M6172,'result messages'!$H$3:$L$11,5,FALSE),VLOOKUP($L6172,'result messages'!$H$3:$L$11,5,FALSE)))</f>
        <v/>
      </c>
    </row>
    <row r="6173" spans="1:17">
      <c r="A6173" s="1">
        <v>6170</v>
      </c>
      <c r="B6173" s="1"/>
      <c r="C6173" s="1"/>
      <c r="D6173" s="1"/>
      <c r="E6173" s="6"/>
      <c r="F6173" s="1"/>
      <c r="G6173" s="1" t="str">
        <f>IF(ISNA(VLOOKUP($C6173,'DTEN TCAP Linkage deviceId'!$A$1:$A$20000,1,FALSE)),"No","Yes")</f>
        <v>No</v>
      </c>
      <c r="H6173" s="1" t="str">
        <f>IF(ISNA(VLOOKUP($C6173,'Provisioning Requester'!$F$3:$H$20000,2,FALSE)),"No","Yes")</f>
        <v>No</v>
      </c>
      <c r="I6173" s="1" t="str">
        <f>IF($H6173="Yes",VLOOKUP($C6173,'Provisioning Requester'!$F$3:$H$20000,3,FALSE),"-")</f>
        <v>-</v>
      </c>
      <c r="J6173" s="1" t="str">
        <f>IF(OR(D6173="SVCP", E6173="TRUE"), "No", IF(ISNA(VLOOKUP($C6173,'ProvResponder deviceId'!$A$1:$A$20000,1,FALSE)),"No","Yes"))</f>
        <v>No</v>
      </c>
      <c r="K6173" s="1" t="str">
        <f>IF($J6173="Yes",VLOOKUP($C6173,'ProvResponder deviceId'!$A$1:$C$20000,3,FALSE),"-")</f>
        <v>-</v>
      </c>
      <c r="L6173" s="1" t="str">
        <f t="shared" si="192"/>
        <v/>
      </c>
      <c r="M6173" s="1" t="str">
        <f t="shared" si="193"/>
        <v/>
      </c>
      <c r="N6173" s="1" t="str">
        <f>IF(ISBLANK($C6173),"",IF(ISNA(VLOOKUP($L6173,'result messages'!$H$3:$L$11,2,FALSE)),VLOOKUP($M6173,'result messages'!$H$3:$L$11,2,FALSE),VLOOKUP($L6173,'result messages'!$H$3:$L$11,2,FALSE)))</f>
        <v/>
      </c>
      <c r="O6173" s="1" t="str">
        <f>IF(ISBLANK($C6173),"",IF(ISNA(VLOOKUP($L6173,'result messages'!$H$3:$L$11,3,FALSE)),VLOOKUP($M6173,'result messages'!$H$3:$L$11,3,FALSE),VLOOKUP($L6173,'result messages'!$H$3:$L$11,3,FALSE)))</f>
        <v/>
      </c>
      <c r="P6173" s="1" t="str">
        <f>IF(ISBLANK($C6173),"",IF(ISNA(VLOOKUP($L6173,'result messages'!$H$3:$L$11,4,FALSE)),VLOOKUP($M6173,'result messages'!$H$3:$L$11,4,FALSE),VLOOKUP($L6173,'result messages'!$H$3:$L$11,4,FALSE)))</f>
        <v/>
      </c>
      <c r="Q6173" s="1" t="str">
        <f>IF(ISBLANK($C6173),"",IF(ISNA(VLOOKUP($L6173,'result messages'!$H$3:$L$11,5,FALSE)),VLOOKUP($M6173,'result messages'!$H$3:$L$11,5,FALSE),VLOOKUP($L6173,'result messages'!$H$3:$L$11,5,FALSE)))</f>
        <v/>
      </c>
    </row>
    <row r="6174" spans="1:17">
      <c r="A6174" s="1">
        <v>6171</v>
      </c>
      <c r="B6174" s="1"/>
      <c r="C6174" s="1"/>
      <c r="D6174" s="1"/>
      <c r="E6174" s="6"/>
      <c r="F6174" s="1"/>
      <c r="G6174" s="1" t="str">
        <f>IF(ISNA(VLOOKUP($C6174,'DTEN TCAP Linkage deviceId'!$A$1:$A$20000,1,FALSE)),"No","Yes")</f>
        <v>No</v>
      </c>
      <c r="H6174" s="1" t="str">
        <f>IF(ISNA(VLOOKUP($C6174,'Provisioning Requester'!$F$3:$H$20000,2,FALSE)),"No","Yes")</f>
        <v>No</v>
      </c>
      <c r="I6174" s="1" t="str">
        <f>IF($H6174="Yes",VLOOKUP($C6174,'Provisioning Requester'!$F$3:$H$20000,3,FALSE),"-")</f>
        <v>-</v>
      </c>
      <c r="J6174" s="1" t="str">
        <f>IF(OR(D6174="SVCP", E6174="TRUE"), "No", IF(ISNA(VLOOKUP($C6174,'ProvResponder deviceId'!$A$1:$A$20000,1,FALSE)),"No","Yes"))</f>
        <v>No</v>
      </c>
      <c r="K6174" s="1" t="str">
        <f>IF($J6174="Yes",VLOOKUP($C6174,'ProvResponder deviceId'!$A$1:$C$20000,3,FALSE),"-")</f>
        <v>-</v>
      </c>
      <c r="L6174" s="1" t="str">
        <f t="shared" si="192"/>
        <v/>
      </c>
      <c r="M6174" s="1" t="str">
        <f t="shared" si="193"/>
        <v/>
      </c>
      <c r="N6174" s="1" t="str">
        <f>IF(ISBLANK($C6174),"",IF(ISNA(VLOOKUP($L6174,'result messages'!$H$3:$L$11,2,FALSE)),VLOOKUP($M6174,'result messages'!$H$3:$L$11,2,FALSE),VLOOKUP($L6174,'result messages'!$H$3:$L$11,2,FALSE)))</f>
        <v/>
      </c>
      <c r="O6174" s="1" t="str">
        <f>IF(ISBLANK($C6174),"",IF(ISNA(VLOOKUP($L6174,'result messages'!$H$3:$L$11,3,FALSE)),VLOOKUP($M6174,'result messages'!$H$3:$L$11,3,FALSE),VLOOKUP($L6174,'result messages'!$H$3:$L$11,3,FALSE)))</f>
        <v/>
      </c>
      <c r="P6174" s="1" t="str">
        <f>IF(ISBLANK($C6174),"",IF(ISNA(VLOOKUP($L6174,'result messages'!$H$3:$L$11,4,FALSE)),VLOOKUP($M6174,'result messages'!$H$3:$L$11,4,FALSE),VLOOKUP($L6174,'result messages'!$H$3:$L$11,4,FALSE)))</f>
        <v/>
      </c>
      <c r="Q6174" s="1" t="str">
        <f>IF(ISBLANK($C6174),"",IF(ISNA(VLOOKUP($L6174,'result messages'!$H$3:$L$11,5,FALSE)),VLOOKUP($M6174,'result messages'!$H$3:$L$11,5,FALSE),VLOOKUP($L6174,'result messages'!$H$3:$L$11,5,FALSE)))</f>
        <v/>
      </c>
    </row>
    <row r="6175" spans="1:17">
      <c r="A6175" s="1">
        <v>6172</v>
      </c>
      <c r="B6175" s="1"/>
      <c r="C6175" s="1"/>
      <c r="D6175" s="1"/>
      <c r="E6175" s="6"/>
      <c r="F6175" s="1"/>
      <c r="G6175" s="1" t="str">
        <f>IF(ISNA(VLOOKUP($C6175,'DTEN TCAP Linkage deviceId'!$A$1:$A$20000,1,FALSE)),"No","Yes")</f>
        <v>No</v>
      </c>
      <c r="H6175" s="1" t="str">
        <f>IF(ISNA(VLOOKUP($C6175,'Provisioning Requester'!$F$3:$H$20000,2,FALSE)),"No","Yes")</f>
        <v>No</v>
      </c>
      <c r="I6175" s="1" t="str">
        <f>IF($H6175="Yes",VLOOKUP($C6175,'Provisioning Requester'!$F$3:$H$20000,3,FALSE),"-")</f>
        <v>-</v>
      </c>
      <c r="J6175" s="1" t="str">
        <f>IF(OR(D6175="SVCP", E6175="TRUE"), "No", IF(ISNA(VLOOKUP($C6175,'ProvResponder deviceId'!$A$1:$A$20000,1,FALSE)),"No","Yes"))</f>
        <v>No</v>
      </c>
      <c r="K6175" s="1" t="str">
        <f>IF($J6175="Yes",VLOOKUP($C6175,'ProvResponder deviceId'!$A$1:$C$20000,3,FALSE),"-")</f>
        <v>-</v>
      </c>
      <c r="L6175" s="1" t="str">
        <f t="shared" si="192"/>
        <v/>
      </c>
      <c r="M6175" s="1" t="str">
        <f t="shared" si="193"/>
        <v/>
      </c>
      <c r="N6175" s="1" t="str">
        <f>IF(ISBLANK($C6175),"",IF(ISNA(VLOOKUP($L6175,'result messages'!$H$3:$L$11,2,FALSE)),VLOOKUP($M6175,'result messages'!$H$3:$L$11,2,FALSE),VLOOKUP($L6175,'result messages'!$H$3:$L$11,2,FALSE)))</f>
        <v/>
      </c>
      <c r="O6175" s="1" t="str">
        <f>IF(ISBLANK($C6175),"",IF(ISNA(VLOOKUP($L6175,'result messages'!$H$3:$L$11,3,FALSE)),VLOOKUP($M6175,'result messages'!$H$3:$L$11,3,FALSE),VLOOKUP($L6175,'result messages'!$H$3:$L$11,3,FALSE)))</f>
        <v/>
      </c>
      <c r="P6175" s="1" t="str">
        <f>IF(ISBLANK($C6175),"",IF(ISNA(VLOOKUP($L6175,'result messages'!$H$3:$L$11,4,FALSE)),VLOOKUP($M6175,'result messages'!$H$3:$L$11,4,FALSE),VLOOKUP($L6175,'result messages'!$H$3:$L$11,4,FALSE)))</f>
        <v/>
      </c>
      <c r="Q6175" s="1" t="str">
        <f>IF(ISBLANK($C6175),"",IF(ISNA(VLOOKUP($L6175,'result messages'!$H$3:$L$11,5,FALSE)),VLOOKUP($M6175,'result messages'!$H$3:$L$11,5,FALSE),VLOOKUP($L6175,'result messages'!$H$3:$L$11,5,FALSE)))</f>
        <v/>
      </c>
    </row>
    <row r="6176" spans="1:17">
      <c r="A6176" s="1">
        <v>6173</v>
      </c>
      <c r="B6176" s="1"/>
      <c r="C6176" s="1"/>
      <c r="D6176" s="1"/>
      <c r="E6176" s="6"/>
      <c r="F6176" s="1"/>
      <c r="G6176" s="1" t="str">
        <f>IF(ISNA(VLOOKUP($C6176,'DTEN TCAP Linkage deviceId'!$A$1:$A$20000,1,FALSE)),"No","Yes")</f>
        <v>No</v>
      </c>
      <c r="H6176" s="1" t="str">
        <f>IF(ISNA(VLOOKUP($C6176,'Provisioning Requester'!$F$3:$H$20000,2,FALSE)),"No","Yes")</f>
        <v>No</v>
      </c>
      <c r="I6176" s="1" t="str">
        <f>IF($H6176="Yes",VLOOKUP($C6176,'Provisioning Requester'!$F$3:$H$20000,3,FALSE),"-")</f>
        <v>-</v>
      </c>
      <c r="J6176" s="1" t="str">
        <f>IF(OR(D6176="SVCP", E6176="TRUE"), "No", IF(ISNA(VLOOKUP($C6176,'ProvResponder deviceId'!$A$1:$A$20000,1,FALSE)),"No","Yes"))</f>
        <v>No</v>
      </c>
      <c r="K6176" s="1" t="str">
        <f>IF($J6176="Yes",VLOOKUP($C6176,'ProvResponder deviceId'!$A$1:$C$20000,3,FALSE),"-")</f>
        <v>-</v>
      </c>
      <c r="L6176" s="1" t="str">
        <f t="shared" si="192"/>
        <v/>
      </c>
      <c r="M6176" s="1" t="str">
        <f t="shared" si="193"/>
        <v/>
      </c>
      <c r="N6176" s="1" t="str">
        <f>IF(ISBLANK($C6176),"",IF(ISNA(VLOOKUP($L6176,'result messages'!$H$3:$L$11,2,FALSE)),VLOOKUP($M6176,'result messages'!$H$3:$L$11,2,FALSE),VLOOKUP($L6176,'result messages'!$H$3:$L$11,2,FALSE)))</f>
        <v/>
      </c>
      <c r="O6176" s="1" t="str">
        <f>IF(ISBLANK($C6176),"",IF(ISNA(VLOOKUP($L6176,'result messages'!$H$3:$L$11,3,FALSE)),VLOOKUP($M6176,'result messages'!$H$3:$L$11,3,FALSE),VLOOKUP($L6176,'result messages'!$H$3:$L$11,3,FALSE)))</f>
        <v/>
      </c>
      <c r="P6176" s="1" t="str">
        <f>IF(ISBLANK($C6176),"",IF(ISNA(VLOOKUP($L6176,'result messages'!$H$3:$L$11,4,FALSE)),VLOOKUP($M6176,'result messages'!$H$3:$L$11,4,FALSE),VLOOKUP($L6176,'result messages'!$H$3:$L$11,4,FALSE)))</f>
        <v/>
      </c>
      <c r="Q6176" s="1" t="str">
        <f>IF(ISBLANK($C6176),"",IF(ISNA(VLOOKUP($L6176,'result messages'!$H$3:$L$11,5,FALSE)),VLOOKUP($M6176,'result messages'!$H$3:$L$11,5,FALSE),VLOOKUP($L6176,'result messages'!$H$3:$L$11,5,FALSE)))</f>
        <v/>
      </c>
    </row>
    <row r="6177" spans="1:17">
      <c r="A6177" s="1">
        <v>6174</v>
      </c>
      <c r="B6177" s="1"/>
      <c r="C6177" s="1"/>
      <c r="D6177" s="1"/>
      <c r="E6177" s="6"/>
      <c r="F6177" s="1"/>
      <c r="G6177" s="1" t="str">
        <f>IF(ISNA(VLOOKUP($C6177,'DTEN TCAP Linkage deviceId'!$A$1:$A$20000,1,FALSE)),"No","Yes")</f>
        <v>No</v>
      </c>
      <c r="H6177" s="1" t="str">
        <f>IF(ISNA(VLOOKUP($C6177,'Provisioning Requester'!$F$3:$H$20000,2,FALSE)),"No","Yes")</f>
        <v>No</v>
      </c>
      <c r="I6177" s="1" t="str">
        <f>IF($H6177="Yes",VLOOKUP($C6177,'Provisioning Requester'!$F$3:$H$20000,3,FALSE),"-")</f>
        <v>-</v>
      </c>
      <c r="J6177" s="1" t="str">
        <f>IF(OR(D6177="SVCP", E6177="TRUE"), "No", IF(ISNA(VLOOKUP($C6177,'ProvResponder deviceId'!$A$1:$A$20000,1,FALSE)),"No","Yes"))</f>
        <v>No</v>
      </c>
      <c r="K6177" s="1" t="str">
        <f>IF($J6177="Yes",VLOOKUP($C6177,'ProvResponder deviceId'!$A$1:$C$20000,3,FALSE),"-")</f>
        <v>-</v>
      </c>
      <c r="L6177" s="1" t="str">
        <f t="shared" si="192"/>
        <v/>
      </c>
      <c r="M6177" s="1" t="str">
        <f t="shared" si="193"/>
        <v/>
      </c>
      <c r="N6177" s="1" t="str">
        <f>IF(ISBLANK($C6177),"",IF(ISNA(VLOOKUP($L6177,'result messages'!$H$3:$L$11,2,FALSE)),VLOOKUP($M6177,'result messages'!$H$3:$L$11,2,FALSE),VLOOKUP($L6177,'result messages'!$H$3:$L$11,2,FALSE)))</f>
        <v/>
      </c>
      <c r="O6177" s="1" t="str">
        <f>IF(ISBLANK($C6177),"",IF(ISNA(VLOOKUP($L6177,'result messages'!$H$3:$L$11,3,FALSE)),VLOOKUP($M6177,'result messages'!$H$3:$L$11,3,FALSE),VLOOKUP($L6177,'result messages'!$H$3:$L$11,3,FALSE)))</f>
        <v/>
      </c>
      <c r="P6177" s="1" t="str">
        <f>IF(ISBLANK($C6177),"",IF(ISNA(VLOOKUP($L6177,'result messages'!$H$3:$L$11,4,FALSE)),VLOOKUP($M6177,'result messages'!$H$3:$L$11,4,FALSE),VLOOKUP($L6177,'result messages'!$H$3:$L$11,4,FALSE)))</f>
        <v/>
      </c>
      <c r="Q6177" s="1" t="str">
        <f>IF(ISBLANK($C6177),"",IF(ISNA(VLOOKUP($L6177,'result messages'!$H$3:$L$11,5,FALSE)),VLOOKUP($M6177,'result messages'!$H$3:$L$11,5,FALSE),VLOOKUP($L6177,'result messages'!$H$3:$L$11,5,FALSE)))</f>
        <v/>
      </c>
    </row>
    <row r="6178" spans="1:17">
      <c r="A6178" s="1">
        <v>6175</v>
      </c>
      <c r="B6178" s="1"/>
      <c r="C6178" s="1"/>
      <c r="D6178" s="1"/>
      <c r="E6178" s="6"/>
      <c r="F6178" s="1"/>
      <c r="G6178" s="1" t="str">
        <f>IF(ISNA(VLOOKUP($C6178,'DTEN TCAP Linkage deviceId'!$A$1:$A$20000,1,FALSE)),"No","Yes")</f>
        <v>No</v>
      </c>
      <c r="H6178" s="1" t="str">
        <f>IF(ISNA(VLOOKUP($C6178,'Provisioning Requester'!$F$3:$H$20000,2,FALSE)),"No","Yes")</f>
        <v>No</v>
      </c>
      <c r="I6178" s="1" t="str">
        <f>IF($H6178="Yes",VLOOKUP($C6178,'Provisioning Requester'!$F$3:$H$20000,3,FALSE),"-")</f>
        <v>-</v>
      </c>
      <c r="J6178" s="1" t="str">
        <f>IF(OR(D6178="SVCP", E6178="TRUE"), "No", IF(ISNA(VLOOKUP($C6178,'ProvResponder deviceId'!$A$1:$A$20000,1,FALSE)),"No","Yes"))</f>
        <v>No</v>
      </c>
      <c r="K6178" s="1" t="str">
        <f>IF($J6178="Yes",VLOOKUP($C6178,'ProvResponder deviceId'!$A$1:$C$20000,3,FALSE),"-")</f>
        <v>-</v>
      </c>
      <c r="L6178" s="1" t="str">
        <f t="shared" si="192"/>
        <v/>
      </c>
      <c r="M6178" s="1" t="str">
        <f t="shared" si="193"/>
        <v/>
      </c>
      <c r="N6178" s="1" t="str">
        <f>IF(ISBLANK($C6178),"",IF(ISNA(VLOOKUP($L6178,'result messages'!$H$3:$L$11,2,FALSE)),VLOOKUP($M6178,'result messages'!$H$3:$L$11,2,FALSE),VLOOKUP($L6178,'result messages'!$H$3:$L$11,2,FALSE)))</f>
        <v/>
      </c>
      <c r="O6178" s="1" t="str">
        <f>IF(ISBLANK($C6178),"",IF(ISNA(VLOOKUP($L6178,'result messages'!$H$3:$L$11,3,FALSE)),VLOOKUP($M6178,'result messages'!$H$3:$L$11,3,FALSE),VLOOKUP($L6178,'result messages'!$H$3:$L$11,3,FALSE)))</f>
        <v/>
      </c>
      <c r="P6178" s="1" t="str">
        <f>IF(ISBLANK($C6178),"",IF(ISNA(VLOOKUP($L6178,'result messages'!$H$3:$L$11,4,FALSE)),VLOOKUP($M6178,'result messages'!$H$3:$L$11,4,FALSE),VLOOKUP($L6178,'result messages'!$H$3:$L$11,4,FALSE)))</f>
        <v/>
      </c>
      <c r="Q6178" s="1" t="str">
        <f>IF(ISBLANK($C6178),"",IF(ISNA(VLOOKUP($L6178,'result messages'!$H$3:$L$11,5,FALSE)),VLOOKUP($M6178,'result messages'!$H$3:$L$11,5,FALSE),VLOOKUP($L6178,'result messages'!$H$3:$L$11,5,FALSE)))</f>
        <v/>
      </c>
    </row>
    <row r="6179" spans="1:17">
      <c r="A6179" s="1">
        <v>6176</v>
      </c>
      <c r="B6179" s="1"/>
      <c r="C6179" s="1"/>
      <c r="D6179" s="1"/>
      <c r="E6179" s="6"/>
      <c r="F6179" s="1"/>
      <c r="G6179" s="1" t="str">
        <f>IF(ISNA(VLOOKUP($C6179,'DTEN TCAP Linkage deviceId'!$A$1:$A$20000,1,FALSE)),"No","Yes")</f>
        <v>No</v>
      </c>
      <c r="H6179" s="1" t="str">
        <f>IF(ISNA(VLOOKUP($C6179,'Provisioning Requester'!$F$3:$H$20000,2,FALSE)),"No","Yes")</f>
        <v>No</v>
      </c>
      <c r="I6179" s="1" t="str">
        <f>IF($H6179="Yes",VLOOKUP($C6179,'Provisioning Requester'!$F$3:$H$20000,3,FALSE),"-")</f>
        <v>-</v>
      </c>
      <c r="J6179" s="1" t="str">
        <f>IF(OR(D6179="SVCP", E6179="TRUE"), "No", IF(ISNA(VLOOKUP($C6179,'ProvResponder deviceId'!$A$1:$A$20000,1,FALSE)),"No","Yes"))</f>
        <v>No</v>
      </c>
      <c r="K6179" s="1" t="str">
        <f>IF($J6179="Yes",VLOOKUP($C6179,'ProvResponder deviceId'!$A$1:$C$20000,3,FALSE),"-")</f>
        <v>-</v>
      </c>
      <c r="L6179" s="1" t="str">
        <f t="shared" si="192"/>
        <v/>
      </c>
      <c r="M6179" s="1" t="str">
        <f t="shared" si="193"/>
        <v/>
      </c>
      <c r="N6179" s="1" t="str">
        <f>IF(ISBLANK($C6179),"",IF(ISNA(VLOOKUP($L6179,'result messages'!$H$3:$L$11,2,FALSE)),VLOOKUP($M6179,'result messages'!$H$3:$L$11,2,FALSE),VLOOKUP($L6179,'result messages'!$H$3:$L$11,2,FALSE)))</f>
        <v/>
      </c>
      <c r="O6179" s="1" t="str">
        <f>IF(ISBLANK($C6179),"",IF(ISNA(VLOOKUP($L6179,'result messages'!$H$3:$L$11,3,FALSE)),VLOOKUP($M6179,'result messages'!$H$3:$L$11,3,FALSE),VLOOKUP($L6179,'result messages'!$H$3:$L$11,3,FALSE)))</f>
        <v/>
      </c>
      <c r="P6179" s="1" t="str">
        <f>IF(ISBLANK($C6179),"",IF(ISNA(VLOOKUP($L6179,'result messages'!$H$3:$L$11,4,FALSE)),VLOOKUP($M6179,'result messages'!$H$3:$L$11,4,FALSE),VLOOKUP($L6179,'result messages'!$H$3:$L$11,4,FALSE)))</f>
        <v/>
      </c>
      <c r="Q6179" s="1" t="str">
        <f>IF(ISBLANK($C6179),"",IF(ISNA(VLOOKUP($L6179,'result messages'!$H$3:$L$11,5,FALSE)),VLOOKUP($M6179,'result messages'!$H$3:$L$11,5,FALSE),VLOOKUP($L6179,'result messages'!$H$3:$L$11,5,FALSE)))</f>
        <v/>
      </c>
    </row>
    <row r="6180" spans="1:17">
      <c r="A6180" s="1">
        <v>6177</v>
      </c>
      <c r="B6180" s="1"/>
      <c r="C6180" s="1"/>
      <c r="D6180" s="1"/>
      <c r="E6180" s="6"/>
      <c r="F6180" s="1"/>
      <c r="G6180" s="1" t="str">
        <f>IF(ISNA(VLOOKUP($C6180,'DTEN TCAP Linkage deviceId'!$A$1:$A$20000,1,FALSE)),"No","Yes")</f>
        <v>No</v>
      </c>
      <c r="H6180" s="1" t="str">
        <f>IF(ISNA(VLOOKUP($C6180,'Provisioning Requester'!$F$3:$H$20000,2,FALSE)),"No","Yes")</f>
        <v>No</v>
      </c>
      <c r="I6180" s="1" t="str">
        <f>IF($H6180="Yes",VLOOKUP($C6180,'Provisioning Requester'!$F$3:$H$20000,3,FALSE),"-")</f>
        <v>-</v>
      </c>
      <c r="J6180" s="1" t="str">
        <f>IF(OR(D6180="SVCP", E6180="TRUE"), "No", IF(ISNA(VLOOKUP($C6180,'ProvResponder deviceId'!$A$1:$A$20000,1,FALSE)),"No","Yes"))</f>
        <v>No</v>
      </c>
      <c r="K6180" s="1" t="str">
        <f>IF($J6180="Yes",VLOOKUP($C6180,'ProvResponder deviceId'!$A$1:$C$20000,3,FALSE),"-")</f>
        <v>-</v>
      </c>
      <c r="L6180" s="1" t="str">
        <f t="shared" si="192"/>
        <v/>
      </c>
      <c r="M6180" s="1" t="str">
        <f t="shared" si="193"/>
        <v/>
      </c>
      <c r="N6180" s="1" t="str">
        <f>IF(ISBLANK($C6180),"",IF(ISNA(VLOOKUP($L6180,'result messages'!$H$3:$L$11,2,FALSE)),VLOOKUP($M6180,'result messages'!$H$3:$L$11,2,FALSE),VLOOKUP($L6180,'result messages'!$H$3:$L$11,2,FALSE)))</f>
        <v/>
      </c>
      <c r="O6180" s="1" t="str">
        <f>IF(ISBLANK($C6180),"",IF(ISNA(VLOOKUP($L6180,'result messages'!$H$3:$L$11,3,FALSE)),VLOOKUP($M6180,'result messages'!$H$3:$L$11,3,FALSE),VLOOKUP($L6180,'result messages'!$H$3:$L$11,3,FALSE)))</f>
        <v/>
      </c>
      <c r="P6180" s="1" t="str">
        <f>IF(ISBLANK($C6180),"",IF(ISNA(VLOOKUP($L6180,'result messages'!$H$3:$L$11,4,FALSE)),VLOOKUP($M6180,'result messages'!$H$3:$L$11,4,FALSE),VLOOKUP($L6180,'result messages'!$H$3:$L$11,4,FALSE)))</f>
        <v/>
      </c>
      <c r="Q6180" s="1" t="str">
        <f>IF(ISBLANK($C6180),"",IF(ISNA(VLOOKUP($L6180,'result messages'!$H$3:$L$11,5,FALSE)),VLOOKUP($M6180,'result messages'!$H$3:$L$11,5,FALSE),VLOOKUP($L6180,'result messages'!$H$3:$L$11,5,FALSE)))</f>
        <v/>
      </c>
    </row>
    <row r="6181" spans="1:17">
      <c r="A6181" s="1">
        <v>6178</v>
      </c>
      <c r="B6181" s="1"/>
      <c r="C6181" s="1"/>
      <c r="D6181" s="1"/>
      <c r="E6181" s="6"/>
      <c r="F6181" s="1"/>
      <c r="G6181" s="1" t="str">
        <f>IF(ISNA(VLOOKUP($C6181,'DTEN TCAP Linkage deviceId'!$A$1:$A$20000,1,FALSE)),"No","Yes")</f>
        <v>No</v>
      </c>
      <c r="H6181" s="1" t="str">
        <f>IF(ISNA(VLOOKUP($C6181,'Provisioning Requester'!$F$3:$H$20000,2,FALSE)),"No","Yes")</f>
        <v>No</v>
      </c>
      <c r="I6181" s="1" t="str">
        <f>IF($H6181="Yes",VLOOKUP($C6181,'Provisioning Requester'!$F$3:$H$20000,3,FALSE),"-")</f>
        <v>-</v>
      </c>
      <c r="J6181" s="1" t="str">
        <f>IF(OR(D6181="SVCP", E6181="TRUE"), "No", IF(ISNA(VLOOKUP($C6181,'ProvResponder deviceId'!$A$1:$A$20000,1,FALSE)),"No","Yes"))</f>
        <v>No</v>
      </c>
      <c r="K6181" s="1" t="str">
        <f>IF($J6181="Yes",VLOOKUP($C6181,'ProvResponder deviceId'!$A$1:$C$20000,3,FALSE),"-")</f>
        <v>-</v>
      </c>
      <c r="L6181" s="1" t="str">
        <f t="shared" si="192"/>
        <v/>
      </c>
      <c r="M6181" s="1" t="str">
        <f t="shared" si="193"/>
        <v/>
      </c>
      <c r="N6181" s="1" t="str">
        <f>IF(ISBLANK($C6181),"",IF(ISNA(VLOOKUP($L6181,'result messages'!$H$3:$L$11,2,FALSE)),VLOOKUP($M6181,'result messages'!$H$3:$L$11,2,FALSE),VLOOKUP($L6181,'result messages'!$H$3:$L$11,2,FALSE)))</f>
        <v/>
      </c>
      <c r="O6181" s="1" t="str">
        <f>IF(ISBLANK($C6181),"",IF(ISNA(VLOOKUP($L6181,'result messages'!$H$3:$L$11,3,FALSE)),VLOOKUP($M6181,'result messages'!$H$3:$L$11,3,FALSE),VLOOKUP($L6181,'result messages'!$H$3:$L$11,3,FALSE)))</f>
        <v/>
      </c>
      <c r="P6181" s="1" t="str">
        <f>IF(ISBLANK($C6181),"",IF(ISNA(VLOOKUP($L6181,'result messages'!$H$3:$L$11,4,FALSE)),VLOOKUP($M6181,'result messages'!$H$3:$L$11,4,FALSE),VLOOKUP($L6181,'result messages'!$H$3:$L$11,4,FALSE)))</f>
        <v/>
      </c>
      <c r="Q6181" s="1" t="str">
        <f>IF(ISBLANK($C6181),"",IF(ISNA(VLOOKUP($L6181,'result messages'!$H$3:$L$11,5,FALSE)),VLOOKUP($M6181,'result messages'!$H$3:$L$11,5,FALSE),VLOOKUP($L6181,'result messages'!$H$3:$L$11,5,FALSE)))</f>
        <v/>
      </c>
    </row>
    <row r="6182" spans="1:17">
      <c r="A6182" s="1">
        <v>6179</v>
      </c>
      <c r="B6182" s="1"/>
      <c r="C6182" s="1"/>
      <c r="D6182" s="1"/>
      <c r="E6182" s="6"/>
      <c r="F6182" s="1"/>
      <c r="G6182" s="1" t="str">
        <f>IF(ISNA(VLOOKUP($C6182,'DTEN TCAP Linkage deviceId'!$A$1:$A$20000,1,FALSE)),"No","Yes")</f>
        <v>No</v>
      </c>
      <c r="H6182" s="1" t="str">
        <f>IF(ISNA(VLOOKUP($C6182,'Provisioning Requester'!$F$3:$H$20000,2,FALSE)),"No","Yes")</f>
        <v>No</v>
      </c>
      <c r="I6182" s="1" t="str">
        <f>IF($H6182="Yes",VLOOKUP($C6182,'Provisioning Requester'!$F$3:$H$20000,3,FALSE),"-")</f>
        <v>-</v>
      </c>
      <c r="J6182" s="1" t="str">
        <f>IF(OR(D6182="SVCP", E6182="TRUE"), "No", IF(ISNA(VLOOKUP($C6182,'ProvResponder deviceId'!$A$1:$A$20000,1,FALSE)),"No","Yes"))</f>
        <v>No</v>
      </c>
      <c r="K6182" s="1" t="str">
        <f>IF($J6182="Yes",VLOOKUP($C6182,'ProvResponder deviceId'!$A$1:$C$20000,3,FALSE),"-")</f>
        <v>-</v>
      </c>
      <c r="L6182" s="1" t="str">
        <f t="shared" si="192"/>
        <v/>
      </c>
      <c r="M6182" s="1" t="str">
        <f t="shared" si="193"/>
        <v/>
      </c>
      <c r="N6182" s="1" t="str">
        <f>IF(ISBLANK($C6182),"",IF(ISNA(VLOOKUP($L6182,'result messages'!$H$3:$L$11,2,FALSE)),VLOOKUP($M6182,'result messages'!$H$3:$L$11,2,FALSE),VLOOKUP($L6182,'result messages'!$H$3:$L$11,2,FALSE)))</f>
        <v/>
      </c>
      <c r="O6182" s="1" t="str">
        <f>IF(ISBLANK($C6182),"",IF(ISNA(VLOOKUP($L6182,'result messages'!$H$3:$L$11,3,FALSE)),VLOOKUP($M6182,'result messages'!$H$3:$L$11,3,FALSE),VLOOKUP($L6182,'result messages'!$H$3:$L$11,3,FALSE)))</f>
        <v/>
      </c>
      <c r="P6182" s="1" t="str">
        <f>IF(ISBLANK($C6182),"",IF(ISNA(VLOOKUP($L6182,'result messages'!$H$3:$L$11,4,FALSE)),VLOOKUP($M6182,'result messages'!$H$3:$L$11,4,FALSE),VLOOKUP($L6182,'result messages'!$H$3:$L$11,4,FALSE)))</f>
        <v/>
      </c>
      <c r="Q6182" s="1" t="str">
        <f>IF(ISBLANK($C6182),"",IF(ISNA(VLOOKUP($L6182,'result messages'!$H$3:$L$11,5,FALSE)),VLOOKUP($M6182,'result messages'!$H$3:$L$11,5,FALSE),VLOOKUP($L6182,'result messages'!$H$3:$L$11,5,FALSE)))</f>
        <v/>
      </c>
    </row>
    <row r="6183" spans="1:17">
      <c r="A6183" s="1">
        <v>6180</v>
      </c>
      <c r="B6183" s="1"/>
      <c r="C6183" s="1"/>
      <c r="D6183" s="1"/>
      <c r="E6183" s="6"/>
      <c r="F6183" s="1"/>
      <c r="G6183" s="1" t="str">
        <f>IF(ISNA(VLOOKUP($C6183,'DTEN TCAP Linkage deviceId'!$A$1:$A$20000,1,FALSE)),"No","Yes")</f>
        <v>No</v>
      </c>
      <c r="H6183" s="1" t="str">
        <f>IF(ISNA(VLOOKUP($C6183,'Provisioning Requester'!$F$3:$H$20000,2,FALSE)),"No","Yes")</f>
        <v>No</v>
      </c>
      <c r="I6183" s="1" t="str">
        <f>IF($H6183="Yes",VLOOKUP($C6183,'Provisioning Requester'!$F$3:$H$20000,3,FALSE),"-")</f>
        <v>-</v>
      </c>
      <c r="J6183" s="1" t="str">
        <f>IF(OR(D6183="SVCP", E6183="TRUE"), "No", IF(ISNA(VLOOKUP($C6183,'ProvResponder deviceId'!$A$1:$A$20000,1,FALSE)),"No","Yes"))</f>
        <v>No</v>
      </c>
      <c r="K6183" s="1" t="str">
        <f>IF($J6183="Yes",VLOOKUP($C6183,'ProvResponder deviceId'!$A$1:$C$20000,3,FALSE),"-")</f>
        <v>-</v>
      </c>
      <c r="L6183" s="1" t="str">
        <f t="shared" si="192"/>
        <v/>
      </c>
      <c r="M6183" s="1" t="str">
        <f t="shared" si="193"/>
        <v/>
      </c>
      <c r="N6183" s="1" t="str">
        <f>IF(ISBLANK($C6183),"",IF(ISNA(VLOOKUP($L6183,'result messages'!$H$3:$L$11,2,FALSE)),VLOOKUP($M6183,'result messages'!$H$3:$L$11,2,FALSE),VLOOKUP($L6183,'result messages'!$H$3:$L$11,2,FALSE)))</f>
        <v/>
      </c>
      <c r="O6183" s="1" t="str">
        <f>IF(ISBLANK($C6183),"",IF(ISNA(VLOOKUP($L6183,'result messages'!$H$3:$L$11,3,FALSE)),VLOOKUP($M6183,'result messages'!$H$3:$L$11,3,FALSE),VLOOKUP($L6183,'result messages'!$H$3:$L$11,3,FALSE)))</f>
        <v/>
      </c>
      <c r="P6183" s="1" t="str">
        <f>IF(ISBLANK($C6183),"",IF(ISNA(VLOOKUP($L6183,'result messages'!$H$3:$L$11,4,FALSE)),VLOOKUP($M6183,'result messages'!$H$3:$L$11,4,FALSE),VLOOKUP($L6183,'result messages'!$H$3:$L$11,4,FALSE)))</f>
        <v/>
      </c>
      <c r="Q6183" s="1" t="str">
        <f>IF(ISBLANK($C6183),"",IF(ISNA(VLOOKUP($L6183,'result messages'!$H$3:$L$11,5,FALSE)),VLOOKUP($M6183,'result messages'!$H$3:$L$11,5,FALSE),VLOOKUP($L6183,'result messages'!$H$3:$L$11,5,FALSE)))</f>
        <v/>
      </c>
    </row>
    <row r="6184" spans="1:17">
      <c r="A6184" s="1">
        <v>6181</v>
      </c>
      <c r="B6184" s="1"/>
      <c r="C6184" s="1"/>
      <c r="D6184" s="1"/>
      <c r="E6184" s="6"/>
      <c r="F6184" s="1"/>
      <c r="G6184" s="1" t="str">
        <f>IF(ISNA(VLOOKUP($C6184,'DTEN TCAP Linkage deviceId'!$A$1:$A$20000,1,FALSE)),"No","Yes")</f>
        <v>No</v>
      </c>
      <c r="H6184" s="1" t="str">
        <f>IF(ISNA(VLOOKUP($C6184,'Provisioning Requester'!$F$3:$H$20000,2,FALSE)),"No","Yes")</f>
        <v>No</v>
      </c>
      <c r="I6184" s="1" t="str">
        <f>IF($H6184="Yes",VLOOKUP($C6184,'Provisioning Requester'!$F$3:$H$20000,3,FALSE),"-")</f>
        <v>-</v>
      </c>
      <c r="J6184" s="1" t="str">
        <f>IF(OR(D6184="SVCP", E6184="TRUE"), "No", IF(ISNA(VLOOKUP($C6184,'ProvResponder deviceId'!$A$1:$A$20000,1,FALSE)),"No","Yes"))</f>
        <v>No</v>
      </c>
      <c r="K6184" s="1" t="str">
        <f>IF($J6184="Yes",VLOOKUP($C6184,'ProvResponder deviceId'!$A$1:$C$20000,3,FALSE),"-")</f>
        <v>-</v>
      </c>
      <c r="L6184" s="1" t="str">
        <f t="shared" si="192"/>
        <v/>
      </c>
      <c r="M6184" s="1" t="str">
        <f t="shared" si="193"/>
        <v/>
      </c>
      <c r="N6184" s="1" t="str">
        <f>IF(ISBLANK($C6184),"",IF(ISNA(VLOOKUP($L6184,'result messages'!$H$3:$L$11,2,FALSE)),VLOOKUP($M6184,'result messages'!$H$3:$L$11,2,FALSE),VLOOKUP($L6184,'result messages'!$H$3:$L$11,2,FALSE)))</f>
        <v/>
      </c>
      <c r="O6184" s="1" t="str">
        <f>IF(ISBLANK($C6184),"",IF(ISNA(VLOOKUP($L6184,'result messages'!$H$3:$L$11,3,FALSE)),VLOOKUP($M6184,'result messages'!$H$3:$L$11,3,FALSE),VLOOKUP($L6184,'result messages'!$H$3:$L$11,3,FALSE)))</f>
        <v/>
      </c>
      <c r="P6184" s="1" t="str">
        <f>IF(ISBLANK($C6184),"",IF(ISNA(VLOOKUP($L6184,'result messages'!$H$3:$L$11,4,FALSE)),VLOOKUP($M6184,'result messages'!$H$3:$L$11,4,FALSE),VLOOKUP($L6184,'result messages'!$H$3:$L$11,4,FALSE)))</f>
        <v/>
      </c>
      <c r="Q6184" s="1" t="str">
        <f>IF(ISBLANK($C6184),"",IF(ISNA(VLOOKUP($L6184,'result messages'!$H$3:$L$11,5,FALSE)),VLOOKUP($M6184,'result messages'!$H$3:$L$11,5,FALSE),VLOOKUP($L6184,'result messages'!$H$3:$L$11,5,FALSE)))</f>
        <v/>
      </c>
    </row>
    <row r="6185" spans="1:17">
      <c r="A6185" s="1">
        <v>6182</v>
      </c>
      <c r="B6185" s="1"/>
      <c r="C6185" s="1"/>
      <c r="D6185" s="1"/>
      <c r="E6185" s="6"/>
      <c r="F6185" s="1"/>
      <c r="G6185" s="1" t="str">
        <f>IF(ISNA(VLOOKUP($C6185,'DTEN TCAP Linkage deviceId'!$A$1:$A$20000,1,FALSE)),"No","Yes")</f>
        <v>No</v>
      </c>
      <c r="H6185" s="1" t="str">
        <f>IF(ISNA(VLOOKUP($C6185,'Provisioning Requester'!$F$3:$H$20000,2,FALSE)),"No","Yes")</f>
        <v>No</v>
      </c>
      <c r="I6185" s="1" t="str">
        <f>IF($H6185="Yes",VLOOKUP($C6185,'Provisioning Requester'!$F$3:$H$20000,3,FALSE),"-")</f>
        <v>-</v>
      </c>
      <c r="J6185" s="1" t="str">
        <f>IF(OR(D6185="SVCP", E6185="TRUE"), "No", IF(ISNA(VLOOKUP($C6185,'ProvResponder deviceId'!$A$1:$A$20000,1,FALSE)),"No","Yes"))</f>
        <v>No</v>
      </c>
      <c r="K6185" s="1" t="str">
        <f>IF($J6185="Yes",VLOOKUP($C6185,'ProvResponder deviceId'!$A$1:$C$20000,3,FALSE),"-")</f>
        <v>-</v>
      </c>
      <c r="L6185" s="1" t="str">
        <f t="shared" si="192"/>
        <v/>
      </c>
      <c r="M6185" s="1" t="str">
        <f t="shared" si="193"/>
        <v/>
      </c>
      <c r="N6185" s="1" t="str">
        <f>IF(ISBLANK($C6185),"",IF(ISNA(VLOOKUP($L6185,'result messages'!$H$3:$L$11,2,FALSE)),VLOOKUP($M6185,'result messages'!$H$3:$L$11,2,FALSE),VLOOKUP($L6185,'result messages'!$H$3:$L$11,2,FALSE)))</f>
        <v/>
      </c>
      <c r="O6185" s="1" t="str">
        <f>IF(ISBLANK($C6185),"",IF(ISNA(VLOOKUP($L6185,'result messages'!$H$3:$L$11,3,FALSE)),VLOOKUP($M6185,'result messages'!$H$3:$L$11,3,FALSE),VLOOKUP($L6185,'result messages'!$H$3:$L$11,3,FALSE)))</f>
        <v/>
      </c>
      <c r="P6185" s="1" t="str">
        <f>IF(ISBLANK($C6185),"",IF(ISNA(VLOOKUP($L6185,'result messages'!$H$3:$L$11,4,FALSE)),VLOOKUP($M6185,'result messages'!$H$3:$L$11,4,FALSE),VLOOKUP($L6185,'result messages'!$H$3:$L$11,4,FALSE)))</f>
        <v/>
      </c>
      <c r="Q6185" s="1" t="str">
        <f>IF(ISBLANK($C6185),"",IF(ISNA(VLOOKUP($L6185,'result messages'!$H$3:$L$11,5,FALSE)),VLOOKUP($M6185,'result messages'!$H$3:$L$11,5,FALSE),VLOOKUP($L6185,'result messages'!$H$3:$L$11,5,FALSE)))</f>
        <v/>
      </c>
    </row>
    <row r="6186" spans="1:17">
      <c r="A6186" s="1">
        <v>6183</v>
      </c>
      <c r="B6186" s="1"/>
      <c r="C6186" s="1"/>
      <c r="D6186" s="1"/>
      <c r="E6186" s="6"/>
      <c r="F6186" s="1"/>
      <c r="G6186" s="1" t="str">
        <f>IF(ISNA(VLOOKUP($C6186,'DTEN TCAP Linkage deviceId'!$A$1:$A$20000,1,FALSE)),"No","Yes")</f>
        <v>No</v>
      </c>
      <c r="H6186" s="1" t="str">
        <f>IF(ISNA(VLOOKUP($C6186,'Provisioning Requester'!$F$3:$H$20000,2,FALSE)),"No","Yes")</f>
        <v>No</v>
      </c>
      <c r="I6186" s="1" t="str">
        <f>IF($H6186="Yes",VLOOKUP($C6186,'Provisioning Requester'!$F$3:$H$20000,3,FALSE),"-")</f>
        <v>-</v>
      </c>
      <c r="J6186" s="1" t="str">
        <f>IF(OR(D6186="SVCP", E6186="TRUE"), "No", IF(ISNA(VLOOKUP($C6186,'ProvResponder deviceId'!$A$1:$A$20000,1,FALSE)),"No","Yes"))</f>
        <v>No</v>
      </c>
      <c r="K6186" s="1" t="str">
        <f>IF($J6186="Yes",VLOOKUP($C6186,'ProvResponder deviceId'!$A$1:$C$20000,3,FALSE),"-")</f>
        <v>-</v>
      </c>
      <c r="L6186" s="1" t="str">
        <f t="shared" si="192"/>
        <v/>
      </c>
      <c r="M6186" s="1" t="str">
        <f t="shared" si="193"/>
        <v/>
      </c>
      <c r="N6186" s="1" t="str">
        <f>IF(ISBLANK($C6186),"",IF(ISNA(VLOOKUP($L6186,'result messages'!$H$3:$L$11,2,FALSE)),VLOOKUP($M6186,'result messages'!$H$3:$L$11,2,FALSE),VLOOKUP($L6186,'result messages'!$H$3:$L$11,2,FALSE)))</f>
        <v/>
      </c>
      <c r="O6186" s="1" t="str">
        <f>IF(ISBLANK($C6186),"",IF(ISNA(VLOOKUP($L6186,'result messages'!$H$3:$L$11,3,FALSE)),VLOOKUP($M6186,'result messages'!$H$3:$L$11,3,FALSE),VLOOKUP($L6186,'result messages'!$H$3:$L$11,3,FALSE)))</f>
        <v/>
      </c>
      <c r="P6186" s="1" t="str">
        <f>IF(ISBLANK($C6186),"",IF(ISNA(VLOOKUP($L6186,'result messages'!$H$3:$L$11,4,FALSE)),VLOOKUP($M6186,'result messages'!$H$3:$L$11,4,FALSE),VLOOKUP($L6186,'result messages'!$H$3:$L$11,4,FALSE)))</f>
        <v/>
      </c>
      <c r="Q6186" s="1" t="str">
        <f>IF(ISBLANK($C6186),"",IF(ISNA(VLOOKUP($L6186,'result messages'!$H$3:$L$11,5,FALSE)),VLOOKUP($M6186,'result messages'!$H$3:$L$11,5,FALSE),VLOOKUP($L6186,'result messages'!$H$3:$L$11,5,FALSE)))</f>
        <v/>
      </c>
    </row>
    <row r="6187" spans="1:17">
      <c r="A6187" s="1">
        <v>6184</v>
      </c>
      <c r="B6187" s="1"/>
      <c r="C6187" s="1"/>
      <c r="D6187" s="1"/>
      <c r="E6187" s="6"/>
      <c r="F6187" s="1"/>
      <c r="G6187" s="1" t="str">
        <f>IF(ISNA(VLOOKUP($C6187,'DTEN TCAP Linkage deviceId'!$A$1:$A$20000,1,FALSE)),"No","Yes")</f>
        <v>No</v>
      </c>
      <c r="H6187" s="1" t="str">
        <f>IF(ISNA(VLOOKUP($C6187,'Provisioning Requester'!$F$3:$H$20000,2,FALSE)),"No","Yes")</f>
        <v>No</v>
      </c>
      <c r="I6187" s="1" t="str">
        <f>IF($H6187="Yes",VLOOKUP($C6187,'Provisioning Requester'!$F$3:$H$20000,3,FALSE),"-")</f>
        <v>-</v>
      </c>
      <c r="J6187" s="1" t="str">
        <f>IF(OR(D6187="SVCP", E6187="TRUE"), "No", IF(ISNA(VLOOKUP($C6187,'ProvResponder deviceId'!$A$1:$A$20000,1,FALSE)),"No","Yes"))</f>
        <v>No</v>
      </c>
      <c r="K6187" s="1" t="str">
        <f>IF($J6187="Yes",VLOOKUP($C6187,'ProvResponder deviceId'!$A$1:$C$20000,3,FALSE),"-")</f>
        <v>-</v>
      </c>
      <c r="L6187" s="1" t="str">
        <f t="shared" si="192"/>
        <v/>
      </c>
      <c r="M6187" s="1" t="str">
        <f t="shared" si="193"/>
        <v/>
      </c>
      <c r="N6187" s="1" t="str">
        <f>IF(ISBLANK($C6187),"",IF(ISNA(VLOOKUP($L6187,'result messages'!$H$3:$L$11,2,FALSE)),VLOOKUP($M6187,'result messages'!$H$3:$L$11,2,FALSE),VLOOKUP($L6187,'result messages'!$H$3:$L$11,2,FALSE)))</f>
        <v/>
      </c>
      <c r="O6187" s="1" t="str">
        <f>IF(ISBLANK($C6187),"",IF(ISNA(VLOOKUP($L6187,'result messages'!$H$3:$L$11,3,FALSE)),VLOOKUP($M6187,'result messages'!$H$3:$L$11,3,FALSE),VLOOKUP($L6187,'result messages'!$H$3:$L$11,3,FALSE)))</f>
        <v/>
      </c>
      <c r="P6187" s="1" t="str">
        <f>IF(ISBLANK($C6187),"",IF(ISNA(VLOOKUP($L6187,'result messages'!$H$3:$L$11,4,FALSE)),VLOOKUP($M6187,'result messages'!$H$3:$L$11,4,FALSE),VLOOKUP($L6187,'result messages'!$H$3:$L$11,4,FALSE)))</f>
        <v/>
      </c>
      <c r="Q6187" s="1" t="str">
        <f>IF(ISBLANK($C6187),"",IF(ISNA(VLOOKUP($L6187,'result messages'!$H$3:$L$11,5,FALSE)),VLOOKUP($M6187,'result messages'!$H$3:$L$11,5,FALSE),VLOOKUP($L6187,'result messages'!$H$3:$L$11,5,FALSE)))</f>
        <v/>
      </c>
    </row>
    <row r="6188" spans="1:17">
      <c r="A6188" s="1">
        <v>6185</v>
      </c>
      <c r="B6188" s="1"/>
      <c r="C6188" s="1"/>
      <c r="D6188" s="1"/>
      <c r="E6188" s="6"/>
      <c r="F6188" s="1"/>
      <c r="G6188" s="1" t="str">
        <f>IF(ISNA(VLOOKUP($C6188,'DTEN TCAP Linkage deviceId'!$A$1:$A$20000,1,FALSE)),"No","Yes")</f>
        <v>No</v>
      </c>
      <c r="H6188" s="1" t="str">
        <f>IF(ISNA(VLOOKUP($C6188,'Provisioning Requester'!$F$3:$H$20000,2,FALSE)),"No","Yes")</f>
        <v>No</v>
      </c>
      <c r="I6188" s="1" t="str">
        <f>IF($H6188="Yes",VLOOKUP($C6188,'Provisioning Requester'!$F$3:$H$20000,3,FALSE),"-")</f>
        <v>-</v>
      </c>
      <c r="J6188" s="1" t="str">
        <f>IF(OR(D6188="SVCP", E6188="TRUE"), "No", IF(ISNA(VLOOKUP($C6188,'ProvResponder deviceId'!$A$1:$A$20000,1,FALSE)),"No","Yes"))</f>
        <v>No</v>
      </c>
      <c r="K6188" s="1" t="str">
        <f>IF($J6188="Yes",VLOOKUP($C6188,'ProvResponder deviceId'!$A$1:$C$20000,3,FALSE),"-")</f>
        <v>-</v>
      </c>
      <c r="L6188" s="1" t="str">
        <f t="shared" si="192"/>
        <v/>
      </c>
      <c r="M6188" s="1" t="str">
        <f t="shared" si="193"/>
        <v/>
      </c>
      <c r="N6188" s="1" t="str">
        <f>IF(ISBLANK($C6188),"",IF(ISNA(VLOOKUP($L6188,'result messages'!$H$3:$L$11,2,FALSE)),VLOOKUP($M6188,'result messages'!$H$3:$L$11,2,FALSE),VLOOKUP($L6188,'result messages'!$H$3:$L$11,2,FALSE)))</f>
        <v/>
      </c>
      <c r="O6188" s="1" t="str">
        <f>IF(ISBLANK($C6188),"",IF(ISNA(VLOOKUP($L6188,'result messages'!$H$3:$L$11,3,FALSE)),VLOOKUP($M6188,'result messages'!$H$3:$L$11,3,FALSE),VLOOKUP($L6188,'result messages'!$H$3:$L$11,3,FALSE)))</f>
        <v/>
      </c>
      <c r="P6188" s="1" t="str">
        <f>IF(ISBLANK($C6188),"",IF(ISNA(VLOOKUP($L6188,'result messages'!$H$3:$L$11,4,FALSE)),VLOOKUP($M6188,'result messages'!$H$3:$L$11,4,FALSE),VLOOKUP($L6188,'result messages'!$H$3:$L$11,4,FALSE)))</f>
        <v/>
      </c>
      <c r="Q6188" s="1" t="str">
        <f>IF(ISBLANK($C6188),"",IF(ISNA(VLOOKUP($L6188,'result messages'!$H$3:$L$11,5,FALSE)),VLOOKUP($M6188,'result messages'!$H$3:$L$11,5,FALSE),VLOOKUP($L6188,'result messages'!$H$3:$L$11,5,FALSE)))</f>
        <v/>
      </c>
    </row>
    <row r="6189" spans="1:17">
      <c r="A6189" s="1">
        <v>6186</v>
      </c>
      <c r="B6189" s="1"/>
      <c r="C6189" s="1"/>
      <c r="D6189" s="1"/>
      <c r="E6189" s="6"/>
      <c r="F6189" s="1"/>
      <c r="G6189" s="1" t="str">
        <f>IF(ISNA(VLOOKUP($C6189,'DTEN TCAP Linkage deviceId'!$A$1:$A$20000,1,FALSE)),"No","Yes")</f>
        <v>No</v>
      </c>
      <c r="H6189" s="1" t="str">
        <f>IF(ISNA(VLOOKUP($C6189,'Provisioning Requester'!$F$3:$H$20000,2,FALSE)),"No","Yes")</f>
        <v>No</v>
      </c>
      <c r="I6189" s="1" t="str">
        <f>IF($H6189="Yes",VLOOKUP($C6189,'Provisioning Requester'!$F$3:$H$20000,3,FALSE),"-")</f>
        <v>-</v>
      </c>
      <c r="J6189" s="1" t="str">
        <f>IF(OR(D6189="SVCP", E6189="TRUE"), "No", IF(ISNA(VLOOKUP($C6189,'ProvResponder deviceId'!$A$1:$A$20000,1,FALSE)),"No","Yes"))</f>
        <v>No</v>
      </c>
      <c r="K6189" s="1" t="str">
        <f>IF($J6189="Yes",VLOOKUP($C6189,'ProvResponder deviceId'!$A$1:$C$20000,3,FALSE),"-")</f>
        <v>-</v>
      </c>
      <c r="L6189" s="1" t="str">
        <f t="shared" si="192"/>
        <v/>
      </c>
      <c r="M6189" s="1" t="str">
        <f t="shared" si="193"/>
        <v/>
      </c>
      <c r="N6189" s="1" t="str">
        <f>IF(ISBLANK($C6189),"",IF(ISNA(VLOOKUP($L6189,'result messages'!$H$3:$L$11,2,FALSE)),VLOOKUP($M6189,'result messages'!$H$3:$L$11,2,FALSE),VLOOKUP($L6189,'result messages'!$H$3:$L$11,2,FALSE)))</f>
        <v/>
      </c>
      <c r="O6189" s="1" t="str">
        <f>IF(ISBLANK($C6189),"",IF(ISNA(VLOOKUP($L6189,'result messages'!$H$3:$L$11,3,FALSE)),VLOOKUP($M6189,'result messages'!$H$3:$L$11,3,FALSE),VLOOKUP($L6189,'result messages'!$H$3:$L$11,3,FALSE)))</f>
        <v/>
      </c>
      <c r="P6189" s="1" t="str">
        <f>IF(ISBLANK($C6189),"",IF(ISNA(VLOOKUP($L6189,'result messages'!$H$3:$L$11,4,FALSE)),VLOOKUP($M6189,'result messages'!$H$3:$L$11,4,FALSE),VLOOKUP($L6189,'result messages'!$H$3:$L$11,4,FALSE)))</f>
        <v/>
      </c>
      <c r="Q6189" s="1" t="str">
        <f>IF(ISBLANK($C6189),"",IF(ISNA(VLOOKUP($L6189,'result messages'!$H$3:$L$11,5,FALSE)),VLOOKUP($M6189,'result messages'!$H$3:$L$11,5,FALSE),VLOOKUP($L6189,'result messages'!$H$3:$L$11,5,FALSE)))</f>
        <v/>
      </c>
    </row>
    <row r="6190" spans="1:17">
      <c r="A6190" s="1">
        <v>6187</v>
      </c>
      <c r="B6190" s="1"/>
      <c r="C6190" s="1"/>
      <c r="D6190" s="1"/>
      <c r="E6190" s="6"/>
      <c r="F6190" s="1"/>
      <c r="G6190" s="1" t="str">
        <f>IF(ISNA(VLOOKUP($C6190,'DTEN TCAP Linkage deviceId'!$A$1:$A$20000,1,FALSE)),"No","Yes")</f>
        <v>No</v>
      </c>
      <c r="H6190" s="1" t="str">
        <f>IF(ISNA(VLOOKUP($C6190,'Provisioning Requester'!$F$3:$H$20000,2,FALSE)),"No","Yes")</f>
        <v>No</v>
      </c>
      <c r="I6190" s="1" t="str">
        <f>IF($H6190="Yes",VLOOKUP($C6190,'Provisioning Requester'!$F$3:$H$20000,3,FALSE),"-")</f>
        <v>-</v>
      </c>
      <c r="J6190" s="1" t="str">
        <f>IF(OR(D6190="SVCP", E6190="TRUE"), "No", IF(ISNA(VLOOKUP($C6190,'ProvResponder deviceId'!$A$1:$A$20000,1,FALSE)),"No","Yes"))</f>
        <v>No</v>
      </c>
      <c r="K6190" s="1" t="str">
        <f>IF($J6190="Yes",VLOOKUP($C6190,'ProvResponder deviceId'!$A$1:$C$20000,3,FALSE),"-")</f>
        <v>-</v>
      </c>
      <c r="L6190" s="1" t="str">
        <f t="shared" si="192"/>
        <v/>
      </c>
      <c r="M6190" s="1" t="str">
        <f t="shared" si="193"/>
        <v/>
      </c>
      <c r="N6190" s="1" t="str">
        <f>IF(ISBLANK($C6190),"",IF(ISNA(VLOOKUP($L6190,'result messages'!$H$3:$L$11,2,FALSE)),VLOOKUP($M6190,'result messages'!$H$3:$L$11,2,FALSE),VLOOKUP($L6190,'result messages'!$H$3:$L$11,2,FALSE)))</f>
        <v/>
      </c>
      <c r="O6190" s="1" t="str">
        <f>IF(ISBLANK($C6190),"",IF(ISNA(VLOOKUP($L6190,'result messages'!$H$3:$L$11,3,FALSE)),VLOOKUP($M6190,'result messages'!$H$3:$L$11,3,FALSE),VLOOKUP($L6190,'result messages'!$H$3:$L$11,3,FALSE)))</f>
        <v/>
      </c>
      <c r="P6190" s="1" t="str">
        <f>IF(ISBLANK($C6190),"",IF(ISNA(VLOOKUP($L6190,'result messages'!$H$3:$L$11,4,FALSE)),VLOOKUP($M6190,'result messages'!$H$3:$L$11,4,FALSE),VLOOKUP($L6190,'result messages'!$H$3:$L$11,4,FALSE)))</f>
        <v/>
      </c>
      <c r="Q6190" s="1" t="str">
        <f>IF(ISBLANK($C6190),"",IF(ISNA(VLOOKUP($L6190,'result messages'!$H$3:$L$11,5,FALSE)),VLOOKUP($M6190,'result messages'!$H$3:$L$11,5,FALSE),VLOOKUP($L6190,'result messages'!$H$3:$L$11,5,FALSE)))</f>
        <v/>
      </c>
    </row>
    <row r="6191" spans="1:17">
      <c r="A6191" s="1">
        <v>6188</v>
      </c>
      <c r="B6191" s="1"/>
      <c r="C6191" s="1"/>
      <c r="D6191" s="1"/>
      <c r="E6191" s="6"/>
      <c r="F6191" s="1"/>
      <c r="G6191" s="1" t="str">
        <f>IF(ISNA(VLOOKUP($C6191,'DTEN TCAP Linkage deviceId'!$A$1:$A$20000,1,FALSE)),"No","Yes")</f>
        <v>No</v>
      </c>
      <c r="H6191" s="1" t="str">
        <f>IF(ISNA(VLOOKUP($C6191,'Provisioning Requester'!$F$3:$H$20000,2,FALSE)),"No","Yes")</f>
        <v>No</v>
      </c>
      <c r="I6191" s="1" t="str">
        <f>IF($H6191="Yes",VLOOKUP($C6191,'Provisioning Requester'!$F$3:$H$20000,3,FALSE),"-")</f>
        <v>-</v>
      </c>
      <c r="J6191" s="1" t="str">
        <f>IF(OR(D6191="SVCP", E6191="TRUE"), "No", IF(ISNA(VLOOKUP($C6191,'ProvResponder deviceId'!$A$1:$A$20000,1,FALSE)),"No","Yes"))</f>
        <v>No</v>
      </c>
      <c r="K6191" s="1" t="str">
        <f>IF($J6191="Yes",VLOOKUP($C6191,'ProvResponder deviceId'!$A$1:$C$20000,3,FALSE),"-")</f>
        <v>-</v>
      </c>
      <c r="L6191" s="1" t="str">
        <f t="shared" si="192"/>
        <v/>
      </c>
      <c r="M6191" s="1" t="str">
        <f t="shared" si="193"/>
        <v/>
      </c>
      <c r="N6191" s="1" t="str">
        <f>IF(ISBLANK($C6191),"",IF(ISNA(VLOOKUP($L6191,'result messages'!$H$3:$L$11,2,FALSE)),VLOOKUP($M6191,'result messages'!$H$3:$L$11,2,FALSE),VLOOKUP($L6191,'result messages'!$H$3:$L$11,2,FALSE)))</f>
        <v/>
      </c>
      <c r="O6191" s="1" t="str">
        <f>IF(ISBLANK($C6191),"",IF(ISNA(VLOOKUP($L6191,'result messages'!$H$3:$L$11,3,FALSE)),VLOOKUP($M6191,'result messages'!$H$3:$L$11,3,FALSE),VLOOKUP($L6191,'result messages'!$H$3:$L$11,3,FALSE)))</f>
        <v/>
      </c>
      <c r="P6191" s="1" t="str">
        <f>IF(ISBLANK($C6191),"",IF(ISNA(VLOOKUP($L6191,'result messages'!$H$3:$L$11,4,FALSE)),VLOOKUP($M6191,'result messages'!$H$3:$L$11,4,FALSE),VLOOKUP($L6191,'result messages'!$H$3:$L$11,4,FALSE)))</f>
        <v/>
      </c>
      <c r="Q6191" s="1" t="str">
        <f>IF(ISBLANK($C6191),"",IF(ISNA(VLOOKUP($L6191,'result messages'!$H$3:$L$11,5,FALSE)),VLOOKUP($M6191,'result messages'!$H$3:$L$11,5,FALSE),VLOOKUP($L6191,'result messages'!$H$3:$L$11,5,FALSE)))</f>
        <v/>
      </c>
    </row>
    <row r="6192" spans="1:17">
      <c r="A6192" s="1">
        <v>6189</v>
      </c>
      <c r="B6192" s="1"/>
      <c r="C6192" s="1"/>
      <c r="D6192" s="1"/>
      <c r="E6192" s="6"/>
      <c r="F6192" s="1"/>
      <c r="G6192" s="1" t="str">
        <f>IF(ISNA(VLOOKUP($C6192,'DTEN TCAP Linkage deviceId'!$A$1:$A$20000,1,FALSE)),"No","Yes")</f>
        <v>No</v>
      </c>
      <c r="H6192" s="1" t="str">
        <f>IF(ISNA(VLOOKUP($C6192,'Provisioning Requester'!$F$3:$H$20000,2,FALSE)),"No","Yes")</f>
        <v>No</v>
      </c>
      <c r="I6192" s="1" t="str">
        <f>IF($H6192="Yes",VLOOKUP($C6192,'Provisioning Requester'!$F$3:$H$20000,3,FALSE),"-")</f>
        <v>-</v>
      </c>
      <c r="J6192" s="1" t="str">
        <f>IF(OR(D6192="SVCP", E6192="TRUE"), "No", IF(ISNA(VLOOKUP($C6192,'ProvResponder deviceId'!$A$1:$A$20000,1,FALSE)),"No","Yes"))</f>
        <v>No</v>
      </c>
      <c r="K6192" s="1" t="str">
        <f>IF($J6192="Yes",VLOOKUP($C6192,'ProvResponder deviceId'!$A$1:$C$20000,3,FALSE),"-")</f>
        <v>-</v>
      </c>
      <c r="L6192" s="1" t="str">
        <f t="shared" si="192"/>
        <v/>
      </c>
      <c r="M6192" s="1" t="str">
        <f t="shared" si="193"/>
        <v/>
      </c>
      <c r="N6192" s="1" t="str">
        <f>IF(ISBLANK($C6192),"",IF(ISNA(VLOOKUP($L6192,'result messages'!$H$3:$L$11,2,FALSE)),VLOOKUP($M6192,'result messages'!$H$3:$L$11,2,FALSE),VLOOKUP($L6192,'result messages'!$H$3:$L$11,2,FALSE)))</f>
        <v/>
      </c>
      <c r="O6192" s="1" t="str">
        <f>IF(ISBLANK($C6192),"",IF(ISNA(VLOOKUP($L6192,'result messages'!$H$3:$L$11,3,FALSE)),VLOOKUP($M6192,'result messages'!$H$3:$L$11,3,FALSE),VLOOKUP($L6192,'result messages'!$H$3:$L$11,3,FALSE)))</f>
        <v/>
      </c>
      <c r="P6192" s="1" t="str">
        <f>IF(ISBLANK($C6192),"",IF(ISNA(VLOOKUP($L6192,'result messages'!$H$3:$L$11,4,FALSE)),VLOOKUP($M6192,'result messages'!$H$3:$L$11,4,FALSE),VLOOKUP($L6192,'result messages'!$H$3:$L$11,4,FALSE)))</f>
        <v/>
      </c>
      <c r="Q6192" s="1" t="str">
        <f>IF(ISBLANK($C6192),"",IF(ISNA(VLOOKUP($L6192,'result messages'!$H$3:$L$11,5,FALSE)),VLOOKUP($M6192,'result messages'!$H$3:$L$11,5,FALSE),VLOOKUP($L6192,'result messages'!$H$3:$L$11,5,FALSE)))</f>
        <v/>
      </c>
    </row>
    <row r="6193" spans="1:17">
      <c r="A6193" s="1">
        <v>6190</v>
      </c>
      <c r="B6193" s="1"/>
      <c r="C6193" s="1"/>
      <c r="D6193" s="1"/>
      <c r="E6193" s="6"/>
      <c r="F6193" s="1"/>
      <c r="G6193" s="1" t="str">
        <f>IF(ISNA(VLOOKUP($C6193,'DTEN TCAP Linkage deviceId'!$A$1:$A$20000,1,FALSE)),"No","Yes")</f>
        <v>No</v>
      </c>
      <c r="H6193" s="1" t="str">
        <f>IF(ISNA(VLOOKUP($C6193,'Provisioning Requester'!$F$3:$H$20000,2,FALSE)),"No","Yes")</f>
        <v>No</v>
      </c>
      <c r="I6193" s="1" t="str">
        <f>IF($H6193="Yes",VLOOKUP($C6193,'Provisioning Requester'!$F$3:$H$20000,3,FALSE),"-")</f>
        <v>-</v>
      </c>
      <c r="J6193" s="1" t="str">
        <f>IF(OR(D6193="SVCP", E6193="TRUE"), "No", IF(ISNA(VLOOKUP($C6193,'ProvResponder deviceId'!$A$1:$A$20000,1,FALSE)),"No","Yes"))</f>
        <v>No</v>
      </c>
      <c r="K6193" s="1" t="str">
        <f>IF($J6193="Yes",VLOOKUP($C6193,'ProvResponder deviceId'!$A$1:$C$20000,3,FALSE),"-")</f>
        <v>-</v>
      </c>
      <c r="L6193" s="1" t="str">
        <f t="shared" si="192"/>
        <v/>
      </c>
      <c r="M6193" s="1" t="str">
        <f t="shared" si="193"/>
        <v/>
      </c>
      <c r="N6193" s="1" t="str">
        <f>IF(ISBLANK($C6193),"",IF(ISNA(VLOOKUP($L6193,'result messages'!$H$3:$L$11,2,FALSE)),VLOOKUP($M6193,'result messages'!$H$3:$L$11,2,FALSE),VLOOKUP($L6193,'result messages'!$H$3:$L$11,2,FALSE)))</f>
        <v/>
      </c>
      <c r="O6193" s="1" t="str">
        <f>IF(ISBLANK($C6193),"",IF(ISNA(VLOOKUP($L6193,'result messages'!$H$3:$L$11,3,FALSE)),VLOOKUP($M6193,'result messages'!$H$3:$L$11,3,FALSE),VLOOKUP($L6193,'result messages'!$H$3:$L$11,3,FALSE)))</f>
        <v/>
      </c>
      <c r="P6193" s="1" t="str">
        <f>IF(ISBLANK($C6193),"",IF(ISNA(VLOOKUP($L6193,'result messages'!$H$3:$L$11,4,FALSE)),VLOOKUP($M6193,'result messages'!$H$3:$L$11,4,FALSE),VLOOKUP($L6193,'result messages'!$H$3:$L$11,4,FALSE)))</f>
        <v/>
      </c>
      <c r="Q6193" s="1" t="str">
        <f>IF(ISBLANK($C6193),"",IF(ISNA(VLOOKUP($L6193,'result messages'!$H$3:$L$11,5,FALSE)),VLOOKUP($M6193,'result messages'!$H$3:$L$11,5,FALSE),VLOOKUP($L6193,'result messages'!$H$3:$L$11,5,FALSE)))</f>
        <v/>
      </c>
    </row>
    <row r="6194" spans="1:17">
      <c r="A6194" s="1">
        <v>6191</v>
      </c>
      <c r="B6194" s="1"/>
      <c r="C6194" s="1"/>
      <c r="D6194" s="1"/>
      <c r="E6194" s="6"/>
      <c r="F6194" s="1"/>
      <c r="G6194" s="1" t="str">
        <f>IF(ISNA(VLOOKUP($C6194,'DTEN TCAP Linkage deviceId'!$A$1:$A$20000,1,FALSE)),"No","Yes")</f>
        <v>No</v>
      </c>
      <c r="H6194" s="1" t="str">
        <f>IF(ISNA(VLOOKUP($C6194,'Provisioning Requester'!$F$3:$H$20000,2,FALSE)),"No","Yes")</f>
        <v>No</v>
      </c>
      <c r="I6194" s="1" t="str">
        <f>IF($H6194="Yes",VLOOKUP($C6194,'Provisioning Requester'!$F$3:$H$20000,3,FALSE),"-")</f>
        <v>-</v>
      </c>
      <c r="J6194" s="1" t="str">
        <f>IF(OR(D6194="SVCP", E6194="TRUE"), "No", IF(ISNA(VLOOKUP($C6194,'ProvResponder deviceId'!$A$1:$A$20000,1,FALSE)),"No","Yes"))</f>
        <v>No</v>
      </c>
      <c r="K6194" s="1" t="str">
        <f>IF($J6194="Yes",VLOOKUP($C6194,'ProvResponder deviceId'!$A$1:$C$20000,3,FALSE),"-")</f>
        <v>-</v>
      </c>
      <c r="L6194" s="1" t="str">
        <f t="shared" si="192"/>
        <v/>
      </c>
      <c r="M6194" s="1" t="str">
        <f t="shared" si="193"/>
        <v/>
      </c>
      <c r="N6194" s="1" t="str">
        <f>IF(ISBLANK($C6194),"",IF(ISNA(VLOOKUP($L6194,'result messages'!$H$3:$L$11,2,FALSE)),VLOOKUP($M6194,'result messages'!$H$3:$L$11,2,FALSE),VLOOKUP($L6194,'result messages'!$H$3:$L$11,2,FALSE)))</f>
        <v/>
      </c>
      <c r="O6194" s="1" t="str">
        <f>IF(ISBLANK($C6194),"",IF(ISNA(VLOOKUP($L6194,'result messages'!$H$3:$L$11,3,FALSE)),VLOOKUP($M6194,'result messages'!$H$3:$L$11,3,FALSE),VLOOKUP($L6194,'result messages'!$H$3:$L$11,3,FALSE)))</f>
        <v/>
      </c>
      <c r="P6194" s="1" t="str">
        <f>IF(ISBLANK($C6194),"",IF(ISNA(VLOOKUP($L6194,'result messages'!$H$3:$L$11,4,FALSE)),VLOOKUP($M6194,'result messages'!$H$3:$L$11,4,FALSE),VLOOKUP($L6194,'result messages'!$H$3:$L$11,4,FALSE)))</f>
        <v/>
      </c>
      <c r="Q6194" s="1" t="str">
        <f>IF(ISBLANK($C6194),"",IF(ISNA(VLOOKUP($L6194,'result messages'!$H$3:$L$11,5,FALSE)),VLOOKUP($M6194,'result messages'!$H$3:$L$11,5,FALSE),VLOOKUP($L6194,'result messages'!$H$3:$L$11,5,FALSE)))</f>
        <v/>
      </c>
    </row>
    <row r="6195" spans="1:17">
      <c r="A6195" s="1">
        <v>6192</v>
      </c>
      <c r="B6195" s="1"/>
      <c r="C6195" s="1"/>
      <c r="D6195" s="1"/>
      <c r="E6195" s="6"/>
      <c r="F6195" s="1"/>
      <c r="G6195" s="1" t="str">
        <f>IF(ISNA(VLOOKUP($C6195,'DTEN TCAP Linkage deviceId'!$A$1:$A$20000,1,FALSE)),"No","Yes")</f>
        <v>No</v>
      </c>
      <c r="H6195" s="1" t="str">
        <f>IF(ISNA(VLOOKUP($C6195,'Provisioning Requester'!$F$3:$H$20000,2,FALSE)),"No","Yes")</f>
        <v>No</v>
      </c>
      <c r="I6195" s="1" t="str">
        <f>IF($H6195="Yes",VLOOKUP($C6195,'Provisioning Requester'!$F$3:$H$20000,3,FALSE),"-")</f>
        <v>-</v>
      </c>
      <c r="J6195" s="1" t="str">
        <f>IF(OR(D6195="SVCP", E6195="TRUE"), "No", IF(ISNA(VLOOKUP($C6195,'ProvResponder deviceId'!$A$1:$A$20000,1,FALSE)),"No","Yes"))</f>
        <v>No</v>
      </c>
      <c r="K6195" s="1" t="str">
        <f>IF($J6195="Yes",VLOOKUP($C6195,'ProvResponder deviceId'!$A$1:$C$20000,3,FALSE),"-")</f>
        <v>-</v>
      </c>
      <c r="L6195" s="1" t="str">
        <f t="shared" si="192"/>
        <v/>
      </c>
      <c r="M6195" s="1" t="str">
        <f t="shared" si="193"/>
        <v/>
      </c>
      <c r="N6195" s="1" t="str">
        <f>IF(ISBLANK($C6195),"",IF(ISNA(VLOOKUP($L6195,'result messages'!$H$3:$L$11,2,FALSE)),VLOOKUP($M6195,'result messages'!$H$3:$L$11,2,FALSE),VLOOKUP($L6195,'result messages'!$H$3:$L$11,2,FALSE)))</f>
        <v/>
      </c>
      <c r="O6195" s="1" t="str">
        <f>IF(ISBLANK($C6195),"",IF(ISNA(VLOOKUP($L6195,'result messages'!$H$3:$L$11,3,FALSE)),VLOOKUP($M6195,'result messages'!$H$3:$L$11,3,FALSE),VLOOKUP($L6195,'result messages'!$H$3:$L$11,3,FALSE)))</f>
        <v/>
      </c>
      <c r="P6195" s="1" t="str">
        <f>IF(ISBLANK($C6195),"",IF(ISNA(VLOOKUP($L6195,'result messages'!$H$3:$L$11,4,FALSE)),VLOOKUP($M6195,'result messages'!$H$3:$L$11,4,FALSE),VLOOKUP($L6195,'result messages'!$H$3:$L$11,4,FALSE)))</f>
        <v/>
      </c>
      <c r="Q6195" s="1" t="str">
        <f>IF(ISBLANK($C6195),"",IF(ISNA(VLOOKUP($L6195,'result messages'!$H$3:$L$11,5,FALSE)),VLOOKUP($M6195,'result messages'!$H$3:$L$11,5,FALSE),VLOOKUP($L6195,'result messages'!$H$3:$L$11,5,FALSE)))</f>
        <v/>
      </c>
    </row>
    <row r="6196" spans="1:17">
      <c r="A6196" s="1">
        <v>6193</v>
      </c>
      <c r="B6196" s="1"/>
      <c r="C6196" s="1"/>
      <c r="D6196" s="1"/>
      <c r="E6196" s="6"/>
      <c r="F6196" s="1"/>
      <c r="G6196" s="1" t="str">
        <f>IF(ISNA(VLOOKUP($C6196,'DTEN TCAP Linkage deviceId'!$A$1:$A$20000,1,FALSE)),"No","Yes")</f>
        <v>No</v>
      </c>
      <c r="H6196" s="1" t="str">
        <f>IF(ISNA(VLOOKUP($C6196,'Provisioning Requester'!$F$3:$H$20000,2,FALSE)),"No","Yes")</f>
        <v>No</v>
      </c>
      <c r="I6196" s="1" t="str">
        <f>IF($H6196="Yes",VLOOKUP($C6196,'Provisioning Requester'!$F$3:$H$20000,3,FALSE),"-")</f>
        <v>-</v>
      </c>
      <c r="J6196" s="1" t="str">
        <f>IF(OR(D6196="SVCP", E6196="TRUE"), "No", IF(ISNA(VLOOKUP($C6196,'ProvResponder deviceId'!$A$1:$A$20000,1,FALSE)),"No","Yes"))</f>
        <v>No</v>
      </c>
      <c r="K6196" s="1" t="str">
        <f>IF($J6196="Yes",VLOOKUP($C6196,'ProvResponder deviceId'!$A$1:$C$20000,3,FALSE),"-")</f>
        <v>-</v>
      </c>
      <c r="L6196" s="1" t="str">
        <f t="shared" si="192"/>
        <v/>
      </c>
      <c r="M6196" s="1" t="str">
        <f t="shared" si="193"/>
        <v/>
      </c>
      <c r="N6196" s="1" t="str">
        <f>IF(ISBLANK($C6196),"",IF(ISNA(VLOOKUP($L6196,'result messages'!$H$3:$L$11,2,FALSE)),VLOOKUP($M6196,'result messages'!$H$3:$L$11,2,FALSE),VLOOKUP($L6196,'result messages'!$H$3:$L$11,2,FALSE)))</f>
        <v/>
      </c>
      <c r="O6196" s="1" t="str">
        <f>IF(ISBLANK($C6196),"",IF(ISNA(VLOOKUP($L6196,'result messages'!$H$3:$L$11,3,FALSE)),VLOOKUP($M6196,'result messages'!$H$3:$L$11,3,FALSE),VLOOKUP($L6196,'result messages'!$H$3:$L$11,3,FALSE)))</f>
        <v/>
      </c>
      <c r="P6196" s="1" t="str">
        <f>IF(ISBLANK($C6196),"",IF(ISNA(VLOOKUP($L6196,'result messages'!$H$3:$L$11,4,FALSE)),VLOOKUP($M6196,'result messages'!$H$3:$L$11,4,FALSE),VLOOKUP($L6196,'result messages'!$H$3:$L$11,4,FALSE)))</f>
        <v/>
      </c>
      <c r="Q6196" s="1" t="str">
        <f>IF(ISBLANK($C6196),"",IF(ISNA(VLOOKUP($L6196,'result messages'!$H$3:$L$11,5,FALSE)),VLOOKUP($M6196,'result messages'!$H$3:$L$11,5,FALSE),VLOOKUP($L6196,'result messages'!$H$3:$L$11,5,FALSE)))</f>
        <v/>
      </c>
    </row>
    <row r="6197" spans="1:17">
      <c r="A6197" s="1">
        <v>6194</v>
      </c>
      <c r="B6197" s="1"/>
      <c r="C6197" s="1"/>
      <c r="D6197" s="1"/>
      <c r="E6197" s="6"/>
      <c r="F6197" s="1"/>
      <c r="G6197" s="1" t="str">
        <f>IF(ISNA(VLOOKUP($C6197,'DTEN TCAP Linkage deviceId'!$A$1:$A$20000,1,FALSE)),"No","Yes")</f>
        <v>No</v>
      </c>
      <c r="H6197" s="1" t="str">
        <f>IF(ISNA(VLOOKUP($C6197,'Provisioning Requester'!$F$3:$H$20000,2,FALSE)),"No","Yes")</f>
        <v>No</v>
      </c>
      <c r="I6197" s="1" t="str">
        <f>IF($H6197="Yes",VLOOKUP($C6197,'Provisioning Requester'!$F$3:$H$20000,3,FALSE),"-")</f>
        <v>-</v>
      </c>
      <c r="J6197" s="1" t="str">
        <f>IF(OR(D6197="SVCP", E6197="TRUE"), "No", IF(ISNA(VLOOKUP($C6197,'ProvResponder deviceId'!$A$1:$A$20000,1,FALSE)),"No","Yes"))</f>
        <v>No</v>
      </c>
      <c r="K6197" s="1" t="str">
        <f>IF($J6197="Yes",VLOOKUP($C6197,'ProvResponder deviceId'!$A$1:$C$20000,3,FALSE),"-")</f>
        <v>-</v>
      </c>
      <c r="L6197" s="1" t="str">
        <f t="shared" si="192"/>
        <v/>
      </c>
      <c r="M6197" s="1" t="str">
        <f t="shared" si="193"/>
        <v/>
      </c>
      <c r="N6197" s="1" t="str">
        <f>IF(ISBLANK($C6197),"",IF(ISNA(VLOOKUP($L6197,'result messages'!$H$3:$L$11,2,FALSE)),VLOOKUP($M6197,'result messages'!$H$3:$L$11,2,FALSE),VLOOKUP($L6197,'result messages'!$H$3:$L$11,2,FALSE)))</f>
        <v/>
      </c>
      <c r="O6197" s="1" t="str">
        <f>IF(ISBLANK($C6197),"",IF(ISNA(VLOOKUP($L6197,'result messages'!$H$3:$L$11,3,FALSE)),VLOOKUP($M6197,'result messages'!$H$3:$L$11,3,FALSE),VLOOKUP($L6197,'result messages'!$H$3:$L$11,3,FALSE)))</f>
        <v/>
      </c>
      <c r="P6197" s="1" t="str">
        <f>IF(ISBLANK($C6197),"",IF(ISNA(VLOOKUP($L6197,'result messages'!$H$3:$L$11,4,FALSE)),VLOOKUP($M6197,'result messages'!$H$3:$L$11,4,FALSE),VLOOKUP($L6197,'result messages'!$H$3:$L$11,4,FALSE)))</f>
        <v/>
      </c>
      <c r="Q6197" s="1" t="str">
        <f>IF(ISBLANK($C6197),"",IF(ISNA(VLOOKUP($L6197,'result messages'!$H$3:$L$11,5,FALSE)),VLOOKUP($M6197,'result messages'!$H$3:$L$11,5,FALSE),VLOOKUP($L6197,'result messages'!$H$3:$L$11,5,FALSE)))</f>
        <v/>
      </c>
    </row>
    <row r="6198" spans="1:17">
      <c r="A6198" s="1">
        <v>6195</v>
      </c>
      <c r="B6198" s="1"/>
      <c r="C6198" s="1"/>
      <c r="D6198" s="1"/>
      <c r="E6198" s="6"/>
      <c r="F6198" s="1"/>
      <c r="G6198" s="1" t="str">
        <f>IF(ISNA(VLOOKUP($C6198,'DTEN TCAP Linkage deviceId'!$A$1:$A$20000,1,FALSE)),"No","Yes")</f>
        <v>No</v>
      </c>
      <c r="H6198" s="1" t="str">
        <f>IF(ISNA(VLOOKUP($C6198,'Provisioning Requester'!$F$3:$H$20000,2,FALSE)),"No","Yes")</f>
        <v>No</v>
      </c>
      <c r="I6198" s="1" t="str">
        <f>IF($H6198="Yes",VLOOKUP($C6198,'Provisioning Requester'!$F$3:$H$20000,3,FALSE),"-")</f>
        <v>-</v>
      </c>
      <c r="J6198" s="1" t="str">
        <f>IF(OR(D6198="SVCP", E6198="TRUE"), "No", IF(ISNA(VLOOKUP($C6198,'ProvResponder deviceId'!$A$1:$A$20000,1,FALSE)),"No","Yes"))</f>
        <v>No</v>
      </c>
      <c r="K6198" s="1" t="str">
        <f>IF($J6198="Yes",VLOOKUP($C6198,'ProvResponder deviceId'!$A$1:$C$20000,3,FALSE),"-")</f>
        <v>-</v>
      </c>
      <c r="L6198" s="1" t="str">
        <f t="shared" si="192"/>
        <v/>
      </c>
      <c r="M6198" s="1" t="str">
        <f t="shared" si="193"/>
        <v/>
      </c>
      <c r="N6198" s="1" t="str">
        <f>IF(ISBLANK($C6198),"",IF(ISNA(VLOOKUP($L6198,'result messages'!$H$3:$L$11,2,FALSE)),VLOOKUP($M6198,'result messages'!$H$3:$L$11,2,FALSE),VLOOKUP($L6198,'result messages'!$H$3:$L$11,2,FALSE)))</f>
        <v/>
      </c>
      <c r="O6198" s="1" t="str">
        <f>IF(ISBLANK($C6198),"",IF(ISNA(VLOOKUP($L6198,'result messages'!$H$3:$L$11,3,FALSE)),VLOOKUP($M6198,'result messages'!$H$3:$L$11,3,FALSE),VLOOKUP($L6198,'result messages'!$H$3:$L$11,3,FALSE)))</f>
        <v/>
      </c>
      <c r="P6198" s="1" t="str">
        <f>IF(ISBLANK($C6198),"",IF(ISNA(VLOOKUP($L6198,'result messages'!$H$3:$L$11,4,FALSE)),VLOOKUP($M6198,'result messages'!$H$3:$L$11,4,FALSE),VLOOKUP($L6198,'result messages'!$H$3:$L$11,4,FALSE)))</f>
        <v/>
      </c>
      <c r="Q6198" s="1" t="str">
        <f>IF(ISBLANK($C6198),"",IF(ISNA(VLOOKUP($L6198,'result messages'!$H$3:$L$11,5,FALSE)),VLOOKUP($M6198,'result messages'!$H$3:$L$11,5,FALSE),VLOOKUP($L6198,'result messages'!$H$3:$L$11,5,FALSE)))</f>
        <v/>
      </c>
    </row>
    <row r="6199" spans="1:17">
      <c r="A6199" s="1">
        <v>6196</v>
      </c>
      <c r="B6199" s="1"/>
      <c r="C6199" s="1"/>
      <c r="D6199" s="1"/>
      <c r="E6199" s="6"/>
      <c r="F6199" s="1"/>
      <c r="G6199" s="1" t="str">
        <f>IF(ISNA(VLOOKUP($C6199,'DTEN TCAP Linkage deviceId'!$A$1:$A$20000,1,FALSE)),"No","Yes")</f>
        <v>No</v>
      </c>
      <c r="H6199" s="1" t="str">
        <f>IF(ISNA(VLOOKUP($C6199,'Provisioning Requester'!$F$3:$H$20000,2,FALSE)),"No","Yes")</f>
        <v>No</v>
      </c>
      <c r="I6199" s="1" t="str">
        <f>IF($H6199="Yes",VLOOKUP($C6199,'Provisioning Requester'!$F$3:$H$20000,3,FALSE),"-")</f>
        <v>-</v>
      </c>
      <c r="J6199" s="1" t="str">
        <f>IF(OR(D6199="SVCP", E6199="TRUE"), "No", IF(ISNA(VLOOKUP($C6199,'ProvResponder deviceId'!$A$1:$A$20000,1,FALSE)),"No","Yes"))</f>
        <v>No</v>
      </c>
      <c r="K6199" s="1" t="str">
        <f>IF($J6199="Yes",VLOOKUP($C6199,'ProvResponder deviceId'!$A$1:$C$20000,3,FALSE),"-")</f>
        <v>-</v>
      </c>
      <c r="L6199" s="1" t="str">
        <f t="shared" si="192"/>
        <v/>
      </c>
      <c r="M6199" s="1" t="str">
        <f t="shared" si="193"/>
        <v/>
      </c>
      <c r="N6199" s="1" t="str">
        <f>IF(ISBLANK($C6199),"",IF(ISNA(VLOOKUP($L6199,'result messages'!$H$3:$L$11,2,FALSE)),VLOOKUP($M6199,'result messages'!$H$3:$L$11,2,FALSE),VLOOKUP($L6199,'result messages'!$H$3:$L$11,2,FALSE)))</f>
        <v/>
      </c>
      <c r="O6199" s="1" t="str">
        <f>IF(ISBLANK($C6199),"",IF(ISNA(VLOOKUP($L6199,'result messages'!$H$3:$L$11,3,FALSE)),VLOOKUP($M6199,'result messages'!$H$3:$L$11,3,FALSE),VLOOKUP($L6199,'result messages'!$H$3:$L$11,3,FALSE)))</f>
        <v/>
      </c>
      <c r="P6199" s="1" t="str">
        <f>IF(ISBLANK($C6199),"",IF(ISNA(VLOOKUP($L6199,'result messages'!$H$3:$L$11,4,FALSE)),VLOOKUP($M6199,'result messages'!$H$3:$L$11,4,FALSE),VLOOKUP($L6199,'result messages'!$H$3:$L$11,4,FALSE)))</f>
        <v/>
      </c>
      <c r="Q6199" s="1" t="str">
        <f>IF(ISBLANK($C6199),"",IF(ISNA(VLOOKUP($L6199,'result messages'!$H$3:$L$11,5,FALSE)),VLOOKUP($M6199,'result messages'!$H$3:$L$11,5,FALSE),VLOOKUP($L6199,'result messages'!$H$3:$L$11,5,FALSE)))</f>
        <v/>
      </c>
    </row>
    <row r="6200" spans="1:17">
      <c r="A6200" s="1">
        <v>6197</v>
      </c>
      <c r="B6200" s="1"/>
      <c r="C6200" s="1"/>
      <c r="D6200" s="1"/>
      <c r="E6200" s="6"/>
      <c r="F6200" s="1"/>
      <c r="G6200" s="1" t="str">
        <f>IF(ISNA(VLOOKUP($C6200,'DTEN TCAP Linkage deviceId'!$A$1:$A$20000,1,FALSE)),"No","Yes")</f>
        <v>No</v>
      </c>
      <c r="H6200" s="1" t="str">
        <f>IF(ISNA(VLOOKUP($C6200,'Provisioning Requester'!$F$3:$H$20000,2,FALSE)),"No","Yes")</f>
        <v>No</v>
      </c>
      <c r="I6200" s="1" t="str">
        <f>IF($H6200="Yes",VLOOKUP($C6200,'Provisioning Requester'!$F$3:$H$20000,3,FALSE),"-")</f>
        <v>-</v>
      </c>
      <c r="J6200" s="1" t="str">
        <f>IF(OR(D6200="SVCP", E6200="TRUE"), "No", IF(ISNA(VLOOKUP($C6200,'ProvResponder deviceId'!$A$1:$A$20000,1,FALSE)),"No","Yes"))</f>
        <v>No</v>
      </c>
      <c r="K6200" s="1" t="str">
        <f>IF($J6200="Yes",VLOOKUP($C6200,'ProvResponder deviceId'!$A$1:$C$20000,3,FALSE),"-")</f>
        <v>-</v>
      </c>
      <c r="L6200" s="1" t="str">
        <f t="shared" si="192"/>
        <v/>
      </c>
      <c r="M6200" s="1" t="str">
        <f t="shared" si="193"/>
        <v/>
      </c>
      <c r="N6200" s="1" t="str">
        <f>IF(ISBLANK($C6200),"",IF(ISNA(VLOOKUP($L6200,'result messages'!$H$3:$L$11,2,FALSE)),VLOOKUP($M6200,'result messages'!$H$3:$L$11,2,FALSE),VLOOKUP($L6200,'result messages'!$H$3:$L$11,2,FALSE)))</f>
        <v/>
      </c>
      <c r="O6200" s="1" t="str">
        <f>IF(ISBLANK($C6200),"",IF(ISNA(VLOOKUP($L6200,'result messages'!$H$3:$L$11,3,FALSE)),VLOOKUP($M6200,'result messages'!$H$3:$L$11,3,FALSE),VLOOKUP($L6200,'result messages'!$H$3:$L$11,3,FALSE)))</f>
        <v/>
      </c>
      <c r="P6200" s="1" t="str">
        <f>IF(ISBLANK($C6200),"",IF(ISNA(VLOOKUP($L6200,'result messages'!$H$3:$L$11,4,FALSE)),VLOOKUP($M6200,'result messages'!$H$3:$L$11,4,FALSE),VLOOKUP($L6200,'result messages'!$H$3:$L$11,4,FALSE)))</f>
        <v/>
      </c>
      <c r="Q6200" s="1" t="str">
        <f>IF(ISBLANK($C6200),"",IF(ISNA(VLOOKUP($L6200,'result messages'!$H$3:$L$11,5,FALSE)),VLOOKUP($M6200,'result messages'!$H$3:$L$11,5,FALSE),VLOOKUP($L6200,'result messages'!$H$3:$L$11,5,FALSE)))</f>
        <v/>
      </c>
    </row>
    <row r="6201" spans="1:17">
      <c r="A6201" s="1">
        <v>6198</v>
      </c>
      <c r="B6201" s="1"/>
      <c r="C6201" s="1"/>
      <c r="D6201" s="1"/>
      <c r="E6201" s="6"/>
      <c r="F6201" s="1"/>
      <c r="G6201" s="1" t="str">
        <f>IF(ISNA(VLOOKUP($C6201,'DTEN TCAP Linkage deviceId'!$A$1:$A$20000,1,FALSE)),"No","Yes")</f>
        <v>No</v>
      </c>
      <c r="H6201" s="1" t="str">
        <f>IF(ISNA(VLOOKUP($C6201,'Provisioning Requester'!$F$3:$H$20000,2,FALSE)),"No","Yes")</f>
        <v>No</v>
      </c>
      <c r="I6201" s="1" t="str">
        <f>IF($H6201="Yes",VLOOKUP($C6201,'Provisioning Requester'!$F$3:$H$20000,3,FALSE),"-")</f>
        <v>-</v>
      </c>
      <c r="J6201" s="1" t="str">
        <f>IF(OR(D6201="SVCP", E6201="TRUE"), "No", IF(ISNA(VLOOKUP($C6201,'ProvResponder deviceId'!$A$1:$A$20000,1,FALSE)),"No","Yes"))</f>
        <v>No</v>
      </c>
      <c r="K6201" s="1" t="str">
        <f>IF($J6201="Yes",VLOOKUP($C6201,'ProvResponder deviceId'!$A$1:$C$20000,3,FALSE),"-")</f>
        <v>-</v>
      </c>
      <c r="L6201" s="1" t="str">
        <f t="shared" si="192"/>
        <v/>
      </c>
      <c r="M6201" s="1" t="str">
        <f t="shared" si="193"/>
        <v/>
      </c>
      <c r="N6201" s="1" t="str">
        <f>IF(ISBLANK($C6201),"",IF(ISNA(VLOOKUP($L6201,'result messages'!$H$3:$L$11,2,FALSE)),VLOOKUP($M6201,'result messages'!$H$3:$L$11,2,FALSE),VLOOKUP($L6201,'result messages'!$H$3:$L$11,2,FALSE)))</f>
        <v/>
      </c>
      <c r="O6201" s="1" t="str">
        <f>IF(ISBLANK($C6201),"",IF(ISNA(VLOOKUP($L6201,'result messages'!$H$3:$L$11,3,FALSE)),VLOOKUP($M6201,'result messages'!$H$3:$L$11,3,FALSE),VLOOKUP($L6201,'result messages'!$H$3:$L$11,3,FALSE)))</f>
        <v/>
      </c>
      <c r="P6201" s="1" t="str">
        <f>IF(ISBLANK($C6201),"",IF(ISNA(VLOOKUP($L6201,'result messages'!$H$3:$L$11,4,FALSE)),VLOOKUP($M6201,'result messages'!$H$3:$L$11,4,FALSE),VLOOKUP($L6201,'result messages'!$H$3:$L$11,4,FALSE)))</f>
        <v/>
      </c>
      <c r="Q6201" s="1" t="str">
        <f>IF(ISBLANK($C6201),"",IF(ISNA(VLOOKUP($L6201,'result messages'!$H$3:$L$11,5,FALSE)),VLOOKUP($M6201,'result messages'!$H$3:$L$11,5,FALSE),VLOOKUP($L6201,'result messages'!$H$3:$L$11,5,FALSE)))</f>
        <v/>
      </c>
    </row>
    <row r="6202" spans="1:17">
      <c r="A6202" s="1">
        <v>6199</v>
      </c>
      <c r="B6202" s="1"/>
      <c r="C6202" s="1"/>
      <c r="D6202" s="1"/>
      <c r="E6202" s="6"/>
      <c r="F6202" s="1"/>
      <c r="G6202" s="1" t="str">
        <f>IF(ISNA(VLOOKUP($C6202,'DTEN TCAP Linkage deviceId'!$A$1:$A$20000,1,FALSE)),"No","Yes")</f>
        <v>No</v>
      </c>
      <c r="H6202" s="1" t="str">
        <f>IF(ISNA(VLOOKUP($C6202,'Provisioning Requester'!$F$3:$H$20000,2,FALSE)),"No","Yes")</f>
        <v>No</v>
      </c>
      <c r="I6202" s="1" t="str">
        <f>IF($H6202="Yes",VLOOKUP($C6202,'Provisioning Requester'!$F$3:$H$20000,3,FALSE),"-")</f>
        <v>-</v>
      </c>
      <c r="J6202" s="1" t="str">
        <f>IF(OR(D6202="SVCP", E6202="TRUE"), "No", IF(ISNA(VLOOKUP($C6202,'ProvResponder deviceId'!$A$1:$A$20000,1,FALSE)),"No","Yes"))</f>
        <v>No</v>
      </c>
      <c r="K6202" s="1" t="str">
        <f>IF($J6202="Yes",VLOOKUP($C6202,'ProvResponder deviceId'!$A$1:$C$20000,3,FALSE),"-")</f>
        <v>-</v>
      </c>
      <c r="L6202" s="1" t="str">
        <f t="shared" si="192"/>
        <v/>
      </c>
      <c r="M6202" s="1" t="str">
        <f t="shared" si="193"/>
        <v/>
      </c>
      <c r="N6202" s="1" t="str">
        <f>IF(ISBLANK($C6202),"",IF(ISNA(VLOOKUP($L6202,'result messages'!$H$3:$L$11,2,FALSE)),VLOOKUP($M6202,'result messages'!$H$3:$L$11,2,FALSE),VLOOKUP($L6202,'result messages'!$H$3:$L$11,2,FALSE)))</f>
        <v/>
      </c>
      <c r="O6202" s="1" t="str">
        <f>IF(ISBLANK($C6202),"",IF(ISNA(VLOOKUP($L6202,'result messages'!$H$3:$L$11,3,FALSE)),VLOOKUP($M6202,'result messages'!$H$3:$L$11,3,FALSE),VLOOKUP($L6202,'result messages'!$H$3:$L$11,3,FALSE)))</f>
        <v/>
      </c>
      <c r="P6202" s="1" t="str">
        <f>IF(ISBLANK($C6202),"",IF(ISNA(VLOOKUP($L6202,'result messages'!$H$3:$L$11,4,FALSE)),VLOOKUP($M6202,'result messages'!$H$3:$L$11,4,FALSE),VLOOKUP($L6202,'result messages'!$H$3:$L$11,4,FALSE)))</f>
        <v/>
      </c>
      <c r="Q6202" s="1" t="str">
        <f>IF(ISBLANK($C6202),"",IF(ISNA(VLOOKUP($L6202,'result messages'!$H$3:$L$11,5,FALSE)),VLOOKUP($M6202,'result messages'!$H$3:$L$11,5,FALSE),VLOOKUP($L6202,'result messages'!$H$3:$L$11,5,FALSE)))</f>
        <v/>
      </c>
    </row>
    <row r="6203" spans="1:17">
      <c r="A6203" s="1">
        <v>6200</v>
      </c>
      <c r="B6203" s="1"/>
      <c r="C6203" s="1"/>
      <c r="D6203" s="1"/>
      <c r="E6203" s="6"/>
      <c r="F6203" s="1"/>
      <c r="G6203" s="1" t="str">
        <f>IF(ISNA(VLOOKUP($C6203,'DTEN TCAP Linkage deviceId'!$A$1:$A$20000,1,FALSE)),"No","Yes")</f>
        <v>No</v>
      </c>
      <c r="H6203" s="1" t="str">
        <f>IF(ISNA(VLOOKUP($C6203,'Provisioning Requester'!$F$3:$H$20000,2,FALSE)),"No","Yes")</f>
        <v>No</v>
      </c>
      <c r="I6203" s="1" t="str">
        <f>IF($H6203="Yes",VLOOKUP($C6203,'Provisioning Requester'!$F$3:$H$20000,3,FALSE),"-")</f>
        <v>-</v>
      </c>
      <c r="J6203" s="1" t="str">
        <f>IF(OR(D6203="SVCP", E6203="TRUE"), "No", IF(ISNA(VLOOKUP($C6203,'ProvResponder deviceId'!$A$1:$A$20000,1,FALSE)),"No","Yes"))</f>
        <v>No</v>
      </c>
      <c r="K6203" s="1" t="str">
        <f>IF($J6203="Yes",VLOOKUP($C6203,'ProvResponder deviceId'!$A$1:$C$20000,3,FALSE),"-")</f>
        <v>-</v>
      </c>
      <c r="L6203" s="1" t="str">
        <f t="shared" si="192"/>
        <v/>
      </c>
      <c r="M6203" s="1" t="str">
        <f t="shared" si="193"/>
        <v/>
      </c>
      <c r="N6203" s="1" t="str">
        <f>IF(ISBLANK($C6203),"",IF(ISNA(VLOOKUP($L6203,'result messages'!$H$3:$L$11,2,FALSE)),VLOOKUP($M6203,'result messages'!$H$3:$L$11,2,FALSE),VLOOKUP($L6203,'result messages'!$H$3:$L$11,2,FALSE)))</f>
        <v/>
      </c>
      <c r="O6203" s="1" t="str">
        <f>IF(ISBLANK($C6203),"",IF(ISNA(VLOOKUP($L6203,'result messages'!$H$3:$L$11,3,FALSE)),VLOOKUP($M6203,'result messages'!$H$3:$L$11,3,FALSE),VLOOKUP($L6203,'result messages'!$H$3:$L$11,3,FALSE)))</f>
        <v/>
      </c>
      <c r="P6203" s="1" t="str">
        <f>IF(ISBLANK($C6203),"",IF(ISNA(VLOOKUP($L6203,'result messages'!$H$3:$L$11,4,FALSE)),VLOOKUP($M6203,'result messages'!$H$3:$L$11,4,FALSE),VLOOKUP($L6203,'result messages'!$H$3:$L$11,4,FALSE)))</f>
        <v/>
      </c>
      <c r="Q6203" s="1" t="str">
        <f>IF(ISBLANK($C6203),"",IF(ISNA(VLOOKUP($L6203,'result messages'!$H$3:$L$11,5,FALSE)),VLOOKUP($M6203,'result messages'!$H$3:$L$11,5,FALSE),VLOOKUP($L6203,'result messages'!$H$3:$L$11,5,FALSE)))</f>
        <v/>
      </c>
    </row>
    <row r="6204" spans="1:17">
      <c r="A6204" s="1">
        <v>6201</v>
      </c>
      <c r="B6204" s="1"/>
      <c r="C6204" s="1"/>
      <c r="D6204" s="1"/>
      <c r="E6204" s="6"/>
      <c r="F6204" s="1"/>
      <c r="G6204" s="1" t="str">
        <f>IF(ISNA(VLOOKUP($C6204,'DTEN TCAP Linkage deviceId'!$A$1:$A$20000,1,FALSE)),"No","Yes")</f>
        <v>No</v>
      </c>
      <c r="H6204" s="1" t="str">
        <f>IF(ISNA(VLOOKUP($C6204,'Provisioning Requester'!$F$3:$H$20000,2,FALSE)),"No","Yes")</f>
        <v>No</v>
      </c>
      <c r="I6204" s="1" t="str">
        <f>IF($H6204="Yes",VLOOKUP($C6204,'Provisioning Requester'!$F$3:$H$20000,3,FALSE),"-")</f>
        <v>-</v>
      </c>
      <c r="J6204" s="1" t="str">
        <f>IF(OR(D6204="SVCP", E6204="TRUE"), "No", IF(ISNA(VLOOKUP($C6204,'ProvResponder deviceId'!$A$1:$A$20000,1,FALSE)),"No","Yes"))</f>
        <v>No</v>
      </c>
      <c r="K6204" s="1" t="str">
        <f>IF($J6204="Yes",VLOOKUP($C6204,'ProvResponder deviceId'!$A$1:$C$20000,3,FALSE),"-")</f>
        <v>-</v>
      </c>
      <c r="L6204" s="1" t="str">
        <f t="shared" si="192"/>
        <v/>
      </c>
      <c r="M6204" s="1" t="str">
        <f t="shared" si="193"/>
        <v/>
      </c>
      <c r="N6204" s="1" t="str">
        <f>IF(ISBLANK($C6204),"",IF(ISNA(VLOOKUP($L6204,'result messages'!$H$3:$L$11,2,FALSE)),VLOOKUP($M6204,'result messages'!$H$3:$L$11,2,FALSE),VLOOKUP($L6204,'result messages'!$H$3:$L$11,2,FALSE)))</f>
        <v/>
      </c>
      <c r="O6204" s="1" t="str">
        <f>IF(ISBLANK($C6204),"",IF(ISNA(VLOOKUP($L6204,'result messages'!$H$3:$L$11,3,FALSE)),VLOOKUP($M6204,'result messages'!$H$3:$L$11,3,FALSE),VLOOKUP($L6204,'result messages'!$H$3:$L$11,3,FALSE)))</f>
        <v/>
      </c>
      <c r="P6204" s="1" t="str">
        <f>IF(ISBLANK($C6204),"",IF(ISNA(VLOOKUP($L6204,'result messages'!$H$3:$L$11,4,FALSE)),VLOOKUP($M6204,'result messages'!$H$3:$L$11,4,FALSE),VLOOKUP($L6204,'result messages'!$H$3:$L$11,4,FALSE)))</f>
        <v/>
      </c>
      <c r="Q6204" s="1" t="str">
        <f>IF(ISBLANK($C6204),"",IF(ISNA(VLOOKUP($L6204,'result messages'!$H$3:$L$11,5,FALSE)),VLOOKUP($M6204,'result messages'!$H$3:$L$11,5,FALSE),VLOOKUP($L6204,'result messages'!$H$3:$L$11,5,FALSE)))</f>
        <v/>
      </c>
    </row>
    <row r="6205" spans="1:17">
      <c r="A6205" s="1">
        <v>6202</v>
      </c>
      <c r="B6205" s="1"/>
      <c r="C6205" s="1"/>
      <c r="D6205" s="1"/>
      <c r="E6205" s="6"/>
      <c r="F6205" s="1"/>
      <c r="G6205" s="1" t="str">
        <f>IF(ISNA(VLOOKUP($C6205,'DTEN TCAP Linkage deviceId'!$A$1:$A$20000,1,FALSE)),"No","Yes")</f>
        <v>No</v>
      </c>
      <c r="H6205" s="1" t="str">
        <f>IF(ISNA(VLOOKUP($C6205,'Provisioning Requester'!$F$3:$H$20000,2,FALSE)),"No","Yes")</f>
        <v>No</v>
      </c>
      <c r="I6205" s="1" t="str">
        <f>IF($H6205="Yes",VLOOKUP($C6205,'Provisioning Requester'!$F$3:$H$20000,3,FALSE),"-")</f>
        <v>-</v>
      </c>
      <c r="J6205" s="1" t="str">
        <f>IF(OR(D6205="SVCP", E6205="TRUE"), "No", IF(ISNA(VLOOKUP($C6205,'ProvResponder deviceId'!$A$1:$A$20000,1,FALSE)),"No","Yes"))</f>
        <v>No</v>
      </c>
      <c r="K6205" s="1" t="str">
        <f>IF($J6205="Yes",VLOOKUP($C6205,'ProvResponder deviceId'!$A$1:$C$20000,3,FALSE),"-")</f>
        <v>-</v>
      </c>
      <c r="L6205" s="1" t="str">
        <f t="shared" si="192"/>
        <v/>
      </c>
      <c r="M6205" s="1" t="str">
        <f t="shared" si="193"/>
        <v/>
      </c>
      <c r="N6205" s="1" t="str">
        <f>IF(ISBLANK($C6205),"",IF(ISNA(VLOOKUP($L6205,'result messages'!$H$3:$L$11,2,FALSE)),VLOOKUP($M6205,'result messages'!$H$3:$L$11,2,FALSE),VLOOKUP($L6205,'result messages'!$H$3:$L$11,2,FALSE)))</f>
        <v/>
      </c>
      <c r="O6205" s="1" t="str">
        <f>IF(ISBLANK($C6205),"",IF(ISNA(VLOOKUP($L6205,'result messages'!$H$3:$L$11,3,FALSE)),VLOOKUP($M6205,'result messages'!$H$3:$L$11,3,FALSE),VLOOKUP($L6205,'result messages'!$H$3:$L$11,3,FALSE)))</f>
        <v/>
      </c>
      <c r="P6205" s="1" t="str">
        <f>IF(ISBLANK($C6205),"",IF(ISNA(VLOOKUP($L6205,'result messages'!$H$3:$L$11,4,FALSE)),VLOOKUP($M6205,'result messages'!$H$3:$L$11,4,FALSE),VLOOKUP($L6205,'result messages'!$H$3:$L$11,4,FALSE)))</f>
        <v/>
      </c>
      <c r="Q6205" s="1" t="str">
        <f>IF(ISBLANK($C6205),"",IF(ISNA(VLOOKUP($L6205,'result messages'!$H$3:$L$11,5,FALSE)),VLOOKUP($M6205,'result messages'!$H$3:$L$11,5,FALSE),VLOOKUP($L6205,'result messages'!$H$3:$L$11,5,FALSE)))</f>
        <v/>
      </c>
    </row>
    <row r="6206" spans="1:17">
      <c r="A6206" s="1">
        <v>6203</v>
      </c>
      <c r="B6206" s="1"/>
      <c r="C6206" s="1"/>
      <c r="D6206" s="1"/>
      <c r="E6206" s="6"/>
      <c r="F6206" s="1"/>
      <c r="G6206" s="1" t="str">
        <f>IF(ISNA(VLOOKUP($C6206,'DTEN TCAP Linkage deviceId'!$A$1:$A$20000,1,FALSE)),"No","Yes")</f>
        <v>No</v>
      </c>
      <c r="H6206" s="1" t="str">
        <f>IF(ISNA(VLOOKUP($C6206,'Provisioning Requester'!$F$3:$H$20000,2,FALSE)),"No","Yes")</f>
        <v>No</v>
      </c>
      <c r="I6206" s="1" t="str">
        <f>IF($H6206="Yes",VLOOKUP($C6206,'Provisioning Requester'!$F$3:$H$20000,3,FALSE),"-")</f>
        <v>-</v>
      </c>
      <c r="J6206" s="1" t="str">
        <f>IF(OR(D6206="SVCP", E6206="TRUE"), "No", IF(ISNA(VLOOKUP($C6206,'ProvResponder deviceId'!$A$1:$A$20000,1,FALSE)),"No","Yes"))</f>
        <v>No</v>
      </c>
      <c r="K6206" s="1" t="str">
        <f>IF($J6206="Yes",VLOOKUP($C6206,'ProvResponder deviceId'!$A$1:$C$20000,3,FALSE),"-")</f>
        <v>-</v>
      </c>
      <c r="L6206" s="1" t="str">
        <f t="shared" si="192"/>
        <v/>
      </c>
      <c r="M6206" s="1" t="str">
        <f t="shared" si="193"/>
        <v/>
      </c>
      <c r="N6206" s="1" t="str">
        <f>IF(ISBLANK($C6206),"",IF(ISNA(VLOOKUP($L6206,'result messages'!$H$3:$L$11,2,FALSE)),VLOOKUP($M6206,'result messages'!$H$3:$L$11,2,FALSE),VLOOKUP($L6206,'result messages'!$H$3:$L$11,2,FALSE)))</f>
        <v/>
      </c>
      <c r="O6206" s="1" t="str">
        <f>IF(ISBLANK($C6206),"",IF(ISNA(VLOOKUP($L6206,'result messages'!$H$3:$L$11,3,FALSE)),VLOOKUP($M6206,'result messages'!$H$3:$L$11,3,FALSE),VLOOKUP($L6206,'result messages'!$H$3:$L$11,3,FALSE)))</f>
        <v/>
      </c>
      <c r="P6206" s="1" t="str">
        <f>IF(ISBLANK($C6206),"",IF(ISNA(VLOOKUP($L6206,'result messages'!$H$3:$L$11,4,FALSE)),VLOOKUP($M6206,'result messages'!$H$3:$L$11,4,FALSE),VLOOKUP($L6206,'result messages'!$H$3:$L$11,4,FALSE)))</f>
        <v/>
      </c>
      <c r="Q6206" s="1" t="str">
        <f>IF(ISBLANK($C6206),"",IF(ISNA(VLOOKUP($L6206,'result messages'!$H$3:$L$11,5,FALSE)),VLOOKUP($M6206,'result messages'!$H$3:$L$11,5,FALSE),VLOOKUP($L6206,'result messages'!$H$3:$L$11,5,FALSE)))</f>
        <v/>
      </c>
    </row>
    <row r="6207" spans="1:17">
      <c r="A6207" s="1">
        <v>6204</v>
      </c>
      <c r="B6207" s="1"/>
      <c r="C6207" s="1"/>
      <c r="D6207" s="1"/>
      <c r="E6207" s="6"/>
      <c r="F6207" s="1"/>
      <c r="G6207" s="1" t="str">
        <f>IF(ISNA(VLOOKUP($C6207,'DTEN TCAP Linkage deviceId'!$A$1:$A$20000,1,FALSE)),"No","Yes")</f>
        <v>No</v>
      </c>
      <c r="H6207" s="1" t="str">
        <f>IF(ISNA(VLOOKUP($C6207,'Provisioning Requester'!$F$3:$H$20000,2,FALSE)),"No","Yes")</f>
        <v>No</v>
      </c>
      <c r="I6207" s="1" t="str">
        <f>IF($H6207="Yes",VLOOKUP($C6207,'Provisioning Requester'!$F$3:$H$20000,3,FALSE),"-")</f>
        <v>-</v>
      </c>
      <c r="J6207" s="1" t="str">
        <f>IF(OR(D6207="SVCP", E6207="TRUE"), "No", IF(ISNA(VLOOKUP($C6207,'ProvResponder deviceId'!$A$1:$A$20000,1,FALSE)),"No","Yes"))</f>
        <v>No</v>
      </c>
      <c r="K6207" s="1" t="str">
        <f>IF($J6207="Yes",VLOOKUP($C6207,'ProvResponder deviceId'!$A$1:$C$20000,3,FALSE),"-")</f>
        <v>-</v>
      </c>
      <c r="L6207" s="1" t="str">
        <f t="shared" si="192"/>
        <v/>
      </c>
      <c r="M6207" s="1" t="str">
        <f t="shared" si="193"/>
        <v/>
      </c>
      <c r="N6207" s="1" t="str">
        <f>IF(ISBLANK($C6207),"",IF(ISNA(VLOOKUP($L6207,'result messages'!$H$3:$L$11,2,FALSE)),VLOOKUP($M6207,'result messages'!$H$3:$L$11,2,FALSE),VLOOKUP($L6207,'result messages'!$H$3:$L$11,2,FALSE)))</f>
        <v/>
      </c>
      <c r="O6207" s="1" t="str">
        <f>IF(ISBLANK($C6207),"",IF(ISNA(VLOOKUP($L6207,'result messages'!$H$3:$L$11,3,FALSE)),VLOOKUP($M6207,'result messages'!$H$3:$L$11,3,FALSE),VLOOKUP($L6207,'result messages'!$H$3:$L$11,3,FALSE)))</f>
        <v/>
      </c>
      <c r="P6207" s="1" t="str">
        <f>IF(ISBLANK($C6207),"",IF(ISNA(VLOOKUP($L6207,'result messages'!$H$3:$L$11,4,FALSE)),VLOOKUP($M6207,'result messages'!$H$3:$L$11,4,FALSE),VLOOKUP($L6207,'result messages'!$H$3:$L$11,4,FALSE)))</f>
        <v/>
      </c>
      <c r="Q6207" s="1" t="str">
        <f>IF(ISBLANK($C6207),"",IF(ISNA(VLOOKUP($L6207,'result messages'!$H$3:$L$11,5,FALSE)),VLOOKUP($M6207,'result messages'!$H$3:$L$11,5,FALSE),VLOOKUP($L6207,'result messages'!$H$3:$L$11,5,FALSE)))</f>
        <v/>
      </c>
    </row>
    <row r="6208" spans="1:17">
      <c r="A6208" s="1">
        <v>6205</v>
      </c>
      <c r="B6208" s="1"/>
      <c r="C6208" s="1"/>
      <c r="D6208" s="1"/>
      <c r="E6208" s="6"/>
      <c r="F6208" s="1"/>
      <c r="G6208" s="1" t="str">
        <f>IF(ISNA(VLOOKUP($C6208,'DTEN TCAP Linkage deviceId'!$A$1:$A$20000,1,FALSE)),"No","Yes")</f>
        <v>No</v>
      </c>
      <c r="H6208" s="1" t="str">
        <f>IF(ISNA(VLOOKUP($C6208,'Provisioning Requester'!$F$3:$H$20000,2,FALSE)),"No","Yes")</f>
        <v>No</v>
      </c>
      <c r="I6208" s="1" t="str">
        <f>IF($H6208="Yes",VLOOKUP($C6208,'Provisioning Requester'!$F$3:$H$20000,3,FALSE),"-")</f>
        <v>-</v>
      </c>
      <c r="J6208" s="1" t="str">
        <f>IF(OR(D6208="SVCP", E6208="TRUE"), "No", IF(ISNA(VLOOKUP($C6208,'ProvResponder deviceId'!$A$1:$A$20000,1,FALSE)),"No","Yes"))</f>
        <v>No</v>
      </c>
      <c r="K6208" s="1" t="str">
        <f>IF($J6208="Yes",VLOOKUP($C6208,'ProvResponder deviceId'!$A$1:$C$20000,3,FALSE),"-")</f>
        <v>-</v>
      </c>
      <c r="L6208" s="1" t="str">
        <f t="shared" si="192"/>
        <v/>
      </c>
      <c r="M6208" s="1" t="str">
        <f t="shared" si="193"/>
        <v/>
      </c>
      <c r="N6208" s="1" t="str">
        <f>IF(ISBLANK($C6208),"",IF(ISNA(VLOOKUP($L6208,'result messages'!$H$3:$L$11,2,FALSE)),VLOOKUP($M6208,'result messages'!$H$3:$L$11,2,FALSE),VLOOKUP($L6208,'result messages'!$H$3:$L$11,2,FALSE)))</f>
        <v/>
      </c>
      <c r="O6208" s="1" t="str">
        <f>IF(ISBLANK($C6208),"",IF(ISNA(VLOOKUP($L6208,'result messages'!$H$3:$L$11,3,FALSE)),VLOOKUP($M6208,'result messages'!$H$3:$L$11,3,FALSE),VLOOKUP($L6208,'result messages'!$H$3:$L$11,3,FALSE)))</f>
        <v/>
      </c>
      <c r="P6208" s="1" t="str">
        <f>IF(ISBLANK($C6208),"",IF(ISNA(VLOOKUP($L6208,'result messages'!$H$3:$L$11,4,FALSE)),VLOOKUP($M6208,'result messages'!$H$3:$L$11,4,FALSE),VLOOKUP($L6208,'result messages'!$H$3:$L$11,4,FALSE)))</f>
        <v/>
      </c>
      <c r="Q6208" s="1" t="str">
        <f>IF(ISBLANK($C6208),"",IF(ISNA(VLOOKUP($L6208,'result messages'!$H$3:$L$11,5,FALSE)),VLOOKUP($M6208,'result messages'!$H$3:$L$11,5,FALSE),VLOOKUP($L6208,'result messages'!$H$3:$L$11,5,FALSE)))</f>
        <v/>
      </c>
    </row>
    <row r="6209" spans="1:17">
      <c r="A6209" s="1">
        <v>6206</v>
      </c>
      <c r="B6209" s="1"/>
      <c r="C6209" s="1"/>
      <c r="D6209" s="1"/>
      <c r="E6209" s="6"/>
      <c r="F6209" s="1"/>
      <c r="G6209" s="1" t="str">
        <f>IF(ISNA(VLOOKUP($C6209,'DTEN TCAP Linkage deviceId'!$A$1:$A$20000,1,FALSE)),"No","Yes")</f>
        <v>No</v>
      </c>
      <c r="H6209" s="1" t="str">
        <f>IF(ISNA(VLOOKUP($C6209,'Provisioning Requester'!$F$3:$H$20000,2,FALSE)),"No","Yes")</f>
        <v>No</v>
      </c>
      <c r="I6209" s="1" t="str">
        <f>IF($H6209="Yes",VLOOKUP($C6209,'Provisioning Requester'!$F$3:$H$20000,3,FALSE),"-")</f>
        <v>-</v>
      </c>
      <c r="J6209" s="1" t="str">
        <f>IF(OR(D6209="SVCP", E6209="TRUE"), "No", IF(ISNA(VLOOKUP($C6209,'ProvResponder deviceId'!$A$1:$A$20000,1,FALSE)),"No","Yes"))</f>
        <v>No</v>
      </c>
      <c r="K6209" s="1" t="str">
        <f>IF($J6209="Yes",VLOOKUP($C6209,'ProvResponder deviceId'!$A$1:$C$20000,3,FALSE),"-")</f>
        <v>-</v>
      </c>
      <c r="L6209" s="1" t="str">
        <f t="shared" si="192"/>
        <v/>
      </c>
      <c r="M6209" s="1" t="str">
        <f t="shared" si="193"/>
        <v/>
      </c>
      <c r="N6209" s="1" t="str">
        <f>IF(ISBLANK($C6209),"",IF(ISNA(VLOOKUP($L6209,'result messages'!$H$3:$L$11,2,FALSE)),VLOOKUP($M6209,'result messages'!$H$3:$L$11,2,FALSE),VLOOKUP($L6209,'result messages'!$H$3:$L$11,2,FALSE)))</f>
        <v/>
      </c>
      <c r="O6209" s="1" t="str">
        <f>IF(ISBLANK($C6209),"",IF(ISNA(VLOOKUP($L6209,'result messages'!$H$3:$L$11,3,FALSE)),VLOOKUP($M6209,'result messages'!$H$3:$L$11,3,FALSE),VLOOKUP($L6209,'result messages'!$H$3:$L$11,3,FALSE)))</f>
        <v/>
      </c>
      <c r="P6209" s="1" t="str">
        <f>IF(ISBLANK($C6209),"",IF(ISNA(VLOOKUP($L6209,'result messages'!$H$3:$L$11,4,FALSE)),VLOOKUP($M6209,'result messages'!$H$3:$L$11,4,FALSE),VLOOKUP($L6209,'result messages'!$H$3:$L$11,4,FALSE)))</f>
        <v/>
      </c>
      <c r="Q6209" s="1" t="str">
        <f>IF(ISBLANK($C6209),"",IF(ISNA(VLOOKUP($L6209,'result messages'!$H$3:$L$11,5,FALSE)),VLOOKUP($M6209,'result messages'!$H$3:$L$11,5,FALSE),VLOOKUP($L6209,'result messages'!$H$3:$L$11,5,FALSE)))</f>
        <v/>
      </c>
    </row>
    <row r="6210" spans="1:17">
      <c r="A6210" s="1">
        <v>6207</v>
      </c>
      <c r="B6210" s="1"/>
      <c r="C6210" s="1"/>
      <c r="D6210" s="1"/>
      <c r="E6210" s="6"/>
      <c r="F6210" s="1"/>
      <c r="G6210" s="1" t="str">
        <f>IF(ISNA(VLOOKUP($C6210,'DTEN TCAP Linkage deviceId'!$A$1:$A$20000,1,FALSE)),"No","Yes")</f>
        <v>No</v>
      </c>
      <c r="H6210" s="1" t="str">
        <f>IF(ISNA(VLOOKUP($C6210,'Provisioning Requester'!$F$3:$H$20000,2,FALSE)),"No","Yes")</f>
        <v>No</v>
      </c>
      <c r="I6210" s="1" t="str">
        <f>IF($H6210="Yes",VLOOKUP($C6210,'Provisioning Requester'!$F$3:$H$20000,3,FALSE),"-")</f>
        <v>-</v>
      </c>
      <c r="J6210" s="1" t="str">
        <f>IF(OR(D6210="SVCP", E6210="TRUE"), "No", IF(ISNA(VLOOKUP($C6210,'ProvResponder deviceId'!$A$1:$A$20000,1,FALSE)),"No","Yes"))</f>
        <v>No</v>
      </c>
      <c r="K6210" s="1" t="str">
        <f>IF($J6210="Yes",VLOOKUP($C6210,'ProvResponder deviceId'!$A$1:$C$20000,3,FALSE),"-")</f>
        <v>-</v>
      </c>
      <c r="L6210" s="1" t="str">
        <f t="shared" si="192"/>
        <v/>
      </c>
      <c r="M6210" s="1" t="str">
        <f t="shared" si="193"/>
        <v/>
      </c>
      <c r="N6210" s="1" t="str">
        <f>IF(ISBLANK($C6210),"",IF(ISNA(VLOOKUP($L6210,'result messages'!$H$3:$L$11,2,FALSE)),VLOOKUP($M6210,'result messages'!$H$3:$L$11,2,FALSE),VLOOKUP($L6210,'result messages'!$H$3:$L$11,2,FALSE)))</f>
        <v/>
      </c>
      <c r="O6210" s="1" t="str">
        <f>IF(ISBLANK($C6210),"",IF(ISNA(VLOOKUP($L6210,'result messages'!$H$3:$L$11,3,FALSE)),VLOOKUP($M6210,'result messages'!$H$3:$L$11,3,FALSE),VLOOKUP($L6210,'result messages'!$H$3:$L$11,3,FALSE)))</f>
        <v/>
      </c>
      <c r="P6210" s="1" t="str">
        <f>IF(ISBLANK($C6210),"",IF(ISNA(VLOOKUP($L6210,'result messages'!$H$3:$L$11,4,FALSE)),VLOOKUP($M6210,'result messages'!$H$3:$L$11,4,FALSE),VLOOKUP($L6210,'result messages'!$H$3:$L$11,4,FALSE)))</f>
        <v/>
      </c>
      <c r="Q6210" s="1" t="str">
        <f>IF(ISBLANK($C6210),"",IF(ISNA(VLOOKUP($L6210,'result messages'!$H$3:$L$11,5,FALSE)),VLOOKUP($M6210,'result messages'!$H$3:$L$11,5,FALSE),VLOOKUP($L6210,'result messages'!$H$3:$L$11,5,FALSE)))</f>
        <v/>
      </c>
    </row>
    <row r="6211" spans="1:17">
      <c r="A6211" s="1">
        <v>6208</v>
      </c>
      <c r="B6211" s="1"/>
      <c r="C6211" s="1"/>
      <c r="D6211" s="1"/>
      <c r="E6211" s="6"/>
      <c r="F6211" s="1"/>
      <c r="G6211" s="1" t="str">
        <f>IF(ISNA(VLOOKUP($C6211,'DTEN TCAP Linkage deviceId'!$A$1:$A$20000,1,FALSE)),"No","Yes")</f>
        <v>No</v>
      </c>
      <c r="H6211" s="1" t="str">
        <f>IF(ISNA(VLOOKUP($C6211,'Provisioning Requester'!$F$3:$H$20000,2,FALSE)),"No","Yes")</f>
        <v>No</v>
      </c>
      <c r="I6211" s="1" t="str">
        <f>IF($H6211="Yes",VLOOKUP($C6211,'Provisioning Requester'!$F$3:$H$20000,3,FALSE),"-")</f>
        <v>-</v>
      </c>
      <c r="J6211" s="1" t="str">
        <f>IF(OR(D6211="SVCP", E6211="TRUE"), "No", IF(ISNA(VLOOKUP($C6211,'ProvResponder deviceId'!$A$1:$A$20000,1,FALSE)),"No","Yes"))</f>
        <v>No</v>
      </c>
      <c r="K6211" s="1" t="str">
        <f>IF($J6211="Yes",VLOOKUP($C6211,'ProvResponder deviceId'!$A$1:$C$20000,3,FALSE),"-")</f>
        <v>-</v>
      </c>
      <c r="L6211" s="1" t="str">
        <f t="shared" si="192"/>
        <v/>
      </c>
      <c r="M6211" s="1" t="str">
        <f t="shared" si="193"/>
        <v/>
      </c>
      <c r="N6211" s="1" t="str">
        <f>IF(ISBLANK($C6211),"",IF(ISNA(VLOOKUP($L6211,'result messages'!$H$3:$L$11,2,FALSE)),VLOOKUP($M6211,'result messages'!$H$3:$L$11,2,FALSE),VLOOKUP($L6211,'result messages'!$H$3:$L$11,2,FALSE)))</f>
        <v/>
      </c>
      <c r="O6211" s="1" t="str">
        <f>IF(ISBLANK($C6211),"",IF(ISNA(VLOOKUP($L6211,'result messages'!$H$3:$L$11,3,FALSE)),VLOOKUP($M6211,'result messages'!$H$3:$L$11,3,FALSE),VLOOKUP($L6211,'result messages'!$H$3:$L$11,3,FALSE)))</f>
        <v/>
      </c>
      <c r="P6211" s="1" t="str">
        <f>IF(ISBLANK($C6211),"",IF(ISNA(VLOOKUP($L6211,'result messages'!$H$3:$L$11,4,FALSE)),VLOOKUP($M6211,'result messages'!$H$3:$L$11,4,FALSE),VLOOKUP($L6211,'result messages'!$H$3:$L$11,4,FALSE)))</f>
        <v/>
      </c>
      <c r="Q6211" s="1" t="str">
        <f>IF(ISBLANK($C6211),"",IF(ISNA(VLOOKUP($L6211,'result messages'!$H$3:$L$11,5,FALSE)),VLOOKUP($M6211,'result messages'!$H$3:$L$11,5,FALSE),VLOOKUP($L6211,'result messages'!$H$3:$L$11,5,FALSE)))</f>
        <v/>
      </c>
    </row>
    <row r="6212" spans="1:17">
      <c r="A6212" s="1">
        <v>6209</v>
      </c>
      <c r="B6212" s="1"/>
      <c r="C6212" s="1"/>
      <c r="D6212" s="1"/>
      <c r="E6212" s="6"/>
      <c r="F6212" s="1"/>
      <c r="G6212" s="1" t="str">
        <f>IF(ISNA(VLOOKUP($C6212,'DTEN TCAP Linkage deviceId'!$A$1:$A$20000,1,FALSE)),"No","Yes")</f>
        <v>No</v>
      </c>
      <c r="H6212" s="1" t="str">
        <f>IF(ISNA(VLOOKUP($C6212,'Provisioning Requester'!$F$3:$H$20000,2,FALSE)),"No","Yes")</f>
        <v>No</v>
      </c>
      <c r="I6212" s="1" t="str">
        <f>IF($H6212="Yes",VLOOKUP($C6212,'Provisioning Requester'!$F$3:$H$20000,3,FALSE),"-")</f>
        <v>-</v>
      </c>
      <c r="J6212" s="1" t="str">
        <f>IF(OR(D6212="SVCP", E6212="TRUE"), "No", IF(ISNA(VLOOKUP($C6212,'ProvResponder deviceId'!$A$1:$A$20000,1,FALSE)),"No","Yes"))</f>
        <v>No</v>
      </c>
      <c r="K6212" s="1" t="str">
        <f>IF($J6212="Yes",VLOOKUP($C6212,'ProvResponder deviceId'!$A$1:$C$20000,3,FALSE),"-")</f>
        <v>-</v>
      </c>
      <c r="L6212" s="1" t="str">
        <f t="shared" si="192"/>
        <v/>
      </c>
      <c r="M6212" s="1" t="str">
        <f t="shared" si="193"/>
        <v/>
      </c>
      <c r="N6212" s="1" t="str">
        <f>IF(ISBLANK($C6212),"",IF(ISNA(VLOOKUP($L6212,'result messages'!$H$3:$L$11,2,FALSE)),VLOOKUP($M6212,'result messages'!$H$3:$L$11,2,FALSE),VLOOKUP($L6212,'result messages'!$H$3:$L$11,2,FALSE)))</f>
        <v/>
      </c>
      <c r="O6212" s="1" t="str">
        <f>IF(ISBLANK($C6212),"",IF(ISNA(VLOOKUP($L6212,'result messages'!$H$3:$L$11,3,FALSE)),VLOOKUP($M6212,'result messages'!$H$3:$L$11,3,FALSE),VLOOKUP($L6212,'result messages'!$H$3:$L$11,3,FALSE)))</f>
        <v/>
      </c>
      <c r="P6212" s="1" t="str">
        <f>IF(ISBLANK($C6212),"",IF(ISNA(VLOOKUP($L6212,'result messages'!$H$3:$L$11,4,FALSE)),VLOOKUP($M6212,'result messages'!$H$3:$L$11,4,FALSE),VLOOKUP($L6212,'result messages'!$H$3:$L$11,4,FALSE)))</f>
        <v/>
      </c>
      <c r="Q6212" s="1" t="str">
        <f>IF(ISBLANK($C6212),"",IF(ISNA(VLOOKUP($L6212,'result messages'!$H$3:$L$11,5,FALSE)),VLOOKUP($M6212,'result messages'!$H$3:$L$11,5,FALSE),VLOOKUP($L6212,'result messages'!$H$3:$L$11,5,FALSE)))</f>
        <v/>
      </c>
    </row>
    <row r="6213" spans="1:17">
      <c r="A6213" s="1">
        <v>6210</v>
      </c>
      <c r="B6213" s="1"/>
      <c r="C6213" s="1"/>
      <c r="D6213" s="1"/>
      <c r="E6213" s="6"/>
      <c r="F6213" s="1"/>
      <c r="G6213" s="1" t="str">
        <f>IF(ISNA(VLOOKUP($C6213,'DTEN TCAP Linkage deviceId'!$A$1:$A$20000,1,FALSE)),"No","Yes")</f>
        <v>No</v>
      </c>
      <c r="H6213" s="1" t="str">
        <f>IF(ISNA(VLOOKUP($C6213,'Provisioning Requester'!$F$3:$H$20000,2,FALSE)),"No","Yes")</f>
        <v>No</v>
      </c>
      <c r="I6213" s="1" t="str">
        <f>IF($H6213="Yes",VLOOKUP($C6213,'Provisioning Requester'!$F$3:$H$20000,3,FALSE),"-")</f>
        <v>-</v>
      </c>
      <c r="J6213" s="1" t="str">
        <f>IF(OR(D6213="SVCP", E6213="TRUE"), "No", IF(ISNA(VLOOKUP($C6213,'ProvResponder deviceId'!$A$1:$A$20000,1,FALSE)),"No","Yes"))</f>
        <v>No</v>
      </c>
      <c r="K6213" s="1" t="str">
        <f>IF($J6213="Yes",VLOOKUP($C6213,'ProvResponder deviceId'!$A$1:$C$20000,3,FALSE),"-")</f>
        <v>-</v>
      </c>
      <c r="L6213" s="1" t="str">
        <f t="shared" ref="L6213:L6276" si="194">IF(ISBLANK($C6213),"",$D6213&amp;$E6213&amp;$G6213&amp;$H6213&amp;$I6213&amp;$J6213&amp;$K6213)</f>
        <v/>
      </c>
      <c r="M6213" s="1" t="str">
        <f t="shared" ref="M6213:M6276" si="195">IF(ISBLANK($C6213),"",$D6213&amp;$E6213&amp;$G6213&amp;$H6213&amp;$I6213&amp;$J6213&amp;"other")</f>
        <v/>
      </c>
      <c r="N6213" s="1" t="str">
        <f>IF(ISBLANK($C6213),"",IF(ISNA(VLOOKUP($L6213,'result messages'!$H$3:$L$11,2,FALSE)),VLOOKUP($M6213,'result messages'!$H$3:$L$11,2,FALSE),VLOOKUP($L6213,'result messages'!$H$3:$L$11,2,FALSE)))</f>
        <v/>
      </c>
      <c r="O6213" s="1" t="str">
        <f>IF(ISBLANK($C6213),"",IF(ISNA(VLOOKUP($L6213,'result messages'!$H$3:$L$11,3,FALSE)),VLOOKUP($M6213,'result messages'!$H$3:$L$11,3,FALSE),VLOOKUP($L6213,'result messages'!$H$3:$L$11,3,FALSE)))</f>
        <v/>
      </c>
      <c r="P6213" s="1" t="str">
        <f>IF(ISBLANK($C6213),"",IF(ISNA(VLOOKUP($L6213,'result messages'!$H$3:$L$11,4,FALSE)),VLOOKUP($M6213,'result messages'!$H$3:$L$11,4,FALSE),VLOOKUP($L6213,'result messages'!$H$3:$L$11,4,FALSE)))</f>
        <v/>
      </c>
      <c r="Q6213" s="1" t="str">
        <f>IF(ISBLANK($C6213),"",IF(ISNA(VLOOKUP($L6213,'result messages'!$H$3:$L$11,5,FALSE)),VLOOKUP($M6213,'result messages'!$H$3:$L$11,5,FALSE),VLOOKUP($L6213,'result messages'!$H$3:$L$11,5,FALSE)))</f>
        <v/>
      </c>
    </row>
    <row r="6214" spans="1:17">
      <c r="A6214" s="1">
        <v>6211</v>
      </c>
      <c r="B6214" s="1"/>
      <c r="C6214" s="1"/>
      <c r="D6214" s="1"/>
      <c r="E6214" s="6"/>
      <c r="F6214" s="1"/>
      <c r="G6214" s="1" t="str">
        <f>IF(ISNA(VLOOKUP($C6214,'DTEN TCAP Linkage deviceId'!$A$1:$A$20000,1,FALSE)),"No","Yes")</f>
        <v>No</v>
      </c>
      <c r="H6214" s="1" t="str">
        <f>IF(ISNA(VLOOKUP($C6214,'Provisioning Requester'!$F$3:$H$20000,2,FALSE)),"No","Yes")</f>
        <v>No</v>
      </c>
      <c r="I6214" s="1" t="str">
        <f>IF($H6214="Yes",VLOOKUP($C6214,'Provisioning Requester'!$F$3:$H$20000,3,FALSE),"-")</f>
        <v>-</v>
      </c>
      <c r="J6214" s="1" t="str">
        <f>IF(OR(D6214="SVCP", E6214="TRUE"), "No", IF(ISNA(VLOOKUP($C6214,'ProvResponder deviceId'!$A$1:$A$20000,1,FALSE)),"No","Yes"))</f>
        <v>No</v>
      </c>
      <c r="K6214" s="1" t="str">
        <f>IF($J6214="Yes",VLOOKUP($C6214,'ProvResponder deviceId'!$A$1:$C$20000,3,FALSE),"-")</f>
        <v>-</v>
      </c>
      <c r="L6214" s="1" t="str">
        <f t="shared" si="194"/>
        <v/>
      </c>
      <c r="M6214" s="1" t="str">
        <f t="shared" si="195"/>
        <v/>
      </c>
      <c r="N6214" s="1" t="str">
        <f>IF(ISBLANK($C6214),"",IF(ISNA(VLOOKUP($L6214,'result messages'!$H$3:$L$11,2,FALSE)),VLOOKUP($M6214,'result messages'!$H$3:$L$11,2,FALSE),VLOOKUP($L6214,'result messages'!$H$3:$L$11,2,FALSE)))</f>
        <v/>
      </c>
      <c r="O6214" s="1" t="str">
        <f>IF(ISBLANK($C6214),"",IF(ISNA(VLOOKUP($L6214,'result messages'!$H$3:$L$11,3,FALSE)),VLOOKUP($M6214,'result messages'!$H$3:$L$11,3,FALSE),VLOOKUP($L6214,'result messages'!$H$3:$L$11,3,FALSE)))</f>
        <v/>
      </c>
      <c r="P6214" s="1" t="str">
        <f>IF(ISBLANK($C6214),"",IF(ISNA(VLOOKUP($L6214,'result messages'!$H$3:$L$11,4,FALSE)),VLOOKUP($M6214,'result messages'!$H$3:$L$11,4,FALSE),VLOOKUP($L6214,'result messages'!$H$3:$L$11,4,FALSE)))</f>
        <v/>
      </c>
      <c r="Q6214" s="1" t="str">
        <f>IF(ISBLANK($C6214),"",IF(ISNA(VLOOKUP($L6214,'result messages'!$H$3:$L$11,5,FALSE)),VLOOKUP($M6214,'result messages'!$H$3:$L$11,5,FALSE),VLOOKUP($L6214,'result messages'!$H$3:$L$11,5,FALSE)))</f>
        <v/>
      </c>
    </row>
    <row r="6215" spans="1:17">
      <c r="A6215" s="1">
        <v>6212</v>
      </c>
      <c r="B6215" s="1"/>
      <c r="C6215" s="1"/>
      <c r="D6215" s="1"/>
      <c r="E6215" s="6"/>
      <c r="F6215" s="1"/>
      <c r="G6215" s="1" t="str">
        <f>IF(ISNA(VLOOKUP($C6215,'DTEN TCAP Linkage deviceId'!$A$1:$A$20000,1,FALSE)),"No","Yes")</f>
        <v>No</v>
      </c>
      <c r="H6215" s="1" t="str">
        <f>IF(ISNA(VLOOKUP($C6215,'Provisioning Requester'!$F$3:$H$20000,2,FALSE)),"No","Yes")</f>
        <v>No</v>
      </c>
      <c r="I6215" s="1" t="str">
        <f>IF($H6215="Yes",VLOOKUP($C6215,'Provisioning Requester'!$F$3:$H$20000,3,FALSE),"-")</f>
        <v>-</v>
      </c>
      <c r="J6215" s="1" t="str">
        <f>IF(OR(D6215="SVCP", E6215="TRUE"), "No", IF(ISNA(VLOOKUP($C6215,'ProvResponder deviceId'!$A$1:$A$20000,1,FALSE)),"No","Yes"))</f>
        <v>No</v>
      </c>
      <c r="K6215" s="1" t="str">
        <f>IF($J6215="Yes",VLOOKUP($C6215,'ProvResponder deviceId'!$A$1:$C$20000,3,FALSE),"-")</f>
        <v>-</v>
      </c>
      <c r="L6215" s="1" t="str">
        <f t="shared" si="194"/>
        <v/>
      </c>
      <c r="M6215" s="1" t="str">
        <f t="shared" si="195"/>
        <v/>
      </c>
      <c r="N6215" s="1" t="str">
        <f>IF(ISBLANK($C6215),"",IF(ISNA(VLOOKUP($L6215,'result messages'!$H$3:$L$11,2,FALSE)),VLOOKUP($M6215,'result messages'!$H$3:$L$11,2,FALSE),VLOOKUP($L6215,'result messages'!$H$3:$L$11,2,FALSE)))</f>
        <v/>
      </c>
      <c r="O6215" s="1" t="str">
        <f>IF(ISBLANK($C6215),"",IF(ISNA(VLOOKUP($L6215,'result messages'!$H$3:$L$11,3,FALSE)),VLOOKUP($M6215,'result messages'!$H$3:$L$11,3,FALSE),VLOOKUP($L6215,'result messages'!$H$3:$L$11,3,FALSE)))</f>
        <v/>
      </c>
      <c r="P6215" s="1" t="str">
        <f>IF(ISBLANK($C6215),"",IF(ISNA(VLOOKUP($L6215,'result messages'!$H$3:$L$11,4,FALSE)),VLOOKUP($M6215,'result messages'!$H$3:$L$11,4,FALSE),VLOOKUP($L6215,'result messages'!$H$3:$L$11,4,FALSE)))</f>
        <v/>
      </c>
      <c r="Q6215" s="1" t="str">
        <f>IF(ISBLANK($C6215),"",IF(ISNA(VLOOKUP($L6215,'result messages'!$H$3:$L$11,5,FALSE)),VLOOKUP($M6215,'result messages'!$H$3:$L$11,5,FALSE),VLOOKUP($L6215,'result messages'!$H$3:$L$11,5,FALSE)))</f>
        <v/>
      </c>
    </row>
    <row r="6216" spans="1:17">
      <c r="A6216" s="1">
        <v>6213</v>
      </c>
      <c r="B6216" s="1"/>
      <c r="C6216" s="1"/>
      <c r="D6216" s="1"/>
      <c r="E6216" s="6"/>
      <c r="F6216" s="1"/>
      <c r="G6216" s="1" t="str">
        <f>IF(ISNA(VLOOKUP($C6216,'DTEN TCAP Linkage deviceId'!$A$1:$A$20000,1,FALSE)),"No","Yes")</f>
        <v>No</v>
      </c>
      <c r="H6216" s="1" t="str">
        <f>IF(ISNA(VLOOKUP($C6216,'Provisioning Requester'!$F$3:$H$20000,2,FALSE)),"No","Yes")</f>
        <v>No</v>
      </c>
      <c r="I6216" s="1" t="str">
        <f>IF($H6216="Yes",VLOOKUP($C6216,'Provisioning Requester'!$F$3:$H$20000,3,FALSE),"-")</f>
        <v>-</v>
      </c>
      <c r="J6216" s="1" t="str">
        <f>IF(OR(D6216="SVCP", E6216="TRUE"), "No", IF(ISNA(VLOOKUP($C6216,'ProvResponder deviceId'!$A$1:$A$20000,1,FALSE)),"No","Yes"))</f>
        <v>No</v>
      </c>
      <c r="K6216" s="1" t="str">
        <f>IF($J6216="Yes",VLOOKUP($C6216,'ProvResponder deviceId'!$A$1:$C$20000,3,FALSE),"-")</f>
        <v>-</v>
      </c>
      <c r="L6216" s="1" t="str">
        <f t="shared" si="194"/>
        <v/>
      </c>
      <c r="M6216" s="1" t="str">
        <f t="shared" si="195"/>
        <v/>
      </c>
      <c r="N6216" s="1" t="str">
        <f>IF(ISBLANK($C6216),"",IF(ISNA(VLOOKUP($L6216,'result messages'!$H$3:$L$11,2,FALSE)),VLOOKUP($M6216,'result messages'!$H$3:$L$11,2,FALSE),VLOOKUP($L6216,'result messages'!$H$3:$L$11,2,FALSE)))</f>
        <v/>
      </c>
      <c r="O6216" s="1" t="str">
        <f>IF(ISBLANK($C6216),"",IF(ISNA(VLOOKUP($L6216,'result messages'!$H$3:$L$11,3,FALSE)),VLOOKUP($M6216,'result messages'!$H$3:$L$11,3,FALSE),VLOOKUP($L6216,'result messages'!$H$3:$L$11,3,FALSE)))</f>
        <v/>
      </c>
      <c r="P6216" s="1" t="str">
        <f>IF(ISBLANK($C6216),"",IF(ISNA(VLOOKUP($L6216,'result messages'!$H$3:$L$11,4,FALSE)),VLOOKUP($M6216,'result messages'!$H$3:$L$11,4,FALSE),VLOOKUP($L6216,'result messages'!$H$3:$L$11,4,FALSE)))</f>
        <v/>
      </c>
      <c r="Q6216" s="1" t="str">
        <f>IF(ISBLANK($C6216),"",IF(ISNA(VLOOKUP($L6216,'result messages'!$H$3:$L$11,5,FALSE)),VLOOKUP($M6216,'result messages'!$H$3:$L$11,5,FALSE),VLOOKUP($L6216,'result messages'!$H$3:$L$11,5,FALSE)))</f>
        <v/>
      </c>
    </row>
    <row r="6217" spans="1:17">
      <c r="A6217" s="1">
        <v>6214</v>
      </c>
      <c r="B6217" s="1"/>
      <c r="C6217" s="1"/>
      <c r="D6217" s="1"/>
      <c r="E6217" s="6"/>
      <c r="F6217" s="1"/>
      <c r="G6217" s="1" t="str">
        <f>IF(ISNA(VLOOKUP($C6217,'DTEN TCAP Linkage deviceId'!$A$1:$A$20000,1,FALSE)),"No","Yes")</f>
        <v>No</v>
      </c>
      <c r="H6217" s="1" t="str">
        <f>IF(ISNA(VLOOKUP($C6217,'Provisioning Requester'!$F$3:$H$20000,2,FALSE)),"No","Yes")</f>
        <v>No</v>
      </c>
      <c r="I6217" s="1" t="str">
        <f>IF($H6217="Yes",VLOOKUP($C6217,'Provisioning Requester'!$F$3:$H$20000,3,FALSE),"-")</f>
        <v>-</v>
      </c>
      <c r="J6217" s="1" t="str">
        <f>IF(OR(D6217="SVCP", E6217="TRUE"), "No", IF(ISNA(VLOOKUP($C6217,'ProvResponder deviceId'!$A$1:$A$20000,1,FALSE)),"No","Yes"))</f>
        <v>No</v>
      </c>
      <c r="K6217" s="1" t="str">
        <f>IF($J6217="Yes",VLOOKUP($C6217,'ProvResponder deviceId'!$A$1:$C$20000,3,FALSE),"-")</f>
        <v>-</v>
      </c>
      <c r="L6217" s="1" t="str">
        <f t="shared" si="194"/>
        <v/>
      </c>
      <c r="M6217" s="1" t="str">
        <f t="shared" si="195"/>
        <v/>
      </c>
      <c r="N6217" s="1" t="str">
        <f>IF(ISBLANK($C6217),"",IF(ISNA(VLOOKUP($L6217,'result messages'!$H$3:$L$11,2,FALSE)),VLOOKUP($M6217,'result messages'!$H$3:$L$11,2,FALSE),VLOOKUP($L6217,'result messages'!$H$3:$L$11,2,FALSE)))</f>
        <v/>
      </c>
      <c r="O6217" s="1" t="str">
        <f>IF(ISBLANK($C6217),"",IF(ISNA(VLOOKUP($L6217,'result messages'!$H$3:$L$11,3,FALSE)),VLOOKUP($M6217,'result messages'!$H$3:$L$11,3,FALSE),VLOOKUP($L6217,'result messages'!$H$3:$L$11,3,FALSE)))</f>
        <v/>
      </c>
      <c r="P6217" s="1" t="str">
        <f>IF(ISBLANK($C6217),"",IF(ISNA(VLOOKUP($L6217,'result messages'!$H$3:$L$11,4,FALSE)),VLOOKUP($M6217,'result messages'!$H$3:$L$11,4,FALSE),VLOOKUP($L6217,'result messages'!$H$3:$L$11,4,FALSE)))</f>
        <v/>
      </c>
      <c r="Q6217" s="1" t="str">
        <f>IF(ISBLANK($C6217),"",IF(ISNA(VLOOKUP($L6217,'result messages'!$H$3:$L$11,5,FALSE)),VLOOKUP($M6217,'result messages'!$H$3:$L$11,5,FALSE),VLOOKUP($L6217,'result messages'!$H$3:$L$11,5,FALSE)))</f>
        <v/>
      </c>
    </row>
    <row r="6218" spans="1:17">
      <c r="A6218" s="1">
        <v>6215</v>
      </c>
      <c r="B6218" s="1"/>
      <c r="C6218" s="1"/>
      <c r="D6218" s="1"/>
      <c r="E6218" s="6"/>
      <c r="F6218" s="1"/>
      <c r="G6218" s="1" t="str">
        <f>IF(ISNA(VLOOKUP($C6218,'DTEN TCAP Linkage deviceId'!$A$1:$A$20000,1,FALSE)),"No","Yes")</f>
        <v>No</v>
      </c>
      <c r="H6218" s="1" t="str">
        <f>IF(ISNA(VLOOKUP($C6218,'Provisioning Requester'!$F$3:$H$20000,2,FALSE)),"No","Yes")</f>
        <v>No</v>
      </c>
      <c r="I6218" s="1" t="str">
        <f>IF($H6218="Yes",VLOOKUP($C6218,'Provisioning Requester'!$F$3:$H$20000,3,FALSE),"-")</f>
        <v>-</v>
      </c>
      <c r="J6218" s="1" t="str">
        <f>IF(OR(D6218="SVCP", E6218="TRUE"), "No", IF(ISNA(VLOOKUP($C6218,'ProvResponder deviceId'!$A$1:$A$20000,1,FALSE)),"No","Yes"))</f>
        <v>No</v>
      </c>
      <c r="K6218" s="1" t="str">
        <f>IF($J6218="Yes",VLOOKUP($C6218,'ProvResponder deviceId'!$A$1:$C$20000,3,FALSE),"-")</f>
        <v>-</v>
      </c>
      <c r="L6218" s="1" t="str">
        <f t="shared" si="194"/>
        <v/>
      </c>
      <c r="M6218" s="1" t="str">
        <f t="shared" si="195"/>
        <v/>
      </c>
      <c r="N6218" s="1" t="str">
        <f>IF(ISBLANK($C6218),"",IF(ISNA(VLOOKUP($L6218,'result messages'!$H$3:$L$11,2,FALSE)),VLOOKUP($M6218,'result messages'!$H$3:$L$11,2,FALSE),VLOOKUP($L6218,'result messages'!$H$3:$L$11,2,FALSE)))</f>
        <v/>
      </c>
      <c r="O6218" s="1" t="str">
        <f>IF(ISBLANK($C6218),"",IF(ISNA(VLOOKUP($L6218,'result messages'!$H$3:$L$11,3,FALSE)),VLOOKUP($M6218,'result messages'!$H$3:$L$11,3,FALSE),VLOOKUP($L6218,'result messages'!$H$3:$L$11,3,FALSE)))</f>
        <v/>
      </c>
      <c r="P6218" s="1" t="str">
        <f>IF(ISBLANK($C6218),"",IF(ISNA(VLOOKUP($L6218,'result messages'!$H$3:$L$11,4,FALSE)),VLOOKUP($M6218,'result messages'!$H$3:$L$11,4,FALSE),VLOOKUP($L6218,'result messages'!$H$3:$L$11,4,FALSE)))</f>
        <v/>
      </c>
      <c r="Q6218" s="1" t="str">
        <f>IF(ISBLANK($C6218),"",IF(ISNA(VLOOKUP($L6218,'result messages'!$H$3:$L$11,5,FALSE)),VLOOKUP($M6218,'result messages'!$H$3:$L$11,5,FALSE),VLOOKUP($L6218,'result messages'!$H$3:$L$11,5,FALSE)))</f>
        <v/>
      </c>
    </row>
    <row r="6219" spans="1:17">
      <c r="A6219" s="1">
        <v>6216</v>
      </c>
      <c r="B6219" s="1"/>
      <c r="C6219" s="1"/>
      <c r="D6219" s="1"/>
      <c r="E6219" s="6"/>
      <c r="F6219" s="1"/>
      <c r="G6219" s="1" t="str">
        <f>IF(ISNA(VLOOKUP($C6219,'DTEN TCAP Linkage deviceId'!$A$1:$A$20000,1,FALSE)),"No","Yes")</f>
        <v>No</v>
      </c>
      <c r="H6219" s="1" t="str">
        <f>IF(ISNA(VLOOKUP($C6219,'Provisioning Requester'!$F$3:$H$20000,2,FALSE)),"No","Yes")</f>
        <v>No</v>
      </c>
      <c r="I6219" s="1" t="str">
        <f>IF($H6219="Yes",VLOOKUP($C6219,'Provisioning Requester'!$F$3:$H$20000,3,FALSE),"-")</f>
        <v>-</v>
      </c>
      <c r="J6219" s="1" t="str">
        <f>IF(OR(D6219="SVCP", E6219="TRUE"), "No", IF(ISNA(VLOOKUP($C6219,'ProvResponder deviceId'!$A$1:$A$20000,1,FALSE)),"No","Yes"))</f>
        <v>No</v>
      </c>
      <c r="K6219" s="1" t="str">
        <f>IF($J6219="Yes",VLOOKUP($C6219,'ProvResponder deviceId'!$A$1:$C$20000,3,FALSE),"-")</f>
        <v>-</v>
      </c>
      <c r="L6219" s="1" t="str">
        <f t="shared" si="194"/>
        <v/>
      </c>
      <c r="M6219" s="1" t="str">
        <f t="shared" si="195"/>
        <v/>
      </c>
      <c r="N6219" s="1" t="str">
        <f>IF(ISBLANK($C6219),"",IF(ISNA(VLOOKUP($L6219,'result messages'!$H$3:$L$11,2,FALSE)),VLOOKUP($M6219,'result messages'!$H$3:$L$11,2,FALSE),VLOOKUP($L6219,'result messages'!$H$3:$L$11,2,FALSE)))</f>
        <v/>
      </c>
      <c r="O6219" s="1" t="str">
        <f>IF(ISBLANK($C6219),"",IF(ISNA(VLOOKUP($L6219,'result messages'!$H$3:$L$11,3,FALSE)),VLOOKUP($M6219,'result messages'!$H$3:$L$11,3,FALSE),VLOOKUP($L6219,'result messages'!$H$3:$L$11,3,FALSE)))</f>
        <v/>
      </c>
      <c r="P6219" s="1" t="str">
        <f>IF(ISBLANK($C6219),"",IF(ISNA(VLOOKUP($L6219,'result messages'!$H$3:$L$11,4,FALSE)),VLOOKUP($M6219,'result messages'!$H$3:$L$11,4,FALSE),VLOOKUP($L6219,'result messages'!$H$3:$L$11,4,FALSE)))</f>
        <v/>
      </c>
      <c r="Q6219" s="1" t="str">
        <f>IF(ISBLANK($C6219),"",IF(ISNA(VLOOKUP($L6219,'result messages'!$H$3:$L$11,5,FALSE)),VLOOKUP($M6219,'result messages'!$H$3:$L$11,5,FALSE),VLOOKUP($L6219,'result messages'!$H$3:$L$11,5,FALSE)))</f>
        <v/>
      </c>
    </row>
    <row r="6220" spans="1:17">
      <c r="A6220" s="1">
        <v>6217</v>
      </c>
      <c r="B6220" s="1"/>
      <c r="C6220" s="1"/>
      <c r="D6220" s="1"/>
      <c r="E6220" s="6"/>
      <c r="F6220" s="1"/>
      <c r="G6220" s="1" t="str">
        <f>IF(ISNA(VLOOKUP($C6220,'DTEN TCAP Linkage deviceId'!$A$1:$A$20000,1,FALSE)),"No","Yes")</f>
        <v>No</v>
      </c>
      <c r="H6220" s="1" t="str">
        <f>IF(ISNA(VLOOKUP($C6220,'Provisioning Requester'!$F$3:$H$20000,2,FALSE)),"No","Yes")</f>
        <v>No</v>
      </c>
      <c r="I6220" s="1" t="str">
        <f>IF($H6220="Yes",VLOOKUP($C6220,'Provisioning Requester'!$F$3:$H$20000,3,FALSE),"-")</f>
        <v>-</v>
      </c>
      <c r="J6220" s="1" t="str">
        <f>IF(OR(D6220="SVCP", E6220="TRUE"), "No", IF(ISNA(VLOOKUP($C6220,'ProvResponder deviceId'!$A$1:$A$20000,1,FALSE)),"No","Yes"))</f>
        <v>No</v>
      </c>
      <c r="K6220" s="1" t="str">
        <f>IF($J6220="Yes",VLOOKUP($C6220,'ProvResponder deviceId'!$A$1:$C$20000,3,FALSE),"-")</f>
        <v>-</v>
      </c>
      <c r="L6220" s="1" t="str">
        <f t="shared" si="194"/>
        <v/>
      </c>
      <c r="M6220" s="1" t="str">
        <f t="shared" si="195"/>
        <v/>
      </c>
      <c r="N6220" s="1" t="str">
        <f>IF(ISBLANK($C6220),"",IF(ISNA(VLOOKUP($L6220,'result messages'!$H$3:$L$11,2,FALSE)),VLOOKUP($M6220,'result messages'!$H$3:$L$11,2,FALSE),VLOOKUP($L6220,'result messages'!$H$3:$L$11,2,FALSE)))</f>
        <v/>
      </c>
      <c r="O6220" s="1" t="str">
        <f>IF(ISBLANK($C6220),"",IF(ISNA(VLOOKUP($L6220,'result messages'!$H$3:$L$11,3,FALSE)),VLOOKUP($M6220,'result messages'!$H$3:$L$11,3,FALSE),VLOOKUP($L6220,'result messages'!$H$3:$L$11,3,FALSE)))</f>
        <v/>
      </c>
      <c r="P6220" s="1" t="str">
        <f>IF(ISBLANK($C6220),"",IF(ISNA(VLOOKUP($L6220,'result messages'!$H$3:$L$11,4,FALSE)),VLOOKUP($M6220,'result messages'!$H$3:$L$11,4,FALSE),VLOOKUP($L6220,'result messages'!$H$3:$L$11,4,FALSE)))</f>
        <v/>
      </c>
      <c r="Q6220" s="1" t="str">
        <f>IF(ISBLANK($C6220),"",IF(ISNA(VLOOKUP($L6220,'result messages'!$H$3:$L$11,5,FALSE)),VLOOKUP($M6220,'result messages'!$H$3:$L$11,5,FALSE),VLOOKUP($L6220,'result messages'!$H$3:$L$11,5,FALSE)))</f>
        <v/>
      </c>
    </row>
    <row r="6221" spans="1:17">
      <c r="A6221" s="1">
        <v>6218</v>
      </c>
      <c r="B6221" s="1"/>
      <c r="C6221" s="1"/>
      <c r="D6221" s="1"/>
      <c r="E6221" s="6"/>
      <c r="F6221" s="1"/>
      <c r="G6221" s="1" t="str">
        <f>IF(ISNA(VLOOKUP($C6221,'DTEN TCAP Linkage deviceId'!$A$1:$A$20000,1,FALSE)),"No","Yes")</f>
        <v>No</v>
      </c>
      <c r="H6221" s="1" t="str">
        <f>IF(ISNA(VLOOKUP($C6221,'Provisioning Requester'!$F$3:$H$20000,2,FALSE)),"No","Yes")</f>
        <v>No</v>
      </c>
      <c r="I6221" s="1" t="str">
        <f>IF($H6221="Yes",VLOOKUP($C6221,'Provisioning Requester'!$F$3:$H$20000,3,FALSE),"-")</f>
        <v>-</v>
      </c>
      <c r="J6221" s="1" t="str">
        <f>IF(OR(D6221="SVCP", E6221="TRUE"), "No", IF(ISNA(VLOOKUP($C6221,'ProvResponder deviceId'!$A$1:$A$20000,1,FALSE)),"No","Yes"))</f>
        <v>No</v>
      </c>
      <c r="K6221" s="1" t="str">
        <f>IF($J6221="Yes",VLOOKUP($C6221,'ProvResponder deviceId'!$A$1:$C$20000,3,FALSE),"-")</f>
        <v>-</v>
      </c>
      <c r="L6221" s="1" t="str">
        <f t="shared" si="194"/>
        <v/>
      </c>
      <c r="M6221" s="1" t="str">
        <f t="shared" si="195"/>
        <v/>
      </c>
      <c r="N6221" s="1" t="str">
        <f>IF(ISBLANK($C6221),"",IF(ISNA(VLOOKUP($L6221,'result messages'!$H$3:$L$11,2,FALSE)),VLOOKUP($M6221,'result messages'!$H$3:$L$11,2,FALSE),VLOOKUP($L6221,'result messages'!$H$3:$L$11,2,FALSE)))</f>
        <v/>
      </c>
      <c r="O6221" s="1" t="str">
        <f>IF(ISBLANK($C6221),"",IF(ISNA(VLOOKUP($L6221,'result messages'!$H$3:$L$11,3,FALSE)),VLOOKUP($M6221,'result messages'!$H$3:$L$11,3,FALSE),VLOOKUP($L6221,'result messages'!$H$3:$L$11,3,FALSE)))</f>
        <v/>
      </c>
      <c r="P6221" s="1" t="str">
        <f>IF(ISBLANK($C6221),"",IF(ISNA(VLOOKUP($L6221,'result messages'!$H$3:$L$11,4,FALSE)),VLOOKUP($M6221,'result messages'!$H$3:$L$11,4,FALSE),VLOOKUP($L6221,'result messages'!$H$3:$L$11,4,FALSE)))</f>
        <v/>
      </c>
      <c r="Q6221" s="1" t="str">
        <f>IF(ISBLANK($C6221),"",IF(ISNA(VLOOKUP($L6221,'result messages'!$H$3:$L$11,5,FALSE)),VLOOKUP($M6221,'result messages'!$H$3:$L$11,5,FALSE),VLOOKUP($L6221,'result messages'!$H$3:$L$11,5,FALSE)))</f>
        <v/>
      </c>
    </row>
    <row r="6222" spans="1:17">
      <c r="A6222" s="1">
        <v>6219</v>
      </c>
      <c r="B6222" s="1"/>
      <c r="C6222" s="1"/>
      <c r="D6222" s="1"/>
      <c r="E6222" s="6"/>
      <c r="F6222" s="1"/>
      <c r="G6222" s="1" t="str">
        <f>IF(ISNA(VLOOKUP($C6222,'DTEN TCAP Linkage deviceId'!$A$1:$A$20000,1,FALSE)),"No","Yes")</f>
        <v>No</v>
      </c>
      <c r="H6222" s="1" t="str">
        <f>IF(ISNA(VLOOKUP($C6222,'Provisioning Requester'!$F$3:$H$20000,2,FALSE)),"No","Yes")</f>
        <v>No</v>
      </c>
      <c r="I6222" s="1" t="str">
        <f>IF($H6222="Yes",VLOOKUP($C6222,'Provisioning Requester'!$F$3:$H$20000,3,FALSE),"-")</f>
        <v>-</v>
      </c>
      <c r="J6222" s="1" t="str">
        <f>IF(OR(D6222="SVCP", E6222="TRUE"), "No", IF(ISNA(VLOOKUP($C6222,'ProvResponder deviceId'!$A$1:$A$20000,1,FALSE)),"No","Yes"))</f>
        <v>No</v>
      </c>
      <c r="K6222" s="1" t="str">
        <f>IF($J6222="Yes",VLOOKUP($C6222,'ProvResponder deviceId'!$A$1:$C$20000,3,FALSE),"-")</f>
        <v>-</v>
      </c>
      <c r="L6222" s="1" t="str">
        <f t="shared" si="194"/>
        <v/>
      </c>
      <c r="M6222" s="1" t="str">
        <f t="shared" si="195"/>
        <v/>
      </c>
      <c r="N6222" s="1" t="str">
        <f>IF(ISBLANK($C6222),"",IF(ISNA(VLOOKUP($L6222,'result messages'!$H$3:$L$11,2,FALSE)),VLOOKUP($M6222,'result messages'!$H$3:$L$11,2,FALSE),VLOOKUP($L6222,'result messages'!$H$3:$L$11,2,FALSE)))</f>
        <v/>
      </c>
      <c r="O6222" s="1" t="str">
        <f>IF(ISBLANK($C6222),"",IF(ISNA(VLOOKUP($L6222,'result messages'!$H$3:$L$11,3,FALSE)),VLOOKUP($M6222,'result messages'!$H$3:$L$11,3,FALSE),VLOOKUP($L6222,'result messages'!$H$3:$L$11,3,FALSE)))</f>
        <v/>
      </c>
      <c r="P6222" s="1" t="str">
        <f>IF(ISBLANK($C6222),"",IF(ISNA(VLOOKUP($L6222,'result messages'!$H$3:$L$11,4,FALSE)),VLOOKUP($M6222,'result messages'!$H$3:$L$11,4,FALSE),VLOOKUP($L6222,'result messages'!$H$3:$L$11,4,FALSE)))</f>
        <v/>
      </c>
      <c r="Q6222" s="1" t="str">
        <f>IF(ISBLANK($C6222),"",IF(ISNA(VLOOKUP($L6222,'result messages'!$H$3:$L$11,5,FALSE)),VLOOKUP($M6222,'result messages'!$H$3:$L$11,5,FALSE),VLOOKUP($L6222,'result messages'!$H$3:$L$11,5,FALSE)))</f>
        <v/>
      </c>
    </row>
    <row r="6223" spans="1:17">
      <c r="A6223" s="1">
        <v>6220</v>
      </c>
      <c r="B6223" s="1"/>
      <c r="C6223" s="1"/>
      <c r="D6223" s="1"/>
      <c r="E6223" s="6"/>
      <c r="F6223" s="1"/>
      <c r="G6223" s="1" t="str">
        <f>IF(ISNA(VLOOKUP($C6223,'DTEN TCAP Linkage deviceId'!$A$1:$A$20000,1,FALSE)),"No","Yes")</f>
        <v>No</v>
      </c>
      <c r="H6223" s="1" t="str">
        <f>IF(ISNA(VLOOKUP($C6223,'Provisioning Requester'!$F$3:$H$20000,2,FALSE)),"No","Yes")</f>
        <v>No</v>
      </c>
      <c r="I6223" s="1" t="str">
        <f>IF($H6223="Yes",VLOOKUP($C6223,'Provisioning Requester'!$F$3:$H$20000,3,FALSE),"-")</f>
        <v>-</v>
      </c>
      <c r="J6223" s="1" t="str">
        <f>IF(OR(D6223="SVCP", E6223="TRUE"), "No", IF(ISNA(VLOOKUP($C6223,'ProvResponder deviceId'!$A$1:$A$20000,1,FALSE)),"No","Yes"))</f>
        <v>No</v>
      </c>
      <c r="K6223" s="1" t="str">
        <f>IF($J6223="Yes",VLOOKUP($C6223,'ProvResponder deviceId'!$A$1:$C$20000,3,FALSE),"-")</f>
        <v>-</v>
      </c>
      <c r="L6223" s="1" t="str">
        <f t="shared" si="194"/>
        <v/>
      </c>
      <c r="M6223" s="1" t="str">
        <f t="shared" si="195"/>
        <v/>
      </c>
      <c r="N6223" s="1" t="str">
        <f>IF(ISBLANK($C6223),"",IF(ISNA(VLOOKUP($L6223,'result messages'!$H$3:$L$11,2,FALSE)),VLOOKUP($M6223,'result messages'!$H$3:$L$11,2,FALSE),VLOOKUP($L6223,'result messages'!$H$3:$L$11,2,FALSE)))</f>
        <v/>
      </c>
      <c r="O6223" s="1" t="str">
        <f>IF(ISBLANK($C6223),"",IF(ISNA(VLOOKUP($L6223,'result messages'!$H$3:$L$11,3,FALSE)),VLOOKUP($M6223,'result messages'!$H$3:$L$11,3,FALSE),VLOOKUP($L6223,'result messages'!$H$3:$L$11,3,FALSE)))</f>
        <v/>
      </c>
      <c r="P6223" s="1" t="str">
        <f>IF(ISBLANK($C6223),"",IF(ISNA(VLOOKUP($L6223,'result messages'!$H$3:$L$11,4,FALSE)),VLOOKUP($M6223,'result messages'!$H$3:$L$11,4,FALSE),VLOOKUP($L6223,'result messages'!$H$3:$L$11,4,FALSE)))</f>
        <v/>
      </c>
      <c r="Q6223" s="1" t="str">
        <f>IF(ISBLANK($C6223),"",IF(ISNA(VLOOKUP($L6223,'result messages'!$H$3:$L$11,5,FALSE)),VLOOKUP($M6223,'result messages'!$H$3:$L$11,5,FALSE),VLOOKUP($L6223,'result messages'!$H$3:$L$11,5,FALSE)))</f>
        <v/>
      </c>
    </row>
    <row r="6224" spans="1:17">
      <c r="A6224" s="1">
        <v>6221</v>
      </c>
      <c r="B6224" s="1"/>
      <c r="C6224" s="1"/>
      <c r="D6224" s="1"/>
      <c r="E6224" s="6"/>
      <c r="F6224" s="1"/>
      <c r="G6224" s="1" t="str">
        <f>IF(ISNA(VLOOKUP($C6224,'DTEN TCAP Linkage deviceId'!$A$1:$A$20000,1,FALSE)),"No","Yes")</f>
        <v>No</v>
      </c>
      <c r="H6224" s="1" t="str">
        <f>IF(ISNA(VLOOKUP($C6224,'Provisioning Requester'!$F$3:$H$20000,2,FALSE)),"No","Yes")</f>
        <v>No</v>
      </c>
      <c r="I6224" s="1" t="str">
        <f>IF($H6224="Yes",VLOOKUP($C6224,'Provisioning Requester'!$F$3:$H$20000,3,FALSE),"-")</f>
        <v>-</v>
      </c>
      <c r="J6224" s="1" t="str">
        <f>IF(OR(D6224="SVCP", E6224="TRUE"), "No", IF(ISNA(VLOOKUP($C6224,'ProvResponder deviceId'!$A$1:$A$20000,1,FALSE)),"No","Yes"))</f>
        <v>No</v>
      </c>
      <c r="K6224" s="1" t="str">
        <f>IF($J6224="Yes",VLOOKUP($C6224,'ProvResponder deviceId'!$A$1:$C$20000,3,FALSE),"-")</f>
        <v>-</v>
      </c>
      <c r="L6224" s="1" t="str">
        <f t="shared" si="194"/>
        <v/>
      </c>
      <c r="M6224" s="1" t="str">
        <f t="shared" si="195"/>
        <v/>
      </c>
      <c r="N6224" s="1" t="str">
        <f>IF(ISBLANK($C6224),"",IF(ISNA(VLOOKUP($L6224,'result messages'!$H$3:$L$11,2,FALSE)),VLOOKUP($M6224,'result messages'!$H$3:$L$11,2,FALSE),VLOOKUP($L6224,'result messages'!$H$3:$L$11,2,FALSE)))</f>
        <v/>
      </c>
      <c r="O6224" s="1" t="str">
        <f>IF(ISBLANK($C6224),"",IF(ISNA(VLOOKUP($L6224,'result messages'!$H$3:$L$11,3,FALSE)),VLOOKUP($M6224,'result messages'!$H$3:$L$11,3,FALSE),VLOOKUP($L6224,'result messages'!$H$3:$L$11,3,FALSE)))</f>
        <v/>
      </c>
      <c r="P6224" s="1" t="str">
        <f>IF(ISBLANK($C6224),"",IF(ISNA(VLOOKUP($L6224,'result messages'!$H$3:$L$11,4,FALSE)),VLOOKUP($M6224,'result messages'!$H$3:$L$11,4,FALSE),VLOOKUP($L6224,'result messages'!$H$3:$L$11,4,FALSE)))</f>
        <v/>
      </c>
      <c r="Q6224" s="1" t="str">
        <f>IF(ISBLANK($C6224),"",IF(ISNA(VLOOKUP($L6224,'result messages'!$H$3:$L$11,5,FALSE)),VLOOKUP($M6224,'result messages'!$H$3:$L$11,5,FALSE),VLOOKUP($L6224,'result messages'!$H$3:$L$11,5,FALSE)))</f>
        <v/>
      </c>
    </row>
    <row r="6225" spans="1:17">
      <c r="A6225" s="1">
        <v>6222</v>
      </c>
      <c r="B6225" s="1"/>
      <c r="C6225" s="1"/>
      <c r="D6225" s="1"/>
      <c r="E6225" s="6"/>
      <c r="F6225" s="1"/>
      <c r="G6225" s="1" t="str">
        <f>IF(ISNA(VLOOKUP($C6225,'DTEN TCAP Linkage deviceId'!$A$1:$A$20000,1,FALSE)),"No","Yes")</f>
        <v>No</v>
      </c>
      <c r="H6225" s="1" t="str">
        <f>IF(ISNA(VLOOKUP($C6225,'Provisioning Requester'!$F$3:$H$20000,2,FALSE)),"No","Yes")</f>
        <v>No</v>
      </c>
      <c r="I6225" s="1" t="str">
        <f>IF($H6225="Yes",VLOOKUP($C6225,'Provisioning Requester'!$F$3:$H$20000,3,FALSE),"-")</f>
        <v>-</v>
      </c>
      <c r="J6225" s="1" t="str">
        <f>IF(OR(D6225="SVCP", E6225="TRUE"), "No", IF(ISNA(VLOOKUP($C6225,'ProvResponder deviceId'!$A$1:$A$20000,1,FALSE)),"No","Yes"))</f>
        <v>No</v>
      </c>
      <c r="K6225" s="1" t="str">
        <f>IF($J6225="Yes",VLOOKUP($C6225,'ProvResponder deviceId'!$A$1:$C$20000,3,FALSE),"-")</f>
        <v>-</v>
      </c>
      <c r="L6225" s="1" t="str">
        <f t="shared" si="194"/>
        <v/>
      </c>
      <c r="M6225" s="1" t="str">
        <f t="shared" si="195"/>
        <v/>
      </c>
      <c r="N6225" s="1" t="str">
        <f>IF(ISBLANK($C6225),"",IF(ISNA(VLOOKUP($L6225,'result messages'!$H$3:$L$11,2,FALSE)),VLOOKUP($M6225,'result messages'!$H$3:$L$11,2,FALSE),VLOOKUP($L6225,'result messages'!$H$3:$L$11,2,FALSE)))</f>
        <v/>
      </c>
      <c r="O6225" s="1" t="str">
        <f>IF(ISBLANK($C6225),"",IF(ISNA(VLOOKUP($L6225,'result messages'!$H$3:$L$11,3,FALSE)),VLOOKUP($M6225,'result messages'!$H$3:$L$11,3,FALSE),VLOOKUP($L6225,'result messages'!$H$3:$L$11,3,FALSE)))</f>
        <v/>
      </c>
      <c r="P6225" s="1" t="str">
        <f>IF(ISBLANK($C6225),"",IF(ISNA(VLOOKUP($L6225,'result messages'!$H$3:$L$11,4,FALSE)),VLOOKUP($M6225,'result messages'!$H$3:$L$11,4,FALSE),VLOOKUP($L6225,'result messages'!$H$3:$L$11,4,FALSE)))</f>
        <v/>
      </c>
      <c r="Q6225" s="1" t="str">
        <f>IF(ISBLANK($C6225),"",IF(ISNA(VLOOKUP($L6225,'result messages'!$H$3:$L$11,5,FALSE)),VLOOKUP($M6225,'result messages'!$H$3:$L$11,5,FALSE),VLOOKUP($L6225,'result messages'!$H$3:$L$11,5,FALSE)))</f>
        <v/>
      </c>
    </row>
    <row r="6226" spans="1:17">
      <c r="A6226" s="1">
        <v>6223</v>
      </c>
      <c r="B6226" s="1"/>
      <c r="C6226" s="1"/>
      <c r="D6226" s="1"/>
      <c r="E6226" s="6"/>
      <c r="F6226" s="1"/>
      <c r="G6226" s="1" t="str">
        <f>IF(ISNA(VLOOKUP($C6226,'DTEN TCAP Linkage deviceId'!$A$1:$A$20000,1,FALSE)),"No","Yes")</f>
        <v>No</v>
      </c>
      <c r="H6226" s="1" t="str">
        <f>IF(ISNA(VLOOKUP($C6226,'Provisioning Requester'!$F$3:$H$20000,2,FALSE)),"No","Yes")</f>
        <v>No</v>
      </c>
      <c r="I6226" s="1" t="str">
        <f>IF($H6226="Yes",VLOOKUP($C6226,'Provisioning Requester'!$F$3:$H$20000,3,FALSE),"-")</f>
        <v>-</v>
      </c>
      <c r="J6226" s="1" t="str">
        <f>IF(OR(D6226="SVCP", E6226="TRUE"), "No", IF(ISNA(VLOOKUP($C6226,'ProvResponder deviceId'!$A$1:$A$20000,1,FALSE)),"No","Yes"))</f>
        <v>No</v>
      </c>
      <c r="K6226" s="1" t="str">
        <f>IF($J6226="Yes",VLOOKUP($C6226,'ProvResponder deviceId'!$A$1:$C$20000,3,FALSE),"-")</f>
        <v>-</v>
      </c>
      <c r="L6226" s="1" t="str">
        <f t="shared" si="194"/>
        <v/>
      </c>
      <c r="M6226" s="1" t="str">
        <f t="shared" si="195"/>
        <v/>
      </c>
      <c r="N6226" s="1" t="str">
        <f>IF(ISBLANK($C6226),"",IF(ISNA(VLOOKUP($L6226,'result messages'!$H$3:$L$11,2,FALSE)),VLOOKUP($M6226,'result messages'!$H$3:$L$11,2,FALSE),VLOOKUP($L6226,'result messages'!$H$3:$L$11,2,FALSE)))</f>
        <v/>
      </c>
      <c r="O6226" s="1" t="str">
        <f>IF(ISBLANK($C6226),"",IF(ISNA(VLOOKUP($L6226,'result messages'!$H$3:$L$11,3,FALSE)),VLOOKUP($M6226,'result messages'!$H$3:$L$11,3,FALSE),VLOOKUP($L6226,'result messages'!$H$3:$L$11,3,FALSE)))</f>
        <v/>
      </c>
      <c r="P6226" s="1" t="str">
        <f>IF(ISBLANK($C6226),"",IF(ISNA(VLOOKUP($L6226,'result messages'!$H$3:$L$11,4,FALSE)),VLOOKUP($M6226,'result messages'!$H$3:$L$11,4,FALSE),VLOOKUP($L6226,'result messages'!$H$3:$L$11,4,FALSE)))</f>
        <v/>
      </c>
      <c r="Q6226" s="1" t="str">
        <f>IF(ISBLANK($C6226),"",IF(ISNA(VLOOKUP($L6226,'result messages'!$H$3:$L$11,5,FALSE)),VLOOKUP($M6226,'result messages'!$H$3:$L$11,5,FALSE),VLOOKUP($L6226,'result messages'!$H$3:$L$11,5,FALSE)))</f>
        <v/>
      </c>
    </row>
    <row r="6227" spans="1:17">
      <c r="A6227" s="1">
        <v>6224</v>
      </c>
      <c r="B6227" s="1"/>
      <c r="C6227" s="1"/>
      <c r="D6227" s="1"/>
      <c r="E6227" s="6"/>
      <c r="F6227" s="1"/>
      <c r="G6227" s="1" t="str">
        <f>IF(ISNA(VLOOKUP($C6227,'DTEN TCAP Linkage deviceId'!$A$1:$A$20000,1,FALSE)),"No","Yes")</f>
        <v>No</v>
      </c>
      <c r="H6227" s="1" t="str">
        <f>IF(ISNA(VLOOKUP($C6227,'Provisioning Requester'!$F$3:$H$20000,2,FALSE)),"No","Yes")</f>
        <v>No</v>
      </c>
      <c r="I6227" s="1" t="str">
        <f>IF($H6227="Yes",VLOOKUP($C6227,'Provisioning Requester'!$F$3:$H$20000,3,FALSE),"-")</f>
        <v>-</v>
      </c>
      <c r="J6227" s="1" t="str">
        <f>IF(OR(D6227="SVCP", E6227="TRUE"), "No", IF(ISNA(VLOOKUP($C6227,'ProvResponder deviceId'!$A$1:$A$20000,1,FALSE)),"No","Yes"))</f>
        <v>No</v>
      </c>
      <c r="K6227" s="1" t="str">
        <f>IF($J6227="Yes",VLOOKUP($C6227,'ProvResponder deviceId'!$A$1:$C$20000,3,FALSE),"-")</f>
        <v>-</v>
      </c>
      <c r="L6227" s="1" t="str">
        <f t="shared" si="194"/>
        <v/>
      </c>
      <c r="M6227" s="1" t="str">
        <f t="shared" si="195"/>
        <v/>
      </c>
      <c r="N6227" s="1" t="str">
        <f>IF(ISBLANK($C6227),"",IF(ISNA(VLOOKUP($L6227,'result messages'!$H$3:$L$11,2,FALSE)),VLOOKUP($M6227,'result messages'!$H$3:$L$11,2,FALSE),VLOOKUP($L6227,'result messages'!$H$3:$L$11,2,FALSE)))</f>
        <v/>
      </c>
      <c r="O6227" s="1" t="str">
        <f>IF(ISBLANK($C6227),"",IF(ISNA(VLOOKUP($L6227,'result messages'!$H$3:$L$11,3,FALSE)),VLOOKUP($M6227,'result messages'!$H$3:$L$11,3,FALSE),VLOOKUP($L6227,'result messages'!$H$3:$L$11,3,FALSE)))</f>
        <v/>
      </c>
      <c r="P6227" s="1" t="str">
        <f>IF(ISBLANK($C6227),"",IF(ISNA(VLOOKUP($L6227,'result messages'!$H$3:$L$11,4,FALSE)),VLOOKUP($M6227,'result messages'!$H$3:$L$11,4,FALSE),VLOOKUP($L6227,'result messages'!$H$3:$L$11,4,FALSE)))</f>
        <v/>
      </c>
      <c r="Q6227" s="1" t="str">
        <f>IF(ISBLANK($C6227),"",IF(ISNA(VLOOKUP($L6227,'result messages'!$H$3:$L$11,5,FALSE)),VLOOKUP($M6227,'result messages'!$H$3:$L$11,5,FALSE),VLOOKUP($L6227,'result messages'!$H$3:$L$11,5,FALSE)))</f>
        <v/>
      </c>
    </row>
    <row r="6228" spans="1:17">
      <c r="A6228" s="1">
        <v>6225</v>
      </c>
      <c r="B6228" s="1"/>
      <c r="C6228" s="1"/>
      <c r="D6228" s="1"/>
      <c r="E6228" s="6"/>
      <c r="F6228" s="1"/>
      <c r="G6228" s="1" t="str">
        <f>IF(ISNA(VLOOKUP($C6228,'DTEN TCAP Linkage deviceId'!$A$1:$A$20000,1,FALSE)),"No","Yes")</f>
        <v>No</v>
      </c>
      <c r="H6228" s="1" t="str">
        <f>IF(ISNA(VLOOKUP($C6228,'Provisioning Requester'!$F$3:$H$20000,2,FALSE)),"No","Yes")</f>
        <v>No</v>
      </c>
      <c r="I6228" s="1" t="str">
        <f>IF($H6228="Yes",VLOOKUP($C6228,'Provisioning Requester'!$F$3:$H$20000,3,FALSE),"-")</f>
        <v>-</v>
      </c>
      <c r="J6228" s="1" t="str">
        <f>IF(OR(D6228="SVCP", E6228="TRUE"), "No", IF(ISNA(VLOOKUP($C6228,'ProvResponder deviceId'!$A$1:$A$20000,1,FALSE)),"No","Yes"))</f>
        <v>No</v>
      </c>
      <c r="K6228" s="1" t="str">
        <f>IF($J6228="Yes",VLOOKUP($C6228,'ProvResponder deviceId'!$A$1:$C$20000,3,FALSE),"-")</f>
        <v>-</v>
      </c>
      <c r="L6228" s="1" t="str">
        <f t="shared" si="194"/>
        <v/>
      </c>
      <c r="M6228" s="1" t="str">
        <f t="shared" si="195"/>
        <v/>
      </c>
      <c r="N6228" s="1" t="str">
        <f>IF(ISBLANK($C6228),"",IF(ISNA(VLOOKUP($L6228,'result messages'!$H$3:$L$11,2,FALSE)),VLOOKUP($M6228,'result messages'!$H$3:$L$11,2,FALSE),VLOOKUP($L6228,'result messages'!$H$3:$L$11,2,FALSE)))</f>
        <v/>
      </c>
      <c r="O6228" s="1" t="str">
        <f>IF(ISBLANK($C6228),"",IF(ISNA(VLOOKUP($L6228,'result messages'!$H$3:$L$11,3,FALSE)),VLOOKUP($M6228,'result messages'!$H$3:$L$11,3,FALSE),VLOOKUP($L6228,'result messages'!$H$3:$L$11,3,FALSE)))</f>
        <v/>
      </c>
      <c r="P6228" s="1" t="str">
        <f>IF(ISBLANK($C6228),"",IF(ISNA(VLOOKUP($L6228,'result messages'!$H$3:$L$11,4,FALSE)),VLOOKUP($M6228,'result messages'!$H$3:$L$11,4,FALSE),VLOOKUP($L6228,'result messages'!$H$3:$L$11,4,FALSE)))</f>
        <v/>
      </c>
      <c r="Q6228" s="1" t="str">
        <f>IF(ISBLANK($C6228),"",IF(ISNA(VLOOKUP($L6228,'result messages'!$H$3:$L$11,5,FALSE)),VLOOKUP($M6228,'result messages'!$H$3:$L$11,5,FALSE),VLOOKUP($L6228,'result messages'!$H$3:$L$11,5,FALSE)))</f>
        <v/>
      </c>
    </row>
    <row r="6229" spans="1:17">
      <c r="A6229" s="1">
        <v>6226</v>
      </c>
      <c r="B6229" s="1"/>
      <c r="C6229" s="1"/>
      <c r="D6229" s="1"/>
      <c r="E6229" s="6"/>
      <c r="F6229" s="1"/>
      <c r="G6229" s="1" t="str">
        <f>IF(ISNA(VLOOKUP($C6229,'DTEN TCAP Linkage deviceId'!$A$1:$A$20000,1,FALSE)),"No","Yes")</f>
        <v>No</v>
      </c>
      <c r="H6229" s="1" t="str">
        <f>IF(ISNA(VLOOKUP($C6229,'Provisioning Requester'!$F$3:$H$20000,2,FALSE)),"No","Yes")</f>
        <v>No</v>
      </c>
      <c r="I6229" s="1" t="str">
        <f>IF($H6229="Yes",VLOOKUP($C6229,'Provisioning Requester'!$F$3:$H$20000,3,FALSE),"-")</f>
        <v>-</v>
      </c>
      <c r="J6229" s="1" t="str">
        <f>IF(OR(D6229="SVCP", E6229="TRUE"), "No", IF(ISNA(VLOOKUP($C6229,'ProvResponder deviceId'!$A$1:$A$20000,1,FALSE)),"No","Yes"))</f>
        <v>No</v>
      </c>
      <c r="K6229" s="1" t="str">
        <f>IF($J6229="Yes",VLOOKUP($C6229,'ProvResponder deviceId'!$A$1:$C$20000,3,FALSE),"-")</f>
        <v>-</v>
      </c>
      <c r="L6229" s="1" t="str">
        <f t="shared" si="194"/>
        <v/>
      </c>
      <c r="M6229" s="1" t="str">
        <f t="shared" si="195"/>
        <v/>
      </c>
      <c r="N6229" s="1" t="str">
        <f>IF(ISBLANK($C6229),"",IF(ISNA(VLOOKUP($L6229,'result messages'!$H$3:$L$11,2,FALSE)),VLOOKUP($M6229,'result messages'!$H$3:$L$11,2,FALSE),VLOOKUP($L6229,'result messages'!$H$3:$L$11,2,FALSE)))</f>
        <v/>
      </c>
      <c r="O6229" s="1" t="str">
        <f>IF(ISBLANK($C6229),"",IF(ISNA(VLOOKUP($L6229,'result messages'!$H$3:$L$11,3,FALSE)),VLOOKUP($M6229,'result messages'!$H$3:$L$11,3,FALSE),VLOOKUP($L6229,'result messages'!$H$3:$L$11,3,FALSE)))</f>
        <v/>
      </c>
      <c r="P6229" s="1" t="str">
        <f>IF(ISBLANK($C6229),"",IF(ISNA(VLOOKUP($L6229,'result messages'!$H$3:$L$11,4,FALSE)),VLOOKUP($M6229,'result messages'!$H$3:$L$11,4,FALSE),VLOOKUP($L6229,'result messages'!$H$3:$L$11,4,FALSE)))</f>
        <v/>
      </c>
      <c r="Q6229" s="1" t="str">
        <f>IF(ISBLANK($C6229),"",IF(ISNA(VLOOKUP($L6229,'result messages'!$H$3:$L$11,5,FALSE)),VLOOKUP($M6229,'result messages'!$H$3:$L$11,5,FALSE),VLOOKUP($L6229,'result messages'!$H$3:$L$11,5,FALSE)))</f>
        <v/>
      </c>
    </row>
    <row r="6230" spans="1:17">
      <c r="A6230" s="1">
        <v>6227</v>
      </c>
      <c r="B6230" s="1"/>
      <c r="C6230" s="1"/>
      <c r="D6230" s="1"/>
      <c r="E6230" s="6"/>
      <c r="F6230" s="1"/>
      <c r="G6230" s="1" t="str">
        <f>IF(ISNA(VLOOKUP($C6230,'DTEN TCAP Linkage deviceId'!$A$1:$A$20000,1,FALSE)),"No","Yes")</f>
        <v>No</v>
      </c>
      <c r="H6230" s="1" t="str">
        <f>IF(ISNA(VLOOKUP($C6230,'Provisioning Requester'!$F$3:$H$20000,2,FALSE)),"No","Yes")</f>
        <v>No</v>
      </c>
      <c r="I6230" s="1" t="str">
        <f>IF($H6230="Yes",VLOOKUP($C6230,'Provisioning Requester'!$F$3:$H$20000,3,FALSE),"-")</f>
        <v>-</v>
      </c>
      <c r="J6230" s="1" t="str">
        <f>IF(OR(D6230="SVCP", E6230="TRUE"), "No", IF(ISNA(VLOOKUP($C6230,'ProvResponder deviceId'!$A$1:$A$20000,1,FALSE)),"No","Yes"))</f>
        <v>No</v>
      </c>
      <c r="K6230" s="1" t="str">
        <f>IF($J6230="Yes",VLOOKUP($C6230,'ProvResponder deviceId'!$A$1:$C$20000,3,FALSE),"-")</f>
        <v>-</v>
      </c>
      <c r="L6230" s="1" t="str">
        <f t="shared" si="194"/>
        <v/>
      </c>
      <c r="M6230" s="1" t="str">
        <f t="shared" si="195"/>
        <v/>
      </c>
      <c r="N6230" s="1" t="str">
        <f>IF(ISBLANK($C6230),"",IF(ISNA(VLOOKUP($L6230,'result messages'!$H$3:$L$11,2,FALSE)),VLOOKUP($M6230,'result messages'!$H$3:$L$11,2,FALSE),VLOOKUP($L6230,'result messages'!$H$3:$L$11,2,FALSE)))</f>
        <v/>
      </c>
      <c r="O6230" s="1" t="str">
        <f>IF(ISBLANK($C6230),"",IF(ISNA(VLOOKUP($L6230,'result messages'!$H$3:$L$11,3,FALSE)),VLOOKUP($M6230,'result messages'!$H$3:$L$11,3,FALSE),VLOOKUP($L6230,'result messages'!$H$3:$L$11,3,FALSE)))</f>
        <v/>
      </c>
      <c r="P6230" s="1" t="str">
        <f>IF(ISBLANK($C6230),"",IF(ISNA(VLOOKUP($L6230,'result messages'!$H$3:$L$11,4,FALSE)),VLOOKUP($M6230,'result messages'!$H$3:$L$11,4,FALSE),VLOOKUP($L6230,'result messages'!$H$3:$L$11,4,FALSE)))</f>
        <v/>
      </c>
      <c r="Q6230" s="1" t="str">
        <f>IF(ISBLANK($C6230),"",IF(ISNA(VLOOKUP($L6230,'result messages'!$H$3:$L$11,5,FALSE)),VLOOKUP($M6230,'result messages'!$H$3:$L$11,5,FALSE),VLOOKUP($L6230,'result messages'!$H$3:$L$11,5,FALSE)))</f>
        <v/>
      </c>
    </row>
    <row r="6231" spans="1:17">
      <c r="A6231" s="1">
        <v>6228</v>
      </c>
      <c r="B6231" s="1"/>
      <c r="C6231" s="1"/>
      <c r="D6231" s="1"/>
      <c r="E6231" s="6"/>
      <c r="F6231" s="1"/>
      <c r="G6231" s="1" t="str">
        <f>IF(ISNA(VLOOKUP($C6231,'DTEN TCAP Linkage deviceId'!$A$1:$A$20000,1,FALSE)),"No","Yes")</f>
        <v>No</v>
      </c>
      <c r="H6231" s="1" t="str">
        <f>IF(ISNA(VLOOKUP($C6231,'Provisioning Requester'!$F$3:$H$20000,2,FALSE)),"No","Yes")</f>
        <v>No</v>
      </c>
      <c r="I6231" s="1" t="str">
        <f>IF($H6231="Yes",VLOOKUP($C6231,'Provisioning Requester'!$F$3:$H$20000,3,FALSE),"-")</f>
        <v>-</v>
      </c>
      <c r="J6231" s="1" t="str">
        <f>IF(OR(D6231="SVCP", E6231="TRUE"), "No", IF(ISNA(VLOOKUP($C6231,'ProvResponder deviceId'!$A$1:$A$20000,1,FALSE)),"No","Yes"))</f>
        <v>No</v>
      </c>
      <c r="K6231" s="1" t="str">
        <f>IF($J6231="Yes",VLOOKUP($C6231,'ProvResponder deviceId'!$A$1:$C$20000,3,FALSE),"-")</f>
        <v>-</v>
      </c>
      <c r="L6231" s="1" t="str">
        <f t="shared" si="194"/>
        <v/>
      </c>
      <c r="M6231" s="1" t="str">
        <f t="shared" si="195"/>
        <v/>
      </c>
      <c r="N6231" s="1" t="str">
        <f>IF(ISBLANK($C6231),"",IF(ISNA(VLOOKUP($L6231,'result messages'!$H$3:$L$11,2,FALSE)),VLOOKUP($M6231,'result messages'!$H$3:$L$11,2,FALSE),VLOOKUP($L6231,'result messages'!$H$3:$L$11,2,FALSE)))</f>
        <v/>
      </c>
      <c r="O6231" s="1" t="str">
        <f>IF(ISBLANK($C6231),"",IF(ISNA(VLOOKUP($L6231,'result messages'!$H$3:$L$11,3,FALSE)),VLOOKUP($M6231,'result messages'!$H$3:$L$11,3,FALSE),VLOOKUP($L6231,'result messages'!$H$3:$L$11,3,FALSE)))</f>
        <v/>
      </c>
      <c r="P6231" s="1" t="str">
        <f>IF(ISBLANK($C6231),"",IF(ISNA(VLOOKUP($L6231,'result messages'!$H$3:$L$11,4,FALSE)),VLOOKUP($M6231,'result messages'!$H$3:$L$11,4,FALSE),VLOOKUP($L6231,'result messages'!$H$3:$L$11,4,FALSE)))</f>
        <v/>
      </c>
      <c r="Q6231" s="1" t="str">
        <f>IF(ISBLANK($C6231),"",IF(ISNA(VLOOKUP($L6231,'result messages'!$H$3:$L$11,5,FALSE)),VLOOKUP($M6231,'result messages'!$H$3:$L$11,5,FALSE),VLOOKUP($L6231,'result messages'!$H$3:$L$11,5,FALSE)))</f>
        <v/>
      </c>
    </row>
    <row r="6232" spans="1:17">
      <c r="A6232" s="1">
        <v>6229</v>
      </c>
      <c r="B6232" s="1"/>
      <c r="C6232" s="1"/>
      <c r="D6232" s="1"/>
      <c r="E6232" s="6"/>
      <c r="F6232" s="1"/>
      <c r="G6232" s="1" t="str">
        <f>IF(ISNA(VLOOKUP($C6232,'DTEN TCAP Linkage deviceId'!$A$1:$A$20000,1,FALSE)),"No","Yes")</f>
        <v>No</v>
      </c>
      <c r="H6232" s="1" t="str">
        <f>IF(ISNA(VLOOKUP($C6232,'Provisioning Requester'!$F$3:$H$20000,2,FALSE)),"No","Yes")</f>
        <v>No</v>
      </c>
      <c r="I6232" s="1" t="str">
        <f>IF($H6232="Yes",VLOOKUP($C6232,'Provisioning Requester'!$F$3:$H$20000,3,FALSE),"-")</f>
        <v>-</v>
      </c>
      <c r="J6232" s="1" t="str">
        <f>IF(OR(D6232="SVCP", E6232="TRUE"), "No", IF(ISNA(VLOOKUP($C6232,'ProvResponder deviceId'!$A$1:$A$20000,1,FALSE)),"No","Yes"))</f>
        <v>No</v>
      </c>
      <c r="K6232" s="1" t="str">
        <f>IF($J6232="Yes",VLOOKUP($C6232,'ProvResponder deviceId'!$A$1:$C$20000,3,FALSE),"-")</f>
        <v>-</v>
      </c>
      <c r="L6232" s="1" t="str">
        <f t="shared" si="194"/>
        <v/>
      </c>
      <c r="M6232" s="1" t="str">
        <f t="shared" si="195"/>
        <v/>
      </c>
      <c r="N6232" s="1" t="str">
        <f>IF(ISBLANK($C6232),"",IF(ISNA(VLOOKUP($L6232,'result messages'!$H$3:$L$11,2,FALSE)),VLOOKUP($M6232,'result messages'!$H$3:$L$11,2,FALSE),VLOOKUP($L6232,'result messages'!$H$3:$L$11,2,FALSE)))</f>
        <v/>
      </c>
      <c r="O6232" s="1" t="str">
        <f>IF(ISBLANK($C6232),"",IF(ISNA(VLOOKUP($L6232,'result messages'!$H$3:$L$11,3,FALSE)),VLOOKUP($M6232,'result messages'!$H$3:$L$11,3,FALSE),VLOOKUP($L6232,'result messages'!$H$3:$L$11,3,FALSE)))</f>
        <v/>
      </c>
      <c r="P6232" s="1" t="str">
        <f>IF(ISBLANK($C6232),"",IF(ISNA(VLOOKUP($L6232,'result messages'!$H$3:$L$11,4,FALSE)),VLOOKUP($M6232,'result messages'!$H$3:$L$11,4,FALSE),VLOOKUP($L6232,'result messages'!$H$3:$L$11,4,FALSE)))</f>
        <v/>
      </c>
      <c r="Q6232" s="1" t="str">
        <f>IF(ISBLANK($C6232),"",IF(ISNA(VLOOKUP($L6232,'result messages'!$H$3:$L$11,5,FALSE)),VLOOKUP($M6232,'result messages'!$H$3:$L$11,5,FALSE),VLOOKUP($L6232,'result messages'!$H$3:$L$11,5,FALSE)))</f>
        <v/>
      </c>
    </row>
    <row r="6233" spans="1:17">
      <c r="A6233" s="1">
        <v>6230</v>
      </c>
      <c r="B6233" s="1"/>
      <c r="C6233" s="1"/>
      <c r="D6233" s="1"/>
      <c r="E6233" s="6"/>
      <c r="F6233" s="1"/>
      <c r="G6233" s="1" t="str">
        <f>IF(ISNA(VLOOKUP($C6233,'DTEN TCAP Linkage deviceId'!$A$1:$A$20000,1,FALSE)),"No","Yes")</f>
        <v>No</v>
      </c>
      <c r="H6233" s="1" t="str">
        <f>IF(ISNA(VLOOKUP($C6233,'Provisioning Requester'!$F$3:$H$20000,2,FALSE)),"No","Yes")</f>
        <v>No</v>
      </c>
      <c r="I6233" s="1" t="str">
        <f>IF($H6233="Yes",VLOOKUP($C6233,'Provisioning Requester'!$F$3:$H$20000,3,FALSE),"-")</f>
        <v>-</v>
      </c>
      <c r="J6233" s="1" t="str">
        <f>IF(OR(D6233="SVCP", E6233="TRUE"), "No", IF(ISNA(VLOOKUP($C6233,'ProvResponder deviceId'!$A$1:$A$20000,1,FALSE)),"No","Yes"))</f>
        <v>No</v>
      </c>
      <c r="K6233" s="1" t="str">
        <f>IF($J6233="Yes",VLOOKUP($C6233,'ProvResponder deviceId'!$A$1:$C$20000,3,FALSE),"-")</f>
        <v>-</v>
      </c>
      <c r="L6233" s="1" t="str">
        <f t="shared" si="194"/>
        <v/>
      </c>
      <c r="M6233" s="1" t="str">
        <f t="shared" si="195"/>
        <v/>
      </c>
      <c r="N6233" s="1" t="str">
        <f>IF(ISBLANK($C6233),"",IF(ISNA(VLOOKUP($L6233,'result messages'!$H$3:$L$11,2,FALSE)),VLOOKUP($M6233,'result messages'!$H$3:$L$11,2,FALSE),VLOOKUP($L6233,'result messages'!$H$3:$L$11,2,FALSE)))</f>
        <v/>
      </c>
      <c r="O6233" s="1" t="str">
        <f>IF(ISBLANK($C6233),"",IF(ISNA(VLOOKUP($L6233,'result messages'!$H$3:$L$11,3,FALSE)),VLOOKUP($M6233,'result messages'!$H$3:$L$11,3,FALSE),VLOOKUP($L6233,'result messages'!$H$3:$L$11,3,FALSE)))</f>
        <v/>
      </c>
      <c r="P6233" s="1" t="str">
        <f>IF(ISBLANK($C6233),"",IF(ISNA(VLOOKUP($L6233,'result messages'!$H$3:$L$11,4,FALSE)),VLOOKUP($M6233,'result messages'!$H$3:$L$11,4,FALSE),VLOOKUP($L6233,'result messages'!$H$3:$L$11,4,FALSE)))</f>
        <v/>
      </c>
      <c r="Q6233" s="1" t="str">
        <f>IF(ISBLANK($C6233),"",IF(ISNA(VLOOKUP($L6233,'result messages'!$H$3:$L$11,5,FALSE)),VLOOKUP($M6233,'result messages'!$H$3:$L$11,5,FALSE),VLOOKUP($L6233,'result messages'!$H$3:$L$11,5,FALSE)))</f>
        <v/>
      </c>
    </row>
    <row r="6234" spans="1:17">
      <c r="A6234" s="1">
        <v>6231</v>
      </c>
      <c r="B6234" s="1"/>
      <c r="C6234" s="1"/>
      <c r="D6234" s="1"/>
      <c r="E6234" s="6"/>
      <c r="F6234" s="1"/>
      <c r="G6234" s="1" t="str">
        <f>IF(ISNA(VLOOKUP($C6234,'DTEN TCAP Linkage deviceId'!$A$1:$A$20000,1,FALSE)),"No","Yes")</f>
        <v>No</v>
      </c>
      <c r="H6234" s="1" t="str">
        <f>IF(ISNA(VLOOKUP($C6234,'Provisioning Requester'!$F$3:$H$20000,2,FALSE)),"No","Yes")</f>
        <v>No</v>
      </c>
      <c r="I6234" s="1" t="str">
        <f>IF($H6234="Yes",VLOOKUP($C6234,'Provisioning Requester'!$F$3:$H$20000,3,FALSE),"-")</f>
        <v>-</v>
      </c>
      <c r="J6234" s="1" t="str">
        <f>IF(OR(D6234="SVCP", E6234="TRUE"), "No", IF(ISNA(VLOOKUP($C6234,'ProvResponder deviceId'!$A$1:$A$20000,1,FALSE)),"No","Yes"))</f>
        <v>No</v>
      </c>
      <c r="K6234" s="1" t="str">
        <f>IF($J6234="Yes",VLOOKUP($C6234,'ProvResponder deviceId'!$A$1:$C$20000,3,FALSE),"-")</f>
        <v>-</v>
      </c>
      <c r="L6234" s="1" t="str">
        <f t="shared" si="194"/>
        <v/>
      </c>
      <c r="M6234" s="1" t="str">
        <f t="shared" si="195"/>
        <v/>
      </c>
      <c r="N6234" s="1" t="str">
        <f>IF(ISBLANK($C6234),"",IF(ISNA(VLOOKUP($L6234,'result messages'!$H$3:$L$11,2,FALSE)),VLOOKUP($M6234,'result messages'!$H$3:$L$11,2,FALSE),VLOOKUP($L6234,'result messages'!$H$3:$L$11,2,FALSE)))</f>
        <v/>
      </c>
      <c r="O6234" s="1" t="str">
        <f>IF(ISBLANK($C6234),"",IF(ISNA(VLOOKUP($L6234,'result messages'!$H$3:$L$11,3,FALSE)),VLOOKUP($M6234,'result messages'!$H$3:$L$11,3,FALSE),VLOOKUP($L6234,'result messages'!$H$3:$L$11,3,FALSE)))</f>
        <v/>
      </c>
      <c r="P6234" s="1" t="str">
        <f>IF(ISBLANK($C6234),"",IF(ISNA(VLOOKUP($L6234,'result messages'!$H$3:$L$11,4,FALSE)),VLOOKUP($M6234,'result messages'!$H$3:$L$11,4,FALSE),VLOOKUP($L6234,'result messages'!$H$3:$L$11,4,FALSE)))</f>
        <v/>
      </c>
      <c r="Q6234" s="1" t="str">
        <f>IF(ISBLANK($C6234),"",IF(ISNA(VLOOKUP($L6234,'result messages'!$H$3:$L$11,5,FALSE)),VLOOKUP($M6234,'result messages'!$H$3:$L$11,5,FALSE),VLOOKUP($L6234,'result messages'!$H$3:$L$11,5,FALSE)))</f>
        <v/>
      </c>
    </row>
    <row r="6235" spans="1:17">
      <c r="A6235" s="1">
        <v>6232</v>
      </c>
      <c r="B6235" s="1"/>
      <c r="C6235" s="1"/>
      <c r="D6235" s="1"/>
      <c r="E6235" s="6"/>
      <c r="F6235" s="1"/>
      <c r="G6235" s="1" t="str">
        <f>IF(ISNA(VLOOKUP($C6235,'DTEN TCAP Linkage deviceId'!$A$1:$A$20000,1,FALSE)),"No","Yes")</f>
        <v>No</v>
      </c>
      <c r="H6235" s="1" t="str">
        <f>IF(ISNA(VLOOKUP($C6235,'Provisioning Requester'!$F$3:$H$20000,2,FALSE)),"No","Yes")</f>
        <v>No</v>
      </c>
      <c r="I6235" s="1" t="str">
        <f>IF($H6235="Yes",VLOOKUP($C6235,'Provisioning Requester'!$F$3:$H$20000,3,FALSE),"-")</f>
        <v>-</v>
      </c>
      <c r="J6235" s="1" t="str">
        <f>IF(OR(D6235="SVCP", E6235="TRUE"), "No", IF(ISNA(VLOOKUP($C6235,'ProvResponder deviceId'!$A$1:$A$20000,1,FALSE)),"No","Yes"))</f>
        <v>No</v>
      </c>
      <c r="K6235" s="1" t="str">
        <f>IF($J6235="Yes",VLOOKUP($C6235,'ProvResponder deviceId'!$A$1:$C$20000,3,FALSE),"-")</f>
        <v>-</v>
      </c>
      <c r="L6235" s="1" t="str">
        <f t="shared" si="194"/>
        <v/>
      </c>
      <c r="M6235" s="1" t="str">
        <f t="shared" si="195"/>
        <v/>
      </c>
      <c r="N6235" s="1" t="str">
        <f>IF(ISBLANK($C6235),"",IF(ISNA(VLOOKUP($L6235,'result messages'!$H$3:$L$11,2,FALSE)),VLOOKUP($M6235,'result messages'!$H$3:$L$11,2,FALSE),VLOOKUP($L6235,'result messages'!$H$3:$L$11,2,FALSE)))</f>
        <v/>
      </c>
      <c r="O6235" s="1" t="str">
        <f>IF(ISBLANK($C6235),"",IF(ISNA(VLOOKUP($L6235,'result messages'!$H$3:$L$11,3,FALSE)),VLOOKUP($M6235,'result messages'!$H$3:$L$11,3,FALSE),VLOOKUP($L6235,'result messages'!$H$3:$L$11,3,FALSE)))</f>
        <v/>
      </c>
      <c r="P6235" s="1" t="str">
        <f>IF(ISBLANK($C6235),"",IF(ISNA(VLOOKUP($L6235,'result messages'!$H$3:$L$11,4,FALSE)),VLOOKUP($M6235,'result messages'!$H$3:$L$11,4,FALSE),VLOOKUP($L6235,'result messages'!$H$3:$L$11,4,FALSE)))</f>
        <v/>
      </c>
      <c r="Q6235" s="1" t="str">
        <f>IF(ISBLANK($C6235),"",IF(ISNA(VLOOKUP($L6235,'result messages'!$H$3:$L$11,5,FALSE)),VLOOKUP($M6235,'result messages'!$H$3:$L$11,5,FALSE),VLOOKUP($L6235,'result messages'!$H$3:$L$11,5,FALSE)))</f>
        <v/>
      </c>
    </row>
    <row r="6236" spans="1:17">
      <c r="A6236" s="1">
        <v>6233</v>
      </c>
      <c r="B6236" s="1"/>
      <c r="C6236" s="1"/>
      <c r="D6236" s="1"/>
      <c r="E6236" s="6"/>
      <c r="F6236" s="1"/>
      <c r="G6236" s="1" t="str">
        <f>IF(ISNA(VLOOKUP($C6236,'DTEN TCAP Linkage deviceId'!$A$1:$A$20000,1,FALSE)),"No","Yes")</f>
        <v>No</v>
      </c>
      <c r="H6236" s="1" t="str">
        <f>IF(ISNA(VLOOKUP($C6236,'Provisioning Requester'!$F$3:$H$20000,2,FALSE)),"No","Yes")</f>
        <v>No</v>
      </c>
      <c r="I6236" s="1" t="str">
        <f>IF($H6236="Yes",VLOOKUP($C6236,'Provisioning Requester'!$F$3:$H$20000,3,FALSE),"-")</f>
        <v>-</v>
      </c>
      <c r="J6236" s="1" t="str">
        <f>IF(OR(D6236="SVCP", E6236="TRUE"), "No", IF(ISNA(VLOOKUP($C6236,'ProvResponder deviceId'!$A$1:$A$20000,1,FALSE)),"No","Yes"))</f>
        <v>No</v>
      </c>
      <c r="K6236" s="1" t="str">
        <f>IF($J6236="Yes",VLOOKUP($C6236,'ProvResponder deviceId'!$A$1:$C$20000,3,FALSE),"-")</f>
        <v>-</v>
      </c>
      <c r="L6236" s="1" t="str">
        <f t="shared" si="194"/>
        <v/>
      </c>
      <c r="M6236" s="1" t="str">
        <f t="shared" si="195"/>
        <v/>
      </c>
      <c r="N6236" s="1" t="str">
        <f>IF(ISBLANK($C6236),"",IF(ISNA(VLOOKUP($L6236,'result messages'!$H$3:$L$11,2,FALSE)),VLOOKUP($M6236,'result messages'!$H$3:$L$11,2,FALSE),VLOOKUP($L6236,'result messages'!$H$3:$L$11,2,FALSE)))</f>
        <v/>
      </c>
      <c r="O6236" s="1" t="str">
        <f>IF(ISBLANK($C6236),"",IF(ISNA(VLOOKUP($L6236,'result messages'!$H$3:$L$11,3,FALSE)),VLOOKUP($M6236,'result messages'!$H$3:$L$11,3,FALSE),VLOOKUP($L6236,'result messages'!$H$3:$L$11,3,FALSE)))</f>
        <v/>
      </c>
      <c r="P6236" s="1" t="str">
        <f>IF(ISBLANK($C6236),"",IF(ISNA(VLOOKUP($L6236,'result messages'!$H$3:$L$11,4,FALSE)),VLOOKUP($M6236,'result messages'!$H$3:$L$11,4,FALSE),VLOOKUP($L6236,'result messages'!$H$3:$L$11,4,FALSE)))</f>
        <v/>
      </c>
      <c r="Q6236" s="1" t="str">
        <f>IF(ISBLANK($C6236),"",IF(ISNA(VLOOKUP($L6236,'result messages'!$H$3:$L$11,5,FALSE)),VLOOKUP($M6236,'result messages'!$H$3:$L$11,5,FALSE),VLOOKUP($L6236,'result messages'!$H$3:$L$11,5,FALSE)))</f>
        <v/>
      </c>
    </row>
    <row r="6237" spans="1:17">
      <c r="A6237" s="1">
        <v>6234</v>
      </c>
      <c r="B6237" s="1"/>
      <c r="C6237" s="1"/>
      <c r="D6237" s="1"/>
      <c r="E6237" s="6"/>
      <c r="F6237" s="1"/>
      <c r="G6237" s="1" t="str">
        <f>IF(ISNA(VLOOKUP($C6237,'DTEN TCAP Linkage deviceId'!$A$1:$A$20000,1,FALSE)),"No","Yes")</f>
        <v>No</v>
      </c>
      <c r="H6237" s="1" t="str">
        <f>IF(ISNA(VLOOKUP($C6237,'Provisioning Requester'!$F$3:$H$20000,2,FALSE)),"No","Yes")</f>
        <v>No</v>
      </c>
      <c r="I6237" s="1" t="str">
        <f>IF($H6237="Yes",VLOOKUP($C6237,'Provisioning Requester'!$F$3:$H$20000,3,FALSE),"-")</f>
        <v>-</v>
      </c>
      <c r="J6237" s="1" t="str">
        <f>IF(OR(D6237="SVCP", E6237="TRUE"), "No", IF(ISNA(VLOOKUP($C6237,'ProvResponder deviceId'!$A$1:$A$20000,1,FALSE)),"No","Yes"))</f>
        <v>No</v>
      </c>
      <c r="K6237" s="1" t="str">
        <f>IF($J6237="Yes",VLOOKUP($C6237,'ProvResponder deviceId'!$A$1:$C$20000,3,FALSE),"-")</f>
        <v>-</v>
      </c>
      <c r="L6237" s="1" t="str">
        <f t="shared" si="194"/>
        <v/>
      </c>
      <c r="M6237" s="1" t="str">
        <f t="shared" si="195"/>
        <v/>
      </c>
      <c r="N6237" s="1" t="str">
        <f>IF(ISBLANK($C6237),"",IF(ISNA(VLOOKUP($L6237,'result messages'!$H$3:$L$11,2,FALSE)),VLOOKUP($M6237,'result messages'!$H$3:$L$11,2,FALSE),VLOOKUP($L6237,'result messages'!$H$3:$L$11,2,FALSE)))</f>
        <v/>
      </c>
      <c r="O6237" s="1" t="str">
        <f>IF(ISBLANK($C6237),"",IF(ISNA(VLOOKUP($L6237,'result messages'!$H$3:$L$11,3,FALSE)),VLOOKUP($M6237,'result messages'!$H$3:$L$11,3,FALSE),VLOOKUP($L6237,'result messages'!$H$3:$L$11,3,FALSE)))</f>
        <v/>
      </c>
      <c r="P6237" s="1" t="str">
        <f>IF(ISBLANK($C6237),"",IF(ISNA(VLOOKUP($L6237,'result messages'!$H$3:$L$11,4,FALSE)),VLOOKUP($M6237,'result messages'!$H$3:$L$11,4,FALSE),VLOOKUP($L6237,'result messages'!$H$3:$L$11,4,FALSE)))</f>
        <v/>
      </c>
      <c r="Q6237" s="1" t="str">
        <f>IF(ISBLANK($C6237),"",IF(ISNA(VLOOKUP($L6237,'result messages'!$H$3:$L$11,5,FALSE)),VLOOKUP($M6237,'result messages'!$H$3:$L$11,5,FALSE),VLOOKUP($L6237,'result messages'!$H$3:$L$11,5,FALSE)))</f>
        <v/>
      </c>
    </row>
    <row r="6238" spans="1:17">
      <c r="A6238" s="1">
        <v>6235</v>
      </c>
      <c r="B6238" s="1"/>
      <c r="C6238" s="1"/>
      <c r="D6238" s="1"/>
      <c r="E6238" s="6"/>
      <c r="F6238" s="1"/>
      <c r="G6238" s="1" t="str">
        <f>IF(ISNA(VLOOKUP($C6238,'DTEN TCAP Linkage deviceId'!$A$1:$A$20000,1,FALSE)),"No","Yes")</f>
        <v>No</v>
      </c>
      <c r="H6238" s="1" t="str">
        <f>IF(ISNA(VLOOKUP($C6238,'Provisioning Requester'!$F$3:$H$20000,2,FALSE)),"No","Yes")</f>
        <v>No</v>
      </c>
      <c r="I6238" s="1" t="str">
        <f>IF($H6238="Yes",VLOOKUP($C6238,'Provisioning Requester'!$F$3:$H$20000,3,FALSE),"-")</f>
        <v>-</v>
      </c>
      <c r="J6238" s="1" t="str">
        <f>IF(OR(D6238="SVCP", E6238="TRUE"), "No", IF(ISNA(VLOOKUP($C6238,'ProvResponder deviceId'!$A$1:$A$20000,1,FALSE)),"No","Yes"))</f>
        <v>No</v>
      </c>
      <c r="K6238" s="1" t="str">
        <f>IF($J6238="Yes",VLOOKUP($C6238,'ProvResponder deviceId'!$A$1:$C$20000,3,FALSE),"-")</f>
        <v>-</v>
      </c>
      <c r="L6238" s="1" t="str">
        <f t="shared" si="194"/>
        <v/>
      </c>
      <c r="M6238" s="1" t="str">
        <f t="shared" si="195"/>
        <v/>
      </c>
      <c r="N6238" s="1" t="str">
        <f>IF(ISBLANK($C6238),"",IF(ISNA(VLOOKUP($L6238,'result messages'!$H$3:$L$11,2,FALSE)),VLOOKUP($M6238,'result messages'!$H$3:$L$11,2,FALSE),VLOOKUP($L6238,'result messages'!$H$3:$L$11,2,FALSE)))</f>
        <v/>
      </c>
      <c r="O6238" s="1" t="str">
        <f>IF(ISBLANK($C6238),"",IF(ISNA(VLOOKUP($L6238,'result messages'!$H$3:$L$11,3,FALSE)),VLOOKUP($M6238,'result messages'!$H$3:$L$11,3,FALSE),VLOOKUP($L6238,'result messages'!$H$3:$L$11,3,FALSE)))</f>
        <v/>
      </c>
      <c r="P6238" s="1" t="str">
        <f>IF(ISBLANK($C6238),"",IF(ISNA(VLOOKUP($L6238,'result messages'!$H$3:$L$11,4,FALSE)),VLOOKUP($M6238,'result messages'!$H$3:$L$11,4,FALSE),VLOOKUP($L6238,'result messages'!$H$3:$L$11,4,FALSE)))</f>
        <v/>
      </c>
      <c r="Q6238" s="1" t="str">
        <f>IF(ISBLANK($C6238),"",IF(ISNA(VLOOKUP($L6238,'result messages'!$H$3:$L$11,5,FALSE)),VLOOKUP($M6238,'result messages'!$H$3:$L$11,5,FALSE),VLOOKUP($L6238,'result messages'!$H$3:$L$11,5,FALSE)))</f>
        <v/>
      </c>
    </row>
    <row r="6239" spans="1:17">
      <c r="A6239" s="1">
        <v>6236</v>
      </c>
      <c r="B6239" s="1"/>
      <c r="C6239" s="1"/>
      <c r="D6239" s="1"/>
      <c r="E6239" s="6"/>
      <c r="F6239" s="1"/>
      <c r="G6239" s="1" t="str">
        <f>IF(ISNA(VLOOKUP($C6239,'DTEN TCAP Linkage deviceId'!$A$1:$A$20000,1,FALSE)),"No","Yes")</f>
        <v>No</v>
      </c>
      <c r="H6239" s="1" t="str">
        <f>IF(ISNA(VLOOKUP($C6239,'Provisioning Requester'!$F$3:$H$20000,2,FALSE)),"No","Yes")</f>
        <v>No</v>
      </c>
      <c r="I6239" s="1" t="str">
        <f>IF($H6239="Yes",VLOOKUP($C6239,'Provisioning Requester'!$F$3:$H$20000,3,FALSE),"-")</f>
        <v>-</v>
      </c>
      <c r="J6239" s="1" t="str">
        <f>IF(OR(D6239="SVCP", E6239="TRUE"), "No", IF(ISNA(VLOOKUP($C6239,'ProvResponder deviceId'!$A$1:$A$20000,1,FALSE)),"No","Yes"))</f>
        <v>No</v>
      </c>
      <c r="K6239" s="1" t="str">
        <f>IF($J6239="Yes",VLOOKUP($C6239,'ProvResponder deviceId'!$A$1:$C$20000,3,FALSE),"-")</f>
        <v>-</v>
      </c>
      <c r="L6239" s="1" t="str">
        <f t="shared" si="194"/>
        <v/>
      </c>
      <c r="M6239" s="1" t="str">
        <f t="shared" si="195"/>
        <v/>
      </c>
      <c r="N6239" s="1" t="str">
        <f>IF(ISBLANK($C6239),"",IF(ISNA(VLOOKUP($L6239,'result messages'!$H$3:$L$11,2,FALSE)),VLOOKUP($M6239,'result messages'!$H$3:$L$11,2,FALSE),VLOOKUP($L6239,'result messages'!$H$3:$L$11,2,FALSE)))</f>
        <v/>
      </c>
      <c r="O6239" s="1" t="str">
        <f>IF(ISBLANK($C6239),"",IF(ISNA(VLOOKUP($L6239,'result messages'!$H$3:$L$11,3,FALSE)),VLOOKUP($M6239,'result messages'!$H$3:$L$11,3,FALSE),VLOOKUP($L6239,'result messages'!$H$3:$L$11,3,FALSE)))</f>
        <v/>
      </c>
      <c r="P6239" s="1" t="str">
        <f>IF(ISBLANK($C6239),"",IF(ISNA(VLOOKUP($L6239,'result messages'!$H$3:$L$11,4,FALSE)),VLOOKUP($M6239,'result messages'!$H$3:$L$11,4,FALSE),VLOOKUP($L6239,'result messages'!$H$3:$L$11,4,FALSE)))</f>
        <v/>
      </c>
      <c r="Q6239" s="1" t="str">
        <f>IF(ISBLANK($C6239),"",IF(ISNA(VLOOKUP($L6239,'result messages'!$H$3:$L$11,5,FALSE)),VLOOKUP($M6239,'result messages'!$H$3:$L$11,5,FALSE),VLOOKUP($L6239,'result messages'!$H$3:$L$11,5,FALSE)))</f>
        <v/>
      </c>
    </row>
    <row r="6240" spans="1:17">
      <c r="A6240" s="1">
        <v>6237</v>
      </c>
      <c r="B6240" s="1"/>
      <c r="C6240" s="1"/>
      <c r="D6240" s="1"/>
      <c r="E6240" s="6"/>
      <c r="F6240" s="1"/>
      <c r="G6240" s="1" t="str">
        <f>IF(ISNA(VLOOKUP($C6240,'DTEN TCAP Linkage deviceId'!$A$1:$A$20000,1,FALSE)),"No","Yes")</f>
        <v>No</v>
      </c>
      <c r="H6240" s="1" t="str">
        <f>IF(ISNA(VLOOKUP($C6240,'Provisioning Requester'!$F$3:$H$20000,2,FALSE)),"No","Yes")</f>
        <v>No</v>
      </c>
      <c r="I6240" s="1" t="str">
        <f>IF($H6240="Yes",VLOOKUP($C6240,'Provisioning Requester'!$F$3:$H$20000,3,FALSE),"-")</f>
        <v>-</v>
      </c>
      <c r="J6240" s="1" t="str">
        <f>IF(OR(D6240="SVCP", E6240="TRUE"), "No", IF(ISNA(VLOOKUP($C6240,'ProvResponder deviceId'!$A$1:$A$20000,1,FALSE)),"No","Yes"))</f>
        <v>No</v>
      </c>
      <c r="K6240" s="1" t="str">
        <f>IF($J6240="Yes",VLOOKUP($C6240,'ProvResponder deviceId'!$A$1:$C$20000,3,FALSE),"-")</f>
        <v>-</v>
      </c>
      <c r="L6240" s="1" t="str">
        <f t="shared" si="194"/>
        <v/>
      </c>
      <c r="M6240" s="1" t="str">
        <f t="shared" si="195"/>
        <v/>
      </c>
      <c r="N6240" s="1" t="str">
        <f>IF(ISBLANK($C6240),"",IF(ISNA(VLOOKUP($L6240,'result messages'!$H$3:$L$11,2,FALSE)),VLOOKUP($M6240,'result messages'!$H$3:$L$11,2,FALSE),VLOOKUP($L6240,'result messages'!$H$3:$L$11,2,FALSE)))</f>
        <v/>
      </c>
      <c r="O6240" s="1" t="str">
        <f>IF(ISBLANK($C6240),"",IF(ISNA(VLOOKUP($L6240,'result messages'!$H$3:$L$11,3,FALSE)),VLOOKUP($M6240,'result messages'!$H$3:$L$11,3,FALSE),VLOOKUP($L6240,'result messages'!$H$3:$L$11,3,FALSE)))</f>
        <v/>
      </c>
      <c r="P6240" s="1" t="str">
        <f>IF(ISBLANK($C6240),"",IF(ISNA(VLOOKUP($L6240,'result messages'!$H$3:$L$11,4,FALSE)),VLOOKUP($M6240,'result messages'!$H$3:$L$11,4,FALSE),VLOOKUP($L6240,'result messages'!$H$3:$L$11,4,FALSE)))</f>
        <v/>
      </c>
      <c r="Q6240" s="1" t="str">
        <f>IF(ISBLANK($C6240),"",IF(ISNA(VLOOKUP($L6240,'result messages'!$H$3:$L$11,5,FALSE)),VLOOKUP($M6240,'result messages'!$H$3:$L$11,5,FALSE),VLOOKUP($L6240,'result messages'!$H$3:$L$11,5,FALSE)))</f>
        <v/>
      </c>
    </row>
    <row r="6241" spans="1:17">
      <c r="A6241" s="1">
        <v>6238</v>
      </c>
      <c r="B6241" s="1"/>
      <c r="C6241" s="1"/>
      <c r="D6241" s="1"/>
      <c r="E6241" s="6"/>
      <c r="F6241" s="1"/>
      <c r="G6241" s="1" t="str">
        <f>IF(ISNA(VLOOKUP($C6241,'DTEN TCAP Linkage deviceId'!$A$1:$A$20000,1,FALSE)),"No","Yes")</f>
        <v>No</v>
      </c>
      <c r="H6241" s="1" t="str">
        <f>IF(ISNA(VLOOKUP($C6241,'Provisioning Requester'!$F$3:$H$20000,2,FALSE)),"No","Yes")</f>
        <v>No</v>
      </c>
      <c r="I6241" s="1" t="str">
        <f>IF($H6241="Yes",VLOOKUP($C6241,'Provisioning Requester'!$F$3:$H$20000,3,FALSE),"-")</f>
        <v>-</v>
      </c>
      <c r="J6241" s="1" t="str">
        <f>IF(OR(D6241="SVCP", E6241="TRUE"), "No", IF(ISNA(VLOOKUP($C6241,'ProvResponder deviceId'!$A$1:$A$20000,1,FALSE)),"No","Yes"))</f>
        <v>No</v>
      </c>
      <c r="K6241" s="1" t="str">
        <f>IF($J6241="Yes",VLOOKUP($C6241,'ProvResponder deviceId'!$A$1:$C$20000,3,FALSE),"-")</f>
        <v>-</v>
      </c>
      <c r="L6241" s="1" t="str">
        <f t="shared" si="194"/>
        <v/>
      </c>
      <c r="M6241" s="1" t="str">
        <f t="shared" si="195"/>
        <v/>
      </c>
      <c r="N6241" s="1" t="str">
        <f>IF(ISBLANK($C6241),"",IF(ISNA(VLOOKUP($L6241,'result messages'!$H$3:$L$11,2,FALSE)),VLOOKUP($M6241,'result messages'!$H$3:$L$11,2,FALSE),VLOOKUP($L6241,'result messages'!$H$3:$L$11,2,FALSE)))</f>
        <v/>
      </c>
      <c r="O6241" s="1" t="str">
        <f>IF(ISBLANK($C6241),"",IF(ISNA(VLOOKUP($L6241,'result messages'!$H$3:$L$11,3,FALSE)),VLOOKUP($M6241,'result messages'!$H$3:$L$11,3,FALSE),VLOOKUP($L6241,'result messages'!$H$3:$L$11,3,FALSE)))</f>
        <v/>
      </c>
      <c r="P6241" s="1" t="str">
        <f>IF(ISBLANK($C6241),"",IF(ISNA(VLOOKUP($L6241,'result messages'!$H$3:$L$11,4,FALSE)),VLOOKUP($M6241,'result messages'!$H$3:$L$11,4,FALSE),VLOOKUP($L6241,'result messages'!$H$3:$L$11,4,FALSE)))</f>
        <v/>
      </c>
      <c r="Q6241" s="1" t="str">
        <f>IF(ISBLANK($C6241),"",IF(ISNA(VLOOKUP($L6241,'result messages'!$H$3:$L$11,5,FALSE)),VLOOKUP($M6241,'result messages'!$H$3:$L$11,5,FALSE),VLOOKUP($L6241,'result messages'!$H$3:$L$11,5,FALSE)))</f>
        <v/>
      </c>
    </row>
    <row r="6242" spans="1:17">
      <c r="A6242" s="1">
        <v>6239</v>
      </c>
      <c r="B6242" s="1"/>
      <c r="C6242" s="1"/>
      <c r="D6242" s="1"/>
      <c r="E6242" s="6"/>
      <c r="F6242" s="1"/>
      <c r="G6242" s="1" t="str">
        <f>IF(ISNA(VLOOKUP($C6242,'DTEN TCAP Linkage deviceId'!$A$1:$A$20000,1,FALSE)),"No","Yes")</f>
        <v>No</v>
      </c>
      <c r="H6242" s="1" t="str">
        <f>IF(ISNA(VLOOKUP($C6242,'Provisioning Requester'!$F$3:$H$20000,2,FALSE)),"No","Yes")</f>
        <v>No</v>
      </c>
      <c r="I6242" s="1" t="str">
        <f>IF($H6242="Yes",VLOOKUP($C6242,'Provisioning Requester'!$F$3:$H$20000,3,FALSE),"-")</f>
        <v>-</v>
      </c>
      <c r="J6242" s="1" t="str">
        <f>IF(OR(D6242="SVCP", E6242="TRUE"), "No", IF(ISNA(VLOOKUP($C6242,'ProvResponder deviceId'!$A$1:$A$20000,1,FALSE)),"No","Yes"))</f>
        <v>No</v>
      </c>
      <c r="K6242" s="1" t="str">
        <f>IF($J6242="Yes",VLOOKUP($C6242,'ProvResponder deviceId'!$A$1:$C$20000,3,FALSE),"-")</f>
        <v>-</v>
      </c>
      <c r="L6242" s="1" t="str">
        <f t="shared" si="194"/>
        <v/>
      </c>
      <c r="M6242" s="1" t="str">
        <f t="shared" si="195"/>
        <v/>
      </c>
      <c r="N6242" s="1" t="str">
        <f>IF(ISBLANK($C6242),"",IF(ISNA(VLOOKUP($L6242,'result messages'!$H$3:$L$11,2,FALSE)),VLOOKUP($M6242,'result messages'!$H$3:$L$11,2,FALSE),VLOOKUP($L6242,'result messages'!$H$3:$L$11,2,FALSE)))</f>
        <v/>
      </c>
      <c r="O6242" s="1" t="str">
        <f>IF(ISBLANK($C6242),"",IF(ISNA(VLOOKUP($L6242,'result messages'!$H$3:$L$11,3,FALSE)),VLOOKUP($M6242,'result messages'!$H$3:$L$11,3,FALSE),VLOOKUP($L6242,'result messages'!$H$3:$L$11,3,FALSE)))</f>
        <v/>
      </c>
      <c r="P6242" s="1" t="str">
        <f>IF(ISBLANK($C6242),"",IF(ISNA(VLOOKUP($L6242,'result messages'!$H$3:$L$11,4,FALSE)),VLOOKUP($M6242,'result messages'!$H$3:$L$11,4,FALSE),VLOOKUP($L6242,'result messages'!$H$3:$L$11,4,FALSE)))</f>
        <v/>
      </c>
      <c r="Q6242" s="1" t="str">
        <f>IF(ISBLANK($C6242),"",IF(ISNA(VLOOKUP($L6242,'result messages'!$H$3:$L$11,5,FALSE)),VLOOKUP($M6242,'result messages'!$H$3:$L$11,5,FALSE),VLOOKUP($L6242,'result messages'!$H$3:$L$11,5,FALSE)))</f>
        <v/>
      </c>
    </row>
    <row r="6243" spans="1:17">
      <c r="A6243" s="1">
        <v>6240</v>
      </c>
      <c r="B6243" s="1"/>
      <c r="C6243" s="1"/>
      <c r="D6243" s="1"/>
      <c r="E6243" s="6"/>
      <c r="F6243" s="1"/>
      <c r="G6243" s="1" t="str">
        <f>IF(ISNA(VLOOKUP($C6243,'DTEN TCAP Linkage deviceId'!$A$1:$A$20000,1,FALSE)),"No","Yes")</f>
        <v>No</v>
      </c>
      <c r="H6243" s="1" t="str">
        <f>IF(ISNA(VLOOKUP($C6243,'Provisioning Requester'!$F$3:$H$20000,2,FALSE)),"No","Yes")</f>
        <v>No</v>
      </c>
      <c r="I6243" s="1" t="str">
        <f>IF($H6243="Yes",VLOOKUP($C6243,'Provisioning Requester'!$F$3:$H$20000,3,FALSE),"-")</f>
        <v>-</v>
      </c>
      <c r="J6243" s="1" t="str">
        <f>IF(OR(D6243="SVCP", E6243="TRUE"), "No", IF(ISNA(VLOOKUP($C6243,'ProvResponder deviceId'!$A$1:$A$20000,1,FALSE)),"No","Yes"))</f>
        <v>No</v>
      </c>
      <c r="K6243" s="1" t="str">
        <f>IF($J6243="Yes",VLOOKUP($C6243,'ProvResponder deviceId'!$A$1:$C$20000,3,FALSE),"-")</f>
        <v>-</v>
      </c>
      <c r="L6243" s="1" t="str">
        <f t="shared" si="194"/>
        <v/>
      </c>
      <c r="M6243" s="1" t="str">
        <f t="shared" si="195"/>
        <v/>
      </c>
      <c r="N6243" s="1" t="str">
        <f>IF(ISBLANK($C6243),"",IF(ISNA(VLOOKUP($L6243,'result messages'!$H$3:$L$11,2,FALSE)),VLOOKUP($M6243,'result messages'!$H$3:$L$11,2,FALSE),VLOOKUP($L6243,'result messages'!$H$3:$L$11,2,FALSE)))</f>
        <v/>
      </c>
      <c r="O6243" s="1" t="str">
        <f>IF(ISBLANK($C6243),"",IF(ISNA(VLOOKUP($L6243,'result messages'!$H$3:$L$11,3,FALSE)),VLOOKUP($M6243,'result messages'!$H$3:$L$11,3,FALSE),VLOOKUP($L6243,'result messages'!$H$3:$L$11,3,FALSE)))</f>
        <v/>
      </c>
      <c r="P6243" s="1" t="str">
        <f>IF(ISBLANK($C6243),"",IF(ISNA(VLOOKUP($L6243,'result messages'!$H$3:$L$11,4,FALSE)),VLOOKUP($M6243,'result messages'!$H$3:$L$11,4,FALSE),VLOOKUP($L6243,'result messages'!$H$3:$L$11,4,FALSE)))</f>
        <v/>
      </c>
      <c r="Q6243" s="1" t="str">
        <f>IF(ISBLANK($C6243),"",IF(ISNA(VLOOKUP($L6243,'result messages'!$H$3:$L$11,5,FALSE)),VLOOKUP($M6243,'result messages'!$H$3:$L$11,5,FALSE),VLOOKUP($L6243,'result messages'!$H$3:$L$11,5,FALSE)))</f>
        <v/>
      </c>
    </row>
    <row r="6244" spans="1:17">
      <c r="A6244" s="1">
        <v>6241</v>
      </c>
      <c r="B6244" s="1"/>
      <c r="C6244" s="1"/>
      <c r="D6244" s="1"/>
      <c r="E6244" s="6"/>
      <c r="F6244" s="1"/>
      <c r="G6244" s="1" t="str">
        <f>IF(ISNA(VLOOKUP($C6244,'DTEN TCAP Linkage deviceId'!$A$1:$A$20000,1,FALSE)),"No","Yes")</f>
        <v>No</v>
      </c>
      <c r="H6244" s="1" t="str">
        <f>IF(ISNA(VLOOKUP($C6244,'Provisioning Requester'!$F$3:$H$20000,2,FALSE)),"No","Yes")</f>
        <v>No</v>
      </c>
      <c r="I6244" s="1" t="str">
        <f>IF($H6244="Yes",VLOOKUP($C6244,'Provisioning Requester'!$F$3:$H$20000,3,FALSE),"-")</f>
        <v>-</v>
      </c>
      <c r="J6244" s="1" t="str">
        <f>IF(OR(D6244="SVCP", E6244="TRUE"), "No", IF(ISNA(VLOOKUP($C6244,'ProvResponder deviceId'!$A$1:$A$20000,1,FALSE)),"No","Yes"))</f>
        <v>No</v>
      </c>
      <c r="K6244" s="1" t="str">
        <f>IF($J6244="Yes",VLOOKUP($C6244,'ProvResponder deviceId'!$A$1:$C$20000,3,FALSE),"-")</f>
        <v>-</v>
      </c>
      <c r="L6244" s="1" t="str">
        <f t="shared" si="194"/>
        <v/>
      </c>
      <c r="M6244" s="1" t="str">
        <f t="shared" si="195"/>
        <v/>
      </c>
      <c r="N6244" s="1" t="str">
        <f>IF(ISBLANK($C6244),"",IF(ISNA(VLOOKUP($L6244,'result messages'!$H$3:$L$11,2,FALSE)),VLOOKUP($M6244,'result messages'!$H$3:$L$11,2,FALSE),VLOOKUP($L6244,'result messages'!$H$3:$L$11,2,FALSE)))</f>
        <v/>
      </c>
      <c r="O6244" s="1" t="str">
        <f>IF(ISBLANK($C6244),"",IF(ISNA(VLOOKUP($L6244,'result messages'!$H$3:$L$11,3,FALSE)),VLOOKUP($M6244,'result messages'!$H$3:$L$11,3,FALSE),VLOOKUP($L6244,'result messages'!$H$3:$L$11,3,FALSE)))</f>
        <v/>
      </c>
      <c r="P6244" s="1" t="str">
        <f>IF(ISBLANK($C6244),"",IF(ISNA(VLOOKUP($L6244,'result messages'!$H$3:$L$11,4,FALSE)),VLOOKUP($M6244,'result messages'!$H$3:$L$11,4,FALSE),VLOOKUP($L6244,'result messages'!$H$3:$L$11,4,FALSE)))</f>
        <v/>
      </c>
      <c r="Q6244" s="1" t="str">
        <f>IF(ISBLANK($C6244),"",IF(ISNA(VLOOKUP($L6244,'result messages'!$H$3:$L$11,5,FALSE)),VLOOKUP($M6244,'result messages'!$H$3:$L$11,5,FALSE),VLOOKUP($L6244,'result messages'!$H$3:$L$11,5,FALSE)))</f>
        <v/>
      </c>
    </row>
    <row r="6245" spans="1:17">
      <c r="A6245" s="1">
        <v>6242</v>
      </c>
      <c r="B6245" s="1"/>
      <c r="C6245" s="1"/>
      <c r="D6245" s="1"/>
      <c r="E6245" s="6"/>
      <c r="F6245" s="1"/>
      <c r="G6245" s="1" t="str">
        <f>IF(ISNA(VLOOKUP($C6245,'DTEN TCAP Linkage deviceId'!$A$1:$A$20000,1,FALSE)),"No","Yes")</f>
        <v>No</v>
      </c>
      <c r="H6245" s="1" t="str">
        <f>IF(ISNA(VLOOKUP($C6245,'Provisioning Requester'!$F$3:$H$20000,2,FALSE)),"No","Yes")</f>
        <v>No</v>
      </c>
      <c r="I6245" s="1" t="str">
        <f>IF($H6245="Yes",VLOOKUP($C6245,'Provisioning Requester'!$F$3:$H$20000,3,FALSE),"-")</f>
        <v>-</v>
      </c>
      <c r="J6245" s="1" t="str">
        <f>IF(OR(D6245="SVCP", E6245="TRUE"), "No", IF(ISNA(VLOOKUP($C6245,'ProvResponder deviceId'!$A$1:$A$20000,1,FALSE)),"No","Yes"))</f>
        <v>No</v>
      </c>
      <c r="K6245" s="1" t="str">
        <f>IF($J6245="Yes",VLOOKUP($C6245,'ProvResponder deviceId'!$A$1:$C$20000,3,FALSE),"-")</f>
        <v>-</v>
      </c>
      <c r="L6245" s="1" t="str">
        <f t="shared" si="194"/>
        <v/>
      </c>
      <c r="M6245" s="1" t="str">
        <f t="shared" si="195"/>
        <v/>
      </c>
      <c r="N6245" s="1" t="str">
        <f>IF(ISBLANK($C6245),"",IF(ISNA(VLOOKUP($L6245,'result messages'!$H$3:$L$11,2,FALSE)),VLOOKUP($M6245,'result messages'!$H$3:$L$11,2,FALSE),VLOOKUP($L6245,'result messages'!$H$3:$L$11,2,FALSE)))</f>
        <v/>
      </c>
      <c r="O6245" s="1" t="str">
        <f>IF(ISBLANK($C6245),"",IF(ISNA(VLOOKUP($L6245,'result messages'!$H$3:$L$11,3,FALSE)),VLOOKUP($M6245,'result messages'!$H$3:$L$11,3,FALSE),VLOOKUP($L6245,'result messages'!$H$3:$L$11,3,FALSE)))</f>
        <v/>
      </c>
      <c r="P6245" s="1" t="str">
        <f>IF(ISBLANK($C6245),"",IF(ISNA(VLOOKUP($L6245,'result messages'!$H$3:$L$11,4,FALSE)),VLOOKUP($M6245,'result messages'!$H$3:$L$11,4,FALSE),VLOOKUP($L6245,'result messages'!$H$3:$L$11,4,FALSE)))</f>
        <v/>
      </c>
      <c r="Q6245" s="1" t="str">
        <f>IF(ISBLANK($C6245),"",IF(ISNA(VLOOKUP($L6245,'result messages'!$H$3:$L$11,5,FALSE)),VLOOKUP($M6245,'result messages'!$H$3:$L$11,5,FALSE),VLOOKUP($L6245,'result messages'!$H$3:$L$11,5,FALSE)))</f>
        <v/>
      </c>
    </row>
    <row r="6246" spans="1:17">
      <c r="A6246" s="1">
        <v>6243</v>
      </c>
      <c r="B6246" s="1"/>
      <c r="C6246" s="1"/>
      <c r="D6246" s="1"/>
      <c r="E6246" s="6"/>
      <c r="F6246" s="1"/>
      <c r="G6246" s="1" t="str">
        <f>IF(ISNA(VLOOKUP($C6246,'DTEN TCAP Linkage deviceId'!$A$1:$A$20000,1,FALSE)),"No","Yes")</f>
        <v>No</v>
      </c>
      <c r="H6246" s="1" t="str">
        <f>IF(ISNA(VLOOKUP($C6246,'Provisioning Requester'!$F$3:$H$20000,2,FALSE)),"No","Yes")</f>
        <v>No</v>
      </c>
      <c r="I6246" s="1" t="str">
        <f>IF($H6246="Yes",VLOOKUP($C6246,'Provisioning Requester'!$F$3:$H$20000,3,FALSE),"-")</f>
        <v>-</v>
      </c>
      <c r="J6246" s="1" t="str">
        <f>IF(OR(D6246="SVCP", E6246="TRUE"), "No", IF(ISNA(VLOOKUP($C6246,'ProvResponder deviceId'!$A$1:$A$20000,1,FALSE)),"No","Yes"))</f>
        <v>No</v>
      </c>
      <c r="K6246" s="1" t="str">
        <f>IF($J6246="Yes",VLOOKUP($C6246,'ProvResponder deviceId'!$A$1:$C$20000,3,FALSE),"-")</f>
        <v>-</v>
      </c>
      <c r="L6246" s="1" t="str">
        <f t="shared" si="194"/>
        <v/>
      </c>
      <c r="M6246" s="1" t="str">
        <f t="shared" si="195"/>
        <v/>
      </c>
      <c r="N6246" s="1" t="str">
        <f>IF(ISBLANK($C6246),"",IF(ISNA(VLOOKUP($L6246,'result messages'!$H$3:$L$11,2,FALSE)),VLOOKUP($M6246,'result messages'!$H$3:$L$11,2,FALSE),VLOOKUP($L6246,'result messages'!$H$3:$L$11,2,FALSE)))</f>
        <v/>
      </c>
      <c r="O6246" s="1" t="str">
        <f>IF(ISBLANK($C6246),"",IF(ISNA(VLOOKUP($L6246,'result messages'!$H$3:$L$11,3,FALSE)),VLOOKUP($M6246,'result messages'!$H$3:$L$11,3,FALSE),VLOOKUP($L6246,'result messages'!$H$3:$L$11,3,FALSE)))</f>
        <v/>
      </c>
      <c r="P6246" s="1" t="str">
        <f>IF(ISBLANK($C6246),"",IF(ISNA(VLOOKUP($L6246,'result messages'!$H$3:$L$11,4,FALSE)),VLOOKUP($M6246,'result messages'!$H$3:$L$11,4,FALSE),VLOOKUP($L6246,'result messages'!$H$3:$L$11,4,FALSE)))</f>
        <v/>
      </c>
      <c r="Q6246" s="1" t="str">
        <f>IF(ISBLANK($C6246),"",IF(ISNA(VLOOKUP($L6246,'result messages'!$H$3:$L$11,5,FALSE)),VLOOKUP($M6246,'result messages'!$H$3:$L$11,5,FALSE),VLOOKUP($L6246,'result messages'!$H$3:$L$11,5,FALSE)))</f>
        <v/>
      </c>
    </row>
    <row r="6247" spans="1:17">
      <c r="A6247" s="1">
        <v>6244</v>
      </c>
      <c r="B6247" s="1"/>
      <c r="C6247" s="1"/>
      <c r="D6247" s="1"/>
      <c r="E6247" s="6"/>
      <c r="F6247" s="1"/>
      <c r="G6247" s="1" t="str">
        <f>IF(ISNA(VLOOKUP($C6247,'DTEN TCAP Linkage deviceId'!$A$1:$A$20000,1,FALSE)),"No","Yes")</f>
        <v>No</v>
      </c>
      <c r="H6247" s="1" t="str">
        <f>IF(ISNA(VLOOKUP($C6247,'Provisioning Requester'!$F$3:$H$20000,2,FALSE)),"No","Yes")</f>
        <v>No</v>
      </c>
      <c r="I6247" s="1" t="str">
        <f>IF($H6247="Yes",VLOOKUP($C6247,'Provisioning Requester'!$F$3:$H$20000,3,FALSE),"-")</f>
        <v>-</v>
      </c>
      <c r="J6247" s="1" t="str">
        <f>IF(OR(D6247="SVCP", E6247="TRUE"), "No", IF(ISNA(VLOOKUP($C6247,'ProvResponder deviceId'!$A$1:$A$20000,1,FALSE)),"No","Yes"))</f>
        <v>No</v>
      </c>
      <c r="K6247" s="1" t="str">
        <f>IF($J6247="Yes",VLOOKUP($C6247,'ProvResponder deviceId'!$A$1:$C$20000,3,FALSE),"-")</f>
        <v>-</v>
      </c>
      <c r="L6247" s="1" t="str">
        <f t="shared" si="194"/>
        <v/>
      </c>
      <c r="M6247" s="1" t="str">
        <f t="shared" si="195"/>
        <v/>
      </c>
      <c r="N6247" s="1" t="str">
        <f>IF(ISBLANK($C6247),"",IF(ISNA(VLOOKUP($L6247,'result messages'!$H$3:$L$11,2,FALSE)),VLOOKUP($M6247,'result messages'!$H$3:$L$11,2,FALSE),VLOOKUP($L6247,'result messages'!$H$3:$L$11,2,FALSE)))</f>
        <v/>
      </c>
      <c r="O6247" s="1" t="str">
        <f>IF(ISBLANK($C6247),"",IF(ISNA(VLOOKUP($L6247,'result messages'!$H$3:$L$11,3,FALSE)),VLOOKUP($M6247,'result messages'!$H$3:$L$11,3,FALSE),VLOOKUP($L6247,'result messages'!$H$3:$L$11,3,FALSE)))</f>
        <v/>
      </c>
      <c r="P6247" s="1" t="str">
        <f>IF(ISBLANK($C6247),"",IF(ISNA(VLOOKUP($L6247,'result messages'!$H$3:$L$11,4,FALSE)),VLOOKUP($M6247,'result messages'!$H$3:$L$11,4,FALSE),VLOOKUP($L6247,'result messages'!$H$3:$L$11,4,FALSE)))</f>
        <v/>
      </c>
      <c r="Q6247" s="1" t="str">
        <f>IF(ISBLANK($C6247),"",IF(ISNA(VLOOKUP($L6247,'result messages'!$H$3:$L$11,5,FALSE)),VLOOKUP($M6247,'result messages'!$H$3:$L$11,5,FALSE),VLOOKUP($L6247,'result messages'!$H$3:$L$11,5,FALSE)))</f>
        <v/>
      </c>
    </row>
    <row r="6248" spans="1:17">
      <c r="A6248" s="1">
        <v>6245</v>
      </c>
      <c r="B6248" s="1"/>
      <c r="C6248" s="1"/>
      <c r="D6248" s="1"/>
      <c r="E6248" s="6"/>
      <c r="F6248" s="1"/>
      <c r="G6248" s="1" t="str">
        <f>IF(ISNA(VLOOKUP($C6248,'DTEN TCAP Linkage deviceId'!$A$1:$A$20000,1,FALSE)),"No","Yes")</f>
        <v>No</v>
      </c>
      <c r="H6248" s="1" t="str">
        <f>IF(ISNA(VLOOKUP($C6248,'Provisioning Requester'!$F$3:$H$20000,2,FALSE)),"No","Yes")</f>
        <v>No</v>
      </c>
      <c r="I6248" s="1" t="str">
        <f>IF($H6248="Yes",VLOOKUP($C6248,'Provisioning Requester'!$F$3:$H$20000,3,FALSE),"-")</f>
        <v>-</v>
      </c>
      <c r="J6248" s="1" t="str">
        <f>IF(OR(D6248="SVCP", E6248="TRUE"), "No", IF(ISNA(VLOOKUP($C6248,'ProvResponder deviceId'!$A$1:$A$20000,1,FALSE)),"No","Yes"))</f>
        <v>No</v>
      </c>
      <c r="K6248" s="1" t="str">
        <f>IF($J6248="Yes",VLOOKUP($C6248,'ProvResponder deviceId'!$A$1:$C$20000,3,FALSE),"-")</f>
        <v>-</v>
      </c>
      <c r="L6248" s="1" t="str">
        <f t="shared" si="194"/>
        <v/>
      </c>
      <c r="M6248" s="1" t="str">
        <f t="shared" si="195"/>
        <v/>
      </c>
      <c r="N6248" s="1" t="str">
        <f>IF(ISBLANK($C6248),"",IF(ISNA(VLOOKUP($L6248,'result messages'!$H$3:$L$11,2,FALSE)),VLOOKUP($M6248,'result messages'!$H$3:$L$11,2,FALSE),VLOOKUP($L6248,'result messages'!$H$3:$L$11,2,FALSE)))</f>
        <v/>
      </c>
      <c r="O6248" s="1" t="str">
        <f>IF(ISBLANK($C6248),"",IF(ISNA(VLOOKUP($L6248,'result messages'!$H$3:$L$11,3,FALSE)),VLOOKUP($M6248,'result messages'!$H$3:$L$11,3,FALSE),VLOOKUP($L6248,'result messages'!$H$3:$L$11,3,FALSE)))</f>
        <v/>
      </c>
      <c r="P6248" s="1" t="str">
        <f>IF(ISBLANK($C6248),"",IF(ISNA(VLOOKUP($L6248,'result messages'!$H$3:$L$11,4,FALSE)),VLOOKUP($M6248,'result messages'!$H$3:$L$11,4,FALSE),VLOOKUP($L6248,'result messages'!$H$3:$L$11,4,FALSE)))</f>
        <v/>
      </c>
      <c r="Q6248" s="1" t="str">
        <f>IF(ISBLANK($C6248),"",IF(ISNA(VLOOKUP($L6248,'result messages'!$H$3:$L$11,5,FALSE)),VLOOKUP($M6248,'result messages'!$H$3:$L$11,5,FALSE),VLOOKUP($L6248,'result messages'!$H$3:$L$11,5,FALSE)))</f>
        <v/>
      </c>
    </row>
    <row r="6249" spans="1:17">
      <c r="A6249" s="1">
        <v>6246</v>
      </c>
      <c r="B6249" s="1"/>
      <c r="C6249" s="1"/>
      <c r="D6249" s="1"/>
      <c r="E6249" s="6"/>
      <c r="F6249" s="1"/>
      <c r="G6249" s="1" t="str">
        <f>IF(ISNA(VLOOKUP($C6249,'DTEN TCAP Linkage deviceId'!$A$1:$A$20000,1,FALSE)),"No","Yes")</f>
        <v>No</v>
      </c>
      <c r="H6249" s="1" t="str">
        <f>IF(ISNA(VLOOKUP($C6249,'Provisioning Requester'!$F$3:$H$20000,2,FALSE)),"No","Yes")</f>
        <v>No</v>
      </c>
      <c r="I6249" s="1" t="str">
        <f>IF($H6249="Yes",VLOOKUP($C6249,'Provisioning Requester'!$F$3:$H$20000,3,FALSE),"-")</f>
        <v>-</v>
      </c>
      <c r="J6249" s="1" t="str">
        <f>IF(OR(D6249="SVCP", E6249="TRUE"), "No", IF(ISNA(VLOOKUP($C6249,'ProvResponder deviceId'!$A$1:$A$20000,1,FALSE)),"No","Yes"))</f>
        <v>No</v>
      </c>
      <c r="K6249" s="1" t="str">
        <f>IF($J6249="Yes",VLOOKUP($C6249,'ProvResponder deviceId'!$A$1:$C$20000,3,FALSE),"-")</f>
        <v>-</v>
      </c>
      <c r="L6249" s="1" t="str">
        <f t="shared" si="194"/>
        <v/>
      </c>
      <c r="M6249" s="1" t="str">
        <f t="shared" si="195"/>
        <v/>
      </c>
      <c r="N6249" s="1" t="str">
        <f>IF(ISBLANK($C6249),"",IF(ISNA(VLOOKUP($L6249,'result messages'!$H$3:$L$11,2,FALSE)),VLOOKUP($M6249,'result messages'!$H$3:$L$11,2,FALSE),VLOOKUP($L6249,'result messages'!$H$3:$L$11,2,FALSE)))</f>
        <v/>
      </c>
      <c r="O6249" s="1" t="str">
        <f>IF(ISBLANK($C6249),"",IF(ISNA(VLOOKUP($L6249,'result messages'!$H$3:$L$11,3,FALSE)),VLOOKUP($M6249,'result messages'!$H$3:$L$11,3,FALSE),VLOOKUP($L6249,'result messages'!$H$3:$L$11,3,FALSE)))</f>
        <v/>
      </c>
      <c r="P6249" s="1" t="str">
        <f>IF(ISBLANK($C6249),"",IF(ISNA(VLOOKUP($L6249,'result messages'!$H$3:$L$11,4,FALSE)),VLOOKUP($M6249,'result messages'!$H$3:$L$11,4,FALSE),VLOOKUP($L6249,'result messages'!$H$3:$L$11,4,FALSE)))</f>
        <v/>
      </c>
      <c r="Q6249" s="1" t="str">
        <f>IF(ISBLANK($C6249),"",IF(ISNA(VLOOKUP($L6249,'result messages'!$H$3:$L$11,5,FALSE)),VLOOKUP($M6249,'result messages'!$H$3:$L$11,5,FALSE),VLOOKUP($L6249,'result messages'!$H$3:$L$11,5,FALSE)))</f>
        <v/>
      </c>
    </row>
    <row r="6250" spans="1:17">
      <c r="A6250" s="1">
        <v>6247</v>
      </c>
      <c r="B6250" s="1"/>
      <c r="C6250" s="1"/>
      <c r="D6250" s="1"/>
      <c r="E6250" s="6"/>
      <c r="F6250" s="1"/>
      <c r="G6250" s="1" t="str">
        <f>IF(ISNA(VLOOKUP($C6250,'DTEN TCAP Linkage deviceId'!$A$1:$A$20000,1,FALSE)),"No","Yes")</f>
        <v>No</v>
      </c>
      <c r="H6250" s="1" t="str">
        <f>IF(ISNA(VLOOKUP($C6250,'Provisioning Requester'!$F$3:$H$20000,2,FALSE)),"No","Yes")</f>
        <v>No</v>
      </c>
      <c r="I6250" s="1" t="str">
        <f>IF($H6250="Yes",VLOOKUP($C6250,'Provisioning Requester'!$F$3:$H$20000,3,FALSE),"-")</f>
        <v>-</v>
      </c>
      <c r="J6250" s="1" t="str">
        <f>IF(OR(D6250="SVCP", E6250="TRUE"), "No", IF(ISNA(VLOOKUP($C6250,'ProvResponder deviceId'!$A$1:$A$20000,1,FALSE)),"No","Yes"))</f>
        <v>No</v>
      </c>
      <c r="K6250" s="1" t="str">
        <f>IF($J6250="Yes",VLOOKUP($C6250,'ProvResponder deviceId'!$A$1:$C$20000,3,FALSE),"-")</f>
        <v>-</v>
      </c>
      <c r="L6250" s="1" t="str">
        <f t="shared" si="194"/>
        <v/>
      </c>
      <c r="M6250" s="1" t="str">
        <f t="shared" si="195"/>
        <v/>
      </c>
      <c r="N6250" s="1" t="str">
        <f>IF(ISBLANK($C6250),"",IF(ISNA(VLOOKUP($L6250,'result messages'!$H$3:$L$11,2,FALSE)),VLOOKUP($M6250,'result messages'!$H$3:$L$11,2,FALSE),VLOOKUP($L6250,'result messages'!$H$3:$L$11,2,FALSE)))</f>
        <v/>
      </c>
      <c r="O6250" s="1" t="str">
        <f>IF(ISBLANK($C6250),"",IF(ISNA(VLOOKUP($L6250,'result messages'!$H$3:$L$11,3,FALSE)),VLOOKUP($M6250,'result messages'!$H$3:$L$11,3,FALSE),VLOOKUP($L6250,'result messages'!$H$3:$L$11,3,FALSE)))</f>
        <v/>
      </c>
      <c r="P6250" s="1" t="str">
        <f>IF(ISBLANK($C6250),"",IF(ISNA(VLOOKUP($L6250,'result messages'!$H$3:$L$11,4,FALSE)),VLOOKUP($M6250,'result messages'!$H$3:$L$11,4,FALSE),VLOOKUP($L6250,'result messages'!$H$3:$L$11,4,FALSE)))</f>
        <v/>
      </c>
      <c r="Q6250" s="1" t="str">
        <f>IF(ISBLANK($C6250),"",IF(ISNA(VLOOKUP($L6250,'result messages'!$H$3:$L$11,5,FALSE)),VLOOKUP($M6250,'result messages'!$H$3:$L$11,5,FALSE),VLOOKUP($L6250,'result messages'!$H$3:$L$11,5,FALSE)))</f>
        <v/>
      </c>
    </row>
    <row r="6251" spans="1:17">
      <c r="A6251" s="1">
        <v>6248</v>
      </c>
      <c r="B6251" s="1"/>
      <c r="C6251" s="1"/>
      <c r="D6251" s="1"/>
      <c r="E6251" s="6"/>
      <c r="F6251" s="1"/>
      <c r="G6251" s="1" t="str">
        <f>IF(ISNA(VLOOKUP($C6251,'DTEN TCAP Linkage deviceId'!$A$1:$A$20000,1,FALSE)),"No","Yes")</f>
        <v>No</v>
      </c>
      <c r="H6251" s="1" t="str">
        <f>IF(ISNA(VLOOKUP($C6251,'Provisioning Requester'!$F$3:$H$20000,2,FALSE)),"No","Yes")</f>
        <v>No</v>
      </c>
      <c r="I6251" s="1" t="str">
        <f>IF($H6251="Yes",VLOOKUP($C6251,'Provisioning Requester'!$F$3:$H$20000,3,FALSE),"-")</f>
        <v>-</v>
      </c>
      <c r="J6251" s="1" t="str">
        <f>IF(OR(D6251="SVCP", E6251="TRUE"), "No", IF(ISNA(VLOOKUP($C6251,'ProvResponder deviceId'!$A$1:$A$20000,1,FALSE)),"No","Yes"))</f>
        <v>No</v>
      </c>
      <c r="K6251" s="1" t="str">
        <f>IF($J6251="Yes",VLOOKUP($C6251,'ProvResponder deviceId'!$A$1:$C$20000,3,FALSE),"-")</f>
        <v>-</v>
      </c>
      <c r="L6251" s="1" t="str">
        <f t="shared" si="194"/>
        <v/>
      </c>
      <c r="M6251" s="1" t="str">
        <f t="shared" si="195"/>
        <v/>
      </c>
      <c r="N6251" s="1" t="str">
        <f>IF(ISBLANK($C6251),"",IF(ISNA(VLOOKUP($L6251,'result messages'!$H$3:$L$11,2,FALSE)),VLOOKUP($M6251,'result messages'!$H$3:$L$11,2,FALSE),VLOOKUP($L6251,'result messages'!$H$3:$L$11,2,FALSE)))</f>
        <v/>
      </c>
      <c r="O6251" s="1" t="str">
        <f>IF(ISBLANK($C6251),"",IF(ISNA(VLOOKUP($L6251,'result messages'!$H$3:$L$11,3,FALSE)),VLOOKUP($M6251,'result messages'!$H$3:$L$11,3,FALSE),VLOOKUP($L6251,'result messages'!$H$3:$L$11,3,FALSE)))</f>
        <v/>
      </c>
      <c r="P6251" s="1" t="str">
        <f>IF(ISBLANK($C6251),"",IF(ISNA(VLOOKUP($L6251,'result messages'!$H$3:$L$11,4,FALSE)),VLOOKUP($M6251,'result messages'!$H$3:$L$11,4,FALSE),VLOOKUP($L6251,'result messages'!$H$3:$L$11,4,FALSE)))</f>
        <v/>
      </c>
      <c r="Q6251" s="1" t="str">
        <f>IF(ISBLANK($C6251),"",IF(ISNA(VLOOKUP($L6251,'result messages'!$H$3:$L$11,5,FALSE)),VLOOKUP($M6251,'result messages'!$H$3:$L$11,5,FALSE),VLOOKUP($L6251,'result messages'!$H$3:$L$11,5,FALSE)))</f>
        <v/>
      </c>
    </row>
    <row r="6252" spans="1:17">
      <c r="A6252" s="1">
        <v>6249</v>
      </c>
      <c r="B6252" s="1"/>
      <c r="C6252" s="1"/>
      <c r="D6252" s="1"/>
      <c r="E6252" s="6"/>
      <c r="F6252" s="1"/>
      <c r="G6252" s="1" t="str">
        <f>IF(ISNA(VLOOKUP($C6252,'DTEN TCAP Linkage deviceId'!$A$1:$A$20000,1,FALSE)),"No","Yes")</f>
        <v>No</v>
      </c>
      <c r="H6252" s="1" t="str">
        <f>IF(ISNA(VLOOKUP($C6252,'Provisioning Requester'!$F$3:$H$20000,2,FALSE)),"No","Yes")</f>
        <v>No</v>
      </c>
      <c r="I6252" s="1" t="str">
        <f>IF($H6252="Yes",VLOOKUP($C6252,'Provisioning Requester'!$F$3:$H$20000,3,FALSE),"-")</f>
        <v>-</v>
      </c>
      <c r="J6252" s="1" t="str">
        <f>IF(OR(D6252="SVCP", E6252="TRUE"), "No", IF(ISNA(VLOOKUP($C6252,'ProvResponder deviceId'!$A$1:$A$20000,1,FALSE)),"No","Yes"))</f>
        <v>No</v>
      </c>
      <c r="K6252" s="1" t="str">
        <f>IF($J6252="Yes",VLOOKUP($C6252,'ProvResponder deviceId'!$A$1:$C$20000,3,FALSE),"-")</f>
        <v>-</v>
      </c>
      <c r="L6252" s="1" t="str">
        <f t="shared" si="194"/>
        <v/>
      </c>
      <c r="M6252" s="1" t="str">
        <f t="shared" si="195"/>
        <v/>
      </c>
      <c r="N6252" s="1" t="str">
        <f>IF(ISBLANK($C6252),"",IF(ISNA(VLOOKUP($L6252,'result messages'!$H$3:$L$11,2,FALSE)),VLOOKUP($M6252,'result messages'!$H$3:$L$11,2,FALSE),VLOOKUP($L6252,'result messages'!$H$3:$L$11,2,FALSE)))</f>
        <v/>
      </c>
      <c r="O6252" s="1" t="str">
        <f>IF(ISBLANK($C6252),"",IF(ISNA(VLOOKUP($L6252,'result messages'!$H$3:$L$11,3,FALSE)),VLOOKUP($M6252,'result messages'!$H$3:$L$11,3,FALSE),VLOOKUP($L6252,'result messages'!$H$3:$L$11,3,FALSE)))</f>
        <v/>
      </c>
      <c r="P6252" s="1" t="str">
        <f>IF(ISBLANK($C6252),"",IF(ISNA(VLOOKUP($L6252,'result messages'!$H$3:$L$11,4,FALSE)),VLOOKUP($M6252,'result messages'!$H$3:$L$11,4,FALSE),VLOOKUP($L6252,'result messages'!$H$3:$L$11,4,FALSE)))</f>
        <v/>
      </c>
      <c r="Q6252" s="1" t="str">
        <f>IF(ISBLANK($C6252),"",IF(ISNA(VLOOKUP($L6252,'result messages'!$H$3:$L$11,5,FALSE)),VLOOKUP($M6252,'result messages'!$H$3:$L$11,5,FALSE),VLOOKUP($L6252,'result messages'!$H$3:$L$11,5,FALSE)))</f>
        <v/>
      </c>
    </row>
    <row r="6253" spans="1:17">
      <c r="A6253" s="1">
        <v>6250</v>
      </c>
      <c r="B6253" s="1"/>
      <c r="C6253" s="1"/>
      <c r="D6253" s="1"/>
      <c r="E6253" s="6"/>
      <c r="F6253" s="1"/>
      <c r="G6253" s="1" t="str">
        <f>IF(ISNA(VLOOKUP($C6253,'DTEN TCAP Linkage deviceId'!$A$1:$A$20000,1,FALSE)),"No","Yes")</f>
        <v>No</v>
      </c>
      <c r="H6253" s="1" t="str">
        <f>IF(ISNA(VLOOKUP($C6253,'Provisioning Requester'!$F$3:$H$20000,2,FALSE)),"No","Yes")</f>
        <v>No</v>
      </c>
      <c r="I6253" s="1" t="str">
        <f>IF($H6253="Yes",VLOOKUP($C6253,'Provisioning Requester'!$F$3:$H$20000,3,FALSE),"-")</f>
        <v>-</v>
      </c>
      <c r="J6253" s="1" t="str">
        <f>IF(OR(D6253="SVCP", E6253="TRUE"), "No", IF(ISNA(VLOOKUP($C6253,'ProvResponder deviceId'!$A$1:$A$20000,1,FALSE)),"No","Yes"))</f>
        <v>No</v>
      </c>
      <c r="K6253" s="1" t="str">
        <f>IF($J6253="Yes",VLOOKUP($C6253,'ProvResponder deviceId'!$A$1:$C$20000,3,FALSE),"-")</f>
        <v>-</v>
      </c>
      <c r="L6253" s="1" t="str">
        <f t="shared" si="194"/>
        <v/>
      </c>
      <c r="M6253" s="1" t="str">
        <f t="shared" si="195"/>
        <v/>
      </c>
      <c r="N6253" s="1" t="str">
        <f>IF(ISBLANK($C6253),"",IF(ISNA(VLOOKUP($L6253,'result messages'!$H$3:$L$11,2,FALSE)),VLOOKUP($M6253,'result messages'!$H$3:$L$11,2,FALSE),VLOOKUP($L6253,'result messages'!$H$3:$L$11,2,FALSE)))</f>
        <v/>
      </c>
      <c r="O6253" s="1" t="str">
        <f>IF(ISBLANK($C6253),"",IF(ISNA(VLOOKUP($L6253,'result messages'!$H$3:$L$11,3,FALSE)),VLOOKUP($M6253,'result messages'!$H$3:$L$11,3,FALSE),VLOOKUP($L6253,'result messages'!$H$3:$L$11,3,FALSE)))</f>
        <v/>
      </c>
      <c r="P6253" s="1" t="str">
        <f>IF(ISBLANK($C6253),"",IF(ISNA(VLOOKUP($L6253,'result messages'!$H$3:$L$11,4,FALSE)),VLOOKUP($M6253,'result messages'!$H$3:$L$11,4,FALSE),VLOOKUP($L6253,'result messages'!$H$3:$L$11,4,FALSE)))</f>
        <v/>
      </c>
      <c r="Q6253" s="1" t="str">
        <f>IF(ISBLANK($C6253),"",IF(ISNA(VLOOKUP($L6253,'result messages'!$H$3:$L$11,5,FALSE)),VLOOKUP($M6253,'result messages'!$H$3:$L$11,5,FALSE),VLOOKUP($L6253,'result messages'!$H$3:$L$11,5,FALSE)))</f>
        <v/>
      </c>
    </row>
    <row r="6254" spans="1:17">
      <c r="A6254" s="1">
        <v>6251</v>
      </c>
      <c r="B6254" s="1"/>
      <c r="C6254" s="1"/>
      <c r="D6254" s="1"/>
      <c r="E6254" s="6"/>
      <c r="F6254" s="1"/>
      <c r="G6254" s="1" t="str">
        <f>IF(ISNA(VLOOKUP($C6254,'DTEN TCAP Linkage deviceId'!$A$1:$A$20000,1,FALSE)),"No","Yes")</f>
        <v>No</v>
      </c>
      <c r="H6254" s="1" t="str">
        <f>IF(ISNA(VLOOKUP($C6254,'Provisioning Requester'!$F$3:$H$20000,2,FALSE)),"No","Yes")</f>
        <v>No</v>
      </c>
      <c r="I6254" s="1" t="str">
        <f>IF($H6254="Yes",VLOOKUP($C6254,'Provisioning Requester'!$F$3:$H$20000,3,FALSE),"-")</f>
        <v>-</v>
      </c>
      <c r="J6254" s="1" t="str">
        <f>IF(OR(D6254="SVCP", E6254="TRUE"), "No", IF(ISNA(VLOOKUP($C6254,'ProvResponder deviceId'!$A$1:$A$20000,1,FALSE)),"No","Yes"))</f>
        <v>No</v>
      </c>
      <c r="K6254" s="1" t="str">
        <f>IF($J6254="Yes",VLOOKUP($C6254,'ProvResponder deviceId'!$A$1:$C$20000,3,FALSE),"-")</f>
        <v>-</v>
      </c>
      <c r="L6254" s="1" t="str">
        <f t="shared" si="194"/>
        <v/>
      </c>
      <c r="M6254" s="1" t="str">
        <f t="shared" si="195"/>
        <v/>
      </c>
      <c r="N6254" s="1" t="str">
        <f>IF(ISBLANK($C6254),"",IF(ISNA(VLOOKUP($L6254,'result messages'!$H$3:$L$11,2,FALSE)),VLOOKUP($M6254,'result messages'!$H$3:$L$11,2,FALSE),VLOOKUP($L6254,'result messages'!$H$3:$L$11,2,FALSE)))</f>
        <v/>
      </c>
      <c r="O6254" s="1" t="str">
        <f>IF(ISBLANK($C6254),"",IF(ISNA(VLOOKUP($L6254,'result messages'!$H$3:$L$11,3,FALSE)),VLOOKUP($M6254,'result messages'!$H$3:$L$11,3,FALSE),VLOOKUP($L6254,'result messages'!$H$3:$L$11,3,FALSE)))</f>
        <v/>
      </c>
      <c r="P6254" s="1" t="str">
        <f>IF(ISBLANK($C6254),"",IF(ISNA(VLOOKUP($L6254,'result messages'!$H$3:$L$11,4,FALSE)),VLOOKUP($M6254,'result messages'!$H$3:$L$11,4,FALSE),VLOOKUP($L6254,'result messages'!$H$3:$L$11,4,FALSE)))</f>
        <v/>
      </c>
      <c r="Q6254" s="1" t="str">
        <f>IF(ISBLANK($C6254),"",IF(ISNA(VLOOKUP($L6254,'result messages'!$H$3:$L$11,5,FALSE)),VLOOKUP($M6254,'result messages'!$H$3:$L$11,5,FALSE),VLOOKUP($L6254,'result messages'!$H$3:$L$11,5,FALSE)))</f>
        <v/>
      </c>
    </row>
    <row r="6255" spans="1:17">
      <c r="A6255" s="1">
        <v>6252</v>
      </c>
      <c r="B6255" s="1"/>
      <c r="C6255" s="1"/>
      <c r="D6255" s="1"/>
      <c r="E6255" s="6"/>
      <c r="F6255" s="1"/>
      <c r="G6255" s="1" t="str">
        <f>IF(ISNA(VLOOKUP($C6255,'DTEN TCAP Linkage deviceId'!$A$1:$A$20000,1,FALSE)),"No","Yes")</f>
        <v>No</v>
      </c>
      <c r="H6255" s="1" t="str">
        <f>IF(ISNA(VLOOKUP($C6255,'Provisioning Requester'!$F$3:$H$20000,2,FALSE)),"No","Yes")</f>
        <v>No</v>
      </c>
      <c r="I6255" s="1" t="str">
        <f>IF($H6255="Yes",VLOOKUP($C6255,'Provisioning Requester'!$F$3:$H$20000,3,FALSE),"-")</f>
        <v>-</v>
      </c>
      <c r="J6255" s="1" t="str">
        <f>IF(OR(D6255="SVCP", E6255="TRUE"), "No", IF(ISNA(VLOOKUP($C6255,'ProvResponder deviceId'!$A$1:$A$20000,1,FALSE)),"No","Yes"))</f>
        <v>No</v>
      </c>
      <c r="K6255" s="1" t="str">
        <f>IF($J6255="Yes",VLOOKUP($C6255,'ProvResponder deviceId'!$A$1:$C$20000,3,FALSE),"-")</f>
        <v>-</v>
      </c>
      <c r="L6255" s="1" t="str">
        <f t="shared" si="194"/>
        <v/>
      </c>
      <c r="M6255" s="1" t="str">
        <f t="shared" si="195"/>
        <v/>
      </c>
      <c r="N6255" s="1" t="str">
        <f>IF(ISBLANK($C6255),"",IF(ISNA(VLOOKUP($L6255,'result messages'!$H$3:$L$11,2,FALSE)),VLOOKUP($M6255,'result messages'!$H$3:$L$11,2,FALSE),VLOOKUP($L6255,'result messages'!$H$3:$L$11,2,FALSE)))</f>
        <v/>
      </c>
      <c r="O6255" s="1" t="str">
        <f>IF(ISBLANK($C6255),"",IF(ISNA(VLOOKUP($L6255,'result messages'!$H$3:$L$11,3,FALSE)),VLOOKUP($M6255,'result messages'!$H$3:$L$11,3,FALSE),VLOOKUP($L6255,'result messages'!$H$3:$L$11,3,FALSE)))</f>
        <v/>
      </c>
      <c r="P6255" s="1" t="str">
        <f>IF(ISBLANK($C6255),"",IF(ISNA(VLOOKUP($L6255,'result messages'!$H$3:$L$11,4,FALSE)),VLOOKUP($M6255,'result messages'!$H$3:$L$11,4,FALSE),VLOOKUP($L6255,'result messages'!$H$3:$L$11,4,FALSE)))</f>
        <v/>
      </c>
      <c r="Q6255" s="1" t="str">
        <f>IF(ISBLANK($C6255),"",IF(ISNA(VLOOKUP($L6255,'result messages'!$H$3:$L$11,5,FALSE)),VLOOKUP($M6255,'result messages'!$H$3:$L$11,5,FALSE),VLOOKUP($L6255,'result messages'!$H$3:$L$11,5,FALSE)))</f>
        <v/>
      </c>
    </row>
    <row r="6256" spans="1:17">
      <c r="A6256" s="1">
        <v>6253</v>
      </c>
      <c r="B6256" s="1"/>
      <c r="C6256" s="1"/>
      <c r="D6256" s="1"/>
      <c r="E6256" s="6"/>
      <c r="F6256" s="1"/>
      <c r="G6256" s="1" t="str">
        <f>IF(ISNA(VLOOKUP($C6256,'DTEN TCAP Linkage deviceId'!$A$1:$A$20000,1,FALSE)),"No","Yes")</f>
        <v>No</v>
      </c>
      <c r="H6256" s="1" t="str">
        <f>IF(ISNA(VLOOKUP($C6256,'Provisioning Requester'!$F$3:$H$20000,2,FALSE)),"No","Yes")</f>
        <v>No</v>
      </c>
      <c r="I6256" s="1" t="str">
        <f>IF($H6256="Yes",VLOOKUP($C6256,'Provisioning Requester'!$F$3:$H$20000,3,FALSE),"-")</f>
        <v>-</v>
      </c>
      <c r="J6256" s="1" t="str">
        <f>IF(OR(D6256="SVCP", E6256="TRUE"), "No", IF(ISNA(VLOOKUP($C6256,'ProvResponder deviceId'!$A$1:$A$20000,1,FALSE)),"No","Yes"))</f>
        <v>No</v>
      </c>
      <c r="K6256" s="1" t="str">
        <f>IF($J6256="Yes",VLOOKUP($C6256,'ProvResponder deviceId'!$A$1:$C$20000,3,FALSE),"-")</f>
        <v>-</v>
      </c>
      <c r="L6256" s="1" t="str">
        <f t="shared" si="194"/>
        <v/>
      </c>
      <c r="M6256" s="1" t="str">
        <f t="shared" si="195"/>
        <v/>
      </c>
      <c r="N6256" s="1" t="str">
        <f>IF(ISBLANK($C6256),"",IF(ISNA(VLOOKUP($L6256,'result messages'!$H$3:$L$11,2,FALSE)),VLOOKUP($M6256,'result messages'!$H$3:$L$11,2,FALSE),VLOOKUP($L6256,'result messages'!$H$3:$L$11,2,FALSE)))</f>
        <v/>
      </c>
      <c r="O6256" s="1" t="str">
        <f>IF(ISBLANK($C6256),"",IF(ISNA(VLOOKUP($L6256,'result messages'!$H$3:$L$11,3,FALSE)),VLOOKUP($M6256,'result messages'!$H$3:$L$11,3,FALSE),VLOOKUP($L6256,'result messages'!$H$3:$L$11,3,FALSE)))</f>
        <v/>
      </c>
      <c r="P6256" s="1" t="str">
        <f>IF(ISBLANK($C6256),"",IF(ISNA(VLOOKUP($L6256,'result messages'!$H$3:$L$11,4,FALSE)),VLOOKUP($M6256,'result messages'!$H$3:$L$11,4,FALSE),VLOOKUP($L6256,'result messages'!$H$3:$L$11,4,FALSE)))</f>
        <v/>
      </c>
      <c r="Q6256" s="1" t="str">
        <f>IF(ISBLANK($C6256),"",IF(ISNA(VLOOKUP($L6256,'result messages'!$H$3:$L$11,5,FALSE)),VLOOKUP($M6256,'result messages'!$H$3:$L$11,5,FALSE),VLOOKUP($L6256,'result messages'!$H$3:$L$11,5,FALSE)))</f>
        <v/>
      </c>
    </row>
    <row r="6257" spans="1:17">
      <c r="A6257" s="1">
        <v>6254</v>
      </c>
      <c r="B6257" s="1"/>
      <c r="C6257" s="1"/>
      <c r="D6257" s="1"/>
      <c r="E6257" s="6"/>
      <c r="F6257" s="1"/>
      <c r="G6257" s="1" t="str">
        <f>IF(ISNA(VLOOKUP($C6257,'DTEN TCAP Linkage deviceId'!$A$1:$A$20000,1,FALSE)),"No","Yes")</f>
        <v>No</v>
      </c>
      <c r="H6257" s="1" t="str">
        <f>IF(ISNA(VLOOKUP($C6257,'Provisioning Requester'!$F$3:$H$20000,2,FALSE)),"No","Yes")</f>
        <v>No</v>
      </c>
      <c r="I6257" s="1" t="str">
        <f>IF($H6257="Yes",VLOOKUP($C6257,'Provisioning Requester'!$F$3:$H$20000,3,FALSE),"-")</f>
        <v>-</v>
      </c>
      <c r="J6257" s="1" t="str">
        <f>IF(OR(D6257="SVCP", E6257="TRUE"), "No", IF(ISNA(VLOOKUP($C6257,'ProvResponder deviceId'!$A$1:$A$20000,1,FALSE)),"No","Yes"))</f>
        <v>No</v>
      </c>
      <c r="K6257" s="1" t="str">
        <f>IF($J6257="Yes",VLOOKUP($C6257,'ProvResponder deviceId'!$A$1:$C$20000,3,FALSE),"-")</f>
        <v>-</v>
      </c>
      <c r="L6257" s="1" t="str">
        <f t="shared" si="194"/>
        <v/>
      </c>
      <c r="M6257" s="1" t="str">
        <f t="shared" si="195"/>
        <v/>
      </c>
      <c r="N6257" s="1" t="str">
        <f>IF(ISBLANK($C6257),"",IF(ISNA(VLOOKUP($L6257,'result messages'!$H$3:$L$11,2,FALSE)),VLOOKUP($M6257,'result messages'!$H$3:$L$11,2,FALSE),VLOOKUP($L6257,'result messages'!$H$3:$L$11,2,FALSE)))</f>
        <v/>
      </c>
      <c r="O6257" s="1" t="str">
        <f>IF(ISBLANK($C6257),"",IF(ISNA(VLOOKUP($L6257,'result messages'!$H$3:$L$11,3,FALSE)),VLOOKUP($M6257,'result messages'!$H$3:$L$11,3,FALSE),VLOOKUP($L6257,'result messages'!$H$3:$L$11,3,FALSE)))</f>
        <v/>
      </c>
      <c r="P6257" s="1" t="str">
        <f>IF(ISBLANK($C6257),"",IF(ISNA(VLOOKUP($L6257,'result messages'!$H$3:$L$11,4,FALSE)),VLOOKUP($M6257,'result messages'!$H$3:$L$11,4,FALSE),VLOOKUP($L6257,'result messages'!$H$3:$L$11,4,FALSE)))</f>
        <v/>
      </c>
      <c r="Q6257" s="1" t="str">
        <f>IF(ISBLANK($C6257),"",IF(ISNA(VLOOKUP($L6257,'result messages'!$H$3:$L$11,5,FALSE)),VLOOKUP($M6257,'result messages'!$H$3:$L$11,5,FALSE),VLOOKUP($L6257,'result messages'!$H$3:$L$11,5,FALSE)))</f>
        <v/>
      </c>
    </row>
    <row r="6258" spans="1:17">
      <c r="A6258" s="1">
        <v>6255</v>
      </c>
      <c r="B6258" s="1"/>
      <c r="C6258" s="1"/>
      <c r="D6258" s="1"/>
      <c r="E6258" s="6"/>
      <c r="F6258" s="1"/>
      <c r="G6258" s="1" t="str">
        <f>IF(ISNA(VLOOKUP($C6258,'DTEN TCAP Linkage deviceId'!$A$1:$A$20000,1,FALSE)),"No","Yes")</f>
        <v>No</v>
      </c>
      <c r="H6258" s="1" t="str">
        <f>IF(ISNA(VLOOKUP($C6258,'Provisioning Requester'!$F$3:$H$20000,2,FALSE)),"No","Yes")</f>
        <v>No</v>
      </c>
      <c r="I6258" s="1" t="str">
        <f>IF($H6258="Yes",VLOOKUP($C6258,'Provisioning Requester'!$F$3:$H$20000,3,FALSE),"-")</f>
        <v>-</v>
      </c>
      <c r="J6258" s="1" t="str">
        <f>IF(OR(D6258="SVCP", E6258="TRUE"), "No", IF(ISNA(VLOOKUP($C6258,'ProvResponder deviceId'!$A$1:$A$20000,1,FALSE)),"No","Yes"))</f>
        <v>No</v>
      </c>
      <c r="K6258" s="1" t="str">
        <f>IF($J6258="Yes",VLOOKUP($C6258,'ProvResponder deviceId'!$A$1:$C$20000,3,FALSE),"-")</f>
        <v>-</v>
      </c>
      <c r="L6258" s="1" t="str">
        <f t="shared" si="194"/>
        <v/>
      </c>
      <c r="M6258" s="1" t="str">
        <f t="shared" si="195"/>
        <v/>
      </c>
      <c r="N6258" s="1" t="str">
        <f>IF(ISBLANK($C6258),"",IF(ISNA(VLOOKUP($L6258,'result messages'!$H$3:$L$11,2,FALSE)),VLOOKUP($M6258,'result messages'!$H$3:$L$11,2,FALSE),VLOOKUP($L6258,'result messages'!$H$3:$L$11,2,FALSE)))</f>
        <v/>
      </c>
      <c r="O6258" s="1" t="str">
        <f>IF(ISBLANK($C6258),"",IF(ISNA(VLOOKUP($L6258,'result messages'!$H$3:$L$11,3,FALSE)),VLOOKUP($M6258,'result messages'!$H$3:$L$11,3,FALSE),VLOOKUP($L6258,'result messages'!$H$3:$L$11,3,FALSE)))</f>
        <v/>
      </c>
      <c r="P6258" s="1" t="str">
        <f>IF(ISBLANK($C6258),"",IF(ISNA(VLOOKUP($L6258,'result messages'!$H$3:$L$11,4,FALSE)),VLOOKUP($M6258,'result messages'!$H$3:$L$11,4,FALSE),VLOOKUP($L6258,'result messages'!$H$3:$L$11,4,FALSE)))</f>
        <v/>
      </c>
      <c r="Q6258" s="1" t="str">
        <f>IF(ISBLANK($C6258),"",IF(ISNA(VLOOKUP($L6258,'result messages'!$H$3:$L$11,5,FALSE)),VLOOKUP($M6258,'result messages'!$H$3:$L$11,5,FALSE),VLOOKUP($L6258,'result messages'!$H$3:$L$11,5,FALSE)))</f>
        <v/>
      </c>
    </row>
    <row r="6259" spans="1:17">
      <c r="A6259" s="1">
        <v>6256</v>
      </c>
      <c r="B6259" s="1"/>
      <c r="C6259" s="1"/>
      <c r="D6259" s="1"/>
      <c r="E6259" s="6"/>
      <c r="F6259" s="1"/>
      <c r="G6259" s="1" t="str">
        <f>IF(ISNA(VLOOKUP($C6259,'DTEN TCAP Linkage deviceId'!$A$1:$A$20000,1,FALSE)),"No","Yes")</f>
        <v>No</v>
      </c>
      <c r="H6259" s="1" t="str">
        <f>IF(ISNA(VLOOKUP($C6259,'Provisioning Requester'!$F$3:$H$20000,2,FALSE)),"No","Yes")</f>
        <v>No</v>
      </c>
      <c r="I6259" s="1" t="str">
        <f>IF($H6259="Yes",VLOOKUP($C6259,'Provisioning Requester'!$F$3:$H$20000,3,FALSE),"-")</f>
        <v>-</v>
      </c>
      <c r="J6259" s="1" t="str">
        <f>IF(OR(D6259="SVCP", E6259="TRUE"), "No", IF(ISNA(VLOOKUP($C6259,'ProvResponder deviceId'!$A$1:$A$20000,1,FALSE)),"No","Yes"))</f>
        <v>No</v>
      </c>
      <c r="K6259" s="1" t="str">
        <f>IF($J6259="Yes",VLOOKUP($C6259,'ProvResponder deviceId'!$A$1:$C$20000,3,FALSE),"-")</f>
        <v>-</v>
      </c>
      <c r="L6259" s="1" t="str">
        <f t="shared" si="194"/>
        <v/>
      </c>
      <c r="M6259" s="1" t="str">
        <f t="shared" si="195"/>
        <v/>
      </c>
      <c r="N6259" s="1" t="str">
        <f>IF(ISBLANK($C6259),"",IF(ISNA(VLOOKUP($L6259,'result messages'!$H$3:$L$11,2,FALSE)),VLOOKUP($M6259,'result messages'!$H$3:$L$11,2,FALSE),VLOOKUP($L6259,'result messages'!$H$3:$L$11,2,FALSE)))</f>
        <v/>
      </c>
      <c r="O6259" s="1" t="str">
        <f>IF(ISBLANK($C6259),"",IF(ISNA(VLOOKUP($L6259,'result messages'!$H$3:$L$11,3,FALSE)),VLOOKUP($M6259,'result messages'!$H$3:$L$11,3,FALSE),VLOOKUP($L6259,'result messages'!$H$3:$L$11,3,FALSE)))</f>
        <v/>
      </c>
      <c r="P6259" s="1" t="str">
        <f>IF(ISBLANK($C6259),"",IF(ISNA(VLOOKUP($L6259,'result messages'!$H$3:$L$11,4,FALSE)),VLOOKUP($M6259,'result messages'!$H$3:$L$11,4,FALSE),VLOOKUP($L6259,'result messages'!$H$3:$L$11,4,FALSE)))</f>
        <v/>
      </c>
      <c r="Q6259" s="1" t="str">
        <f>IF(ISBLANK($C6259),"",IF(ISNA(VLOOKUP($L6259,'result messages'!$H$3:$L$11,5,FALSE)),VLOOKUP($M6259,'result messages'!$H$3:$L$11,5,FALSE),VLOOKUP($L6259,'result messages'!$H$3:$L$11,5,FALSE)))</f>
        <v/>
      </c>
    </row>
    <row r="6260" spans="1:17">
      <c r="A6260" s="1">
        <v>6257</v>
      </c>
      <c r="B6260" s="1"/>
      <c r="C6260" s="1"/>
      <c r="D6260" s="1"/>
      <c r="E6260" s="6"/>
      <c r="F6260" s="1"/>
      <c r="G6260" s="1" t="str">
        <f>IF(ISNA(VLOOKUP($C6260,'DTEN TCAP Linkage deviceId'!$A$1:$A$20000,1,FALSE)),"No","Yes")</f>
        <v>No</v>
      </c>
      <c r="H6260" s="1" t="str">
        <f>IF(ISNA(VLOOKUP($C6260,'Provisioning Requester'!$F$3:$H$20000,2,FALSE)),"No","Yes")</f>
        <v>No</v>
      </c>
      <c r="I6260" s="1" t="str">
        <f>IF($H6260="Yes",VLOOKUP($C6260,'Provisioning Requester'!$F$3:$H$20000,3,FALSE),"-")</f>
        <v>-</v>
      </c>
      <c r="J6260" s="1" t="str">
        <f>IF(OR(D6260="SVCP", E6260="TRUE"), "No", IF(ISNA(VLOOKUP($C6260,'ProvResponder deviceId'!$A$1:$A$20000,1,FALSE)),"No","Yes"))</f>
        <v>No</v>
      </c>
      <c r="K6260" s="1" t="str">
        <f>IF($J6260="Yes",VLOOKUP($C6260,'ProvResponder deviceId'!$A$1:$C$20000,3,FALSE),"-")</f>
        <v>-</v>
      </c>
      <c r="L6260" s="1" t="str">
        <f t="shared" si="194"/>
        <v/>
      </c>
      <c r="M6260" s="1" t="str">
        <f t="shared" si="195"/>
        <v/>
      </c>
      <c r="N6260" s="1" t="str">
        <f>IF(ISBLANK($C6260),"",IF(ISNA(VLOOKUP($L6260,'result messages'!$H$3:$L$11,2,FALSE)),VLOOKUP($M6260,'result messages'!$H$3:$L$11,2,FALSE),VLOOKUP($L6260,'result messages'!$H$3:$L$11,2,FALSE)))</f>
        <v/>
      </c>
      <c r="O6260" s="1" t="str">
        <f>IF(ISBLANK($C6260),"",IF(ISNA(VLOOKUP($L6260,'result messages'!$H$3:$L$11,3,FALSE)),VLOOKUP($M6260,'result messages'!$H$3:$L$11,3,FALSE),VLOOKUP($L6260,'result messages'!$H$3:$L$11,3,FALSE)))</f>
        <v/>
      </c>
      <c r="P6260" s="1" t="str">
        <f>IF(ISBLANK($C6260),"",IF(ISNA(VLOOKUP($L6260,'result messages'!$H$3:$L$11,4,FALSE)),VLOOKUP($M6260,'result messages'!$H$3:$L$11,4,FALSE),VLOOKUP($L6260,'result messages'!$H$3:$L$11,4,FALSE)))</f>
        <v/>
      </c>
      <c r="Q6260" s="1" t="str">
        <f>IF(ISBLANK($C6260),"",IF(ISNA(VLOOKUP($L6260,'result messages'!$H$3:$L$11,5,FALSE)),VLOOKUP($M6260,'result messages'!$H$3:$L$11,5,FALSE),VLOOKUP($L6260,'result messages'!$H$3:$L$11,5,FALSE)))</f>
        <v/>
      </c>
    </row>
    <row r="6261" spans="1:17">
      <c r="A6261" s="1">
        <v>6258</v>
      </c>
      <c r="B6261" s="1"/>
      <c r="C6261" s="1"/>
      <c r="D6261" s="1"/>
      <c r="E6261" s="6"/>
      <c r="F6261" s="1"/>
      <c r="G6261" s="1" t="str">
        <f>IF(ISNA(VLOOKUP($C6261,'DTEN TCAP Linkage deviceId'!$A$1:$A$20000,1,FALSE)),"No","Yes")</f>
        <v>No</v>
      </c>
      <c r="H6261" s="1" t="str">
        <f>IF(ISNA(VLOOKUP($C6261,'Provisioning Requester'!$F$3:$H$20000,2,FALSE)),"No","Yes")</f>
        <v>No</v>
      </c>
      <c r="I6261" s="1" t="str">
        <f>IF($H6261="Yes",VLOOKUP($C6261,'Provisioning Requester'!$F$3:$H$20000,3,FALSE),"-")</f>
        <v>-</v>
      </c>
      <c r="J6261" s="1" t="str">
        <f>IF(OR(D6261="SVCP", E6261="TRUE"), "No", IF(ISNA(VLOOKUP($C6261,'ProvResponder deviceId'!$A$1:$A$20000,1,FALSE)),"No","Yes"))</f>
        <v>No</v>
      </c>
      <c r="K6261" s="1" t="str">
        <f>IF($J6261="Yes",VLOOKUP($C6261,'ProvResponder deviceId'!$A$1:$C$20000,3,FALSE),"-")</f>
        <v>-</v>
      </c>
      <c r="L6261" s="1" t="str">
        <f t="shared" si="194"/>
        <v/>
      </c>
      <c r="M6261" s="1" t="str">
        <f t="shared" si="195"/>
        <v/>
      </c>
      <c r="N6261" s="1" t="str">
        <f>IF(ISBLANK($C6261),"",IF(ISNA(VLOOKUP($L6261,'result messages'!$H$3:$L$11,2,FALSE)),VLOOKUP($M6261,'result messages'!$H$3:$L$11,2,FALSE),VLOOKUP($L6261,'result messages'!$H$3:$L$11,2,FALSE)))</f>
        <v/>
      </c>
      <c r="O6261" s="1" t="str">
        <f>IF(ISBLANK($C6261),"",IF(ISNA(VLOOKUP($L6261,'result messages'!$H$3:$L$11,3,FALSE)),VLOOKUP($M6261,'result messages'!$H$3:$L$11,3,FALSE),VLOOKUP($L6261,'result messages'!$H$3:$L$11,3,FALSE)))</f>
        <v/>
      </c>
      <c r="P6261" s="1" t="str">
        <f>IF(ISBLANK($C6261),"",IF(ISNA(VLOOKUP($L6261,'result messages'!$H$3:$L$11,4,FALSE)),VLOOKUP($M6261,'result messages'!$H$3:$L$11,4,FALSE),VLOOKUP($L6261,'result messages'!$H$3:$L$11,4,FALSE)))</f>
        <v/>
      </c>
      <c r="Q6261" s="1" t="str">
        <f>IF(ISBLANK($C6261),"",IF(ISNA(VLOOKUP($L6261,'result messages'!$H$3:$L$11,5,FALSE)),VLOOKUP($M6261,'result messages'!$H$3:$L$11,5,FALSE),VLOOKUP($L6261,'result messages'!$H$3:$L$11,5,FALSE)))</f>
        <v/>
      </c>
    </row>
    <row r="6262" spans="1:17">
      <c r="A6262" s="1">
        <v>6259</v>
      </c>
      <c r="B6262" s="1"/>
      <c r="C6262" s="1"/>
      <c r="D6262" s="1"/>
      <c r="E6262" s="6"/>
      <c r="F6262" s="1"/>
      <c r="G6262" s="1" t="str">
        <f>IF(ISNA(VLOOKUP($C6262,'DTEN TCAP Linkage deviceId'!$A$1:$A$20000,1,FALSE)),"No","Yes")</f>
        <v>No</v>
      </c>
      <c r="H6262" s="1" t="str">
        <f>IF(ISNA(VLOOKUP($C6262,'Provisioning Requester'!$F$3:$H$20000,2,FALSE)),"No","Yes")</f>
        <v>No</v>
      </c>
      <c r="I6262" s="1" t="str">
        <f>IF($H6262="Yes",VLOOKUP($C6262,'Provisioning Requester'!$F$3:$H$20000,3,FALSE),"-")</f>
        <v>-</v>
      </c>
      <c r="J6262" s="1" t="str">
        <f>IF(OR(D6262="SVCP", E6262="TRUE"), "No", IF(ISNA(VLOOKUP($C6262,'ProvResponder deviceId'!$A$1:$A$20000,1,FALSE)),"No","Yes"))</f>
        <v>No</v>
      </c>
      <c r="K6262" s="1" t="str">
        <f>IF($J6262="Yes",VLOOKUP($C6262,'ProvResponder deviceId'!$A$1:$C$20000,3,FALSE),"-")</f>
        <v>-</v>
      </c>
      <c r="L6262" s="1" t="str">
        <f t="shared" si="194"/>
        <v/>
      </c>
      <c r="M6262" s="1" t="str">
        <f t="shared" si="195"/>
        <v/>
      </c>
      <c r="N6262" s="1" t="str">
        <f>IF(ISBLANK($C6262),"",IF(ISNA(VLOOKUP($L6262,'result messages'!$H$3:$L$11,2,FALSE)),VLOOKUP($M6262,'result messages'!$H$3:$L$11,2,FALSE),VLOOKUP($L6262,'result messages'!$H$3:$L$11,2,FALSE)))</f>
        <v/>
      </c>
      <c r="O6262" s="1" t="str">
        <f>IF(ISBLANK($C6262),"",IF(ISNA(VLOOKUP($L6262,'result messages'!$H$3:$L$11,3,FALSE)),VLOOKUP($M6262,'result messages'!$H$3:$L$11,3,FALSE),VLOOKUP($L6262,'result messages'!$H$3:$L$11,3,FALSE)))</f>
        <v/>
      </c>
      <c r="P6262" s="1" t="str">
        <f>IF(ISBLANK($C6262),"",IF(ISNA(VLOOKUP($L6262,'result messages'!$H$3:$L$11,4,FALSE)),VLOOKUP($M6262,'result messages'!$H$3:$L$11,4,FALSE),VLOOKUP($L6262,'result messages'!$H$3:$L$11,4,FALSE)))</f>
        <v/>
      </c>
      <c r="Q6262" s="1" t="str">
        <f>IF(ISBLANK($C6262),"",IF(ISNA(VLOOKUP($L6262,'result messages'!$H$3:$L$11,5,FALSE)),VLOOKUP($M6262,'result messages'!$H$3:$L$11,5,FALSE),VLOOKUP($L6262,'result messages'!$H$3:$L$11,5,FALSE)))</f>
        <v/>
      </c>
    </row>
    <row r="6263" spans="1:17">
      <c r="A6263" s="1">
        <v>6260</v>
      </c>
      <c r="B6263" s="1"/>
      <c r="C6263" s="1"/>
      <c r="D6263" s="1"/>
      <c r="E6263" s="6"/>
      <c r="F6263" s="1"/>
      <c r="G6263" s="1" t="str">
        <f>IF(ISNA(VLOOKUP($C6263,'DTEN TCAP Linkage deviceId'!$A$1:$A$20000,1,FALSE)),"No","Yes")</f>
        <v>No</v>
      </c>
      <c r="H6263" s="1" t="str">
        <f>IF(ISNA(VLOOKUP($C6263,'Provisioning Requester'!$F$3:$H$20000,2,FALSE)),"No","Yes")</f>
        <v>No</v>
      </c>
      <c r="I6263" s="1" t="str">
        <f>IF($H6263="Yes",VLOOKUP($C6263,'Provisioning Requester'!$F$3:$H$20000,3,FALSE),"-")</f>
        <v>-</v>
      </c>
      <c r="J6263" s="1" t="str">
        <f>IF(OR(D6263="SVCP", E6263="TRUE"), "No", IF(ISNA(VLOOKUP($C6263,'ProvResponder deviceId'!$A$1:$A$20000,1,FALSE)),"No","Yes"))</f>
        <v>No</v>
      </c>
      <c r="K6263" s="1" t="str">
        <f>IF($J6263="Yes",VLOOKUP($C6263,'ProvResponder deviceId'!$A$1:$C$20000,3,FALSE),"-")</f>
        <v>-</v>
      </c>
      <c r="L6263" s="1" t="str">
        <f t="shared" si="194"/>
        <v/>
      </c>
      <c r="M6263" s="1" t="str">
        <f t="shared" si="195"/>
        <v/>
      </c>
      <c r="N6263" s="1" t="str">
        <f>IF(ISBLANK($C6263),"",IF(ISNA(VLOOKUP($L6263,'result messages'!$H$3:$L$11,2,FALSE)),VLOOKUP($M6263,'result messages'!$H$3:$L$11,2,FALSE),VLOOKUP($L6263,'result messages'!$H$3:$L$11,2,FALSE)))</f>
        <v/>
      </c>
      <c r="O6263" s="1" t="str">
        <f>IF(ISBLANK($C6263),"",IF(ISNA(VLOOKUP($L6263,'result messages'!$H$3:$L$11,3,FALSE)),VLOOKUP($M6263,'result messages'!$H$3:$L$11,3,FALSE),VLOOKUP($L6263,'result messages'!$H$3:$L$11,3,FALSE)))</f>
        <v/>
      </c>
      <c r="P6263" s="1" t="str">
        <f>IF(ISBLANK($C6263),"",IF(ISNA(VLOOKUP($L6263,'result messages'!$H$3:$L$11,4,FALSE)),VLOOKUP($M6263,'result messages'!$H$3:$L$11,4,FALSE),VLOOKUP($L6263,'result messages'!$H$3:$L$11,4,FALSE)))</f>
        <v/>
      </c>
      <c r="Q6263" s="1" t="str">
        <f>IF(ISBLANK($C6263),"",IF(ISNA(VLOOKUP($L6263,'result messages'!$H$3:$L$11,5,FALSE)),VLOOKUP($M6263,'result messages'!$H$3:$L$11,5,FALSE),VLOOKUP($L6263,'result messages'!$H$3:$L$11,5,FALSE)))</f>
        <v/>
      </c>
    </row>
    <row r="6264" spans="1:17">
      <c r="A6264" s="1">
        <v>6261</v>
      </c>
      <c r="B6264" s="1"/>
      <c r="C6264" s="1"/>
      <c r="D6264" s="1"/>
      <c r="E6264" s="6"/>
      <c r="F6264" s="1"/>
      <c r="G6264" s="1" t="str">
        <f>IF(ISNA(VLOOKUP($C6264,'DTEN TCAP Linkage deviceId'!$A$1:$A$20000,1,FALSE)),"No","Yes")</f>
        <v>No</v>
      </c>
      <c r="H6264" s="1" t="str">
        <f>IF(ISNA(VLOOKUP($C6264,'Provisioning Requester'!$F$3:$H$20000,2,FALSE)),"No","Yes")</f>
        <v>No</v>
      </c>
      <c r="I6264" s="1" t="str">
        <f>IF($H6264="Yes",VLOOKUP($C6264,'Provisioning Requester'!$F$3:$H$20000,3,FALSE),"-")</f>
        <v>-</v>
      </c>
      <c r="J6264" s="1" t="str">
        <f>IF(OR(D6264="SVCP", E6264="TRUE"), "No", IF(ISNA(VLOOKUP($C6264,'ProvResponder deviceId'!$A$1:$A$20000,1,FALSE)),"No","Yes"))</f>
        <v>No</v>
      </c>
      <c r="K6264" s="1" t="str">
        <f>IF($J6264="Yes",VLOOKUP($C6264,'ProvResponder deviceId'!$A$1:$C$20000,3,FALSE),"-")</f>
        <v>-</v>
      </c>
      <c r="L6264" s="1" t="str">
        <f t="shared" si="194"/>
        <v/>
      </c>
      <c r="M6264" s="1" t="str">
        <f t="shared" si="195"/>
        <v/>
      </c>
      <c r="N6264" s="1" t="str">
        <f>IF(ISBLANK($C6264),"",IF(ISNA(VLOOKUP($L6264,'result messages'!$H$3:$L$11,2,FALSE)),VLOOKUP($M6264,'result messages'!$H$3:$L$11,2,FALSE),VLOOKUP($L6264,'result messages'!$H$3:$L$11,2,FALSE)))</f>
        <v/>
      </c>
      <c r="O6264" s="1" t="str">
        <f>IF(ISBLANK($C6264),"",IF(ISNA(VLOOKUP($L6264,'result messages'!$H$3:$L$11,3,FALSE)),VLOOKUP($M6264,'result messages'!$H$3:$L$11,3,FALSE),VLOOKUP($L6264,'result messages'!$H$3:$L$11,3,FALSE)))</f>
        <v/>
      </c>
      <c r="P6264" s="1" t="str">
        <f>IF(ISBLANK($C6264),"",IF(ISNA(VLOOKUP($L6264,'result messages'!$H$3:$L$11,4,FALSE)),VLOOKUP($M6264,'result messages'!$H$3:$L$11,4,FALSE),VLOOKUP($L6264,'result messages'!$H$3:$L$11,4,FALSE)))</f>
        <v/>
      </c>
      <c r="Q6264" s="1" t="str">
        <f>IF(ISBLANK($C6264),"",IF(ISNA(VLOOKUP($L6264,'result messages'!$H$3:$L$11,5,FALSE)),VLOOKUP($M6264,'result messages'!$H$3:$L$11,5,FALSE),VLOOKUP($L6264,'result messages'!$H$3:$L$11,5,FALSE)))</f>
        <v/>
      </c>
    </row>
    <row r="6265" spans="1:17">
      <c r="A6265" s="1">
        <v>6262</v>
      </c>
      <c r="B6265" s="1"/>
      <c r="C6265" s="1"/>
      <c r="D6265" s="1"/>
      <c r="E6265" s="6"/>
      <c r="F6265" s="1"/>
      <c r="G6265" s="1" t="str">
        <f>IF(ISNA(VLOOKUP($C6265,'DTEN TCAP Linkage deviceId'!$A$1:$A$20000,1,FALSE)),"No","Yes")</f>
        <v>No</v>
      </c>
      <c r="H6265" s="1" t="str">
        <f>IF(ISNA(VLOOKUP($C6265,'Provisioning Requester'!$F$3:$H$20000,2,FALSE)),"No","Yes")</f>
        <v>No</v>
      </c>
      <c r="I6265" s="1" t="str">
        <f>IF($H6265="Yes",VLOOKUP($C6265,'Provisioning Requester'!$F$3:$H$20000,3,FALSE),"-")</f>
        <v>-</v>
      </c>
      <c r="J6265" s="1" t="str">
        <f>IF(OR(D6265="SVCP", E6265="TRUE"), "No", IF(ISNA(VLOOKUP($C6265,'ProvResponder deviceId'!$A$1:$A$20000,1,FALSE)),"No","Yes"))</f>
        <v>No</v>
      </c>
      <c r="K6265" s="1" t="str">
        <f>IF($J6265="Yes",VLOOKUP($C6265,'ProvResponder deviceId'!$A$1:$C$20000,3,FALSE),"-")</f>
        <v>-</v>
      </c>
      <c r="L6265" s="1" t="str">
        <f t="shared" si="194"/>
        <v/>
      </c>
      <c r="M6265" s="1" t="str">
        <f t="shared" si="195"/>
        <v/>
      </c>
      <c r="N6265" s="1" t="str">
        <f>IF(ISBLANK($C6265),"",IF(ISNA(VLOOKUP($L6265,'result messages'!$H$3:$L$11,2,FALSE)),VLOOKUP($M6265,'result messages'!$H$3:$L$11,2,FALSE),VLOOKUP($L6265,'result messages'!$H$3:$L$11,2,FALSE)))</f>
        <v/>
      </c>
      <c r="O6265" s="1" t="str">
        <f>IF(ISBLANK($C6265),"",IF(ISNA(VLOOKUP($L6265,'result messages'!$H$3:$L$11,3,FALSE)),VLOOKUP($M6265,'result messages'!$H$3:$L$11,3,FALSE),VLOOKUP($L6265,'result messages'!$H$3:$L$11,3,FALSE)))</f>
        <v/>
      </c>
      <c r="P6265" s="1" t="str">
        <f>IF(ISBLANK($C6265),"",IF(ISNA(VLOOKUP($L6265,'result messages'!$H$3:$L$11,4,FALSE)),VLOOKUP($M6265,'result messages'!$H$3:$L$11,4,FALSE),VLOOKUP($L6265,'result messages'!$H$3:$L$11,4,FALSE)))</f>
        <v/>
      </c>
      <c r="Q6265" s="1" t="str">
        <f>IF(ISBLANK($C6265),"",IF(ISNA(VLOOKUP($L6265,'result messages'!$H$3:$L$11,5,FALSE)),VLOOKUP($M6265,'result messages'!$H$3:$L$11,5,FALSE),VLOOKUP($L6265,'result messages'!$H$3:$L$11,5,FALSE)))</f>
        <v/>
      </c>
    </row>
    <row r="6266" spans="1:17">
      <c r="A6266" s="1">
        <v>6263</v>
      </c>
      <c r="B6266" s="1"/>
      <c r="C6266" s="1"/>
      <c r="D6266" s="1"/>
      <c r="E6266" s="6"/>
      <c r="F6266" s="1"/>
      <c r="G6266" s="1" t="str">
        <f>IF(ISNA(VLOOKUP($C6266,'DTEN TCAP Linkage deviceId'!$A$1:$A$20000,1,FALSE)),"No","Yes")</f>
        <v>No</v>
      </c>
      <c r="H6266" s="1" t="str">
        <f>IF(ISNA(VLOOKUP($C6266,'Provisioning Requester'!$F$3:$H$20000,2,FALSE)),"No","Yes")</f>
        <v>No</v>
      </c>
      <c r="I6266" s="1" t="str">
        <f>IF($H6266="Yes",VLOOKUP($C6266,'Provisioning Requester'!$F$3:$H$20000,3,FALSE),"-")</f>
        <v>-</v>
      </c>
      <c r="J6266" s="1" t="str">
        <f>IF(OR(D6266="SVCP", E6266="TRUE"), "No", IF(ISNA(VLOOKUP($C6266,'ProvResponder deviceId'!$A$1:$A$20000,1,FALSE)),"No","Yes"))</f>
        <v>No</v>
      </c>
      <c r="K6266" s="1" t="str">
        <f>IF($J6266="Yes",VLOOKUP($C6266,'ProvResponder deviceId'!$A$1:$C$20000,3,FALSE),"-")</f>
        <v>-</v>
      </c>
      <c r="L6266" s="1" t="str">
        <f t="shared" si="194"/>
        <v/>
      </c>
      <c r="M6266" s="1" t="str">
        <f t="shared" si="195"/>
        <v/>
      </c>
      <c r="N6266" s="1" t="str">
        <f>IF(ISBLANK($C6266),"",IF(ISNA(VLOOKUP($L6266,'result messages'!$H$3:$L$11,2,FALSE)),VLOOKUP($M6266,'result messages'!$H$3:$L$11,2,FALSE),VLOOKUP($L6266,'result messages'!$H$3:$L$11,2,FALSE)))</f>
        <v/>
      </c>
      <c r="O6266" s="1" t="str">
        <f>IF(ISBLANK($C6266),"",IF(ISNA(VLOOKUP($L6266,'result messages'!$H$3:$L$11,3,FALSE)),VLOOKUP($M6266,'result messages'!$H$3:$L$11,3,FALSE),VLOOKUP($L6266,'result messages'!$H$3:$L$11,3,FALSE)))</f>
        <v/>
      </c>
      <c r="P6266" s="1" t="str">
        <f>IF(ISBLANK($C6266),"",IF(ISNA(VLOOKUP($L6266,'result messages'!$H$3:$L$11,4,FALSE)),VLOOKUP($M6266,'result messages'!$H$3:$L$11,4,FALSE),VLOOKUP($L6266,'result messages'!$H$3:$L$11,4,FALSE)))</f>
        <v/>
      </c>
      <c r="Q6266" s="1" t="str">
        <f>IF(ISBLANK($C6266),"",IF(ISNA(VLOOKUP($L6266,'result messages'!$H$3:$L$11,5,FALSE)),VLOOKUP($M6266,'result messages'!$H$3:$L$11,5,FALSE),VLOOKUP($L6266,'result messages'!$H$3:$L$11,5,FALSE)))</f>
        <v/>
      </c>
    </row>
    <row r="6267" spans="1:17">
      <c r="A6267" s="1">
        <v>6264</v>
      </c>
      <c r="B6267" s="1"/>
      <c r="C6267" s="1"/>
      <c r="D6267" s="1"/>
      <c r="E6267" s="6"/>
      <c r="F6267" s="1"/>
      <c r="G6267" s="1" t="str">
        <f>IF(ISNA(VLOOKUP($C6267,'DTEN TCAP Linkage deviceId'!$A$1:$A$20000,1,FALSE)),"No","Yes")</f>
        <v>No</v>
      </c>
      <c r="H6267" s="1" t="str">
        <f>IF(ISNA(VLOOKUP($C6267,'Provisioning Requester'!$F$3:$H$20000,2,FALSE)),"No","Yes")</f>
        <v>No</v>
      </c>
      <c r="I6267" s="1" t="str">
        <f>IF($H6267="Yes",VLOOKUP($C6267,'Provisioning Requester'!$F$3:$H$20000,3,FALSE),"-")</f>
        <v>-</v>
      </c>
      <c r="J6267" s="1" t="str">
        <f>IF(OR(D6267="SVCP", E6267="TRUE"), "No", IF(ISNA(VLOOKUP($C6267,'ProvResponder deviceId'!$A$1:$A$20000,1,FALSE)),"No","Yes"))</f>
        <v>No</v>
      </c>
      <c r="K6267" s="1" t="str">
        <f>IF($J6267="Yes",VLOOKUP($C6267,'ProvResponder deviceId'!$A$1:$C$20000,3,FALSE),"-")</f>
        <v>-</v>
      </c>
      <c r="L6267" s="1" t="str">
        <f t="shared" si="194"/>
        <v/>
      </c>
      <c r="M6267" s="1" t="str">
        <f t="shared" si="195"/>
        <v/>
      </c>
      <c r="N6267" s="1" t="str">
        <f>IF(ISBLANK($C6267),"",IF(ISNA(VLOOKUP($L6267,'result messages'!$H$3:$L$11,2,FALSE)),VLOOKUP($M6267,'result messages'!$H$3:$L$11,2,FALSE),VLOOKUP($L6267,'result messages'!$H$3:$L$11,2,FALSE)))</f>
        <v/>
      </c>
      <c r="O6267" s="1" t="str">
        <f>IF(ISBLANK($C6267),"",IF(ISNA(VLOOKUP($L6267,'result messages'!$H$3:$L$11,3,FALSE)),VLOOKUP($M6267,'result messages'!$H$3:$L$11,3,FALSE),VLOOKUP($L6267,'result messages'!$H$3:$L$11,3,FALSE)))</f>
        <v/>
      </c>
      <c r="P6267" s="1" t="str">
        <f>IF(ISBLANK($C6267),"",IF(ISNA(VLOOKUP($L6267,'result messages'!$H$3:$L$11,4,FALSE)),VLOOKUP($M6267,'result messages'!$H$3:$L$11,4,FALSE),VLOOKUP($L6267,'result messages'!$H$3:$L$11,4,FALSE)))</f>
        <v/>
      </c>
      <c r="Q6267" s="1" t="str">
        <f>IF(ISBLANK($C6267),"",IF(ISNA(VLOOKUP($L6267,'result messages'!$H$3:$L$11,5,FALSE)),VLOOKUP($M6267,'result messages'!$H$3:$L$11,5,FALSE),VLOOKUP($L6267,'result messages'!$H$3:$L$11,5,FALSE)))</f>
        <v/>
      </c>
    </row>
    <row r="6268" spans="1:17">
      <c r="A6268" s="1">
        <v>6265</v>
      </c>
      <c r="B6268" s="1"/>
      <c r="C6268" s="1"/>
      <c r="D6268" s="1"/>
      <c r="E6268" s="6"/>
      <c r="F6268" s="1"/>
      <c r="G6268" s="1" t="str">
        <f>IF(ISNA(VLOOKUP($C6268,'DTEN TCAP Linkage deviceId'!$A$1:$A$20000,1,FALSE)),"No","Yes")</f>
        <v>No</v>
      </c>
      <c r="H6268" s="1" t="str">
        <f>IF(ISNA(VLOOKUP($C6268,'Provisioning Requester'!$F$3:$H$20000,2,FALSE)),"No","Yes")</f>
        <v>No</v>
      </c>
      <c r="I6268" s="1" t="str">
        <f>IF($H6268="Yes",VLOOKUP($C6268,'Provisioning Requester'!$F$3:$H$20000,3,FALSE),"-")</f>
        <v>-</v>
      </c>
      <c r="J6268" s="1" t="str">
        <f>IF(OR(D6268="SVCP", E6268="TRUE"), "No", IF(ISNA(VLOOKUP($C6268,'ProvResponder deviceId'!$A$1:$A$20000,1,FALSE)),"No","Yes"))</f>
        <v>No</v>
      </c>
      <c r="K6268" s="1" t="str">
        <f>IF($J6268="Yes",VLOOKUP($C6268,'ProvResponder deviceId'!$A$1:$C$20000,3,FALSE),"-")</f>
        <v>-</v>
      </c>
      <c r="L6268" s="1" t="str">
        <f t="shared" si="194"/>
        <v/>
      </c>
      <c r="M6268" s="1" t="str">
        <f t="shared" si="195"/>
        <v/>
      </c>
      <c r="N6268" s="1" t="str">
        <f>IF(ISBLANK($C6268),"",IF(ISNA(VLOOKUP($L6268,'result messages'!$H$3:$L$11,2,FALSE)),VLOOKUP($M6268,'result messages'!$H$3:$L$11,2,FALSE),VLOOKUP($L6268,'result messages'!$H$3:$L$11,2,FALSE)))</f>
        <v/>
      </c>
      <c r="O6268" s="1" t="str">
        <f>IF(ISBLANK($C6268),"",IF(ISNA(VLOOKUP($L6268,'result messages'!$H$3:$L$11,3,FALSE)),VLOOKUP($M6268,'result messages'!$H$3:$L$11,3,FALSE),VLOOKUP($L6268,'result messages'!$H$3:$L$11,3,FALSE)))</f>
        <v/>
      </c>
      <c r="P6268" s="1" t="str">
        <f>IF(ISBLANK($C6268),"",IF(ISNA(VLOOKUP($L6268,'result messages'!$H$3:$L$11,4,FALSE)),VLOOKUP($M6268,'result messages'!$H$3:$L$11,4,FALSE),VLOOKUP($L6268,'result messages'!$H$3:$L$11,4,FALSE)))</f>
        <v/>
      </c>
      <c r="Q6268" s="1" t="str">
        <f>IF(ISBLANK($C6268),"",IF(ISNA(VLOOKUP($L6268,'result messages'!$H$3:$L$11,5,FALSE)),VLOOKUP($M6268,'result messages'!$H$3:$L$11,5,FALSE),VLOOKUP($L6268,'result messages'!$H$3:$L$11,5,FALSE)))</f>
        <v/>
      </c>
    </row>
    <row r="6269" spans="1:17">
      <c r="A6269" s="1">
        <v>6266</v>
      </c>
      <c r="B6269" s="1"/>
      <c r="C6269" s="1"/>
      <c r="D6269" s="1"/>
      <c r="E6269" s="6"/>
      <c r="F6269" s="1"/>
      <c r="G6269" s="1" t="str">
        <f>IF(ISNA(VLOOKUP($C6269,'DTEN TCAP Linkage deviceId'!$A$1:$A$20000,1,FALSE)),"No","Yes")</f>
        <v>No</v>
      </c>
      <c r="H6269" s="1" t="str">
        <f>IF(ISNA(VLOOKUP($C6269,'Provisioning Requester'!$F$3:$H$20000,2,FALSE)),"No","Yes")</f>
        <v>No</v>
      </c>
      <c r="I6269" s="1" t="str">
        <f>IF($H6269="Yes",VLOOKUP($C6269,'Provisioning Requester'!$F$3:$H$20000,3,FALSE),"-")</f>
        <v>-</v>
      </c>
      <c r="J6269" s="1" t="str">
        <f>IF(OR(D6269="SVCP", E6269="TRUE"), "No", IF(ISNA(VLOOKUP($C6269,'ProvResponder deviceId'!$A$1:$A$20000,1,FALSE)),"No","Yes"))</f>
        <v>No</v>
      </c>
      <c r="K6269" s="1" t="str">
        <f>IF($J6269="Yes",VLOOKUP($C6269,'ProvResponder deviceId'!$A$1:$C$20000,3,FALSE),"-")</f>
        <v>-</v>
      </c>
      <c r="L6269" s="1" t="str">
        <f t="shared" si="194"/>
        <v/>
      </c>
      <c r="M6269" s="1" t="str">
        <f t="shared" si="195"/>
        <v/>
      </c>
      <c r="N6269" s="1" t="str">
        <f>IF(ISBLANK($C6269),"",IF(ISNA(VLOOKUP($L6269,'result messages'!$H$3:$L$11,2,FALSE)),VLOOKUP($M6269,'result messages'!$H$3:$L$11,2,FALSE),VLOOKUP($L6269,'result messages'!$H$3:$L$11,2,FALSE)))</f>
        <v/>
      </c>
      <c r="O6269" s="1" t="str">
        <f>IF(ISBLANK($C6269),"",IF(ISNA(VLOOKUP($L6269,'result messages'!$H$3:$L$11,3,FALSE)),VLOOKUP($M6269,'result messages'!$H$3:$L$11,3,FALSE),VLOOKUP($L6269,'result messages'!$H$3:$L$11,3,FALSE)))</f>
        <v/>
      </c>
      <c r="P6269" s="1" t="str">
        <f>IF(ISBLANK($C6269),"",IF(ISNA(VLOOKUP($L6269,'result messages'!$H$3:$L$11,4,FALSE)),VLOOKUP($M6269,'result messages'!$H$3:$L$11,4,FALSE),VLOOKUP($L6269,'result messages'!$H$3:$L$11,4,FALSE)))</f>
        <v/>
      </c>
      <c r="Q6269" s="1" t="str">
        <f>IF(ISBLANK($C6269),"",IF(ISNA(VLOOKUP($L6269,'result messages'!$H$3:$L$11,5,FALSE)),VLOOKUP($M6269,'result messages'!$H$3:$L$11,5,FALSE),VLOOKUP($L6269,'result messages'!$H$3:$L$11,5,FALSE)))</f>
        <v/>
      </c>
    </row>
    <row r="6270" spans="1:17">
      <c r="A6270" s="1">
        <v>6267</v>
      </c>
      <c r="B6270" s="1"/>
      <c r="C6270" s="1"/>
      <c r="D6270" s="1"/>
      <c r="E6270" s="6"/>
      <c r="F6270" s="1"/>
      <c r="G6270" s="1" t="str">
        <f>IF(ISNA(VLOOKUP($C6270,'DTEN TCAP Linkage deviceId'!$A$1:$A$20000,1,FALSE)),"No","Yes")</f>
        <v>No</v>
      </c>
      <c r="H6270" s="1" t="str">
        <f>IF(ISNA(VLOOKUP($C6270,'Provisioning Requester'!$F$3:$H$20000,2,FALSE)),"No","Yes")</f>
        <v>No</v>
      </c>
      <c r="I6270" s="1" t="str">
        <f>IF($H6270="Yes",VLOOKUP($C6270,'Provisioning Requester'!$F$3:$H$20000,3,FALSE),"-")</f>
        <v>-</v>
      </c>
      <c r="J6270" s="1" t="str">
        <f>IF(OR(D6270="SVCP", E6270="TRUE"), "No", IF(ISNA(VLOOKUP($C6270,'ProvResponder deviceId'!$A$1:$A$20000,1,FALSE)),"No","Yes"))</f>
        <v>No</v>
      </c>
      <c r="K6270" s="1" t="str">
        <f>IF($J6270="Yes",VLOOKUP($C6270,'ProvResponder deviceId'!$A$1:$C$20000,3,FALSE),"-")</f>
        <v>-</v>
      </c>
      <c r="L6270" s="1" t="str">
        <f t="shared" si="194"/>
        <v/>
      </c>
      <c r="M6270" s="1" t="str">
        <f t="shared" si="195"/>
        <v/>
      </c>
      <c r="N6270" s="1" t="str">
        <f>IF(ISBLANK($C6270),"",IF(ISNA(VLOOKUP($L6270,'result messages'!$H$3:$L$11,2,FALSE)),VLOOKUP($M6270,'result messages'!$H$3:$L$11,2,FALSE),VLOOKUP($L6270,'result messages'!$H$3:$L$11,2,FALSE)))</f>
        <v/>
      </c>
      <c r="O6270" s="1" t="str">
        <f>IF(ISBLANK($C6270),"",IF(ISNA(VLOOKUP($L6270,'result messages'!$H$3:$L$11,3,FALSE)),VLOOKUP($M6270,'result messages'!$H$3:$L$11,3,FALSE),VLOOKUP($L6270,'result messages'!$H$3:$L$11,3,FALSE)))</f>
        <v/>
      </c>
      <c r="P6270" s="1" t="str">
        <f>IF(ISBLANK($C6270),"",IF(ISNA(VLOOKUP($L6270,'result messages'!$H$3:$L$11,4,FALSE)),VLOOKUP($M6270,'result messages'!$H$3:$L$11,4,FALSE),VLOOKUP($L6270,'result messages'!$H$3:$L$11,4,FALSE)))</f>
        <v/>
      </c>
      <c r="Q6270" s="1" t="str">
        <f>IF(ISBLANK($C6270),"",IF(ISNA(VLOOKUP($L6270,'result messages'!$H$3:$L$11,5,FALSE)),VLOOKUP($M6270,'result messages'!$H$3:$L$11,5,FALSE),VLOOKUP($L6270,'result messages'!$H$3:$L$11,5,FALSE)))</f>
        <v/>
      </c>
    </row>
    <row r="6271" spans="1:17">
      <c r="A6271" s="1">
        <v>6268</v>
      </c>
      <c r="B6271" s="1"/>
      <c r="C6271" s="1"/>
      <c r="D6271" s="1"/>
      <c r="E6271" s="6"/>
      <c r="F6271" s="1"/>
      <c r="G6271" s="1" t="str">
        <f>IF(ISNA(VLOOKUP($C6271,'DTEN TCAP Linkage deviceId'!$A$1:$A$20000,1,FALSE)),"No","Yes")</f>
        <v>No</v>
      </c>
      <c r="H6271" s="1" t="str">
        <f>IF(ISNA(VLOOKUP($C6271,'Provisioning Requester'!$F$3:$H$20000,2,FALSE)),"No","Yes")</f>
        <v>No</v>
      </c>
      <c r="I6271" s="1" t="str">
        <f>IF($H6271="Yes",VLOOKUP($C6271,'Provisioning Requester'!$F$3:$H$20000,3,FALSE),"-")</f>
        <v>-</v>
      </c>
      <c r="J6271" s="1" t="str">
        <f>IF(OR(D6271="SVCP", E6271="TRUE"), "No", IF(ISNA(VLOOKUP($C6271,'ProvResponder deviceId'!$A$1:$A$20000,1,FALSE)),"No","Yes"))</f>
        <v>No</v>
      </c>
      <c r="K6271" s="1" t="str">
        <f>IF($J6271="Yes",VLOOKUP($C6271,'ProvResponder deviceId'!$A$1:$C$20000,3,FALSE),"-")</f>
        <v>-</v>
      </c>
      <c r="L6271" s="1" t="str">
        <f t="shared" si="194"/>
        <v/>
      </c>
      <c r="M6271" s="1" t="str">
        <f t="shared" si="195"/>
        <v/>
      </c>
      <c r="N6271" s="1" t="str">
        <f>IF(ISBLANK($C6271),"",IF(ISNA(VLOOKUP($L6271,'result messages'!$H$3:$L$11,2,FALSE)),VLOOKUP($M6271,'result messages'!$H$3:$L$11,2,FALSE),VLOOKUP($L6271,'result messages'!$H$3:$L$11,2,FALSE)))</f>
        <v/>
      </c>
      <c r="O6271" s="1" t="str">
        <f>IF(ISBLANK($C6271),"",IF(ISNA(VLOOKUP($L6271,'result messages'!$H$3:$L$11,3,FALSE)),VLOOKUP($M6271,'result messages'!$H$3:$L$11,3,FALSE),VLOOKUP($L6271,'result messages'!$H$3:$L$11,3,FALSE)))</f>
        <v/>
      </c>
      <c r="P6271" s="1" t="str">
        <f>IF(ISBLANK($C6271),"",IF(ISNA(VLOOKUP($L6271,'result messages'!$H$3:$L$11,4,FALSE)),VLOOKUP($M6271,'result messages'!$H$3:$L$11,4,FALSE),VLOOKUP($L6271,'result messages'!$H$3:$L$11,4,FALSE)))</f>
        <v/>
      </c>
      <c r="Q6271" s="1" t="str">
        <f>IF(ISBLANK($C6271),"",IF(ISNA(VLOOKUP($L6271,'result messages'!$H$3:$L$11,5,FALSE)),VLOOKUP($M6271,'result messages'!$H$3:$L$11,5,FALSE),VLOOKUP($L6271,'result messages'!$H$3:$L$11,5,FALSE)))</f>
        <v/>
      </c>
    </row>
    <row r="6272" spans="1:17">
      <c r="A6272" s="1">
        <v>6269</v>
      </c>
      <c r="B6272" s="1"/>
      <c r="C6272" s="1"/>
      <c r="D6272" s="1"/>
      <c r="E6272" s="6"/>
      <c r="F6272" s="1"/>
      <c r="G6272" s="1" t="str">
        <f>IF(ISNA(VLOOKUP($C6272,'DTEN TCAP Linkage deviceId'!$A$1:$A$20000,1,FALSE)),"No","Yes")</f>
        <v>No</v>
      </c>
      <c r="H6272" s="1" t="str">
        <f>IF(ISNA(VLOOKUP($C6272,'Provisioning Requester'!$F$3:$H$20000,2,FALSE)),"No","Yes")</f>
        <v>No</v>
      </c>
      <c r="I6272" s="1" t="str">
        <f>IF($H6272="Yes",VLOOKUP($C6272,'Provisioning Requester'!$F$3:$H$20000,3,FALSE),"-")</f>
        <v>-</v>
      </c>
      <c r="J6272" s="1" t="str">
        <f>IF(OR(D6272="SVCP", E6272="TRUE"), "No", IF(ISNA(VLOOKUP($C6272,'ProvResponder deviceId'!$A$1:$A$20000,1,FALSE)),"No","Yes"))</f>
        <v>No</v>
      </c>
      <c r="K6272" s="1" t="str">
        <f>IF($J6272="Yes",VLOOKUP($C6272,'ProvResponder deviceId'!$A$1:$C$20000,3,FALSE),"-")</f>
        <v>-</v>
      </c>
      <c r="L6272" s="1" t="str">
        <f t="shared" si="194"/>
        <v/>
      </c>
      <c r="M6272" s="1" t="str">
        <f t="shared" si="195"/>
        <v/>
      </c>
      <c r="N6272" s="1" t="str">
        <f>IF(ISBLANK($C6272),"",IF(ISNA(VLOOKUP($L6272,'result messages'!$H$3:$L$11,2,FALSE)),VLOOKUP($M6272,'result messages'!$H$3:$L$11,2,FALSE),VLOOKUP($L6272,'result messages'!$H$3:$L$11,2,FALSE)))</f>
        <v/>
      </c>
      <c r="O6272" s="1" t="str">
        <f>IF(ISBLANK($C6272),"",IF(ISNA(VLOOKUP($L6272,'result messages'!$H$3:$L$11,3,FALSE)),VLOOKUP($M6272,'result messages'!$H$3:$L$11,3,FALSE),VLOOKUP($L6272,'result messages'!$H$3:$L$11,3,FALSE)))</f>
        <v/>
      </c>
      <c r="P6272" s="1" t="str">
        <f>IF(ISBLANK($C6272),"",IF(ISNA(VLOOKUP($L6272,'result messages'!$H$3:$L$11,4,FALSE)),VLOOKUP($M6272,'result messages'!$H$3:$L$11,4,FALSE),VLOOKUP($L6272,'result messages'!$H$3:$L$11,4,FALSE)))</f>
        <v/>
      </c>
      <c r="Q6272" s="1" t="str">
        <f>IF(ISBLANK($C6272),"",IF(ISNA(VLOOKUP($L6272,'result messages'!$H$3:$L$11,5,FALSE)),VLOOKUP($M6272,'result messages'!$H$3:$L$11,5,FALSE),VLOOKUP($L6272,'result messages'!$H$3:$L$11,5,FALSE)))</f>
        <v/>
      </c>
    </row>
    <row r="6273" spans="1:17">
      <c r="A6273" s="1">
        <v>6270</v>
      </c>
      <c r="B6273" s="1"/>
      <c r="C6273" s="1"/>
      <c r="D6273" s="1"/>
      <c r="E6273" s="6"/>
      <c r="F6273" s="1"/>
      <c r="G6273" s="1" t="str">
        <f>IF(ISNA(VLOOKUP($C6273,'DTEN TCAP Linkage deviceId'!$A$1:$A$20000,1,FALSE)),"No","Yes")</f>
        <v>No</v>
      </c>
      <c r="H6273" s="1" t="str">
        <f>IF(ISNA(VLOOKUP($C6273,'Provisioning Requester'!$F$3:$H$20000,2,FALSE)),"No","Yes")</f>
        <v>No</v>
      </c>
      <c r="I6273" s="1" t="str">
        <f>IF($H6273="Yes",VLOOKUP($C6273,'Provisioning Requester'!$F$3:$H$20000,3,FALSE),"-")</f>
        <v>-</v>
      </c>
      <c r="J6273" s="1" t="str">
        <f>IF(OR(D6273="SVCP", E6273="TRUE"), "No", IF(ISNA(VLOOKUP($C6273,'ProvResponder deviceId'!$A$1:$A$20000,1,FALSE)),"No","Yes"))</f>
        <v>No</v>
      </c>
      <c r="K6273" s="1" t="str">
        <f>IF($J6273="Yes",VLOOKUP($C6273,'ProvResponder deviceId'!$A$1:$C$20000,3,FALSE),"-")</f>
        <v>-</v>
      </c>
      <c r="L6273" s="1" t="str">
        <f t="shared" si="194"/>
        <v/>
      </c>
      <c r="M6273" s="1" t="str">
        <f t="shared" si="195"/>
        <v/>
      </c>
      <c r="N6273" s="1" t="str">
        <f>IF(ISBLANK($C6273),"",IF(ISNA(VLOOKUP($L6273,'result messages'!$H$3:$L$11,2,FALSE)),VLOOKUP($M6273,'result messages'!$H$3:$L$11,2,FALSE),VLOOKUP($L6273,'result messages'!$H$3:$L$11,2,FALSE)))</f>
        <v/>
      </c>
      <c r="O6273" s="1" t="str">
        <f>IF(ISBLANK($C6273),"",IF(ISNA(VLOOKUP($L6273,'result messages'!$H$3:$L$11,3,FALSE)),VLOOKUP($M6273,'result messages'!$H$3:$L$11,3,FALSE),VLOOKUP($L6273,'result messages'!$H$3:$L$11,3,FALSE)))</f>
        <v/>
      </c>
      <c r="P6273" s="1" t="str">
        <f>IF(ISBLANK($C6273),"",IF(ISNA(VLOOKUP($L6273,'result messages'!$H$3:$L$11,4,FALSE)),VLOOKUP($M6273,'result messages'!$H$3:$L$11,4,FALSE),VLOOKUP($L6273,'result messages'!$H$3:$L$11,4,FALSE)))</f>
        <v/>
      </c>
      <c r="Q6273" s="1" t="str">
        <f>IF(ISBLANK($C6273),"",IF(ISNA(VLOOKUP($L6273,'result messages'!$H$3:$L$11,5,FALSE)),VLOOKUP($M6273,'result messages'!$H$3:$L$11,5,FALSE),VLOOKUP($L6273,'result messages'!$H$3:$L$11,5,FALSE)))</f>
        <v/>
      </c>
    </row>
    <row r="6274" spans="1:17">
      <c r="A6274" s="1">
        <v>6271</v>
      </c>
      <c r="B6274" s="1"/>
      <c r="C6274" s="1"/>
      <c r="D6274" s="1"/>
      <c r="E6274" s="6"/>
      <c r="F6274" s="1"/>
      <c r="G6274" s="1" t="str">
        <f>IF(ISNA(VLOOKUP($C6274,'DTEN TCAP Linkage deviceId'!$A$1:$A$20000,1,FALSE)),"No","Yes")</f>
        <v>No</v>
      </c>
      <c r="H6274" s="1" t="str">
        <f>IF(ISNA(VLOOKUP($C6274,'Provisioning Requester'!$F$3:$H$20000,2,FALSE)),"No","Yes")</f>
        <v>No</v>
      </c>
      <c r="I6274" s="1" t="str">
        <f>IF($H6274="Yes",VLOOKUP($C6274,'Provisioning Requester'!$F$3:$H$20000,3,FALSE),"-")</f>
        <v>-</v>
      </c>
      <c r="J6274" s="1" t="str">
        <f>IF(OR(D6274="SVCP", E6274="TRUE"), "No", IF(ISNA(VLOOKUP($C6274,'ProvResponder deviceId'!$A$1:$A$20000,1,FALSE)),"No","Yes"))</f>
        <v>No</v>
      </c>
      <c r="K6274" s="1" t="str">
        <f>IF($J6274="Yes",VLOOKUP($C6274,'ProvResponder deviceId'!$A$1:$C$20000,3,FALSE),"-")</f>
        <v>-</v>
      </c>
      <c r="L6274" s="1" t="str">
        <f t="shared" si="194"/>
        <v/>
      </c>
      <c r="M6274" s="1" t="str">
        <f t="shared" si="195"/>
        <v/>
      </c>
      <c r="N6274" s="1" t="str">
        <f>IF(ISBLANK($C6274),"",IF(ISNA(VLOOKUP($L6274,'result messages'!$H$3:$L$11,2,FALSE)),VLOOKUP($M6274,'result messages'!$H$3:$L$11,2,FALSE),VLOOKUP($L6274,'result messages'!$H$3:$L$11,2,FALSE)))</f>
        <v/>
      </c>
      <c r="O6274" s="1" t="str">
        <f>IF(ISBLANK($C6274),"",IF(ISNA(VLOOKUP($L6274,'result messages'!$H$3:$L$11,3,FALSE)),VLOOKUP($M6274,'result messages'!$H$3:$L$11,3,FALSE),VLOOKUP($L6274,'result messages'!$H$3:$L$11,3,FALSE)))</f>
        <v/>
      </c>
      <c r="P6274" s="1" t="str">
        <f>IF(ISBLANK($C6274),"",IF(ISNA(VLOOKUP($L6274,'result messages'!$H$3:$L$11,4,FALSE)),VLOOKUP($M6274,'result messages'!$H$3:$L$11,4,FALSE),VLOOKUP($L6274,'result messages'!$H$3:$L$11,4,FALSE)))</f>
        <v/>
      </c>
      <c r="Q6274" s="1" t="str">
        <f>IF(ISBLANK($C6274),"",IF(ISNA(VLOOKUP($L6274,'result messages'!$H$3:$L$11,5,FALSE)),VLOOKUP($M6274,'result messages'!$H$3:$L$11,5,FALSE),VLOOKUP($L6274,'result messages'!$H$3:$L$11,5,FALSE)))</f>
        <v/>
      </c>
    </row>
    <row r="6275" spans="1:17">
      <c r="A6275" s="1">
        <v>6272</v>
      </c>
      <c r="B6275" s="1"/>
      <c r="C6275" s="1"/>
      <c r="D6275" s="1"/>
      <c r="E6275" s="6"/>
      <c r="F6275" s="1"/>
      <c r="G6275" s="1" t="str">
        <f>IF(ISNA(VLOOKUP($C6275,'DTEN TCAP Linkage deviceId'!$A$1:$A$20000,1,FALSE)),"No","Yes")</f>
        <v>No</v>
      </c>
      <c r="H6275" s="1" t="str">
        <f>IF(ISNA(VLOOKUP($C6275,'Provisioning Requester'!$F$3:$H$20000,2,FALSE)),"No","Yes")</f>
        <v>No</v>
      </c>
      <c r="I6275" s="1" t="str">
        <f>IF($H6275="Yes",VLOOKUP($C6275,'Provisioning Requester'!$F$3:$H$20000,3,FALSE),"-")</f>
        <v>-</v>
      </c>
      <c r="J6275" s="1" t="str">
        <f>IF(OR(D6275="SVCP", E6275="TRUE"), "No", IF(ISNA(VLOOKUP($C6275,'ProvResponder deviceId'!$A$1:$A$20000,1,FALSE)),"No","Yes"))</f>
        <v>No</v>
      </c>
      <c r="K6275" s="1" t="str">
        <f>IF($J6275="Yes",VLOOKUP($C6275,'ProvResponder deviceId'!$A$1:$C$20000,3,FALSE),"-")</f>
        <v>-</v>
      </c>
      <c r="L6275" s="1" t="str">
        <f t="shared" si="194"/>
        <v/>
      </c>
      <c r="M6275" s="1" t="str">
        <f t="shared" si="195"/>
        <v/>
      </c>
      <c r="N6275" s="1" t="str">
        <f>IF(ISBLANK($C6275),"",IF(ISNA(VLOOKUP($L6275,'result messages'!$H$3:$L$11,2,FALSE)),VLOOKUP($M6275,'result messages'!$H$3:$L$11,2,FALSE),VLOOKUP($L6275,'result messages'!$H$3:$L$11,2,FALSE)))</f>
        <v/>
      </c>
      <c r="O6275" s="1" t="str">
        <f>IF(ISBLANK($C6275),"",IF(ISNA(VLOOKUP($L6275,'result messages'!$H$3:$L$11,3,FALSE)),VLOOKUP($M6275,'result messages'!$H$3:$L$11,3,FALSE),VLOOKUP($L6275,'result messages'!$H$3:$L$11,3,FALSE)))</f>
        <v/>
      </c>
      <c r="P6275" s="1" t="str">
        <f>IF(ISBLANK($C6275),"",IF(ISNA(VLOOKUP($L6275,'result messages'!$H$3:$L$11,4,FALSE)),VLOOKUP($M6275,'result messages'!$H$3:$L$11,4,FALSE),VLOOKUP($L6275,'result messages'!$H$3:$L$11,4,FALSE)))</f>
        <v/>
      </c>
      <c r="Q6275" s="1" t="str">
        <f>IF(ISBLANK($C6275),"",IF(ISNA(VLOOKUP($L6275,'result messages'!$H$3:$L$11,5,FALSE)),VLOOKUP($M6275,'result messages'!$H$3:$L$11,5,FALSE),VLOOKUP($L6275,'result messages'!$H$3:$L$11,5,FALSE)))</f>
        <v/>
      </c>
    </row>
    <row r="6276" spans="1:17">
      <c r="A6276" s="1">
        <v>6273</v>
      </c>
      <c r="B6276" s="1"/>
      <c r="C6276" s="1"/>
      <c r="D6276" s="1"/>
      <c r="E6276" s="6"/>
      <c r="F6276" s="1"/>
      <c r="G6276" s="1" t="str">
        <f>IF(ISNA(VLOOKUP($C6276,'DTEN TCAP Linkage deviceId'!$A$1:$A$20000,1,FALSE)),"No","Yes")</f>
        <v>No</v>
      </c>
      <c r="H6276" s="1" t="str">
        <f>IF(ISNA(VLOOKUP($C6276,'Provisioning Requester'!$F$3:$H$20000,2,FALSE)),"No","Yes")</f>
        <v>No</v>
      </c>
      <c r="I6276" s="1" t="str">
        <f>IF($H6276="Yes",VLOOKUP($C6276,'Provisioning Requester'!$F$3:$H$20000,3,FALSE),"-")</f>
        <v>-</v>
      </c>
      <c r="J6276" s="1" t="str">
        <f>IF(OR(D6276="SVCP", E6276="TRUE"), "No", IF(ISNA(VLOOKUP($C6276,'ProvResponder deviceId'!$A$1:$A$20000,1,FALSE)),"No","Yes"))</f>
        <v>No</v>
      </c>
      <c r="K6276" s="1" t="str">
        <f>IF($J6276="Yes",VLOOKUP($C6276,'ProvResponder deviceId'!$A$1:$C$20000,3,FALSE),"-")</f>
        <v>-</v>
      </c>
      <c r="L6276" s="1" t="str">
        <f t="shared" si="194"/>
        <v/>
      </c>
      <c r="M6276" s="1" t="str">
        <f t="shared" si="195"/>
        <v/>
      </c>
      <c r="N6276" s="1" t="str">
        <f>IF(ISBLANK($C6276),"",IF(ISNA(VLOOKUP($L6276,'result messages'!$H$3:$L$11,2,FALSE)),VLOOKUP($M6276,'result messages'!$H$3:$L$11,2,FALSE),VLOOKUP($L6276,'result messages'!$H$3:$L$11,2,FALSE)))</f>
        <v/>
      </c>
      <c r="O6276" s="1" t="str">
        <f>IF(ISBLANK($C6276),"",IF(ISNA(VLOOKUP($L6276,'result messages'!$H$3:$L$11,3,FALSE)),VLOOKUP($M6276,'result messages'!$H$3:$L$11,3,FALSE),VLOOKUP($L6276,'result messages'!$H$3:$L$11,3,FALSE)))</f>
        <v/>
      </c>
      <c r="P6276" s="1" t="str">
        <f>IF(ISBLANK($C6276),"",IF(ISNA(VLOOKUP($L6276,'result messages'!$H$3:$L$11,4,FALSE)),VLOOKUP($M6276,'result messages'!$H$3:$L$11,4,FALSE),VLOOKUP($L6276,'result messages'!$H$3:$L$11,4,FALSE)))</f>
        <v/>
      </c>
      <c r="Q6276" s="1" t="str">
        <f>IF(ISBLANK($C6276),"",IF(ISNA(VLOOKUP($L6276,'result messages'!$H$3:$L$11,5,FALSE)),VLOOKUP($M6276,'result messages'!$H$3:$L$11,5,FALSE),VLOOKUP($L6276,'result messages'!$H$3:$L$11,5,FALSE)))</f>
        <v/>
      </c>
    </row>
    <row r="6277" spans="1:17">
      <c r="A6277" s="1">
        <v>6274</v>
      </c>
      <c r="B6277" s="1"/>
      <c r="C6277" s="1"/>
      <c r="D6277" s="1"/>
      <c r="E6277" s="6"/>
      <c r="F6277" s="1"/>
      <c r="G6277" s="1" t="str">
        <f>IF(ISNA(VLOOKUP($C6277,'DTEN TCAP Linkage deviceId'!$A$1:$A$20000,1,FALSE)),"No","Yes")</f>
        <v>No</v>
      </c>
      <c r="H6277" s="1" t="str">
        <f>IF(ISNA(VLOOKUP($C6277,'Provisioning Requester'!$F$3:$H$20000,2,FALSE)),"No","Yes")</f>
        <v>No</v>
      </c>
      <c r="I6277" s="1" t="str">
        <f>IF($H6277="Yes",VLOOKUP($C6277,'Provisioning Requester'!$F$3:$H$20000,3,FALSE),"-")</f>
        <v>-</v>
      </c>
      <c r="J6277" s="1" t="str">
        <f>IF(OR(D6277="SVCP", E6277="TRUE"), "No", IF(ISNA(VLOOKUP($C6277,'ProvResponder deviceId'!$A$1:$A$20000,1,FALSE)),"No","Yes"))</f>
        <v>No</v>
      </c>
      <c r="K6277" s="1" t="str">
        <f>IF($J6277="Yes",VLOOKUP($C6277,'ProvResponder deviceId'!$A$1:$C$20000,3,FALSE),"-")</f>
        <v>-</v>
      </c>
      <c r="L6277" s="1" t="str">
        <f t="shared" ref="L6277:L6340" si="196">IF(ISBLANK($C6277),"",$D6277&amp;$E6277&amp;$G6277&amp;$H6277&amp;$I6277&amp;$J6277&amp;$K6277)</f>
        <v/>
      </c>
      <c r="M6277" s="1" t="str">
        <f t="shared" ref="M6277:M6340" si="197">IF(ISBLANK($C6277),"",$D6277&amp;$E6277&amp;$G6277&amp;$H6277&amp;$I6277&amp;$J6277&amp;"other")</f>
        <v/>
      </c>
      <c r="N6277" s="1" t="str">
        <f>IF(ISBLANK($C6277),"",IF(ISNA(VLOOKUP($L6277,'result messages'!$H$3:$L$11,2,FALSE)),VLOOKUP($M6277,'result messages'!$H$3:$L$11,2,FALSE),VLOOKUP($L6277,'result messages'!$H$3:$L$11,2,FALSE)))</f>
        <v/>
      </c>
      <c r="O6277" s="1" t="str">
        <f>IF(ISBLANK($C6277),"",IF(ISNA(VLOOKUP($L6277,'result messages'!$H$3:$L$11,3,FALSE)),VLOOKUP($M6277,'result messages'!$H$3:$L$11,3,FALSE),VLOOKUP($L6277,'result messages'!$H$3:$L$11,3,FALSE)))</f>
        <v/>
      </c>
      <c r="P6277" s="1" t="str">
        <f>IF(ISBLANK($C6277),"",IF(ISNA(VLOOKUP($L6277,'result messages'!$H$3:$L$11,4,FALSE)),VLOOKUP($M6277,'result messages'!$H$3:$L$11,4,FALSE),VLOOKUP($L6277,'result messages'!$H$3:$L$11,4,FALSE)))</f>
        <v/>
      </c>
      <c r="Q6277" s="1" t="str">
        <f>IF(ISBLANK($C6277),"",IF(ISNA(VLOOKUP($L6277,'result messages'!$H$3:$L$11,5,FALSE)),VLOOKUP($M6277,'result messages'!$H$3:$L$11,5,FALSE),VLOOKUP($L6277,'result messages'!$H$3:$L$11,5,FALSE)))</f>
        <v/>
      </c>
    </row>
    <row r="6278" spans="1:17">
      <c r="A6278" s="1">
        <v>6275</v>
      </c>
      <c r="B6278" s="1"/>
      <c r="C6278" s="1"/>
      <c r="D6278" s="1"/>
      <c r="E6278" s="6"/>
      <c r="F6278" s="1"/>
      <c r="G6278" s="1" t="str">
        <f>IF(ISNA(VLOOKUP($C6278,'DTEN TCAP Linkage deviceId'!$A$1:$A$20000,1,FALSE)),"No","Yes")</f>
        <v>No</v>
      </c>
      <c r="H6278" s="1" t="str">
        <f>IF(ISNA(VLOOKUP($C6278,'Provisioning Requester'!$F$3:$H$20000,2,FALSE)),"No","Yes")</f>
        <v>No</v>
      </c>
      <c r="I6278" s="1" t="str">
        <f>IF($H6278="Yes",VLOOKUP($C6278,'Provisioning Requester'!$F$3:$H$20000,3,FALSE),"-")</f>
        <v>-</v>
      </c>
      <c r="J6278" s="1" t="str">
        <f>IF(OR(D6278="SVCP", E6278="TRUE"), "No", IF(ISNA(VLOOKUP($C6278,'ProvResponder deviceId'!$A$1:$A$20000,1,FALSE)),"No","Yes"))</f>
        <v>No</v>
      </c>
      <c r="K6278" s="1" t="str">
        <f>IF($J6278="Yes",VLOOKUP($C6278,'ProvResponder deviceId'!$A$1:$C$20000,3,FALSE),"-")</f>
        <v>-</v>
      </c>
      <c r="L6278" s="1" t="str">
        <f t="shared" si="196"/>
        <v/>
      </c>
      <c r="M6278" s="1" t="str">
        <f t="shared" si="197"/>
        <v/>
      </c>
      <c r="N6278" s="1" t="str">
        <f>IF(ISBLANK($C6278),"",IF(ISNA(VLOOKUP($L6278,'result messages'!$H$3:$L$11,2,FALSE)),VLOOKUP($M6278,'result messages'!$H$3:$L$11,2,FALSE),VLOOKUP($L6278,'result messages'!$H$3:$L$11,2,FALSE)))</f>
        <v/>
      </c>
      <c r="O6278" s="1" t="str">
        <f>IF(ISBLANK($C6278),"",IF(ISNA(VLOOKUP($L6278,'result messages'!$H$3:$L$11,3,FALSE)),VLOOKUP($M6278,'result messages'!$H$3:$L$11,3,FALSE),VLOOKUP($L6278,'result messages'!$H$3:$L$11,3,FALSE)))</f>
        <v/>
      </c>
      <c r="P6278" s="1" t="str">
        <f>IF(ISBLANK($C6278),"",IF(ISNA(VLOOKUP($L6278,'result messages'!$H$3:$L$11,4,FALSE)),VLOOKUP($M6278,'result messages'!$H$3:$L$11,4,FALSE),VLOOKUP($L6278,'result messages'!$H$3:$L$11,4,FALSE)))</f>
        <v/>
      </c>
      <c r="Q6278" s="1" t="str">
        <f>IF(ISBLANK($C6278),"",IF(ISNA(VLOOKUP($L6278,'result messages'!$H$3:$L$11,5,FALSE)),VLOOKUP($M6278,'result messages'!$H$3:$L$11,5,FALSE),VLOOKUP($L6278,'result messages'!$H$3:$L$11,5,FALSE)))</f>
        <v/>
      </c>
    </row>
    <row r="6279" spans="1:17">
      <c r="A6279" s="1">
        <v>6276</v>
      </c>
      <c r="B6279" s="1"/>
      <c r="C6279" s="1"/>
      <c r="D6279" s="1"/>
      <c r="E6279" s="6"/>
      <c r="F6279" s="1"/>
      <c r="G6279" s="1" t="str">
        <f>IF(ISNA(VLOOKUP($C6279,'DTEN TCAP Linkage deviceId'!$A$1:$A$20000,1,FALSE)),"No","Yes")</f>
        <v>No</v>
      </c>
      <c r="H6279" s="1" t="str">
        <f>IF(ISNA(VLOOKUP($C6279,'Provisioning Requester'!$F$3:$H$20000,2,FALSE)),"No","Yes")</f>
        <v>No</v>
      </c>
      <c r="I6279" s="1" t="str">
        <f>IF($H6279="Yes",VLOOKUP($C6279,'Provisioning Requester'!$F$3:$H$20000,3,FALSE),"-")</f>
        <v>-</v>
      </c>
      <c r="J6279" s="1" t="str">
        <f>IF(OR(D6279="SVCP", E6279="TRUE"), "No", IF(ISNA(VLOOKUP($C6279,'ProvResponder deviceId'!$A$1:$A$20000,1,FALSE)),"No","Yes"))</f>
        <v>No</v>
      </c>
      <c r="K6279" s="1" t="str">
        <f>IF($J6279="Yes",VLOOKUP($C6279,'ProvResponder deviceId'!$A$1:$C$20000,3,FALSE),"-")</f>
        <v>-</v>
      </c>
      <c r="L6279" s="1" t="str">
        <f t="shared" si="196"/>
        <v/>
      </c>
      <c r="M6279" s="1" t="str">
        <f t="shared" si="197"/>
        <v/>
      </c>
      <c r="N6279" s="1" t="str">
        <f>IF(ISBLANK($C6279),"",IF(ISNA(VLOOKUP($L6279,'result messages'!$H$3:$L$11,2,FALSE)),VLOOKUP($M6279,'result messages'!$H$3:$L$11,2,FALSE),VLOOKUP($L6279,'result messages'!$H$3:$L$11,2,FALSE)))</f>
        <v/>
      </c>
      <c r="O6279" s="1" t="str">
        <f>IF(ISBLANK($C6279),"",IF(ISNA(VLOOKUP($L6279,'result messages'!$H$3:$L$11,3,FALSE)),VLOOKUP($M6279,'result messages'!$H$3:$L$11,3,FALSE),VLOOKUP($L6279,'result messages'!$H$3:$L$11,3,FALSE)))</f>
        <v/>
      </c>
      <c r="P6279" s="1" t="str">
        <f>IF(ISBLANK($C6279),"",IF(ISNA(VLOOKUP($L6279,'result messages'!$H$3:$L$11,4,FALSE)),VLOOKUP($M6279,'result messages'!$H$3:$L$11,4,FALSE),VLOOKUP($L6279,'result messages'!$H$3:$L$11,4,FALSE)))</f>
        <v/>
      </c>
      <c r="Q6279" s="1" t="str">
        <f>IF(ISBLANK($C6279),"",IF(ISNA(VLOOKUP($L6279,'result messages'!$H$3:$L$11,5,FALSE)),VLOOKUP($M6279,'result messages'!$H$3:$L$11,5,FALSE),VLOOKUP($L6279,'result messages'!$H$3:$L$11,5,FALSE)))</f>
        <v/>
      </c>
    </row>
    <row r="6280" spans="1:17">
      <c r="A6280" s="1">
        <v>6277</v>
      </c>
      <c r="B6280" s="1"/>
      <c r="C6280" s="1"/>
      <c r="D6280" s="1"/>
      <c r="E6280" s="6"/>
      <c r="F6280" s="1"/>
      <c r="G6280" s="1" t="str">
        <f>IF(ISNA(VLOOKUP($C6280,'DTEN TCAP Linkage deviceId'!$A$1:$A$20000,1,FALSE)),"No","Yes")</f>
        <v>No</v>
      </c>
      <c r="H6280" s="1" t="str">
        <f>IF(ISNA(VLOOKUP($C6280,'Provisioning Requester'!$F$3:$H$20000,2,FALSE)),"No","Yes")</f>
        <v>No</v>
      </c>
      <c r="I6280" s="1" t="str">
        <f>IF($H6280="Yes",VLOOKUP($C6280,'Provisioning Requester'!$F$3:$H$20000,3,FALSE),"-")</f>
        <v>-</v>
      </c>
      <c r="J6280" s="1" t="str">
        <f>IF(OR(D6280="SVCP", E6280="TRUE"), "No", IF(ISNA(VLOOKUP($C6280,'ProvResponder deviceId'!$A$1:$A$20000,1,FALSE)),"No","Yes"))</f>
        <v>No</v>
      </c>
      <c r="K6280" s="1" t="str">
        <f>IF($J6280="Yes",VLOOKUP($C6280,'ProvResponder deviceId'!$A$1:$C$20000,3,FALSE),"-")</f>
        <v>-</v>
      </c>
      <c r="L6280" s="1" t="str">
        <f t="shared" si="196"/>
        <v/>
      </c>
      <c r="M6280" s="1" t="str">
        <f t="shared" si="197"/>
        <v/>
      </c>
      <c r="N6280" s="1" t="str">
        <f>IF(ISBLANK($C6280),"",IF(ISNA(VLOOKUP($L6280,'result messages'!$H$3:$L$11,2,FALSE)),VLOOKUP($M6280,'result messages'!$H$3:$L$11,2,FALSE),VLOOKUP($L6280,'result messages'!$H$3:$L$11,2,FALSE)))</f>
        <v/>
      </c>
      <c r="O6280" s="1" t="str">
        <f>IF(ISBLANK($C6280),"",IF(ISNA(VLOOKUP($L6280,'result messages'!$H$3:$L$11,3,FALSE)),VLOOKUP($M6280,'result messages'!$H$3:$L$11,3,FALSE),VLOOKUP($L6280,'result messages'!$H$3:$L$11,3,FALSE)))</f>
        <v/>
      </c>
      <c r="P6280" s="1" t="str">
        <f>IF(ISBLANK($C6280),"",IF(ISNA(VLOOKUP($L6280,'result messages'!$H$3:$L$11,4,FALSE)),VLOOKUP($M6280,'result messages'!$H$3:$L$11,4,FALSE),VLOOKUP($L6280,'result messages'!$H$3:$L$11,4,FALSE)))</f>
        <v/>
      </c>
      <c r="Q6280" s="1" t="str">
        <f>IF(ISBLANK($C6280),"",IF(ISNA(VLOOKUP($L6280,'result messages'!$H$3:$L$11,5,FALSE)),VLOOKUP($M6280,'result messages'!$H$3:$L$11,5,FALSE),VLOOKUP($L6280,'result messages'!$H$3:$L$11,5,FALSE)))</f>
        <v/>
      </c>
    </row>
    <row r="6281" spans="1:17">
      <c r="A6281" s="1">
        <v>6278</v>
      </c>
      <c r="B6281" s="1"/>
      <c r="C6281" s="1"/>
      <c r="D6281" s="1"/>
      <c r="E6281" s="6"/>
      <c r="F6281" s="1"/>
      <c r="G6281" s="1" t="str">
        <f>IF(ISNA(VLOOKUP($C6281,'DTEN TCAP Linkage deviceId'!$A$1:$A$20000,1,FALSE)),"No","Yes")</f>
        <v>No</v>
      </c>
      <c r="H6281" s="1" t="str">
        <f>IF(ISNA(VLOOKUP($C6281,'Provisioning Requester'!$F$3:$H$20000,2,FALSE)),"No","Yes")</f>
        <v>No</v>
      </c>
      <c r="I6281" s="1" t="str">
        <f>IF($H6281="Yes",VLOOKUP($C6281,'Provisioning Requester'!$F$3:$H$20000,3,FALSE),"-")</f>
        <v>-</v>
      </c>
      <c r="J6281" s="1" t="str">
        <f>IF(OR(D6281="SVCP", E6281="TRUE"), "No", IF(ISNA(VLOOKUP($C6281,'ProvResponder deviceId'!$A$1:$A$20000,1,FALSE)),"No","Yes"))</f>
        <v>No</v>
      </c>
      <c r="K6281" s="1" t="str">
        <f>IF($J6281="Yes",VLOOKUP($C6281,'ProvResponder deviceId'!$A$1:$C$20000,3,FALSE),"-")</f>
        <v>-</v>
      </c>
      <c r="L6281" s="1" t="str">
        <f t="shared" si="196"/>
        <v/>
      </c>
      <c r="M6281" s="1" t="str">
        <f t="shared" si="197"/>
        <v/>
      </c>
      <c r="N6281" s="1" t="str">
        <f>IF(ISBLANK($C6281),"",IF(ISNA(VLOOKUP($L6281,'result messages'!$H$3:$L$11,2,FALSE)),VLOOKUP($M6281,'result messages'!$H$3:$L$11,2,FALSE),VLOOKUP($L6281,'result messages'!$H$3:$L$11,2,FALSE)))</f>
        <v/>
      </c>
      <c r="O6281" s="1" t="str">
        <f>IF(ISBLANK($C6281),"",IF(ISNA(VLOOKUP($L6281,'result messages'!$H$3:$L$11,3,FALSE)),VLOOKUP($M6281,'result messages'!$H$3:$L$11,3,FALSE),VLOOKUP($L6281,'result messages'!$H$3:$L$11,3,FALSE)))</f>
        <v/>
      </c>
      <c r="P6281" s="1" t="str">
        <f>IF(ISBLANK($C6281),"",IF(ISNA(VLOOKUP($L6281,'result messages'!$H$3:$L$11,4,FALSE)),VLOOKUP($M6281,'result messages'!$H$3:$L$11,4,FALSE),VLOOKUP($L6281,'result messages'!$H$3:$L$11,4,FALSE)))</f>
        <v/>
      </c>
      <c r="Q6281" s="1" t="str">
        <f>IF(ISBLANK($C6281),"",IF(ISNA(VLOOKUP($L6281,'result messages'!$H$3:$L$11,5,FALSE)),VLOOKUP($M6281,'result messages'!$H$3:$L$11,5,FALSE),VLOOKUP($L6281,'result messages'!$H$3:$L$11,5,FALSE)))</f>
        <v/>
      </c>
    </row>
    <row r="6282" spans="1:17">
      <c r="A6282" s="1">
        <v>6279</v>
      </c>
      <c r="B6282" s="1"/>
      <c r="C6282" s="1"/>
      <c r="D6282" s="1"/>
      <c r="E6282" s="6"/>
      <c r="F6282" s="1"/>
      <c r="G6282" s="1" t="str">
        <f>IF(ISNA(VLOOKUP($C6282,'DTEN TCAP Linkage deviceId'!$A$1:$A$20000,1,FALSE)),"No","Yes")</f>
        <v>No</v>
      </c>
      <c r="H6282" s="1" t="str">
        <f>IF(ISNA(VLOOKUP($C6282,'Provisioning Requester'!$F$3:$H$20000,2,FALSE)),"No","Yes")</f>
        <v>No</v>
      </c>
      <c r="I6282" s="1" t="str">
        <f>IF($H6282="Yes",VLOOKUP($C6282,'Provisioning Requester'!$F$3:$H$20000,3,FALSE),"-")</f>
        <v>-</v>
      </c>
      <c r="J6282" s="1" t="str">
        <f>IF(OR(D6282="SVCP", E6282="TRUE"), "No", IF(ISNA(VLOOKUP($C6282,'ProvResponder deviceId'!$A$1:$A$20000,1,FALSE)),"No","Yes"))</f>
        <v>No</v>
      </c>
      <c r="K6282" s="1" t="str">
        <f>IF($J6282="Yes",VLOOKUP($C6282,'ProvResponder deviceId'!$A$1:$C$20000,3,FALSE),"-")</f>
        <v>-</v>
      </c>
      <c r="L6282" s="1" t="str">
        <f t="shared" si="196"/>
        <v/>
      </c>
      <c r="M6282" s="1" t="str">
        <f t="shared" si="197"/>
        <v/>
      </c>
      <c r="N6282" s="1" t="str">
        <f>IF(ISBLANK($C6282),"",IF(ISNA(VLOOKUP($L6282,'result messages'!$H$3:$L$11,2,FALSE)),VLOOKUP($M6282,'result messages'!$H$3:$L$11,2,FALSE),VLOOKUP($L6282,'result messages'!$H$3:$L$11,2,FALSE)))</f>
        <v/>
      </c>
      <c r="O6282" s="1" t="str">
        <f>IF(ISBLANK($C6282),"",IF(ISNA(VLOOKUP($L6282,'result messages'!$H$3:$L$11,3,FALSE)),VLOOKUP($M6282,'result messages'!$H$3:$L$11,3,FALSE),VLOOKUP($L6282,'result messages'!$H$3:$L$11,3,FALSE)))</f>
        <v/>
      </c>
      <c r="P6282" s="1" t="str">
        <f>IF(ISBLANK($C6282),"",IF(ISNA(VLOOKUP($L6282,'result messages'!$H$3:$L$11,4,FALSE)),VLOOKUP($M6282,'result messages'!$H$3:$L$11,4,FALSE),VLOOKUP($L6282,'result messages'!$H$3:$L$11,4,FALSE)))</f>
        <v/>
      </c>
      <c r="Q6282" s="1" t="str">
        <f>IF(ISBLANK($C6282),"",IF(ISNA(VLOOKUP($L6282,'result messages'!$H$3:$L$11,5,FALSE)),VLOOKUP($M6282,'result messages'!$H$3:$L$11,5,FALSE),VLOOKUP($L6282,'result messages'!$H$3:$L$11,5,FALSE)))</f>
        <v/>
      </c>
    </row>
    <row r="6283" spans="1:17">
      <c r="A6283" s="1">
        <v>6280</v>
      </c>
      <c r="B6283" s="1"/>
      <c r="C6283" s="1"/>
      <c r="D6283" s="1"/>
      <c r="E6283" s="6"/>
      <c r="F6283" s="1"/>
      <c r="G6283" s="1" t="str">
        <f>IF(ISNA(VLOOKUP($C6283,'DTEN TCAP Linkage deviceId'!$A$1:$A$20000,1,FALSE)),"No","Yes")</f>
        <v>No</v>
      </c>
      <c r="H6283" s="1" t="str">
        <f>IF(ISNA(VLOOKUP($C6283,'Provisioning Requester'!$F$3:$H$20000,2,FALSE)),"No","Yes")</f>
        <v>No</v>
      </c>
      <c r="I6283" s="1" t="str">
        <f>IF($H6283="Yes",VLOOKUP($C6283,'Provisioning Requester'!$F$3:$H$20000,3,FALSE),"-")</f>
        <v>-</v>
      </c>
      <c r="J6283" s="1" t="str">
        <f>IF(OR(D6283="SVCP", E6283="TRUE"), "No", IF(ISNA(VLOOKUP($C6283,'ProvResponder deviceId'!$A$1:$A$20000,1,FALSE)),"No","Yes"))</f>
        <v>No</v>
      </c>
      <c r="K6283" s="1" t="str">
        <f>IF($J6283="Yes",VLOOKUP($C6283,'ProvResponder deviceId'!$A$1:$C$20000,3,FALSE),"-")</f>
        <v>-</v>
      </c>
      <c r="L6283" s="1" t="str">
        <f t="shared" si="196"/>
        <v/>
      </c>
      <c r="M6283" s="1" t="str">
        <f t="shared" si="197"/>
        <v/>
      </c>
      <c r="N6283" s="1" t="str">
        <f>IF(ISBLANK($C6283),"",IF(ISNA(VLOOKUP($L6283,'result messages'!$H$3:$L$11,2,FALSE)),VLOOKUP($M6283,'result messages'!$H$3:$L$11,2,FALSE),VLOOKUP($L6283,'result messages'!$H$3:$L$11,2,FALSE)))</f>
        <v/>
      </c>
      <c r="O6283" s="1" t="str">
        <f>IF(ISBLANK($C6283),"",IF(ISNA(VLOOKUP($L6283,'result messages'!$H$3:$L$11,3,FALSE)),VLOOKUP($M6283,'result messages'!$H$3:$L$11,3,FALSE),VLOOKUP($L6283,'result messages'!$H$3:$L$11,3,FALSE)))</f>
        <v/>
      </c>
      <c r="P6283" s="1" t="str">
        <f>IF(ISBLANK($C6283),"",IF(ISNA(VLOOKUP($L6283,'result messages'!$H$3:$L$11,4,FALSE)),VLOOKUP($M6283,'result messages'!$H$3:$L$11,4,FALSE),VLOOKUP($L6283,'result messages'!$H$3:$L$11,4,FALSE)))</f>
        <v/>
      </c>
      <c r="Q6283" s="1" t="str">
        <f>IF(ISBLANK($C6283),"",IF(ISNA(VLOOKUP($L6283,'result messages'!$H$3:$L$11,5,FALSE)),VLOOKUP($M6283,'result messages'!$H$3:$L$11,5,FALSE),VLOOKUP($L6283,'result messages'!$H$3:$L$11,5,FALSE)))</f>
        <v/>
      </c>
    </row>
    <row r="6284" spans="1:17">
      <c r="A6284" s="1">
        <v>6281</v>
      </c>
      <c r="B6284" s="1"/>
      <c r="C6284" s="1"/>
      <c r="D6284" s="1"/>
      <c r="E6284" s="6"/>
      <c r="F6284" s="1"/>
      <c r="G6284" s="1" t="str">
        <f>IF(ISNA(VLOOKUP($C6284,'DTEN TCAP Linkage deviceId'!$A$1:$A$20000,1,FALSE)),"No","Yes")</f>
        <v>No</v>
      </c>
      <c r="H6284" s="1" t="str">
        <f>IF(ISNA(VLOOKUP($C6284,'Provisioning Requester'!$F$3:$H$20000,2,FALSE)),"No","Yes")</f>
        <v>No</v>
      </c>
      <c r="I6284" s="1" t="str">
        <f>IF($H6284="Yes",VLOOKUP($C6284,'Provisioning Requester'!$F$3:$H$20000,3,FALSE),"-")</f>
        <v>-</v>
      </c>
      <c r="J6284" s="1" t="str">
        <f>IF(OR(D6284="SVCP", E6284="TRUE"), "No", IF(ISNA(VLOOKUP($C6284,'ProvResponder deviceId'!$A$1:$A$20000,1,FALSE)),"No","Yes"))</f>
        <v>No</v>
      </c>
      <c r="K6284" s="1" t="str">
        <f>IF($J6284="Yes",VLOOKUP($C6284,'ProvResponder deviceId'!$A$1:$C$20000,3,FALSE),"-")</f>
        <v>-</v>
      </c>
      <c r="L6284" s="1" t="str">
        <f t="shared" si="196"/>
        <v/>
      </c>
      <c r="M6284" s="1" t="str">
        <f t="shared" si="197"/>
        <v/>
      </c>
      <c r="N6284" s="1" t="str">
        <f>IF(ISBLANK($C6284),"",IF(ISNA(VLOOKUP($L6284,'result messages'!$H$3:$L$11,2,FALSE)),VLOOKUP($M6284,'result messages'!$H$3:$L$11,2,FALSE),VLOOKUP($L6284,'result messages'!$H$3:$L$11,2,FALSE)))</f>
        <v/>
      </c>
      <c r="O6284" s="1" t="str">
        <f>IF(ISBLANK($C6284),"",IF(ISNA(VLOOKUP($L6284,'result messages'!$H$3:$L$11,3,FALSE)),VLOOKUP($M6284,'result messages'!$H$3:$L$11,3,FALSE),VLOOKUP($L6284,'result messages'!$H$3:$L$11,3,FALSE)))</f>
        <v/>
      </c>
      <c r="P6284" s="1" t="str">
        <f>IF(ISBLANK($C6284),"",IF(ISNA(VLOOKUP($L6284,'result messages'!$H$3:$L$11,4,FALSE)),VLOOKUP($M6284,'result messages'!$H$3:$L$11,4,FALSE),VLOOKUP($L6284,'result messages'!$H$3:$L$11,4,FALSE)))</f>
        <v/>
      </c>
      <c r="Q6284" s="1" t="str">
        <f>IF(ISBLANK($C6284),"",IF(ISNA(VLOOKUP($L6284,'result messages'!$H$3:$L$11,5,FALSE)),VLOOKUP($M6284,'result messages'!$H$3:$L$11,5,FALSE),VLOOKUP($L6284,'result messages'!$H$3:$L$11,5,FALSE)))</f>
        <v/>
      </c>
    </row>
    <row r="6285" spans="1:17">
      <c r="A6285" s="1">
        <v>6282</v>
      </c>
      <c r="B6285" s="1"/>
      <c r="C6285" s="1"/>
      <c r="D6285" s="1"/>
      <c r="E6285" s="6"/>
      <c r="F6285" s="1"/>
      <c r="G6285" s="1" t="str">
        <f>IF(ISNA(VLOOKUP($C6285,'DTEN TCAP Linkage deviceId'!$A$1:$A$20000,1,FALSE)),"No","Yes")</f>
        <v>No</v>
      </c>
      <c r="H6285" s="1" t="str">
        <f>IF(ISNA(VLOOKUP($C6285,'Provisioning Requester'!$F$3:$H$20000,2,FALSE)),"No","Yes")</f>
        <v>No</v>
      </c>
      <c r="I6285" s="1" t="str">
        <f>IF($H6285="Yes",VLOOKUP($C6285,'Provisioning Requester'!$F$3:$H$20000,3,FALSE),"-")</f>
        <v>-</v>
      </c>
      <c r="J6285" s="1" t="str">
        <f>IF(OR(D6285="SVCP", E6285="TRUE"), "No", IF(ISNA(VLOOKUP($C6285,'ProvResponder deviceId'!$A$1:$A$20000,1,FALSE)),"No","Yes"))</f>
        <v>No</v>
      </c>
      <c r="K6285" s="1" t="str">
        <f>IF($J6285="Yes",VLOOKUP($C6285,'ProvResponder deviceId'!$A$1:$C$20000,3,FALSE),"-")</f>
        <v>-</v>
      </c>
      <c r="L6285" s="1" t="str">
        <f t="shared" si="196"/>
        <v/>
      </c>
      <c r="M6285" s="1" t="str">
        <f t="shared" si="197"/>
        <v/>
      </c>
      <c r="N6285" s="1" t="str">
        <f>IF(ISBLANK($C6285),"",IF(ISNA(VLOOKUP($L6285,'result messages'!$H$3:$L$11,2,FALSE)),VLOOKUP($M6285,'result messages'!$H$3:$L$11,2,FALSE),VLOOKUP($L6285,'result messages'!$H$3:$L$11,2,FALSE)))</f>
        <v/>
      </c>
      <c r="O6285" s="1" t="str">
        <f>IF(ISBLANK($C6285),"",IF(ISNA(VLOOKUP($L6285,'result messages'!$H$3:$L$11,3,FALSE)),VLOOKUP($M6285,'result messages'!$H$3:$L$11,3,FALSE),VLOOKUP($L6285,'result messages'!$H$3:$L$11,3,FALSE)))</f>
        <v/>
      </c>
      <c r="P6285" s="1" t="str">
        <f>IF(ISBLANK($C6285),"",IF(ISNA(VLOOKUP($L6285,'result messages'!$H$3:$L$11,4,FALSE)),VLOOKUP($M6285,'result messages'!$H$3:$L$11,4,FALSE),VLOOKUP($L6285,'result messages'!$H$3:$L$11,4,FALSE)))</f>
        <v/>
      </c>
      <c r="Q6285" s="1" t="str">
        <f>IF(ISBLANK($C6285),"",IF(ISNA(VLOOKUP($L6285,'result messages'!$H$3:$L$11,5,FALSE)),VLOOKUP($M6285,'result messages'!$H$3:$L$11,5,FALSE),VLOOKUP($L6285,'result messages'!$H$3:$L$11,5,FALSE)))</f>
        <v/>
      </c>
    </row>
    <row r="6286" spans="1:17">
      <c r="A6286" s="1">
        <v>6283</v>
      </c>
      <c r="B6286" s="1"/>
      <c r="C6286" s="1"/>
      <c r="D6286" s="1"/>
      <c r="E6286" s="6"/>
      <c r="F6286" s="1"/>
      <c r="G6286" s="1" t="str">
        <f>IF(ISNA(VLOOKUP($C6286,'DTEN TCAP Linkage deviceId'!$A$1:$A$20000,1,FALSE)),"No","Yes")</f>
        <v>No</v>
      </c>
      <c r="H6286" s="1" t="str">
        <f>IF(ISNA(VLOOKUP($C6286,'Provisioning Requester'!$F$3:$H$20000,2,FALSE)),"No","Yes")</f>
        <v>No</v>
      </c>
      <c r="I6286" s="1" t="str">
        <f>IF($H6286="Yes",VLOOKUP($C6286,'Provisioning Requester'!$F$3:$H$20000,3,FALSE),"-")</f>
        <v>-</v>
      </c>
      <c r="J6286" s="1" t="str">
        <f>IF(OR(D6286="SVCP", E6286="TRUE"), "No", IF(ISNA(VLOOKUP($C6286,'ProvResponder deviceId'!$A$1:$A$20000,1,FALSE)),"No","Yes"))</f>
        <v>No</v>
      </c>
      <c r="K6286" s="1" t="str">
        <f>IF($J6286="Yes",VLOOKUP($C6286,'ProvResponder deviceId'!$A$1:$C$20000,3,FALSE),"-")</f>
        <v>-</v>
      </c>
      <c r="L6286" s="1" t="str">
        <f t="shared" si="196"/>
        <v/>
      </c>
      <c r="M6286" s="1" t="str">
        <f t="shared" si="197"/>
        <v/>
      </c>
      <c r="N6286" s="1" t="str">
        <f>IF(ISBLANK($C6286),"",IF(ISNA(VLOOKUP($L6286,'result messages'!$H$3:$L$11,2,FALSE)),VLOOKUP($M6286,'result messages'!$H$3:$L$11,2,FALSE),VLOOKUP($L6286,'result messages'!$H$3:$L$11,2,FALSE)))</f>
        <v/>
      </c>
      <c r="O6286" s="1" t="str">
        <f>IF(ISBLANK($C6286),"",IF(ISNA(VLOOKUP($L6286,'result messages'!$H$3:$L$11,3,FALSE)),VLOOKUP($M6286,'result messages'!$H$3:$L$11,3,FALSE),VLOOKUP($L6286,'result messages'!$H$3:$L$11,3,FALSE)))</f>
        <v/>
      </c>
      <c r="P6286" s="1" t="str">
        <f>IF(ISBLANK($C6286),"",IF(ISNA(VLOOKUP($L6286,'result messages'!$H$3:$L$11,4,FALSE)),VLOOKUP($M6286,'result messages'!$H$3:$L$11,4,FALSE),VLOOKUP($L6286,'result messages'!$H$3:$L$11,4,FALSE)))</f>
        <v/>
      </c>
      <c r="Q6286" s="1" t="str">
        <f>IF(ISBLANK($C6286),"",IF(ISNA(VLOOKUP($L6286,'result messages'!$H$3:$L$11,5,FALSE)),VLOOKUP($M6286,'result messages'!$H$3:$L$11,5,FALSE),VLOOKUP($L6286,'result messages'!$H$3:$L$11,5,FALSE)))</f>
        <v/>
      </c>
    </row>
    <row r="6287" spans="1:17">
      <c r="A6287" s="1">
        <v>6284</v>
      </c>
      <c r="B6287" s="1"/>
      <c r="C6287" s="1"/>
      <c r="D6287" s="1"/>
      <c r="E6287" s="6"/>
      <c r="F6287" s="1"/>
      <c r="G6287" s="1" t="str">
        <f>IF(ISNA(VLOOKUP($C6287,'DTEN TCAP Linkage deviceId'!$A$1:$A$20000,1,FALSE)),"No","Yes")</f>
        <v>No</v>
      </c>
      <c r="H6287" s="1" t="str">
        <f>IF(ISNA(VLOOKUP($C6287,'Provisioning Requester'!$F$3:$H$20000,2,FALSE)),"No","Yes")</f>
        <v>No</v>
      </c>
      <c r="I6287" s="1" t="str">
        <f>IF($H6287="Yes",VLOOKUP($C6287,'Provisioning Requester'!$F$3:$H$20000,3,FALSE),"-")</f>
        <v>-</v>
      </c>
      <c r="J6287" s="1" t="str">
        <f>IF(OR(D6287="SVCP", E6287="TRUE"), "No", IF(ISNA(VLOOKUP($C6287,'ProvResponder deviceId'!$A$1:$A$20000,1,FALSE)),"No","Yes"))</f>
        <v>No</v>
      </c>
      <c r="K6287" s="1" t="str">
        <f>IF($J6287="Yes",VLOOKUP($C6287,'ProvResponder deviceId'!$A$1:$C$20000,3,FALSE),"-")</f>
        <v>-</v>
      </c>
      <c r="L6287" s="1" t="str">
        <f t="shared" si="196"/>
        <v/>
      </c>
      <c r="M6287" s="1" t="str">
        <f t="shared" si="197"/>
        <v/>
      </c>
      <c r="N6287" s="1" t="str">
        <f>IF(ISBLANK($C6287),"",IF(ISNA(VLOOKUP($L6287,'result messages'!$H$3:$L$11,2,FALSE)),VLOOKUP($M6287,'result messages'!$H$3:$L$11,2,FALSE),VLOOKUP($L6287,'result messages'!$H$3:$L$11,2,FALSE)))</f>
        <v/>
      </c>
      <c r="O6287" s="1" t="str">
        <f>IF(ISBLANK($C6287),"",IF(ISNA(VLOOKUP($L6287,'result messages'!$H$3:$L$11,3,FALSE)),VLOOKUP($M6287,'result messages'!$H$3:$L$11,3,FALSE),VLOOKUP($L6287,'result messages'!$H$3:$L$11,3,FALSE)))</f>
        <v/>
      </c>
      <c r="P6287" s="1" t="str">
        <f>IF(ISBLANK($C6287),"",IF(ISNA(VLOOKUP($L6287,'result messages'!$H$3:$L$11,4,FALSE)),VLOOKUP($M6287,'result messages'!$H$3:$L$11,4,FALSE),VLOOKUP($L6287,'result messages'!$H$3:$L$11,4,FALSE)))</f>
        <v/>
      </c>
      <c r="Q6287" s="1" t="str">
        <f>IF(ISBLANK($C6287),"",IF(ISNA(VLOOKUP($L6287,'result messages'!$H$3:$L$11,5,FALSE)),VLOOKUP($M6287,'result messages'!$H$3:$L$11,5,FALSE),VLOOKUP($L6287,'result messages'!$H$3:$L$11,5,FALSE)))</f>
        <v/>
      </c>
    </row>
    <row r="6288" spans="1:17">
      <c r="A6288" s="1">
        <v>6285</v>
      </c>
      <c r="B6288" s="1"/>
      <c r="C6288" s="1"/>
      <c r="D6288" s="1"/>
      <c r="E6288" s="6"/>
      <c r="F6288" s="1"/>
      <c r="G6288" s="1" t="str">
        <f>IF(ISNA(VLOOKUP($C6288,'DTEN TCAP Linkage deviceId'!$A$1:$A$20000,1,FALSE)),"No","Yes")</f>
        <v>No</v>
      </c>
      <c r="H6288" s="1" t="str">
        <f>IF(ISNA(VLOOKUP($C6288,'Provisioning Requester'!$F$3:$H$20000,2,FALSE)),"No","Yes")</f>
        <v>No</v>
      </c>
      <c r="I6288" s="1" t="str">
        <f>IF($H6288="Yes",VLOOKUP($C6288,'Provisioning Requester'!$F$3:$H$20000,3,FALSE),"-")</f>
        <v>-</v>
      </c>
      <c r="J6288" s="1" t="str">
        <f>IF(OR(D6288="SVCP", E6288="TRUE"), "No", IF(ISNA(VLOOKUP($C6288,'ProvResponder deviceId'!$A$1:$A$20000,1,FALSE)),"No","Yes"))</f>
        <v>No</v>
      </c>
      <c r="K6288" s="1" t="str">
        <f>IF($J6288="Yes",VLOOKUP($C6288,'ProvResponder deviceId'!$A$1:$C$20000,3,FALSE),"-")</f>
        <v>-</v>
      </c>
      <c r="L6288" s="1" t="str">
        <f t="shared" si="196"/>
        <v/>
      </c>
      <c r="M6288" s="1" t="str">
        <f t="shared" si="197"/>
        <v/>
      </c>
      <c r="N6288" s="1" t="str">
        <f>IF(ISBLANK($C6288),"",IF(ISNA(VLOOKUP($L6288,'result messages'!$H$3:$L$11,2,FALSE)),VLOOKUP($M6288,'result messages'!$H$3:$L$11,2,FALSE),VLOOKUP($L6288,'result messages'!$H$3:$L$11,2,FALSE)))</f>
        <v/>
      </c>
      <c r="O6288" s="1" t="str">
        <f>IF(ISBLANK($C6288),"",IF(ISNA(VLOOKUP($L6288,'result messages'!$H$3:$L$11,3,FALSE)),VLOOKUP($M6288,'result messages'!$H$3:$L$11,3,FALSE),VLOOKUP($L6288,'result messages'!$H$3:$L$11,3,FALSE)))</f>
        <v/>
      </c>
      <c r="P6288" s="1" t="str">
        <f>IF(ISBLANK($C6288),"",IF(ISNA(VLOOKUP($L6288,'result messages'!$H$3:$L$11,4,FALSE)),VLOOKUP($M6288,'result messages'!$H$3:$L$11,4,FALSE),VLOOKUP($L6288,'result messages'!$H$3:$L$11,4,FALSE)))</f>
        <v/>
      </c>
      <c r="Q6288" s="1" t="str">
        <f>IF(ISBLANK($C6288),"",IF(ISNA(VLOOKUP($L6288,'result messages'!$H$3:$L$11,5,FALSE)),VLOOKUP($M6288,'result messages'!$H$3:$L$11,5,FALSE),VLOOKUP($L6288,'result messages'!$H$3:$L$11,5,FALSE)))</f>
        <v/>
      </c>
    </row>
    <row r="6289" spans="1:17">
      <c r="A6289" s="1">
        <v>6286</v>
      </c>
      <c r="B6289" s="1"/>
      <c r="C6289" s="1"/>
      <c r="D6289" s="1"/>
      <c r="E6289" s="6"/>
      <c r="F6289" s="1"/>
      <c r="G6289" s="1" t="str">
        <f>IF(ISNA(VLOOKUP($C6289,'DTEN TCAP Linkage deviceId'!$A$1:$A$20000,1,FALSE)),"No","Yes")</f>
        <v>No</v>
      </c>
      <c r="H6289" s="1" t="str">
        <f>IF(ISNA(VLOOKUP($C6289,'Provisioning Requester'!$F$3:$H$20000,2,FALSE)),"No","Yes")</f>
        <v>No</v>
      </c>
      <c r="I6289" s="1" t="str">
        <f>IF($H6289="Yes",VLOOKUP($C6289,'Provisioning Requester'!$F$3:$H$20000,3,FALSE),"-")</f>
        <v>-</v>
      </c>
      <c r="J6289" s="1" t="str">
        <f>IF(OR(D6289="SVCP", E6289="TRUE"), "No", IF(ISNA(VLOOKUP($C6289,'ProvResponder deviceId'!$A$1:$A$20000,1,FALSE)),"No","Yes"))</f>
        <v>No</v>
      </c>
      <c r="K6289" s="1" t="str">
        <f>IF($J6289="Yes",VLOOKUP($C6289,'ProvResponder deviceId'!$A$1:$C$20000,3,FALSE),"-")</f>
        <v>-</v>
      </c>
      <c r="L6289" s="1" t="str">
        <f t="shared" si="196"/>
        <v/>
      </c>
      <c r="M6289" s="1" t="str">
        <f t="shared" si="197"/>
        <v/>
      </c>
      <c r="N6289" s="1" t="str">
        <f>IF(ISBLANK($C6289),"",IF(ISNA(VLOOKUP($L6289,'result messages'!$H$3:$L$11,2,FALSE)),VLOOKUP($M6289,'result messages'!$H$3:$L$11,2,FALSE),VLOOKUP($L6289,'result messages'!$H$3:$L$11,2,FALSE)))</f>
        <v/>
      </c>
      <c r="O6289" s="1" t="str">
        <f>IF(ISBLANK($C6289),"",IF(ISNA(VLOOKUP($L6289,'result messages'!$H$3:$L$11,3,FALSE)),VLOOKUP($M6289,'result messages'!$H$3:$L$11,3,FALSE),VLOOKUP($L6289,'result messages'!$H$3:$L$11,3,FALSE)))</f>
        <v/>
      </c>
      <c r="P6289" s="1" t="str">
        <f>IF(ISBLANK($C6289),"",IF(ISNA(VLOOKUP($L6289,'result messages'!$H$3:$L$11,4,FALSE)),VLOOKUP($M6289,'result messages'!$H$3:$L$11,4,FALSE),VLOOKUP($L6289,'result messages'!$H$3:$L$11,4,FALSE)))</f>
        <v/>
      </c>
      <c r="Q6289" s="1" t="str">
        <f>IF(ISBLANK($C6289),"",IF(ISNA(VLOOKUP($L6289,'result messages'!$H$3:$L$11,5,FALSE)),VLOOKUP($M6289,'result messages'!$H$3:$L$11,5,FALSE),VLOOKUP($L6289,'result messages'!$H$3:$L$11,5,FALSE)))</f>
        <v/>
      </c>
    </row>
    <row r="6290" spans="1:17">
      <c r="A6290" s="1">
        <v>6287</v>
      </c>
      <c r="B6290" s="1"/>
      <c r="C6290" s="1"/>
      <c r="D6290" s="1"/>
      <c r="E6290" s="6"/>
      <c r="F6290" s="1"/>
      <c r="G6290" s="1" t="str">
        <f>IF(ISNA(VLOOKUP($C6290,'DTEN TCAP Linkage deviceId'!$A$1:$A$20000,1,FALSE)),"No","Yes")</f>
        <v>No</v>
      </c>
      <c r="H6290" s="1" t="str">
        <f>IF(ISNA(VLOOKUP($C6290,'Provisioning Requester'!$F$3:$H$20000,2,FALSE)),"No","Yes")</f>
        <v>No</v>
      </c>
      <c r="I6290" s="1" t="str">
        <f>IF($H6290="Yes",VLOOKUP($C6290,'Provisioning Requester'!$F$3:$H$20000,3,FALSE),"-")</f>
        <v>-</v>
      </c>
      <c r="J6290" s="1" t="str">
        <f>IF(OR(D6290="SVCP", E6290="TRUE"), "No", IF(ISNA(VLOOKUP($C6290,'ProvResponder deviceId'!$A$1:$A$20000,1,FALSE)),"No","Yes"))</f>
        <v>No</v>
      </c>
      <c r="K6290" s="1" t="str">
        <f>IF($J6290="Yes",VLOOKUP($C6290,'ProvResponder deviceId'!$A$1:$C$20000,3,FALSE),"-")</f>
        <v>-</v>
      </c>
      <c r="L6290" s="1" t="str">
        <f t="shared" si="196"/>
        <v/>
      </c>
      <c r="M6290" s="1" t="str">
        <f t="shared" si="197"/>
        <v/>
      </c>
      <c r="N6290" s="1" t="str">
        <f>IF(ISBLANK($C6290),"",IF(ISNA(VLOOKUP($L6290,'result messages'!$H$3:$L$11,2,FALSE)),VLOOKUP($M6290,'result messages'!$H$3:$L$11,2,FALSE),VLOOKUP($L6290,'result messages'!$H$3:$L$11,2,FALSE)))</f>
        <v/>
      </c>
      <c r="O6290" s="1" t="str">
        <f>IF(ISBLANK($C6290),"",IF(ISNA(VLOOKUP($L6290,'result messages'!$H$3:$L$11,3,FALSE)),VLOOKUP($M6290,'result messages'!$H$3:$L$11,3,FALSE),VLOOKUP($L6290,'result messages'!$H$3:$L$11,3,FALSE)))</f>
        <v/>
      </c>
      <c r="P6290" s="1" t="str">
        <f>IF(ISBLANK($C6290),"",IF(ISNA(VLOOKUP($L6290,'result messages'!$H$3:$L$11,4,FALSE)),VLOOKUP($M6290,'result messages'!$H$3:$L$11,4,FALSE),VLOOKUP($L6290,'result messages'!$H$3:$L$11,4,FALSE)))</f>
        <v/>
      </c>
      <c r="Q6290" s="1" t="str">
        <f>IF(ISBLANK($C6290),"",IF(ISNA(VLOOKUP($L6290,'result messages'!$H$3:$L$11,5,FALSE)),VLOOKUP($M6290,'result messages'!$H$3:$L$11,5,FALSE),VLOOKUP($L6290,'result messages'!$H$3:$L$11,5,FALSE)))</f>
        <v/>
      </c>
    </row>
    <row r="6291" spans="1:17">
      <c r="A6291" s="1">
        <v>6288</v>
      </c>
      <c r="B6291" s="1"/>
      <c r="C6291" s="1"/>
      <c r="D6291" s="1"/>
      <c r="E6291" s="6"/>
      <c r="F6291" s="1"/>
      <c r="G6291" s="1" t="str">
        <f>IF(ISNA(VLOOKUP($C6291,'DTEN TCAP Linkage deviceId'!$A$1:$A$20000,1,FALSE)),"No","Yes")</f>
        <v>No</v>
      </c>
      <c r="H6291" s="1" t="str">
        <f>IF(ISNA(VLOOKUP($C6291,'Provisioning Requester'!$F$3:$H$20000,2,FALSE)),"No","Yes")</f>
        <v>No</v>
      </c>
      <c r="I6291" s="1" t="str">
        <f>IF($H6291="Yes",VLOOKUP($C6291,'Provisioning Requester'!$F$3:$H$20000,3,FALSE),"-")</f>
        <v>-</v>
      </c>
      <c r="J6291" s="1" t="str">
        <f>IF(OR(D6291="SVCP", E6291="TRUE"), "No", IF(ISNA(VLOOKUP($C6291,'ProvResponder deviceId'!$A$1:$A$20000,1,FALSE)),"No","Yes"))</f>
        <v>No</v>
      </c>
      <c r="K6291" s="1" t="str">
        <f>IF($J6291="Yes",VLOOKUP($C6291,'ProvResponder deviceId'!$A$1:$C$20000,3,FALSE),"-")</f>
        <v>-</v>
      </c>
      <c r="L6291" s="1" t="str">
        <f t="shared" si="196"/>
        <v/>
      </c>
      <c r="M6291" s="1" t="str">
        <f t="shared" si="197"/>
        <v/>
      </c>
      <c r="N6291" s="1" t="str">
        <f>IF(ISBLANK($C6291),"",IF(ISNA(VLOOKUP($L6291,'result messages'!$H$3:$L$11,2,FALSE)),VLOOKUP($M6291,'result messages'!$H$3:$L$11,2,FALSE),VLOOKUP($L6291,'result messages'!$H$3:$L$11,2,FALSE)))</f>
        <v/>
      </c>
      <c r="O6291" s="1" t="str">
        <f>IF(ISBLANK($C6291),"",IF(ISNA(VLOOKUP($L6291,'result messages'!$H$3:$L$11,3,FALSE)),VLOOKUP($M6291,'result messages'!$H$3:$L$11,3,FALSE),VLOOKUP($L6291,'result messages'!$H$3:$L$11,3,FALSE)))</f>
        <v/>
      </c>
      <c r="P6291" s="1" t="str">
        <f>IF(ISBLANK($C6291),"",IF(ISNA(VLOOKUP($L6291,'result messages'!$H$3:$L$11,4,FALSE)),VLOOKUP($M6291,'result messages'!$H$3:$L$11,4,FALSE),VLOOKUP($L6291,'result messages'!$H$3:$L$11,4,FALSE)))</f>
        <v/>
      </c>
      <c r="Q6291" s="1" t="str">
        <f>IF(ISBLANK($C6291),"",IF(ISNA(VLOOKUP($L6291,'result messages'!$H$3:$L$11,5,FALSE)),VLOOKUP($M6291,'result messages'!$H$3:$L$11,5,FALSE),VLOOKUP($L6291,'result messages'!$H$3:$L$11,5,FALSE)))</f>
        <v/>
      </c>
    </row>
    <row r="6292" spans="1:17">
      <c r="A6292" s="1">
        <v>6289</v>
      </c>
      <c r="B6292" s="1"/>
      <c r="C6292" s="1"/>
      <c r="D6292" s="1"/>
      <c r="E6292" s="6"/>
      <c r="F6292" s="1"/>
      <c r="G6292" s="1" t="str">
        <f>IF(ISNA(VLOOKUP($C6292,'DTEN TCAP Linkage deviceId'!$A$1:$A$20000,1,FALSE)),"No","Yes")</f>
        <v>No</v>
      </c>
      <c r="H6292" s="1" t="str">
        <f>IF(ISNA(VLOOKUP($C6292,'Provisioning Requester'!$F$3:$H$20000,2,FALSE)),"No","Yes")</f>
        <v>No</v>
      </c>
      <c r="I6292" s="1" t="str">
        <f>IF($H6292="Yes",VLOOKUP($C6292,'Provisioning Requester'!$F$3:$H$20000,3,FALSE),"-")</f>
        <v>-</v>
      </c>
      <c r="J6292" s="1" t="str">
        <f>IF(OR(D6292="SVCP", E6292="TRUE"), "No", IF(ISNA(VLOOKUP($C6292,'ProvResponder deviceId'!$A$1:$A$20000,1,FALSE)),"No","Yes"))</f>
        <v>No</v>
      </c>
      <c r="K6292" s="1" t="str">
        <f>IF($J6292="Yes",VLOOKUP($C6292,'ProvResponder deviceId'!$A$1:$C$20000,3,FALSE),"-")</f>
        <v>-</v>
      </c>
      <c r="L6292" s="1" t="str">
        <f t="shared" si="196"/>
        <v/>
      </c>
      <c r="M6292" s="1" t="str">
        <f t="shared" si="197"/>
        <v/>
      </c>
      <c r="N6292" s="1" t="str">
        <f>IF(ISBLANK($C6292),"",IF(ISNA(VLOOKUP($L6292,'result messages'!$H$3:$L$11,2,FALSE)),VLOOKUP($M6292,'result messages'!$H$3:$L$11,2,FALSE),VLOOKUP($L6292,'result messages'!$H$3:$L$11,2,FALSE)))</f>
        <v/>
      </c>
      <c r="O6292" s="1" t="str">
        <f>IF(ISBLANK($C6292),"",IF(ISNA(VLOOKUP($L6292,'result messages'!$H$3:$L$11,3,FALSE)),VLOOKUP($M6292,'result messages'!$H$3:$L$11,3,FALSE),VLOOKUP($L6292,'result messages'!$H$3:$L$11,3,FALSE)))</f>
        <v/>
      </c>
      <c r="P6292" s="1" t="str">
        <f>IF(ISBLANK($C6292),"",IF(ISNA(VLOOKUP($L6292,'result messages'!$H$3:$L$11,4,FALSE)),VLOOKUP($M6292,'result messages'!$H$3:$L$11,4,FALSE),VLOOKUP($L6292,'result messages'!$H$3:$L$11,4,FALSE)))</f>
        <v/>
      </c>
      <c r="Q6292" s="1" t="str">
        <f>IF(ISBLANK($C6292),"",IF(ISNA(VLOOKUP($L6292,'result messages'!$H$3:$L$11,5,FALSE)),VLOOKUP($M6292,'result messages'!$H$3:$L$11,5,FALSE),VLOOKUP($L6292,'result messages'!$H$3:$L$11,5,FALSE)))</f>
        <v/>
      </c>
    </row>
    <row r="6293" spans="1:17">
      <c r="A6293" s="1">
        <v>6290</v>
      </c>
      <c r="B6293" s="1"/>
      <c r="C6293" s="1"/>
      <c r="D6293" s="1"/>
      <c r="E6293" s="6"/>
      <c r="F6293" s="1"/>
      <c r="G6293" s="1" t="str">
        <f>IF(ISNA(VLOOKUP($C6293,'DTEN TCAP Linkage deviceId'!$A$1:$A$20000,1,FALSE)),"No","Yes")</f>
        <v>No</v>
      </c>
      <c r="H6293" s="1" t="str">
        <f>IF(ISNA(VLOOKUP($C6293,'Provisioning Requester'!$F$3:$H$20000,2,FALSE)),"No","Yes")</f>
        <v>No</v>
      </c>
      <c r="I6293" s="1" t="str">
        <f>IF($H6293="Yes",VLOOKUP($C6293,'Provisioning Requester'!$F$3:$H$20000,3,FALSE),"-")</f>
        <v>-</v>
      </c>
      <c r="J6293" s="1" t="str">
        <f>IF(OR(D6293="SVCP", E6293="TRUE"), "No", IF(ISNA(VLOOKUP($C6293,'ProvResponder deviceId'!$A$1:$A$20000,1,FALSE)),"No","Yes"))</f>
        <v>No</v>
      </c>
      <c r="K6293" s="1" t="str">
        <f>IF($J6293="Yes",VLOOKUP($C6293,'ProvResponder deviceId'!$A$1:$C$20000,3,FALSE),"-")</f>
        <v>-</v>
      </c>
      <c r="L6293" s="1" t="str">
        <f t="shared" si="196"/>
        <v/>
      </c>
      <c r="M6293" s="1" t="str">
        <f t="shared" si="197"/>
        <v/>
      </c>
      <c r="N6293" s="1" t="str">
        <f>IF(ISBLANK($C6293),"",IF(ISNA(VLOOKUP($L6293,'result messages'!$H$3:$L$11,2,FALSE)),VLOOKUP($M6293,'result messages'!$H$3:$L$11,2,FALSE),VLOOKUP($L6293,'result messages'!$H$3:$L$11,2,FALSE)))</f>
        <v/>
      </c>
      <c r="O6293" s="1" t="str">
        <f>IF(ISBLANK($C6293),"",IF(ISNA(VLOOKUP($L6293,'result messages'!$H$3:$L$11,3,FALSE)),VLOOKUP($M6293,'result messages'!$H$3:$L$11,3,FALSE),VLOOKUP($L6293,'result messages'!$H$3:$L$11,3,FALSE)))</f>
        <v/>
      </c>
      <c r="P6293" s="1" t="str">
        <f>IF(ISBLANK($C6293),"",IF(ISNA(VLOOKUP($L6293,'result messages'!$H$3:$L$11,4,FALSE)),VLOOKUP($M6293,'result messages'!$H$3:$L$11,4,FALSE),VLOOKUP($L6293,'result messages'!$H$3:$L$11,4,FALSE)))</f>
        <v/>
      </c>
      <c r="Q6293" s="1" t="str">
        <f>IF(ISBLANK($C6293),"",IF(ISNA(VLOOKUP($L6293,'result messages'!$H$3:$L$11,5,FALSE)),VLOOKUP($M6293,'result messages'!$H$3:$L$11,5,FALSE),VLOOKUP($L6293,'result messages'!$H$3:$L$11,5,FALSE)))</f>
        <v/>
      </c>
    </row>
    <row r="6294" spans="1:17">
      <c r="A6294" s="1">
        <v>6291</v>
      </c>
      <c r="B6294" s="1"/>
      <c r="C6294" s="1"/>
      <c r="D6294" s="1"/>
      <c r="E6294" s="6"/>
      <c r="F6294" s="1"/>
      <c r="G6294" s="1" t="str">
        <f>IF(ISNA(VLOOKUP($C6294,'DTEN TCAP Linkage deviceId'!$A$1:$A$20000,1,FALSE)),"No","Yes")</f>
        <v>No</v>
      </c>
      <c r="H6294" s="1" t="str">
        <f>IF(ISNA(VLOOKUP($C6294,'Provisioning Requester'!$F$3:$H$20000,2,FALSE)),"No","Yes")</f>
        <v>No</v>
      </c>
      <c r="I6294" s="1" t="str">
        <f>IF($H6294="Yes",VLOOKUP($C6294,'Provisioning Requester'!$F$3:$H$20000,3,FALSE),"-")</f>
        <v>-</v>
      </c>
      <c r="J6294" s="1" t="str">
        <f>IF(OR(D6294="SVCP", E6294="TRUE"), "No", IF(ISNA(VLOOKUP($C6294,'ProvResponder deviceId'!$A$1:$A$20000,1,FALSE)),"No","Yes"))</f>
        <v>No</v>
      </c>
      <c r="K6294" s="1" t="str">
        <f>IF($J6294="Yes",VLOOKUP($C6294,'ProvResponder deviceId'!$A$1:$C$20000,3,FALSE),"-")</f>
        <v>-</v>
      </c>
      <c r="L6294" s="1" t="str">
        <f t="shared" si="196"/>
        <v/>
      </c>
      <c r="M6294" s="1" t="str">
        <f t="shared" si="197"/>
        <v/>
      </c>
      <c r="N6294" s="1" t="str">
        <f>IF(ISBLANK($C6294),"",IF(ISNA(VLOOKUP($L6294,'result messages'!$H$3:$L$11,2,FALSE)),VLOOKUP($M6294,'result messages'!$H$3:$L$11,2,FALSE),VLOOKUP($L6294,'result messages'!$H$3:$L$11,2,FALSE)))</f>
        <v/>
      </c>
      <c r="O6294" s="1" t="str">
        <f>IF(ISBLANK($C6294),"",IF(ISNA(VLOOKUP($L6294,'result messages'!$H$3:$L$11,3,FALSE)),VLOOKUP($M6294,'result messages'!$H$3:$L$11,3,FALSE),VLOOKUP($L6294,'result messages'!$H$3:$L$11,3,FALSE)))</f>
        <v/>
      </c>
      <c r="P6294" s="1" t="str">
        <f>IF(ISBLANK($C6294),"",IF(ISNA(VLOOKUP($L6294,'result messages'!$H$3:$L$11,4,FALSE)),VLOOKUP($M6294,'result messages'!$H$3:$L$11,4,FALSE),VLOOKUP($L6294,'result messages'!$H$3:$L$11,4,FALSE)))</f>
        <v/>
      </c>
      <c r="Q6294" s="1" t="str">
        <f>IF(ISBLANK($C6294),"",IF(ISNA(VLOOKUP($L6294,'result messages'!$H$3:$L$11,5,FALSE)),VLOOKUP($M6294,'result messages'!$H$3:$L$11,5,FALSE),VLOOKUP($L6294,'result messages'!$H$3:$L$11,5,FALSE)))</f>
        <v/>
      </c>
    </row>
    <row r="6295" spans="1:17">
      <c r="A6295" s="1">
        <v>6292</v>
      </c>
      <c r="B6295" s="1"/>
      <c r="C6295" s="1"/>
      <c r="D6295" s="1"/>
      <c r="E6295" s="6"/>
      <c r="F6295" s="1"/>
      <c r="G6295" s="1" t="str">
        <f>IF(ISNA(VLOOKUP($C6295,'DTEN TCAP Linkage deviceId'!$A$1:$A$20000,1,FALSE)),"No","Yes")</f>
        <v>No</v>
      </c>
      <c r="H6295" s="1" t="str">
        <f>IF(ISNA(VLOOKUP($C6295,'Provisioning Requester'!$F$3:$H$20000,2,FALSE)),"No","Yes")</f>
        <v>No</v>
      </c>
      <c r="I6295" s="1" t="str">
        <f>IF($H6295="Yes",VLOOKUP($C6295,'Provisioning Requester'!$F$3:$H$20000,3,FALSE),"-")</f>
        <v>-</v>
      </c>
      <c r="J6295" s="1" t="str">
        <f>IF(OR(D6295="SVCP", E6295="TRUE"), "No", IF(ISNA(VLOOKUP($C6295,'ProvResponder deviceId'!$A$1:$A$20000,1,FALSE)),"No","Yes"))</f>
        <v>No</v>
      </c>
      <c r="K6295" s="1" t="str">
        <f>IF($J6295="Yes",VLOOKUP($C6295,'ProvResponder deviceId'!$A$1:$C$20000,3,FALSE),"-")</f>
        <v>-</v>
      </c>
      <c r="L6295" s="1" t="str">
        <f t="shared" si="196"/>
        <v/>
      </c>
      <c r="M6295" s="1" t="str">
        <f t="shared" si="197"/>
        <v/>
      </c>
      <c r="N6295" s="1" t="str">
        <f>IF(ISBLANK($C6295),"",IF(ISNA(VLOOKUP($L6295,'result messages'!$H$3:$L$11,2,FALSE)),VLOOKUP($M6295,'result messages'!$H$3:$L$11,2,FALSE),VLOOKUP($L6295,'result messages'!$H$3:$L$11,2,FALSE)))</f>
        <v/>
      </c>
      <c r="O6295" s="1" t="str">
        <f>IF(ISBLANK($C6295),"",IF(ISNA(VLOOKUP($L6295,'result messages'!$H$3:$L$11,3,FALSE)),VLOOKUP($M6295,'result messages'!$H$3:$L$11,3,FALSE),VLOOKUP($L6295,'result messages'!$H$3:$L$11,3,FALSE)))</f>
        <v/>
      </c>
      <c r="P6295" s="1" t="str">
        <f>IF(ISBLANK($C6295),"",IF(ISNA(VLOOKUP($L6295,'result messages'!$H$3:$L$11,4,FALSE)),VLOOKUP($M6295,'result messages'!$H$3:$L$11,4,FALSE),VLOOKUP($L6295,'result messages'!$H$3:$L$11,4,FALSE)))</f>
        <v/>
      </c>
      <c r="Q6295" s="1" t="str">
        <f>IF(ISBLANK($C6295),"",IF(ISNA(VLOOKUP($L6295,'result messages'!$H$3:$L$11,5,FALSE)),VLOOKUP($M6295,'result messages'!$H$3:$L$11,5,FALSE),VLOOKUP($L6295,'result messages'!$H$3:$L$11,5,FALSE)))</f>
        <v/>
      </c>
    </row>
    <row r="6296" spans="1:17">
      <c r="A6296" s="1">
        <v>6293</v>
      </c>
      <c r="B6296" s="1"/>
      <c r="C6296" s="1"/>
      <c r="D6296" s="1"/>
      <c r="E6296" s="6"/>
      <c r="F6296" s="1"/>
      <c r="G6296" s="1" t="str">
        <f>IF(ISNA(VLOOKUP($C6296,'DTEN TCAP Linkage deviceId'!$A$1:$A$20000,1,FALSE)),"No","Yes")</f>
        <v>No</v>
      </c>
      <c r="H6296" s="1" t="str">
        <f>IF(ISNA(VLOOKUP($C6296,'Provisioning Requester'!$F$3:$H$20000,2,FALSE)),"No","Yes")</f>
        <v>No</v>
      </c>
      <c r="I6296" s="1" t="str">
        <f>IF($H6296="Yes",VLOOKUP($C6296,'Provisioning Requester'!$F$3:$H$20000,3,FALSE),"-")</f>
        <v>-</v>
      </c>
      <c r="J6296" s="1" t="str">
        <f>IF(OR(D6296="SVCP", E6296="TRUE"), "No", IF(ISNA(VLOOKUP($C6296,'ProvResponder deviceId'!$A$1:$A$20000,1,FALSE)),"No","Yes"))</f>
        <v>No</v>
      </c>
      <c r="K6296" s="1" t="str">
        <f>IF($J6296="Yes",VLOOKUP($C6296,'ProvResponder deviceId'!$A$1:$C$20000,3,FALSE),"-")</f>
        <v>-</v>
      </c>
      <c r="L6296" s="1" t="str">
        <f t="shared" si="196"/>
        <v/>
      </c>
      <c r="M6296" s="1" t="str">
        <f t="shared" si="197"/>
        <v/>
      </c>
      <c r="N6296" s="1" t="str">
        <f>IF(ISBLANK($C6296),"",IF(ISNA(VLOOKUP($L6296,'result messages'!$H$3:$L$11,2,FALSE)),VLOOKUP($M6296,'result messages'!$H$3:$L$11,2,FALSE),VLOOKUP($L6296,'result messages'!$H$3:$L$11,2,FALSE)))</f>
        <v/>
      </c>
      <c r="O6296" s="1" t="str">
        <f>IF(ISBLANK($C6296),"",IF(ISNA(VLOOKUP($L6296,'result messages'!$H$3:$L$11,3,FALSE)),VLOOKUP($M6296,'result messages'!$H$3:$L$11,3,FALSE),VLOOKUP($L6296,'result messages'!$H$3:$L$11,3,FALSE)))</f>
        <v/>
      </c>
      <c r="P6296" s="1" t="str">
        <f>IF(ISBLANK($C6296),"",IF(ISNA(VLOOKUP($L6296,'result messages'!$H$3:$L$11,4,FALSE)),VLOOKUP($M6296,'result messages'!$H$3:$L$11,4,FALSE),VLOOKUP($L6296,'result messages'!$H$3:$L$11,4,FALSE)))</f>
        <v/>
      </c>
      <c r="Q6296" s="1" t="str">
        <f>IF(ISBLANK($C6296),"",IF(ISNA(VLOOKUP($L6296,'result messages'!$H$3:$L$11,5,FALSE)),VLOOKUP($M6296,'result messages'!$H$3:$L$11,5,FALSE),VLOOKUP($L6296,'result messages'!$H$3:$L$11,5,FALSE)))</f>
        <v/>
      </c>
    </row>
    <row r="6297" spans="1:17">
      <c r="A6297" s="1">
        <v>6294</v>
      </c>
      <c r="B6297" s="1"/>
      <c r="C6297" s="1"/>
      <c r="D6297" s="1"/>
      <c r="E6297" s="6"/>
      <c r="F6297" s="1"/>
      <c r="G6297" s="1" t="str">
        <f>IF(ISNA(VLOOKUP($C6297,'DTEN TCAP Linkage deviceId'!$A$1:$A$20000,1,FALSE)),"No","Yes")</f>
        <v>No</v>
      </c>
      <c r="H6297" s="1" t="str">
        <f>IF(ISNA(VLOOKUP($C6297,'Provisioning Requester'!$F$3:$H$20000,2,FALSE)),"No","Yes")</f>
        <v>No</v>
      </c>
      <c r="I6297" s="1" t="str">
        <f>IF($H6297="Yes",VLOOKUP($C6297,'Provisioning Requester'!$F$3:$H$20000,3,FALSE),"-")</f>
        <v>-</v>
      </c>
      <c r="J6297" s="1" t="str">
        <f>IF(OR(D6297="SVCP", E6297="TRUE"), "No", IF(ISNA(VLOOKUP($C6297,'ProvResponder deviceId'!$A$1:$A$20000,1,FALSE)),"No","Yes"))</f>
        <v>No</v>
      </c>
      <c r="K6297" s="1" t="str">
        <f>IF($J6297="Yes",VLOOKUP($C6297,'ProvResponder deviceId'!$A$1:$C$20000,3,FALSE),"-")</f>
        <v>-</v>
      </c>
      <c r="L6297" s="1" t="str">
        <f t="shared" si="196"/>
        <v/>
      </c>
      <c r="M6297" s="1" t="str">
        <f t="shared" si="197"/>
        <v/>
      </c>
      <c r="N6297" s="1" t="str">
        <f>IF(ISBLANK($C6297),"",IF(ISNA(VLOOKUP($L6297,'result messages'!$H$3:$L$11,2,FALSE)),VLOOKUP($M6297,'result messages'!$H$3:$L$11,2,FALSE),VLOOKUP($L6297,'result messages'!$H$3:$L$11,2,FALSE)))</f>
        <v/>
      </c>
      <c r="O6297" s="1" t="str">
        <f>IF(ISBLANK($C6297),"",IF(ISNA(VLOOKUP($L6297,'result messages'!$H$3:$L$11,3,FALSE)),VLOOKUP($M6297,'result messages'!$H$3:$L$11,3,FALSE),VLOOKUP($L6297,'result messages'!$H$3:$L$11,3,FALSE)))</f>
        <v/>
      </c>
      <c r="P6297" s="1" t="str">
        <f>IF(ISBLANK($C6297),"",IF(ISNA(VLOOKUP($L6297,'result messages'!$H$3:$L$11,4,FALSE)),VLOOKUP($M6297,'result messages'!$H$3:$L$11,4,FALSE),VLOOKUP($L6297,'result messages'!$H$3:$L$11,4,FALSE)))</f>
        <v/>
      </c>
      <c r="Q6297" s="1" t="str">
        <f>IF(ISBLANK($C6297),"",IF(ISNA(VLOOKUP($L6297,'result messages'!$H$3:$L$11,5,FALSE)),VLOOKUP($M6297,'result messages'!$H$3:$L$11,5,FALSE),VLOOKUP($L6297,'result messages'!$H$3:$L$11,5,FALSE)))</f>
        <v/>
      </c>
    </row>
    <row r="6298" spans="1:17">
      <c r="A6298" s="1">
        <v>6295</v>
      </c>
      <c r="B6298" s="1"/>
      <c r="C6298" s="1"/>
      <c r="D6298" s="1"/>
      <c r="E6298" s="6"/>
      <c r="F6298" s="1"/>
      <c r="G6298" s="1" t="str">
        <f>IF(ISNA(VLOOKUP($C6298,'DTEN TCAP Linkage deviceId'!$A$1:$A$20000,1,FALSE)),"No","Yes")</f>
        <v>No</v>
      </c>
      <c r="H6298" s="1" t="str">
        <f>IF(ISNA(VLOOKUP($C6298,'Provisioning Requester'!$F$3:$H$20000,2,FALSE)),"No","Yes")</f>
        <v>No</v>
      </c>
      <c r="I6298" s="1" t="str">
        <f>IF($H6298="Yes",VLOOKUP($C6298,'Provisioning Requester'!$F$3:$H$20000,3,FALSE),"-")</f>
        <v>-</v>
      </c>
      <c r="J6298" s="1" t="str">
        <f>IF(OR(D6298="SVCP", E6298="TRUE"), "No", IF(ISNA(VLOOKUP($C6298,'ProvResponder deviceId'!$A$1:$A$20000,1,FALSE)),"No","Yes"))</f>
        <v>No</v>
      </c>
      <c r="K6298" s="1" t="str">
        <f>IF($J6298="Yes",VLOOKUP($C6298,'ProvResponder deviceId'!$A$1:$C$20000,3,FALSE),"-")</f>
        <v>-</v>
      </c>
      <c r="L6298" s="1" t="str">
        <f t="shared" si="196"/>
        <v/>
      </c>
      <c r="M6298" s="1" t="str">
        <f t="shared" si="197"/>
        <v/>
      </c>
      <c r="N6298" s="1" t="str">
        <f>IF(ISBLANK($C6298),"",IF(ISNA(VLOOKUP($L6298,'result messages'!$H$3:$L$11,2,FALSE)),VLOOKUP($M6298,'result messages'!$H$3:$L$11,2,FALSE),VLOOKUP($L6298,'result messages'!$H$3:$L$11,2,FALSE)))</f>
        <v/>
      </c>
      <c r="O6298" s="1" t="str">
        <f>IF(ISBLANK($C6298),"",IF(ISNA(VLOOKUP($L6298,'result messages'!$H$3:$L$11,3,FALSE)),VLOOKUP($M6298,'result messages'!$H$3:$L$11,3,FALSE),VLOOKUP($L6298,'result messages'!$H$3:$L$11,3,FALSE)))</f>
        <v/>
      </c>
      <c r="P6298" s="1" t="str">
        <f>IF(ISBLANK($C6298),"",IF(ISNA(VLOOKUP($L6298,'result messages'!$H$3:$L$11,4,FALSE)),VLOOKUP($M6298,'result messages'!$H$3:$L$11,4,FALSE),VLOOKUP($L6298,'result messages'!$H$3:$L$11,4,FALSE)))</f>
        <v/>
      </c>
      <c r="Q6298" s="1" t="str">
        <f>IF(ISBLANK($C6298),"",IF(ISNA(VLOOKUP($L6298,'result messages'!$H$3:$L$11,5,FALSE)),VLOOKUP($M6298,'result messages'!$H$3:$L$11,5,FALSE),VLOOKUP($L6298,'result messages'!$H$3:$L$11,5,FALSE)))</f>
        <v/>
      </c>
    </row>
    <row r="6299" spans="1:17">
      <c r="A6299" s="1">
        <v>6296</v>
      </c>
      <c r="B6299" s="1"/>
      <c r="C6299" s="1"/>
      <c r="D6299" s="1"/>
      <c r="E6299" s="6"/>
      <c r="F6299" s="1"/>
      <c r="G6299" s="1" t="str">
        <f>IF(ISNA(VLOOKUP($C6299,'DTEN TCAP Linkage deviceId'!$A$1:$A$20000,1,FALSE)),"No","Yes")</f>
        <v>No</v>
      </c>
      <c r="H6299" s="1" t="str">
        <f>IF(ISNA(VLOOKUP($C6299,'Provisioning Requester'!$F$3:$H$20000,2,FALSE)),"No","Yes")</f>
        <v>No</v>
      </c>
      <c r="I6299" s="1" t="str">
        <f>IF($H6299="Yes",VLOOKUP($C6299,'Provisioning Requester'!$F$3:$H$20000,3,FALSE),"-")</f>
        <v>-</v>
      </c>
      <c r="J6299" s="1" t="str">
        <f>IF(OR(D6299="SVCP", E6299="TRUE"), "No", IF(ISNA(VLOOKUP($C6299,'ProvResponder deviceId'!$A$1:$A$20000,1,FALSE)),"No","Yes"))</f>
        <v>No</v>
      </c>
      <c r="K6299" s="1" t="str">
        <f>IF($J6299="Yes",VLOOKUP($C6299,'ProvResponder deviceId'!$A$1:$C$20000,3,FALSE),"-")</f>
        <v>-</v>
      </c>
      <c r="L6299" s="1" t="str">
        <f t="shared" si="196"/>
        <v/>
      </c>
      <c r="M6299" s="1" t="str">
        <f t="shared" si="197"/>
        <v/>
      </c>
      <c r="N6299" s="1" t="str">
        <f>IF(ISBLANK($C6299),"",IF(ISNA(VLOOKUP($L6299,'result messages'!$H$3:$L$11,2,FALSE)),VLOOKUP($M6299,'result messages'!$H$3:$L$11,2,FALSE),VLOOKUP($L6299,'result messages'!$H$3:$L$11,2,FALSE)))</f>
        <v/>
      </c>
      <c r="O6299" s="1" t="str">
        <f>IF(ISBLANK($C6299),"",IF(ISNA(VLOOKUP($L6299,'result messages'!$H$3:$L$11,3,FALSE)),VLOOKUP($M6299,'result messages'!$H$3:$L$11,3,FALSE),VLOOKUP($L6299,'result messages'!$H$3:$L$11,3,FALSE)))</f>
        <v/>
      </c>
      <c r="P6299" s="1" t="str">
        <f>IF(ISBLANK($C6299),"",IF(ISNA(VLOOKUP($L6299,'result messages'!$H$3:$L$11,4,FALSE)),VLOOKUP($M6299,'result messages'!$H$3:$L$11,4,FALSE),VLOOKUP($L6299,'result messages'!$H$3:$L$11,4,FALSE)))</f>
        <v/>
      </c>
      <c r="Q6299" s="1" t="str">
        <f>IF(ISBLANK($C6299),"",IF(ISNA(VLOOKUP($L6299,'result messages'!$H$3:$L$11,5,FALSE)),VLOOKUP($M6299,'result messages'!$H$3:$L$11,5,FALSE),VLOOKUP($L6299,'result messages'!$H$3:$L$11,5,FALSE)))</f>
        <v/>
      </c>
    </row>
    <row r="6300" spans="1:17">
      <c r="A6300" s="1">
        <v>6297</v>
      </c>
      <c r="B6300" s="1"/>
      <c r="C6300" s="1"/>
      <c r="D6300" s="1"/>
      <c r="E6300" s="6"/>
      <c r="F6300" s="1"/>
      <c r="G6300" s="1" t="str">
        <f>IF(ISNA(VLOOKUP($C6300,'DTEN TCAP Linkage deviceId'!$A$1:$A$20000,1,FALSE)),"No","Yes")</f>
        <v>No</v>
      </c>
      <c r="H6300" s="1" t="str">
        <f>IF(ISNA(VLOOKUP($C6300,'Provisioning Requester'!$F$3:$H$20000,2,FALSE)),"No","Yes")</f>
        <v>No</v>
      </c>
      <c r="I6300" s="1" t="str">
        <f>IF($H6300="Yes",VLOOKUP($C6300,'Provisioning Requester'!$F$3:$H$20000,3,FALSE),"-")</f>
        <v>-</v>
      </c>
      <c r="J6300" s="1" t="str">
        <f>IF(OR(D6300="SVCP", E6300="TRUE"), "No", IF(ISNA(VLOOKUP($C6300,'ProvResponder deviceId'!$A$1:$A$20000,1,FALSE)),"No","Yes"))</f>
        <v>No</v>
      </c>
      <c r="K6300" s="1" t="str">
        <f>IF($J6300="Yes",VLOOKUP($C6300,'ProvResponder deviceId'!$A$1:$C$20000,3,FALSE),"-")</f>
        <v>-</v>
      </c>
      <c r="L6300" s="1" t="str">
        <f t="shared" si="196"/>
        <v/>
      </c>
      <c r="M6300" s="1" t="str">
        <f t="shared" si="197"/>
        <v/>
      </c>
      <c r="N6300" s="1" t="str">
        <f>IF(ISBLANK($C6300),"",IF(ISNA(VLOOKUP($L6300,'result messages'!$H$3:$L$11,2,FALSE)),VLOOKUP($M6300,'result messages'!$H$3:$L$11,2,FALSE),VLOOKUP($L6300,'result messages'!$H$3:$L$11,2,FALSE)))</f>
        <v/>
      </c>
      <c r="O6300" s="1" t="str">
        <f>IF(ISBLANK($C6300),"",IF(ISNA(VLOOKUP($L6300,'result messages'!$H$3:$L$11,3,FALSE)),VLOOKUP($M6300,'result messages'!$H$3:$L$11,3,FALSE),VLOOKUP($L6300,'result messages'!$H$3:$L$11,3,FALSE)))</f>
        <v/>
      </c>
      <c r="P6300" s="1" t="str">
        <f>IF(ISBLANK($C6300),"",IF(ISNA(VLOOKUP($L6300,'result messages'!$H$3:$L$11,4,FALSE)),VLOOKUP($M6300,'result messages'!$H$3:$L$11,4,FALSE),VLOOKUP($L6300,'result messages'!$H$3:$L$11,4,FALSE)))</f>
        <v/>
      </c>
      <c r="Q6300" s="1" t="str">
        <f>IF(ISBLANK($C6300),"",IF(ISNA(VLOOKUP($L6300,'result messages'!$H$3:$L$11,5,FALSE)),VLOOKUP($M6300,'result messages'!$H$3:$L$11,5,FALSE),VLOOKUP($L6300,'result messages'!$H$3:$L$11,5,FALSE)))</f>
        <v/>
      </c>
    </row>
    <row r="6301" spans="1:17">
      <c r="A6301" s="1">
        <v>6298</v>
      </c>
      <c r="B6301" s="1"/>
      <c r="C6301" s="1"/>
      <c r="D6301" s="1"/>
      <c r="E6301" s="6"/>
      <c r="F6301" s="1"/>
      <c r="G6301" s="1" t="str">
        <f>IF(ISNA(VLOOKUP($C6301,'DTEN TCAP Linkage deviceId'!$A$1:$A$20000,1,FALSE)),"No","Yes")</f>
        <v>No</v>
      </c>
      <c r="H6301" s="1" t="str">
        <f>IF(ISNA(VLOOKUP($C6301,'Provisioning Requester'!$F$3:$H$20000,2,FALSE)),"No","Yes")</f>
        <v>No</v>
      </c>
      <c r="I6301" s="1" t="str">
        <f>IF($H6301="Yes",VLOOKUP($C6301,'Provisioning Requester'!$F$3:$H$20000,3,FALSE),"-")</f>
        <v>-</v>
      </c>
      <c r="J6301" s="1" t="str">
        <f>IF(OR(D6301="SVCP", E6301="TRUE"), "No", IF(ISNA(VLOOKUP($C6301,'ProvResponder deviceId'!$A$1:$A$20000,1,FALSE)),"No","Yes"))</f>
        <v>No</v>
      </c>
      <c r="K6301" s="1" t="str">
        <f>IF($J6301="Yes",VLOOKUP($C6301,'ProvResponder deviceId'!$A$1:$C$20000,3,FALSE),"-")</f>
        <v>-</v>
      </c>
      <c r="L6301" s="1" t="str">
        <f t="shared" si="196"/>
        <v/>
      </c>
      <c r="M6301" s="1" t="str">
        <f t="shared" si="197"/>
        <v/>
      </c>
      <c r="N6301" s="1" t="str">
        <f>IF(ISBLANK($C6301),"",IF(ISNA(VLOOKUP($L6301,'result messages'!$H$3:$L$11,2,FALSE)),VLOOKUP($M6301,'result messages'!$H$3:$L$11,2,FALSE),VLOOKUP($L6301,'result messages'!$H$3:$L$11,2,FALSE)))</f>
        <v/>
      </c>
      <c r="O6301" s="1" t="str">
        <f>IF(ISBLANK($C6301),"",IF(ISNA(VLOOKUP($L6301,'result messages'!$H$3:$L$11,3,FALSE)),VLOOKUP($M6301,'result messages'!$H$3:$L$11,3,FALSE),VLOOKUP($L6301,'result messages'!$H$3:$L$11,3,FALSE)))</f>
        <v/>
      </c>
      <c r="P6301" s="1" t="str">
        <f>IF(ISBLANK($C6301),"",IF(ISNA(VLOOKUP($L6301,'result messages'!$H$3:$L$11,4,FALSE)),VLOOKUP($M6301,'result messages'!$H$3:$L$11,4,FALSE),VLOOKUP($L6301,'result messages'!$H$3:$L$11,4,FALSE)))</f>
        <v/>
      </c>
      <c r="Q6301" s="1" t="str">
        <f>IF(ISBLANK($C6301),"",IF(ISNA(VLOOKUP($L6301,'result messages'!$H$3:$L$11,5,FALSE)),VLOOKUP($M6301,'result messages'!$H$3:$L$11,5,FALSE),VLOOKUP($L6301,'result messages'!$H$3:$L$11,5,FALSE)))</f>
        <v/>
      </c>
    </row>
    <row r="6302" spans="1:17">
      <c r="A6302" s="1">
        <v>6299</v>
      </c>
      <c r="B6302" s="1"/>
      <c r="C6302" s="1"/>
      <c r="D6302" s="1"/>
      <c r="E6302" s="6"/>
      <c r="F6302" s="1"/>
      <c r="G6302" s="1" t="str">
        <f>IF(ISNA(VLOOKUP($C6302,'DTEN TCAP Linkage deviceId'!$A$1:$A$20000,1,FALSE)),"No","Yes")</f>
        <v>No</v>
      </c>
      <c r="H6302" s="1" t="str">
        <f>IF(ISNA(VLOOKUP($C6302,'Provisioning Requester'!$F$3:$H$20000,2,FALSE)),"No","Yes")</f>
        <v>No</v>
      </c>
      <c r="I6302" s="1" t="str">
        <f>IF($H6302="Yes",VLOOKUP($C6302,'Provisioning Requester'!$F$3:$H$20000,3,FALSE),"-")</f>
        <v>-</v>
      </c>
      <c r="J6302" s="1" t="str">
        <f>IF(OR(D6302="SVCP", E6302="TRUE"), "No", IF(ISNA(VLOOKUP($C6302,'ProvResponder deviceId'!$A$1:$A$20000,1,FALSE)),"No","Yes"))</f>
        <v>No</v>
      </c>
      <c r="K6302" s="1" t="str">
        <f>IF($J6302="Yes",VLOOKUP($C6302,'ProvResponder deviceId'!$A$1:$C$20000,3,FALSE),"-")</f>
        <v>-</v>
      </c>
      <c r="L6302" s="1" t="str">
        <f t="shared" si="196"/>
        <v/>
      </c>
      <c r="M6302" s="1" t="str">
        <f t="shared" si="197"/>
        <v/>
      </c>
      <c r="N6302" s="1" t="str">
        <f>IF(ISBLANK($C6302),"",IF(ISNA(VLOOKUP($L6302,'result messages'!$H$3:$L$11,2,FALSE)),VLOOKUP($M6302,'result messages'!$H$3:$L$11,2,FALSE),VLOOKUP($L6302,'result messages'!$H$3:$L$11,2,FALSE)))</f>
        <v/>
      </c>
      <c r="O6302" s="1" t="str">
        <f>IF(ISBLANK($C6302),"",IF(ISNA(VLOOKUP($L6302,'result messages'!$H$3:$L$11,3,FALSE)),VLOOKUP($M6302,'result messages'!$H$3:$L$11,3,FALSE),VLOOKUP($L6302,'result messages'!$H$3:$L$11,3,FALSE)))</f>
        <v/>
      </c>
      <c r="P6302" s="1" t="str">
        <f>IF(ISBLANK($C6302),"",IF(ISNA(VLOOKUP($L6302,'result messages'!$H$3:$L$11,4,FALSE)),VLOOKUP($M6302,'result messages'!$H$3:$L$11,4,FALSE),VLOOKUP($L6302,'result messages'!$H$3:$L$11,4,FALSE)))</f>
        <v/>
      </c>
      <c r="Q6302" s="1" t="str">
        <f>IF(ISBLANK($C6302),"",IF(ISNA(VLOOKUP($L6302,'result messages'!$H$3:$L$11,5,FALSE)),VLOOKUP($M6302,'result messages'!$H$3:$L$11,5,FALSE),VLOOKUP($L6302,'result messages'!$H$3:$L$11,5,FALSE)))</f>
        <v/>
      </c>
    </row>
    <row r="6303" spans="1:17">
      <c r="A6303" s="1">
        <v>6300</v>
      </c>
      <c r="B6303" s="1"/>
      <c r="C6303" s="1"/>
      <c r="D6303" s="1"/>
      <c r="E6303" s="6"/>
      <c r="F6303" s="1"/>
      <c r="G6303" s="1" t="str">
        <f>IF(ISNA(VLOOKUP($C6303,'DTEN TCAP Linkage deviceId'!$A$1:$A$20000,1,FALSE)),"No","Yes")</f>
        <v>No</v>
      </c>
      <c r="H6303" s="1" t="str">
        <f>IF(ISNA(VLOOKUP($C6303,'Provisioning Requester'!$F$3:$H$20000,2,FALSE)),"No","Yes")</f>
        <v>No</v>
      </c>
      <c r="I6303" s="1" t="str">
        <f>IF($H6303="Yes",VLOOKUP($C6303,'Provisioning Requester'!$F$3:$H$20000,3,FALSE),"-")</f>
        <v>-</v>
      </c>
      <c r="J6303" s="1" t="str">
        <f>IF(OR(D6303="SVCP", E6303="TRUE"), "No", IF(ISNA(VLOOKUP($C6303,'ProvResponder deviceId'!$A$1:$A$20000,1,FALSE)),"No","Yes"))</f>
        <v>No</v>
      </c>
      <c r="K6303" s="1" t="str">
        <f>IF($J6303="Yes",VLOOKUP($C6303,'ProvResponder deviceId'!$A$1:$C$20000,3,FALSE),"-")</f>
        <v>-</v>
      </c>
      <c r="L6303" s="1" t="str">
        <f t="shared" si="196"/>
        <v/>
      </c>
      <c r="M6303" s="1" t="str">
        <f t="shared" si="197"/>
        <v/>
      </c>
      <c r="N6303" s="1" t="str">
        <f>IF(ISBLANK($C6303),"",IF(ISNA(VLOOKUP($L6303,'result messages'!$H$3:$L$11,2,FALSE)),VLOOKUP($M6303,'result messages'!$H$3:$L$11,2,FALSE),VLOOKUP($L6303,'result messages'!$H$3:$L$11,2,FALSE)))</f>
        <v/>
      </c>
      <c r="O6303" s="1" t="str">
        <f>IF(ISBLANK($C6303),"",IF(ISNA(VLOOKUP($L6303,'result messages'!$H$3:$L$11,3,FALSE)),VLOOKUP($M6303,'result messages'!$H$3:$L$11,3,FALSE),VLOOKUP($L6303,'result messages'!$H$3:$L$11,3,FALSE)))</f>
        <v/>
      </c>
      <c r="P6303" s="1" t="str">
        <f>IF(ISBLANK($C6303),"",IF(ISNA(VLOOKUP($L6303,'result messages'!$H$3:$L$11,4,FALSE)),VLOOKUP($M6303,'result messages'!$H$3:$L$11,4,FALSE),VLOOKUP($L6303,'result messages'!$H$3:$L$11,4,FALSE)))</f>
        <v/>
      </c>
      <c r="Q6303" s="1" t="str">
        <f>IF(ISBLANK($C6303),"",IF(ISNA(VLOOKUP($L6303,'result messages'!$H$3:$L$11,5,FALSE)),VLOOKUP($M6303,'result messages'!$H$3:$L$11,5,FALSE),VLOOKUP($L6303,'result messages'!$H$3:$L$11,5,FALSE)))</f>
        <v/>
      </c>
    </row>
    <row r="6304" spans="1:17">
      <c r="A6304" s="1">
        <v>6301</v>
      </c>
      <c r="B6304" s="1"/>
      <c r="C6304" s="1"/>
      <c r="D6304" s="1"/>
      <c r="E6304" s="6"/>
      <c r="F6304" s="1"/>
      <c r="G6304" s="1" t="str">
        <f>IF(ISNA(VLOOKUP($C6304,'DTEN TCAP Linkage deviceId'!$A$1:$A$20000,1,FALSE)),"No","Yes")</f>
        <v>No</v>
      </c>
      <c r="H6304" s="1" t="str">
        <f>IF(ISNA(VLOOKUP($C6304,'Provisioning Requester'!$F$3:$H$20000,2,FALSE)),"No","Yes")</f>
        <v>No</v>
      </c>
      <c r="I6304" s="1" t="str">
        <f>IF($H6304="Yes",VLOOKUP($C6304,'Provisioning Requester'!$F$3:$H$20000,3,FALSE),"-")</f>
        <v>-</v>
      </c>
      <c r="J6304" s="1" t="str">
        <f>IF(OR(D6304="SVCP", E6304="TRUE"), "No", IF(ISNA(VLOOKUP($C6304,'ProvResponder deviceId'!$A$1:$A$20000,1,FALSE)),"No","Yes"))</f>
        <v>No</v>
      </c>
      <c r="K6304" s="1" t="str">
        <f>IF($J6304="Yes",VLOOKUP($C6304,'ProvResponder deviceId'!$A$1:$C$20000,3,FALSE),"-")</f>
        <v>-</v>
      </c>
      <c r="L6304" s="1" t="str">
        <f t="shared" si="196"/>
        <v/>
      </c>
      <c r="M6304" s="1" t="str">
        <f t="shared" si="197"/>
        <v/>
      </c>
      <c r="N6304" s="1" t="str">
        <f>IF(ISBLANK($C6304),"",IF(ISNA(VLOOKUP($L6304,'result messages'!$H$3:$L$11,2,FALSE)),VLOOKUP($M6304,'result messages'!$H$3:$L$11,2,FALSE),VLOOKUP($L6304,'result messages'!$H$3:$L$11,2,FALSE)))</f>
        <v/>
      </c>
      <c r="O6304" s="1" t="str">
        <f>IF(ISBLANK($C6304),"",IF(ISNA(VLOOKUP($L6304,'result messages'!$H$3:$L$11,3,FALSE)),VLOOKUP($M6304,'result messages'!$H$3:$L$11,3,FALSE),VLOOKUP($L6304,'result messages'!$H$3:$L$11,3,FALSE)))</f>
        <v/>
      </c>
      <c r="P6304" s="1" t="str">
        <f>IF(ISBLANK($C6304),"",IF(ISNA(VLOOKUP($L6304,'result messages'!$H$3:$L$11,4,FALSE)),VLOOKUP($M6304,'result messages'!$H$3:$L$11,4,FALSE),VLOOKUP($L6304,'result messages'!$H$3:$L$11,4,FALSE)))</f>
        <v/>
      </c>
      <c r="Q6304" s="1" t="str">
        <f>IF(ISBLANK($C6304),"",IF(ISNA(VLOOKUP($L6304,'result messages'!$H$3:$L$11,5,FALSE)),VLOOKUP($M6304,'result messages'!$H$3:$L$11,5,FALSE),VLOOKUP($L6304,'result messages'!$H$3:$L$11,5,FALSE)))</f>
        <v/>
      </c>
    </row>
    <row r="6305" spans="1:17">
      <c r="A6305" s="1">
        <v>6302</v>
      </c>
      <c r="B6305" s="1"/>
      <c r="C6305" s="1"/>
      <c r="D6305" s="1"/>
      <c r="E6305" s="6"/>
      <c r="F6305" s="1"/>
      <c r="G6305" s="1" t="str">
        <f>IF(ISNA(VLOOKUP($C6305,'DTEN TCAP Linkage deviceId'!$A$1:$A$20000,1,FALSE)),"No","Yes")</f>
        <v>No</v>
      </c>
      <c r="H6305" s="1" t="str">
        <f>IF(ISNA(VLOOKUP($C6305,'Provisioning Requester'!$F$3:$H$20000,2,FALSE)),"No","Yes")</f>
        <v>No</v>
      </c>
      <c r="I6305" s="1" t="str">
        <f>IF($H6305="Yes",VLOOKUP($C6305,'Provisioning Requester'!$F$3:$H$20000,3,FALSE),"-")</f>
        <v>-</v>
      </c>
      <c r="J6305" s="1" t="str">
        <f>IF(OR(D6305="SVCP", E6305="TRUE"), "No", IF(ISNA(VLOOKUP($C6305,'ProvResponder deviceId'!$A$1:$A$20000,1,FALSE)),"No","Yes"))</f>
        <v>No</v>
      </c>
      <c r="K6305" s="1" t="str">
        <f>IF($J6305="Yes",VLOOKUP($C6305,'ProvResponder deviceId'!$A$1:$C$20000,3,FALSE),"-")</f>
        <v>-</v>
      </c>
      <c r="L6305" s="1" t="str">
        <f t="shared" si="196"/>
        <v/>
      </c>
      <c r="M6305" s="1" t="str">
        <f t="shared" si="197"/>
        <v/>
      </c>
      <c r="N6305" s="1" t="str">
        <f>IF(ISBLANK($C6305),"",IF(ISNA(VLOOKUP($L6305,'result messages'!$H$3:$L$11,2,FALSE)),VLOOKUP($M6305,'result messages'!$H$3:$L$11,2,FALSE),VLOOKUP($L6305,'result messages'!$H$3:$L$11,2,FALSE)))</f>
        <v/>
      </c>
      <c r="O6305" s="1" t="str">
        <f>IF(ISBLANK($C6305),"",IF(ISNA(VLOOKUP($L6305,'result messages'!$H$3:$L$11,3,FALSE)),VLOOKUP($M6305,'result messages'!$H$3:$L$11,3,FALSE),VLOOKUP($L6305,'result messages'!$H$3:$L$11,3,FALSE)))</f>
        <v/>
      </c>
      <c r="P6305" s="1" t="str">
        <f>IF(ISBLANK($C6305),"",IF(ISNA(VLOOKUP($L6305,'result messages'!$H$3:$L$11,4,FALSE)),VLOOKUP($M6305,'result messages'!$H$3:$L$11,4,FALSE),VLOOKUP($L6305,'result messages'!$H$3:$L$11,4,FALSE)))</f>
        <v/>
      </c>
      <c r="Q6305" s="1" t="str">
        <f>IF(ISBLANK($C6305),"",IF(ISNA(VLOOKUP($L6305,'result messages'!$H$3:$L$11,5,FALSE)),VLOOKUP($M6305,'result messages'!$H$3:$L$11,5,FALSE),VLOOKUP($L6305,'result messages'!$H$3:$L$11,5,FALSE)))</f>
        <v/>
      </c>
    </row>
    <row r="6306" spans="1:17">
      <c r="A6306" s="1">
        <v>6303</v>
      </c>
      <c r="B6306" s="1"/>
      <c r="C6306" s="1"/>
      <c r="D6306" s="1"/>
      <c r="E6306" s="6"/>
      <c r="F6306" s="1"/>
      <c r="G6306" s="1" t="str">
        <f>IF(ISNA(VLOOKUP($C6306,'DTEN TCAP Linkage deviceId'!$A$1:$A$20000,1,FALSE)),"No","Yes")</f>
        <v>No</v>
      </c>
      <c r="H6306" s="1" t="str">
        <f>IF(ISNA(VLOOKUP($C6306,'Provisioning Requester'!$F$3:$H$20000,2,FALSE)),"No","Yes")</f>
        <v>No</v>
      </c>
      <c r="I6306" s="1" t="str">
        <f>IF($H6306="Yes",VLOOKUP($C6306,'Provisioning Requester'!$F$3:$H$20000,3,FALSE),"-")</f>
        <v>-</v>
      </c>
      <c r="J6306" s="1" t="str">
        <f>IF(OR(D6306="SVCP", E6306="TRUE"), "No", IF(ISNA(VLOOKUP($C6306,'ProvResponder deviceId'!$A$1:$A$20000,1,FALSE)),"No","Yes"))</f>
        <v>No</v>
      </c>
      <c r="K6306" s="1" t="str">
        <f>IF($J6306="Yes",VLOOKUP($C6306,'ProvResponder deviceId'!$A$1:$C$20000,3,FALSE),"-")</f>
        <v>-</v>
      </c>
      <c r="L6306" s="1" t="str">
        <f t="shared" si="196"/>
        <v/>
      </c>
      <c r="M6306" s="1" t="str">
        <f t="shared" si="197"/>
        <v/>
      </c>
      <c r="N6306" s="1" t="str">
        <f>IF(ISBLANK($C6306),"",IF(ISNA(VLOOKUP($L6306,'result messages'!$H$3:$L$11,2,FALSE)),VLOOKUP($M6306,'result messages'!$H$3:$L$11,2,FALSE),VLOOKUP($L6306,'result messages'!$H$3:$L$11,2,FALSE)))</f>
        <v/>
      </c>
      <c r="O6306" s="1" t="str">
        <f>IF(ISBLANK($C6306),"",IF(ISNA(VLOOKUP($L6306,'result messages'!$H$3:$L$11,3,FALSE)),VLOOKUP($M6306,'result messages'!$H$3:$L$11,3,FALSE),VLOOKUP($L6306,'result messages'!$H$3:$L$11,3,FALSE)))</f>
        <v/>
      </c>
      <c r="P6306" s="1" t="str">
        <f>IF(ISBLANK($C6306),"",IF(ISNA(VLOOKUP($L6306,'result messages'!$H$3:$L$11,4,FALSE)),VLOOKUP($M6306,'result messages'!$H$3:$L$11,4,FALSE),VLOOKUP($L6306,'result messages'!$H$3:$L$11,4,FALSE)))</f>
        <v/>
      </c>
      <c r="Q6306" s="1" t="str">
        <f>IF(ISBLANK($C6306),"",IF(ISNA(VLOOKUP($L6306,'result messages'!$H$3:$L$11,5,FALSE)),VLOOKUP($M6306,'result messages'!$H$3:$L$11,5,FALSE),VLOOKUP($L6306,'result messages'!$H$3:$L$11,5,FALSE)))</f>
        <v/>
      </c>
    </row>
    <row r="6307" spans="1:17">
      <c r="A6307" s="1">
        <v>6304</v>
      </c>
      <c r="B6307" s="1"/>
      <c r="C6307" s="1"/>
      <c r="D6307" s="1"/>
      <c r="E6307" s="6"/>
      <c r="F6307" s="1"/>
      <c r="G6307" s="1" t="str">
        <f>IF(ISNA(VLOOKUP($C6307,'DTEN TCAP Linkage deviceId'!$A$1:$A$20000,1,FALSE)),"No","Yes")</f>
        <v>No</v>
      </c>
      <c r="H6307" s="1" t="str">
        <f>IF(ISNA(VLOOKUP($C6307,'Provisioning Requester'!$F$3:$H$20000,2,FALSE)),"No","Yes")</f>
        <v>No</v>
      </c>
      <c r="I6307" s="1" t="str">
        <f>IF($H6307="Yes",VLOOKUP($C6307,'Provisioning Requester'!$F$3:$H$20000,3,FALSE),"-")</f>
        <v>-</v>
      </c>
      <c r="J6307" s="1" t="str">
        <f>IF(OR(D6307="SVCP", E6307="TRUE"), "No", IF(ISNA(VLOOKUP($C6307,'ProvResponder deviceId'!$A$1:$A$20000,1,FALSE)),"No","Yes"))</f>
        <v>No</v>
      </c>
      <c r="K6307" s="1" t="str">
        <f>IF($J6307="Yes",VLOOKUP($C6307,'ProvResponder deviceId'!$A$1:$C$20000,3,FALSE),"-")</f>
        <v>-</v>
      </c>
      <c r="L6307" s="1" t="str">
        <f t="shared" si="196"/>
        <v/>
      </c>
      <c r="M6307" s="1" t="str">
        <f t="shared" si="197"/>
        <v/>
      </c>
      <c r="N6307" s="1" t="str">
        <f>IF(ISBLANK($C6307),"",IF(ISNA(VLOOKUP($L6307,'result messages'!$H$3:$L$11,2,FALSE)),VLOOKUP($M6307,'result messages'!$H$3:$L$11,2,FALSE),VLOOKUP($L6307,'result messages'!$H$3:$L$11,2,FALSE)))</f>
        <v/>
      </c>
      <c r="O6307" s="1" t="str">
        <f>IF(ISBLANK($C6307),"",IF(ISNA(VLOOKUP($L6307,'result messages'!$H$3:$L$11,3,FALSE)),VLOOKUP($M6307,'result messages'!$H$3:$L$11,3,FALSE),VLOOKUP($L6307,'result messages'!$H$3:$L$11,3,FALSE)))</f>
        <v/>
      </c>
      <c r="P6307" s="1" t="str">
        <f>IF(ISBLANK($C6307),"",IF(ISNA(VLOOKUP($L6307,'result messages'!$H$3:$L$11,4,FALSE)),VLOOKUP($M6307,'result messages'!$H$3:$L$11,4,FALSE),VLOOKUP($L6307,'result messages'!$H$3:$L$11,4,FALSE)))</f>
        <v/>
      </c>
      <c r="Q6307" s="1" t="str">
        <f>IF(ISBLANK($C6307),"",IF(ISNA(VLOOKUP($L6307,'result messages'!$H$3:$L$11,5,FALSE)),VLOOKUP($M6307,'result messages'!$H$3:$L$11,5,FALSE),VLOOKUP($L6307,'result messages'!$H$3:$L$11,5,FALSE)))</f>
        <v/>
      </c>
    </row>
    <row r="6308" spans="1:17">
      <c r="A6308" s="1">
        <v>6305</v>
      </c>
      <c r="B6308" s="1"/>
      <c r="C6308" s="1"/>
      <c r="D6308" s="1"/>
      <c r="E6308" s="6"/>
      <c r="F6308" s="1"/>
      <c r="G6308" s="1" t="str">
        <f>IF(ISNA(VLOOKUP($C6308,'DTEN TCAP Linkage deviceId'!$A$1:$A$20000,1,FALSE)),"No","Yes")</f>
        <v>No</v>
      </c>
      <c r="H6308" s="1" t="str">
        <f>IF(ISNA(VLOOKUP($C6308,'Provisioning Requester'!$F$3:$H$20000,2,FALSE)),"No","Yes")</f>
        <v>No</v>
      </c>
      <c r="I6308" s="1" t="str">
        <f>IF($H6308="Yes",VLOOKUP($C6308,'Provisioning Requester'!$F$3:$H$20000,3,FALSE),"-")</f>
        <v>-</v>
      </c>
      <c r="J6308" s="1" t="str">
        <f>IF(OR(D6308="SVCP", E6308="TRUE"), "No", IF(ISNA(VLOOKUP($C6308,'ProvResponder deviceId'!$A$1:$A$20000,1,FALSE)),"No","Yes"))</f>
        <v>No</v>
      </c>
      <c r="K6308" s="1" t="str">
        <f>IF($J6308="Yes",VLOOKUP($C6308,'ProvResponder deviceId'!$A$1:$C$20000,3,FALSE),"-")</f>
        <v>-</v>
      </c>
      <c r="L6308" s="1" t="str">
        <f t="shared" si="196"/>
        <v/>
      </c>
      <c r="M6308" s="1" t="str">
        <f t="shared" si="197"/>
        <v/>
      </c>
      <c r="N6308" s="1" t="str">
        <f>IF(ISBLANK($C6308),"",IF(ISNA(VLOOKUP($L6308,'result messages'!$H$3:$L$11,2,FALSE)),VLOOKUP($M6308,'result messages'!$H$3:$L$11,2,FALSE),VLOOKUP($L6308,'result messages'!$H$3:$L$11,2,FALSE)))</f>
        <v/>
      </c>
      <c r="O6308" s="1" t="str">
        <f>IF(ISBLANK($C6308),"",IF(ISNA(VLOOKUP($L6308,'result messages'!$H$3:$L$11,3,FALSE)),VLOOKUP($M6308,'result messages'!$H$3:$L$11,3,FALSE),VLOOKUP($L6308,'result messages'!$H$3:$L$11,3,FALSE)))</f>
        <v/>
      </c>
      <c r="P6308" s="1" t="str">
        <f>IF(ISBLANK($C6308),"",IF(ISNA(VLOOKUP($L6308,'result messages'!$H$3:$L$11,4,FALSE)),VLOOKUP($M6308,'result messages'!$H$3:$L$11,4,FALSE),VLOOKUP($L6308,'result messages'!$H$3:$L$11,4,FALSE)))</f>
        <v/>
      </c>
      <c r="Q6308" s="1" t="str">
        <f>IF(ISBLANK($C6308),"",IF(ISNA(VLOOKUP($L6308,'result messages'!$H$3:$L$11,5,FALSE)),VLOOKUP($M6308,'result messages'!$H$3:$L$11,5,FALSE),VLOOKUP($L6308,'result messages'!$H$3:$L$11,5,FALSE)))</f>
        <v/>
      </c>
    </row>
    <row r="6309" spans="1:17">
      <c r="A6309" s="1">
        <v>6306</v>
      </c>
      <c r="B6309" s="1"/>
      <c r="C6309" s="1"/>
      <c r="D6309" s="1"/>
      <c r="E6309" s="6"/>
      <c r="F6309" s="1"/>
      <c r="G6309" s="1" t="str">
        <f>IF(ISNA(VLOOKUP($C6309,'DTEN TCAP Linkage deviceId'!$A$1:$A$20000,1,FALSE)),"No","Yes")</f>
        <v>No</v>
      </c>
      <c r="H6309" s="1" t="str">
        <f>IF(ISNA(VLOOKUP($C6309,'Provisioning Requester'!$F$3:$H$20000,2,FALSE)),"No","Yes")</f>
        <v>No</v>
      </c>
      <c r="I6309" s="1" t="str">
        <f>IF($H6309="Yes",VLOOKUP($C6309,'Provisioning Requester'!$F$3:$H$20000,3,FALSE),"-")</f>
        <v>-</v>
      </c>
      <c r="J6309" s="1" t="str">
        <f>IF(OR(D6309="SVCP", E6309="TRUE"), "No", IF(ISNA(VLOOKUP($C6309,'ProvResponder deviceId'!$A$1:$A$20000,1,FALSE)),"No","Yes"))</f>
        <v>No</v>
      </c>
      <c r="K6309" s="1" t="str">
        <f>IF($J6309="Yes",VLOOKUP($C6309,'ProvResponder deviceId'!$A$1:$C$20000,3,FALSE),"-")</f>
        <v>-</v>
      </c>
      <c r="L6309" s="1" t="str">
        <f t="shared" si="196"/>
        <v/>
      </c>
      <c r="M6309" s="1" t="str">
        <f t="shared" si="197"/>
        <v/>
      </c>
      <c r="N6309" s="1" t="str">
        <f>IF(ISBLANK($C6309),"",IF(ISNA(VLOOKUP($L6309,'result messages'!$H$3:$L$11,2,FALSE)),VLOOKUP($M6309,'result messages'!$H$3:$L$11,2,FALSE),VLOOKUP($L6309,'result messages'!$H$3:$L$11,2,FALSE)))</f>
        <v/>
      </c>
      <c r="O6309" s="1" t="str">
        <f>IF(ISBLANK($C6309),"",IF(ISNA(VLOOKUP($L6309,'result messages'!$H$3:$L$11,3,FALSE)),VLOOKUP($M6309,'result messages'!$H$3:$L$11,3,FALSE),VLOOKUP($L6309,'result messages'!$H$3:$L$11,3,FALSE)))</f>
        <v/>
      </c>
      <c r="P6309" s="1" t="str">
        <f>IF(ISBLANK($C6309),"",IF(ISNA(VLOOKUP($L6309,'result messages'!$H$3:$L$11,4,FALSE)),VLOOKUP($M6309,'result messages'!$H$3:$L$11,4,FALSE),VLOOKUP($L6309,'result messages'!$H$3:$L$11,4,FALSE)))</f>
        <v/>
      </c>
      <c r="Q6309" s="1" t="str">
        <f>IF(ISBLANK($C6309),"",IF(ISNA(VLOOKUP($L6309,'result messages'!$H$3:$L$11,5,FALSE)),VLOOKUP($M6309,'result messages'!$H$3:$L$11,5,FALSE),VLOOKUP($L6309,'result messages'!$H$3:$L$11,5,FALSE)))</f>
        <v/>
      </c>
    </row>
    <row r="6310" spans="1:17">
      <c r="A6310" s="1">
        <v>6307</v>
      </c>
      <c r="B6310" s="1"/>
      <c r="C6310" s="1"/>
      <c r="D6310" s="1"/>
      <c r="E6310" s="6"/>
      <c r="F6310" s="1"/>
      <c r="G6310" s="1" t="str">
        <f>IF(ISNA(VLOOKUP($C6310,'DTEN TCAP Linkage deviceId'!$A$1:$A$20000,1,FALSE)),"No","Yes")</f>
        <v>No</v>
      </c>
      <c r="H6310" s="1" t="str">
        <f>IF(ISNA(VLOOKUP($C6310,'Provisioning Requester'!$F$3:$H$20000,2,FALSE)),"No","Yes")</f>
        <v>No</v>
      </c>
      <c r="I6310" s="1" t="str">
        <f>IF($H6310="Yes",VLOOKUP($C6310,'Provisioning Requester'!$F$3:$H$20000,3,FALSE),"-")</f>
        <v>-</v>
      </c>
      <c r="J6310" s="1" t="str">
        <f>IF(OR(D6310="SVCP", E6310="TRUE"), "No", IF(ISNA(VLOOKUP($C6310,'ProvResponder deviceId'!$A$1:$A$20000,1,FALSE)),"No","Yes"))</f>
        <v>No</v>
      </c>
      <c r="K6310" s="1" t="str">
        <f>IF($J6310="Yes",VLOOKUP($C6310,'ProvResponder deviceId'!$A$1:$C$20000,3,FALSE),"-")</f>
        <v>-</v>
      </c>
      <c r="L6310" s="1" t="str">
        <f t="shared" si="196"/>
        <v/>
      </c>
      <c r="M6310" s="1" t="str">
        <f t="shared" si="197"/>
        <v/>
      </c>
      <c r="N6310" s="1" t="str">
        <f>IF(ISBLANK($C6310),"",IF(ISNA(VLOOKUP($L6310,'result messages'!$H$3:$L$11,2,FALSE)),VLOOKUP($M6310,'result messages'!$H$3:$L$11,2,FALSE),VLOOKUP($L6310,'result messages'!$H$3:$L$11,2,FALSE)))</f>
        <v/>
      </c>
      <c r="O6310" s="1" t="str">
        <f>IF(ISBLANK($C6310),"",IF(ISNA(VLOOKUP($L6310,'result messages'!$H$3:$L$11,3,FALSE)),VLOOKUP($M6310,'result messages'!$H$3:$L$11,3,FALSE),VLOOKUP($L6310,'result messages'!$H$3:$L$11,3,FALSE)))</f>
        <v/>
      </c>
      <c r="P6310" s="1" t="str">
        <f>IF(ISBLANK($C6310),"",IF(ISNA(VLOOKUP($L6310,'result messages'!$H$3:$L$11,4,FALSE)),VLOOKUP($M6310,'result messages'!$H$3:$L$11,4,FALSE),VLOOKUP($L6310,'result messages'!$H$3:$L$11,4,FALSE)))</f>
        <v/>
      </c>
      <c r="Q6310" s="1" t="str">
        <f>IF(ISBLANK($C6310),"",IF(ISNA(VLOOKUP($L6310,'result messages'!$H$3:$L$11,5,FALSE)),VLOOKUP($M6310,'result messages'!$H$3:$L$11,5,FALSE),VLOOKUP($L6310,'result messages'!$H$3:$L$11,5,FALSE)))</f>
        <v/>
      </c>
    </row>
    <row r="6311" spans="1:17">
      <c r="A6311" s="1">
        <v>6308</v>
      </c>
      <c r="B6311" s="1"/>
      <c r="C6311" s="1"/>
      <c r="D6311" s="1"/>
      <c r="E6311" s="6"/>
      <c r="F6311" s="1"/>
      <c r="G6311" s="1" t="str">
        <f>IF(ISNA(VLOOKUP($C6311,'DTEN TCAP Linkage deviceId'!$A$1:$A$20000,1,FALSE)),"No","Yes")</f>
        <v>No</v>
      </c>
      <c r="H6311" s="1" t="str">
        <f>IF(ISNA(VLOOKUP($C6311,'Provisioning Requester'!$F$3:$H$20000,2,FALSE)),"No","Yes")</f>
        <v>No</v>
      </c>
      <c r="I6311" s="1" t="str">
        <f>IF($H6311="Yes",VLOOKUP($C6311,'Provisioning Requester'!$F$3:$H$20000,3,FALSE),"-")</f>
        <v>-</v>
      </c>
      <c r="J6311" s="1" t="str">
        <f>IF(OR(D6311="SVCP", E6311="TRUE"), "No", IF(ISNA(VLOOKUP($C6311,'ProvResponder deviceId'!$A$1:$A$20000,1,FALSE)),"No","Yes"))</f>
        <v>No</v>
      </c>
      <c r="K6311" s="1" t="str">
        <f>IF($J6311="Yes",VLOOKUP($C6311,'ProvResponder deviceId'!$A$1:$C$20000,3,FALSE),"-")</f>
        <v>-</v>
      </c>
      <c r="L6311" s="1" t="str">
        <f t="shared" si="196"/>
        <v/>
      </c>
      <c r="M6311" s="1" t="str">
        <f t="shared" si="197"/>
        <v/>
      </c>
      <c r="N6311" s="1" t="str">
        <f>IF(ISBLANK($C6311),"",IF(ISNA(VLOOKUP($L6311,'result messages'!$H$3:$L$11,2,FALSE)),VLOOKUP($M6311,'result messages'!$H$3:$L$11,2,FALSE),VLOOKUP($L6311,'result messages'!$H$3:$L$11,2,FALSE)))</f>
        <v/>
      </c>
      <c r="O6311" s="1" t="str">
        <f>IF(ISBLANK($C6311),"",IF(ISNA(VLOOKUP($L6311,'result messages'!$H$3:$L$11,3,FALSE)),VLOOKUP($M6311,'result messages'!$H$3:$L$11,3,FALSE),VLOOKUP($L6311,'result messages'!$H$3:$L$11,3,FALSE)))</f>
        <v/>
      </c>
      <c r="P6311" s="1" t="str">
        <f>IF(ISBLANK($C6311),"",IF(ISNA(VLOOKUP($L6311,'result messages'!$H$3:$L$11,4,FALSE)),VLOOKUP($M6311,'result messages'!$H$3:$L$11,4,FALSE),VLOOKUP($L6311,'result messages'!$H$3:$L$11,4,FALSE)))</f>
        <v/>
      </c>
      <c r="Q6311" s="1" t="str">
        <f>IF(ISBLANK($C6311),"",IF(ISNA(VLOOKUP($L6311,'result messages'!$H$3:$L$11,5,FALSE)),VLOOKUP($M6311,'result messages'!$H$3:$L$11,5,FALSE),VLOOKUP($L6311,'result messages'!$H$3:$L$11,5,FALSE)))</f>
        <v/>
      </c>
    </row>
    <row r="6312" spans="1:17">
      <c r="A6312" s="1">
        <v>6309</v>
      </c>
      <c r="B6312" s="1"/>
      <c r="C6312" s="1"/>
      <c r="D6312" s="1"/>
      <c r="E6312" s="6"/>
      <c r="F6312" s="1"/>
      <c r="G6312" s="1" t="str">
        <f>IF(ISNA(VLOOKUP($C6312,'DTEN TCAP Linkage deviceId'!$A$1:$A$20000,1,FALSE)),"No","Yes")</f>
        <v>No</v>
      </c>
      <c r="H6312" s="1" t="str">
        <f>IF(ISNA(VLOOKUP($C6312,'Provisioning Requester'!$F$3:$H$20000,2,FALSE)),"No","Yes")</f>
        <v>No</v>
      </c>
      <c r="I6312" s="1" t="str">
        <f>IF($H6312="Yes",VLOOKUP($C6312,'Provisioning Requester'!$F$3:$H$20000,3,FALSE),"-")</f>
        <v>-</v>
      </c>
      <c r="J6312" s="1" t="str">
        <f>IF(OR(D6312="SVCP", E6312="TRUE"), "No", IF(ISNA(VLOOKUP($C6312,'ProvResponder deviceId'!$A$1:$A$20000,1,FALSE)),"No","Yes"))</f>
        <v>No</v>
      </c>
      <c r="K6312" s="1" t="str">
        <f>IF($J6312="Yes",VLOOKUP($C6312,'ProvResponder deviceId'!$A$1:$C$20000,3,FALSE),"-")</f>
        <v>-</v>
      </c>
      <c r="L6312" s="1" t="str">
        <f t="shared" si="196"/>
        <v/>
      </c>
      <c r="M6312" s="1" t="str">
        <f t="shared" si="197"/>
        <v/>
      </c>
      <c r="N6312" s="1" t="str">
        <f>IF(ISBLANK($C6312),"",IF(ISNA(VLOOKUP($L6312,'result messages'!$H$3:$L$11,2,FALSE)),VLOOKUP($M6312,'result messages'!$H$3:$L$11,2,FALSE),VLOOKUP($L6312,'result messages'!$H$3:$L$11,2,FALSE)))</f>
        <v/>
      </c>
      <c r="O6312" s="1" t="str">
        <f>IF(ISBLANK($C6312),"",IF(ISNA(VLOOKUP($L6312,'result messages'!$H$3:$L$11,3,FALSE)),VLOOKUP($M6312,'result messages'!$H$3:$L$11,3,FALSE),VLOOKUP($L6312,'result messages'!$H$3:$L$11,3,FALSE)))</f>
        <v/>
      </c>
      <c r="P6312" s="1" t="str">
        <f>IF(ISBLANK($C6312),"",IF(ISNA(VLOOKUP($L6312,'result messages'!$H$3:$L$11,4,FALSE)),VLOOKUP($M6312,'result messages'!$H$3:$L$11,4,FALSE),VLOOKUP($L6312,'result messages'!$H$3:$L$11,4,FALSE)))</f>
        <v/>
      </c>
      <c r="Q6312" s="1" t="str">
        <f>IF(ISBLANK($C6312),"",IF(ISNA(VLOOKUP($L6312,'result messages'!$H$3:$L$11,5,FALSE)),VLOOKUP($M6312,'result messages'!$H$3:$L$11,5,FALSE),VLOOKUP($L6312,'result messages'!$H$3:$L$11,5,FALSE)))</f>
        <v/>
      </c>
    </row>
    <row r="6313" spans="1:17">
      <c r="A6313" s="1">
        <v>6310</v>
      </c>
      <c r="B6313" s="1"/>
      <c r="C6313" s="1"/>
      <c r="D6313" s="1"/>
      <c r="E6313" s="6"/>
      <c r="F6313" s="1"/>
      <c r="G6313" s="1" t="str">
        <f>IF(ISNA(VLOOKUP($C6313,'DTEN TCAP Linkage deviceId'!$A$1:$A$20000,1,FALSE)),"No","Yes")</f>
        <v>No</v>
      </c>
      <c r="H6313" s="1" t="str">
        <f>IF(ISNA(VLOOKUP($C6313,'Provisioning Requester'!$F$3:$H$20000,2,FALSE)),"No","Yes")</f>
        <v>No</v>
      </c>
      <c r="I6313" s="1" t="str">
        <f>IF($H6313="Yes",VLOOKUP($C6313,'Provisioning Requester'!$F$3:$H$20000,3,FALSE),"-")</f>
        <v>-</v>
      </c>
      <c r="J6313" s="1" t="str">
        <f>IF(OR(D6313="SVCP", E6313="TRUE"), "No", IF(ISNA(VLOOKUP($C6313,'ProvResponder deviceId'!$A$1:$A$20000,1,FALSE)),"No","Yes"))</f>
        <v>No</v>
      </c>
      <c r="K6313" s="1" t="str">
        <f>IF($J6313="Yes",VLOOKUP($C6313,'ProvResponder deviceId'!$A$1:$C$20000,3,FALSE),"-")</f>
        <v>-</v>
      </c>
      <c r="L6313" s="1" t="str">
        <f t="shared" si="196"/>
        <v/>
      </c>
      <c r="M6313" s="1" t="str">
        <f t="shared" si="197"/>
        <v/>
      </c>
      <c r="N6313" s="1" t="str">
        <f>IF(ISBLANK($C6313),"",IF(ISNA(VLOOKUP($L6313,'result messages'!$H$3:$L$11,2,FALSE)),VLOOKUP($M6313,'result messages'!$H$3:$L$11,2,FALSE),VLOOKUP($L6313,'result messages'!$H$3:$L$11,2,FALSE)))</f>
        <v/>
      </c>
      <c r="O6313" s="1" t="str">
        <f>IF(ISBLANK($C6313),"",IF(ISNA(VLOOKUP($L6313,'result messages'!$H$3:$L$11,3,FALSE)),VLOOKUP($M6313,'result messages'!$H$3:$L$11,3,FALSE),VLOOKUP($L6313,'result messages'!$H$3:$L$11,3,FALSE)))</f>
        <v/>
      </c>
      <c r="P6313" s="1" t="str">
        <f>IF(ISBLANK($C6313),"",IF(ISNA(VLOOKUP($L6313,'result messages'!$H$3:$L$11,4,FALSE)),VLOOKUP($M6313,'result messages'!$H$3:$L$11,4,FALSE),VLOOKUP($L6313,'result messages'!$H$3:$L$11,4,FALSE)))</f>
        <v/>
      </c>
      <c r="Q6313" s="1" t="str">
        <f>IF(ISBLANK($C6313),"",IF(ISNA(VLOOKUP($L6313,'result messages'!$H$3:$L$11,5,FALSE)),VLOOKUP($M6313,'result messages'!$H$3:$L$11,5,FALSE),VLOOKUP($L6313,'result messages'!$H$3:$L$11,5,FALSE)))</f>
        <v/>
      </c>
    </row>
    <row r="6314" spans="1:17">
      <c r="A6314" s="1">
        <v>6311</v>
      </c>
      <c r="B6314" s="1"/>
      <c r="C6314" s="1"/>
      <c r="D6314" s="1"/>
      <c r="E6314" s="6"/>
      <c r="F6314" s="1"/>
      <c r="G6314" s="1" t="str">
        <f>IF(ISNA(VLOOKUP($C6314,'DTEN TCAP Linkage deviceId'!$A$1:$A$20000,1,FALSE)),"No","Yes")</f>
        <v>No</v>
      </c>
      <c r="H6314" s="1" t="str">
        <f>IF(ISNA(VLOOKUP($C6314,'Provisioning Requester'!$F$3:$H$20000,2,FALSE)),"No","Yes")</f>
        <v>No</v>
      </c>
      <c r="I6314" s="1" t="str">
        <f>IF($H6314="Yes",VLOOKUP($C6314,'Provisioning Requester'!$F$3:$H$20000,3,FALSE),"-")</f>
        <v>-</v>
      </c>
      <c r="J6314" s="1" t="str">
        <f>IF(OR(D6314="SVCP", E6314="TRUE"), "No", IF(ISNA(VLOOKUP($C6314,'ProvResponder deviceId'!$A$1:$A$20000,1,FALSE)),"No","Yes"))</f>
        <v>No</v>
      </c>
      <c r="K6314" s="1" t="str">
        <f>IF($J6314="Yes",VLOOKUP($C6314,'ProvResponder deviceId'!$A$1:$C$20000,3,FALSE),"-")</f>
        <v>-</v>
      </c>
      <c r="L6314" s="1" t="str">
        <f t="shared" si="196"/>
        <v/>
      </c>
      <c r="M6314" s="1" t="str">
        <f t="shared" si="197"/>
        <v/>
      </c>
      <c r="N6314" s="1" t="str">
        <f>IF(ISBLANK($C6314),"",IF(ISNA(VLOOKUP($L6314,'result messages'!$H$3:$L$11,2,FALSE)),VLOOKUP($M6314,'result messages'!$H$3:$L$11,2,FALSE),VLOOKUP($L6314,'result messages'!$H$3:$L$11,2,FALSE)))</f>
        <v/>
      </c>
      <c r="O6314" s="1" t="str">
        <f>IF(ISBLANK($C6314),"",IF(ISNA(VLOOKUP($L6314,'result messages'!$H$3:$L$11,3,FALSE)),VLOOKUP($M6314,'result messages'!$H$3:$L$11,3,FALSE),VLOOKUP($L6314,'result messages'!$H$3:$L$11,3,FALSE)))</f>
        <v/>
      </c>
      <c r="P6314" s="1" t="str">
        <f>IF(ISBLANK($C6314),"",IF(ISNA(VLOOKUP($L6314,'result messages'!$H$3:$L$11,4,FALSE)),VLOOKUP($M6314,'result messages'!$H$3:$L$11,4,FALSE),VLOOKUP($L6314,'result messages'!$H$3:$L$11,4,FALSE)))</f>
        <v/>
      </c>
      <c r="Q6314" s="1" t="str">
        <f>IF(ISBLANK($C6314),"",IF(ISNA(VLOOKUP($L6314,'result messages'!$H$3:$L$11,5,FALSE)),VLOOKUP($M6314,'result messages'!$H$3:$L$11,5,FALSE),VLOOKUP($L6314,'result messages'!$H$3:$L$11,5,FALSE)))</f>
        <v/>
      </c>
    </row>
    <row r="6315" spans="1:17">
      <c r="A6315" s="1">
        <v>6312</v>
      </c>
      <c r="B6315" s="1"/>
      <c r="C6315" s="1"/>
      <c r="D6315" s="1"/>
      <c r="E6315" s="6"/>
      <c r="F6315" s="1"/>
      <c r="G6315" s="1" t="str">
        <f>IF(ISNA(VLOOKUP($C6315,'DTEN TCAP Linkage deviceId'!$A$1:$A$20000,1,FALSE)),"No","Yes")</f>
        <v>No</v>
      </c>
      <c r="H6315" s="1" t="str">
        <f>IF(ISNA(VLOOKUP($C6315,'Provisioning Requester'!$F$3:$H$20000,2,FALSE)),"No","Yes")</f>
        <v>No</v>
      </c>
      <c r="I6315" s="1" t="str">
        <f>IF($H6315="Yes",VLOOKUP($C6315,'Provisioning Requester'!$F$3:$H$20000,3,FALSE),"-")</f>
        <v>-</v>
      </c>
      <c r="J6315" s="1" t="str">
        <f>IF(OR(D6315="SVCP", E6315="TRUE"), "No", IF(ISNA(VLOOKUP($C6315,'ProvResponder deviceId'!$A$1:$A$20000,1,FALSE)),"No","Yes"))</f>
        <v>No</v>
      </c>
      <c r="K6315" s="1" t="str">
        <f>IF($J6315="Yes",VLOOKUP($C6315,'ProvResponder deviceId'!$A$1:$C$20000,3,FALSE),"-")</f>
        <v>-</v>
      </c>
      <c r="L6315" s="1" t="str">
        <f t="shared" si="196"/>
        <v/>
      </c>
      <c r="M6315" s="1" t="str">
        <f t="shared" si="197"/>
        <v/>
      </c>
      <c r="N6315" s="1" t="str">
        <f>IF(ISBLANK($C6315),"",IF(ISNA(VLOOKUP($L6315,'result messages'!$H$3:$L$11,2,FALSE)),VLOOKUP($M6315,'result messages'!$H$3:$L$11,2,FALSE),VLOOKUP($L6315,'result messages'!$H$3:$L$11,2,FALSE)))</f>
        <v/>
      </c>
      <c r="O6315" s="1" t="str">
        <f>IF(ISBLANK($C6315),"",IF(ISNA(VLOOKUP($L6315,'result messages'!$H$3:$L$11,3,FALSE)),VLOOKUP($M6315,'result messages'!$H$3:$L$11,3,FALSE),VLOOKUP($L6315,'result messages'!$H$3:$L$11,3,FALSE)))</f>
        <v/>
      </c>
      <c r="P6315" s="1" t="str">
        <f>IF(ISBLANK($C6315),"",IF(ISNA(VLOOKUP($L6315,'result messages'!$H$3:$L$11,4,FALSE)),VLOOKUP($M6315,'result messages'!$H$3:$L$11,4,FALSE),VLOOKUP($L6315,'result messages'!$H$3:$L$11,4,FALSE)))</f>
        <v/>
      </c>
      <c r="Q6315" s="1" t="str">
        <f>IF(ISBLANK($C6315),"",IF(ISNA(VLOOKUP($L6315,'result messages'!$H$3:$L$11,5,FALSE)),VLOOKUP($M6315,'result messages'!$H$3:$L$11,5,FALSE),VLOOKUP($L6315,'result messages'!$H$3:$L$11,5,FALSE)))</f>
        <v/>
      </c>
    </row>
    <row r="6316" spans="1:17">
      <c r="A6316" s="1">
        <v>6313</v>
      </c>
      <c r="B6316" s="1"/>
      <c r="C6316" s="1"/>
      <c r="D6316" s="1"/>
      <c r="E6316" s="6"/>
      <c r="F6316" s="1"/>
      <c r="G6316" s="1" t="str">
        <f>IF(ISNA(VLOOKUP($C6316,'DTEN TCAP Linkage deviceId'!$A$1:$A$20000,1,FALSE)),"No","Yes")</f>
        <v>No</v>
      </c>
      <c r="H6316" s="1" t="str">
        <f>IF(ISNA(VLOOKUP($C6316,'Provisioning Requester'!$F$3:$H$20000,2,FALSE)),"No","Yes")</f>
        <v>No</v>
      </c>
      <c r="I6316" s="1" t="str">
        <f>IF($H6316="Yes",VLOOKUP($C6316,'Provisioning Requester'!$F$3:$H$20000,3,FALSE),"-")</f>
        <v>-</v>
      </c>
      <c r="J6316" s="1" t="str">
        <f>IF(OR(D6316="SVCP", E6316="TRUE"), "No", IF(ISNA(VLOOKUP($C6316,'ProvResponder deviceId'!$A$1:$A$20000,1,FALSE)),"No","Yes"))</f>
        <v>No</v>
      </c>
      <c r="K6316" s="1" t="str">
        <f>IF($J6316="Yes",VLOOKUP($C6316,'ProvResponder deviceId'!$A$1:$C$20000,3,FALSE),"-")</f>
        <v>-</v>
      </c>
      <c r="L6316" s="1" t="str">
        <f t="shared" si="196"/>
        <v/>
      </c>
      <c r="M6316" s="1" t="str">
        <f t="shared" si="197"/>
        <v/>
      </c>
      <c r="N6316" s="1" t="str">
        <f>IF(ISBLANK($C6316),"",IF(ISNA(VLOOKUP($L6316,'result messages'!$H$3:$L$11,2,FALSE)),VLOOKUP($M6316,'result messages'!$H$3:$L$11,2,FALSE),VLOOKUP($L6316,'result messages'!$H$3:$L$11,2,FALSE)))</f>
        <v/>
      </c>
      <c r="O6316" s="1" t="str">
        <f>IF(ISBLANK($C6316),"",IF(ISNA(VLOOKUP($L6316,'result messages'!$H$3:$L$11,3,FALSE)),VLOOKUP($M6316,'result messages'!$H$3:$L$11,3,FALSE),VLOOKUP($L6316,'result messages'!$H$3:$L$11,3,FALSE)))</f>
        <v/>
      </c>
      <c r="P6316" s="1" t="str">
        <f>IF(ISBLANK($C6316),"",IF(ISNA(VLOOKUP($L6316,'result messages'!$H$3:$L$11,4,FALSE)),VLOOKUP($M6316,'result messages'!$H$3:$L$11,4,FALSE),VLOOKUP($L6316,'result messages'!$H$3:$L$11,4,FALSE)))</f>
        <v/>
      </c>
      <c r="Q6316" s="1" t="str">
        <f>IF(ISBLANK($C6316),"",IF(ISNA(VLOOKUP($L6316,'result messages'!$H$3:$L$11,5,FALSE)),VLOOKUP($M6316,'result messages'!$H$3:$L$11,5,FALSE),VLOOKUP($L6316,'result messages'!$H$3:$L$11,5,FALSE)))</f>
        <v/>
      </c>
    </row>
    <row r="6317" spans="1:17">
      <c r="A6317" s="1">
        <v>6314</v>
      </c>
      <c r="B6317" s="1"/>
      <c r="C6317" s="1"/>
      <c r="D6317" s="1"/>
      <c r="E6317" s="6"/>
      <c r="F6317" s="1"/>
      <c r="G6317" s="1" t="str">
        <f>IF(ISNA(VLOOKUP($C6317,'DTEN TCAP Linkage deviceId'!$A$1:$A$20000,1,FALSE)),"No","Yes")</f>
        <v>No</v>
      </c>
      <c r="H6317" s="1" t="str">
        <f>IF(ISNA(VLOOKUP($C6317,'Provisioning Requester'!$F$3:$H$20000,2,FALSE)),"No","Yes")</f>
        <v>No</v>
      </c>
      <c r="I6317" s="1" t="str">
        <f>IF($H6317="Yes",VLOOKUP($C6317,'Provisioning Requester'!$F$3:$H$20000,3,FALSE),"-")</f>
        <v>-</v>
      </c>
      <c r="J6317" s="1" t="str">
        <f>IF(OR(D6317="SVCP", E6317="TRUE"), "No", IF(ISNA(VLOOKUP($C6317,'ProvResponder deviceId'!$A$1:$A$20000,1,FALSE)),"No","Yes"))</f>
        <v>No</v>
      </c>
      <c r="K6317" s="1" t="str">
        <f>IF($J6317="Yes",VLOOKUP($C6317,'ProvResponder deviceId'!$A$1:$C$20000,3,FALSE),"-")</f>
        <v>-</v>
      </c>
      <c r="L6317" s="1" t="str">
        <f t="shared" si="196"/>
        <v/>
      </c>
      <c r="M6317" s="1" t="str">
        <f t="shared" si="197"/>
        <v/>
      </c>
      <c r="N6317" s="1" t="str">
        <f>IF(ISBLANK($C6317),"",IF(ISNA(VLOOKUP($L6317,'result messages'!$H$3:$L$11,2,FALSE)),VLOOKUP($M6317,'result messages'!$H$3:$L$11,2,FALSE),VLOOKUP($L6317,'result messages'!$H$3:$L$11,2,FALSE)))</f>
        <v/>
      </c>
      <c r="O6317" s="1" t="str">
        <f>IF(ISBLANK($C6317),"",IF(ISNA(VLOOKUP($L6317,'result messages'!$H$3:$L$11,3,FALSE)),VLOOKUP($M6317,'result messages'!$H$3:$L$11,3,FALSE),VLOOKUP($L6317,'result messages'!$H$3:$L$11,3,FALSE)))</f>
        <v/>
      </c>
      <c r="P6317" s="1" t="str">
        <f>IF(ISBLANK($C6317),"",IF(ISNA(VLOOKUP($L6317,'result messages'!$H$3:$L$11,4,FALSE)),VLOOKUP($M6317,'result messages'!$H$3:$L$11,4,FALSE),VLOOKUP($L6317,'result messages'!$H$3:$L$11,4,FALSE)))</f>
        <v/>
      </c>
      <c r="Q6317" s="1" t="str">
        <f>IF(ISBLANK($C6317),"",IF(ISNA(VLOOKUP($L6317,'result messages'!$H$3:$L$11,5,FALSE)),VLOOKUP($M6317,'result messages'!$H$3:$L$11,5,FALSE),VLOOKUP($L6317,'result messages'!$H$3:$L$11,5,FALSE)))</f>
        <v/>
      </c>
    </row>
    <row r="6318" spans="1:17">
      <c r="A6318" s="1">
        <v>6315</v>
      </c>
      <c r="B6318" s="1"/>
      <c r="C6318" s="1"/>
      <c r="D6318" s="1"/>
      <c r="E6318" s="6"/>
      <c r="F6318" s="1"/>
      <c r="G6318" s="1" t="str">
        <f>IF(ISNA(VLOOKUP($C6318,'DTEN TCAP Linkage deviceId'!$A$1:$A$20000,1,FALSE)),"No","Yes")</f>
        <v>No</v>
      </c>
      <c r="H6318" s="1" t="str">
        <f>IF(ISNA(VLOOKUP($C6318,'Provisioning Requester'!$F$3:$H$20000,2,FALSE)),"No","Yes")</f>
        <v>No</v>
      </c>
      <c r="I6318" s="1" t="str">
        <f>IF($H6318="Yes",VLOOKUP($C6318,'Provisioning Requester'!$F$3:$H$20000,3,FALSE),"-")</f>
        <v>-</v>
      </c>
      <c r="J6318" s="1" t="str">
        <f>IF(OR(D6318="SVCP", E6318="TRUE"), "No", IF(ISNA(VLOOKUP($C6318,'ProvResponder deviceId'!$A$1:$A$20000,1,FALSE)),"No","Yes"))</f>
        <v>No</v>
      </c>
      <c r="K6318" s="1" t="str">
        <f>IF($J6318="Yes",VLOOKUP($C6318,'ProvResponder deviceId'!$A$1:$C$20000,3,FALSE),"-")</f>
        <v>-</v>
      </c>
      <c r="L6318" s="1" t="str">
        <f t="shared" si="196"/>
        <v/>
      </c>
      <c r="M6318" s="1" t="str">
        <f t="shared" si="197"/>
        <v/>
      </c>
      <c r="N6318" s="1" t="str">
        <f>IF(ISBLANK($C6318),"",IF(ISNA(VLOOKUP($L6318,'result messages'!$H$3:$L$11,2,FALSE)),VLOOKUP($M6318,'result messages'!$H$3:$L$11,2,FALSE),VLOOKUP($L6318,'result messages'!$H$3:$L$11,2,FALSE)))</f>
        <v/>
      </c>
      <c r="O6318" s="1" t="str">
        <f>IF(ISBLANK($C6318),"",IF(ISNA(VLOOKUP($L6318,'result messages'!$H$3:$L$11,3,FALSE)),VLOOKUP($M6318,'result messages'!$H$3:$L$11,3,FALSE),VLOOKUP($L6318,'result messages'!$H$3:$L$11,3,FALSE)))</f>
        <v/>
      </c>
      <c r="P6318" s="1" t="str">
        <f>IF(ISBLANK($C6318),"",IF(ISNA(VLOOKUP($L6318,'result messages'!$H$3:$L$11,4,FALSE)),VLOOKUP($M6318,'result messages'!$H$3:$L$11,4,FALSE),VLOOKUP($L6318,'result messages'!$H$3:$L$11,4,FALSE)))</f>
        <v/>
      </c>
      <c r="Q6318" s="1" t="str">
        <f>IF(ISBLANK($C6318),"",IF(ISNA(VLOOKUP($L6318,'result messages'!$H$3:$L$11,5,FALSE)),VLOOKUP($M6318,'result messages'!$H$3:$L$11,5,FALSE),VLOOKUP($L6318,'result messages'!$H$3:$L$11,5,FALSE)))</f>
        <v/>
      </c>
    </row>
    <row r="6319" spans="1:17">
      <c r="A6319" s="1">
        <v>6316</v>
      </c>
      <c r="B6319" s="1"/>
      <c r="C6319" s="1"/>
      <c r="D6319" s="1"/>
      <c r="E6319" s="6"/>
      <c r="F6319" s="1"/>
      <c r="G6319" s="1" t="str">
        <f>IF(ISNA(VLOOKUP($C6319,'DTEN TCAP Linkage deviceId'!$A$1:$A$20000,1,FALSE)),"No","Yes")</f>
        <v>No</v>
      </c>
      <c r="H6319" s="1" t="str">
        <f>IF(ISNA(VLOOKUP($C6319,'Provisioning Requester'!$F$3:$H$20000,2,FALSE)),"No","Yes")</f>
        <v>No</v>
      </c>
      <c r="I6319" s="1" t="str">
        <f>IF($H6319="Yes",VLOOKUP($C6319,'Provisioning Requester'!$F$3:$H$20000,3,FALSE),"-")</f>
        <v>-</v>
      </c>
      <c r="J6319" s="1" t="str">
        <f>IF(OR(D6319="SVCP", E6319="TRUE"), "No", IF(ISNA(VLOOKUP($C6319,'ProvResponder deviceId'!$A$1:$A$20000,1,FALSE)),"No","Yes"))</f>
        <v>No</v>
      </c>
      <c r="K6319" s="1" t="str">
        <f>IF($J6319="Yes",VLOOKUP($C6319,'ProvResponder deviceId'!$A$1:$C$20000,3,FALSE),"-")</f>
        <v>-</v>
      </c>
      <c r="L6319" s="1" t="str">
        <f t="shared" si="196"/>
        <v/>
      </c>
      <c r="M6319" s="1" t="str">
        <f t="shared" si="197"/>
        <v/>
      </c>
      <c r="N6319" s="1" t="str">
        <f>IF(ISBLANK($C6319),"",IF(ISNA(VLOOKUP($L6319,'result messages'!$H$3:$L$11,2,FALSE)),VLOOKUP($M6319,'result messages'!$H$3:$L$11,2,FALSE),VLOOKUP($L6319,'result messages'!$H$3:$L$11,2,FALSE)))</f>
        <v/>
      </c>
      <c r="O6319" s="1" t="str">
        <f>IF(ISBLANK($C6319),"",IF(ISNA(VLOOKUP($L6319,'result messages'!$H$3:$L$11,3,FALSE)),VLOOKUP($M6319,'result messages'!$H$3:$L$11,3,FALSE),VLOOKUP($L6319,'result messages'!$H$3:$L$11,3,FALSE)))</f>
        <v/>
      </c>
      <c r="P6319" s="1" t="str">
        <f>IF(ISBLANK($C6319),"",IF(ISNA(VLOOKUP($L6319,'result messages'!$H$3:$L$11,4,FALSE)),VLOOKUP($M6319,'result messages'!$H$3:$L$11,4,FALSE),VLOOKUP($L6319,'result messages'!$H$3:$L$11,4,FALSE)))</f>
        <v/>
      </c>
      <c r="Q6319" s="1" t="str">
        <f>IF(ISBLANK($C6319),"",IF(ISNA(VLOOKUP($L6319,'result messages'!$H$3:$L$11,5,FALSE)),VLOOKUP($M6319,'result messages'!$H$3:$L$11,5,FALSE),VLOOKUP($L6319,'result messages'!$H$3:$L$11,5,FALSE)))</f>
        <v/>
      </c>
    </row>
    <row r="6320" spans="1:17">
      <c r="A6320" s="1">
        <v>6317</v>
      </c>
      <c r="B6320" s="1"/>
      <c r="C6320" s="1"/>
      <c r="D6320" s="1"/>
      <c r="E6320" s="6"/>
      <c r="F6320" s="1"/>
      <c r="G6320" s="1" t="str">
        <f>IF(ISNA(VLOOKUP($C6320,'DTEN TCAP Linkage deviceId'!$A$1:$A$20000,1,FALSE)),"No","Yes")</f>
        <v>No</v>
      </c>
      <c r="H6320" s="1" t="str">
        <f>IF(ISNA(VLOOKUP($C6320,'Provisioning Requester'!$F$3:$H$20000,2,FALSE)),"No","Yes")</f>
        <v>No</v>
      </c>
      <c r="I6320" s="1" t="str">
        <f>IF($H6320="Yes",VLOOKUP($C6320,'Provisioning Requester'!$F$3:$H$20000,3,FALSE),"-")</f>
        <v>-</v>
      </c>
      <c r="J6320" s="1" t="str">
        <f>IF(OR(D6320="SVCP", E6320="TRUE"), "No", IF(ISNA(VLOOKUP($C6320,'ProvResponder deviceId'!$A$1:$A$20000,1,FALSE)),"No","Yes"))</f>
        <v>No</v>
      </c>
      <c r="K6320" s="1" t="str">
        <f>IF($J6320="Yes",VLOOKUP($C6320,'ProvResponder deviceId'!$A$1:$C$20000,3,FALSE),"-")</f>
        <v>-</v>
      </c>
      <c r="L6320" s="1" t="str">
        <f t="shared" si="196"/>
        <v/>
      </c>
      <c r="M6320" s="1" t="str">
        <f t="shared" si="197"/>
        <v/>
      </c>
      <c r="N6320" s="1" t="str">
        <f>IF(ISBLANK($C6320),"",IF(ISNA(VLOOKUP($L6320,'result messages'!$H$3:$L$11,2,FALSE)),VLOOKUP($M6320,'result messages'!$H$3:$L$11,2,FALSE),VLOOKUP($L6320,'result messages'!$H$3:$L$11,2,FALSE)))</f>
        <v/>
      </c>
      <c r="O6320" s="1" t="str">
        <f>IF(ISBLANK($C6320),"",IF(ISNA(VLOOKUP($L6320,'result messages'!$H$3:$L$11,3,FALSE)),VLOOKUP($M6320,'result messages'!$H$3:$L$11,3,FALSE),VLOOKUP($L6320,'result messages'!$H$3:$L$11,3,FALSE)))</f>
        <v/>
      </c>
      <c r="P6320" s="1" t="str">
        <f>IF(ISBLANK($C6320),"",IF(ISNA(VLOOKUP($L6320,'result messages'!$H$3:$L$11,4,FALSE)),VLOOKUP($M6320,'result messages'!$H$3:$L$11,4,FALSE),VLOOKUP($L6320,'result messages'!$H$3:$L$11,4,FALSE)))</f>
        <v/>
      </c>
      <c r="Q6320" s="1" t="str">
        <f>IF(ISBLANK($C6320),"",IF(ISNA(VLOOKUP($L6320,'result messages'!$H$3:$L$11,5,FALSE)),VLOOKUP($M6320,'result messages'!$H$3:$L$11,5,FALSE),VLOOKUP($L6320,'result messages'!$H$3:$L$11,5,FALSE)))</f>
        <v/>
      </c>
    </row>
    <row r="6321" spans="1:17">
      <c r="A6321" s="1">
        <v>6318</v>
      </c>
      <c r="B6321" s="1"/>
      <c r="C6321" s="1"/>
      <c r="D6321" s="1"/>
      <c r="E6321" s="6"/>
      <c r="F6321" s="1"/>
      <c r="G6321" s="1" t="str">
        <f>IF(ISNA(VLOOKUP($C6321,'DTEN TCAP Linkage deviceId'!$A$1:$A$20000,1,FALSE)),"No","Yes")</f>
        <v>No</v>
      </c>
      <c r="H6321" s="1" t="str">
        <f>IF(ISNA(VLOOKUP($C6321,'Provisioning Requester'!$F$3:$H$20000,2,FALSE)),"No","Yes")</f>
        <v>No</v>
      </c>
      <c r="I6321" s="1" t="str">
        <f>IF($H6321="Yes",VLOOKUP($C6321,'Provisioning Requester'!$F$3:$H$20000,3,FALSE),"-")</f>
        <v>-</v>
      </c>
      <c r="J6321" s="1" t="str">
        <f>IF(OR(D6321="SVCP", E6321="TRUE"), "No", IF(ISNA(VLOOKUP($C6321,'ProvResponder deviceId'!$A$1:$A$20000,1,FALSE)),"No","Yes"))</f>
        <v>No</v>
      </c>
      <c r="K6321" s="1" t="str">
        <f>IF($J6321="Yes",VLOOKUP($C6321,'ProvResponder deviceId'!$A$1:$C$20000,3,FALSE),"-")</f>
        <v>-</v>
      </c>
      <c r="L6321" s="1" t="str">
        <f t="shared" si="196"/>
        <v/>
      </c>
      <c r="M6321" s="1" t="str">
        <f t="shared" si="197"/>
        <v/>
      </c>
      <c r="N6321" s="1" t="str">
        <f>IF(ISBLANK($C6321),"",IF(ISNA(VLOOKUP($L6321,'result messages'!$H$3:$L$11,2,FALSE)),VLOOKUP($M6321,'result messages'!$H$3:$L$11,2,FALSE),VLOOKUP($L6321,'result messages'!$H$3:$L$11,2,FALSE)))</f>
        <v/>
      </c>
      <c r="O6321" s="1" t="str">
        <f>IF(ISBLANK($C6321),"",IF(ISNA(VLOOKUP($L6321,'result messages'!$H$3:$L$11,3,FALSE)),VLOOKUP($M6321,'result messages'!$H$3:$L$11,3,FALSE),VLOOKUP($L6321,'result messages'!$H$3:$L$11,3,FALSE)))</f>
        <v/>
      </c>
      <c r="P6321" s="1" t="str">
        <f>IF(ISBLANK($C6321),"",IF(ISNA(VLOOKUP($L6321,'result messages'!$H$3:$L$11,4,FALSE)),VLOOKUP($M6321,'result messages'!$H$3:$L$11,4,FALSE),VLOOKUP($L6321,'result messages'!$H$3:$L$11,4,FALSE)))</f>
        <v/>
      </c>
      <c r="Q6321" s="1" t="str">
        <f>IF(ISBLANK($C6321),"",IF(ISNA(VLOOKUP($L6321,'result messages'!$H$3:$L$11,5,FALSE)),VLOOKUP($M6321,'result messages'!$H$3:$L$11,5,FALSE),VLOOKUP($L6321,'result messages'!$H$3:$L$11,5,FALSE)))</f>
        <v/>
      </c>
    </row>
    <row r="6322" spans="1:17">
      <c r="A6322" s="1">
        <v>6319</v>
      </c>
      <c r="B6322" s="1"/>
      <c r="C6322" s="1"/>
      <c r="D6322" s="1"/>
      <c r="E6322" s="6"/>
      <c r="F6322" s="1"/>
      <c r="G6322" s="1" t="str">
        <f>IF(ISNA(VLOOKUP($C6322,'DTEN TCAP Linkage deviceId'!$A$1:$A$20000,1,FALSE)),"No","Yes")</f>
        <v>No</v>
      </c>
      <c r="H6322" s="1" t="str">
        <f>IF(ISNA(VLOOKUP($C6322,'Provisioning Requester'!$F$3:$H$20000,2,FALSE)),"No","Yes")</f>
        <v>No</v>
      </c>
      <c r="I6322" s="1" t="str">
        <f>IF($H6322="Yes",VLOOKUP($C6322,'Provisioning Requester'!$F$3:$H$20000,3,FALSE),"-")</f>
        <v>-</v>
      </c>
      <c r="J6322" s="1" t="str">
        <f>IF(OR(D6322="SVCP", E6322="TRUE"), "No", IF(ISNA(VLOOKUP($C6322,'ProvResponder deviceId'!$A$1:$A$20000,1,FALSE)),"No","Yes"))</f>
        <v>No</v>
      </c>
      <c r="K6322" s="1" t="str">
        <f>IF($J6322="Yes",VLOOKUP($C6322,'ProvResponder deviceId'!$A$1:$C$20000,3,FALSE),"-")</f>
        <v>-</v>
      </c>
      <c r="L6322" s="1" t="str">
        <f t="shared" si="196"/>
        <v/>
      </c>
      <c r="M6322" s="1" t="str">
        <f t="shared" si="197"/>
        <v/>
      </c>
      <c r="N6322" s="1" t="str">
        <f>IF(ISBLANK($C6322),"",IF(ISNA(VLOOKUP($L6322,'result messages'!$H$3:$L$11,2,FALSE)),VLOOKUP($M6322,'result messages'!$H$3:$L$11,2,FALSE),VLOOKUP($L6322,'result messages'!$H$3:$L$11,2,FALSE)))</f>
        <v/>
      </c>
      <c r="O6322" s="1" t="str">
        <f>IF(ISBLANK($C6322),"",IF(ISNA(VLOOKUP($L6322,'result messages'!$H$3:$L$11,3,FALSE)),VLOOKUP($M6322,'result messages'!$H$3:$L$11,3,FALSE),VLOOKUP($L6322,'result messages'!$H$3:$L$11,3,FALSE)))</f>
        <v/>
      </c>
      <c r="P6322" s="1" t="str">
        <f>IF(ISBLANK($C6322),"",IF(ISNA(VLOOKUP($L6322,'result messages'!$H$3:$L$11,4,FALSE)),VLOOKUP($M6322,'result messages'!$H$3:$L$11,4,FALSE),VLOOKUP($L6322,'result messages'!$H$3:$L$11,4,FALSE)))</f>
        <v/>
      </c>
      <c r="Q6322" s="1" t="str">
        <f>IF(ISBLANK($C6322),"",IF(ISNA(VLOOKUP($L6322,'result messages'!$H$3:$L$11,5,FALSE)),VLOOKUP($M6322,'result messages'!$H$3:$L$11,5,FALSE),VLOOKUP($L6322,'result messages'!$H$3:$L$11,5,FALSE)))</f>
        <v/>
      </c>
    </row>
    <row r="6323" spans="1:17">
      <c r="A6323" s="1">
        <v>6320</v>
      </c>
      <c r="B6323" s="1"/>
      <c r="C6323" s="1"/>
      <c r="D6323" s="1"/>
      <c r="E6323" s="6"/>
      <c r="F6323" s="1"/>
      <c r="G6323" s="1" t="str">
        <f>IF(ISNA(VLOOKUP($C6323,'DTEN TCAP Linkage deviceId'!$A$1:$A$20000,1,FALSE)),"No","Yes")</f>
        <v>No</v>
      </c>
      <c r="H6323" s="1" t="str">
        <f>IF(ISNA(VLOOKUP($C6323,'Provisioning Requester'!$F$3:$H$20000,2,FALSE)),"No","Yes")</f>
        <v>No</v>
      </c>
      <c r="I6323" s="1" t="str">
        <f>IF($H6323="Yes",VLOOKUP($C6323,'Provisioning Requester'!$F$3:$H$20000,3,FALSE),"-")</f>
        <v>-</v>
      </c>
      <c r="J6323" s="1" t="str">
        <f>IF(OR(D6323="SVCP", E6323="TRUE"), "No", IF(ISNA(VLOOKUP($C6323,'ProvResponder deviceId'!$A$1:$A$20000,1,FALSE)),"No","Yes"))</f>
        <v>No</v>
      </c>
      <c r="K6323" s="1" t="str">
        <f>IF($J6323="Yes",VLOOKUP($C6323,'ProvResponder deviceId'!$A$1:$C$20000,3,FALSE),"-")</f>
        <v>-</v>
      </c>
      <c r="L6323" s="1" t="str">
        <f t="shared" si="196"/>
        <v/>
      </c>
      <c r="M6323" s="1" t="str">
        <f t="shared" si="197"/>
        <v/>
      </c>
      <c r="N6323" s="1" t="str">
        <f>IF(ISBLANK($C6323),"",IF(ISNA(VLOOKUP($L6323,'result messages'!$H$3:$L$11,2,FALSE)),VLOOKUP($M6323,'result messages'!$H$3:$L$11,2,FALSE),VLOOKUP($L6323,'result messages'!$H$3:$L$11,2,FALSE)))</f>
        <v/>
      </c>
      <c r="O6323" s="1" t="str">
        <f>IF(ISBLANK($C6323),"",IF(ISNA(VLOOKUP($L6323,'result messages'!$H$3:$L$11,3,FALSE)),VLOOKUP($M6323,'result messages'!$H$3:$L$11,3,FALSE),VLOOKUP($L6323,'result messages'!$H$3:$L$11,3,FALSE)))</f>
        <v/>
      </c>
      <c r="P6323" s="1" t="str">
        <f>IF(ISBLANK($C6323),"",IF(ISNA(VLOOKUP($L6323,'result messages'!$H$3:$L$11,4,FALSE)),VLOOKUP($M6323,'result messages'!$H$3:$L$11,4,FALSE),VLOOKUP($L6323,'result messages'!$H$3:$L$11,4,FALSE)))</f>
        <v/>
      </c>
      <c r="Q6323" s="1" t="str">
        <f>IF(ISBLANK($C6323),"",IF(ISNA(VLOOKUP($L6323,'result messages'!$H$3:$L$11,5,FALSE)),VLOOKUP($M6323,'result messages'!$H$3:$L$11,5,FALSE),VLOOKUP($L6323,'result messages'!$H$3:$L$11,5,FALSE)))</f>
        <v/>
      </c>
    </row>
    <row r="6324" spans="1:17">
      <c r="A6324" s="1">
        <v>6321</v>
      </c>
      <c r="B6324" s="1"/>
      <c r="C6324" s="1"/>
      <c r="D6324" s="1"/>
      <c r="E6324" s="6"/>
      <c r="F6324" s="1"/>
      <c r="G6324" s="1" t="str">
        <f>IF(ISNA(VLOOKUP($C6324,'DTEN TCAP Linkage deviceId'!$A$1:$A$20000,1,FALSE)),"No","Yes")</f>
        <v>No</v>
      </c>
      <c r="H6324" s="1" t="str">
        <f>IF(ISNA(VLOOKUP($C6324,'Provisioning Requester'!$F$3:$H$20000,2,FALSE)),"No","Yes")</f>
        <v>No</v>
      </c>
      <c r="I6324" s="1" t="str">
        <f>IF($H6324="Yes",VLOOKUP($C6324,'Provisioning Requester'!$F$3:$H$20000,3,FALSE),"-")</f>
        <v>-</v>
      </c>
      <c r="J6324" s="1" t="str">
        <f>IF(OR(D6324="SVCP", E6324="TRUE"), "No", IF(ISNA(VLOOKUP($C6324,'ProvResponder deviceId'!$A$1:$A$20000,1,FALSE)),"No","Yes"))</f>
        <v>No</v>
      </c>
      <c r="K6324" s="1" t="str">
        <f>IF($J6324="Yes",VLOOKUP($C6324,'ProvResponder deviceId'!$A$1:$C$20000,3,FALSE),"-")</f>
        <v>-</v>
      </c>
      <c r="L6324" s="1" t="str">
        <f t="shared" si="196"/>
        <v/>
      </c>
      <c r="M6324" s="1" t="str">
        <f t="shared" si="197"/>
        <v/>
      </c>
      <c r="N6324" s="1" t="str">
        <f>IF(ISBLANK($C6324),"",IF(ISNA(VLOOKUP($L6324,'result messages'!$H$3:$L$11,2,FALSE)),VLOOKUP($M6324,'result messages'!$H$3:$L$11,2,FALSE),VLOOKUP($L6324,'result messages'!$H$3:$L$11,2,FALSE)))</f>
        <v/>
      </c>
      <c r="O6324" s="1" t="str">
        <f>IF(ISBLANK($C6324),"",IF(ISNA(VLOOKUP($L6324,'result messages'!$H$3:$L$11,3,FALSE)),VLOOKUP($M6324,'result messages'!$H$3:$L$11,3,FALSE),VLOOKUP($L6324,'result messages'!$H$3:$L$11,3,FALSE)))</f>
        <v/>
      </c>
      <c r="P6324" s="1" t="str">
        <f>IF(ISBLANK($C6324),"",IF(ISNA(VLOOKUP($L6324,'result messages'!$H$3:$L$11,4,FALSE)),VLOOKUP($M6324,'result messages'!$H$3:$L$11,4,FALSE),VLOOKUP($L6324,'result messages'!$H$3:$L$11,4,FALSE)))</f>
        <v/>
      </c>
      <c r="Q6324" s="1" t="str">
        <f>IF(ISBLANK($C6324),"",IF(ISNA(VLOOKUP($L6324,'result messages'!$H$3:$L$11,5,FALSE)),VLOOKUP($M6324,'result messages'!$H$3:$L$11,5,FALSE),VLOOKUP($L6324,'result messages'!$H$3:$L$11,5,FALSE)))</f>
        <v/>
      </c>
    </row>
    <row r="6325" spans="1:17">
      <c r="A6325" s="1">
        <v>6322</v>
      </c>
      <c r="B6325" s="1"/>
      <c r="C6325" s="1"/>
      <c r="D6325" s="1"/>
      <c r="E6325" s="6"/>
      <c r="F6325" s="1"/>
      <c r="G6325" s="1" t="str">
        <f>IF(ISNA(VLOOKUP($C6325,'DTEN TCAP Linkage deviceId'!$A$1:$A$20000,1,FALSE)),"No","Yes")</f>
        <v>No</v>
      </c>
      <c r="H6325" s="1" t="str">
        <f>IF(ISNA(VLOOKUP($C6325,'Provisioning Requester'!$F$3:$H$20000,2,FALSE)),"No","Yes")</f>
        <v>No</v>
      </c>
      <c r="I6325" s="1" t="str">
        <f>IF($H6325="Yes",VLOOKUP($C6325,'Provisioning Requester'!$F$3:$H$20000,3,FALSE),"-")</f>
        <v>-</v>
      </c>
      <c r="J6325" s="1" t="str">
        <f>IF(OR(D6325="SVCP", E6325="TRUE"), "No", IF(ISNA(VLOOKUP($C6325,'ProvResponder deviceId'!$A$1:$A$20000,1,FALSE)),"No","Yes"))</f>
        <v>No</v>
      </c>
      <c r="K6325" s="1" t="str">
        <f>IF($J6325="Yes",VLOOKUP($C6325,'ProvResponder deviceId'!$A$1:$C$20000,3,FALSE),"-")</f>
        <v>-</v>
      </c>
      <c r="L6325" s="1" t="str">
        <f t="shared" si="196"/>
        <v/>
      </c>
      <c r="M6325" s="1" t="str">
        <f t="shared" si="197"/>
        <v/>
      </c>
      <c r="N6325" s="1" t="str">
        <f>IF(ISBLANK($C6325),"",IF(ISNA(VLOOKUP($L6325,'result messages'!$H$3:$L$11,2,FALSE)),VLOOKUP($M6325,'result messages'!$H$3:$L$11,2,FALSE),VLOOKUP($L6325,'result messages'!$H$3:$L$11,2,FALSE)))</f>
        <v/>
      </c>
      <c r="O6325" s="1" t="str">
        <f>IF(ISBLANK($C6325),"",IF(ISNA(VLOOKUP($L6325,'result messages'!$H$3:$L$11,3,FALSE)),VLOOKUP($M6325,'result messages'!$H$3:$L$11,3,FALSE),VLOOKUP($L6325,'result messages'!$H$3:$L$11,3,FALSE)))</f>
        <v/>
      </c>
      <c r="P6325" s="1" t="str">
        <f>IF(ISBLANK($C6325),"",IF(ISNA(VLOOKUP($L6325,'result messages'!$H$3:$L$11,4,FALSE)),VLOOKUP($M6325,'result messages'!$H$3:$L$11,4,FALSE),VLOOKUP($L6325,'result messages'!$H$3:$L$11,4,FALSE)))</f>
        <v/>
      </c>
      <c r="Q6325" s="1" t="str">
        <f>IF(ISBLANK($C6325),"",IF(ISNA(VLOOKUP($L6325,'result messages'!$H$3:$L$11,5,FALSE)),VLOOKUP($M6325,'result messages'!$H$3:$L$11,5,FALSE),VLOOKUP($L6325,'result messages'!$H$3:$L$11,5,FALSE)))</f>
        <v/>
      </c>
    </row>
    <row r="6326" spans="1:17">
      <c r="A6326" s="1">
        <v>6323</v>
      </c>
      <c r="B6326" s="1"/>
      <c r="C6326" s="1"/>
      <c r="D6326" s="1"/>
      <c r="E6326" s="6"/>
      <c r="F6326" s="1"/>
      <c r="G6326" s="1" t="str">
        <f>IF(ISNA(VLOOKUP($C6326,'DTEN TCAP Linkage deviceId'!$A$1:$A$20000,1,FALSE)),"No","Yes")</f>
        <v>No</v>
      </c>
      <c r="H6326" s="1" t="str">
        <f>IF(ISNA(VLOOKUP($C6326,'Provisioning Requester'!$F$3:$H$20000,2,FALSE)),"No","Yes")</f>
        <v>No</v>
      </c>
      <c r="I6326" s="1" t="str">
        <f>IF($H6326="Yes",VLOOKUP($C6326,'Provisioning Requester'!$F$3:$H$20000,3,FALSE),"-")</f>
        <v>-</v>
      </c>
      <c r="J6326" s="1" t="str">
        <f>IF(OR(D6326="SVCP", E6326="TRUE"), "No", IF(ISNA(VLOOKUP($C6326,'ProvResponder deviceId'!$A$1:$A$20000,1,FALSE)),"No","Yes"))</f>
        <v>No</v>
      </c>
      <c r="K6326" s="1" t="str">
        <f>IF($J6326="Yes",VLOOKUP($C6326,'ProvResponder deviceId'!$A$1:$C$20000,3,FALSE),"-")</f>
        <v>-</v>
      </c>
      <c r="L6326" s="1" t="str">
        <f t="shared" si="196"/>
        <v/>
      </c>
      <c r="M6326" s="1" t="str">
        <f t="shared" si="197"/>
        <v/>
      </c>
      <c r="N6326" s="1" t="str">
        <f>IF(ISBLANK($C6326),"",IF(ISNA(VLOOKUP($L6326,'result messages'!$H$3:$L$11,2,FALSE)),VLOOKUP($M6326,'result messages'!$H$3:$L$11,2,FALSE),VLOOKUP($L6326,'result messages'!$H$3:$L$11,2,FALSE)))</f>
        <v/>
      </c>
      <c r="O6326" s="1" t="str">
        <f>IF(ISBLANK($C6326),"",IF(ISNA(VLOOKUP($L6326,'result messages'!$H$3:$L$11,3,FALSE)),VLOOKUP($M6326,'result messages'!$H$3:$L$11,3,FALSE),VLOOKUP($L6326,'result messages'!$H$3:$L$11,3,FALSE)))</f>
        <v/>
      </c>
      <c r="P6326" s="1" t="str">
        <f>IF(ISBLANK($C6326),"",IF(ISNA(VLOOKUP($L6326,'result messages'!$H$3:$L$11,4,FALSE)),VLOOKUP($M6326,'result messages'!$H$3:$L$11,4,FALSE),VLOOKUP($L6326,'result messages'!$H$3:$L$11,4,FALSE)))</f>
        <v/>
      </c>
      <c r="Q6326" s="1" t="str">
        <f>IF(ISBLANK($C6326),"",IF(ISNA(VLOOKUP($L6326,'result messages'!$H$3:$L$11,5,FALSE)),VLOOKUP($M6326,'result messages'!$H$3:$L$11,5,FALSE),VLOOKUP($L6326,'result messages'!$H$3:$L$11,5,FALSE)))</f>
        <v/>
      </c>
    </row>
    <row r="6327" spans="1:17">
      <c r="A6327" s="1">
        <v>6324</v>
      </c>
      <c r="B6327" s="1"/>
      <c r="C6327" s="1"/>
      <c r="D6327" s="1"/>
      <c r="E6327" s="6"/>
      <c r="F6327" s="1"/>
      <c r="G6327" s="1" t="str">
        <f>IF(ISNA(VLOOKUP($C6327,'DTEN TCAP Linkage deviceId'!$A$1:$A$20000,1,FALSE)),"No","Yes")</f>
        <v>No</v>
      </c>
      <c r="H6327" s="1" t="str">
        <f>IF(ISNA(VLOOKUP($C6327,'Provisioning Requester'!$F$3:$H$20000,2,FALSE)),"No","Yes")</f>
        <v>No</v>
      </c>
      <c r="I6327" s="1" t="str">
        <f>IF($H6327="Yes",VLOOKUP($C6327,'Provisioning Requester'!$F$3:$H$20000,3,FALSE),"-")</f>
        <v>-</v>
      </c>
      <c r="J6327" s="1" t="str">
        <f>IF(OR(D6327="SVCP", E6327="TRUE"), "No", IF(ISNA(VLOOKUP($C6327,'ProvResponder deviceId'!$A$1:$A$20000,1,FALSE)),"No","Yes"))</f>
        <v>No</v>
      </c>
      <c r="K6327" s="1" t="str">
        <f>IF($J6327="Yes",VLOOKUP($C6327,'ProvResponder deviceId'!$A$1:$C$20000,3,FALSE),"-")</f>
        <v>-</v>
      </c>
      <c r="L6327" s="1" t="str">
        <f t="shared" si="196"/>
        <v/>
      </c>
      <c r="M6327" s="1" t="str">
        <f t="shared" si="197"/>
        <v/>
      </c>
      <c r="N6327" s="1" t="str">
        <f>IF(ISBLANK($C6327),"",IF(ISNA(VLOOKUP($L6327,'result messages'!$H$3:$L$11,2,FALSE)),VLOOKUP($M6327,'result messages'!$H$3:$L$11,2,FALSE),VLOOKUP($L6327,'result messages'!$H$3:$L$11,2,FALSE)))</f>
        <v/>
      </c>
      <c r="O6327" s="1" t="str">
        <f>IF(ISBLANK($C6327),"",IF(ISNA(VLOOKUP($L6327,'result messages'!$H$3:$L$11,3,FALSE)),VLOOKUP($M6327,'result messages'!$H$3:$L$11,3,FALSE),VLOOKUP($L6327,'result messages'!$H$3:$L$11,3,FALSE)))</f>
        <v/>
      </c>
      <c r="P6327" s="1" t="str">
        <f>IF(ISBLANK($C6327),"",IF(ISNA(VLOOKUP($L6327,'result messages'!$H$3:$L$11,4,FALSE)),VLOOKUP($M6327,'result messages'!$H$3:$L$11,4,FALSE),VLOOKUP($L6327,'result messages'!$H$3:$L$11,4,FALSE)))</f>
        <v/>
      </c>
      <c r="Q6327" s="1" t="str">
        <f>IF(ISBLANK($C6327),"",IF(ISNA(VLOOKUP($L6327,'result messages'!$H$3:$L$11,5,FALSE)),VLOOKUP($M6327,'result messages'!$H$3:$L$11,5,FALSE),VLOOKUP($L6327,'result messages'!$H$3:$L$11,5,FALSE)))</f>
        <v/>
      </c>
    </row>
    <row r="6328" spans="1:17">
      <c r="A6328" s="1">
        <v>6325</v>
      </c>
      <c r="B6328" s="1"/>
      <c r="C6328" s="1"/>
      <c r="D6328" s="1"/>
      <c r="E6328" s="6"/>
      <c r="F6328" s="1"/>
      <c r="G6328" s="1" t="str">
        <f>IF(ISNA(VLOOKUP($C6328,'DTEN TCAP Linkage deviceId'!$A$1:$A$20000,1,FALSE)),"No","Yes")</f>
        <v>No</v>
      </c>
      <c r="H6328" s="1" t="str">
        <f>IF(ISNA(VLOOKUP($C6328,'Provisioning Requester'!$F$3:$H$20000,2,FALSE)),"No","Yes")</f>
        <v>No</v>
      </c>
      <c r="I6328" s="1" t="str">
        <f>IF($H6328="Yes",VLOOKUP($C6328,'Provisioning Requester'!$F$3:$H$20000,3,FALSE),"-")</f>
        <v>-</v>
      </c>
      <c r="J6328" s="1" t="str">
        <f>IF(OR(D6328="SVCP", E6328="TRUE"), "No", IF(ISNA(VLOOKUP($C6328,'ProvResponder deviceId'!$A$1:$A$20000,1,FALSE)),"No","Yes"))</f>
        <v>No</v>
      </c>
      <c r="K6328" s="1" t="str">
        <f>IF($J6328="Yes",VLOOKUP($C6328,'ProvResponder deviceId'!$A$1:$C$20000,3,FALSE),"-")</f>
        <v>-</v>
      </c>
      <c r="L6328" s="1" t="str">
        <f t="shared" si="196"/>
        <v/>
      </c>
      <c r="M6328" s="1" t="str">
        <f t="shared" si="197"/>
        <v/>
      </c>
      <c r="N6328" s="1" t="str">
        <f>IF(ISBLANK($C6328),"",IF(ISNA(VLOOKUP($L6328,'result messages'!$H$3:$L$11,2,FALSE)),VLOOKUP($M6328,'result messages'!$H$3:$L$11,2,FALSE),VLOOKUP($L6328,'result messages'!$H$3:$L$11,2,FALSE)))</f>
        <v/>
      </c>
      <c r="O6328" s="1" t="str">
        <f>IF(ISBLANK($C6328),"",IF(ISNA(VLOOKUP($L6328,'result messages'!$H$3:$L$11,3,FALSE)),VLOOKUP($M6328,'result messages'!$H$3:$L$11,3,FALSE),VLOOKUP($L6328,'result messages'!$H$3:$L$11,3,FALSE)))</f>
        <v/>
      </c>
      <c r="P6328" s="1" t="str">
        <f>IF(ISBLANK($C6328),"",IF(ISNA(VLOOKUP($L6328,'result messages'!$H$3:$L$11,4,FALSE)),VLOOKUP($M6328,'result messages'!$H$3:$L$11,4,FALSE),VLOOKUP($L6328,'result messages'!$H$3:$L$11,4,FALSE)))</f>
        <v/>
      </c>
      <c r="Q6328" s="1" t="str">
        <f>IF(ISBLANK($C6328),"",IF(ISNA(VLOOKUP($L6328,'result messages'!$H$3:$L$11,5,FALSE)),VLOOKUP($M6328,'result messages'!$H$3:$L$11,5,FALSE),VLOOKUP($L6328,'result messages'!$H$3:$L$11,5,FALSE)))</f>
        <v/>
      </c>
    </row>
    <row r="6329" spans="1:17">
      <c r="A6329" s="1">
        <v>6326</v>
      </c>
      <c r="B6329" s="1"/>
      <c r="C6329" s="1"/>
      <c r="D6329" s="1"/>
      <c r="E6329" s="6"/>
      <c r="F6329" s="1"/>
      <c r="G6329" s="1" t="str">
        <f>IF(ISNA(VLOOKUP($C6329,'DTEN TCAP Linkage deviceId'!$A$1:$A$20000,1,FALSE)),"No","Yes")</f>
        <v>No</v>
      </c>
      <c r="H6329" s="1" t="str">
        <f>IF(ISNA(VLOOKUP($C6329,'Provisioning Requester'!$F$3:$H$20000,2,FALSE)),"No","Yes")</f>
        <v>No</v>
      </c>
      <c r="I6329" s="1" t="str">
        <f>IF($H6329="Yes",VLOOKUP($C6329,'Provisioning Requester'!$F$3:$H$20000,3,FALSE),"-")</f>
        <v>-</v>
      </c>
      <c r="J6329" s="1" t="str">
        <f>IF(OR(D6329="SVCP", E6329="TRUE"), "No", IF(ISNA(VLOOKUP($C6329,'ProvResponder deviceId'!$A$1:$A$20000,1,FALSE)),"No","Yes"))</f>
        <v>No</v>
      </c>
      <c r="K6329" s="1" t="str">
        <f>IF($J6329="Yes",VLOOKUP($C6329,'ProvResponder deviceId'!$A$1:$C$20000,3,FALSE),"-")</f>
        <v>-</v>
      </c>
      <c r="L6329" s="1" t="str">
        <f t="shared" si="196"/>
        <v/>
      </c>
      <c r="M6329" s="1" t="str">
        <f t="shared" si="197"/>
        <v/>
      </c>
      <c r="N6329" s="1" t="str">
        <f>IF(ISBLANK($C6329),"",IF(ISNA(VLOOKUP($L6329,'result messages'!$H$3:$L$11,2,FALSE)),VLOOKUP($M6329,'result messages'!$H$3:$L$11,2,FALSE),VLOOKUP($L6329,'result messages'!$H$3:$L$11,2,FALSE)))</f>
        <v/>
      </c>
      <c r="O6329" s="1" t="str">
        <f>IF(ISBLANK($C6329),"",IF(ISNA(VLOOKUP($L6329,'result messages'!$H$3:$L$11,3,FALSE)),VLOOKUP($M6329,'result messages'!$H$3:$L$11,3,FALSE),VLOOKUP($L6329,'result messages'!$H$3:$L$11,3,FALSE)))</f>
        <v/>
      </c>
      <c r="P6329" s="1" t="str">
        <f>IF(ISBLANK($C6329),"",IF(ISNA(VLOOKUP($L6329,'result messages'!$H$3:$L$11,4,FALSE)),VLOOKUP($M6329,'result messages'!$H$3:$L$11,4,FALSE),VLOOKUP($L6329,'result messages'!$H$3:$L$11,4,FALSE)))</f>
        <v/>
      </c>
      <c r="Q6329" s="1" t="str">
        <f>IF(ISBLANK($C6329),"",IF(ISNA(VLOOKUP($L6329,'result messages'!$H$3:$L$11,5,FALSE)),VLOOKUP($M6329,'result messages'!$H$3:$L$11,5,FALSE),VLOOKUP($L6329,'result messages'!$H$3:$L$11,5,FALSE)))</f>
        <v/>
      </c>
    </row>
    <row r="6330" spans="1:17">
      <c r="A6330" s="1">
        <v>6327</v>
      </c>
      <c r="B6330" s="1"/>
      <c r="C6330" s="1"/>
      <c r="D6330" s="1"/>
      <c r="E6330" s="6"/>
      <c r="F6330" s="1"/>
      <c r="G6330" s="1" t="str">
        <f>IF(ISNA(VLOOKUP($C6330,'DTEN TCAP Linkage deviceId'!$A$1:$A$20000,1,FALSE)),"No","Yes")</f>
        <v>No</v>
      </c>
      <c r="H6330" s="1" t="str">
        <f>IF(ISNA(VLOOKUP($C6330,'Provisioning Requester'!$F$3:$H$20000,2,FALSE)),"No","Yes")</f>
        <v>No</v>
      </c>
      <c r="I6330" s="1" t="str">
        <f>IF($H6330="Yes",VLOOKUP($C6330,'Provisioning Requester'!$F$3:$H$20000,3,FALSE),"-")</f>
        <v>-</v>
      </c>
      <c r="J6330" s="1" t="str">
        <f>IF(OR(D6330="SVCP", E6330="TRUE"), "No", IF(ISNA(VLOOKUP($C6330,'ProvResponder deviceId'!$A$1:$A$20000,1,FALSE)),"No","Yes"))</f>
        <v>No</v>
      </c>
      <c r="K6330" s="1" t="str">
        <f>IF($J6330="Yes",VLOOKUP($C6330,'ProvResponder deviceId'!$A$1:$C$20000,3,FALSE),"-")</f>
        <v>-</v>
      </c>
      <c r="L6330" s="1" t="str">
        <f t="shared" si="196"/>
        <v/>
      </c>
      <c r="M6330" s="1" t="str">
        <f t="shared" si="197"/>
        <v/>
      </c>
      <c r="N6330" s="1" t="str">
        <f>IF(ISBLANK($C6330),"",IF(ISNA(VLOOKUP($L6330,'result messages'!$H$3:$L$11,2,FALSE)),VLOOKUP($M6330,'result messages'!$H$3:$L$11,2,FALSE),VLOOKUP($L6330,'result messages'!$H$3:$L$11,2,FALSE)))</f>
        <v/>
      </c>
      <c r="O6330" s="1" t="str">
        <f>IF(ISBLANK($C6330),"",IF(ISNA(VLOOKUP($L6330,'result messages'!$H$3:$L$11,3,FALSE)),VLOOKUP($M6330,'result messages'!$H$3:$L$11,3,FALSE),VLOOKUP($L6330,'result messages'!$H$3:$L$11,3,FALSE)))</f>
        <v/>
      </c>
      <c r="P6330" s="1" t="str">
        <f>IF(ISBLANK($C6330),"",IF(ISNA(VLOOKUP($L6330,'result messages'!$H$3:$L$11,4,FALSE)),VLOOKUP($M6330,'result messages'!$H$3:$L$11,4,FALSE),VLOOKUP($L6330,'result messages'!$H$3:$L$11,4,FALSE)))</f>
        <v/>
      </c>
      <c r="Q6330" s="1" t="str">
        <f>IF(ISBLANK($C6330),"",IF(ISNA(VLOOKUP($L6330,'result messages'!$H$3:$L$11,5,FALSE)),VLOOKUP($M6330,'result messages'!$H$3:$L$11,5,FALSE),VLOOKUP($L6330,'result messages'!$H$3:$L$11,5,FALSE)))</f>
        <v/>
      </c>
    </row>
    <row r="6331" spans="1:17">
      <c r="A6331" s="1">
        <v>6328</v>
      </c>
      <c r="B6331" s="1"/>
      <c r="C6331" s="1"/>
      <c r="D6331" s="1"/>
      <c r="E6331" s="6"/>
      <c r="F6331" s="1"/>
      <c r="G6331" s="1" t="str">
        <f>IF(ISNA(VLOOKUP($C6331,'DTEN TCAP Linkage deviceId'!$A$1:$A$20000,1,FALSE)),"No","Yes")</f>
        <v>No</v>
      </c>
      <c r="H6331" s="1" t="str">
        <f>IF(ISNA(VLOOKUP($C6331,'Provisioning Requester'!$F$3:$H$20000,2,FALSE)),"No","Yes")</f>
        <v>No</v>
      </c>
      <c r="I6331" s="1" t="str">
        <f>IF($H6331="Yes",VLOOKUP($C6331,'Provisioning Requester'!$F$3:$H$20000,3,FALSE),"-")</f>
        <v>-</v>
      </c>
      <c r="J6331" s="1" t="str">
        <f>IF(OR(D6331="SVCP", E6331="TRUE"), "No", IF(ISNA(VLOOKUP($C6331,'ProvResponder deviceId'!$A$1:$A$20000,1,FALSE)),"No","Yes"))</f>
        <v>No</v>
      </c>
      <c r="K6331" s="1" t="str">
        <f>IF($J6331="Yes",VLOOKUP($C6331,'ProvResponder deviceId'!$A$1:$C$20000,3,FALSE),"-")</f>
        <v>-</v>
      </c>
      <c r="L6331" s="1" t="str">
        <f t="shared" si="196"/>
        <v/>
      </c>
      <c r="M6331" s="1" t="str">
        <f t="shared" si="197"/>
        <v/>
      </c>
      <c r="N6331" s="1" t="str">
        <f>IF(ISBLANK($C6331),"",IF(ISNA(VLOOKUP($L6331,'result messages'!$H$3:$L$11,2,FALSE)),VLOOKUP($M6331,'result messages'!$H$3:$L$11,2,FALSE),VLOOKUP($L6331,'result messages'!$H$3:$L$11,2,FALSE)))</f>
        <v/>
      </c>
      <c r="O6331" s="1" t="str">
        <f>IF(ISBLANK($C6331),"",IF(ISNA(VLOOKUP($L6331,'result messages'!$H$3:$L$11,3,FALSE)),VLOOKUP($M6331,'result messages'!$H$3:$L$11,3,FALSE),VLOOKUP($L6331,'result messages'!$H$3:$L$11,3,FALSE)))</f>
        <v/>
      </c>
      <c r="P6331" s="1" t="str">
        <f>IF(ISBLANK($C6331),"",IF(ISNA(VLOOKUP($L6331,'result messages'!$H$3:$L$11,4,FALSE)),VLOOKUP($M6331,'result messages'!$H$3:$L$11,4,FALSE),VLOOKUP($L6331,'result messages'!$H$3:$L$11,4,FALSE)))</f>
        <v/>
      </c>
      <c r="Q6331" s="1" t="str">
        <f>IF(ISBLANK($C6331),"",IF(ISNA(VLOOKUP($L6331,'result messages'!$H$3:$L$11,5,FALSE)),VLOOKUP($M6331,'result messages'!$H$3:$L$11,5,FALSE),VLOOKUP($L6331,'result messages'!$H$3:$L$11,5,FALSE)))</f>
        <v/>
      </c>
    </row>
    <row r="6332" spans="1:17">
      <c r="A6332" s="1">
        <v>6329</v>
      </c>
      <c r="B6332" s="1"/>
      <c r="C6332" s="1"/>
      <c r="D6332" s="1"/>
      <c r="E6332" s="6"/>
      <c r="F6332" s="1"/>
      <c r="G6332" s="1" t="str">
        <f>IF(ISNA(VLOOKUP($C6332,'DTEN TCAP Linkage deviceId'!$A$1:$A$20000,1,FALSE)),"No","Yes")</f>
        <v>No</v>
      </c>
      <c r="H6332" s="1" t="str">
        <f>IF(ISNA(VLOOKUP($C6332,'Provisioning Requester'!$F$3:$H$20000,2,FALSE)),"No","Yes")</f>
        <v>No</v>
      </c>
      <c r="I6332" s="1" t="str">
        <f>IF($H6332="Yes",VLOOKUP($C6332,'Provisioning Requester'!$F$3:$H$20000,3,FALSE),"-")</f>
        <v>-</v>
      </c>
      <c r="J6332" s="1" t="str">
        <f>IF(OR(D6332="SVCP", E6332="TRUE"), "No", IF(ISNA(VLOOKUP($C6332,'ProvResponder deviceId'!$A$1:$A$20000,1,FALSE)),"No","Yes"))</f>
        <v>No</v>
      </c>
      <c r="K6332" s="1" t="str">
        <f>IF($J6332="Yes",VLOOKUP($C6332,'ProvResponder deviceId'!$A$1:$C$20000,3,FALSE),"-")</f>
        <v>-</v>
      </c>
      <c r="L6332" s="1" t="str">
        <f t="shared" si="196"/>
        <v/>
      </c>
      <c r="M6332" s="1" t="str">
        <f t="shared" si="197"/>
        <v/>
      </c>
      <c r="N6332" s="1" t="str">
        <f>IF(ISBLANK($C6332),"",IF(ISNA(VLOOKUP($L6332,'result messages'!$H$3:$L$11,2,FALSE)),VLOOKUP($M6332,'result messages'!$H$3:$L$11,2,FALSE),VLOOKUP($L6332,'result messages'!$H$3:$L$11,2,FALSE)))</f>
        <v/>
      </c>
      <c r="O6332" s="1" t="str">
        <f>IF(ISBLANK($C6332),"",IF(ISNA(VLOOKUP($L6332,'result messages'!$H$3:$L$11,3,FALSE)),VLOOKUP($M6332,'result messages'!$H$3:$L$11,3,FALSE),VLOOKUP($L6332,'result messages'!$H$3:$L$11,3,FALSE)))</f>
        <v/>
      </c>
      <c r="P6332" s="1" t="str">
        <f>IF(ISBLANK($C6332),"",IF(ISNA(VLOOKUP($L6332,'result messages'!$H$3:$L$11,4,FALSE)),VLOOKUP($M6332,'result messages'!$H$3:$L$11,4,FALSE),VLOOKUP($L6332,'result messages'!$H$3:$L$11,4,FALSE)))</f>
        <v/>
      </c>
      <c r="Q6332" s="1" t="str">
        <f>IF(ISBLANK($C6332),"",IF(ISNA(VLOOKUP($L6332,'result messages'!$H$3:$L$11,5,FALSE)),VLOOKUP($M6332,'result messages'!$H$3:$L$11,5,FALSE),VLOOKUP($L6332,'result messages'!$H$3:$L$11,5,FALSE)))</f>
        <v/>
      </c>
    </row>
    <row r="6333" spans="1:17">
      <c r="A6333" s="1">
        <v>6330</v>
      </c>
      <c r="B6333" s="1"/>
      <c r="C6333" s="1"/>
      <c r="D6333" s="1"/>
      <c r="E6333" s="6"/>
      <c r="F6333" s="1"/>
      <c r="G6333" s="1" t="str">
        <f>IF(ISNA(VLOOKUP($C6333,'DTEN TCAP Linkage deviceId'!$A$1:$A$20000,1,FALSE)),"No","Yes")</f>
        <v>No</v>
      </c>
      <c r="H6333" s="1" t="str">
        <f>IF(ISNA(VLOOKUP($C6333,'Provisioning Requester'!$F$3:$H$20000,2,FALSE)),"No","Yes")</f>
        <v>No</v>
      </c>
      <c r="I6333" s="1" t="str">
        <f>IF($H6333="Yes",VLOOKUP($C6333,'Provisioning Requester'!$F$3:$H$20000,3,FALSE),"-")</f>
        <v>-</v>
      </c>
      <c r="J6333" s="1" t="str">
        <f>IF(OR(D6333="SVCP", E6333="TRUE"), "No", IF(ISNA(VLOOKUP($C6333,'ProvResponder deviceId'!$A$1:$A$20000,1,FALSE)),"No","Yes"))</f>
        <v>No</v>
      </c>
      <c r="K6333" s="1" t="str">
        <f>IF($J6333="Yes",VLOOKUP($C6333,'ProvResponder deviceId'!$A$1:$C$20000,3,FALSE),"-")</f>
        <v>-</v>
      </c>
      <c r="L6333" s="1" t="str">
        <f t="shared" si="196"/>
        <v/>
      </c>
      <c r="M6333" s="1" t="str">
        <f t="shared" si="197"/>
        <v/>
      </c>
      <c r="N6333" s="1" t="str">
        <f>IF(ISBLANK($C6333),"",IF(ISNA(VLOOKUP($L6333,'result messages'!$H$3:$L$11,2,FALSE)),VLOOKUP($M6333,'result messages'!$H$3:$L$11,2,FALSE),VLOOKUP($L6333,'result messages'!$H$3:$L$11,2,FALSE)))</f>
        <v/>
      </c>
      <c r="O6333" s="1" t="str">
        <f>IF(ISBLANK($C6333),"",IF(ISNA(VLOOKUP($L6333,'result messages'!$H$3:$L$11,3,FALSE)),VLOOKUP($M6333,'result messages'!$H$3:$L$11,3,FALSE),VLOOKUP($L6333,'result messages'!$H$3:$L$11,3,FALSE)))</f>
        <v/>
      </c>
      <c r="P6333" s="1" t="str">
        <f>IF(ISBLANK($C6333),"",IF(ISNA(VLOOKUP($L6333,'result messages'!$H$3:$L$11,4,FALSE)),VLOOKUP($M6333,'result messages'!$H$3:$L$11,4,FALSE),VLOOKUP($L6333,'result messages'!$H$3:$L$11,4,FALSE)))</f>
        <v/>
      </c>
      <c r="Q6333" s="1" t="str">
        <f>IF(ISBLANK($C6333),"",IF(ISNA(VLOOKUP($L6333,'result messages'!$H$3:$L$11,5,FALSE)),VLOOKUP($M6333,'result messages'!$H$3:$L$11,5,FALSE),VLOOKUP($L6333,'result messages'!$H$3:$L$11,5,FALSE)))</f>
        <v/>
      </c>
    </row>
    <row r="6334" spans="1:17">
      <c r="A6334" s="1">
        <v>6331</v>
      </c>
      <c r="B6334" s="1"/>
      <c r="C6334" s="1"/>
      <c r="D6334" s="1"/>
      <c r="E6334" s="6"/>
      <c r="F6334" s="1"/>
      <c r="G6334" s="1" t="str">
        <f>IF(ISNA(VLOOKUP($C6334,'DTEN TCAP Linkage deviceId'!$A$1:$A$20000,1,FALSE)),"No","Yes")</f>
        <v>No</v>
      </c>
      <c r="H6334" s="1" t="str">
        <f>IF(ISNA(VLOOKUP($C6334,'Provisioning Requester'!$F$3:$H$20000,2,FALSE)),"No","Yes")</f>
        <v>No</v>
      </c>
      <c r="I6334" s="1" t="str">
        <f>IF($H6334="Yes",VLOOKUP($C6334,'Provisioning Requester'!$F$3:$H$20000,3,FALSE),"-")</f>
        <v>-</v>
      </c>
      <c r="J6334" s="1" t="str">
        <f>IF(OR(D6334="SVCP", E6334="TRUE"), "No", IF(ISNA(VLOOKUP($C6334,'ProvResponder deviceId'!$A$1:$A$20000,1,FALSE)),"No","Yes"))</f>
        <v>No</v>
      </c>
      <c r="K6334" s="1" t="str">
        <f>IF($J6334="Yes",VLOOKUP($C6334,'ProvResponder deviceId'!$A$1:$C$20000,3,FALSE),"-")</f>
        <v>-</v>
      </c>
      <c r="L6334" s="1" t="str">
        <f t="shared" si="196"/>
        <v/>
      </c>
      <c r="M6334" s="1" t="str">
        <f t="shared" si="197"/>
        <v/>
      </c>
      <c r="N6334" s="1" t="str">
        <f>IF(ISBLANK($C6334),"",IF(ISNA(VLOOKUP($L6334,'result messages'!$H$3:$L$11,2,FALSE)),VLOOKUP($M6334,'result messages'!$H$3:$L$11,2,FALSE),VLOOKUP($L6334,'result messages'!$H$3:$L$11,2,FALSE)))</f>
        <v/>
      </c>
      <c r="O6334" s="1" t="str">
        <f>IF(ISBLANK($C6334),"",IF(ISNA(VLOOKUP($L6334,'result messages'!$H$3:$L$11,3,FALSE)),VLOOKUP($M6334,'result messages'!$H$3:$L$11,3,FALSE),VLOOKUP($L6334,'result messages'!$H$3:$L$11,3,FALSE)))</f>
        <v/>
      </c>
      <c r="P6334" s="1" t="str">
        <f>IF(ISBLANK($C6334),"",IF(ISNA(VLOOKUP($L6334,'result messages'!$H$3:$L$11,4,FALSE)),VLOOKUP($M6334,'result messages'!$H$3:$L$11,4,FALSE),VLOOKUP($L6334,'result messages'!$H$3:$L$11,4,FALSE)))</f>
        <v/>
      </c>
      <c r="Q6334" s="1" t="str">
        <f>IF(ISBLANK($C6334),"",IF(ISNA(VLOOKUP($L6334,'result messages'!$H$3:$L$11,5,FALSE)),VLOOKUP($M6334,'result messages'!$H$3:$L$11,5,FALSE),VLOOKUP($L6334,'result messages'!$H$3:$L$11,5,FALSE)))</f>
        <v/>
      </c>
    </row>
    <row r="6335" spans="1:17">
      <c r="A6335" s="1">
        <v>6332</v>
      </c>
      <c r="B6335" s="1"/>
      <c r="C6335" s="1"/>
      <c r="D6335" s="1"/>
      <c r="E6335" s="6"/>
      <c r="F6335" s="1"/>
      <c r="G6335" s="1" t="str">
        <f>IF(ISNA(VLOOKUP($C6335,'DTEN TCAP Linkage deviceId'!$A$1:$A$20000,1,FALSE)),"No","Yes")</f>
        <v>No</v>
      </c>
      <c r="H6335" s="1" t="str">
        <f>IF(ISNA(VLOOKUP($C6335,'Provisioning Requester'!$F$3:$H$20000,2,FALSE)),"No","Yes")</f>
        <v>No</v>
      </c>
      <c r="I6335" s="1" t="str">
        <f>IF($H6335="Yes",VLOOKUP($C6335,'Provisioning Requester'!$F$3:$H$20000,3,FALSE),"-")</f>
        <v>-</v>
      </c>
      <c r="J6335" s="1" t="str">
        <f>IF(OR(D6335="SVCP", E6335="TRUE"), "No", IF(ISNA(VLOOKUP($C6335,'ProvResponder deviceId'!$A$1:$A$20000,1,FALSE)),"No","Yes"))</f>
        <v>No</v>
      </c>
      <c r="K6335" s="1" t="str">
        <f>IF($J6335="Yes",VLOOKUP($C6335,'ProvResponder deviceId'!$A$1:$C$20000,3,FALSE),"-")</f>
        <v>-</v>
      </c>
      <c r="L6335" s="1" t="str">
        <f t="shared" si="196"/>
        <v/>
      </c>
      <c r="M6335" s="1" t="str">
        <f t="shared" si="197"/>
        <v/>
      </c>
      <c r="N6335" s="1" t="str">
        <f>IF(ISBLANK($C6335),"",IF(ISNA(VLOOKUP($L6335,'result messages'!$H$3:$L$11,2,FALSE)),VLOOKUP($M6335,'result messages'!$H$3:$L$11,2,FALSE),VLOOKUP($L6335,'result messages'!$H$3:$L$11,2,FALSE)))</f>
        <v/>
      </c>
      <c r="O6335" s="1" t="str">
        <f>IF(ISBLANK($C6335),"",IF(ISNA(VLOOKUP($L6335,'result messages'!$H$3:$L$11,3,FALSE)),VLOOKUP($M6335,'result messages'!$H$3:$L$11,3,FALSE),VLOOKUP($L6335,'result messages'!$H$3:$L$11,3,FALSE)))</f>
        <v/>
      </c>
      <c r="P6335" s="1" t="str">
        <f>IF(ISBLANK($C6335),"",IF(ISNA(VLOOKUP($L6335,'result messages'!$H$3:$L$11,4,FALSE)),VLOOKUP($M6335,'result messages'!$H$3:$L$11,4,FALSE),VLOOKUP($L6335,'result messages'!$H$3:$L$11,4,FALSE)))</f>
        <v/>
      </c>
      <c r="Q6335" s="1" t="str">
        <f>IF(ISBLANK($C6335),"",IF(ISNA(VLOOKUP($L6335,'result messages'!$H$3:$L$11,5,FALSE)),VLOOKUP($M6335,'result messages'!$H$3:$L$11,5,FALSE),VLOOKUP($L6335,'result messages'!$H$3:$L$11,5,FALSE)))</f>
        <v/>
      </c>
    </row>
    <row r="6336" spans="1:17">
      <c r="A6336" s="1">
        <v>6333</v>
      </c>
      <c r="B6336" s="1"/>
      <c r="C6336" s="1"/>
      <c r="D6336" s="1"/>
      <c r="E6336" s="6"/>
      <c r="F6336" s="1"/>
      <c r="G6336" s="1" t="str">
        <f>IF(ISNA(VLOOKUP($C6336,'DTEN TCAP Linkage deviceId'!$A$1:$A$20000,1,FALSE)),"No","Yes")</f>
        <v>No</v>
      </c>
      <c r="H6336" s="1" t="str">
        <f>IF(ISNA(VLOOKUP($C6336,'Provisioning Requester'!$F$3:$H$20000,2,FALSE)),"No","Yes")</f>
        <v>No</v>
      </c>
      <c r="I6336" s="1" t="str">
        <f>IF($H6336="Yes",VLOOKUP($C6336,'Provisioning Requester'!$F$3:$H$20000,3,FALSE),"-")</f>
        <v>-</v>
      </c>
      <c r="J6336" s="1" t="str">
        <f>IF(OR(D6336="SVCP", E6336="TRUE"), "No", IF(ISNA(VLOOKUP($C6336,'ProvResponder deviceId'!$A$1:$A$20000,1,FALSE)),"No","Yes"))</f>
        <v>No</v>
      </c>
      <c r="K6336" s="1" t="str">
        <f>IF($J6336="Yes",VLOOKUP($C6336,'ProvResponder deviceId'!$A$1:$C$20000,3,FALSE),"-")</f>
        <v>-</v>
      </c>
      <c r="L6336" s="1" t="str">
        <f t="shared" si="196"/>
        <v/>
      </c>
      <c r="M6336" s="1" t="str">
        <f t="shared" si="197"/>
        <v/>
      </c>
      <c r="N6336" s="1" t="str">
        <f>IF(ISBLANK($C6336),"",IF(ISNA(VLOOKUP($L6336,'result messages'!$H$3:$L$11,2,FALSE)),VLOOKUP($M6336,'result messages'!$H$3:$L$11,2,FALSE),VLOOKUP($L6336,'result messages'!$H$3:$L$11,2,FALSE)))</f>
        <v/>
      </c>
      <c r="O6336" s="1" t="str">
        <f>IF(ISBLANK($C6336),"",IF(ISNA(VLOOKUP($L6336,'result messages'!$H$3:$L$11,3,FALSE)),VLOOKUP($M6336,'result messages'!$H$3:$L$11,3,FALSE),VLOOKUP($L6336,'result messages'!$H$3:$L$11,3,FALSE)))</f>
        <v/>
      </c>
      <c r="P6336" s="1" t="str">
        <f>IF(ISBLANK($C6336),"",IF(ISNA(VLOOKUP($L6336,'result messages'!$H$3:$L$11,4,FALSE)),VLOOKUP($M6336,'result messages'!$H$3:$L$11,4,FALSE),VLOOKUP($L6336,'result messages'!$H$3:$L$11,4,FALSE)))</f>
        <v/>
      </c>
      <c r="Q6336" s="1" t="str">
        <f>IF(ISBLANK($C6336),"",IF(ISNA(VLOOKUP($L6336,'result messages'!$H$3:$L$11,5,FALSE)),VLOOKUP($M6336,'result messages'!$H$3:$L$11,5,FALSE),VLOOKUP($L6336,'result messages'!$H$3:$L$11,5,FALSE)))</f>
        <v/>
      </c>
    </row>
    <row r="6337" spans="1:17">
      <c r="A6337" s="1">
        <v>6334</v>
      </c>
      <c r="B6337" s="1"/>
      <c r="C6337" s="1"/>
      <c r="D6337" s="1"/>
      <c r="E6337" s="6"/>
      <c r="F6337" s="1"/>
      <c r="G6337" s="1" t="str">
        <f>IF(ISNA(VLOOKUP($C6337,'DTEN TCAP Linkage deviceId'!$A$1:$A$20000,1,FALSE)),"No","Yes")</f>
        <v>No</v>
      </c>
      <c r="H6337" s="1" t="str">
        <f>IF(ISNA(VLOOKUP($C6337,'Provisioning Requester'!$F$3:$H$20000,2,FALSE)),"No","Yes")</f>
        <v>No</v>
      </c>
      <c r="I6337" s="1" t="str">
        <f>IF($H6337="Yes",VLOOKUP($C6337,'Provisioning Requester'!$F$3:$H$20000,3,FALSE),"-")</f>
        <v>-</v>
      </c>
      <c r="J6337" s="1" t="str">
        <f>IF(OR(D6337="SVCP", E6337="TRUE"), "No", IF(ISNA(VLOOKUP($C6337,'ProvResponder deviceId'!$A$1:$A$20000,1,FALSE)),"No","Yes"))</f>
        <v>No</v>
      </c>
      <c r="K6337" s="1" t="str">
        <f>IF($J6337="Yes",VLOOKUP($C6337,'ProvResponder deviceId'!$A$1:$C$20000,3,FALSE),"-")</f>
        <v>-</v>
      </c>
      <c r="L6337" s="1" t="str">
        <f t="shared" si="196"/>
        <v/>
      </c>
      <c r="M6337" s="1" t="str">
        <f t="shared" si="197"/>
        <v/>
      </c>
      <c r="N6337" s="1" t="str">
        <f>IF(ISBLANK($C6337),"",IF(ISNA(VLOOKUP($L6337,'result messages'!$H$3:$L$11,2,FALSE)),VLOOKUP($M6337,'result messages'!$H$3:$L$11,2,FALSE),VLOOKUP($L6337,'result messages'!$H$3:$L$11,2,FALSE)))</f>
        <v/>
      </c>
      <c r="O6337" s="1" t="str">
        <f>IF(ISBLANK($C6337),"",IF(ISNA(VLOOKUP($L6337,'result messages'!$H$3:$L$11,3,FALSE)),VLOOKUP($M6337,'result messages'!$H$3:$L$11,3,FALSE),VLOOKUP($L6337,'result messages'!$H$3:$L$11,3,FALSE)))</f>
        <v/>
      </c>
      <c r="P6337" s="1" t="str">
        <f>IF(ISBLANK($C6337),"",IF(ISNA(VLOOKUP($L6337,'result messages'!$H$3:$L$11,4,FALSE)),VLOOKUP($M6337,'result messages'!$H$3:$L$11,4,FALSE),VLOOKUP($L6337,'result messages'!$H$3:$L$11,4,FALSE)))</f>
        <v/>
      </c>
      <c r="Q6337" s="1" t="str">
        <f>IF(ISBLANK($C6337),"",IF(ISNA(VLOOKUP($L6337,'result messages'!$H$3:$L$11,5,FALSE)),VLOOKUP($M6337,'result messages'!$H$3:$L$11,5,FALSE),VLOOKUP($L6337,'result messages'!$H$3:$L$11,5,FALSE)))</f>
        <v/>
      </c>
    </row>
    <row r="6338" spans="1:17">
      <c r="A6338" s="1">
        <v>6335</v>
      </c>
      <c r="B6338" s="1"/>
      <c r="C6338" s="1"/>
      <c r="D6338" s="1"/>
      <c r="E6338" s="6"/>
      <c r="F6338" s="1"/>
      <c r="G6338" s="1" t="str">
        <f>IF(ISNA(VLOOKUP($C6338,'DTEN TCAP Linkage deviceId'!$A$1:$A$20000,1,FALSE)),"No","Yes")</f>
        <v>No</v>
      </c>
      <c r="H6338" s="1" t="str">
        <f>IF(ISNA(VLOOKUP($C6338,'Provisioning Requester'!$F$3:$H$20000,2,FALSE)),"No","Yes")</f>
        <v>No</v>
      </c>
      <c r="I6338" s="1" t="str">
        <f>IF($H6338="Yes",VLOOKUP($C6338,'Provisioning Requester'!$F$3:$H$20000,3,FALSE),"-")</f>
        <v>-</v>
      </c>
      <c r="J6338" s="1" t="str">
        <f>IF(OR(D6338="SVCP", E6338="TRUE"), "No", IF(ISNA(VLOOKUP($C6338,'ProvResponder deviceId'!$A$1:$A$20000,1,FALSE)),"No","Yes"))</f>
        <v>No</v>
      </c>
      <c r="K6338" s="1" t="str">
        <f>IF($J6338="Yes",VLOOKUP($C6338,'ProvResponder deviceId'!$A$1:$C$20000,3,FALSE),"-")</f>
        <v>-</v>
      </c>
      <c r="L6338" s="1" t="str">
        <f t="shared" si="196"/>
        <v/>
      </c>
      <c r="M6338" s="1" t="str">
        <f t="shared" si="197"/>
        <v/>
      </c>
      <c r="N6338" s="1" t="str">
        <f>IF(ISBLANK($C6338),"",IF(ISNA(VLOOKUP($L6338,'result messages'!$H$3:$L$11,2,FALSE)),VLOOKUP($M6338,'result messages'!$H$3:$L$11,2,FALSE),VLOOKUP($L6338,'result messages'!$H$3:$L$11,2,FALSE)))</f>
        <v/>
      </c>
      <c r="O6338" s="1" t="str">
        <f>IF(ISBLANK($C6338),"",IF(ISNA(VLOOKUP($L6338,'result messages'!$H$3:$L$11,3,FALSE)),VLOOKUP($M6338,'result messages'!$H$3:$L$11,3,FALSE),VLOOKUP($L6338,'result messages'!$H$3:$L$11,3,FALSE)))</f>
        <v/>
      </c>
      <c r="P6338" s="1" t="str">
        <f>IF(ISBLANK($C6338),"",IF(ISNA(VLOOKUP($L6338,'result messages'!$H$3:$L$11,4,FALSE)),VLOOKUP($M6338,'result messages'!$H$3:$L$11,4,FALSE),VLOOKUP($L6338,'result messages'!$H$3:$L$11,4,FALSE)))</f>
        <v/>
      </c>
      <c r="Q6338" s="1" t="str">
        <f>IF(ISBLANK($C6338),"",IF(ISNA(VLOOKUP($L6338,'result messages'!$H$3:$L$11,5,FALSE)),VLOOKUP($M6338,'result messages'!$H$3:$L$11,5,FALSE),VLOOKUP($L6338,'result messages'!$H$3:$L$11,5,FALSE)))</f>
        <v/>
      </c>
    </row>
    <row r="6339" spans="1:17">
      <c r="A6339" s="1">
        <v>6336</v>
      </c>
      <c r="B6339" s="1"/>
      <c r="C6339" s="1"/>
      <c r="D6339" s="1"/>
      <c r="E6339" s="6"/>
      <c r="F6339" s="1"/>
      <c r="G6339" s="1" t="str">
        <f>IF(ISNA(VLOOKUP($C6339,'DTEN TCAP Linkage deviceId'!$A$1:$A$20000,1,FALSE)),"No","Yes")</f>
        <v>No</v>
      </c>
      <c r="H6339" s="1" t="str">
        <f>IF(ISNA(VLOOKUP($C6339,'Provisioning Requester'!$F$3:$H$20000,2,FALSE)),"No","Yes")</f>
        <v>No</v>
      </c>
      <c r="I6339" s="1" t="str">
        <f>IF($H6339="Yes",VLOOKUP($C6339,'Provisioning Requester'!$F$3:$H$20000,3,FALSE),"-")</f>
        <v>-</v>
      </c>
      <c r="J6339" s="1" t="str">
        <f>IF(OR(D6339="SVCP", E6339="TRUE"), "No", IF(ISNA(VLOOKUP($C6339,'ProvResponder deviceId'!$A$1:$A$20000,1,FALSE)),"No","Yes"))</f>
        <v>No</v>
      </c>
      <c r="K6339" s="1" t="str">
        <f>IF($J6339="Yes",VLOOKUP($C6339,'ProvResponder deviceId'!$A$1:$C$20000,3,FALSE),"-")</f>
        <v>-</v>
      </c>
      <c r="L6339" s="1" t="str">
        <f t="shared" si="196"/>
        <v/>
      </c>
      <c r="M6339" s="1" t="str">
        <f t="shared" si="197"/>
        <v/>
      </c>
      <c r="N6339" s="1" t="str">
        <f>IF(ISBLANK($C6339),"",IF(ISNA(VLOOKUP($L6339,'result messages'!$H$3:$L$11,2,FALSE)),VLOOKUP($M6339,'result messages'!$H$3:$L$11,2,FALSE),VLOOKUP($L6339,'result messages'!$H$3:$L$11,2,FALSE)))</f>
        <v/>
      </c>
      <c r="O6339" s="1" t="str">
        <f>IF(ISBLANK($C6339),"",IF(ISNA(VLOOKUP($L6339,'result messages'!$H$3:$L$11,3,FALSE)),VLOOKUP($M6339,'result messages'!$H$3:$L$11,3,FALSE),VLOOKUP($L6339,'result messages'!$H$3:$L$11,3,FALSE)))</f>
        <v/>
      </c>
      <c r="P6339" s="1" t="str">
        <f>IF(ISBLANK($C6339),"",IF(ISNA(VLOOKUP($L6339,'result messages'!$H$3:$L$11,4,FALSE)),VLOOKUP($M6339,'result messages'!$H$3:$L$11,4,FALSE),VLOOKUP($L6339,'result messages'!$H$3:$L$11,4,FALSE)))</f>
        <v/>
      </c>
      <c r="Q6339" s="1" t="str">
        <f>IF(ISBLANK($C6339),"",IF(ISNA(VLOOKUP($L6339,'result messages'!$H$3:$L$11,5,FALSE)),VLOOKUP($M6339,'result messages'!$H$3:$L$11,5,FALSE),VLOOKUP($L6339,'result messages'!$H$3:$L$11,5,FALSE)))</f>
        <v/>
      </c>
    </row>
    <row r="6340" spans="1:17">
      <c r="A6340" s="1">
        <v>6337</v>
      </c>
      <c r="B6340" s="1"/>
      <c r="C6340" s="1"/>
      <c r="D6340" s="1"/>
      <c r="E6340" s="6"/>
      <c r="F6340" s="1"/>
      <c r="G6340" s="1" t="str">
        <f>IF(ISNA(VLOOKUP($C6340,'DTEN TCAP Linkage deviceId'!$A$1:$A$20000,1,FALSE)),"No","Yes")</f>
        <v>No</v>
      </c>
      <c r="H6340" s="1" t="str">
        <f>IF(ISNA(VLOOKUP($C6340,'Provisioning Requester'!$F$3:$H$20000,2,FALSE)),"No","Yes")</f>
        <v>No</v>
      </c>
      <c r="I6340" s="1" t="str">
        <f>IF($H6340="Yes",VLOOKUP($C6340,'Provisioning Requester'!$F$3:$H$20000,3,FALSE),"-")</f>
        <v>-</v>
      </c>
      <c r="J6340" s="1" t="str">
        <f>IF(OR(D6340="SVCP", E6340="TRUE"), "No", IF(ISNA(VLOOKUP($C6340,'ProvResponder deviceId'!$A$1:$A$20000,1,FALSE)),"No","Yes"))</f>
        <v>No</v>
      </c>
      <c r="K6340" s="1" t="str">
        <f>IF($J6340="Yes",VLOOKUP($C6340,'ProvResponder deviceId'!$A$1:$C$20000,3,FALSE),"-")</f>
        <v>-</v>
      </c>
      <c r="L6340" s="1" t="str">
        <f t="shared" si="196"/>
        <v/>
      </c>
      <c r="M6340" s="1" t="str">
        <f t="shared" si="197"/>
        <v/>
      </c>
      <c r="N6340" s="1" t="str">
        <f>IF(ISBLANK($C6340),"",IF(ISNA(VLOOKUP($L6340,'result messages'!$H$3:$L$11,2,FALSE)),VLOOKUP($M6340,'result messages'!$H$3:$L$11,2,FALSE),VLOOKUP($L6340,'result messages'!$H$3:$L$11,2,FALSE)))</f>
        <v/>
      </c>
      <c r="O6340" s="1" t="str">
        <f>IF(ISBLANK($C6340),"",IF(ISNA(VLOOKUP($L6340,'result messages'!$H$3:$L$11,3,FALSE)),VLOOKUP($M6340,'result messages'!$H$3:$L$11,3,FALSE),VLOOKUP($L6340,'result messages'!$H$3:$L$11,3,FALSE)))</f>
        <v/>
      </c>
      <c r="P6340" s="1" t="str">
        <f>IF(ISBLANK($C6340),"",IF(ISNA(VLOOKUP($L6340,'result messages'!$H$3:$L$11,4,FALSE)),VLOOKUP($M6340,'result messages'!$H$3:$L$11,4,FALSE),VLOOKUP($L6340,'result messages'!$H$3:$L$11,4,FALSE)))</f>
        <v/>
      </c>
      <c r="Q6340" s="1" t="str">
        <f>IF(ISBLANK($C6340),"",IF(ISNA(VLOOKUP($L6340,'result messages'!$H$3:$L$11,5,FALSE)),VLOOKUP($M6340,'result messages'!$H$3:$L$11,5,FALSE),VLOOKUP($L6340,'result messages'!$H$3:$L$11,5,FALSE)))</f>
        <v/>
      </c>
    </row>
    <row r="6341" spans="1:17">
      <c r="A6341" s="1">
        <v>6338</v>
      </c>
      <c r="B6341" s="1"/>
      <c r="C6341" s="1"/>
      <c r="D6341" s="1"/>
      <c r="E6341" s="6"/>
      <c r="F6341" s="1"/>
      <c r="G6341" s="1" t="str">
        <f>IF(ISNA(VLOOKUP($C6341,'DTEN TCAP Linkage deviceId'!$A$1:$A$20000,1,FALSE)),"No","Yes")</f>
        <v>No</v>
      </c>
      <c r="H6341" s="1" t="str">
        <f>IF(ISNA(VLOOKUP($C6341,'Provisioning Requester'!$F$3:$H$20000,2,FALSE)),"No","Yes")</f>
        <v>No</v>
      </c>
      <c r="I6341" s="1" t="str">
        <f>IF($H6341="Yes",VLOOKUP($C6341,'Provisioning Requester'!$F$3:$H$20000,3,FALSE),"-")</f>
        <v>-</v>
      </c>
      <c r="J6341" s="1" t="str">
        <f>IF(OR(D6341="SVCP", E6341="TRUE"), "No", IF(ISNA(VLOOKUP($C6341,'ProvResponder deviceId'!$A$1:$A$20000,1,FALSE)),"No","Yes"))</f>
        <v>No</v>
      </c>
      <c r="K6341" s="1" t="str">
        <f>IF($J6341="Yes",VLOOKUP($C6341,'ProvResponder deviceId'!$A$1:$C$20000,3,FALSE),"-")</f>
        <v>-</v>
      </c>
      <c r="L6341" s="1" t="str">
        <f t="shared" ref="L6341:L6404" si="198">IF(ISBLANK($C6341),"",$D6341&amp;$E6341&amp;$G6341&amp;$H6341&amp;$I6341&amp;$J6341&amp;$K6341)</f>
        <v/>
      </c>
      <c r="M6341" s="1" t="str">
        <f t="shared" ref="M6341:M6404" si="199">IF(ISBLANK($C6341),"",$D6341&amp;$E6341&amp;$G6341&amp;$H6341&amp;$I6341&amp;$J6341&amp;"other")</f>
        <v/>
      </c>
      <c r="N6341" s="1" t="str">
        <f>IF(ISBLANK($C6341),"",IF(ISNA(VLOOKUP($L6341,'result messages'!$H$3:$L$11,2,FALSE)),VLOOKUP($M6341,'result messages'!$H$3:$L$11,2,FALSE),VLOOKUP($L6341,'result messages'!$H$3:$L$11,2,FALSE)))</f>
        <v/>
      </c>
      <c r="O6341" s="1" t="str">
        <f>IF(ISBLANK($C6341),"",IF(ISNA(VLOOKUP($L6341,'result messages'!$H$3:$L$11,3,FALSE)),VLOOKUP($M6341,'result messages'!$H$3:$L$11,3,FALSE),VLOOKUP($L6341,'result messages'!$H$3:$L$11,3,FALSE)))</f>
        <v/>
      </c>
      <c r="P6341" s="1" t="str">
        <f>IF(ISBLANK($C6341),"",IF(ISNA(VLOOKUP($L6341,'result messages'!$H$3:$L$11,4,FALSE)),VLOOKUP($M6341,'result messages'!$H$3:$L$11,4,FALSE),VLOOKUP($L6341,'result messages'!$H$3:$L$11,4,FALSE)))</f>
        <v/>
      </c>
      <c r="Q6341" s="1" t="str">
        <f>IF(ISBLANK($C6341),"",IF(ISNA(VLOOKUP($L6341,'result messages'!$H$3:$L$11,5,FALSE)),VLOOKUP($M6341,'result messages'!$H$3:$L$11,5,FALSE),VLOOKUP($L6341,'result messages'!$H$3:$L$11,5,FALSE)))</f>
        <v/>
      </c>
    </row>
    <row r="6342" spans="1:17">
      <c r="A6342" s="1">
        <v>6339</v>
      </c>
      <c r="B6342" s="1"/>
      <c r="C6342" s="1"/>
      <c r="D6342" s="1"/>
      <c r="E6342" s="6"/>
      <c r="F6342" s="1"/>
      <c r="G6342" s="1" t="str">
        <f>IF(ISNA(VLOOKUP($C6342,'DTEN TCAP Linkage deviceId'!$A$1:$A$20000,1,FALSE)),"No","Yes")</f>
        <v>No</v>
      </c>
      <c r="H6342" s="1" t="str">
        <f>IF(ISNA(VLOOKUP($C6342,'Provisioning Requester'!$F$3:$H$20000,2,FALSE)),"No","Yes")</f>
        <v>No</v>
      </c>
      <c r="I6342" s="1" t="str">
        <f>IF($H6342="Yes",VLOOKUP($C6342,'Provisioning Requester'!$F$3:$H$20000,3,FALSE),"-")</f>
        <v>-</v>
      </c>
      <c r="J6342" s="1" t="str">
        <f>IF(OR(D6342="SVCP", E6342="TRUE"), "No", IF(ISNA(VLOOKUP($C6342,'ProvResponder deviceId'!$A$1:$A$20000,1,FALSE)),"No","Yes"))</f>
        <v>No</v>
      </c>
      <c r="K6342" s="1" t="str">
        <f>IF($J6342="Yes",VLOOKUP($C6342,'ProvResponder deviceId'!$A$1:$C$20000,3,FALSE),"-")</f>
        <v>-</v>
      </c>
      <c r="L6342" s="1" t="str">
        <f t="shared" si="198"/>
        <v/>
      </c>
      <c r="M6342" s="1" t="str">
        <f t="shared" si="199"/>
        <v/>
      </c>
      <c r="N6342" s="1" t="str">
        <f>IF(ISBLANK($C6342),"",IF(ISNA(VLOOKUP($L6342,'result messages'!$H$3:$L$11,2,FALSE)),VLOOKUP($M6342,'result messages'!$H$3:$L$11,2,FALSE),VLOOKUP($L6342,'result messages'!$H$3:$L$11,2,FALSE)))</f>
        <v/>
      </c>
      <c r="O6342" s="1" t="str">
        <f>IF(ISBLANK($C6342),"",IF(ISNA(VLOOKUP($L6342,'result messages'!$H$3:$L$11,3,FALSE)),VLOOKUP($M6342,'result messages'!$H$3:$L$11,3,FALSE),VLOOKUP($L6342,'result messages'!$H$3:$L$11,3,FALSE)))</f>
        <v/>
      </c>
      <c r="P6342" s="1" t="str">
        <f>IF(ISBLANK($C6342),"",IF(ISNA(VLOOKUP($L6342,'result messages'!$H$3:$L$11,4,FALSE)),VLOOKUP($M6342,'result messages'!$H$3:$L$11,4,FALSE),VLOOKUP($L6342,'result messages'!$H$3:$L$11,4,FALSE)))</f>
        <v/>
      </c>
      <c r="Q6342" s="1" t="str">
        <f>IF(ISBLANK($C6342),"",IF(ISNA(VLOOKUP($L6342,'result messages'!$H$3:$L$11,5,FALSE)),VLOOKUP($M6342,'result messages'!$H$3:$L$11,5,FALSE),VLOOKUP($L6342,'result messages'!$H$3:$L$11,5,FALSE)))</f>
        <v/>
      </c>
    </row>
    <row r="6343" spans="1:17">
      <c r="A6343" s="1">
        <v>6340</v>
      </c>
      <c r="B6343" s="1"/>
      <c r="C6343" s="1"/>
      <c r="D6343" s="1"/>
      <c r="E6343" s="6"/>
      <c r="F6343" s="1"/>
      <c r="G6343" s="1" t="str">
        <f>IF(ISNA(VLOOKUP($C6343,'DTEN TCAP Linkage deviceId'!$A$1:$A$20000,1,FALSE)),"No","Yes")</f>
        <v>No</v>
      </c>
      <c r="H6343" s="1" t="str">
        <f>IF(ISNA(VLOOKUP($C6343,'Provisioning Requester'!$F$3:$H$20000,2,FALSE)),"No","Yes")</f>
        <v>No</v>
      </c>
      <c r="I6343" s="1" t="str">
        <f>IF($H6343="Yes",VLOOKUP($C6343,'Provisioning Requester'!$F$3:$H$20000,3,FALSE),"-")</f>
        <v>-</v>
      </c>
      <c r="J6343" s="1" t="str">
        <f>IF(OR(D6343="SVCP", E6343="TRUE"), "No", IF(ISNA(VLOOKUP($C6343,'ProvResponder deviceId'!$A$1:$A$20000,1,FALSE)),"No","Yes"))</f>
        <v>No</v>
      </c>
      <c r="K6343" s="1" t="str">
        <f>IF($J6343="Yes",VLOOKUP($C6343,'ProvResponder deviceId'!$A$1:$C$20000,3,FALSE),"-")</f>
        <v>-</v>
      </c>
      <c r="L6343" s="1" t="str">
        <f t="shared" si="198"/>
        <v/>
      </c>
      <c r="M6343" s="1" t="str">
        <f t="shared" si="199"/>
        <v/>
      </c>
      <c r="N6343" s="1" t="str">
        <f>IF(ISBLANK($C6343),"",IF(ISNA(VLOOKUP($L6343,'result messages'!$H$3:$L$11,2,FALSE)),VLOOKUP($M6343,'result messages'!$H$3:$L$11,2,FALSE),VLOOKUP($L6343,'result messages'!$H$3:$L$11,2,FALSE)))</f>
        <v/>
      </c>
      <c r="O6343" s="1" t="str">
        <f>IF(ISBLANK($C6343),"",IF(ISNA(VLOOKUP($L6343,'result messages'!$H$3:$L$11,3,FALSE)),VLOOKUP($M6343,'result messages'!$H$3:$L$11,3,FALSE),VLOOKUP($L6343,'result messages'!$H$3:$L$11,3,FALSE)))</f>
        <v/>
      </c>
      <c r="P6343" s="1" t="str">
        <f>IF(ISBLANK($C6343),"",IF(ISNA(VLOOKUP($L6343,'result messages'!$H$3:$L$11,4,FALSE)),VLOOKUP($M6343,'result messages'!$H$3:$L$11,4,FALSE),VLOOKUP($L6343,'result messages'!$H$3:$L$11,4,FALSE)))</f>
        <v/>
      </c>
      <c r="Q6343" s="1" t="str">
        <f>IF(ISBLANK($C6343),"",IF(ISNA(VLOOKUP($L6343,'result messages'!$H$3:$L$11,5,FALSE)),VLOOKUP($M6343,'result messages'!$H$3:$L$11,5,FALSE),VLOOKUP($L6343,'result messages'!$H$3:$L$11,5,FALSE)))</f>
        <v/>
      </c>
    </row>
    <row r="6344" spans="1:17">
      <c r="A6344" s="1">
        <v>6341</v>
      </c>
      <c r="B6344" s="1"/>
      <c r="C6344" s="1"/>
      <c r="D6344" s="1"/>
      <c r="E6344" s="6"/>
      <c r="F6344" s="1"/>
      <c r="G6344" s="1" t="str">
        <f>IF(ISNA(VLOOKUP($C6344,'DTEN TCAP Linkage deviceId'!$A$1:$A$20000,1,FALSE)),"No","Yes")</f>
        <v>No</v>
      </c>
      <c r="H6344" s="1" t="str">
        <f>IF(ISNA(VLOOKUP($C6344,'Provisioning Requester'!$F$3:$H$20000,2,FALSE)),"No","Yes")</f>
        <v>No</v>
      </c>
      <c r="I6344" s="1" t="str">
        <f>IF($H6344="Yes",VLOOKUP($C6344,'Provisioning Requester'!$F$3:$H$20000,3,FALSE),"-")</f>
        <v>-</v>
      </c>
      <c r="J6344" s="1" t="str">
        <f>IF(OR(D6344="SVCP", E6344="TRUE"), "No", IF(ISNA(VLOOKUP($C6344,'ProvResponder deviceId'!$A$1:$A$20000,1,FALSE)),"No","Yes"))</f>
        <v>No</v>
      </c>
      <c r="K6344" s="1" t="str">
        <f>IF($J6344="Yes",VLOOKUP($C6344,'ProvResponder deviceId'!$A$1:$C$20000,3,FALSE),"-")</f>
        <v>-</v>
      </c>
      <c r="L6344" s="1" t="str">
        <f t="shared" si="198"/>
        <v/>
      </c>
      <c r="M6344" s="1" t="str">
        <f t="shared" si="199"/>
        <v/>
      </c>
      <c r="N6344" s="1" t="str">
        <f>IF(ISBLANK($C6344),"",IF(ISNA(VLOOKUP($L6344,'result messages'!$H$3:$L$11,2,FALSE)),VLOOKUP($M6344,'result messages'!$H$3:$L$11,2,FALSE),VLOOKUP($L6344,'result messages'!$H$3:$L$11,2,FALSE)))</f>
        <v/>
      </c>
      <c r="O6344" s="1" t="str">
        <f>IF(ISBLANK($C6344),"",IF(ISNA(VLOOKUP($L6344,'result messages'!$H$3:$L$11,3,FALSE)),VLOOKUP($M6344,'result messages'!$H$3:$L$11,3,FALSE),VLOOKUP($L6344,'result messages'!$H$3:$L$11,3,FALSE)))</f>
        <v/>
      </c>
      <c r="P6344" s="1" t="str">
        <f>IF(ISBLANK($C6344),"",IF(ISNA(VLOOKUP($L6344,'result messages'!$H$3:$L$11,4,FALSE)),VLOOKUP($M6344,'result messages'!$H$3:$L$11,4,FALSE),VLOOKUP($L6344,'result messages'!$H$3:$L$11,4,FALSE)))</f>
        <v/>
      </c>
      <c r="Q6344" s="1" t="str">
        <f>IF(ISBLANK($C6344),"",IF(ISNA(VLOOKUP($L6344,'result messages'!$H$3:$L$11,5,FALSE)),VLOOKUP($M6344,'result messages'!$H$3:$L$11,5,FALSE),VLOOKUP($L6344,'result messages'!$H$3:$L$11,5,FALSE)))</f>
        <v/>
      </c>
    </row>
    <row r="6345" spans="1:17">
      <c r="A6345" s="1">
        <v>6342</v>
      </c>
      <c r="B6345" s="1"/>
      <c r="C6345" s="1"/>
      <c r="D6345" s="1"/>
      <c r="E6345" s="6"/>
      <c r="F6345" s="1"/>
      <c r="G6345" s="1" t="str">
        <f>IF(ISNA(VLOOKUP($C6345,'DTEN TCAP Linkage deviceId'!$A$1:$A$20000,1,FALSE)),"No","Yes")</f>
        <v>No</v>
      </c>
      <c r="H6345" s="1" t="str">
        <f>IF(ISNA(VLOOKUP($C6345,'Provisioning Requester'!$F$3:$H$20000,2,FALSE)),"No","Yes")</f>
        <v>No</v>
      </c>
      <c r="I6345" s="1" t="str">
        <f>IF($H6345="Yes",VLOOKUP($C6345,'Provisioning Requester'!$F$3:$H$20000,3,FALSE),"-")</f>
        <v>-</v>
      </c>
      <c r="J6345" s="1" t="str">
        <f>IF(OR(D6345="SVCP", E6345="TRUE"), "No", IF(ISNA(VLOOKUP($C6345,'ProvResponder deviceId'!$A$1:$A$20000,1,FALSE)),"No","Yes"))</f>
        <v>No</v>
      </c>
      <c r="K6345" s="1" t="str">
        <f>IF($J6345="Yes",VLOOKUP($C6345,'ProvResponder deviceId'!$A$1:$C$20000,3,FALSE),"-")</f>
        <v>-</v>
      </c>
      <c r="L6345" s="1" t="str">
        <f t="shared" si="198"/>
        <v/>
      </c>
      <c r="M6345" s="1" t="str">
        <f t="shared" si="199"/>
        <v/>
      </c>
      <c r="N6345" s="1" t="str">
        <f>IF(ISBLANK($C6345),"",IF(ISNA(VLOOKUP($L6345,'result messages'!$H$3:$L$11,2,FALSE)),VLOOKUP($M6345,'result messages'!$H$3:$L$11,2,FALSE),VLOOKUP($L6345,'result messages'!$H$3:$L$11,2,FALSE)))</f>
        <v/>
      </c>
      <c r="O6345" s="1" t="str">
        <f>IF(ISBLANK($C6345),"",IF(ISNA(VLOOKUP($L6345,'result messages'!$H$3:$L$11,3,FALSE)),VLOOKUP($M6345,'result messages'!$H$3:$L$11,3,FALSE),VLOOKUP($L6345,'result messages'!$H$3:$L$11,3,FALSE)))</f>
        <v/>
      </c>
      <c r="P6345" s="1" t="str">
        <f>IF(ISBLANK($C6345),"",IF(ISNA(VLOOKUP($L6345,'result messages'!$H$3:$L$11,4,FALSE)),VLOOKUP($M6345,'result messages'!$H$3:$L$11,4,FALSE),VLOOKUP($L6345,'result messages'!$H$3:$L$11,4,FALSE)))</f>
        <v/>
      </c>
      <c r="Q6345" s="1" t="str">
        <f>IF(ISBLANK($C6345),"",IF(ISNA(VLOOKUP($L6345,'result messages'!$H$3:$L$11,5,FALSE)),VLOOKUP($M6345,'result messages'!$H$3:$L$11,5,FALSE),VLOOKUP($L6345,'result messages'!$H$3:$L$11,5,FALSE)))</f>
        <v/>
      </c>
    </row>
    <row r="6346" spans="1:17">
      <c r="A6346" s="1">
        <v>6343</v>
      </c>
      <c r="B6346" s="1"/>
      <c r="C6346" s="1"/>
      <c r="D6346" s="1"/>
      <c r="E6346" s="6"/>
      <c r="F6346" s="1"/>
      <c r="G6346" s="1" t="str">
        <f>IF(ISNA(VLOOKUP($C6346,'DTEN TCAP Linkage deviceId'!$A$1:$A$20000,1,FALSE)),"No","Yes")</f>
        <v>No</v>
      </c>
      <c r="H6346" s="1" t="str">
        <f>IF(ISNA(VLOOKUP($C6346,'Provisioning Requester'!$F$3:$H$20000,2,FALSE)),"No","Yes")</f>
        <v>No</v>
      </c>
      <c r="I6346" s="1" t="str">
        <f>IF($H6346="Yes",VLOOKUP($C6346,'Provisioning Requester'!$F$3:$H$20000,3,FALSE),"-")</f>
        <v>-</v>
      </c>
      <c r="J6346" s="1" t="str">
        <f>IF(OR(D6346="SVCP", E6346="TRUE"), "No", IF(ISNA(VLOOKUP($C6346,'ProvResponder deviceId'!$A$1:$A$20000,1,FALSE)),"No","Yes"))</f>
        <v>No</v>
      </c>
      <c r="K6346" s="1" t="str">
        <f>IF($J6346="Yes",VLOOKUP($C6346,'ProvResponder deviceId'!$A$1:$C$20000,3,FALSE),"-")</f>
        <v>-</v>
      </c>
      <c r="L6346" s="1" t="str">
        <f t="shared" si="198"/>
        <v/>
      </c>
      <c r="M6346" s="1" t="str">
        <f t="shared" si="199"/>
        <v/>
      </c>
      <c r="N6346" s="1" t="str">
        <f>IF(ISBLANK($C6346),"",IF(ISNA(VLOOKUP($L6346,'result messages'!$H$3:$L$11,2,FALSE)),VLOOKUP($M6346,'result messages'!$H$3:$L$11,2,FALSE),VLOOKUP($L6346,'result messages'!$H$3:$L$11,2,FALSE)))</f>
        <v/>
      </c>
      <c r="O6346" s="1" t="str">
        <f>IF(ISBLANK($C6346),"",IF(ISNA(VLOOKUP($L6346,'result messages'!$H$3:$L$11,3,FALSE)),VLOOKUP($M6346,'result messages'!$H$3:$L$11,3,FALSE),VLOOKUP($L6346,'result messages'!$H$3:$L$11,3,FALSE)))</f>
        <v/>
      </c>
      <c r="P6346" s="1" t="str">
        <f>IF(ISBLANK($C6346),"",IF(ISNA(VLOOKUP($L6346,'result messages'!$H$3:$L$11,4,FALSE)),VLOOKUP($M6346,'result messages'!$H$3:$L$11,4,FALSE),VLOOKUP($L6346,'result messages'!$H$3:$L$11,4,FALSE)))</f>
        <v/>
      </c>
      <c r="Q6346" s="1" t="str">
        <f>IF(ISBLANK($C6346),"",IF(ISNA(VLOOKUP($L6346,'result messages'!$H$3:$L$11,5,FALSE)),VLOOKUP($M6346,'result messages'!$H$3:$L$11,5,FALSE),VLOOKUP($L6346,'result messages'!$H$3:$L$11,5,FALSE)))</f>
        <v/>
      </c>
    </row>
    <row r="6347" spans="1:17">
      <c r="A6347" s="1">
        <v>6344</v>
      </c>
      <c r="B6347" s="1"/>
      <c r="C6347" s="1"/>
      <c r="D6347" s="1"/>
      <c r="E6347" s="6"/>
      <c r="F6347" s="1"/>
      <c r="G6347" s="1" t="str">
        <f>IF(ISNA(VLOOKUP($C6347,'DTEN TCAP Linkage deviceId'!$A$1:$A$20000,1,FALSE)),"No","Yes")</f>
        <v>No</v>
      </c>
      <c r="H6347" s="1" t="str">
        <f>IF(ISNA(VLOOKUP($C6347,'Provisioning Requester'!$F$3:$H$20000,2,FALSE)),"No","Yes")</f>
        <v>No</v>
      </c>
      <c r="I6347" s="1" t="str">
        <f>IF($H6347="Yes",VLOOKUP($C6347,'Provisioning Requester'!$F$3:$H$20000,3,FALSE),"-")</f>
        <v>-</v>
      </c>
      <c r="J6347" s="1" t="str">
        <f>IF(OR(D6347="SVCP", E6347="TRUE"), "No", IF(ISNA(VLOOKUP($C6347,'ProvResponder deviceId'!$A$1:$A$20000,1,FALSE)),"No","Yes"))</f>
        <v>No</v>
      </c>
      <c r="K6347" s="1" t="str">
        <f>IF($J6347="Yes",VLOOKUP($C6347,'ProvResponder deviceId'!$A$1:$C$20000,3,FALSE),"-")</f>
        <v>-</v>
      </c>
      <c r="L6347" s="1" t="str">
        <f t="shared" si="198"/>
        <v/>
      </c>
      <c r="M6347" s="1" t="str">
        <f t="shared" si="199"/>
        <v/>
      </c>
      <c r="N6347" s="1" t="str">
        <f>IF(ISBLANK($C6347),"",IF(ISNA(VLOOKUP($L6347,'result messages'!$H$3:$L$11,2,FALSE)),VLOOKUP($M6347,'result messages'!$H$3:$L$11,2,FALSE),VLOOKUP($L6347,'result messages'!$H$3:$L$11,2,FALSE)))</f>
        <v/>
      </c>
      <c r="O6347" s="1" t="str">
        <f>IF(ISBLANK($C6347),"",IF(ISNA(VLOOKUP($L6347,'result messages'!$H$3:$L$11,3,FALSE)),VLOOKUP($M6347,'result messages'!$H$3:$L$11,3,FALSE),VLOOKUP($L6347,'result messages'!$H$3:$L$11,3,FALSE)))</f>
        <v/>
      </c>
      <c r="P6347" s="1" t="str">
        <f>IF(ISBLANK($C6347),"",IF(ISNA(VLOOKUP($L6347,'result messages'!$H$3:$L$11,4,FALSE)),VLOOKUP($M6347,'result messages'!$H$3:$L$11,4,FALSE),VLOOKUP($L6347,'result messages'!$H$3:$L$11,4,FALSE)))</f>
        <v/>
      </c>
      <c r="Q6347" s="1" t="str">
        <f>IF(ISBLANK($C6347),"",IF(ISNA(VLOOKUP($L6347,'result messages'!$H$3:$L$11,5,FALSE)),VLOOKUP($M6347,'result messages'!$H$3:$L$11,5,FALSE),VLOOKUP($L6347,'result messages'!$H$3:$L$11,5,FALSE)))</f>
        <v/>
      </c>
    </row>
    <row r="6348" spans="1:17">
      <c r="A6348" s="1">
        <v>6345</v>
      </c>
      <c r="B6348" s="1"/>
      <c r="C6348" s="1"/>
      <c r="D6348" s="1"/>
      <c r="E6348" s="6"/>
      <c r="F6348" s="1"/>
      <c r="G6348" s="1" t="str">
        <f>IF(ISNA(VLOOKUP($C6348,'DTEN TCAP Linkage deviceId'!$A$1:$A$20000,1,FALSE)),"No","Yes")</f>
        <v>No</v>
      </c>
      <c r="H6348" s="1" t="str">
        <f>IF(ISNA(VLOOKUP($C6348,'Provisioning Requester'!$F$3:$H$20000,2,FALSE)),"No","Yes")</f>
        <v>No</v>
      </c>
      <c r="I6348" s="1" t="str">
        <f>IF($H6348="Yes",VLOOKUP($C6348,'Provisioning Requester'!$F$3:$H$20000,3,FALSE),"-")</f>
        <v>-</v>
      </c>
      <c r="J6348" s="1" t="str">
        <f>IF(OR(D6348="SVCP", E6348="TRUE"), "No", IF(ISNA(VLOOKUP($C6348,'ProvResponder deviceId'!$A$1:$A$20000,1,FALSE)),"No","Yes"))</f>
        <v>No</v>
      </c>
      <c r="K6348" s="1" t="str">
        <f>IF($J6348="Yes",VLOOKUP($C6348,'ProvResponder deviceId'!$A$1:$C$20000,3,FALSE),"-")</f>
        <v>-</v>
      </c>
      <c r="L6348" s="1" t="str">
        <f t="shared" si="198"/>
        <v/>
      </c>
      <c r="M6348" s="1" t="str">
        <f t="shared" si="199"/>
        <v/>
      </c>
      <c r="N6348" s="1" t="str">
        <f>IF(ISBLANK($C6348),"",IF(ISNA(VLOOKUP($L6348,'result messages'!$H$3:$L$11,2,FALSE)),VLOOKUP($M6348,'result messages'!$H$3:$L$11,2,FALSE),VLOOKUP($L6348,'result messages'!$H$3:$L$11,2,FALSE)))</f>
        <v/>
      </c>
      <c r="O6348" s="1" t="str">
        <f>IF(ISBLANK($C6348),"",IF(ISNA(VLOOKUP($L6348,'result messages'!$H$3:$L$11,3,FALSE)),VLOOKUP($M6348,'result messages'!$H$3:$L$11,3,FALSE),VLOOKUP($L6348,'result messages'!$H$3:$L$11,3,FALSE)))</f>
        <v/>
      </c>
      <c r="P6348" s="1" t="str">
        <f>IF(ISBLANK($C6348),"",IF(ISNA(VLOOKUP($L6348,'result messages'!$H$3:$L$11,4,FALSE)),VLOOKUP($M6348,'result messages'!$H$3:$L$11,4,FALSE),VLOOKUP($L6348,'result messages'!$H$3:$L$11,4,FALSE)))</f>
        <v/>
      </c>
      <c r="Q6348" s="1" t="str">
        <f>IF(ISBLANK($C6348),"",IF(ISNA(VLOOKUP($L6348,'result messages'!$H$3:$L$11,5,FALSE)),VLOOKUP($M6348,'result messages'!$H$3:$L$11,5,FALSE),VLOOKUP($L6348,'result messages'!$H$3:$L$11,5,FALSE)))</f>
        <v/>
      </c>
    </row>
    <row r="6349" spans="1:17">
      <c r="A6349" s="1">
        <v>6346</v>
      </c>
      <c r="B6349" s="1"/>
      <c r="C6349" s="1"/>
      <c r="D6349" s="1"/>
      <c r="E6349" s="6"/>
      <c r="F6349" s="1"/>
      <c r="G6349" s="1" t="str">
        <f>IF(ISNA(VLOOKUP($C6349,'DTEN TCAP Linkage deviceId'!$A$1:$A$20000,1,FALSE)),"No","Yes")</f>
        <v>No</v>
      </c>
      <c r="H6349" s="1" t="str">
        <f>IF(ISNA(VLOOKUP($C6349,'Provisioning Requester'!$F$3:$H$20000,2,FALSE)),"No","Yes")</f>
        <v>No</v>
      </c>
      <c r="I6349" s="1" t="str">
        <f>IF($H6349="Yes",VLOOKUP($C6349,'Provisioning Requester'!$F$3:$H$20000,3,FALSE),"-")</f>
        <v>-</v>
      </c>
      <c r="J6349" s="1" t="str">
        <f>IF(OR(D6349="SVCP", E6349="TRUE"), "No", IF(ISNA(VLOOKUP($C6349,'ProvResponder deviceId'!$A$1:$A$20000,1,FALSE)),"No","Yes"))</f>
        <v>No</v>
      </c>
      <c r="K6349" s="1" t="str">
        <f>IF($J6349="Yes",VLOOKUP($C6349,'ProvResponder deviceId'!$A$1:$C$20000,3,FALSE),"-")</f>
        <v>-</v>
      </c>
      <c r="L6349" s="1" t="str">
        <f t="shared" si="198"/>
        <v/>
      </c>
      <c r="M6349" s="1" t="str">
        <f t="shared" si="199"/>
        <v/>
      </c>
      <c r="N6349" s="1" t="str">
        <f>IF(ISBLANK($C6349),"",IF(ISNA(VLOOKUP($L6349,'result messages'!$H$3:$L$11,2,FALSE)),VLOOKUP($M6349,'result messages'!$H$3:$L$11,2,FALSE),VLOOKUP($L6349,'result messages'!$H$3:$L$11,2,FALSE)))</f>
        <v/>
      </c>
      <c r="O6349" s="1" t="str">
        <f>IF(ISBLANK($C6349),"",IF(ISNA(VLOOKUP($L6349,'result messages'!$H$3:$L$11,3,FALSE)),VLOOKUP($M6349,'result messages'!$H$3:$L$11,3,FALSE),VLOOKUP($L6349,'result messages'!$H$3:$L$11,3,FALSE)))</f>
        <v/>
      </c>
      <c r="P6349" s="1" t="str">
        <f>IF(ISBLANK($C6349),"",IF(ISNA(VLOOKUP($L6349,'result messages'!$H$3:$L$11,4,FALSE)),VLOOKUP($M6349,'result messages'!$H$3:$L$11,4,FALSE),VLOOKUP($L6349,'result messages'!$H$3:$L$11,4,FALSE)))</f>
        <v/>
      </c>
      <c r="Q6349" s="1" t="str">
        <f>IF(ISBLANK($C6349),"",IF(ISNA(VLOOKUP($L6349,'result messages'!$H$3:$L$11,5,FALSE)),VLOOKUP($M6349,'result messages'!$H$3:$L$11,5,FALSE),VLOOKUP($L6349,'result messages'!$H$3:$L$11,5,FALSE)))</f>
        <v/>
      </c>
    </row>
    <row r="6350" spans="1:17">
      <c r="A6350" s="1">
        <v>6347</v>
      </c>
      <c r="B6350" s="1"/>
      <c r="C6350" s="1"/>
      <c r="D6350" s="1"/>
      <c r="E6350" s="6"/>
      <c r="F6350" s="1"/>
      <c r="G6350" s="1" t="str">
        <f>IF(ISNA(VLOOKUP($C6350,'DTEN TCAP Linkage deviceId'!$A$1:$A$20000,1,FALSE)),"No","Yes")</f>
        <v>No</v>
      </c>
      <c r="H6350" s="1" t="str">
        <f>IF(ISNA(VLOOKUP($C6350,'Provisioning Requester'!$F$3:$H$20000,2,FALSE)),"No","Yes")</f>
        <v>No</v>
      </c>
      <c r="I6350" s="1" t="str">
        <f>IF($H6350="Yes",VLOOKUP($C6350,'Provisioning Requester'!$F$3:$H$20000,3,FALSE),"-")</f>
        <v>-</v>
      </c>
      <c r="J6350" s="1" t="str">
        <f>IF(OR(D6350="SVCP", E6350="TRUE"), "No", IF(ISNA(VLOOKUP($C6350,'ProvResponder deviceId'!$A$1:$A$20000,1,FALSE)),"No","Yes"))</f>
        <v>No</v>
      </c>
      <c r="K6350" s="1" t="str">
        <f>IF($J6350="Yes",VLOOKUP($C6350,'ProvResponder deviceId'!$A$1:$C$20000,3,FALSE),"-")</f>
        <v>-</v>
      </c>
      <c r="L6350" s="1" t="str">
        <f t="shared" si="198"/>
        <v/>
      </c>
      <c r="M6350" s="1" t="str">
        <f t="shared" si="199"/>
        <v/>
      </c>
      <c r="N6350" s="1" t="str">
        <f>IF(ISBLANK($C6350),"",IF(ISNA(VLOOKUP($L6350,'result messages'!$H$3:$L$11,2,FALSE)),VLOOKUP($M6350,'result messages'!$H$3:$L$11,2,FALSE),VLOOKUP($L6350,'result messages'!$H$3:$L$11,2,FALSE)))</f>
        <v/>
      </c>
      <c r="O6350" s="1" t="str">
        <f>IF(ISBLANK($C6350),"",IF(ISNA(VLOOKUP($L6350,'result messages'!$H$3:$L$11,3,FALSE)),VLOOKUP($M6350,'result messages'!$H$3:$L$11,3,FALSE),VLOOKUP($L6350,'result messages'!$H$3:$L$11,3,FALSE)))</f>
        <v/>
      </c>
      <c r="P6350" s="1" t="str">
        <f>IF(ISBLANK($C6350),"",IF(ISNA(VLOOKUP($L6350,'result messages'!$H$3:$L$11,4,FALSE)),VLOOKUP($M6350,'result messages'!$H$3:$L$11,4,FALSE),VLOOKUP($L6350,'result messages'!$H$3:$L$11,4,FALSE)))</f>
        <v/>
      </c>
      <c r="Q6350" s="1" t="str">
        <f>IF(ISBLANK($C6350),"",IF(ISNA(VLOOKUP($L6350,'result messages'!$H$3:$L$11,5,FALSE)),VLOOKUP($M6350,'result messages'!$H$3:$L$11,5,FALSE),VLOOKUP($L6350,'result messages'!$H$3:$L$11,5,FALSE)))</f>
        <v/>
      </c>
    </row>
    <row r="6351" spans="1:17">
      <c r="A6351" s="1">
        <v>6348</v>
      </c>
      <c r="B6351" s="1"/>
      <c r="C6351" s="1"/>
      <c r="D6351" s="1"/>
      <c r="E6351" s="6"/>
      <c r="F6351" s="1"/>
      <c r="G6351" s="1" t="str">
        <f>IF(ISNA(VLOOKUP($C6351,'DTEN TCAP Linkage deviceId'!$A$1:$A$20000,1,FALSE)),"No","Yes")</f>
        <v>No</v>
      </c>
      <c r="H6351" s="1" t="str">
        <f>IF(ISNA(VLOOKUP($C6351,'Provisioning Requester'!$F$3:$H$20000,2,FALSE)),"No","Yes")</f>
        <v>No</v>
      </c>
      <c r="I6351" s="1" t="str">
        <f>IF($H6351="Yes",VLOOKUP($C6351,'Provisioning Requester'!$F$3:$H$20000,3,FALSE),"-")</f>
        <v>-</v>
      </c>
      <c r="J6351" s="1" t="str">
        <f>IF(OR(D6351="SVCP", E6351="TRUE"), "No", IF(ISNA(VLOOKUP($C6351,'ProvResponder deviceId'!$A$1:$A$20000,1,FALSE)),"No","Yes"))</f>
        <v>No</v>
      </c>
      <c r="K6351" s="1" t="str">
        <f>IF($J6351="Yes",VLOOKUP($C6351,'ProvResponder deviceId'!$A$1:$C$20000,3,FALSE),"-")</f>
        <v>-</v>
      </c>
      <c r="L6351" s="1" t="str">
        <f t="shared" si="198"/>
        <v/>
      </c>
      <c r="M6351" s="1" t="str">
        <f t="shared" si="199"/>
        <v/>
      </c>
      <c r="N6351" s="1" t="str">
        <f>IF(ISBLANK($C6351),"",IF(ISNA(VLOOKUP($L6351,'result messages'!$H$3:$L$11,2,FALSE)),VLOOKUP($M6351,'result messages'!$H$3:$L$11,2,FALSE),VLOOKUP($L6351,'result messages'!$H$3:$L$11,2,FALSE)))</f>
        <v/>
      </c>
      <c r="O6351" s="1" t="str">
        <f>IF(ISBLANK($C6351),"",IF(ISNA(VLOOKUP($L6351,'result messages'!$H$3:$L$11,3,FALSE)),VLOOKUP($M6351,'result messages'!$H$3:$L$11,3,FALSE),VLOOKUP($L6351,'result messages'!$H$3:$L$11,3,FALSE)))</f>
        <v/>
      </c>
      <c r="P6351" s="1" t="str">
        <f>IF(ISBLANK($C6351),"",IF(ISNA(VLOOKUP($L6351,'result messages'!$H$3:$L$11,4,FALSE)),VLOOKUP($M6351,'result messages'!$H$3:$L$11,4,FALSE),VLOOKUP($L6351,'result messages'!$H$3:$L$11,4,FALSE)))</f>
        <v/>
      </c>
      <c r="Q6351" s="1" t="str">
        <f>IF(ISBLANK($C6351),"",IF(ISNA(VLOOKUP($L6351,'result messages'!$H$3:$L$11,5,FALSE)),VLOOKUP($M6351,'result messages'!$H$3:$L$11,5,FALSE),VLOOKUP($L6351,'result messages'!$H$3:$L$11,5,FALSE)))</f>
        <v/>
      </c>
    </row>
    <row r="6352" spans="1:17">
      <c r="A6352" s="1">
        <v>6349</v>
      </c>
      <c r="B6352" s="1"/>
      <c r="C6352" s="1"/>
      <c r="D6352" s="1"/>
      <c r="E6352" s="6"/>
      <c r="F6352" s="1"/>
      <c r="G6352" s="1" t="str">
        <f>IF(ISNA(VLOOKUP($C6352,'DTEN TCAP Linkage deviceId'!$A$1:$A$20000,1,FALSE)),"No","Yes")</f>
        <v>No</v>
      </c>
      <c r="H6352" s="1" t="str">
        <f>IF(ISNA(VLOOKUP($C6352,'Provisioning Requester'!$F$3:$H$20000,2,FALSE)),"No","Yes")</f>
        <v>No</v>
      </c>
      <c r="I6352" s="1" t="str">
        <f>IF($H6352="Yes",VLOOKUP($C6352,'Provisioning Requester'!$F$3:$H$20000,3,FALSE),"-")</f>
        <v>-</v>
      </c>
      <c r="J6352" s="1" t="str">
        <f>IF(OR(D6352="SVCP", E6352="TRUE"), "No", IF(ISNA(VLOOKUP($C6352,'ProvResponder deviceId'!$A$1:$A$20000,1,FALSE)),"No","Yes"))</f>
        <v>No</v>
      </c>
      <c r="K6352" s="1" t="str">
        <f>IF($J6352="Yes",VLOOKUP($C6352,'ProvResponder deviceId'!$A$1:$C$20000,3,FALSE),"-")</f>
        <v>-</v>
      </c>
      <c r="L6352" s="1" t="str">
        <f t="shared" si="198"/>
        <v/>
      </c>
      <c r="M6352" s="1" t="str">
        <f t="shared" si="199"/>
        <v/>
      </c>
      <c r="N6352" s="1" t="str">
        <f>IF(ISBLANK($C6352),"",IF(ISNA(VLOOKUP($L6352,'result messages'!$H$3:$L$11,2,FALSE)),VLOOKUP($M6352,'result messages'!$H$3:$L$11,2,FALSE),VLOOKUP($L6352,'result messages'!$H$3:$L$11,2,FALSE)))</f>
        <v/>
      </c>
      <c r="O6352" s="1" t="str">
        <f>IF(ISBLANK($C6352),"",IF(ISNA(VLOOKUP($L6352,'result messages'!$H$3:$L$11,3,FALSE)),VLOOKUP($M6352,'result messages'!$H$3:$L$11,3,FALSE),VLOOKUP($L6352,'result messages'!$H$3:$L$11,3,FALSE)))</f>
        <v/>
      </c>
      <c r="P6352" s="1" t="str">
        <f>IF(ISBLANK($C6352),"",IF(ISNA(VLOOKUP($L6352,'result messages'!$H$3:$L$11,4,FALSE)),VLOOKUP($M6352,'result messages'!$H$3:$L$11,4,FALSE),VLOOKUP($L6352,'result messages'!$H$3:$L$11,4,FALSE)))</f>
        <v/>
      </c>
      <c r="Q6352" s="1" t="str">
        <f>IF(ISBLANK($C6352),"",IF(ISNA(VLOOKUP($L6352,'result messages'!$H$3:$L$11,5,FALSE)),VLOOKUP($M6352,'result messages'!$H$3:$L$11,5,FALSE),VLOOKUP($L6352,'result messages'!$H$3:$L$11,5,FALSE)))</f>
        <v/>
      </c>
    </row>
    <row r="6353" spans="1:17">
      <c r="A6353" s="1">
        <v>6350</v>
      </c>
      <c r="B6353" s="1"/>
      <c r="C6353" s="1"/>
      <c r="D6353" s="1"/>
      <c r="E6353" s="6"/>
      <c r="F6353" s="1"/>
      <c r="G6353" s="1" t="str">
        <f>IF(ISNA(VLOOKUP($C6353,'DTEN TCAP Linkage deviceId'!$A$1:$A$20000,1,FALSE)),"No","Yes")</f>
        <v>No</v>
      </c>
      <c r="H6353" s="1" t="str">
        <f>IF(ISNA(VLOOKUP($C6353,'Provisioning Requester'!$F$3:$H$20000,2,FALSE)),"No","Yes")</f>
        <v>No</v>
      </c>
      <c r="I6353" s="1" t="str">
        <f>IF($H6353="Yes",VLOOKUP($C6353,'Provisioning Requester'!$F$3:$H$20000,3,FALSE),"-")</f>
        <v>-</v>
      </c>
      <c r="J6353" s="1" t="str">
        <f>IF(OR(D6353="SVCP", E6353="TRUE"), "No", IF(ISNA(VLOOKUP($C6353,'ProvResponder deviceId'!$A$1:$A$20000,1,FALSE)),"No","Yes"))</f>
        <v>No</v>
      </c>
      <c r="K6353" s="1" t="str">
        <f>IF($J6353="Yes",VLOOKUP($C6353,'ProvResponder deviceId'!$A$1:$C$20000,3,FALSE),"-")</f>
        <v>-</v>
      </c>
      <c r="L6353" s="1" t="str">
        <f t="shared" si="198"/>
        <v/>
      </c>
      <c r="M6353" s="1" t="str">
        <f t="shared" si="199"/>
        <v/>
      </c>
      <c r="N6353" s="1" t="str">
        <f>IF(ISBLANK($C6353),"",IF(ISNA(VLOOKUP($L6353,'result messages'!$H$3:$L$11,2,FALSE)),VLOOKUP($M6353,'result messages'!$H$3:$L$11,2,FALSE),VLOOKUP($L6353,'result messages'!$H$3:$L$11,2,FALSE)))</f>
        <v/>
      </c>
      <c r="O6353" s="1" t="str">
        <f>IF(ISBLANK($C6353),"",IF(ISNA(VLOOKUP($L6353,'result messages'!$H$3:$L$11,3,FALSE)),VLOOKUP($M6353,'result messages'!$H$3:$L$11,3,FALSE),VLOOKUP($L6353,'result messages'!$H$3:$L$11,3,FALSE)))</f>
        <v/>
      </c>
      <c r="P6353" s="1" t="str">
        <f>IF(ISBLANK($C6353),"",IF(ISNA(VLOOKUP($L6353,'result messages'!$H$3:$L$11,4,FALSE)),VLOOKUP($M6353,'result messages'!$H$3:$L$11,4,FALSE),VLOOKUP($L6353,'result messages'!$H$3:$L$11,4,FALSE)))</f>
        <v/>
      </c>
      <c r="Q6353" s="1" t="str">
        <f>IF(ISBLANK($C6353),"",IF(ISNA(VLOOKUP($L6353,'result messages'!$H$3:$L$11,5,FALSE)),VLOOKUP($M6353,'result messages'!$H$3:$L$11,5,FALSE),VLOOKUP($L6353,'result messages'!$H$3:$L$11,5,FALSE)))</f>
        <v/>
      </c>
    </row>
    <row r="6354" spans="1:17">
      <c r="A6354" s="1">
        <v>6351</v>
      </c>
      <c r="B6354" s="1"/>
      <c r="C6354" s="1"/>
      <c r="D6354" s="1"/>
      <c r="E6354" s="6"/>
      <c r="F6354" s="1"/>
      <c r="G6354" s="1" t="str">
        <f>IF(ISNA(VLOOKUP($C6354,'DTEN TCAP Linkage deviceId'!$A$1:$A$20000,1,FALSE)),"No","Yes")</f>
        <v>No</v>
      </c>
      <c r="H6354" s="1" t="str">
        <f>IF(ISNA(VLOOKUP($C6354,'Provisioning Requester'!$F$3:$H$20000,2,FALSE)),"No","Yes")</f>
        <v>No</v>
      </c>
      <c r="I6354" s="1" t="str">
        <f>IF($H6354="Yes",VLOOKUP($C6354,'Provisioning Requester'!$F$3:$H$20000,3,FALSE),"-")</f>
        <v>-</v>
      </c>
      <c r="J6354" s="1" t="str">
        <f>IF(OR(D6354="SVCP", E6354="TRUE"), "No", IF(ISNA(VLOOKUP($C6354,'ProvResponder deviceId'!$A$1:$A$20000,1,FALSE)),"No","Yes"))</f>
        <v>No</v>
      </c>
      <c r="K6354" s="1" t="str">
        <f>IF($J6354="Yes",VLOOKUP($C6354,'ProvResponder deviceId'!$A$1:$C$20000,3,FALSE),"-")</f>
        <v>-</v>
      </c>
      <c r="L6354" s="1" t="str">
        <f t="shared" si="198"/>
        <v/>
      </c>
      <c r="M6354" s="1" t="str">
        <f t="shared" si="199"/>
        <v/>
      </c>
      <c r="N6354" s="1" t="str">
        <f>IF(ISBLANK($C6354),"",IF(ISNA(VLOOKUP($L6354,'result messages'!$H$3:$L$11,2,FALSE)),VLOOKUP($M6354,'result messages'!$H$3:$L$11,2,FALSE),VLOOKUP($L6354,'result messages'!$H$3:$L$11,2,FALSE)))</f>
        <v/>
      </c>
      <c r="O6354" s="1" t="str">
        <f>IF(ISBLANK($C6354),"",IF(ISNA(VLOOKUP($L6354,'result messages'!$H$3:$L$11,3,FALSE)),VLOOKUP($M6354,'result messages'!$H$3:$L$11,3,FALSE),VLOOKUP($L6354,'result messages'!$H$3:$L$11,3,FALSE)))</f>
        <v/>
      </c>
      <c r="P6354" s="1" t="str">
        <f>IF(ISBLANK($C6354),"",IF(ISNA(VLOOKUP($L6354,'result messages'!$H$3:$L$11,4,FALSE)),VLOOKUP($M6354,'result messages'!$H$3:$L$11,4,FALSE),VLOOKUP($L6354,'result messages'!$H$3:$L$11,4,FALSE)))</f>
        <v/>
      </c>
      <c r="Q6354" s="1" t="str">
        <f>IF(ISBLANK($C6354),"",IF(ISNA(VLOOKUP($L6354,'result messages'!$H$3:$L$11,5,FALSE)),VLOOKUP($M6354,'result messages'!$H$3:$L$11,5,FALSE),VLOOKUP($L6354,'result messages'!$H$3:$L$11,5,FALSE)))</f>
        <v/>
      </c>
    </row>
    <row r="6355" spans="1:17">
      <c r="A6355" s="1">
        <v>6352</v>
      </c>
      <c r="B6355" s="1"/>
      <c r="C6355" s="1"/>
      <c r="D6355" s="1"/>
      <c r="E6355" s="6"/>
      <c r="F6355" s="1"/>
      <c r="G6355" s="1" t="str">
        <f>IF(ISNA(VLOOKUP($C6355,'DTEN TCAP Linkage deviceId'!$A$1:$A$20000,1,FALSE)),"No","Yes")</f>
        <v>No</v>
      </c>
      <c r="H6355" s="1" t="str">
        <f>IF(ISNA(VLOOKUP($C6355,'Provisioning Requester'!$F$3:$H$20000,2,FALSE)),"No","Yes")</f>
        <v>No</v>
      </c>
      <c r="I6355" s="1" t="str">
        <f>IF($H6355="Yes",VLOOKUP($C6355,'Provisioning Requester'!$F$3:$H$20000,3,FALSE),"-")</f>
        <v>-</v>
      </c>
      <c r="J6355" s="1" t="str">
        <f>IF(OR(D6355="SVCP", E6355="TRUE"), "No", IF(ISNA(VLOOKUP($C6355,'ProvResponder deviceId'!$A$1:$A$20000,1,FALSE)),"No","Yes"))</f>
        <v>No</v>
      </c>
      <c r="K6355" s="1" t="str">
        <f>IF($J6355="Yes",VLOOKUP($C6355,'ProvResponder deviceId'!$A$1:$C$20000,3,FALSE),"-")</f>
        <v>-</v>
      </c>
      <c r="L6355" s="1" t="str">
        <f t="shared" si="198"/>
        <v/>
      </c>
      <c r="M6355" s="1" t="str">
        <f t="shared" si="199"/>
        <v/>
      </c>
      <c r="N6355" s="1" t="str">
        <f>IF(ISBLANK($C6355),"",IF(ISNA(VLOOKUP($L6355,'result messages'!$H$3:$L$11,2,FALSE)),VLOOKUP($M6355,'result messages'!$H$3:$L$11,2,FALSE),VLOOKUP($L6355,'result messages'!$H$3:$L$11,2,FALSE)))</f>
        <v/>
      </c>
      <c r="O6355" s="1" t="str">
        <f>IF(ISBLANK($C6355),"",IF(ISNA(VLOOKUP($L6355,'result messages'!$H$3:$L$11,3,FALSE)),VLOOKUP($M6355,'result messages'!$H$3:$L$11,3,FALSE),VLOOKUP($L6355,'result messages'!$H$3:$L$11,3,FALSE)))</f>
        <v/>
      </c>
      <c r="P6355" s="1" t="str">
        <f>IF(ISBLANK($C6355),"",IF(ISNA(VLOOKUP($L6355,'result messages'!$H$3:$L$11,4,FALSE)),VLOOKUP($M6355,'result messages'!$H$3:$L$11,4,FALSE),VLOOKUP($L6355,'result messages'!$H$3:$L$11,4,FALSE)))</f>
        <v/>
      </c>
      <c r="Q6355" s="1" t="str">
        <f>IF(ISBLANK($C6355),"",IF(ISNA(VLOOKUP($L6355,'result messages'!$H$3:$L$11,5,FALSE)),VLOOKUP($M6355,'result messages'!$H$3:$L$11,5,FALSE),VLOOKUP($L6355,'result messages'!$H$3:$L$11,5,FALSE)))</f>
        <v/>
      </c>
    </row>
    <row r="6356" spans="1:17">
      <c r="A6356" s="1">
        <v>6353</v>
      </c>
      <c r="B6356" s="1"/>
      <c r="C6356" s="1"/>
      <c r="D6356" s="1"/>
      <c r="E6356" s="6"/>
      <c r="F6356" s="1"/>
      <c r="G6356" s="1" t="str">
        <f>IF(ISNA(VLOOKUP($C6356,'DTEN TCAP Linkage deviceId'!$A$1:$A$20000,1,FALSE)),"No","Yes")</f>
        <v>No</v>
      </c>
      <c r="H6356" s="1" t="str">
        <f>IF(ISNA(VLOOKUP($C6356,'Provisioning Requester'!$F$3:$H$20000,2,FALSE)),"No","Yes")</f>
        <v>No</v>
      </c>
      <c r="I6356" s="1" t="str">
        <f>IF($H6356="Yes",VLOOKUP($C6356,'Provisioning Requester'!$F$3:$H$20000,3,FALSE),"-")</f>
        <v>-</v>
      </c>
      <c r="J6356" s="1" t="str">
        <f>IF(OR(D6356="SVCP", E6356="TRUE"), "No", IF(ISNA(VLOOKUP($C6356,'ProvResponder deviceId'!$A$1:$A$20000,1,FALSE)),"No","Yes"))</f>
        <v>No</v>
      </c>
      <c r="K6356" s="1" t="str">
        <f>IF($J6356="Yes",VLOOKUP($C6356,'ProvResponder deviceId'!$A$1:$C$20000,3,FALSE),"-")</f>
        <v>-</v>
      </c>
      <c r="L6356" s="1" t="str">
        <f t="shared" si="198"/>
        <v/>
      </c>
      <c r="M6356" s="1" t="str">
        <f t="shared" si="199"/>
        <v/>
      </c>
      <c r="N6356" s="1" t="str">
        <f>IF(ISBLANK($C6356),"",IF(ISNA(VLOOKUP($L6356,'result messages'!$H$3:$L$11,2,FALSE)),VLOOKUP($M6356,'result messages'!$H$3:$L$11,2,FALSE),VLOOKUP($L6356,'result messages'!$H$3:$L$11,2,FALSE)))</f>
        <v/>
      </c>
      <c r="O6356" s="1" t="str">
        <f>IF(ISBLANK($C6356),"",IF(ISNA(VLOOKUP($L6356,'result messages'!$H$3:$L$11,3,FALSE)),VLOOKUP($M6356,'result messages'!$H$3:$L$11,3,FALSE),VLOOKUP($L6356,'result messages'!$H$3:$L$11,3,FALSE)))</f>
        <v/>
      </c>
      <c r="P6356" s="1" t="str">
        <f>IF(ISBLANK($C6356),"",IF(ISNA(VLOOKUP($L6356,'result messages'!$H$3:$L$11,4,FALSE)),VLOOKUP($M6356,'result messages'!$H$3:$L$11,4,FALSE),VLOOKUP($L6356,'result messages'!$H$3:$L$11,4,FALSE)))</f>
        <v/>
      </c>
      <c r="Q6356" s="1" t="str">
        <f>IF(ISBLANK($C6356),"",IF(ISNA(VLOOKUP($L6356,'result messages'!$H$3:$L$11,5,FALSE)),VLOOKUP($M6356,'result messages'!$H$3:$L$11,5,FALSE),VLOOKUP($L6356,'result messages'!$H$3:$L$11,5,FALSE)))</f>
        <v/>
      </c>
    </row>
    <row r="6357" spans="1:17">
      <c r="A6357" s="1">
        <v>6354</v>
      </c>
      <c r="B6357" s="1"/>
      <c r="C6357" s="1"/>
      <c r="D6357" s="1"/>
      <c r="E6357" s="6"/>
      <c r="F6357" s="1"/>
      <c r="G6357" s="1" t="str">
        <f>IF(ISNA(VLOOKUP($C6357,'DTEN TCAP Linkage deviceId'!$A$1:$A$20000,1,FALSE)),"No","Yes")</f>
        <v>No</v>
      </c>
      <c r="H6357" s="1" t="str">
        <f>IF(ISNA(VLOOKUP($C6357,'Provisioning Requester'!$F$3:$H$20000,2,FALSE)),"No","Yes")</f>
        <v>No</v>
      </c>
      <c r="I6357" s="1" t="str">
        <f>IF($H6357="Yes",VLOOKUP($C6357,'Provisioning Requester'!$F$3:$H$20000,3,FALSE),"-")</f>
        <v>-</v>
      </c>
      <c r="J6357" s="1" t="str">
        <f>IF(OR(D6357="SVCP", E6357="TRUE"), "No", IF(ISNA(VLOOKUP($C6357,'ProvResponder deviceId'!$A$1:$A$20000,1,FALSE)),"No","Yes"))</f>
        <v>No</v>
      </c>
      <c r="K6357" s="1" t="str">
        <f>IF($J6357="Yes",VLOOKUP($C6357,'ProvResponder deviceId'!$A$1:$C$20000,3,FALSE),"-")</f>
        <v>-</v>
      </c>
      <c r="L6357" s="1" t="str">
        <f t="shared" si="198"/>
        <v/>
      </c>
      <c r="M6357" s="1" t="str">
        <f t="shared" si="199"/>
        <v/>
      </c>
      <c r="N6357" s="1" t="str">
        <f>IF(ISBLANK($C6357),"",IF(ISNA(VLOOKUP($L6357,'result messages'!$H$3:$L$11,2,FALSE)),VLOOKUP($M6357,'result messages'!$H$3:$L$11,2,FALSE),VLOOKUP($L6357,'result messages'!$H$3:$L$11,2,FALSE)))</f>
        <v/>
      </c>
      <c r="O6357" s="1" t="str">
        <f>IF(ISBLANK($C6357),"",IF(ISNA(VLOOKUP($L6357,'result messages'!$H$3:$L$11,3,FALSE)),VLOOKUP($M6357,'result messages'!$H$3:$L$11,3,FALSE),VLOOKUP($L6357,'result messages'!$H$3:$L$11,3,FALSE)))</f>
        <v/>
      </c>
      <c r="P6357" s="1" t="str">
        <f>IF(ISBLANK($C6357),"",IF(ISNA(VLOOKUP($L6357,'result messages'!$H$3:$L$11,4,FALSE)),VLOOKUP($M6357,'result messages'!$H$3:$L$11,4,FALSE),VLOOKUP($L6357,'result messages'!$H$3:$L$11,4,FALSE)))</f>
        <v/>
      </c>
      <c r="Q6357" s="1" t="str">
        <f>IF(ISBLANK($C6357),"",IF(ISNA(VLOOKUP($L6357,'result messages'!$H$3:$L$11,5,FALSE)),VLOOKUP($M6357,'result messages'!$H$3:$L$11,5,FALSE),VLOOKUP($L6357,'result messages'!$H$3:$L$11,5,FALSE)))</f>
        <v/>
      </c>
    </row>
    <row r="6358" spans="1:17">
      <c r="A6358" s="1">
        <v>6355</v>
      </c>
      <c r="B6358" s="1"/>
      <c r="C6358" s="1"/>
      <c r="D6358" s="1"/>
      <c r="E6358" s="6"/>
      <c r="F6358" s="1"/>
      <c r="G6358" s="1" t="str">
        <f>IF(ISNA(VLOOKUP($C6358,'DTEN TCAP Linkage deviceId'!$A$1:$A$20000,1,FALSE)),"No","Yes")</f>
        <v>No</v>
      </c>
      <c r="H6358" s="1" t="str">
        <f>IF(ISNA(VLOOKUP($C6358,'Provisioning Requester'!$F$3:$H$20000,2,FALSE)),"No","Yes")</f>
        <v>No</v>
      </c>
      <c r="I6358" s="1" t="str">
        <f>IF($H6358="Yes",VLOOKUP($C6358,'Provisioning Requester'!$F$3:$H$20000,3,FALSE),"-")</f>
        <v>-</v>
      </c>
      <c r="J6358" s="1" t="str">
        <f>IF(OR(D6358="SVCP", E6358="TRUE"), "No", IF(ISNA(VLOOKUP($C6358,'ProvResponder deviceId'!$A$1:$A$20000,1,FALSE)),"No","Yes"))</f>
        <v>No</v>
      </c>
      <c r="K6358" s="1" t="str">
        <f>IF($J6358="Yes",VLOOKUP($C6358,'ProvResponder deviceId'!$A$1:$C$20000,3,FALSE),"-")</f>
        <v>-</v>
      </c>
      <c r="L6358" s="1" t="str">
        <f t="shared" si="198"/>
        <v/>
      </c>
      <c r="M6358" s="1" t="str">
        <f t="shared" si="199"/>
        <v/>
      </c>
      <c r="N6358" s="1" t="str">
        <f>IF(ISBLANK($C6358),"",IF(ISNA(VLOOKUP($L6358,'result messages'!$H$3:$L$11,2,FALSE)),VLOOKUP($M6358,'result messages'!$H$3:$L$11,2,FALSE),VLOOKUP($L6358,'result messages'!$H$3:$L$11,2,FALSE)))</f>
        <v/>
      </c>
      <c r="O6358" s="1" t="str">
        <f>IF(ISBLANK($C6358),"",IF(ISNA(VLOOKUP($L6358,'result messages'!$H$3:$L$11,3,FALSE)),VLOOKUP($M6358,'result messages'!$H$3:$L$11,3,FALSE),VLOOKUP($L6358,'result messages'!$H$3:$L$11,3,FALSE)))</f>
        <v/>
      </c>
      <c r="P6358" s="1" t="str">
        <f>IF(ISBLANK($C6358),"",IF(ISNA(VLOOKUP($L6358,'result messages'!$H$3:$L$11,4,FALSE)),VLOOKUP($M6358,'result messages'!$H$3:$L$11,4,FALSE),VLOOKUP($L6358,'result messages'!$H$3:$L$11,4,FALSE)))</f>
        <v/>
      </c>
      <c r="Q6358" s="1" t="str">
        <f>IF(ISBLANK($C6358),"",IF(ISNA(VLOOKUP($L6358,'result messages'!$H$3:$L$11,5,FALSE)),VLOOKUP($M6358,'result messages'!$H$3:$L$11,5,FALSE),VLOOKUP($L6358,'result messages'!$H$3:$L$11,5,FALSE)))</f>
        <v/>
      </c>
    </row>
    <row r="6359" spans="1:17">
      <c r="A6359" s="1">
        <v>6356</v>
      </c>
      <c r="B6359" s="1"/>
      <c r="C6359" s="1"/>
      <c r="D6359" s="1"/>
      <c r="E6359" s="6"/>
      <c r="F6359" s="1"/>
      <c r="G6359" s="1" t="str">
        <f>IF(ISNA(VLOOKUP($C6359,'DTEN TCAP Linkage deviceId'!$A$1:$A$20000,1,FALSE)),"No","Yes")</f>
        <v>No</v>
      </c>
      <c r="H6359" s="1" t="str">
        <f>IF(ISNA(VLOOKUP($C6359,'Provisioning Requester'!$F$3:$H$20000,2,FALSE)),"No","Yes")</f>
        <v>No</v>
      </c>
      <c r="I6359" s="1" t="str">
        <f>IF($H6359="Yes",VLOOKUP($C6359,'Provisioning Requester'!$F$3:$H$20000,3,FALSE),"-")</f>
        <v>-</v>
      </c>
      <c r="J6359" s="1" t="str">
        <f>IF(OR(D6359="SVCP", E6359="TRUE"), "No", IF(ISNA(VLOOKUP($C6359,'ProvResponder deviceId'!$A$1:$A$20000,1,FALSE)),"No","Yes"))</f>
        <v>No</v>
      </c>
      <c r="K6359" s="1" t="str">
        <f>IF($J6359="Yes",VLOOKUP($C6359,'ProvResponder deviceId'!$A$1:$C$20000,3,FALSE),"-")</f>
        <v>-</v>
      </c>
      <c r="L6359" s="1" t="str">
        <f t="shared" si="198"/>
        <v/>
      </c>
      <c r="M6359" s="1" t="str">
        <f t="shared" si="199"/>
        <v/>
      </c>
      <c r="N6359" s="1" t="str">
        <f>IF(ISBLANK($C6359),"",IF(ISNA(VLOOKUP($L6359,'result messages'!$H$3:$L$11,2,FALSE)),VLOOKUP($M6359,'result messages'!$H$3:$L$11,2,FALSE),VLOOKUP($L6359,'result messages'!$H$3:$L$11,2,FALSE)))</f>
        <v/>
      </c>
      <c r="O6359" s="1" t="str">
        <f>IF(ISBLANK($C6359),"",IF(ISNA(VLOOKUP($L6359,'result messages'!$H$3:$L$11,3,FALSE)),VLOOKUP($M6359,'result messages'!$H$3:$L$11,3,FALSE),VLOOKUP($L6359,'result messages'!$H$3:$L$11,3,FALSE)))</f>
        <v/>
      </c>
      <c r="P6359" s="1" t="str">
        <f>IF(ISBLANK($C6359),"",IF(ISNA(VLOOKUP($L6359,'result messages'!$H$3:$L$11,4,FALSE)),VLOOKUP($M6359,'result messages'!$H$3:$L$11,4,FALSE),VLOOKUP($L6359,'result messages'!$H$3:$L$11,4,FALSE)))</f>
        <v/>
      </c>
      <c r="Q6359" s="1" t="str">
        <f>IF(ISBLANK($C6359),"",IF(ISNA(VLOOKUP($L6359,'result messages'!$H$3:$L$11,5,FALSE)),VLOOKUP($M6359,'result messages'!$H$3:$L$11,5,FALSE),VLOOKUP($L6359,'result messages'!$H$3:$L$11,5,FALSE)))</f>
        <v/>
      </c>
    </row>
    <row r="6360" spans="1:17">
      <c r="A6360" s="1">
        <v>6357</v>
      </c>
      <c r="B6360" s="1"/>
      <c r="C6360" s="1"/>
      <c r="D6360" s="1"/>
      <c r="E6360" s="6"/>
      <c r="F6360" s="1"/>
      <c r="G6360" s="1" t="str">
        <f>IF(ISNA(VLOOKUP($C6360,'DTEN TCAP Linkage deviceId'!$A$1:$A$20000,1,FALSE)),"No","Yes")</f>
        <v>No</v>
      </c>
      <c r="H6360" s="1" t="str">
        <f>IF(ISNA(VLOOKUP($C6360,'Provisioning Requester'!$F$3:$H$20000,2,FALSE)),"No","Yes")</f>
        <v>No</v>
      </c>
      <c r="I6360" s="1" t="str">
        <f>IF($H6360="Yes",VLOOKUP($C6360,'Provisioning Requester'!$F$3:$H$20000,3,FALSE),"-")</f>
        <v>-</v>
      </c>
      <c r="J6360" s="1" t="str">
        <f>IF(OR(D6360="SVCP", E6360="TRUE"), "No", IF(ISNA(VLOOKUP($C6360,'ProvResponder deviceId'!$A$1:$A$20000,1,FALSE)),"No","Yes"))</f>
        <v>No</v>
      </c>
      <c r="K6360" s="1" t="str">
        <f>IF($J6360="Yes",VLOOKUP($C6360,'ProvResponder deviceId'!$A$1:$C$20000,3,FALSE),"-")</f>
        <v>-</v>
      </c>
      <c r="L6360" s="1" t="str">
        <f t="shared" si="198"/>
        <v/>
      </c>
      <c r="M6360" s="1" t="str">
        <f t="shared" si="199"/>
        <v/>
      </c>
      <c r="N6360" s="1" t="str">
        <f>IF(ISBLANK($C6360),"",IF(ISNA(VLOOKUP($L6360,'result messages'!$H$3:$L$11,2,FALSE)),VLOOKUP($M6360,'result messages'!$H$3:$L$11,2,FALSE),VLOOKUP($L6360,'result messages'!$H$3:$L$11,2,FALSE)))</f>
        <v/>
      </c>
      <c r="O6360" s="1" t="str">
        <f>IF(ISBLANK($C6360),"",IF(ISNA(VLOOKUP($L6360,'result messages'!$H$3:$L$11,3,FALSE)),VLOOKUP($M6360,'result messages'!$H$3:$L$11,3,FALSE),VLOOKUP($L6360,'result messages'!$H$3:$L$11,3,FALSE)))</f>
        <v/>
      </c>
      <c r="P6360" s="1" t="str">
        <f>IF(ISBLANK($C6360),"",IF(ISNA(VLOOKUP($L6360,'result messages'!$H$3:$L$11,4,FALSE)),VLOOKUP($M6360,'result messages'!$H$3:$L$11,4,FALSE),VLOOKUP($L6360,'result messages'!$H$3:$L$11,4,FALSE)))</f>
        <v/>
      </c>
      <c r="Q6360" s="1" t="str">
        <f>IF(ISBLANK($C6360),"",IF(ISNA(VLOOKUP($L6360,'result messages'!$H$3:$L$11,5,FALSE)),VLOOKUP($M6360,'result messages'!$H$3:$L$11,5,FALSE),VLOOKUP($L6360,'result messages'!$H$3:$L$11,5,FALSE)))</f>
        <v/>
      </c>
    </row>
    <row r="6361" spans="1:17">
      <c r="A6361" s="1">
        <v>6358</v>
      </c>
      <c r="B6361" s="1"/>
      <c r="C6361" s="1"/>
      <c r="D6361" s="1"/>
      <c r="E6361" s="6"/>
      <c r="F6361" s="1"/>
      <c r="G6361" s="1" t="str">
        <f>IF(ISNA(VLOOKUP($C6361,'DTEN TCAP Linkage deviceId'!$A$1:$A$20000,1,FALSE)),"No","Yes")</f>
        <v>No</v>
      </c>
      <c r="H6361" s="1" t="str">
        <f>IF(ISNA(VLOOKUP($C6361,'Provisioning Requester'!$F$3:$H$20000,2,FALSE)),"No","Yes")</f>
        <v>No</v>
      </c>
      <c r="I6361" s="1" t="str">
        <f>IF($H6361="Yes",VLOOKUP($C6361,'Provisioning Requester'!$F$3:$H$20000,3,FALSE),"-")</f>
        <v>-</v>
      </c>
      <c r="J6361" s="1" t="str">
        <f>IF(OR(D6361="SVCP", E6361="TRUE"), "No", IF(ISNA(VLOOKUP($C6361,'ProvResponder deviceId'!$A$1:$A$20000,1,FALSE)),"No","Yes"))</f>
        <v>No</v>
      </c>
      <c r="K6361" s="1" t="str">
        <f>IF($J6361="Yes",VLOOKUP($C6361,'ProvResponder deviceId'!$A$1:$C$20000,3,FALSE),"-")</f>
        <v>-</v>
      </c>
      <c r="L6361" s="1" t="str">
        <f t="shared" si="198"/>
        <v/>
      </c>
      <c r="M6361" s="1" t="str">
        <f t="shared" si="199"/>
        <v/>
      </c>
      <c r="N6361" s="1" t="str">
        <f>IF(ISBLANK($C6361),"",IF(ISNA(VLOOKUP($L6361,'result messages'!$H$3:$L$11,2,FALSE)),VLOOKUP($M6361,'result messages'!$H$3:$L$11,2,FALSE),VLOOKUP($L6361,'result messages'!$H$3:$L$11,2,FALSE)))</f>
        <v/>
      </c>
      <c r="O6361" s="1" t="str">
        <f>IF(ISBLANK($C6361),"",IF(ISNA(VLOOKUP($L6361,'result messages'!$H$3:$L$11,3,FALSE)),VLOOKUP($M6361,'result messages'!$H$3:$L$11,3,FALSE),VLOOKUP($L6361,'result messages'!$H$3:$L$11,3,FALSE)))</f>
        <v/>
      </c>
      <c r="P6361" s="1" t="str">
        <f>IF(ISBLANK($C6361),"",IF(ISNA(VLOOKUP($L6361,'result messages'!$H$3:$L$11,4,FALSE)),VLOOKUP($M6361,'result messages'!$H$3:$L$11,4,FALSE),VLOOKUP($L6361,'result messages'!$H$3:$L$11,4,FALSE)))</f>
        <v/>
      </c>
      <c r="Q6361" s="1" t="str">
        <f>IF(ISBLANK($C6361),"",IF(ISNA(VLOOKUP($L6361,'result messages'!$H$3:$L$11,5,FALSE)),VLOOKUP($M6361,'result messages'!$H$3:$L$11,5,FALSE),VLOOKUP($L6361,'result messages'!$H$3:$L$11,5,FALSE)))</f>
        <v/>
      </c>
    </row>
    <row r="6362" spans="1:17">
      <c r="A6362" s="1">
        <v>6359</v>
      </c>
      <c r="B6362" s="1"/>
      <c r="C6362" s="1"/>
      <c r="D6362" s="1"/>
      <c r="E6362" s="6"/>
      <c r="F6362" s="1"/>
      <c r="G6362" s="1" t="str">
        <f>IF(ISNA(VLOOKUP($C6362,'DTEN TCAP Linkage deviceId'!$A$1:$A$20000,1,FALSE)),"No","Yes")</f>
        <v>No</v>
      </c>
      <c r="H6362" s="1" t="str">
        <f>IF(ISNA(VLOOKUP($C6362,'Provisioning Requester'!$F$3:$H$20000,2,FALSE)),"No","Yes")</f>
        <v>No</v>
      </c>
      <c r="I6362" s="1" t="str">
        <f>IF($H6362="Yes",VLOOKUP($C6362,'Provisioning Requester'!$F$3:$H$20000,3,FALSE),"-")</f>
        <v>-</v>
      </c>
      <c r="J6362" s="1" t="str">
        <f>IF(OR(D6362="SVCP", E6362="TRUE"), "No", IF(ISNA(VLOOKUP($C6362,'ProvResponder deviceId'!$A$1:$A$20000,1,FALSE)),"No","Yes"))</f>
        <v>No</v>
      </c>
      <c r="K6362" s="1" t="str">
        <f>IF($J6362="Yes",VLOOKUP($C6362,'ProvResponder deviceId'!$A$1:$C$20000,3,FALSE),"-")</f>
        <v>-</v>
      </c>
      <c r="L6362" s="1" t="str">
        <f t="shared" si="198"/>
        <v/>
      </c>
      <c r="M6362" s="1" t="str">
        <f t="shared" si="199"/>
        <v/>
      </c>
      <c r="N6362" s="1" t="str">
        <f>IF(ISBLANK($C6362),"",IF(ISNA(VLOOKUP($L6362,'result messages'!$H$3:$L$11,2,FALSE)),VLOOKUP($M6362,'result messages'!$H$3:$L$11,2,FALSE),VLOOKUP($L6362,'result messages'!$H$3:$L$11,2,FALSE)))</f>
        <v/>
      </c>
      <c r="O6362" s="1" t="str">
        <f>IF(ISBLANK($C6362),"",IF(ISNA(VLOOKUP($L6362,'result messages'!$H$3:$L$11,3,FALSE)),VLOOKUP($M6362,'result messages'!$H$3:$L$11,3,FALSE),VLOOKUP($L6362,'result messages'!$H$3:$L$11,3,FALSE)))</f>
        <v/>
      </c>
      <c r="P6362" s="1" t="str">
        <f>IF(ISBLANK($C6362),"",IF(ISNA(VLOOKUP($L6362,'result messages'!$H$3:$L$11,4,FALSE)),VLOOKUP($M6362,'result messages'!$H$3:$L$11,4,FALSE),VLOOKUP($L6362,'result messages'!$H$3:$L$11,4,FALSE)))</f>
        <v/>
      </c>
      <c r="Q6362" s="1" t="str">
        <f>IF(ISBLANK($C6362),"",IF(ISNA(VLOOKUP($L6362,'result messages'!$H$3:$L$11,5,FALSE)),VLOOKUP($M6362,'result messages'!$H$3:$L$11,5,FALSE),VLOOKUP($L6362,'result messages'!$H$3:$L$11,5,FALSE)))</f>
        <v/>
      </c>
    </row>
    <row r="6363" spans="1:17">
      <c r="A6363" s="1">
        <v>6360</v>
      </c>
      <c r="B6363" s="1"/>
      <c r="C6363" s="1"/>
      <c r="D6363" s="1"/>
      <c r="E6363" s="6"/>
      <c r="F6363" s="1"/>
      <c r="G6363" s="1" t="str">
        <f>IF(ISNA(VLOOKUP($C6363,'DTEN TCAP Linkage deviceId'!$A$1:$A$20000,1,FALSE)),"No","Yes")</f>
        <v>No</v>
      </c>
      <c r="H6363" s="1" t="str">
        <f>IF(ISNA(VLOOKUP($C6363,'Provisioning Requester'!$F$3:$H$20000,2,FALSE)),"No","Yes")</f>
        <v>No</v>
      </c>
      <c r="I6363" s="1" t="str">
        <f>IF($H6363="Yes",VLOOKUP($C6363,'Provisioning Requester'!$F$3:$H$20000,3,FALSE),"-")</f>
        <v>-</v>
      </c>
      <c r="J6363" s="1" t="str">
        <f>IF(OR(D6363="SVCP", E6363="TRUE"), "No", IF(ISNA(VLOOKUP($C6363,'ProvResponder deviceId'!$A$1:$A$20000,1,FALSE)),"No","Yes"))</f>
        <v>No</v>
      </c>
      <c r="K6363" s="1" t="str">
        <f>IF($J6363="Yes",VLOOKUP($C6363,'ProvResponder deviceId'!$A$1:$C$20000,3,FALSE),"-")</f>
        <v>-</v>
      </c>
      <c r="L6363" s="1" t="str">
        <f t="shared" si="198"/>
        <v/>
      </c>
      <c r="M6363" s="1" t="str">
        <f t="shared" si="199"/>
        <v/>
      </c>
      <c r="N6363" s="1" t="str">
        <f>IF(ISBLANK($C6363),"",IF(ISNA(VLOOKUP($L6363,'result messages'!$H$3:$L$11,2,FALSE)),VLOOKUP($M6363,'result messages'!$H$3:$L$11,2,FALSE),VLOOKUP($L6363,'result messages'!$H$3:$L$11,2,FALSE)))</f>
        <v/>
      </c>
      <c r="O6363" s="1" t="str">
        <f>IF(ISBLANK($C6363),"",IF(ISNA(VLOOKUP($L6363,'result messages'!$H$3:$L$11,3,FALSE)),VLOOKUP($M6363,'result messages'!$H$3:$L$11,3,FALSE),VLOOKUP($L6363,'result messages'!$H$3:$L$11,3,FALSE)))</f>
        <v/>
      </c>
      <c r="P6363" s="1" t="str">
        <f>IF(ISBLANK($C6363),"",IF(ISNA(VLOOKUP($L6363,'result messages'!$H$3:$L$11,4,FALSE)),VLOOKUP($M6363,'result messages'!$H$3:$L$11,4,FALSE),VLOOKUP($L6363,'result messages'!$H$3:$L$11,4,FALSE)))</f>
        <v/>
      </c>
      <c r="Q6363" s="1" t="str">
        <f>IF(ISBLANK($C6363),"",IF(ISNA(VLOOKUP($L6363,'result messages'!$H$3:$L$11,5,FALSE)),VLOOKUP($M6363,'result messages'!$H$3:$L$11,5,FALSE),VLOOKUP($L6363,'result messages'!$H$3:$L$11,5,FALSE)))</f>
        <v/>
      </c>
    </row>
    <row r="6364" spans="1:17">
      <c r="A6364" s="1">
        <v>6361</v>
      </c>
      <c r="B6364" s="1"/>
      <c r="C6364" s="1"/>
      <c r="D6364" s="1"/>
      <c r="E6364" s="6"/>
      <c r="F6364" s="1"/>
      <c r="G6364" s="1" t="str">
        <f>IF(ISNA(VLOOKUP($C6364,'DTEN TCAP Linkage deviceId'!$A$1:$A$20000,1,FALSE)),"No","Yes")</f>
        <v>No</v>
      </c>
      <c r="H6364" s="1" t="str">
        <f>IF(ISNA(VLOOKUP($C6364,'Provisioning Requester'!$F$3:$H$20000,2,FALSE)),"No","Yes")</f>
        <v>No</v>
      </c>
      <c r="I6364" s="1" t="str">
        <f>IF($H6364="Yes",VLOOKUP($C6364,'Provisioning Requester'!$F$3:$H$20000,3,FALSE),"-")</f>
        <v>-</v>
      </c>
      <c r="J6364" s="1" t="str">
        <f>IF(OR(D6364="SVCP", E6364="TRUE"), "No", IF(ISNA(VLOOKUP($C6364,'ProvResponder deviceId'!$A$1:$A$20000,1,FALSE)),"No","Yes"))</f>
        <v>No</v>
      </c>
      <c r="K6364" s="1" t="str">
        <f>IF($J6364="Yes",VLOOKUP($C6364,'ProvResponder deviceId'!$A$1:$C$20000,3,FALSE),"-")</f>
        <v>-</v>
      </c>
      <c r="L6364" s="1" t="str">
        <f t="shared" si="198"/>
        <v/>
      </c>
      <c r="M6364" s="1" t="str">
        <f t="shared" si="199"/>
        <v/>
      </c>
      <c r="N6364" s="1" t="str">
        <f>IF(ISBLANK($C6364),"",IF(ISNA(VLOOKUP($L6364,'result messages'!$H$3:$L$11,2,FALSE)),VLOOKUP($M6364,'result messages'!$H$3:$L$11,2,FALSE),VLOOKUP($L6364,'result messages'!$H$3:$L$11,2,FALSE)))</f>
        <v/>
      </c>
      <c r="O6364" s="1" t="str">
        <f>IF(ISBLANK($C6364),"",IF(ISNA(VLOOKUP($L6364,'result messages'!$H$3:$L$11,3,FALSE)),VLOOKUP($M6364,'result messages'!$H$3:$L$11,3,FALSE),VLOOKUP($L6364,'result messages'!$H$3:$L$11,3,FALSE)))</f>
        <v/>
      </c>
      <c r="P6364" s="1" t="str">
        <f>IF(ISBLANK($C6364),"",IF(ISNA(VLOOKUP($L6364,'result messages'!$H$3:$L$11,4,FALSE)),VLOOKUP($M6364,'result messages'!$H$3:$L$11,4,FALSE),VLOOKUP($L6364,'result messages'!$H$3:$L$11,4,FALSE)))</f>
        <v/>
      </c>
      <c r="Q6364" s="1" t="str">
        <f>IF(ISBLANK($C6364),"",IF(ISNA(VLOOKUP($L6364,'result messages'!$H$3:$L$11,5,FALSE)),VLOOKUP($M6364,'result messages'!$H$3:$L$11,5,FALSE),VLOOKUP($L6364,'result messages'!$H$3:$L$11,5,FALSE)))</f>
        <v/>
      </c>
    </row>
    <row r="6365" spans="1:17">
      <c r="A6365" s="1">
        <v>6362</v>
      </c>
      <c r="B6365" s="1"/>
      <c r="C6365" s="1"/>
      <c r="D6365" s="1"/>
      <c r="E6365" s="6"/>
      <c r="F6365" s="1"/>
      <c r="G6365" s="1" t="str">
        <f>IF(ISNA(VLOOKUP($C6365,'DTEN TCAP Linkage deviceId'!$A$1:$A$20000,1,FALSE)),"No","Yes")</f>
        <v>No</v>
      </c>
      <c r="H6365" s="1" t="str">
        <f>IF(ISNA(VLOOKUP($C6365,'Provisioning Requester'!$F$3:$H$20000,2,FALSE)),"No","Yes")</f>
        <v>No</v>
      </c>
      <c r="I6365" s="1" t="str">
        <f>IF($H6365="Yes",VLOOKUP($C6365,'Provisioning Requester'!$F$3:$H$20000,3,FALSE),"-")</f>
        <v>-</v>
      </c>
      <c r="J6365" s="1" t="str">
        <f>IF(OR(D6365="SVCP", E6365="TRUE"), "No", IF(ISNA(VLOOKUP($C6365,'ProvResponder deviceId'!$A$1:$A$20000,1,FALSE)),"No","Yes"))</f>
        <v>No</v>
      </c>
      <c r="K6365" s="1" t="str">
        <f>IF($J6365="Yes",VLOOKUP($C6365,'ProvResponder deviceId'!$A$1:$C$20000,3,FALSE),"-")</f>
        <v>-</v>
      </c>
      <c r="L6365" s="1" t="str">
        <f t="shared" si="198"/>
        <v/>
      </c>
      <c r="M6365" s="1" t="str">
        <f t="shared" si="199"/>
        <v/>
      </c>
      <c r="N6365" s="1" t="str">
        <f>IF(ISBLANK($C6365),"",IF(ISNA(VLOOKUP($L6365,'result messages'!$H$3:$L$11,2,FALSE)),VLOOKUP($M6365,'result messages'!$H$3:$L$11,2,FALSE),VLOOKUP($L6365,'result messages'!$H$3:$L$11,2,FALSE)))</f>
        <v/>
      </c>
      <c r="O6365" s="1" t="str">
        <f>IF(ISBLANK($C6365),"",IF(ISNA(VLOOKUP($L6365,'result messages'!$H$3:$L$11,3,FALSE)),VLOOKUP($M6365,'result messages'!$H$3:$L$11,3,FALSE),VLOOKUP($L6365,'result messages'!$H$3:$L$11,3,FALSE)))</f>
        <v/>
      </c>
      <c r="P6365" s="1" t="str">
        <f>IF(ISBLANK($C6365),"",IF(ISNA(VLOOKUP($L6365,'result messages'!$H$3:$L$11,4,FALSE)),VLOOKUP($M6365,'result messages'!$H$3:$L$11,4,FALSE),VLOOKUP($L6365,'result messages'!$H$3:$L$11,4,FALSE)))</f>
        <v/>
      </c>
      <c r="Q6365" s="1" t="str">
        <f>IF(ISBLANK($C6365),"",IF(ISNA(VLOOKUP($L6365,'result messages'!$H$3:$L$11,5,FALSE)),VLOOKUP($M6365,'result messages'!$H$3:$L$11,5,FALSE),VLOOKUP($L6365,'result messages'!$H$3:$L$11,5,FALSE)))</f>
        <v/>
      </c>
    </row>
    <row r="6366" spans="1:17">
      <c r="A6366" s="1">
        <v>6363</v>
      </c>
      <c r="B6366" s="1"/>
      <c r="C6366" s="1"/>
      <c r="D6366" s="1"/>
      <c r="E6366" s="6"/>
      <c r="F6366" s="1"/>
      <c r="G6366" s="1" t="str">
        <f>IF(ISNA(VLOOKUP($C6366,'DTEN TCAP Linkage deviceId'!$A$1:$A$20000,1,FALSE)),"No","Yes")</f>
        <v>No</v>
      </c>
      <c r="H6366" s="1" t="str">
        <f>IF(ISNA(VLOOKUP($C6366,'Provisioning Requester'!$F$3:$H$20000,2,FALSE)),"No","Yes")</f>
        <v>No</v>
      </c>
      <c r="I6366" s="1" t="str">
        <f>IF($H6366="Yes",VLOOKUP($C6366,'Provisioning Requester'!$F$3:$H$20000,3,FALSE),"-")</f>
        <v>-</v>
      </c>
      <c r="J6366" s="1" t="str">
        <f>IF(OR(D6366="SVCP", E6366="TRUE"), "No", IF(ISNA(VLOOKUP($C6366,'ProvResponder deviceId'!$A$1:$A$20000,1,FALSE)),"No","Yes"))</f>
        <v>No</v>
      </c>
      <c r="K6366" s="1" t="str">
        <f>IF($J6366="Yes",VLOOKUP($C6366,'ProvResponder deviceId'!$A$1:$C$20000,3,FALSE),"-")</f>
        <v>-</v>
      </c>
      <c r="L6366" s="1" t="str">
        <f t="shared" si="198"/>
        <v/>
      </c>
      <c r="M6366" s="1" t="str">
        <f t="shared" si="199"/>
        <v/>
      </c>
      <c r="N6366" s="1" t="str">
        <f>IF(ISBLANK($C6366),"",IF(ISNA(VLOOKUP($L6366,'result messages'!$H$3:$L$11,2,FALSE)),VLOOKUP($M6366,'result messages'!$H$3:$L$11,2,FALSE),VLOOKUP($L6366,'result messages'!$H$3:$L$11,2,FALSE)))</f>
        <v/>
      </c>
      <c r="O6366" s="1" t="str">
        <f>IF(ISBLANK($C6366),"",IF(ISNA(VLOOKUP($L6366,'result messages'!$H$3:$L$11,3,FALSE)),VLOOKUP($M6366,'result messages'!$H$3:$L$11,3,FALSE),VLOOKUP($L6366,'result messages'!$H$3:$L$11,3,FALSE)))</f>
        <v/>
      </c>
      <c r="P6366" s="1" t="str">
        <f>IF(ISBLANK($C6366),"",IF(ISNA(VLOOKUP($L6366,'result messages'!$H$3:$L$11,4,FALSE)),VLOOKUP($M6366,'result messages'!$H$3:$L$11,4,FALSE),VLOOKUP($L6366,'result messages'!$H$3:$L$11,4,FALSE)))</f>
        <v/>
      </c>
      <c r="Q6366" s="1" t="str">
        <f>IF(ISBLANK($C6366),"",IF(ISNA(VLOOKUP($L6366,'result messages'!$H$3:$L$11,5,FALSE)),VLOOKUP($M6366,'result messages'!$H$3:$L$11,5,FALSE),VLOOKUP($L6366,'result messages'!$H$3:$L$11,5,FALSE)))</f>
        <v/>
      </c>
    </row>
    <row r="6367" spans="1:17">
      <c r="A6367" s="1">
        <v>6364</v>
      </c>
      <c r="B6367" s="1"/>
      <c r="C6367" s="1"/>
      <c r="D6367" s="1"/>
      <c r="E6367" s="6"/>
      <c r="F6367" s="1"/>
      <c r="G6367" s="1" t="str">
        <f>IF(ISNA(VLOOKUP($C6367,'DTEN TCAP Linkage deviceId'!$A$1:$A$20000,1,FALSE)),"No","Yes")</f>
        <v>No</v>
      </c>
      <c r="H6367" s="1" t="str">
        <f>IF(ISNA(VLOOKUP($C6367,'Provisioning Requester'!$F$3:$H$20000,2,FALSE)),"No","Yes")</f>
        <v>No</v>
      </c>
      <c r="I6367" s="1" t="str">
        <f>IF($H6367="Yes",VLOOKUP($C6367,'Provisioning Requester'!$F$3:$H$20000,3,FALSE),"-")</f>
        <v>-</v>
      </c>
      <c r="J6367" s="1" t="str">
        <f>IF(OR(D6367="SVCP", E6367="TRUE"), "No", IF(ISNA(VLOOKUP($C6367,'ProvResponder deviceId'!$A$1:$A$20000,1,FALSE)),"No","Yes"))</f>
        <v>No</v>
      </c>
      <c r="K6367" s="1" t="str">
        <f>IF($J6367="Yes",VLOOKUP($C6367,'ProvResponder deviceId'!$A$1:$C$20000,3,FALSE),"-")</f>
        <v>-</v>
      </c>
      <c r="L6367" s="1" t="str">
        <f t="shared" si="198"/>
        <v/>
      </c>
      <c r="M6367" s="1" t="str">
        <f t="shared" si="199"/>
        <v/>
      </c>
      <c r="N6367" s="1" t="str">
        <f>IF(ISBLANK($C6367),"",IF(ISNA(VLOOKUP($L6367,'result messages'!$H$3:$L$11,2,FALSE)),VLOOKUP($M6367,'result messages'!$H$3:$L$11,2,FALSE),VLOOKUP($L6367,'result messages'!$H$3:$L$11,2,FALSE)))</f>
        <v/>
      </c>
      <c r="O6367" s="1" t="str">
        <f>IF(ISBLANK($C6367),"",IF(ISNA(VLOOKUP($L6367,'result messages'!$H$3:$L$11,3,FALSE)),VLOOKUP($M6367,'result messages'!$H$3:$L$11,3,FALSE),VLOOKUP($L6367,'result messages'!$H$3:$L$11,3,FALSE)))</f>
        <v/>
      </c>
      <c r="P6367" s="1" t="str">
        <f>IF(ISBLANK($C6367),"",IF(ISNA(VLOOKUP($L6367,'result messages'!$H$3:$L$11,4,FALSE)),VLOOKUP($M6367,'result messages'!$H$3:$L$11,4,FALSE),VLOOKUP($L6367,'result messages'!$H$3:$L$11,4,FALSE)))</f>
        <v/>
      </c>
      <c r="Q6367" s="1" t="str">
        <f>IF(ISBLANK($C6367),"",IF(ISNA(VLOOKUP($L6367,'result messages'!$H$3:$L$11,5,FALSE)),VLOOKUP($M6367,'result messages'!$H$3:$L$11,5,FALSE),VLOOKUP($L6367,'result messages'!$H$3:$L$11,5,FALSE)))</f>
        <v/>
      </c>
    </row>
    <row r="6368" spans="1:17">
      <c r="A6368" s="1">
        <v>6365</v>
      </c>
      <c r="B6368" s="1"/>
      <c r="C6368" s="1"/>
      <c r="D6368" s="1"/>
      <c r="E6368" s="6"/>
      <c r="F6368" s="1"/>
      <c r="G6368" s="1" t="str">
        <f>IF(ISNA(VLOOKUP($C6368,'DTEN TCAP Linkage deviceId'!$A$1:$A$20000,1,FALSE)),"No","Yes")</f>
        <v>No</v>
      </c>
      <c r="H6368" s="1" t="str">
        <f>IF(ISNA(VLOOKUP($C6368,'Provisioning Requester'!$F$3:$H$20000,2,FALSE)),"No","Yes")</f>
        <v>No</v>
      </c>
      <c r="I6368" s="1" t="str">
        <f>IF($H6368="Yes",VLOOKUP($C6368,'Provisioning Requester'!$F$3:$H$20000,3,FALSE),"-")</f>
        <v>-</v>
      </c>
      <c r="J6368" s="1" t="str">
        <f>IF(OR(D6368="SVCP", E6368="TRUE"), "No", IF(ISNA(VLOOKUP($C6368,'ProvResponder deviceId'!$A$1:$A$20000,1,FALSE)),"No","Yes"))</f>
        <v>No</v>
      </c>
      <c r="K6368" s="1" t="str">
        <f>IF($J6368="Yes",VLOOKUP($C6368,'ProvResponder deviceId'!$A$1:$C$20000,3,FALSE),"-")</f>
        <v>-</v>
      </c>
      <c r="L6368" s="1" t="str">
        <f t="shared" si="198"/>
        <v/>
      </c>
      <c r="M6368" s="1" t="str">
        <f t="shared" si="199"/>
        <v/>
      </c>
      <c r="N6368" s="1" t="str">
        <f>IF(ISBLANK($C6368),"",IF(ISNA(VLOOKUP($L6368,'result messages'!$H$3:$L$11,2,FALSE)),VLOOKUP($M6368,'result messages'!$H$3:$L$11,2,FALSE),VLOOKUP($L6368,'result messages'!$H$3:$L$11,2,FALSE)))</f>
        <v/>
      </c>
      <c r="O6368" s="1" t="str">
        <f>IF(ISBLANK($C6368),"",IF(ISNA(VLOOKUP($L6368,'result messages'!$H$3:$L$11,3,FALSE)),VLOOKUP($M6368,'result messages'!$H$3:$L$11,3,FALSE),VLOOKUP($L6368,'result messages'!$H$3:$L$11,3,FALSE)))</f>
        <v/>
      </c>
      <c r="P6368" s="1" t="str">
        <f>IF(ISBLANK($C6368),"",IF(ISNA(VLOOKUP($L6368,'result messages'!$H$3:$L$11,4,FALSE)),VLOOKUP($M6368,'result messages'!$H$3:$L$11,4,FALSE),VLOOKUP($L6368,'result messages'!$H$3:$L$11,4,FALSE)))</f>
        <v/>
      </c>
      <c r="Q6368" s="1" t="str">
        <f>IF(ISBLANK($C6368),"",IF(ISNA(VLOOKUP($L6368,'result messages'!$H$3:$L$11,5,FALSE)),VLOOKUP($M6368,'result messages'!$H$3:$L$11,5,FALSE),VLOOKUP($L6368,'result messages'!$H$3:$L$11,5,FALSE)))</f>
        <v/>
      </c>
    </row>
    <row r="6369" spans="1:17">
      <c r="A6369" s="1">
        <v>6366</v>
      </c>
      <c r="B6369" s="1"/>
      <c r="C6369" s="1"/>
      <c r="D6369" s="1"/>
      <c r="E6369" s="6"/>
      <c r="F6369" s="1"/>
      <c r="G6369" s="1" t="str">
        <f>IF(ISNA(VLOOKUP($C6369,'DTEN TCAP Linkage deviceId'!$A$1:$A$20000,1,FALSE)),"No","Yes")</f>
        <v>No</v>
      </c>
      <c r="H6369" s="1" t="str">
        <f>IF(ISNA(VLOOKUP($C6369,'Provisioning Requester'!$F$3:$H$20000,2,FALSE)),"No","Yes")</f>
        <v>No</v>
      </c>
      <c r="I6369" s="1" t="str">
        <f>IF($H6369="Yes",VLOOKUP($C6369,'Provisioning Requester'!$F$3:$H$20000,3,FALSE),"-")</f>
        <v>-</v>
      </c>
      <c r="J6369" s="1" t="str">
        <f>IF(OR(D6369="SVCP", E6369="TRUE"), "No", IF(ISNA(VLOOKUP($C6369,'ProvResponder deviceId'!$A$1:$A$20000,1,FALSE)),"No","Yes"))</f>
        <v>No</v>
      </c>
      <c r="K6369" s="1" t="str">
        <f>IF($J6369="Yes",VLOOKUP($C6369,'ProvResponder deviceId'!$A$1:$C$20000,3,FALSE),"-")</f>
        <v>-</v>
      </c>
      <c r="L6369" s="1" t="str">
        <f t="shared" si="198"/>
        <v/>
      </c>
      <c r="M6369" s="1" t="str">
        <f t="shared" si="199"/>
        <v/>
      </c>
      <c r="N6369" s="1" t="str">
        <f>IF(ISBLANK($C6369),"",IF(ISNA(VLOOKUP($L6369,'result messages'!$H$3:$L$11,2,FALSE)),VLOOKUP($M6369,'result messages'!$H$3:$L$11,2,FALSE),VLOOKUP($L6369,'result messages'!$H$3:$L$11,2,FALSE)))</f>
        <v/>
      </c>
      <c r="O6369" s="1" t="str">
        <f>IF(ISBLANK($C6369),"",IF(ISNA(VLOOKUP($L6369,'result messages'!$H$3:$L$11,3,FALSE)),VLOOKUP($M6369,'result messages'!$H$3:$L$11,3,FALSE),VLOOKUP($L6369,'result messages'!$H$3:$L$11,3,FALSE)))</f>
        <v/>
      </c>
      <c r="P6369" s="1" t="str">
        <f>IF(ISBLANK($C6369),"",IF(ISNA(VLOOKUP($L6369,'result messages'!$H$3:$L$11,4,FALSE)),VLOOKUP($M6369,'result messages'!$H$3:$L$11,4,FALSE),VLOOKUP($L6369,'result messages'!$H$3:$L$11,4,FALSE)))</f>
        <v/>
      </c>
      <c r="Q6369" s="1" t="str">
        <f>IF(ISBLANK($C6369),"",IF(ISNA(VLOOKUP($L6369,'result messages'!$H$3:$L$11,5,FALSE)),VLOOKUP($M6369,'result messages'!$H$3:$L$11,5,FALSE),VLOOKUP($L6369,'result messages'!$H$3:$L$11,5,FALSE)))</f>
        <v/>
      </c>
    </row>
    <row r="6370" spans="1:17">
      <c r="A6370" s="1">
        <v>6367</v>
      </c>
      <c r="B6370" s="1"/>
      <c r="C6370" s="1"/>
      <c r="D6370" s="1"/>
      <c r="E6370" s="6"/>
      <c r="F6370" s="1"/>
      <c r="G6370" s="1" t="str">
        <f>IF(ISNA(VLOOKUP($C6370,'DTEN TCAP Linkage deviceId'!$A$1:$A$20000,1,FALSE)),"No","Yes")</f>
        <v>No</v>
      </c>
      <c r="H6370" s="1" t="str">
        <f>IF(ISNA(VLOOKUP($C6370,'Provisioning Requester'!$F$3:$H$20000,2,FALSE)),"No","Yes")</f>
        <v>No</v>
      </c>
      <c r="I6370" s="1" t="str">
        <f>IF($H6370="Yes",VLOOKUP($C6370,'Provisioning Requester'!$F$3:$H$20000,3,FALSE),"-")</f>
        <v>-</v>
      </c>
      <c r="J6370" s="1" t="str">
        <f>IF(OR(D6370="SVCP", E6370="TRUE"), "No", IF(ISNA(VLOOKUP($C6370,'ProvResponder deviceId'!$A$1:$A$20000,1,FALSE)),"No","Yes"))</f>
        <v>No</v>
      </c>
      <c r="K6370" s="1" t="str">
        <f>IF($J6370="Yes",VLOOKUP($C6370,'ProvResponder deviceId'!$A$1:$C$20000,3,FALSE),"-")</f>
        <v>-</v>
      </c>
      <c r="L6370" s="1" t="str">
        <f t="shared" si="198"/>
        <v/>
      </c>
      <c r="M6370" s="1" t="str">
        <f t="shared" si="199"/>
        <v/>
      </c>
      <c r="N6370" s="1" t="str">
        <f>IF(ISBLANK($C6370),"",IF(ISNA(VLOOKUP($L6370,'result messages'!$H$3:$L$11,2,FALSE)),VLOOKUP($M6370,'result messages'!$H$3:$L$11,2,FALSE),VLOOKUP($L6370,'result messages'!$H$3:$L$11,2,FALSE)))</f>
        <v/>
      </c>
      <c r="O6370" s="1" t="str">
        <f>IF(ISBLANK($C6370),"",IF(ISNA(VLOOKUP($L6370,'result messages'!$H$3:$L$11,3,FALSE)),VLOOKUP($M6370,'result messages'!$H$3:$L$11,3,FALSE),VLOOKUP($L6370,'result messages'!$H$3:$L$11,3,FALSE)))</f>
        <v/>
      </c>
      <c r="P6370" s="1" t="str">
        <f>IF(ISBLANK($C6370),"",IF(ISNA(VLOOKUP($L6370,'result messages'!$H$3:$L$11,4,FALSE)),VLOOKUP($M6370,'result messages'!$H$3:$L$11,4,FALSE),VLOOKUP($L6370,'result messages'!$H$3:$L$11,4,FALSE)))</f>
        <v/>
      </c>
      <c r="Q6370" s="1" t="str">
        <f>IF(ISBLANK($C6370),"",IF(ISNA(VLOOKUP($L6370,'result messages'!$H$3:$L$11,5,FALSE)),VLOOKUP($M6370,'result messages'!$H$3:$L$11,5,FALSE),VLOOKUP($L6370,'result messages'!$H$3:$L$11,5,FALSE)))</f>
        <v/>
      </c>
    </row>
    <row r="6371" spans="1:17">
      <c r="A6371" s="1">
        <v>6368</v>
      </c>
      <c r="B6371" s="1"/>
      <c r="C6371" s="1"/>
      <c r="D6371" s="1"/>
      <c r="E6371" s="6"/>
      <c r="F6371" s="1"/>
      <c r="G6371" s="1" t="str">
        <f>IF(ISNA(VLOOKUP($C6371,'DTEN TCAP Linkage deviceId'!$A$1:$A$20000,1,FALSE)),"No","Yes")</f>
        <v>No</v>
      </c>
      <c r="H6371" s="1" t="str">
        <f>IF(ISNA(VLOOKUP($C6371,'Provisioning Requester'!$F$3:$H$20000,2,FALSE)),"No","Yes")</f>
        <v>No</v>
      </c>
      <c r="I6371" s="1" t="str">
        <f>IF($H6371="Yes",VLOOKUP($C6371,'Provisioning Requester'!$F$3:$H$20000,3,FALSE),"-")</f>
        <v>-</v>
      </c>
      <c r="J6371" s="1" t="str">
        <f>IF(OR(D6371="SVCP", E6371="TRUE"), "No", IF(ISNA(VLOOKUP($C6371,'ProvResponder deviceId'!$A$1:$A$20000,1,FALSE)),"No","Yes"))</f>
        <v>No</v>
      </c>
      <c r="K6371" s="1" t="str">
        <f>IF($J6371="Yes",VLOOKUP($C6371,'ProvResponder deviceId'!$A$1:$C$20000,3,FALSE),"-")</f>
        <v>-</v>
      </c>
      <c r="L6371" s="1" t="str">
        <f t="shared" si="198"/>
        <v/>
      </c>
      <c r="M6371" s="1" t="str">
        <f t="shared" si="199"/>
        <v/>
      </c>
      <c r="N6371" s="1" t="str">
        <f>IF(ISBLANK($C6371),"",IF(ISNA(VLOOKUP($L6371,'result messages'!$H$3:$L$11,2,FALSE)),VLOOKUP($M6371,'result messages'!$H$3:$L$11,2,FALSE),VLOOKUP($L6371,'result messages'!$H$3:$L$11,2,FALSE)))</f>
        <v/>
      </c>
      <c r="O6371" s="1" t="str">
        <f>IF(ISBLANK($C6371),"",IF(ISNA(VLOOKUP($L6371,'result messages'!$H$3:$L$11,3,FALSE)),VLOOKUP($M6371,'result messages'!$H$3:$L$11,3,FALSE),VLOOKUP($L6371,'result messages'!$H$3:$L$11,3,FALSE)))</f>
        <v/>
      </c>
      <c r="P6371" s="1" t="str">
        <f>IF(ISBLANK($C6371),"",IF(ISNA(VLOOKUP($L6371,'result messages'!$H$3:$L$11,4,FALSE)),VLOOKUP($M6371,'result messages'!$H$3:$L$11,4,FALSE),VLOOKUP($L6371,'result messages'!$H$3:$L$11,4,FALSE)))</f>
        <v/>
      </c>
      <c r="Q6371" s="1" t="str">
        <f>IF(ISBLANK($C6371),"",IF(ISNA(VLOOKUP($L6371,'result messages'!$H$3:$L$11,5,FALSE)),VLOOKUP($M6371,'result messages'!$H$3:$L$11,5,FALSE),VLOOKUP($L6371,'result messages'!$H$3:$L$11,5,FALSE)))</f>
        <v/>
      </c>
    </row>
    <row r="6372" spans="1:17">
      <c r="A6372" s="1">
        <v>6369</v>
      </c>
      <c r="B6372" s="1"/>
      <c r="C6372" s="1"/>
      <c r="D6372" s="1"/>
      <c r="E6372" s="6"/>
      <c r="F6372" s="1"/>
      <c r="G6372" s="1" t="str">
        <f>IF(ISNA(VLOOKUP($C6372,'DTEN TCAP Linkage deviceId'!$A$1:$A$20000,1,FALSE)),"No","Yes")</f>
        <v>No</v>
      </c>
      <c r="H6372" s="1" t="str">
        <f>IF(ISNA(VLOOKUP($C6372,'Provisioning Requester'!$F$3:$H$20000,2,FALSE)),"No","Yes")</f>
        <v>No</v>
      </c>
      <c r="I6372" s="1" t="str">
        <f>IF($H6372="Yes",VLOOKUP($C6372,'Provisioning Requester'!$F$3:$H$20000,3,FALSE),"-")</f>
        <v>-</v>
      </c>
      <c r="J6372" s="1" t="str">
        <f>IF(OR(D6372="SVCP", E6372="TRUE"), "No", IF(ISNA(VLOOKUP($C6372,'ProvResponder deviceId'!$A$1:$A$20000,1,FALSE)),"No","Yes"))</f>
        <v>No</v>
      </c>
      <c r="K6372" s="1" t="str">
        <f>IF($J6372="Yes",VLOOKUP($C6372,'ProvResponder deviceId'!$A$1:$C$20000,3,FALSE),"-")</f>
        <v>-</v>
      </c>
      <c r="L6372" s="1" t="str">
        <f t="shared" si="198"/>
        <v/>
      </c>
      <c r="M6372" s="1" t="str">
        <f t="shared" si="199"/>
        <v/>
      </c>
      <c r="N6372" s="1" t="str">
        <f>IF(ISBLANK($C6372),"",IF(ISNA(VLOOKUP($L6372,'result messages'!$H$3:$L$11,2,FALSE)),VLOOKUP($M6372,'result messages'!$H$3:$L$11,2,FALSE),VLOOKUP($L6372,'result messages'!$H$3:$L$11,2,FALSE)))</f>
        <v/>
      </c>
      <c r="O6372" s="1" t="str">
        <f>IF(ISBLANK($C6372),"",IF(ISNA(VLOOKUP($L6372,'result messages'!$H$3:$L$11,3,FALSE)),VLOOKUP($M6372,'result messages'!$H$3:$L$11,3,FALSE),VLOOKUP($L6372,'result messages'!$H$3:$L$11,3,FALSE)))</f>
        <v/>
      </c>
      <c r="P6372" s="1" t="str">
        <f>IF(ISBLANK($C6372),"",IF(ISNA(VLOOKUP($L6372,'result messages'!$H$3:$L$11,4,FALSE)),VLOOKUP($M6372,'result messages'!$H$3:$L$11,4,FALSE),VLOOKUP($L6372,'result messages'!$H$3:$L$11,4,FALSE)))</f>
        <v/>
      </c>
      <c r="Q6372" s="1" t="str">
        <f>IF(ISBLANK($C6372),"",IF(ISNA(VLOOKUP($L6372,'result messages'!$H$3:$L$11,5,FALSE)),VLOOKUP($M6372,'result messages'!$H$3:$L$11,5,FALSE),VLOOKUP($L6372,'result messages'!$H$3:$L$11,5,FALSE)))</f>
        <v/>
      </c>
    </row>
    <row r="6373" spans="1:17">
      <c r="A6373" s="1">
        <v>6370</v>
      </c>
      <c r="B6373" s="1"/>
      <c r="C6373" s="1"/>
      <c r="D6373" s="1"/>
      <c r="E6373" s="6"/>
      <c r="F6373" s="1"/>
      <c r="G6373" s="1" t="str">
        <f>IF(ISNA(VLOOKUP($C6373,'DTEN TCAP Linkage deviceId'!$A$1:$A$20000,1,FALSE)),"No","Yes")</f>
        <v>No</v>
      </c>
      <c r="H6373" s="1" t="str">
        <f>IF(ISNA(VLOOKUP($C6373,'Provisioning Requester'!$F$3:$H$20000,2,FALSE)),"No","Yes")</f>
        <v>No</v>
      </c>
      <c r="I6373" s="1" t="str">
        <f>IF($H6373="Yes",VLOOKUP($C6373,'Provisioning Requester'!$F$3:$H$20000,3,FALSE),"-")</f>
        <v>-</v>
      </c>
      <c r="J6373" s="1" t="str">
        <f>IF(OR(D6373="SVCP", E6373="TRUE"), "No", IF(ISNA(VLOOKUP($C6373,'ProvResponder deviceId'!$A$1:$A$20000,1,FALSE)),"No","Yes"))</f>
        <v>No</v>
      </c>
      <c r="K6373" s="1" t="str">
        <f>IF($J6373="Yes",VLOOKUP($C6373,'ProvResponder deviceId'!$A$1:$C$20000,3,FALSE),"-")</f>
        <v>-</v>
      </c>
      <c r="L6373" s="1" t="str">
        <f t="shared" si="198"/>
        <v/>
      </c>
      <c r="M6373" s="1" t="str">
        <f t="shared" si="199"/>
        <v/>
      </c>
      <c r="N6373" s="1" t="str">
        <f>IF(ISBLANK($C6373),"",IF(ISNA(VLOOKUP($L6373,'result messages'!$H$3:$L$11,2,FALSE)),VLOOKUP($M6373,'result messages'!$H$3:$L$11,2,FALSE),VLOOKUP($L6373,'result messages'!$H$3:$L$11,2,FALSE)))</f>
        <v/>
      </c>
      <c r="O6373" s="1" t="str">
        <f>IF(ISBLANK($C6373),"",IF(ISNA(VLOOKUP($L6373,'result messages'!$H$3:$L$11,3,FALSE)),VLOOKUP($M6373,'result messages'!$H$3:$L$11,3,FALSE),VLOOKUP($L6373,'result messages'!$H$3:$L$11,3,FALSE)))</f>
        <v/>
      </c>
      <c r="P6373" s="1" t="str">
        <f>IF(ISBLANK($C6373),"",IF(ISNA(VLOOKUP($L6373,'result messages'!$H$3:$L$11,4,FALSE)),VLOOKUP($M6373,'result messages'!$H$3:$L$11,4,FALSE),VLOOKUP($L6373,'result messages'!$H$3:$L$11,4,FALSE)))</f>
        <v/>
      </c>
      <c r="Q6373" s="1" t="str">
        <f>IF(ISBLANK($C6373),"",IF(ISNA(VLOOKUP($L6373,'result messages'!$H$3:$L$11,5,FALSE)),VLOOKUP($M6373,'result messages'!$H$3:$L$11,5,FALSE),VLOOKUP($L6373,'result messages'!$H$3:$L$11,5,FALSE)))</f>
        <v/>
      </c>
    </row>
    <row r="6374" spans="1:17">
      <c r="A6374" s="1">
        <v>6371</v>
      </c>
      <c r="B6374" s="1"/>
      <c r="C6374" s="1"/>
      <c r="D6374" s="1"/>
      <c r="E6374" s="6"/>
      <c r="F6374" s="1"/>
      <c r="G6374" s="1" t="str">
        <f>IF(ISNA(VLOOKUP($C6374,'DTEN TCAP Linkage deviceId'!$A$1:$A$20000,1,FALSE)),"No","Yes")</f>
        <v>No</v>
      </c>
      <c r="H6374" s="1" t="str">
        <f>IF(ISNA(VLOOKUP($C6374,'Provisioning Requester'!$F$3:$H$20000,2,FALSE)),"No","Yes")</f>
        <v>No</v>
      </c>
      <c r="I6374" s="1" t="str">
        <f>IF($H6374="Yes",VLOOKUP($C6374,'Provisioning Requester'!$F$3:$H$20000,3,FALSE),"-")</f>
        <v>-</v>
      </c>
      <c r="J6374" s="1" t="str">
        <f>IF(OR(D6374="SVCP", E6374="TRUE"), "No", IF(ISNA(VLOOKUP($C6374,'ProvResponder deviceId'!$A$1:$A$20000,1,FALSE)),"No","Yes"))</f>
        <v>No</v>
      </c>
      <c r="K6374" s="1" t="str">
        <f>IF($J6374="Yes",VLOOKUP($C6374,'ProvResponder deviceId'!$A$1:$C$20000,3,FALSE),"-")</f>
        <v>-</v>
      </c>
      <c r="L6374" s="1" t="str">
        <f t="shared" si="198"/>
        <v/>
      </c>
      <c r="M6374" s="1" t="str">
        <f t="shared" si="199"/>
        <v/>
      </c>
      <c r="N6374" s="1" t="str">
        <f>IF(ISBLANK($C6374),"",IF(ISNA(VLOOKUP($L6374,'result messages'!$H$3:$L$11,2,FALSE)),VLOOKUP($M6374,'result messages'!$H$3:$L$11,2,FALSE),VLOOKUP($L6374,'result messages'!$H$3:$L$11,2,FALSE)))</f>
        <v/>
      </c>
      <c r="O6374" s="1" t="str">
        <f>IF(ISBLANK($C6374),"",IF(ISNA(VLOOKUP($L6374,'result messages'!$H$3:$L$11,3,FALSE)),VLOOKUP($M6374,'result messages'!$H$3:$L$11,3,FALSE),VLOOKUP($L6374,'result messages'!$H$3:$L$11,3,FALSE)))</f>
        <v/>
      </c>
      <c r="P6374" s="1" t="str">
        <f>IF(ISBLANK($C6374),"",IF(ISNA(VLOOKUP($L6374,'result messages'!$H$3:$L$11,4,FALSE)),VLOOKUP($M6374,'result messages'!$H$3:$L$11,4,FALSE),VLOOKUP($L6374,'result messages'!$H$3:$L$11,4,FALSE)))</f>
        <v/>
      </c>
      <c r="Q6374" s="1" t="str">
        <f>IF(ISBLANK($C6374),"",IF(ISNA(VLOOKUP($L6374,'result messages'!$H$3:$L$11,5,FALSE)),VLOOKUP($M6374,'result messages'!$H$3:$L$11,5,FALSE),VLOOKUP($L6374,'result messages'!$H$3:$L$11,5,FALSE)))</f>
        <v/>
      </c>
    </row>
    <row r="6375" spans="1:17">
      <c r="A6375" s="1">
        <v>6372</v>
      </c>
      <c r="B6375" s="1"/>
      <c r="C6375" s="1"/>
      <c r="D6375" s="1"/>
      <c r="E6375" s="6"/>
      <c r="F6375" s="1"/>
      <c r="G6375" s="1" t="str">
        <f>IF(ISNA(VLOOKUP($C6375,'DTEN TCAP Linkage deviceId'!$A$1:$A$20000,1,FALSE)),"No","Yes")</f>
        <v>No</v>
      </c>
      <c r="H6375" s="1" t="str">
        <f>IF(ISNA(VLOOKUP($C6375,'Provisioning Requester'!$F$3:$H$20000,2,FALSE)),"No","Yes")</f>
        <v>No</v>
      </c>
      <c r="I6375" s="1" t="str">
        <f>IF($H6375="Yes",VLOOKUP($C6375,'Provisioning Requester'!$F$3:$H$20000,3,FALSE),"-")</f>
        <v>-</v>
      </c>
      <c r="J6375" s="1" t="str">
        <f>IF(OR(D6375="SVCP", E6375="TRUE"), "No", IF(ISNA(VLOOKUP($C6375,'ProvResponder deviceId'!$A$1:$A$20000,1,FALSE)),"No","Yes"))</f>
        <v>No</v>
      </c>
      <c r="K6375" s="1" t="str">
        <f>IF($J6375="Yes",VLOOKUP($C6375,'ProvResponder deviceId'!$A$1:$C$20000,3,FALSE),"-")</f>
        <v>-</v>
      </c>
      <c r="L6375" s="1" t="str">
        <f t="shared" si="198"/>
        <v/>
      </c>
      <c r="M6375" s="1" t="str">
        <f t="shared" si="199"/>
        <v/>
      </c>
      <c r="N6375" s="1" t="str">
        <f>IF(ISBLANK($C6375),"",IF(ISNA(VLOOKUP($L6375,'result messages'!$H$3:$L$11,2,FALSE)),VLOOKUP($M6375,'result messages'!$H$3:$L$11,2,FALSE),VLOOKUP($L6375,'result messages'!$H$3:$L$11,2,FALSE)))</f>
        <v/>
      </c>
      <c r="O6375" s="1" t="str">
        <f>IF(ISBLANK($C6375),"",IF(ISNA(VLOOKUP($L6375,'result messages'!$H$3:$L$11,3,FALSE)),VLOOKUP($M6375,'result messages'!$H$3:$L$11,3,FALSE),VLOOKUP($L6375,'result messages'!$H$3:$L$11,3,FALSE)))</f>
        <v/>
      </c>
      <c r="P6375" s="1" t="str">
        <f>IF(ISBLANK($C6375),"",IF(ISNA(VLOOKUP($L6375,'result messages'!$H$3:$L$11,4,FALSE)),VLOOKUP($M6375,'result messages'!$H$3:$L$11,4,FALSE),VLOOKUP($L6375,'result messages'!$H$3:$L$11,4,FALSE)))</f>
        <v/>
      </c>
      <c r="Q6375" s="1" t="str">
        <f>IF(ISBLANK($C6375),"",IF(ISNA(VLOOKUP($L6375,'result messages'!$H$3:$L$11,5,FALSE)),VLOOKUP($M6375,'result messages'!$H$3:$L$11,5,FALSE),VLOOKUP($L6375,'result messages'!$H$3:$L$11,5,FALSE)))</f>
        <v/>
      </c>
    </row>
    <row r="6376" spans="1:17">
      <c r="A6376" s="1">
        <v>6373</v>
      </c>
      <c r="B6376" s="1"/>
      <c r="C6376" s="1"/>
      <c r="D6376" s="1"/>
      <c r="E6376" s="6"/>
      <c r="F6376" s="1"/>
      <c r="G6376" s="1" t="str">
        <f>IF(ISNA(VLOOKUP($C6376,'DTEN TCAP Linkage deviceId'!$A$1:$A$20000,1,FALSE)),"No","Yes")</f>
        <v>No</v>
      </c>
      <c r="H6376" s="1" t="str">
        <f>IF(ISNA(VLOOKUP($C6376,'Provisioning Requester'!$F$3:$H$20000,2,FALSE)),"No","Yes")</f>
        <v>No</v>
      </c>
      <c r="I6376" s="1" t="str">
        <f>IF($H6376="Yes",VLOOKUP($C6376,'Provisioning Requester'!$F$3:$H$20000,3,FALSE),"-")</f>
        <v>-</v>
      </c>
      <c r="J6376" s="1" t="str">
        <f>IF(OR(D6376="SVCP", E6376="TRUE"), "No", IF(ISNA(VLOOKUP($C6376,'ProvResponder deviceId'!$A$1:$A$20000,1,FALSE)),"No","Yes"))</f>
        <v>No</v>
      </c>
      <c r="K6376" s="1" t="str">
        <f>IF($J6376="Yes",VLOOKUP($C6376,'ProvResponder deviceId'!$A$1:$C$20000,3,FALSE),"-")</f>
        <v>-</v>
      </c>
      <c r="L6376" s="1" t="str">
        <f t="shared" si="198"/>
        <v/>
      </c>
      <c r="M6376" s="1" t="str">
        <f t="shared" si="199"/>
        <v/>
      </c>
      <c r="N6376" s="1" t="str">
        <f>IF(ISBLANK($C6376),"",IF(ISNA(VLOOKUP($L6376,'result messages'!$H$3:$L$11,2,FALSE)),VLOOKUP($M6376,'result messages'!$H$3:$L$11,2,FALSE),VLOOKUP($L6376,'result messages'!$H$3:$L$11,2,FALSE)))</f>
        <v/>
      </c>
      <c r="O6376" s="1" t="str">
        <f>IF(ISBLANK($C6376),"",IF(ISNA(VLOOKUP($L6376,'result messages'!$H$3:$L$11,3,FALSE)),VLOOKUP($M6376,'result messages'!$H$3:$L$11,3,FALSE),VLOOKUP($L6376,'result messages'!$H$3:$L$11,3,FALSE)))</f>
        <v/>
      </c>
      <c r="P6376" s="1" t="str">
        <f>IF(ISBLANK($C6376),"",IF(ISNA(VLOOKUP($L6376,'result messages'!$H$3:$L$11,4,FALSE)),VLOOKUP($M6376,'result messages'!$H$3:$L$11,4,FALSE),VLOOKUP($L6376,'result messages'!$H$3:$L$11,4,FALSE)))</f>
        <v/>
      </c>
      <c r="Q6376" s="1" t="str">
        <f>IF(ISBLANK($C6376),"",IF(ISNA(VLOOKUP($L6376,'result messages'!$H$3:$L$11,5,FALSE)),VLOOKUP($M6376,'result messages'!$H$3:$L$11,5,FALSE),VLOOKUP($L6376,'result messages'!$H$3:$L$11,5,FALSE)))</f>
        <v/>
      </c>
    </row>
    <row r="6377" spans="1:17">
      <c r="A6377" s="1">
        <v>6374</v>
      </c>
      <c r="B6377" s="1"/>
      <c r="C6377" s="1"/>
      <c r="D6377" s="1"/>
      <c r="E6377" s="6"/>
      <c r="F6377" s="1"/>
      <c r="G6377" s="1" t="str">
        <f>IF(ISNA(VLOOKUP($C6377,'DTEN TCAP Linkage deviceId'!$A$1:$A$20000,1,FALSE)),"No","Yes")</f>
        <v>No</v>
      </c>
      <c r="H6377" s="1" t="str">
        <f>IF(ISNA(VLOOKUP($C6377,'Provisioning Requester'!$F$3:$H$20000,2,FALSE)),"No","Yes")</f>
        <v>No</v>
      </c>
      <c r="I6377" s="1" t="str">
        <f>IF($H6377="Yes",VLOOKUP($C6377,'Provisioning Requester'!$F$3:$H$20000,3,FALSE),"-")</f>
        <v>-</v>
      </c>
      <c r="J6377" s="1" t="str">
        <f>IF(OR(D6377="SVCP", E6377="TRUE"), "No", IF(ISNA(VLOOKUP($C6377,'ProvResponder deviceId'!$A$1:$A$20000,1,FALSE)),"No","Yes"))</f>
        <v>No</v>
      </c>
      <c r="K6377" s="1" t="str">
        <f>IF($J6377="Yes",VLOOKUP($C6377,'ProvResponder deviceId'!$A$1:$C$20000,3,FALSE),"-")</f>
        <v>-</v>
      </c>
      <c r="L6377" s="1" t="str">
        <f t="shared" si="198"/>
        <v/>
      </c>
      <c r="M6377" s="1" t="str">
        <f t="shared" si="199"/>
        <v/>
      </c>
      <c r="N6377" s="1" t="str">
        <f>IF(ISBLANK($C6377),"",IF(ISNA(VLOOKUP($L6377,'result messages'!$H$3:$L$11,2,FALSE)),VLOOKUP($M6377,'result messages'!$H$3:$L$11,2,FALSE),VLOOKUP($L6377,'result messages'!$H$3:$L$11,2,FALSE)))</f>
        <v/>
      </c>
      <c r="O6377" s="1" t="str">
        <f>IF(ISBLANK($C6377),"",IF(ISNA(VLOOKUP($L6377,'result messages'!$H$3:$L$11,3,FALSE)),VLOOKUP($M6377,'result messages'!$H$3:$L$11,3,FALSE),VLOOKUP($L6377,'result messages'!$H$3:$L$11,3,FALSE)))</f>
        <v/>
      </c>
      <c r="P6377" s="1" t="str">
        <f>IF(ISBLANK($C6377),"",IF(ISNA(VLOOKUP($L6377,'result messages'!$H$3:$L$11,4,FALSE)),VLOOKUP($M6377,'result messages'!$H$3:$L$11,4,FALSE),VLOOKUP($L6377,'result messages'!$H$3:$L$11,4,FALSE)))</f>
        <v/>
      </c>
      <c r="Q6377" s="1" t="str">
        <f>IF(ISBLANK($C6377),"",IF(ISNA(VLOOKUP($L6377,'result messages'!$H$3:$L$11,5,FALSE)),VLOOKUP($M6377,'result messages'!$H$3:$L$11,5,FALSE),VLOOKUP($L6377,'result messages'!$H$3:$L$11,5,FALSE)))</f>
        <v/>
      </c>
    </row>
    <row r="6378" spans="1:17">
      <c r="A6378" s="1">
        <v>6375</v>
      </c>
      <c r="B6378" s="1"/>
      <c r="C6378" s="1"/>
      <c r="D6378" s="1"/>
      <c r="E6378" s="6"/>
      <c r="F6378" s="1"/>
      <c r="G6378" s="1" t="str">
        <f>IF(ISNA(VLOOKUP($C6378,'DTEN TCAP Linkage deviceId'!$A$1:$A$20000,1,FALSE)),"No","Yes")</f>
        <v>No</v>
      </c>
      <c r="H6378" s="1" t="str">
        <f>IF(ISNA(VLOOKUP($C6378,'Provisioning Requester'!$F$3:$H$20000,2,FALSE)),"No","Yes")</f>
        <v>No</v>
      </c>
      <c r="I6378" s="1" t="str">
        <f>IF($H6378="Yes",VLOOKUP($C6378,'Provisioning Requester'!$F$3:$H$20000,3,FALSE),"-")</f>
        <v>-</v>
      </c>
      <c r="J6378" s="1" t="str">
        <f>IF(OR(D6378="SVCP", E6378="TRUE"), "No", IF(ISNA(VLOOKUP($C6378,'ProvResponder deviceId'!$A$1:$A$20000,1,FALSE)),"No","Yes"))</f>
        <v>No</v>
      </c>
      <c r="K6378" s="1" t="str">
        <f>IF($J6378="Yes",VLOOKUP($C6378,'ProvResponder deviceId'!$A$1:$C$20000,3,FALSE),"-")</f>
        <v>-</v>
      </c>
      <c r="L6378" s="1" t="str">
        <f t="shared" si="198"/>
        <v/>
      </c>
      <c r="M6378" s="1" t="str">
        <f t="shared" si="199"/>
        <v/>
      </c>
      <c r="N6378" s="1" t="str">
        <f>IF(ISBLANK($C6378),"",IF(ISNA(VLOOKUP($L6378,'result messages'!$H$3:$L$11,2,FALSE)),VLOOKUP($M6378,'result messages'!$H$3:$L$11,2,FALSE),VLOOKUP($L6378,'result messages'!$H$3:$L$11,2,FALSE)))</f>
        <v/>
      </c>
      <c r="O6378" s="1" t="str">
        <f>IF(ISBLANK($C6378),"",IF(ISNA(VLOOKUP($L6378,'result messages'!$H$3:$L$11,3,FALSE)),VLOOKUP($M6378,'result messages'!$H$3:$L$11,3,FALSE),VLOOKUP($L6378,'result messages'!$H$3:$L$11,3,FALSE)))</f>
        <v/>
      </c>
      <c r="P6378" s="1" t="str">
        <f>IF(ISBLANK($C6378),"",IF(ISNA(VLOOKUP($L6378,'result messages'!$H$3:$L$11,4,FALSE)),VLOOKUP($M6378,'result messages'!$H$3:$L$11,4,FALSE),VLOOKUP($L6378,'result messages'!$H$3:$L$11,4,FALSE)))</f>
        <v/>
      </c>
      <c r="Q6378" s="1" t="str">
        <f>IF(ISBLANK($C6378),"",IF(ISNA(VLOOKUP($L6378,'result messages'!$H$3:$L$11,5,FALSE)),VLOOKUP($M6378,'result messages'!$H$3:$L$11,5,FALSE),VLOOKUP($L6378,'result messages'!$H$3:$L$11,5,FALSE)))</f>
        <v/>
      </c>
    </row>
    <row r="6379" spans="1:17">
      <c r="A6379" s="1">
        <v>6376</v>
      </c>
      <c r="B6379" s="1"/>
      <c r="C6379" s="1"/>
      <c r="D6379" s="1"/>
      <c r="E6379" s="6"/>
      <c r="F6379" s="1"/>
      <c r="G6379" s="1" t="str">
        <f>IF(ISNA(VLOOKUP($C6379,'DTEN TCAP Linkage deviceId'!$A$1:$A$20000,1,FALSE)),"No","Yes")</f>
        <v>No</v>
      </c>
      <c r="H6379" s="1" t="str">
        <f>IF(ISNA(VLOOKUP($C6379,'Provisioning Requester'!$F$3:$H$20000,2,FALSE)),"No","Yes")</f>
        <v>No</v>
      </c>
      <c r="I6379" s="1" t="str">
        <f>IF($H6379="Yes",VLOOKUP($C6379,'Provisioning Requester'!$F$3:$H$20000,3,FALSE),"-")</f>
        <v>-</v>
      </c>
      <c r="J6379" s="1" t="str">
        <f>IF(OR(D6379="SVCP", E6379="TRUE"), "No", IF(ISNA(VLOOKUP($C6379,'ProvResponder deviceId'!$A$1:$A$20000,1,FALSE)),"No","Yes"))</f>
        <v>No</v>
      </c>
      <c r="K6379" s="1" t="str">
        <f>IF($J6379="Yes",VLOOKUP($C6379,'ProvResponder deviceId'!$A$1:$C$20000,3,FALSE),"-")</f>
        <v>-</v>
      </c>
      <c r="L6379" s="1" t="str">
        <f t="shared" si="198"/>
        <v/>
      </c>
      <c r="M6379" s="1" t="str">
        <f t="shared" si="199"/>
        <v/>
      </c>
      <c r="N6379" s="1" t="str">
        <f>IF(ISBLANK($C6379),"",IF(ISNA(VLOOKUP($L6379,'result messages'!$H$3:$L$11,2,FALSE)),VLOOKUP($M6379,'result messages'!$H$3:$L$11,2,FALSE),VLOOKUP($L6379,'result messages'!$H$3:$L$11,2,FALSE)))</f>
        <v/>
      </c>
      <c r="O6379" s="1" t="str">
        <f>IF(ISBLANK($C6379),"",IF(ISNA(VLOOKUP($L6379,'result messages'!$H$3:$L$11,3,FALSE)),VLOOKUP($M6379,'result messages'!$H$3:$L$11,3,FALSE),VLOOKUP($L6379,'result messages'!$H$3:$L$11,3,FALSE)))</f>
        <v/>
      </c>
      <c r="P6379" s="1" t="str">
        <f>IF(ISBLANK($C6379),"",IF(ISNA(VLOOKUP($L6379,'result messages'!$H$3:$L$11,4,FALSE)),VLOOKUP($M6379,'result messages'!$H$3:$L$11,4,FALSE),VLOOKUP($L6379,'result messages'!$H$3:$L$11,4,FALSE)))</f>
        <v/>
      </c>
      <c r="Q6379" s="1" t="str">
        <f>IF(ISBLANK($C6379),"",IF(ISNA(VLOOKUP($L6379,'result messages'!$H$3:$L$11,5,FALSE)),VLOOKUP($M6379,'result messages'!$H$3:$L$11,5,FALSE),VLOOKUP($L6379,'result messages'!$H$3:$L$11,5,FALSE)))</f>
        <v/>
      </c>
    </row>
    <row r="6380" spans="1:17">
      <c r="A6380" s="1">
        <v>6377</v>
      </c>
      <c r="B6380" s="1"/>
      <c r="C6380" s="1"/>
      <c r="D6380" s="1"/>
      <c r="E6380" s="6"/>
      <c r="F6380" s="1"/>
      <c r="G6380" s="1" t="str">
        <f>IF(ISNA(VLOOKUP($C6380,'DTEN TCAP Linkage deviceId'!$A$1:$A$20000,1,FALSE)),"No","Yes")</f>
        <v>No</v>
      </c>
      <c r="H6380" s="1" t="str">
        <f>IF(ISNA(VLOOKUP($C6380,'Provisioning Requester'!$F$3:$H$20000,2,FALSE)),"No","Yes")</f>
        <v>No</v>
      </c>
      <c r="I6380" s="1" t="str">
        <f>IF($H6380="Yes",VLOOKUP($C6380,'Provisioning Requester'!$F$3:$H$20000,3,FALSE),"-")</f>
        <v>-</v>
      </c>
      <c r="J6380" s="1" t="str">
        <f>IF(OR(D6380="SVCP", E6380="TRUE"), "No", IF(ISNA(VLOOKUP($C6380,'ProvResponder deviceId'!$A$1:$A$20000,1,FALSE)),"No","Yes"))</f>
        <v>No</v>
      </c>
      <c r="K6380" s="1" t="str">
        <f>IF($J6380="Yes",VLOOKUP($C6380,'ProvResponder deviceId'!$A$1:$C$20000,3,FALSE),"-")</f>
        <v>-</v>
      </c>
      <c r="L6380" s="1" t="str">
        <f t="shared" si="198"/>
        <v/>
      </c>
      <c r="M6380" s="1" t="str">
        <f t="shared" si="199"/>
        <v/>
      </c>
      <c r="N6380" s="1" t="str">
        <f>IF(ISBLANK($C6380),"",IF(ISNA(VLOOKUP($L6380,'result messages'!$H$3:$L$11,2,FALSE)),VLOOKUP($M6380,'result messages'!$H$3:$L$11,2,FALSE),VLOOKUP($L6380,'result messages'!$H$3:$L$11,2,FALSE)))</f>
        <v/>
      </c>
      <c r="O6380" s="1" t="str">
        <f>IF(ISBLANK($C6380),"",IF(ISNA(VLOOKUP($L6380,'result messages'!$H$3:$L$11,3,FALSE)),VLOOKUP($M6380,'result messages'!$H$3:$L$11,3,FALSE),VLOOKUP($L6380,'result messages'!$H$3:$L$11,3,FALSE)))</f>
        <v/>
      </c>
      <c r="P6380" s="1" t="str">
        <f>IF(ISBLANK($C6380),"",IF(ISNA(VLOOKUP($L6380,'result messages'!$H$3:$L$11,4,FALSE)),VLOOKUP($M6380,'result messages'!$H$3:$L$11,4,FALSE),VLOOKUP($L6380,'result messages'!$H$3:$L$11,4,FALSE)))</f>
        <v/>
      </c>
      <c r="Q6380" s="1" t="str">
        <f>IF(ISBLANK($C6380),"",IF(ISNA(VLOOKUP($L6380,'result messages'!$H$3:$L$11,5,FALSE)),VLOOKUP($M6380,'result messages'!$H$3:$L$11,5,FALSE),VLOOKUP($L6380,'result messages'!$H$3:$L$11,5,FALSE)))</f>
        <v/>
      </c>
    </row>
    <row r="6381" spans="1:17">
      <c r="A6381" s="1">
        <v>6378</v>
      </c>
      <c r="B6381" s="1"/>
      <c r="C6381" s="1"/>
      <c r="D6381" s="1"/>
      <c r="E6381" s="6"/>
      <c r="F6381" s="1"/>
      <c r="G6381" s="1" t="str">
        <f>IF(ISNA(VLOOKUP($C6381,'DTEN TCAP Linkage deviceId'!$A$1:$A$20000,1,FALSE)),"No","Yes")</f>
        <v>No</v>
      </c>
      <c r="H6381" s="1" t="str">
        <f>IF(ISNA(VLOOKUP($C6381,'Provisioning Requester'!$F$3:$H$20000,2,FALSE)),"No","Yes")</f>
        <v>No</v>
      </c>
      <c r="I6381" s="1" t="str">
        <f>IF($H6381="Yes",VLOOKUP($C6381,'Provisioning Requester'!$F$3:$H$20000,3,FALSE),"-")</f>
        <v>-</v>
      </c>
      <c r="J6381" s="1" t="str">
        <f>IF(OR(D6381="SVCP", E6381="TRUE"), "No", IF(ISNA(VLOOKUP($C6381,'ProvResponder deviceId'!$A$1:$A$20000,1,FALSE)),"No","Yes"))</f>
        <v>No</v>
      </c>
      <c r="K6381" s="1" t="str">
        <f>IF($J6381="Yes",VLOOKUP($C6381,'ProvResponder deviceId'!$A$1:$C$20000,3,FALSE),"-")</f>
        <v>-</v>
      </c>
      <c r="L6381" s="1" t="str">
        <f t="shared" si="198"/>
        <v/>
      </c>
      <c r="M6381" s="1" t="str">
        <f t="shared" si="199"/>
        <v/>
      </c>
      <c r="N6381" s="1" t="str">
        <f>IF(ISBLANK($C6381),"",IF(ISNA(VLOOKUP($L6381,'result messages'!$H$3:$L$11,2,FALSE)),VLOOKUP($M6381,'result messages'!$H$3:$L$11,2,FALSE),VLOOKUP($L6381,'result messages'!$H$3:$L$11,2,FALSE)))</f>
        <v/>
      </c>
      <c r="O6381" s="1" t="str">
        <f>IF(ISBLANK($C6381),"",IF(ISNA(VLOOKUP($L6381,'result messages'!$H$3:$L$11,3,FALSE)),VLOOKUP($M6381,'result messages'!$H$3:$L$11,3,FALSE),VLOOKUP($L6381,'result messages'!$H$3:$L$11,3,FALSE)))</f>
        <v/>
      </c>
      <c r="P6381" s="1" t="str">
        <f>IF(ISBLANK($C6381),"",IF(ISNA(VLOOKUP($L6381,'result messages'!$H$3:$L$11,4,FALSE)),VLOOKUP($M6381,'result messages'!$H$3:$L$11,4,FALSE),VLOOKUP($L6381,'result messages'!$H$3:$L$11,4,FALSE)))</f>
        <v/>
      </c>
      <c r="Q6381" s="1" t="str">
        <f>IF(ISBLANK($C6381),"",IF(ISNA(VLOOKUP($L6381,'result messages'!$H$3:$L$11,5,FALSE)),VLOOKUP($M6381,'result messages'!$H$3:$L$11,5,FALSE),VLOOKUP($L6381,'result messages'!$H$3:$L$11,5,FALSE)))</f>
        <v/>
      </c>
    </row>
    <row r="6382" spans="1:17">
      <c r="A6382" s="1">
        <v>6379</v>
      </c>
      <c r="B6382" s="1"/>
      <c r="C6382" s="1"/>
      <c r="D6382" s="1"/>
      <c r="E6382" s="6"/>
      <c r="F6382" s="1"/>
      <c r="G6382" s="1" t="str">
        <f>IF(ISNA(VLOOKUP($C6382,'DTEN TCAP Linkage deviceId'!$A$1:$A$20000,1,FALSE)),"No","Yes")</f>
        <v>No</v>
      </c>
      <c r="H6382" s="1" t="str">
        <f>IF(ISNA(VLOOKUP($C6382,'Provisioning Requester'!$F$3:$H$20000,2,FALSE)),"No","Yes")</f>
        <v>No</v>
      </c>
      <c r="I6382" s="1" t="str">
        <f>IF($H6382="Yes",VLOOKUP($C6382,'Provisioning Requester'!$F$3:$H$20000,3,FALSE),"-")</f>
        <v>-</v>
      </c>
      <c r="J6382" s="1" t="str">
        <f>IF(OR(D6382="SVCP", E6382="TRUE"), "No", IF(ISNA(VLOOKUP($C6382,'ProvResponder deviceId'!$A$1:$A$20000,1,FALSE)),"No","Yes"))</f>
        <v>No</v>
      </c>
      <c r="K6382" s="1" t="str">
        <f>IF($J6382="Yes",VLOOKUP($C6382,'ProvResponder deviceId'!$A$1:$C$20000,3,FALSE),"-")</f>
        <v>-</v>
      </c>
      <c r="L6382" s="1" t="str">
        <f t="shared" si="198"/>
        <v/>
      </c>
      <c r="M6382" s="1" t="str">
        <f t="shared" si="199"/>
        <v/>
      </c>
      <c r="N6382" s="1" t="str">
        <f>IF(ISBLANK($C6382),"",IF(ISNA(VLOOKUP($L6382,'result messages'!$H$3:$L$11,2,FALSE)),VLOOKUP($M6382,'result messages'!$H$3:$L$11,2,FALSE),VLOOKUP($L6382,'result messages'!$H$3:$L$11,2,FALSE)))</f>
        <v/>
      </c>
      <c r="O6382" s="1" t="str">
        <f>IF(ISBLANK($C6382),"",IF(ISNA(VLOOKUP($L6382,'result messages'!$H$3:$L$11,3,FALSE)),VLOOKUP($M6382,'result messages'!$H$3:$L$11,3,FALSE),VLOOKUP($L6382,'result messages'!$H$3:$L$11,3,FALSE)))</f>
        <v/>
      </c>
      <c r="P6382" s="1" t="str">
        <f>IF(ISBLANK($C6382),"",IF(ISNA(VLOOKUP($L6382,'result messages'!$H$3:$L$11,4,FALSE)),VLOOKUP($M6382,'result messages'!$H$3:$L$11,4,FALSE),VLOOKUP($L6382,'result messages'!$H$3:$L$11,4,FALSE)))</f>
        <v/>
      </c>
      <c r="Q6382" s="1" t="str">
        <f>IF(ISBLANK($C6382),"",IF(ISNA(VLOOKUP($L6382,'result messages'!$H$3:$L$11,5,FALSE)),VLOOKUP($M6382,'result messages'!$H$3:$L$11,5,FALSE),VLOOKUP($L6382,'result messages'!$H$3:$L$11,5,FALSE)))</f>
        <v/>
      </c>
    </row>
    <row r="6383" spans="1:17">
      <c r="A6383" s="1">
        <v>6380</v>
      </c>
      <c r="B6383" s="1"/>
      <c r="C6383" s="1"/>
      <c r="D6383" s="1"/>
      <c r="E6383" s="6"/>
      <c r="F6383" s="1"/>
      <c r="G6383" s="1" t="str">
        <f>IF(ISNA(VLOOKUP($C6383,'DTEN TCAP Linkage deviceId'!$A$1:$A$20000,1,FALSE)),"No","Yes")</f>
        <v>No</v>
      </c>
      <c r="H6383" s="1" t="str">
        <f>IF(ISNA(VLOOKUP($C6383,'Provisioning Requester'!$F$3:$H$20000,2,FALSE)),"No","Yes")</f>
        <v>No</v>
      </c>
      <c r="I6383" s="1" t="str">
        <f>IF($H6383="Yes",VLOOKUP($C6383,'Provisioning Requester'!$F$3:$H$20000,3,FALSE),"-")</f>
        <v>-</v>
      </c>
      <c r="J6383" s="1" t="str">
        <f>IF(OR(D6383="SVCP", E6383="TRUE"), "No", IF(ISNA(VLOOKUP($C6383,'ProvResponder deviceId'!$A$1:$A$20000,1,FALSE)),"No","Yes"))</f>
        <v>No</v>
      </c>
      <c r="K6383" s="1" t="str">
        <f>IF($J6383="Yes",VLOOKUP($C6383,'ProvResponder deviceId'!$A$1:$C$20000,3,FALSE),"-")</f>
        <v>-</v>
      </c>
      <c r="L6383" s="1" t="str">
        <f t="shared" si="198"/>
        <v/>
      </c>
      <c r="M6383" s="1" t="str">
        <f t="shared" si="199"/>
        <v/>
      </c>
      <c r="N6383" s="1" t="str">
        <f>IF(ISBLANK($C6383),"",IF(ISNA(VLOOKUP($L6383,'result messages'!$H$3:$L$11,2,FALSE)),VLOOKUP($M6383,'result messages'!$H$3:$L$11,2,FALSE),VLOOKUP($L6383,'result messages'!$H$3:$L$11,2,FALSE)))</f>
        <v/>
      </c>
      <c r="O6383" s="1" t="str">
        <f>IF(ISBLANK($C6383),"",IF(ISNA(VLOOKUP($L6383,'result messages'!$H$3:$L$11,3,FALSE)),VLOOKUP($M6383,'result messages'!$H$3:$L$11,3,FALSE),VLOOKUP($L6383,'result messages'!$H$3:$L$11,3,FALSE)))</f>
        <v/>
      </c>
      <c r="P6383" s="1" t="str">
        <f>IF(ISBLANK($C6383),"",IF(ISNA(VLOOKUP($L6383,'result messages'!$H$3:$L$11,4,FALSE)),VLOOKUP($M6383,'result messages'!$H$3:$L$11,4,FALSE),VLOOKUP($L6383,'result messages'!$H$3:$L$11,4,FALSE)))</f>
        <v/>
      </c>
      <c r="Q6383" s="1" t="str">
        <f>IF(ISBLANK($C6383),"",IF(ISNA(VLOOKUP($L6383,'result messages'!$H$3:$L$11,5,FALSE)),VLOOKUP($M6383,'result messages'!$H$3:$L$11,5,FALSE),VLOOKUP($L6383,'result messages'!$H$3:$L$11,5,FALSE)))</f>
        <v/>
      </c>
    </row>
    <row r="6384" spans="1:17">
      <c r="A6384" s="1">
        <v>6381</v>
      </c>
      <c r="B6384" s="1"/>
      <c r="C6384" s="1"/>
      <c r="D6384" s="1"/>
      <c r="E6384" s="6"/>
      <c r="F6384" s="1"/>
      <c r="G6384" s="1" t="str">
        <f>IF(ISNA(VLOOKUP($C6384,'DTEN TCAP Linkage deviceId'!$A$1:$A$20000,1,FALSE)),"No","Yes")</f>
        <v>No</v>
      </c>
      <c r="H6384" s="1" t="str">
        <f>IF(ISNA(VLOOKUP($C6384,'Provisioning Requester'!$F$3:$H$20000,2,FALSE)),"No","Yes")</f>
        <v>No</v>
      </c>
      <c r="I6384" s="1" t="str">
        <f>IF($H6384="Yes",VLOOKUP($C6384,'Provisioning Requester'!$F$3:$H$20000,3,FALSE),"-")</f>
        <v>-</v>
      </c>
      <c r="J6384" s="1" t="str">
        <f>IF(OR(D6384="SVCP", E6384="TRUE"), "No", IF(ISNA(VLOOKUP($C6384,'ProvResponder deviceId'!$A$1:$A$20000,1,FALSE)),"No","Yes"))</f>
        <v>No</v>
      </c>
      <c r="K6384" s="1" t="str">
        <f>IF($J6384="Yes",VLOOKUP($C6384,'ProvResponder deviceId'!$A$1:$C$20000,3,FALSE),"-")</f>
        <v>-</v>
      </c>
      <c r="L6384" s="1" t="str">
        <f t="shared" si="198"/>
        <v/>
      </c>
      <c r="M6384" s="1" t="str">
        <f t="shared" si="199"/>
        <v/>
      </c>
      <c r="N6384" s="1" t="str">
        <f>IF(ISBLANK($C6384),"",IF(ISNA(VLOOKUP($L6384,'result messages'!$H$3:$L$11,2,FALSE)),VLOOKUP($M6384,'result messages'!$H$3:$L$11,2,FALSE),VLOOKUP($L6384,'result messages'!$H$3:$L$11,2,FALSE)))</f>
        <v/>
      </c>
      <c r="O6384" s="1" t="str">
        <f>IF(ISBLANK($C6384),"",IF(ISNA(VLOOKUP($L6384,'result messages'!$H$3:$L$11,3,FALSE)),VLOOKUP($M6384,'result messages'!$H$3:$L$11,3,FALSE),VLOOKUP($L6384,'result messages'!$H$3:$L$11,3,FALSE)))</f>
        <v/>
      </c>
      <c r="P6384" s="1" t="str">
        <f>IF(ISBLANK($C6384),"",IF(ISNA(VLOOKUP($L6384,'result messages'!$H$3:$L$11,4,FALSE)),VLOOKUP($M6384,'result messages'!$H$3:$L$11,4,FALSE),VLOOKUP($L6384,'result messages'!$H$3:$L$11,4,FALSE)))</f>
        <v/>
      </c>
      <c r="Q6384" s="1" t="str">
        <f>IF(ISBLANK($C6384),"",IF(ISNA(VLOOKUP($L6384,'result messages'!$H$3:$L$11,5,FALSE)),VLOOKUP($M6384,'result messages'!$H$3:$L$11,5,FALSE),VLOOKUP($L6384,'result messages'!$H$3:$L$11,5,FALSE)))</f>
        <v/>
      </c>
    </row>
    <row r="6385" spans="1:17">
      <c r="A6385" s="1">
        <v>6382</v>
      </c>
      <c r="B6385" s="1"/>
      <c r="C6385" s="1"/>
      <c r="D6385" s="1"/>
      <c r="E6385" s="6"/>
      <c r="F6385" s="1"/>
      <c r="G6385" s="1" t="str">
        <f>IF(ISNA(VLOOKUP($C6385,'DTEN TCAP Linkage deviceId'!$A$1:$A$20000,1,FALSE)),"No","Yes")</f>
        <v>No</v>
      </c>
      <c r="H6385" s="1" t="str">
        <f>IF(ISNA(VLOOKUP($C6385,'Provisioning Requester'!$F$3:$H$20000,2,FALSE)),"No","Yes")</f>
        <v>No</v>
      </c>
      <c r="I6385" s="1" t="str">
        <f>IF($H6385="Yes",VLOOKUP($C6385,'Provisioning Requester'!$F$3:$H$20000,3,FALSE),"-")</f>
        <v>-</v>
      </c>
      <c r="J6385" s="1" t="str">
        <f>IF(OR(D6385="SVCP", E6385="TRUE"), "No", IF(ISNA(VLOOKUP($C6385,'ProvResponder deviceId'!$A$1:$A$20000,1,FALSE)),"No","Yes"))</f>
        <v>No</v>
      </c>
      <c r="K6385" s="1" t="str">
        <f>IF($J6385="Yes",VLOOKUP($C6385,'ProvResponder deviceId'!$A$1:$C$20000,3,FALSE),"-")</f>
        <v>-</v>
      </c>
      <c r="L6385" s="1" t="str">
        <f t="shared" si="198"/>
        <v/>
      </c>
      <c r="M6385" s="1" t="str">
        <f t="shared" si="199"/>
        <v/>
      </c>
      <c r="N6385" s="1" t="str">
        <f>IF(ISBLANK($C6385),"",IF(ISNA(VLOOKUP($L6385,'result messages'!$H$3:$L$11,2,FALSE)),VLOOKUP($M6385,'result messages'!$H$3:$L$11,2,FALSE),VLOOKUP($L6385,'result messages'!$H$3:$L$11,2,FALSE)))</f>
        <v/>
      </c>
      <c r="O6385" s="1" t="str">
        <f>IF(ISBLANK($C6385),"",IF(ISNA(VLOOKUP($L6385,'result messages'!$H$3:$L$11,3,FALSE)),VLOOKUP($M6385,'result messages'!$H$3:$L$11,3,FALSE),VLOOKUP($L6385,'result messages'!$H$3:$L$11,3,FALSE)))</f>
        <v/>
      </c>
      <c r="P6385" s="1" t="str">
        <f>IF(ISBLANK($C6385),"",IF(ISNA(VLOOKUP($L6385,'result messages'!$H$3:$L$11,4,FALSE)),VLOOKUP($M6385,'result messages'!$H$3:$L$11,4,FALSE),VLOOKUP($L6385,'result messages'!$H$3:$L$11,4,FALSE)))</f>
        <v/>
      </c>
      <c r="Q6385" s="1" t="str">
        <f>IF(ISBLANK($C6385),"",IF(ISNA(VLOOKUP($L6385,'result messages'!$H$3:$L$11,5,FALSE)),VLOOKUP($M6385,'result messages'!$H$3:$L$11,5,FALSE),VLOOKUP($L6385,'result messages'!$H$3:$L$11,5,FALSE)))</f>
        <v/>
      </c>
    </row>
    <row r="6386" spans="1:17">
      <c r="A6386" s="1">
        <v>6383</v>
      </c>
      <c r="B6386" s="1"/>
      <c r="C6386" s="1"/>
      <c r="D6386" s="1"/>
      <c r="E6386" s="6"/>
      <c r="F6386" s="1"/>
      <c r="G6386" s="1" t="str">
        <f>IF(ISNA(VLOOKUP($C6386,'DTEN TCAP Linkage deviceId'!$A$1:$A$20000,1,FALSE)),"No","Yes")</f>
        <v>No</v>
      </c>
      <c r="H6386" s="1" t="str">
        <f>IF(ISNA(VLOOKUP($C6386,'Provisioning Requester'!$F$3:$H$20000,2,FALSE)),"No","Yes")</f>
        <v>No</v>
      </c>
      <c r="I6386" s="1" t="str">
        <f>IF($H6386="Yes",VLOOKUP($C6386,'Provisioning Requester'!$F$3:$H$20000,3,FALSE),"-")</f>
        <v>-</v>
      </c>
      <c r="J6386" s="1" t="str">
        <f>IF(OR(D6386="SVCP", E6386="TRUE"), "No", IF(ISNA(VLOOKUP($C6386,'ProvResponder deviceId'!$A$1:$A$20000,1,FALSE)),"No","Yes"))</f>
        <v>No</v>
      </c>
      <c r="K6386" s="1" t="str">
        <f>IF($J6386="Yes",VLOOKUP($C6386,'ProvResponder deviceId'!$A$1:$C$20000,3,FALSE),"-")</f>
        <v>-</v>
      </c>
      <c r="L6386" s="1" t="str">
        <f t="shared" si="198"/>
        <v/>
      </c>
      <c r="M6386" s="1" t="str">
        <f t="shared" si="199"/>
        <v/>
      </c>
      <c r="N6386" s="1" t="str">
        <f>IF(ISBLANK($C6386),"",IF(ISNA(VLOOKUP($L6386,'result messages'!$H$3:$L$11,2,FALSE)),VLOOKUP($M6386,'result messages'!$H$3:$L$11,2,FALSE),VLOOKUP($L6386,'result messages'!$H$3:$L$11,2,FALSE)))</f>
        <v/>
      </c>
      <c r="O6386" s="1" t="str">
        <f>IF(ISBLANK($C6386),"",IF(ISNA(VLOOKUP($L6386,'result messages'!$H$3:$L$11,3,FALSE)),VLOOKUP($M6386,'result messages'!$H$3:$L$11,3,FALSE),VLOOKUP($L6386,'result messages'!$H$3:$L$11,3,FALSE)))</f>
        <v/>
      </c>
      <c r="P6386" s="1" t="str">
        <f>IF(ISBLANK($C6386),"",IF(ISNA(VLOOKUP($L6386,'result messages'!$H$3:$L$11,4,FALSE)),VLOOKUP($M6386,'result messages'!$H$3:$L$11,4,FALSE),VLOOKUP($L6386,'result messages'!$H$3:$L$11,4,FALSE)))</f>
        <v/>
      </c>
      <c r="Q6386" s="1" t="str">
        <f>IF(ISBLANK($C6386),"",IF(ISNA(VLOOKUP($L6386,'result messages'!$H$3:$L$11,5,FALSE)),VLOOKUP($M6386,'result messages'!$H$3:$L$11,5,FALSE),VLOOKUP($L6386,'result messages'!$H$3:$L$11,5,FALSE)))</f>
        <v/>
      </c>
    </row>
    <row r="6387" spans="1:17">
      <c r="A6387" s="1">
        <v>6384</v>
      </c>
      <c r="B6387" s="1"/>
      <c r="C6387" s="1"/>
      <c r="D6387" s="1"/>
      <c r="E6387" s="6"/>
      <c r="F6387" s="1"/>
      <c r="G6387" s="1" t="str">
        <f>IF(ISNA(VLOOKUP($C6387,'DTEN TCAP Linkage deviceId'!$A$1:$A$20000,1,FALSE)),"No","Yes")</f>
        <v>No</v>
      </c>
      <c r="H6387" s="1" t="str">
        <f>IF(ISNA(VLOOKUP($C6387,'Provisioning Requester'!$F$3:$H$20000,2,FALSE)),"No","Yes")</f>
        <v>No</v>
      </c>
      <c r="I6387" s="1" t="str">
        <f>IF($H6387="Yes",VLOOKUP($C6387,'Provisioning Requester'!$F$3:$H$20000,3,FALSE),"-")</f>
        <v>-</v>
      </c>
      <c r="J6387" s="1" t="str">
        <f>IF(OR(D6387="SVCP", E6387="TRUE"), "No", IF(ISNA(VLOOKUP($C6387,'ProvResponder deviceId'!$A$1:$A$20000,1,FALSE)),"No","Yes"))</f>
        <v>No</v>
      </c>
      <c r="K6387" s="1" t="str">
        <f>IF($J6387="Yes",VLOOKUP($C6387,'ProvResponder deviceId'!$A$1:$C$20000,3,FALSE),"-")</f>
        <v>-</v>
      </c>
      <c r="L6387" s="1" t="str">
        <f t="shared" si="198"/>
        <v/>
      </c>
      <c r="M6387" s="1" t="str">
        <f t="shared" si="199"/>
        <v/>
      </c>
      <c r="N6387" s="1" t="str">
        <f>IF(ISBLANK($C6387),"",IF(ISNA(VLOOKUP($L6387,'result messages'!$H$3:$L$11,2,FALSE)),VLOOKUP($M6387,'result messages'!$H$3:$L$11,2,FALSE),VLOOKUP($L6387,'result messages'!$H$3:$L$11,2,FALSE)))</f>
        <v/>
      </c>
      <c r="O6387" s="1" t="str">
        <f>IF(ISBLANK($C6387),"",IF(ISNA(VLOOKUP($L6387,'result messages'!$H$3:$L$11,3,FALSE)),VLOOKUP($M6387,'result messages'!$H$3:$L$11,3,FALSE),VLOOKUP($L6387,'result messages'!$H$3:$L$11,3,FALSE)))</f>
        <v/>
      </c>
      <c r="P6387" s="1" t="str">
        <f>IF(ISBLANK($C6387),"",IF(ISNA(VLOOKUP($L6387,'result messages'!$H$3:$L$11,4,FALSE)),VLOOKUP($M6387,'result messages'!$H$3:$L$11,4,FALSE),VLOOKUP($L6387,'result messages'!$H$3:$L$11,4,FALSE)))</f>
        <v/>
      </c>
      <c r="Q6387" s="1" t="str">
        <f>IF(ISBLANK($C6387),"",IF(ISNA(VLOOKUP($L6387,'result messages'!$H$3:$L$11,5,FALSE)),VLOOKUP($M6387,'result messages'!$H$3:$L$11,5,FALSE),VLOOKUP($L6387,'result messages'!$H$3:$L$11,5,FALSE)))</f>
        <v/>
      </c>
    </row>
    <row r="6388" spans="1:17">
      <c r="A6388" s="1">
        <v>6385</v>
      </c>
      <c r="B6388" s="1"/>
      <c r="C6388" s="1"/>
      <c r="D6388" s="1"/>
      <c r="E6388" s="6"/>
      <c r="F6388" s="1"/>
      <c r="G6388" s="1" t="str">
        <f>IF(ISNA(VLOOKUP($C6388,'DTEN TCAP Linkage deviceId'!$A$1:$A$20000,1,FALSE)),"No","Yes")</f>
        <v>No</v>
      </c>
      <c r="H6388" s="1" t="str">
        <f>IF(ISNA(VLOOKUP($C6388,'Provisioning Requester'!$F$3:$H$20000,2,FALSE)),"No","Yes")</f>
        <v>No</v>
      </c>
      <c r="I6388" s="1" t="str">
        <f>IF($H6388="Yes",VLOOKUP($C6388,'Provisioning Requester'!$F$3:$H$20000,3,FALSE),"-")</f>
        <v>-</v>
      </c>
      <c r="J6388" s="1" t="str">
        <f>IF(OR(D6388="SVCP", E6388="TRUE"), "No", IF(ISNA(VLOOKUP($C6388,'ProvResponder deviceId'!$A$1:$A$20000,1,FALSE)),"No","Yes"))</f>
        <v>No</v>
      </c>
      <c r="K6388" s="1" t="str">
        <f>IF($J6388="Yes",VLOOKUP($C6388,'ProvResponder deviceId'!$A$1:$C$20000,3,FALSE),"-")</f>
        <v>-</v>
      </c>
      <c r="L6388" s="1" t="str">
        <f t="shared" si="198"/>
        <v/>
      </c>
      <c r="M6388" s="1" t="str">
        <f t="shared" si="199"/>
        <v/>
      </c>
      <c r="N6388" s="1" t="str">
        <f>IF(ISBLANK($C6388),"",IF(ISNA(VLOOKUP($L6388,'result messages'!$H$3:$L$11,2,FALSE)),VLOOKUP($M6388,'result messages'!$H$3:$L$11,2,FALSE),VLOOKUP($L6388,'result messages'!$H$3:$L$11,2,FALSE)))</f>
        <v/>
      </c>
      <c r="O6388" s="1" t="str">
        <f>IF(ISBLANK($C6388),"",IF(ISNA(VLOOKUP($L6388,'result messages'!$H$3:$L$11,3,FALSE)),VLOOKUP($M6388,'result messages'!$H$3:$L$11,3,FALSE),VLOOKUP($L6388,'result messages'!$H$3:$L$11,3,FALSE)))</f>
        <v/>
      </c>
      <c r="P6388" s="1" t="str">
        <f>IF(ISBLANK($C6388),"",IF(ISNA(VLOOKUP($L6388,'result messages'!$H$3:$L$11,4,FALSE)),VLOOKUP($M6388,'result messages'!$H$3:$L$11,4,FALSE),VLOOKUP($L6388,'result messages'!$H$3:$L$11,4,FALSE)))</f>
        <v/>
      </c>
      <c r="Q6388" s="1" t="str">
        <f>IF(ISBLANK($C6388),"",IF(ISNA(VLOOKUP($L6388,'result messages'!$H$3:$L$11,5,FALSE)),VLOOKUP($M6388,'result messages'!$H$3:$L$11,5,FALSE),VLOOKUP($L6388,'result messages'!$H$3:$L$11,5,FALSE)))</f>
        <v/>
      </c>
    </row>
    <row r="6389" spans="1:17">
      <c r="A6389" s="1">
        <v>6386</v>
      </c>
      <c r="B6389" s="1"/>
      <c r="C6389" s="1"/>
      <c r="D6389" s="1"/>
      <c r="E6389" s="6"/>
      <c r="F6389" s="1"/>
      <c r="G6389" s="1" t="str">
        <f>IF(ISNA(VLOOKUP($C6389,'DTEN TCAP Linkage deviceId'!$A$1:$A$20000,1,FALSE)),"No","Yes")</f>
        <v>No</v>
      </c>
      <c r="H6389" s="1" t="str">
        <f>IF(ISNA(VLOOKUP($C6389,'Provisioning Requester'!$F$3:$H$20000,2,FALSE)),"No","Yes")</f>
        <v>No</v>
      </c>
      <c r="I6389" s="1" t="str">
        <f>IF($H6389="Yes",VLOOKUP($C6389,'Provisioning Requester'!$F$3:$H$20000,3,FALSE),"-")</f>
        <v>-</v>
      </c>
      <c r="J6389" s="1" t="str">
        <f>IF(OR(D6389="SVCP", E6389="TRUE"), "No", IF(ISNA(VLOOKUP($C6389,'ProvResponder deviceId'!$A$1:$A$20000,1,FALSE)),"No","Yes"))</f>
        <v>No</v>
      </c>
      <c r="K6389" s="1" t="str">
        <f>IF($J6389="Yes",VLOOKUP($C6389,'ProvResponder deviceId'!$A$1:$C$20000,3,FALSE),"-")</f>
        <v>-</v>
      </c>
      <c r="L6389" s="1" t="str">
        <f t="shared" si="198"/>
        <v/>
      </c>
      <c r="M6389" s="1" t="str">
        <f t="shared" si="199"/>
        <v/>
      </c>
      <c r="N6389" s="1" t="str">
        <f>IF(ISBLANK($C6389),"",IF(ISNA(VLOOKUP($L6389,'result messages'!$H$3:$L$11,2,FALSE)),VLOOKUP($M6389,'result messages'!$H$3:$L$11,2,FALSE),VLOOKUP($L6389,'result messages'!$H$3:$L$11,2,FALSE)))</f>
        <v/>
      </c>
      <c r="O6389" s="1" t="str">
        <f>IF(ISBLANK($C6389),"",IF(ISNA(VLOOKUP($L6389,'result messages'!$H$3:$L$11,3,FALSE)),VLOOKUP($M6389,'result messages'!$H$3:$L$11,3,FALSE),VLOOKUP($L6389,'result messages'!$H$3:$L$11,3,FALSE)))</f>
        <v/>
      </c>
      <c r="P6389" s="1" t="str">
        <f>IF(ISBLANK($C6389),"",IF(ISNA(VLOOKUP($L6389,'result messages'!$H$3:$L$11,4,FALSE)),VLOOKUP($M6389,'result messages'!$H$3:$L$11,4,FALSE),VLOOKUP($L6389,'result messages'!$H$3:$L$11,4,FALSE)))</f>
        <v/>
      </c>
      <c r="Q6389" s="1" t="str">
        <f>IF(ISBLANK($C6389),"",IF(ISNA(VLOOKUP($L6389,'result messages'!$H$3:$L$11,5,FALSE)),VLOOKUP($M6389,'result messages'!$H$3:$L$11,5,FALSE),VLOOKUP($L6389,'result messages'!$H$3:$L$11,5,FALSE)))</f>
        <v/>
      </c>
    </row>
    <row r="6390" spans="1:17">
      <c r="A6390" s="1">
        <v>6387</v>
      </c>
      <c r="B6390" s="1"/>
      <c r="C6390" s="1"/>
      <c r="D6390" s="1"/>
      <c r="E6390" s="6"/>
      <c r="F6390" s="1"/>
      <c r="G6390" s="1" t="str">
        <f>IF(ISNA(VLOOKUP($C6390,'DTEN TCAP Linkage deviceId'!$A$1:$A$20000,1,FALSE)),"No","Yes")</f>
        <v>No</v>
      </c>
      <c r="H6390" s="1" t="str">
        <f>IF(ISNA(VLOOKUP($C6390,'Provisioning Requester'!$F$3:$H$20000,2,FALSE)),"No","Yes")</f>
        <v>No</v>
      </c>
      <c r="I6390" s="1" t="str">
        <f>IF($H6390="Yes",VLOOKUP($C6390,'Provisioning Requester'!$F$3:$H$20000,3,FALSE),"-")</f>
        <v>-</v>
      </c>
      <c r="J6390" s="1" t="str">
        <f>IF(OR(D6390="SVCP", E6390="TRUE"), "No", IF(ISNA(VLOOKUP($C6390,'ProvResponder deviceId'!$A$1:$A$20000,1,FALSE)),"No","Yes"))</f>
        <v>No</v>
      </c>
      <c r="K6390" s="1" t="str">
        <f>IF($J6390="Yes",VLOOKUP($C6390,'ProvResponder deviceId'!$A$1:$C$20000,3,FALSE),"-")</f>
        <v>-</v>
      </c>
      <c r="L6390" s="1" t="str">
        <f t="shared" si="198"/>
        <v/>
      </c>
      <c r="M6390" s="1" t="str">
        <f t="shared" si="199"/>
        <v/>
      </c>
      <c r="N6390" s="1" t="str">
        <f>IF(ISBLANK($C6390),"",IF(ISNA(VLOOKUP($L6390,'result messages'!$H$3:$L$11,2,FALSE)),VLOOKUP($M6390,'result messages'!$H$3:$L$11,2,FALSE),VLOOKUP($L6390,'result messages'!$H$3:$L$11,2,FALSE)))</f>
        <v/>
      </c>
      <c r="O6390" s="1" t="str">
        <f>IF(ISBLANK($C6390),"",IF(ISNA(VLOOKUP($L6390,'result messages'!$H$3:$L$11,3,FALSE)),VLOOKUP($M6390,'result messages'!$H$3:$L$11,3,FALSE),VLOOKUP($L6390,'result messages'!$H$3:$L$11,3,FALSE)))</f>
        <v/>
      </c>
      <c r="P6390" s="1" t="str">
        <f>IF(ISBLANK($C6390),"",IF(ISNA(VLOOKUP($L6390,'result messages'!$H$3:$L$11,4,FALSE)),VLOOKUP($M6390,'result messages'!$H$3:$L$11,4,FALSE),VLOOKUP($L6390,'result messages'!$H$3:$L$11,4,FALSE)))</f>
        <v/>
      </c>
      <c r="Q6390" s="1" t="str">
        <f>IF(ISBLANK($C6390),"",IF(ISNA(VLOOKUP($L6390,'result messages'!$H$3:$L$11,5,FALSE)),VLOOKUP($M6390,'result messages'!$H$3:$L$11,5,FALSE),VLOOKUP($L6390,'result messages'!$H$3:$L$11,5,FALSE)))</f>
        <v/>
      </c>
    </row>
    <row r="6391" spans="1:17">
      <c r="A6391" s="1">
        <v>6388</v>
      </c>
      <c r="B6391" s="1"/>
      <c r="C6391" s="1"/>
      <c r="D6391" s="1"/>
      <c r="E6391" s="6"/>
      <c r="F6391" s="1"/>
      <c r="G6391" s="1" t="str">
        <f>IF(ISNA(VLOOKUP($C6391,'DTEN TCAP Linkage deviceId'!$A$1:$A$20000,1,FALSE)),"No","Yes")</f>
        <v>No</v>
      </c>
      <c r="H6391" s="1" t="str">
        <f>IF(ISNA(VLOOKUP($C6391,'Provisioning Requester'!$F$3:$H$20000,2,FALSE)),"No","Yes")</f>
        <v>No</v>
      </c>
      <c r="I6391" s="1" t="str">
        <f>IF($H6391="Yes",VLOOKUP($C6391,'Provisioning Requester'!$F$3:$H$20000,3,FALSE),"-")</f>
        <v>-</v>
      </c>
      <c r="J6391" s="1" t="str">
        <f>IF(OR(D6391="SVCP", E6391="TRUE"), "No", IF(ISNA(VLOOKUP($C6391,'ProvResponder deviceId'!$A$1:$A$20000,1,FALSE)),"No","Yes"))</f>
        <v>No</v>
      </c>
      <c r="K6391" s="1" t="str">
        <f>IF($J6391="Yes",VLOOKUP($C6391,'ProvResponder deviceId'!$A$1:$C$20000,3,FALSE),"-")</f>
        <v>-</v>
      </c>
      <c r="L6391" s="1" t="str">
        <f t="shared" si="198"/>
        <v/>
      </c>
      <c r="M6391" s="1" t="str">
        <f t="shared" si="199"/>
        <v/>
      </c>
      <c r="N6391" s="1" t="str">
        <f>IF(ISBLANK($C6391),"",IF(ISNA(VLOOKUP($L6391,'result messages'!$H$3:$L$11,2,FALSE)),VLOOKUP($M6391,'result messages'!$H$3:$L$11,2,FALSE),VLOOKUP($L6391,'result messages'!$H$3:$L$11,2,FALSE)))</f>
        <v/>
      </c>
      <c r="O6391" s="1" t="str">
        <f>IF(ISBLANK($C6391),"",IF(ISNA(VLOOKUP($L6391,'result messages'!$H$3:$L$11,3,FALSE)),VLOOKUP($M6391,'result messages'!$H$3:$L$11,3,FALSE),VLOOKUP($L6391,'result messages'!$H$3:$L$11,3,FALSE)))</f>
        <v/>
      </c>
      <c r="P6391" s="1" t="str">
        <f>IF(ISBLANK($C6391),"",IF(ISNA(VLOOKUP($L6391,'result messages'!$H$3:$L$11,4,FALSE)),VLOOKUP($M6391,'result messages'!$H$3:$L$11,4,FALSE),VLOOKUP($L6391,'result messages'!$H$3:$L$11,4,FALSE)))</f>
        <v/>
      </c>
      <c r="Q6391" s="1" t="str">
        <f>IF(ISBLANK($C6391),"",IF(ISNA(VLOOKUP($L6391,'result messages'!$H$3:$L$11,5,FALSE)),VLOOKUP($M6391,'result messages'!$H$3:$L$11,5,FALSE),VLOOKUP($L6391,'result messages'!$H$3:$L$11,5,FALSE)))</f>
        <v/>
      </c>
    </row>
    <row r="6392" spans="1:17">
      <c r="A6392" s="1">
        <v>6389</v>
      </c>
      <c r="B6392" s="1"/>
      <c r="C6392" s="1"/>
      <c r="D6392" s="1"/>
      <c r="E6392" s="6"/>
      <c r="F6392" s="1"/>
      <c r="G6392" s="1" t="str">
        <f>IF(ISNA(VLOOKUP($C6392,'DTEN TCAP Linkage deviceId'!$A$1:$A$20000,1,FALSE)),"No","Yes")</f>
        <v>No</v>
      </c>
      <c r="H6392" s="1" t="str">
        <f>IF(ISNA(VLOOKUP($C6392,'Provisioning Requester'!$F$3:$H$20000,2,FALSE)),"No","Yes")</f>
        <v>No</v>
      </c>
      <c r="I6392" s="1" t="str">
        <f>IF($H6392="Yes",VLOOKUP($C6392,'Provisioning Requester'!$F$3:$H$20000,3,FALSE),"-")</f>
        <v>-</v>
      </c>
      <c r="J6392" s="1" t="str">
        <f>IF(OR(D6392="SVCP", E6392="TRUE"), "No", IF(ISNA(VLOOKUP($C6392,'ProvResponder deviceId'!$A$1:$A$20000,1,FALSE)),"No","Yes"))</f>
        <v>No</v>
      </c>
      <c r="K6392" s="1" t="str">
        <f>IF($J6392="Yes",VLOOKUP($C6392,'ProvResponder deviceId'!$A$1:$C$20000,3,FALSE),"-")</f>
        <v>-</v>
      </c>
      <c r="L6392" s="1" t="str">
        <f t="shared" si="198"/>
        <v/>
      </c>
      <c r="M6392" s="1" t="str">
        <f t="shared" si="199"/>
        <v/>
      </c>
      <c r="N6392" s="1" t="str">
        <f>IF(ISBLANK($C6392),"",IF(ISNA(VLOOKUP($L6392,'result messages'!$H$3:$L$11,2,FALSE)),VLOOKUP($M6392,'result messages'!$H$3:$L$11,2,FALSE),VLOOKUP($L6392,'result messages'!$H$3:$L$11,2,FALSE)))</f>
        <v/>
      </c>
      <c r="O6392" s="1" t="str">
        <f>IF(ISBLANK($C6392),"",IF(ISNA(VLOOKUP($L6392,'result messages'!$H$3:$L$11,3,FALSE)),VLOOKUP($M6392,'result messages'!$H$3:$L$11,3,FALSE),VLOOKUP($L6392,'result messages'!$H$3:$L$11,3,FALSE)))</f>
        <v/>
      </c>
      <c r="P6392" s="1" t="str">
        <f>IF(ISBLANK($C6392),"",IF(ISNA(VLOOKUP($L6392,'result messages'!$H$3:$L$11,4,FALSE)),VLOOKUP($M6392,'result messages'!$H$3:$L$11,4,FALSE),VLOOKUP($L6392,'result messages'!$H$3:$L$11,4,FALSE)))</f>
        <v/>
      </c>
      <c r="Q6392" s="1" t="str">
        <f>IF(ISBLANK($C6392),"",IF(ISNA(VLOOKUP($L6392,'result messages'!$H$3:$L$11,5,FALSE)),VLOOKUP($M6392,'result messages'!$H$3:$L$11,5,FALSE),VLOOKUP($L6392,'result messages'!$H$3:$L$11,5,FALSE)))</f>
        <v/>
      </c>
    </row>
    <row r="6393" spans="1:17">
      <c r="A6393" s="1">
        <v>6390</v>
      </c>
      <c r="B6393" s="1"/>
      <c r="C6393" s="1"/>
      <c r="D6393" s="1"/>
      <c r="E6393" s="6"/>
      <c r="F6393" s="1"/>
      <c r="G6393" s="1" t="str">
        <f>IF(ISNA(VLOOKUP($C6393,'DTEN TCAP Linkage deviceId'!$A$1:$A$20000,1,FALSE)),"No","Yes")</f>
        <v>No</v>
      </c>
      <c r="H6393" s="1" t="str">
        <f>IF(ISNA(VLOOKUP($C6393,'Provisioning Requester'!$F$3:$H$20000,2,FALSE)),"No","Yes")</f>
        <v>No</v>
      </c>
      <c r="I6393" s="1" t="str">
        <f>IF($H6393="Yes",VLOOKUP($C6393,'Provisioning Requester'!$F$3:$H$20000,3,FALSE),"-")</f>
        <v>-</v>
      </c>
      <c r="J6393" s="1" t="str">
        <f>IF(OR(D6393="SVCP", E6393="TRUE"), "No", IF(ISNA(VLOOKUP($C6393,'ProvResponder deviceId'!$A$1:$A$20000,1,FALSE)),"No","Yes"))</f>
        <v>No</v>
      </c>
      <c r="K6393" s="1" t="str">
        <f>IF($J6393="Yes",VLOOKUP($C6393,'ProvResponder deviceId'!$A$1:$C$20000,3,FALSE),"-")</f>
        <v>-</v>
      </c>
      <c r="L6393" s="1" t="str">
        <f t="shared" si="198"/>
        <v/>
      </c>
      <c r="M6393" s="1" t="str">
        <f t="shared" si="199"/>
        <v/>
      </c>
      <c r="N6393" s="1" t="str">
        <f>IF(ISBLANK($C6393),"",IF(ISNA(VLOOKUP($L6393,'result messages'!$H$3:$L$11,2,FALSE)),VLOOKUP($M6393,'result messages'!$H$3:$L$11,2,FALSE),VLOOKUP($L6393,'result messages'!$H$3:$L$11,2,FALSE)))</f>
        <v/>
      </c>
      <c r="O6393" s="1" t="str">
        <f>IF(ISBLANK($C6393),"",IF(ISNA(VLOOKUP($L6393,'result messages'!$H$3:$L$11,3,FALSE)),VLOOKUP($M6393,'result messages'!$H$3:$L$11,3,FALSE),VLOOKUP($L6393,'result messages'!$H$3:$L$11,3,FALSE)))</f>
        <v/>
      </c>
      <c r="P6393" s="1" t="str">
        <f>IF(ISBLANK($C6393),"",IF(ISNA(VLOOKUP($L6393,'result messages'!$H$3:$L$11,4,FALSE)),VLOOKUP($M6393,'result messages'!$H$3:$L$11,4,FALSE),VLOOKUP($L6393,'result messages'!$H$3:$L$11,4,FALSE)))</f>
        <v/>
      </c>
      <c r="Q6393" s="1" t="str">
        <f>IF(ISBLANK($C6393),"",IF(ISNA(VLOOKUP($L6393,'result messages'!$H$3:$L$11,5,FALSE)),VLOOKUP($M6393,'result messages'!$H$3:$L$11,5,FALSE),VLOOKUP($L6393,'result messages'!$H$3:$L$11,5,FALSE)))</f>
        <v/>
      </c>
    </row>
    <row r="6394" spans="1:17">
      <c r="A6394" s="1">
        <v>6391</v>
      </c>
      <c r="B6394" s="1"/>
      <c r="C6394" s="1"/>
      <c r="D6394" s="1"/>
      <c r="E6394" s="6"/>
      <c r="F6394" s="1"/>
      <c r="G6394" s="1" t="str">
        <f>IF(ISNA(VLOOKUP($C6394,'DTEN TCAP Linkage deviceId'!$A$1:$A$20000,1,FALSE)),"No","Yes")</f>
        <v>No</v>
      </c>
      <c r="H6394" s="1" t="str">
        <f>IF(ISNA(VLOOKUP($C6394,'Provisioning Requester'!$F$3:$H$20000,2,FALSE)),"No","Yes")</f>
        <v>No</v>
      </c>
      <c r="I6394" s="1" t="str">
        <f>IF($H6394="Yes",VLOOKUP($C6394,'Provisioning Requester'!$F$3:$H$20000,3,FALSE),"-")</f>
        <v>-</v>
      </c>
      <c r="J6394" s="1" t="str">
        <f>IF(OR(D6394="SVCP", E6394="TRUE"), "No", IF(ISNA(VLOOKUP($C6394,'ProvResponder deviceId'!$A$1:$A$20000,1,FALSE)),"No","Yes"))</f>
        <v>No</v>
      </c>
      <c r="K6394" s="1" t="str">
        <f>IF($J6394="Yes",VLOOKUP($C6394,'ProvResponder deviceId'!$A$1:$C$20000,3,FALSE),"-")</f>
        <v>-</v>
      </c>
      <c r="L6394" s="1" t="str">
        <f t="shared" si="198"/>
        <v/>
      </c>
      <c r="M6394" s="1" t="str">
        <f t="shared" si="199"/>
        <v/>
      </c>
      <c r="N6394" s="1" t="str">
        <f>IF(ISBLANK($C6394),"",IF(ISNA(VLOOKUP($L6394,'result messages'!$H$3:$L$11,2,FALSE)),VLOOKUP($M6394,'result messages'!$H$3:$L$11,2,FALSE),VLOOKUP($L6394,'result messages'!$H$3:$L$11,2,FALSE)))</f>
        <v/>
      </c>
      <c r="O6394" s="1" t="str">
        <f>IF(ISBLANK($C6394),"",IF(ISNA(VLOOKUP($L6394,'result messages'!$H$3:$L$11,3,FALSE)),VLOOKUP($M6394,'result messages'!$H$3:$L$11,3,FALSE),VLOOKUP($L6394,'result messages'!$H$3:$L$11,3,FALSE)))</f>
        <v/>
      </c>
      <c r="P6394" s="1" t="str">
        <f>IF(ISBLANK($C6394),"",IF(ISNA(VLOOKUP($L6394,'result messages'!$H$3:$L$11,4,FALSE)),VLOOKUP($M6394,'result messages'!$H$3:$L$11,4,FALSE),VLOOKUP($L6394,'result messages'!$H$3:$L$11,4,FALSE)))</f>
        <v/>
      </c>
      <c r="Q6394" s="1" t="str">
        <f>IF(ISBLANK($C6394),"",IF(ISNA(VLOOKUP($L6394,'result messages'!$H$3:$L$11,5,FALSE)),VLOOKUP($M6394,'result messages'!$H$3:$L$11,5,FALSE),VLOOKUP($L6394,'result messages'!$H$3:$L$11,5,FALSE)))</f>
        <v/>
      </c>
    </row>
    <row r="6395" spans="1:17">
      <c r="A6395" s="1">
        <v>6392</v>
      </c>
      <c r="B6395" s="1"/>
      <c r="C6395" s="1"/>
      <c r="D6395" s="1"/>
      <c r="E6395" s="6"/>
      <c r="F6395" s="1"/>
      <c r="G6395" s="1" t="str">
        <f>IF(ISNA(VLOOKUP($C6395,'DTEN TCAP Linkage deviceId'!$A$1:$A$20000,1,FALSE)),"No","Yes")</f>
        <v>No</v>
      </c>
      <c r="H6395" s="1" t="str">
        <f>IF(ISNA(VLOOKUP($C6395,'Provisioning Requester'!$F$3:$H$20000,2,FALSE)),"No","Yes")</f>
        <v>No</v>
      </c>
      <c r="I6395" s="1" t="str">
        <f>IF($H6395="Yes",VLOOKUP($C6395,'Provisioning Requester'!$F$3:$H$20000,3,FALSE),"-")</f>
        <v>-</v>
      </c>
      <c r="J6395" s="1" t="str">
        <f>IF(OR(D6395="SVCP", E6395="TRUE"), "No", IF(ISNA(VLOOKUP($C6395,'ProvResponder deviceId'!$A$1:$A$20000,1,FALSE)),"No","Yes"))</f>
        <v>No</v>
      </c>
      <c r="K6395" s="1" t="str">
        <f>IF($J6395="Yes",VLOOKUP($C6395,'ProvResponder deviceId'!$A$1:$C$20000,3,FALSE),"-")</f>
        <v>-</v>
      </c>
      <c r="L6395" s="1" t="str">
        <f t="shared" si="198"/>
        <v/>
      </c>
      <c r="M6395" s="1" t="str">
        <f t="shared" si="199"/>
        <v/>
      </c>
      <c r="N6395" s="1" t="str">
        <f>IF(ISBLANK($C6395),"",IF(ISNA(VLOOKUP($L6395,'result messages'!$H$3:$L$11,2,FALSE)),VLOOKUP($M6395,'result messages'!$H$3:$L$11,2,FALSE),VLOOKUP($L6395,'result messages'!$H$3:$L$11,2,FALSE)))</f>
        <v/>
      </c>
      <c r="O6395" s="1" t="str">
        <f>IF(ISBLANK($C6395),"",IF(ISNA(VLOOKUP($L6395,'result messages'!$H$3:$L$11,3,FALSE)),VLOOKUP($M6395,'result messages'!$H$3:$L$11,3,FALSE),VLOOKUP($L6395,'result messages'!$H$3:$L$11,3,FALSE)))</f>
        <v/>
      </c>
      <c r="P6395" s="1" t="str">
        <f>IF(ISBLANK($C6395),"",IF(ISNA(VLOOKUP($L6395,'result messages'!$H$3:$L$11,4,FALSE)),VLOOKUP($M6395,'result messages'!$H$3:$L$11,4,FALSE),VLOOKUP($L6395,'result messages'!$H$3:$L$11,4,FALSE)))</f>
        <v/>
      </c>
      <c r="Q6395" s="1" t="str">
        <f>IF(ISBLANK($C6395),"",IF(ISNA(VLOOKUP($L6395,'result messages'!$H$3:$L$11,5,FALSE)),VLOOKUP($M6395,'result messages'!$H$3:$L$11,5,FALSE),VLOOKUP($L6395,'result messages'!$H$3:$L$11,5,FALSE)))</f>
        <v/>
      </c>
    </row>
    <row r="6396" spans="1:17">
      <c r="A6396" s="1">
        <v>6393</v>
      </c>
      <c r="B6396" s="1"/>
      <c r="C6396" s="1"/>
      <c r="D6396" s="1"/>
      <c r="E6396" s="6"/>
      <c r="F6396" s="1"/>
      <c r="G6396" s="1" t="str">
        <f>IF(ISNA(VLOOKUP($C6396,'DTEN TCAP Linkage deviceId'!$A$1:$A$20000,1,FALSE)),"No","Yes")</f>
        <v>No</v>
      </c>
      <c r="H6396" s="1" t="str">
        <f>IF(ISNA(VLOOKUP($C6396,'Provisioning Requester'!$F$3:$H$20000,2,FALSE)),"No","Yes")</f>
        <v>No</v>
      </c>
      <c r="I6396" s="1" t="str">
        <f>IF($H6396="Yes",VLOOKUP($C6396,'Provisioning Requester'!$F$3:$H$20000,3,FALSE),"-")</f>
        <v>-</v>
      </c>
      <c r="J6396" s="1" t="str">
        <f>IF(OR(D6396="SVCP", E6396="TRUE"), "No", IF(ISNA(VLOOKUP($C6396,'ProvResponder deviceId'!$A$1:$A$20000,1,FALSE)),"No","Yes"))</f>
        <v>No</v>
      </c>
      <c r="K6396" s="1" t="str">
        <f>IF($J6396="Yes",VLOOKUP($C6396,'ProvResponder deviceId'!$A$1:$C$20000,3,FALSE),"-")</f>
        <v>-</v>
      </c>
      <c r="L6396" s="1" t="str">
        <f t="shared" si="198"/>
        <v/>
      </c>
      <c r="M6396" s="1" t="str">
        <f t="shared" si="199"/>
        <v/>
      </c>
      <c r="N6396" s="1" t="str">
        <f>IF(ISBLANK($C6396),"",IF(ISNA(VLOOKUP($L6396,'result messages'!$H$3:$L$11,2,FALSE)),VLOOKUP($M6396,'result messages'!$H$3:$L$11,2,FALSE),VLOOKUP($L6396,'result messages'!$H$3:$L$11,2,FALSE)))</f>
        <v/>
      </c>
      <c r="O6396" s="1" t="str">
        <f>IF(ISBLANK($C6396),"",IF(ISNA(VLOOKUP($L6396,'result messages'!$H$3:$L$11,3,FALSE)),VLOOKUP($M6396,'result messages'!$H$3:$L$11,3,FALSE),VLOOKUP($L6396,'result messages'!$H$3:$L$11,3,FALSE)))</f>
        <v/>
      </c>
      <c r="P6396" s="1" t="str">
        <f>IF(ISBLANK($C6396),"",IF(ISNA(VLOOKUP($L6396,'result messages'!$H$3:$L$11,4,FALSE)),VLOOKUP($M6396,'result messages'!$H$3:$L$11,4,FALSE),VLOOKUP($L6396,'result messages'!$H$3:$L$11,4,FALSE)))</f>
        <v/>
      </c>
      <c r="Q6396" s="1" t="str">
        <f>IF(ISBLANK($C6396),"",IF(ISNA(VLOOKUP($L6396,'result messages'!$H$3:$L$11,5,FALSE)),VLOOKUP($M6396,'result messages'!$H$3:$L$11,5,FALSE),VLOOKUP($L6396,'result messages'!$H$3:$L$11,5,FALSE)))</f>
        <v/>
      </c>
    </row>
    <row r="6397" spans="1:17">
      <c r="A6397" s="1">
        <v>6394</v>
      </c>
      <c r="B6397" s="1"/>
      <c r="C6397" s="1"/>
      <c r="D6397" s="1"/>
      <c r="E6397" s="6"/>
      <c r="F6397" s="1"/>
      <c r="G6397" s="1" t="str">
        <f>IF(ISNA(VLOOKUP($C6397,'DTEN TCAP Linkage deviceId'!$A$1:$A$20000,1,FALSE)),"No","Yes")</f>
        <v>No</v>
      </c>
      <c r="H6397" s="1" t="str">
        <f>IF(ISNA(VLOOKUP($C6397,'Provisioning Requester'!$F$3:$H$20000,2,FALSE)),"No","Yes")</f>
        <v>No</v>
      </c>
      <c r="I6397" s="1" t="str">
        <f>IF($H6397="Yes",VLOOKUP($C6397,'Provisioning Requester'!$F$3:$H$20000,3,FALSE),"-")</f>
        <v>-</v>
      </c>
      <c r="J6397" s="1" t="str">
        <f>IF(OR(D6397="SVCP", E6397="TRUE"), "No", IF(ISNA(VLOOKUP($C6397,'ProvResponder deviceId'!$A$1:$A$20000,1,FALSE)),"No","Yes"))</f>
        <v>No</v>
      </c>
      <c r="K6397" s="1" t="str">
        <f>IF($J6397="Yes",VLOOKUP($C6397,'ProvResponder deviceId'!$A$1:$C$20000,3,FALSE),"-")</f>
        <v>-</v>
      </c>
      <c r="L6397" s="1" t="str">
        <f t="shared" si="198"/>
        <v/>
      </c>
      <c r="M6397" s="1" t="str">
        <f t="shared" si="199"/>
        <v/>
      </c>
      <c r="N6397" s="1" t="str">
        <f>IF(ISBLANK($C6397),"",IF(ISNA(VLOOKUP($L6397,'result messages'!$H$3:$L$11,2,FALSE)),VLOOKUP($M6397,'result messages'!$H$3:$L$11,2,FALSE),VLOOKUP($L6397,'result messages'!$H$3:$L$11,2,FALSE)))</f>
        <v/>
      </c>
      <c r="O6397" s="1" t="str">
        <f>IF(ISBLANK($C6397),"",IF(ISNA(VLOOKUP($L6397,'result messages'!$H$3:$L$11,3,FALSE)),VLOOKUP($M6397,'result messages'!$H$3:$L$11,3,FALSE),VLOOKUP($L6397,'result messages'!$H$3:$L$11,3,FALSE)))</f>
        <v/>
      </c>
      <c r="P6397" s="1" t="str">
        <f>IF(ISBLANK($C6397),"",IF(ISNA(VLOOKUP($L6397,'result messages'!$H$3:$L$11,4,FALSE)),VLOOKUP($M6397,'result messages'!$H$3:$L$11,4,FALSE),VLOOKUP($L6397,'result messages'!$H$3:$L$11,4,FALSE)))</f>
        <v/>
      </c>
      <c r="Q6397" s="1" t="str">
        <f>IF(ISBLANK($C6397),"",IF(ISNA(VLOOKUP($L6397,'result messages'!$H$3:$L$11,5,FALSE)),VLOOKUP($M6397,'result messages'!$H$3:$L$11,5,FALSE),VLOOKUP($L6397,'result messages'!$H$3:$L$11,5,FALSE)))</f>
        <v/>
      </c>
    </row>
    <row r="6398" spans="1:17">
      <c r="A6398" s="1">
        <v>6395</v>
      </c>
      <c r="B6398" s="1"/>
      <c r="C6398" s="1"/>
      <c r="D6398" s="1"/>
      <c r="E6398" s="6"/>
      <c r="F6398" s="1"/>
      <c r="G6398" s="1" t="str">
        <f>IF(ISNA(VLOOKUP($C6398,'DTEN TCAP Linkage deviceId'!$A$1:$A$20000,1,FALSE)),"No","Yes")</f>
        <v>No</v>
      </c>
      <c r="H6398" s="1" t="str">
        <f>IF(ISNA(VLOOKUP($C6398,'Provisioning Requester'!$F$3:$H$20000,2,FALSE)),"No","Yes")</f>
        <v>No</v>
      </c>
      <c r="I6398" s="1" t="str">
        <f>IF($H6398="Yes",VLOOKUP($C6398,'Provisioning Requester'!$F$3:$H$20000,3,FALSE),"-")</f>
        <v>-</v>
      </c>
      <c r="J6398" s="1" t="str">
        <f>IF(OR(D6398="SVCP", E6398="TRUE"), "No", IF(ISNA(VLOOKUP($C6398,'ProvResponder deviceId'!$A$1:$A$20000,1,FALSE)),"No","Yes"))</f>
        <v>No</v>
      </c>
      <c r="K6398" s="1" t="str">
        <f>IF($J6398="Yes",VLOOKUP($C6398,'ProvResponder deviceId'!$A$1:$C$20000,3,FALSE),"-")</f>
        <v>-</v>
      </c>
      <c r="L6398" s="1" t="str">
        <f t="shared" si="198"/>
        <v/>
      </c>
      <c r="M6398" s="1" t="str">
        <f t="shared" si="199"/>
        <v/>
      </c>
      <c r="N6398" s="1" t="str">
        <f>IF(ISBLANK($C6398),"",IF(ISNA(VLOOKUP($L6398,'result messages'!$H$3:$L$11,2,FALSE)),VLOOKUP($M6398,'result messages'!$H$3:$L$11,2,FALSE),VLOOKUP($L6398,'result messages'!$H$3:$L$11,2,FALSE)))</f>
        <v/>
      </c>
      <c r="O6398" s="1" t="str">
        <f>IF(ISBLANK($C6398),"",IF(ISNA(VLOOKUP($L6398,'result messages'!$H$3:$L$11,3,FALSE)),VLOOKUP($M6398,'result messages'!$H$3:$L$11,3,FALSE),VLOOKUP($L6398,'result messages'!$H$3:$L$11,3,FALSE)))</f>
        <v/>
      </c>
      <c r="P6398" s="1" t="str">
        <f>IF(ISBLANK($C6398),"",IF(ISNA(VLOOKUP($L6398,'result messages'!$H$3:$L$11,4,FALSE)),VLOOKUP($M6398,'result messages'!$H$3:$L$11,4,FALSE),VLOOKUP($L6398,'result messages'!$H$3:$L$11,4,FALSE)))</f>
        <v/>
      </c>
      <c r="Q6398" s="1" t="str">
        <f>IF(ISBLANK($C6398),"",IF(ISNA(VLOOKUP($L6398,'result messages'!$H$3:$L$11,5,FALSE)),VLOOKUP($M6398,'result messages'!$H$3:$L$11,5,FALSE),VLOOKUP($L6398,'result messages'!$H$3:$L$11,5,FALSE)))</f>
        <v/>
      </c>
    </row>
    <row r="6399" spans="1:17">
      <c r="A6399" s="1">
        <v>6396</v>
      </c>
      <c r="B6399" s="1"/>
      <c r="C6399" s="1"/>
      <c r="D6399" s="1"/>
      <c r="E6399" s="6"/>
      <c r="F6399" s="1"/>
      <c r="G6399" s="1" t="str">
        <f>IF(ISNA(VLOOKUP($C6399,'DTEN TCAP Linkage deviceId'!$A$1:$A$20000,1,FALSE)),"No","Yes")</f>
        <v>No</v>
      </c>
      <c r="H6399" s="1" t="str">
        <f>IF(ISNA(VLOOKUP($C6399,'Provisioning Requester'!$F$3:$H$20000,2,FALSE)),"No","Yes")</f>
        <v>No</v>
      </c>
      <c r="I6399" s="1" t="str">
        <f>IF($H6399="Yes",VLOOKUP($C6399,'Provisioning Requester'!$F$3:$H$20000,3,FALSE),"-")</f>
        <v>-</v>
      </c>
      <c r="J6399" s="1" t="str">
        <f>IF(OR(D6399="SVCP", E6399="TRUE"), "No", IF(ISNA(VLOOKUP($C6399,'ProvResponder deviceId'!$A$1:$A$20000,1,FALSE)),"No","Yes"))</f>
        <v>No</v>
      </c>
      <c r="K6399" s="1" t="str">
        <f>IF($J6399="Yes",VLOOKUP($C6399,'ProvResponder deviceId'!$A$1:$C$20000,3,FALSE),"-")</f>
        <v>-</v>
      </c>
      <c r="L6399" s="1" t="str">
        <f t="shared" si="198"/>
        <v/>
      </c>
      <c r="M6399" s="1" t="str">
        <f t="shared" si="199"/>
        <v/>
      </c>
      <c r="N6399" s="1" t="str">
        <f>IF(ISBLANK($C6399),"",IF(ISNA(VLOOKUP($L6399,'result messages'!$H$3:$L$11,2,FALSE)),VLOOKUP($M6399,'result messages'!$H$3:$L$11,2,FALSE),VLOOKUP($L6399,'result messages'!$H$3:$L$11,2,FALSE)))</f>
        <v/>
      </c>
      <c r="O6399" s="1" t="str">
        <f>IF(ISBLANK($C6399),"",IF(ISNA(VLOOKUP($L6399,'result messages'!$H$3:$L$11,3,FALSE)),VLOOKUP($M6399,'result messages'!$H$3:$L$11,3,FALSE),VLOOKUP($L6399,'result messages'!$H$3:$L$11,3,FALSE)))</f>
        <v/>
      </c>
      <c r="P6399" s="1" t="str">
        <f>IF(ISBLANK($C6399),"",IF(ISNA(VLOOKUP($L6399,'result messages'!$H$3:$L$11,4,FALSE)),VLOOKUP($M6399,'result messages'!$H$3:$L$11,4,FALSE),VLOOKUP($L6399,'result messages'!$H$3:$L$11,4,FALSE)))</f>
        <v/>
      </c>
      <c r="Q6399" s="1" t="str">
        <f>IF(ISBLANK($C6399),"",IF(ISNA(VLOOKUP($L6399,'result messages'!$H$3:$L$11,5,FALSE)),VLOOKUP($M6399,'result messages'!$H$3:$L$11,5,FALSE),VLOOKUP($L6399,'result messages'!$H$3:$L$11,5,FALSE)))</f>
        <v/>
      </c>
    </row>
    <row r="6400" spans="1:17">
      <c r="A6400" s="1">
        <v>6397</v>
      </c>
      <c r="B6400" s="1"/>
      <c r="C6400" s="1"/>
      <c r="D6400" s="1"/>
      <c r="E6400" s="6"/>
      <c r="F6400" s="1"/>
      <c r="G6400" s="1" t="str">
        <f>IF(ISNA(VLOOKUP($C6400,'DTEN TCAP Linkage deviceId'!$A$1:$A$20000,1,FALSE)),"No","Yes")</f>
        <v>No</v>
      </c>
      <c r="H6400" s="1" t="str">
        <f>IF(ISNA(VLOOKUP($C6400,'Provisioning Requester'!$F$3:$H$20000,2,FALSE)),"No","Yes")</f>
        <v>No</v>
      </c>
      <c r="I6400" s="1" t="str">
        <f>IF($H6400="Yes",VLOOKUP($C6400,'Provisioning Requester'!$F$3:$H$20000,3,FALSE),"-")</f>
        <v>-</v>
      </c>
      <c r="J6400" s="1" t="str">
        <f>IF(OR(D6400="SVCP", E6400="TRUE"), "No", IF(ISNA(VLOOKUP($C6400,'ProvResponder deviceId'!$A$1:$A$20000,1,FALSE)),"No","Yes"))</f>
        <v>No</v>
      </c>
      <c r="K6400" s="1" t="str">
        <f>IF($J6400="Yes",VLOOKUP($C6400,'ProvResponder deviceId'!$A$1:$C$20000,3,FALSE),"-")</f>
        <v>-</v>
      </c>
      <c r="L6400" s="1" t="str">
        <f t="shared" si="198"/>
        <v/>
      </c>
      <c r="M6400" s="1" t="str">
        <f t="shared" si="199"/>
        <v/>
      </c>
      <c r="N6400" s="1" t="str">
        <f>IF(ISBLANK($C6400),"",IF(ISNA(VLOOKUP($L6400,'result messages'!$H$3:$L$11,2,FALSE)),VLOOKUP($M6400,'result messages'!$H$3:$L$11,2,FALSE),VLOOKUP($L6400,'result messages'!$H$3:$L$11,2,FALSE)))</f>
        <v/>
      </c>
      <c r="O6400" s="1" t="str">
        <f>IF(ISBLANK($C6400),"",IF(ISNA(VLOOKUP($L6400,'result messages'!$H$3:$L$11,3,FALSE)),VLOOKUP($M6400,'result messages'!$H$3:$L$11,3,FALSE),VLOOKUP($L6400,'result messages'!$H$3:$L$11,3,FALSE)))</f>
        <v/>
      </c>
      <c r="P6400" s="1" t="str">
        <f>IF(ISBLANK($C6400),"",IF(ISNA(VLOOKUP($L6400,'result messages'!$H$3:$L$11,4,FALSE)),VLOOKUP($M6400,'result messages'!$H$3:$L$11,4,FALSE),VLOOKUP($L6400,'result messages'!$H$3:$L$11,4,FALSE)))</f>
        <v/>
      </c>
      <c r="Q6400" s="1" t="str">
        <f>IF(ISBLANK($C6400),"",IF(ISNA(VLOOKUP($L6400,'result messages'!$H$3:$L$11,5,FALSE)),VLOOKUP($M6400,'result messages'!$H$3:$L$11,5,FALSE),VLOOKUP($L6400,'result messages'!$H$3:$L$11,5,FALSE)))</f>
        <v/>
      </c>
    </row>
    <row r="6401" spans="1:17">
      <c r="A6401" s="1">
        <v>6398</v>
      </c>
      <c r="B6401" s="1"/>
      <c r="C6401" s="1"/>
      <c r="D6401" s="1"/>
      <c r="E6401" s="6"/>
      <c r="F6401" s="1"/>
      <c r="G6401" s="1" t="str">
        <f>IF(ISNA(VLOOKUP($C6401,'DTEN TCAP Linkage deviceId'!$A$1:$A$20000,1,FALSE)),"No","Yes")</f>
        <v>No</v>
      </c>
      <c r="H6401" s="1" t="str">
        <f>IF(ISNA(VLOOKUP($C6401,'Provisioning Requester'!$F$3:$H$20000,2,FALSE)),"No","Yes")</f>
        <v>No</v>
      </c>
      <c r="I6401" s="1" t="str">
        <f>IF($H6401="Yes",VLOOKUP($C6401,'Provisioning Requester'!$F$3:$H$20000,3,FALSE),"-")</f>
        <v>-</v>
      </c>
      <c r="J6401" s="1" t="str">
        <f>IF(OR(D6401="SVCP", E6401="TRUE"), "No", IF(ISNA(VLOOKUP($C6401,'ProvResponder deviceId'!$A$1:$A$20000,1,FALSE)),"No","Yes"))</f>
        <v>No</v>
      </c>
      <c r="K6401" s="1" t="str">
        <f>IF($J6401="Yes",VLOOKUP($C6401,'ProvResponder deviceId'!$A$1:$C$20000,3,FALSE),"-")</f>
        <v>-</v>
      </c>
      <c r="L6401" s="1" t="str">
        <f t="shared" si="198"/>
        <v/>
      </c>
      <c r="M6401" s="1" t="str">
        <f t="shared" si="199"/>
        <v/>
      </c>
      <c r="N6401" s="1" t="str">
        <f>IF(ISBLANK($C6401),"",IF(ISNA(VLOOKUP($L6401,'result messages'!$H$3:$L$11,2,FALSE)),VLOOKUP($M6401,'result messages'!$H$3:$L$11,2,FALSE),VLOOKUP($L6401,'result messages'!$H$3:$L$11,2,FALSE)))</f>
        <v/>
      </c>
      <c r="O6401" s="1" t="str">
        <f>IF(ISBLANK($C6401),"",IF(ISNA(VLOOKUP($L6401,'result messages'!$H$3:$L$11,3,FALSE)),VLOOKUP($M6401,'result messages'!$H$3:$L$11,3,FALSE),VLOOKUP($L6401,'result messages'!$H$3:$L$11,3,FALSE)))</f>
        <v/>
      </c>
      <c r="P6401" s="1" t="str">
        <f>IF(ISBLANK($C6401),"",IF(ISNA(VLOOKUP($L6401,'result messages'!$H$3:$L$11,4,FALSE)),VLOOKUP($M6401,'result messages'!$H$3:$L$11,4,FALSE),VLOOKUP($L6401,'result messages'!$H$3:$L$11,4,FALSE)))</f>
        <v/>
      </c>
      <c r="Q6401" s="1" t="str">
        <f>IF(ISBLANK($C6401),"",IF(ISNA(VLOOKUP($L6401,'result messages'!$H$3:$L$11,5,FALSE)),VLOOKUP($M6401,'result messages'!$H$3:$L$11,5,FALSE),VLOOKUP($L6401,'result messages'!$H$3:$L$11,5,FALSE)))</f>
        <v/>
      </c>
    </row>
    <row r="6402" spans="1:17">
      <c r="A6402" s="1">
        <v>6399</v>
      </c>
      <c r="B6402" s="1"/>
      <c r="C6402" s="1"/>
      <c r="D6402" s="1"/>
      <c r="E6402" s="6"/>
      <c r="F6402" s="1"/>
      <c r="G6402" s="1" t="str">
        <f>IF(ISNA(VLOOKUP($C6402,'DTEN TCAP Linkage deviceId'!$A$1:$A$20000,1,FALSE)),"No","Yes")</f>
        <v>No</v>
      </c>
      <c r="H6402" s="1" t="str">
        <f>IF(ISNA(VLOOKUP($C6402,'Provisioning Requester'!$F$3:$H$20000,2,FALSE)),"No","Yes")</f>
        <v>No</v>
      </c>
      <c r="I6402" s="1" t="str">
        <f>IF($H6402="Yes",VLOOKUP($C6402,'Provisioning Requester'!$F$3:$H$20000,3,FALSE),"-")</f>
        <v>-</v>
      </c>
      <c r="J6402" s="1" t="str">
        <f>IF(OR(D6402="SVCP", E6402="TRUE"), "No", IF(ISNA(VLOOKUP($C6402,'ProvResponder deviceId'!$A$1:$A$20000,1,FALSE)),"No","Yes"))</f>
        <v>No</v>
      </c>
      <c r="K6402" s="1" t="str">
        <f>IF($J6402="Yes",VLOOKUP($C6402,'ProvResponder deviceId'!$A$1:$C$20000,3,FALSE),"-")</f>
        <v>-</v>
      </c>
      <c r="L6402" s="1" t="str">
        <f t="shared" si="198"/>
        <v/>
      </c>
      <c r="M6402" s="1" t="str">
        <f t="shared" si="199"/>
        <v/>
      </c>
      <c r="N6402" s="1" t="str">
        <f>IF(ISBLANK($C6402),"",IF(ISNA(VLOOKUP($L6402,'result messages'!$H$3:$L$11,2,FALSE)),VLOOKUP($M6402,'result messages'!$H$3:$L$11,2,FALSE),VLOOKUP($L6402,'result messages'!$H$3:$L$11,2,FALSE)))</f>
        <v/>
      </c>
      <c r="O6402" s="1" t="str">
        <f>IF(ISBLANK($C6402),"",IF(ISNA(VLOOKUP($L6402,'result messages'!$H$3:$L$11,3,FALSE)),VLOOKUP($M6402,'result messages'!$H$3:$L$11,3,FALSE),VLOOKUP($L6402,'result messages'!$H$3:$L$11,3,FALSE)))</f>
        <v/>
      </c>
      <c r="P6402" s="1" t="str">
        <f>IF(ISBLANK($C6402),"",IF(ISNA(VLOOKUP($L6402,'result messages'!$H$3:$L$11,4,FALSE)),VLOOKUP($M6402,'result messages'!$H$3:$L$11,4,FALSE),VLOOKUP($L6402,'result messages'!$H$3:$L$11,4,FALSE)))</f>
        <v/>
      </c>
      <c r="Q6402" s="1" t="str">
        <f>IF(ISBLANK($C6402),"",IF(ISNA(VLOOKUP($L6402,'result messages'!$H$3:$L$11,5,FALSE)),VLOOKUP($M6402,'result messages'!$H$3:$L$11,5,FALSE),VLOOKUP($L6402,'result messages'!$H$3:$L$11,5,FALSE)))</f>
        <v/>
      </c>
    </row>
    <row r="6403" spans="1:17">
      <c r="A6403" s="1">
        <v>6400</v>
      </c>
      <c r="B6403" s="1"/>
      <c r="C6403" s="1"/>
      <c r="D6403" s="1"/>
      <c r="E6403" s="6"/>
      <c r="F6403" s="1"/>
      <c r="G6403" s="1" t="str">
        <f>IF(ISNA(VLOOKUP($C6403,'DTEN TCAP Linkage deviceId'!$A$1:$A$20000,1,FALSE)),"No","Yes")</f>
        <v>No</v>
      </c>
      <c r="H6403" s="1" t="str">
        <f>IF(ISNA(VLOOKUP($C6403,'Provisioning Requester'!$F$3:$H$20000,2,FALSE)),"No","Yes")</f>
        <v>No</v>
      </c>
      <c r="I6403" s="1" t="str">
        <f>IF($H6403="Yes",VLOOKUP($C6403,'Provisioning Requester'!$F$3:$H$20000,3,FALSE),"-")</f>
        <v>-</v>
      </c>
      <c r="J6403" s="1" t="str">
        <f>IF(OR(D6403="SVCP", E6403="TRUE"), "No", IF(ISNA(VLOOKUP($C6403,'ProvResponder deviceId'!$A$1:$A$20000,1,FALSE)),"No","Yes"))</f>
        <v>No</v>
      </c>
      <c r="K6403" s="1" t="str">
        <f>IF($J6403="Yes",VLOOKUP($C6403,'ProvResponder deviceId'!$A$1:$C$20000,3,FALSE),"-")</f>
        <v>-</v>
      </c>
      <c r="L6403" s="1" t="str">
        <f t="shared" si="198"/>
        <v/>
      </c>
      <c r="M6403" s="1" t="str">
        <f t="shared" si="199"/>
        <v/>
      </c>
      <c r="N6403" s="1" t="str">
        <f>IF(ISBLANK($C6403),"",IF(ISNA(VLOOKUP($L6403,'result messages'!$H$3:$L$11,2,FALSE)),VLOOKUP($M6403,'result messages'!$H$3:$L$11,2,FALSE),VLOOKUP($L6403,'result messages'!$H$3:$L$11,2,FALSE)))</f>
        <v/>
      </c>
      <c r="O6403" s="1" t="str">
        <f>IF(ISBLANK($C6403),"",IF(ISNA(VLOOKUP($L6403,'result messages'!$H$3:$L$11,3,FALSE)),VLOOKUP($M6403,'result messages'!$H$3:$L$11,3,FALSE),VLOOKUP($L6403,'result messages'!$H$3:$L$11,3,FALSE)))</f>
        <v/>
      </c>
      <c r="P6403" s="1" t="str">
        <f>IF(ISBLANK($C6403),"",IF(ISNA(VLOOKUP($L6403,'result messages'!$H$3:$L$11,4,FALSE)),VLOOKUP($M6403,'result messages'!$H$3:$L$11,4,FALSE),VLOOKUP($L6403,'result messages'!$H$3:$L$11,4,FALSE)))</f>
        <v/>
      </c>
      <c r="Q6403" s="1" t="str">
        <f>IF(ISBLANK($C6403),"",IF(ISNA(VLOOKUP($L6403,'result messages'!$H$3:$L$11,5,FALSE)),VLOOKUP($M6403,'result messages'!$H$3:$L$11,5,FALSE),VLOOKUP($L6403,'result messages'!$H$3:$L$11,5,FALSE)))</f>
        <v/>
      </c>
    </row>
    <row r="6404" spans="1:17">
      <c r="A6404" s="1">
        <v>6401</v>
      </c>
      <c r="B6404" s="1"/>
      <c r="C6404" s="1"/>
      <c r="D6404" s="1"/>
      <c r="E6404" s="6"/>
      <c r="F6404" s="1"/>
      <c r="G6404" s="1" t="str">
        <f>IF(ISNA(VLOOKUP($C6404,'DTEN TCAP Linkage deviceId'!$A$1:$A$20000,1,FALSE)),"No","Yes")</f>
        <v>No</v>
      </c>
      <c r="H6404" s="1" t="str">
        <f>IF(ISNA(VLOOKUP($C6404,'Provisioning Requester'!$F$3:$H$20000,2,FALSE)),"No","Yes")</f>
        <v>No</v>
      </c>
      <c r="I6404" s="1" t="str">
        <f>IF($H6404="Yes",VLOOKUP($C6404,'Provisioning Requester'!$F$3:$H$20000,3,FALSE),"-")</f>
        <v>-</v>
      </c>
      <c r="J6404" s="1" t="str">
        <f>IF(OR(D6404="SVCP", E6404="TRUE"), "No", IF(ISNA(VLOOKUP($C6404,'ProvResponder deviceId'!$A$1:$A$20000,1,FALSE)),"No","Yes"))</f>
        <v>No</v>
      </c>
      <c r="K6404" s="1" t="str">
        <f>IF($J6404="Yes",VLOOKUP($C6404,'ProvResponder deviceId'!$A$1:$C$20000,3,FALSE),"-")</f>
        <v>-</v>
      </c>
      <c r="L6404" s="1" t="str">
        <f t="shared" si="198"/>
        <v/>
      </c>
      <c r="M6404" s="1" t="str">
        <f t="shared" si="199"/>
        <v/>
      </c>
      <c r="N6404" s="1" t="str">
        <f>IF(ISBLANK($C6404),"",IF(ISNA(VLOOKUP($L6404,'result messages'!$H$3:$L$11,2,FALSE)),VLOOKUP($M6404,'result messages'!$H$3:$L$11,2,FALSE),VLOOKUP($L6404,'result messages'!$H$3:$L$11,2,FALSE)))</f>
        <v/>
      </c>
      <c r="O6404" s="1" t="str">
        <f>IF(ISBLANK($C6404),"",IF(ISNA(VLOOKUP($L6404,'result messages'!$H$3:$L$11,3,FALSE)),VLOOKUP($M6404,'result messages'!$H$3:$L$11,3,FALSE),VLOOKUP($L6404,'result messages'!$H$3:$L$11,3,FALSE)))</f>
        <v/>
      </c>
      <c r="P6404" s="1" t="str">
        <f>IF(ISBLANK($C6404),"",IF(ISNA(VLOOKUP($L6404,'result messages'!$H$3:$L$11,4,FALSE)),VLOOKUP($M6404,'result messages'!$H$3:$L$11,4,FALSE),VLOOKUP($L6404,'result messages'!$H$3:$L$11,4,FALSE)))</f>
        <v/>
      </c>
      <c r="Q6404" s="1" t="str">
        <f>IF(ISBLANK($C6404),"",IF(ISNA(VLOOKUP($L6404,'result messages'!$H$3:$L$11,5,FALSE)),VLOOKUP($M6404,'result messages'!$H$3:$L$11,5,FALSE),VLOOKUP($L6404,'result messages'!$H$3:$L$11,5,FALSE)))</f>
        <v/>
      </c>
    </row>
    <row r="6405" spans="1:17">
      <c r="A6405" s="1">
        <v>6402</v>
      </c>
      <c r="B6405" s="1"/>
      <c r="C6405" s="1"/>
      <c r="D6405" s="1"/>
      <c r="E6405" s="6"/>
      <c r="F6405" s="1"/>
      <c r="G6405" s="1" t="str">
        <f>IF(ISNA(VLOOKUP($C6405,'DTEN TCAP Linkage deviceId'!$A$1:$A$20000,1,FALSE)),"No","Yes")</f>
        <v>No</v>
      </c>
      <c r="H6405" s="1" t="str">
        <f>IF(ISNA(VLOOKUP($C6405,'Provisioning Requester'!$F$3:$H$20000,2,FALSE)),"No","Yes")</f>
        <v>No</v>
      </c>
      <c r="I6405" s="1" t="str">
        <f>IF($H6405="Yes",VLOOKUP($C6405,'Provisioning Requester'!$F$3:$H$20000,3,FALSE),"-")</f>
        <v>-</v>
      </c>
      <c r="J6405" s="1" t="str">
        <f>IF(OR(D6405="SVCP", E6405="TRUE"), "No", IF(ISNA(VLOOKUP($C6405,'ProvResponder deviceId'!$A$1:$A$20000,1,FALSE)),"No","Yes"))</f>
        <v>No</v>
      </c>
      <c r="K6405" s="1" t="str">
        <f>IF($J6405="Yes",VLOOKUP($C6405,'ProvResponder deviceId'!$A$1:$C$20000,3,FALSE),"-")</f>
        <v>-</v>
      </c>
      <c r="L6405" s="1" t="str">
        <f t="shared" ref="L6405:L6468" si="200">IF(ISBLANK($C6405),"",$D6405&amp;$E6405&amp;$G6405&amp;$H6405&amp;$I6405&amp;$J6405&amp;$K6405)</f>
        <v/>
      </c>
      <c r="M6405" s="1" t="str">
        <f t="shared" ref="M6405:M6468" si="201">IF(ISBLANK($C6405),"",$D6405&amp;$E6405&amp;$G6405&amp;$H6405&amp;$I6405&amp;$J6405&amp;"other")</f>
        <v/>
      </c>
      <c r="N6405" s="1" t="str">
        <f>IF(ISBLANK($C6405),"",IF(ISNA(VLOOKUP($L6405,'result messages'!$H$3:$L$11,2,FALSE)),VLOOKUP($M6405,'result messages'!$H$3:$L$11,2,FALSE),VLOOKUP($L6405,'result messages'!$H$3:$L$11,2,FALSE)))</f>
        <v/>
      </c>
      <c r="O6405" s="1" t="str">
        <f>IF(ISBLANK($C6405),"",IF(ISNA(VLOOKUP($L6405,'result messages'!$H$3:$L$11,3,FALSE)),VLOOKUP($M6405,'result messages'!$H$3:$L$11,3,FALSE),VLOOKUP($L6405,'result messages'!$H$3:$L$11,3,FALSE)))</f>
        <v/>
      </c>
      <c r="P6405" s="1" t="str">
        <f>IF(ISBLANK($C6405),"",IF(ISNA(VLOOKUP($L6405,'result messages'!$H$3:$L$11,4,FALSE)),VLOOKUP($M6405,'result messages'!$H$3:$L$11,4,FALSE),VLOOKUP($L6405,'result messages'!$H$3:$L$11,4,FALSE)))</f>
        <v/>
      </c>
      <c r="Q6405" s="1" t="str">
        <f>IF(ISBLANK($C6405),"",IF(ISNA(VLOOKUP($L6405,'result messages'!$H$3:$L$11,5,FALSE)),VLOOKUP($M6405,'result messages'!$H$3:$L$11,5,FALSE),VLOOKUP($L6405,'result messages'!$H$3:$L$11,5,FALSE)))</f>
        <v/>
      </c>
    </row>
    <row r="6406" spans="1:17">
      <c r="A6406" s="1">
        <v>6403</v>
      </c>
      <c r="B6406" s="1"/>
      <c r="C6406" s="1"/>
      <c r="D6406" s="1"/>
      <c r="E6406" s="6"/>
      <c r="F6406" s="1"/>
      <c r="G6406" s="1" t="str">
        <f>IF(ISNA(VLOOKUP($C6406,'DTEN TCAP Linkage deviceId'!$A$1:$A$20000,1,FALSE)),"No","Yes")</f>
        <v>No</v>
      </c>
      <c r="H6406" s="1" t="str">
        <f>IF(ISNA(VLOOKUP($C6406,'Provisioning Requester'!$F$3:$H$20000,2,FALSE)),"No","Yes")</f>
        <v>No</v>
      </c>
      <c r="I6406" s="1" t="str">
        <f>IF($H6406="Yes",VLOOKUP($C6406,'Provisioning Requester'!$F$3:$H$20000,3,FALSE),"-")</f>
        <v>-</v>
      </c>
      <c r="J6406" s="1" t="str">
        <f>IF(OR(D6406="SVCP", E6406="TRUE"), "No", IF(ISNA(VLOOKUP($C6406,'ProvResponder deviceId'!$A$1:$A$20000,1,FALSE)),"No","Yes"))</f>
        <v>No</v>
      </c>
      <c r="K6406" s="1" t="str">
        <f>IF($J6406="Yes",VLOOKUP($C6406,'ProvResponder deviceId'!$A$1:$C$20000,3,FALSE),"-")</f>
        <v>-</v>
      </c>
      <c r="L6406" s="1" t="str">
        <f t="shared" si="200"/>
        <v/>
      </c>
      <c r="M6406" s="1" t="str">
        <f t="shared" si="201"/>
        <v/>
      </c>
      <c r="N6406" s="1" t="str">
        <f>IF(ISBLANK($C6406),"",IF(ISNA(VLOOKUP($L6406,'result messages'!$H$3:$L$11,2,FALSE)),VLOOKUP($M6406,'result messages'!$H$3:$L$11,2,FALSE),VLOOKUP($L6406,'result messages'!$H$3:$L$11,2,FALSE)))</f>
        <v/>
      </c>
      <c r="O6406" s="1" t="str">
        <f>IF(ISBLANK($C6406),"",IF(ISNA(VLOOKUP($L6406,'result messages'!$H$3:$L$11,3,FALSE)),VLOOKUP($M6406,'result messages'!$H$3:$L$11,3,FALSE),VLOOKUP($L6406,'result messages'!$H$3:$L$11,3,FALSE)))</f>
        <v/>
      </c>
      <c r="P6406" s="1" t="str">
        <f>IF(ISBLANK($C6406),"",IF(ISNA(VLOOKUP($L6406,'result messages'!$H$3:$L$11,4,FALSE)),VLOOKUP($M6406,'result messages'!$H$3:$L$11,4,FALSE),VLOOKUP($L6406,'result messages'!$H$3:$L$11,4,FALSE)))</f>
        <v/>
      </c>
      <c r="Q6406" s="1" t="str">
        <f>IF(ISBLANK($C6406),"",IF(ISNA(VLOOKUP($L6406,'result messages'!$H$3:$L$11,5,FALSE)),VLOOKUP($M6406,'result messages'!$H$3:$L$11,5,FALSE),VLOOKUP($L6406,'result messages'!$H$3:$L$11,5,FALSE)))</f>
        <v/>
      </c>
    </row>
    <row r="6407" spans="1:17">
      <c r="A6407" s="1">
        <v>6404</v>
      </c>
      <c r="B6407" s="1"/>
      <c r="C6407" s="1"/>
      <c r="D6407" s="1"/>
      <c r="E6407" s="6"/>
      <c r="F6407" s="1"/>
      <c r="G6407" s="1" t="str">
        <f>IF(ISNA(VLOOKUP($C6407,'DTEN TCAP Linkage deviceId'!$A$1:$A$20000,1,FALSE)),"No","Yes")</f>
        <v>No</v>
      </c>
      <c r="H6407" s="1" t="str">
        <f>IF(ISNA(VLOOKUP($C6407,'Provisioning Requester'!$F$3:$H$20000,2,FALSE)),"No","Yes")</f>
        <v>No</v>
      </c>
      <c r="I6407" s="1" t="str">
        <f>IF($H6407="Yes",VLOOKUP($C6407,'Provisioning Requester'!$F$3:$H$20000,3,FALSE),"-")</f>
        <v>-</v>
      </c>
      <c r="J6407" s="1" t="str">
        <f>IF(OR(D6407="SVCP", E6407="TRUE"), "No", IF(ISNA(VLOOKUP($C6407,'ProvResponder deviceId'!$A$1:$A$20000,1,FALSE)),"No","Yes"))</f>
        <v>No</v>
      </c>
      <c r="K6407" s="1" t="str">
        <f>IF($J6407="Yes",VLOOKUP($C6407,'ProvResponder deviceId'!$A$1:$C$20000,3,FALSE),"-")</f>
        <v>-</v>
      </c>
      <c r="L6407" s="1" t="str">
        <f t="shared" si="200"/>
        <v/>
      </c>
      <c r="M6407" s="1" t="str">
        <f t="shared" si="201"/>
        <v/>
      </c>
      <c r="N6407" s="1" t="str">
        <f>IF(ISBLANK($C6407),"",IF(ISNA(VLOOKUP($L6407,'result messages'!$H$3:$L$11,2,FALSE)),VLOOKUP($M6407,'result messages'!$H$3:$L$11,2,FALSE),VLOOKUP($L6407,'result messages'!$H$3:$L$11,2,FALSE)))</f>
        <v/>
      </c>
      <c r="O6407" s="1" t="str">
        <f>IF(ISBLANK($C6407),"",IF(ISNA(VLOOKUP($L6407,'result messages'!$H$3:$L$11,3,FALSE)),VLOOKUP($M6407,'result messages'!$H$3:$L$11,3,FALSE),VLOOKUP($L6407,'result messages'!$H$3:$L$11,3,FALSE)))</f>
        <v/>
      </c>
      <c r="P6407" s="1" t="str">
        <f>IF(ISBLANK($C6407),"",IF(ISNA(VLOOKUP($L6407,'result messages'!$H$3:$L$11,4,FALSE)),VLOOKUP($M6407,'result messages'!$H$3:$L$11,4,FALSE),VLOOKUP($L6407,'result messages'!$H$3:$L$11,4,FALSE)))</f>
        <v/>
      </c>
      <c r="Q6407" s="1" t="str">
        <f>IF(ISBLANK($C6407),"",IF(ISNA(VLOOKUP($L6407,'result messages'!$H$3:$L$11,5,FALSE)),VLOOKUP($M6407,'result messages'!$H$3:$L$11,5,FALSE),VLOOKUP($L6407,'result messages'!$H$3:$L$11,5,FALSE)))</f>
        <v/>
      </c>
    </row>
    <row r="6408" spans="1:17">
      <c r="A6408" s="1">
        <v>6405</v>
      </c>
      <c r="B6408" s="1"/>
      <c r="C6408" s="1"/>
      <c r="D6408" s="1"/>
      <c r="E6408" s="6"/>
      <c r="F6408" s="1"/>
      <c r="G6408" s="1" t="str">
        <f>IF(ISNA(VLOOKUP($C6408,'DTEN TCAP Linkage deviceId'!$A$1:$A$20000,1,FALSE)),"No","Yes")</f>
        <v>No</v>
      </c>
      <c r="H6408" s="1" t="str">
        <f>IF(ISNA(VLOOKUP($C6408,'Provisioning Requester'!$F$3:$H$20000,2,FALSE)),"No","Yes")</f>
        <v>No</v>
      </c>
      <c r="I6408" s="1" t="str">
        <f>IF($H6408="Yes",VLOOKUP($C6408,'Provisioning Requester'!$F$3:$H$20000,3,FALSE),"-")</f>
        <v>-</v>
      </c>
      <c r="J6408" s="1" t="str">
        <f>IF(OR(D6408="SVCP", E6408="TRUE"), "No", IF(ISNA(VLOOKUP($C6408,'ProvResponder deviceId'!$A$1:$A$20000,1,FALSE)),"No","Yes"))</f>
        <v>No</v>
      </c>
      <c r="K6408" s="1" t="str">
        <f>IF($J6408="Yes",VLOOKUP($C6408,'ProvResponder deviceId'!$A$1:$C$20000,3,FALSE),"-")</f>
        <v>-</v>
      </c>
      <c r="L6408" s="1" t="str">
        <f t="shared" si="200"/>
        <v/>
      </c>
      <c r="M6408" s="1" t="str">
        <f t="shared" si="201"/>
        <v/>
      </c>
      <c r="N6408" s="1" t="str">
        <f>IF(ISBLANK($C6408),"",IF(ISNA(VLOOKUP($L6408,'result messages'!$H$3:$L$11,2,FALSE)),VLOOKUP($M6408,'result messages'!$H$3:$L$11,2,FALSE),VLOOKUP($L6408,'result messages'!$H$3:$L$11,2,FALSE)))</f>
        <v/>
      </c>
      <c r="O6408" s="1" t="str">
        <f>IF(ISBLANK($C6408),"",IF(ISNA(VLOOKUP($L6408,'result messages'!$H$3:$L$11,3,FALSE)),VLOOKUP($M6408,'result messages'!$H$3:$L$11,3,FALSE),VLOOKUP($L6408,'result messages'!$H$3:$L$11,3,FALSE)))</f>
        <v/>
      </c>
      <c r="P6408" s="1" t="str">
        <f>IF(ISBLANK($C6408),"",IF(ISNA(VLOOKUP($L6408,'result messages'!$H$3:$L$11,4,FALSE)),VLOOKUP($M6408,'result messages'!$H$3:$L$11,4,FALSE),VLOOKUP($L6408,'result messages'!$H$3:$L$11,4,FALSE)))</f>
        <v/>
      </c>
      <c r="Q6408" s="1" t="str">
        <f>IF(ISBLANK($C6408),"",IF(ISNA(VLOOKUP($L6408,'result messages'!$H$3:$L$11,5,FALSE)),VLOOKUP($M6408,'result messages'!$H$3:$L$11,5,FALSE),VLOOKUP($L6408,'result messages'!$H$3:$L$11,5,FALSE)))</f>
        <v/>
      </c>
    </row>
    <row r="6409" spans="1:17">
      <c r="A6409" s="1">
        <v>6406</v>
      </c>
      <c r="B6409" s="1"/>
      <c r="C6409" s="1"/>
      <c r="D6409" s="1"/>
      <c r="E6409" s="6"/>
      <c r="F6409" s="1"/>
      <c r="G6409" s="1" t="str">
        <f>IF(ISNA(VLOOKUP($C6409,'DTEN TCAP Linkage deviceId'!$A$1:$A$20000,1,FALSE)),"No","Yes")</f>
        <v>No</v>
      </c>
      <c r="H6409" s="1" t="str">
        <f>IF(ISNA(VLOOKUP($C6409,'Provisioning Requester'!$F$3:$H$20000,2,FALSE)),"No","Yes")</f>
        <v>No</v>
      </c>
      <c r="I6409" s="1" t="str">
        <f>IF($H6409="Yes",VLOOKUP($C6409,'Provisioning Requester'!$F$3:$H$20000,3,FALSE),"-")</f>
        <v>-</v>
      </c>
      <c r="J6409" s="1" t="str">
        <f>IF(OR(D6409="SVCP", E6409="TRUE"), "No", IF(ISNA(VLOOKUP($C6409,'ProvResponder deviceId'!$A$1:$A$20000,1,FALSE)),"No","Yes"))</f>
        <v>No</v>
      </c>
      <c r="K6409" s="1" t="str">
        <f>IF($J6409="Yes",VLOOKUP($C6409,'ProvResponder deviceId'!$A$1:$C$20000,3,FALSE),"-")</f>
        <v>-</v>
      </c>
      <c r="L6409" s="1" t="str">
        <f t="shared" si="200"/>
        <v/>
      </c>
      <c r="M6409" s="1" t="str">
        <f t="shared" si="201"/>
        <v/>
      </c>
      <c r="N6409" s="1" t="str">
        <f>IF(ISBLANK($C6409),"",IF(ISNA(VLOOKUP($L6409,'result messages'!$H$3:$L$11,2,FALSE)),VLOOKUP($M6409,'result messages'!$H$3:$L$11,2,FALSE),VLOOKUP($L6409,'result messages'!$H$3:$L$11,2,FALSE)))</f>
        <v/>
      </c>
      <c r="O6409" s="1" t="str">
        <f>IF(ISBLANK($C6409),"",IF(ISNA(VLOOKUP($L6409,'result messages'!$H$3:$L$11,3,FALSE)),VLOOKUP($M6409,'result messages'!$H$3:$L$11,3,FALSE),VLOOKUP($L6409,'result messages'!$H$3:$L$11,3,FALSE)))</f>
        <v/>
      </c>
      <c r="P6409" s="1" t="str">
        <f>IF(ISBLANK($C6409),"",IF(ISNA(VLOOKUP($L6409,'result messages'!$H$3:$L$11,4,FALSE)),VLOOKUP($M6409,'result messages'!$H$3:$L$11,4,FALSE),VLOOKUP($L6409,'result messages'!$H$3:$L$11,4,FALSE)))</f>
        <v/>
      </c>
      <c r="Q6409" s="1" t="str">
        <f>IF(ISBLANK($C6409),"",IF(ISNA(VLOOKUP($L6409,'result messages'!$H$3:$L$11,5,FALSE)),VLOOKUP($M6409,'result messages'!$H$3:$L$11,5,FALSE),VLOOKUP($L6409,'result messages'!$H$3:$L$11,5,FALSE)))</f>
        <v/>
      </c>
    </row>
    <row r="6410" spans="1:17">
      <c r="A6410" s="1">
        <v>6407</v>
      </c>
      <c r="B6410" s="1"/>
      <c r="C6410" s="1"/>
      <c r="D6410" s="1"/>
      <c r="E6410" s="6"/>
      <c r="F6410" s="1"/>
      <c r="G6410" s="1" t="str">
        <f>IF(ISNA(VLOOKUP($C6410,'DTEN TCAP Linkage deviceId'!$A$1:$A$20000,1,FALSE)),"No","Yes")</f>
        <v>No</v>
      </c>
      <c r="H6410" s="1" t="str">
        <f>IF(ISNA(VLOOKUP($C6410,'Provisioning Requester'!$F$3:$H$20000,2,FALSE)),"No","Yes")</f>
        <v>No</v>
      </c>
      <c r="I6410" s="1" t="str">
        <f>IF($H6410="Yes",VLOOKUP($C6410,'Provisioning Requester'!$F$3:$H$20000,3,FALSE),"-")</f>
        <v>-</v>
      </c>
      <c r="J6410" s="1" t="str">
        <f>IF(OR(D6410="SVCP", E6410="TRUE"), "No", IF(ISNA(VLOOKUP($C6410,'ProvResponder deviceId'!$A$1:$A$20000,1,FALSE)),"No","Yes"))</f>
        <v>No</v>
      </c>
      <c r="K6410" s="1" t="str">
        <f>IF($J6410="Yes",VLOOKUP($C6410,'ProvResponder deviceId'!$A$1:$C$20000,3,FALSE),"-")</f>
        <v>-</v>
      </c>
      <c r="L6410" s="1" t="str">
        <f t="shared" si="200"/>
        <v/>
      </c>
      <c r="M6410" s="1" t="str">
        <f t="shared" si="201"/>
        <v/>
      </c>
      <c r="N6410" s="1" t="str">
        <f>IF(ISBLANK($C6410),"",IF(ISNA(VLOOKUP($L6410,'result messages'!$H$3:$L$11,2,FALSE)),VLOOKUP($M6410,'result messages'!$H$3:$L$11,2,FALSE),VLOOKUP($L6410,'result messages'!$H$3:$L$11,2,FALSE)))</f>
        <v/>
      </c>
      <c r="O6410" s="1" t="str">
        <f>IF(ISBLANK($C6410),"",IF(ISNA(VLOOKUP($L6410,'result messages'!$H$3:$L$11,3,FALSE)),VLOOKUP($M6410,'result messages'!$H$3:$L$11,3,FALSE),VLOOKUP($L6410,'result messages'!$H$3:$L$11,3,FALSE)))</f>
        <v/>
      </c>
      <c r="P6410" s="1" t="str">
        <f>IF(ISBLANK($C6410),"",IF(ISNA(VLOOKUP($L6410,'result messages'!$H$3:$L$11,4,FALSE)),VLOOKUP($M6410,'result messages'!$H$3:$L$11,4,FALSE),VLOOKUP($L6410,'result messages'!$H$3:$L$11,4,FALSE)))</f>
        <v/>
      </c>
      <c r="Q6410" s="1" t="str">
        <f>IF(ISBLANK($C6410),"",IF(ISNA(VLOOKUP($L6410,'result messages'!$H$3:$L$11,5,FALSE)),VLOOKUP($M6410,'result messages'!$H$3:$L$11,5,FALSE),VLOOKUP($L6410,'result messages'!$H$3:$L$11,5,FALSE)))</f>
        <v/>
      </c>
    </row>
    <row r="6411" spans="1:17">
      <c r="A6411" s="1">
        <v>6408</v>
      </c>
      <c r="B6411" s="1"/>
      <c r="C6411" s="1"/>
      <c r="D6411" s="1"/>
      <c r="E6411" s="6"/>
      <c r="F6411" s="1"/>
      <c r="G6411" s="1" t="str">
        <f>IF(ISNA(VLOOKUP($C6411,'DTEN TCAP Linkage deviceId'!$A$1:$A$20000,1,FALSE)),"No","Yes")</f>
        <v>No</v>
      </c>
      <c r="H6411" s="1" t="str">
        <f>IF(ISNA(VLOOKUP($C6411,'Provisioning Requester'!$F$3:$H$20000,2,FALSE)),"No","Yes")</f>
        <v>No</v>
      </c>
      <c r="I6411" s="1" t="str">
        <f>IF($H6411="Yes",VLOOKUP($C6411,'Provisioning Requester'!$F$3:$H$20000,3,FALSE),"-")</f>
        <v>-</v>
      </c>
      <c r="J6411" s="1" t="str">
        <f>IF(OR(D6411="SVCP", E6411="TRUE"), "No", IF(ISNA(VLOOKUP($C6411,'ProvResponder deviceId'!$A$1:$A$20000,1,FALSE)),"No","Yes"))</f>
        <v>No</v>
      </c>
      <c r="K6411" s="1" t="str">
        <f>IF($J6411="Yes",VLOOKUP($C6411,'ProvResponder deviceId'!$A$1:$C$20000,3,FALSE),"-")</f>
        <v>-</v>
      </c>
      <c r="L6411" s="1" t="str">
        <f t="shared" si="200"/>
        <v/>
      </c>
      <c r="M6411" s="1" t="str">
        <f t="shared" si="201"/>
        <v/>
      </c>
      <c r="N6411" s="1" t="str">
        <f>IF(ISBLANK($C6411),"",IF(ISNA(VLOOKUP($L6411,'result messages'!$H$3:$L$11,2,FALSE)),VLOOKUP($M6411,'result messages'!$H$3:$L$11,2,FALSE),VLOOKUP($L6411,'result messages'!$H$3:$L$11,2,FALSE)))</f>
        <v/>
      </c>
      <c r="O6411" s="1" t="str">
        <f>IF(ISBLANK($C6411),"",IF(ISNA(VLOOKUP($L6411,'result messages'!$H$3:$L$11,3,FALSE)),VLOOKUP($M6411,'result messages'!$H$3:$L$11,3,FALSE),VLOOKUP($L6411,'result messages'!$H$3:$L$11,3,FALSE)))</f>
        <v/>
      </c>
      <c r="P6411" s="1" t="str">
        <f>IF(ISBLANK($C6411),"",IF(ISNA(VLOOKUP($L6411,'result messages'!$H$3:$L$11,4,FALSE)),VLOOKUP($M6411,'result messages'!$H$3:$L$11,4,FALSE),VLOOKUP($L6411,'result messages'!$H$3:$L$11,4,FALSE)))</f>
        <v/>
      </c>
      <c r="Q6411" s="1" t="str">
        <f>IF(ISBLANK($C6411),"",IF(ISNA(VLOOKUP($L6411,'result messages'!$H$3:$L$11,5,FALSE)),VLOOKUP($M6411,'result messages'!$H$3:$L$11,5,FALSE),VLOOKUP($L6411,'result messages'!$H$3:$L$11,5,FALSE)))</f>
        <v/>
      </c>
    </row>
    <row r="6412" spans="1:17">
      <c r="A6412" s="1">
        <v>6409</v>
      </c>
      <c r="B6412" s="1"/>
      <c r="C6412" s="1"/>
      <c r="D6412" s="1"/>
      <c r="E6412" s="6"/>
      <c r="F6412" s="1"/>
      <c r="G6412" s="1" t="str">
        <f>IF(ISNA(VLOOKUP($C6412,'DTEN TCAP Linkage deviceId'!$A$1:$A$20000,1,FALSE)),"No","Yes")</f>
        <v>No</v>
      </c>
      <c r="H6412" s="1" t="str">
        <f>IF(ISNA(VLOOKUP($C6412,'Provisioning Requester'!$F$3:$H$20000,2,FALSE)),"No","Yes")</f>
        <v>No</v>
      </c>
      <c r="I6412" s="1" t="str">
        <f>IF($H6412="Yes",VLOOKUP($C6412,'Provisioning Requester'!$F$3:$H$20000,3,FALSE),"-")</f>
        <v>-</v>
      </c>
      <c r="J6412" s="1" t="str">
        <f>IF(OR(D6412="SVCP", E6412="TRUE"), "No", IF(ISNA(VLOOKUP($C6412,'ProvResponder deviceId'!$A$1:$A$20000,1,FALSE)),"No","Yes"))</f>
        <v>No</v>
      </c>
      <c r="K6412" s="1" t="str">
        <f>IF($J6412="Yes",VLOOKUP($C6412,'ProvResponder deviceId'!$A$1:$C$20000,3,FALSE),"-")</f>
        <v>-</v>
      </c>
      <c r="L6412" s="1" t="str">
        <f t="shared" si="200"/>
        <v/>
      </c>
      <c r="M6412" s="1" t="str">
        <f t="shared" si="201"/>
        <v/>
      </c>
      <c r="N6412" s="1" t="str">
        <f>IF(ISBLANK($C6412),"",IF(ISNA(VLOOKUP($L6412,'result messages'!$H$3:$L$11,2,FALSE)),VLOOKUP($M6412,'result messages'!$H$3:$L$11,2,FALSE),VLOOKUP($L6412,'result messages'!$H$3:$L$11,2,FALSE)))</f>
        <v/>
      </c>
      <c r="O6412" s="1" t="str">
        <f>IF(ISBLANK($C6412),"",IF(ISNA(VLOOKUP($L6412,'result messages'!$H$3:$L$11,3,FALSE)),VLOOKUP($M6412,'result messages'!$H$3:$L$11,3,FALSE),VLOOKUP($L6412,'result messages'!$H$3:$L$11,3,FALSE)))</f>
        <v/>
      </c>
      <c r="P6412" s="1" t="str">
        <f>IF(ISBLANK($C6412),"",IF(ISNA(VLOOKUP($L6412,'result messages'!$H$3:$L$11,4,FALSE)),VLOOKUP($M6412,'result messages'!$H$3:$L$11,4,FALSE),VLOOKUP($L6412,'result messages'!$H$3:$L$11,4,FALSE)))</f>
        <v/>
      </c>
      <c r="Q6412" s="1" t="str">
        <f>IF(ISBLANK($C6412),"",IF(ISNA(VLOOKUP($L6412,'result messages'!$H$3:$L$11,5,FALSE)),VLOOKUP($M6412,'result messages'!$H$3:$L$11,5,FALSE),VLOOKUP($L6412,'result messages'!$H$3:$L$11,5,FALSE)))</f>
        <v/>
      </c>
    </row>
    <row r="6413" spans="1:17">
      <c r="A6413" s="1">
        <v>6410</v>
      </c>
      <c r="B6413" s="1"/>
      <c r="C6413" s="1"/>
      <c r="D6413" s="1"/>
      <c r="E6413" s="6"/>
      <c r="F6413" s="1"/>
      <c r="G6413" s="1" t="str">
        <f>IF(ISNA(VLOOKUP($C6413,'DTEN TCAP Linkage deviceId'!$A$1:$A$20000,1,FALSE)),"No","Yes")</f>
        <v>No</v>
      </c>
      <c r="H6413" s="1" t="str">
        <f>IF(ISNA(VLOOKUP($C6413,'Provisioning Requester'!$F$3:$H$20000,2,FALSE)),"No","Yes")</f>
        <v>No</v>
      </c>
      <c r="I6413" s="1" t="str">
        <f>IF($H6413="Yes",VLOOKUP($C6413,'Provisioning Requester'!$F$3:$H$20000,3,FALSE),"-")</f>
        <v>-</v>
      </c>
      <c r="J6413" s="1" t="str">
        <f>IF(OR(D6413="SVCP", E6413="TRUE"), "No", IF(ISNA(VLOOKUP($C6413,'ProvResponder deviceId'!$A$1:$A$20000,1,FALSE)),"No","Yes"))</f>
        <v>No</v>
      </c>
      <c r="K6413" s="1" t="str">
        <f>IF($J6413="Yes",VLOOKUP($C6413,'ProvResponder deviceId'!$A$1:$C$20000,3,FALSE),"-")</f>
        <v>-</v>
      </c>
      <c r="L6413" s="1" t="str">
        <f t="shared" si="200"/>
        <v/>
      </c>
      <c r="M6413" s="1" t="str">
        <f t="shared" si="201"/>
        <v/>
      </c>
      <c r="N6413" s="1" t="str">
        <f>IF(ISBLANK($C6413),"",IF(ISNA(VLOOKUP($L6413,'result messages'!$H$3:$L$11,2,FALSE)),VLOOKUP($M6413,'result messages'!$H$3:$L$11,2,FALSE),VLOOKUP($L6413,'result messages'!$H$3:$L$11,2,FALSE)))</f>
        <v/>
      </c>
      <c r="O6413" s="1" t="str">
        <f>IF(ISBLANK($C6413),"",IF(ISNA(VLOOKUP($L6413,'result messages'!$H$3:$L$11,3,FALSE)),VLOOKUP($M6413,'result messages'!$H$3:$L$11,3,FALSE),VLOOKUP($L6413,'result messages'!$H$3:$L$11,3,FALSE)))</f>
        <v/>
      </c>
      <c r="P6413" s="1" t="str">
        <f>IF(ISBLANK($C6413),"",IF(ISNA(VLOOKUP($L6413,'result messages'!$H$3:$L$11,4,FALSE)),VLOOKUP($M6413,'result messages'!$H$3:$L$11,4,FALSE),VLOOKUP($L6413,'result messages'!$H$3:$L$11,4,FALSE)))</f>
        <v/>
      </c>
      <c r="Q6413" s="1" t="str">
        <f>IF(ISBLANK($C6413),"",IF(ISNA(VLOOKUP($L6413,'result messages'!$H$3:$L$11,5,FALSE)),VLOOKUP($M6413,'result messages'!$H$3:$L$11,5,FALSE),VLOOKUP($L6413,'result messages'!$H$3:$L$11,5,FALSE)))</f>
        <v/>
      </c>
    </row>
    <row r="6414" spans="1:17">
      <c r="A6414" s="1">
        <v>6411</v>
      </c>
      <c r="B6414" s="1"/>
      <c r="C6414" s="1"/>
      <c r="D6414" s="1"/>
      <c r="E6414" s="6"/>
      <c r="F6414" s="1"/>
      <c r="G6414" s="1" t="str">
        <f>IF(ISNA(VLOOKUP($C6414,'DTEN TCAP Linkage deviceId'!$A$1:$A$20000,1,FALSE)),"No","Yes")</f>
        <v>No</v>
      </c>
      <c r="H6414" s="1" t="str">
        <f>IF(ISNA(VLOOKUP($C6414,'Provisioning Requester'!$F$3:$H$20000,2,FALSE)),"No","Yes")</f>
        <v>No</v>
      </c>
      <c r="I6414" s="1" t="str">
        <f>IF($H6414="Yes",VLOOKUP($C6414,'Provisioning Requester'!$F$3:$H$20000,3,FALSE),"-")</f>
        <v>-</v>
      </c>
      <c r="J6414" s="1" t="str">
        <f>IF(OR(D6414="SVCP", E6414="TRUE"), "No", IF(ISNA(VLOOKUP($C6414,'ProvResponder deviceId'!$A$1:$A$20000,1,FALSE)),"No","Yes"))</f>
        <v>No</v>
      </c>
      <c r="K6414" s="1" t="str">
        <f>IF($J6414="Yes",VLOOKUP($C6414,'ProvResponder deviceId'!$A$1:$C$20000,3,FALSE),"-")</f>
        <v>-</v>
      </c>
      <c r="L6414" s="1" t="str">
        <f t="shared" si="200"/>
        <v/>
      </c>
      <c r="M6414" s="1" t="str">
        <f t="shared" si="201"/>
        <v/>
      </c>
      <c r="N6414" s="1" t="str">
        <f>IF(ISBLANK($C6414),"",IF(ISNA(VLOOKUP($L6414,'result messages'!$H$3:$L$11,2,FALSE)),VLOOKUP($M6414,'result messages'!$H$3:$L$11,2,FALSE),VLOOKUP($L6414,'result messages'!$H$3:$L$11,2,FALSE)))</f>
        <v/>
      </c>
      <c r="O6414" s="1" t="str">
        <f>IF(ISBLANK($C6414),"",IF(ISNA(VLOOKUP($L6414,'result messages'!$H$3:$L$11,3,FALSE)),VLOOKUP($M6414,'result messages'!$H$3:$L$11,3,FALSE),VLOOKUP($L6414,'result messages'!$H$3:$L$11,3,FALSE)))</f>
        <v/>
      </c>
      <c r="P6414" s="1" t="str">
        <f>IF(ISBLANK($C6414),"",IF(ISNA(VLOOKUP($L6414,'result messages'!$H$3:$L$11,4,FALSE)),VLOOKUP($M6414,'result messages'!$H$3:$L$11,4,FALSE),VLOOKUP($L6414,'result messages'!$H$3:$L$11,4,FALSE)))</f>
        <v/>
      </c>
      <c r="Q6414" s="1" t="str">
        <f>IF(ISBLANK($C6414),"",IF(ISNA(VLOOKUP($L6414,'result messages'!$H$3:$L$11,5,FALSE)),VLOOKUP($M6414,'result messages'!$H$3:$L$11,5,FALSE),VLOOKUP($L6414,'result messages'!$H$3:$L$11,5,FALSE)))</f>
        <v/>
      </c>
    </row>
    <row r="6415" spans="1:17">
      <c r="A6415" s="1">
        <v>6412</v>
      </c>
      <c r="B6415" s="1"/>
      <c r="C6415" s="1"/>
      <c r="D6415" s="1"/>
      <c r="E6415" s="6"/>
      <c r="F6415" s="1"/>
      <c r="G6415" s="1" t="str">
        <f>IF(ISNA(VLOOKUP($C6415,'DTEN TCAP Linkage deviceId'!$A$1:$A$20000,1,FALSE)),"No","Yes")</f>
        <v>No</v>
      </c>
      <c r="H6415" s="1" t="str">
        <f>IF(ISNA(VLOOKUP($C6415,'Provisioning Requester'!$F$3:$H$20000,2,FALSE)),"No","Yes")</f>
        <v>No</v>
      </c>
      <c r="I6415" s="1" t="str">
        <f>IF($H6415="Yes",VLOOKUP($C6415,'Provisioning Requester'!$F$3:$H$20000,3,FALSE),"-")</f>
        <v>-</v>
      </c>
      <c r="J6415" s="1" t="str">
        <f>IF(OR(D6415="SVCP", E6415="TRUE"), "No", IF(ISNA(VLOOKUP($C6415,'ProvResponder deviceId'!$A$1:$A$20000,1,FALSE)),"No","Yes"))</f>
        <v>No</v>
      </c>
      <c r="K6415" s="1" t="str">
        <f>IF($J6415="Yes",VLOOKUP($C6415,'ProvResponder deviceId'!$A$1:$C$20000,3,FALSE),"-")</f>
        <v>-</v>
      </c>
      <c r="L6415" s="1" t="str">
        <f t="shared" si="200"/>
        <v/>
      </c>
      <c r="M6415" s="1" t="str">
        <f t="shared" si="201"/>
        <v/>
      </c>
      <c r="N6415" s="1" t="str">
        <f>IF(ISBLANK($C6415),"",IF(ISNA(VLOOKUP($L6415,'result messages'!$H$3:$L$11,2,FALSE)),VLOOKUP($M6415,'result messages'!$H$3:$L$11,2,FALSE),VLOOKUP($L6415,'result messages'!$H$3:$L$11,2,FALSE)))</f>
        <v/>
      </c>
      <c r="O6415" s="1" t="str">
        <f>IF(ISBLANK($C6415),"",IF(ISNA(VLOOKUP($L6415,'result messages'!$H$3:$L$11,3,FALSE)),VLOOKUP($M6415,'result messages'!$H$3:$L$11,3,FALSE),VLOOKUP($L6415,'result messages'!$H$3:$L$11,3,FALSE)))</f>
        <v/>
      </c>
      <c r="P6415" s="1" t="str">
        <f>IF(ISBLANK($C6415),"",IF(ISNA(VLOOKUP($L6415,'result messages'!$H$3:$L$11,4,FALSE)),VLOOKUP($M6415,'result messages'!$H$3:$L$11,4,FALSE),VLOOKUP($L6415,'result messages'!$H$3:$L$11,4,FALSE)))</f>
        <v/>
      </c>
      <c r="Q6415" s="1" t="str">
        <f>IF(ISBLANK($C6415),"",IF(ISNA(VLOOKUP($L6415,'result messages'!$H$3:$L$11,5,FALSE)),VLOOKUP($M6415,'result messages'!$H$3:$L$11,5,FALSE),VLOOKUP($L6415,'result messages'!$H$3:$L$11,5,FALSE)))</f>
        <v/>
      </c>
    </row>
    <row r="6416" spans="1:17">
      <c r="A6416" s="1">
        <v>6413</v>
      </c>
      <c r="B6416" s="1"/>
      <c r="C6416" s="1"/>
      <c r="D6416" s="1"/>
      <c r="E6416" s="6"/>
      <c r="F6416" s="1"/>
      <c r="G6416" s="1" t="str">
        <f>IF(ISNA(VLOOKUP($C6416,'DTEN TCAP Linkage deviceId'!$A$1:$A$20000,1,FALSE)),"No","Yes")</f>
        <v>No</v>
      </c>
      <c r="H6416" s="1" t="str">
        <f>IF(ISNA(VLOOKUP($C6416,'Provisioning Requester'!$F$3:$H$20000,2,FALSE)),"No","Yes")</f>
        <v>No</v>
      </c>
      <c r="I6416" s="1" t="str">
        <f>IF($H6416="Yes",VLOOKUP($C6416,'Provisioning Requester'!$F$3:$H$20000,3,FALSE),"-")</f>
        <v>-</v>
      </c>
      <c r="J6416" s="1" t="str">
        <f>IF(OR(D6416="SVCP", E6416="TRUE"), "No", IF(ISNA(VLOOKUP($C6416,'ProvResponder deviceId'!$A$1:$A$20000,1,FALSE)),"No","Yes"))</f>
        <v>No</v>
      </c>
      <c r="K6416" s="1" t="str">
        <f>IF($J6416="Yes",VLOOKUP($C6416,'ProvResponder deviceId'!$A$1:$C$20000,3,FALSE),"-")</f>
        <v>-</v>
      </c>
      <c r="L6416" s="1" t="str">
        <f t="shared" si="200"/>
        <v/>
      </c>
      <c r="M6416" s="1" t="str">
        <f t="shared" si="201"/>
        <v/>
      </c>
      <c r="N6416" s="1" t="str">
        <f>IF(ISBLANK($C6416),"",IF(ISNA(VLOOKUP($L6416,'result messages'!$H$3:$L$11,2,FALSE)),VLOOKUP($M6416,'result messages'!$H$3:$L$11,2,FALSE),VLOOKUP($L6416,'result messages'!$H$3:$L$11,2,FALSE)))</f>
        <v/>
      </c>
      <c r="O6416" s="1" t="str">
        <f>IF(ISBLANK($C6416),"",IF(ISNA(VLOOKUP($L6416,'result messages'!$H$3:$L$11,3,FALSE)),VLOOKUP($M6416,'result messages'!$H$3:$L$11,3,FALSE),VLOOKUP($L6416,'result messages'!$H$3:$L$11,3,FALSE)))</f>
        <v/>
      </c>
      <c r="P6416" s="1" t="str">
        <f>IF(ISBLANK($C6416),"",IF(ISNA(VLOOKUP($L6416,'result messages'!$H$3:$L$11,4,FALSE)),VLOOKUP($M6416,'result messages'!$H$3:$L$11,4,FALSE),VLOOKUP($L6416,'result messages'!$H$3:$L$11,4,FALSE)))</f>
        <v/>
      </c>
      <c r="Q6416" s="1" t="str">
        <f>IF(ISBLANK($C6416),"",IF(ISNA(VLOOKUP($L6416,'result messages'!$H$3:$L$11,5,FALSE)),VLOOKUP($M6416,'result messages'!$H$3:$L$11,5,FALSE),VLOOKUP($L6416,'result messages'!$H$3:$L$11,5,FALSE)))</f>
        <v/>
      </c>
    </row>
    <row r="6417" spans="1:17">
      <c r="A6417" s="1">
        <v>6414</v>
      </c>
      <c r="B6417" s="1"/>
      <c r="C6417" s="1"/>
      <c r="D6417" s="1"/>
      <c r="E6417" s="6"/>
      <c r="F6417" s="1"/>
      <c r="G6417" s="1" t="str">
        <f>IF(ISNA(VLOOKUP($C6417,'DTEN TCAP Linkage deviceId'!$A$1:$A$20000,1,FALSE)),"No","Yes")</f>
        <v>No</v>
      </c>
      <c r="H6417" s="1" t="str">
        <f>IF(ISNA(VLOOKUP($C6417,'Provisioning Requester'!$F$3:$H$20000,2,FALSE)),"No","Yes")</f>
        <v>No</v>
      </c>
      <c r="I6417" s="1" t="str">
        <f>IF($H6417="Yes",VLOOKUP($C6417,'Provisioning Requester'!$F$3:$H$20000,3,FALSE),"-")</f>
        <v>-</v>
      </c>
      <c r="J6417" s="1" t="str">
        <f>IF(OR(D6417="SVCP", E6417="TRUE"), "No", IF(ISNA(VLOOKUP($C6417,'ProvResponder deviceId'!$A$1:$A$20000,1,FALSE)),"No","Yes"))</f>
        <v>No</v>
      </c>
      <c r="K6417" s="1" t="str">
        <f>IF($J6417="Yes",VLOOKUP($C6417,'ProvResponder deviceId'!$A$1:$C$20000,3,FALSE),"-")</f>
        <v>-</v>
      </c>
      <c r="L6417" s="1" t="str">
        <f t="shared" si="200"/>
        <v/>
      </c>
      <c r="M6417" s="1" t="str">
        <f t="shared" si="201"/>
        <v/>
      </c>
      <c r="N6417" s="1" t="str">
        <f>IF(ISBLANK($C6417),"",IF(ISNA(VLOOKUP($L6417,'result messages'!$H$3:$L$11,2,FALSE)),VLOOKUP($M6417,'result messages'!$H$3:$L$11,2,FALSE),VLOOKUP($L6417,'result messages'!$H$3:$L$11,2,FALSE)))</f>
        <v/>
      </c>
      <c r="O6417" s="1" t="str">
        <f>IF(ISBLANK($C6417),"",IF(ISNA(VLOOKUP($L6417,'result messages'!$H$3:$L$11,3,FALSE)),VLOOKUP($M6417,'result messages'!$H$3:$L$11,3,FALSE),VLOOKUP($L6417,'result messages'!$H$3:$L$11,3,FALSE)))</f>
        <v/>
      </c>
      <c r="P6417" s="1" t="str">
        <f>IF(ISBLANK($C6417),"",IF(ISNA(VLOOKUP($L6417,'result messages'!$H$3:$L$11,4,FALSE)),VLOOKUP($M6417,'result messages'!$H$3:$L$11,4,FALSE),VLOOKUP($L6417,'result messages'!$H$3:$L$11,4,FALSE)))</f>
        <v/>
      </c>
      <c r="Q6417" s="1" t="str">
        <f>IF(ISBLANK($C6417),"",IF(ISNA(VLOOKUP($L6417,'result messages'!$H$3:$L$11,5,FALSE)),VLOOKUP($M6417,'result messages'!$H$3:$L$11,5,FALSE),VLOOKUP($L6417,'result messages'!$H$3:$L$11,5,FALSE)))</f>
        <v/>
      </c>
    </row>
    <row r="6418" spans="1:17">
      <c r="A6418" s="1">
        <v>6415</v>
      </c>
      <c r="B6418" s="1"/>
      <c r="C6418" s="1"/>
      <c r="D6418" s="1"/>
      <c r="E6418" s="6"/>
      <c r="F6418" s="1"/>
      <c r="G6418" s="1" t="str">
        <f>IF(ISNA(VLOOKUP($C6418,'DTEN TCAP Linkage deviceId'!$A$1:$A$20000,1,FALSE)),"No","Yes")</f>
        <v>No</v>
      </c>
      <c r="H6418" s="1" t="str">
        <f>IF(ISNA(VLOOKUP($C6418,'Provisioning Requester'!$F$3:$H$20000,2,FALSE)),"No","Yes")</f>
        <v>No</v>
      </c>
      <c r="I6418" s="1" t="str">
        <f>IF($H6418="Yes",VLOOKUP($C6418,'Provisioning Requester'!$F$3:$H$20000,3,FALSE),"-")</f>
        <v>-</v>
      </c>
      <c r="J6418" s="1" t="str">
        <f>IF(OR(D6418="SVCP", E6418="TRUE"), "No", IF(ISNA(VLOOKUP($C6418,'ProvResponder deviceId'!$A$1:$A$20000,1,FALSE)),"No","Yes"))</f>
        <v>No</v>
      </c>
      <c r="K6418" s="1" t="str">
        <f>IF($J6418="Yes",VLOOKUP($C6418,'ProvResponder deviceId'!$A$1:$C$20000,3,FALSE),"-")</f>
        <v>-</v>
      </c>
      <c r="L6418" s="1" t="str">
        <f t="shared" si="200"/>
        <v/>
      </c>
      <c r="M6418" s="1" t="str">
        <f t="shared" si="201"/>
        <v/>
      </c>
      <c r="N6418" s="1" t="str">
        <f>IF(ISBLANK($C6418),"",IF(ISNA(VLOOKUP($L6418,'result messages'!$H$3:$L$11,2,FALSE)),VLOOKUP($M6418,'result messages'!$H$3:$L$11,2,FALSE),VLOOKUP($L6418,'result messages'!$H$3:$L$11,2,FALSE)))</f>
        <v/>
      </c>
      <c r="O6418" s="1" t="str">
        <f>IF(ISBLANK($C6418),"",IF(ISNA(VLOOKUP($L6418,'result messages'!$H$3:$L$11,3,FALSE)),VLOOKUP($M6418,'result messages'!$H$3:$L$11,3,FALSE),VLOOKUP($L6418,'result messages'!$H$3:$L$11,3,FALSE)))</f>
        <v/>
      </c>
      <c r="P6418" s="1" t="str">
        <f>IF(ISBLANK($C6418),"",IF(ISNA(VLOOKUP($L6418,'result messages'!$H$3:$L$11,4,FALSE)),VLOOKUP($M6418,'result messages'!$H$3:$L$11,4,FALSE),VLOOKUP($L6418,'result messages'!$H$3:$L$11,4,FALSE)))</f>
        <v/>
      </c>
      <c r="Q6418" s="1" t="str">
        <f>IF(ISBLANK($C6418),"",IF(ISNA(VLOOKUP($L6418,'result messages'!$H$3:$L$11,5,FALSE)),VLOOKUP($M6418,'result messages'!$H$3:$L$11,5,FALSE),VLOOKUP($L6418,'result messages'!$H$3:$L$11,5,FALSE)))</f>
        <v/>
      </c>
    </row>
    <row r="6419" spans="1:17">
      <c r="A6419" s="1">
        <v>6416</v>
      </c>
      <c r="B6419" s="1"/>
      <c r="C6419" s="1"/>
      <c r="D6419" s="1"/>
      <c r="E6419" s="6"/>
      <c r="F6419" s="1"/>
      <c r="G6419" s="1" t="str">
        <f>IF(ISNA(VLOOKUP($C6419,'DTEN TCAP Linkage deviceId'!$A$1:$A$20000,1,FALSE)),"No","Yes")</f>
        <v>No</v>
      </c>
      <c r="H6419" s="1" t="str">
        <f>IF(ISNA(VLOOKUP($C6419,'Provisioning Requester'!$F$3:$H$20000,2,FALSE)),"No","Yes")</f>
        <v>No</v>
      </c>
      <c r="I6419" s="1" t="str">
        <f>IF($H6419="Yes",VLOOKUP($C6419,'Provisioning Requester'!$F$3:$H$20000,3,FALSE),"-")</f>
        <v>-</v>
      </c>
      <c r="J6419" s="1" t="str">
        <f>IF(OR(D6419="SVCP", E6419="TRUE"), "No", IF(ISNA(VLOOKUP($C6419,'ProvResponder deviceId'!$A$1:$A$20000,1,FALSE)),"No","Yes"))</f>
        <v>No</v>
      </c>
      <c r="K6419" s="1" t="str">
        <f>IF($J6419="Yes",VLOOKUP($C6419,'ProvResponder deviceId'!$A$1:$C$20000,3,FALSE),"-")</f>
        <v>-</v>
      </c>
      <c r="L6419" s="1" t="str">
        <f t="shared" si="200"/>
        <v/>
      </c>
      <c r="M6419" s="1" t="str">
        <f t="shared" si="201"/>
        <v/>
      </c>
      <c r="N6419" s="1" t="str">
        <f>IF(ISBLANK($C6419),"",IF(ISNA(VLOOKUP($L6419,'result messages'!$H$3:$L$11,2,FALSE)),VLOOKUP($M6419,'result messages'!$H$3:$L$11,2,FALSE),VLOOKUP($L6419,'result messages'!$H$3:$L$11,2,FALSE)))</f>
        <v/>
      </c>
      <c r="O6419" s="1" t="str">
        <f>IF(ISBLANK($C6419),"",IF(ISNA(VLOOKUP($L6419,'result messages'!$H$3:$L$11,3,FALSE)),VLOOKUP($M6419,'result messages'!$H$3:$L$11,3,FALSE),VLOOKUP($L6419,'result messages'!$H$3:$L$11,3,FALSE)))</f>
        <v/>
      </c>
      <c r="P6419" s="1" t="str">
        <f>IF(ISBLANK($C6419),"",IF(ISNA(VLOOKUP($L6419,'result messages'!$H$3:$L$11,4,FALSE)),VLOOKUP($M6419,'result messages'!$H$3:$L$11,4,FALSE),VLOOKUP($L6419,'result messages'!$H$3:$L$11,4,FALSE)))</f>
        <v/>
      </c>
      <c r="Q6419" s="1" t="str">
        <f>IF(ISBLANK($C6419),"",IF(ISNA(VLOOKUP($L6419,'result messages'!$H$3:$L$11,5,FALSE)),VLOOKUP($M6419,'result messages'!$H$3:$L$11,5,FALSE),VLOOKUP($L6419,'result messages'!$H$3:$L$11,5,FALSE)))</f>
        <v/>
      </c>
    </row>
    <row r="6420" spans="1:17">
      <c r="A6420" s="1">
        <v>6417</v>
      </c>
      <c r="B6420" s="1"/>
      <c r="C6420" s="1"/>
      <c r="D6420" s="1"/>
      <c r="E6420" s="6"/>
      <c r="F6420" s="1"/>
      <c r="G6420" s="1" t="str">
        <f>IF(ISNA(VLOOKUP($C6420,'DTEN TCAP Linkage deviceId'!$A$1:$A$20000,1,FALSE)),"No","Yes")</f>
        <v>No</v>
      </c>
      <c r="H6420" s="1" t="str">
        <f>IF(ISNA(VLOOKUP($C6420,'Provisioning Requester'!$F$3:$H$20000,2,FALSE)),"No","Yes")</f>
        <v>No</v>
      </c>
      <c r="I6420" s="1" t="str">
        <f>IF($H6420="Yes",VLOOKUP($C6420,'Provisioning Requester'!$F$3:$H$20000,3,FALSE),"-")</f>
        <v>-</v>
      </c>
      <c r="J6420" s="1" t="str">
        <f>IF(OR(D6420="SVCP", E6420="TRUE"), "No", IF(ISNA(VLOOKUP($C6420,'ProvResponder deviceId'!$A$1:$A$20000,1,FALSE)),"No","Yes"))</f>
        <v>No</v>
      </c>
      <c r="K6420" s="1" t="str">
        <f>IF($J6420="Yes",VLOOKUP($C6420,'ProvResponder deviceId'!$A$1:$C$20000,3,FALSE),"-")</f>
        <v>-</v>
      </c>
      <c r="L6420" s="1" t="str">
        <f t="shared" si="200"/>
        <v/>
      </c>
      <c r="M6420" s="1" t="str">
        <f t="shared" si="201"/>
        <v/>
      </c>
      <c r="N6420" s="1" t="str">
        <f>IF(ISBLANK($C6420),"",IF(ISNA(VLOOKUP($L6420,'result messages'!$H$3:$L$11,2,FALSE)),VLOOKUP($M6420,'result messages'!$H$3:$L$11,2,FALSE),VLOOKUP($L6420,'result messages'!$H$3:$L$11,2,FALSE)))</f>
        <v/>
      </c>
      <c r="O6420" s="1" t="str">
        <f>IF(ISBLANK($C6420),"",IF(ISNA(VLOOKUP($L6420,'result messages'!$H$3:$L$11,3,FALSE)),VLOOKUP($M6420,'result messages'!$H$3:$L$11,3,FALSE),VLOOKUP($L6420,'result messages'!$H$3:$L$11,3,FALSE)))</f>
        <v/>
      </c>
      <c r="P6420" s="1" t="str">
        <f>IF(ISBLANK($C6420),"",IF(ISNA(VLOOKUP($L6420,'result messages'!$H$3:$L$11,4,FALSE)),VLOOKUP($M6420,'result messages'!$H$3:$L$11,4,FALSE),VLOOKUP($L6420,'result messages'!$H$3:$L$11,4,FALSE)))</f>
        <v/>
      </c>
      <c r="Q6420" s="1" t="str">
        <f>IF(ISBLANK($C6420),"",IF(ISNA(VLOOKUP($L6420,'result messages'!$H$3:$L$11,5,FALSE)),VLOOKUP($M6420,'result messages'!$H$3:$L$11,5,FALSE),VLOOKUP($L6420,'result messages'!$H$3:$L$11,5,FALSE)))</f>
        <v/>
      </c>
    </row>
    <row r="6421" spans="1:17">
      <c r="A6421" s="1">
        <v>6418</v>
      </c>
      <c r="B6421" s="1"/>
      <c r="C6421" s="1"/>
      <c r="D6421" s="1"/>
      <c r="E6421" s="6"/>
      <c r="F6421" s="1"/>
      <c r="G6421" s="1" t="str">
        <f>IF(ISNA(VLOOKUP($C6421,'DTEN TCAP Linkage deviceId'!$A$1:$A$20000,1,FALSE)),"No","Yes")</f>
        <v>No</v>
      </c>
      <c r="H6421" s="1" t="str">
        <f>IF(ISNA(VLOOKUP($C6421,'Provisioning Requester'!$F$3:$H$20000,2,FALSE)),"No","Yes")</f>
        <v>No</v>
      </c>
      <c r="I6421" s="1" t="str">
        <f>IF($H6421="Yes",VLOOKUP($C6421,'Provisioning Requester'!$F$3:$H$20000,3,FALSE),"-")</f>
        <v>-</v>
      </c>
      <c r="J6421" s="1" t="str">
        <f>IF(OR(D6421="SVCP", E6421="TRUE"), "No", IF(ISNA(VLOOKUP($C6421,'ProvResponder deviceId'!$A$1:$A$20000,1,FALSE)),"No","Yes"))</f>
        <v>No</v>
      </c>
      <c r="K6421" s="1" t="str">
        <f>IF($J6421="Yes",VLOOKUP($C6421,'ProvResponder deviceId'!$A$1:$C$20000,3,FALSE),"-")</f>
        <v>-</v>
      </c>
      <c r="L6421" s="1" t="str">
        <f t="shared" si="200"/>
        <v/>
      </c>
      <c r="M6421" s="1" t="str">
        <f t="shared" si="201"/>
        <v/>
      </c>
      <c r="N6421" s="1" t="str">
        <f>IF(ISBLANK($C6421),"",IF(ISNA(VLOOKUP($L6421,'result messages'!$H$3:$L$11,2,FALSE)),VLOOKUP($M6421,'result messages'!$H$3:$L$11,2,FALSE),VLOOKUP($L6421,'result messages'!$H$3:$L$11,2,FALSE)))</f>
        <v/>
      </c>
      <c r="O6421" s="1" t="str">
        <f>IF(ISBLANK($C6421),"",IF(ISNA(VLOOKUP($L6421,'result messages'!$H$3:$L$11,3,FALSE)),VLOOKUP($M6421,'result messages'!$H$3:$L$11,3,FALSE),VLOOKUP($L6421,'result messages'!$H$3:$L$11,3,FALSE)))</f>
        <v/>
      </c>
      <c r="P6421" s="1" t="str">
        <f>IF(ISBLANK($C6421),"",IF(ISNA(VLOOKUP($L6421,'result messages'!$H$3:$L$11,4,FALSE)),VLOOKUP($M6421,'result messages'!$H$3:$L$11,4,FALSE),VLOOKUP($L6421,'result messages'!$H$3:$L$11,4,FALSE)))</f>
        <v/>
      </c>
      <c r="Q6421" s="1" t="str">
        <f>IF(ISBLANK($C6421),"",IF(ISNA(VLOOKUP($L6421,'result messages'!$H$3:$L$11,5,FALSE)),VLOOKUP($M6421,'result messages'!$H$3:$L$11,5,FALSE),VLOOKUP($L6421,'result messages'!$H$3:$L$11,5,FALSE)))</f>
        <v/>
      </c>
    </row>
    <row r="6422" spans="1:17">
      <c r="A6422" s="1">
        <v>6419</v>
      </c>
      <c r="B6422" s="1"/>
      <c r="C6422" s="1"/>
      <c r="D6422" s="1"/>
      <c r="E6422" s="6"/>
      <c r="F6422" s="1"/>
      <c r="G6422" s="1" t="str">
        <f>IF(ISNA(VLOOKUP($C6422,'DTEN TCAP Linkage deviceId'!$A$1:$A$20000,1,FALSE)),"No","Yes")</f>
        <v>No</v>
      </c>
      <c r="H6422" s="1" t="str">
        <f>IF(ISNA(VLOOKUP($C6422,'Provisioning Requester'!$F$3:$H$20000,2,FALSE)),"No","Yes")</f>
        <v>No</v>
      </c>
      <c r="I6422" s="1" t="str">
        <f>IF($H6422="Yes",VLOOKUP($C6422,'Provisioning Requester'!$F$3:$H$20000,3,FALSE),"-")</f>
        <v>-</v>
      </c>
      <c r="J6422" s="1" t="str">
        <f>IF(OR(D6422="SVCP", E6422="TRUE"), "No", IF(ISNA(VLOOKUP($C6422,'ProvResponder deviceId'!$A$1:$A$20000,1,FALSE)),"No","Yes"))</f>
        <v>No</v>
      </c>
      <c r="K6422" s="1" t="str">
        <f>IF($J6422="Yes",VLOOKUP($C6422,'ProvResponder deviceId'!$A$1:$C$20000,3,FALSE),"-")</f>
        <v>-</v>
      </c>
      <c r="L6422" s="1" t="str">
        <f t="shared" si="200"/>
        <v/>
      </c>
      <c r="M6422" s="1" t="str">
        <f t="shared" si="201"/>
        <v/>
      </c>
      <c r="N6422" s="1" t="str">
        <f>IF(ISBLANK($C6422),"",IF(ISNA(VLOOKUP($L6422,'result messages'!$H$3:$L$11,2,FALSE)),VLOOKUP($M6422,'result messages'!$H$3:$L$11,2,FALSE),VLOOKUP($L6422,'result messages'!$H$3:$L$11,2,FALSE)))</f>
        <v/>
      </c>
      <c r="O6422" s="1" t="str">
        <f>IF(ISBLANK($C6422),"",IF(ISNA(VLOOKUP($L6422,'result messages'!$H$3:$L$11,3,FALSE)),VLOOKUP($M6422,'result messages'!$H$3:$L$11,3,FALSE),VLOOKUP($L6422,'result messages'!$H$3:$L$11,3,FALSE)))</f>
        <v/>
      </c>
      <c r="P6422" s="1" t="str">
        <f>IF(ISBLANK($C6422),"",IF(ISNA(VLOOKUP($L6422,'result messages'!$H$3:$L$11,4,FALSE)),VLOOKUP($M6422,'result messages'!$H$3:$L$11,4,FALSE),VLOOKUP($L6422,'result messages'!$H$3:$L$11,4,FALSE)))</f>
        <v/>
      </c>
      <c r="Q6422" s="1" t="str">
        <f>IF(ISBLANK($C6422),"",IF(ISNA(VLOOKUP($L6422,'result messages'!$H$3:$L$11,5,FALSE)),VLOOKUP($M6422,'result messages'!$H$3:$L$11,5,FALSE),VLOOKUP($L6422,'result messages'!$H$3:$L$11,5,FALSE)))</f>
        <v/>
      </c>
    </row>
    <row r="6423" spans="1:17">
      <c r="A6423" s="1">
        <v>6420</v>
      </c>
      <c r="B6423" s="1"/>
      <c r="C6423" s="1"/>
      <c r="D6423" s="1"/>
      <c r="E6423" s="6"/>
      <c r="F6423" s="1"/>
      <c r="G6423" s="1" t="str">
        <f>IF(ISNA(VLOOKUP($C6423,'DTEN TCAP Linkage deviceId'!$A$1:$A$20000,1,FALSE)),"No","Yes")</f>
        <v>No</v>
      </c>
      <c r="H6423" s="1" t="str">
        <f>IF(ISNA(VLOOKUP($C6423,'Provisioning Requester'!$F$3:$H$20000,2,FALSE)),"No","Yes")</f>
        <v>No</v>
      </c>
      <c r="I6423" s="1" t="str">
        <f>IF($H6423="Yes",VLOOKUP($C6423,'Provisioning Requester'!$F$3:$H$20000,3,FALSE),"-")</f>
        <v>-</v>
      </c>
      <c r="J6423" s="1" t="str">
        <f>IF(OR(D6423="SVCP", E6423="TRUE"), "No", IF(ISNA(VLOOKUP($C6423,'ProvResponder deviceId'!$A$1:$A$20000,1,FALSE)),"No","Yes"))</f>
        <v>No</v>
      </c>
      <c r="K6423" s="1" t="str">
        <f>IF($J6423="Yes",VLOOKUP($C6423,'ProvResponder deviceId'!$A$1:$C$20000,3,FALSE),"-")</f>
        <v>-</v>
      </c>
      <c r="L6423" s="1" t="str">
        <f t="shared" si="200"/>
        <v/>
      </c>
      <c r="M6423" s="1" t="str">
        <f t="shared" si="201"/>
        <v/>
      </c>
      <c r="N6423" s="1" t="str">
        <f>IF(ISBLANK($C6423),"",IF(ISNA(VLOOKUP($L6423,'result messages'!$H$3:$L$11,2,FALSE)),VLOOKUP($M6423,'result messages'!$H$3:$L$11,2,FALSE),VLOOKUP($L6423,'result messages'!$H$3:$L$11,2,FALSE)))</f>
        <v/>
      </c>
      <c r="O6423" s="1" t="str">
        <f>IF(ISBLANK($C6423),"",IF(ISNA(VLOOKUP($L6423,'result messages'!$H$3:$L$11,3,FALSE)),VLOOKUP($M6423,'result messages'!$H$3:$L$11,3,FALSE),VLOOKUP($L6423,'result messages'!$H$3:$L$11,3,FALSE)))</f>
        <v/>
      </c>
      <c r="P6423" s="1" t="str">
        <f>IF(ISBLANK($C6423),"",IF(ISNA(VLOOKUP($L6423,'result messages'!$H$3:$L$11,4,FALSE)),VLOOKUP($M6423,'result messages'!$H$3:$L$11,4,FALSE),VLOOKUP($L6423,'result messages'!$H$3:$L$11,4,FALSE)))</f>
        <v/>
      </c>
      <c r="Q6423" s="1" t="str">
        <f>IF(ISBLANK($C6423),"",IF(ISNA(VLOOKUP($L6423,'result messages'!$H$3:$L$11,5,FALSE)),VLOOKUP($M6423,'result messages'!$H$3:$L$11,5,FALSE),VLOOKUP($L6423,'result messages'!$H$3:$L$11,5,FALSE)))</f>
        <v/>
      </c>
    </row>
    <row r="6424" spans="1:17">
      <c r="A6424" s="1">
        <v>6421</v>
      </c>
      <c r="B6424" s="1"/>
      <c r="C6424" s="1"/>
      <c r="D6424" s="1"/>
      <c r="E6424" s="6"/>
      <c r="F6424" s="1"/>
      <c r="G6424" s="1" t="str">
        <f>IF(ISNA(VLOOKUP($C6424,'DTEN TCAP Linkage deviceId'!$A$1:$A$20000,1,FALSE)),"No","Yes")</f>
        <v>No</v>
      </c>
      <c r="H6424" s="1" t="str">
        <f>IF(ISNA(VLOOKUP($C6424,'Provisioning Requester'!$F$3:$H$20000,2,FALSE)),"No","Yes")</f>
        <v>No</v>
      </c>
      <c r="I6424" s="1" t="str">
        <f>IF($H6424="Yes",VLOOKUP($C6424,'Provisioning Requester'!$F$3:$H$20000,3,FALSE),"-")</f>
        <v>-</v>
      </c>
      <c r="J6424" s="1" t="str">
        <f>IF(OR(D6424="SVCP", E6424="TRUE"), "No", IF(ISNA(VLOOKUP($C6424,'ProvResponder deviceId'!$A$1:$A$20000,1,FALSE)),"No","Yes"))</f>
        <v>No</v>
      </c>
      <c r="K6424" s="1" t="str">
        <f>IF($J6424="Yes",VLOOKUP($C6424,'ProvResponder deviceId'!$A$1:$C$20000,3,FALSE),"-")</f>
        <v>-</v>
      </c>
      <c r="L6424" s="1" t="str">
        <f t="shared" si="200"/>
        <v/>
      </c>
      <c r="M6424" s="1" t="str">
        <f t="shared" si="201"/>
        <v/>
      </c>
      <c r="N6424" s="1" t="str">
        <f>IF(ISBLANK($C6424),"",IF(ISNA(VLOOKUP($L6424,'result messages'!$H$3:$L$11,2,FALSE)),VLOOKUP($M6424,'result messages'!$H$3:$L$11,2,FALSE),VLOOKUP($L6424,'result messages'!$H$3:$L$11,2,FALSE)))</f>
        <v/>
      </c>
      <c r="O6424" s="1" t="str">
        <f>IF(ISBLANK($C6424),"",IF(ISNA(VLOOKUP($L6424,'result messages'!$H$3:$L$11,3,FALSE)),VLOOKUP($M6424,'result messages'!$H$3:$L$11,3,FALSE),VLOOKUP($L6424,'result messages'!$H$3:$L$11,3,FALSE)))</f>
        <v/>
      </c>
      <c r="P6424" s="1" t="str">
        <f>IF(ISBLANK($C6424),"",IF(ISNA(VLOOKUP($L6424,'result messages'!$H$3:$L$11,4,FALSE)),VLOOKUP($M6424,'result messages'!$H$3:$L$11,4,FALSE),VLOOKUP($L6424,'result messages'!$H$3:$L$11,4,FALSE)))</f>
        <v/>
      </c>
      <c r="Q6424" s="1" t="str">
        <f>IF(ISBLANK($C6424),"",IF(ISNA(VLOOKUP($L6424,'result messages'!$H$3:$L$11,5,FALSE)),VLOOKUP($M6424,'result messages'!$H$3:$L$11,5,FALSE),VLOOKUP($L6424,'result messages'!$H$3:$L$11,5,FALSE)))</f>
        <v/>
      </c>
    </row>
    <row r="6425" spans="1:17">
      <c r="A6425" s="1">
        <v>6422</v>
      </c>
      <c r="B6425" s="1"/>
      <c r="C6425" s="1"/>
      <c r="D6425" s="1"/>
      <c r="E6425" s="6"/>
      <c r="F6425" s="1"/>
      <c r="G6425" s="1" t="str">
        <f>IF(ISNA(VLOOKUP($C6425,'DTEN TCAP Linkage deviceId'!$A$1:$A$20000,1,FALSE)),"No","Yes")</f>
        <v>No</v>
      </c>
      <c r="H6425" s="1" t="str">
        <f>IF(ISNA(VLOOKUP($C6425,'Provisioning Requester'!$F$3:$H$20000,2,FALSE)),"No","Yes")</f>
        <v>No</v>
      </c>
      <c r="I6425" s="1" t="str">
        <f>IF($H6425="Yes",VLOOKUP($C6425,'Provisioning Requester'!$F$3:$H$20000,3,FALSE),"-")</f>
        <v>-</v>
      </c>
      <c r="J6425" s="1" t="str">
        <f>IF(OR(D6425="SVCP", E6425="TRUE"), "No", IF(ISNA(VLOOKUP($C6425,'ProvResponder deviceId'!$A$1:$A$20000,1,FALSE)),"No","Yes"))</f>
        <v>No</v>
      </c>
      <c r="K6425" s="1" t="str">
        <f>IF($J6425="Yes",VLOOKUP($C6425,'ProvResponder deviceId'!$A$1:$C$20000,3,FALSE),"-")</f>
        <v>-</v>
      </c>
      <c r="L6425" s="1" t="str">
        <f t="shared" si="200"/>
        <v/>
      </c>
      <c r="M6425" s="1" t="str">
        <f t="shared" si="201"/>
        <v/>
      </c>
      <c r="N6425" s="1" t="str">
        <f>IF(ISBLANK($C6425),"",IF(ISNA(VLOOKUP($L6425,'result messages'!$H$3:$L$11,2,FALSE)),VLOOKUP($M6425,'result messages'!$H$3:$L$11,2,FALSE),VLOOKUP($L6425,'result messages'!$H$3:$L$11,2,FALSE)))</f>
        <v/>
      </c>
      <c r="O6425" s="1" t="str">
        <f>IF(ISBLANK($C6425),"",IF(ISNA(VLOOKUP($L6425,'result messages'!$H$3:$L$11,3,FALSE)),VLOOKUP($M6425,'result messages'!$H$3:$L$11,3,FALSE),VLOOKUP($L6425,'result messages'!$H$3:$L$11,3,FALSE)))</f>
        <v/>
      </c>
      <c r="P6425" s="1" t="str">
        <f>IF(ISBLANK($C6425),"",IF(ISNA(VLOOKUP($L6425,'result messages'!$H$3:$L$11,4,FALSE)),VLOOKUP($M6425,'result messages'!$H$3:$L$11,4,FALSE),VLOOKUP($L6425,'result messages'!$H$3:$L$11,4,FALSE)))</f>
        <v/>
      </c>
      <c r="Q6425" s="1" t="str">
        <f>IF(ISBLANK($C6425),"",IF(ISNA(VLOOKUP($L6425,'result messages'!$H$3:$L$11,5,FALSE)),VLOOKUP($M6425,'result messages'!$H$3:$L$11,5,FALSE),VLOOKUP($L6425,'result messages'!$H$3:$L$11,5,FALSE)))</f>
        <v/>
      </c>
    </row>
    <row r="6426" spans="1:17">
      <c r="A6426" s="1">
        <v>6423</v>
      </c>
      <c r="B6426" s="1"/>
      <c r="C6426" s="1"/>
      <c r="D6426" s="1"/>
      <c r="E6426" s="6"/>
      <c r="F6426" s="1"/>
      <c r="G6426" s="1" t="str">
        <f>IF(ISNA(VLOOKUP($C6426,'DTEN TCAP Linkage deviceId'!$A$1:$A$20000,1,FALSE)),"No","Yes")</f>
        <v>No</v>
      </c>
      <c r="H6426" s="1" t="str">
        <f>IF(ISNA(VLOOKUP($C6426,'Provisioning Requester'!$F$3:$H$20000,2,FALSE)),"No","Yes")</f>
        <v>No</v>
      </c>
      <c r="I6426" s="1" t="str">
        <f>IF($H6426="Yes",VLOOKUP($C6426,'Provisioning Requester'!$F$3:$H$20000,3,FALSE),"-")</f>
        <v>-</v>
      </c>
      <c r="J6426" s="1" t="str">
        <f>IF(OR(D6426="SVCP", E6426="TRUE"), "No", IF(ISNA(VLOOKUP($C6426,'ProvResponder deviceId'!$A$1:$A$20000,1,FALSE)),"No","Yes"))</f>
        <v>No</v>
      </c>
      <c r="K6426" s="1" t="str">
        <f>IF($J6426="Yes",VLOOKUP($C6426,'ProvResponder deviceId'!$A$1:$C$20000,3,FALSE),"-")</f>
        <v>-</v>
      </c>
      <c r="L6426" s="1" t="str">
        <f t="shared" si="200"/>
        <v/>
      </c>
      <c r="M6426" s="1" t="str">
        <f t="shared" si="201"/>
        <v/>
      </c>
      <c r="N6426" s="1" t="str">
        <f>IF(ISBLANK($C6426),"",IF(ISNA(VLOOKUP($L6426,'result messages'!$H$3:$L$11,2,FALSE)),VLOOKUP($M6426,'result messages'!$H$3:$L$11,2,FALSE),VLOOKUP($L6426,'result messages'!$H$3:$L$11,2,FALSE)))</f>
        <v/>
      </c>
      <c r="O6426" s="1" t="str">
        <f>IF(ISBLANK($C6426),"",IF(ISNA(VLOOKUP($L6426,'result messages'!$H$3:$L$11,3,FALSE)),VLOOKUP($M6426,'result messages'!$H$3:$L$11,3,FALSE),VLOOKUP($L6426,'result messages'!$H$3:$L$11,3,FALSE)))</f>
        <v/>
      </c>
      <c r="P6426" s="1" t="str">
        <f>IF(ISBLANK($C6426),"",IF(ISNA(VLOOKUP($L6426,'result messages'!$H$3:$L$11,4,FALSE)),VLOOKUP($M6426,'result messages'!$H$3:$L$11,4,FALSE),VLOOKUP($L6426,'result messages'!$H$3:$L$11,4,FALSE)))</f>
        <v/>
      </c>
      <c r="Q6426" s="1" t="str">
        <f>IF(ISBLANK($C6426),"",IF(ISNA(VLOOKUP($L6426,'result messages'!$H$3:$L$11,5,FALSE)),VLOOKUP($M6426,'result messages'!$H$3:$L$11,5,FALSE),VLOOKUP($L6426,'result messages'!$H$3:$L$11,5,FALSE)))</f>
        <v/>
      </c>
    </row>
    <row r="6427" spans="1:17">
      <c r="A6427" s="1">
        <v>6424</v>
      </c>
      <c r="B6427" s="1"/>
      <c r="C6427" s="1"/>
      <c r="D6427" s="1"/>
      <c r="E6427" s="6"/>
      <c r="F6427" s="1"/>
      <c r="G6427" s="1" t="str">
        <f>IF(ISNA(VLOOKUP($C6427,'DTEN TCAP Linkage deviceId'!$A$1:$A$20000,1,FALSE)),"No","Yes")</f>
        <v>No</v>
      </c>
      <c r="H6427" s="1" t="str">
        <f>IF(ISNA(VLOOKUP($C6427,'Provisioning Requester'!$F$3:$H$20000,2,FALSE)),"No","Yes")</f>
        <v>No</v>
      </c>
      <c r="I6427" s="1" t="str">
        <f>IF($H6427="Yes",VLOOKUP($C6427,'Provisioning Requester'!$F$3:$H$20000,3,FALSE),"-")</f>
        <v>-</v>
      </c>
      <c r="J6427" s="1" t="str">
        <f>IF(OR(D6427="SVCP", E6427="TRUE"), "No", IF(ISNA(VLOOKUP($C6427,'ProvResponder deviceId'!$A$1:$A$20000,1,FALSE)),"No","Yes"))</f>
        <v>No</v>
      </c>
      <c r="K6427" s="1" t="str">
        <f>IF($J6427="Yes",VLOOKUP($C6427,'ProvResponder deviceId'!$A$1:$C$20000,3,FALSE),"-")</f>
        <v>-</v>
      </c>
      <c r="L6427" s="1" t="str">
        <f t="shared" si="200"/>
        <v/>
      </c>
      <c r="M6427" s="1" t="str">
        <f t="shared" si="201"/>
        <v/>
      </c>
      <c r="N6427" s="1" t="str">
        <f>IF(ISBLANK($C6427),"",IF(ISNA(VLOOKUP($L6427,'result messages'!$H$3:$L$11,2,FALSE)),VLOOKUP($M6427,'result messages'!$H$3:$L$11,2,FALSE),VLOOKUP($L6427,'result messages'!$H$3:$L$11,2,FALSE)))</f>
        <v/>
      </c>
      <c r="O6427" s="1" t="str">
        <f>IF(ISBLANK($C6427),"",IF(ISNA(VLOOKUP($L6427,'result messages'!$H$3:$L$11,3,FALSE)),VLOOKUP($M6427,'result messages'!$H$3:$L$11,3,FALSE),VLOOKUP($L6427,'result messages'!$H$3:$L$11,3,FALSE)))</f>
        <v/>
      </c>
      <c r="P6427" s="1" t="str">
        <f>IF(ISBLANK($C6427),"",IF(ISNA(VLOOKUP($L6427,'result messages'!$H$3:$L$11,4,FALSE)),VLOOKUP($M6427,'result messages'!$H$3:$L$11,4,FALSE),VLOOKUP($L6427,'result messages'!$H$3:$L$11,4,FALSE)))</f>
        <v/>
      </c>
      <c r="Q6427" s="1" t="str">
        <f>IF(ISBLANK($C6427),"",IF(ISNA(VLOOKUP($L6427,'result messages'!$H$3:$L$11,5,FALSE)),VLOOKUP($M6427,'result messages'!$H$3:$L$11,5,FALSE),VLOOKUP($L6427,'result messages'!$H$3:$L$11,5,FALSE)))</f>
        <v/>
      </c>
    </row>
    <row r="6428" spans="1:17">
      <c r="A6428" s="1">
        <v>6425</v>
      </c>
      <c r="B6428" s="1"/>
      <c r="C6428" s="1"/>
      <c r="D6428" s="1"/>
      <c r="E6428" s="6"/>
      <c r="F6428" s="1"/>
      <c r="G6428" s="1" t="str">
        <f>IF(ISNA(VLOOKUP($C6428,'DTEN TCAP Linkage deviceId'!$A$1:$A$20000,1,FALSE)),"No","Yes")</f>
        <v>No</v>
      </c>
      <c r="H6428" s="1" t="str">
        <f>IF(ISNA(VLOOKUP($C6428,'Provisioning Requester'!$F$3:$H$20000,2,FALSE)),"No","Yes")</f>
        <v>No</v>
      </c>
      <c r="I6428" s="1" t="str">
        <f>IF($H6428="Yes",VLOOKUP($C6428,'Provisioning Requester'!$F$3:$H$20000,3,FALSE),"-")</f>
        <v>-</v>
      </c>
      <c r="J6428" s="1" t="str">
        <f>IF(OR(D6428="SVCP", E6428="TRUE"), "No", IF(ISNA(VLOOKUP($C6428,'ProvResponder deviceId'!$A$1:$A$20000,1,FALSE)),"No","Yes"))</f>
        <v>No</v>
      </c>
      <c r="K6428" s="1" t="str">
        <f>IF($J6428="Yes",VLOOKUP($C6428,'ProvResponder deviceId'!$A$1:$C$20000,3,FALSE),"-")</f>
        <v>-</v>
      </c>
      <c r="L6428" s="1" t="str">
        <f t="shared" si="200"/>
        <v/>
      </c>
      <c r="M6428" s="1" t="str">
        <f t="shared" si="201"/>
        <v/>
      </c>
      <c r="N6428" s="1" t="str">
        <f>IF(ISBLANK($C6428),"",IF(ISNA(VLOOKUP($L6428,'result messages'!$H$3:$L$11,2,FALSE)),VLOOKUP($M6428,'result messages'!$H$3:$L$11,2,FALSE),VLOOKUP($L6428,'result messages'!$H$3:$L$11,2,FALSE)))</f>
        <v/>
      </c>
      <c r="O6428" s="1" t="str">
        <f>IF(ISBLANK($C6428),"",IF(ISNA(VLOOKUP($L6428,'result messages'!$H$3:$L$11,3,FALSE)),VLOOKUP($M6428,'result messages'!$H$3:$L$11,3,FALSE),VLOOKUP($L6428,'result messages'!$H$3:$L$11,3,FALSE)))</f>
        <v/>
      </c>
      <c r="P6428" s="1" t="str">
        <f>IF(ISBLANK($C6428),"",IF(ISNA(VLOOKUP($L6428,'result messages'!$H$3:$L$11,4,FALSE)),VLOOKUP($M6428,'result messages'!$H$3:$L$11,4,FALSE),VLOOKUP($L6428,'result messages'!$H$3:$L$11,4,FALSE)))</f>
        <v/>
      </c>
      <c r="Q6428" s="1" t="str">
        <f>IF(ISBLANK($C6428),"",IF(ISNA(VLOOKUP($L6428,'result messages'!$H$3:$L$11,5,FALSE)),VLOOKUP($M6428,'result messages'!$H$3:$L$11,5,FALSE),VLOOKUP($L6428,'result messages'!$H$3:$L$11,5,FALSE)))</f>
        <v/>
      </c>
    </row>
    <row r="6429" spans="1:17">
      <c r="A6429" s="1">
        <v>6426</v>
      </c>
      <c r="B6429" s="1"/>
      <c r="C6429" s="1"/>
      <c r="D6429" s="1"/>
      <c r="E6429" s="6"/>
      <c r="F6429" s="1"/>
      <c r="G6429" s="1" t="str">
        <f>IF(ISNA(VLOOKUP($C6429,'DTEN TCAP Linkage deviceId'!$A$1:$A$20000,1,FALSE)),"No","Yes")</f>
        <v>No</v>
      </c>
      <c r="H6429" s="1" t="str">
        <f>IF(ISNA(VLOOKUP($C6429,'Provisioning Requester'!$F$3:$H$20000,2,FALSE)),"No","Yes")</f>
        <v>No</v>
      </c>
      <c r="I6429" s="1" t="str">
        <f>IF($H6429="Yes",VLOOKUP($C6429,'Provisioning Requester'!$F$3:$H$20000,3,FALSE),"-")</f>
        <v>-</v>
      </c>
      <c r="J6429" s="1" t="str">
        <f>IF(OR(D6429="SVCP", E6429="TRUE"), "No", IF(ISNA(VLOOKUP($C6429,'ProvResponder deviceId'!$A$1:$A$20000,1,FALSE)),"No","Yes"))</f>
        <v>No</v>
      </c>
      <c r="K6429" s="1" t="str">
        <f>IF($J6429="Yes",VLOOKUP($C6429,'ProvResponder deviceId'!$A$1:$C$20000,3,FALSE),"-")</f>
        <v>-</v>
      </c>
      <c r="L6429" s="1" t="str">
        <f t="shared" si="200"/>
        <v/>
      </c>
      <c r="M6429" s="1" t="str">
        <f t="shared" si="201"/>
        <v/>
      </c>
      <c r="N6429" s="1" t="str">
        <f>IF(ISBLANK($C6429),"",IF(ISNA(VLOOKUP($L6429,'result messages'!$H$3:$L$11,2,FALSE)),VLOOKUP($M6429,'result messages'!$H$3:$L$11,2,FALSE),VLOOKUP($L6429,'result messages'!$H$3:$L$11,2,FALSE)))</f>
        <v/>
      </c>
      <c r="O6429" s="1" t="str">
        <f>IF(ISBLANK($C6429),"",IF(ISNA(VLOOKUP($L6429,'result messages'!$H$3:$L$11,3,FALSE)),VLOOKUP($M6429,'result messages'!$H$3:$L$11,3,FALSE),VLOOKUP($L6429,'result messages'!$H$3:$L$11,3,FALSE)))</f>
        <v/>
      </c>
      <c r="P6429" s="1" t="str">
        <f>IF(ISBLANK($C6429),"",IF(ISNA(VLOOKUP($L6429,'result messages'!$H$3:$L$11,4,FALSE)),VLOOKUP($M6429,'result messages'!$H$3:$L$11,4,FALSE),VLOOKUP($L6429,'result messages'!$H$3:$L$11,4,FALSE)))</f>
        <v/>
      </c>
      <c r="Q6429" s="1" t="str">
        <f>IF(ISBLANK($C6429),"",IF(ISNA(VLOOKUP($L6429,'result messages'!$H$3:$L$11,5,FALSE)),VLOOKUP($M6429,'result messages'!$H$3:$L$11,5,FALSE),VLOOKUP($L6429,'result messages'!$H$3:$L$11,5,FALSE)))</f>
        <v/>
      </c>
    </row>
    <row r="6430" spans="1:17">
      <c r="A6430" s="1">
        <v>6427</v>
      </c>
      <c r="B6430" s="1"/>
      <c r="C6430" s="1"/>
      <c r="D6430" s="1"/>
      <c r="E6430" s="6"/>
      <c r="F6430" s="1"/>
      <c r="G6430" s="1" t="str">
        <f>IF(ISNA(VLOOKUP($C6430,'DTEN TCAP Linkage deviceId'!$A$1:$A$20000,1,FALSE)),"No","Yes")</f>
        <v>No</v>
      </c>
      <c r="H6430" s="1" t="str">
        <f>IF(ISNA(VLOOKUP($C6430,'Provisioning Requester'!$F$3:$H$20000,2,FALSE)),"No","Yes")</f>
        <v>No</v>
      </c>
      <c r="I6430" s="1" t="str">
        <f>IF($H6430="Yes",VLOOKUP($C6430,'Provisioning Requester'!$F$3:$H$20000,3,FALSE),"-")</f>
        <v>-</v>
      </c>
      <c r="J6430" s="1" t="str">
        <f>IF(OR(D6430="SVCP", E6430="TRUE"), "No", IF(ISNA(VLOOKUP($C6430,'ProvResponder deviceId'!$A$1:$A$20000,1,FALSE)),"No","Yes"))</f>
        <v>No</v>
      </c>
      <c r="K6430" s="1" t="str">
        <f>IF($J6430="Yes",VLOOKUP($C6430,'ProvResponder deviceId'!$A$1:$C$20000,3,FALSE),"-")</f>
        <v>-</v>
      </c>
      <c r="L6430" s="1" t="str">
        <f t="shared" si="200"/>
        <v/>
      </c>
      <c r="M6430" s="1" t="str">
        <f t="shared" si="201"/>
        <v/>
      </c>
      <c r="N6430" s="1" t="str">
        <f>IF(ISBLANK($C6430),"",IF(ISNA(VLOOKUP($L6430,'result messages'!$H$3:$L$11,2,FALSE)),VLOOKUP($M6430,'result messages'!$H$3:$L$11,2,FALSE),VLOOKUP($L6430,'result messages'!$H$3:$L$11,2,FALSE)))</f>
        <v/>
      </c>
      <c r="O6430" s="1" t="str">
        <f>IF(ISBLANK($C6430),"",IF(ISNA(VLOOKUP($L6430,'result messages'!$H$3:$L$11,3,FALSE)),VLOOKUP($M6430,'result messages'!$H$3:$L$11,3,FALSE),VLOOKUP($L6430,'result messages'!$H$3:$L$11,3,FALSE)))</f>
        <v/>
      </c>
      <c r="P6430" s="1" t="str">
        <f>IF(ISBLANK($C6430),"",IF(ISNA(VLOOKUP($L6430,'result messages'!$H$3:$L$11,4,FALSE)),VLOOKUP($M6430,'result messages'!$H$3:$L$11,4,FALSE),VLOOKUP($L6430,'result messages'!$H$3:$L$11,4,FALSE)))</f>
        <v/>
      </c>
      <c r="Q6430" s="1" t="str">
        <f>IF(ISBLANK($C6430),"",IF(ISNA(VLOOKUP($L6430,'result messages'!$H$3:$L$11,5,FALSE)),VLOOKUP($M6430,'result messages'!$H$3:$L$11,5,FALSE),VLOOKUP($L6430,'result messages'!$H$3:$L$11,5,FALSE)))</f>
        <v/>
      </c>
    </row>
    <row r="6431" spans="1:17">
      <c r="A6431" s="1">
        <v>6428</v>
      </c>
      <c r="B6431" s="1"/>
      <c r="C6431" s="1"/>
      <c r="D6431" s="1"/>
      <c r="E6431" s="6"/>
      <c r="F6431" s="1"/>
      <c r="G6431" s="1" t="str">
        <f>IF(ISNA(VLOOKUP($C6431,'DTEN TCAP Linkage deviceId'!$A$1:$A$20000,1,FALSE)),"No","Yes")</f>
        <v>No</v>
      </c>
      <c r="H6431" s="1" t="str">
        <f>IF(ISNA(VLOOKUP($C6431,'Provisioning Requester'!$F$3:$H$20000,2,FALSE)),"No","Yes")</f>
        <v>No</v>
      </c>
      <c r="I6431" s="1" t="str">
        <f>IF($H6431="Yes",VLOOKUP($C6431,'Provisioning Requester'!$F$3:$H$20000,3,FALSE),"-")</f>
        <v>-</v>
      </c>
      <c r="J6431" s="1" t="str">
        <f>IF(OR(D6431="SVCP", E6431="TRUE"), "No", IF(ISNA(VLOOKUP($C6431,'ProvResponder deviceId'!$A$1:$A$20000,1,FALSE)),"No","Yes"))</f>
        <v>No</v>
      </c>
      <c r="K6431" s="1" t="str">
        <f>IF($J6431="Yes",VLOOKUP($C6431,'ProvResponder deviceId'!$A$1:$C$20000,3,FALSE),"-")</f>
        <v>-</v>
      </c>
      <c r="L6431" s="1" t="str">
        <f t="shared" si="200"/>
        <v/>
      </c>
      <c r="M6431" s="1" t="str">
        <f t="shared" si="201"/>
        <v/>
      </c>
      <c r="N6431" s="1" t="str">
        <f>IF(ISBLANK($C6431),"",IF(ISNA(VLOOKUP($L6431,'result messages'!$H$3:$L$11,2,FALSE)),VLOOKUP($M6431,'result messages'!$H$3:$L$11,2,FALSE),VLOOKUP($L6431,'result messages'!$H$3:$L$11,2,FALSE)))</f>
        <v/>
      </c>
      <c r="O6431" s="1" t="str">
        <f>IF(ISBLANK($C6431),"",IF(ISNA(VLOOKUP($L6431,'result messages'!$H$3:$L$11,3,FALSE)),VLOOKUP($M6431,'result messages'!$H$3:$L$11,3,FALSE),VLOOKUP($L6431,'result messages'!$H$3:$L$11,3,FALSE)))</f>
        <v/>
      </c>
      <c r="P6431" s="1" t="str">
        <f>IF(ISBLANK($C6431),"",IF(ISNA(VLOOKUP($L6431,'result messages'!$H$3:$L$11,4,FALSE)),VLOOKUP($M6431,'result messages'!$H$3:$L$11,4,FALSE),VLOOKUP($L6431,'result messages'!$H$3:$L$11,4,FALSE)))</f>
        <v/>
      </c>
      <c r="Q6431" s="1" t="str">
        <f>IF(ISBLANK($C6431),"",IF(ISNA(VLOOKUP($L6431,'result messages'!$H$3:$L$11,5,FALSE)),VLOOKUP($M6431,'result messages'!$H$3:$L$11,5,FALSE),VLOOKUP($L6431,'result messages'!$H$3:$L$11,5,FALSE)))</f>
        <v/>
      </c>
    </row>
    <row r="6432" spans="1:17">
      <c r="A6432" s="1">
        <v>6429</v>
      </c>
      <c r="B6432" s="1"/>
      <c r="C6432" s="1"/>
      <c r="D6432" s="1"/>
      <c r="E6432" s="6"/>
      <c r="F6432" s="1"/>
      <c r="G6432" s="1" t="str">
        <f>IF(ISNA(VLOOKUP($C6432,'DTEN TCAP Linkage deviceId'!$A$1:$A$20000,1,FALSE)),"No","Yes")</f>
        <v>No</v>
      </c>
      <c r="H6432" s="1" t="str">
        <f>IF(ISNA(VLOOKUP($C6432,'Provisioning Requester'!$F$3:$H$20000,2,FALSE)),"No","Yes")</f>
        <v>No</v>
      </c>
      <c r="I6432" s="1" t="str">
        <f>IF($H6432="Yes",VLOOKUP($C6432,'Provisioning Requester'!$F$3:$H$20000,3,FALSE),"-")</f>
        <v>-</v>
      </c>
      <c r="J6432" s="1" t="str">
        <f>IF(OR(D6432="SVCP", E6432="TRUE"), "No", IF(ISNA(VLOOKUP($C6432,'ProvResponder deviceId'!$A$1:$A$20000,1,FALSE)),"No","Yes"))</f>
        <v>No</v>
      </c>
      <c r="K6432" s="1" t="str">
        <f>IF($J6432="Yes",VLOOKUP($C6432,'ProvResponder deviceId'!$A$1:$C$20000,3,FALSE),"-")</f>
        <v>-</v>
      </c>
      <c r="L6432" s="1" t="str">
        <f t="shared" si="200"/>
        <v/>
      </c>
      <c r="M6432" s="1" t="str">
        <f t="shared" si="201"/>
        <v/>
      </c>
      <c r="N6432" s="1" t="str">
        <f>IF(ISBLANK($C6432),"",IF(ISNA(VLOOKUP($L6432,'result messages'!$H$3:$L$11,2,FALSE)),VLOOKUP($M6432,'result messages'!$H$3:$L$11,2,FALSE),VLOOKUP($L6432,'result messages'!$H$3:$L$11,2,FALSE)))</f>
        <v/>
      </c>
      <c r="O6432" s="1" t="str">
        <f>IF(ISBLANK($C6432),"",IF(ISNA(VLOOKUP($L6432,'result messages'!$H$3:$L$11,3,FALSE)),VLOOKUP($M6432,'result messages'!$H$3:$L$11,3,FALSE),VLOOKUP($L6432,'result messages'!$H$3:$L$11,3,FALSE)))</f>
        <v/>
      </c>
      <c r="P6432" s="1" t="str">
        <f>IF(ISBLANK($C6432),"",IF(ISNA(VLOOKUP($L6432,'result messages'!$H$3:$L$11,4,FALSE)),VLOOKUP($M6432,'result messages'!$H$3:$L$11,4,FALSE),VLOOKUP($L6432,'result messages'!$H$3:$L$11,4,FALSE)))</f>
        <v/>
      </c>
      <c r="Q6432" s="1" t="str">
        <f>IF(ISBLANK($C6432),"",IF(ISNA(VLOOKUP($L6432,'result messages'!$H$3:$L$11,5,FALSE)),VLOOKUP($M6432,'result messages'!$H$3:$L$11,5,FALSE),VLOOKUP($L6432,'result messages'!$H$3:$L$11,5,FALSE)))</f>
        <v/>
      </c>
    </row>
    <row r="6433" spans="1:17">
      <c r="A6433" s="1">
        <v>6430</v>
      </c>
      <c r="B6433" s="1"/>
      <c r="C6433" s="1"/>
      <c r="D6433" s="1"/>
      <c r="E6433" s="6"/>
      <c r="F6433" s="1"/>
      <c r="G6433" s="1" t="str">
        <f>IF(ISNA(VLOOKUP($C6433,'DTEN TCAP Linkage deviceId'!$A$1:$A$20000,1,FALSE)),"No","Yes")</f>
        <v>No</v>
      </c>
      <c r="H6433" s="1" t="str">
        <f>IF(ISNA(VLOOKUP($C6433,'Provisioning Requester'!$F$3:$H$20000,2,FALSE)),"No","Yes")</f>
        <v>No</v>
      </c>
      <c r="I6433" s="1" t="str">
        <f>IF($H6433="Yes",VLOOKUP($C6433,'Provisioning Requester'!$F$3:$H$20000,3,FALSE),"-")</f>
        <v>-</v>
      </c>
      <c r="J6433" s="1" t="str">
        <f>IF(OR(D6433="SVCP", E6433="TRUE"), "No", IF(ISNA(VLOOKUP($C6433,'ProvResponder deviceId'!$A$1:$A$20000,1,FALSE)),"No","Yes"))</f>
        <v>No</v>
      </c>
      <c r="K6433" s="1" t="str">
        <f>IF($J6433="Yes",VLOOKUP($C6433,'ProvResponder deviceId'!$A$1:$C$20000,3,FALSE),"-")</f>
        <v>-</v>
      </c>
      <c r="L6433" s="1" t="str">
        <f t="shared" si="200"/>
        <v/>
      </c>
      <c r="M6433" s="1" t="str">
        <f t="shared" si="201"/>
        <v/>
      </c>
      <c r="N6433" s="1" t="str">
        <f>IF(ISBLANK($C6433),"",IF(ISNA(VLOOKUP($L6433,'result messages'!$H$3:$L$11,2,FALSE)),VLOOKUP($M6433,'result messages'!$H$3:$L$11,2,FALSE),VLOOKUP($L6433,'result messages'!$H$3:$L$11,2,FALSE)))</f>
        <v/>
      </c>
      <c r="O6433" s="1" t="str">
        <f>IF(ISBLANK($C6433),"",IF(ISNA(VLOOKUP($L6433,'result messages'!$H$3:$L$11,3,FALSE)),VLOOKUP($M6433,'result messages'!$H$3:$L$11,3,FALSE),VLOOKUP($L6433,'result messages'!$H$3:$L$11,3,FALSE)))</f>
        <v/>
      </c>
      <c r="P6433" s="1" t="str">
        <f>IF(ISBLANK($C6433),"",IF(ISNA(VLOOKUP($L6433,'result messages'!$H$3:$L$11,4,FALSE)),VLOOKUP($M6433,'result messages'!$H$3:$L$11,4,FALSE),VLOOKUP($L6433,'result messages'!$H$3:$L$11,4,FALSE)))</f>
        <v/>
      </c>
      <c r="Q6433" s="1" t="str">
        <f>IF(ISBLANK($C6433),"",IF(ISNA(VLOOKUP($L6433,'result messages'!$H$3:$L$11,5,FALSE)),VLOOKUP($M6433,'result messages'!$H$3:$L$11,5,FALSE),VLOOKUP($L6433,'result messages'!$H$3:$L$11,5,FALSE)))</f>
        <v/>
      </c>
    </row>
    <row r="6434" spans="1:17">
      <c r="A6434" s="1">
        <v>6431</v>
      </c>
      <c r="B6434" s="1"/>
      <c r="C6434" s="1"/>
      <c r="D6434" s="1"/>
      <c r="E6434" s="6"/>
      <c r="F6434" s="1"/>
      <c r="G6434" s="1" t="str">
        <f>IF(ISNA(VLOOKUP($C6434,'DTEN TCAP Linkage deviceId'!$A$1:$A$20000,1,FALSE)),"No","Yes")</f>
        <v>No</v>
      </c>
      <c r="H6434" s="1" t="str">
        <f>IF(ISNA(VLOOKUP($C6434,'Provisioning Requester'!$F$3:$H$20000,2,FALSE)),"No","Yes")</f>
        <v>No</v>
      </c>
      <c r="I6434" s="1" t="str">
        <f>IF($H6434="Yes",VLOOKUP($C6434,'Provisioning Requester'!$F$3:$H$20000,3,FALSE),"-")</f>
        <v>-</v>
      </c>
      <c r="J6434" s="1" t="str">
        <f>IF(OR(D6434="SVCP", E6434="TRUE"), "No", IF(ISNA(VLOOKUP($C6434,'ProvResponder deviceId'!$A$1:$A$20000,1,FALSE)),"No","Yes"))</f>
        <v>No</v>
      </c>
      <c r="K6434" s="1" t="str">
        <f>IF($J6434="Yes",VLOOKUP($C6434,'ProvResponder deviceId'!$A$1:$C$20000,3,FALSE),"-")</f>
        <v>-</v>
      </c>
      <c r="L6434" s="1" t="str">
        <f t="shared" si="200"/>
        <v/>
      </c>
      <c r="M6434" s="1" t="str">
        <f t="shared" si="201"/>
        <v/>
      </c>
      <c r="N6434" s="1" t="str">
        <f>IF(ISBLANK($C6434),"",IF(ISNA(VLOOKUP($L6434,'result messages'!$H$3:$L$11,2,FALSE)),VLOOKUP($M6434,'result messages'!$H$3:$L$11,2,FALSE),VLOOKUP($L6434,'result messages'!$H$3:$L$11,2,FALSE)))</f>
        <v/>
      </c>
      <c r="O6434" s="1" t="str">
        <f>IF(ISBLANK($C6434),"",IF(ISNA(VLOOKUP($L6434,'result messages'!$H$3:$L$11,3,FALSE)),VLOOKUP($M6434,'result messages'!$H$3:$L$11,3,FALSE),VLOOKUP($L6434,'result messages'!$H$3:$L$11,3,FALSE)))</f>
        <v/>
      </c>
      <c r="P6434" s="1" t="str">
        <f>IF(ISBLANK($C6434),"",IF(ISNA(VLOOKUP($L6434,'result messages'!$H$3:$L$11,4,FALSE)),VLOOKUP($M6434,'result messages'!$H$3:$L$11,4,FALSE),VLOOKUP($L6434,'result messages'!$H$3:$L$11,4,FALSE)))</f>
        <v/>
      </c>
      <c r="Q6434" s="1" t="str">
        <f>IF(ISBLANK($C6434),"",IF(ISNA(VLOOKUP($L6434,'result messages'!$H$3:$L$11,5,FALSE)),VLOOKUP($M6434,'result messages'!$H$3:$L$11,5,FALSE),VLOOKUP($L6434,'result messages'!$H$3:$L$11,5,FALSE)))</f>
        <v/>
      </c>
    </row>
    <row r="6435" spans="1:17">
      <c r="A6435" s="1">
        <v>6432</v>
      </c>
      <c r="B6435" s="1"/>
      <c r="C6435" s="1"/>
      <c r="D6435" s="1"/>
      <c r="E6435" s="6"/>
      <c r="F6435" s="1"/>
      <c r="G6435" s="1" t="str">
        <f>IF(ISNA(VLOOKUP($C6435,'DTEN TCAP Linkage deviceId'!$A$1:$A$20000,1,FALSE)),"No","Yes")</f>
        <v>No</v>
      </c>
      <c r="H6435" s="1" t="str">
        <f>IF(ISNA(VLOOKUP($C6435,'Provisioning Requester'!$F$3:$H$20000,2,FALSE)),"No","Yes")</f>
        <v>No</v>
      </c>
      <c r="I6435" s="1" t="str">
        <f>IF($H6435="Yes",VLOOKUP($C6435,'Provisioning Requester'!$F$3:$H$20000,3,FALSE),"-")</f>
        <v>-</v>
      </c>
      <c r="J6435" s="1" t="str">
        <f>IF(OR(D6435="SVCP", E6435="TRUE"), "No", IF(ISNA(VLOOKUP($C6435,'ProvResponder deviceId'!$A$1:$A$20000,1,FALSE)),"No","Yes"))</f>
        <v>No</v>
      </c>
      <c r="K6435" s="1" t="str">
        <f>IF($J6435="Yes",VLOOKUP($C6435,'ProvResponder deviceId'!$A$1:$C$20000,3,FALSE),"-")</f>
        <v>-</v>
      </c>
      <c r="L6435" s="1" t="str">
        <f t="shared" si="200"/>
        <v/>
      </c>
      <c r="M6435" s="1" t="str">
        <f t="shared" si="201"/>
        <v/>
      </c>
      <c r="N6435" s="1" t="str">
        <f>IF(ISBLANK($C6435),"",IF(ISNA(VLOOKUP($L6435,'result messages'!$H$3:$L$11,2,FALSE)),VLOOKUP($M6435,'result messages'!$H$3:$L$11,2,FALSE),VLOOKUP($L6435,'result messages'!$H$3:$L$11,2,FALSE)))</f>
        <v/>
      </c>
      <c r="O6435" s="1" t="str">
        <f>IF(ISBLANK($C6435),"",IF(ISNA(VLOOKUP($L6435,'result messages'!$H$3:$L$11,3,FALSE)),VLOOKUP($M6435,'result messages'!$H$3:$L$11,3,FALSE),VLOOKUP($L6435,'result messages'!$H$3:$L$11,3,FALSE)))</f>
        <v/>
      </c>
      <c r="P6435" s="1" t="str">
        <f>IF(ISBLANK($C6435),"",IF(ISNA(VLOOKUP($L6435,'result messages'!$H$3:$L$11,4,FALSE)),VLOOKUP($M6435,'result messages'!$H$3:$L$11,4,FALSE),VLOOKUP($L6435,'result messages'!$H$3:$L$11,4,FALSE)))</f>
        <v/>
      </c>
      <c r="Q6435" s="1" t="str">
        <f>IF(ISBLANK($C6435),"",IF(ISNA(VLOOKUP($L6435,'result messages'!$H$3:$L$11,5,FALSE)),VLOOKUP($M6435,'result messages'!$H$3:$L$11,5,FALSE),VLOOKUP($L6435,'result messages'!$H$3:$L$11,5,FALSE)))</f>
        <v/>
      </c>
    </row>
    <row r="6436" spans="1:17">
      <c r="A6436" s="1">
        <v>6433</v>
      </c>
      <c r="B6436" s="1"/>
      <c r="C6436" s="1"/>
      <c r="D6436" s="1"/>
      <c r="E6436" s="6"/>
      <c r="F6436" s="1"/>
      <c r="G6436" s="1" t="str">
        <f>IF(ISNA(VLOOKUP($C6436,'DTEN TCAP Linkage deviceId'!$A$1:$A$20000,1,FALSE)),"No","Yes")</f>
        <v>No</v>
      </c>
      <c r="H6436" s="1" t="str">
        <f>IF(ISNA(VLOOKUP($C6436,'Provisioning Requester'!$F$3:$H$20000,2,FALSE)),"No","Yes")</f>
        <v>No</v>
      </c>
      <c r="I6436" s="1" t="str">
        <f>IF($H6436="Yes",VLOOKUP($C6436,'Provisioning Requester'!$F$3:$H$20000,3,FALSE),"-")</f>
        <v>-</v>
      </c>
      <c r="J6436" s="1" t="str">
        <f>IF(OR(D6436="SVCP", E6436="TRUE"), "No", IF(ISNA(VLOOKUP($C6436,'ProvResponder deviceId'!$A$1:$A$20000,1,FALSE)),"No","Yes"))</f>
        <v>No</v>
      </c>
      <c r="K6436" s="1" t="str">
        <f>IF($J6436="Yes",VLOOKUP($C6436,'ProvResponder deviceId'!$A$1:$C$20000,3,FALSE),"-")</f>
        <v>-</v>
      </c>
      <c r="L6436" s="1" t="str">
        <f t="shared" si="200"/>
        <v/>
      </c>
      <c r="M6436" s="1" t="str">
        <f t="shared" si="201"/>
        <v/>
      </c>
      <c r="N6436" s="1" t="str">
        <f>IF(ISBLANK($C6436),"",IF(ISNA(VLOOKUP($L6436,'result messages'!$H$3:$L$11,2,FALSE)),VLOOKUP($M6436,'result messages'!$H$3:$L$11,2,FALSE),VLOOKUP($L6436,'result messages'!$H$3:$L$11,2,FALSE)))</f>
        <v/>
      </c>
      <c r="O6436" s="1" t="str">
        <f>IF(ISBLANK($C6436),"",IF(ISNA(VLOOKUP($L6436,'result messages'!$H$3:$L$11,3,FALSE)),VLOOKUP($M6436,'result messages'!$H$3:$L$11,3,FALSE),VLOOKUP($L6436,'result messages'!$H$3:$L$11,3,FALSE)))</f>
        <v/>
      </c>
      <c r="P6436" s="1" t="str">
        <f>IF(ISBLANK($C6436),"",IF(ISNA(VLOOKUP($L6436,'result messages'!$H$3:$L$11,4,FALSE)),VLOOKUP($M6436,'result messages'!$H$3:$L$11,4,FALSE),VLOOKUP($L6436,'result messages'!$H$3:$L$11,4,FALSE)))</f>
        <v/>
      </c>
      <c r="Q6436" s="1" t="str">
        <f>IF(ISBLANK($C6436),"",IF(ISNA(VLOOKUP($L6436,'result messages'!$H$3:$L$11,5,FALSE)),VLOOKUP($M6436,'result messages'!$H$3:$L$11,5,FALSE),VLOOKUP($L6436,'result messages'!$H$3:$L$11,5,FALSE)))</f>
        <v/>
      </c>
    </row>
    <row r="6437" spans="1:17">
      <c r="A6437" s="1">
        <v>6434</v>
      </c>
      <c r="B6437" s="1"/>
      <c r="C6437" s="1"/>
      <c r="D6437" s="1"/>
      <c r="E6437" s="6"/>
      <c r="F6437" s="1"/>
      <c r="G6437" s="1" t="str">
        <f>IF(ISNA(VLOOKUP($C6437,'DTEN TCAP Linkage deviceId'!$A$1:$A$20000,1,FALSE)),"No","Yes")</f>
        <v>No</v>
      </c>
      <c r="H6437" s="1" t="str">
        <f>IF(ISNA(VLOOKUP($C6437,'Provisioning Requester'!$F$3:$H$20000,2,FALSE)),"No","Yes")</f>
        <v>No</v>
      </c>
      <c r="I6437" s="1" t="str">
        <f>IF($H6437="Yes",VLOOKUP($C6437,'Provisioning Requester'!$F$3:$H$20000,3,FALSE),"-")</f>
        <v>-</v>
      </c>
      <c r="J6437" s="1" t="str">
        <f>IF(OR(D6437="SVCP", E6437="TRUE"), "No", IF(ISNA(VLOOKUP($C6437,'ProvResponder deviceId'!$A$1:$A$20000,1,FALSE)),"No","Yes"))</f>
        <v>No</v>
      </c>
      <c r="K6437" s="1" t="str">
        <f>IF($J6437="Yes",VLOOKUP($C6437,'ProvResponder deviceId'!$A$1:$C$20000,3,FALSE),"-")</f>
        <v>-</v>
      </c>
      <c r="L6437" s="1" t="str">
        <f t="shared" si="200"/>
        <v/>
      </c>
      <c r="M6437" s="1" t="str">
        <f t="shared" si="201"/>
        <v/>
      </c>
      <c r="N6437" s="1" t="str">
        <f>IF(ISBLANK($C6437),"",IF(ISNA(VLOOKUP($L6437,'result messages'!$H$3:$L$11,2,FALSE)),VLOOKUP($M6437,'result messages'!$H$3:$L$11,2,FALSE),VLOOKUP($L6437,'result messages'!$H$3:$L$11,2,FALSE)))</f>
        <v/>
      </c>
      <c r="O6437" s="1" t="str">
        <f>IF(ISBLANK($C6437),"",IF(ISNA(VLOOKUP($L6437,'result messages'!$H$3:$L$11,3,FALSE)),VLOOKUP($M6437,'result messages'!$H$3:$L$11,3,FALSE),VLOOKUP($L6437,'result messages'!$H$3:$L$11,3,FALSE)))</f>
        <v/>
      </c>
      <c r="P6437" s="1" t="str">
        <f>IF(ISBLANK($C6437),"",IF(ISNA(VLOOKUP($L6437,'result messages'!$H$3:$L$11,4,FALSE)),VLOOKUP($M6437,'result messages'!$H$3:$L$11,4,FALSE),VLOOKUP($L6437,'result messages'!$H$3:$L$11,4,FALSE)))</f>
        <v/>
      </c>
      <c r="Q6437" s="1" t="str">
        <f>IF(ISBLANK($C6437),"",IF(ISNA(VLOOKUP($L6437,'result messages'!$H$3:$L$11,5,FALSE)),VLOOKUP($M6437,'result messages'!$H$3:$L$11,5,FALSE),VLOOKUP($L6437,'result messages'!$H$3:$L$11,5,FALSE)))</f>
        <v/>
      </c>
    </row>
    <row r="6438" spans="1:17">
      <c r="A6438" s="1">
        <v>6435</v>
      </c>
      <c r="B6438" s="1"/>
      <c r="C6438" s="1"/>
      <c r="D6438" s="1"/>
      <c r="E6438" s="6"/>
      <c r="F6438" s="1"/>
      <c r="G6438" s="1" t="str">
        <f>IF(ISNA(VLOOKUP($C6438,'DTEN TCAP Linkage deviceId'!$A$1:$A$20000,1,FALSE)),"No","Yes")</f>
        <v>No</v>
      </c>
      <c r="H6438" s="1" t="str">
        <f>IF(ISNA(VLOOKUP($C6438,'Provisioning Requester'!$F$3:$H$20000,2,FALSE)),"No","Yes")</f>
        <v>No</v>
      </c>
      <c r="I6438" s="1" t="str">
        <f>IF($H6438="Yes",VLOOKUP($C6438,'Provisioning Requester'!$F$3:$H$20000,3,FALSE),"-")</f>
        <v>-</v>
      </c>
      <c r="J6438" s="1" t="str">
        <f>IF(OR(D6438="SVCP", E6438="TRUE"), "No", IF(ISNA(VLOOKUP($C6438,'ProvResponder deviceId'!$A$1:$A$20000,1,FALSE)),"No","Yes"))</f>
        <v>No</v>
      </c>
      <c r="K6438" s="1" t="str">
        <f>IF($J6438="Yes",VLOOKUP($C6438,'ProvResponder deviceId'!$A$1:$C$20000,3,FALSE),"-")</f>
        <v>-</v>
      </c>
      <c r="L6438" s="1" t="str">
        <f t="shared" si="200"/>
        <v/>
      </c>
      <c r="M6438" s="1" t="str">
        <f t="shared" si="201"/>
        <v/>
      </c>
      <c r="N6438" s="1" t="str">
        <f>IF(ISBLANK($C6438),"",IF(ISNA(VLOOKUP($L6438,'result messages'!$H$3:$L$11,2,FALSE)),VLOOKUP($M6438,'result messages'!$H$3:$L$11,2,FALSE),VLOOKUP($L6438,'result messages'!$H$3:$L$11,2,FALSE)))</f>
        <v/>
      </c>
      <c r="O6438" s="1" t="str">
        <f>IF(ISBLANK($C6438),"",IF(ISNA(VLOOKUP($L6438,'result messages'!$H$3:$L$11,3,FALSE)),VLOOKUP($M6438,'result messages'!$H$3:$L$11,3,FALSE),VLOOKUP($L6438,'result messages'!$H$3:$L$11,3,FALSE)))</f>
        <v/>
      </c>
      <c r="P6438" s="1" t="str">
        <f>IF(ISBLANK($C6438),"",IF(ISNA(VLOOKUP($L6438,'result messages'!$H$3:$L$11,4,FALSE)),VLOOKUP($M6438,'result messages'!$H$3:$L$11,4,FALSE),VLOOKUP($L6438,'result messages'!$H$3:$L$11,4,FALSE)))</f>
        <v/>
      </c>
      <c r="Q6438" s="1" t="str">
        <f>IF(ISBLANK($C6438),"",IF(ISNA(VLOOKUP($L6438,'result messages'!$H$3:$L$11,5,FALSE)),VLOOKUP($M6438,'result messages'!$H$3:$L$11,5,FALSE),VLOOKUP($L6438,'result messages'!$H$3:$L$11,5,FALSE)))</f>
        <v/>
      </c>
    </row>
    <row r="6439" spans="1:17">
      <c r="A6439" s="1">
        <v>6436</v>
      </c>
      <c r="B6439" s="1"/>
      <c r="C6439" s="1"/>
      <c r="D6439" s="1"/>
      <c r="E6439" s="6"/>
      <c r="F6439" s="1"/>
      <c r="G6439" s="1" t="str">
        <f>IF(ISNA(VLOOKUP($C6439,'DTEN TCAP Linkage deviceId'!$A$1:$A$20000,1,FALSE)),"No","Yes")</f>
        <v>No</v>
      </c>
      <c r="H6439" s="1" t="str">
        <f>IF(ISNA(VLOOKUP($C6439,'Provisioning Requester'!$F$3:$H$20000,2,FALSE)),"No","Yes")</f>
        <v>No</v>
      </c>
      <c r="I6439" s="1" t="str">
        <f>IF($H6439="Yes",VLOOKUP($C6439,'Provisioning Requester'!$F$3:$H$20000,3,FALSE),"-")</f>
        <v>-</v>
      </c>
      <c r="J6439" s="1" t="str">
        <f>IF(OR(D6439="SVCP", E6439="TRUE"), "No", IF(ISNA(VLOOKUP($C6439,'ProvResponder deviceId'!$A$1:$A$20000,1,FALSE)),"No","Yes"))</f>
        <v>No</v>
      </c>
      <c r="K6439" s="1" t="str">
        <f>IF($J6439="Yes",VLOOKUP($C6439,'ProvResponder deviceId'!$A$1:$C$20000,3,FALSE),"-")</f>
        <v>-</v>
      </c>
      <c r="L6439" s="1" t="str">
        <f t="shared" si="200"/>
        <v/>
      </c>
      <c r="M6439" s="1" t="str">
        <f t="shared" si="201"/>
        <v/>
      </c>
      <c r="N6439" s="1" t="str">
        <f>IF(ISBLANK($C6439),"",IF(ISNA(VLOOKUP($L6439,'result messages'!$H$3:$L$11,2,FALSE)),VLOOKUP($M6439,'result messages'!$H$3:$L$11,2,FALSE),VLOOKUP($L6439,'result messages'!$H$3:$L$11,2,FALSE)))</f>
        <v/>
      </c>
      <c r="O6439" s="1" t="str">
        <f>IF(ISBLANK($C6439),"",IF(ISNA(VLOOKUP($L6439,'result messages'!$H$3:$L$11,3,FALSE)),VLOOKUP($M6439,'result messages'!$H$3:$L$11,3,FALSE),VLOOKUP($L6439,'result messages'!$H$3:$L$11,3,FALSE)))</f>
        <v/>
      </c>
      <c r="P6439" s="1" t="str">
        <f>IF(ISBLANK($C6439),"",IF(ISNA(VLOOKUP($L6439,'result messages'!$H$3:$L$11,4,FALSE)),VLOOKUP($M6439,'result messages'!$H$3:$L$11,4,FALSE),VLOOKUP($L6439,'result messages'!$H$3:$L$11,4,FALSE)))</f>
        <v/>
      </c>
      <c r="Q6439" s="1" t="str">
        <f>IF(ISBLANK($C6439),"",IF(ISNA(VLOOKUP($L6439,'result messages'!$H$3:$L$11,5,FALSE)),VLOOKUP($M6439,'result messages'!$H$3:$L$11,5,FALSE),VLOOKUP($L6439,'result messages'!$H$3:$L$11,5,FALSE)))</f>
        <v/>
      </c>
    </row>
    <row r="6440" spans="1:17">
      <c r="A6440" s="1">
        <v>6437</v>
      </c>
      <c r="B6440" s="1"/>
      <c r="C6440" s="1"/>
      <c r="D6440" s="1"/>
      <c r="E6440" s="6"/>
      <c r="F6440" s="1"/>
      <c r="G6440" s="1" t="str">
        <f>IF(ISNA(VLOOKUP($C6440,'DTEN TCAP Linkage deviceId'!$A$1:$A$20000,1,FALSE)),"No","Yes")</f>
        <v>No</v>
      </c>
      <c r="H6440" s="1" t="str">
        <f>IF(ISNA(VLOOKUP($C6440,'Provisioning Requester'!$F$3:$H$20000,2,FALSE)),"No","Yes")</f>
        <v>No</v>
      </c>
      <c r="I6440" s="1" t="str">
        <f>IF($H6440="Yes",VLOOKUP($C6440,'Provisioning Requester'!$F$3:$H$20000,3,FALSE),"-")</f>
        <v>-</v>
      </c>
      <c r="J6440" s="1" t="str">
        <f>IF(OR(D6440="SVCP", E6440="TRUE"), "No", IF(ISNA(VLOOKUP($C6440,'ProvResponder deviceId'!$A$1:$A$20000,1,FALSE)),"No","Yes"))</f>
        <v>No</v>
      </c>
      <c r="K6440" s="1" t="str">
        <f>IF($J6440="Yes",VLOOKUP($C6440,'ProvResponder deviceId'!$A$1:$C$20000,3,FALSE),"-")</f>
        <v>-</v>
      </c>
      <c r="L6440" s="1" t="str">
        <f t="shared" si="200"/>
        <v/>
      </c>
      <c r="M6440" s="1" t="str">
        <f t="shared" si="201"/>
        <v/>
      </c>
      <c r="N6440" s="1" t="str">
        <f>IF(ISBLANK($C6440),"",IF(ISNA(VLOOKUP($L6440,'result messages'!$H$3:$L$11,2,FALSE)),VLOOKUP($M6440,'result messages'!$H$3:$L$11,2,FALSE),VLOOKUP($L6440,'result messages'!$H$3:$L$11,2,FALSE)))</f>
        <v/>
      </c>
      <c r="O6440" s="1" t="str">
        <f>IF(ISBLANK($C6440),"",IF(ISNA(VLOOKUP($L6440,'result messages'!$H$3:$L$11,3,FALSE)),VLOOKUP($M6440,'result messages'!$H$3:$L$11,3,FALSE),VLOOKUP($L6440,'result messages'!$H$3:$L$11,3,FALSE)))</f>
        <v/>
      </c>
      <c r="P6440" s="1" t="str">
        <f>IF(ISBLANK($C6440),"",IF(ISNA(VLOOKUP($L6440,'result messages'!$H$3:$L$11,4,FALSE)),VLOOKUP($M6440,'result messages'!$H$3:$L$11,4,FALSE),VLOOKUP($L6440,'result messages'!$H$3:$L$11,4,FALSE)))</f>
        <v/>
      </c>
      <c r="Q6440" s="1" t="str">
        <f>IF(ISBLANK($C6440),"",IF(ISNA(VLOOKUP($L6440,'result messages'!$H$3:$L$11,5,FALSE)),VLOOKUP($M6440,'result messages'!$H$3:$L$11,5,FALSE),VLOOKUP($L6440,'result messages'!$H$3:$L$11,5,FALSE)))</f>
        <v/>
      </c>
    </row>
    <row r="6441" spans="1:17">
      <c r="A6441" s="1">
        <v>6438</v>
      </c>
      <c r="B6441" s="1"/>
      <c r="C6441" s="1"/>
      <c r="D6441" s="1"/>
      <c r="E6441" s="6"/>
      <c r="F6441" s="1"/>
      <c r="G6441" s="1" t="str">
        <f>IF(ISNA(VLOOKUP($C6441,'DTEN TCAP Linkage deviceId'!$A$1:$A$20000,1,FALSE)),"No","Yes")</f>
        <v>No</v>
      </c>
      <c r="H6441" s="1" t="str">
        <f>IF(ISNA(VLOOKUP($C6441,'Provisioning Requester'!$F$3:$H$20000,2,FALSE)),"No","Yes")</f>
        <v>No</v>
      </c>
      <c r="I6441" s="1" t="str">
        <f>IF($H6441="Yes",VLOOKUP($C6441,'Provisioning Requester'!$F$3:$H$20000,3,FALSE),"-")</f>
        <v>-</v>
      </c>
      <c r="J6441" s="1" t="str">
        <f>IF(OR(D6441="SVCP", E6441="TRUE"), "No", IF(ISNA(VLOOKUP($C6441,'ProvResponder deviceId'!$A$1:$A$20000,1,FALSE)),"No","Yes"))</f>
        <v>No</v>
      </c>
      <c r="K6441" s="1" t="str">
        <f>IF($J6441="Yes",VLOOKUP($C6441,'ProvResponder deviceId'!$A$1:$C$20000,3,FALSE),"-")</f>
        <v>-</v>
      </c>
      <c r="L6441" s="1" t="str">
        <f t="shared" si="200"/>
        <v/>
      </c>
      <c r="M6441" s="1" t="str">
        <f t="shared" si="201"/>
        <v/>
      </c>
      <c r="N6441" s="1" t="str">
        <f>IF(ISBLANK($C6441),"",IF(ISNA(VLOOKUP($L6441,'result messages'!$H$3:$L$11,2,FALSE)),VLOOKUP($M6441,'result messages'!$H$3:$L$11,2,FALSE),VLOOKUP($L6441,'result messages'!$H$3:$L$11,2,FALSE)))</f>
        <v/>
      </c>
      <c r="O6441" s="1" t="str">
        <f>IF(ISBLANK($C6441),"",IF(ISNA(VLOOKUP($L6441,'result messages'!$H$3:$L$11,3,FALSE)),VLOOKUP($M6441,'result messages'!$H$3:$L$11,3,FALSE),VLOOKUP($L6441,'result messages'!$H$3:$L$11,3,FALSE)))</f>
        <v/>
      </c>
      <c r="P6441" s="1" t="str">
        <f>IF(ISBLANK($C6441),"",IF(ISNA(VLOOKUP($L6441,'result messages'!$H$3:$L$11,4,FALSE)),VLOOKUP($M6441,'result messages'!$H$3:$L$11,4,FALSE),VLOOKUP($L6441,'result messages'!$H$3:$L$11,4,FALSE)))</f>
        <v/>
      </c>
      <c r="Q6441" s="1" t="str">
        <f>IF(ISBLANK($C6441),"",IF(ISNA(VLOOKUP($L6441,'result messages'!$H$3:$L$11,5,FALSE)),VLOOKUP($M6441,'result messages'!$H$3:$L$11,5,FALSE),VLOOKUP($L6441,'result messages'!$H$3:$L$11,5,FALSE)))</f>
        <v/>
      </c>
    </row>
    <row r="6442" spans="1:17">
      <c r="A6442" s="1">
        <v>6439</v>
      </c>
      <c r="B6442" s="1"/>
      <c r="C6442" s="1"/>
      <c r="D6442" s="1"/>
      <c r="E6442" s="6"/>
      <c r="F6442" s="1"/>
      <c r="G6442" s="1" t="str">
        <f>IF(ISNA(VLOOKUP($C6442,'DTEN TCAP Linkage deviceId'!$A$1:$A$20000,1,FALSE)),"No","Yes")</f>
        <v>No</v>
      </c>
      <c r="H6442" s="1" t="str">
        <f>IF(ISNA(VLOOKUP($C6442,'Provisioning Requester'!$F$3:$H$20000,2,FALSE)),"No","Yes")</f>
        <v>No</v>
      </c>
      <c r="I6442" s="1" t="str">
        <f>IF($H6442="Yes",VLOOKUP($C6442,'Provisioning Requester'!$F$3:$H$20000,3,FALSE),"-")</f>
        <v>-</v>
      </c>
      <c r="J6442" s="1" t="str">
        <f>IF(OR(D6442="SVCP", E6442="TRUE"), "No", IF(ISNA(VLOOKUP($C6442,'ProvResponder deviceId'!$A$1:$A$20000,1,FALSE)),"No","Yes"))</f>
        <v>No</v>
      </c>
      <c r="K6442" s="1" t="str">
        <f>IF($J6442="Yes",VLOOKUP($C6442,'ProvResponder deviceId'!$A$1:$C$20000,3,FALSE),"-")</f>
        <v>-</v>
      </c>
      <c r="L6442" s="1" t="str">
        <f t="shared" si="200"/>
        <v/>
      </c>
      <c r="M6442" s="1" t="str">
        <f t="shared" si="201"/>
        <v/>
      </c>
      <c r="N6442" s="1" t="str">
        <f>IF(ISBLANK($C6442),"",IF(ISNA(VLOOKUP($L6442,'result messages'!$H$3:$L$11,2,FALSE)),VLOOKUP($M6442,'result messages'!$H$3:$L$11,2,FALSE),VLOOKUP($L6442,'result messages'!$H$3:$L$11,2,FALSE)))</f>
        <v/>
      </c>
      <c r="O6442" s="1" t="str">
        <f>IF(ISBLANK($C6442),"",IF(ISNA(VLOOKUP($L6442,'result messages'!$H$3:$L$11,3,FALSE)),VLOOKUP($M6442,'result messages'!$H$3:$L$11,3,FALSE),VLOOKUP($L6442,'result messages'!$H$3:$L$11,3,FALSE)))</f>
        <v/>
      </c>
      <c r="P6442" s="1" t="str">
        <f>IF(ISBLANK($C6442),"",IF(ISNA(VLOOKUP($L6442,'result messages'!$H$3:$L$11,4,FALSE)),VLOOKUP($M6442,'result messages'!$H$3:$L$11,4,FALSE),VLOOKUP($L6442,'result messages'!$H$3:$L$11,4,FALSE)))</f>
        <v/>
      </c>
      <c r="Q6442" s="1" t="str">
        <f>IF(ISBLANK($C6442),"",IF(ISNA(VLOOKUP($L6442,'result messages'!$H$3:$L$11,5,FALSE)),VLOOKUP($M6442,'result messages'!$H$3:$L$11,5,FALSE),VLOOKUP($L6442,'result messages'!$H$3:$L$11,5,FALSE)))</f>
        <v/>
      </c>
    </row>
    <row r="6443" spans="1:17">
      <c r="A6443" s="1">
        <v>6440</v>
      </c>
      <c r="B6443" s="1"/>
      <c r="C6443" s="1"/>
      <c r="D6443" s="1"/>
      <c r="E6443" s="6"/>
      <c r="F6443" s="1"/>
      <c r="G6443" s="1" t="str">
        <f>IF(ISNA(VLOOKUP($C6443,'DTEN TCAP Linkage deviceId'!$A$1:$A$20000,1,FALSE)),"No","Yes")</f>
        <v>No</v>
      </c>
      <c r="H6443" s="1" t="str">
        <f>IF(ISNA(VLOOKUP($C6443,'Provisioning Requester'!$F$3:$H$20000,2,FALSE)),"No","Yes")</f>
        <v>No</v>
      </c>
      <c r="I6443" s="1" t="str">
        <f>IF($H6443="Yes",VLOOKUP($C6443,'Provisioning Requester'!$F$3:$H$20000,3,FALSE),"-")</f>
        <v>-</v>
      </c>
      <c r="J6443" s="1" t="str">
        <f>IF(OR(D6443="SVCP", E6443="TRUE"), "No", IF(ISNA(VLOOKUP($C6443,'ProvResponder deviceId'!$A$1:$A$20000,1,FALSE)),"No","Yes"))</f>
        <v>No</v>
      </c>
      <c r="K6443" s="1" t="str">
        <f>IF($J6443="Yes",VLOOKUP($C6443,'ProvResponder deviceId'!$A$1:$C$20000,3,FALSE),"-")</f>
        <v>-</v>
      </c>
      <c r="L6443" s="1" t="str">
        <f t="shared" si="200"/>
        <v/>
      </c>
      <c r="M6443" s="1" t="str">
        <f t="shared" si="201"/>
        <v/>
      </c>
      <c r="N6443" s="1" t="str">
        <f>IF(ISBLANK($C6443),"",IF(ISNA(VLOOKUP($L6443,'result messages'!$H$3:$L$11,2,FALSE)),VLOOKUP($M6443,'result messages'!$H$3:$L$11,2,FALSE),VLOOKUP($L6443,'result messages'!$H$3:$L$11,2,FALSE)))</f>
        <v/>
      </c>
      <c r="O6443" s="1" t="str">
        <f>IF(ISBLANK($C6443),"",IF(ISNA(VLOOKUP($L6443,'result messages'!$H$3:$L$11,3,FALSE)),VLOOKUP($M6443,'result messages'!$H$3:$L$11,3,FALSE),VLOOKUP($L6443,'result messages'!$H$3:$L$11,3,FALSE)))</f>
        <v/>
      </c>
      <c r="P6443" s="1" t="str">
        <f>IF(ISBLANK($C6443),"",IF(ISNA(VLOOKUP($L6443,'result messages'!$H$3:$L$11,4,FALSE)),VLOOKUP($M6443,'result messages'!$H$3:$L$11,4,FALSE),VLOOKUP($L6443,'result messages'!$H$3:$L$11,4,FALSE)))</f>
        <v/>
      </c>
      <c r="Q6443" s="1" t="str">
        <f>IF(ISBLANK($C6443),"",IF(ISNA(VLOOKUP($L6443,'result messages'!$H$3:$L$11,5,FALSE)),VLOOKUP($M6443,'result messages'!$H$3:$L$11,5,FALSE),VLOOKUP($L6443,'result messages'!$H$3:$L$11,5,FALSE)))</f>
        <v/>
      </c>
    </row>
    <row r="6444" spans="1:17">
      <c r="A6444" s="1">
        <v>6441</v>
      </c>
      <c r="B6444" s="1"/>
      <c r="C6444" s="1"/>
      <c r="D6444" s="1"/>
      <c r="E6444" s="6"/>
      <c r="F6444" s="1"/>
      <c r="G6444" s="1" t="str">
        <f>IF(ISNA(VLOOKUP($C6444,'DTEN TCAP Linkage deviceId'!$A$1:$A$20000,1,FALSE)),"No","Yes")</f>
        <v>No</v>
      </c>
      <c r="H6444" s="1" t="str">
        <f>IF(ISNA(VLOOKUP($C6444,'Provisioning Requester'!$F$3:$H$20000,2,FALSE)),"No","Yes")</f>
        <v>No</v>
      </c>
      <c r="I6444" s="1" t="str">
        <f>IF($H6444="Yes",VLOOKUP($C6444,'Provisioning Requester'!$F$3:$H$20000,3,FALSE),"-")</f>
        <v>-</v>
      </c>
      <c r="J6444" s="1" t="str">
        <f>IF(OR(D6444="SVCP", E6444="TRUE"), "No", IF(ISNA(VLOOKUP($C6444,'ProvResponder deviceId'!$A$1:$A$20000,1,FALSE)),"No","Yes"))</f>
        <v>No</v>
      </c>
      <c r="K6444" s="1" t="str">
        <f>IF($J6444="Yes",VLOOKUP($C6444,'ProvResponder deviceId'!$A$1:$C$20000,3,FALSE),"-")</f>
        <v>-</v>
      </c>
      <c r="L6444" s="1" t="str">
        <f t="shared" si="200"/>
        <v/>
      </c>
      <c r="M6444" s="1" t="str">
        <f t="shared" si="201"/>
        <v/>
      </c>
      <c r="N6444" s="1" t="str">
        <f>IF(ISBLANK($C6444),"",IF(ISNA(VLOOKUP($L6444,'result messages'!$H$3:$L$11,2,FALSE)),VLOOKUP($M6444,'result messages'!$H$3:$L$11,2,FALSE),VLOOKUP($L6444,'result messages'!$H$3:$L$11,2,FALSE)))</f>
        <v/>
      </c>
      <c r="O6444" s="1" t="str">
        <f>IF(ISBLANK($C6444),"",IF(ISNA(VLOOKUP($L6444,'result messages'!$H$3:$L$11,3,FALSE)),VLOOKUP($M6444,'result messages'!$H$3:$L$11,3,FALSE),VLOOKUP($L6444,'result messages'!$H$3:$L$11,3,FALSE)))</f>
        <v/>
      </c>
      <c r="P6444" s="1" t="str">
        <f>IF(ISBLANK($C6444),"",IF(ISNA(VLOOKUP($L6444,'result messages'!$H$3:$L$11,4,FALSE)),VLOOKUP($M6444,'result messages'!$H$3:$L$11,4,FALSE),VLOOKUP($L6444,'result messages'!$H$3:$L$11,4,FALSE)))</f>
        <v/>
      </c>
      <c r="Q6444" s="1" t="str">
        <f>IF(ISBLANK($C6444),"",IF(ISNA(VLOOKUP($L6444,'result messages'!$H$3:$L$11,5,FALSE)),VLOOKUP($M6444,'result messages'!$H$3:$L$11,5,FALSE),VLOOKUP($L6444,'result messages'!$H$3:$L$11,5,FALSE)))</f>
        <v/>
      </c>
    </row>
    <row r="6445" spans="1:17">
      <c r="A6445" s="1">
        <v>6442</v>
      </c>
      <c r="B6445" s="1"/>
      <c r="C6445" s="1"/>
      <c r="D6445" s="1"/>
      <c r="E6445" s="6"/>
      <c r="F6445" s="1"/>
      <c r="G6445" s="1" t="str">
        <f>IF(ISNA(VLOOKUP($C6445,'DTEN TCAP Linkage deviceId'!$A$1:$A$20000,1,FALSE)),"No","Yes")</f>
        <v>No</v>
      </c>
      <c r="H6445" s="1" t="str">
        <f>IF(ISNA(VLOOKUP($C6445,'Provisioning Requester'!$F$3:$H$20000,2,FALSE)),"No","Yes")</f>
        <v>No</v>
      </c>
      <c r="I6445" s="1" t="str">
        <f>IF($H6445="Yes",VLOOKUP($C6445,'Provisioning Requester'!$F$3:$H$20000,3,FALSE),"-")</f>
        <v>-</v>
      </c>
      <c r="J6445" s="1" t="str">
        <f>IF(OR(D6445="SVCP", E6445="TRUE"), "No", IF(ISNA(VLOOKUP($C6445,'ProvResponder deviceId'!$A$1:$A$20000,1,FALSE)),"No","Yes"))</f>
        <v>No</v>
      </c>
      <c r="K6445" s="1" t="str">
        <f>IF($J6445="Yes",VLOOKUP($C6445,'ProvResponder deviceId'!$A$1:$C$20000,3,FALSE),"-")</f>
        <v>-</v>
      </c>
      <c r="L6445" s="1" t="str">
        <f t="shared" si="200"/>
        <v/>
      </c>
      <c r="M6445" s="1" t="str">
        <f t="shared" si="201"/>
        <v/>
      </c>
      <c r="N6445" s="1" t="str">
        <f>IF(ISBLANK($C6445),"",IF(ISNA(VLOOKUP($L6445,'result messages'!$H$3:$L$11,2,FALSE)),VLOOKUP($M6445,'result messages'!$H$3:$L$11,2,FALSE),VLOOKUP($L6445,'result messages'!$H$3:$L$11,2,FALSE)))</f>
        <v/>
      </c>
      <c r="O6445" s="1" t="str">
        <f>IF(ISBLANK($C6445),"",IF(ISNA(VLOOKUP($L6445,'result messages'!$H$3:$L$11,3,FALSE)),VLOOKUP($M6445,'result messages'!$H$3:$L$11,3,FALSE),VLOOKUP($L6445,'result messages'!$H$3:$L$11,3,FALSE)))</f>
        <v/>
      </c>
      <c r="P6445" s="1" t="str">
        <f>IF(ISBLANK($C6445),"",IF(ISNA(VLOOKUP($L6445,'result messages'!$H$3:$L$11,4,FALSE)),VLOOKUP($M6445,'result messages'!$H$3:$L$11,4,FALSE),VLOOKUP($L6445,'result messages'!$H$3:$L$11,4,FALSE)))</f>
        <v/>
      </c>
      <c r="Q6445" s="1" t="str">
        <f>IF(ISBLANK($C6445),"",IF(ISNA(VLOOKUP($L6445,'result messages'!$H$3:$L$11,5,FALSE)),VLOOKUP($M6445,'result messages'!$H$3:$L$11,5,FALSE),VLOOKUP($L6445,'result messages'!$H$3:$L$11,5,FALSE)))</f>
        <v/>
      </c>
    </row>
    <row r="6446" spans="1:17">
      <c r="A6446" s="1">
        <v>6443</v>
      </c>
      <c r="B6446" s="1"/>
      <c r="C6446" s="1"/>
      <c r="D6446" s="1"/>
      <c r="E6446" s="6"/>
      <c r="F6446" s="1"/>
      <c r="G6446" s="1" t="str">
        <f>IF(ISNA(VLOOKUP($C6446,'DTEN TCAP Linkage deviceId'!$A$1:$A$20000,1,FALSE)),"No","Yes")</f>
        <v>No</v>
      </c>
      <c r="H6446" s="1" t="str">
        <f>IF(ISNA(VLOOKUP($C6446,'Provisioning Requester'!$F$3:$H$20000,2,FALSE)),"No","Yes")</f>
        <v>No</v>
      </c>
      <c r="I6446" s="1" t="str">
        <f>IF($H6446="Yes",VLOOKUP($C6446,'Provisioning Requester'!$F$3:$H$20000,3,FALSE),"-")</f>
        <v>-</v>
      </c>
      <c r="J6446" s="1" t="str">
        <f>IF(OR(D6446="SVCP", E6446="TRUE"), "No", IF(ISNA(VLOOKUP($C6446,'ProvResponder deviceId'!$A$1:$A$20000,1,FALSE)),"No","Yes"))</f>
        <v>No</v>
      </c>
      <c r="K6446" s="1" t="str">
        <f>IF($J6446="Yes",VLOOKUP($C6446,'ProvResponder deviceId'!$A$1:$C$20000,3,FALSE),"-")</f>
        <v>-</v>
      </c>
      <c r="L6446" s="1" t="str">
        <f t="shared" si="200"/>
        <v/>
      </c>
      <c r="M6446" s="1" t="str">
        <f t="shared" si="201"/>
        <v/>
      </c>
      <c r="N6446" s="1" t="str">
        <f>IF(ISBLANK($C6446),"",IF(ISNA(VLOOKUP($L6446,'result messages'!$H$3:$L$11,2,FALSE)),VLOOKUP($M6446,'result messages'!$H$3:$L$11,2,FALSE),VLOOKUP($L6446,'result messages'!$H$3:$L$11,2,FALSE)))</f>
        <v/>
      </c>
      <c r="O6446" s="1" t="str">
        <f>IF(ISBLANK($C6446),"",IF(ISNA(VLOOKUP($L6446,'result messages'!$H$3:$L$11,3,FALSE)),VLOOKUP($M6446,'result messages'!$H$3:$L$11,3,FALSE),VLOOKUP($L6446,'result messages'!$H$3:$L$11,3,FALSE)))</f>
        <v/>
      </c>
      <c r="P6446" s="1" t="str">
        <f>IF(ISBLANK($C6446),"",IF(ISNA(VLOOKUP($L6446,'result messages'!$H$3:$L$11,4,FALSE)),VLOOKUP($M6446,'result messages'!$H$3:$L$11,4,FALSE),VLOOKUP($L6446,'result messages'!$H$3:$L$11,4,FALSE)))</f>
        <v/>
      </c>
      <c r="Q6446" s="1" t="str">
        <f>IF(ISBLANK($C6446),"",IF(ISNA(VLOOKUP($L6446,'result messages'!$H$3:$L$11,5,FALSE)),VLOOKUP($M6446,'result messages'!$H$3:$L$11,5,FALSE),VLOOKUP($L6446,'result messages'!$H$3:$L$11,5,FALSE)))</f>
        <v/>
      </c>
    </row>
    <row r="6447" spans="1:17">
      <c r="A6447" s="1">
        <v>6444</v>
      </c>
      <c r="B6447" s="1"/>
      <c r="C6447" s="1"/>
      <c r="D6447" s="1"/>
      <c r="E6447" s="6"/>
      <c r="F6447" s="1"/>
      <c r="G6447" s="1" t="str">
        <f>IF(ISNA(VLOOKUP($C6447,'DTEN TCAP Linkage deviceId'!$A$1:$A$20000,1,FALSE)),"No","Yes")</f>
        <v>No</v>
      </c>
      <c r="H6447" s="1" t="str">
        <f>IF(ISNA(VLOOKUP($C6447,'Provisioning Requester'!$F$3:$H$20000,2,FALSE)),"No","Yes")</f>
        <v>No</v>
      </c>
      <c r="I6447" s="1" t="str">
        <f>IF($H6447="Yes",VLOOKUP($C6447,'Provisioning Requester'!$F$3:$H$20000,3,FALSE),"-")</f>
        <v>-</v>
      </c>
      <c r="J6447" s="1" t="str">
        <f>IF(OR(D6447="SVCP", E6447="TRUE"), "No", IF(ISNA(VLOOKUP($C6447,'ProvResponder deviceId'!$A$1:$A$20000,1,FALSE)),"No","Yes"))</f>
        <v>No</v>
      </c>
      <c r="K6447" s="1" t="str">
        <f>IF($J6447="Yes",VLOOKUP($C6447,'ProvResponder deviceId'!$A$1:$C$20000,3,FALSE),"-")</f>
        <v>-</v>
      </c>
      <c r="L6447" s="1" t="str">
        <f t="shared" si="200"/>
        <v/>
      </c>
      <c r="M6447" s="1" t="str">
        <f t="shared" si="201"/>
        <v/>
      </c>
      <c r="N6447" s="1" t="str">
        <f>IF(ISBLANK($C6447),"",IF(ISNA(VLOOKUP($L6447,'result messages'!$H$3:$L$11,2,FALSE)),VLOOKUP($M6447,'result messages'!$H$3:$L$11,2,FALSE),VLOOKUP($L6447,'result messages'!$H$3:$L$11,2,FALSE)))</f>
        <v/>
      </c>
      <c r="O6447" s="1" t="str">
        <f>IF(ISBLANK($C6447),"",IF(ISNA(VLOOKUP($L6447,'result messages'!$H$3:$L$11,3,FALSE)),VLOOKUP($M6447,'result messages'!$H$3:$L$11,3,FALSE),VLOOKUP($L6447,'result messages'!$H$3:$L$11,3,FALSE)))</f>
        <v/>
      </c>
      <c r="P6447" s="1" t="str">
        <f>IF(ISBLANK($C6447),"",IF(ISNA(VLOOKUP($L6447,'result messages'!$H$3:$L$11,4,FALSE)),VLOOKUP($M6447,'result messages'!$H$3:$L$11,4,FALSE),VLOOKUP($L6447,'result messages'!$H$3:$L$11,4,FALSE)))</f>
        <v/>
      </c>
      <c r="Q6447" s="1" t="str">
        <f>IF(ISBLANK($C6447),"",IF(ISNA(VLOOKUP($L6447,'result messages'!$H$3:$L$11,5,FALSE)),VLOOKUP($M6447,'result messages'!$H$3:$L$11,5,FALSE),VLOOKUP($L6447,'result messages'!$H$3:$L$11,5,FALSE)))</f>
        <v/>
      </c>
    </row>
    <row r="6448" spans="1:17">
      <c r="A6448" s="1">
        <v>6445</v>
      </c>
      <c r="B6448" s="1"/>
      <c r="C6448" s="1"/>
      <c r="D6448" s="1"/>
      <c r="E6448" s="6"/>
      <c r="F6448" s="1"/>
      <c r="G6448" s="1" t="str">
        <f>IF(ISNA(VLOOKUP($C6448,'DTEN TCAP Linkage deviceId'!$A$1:$A$20000,1,FALSE)),"No","Yes")</f>
        <v>No</v>
      </c>
      <c r="H6448" s="1" t="str">
        <f>IF(ISNA(VLOOKUP($C6448,'Provisioning Requester'!$F$3:$H$20000,2,FALSE)),"No","Yes")</f>
        <v>No</v>
      </c>
      <c r="I6448" s="1" t="str">
        <f>IF($H6448="Yes",VLOOKUP($C6448,'Provisioning Requester'!$F$3:$H$20000,3,FALSE),"-")</f>
        <v>-</v>
      </c>
      <c r="J6448" s="1" t="str">
        <f>IF(OR(D6448="SVCP", E6448="TRUE"), "No", IF(ISNA(VLOOKUP($C6448,'ProvResponder deviceId'!$A$1:$A$20000,1,FALSE)),"No","Yes"))</f>
        <v>No</v>
      </c>
      <c r="K6448" s="1" t="str">
        <f>IF($J6448="Yes",VLOOKUP($C6448,'ProvResponder deviceId'!$A$1:$C$20000,3,FALSE),"-")</f>
        <v>-</v>
      </c>
      <c r="L6448" s="1" t="str">
        <f t="shared" si="200"/>
        <v/>
      </c>
      <c r="M6448" s="1" t="str">
        <f t="shared" si="201"/>
        <v/>
      </c>
      <c r="N6448" s="1" t="str">
        <f>IF(ISBLANK($C6448),"",IF(ISNA(VLOOKUP($L6448,'result messages'!$H$3:$L$11,2,FALSE)),VLOOKUP($M6448,'result messages'!$H$3:$L$11,2,FALSE),VLOOKUP($L6448,'result messages'!$H$3:$L$11,2,FALSE)))</f>
        <v/>
      </c>
      <c r="O6448" s="1" t="str">
        <f>IF(ISBLANK($C6448),"",IF(ISNA(VLOOKUP($L6448,'result messages'!$H$3:$L$11,3,FALSE)),VLOOKUP($M6448,'result messages'!$H$3:$L$11,3,FALSE),VLOOKUP($L6448,'result messages'!$H$3:$L$11,3,FALSE)))</f>
        <v/>
      </c>
      <c r="P6448" s="1" t="str">
        <f>IF(ISBLANK($C6448),"",IF(ISNA(VLOOKUP($L6448,'result messages'!$H$3:$L$11,4,FALSE)),VLOOKUP($M6448,'result messages'!$H$3:$L$11,4,FALSE),VLOOKUP($L6448,'result messages'!$H$3:$L$11,4,FALSE)))</f>
        <v/>
      </c>
      <c r="Q6448" s="1" t="str">
        <f>IF(ISBLANK($C6448),"",IF(ISNA(VLOOKUP($L6448,'result messages'!$H$3:$L$11,5,FALSE)),VLOOKUP($M6448,'result messages'!$H$3:$L$11,5,FALSE),VLOOKUP($L6448,'result messages'!$H$3:$L$11,5,FALSE)))</f>
        <v/>
      </c>
    </row>
    <row r="6449" spans="1:17">
      <c r="A6449" s="1">
        <v>6446</v>
      </c>
      <c r="B6449" s="1"/>
      <c r="C6449" s="1"/>
      <c r="D6449" s="1"/>
      <c r="E6449" s="6"/>
      <c r="F6449" s="1"/>
      <c r="G6449" s="1" t="str">
        <f>IF(ISNA(VLOOKUP($C6449,'DTEN TCAP Linkage deviceId'!$A$1:$A$20000,1,FALSE)),"No","Yes")</f>
        <v>No</v>
      </c>
      <c r="H6449" s="1" t="str">
        <f>IF(ISNA(VLOOKUP($C6449,'Provisioning Requester'!$F$3:$H$20000,2,FALSE)),"No","Yes")</f>
        <v>No</v>
      </c>
      <c r="I6449" s="1" t="str">
        <f>IF($H6449="Yes",VLOOKUP($C6449,'Provisioning Requester'!$F$3:$H$20000,3,FALSE),"-")</f>
        <v>-</v>
      </c>
      <c r="J6449" s="1" t="str">
        <f>IF(OR(D6449="SVCP", E6449="TRUE"), "No", IF(ISNA(VLOOKUP($C6449,'ProvResponder deviceId'!$A$1:$A$20000,1,FALSE)),"No","Yes"))</f>
        <v>No</v>
      </c>
      <c r="K6449" s="1" t="str">
        <f>IF($J6449="Yes",VLOOKUP($C6449,'ProvResponder deviceId'!$A$1:$C$20000,3,FALSE),"-")</f>
        <v>-</v>
      </c>
      <c r="L6449" s="1" t="str">
        <f t="shared" si="200"/>
        <v/>
      </c>
      <c r="M6449" s="1" t="str">
        <f t="shared" si="201"/>
        <v/>
      </c>
      <c r="N6449" s="1" t="str">
        <f>IF(ISBLANK($C6449),"",IF(ISNA(VLOOKUP($L6449,'result messages'!$H$3:$L$11,2,FALSE)),VLOOKUP($M6449,'result messages'!$H$3:$L$11,2,FALSE),VLOOKUP($L6449,'result messages'!$H$3:$L$11,2,FALSE)))</f>
        <v/>
      </c>
      <c r="O6449" s="1" t="str">
        <f>IF(ISBLANK($C6449),"",IF(ISNA(VLOOKUP($L6449,'result messages'!$H$3:$L$11,3,FALSE)),VLOOKUP($M6449,'result messages'!$H$3:$L$11,3,FALSE),VLOOKUP($L6449,'result messages'!$H$3:$L$11,3,FALSE)))</f>
        <v/>
      </c>
      <c r="P6449" s="1" t="str">
        <f>IF(ISBLANK($C6449),"",IF(ISNA(VLOOKUP($L6449,'result messages'!$H$3:$L$11,4,FALSE)),VLOOKUP($M6449,'result messages'!$H$3:$L$11,4,FALSE),VLOOKUP($L6449,'result messages'!$H$3:$L$11,4,FALSE)))</f>
        <v/>
      </c>
      <c r="Q6449" s="1" t="str">
        <f>IF(ISBLANK($C6449),"",IF(ISNA(VLOOKUP($L6449,'result messages'!$H$3:$L$11,5,FALSE)),VLOOKUP($M6449,'result messages'!$H$3:$L$11,5,FALSE),VLOOKUP($L6449,'result messages'!$H$3:$L$11,5,FALSE)))</f>
        <v/>
      </c>
    </row>
    <row r="6450" spans="1:17">
      <c r="A6450" s="1">
        <v>6447</v>
      </c>
      <c r="B6450" s="1"/>
      <c r="C6450" s="1"/>
      <c r="D6450" s="1"/>
      <c r="E6450" s="6"/>
      <c r="F6450" s="1"/>
      <c r="G6450" s="1" t="str">
        <f>IF(ISNA(VLOOKUP($C6450,'DTEN TCAP Linkage deviceId'!$A$1:$A$20000,1,FALSE)),"No","Yes")</f>
        <v>No</v>
      </c>
      <c r="H6450" s="1" t="str">
        <f>IF(ISNA(VLOOKUP($C6450,'Provisioning Requester'!$F$3:$H$20000,2,FALSE)),"No","Yes")</f>
        <v>No</v>
      </c>
      <c r="I6450" s="1" t="str">
        <f>IF($H6450="Yes",VLOOKUP($C6450,'Provisioning Requester'!$F$3:$H$20000,3,FALSE),"-")</f>
        <v>-</v>
      </c>
      <c r="J6450" s="1" t="str">
        <f>IF(OR(D6450="SVCP", E6450="TRUE"), "No", IF(ISNA(VLOOKUP($C6450,'ProvResponder deviceId'!$A$1:$A$20000,1,FALSE)),"No","Yes"))</f>
        <v>No</v>
      </c>
      <c r="K6450" s="1" t="str">
        <f>IF($J6450="Yes",VLOOKUP($C6450,'ProvResponder deviceId'!$A$1:$C$20000,3,FALSE),"-")</f>
        <v>-</v>
      </c>
      <c r="L6450" s="1" t="str">
        <f t="shared" si="200"/>
        <v/>
      </c>
      <c r="M6450" s="1" t="str">
        <f t="shared" si="201"/>
        <v/>
      </c>
      <c r="N6450" s="1" t="str">
        <f>IF(ISBLANK($C6450),"",IF(ISNA(VLOOKUP($L6450,'result messages'!$H$3:$L$11,2,FALSE)),VLOOKUP($M6450,'result messages'!$H$3:$L$11,2,FALSE),VLOOKUP($L6450,'result messages'!$H$3:$L$11,2,FALSE)))</f>
        <v/>
      </c>
      <c r="O6450" s="1" t="str">
        <f>IF(ISBLANK($C6450),"",IF(ISNA(VLOOKUP($L6450,'result messages'!$H$3:$L$11,3,FALSE)),VLOOKUP($M6450,'result messages'!$H$3:$L$11,3,FALSE),VLOOKUP($L6450,'result messages'!$H$3:$L$11,3,FALSE)))</f>
        <v/>
      </c>
      <c r="P6450" s="1" t="str">
        <f>IF(ISBLANK($C6450),"",IF(ISNA(VLOOKUP($L6450,'result messages'!$H$3:$L$11,4,FALSE)),VLOOKUP($M6450,'result messages'!$H$3:$L$11,4,FALSE),VLOOKUP($L6450,'result messages'!$H$3:$L$11,4,FALSE)))</f>
        <v/>
      </c>
      <c r="Q6450" s="1" t="str">
        <f>IF(ISBLANK($C6450),"",IF(ISNA(VLOOKUP($L6450,'result messages'!$H$3:$L$11,5,FALSE)),VLOOKUP($M6450,'result messages'!$H$3:$L$11,5,FALSE),VLOOKUP($L6450,'result messages'!$H$3:$L$11,5,FALSE)))</f>
        <v/>
      </c>
    </row>
    <row r="6451" spans="1:17">
      <c r="A6451" s="1">
        <v>6448</v>
      </c>
      <c r="B6451" s="1"/>
      <c r="C6451" s="1"/>
      <c r="D6451" s="1"/>
      <c r="E6451" s="6"/>
      <c r="F6451" s="1"/>
      <c r="G6451" s="1" t="str">
        <f>IF(ISNA(VLOOKUP($C6451,'DTEN TCAP Linkage deviceId'!$A$1:$A$20000,1,FALSE)),"No","Yes")</f>
        <v>No</v>
      </c>
      <c r="H6451" s="1" t="str">
        <f>IF(ISNA(VLOOKUP($C6451,'Provisioning Requester'!$F$3:$H$20000,2,FALSE)),"No","Yes")</f>
        <v>No</v>
      </c>
      <c r="I6451" s="1" t="str">
        <f>IF($H6451="Yes",VLOOKUP($C6451,'Provisioning Requester'!$F$3:$H$20000,3,FALSE),"-")</f>
        <v>-</v>
      </c>
      <c r="J6451" s="1" t="str">
        <f>IF(OR(D6451="SVCP", E6451="TRUE"), "No", IF(ISNA(VLOOKUP($C6451,'ProvResponder deviceId'!$A$1:$A$20000,1,FALSE)),"No","Yes"))</f>
        <v>No</v>
      </c>
      <c r="K6451" s="1" t="str">
        <f>IF($J6451="Yes",VLOOKUP($C6451,'ProvResponder deviceId'!$A$1:$C$20000,3,FALSE),"-")</f>
        <v>-</v>
      </c>
      <c r="L6451" s="1" t="str">
        <f t="shared" si="200"/>
        <v/>
      </c>
      <c r="M6451" s="1" t="str">
        <f t="shared" si="201"/>
        <v/>
      </c>
      <c r="N6451" s="1" t="str">
        <f>IF(ISBLANK($C6451),"",IF(ISNA(VLOOKUP($L6451,'result messages'!$H$3:$L$11,2,FALSE)),VLOOKUP($M6451,'result messages'!$H$3:$L$11,2,FALSE),VLOOKUP($L6451,'result messages'!$H$3:$L$11,2,FALSE)))</f>
        <v/>
      </c>
      <c r="O6451" s="1" t="str">
        <f>IF(ISBLANK($C6451),"",IF(ISNA(VLOOKUP($L6451,'result messages'!$H$3:$L$11,3,FALSE)),VLOOKUP($M6451,'result messages'!$H$3:$L$11,3,FALSE),VLOOKUP($L6451,'result messages'!$H$3:$L$11,3,FALSE)))</f>
        <v/>
      </c>
      <c r="P6451" s="1" t="str">
        <f>IF(ISBLANK($C6451),"",IF(ISNA(VLOOKUP($L6451,'result messages'!$H$3:$L$11,4,FALSE)),VLOOKUP($M6451,'result messages'!$H$3:$L$11,4,FALSE),VLOOKUP($L6451,'result messages'!$H$3:$L$11,4,FALSE)))</f>
        <v/>
      </c>
      <c r="Q6451" s="1" t="str">
        <f>IF(ISBLANK($C6451),"",IF(ISNA(VLOOKUP($L6451,'result messages'!$H$3:$L$11,5,FALSE)),VLOOKUP($M6451,'result messages'!$H$3:$L$11,5,FALSE),VLOOKUP($L6451,'result messages'!$H$3:$L$11,5,FALSE)))</f>
        <v/>
      </c>
    </row>
    <row r="6452" spans="1:17">
      <c r="A6452" s="1">
        <v>6449</v>
      </c>
      <c r="B6452" s="1"/>
      <c r="C6452" s="1"/>
      <c r="D6452" s="1"/>
      <c r="E6452" s="6"/>
      <c r="F6452" s="1"/>
      <c r="G6452" s="1" t="str">
        <f>IF(ISNA(VLOOKUP($C6452,'DTEN TCAP Linkage deviceId'!$A$1:$A$20000,1,FALSE)),"No","Yes")</f>
        <v>No</v>
      </c>
      <c r="H6452" s="1" t="str">
        <f>IF(ISNA(VLOOKUP($C6452,'Provisioning Requester'!$F$3:$H$20000,2,FALSE)),"No","Yes")</f>
        <v>No</v>
      </c>
      <c r="I6452" s="1" t="str">
        <f>IF($H6452="Yes",VLOOKUP($C6452,'Provisioning Requester'!$F$3:$H$20000,3,FALSE),"-")</f>
        <v>-</v>
      </c>
      <c r="J6452" s="1" t="str">
        <f>IF(OR(D6452="SVCP", E6452="TRUE"), "No", IF(ISNA(VLOOKUP($C6452,'ProvResponder deviceId'!$A$1:$A$20000,1,FALSE)),"No","Yes"))</f>
        <v>No</v>
      </c>
      <c r="K6452" s="1" t="str">
        <f>IF($J6452="Yes",VLOOKUP($C6452,'ProvResponder deviceId'!$A$1:$C$20000,3,FALSE),"-")</f>
        <v>-</v>
      </c>
      <c r="L6452" s="1" t="str">
        <f t="shared" si="200"/>
        <v/>
      </c>
      <c r="M6452" s="1" t="str">
        <f t="shared" si="201"/>
        <v/>
      </c>
      <c r="N6452" s="1" t="str">
        <f>IF(ISBLANK($C6452),"",IF(ISNA(VLOOKUP($L6452,'result messages'!$H$3:$L$11,2,FALSE)),VLOOKUP($M6452,'result messages'!$H$3:$L$11,2,FALSE),VLOOKUP($L6452,'result messages'!$H$3:$L$11,2,FALSE)))</f>
        <v/>
      </c>
      <c r="O6452" s="1" t="str">
        <f>IF(ISBLANK($C6452),"",IF(ISNA(VLOOKUP($L6452,'result messages'!$H$3:$L$11,3,FALSE)),VLOOKUP($M6452,'result messages'!$H$3:$L$11,3,FALSE),VLOOKUP($L6452,'result messages'!$H$3:$L$11,3,FALSE)))</f>
        <v/>
      </c>
      <c r="P6452" s="1" t="str">
        <f>IF(ISBLANK($C6452),"",IF(ISNA(VLOOKUP($L6452,'result messages'!$H$3:$L$11,4,FALSE)),VLOOKUP($M6452,'result messages'!$H$3:$L$11,4,FALSE),VLOOKUP($L6452,'result messages'!$H$3:$L$11,4,FALSE)))</f>
        <v/>
      </c>
      <c r="Q6452" s="1" t="str">
        <f>IF(ISBLANK($C6452),"",IF(ISNA(VLOOKUP($L6452,'result messages'!$H$3:$L$11,5,FALSE)),VLOOKUP($M6452,'result messages'!$H$3:$L$11,5,FALSE),VLOOKUP($L6452,'result messages'!$H$3:$L$11,5,FALSE)))</f>
        <v/>
      </c>
    </row>
    <row r="6453" spans="1:17">
      <c r="A6453" s="1">
        <v>6450</v>
      </c>
      <c r="B6453" s="1"/>
      <c r="C6453" s="1"/>
      <c r="D6453" s="1"/>
      <c r="E6453" s="6"/>
      <c r="F6453" s="1"/>
      <c r="G6453" s="1" t="str">
        <f>IF(ISNA(VLOOKUP($C6453,'DTEN TCAP Linkage deviceId'!$A$1:$A$20000,1,FALSE)),"No","Yes")</f>
        <v>No</v>
      </c>
      <c r="H6453" s="1" t="str">
        <f>IF(ISNA(VLOOKUP($C6453,'Provisioning Requester'!$F$3:$H$20000,2,FALSE)),"No","Yes")</f>
        <v>No</v>
      </c>
      <c r="I6453" s="1" t="str">
        <f>IF($H6453="Yes",VLOOKUP($C6453,'Provisioning Requester'!$F$3:$H$20000,3,FALSE),"-")</f>
        <v>-</v>
      </c>
      <c r="J6453" s="1" t="str">
        <f>IF(OR(D6453="SVCP", E6453="TRUE"), "No", IF(ISNA(VLOOKUP($C6453,'ProvResponder deviceId'!$A$1:$A$20000,1,FALSE)),"No","Yes"))</f>
        <v>No</v>
      </c>
      <c r="K6453" s="1" t="str">
        <f>IF($J6453="Yes",VLOOKUP($C6453,'ProvResponder deviceId'!$A$1:$C$20000,3,FALSE),"-")</f>
        <v>-</v>
      </c>
      <c r="L6453" s="1" t="str">
        <f t="shared" si="200"/>
        <v/>
      </c>
      <c r="M6453" s="1" t="str">
        <f t="shared" si="201"/>
        <v/>
      </c>
      <c r="N6453" s="1" t="str">
        <f>IF(ISBLANK($C6453),"",IF(ISNA(VLOOKUP($L6453,'result messages'!$H$3:$L$11,2,FALSE)),VLOOKUP($M6453,'result messages'!$H$3:$L$11,2,FALSE),VLOOKUP($L6453,'result messages'!$H$3:$L$11,2,FALSE)))</f>
        <v/>
      </c>
      <c r="O6453" s="1" t="str">
        <f>IF(ISBLANK($C6453),"",IF(ISNA(VLOOKUP($L6453,'result messages'!$H$3:$L$11,3,FALSE)),VLOOKUP($M6453,'result messages'!$H$3:$L$11,3,FALSE),VLOOKUP($L6453,'result messages'!$H$3:$L$11,3,FALSE)))</f>
        <v/>
      </c>
      <c r="P6453" s="1" t="str">
        <f>IF(ISBLANK($C6453),"",IF(ISNA(VLOOKUP($L6453,'result messages'!$H$3:$L$11,4,FALSE)),VLOOKUP($M6453,'result messages'!$H$3:$L$11,4,FALSE),VLOOKUP($L6453,'result messages'!$H$3:$L$11,4,FALSE)))</f>
        <v/>
      </c>
      <c r="Q6453" s="1" t="str">
        <f>IF(ISBLANK($C6453),"",IF(ISNA(VLOOKUP($L6453,'result messages'!$H$3:$L$11,5,FALSE)),VLOOKUP($M6453,'result messages'!$H$3:$L$11,5,FALSE),VLOOKUP($L6453,'result messages'!$H$3:$L$11,5,FALSE)))</f>
        <v/>
      </c>
    </row>
    <row r="6454" spans="1:17">
      <c r="A6454" s="1">
        <v>6451</v>
      </c>
      <c r="B6454" s="1"/>
      <c r="C6454" s="1"/>
      <c r="D6454" s="1"/>
      <c r="E6454" s="6"/>
      <c r="F6454" s="1"/>
      <c r="G6454" s="1" t="str">
        <f>IF(ISNA(VLOOKUP($C6454,'DTEN TCAP Linkage deviceId'!$A$1:$A$20000,1,FALSE)),"No","Yes")</f>
        <v>No</v>
      </c>
      <c r="H6454" s="1" t="str">
        <f>IF(ISNA(VLOOKUP($C6454,'Provisioning Requester'!$F$3:$H$20000,2,FALSE)),"No","Yes")</f>
        <v>No</v>
      </c>
      <c r="I6454" s="1" t="str">
        <f>IF($H6454="Yes",VLOOKUP($C6454,'Provisioning Requester'!$F$3:$H$20000,3,FALSE),"-")</f>
        <v>-</v>
      </c>
      <c r="J6454" s="1" t="str">
        <f>IF(OR(D6454="SVCP", E6454="TRUE"), "No", IF(ISNA(VLOOKUP($C6454,'ProvResponder deviceId'!$A$1:$A$20000,1,FALSE)),"No","Yes"))</f>
        <v>No</v>
      </c>
      <c r="K6454" s="1" t="str">
        <f>IF($J6454="Yes",VLOOKUP($C6454,'ProvResponder deviceId'!$A$1:$C$20000,3,FALSE),"-")</f>
        <v>-</v>
      </c>
      <c r="L6454" s="1" t="str">
        <f t="shared" si="200"/>
        <v/>
      </c>
      <c r="M6454" s="1" t="str">
        <f t="shared" si="201"/>
        <v/>
      </c>
      <c r="N6454" s="1" t="str">
        <f>IF(ISBLANK($C6454),"",IF(ISNA(VLOOKUP($L6454,'result messages'!$H$3:$L$11,2,FALSE)),VLOOKUP($M6454,'result messages'!$H$3:$L$11,2,FALSE),VLOOKUP($L6454,'result messages'!$H$3:$L$11,2,FALSE)))</f>
        <v/>
      </c>
      <c r="O6454" s="1" t="str">
        <f>IF(ISBLANK($C6454),"",IF(ISNA(VLOOKUP($L6454,'result messages'!$H$3:$L$11,3,FALSE)),VLOOKUP($M6454,'result messages'!$H$3:$L$11,3,FALSE),VLOOKUP($L6454,'result messages'!$H$3:$L$11,3,FALSE)))</f>
        <v/>
      </c>
      <c r="P6454" s="1" t="str">
        <f>IF(ISBLANK($C6454),"",IF(ISNA(VLOOKUP($L6454,'result messages'!$H$3:$L$11,4,FALSE)),VLOOKUP($M6454,'result messages'!$H$3:$L$11,4,FALSE),VLOOKUP($L6454,'result messages'!$H$3:$L$11,4,FALSE)))</f>
        <v/>
      </c>
      <c r="Q6454" s="1" t="str">
        <f>IF(ISBLANK($C6454),"",IF(ISNA(VLOOKUP($L6454,'result messages'!$H$3:$L$11,5,FALSE)),VLOOKUP($M6454,'result messages'!$H$3:$L$11,5,FALSE),VLOOKUP($L6454,'result messages'!$H$3:$L$11,5,FALSE)))</f>
        <v/>
      </c>
    </row>
    <row r="6455" spans="1:17">
      <c r="A6455" s="1">
        <v>6452</v>
      </c>
      <c r="B6455" s="1"/>
      <c r="C6455" s="1"/>
      <c r="D6455" s="1"/>
      <c r="E6455" s="6"/>
      <c r="F6455" s="1"/>
      <c r="G6455" s="1" t="str">
        <f>IF(ISNA(VLOOKUP($C6455,'DTEN TCAP Linkage deviceId'!$A$1:$A$20000,1,FALSE)),"No","Yes")</f>
        <v>No</v>
      </c>
      <c r="H6455" s="1" t="str">
        <f>IF(ISNA(VLOOKUP($C6455,'Provisioning Requester'!$F$3:$H$20000,2,FALSE)),"No","Yes")</f>
        <v>No</v>
      </c>
      <c r="I6455" s="1" t="str">
        <f>IF($H6455="Yes",VLOOKUP($C6455,'Provisioning Requester'!$F$3:$H$20000,3,FALSE),"-")</f>
        <v>-</v>
      </c>
      <c r="J6455" s="1" t="str">
        <f>IF(OR(D6455="SVCP", E6455="TRUE"), "No", IF(ISNA(VLOOKUP($C6455,'ProvResponder deviceId'!$A$1:$A$20000,1,FALSE)),"No","Yes"))</f>
        <v>No</v>
      </c>
      <c r="K6455" s="1" t="str">
        <f>IF($J6455="Yes",VLOOKUP($C6455,'ProvResponder deviceId'!$A$1:$C$20000,3,FALSE),"-")</f>
        <v>-</v>
      </c>
      <c r="L6455" s="1" t="str">
        <f t="shared" si="200"/>
        <v/>
      </c>
      <c r="M6455" s="1" t="str">
        <f t="shared" si="201"/>
        <v/>
      </c>
      <c r="N6455" s="1" t="str">
        <f>IF(ISBLANK($C6455),"",IF(ISNA(VLOOKUP($L6455,'result messages'!$H$3:$L$11,2,FALSE)),VLOOKUP($M6455,'result messages'!$H$3:$L$11,2,FALSE),VLOOKUP($L6455,'result messages'!$H$3:$L$11,2,FALSE)))</f>
        <v/>
      </c>
      <c r="O6455" s="1" t="str">
        <f>IF(ISBLANK($C6455),"",IF(ISNA(VLOOKUP($L6455,'result messages'!$H$3:$L$11,3,FALSE)),VLOOKUP($M6455,'result messages'!$H$3:$L$11,3,FALSE),VLOOKUP($L6455,'result messages'!$H$3:$L$11,3,FALSE)))</f>
        <v/>
      </c>
      <c r="P6455" s="1" t="str">
        <f>IF(ISBLANK($C6455),"",IF(ISNA(VLOOKUP($L6455,'result messages'!$H$3:$L$11,4,FALSE)),VLOOKUP($M6455,'result messages'!$H$3:$L$11,4,FALSE),VLOOKUP($L6455,'result messages'!$H$3:$L$11,4,FALSE)))</f>
        <v/>
      </c>
      <c r="Q6455" s="1" t="str">
        <f>IF(ISBLANK($C6455),"",IF(ISNA(VLOOKUP($L6455,'result messages'!$H$3:$L$11,5,FALSE)),VLOOKUP($M6455,'result messages'!$H$3:$L$11,5,FALSE),VLOOKUP($L6455,'result messages'!$H$3:$L$11,5,FALSE)))</f>
        <v/>
      </c>
    </row>
    <row r="6456" spans="1:17">
      <c r="A6456" s="1">
        <v>6453</v>
      </c>
      <c r="B6456" s="1"/>
      <c r="C6456" s="1"/>
      <c r="D6456" s="1"/>
      <c r="E6456" s="6"/>
      <c r="F6456" s="1"/>
      <c r="G6456" s="1" t="str">
        <f>IF(ISNA(VLOOKUP($C6456,'DTEN TCAP Linkage deviceId'!$A$1:$A$20000,1,FALSE)),"No","Yes")</f>
        <v>No</v>
      </c>
      <c r="H6456" s="1" t="str">
        <f>IF(ISNA(VLOOKUP($C6456,'Provisioning Requester'!$F$3:$H$20000,2,FALSE)),"No","Yes")</f>
        <v>No</v>
      </c>
      <c r="I6456" s="1" t="str">
        <f>IF($H6456="Yes",VLOOKUP($C6456,'Provisioning Requester'!$F$3:$H$20000,3,FALSE),"-")</f>
        <v>-</v>
      </c>
      <c r="J6456" s="1" t="str">
        <f>IF(OR(D6456="SVCP", E6456="TRUE"), "No", IF(ISNA(VLOOKUP($C6456,'ProvResponder deviceId'!$A$1:$A$20000,1,FALSE)),"No","Yes"))</f>
        <v>No</v>
      </c>
      <c r="K6456" s="1" t="str">
        <f>IF($J6456="Yes",VLOOKUP($C6456,'ProvResponder deviceId'!$A$1:$C$20000,3,FALSE),"-")</f>
        <v>-</v>
      </c>
      <c r="L6456" s="1" t="str">
        <f t="shared" si="200"/>
        <v/>
      </c>
      <c r="M6456" s="1" t="str">
        <f t="shared" si="201"/>
        <v/>
      </c>
      <c r="N6456" s="1" t="str">
        <f>IF(ISBLANK($C6456),"",IF(ISNA(VLOOKUP($L6456,'result messages'!$H$3:$L$11,2,FALSE)),VLOOKUP($M6456,'result messages'!$H$3:$L$11,2,FALSE),VLOOKUP($L6456,'result messages'!$H$3:$L$11,2,FALSE)))</f>
        <v/>
      </c>
      <c r="O6456" s="1" t="str">
        <f>IF(ISBLANK($C6456),"",IF(ISNA(VLOOKUP($L6456,'result messages'!$H$3:$L$11,3,FALSE)),VLOOKUP($M6456,'result messages'!$H$3:$L$11,3,FALSE),VLOOKUP($L6456,'result messages'!$H$3:$L$11,3,FALSE)))</f>
        <v/>
      </c>
      <c r="P6456" s="1" t="str">
        <f>IF(ISBLANK($C6456),"",IF(ISNA(VLOOKUP($L6456,'result messages'!$H$3:$L$11,4,FALSE)),VLOOKUP($M6456,'result messages'!$H$3:$L$11,4,FALSE),VLOOKUP($L6456,'result messages'!$H$3:$L$11,4,FALSE)))</f>
        <v/>
      </c>
      <c r="Q6456" s="1" t="str">
        <f>IF(ISBLANK($C6456),"",IF(ISNA(VLOOKUP($L6456,'result messages'!$H$3:$L$11,5,FALSE)),VLOOKUP($M6456,'result messages'!$H$3:$L$11,5,FALSE),VLOOKUP($L6456,'result messages'!$H$3:$L$11,5,FALSE)))</f>
        <v/>
      </c>
    </row>
    <row r="6457" spans="1:17">
      <c r="A6457" s="1">
        <v>6454</v>
      </c>
      <c r="B6457" s="1"/>
      <c r="C6457" s="1"/>
      <c r="D6457" s="1"/>
      <c r="E6457" s="6"/>
      <c r="F6457" s="1"/>
      <c r="G6457" s="1" t="str">
        <f>IF(ISNA(VLOOKUP($C6457,'DTEN TCAP Linkage deviceId'!$A$1:$A$20000,1,FALSE)),"No","Yes")</f>
        <v>No</v>
      </c>
      <c r="H6457" s="1" t="str">
        <f>IF(ISNA(VLOOKUP($C6457,'Provisioning Requester'!$F$3:$H$20000,2,FALSE)),"No","Yes")</f>
        <v>No</v>
      </c>
      <c r="I6457" s="1" t="str">
        <f>IF($H6457="Yes",VLOOKUP($C6457,'Provisioning Requester'!$F$3:$H$20000,3,FALSE),"-")</f>
        <v>-</v>
      </c>
      <c r="J6457" s="1" t="str">
        <f>IF(OR(D6457="SVCP", E6457="TRUE"), "No", IF(ISNA(VLOOKUP($C6457,'ProvResponder deviceId'!$A$1:$A$20000,1,FALSE)),"No","Yes"))</f>
        <v>No</v>
      </c>
      <c r="K6457" s="1" t="str">
        <f>IF($J6457="Yes",VLOOKUP($C6457,'ProvResponder deviceId'!$A$1:$C$20000,3,FALSE),"-")</f>
        <v>-</v>
      </c>
      <c r="L6457" s="1" t="str">
        <f t="shared" si="200"/>
        <v/>
      </c>
      <c r="M6457" s="1" t="str">
        <f t="shared" si="201"/>
        <v/>
      </c>
      <c r="N6457" s="1" t="str">
        <f>IF(ISBLANK($C6457),"",IF(ISNA(VLOOKUP($L6457,'result messages'!$H$3:$L$11,2,FALSE)),VLOOKUP($M6457,'result messages'!$H$3:$L$11,2,FALSE),VLOOKUP($L6457,'result messages'!$H$3:$L$11,2,FALSE)))</f>
        <v/>
      </c>
      <c r="O6457" s="1" t="str">
        <f>IF(ISBLANK($C6457),"",IF(ISNA(VLOOKUP($L6457,'result messages'!$H$3:$L$11,3,FALSE)),VLOOKUP($M6457,'result messages'!$H$3:$L$11,3,FALSE),VLOOKUP($L6457,'result messages'!$H$3:$L$11,3,FALSE)))</f>
        <v/>
      </c>
      <c r="P6457" s="1" t="str">
        <f>IF(ISBLANK($C6457),"",IF(ISNA(VLOOKUP($L6457,'result messages'!$H$3:$L$11,4,FALSE)),VLOOKUP($M6457,'result messages'!$H$3:$L$11,4,FALSE),VLOOKUP($L6457,'result messages'!$H$3:$L$11,4,FALSE)))</f>
        <v/>
      </c>
      <c r="Q6457" s="1" t="str">
        <f>IF(ISBLANK($C6457),"",IF(ISNA(VLOOKUP($L6457,'result messages'!$H$3:$L$11,5,FALSE)),VLOOKUP($M6457,'result messages'!$H$3:$L$11,5,FALSE),VLOOKUP($L6457,'result messages'!$H$3:$L$11,5,FALSE)))</f>
        <v/>
      </c>
    </row>
    <row r="6458" spans="1:17">
      <c r="A6458" s="1">
        <v>6455</v>
      </c>
      <c r="B6458" s="1"/>
      <c r="C6458" s="1"/>
      <c r="D6458" s="1"/>
      <c r="E6458" s="6"/>
      <c r="F6458" s="1"/>
      <c r="G6458" s="1" t="str">
        <f>IF(ISNA(VLOOKUP($C6458,'DTEN TCAP Linkage deviceId'!$A$1:$A$20000,1,FALSE)),"No","Yes")</f>
        <v>No</v>
      </c>
      <c r="H6458" s="1" t="str">
        <f>IF(ISNA(VLOOKUP($C6458,'Provisioning Requester'!$F$3:$H$20000,2,FALSE)),"No","Yes")</f>
        <v>No</v>
      </c>
      <c r="I6458" s="1" t="str">
        <f>IF($H6458="Yes",VLOOKUP($C6458,'Provisioning Requester'!$F$3:$H$20000,3,FALSE),"-")</f>
        <v>-</v>
      </c>
      <c r="J6458" s="1" t="str">
        <f>IF(OR(D6458="SVCP", E6458="TRUE"), "No", IF(ISNA(VLOOKUP($C6458,'ProvResponder deviceId'!$A$1:$A$20000,1,FALSE)),"No","Yes"))</f>
        <v>No</v>
      </c>
      <c r="K6458" s="1" t="str">
        <f>IF($J6458="Yes",VLOOKUP($C6458,'ProvResponder deviceId'!$A$1:$C$20000,3,FALSE),"-")</f>
        <v>-</v>
      </c>
      <c r="L6458" s="1" t="str">
        <f t="shared" si="200"/>
        <v/>
      </c>
      <c r="M6458" s="1" t="str">
        <f t="shared" si="201"/>
        <v/>
      </c>
      <c r="N6458" s="1" t="str">
        <f>IF(ISBLANK($C6458),"",IF(ISNA(VLOOKUP($L6458,'result messages'!$H$3:$L$11,2,FALSE)),VLOOKUP($M6458,'result messages'!$H$3:$L$11,2,FALSE),VLOOKUP($L6458,'result messages'!$H$3:$L$11,2,FALSE)))</f>
        <v/>
      </c>
      <c r="O6458" s="1" t="str">
        <f>IF(ISBLANK($C6458),"",IF(ISNA(VLOOKUP($L6458,'result messages'!$H$3:$L$11,3,FALSE)),VLOOKUP($M6458,'result messages'!$H$3:$L$11,3,FALSE),VLOOKUP($L6458,'result messages'!$H$3:$L$11,3,FALSE)))</f>
        <v/>
      </c>
      <c r="P6458" s="1" t="str">
        <f>IF(ISBLANK($C6458),"",IF(ISNA(VLOOKUP($L6458,'result messages'!$H$3:$L$11,4,FALSE)),VLOOKUP($M6458,'result messages'!$H$3:$L$11,4,FALSE),VLOOKUP($L6458,'result messages'!$H$3:$L$11,4,FALSE)))</f>
        <v/>
      </c>
      <c r="Q6458" s="1" t="str">
        <f>IF(ISBLANK($C6458),"",IF(ISNA(VLOOKUP($L6458,'result messages'!$H$3:$L$11,5,FALSE)),VLOOKUP($M6458,'result messages'!$H$3:$L$11,5,FALSE),VLOOKUP($L6458,'result messages'!$H$3:$L$11,5,FALSE)))</f>
        <v/>
      </c>
    </row>
    <row r="6459" spans="1:17">
      <c r="A6459" s="1">
        <v>6456</v>
      </c>
      <c r="B6459" s="1"/>
      <c r="C6459" s="1"/>
      <c r="D6459" s="1"/>
      <c r="E6459" s="6"/>
      <c r="F6459" s="1"/>
      <c r="G6459" s="1" t="str">
        <f>IF(ISNA(VLOOKUP($C6459,'DTEN TCAP Linkage deviceId'!$A$1:$A$20000,1,FALSE)),"No","Yes")</f>
        <v>No</v>
      </c>
      <c r="H6459" s="1" t="str">
        <f>IF(ISNA(VLOOKUP($C6459,'Provisioning Requester'!$F$3:$H$20000,2,FALSE)),"No","Yes")</f>
        <v>No</v>
      </c>
      <c r="I6459" s="1" t="str">
        <f>IF($H6459="Yes",VLOOKUP($C6459,'Provisioning Requester'!$F$3:$H$20000,3,FALSE),"-")</f>
        <v>-</v>
      </c>
      <c r="J6459" s="1" t="str">
        <f>IF(OR(D6459="SVCP", E6459="TRUE"), "No", IF(ISNA(VLOOKUP($C6459,'ProvResponder deviceId'!$A$1:$A$20000,1,FALSE)),"No","Yes"))</f>
        <v>No</v>
      </c>
      <c r="K6459" s="1" t="str">
        <f>IF($J6459="Yes",VLOOKUP($C6459,'ProvResponder deviceId'!$A$1:$C$20000,3,FALSE),"-")</f>
        <v>-</v>
      </c>
      <c r="L6459" s="1" t="str">
        <f t="shared" si="200"/>
        <v/>
      </c>
      <c r="M6459" s="1" t="str">
        <f t="shared" si="201"/>
        <v/>
      </c>
      <c r="N6459" s="1" t="str">
        <f>IF(ISBLANK($C6459),"",IF(ISNA(VLOOKUP($L6459,'result messages'!$H$3:$L$11,2,FALSE)),VLOOKUP($M6459,'result messages'!$H$3:$L$11,2,FALSE),VLOOKUP($L6459,'result messages'!$H$3:$L$11,2,FALSE)))</f>
        <v/>
      </c>
      <c r="O6459" s="1" t="str">
        <f>IF(ISBLANK($C6459),"",IF(ISNA(VLOOKUP($L6459,'result messages'!$H$3:$L$11,3,FALSE)),VLOOKUP($M6459,'result messages'!$H$3:$L$11,3,FALSE),VLOOKUP($L6459,'result messages'!$H$3:$L$11,3,FALSE)))</f>
        <v/>
      </c>
      <c r="P6459" s="1" t="str">
        <f>IF(ISBLANK($C6459),"",IF(ISNA(VLOOKUP($L6459,'result messages'!$H$3:$L$11,4,FALSE)),VLOOKUP($M6459,'result messages'!$H$3:$L$11,4,FALSE),VLOOKUP($L6459,'result messages'!$H$3:$L$11,4,FALSE)))</f>
        <v/>
      </c>
      <c r="Q6459" s="1" t="str">
        <f>IF(ISBLANK($C6459),"",IF(ISNA(VLOOKUP($L6459,'result messages'!$H$3:$L$11,5,FALSE)),VLOOKUP($M6459,'result messages'!$H$3:$L$11,5,FALSE),VLOOKUP($L6459,'result messages'!$H$3:$L$11,5,FALSE)))</f>
        <v/>
      </c>
    </row>
    <row r="6460" spans="1:17">
      <c r="A6460" s="1">
        <v>6457</v>
      </c>
      <c r="B6460" s="1"/>
      <c r="C6460" s="1"/>
      <c r="D6460" s="1"/>
      <c r="E6460" s="6"/>
      <c r="F6460" s="1"/>
      <c r="G6460" s="1" t="str">
        <f>IF(ISNA(VLOOKUP($C6460,'DTEN TCAP Linkage deviceId'!$A$1:$A$20000,1,FALSE)),"No","Yes")</f>
        <v>No</v>
      </c>
      <c r="H6460" s="1" t="str">
        <f>IF(ISNA(VLOOKUP($C6460,'Provisioning Requester'!$F$3:$H$20000,2,FALSE)),"No","Yes")</f>
        <v>No</v>
      </c>
      <c r="I6460" s="1" t="str">
        <f>IF($H6460="Yes",VLOOKUP($C6460,'Provisioning Requester'!$F$3:$H$20000,3,FALSE),"-")</f>
        <v>-</v>
      </c>
      <c r="J6460" s="1" t="str">
        <f>IF(OR(D6460="SVCP", E6460="TRUE"), "No", IF(ISNA(VLOOKUP($C6460,'ProvResponder deviceId'!$A$1:$A$20000,1,FALSE)),"No","Yes"))</f>
        <v>No</v>
      </c>
      <c r="K6460" s="1" t="str">
        <f>IF($J6460="Yes",VLOOKUP($C6460,'ProvResponder deviceId'!$A$1:$C$20000,3,FALSE),"-")</f>
        <v>-</v>
      </c>
      <c r="L6460" s="1" t="str">
        <f t="shared" si="200"/>
        <v/>
      </c>
      <c r="M6460" s="1" t="str">
        <f t="shared" si="201"/>
        <v/>
      </c>
      <c r="N6460" s="1" t="str">
        <f>IF(ISBLANK($C6460),"",IF(ISNA(VLOOKUP($L6460,'result messages'!$H$3:$L$11,2,FALSE)),VLOOKUP($M6460,'result messages'!$H$3:$L$11,2,FALSE),VLOOKUP($L6460,'result messages'!$H$3:$L$11,2,FALSE)))</f>
        <v/>
      </c>
      <c r="O6460" s="1" t="str">
        <f>IF(ISBLANK($C6460),"",IF(ISNA(VLOOKUP($L6460,'result messages'!$H$3:$L$11,3,FALSE)),VLOOKUP($M6460,'result messages'!$H$3:$L$11,3,FALSE),VLOOKUP($L6460,'result messages'!$H$3:$L$11,3,FALSE)))</f>
        <v/>
      </c>
      <c r="P6460" s="1" t="str">
        <f>IF(ISBLANK($C6460),"",IF(ISNA(VLOOKUP($L6460,'result messages'!$H$3:$L$11,4,FALSE)),VLOOKUP($M6460,'result messages'!$H$3:$L$11,4,FALSE),VLOOKUP($L6460,'result messages'!$H$3:$L$11,4,FALSE)))</f>
        <v/>
      </c>
      <c r="Q6460" s="1" t="str">
        <f>IF(ISBLANK($C6460),"",IF(ISNA(VLOOKUP($L6460,'result messages'!$H$3:$L$11,5,FALSE)),VLOOKUP($M6460,'result messages'!$H$3:$L$11,5,FALSE),VLOOKUP($L6460,'result messages'!$H$3:$L$11,5,FALSE)))</f>
        <v/>
      </c>
    </row>
    <row r="6461" spans="1:17">
      <c r="A6461" s="1">
        <v>6458</v>
      </c>
      <c r="B6461" s="1"/>
      <c r="C6461" s="1"/>
      <c r="D6461" s="1"/>
      <c r="E6461" s="6"/>
      <c r="F6461" s="1"/>
      <c r="G6461" s="1" t="str">
        <f>IF(ISNA(VLOOKUP($C6461,'DTEN TCAP Linkage deviceId'!$A$1:$A$20000,1,FALSE)),"No","Yes")</f>
        <v>No</v>
      </c>
      <c r="H6461" s="1" t="str">
        <f>IF(ISNA(VLOOKUP($C6461,'Provisioning Requester'!$F$3:$H$20000,2,FALSE)),"No","Yes")</f>
        <v>No</v>
      </c>
      <c r="I6461" s="1" t="str">
        <f>IF($H6461="Yes",VLOOKUP($C6461,'Provisioning Requester'!$F$3:$H$20000,3,FALSE),"-")</f>
        <v>-</v>
      </c>
      <c r="J6461" s="1" t="str">
        <f>IF(OR(D6461="SVCP", E6461="TRUE"), "No", IF(ISNA(VLOOKUP($C6461,'ProvResponder deviceId'!$A$1:$A$20000,1,FALSE)),"No","Yes"))</f>
        <v>No</v>
      </c>
      <c r="K6461" s="1" t="str">
        <f>IF($J6461="Yes",VLOOKUP($C6461,'ProvResponder deviceId'!$A$1:$C$20000,3,FALSE),"-")</f>
        <v>-</v>
      </c>
      <c r="L6461" s="1" t="str">
        <f t="shared" si="200"/>
        <v/>
      </c>
      <c r="M6461" s="1" t="str">
        <f t="shared" si="201"/>
        <v/>
      </c>
      <c r="N6461" s="1" t="str">
        <f>IF(ISBLANK($C6461),"",IF(ISNA(VLOOKUP($L6461,'result messages'!$H$3:$L$11,2,FALSE)),VLOOKUP($M6461,'result messages'!$H$3:$L$11,2,FALSE),VLOOKUP($L6461,'result messages'!$H$3:$L$11,2,FALSE)))</f>
        <v/>
      </c>
      <c r="O6461" s="1" t="str">
        <f>IF(ISBLANK($C6461),"",IF(ISNA(VLOOKUP($L6461,'result messages'!$H$3:$L$11,3,FALSE)),VLOOKUP($M6461,'result messages'!$H$3:$L$11,3,FALSE),VLOOKUP($L6461,'result messages'!$H$3:$L$11,3,FALSE)))</f>
        <v/>
      </c>
      <c r="P6461" s="1" t="str">
        <f>IF(ISBLANK($C6461),"",IF(ISNA(VLOOKUP($L6461,'result messages'!$H$3:$L$11,4,FALSE)),VLOOKUP($M6461,'result messages'!$H$3:$L$11,4,FALSE),VLOOKUP($L6461,'result messages'!$H$3:$L$11,4,FALSE)))</f>
        <v/>
      </c>
      <c r="Q6461" s="1" t="str">
        <f>IF(ISBLANK($C6461),"",IF(ISNA(VLOOKUP($L6461,'result messages'!$H$3:$L$11,5,FALSE)),VLOOKUP($M6461,'result messages'!$H$3:$L$11,5,FALSE),VLOOKUP($L6461,'result messages'!$H$3:$L$11,5,FALSE)))</f>
        <v/>
      </c>
    </row>
    <row r="6462" spans="1:17">
      <c r="A6462" s="1">
        <v>6459</v>
      </c>
      <c r="B6462" s="1"/>
      <c r="C6462" s="1"/>
      <c r="D6462" s="1"/>
      <c r="E6462" s="6"/>
      <c r="F6462" s="1"/>
      <c r="G6462" s="1" t="str">
        <f>IF(ISNA(VLOOKUP($C6462,'DTEN TCAP Linkage deviceId'!$A$1:$A$20000,1,FALSE)),"No","Yes")</f>
        <v>No</v>
      </c>
      <c r="H6462" s="1" t="str">
        <f>IF(ISNA(VLOOKUP($C6462,'Provisioning Requester'!$F$3:$H$20000,2,FALSE)),"No","Yes")</f>
        <v>No</v>
      </c>
      <c r="I6462" s="1" t="str">
        <f>IF($H6462="Yes",VLOOKUP($C6462,'Provisioning Requester'!$F$3:$H$20000,3,FALSE),"-")</f>
        <v>-</v>
      </c>
      <c r="J6462" s="1" t="str">
        <f>IF(OR(D6462="SVCP", E6462="TRUE"), "No", IF(ISNA(VLOOKUP($C6462,'ProvResponder deviceId'!$A$1:$A$20000,1,FALSE)),"No","Yes"))</f>
        <v>No</v>
      </c>
      <c r="K6462" s="1" t="str">
        <f>IF($J6462="Yes",VLOOKUP($C6462,'ProvResponder deviceId'!$A$1:$C$20000,3,FALSE),"-")</f>
        <v>-</v>
      </c>
      <c r="L6462" s="1" t="str">
        <f t="shared" si="200"/>
        <v/>
      </c>
      <c r="M6462" s="1" t="str">
        <f t="shared" si="201"/>
        <v/>
      </c>
      <c r="N6462" s="1" t="str">
        <f>IF(ISBLANK($C6462),"",IF(ISNA(VLOOKUP($L6462,'result messages'!$H$3:$L$11,2,FALSE)),VLOOKUP($M6462,'result messages'!$H$3:$L$11,2,FALSE),VLOOKUP($L6462,'result messages'!$H$3:$L$11,2,FALSE)))</f>
        <v/>
      </c>
      <c r="O6462" s="1" t="str">
        <f>IF(ISBLANK($C6462),"",IF(ISNA(VLOOKUP($L6462,'result messages'!$H$3:$L$11,3,FALSE)),VLOOKUP($M6462,'result messages'!$H$3:$L$11,3,FALSE),VLOOKUP($L6462,'result messages'!$H$3:$L$11,3,FALSE)))</f>
        <v/>
      </c>
      <c r="P6462" s="1" t="str">
        <f>IF(ISBLANK($C6462),"",IF(ISNA(VLOOKUP($L6462,'result messages'!$H$3:$L$11,4,FALSE)),VLOOKUP($M6462,'result messages'!$H$3:$L$11,4,FALSE),VLOOKUP($L6462,'result messages'!$H$3:$L$11,4,FALSE)))</f>
        <v/>
      </c>
      <c r="Q6462" s="1" t="str">
        <f>IF(ISBLANK($C6462),"",IF(ISNA(VLOOKUP($L6462,'result messages'!$H$3:$L$11,5,FALSE)),VLOOKUP($M6462,'result messages'!$H$3:$L$11,5,FALSE),VLOOKUP($L6462,'result messages'!$H$3:$L$11,5,FALSE)))</f>
        <v/>
      </c>
    </row>
    <row r="6463" spans="1:17">
      <c r="A6463" s="1">
        <v>6460</v>
      </c>
      <c r="B6463" s="1"/>
      <c r="C6463" s="1"/>
      <c r="D6463" s="1"/>
      <c r="E6463" s="6"/>
      <c r="F6463" s="1"/>
      <c r="G6463" s="1" t="str">
        <f>IF(ISNA(VLOOKUP($C6463,'DTEN TCAP Linkage deviceId'!$A$1:$A$20000,1,FALSE)),"No","Yes")</f>
        <v>No</v>
      </c>
      <c r="H6463" s="1" t="str">
        <f>IF(ISNA(VLOOKUP($C6463,'Provisioning Requester'!$F$3:$H$20000,2,FALSE)),"No","Yes")</f>
        <v>No</v>
      </c>
      <c r="I6463" s="1" t="str">
        <f>IF($H6463="Yes",VLOOKUP($C6463,'Provisioning Requester'!$F$3:$H$20000,3,FALSE),"-")</f>
        <v>-</v>
      </c>
      <c r="J6463" s="1" t="str">
        <f>IF(OR(D6463="SVCP", E6463="TRUE"), "No", IF(ISNA(VLOOKUP($C6463,'ProvResponder deviceId'!$A$1:$A$20000,1,FALSE)),"No","Yes"))</f>
        <v>No</v>
      </c>
      <c r="K6463" s="1" t="str">
        <f>IF($J6463="Yes",VLOOKUP($C6463,'ProvResponder deviceId'!$A$1:$C$20000,3,FALSE),"-")</f>
        <v>-</v>
      </c>
      <c r="L6463" s="1" t="str">
        <f t="shared" si="200"/>
        <v/>
      </c>
      <c r="M6463" s="1" t="str">
        <f t="shared" si="201"/>
        <v/>
      </c>
      <c r="N6463" s="1" t="str">
        <f>IF(ISBLANK($C6463),"",IF(ISNA(VLOOKUP($L6463,'result messages'!$H$3:$L$11,2,FALSE)),VLOOKUP($M6463,'result messages'!$H$3:$L$11,2,FALSE),VLOOKUP($L6463,'result messages'!$H$3:$L$11,2,FALSE)))</f>
        <v/>
      </c>
      <c r="O6463" s="1" t="str">
        <f>IF(ISBLANK($C6463),"",IF(ISNA(VLOOKUP($L6463,'result messages'!$H$3:$L$11,3,FALSE)),VLOOKUP($M6463,'result messages'!$H$3:$L$11,3,FALSE),VLOOKUP($L6463,'result messages'!$H$3:$L$11,3,FALSE)))</f>
        <v/>
      </c>
      <c r="P6463" s="1" t="str">
        <f>IF(ISBLANK($C6463),"",IF(ISNA(VLOOKUP($L6463,'result messages'!$H$3:$L$11,4,FALSE)),VLOOKUP($M6463,'result messages'!$H$3:$L$11,4,FALSE),VLOOKUP($L6463,'result messages'!$H$3:$L$11,4,FALSE)))</f>
        <v/>
      </c>
      <c r="Q6463" s="1" t="str">
        <f>IF(ISBLANK($C6463),"",IF(ISNA(VLOOKUP($L6463,'result messages'!$H$3:$L$11,5,FALSE)),VLOOKUP($M6463,'result messages'!$H$3:$L$11,5,FALSE),VLOOKUP($L6463,'result messages'!$H$3:$L$11,5,FALSE)))</f>
        <v/>
      </c>
    </row>
    <row r="6464" spans="1:17">
      <c r="A6464" s="1">
        <v>6461</v>
      </c>
      <c r="B6464" s="1"/>
      <c r="C6464" s="1"/>
      <c r="D6464" s="1"/>
      <c r="E6464" s="6"/>
      <c r="F6464" s="1"/>
      <c r="G6464" s="1" t="str">
        <f>IF(ISNA(VLOOKUP($C6464,'DTEN TCAP Linkage deviceId'!$A$1:$A$20000,1,FALSE)),"No","Yes")</f>
        <v>No</v>
      </c>
      <c r="H6464" s="1" t="str">
        <f>IF(ISNA(VLOOKUP($C6464,'Provisioning Requester'!$F$3:$H$20000,2,FALSE)),"No","Yes")</f>
        <v>No</v>
      </c>
      <c r="I6464" s="1" t="str">
        <f>IF($H6464="Yes",VLOOKUP($C6464,'Provisioning Requester'!$F$3:$H$20000,3,FALSE),"-")</f>
        <v>-</v>
      </c>
      <c r="J6464" s="1" t="str">
        <f>IF(OR(D6464="SVCP", E6464="TRUE"), "No", IF(ISNA(VLOOKUP($C6464,'ProvResponder deviceId'!$A$1:$A$20000,1,FALSE)),"No","Yes"))</f>
        <v>No</v>
      </c>
      <c r="K6464" s="1" t="str">
        <f>IF($J6464="Yes",VLOOKUP($C6464,'ProvResponder deviceId'!$A$1:$C$20000,3,FALSE),"-")</f>
        <v>-</v>
      </c>
      <c r="L6464" s="1" t="str">
        <f t="shared" si="200"/>
        <v/>
      </c>
      <c r="M6464" s="1" t="str">
        <f t="shared" si="201"/>
        <v/>
      </c>
      <c r="N6464" s="1" t="str">
        <f>IF(ISBLANK($C6464),"",IF(ISNA(VLOOKUP($L6464,'result messages'!$H$3:$L$11,2,FALSE)),VLOOKUP($M6464,'result messages'!$H$3:$L$11,2,FALSE),VLOOKUP($L6464,'result messages'!$H$3:$L$11,2,FALSE)))</f>
        <v/>
      </c>
      <c r="O6464" s="1" t="str">
        <f>IF(ISBLANK($C6464),"",IF(ISNA(VLOOKUP($L6464,'result messages'!$H$3:$L$11,3,FALSE)),VLOOKUP($M6464,'result messages'!$H$3:$L$11,3,FALSE),VLOOKUP($L6464,'result messages'!$H$3:$L$11,3,FALSE)))</f>
        <v/>
      </c>
      <c r="P6464" s="1" t="str">
        <f>IF(ISBLANK($C6464),"",IF(ISNA(VLOOKUP($L6464,'result messages'!$H$3:$L$11,4,FALSE)),VLOOKUP($M6464,'result messages'!$H$3:$L$11,4,FALSE),VLOOKUP($L6464,'result messages'!$H$3:$L$11,4,FALSE)))</f>
        <v/>
      </c>
      <c r="Q6464" s="1" t="str">
        <f>IF(ISBLANK($C6464),"",IF(ISNA(VLOOKUP($L6464,'result messages'!$H$3:$L$11,5,FALSE)),VLOOKUP($M6464,'result messages'!$H$3:$L$11,5,FALSE),VLOOKUP($L6464,'result messages'!$H$3:$L$11,5,FALSE)))</f>
        <v/>
      </c>
    </row>
    <row r="6465" spans="1:17">
      <c r="A6465" s="1">
        <v>6462</v>
      </c>
      <c r="B6465" s="1"/>
      <c r="C6465" s="1"/>
      <c r="D6465" s="1"/>
      <c r="E6465" s="6"/>
      <c r="F6465" s="1"/>
      <c r="G6465" s="1" t="str">
        <f>IF(ISNA(VLOOKUP($C6465,'DTEN TCAP Linkage deviceId'!$A$1:$A$20000,1,FALSE)),"No","Yes")</f>
        <v>No</v>
      </c>
      <c r="H6465" s="1" t="str">
        <f>IF(ISNA(VLOOKUP($C6465,'Provisioning Requester'!$F$3:$H$20000,2,FALSE)),"No","Yes")</f>
        <v>No</v>
      </c>
      <c r="I6465" s="1" t="str">
        <f>IF($H6465="Yes",VLOOKUP($C6465,'Provisioning Requester'!$F$3:$H$20000,3,FALSE),"-")</f>
        <v>-</v>
      </c>
      <c r="J6465" s="1" t="str">
        <f>IF(OR(D6465="SVCP", E6465="TRUE"), "No", IF(ISNA(VLOOKUP($C6465,'ProvResponder deviceId'!$A$1:$A$20000,1,FALSE)),"No","Yes"))</f>
        <v>No</v>
      </c>
      <c r="K6465" s="1" t="str">
        <f>IF($J6465="Yes",VLOOKUP($C6465,'ProvResponder deviceId'!$A$1:$C$20000,3,FALSE),"-")</f>
        <v>-</v>
      </c>
      <c r="L6465" s="1" t="str">
        <f t="shared" si="200"/>
        <v/>
      </c>
      <c r="M6465" s="1" t="str">
        <f t="shared" si="201"/>
        <v/>
      </c>
      <c r="N6465" s="1" t="str">
        <f>IF(ISBLANK($C6465),"",IF(ISNA(VLOOKUP($L6465,'result messages'!$H$3:$L$11,2,FALSE)),VLOOKUP($M6465,'result messages'!$H$3:$L$11,2,FALSE),VLOOKUP($L6465,'result messages'!$H$3:$L$11,2,FALSE)))</f>
        <v/>
      </c>
      <c r="O6465" s="1" t="str">
        <f>IF(ISBLANK($C6465),"",IF(ISNA(VLOOKUP($L6465,'result messages'!$H$3:$L$11,3,FALSE)),VLOOKUP($M6465,'result messages'!$H$3:$L$11,3,FALSE),VLOOKUP($L6465,'result messages'!$H$3:$L$11,3,FALSE)))</f>
        <v/>
      </c>
      <c r="P6465" s="1" t="str">
        <f>IF(ISBLANK($C6465),"",IF(ISNA(VLOOKUP($L6465,'result messages'!$H$3:$L$11,4,FALSE)),VLOOKUP($M6465,'result messages'!$H$3:$L$11,4,FALSE),VLOOKUP($L6465,'result messages'!$H$3:$L$11,4,FALSE)))</f>
        <v/>
      </c>
      <c r="Q6465" s="1" t="str">
        <f>IF(ISBLANK($C6465),"",IF(ISNA(VLOOKUP($L6465,'result messages'!$H$3:$L$11,5,FALSE)),VLOOKUP($M6465,'result messages'!$H$3:$L$11,5,FALSE),VLOOKUP($L6465,'result messages'!$H$3:$L$11,5,FALSE)))</f>
        <v/>
      </c>
    </row>
    <row r="6466" spans="1:17">
      <c r="A6466" s="1">
        <v>6463</v>
      </c>
      <c r="B6466" s="1"/>
      <c r="C6466" s="1"/>
      <c r="D6466" s="1"/>
      <c r="E6466" s="6"/>
      <c r="F6466" s="1"/>
      <c r="G6466" s="1" t="str">
        <f>IF(ISNA(VLOOKUP($C6466,'DTEN TCAP Linkage deviceId'!$A$1:$A$20000,1,FALSE)),"No","Yes")</f>
        <v>No</v>
      </c>
      <c r="H6466" s="1" t="str">
        <f>IF(ISNA(VLOOKUP($C6466,'Provisioning Requester'!$F$3:$H$20000,2,FALSE)),"No","Yes")</f>
        <v>No</v>
      </c>
      <c r="I6466" s="1" t="str">
        <f>IF($H6466="Yes",VLOOKUP($C6466,'Provisioning Requester'!$F$3:$H$20000,3,FALSE),"-")</f>
        <v>-</v>
      </c>
      <c r="J6466" s="1" t="str">
        <f>IF(OR(D6466="SVCP", E6466="TRUE"), "No", IF(ISNA(VLOOKUP($C6466,'ProvResponder deviceId'!$A$1:$A$20000,1,FALSE)),"No","Yes"))</f>
        <v>No</v>
      </c>
      <c r="K6466" s="1" t="str">
        <f>IF($J6466="Yes",VLOOKUP($C6466,'ProvResponder deviceId'!$A$1:$C$20000,3,FALSE),"-")</f>
        <v>-</v>
      </c>
      <c r="L6466" s="1" t="str">
        <f t="shared" si="200"/>
        <v/>
      </c>
      <c r="M6466" s="1" t="str">
        <f t="shared" si="201"/>
        <v/>
      </c>
      <c r="N6466" s="1" t="str">
        <f>IF(ISBLANK($C6466),"",IF(ISNA(VLOOKUP($L6466,'result messages'!$H$3:$L$11,2,FALSE)),VLOOKUP($M6466,'result messages'!$H$3:$L$11,2,FALSE),VLOOKUP($L6466,'result messages'!$H$3:$L$11,2,FALSE)))</f>
        <v/>
      </c>
      <c r="O6466" s="1" t="str">
        <f>IF(ISBLANK($C6466),"",IF(ISNA(VLOOKUP($L6466,'result messages'!$H$3:$L$11,3,FALSE)),VLOOKUP($M6466,'result messages'!$H$3:$L$11,3,FALSE),VLOOKUP($L6466,'result messages'!$H$3:$L$11,3,FALSE)))</f>
        <v/>
      </c>
      <c r="P6466" s="1" t="str">
        <f>IF(ISBLANK($C6466),"",IF(ISNA(VLOOKUP($L6466,'result messages'!$H$3:$L$11,4,FALSE)),VLOOKUP($M6466,'result messages'!$H$3:$L$11,4,FALSE),VLOOKUP($L6466,'result messages'!$H$3:$L$11,4,FALSE)))</f>
        <v/>
      </c>
      <c r="Q6466" s="1" t="str">
        <f>IF(ISBLANK($C6466),"",IF(ISNA(VLOOKUP($L6466,'result messages'!$H$3:$L$11,5,FALSE)),VLOOKUP($M6466,'result messages'!$H$3:$L$11,5,FALSE),VLOOKUP($L6466,'result messages'!$H$3:$L$11,5,FALSE)))</f>
        <v/>
      </c>
    </row>
    <row r="6467" spans="1:17">
      <c r="A6467" s="1">
        <v>6464</v>
      </c>
      <c r="B6467" s="1"/>
      <c r="C6467" s="1"/>
      <c r="D6467" s="1"/>
      <c r="E6467" s="6"/>
      <c r="F6467" s="1"/>
      <c r="G6467" s="1" t="str">
        <f>IF(ISNA(VLOOKUP($C6467,'DTEN TCAP Linkage deviceId'!$A$1:$A$20000,1,FALSE)),"No","Yes")</f>
        <v>No</v>
      </c>
      <c r="H6467" s="1" t="str">
        <f>IF(ISNA(VLOOKUP($C6467,'Provisioning Requester'!$F$3:$H$20000,2,FALSE)),"No","Yes")</f>
        <v>No</v>
      </c>
      <c r="I6467" s="1" t="str">
        <f>IF($H6467="Yes",VLOOKUP($C6467,'Provisioning Requester'!$F$3:$H$20000,3,FALSE),"-")</f>
        <v>-</v>
      </c>
      <c r="J6467" s="1" t="str">
        <f>IF(OR(D6467="SVCP", E6467="TRUE"), "No", IF(ISNA(VLOOKUP($C6467,'ProvResponder deviceId'!$A$1:$A$20000,1,FALSE)),"No","Yes"))</f>
        <v>No</v>
      </c>
      <c r="K6467" s="1" t="str">
        <f>IF($J6467="Yes",VLOOKUP($C6467,'ProvResponder deviceId'!$A$1:$C$20000,3,FALSE),"-")</f>
        <v>-</v>
      </c>
      <c r="L6467" s="1" t="str">
        <f t="shared" si="200"/>
        <v/>
      </c>
      <c r="M6467" s="1" t="str">
        <f t="shared" si="201"/>
        <v/>
      </c>
      <c r="N6467" s="1" t="str">
        <f>IF(ISBLANK($C6467),"",IF(ISNA(VLOOKUP($L6467,'result messages'!$H$3:$L$11,2,FALSE)),VLOOKUP($M6467,'result messages'!$H$3:$L$11,2,FALSE),VLOOKUP($L6467,'result messages'!$H$3:$L$11,2,FALSE)))</f>
        <v/>
      </c>
      <c r="O6467" s="1" t="str">
        <f>IF(ISBLANK($C6467),"",IF(ISNA(VLOOKUP($L6467,'result messages'!$H$3:$L$11,3,FALSE)),VLOOKUP($M6467,'result messages'!$H$3:$L$11,3,FALSE),VLOOKUP($L6467,'result messages'!$H$3:$L$11,3,FALSE)))</f>
        <v/>
      </c>
      <c r="P6467" s="1" t="str">
        <f>IF(ISBLANK($C6467),"",IF(ISNA(VLOOKUP($L6467,'result messages'!$H$3:$L$11,4,FALSE)),VLOOKUP($M6467,'result messages'!$H$3:$L$11,4,FALSE),VLOOKUP($L6467,'result messages'!$H$3:$L$11,4,FALSE)))</f>
        <v/>
      </c>
      <c r="Q6467" s="1" t="str">
        <f>IF(ISBLANK($C6467),"",IF(ISNA(VLOOKUP($L6467,'result messages'!$H$3:$L$11,5,FALSE)),VLOOKUP($M6467,'result messages'!$H$3:$L$11,5,FALSE),VLOOKUP($L6467,'result messages'!$H$3:$L$11,5,FALSE)))</f>
        <v/>
      </c>
    </row>
    <row r="6468" spans="1:17">
      <c r="A6468" s="1">
        <v>6465</v>
      </c>
      <c r="B6468" s="1"/>
      <c r="C6468" s="1"/>
      <c r="D6468" s="1"/>
      <c r="E6468" s="6"/>
      <c r="F6468" s="1"/>
      <c r="G6468" s="1" t="str">
        <f>IF(ISNA(VLOOKUP($C6468,'DTEN TCAP Linkage deviceId'!$A$1:$A$20000,1,FALSE)),"No","Yes")</f>
        <v>No</v>
      </c>
      <c r="H6468" s="1" t="str">
        <f>IF(ISNA(VLOOKUP($C6468,'Provisioning Requester'!$F$3:$H$20000,2,FALSE)),"No","Yes")</f>
        <v>No</v>
      </c>
      <c r="I6468" s="1" t="str">
        <f>IF($H6468="Yes",VLOOKUP($C6468,'Provisioning Requester'!$F$3:$H$20000,3,FALSE),"-")</f>
        <v>-</v>
      </c>
      <c r="J6468" s="1" t="str">
        <f>IF(OR(D6468="SVCP", E6468="TRUE"), "No", IF(ISNA(VLOOKUP($C6468,'ProvResponder deviceId'!$A$1:$A$20000,1,FALSE)),"No","Yes"))</f>
        <v>No</v>
      </c>
      <c r="K6468" s="1" t="str">
        <f>IF($J6468="Yes",VLOOKUP($C6468,'ProvResponder deviceId'!$A$1:$C$20000,3,FALSE),"-")</f>
        <v>-</v>
      </c>
      <c r="L6468" s="1" t="str">
        <f t="shared" si="200"/>
        <v/>
      </c>
      <c r="M6468" s="1" t="str">
        <f t="shared" si="201"/>
        <v/>
      </c>
      <c r="N6468" s="1" t="str">
        <f>IF(ISBLANK($C6468),"",IF(ISNA(VLOOKUP($L6468,'result messages'!$H$3:$L$11,2,FALSE)),VLOOKUP($M6468,'result messages'!$H$3:$L$11,2,FALSE),VLOOKUP($L6468,'result messages'!$H$3:$L$11,2,FALSE)))</f>
        <v/>
      </c>
      <c r="O6468" s="1" t="str">
        <f>IF(ISBLANK($C6468),"",IF(ISNA(VLOOKUP($L6468,'result messages'!$H$3:$L$11,3,FALSE)),VLOOKUP($M6468,'result messages'!$H$3:$L$11,3,FALSE),VLOOKUP($L6468,'result messages'!$H$3:$L$11,3,FALSE)))</f>
        <v/>
      </c>
      <c r="P6468" s="1" t="str">
        <f>IF(ISBLANK($C6468),"",IF(ISNA(VLOOKUP($L6468,'result messages'!$H$3:$L$11,4,FALSE)),VLOOKUP($M6468,'result messages'!$H$3:$L$11,4,FALSE),VLOOKUP($L6468,'result messages'!$H$3:$L$11,4,FALSE)))</f>
        <v/>
      </c>
      <c r="Q6468" s="1" t="str">
        <f>IF(ISBLANK($C6468),"",IF(ISNA(VLOOKUP($L6468,'result messages'!$H$3:$L$11,5,FALSE)),VLOOKUP($M6468,'result messages'!$H$3:$L$11,5,FALSE),VLOOKUP($L6468,'result messages'!$H$3:$L$11,5,FALSE)))</f>
        <v/>
      </c>
    </row>
    <row r="6469" spans="1:17">
      <c r="A6469" s="1">
        <v>6466</v>
      </c>
      <c r="B6469" s="1"/>
      <c r="C6469" s="1"/>
      <c r="D6469" s="1"/>
      <c r="E6469" s="6"/>
      <c r="F6469" s="1"/>
      <c r="G6469" s="1" t="str">
        <f>IF(ISNA(VLOOKUP($C6469,'DTEN TCAP Linkage deviceId'!$A$1:$A$20000,1,FALSE)),"No","Yes")</f>
        <v>No</v>
      </c>
      <c r="H6469" s="1" t="str">
        <f>IF(ISNA(VLOOKUP($C6469,'Provisioning Requester'!$F$3:$H$20000,2,FALSE)),"No","Yes")</f>
        <v>No</v>
      </c>
      <c r="I6469" s="1" t="str">
        <f>IF($H6469="Yes",VLOOKUP($C6469,'Provisioning Requester'!$F$3:$H$20000,3,FALSE),"-")</f>
        <v>-</v>
      </c>
      <c r="J6469" s="1" t="str">
        <f>IF(OR(D6469="SVCP", E6469="TRUE"), "No", IF(ISNA(VLOOKUP($C6469,'ProvResponder deviceId'!$A$1:$A$20000,1,FALSE)),"No","Yes"))</f>
        <v>No</v>
      </c>
      <c r="K6469" s="1" t="str">
        <f>IF($J6469="Yes",VLOOKUP($C6469,'ProvResponder deviceId'!$A$1:$C$20000,3,FALSE),"-")</f>
        <v>-</v>
      </c>
      <c r="L6469" s="1" t="str">
        <f t="shared" ref="L6469:L6532" si="202">IF(ISBLANK($C6469),"",$D6469&amp;$E6469&amp;$G6469&amp;$H6469&amp;$I6469&amp;$J6469&amp;$K6469)</f>
        <v/>
      </c>
      <c r="M6469" s="1" t="str">
        <f t="shared" ref="M6469:M6532" si="203">IF(ISBLANK($C6469),"",$D6469&amp;$E6469&amp;$G6469&amp;$H6469&amp;$I6469&amp;$J6469&amp;"other")</f>
        <v/>
      </c>
      <c r="N6469" s="1" t="str">
        <f>IF(ISBLANK($C6469),"",IF(ISNA(VLOOKUP($L6469,'result messages'!$H$3:$L$11,2,FALSE)),VLOOKUP($M6469,'result messages'!$H$3:$L$11,2,FALSE),VLOOKUP($L6469,'result messages'!$H$3:$L$11,2,FALSE)))</f>
        <v/>
      </c>
      <c r="O6469" s="1" t="str">
        <f>IF(ISBLANK($C6469),"",IF(ISNA(VLOOKUP($L6469,'result messages'!$H$3:$L$11,3,FALSE)),VLOOKUP($M6469,'result messages'!$H$3:$L$11,3,FALSE),VLOOKUP($L6469,'result messages'!$H$3:$L$11,3,FALSE)))</f>
        <v/>
      </c>
      <c r="P6469" s="1" t="str">
        <f>IF(ISBLANK($C6469),"",IF(ISNA(VLOOKUP($L6469,'result messages'!$H$3:$L$11,4,FALSE)),VLOOKUP($M6469,'result messages'!$H$3:$L$11,4,FALSE),VLOOKUP($L6469,'result messages'!$H$3:$L$11,4,FALSE)))</f>
        <v/>
      </c>
      <c r="Q6469" s="1" t="str">
        <f>IF(ISBLANK($C6469),"",IF(ISNA(VLOOKUP($L6469,'result messages'!$H$3:$L$11,5,FALSE)),VLOOKUP($M6469,'result messages'!$H$3:$L$11,5,FALSE),VLOOKUP($L6469,'result messages'!$H$3:$L$11,5,FALSE)))</f>
        <v/>
      </c>
    </row>
    <row r="6470" spans="1:17">
      <c r="A6470" s="1">
        <v>6467</v>
      </c>
      <c r="B6470" s="1"/>
      <c r="C6470" s="1"/>
      <c r="D6470" s="1"/>
      <c r="E6470" s="6"/>
      <c r="F6470" s="1"/>
      <c r="G6470" s="1" t="str">
        <f>IF(ISNA(VLOOKUP($C6470,'DTEN TCAP Linkage deviceId'!$A$1:$A$20000,1,FALSE)),"No","Yes")</f>
        <v>No</v>
      </c>
      <c r="H6470" s="1" t="str">
        <f>IF(ISNA(VLOOKUP($C6470,'Provisioning Requester'!$F$3:$H$20000,2,FALSE)),"No","Yes")</f>
        <v>No</v>
      </c>
      <c r="I6470" s="1" t="str">
        <f>IF($H6470="Yes",VLOOKUP($C6470,'Provisioning Requester'!$F$3:$H$20000,3,FALSE),"-")</f>
        <v>-</v>
      </c>
      <c r="J6470" s="1" t="str">
        <f>IF(OR(D6470="SVCP", E6470="TRUE"), "No", IF(ISNA(VLOOKUP($C6470,'ProvResponder deviceId'!$A$1:$A$20000,1,FALSE)),"No","Yes"))</f>
        <v>No</v>
      </c>
      <c r="K6470" s="1" t="str">
        <f>IF($J6470="Yes",VLOOKUP($C6470,'ProvResponder deviceId'!$A$1:$C$20000,3,FALSE),"-")</f>
        <v>-</v>
      </c>
      <c r="L6470" s="1" t="str">
        <f t="shared" si="202"/>
        <v/>
      </c>
      <c r="M6470" s="1" t="str">
        <f t="shared" si="203"/>
        <v/>
      </c>
      <c r="N6470" s="1" t="str">
        <f>IF(ISBLANK($C6470),"",IF(ISNA(VLOOKUP($L6470,'result messages'!$H$3:$L$11,2,FALSE)),VLOOKUP($M6470,'result messages'!$H$3:$L$11,2,FALSE),VLOOKUP($L6470,'result messages'!$H$3:$L$11,2,FALSE)))</f>
        <v/>
      </c>
      <c r="O6470" s="1" t="str">
        <f>IF(ISBLANK($C6470),"",IF(ISNA(VLOOKUP($L6470,'result messages'!$H$3:$L$11,3,FALSE)),VLOOKUP($M6470,'result messages'!$H$3:$L$11,3,FALSE),VLOOKUP($L6470,'result messages'!$H$3:$L$11,3,FALSE)))</f>
        <v/>
      </c>
      <c r="P6470" s="1" t="str">
        <f>IF(ISBLANK($C6470),"",IF(ISNA(VLOOKUP($L6470,'result messages'!$H$3:$L$11,4,FALSE)),VLOOKUP($M6470,'result messages'!$H$3:$L$11,4,FALSE),VLOOKUP($L6470,'result messages'!$H$3:$L$11,4,FALSE)))</f>
        <v/>
      </c>
      <c r="Q6470" s="1" t="str">
        <f>IF(ISBLANK($C6470),"",IF(ISNA(VLOOKUP($L6470,'result messages'!$H$3:$L$11,5,FALSE)),VLOOKUP($M6470,'result messages'!$H$3:$L$11,5,FALSE),VLOOKUP($L6470,'result messages'!$H$3:$L$11,5,FALSE)))</f>
        <v/>
      </c>
    </row>
    <row r="6471" spans="1:17">
      <c r="A6471" s="1">
        <v>6468</v>
      </c>
      <c r="B6471" s="1"/>
      <c r="C6471" s="1"/>
      <c r="D6471" s="1"/>
      <c r="E6471" s="6"/>
      <c r="F6471" s="1"/>
      <c r="G6471" s="1" t="str">
        <f>IF(ISNA(VLOOKUP($C6471,'DTEN TCAP Linkage deviceId'!$A$1:$A$20000,1,FALSE)),"No","Yes")</f>
        <v>No</v>
      </c>
      <c r="H6471" s="1" t="str">
        <f>IF(ISNA(VLOOKUP($C6471,'Provisioning Requester'!$F$3:$H$20000,2,FALSE)),"No","Yes")</f>
        <v>No</v>
      </c>
      <c r="I6471" s="1" t="str">
        <f>IF($H6471="Yes",VLOOKUP($C6471,'Provisioning Requester'!$F$3:$H$20000,3,FALSE),"-")</f>
        <v>-</v>
      </c>
      <c r="J6471" s="1" t="str">
        <f>IF(OR(D6471="SVCP", E6471="TRUE"), "No", IF(ISNA(VLOOKUP($C6471,'ProvResponder deviceId'!$A$1:$A$20000,1,FALSE)),"No","Yes"))</f>
        <v>No</v>
      </c>
      <c r="K6471" s="1" t="str">
        <f>IF($J6471="Yes",VLOOKUP($C6471,'ProvResponder deviceId'!$A$1:$C$20000,3,FALSE),"-")</f>
        <v>-</v>
      </c>
      <c r="L6471" s="1" t="str">
        <f t="shared" si="202"/>
        <v/>
      </c>
      <c r="M6471" s="1" t="str">
        <f t="shared" si="203"/>
        <v/>
      </c>
      <c r="N6471" s="1" t="str">
        <f>IF(ISBLANK($C6471),"",IF(ISNA(VLOOKUP($L6471,'result messages'!$H$3:$L$11,2,FALSE)),VLOOKUP($M6471,'result messages'!$H$3:$L$11,2,FALSE),VLOOKUP($L6471,'result messages'!$H$3:$L$11,2,FALSE)))</f>
        <v/>
      </c>
      <c r="O6471" s="1" t="str">
        <f>IF(ISBLANK($C6471),"",IF(ISNA(VLOOKUP($L6471,'result messages'!$H$3:$L$11,3,FALSE)),VLOOKUP($M6471,'result messages'!$H$3:$L$11,3,FALSE),VLOOKUP($L6471,'result messages'!$H$3:$L$11,3,FALSE)))</f>
        <v/>
      </c>
      <c r="P6471" s="1" t="str">
        <f>IF(ISBLANK($C6471),"",IF(ISNA(VLOOKUP($L6471,'result messages'!$H$3:$L$11,4,FALSE)),VLOOKUP($M6471,'result messages'!$H$3:$L$11,4,FALSE),VLOOKUP($L6471,'result messages'!$H$3:$L$11,4,FALSE)))</f>
        <v/>
      </c>
      <c r="Q6471" s="1" t="str">
        <f>IF(ISBLANK($C6471),"",IF(ISNA(VLOOKUP($L6471,'result messages'!$H$3:$L$11,5,FALSE)),VLOOKUP($M6471,'result messages'!$H$3:$L$11,5,FALSE),VLOOKUP($L6471,'result messages'!$H$3:$L$11,5,FALSE)))</f>
        <v/>
      </c>
    </row>
    <row r="6472" spans="1:17">
      <c r="A6472" s="1">
        <v>6469</v>
      </c>
      <c r="B6472" s="1"/>
      <c r="C6472" s="1"/>
      <c r="D6472" s="1"/>
      <c r="E6472" s="6"/>
      <c r="F6472" s="1"/>
      <c r="G6472" s="1" t="str">
        <f>IF(ISNA(VLOOKUP($C6472,'DTEN TCAP Linkage deviceId'!$A$1:$A$20000,1,FALSE)),"No","Yes")</f>
        <v>No</v>
      </c>
      <c r="H6472" s="1" t="str">
        <f>IF(ISNA(VLOOKUP($C6472,'Provisioning Requester'!$F$3:$H$20000,2,FALSE)),"No","Yes")</f>
        <v>No</v>
      </c>
      <c r="I6472" s="1" t="str">
        <f>IF($H6472="Yes",VLOOKUP($C6472,'Provisioning Requester'!$F$3:$H$20000,3,FALSE),"-")</f>
        <v>-</v>
      </c>
      <c r="J6472" s="1" t="str">
        <f>IF(OR(D6472="SVCP", E6472="TRUE"), "No", IF(ISNA(VLOOKUP($C6472,'ProvResponder deviceId'!$A$1:$A$20000,1,FALSE)),"No","Yes"))</f>
        <v>No</v>
      </c>
      <c r="K6472" s="1" t="str">
        <f>IF($J6472="Yes",VLOOKUP($C6472,'ProvResponder deviceId'!$A$1:$C$20000,3,FALSE),"-")</f>
        <v>-</v>
      </c>
      <c r="L6472" s="1" t="str">
        <f t="shared" si="202"/>
        <v/>
      </c>
      <c r="M6472" s="1" t="str">
        <f t="shared" si="203"/>
        <v/>
      </c>
      <c r="N6472" s="1" t="str">
        <f>IF(ISBLANK($C6472),"",IF(ISNA(VLOOKUP($L6472,'result messages'!$H$3:$L$11,2,FALSE)),VLOOKUP($M6472,'result messages'!$H$3:$L$11,2,FALSE),VLOOKUP($L6472,'result messages'!$H$3:$L$11,2,FALSE)))</f>
        <v/>
      </c>
      <c r="O6472" s="1" t="str">
        <f>IF(ISBLANK($C6472),"",IF(ISNA(VLOOKUP($L6472,'result messages'!$H$3:$L$11,3,FALSE)),VLOOKUP($M6472,'result messages'!$H$3:$L$11,3,FALSE),VLOOKUP($L6472,'result messages'!$H$3:$L$11,3,FALSE)))</f>
        <v/>
      </c>
      <c r="P6472" s="1" t="str">
        <f>IF(ISBLANK($C6472),"",IF(ISNA(VLOOKUP($L6472,'result messages'!$H$3:$L$11,4,FALSE)),VLOOKUP($M6472,'result messages'!$H$3:$L$11,4,FALSE),VLOOKUP($L6472,'result messages'!$H$3:$L$11,4,FALSE)))</f>
        <v/>
      </c>
      <c r="Q6472" s="1" t="str">
        <f>IF(ISBLANK($C6472),"",IF(ISNA(VLOOKUP($L6472,'result messages'!$H$3:$L$11,5,FALSE)),VLOOKUP($M6472,'result messages'!$H$3:$L$11,5,FALSE),VLOOKUP($L6472,'result messages'!$H$3:$L$11,5,FALSE)))</f>
        <v/>
      </c>
    </row>
    <row r="6473" spans="1:17">
      <c r="A6473" s="1">
        <v>6470</v>
      </c>
      <c r="B6473" s="1"/>
      <c r="C6473" s="1"/>
      <c r="D6473" s="1"/>
      <c r="E6473" s="6"/>
      <c r="F6473" s="1"/>
      <c r="G6473" s="1" t="str">
        <f>IF(ISNA(VLOOKUP($C6473,'DTEN TCAP Linkage deviceId'!$A$1:$A$20000,1,FALSE)),"No","Yes")</f>
        <v>No</v>
      </c>
      <c r="H6473" s="1" t="str">
        <f>IF(ISNA(VLOOKUP($C6473,'Provisioning Requester'!$F$3:$H$20000,2,FALSE)),"No","Yes")</f>
        <v>No</v>
      </c>
      <c r="I6473" s="1" t="str">
        <f>IF($H6473="Yes",VLOOKUP($C6473,'Provisioning Requester'!$F$3:$H$20000,3,FALSE),"-")</f>
        <v>-</v>
      </c>
      <c r="J6473" s="1" t="str">
        <f>IF(OR(D6473="SVCP", E6473="TRUE"), "No", IF(ISNA(VLOOKUP($C6473,'ProvResponder deviceId'!$A$1:$A$20000,1,FALSE)),"No","Yes"))</f>
        <v>No</v>
      </c>
      <c r="K6473" s="1" t="str">
        <f>IF($J6473="Yes",VLOOKUP($C6473,'ProvResponder deviceId'!$A$1:$C$20000,3,FALSE),"-")</f>
        <v>-</v>
      </c>
      <c r="L6473" s="1" t="str">
        <f t="shared" si="202"/>
        <v/>
      </c>
      <c r="M6473" s="1" t="str">
        <f t="shared" si="203"/>
        <v/>
      </c>
      <c r="N6473" s="1" t="str">
        <f>IF(ISBLANK($C6473),"",IF(ISNA(VLOOKUP($L6473,'result messages'!$H$3:$L$11,2,FALSE)),VLOOKUP($M6473,'result messages'!$H$3:$L$11,2,FALSE),VLOOKUP($L6473,'result messages'!$H$3:$L$11,2,FALSE)))</f>
        <v/>
      </c>
      <c r="O6473" s="1" t="str">
        <f>IF(ISBLANK($C6473),"",IF(ISNA(VLOOKUP($L6473,'result messages'!$H$3:$L$11,3,FALSE)),VLOOKUP($M6473,'result messages'!$H$3:$L$11,3,FALSE),VLOOKUP($L6473,'result messages'!$H$3:$L$11,3,FALSE)))</f>
        <v/>
      </c>
      <c r="P6473" s="1" t="str">
        <f>IF(ISBLANK($C6473),"",IF(ISNA(VLOOKUP($L6473,'result messages'!$H$3:$L$11,4,FALSE)),VLOOKUP($M6473,'result messages'!$H$3:$L$11,4,FALSE),VLOOKUP($L6473,'result messages'!$H$3:$L$11,4,FALSE)))</f>
        <v/>
      </c>
      <c r="Q6473" s="1" t="str">
        <f>IF(ISBLANK($C6473),"",IF(ISNA(VLOOKUP($L6473,'result messages'!$H$3:$L$11,5,FALSE)),VLOOKUP($M6473,'result messages'!$H$3:$L$11,5,FALSE),VLOOKUP($L6473,'result messages'!$H$3:$L$11,5,FALSE)))</f>
        <v/>
      </c>
    </row>
    <row r="6474" spans="1:17">
      <c r="A6474" s="1">
        <v>6471</v>
      </c>
      <c r="B6474" s="1"/>
      <c r="C6474" s="1"/>
      <c r="D6474" s="1"/>
      <c r="E6474" s="6"/>
      <c r="F6474" s="1"/>
      <c r="G6474" s="1" t="str">
        <f>IF(ISNA(VLOOKUP($C6474,'DTEN TCAP Linkage deviceId'!$A$1:$A$20000,1,FALSE)),"No","Yes")</f>
        <v>No</v>
      </c>
      <c r="H6474" s="1" t="str">
        <f>IF(ISNA(VLOOKUP($C6474,'Provisioning Requester'!$F$3:$H$20000,2,FALSE)),"No","Yes")</f>
        <v>No</v>
      </c>
      <c r="I6474" s="1" t="str">
        <f>IF($H6474="Yes",VLOOKUP($C6474,'Provisioning Requester'!$F$3:$H$20000,3,FALSE),"-")</f>
        <v>-</v>
      </c>
      <c r="J6474" s="1" t="str">
        <f>IF(OR(D6474="SVCP", E6474="TRUE"), "No", IF(ISNA(VLOOKUP($C6474,'ProvResponder deviceId'!$A$1:$A$20000,1,FALSE)),"No","Yes"))</f>
        <v>No</v>
      </c>
      <c r="K6474" s="1" t="str">
        <f>IF($J6474="Yes",VLOOKUP($C6474,'ProvResponder deviceId'!$A$1:$C$20000,3,FALSE),"-")</f>
        <v>-</v>
      </c>
      <c r="L6474" s="1" t="str">
        <f t="shared" si="202"/>
        <v/>
      </c>
      <c r="M6474" s="1" t="str">
        <f t="shared" si="203"/>
        <v/>
      </c>
      <c r="N6474" s="1" t="str">
        <f>IF(ISBLANK($C6474),"",IF(ISNA(VLOOKUP($L6474,'result messages'!$H$3:$L$11,2,FALSE)),VLOOKUP($M6474,'result messages'!$H$3:$L$11,2,FALSE),VLOOKUP($L6474,'result messages'!$H$3:$L$11,2,FALSE)))</f>
        <v/>
      </c>
      <c r="O6474" s="1" t="str">
        <f>IF(ISBLANK($C6474),"",IF(ISNA(VLOOKUP($L6474,'result messages'!$H$3:$L$11,3,FALSE)),VLOOKUP($M6474,'result messages'!$H$3:$L$11,3,FALSE),VLOOKUP($L6474,'result messages'!$H$3:$L$11,3,FALSE)))</f>
        <v/>
      </c>
      <c r="P6474" s="1" t="str">
        <f>IF(ISBLANK($C6474),"",IF(ISNA(VLOOKUP($L6474,'result messages'!$H$3:$L$11,4,FALSE)),VLOOKUP($M6474,'result messages'!$H$3:$L$11,4,FALSE),VLOOKUP($L6474,'result messages'!$H$3:$L$11,4,FALSE)))</f>
        <v/>
      </c>
      <c r="Q6474" s="1" t="str">
        <f>IF(ISBLANK($C6474),"",IF(ISNA(VLOOKUP($L6474,'result messages'!$H$3:$L$11,5,FALSE)),VLOOKUP($M6474,'result messages'!$H$3:$L$11,5,FALSE),VLOOKUP($L6474,'result messages'!$H$3:$L$11,5,FALSE)))</f>
        <v/>
      </c>
    </row>
    <row r="6475" spans="1:17">
      <c r="A6475" s="1">
        <v>6472</v>
      </c>
      <c r="B6475" s="1"/>
      <c r="C6475" s="1"/>
      <c r="D6475" s="1"/>
      <c r="E6475" s="6"/>
      <c r="F6475" s="1"/>
      <c r="G6475" s="1" t="str">
        <f>IF(ISNA(VLOOKUP($C6475,'DTEN TCAP Linkage deviceId'!$A$1:$A$20000,1,FALSE)),"No","Yes")</f>
        <v>No</v>
      </c>
      <c r="H6475" s="1" t="str">
        <f>IF(ISNA(VLOOKUP($C6475,'Provisioning Requester'!$F$3:$H$20000,2,FALSE)),"No","Yes")</f>
        <v>No</v>
      </c>
      <c r="I6475" s="1" t="str">
        <f>IF($H6475="Yes",VLOOKUP($C6475,'Provisioning Requester'!$F$3:$H$20000,3,FALSE),"-")</f>
        <v>-</v>
      </c>
      <c r="J6475" s="1" t="str">
        <f>IF(OR(D6475="SVCP", E6475="TRUE"), "No", IF(ISNA(VLOOKUP($C6475,'ProvResponder deviceId'!$A$1:$A$20000,1,FALSE)),"No","Yes"))</f>
        <v>No</v>
      </c>
      <c r="K6475" s="1" t="str">
        <f>IF($J6475="Yes",VLOOKUP($C6475,'ProvResponder deviceId'!$A$1:$C$20000,3,FALSE),"-")</f>
        <v>-</v>
      </c>
      <c r="L6475" s="1" t="str">
        <f t="shared" si="202"/>
        <v/>
      </c>
      <c r="M6475" s="1" t="str">
        <f t="shared" si="203"/>
        <v/>
      </c>
      <c r="N6475" s="1" t="str">
        <f>IF(ISBLANK($C6475),"",IF(ISNA(VLOOKUP($L6475,'result messages'!$H$3:$L$11,2,FALSE)),VLOOKUP($M6475,'result messages'!$H$3:$L$11,2,FALSE),VLOOKUP($L6475,'result messages'!$H$3:$L$11,2,FALSE)))</f>
        <v/>
      </c>
      <c r="O6475" s="1" t="str">
        <f>IF(ISBLANK($C6475),"",IF(ISNA(VLOOKUP($L6475,'result messages'!$H$3:$L$11,3,FALSE)),VLOOKUP($M6475,'result messages'!$H$3:$L$11,3,FALSE),VLOOKUP($L6475,'result messages'!$H$3:$L$11,3,FALSE)))</f>
        <v/>
      </c>
      <c r="P6475" s="1" t="str">
        <f>IF(ISBLANK($C6475),"",IF(ISNA(VLOOKUP($L6475,'result messages'!$H$3:$L$11,4,FALSE)),VLOOKUP($M6475,'result messages'!$H$3:$L$11,4,FALSE),VLOOKUP($L6475,'result messages'!$H$3:$L$11,4,FALSE)))</f>
        <v/>
      </c>
      <c r="Q6475" s="1" t="str">
        <f>IF(ISBLANK($C6475),"",IF(ISNA(VLOOKUP($L6475,'result messages'!$H$3:$L$11,5,FALSE)),VLOOKUP($M6475,'result messages'!$H$3:$L$11,5,FALSE),VLOOKUP($L6475,'result messages'!$H$3:$L$11,5,FALSE)))</f>
        <v/>
      </c>
    </row>
    <row r="6476" spans="1:17">
      <c r="A6476" s="1">
        <v>6473</v>
      </c>
      <c r="B6476" s="1"/>
      <c r="C6476" s="1"/>
      <c r="D6476" s="1"/>
      <c r="E6476" s="6"/>
      <c r="F6476" s="1"/>
      <c r="G6476" s="1" t="str">
        <f>IF(ISNA(VLOOKUP($C6476,'DTEN TCAP Linkage deviceId'!$A$1:$A$20000,1,FALSE)),"No","Yes")</f>
        <v>No</v>
      </c>
      <c r="H6476" s="1" t="str">
        <f>IF(ISNA(VLOOKUP($C6476,'Provisioning Requester'!$F$3:$H$20000,2,FALSE)),"No","Yes")</f>
        <v>No</v>
      </c>
      <c r="I6476" s="1" t="str">
        <f>IF($H6476="Yes",VLOOKUP($C6476,'Provisioning Requester'!$F$3:$H$20000,3,FALSE),"-")</f>
        <v>-</v>
      </c>
      <c r="J6476" s="1" t="str">
        <f>IF(OR(D6476="SVCP", E6476="TRUE"), "No", IF(ISNA(VLOOKUP($C6476,'ProvResponder deviceId'!$A$1:$A$20000,1,FALSE)),"No","Yes"))</f>
        <v>No</v>
      </c>
      <c r="K6476" s="1" t="str">
        <f>IF($J6476="Yes",VLOOKUP($C6476,'ProvResponder deviceId'!$A$1:$C$20000,3,FALSE),"-")</f>
        <v>-</v>
      </c>
      <c r="L6476" s="1" t="str">
        <f t="shared" si="202"/>
        <v/>
      </c>
      <c r="M6476" s="1" t="str">
        <f t="shared" si="203"/>
        <v/>
      </c>
      <c r="N6476" s="1" t="str">
        <f>IF(ISBLANK($C6476),"",IF(ISNA(VLOOKUP($L6476,'result messages'!$H$3:$L$11,2,FALSE)),VLOOKUP($M6476,'result messages'!$H$3:$L$11,2,FALSE),VLOOKUP($L6476,'result messages'!$H$3:$L$11,2,FALSE)))</f>
        <v/>
      </c>
      <c r="O6476" s="1" t="str">
        <f>IF(ISBLANK($C6476),"",IF(ISNA(VLOOKUP($L6476,'result messages'!$H$3:$L$11,3,FALSE)),VLOOKUP($M6476,'result messages'!$H$3:$L$11,3,FALSE),VLOOKUP($L6476,'result messages'!$H$3:$L$11,3,FALSE)))</f>
        <v/>
      </c>
      <c r="P6476" s="1" t="str">
        <f>IF(ISBLANK($C6476),"",IF(ISNA(VLOOKUP($L6476,'result messages'!$H$3:$L$11,4,FALSE)),VLOOKUP($M6476,'result messages'!$H$3:$L$11,4,FALSE),VLOOKUP($L6476,'result messages'!$H$3:$L$11,4,FALSE)))</f>
        <v/>
      </c>
      <c r="Q6476" s="1" t="str">
        <f>IF(ISBLANK($C6476),"",IF(ISNA(VLOOKUP($L6476,'result messages'!$H$3:$L$11,5,FALSE)),VLOOKUP($M6476,'result messages'!$H$3:$L$11,5,FALSE),VLOOKUP($L6476,'result messages'!$H$3:$L$11,5,FALSE)))</f>
        <v/>
      </c>
    </row>
    <row r="6477" spans="1:17">
      <c r="A6477" s="1">
        <v>6474</v>
      </c>
      <c r="B6477" s="1"/>
      <c r="C6477" s="1"/>
      <c r="D6477" s="1"/>
      <c r="E6477" s="6"/>
      <c r="F6477" s="1"/>
      <c r="G6477" s="1" t="str">
        <f>IF(ISNA(VLOOKUP($C6477,'DTEN TCAP Linkage deviceId'!$A$1:$A$20000,1,FALSE)),"No","Yes")</f>
        <v>No</v>
      </c>
      <c r="H6477" s="1" t="str">
        <f>IF(ISNA(VLOOKUP($C6477,'Provisioning Requester'!$F$3:$H$20000,2,FALSE)),"No","Yes")</f>
        <v>No</v>
      </c>
      <c r="I6477" s="1" t="str">
        <f>IF($H6477="Yes",VLOOKUP($C6477,'Provisioning Requester'!$F$3:$H$20000,3,FALSE),"-")</f>
        <v>-</v>
      </c>
      <c r="J6477" s="1" t="str">
        <f>IF(OR(D6477="SVCP", E6477="TRUE"), "No", IF(ISNA(VLOOKUP($C6477,'ProvResponder deviceId'!$A$1:$A$20000,1,FALSE)),"No","Yes"))</f>
        <v>No</v>
      </c>
      <c r="K6477" s="1" t="str">
        <f>IF($J6477="Yes",VLOOKUP($C6477,'ProvResponder deviceId'!$A$1:$C$20000,3,FALSE),"-")</f>
        <v>-</v>
      </c>
      <c r="L6477" s="1" t="str">
        <f t="shared" si="202"/>
        <v/>
      </c>
      <c r="M6477" s="1" t="str">
        <f t="shared" si="203"/>
        <v/>
      </c>
      <c r="N6477" s="1" t="str">
        <f>IF(ISBLANK($C6477),"",IF(ISNA(VLOOKUP($L6477,'result messages'!$H$3:$L$11,2,FALSE)),VLOOKUP($M6477,'result messages'!$H$3:$L$11,2,FALSE),VLOOKUP($L6477,'result messages'!$H$3:$L$11,2,FALSE)))</f>
        <v/>
      </c>
      <c r="O6477" s="1" t="str">
        <f>IF(ISBLANK($C6477),"",IF(ISNA(VLOOKUP($L6477,'result messages'!$H$3:$L$11,3,FALSE)),VLOOKUP($M6477,'result messages'!$H$3:$L$11,3,FALSE),VLOOKUP($L6477,'result messages'!$H$3:$L$11,3,FALSE)))</f>
        <v/>
      </c>
      <c r="P6477" s="1" t="str">
        <f>IF(ISBLANK($C6477),"",IF(ISNA(VLOOKUP($L6477,'result messages'!$H$3:$L$11,4,FALSE)),VLOOKUP($M6477,'result messages'!$H$3:$L$11,4,FALSE),VLOOKUP($L6477,'result messages'!$H$3:$L$11,4,FALSE)))</f>
        <v/>
      </c>
      <c r="Q6477" s="1" t="str">
        <f>IF(ISBLANK($C6477),"",IF(ISNA(VLOOKUP($L6477,'result messages'!$H$3:$L$11,5,FALSE)),VLOOKUP($M6477,'result messages'!$H$3:$L$11,5,FALSE),VLOOKUP($L6477,'result messages'!$H$3:$L$11,5,FALSE)))</f>
        <v/>
      </c>
    </row>
    <row r="6478" spans="1:17">
      <c r="A6478" s="1">
        <v>6475</v>
      </c>
      <c r="B6478" s="1"/>
      <c r="C6478" s="1"/>
      <c r="D6478" s="1"/>
      <c r="E6478" s="6"/>
      <c r="F6478" s="1"/>
      <c r="G6478" s="1" t="str">
        <f>IF(ISNA(VLOOKUP($C6478,'DTEN TCAP Linkage deviceId'!$A$1:$A$20000,1,FALSE)),"No","Yes")</f>
        <v>No</v>
      </c>
      <c r="H6478" s="1" t="str">
        <f>IF(ISNA(VLOOKUP($C6478,'Provisioning Requester'!$F$3:$H$20000,2,FALSE)),"No","Yes")</f>
        <v>No</v>
      </c>
      <c r="I6478" s="1" t="str">
        <f>IF($H6478="Yes",VLOOKUP($C6478,'Provisioning Requester'!$F$3:$H$20000,3,FALSE),"-")</f>
        <v>-</v>
      </c>
      <c r="J6478" s="1" t="str">
        <f>IF(OR(D6478="SVCP", E6478="TRUE"), "No", IF(ISNA(VLOOKUP($C6478,'ProvResponder deviceId'!$A$1:$A$20000,1,FALSE)),"No","Yes"))</f>
        <v>No</v>
      </c>
      <c r="K6478" s="1" t="str">
        <f>IF($J6478="Yes",VLOOKUP($C6478,'ProvResponder deviceId'!$A$1:$C$20000,3,FALSE),"-")</f>
        <v>-</v>
      </c>
      <c r="L6478" s="1" t="str">
        <f t="shared" si="202"/>
        <v/>
      </c>
      <c r="M6478" s="1" t="str">
        <f t="shared" si="203"/>
        <v/>
      </c>
      <c r="N6478" s="1" t="str">
        <f>IF(ISBLANK($C6478),"",IF(ISNA(VLOOKUP($L6478,'result messages'!$H$3:$L$11,2,FALSE)),VLOOKUP($M6478,'result messages'!$H$3:$L$11,2,FALSE),VLOOKUP($L6478,'result messages'!$H$3:$L$11,2,FALSE)))</f>
        <v/>
      </c>
      <c r="O6478" s="1" t="str">
        <f>IF(ISBLANK($C6478),"",IF(ISNA(VLOOKUP($L6478,'result messages'!$H$3:$L$11,3,FALSE)),VLOOKUP($M6478,'result messages'!$H$3:$L$11,3,FALSE),VLOOKUP($L6478,'result messages'!$H$3:$L$11,3,FALSE)))</f>
        <v/>
      </c>
      <c r="P6478" s="1" t="str">
        <f>IF(ISBLANK($C6478),"",IF(ISNA(VLOOKUP($L6478,'result messages'!$H$3:$L$11,4,FALSE)),VLOOKUP($M6478,'result messages'!$H$3:$L$11,4,FALSE),VLOOKUP($L6478,'result messages'!$H$3:$L$11,4,FALSE)))</f>
        <v/>
      </c>
      <c r="Q6478" s="1" t="str">
        <f>IF(ISBLANK($C6478),"",IF(ISNA(VLOOKUP($L6478,'result messages'!$H$3:$L$11,5,FALSE)),VLOOKUP($M6478,'result messages'!$H$3:$L$11,5,FALSE),VLOOKUP($L6478,'result messages'!$H$3:$L$11,5,FALSE)))</f>
        <v/>
      </c>
    </row>
    <row r="6479" spans="1:17">
      <c r="A6479" s="1">
        <v>6476</v>
      </c>
      <c r="B6479" s="1"/>
      <c r="C6479" s="1"/>
      <c r="D6479" s="1"/>
      <c r="E6479" s="6"/>
      <c r="F6479" s="1"/>
      <c r="G6479" s="1" t="str">
        <f>IF(ISNA(VLOOKUP($C6479,'DTEN TCAP Linkage deviceId'!$A$1:$A$20000,1,FALSE)),"No","Yes")</f>
        <v>No</v>
      </c>
      <c r="H6479" s="1" t="str">
        <f>IF(ISNA(VLOOKUP($C6479,'Provisioning Requester'!$F$3:$H$20000,2,FALSE)),"No","Yes")</f>
        <v>No</v>
      </c>
      <c r="I6479" s="1" t="str">
        <f>IF($H6479="Yes",VLOOKUP($C6479,'Provisioning Requester'!$F$3:$H$20000,3,FALSE),"-")</f>
        <v>-</v>
      </c>
      <c r="J6479" s="1" t="str">
        <f>IF(OR(D6479="SVCP", E6479="TRUE"), "No", IF(ISNA(VLOOKUP($C6479,'ProvResponder deviceId'!$A$1:$A$20000,1,FALSE)),"No","Yes"))</f>
        <v>No</v>
      </c>
      <c r="K6479" s="1" t="str">
        <f>IF($J6479="Yes",VLOOKUP($C6479,'ProvResponder deviceId'!$A$1:$C$20000,3,FALSE),"-")</f>
        <v>-</v>
      </c>
      <c r="L6479" s="1" t="str">
        <f t="shared" si="202"/>
        <v/>
      </c>
      <c r="M6479" s="1" t="str">
        <f t="shared" si="203"/>
        <v/>
      </c>
      <c r="N6479" s="1" t="str">
        <f>IF(ISBLANK($C6479),"",IF(ISNA(VLOOKUP($L6479,'result messages'!$H$3:$L$11,2,FALSE)),VLOOKUP($M6479,'result messages'!$H$3:$L$11,2,FALSE),VLOOKUP($L6479,'result messages'!$H$3:$L$11,2,FALSE)))</f>
        <v/>
      </c>
      <c r="O6479" s="1" t="str">
        <f>IF(ISBLANK($C6479),"",IF(ISNA(VLOOKUP($L6479,'result messages'!$H$3:$L$11,3,FALSE)),VLOOKUP($M6479,'result messages'!$H$3:$L$11,3,FALSE),VLOOKUP($L6479,'result messages'!$H$3:$L$11,3,FALSE)))</f>
        <v/>
      </c>
      <c r="P6479" s="1" t="str">
        <f>IF(ISBLANK($C6479),"",IF(ISNA(VLOOKUP($L6479,'result messages'!$H$3:$L$11,4,FALSE)),VLOOKUP($M6479,'result messages'!$H$3:$L$11,4,FALSE),VLOOKUP($L6479,'result messages'!$H$3:$L$11,4,FALSE)))</f>
        <v/>
      </c>
      <c r="Q6479" s="1" t="str">
        <f>IF(ISBLANK($C6479),"",IF(ISNA(VLOOKUP($L6479,'result messages'!$H$3:$L$11,5,FALSE)),VLOOKUP($M6479,'result messages'!$H$3:$L$11,5,FALSE),VLOOKUP($L6479,'result messages'!$H$3:$L$11,5,FALSE)))</f>
        <v/>
      </c>
    </row>
    <row r="6480" spans="1:17">
      <c r="A6480" s="1">
        <v>6477</v>
      </c>
      <c r="B6480" s="1"/>
      <c r="C6480" s="1"/>
      <c r="D6480" s="1"/>
      <c r="E6480" s="6"/>
      <c r="F6480" s="1"/>
      <c r="G6480" s="1" t="str">
        <f>IF(ISNA(VLOOKUP($C6480,'DTEN TCAP Linkage deviceId'!$A$1:$A$20000,1,FALSE)),"No","Yes")</f>
        <v>No</v>
      </c>
      <c r="H6480" s="1" t="str">
        <f>IF(ISNA(VLOOKUP($C6480,'Provisioning Requester'!$F$3:$H$20000,2,FALSE)),"No","Yes")</f>
        <v>No</v>
      </c>
      <c r="I6480" s="1" t="str">
        <f>IF($H6480="Yes",VLOOKUP($C6480,'Provisioning Requester'!$F$3:$H$20000,3,FALSE),"-")</f>
        <v>-</v>
      </c>
      <c r="J6480" s="1" t="str">
        <f>IF(OR(D6480="SVCP", E6480="TRUE"), "No", IF(ISNA(VLOOKUP($C6480,'ProvResponder deviceId'!$A$1:$A$20000,1,FALSE)),"No","Yes"))</f>
        <v>No</v>
      </c>
      <c r="K6480" s="1" t="str">
        <f>IF($J6480="Yes",VLOOKUP($C6480,'ProvResponder deviceId'!$A$1:$C$20000,3,FALSE),"-")</f>
        <v>-</v>
      </c>
      <c r="L6480" s="1" t="str">
        <f t="shared" si="202"/>
        <v/>
      </c>
      <c r="M6480" s="1" t="str">
        <f t="shared" si="203"/>
        <v/>
      </c>
      <c r="N6480" s="1" t="str">
        <f>IF(ISBLANK($C6480),"",IF(ISNA(VLOOKUP($L6480,'result messages'!$H$3:$L$11,2,FALSE)),VLOOKUP($M6480,'result messages'!$H$3:$L$11,2,FALSE),VLOOKUP($L6480,'result messages'!$H$3:$L$11,2,FALSE)))</f>
        <v/>
      </c>
      <c r="O6480" s="1" t="str">
        <f>IF(ISBLANK($C6480),"",IF(ISNA(VLOOKUP($L6480,'result messages'!$H$3:$L$11,3,FALSE)),VLOOKUP($M6480,'result messages'!$H$3:$L$11,3,FALSE),VLOOKUP($L6480,'result messages'!$H$3:$L$11,3,FALSE)))</f>
        <v/>
      </c>
      <c r="P6480" s="1" t="str">
        <f>IF(ISBLANK($C6480),"",IF(ISNA(VLOOKUP($L6480,'result messages'!$H$3:$L$11,4,FALSE)),VLOOKUP($M6480,'result messages'!$H$3:$L$11,4,FALSE),VLOOKUP($L6480,'result messages'!$H$3:$L$11,4,FALSE)))</f>
        <v/>
      </c>
      <c r="Q6480" s="1" t="str">
        <f>IF(ISBLANK($C6480),"",IF(ISNA(VLOOKUP($L6480,'result messages'!$H$3:$L$11,5,FALSE)),VLOOKUP($M6480,'result messages'!$H$3:$L$11,5,FALSE),VLOOKUP($L6480,'result messages'!$H$3:$L$11,5,FALSE)))</f>
        <v/>
      </c>
    </row>
    <row r="6481" spans="1:17">
      <c r="A6481" s="1">
        <v>6478</v>
      </c>
      <c r="B6481" s="1"/>
      <c r="C6481" s="1"/>
      <c r="D6481" s="1"/>
      <c r="E6481" s="6"/>
      <c r="F6481" s="1"/>
      <c r="G6481" s="1" t="str">
        <f>IF(ISNA(VLOOKUP($C6481,'DTEN TCAP Linkage deviceId'!$A$1:$A$20000,1,FALSE)),"No","Yes")</f>
        <v>No</v>
      </c>
      <c r="H6481" s="1" t="str">
        <f>IF(ISNA(VLOOKUP($C6481,'Provisioning Requester'!$F$3:$H$20000,2,FALSE)),"No","Yes")</f>
        <v>No</v>
      </c>
      <c r="I6481" s="1" t="str">
        <f>IF($H6481="Yes",VLOOKUP($C6481,'Provisioning Requester'!$F$3:$H$20000,3,FALSE),"-")</f>
        <v>-</v>
      </c>
      <c r="J6481" s="1" t="str">
        <f>IF(OR(D6481="SVCP", E6481="TRUE"), "No", IF(ISNA(VLOOKUP($C6481,'ProvResponder deviceId'!$A$1:$A$20000,1,FALSE)),"No","Yes"))</f>
        <v>No</v>
      </c>
      <c r="K6481" s="1" t="str">
        <f>IF($J6481="Yes",VLOOKUP($C6481,'ProvResponder deviceId'!$A$1:$C$20000,3,FALSE),"-")</f>
        <v>-</v>
      </c>
      <c r="L6481" s="1" t="str">
        <f t="shared" si="202"/>
        <v/>
      </c>
      <c r="M6481" s="1" t="str">
        <f t="shared" si="203"/>
        <v/>
      </c>
      <c r="N6481" s="1" t="str">
        <f>IF(ISBLANK($C6481),"",IF(ISNA(VLOOKUP($L6481,'result messages'!$H$3:$L$11,2,FALSE)),VLOOKUP($M6481,'result messages'!$H$3:$L$11,2,FALSE),VLOOKUP($L6481,'result messages'!$H$3:$L$11,2,FALSE)))</f>
        <v/>
      </c>
      <c r="O6481" s="1" t="str">
        <f>IF(ISBLANK($C6481),"",IF(ISNA(VLOOKUP($L6481,'result messages'!$H$3:$L$11,3,FALSE)),VLOOKUP($M6481,'result messages'!$H$3:$L$11,3,FALSE),VLOOKUP($L6481,'result messages'!$H$3:$L$11,3,FALSE)))</f>
        <v/>
      </c>
      <c r="P6481" s="1" t="str">
        <f>IF(ISBLANK($C6481),"",IF(ISNA(VLOOKUP($L6481,'result messages'!$H$3:$L$11,4,FALSE)),VLOOKUP($M6481,'result messages'!$H$3:$L$11,4,FALSE),VLOOKUP($L6481,'result messages'!$H$3:$L$11,4,FALSE)))</f>
        <v/>
      </c>
      <c r="Q6481" s="1" t="str">
        <f>IF(ISBLANK($C6481),"",IF(ISNA(VLOOKUP($L6481,'result messages'!$H$3:$L$11,5,FALSE)),VLOOKUP($M6481,'result messages'!$H$3:$L$11,5,FALSE),VLOOKUP($L6481,'result messages'!$H$3:$L$11,5,FALSE)))</f>
        <v/>
      </c>
    </row>
    <row r="6482" spans="1:17">
      <c r="A6482" s="1">
        <v>6479</v>
      </c>
      <c r="B6482" s="1"/>
      <c r="C6482" s="1"/>
      <c r="D6482" s="1"/>
      <c r="E6482" s="6"/>
      <c r="F6482" s="1"/>
      <c r="G6482" s="1" t="str">
        <f>IF(ISNA(VLOOKUP($C6482,'DTEN TCAP Linkage deviceId'!$A$1:$A$20000,1,FALSE)),"No","Yes")</f>
        <v>No</v>
      </c>
      <c r="H6482" s="1" t="str">
        <f>IF(ISNA(VLOOKUP($C6482,'Provisioning Requester'!$F$3:$H$20000,2,FALSE)),"No","Yes")</f>
        <v>No</v>
      </c>
      <c r="I6482" s="1" t="str">
        <f>IF($H6482="Yes",VLOOKUP($C6482,'Provisioning Requester'!$F$3:$H$20000,3,FALSE),"-")</f>
        <v>-</v>
      </c>
      <c r="J6482" s="1" t="str">
        <f>IF(OR(D6482="SVCP", E6482="TRUE"), "No", IF(ISNA(VLOOKUP($C6482,'ProvResponder deviceId'!$A$1:$A$20000,1,FALSE)),"No","Yes"))</f>
        <v>No</v>
      </c>
      <c r="K6482" s="1" t="str">
        <f>IF($J6482="Yes",VLOOKUP($C6482,'ProvResponder deviceId'!$A$1:$C$20000,3,FALSE),"-")</f>
        <v>-</v>
      </c>
      <c r="L6482" s="1" t="str">
        <f t="shared" si="202"/>
        <v/>
      </c>
      <c r="M6482" s="1" t="str">
        <f t="shared" si="203"/>
        <v/>
      </c>
      <c r="N6482" s="1" t="str">
        <f>IF(ISBLANK($C6482),"",IF(ISNA(VLOOKUP($L6482,'result messages'!$H$3:$L$11,2,FALSE)),VLOOKUP($M6482,'result messages'!$H$3:$L$11,2,FALSE),VLOOKUP($L6482,'result messages'!$H$3:$L$11,2,FALSE)))</f>
        <v/>
      </c>
      <c r="O6482" s="1" t="str">
        <f>IF(ISBLANK($C6482),"",IF(ISNA(VLOOKUP($L6482,'result messages'!$H$3:$L$11,3,FALSE)),VLOOKUP($M6482,'result messages'!$H$3:$L$11,3,FALSE),VLOOKUP($L6482,'result messages'!$H$3:$L$11,3,FALSE)))</f>
        <v/>
      </c>
      <c r="P6482" s="1" t="str">
        <f>IF(ISBLANK($C6482),"",IF(ISNA(VLOOKUP($L6482,'result messages'!$H$3:$L$11,4,FALSE)),VLOOKUP($M6482,'result messages'!$H$3:$L$11,4,FALSE),VLOOKUP($L6482,'result messages'!$H$3:$L$11,4,FALSE)))</f>
        <v/>
      </c>
      <c r="Q6482" s="1" t="str">
        <f>IF(ISBLANK($C6482),"",IF(ISNA(VLOOKUP($L6482,'result messages'!$H$3:$L$11,5,FALSE)),VLOOKUP($M6482,'result messages'!$H$3:$L$11,5,FALSE),VLOOKUP($L6482,'result messages'!$H$3:$L$11,5,FALSE)))</f>
        <v/>
      </c>
    </row>
    <row r="6483" spans="1:17">
      <c r="A6483" s="1">
        <v>6480</v>
      </c>
      <c r="B6483" s="1"/>
      <c r="C6483" s="1"/>
      <c r="D6483" s="1"/>
      <c r="E6483" s="6"/>
      <c r="F6483" s="1"/>
      <c r="G6483" s="1" t="str">
        <f>IF(ISNA(VLOOKUP($C6483,'DTEN TCAP Linkage deviceId'!$A$1:$A$20000,1,FALSE)),"No","Yes")</f>
        <v>No</v>
      </c>
      <c r="H6483" s="1" t="str">
        <f>IF(ISNA(VLOOKUP($C6483,'Provisioning Requester'!$F$3:$H$20000,2,FALSE)),"No","Yes")</f>
        <v>No</v>
      </c>
      <c r="I6483" s="1" t="str">
        <f>IF($H6483="Yes",VLOOKUP($C6483,'Provisioning Requester'!$F$3:$H$20000,3,FALSE),"-")</f>
        <v>-</v>
      </c>
      <c r="J6483" s="1" t="str">
        <f>IF(OR(D6483="SVCP", E6483="TRUE"), "No", IF(ISNA(VLOOKUP($C6483,'ProvResponder deviceId'!$A$1:$A$20000,1,FALSE)),"No","Yes"))</f>
        <v>No</v>
      </c>
      <c r="K6483" s="1" t="str">
        <f>IF($J6483="Yes",VLOOKUP($C6483,'ProvResponder deviceId'!$A$1:$C$20000,3,FALSE),"-")</f>
        <v>-</v>
      </c>
      <c r="L6483" s="1" t="str">
        <f t="shared" si="202"/>
        <v/>
      </c>
      <c r="M6483" s="1" t="str">
        <f t="shared" si="203"/>
        <v/>
      </c>
      <c r="N6483" s="1" t="str">
        <f>IF(ISBLANK($C6483),"",IF(ISNA(VLOOKUP($L6483,'result messages'!$H$3:$L$11,2,FALSE)),VLOOKUP($M6483,'result messages'!$H$3:$L$11,2,FALSE),VLOOKUP($L6483,'result messages'!$H$3:$L$11,2,FALSE)))</f>
        <v/>
      </c>
      <c r="O6483" s="1" t="str">
        <f>IF(ISBLANK($C6483),"",IF(ISNA(VLOOKUP($L6483,'result messages'!$H$3:$L$11,3,FALSE)),VLOOKUP($M6483,'result messages'!$H$3:$L$11,3,FALSE),VLOOKUP($L6483,'result messages'!$H$3:$L$11,3,FALSE)))</f>
        <v/>
      </c>
      <c r="P6483" s="1" t="str">
        <f>IF(ISBLANK($C6483),"",IF(ISNA(VLOOKUP($L6483,'result messages'!$H$3:$L$11,4,FALSE)),VLOOKUP($M6483,'result messages'!$H$3:$L$11,4,FALSE),VLOOKUP($L6483,'result messages'!$H$3:$L$11,4,FALSE)))</f>
        <v/>
      </c>
      <c r="Q6483" s="1" t="str">
        <f>IF(ISBLANK($C6483),"",IF(ISNA(VLOOKUP($L6483,'result messages'!$H$3:$L$11,5,FALSE)),VLOOKUP($M6483,'result messages'!$H$3:$L$11,5,FALSE),VLOOKUP($L6483,'result messages'!$H$3:$L$11,5,FALSE)))</f>
        <v/>
      </c>
    </row>
    <row r="6484" spans="1:17">
      <c r="A6484" s="1">
        <v>6481</v>
      </c>
      <c r="B6484" s="1"/>
      <c r="C6484" s="1"/>
      <c r="D6484" s="1"/>
      <c r="E6484" s="6"/>
      <c r="F6484" s="1"/>
      <c r="G6484" s="1" t="str">
        <f>IF(ISNA(VLOOKUP($C6484,'DTEN TCAP Linkage deviceId'!$A$1:$A$20000,1,FALSE)),"No","Yes")</f>
        <v>No</v>
      </c>
      <c r="H6484" s="1" t="str">
        <f>IF(ISNA(VLOOKUP($C6484,'Provisioning Requester'!$F$3:$H$20000,2,FALSE)),"No","Yes")</f>
        <v>No</v>
      </c>
      <c r="I6484" s="1" t="str">
        <f>IF($H6484="Yes",VLOOKUP($C6484,'Provisioning Requester'!$F$3:$H$20000,3,FALSE),"-")</f>
        <v>-</v>
      </c>
      <c r="J6484" s="1" t="str">
        <f>IF(OR(D6484="SVCP", E6484="TRUE"), "No", IF(ISNA(VLOOKUP($C6484,'ProvResponder deviceId'!$A$1:$A$20000,1,FALSE)),"No","Yes"))</f>
        <v>No</v>
      </c>
      <c r="K6484" s="1" t="str">
        <f>IF($J6484="Yes",VLOOKUP($C6484,'ProvResponder deviceId'!$A$1:$C$20000,3,FALSE),"-")</f>
        <v>-</v>
      </c>
      <c r="L6484" s="1" t="str">
        <f t="shared" si="202"/>
        <v/>
      </c>
      <c r="M6484" s="1" t="str">
        <f t="shared" si="203"/>
        <v/>
      </c>
      <c r="N6484" s="1" t="str">
        <f>IF(ISBLANK($C6484),"",IF(ISNA(VLOOKUP($L6484,'result messages'!$H$3:$L$11,2,FALSE)),VLOOKUP($M6484,'result messages'!$H$3:$L$11,2,FALSE),VLOOKUP($L6484,'result messages'!$H$3:$L$11,2,FALSE)))</f>
        <v/>
      </c>
      <c r="O6484" s="1" t="str">
        <f>IF(ISBLANK($C6484),"",IF(ISNA(VLOOKUP($L6484,'result messages'!$H$3:$L$11,3,FALSE)),VLOOKUP($M6484,'result messages'!$H$3:$L$11,3,FALSE),VLOOKUP($L6484,'result messages'!$H$3:$L$11,3,FALSE)))</f>
        <v/>
      </c>
      <c r="P6484" s="1" t="str">
        <f>IF(ISBLANK($C6484),"",IF(ISNA(VLOOKUP($L6484,'result messages'!$H$3:$L$11,4,FALSE)),VLOOKUP($M6484,'result messages'!$H$3:$L$11,4,FALSE),VLOOKUP($L6484,'result messages'!$H$3:$L$11,4,FALSE)))</f>
        <v/>
      </c>
      <c r="Q6484" s="1" t="str">
        <f>IF(ISBLANK($C6484),"",IF(ISNA(VLOOKUP($L6484,'result messages'!$H$3:$L$11,5,FALSE)),VLOOKUP($M6484,'result messages'!$H$3:$L$11,5,FALSE),VLOOKUP($L6484,'result messages'!$H$3:$L$11,5,FALSE)))</f>
        <v/>
      </c>
    </row>
    <row r="6485" spans="1:17">
      <c r="A6485" s="1">
        <v>6482</v>
      </c>
      <c r="B6485" s="1"/>
      <c r="C6485" s="1"/>
      <c r="D6485" s="1"/>
      <c r="E6485" s="6"/>
      <c r="F6485" s="1"/>
      <c r="G6485" s="1" t="str">
        <f>IF(ISNA(VLOOKUP($C6485,'DTEN TCAP Linkage deviceId'!$A$1:$A$20000,1,FALSE)),"No","Yes")</f>
        <v>No</v>
      </c>
      <c r="H6485" s="1" t="str">
        <f>IF(ISNA(VLOOKUP($C6485,'Provisioning Requester'!$F$3:$H$20000,2,FALSE)),"No","Yes")</f>
        <v>No</v>
      </c>
      <c r="I6485" s="1" t="str">
        <f>IF($H6485="Yes",VLOOKUP($C6485,'Provisioning Requester'!$F$3:$H$20000,3,FALSE),"-")</f>
        <v>-</v>
      </c>
      <c r="J6485" s="1" t="str">
        <f>IF(OR(D6485="SVCP", E6485="TRUE"), "No", IF(ISNA(VLOOKUP($C6485,'ProvResponder deviceId'!$A$1:$A$20000,1,FALSE)),"No","Yes"))</f>
        <v>No</v>
      </c>
      <c r="K6485" s="1" t="str">
        <f>IF($J6485="Yes",VLOOKUP($C6485,'ProvResponder deviceId'!$A$1:$C$20000,3,FALSE),"-")</f>
        <v>-</v>
      </c>
      <c r="L6485" s="1" t="str">
        <f t="shared" si="202"/>
        <v/>
      </c>
      <c r="M6485" s="1" t="str">
        <f t="shared" si="203"/>
        <v/>
      </c>
      <c r="N6485" s="1" t="str">
        <f>IF(ISBLANK($C6485),"",IF(ISNA(VLOOKUP($L6485,'result messages'!$H$3:$L$11,2,FALSE)),VLOOKUP($M6485,'result messages'!$H$3:$L$11,2,FALSE),VLOOKUP($L6485,'result messages'!$H$3:$L$11,2,FALSE)))</f>
        <v/>
      </c>
      <c r="O6485" s="1" t="str">
        <f>IF(ISBLANK($C6485),"",IF(ISNA(VLOOKUP($L6485,'result messages'!$H$3:$L$11,3,FALSE)),VLOOKUP($M6485,'result messages'!$H$3:$L$11,3,FALSE),VLOOKUP($L6485,'result messages'!$H$3:$L$11,3,FALSE)))</f>
        <v/>
      </c>
      <c r="P6485" s="1" t="str">
        <f>IF(ISBLANK($C6485),"",IF(ISNA(VLOOKUP($L6485,'result messages'!$H$3:$L$11,4,FALSE)),VLOOKUP($M6485,'result messages'!$H$3:$L$11,4,FALSE),VLOOKUP($L6485,'result messages'!$H$3:$L$11,4,FALSE)))</f>
        <v/>
      </c>
      <c r="Q6485" s="1" t="str">
        <f>IF(ISBLANK($C6485),"",IF(ISNA(VLOOKUP($L6485,'result messages'!$H$3:$L$11,5,FALSE)),VLOOKUP($M6485,'result messages'!$H$3:$L$11,5,FALSE),VLOOKUP($L6485,'result messages'!$H$3:$L$11,5,FALSE)))</f>
        <v/>
      </c>
    </row>
    <row r="6486" spans="1:17">
      <c r="A6486" s="1">
        <v>6483</v>
      </c>
      <c r="B6486" s="1"/>
      <c r="C6486" s="1"/>
      <c r="D6486" s="1"/>
      <c r="E6486" s="6"/>
      <c r="F6486" s="1"/>
      <c r="G6486" s="1" t="str">
        <f>IF(ISNA(VLOOKUP($C6486,'DTEN TCAP Linkage deviceId'!$A$1:$A$20000,1,FALSE)),"No","Yes")</f>
        <v>No</v>
      </c>
      <c r="H6486" s="1" t="str">
        <f>IF(ISNA(VLOOKUP($C6486,'Provisioning Requester'!$F$3:$H$20000,2,FALSE)),"No","Yes")</f>
        <v>No</v>
      </c>
      <c r="I6486" s="1" t="str">
        <f>IF($H6486="Yes",VLOOKUP($C6486,'Provisioning Requester'!$F$3:$H$20000,3,FALSE),"-")</f>
        <v>-</v>
      </c>
      <c r="J6486" s="1" t="str">
        <f>IF(OR(D6486="SVCP", E6486="TRUE"), "No", IF(ISNA(VLOOKUP($C6486,'ProvResponder deviceId'!$A$1:$A$20000,1,FALSE)),"No","Yes"))</f>
        <v>No</v>
      </c>
      <c r="K6486" s="1" t="str">
        <f>IF($J6486="Yes",VLOOKUP($C6486,'ProvResponder deviceId'!$A$1:$C$20000,3,FALSE),"-")</f>
        <v>-</v>
      </c>
      <c r="L6486" s="1" t="str">
        <f t="shared" si="202"/>
        <v/>
      </c>
      <c r="M6486" s="1" t="str">
        <f t="shared" si="203"/>
        <v/>
      </c>
      <c r="N6486" s="1" t="str">
        <f>IF(ISBLANK($C6486),"",IF(ISNA(VLOOKUP($L6486,'result messages'!$H$3:$L$11,2,FALSE)),VLOOKUP($M6486,'result messages'!$H$3:$L$11,2,FALSE),VLOOKUP($L6486,'result messages'!$H$3:$L$11,2,FALSE)))</f>
        <v/>
      </c>
      <c r="O6486" s="1" t="str">
        <f>IF(ISBLANK($C6486),"",IF(ISNA(VLOOKUP($L6486,'result messages'!$H$3:$L$11,3,FALSE)),VLOOKUP($M6486,'result messages'!$H$3:$L$11,3,FALSE),VLOOKUP($L6486,'result messages'!$H$3:$L$11,3,FALSE)))</f>
        <v/>
      </c>
      <c r="P6486" s="1" t="str">
        <f>IF(ISBLANK($C6486),"",IF(ISNA(VLOOKUP($L6486,'result messages'!$H$3:$L$11,4,FALSE)),VLOOKUP($M6486,'result messages'!$H$3:$L$11,4,FALSE),VLOOKUP($L6486,'result messages'!$H$3:$L$11,4,FALSE)))</f>
        <v/>
      </c>
      <c r="Q6486" s="1" t="str">
        <f>IF(ISBLANK($C6486),"",IF(ISNA(VLOOKUP($L6486,'result messages'!$H$3:$L$11,5,FALSE)),VLOOKUP($M6486,'result messages'!$H$3:$L$11,5,FALSE),VLOOKUP($L6486,'result messages'!$H$3:$L$11,5,FALSE)))</f>
        <v/>
      </c>
    </row>
    <row r="6487" spans="1:17">
      <c r="A6487" s="1">
        <v>6484</v>
      </c>
      <c r="B6487" s="1"/>
      <c r="C6487" s="1"/>
      <c r="D6487" s="1"/>
      <c r="E6487" s="6"/>
      <c r="F6487" s="1"/>
      <c r="G6487" s="1" t="str">
        <f>IF(ISNA(VLOOKUP($C6487,'DTEN TCAP Linkage deviceId'!$A$1:$A$20000,1,FALSE)),"No","Yes")</f>
        <v>No</v>
      </c>
      <c r="H6487" s="1" t="str">
        <f>IF(ISNA(VLOOKUP($C6487,'Provisioning Requester'!$F$3:$H$20000,2,FALSE)),"No","Yes")</f>
        <v>No</v>
      </c>
      <c r="I6487" s="1" t="str">
        <f>IF($H6487="Yes",VLOOKUP($C6487,'Provisioning Requester'!$F$3:$H$20000,3,FALSE),"-")</f>
        <v>-</v>
      </c>
      <c r="J6487" s="1" t="str">
        <f>IF(OR(D6487="SVCP", E6487="TRUE"), "No", IF(ISNA(VLOOKUP($C6487,'ProvResponder deviceId'!$A$1:$A$20000,1,FALSE)),"No","Yes"))</f>
        <v>No</v>
      </c>
      <c r="K6487" s="1" t="str">
        <f>IF($J6487="Yes",VLOOKUP($C6487,'ProvResponder deviceId'!$A$1:$C$20000,3,FALSE),"-")</f>
        <v>-</v>
      </c>
      <c r="L6487" s="1" t="str">
        <f t="shared" si="202"/>
        <v/>
      </c>
      <c r="M6487" s="1" t="str">
        <f t="shared" si="203"/>
        <v/>
      </c>
      <c r="N6487" s="1" t="str">
        <f>IF(ISBLANK($C6487),"",IF(ISNA(VLOOKUP($L6487,'result messages'!$H$3:$L$11,2,FALSE)),VLOOKUP($M6487,'result messages'!$H$3:$L$11,2,FALSE),VLOOKUP($L6487,'result messages'!$H$3:$L$11,2,FALSE)))</f>
        <v/>
      </c>
      <c r="O6487" s="1" t="str">
        <f>IF(ISBLANK($C6487),"",IF(ISNA(VLOOKUP($L6487,'result messages'!$H$3:$L$11,3,FALSE)),VLOOKUP($M6487,'result messages'!$H$3:$L$11,3,FALSE),VLOOKUP($L6487,'result messages'!$H$3:$L$11,3,FALSE)))</f>
        <v/>
      </c>
      <c r="P6487" s="1" t="str">
        <f>IF(ISBLANK($C6487),"",IF(ISNA(VLOOKUP($L6487,'result messages'!$H$3:$L$11,4,FALSE)),VLOOKUP($M6487,'result messages'!$H$3:$L$11,4,FALSE),VLOOKUP($L6487,'result messages'!$H$3:$L$11,4,FALSE)))</f>
        <v/>
      </c>
      <c r="Q6487" s="1" t="str">
        <f>IF(ISBLANK($C6487),"",IF(ISNA(VLOOKUP($L6487,'result messages'!$H$3:$L$11,5,FALSE)),VLOOKUP($M6487,'result messages'!$H$3:$L$11,5,FALSE),VLOOKUP($L6487,'result messages'!$H$3:$L$11,5,FALSE)))</f>
        <v/>
      </c>
    </row>
    <row r="6488" spans="1:17">
      <c r="A6488" s="1">
        <v>6485</v>
      </c>
      <c r="B6488" s="1"/>
      <c r="C6488" s="1"/>
      <c r="D6488" s="1"/>
      <c r="E6488" s="6"/>
      <c r="F6488" s="1"/>
      <c r="G6488" s="1" t="str">
        <f>IF(ISNA(VLOOKUP($C6488,'DTEN TCAP Linkage deviceId'!$A$1:$A$20000,1,FALSE)),"No","Yes")</f>
        <v>No</v>
      </c>
      <c r="H6488" s="1" t="str">
        <f>IF(ISNA(VLOOKUP($C6488,'Provisioning Requester'!$F$3:$H$20000,2,FALSE)),"No","Yes")</f>
        <v>No</v>
      </c>
      <c r="I6488" s="1" t="str">
        <f>IF($H6488="Yes",VLOOKUP($C6488,'Provisioning Requester'!$F$3:$H$20000,3,FALSE),"-")</f>
        <v>-</v>
      </c>
      <c r="J6488" s="1" t="str">
        <f>IF(OR(D6488="SVCP", E6488="TRUE"), "No", IF(ISNA(VLOOKUP($C6488,'ProvResponder deviceId'!$A$1:$A$20000,1,FALSE)),"No","Yes"))</f>
        <v>No</v>
      </c>
      <c r="K6488" s="1" t="str">
        <f>IF($J6488="Yes",VLOOKUP($C6488,'ProvResponder deviceId'!$A$1:$C$20000,3,FALSE),"-")</f>
        <v>-</v>
      </c>
      <c r="L6488" s="1" t="str">
        <f t="shared" si="202"/>
        <v/>
      </c>
      <c r="M6488" s="1" t="str">
        <f t="shared" si="203"/>
        <v/>
      </c>
      <c r="N6488" s="1" t="str">
        <f>IF(ISBLANK($C6488),"",IF(ISNA(VLOOKUP($L6488,'result messages'!$H$3:$L$11,2,FALSE)),VLOOKUP($M6488,'result messages'!$H$3:$L$11,2,FALSE),VLOOKUP($L6488,'result messages'!$H$3:$L$11,2,FALSE)))</f>
        <v/>
      </c>
      <c r="O6488" s="1" t="str">
        <f>IF(ISBLANK($C6488),"",IF(ISNA(VLOOKUP($L6488,'result messages'!$H$3:$L$11,3,FALSE)),VLOOKUP($M6488,'result messages'!$H$3:$L$11,3,FALSE),VLOOKUP($L6488,'result messages'!$H$3:$L$11,3,FALSE)))</f>
        <v/>
      </c>
      <c r="P6488" s="1" t="str">
        <f>IF(ISBLANK($C6488),"",IF(ISNA(VLOOKUP($L6488,'result messages'!$H$3:$L$11,4,FALSE)),VLOOKUP($M6488,'result messages'!$H$3:$L$11,4,FALSE),VLOOKUP($L6488,'result messages'!$H$3:$L$11,4,FALSE)))</f>
        <v/>
      </c>
      <c r="Q6488" s="1" t="str">
        <f>IF(ISBLANK($C6488),"",IF(ISNA(VLOOKUP($L6488,'result messages'!$H$3:$L$11,5,FALSE)),VLOOKUP($M6488,'result messages'!$H$3:$L$11,5,FALSE),VLOOKUP($L6488,'result messages'!$H$3:$L$11,5,FALSE)))</f>
        <v/>
      </c>
    </row>
    <row r="6489" spans="1:17">
      <c r="A6489" s="1">
        <v>6486</v>
      </c>
      <c r="B6489" s="1"/>
      <c r="C6489" s="1"/>
      <c r="D6489" s="1"/>
      <c r="E6489" s="6"/>
      <c r="F6489" s="1"/>
      <c r="G6489" s="1" t="str">
        <f>IF(ISNA(VLOOKUP($C6489,'DTEN TCAP Linkage deviceId'!$A$1:$A$20000,1,FALSE)),"No","Yes")</f>
        <v>No</v>
      </c>
      <c r="H6489" s="1" t="str">
        <f>IF(ISNA(VLOOKUP($C6489,'Provisioning Requester'!$F$3:$H$20000,2,FALSE)),"No","Yes")</f>
        <v>No</v>
      </c>
      <c r="I6489" s="1" t="str">
        <f>IF($H6489="Yes",VLOOKUP($C6489,'Provisioning Requester'!$F$3:$H$20000,3,FALSE),"-")</f>
        <v>-</v>
      </c>
      <c r="J6489" s="1" t="str">
        <f>IF(OR(D6489="SVCP", E6489="TRUE"), "No", IF(ISNA(VLOOKUP($C6489,'ProvResponder deviceId'!$A$1:$A$20000,1,FALSE)),"No","Yes"))</f>
        <v>No</v>
      </c>
      <c r="K6489" s="1" t="str">
        <f>IF($J6489="Yes",VLOOKUP($C6489,'ProvResponder deviceId'!$A$1:$C$20000,3,FALSE),"-")</f>
        <v>-</v>
      </c>
      <c r="L6489" s="1" t="str">
        <f t="shared" si="202"/>
        <v/>
      </c>
      <c r="M6489" s="1" t="str">
        <f t="shared" si="203"/>
        <v/>
      </c>
      <c r="N6489" s="1" t="str">
        <f>IF(ISBLANK($C6489),"",IF(ISNA(VLOOKUP($L6489,'result messages'!$H$3:$L$11,2,FALSE)),VLOOKUP($M6489,'result messages'!$H$3:$L$11,2,FALSE),VLOOKUP($L6489,'result messages'!$H$3:$L$11,2,FALSE)))</f>
        <v/>
      </c>
      <c r="O6489" s="1" t="str">
        <f>IF(ISBLANK($C6489),"",IF(ISNA(VLOOKUP($L6489,'result messages'!$H$3:$L$11,3,FALSE)),VLOOKUP($M6489,'result messages'!$H$3:$L$11,3,FALSE),VLOOKUP($L6489,'result messages'!$H$3:$L$11,3,FALSE)))</f>
        <v/>
      </c>
      <c r="P6489" s="1" t="str">
        <f>IF(ISBLANK($C6489),"",IF(ISNA(VLOOKUP($L6489,'result messages'!$H$3:$L$11,4,FALSE)),VLOOKUP($M6489,'result messages'!$H$3:$L$11,4,FALSE),VLOOKUP($L6489,'result messages'!$H$3:$L$11,4,FALSE)))</f>
        <v/>
      </c>
      <c r="Q6489" s="1" t="str">
        <f>IF(ISBLANK($C6489),"",IF(ISNA(VLOOKUP($L6489,'result messages'!$H$3:$L$11,5,FALSE)),VLOOKUP($M6489,'result messages'!$H$3:$L$11,5,FALSE),VLOOKUP($L6489,'result messages'!$H$3:$L$11,5,FALSE)))</f>
        <v/>
      </c>
    </row>
    <row r="6490" spans="1:17">
      <c r="A6490" s="1">
        <v>6487</v>
      </c>
      <c r="B6490" s="1"/>
      <c r="C6490" s="1"/>
      <c r="D6490" s="1"/>
      <c r="E6490" s="6"/>
      <c r="F6490" s="1"/>
      <c r="G6490" s="1" t="str">
        <f>IF(ISNA(VLOOKUP($C6490,'DTEN TCAP Linkage deviceId'!$A$1:$A$20000,1,FALSE)),"No","Yes")</f>
        <v>No</v>
      </c>
      <c r="H6490" s="1" t="str">
        <f>IF(ISNA(VLOOKUP($C6490,'Provisioning Requester'!$F$3:$H$20000,2,FALSE)),"No","Yes")</f>
        <v>No</v>
      </c>
      <c r="I6490" s="1" t="str">
        <f>IF($H6490="Yes",VLOOKUP($C6490,'Provisioning Requester'!$F$3:$H$20000,3,FALSE),"-")</f>
        <v>-</v>
      </c>
      <c r="J6490" s="1" t="str">
        <f>IF(OR(D6490="SVCP", E6490="TRUE"), "No", IF(ISNA(VLOOKUP($C6490,'ProvResponder deviceId'!$A$1:$A$20000,1,FALSE)),"No","Yes"))</f>
        <v>No</v>
      </c>
      <c r="K6490" s="1" t="str">
        <f>IF($J6490="Yes",VLOOKUP($C6490,'ProvResponder deviceId'!$A$1:$C$20000,3,FALSE),"-")</f>
        <v>-</v>
      </c>
      <c r="L6490" s="1" t="str">
        <f t="shared" si="202"/>
        <v/>
      </c>
      <c r="M6490" s="1" t="str">
        <f t="shared" si="203"/>
        <v/>
      </c>
      <c r="N6490" s="1" t="str">
        <f>IF(ISBLANK($C6490),"",IF(ISNA(VLOOKUP($L6490,'result messages'!$H$3:$L$11,2,FALSE)),VLOOKUP($M6490,'result messages'!$H$3:$L$11,2,FALSE),VLOOKUP($L6490,'result messages'!$H$3:$L$11,2,FALSE)))</f>
        <v/>
      </c>
      <c r="O6490" s="1" t="str">
        <f>IF(ISBLANK($C6490),"",IF(ISNA(VLOOKUP($L6490,'result messages'!$H$3:$L$11,3,FALSE)),VLOOKUP($M6490,'result messages'!$H$3:$L$11,3,FALSE),VLOOKUP($L6490,'result messages'!$H$3:$L$11,3,FALSE)))</f>
        <v/>
      </c>
      <c r="P6490" s="1" t="str">
        <f>IF(ISBLANK($C6490),"",IF(ISNA(VLOOKUP($L6490,'result messages'!$H$3:$L$11,4,FALSE)),VLOOKUP($M6490,'result messages'!$H$3:$L$11,4,FALSE),VLOOKUP($L6490,'result messages'!$H$3:$L$11,4,FALSE)))</f>
        <v/>
      </c>
      <c r="Q6490" s="1" t="str">
        <f>IF(ISBLANK($C6490),"",IF(ISNA(VLOOKUP($L6490,'result messages'!$H$3:$L$11,5,FALSE)),VLOOKUP($M6490,'result messages'!$H$3:$L$11,5,FALSE),VLOOKUP($L6490,'result messages'!$H$3:$L$11,5,FALSE)))</f>
        <v/>
      </c>
    </row>
    <row r="6491" spans="1:17">
      <c r="A6491" s="1">
        <v>6488</v>
      </c>
      <c r="B6491" s="1"/>
      <c r="C6491" s="1"/>
      <c r="D6491" s="1"/>
      <c r="E6491" s="6"/>
      <c r="F6491" s="1"/>
      <c r="G6491" s="1" t="str">
        <f>IF(ISNA(VLOOKUP($C6491,'DTEN TCAP Linkage deviceId'!$A$1:$A$20000,1,FALSE)),"No","Yes")</f>
        <v>No</v>
      </c>
      <c r="H6491" s="1" t="str">
        <f>IF(ISNA(VLOOKUP($C6491,'Provisioning Requester'!$F$3:$H$20000,2,FALSE)),"No","Yes")</f>
        <v>No</v>
      </c>
      <c r="I6491" s="1" t="str">
        <f>IF($H6491="Yes",VLOOKUP($C6491,'Provisioning Requester'!$F$3:$H$20000,3,FALSE),"-")</f>
        <v>-</v>
      </c>
      <c r="J6491" s="1" t="str">
        <f>IF(OR(D6491="SVCP", E6491="TRUE"), "No", IF(ISNA(VLOOKUP($C6491,'ProvResponder deviceId'!$A$1:$A$20000,1,FALSE)),"No","Yes"))</f>
        <v>No</v>
      </c>
      <c r="K6491" s="1" t="str">
        <f>IF($J6491="Yes",VLOOKUP($C6491,'ProvResponder deviceId'!$A$1:$C$20000,3,FALSE),"-")</f>
        <v>-</v>
      </c>
      <c r="L6491" s="1" t="str">
        <f t="shared" si="202"/>
        <v/>
      </c>
      <c r="M6491" s="1" t="str">
        <f t="shared" si="203"/>
        <v/>
      </c>
      <c r="N6491" s="1" t="str">
        <f>IF(ISBLANK($C6491),"",IF(ISNA(VLOOKUP($L6491,'result messages'!$H$3:$L$11,2,FALSE)),VLOOKUP($M6491,'result messages'!$H$3:$L$11,2,FALSE),VLOOKUP($L6491,'result messages'!$H$3:$L$11,2,FALSE)))</f>
        <v/>
      </c>
      <c r="O6491" s="1" t="str">
        <f>IF(ISBLANK($C6491),"",IF(ISNA(VLOOKUP($L6491,'result messages'!$H$3:$L$11,3,FALSE)),VLOOKUP($M6491,'result messages'!$H$3:$L$11,3,FALSE),VLOOKUP($L6491,'result messages'!$H$3:$L$11,3,FALSE)))</f>
        <v/>
      </c>
      <c r="P6491" s="1" t="str">
        <f>IF(ISBLANK($C6491),"",IF(ISNA(VLOOKUP($L6491,'result messages'!$H$3:$L$11,4,FALSE)),VLOOKUP($M6491,'result messages'!$H$3:$L$11,4,FALSE),VLOOKUP($L6491,'result messages'!$H$3:$L$11,4,FALSE)))</f>
        <v/>
      </c>
      <c r="Q6491" s="1" t="str">
        <f>IF(ISBLANK($C6491),"",IF(ISNA(VLOOKUP($L6491,'result messages'!$H$3:$L$11,5,FALSE)),VLOOKUP($M6491,'result messages'!$H$3:$L$11,5,FALSE),VLOOKUP($L6491,'result messages'!$H$3:$L$11,5,FALSE)))</f>
        <v/>
      </c>
    </row>
    <row r="6492" spans="1:17">
      <c r="A6492" s="1">
        <v>6489</v>
      </c>
      <c r="B6492" s="1"/>
      <c r="C6492" s="1"/>
      <c r="D6492" s="1"/>
      <c r="E6492" s="6"/>
      <c r="F6492" s="1"/>
      <c r="G6492" s="1" t="str">
        <f>IF(ISNA(VLOOKUP($C6492,'DTEN TCAP Linkage deviceId'!$A$1:$A$20000,1,FALSE)),"No","Yes")</f>
        <v>No</v>
      </c>
      <c r="H6492" s="1" t="str">
        <f>IF(ISNA(VLOOKUP($C6492,'Provisioning Requester'!$F$3:$H$20000,2,FALSE)),"No","Yes")</f>
        <v>No</v>
      </c>
      <c r="I6492" s="1" t="str">
        <f>IF($H6492="Yes",VLOOKUP($C6492,'Provisioning Requester'!$F$3:$H$20000,3,FALSE),"-")</f>
        <v>-</v>
      </c>
      <c r="J6492" s="1" t="str">
        <f>IF(OR(D6492="SVCP", E6492="TRUE"), "No", IF(ISNA(VLOOKUP($C6492,'ProvResponder deviceId'!$A$1:$A$20000,1,FALSE)),"No","Yes"))</f>
        <v>No</v>
      </c>
      <c r="K6492" s="1" t="str">
        <f>IF($J6492="Yes",VLOOKUP($C6492,'ProvResponder deviceId'!$A$1:$C$20000,3,FALSE),"-")</f>
        <v>-</v>
      </c>
      <c r="L6492" s="1" t="str">
        <f t="shared" si="202"/>
        <v/>
      </c>
      <c r="M6492" s="1" t="str">
        <f t="shared" si="203"/>
        <v/>
      </c>
      <c r="N6492" s="1" t="str">
        <f>IF(ISBLANK($C6492),"",IF(ISNA(VLOOKUP($L6492,'result messages'!$H$3:$L$11,2,FALSE)),VLOOKUP($M6492,'result messages'!$H$3:$L$11,2,FALSE),VLOOKUP($L6492,'result messages'!$H$3:$L$11,2,FALSE)))</f>
        <v/>
      </c>
      <c r="O6492" s="1" t="str">
        <f>IF(ISBLANK($C6492),"",IF(ISNA(VLOOKUP($L6492,'result messages'!$H$3:$L$11,3,FALSE)),VLOOKUP($M6492,'result messages'!$H$3:$L$11,3,FALSE),VLOOKUP($L6492,'result messages'!$H$3:$L$11,3,FALSE)))</f>
        <v/>
      </c>
      <c r="P6492" s="1" t="str">
        <f>IF(ISBLANK($C6492),"",IF(ISNA(VLOOKUP($L6492,'result messages'!$H$3:$L$11,4,FALSE)),VLOOKUP($M6492,'result messages'!$H$3:$L$11,4,FALSE),VLOOKUP($L6492,'result messages'!$H$3:$L$11,4,FALSE)))</f>
        <v/>
      </c>
      <c r="Q6492" s="1" t="str">
        <f>IF(ISBLANK($C6492),"",IF(ISNA(VLOOKUP($L6492,'result messages'!$H$3:$L$11,5,FALSE)),VLOOKUP($M6492,'result messages'!$H$3:$L$11,5,FALSE),VLOOKUP($L6492,'result messages'!$H$3:$L$11,5,FALSE)))</f>
        <v/>
      </c>
    </row>
    <row r="6493" spans="1:17">
      <c r="A6493" s="1">
        <v>6490</v>
      </c>
      <c r="B6493" s="1"/>
      <c r="C6493" s="1"/>
      <c r="D6493" s="1"/>
      <c r="E6493" s="6"/>
      <c r="F6493" s="1"/>
      <c r="G6493" s="1" t="str">
        <f>IF(ISNA(VLOOKUP($C6493,'DTEN TCAP Linkage deviceId'!$A$1:$A$20000,1,FALSE)),"No","Yes")</f>
        <v>No</v>
      </c>
      <c r="H6493" s="1" t="str">
        <f>IF(ISNA(VLOOKUP($C6493,'Provisioning Requester'!$F$3:$H$20000,2,FALSE)),"No","Yes")</f>
        <v>No</v>
      </c>
      <c r="I6493" s="1" t="str">
        <f>IF($H6493="Yes",VLOOKUP($C6493,'Provisioning Requester'!$F$3:$H$20000,3,FALSE),"-")</f>
        <v>-</v>
      </c>
      <c r="J6493" s="1" t="str">
        <f>IF(OR(D6493="SVCP", E6493="TRUE"), "No", IF(ISNA(VLOOKUP($C6493,'ProvResponder deviceId'!$A$1:$A$20000,1,FALSE)),"No","Yes"))</f>
        <v>No</v>
      </c>
      <c r="K6493" s="1" t="str">
        <f>IF($J6493="Yes",VLOOKUP($C6493,'ProvResponder deviceId'!$A$1:$C$20000,3,FALSE),"-")</f>
        <v>-</v>
      </c>
      <c r="L6493" s="1" t="str">
        <f t="shared" si="202"/>
        <v/>
      </c>
      <c r="M6493" s="1" t="str">
        <f t="shared" si="203"/>
        <v/>
      </c>
      <c r="N6493" s="1" t="str">
        <f>IF(ISBLANK($C6493),"",IF(ISNA(VLOOKUP($L6493,'result messages'!$H$3:$L$11,2,FALSE)),VLOOKUP($M6493,'result messages'!$H$3:$L$11,2,FALSE),VLOOKUP($L6493,'result messages'!$H$3:$L$11,2,FALSE)))</f>
        <v/>
      </c>
      <c r="O6493" s="1" t="str">
        <f>IF(ISBLANK($C6493),"",IF(ISNA(VLOOKUP($L6493,'result messages'!$H$3:$L$11,3,FALSE)),VLOOKUP($M6493,'result messages'!$H$3:$L$11,3,FALSE),VLOOKUP($L6493,'result messages'!$H$3:$L$11,3,FALSE)))</f>
        <v/>
      </c>
      <c r="P6493" s="1" t="str">
        <f>IF(ISBLANK($C6493),"",IF(ISNA(VLOOKUP($L6493,'result messages'!$H$3:$L$11,4,FALSE)),VLOOKUP($M6493,'result messages'!$H$3:$L$11,4,FALSE),VLOOKUP($L6493,'result messages'!$H$3:$L$11,4,FALSE)))</f>
        <v/>
      </c>
      <c r="Q6493" s="1" t="str">
        <f>IF(ISBLANK($C6493),"",IF(ISNA(VLOOKUP($L6493,'result messages'!$H$3:$L$11,5,FALSE)),VLOOKUP($M6493,'result messages'!$H$3:$L$11,5,FALSE),VLOOKUP($L6493,'result messages'!$H$3:$L$11,5,FALSE)))</f>
        <v/>
      </c>
    </row>
    <row r="6494" spans="1:17">
      <c r="A6494" s="1">
        <v>6491</v>
      </c>
      <c r="B6494" s="1"/>
      <c r="C6494" s="1"/>
      <c r="D6494" s="1"/>
      <c r="E6494" s="6"/>
      <c r="F6494" s="1"/>
      <c r="G6494" s="1" t="str">
        <f>IF(ISNA(VLOOKUP($C6494,'DTEN TCAP Linkage deviceId'!$A$1:$A$20000,1,FALSE)),"No","Yes")</f>
        <v>No</v>
      </c>
      <c r="H6494" s="1" t="str">
        <f>IF(ISNA(VLOOKUP($C6494,'Provisioning Requester'!$F$3:$H$20000,2,FALSE)),"No","Yes")</f>
        <v>No</v>
      </c>
      <c r="I6494" s="1" t="str">
        <f>IF($H6494="Yes",VLOOKUP($C6494,'Provisioning Requester'!$F$3:$H$20000,3,FALSE),"-")</f>
        <v>-</v>
      </c>
      <c r="J6494" s="1" t="str">
        <f>IF(OR(D6494="SVCP", E6494="TRUE"), "No", IF(ISNA(VLOOKUP($C6494,'ProvResponder deviceId'!$A$1:$A$20000,1,FALSE)),"No","Yes"))</f>
        <v>No</v>
      </c>
      <c r="K6494" s="1" t="str">
        <f>IF($J6494="Yes",VLOOKUP($C6494,'ProvResponder deviceId'!$A$1:$C$20000,3,FALSE),"-")</f>
        <v>-</v>
      </c>
      <c r="L6494" s="1" t="str">
        <f t="shared" si="202"/>
        <v/>
      </c>
      <c r="M6494" s="1" t="str">
        <f t="shared" si="203"/>
        <v/>
      </c>
      <c r="N6494" s="1" t="str">
        <f>IF(ISBLANK($C6494),"",IF(ISNA(VLOOKUP($L6494,'result messages'!$H$3:$L$11,2,FALSE)),VLOOKUP($M6494,'result messages'!$H$3:$L$11,2,FALSE),VLOOKUP($L6494,'result messages'!$H$3:$L$11,2,FALSE)))</f>
        <v/>
      </c>
      <c r="O6494" s="1" t="str">
        <f>IF(ISBLANK($C6494),"",IF(ISNA(VLOOKUP($L6494,'result messages'!$H$3:$L$11,3,FALSE)),VLOOKUP($M6494,'result messages'!$H$3:$L$11,3,FALSE),VLOOKUP($L6494,'result messages'!$H$3:$L$11,3,FALSE)))</f>
        <v/>
      </c>
      <c r="P6494" s="1" t="str">
        <f>IF(ISBLANK($C6494),"",IF(ISNA(VLOOKUP($L6494,'result messages'!$H$3:$L$11,4,FALSE)),VLOOKUP($M6494,'result messages'!$H$3:$L$11,4,FALSE),VLOOKUP($L6494,'result messages'!$H$3:$L$11,4,FALSE)))</f>
        <v/>
      </c>
      <c r="Q6494" s="1" t="str">
        <f>IF(ISBLANK($C6494),"",IF(ISNA(VLOOKUP($L6494,'result messages'!$H$3:$L$11,5,FALSE)),VLOOKUP($M6494,'result messages'!$H$3:$L$11,5,FALSE),VLOOKUP($L6494,'result messages'!$H$3:$L$11,5,FALSE)))</f>
        <v/>
      </c>
    </row>
    <row r="6495" spans="1:17">
      <c r="A6495" s="1">
        <v>6492</v>
      </c>
      <c r="B6495" s="1"/>
      <c r="C6495" s="1"/>
      <c r="D6495" s="1"/>
      <c r="E6495" s="6"/>
      <c r="F6495" s="1"/>
      <c r="G6495" s="1" t="str">
        <f>IF(ISNA(VLOOKUP($C6495,'DTEN TCAP Linkage deviceId'!$A$1:$A$20000,1,FALSE)),"No","Yes")</f>
        <v>No</v>
      </c>
      <c r="H6495" s="1" t="str">
        <f>IF(ISNA(VLOOKUP($C6495,'Provisioning Requester'!$F$3:$H$20000,2,FALSE)),"No","Yes")</f>
        <v>No</v>
      </c>
      <c r="I6495" s="1" t="str">
        <f>IF($H6495="Yes",VLOOKUP($C6495,'Provisioning Requester'!$F$3:$H$20000,3,FALSE),"-")</f>
        <v>-</v>
      </c>
      <c r="J6495" s="1" t="str">
        <f>IF(OR(D6495="SVCP", E6495="TRUE"), "No", IF(ISNA(VLOOKUP($C6495,'ProvResponder deviceId'!$A$1:$A$20000,1,FALSE)),"No","Yes"))</f>
        <v>No</v>
      </c>
      <c r="K6495" s="1" t="str">
        <f>IF($J6495="Yes",VLOOKUP($C6495,'ProvResponder deviceId'!$A$1:$C$20000,3,FALSE),"-")</f>
        <v>-</v>
      </c>
      <c r="L6495" s="1" t="str">
        <f t="shared" si="202"/>
        <v/>
      </c>
      <c r="M6495" s="1" t="str">
        <f t="shared" si="203"/>
        <v/>
      </c>
      <c r="N6495" s="1" t="str">
        <f>IF(ISBLANK($C6495),"",IF(ISNA(VLOOKUP($L6495,'result messages'!$H$3:$L$11,2,FALSE)),VLOOKUP($M6495,'result messages'!$H$3:$L$11,2,FALSE),VLOOKUP($L6495,'result messages'!$H$3:$L$11,2,FALSE)))</f>
        <v/>
      </c>
      <c r="O6495" s="1" t="str">
        <f>IF(ISBLANK($C6495),"",IF(ISNA(VLOOKUP($L6495,'result messages'!$H$3:$L$11,3,FALSE)),VLOOKUP($M6495,'result messages'!$H$3:$L$11,3,FALSE),VLOOKUP($L6495,'result messages'!$H$3:$L$11,3,FALSE)))</f>
        <v/>
      </c>
      <c r="P6495" s="1" t="str">
        <f>IF(ISBLANK($C6495),"",IF(ISNA(VLOOKUP($L6495,'result messages'!$H$3:$L$11,4,FALSE)),VLOOKUP($M6495,'result messages'!$H$3:$L$11,4,FALSE),VLOOKUP($L6495,'result messages'!$H$3:$L$11,4,FALSE)))</f>
        <v/>
      </c>
      <c r="Q6495" s="1" t="str">
        <f>IF(ISBLANK($C6495),"",IF(ISNA(VLOOKUP($L6495,'result messages'!$H$3:$L$11,5,FALSE)),VLOOKUP($M6495,'result messages'!$H$3:$L$11,5,FALSE),VLOOKUP($L6495,'result messages'!$H$3:$L$11,5,FALSE)))</f>
        <v/>
      </c>
    </row>
    <row r="6496" spans="1:17">
      <c r="A6496" s="1">
        <v>6493</v>
      </c>
      <c r="B6496" s="1"/>
      <c r="C6496" s="1"/>
      <c r="D6496" s="1"/>
      <c r="E6496" s="6"/>
      <c r="F6496" s="1"/>
      <c r="G6496" s="1" t="str">
        <f>IF(ISNA(VLOOKUP($C6496,'DTEN TCAP Linkage deviceId'!$A$1:$A$20000,1,FALSE)),"No","Yes")</f>
        <v>No</v>
      </c>
      <c r="H6496" s="1" t="str">
        <f>IF(ISNA(VLOOKUP($C6496,'Provisioning Requester'!$F$3:$H$20000,2,FALSE)),"No","Yes")</f>
        <v>No</v>
      </c>
      <c r="I6496" s="1" t="str">
        <f>IF($H6496="Yes",VLOOKUP($C6496,'Provisioning Requester'!$F$3:$H$20000,3,FALSE),"-")</f>
        <v>-</v>
      </c>
      <c r="J6496" s="1" t="str">
        <f>IF(OR(D6496="SVCP", E6496="TRUE"), "No", IF(ISNA(VLOOKUP($C6496,'ProvResponder deviceId'!$A$1:$A$20000,1,FALSE)),"No","Yes"))</f>
        <v>No</v>
      </c>
      <c r="K6496" s="1" t="str">
        <f>IF($J6496="Yes",VLOOKUP($C6496,'ProvResponder deviceId'!$A$1:$C$20000,3,FALSE),"-")</f>
        <v>-</v>
      </c>
      <c r="L6496" s="1" t="str">
        <f t="shared" si="202"/>
        <v/>
      </c>
      <c r="M6496" s="1" t="str">
        <f t="shared" si="203"/>
        <v/>
      </c>
      <c r="N6496" s="1" t="str">
        <f>IF(ISBLANK($C6496),"",IF(ISNA(VLOOKUP($L6496,'result messages'!$H$3:$L$11,2,FALSE)),VLOOKUP($M6496,'result messages'!$H$3:$L$11,2,FALSE),VLOOKUP($L6496,'result messages'!$H$3:$L$11,2,FALSE)))</f>
        <v/>
      </c>
      <c r="O6496" s="1" t="str">
        <f>IF(ISBLANK($C6496),"",IF(ISNA(VLOOKUP($L6496,'result messages'!$H$3:$L$11,3,FALSE)),VLOOKUP($M6496,'result messages'!$H$3:$L$11,3,FALSE),VLOOKUP($L6496,'result messages'!$H$3:$L$11,3,FALSE)))</f>
        <v/>
      </c>
      <c r="P6496" s="1" t="str">
        <f>IF(ISBLANK($C6496),"",IF(ISNA(VLOOKUP($L6496,'result messages'!$H$3:$L$11,4,FALSE)),VLOOKUP($M6496,'result messages'!$H$3:$L$11,4,FALSE),VLOOKUP($L6496,'result messages'!$H$3:$L$11,4,FALSE)))</f>
        <v/>
      </c>
      <c r="Q6496" s="1" t="str">
        <f>IF(ISBLANK($C6496),"",IF(ISNA(VLOOKUP($L6496,'result messages'!$H$3:$L$11,5,FALSE)),VLOOKUP($M6496,'result messages'!$H$3:$L$11,5,FALSE),VLOOKUP($L6496,'result messages'!$H$3:$L$11,5,FALSE)))</f>
        <v/>
      </c>
    </row>
    <row r="6497" spans="1:17">
      <c r="A6497" s="1">
        <v>6494</v>
      </c>
      <c r="B6497" s="1"/>
      <c r="C6497" s="1"/>
      <c r="D6497" s="1"/>
      <c r="E6497" s="6"/>
      <c r="F6497" s="1"/>
      <c r="G6497" s="1" t="str">
        <f>IF(ISNA(VLOOKUP($C6497,'DTEN TCAP Linkage deviceId'!$A$1:$A$20000,1,FALSE)),"No","Yes")</f>
        <v>No</v>
      </c>
      <c r="H6497" s="1" t="str">
        <f>IF(ISNA(VLOOKUP($C6497,'Provisioning Requester'!$F$3:$H$20000,2,FALSE)),"No","Yes")</f>
        <v>No</v>
      </c>
      <c r="I6497" s="1" t="str">
        <f>IF($H6497="Yes",VLOOKUP($C6497,'Provisioning Requester'!$F$3:$H$20000,3,FALSE),"-")</f>
        <v>-</v>
      </c>
      <c r="J6497" s="1" t="str">
        <f>IF(OR(D6497="SVCP", E6497="TRUE"), "No", IF(ISNA(VLOOKUP($C6497,'ProvResponder deviceId'!$A$1:$A$20000,1,FALSE)),"No","Yes"))</f>
        <v>No</v>
      </c>
      <c r="K6497" s="1" t="str">
        <f>IF($J6497="Yes",VLOOKUP($C6497,'ProvResponder deviceId'!$A$1:$C$20000,3,FALSE),"-")</f>
        <v>-</v>
      </c>
      <c r="L6497" s="1" t="str">
        <f t="shared" si="202"/>
        <v/>
      </c>
      <c r="M6497" s="1" t="str">
        <f t="shared" si="203"/>
        <v/>
      </c>
      <c r="N6497" s="1" t="str">
        <f>IF(ISBLANK($C6497),"",IF(ISNA(VLOOKUP($L6497,'result messages'!$H$3:$L$11,2,FALSE)),VLOOKUP($M6497,'result messages'!$H$3:$L$11,2,FALSE),VLOOKUP($L6497,'result messages'!$H$3:$L$11,2,FALSE)))</f>
        <v/>
      </c>
      <c r="O6497" s="1" t="str">
        <f>IF(ISBLANK($C6497),"",IF(ISNA(VLOOKUP($L6497,'result messages'!$H$3:$L$11,3,FALSE)),VLOOKUP($M6497,'result messages'!$H$3:$L$11,3,FALSE),VLOOKUP($L6497,'result messages'!$H$3:$L$11,3,FALSE)))</f>
        <v/>
      </c>
      <c r="P6497" s="1" t="str">
        <f>IF(ISBLANK($C6497),"",IF(ISNA(VLOOKUP($L6497,'result messages'!$H$3:$L$11,4,FALSE)),VLOOKUP($M6497,'result messages'!$H$3:$L$11,4,FALSE),VLOOKUP($L6497,'result messages'!$H$3:$L$11,4,FALSE)))</f>
        <v/>
      </c>
      <c r="Q6497" s="1" t="str">
        <f>IF(ISBLANK($C6497),"",IF(ISNA(VLOOKUP($L6497,'result messages'!$H$3:$L$11,5,FALSE)),VLOOKUP($M6497,'result messages'!$H$3:$L$11,5,FALSE),VLOOKUP($L6497,'result messages'!$H$3:$L$11,5,FALSE)))</f>
        <v/>
      </c>
    </row>
    <row r="6498" spans="1:17">
      <c r="A6498" s="1">
        <v>6495</v>
      </c>
      <c r="B6498" s="1"/>
      <c r="C6498" s="1"/>
      <c r="D6498" s="1"/>
      <c r="E6498" s="6"/>
      <c r="F6498" s="1"/>
      <c r="G6498" s="1" t="str">
        <f>IF(ISNA(VLOOKUP($C6498,'DTEN TCAP Linkage deviceId'!$A$1:$A$20000,1,FALSE)),"No","Yes")</f>
        <v>No</v>
      </c>
      <c r="H6498" s="1" t="str">
        <f>IF(ISNA(VLOOKUP($C6498,'Provisioning Requester'!$F$3:$H$20000,2,FALSE)),"No","Yes")</f>
        <v>No</v>
      </c>
      <c r="I6498" s="1" t="str">
        <f>IF($H6498="Yes",VLOOKUP($C6498,'Provisioning Requester'!$F$3:$H$20000,3,FALSE),"-")</f>
        <v>-</v>
      </c>
      <c r="J6498" s="1" t="str">
        <f>IF(OR(D6498="SVCP", E6498="TRUE"), "No", IF(ISNA(VLOOKUP($C6498,'ProvResponder deviceId'!$A$1:$A$20000,1,FALSE)),"No","Yes"))</f>
        <v>No</v>
      </c>
      <c r="K6498" s="1" t="str">
        <f>IF($J6498="Yes",VLOOKUP($C6498,'ProvResponder deviceId'!$A$1:$C$20000,3,FALSE),"-")</f>
        <v>-</v>
      </c>
      <c r="L6498" s="1" t="str">
        <f t="shared" si="202"/>
        <v/>
      </c>
      <c r="M6498" s="1" t="str">
        <f t="shared" si="203"/>
        <v/>
      </c>
      <c r="N6498" s="1" t="str">
        <f>IF(ISBLANK($C6498),"",IF(ISNA(VLOOKUP($L6498,'result messages'!$H$3:$L$11,2,FALSE)),VLOOKUP($M6498,'result messages'!$H$3:$L$11,2,FALSE),VLOOKUP($L6498,'result messages'!$H$3:$L$11,2,FALSE)))</f>
        <v/>
      </c>
      <c r="O6498" s="1" t="str">
        <f>IF(ISBLANK($C6498),"",IF(ISNA(VLOOKUP($L6498,'result messages'!$H$3:$L$11,3,FALSE)),VLOOKUP($M6498,'result messages'!$H$3:$L$11,3,FALSE),VLOOKUP($L6498,'result messages'!$H$3:$L$11,3,FALSE)))</f>
        <v/>
      </c>
      <c r="P6498" s="1" t="str">
        <f>IF(ISBLANK($C6498),"",IF(ISNA(VLOOKUP($L6498,'result messages'!$H$3:$L$11,4,FALSE)),VLOOKUP($M6498,'result messages'!$H$3:$L$11,4,FALSE),VLOOKUP($L6498,'result messages'!$H$3:$L$11,4,FALSE)))</f>
        <v/>
      </c>
      <c r="Q6498" s="1" t="str">
        <f>IF(ISBLANK($C6498),"",IF(ISNA(VLOOKUP($L6498,'result messages'!$H$3:$L$11,5,FALSE)),VLOOKUP($M6498,'result messages'!$H$3:$L$11,5,FALSE),VLOOKUP($L6498,'result messages'!$H$3:$L$11,5,FALSE)))</f>
        <v/>
      </c>
    </row>
    <row r="6499" spans="1:17">
      <c r="A6499" s="1">
        <v>6496</v>
      </c>
      <c r="B6499" s="1"/>
      <c r="C6499" s="1"/>
      <c r="D6499" s="1"/>
      <c r="E6499" s="6"/>
      <c r="F6499" s="1"/>
      <c r="G6499" s="1" t="str">
        <f>IF(ISNA(VLOOKUP($C6499,'DTEN TCAP Linkage deviceId'!$A$1:$A$20000,1,FALSE)),"No","Yes")</f>
        <v>No</v>
      </c>
      <c r="H6499" s="1" t="str">
        <f>IF(ISNA(VLOOKUP($C6499,'Provisioning Requester'!$F$3:$H$20000,2,FALSE)),"No","Yes")</f>
        <v>No</v>
      </c>
      <c r="I6499" s="1" t="str">
        <f>IF($H6499="Yes",VLOOKUP($C6499,'Provisioning Requester'!$F$3:$H$20000,3,FALSE),"-")</f>
        <v>-</v>
      </c>
      <c r="J6499" s="1" t="str">
        <f>IF(OR(D6499="SVCP", E6499="TRUE"), "No", IF(ISNA(VLOOKUP($C6499,'ProvResponder deviceId'!$A$1:$A$20000,1,FALSE)),"No","Yes"))</f>
        <v>No</v>
      </c>
      <c r="K6499" s="1" t="str">
        <f>IF($J6499="Yes",VLOOKUP($C6499,'ProvResponder deviceId'!$A$1:$C$20000,3,FALSE),"-")</f>
        <v>-</v>
      </c>
      <c r="L6499" s="1" t="str">
        <f t="shared" si="202"/>
        <v/>
      </c>
      <c r="M6499" s="1" t="str">
        <f t="shared" si="203"/>
        <v/>
      </c>
      <c r="N6499" s="1" t="str">
        <f>IF(ISBLANK($C6499),"",IF(ISNA(VLOOKUP($L6499,'result messages'!$H$3:$L$11,2,FALSE)),VLOOKUP($M6499,'result messages'!$H$3:$L$11,2,FALSE),VLOOKUP($L6499,'result messages'!$H$3:$L$11,2,FALSE)))</f>
        <v/>
      </c>
      <c r="O6499" s="1" t="str">
        <f>IF(ISBLANK($C6499),"",IF(ISNA(VLOOKUP($L6499,'result messages'!$H$3:$L$11,3,FALSE)),VLOOKUP($M6499,'result messages'!$H$3:$L$11,3,FALSE),VLOOKUP($L6499,'result messages'!$H$3:$L$11,3,FALSE)))</f>
        <v/>
      </c>
      <c r="P6499" s="1" t="str">
        <f>IF(ISBLANK($C6499),"",IF(ISNA(VLOOKUP($L6499,'result messages'!$H$3:$L$11,4,FALSE)),VLOOKUP($M6499,'result messages'!$H$3:$L$11,4,FALSE),VLOOKUP($L6499,'result messages'!$H$3:$L$11,4,FALSE)))</f>
        <v/>
      </c>
      <c r="Q6499" s="1" t="str">
        <f>IF(ISBLANK($C6499),"",IF(ISNA(VLOOKUP($L6499,'result messages'!$H$3:$L$11,5,FALSE)),VLOOKUP($M6499,'result messages'!$H$3:$L$11,5,FALSE),VLOOKUP($L6499,'result messages'!$H$3:$L$11,5,FALSE)))</f>
        <v/>
      </c>
    </row>
    <row r="6500" spans="1:17">
      <c r="A6500" s="1">
        <v>6497</v>
      </c>
      <c r="B6500" s="1"/>
      <c r="C6500" s="1"/>
      <c r="D6500" s="1"/>
      <c r="E6500" s="6"/>
      <c r="F6500" s="1"/>
      <c r="G6500" s="1" t="str">
        <f>IF(ISNA(VLOOKUP($C6500,'DTEN TCAP Linkage deviceId'!$A$1:$A$20000,1,FALSE)),"No","Yes")</f>
        <v>No</v>
      </c>
      <c r="H6500" s="1" t="str">
        <f>IF(ISNA(VLOOKUP($C6500,'Provisioning Requester'!$F$3:$H$20000,2,FALSE)),"No","Yes")</f>
        <v>No</v>
      </c>
      <c r="I6500" s="1" t="str">
        <f>IF($H6500="Yes",VLOOKUP($C6500,'Provisioning Requester'!$F$3:$H$20000,3,FALSE),"-")</f>
        <v>-</v>
      </c>
      <c r="J6500" s="1" t="str">
        <f>IF(OR(D6500="SVCP", E6500="TRUE"), "No", IF(ISNA(VLOOKUP($C6500,'ProvResponder deviceId'!$A$1:$A$20000,1,FALSE)),"No","Yes"))</f>
        <v>No</v>
      </c>
      <c r="K6500" s="1" t="str">
        <f>IF($J6500="Yes",VLOOKUP($C6500,'ProvResponder deviceId'!$A$1:$C$20000,3,FALSE),"-")</f>
        <v>-</v>
      </c>
      <c r="L6500" s="1" t="str">
        <f t="shared" si="202"/>
        <v/>
      </c>
      <c r="M6500" s="1" t="str">
        <f t="shared" si="203"/>
        <v/>
      </c>
      <c r="N6500" s="1" t="str">
        <f>IF(ISBLANK($C6500),"",IF(ISNA(VLOOKUP($L6500,'result messages'!$H$3:$L$11,2,FALSE)),VLOOKUP($M6500,'result messages'!$H$3:$L$11,2,FALSE),VLOOKUP($L6500,'result messages'!$H$3:$L$11,2,FALSE)))</f>
        <v/>
      </c>
      <c r="O6500" s="1" t="str">
        <f>IF(ISBLANK($C6500),"",IF(ISNA(VLOOKUP($L6500,'result messages'!$H$3:$L$11,3,FALSE)),VLOOKUP($M6500,'result messages'!$H$3:$L$11,3,FALSE),VLOOKUP($L6500,'result messages'!$H$3:$L$11,3,FALSE)))</f>
        <v/>
      </c>
      <c r="P6500" s="1" t="str">
        <f>IF(ISBLANK($C6500),"",IF(ISNA(VLOOKUP($L6500,'result messages'!$H$3:$L$11,4,FALSE)),VLOOKUP($M6500,'result messages'!$H$3:$L$11,4,FALSE),VLOOKUP($L6500,'result messages'!$H$3:$L$11,4,FALSE)))</f>
        <v/>
      </c>
      <c r="Q6500" s="1" t="str">
        <f>IF(ISBLANK($C6500),"",IF(ISNA(VLOOKUP($L6500,'result messages'!$H$3:$L$11,5,FALSE)),VLOOKUP($M6500,'result messages'!$H$3:$L$11,5,FALSE),VLOOKUP($L6500,'result messages'!$H$3:$L$11,5,FALSE)))</f>
        <v/>
      </c>
    </row>
    <row r="6501" spans="1:17">
      <c r="A6501" s="1">
        <v>6498</v>
      </c>
      <c r="B6501" s="1"/>
      <c r="C6501" s="1"/>
      <c r="D6501" s="1"/>
      <c r="E6501" s="6"/>
      <c r="F6501" s="1"/>
      <c r="G6501" s="1" t="str">
        <f>IF(ISNA(VLOOKUP($C6501,'DTEN TCAP Linkage deviceId'!$A$1:$A$20000,1,FALSE)),"No","Yes")</f>
        <v>No</v>
      </c>
      <c r="H6501" s="1" t="str">
        <f>IF(ISNA(VLOOKUP($C6501,'Provisioning Requester'!$F$3:$H$20000,2,FALSE)),"No","Yes")</f>
        <v>No</v>
      </c>
      <c r="I6501" s="1" t="str">
        <f>IF($H6501="Yes",VLOOKUP($C6501,'Provisioning Requester'!$F$3:$H$20000,3,FALSE),"-")</f>
        <v>-</v>
      </c>
      <c r="J6501" s="1" t="str">
        <f>IF(OR(D6501="SVCP", E6501="TRUE"), "No", IF(ISNA(VLOOKUP($C6501,'ProvResponder deviceId'!$A$1:$A$20000,1,FALSE)),"No","Yes"))</f>
        <v>No</v>
      </c>
      <c r="K6501" s="1" t="str">
        <f>IF($J6501="Yes",VLOOKUP($C6501,'ProvResponder deviceId'!$A$1:$C$20000,3,FALSE),"-")</f>
        <v>-</v>
      </c>
      <c r="L6501" s="1" t="str">
        <f t="shared" si="202"/>
        <v/>
      </c>
      <c r="M6501" s="1" t="str">
        <f t="shared" si="203"/>
        <v/>
      </c>
      <c r="N6501" s="1" t="str">
        <f>IF(ISBLANK($C6501),"",IF(ISNA(VLOOKUP($L6501,'result messages'!$H$3:$L$11,2,FALSE)),VLOOKUP($M6501,'result messages'!$H$3:$L$11,2,FALSE),VLOOKUP($L6501,'result messages'!$H$3:$L$11,2,FALSE)))</f>
        <v/>
      </c>
      <c r="O6501" s="1" t="str">
        <f>IF(ISBLANK($C6501),"",IF(ISNA(VLOOKUP($L6501,'result messages'!$H$3:$L$11,3,FALSE)),VLOOKUP($M6501,'result messages'!$H$3:$L$11,3,FALSE),VLOOKUP($L6501,'result messages'!$H$3:$L$11,3,FALSE)))</f>
        <v/>
      </c>
      <c r="P6501" s="1" t="str">
        <f>IF(ISBLANK($C6501),"",IF(ISNA(VLOOKUP($L6501,'result messages'!$H$3:$L$11,4,FALSE)),VLOOKUP($M6501,'result messages'!$H$3:$L$11,4,FALSE),VLOOKUP($L6501,'result messages'!$H$3:$L$11,4,FALSE)))</f>
        <v/>
      </c>
      <c r="Q6501" s="1" t="str">
        <f>IF(ISBLANK($C6501),"",IF(ISNA(VLOOKUP($L6501,'result messages'!$H$3:$L$11,5,FALSE)),VLOOKUP($M6501,'result messages'!$H$3:$L$11,5,FALSE),VLOOKUP($L6501,'result messages'!$H$3:$L$11,5,FALSE)))</f>
        <v/>
      </c>
    </row>
    <row r="6502" spans="1:17">
      <c r="A6502" s="1">
        <v>6499</v>
      </c>
      <c r="B6502" s="1"/>
      <c r="C6502" s="1"/>
      <c r="D6502" s="1"/>
      <c r="E6502" s="6"/>
      <c r="F6502" s="1"/>
      <c r="G6502" s="1" t="str">
        <f>IF(ISNA(VLOOKUP($C6502,'DTEN TCAP Linkage deviceId'!$A$1:$A$20000,1,FALSE)),"No","Yes")</f>
        <v>No</v>
      </c>
      <c r="H6502" s="1" t="str">
        <f>IF(ISNA(VLOOKUP($C6502,'Provisioning Requester'!$F$3:$H$20000,2,FALSE)),"No","Yes")</f>
        <v>No</v>
      </c>
      <c r="I6502" s="1" t="str">
        <f>IF($H6502="Yes",VLOOKUP($C6502,'Provisioning Requester'!$F$3:$H$20000,3,FALSE),"-")</f>
        <v>-</v>
      </c>
      <c r="J6502" s="1" t="str">
        <f>IF(OR(D6502="SVCP", E6502="TRUE"), "No", IF(ISNA(VLOOKUP($C6502,'ProvResponder deviceId'!$A$1:$A$20000,1,FALSE)),"No","Yes"))</f>
        <v>No</v>
      </c>
      <c r="K6502" s="1" t="str">
        <f>IF($J6502="Yes",VLOOKUP($C6502,'ProvResponder deviceId'!$A$1:$C$20000,3,FALSE),"-")</f>
        <v>-</v>
      </c>
      <c r="L6502" s="1" t="str">
        <f t="shared" si="202"/>
        <v/>
      </c>
      <c r="M6502" s="1" t="str">
        <f t="shared" si="203"/>
        <v/>
      </c>
      <c r="N6502" s="1" t="str">
        <f>IF(ISBLANK($C6502),"",IF(ISNA(VLOOKUP($L6502,'result messages'!$H$3:$L$11,2,FALSE)),VLOOKUP($M6502,'result messages'!$H$3:$L$11,2,FALSE),VLOOKUP($L6502,'result messages'!$H$3:$L$11,2,FALSE)))</f>
        <v/>
      </c>
      <c r="O6502" s="1" t="str">
        <f>IF(ISBLANK($C6502),"",IF(ISNA(VLOOKUP($L6502,'result messages'!$H$3:$L$11,3,FALSE)),VLOOKUP($M6502,'result messages'!$H$3:$L$11,3,FALSE),VLOOKUP($L6502,'result messages'!$H$3:$L$11,3,FALSE)))</f>
        <v/>
      </c>
      <c r="P6502" s="1" t="str">
        <f>IF(ISBLANK($C6502),"",IF(ISNA(VLOOKUP($L6502,'result messages'!$H$3:$L$11,4,FALSE)),VLOOKUP($M6502,'result messages'!$H$3:$L$11,4,FALSE),VLOOKUP($L6502,'result messages'!$H$3:$L$11,4,FALSE)))</f>
        <v/>
      </c>
      <c r="Q6502" s="1" t="str">
        <f>IF(ISBLANK($C6502),"",IF(ISNA(VLOOKUP($L6502,'result messages'!$H$3:$L$11,5,FALSE)),VLOOKUP($M6502,'result messages'!$H$3:$L$11,5,FALSE),VLOOKUP($L6502,'result messages'!$H$3:$L$11,5,FALSE)))</f>
        <v/>
      </c>
    </row>
    <row r="6503" spans="1:17">
      <c r="A6503" s="1">
        <v>6500</v>
      </c>
      <c r="B6503" s="1"/>
      <c r="C6503" s="1"/>
      <c r="D6503" s="1"/>
      <c r="E6503" s="6"/>
      <c r="F6503" s="1"/>
      <c r="G6503" s="1" t="str">
        <f>IF(ISNA(VLOOKUP($C6503,'DTEN TCAP Linkage deviceId'!$A$1:$A$20000,1,FALSE)),"No","Yes")</f>
        <v>No</v>
      </c>
      <c r="H6503" s="1" t="str">
        <f>IF(ISNA(VLOOKUP($C6503,'Provisioning Requester'!$F$3:$H$20000,2,FALSE)),"No","Yes")</f>
        <v>No</v>
      </c>
      <c r="I6503" s="1" t="str">
        <f>IF($H6503="Yes",VLOOKUP($C6503,'Provisioning Requester'!$F$3:$H$20000,3,FALSE),"-")</f>
        <v>-</v>
      </c>
      <c r="J6503" s="1" t="str">
        <f>IF(OR(D6503="SVCP", E6503="TRUE"), "No", IF(ISNA(VLOOKUP($C6503,'ProvResponder deviceId'!$A$1:$A$20000,1,FALSE)),"No","Yes"))</f>
        <v>No</v>
      </c>
      <c r="K6503" s="1" t="str">
        <f>IF($J6503="Yes",VLOOKUP($C6503,'ProvResponder deviceId'!$A$1:$C$20000,3,FALSE),"-")</f>
        <v>-</v>
      </c>
      <c r="L6503" s="1" t="str">
        <f t="shared" si="202"/>
        <v/>
      </c>
      <c r="M6503" s="1" t="str">
        <f t="shared" si="203"/>
        <v/>
      </c>
      <c r="N6503" s="1" t="str">
        <f>IF(ISBLANK($C6503),"",IF(ISNA(VLOOKUP($L6503,'result messages'!$H$3:$L$11,2,FALSE)),VLOOKUP($M6503,'result messages'!$H$3:$L$11,2,FALSE),VLOOKUP($L6503,'result messages'!$H$3:$L$11,2,FALSE)))</f>
        <v/>
      </c>
      <c r="O6503" s="1" t="str">
        <f>IF(ISBLANK($C6503),"",IF(ISNA(VLOOKUP($L6503,'result messages'!$H$3:$L$11,3,FALSE)),VLOOKUP($M6503,'result messages'!$H$3:$L$11,3,FALSE),VLOOKUP($L6503,'result messages'!$H$3:$L$11,3,FALSE)))</f>
        <v/>
      </c>
      <c r="P6503" s="1" t="str">
        <f>IF(ISBLANK($C6503),"",IF(ISNA(VLOOKUP($L6503,'result messages'!$H$3:$L$11,4,FALSE)),VLOOKUP($M6503,'result messages'!$H$3:$L$11,4,FALSE),VLOOKUP($L6503,'result messages'!$H$3:$L$11,4,FALSE)))</f>
        <v/>
      </c>
      <c r="Q6503" s="1" t="str">
        <f>IF(ISBLANK($C6503),"",IF(ISNA(VLOOKUP($L6503,'result messages'!$H$3:$L$11,5,FALSE)),VLOOKUP($M6503,'result messages'!$H$3:$L$11,5,FALSE),VLOOKUP($L6503,'result messages'!$H$3:$L$11,5,FALSE)))</f>
        <v/>
      </c>
    </row>
    <row r="6504" spans="1:17">
      <c r="A6504" s="1">
        <v>6501</v>
      </c>
      <c r="B6504" s="1"/>
      <c r="C6504" s="1"/>
      <c r="D6504" s="1"/>
      <c r="E6504" s="6"/>
      <c r="F6504" s="1"/>
      <c r="G6504" s="1" t="str">
        <f>IF(ISNA(VLOOKUP($C6504,'DTEN TCAP Linkage deviceId'!$A$1:$A$20000,1,FALSE)),"No","Yes")</f>
        <v>No</v>
      </c>
      <c r="H6504" s="1" t="str">
        <f>IF(ISNA(VLOOKUP($C6504,'Provisioning Requester'!$F$3:$H$20000,2,FALSE)),"No","Yes")</f>
        <v>No</v>
      </c>
      <c r="I6504" s="1" t="str">
        <f>IF($H6504="Yes",VLOOKUP($C6504,'Provisioning Requester'!$F$3:$H$20000,3,FALSE),"-")</f>
        <v>-</v>
      </c>
      <c r="J6504" s="1" t="str">
        <f>IF(OR(D6504="SVCP", E6504="TRUE"), "No", IF(ISNA(VLOOKUP($C6504,'ProvResponder deviceId'!$A$1:$A$20000,1,FALSE)),"No","Yes"))</f>
        <v>No</v>
      </c>
      <c r="K6504" s="1" t="str">
        <f>IF($J6504="Yes",VLOOKUP($C6504,'ProvResponder deviceId'!$A$1:$C$20000,3,FALSE),"-")</f>
        <v>-</v>
      </c>
      <c r="L6504" s="1" t="str">
        <f t="shared" si="202"/>
        <v/>
      </c>
      <c r="M6504" s="1" t="str">
        <f t="shared" si="203"/>
        <v/>
      </c>
      <c r="N6504" s="1" t="str">
        <f>IF(ISBLANK($C6504),"",IF(ISNA(VLOOKUP($L6504,'result messages'!$H$3:$L$11,2,FALSE)),VLOOKUP($M6504,'result messages'!$H$3:$L$11,2,FALSE),VLOOKUP($L6504,'result messages'!$H$3:$L$11,2,FALSE)))</f>
        <v/>
      </c>
      <c r="O6504" s="1" t="str">
        <f>IF(ISBLANK($C6504),"",IF(ISNA(VLOOKUP($L6504,'result messages'!$H$3:$L$11,3,FALSE)),VLOOKUP($M6504,'result messages'!$H$3:$L$11,3,FALSE),VLOOKUP($L6504,'result messages'!$H$3:$L$11,3,FALSE)))</f>
        <v/>
      </c>
      <c r="P6504" s="1" t="str">
        <f>IF(ISBLANK($C6504),"",IF(ISNA(VLOOKUP($L6504,'result messages'!$H$3:$L$11,4,FALSE)),VLOOKUP($M6504,'result messages'!$H$3:$L$11,4,FALSE),VLOOKUP($L6504,'result messages'!$H$3:$L$11,4,FALSE)))</f>
        <v/>
      </c>
      <c r="Q6504" s="1" t="str">
        <f>IF(ISBLANK($C6504),"",IF(ISNA(VLOOKUP($L6504,'result messages'!$H$3:$L$11,5,FALSE)),VLOOKUP($M6504,'result messages'!$H$3:$L$11,5,FALSE),VLOOKUP($L6504,'result messages'!$H$3:$L$11,5,FALSE)))</f>
        <v/>
      </c>
    </row>
    <row r="6505" spans="1:17">
      <c r="A6505" s="1">
        <v>6502</v>
      </c>
      <c r="B6505" s="1"/>
      <c r="C6505" s="1"/>
      <c r="D6505" s="1"/>
      <c r="E6505" s="6"/>
      <c r="F6505" s="1"/>
      <c r="G6505" s="1" t="str">
        <f>IF(ISNA(VLOOKUP($C6505,'DTEN TCAP Linkage deviceId'!$A$1:$A$20000,1,FALSE)),"No","Yes")</f>
        <v>No</v>
      </c>
      <c r="H6505" s="1" t="str">
        <f>IF(ISNA(VLOOKUP($C6505,'Provisioning Requester'!$F$3:$H$20000,2,FALSE)),"No","Yes")</f>
        <v>No</v>
      </c>
      <c r="I6505" s="1" t="str">
        <f>IF($H6505="Yes",VLOOKUP($C6505,'Provisioning Requester'!$F$3:$H$20000,3,FALSE),"-")</f>
        <v>-</v>
      </c>
      <c r="J6505" s="1" t="str">
        <f>IF(OR(D6505="SVCP", E6505="TRUE"), "No", IF(ISNA(VLOOKUP($C6505,'ProvResponder deviceId'!$A$1:$A$20000,1,FALSE)),"No","Yes"))</f>
        <v>No</v>
      </c>
      <c r="K6505" s="1" t="str">
        <f>IF($J6505="Yes",VLOOKUP($C6505,'ProvResponder deviceId'!$A$1:$C$20000,3,FALSE),"-")</f>
        <v>-</v>
      </c>
      <c r="L6505" s="1" t="str">
        <f t="shared" si="202"/>
        <v/>
      </c>
      <c r="M6505" s="1" t="str">
        <f t="shared" si="203"/>
        <v/>
      </c>
      <c r="N6505" s="1" t="str">
        <f>IF(ISBLANK($C6505),"",IF(ISNA(VLOOKUP($L6505,'result messages'!$H$3:$L$11,2,FALSE)),VLOOKUP($M6505,'result messages'!$H$3:$L$11,2,FALSE),VLOOKUP($L6505,'result messages'!$H$3:$L$11,2,FALSE)))</f>
        <v/>
      </c>
      <c r="O6505" s="1" t="str">
        <f>IF(ISBLANK($C6505),"",IF(ISNA(VLOOKUP($L6505,'result messages'!$H$3:$L$11,3,FALSE)),VLOOKUP($M6505,'result messages'!$H$3:$L$11,3,FALSE),VLOOKUP($L6505,'result messages'!$H$3:$L$11,3,FALSE)))</f>
        <v/>
      </c>
      <c r="P6505" s="1" t="str">
        <f>IF(ISBLANK($C6505),"",IF(ISNA(VLOOKUP($L6505,'result messages'!$H$3:$L$11,4,FALSE)),VLOOKUP($M6505,'result messages'!$H$3:$L$11,4,FALSE),VLOOKUP($L6505,'result messages'!$H$3:$L$11,4,FALSE)))</f>
        <v/>
      </c>
      <c r="Q6505" s="1" t="str">
        <f>IF(ISBLANK($C6505),"",IF(ISNA(VLOOKUP($L6505,'result messages'!$H$3:$L$11,5,FALSE)),VLOOKUP($M6505,'result messages'!$H$3:$L$11,5,FALSE),VLOOKUP($L6505,'result messages'!$H$3:$L$11,5,FALSE)))</f>
        <v/>
      </c>
    </row>
    <row r="6506" spans="1:17">
      <c r="A6506" s="1">
        <v>6503</v>
      </c>
      <c r="B6506" s="1"/>
      <c r="C6506" s="1"/>
      <c r="D6506" s="1"/>
      <c r="E6506" s="6"/>
      <c r="F6506" s="1"/>
      <c r="G6506" s="1" t="str">
        <f>IF(ISNA(VLOOKUP($C6506,'DTEN TCAP Linkage deviceId'!$A$1:$A$20000,1,FALSE)),"No","Yes")</f>
        <v>No</v>
      </c>
      <c r="H6506" s="1" t="str">
        <f>IF(ISNA(VLOOKUP($C6506,'Provisioning Requester'!$F$3:$H$20000,2,FALSE)),"No","Yes")</f>
        <v>No</v>
      </c>
      <c r="I6506" s="1" t="str">
        <f>IF($H6506="Yes",VLOOKUP($C6506,'Provisioning Requester'!$F$3:$H$20000,3,FALSE),"-")</f>
        <v>-</v>
      </c>
      <c r="J6506" s="1" t="str">
        <f>IF(OR(D6506="SVCP", E6506="TRUE"), "No", IF(ISNA(VLOOKUP($C6506,'ProvResponder deviceId'!$A$1:$A$20000,1,FALSE)),"No","Yes"))</f>
        <v>No</v>
      </c>
      <c r="K6506" s="1" t="str">
        <f>IF($J6506="Yes",VLOOKUP($C6506,'ProvResponder deviceId'!$A$1:$C$20000,3,FALSE),"-")</f>
        <v>-</v>
      </c>
      <c r="L6506" s="1" t="str">
        <f t="shared" si="202"/>
        <v/>
      </c>
      <c r="M6506" s="1" t="str">
        <f t="shared" si="203"/>
        <v/>
      </c>
      <c r="N6506" s="1" t="str">
        <f>IF(ISBLANK($C6506),"",IF(ISNA(VLOOKUP($L6506,'result messages'!$H$3:$L$11,2,FALSE)),VLOOKUP($M6506,'result messages'!$H$3:$L$11,2,FALSE),VLOOKUP($L6506,'result messages'!$H$3:$L$11,2,FALSE)))</f>
        <v/>
      </c>
      <c r="O6506" s="1" t="str">
        <f>IF(ISBLANK($C6506),"",IF(ISNA(VLOOKUP($L6506,'result messages'!$H$3:$L$11,3,FALSE)),VLOOKUP($M6506,'result messages'!$H$3:$L$11,3,FALSE),VLOOKUP($L6506,'result messages'!$H$3:$L$11,3,FALSE)))</f>
        <v/>
      </c>
      <c r="P6506" s="1" t="str">
        <f>IF(ISBLANK($C6506),"",IF(ISNA(VLOOKUP($L6506,'result messages'!$H$3:$L$11,4,FALSE)),VLOOKUP($M6506,'result messages'!$H$3:$L$11,4,FALSE),VLOOKUP($L6506,'result messages'!$H$3:$L$11,4,FALSE)))</f>
        <v/>
      </c>
      <c r="Q6506" s="1" t="str">
        <f>IF(ISBLANK($C6506),"",IF(ISNA(VLOOKUP($L6506,'result messages'!$H$3:$L$11,5,FALSE)),VLOOKUP($M6506,'result messages'!$H$3:$L$11,5,FALSE),VLOOKUP($L6506,'result messages'!$H$3:$L$11,5,FALSE)))</f>
        <v/>
      </c>
    </row>
    <row r="6507" spans="1:17">
      <c r="A6507" s="1">
        <v>6504</v>
      </c>
      <c r="B6507" s="1"/>
      <c r="C6507" s="1"/>
      <c r="D6507" s="1"/>
      <c r="E6507" s="6"/>
      <c r="F6507" s="1"/>
      <c r="G6507" s="1" t="str">
        <f>IF(ISNA(VLOOKUP($C6507,'DTEN TCAP Linkage deviceId'!$A$1:$A$20000,1,FALSE)),"No","Yes")</f>
        <v>No</v>
      </c>
      <c r="H6507" s="1" t="str">
        <f>IF(ISNA(VLOOKUP($C6507,'Provisioning Requester'!$F$3:$H$20000,2,FALSE)),"No","Yes")</f>
        <v>No</v>
      </c>
      <c r="I6507" s="1" t="str">
        <f>IF($H6507="Yes",VLOOKUP($C6507,'Provisioning Requester'!$F$3:$H$20000,3,FALSE),"-")</f>
        <v>-</v>
      </c>
      <c r="J6507" s="1" t="str">
        <f>IF(OR(D6507="SVCP", E6507="TRUE"), "No", IF(ISNA(VLOOKUP($C6507,'ProvResponder deviceId'!$A$1:$A$20000,1,FALSE)),"No","Yes"))</f>
        <v>No</v>
      </c>
      <c r="K6507" s="1" t="str">
        <f>IF($J6507="Yes",VLOOKUP($C6507,'ProvResponder deviceId'!$A$1:$C$20000,3,FALSE),"-")</f>
        <v>-</v>
      </c>
      <c r="L6507" s="1" t="str">
        <f t="shared" si="202"/>
        <v/>
      </c>
      <c r="M6507" s="1" t="str">
        <f t="shared" si="203"/>
        <v/>
      </c>
      <c r="N6507" s="1" t="str">
        <f>IF(ISBLANK($C6507),"",IF(ISNA(VLOOKUP($L6507,'result messages'!$H$3:$L$11,2,FALSE)),VLOOKUP($M6507,'result messages'!$H$3:$L$11,2,FALSE),VLOOKUP($L6507,'result messages'!$H$3:$L$11,2,FALSE)))</f>
        <v/>
      </c>
      <c r="O6507" s="1" t="str">
        <f>IF(ISBLANK($C6507),"",IF(ISNA(VLOOKUP($L6507,'result messages'!$H$3:$L$11,3,FALSE)),VLOOKUP($M6507,'result messages'!$H$3:$L$11,3,FALSE),VLOOKUP($L6507,'result messages'!$H$3:$L$11,3,FALSE)))</f>
        <v/>
      </c>
      <c r="P6507" s="1" t="str">
        <f>IF(ISBLANK($C6507),"",IF(ISNA(VLOOKUP($L6507,'result messages'!$H$3:$L$11,4,FALSE)),VLOOKUP($M6507,'result messages'!$H$3:$L$11,4,FALSE),VLOOKUP($L6507,'result messages'!$H$3:$L$11,4,FALSE)))</f>
        <v/>
      </c>
      <c r="Q6507" s="1" t="str">
        <f>IF(ISBLANK($C6507),"",IF(ISNA(VLOOKUP($L6507,'result messages'!$H$3:$L$11,5,FALSE)),VLOOKUP($M6507,'result messages'!$H$3:$L$11,5,FALSE),VLOOKUP($L6507,'result messages'!$H$3:$L$11,5,FALSE)))</f>
        <v/>
      </c>
    </row>
    <row r="6508" spans="1:17">
      <c r="A6508" s="1">
        <v>6505</v>
      </c>
      <c r="B6508" s="1"/>
      <c r="C6508" s="1"/>
      <c r="D6508" s="1"/>
      <c r="E6508" s="6"/>
      <c r="F6508" s="1"/>
      <c r="G6508" s="1" t="str">
        <f>IF(ISNA(VLOOKUP($C6508,'DTEN TCAP Linkage deviceId'!$A$1:$A$20000,1,FALSE)),"No","Yes")</f>
        <v>No</v>
      </c>
      <c r="H6508" s="1" t="str">
        <f>IF(ISNA(VLOOKUP($C6508,'Provisioning Requester'!$F$3:$H$20000,2,FALSE)),"No","Yes")</f>
        <v>No</v>
      </c>
      <c r="I6508" s="1" t="str">
        <f>IF($H6508="Yes",VLOOKUP($C6508,'Provisioning Requester'!$F$3:$H$20000,3,FALSE),"-")</f>
        <v>-</v>
      </c>
      <c r="J6508" s="1" t="str">
        <f>IF(OR(D6508="SVCP", E6508="TRUE"), "No", IF(ISNA(VLOOKUP($C6508,'ProvResponder deviceId'!$A$1:$A$20000,1,FALSE)),"No","Yes"))</f>
        <v>No</v>
      </c>
      <c r="K6508" s="1" t="str">
        <f>IF($J6508="Yes",VLOOKUP($C6508,'ProvResponder deviceId'!$A$1:$C$20000,3,FALSE),"-")</f>
        <v>-</v>
      </c>
      <c r="L6508" s="1" t="str">
        <f t="shared" si="202"/>
        <v/>
      </c>
      <c r="M6508" s="1" t="str">
        <f t="shared" si="203"/>
        <v/>
      </c>
      <c r="N6508" s="1" t="str">
        <f>IF(ISBLANK($C6508),"",IF(ISNA(VLOOKUP($L6508,'result messages'!$H$3:$L$11,2,FALSE)),VLOOKUP($M6508,'result messages'!$H$3:$L$11,2,FALSE),VLOOKUP($L6508,'result messages'!$H$3:$L$11,2,FALSE)))</f>
        <v/>
      </c>
      <c r="O6508" s="1" t="str">
        <f>IF(ISBLANK($C6508),"",IF(ISNA(VLOOKUP($L6508,'result messages'!$H$3:$L$11,3,FALSE)),VLOOKUP($M6508,'result messages'!$H$3:$L$11,3,FALSE),VLOOKUP($L6508,'result messages'!$H$3:$L$11,3,FALSE)))</f>
        <v/>
      </c>
      <c r="P6508" s="1" t="str">
        <f>IF(ISBLANK($C6508),"",IF(ISNA(VLOOKUP($L6508,'result messages'!$H$3:$L$11,4,FALSE)),VLOOKUP($M6508,'result messages'!$H$3:$L$11,4,FALSE),VLOOKUP($L6508,'result messages'!$H$3:$L$11,4,FALSE)))</f>
        <v/>
      </c>
      <c r="Q6508" s="1" t="str">
        <f>IF(ISBLANK($C6508),"",IF(ISNA(VLOOKUP($L6508,'result messages'!$H$3:$L$11,5,FALSE)),VLOOKUP($M6508,'result messages'!$H$3:$L$11,5,FALSE),VLOOKUP($L6508,'result messages'!$H$3:$L$11,5,FALSE)))</f>
        <v/>
      </c>
    </row>
    <row r="6509" spans="1:17">
      <c r="A6509" s="1">
        <v>6506</v>
      </c>
      <c r="B6509" s="1"/>
      <c r="C6509" s="1"/>
      <c r="D6509" s="1"/>
      <c r="E6509" s="6"/>
      <c r="F6509" s="1"/>
      <c r="G6509" s="1" t="str">
        <f>IF(ISNA(VLOOKUP($C6509,'DTEN TCAP Linkage deviceId'!$A$1:$A$20000,1,FALSE)),"No","Yes")</f>
        <v>No</v>
      </c>
      <c r="H6509" s="1" t="str">
        <f>IF(ISNA(VLOOKUP($C6509,'Provisioning Requester'!$F$3:$H$20000,2,FALSE)),"No","Yes")</f>
        <v>No</v>
      </c>
      <c r="I6509" s="1" t="str">
        <f>IF($H6509="Yes",VLOOKUP($C6509,'Provisioning Requester'!$F$3:$H$20000,3,FALSE),"-")</f>
        <v>-</v>
      </c>
      <c r="J6509" s="1" t="str">
        <f>IF(OR(D6509="SVCP", E6509="TRUE"), "No", IF(ISNA(VLOOKUP($C6509,'ProvResponder deviceId'!$A$1:$A$20000,1,FALSE)),"No","Yes"))</f>
        <v>No</v>
      </c>
      <c r="K6509" s="1" t="str">
        <f>IF($J6509="Yes",VLOOKUP($C6509,'ProvResponder deviceId'!$A$1:$C$20000,3,FALSE),"-")</f>
        <v>-</v>
      </c>
      <c r="L6509" s="1" t="str">
        <f t="shared" si="202"/>
        <v/>
      </c>
      <c r="M6509" s="1" t="str">
        <f t="shared" si="203"/>
        <v/>
      </c>
      <c r="N6509" s="1" t="str">
        <f>IF(ISBLANK($C6509),"",IF(ISNA(VLOOKUP($L6509,'result messages'!$H$3:$L$11,2,FALSE)),VLOOKUP($M6509,'result messages'!$H$3:$L$11,2,FALSE),VLOOKUP($L6509,'result messages'!$H$3:$L$11,2,FALSE)))</f>
        <v/>
      </c>
      <c r="O6509" s="1" t="str">
        <f>IF(ISBLANK($C6509),"",IF(ISNA(VLOOKUP($L6509,'result messages'!$H$3:$L$11,3,FALSE)),VLOOKUP($M6509,'result messages'!$H$3:$L$11,3,FALSE),VLOOKUP($L6509,'result messages'!$H$3:$L$11,3,FALSE)))</f>
        <v/>
      </c>
      <c r="P6509" s="1" t="str">
        <f>IF(ISBLANK($C6509),"",IF(ISNA(VLOOKUP($L6509,'result messages'!$H$3:$L$11,4,FALSE)),VLOOKUP($M6509,'result messages'!$H$3:$L$11,4,FALSE),VLOOKUP($L6509,'result messages'!$H$3:$L$11,4,FALSE)))</f>
        <v/>
      </c>
      <c r="Q6509" s="1" t="str">
        <f>IF(ISBLANK($C6509),"",IF(ISNA(VLOOKUP($L6509,'result messages'!$H$3:$L$11,5,FALSE)),VLOOKUP($M6509,'result messages'!$H$3:$L$11,5,FALSE),VLOOKUP($L6509,'result messages'!$H$3:$L$11,5,FALSE)))</f>
        <v/>
      </c>
    </row>
    <row r="6510" spans="1:17">
      <c r="A6510" s="1">
        <v>6507</v>
      </c>
      <c r="B6510" s="1"/>
      <c r="C6510" s="1"/>
      <c r="D6510" s="1"/>
      <c r="E6510" s="6"/>
      <c r="F6510" s="1"/>
      <c r="G6510" s="1" t="str">
        <f>IF(ISNA(VLOOKUP($C6510,'DTEN TCAP Linkage deviceId'!$A$1:$A$20000,1,FALSE)),"No","Yes")</f>
        <v>No</v>
      </c>
      <c r="H6510" s="1" t="str">
        <f>IF(ISNA(VLOOKUP($C6510,'Provisioning Requester'!$F$3:$H$20000,2,FALSE)),"No","Yes")</f>
        <v>No</v>
      </c>
      <c r="I6510" s="1" t="str">
        <f>IF($H6510="Yes",VLOOKUP($C6510,'Provisioning Requester'!$F$3:$H$20000,3,FALSE),"-")</f>
        <v>-</v>
      </c>
      <c r="J6510" s="1" t="str">
        <f>IF(OR(D6510="SVCP", E6510="TRUE"), "No", IF(ISNA(VLOOKUP($C6510,'ProvResponder deviceId'!$A$1:$A$20000,1,FALSE)),"No","Yes"))</f>
        <v>No</v>
      </c>
      <c r="K6510" s="1" t="str">
        <f>IF($J6510="Yes",VLOOKUP($C6510,'ProvResponder deviceId'!$A$1:$C$20000,3,FALSE),"-")</f>
        <v>-</v>
      </c>
      <c r="L6510" s="1" t="str">
        <f t="shared" si="202"/>
        <v/>
      </c>
      <c r="M6510" s="1" t="str">
        <f t="shared" si="203"/>
        <v/>
      </c>
      <c r="N6510" s="1" t="str">
        <f>IF(ISBLANK($C6510),"",IF(ISNA(VLOOKUP($L6510,'result messages'!$H$3:$L$11,2,FALSE)),VLOOKUP($M6510,'result messages'!$H$3:$L$11,2,FALSE),VLOOKUP($L6510,'result messages'!$H$3:$L$11,2,FALSE)))</f>
        <v/>
      </c>
      <c r="O6510" s="1" t="str">
        <f>IF(ISBLANK($C6510),"",IF(ISNA(VLOOKUP($L6510,'result messages'!$H$3:$L$11,3,FALSE)),VLOOKUP($M6510,'result messages'!$H$3:$L$11,3,FALSE),VLOOKUP($L6510,'result messages'!$H$3:$L$11,3,FALSE)))</f>
        <v/>
      </c>
      <c r="P6510" s="1" t="str">
        <f>IF(ISBLANK($C6510),"",IF(ISNA(VLOOKUP($L6510,'result messages'!$H$3:$L$11,4,FALSE)),VLOOKUP($M6510,'result messages'!$H$3:$L$11,4,FALSE),VLOOKUP($L6510,'result messages'!$H$3:$L$11,4,FALSE)))</f>
        <v/>
      </c>
      <c r="Q6510" s="1" t="str">
        <f>IF(ISBLANK($C6510),"",IF(ISNA(VLOOKUP($L6510,'result messages'!$H$3:$L$11,5,FALSE)),VLOOKUP($M6510,'result messages'!$H$3:$L$11,5,FALSE),VLOOKUP($L6510,'result messages'!$H$3:$L$11,5,FALSE)))</f>
        <v/>
      </c>
    </row>
    <row r="6511" spans="1:17">
      <c r="A6511" s="1">
        <v>6508</v>
      </c>
      <c r="B6511" s="1"/>
      <c r="C6511" s="1"/>
      <c r="D6511" s="1"/>
      <c r="E6511" s="6"/>
      <c r="F6511" s="1"/>
      <c r="G6511" s="1" t="str">
        <f>IF(ISNA(VLOOKUP($C6511,'DTEN TCAP Linkage deviceId'!$A$1:$A$20000,1,FALSE)),"No","Yes")</f>
        <v>No</v>
      </c>
      <c r="H6511" s="1" t="str">
        <f>IF(ISNA(VLOOKUP($C6511,'Provisioning Requester'!$F$3:$H$20000,2,FALSE)),"No","Yes")</f>
        <v>No</v>
      </c>
      <c r="I6511" s="1" t="str">
        <f>IF($H6511="Yes",VLOOKUP($C6511,'Provisioning Requester'!$F$3:$H$20000,3,FALSE),"-")</f>
        <v>-</v>
      </c>
      <c r="J6511" s="1" t="str">
        <f>IF(OR(D6511="SVCP", E6511="TRUE"), "No", IF(ISNA(VLOOKUP($C6511,'ProvResponder deviceId'!$A$1:$A$20000,1,FALSE)),"No","Yes"))</f>
        <v>No</v>
      </c>
      <c r="K6511" s="1" t="str">
        <f>IF($J6511="Yes",VLOOKUP($C6511,'ProvResponder deviceId'!$A$1:$C$20000,3,FALSE),"-")</f>
        <v>-</v>
      </c>
      <c r="L6511" s="1" t="str">
        <f t="shared" si="202"/>
        <v/>
      </c>
      <c r="M6511" s="1" t="str">
        <f t="shared" si="203"/>
        <v/>
      </c>
      <c r="N6511" s="1" t="str">
        <f>IF(ISBLANK($C6511),"",IF(ISNA(VLOOKUP($L6511,'result messages'!$H$3:$L$11,2,FALSE)),VLOOKUP($M6511,'result messages'!$H$3:$L$11,2,FALSE),VLOOKUP($L6511,'result messages'!$H$3:$L$11,2,FALSE)))</f>
        <v/>
      </c>
      <c r="O6511" s="1" t="str">
        <f>IF(ISBLANK($C6511),"",IF(ISNA(VLOOKUP($L6511,'result messages'!$H$3:$L$11,3,FALSE)),VLOOKUP($M6511,'result messages'!$H$3:$L$11,3,FALSE),VLOOKUP($L6511,'result messages'!$H$3:$L$11,3,FALSE)))</f>
        <v/>
      </c>
      <c r="P6511" s="1" t="str">
        <f>IF(ISBLANK($C6511),"",IF(ISNA(VLOOKUP($L6511,'result messages'!$H$3:$L$11,4,FALSE)),VLOOKUP($M6511,'result messages'!$H$3:$L$11,4,FALSE),VLOOKUP($L6511,'result messages'!$H$3:$L$11,4,FALSE)))</f>
        <v/>
      </c>
      <c r="Q6511" s="1" t="str">
        <f>IF(ISBLANK($C6511),"",IF(ISNA(VLOOKUP($L6511,'result messages'!$H$3:$L$11,5,FALSE)),VLOOKUP($M6511,'result messages'!$H$3:$L$11,5,FALSE),VLOOKUP($L6511,'result messages'!$H$3:$L$11,5,FALSE)))</f>
        <v/>
      </c>
    </row>
    <row r="6512" spans="1:17">
      <c r="A6512" s="1">
        <v>6509</v>
      </c>
      <c r="B6512" s="1"/>
      <c r="C6512" s="1"/>
      <c r="D6512" s="1"/>
      <c r="E6512" s="6"/>
      <c r="F6512" s="1"/>
      <c r="G6512" s="1" t="str">
        <f>IF(ISNA(VLOOKUP($C6512,'DTEN TCAP Linkage deviceId'!$A$1:$A$20000,1,FALSE)),"No","Yes")</f>
        <v>No</v>
      </c>
      <c r="H6512" s="1" t="str">
        <f>IF(ISNA(VLOOKUP($C6512,'Provisioning Requester'!$F$3:$H$20000,2,FALSE)),"No","Yes")</f>
        <v>No</v>
      </c>
      <c r="I6512" s="1" t="str">
        <f>IF($H6512="Yes",VLOOKUP($C6512,'Provisioning Requester'!$F$3:$H$20000,3,FALSE),"-")</f>
        <v>-</v>
      </c>
      <c r="J6512" s="1" t="str">
        <f>IF(OR(D6512="SVCP", E6512="TRUE"), "No", IF(ISNA(VLOOKUP($C6512,'ProvResponder deviceId'!$A$1:$A$20000,1,FALSE)),"No","Yes"))</f>
        <v>No</v>
      </c>
      <c r="K6512" s="1" t="str">
        <f>IF($J6512="Yes",VLOOKUP($C6512,'ProvResponder deviceId'!$A$1:$C$20000,3,FALSE),"-")</f>
        <v>-</v>
      </c>
      <c r="L6512" s="1" t="str">
        <f t="shared" si="202"/>
        <v/>
      </c>
      <c r="M6512" s="1" t="str">
        <f t="shared" si="203"/>
        <v/>
      </c>
      <c r="N6512" s="1" t="str">
        <f>IF(ISBLANK($C6512),"",IF(ISNA(VLOOKUP($L6512,'result messages'!$H$3:$L$11,2,FALSE)),VLOOKUP($M6512,'result messages'!$H$3:$L$11,2,FALSE),VLOOKUP($L6512,'result messages'!$H$3:$L$11,2,FALSE)))</f>
        <v/>
      </c>
      <c r="O6512" s="1" t="str">
        <f>IF(ISBLANK($C6512),"",IF(ISNA(VLOOKUP($L6512,'result messages'!$H$3:$L$11,3,FALSE)),VLOOKUP($M6512,'result messages'!$H$3:$L$11,3,FALSE),VLOOKUP($L6512,'result messages'!$H$3:$L$11,3,FALSE)))</f>
        <v/>
      </c>
      <c r="P6512" s="1" t="str">
        <f>IF(ISBLANK($C6512),"",IF(ISNA(VLOOKUP($L6512,'result messages'!$H$3:$L$11,4,FALSE)),VLOOKUP($M6512,'result messages'!$H$3:$L$11,4,FALSE),VLOOKUP($L6512,'result messages'!$H$3:$L$11,4,FALSE)))</f>
        <v/>
      </c>
      <c r="Q6512" s="1" t="str">
        <f>IF(ISBLANK($C6512),"",IF(ISNA(VLOOKUP($L6512,'result messages'!$H$3:$L$11,5,FALSE)),VLOOKUP($M6512,'result messages'!$H$3:$L$11,5,FALSE),VLOOKUP($L6512,'result messages'!$H$3:$L$11,5,FALSE)))</f>
        <v/>
      </c>
    </row>
    <row r="6513" spans="1:17">
      <c r="A6513" s="1">
        <v>6510</v>
      </c>
      <c r="B6513" s="1"/>
      <c r="C6513" s="1"/>
      <c r="D6513" s="1"/>
      <c r="E6513" s="6"/>
      <c r="F6513" s="1"/>
      <c r="G6513" s="1" t="str">
        <f>IF(ISNA(VLOOKUP($C6513,'DTEN TCAP Linkage deviceId'!$A$1:$A$20000,1,FALSE)),"No","Yes")</f>
        <v>No</v>
      </c>
      <c r="H6513" s="1" t="str">
        <f>IF(ISNA(VLOOKUP($C6513,'Provisioning Requester'!$F$3:$H$20000,2,FALSE)),"No","Yes")</f>
        <v>No</v>
      </c>
      <c r="I6513" s="1" t="str">
        <f>IF($H6513="Yes",VLOOKUP($C6513,'Provisioning Requester'!$F$3:$H$20000,3,FALSE),"-")</f>
        <v>-</v>
      </c>
      <c r="J6513" s="1" t="str">
        <f>IF(OR(D6513="SVCP", E6513="TRUE"), "No", IF(ISNA(VLOOKUP($C6513,'ProvResponder deviceId'!$A$1:$A$20000,1,FALSE)),"No","Yes"))</f>
        <v>No</v>
      </c>
      <c r="K6513" s="1" t="str">
        <f>IF($J6513="Yes",VLOOKUP($C6513,'ProvResponder deviceId'!$A$1:$C$20000,3,FALSE),"-")</f>
        <v>-</v>
      </c>
      <c r="L6513" s="1" t="str">
        <f t="shared" si="202"/>
        <v/>
      </c>
      <c r="M6513" s="1" t="str">
        <f t="shared" si="203"/>
        <v/>
      </c>
      <c r="N6513" s="1" t="str">
        <f>IF(ISBLANK($C6513),"",IF(ISNA(VLOOKUP($L6513,'result messages'!$H$3:$L$11,2,FALSE)),VLOOKUP($M6513,'result messages'!$H$3:$L$11,2,FALSE),VLOOKUP($L6513,'result messages'!$H$3:$L$11,2,FALSE)))</f>
        <v/>
      </c>
      <c r="O6513" s="1" t="str">
        <f>IF(ISBLANK($C6513),"",IF(ISNA(VLOOKUP($L6513,'result messages'!$H$3:$L$11,3,FALSE)),VLOOKUP($M6513,'result messages'!$H$3:$L$11,3,FALSE),VLOOKUP($L6513,'result messages'!$H$3:$L$11,3,FALSE)))</f>
        <v/>
      </c>
      <c r="P6513" s="1" t="str">
        <f>IF(ISBLANK($C6513),"",IF(ISNA(VLOOKUP($L6513,'result messages'!$H$3:$L$11,4,FALSE)),VLOOKUP($M6513,'result messages'!$H$3:$L$11,4,FALSE),VLOOKUP($L6513,'result messages'!$H$3:$L$11,4,FALSE)))</f>
        <v/>
      </c>
      <c r="Q6513" s="1" t="str">
        <f>IF(ISBLANK($C6513),"",IF(ISNA(VLOOKUP($L6513,'result messages'!$H$3:$L$11,5,FALSE)),VLOOKUP($M6513,'result messages'!$H$3:$L$11,5,FALSE),VLOOKUP($L6513,'result messages'!$H$3:$L$11,5,FALSE)))</f>
        <v/>
      </c>
    </row>
    <row r="6514" spans="1:17">
      <c r="A6514" s="1">
        <v>6511</v>
      </c>
      <c r="B6514" s="1"/>
      <c r="C6514" s="1"/>
      <c r="D6514" s="1"/>
      <c r="E6514" s="6"/>
      <c r="F6514" s="1"/>
      <c r="G6514" s="1" t="str">
        <f>IF(ISNA(VLOOKUP($C6514,'DTEN TCAP Linkage deviceId'!$A$1:$A$20000,1,FALSE)),"No","Yes")</f>
        <v>No</v>
      </c>
      <c r="H6514" s="1" t="str">
        <f>IF(ISNA(VLOOKUP($C6514,'Provisioning Requester'!$F$3:$H$20000,2,FALSE)),"No","Yes")</f>
        <v>No</v>
      </c>
      <c r="I6514" s="1" t="str">
        <f>IF($H6514="Yes",VLOOKUP($C6514,'Provisioning Requester'!$F$3:$H$20000,3,FALSE),"-")</f>
        <v>-</v>
      </c>
      <c r="J6514" s="1" t="str">
        <f>IF(OR(D6514="SVCP", E6514="TRUE"), "No", IF(ISNA(VLOOKUP($C6514,'ProvResponder deviceId'!$A$1:$A$20000,1,FALSE)),"No","Yes"))</f>
        <v>No</v>
      </c>
      <c r="K6514" s="1" t="str">
        <f>IF($J6514="Yes",VLOOKUP($C6514,'ProvResponder deviceId'!$A$1:$C$20000,3,FALSE),"-")</f>
        <v>-</v>
      </c>
      <c r="L6514" s="1" t="str">
        <f t="shared" si="202"/>
        <v/>
      </c>
      <c r="M6514" s="1" t="str">
        <f t="shared" si="203"/>
        <v/>
      </c>
      <c r="N6514" s="1" t="str">
        <f>IF(ISBLANK($C6514),"",IF(ISNA(VLOOKUP($L6514,'result messages'!$H$3:$L$11,2,FALSE)),VLOOKUP($M6514,'result messages'!$H$3:$L$11,2,FALSE),VLOOKUP($L6514,'result messages'!$H$3:$L$11,2,FALSE)))</f>
        <v/>
      </c>
      <c r="O6514" s="1" t="str">
        <f>IF(ISBLANK($C6514),"",IF(ISNA(VLOOKUP($L6514,'result messages'!$H$3:$L$11,3,FALSE)),VLOOKUP($M6514,'result messages'!$H$3:$L$11,3,FALSE),VLOOKUP($L6514,'result messages'!$H$3:$L$11,3,FALSE)))</f>
        <v/>
      </c>
      <c r="P6514" s="1" t="str">
        <f>IF(ISBLANK($C6514),"",IF(ISNA(VLOOKUP($L6514,'result messages'!$H$3:$L$11,4,FALSE)),VLOOKUP($M6514,'result messages'!$H$3:$L$11,4,FALSE),VLOOKUP($L6514,'result messages'!$H$3:$L$11,4,FALSE)))</f>
        <v/>
      </c>
      <c r="Q6514" s="1" t="str">
        <f>IF(ISBLANK($C6514),"",IF(ISNA(VLOOKUP($L6514,'result messages'!$H$3:$L$11,5,FALSE)),VLOOKUP($M6514,'result messages'!$H$3:$L$11,5,FALSE),VLOOKUP($L6514,'result messages'!$H$3:$L$11,5,FALSE)))</f>
        <v/>
      </c>
    </row>
    <row r="6515" spans="1:17">
      <c r="A6515" s="1">
        <v>6512</v>
      </c>
      <c r="B6515" s="1"/>
      <c r="C6515" s="1"/>
      <c r="D6515" s="1"/>
      <c r="E6515" s="6"/>
      <c r="F6515" s="1"/>
      <c r="G6515" s="1" t="str">
        <f>IF(ISNA(VLOOKUP($C6515,'DTEN TCAP Linkage deviceId'!$A$1:$A$20000,1,FALSE)),"No","Yes")</f>
        <v>No</v>
      </c>
      <c r="H6515" s="1" t="str">
        <f>IF(ISNA(VLOOKUP($C6515,'Provisioning Requester'!$F$3:$H$20000,2,FALSE)),"No","Yes")</f>
        <v>No</v>
      </c>
      <c r="I6515" s="1" t="str">
        <f>IF($H6515="Yes",VLOOKUP($C6515,'Provisioning Requester'!$F$3:$H$20000,3,FALSE),"-")</f>
        <v>-</v>
      </c>
      <c r="J6515" s="1" t="str">
        <f>IF(OR(D6515="SVCP", E6515="TRUE"), "No", IF(ISNA(VLOOKUP($C6515,'ProvResponder deviceId'!$A$1:$A$20000,1,FALSE)),"No","Yes"))</f>
        <v>No</v>
      </c>
      <c r="K6515" s="1" t="str">
        <f>IF($J6515="Yes",VLOOKUP($C6515,'ProvResponder deviceId'!$A$1:$C$20000,3,FALSE),"-")</f>
        <v>-</v>
      </c>
      <c r="L6515" s="1" t="str">
        <f t="shared" si="202"/>
        <v/>
      </c>
      <c r="M6515" s="1" t="str">
        <f t="shared" si="203"/>
        <v/>
      </c>
      <c r="N6515" s="1" t="str">
        <f>IF(ISBLANK($C6515),"",IF(ISNA(VLOOKUP($L6515,'result messages'!$H$3:$L$11,2,FALSE)),VLOOKUP($M6515,'result messages'!$H$3:$L$11,2,FALSE),VLOOKUP($L6515,'result messages'!$H$3:$L$11,2,FALSE)))</f>
        <v/>
      </c>
      <c r="O6515" s="1" t="str">
        <f>IF(ISBLANK($C6515),"",IF(ISNA(VLOOKUP($L6515,'result messages'!$H$3:$L$11,3,FALSE)),VLOOKUP($M6515,'result messages'!$H$3:$L$11,3,FALSE),VLOOKUP($L6515,'result messages'!$H$3:$L$11,3,FALSE)))</f>
        <v/>
      </c>
      <c r="P6515" s="1" t="str">
        <f>IF(ISBLANK($C6515),"",IF(ISNA(VLOOKUP($L6515,'result messages'!$H$3:$L$11,4,FALSE)),VLOOKUP($M6515,'result messages'!$H$3:$L$11,4,FALSE),VLOOKUP($L6515,'result messages'!$H$3:$L$11,4,FALSE)))</f>
        <v/>
      </c>
      <c r="Q6515" s="1" t="str">
        <f>IF(ISBLANK($C6515),"",IF(ISNA(VLOOKUP($L6515,'result messages'!$H$3:$L$11,5,FALSE)),VLOOKUP($M6515,'result messages'!$H$3:$L$11,5,FALSE),VLOOKUP($L6515,'result messages'!$H$3:$L$11,5,FALSE)))</f>
        <v/>
      </c>
    </row>
    <row r="6516" spans="1:17">
      <c r="A6516" s="1">
        <v>6513</v>
      </c>
      <c r="B6516" s="1"/>
      <c r="C6516" s="1"/>
      <c r="D6516" s="1"/>
      <c r="E6516" s="6"/>
      <c r="F6516" s="1"/>
      <c r="G6516" s="1" t="str">
        <f>IF(ISNA(VLOOKUP($C6516,'DTEN TCAP Linkage deviceId'!$A$1:$A$20000,1,FALSE)),"No","Yes")</f>
        <v>No</v>
      </c>
      <c r="H6516" s="1" t="str">
        <f>IF(ISNA(VLOOKUP($C6516,'Provisioning Requester'!$F$3:$H$20000,2,FALSE)),"No","Yes")</f>
        <v>No</v>
      </c>
      <c r="I6516" s="1" t="str">
        <f>IF($H6516="Yes",VLOOKUP($C6516,'Provisioning Requester'!$F$3:$H$20000,3,FALSE),"-")</f>
        <v>-</v>
      </c>
      <c r="J6516" s="1" t="str">
        <f>IF(OR(D6516="SVCP", E6516="TRUE"), "No", IF(ISNA(VLOOKUP($C6516,'ProvResponder deviceId'!$A$1:$A$20000,1,FALSE)),"No","Yes"))</f>
        <v>No</v>
      </c>
      <c r="K6516" s="1" t="str">
        <f>IF($J6516="Yes",VLOOKUP($C6516,'ProvResponder deviceId'!$A$1:$C$20000,3,FALSE),"-")</f>
        <v>-</v>
      </c>
      <c r="L6516" s="1" t="str">
        <f t="shared" si="202"/>
        <v/>
      </c>
      <c r="M6516" s="1" t="str">
        <f t="shared" si="203"/>
        <v/>
      </c>
      <c r="N6516" s="1" t="str">
        <f>IF(ISBLANK($C6516),"",IF(ISNA(VLOOKUP($L6516,'result messages'!$H$3:$L$11,2,FALSE)),VLOOKUP($M6516,'result messages'!$H$3:$L$11,2,FALSE),VLOOKUP($L6516,'result messages'!$H$3:$L$11,2,FALSE)))</f>
        <v/>
      </c>
      <c r="O6516" s="1" t="str">
        <f>IF(ISBLANK($C6516),"",IF(ISNA(VLOOKUP($L6516,'result messages'!$H$3:$L$11,3,FALSE)),VLOOKUP($M6516,'result messages'!$H$3:$L$11,3,FALSE),VLOOKUP($L6516,'result messages'!$H$3:$L$11,3,FALSE)))</f>
        <v/>
      </c>
      <c r="P6516" s="1" t="str">
        <f>IF(ISBLANK($C6516),"",IF(ISNA(VLOOKUP($L6516,'result messages'!$H$3:$L$11,4,FALSE)),VLOOKUP($M6516,'result messages'!$H$3:$L$11,4,FALSE),VLOOKUP($L6516,'result messages'!$H$3:$L$11,4,FALSE)))</f>
        <v/>
      </c>
      <c r="Q6516" s="1" t="str">
        <f>IF(ISBLANK($C6516),"",IF(ISNA(VLOOKUP($L6516,'result messages'!$H$3:$L$11,5,FALSE)),VLOOKUP($M6516,'result messages'!$H$3:$L$11,5,FALSE),VLOOKUP($L6516,'result messages'!$H$3:$L$11,5,FALSE)))</f>
        <v/>
      </c>
    </row>
    <row r="6517" spans="1:17">
      <c r="A6517" s="1">
        <v>6514</v>
      </c>
      <c r="B6517" s="1"/>
      <c r="C6517" s="1"/>
      <c r="D6517" s="1"/>
      <c r="E6517" s="6"/>
      <c r="F6517" s="1"/>
      <c r="G6517" s="1" t="str">
        <f>IF(ISNA(VLOOKUP($C6517,'DTEN TCAP Linkage deviceId'!$A$1:$A$20000,1,FALSE)),"No","Yes")</f>
        <v>No</v>
      </c>
      <c r="H6517" s="1" t="str">
        <f>IF(ISNA(VLOOKUP($C6517,'Provisioning Requester'!$F$3:$H$20000,2,FALSE)),"No","Yes")</f>
        <v>No</v>
      </c>
      <c r="I6517" s="1" t="str">
        <f>IF($H6517="Yes",VLOOKUP($C6517,'Provisioning Requester'!$F$3:$H$20000,3,FALSE),"-")</f>
        <v>-</v>
      </c>
      <c r="J6517" s="1" t="str">
        <f>IF(OR(D6517="SVCP", E6517="TRUE"), "No", IF(ISNA(VLOOKUP($C6517,'ProvResponder deviceId'!$A$1:$A$20000,1,FALSE)),"No","Yes"))</f>
        <v>No</v>
      </c>
      <c r="K6517" s="1" t="str">
        <f>IF($J6517="Yes",VLOOKUP($C6517,'ProvResponder deviceId'!$A$1:$C$20000,3,FALSE),"-")</f>
        <v>-</v>
      </c>
      <c r="L6517" s="1" t="str">
        <f t="shared" si="202"/>
        <v/>
      </c>
      <c r="M6517" s="1" t="str">
        <f t="shared" si="203"/>
        <v/>
      </c>
      <c r="N6517" s="1" t="str">
        <f>IF(ISBLANK($C6517),"",IF(ISNA(VLOOKUP($L6517,'result messages'!$H$3:$L$11,2,FALSE)),VLOOKUP($M6517,'result messages'!$H$3:$L$11,2,FALSE),VLOOKUP($L6517,'result messages'!$H$3:$L$11,2,FALSE)))</f>
        <v/>
      </c>
      <c r="O6517" s="1" t="str">
        <f>IF(ISBLANK($C6517),"",IF(ISNA(VLOOKUP($L6517,'result messages'!$H$3:$L$11,3,FALSE)),VLOOKUP($M6517,'result messages'!$H$3:$L$11,3,FALSE),VLOOKUP($L6517,'result messages'!$H$3:$L$11,3,FALSE)))</f>
        <v/>
      </c>
      <c r="P6517" s="1" t="str">
        <f>IF(ISBLANK($C6517),"",IF(ISNA(VLOOKUP($L6517,'result messages'!$H$3:$L$11,4,FALSE)),VLOOKUP($M6517,'result messages'!$H$3:$L$11,4,FALSE),VLOOKUP($L6517,'result messages'!$H$3:$L$11,4,FALSE)))</f>
        <v/>
      </c>
      <c r="Q6517" s="1" t="str">
        <f>IF(ISBLANK($C6517),"",IF(ISNA(VLOOKUP($L6517,'result messages'!$H$3:$L$11,5,FALSE)),VLOOKUP($M6517,'result messages'!$H$3:$L$11,5,FALSE),VLOOKUP($L6517,'result messages'!$H$3:$L$11,5,FALSE)))</f>
        <v/>
      </c>
    </row>
    <row r="6518" spans="1:17">
      <c r="A6518" s="1">
        <v>6515</v>
      </c>
      <c r="B6518" s="1"/>
      <c r="C6518" s="1"/>
      <c r="D6518" s="1"/>
      <c r="E6518" s="6"/>
      <c r="F6518" s="1"/>
      <c r="G6518" s="1" t="str">
        <f>IF(ISNA(VLOOKUP($C6518,'DTEN TCAP Linkage deviceId'!$A$1:$A$20000,1,FALSE)),"No","Yes")</f>
        <v>No</v>
      </c>
      <c r="H6518" s="1" t="str">
        <f>IF(ISNA(VLOOKUP($C6518,'Provisioning Requester'!$F$3:$H$20000,2,FALSE)),"No","Yes")</f>
        <v>No</v>
      </c>
      <c r="I6518" s="1" t="str">
        <f>IF($H6518="Yes",VLOOKUP($C6518,'Provisioning Requester'!$F$3:$H$20000,3,FALSE),"-")</f>
        <v>-</v>
      </c>
      <c r="J6518" s="1" t="str">
        <f>IF(OR(D6518="SVCP", E6518="TRUE"), "No", IF(ISNA(VLOOKUP($C6518,'ProvResponder deviceId'!$A$1:$A$20000,1,FALSE)),"No","Yes"))</f>
        <v>No</v>
      </c>
      <c r="K6518" s="1" t="str">
        <f>IF($J6518="Yes",VLOOKUP($C6518,'ProvResponder deviceId'!$A$1:$C$20000,3,FALSE),"-")</f>
        <v>-</v>
      </c>
      <c r="L6518" s="1" t="str">
        <f t="shared" si="202"/>
        <v/>
      </c>
      <c r="M6518" s="1" t="str">
        <f t="shared" si="203"/>
        <v/>
      </c>
      <c r="N6518" s="1" t="str">
        <f>IF(ISBLANK($C6518),"",IF(ISNA(VLOOKUP($L6518,'result messages'!$H$3:$L$11,2,FALSE)),VLOOKUP($M6518,'result messages'!$H$3:$L$11,2,FALSE),VLOOKUP($L6518,'result messages'!$H$3:$L$11,2,FALSE)))</f>
        <v/>
      </c>
      <c r="O6518" s="1" t="str">
        <f>IF(ISBLANK($C6518),"",IF(ISNA(VLOOKUP($L6518,'result messages'!$H$3:$L$11,3,FALSE)),VLOOKUP($M6518,'result messages'!$H$3:$L$11,3,FALSE),VLOOKUP($L6518,'result messages'!$H$3:$L$11,3,FALSE)))</f>
        <v/>
      </c>
      <c r="P6518" s="1" t="str">
        <f>IF(ISBLANK($C6518),"",IF(ISNA(VLOOKUP($L6518,'result messages'!$H$3:$L$11,4,FALSE)),VLOOKUP($M6518,'result messages'!$H$3:$L$11,4,FALSE),VLOOKUP($L6518,'result messages'!$H$3:$L$11,4,FALSE)))</f>
        <v/>
      </c>
      <c r="Q6518" s="1" t="str">
        <f>IF(ISBLANK($C6518),"",IF(ISNA(VLOOKUP($L6518,'result messages'!$H$3:$L$11,5,FALSE)),VLOOKUP($M6518,'result messages'!$H$3:$L$11,5,FALSE),VLOOKUP($L6518,'result messages'!$H$3:$L$11,5,FALSE)))</f>
        <v/>
      </c>
    </row>
    <row r="6519" spans="1:17">
      <c r="A6519" s="1">
        <v>6516</v>
      </c>
      <c r="B6519" s="1"/>
      <c r="C6519" s="1"/>
      <c r="D6519" s="1"/>
      <c r="E6519" s="6"/>
      <c r="F6519" s="1"/>
      <c r="G6519" s="1" t="str">
        <f>IF(ISNA(VLOOKUP($C6519,'DTEN TCAP Linkage deviceId'!$A$1:$A$20000,1,FALSE)),"No","Yes")</f>
        <v>No</v>
      </c>
      <c r="H6519" s="1" t="str">
        <f>IF(ISNA(VLOOKUP($C6519,'Provisioning Requester'!$F$3:$H$20000,2,FALSE)),"No","Yes")</f>
        <v>No</v>
      </c>
      <c r="I6519" s="1" t="str">
        <f>IF($H6519="Yes",VLOOKUP($C6519,'Provisioning Requester'!$F$3:$H$20000,3,FALSE),"-")</f>
        <v>-</v>
      </c>
      <c r="J6519" s="1" t="str">
        <f>IF(OR(D6519="SVCP", E6519="TRUE"), "No", IF(ISNA(VLOOKUP($C6519,'ProvResponder deviceId'!$A$1:$A$20000,1,FALSE)),"No","Yes"))</f>
        <v>No</v>
      </c>
      <c r="K6519" s="1" t="str">
        <f>IF($J6519="Yes",VLOOKUP($C6519,'ProvResponder deviceId'!$A$1:$C$20000,3,FALSE),"-")</f>
        <v>-</v>
      </c>
      <c r="L6519" s="1" t="str">
        <f t="shared" si="202"/>
        <v/>
      </c>
      <c r="M6519" s="1" t="str">
        <f t="shared" si="203"/>
        <v/>
      </c>
      <c r="N6519" s="1" t="str">
        <f>IF(ISBLANK($C6519),"",IF(ISNA(VLOOKUP($L6519,'result messages'!$H$3:$L$11,2,FALSE)),VLOOKUP($M6519,'result messages'!$H$3:$L$11,2,FALSE),VLOOKUP($L6519,'result messages'!$H$3:$L$11,2,FALSE)))</f>
        <v/>
      </c>
      <c r="O6519" s="1" t="str">
        <f>IF(ISBLANK($C6519),"",IF(ISNA(VLOOKUP($L6519,'result messages'!$H$3:$L$11,3,FALSE)),VLOOKUP($M6519,'result messages'!$H$3:$L$11,3,FALSE),VLOOKUP($L6519,'result messages'!$H$3:$L$11,3,FALSE)))</f>
        <v/>
      </c>
      <c r="P6519" s="1" t="str">
        <f>IF(ISBLANK($C6519),"",IF(ISNA(VLOOKUP($L6519,'result messages'!$H$3:$L$11,4,FALSE)),VLOOKUP($M6519,'result messages'!$H$3:$L$11,4,FALSE),VLOOKUP($L6519,'result messages'!$H$3:$L$11,4,FALSE)))</f>
        <v/>
      </c>
      <c r="Q6519" s="1" t="str">
        <f>IF(ISBLANK($C6519),"",IF(ISNA(VLOOKUP($L6519,'result messages'!$H$3:$L$11,5,FALSE)),VLOOKUP($M6519,'result messages'!$H$3:$L$11,5,FALSE),VLOOKUP($L6519,'result messages'!$H$3:$L$11,5,FALSE)))</f>
        <v/>
      </c>
    </row>
    <row r="6520" spans="1:17">
      <c r="A6520" s="1">
        <v>6517</v>
      </c>
      <c r="B6520" s="1"/>
      <c r="C6520" s="1"/>
      <c r="D6520" s="1"/>
      <c r="E6520" s="6"/>
      <c r="F6520" s="1"/>
      <c r="G6520" s="1" t="str">
        <f>IF(ISNA(VLOOKUP($C6520,'DTEN TCAP Linkage deviceId'!$A$1:$A$20000,1,FALSE)),"No","Yes")</f>
        <v>No</v>
      </c>
      <c r="H6520" s="1" t="str">
        <f>IF(ISNA(VLOOKUP($C6520,'Provisioning Requester'!$F$3:$H$20000,2,FALSE)),"No","Yes")</f>
        <v>No</v>
      </c>
      <c r="I6520" s="1" t="str">
        <f>IF($H6520="Yes",VLOOKUP($C6520,'Provisioning Requester'!$F$3:$H$20000,3,FALSE),"-")</f>
        <v>-</v>
      </c>
      <c r="J6520" s="1" t="str">
        <f>IF(OR(D6520="SVCP", E6520="TRUE"), "No", IF(ISNA(VLOOKUP($C6520,'ProvResponder deviceId'!$A$1:$A$20000,1,FALSE)),"No","Yes"))</f>
        <v>No</v>
      </c>
      <c r="K6520" s="1" t="str">
        <f>IF($J6520="Yes",VLOOKUP($C6520,'ProvResponder deviceId'!$A$1:$C$20000,3,FALSE),"-")</f>
        <v>-</v>
      </c>
      <c r="L6520" s="1" t="str">
        <f t="shared" si="202"/>
        <v/>
      </c>
      <c r="M6520" s="1" t="str">
        <f t="shared" si="203"/>
        <v/>
      </c>
      <c r="N6520" s="1" t="str">
        <f>IF(ISBLANK($C6520),"",IF(ISNA(VLOOKUP($L6520,'result messages'!$H$3:$L$11,2,FALSE)),VLOOKUP($M6520,'result messages'!$H$3:$L$11,2,FALSE),VLOOKUP($L6520,'result messages'!$H$3:$L$11,2,FALSE)))</f>
        <v/>
      </c>
      <c r="O6520" s="1" t="str">
        <f>IF(ISBLANK($C6520),"",IF(ISNA(VLOOKUP($L6520,'result messages'!$H$3:$L$11,3,FALSE)),VLOOKUP($M6520,'result messages'!$H$3:$L$11,3,FALSE),VLOOKUP($L6520,'result messages'!$H$3:$L$11,3,FALSE)))</f>
        <v/>
      </c>
      <c r="P6520" s="1" t="str">
        <f>IF(ISBLANK($C6520),"",IF(ISNA(VLOOKUP($L6520,'result messages'!$H$3:$L$11,4,FALSE)),VLOOKUP($M6520,'result messages'!$H$3:$L$11,4,FALSE),VLOOKUP($L6520,'result messages'!$H$3:$L$11,4,FALSE)))</f>
        <v/>
      </c>
      <c r="Q6520" s="1" t="str">
        <f>IF(ISBLANK($C6520),"",IF(ISNA(VLOOKUP($L6520,'result messages'!$H$3:$L$11,5,FALSE)),VLOOKUP($M6520,'result messages'!$H$3:$L$11,5,FALSE),VLOOKUP($L6520,'result messages'!$H$3:$L$11,5,FALSE)))</f>
        <v/>
      </c>
    </row>
    <row r="6521" spans="1:17">
      <c r="A6521" s="1">
        <v>6518</v>
      </c>
      <c r="B6521" s="1"/>
      <c r="C6521" s="1"/>
      <c r="D6521" s="1"/>
      <c r="E6521" s="6"/>
      <c r="F6521" s="1"/>
      <c r="G6521" s="1" t="str">
        <f>IF(ISNA(VLOOKUP($C6521,'DTEN TCAP Linkage deviceId'!$A$1:$A$20000,1,FALSE)),"No","Yes")</f>
        <v>No</v>
      </c>
      <c r="H6521" s="1" t="str">
        <f>IF(ISNA(VLOOKUP($C6521,'Provisioning Requester'!$F$3:$H$20000,2,FALSE)),"No","Yes")</f>
        <v>No</v>
      </c>
      <c r="I6521" s="1" t="str">
        <f>IF($H6521="Yes",VLOOKUP($C6521,'Provisioning Requester'!$F$3:$H$20000,3,FALSE),"-")</f>
        <v>-</v>
      </c>
      <c r="J6521" s="1" t="str">
        <f>IF(OR(D6521="SVCP", E6521="TRUE"), "No", IF(ISNA(VLOOKUP($C6521,'ProvResponder deviceId'!$A$1:$A$20000,1,FALSE)),"No","Yes"))</f>
        <v>No</v>
      </c>
      <c r="K6521" s="1" t="str">
        <f>IF($J6521="Yes",VLOOKUP($C6521,'ProvResponder deviceId'!$A$1:$C$20000,3,FALSE),"-")</f>
        <v>-</v>
      </c>
      <c r="L6521" s="1" t="str">
        <f t="shared" si="202"/>
        <v/>
      </c>
      <c r="M6521" s="1" t="str">
        <f t="shared" si="203"/>
        <v/>
      </c>
      <c r="N6521" s="1" t="str">
        <f>IF(ISBLANK($C6521),"",IF(ISNA(VLOOKUP($L6521,'result messages'!$H$3:$L$11,2,FALSE)),VLOOKUP($M6521,'result messages'!$H$3:$L$11,2,FALSE),VLOOKUP($L6521,'result messages'!$H$3:$L$11,2,FALSE)))</f>
        <v/>
      </c>
      <c r="O6521" s="1" t="str">
        <f>IF(ISBLANK($C6521),"",IF(ISNA(VLOOKUP($L6521,'result messages'!$H$3:$L$11,3,FALSE)),VLOOKUP($M6521,'result messages'!$H$3:$L$11,3,FALSE),VLOOKUP($L6521,'result messages'!$H$3:$L$11,3,FALSE)))</f>
        <v/>
      </c>
      <c r="P6521" s="1" t="str">
        <f>IF(ISBLANK($C6521),"",IF(ISNA(VLOOKUP($L6521,'result messages'!$H$3:$L$11,4,FALSE)),VLOOKUP($M6521,'result messages'!$H$3:$L$11,4,FALSE),VLOOKUP($L6521,'result messages'!$H$3:$L$11,4,FALSE)))</f>
        <v/>
      </c>
      <c r="Q6521" s="1" t="str">
        <f>IF(ISBLANK($C6521),"",IF(ISNA(VLOOKUP($L6521,'result messages'!$H$3:$L$11,5,FALSE)),VLOOKUP($M6521,'result messages'!$H$3:$L$11,5,FALSE),VLOOKUP($L6521,'result messages'!$H$3:$L$11,5,FALSE)))</f>
        <v/>
      </c>
    </row>
    <row r="6522" spans="1:17">
      <c r="A6522" s="1">
        <v>6519</v>
      </c>
      <c r="B6522" s="1"/>
      <c r="C6522" s="1"/>
      <c r="D6522" s="1"/>
      <c r="E6522" s="6"/>
      <c r="F6522" s="1"/>
      <c r="G6522" s="1" t="str">
        <f>IF(ISNA(VLOOKUP($C6522,'DTEN TCAP Linkage deviceId'!$A$1:$A$20000,1,FALSE)),"No","Yes")</f>
        <v>No</v>
      </c>
      <c r="H6522" s="1" t="str">
        <f>IF(ISNA(VLOOKUP($C6522,'Provisioning Requester'!$F$3:$H$20000,2,FALSE)),"No","Yes")</f>
        <v>No</v>
      </c>
      <c r="I6522" s="1" t="str">
        <f>IF($H6522="Yes",VLOOKUP($C6522,'Provisioning Requester'!$F$3:$H$20000,3,FALSE),"-")</f>
        <v>-</v>
      </c>
      <c r="J6522" s="1" t="str">
        <f>IF(OR(D6522="SVCP", E6522="TRUE"), "No", IF(ISNA(VLOOKUP($C6522,'ProvResponder deviceId'!$A$1:$A$20000,1,FALSE)),"No","Yes"))</f>
        <v>No</v>
      </c>
      <c r="K6522" s="1" t="str">
        <f>IF($J6522="Yes",VLOOKUP($C6522,'ProvResponder deviceId'!$A$1:$C$20000,3,FALSE),"-")</f>
        <v>-</v>
      </c>
      <c r="L6522" s="1" t="str">
        <f t="shared" si="202"/>
        <v/>
      </c>
      <c r="M6522" s="1" t="str">
        <f t="shared" si="203"/>
        <v/>
      </c>
      <c r="N6522" s="1" t="str">
        <f>IF(ISBLANK($C6522),"",IF(ISNA(VLOOKUP($L6522,'result messages'!$H$3:$L$11,2,FALSE)),VLOOKUP($M6522,'result messages'!$H$3:$L$11,2,FALSE),VLOOKUP($L6522,'result messages'!$H$3:$L$11,2,FALSE)))</f>
        <v/>
      </c>
      <c r="O6522" s="1" t="str">
        <f>IF(ISBLANK($C6522),"",IF(ISNA(VLOOKUP($L6522,'result messages'!$H$3:$L$11,3,FALSE)),VLOOKUP($M6522,'result messages'!$H$3:$L$11,3,FALSE),VLOOKUP($L6522,'result messages'!$H$3:$L$11,3,FALSE)))</f>
        <v/>
      </c>
      <c r="P6522" s="1" t="str">
        <f>IF(ISBLANK($C6522),"",IF(ISNA(VLOOKUP($L6522,'result messages'!$H$3:$L$11,4,FALSE)),VLOOKUP($M6522,'result messages'!$H$3:$L$11,4,FALSE),VLOOKUP($L6522,'result messages'!$H$3:$L$11,4,FALSE)))</f>
        <v/>
      </c>
      <c r="Q6522" s="1" t="str">
        <f>IF(ISBLANK($C6522),"",IF(ISNA(VLOOKUP($L6522,'result messages'!$H$3:$L$11,5,FALSE)),VLOOKUP($M6522,'result messages'!$H$3:$L$11,5,FALSE),VLOOKUP($L6522,'result messages'!$H$3:$L$11,5,FALSE)))</f>
        <v/>
      </c>
    </row>
    <row r="6523" spans="1:17">
      <c r="A6523" s="1">
        <v>6520</v>
      </c>
      <c r="B6523" s="1"/>
      <c r="C6523" s="1"/>
      <c r="D6523" s="1"/>
      <c r="E6523" s="6"/>
      <c r="F6523" s="1"/>
      <c r="G6523" s="1" t="str">
        <f>IF(ISNA(VLOOKUP($C6523,'DTEN TCAP Linkage deviceId'!$A$1:$A$20000,1,FALSE)),"No","Yes")</f>
        <v>No</v>
      </c>
      <c r="H6523" s="1" t="str">
        <f>IF(ISNA(VLOOKUP($C6523,'Provisioning Requester'!$F$3:$H$20000,2,FALSE)),"No","Yes")</f>
        <v>No</v>
      </c>
      <c r="I6523" s="1" t="str">
        <f>IF($H6523="Yes",VLOOKUP($C6523,'Provisioning Requester'!$F$3:$H$20000,3,FALSE),"-")</f>
        <v>-</v>
      </c>
      <c r="J6523" s="1" t="str">
        <f>IF(OR(D6523="SVCP", E6523="TRUE"), "No", IF(ISNA(VLOOKUP($C6523,'ProvResponder deviceId'!$A$1:$A$20000,1,FALSE)),"No","Yes"))</f>
        <v>No</v>
      </c>
      <c r="K6523" s="1" t="str">
        <f>IF($J6523="Yes",VLOOKUP($C6523,'ProvResponder deviceId'!$A$1:$C$20000,3,FALSE),"-")</f>
        <v>-</v>
      </c>
      <c r="L6523" s="1" t="str">
        <f t="shared" si="202"/>
        <v/>
      </c>
      <c r="M6523" s="1" t="str">
        <f t="shared" si="203"/>
        <v/>
      </c>
      <c r="N6523" s="1" t="str">
        <f>IF(ISBLANK($C6523),"",IF(ISNA(VLOOKUP($L6523,'result messages'!$H$3:$L$11,2,FALSE)),VLOOKUP($M6523,'result messages'!$H$3:$L$11,2,FALSE),VLOOKUP($L6523,'result messages'!$H$3:$L$11,2,FALSE)))</f>
        <v/>
      </c>
      <c r="O6523" s="1" t="str">
        <f>IF(ISBLANK($C6523),"",IF(ISNA(VLOOKUP($L6523,'result messages'!$H$3:$L$11,3,FALSE)),VLOOKUP($M6523,'result messages'!$H$3:$L$11,3,FALSE),VLOOKUP($L6523,'result messages'!$H$3:$L$11,3,FALSE)))</f>
        <v/>
      </c>
      <c r="P6523" s="1" t="str">
        <f>IF(ISBLANK($C6523),"",IF(ISNA(VLOOKUP($L6523,'result messages'!$H$3:$L$11,4,FALSE)),VLOOKUP($M6523,'result messages'!$H$3:$L$11,4,FALSE),VLOOKUP($L6523,'result messages'!$H$3:$L$11,4,FALSE)))</f>
        <v/>
      </c>
      <c r="Q6523" s="1" t="str">
        <f>IF(ISBLANK($C6523),"",IF(ISNA(VLOOKUP($L6523,'result messages'!$H$3:$L$11,5,FALSE)),VLOOKUP($M6523,'result messages'!$H$3:$L$11,5,FALSE),VLOOKUP($L6523,'result messages'!$H$3:$L$11,5,FALSE)))</f>
        <v/>
      </c>
    </row>
    <row r="6524" spans="1:17">
      <c r="A6524" s="1">
        <v>6521</v>
      </c>
      <c r="B6524" s="1"/>
      <c r="C6524" s="1"/>
      <c r="D6524" s="1"/>
      <c r="E6524" s="6"/>
      <c r="F6524" s="1"/>
      <c r="G6524" s="1" t="str">
        <f>IF(ISNA(VLOOKUP($C6524,'DTEN TCAP Linkage deviceId'!$A$1:$A$20000,1,FALSE)),"No","Yes")</f>
        <v>No</v>
      </c>
      <c r="H6524" s="1" t="str">
        <f>IF(ISNA(VLOOKUP($C6524,'Provisioning Requester'!$F$3:$H$20000,2,FALSE)),"No","Yes")</f>
        <v>No</v>
      </c>
      <c r="I6524" s="1" t="str">
        <f>IF($H6524="Yes",VLOOKUP($C6524,'Provisioning Requester'!$F$3:$H$20000,3,FALSE),"-")</f>
        <v>-</v>
      </c>
      <c r="J6524" s="1" t="str">
        <f>IF(OR(D6524="SVCP", E6524="TRUE"), "No", IF(ISNA(VLOOKUP($C6524,'ProvResponder deviceId'!$A$1:$A$20000,1,FALSE)),"No","Yes"))</f>
        <v>No</v>
      </c>
      <c r="K6524" s="1" t="str">
        <f>IF($J6524="Yes",VLOOKUP($C6524,'ProvResponder deviceId'!$A$1:$C$20000,3,FALSE),"-")</f>
        <v>-</v>
      </c>
      <c r="L6524" s="1" t="str">
        <f t="shared" si="202"/>
        <v/>
      </c>
      <c r="M6524" s="1" t="str">
        <f t="shared" si="203"/>
        <v/>
      </c>
      <c r="N6524" s="1" t="str">
        <f>IF(ISBLANK($C6524),"",IF(ISNA(VLOOKUP($L6524,'result messages'!$H$3:$L$11,2,FALSE)),VLOOKUP($M6524,'result messages'!$H$3:$L$11,2,FALSE),VLOOKUP($L6524,'result messages'!$H$3:$L$11,2,FALSE)))</f>
        <v/>
      </c>
      <c r="O6524" s="1" t="str">
        <f>IF(ISBLANK($C6524),"",IF(ISNA(VLOOKUP($L6524,'result messages'!$H$3:$L$11,3,FALSE)),VLOOKUP($M6524,'result messages'!$H$3:$L$11,3,FALSE),VLOOKUP($L6524,'result messages'!$H$3:$L$11,3,FALSE)))</f>
        <v/>
      </c>
      <c r="P6524" s="1" t="str">
        <f>IF(ISBLANK($C6524),"",IF(ISNA(VLOOKUP($L6524,'result messages'!$H$3:$L$11,4,FALSE)),VLOOKUP($M6524,'result messages'!$H$3:$L$11,4,FALSE),VLOOKUP($L6524,'result messages'!$H$3:$L$11,4,FALSE)))</f>
        <v/>
      </c>
      <c r="Q6524" s="1" t="str">
        <f>IF(ISBLANK($C6524),"",IF(ISNA(VLOOKUP($L6524,'result messages'!$H$3:$L$11,5,FALSE)),VLOOKUP($M6524,'result messages'!$H$3:$L$11,5,FALSE),VLOOKUP($L6524,'result messages'!$H$3:$L$11,5,FALSE)))</f>
        <v/>
      </c>
    </row>
    <row r="6525" spans="1:17">
      <c r="A6525" s="1">
        <v>6522</v>
      </c>
      <c r="B6525" s="1"/>
      <c r="C6525" s="1"/>
      <c r="D6525" s="1"/>
      <c r="E6525" s="6"/>
      <c r="F6525" s="1"/>
      <c r="G6525" s="1" t="str">
        <f>IF(ISNA(VLOOKUP($C6525,'DTEN TCAP Linkage deviceId'!$A$1:$A$20000,1,FALSE)),"No","Yes")</f>
        <v>No</v>
      </c>
      <c r="H6525" s="1" t="str">
        <f>IF(ISNA(VLOOKUP($C6525,'Provisioning Requester'!$F$3:$H$20000,2,FALSE)),"No","Yes")</f>
        <v>No</v>
      </c>
      <c r="I6525" s="1" t="str">
        <f>IF($H6525="Yes",VLOOKUP($C6525,'Provisioning Requester'!$F$3:$H$20000,3,FALSE),"-")</f>
        <v>-</v>
      </c>
      <c r="J6525" s="1" t="str">
        <f>IF(OR(D6525="SVCP", E6525="TRUE"), "No", IF(ISNA(VLOOKUP($C6525,'ProvResponder deviceId'!$A$1:$A$20000,1,FALSE)),"No","Yes"))</f>
        <v>No</v>
      </c>
      <c r="K6525" s="1" t="str">
        <f>IF($J6525="Yes",VLOOKUP($C6525,'ProvResponder deviceId'!$A$1:$C$20000,3,FALSE),"-")</f>
        <v>-</v>
      </c>
      <c r="L6525" s="1" t="str">
        <f t="shared" si="202"/>
        <v/>
      </c>
      <c r="M6525" s="1" t="str">
        <f t="shared" si="203"/>
        <v/>
      </c>
      <c r="N6525" s="1" t="str">
        <f>IF(ISBLANK($C6525),"",IF(ISNA(VLOOKUP($L6525,'result messages'!$H$3:$L$11,2,FALSE)),VLOOKUP($M6525,'result messages'!$H$3:$L$11,2,FALSE),VLOOKUP($L6525,'result messages'!$H$3:$L$11,2,FALSE)))</f>
        <v/>
      </c>
      <c r="O6525" s="1" t="str">
        <f>IF(ISBLANK($C6525),"",IF(ISNA(VLOOKUP($L6525,'result messages'!$H$3:$L$11,3,FALSE)),VLOOKUP($M6525,'result messages'!$H$3:$L$11,3,FALSE),VLOOKUP($L6525,'result messages'!$H$3:$L$11,3,FALSE)))</f>
        <v/>
      </c>
      <c r="P6525" s="1" t="str">
        <f>IF(ISBLANK($C6525),"",IF(ISNA(VLOOKUP($L6525,'result messages'!$H$3:$L$11,4,FALSE)),VLOOKUP($M6525,'result messages'!$H$3:$L$11,4,FALSE),VLOOKUP($L6525,'result messages'!$H$3:$L$11,4,FALSE)))</f>
        <v/>
      </c>
      <c r="Q6525" s="1" t="str">
        <f>IF(ISBLANK($C6525),"",IF(ISNA(VLOOKUP($L6525,'result messages'!$H$3:$L$11,5,FALSE)),VLOOKUP($M6525,'result messages'!$H$3:$L$11,5,FALSE),VLOOKUP($L6525,'result messages'!$H$3:$L$11,5,FALSE)))</f>
        <v/>
      </c>
    </row>
    <row r="6526" spans="1:17">
      <c r="A6526" s="1">
        <v>6523</v>
      </c>
      <c r="B6526" s="1"/>
      <c r="C6526" s="1"/>
      <c r="D6526" s="1"/>
      <c r="E6526" s="6"/>
      <c r="F6526" s="1"/>
      <c r="G6526" s="1" t="str">
        <f>IF(ISNA(VLOOKUP($C6526,'DTEN TCAP Linkage deviceId'!$A$1:$A$20000,1,FALSE)),"No","Yes")</f>
        <v>No</v>
      </c>
      <c r="H6526" s="1" t="str">
        <f>IF(ISNA(VLOOKUP($C6526,'Provisioning Requester'!$F$3:$H$20000,2,FALSE)),"No","Yes")</f>
        <v>No</v>
      </c>
      <c r="I6526" s="1" t="str">
        <f>IF($H6526="Yes",VLOOKUP($C6526,'Provisioning Requester'!$F$3:$H$20000,3,FALSE),"-")</f>
        <v>-</v>
      </c>
      <c r="J6526" s="1" t="str">
        <f>IF(OR(D6526="SVCP", E6526="TRUE"), "No", IF(ISNA(VLOOKUP($C6526,'ProvResponder deviceId'!$A$1:$A$20000,1,FALSE)),"No","Yes"))</f>
        <v>No</v>
      </c>
      <c r="K6526" s="1" t="str">
        <f>IF($J6526="Yes",VLOOKUP($C6526,'ProvResponder deviceId'!$A$1:$C$20000,3,FALSE),"-")</f>
        <v>-</v>
      </c>
      <c r="L6526" s="1" t="str">
        <f t="shared" si="202"/>
        <v/>
      </c>
      <c r="M6526" s="1" t="str">
        <f t="shared" si="203"/>
        <v/>
      </c>
      <c r="N6526" s="1" t="str">
        <f>IF(ISBLANK($C6526),"",IF(ISNA(VLOOKUP($L6526,'result messages'!$H$3:$L$11,2,FALSE)),VLOOKUP($M6526,'result messages'!$H$3:$L$11,2,FALSE),VLOOKUP($L6526,'result messages'!$H$3:$L$11,2,FALSE)))</f>
        <v/>
      </c>
      <c r="O6526" s="1" t="str">
        <f>IF(ISBLANK($C6526),"",IF(ISNA(VLOOKUP($L6526,'result messages'!$H$3:$L$11,3,FALSE)),VLOOKUP($M6526,'result messages'!$H$3:$L$11,3,FALSE),VLOOKUP($L6526,'result messages'!$H$3:$L$11,3,FALSE)))</f>
        <v/>
      </c>
      <c r="P6526" s="1" t="str">
        <f>IF(ISBLANK($C6526),"",IF(ISNA(VLOOKUP($L6526,'result messages'!$H$3:$L$11,4,FALSE)),VLOOKUP($M6526,'result messages'!$H$3:$L$11,4,FALSE),VLOOKUP($L6526,'result messages'!$H$3:$L$11,4,FALSE)))</f>
        <v/>
      </c>
      <c r="Q6526" s="1" t="str">
        <f>IF(ISBLANK($C6526),"",IF(ISNA(VLOOKUP($L6526,'result messages'!$H$3:$L$11,5,FALSE)),VLOOKUP($M6526,'result messages'!$H$3:$L$11,5,FALSE),VLOOKUP($L6526,'result messages'!$H$3:$L$11,5,FALSE)))</f>
        <v/>
      </c>
    </row>
    <row r="6527" spans="1:17">
      <c r="A6527" s="1">
        <v>6524</v>
      </c>
      <c r="B6527" s="1"/>
      <c r="C6527" s="1"/>
      <c r="D6527" s="1"/>
      <c r="E6527" s="6"/>
      <c r="F6527" s="1"/>
      <c r="G6527" s="1" t="str">
        <f>IF(ISNA(VLOOKUP($C6527,'DTEN TCAP Linkage deviceId'!$A$1:$A$20000,1,FALSE)),"No","Yes")</f>
        <v>No</v>
      </c>
      <c r="H6527" s="1" t="str">
        <f>IF(ISNA(VLOOKUP($C6527,'Provisioning Requester'!$F$3:$H$20000,2,FALSE)),"No","Yes")</f>
        <v>No</v>
      </c>
      <c r="I6527" s="1" t="str">
        <f>IF($H6527="Yes",VLOOKUP($C6527,'Provisioning Requester'!$F$3:$H$20000,3,FALSE),"-")</f>
        <v>-</v>
      </c>
      <c r="J6527" s="1" t="str">
        <f>IF(OR(D6527="SVCP", E6527="TRUE"), "No", IF(ISNA(VLOOKUP($C6527,'ProvResponder deviceId'!$A$1:$A$20000,1,FALSE)),"No","Yes"))</f>
        <v>No</v>
      </c>
      <c r="K6527" s="1" t="str">
        <f>IF($J6527="Yes",VLOOKUP($C6527,'ProvResponder deviceId'!$A$1:$C$20000,3,FALSE),"-")</f>
        <v>-</v>
      </c>
      <c r="L6527" s="1" t="str">
        <f t="shared" si="202"/>
        <v/>
      </c>
      <c r="M6527" s="1" t="str">
        <f t="shared" si="203"/>
        <v/>
      </c>
      <c r="N6527" s="1" t="str">
        <f>IF(ISBLANK($C6527),"",IF(ISNA(VLOOKUP($L6527,'result messages'!$H$3:$L$11,2,FALSE)),VLOOKUP($M6527,'result messages'!$H$3:$L$11,2,FALSE),VLOOKUP($L6527,'result messages'!$H$3:$L$11,2,FALSE)))</f>
        <v/>
      </c>
      <c r="O6527" s="1" t="str">
        <f>IF(ISBLANK($C6527),"",IF(ISNA(VLOOKUP($L6527,'result messages'!$H$3:$L$11,3,FALSE)),VLOOKUP($M6527,'result messages'!$H$3:$L$11,3,FALSE),VLOOKUP($L6527,'result messages'!$H$3:$L$11,3,FALSE)))</f>
        <v/>
      </c>
      <c r="P6527" s="1" t="str">
        <f>IF(ISBLANK($C6527),"",IF(ISNA(VLOOKUP($L6527,'result messages'!$H$3:$L$11,4,FALSE)),VLOOKUP($M6527,'result messages'!$H$3:$L$11,4,FALSE),VLOOKUP($L6527,'result messages'!$H$3:$L$11,4,FALSE)))</f>
        <v/>
      </c>
      <c r="Q6527" s="1" t="str">
        <f>IF(ISBLANK($C6527),"",IF(ISNA(VLOOKUP($L6527,'result messages'!$H$3:$L$11,5,FALSE)),VLOOKUP($M6527,'result messages'!$H$3:$L$11,5,FALSE),VLOOKUP($L6527,'result messages'!$H$3:$L$11,5,FALSE)))</f>
        <v/>
      </c>
    </row>
    <row r="6528" spans="1:17">
      <c r="A6528" s="1">
        <v>6525</v>
      </c>
      <c r="B6528" s="1"/>
      <c r="C6528" s="1"/>
      <c r="D6528" s="1"/>
      <c r="E6528" s="6"/>
      <c r="F6528" s="1"/>
      <c r="G6528" s="1" t="str">
        <f>IF(ISNA(VLOOKUP($C6528,'DTEN TCAP Linkage deviceId'!$A$1:$A$20000,1,FALSE)),"No","Yes")</f>
        <v>No</v>
      </c>
      <c r="H6528" s="1" t="str">
        <f>IF(ISNA(VLOOKUP($C6528,'Provisioning Requester'!$F$3:$H$20000,2,FALSE)),"No","Yes")</f>
        <v>No</v>
      </c>
      <c r="I6528" s="1" t="str">
        <f>IF($H6528="Yes",VLOOKUP($C6528,'Provisioning Requester'!$F$3:$H$20000,3,FALSE),"-")</f>
        <v>-</v>
      </c>
      <c r="J6528" s="1" t="str">
        <f>IF(OR(D6528="SVCP", E6528="TRUE"), "No", IF(ISNA(VLOOKUP($C6528,'ProvResponder deviceId'!$A$1:$A$20000,1,FALSE)),"No","Yes"))</f>
        <v>No</v>
      </c>
      <c r="K6528" s="1" t="str">
        <f>IF($J6528="Yes",VLOOKUP($C6528,'ProvResponder deviceId'!$A$1:$C$20000,3,FALSE),"-")</f>
        <v>-</v>
      </c>
      <c r="L6528" s="1" t="str">
        <f t="shared" si="202"/>
        <v/>
      </c>
      <c r="M6528" s="1" t="str">
        <f t="shared" si="203"/>
        <v/>
      </c>
      <c r="N6528" s="1" t="str">
        <f>IF(ISBLANK($C6528),"",IF(ISNA(VLOOKUP($L6528,'result messages'!$H$3:$L$11,2,FALSE)),VLOOKUP($M6528,'result messages'!$H$3:$L$11,2,FALSE),VLOOKUP($L6528,'result messages'!$H$3:$L$11,2,FALSE)))</f>
        <v/>
      </c>
      <c r="O6528" s="1" t="str">
        <f>IF(ISBLANK($C6528),"",IF(ISNA(VLOOKUP($L6528,'result messages'!$H$3:$L$11,3,FALSE)),VLOOKUP($M6528,'result messages'!$H$3:$L$11,3,FALSE),VLOOKUP($L6528,'result messages'!$H$3:$L$11,3,FALSE)))</f>
        <v/>
      </c>
      <c r="P6528" s="1" t="str">
        <f>IF(ISBLANK($C6528),"",IF(ISNA(VLOOKUP($L6528,'result messages'!$H$3:$L$11,4,FALSE)),VLOOKUP($M6528,'result messages'!$H$3:$L$11,4,FALSE),VLOOKUP($L6528,'result messages'!$H$3:$L$11,4,FALSE)))</f>
        <v/>
      </c>
      <c r="Q6528" s="1" t="str">
        <f>IF(ISBLANK($C6528),"",IF(ISNA(VLOOKUP($L6528,'result messages'!$H$3:$L$11,5,FALSE)),VLOOKUP($M6528,'result messages'!$H$3:$L$11,5,FALSE),VLOOKUP($L6528,'result messages'!$H$3:$L$11,5,FALSE)))</f>
        <v/>
      </c>
    </row>
    <row r="6529" spans="1:17">
      <c r="A6529" s="1">
        <v>6526</v>
      </c>
      <c r="B6529" s="1"/>
      <c r="C6529" s="1"/>
      <c r="D6529" s="1"/>
      <c r="E6529" s="6"/>
      <c r="F6529" s="1"/>
      <c r="G6529" s="1" t="str">
        <f>IF(ISNA(VLOOKUP($C6529,'DTEN TCAP Linkage deviceId'!$A$1:$A$20000,1,FALSE)),"No","Yes")</f>
        <v>No</v>
      </c>
      <c r="H6529" s="1" t="str">
        <f>IF(ISNA(VLOOKUP($C6529,'Provisioning Requester'!$F$3:$H$20000,2,FALSE)),"No","Yes")</f>
        <v>No</v>
      </c>
      <c r="I6529" s="1" t="str">
        <f>IF($H6529="Yes",VLOOKUP($C6529,'Provisioning Requester'!$F$3:$H$20000,3,FALSE),"-")</f>
        <v>-</v>
      </c>
      <c r="J6529" s="1" t="str">
        <f>IF(OR(D6529="SVCP", E6529="TRUE"), "No", IF(ISNA(VLOOKUP($C6529,'ProvResponder deviceId'!$A$1:$A$20000,1,FALSE)),"No","Yes"))</f>
        <v>No</v>
      </c>
      <c r="K6529" s="1" t="str">
        <f>IF($J6529="Yes",VLOOKUP($C6529,'ProvResponder deviceId'!$A$1:$C$20000,3,FALSE),"-")</f>
        <v>-</v>
      </c>
      <c r="L6529" s="1" t="str">
        <f t="shared" si="202"/>
        <v/>
      </c>
      <c r="M6529" s="1" t="str">
        <f t="shared" si="203"/>
        <v/>
      </c>
      <c r="N6529" s="1" t="str">
        <f>IF(ISBLANK($C6529),"",IF(ISNA(VLOOKUP($L6529,'result messages'!$H$3:$L$11,2,FALSE)),VLOOKUP($M6529,'result messages'!$H$3:$L$11,2,FALSE),VLOOKUP($L6529,'result messages'!$H$3:$L$11,2,FALSE)))</f>
        <v/>
      </c>
      <c r="O6529" s="1" t="str">
        <f>IF(ISBLANK($C6529),"",IF(ISNA(VLOOKUP($L6529,'result messages'!$H$3:$L$11,3,FALSE)),VLOOKUP($M6529,'result messages'!$H$3:$L$11,3,FALSE),VLOOKUP($L6529,'result messages'!$H$3:$L$11,3,FALSE)))</f>
        <v/>
      </c>
      <c r="P6529" s="1" t="str">
        <f>IF(ISBLANK($C6529),"",IF(ISNA(VLOOKUP($L6529,'result messages'!$H$3:$L$11,4,FALSE)),VLOOKUP($M6529,'result messages'!$H$3:$L$11,4,FALSE),VLOOKUP($L6529,'result messages'!$H$3:$L$11,4,FALSE)))</f>
        <v/>
      </c>
      <c r="Q6529" s="1" t="str">
        <f>IF(ISBLANK($C6529),"",IF(ISNA(VLOOKUP($L6529,'result messages'!$H$3:$L$11,5,FALSE)),VLOOKUP($M6529,'result messages'!$H$3:$L$11,5,FALSE),VLOOKUP($L6529,'result messages'!$H$3:$L$11,5,FALSE)))</f>
        <v/>
      </c>
    </row>
    <row r="6530" spans="1:17">
      <c r="A6530" s="1">
        <v>6527</v>
      </c>
      <c r="B6530" s="1"/>
      <c r="C6530" s="1"/>
      <c r="D6530" s="1"/>
      <c r="E6530" s="6"/>
      <c r="F6530" s="1"/>
      <c r="G6530" s="1" t="str">
        <f>IF(ISNA(VLOOKUP($C6530,'DTEN TCAP Linkage deviceId'!$A$1:$A$20000,1,FALSE)),"No","Yes")</f>
        <v>No</v>
      </c>
      <c r="H6530" s="1" t="str">
        <f>IF(ISNA(VLOOKUP($C6530,'Provisioning Requester'!$F$3:$H$20000,2,FALSE)),"No","Yes")</f>
        <v>No</v>
      </c>
      <c r="I6530" s="1" t="str">
        <f>IF($H6530="Yes",VLOOKUP($C6530,'Provisioning Requester'!$F$3:$H$20000,3,FALSE),"-")</f>
        <v>-</v>
      </c>
      <c r="J6530" s="1" t="str">
        <f>IF(OR(D6530="SVCP", E6530="TRUE"), "No", IF(ISNA(VLOOKUP($C6530,'ProvResponder deviceId'!$A$1:$A$20000,1,FALSE)),"No","Yes"))</f>
        <v>No</v>
      </c>
      <c r="K6530" s="1" t="str">
        <f>IF($J6530="Yes",VLOOKUP($C6530,'ProvResponder deviceId'!$A$1:$C$20000,3,FALSE),"-")</f>
        <v>-</v>
      </c>
      <c r="L6530" s="1" t="str">
        <f t="shared" si="202"/>
        <v/>
      </c>
      <c r="M6530" s="1" t="str">
        <f t="shared" si="203"/>
        <v/>
      </c>
      <c r="N6530" s="1" t="str">
        <f>IF(ISBLANK($C6530),"",IF(ISNA(VLOOKUP($L6530,'result messages'!$H$3:$L$11,2,FALSE)),VLOOKUP($M6530,'result messages'!$H$3:$L$11,2,FALSE),VLOOKUP($L6530,'result messages'!$H$3:$L$11,2,FALSE)))</f>
        <v/>
      </c>
      <c r="O6530" s="1" t="str">
        <f>IF(ISBLANK($C6530),"",IF(ISNA(VLOOKUP($L6530,'result messages'!$H$3:$L$11,3,FALSE)),VLOOKUP($M6530,'result messages'!$H$3:$L$11,3,FALSE),VLOOKUP($L6530,'result messages'!$H$3:$L$11,3,FALSE)))</f>
        <v/>
      </c>
      <c r="P6530" s="1" t="str">
        <f>IF(ISBLANK($C6530),"",IF(ISNA(VLOOKUP($L6530,'result messages'!$H$3:$L$11,4,FALSE)),VLOOKUP($M6530,'result messages'!$H$3:$L$11,4,FALSE),VLOOKUP($L6530,'result messages'!$H$3:$L$11,4,FALSE)))</f>
        <v/>
      </c>
      <c r="Q6530" s="1" t="str">
        <f>IF(ISBLANK($C6530),"",IF(ISNA(VLOOKUP($L6530,'result messages'!$H$3:$L$11,5,FALSE)),VLOOKUP($M6530,'result messages'!$H$3:$L$11,5,FALSE),VLOOKUP($L6530,'result messages'!$H$3:$L$11,5,FALSE)))</f>
        <v/>
      </c>
    </row>
    <row r="6531" spans="1:17">
      <c r="A6531" s="1">
        <v>6528</v>
      </c>
      <c r="B6531" s="1"/>
      <c r="C6531" s="1"/>
      <c r="D6531" s="1"/>
      <c r="E6531" s="6"/>
      <c r="F6531" s="1"/>
      <c r="G6531" s="1" t="str">
        <f>IF(ISNA(VLOOKUP($C6531,'DTEN TCAP Linkage deviceId'!$A$1:$A$20000,1,FALSE)),"No","Yes")</f>
        <v>No</v>
      </c>
      <c r="H6531" s="1" t="str">
        <f>IF(ISNA(VLOOKUP($C6531,'Provisioning Requester'!$F$3:$H$20000,2,FALSE)),"No","Yes")</f>
        <v>No</v>
      </c>
      <c r="I6531" s="1" t="str">
        <f>IF($H6531="Yes",VLOOKUP($C6531,'Provisioning Requester'!$F$3:$H$20000,3,FALSE),"-")</f>
        <v>-</v>
      </c>
      <c r="J6531" s="1" t="str">
        <f>IF(OR(D6531="SVCP", E6531="TRUE"), "No", IF(ISNA(VLOOKUP($C6531,'ProvResponder deviceId'!$A$1:$A$20000,1,FALSE)),"No","Yes"))</f>
        <v>No</v>
      </c>
      <c r="K6531" s="1" t="str">
        <f>IF($J6531="Yes",VLOOKUP($C6531,'ProvResponder deviceId'!$A$1:$C$20000,3,FALSE),"-")</f>
        <v>-</v>
      </c>
      <c r="L6531" s="1" t="str">
        <f t="shared" si="202"/>
        <v/>
      </c>
      <c r="M6531" s="1" t="str">
        <f t="shared" si="203"/>
        <v/>
      </c>
      <c r="N6531" s="1" t="str">
        <f>IF(ISBLANK($C6531),"",IF(ISNA(VLOOKUP($L6531,'result messages'!$H$3:$L$11,2,FALSE)),VLOOKUP($M6531,'result messages'!$H$3:$L$11,2,FALSE),VLOOKUP($L6531,'result messages'!$H$3:$L$11,2,FALSE)))</f>
        <v/>
      </c>
      <c r="O6531" s="1" t="str">
        <f>IF(ISBLANK($C6531),"",IF(ISNA(VLOOKUP($L6531,'result messages'!$H$3:$L$11,3,FALSE)),VLOOKUP($M6531,'result messages'!$H$3:$L$11,3,FALSE),VLOOKUP($L6531,'result messages'!$H$3:$L$11,3,FALSE)))</f>
        <v/>
      </c>
      <c r="P6531" s="1" t="str">
        <f>IF(ISBLANK($C6531),"",IF(ISNA(VLOOKUP($L6531,'result messages'!$H$3:$L$11,4,FALSE)),VLOOKUP($M6531,'result messages'!$H$3:$L$11,4,FALSE),VLOOKUP($L6531,'result messages'!$H$3:$L$11,4,FALSE)))</f>
        <v/>
      </c>
      <c r="Q6531" s="1" t="str">
        <f>IF(ISBLANK($C6531),"",IF(ISNA(VLOOKUP($L6531,'result messages'!$H$3:$L$11,5,FALSE)),VLOOKUP($M6531,'result messages'!$H$3:$L$11,5,FALSE),VLOOKUP($L6531,'result messages'!$H$3:$L$11,5,FALSE)))</f>
        <v/>
      </c>
    </row>
    <row r="6532" spans="1:17">
      <c r="A6532" s="1">
        <v>6529</v>
      </c>
      <c r="B6532" s="1"/>
      <c r="C6532" s="1"/>
      <c r="D6532" s="1"/>
      <c r="E6532" s="6"/>
      <c r="F6532" s="1"/>
      <c r="G6532" s="1" t="str">
        <f>IF(ISNA(VLOOKUP($C6532,'DTEN TCAP Linkage deviceId'!$A$1:$A$20000,1,FALSE)),"No","Yes")</f>
        <v>No</v>
      </c>
      <c r="H6532" s="1" t="str">
        <f>IF(ISNA(VLOOKUP($C6532,'Provisioning Requester'!$F$3:$H$20000,2,FALSE)),"No","Yes")</f>
        <v>No</v>
      </c>
      <c r="I6532" s="1" t="str">
        <f>IF($H6532="Yes",VLOOKUP($C6532,'Provisioning Requester'!$F$3:$H$20000,3,FALSE),"-")</f>
        <v>-</v>
      </c>
      <c r="J6532" s="1" t="str">
        <f>IF(OR(D6532="SVCP", E6532="TRUE"), "No", IF(ISNA(VLOOKUP($C6532,'ProvResponder deviceId'!$A$1:$A$20000,1,FALSE)),"No","Yes"))</f>
        <v>No</v>
      </c>
      <c r="K6532" s="1" t="str">
        <f>IF($J6532="Yes",VLOOKUP($C6532,'ProvResponder deviceId'!$A$1:$C$20000,3,FALSE),"-")</f>
        <v>-</v>
      </c>
      <c r="L6532" s="1" t="str">
        <f t="shared" si="202"/>
        <v/>
      </c>
      <c r="M6532" s="1" t="str">
        <f t="shared" si="203"/>
        <v/>
      </c>
      <c r="N6532" s="1" t="str">
        <f>IF(ISBLANK($C6532),"",IF(ISNA(VLOOKUP($L6532,'result messages'!$H$3:$L$11,2,FALSE)),VLOOKUP($M6532,'result messages'!$H$3:$L$11,2,FALSE),VLOOKUP($L6532,'result messages'!$H$3:$L$11,2,FALSE)))</f>
        <v/>
      </c>
      <c r="O6532" s="1" t="str">
        <f>IF(ISBLANK($C6532),"",IF(ISNA(VLOOKUP($L6532,'result messages'!$H$3:$L$11,3,FALSE)),VLOOKUP($M6532,'result messages'!$H$3:$L$11,3,FALSE),VLOOKUP($L6532,'result messages'!$H$3:$L$11,3,FALSE)))</f>
        <v/>
      </c>
      <c r="P6532" s="1" t="str">
        <f>IF(ISBLANK($C6532),"",IF(ISNA(VLOOKUP($L6532,'result messages'!$H$3:$L$11,4,FALSE)),VLOOKUP($M6532,'result messages'!$H$3:$L$11,4,FALSE),VLOOKUP($L6532,'result messages'!$H$3:$L$11,4,FALSE)))</f>
        <v/>
      </c>
      <c r="Q6532" s="1" t="str">
        <f>IF(ISBLANK($C6532),"",IF(ISNA(VLOOKUP($L6532,'result messages'!$H$3:$L$11,5,FALSE)),VLOOKUP($M6532,'result messages'!$H$3:$L$11,5,FALSE),VLOOKUP($L6532,'result messages'!$H$3:$L$11,5,FALSE)))</f>
        <v/>
      </c>
    </row>
    <row r="6533" spans="1:17">
      <c r="A6533" s="1">
        <v>6530</v>
      </c>
      <c r="B6533" s="1"/>
      <c r="C6533" s="1"/>
      <c r="D6533" s="1"/>
      <c r="E6533" s="6"/>
      <c r="F6533" s="1"/>
      <c r="G6533" s="1" t="str">
        <f>IF(ISNA(VLOOKUP($C6533,'DTEN TCAP Linkage deviceId'!$A$1:$A$20000,1,FALSE)),"No","Yes")</f>
        <v>No</v>
      </c>
      <c r="H6533" s="1" t="str">
        <f>IF(ISNA(VLOOKUP($C6533,'Provisioning Requester'!$F$3:$H$20000,2,FALSE)),"No","Yes")</f>
        <v>No</v>
      </c>
      <c r="I6533" s="1" t="str">
        <f>IF($H6533="Yes",VLOOKUP($C6533,'Provisioning Requester'!$F$3:$H$20000,3,FALSE),"-")</f>
        <v>-</v>
      </c>
      <c r="J6533" s="1" t="str">
        <f>IF(OR(D6533="SVCP", E6533="TRUE"), "No", IF(ISNA(VLOOKUP($C6533,'ProvResponder deviceId'!$A$1:$A$20000,1,FALSE)),"No","Yes"))</f>
        <v>No</v>
      </c>
      <c r="K6533" s="1" t="str">
        <f>IF($J6533="Yes",VLOOKUP($C6533,'ProvResponder deviceId'!$A$1:$C$20000,3,FALSE),"-")</f>
        <v>-</v>
      </c>
      <c r="L6533" s="1" t="str">
        <f t="shared" ref="L6533:L6596" si="204">IF(ISBLANK($C6533),"",$D6533&amp;$E6533&amp;$G6533&amp;$H6533&amp;$I6533&amp;$J6533&amp;$K6533)</f>
        <v/>
      </c>
      <c r="M6533" s="1" t="str">
        <f t="shared" ref="M6533:M6596" si="205">IF(ISBLANK($C6533),"",$D6533&amp;$E6533&amp;$G6533&amp;$H6533&amp;$I6533&amp;$J6533&amp;"other")</f>
        <v/>
      </c>
      <c r="N6533" s="1" t="str">
        <f>IF(ISBLANK($C6533),"",IF(ISNA(VLOOKUP($L6533,'result messages'!$H$3:$L$11,2,FALSE)),VLOOKUP($M6533,'result messages'!$H$3:$L$11,2,FALSE),VLOOKUP($L6533,'result messages'!$H$3:$L$11,2,FALSE)))</f>
        <v/>
      </c>
      <c r="O6533" s="1" t="str">
        <f>IF(ISBLANK($C6533),"",IF(ISNA(VLOOKUP($L6533,'result messages'!$H$3:$L$11,3,FALSE)),VLOOKUP($M6533,'result messages'!$H$3:$L$11,3,FALSE),VLOOKUP($L6533,'result messages'!$H$3:$L$11,3,FALSE)))</f>
        <v/>
      </c>
      <c r="P6533" s="1" t="str">
        <f>IF(ISBLANK($C6533),"",IF(ISNA(VLOOKUP($L6533,'result messages'!$H$3:$L$11,4,FALSE)),VLOOKUP($M6533,'result messages'!$H$3:$L$11,4,FALSE),VLOOKUP($L6533,'result messages'!$H$3:$L$11,4,FALSE)))</f>
        <v/>
      </c>
      <c r="Q6533" s="1" t="str">
        <f>IF(ISBLANK($C6533),"",IF(ISNA(VLOOKUP($L6533,'result messages'!$H$3:$L$11,5,FALSE)),VLOOKUP($M6533,'result messages'!$H$3:$L$11,5,FALSE),VLOOKUP($L6533,'result messages'!$H$3:$L$11,5,FALSE)))</f>
        <v/>
      </c>
    </row>
    <row r="6534" spans="1:17">
      <c r="A6534" s="1">
        <v>6531</v>
      </c>
      <c r="B6534" s="1"/>
      <c r="C6534" s="1"/>
      <c r="D6534" s="1"/>
      <c r="E6534" s="6"/>
      <c r="F6534" s="1"/>
      <c r="G6534" s="1" t="str">
        <f>IF(ISNA(VLOOKUP($C6534,'DTEN TCAP Linkage deviceId'!$A$1:$A$20000,1,FALSE)),"No","Yes")</f>
        <v>No</v>
      </c>
      <c r="H6534" s="1" t="str">
        <f>IF(ISNA(VLOOKUP($C6534,'Provisioning Requester'!$F$3:$H$20000,2,FALSE)),"No","Yes")</f>
        <v>No</v>
      </c>
      <c r="I6534" s="1" t="str">
        <f>IF($H6534="Yes",VLOOKUP($C6534,'Provisioning Requester'!$F$3:$H$20000,3,FALSE),"-")</f>
        <v>-</v>
      </c>
      <c r="J6534" s="1" t="str">
        <f>IF(OR(D6534="SVCP", E6534="TRUE"), "No", IF(ISNA(VLOOKUP($C6534,'ProvResponder deviceId'!$A$1:$A$20000,1,FALSE)),"No","Yes"))</f>
        <v>No</v>
      </c>
      <c r="K6534" s="1" t="str">
        <f>IF($J6534="Yes",VLOOKUP($C6534,'ProvResponder deviceId'!$A$1:$C$20000,3,FALSE),"-")</f>
        <v>-</v>
      </c>
      <c r="L6534" s="1" t="str">
        <f t="shared" si="204"/>
        <v/>
      </c>
      <c r="M6534" s="1" t="str">
        <f t="shared" si="205"/>
        <v/>
      </c>
      <c r="N6534" s="1" t="str">
        <f>IF(ISBLANK($C6534),"",IF(ISNA(VLOOKUP($L6534,'result messages'!$H$3:$L$11,2,FALSE)),VLOOKUP($M6534,'result messages'!$H$3:$L$11,2,FALSE),VLOOKUP($L6534,'result messages'!$H$3:$L$11,2,FALSE)))</f>
        <v/>
      </c>
      <c r="O6534" s="1" t="str">
        <f>IF(ISBLANK($C6534),"",IF(ISNA(VLOOKUP($L6534,'result messages'!$H$3:$L$11,3,FALSE)),VLOOKUP($M6534,'result messages'!$H$3:$L$11,3,FALSE),VLOOKUP($L6534,'result messages'!$H$3:$L$11,3,FALSE)))</f>
        <v/>
      </c>
      <c r="P6534" s="1" t="str">
        <f>IF(ISBLANK($C6534),"",IF(ISNA(VLOOKUP($L6534,'result messages'!$H$3:$L$11,4,FALSE)),VLOOKUP($M6534,'result messages'!$H$3:$L$11,4,FALSE),VLOOKUP($L6534,'result messages'!$H$3:$L$11,4,FALSE)))</f>
        <v/>
      </c>
      <c r="Q6534" s="1" t="str">
        <f>IF(ISBLANK($C6534),"",IF(ISNA(VLOOKUP($L6534,'result messages'!$H$3:$L$11,5,FALSE)),VLOOKUP($M6534,'result messages'!$H$3:$L$11,5,FALSE),VLOOKUP($L6534,'result messages'!$H$3:$L$11,5,FALSE)))</f>
        <v/>
      </c>
    </row>
    <row r="6535" spans="1:17">
      <c r="A6535" s="1">
        <v>6532</v>
      </c>
      <c r="B6535" s="1"/>
      <c r="C6535" s="1"/>
      <c r="D6535" s="1"/>
      <c r="E6535" s="6"/>
      <c r="F6535" s="1"/>
      <c r="G6535" s="1" t="str">
        <f>IF(ISNA(VLOOKUP($C6535,'DTEN TCAP Linkage deviceId'!$A$1:$A$20000,1,FALSE)),"No","Yes")</f>
        <v>No</v>
      </c>
      <c r="H6535" s="1" t="str">
        <f>IF(ISNA(VLOOKUP($C6535,'Provisioning Requester'!$F$3:$H$20000,2,FALSE)),"No","Yes")</f>
        <v>No</v>
      </c>
      <c r="I6535" s="1" t="str">
        <f>IF($H6535="Yes",VLOOKUP($C6535,'Provisioning Requester'!$F$3:$H$20000,3,FALSE),"-")</f>
        <v>-</v>
      </c>
      <c r="J6535" s="1" t="str">
        <f>IF(OR(D6535="SVCP", E6535="TRUE"), "No", IF(ISNA(VLOOKUP($C6535,'ProvResponder deviceId'!$A$1:$A$20000,1,FALSE)),"No","Yes"))</f>
        <v>No</v>
      </c>
      <c r="K6535" s="1" t="str">
        <f>IF($J6535="Yes",VLOOKUP($C6535,'ProvResponder deviceId'!$A$1:$C$20000,3,FALSE),"-")</f>
        <v>-</v>
      </c>
      <c r="L6535" s="1" t="str">
        <f t="shared" si="204"/>
        <v/>
      </c>
      <c r="M6535" s="1" t="str">
        <f t="shared" si="205"/>
        <v/>
      </c>
      <c r="N6535" s="1" t="str">
        <f>IF(ISBLANK($C6535),"",IF(ISNA(VLOOKUP($L6535,'result messages'!$H$3:$L$11,2,FALSE)),VLOOKUP($M6535,'result messages'!$H$3:$L$11,2,FALSE),VLOOKUP($L6535,'result messages'!$H$3:$L$11,2,FALSE)))</f>
        <v/>
      </c>
      <c r="O6535" s="1" t="str">
        <f>IF(ISBLANK($C6535),"",IF(ISNA(VLOOKUP($L6535,'result messages'!$H$3:$L$11,3,FALSE)),VLOOKUP($M6535,'result messages'!$H$3:$L$11,3,FALSE),VLOOKUP($L6535,'result messages'!$H$3:$L$11,3,FALSE)))</f>
        <v/>
      </c>
      <c r="P6535" s="1" t="str">
        <f>IF(ISBLANK($C6535),"",IF(ISNA(VLOOKUP($L6535,'result messages'!$H$3:$L$11,4,FALSE)),VLOOKUP($M6535,'result messages'!$H$3:$L$11,4,FALSE),VLOOKUP($L6535,'result messages'!$H$3:$L$11,4,FALSE)))</f>
        <v/>
      </c>
      <c r="Q6535" s="1" t="str">
        <f>IF(ISBLANK($C6535),"",IF(ISNA(VLOOKUP($L6535,'result messages'!$H$3:$L$11,5,FALSE)),VLOOKUP($M6535,'result messages'!$H$3:$L$11,5,FALSE),VLOOKUP($L6535,'result messages'!$H$3:$L$11,5,FALSE)))</f>
        <v/>
      </c>
    </row>
    <row r="6536" spans="1:17">
      <c r="A6536" s="1">
        <v>6533</v>
      </c>
      <c r="B6536" s="1"/>
      <c r="C6536" s="1"/>
      <c r="D6536" s="1"/>
      <c r="E6536" s="6"/>
      <c r="F6536" s="1"/>
      <c r="G6536" s="1" t="str">
        <f>IF(ISNA(VLOOKUP($C6536,'DTEN TCAP Linkage deviceId'!$A$1:$A$20000,1,FALSE)),"No","Yes")</f>
        <v>No</v>
      </c>
      <c r="H6536" s="1" t="str">
        <f>IF(ISNA(VLOOKUP($C6536,'Provisioning Requester'!$F$3:$H$20000,2,FALSE)),"No","Yes")</f>
        <v>No</v>
      </c>
      <c r="I6536" s="1" t="str">
        <f>IF($H6536="Yes",VLOOKUP($C6536,'Provisioning Requester'!$F$3:$H$20000,3,FALSE),"-")</f>
        <v>-</v>
      </c>
      <c r="J6536" s="1" t="str">
        <f>IF(OR(D6536="SVCP", E6536="TRUE"), "No", IF(ISNA(VLOOKUP($C6536,'ProvResponder deviceId'!$A$1:$A$20000,1,FALSE)),"No","Yes"))</f>
        <v>No</v>
      </c>
      <c r="K6536" s="1" t="str">
        <f>IF($J6536="Yes",VLOOKUP($C6536,'ProvResponder deviceId'!$A$1:$C$20000,3,FALSE),"-")</f>
        <v>-</v>
      </c>
      <c r="L6536" s="1" t="str">
        <f t="shared" si="204"/>
        <v/>
      </c>
      <c r="M6536" s="1" t="str">
        <f t="shared" si="205"/>
        <v/>
      </c>
      <c r="N6536" s="1" t="str">
        <f>IF(ISBLANK($C6536),"",IF(ISNA(VLOOKUP($L6536,'result messages'!$H$3:$L$11,2,FALSE)),VLOOKUP($M6536,'result messages'!$H$3:$L$11,2,FALSE),VLOOKUP($L6536,'result messages'!$H$3:$L$11,2,FALSE)))</f>
        <v/>
      </c>
      <c r="O6536" s="1" t="str">
        <f>IF(ISBLANK($C6536),"",IF(ISNA(VLOOKUP($L6536,'result messages'!$H$3:$L$11,3,FALSE)),VLOOKUP($M6536,'result messages'!$H$3:$L$11,3,FALSE),VLOOKUP($L6536,'result messages'!$H$3:$L$11,3,FALSE)))</f>
        <v/>
      </c>
      <c r="P6536" s="1" t="str">
        <f>IF(ISBLANK($C6536),"",IF(ISNA(VLOOKUP($L6536,'result messages'!$H$3:$L$11,4,FALSE)),VLOOKUP($M6536,'result messages'!$H$3:$L$11,4,FALSE),VLOOKUP($L6536,'result messages'!$H$3:$L$11,4,FALSE)))</f>
        <v/>
      </c>
      <c r="Q6536" s="1" t="str">
        <f>IF(ISBLANK($C6536),"",IF(ISNA(VLOOKUP($L6536,'result messages'!$H$3:$L$11,5,FALSE)),VLOOKUP($M6536,'result messages'!$H$3:$L$11,5,FALSE),VLOOKUP($L6536,'result messages'!$H$3:$L$11,5,FALSE)))</f>
        <v/>
      </c>
    </row>
    <row r="6537" spans="1:17">
      <c r="A6537" s="1">
        <v>6534</v>
      </c>
      <c r="B6537" s="1"/>
      <c r="C6537" s="1"/>
      <c r="D6537" s="1"/>
      <c r="E6537" s="6"/>
      <c r="F6537" s="1"/>
      <c r="G6537" s="1" t="str">
        <f>IF(ISNA(VLOOKUP($C6537,'DTEN TCAP Linkage deviceId'!$A$1:$A$20000,1,FALSE)),"No","Yes")</f>
        <v>No</v>
      </c>
      <c r="H6537" s="1" t="str">
        <f>IF(ISNA(VLOOKUP($C6537,'Provisioning Requester'!$F$3:$H$20000,2,FALSE)),"No","Yes")</f>
        <v>No</v>
      </c>
      <c r="I6537" s="1" t="str">
        <f>IF($H6537="Yes",VLOOKUP($C6537,'Provisioning Requester'!$F$3:$H$20000,3,FALSE),"-")</f>
        <v>-</v>
      </c>
      <c r="J6537" s="1" t="str">
        <f>IF(OR(D6537="SVCP", E6537="TRUE"), "No", IF(ISNA(VLOOKUP($C6537,'ProvResponder deviceId'!$A$1:$A$20000,1,FALSE)),"No","Yes"))</f>
        <v>No</v>
      </c>
      <c r="K6537" s="1" t="str">
        <f>IF($J6537="Yes",VLOOKUP($C6537,'ProvResponder deviceId'!$A$1:$C$20000,3,FALSE),"-")</f>
        <v>-</v>
      </c>
      <c r="L6537" s="1" t="str">
        <f t="shared" si="204"/>
        <v/>
      </c>
      <c r="M6537" s="1" t="str">
        <f t="shared" si="205"/>
        <v/>
      </c>
      <c r="N6537" s="1" t="str">
        <f>IF(ISBLANK($C6537),"",IF(ISNA(VLOOKUP($L6537,'result messages'!$H$3:$L$11,2,FALSE)),VLOOKUP($M6537,'result messages'!$H$3:$L$11,2,FALSE),VLOOKUP($L6537,'result messages'!$H$3:$L$11,2,FALSE)))</f>
        <v/>
      </c>
      <c r="O6537" s="1" t="str">
        <f>IF(ISBLANK($C6537),"",IF(ISNA(VLOOKUP($L6537,'result messages'!$H$3:$L$11,3,FALSE)),VLOOKUP($M6537,'result messages'!$H$3:$L$11,3,FALSE),VLOOKUP($L6537,'result messages'!$H$3:$L$11,3,FALSE)))</f>
        <v/>
      </c>
      <c r="P6537" s="1" t="str">
        <f>IF(ISBLANK($C6537),"",IF(ISNA(VLOOKUP($L6537,'result messages'!$H$3:$L$11,4,FALSE)),VLOOKUP($M6537,'result messages'!$H$3:$L$11,4,FALSE),VLOOKUP($L6537,'result messages'!$H$3:$L$11,4,FALSE)))</f>
        <v/>
      </c>
      <c r="Q6537" s="1" t="str">
        <f>IF(ISBLANK($C6537),"",IF(ISNA(VLOOKUP($L6537,'result messages'!$H$3:$L$11,5,FALSE)),VLOOKUP($M6537,'result messages'!$H$3:$L$11,5,FALSE),VLOOKUP($L6537,'result messages'!$H$3:$L$11,5,FALSE)))</f>
        <v/>
      </c>
    </row>
    <row r="6538" spans="1:17">
      <c r="A6538" s="1">
        <v>6535</v>
      </c>
      <c r="B6538" s="1"/>
      <c r="C6538" s="1"/>
      <c r="D6538" s="1"/>
      <c r="E6538" s="6"/>
      <c r="F6538" s="1"/>
      <c r="G6538" s="1" t="str">
        <f>IF(ISNA(VLOOKUP($C6538,'DTEN TCAP Linkage deviceId'!$A$1:$A$20000,1,FALSE)),"No","Yes")</f>
        <v>No</v>
      </c>
      <c r="H6538" s="1" t="str">
        <f>IF(ISNA(VLOOKUP($C6538,'Provisioning Requester'!$F$3:$H$20000,2,FALSE)),"No","Yes")</f>
        <v>No</v>
      </c>
      <c r="I6538" s="1" t="str">
        <f>IF($H6538="Yes",VLOOKUP($C6538,'Provisioning Requester'!$F$3:$H$20000,3,FALSE),"-")</f>
        <v>-</v>
      </c>
      <c r="J6538" s="1" t="str">
        <f>IF(OR(D6538="SVCP", E6538="TRUE"), "No", IF(ISNA(VLOOKUP($C6538,'ProvResponder deviceId'!$A$1:$A$20000,1,FALSE)),"No","Yes"))</f>
        <v>No</v>
      </c>
      <c r="K6538" s="1" t="str">
        <f>IF($J6538="Yes",VLOOKUP($C6538,'ProvResponder deviceId'!$A$1:$C$20000,3,FALSE),"-")</f>
        <v>-</v>
      </c>
      <c r="L6538" s="1" t="str">
        <f t="shared" si="204"/>
        <v/>
      </c>
      <c r="M6538" s="1" t="str">
        <f t="shared" si="205"/>
        <v/>
      </c>
      <c r="N6538" s="1" t="str">
        <f>IF(ISBLANK($C6538),"",IF(ISNA(VLOOKUP($L6538,'result messages'!$H$3:$L$11,2,FALSE)),VLOOKUP($M6538,'result messages'!$H$3:$L$11,2,FALSE),VLOOKUP($L6538,'result messages'!$H$3:$L$11,2,FALSE)))</f>
        <v/>
      </c>
      <c r="O6538" s="1" t="str">
        <f>IF(ISBLANK($C6538),"",IF(ISNA(VLOOKUP($L6538,'result messages'!$H$3:$L$11,3,FALSE)),VLOOKUP($M6538,'result messages'!$H$3:$L$11,3,FALSE),VLOOKUP($L6538,'result messages'!$H$3:$L$11,3,FALSE)))</f>
        <v/>
      </c>
      <c r="P6538" s="1" t="str">
        <f>IF(ISBLANK($C6538),"",IF(ISNA(VLOOKUP($L6538,'result messages'!$H$3:$L$11,4,FALSE)),VLOOKUP($M6538,'result messages'!$H$3:$L$11,4,FALSE),VLOOKUP($L6538,'result messages'!$H$3:$L$11,4,FALSE)))</f>
        <v/>
      </c>
      <c r="Q6538" s="1" t="str">
        <f>IF(ISBLANK($C6538),"",IF(ISNA(VLOOKUP($L6538,'result messages'!$H$3:$L$11,5,FALSE)),VLOOKUP($M6538,'result messages'!$H$3:$L$11,5,FALSE),VLOOKUP($L6538,'result messages'!$H$3:$L$11,5,FALSE)))</f>
        <v/>
      </c>
    </row>
    <row r="6539" spans="1:17">
      <c r="A6539" s="1">
        <v>6536</v>
      </c>
      <c r="B6539" s="1"/>
      <c r="C6539" s="1"/>
      <c r="D6539" s="1"/>
      <c r="E6539" s="6"/>
      <c r="F6539" s="1"/>
      <c r="G6539" s="1" t="str">
        <f>IF(ISNA(VLOOKUP($C6539,'DTEN TCAP Linkage deviceId'!$A$1:$A$20000,1,FALSE)),"No","Yes")</f>
        <v>No</v>
      </c>
      <c r="H6539" s="1" t="str">
        <f>IF(ISNA(VLOOKUP($C6539,'Provisioning Requester'!$F$3:$H$20000,2,FALSE)),"No","Yes")</f>
        <v>No</v>
      </c>
      <c r="I6539" s="1" t="str">
        <f>IF($H6539="Yes",VLOOKUP($C6539,'Provisioning Requester'!$F$3:$H$20000,3,FALSE),"-")</f>
        <v>-</v>
      </c>
      <c r="J6539" s="1" t="str">
        <f>IF(OR(D6539="SVCP", E6539="TRUE"), "No", IF(ISNA(VLOOKUP($C6539,'ProvResponder deviceId'!$A$1:$A$20000,1,FALSE)),"No","Yes"))</f>
        <v>No</v>
      </c>
      <c r="K6539" s="1" t="str">
        <f>IF($J6539="Yes",VLOOKUP($C6539,'ProvResponder deviceId'!$A$1:$C$20000,3,FALSE),"-")</f>
        <v>-</v>
      </c>
      <c r="L6539" s="1" t="str">
        <f t="shared" si="204"/>
        <v/>
      </c>
      <c r="M6539" s="1" t="str">
        <f t="shared" si="205"/>
        <v/>
      </c>
      <c r="N6539" s="1" t="str">
        <f>IF(ISBLANK($C6539),"",IF(ISNA(VLOOKUP($L6539,'result messages'!$H$3:$L$11,2,FALSE)),VLOOKUP($M6539,'result messages'!$H$3:$L$11,2,FALSE),VLOOKUP($L6539,'result messages'!$H$3:$L$11,2,FALSE)))</f>
        <v/>
      </c>
      <c r="O6539" s="1" t="str">
        <f>IF(ISBLANK($C6539),"",IF(ISNA(VLOOKUP($L6539,'result messages'!$H$3:$L$11,3,FALSE)),VLOOKUP($M6539,'result messages'!$H$3:$L$11,3,FALSE),VLOOKUP($L6539,'result messages'!$H$3:$L$11,3,FALSE)))</f>
        <v/>
      </c>
      <c r="P6539" s="1" t="str">
        <f>IF(ISBLANK($C6539),"",IF(ISNA(VLOOKUP($L6539,'result messages'!$H$3:$L$11,4,FALSE)),VLOOKUP($M6539,'result messages'!$H$3:$L$11,4,FALSE),VLOOKUP($L6539,'result messages'!$H$3:$L$11,4,FALSE)))</f>
        <v/>
      </c>
      <c r="Q6539" s="1" t="str">
        <f>IF(ISBLANK($C6539),"",IF(ISNA(VLOOKUP($L6539,'result messages'!$H$3:$L$11,5,FALSE)),VLOOKUP($M6539,'result messages'!$H$3:$L$11,5,FALSE),VLOOKUP($L6539,'result messages'!$H$3:$L$11,5,FALSE)))</f>
        <v/>
      </c>
    </row>
    <row r="6540" spans="1:17">
      <c r="A6540" s="1">
        <v>6537</v>
      </c>
      <c r="B6540" s="1"/>
      <c r="C6540" s="1"/>
      <c r="D6540" s="1"/>
      <c r="E6540" s="6"/>
      <c r="F6540" s="1"/>
      <c r="G6540" s="1" t="str">
        <f>IF(ISNA(VLOOKUP($C6540,'DTEN TCAP Linkage deviceId'!$A$1:$A$20000,1,FALSE)),"No","Yes")</f>
        <v>No</v>
      </c>
      <c r="H6540" s="1" t="str">
        <f>IF(ISNA(VLOOKUP($C6540,'Provisioning Requester'!$F$3:$H$20000,2,FALSE)),"No","Yes")</f>
        <v>No</v>
      </c>
      <c r="I6540" s="1" t="str">
        <f>IF($H6540="Yes",VLOOKUP($C6540,'Provisioning Requester'!$F$3:$H$20000,3,FALSE),"-")</f>
        <v>-</v>
      </c>
      <c r="J6540" s="1" t="str">
        <f>IF(OR(D6540="SVCP", E6540="TRUE"), "No", IF(ISNA(VLOOKUP($C6540,'ProvResponder deviceId'!$A$1:$A$20000,1,FALSE)),"No","Yes"))</f>
        <v>No</v>
      </c>
      <c r="K6540" s="1" t="str">
        <f>IF($J6540="Yes",VLOOKUP($C6540,'ProvResponder deviceId'!$A$1:$C$20000,3,FALSE),"-")</f>
        <v>-</v>
      </c>
      <c r="L6540" s="1" t="str">
        <f t="shared" si="204"/>
        <v/>
      </c>
      <c r="M6540" s="1" t="str">
        <f t="shared" si="205"/>
        <v/>
      </c>
      <c r="N6540" s="1" t="str">
        <f>IF(ISBLANK($C6540),"",IF(ISNA(VLOOKUP($L6540,'result messages'!$H$3:$L$11,2,FALSE)),VLOOKUP($M6540,'result messages'!$H$3:$L$11,2,FALSE),VLOOKUP($L6540,'result messages'!$H$3:$L$11,2,FALSE)))</f>
        <v/>
      </c>
      <c r="O6540" s="1" t="str">
        <f>IF(ISBLANK($C6540),"",IF(ISNA(VLOOKUP($L6540,'result messages'!$H$3:$L$11,3,FALSE)),VLOOKUP($M6540,'result messages'!$H$3:$L$11,3,FALSE),VLOOKUP($L6540,'result messages'!$H$3:$L$11,3,FALSE)))</f>
        <v/>
      </c>
      <c r="P6540" s="1" t="str">
        <f>IF(ISBLANK($C6540),"",IF(ISNA(VLOOKUP($L6540,'result messages'!$H$3:$L$11,4,FALSE)),VLOOKUP($M6540,'result messages'!$H$3:$L$11,4,FALSE),VLOOKUP($L6540,'result messages'!$H$3:$L$11,4,FALSE)))</f>
        <v/>
      </c>
      <c r="Q6540" s="1" t="str">
        <f>IF(ISBLANK($C6540),"",IF(ISNA(VLOOKUP($L6540,'result messages'!$H$3:$L$11,5,FALSE)),VLOOKUP($M6540,'result messages'!$H$3:$L$11,5,FALSE),VLOOKUP($L6540,'result messages'!$H$3:$L$11,5,FALSE)))</f>
        <v/>
      </c>
    </row>
    <row r="6541" spans="1:17">
      <c r="A6541" s="1">
        <v>6538</v>
      </c>
      <c r="B6541" s="1"/>
      <c r="C6541" s="1"/>
      <c r="D6541" s="1"/>
      <c r="E6541" s="6"/>
      <c r="F6541" s="1"/>
      <c r="G6541" s="1" t="str">
        <f>IF(ISNA(VLOOKUP($C6541,'DTEN TCAP Linkage deviceId'!$A$1:$A$20000,1,FALSE)),"No","Yes")</f>
        <v>No</v>
      </c>
      <c r="H6541" s="1" t="str">
        <f>IF(ISNA(VLOOKUP($C6541,'Provisioning Requester'!$F$3:$H$20000,2,FALSE)),"No","Yes")</f>
        <v>No</v>
      </c>
      <c r="I6541" s="1" t="str">
        <f>IF($H6541="Yes",VLOOKUP($C6541,'Provisioning Requester'!$F$3:$H$20000,3,FALSE),"-")</f>
        <v>-</v>
      </c>
      <c r="J6541" s="1" t="str">
        <f>IF(OR(D6541="SVCP", E6541="TRUE"), "No", IF(ISNA(VLOOKUP($C6541,'ProvResponder deviceId'!$A$1:$A$20000,1,FALSE)),"No","Yes"))</f>
        <v>No</v>
      </c>
      <c r="K6541" s="1" t="str">
        <f>IF($J6541="Yes",VLOOKUP($C6541,'ProvResponder deviceId'!$A$1:$C$20000,3,FALSE),"-")</f>
        <v>-</v>
      </c>
      <c r="L6541" s="1" t="str">
        <f t="shared" si="204"/>
        <v/>
      </c>
      <c r="M6541" s="1" t="str">
        <f t="shared" si="205"/>
        <v/>
      </c>
      <c r="N6541" s="1" t="str">
        <f>IF(ISBLANK($C6541),"",IF(ISNA(VLOOKUP($L6541,'result messages'!$H$3:$L$11,2,FALSE)),VLOOKUP($M6541,'result messages'!$H$3:$L$11,2,FALSE),VLOOKUP($L6541,'result messages'!$H$3:$L$11,2,FALSE)))</f>
        <v/>
      </c>
      <c r="O6541" s="1" t="str">
        <f>IF(ISBLANK($C6541),"",IF(ISNA(VLOOKUP($L6541,'result messages'!$H$3:$L$11,3,FALSE)),VLOOKUP($M6541,'result messages'!$H$3:$L$11,3,FALSE),VLOOKUP($L6541,'result messages'!$H$3:$L$11,3,FALSE)))</f>
        <v/>
      </c>
      <c r="P6541" s="1" t="str">
        <f>IF(ISBLANK($C6541),"",IF(ISNA(VLOOKUP($L6541,'result messages'!$H$3:$L$11,4,FALSE)),VLOOKUP($M6541,'result messages'!$H$3:$L$11,4,FALSE),VLOOKUP($L6541,'result messages'!$H$3:$L$11,4,FALSE)))</f>
        <v/>
      </c>
      <c r="Q6541" s="1" t="str">
        <f>IF(ISBLANK($C6541),"",IF(ISNA(VLOOKUP($L6541,'result messages'!$H$3:$L$11,5,FALSE)),VLOOKUP($M6541,'result messages'!$H$3:$L$11,5,FALSE),VLOOKUP($L6541,'result messages'!$H$3:$L$11,5,FALSE)))</f>
        <v/>
      </c>
    </row>
    <row r="6542" spans="1:17">
      <c r="A6542" s="1">
        <v>6539</v>
      </c>
      <c r="B6542" s="1"/>
      <c r="C6542" s="1"/>
      <c r="D6542" s="1"/>
      <c r="E6542" s="6"/>
      <c r="F6542" s="1"/>
      <c r="G6542" s="1" t="str">
        <f>IF(ISNA(VLOOKUP($C6542,'DTEN TCAP Linkage deviceId'!$A$1:$A$20000,1,FALSE)),"No","Yes")</f>
        <v>No</v>
      </c>
      <c r="H6542" s="1" t="str">
        <f>IF(ISNA(VLOOKUP($C6542,'Provisioning Requester'!$F$3:$H$20000,2,FALSE)),"No","Yes")</f>
        <v>No</v>
      </c>
      <c r="I6542" s="1" t="str">
        <f>IF($H6542="Yes",VLOOKUP($C6542,'Provisioning Requester'!$F$3:$H$20000,3,FALSE),"-")</f>
        <v>-</v>
      </c>
      <c r="J6542" s="1" t="str">
        <f>IF(OR(D6542="SVCP", E6542="TRUE"), "No", IF(ISNA(VLOOKUP($C6542,'ProvResponder deviceId'!$A$1:$A$20000,1,FALSE)),"No","Yes"))</f>
        <v>No</v>
      </c>
      <c r="K6542" s="1" t="str">
        <f>IF($J6542="Yes",VLOOKUP($C6542,'ProvResponder deviceId'!$A$1:$C$20000,3,FALSE),"-")</f>
        <v>-</v>
      </c>
      <c r="L6542" s="1" t="str">
        <f t="shared" si="204"/>
        <v/>
      </c>
      <c r="M6542" s="1" t="str">
        <f t="shared" si="205"/>
        <v/>
      </c>
      <c r="N6542" s="1" t="str">
        <f>IF(ISBLANK($C6542),"",IF(ISNA(VLOOKUP($L6542,'result messages'!$H$3:$L$11,2,FALSE)),VLOOKUP($M6542,'result messages'!$H$3:$L$11,2,FALSE),VLOOKUP($L6542,'result messages'!$H$3:$L$11,2,FALSE)))</f>
        <v/>
      </c>
      <c r="O6542" s="1" t="str">
        <f>IF(ISBLANK($C6542),"",IF(ISNA(VLOOKUP($L6542,'result messages'!$H$3:$L$11,3,FALSE)),VLOOKUP($M6542,'result messages'!$H$3:$L$11,3,FALSE),VLOOKUP($L6542,'result messages'!$H$3:$L$11,3,FALSE)))</f>
        <v/>
      </c>
      <c r="P6542" s="1" t="str">
        <f>IF(ISBLANK($C6542),"",IF(ISNA(VLOOKUP($L6542,'result messages'!$H$3:$L$11,4,FALSE)),VLOOKUP($M6542,'result messages'!$H$3:$L$11,4,FALSE),VLOOKUP($L6542,'result messages'!$H$3:$L$11,4,FALSE)))</f>
        <v/>
      </c>
      <c r="Q6542" s="1" t="str">
        <f>IF(ISBLANK($C6542),"",IF(ISNA(VLOOKUP($L6542,'result messages'!$H$3:$L$11,5,FALSE)),VLOOKUP($M6542,'result messages'!$H$3:$L$11,5,FALSE),VLOOKUP($L6542,'result messages'!$H$3:$L$11,5,FALSE)))</f>
        <v/>
      </c>
    </row>
    <row r="6543" spans="1:17">
      <c r="A6543" s="1">
        <v>6540</v>
      </c>
      <c r="B6543" s="1"/>
      <c r="C6543" s="1"/>
      <c r="D6543" s="1"/>
      <c r="E6543" s="6"/>
      <c r="F6543" s="1"/>
      <c r="G6543" s="1" t="str">
        <f>IF(ISNA(VLOOKUP($C6543,'DTEN TCAP Linkage deviceId'!$A$1:$A$20000,1,FALSE)),"No","Yes")</f>
        <v>No</v>
      </c>
      <c r="H6543" s="1" t="str">
        <f>IF(ISNA(VLOOKUP($C6543,'Provisioning Requester'!$F$3:$H$20000,2,FALSE)),"No","Yes")</f>
        <v>No</v>
      </c>
      <c r="I6543" s="1" t="str">
        <f>IF($H6543="Yes",VLOOKUP($C6543,'Provisioning Requester'!$F$3:$H$20000,3,FALSE),"-")</f>
        <v>-</v>
      </c>
      <c r="J6543" s="1" t="str">
        <f>IF(OR(D6543="SVCP", E6543="TRUE"), "No", IF(ISNA(VLOOKUP($C6543,'ProvResponder deviceId'!$A$1:$A$20000,1,FALSE)),"No","Yes"))</f>
        <v>No</v>
      </c>
      <c r="K6543" s="1" t="str">
        <f>IF($J6543="Yes",VLOOKUP($C6543,'ProvResponder deviceId'!$A$1:$C$20000,3,FALSE),"-")</f>
        <v>-</v>
      </c>
      <c r="L6543" s="1" t="str">
        <f t="shared" si="204"/>
        <v/>
      </c>
      <c r="M6543" s="1" t="str">
        <f t="shared" si="205"/>
        <v/>
      </c>
      <c r="N6543" s="1" t="str">
        <f>IF(ISBLANK($C6543),"",IF(ISNA(VLOOKUP($L6543,'result messages'!$H$3:$L$11,2,FALSE)),VLOOKUP($M6543,'result messages'!$H$3:$L$11,2,FALSE),VLOOKUP($L6543,'result messages'!$H$3:$L$11,2,FALSE)))</f>
        <v/>
      </c>
      <c r="O6543" s="1" t="str">
        <f>IF(ISBLANK($C6543),"",IF(ISNA(VLOOKUP($L6543,'result messages'!$H$3:$L$11,3,FALSE)),VLOOKUP($M6543,'result messages'!$H$3:$L$11,3,FALSE),VLOOKUP($L6543,'result messages'!$H$3:$L$11,3,FALSE)))</f>
        <v/>
      </c>
      <c r="P6543" s="1" t="str">
        <f>IF(ISBLANK($C6543),"",IF(ISNA(VLOOKUP($L6543,'result messages'!$H$3:$L$11,4,FALSE)),VLOOKUP($M6543,'result messages'!$H$3:$L$11,4,FALSE),VLOOKUP($L6543,'result messages'!$H$3:$L$11,4,FALSE)))</f>
        <v/>
      </c>
      <c r="Q6543" s="1" t="str">
        <f>IF(ISBLANK($C6543),"",IF(ISNA(VLOOKUP($L6543,'result messages'!$H$3:$L$11,5,FALSE)),VLOOKUP($M6543,'result messages'!$H$3:$L$11,5,FALSE),VLOOKUP($L6543,'result messages'!$H$3:$L$11,5,FALSE)))</f>
        <v/>
      </c>
    </row>
    <row r="6544" spans="1:17">
      <c r="A6544" s="1">
        <v>6541</v>
      </c>
      <c r="B6544" s="1"/>
      <c r="C6544" s="1"/>
      <c r="D6544" s="1"/>
      <c r="E6544" s="6"/>
      <c r="F6544" s="1"/>
      <c r="G6544" s="1" t="str">
        <f>IF(ISNA(VLOOKUP($C6544,'DTEN TCAP Linkage deviceId'!$A$1:$A$20000,1,FALSE)),"No","Yes")</f>
        <v>No</v>
      </c>
      <c r="H6544" s="1" t="str">
        <f>IF(ISNA(VLOOKUP($C6544,'Provisioning Requester'!$F$3:$H$20000,2,FALSE)),"No","Yes")</f>
        <v>No</v>
      </c>
      <c r="I6544" s="1" t="str">
        <f>IF($H6544="Yes",VLOOKUP($C6544,'Provisioning Requester'!$F$3:$H$20000,3,FALSE),"-")</f>
        <v>-</v>
      </c>
      <c r="J6544" s="1" t="str">
        <f>IF(OR(D6544="SVCP", E6544="TRUE"), "No", IF(ISNA(VLOOKUP($C6544,'ProvResponder deviceId'!$A$1:$A$20000,1,FALSE)),"No","Yes"))</f>
        <v>No</v>
      </c>
      <c r="K6544" s="1" t="str">
        <f>IF($J6544="Yes",VLOOKUP($C6544,'ProvResponder deviceId'!$A$1:$C$20000,3,FALSE),"-")</f>
        <v>-</v>
      </c>
      <c r="L6544" s="1" t="str">
        <f t="shared" si="204"/>
        <v/>
      </c>
      <c r="M6544" s="1" t="str">
        <f t="shared" si="205"/>
        <v/>
      </c>
      <c r="N6544" s="1" t="str">
        <f>IF(ISBLANK($C6544),"",IF(ISNA(VLOOKUP($L6544,'result messages'!$H$3:$L$11,2,FALSE)),VLOOKUP($M6544,'result messages'!$H$3:$L$11,2,FALSE),VLOOKUP($L6544,'result messages'!$H$3:$L$11,2,FALSE)))</f>
        <v/>
      </c>
      <c r="O6544" s="1" t="str">
        <f>IF(ISBLANK($C6544),"",IF(ISNA(VLOOKUP($L6544,'result messages'!$H$3:$L$11,3,FALSE)),VLOOKUP($M6544,'result messages'!$H$3:$L$11,3,FALSE),VLOOKUP($L6544,'result messages'!$H$3:$L$11,3,FALSE)))</f>
        <v/>
      </c>
      <c r="P6544" s="1" t="str">
        <f>IF(ISBLANK($C6544),"",IF(ISNA(VLOOKUP($L6544,'result messages'!$H$3:$L$11,4,FALSE)),VLOOKUP($M6544,'result messages'!$H$3:$L$11,4,FALSE),VLOOKUP($L6544,'result messages'!$H$3:$L$11,4,FALSE)))</f>
        <v/>
      </c>
      <c r="Q6544" s="1" t="str">
        <f>IF(ISBLANK($C6544),"",IF(ISNA(VLOOKUP($L6544,'result messages'!$H$3:$L$11,5,FALSE)),VLOOKUP($M6544,'result messages'!$H$3:$L$11,5,FALSE),VLOOKUP($L6544,'result messages'!$H$3:$L$11,5,FALSE)))</f>
        <v/>
      </c>
    </row>
    <row r="6545" spans="1:17">
      <c r="A6545" s="1">
        <v>6542</v>
      </c>
      <c r="B6545" s="1"/>
      <c r="C6545" s="1"/>
      <c r="D6545" s="1"/>
      <c r="E6545" s="6"/>
      <c r="F6545" s="1"/>
      <c r="G6545" s="1" t="str">
        <f>IF(ISNA(VLOOKUP($C6545,'DTEN TCAP Linkage deviceId'!$A$1:$A$20000,1,FALSE)),"No","Yes")</f>
        <v>No</v>
      </c>
      <c r="H6545" s="1" t="str">
        <f>IF(ISNA(VLOOKUP($C6545,'Provisioning Requester'!$F$3:$H$20000,2,FALSE)),"No","Yes")</f>
        <v>No</v>
      </c>
      <c r="I6545" s="1" t="str">
        <f>IF($H6545="Yes",VLOOKUP($C6545,'Provisioning Requester'!$F$3:$H$20000,3,FALSE),"-")</f>
        <v>-</v>
      </c>
      <c r="J6545" s="1" t="str">
        <f>IF(OR(D6545="SVCP", E6545="TRUE"), "No", IF(ISNA(VLOOKUP($C6545,'ProvResponder deviceId'!$A$1:$A$20000,1,FALSE)),"No","Yes"))</f>
        <v>No</v>
      </c>
      <c r="K6545" s="1" t="str">
        <f>IF($J6545="Yes",VLOOKUP($C6545,'ProvResponder deviceId'!$A$1:$C$20000,3,FALSE),"-")</f>
        <v>-</v>
      </c>
      <c r="L6545" s="1" t="str">
        <f t="shared" si="204"/>
        <v/>
      </c>
      <c r="M6545" s="1" t="str">
        <f t="shared" si="205"/>
        <v/>
      </c>
      <c r="N6545" s="1" t="str">
        <f>IF(ISBLANK($C6545),"",IF(ISNA(VLOOKUP($L6545,'result messages'!$H$3:$L$11,2,FALSE)),VLOOKUP($M6545,'result messages'!$H$3:$L$11,2,FALSE),VLOOKUP($L6545,'result messages'!$H$3:$L$11,2,FALSE)))</f>
        <v/>
      </c>
      <c r="O6545" s="1" t="str">
        <f>IF(ISBLANK($C6545),"",IF(ISNA(VLOOKUP($L6545,'result messages'!$H$3:$L$11,3,FALSE)),VLOOKUP($M6545,'result messages'!$H$3:$L$11,3,FALSE),VLOOKUP($L6545,'result messages'!$H$3:$L$11,3,FALSE)))</f>
        <v/>
      </c>
      <c r="P6545" s="1" t="str">
        <f>IF(ISBLANK($C6545),"",IF(ISNA(VLOOKUP($L6545,'result messages'!$H$3:$L$11,4,FALSE)),VLOOKUP($M6545,'result messages'!$H$3:$L$11,4,FALSE),VLOOKUP($L6545,'result messages'!$H$3:$L$11,4,FALSE)))</f>
        <v/>
      </c>
      <c r="Q6545" s="1" t="str">
        <f>IF(ISBLANK($C6545),"",IF(ISNA(VLOOKUP($L6545,'result messages'!$H$3:$L$11,5,FALSE)),VLOOKUP($M6545,'result messages'!$H$3:$L$11,5,FALSE),VLOOKUP($L6545,'result messages'!$H$3:$L$11,5,FALSE)))</f>
        <v/>
      </c>
    </row>
    <row r="6546" spans="1:17">
      <c r="A6546" s="1">
        <v>6543</v>
      </c>
      <c r="B6546" s="1"/>
      <c r="C6546" s="1"/>
      <c r="D6546" s="1"/>
      <c r="E6546" s="6"/>
      <c r="F6546" s="1"/>
      <c r="G6546" s="1" t="str">
        <f>IF(ISNA(VLOOKUP($C6546,'DTEN TCAP Linkage deviceId'!$A$1:$A$20000,1,FALSE)),"No","Yes")</f>
        <v>No</v>
      </c>
      <c r="H6546" s="1" t="str">
        <f>IF(ISNA(VLOOKUP($C6546,'Provisioning Requester'!$F$3:$H$20000,2,FALSE)),"No","Yes")</f>
        <v>No</v>
      </c>
      <c r="I6546" s="1" t="str">
        <f>IF($H6546="Yes",VLOOKUP($C6546,'Provisioning Requester'!$F$3:$H$20000,3,FALSE),"-")</f>
        <v>-</v>
      </c>
      <c r="J6546" s="1" t="str">
        <f>IF(OR(D6546="SVCP", E6546="TRUE"), "No", IF(ISNA(VLOOKUP($C6546,'ProvResponder deviceId'!$A$1:$A$20000,1,FALSE)),"No","Yes"))</f>
        <v>No</v>
      </c>
      <c r="K6546" s="1" t="str">
        <f>IF($J6546="Yes",VLOOKUP($C6546,'ProvResponder deviceId'!$A$1:$C$20000,3,FALSE),"-")</f>
        <v>-</v>
      </c>
      <c r="L6546" s="1" t="str">
        <f t="shared" si="204"/>
        <v/>
      </c>
      <c r="M6546" s="1" t="str">
        <f t="shared" si="205"/>
        <v/>
      </c>
      <c r="N6546" s="1" t="str">
        <f>IF(ISBLANK($C6546),"",IF(ISNA(VLOOKUP($L6546,'result messages'!$H$3:$L$11,2,FALSE)),VLOOKUP($M6546,'result messages'!$H$3:$L$11,2,FALSE),VLOOKUP($L6546,'result messages'!$H$3:$L$11,2,FALSE)))</f>
        <v/>
      </c>
      <c r="O6546" s="1" t="str">
        <f>IF(ISBLANK($C6546),"",IF(ISNA(VLOOKUP($L6546,'result messages'!$H$3:$L$11,3,FALSE)),VLOOKUP($M6546,'result messages'!$H$3:$L$11,3,FALSE),VLOOKUP($L6546,'result messages'!$H$3:$L$11,3,FALSE)))</f>
        <v/>
      </c>
      <c r="P6546" s="1" t="str">
        <f>IF(ISBLANK($C6546),"",IF(ISNA(VLOOKUP($L6546,'result messages'!$H$3:$L$11,4,FALSE)),VLOOKUP($M6546,'result messages'!$H$3:$L$11,4,FALSE),VLOOKUP($L6546,'result messages'!$H$3:$L$11,4,FALSE)))</f>
        <v/>
      </c>
      <c r="Q6546" s="1" t="str">
        <f>IF(ISBLANK($C6546),"",IF(ISNA(VLOOKUP($L6546,'result messages'!$H$3:$L$11,5,FALSE)),VLOOKUP($M6546,'result messages'!$H$3:$L$11,5,FALSE),VLOOKUP($L6546,'result messages'!$H$3:$L$11,5,FALSE)))</f>
        <v/>
      </c>
    </row>
    <row r="6547" spans="1:17">
      <c r="A6547" s="1">
        <v>6544</v>
      </c>
      <c r="B6547" s="1"/>
      <c r="C6547" s="1"/>
      <c r="D6547" s="1"/>
      <c r="E6547" s="6"/>
      <c r="F6547" s="1"/>
      <c r="G6547" s="1" t="str">
        <f>IF(ISNA(VLOOKUP($C6547,'DTEN TCAP Linkage deviceId'!$A$1:$A$20000,1,FALSE)),"No","Yes")</f>
        <v>No</v>
      </c>
      <c r="H6547" s="1" t="str">
        <f>IF(ISNA(VLOOKUP($C6547,'Provisioning Requester'!$F$3:$H$20000,2,FALSE)),"No","Yes")</f>
        <v>No</v>
      </c>
      <c r="I6547" s="1" t="str">
        <f>IF($H6547="Yes",VLOOKUP($C6547,'Provisioning Requester'!$F$3:$H$20000,3,FALSE),"-")</f>
        <v>-</v>
      </c>
      <c r="J6547" s="1" t="str">
        <f>IF(OR(D6547="SVCP", E6547="TRUE"), "No", IF(ISNA(VLOOKUP($C6547,'ProvResponder deviceId'!$A$1:$A$20000,1,FALSE)),"No","Yes"))</f>
        <v>No</v>
      </c>
      <c r="K6547" s="1" t="str">
        <f>IF($J6547="Yes",VLOOKUP($C6547,'ProvResponder deviceId'!$A$1:$C$20000,3,FALSE),"-")</f>
        <v>-</v>
      </c>
      <c r="L6547" s="1" t="str">
        <f t="shared" si="204"/>
        <v/>
      </c>
      <c r="M6547" s="1" t="str">
        <f t="shared" si="205"/>
        <v/>
      </c>
      <c r="N6547" s="1" t="str">
        <f>IF(ISBLANK($C6547),"",IF(ISNA(VLOOKUP($L6547,'result messages'!$H$3:$L$11,2,FALSE)),VLOOKUP($M6547,'result messages'!$H$3:$L$11,2,FALSE),VLOOKUP($L6547,'result messages'!$H$3:$L$11,2,FALSE)))</f>
        <v/>
      </c>
      <c r="O6547" s="1" t="str">
        <f>IF(ISBLANK($C6547),"",IF(ISNA(VLOOKUP($L6547,'result messages'!$H$3:$L$11,3,FALSE)),VLOOKUP($M6547,'result messages'!$H$3:$L$11,3,FALSE),VLOOKUP($L6547,'result messages'!$H$3:$L$11,3,FALSE)))</f>
        <v/>
      </c>
      <c r="P6547" s="1" t="str">
        <f>IF(ISBLANK($C6547),"",IF(ISNA(VLOOKUP($L6547,'result messages'!$H$3:$L$11,4,FALSE)),VLOOKUP($M6547,'result messages'!$H$3:$L$11,4,FALSE),VLOOKUP($L6547,'result messages'!$H$3:$L$11,4,FALSE)))</f>
        <v/>
      </c>
      <c r="Q6547" s="1" t="str">
        <f>IF(ISBLANK($C6547),"",IF(ISNA(VLOOKUP($L6547,'result messages'!$H$3:$L$11,5,FALSE)),VLOOKUP($M6547,'result messages'!$H$3:$L$11,5,FALSE),VLOOKUP($L6547,'result messages'!$H$3:$L$11,5,FALSE)))</f>
        <v/>
      </c>
    </row>
    <row r="6548" spans="1:17">
      <c r="A6548" s="1">
        <v>6545</v>
      </c>
      <c r="B6548" s="1"/>
      <c r="C6548" s="1"/>
      <c r="D6548" s="1"/>
      <c r="E6548" s="6"/>
      <c r="F6548" s="1"/>
      <c r="G6548" s="1" t="str">
        <f>IF(ISNA(VLOOKUP($C6548,'DTEN TCAP Linkage deviceId'!$A$1:$A$20000,1,FALSE)),"No","Yes")</f>
        <v>No</v>
      </c>
      <c r="H6548" s="1" t="str">
        <f>IF(ISNA(VLOOKUP($C6548,'Provisioning Requester'!$F$3:$H$20000,2,FALSE)),"No","Yes")</f>
        <v>No</v>
      </c>
      <c r="I6548" s="1" t="str">
        <f>IF($H6548="Yes",VLOOKUP($C6548,'Provisioning Requester'!$F$3:$H$20000,3,FALSE),"-")</f>
        <v>-</v>
      </c>
      <c r="J6548" s="1" t="str">
        <f>IF(OR(D6548="SVCP", E6548="TRUE"), "No", IF(ISNA(VLOOKUP($C6548,'ProvResponder deviceId'!$A$1:$A$20000,1,FALSE)),"No","Yes"))</f>
        <v>No</v>
      </c>
      <c r="K6548" s="1" t="str">
        <f>IF($J6548="Yes",VLOOKUP($C6548,'ProvResponder deviceId'!$A$1:$C$20000,3,FALSE),"-")</f>
        <v>-</v>
      </c>
      <c r="L6548" s="1" t="str">
        <f t="shared" si="204"/>
        <v/>
      </c>
      <c r="M6548" s="1" t="str">
        <f t="shared" si="205"/>
        <v/>
      </c>
      <c r="N6548" s="1" t="str">
        <f>IF(ISBLANK($C6548),"",IF(ISNA(VLOOKUP($L6548,'result messages'!$H$3:$L$11,2,FALSE)),VLOOKUP($M6548,'result messages'!$H$3:$L$11,2,FALSE),VLOOKUP($L6548,'result messages'!$H$3:$L$11,2,FALSE)))</f>
        <v/>
      </c>
      <c r="O6548" s="1" t="str">
        <f>IF(ISBLANK($C6548),"",IF(ISNA(VLOOKUP($L6548,'result messages'!$H$3:$L$11,3,FALSE)),VLOOKUP($M6548,'result messages'!$H$3:$L$11,3,FALSE),VLOOKUP($L6548,'result messages'!$H$3:$L$11,3,FALSE)))</f>
        <v/>
      </c>
      <c r="P6548" s="1" t="str">
        <f>IF(ISBLANK($C6548),"",IF(ISNA(VLOOKUP($L6548,'result messages'!$H$3:$L$11,4,FALSE)),VLOOKUP($M6548,'result messages'!$H$3:$L$11,4,FALSE),VLOOKUP($L6548,'result messages'!$H$3:$L$11,4,FALSE)))</f>
        <v/>
      </c>
      <c r="Q6548" s="1" t="str">
        <f>IF(ISBLANK($C6548),"",IF(ISNA(VLOOKUP($L6548,'result messages'!$H$3:$L$11,5,FALSE)),VLOOKUP($M6548,'result messages'!$H$3:$L$11,5,FALSE),VLOOKUP($L6548,'result messages'!$H$3:$L$11,5,FALSE)))</f>
        <v/>
      </c>
    </row>
    <row r="6549" spans="1:17">
      <c r="A6549" s="1">
        <v>6546</v>
      </c>
      <c r="B6549" s="1"/>
      <c r="C6549" s="1"/>
      <c r="D6549" s="1"/>
      <c r="E6549" s="6"/>
      <c r="F6549" s="1"/>
      <c r="G6549" s="1" t="str">
        <f>IF(ISNA(VLOOKUP($C6549,'DTEN TCAP Linkage deviceId'!$A$1:$A$20000,1,FALSE)),"No","Yes")</f>
        <v>No</v>
      </c>
      <c r="H6549" s="1" t="str">
        <f>IF(ISNA(VLOOKUP($C6549,'Provisioning Requester'!$F$3:$H$20000,2,FALSE)),"No","Yes")</f>
        <v>No</v>
      </c>
      <c r="I6549" s="1" t="str">
        <f>IF($H6549="Yes",VLOOKUP($C6549,'Provisioning Requester'!$F$3:$H$20000,3,FALSE),"-")</f>
        <v>-</v>
      </c>
      <c r="J6549" s="1" t="str">
        <f>IF(OR(D6549="SVCP", E6549="TRUE"), "No", IF(ISNA(VLOOKUP($C6549,'ProvResponder deviceId'!$A$1:$A$20000,1,FALSE)),"No","Yes"))</f>
        <v>No</v>
      </c>
      <c r="K6549" s="1" t="str">
        <f>IF($J6549="Yes",VLOOKUP($C6549,'ProvResponder deviceId'!$A$1:$C$20000,3,FALSE),"-")</f>
        <v>-</v>
      </c>
      <c r="L6549" s="1" t="str">
        <f t="shared" si="204"/>
        <v/>
      </c>
      <c r="M6549" s="1" t="str">
        <f t="shared" si="205"/>
        <v/>
      </c>
      <c r="N6549" s="1" t="str">
        <f>IF(ISBLANK($C6549),"",IF(ISNA(VLOOKUP($L6549,'result messages'!$H$3:$L$11,2,FALSE)),VLOOKUP($M6549,'result messages'!$H$3:$L$11,2,FALSE),VLOOKUP($L6549,'result messages'!$H$3:$L$11,2,FALSE)))</f>
        <v/>
      </c>
      <c r="O6549" s="1" t="str">
        <f>IF(ISBLANK($C6549),"",IF(ISNA(VLOOKUP($L6549,'result messages'!$H$3:$L$11,3,FALSE)),VLOOKUP($M6549,'result messages'!$H$3:$L$11,3,FALSE),VLOOKUP($L6549,'result messages'!$H$3:$L$11,3,FALSE)))</f>
        <v/>
      </c>
      <c r="P6549" s="1" t="str">
        <f>IF(ISBLANK($C6549),"",IF(ISNA(VLOOKUP($L6549,'result messages'!$H$3:$L$11,4,FALSE)),VLOOKUP($M6549,'result messages'!$H$3:$L$11,4,FALSE),VLOOKUP($L6549,'result messages'!$H$3:$L$11,4,FALSE)))</f>
        <v/>
      </c>
      <c r="Q6549" s="1" t="str">
        <f>IF(ISBLANK($C6549),"",IF(ISNA(VLOOKUP($L6549,'result messages'!$H$3:$L$11,5,FALSE)),VLOOKUP($M6549,'result messages'!$H$3:$L$11,5,FALSE),VLOOKUP($L6549,'result messages'!$H$3:$L$11,5,FALSE)))</f>
        <v/>
      </c>
    </row>
    <row r="6550" spans="1:17">
      <c r="A6550" s="1">
        <v>6547</v>
      </c>
      <c r="B6550" s="1"/>
      <c r="C6550" s="1"/>
      <c r="D6550" s="1"/>
      <c r="E6550" s="6"/>
      <c r="F6550" s="1"/>
      <c r="G6550" s="1" t="str">
        <f>IF(ISNA(VLOOKUP($C6550,'DTEN TCAP Linkage deviceId'!$A$1:$A$20000,1,FALSE)),"No","Yes")</f>
        <v>No</v>
      </c>
      <c r="H6550" s="1" t="str">
        <f>IF(ISNA(VLOOKUP($C6550,'Provisioning Requester'!$F$3:$H$20000,2,FALSE)),"No","Yes")</f>
        <v>No</v>
      </c>
      <c r="I6550" s="1" t="str">
        <f>IF($H6550="Yes",VLOOKUP($C6550,'Provisioning Requester'!$F$3:$H$20000,3,FALSE),"-")</f>
        <v>-</v>
      </c>
      <c r="J6550" s="1" t="str">
        <f>IF(OR(D6550="SVCP", E6550="TRUE"), "No", IF(ISNA(VLOOKUP($C6550,'ProvResponder deviceId'!$A$1:$A$20000,1,FALSE)),"No","Yes"))</f>
        <v>No</v>
      </c>
      <c r="K6550" s="1" t="str">
        <f>IF($J6550="Yes",VLOOKUP($C6550,'ProvResponder deviceId'!$A$1:$C$20000,3,FALSE),"-")</f>
        <v>-</v>
      </c>
      <c r="L6550" s="1" t="str">
        <f t="shared" si="204"/>
        <v/>
      </c>
      <c r="M6550" s="1" t="str">
        <f t="shared" si="205"/>
        <v/>
      </c>
      <c r="N6550" s="1" t="str">
        <f>IF(ISBLANK($C6550),"",IF(ISNA(VLOOKUP($L6550,'result messages'!$H$3:$L$11,2,FALSE)),VLOOKUP($M6550,'result messages'!$H$3:$L$11,2,FALSE),VLOOKUP($L6550,'result messages'!$H$3:$L$11,2,FALSE)))</f>
        <v/>
      </c>
      <c r="O6550" s="1" t="str">
        <f>IF(ISBLANK($C6550),"",IF(ISNA(VLOOKUP($L6550,'result messages'!$H$3:$L$11,3,FALSE)),VLOOKUP($M6550,'result messages'!$H$3:$L$11,3,FALSE),VLOOKUP($L6550,'result messages'!$H$3:$L$11,3,FALSE)))</f>
        <v/>
      </c>
      <c r="P6550" s="1" t="str">
        <f>IF(ISBLANK($C6550),"",IF(ISNA(VLOOKUP($L6550,'result messages'!$H$3:$L$11,4,FALSE)),VLOOKUP($M6550,'result messages'!$H$3:$L$11,4,FALSE),VLOOKUP($L6550,'result messages'!$H$3:$L$11,4,FALSE)))</f>
        <v/>
      </c>
      <c r="Q6550" s="1" t="str">
        <f>IF(ISBLANK($C6550),"",IF(ISNA(VLOOKUP($L6550,'result messages'!$H$3:$L$11,5,FALSE)),VLOOKUP($M6550,'result messages'!$H$3:$L$11,5,FALSE),VLOOKUP($L6550,'result messages'!$H$3:$L$11,5,FALSE)))</f>
        <v/>
      </c>
    </row>
    <row r="6551" spans="1:17">
      <c r="A6551" s="1">
        <v>6548</v>
      </c>
      <c r="B6551" s="1"/>
      <c r="C6551" s="1"/>
      <c r="D6551" s="1"/>
      <c r="E6551" s="6"/>
      <c r="F6551" s="1"/>
      <c r="G6551" s="1" t="str">
        <f>IF(ISNA(VLOOKUP($C6551,'DTEN TCAP Linkage deviceId'!$A$1:$A$20000,1,FALSE)),"No","Yes")</f>
        <v>No</v>
      </c>
      <c r="H6551" s="1" t="str">
        <f>IF(ISNA(VLOOKUP($C6551,'Provisioning Requester'!$F$3:$H$20000,2,FALSE)),"No","Yes")</f>
        <v>No</v>
      </c>
      <c r="I6551" s="1" t="str">
        <f>IF($H6551="Yes",VLOOKUP($C6551,'Provisioning Requester'!$F$3:$H$20000,3,FALSE),"-")</f>
        <v>-</v>
      </c>
      <c r="J6551" s="1" t="str">
        <f>IF(OR(D6551="SVCP", E6551="TRUE"), "No", IF(ISNA(VLOOKUP($C6551,'ProvResponder deviceId'!$A$1:$A$20000,1,FALSE)),"No","Yes"))</f>
        <v>No</v>
      </c>
      <c r="K6551" s="1" t="str">
        <f>IF($J6551="Yes",VLOOKUP($C6551,'ProvResponder deviceId'!$A$1:$C$20000,3,FALSE),"-")</f>
        <v>-</v>
      </c>
      <c r="L6551" s="1" t="str">
        <f t="shared" si="204"/>
        <v/>
      </c>
      <c r="M6551" s="1" t="str">
        <f t="shared" si="205"/>
        <v/>
      </c>
      <c r="N6551" s="1" t="str">
        <f>IF(ISBLANK($C6551),"",IF(ISNA(VLOOKUP($L6551,'result messages'!$H$3:$L$11,2,FALSE)),VLOOKUP($M6551,'result messages'!$H$3:$L$11,2,FALSE),VLOOKUP($L6551,'result messages'!$H$3:$L$11,2,FALSE)))</f>
        <v/>
      </c>
      <c r="O6551" s="1" t="str">
        <f>IF(ISBLANK($C6551),"",IF(ISNA(VLOOKUP($L6551,'result messages'!$H$3:$L$11,3,FALSE)),VLOOKUP($M6551,'result messages'!$H$3:$L$11,3,FALSE),VLOOKUP($L6551,'result messages'!$H$3:$L$11,3,FALSE)))</f>
        <v/>
      </c>
      <c r="P6551" s="1" t="str">
        <f>IF(ISBLANK($C6551),"",IF(ISNA(VLOOKUP($L6551,'result messages'!$H$3:$L$11,4,FALSE)),VLOOKUP($M6551,'result messages'!$H$3:$L$11,4,FALSE),VLOOKUP($L6551,'result messages'!$H$3:$L$11,4,FALSE)))</f>
        <v/>
      </c>
      <c r="Q6551" s="1" t="str">
        <f>IF(ISBLANK($C6551),"",IF(ISNA(VLOOKUP($L6551,'result messages'!$H$3:$L$11,5,FALSE)),VLOOKUP($M6551,'result messages'!$H$3:$L$11,5,FALSE),VLOOKUP($L6551,'result messages'!$H$3:$L$11,5,FALSE)))</f>
        <v/>
      </c>
    </row>
    <row r="6552" spans="1:17">
      <c r="A6552" s="1">
        <v>6549</v>
      </c>
      <c r="B6552" s="1"/>
      <c r="C6552" s="1"/>
      <c r="D6552" s="1"/>
      <c r="E6552" s="6"/>
      <c r="F6552" s="1"/>
      <c r="G6552" s="1" t="str">
        <f>IF(ISNA(VLOOKUP($C6552,'DTEN TCAP Linkage deviceId'!$A$1:$A$20000,1,FALSE)),"No","Yes")</f>
        <v>No</v>
      </c>
      <c r="H6552" s="1" t="str">
        <f>IF(ISNA(VLOOKUP($C6552,'Provisioning Requester'!$F$3:$H$20000,2,FALSE)),"No","Yes")</f>
        <v>No</v>
      </c>
      <c r="I6552" s="1" t="str">
        <f>IF($H6552="Yes",VLOOKUP($C6552,'Provisioning Requester'!$F$3:$H$20000,3,FALSE),"-")</f>
        <v>-</v>
      </c>
      <c r="J6552" s="1" t="str">
        <f>IF(OR(D6552="SVCP", E6552="TRUE"), "No", IF(ISNA(VLOOKUP($C6552,'ProvResponder deviceId'!$A$1:$A$20000,1,FALSE)),"No","Yes"))</f>
        <v>No</v>
      </c>
      <c r="K6552" s="1" t="str">
        <f>IF($J6552="Yes",VLOOKUP($C6552,'ProvResponder deviceId'!$A$1:$C$20000,3,FALSE),"-")</f>
        <v>-</v>
      </c>
      <c r="L6552" s="1" t="str">
        <f t="shared" si="204"/>
        <v/>
      </c>
      <c r="M6552" s="1" t="str">
        <f t="shared" si="205"/>
        <v/>
      </c>
      <c r="N6552" s="1" t="str">
        <f>IF(ISBLANK($C6552),"",IF(ISNA(VLOOKUP($L6552,'result messages'!$H$3:$L$11,2,FALSE)),VLOOKUP($M6552,'result messages'!$H$3:$L$11,2,FALSE),VLOOKUP($L6552,'result messages'!$H$3:$L$11,2,FALSE)))</f>
        <v/>
      </c>
      <c r="O6552" s="1" t="str">
        <f>IF(ISBLANK($C6552),"",IF(ISNA(VLOOKUP($L6552,'result messages'!$H$3:$L$11,3,FALSE)),VLOOKUP($M6552,'result messages'!$H$3:$L$11,3,FALSE),VLOOKUP($L6552,'result messages'!$H$3:$L$11,3,FALSE)))</f>
        <v/>
      </c>
      <c r="P6552" s="1" t="str">
        <f>IF(ISBLANK($C6552),"",IF(ISNA(VLOOKUP($L6552,'result messages'!$H$3:$L$11,4,FALSE)),VLOOKUP($M6552,'result messages'!$H$3:$L$11,4,FALSE),VLOOKUP($L6552,'result messages'!$H$3:$L$11,4,FALSE)))</f>
        <v/>
      </c>
      <c r="Q6552" s="1" t="str">
        <f>IF(ISBLANK($C6552),"",IF(ISNA(VLOOKUP($L6552,'result messages'!$H$3:$L$11,5,FALSE)),VLOOKUP($M6552,'result messages'!$H$3:$L$11,5,FALSE),VLOOKUP($L6552,'result messages'!$H$3:$L$11,5,FALSE)))</f>
        <v/>
      </c>
    </row>
    <row r="6553" spans="1:17">
      <c r="A6553" s="1">
        <v>6550</v>
      </c>
      <c r="B6553" s="1"/>
      <c r="C6553" s="1"/>
      <c r="D6553" s="1"/>
      <c r="E6553" s="6"/>
      <c r="F6553" s="1"/>
      <c r="G6553" s="1" t="str">
        <f>IF(ISNA(VLOOKUP($C6553,'DTEN TCAP Linkage deviceId'!$A$1:$A$20000,1,FALSE)),"No","Yes")</f>
        <v>No</v>
      </c>
      <c r="H6553" s="1" t="str">
        <f>IF(ISNA(VLOOKUP($C6553,'Provisioning Requester'!$F$3:$H$20000,2,FALSE)),"No","Yes")</f>
        <v>No</v>
      </c>
      <c r="I6553" s="1" t="str">
        <f>IF($H6553="Yes",VLOOKUP($C6553,'Provisioning Requester'!$F$3:$H$20000,3,FALSE),"-")</f>
        <v>-</v>
      </c>
      <c r="J6553" s="1" t="str">
        <f>IF(OR(D6553="SVCP", E6553="TRUE"), "No", IF(ISNA(VLOOKUP($C6553,'ProvResponder deviceId'!$A$1:$A$20000,1,FALSE)),"No","Yes"))</f>
        <v>No</v>
      </c>
      <c r="K6553" s="1" t="str">
        <f>IF($J6553="Yes",VLOOKUP($C6553,'ProvResponder deviceId'!$A$1:$C$20000,3,FALSE),"-")</f>
        <v>-</v>
      </c>
      <c r="L6553" s="1" t="str">
        <f t="shared" si="204"/>
        <v/>
      </c>
      <c r="M6553" s="1" t="str">
        <f t="shared" si="205"/>
        <v/>
      </c>
      <c r="N6553" s="1" t="str">
        <f>IF(ISBLANK($C6553),"",IF(ISNA(VLOOKUP($L6553,'result messages'!$H$3:$L$11,2,FALSE)),VLOOKUP($M6553,'result messages'!$H$3:$L$11,2,FALSE),VLOOKUP($L6553,'result messages'!$H$3:$L$11,2,FALSE)))</f>
        <v/>
      </c>
      <c r="O6553" s="1" t="str">
        <f>IF(ISBLANK($C6553),"",IF(ISNA(VLOOKUP($L6553,'result messages'!$H$3:$L$11,3,FALSE)),VLOOKUP($M6553,'result messages'!$H$3:$L$11,3,FALSE),VLOOKUP($L6553,'result messages'!$H$3:$L$11,3,FALSE)))</f>
        <v/>
      </c>
      <c r="P6553" s="1" t="str">
        <f>IF(ISBLANK($C6553),"",IF(ISNA(VLOOKUP($L6553,'result messages'!$H$3:$L$11,4,FALSE)),VLOOKUP($M6553,'result messages'!$H$3:$L$11,4,FALSE),VLOOKUP($L6553,'result messages'!$H$3:$L$11,4,FALSE)))</f>
        <v/>
      </c>
      <c r="Q6553" s="1" t="str">
        <f>IF(ISBLANK($C6553),"",IF(ISNA(VLOOKUP($L6553,'result messages'!$H$3:$L$11,5,FALSE)),VLOOKUP($M6553,'result messages'!$H$3:$L$11,5,FALSE),VLOOKUP($L6553,'result messages'!$H$3:$L$11,5,FALSE)))</f>
        <v/>
      </c>
    </row>
    <row r="6554" spans="1:17">
      <c r="A6554" s="1">
        <v>6551</v>
      </c>
      <c r="B6554" s="1"/>
      <c r="C6554" s="1"/>
      <c r="D6554" s="1"/>
      <c r="E6554" s="6"/>
      <c r="F6554" s="1"/>
      <c r="G6554" s="1" t="str">
        <f>IF(ISNA(VLOOKUP($C6554,'DTEN TCAP Linkage deviceId'!$A$1:$A$20000,1,FALSE)),"No","Yes")</f>
        <v>No</v>
      </c>
      <c r="H6554" s="1" t="str">
        <f>IF(ISNA(VLOOKUP($C6554,'Provisioning Requester'!$F$3:$H$20000,2,FALSE)),"No","Yes")</f>
        <v>No</v>
      </c>
      <c r="I6554" s="1" t="str">
        <f>IF($H6554="Yes",VLOOKUP($C6554,'Provisioning Requester'!$F$3:$H$20000,3,FALSE),"-")</f>
        <v>-</v>
      </c>
      <c r="J6554" s="1" t="str">
        <f>IF(OR(D6554="SVCP", E6554="TRUE"), "No", IF(ISNA(VLOOKUP($C6554,'ProvResponder deviceId'!$A$1:$A$20000,1,FALSE)),"No","Yes"))</f>
        <v>No</v>
      </c>
      <c r="K6554" s="1" t="str">
        <f>IF($J6554="Yes",VLOOKUP($C6554,'ProvResponder deviceId'!$A$1:$C$20000,3,FALSE),"-")</f>
        <v>-</v>
      </c>
      <c r="L6554" s="1" t="str">
        <f t="shared" si="204"/>
        <v/>
      </c>
      <c r="M6554" s="1" t="str">
        <f t="shared" si="205"/>
        <v/>
      </c>
      <c r="N6554" s="1" t="str">
        <f>IF(ISBLANK($C6554),"",IF(ISNA(VLOOKUP($L6554,'result messages'!$H$3:$L$11,2,FALSE)),VLOOKUP($M6554,'result messages'!$H$3:$L$11,2,FALSE),VLOOKUP($L6554,'result messages'!$H$3:$L$11,2,FALSE)))</f>
        <v/>
      </c>
      <c r="O6554" s="1" t="str">
        <f>IF(ISBLANK($C6554),"",IF(ISNA(VLOOKUP($L6554,'result messages'!$H$3:$L$11,3,FALSE)),VLOOKUP($M6554,'result messages'!$H$3:$L$11,3,FALSE),VLOOKUP($L6554,'result messages'!$H$3:$L$11,3,FALSE)))</f>
        <v/>
      </c>
      <c r="P6554" s="1" t="str">
        <f>IF(ISBLANK($C6554),"",IF(ISNA(VLOOKUP($L6554,'result messages'!$H$3:$L$11,4,FALSE)),VLOOKUP($M6554,'result messages'!$H$3:$L$11,4,FALSE),VLOOKUP($L6554,'result messages'!$H$3:$L$11,4,FALSE)))</f>
        <v/>
      </c>
      <c r="Q6554" s="1" t="str">
        <f>IF(ISBLANK($C6554),"",IF(ISNA(VLOOKUP($L6554,'result messages'!$H$3:$L$11,5,FALSE)),VLOOKUP($M6554,'result messages'!$H$3:$L$11,5,FALSE),VLOOKUP($L6554,'result messages'!$H$3:$L$11,5,FALSE)))</f>
        <v/>
      </c>
    </row>
    <row r="6555" spans="1:17">
      <c r="A6555" s="1">
        <v>6552</v>
      </c>
      <c r="B6555" s="1"/>
      <c r="C6555" s="1"/>
      <c r="D6555" s="1"/>
      <c r="E6555" s="6"/>
      <c r="F6555" s="1"/>
      <c r="G6555" s="1" t="str">
        <f>IF(ISNA(VLOOKUP($C6555,'DTEN TCAP Linkage deviceId'!$A$1:$A$20000,1,FALSE)),"No","Yes")</f>
        <v>No</v>
      </c>
      <c r="H6555" s="1" t="str">
        <f>IF(ISNA(VLOOKUP($C6555,'Provisioning Requester'!$F$3:$H$20000,2,FALSE)),"No","Yes")</f>
        <v>No</v>
      </c>
      <c r="I6555" s="1" t="str">
        <f>IF($H6555="Yes",VLOOKUP($C6555,'Provisioning Requester'!$F$3:$H$20000,3,FALSE),"-")</f>
        <v>-</v>
      </c>
      <c r="J6555" s="1" t="str">
        <f>IF(OR(D6555="SVCP", E6555="TRUE"), "No", IF(ISNA(VLOOKUP($C6555,'ProvResponder deviceId'!$A$1:$A$20000,1,FALSE)),"No","Yes"))</f>
        <v>No</v>
      </c>
      <c r="K6555" s="1" t="str">
        <f>IF($J6555="Yes",VLOOKUP($C6555,'ProvResponder deviceId'!$A$1:$C$20000,3,FALSE),"-")</f>
        <v>-</v>
      </c>
      <c r="L6555" s="1" t="str">
        <f t="shared" si="204"/>
        <v/>
      </c>
      <c r="M6555" s="1" t="str">
        <f t="shared" si="205"/>
        <v/>
      </c>
      <c r="N6555" s="1" t="str">
        <f>IF(ISBLANK($C6555),"",IF(ISNA(VLOOKUP($L6555,'result messages'!$H$3:$L$11,2,FALSE)),VLOOKUP($M6555,'result messages'!$H$3:$L$11,2,FALSE),VLOOKUP($L6555,'result messages'!$H$3:$L$11,2,FALSE)))</f>
        <v/>
      </c>
      <c r="O6555" s="1" t="str">
        <f>IF(ISBLANK($C6555),"",IF(ISNA(VLOOKUP($L6555,'result messages'!$H$3:$L$11,3,FALSE)),VLOOKUP($M6555,'result messages'!$H$3:$L$11,3,FALSE),VLOOKUP($L6555,'result messages'!$H$3:$L$11,3,FALSE)))</f>
        <v/>
      </c>
      <c r="P6555" s="1" t="str">
        <f>IF(ISBLANK($C6555),"",IF(ISNA(VLOOKUP($L6555,'result messages'!$H$3:$L$11,4,FALSE)),VLOOKUP($M6555,'result messages'!$H$3:$L$11,4,FALSE),VLOOKUP($L6555,'result messages'!$H$3:$L$11,4,FALSE)))</f>
        <v/>
      </c>
      <c r="Q6555" s="1" t="str">
        <f>IF(ISBLANK($C6555),"",IF(ISNA(VLOOKUP($L6555,'result messages'!$H$3:$L$11,5,FALSE)),VLOOKUP($M6555,'result messages'!$H$3:$L$11,5,FALSE),VLOOKUP($L6555,'result messages'!$H$3:$L$11,5,FALSE)))</f>
        <v/>
      </c>
    </row>
    <row r="6556" spans="1:17">
      <c r="A6556" s="1">
        <v>6553</v>
      </c>
      <c r="B6556" s="1"/>
      <c r="C6556" s="1"/>
      <c r="D6556" s="1"/>
      <c r="E6556" s="6"/>
      <c r="F6556" s="1"/>
      <c r="G6556" s="1" t="str">
        <f>IF(ISNA(VLOOKUP($C6556,'DTEN TCAP Linkage deviceId'!$A$1:$A$20000,1,FALSE)),"No","Yes")</f>
        <v>No</v>
      </c>
      <c r="H6556" s="1" t="str">
        <f>IF(ISNA(VLOOKUP($C6556,'Provisioning Requester'!$F$3:$H$20000,2,FALSE)),"No","Yes")</f>
        <v>No</v>
      </c>
      <c r="I6556" s="1" t="str">
        <f>IF($H6556="Yes",VLOOKUP($C6556,'Provisioning Requester'!$F$3:$H$20000,3,FALSE),"-")</f>
        <v>-</v>
      </c>
      <c r="J6556" s="1" t="str">
        <f>IF(OR(D6556="SVCP", E6556="TRUE"), "No", IF(ISNA(VLOOKUP($C6556,'ProvResponder deviceId'!$A$1:$A$20000,1,FALSE)),"No","Yes"))</f>
        <v>No</v>
      </c>
      <c r="K6556" s="1" t="str">
        <f>IF($J6556="Yes",VLOOKUP($C6556,'ProvResponder deviceId'!$A$1:$C$20000,3,FALSE),"-")</f>
        <v>-</v>
      </c>
      <c r="L6556" s="1" t="str">
        <f t="shared" si="204"/>
        <v/>
      </c>
      <c r="M6556" s="1" t="str">
        <f t="shared" si="205"/>
        <v/>
      </c>
      <c r="N6556" s="1" t="str">
        <f>IF(ISBLANK($C6556),"",IF(ISNA(VLOOKUP($L6556,'result messages'!$H$3:$L$11,2,FALSE)),VLOOKUP($M6556,'result messages'!$H$3:$L$11,2,FALSE),VLOOKUP($L6556,'result messages'!$H$3:$L$11,2,FALSE)))</f>
        <v/>
      </c>
      <c r="O6556" s="1" t="str">
        <f>IF(ISBLANK($C6556),"",IF(ISNA(VLOOKUP($L6556,'result messages'!$H$3:$L$11,3,FALSE)),VLOOKUP($M6556,'result messages'!$H$3:$L$11,3,FALSE),VLOOKUP($L6556,'result messages'!$H$3:$L$11,3,FALSE)))</f>
        <v/>
      </c>
      <c r="P6556" s="1" t="str">
        <f>IF(ISBLANK($C6556),"",IF(ISNA(VLOOKUP($L6556,'result messages'!$H$3:$L$11,4,FALSE)),VLOOKUP($M6556,'result messages'!$H$3:$L$11,4,FALSE),VLOOKUP($L6556,'result messages'!$H$3:$L$11,4,FALSE)))</f>
        <v/>
      </c>
      <c r="Q6556" s="1" t="str">
        <f>IF(ISBLANK($C6556),"",IF(ISNA(VLOOKUP($L6556,'result messages'!$H$3:$L$11,5,FALSE)),VLOOKUP($M6556,'result messages'!$H$3:$L$11,5,FALSE),VLOOKUP($L6556,'result messages'!$H$3:$L$11,5,FALSE)))</f>
        <v/>
      </c>
    </row>
    <row r="6557" spans="1:17">
      <c r="A6557" s="1">
        <v>6554</v>
      </c>
      <c r="B6557" s="1"/>
      <c r="C6557" s="1"/>
      <c r="D6557" s="1"/>
      <c r="E6557" s="6"/>
      <c r="F6557" s="1"/>
      <c r="G6557" s="1" t="str">
        <f>IF(ISNA(VLOOKUP($C6557,'DTEN TCAP Linkage deviceId'!$A$1:$A$20000,1,FALSE)),"No","Yes")</f>
        <v>No</v>
      </c>
      <c r="H6557" s="1" t="str">
        <f>IF(ISNA(VLOOKUP($C6557,'Provisioning Requester'!$F$3:$H$20000,2,FALSE)),"No","Yes")</f>
        <v>No</v>
      </c>
      <c r="I6557" s="1" t="str">
        <f>IF($H6557="Yes",VLOOKUP($C6557,'Provisioning Requester'!$F$3:$H$20000,3,FALSE),"-")</f>
        <v>-</v>
      </c>
      <c r="J6557" s="1" t="str">
        <f>IF(OR(D6557="SVCP", E6557="TRUE"), "No", IF(ISNA(VLOOKUP($C6557,'ProvResponder deviceId'!$A$1:$A$20000,1,FALSE)),"No","Yes"))</f>
        <v>No</v>
      </c>
      <c r="K6557" s="1" t="str">
        <f>IF($J6557="Yes",VLOOKUP($C6557,'ProvResponder deviceId'!$A$1:$C$20000,3,FALSE),"-")</f>
        <v>-</v>
      </c>
      <c r="L6557" s="1" t="str">
        <f t="shared" si="204"/>
        <v/>
      </c>
      <c r="M6557" s="1" t="str">
        <f t="shared" si="205"/>
        <v/>
      </c>
      <c r="N6557" s="1" t="str">
        <f>IF(ISBLANK($C6557),"",IF(ISNA(VLOOKUP($L6557,'result messages'!$H$3:$L$11,2,FALSE)),VLOOKUP($M6557,'result messages'!$H$3:$L$11,2,FALSE),VLOOKUP($L6557,'result messages'!$H$3:$L$11,2,FALSE)))</f>
        <v/>
      </c>
      <c r="O6557" s="1" t="str">
        <f>IF(ISBLANK($C6557),"",IF(ISNA(VLOOKUP($L6557,'result messages'!$H$3:$L$11,3,FALSE)),VLOOKUP($M6557,'result messages'!$H$3:$L$11,3,FALSE),VLOOKUP($L6557,'result messages'!$H$3:$L$11,3,FALSE)))</f>
        <v/>
      </c>
      <c r="P6557" s="1" t="str">
        <f>IF(ISBLANK($C6557),"",IF(ISNA(VLOOKUP($L6557,'result messages'!$H$3:$L$11,4,FALSE)),VLOOKUP($M6557,'result messages'!$H$3:$L$11,4,FALSE),VLOOKUP($L6557,'result messages'!$H$3:$L$11,4,FALSE)))</f>
        <v/>
      </c>
      <c r="Q6557" s="1" t="str">
        <f>IF(ISBLANK($C6557),"",IF(ISNA(VLOOKUP($L6557,'result messages'!$H$3:$L$11,5,FALSE)),VLOOKUP($M6557,'result messages'!$H$3:$L$11,5,FALSE),VLOOKUP($L6557,'result messages'!$H$3:$L$11,5,FALSE)))</f>
        <v/>
      </c>
    </row>
    <row r="6558" spans="1:17">
      <c r="A6558" s="1">
        <v>6555</v>
      </c>
      <c r="B6558" s="1"/>
      <c r="C6558" s="1"/>
      <c r="D6558" s="1"/>
      <c r="E6558" s="6"/>
      <c r="F6558" s="1"/>
      <c r="G6558" s="1" t="str">
        <f>IF(ISNA(VLOOKUP($C6558,'DTEN TCAP Linkage deviceId'!$A$1:$A$20000,1,FALSE)),"No","Yes")</f>
        <v>No</v>
      </c>
      <c r="H6558" s="1" t="str">
        <f>IF(ISNA(VLOOKUP($C6558,'Provisioning Requester'!$F$3:$H$20000,2,FALSE)),"No","Yes")</f>
        <v>No</v>
      </c>
      <c r="I6558" s="1" t="str">
        <f>IF($H6558="Yes",VLOOKUP($C6558,'Provisioning Requester'!$F$3:$H$20000,3,FALSE),"-")</f>
        <v>-</v>
      </c>
      <c r="J6558" s="1" t="str">
        <f>IF(OR(D6558="SVCP", E6558="TRUE"), "No", IF(ISNA(VLOOKUP($C6558,'ProvResponder deviceId'!$A$1:$A$20000,1,FALSE)),"No","Yes"))</f>
        <v>No</v>
      </c>
      <c r="K6558" s="1" t="str">
        <f>IF($J6558="Yes",VLOOKUP($C6558,'ProvResponder deviceId'!$A$1:$C$20000,3,FALSE),"-")</f>
        <v>-</v>
      </c>
      <c r="L6558" s="1" t="str">
        <f t="shared" si="204"/>
        <v/>
      </c>
      <c r="M6558" s="1" t="str">
        <f t="shared" si="205"/>
        <v/>
      </c>
      <c r="N6558" s="1" t="str">
        <f>IF(ISBLANK($C6558),"",IF(ISNA(VLOOKUP($L6558,'result messages'!$H$3:$L$11,2,FALSE)),VLOOKUP($M6558,'result messages'!$H$3:$L$11,2,FALSE),VLOOKUP($L6558,'result messages'!$H$3:$L$11,2,FALSE)))</f>
        <v/>
      </c>
      <c r="O6558" s="1" t="str">
        <f>IF(ISBLANK($C6558),"",IF(ISNA(VLOOKUP($L6558,'result messages'!$H$3:$L$11,3,FALSE)),VLOOKUP($M6558,'result messages'!$H$3:$L$11,3,FALSE),VLOOKUP($L6558,'result messages'!$H$3:$L$11,3,FALSE)))</f>
        <v/>
      </c>
      <c r="P6558" s="1" t="str">
        <f>IF(ISBLANK($C6558),"",IF(ISNA(VLOOKUP($L6558,'result messages'!$H$3:$L$11,4,FALSE)),VLOOKUP($M6558,'result messages'!$H$3:$L$11,4,FALSE),VLOOKUP($L6558,'result messages'!$H$3:$L$11,4,FALSE)))</f>
        <v/>
      </c>
      <c r="Q6558" s="1" t="str">
        <f>IF(ISBLANK($C6558),"",IF(ISNA(VLOOKUP($L6558,'result messages'!$H$3:$L$11,5,FALSE)),VLOOKUP($M6558,'result messages'!$H$3:$L$11,5,FALSE),VLOOKUP($L6558,'result messages'!$H$3:$L$11,5,FALSE)))</f>
        <v/>
      </c>
    </row>
    <row r="6559" spans="1:17">
      <c r="A6559" s="1">
        <v>6556</v>
      </c>
      <c r="B6559" s="1"/>
      <c r="C6559" s="1"/>
      <c r="D6559" s="1"/>
      <c r="E6559" s="6"/>
      <c r="F6559" s="1"/>
      <c r="G6559" s="1" t="str">
        <f>IF(ISNA(VLOOKUP($C6559,'DTEN TCAP Linkage deviceId'!$A$1:$A$20000,1,FALSE)),"No","Yes")</f>
        <v>No</v>
      </c>
      <c r="H6559" s="1" t="str">
        <f>IF(ISNA(VLOOKUP($C6559,'Provisioning Requester'!$F$3:$H$20000,2,FALSE)),"No","Yes")</f>
        <v>No</v>
      </c>
      <c r="I6559" s="1" t="str">
        <f>IF($H6559="Yes",VLOOKUP($C6559,'Provisioning Requester'!$F$3:$H$20000,3,FALSE),"-")</f>
        <v>-</v>
      </c>
      <c r="J6559" s="1" t="str">
        <f>IF(OR(D6559="SVCP", E6559="TRUE"), "No", IF(ISNA(VLOOKUP($C6559,'ProvResponder deviceId'!$A$1:$A$20000,1,FALSE)),"No","Yes"))</f>
        <v>No</v>
      </c>
      <c r="K6559" s="1" t="str">
        <f>IF($J6559="Yes",VLOOKUP($C6559,'ProvResponder deviceId'!$A$1:$C$20000,3,FALSE),"-")</f>
        <v>-</v>
      </c>
      <c r="L6559" s="1" t="str">
        <f t="shared" si="204"/>
        <v/>
      </c>
      <c r="M6559" s="1" t="str">
        <f t="shared" si="205"/>
        <v/>
      </c>
      <c r="N6559" s="1" t="str">
        <f>IF(ISBLANK($C6559),"",IF(ISNA(VLOOKUP($L6559,'result messages'!$H$3:$L$11,2,FALSE)),VLOOKUP($M6559,'result messages'!$H$3:$L$11,2,FALSE),VLOOKUP($L6559,'result messages'!$H$3:$L$11,2,FALSE)))</f>
        <v/>
      </c>
      <c r="O6559" s="1" t="str">
        <f>IF(ISBLANK($C6559),"",IF(ISNA(VLOOKUP($L6559,'result messages'!$H$3:$L$11,3,FALSE)),VLOOKUP($M6559,'result messages'!$H$3:$L$11,3,FALSE),VLOOKUP($L6559,'result messages'!$H$3:$L$11,3,FALSE)))</f>
        <v/>
      </c>
      <c r="P6559" s="1" t="str">
        <f>IF(ISBLANK($C6559),"",IF(ISNA(VLOOKUP($L6559,'result messages'!$H$3:$L$11,4,FALSE)),VLOOKUP($M6559,'result messages'!$H$3:$L$11,4,FALSE),VLOOKUP($L6559,'result messages'!$H$3:$L$11,4,FALSE)))</f>
        <v/>
      </c>
      <c r="Q6559" s="1" t="str">
        <f>IF(ISBLANK($C6559),"",IF(ISNA(VLOOKUP($L6559,'result messages'!$H$3:$L$11,5,FALSE)),VLOOKUP($M6559,'result messages'!$H$3:$L$11,5,FALSE),VLOOKUP($L6559,'result messages'!$H$3:$L$11,5,FALSE)))</f>
        <v/>
      </c>
    </row>
    <row r="6560" spans="1:17">
      <c r="A6560" s="1">
        <v>6557</v>
      </c>
      <c r="B6560" s="1"/>
      <c r="C6560" s="1"/>
      <c r="D6560" s="1"/>
      <c r="E6560" s="6"/>
      <c r="F6560" s="1"/>
      <c r="G6560" s="1" t="str">
        <f>IF(ISNA(VLOOKUP($C6560,'DTEN TCAP Linkage deviceId'!$A$1:$A$20000,1,FALSE)),"No","Yes")</f>
        <v>No</v>
      </c>
      <c r="H6560" s="1" t="str">
        <f>IF(ISNA(VLOOKUP($C6560,'Provisioning Requester'!$F$3:$H$20000,2,FALSE)),"No","Yes")</f>
        <v>No</v>
      </c>
      <c r="I6560" s="1" t="str">
        <f>IF($H6560="Yes",VLOOKUP($C6560,'Provisioning Requester'!$F$3:$H$20000,3,FALSE),"-")</f>
        <v>-</v>
      </c>
      <c r="J6560" s="1" t="str">
        <f>IF(OR(D6560="SVCP", E6560="TRUE"), "No", IF(ISNA(VLOOKUP($C6560,'ProvResponder deviceId'!$A$1:$A$20000,1,FALSE)),"No","Yes"))</f>
        <v>No</v>
      </c>
      <c r="K6560" s="1" t="str">
        <f>IF($J6560="Yes",VLOOKUP($C6560,'ProvResponder deviceId'!$A$1:$C$20000,3,FALSE),"-")</f>
        <v>-</v>
      </c>
      <c r="L6560" s="1" t="str">
        <f t="shared" si="204"/>
        <v/>
      </c>
      <c r="M6560" s="1" t="str">
        <f t="shared" si="205"/>
        <v/>
      </c>
      <c r="N6560" s="1" t="str">
        <f>IF(ISBLANK($C6560),"",IF(ISNA(VLOOKUP($L6560,'result messages'!$H$3:$L$11,2,FALSE)),VLOOKUP($M6560,'result messages'!$H$3:$L$11,2,FALSE),VLOOKUP($L6560,'result messages'!$H$3:$L$11,2,FALSE)))</f>
        <v/>
      </c>
      <c r="O6560" s="1" t="str">
        <f>IF(ISBLANK($C6560),"",IF(ISNA(VLOOKUP($L6560,'result messages'!$H$3:$L$11,3,FALSE)),VLOOKUP($M6560,'result messages'!$H$3:$L$11,3,FALSE),VLOOKUP($L6560,'result messages'!$H$3:$L$11,3,FALSE)))</f>
        <v/>
      </c>
      <c r="P6560" s="1" t="str">
        <f>IF(ISBLANK($C6560),"",IF(ISNA(VLOOKUP($L6560,'result messages'!$H$3:$L$11,4,FALSE)),VLOOKUP($M6560,'result messages'!$H$3:$L$11,4,FALSE),VLOOKUP($L6560,'result messages'!$H$3:$L$11,4,FALSE)))</f>
        <v/>
      </c>
      <c r="Q6560" s="1" t="str">
        <f>IF(ISBLANK($C6560),"",IF(ISNA(VLOOKUP($L6560,'result messages'!$H$3:$L$11,5,FALSE)),VLOOKUP($M6560,'result messages'!$H$3:$L$11,5,FALSE),VLOOKUP($L6560,'result messages'!$H$3:$L$11,5,FALSE)))</f>
        <v/>
      </c>
    </row>
    <row r="6561" spans="1:17">
      <c r="A6561" s="1">
        <v>6558</v>
      </c>
      <c r="B6561" s="1"/>
      <c r="C6561" s="1"/>
      <c r="D6561" s="1"/>
      <c r="E6561" s="6"/>
      <c r="F6561" s="1"/>
      <c r="G6561" s="1" t="str">
        <f>IF(ISNA(VLOOKUP($C6561,'DTEN TCAP Linkage deviceId'!$A$1:$A$20000,1,FALSE)),"No","Yes")</f>
        <v>No</v>
      </c>
      <c r="H6561" s="1" t="str">
        <f>IF(ISNA(VLOOKUP($C6561,'Provisioning Requester'!$F$3:$H$20000,2,FALSE)),"No","Yes")</f>
        <v>No</v>
      </c>
      <c r="I6561" s="1" t="str">
        <f>IF($H6561="Yes",VLOOKUP($C6561,'Provisioning Requester'!$F$3:$H$20000,3,FALSE),"-")</f>
        <v>-</v>
      </c>
      <c r="J6561" s="1" t="str">
        <f>IF(OR(D6561="SVCP", E6561="TRUE"), "No", IF(ISNA(VLOOKUP($C6561,'ProvResponder deviceId'!$A$1:$A$20000,1,FALSE)),"No","Yes"))</f>
        <v>No</v>
      </c>
      <c r="K6561" s="1" t="str">
        <f>IF($J6561="Yes",VLOOKUP($C6561,'ProvResponder deviceId'!$A$1:$C$20000,3,FALSE),"-")</f>
        <v>-</v>
      </c>
      <c r="L6561" s="1" t="str">
        <f t="shared" si="204"/>
        <v/>
      </c>
      <c r="M6561" s="1" t="str">
        <f t="shared" si="205"/>
        <v/>
      </c>
      <c r="N6561" s="1" t="str">
        <f>IF(ISBLANK($C6561),"",IF(ISNA(VLOOKUP($L6561,'result messages'!$H$3:$L$11,2,FALSE)),VLOOKUP($M6561,'result messages'!$H$3:$L$11,2,FALSE),VLOOKUP($L6561,'result messages'!$H$3:$L$11,2,FALSE)))</f>
        <v/>
      </c>
      <c r="O6561" s="1" t="str">
        <f>IF(ISBLANK($C6561),"",IF(ISNA(VLOOKUP($L6561,'result messages'!$H$3:$L$11,3,FALSE)),VLOOKUP($M6561,'result messages'!$H$3:$L$11,3,FALSE),VLOOKUP($L6561,'result messages'!$H$3:$L$11,3,FALSE)))</f>
        <v/>
      </c>
      <c r="P6561" s="1" t="str">
        <f>IF(ISBLANK($C6561),"",IF(ISNA(VLOOKUP($L6561,'result messages'!$H$3:$L$11,4,FALSE)),VLOOKUP($M6561,'result messages'!$H$3:$L$11,4,FALSE),VLOOKUP($L6561,'result messages'!$H$3:$L$11,4,FALSE)))</f>
        <v/>
      </c>
      <c r="Q6561" s="1" t="str">
        <f>IF(ISBLANK($C6561),"",IF(ISNA(VLOOKUP($L6561,'result messages'!$H$3:$L$11,5,FALSE)),VLOOKUP($M6561,'result messages'!$H$3:$L$11,5,FALSE),VLOOKUP($L6561,'result messages'!$H$3:$L$11,5,FALSE)))</f>
        <v/>
      </c>
    </row>
    <row r="6562" spans="1:17">
      <c r="A6562" s="1">
        <v>6559</v>
      </c>
      <c r="B6562" s="1"/>
      <c r="C6562" s="1"/>
      <c r="D6562" s="1"/>
      <c r="E6562" s="6"/>
      <c r="F6562" s="1"/>
      <c r="G6562" s="1" t="str">
        <f>IF(ISNA(VLOOKUP($C6562,'DTEN TCAP Linkage deviceId'!$A$1:$A$20000,1,FALSE)),"No","Yes")</f>
        <v>No</v>
      </c>
      <c r="H6562" s="1" t="str">
        <f>IF(ISNA(VLOOKUP($C6562,'Provisioning Requester'!$F$3:$H$20000,2,FALSE)),"No","Yes")</f>
        <v>No</v>
      </c>
      <c r="I6562" s="1" t="str">
        <f>IF($H6562="Yes",VLOOKUP($C6562,'Provisioning Requester'!$F$3:$H$20000,3,FALSE),"-")</f>
        <v>-</v>
      </c>
      <c r="J6562" s="1" t="str">
        <f>IF(OR(D6562="SVCP", E6562="TRUE"), "No", IF(ISNA(VLOOKUP($C6562,'ProvResponder deviceId'!$A$1:$A$20000,1,FALSE)),"No","Yes"))</f>
        <v>No</v>
      </c>
      <c r="K6562" s="1" t="str">
        <f>IF($J6562="Yes",VLOOKUP($C6562,'ProvResponder deviceId'!$A$1:$C$20000,3,FALSE),"-")</f>
        <v>-</v>
      </c>
      <c r="L6562" s="1" t="str">
        <f t="shared" si="204"/>
        <v/>
      </c>
      <c r="M6562" s="1" t="str">
        <f t="shared" si="205"/>
        <v/>
      </c>
      <c r="N6562" s="1" t="str">
        <f>IF(ISBLANK($C6562),"",IF(ISNA(VLOOKUP($L6562,'result messages'!$H$3:$L$11,2,FALSE)),VLOOKUP($M6562,'result messages'!$H$3:$L$11,2,FALSE),VLOOKUP($L6562,'result messages'!$H$3:$L$11,2,FALSE)))</f>
        <v/>
      </c>
      <c r="O6562" s="1" t="str">
        <f>IF(ISBLANK($C6562),"",IF(ISNA(VLOOKUP($L6562,'result messages'!$H$3:$L$11,3,FALSE)),VLOOKUP($M6562,'result messages'!$H$3:$L$11,3,FALSE),VLOOKUP($L6562,'result messages'!$H$3:$L$11,3,FALSE)))</f>
        <v/>
      </c>
      <c r="P6562" s="1" t="str">
        <f>IF(ISBLANK($C6562),"",IF(ISNA(VLOOKUP($L6562,'result messages'!$H$3:$L$11,4,FALSE)),VLOOKUP($M6562,'result messages'!$H$3:$L$11,4,FALSE),VLOOKUP($L6562,'result messages'!$H$3:$L$11,4,FALSE)))</f>
        <v/>
      </c>
      <c r="Q6562" s="1" t="str">
        <f>IF(ISBLANK($C6562),"",IF(ISNA(VLOOKUP($L6562,'result messages'!$H$3:$L$11,5,FALSE)),VLOOKUP($M6562,'result messages'!$H$3:$L$11,5,FALSE),VLOOKUP($L6562,'result messages'!$H$3:$L$11,5,FALSE)))</f>
        <v/>
      </c>
    </row>
    <row r="6563" spans="1:17">
      <c r="A6563" s="1">
        <v>6560</v>
      </c>
      <c r="B6563" s="1"/>
      <c r="C6563" s="1"/>
      <c r="D6563" s="1"/>
      <c r="E6563" s="6"/>
      <c r="F6563" s="1"/>
      <c r="G6563" s="1" t="str">
        <f>IF(ISNA(VLOOKUP($C6563,'DTEN TCAP Linkage deviceId'!$A$1:$A$20000,1,FALSE)),"No","Yes")</f>
        <v>No</v>
      </c>
      <c r="H6563" s="1" t="str">
        <f>IF(ISNA(VLOOKUP($C6563,'Provisioning Requester'!$F$3:$H$20000,2,FALSE)),"No","Yes")</f>
        <v>No</v>
      </c>
      <c r="I6563" s="1" t="str">
        <f>IF($H6563="Yes",VLOOKUP($C6563,'Provisioning Requester'!$F$3:$H$20000,3,FALSE),"-")</f>
        <v>-</v>
      </c>
      <c r="J6563" s="1" t="str">
        <f>IF(OR(D6563="SVCP", E6563="TRUE"), "No", IF(ISNA(VLOOKUP($C6563,'ProvResponder deviceId'!$A$1:$A$20000,1,FALSE)),"No","Yes"))</f>
        <v>No</v>
      </c>
      <c r="K6563" s="1" t="str">
        <f>IF($J6563="Yes",VLOOKUP($C6563,'ProvResponder deviceId'!$A$1:$C$20000,3,FALSE),"-")</f>
        <v>-</v>
      </c>
      <c r="L6563" s="1" t="str">
        <f t="shared" si="204"/>
        <v/>
      </c>
      <c r="M6563" s="1" t="str">
        <f t="shared" si="205"/>
        <v/>
      </c>
      <c r="N6563" s="1" t="str">
        <f>IF(ISBLANK($C6563),"",IF(ISNA(VLOOKUP($L6563,'result messages'!$H$3:$L$11,2,FALSE)),VLOOKUP($M6563,'result messages'!$H$3:$L$11,2,FALSE),VLOOKUP($L6563,'result messages'!$H$3:$L$11,2,FALSE)))</f>
        <v/>
      </c>
      <c r="O6563" s="1" t="str">
        <f>IF(ISBLANK($C6563),"",IF(ISNA(VLOOKUP($L6563,'result messages'!$H$3:$L$11,3,FALSE)),VLOOKUP($M6563,'result messages'!$H$3:$L$11,3,FALSE),VLOOKUP($L6563,'result messages'!$H$3:$L$11,3,FALSE)))</f>
        <v/>
      </c>
      <c r="P6563" s="1" t="str">
        <f>IF(ISBLANK($C6563),"",IF(ISNA(VLOOKUP($L6563,'result messages'!$H$3:$L$11,4,FALSE)),VLOOKUP($M6563,'result messages'!$H$3:$L$11,4,FALSE),VLOOKUP($L6563,'result messages'!$H$3:$L$11,4,FALSE)))</f>
        <v/>
      </c>
      <c r="Q6563" s="1" t="str">
        <f>IF(ISBLANK($C6563),"",IF(ISNA(VLOOKUP($L6563,'result messages'!$H$3:$L$11,5,FALSE)),VLOOKUP($M6563,'result messages'!$H$3:$L$11,5,FALSE),VLOOKUP($L6563,'result messages'!$H$3:$L$11,5,FALSE)))</f>
        <v/>
      </c>
    </row>
    <row r="6564" spans="1:17">
      <c r="A6564" s="1">
        <v>6561</v>
      </c>
      <c r="B6564" s="1"/>
      <c r="C6564" s="1"/>
      <c r="D6564" s="1"/>
      <c r="E6564" s="6"/>
      <c r="F6564" s="1"/>
      <c r="G6564" s="1" t="str">
        <f>IF(ISNA(VLOOKUP($C6564,'DTEN TCAP Linkage deviceId'!$A$1:$A$20000,1,FALSE)),"No","Yes")</f>
        <v>No</v>
      </c>
      <c r="H6564" s="1" t="str">
        <f>IF(ISNA(VLOOKUP($C6564,'Provisioning Requester'!$F$3:$H$20000,2,FALSE)),"No","Yes")</f>
        <v>No</v>
      </c>
      <c r="I6564" s="1" t="str">
        <f>IF($H6564="Yes",VLOOKUP($C6564,'Provisioning Requester'!$F$3:$H$20000,3,FALSE),"-")</f>
        <v>-</v>
      </c>
      <c r="J6564" s="1" t="str">
        <f>IF(OR(D6564="SVCP", E6564="TRUE"), "No", IF(ISNA(VLOOKUP($C6564,'ProvResponder deviceId'!$A$1:$A$20000,1,FALSE)),"No","Yes"))</f>
        <v>No</v>
      </c>
      <c r="K6564" s="1" t="str">
        <f>IF($J6564="Yes",VLOOKUP($C6564,'ProvResponder deviceId'!$A$1:$C$20000,3,FALSE),"-")</f>
        <v>-</v>
      </c>
      <c r="L6564" s="1" t="str">
        <f t="shared" si="204"/>
        <v/>
      </c>
      <c r="M6564" s="1" t="str">
        <f t="shared" si="205"/>
        <v/>
      </c>
      <c r="N6564" s="1" t="str">
        <f>IF(ISBLANK($C6564),"",IF(ISNA(VLOOKUP($L6564,'result messages'!$H$3:$L$11,2,FALSE)),VLOOKUP($M6564,'result messages'!$H$3:$L$11,2,FALSE),VLOOKUP($L6564,'result messages'!$H$3:$L$11,2,FALSE)))</f>
        <v/>
      </c>
      <c r="O6564" s="1" t="str">
        <f>IF(ISBLANK($C6564),"",IF(ISNA(VLOOKUP($L6564,'result messages'!$H$3:$L$11,3,FALSE)),VLOOKUP($M6564,'result messages'!$H$3:$L$11,3,FALSE),VLOOKUP($L6564,'result messages'!$H$3:$L$11,3,FALSE)))</f>
        <v/>
      </c>
      <c r="P6564" s="1" t="str">
        <f>IF(ISBLANK($C6564),"",IF(ISNA(VLOOKUP($L6564,'result messages'!$H$3:$L$11,4,FALSE)),VLOOKUP($M6564,'result messages'!$H$3:$L$11,4,FALSE),VLOOKUP($L6564,'result messages'!$H$3:$L$11,4,FALSE)))</f>
        <v/>
      </c>
      <c r="Q6564" s="1" t="str">
        <f>IF(ISBLANK($C6564),"",IF(ISNA(VLOOKUP($L6564,'result messages'!$H$3:$L$11,5,FALSE)),VLOOKUP($M6564,'result messages'!$H$3:$L$11,5,FALSE),VLOOKUP($L6564,'result messages'!$H$3:$L$11,5,FALSE)))</f>
        <v/>
      </c>
    </row>
    <row r="6565" spans="1:17">
      <c r="A6565" s="1">
        <v>6562</v>
      </c>
      <c r="B6565" s="1"/>
      <c r="C6565" s="1"/>
      <c r="D6565" s="1"/>
      <c r="E6565" s="6"/>
      <c r="F6565" s="1"/>
      <c r="G6565" s="1" t="str">
        <f>IF(ISNA(VLOOKUP($C6565,'DTEN TCAP Linkage deviceId'!$A$1:$A$20000,1,FALSE)),"No","Yes")</f>
        <v>No</v>
      </c>
      <c r="H6565" s="1" t="str">
        <f>IF(ISNA(VLOOKUP($C6565,'Provisioning Requester'!$F$3:$H$20000,2,FALSE)),"No","Yes")</f>
        <v>No</v>
      </c>
      <c r="I6565" s="1" t="str">
        <f>IF($H6565="Yes",VLOOKUP($C6565,'Provisioning Requester'!$F$3:$H$20000,3,FALSE),"-")</f>
        <v>-</v>
      </c>
      <c r="J6565" s="1" t="str">
        <f>IF(OR(D6565="SVCP", E6565="TRUE"), "No", IF(ISNA(VLOOKUP($C6565,'ProvResponder deviceId'!$A$1:$A$20000,1,FALSE)),"No","Yes"))</f>
        <v>No</v>
      </c>
      <c r="K6565" s="1" t="str">
        <f>IF($J6565="Yes",VLOOKUP($C6565,'ProvResponder deviceId'!$A$1:$C$20000,3,FALSE),"-")</f>
        <v>-</v>
      </c>
      <c r="L6565" s="1" t="str">
        <f t="shared" si="204"/>
        <v/>
      </c>
      <c r="M6565" s="1" t="str">
        <f t="shared" si="205"/>
        <v/>
      </c>
      <c r="N6565" s="1" t="str">
        <f>IF(ISBLANK($C6565),"",IF(ISNA(VLOOKUP($L6565,'result messages'!$H$3:$L$11,2,FALSE)),VLOOKUP($M6565,'result messages'!$H$3:$L$11,2,FALSE),VLOOKUP($L6565,'result messages'!$H$3:$L$11,2,FALSE)))</f>
        <v/>
      </c>
      <c r="O6565" s="1" t="str">
        <f>IF(ISBLANK($C6565),"",IF(ISNA(VLOOKUP($L6565,'result messages'!$H$3:$L$11,3,FALSE)),VLOOKUP($M6565,'result messages'!$H$3:$L$11,3,FALSE),VLOOKUP($L6565,'result messages'!$H$3:$L$11,3,FALSE)))</f>
        <v/>
      </c>
      <c r="P6565" s="1" t="str">
        <f>IF(ISBLANK($C6565),"",IF(ISNA(VLOOKUP($L6565,'result messages'!$H$3:$L$11,4,FALSE)),VLOOKUP($M6565,'result messages'!$H$3:$L$11,4,FALSE),VLOOKUP($L6565,'result messages'!$H$3:$L$11,4,FALSE)))</f>
        <v/>
      </c>
      <c r="Q6565" s="1" t="str">
        <f>IF(ISBLANK($C6565),"",IF(ISNA(VLOOKUP($L6565,'result messages'!$H$3:$L$11,5,FALSE)),VLOOKUP($M6565,'result messages'!$H$3:$L$11,5,FALSE),VLOOKUP($L6565,'result messages'!$H$3:$L$11,5,FALSE)))</f>
        <v/>
      </c>
    </row>
    <row r="6566" spans="1:17">
      <c r="A6566" s="1">
        <v>6563</v>
      </c>
      <c r="B6566" s="1"/>
      <c r="C6566" s="1"/>
      <c r="D6566" s="1"/>
      <c r="E6566" s="6"/>
      <c r="F6566" s="1"/>
      <c r="G6566" s="1" t="str">
        <f>IF(ISNA(VLOOKUP($C6566,'DTEN TCAP Linkage deviceId'!$A$1:$A$20000,1,FALSE)),"No","Yes")</f>
        <v>No</v>
      </c>
      <c r="H6566" s="1" t="str">
        <f>IF(ISNA(VLOOKUP($C6566,'Provisioning Requester'!$F$3:$H$20000,2,FALSE)),"No","Yes")</f>
        <v>No</v>
      </c>
      <c r="I6566" s="1" t="str">
        <f>IF($H6566="Yes",VLOOKUP($C6566,'Provisioning Requester'!$F$3:$H$20000,3,FALSE),"-")</f>
        <v>-</v>
      </c>
      <c r="J6566" s="1" t="str">
        <f>IF(OR(D6566="SVCP", E6566="TRUE"), "No", IF(ISNA(VLOOKUP($C6566,'ProvResponder deviceId'!$A$1:$A$20000,1,FALSE)),"No","Yes"))</f>
        <v>No</v>
      </c>
      <c r="K6566" s="1" t="str">
        <f>IF($J6566="Yes",VLOOKUP($C6566,'ProvResponder deviceId'!$A$1:$C$20000,3,FALSE),"-")</f>
        <v>-</v>
      </c>
      <c r="L6566" s="1" t="str">
        <f t="shared" si="204"/>
        <v/>
      </c>
      <c r="M6566" s="1" t="str">
        <f t="shared" si="205"/>
        <v/>
      </c>
      <c r="N6566" s="1" t="str">
        <f>IF(ISBLANK($C6566),"",IF(ISNA(VLOOKUP($L6566,'result messages'!$H$3:$L$11,2,FALSE)),VLOOKUP($M6566,'result messages'!$H$3:$L$11,2,FALSE),VLOOKUP($L6566,'result messages'!$H$3:$L$11,2,FALSE)))</f>
        <v/>
      </c>
      <c r="O6566" s="1" t="str">
        <f>IF(ISBLANK($C6566),"",IF(ISNA(VLOOKUP($L6566,'result messages'!$H$3:$L$11,3,FALSE)),VLOOKUP($M6566,'result messages'!$H$3:$L$11,3,FALSE),VLOOKUP($L6566,'result messages'!$H$3:$L$11,3,FALSE)))</f>
        <v/>
      </c>
      <c r="P6566" s="1" t="str">
        <f>IF(ISBLANK($C6566),"",IF(ISNA(VLOOKUP($L6566,'result messages'!$H$3:$L$11,4,FALSE)),VLOOKUP($M6566,'result messages'!$H$3:$L$11,4,FALSE),VLOOKUP($L6566,'result messages'!$H$3:$L$11,4,FALSE)))</f>
        <v/>
      </c>
      <c r="Q6566" s="1" t="str">
        <f>IF(ISBLANK($C6566),"",IF(ISNA(VLOOKUP($L6566,'result messages'!$H$3:$L$11,5,FALSE)),VLOOKUP($M6566,'result messages'!$H$3:$L$11,5,FALSE),VLOOKUP($L6566,'result messages'!$H$3:$L$11,5,FALSE)))</f>
        <v/>
      </c>
    </row>
    <row r="6567" spans="1:17">
      <c r="A6567" s="1">
        <v>6564</v>
      </c>
      <c r="B6567" s="1"/>
      <c r="C6567" s="1"/>
      <c r="D6567" s="1"/>
      <c r="E6567" s="6"/>
      <c r="F6567" s="1"/>
      <c r="G6567" s="1" t="str">
        <f>IF(ISNA(VLOOKUP($C6567,'DTEN TCAP Linkage deviceId'!$A$1:$A$20000,1,FALSE)),"No","Yes")</f>
        <v>No</v>
      </c>
      <c r="H6567" s="1" t="str">
        <f>IF(ISNA(VLOOKUP($C6567,'Provisioning Requester'!$F$3:$H$20000,2,FALSE)),"No","Yes")</f>
        <v>No</v>
      </c>
      <c r="I6567" s="1" t="str">
        <f>IF($H6567="Yes",VLOOKUP($C6567,'Provisioning Requester'!$F$3:$H$20000,3,FALSE),"-")</f>
        <v>-</v>
      </c>
      <c r="J6567" s="1" t="str">
        <f>IF(OR(D6567="SVCP", E6567="TRUE"), "No", IF(ISNA(VLOOKUP($C6567,'ProvResponder deviceId'!$A$1:$A$20000,1,FALSE)),"No","Yes"))</f>
        <v>No</v>
      </c>
      <c r="K6567" s="1" t="str">
        <f>IF($J6567="Yes",VLOOKUP($C6567,'ProvResponder deviceId'!$A$1:$C$20000,3,FALSE),"-")</f>
        <v>-</v>
      </c>
      <c r="L6567" s="1" t="str">
        <f t="shared" si="204"/>
        <v/>
      </c>
      <c r="M6567" s="1" t="str">
        <f t="shared" si="205"/>
        <v/>
      </c>
      <c r="N6567" s="1" t="str">
        <f>IF(ISBLANK($C6567),"",IF(ISNA(VLOOKUP($L6567,'result messages'!$H$3:$L$11,2,FALSE)),VLOOKUP($M6567,'result messages'!$H$3:$L$11,2,FALSE),VLOOKUP($L6567,'result messages'!$H$3:$L$11,2,FALSE)))</f>
        <v/>
      </c>
      <c r="O6567" s="1" t="str">
        <f>IF(ISBLANK($C6567),"",IF(ISNA(VLOOKUP($L6567,'result messages'!$H$3:$L$11,3,FALSE)),VLOOKUP($M6567,'result messages'!$H$3:$L$11,3,FALSE),VLOOKUP($L6567,'result messages'!$H$3:$L$11,3,FALSE)))</f>
        <v/>
      </c>
      <c r="P6567" s="1" t="str">
        <f>IF(ISBLANK($C6567),"",IF(ISNA(VLOOKUP($L6567,'result messages'!$H$3:$L$11,4,FALSE)),VLOOKUP($M6567,'result messages'!$H$3:$L$11,4,FALSE),VLOOKUP($L6567,'result messages'!$H$3:$L$11,4,FALSE)))</f>
        <v/>
      </c>
      <c r="Q6567" s="1" t="str">
        <f>IF(ISBLANK($C6567),"",IF(ISNA(VLOOKUP($L6567,'result messages'!$H$3:$L$11,5,FALSE)),VLOOKUP($M6567,'result messages'!$H$3:$L$11,5,FALSE),VLOOKUP($L6567,'result messages'!$H$3:$L$11,5,FALSE)))</f>
        <v/>
      </c>
    </row>
    <row r="6568" spans="1:17">
      <c r="A6568" s="1">
        <v>6565</v>
      </c>
      <c r="B6568" s="1"/>
      <c r="C6568" s="1"/>
      <c r="D6568" s="1"/>
      <c r="E6568" s="6"/>
      <c r="F6568" s="1"/>
      <c r="G6568" s="1" t="str">
        <f>IF(ISNA(VLOOKUP($C6568,'DTEN TCAP Linkage deviceId'!$A$1:$A$20000,1,FALSE)),"No","Yes")</f>
        <v>No</v>
      </c>
      <c r="H6568" s="1" t="str">
        <f>IF(ISNA(VLOOKUP($C6568,'Provisioning Requester'!$F$3:$H$20000,2,FALSE)),"No","Yes")</f>
        <v>No</v>
      </c>
      <c r="I6568" s="1" t="str">
        <f>IF($H6568="Yes",VLOOKUP($C6568,'Provisioning Requester'!$F$3:$H$20000,3,FALSE),"-")</f>
        <v>-</v>
      </c>
      <c r="J6568" s="1" t="str">
        <f>IF(OR(D6568="SVCP", E6568="TRUE"), "No", IF(ISNA(VLOOKUP($C6568,'ProvResponder deviceId'!$A$1:$A$20000,1,FALSE)),"No","Yes"))</f>
        <v>No</v>
      </c>
      <c r="K6568" s="1" t="str">
        <f>IF($J6568="Yes",VLOOKUP($C6568,'ProvResponder deviceId'!$A$1:$C$20000,3,FALSE),"-")</f>
        <v>-</v>
      </c>
      <c r="L6568" s="1" t="str">
        <f t="shared" si="204"/>
        <v/>
      </c>
      <c r="M6568" s="1" t="str">
        <f t="shared" si="205"/>
        <v/>
      </c>
      <c r="N6568" s="1" t="str">
        <f>IF(ISBLANK($C6568),"",IF(ISNA(VLOOKUP($L6568,'result messages'!$H$3:$L$11,2,FALSE)),VLOOKUP($M6568,'result messages'!$H$3:$L$11,2,FALSE),VLOOKUP($L6568,'result messages'!$H$3:$L$11,2,FALSE)))</f>
        <v/>
      </c>
      <c r="O6568" s="1" t="str">
        <f>IF(ISBLANK($C6568),"",IF(ISNA(VLOOKUP($L6568,'result messages'!$H$3:$L$11,3,FALSE)),VLOOKUP($M6568,'result messages'!$H$3:$L$11,3,FALSE),VLOOKUP($L6568,'result messages'!$H$3:$L$11,3,FALSE)))</f>
        <v/>
      </c>
      <c r="P6568" s="1" t="str">
        <f>IF(ISBLANK($C6568),"",IF(ISNA(VLOOKUP($L6568,'result messages'!$H$3:$L$11,4,FALSE)),VLOOKUP($M6568,'result messages'!$H$3:$L$11,4,FALSE),VLOOKUP($L6568,'result messages'!$H$3:$L$11,4,FALSE)))</f>
        <v/>
      </c>
      <c r="Q6568" s="1" t="str">
        <f>IF(ISBLANK($C6568),"",IF(ISNA(VLOOKUP($L6568,'result messages'!$H$3:$L$11,5,FALSE)),VLOOKUP($M6568,'result messages'!$H$3:$L$11,5,FALSE),VLOOKUP($L6568,'result messages'!$H$3:$L$11,5,FALSE)))</f>
        <v/>
      </c>
    </row>
    <row r="6569" spans="1:17">
      <c r="A6569" s="1">
        <v>6566</v>
      </c>
      <c r="B6569" s="1"/>
      <c r="C6569" s="1"/>
      <c r="D6569" s="1"/>
      <c r="E6569" s="6"/>
      <c r="F6569" s="1"/>
      <c r="G6569" s="1" t="str">
        <f>IF(ISNA(VLOOKUP($C6569,'DTEN TCAP Linkage deviceId'!$A$1:$A$20000,1,FALSE)),"No","Yes")</f>
        <v>No</v>
      </c>
      <c r="H6569" s="1" t="str">
        <f>IF(ISNA(VLOOKUP($C6569,'Provisioning Requester'!$F$3:$H$20000,2,FALSE)),"No","Yes")</f>
        <v>No</v>
      </c>
      <c r="I6569" s="1" t="str">
        <f>IF($H6569="Yes",VLOOKUP($C6569,'Provisioning Requester'!$F$3:$H$20000,3,FALSE),"-")</f>
        <v>-</v>
      </c>
      <c r="J6569" s="1" t="str">
        <f>IF(OR(D6569="SVCP", E6569="TRUE"), "No", IF(ISNA(VLOOKUP($C6569,'ProvResponder deviceId'!$A$1:$A$20000,1,FALSE)),"No","Yes"))</f>
        <v>No</v>
      </c>
      <c r="K6569" s="1" t="str">
        <f>IF($J6569="Yes",VLOOKUP($C6569,'ProvResponder deviceId'!$A$1:$C$20000,3,FALSE),"-")</f>
        <v>-</v>
      </c>
      <c r="L6569" s="1" t="str">
        <f t="shared" si="204"/>
        <v/>
      </c>
      <c r="M6569" s="1" t="str">
        <f t="shared" si="205"/>
        <v/>
      </c>
      <c r="N6569" s="1" t="str">
        <f>IF(ISBLANK($C6569),"",IF(ISNA(VLOOKUP($L6569,'result messages'!$H$3:$L$11,2,FALSE)),VLOOKUP($M6569,'result messages'!$H$3:$L$11,2,FALSE),VLOOKUP($L6569,'result messages'!$H$3:$L$11,2,FALSE)))</f>
        <v/>
      </c>
      <c r="O6569" s="1" t="str">
        <f>IF(ISBLANK($C6569),"",IF(ISNA(VLOOKUP($L6569,'result messages'!$H$3:$L$11,3,FALSE)),VLOOKUP($M6569,'result messages'!$H$3:$L$11,3,FALSE),VLOOKUP($L6569,'result messages'!$H$3:$L$11,3,FALSE)))</f>
        <v/>
      </c>
      <c r="P6569" s="1" t="str">
        <f>IF(ISBLANK($C6569),"",IF(ISNA(VLOOKUP($L6569,'result messages'!$H$3:$L$11,4,FALSE)),VLOOKUP($M6569,'result messages'!$H$3:$L$11,4,FALSE),VLOOKUP($L6569,'result messages'!$H$3:$L$11,4,FALSE)))</f>
        <v/>
      </c>
      <c r="Q6569" s="1" t="str">
        <f>IF(ISBLANK($C6569),"",IF(ISNA(VLOOKUP($L6569,'result messages'!$H$3:$L$11,5,FALSE)),VLOOKUP($M6569,'result messages'!$H$3:$L$11,5,FALSE),VLOOKUP($L6569,'result messages'!$H$3:$L$11,5,FALSE)))</f>
        <v/>
      </c>
    </row>
    <row r="6570" spans="1:17">
      <c r="A6570" s="1">
        <v>6567</v>
      </c>
      <c r="B6570" s="1"/>
      <c r="C6570" s="1"/>
      <c r="D6570" s="1"/>
      <c r="E6570" s="6"/>
      <c r="F6570" s="1"/>
      <c r="G6570" s="1" t="str">
        <f>IF(ISNA(VLOOKUP($C6570,'DTEN TCAP Linkage deviceId'!$A$1:$A$20000,1,FALSE)),"No","Yes")</f>
        <v>No</v>
      </c>
      <c r="H6570" s="1" t="str">
        <f>IF(ISNA(VLOOKUP($C6570,'Provisioning Requester'!$F$3:$H$20000,2,FALSE)),"No","Yes")</f>
        <v>No</v>
      </c>
      <c r="I6570" s="1" t="str">
        <f>IF($H6570="Yes",VLOOKUP($C6570,'Provisioning Requester'!$F$3:$H$20000,3,FALSE),"-")</f>
        <v>-</v>
      </c>
      <c r="J6570" s="1" t="str">
        <f>IF(OR(D6570="SVCP", E6570="TRUE"), "No", IF(ISNA(VLOOKUP($C6570,'ProvResponder deviceId'!$A$1:$A$20000,1,FALSE)),"No","Yes"))</f>
        <v>No</v>
      </c>
      <c r="K6570" s="1" t="str">
        <f>IF($J6570="Yes",VLOOKUP($C6570,'ProvResponder deviceId'!$A$1:$C$20000,3,FALSE),"-")</f>
        <v>-</v>
      </c>
      <c r="L6570" s="1" t="str">
        <f t="shared" si="204"/>
        <v/>
      </c>
      <c r="M6570" s="1" t="str">
        <f t="shared" si="205"/>
        <v/>
      </c>
      <c r="N6570" s="1" t="str">
        <f>IF(ISBLANK($C6570),"",IF(ISNA(VLOOKUP($L6570,'result messages'!$H$3:$L$11,2,FALSE)),VLOOKUP($M6570,'result messages'!$H$3:$L$11,2,FALSE),VLOOKUP($L6570,'result messages'!$H$3:$L$11,2,FALSE)))</f>
        <v/>
      </c>
      <c r="O6570" s="1" t="str">
        <f>IF(ISBLANK($C6570),"",IF(ISNA(VLOOKUP($L6570,'result messages'!$H$3:$L$11,3,FALSE)),VLOOKUP($M6570,'result messages'!$H$3:$L$11,3,FALSE),VLOOKUP($L6570,'result messages'!$H$3:$L$11,3,FALSE)))</f>
        <v/>
      </c>
      <c r="P6570" s="1" t="str">
        <f>IF(ISBLANK($C6570),"",IF(ISNA(VLOOKUP($L6570,'result messages'!$H$3:$L$11,4,FALSE)),VLOOKUP($M6570,'result messages'!$H$3:$L$11,4,FALSE),VLOOKUP($L6570,'result messages'!$H$3:$L$11,4,FALSE)))</f>
        <v/>
      </c>
      <c r="Q6570" s="1" t="str">
        <f>IF(ISBLANK($C6570),"",IF(ISNA(VLOOKUP($L6570,'result messages'!$H$3:$L$11,5,FALSE)),VLOOKUP($M6570,'result messages'!$H$3:$L$11,5,FALSE),VLOOKUP($L6570,'result messages'!$H$3:$L$11,5,FALSE)))</f>
        <v/>
      </c>
    </row>
    <row r="6571" spans="1:17">
      <c r="A6571" s="1">
        <v>6568</v>
      </c>
      <c r="B6571" s="1"/>
      <c r="C6571" s="1"/>
      <c r="D6571" s="1"/>
      <c r="E6571" s="6"/>
      <c r="F6571" s="1"/>
      <c r="G6571" s="1" t="str">
        <f>IF(ISNA(VLOOKUP($C6571,'DTEN TCAP Linkage deviceId'!$A$1:$A$20000,1,FALSE)),"No","Yes")</f>
        <v>No</v>
      </c>
      <c r="H6571" s="1" t="str">
        <f>IF(ISNA(VLOOKUP($C6571,'Provisioning Requester'!$F$3:$H$20000,2,FALSE)),"No","Yes")</f>
        <v>No</v>
      </c>
      <c r="I6571" s="1" t="str">
        <f>IF($H6571="Yes",VLOOKUP($C6571,'Provisioning Requester'!$F$3:$H$20000,3,FALSE),"-")</f>
        <v>-</v>
      </c>
      <c r="J6571" s="1" t="str">
        <f>IF(OR(D6571="SVCP", E6571="TRUE"), "No", IF(ISNA(VLOOKUP($C6571,'ProvResponder deviceId'!$A$1:$A$20000,1,FALSE)),"No","Yes"))</f>
        <v>No</v>
      </c>
      <c r="K6571" s="1" t="str">
        <f>IF($J6571="Yes",VLOOKUP($C6571,'ProvResponder deviceId'!$A$1:$C$20000,3,FALSE),"-")</f>
        <v>-</v>
      </c>
      <c r="L6571" s="1" t="str">
        <f t="shared" si="204"/>
        <v/>
      </c>
      <c r="M6571" s="1" t="str">
        <f t="shared" si="205"/>
        <v/>
      </c>
      <c r="N6571" s="1" t="str">
        <f>IF(ISBLANK($C6571),"",IF(ISNA(VLOOKUP($L6571,'result messages'!$H$3:$L$11,2,FALSE)),VLOOKUP($M6571,'result messages'!$H$3:$L$11,2,FALSE),VLOOKUP($L6571,'result messages'!$H$3:$L$11,2,FALSE)))</f>
        <v/>
      </c>
      <c r="O6571" s="1" t="str">
        <f>IF(ISBLANK($C6571),"",IF(ISNA(VLOOKUP($L6571,'result messages'!$H$3:$L$11,3,FALSE)),VLOOKUP($M6571,'result messages'!$H$3:$L$11,3,FALSE),VLOOKUP($L6571,'result messages'!$H$3:$L$11,3,FALSE)))</f>
        <v/>
      </c>
      <c r="P6571" s="1" t="str">
        <f>IF(ISBLANK($C6571),"",IF(ISNA(VLOOKUP($L6571,'result messages'!$H$3:$L$11,4,FALSE)),VLOOKUP($M6571,'result messages'!$H$3:$L$11,4,FALSE),VLOOKUP($L6571,'result messages'!$H$3:$L$11,4,FALSE)))</f>
        <v/>
      </c>
      <c r="Q6571" s="1" t="str">
        <f>IF(ISBLANK($C6571),"",IF(ISNA(VLOOKUP($L6571,'result messages'!$H$3:$L$11,5,FALSE)),VLOOKUP($M6571,'result messages'!$H$3:$L$11,5,FALSE),VLOOKUP($L6571,'result messages'!$H$3:$L$11,5,FALSE)))</f>
        <v/>
      </c>
    </row>
    <row r="6572" spans="1:17">
      <c r="A6572" s="1">
        <v>6569</v>
      </c>
      <c r="B6572" s="1"/>
      <c r="C6572" s="1"/>
      <c r="D6572" s="1"/>
      <c r="E6572" s="6"/>
      <c r="F6572" s="1"/>
      <c r="G6572" s="1" t="str">
        <f>IF(ISNA(VLOOKUP($C6572,'DTEN TCAP Linkage deviceId'!$A$1:$A$20000,1,FALSE)),"No","Yes")</f>
        <v>No</v>
      </c>
      <c r="H6572" s="1" t="str">
        <f>IF(ISNA(VLOOKUP($C6572,'Provisioning Requester'!$F$3:$H$20000,2,FALSE)),"No","Yes")</f>
        <v>No</v>
      </c>
      <c r="I6572" s="1" t="str">
        <f>IF($H6572="Yes",VLOOKUP($C6572,'Provisioning Requester'!$F$3:$H$20000,3,FALSE),"-")</f>
        <v>-</v>
      </c>
      <c r="J6572" s="1" t="str">
        <f>IF(OR(D6572="SVCP", E6572="TRUE"), "No", IF(ISNA(VLOOKUP($C6572,'ProvResponder deviceId'!$A$1:$A$20000,1,FALSE)),"No","Yes"))</f>
        <v>No</v>
      </c>
      <c r="K6572" s="1" t="str">
        <f>IF($J6572="Yes",VLOOKUP($C6572,'ProvResponder deviceId'!$A$1:$C$20000,3,FALSE),"-")</f>
        <v>-</v>
      </c>
      <c r="L6572" s="1" t="str">
        <f t="shared" si="204"/>
        <v/>
      </c>
      <c r="M6572" s="1" t="str">
        <f t="shared" si="205"/>
        <v/>
      </c>
      <c r="N6572" s="1" t="str">
        <f>IF(ISBLANK($C6572),"",IF(ISNA(VLOOKUP($L6572,'result messages'!$H$3:$L$11,2,FALSE)),VLOOKUP($M6572,'result messages'!$H$3:$L$11,2,FALSE),VLOOKUP($L6572,'result messages'!$H$3:$L$11,2,FALSE)))</f>
        <v/>
      </c>
      <c r="O6572" s="1" t="str">
        <f>IF(ISBLANK($C6572),"",IF(ISNA(VLOOKUP($L6572,'result messages'!$H$3:$L$11,3,FALSE)),VLOOKUP($M6572,'result messages'!$H$3:$L$11,3,FALSE),VLOOKUP($L6572,'result messages'!$H$3:$L$11,3,FALSE)))</f>
        <v/>
      </c>
      <c r="P6572" s="1" t="str">
        <f>IF(ISBLANK($C6572),"",IF(ISNA(VLOOKUP($L6572,'result messages'!$H$3:$L$11,4,FALSE)),VLOOKUP($M6572,'result messages'!$H$3:$L$11,4,FALSE),VLOOKUP($L6572,'result messages'!$H$3:$L$11,4,FALSE)))</f>
        <v/>
      </c>
      <c r="Q6572" s="1" t="str">
        <f>IF(ISBLANK($C6572),"",IF(ISNA(VLOOKUP($L6572,'result messages'!$H$3:$L$11,5,FALSE)),VLOOKUP($M6572,'result messages'!$H$3:$L$11,5,FALSE),VLOOKUP($L6572,'result messages'!$H$3:$L$11,5,FALSE)))</f>
        <v/>
      </c>
    </row>
    <row r="6573" spans="1:17">
      <c r="A6573" s="1">
        <v>6570</v>
      </c>
      <c r="B6573" s="1"/>
      <c r="C6573" s="1"/>
      <c r="D6573" s="1"/>
      <c r="E6573" s="6"/>
      <c r="F6573" s="1"/>
      <c r="G6573" s="1" t="str">
        <f>IF(ISNA(VLOOKUP($C6573,'DTEN TCAP Linkage deviceId'!$A$1:$A$20000,1,FALSE)),"No","Yes")</f>
        <v>No</v>
      </c>
      <c r="H6573" s="1" t="str">
        <f>IF(ISNA(VLOOKUP($C6573,'Provisioning Requester'!$F$3:$H$20000,2,FALSE)),"No","Yes")</f>
        <v>No</v>
      </c>
      <c r="I6573" s="1" t="str">
        <f>IF($H6573="Yes",VLOOKUP($C6573,'Provisioning Requester'!$F$3:$H$20000,3,FALSE),"-")</f>
        <v>-</v>
      </c>
      <c r="J6573" s="1" t="str">
        <f>IF(OR(D6573="SVCP", E6573="TRUE"), "No", IF(ISNA(VLOOKUP($C6573,'ProvResponder deviceId'!$A$1:$A$20000,1,FALSE)),"No","Yes"))</f>
        <v>No</v>
      </c>
      <c r="K6573" s="1" t="str">
        <f>IF($J6573="Yes",VLOOKUP($C6573,'ProvResponder deviceId'!$A$1:$C$20000,3,FALSE),"-")</f>
        <v>-</v>
      </c>
      <c r="L6573" s="1" t="str">
        <f t="shared" si="204"/>
        <v/>
      </c>
      <c r="M6573" s="1" t="str">
        <f t="shared" si="205"/>
        <v/>
      </c>
      <c r="N6573" s="1" t="str">
        <f>IF(ISBLANK($C6573),"",IF(ISNA(VLOOKUP($L6573,'result messages'!$H$3:$L$11,2,FALSE)),VLOOKUP($M6573,'result messages'!$H$3:$L$11,2,FALSE),VLOOKUP($L6573,'result messages'!$H$3:$L$11,2,FALSE)))</f>
        <v/>
      </c>
      <c r="O6573" s="1" t="str">
        <f>IF(ISBLANK($C6573),"",IF(ISNA(VLOOKUP($L6573,'result messages'!$H$3:$L$11,3,FALSE)),VLOOKUP($M6573,'result messages'!$H$3:$L$11,3,FALSE),VLOOKUP($L6573,'result messages'!$H$3:$L$11,3,FALSE)))</f>
        <v/>
      </c>
      <c r="P6573" s="1" t="str">
        <f>IF(ISBLANK($C6573),"",IF(ISNA(VLOOKUP($L6573,'result messages'!$H$3:$L$11,4,FALSE)),VLOOKUP($M6573,'result messages'!$H$3:$L$11,4,FALSE),VLOOKUP($L6573,'result messages'!$H$3:$L$11,4,FALSE)))</f>
        <v/>
      </c>
      <c r="Q6573" s="1" t="str">
        <f>IF(ISBLANK($C6573),"",IF(ISNA(VLOOKUP($L6573,'result messages'!$H$3:$L$11,5,FALSE)),VLOOKUP($M6573,'result messages'!$H$3:$L$11,5,FALSE),VLOOKUP($L6573,'result messages'!$H$3:$L$11,5,FALSE)))</f>
        <v/>
      </c>
    </row>
    <row r="6574" spans="1:17">
      <c r="A6574" s="1">
        <v>6571</v>
      </c>
      <c r="B6574" s="1"/>
      <c r="C6574" s="1"/>
      <c r="D6574" s="1"/>
      <c r="E6574" s="6"/>
      <c r="F6574" s="1"/>
      <c r="G6574" s="1" t="str">
        <f>IF(ISNA(VLOOKUP($C6574,'DTEN TCAP Linkage deviceId'!$A$1:$A$20000,1,FALSE)),"No","Yes")</f>
        <v>No</v>
      </c>
      <c r="H6574" s="1" t="str">
        <f>IF(ISNA(VLOOKUP($C6574,'Provisioning Requester'!$F$3:$H$20000,2,FALSE)),"No","Yes")</f>
        <v>No</v>
      </c>
      <c r="I6574" s="1" t="str">
        <f>IF($H6574="Yes",VLOOKUP($C6574,'Provisioning Requester'!$F$3:$H$20000,3,FALSE),"-")</f>
        <v>-</v>
      </c>
      <c r="J6574" s="1" t="str">
        <f>IF(OR(D6574="SVCP", E6574="TRUE"), "No", IF(ISNA(VLOOKUP($C6574,'ProvResponder deviceId'!$A$1:$A$20000,1,FALSE)),"No","Yes"))</f>
        <v>No</v>
      </c>
      <c r="K6574" s="1" t="str">
        <f>IF($J6574="Yes",VLOOKUP($C6574,'ProvResponder deviceId'!$A$1:$C$20000,3,FALSE),"-")</f>
        <v>-</v>
      </c>
      <c r="L6574" s="1" t="str">
        <f t="shared" si="204"/>
        <v/>
      </c>
      <c r="M6574" s="1" t="str">
        <f t="shared" si="205"/>
        <v/>
      </c>
      <c r="N6574" s="1" t="str">
        <f>IF(ISBLANK($C6574),"",IF(ISNA(VLOOKUP($L6574,'result messages'!$H$3:$L$11,2,FALSE)),VLOOKUP($M6574,'result messages'!$H$3:$L$11,2,FALSE),VLOOKUP($L6574,'result messages'!$H$3:$L$11,2,FALSE)))</f>
        <v/>
      </c>
      <c r="O6574" s="1" t="str">
        <f>IF(ISBLANK($C6574),"",IF(ISNA(VLOOKUP($L6574,'result messages'!$H$3:$L$11,3,FALSE)),VLOOKUP($M6574,'result messages'!$H$3:$L$11,3,FALSE),VLOOKUP($L6574,'result messages'!$H$3:$L$11,3,FALSE)))</f>
        <v/>
      </c>
      <c r="P6574" s="1" t="str">
        <f>IF(ISBLANK($C6574),"",IF(ISNA(VLOOKUP($L6574,'result messages'!$H$3:$L$11,4,FALSE)),VLOOKUP($M6574,'result messages'!$H$3:$L$11,4,FALSE),VLOOKUP($L6574,'result messages'!$H$3:$L$11,4,FALSE)))</f>
        <v/>
      </c>
      <c r="Q6574" s="1" t="str">
        <f>IF(ISBLANK($C6574),"",IF(ISNA(VLOOKUP($L6574,'result messages'!$H$3:$L$11,5,FALSE)),VLOOKUP($M6574,'result messages'!$H$3:$L$11,5,FALSE),VLOOKUP($L6574,'result messages'!$H$3:$L$11,5,FALSE)))</f>
        <v/>
      </c>
    </row>
    <row r="6575" spans="1:17">
      <c r="A6575" s="1">
        <v>6572</v>
      </c>
      <c r="B6575" s="1"/>
      <c r="C6575" s="1"/>
      <c r="D6575" s="1"/>
      <c r="E6575" s="6"/>
      <c r="F6575" s="1"/>
      <c r="G6575" s="1" t="str">
        <f>IF(ISNA(VLOOKUP($C6575,'DTEN TCAP Linkage deviceId'!$A$1:$A$20000,1,FALSE)),"No","Yes")</f>
        <v>No</v>
      </c>
      <c r="H6575" s="1" t="str">
        <f>IF(ISNA(VLOOKUP($C6575,'Provisioning Requester'!$F$3:$H$20000,2,FALSE)),"No","Yes")</f>
        <v>No</v>
      </c>
      <c r="I6575" s="1" t="str">
        <f>IF($H6575="Yes",VLOOKUP($C6575,'Provisioning Requester'!$F$3:$H$20000,3,FALSE),"-")</f>
        <v>-</v>
      </c>
      <c r="J6575" s="1" t="str">
        <f>IF(OR(D6575="SVCP", E6575="TRUE"), "No", IF(ISNA(VLOOKUP($C6575,'ProvResponder deviceId'!$A$1:$A$20000,1,FALSE)),"No","Yes"))</f>
        <v>No</v>
      </c>
      <c r="K6575" s="1" t="str">
        <f>IF($J6575="Yes",VLOOKUP($C6575,'ProvResponder deviceId'!$A$1:$C$20000,3,FALSE),"-")</f>
        <v>-</v>
      </c>
      <c r="L6575" s="1" t="str">
        <f t="shared" si="204"/>
        <v/>
      </c>
      <c r="M6575" s="1" t="str">
        <f t="shared" si="205"/>
        <v/>
      </c>
      <c r="N6575" s="1" t="str">
        <f>IF(ISBLANK($C6575),"",IF(ISNA(VLOOKUP($L6575,'result messages'!$H$3:$L$11,2,FALSE)),VLOOKUP($M6575,'result messages'!$H$3:$L$11,2,FALSE),VLOOKUP($L6575,'result messages'!$H$3:$L$11,2,FALSE)))</f>
        <v/>
      </c>
      <c r="O6575" s="1" t="str">
        <f>IF(ISBLANK($C6575),"",IF(ISNA(VLOOKUP($L6575,'result messages'!$H$3:$L$11,3,FALSE)),VLOOKUP($M6575,'result messages'!$H$3:$L$11,3,FALSE),VLOOKUP($L6575,'result messages'!$H$3:$L$11,3,FALSE)))</f>
        <v/>
      </c>
      <c r="P6575" s="1" t="str">
        <f>IF(ISBLANK($C6575),"",IF(ISNA(VLOOKUP($L6575,'result messages'!$H$3:$L$11,4,FALSE)),VLOOKUP($M6575,'result messages'!$H$3:$L$11,4,FALSE),VLOOKUP($L6575,'result messages'!$H$3:$L$11,4,FALSE)))</f>
        <v/>
      </c>
      <c r="Q6575" s="1" t="str">
        <f>IF(ISBLANK($C6575),"",IF(ISNA(VLOOKUP($L6575,'result messages'!$H$3:$L$11,5,FALSE)),VLOOKUP($M6575,'result messages'!$H$3:$L$11,5,FALSE),VLOOKUP($L6575,'result messages'!$H$3:$L$11,5,FALSE)))</f>
        <v/>
      </c>
    </row>
    <row r="6576" spans="1:17">
      <c r="A6576" s="1">
        <v>6573</v>
      </c>
      <c r="B6576" s="1"/>
      <c r="C6576" s="1"/>
      <c r="D6576" s="1"/>
      <c r="E6576" s="6"/>
      <c r="F6576" s="1"/>
      <c r="G6576" s="1" t="str">
        <f>IF(ISNA(VLOOKUP($C6576,'DTEN TCAP Linkage deviceId'!$A$1:$A$20000,1,FALSE)),"No","Yes")</f>
        <v>No</v>
      </c>
      <c r="H6576" s="1" t="str">
        <f>IF(ISNA(VLOOKUP($C6576,'Provisioning Requester'!$F$3:$H$20000,2,FALSE)),"No","Yes")</f>
        <v>No</v>
      </c>
      <c r="I6576" s="1" t="str">
        <f>IF($H6576="Yes",VLOOKUP($C6576,'Provisioning Requester'!$F$3:$H$20000,3,FALSE),"-")</f>
        <v>-</v>
      </c>
      <c r="J6576" s="1" t="str">
        <f>IF(OR(D6576="SVCP", E6576="TRUE"), "No", IF(ISNA(VLOOKUP($C6576,'ProvResponder deviceId'!$A$1:$A$20000,1,FALSE)),"No","Yes"))</f>
        <v>No</v>
      </c>
      <c r="K6576" s="1" t="str">
        <f>IF($J6576="Yes",VLOOKUP($C6576,'ProvResponder deviceId'!$A$1:$C$20000,3,FALSE),"-")</f>
        <v>-</v>
      </c>
      <c r="L6576" s="1" t="str">
        <f t="shared" si="204"/>
        <v/>
      </c>
      <c r="M6576" s="1" t="str">
        <f t="shared" si="205"/>
        <v/>
      </c>
      <c r="N6576" s="1" t="str">
        <f>IF(ISBLANK($C6576),"",IF(ISNA(VLOOKUP($L6576,'result messages'!$H$3:$L$11,2,FALSE)),VLOOKUP($M6576,'result messages'!$H$3:$L$11,2,FALSE),VLOOKUP($L6576,'result messages'!$H$3:$L$11,2,FALSE)))</f>
        <v/>
      </c>
      <c r="O6576" s="1" t="str">
        <f>IF(ISBLANK($C6576),"",IF(ISNA(VLOOKUP($L6576,'result messages'!$H$3:$L$11,3,FALSE)),VLOOKUP($M6576,'result messages'!$H$3:$L$11,3,FALSE),VLOOKUP($L6576,'result messages'!$H$3:$L$11,3,FALSE)))</f>
        <v/>
      </c>
      <c r="P6576" s="1" t="str">
        <f>IF(ISBLANK($C6576),"",IF(ISNA(VLOOKUP($L6576,'result messages'!$H$3:$L$11,4,FALSE)),VLOOKUP($M6576,'result messages'!$H$3:$L$11,4,FALSE),VLOOKUP($L6576,'result messages'!$H$3:$L$11,4,FALSE)))</f>
        <v/>
      </c>
      <c r="Q6576" s="1" t="str">
        <f>IF(ISBLANK($C6576),"",IF(ISNA(VLOOKUP($L6576,'result messages'!$H$3:$L$11,5,FALSE)),VLOOKUP($M6576,'result messages'!$H$3:$L$11,5,FALSE),VLOOKUP($L6576,'result messages'!$H$3:$L$11,5,FALSE)))</f>
        <v/>
      </c>
    </row>
    <row r="6577" spans="1:17">
      <c r="A6577" s="1">
        <v>6574</v>
      </c>
      <c r="B6577" s="1"/>
      <c r="C6577" s="1"/>
      <c r="D6577" s="1"/>
      <c r="E6577" s="6"/>
      <c r="F6577" s="1"/>
      <c r="G6577" s="1" t="str">
        <f>IF(ISNA(VLOOKUP($C6577,'DTEN TCAP Linkage deviceId'!$A$1:$A$20000,1,FALSE)),"No","Yes")</f>
        <v>No</v>
      </c>
      <c r="H6577" s="1" t="str">
        <f>IF(ISNA(VLOOKUP($C6577,'Provisioning Requester'!$F$3:$H$20000,2,FALSE)),"No","Yes")</f>
        <v>No</v>
      </c>
      <c r="I6577" s="1" t="str">
        <f>IF($H6577="Yes",VLOOKUP($C6577,'Provisioning Requester'!$F$3:$H$20000,3,FALSE),"-")</f>
        <v>-</v>
      </c>
      <c r="J6577" s="1" t="str">
        <f>IF(OR(D6577="SVCP", E6577="TRUE"), "No", IF(ISNA(VLOOKUP($C6577,'ProvResponder deviceId'!$A$1:$A$20000,1,FALSE)),"No","Yes"))</f>
        <v>No</v>
      </c>
      <c r="K6577" s="1" t="str">
        <f>IF($J6577="Yes",VLOOKUP($C6577,'ProvResponder deviceId'!$A$1:$C$20000,3,FALSE),"-")</f>
        <v>-</v>
      </c>
      <c r="L6577" s="1" t="str">
        <f t="shared" si="204"/>
        <v/>
      </c>
      <c r="M6577" s="1" t="str">
        <f t="shared" si="205"/>
        <v/>
      </c>
      <c r="N6577" s="1" t="str">
        <f>IF(ISBLANK($C6577),"",IF(ISNA(VLOOKUP($L6577,'result messages'!$H$3:$L$11,2,FALSE)),VLOOKUP($M6577,'result messages'!$H$3:$L$11,2,FALSE),VLOOKUP($L6577,'result messages'!$H$3:$L$11,2,FALSE)))</f>
        <v/>
      </c>
      <c r="O6577" s="1" t="str">
        <f>IF(ISBLANK($C6577),"",IF(ISNA(VLOOKUP($L6577,'result messages'!$H$3:$L$11,3,FALSE)),VLOOKUP($M6577,'result messages'!$H$3:$L$11,3,FALSE),VLOOKUP($L6577,'result messages'!$H$3:$L$11,3,FALSE)))</f>
        <v/>
      </c>
      <c r="P6577" s="1" t="str">
        <f>IF(ISBLANK($C6577),"",IF(ISNA(VLOOKUP($L6577,'result messages'!$H$3:$L$11,4,FALSE)),VLOOKUP($M6577,'result messages'!$H$3:$L$11,4,FALSE),VLOOKUP($L6577,'result messages'!$H$3:$L$11,4,FALSE)))</f>
        <v/>
      </c>
      <c r="Q6577" s="1" t="str">
        <f>IF(ISBLANK($C6577),"",IF(ISNA(VLOOKUP($L6577,'result messages'!$H$3:$L$11,5,FALSE)),VLOOKUP($M6577,'result messages'!$H$3:$L$11,5,FALSE),VLOOKUP($L6577,'result messages'!$H$3:$L$11,5,FALSE)))</f>
        <v/>
      </c>
    </row>
    <row r="6578" spans="1:17">
      <c r="A6578" s="1">
        <v>6575</v>
      </c>
      <c r="B6578" s="1"/>
      <c r="C6578" s="1"/>
      <c r="D6578" s="1"/>
      <c r="E6578" s="6"/>
      <c r="F6578" s="1"/>
      <c r="G6578" s="1" t="str">
        <f>IF(ISNA(VLOOKUP($C6578,'DTEN TCAP Linkage deviceId'!$A$1:$A$20000,1,FALSE)),"No","Yes")</f>
        <v>No</v>
      </c>
      <c r="H6578" s="1" t="str">
        <f>IF(ISNA(VLOOKUP($C6578,'Provisioning Requester'!$F$3:$H$20000,2,FALSE)),"No","Yes")</f>
        <v>No</v>
      </c>
      <c r="I6578" s="1" t="str">
        <f>IF($H6578="Yes",VLOOKUP($C6578,'Provisioning Requester'!$F$3:$H$20000,3,FALSE),"-")</f>
        <v>-</v>
      </c>
      <c r="J6578" s="1" t="str">
        <f>IF(OR(D6578="SVCP", E6578="TRUE"), "No", IF(ISNA(VLOOKUP($C6578,'ProvResponder deviceId'!$A$1:$A$20000,1,FALSE)),"No","Yes"))</f>
        <v>No</v>
      </c>
      <c r="K6578" s="1" t="str">
        <f>IF($J6578="Yes",VLOOKUP($C6578,'ProvResponder deviceId'!$A$1:$C$20000,3,FALSE),"-")</f>
        <v>-</v>
      </c>
      <c r="L6578" s="1" t="str">
        <f t="shared" si="204"/>
        <v/>
      </c>
      <c r="M6578" s="1" t="str">
        <f t="shared" si="205"/>
        <v/>
      </c>
      <c r="N6578" s="1" t="str">
        <f>IF(ISBLANK($C6578),"",IF(ISNA(VLOOKUP($L6578,'result messages'!$H$3:$L$11,2,FALSE)),VLOOKUP($M6578,'result messages'!$H$3:$L$11,2,FALSE),VLOOKUP($L6578,'result messages'!$H$3:$L$11,2,FALSE)))</f>
        <v/>
      </c>
      <c r="O6578" s="1" t="str">
        <f>IF(ISBLANK($C6578),"",IF(ISNA(VLOOKUP($L6578,'result messages'!$H$3:$L$11,3,FALSE)),VLOOKUP($M6578,'result messages'!$H$3:$L$11,3,FALSE),VLOOKUP($L6578,'result messages'!$H$3:$L$11,3,FALSE)))</f>
        <v/>
      </c>
      <c r="P6578" s="1" t="str">
        <f>IF(ISBLANK($C6578),"",IF(ISNA(VLOOKUP($L6578,'result messages'!$H$3:$L$11,4,FALSE)),VLOOKUP($M6578,'result messages'!$H$3:$L$11,4,FALSE),VLOOKUP($L6578,'result messages'!$H$3:$L$11,4,FALSE)))</f>
        <v/>
      </c>
      <c r="Q6578" s="1" t="str">
        <f>IF(ISBLANK($C6578),"",IF(ISNA(VLOOKUP($L6578,'result messages'!$H$3:$L$11,5,FALSE)),VLOOKUP($M6578,'result messages'!$H$3:$L$11,5,FALSE),VLOOKUP($L6578,'result messages'!$H$3:$L$11,5,FALSE)))</f>
        <v/>
      </c>
    </row>
    <row r="6579" spans="1:17">
      <c r="A6579" s="1">
        <v>6576</v>
      </c>
      <c r="B6579" s="1"/>
      <c r="C6579" s="1"/>
      <c r="D6579" s="1"/>
      <c r="E6579" s="6"/>
      <c r="F6579" s="1"/>
      <c r="G6579" s="1" t="str">
        <f>IF(ISNA(VLOOKUP($C6579,'DTEN TCAP Linkage deviceId'!$A$1:$A$20000,1,FALSE)),"No","Yes")</f>
        <v>No</v>
      </c>
      <c r="H6579" s="1" t="str">
        <f>IF(ISNA(VLOOKUP($C6579,'Provisioning Requester'!$F$3:$H$20000,2,FALSE)),"No","Yes")</f>
        <v>No</v>
      </c>
      <c r="I6579" s="1" t="str">
        <f>IF($H6579="Yes",VLOOKUP($C6579,'Provisioning Requester'!$F$3:$H$20000,3,FALSE),"-")</f>
        <v>-</v>
      </c>
      <c r="J6579" s="1" t="str">
        <f>IF(OR(D6579="SVCP", E6579="TRUE"), "No", IF(ISNA(VLOOKUP($C6579,'ProvResponder deviceId'!$A$1:$A$20000,1,FALSE)),"No","Yes"))</f>
        <v>No</v>
      </c>
      <c r="K6579" s="1" t="str">
        <f>IF($J6579="Yes",VLOOKUP($C6579,'ProvResponder deviceId'!$A$1:$C$20000,3,FALSE),"-")</f>
        <v>-</v>
      </c>
      <c r="L6579" s="1" t="str">
        <f t="shared" si="204"/>
        <v/>
      </c>
      <c r="M6579" s="1" t="str">
        <f t="shared" si="205"/>
        <v/>
      </c>
      <c r="N6579" s="1" t="str">
        <f>IF(ISBLANK($C6579),"",IF(ISNA(VLOOKUP($L6579,'result messages'!$H$3:$L$11,2,FALSE)),VLOOKUP($M6579,'result messages'!$H$3:$L$11,2,FALSE),VLOOKUP($L6579,'result messages'!$H$3:$L$11,2,FALSE)))</f>
        <v/>
      </c>
      <c r="O6579" s="1" t="str">
        <f>IF(ISBLANK($C6579),"",IF(ISNA(VLOOKUP($L6579,'result messages'!$H$3:$L$11,3,FALSE)),VLOOKUP($M6579,'result messages'!$H$3:$L$11,3,FALSE),VLOOKUP($L6579,'result messages'!$H$3:$L$11,3,FALSE)))</f>
        <v/>
      </c>
      <c r="P6579" s="1" t="str">
        <f>IF(ISBLANK($C6579),"",IF(ISNA(VLOOKUP($L6579,'result messages'!$H$3:$L$11,4,FALSE)),VLOOKUP($M6579,'result messages'!$H$3:$L$11,4,FALSE),VLOOKUP($L6579,'result messages'!$H$3:$L$11,4,FALSE)))</f>
        <v/>
      </c>
      <c r="Q6579" s="1" t="str">
        <f>IF(ISBLANK($C6579),"",IF(ISNA(VLOOKUP($L6579,'result messages'!$H$3:$L$11,5,FALSE)),VLOOKUP($M6579,'result messages'!$H$3:$L$11,5,FALSE),VLOOKUP($L6579,'result messages'!$H$3:$L$11,5,FALSE)))</f>
        <v/>
      </c>
    </row>
    <row r="6580" spans="1:17">
      <c r="A6580" s="1">
        <v>6577</v>
      </c>
      <c r="B6580" s="1"/>
      <c r="C6580" s="1"/>
      <c r="D6580" s="1"/>
      <c r="E6580" s="6"/>
      <c r="F6580" s="1"/>
      <c r="G6580" s="1" t="str">
        <f>IF(ISNA(VLOOKUP($C6580,'DTEN TCAP Linkage deviceId'!$A$1:$A$20000,1,FALSE)),"No","Yes")</f>
        <v>No</v>
      </c>
      <c r="H6580" s="1" t="str">
        <f>IF(ISNA(VLOOKUP($C6580,'Provisioning Requester'!$F$3:$H$20000,2,FALSE)),"No","Yes")</f>
        <v>No</v>
      </c>
      <c r="I6580" s="1" t="str">
        <f>IF($H6580="Yes",VLOOKUP($C6580,'Provisioning Requester'!$F$3:$H$20000,3,FALSE),"-")</f>
        <v>-</v>
      </c>
      <c r="J6580" s="1" t="str">
        <f>IF(OR(D6580="SVCP", E6580="TRUE"), "No", IF(ISNA(VLOOKUP($C6580,'ProvResponder deviceId'!$A$1:$A$20000,1,FALSE)),"No","Yes"))</f>
        <v>No</v>
      </c>
      <c r="K6580" s="1" t="str">
        <f>IF($J6580="Yes",VLOOKUP($C6580,'ProvResponder deviceId'!$A$1:$C$20000,3,FALSE),"-")</f>
        <v>-</v>
      </c>
      <c r="L6580" s="1" t="str">
        <f t="shared" si="204"/>
        <v/>
      </c>
      <c r="M6580" s="1" t="str">
        <f t="shared" si="205"/>
        <v/>
      </c>
      <c r="N6580" s="1" t="str">
        <f>IF(ISBLANK($C6580),"",IF(ISNA(VLOOKUP($L6580,'result messages'!$H$3:$L$11,2,FALSE)),VLOOKUP($M6580,'result messages'!$H$3:$L$11,2,FALSE),VLOOKUP($L6580,'result messages'!$H$3:$L$11,2,FALSE)))</f>
        <v/>
      </c>
      <c r="O6580" s="1" t="str">
        <f>IF(ISBLANK($C6580),"",IF(ISNA(VLOOKUP($L6580,'result messages'!$H$3:$L$11,3,FALSE)),VLOOKUP($M6580,'result messages'!$H$3:$L$11,3,FALSE),VLOOKUP($L6580,'result messages'!$H$3:$L$11,3,FALSE)))</f>
        <v/>
      </c>
      <c r="P6580" s="1" t="str">
        <f>IF(ISBLANK($C6580),"",IF(ISNA(VLOOKUP($L6580,'result messages'!$H$3:$L$11,4,FALSE)),VLOOKUP($M6580,'result messages'!$H$3:$L$11,4,FALSE),VLOOKUP($L6580,'result messages'!$H$3:$L$11,4,FALSE)))</f>
        <v/>
      </c>
      <c r="Q6580" s="1" t="str">
        <f>IF(ISBLANK($C6580),"",IF(ISNA(VLOOKUP($L6580,'result messages'!$H$3:$L$11,5,FALSE)),VLOOKUP($M6580,'result messages'!$H$3:$L$11,5,FALSE),VLOOKUP($L6580,'result messages'!$H$3:$L$11,5,FALSE)))</f>
        <v/>
      </c>
    </row>
    <row r="6581" spans="1:17">
      <c r="A6581" s="1">
        <v>6578</v>
      </c>
      <c r="B6581" s="1"/>
      <c r="C6581" s="1"/>
      <c r="D6581" s="1"/>
      <c r="E6581" s="6"/>
      <c r="F6581" s="1"/>
      <c r="G6581" s="1" t="str">
        <f>IF(ISNA(VLOOKUP($C6581,'DTEN TCAP Linkage deviceId'!$A$1:$A$20000,1,FALSE)),"No","Yes")</f>
        <v>No</v>
      </c>
      <c r="H6581" s="1" t="str">
        <f>IF(ISNA(VLOOKUP($C6581,'Provisioning Requester'!$F$3:$H$20000,2,FALSE)),"No","Yes")</f>
        <v>No</v>
      </c>
      <c r="I6581" s="1" t="str">
        <f>IF($H6581="Yes",VLOOKUP($C6581,'Provisioning Requester'!$F$3:$H$20000,3,FALSE),"-")</f>
        <v>-</v>
      </c>
      <c r="J6581" s="1" t="str">
        <f>IF(OR(D6581="SVCP", E6581="TRUE"), "No", IF(ISNA(VLOOKUP($C6581,'ProvResponder deviceId'!$A$1:$A$20000,1,FALSE)),"No","Yes"))</f>
        <v>No</v>
      </c>
      <c r="K6581" s="1" t="str">
        <f>IF($J6581="Yes",VLOOKUP($C6581,'ProvResponder deviceId'!$A$1:$C$20000,3,FALSE),"-")</f>
        <v>-</v>
      </c>
      <c r="L6581" s="1" t="str">
        <f t="shared" si="204"/>
        <v/>
      </c>
      <c r="M6581" s="1" t="str">
        <f t="shared" si="205"/>
        <v/>
      </c>
      <c r="N6581" s="1" t="str">
        <f>IF(ISBLANK($C6581),"",IF(ISNA(VLOOKUP($L6581,'result messages'!$H$3:$L$11,2,FALSE)),VLOOKUP($M6581,'result messages'!$H$3:$L$11,2,FALSE),VLOOKUP($L6581,'result messages'!$H$3:$L$11,2,FALSE)))</f>
        <v/>
      </c>
      <c r="O6581" s="1" t="str">
        <f>IF(ISBLANK($C6581),"",IF(ISNA(VLOOKUP($L6581,'result messages'!$H$3:$L$11,3,FALSE)),VLOOKUP($M6581,'result messages'!$H$3:$L$11,3,FALSE),VLOOKUP($L6581,'result messages'!$H$3:$L$11,3,FALSE)))</f>
        <v/>
      </c>
      <c r="P6581" s="1" t="str">
        <f>IF(ISBLANK($C6581),"",IF(ISNA(VLOOKUP($L6581,'result messages'!$H$3:$L$11,4,FALSE)),VLOOKUP($M6581,'result messages'!$H$3:$L$11,4,FALSE),VLOOKUP($L6581,'result messages'!$H$3:$L$11,4,FALSE)))</f>
        <v/>
      </c>
      <c r="Q6581" s="1" t="str">
        <f>IF(ISBLANK($C6581),"",IF(ISNA(VLOOKUP($L6581,'result messages'!$H$3:$L$11,5,FALSE)),VLOOKUP($M6581,'result messages'!$H$3:$L$11,5,FALSE),VLOOKUP($L6581,'result messages'!$H$3:$L$11,5,FALSE)))</f>
        <v/>
      </c>
    </row>
    <row r="6582" spans="1:17">
      <c r="A6582" s="1">
        <v>6579</v>
      </c>
      <c r="B6582" s="1"/>
      <c r="C6582" s="1"/>
      <c r="D6582" s="1"/>
      <c r="E6582" s="6"/>
      <c r="F6582" s="1"/>
      <c r="G6582" s="1" t="str">
        <f>IF(ISNA(VLOOKUP($C6582,'DTEN TCAP Linkage deviceId'!$A$1:$A$20000,1,FALSE)),"No","Yes")</f>
        <v>No</v>
      </c>
      <c r="H6582" s="1" t="str">
        <f>IF(ISNA(VLOOKUP($C6582,'Provisioning Requester'!$F$3:$H$20000,2,FALSE)),"No","Yes")</f>
        <v>No</v>
      </c>
      <c r="I6582" s="1" t="str">
        <f>IF($H6582="Yes",VLOOKUP($C6582,'Provisioning Requester'!$F$3:$H$20000,3,FALSE),"-")</f>
        <v>-</v>
      </c>
      <c r="J6582" s="1" t="str">
        <f>IF(OR(D6582="SVCP", E6582="TRUE"), "No", IF(ISNA(VLOOKUP($C6582,'ProvResponder deviceId'!$A$1:$A$20000,1,FALSE)),"No","Yes"))</f>
        <v>No</v>
      </c>
      <c r="K6582" s="1" t="str">
        <f>IF($J6582="Yes",VLOOKUP($C6582,'ProvResponder deviceId'!$A$1:$C$20000,3,FALSE),"-")</f>
        <v>-</v>
      </c>
      <c r="L6582" s="1" t="str">
        <f t="shared" si="204"/>
        <v/>
      </c>
      <c r="M6582" s="1" t="str">
        <f t="shared" si="205"/>
        <v/>
      </c>
      <c r="N6582" s="1" t="str">
        <f>IF(ISBLANK($C6582),"",IF(ISNA(VLOOKUP($L6582,'result messages'!$H$3:$L$11,2,FALSE)),VLOOKUP($M6582,'result messages'!$H$3:$L$11,2,FALSE),VLOOKUP($L6582,'result messages'!$H$3:$L$11,2,FALSE)))</f>
        <v/>
      </c>
      <c r="O6582" s="1" t="str">
        <f>IF(ISBLANK($C6582),"",IF(ISNA(VLOOKUP($L6582,'result messages'!$H$3:$L$11,3,FALSE)),VLOOKUP($M6582,'result messages'!$H$3:$L$11,3,FALSE),VLOOKUP($L6582,'result messages'!$H$3:$L$11,3,FALSE)))</f>
        <v/>
      </c>
      <c r="P6582" s="1" t="str">
        <f>IF(ISBLANK($C6582),"",IF(ISNA(VLOOKUP($L6582,'result messages'!$H$3:$L$11,4,FALSE)),VLOOKUP($M6582,'result messages'!$H$3:$L$11,4,FALSE),VLOOKUP($L6582,'result messages'!$H$3:$L$11,4,FALSE)))</f>
        <v/>
      </c>
      <c r="Q6582" s="1" t="str">
        <f>IF(ISBLANK($C6582),"",IF(ISNA(VLOOKUP($L6582,'result messages'!$H$3:$L$11,5,FALSE)),VLOOKUP($M6582,'result messages'!$H$3:$L$11,5,FALSE),VLOOKUP($L6582,'result messages'!$H$3:$L$11,5,FALSE)))</f>
        <v/>
      </c>
    </row>
    <row r="6583" spans="1:17">
      <c r="A6583" s="1">
        <v>6580</v>
      </c>
      <c r="B6583" s="1"/>
      <c r="C6583" s="1"/>
      <c r="D6583" s="1"/>
      <c r="E6583" s="6"/>
      <c r="F6583" s="1"/>
      <c r="G6583" s="1" t="str">
        <f>IF(ISNA(VLOOKUP($C6583,'DTEN TCAP Linkage deviceId'!$A$1:$A$20000,1,FALSE)),"No","Yes")</f>
        <v>No</v>
      </c>
      <c r="H6583" s="1" t="str">
        <f>IF(ISNA(VLOOKUP($C6583,'Provisioning Requester'!$F$3:$H$20000,2,FALSE)),"No","Yes")</f>
        <v>No</v>
      </c>
      <c r="I6583" s="1" t="str">
        <f>IF($H6583="Yes",VLOOKUP($C6583,'Provisioning Requester'!$F$3:$H$20000,3,FALSE),"-")</f>
        <v>-</v>
      </c>
      <c r="J6583" s="1" t="str">
        <f>IF(OR(D6583="SVCP", E6583="TRUE"), "No", IF(ISNA(VLOOKUP($C6583,'ProvResponder deviceId'!$A$1:$A$20000,1,FALSE)),"No","Yes"))</f>
        <v>No</v>
      </c>
      <c r="K6583" s="1" t="str">
        <f>IF($J6583="Yes",VLOOKUP($C6583,'ProvResponder deviceId'!$A$1:$C$20000,3,FALSE),"-")</f>
        <v>-</v>
      </c>
      <c r="L6583" s="1" t="str">
        <f t="shared" si="204"/>
        <v/>
      </c>
      <c r="M6583" s="1" t="str">
        <f t="shared" si="205"/>
        <v/>
      </c>
      <c r="N6583" s="1" t="str">
        <f>IF(ISBLANK($C6583),"",IF(ISNA(VLOOKUP($L6583,'result messages'!$H$3:$L$11,2,FALSE)),VLOOKUP($M6583,'result messages'!$H$3:$L$11,2,FALSE),VLOOKUP($L6583,'result messages'!$H$3:$L$11,2,FALSE)))</f>
        <v/>
      </c>
      <c r="O6583" s="1" t="str">
        <f>IF(ISBLANK($C6583),"",IF(ISNA(VLOOKUP($L6583,'result messages'!$H$3:$L$11,3,FALSE)),VLOOKUP($M6583,'result messages'!$H$3:$L$11,3,FALSE),VLOOKUP($L6583,'result messages'!$H$3:$L$11,3,FALSE)))</f>
        <v/>
      </c>
      <c r="P6583" s="1" t="str">
        <f>IF(ISBLANK($C6583),"",IF(ISNA(VLOOKUP($L6583,'result messages'!$H$3:$L$11,4,FALSE)),VLOOKUP($M6583,'result messages'!$H$3:$L$11,4,FALSE),VLOOKUP($L6583,'result messages'!$H$3:$L$11,4,FALSE)))</f>
        <v/>
      </c>
      <c r="Q6583" s="1" t="str">
        <f>IF(ISBLANK($C6583),"",IF(ISNA(VLOOKUP($L6583,'result messages'!$H$3:$L$11,5,FALSE)),VLOOKUP($M6583,'result messages'!$H$3:$L$11,5,FALSE),VLOOKUP($L6583,'result messages'!$H$3:$L$11,5,FALSE)))</f>
        <v/>
      </c>
    </row>
    <row r="6584" spans="1:17">
      <c r="A6584" s="1">
        <v>6581</v>
      </c>
      <c r="B6584" s="1"/>
      <c r="C6584" s="1"/>
      <c r="D6584" s="1"/>
      <c r="E6584" s="6"/>
      <c r="F6584" s="1"/>
      <c r="G6584" s="1" t="str">
        <f>IF(ISNA(VLOOKUP($C6584,'DTEN TCAP Linkage deviceId'!$A$1:$A$20000,1,FALSE)),"No","Yes")</f>
        <v>No</v>
      </c>
      <c r="H6584" s="1" t="str">
        <f>IF(ISNA(VLOOKUP($C6584,'Provisioning Requester'!$F$3:$H$20000,2,FALSE)),"No","Yes")</f>
        <v>No</v>
      </c>
      <c r="I6584" s="1" t="str">
        <f>IF($H6584="Yes",VLOOKUP($C6584,'Provisioning Requester'!$F$3:$H$20000,3,FALSE),"-")</f>
        <v>-</v>
      </c>
      <c r="J6584" s="1" t="str">
        <f>IF(OR(D6584="SVCP", E6584="TRUE"), "No", IF(ISNA(VLOOKUP($C6584,'ProvResponder deviceId'!$A$1:$A$20000,1,FALSE)),"No","Yes"))</f>
        <v>No</v>
      </c>
      <c r="K6584" s="1" t="str">
        <f>IF($J6584="Yes",VLOOKUP($C6584,'ProvResponder deviceId'!$A$1:$C$20000,3,FALSE),"-")</f>
        <v>-</v>
      </c>
      <c r="L6584" s="1" t="str">
        <f t="shared" si="204"/>
        <v/>
      </c>
      <c r="M6584" s="1" t="str">
        <f t="shared" si="205"/>
        <v/>
      </c>
      <c r="N6584" s="1" t="str">
        <f>IF(ISBLANK($C6584),"",IF(ISNA(VLOOKUP($L6584,'result messages'!$H$3:$L$11,2,FALSE)),VLOOKUP($M6584,'result messages'!$H$3:$L$11,2,FALSE),VLOOKUP($L6584,'result messages'!$H$3:$L$11,2,FALSE)))</f>
        <v/>
      </c>
      <c r="O6584" s="1" t="str">
        <f>IF(ISBLANK($C6584),"",IF(ISNA(VLOOKUP($L6584,'result messages'!$H$3:$L$11,3,FALSE)),VLOOKUP($M6584,'result messages'!$H$3:$L$11,3,FALSE),VLOOKUP($L6584,'result messages'!$H$3:$L$11,3,FALSE)))</f>
        <v/>
      </c>
      <c r="P6584" s="1" t="str">
        <f>IF(ISBLANK($C6584),"",IF(ISNA(VLOOKUP($L6584,'result messages'!$H$3:$L$11,4,FALSE)),VLOOKUP($M6584,'result messages'!$H$3:$L$11,4,FALSE),VLOOKUP($L6584,'result messages'!$H$3:$L$11,4,FALSE)))</f>
        <v/>
      </c>
      <c r="Q6584" s="1" t="str">
        <f>IF(ISBLANK($C6584),"",IF(ISNA(VLOOKUP($L6584,'result messages'!$H$3:$L$11,5,FALSE)),VLOOKUP($M6584,'result messages'!$H$3:$L$11,5,FALSE),VLOOKUP($L6584,'result messages'!$H$3:$L$11,5,FALSE)))</f>
        <v/>
      </c>
    </row>
    <row r="6585" spans="1:17">
      <c r="A6585" s="1">
        <v>6582</v>
      </c>
      <c r="B6585" s="1"/>
      <c r="C6585" s="1"/>
      <c r="D6585" s="1"/>
      <c r="E6585" s="6"/>
      <c r="F6585" s="1"/>
      <c r="G6585" s="1" t="str">
        <f>IF(ISNA(VLOOKUP($C6585,'DTEN TCAP Linkage deviceId'!$A$1:$A$20000,1,FALSE)),"No","Yes")</f>
        <v>No</v>
      </c>
      <c r="H6585" s="1" t="str">
        <f>IF(ISNA(VLOOKUP($C6585,'Provisioning Requester'!$F$3:$H$20000,2,FALSE)),"No","Yes")</f>
        <v>No</v>
      </c>
      <c r="I6585" s="1" t="str">
        <f>IF($H6585="Yes",VLOOKUP($C6585,'Provisioning Requester'!$F$3:$H$20000,3,FALSE),"-")</f>
        <v>-</v>
      </c>
      <c r="J6585" s="1" t="str">
        <f>IF(OR(D6585="SVCP", E6585="TRUE"), "No", IF(ISNA(VLOOKUP($C6585,'ProvResponder deviceId'!$A$1:$A$20000,1,FALSE)),"No","Yes"))</f>
        <v>No</v>
      </c>
      <c r="K6585" s="1" t="str">
        <f>IF($J6585="Yes",VLOOKUP($C6585,'ProvResponder deviceId'!$A$1:$C$20000,3,FALSE),"-")</f>
        <v>-</v>
      </c>
      <c r="L6585" s="1" t="str">
        <f t="shared" si="204"/>
        <v/>
      </c>
      <c r="M6585" s="1" t="str">
        <f t="shared" si="205"/>
        <v/>
      </c>
      <c r="N6585" s="1" t="str">
        <f>IF(ISBLANK($C6585),"",IF(ISNA(VLOOKUP($L6585,'result messages'!$H$3:$L$11,2,FALSE)),VLOOKUP($M6585,'result messages'!$H$3:$L$11,2,FALSE),VLOOKUP($L6585,'result messages'!$H$3:$L$11,2,FALSE)))</f>
        <v/>
      </c>
      <c r="O6585" s="1" t="str">
        <f>IF(ISBLANK($C6585),"",IF(ISNA(VLOOKUP($L6585,'result messages'!$H$3:$L$11,3,FALSE)),VLOOKUP($M6585,'result messages'!$H$3:$L$11,3,FALSE),VLOOKUP($L6585,'result messages'!$H$3:$L$11,3,FALSE)))</f>
        <v/>
      </c>
      <c r="P6585" s="1" t="str">
        <f>IF(ISBLANK($C6585),"",IF(ISNA(VLOOKUP($L6585,'result messages'!$H$3:$L$11,4,FALSE)),VLOOKUP($M6585,'result messages'!$H$3:$L$11,4,FALSE),VLOOKUP($L6585,'result messages'!$H$3:$L$11,4,FALSE)))</f>
        <v/>
      </c>
      <c r="Q6585" s="1" t="str">
        <f>IF(ISBLANK($C6585),"",IF(ISNA(VLOOKUP($L6585,'result messages'!$H$3:$L$11,5,FALSE)),VLOOKUP($M6585,'result messages'!$H$3:$L$11,5,FALSE),VLOOKUP($L6585,'result messages'!$H$3:$L$11,5,FALSE)))</f>
        <v/>
      </c>
    </row>
    <row r="6586" spans="1:17">
      <c r="A6586" s="1">
        <v>6583</v>
      </c>
      <c r="B6586" s="1"/>
      <c r="C6586" s="1"/>
      <c r="D6586" s="1"/>
      <c r="E6586" s="6"/>
      <c r="F6586" s="1"/>
      <c r="G6586" s="1" t="str">
        <f>IF(ISNA(VLOOKUP($C6586,'DTEN TCAP Linkage deviceId'!$A$1:$A$20000,1,FALSE)),"No","Yes")</f>
        <v>No</v>
      </c>
      <c r="H6586" s="1" t="str">
        <f>IF(ISNA(VLOOKUP($C6586,'Provisioning Requester'!$F$3:$H$20000,2,FALSE)),"No","Yes")</f>
        <v>No</v>
      </c>
      <c r="I6586" s="1" t="str">
        <f>IF($H6586="Yes",VLOOKUP($C6586,'Provisioning Requester'!$F$3:$H$20000,3,FALSE),"-")</f>
        <v>-</v>
      </c>
      <c r="J6586" s="1" t="str">
        <f>IF(OR(D6586="SVCP", E6586="TRUE"), "No", IF(ISNA(VLOOKUP($C6586,'ProvResponder deviceId'!$A$1:$A$20000,1,FALSE)),"No","Yes"))</f>
        <v>No</v>
      </c>
      <c r="K6586" s="1" t="str">
        <f>IF($J6586="Yes",VLOOKUP($C6586,'ProvResponder deviceId'!$A$1:$C$20000,3,FALSE),"-")</f>
        <v>-</v>
      </c>
      <c r="L6586" s="1" t="str">
        <f t="shared" si="204"/>
        <v/>
      </c>
      <c r="M6586" s="1" t="str">
        <f t="shared" si="205"/>
        <v/>
      </c>
      <c r="N6586" s="1" t="str">
        <f>IF(ISBLANK($C6586),"",IF(ISNA(VLOOKUP($L6586,'result messages'!$H$3:$L$11,2,FALSE)),VLOOKUP($M6586,'result messages'!$H$3:$L$11,2,FALSE),VLOOKUP($L6586,'result messages'!$H$3:$L$11,2,FALSE)))</f>
        <v/>
      </c>
      <c r="O6586" s="1" t="str">
        <f>IF(ISBLANK($C6586),"",IF(ISNA(VLOOKUP($L6586,'result messages'!$H$3:$L$11,3,FALSE)),VLOOKUP($M6586,'result messages'!$H$3:$L$11,3,FALSE),VLOOKUP($L6586,'result messages'!$H$3:$L$11,3,FALSE)))</f>
        <v/>
      </c>
      <c r="P6586" s="1" t="str">
        <f>IF(ISBLANK($C6586),"",IF(ISNA(VLOOKUP($L6586,'result messages'!$H$3:$L$11,4,FALSE)),VLOOKUP($M6586,'result messages'!$H$3:$L$11,4,FALSE),VLOOKUP($L6586,'result messages'!$H$3:$L$11,4,FALSE)))</f>
        <v/>
      </c>
      <c r="Q6586" s="1" t="str">
        <f>IF(ISBLANK($C6586),"",IF(ISNA(VLOOKUP($L6586,'result messages'!$H$3:$L$11,5,FALSE)),VLOOKUP($M6586,'result messages'!$H$3:$L$11,5,FALSE),VLOOKUP($L6586,'result messages'!$H$3:$L$11,5,FALSE)))</f>
        <v/>
      </c>
    </row>
    <row r="6587" spans="1:17">
      <c r="A6587" s="1">
        <v>6584</v>
      </c>
      <c r="B6587" s="1"/>
      <c r="C6587" s="1"/>
      <c r="D6587" s="1"/>
      <c r="E6587" s="6"/>
      <c r="F6587" s="1"/>
      <c r="G6587" s="1" t="str">
        <f>IF(ISNA(VLOOKUP($C6587,'DTEN TCAP Linkage deviceId'!$A$1:$A$20000,1,FALSE)),"No","Yes")</f>
        <v>No</v>
      </c>
      <c r="H6587" s="1" t="str">
        <f>IF(ISNA(VLOOKUP($C6587,'Provisioning Requester'!$F$3:$H$20000,2,FALSE)),"No","Yes")</f>
        <v>No</v>
      </c>
      <c r="I6587" s="1" t="str">
        <f>IF($H6587="Yes",VLOOKUP($C6587,'Provisioning Requester'!$F$3:$H$20000,3,FALSE),"-")</f>
        <v>-</v>
      </c>
      <c r="J6587" s="1" t="str">
        <f>IF(OR(D6587="SVCP", E6587="TRUE"), "No", IF(ISNA(VLOOKUP($C6587,'ProvResponder deviceId'!$A$1:$A$20000,1,FALSE)),"No","Yes"))</f>
        <v>No</v>
      </c>
      <c r="K6587" s="1" t="str">
        <f>IF($J6587="Yes",VLOOKUP($C6587,'ProvResponder deviceId'!$A$1:$C$20000,3,FALSE),"-")</f>
        <v>-</v>
      </c>
      <c r="L6587" s="1" t="str">
        <f t="shared" si="204"/>
        <v/>
      </c>
      <c r="M6587" s="1" t="str">
        <f t="shared" si="205"/>
        <v/>
      </c>
      <c r="N6587" s="1" t="str">
        <f>IF(ISBLANK($C6587),"",IF(ISNA(VLOOKUP($L6587,'result messages'!$H$3:$L$11,2,FALSE)),VLOOKUP($M6587,'result messages'!$H$3:$L$11,2,FALSE),VLOOKUP($L6587,'result messages'!$H$3:$L$11,2,FALSE)))</f>
        <v/>
      </c>
      <c r="O6587" s="1" t="str">
        <f>IF(ISBLANK($C6587),"",IF(ISNA(VLOOKUP($L6587,'result messages'!$H$3:$L$11,3,FALSE)),VLOOKUP($M6587,'result messages'!$H$3:$L$11,3,FALSE),VLOOKUP($L6587,'result messages'!$H$3:$L$11,3,FALSE)))</f>
        <v/>
      </c>
      <c r="P6587" s="1" t="str">
        <f>IF(ISBLANK($C6587),"",IF(ISNA(VLOOKUP($L6587,'result messages'!$H$3:$L$11,4,FALSE)),VLOOKUP($M6587,'result messages'!$H$3:$L$11,4,FALSE),VLOOKUP($L6587,'result messages'!$H$3:$L$11,4,FALSE)))</f>
        <v/>
      </c>
      <c r="Q6587" s="1" t="str">
        <f>IF(ISBLANK($C6587),"",IF(ISNA(VLOOKUP($L6587,'result messages'!$H$3:$L$11,5,FALSE)),VLOOKUP($M6587,'result messages'!$H$3:$L$11,5,FALSE),VLOOKUP($L6587,'result messages'!$H$3:$L$11,5,FALSE)))</f>
        <v/>
      </c>
    </row>
    <row r="6588" spans="1:17">
      <c r="A6588" s="1">
        <v>6585</v>
      </c>
      <c r="B6588" s="1"/>
      <c r="C6588" s="1"/>
      <c r="D6588" s="1"/>
      <c r="E6588" s="6"/>
      <c r="F6588" s="1"/>
      <c r="G6588" s="1" t="str">
        <f>IF(ISNA(VLOOKUP($C6588,'DTEN TCAP Linkage deviceId'!$A$1:$A$20000,1,FALSE)),"No","Yes")</f>
        <v>No</v>
      </c>
      <c r="H6588" s="1" t="str">
        <f>IF(ISNA(VLOOKUP($C6588,'Provisioning Requester'!$F$3:$H$20000,2,FALSE)),"No","Yes")</f>
        <v>No</v>
      </c>
      <c r="I6588" s="1" t="str">
        <f>IF($H6588="Yes",VLOOKUP($C6588,'Provisioning Requester'!$F$3:$H$20000,3,FALSE),"-")</f>
        <v>-</v>
      </c>
      <c r="J6588" s="1" t="str">
        <f>IF(OR(D6588="SVCP", E6588="TRUE"), "No", IF(ISNA(VLOOKUP($C6588,'ProvResponder deviceId'!$A$1:$A$20000,1,FALSE)),"No","Yes"))</f>
        <v>No</v>
      </c>
      <c r="K6588" s="1" t="str">
        <f>IF($J6588="Yes",VLOOKUP($C6588,'ProvResponder deviceId'!$A$1:$C$20000,3,FALSE),"-")</f>
        <v>-</v>
      </c>
      <c r="L6588" s="1" t="str">
        <f t="shared" si="204"/>
        <v/>
      </c>
      <c r="M6588" s="1" t="str">
        <f t="shared" si="205"/>
        <v/>
      </c>
      <c r="N6588" s="1" t="str">
        <f>IF(ISBLANK($C6588),"",IF(ISNA(VLOOKUP($L6588,'result messages'!$H$3:$L$11,2,FALSE)),VLOOKUP($M6588,'result messages'!$H$3:$L$11,2,FALSE),VLOOKUP($L6588,'result messages'!$H$3:$L$11,2,FALSE)))</f>
        <v/>
      </c>
      <c r="O6588" s="1" t="str">
        <f>IF(ISBLANK($C6588),"",IF(ISNA(VLOOKUP($L6588,'result messages'!$H$3:$L$11,3,FALSE)),VLOOKUP($M6588,'result messages'!$H$3:$L$11,3,FALSE),VLOOKUP($L6588,'result messages'!$H$3:$L$11,3,FALSE)))</f>
        <v/>
      </c>
      <c r="P6588" s="1" t="str">
        <f>IF(ISBLANK($C6588),"",IF(ISNA(VLOOKUP($L6588,'result messages'!$H$3:$L$11,4,FALSE)),VLOOKUP($M6588,'result messages'!$H$3:$L$11,4,FALSE),VLOOKUP($L6588,'result messages'!$H$3:$L$11,4,FALSE)))</f>
        <v/>
      </c>
      <c r="Q6588" s="1" t="str">
        <f>IF(ISBLANK($C6588),"",IF(ISNA(VLOOKUP($L6588,'result messages'!$H$3:$L$11,5,FALSE)),VLOOKUP($M6588,'result messages'!$H$3:$L$11,5,FALSE),VLOOKUP($L6588,'result messages'!$H$3:$L$11,5,FALSE)))</f>
        <v/>
      </c>
    </row>
    <row r="6589" spans="1:17">
      <c r="A6589" s="1">
        <v>6586</v>
      </c>
      <c r="B6589" s="1"/>
      <c r="C6589" s="1"/>
      <c r="D6589" s="1"/>
      <c r="E6589" s="6"/>
      <c r="F6589" s="1"/>
      <c r="G6589" s="1" t="str">
        <f>IF(ISNA(VLOOKUP($C6589,'DTEN TCAP Linkage deviceId'!$A$1:$A$20000,1,FALSE)),"No","Yes")</f>
        <v>No</v>
      </c>
      <c r="H6589" s="1" t="str">
        <f>IF(ISNA(VLOOKUP($C6589,'Provisioning Requester'!$F$3:$H$20000,2,FALSE)),"No","Yes")</f>
        <v>No</v>
      </c>
      <c r="I6589" s="1" t="str">
        <f>IF($H6589="Yes",VLOOKUP($C6589,'Provisioning Requester'!$F$3:$H$20000,3,FALSE),"-")</f>
        <v>-</v>
      </c>
      <c r="J6589" s="1" t="str">
        <f>IF(OR(D6589="SVCP", E6589="TRUE"), "No", IF(ISNA(VLOOKUP($C6589,'ProvResponder deviceId'!$A$1:$A$20000,1,FALSE)),"No","Yes"))</f>
        <v>No</v>
      </c>
      <c r="K6589" s="1" t="str">
        <f>IF($J6589="Yes",VLOOKUP($C6589,'ProvResponder deviceId'!$A$1:$C$20000,3,FALSE),"-")</f>
        <v>-</v>
      </c>
      <c r="L6589" s="1" t="str">
        <f t="shared" si="204"/>
        <v/>
      </c>
      <c r="M6589" s="1" t="str">
        <f t="shared" si="205"/>
        <v/>
      </c>
      <c r="N6589" s="1" t="str">
        <f>IF(ISBLANK($C6589),"",IF(ISNA(VLOOKUP($L6589,'result messages'!$H$3:$L$11,2,FALSE)),VLOOKUP($M6589,'result messages'!$H$3:$L$11,2,FALSE),VLOOKUP($L6589,'result messages'!$H$3:$L$11,2,FALSE)))</f>
        <v/>
      </c>
      <c r="O6589" s="1" t="str">
        <f>IF(ISBLANK($C6589),"",IF(ISNA(VLOOKUP($L6589,'result messages'!$H$3:$L$11,3,FALSE)),VLOOKUP($M6589,'result messages'!$H$3:$L$11,3,FALSE),VLOOKUP($L6589,'result messages'!$H$3:$L$11,3,FALSE)))</f>
        <v/>
      </c>
      <c r="P6589" s="1" t="str">
        <f>IF(ISBLANK($C6589),"",IF(ISNA(VLOOKUP($L6589,'result messages'!$H$3:$L$11,4,FALSE)),VLOOKUP($M6589,'result messages'!$H$3:$L$11,4,FALSE),VLOOKUP($L6589,'result messages'!$H$3:$L$11,4,FALSE)))</f>
        <v/>
      </c>
      <c r="Q6589" s="1" t="str">
        <f>IF(ISBLANK($C6589),"",IF(ISNA(VLOOKUP($L6589,'result messages'!$H$3:$L$11,5,FALSE)),VLOOKUP($M6589,'result messages'!$H$3:$L$11,5,FALSE),VLOOKUP($L6589,'result messages'!$H$3:$L$11,5,FALSE)))</f>
        <v/>
      </c>
    </row>
    <row r="6590" spans="1:17">
      <c r="A6590" s="1">
        <v>6587</v>
      </c>
      <c r="B6590" s="1"/>
      <c r="C6590" s="1"/>
      <c r="D6590" s="1"/>
      <c r="E6590" s="6"/>
      <c r="F6590" s="1"/>
      <c r="G6590" s="1" t="str">
        <f>IF(ISNA(VLOOKUP($C6590,'DTEN TCAP Linkage deviceId'!$A$1:$A$20000,1,FALSE)),"No","Yes")</f>
        <v>No</v>
      </c>
      <c r="H6590" s="1" t="str">
        <f>IF(ISNA(VLOOKUP($C6590,'Provisioning Requester'!$F$3:$H$20000,2,FALSE)),"No","Yes")</f>
        <v>No</v>
      </c>
      <c r="I6590" s="1" t="str">
        <f>IF($H6590="Yes",VLOOKUP($C6590,'Provisioning Requester'!$F$3:$H$20000,3,FALSE),"-")</f>
        <v>-</v>
      </c>
      <c r="J6590" s="1" t="str">
        <f>IF(OR(D6590="SVCP", E6590="TRUE"), "No", IF(ISNA(VLOOKUP($C6590,'ProvResponder deviceId'!$A$1:$A$20000,1,FALSE)),"No","Yes"))</f>
        <v>No</v>
      </c>
      <c r="K6590" s="1" t="str">
        <f>IF($J6590="Yes",VLOOKUP($C6590,'ProvResponder deviceId'!$A$1:$C$20000,3,FALSE),"-")</f>
        <v>-</v>
      </c>
      <c r="L6590" s="1" t="str">
        <f t="shared" si="204"/>
        <v/>
      </c>
      <c r="M6590" s="1" t="str">
        <f t="shared" si="205"/>
        <v/>
      </c>
      <c r="N6590" s="1" t="str">
        <f>IF(ISBLANK($C6590),"",IF(ISNA(VLOOKUP($L6590,'result messages'!$H$3:$L$11,2,FALSE)),VLOOKUP($M6590,'result messages'!$H$3:$L$11,2,FALSE),VLOOKUP($L6590,'result messages'!$H$3:$L$11,2,FALSE)))</f>
        <v/>
      </c>
      <c r="O6590" s="1" t="str">
        <f>IF(ISBLANK($C6590),"",IF(ISNA(VLOOKUP($L6590,'result messages'!$H$3:$L$11,3,FALSE)),VLOOKUP($M6590,'result messages'!$H$3:$L$11,3,FALSE),VLOOKUP($L6590,'result messages'!$H$3:$L$11,3,FALSE)))</f>
        <v/>
      </c>
      <c r="P6590" s="1" t="str">
        <f>IF(ISBLANK($C6590),"",IF(ISNA(VLOOKUP($L6590,'result messages'!$H$3:$L$11,4,FALSE)),VLOOKUP($M6590,'result messages'!$H$3:$L$11,4,FALSE),VLOOKUP($L6590,'result messages'!$H$3:$L$11,4,FALSE)))</f>
        <v/>
      </c>
      <c r="Q6590" s="1" t="str">
        <f>IF(ISBLANK($C6590),"",IF(ISNA(VLOOKUP($L6590,'result messages'!$H$3:$L$11,5,FALSE)),VLOOKUP($M6590,'result messages'!$H$3:$L$11,5,FALSE),VLOOKUP($L6590,'result messages'!$H$3:$L$11,5,FALSE)))</f>
        <v/>
      </c>
    </row>
    <row r="6591" spans="1:17">
      <c r="A6591" s="1">
        <v>6588</v>
      </c>
      <c r="B6591" s="1"/>
      <c r="C6591" s="1"/>
      <c r="D6591" s="1"/>
      <c r="E6591" s="6"/>
      <c r="F6591" s="1"/>
      <c r="G6591" s="1" t="str">
        <f>IF(ISNA(VLOOKUP($C6591,'DTEN TCAP Linkage deviceId'!$A$1:$A$20000,1,FALSE)),"No","Yes")</f>
        <v>No</v>
      </c>
      <c r="H6591" s="1" t="str">
        <f>IF(ISNA(VLOOKUP($C6591,'Provisioning Requester'!$F$3:$H$20000,2,FALSE)),"No","Yes")</f>
        <v>No</v>
      </c>
      <c r="I6591" s="1" t="str">
        <f>IF($H6591="Yes",VLOOKUP($C6591,'Provisioning Requester'!$F$3:$H$20000,3,FALSE),"-")</f>
        <v>-</v>
      </c>
      <c r="J6591" s="1" t="str">
        <f>IF(OR(D6591="SVCP", E6591="TRUE"), "No", IF(ISNA(VLOOKUP($C6591,'ProvResponder deviceId'!$A$1:$A$20000,1,FALSE)),"No","Yes"))</f>
        <v>No</v>
      </c>
      <c r="K6591" s="1" t="str">
        <f>IF($J6591="Yes",VLOOKUP($C6591,'ProvResponder deviceId'!$A$1:$C$20000,3,FALSE),"-")</f>
        <v>-</v>
      </c>
      <c r="L6591" s="1" t="str">
        <f t="shared" si="204"/>
        <v/>
      </c>
      <c r="M6591" s="1" t="str">
        <f t="shared" si="205"/>
        <v/>
      </c>
      <c r="N6591" s="1" t="str">
        <f>IF(ISBLANK($C6591),"",IF(ISNA(VLOOKUP($L6591,'result messages'!$H$3:$L$11,2,FALSE)),VLOOKUP($M6591,'result messages'!$H$3:$L$11,2,FALSE),VLOOKUP($L6591,'result messages'!$H$3:$L$11,2,FALSE)))</f>
        <v/>
      </c>
      <c r="O6591" s="1" t="str">
        <f>IF(ISBLANK($C6591),"",IF(ISNA(VLOOKUP($L6591,'result messages'!$H$3:$L$11,3,FALSE)),VLOOKUP($M6591,'result messages'!$H$3:$L$11,3,FALSE),VLOOKUP($L6591,'result messages'!$H$3:$L$11,3,FALSE)))</f>
        <v/>
      </c>
      <c r="P6591" s="1" t="str">
        <f>IF(ISBLANK($C6591),"",IF(ISNA(VLOOKUP($L6591,'result messages'!$H$3:$L$11,4,FALSE)),VLOOKUP($M6591,'result messages'!$H$3:$L$11,4,FALSE),VLOOKUP($L6591,'result messages'!$H$3:$L$11,4,FALSE)))</f>
        <v/>
      </c>
      <c r="Q6591" s="1" t="str">
        <f>IF(ISBLANK($C6591),"",IF(ISNA(VLOOKUP($L6591,'result messages'!$H$3:$L$11,5,FALSE)),VLOOKUP($M6591,'result messages'!$H$3:$L$11,5,FALSE),VLOOKUP($L6591,'result messages'!$H$3:$L$11,5,FALSE)))</f>
        <v/>
      </c>
    </row>
    <row r="6592" spans="1:17">
      <c r="A6592" s="1">
        <v>6589</v>
      </c>
      <c r="B6592" s="1"/>
      <c r="C6592" s="1"/>
      <c r="D6592" s="1"/>
      <c r="E6592" s="6"/>
      <c r="F6592" s="1"/>
      <c r="G6592" s="1" t="str">
        <f>IF(ISNA(VLOOKUP($C6592,'DTEN TCAP Linkage deviceId'!$A$1:$A$20000,1,FALSE)),"No","Yes")</f>
        <v>No</v>
      </c>
      <c r="H6592" s="1" t="str">
        <f>IF(ISNA(VLOOKUP($C6592,'Provisioning Requester'!$F$3:$H$20000,2,FALSE)),"No","Yes")</f>
        <v>No</v>
      </c>
      <c r="I6592" s="1" t="str">
        <f>IF($H6592="Yes",VLOOKUP($C6592,'Provisioning Requester'!$F$3:$H$20000,3,FALSE),"-")</f>
        <v>-</v>
      </c>
      <c r="J6592" s="1" t="str">
        <f>IF(OR(D6592="SVCP", E6592="TRUE"), "No", IF(ISNA(VLOOKUP($C6592,'ProvResponder deviceId'!$A$1:$A$20000,1,FALSE)),"No","Yes"))</f>
        <v>No</v>
      </c>
      <c r="K6592" s="1" t="str">
        <f>IF($J6592="Yes",VLOOKUP($C6592,'ProvResponder deviceId'!$A$1:$C$20000,3,FALSE),"-")</f>
        <v>-</v>
      </c>
      <c r="L6592" s="1" t="str">
        <f t="shared" si="204"/>
        <v/>
      </c>
      <c r="M6592" s="1" t="str">
        <f t="shared" si="205"/>
        <v/>
      </c>
      <c r="N6592" s="1" t="str">
        <f>IF(ISBLANK($C6592),"",IF(ISNA(VLOOKUP($L6592,'result messages'!$H$3:$L$11,2,FALSE)),VLOOKUP($M6592,'result messages'!$H$3:$L$11,2,FALSE),VLOOKUP($L6592,'result messages'!$H$3:$L$11,2,FALSE)))</f>
        <v/>
      </c>
      <c r="O6592" s="1" t="str">
        <f>IF(ISBLANK($C6592),"",IF(ISNA(VLOOKUP($L6592,'result messages'!$H$3:$L$11,3,FALSE)),VLOOKUP($M6592,'result messages'!$H$3:$L$11,3,FALSE),VLOOKUP($L6592,'result messages'!$H$3:$L$11,3,FALSE)))</f>
        <v/>
      </c>
      <c r="P6592" s="1" t="str">
        <f>IF(ISBLANK($C6592),"",IF(ISNA(VLOOKUP($L6592,'result messages'!$H$3:$L$11,4,FALSE)),VLOOKUP($M6592,'result messages'!$H$3:$L$11,4,FALSE),VLOOKUP($L6592,'result messages'!$H$3:$L$11,4,FALSE)))</f>
        <v/>
      </c>
      <c r="Q6592" s="1" t="str">
        <f>IF(ISBLANK($C6592),"",IF(ISNA(VLOOKUP($L6592,'result messages'!$H$3:$L$11,5,FALSE)),VLOOKUP($M6592,'result messages'!$H$3:$L$11,5,FALSE),VLOOKUP($L6592,'result messages'!$H$3:$L$11,5,FALSE)))</f>
        <v/>
      </c>
    </row>
    <row r="6593" spans="1:17">
      <c r="A6593" s="1">
        <v>6590</v>
      </c>
      <c r="B6593" s="1"/>
      <c r="C6593" s="1"/>
      <c r="D6593" s="1"/>
      <c r="E6593" s="6"/>
      <c r="F6593" s="1"/>
      <c r="G6593" s="1" t="str">
        <f>IF(ISNA(VLOOKUP($C6593,'DTEN TCAP Linkage deviceId'!$A$1:$A$20000,1,FALSE)),"No","Yes")</f>
        <v>No</v>
      </c>
      <c r="H6593" s="1" t="str">
        <f>IF(ISNA(VLOOKUP($C6593,'Provisioning Requester'!$F$3:$H$20000,2,FALSE)),"No","Yes")</f>
        <v>No</v>
      </c>
      <c r="I6593" s="1" t="str">
        <f>IF($H6593="Yes",VLOOKUP($C6593,'Provisioning Requester'!$F$3:$H$20000,3,FALSE),"-")</f>
        <v>-</v>
      </c>
      <c r="J6593" s="1" t="str">
        <f>IF(OR(D6593="SVCP", E6593="TRUE"), "No", IF(ISNA(VLOOKUP($C6593,'ProvResponder deviceId'!$A$1:$A$20000,1,FALSE)),"No","Yes"))</f>
        <v>No</v>
      </c>
      <c r="K6593" s="1" t="str">
        <f>IF($J6593="Yes",VLOOKUP($C6593,'ProvResponder deviceId'!$A$1:$C$20000,3,FALSE),"-")</f>
        <v>-</v>
      </c>
      <c r="L6593" s="1" t="str">
        <f t="shared" si="204"/>
        <v/>
      </c>
      <c r="M6593" s="1" t="str">
        <f t="shared" si="205"/>
        <v/>
      </c>
      <c r="N6593" s="1" t="str">
        <f>IF(ISBLANK($C6593),"",IF(ISNA(VLOOKUP($L6593,'result messages'!$H$3:$L$11,2,FALSE)),VLOOKUP($M6593,'result messages'!$H$3:$L$11,2,FALSE),VLOOKUP($L6593,'result messages'!$H$3:$L$11,2,FALSE)))</f>
        <v/>
      </c>
      <c r="O6593" s="1" t="str">
        <f>IF(ISBLANK($C6593),"",IF(ISNA(VLOOKUP($L6593,'result messages'!$H$3:$L$11,3,FALSE)),VLOOKUP($M6593,'result messages'!$H$3:$L$11,3,FALSE),VLOOKUP($L6593,'result messages'!$H$3:$L$11,3,FALSE)))</f>
        <v/>
      </c>
      <c r="P6593" s="1" t="str">
        <f>IF(ISBLANK($C6593),"",IF(ISNA(VLOOKUP($L6593,'result messages'!$H$3:$L$11,4,FALSE)),VLOOKUP($M6593,'result messages'!$H$3:$L$11,4,FALSE),VLOOKUP($L6593,'result messages'!$H$3:$L$11,4,FALSE)))</f>
        <v/>
      </c>
      <c r="Q6593" s="1" t="str">
        <f>IF(ISBLANK($C6593),"",IF(ISNA(VLOOKUP($L6593,'result messages'!$H$3:$L$11,5,FALSE)),VLOOKUP($M6593,'result messages'!$H$3:$L$11,5,FALSE),VLOOKUP($L6593,'result messages'!$H$3:$L$11,5,FALSE)))</f>
        <v/>
      </c>
    </row>
    <row r="6594" spans="1:17">
      <c r="A6594" s="1">
        <v>6591</v>
      </c>
      <c r="B6594" s="1"/>
      <c r="C6594" s="1"/>
      <c r="D6594" s="1"/>
      <c r="E6594" s="6"/>
      <c r="F6594" s="1"/>
      <c r="G6594" s="1" t="str">
        <f>IF(ISNA(VLOOKUP($C6594,'DTEN TCAP Linkage deviceId'!$A$1:$A$20000,1,FALSE)),"No","Yes")</f>
        <v>No</v>
      </c>
      <c r="H6594" s="1" t="str">
        <f>IF(ISNA(VLOOKUP($C6594,'Provisioning Requester'!$F$3:$H$20000,2,FALSE)),"No","Yes")</f>
        <v>No</v>
      </c>
      <c r="I6594" s="1" t="str">
        <f>IF($H6594="Yes",VLOOKUP($C6594,'Provisioning Requester'!$F$3:$H$20000,3,FALSE),"-")</f>
        <v>-</v>
      </c>
      <c r="J6594" s="1" t="str">
        <f>IF(OR(D6594="SVCP", E6594="TRUE"), "No", IF(ISNA(VLOOKUP($C6594,'ProvResponder deviceId'!$A$1:$A$20000,1,FALSE)),"No","Yes"))</f>
        <v>No</v>
      </c>
      <c r="K6594" s="1" t="str">
        <f>IF($J6594="Yes",VLOOKUP($C6594,'ProvResponder deviceId'!$A$1:$C$20000,3,FALSE),"-")</f>
        <v>-</v>
      </c>
      <c r="L6594" s="1" t="str">
        <f t="shared" si="204"/>
        <v/>
      </c>
      <c r="M6594" s="1" t="str">
        <f t="shared" si="205"/>
        <v/>
      </c>
      <c r="N6594" s="1" t="str">
        <f>IF(ISBLANK($C6594),"",IF(ISNA(VLOOKUP($L6594,'result messages'!$H$3:$L$11,2,FALSE)),VLOOKUP($M6594,'result messages'!$H$3:$L$11,2,FALSE),VLOOKUP($L6594,'result messages'!$H$3:$L$11,2,FALSE)))</f>
        <v/>
      </c>
      <c r="O6594" s="1" t="str">
        <f>IF(ISBLANK($C6594),"",IF(ISNA(VLOOKUP($L6594,'result messages'!$H$3:$L$11,3,FALSE)),VLOOKUP($M6594,'result messages'!$H$3:$L$11,3,FALSE),VLOOKUP($L6594,'result messages'!$H$3:$L$11,3,FALSE)))</f>
        <v/>
      </c>
      <c r="P6594" s="1" t="str">
        <f>IF(ISBLANK($C6594),"",IF(ISNA(VLOOKUP($L6594,'result messages'!$H$3:$L$11,4,FALSE)),VLOOKUP($M6594,'result messages'!$H$3:$L$11,4,FALSE),VLOOKUP($L6594,'result messages'!$H$3:$L$11,4,FALSE)))</f>
        <v/>
      </c>
      <c r="Q6594" s="1" t="str">
        <f>IF(ISBLANK($C6594),"",IF(ISNA(VLOOKUP($L6594,'result messages'!$H$3:$L$11,5,FALSE)),VLOOKUP($M6594,'result messages'!$H$3:$L$11,5,FALSE),VLOOKUP($L6594,'result messages'!$H$3:$L$11,5,FALSE)))</f>
        <v/>
      </c>
    </row>
    <row r="6595" spans="1:17">
      <c r="A6595" s="1">
        <v>6592</v>
      </c>
      <c r="B6595" s="1"/>
      <c r="C6595" s="1"/>
      <c r="D6595" s="1"/>
      <c r="E6595" s="6"/>
      <c r="F6595" s="1"/>
      <c r="G6595" s="1" t="str">
        <f>IF(ISNA(VLOOKUP($C6595,'DTEN TCAP Linkage deviceId'!$A$1:$A$20000,1,FALSE)),"No","Yes")</f>
        <v>No</v>
      </c>
      <c r="H6595" s="1" t="str">
        <f>IF(ISNA(VLOOKUP($C6595,'Provisioning Requester'!$F$3:$H$20000,2,FALSE)),"No","Yes")</f>
        <v>No</v>
      </c>
      <c r="I6595" s="1" t="str">
        <f>IF($H6595="Yes",VLOOKUP($C6595,'Provisioning Requester'!$F$3:$H$20000,3,FALSE),"-")</f>
        <v>-</v>
      </c>
      <c r="J6595" s="1" t="str">
        <f>IF(OR(D6595="SVCP", E6595="TRUE"), "No", IF(ISNA(VLOOKUP($C6595,'ProvResponder deviceId'!$A$1:$A$20000,1,FALSE)),"No","Yes"))</f>
        <v>No</v>
      </c>
      <c r="K6595" s="1" t="str">
        <f>IF($J6595="Yes",VLOOKUP($C6595,'ProvResponder deviceId'!$A$1:$C$20000,3,FALSE),"-")</f>
        <v>-</v>
      </c>
      <c r="L6595" s="1" t="str">
        <f t="shared" si="204"/>
        <v/>
      </c>
      <c r="M6595" s="1" t="str">
        <f t="shared" si="205"/>
        <v/>
      </c>
      <c r="N6595" s="1" t="str">
        <f>IF(ISBLANK($C6595),"",IF(ISNA(VLOOKUP($L6595,'result messages'!$H$3:$L$11,2,FALSE)),VLOOKUP($M6595,'result messages'!$H$3:$L$11,2,FALSE),VLOOKUP($L6595,'result messages'!$H$3:$L$11,2,FALSE)))</f>
        <v/>
      </c>
      <c r="O6595" s="1" t="str">
        <f>IF(ISBLANK($C6595),"",IF(ISNA(VLOOKUP($L6595,'result messages'!$H$3:$L$11,3,FALSE)),VLOOKUP($M6595,'result messages'!$H$3:$L$11,3,FALSE),VLOOKUP($L6595,'result messages'!$H$3:$L$11,3,FALSE)))</f>
        <v/>
      </c>
      <c r="P6595" s="1" t="str">
        <f>IF(ISBLANK($C6595),"",IF(ISNA(VLOOKUP($L6595,'result messages'!$H$3:$L$11,4,FALSE)),VLOOKUP($M6595,'result messages'!$H$3:$L$11,4,FALSE),VLOOKUP($L6595,'result messages'!$H$3:$L$11,4,FALSE)))</f>
        <v/>
      </c>
      <c r="Q6595" s="1" t="str">
        <f>IF(ISBLANK($C6595),"",IF(ISNA(VLOOKUP($L6595,'result messages'!$H$3:$L$11,5,FALSE)),VLOOKUP($M6595,'result messages'!$H$3:$L$11,5,FALSE),VLOOKUP($L6595,'result messages'!$H$3:$L$11,5,FALSE)))</f>
        <v/>
      </c>
    </row>
    <row r="6596" spans="1:17">
      <c r="A6596" s="1">
        <v>6593</v>
      </c>
      <c r="B6596" s="1"/>
      <c r="C6596" s="1"/>
      <c r="D6596" s="1"/>
      <c r="E6596" s="6"/>
      <c r="F6596" s="1"/>
      <c r="G6596" s="1" t="str">
        <f>IF(ISNA(VLOOKUP($C6596,'DTEN TCAP Linkage deviceId'!$A$1:$A$20000,1,FALSE)),"No","Yes")</f>
        <v>No</v>
      </c>
      <c r="H6596" s="1" t="str">
        <f>IF(ISNA(VLOOKUP($C6596,'Provisioning Requester'!$F$3:$H$20000,2,FALSE)),"No","Yes")</f>
        <v>No</v>
      </c>
      <c r="I6596" s="1" t="str">
        <f>IF($H6596="Yes",VLOOKUP($C6596,'Provisioning Requester'!$F$3:$H$20000,3,FALSE),"-")</f>
        <v>-</v>
      </c>
      <c r="J6596" s="1" t="str">
        <f>IF(OR(D6596="SVCP", E6596="TRUE"), "No", IF(ISNA(VLOOKUP($C6596,'ProvResponder deviceId'!$A$1:$A$20000,1,FALSE)),"No","Yes"))</f>
        <v>No</v>
      </c>
      <c r="K6596" s="1" t="str">
        <f>IF($J6596="Yes",VLOOKUP($C6596,'ProvResponder deviceId'!$A$1:$C$20000,3,FALSE),"-")</f>
        <v>-</v>
      </c>
      <c r="L6596" s="1" t="str">
        <f t="shared" si="204"/>
        <v/>
      </c>
      <c r="M6596" s="1" t="str">
        <f t="shared" si="205"/>
        <v/>
      </c>
      <c r="N6596" s="1" t="str">
        <f>IF(ISBLANK($C6596),"",IF(ISNA(VLOOKUP($L6596,'result messages'!$H$3:$L$11,2,FALSE)),VLOOKUP($M6596,'result messages'!$H$3:$L$11,2,FALSE),VLOOKUP($L6596,'result messages'!$H$3:$L$11,2,FALSE)))</f>
        <v/>
      </c>
      <c r="O6596" s="1" t="str">
        <f>IF(ISBLANK($C6596),"",IF(ISNA(VLOOKUP($L6596,'result messages'!$H$3:$L$11,3,FALSE)),VLOOKUP($M6596,'result messages'!$H$3:$L$11,3,FALSE),VLOOKUP($L6596,'result messages'!$H$3:$L$11,3,FALSE)))</f>
        <v/>
      </c>
      <c r="P6596" s="1" t="str">
        <f>IF(ISBLANK($C6596),"",IF(ISNA(VLOOKUP($L6596,'result messages'!$H$3:$L$11,4,FALSE)),VLOOKUP($M6596,'result messages'!$H$3:$L$11,4,FALSE),VLOOKUP($L6596,'result messages'!$H$3:$L$11,4,FALSE)))</f>
        <v/>
      </c>
      <c r="Q6596" s="1" t="str">
        <f>IF(ISBLANK($C6596),"",IF(ISNA(VLOOKUP($L6596,'result messages'!$H$3:$L$11,5,FALSE)),VLOOKUP($M6596,'result messages'!$H$3:$L$11,5,FALSE),VLOOKUP($L6596,'result messages'!$H$3:$L$11,5,FALSE)))</f>
        <v/>
      </c>
    </row>
    <row r="6597" spans="1:17">
      <c r="A6597" s="1">
        <v>6594</v>
      </c>
      <c r="B6597" s="1"/>
      <c r="C6597" s="1"/>
      <c r="D6597" s="1"/>
      <c r="E6597" s="6"/>
      <c r="F6597" s="1"/>
      <c r="G6597" s="1" t="str">
        <f>IF(ISNA(VLOOKUP($C6597,'DTEN TCAP Linkage deviceId'!$A$1:$A$20000,1,FALSE)),"No","Yes")</f>
        <v>No</v>
      </c>
      <c r="H6597" s="1" t="str">
        <f>IF(ISNA(VLOOKUP($C6597,'Provisioning Requester'!$F$3:$H$20000,2,FALSE)),"No","Yes")</f>
        <v>No</v>
      </c>
      <c r="I6597" s="1" t="str">
        <f>IF($H6597="Yes",VLOOKUP($C6597,'Provisioning Requester'!$F$3:$H$20000,3,FALSE),"-")</f>
        <v>-</v>
      </c>
      <c r="J6597" s="1" t="str">
        <f>IF(OR(D6597="SVCP", E6597="TRUE"), "No", IF(ISNA(VLOOKUP($C6597,'ProvResponder deviceId'!$A$1:$A$20000,1,FALSE)),"No","Yes"))</f>
        <v>No</v>
      </c>
      <c r="K6597" s="1" t="str">
        <f>IF($J6597="Yes",VLOOKUP($C6597,'ProvResponder deviceId'!$A$1:$C$20000,3,FALSE),"-")</f>
        <v>-</v>
      </c>
      <c r="L6597" s="1" t="str">
        <f t="shared" ref="L6597:L6660" si="206">IF(ISBLANK($C6597),"",$D6597&amp;$E6597&amp;$G6597&amp;$H6597&amp;$I6597&amp;$J6597&amp;$K6597)</f>
        <v/>
      </c>
      <c r="M6597" s="1" t="str">
        <f t="shared" ref="M6597:M6660" si="207">IF(ISBLANK($C6597),"",$D6597&amp;$E6597&amp;$G6597&amp;$H6597&amp;$I6597&amp;$J6597&amp;"other")</f>
        <v/>
      </c>
      <c r="N6597" s="1" t="str">
        <f>IF(ISBLANK($C6597),"",IF(ISNA(VLOOKUP($L6597,'result messages'!$H$3:$L$11,2,FALSE)),VLOOKUP($M6597,'result messages'!$H$3:$L$11,2,FALSE),VLOOKUP($L6597,'result messages'!$H$3:$L$11,2,FALSE)))</f>
        <v/>
      </c>
      <c r="O6597" s="1" t="str">
        <f>IF(ISBLANK($C6597),"",IF(ISNA(VLOOKUP($L6597,'result messages'!$H$3:$L$11,3,FALSE)),VLOOKUP($M6597,'result messages'!$H$3:$L$11,3,FALSE),VLOOKUP($L6597,'result messages'!$H$3:$L$11,3,FALSE)))</f>
        <v/>
      </c>
      <c r="P6597" s="1" t="str">
        <f>IF(ISBLANK($C6597),"",IF(ISNA(VLOOKUP($L6597,'result messages'!$H$3:$L$11,4,FALSE)),VLOOKUP($M6597,'result messages'!$H$3:$L$11,4,FALSE),VLOOKUP($L6597,'result messages'!$H$3:$L$11,4,FALSE)))</f>
        <v/>
      </c>
      <c r="Q6597" s="1" t="str">
        <f>IF(ISBLANK($C6597),"",IF(ISNA(VLOOKUP($L6597,'result messages'!$H$3:$L$11,5,FALSE)),VLOOKUP($M6597,'result messages'!$H$3:$L$11,5,FALSE),VLOOKUP($L6597,'result messages'!$H$3:$L$11,5,FALSE)))</f>
        <v/>
      </c>
    </row>
    <row r="6598" spans="1:17">
      <c r="A6598" s="1">
        <v>6595</v>
      </c>
      <c r="B6598" s="1"/>
      <c r="C6598" s="1"/>
      <c r="D6598" s="1"/>
      <c r="E6598" s="6"/>
      <c r="F6598" s="1"/>
      <c r="G6598" s="1" t="str">
        <f>IF(ISNA(VLOOKUP($C6598,'DTEN TCAP Linkage deviceId'!$A$1:$A$20000,1,FALSE)),"No","Yes")</f>
        <v>No</v>
      </c>
      <c r="H6598" s="1" t="str">
        <f>IF(ISNA(VLOOKUP($C6598,'Provisioning Requester'!$F$3:$H$20000,2,FALSE)),"No","Yes")</f>
        <v>No</v>
      </c>
      <c r="I6598" s="1" t="str">
        <f>IF($H6598="Yes",VLOOKUP($C6598,'Provisioning Requester'!$F$3:$H$20000,3,FALSE),"-")</f>
        <v>-</v>
      </c>
      <c r="J6598" s="1" t="str">
        <f>IF(OR(D6598="SVCP", E6598="TRUE"), "No", IF(ISNA(VLOOKUP($C6598,'ProvResponder deviceId'!$A$1:$A$20000,1,FALSE)),"No","Yes"))</f>
        <v>No</v>
      </c>
      <c r="K6598" s="1" t="str">
        <f>IF($J6598="Yes",VLOOKUP($C6598,'ProvResponder deviceId'!$A$1:$C$20000,3,FALSE),"-")</f>
        <v>-</v>
      </c>
      <c r="L6598" s="1" t="str">
        <f t="shared" si="206"/>
        <v/>
      </c>
      <c r="M6598" s="1" t="str">
        <f t="shared" si="207"/>
        <v/>
      </c>
      <c r="N6598" s="1" t="str">
        <f>IF(ISBLANK($C6598),"",IF(ISNA(VLOOKUP($L6598,'result messages'!$H$3:$L$11,2,FALSE)),VLOOKUP($M6598,'result messages'!$H$3:$L$11,2,FALSE),VLOOKUP($L6598,'result messages'!$H$3:$L$11,2,FALSE)))</f>
        <v/>
      </c>
      <c r="O6598" s="1" t="str">
        <f>IF(ISBLANK($C6598),"",IF(ISNA(VLOOKUP($L6598,'result messages'!$H$3:$L$11,3,FALSE)),VLOOKUP($M6598,'result messages'!$H$3:$L$11,3,FALSE),VLOOKUP($L6598,'result messages'!$H$3:$L$11,3,FALSE)))</f>
        <v/>
      </c>
      <c r="P6598" s="1" t="str">
        <f>IF(ISBLANK($C6598),"",IF(ISNA(VLOOKUP($L6598,'result messages'!$H$3:$L$11,4,FALSE)),VLOOKUP($M6598,'result messages'!$H$3:$L$11,4,FALSE),VLOOKUP($L6598,'result messages'!$H$3:$L$11,4,FALSE)))</f>
        <v/>
      </c>
      <c r="Q6598" s="1" t="str">
        <f>IF(ISBLANK($C6598),"",IF(ISNA(VLOOKUP($L6598,'result messages'!$H$3:$L$11,5,FALSE)),VLOOKUP($M6598,'result messages'!$H$3:$L$11,5,FALSE),VLOOKUP($L6598,'result messages'!$H$3:$L$11,5,FALSE)))</f>
        <v/>
      </c>
    </row>
    <row r="6599" spans="1:17">
      <c r="A6599" s="1">
        <v>6596</v>
      </c>
      <c r="B6599" s="1"/>
      <c r="C6599" s="1"/>
      <c r="D6599" s="1"/>
      <c r="E6599" s="6"/>
      <c r="F6599" s="1"/>
      <c r="G6599" s="1" t="str">
        <f>IF(ISNA(VLOOKUP($C6599,'DTEN TCAP Linkage deviceId'!$A$1:$A$20000,1,FALSE)),"No","Yes")</f>
        <v>No</v>
      </c>
      <c r="H6599" s="1" t="str">
        <f>IF(ISNA(VLOOKUP($C6599,'Provisioning Requester'!$F$3:$H$20000,2,FALSE)),"No","Yes")</f>
        <v>No</v>
      </c>
      <c r="I6599" s="1" t="str">
        <f>IF($H6599="Yes",VLOOKUP($C6599,'Provisioning Requester'!$F$3:$H$20000,3,FALSE),"-")</f>
        <v>-</v>
      </c>
      <c r="J6599" s="1" t="str">
        <f>IF(OR(D6599="SVCP", E6599="TRUE"), "No", IF(ISNA(VLOOKUP($C6599,'ProvResponder deviceId'!$A$1:$A$20000,1,FALSE)),"No","Yes"))</f>
        <v>No</v>
      </c>
      <c r="K6599" s="1" t="str">
        <f>IF($J6599="Yes",VLOOKUP($C6599,'ProvResponder deviceId'!$A$1:$C$20000,3,FALSE),"-")</f>
        <v>-</v>
      </c>
      <c r="L6599" s="1" t="str">
        <f t="shared" si="206"/>
        <v/>
      </c>
      <c r="M6599" s="1" t="str">
        <f t="shared" si="207"/>
        <v/>
      </c>
      <c r="N6599" s="1" t="str">
        <f>IF(ISBLANK($C6599),"",IF(ISNA(VLOOKUP($L6599,'result messages'!$H$3:$L$11,2,FALSE)),VLOOKUP($M6599,'result messages'!$H$3:$L$11,2,FALSE),VLOOKUP($L6599,'result messages'!$H$3:$L$11,2,FALSE)))</f>
        <v/>
      </c>
      <c r="O6599" s="1" t="str">
        <f>IF(ISBLANK($C6599),"",IF(ISNA(VLOOKUP($L6599,'result messages'!$H$3:$L$11,3,FALSE)),VLOOKUP($M6599,'result messages'!$H$3:$L$11,3,FALSE),VLOOKUP($L6599,'result messages'!$H$3:$L$11,3,FALSE)))</f>
        <v/>
      </c>
      <c r="P6599" s="1" t="str">
        <f>IF(ISBLANK($C6599),"",IF(ISNA(VLOOKUP($L6599,'result messages'!$H$3:$L$11,4,FALSE)),VLOOKUP($M6599,'result messages'!$H$3:$L$11,4,FALSE),VLOOKUP($L6599,'result messages'!$H$3:$L$11,4,FALSE)))</f>
        <v/>
      </c>
      <c r="Q6599" s="1" t="str">
        <f>IF(ISBLANK($C6599),"",IF(ISNA(VLOOKUP($L6599,'result messages'!$H$3:$L$11,5,FALSE)),VLOOKUP($M6599,'result messages'!$H$3:$L$11,5,FALSE),VLOOKUP($L6599,'result messages'!$H$3:$L$11,5,FALSE)))</f>
        <v/>
      </c>
    </row>
    <row r="6600" spans="1:17">
      <c r="A6600" s="1">
        <v>6597</v>
      </c>
      <c r="B6600" s="1"/>
      <c r="C6600" s="1"/>
      <c r="D6600" s="1"/>
      <c r="E6600" s="6"/>
      <c r="F6600" s="1"/>
      <c r="G6600" s="1" t="str">
        <f>IF(ISNA(VLOOKUP($C6600,'DTEN TCAP Linkage deviceId'!$A$1:$A$20000,1,FALSE)),"No","Yes")</f>
        <v>No</v>
      </c>
      <c r="H6600" s="1" t="str">
        <f>IF(ISNA(VLOOKUP($C6600,'Provisioning Requester'!$F$3:$H$20000,2,FALSE)),"No","Yes")</f>
        <v>No</v>
      </c>
      <c r="I6600" s="1" t="str">
        <f>IF($H6600="Yes",VLOOKUP($C6600,'Provisioning Requester'!$F$3:$H$20000,3,FALSE),"-")</f>
        <v>-</v>
      </c>
      <c r="J6600" s="1" t="str">
        <f>IF(OR(D6600="SVCP", E6600="TRUE"), "No", IF(ISNA(VLOOKUP($C6600,'ProvResponder deviceId'!$A$1:$A$20000,1,FALSE)),"No","Yes"))</f>
        <v>No</v>
      </c>
      <c r="K6600" s="1" t="str">
        <f>IF($J6600="Yes",VLOOKUP($C6600,'ProvResponder deviceId'!$A$1:$C$20000,3,FALSE),"-")</f>
        <v>-</v>
      </c>
      <c r="L6600" s="1" t="str">
        <f t="shared" si="206"/>
        <v/>
      </c>
      <c r="M6600" s="1" t="str">
        <f t="shared" si="207"/>
        <v/>
      </c>
      <c r="N6600" s="1" t="str">
        <f>IF(ISBLANK($C6600),"",IF(ISNA(VLOOKUP($L6600,'result messages'!$H$3:$L$11,2,FALSE)),VLOOKUP($M6600,'result messages'!$H$3:$L$11,2,FALSE),VLOOKUP($L6600,'result messages'!$H$3:$L$11,2,FALSE)))</f>
        <v/>
      </c>
      <c r="O6600" s="1" t="str">
        <f>IF(ISBLANK($C6600),"",IF(ISNA(VLOOKUP($L6600,'result messages'!$H$3:$L$11,3,FALSE)),VLOOKUP($M6600,'result messages'!$H$3:$L$11,3,FALSE),VLOOKUP($L6600,'result messages'!$H$3:$L$11,3,FALSE)))</f>
        <v/>
      </c>
      <c r="P6600" s="1" t="str">
        <f>IF(ISBLANK($C6600),"",IF(ISNA(VLOOKUP($L6600,'result messages'!$H$3:$L$11,4,FALSE)),VLOOKUP($M6600,'result messages'!$H$3:$L$11,4,FALSE),VLOOKUP($L6600,'result messages'!$H$3:$L$11,4,FALSE)))</f>
        <v/>
      </c>
      <c r="Q6600" s="1" t="str">
        <f>IF(ISBLANK($C6600),"",IF(ISNA(VLOOKUP($L6600,'result messages'!$H$3:$L$11,5,FALSE)),VLOOKUP($M6600,'result messages'!$H$3:$L$11,5,FALSE),VLOOKUP($L6600,'result messages'!$H$3:$L$11,5,FALSE)))</f>
        <v/>
      </c>
    </row>
    <row r="6601" spans="1:17">
      <c r="A6601" s="1">
        <v>6598</v>
      </c>
      <c r="B6601" s="1"/>
      <c r="C6601" s="1"/>
      <c r="D6601" s="1"/>
      <c r="E6601" s="6"/>
      <c r="F6601" s="1"/>
      <c r="G6601" s="1" t="str">
        <f>IF(ISNA(VLOOKUP($C6601,'DTEN TCAP Linkage deviceId'!$A$1:$A$20000,1,FALSE)),"No","Yes")</f>
        <v>No</v>
      </c>
      <c r="H6601" s="1" t="str">
        <f>IF(ISNA(VLOOKUP($C6601,'Provisioning Requester'!$F$3:$H$20000,2,FALSE)),"No","Yes")</f>
        <v>No</v>
      </c>
      <c r="I6601" s="1" t="str">
        <f>IF($H6601="Yes",VLOOKUP($C6601,'Provisioning Requester'!$F$3:$H$20000,3,FALSE),"-")</f>
        <v>-</v>
      </c>
      <c r="J6601" s="1" t="str">
        <f>IF(OR(D6601="SVCP", E6601="TRUE"), "No", IF(ISNA(VLOOKUP($C6601,'ProvResponder deviceId'!$A$1:$A$20000,1,FALSE)),"No","Yes"))</f>
        <v>No</v>
      </c>
      <c r="K6601" s="1" t="str">
        <f>IF($J6601="Yes",VLOOKUP($C6601,'ProvResponder deviceId'!$A$1:$C$20000,3,FALSE),"-")</f>
        <v>-</v>
      </c>
      <c r="L6601" s="1" t="str">
        <f t="shared" si="206"/>
        <v/>
      </c>
      <c r="M6601" s="1" t="str">
        <f t="shared" si="207"/>
        <v/>
      </c>
      <c r="N6601" s="1" t="str">
        <f>IF(ISBLANK($C6601),"",IF(ISNA(VLOOKUP($L6601,'result messages'!$H$3:$L$11,2,FALSE)),VLOOKUP($M6601,'result messages'!$H$3:$L$11,2,FALSE),VLOOKUP($L6601,'result messages'!$H$3:$L$11,2,FALSE)))</f>
        <v/>
      </c>
      <c r="O6601" s="1" t="str">
        <f>IF(ISBLANK($C6601),"",IF(ISNA(VLOOKUP($L6601,'result messages'!$H$3:$L$11,3,FALSE)),VLOOKUP($M6601,'result messages'!$H$3:$L$11,3,FALSE),VLOOKUP($L6601,'result messages'!$H$3:$L$11,3,FALSE)))</f>
        <v/>
      </c>
      <c r="P6601" s="1" t="str">
        <f>IF(ISBLANK($C6601),"",IF(ISNA(VLOOKUP($L6601,'result messages'!$H$3:$L$11,4,FALSE)),VLOOKUP($M6601,'result messages'!$H$3:$L$11,4,FALSE),VLOOKUP($L6601,'result messages'!$H$3:$L$11,4,FALSE)))</f>
        <v/>
      </c>
      <c r="Q6601" s="1" t="str">
        <f>IF(ISBLANK($C6601),"",IF(ISNA(VLOOKUP($L6601,'result messages'!$H$3:$L$11,5,FALSE)),VLOOKUP($M6601,'result messages'!$H$3:$L$11,5,FALSE),VLOOKUP($L6601,'result messages'!$H$3:$L$11,5,FALSE)))</f>
        <v/>
      </c>
    </row>
    <row r="6602" spans="1:17">
      <c r="A6602" s="1">
        <v>6599</v>
      </c>
      <c r="B6602" s="1"/>
      <c r="C6602" s="1"/>
      <c r="D6602" s="1"/>
      <c r="E6602" s="6"/>
      <c r="F6602" s="1"/>
      <c r="G6602" s="1" t="str">
        <f>IF(ISNA(VLOOKUP($C6602,'DTEN TCAP Linkage deviceId'!$A$1:$A$20000,1,FALSE)),"No","Yes")</f>
        <v>No</v>
      </c>
      <c r="H6602" s="1" t="str">
        <f>IF(ISNA(VLOOKUP($C6602,'Provisioning Requester'!$F$3:$H$20000,2,FALSE)),"No","Yes")</f>
        <v>No</v>
      </c>
      <c r="I6602" s="1" t="str">
        <f>IF($H6602="Yes",VLOOKUP($C6602,'Provisioning Requester'!$F$3:$H$20000,3,FALSE),"-")</f>
        <v>-</v>
      </c>
      <c r="J6602" s="1" t="str">
        <f>IF(OR(D6602="SVCP", E6602="TRUE"), "No", IF(ISNA(VLOOKUP($C6602,'ProvResponder deviceId'!$A$1:$A$20000,1,FALSE)),"No","Yes"))</f>
        <v>No</v>
      </c>
      <c r="K6602" s="1" t="str">
        <f>IF($J6602="Yes",VLOOKUP($C6602,'ProvResponder deviceId'!$A$1:$C$20000,3,FALSE),"-")</f>
        <v>-</v>
      </c>
      <c r="L6602" s="1" t="str">
        <f t="shared" si="206"/>
        <v/>
      </c>
      <c r="M6602" s="1" t="str">
        <f t="shared" si="207"/>
        <v/>
      </c>
      <c r="N6602" s="1" t="str">
        <f>IF(ISBLANK($C6602),"",IF(ISNA(VLOOKUP($L6602,'result messages'!$H$3:$L$11,2,FALSE)),VLOOKUP($M6602,'result messages'!$H$3:$L$11,2,FALSE),VLOOKUP($L6602,'result messages'!$H$3:$L$11,2,FALSE)))</f>
        <v/>
      </c>
      <c r="O6602" s="1" t="str">
        <f>IF(ISBLANK($C6602),"",IF(ISNA(VLOOKUP($L6602,'result messages'!$H$3:$L$11,3,FALSE)),VLOOKUP($M6602,'result messages'!$H$3:$L$11,3,FALSE),VLOOKUP($L6602,'result messages'!$H$3:$L$11,3,FALSE)))</f>
        <v/>
      </c>
      <c r="P6602" s="1" t="str">
        <f>IF(ISBLANK($C6602),"",IF(ISNA(VLOOKUP($L6602,'result messages'!$H$3:$L$11,4,FALSE)),VLOOKUP($M6602,'result messages'!$H$3:$L$11,4,FALSE),VLOOKUP($L6602,'result messages'!$H$3:$L$11,4,FALSE)))</f>
        <v/>
      </c>
      <c r="Q6602" s="1" t="str">
        <f>IF(ISBLANK($C6602),"",IF(ISNA(VLOOKUP($L6602,'result messages'!$H$3:$L$11,5,FALSE)),VLOOKUP($M6602,'result messages'!$H$3:$L$11,5,FALSE),VLOOKUP($L6602,'result messages'!$H$3:$L$11,5,FALSE)))</f>
        <v/>
      </c>
    </row>
    <row r="6603" spans="1:17">
      <c r="A6603" s="1">
        <v>6600</v>
      </c>
      <c r="B6603" s="1"/>
      <c r="C6603" s="1"/>
      <c r="D6603" s="1"/>
      <c r="E6603" s="6"/>
      <c r="F6603" s="1"/>
      <c r="G6603" s="1" t="str">
        <f>IF(ISNA(VLOOKUP($C6603,'DTEN TCAP Linkage deviceId'!$A$1:$A$20000,1,FALSE)),"No","Yes")</f>
        <v>No</v>
      </c>
      <c r="H6603" s="1" t="str">
        <f>IF(ISNA(VLOOKUP($C6603,'Provisioning Requester'!$F$3:$H$20000,2,FALSE)),"No","Yes")</f>
        <v>No</v>
      </c>
      <c r="I6603" s="1" t="str">
        <f>IF($H6603="Yes",VLOOKUP($C6603,'Provisioning Requester'!$F$3:$H$20000,3,FALSE),"-")</f>
        <v>-</v>
      </c>
      <c r="J6603" s="1" t="str">
        <f>IF(OR(D6603="SVCP", E6603="TRUE"), "No", IF(ISNA(VLOOKUP($C6603,'ProvResponder deviceId'!$A$1:$A$20000,1,FALSE)),"No","Yes"))</f>
        <v>No</v>
      </c>
      <c r="K6603" s="1" t="str">
        <f>IF($J6603="Yes",VLOOKUP($C6603,'ProvResponder deviceId'!$A$1:$C$20000,3,FALSE),"-")</f>
        <v>-</v>
      </c>
      <c r="L6603" s="1" t="str">
        <f t="shared" si="206"/>
        <v/>
      </c>
      <c r="M6603" s="1" t="str">
        <f t="shared" si="207"/>
        <v/>
      </c>
      <c r="N6603" s="1" t="str">
        <f>IF(ISBLANK($C6603),"",IF(ISNA(VLOOKUP($L6603,'result messages'!$H$3:$L$11,2,FALSE)),VLOOKUP($M6603,'result messages'!$H$3:$L$11,2,FALSE),VLOOKUP($L6603,'result messages'!$H$3:$L$11,2,FALSE)))</f>
        <v/>
      </c>
      <c r="O6603" s="1" t="str">
        <f>IF(ISBLANK($C6603),"",IF(ISNA(VLOOKUP($L6603,'result messages'!$H$3:$L$11,3,FALSE)),VLOOKUP($M6603,'result messages'!$H$3:$L$11,3,FALSE),VLOOKUP($L6603,'result messages'!$H$3:$L$11,3,FALSE)))</f>
        <v/>
      </c>
      <c r="P6603" s="1" t="str">
        <f>IF(ISBLANK($C6603),"",IF(ISNA(VLOOKUP($L6603,'result messages'!$H$3:$L$11,4,FALSE)),VLOOKUP($M6603,'result messages'!$H$3:$L$11,4,FALSE),VLOOKUP($L6603,'result messages'!$H$3:$L$11,4,FALSE)))</f>
        <v/>
      </c>
      <c r="Q6603" s="1" t="str">
        <f>IF(ISBLANK($C6603),"",IF(ISNA(VLOOKUP($L6603,'result messages'!$H$3:$L$11,5,FALSE)),VLOOKUP($M6603,'result messages'!$H$3:$L$11,5,FALSE),VLOOKUP($L6603,'result messages'!$H$3:$L$11,5,FALSE)))</f>
        <v/>
      </c>
    </row>
    <row r="6604" spans="1:17">
      <c r="A6604" s="1">
        <v>6601</v>
      </c>
      <c r="B6604" s="1"/>
      <c r="C6604" s="1"/>
      <c r="D6604" s="1"/>
      <c r="E6604" s="6"/>
      <c r="F6604" s="1"/>
      <c r="G6604" s="1" t="str">
        <f>IF(ISNA(VLOOKUP($C6604,'DTEN TCAP Linkage deviceId'!$A$1:$A$20000,1,FALSE)),"No","Yes")</f>
        <v>No</v>
      </c>
      <c r="H6604" s="1" t="str">
        <f>IF(ISNA(VLOOKUP($C6604,'Provisioning Requester'!$F$3:$H$20000,2,FALSE)),"No","Yes")</f>
        <v>No</v>
      </c>
      <c r="I6604" s="1" t="str">
        <f>IF($H6604="Yes",VLOOKUP($C6604,'Provisioning Requester'!$F$3:$H$20000,3,FALSE),"-")</f>
        <v>-</v>
      </c>
      <c r="J6604" s="1" t="str">
        <f>IF(OR(D6604="SVCP", E6604="TRUE"), "No", IF(ISNA(VLOOKUP($C6604,'ProvResponder deviceId'!$A$1:$A$20000,1,FALSE)),"No","Yes"))</f>
        <v>No</v>
      </c>
      <c r="K6604" s="1" t="str">
        <f>IF($J6604="Yes",VLOOKUP($C6604,'ProvResponder deviceId'!$A$1:$C$20000,3,FALSE),"-")</f>
        <v>-</v>
      </c>
      <c r="L6604" s="1" t="str">
        <f t="shared" si="206"/>
        <v/>
      </c>
      <c r="M6604" s="1" t="str">
        <f t="shared" si="207"/>
        <v/>
      </c>
      <c r="N6604" s="1" t="str">
        <f>IF(ISBLANK($C6604),"",IF(ISNA(VLOOKUP($L6604,'result messages'!$H$3:$L$11,2,FALSE)),VLOOKUP($M6604,'result messages'!$H$3:$L$11,2,FALSE),VLOOKUP($L6604,'result messages'!$H$3:$L$11,2,FALSE)))</f>
        <v/>
      </c>
      <c r="O6604" s="1" t="str">
        <f>IF(ISBLANK($C6604),"",IF(ISNA(VLOOKUP($L6604,'result messages'!$H$3:$L$11,3,FALSE)),VLOOKUP($M6604,'result messages'!$H$3:$L$11,3,FALSE),VLOOKUP($L6604,'result messages'!$H$3:$L$11,3,FALSE)))</f>
        <v/>
      </c>
      <c r="P6604" s="1" t="str">
        <f>IF(ISBLANK($C6604),"",IF(ISNA(VLOOKUP($L6604,'result messages'!$H$3:$L$11,4,FALSE)),VLOOKUP($M6604,'result messages'!$H$3:$L$11,4,FALSE),VLOOKUP($L6604,'result messages'!$H$3:$L$11,4,FALSE)))</f>
        <v/>
      </c>
      <c r="Q6604" s="1" t="str">
        <f>IF(ISBLANK($C6604),"",IF(ISNA(VLOOKUP($L6604,'result messages'!$H$3:$L$11,5,FALSE)),VLOOKUP($M6604,'result messages'!$H$3:$L$11,5,FALSE),VLOOKUP($L6604,'result messages'!$H$3:$L$11,5,FALSE)))</f>
        <v/>
      </c>
    </row>
    <row r="6605" spans="1:17">
      <c r="A6605" s="1">
        <v>6602</v>
      </c>
      <c r="B6605" s="1"/>
      <c r="C6605" s="1"/>
      <c r="D6605" s="1"/>
      <c r="E6605" s="6"/>
      <c r="F6605" s="1"/>
      <c r="G6605" s="1" t="str">
        <f>IF(ISNA(VLOOKUP($C6605,'DTEN TCAP Linkage deviceId'!$A$1:$A$20000,1,FALSE)),"No","Yes")</f>
        <v>No</v>
      </c>
      <c r="H6605" s="1" t="str">
        <f>IF(ISNA(VLOOKUP($C6605,'Provisioning Requester'!$F$3:$H$20000,2,FALSE)),"No","Yes")</f>
        <v>No</v>
      </c>
      <c r="I6605" s="1" t="str">
        <f>IF($H6605="Yes",VLOOKUP($C6605,'Provisioning Requester'!$F$3:$H$20000,3,FALSE),"-")</f>
        <v>-</v>
      </c>
      <c r="J6605" s="1" t="str">
        <f>IF(OR(D6605="SVCP", E6605="TRUE"), "No", IF(ISNA(VLOOKUP($C6605,'ProvResponder deviceId'!$A$1:$A$20000,1,FALSE)),"No","Yes"))</f>
        <v>No</v>
      </c>
      <c r="K6605" s="1" t="str">
        <f>IF($J6605="Yes",VLOOKUP($C6605,'ProvResponder deviceId'!$A$1:$C$20000,3,FALSE),"-")</f>
        <v>-</v>
      </c>
      <c r="L6605" s="1" t="str">
        <f t="shared" si="206"/>
        <v/>
      </c>
      <c r="M6605" s="1" t="str">
        <f t="shared" si="207"/>
        <v/>
      </c>
      <c r="N6605" s="1" t="str">
        <f>IF(ISBLANK($C6605),"",IF(ISNA(VLOOKUP($L6605,'result messages'!$H$3:$L$11,2,FALSE)),VLOOKUP($M6605,'result messages'!$H$3:$L$11,2,FALSE),VLOOKUP($L6605,'result messages'!$H$3:$L$11,2,FALSE)))</f>
        <v/>
      </c>
      <c r="O6605" s="1" t="str">
        <f>IF(ISBLANK($C6605),"",IF(ISNA(VLOOKUP($L6605,'result messages'!$H$3:$L$11,3,FALSE)),VLOOKUP($M6605,'result messages'!$H$3:$L$11,3,FALSE),VLOOKUP($L6605,'result messages'!$H$3:$L$11,3,FALSE)))</f>
        <v/>
      </c>
      <c r="P6605" s="1" t="str">
        <f>IF(ISBLANK($C6605),"",IF(ISNA(VLOOKUP($L6605,'result messages'!$H$3:$L$11,4,FALSE)),VLOOKUP($M6605,'result messages'!$H$3:$L$11,4,FALSE),VLOOKUP($L6605,'result messages'!$H$3:$L$11,4,FALSE)))</f>
        <v/>
      </c>
      <c r="Q6605" s="1" t="str">
        <f>IF(ISBLANK($C6605),"",IF(ISNA(VLOOKUP($L6605,'result messages'!$H$3:$L$11,5,FALSE)),VLOOKUP($M6605,'result messages'!$H$3:$L$11,5,FALSE),VLOOKUP($L6605,'result messages'!$H$3:$L$11,5,FALSE)))</f>
        <v/>
      </c>
    </row>
    <row r="6606" spans="1:17">
      <c r="A6606" s="1">
        <v>6603</v>
      </c>
      <c r="B6606" s="1"/>
      <c r="C6606" s="1"/>
      <c r="D6606" s="1"/>
      <c r="E6606" s="6"/>
      <c r="F6606" s="1"/>
      <c r="G6606" s="1" t="str">
        <f>IF(ISNA(VLOOKUP($C6606,'DTEN TCAP Linkage deviceId'!$A$1:$A$20000,1,FALSE)),"No","Yes")</f>
        <v>No</v>
      </c>
      <c r="H6606" s="1" t="str">
        <f>IF(ISNA(VLOOKUP($C6606,'Provisioning Requester'!$F$3:$H$20000,2,FALSE)),"No","Yes")</f>
        <v>No</v>
      </c>
      <c r="I6606" s="1" t="str">
        <f>IF($H6606="Yes",VLOOKUP($C6606,'Provisioning Requester'!$F$3:$H$20000,3,FALSE),"-")</f>
        <v>-</v>
      </c>
      <c r="J6606" s="1" t="str">
        <f>IF(OR(D6606="SVCP", E6606="TRUE"), "No", IF(ISNA(VLOOKUP($C6606,'ProvResponder deviceId'!$A$1:$A$20000,1,FALSE)),"No","Yes"))</f>
        <v>No</v>
      </c>
      <c r="K6606" s="1" t="str">
        <f>IF($J6606="Yes",VLOOKUP($C6606,'ProvResponder deviceId'!$A$1:$C$20000,3,FALSE),"-")</f>
        <v>-</v>
      </c>
      <c r="L6606" s="1" t="str">
        <f t="shared" si="206"/>
        <v/>
      </c>
      <c r="M6606" s="1" t="str">
        <f t="shared" si="207"/>
        <v/>
      </c>
      <c r="N6606" s="1" t="str">
        <f>IF(ISBLANK($C6606),"",IF(ISNA(VLOOKUP($L6606,'result messages'!$H$3:$L$11,2,FALSE)),VLOOKUP($M6606,'result messages'!$H$3:$L$11,2,FALSE),VLOOKUP($L6606,'result messages'!$H$3:$L$11,2,FALSE)))</f>
        <v/>
      </c>
      <c r="O6606" s="1" t="str">
        <f>IF(ISBLANK($C6606),"",IF(ISNA(VLOOKUP($L6606,'result messages'!$H$3:$L$11,3,FALSE)),VLOOKUP($M6606,'result messages'!$H$3:$L$11,3,FALSE),VLOOKUP($L6606,'result messages'!$H$3:$L$11,3,FALSE)))</f>
        <v/>
      </c>
      <c r="P6606" s="1" t="str">
        <f>IF(ISBLANK($C6606),"",IF(ISNA(VLOOKUP($L6606,'result messages'!$H$3:$L$11,4,FALSE)),VLOOKUP($M6606,'result messages'!$H$3:$L$11,4,FALSE),VLOOKUP($L6606,'result messages'!$H$3:$L$11,4,FALSE)))</f>
        <v/>
      </c>
      <c r="Q6606" s="1" t="str">
        <f>IF(ISBLANK($C6606),"",IF(ISNA(VLOOKUP($L6606,'result messages'!$H$3:$L$11,5,FALSE)),VLOOKUP($M6606,'result messages'!$H$3:$L$11,5,FALSE),VLOOKUP($L6606,'result messages'!$H$3:$L$11,5,FALSE)))</f>
        <v/>
      </c>
    </row>
    <row r="6607" spans="1:17">
      <c r="A6607" s="1">
        <v>6604</v>
      </c>
      <c r="B6607" s="1"/>
      <c r="C6607" s="1"/>
      <c r="D6607" s="1"/>
      <c r="E6607" s="6"/>
      <c r="F6607" s="1"/>
      <c r="G6607" s="1" t="str">
        <f>IF(ISNA(VLOOKUP($C6607,'DTEN TCAP Linkage deviceId'!$A$1:$A$20000,1,FALSE)),"No","Yes")</f>
        <v>No</v>
      </c>
      <c r="H6607" s="1" t="str">
        <f>IF(ISNA(VLOOKUP($C6607,'Provisioning Requester'!$F$3:$H$20000,2,FALSE)),"No","Yes")</f>
        <v>No</v>
      </c>
      <c r="I6607" s="1" t="str">
        <f>IF($H6607="Yes",VLOOKUP($C6607,'Provisioning Requester'!$F$3:$H$20000,3,FALSE),"-")</f>
        <v>-</v>
      </c>
      <c r="J6607" s="1" t="str">
        <f>IF(OR(D6607="SVCP", E6607="TRUE"), "No", IF(ISNA(VLOOKUP($C6607,'ProvResponder deviceId'!$A$1:$A$20000,1,FALSE)),"No","Yes"))</f>
        <v>No</v>
      </c>
      <c r="K6607" s="1" t="str">
        <f>IF($J6607="Yes",VLOOKUP($C6607,'ProvResponder deviceId'!$A$1:$C$20000,3,FALSE),"-")</f>
        <v>-</v>
      </c>
      <c r="L6607" s="1" t="str">
        <f t="shared" si="206"/>
        <v/>
      </c>
      <c r="M6607" s="1" t="str">
        <f t="shared" si="207"/>
        <v/>
      </c>
      <c r="N6607" s="1" t="str">
        <f>IF(ISBLANK($C6607),"",IF(ISNA(VLOOKUP($L6607,'result messages'!$H$3:$L$11,2,FALSE)),VLOOKUP($M6607,'result messages'!$H$3:$L$11,2,FALSE),VLOOKUP($L6607,'result messages'!$H$3:$L$11,2,FALSE)))</f>
        <v/>
      </c>
      <c r="O6607" s="1" t="str">
        <f>IF(ISBLANK($C6607),"",IF(ISNA(VLOOKUP($L6607,'result messages'!$H$3:$L$11,3,FALSE)),VLOOKUP($M6607,'result messages'!$H$3:$L$11,3,FALSE),VLOOKUP($L6607,'result messages'!$H$3:$L$11,3,FALSE)))</f>
        <v/>
      </c>
      <c r="P6607" s="1" t="str">
        <f>IF(ISBLANK($C6607),"",IF(ISNA(VLOOKUP($L6607,'result messages'!$H$3:$L$11,4,FALSE)),VLOOKUP($M6607,'result messages'!$H$3:$L$11,4,FALSE),VLOOKUP($L6607,'result messages'!$H$3:$L$11,4,FALSE)))</f>
        <v/>
      </c>
      <c r="Q6607" s="1" t="str">
        <f>IF(ISBLANK($C6607),"",IF(ISNA(VLOOKUP($L6607,'result messages'!$H$3:$L$11,5,FALSE)),VLOOKUP($M6607,'result messages'!$H$3:$L$11,5,FALSE),VLOOKUP($L6607,'result messages'!$H$3:$L$11,5,FALSE)))</f>
        <v/>
      </c>
    </row>
    <row r="6608" spans="1:17">
      <c r="A6608" s="1">
        <v>6605</v>
      </c>
      <c r="B6608" s="1"/>
      <c r="C6608" s="1"/>
      <c r="D6608" s="1"/>
      <c r="E6608" s="6"/>
      <c r="F6608" s="1"/>
      <c r="G6608" s="1" t="str">
        <f>IF(ISNA(VLOOKUP($C6608,'DTEN TCAP Linkage deviceId'!$A$1:$A$20000,1,FALSE)),"No","Yes")</f>
        <v>No</v>
      </c>
      <c r="H6608" s="1" t="str">
        <f>IF(ISNA(VLOOKUP($C6608,'Provisioning Requester'!$F$3:$H$20000,2,FALSE)),"No","Yes")</f>
        <v>No</v>
      </c>
      <c r="I6608" s="1" t="str">
        <f>IF($H6608="Yes",VLOOKUP($C6608,'Provisioning Requester'!$F$3:$H$20000,3,FALSE),"-")</f>
        <v>-</v>
      </c>
      <c r="J6608" s="1" t="str">
        <f>IF(OR(D6608="SVCP", E6608="TRUE"), "No", IF(ISNA(VLOOKUP($C6608,'ProvResponder deviceId'!$A$1:$A$20000,1,FALSE)),"No","Yes"))</f>
        <v>No</v>
      </c>
      <c r="K6608" s="1" t="str">
        <f>IF($J6608="Yes",VLOOKUP($C6608,'ProvResponder deviceId'!$A$1:$C$20000,3,FALSE),"-")</f>
        <v>-</v>
      </c>
      <c r="L6608" s="1" t="str">
        <f t="shared" si="206"/>
        <v/>
      </c>
      <c r="M6608" s="1" t="str">
        <f t="shared" si="207"/>
        <v/>
      </c>
      <c r="N6608" s="1" t="str">
        <f>IF(ISBLANK($C6608),"",IF(ISNA(VLOOKUP($L6608,'result messages'!$H$3:$L$11,2,FALSE)),VLOOKUP($M6608,'result messages'!$H$3:$L$11,2,FALSE),VLOOKUP($L6608,'result messages'!$H$3:$L$11,2,FALSE)))</f>
        <v/>
      </c>
      <c r="O6608" s="1" t="str">
        <f>IF(ISBLANK($C6608),"",IF(ISNA(VLOOKUP($L6608,'result messages'!$H$3:$L$11,3,FALSE)),VLOOKUP($M6608,'result messages'!$H$3:$L$11,3,FALSE),VLOOKUP($L6608,'result messages'!$H$3:$L$11,3,FALSE)))</f>
        <v/>
      </c>
      <c r="P6608" s="1" t="str">
        <f>IF(ISBLANK($C6608),"",IF(ISNA(VLOOKUP($L6608,'result messages'!$H$3:$L$11,4,FALSE)),VLOOKUP($M6608,'result messages'!$H$3:$L$11,4,FALSE),VLOOKUP($L6608,'result messages'!$H$3:$L$11,4,FALSE)))</f>
        <v/>
      </c>
      <c r="Q6608" s="1" t="str">
        <f>IF(ISBLANK($C6608),"",IF(ISNA(VLOOKUP($L6608,'result messages'!$H$3:$L$11,5,FALSE)),VLOOKUP($M6608,'result messages'!$H$3:$L$11,5,FALSE),VLOOKUP($L6608,'result messages'!$H$3:$L$11,5,FALSE)))</f>
        <v/>
      </c>
    </row>
    <row r="6609" spans="1:17">
      <c r="A6609" s="1">
        <v>6606</v>
      </c>
      <c r="B6609" s="1"/>
      <c r="C6609" s="1"/>
      <c r="D6609" s="1"/>
      <c r="E6609" s="6"/>
      <c r="F6609" s="1"/>
      <c r="G6609" s="1" t="str">
        <f>IF(ISNA(VLOOKUP($C6609,'DTEN TCAP Linkage deviceId'!$A$1:$A$20000,1,FALSE)),"No","Yes")</f>
        <v>No</v>
      </c>
      <c r="H6609" s="1" t="str">
        <f>IF(ISNA(VLOOKUP($C6609,'Provisioning Requester'!$F$3:$H$20000,2,FALSE)),"No","Yes")</f>
        <v>No</v>
      </c>
      <c r="I6609" s="1" t="str">
        <f>IF($H6609="Yes",VLOOKUP($C6609,'Provisioning Requester'!$F$3:$H$20000,3,FALSE),"-")</f>
        <v>-</v>
      </c>
      <c r="J6609" s="1" t="str">
        <f>IF(OR(D6609="SVCP", E6609="TRUE"), "No", IF(ISNA(VLOOKUP($C6609,'ProvResponder deviceId'!$A$1:$A$20000,1,FALSE)),"No","Yes"))</f>
        <v>No</v>
      </c>
      <c r="K6609" s="1" t="str">
        <f>IF($J6609="Yes",VLOOKUP($C6609,'ProvResponder deviceId'!$A$1:$C$20000,3,FALSE),"-")</f>
        <v>-</v>
      </c>
      <c r="L6609" s="1" t="str">
        <f t="shared" si="206"/>
        <v/>
      </c>
      <c r="M6609" s="1" t="str">
        <f t="shared" si="207"/>
        <v/>
      </c>
      <c r="N6609" s="1" t="str">
        <f>IF(ISBLANK($C6609),"",IF(ISNA(VLOOKUP($L6609,'result messages'!$H$3:$L$11,2,FALSE)),VLOOKUP($M6609,'result messages'!$H$3:$L$11,2,FALSE),VLOOKUP($L6609,'result messages'!$H$3:$L$11,2,FALSE)))</f>
        <v/>
      </c>
      <c r="O6609" s="1" t="str">
        <f>IF(ISBLANK($C6609),"",IF(ISNA(VLOOKUP($L6609,'result messages'!$H$3:$L$11,3,FALSE)),VLOOKUP($M6609,'result messages'!$H$3:$L$11,3,FALSE),VLOOKUP($L6609,'result messages'!$H$3:$L$11,3,FALSE)))</f>
        <v/>
      </c>
      <c r="P6609" s="1" t="str">
        <f>IF(ISBLANK($C6609),"",IF(ISNA(VLOOKUP($L6609,'result messages'!$H$3:$L$11,4,FALSE)),VLOOKUP($M6609,'result messages'!$H$3:$L$11,4,FALSE),VLOOKUP($L6609,'result messages'!$H$3:$L$11,4,FALSE)))</f>
        <v/>
      </c>
      <c r="Q6609" s="1" t="str">
        <f>IF(ISBLANK($C6609),"",IF(ISNA(VLOOKUP($L6609,'result messages'!$H$3:$L$11,5,FALSE)),VLOOKUP($M6609,'result messages'!$H$3:$L$11,5,FALSE),VLOOKUP($L6609,'result messages'!$H$3:$L$11,5,FALSE)))</f>
        <v/>
      </c>
    </row>
    <row r="6610" spans="1:17">
      <c r="A6610" s="1">
        <v>6607</v>
      </c>
      <c r="B6610" s="1"/>
      <c r="C6610" s="1"/>
      <c r="D6610" s="1"/>
      <c r="E6610" s="6"/>
      <c r="F6610" s="1"/>
      <c r="G6610" s="1" t="str">
        <f>IF(ISNA(VLOOKUP($C6610,'DTEN TCAP Linkage deviceId'!$A$1:$A$20000,1,FALSE)),"No","Yes")</f>
        <v>No</v>
      </c>
      <c r="H6610" s="1" t="str">
        <f>IF(ISNA(VLOOKUP($C6610,'Provisioning Requester'!$F$3:$H$20000,2,FALSE)),"No","Yes")</f>
        <v>No</v>
      </c>
      <c r="I6610" s="1" t="str">
        <f>IF($H6610="Yes",VLOOKUP($C6610,'Provisioning Requester'!$F$3:$H$20000,3,FALSE),"-")</f>
        <v>-</v>
      </c>
      <c r="J6610" s="1" t="str">
        <f>IF(OR(D6610="SVCP", E6610="TRUE"), "No", IF(ISNA(VLOOKUP($C6610,'ProvResponder deviceId'!$A$1:$A$20000,1,FALSE)),"No","Yes"))</f>
        <v>No</v>
      </c>
      <c r="K6610" s="1" t="str">
        <f>IF($J6610="Yes",VLOOKUP($C6610,'ProvResponder deviceId'!$A$1:$C$20000,3,FALSE),"-")</f>
        <v>-</v>
      </c>
      <c r="L6610" s="1" t="str">
        <f t="shared" si="206"/>
        <v/>
      </c>
      <c r="M6610" s="1" t="str">
        <f t="shared" si="207"/>
        <v/>
      </c>
      <c r="N6610" s="1" t="str">
        <f>IF(ISBLANK($C6610),"",IF(ISNA(VLOOKUP($L6610,'result messages'!$H$3:$L$11,2,FALSE)),VLOOKUP($M6610,'result messages'!$H$3:$L$11,2,FALSE),VLOOKUP($L6610,'result messages'!$H$3:$L$11,2,FALSE)))</f>
        <v/>
      </c>
      <c r="O6610" s="1" t="str">
        <f>IF(ISBLANK($C6610),"",IF(ISNA(VLOOKUP($L6610,'result messages'!$H$3:$L$11,3,FALSE)),VLOOKUP($M6610,'result messages'!$H$3:$L$11,3,FALSE),VLOOKUP($L6610,'result messages'!$H$3:$L$11,3,FALSE)))</f>
        <v/>
      </c>
      <c r="P6610" s="1" t="str">
        <f>IF(ISBLANK($C6610),"",IF(ISNA(VLOOKUP($L6610,'result messages'!$H$3:$L$11,4,FALSE)),VLOOKUP($M6610,'result messages'!$H$3:$L$11,4,FALSE),VLOOKUP($L6610,'result messages'!$H$3:$L$11,4,FALSE)))</f>
        <v/>
      </c>
      <c r="Q6610" s="1" t="str">
        <f>IF(ISBLANK($C6610),"",IF(ISNA(VLOOKUP($L6610,'result messages'!$H$3:$L$11,5,FALSE)),VLOOKUP($M6610,'result messages'!$H$3:$L$11,5,FALSE),VLOOKUP($L6610,'result messages'!$H$3:$L$11,5,FALSE)))</f>
        <v/>
      </c>
    </row>
    <row r="6611" spans="1:17">
      <c r="A6611" s="1">
        <v>6608</v>
      </c>
      <c r="B6611" s="1"/>
      <c r="C6611" s="1"/>
      <c r="D6611" s="1"/>
      <c r="E6611" s="6"/>
      <c r="F6611" s="1"/>
      <c r="G6611" s="1" t="str">
        <f>IF(ISNA(VLOOKUP($C6611,'DTEN TCAP Linkage deviceId'!$A$1:$A$20000,1,FALSE)),"No","Yes")</f>
        <v>No</v>
      </c>
      <c r="H6611" s="1" t="str">
        <f>IF(ISNA(VLOOKUP($C6611,'Provisioning Requester'!$F$3:$H$20000,2,FALSE)),"No","Yes")</f>
        <v>No</v>
      </c>
      <c r="I6611" s="1" t="str">
        <f>IF($H6611="Yes",VLOOKUP($C6611,'Provisioning Requester'!$F$3:$H$20000,3,FALSE),"-")</f>
        <v>-</v>
      </c>
      <c r="J6611" s="1" t="str">
        <f>IF(OR(D6611="SVCP", E6611="TRUE"), "No", IF(ISNA(VLOOKUP($C6611,'ProvResponder deviceId'!$A$1:$A$20000,1,FALSE)),"No","Yes"))</f>
        <v>No</v>
      </c>
      <c r="K6611" s="1" t="str">
        <f>IF($J6611="Yes",VLOOKUP($C6611,'ProvResponder deviceId'!$A$1:$C$20000,3,FALSE),"-")</f>
        <v>-</v>
      </c>
      <c r="L6611" s="1" t="str">
        <f t="shared" si="206"/>
        <v/>
      </c>
      <c r="M6611" s="1" t="str">
        <f t="shared" si="207"/>
        <v/>
      </c>
      <c r="N6611" s="1" t="str">
        <f>IF(ISBLANK($C6611),"",IF(ISNA(VLOOKUP($L6611,'result messages'!$H$3:$L$11,2,FALSE)),VLOOKUP($M6611,'result messages'!$H$3:$L$11,2,FALSE),VLOOKUP($L6611,'result messages'!$H$3:$L$11,2,FALSE)))</f>
        <v/>
      </c>
      <c r="O6611" s="1" t="str">
        <f>IF(ISBLANK($C6611),"",IF(ISNA(VLOOKUP($L6611,'result messages'!$H$3:$L$11,3,FALSE)),VLOOKUP($M6611,'result messages'!$H$3:$L$11,3,FALSE),VLOOKUP($L6611,'result messages'!$H$3:$L$11,3,FALSE)))</f>
        <v/>
      </c>
      <c r="P6611" s="1" t="str">
        <f>IF(ISBLANK($C6611),"",IF(ISNA(VLOOKUP($L6611,'result messages'!$H$3:$L$11,4,FALSE)),VLOOKUP($M6611,'result messages'!$H$3:$L$11,4,FALSE),VLOOKUP($L6611,'result messages'!$H$3:$L$11,4,FALSE)))</f>
        <v/>
      </c>
      <c r="Q6611" s="1" t="str">
        <f>IF(ISBLANK($C6611),"",IF(ISNA(VLOOKUP($L6611,'result messages'!$H$3:$L$11,5,FALSE)),VLOOKUP($M6611,'result messages'!$H$3:$L$11,5,FALSE),VLOOKUP($L6611,'result messages'!$H$3:$L$11,5,FALSE)))</f>
        <v/>
      </c>
    </row>
    <row r="6612" spans="1:17">
      <c r="A6612" s="1">
        <v>6609</v>
      </c>
      <c r="B6612" s="1"/>
      <c r="C6612" s="1"/>
      <c r="D6612" s="1"/>
      <c r="E6612" s="6"/>
      <c r="F6612" s="1"/>
      <c r="G6612" s="1" t="str">
        <f>IF(ISNA(VLOOKUP($C6612,'DTEN TCAP Linkage deviceId'!$A$1:$A$20000,1,FALSE)),"No","Yes")</f>
        <v>No</v>
      </c>
      <c r="H6612" s="1" t="str">
        <f>IF(ISNA(VLOOKUP($C6612,'Provisioning Requester'!$F$3:$H$20000,2,FALSE)),"No","Yes")</f>
        <v>No</v>
      </c>
      <c r="I6612" s="1" t="str">
        <f>IF($H6612="Yes",VLOOKUP($C6612,'Provisioning Requester'!$F$3:$H$20000,3,FALSE),"-")</f>
        <v>-</v>
      </c>
      <c r="J6612" s="1" t="str">
        <f>IF(OR(D6612="SVCP", E6612="TRUE"), "No", IF(ISNA(VLOOKUP($C6612,'ProvResponder deviceId'!$A$1:$A$20000,1,FALSE)),"No","Yes"))</f>
        <v>No</v>
      </c>
      <c r="K6612" s="1" t="str">
        <f>IF($J6612="Yes",VLOOKUP($C6612,'ProvResponder deviceId'!$A$1:$C$20000,3,FALSE),"-")</f>
        <v>-</v>
      </c>
      <c r="L6612" s="1" t="str">
        <f t="shared" si="206"/>
        <v/>
      </c>
      <c r="M6612" s="1" t="str">
        <f t="shared" si="207"/>
        <v/>
      </c>
      <c r="N6612" s="1" t="str">
        <f>IF(ISBLANK($C6612),"",IF(ISNA(VLOOKUP($L6612,'result messages'!$H$3:$L$11,2,FALSE)),VLOOKUP($M6612,'result messages'!$H$3:$L$11,2,FALSE),VLOOKUP($L6612,'result messages'!$H$3:$L$11,2,FALSE)))</f>
        <v/>
      </c>
      <c r="O6612" s="1" t="str">
        <f>IF(ISBLANK($C6612),"",IF(ISNA(VLOOKUP($L6612,'result messages'!$H$3:$L$11,3,FALSE)),VLOOKUP($M6612,'result messages'!$H$3:$L$11,3,FALSE),VLOOKUP($L6612,'result messages'!$H$3:$L$11,3,FALSE)))</f>
        <v/>
      </c>
      <c r="P6612" s="1" t="str">
        <f>IF(ISBLANK($C6612),"",IF(ISNA(VLOOKUP($L6612,'result messages'!$H$3:$L$11,4,FALSE)),VLOOKUP($M6612,'result messages'!$H$3:$L$11,4,FALSE),VLOOKUP($L6612,'result messages'!$H$3:$L$11,4,FALSE)))</f>
        <v/>
      </c>
      <c r="Q6612" s="1" t="str">
        <f>IF(ISBLANK($C6612),"",IF(ISNA(VLOOKUP($L6612,'result messages'!$H$3:$L$11,5,FALSE)),VLOOKUP($M6612,'result messages'!$H$3:$L$11,5,FALSE),VLOOKUP($L6612,'result messages'!$H$3:$L$11,5,FALSE)))</f>
        <v/>
      </c>
    </row>
    <row r="6613" spans="1:17">
      <c r="A6613" s="1">
        <v>6610</v>
      </c>
      <c r="B6613" s="1"/>
      <c r="C6613" s="1"/>
      <c r="D6613" s="1"/>
      <c r="E6613" s="6"/>
      <c r="F6613" s="1"/>
      <c r="G6613" s="1" t="str">
        <f>IF(ISNA(VLOOKUP($C6613,'DTEN TCAP Linkage deviceId'!$A$1:$A$20000,1,FALSE)),"No","Yes")</f>
        <v>No</v>
      </c>
      <c r="H6613" s="1" t="str">
        <f>IF(ISNA(VLOOKUP($C6613,'Provisioning Requester'!$F$3:$H$20000,2,FALSE)),"No","Yes")</f>
        <v>No</v>
      </c>
      <c r="I6613" s="1" t="str">
        <f>IF($H6613="Yes",VLOOKUP($C6613,'Provisioning Requester'!$F$3:$H$20000,3,FALSE),"-")</f>
        <v>-</v>
      </c>
      <c r="J6613" s="1" t="str">
        <f>IF(OR(D6613="SVCP", E6613="TRUE"), "No", IF(ISNA(VLOOKUP($C6613,'ProvResponder deviceId'!$A$1:$A$20000,1,FALSE)),"No","Yes"))</f>
        <v>No</v>
      </c>
      <c r="K6613" s="1" t="str">
        <f>IF($J6613="Yes",VLOOKUP($C6613,'ProvResponder deviceId'!$A$1:$C$20000,3,FALSE),"-")</f>
        <v>-</v>
      </c>
      <c r="L6613" s="1" t="str">
        <f t="shared" si="206"/>
        <v/>
      </c>
      <c r="M6613" s="1" t="str">
        <f t="shared" si="207"/>
        <v/>
      </c>
      <c r="N6613" s="1" t="str">
        <f>IF(ISBLANK($C6613),"",IF(ISNA(VLOOKUP($L6613,'result messages'!$H$3:$L$11,2,FALSE)),VLOOKUP($M6613,'result messages'!$H$3:$L$11,2,FALSE),VLOOKUP($L6613,'result messages'!$H$3:$L$11,2,FALSE)))</f>
        <v/>
      </c>
      <c r="O6613" s="1" t="str">
        <f>IF(ISBLANK($C6613),"",IF(ISNA(VLOOKUP($L6613,'result messages'!$H$3:$L$11,3,FALSE)),VLOOKUP($M6613,'result messages'!$H$3:$L$11,3,FALSE),VLOOKUP($L6613,'result messages'!$H$3:$L$11,3,FALSE)))</f>
        <v/>
      </c>
      <c r="P6613" s="1" t="str">
        <f>IF(ISBLANK($C6613),"",IF(ISNA(VLOOKUP($L6613,'result messages'!$H$3:$L$11,4,FALSE)),VLOOKUP($M6613,'result messages'!$H$3:$L$11,4,FALSE),VLOOKUP($L6613,'result messages'!$H$3:$L$11,4,FALSE)))</f>
        <v/>
      </c>
      <c r="Q6613" s="1" t="str">
        <f>IF(ISBLANK($C6613),"",IF(ISNA(VLOOKUP($L6613,'result messages'!$H$3:$L$11,5,FALSE)),VLOOKUP($M6613,'result messages'!$H$3:$L$11,5,FALSE),VLOOKUP($L6613,'result messages'!$H$3:$L$11,5,FALSE)))</f>
        <v/>
      </c>
    </row>
    <row r="6614" spans="1:17">
      <c r="A6614" s="1">
        <v>6611</v>
      </c>
      <c r="B6614" s="1"/>
      <c r="C6614" s="1"/>
      <c r="D6614" s="1"/>
      <c r="E6614" s="6"/>
      <c r="F6614" s="1"/>
      <c r="G6614" s="1" t="str">
        <f>IF(ISNA(VLOOKUP($C6614,'DTEN TCAP Linkage deviceId'!$A$1:$A$20000,1,FALSE)),"No","Yes")</f>
        <v>No</v>
      </c>
      <c r="H6614" s="1" t="str">
        <f>IF(ISNA(VLOOKUP($C6614,'Provisioning Requester'!$F$3:$H$20000,2,FALSE)),"No","Yes")</f>
        <v>No</v>
      </c>
      <c r="I6614" s="1" t="str">
        <f>IF($H6614="Yes",VLOOKUP($C6614,'Provisioning Requester'!$F$3:$H$20000,3,FALSE),"-")</f>
        <v>-</v>
      </c>
      <c r="J6614" s="1" t="str">
        <f>IF(OR(D6614="SVCP", E6614="TRUE"), "No", IF(ISNA(VLOOKUP($C6614,'ProvResponder deviceId'!$A$1:$A$20000,1,FALSE)),"No","Yes"))</f>
        <v>No</v>
      </c>
      <c r="K6614" s="1" t="str">
        <f>IF($J6614="Yes",VLOOKUP($C6614,'ProvResponder deviceId'!$A$1:$C$20000,3,FALSE),"-")</f>
        <v>-</v>
      </c>
      <c r="L6614" s="1" t="str">
        <f t="shared" si="206"/>
        <v/>
      </c>
      <c r="M6614" s="1" t="str">
        <f t="shared" si="207"/>
        <v/>
      </c>
      <c r="N6614" s="1" t="str">
        <f>IF(ISBLANK($C6614),"",IF(ISNA(VLOOKUP($L6614,'result messages'!$H$3:$L$11,2,FALSE)),VLOOKUP($M6614,'result messages'!$H$3:$L$11,2,FALSE),VLOOKUP($L6614,'result messages'!$H$3:$L$11,2,FALSE)))</f>
        <v/>
      </c>
      <c r="O6614" s="1" t="str">
        <f>IF(ISBLANK($C6614),"",IF(ISNA(VLOOKUP($L6614,'result messages'!$H$3:$L$11,3,FALSE)),VLOOKUP($M6614,'result messages'!$H$3:$L$11,3,FALSE),VLOOKUP($L6614,'result messages'!$H$3:$L$11,3,FALSE)))</f>
        <v/>
      </c>
      <c r="P6614" s="1" t="str">
        <f>IF(ISBLANK($C6614),"",IF(ISNA(VLOOKUP($L6614,'result messages'!$H$3:$L$11,4,FALSE)),VLOOKUP($M6614,'result messages'!$H$3:$L$11,4,FALSE),VLOOKUP($L6614,'result messages'!$H$3:$L$11,4,FALSE)))</f>
        <v/>
      </c>
      <c r="Q6614" s="1" t="str">
        <f>IF(ISBLANK($C6614),"",IF(ISNA(VLOOKUP($L6614,'result messages'!$H$3:$L$11,5,FALSE)),VLOOKUP($M6614,'result messages'!$H$3:$L$11,5,FALSE),VLOOKUP($L6614,'result messages'!$H$3:$L$11,5,FALSE)))</f>
        <v/>
      </c>
    </row>
    <row r="6615" spans="1:17">
      <c r="A6615" s="1">
        <v>6612</v>
      </c>
      <c r="B6615" s="1"/>
      <c r="C6615" s="1"/>
      <c r="D6615" s="1"/>
      <c r="E6615" s="6"/>
      <c r="F6615" s="1"/>
      <c r="G6615" s="1" t="str">
        <f>IF(ISNA(VLOOKUP($C6615,'DTEN TCAP Linkage deviceId'!$A$1:$A$20000,1,FALSE)),"No","Yes")</f>
        <v>No</v>
      </c>
      <c r="H6615" s="1" t="str">
        <f>IF(ISNA(VLOOKUP($C6615,'Provisioning Requester'!$F$3:$H$20000,2,FALSE)),"No","Yes")</f>
        <v>No</v>
      </c>
      <c r="I6615" s="1" t="str">
        <f>IF($H6615="Yes",VLOOKUP($C6615,'Provisioning Requester'!$F$3:$H$20000,3,FALSE),"-")</f>
        <v>-</v>
      </c>
      <c r="J6615" s="1" t="str">
        <f>IF(OR(D6615="SVCP", E6615="TRUE"), "No", IF(ISNA(VLOOKUP($C6615,'ProvResponder deviceId'!$A$1:$A$20000,1,FALSE)),"No","Yes"))</f>
        <v>No</v>
      </c>
      <c r="K6615" s="1" t="str">
        <f>IF($J6615="Yes",VLOOKUP($C6615,'ProvResponder deviceId'!$A$1:$C$20000,3,FALSE),"-")</f>
        <v>-</v>
      </c>
      <c r="L6615" s="1" t="str">
        <f t="shared" si="206"/>
        <v/>
      </c>
      <c r="M6615" s="1" t="str">
        <f t="shared" si="207"/>
        <v/>
      </c>
      <c r="N6615" s="1" t="str">
        <f>IF(ISBLANK($C6615),"",IF(ISNA(VLOOKUP($L6615,'result messages'!$H$3:$L$11,2,FALSE)),VLOOKUP($M6615,'result messages'!$H$3:$L$11,2,FALSE),VLOOKUP($L6615,'result messages'!$H$3:$L$11,2,FALSE)))</f>
        <v/>
      </c>
      <c r="O6615" s="1" t="str">
        <f>IF(ISBLANK($C6615),"",IF(ISNA(VLOOKUP($L6615,'result messages'!$H$3:$L$11,3,FALSE)),VLOOKUP($M6615,'result messages'!$H$3:$L$11,3,FALSE),VLOOKUP($L6615,'result messages'!$H$3:$L$11,3,FALSE)))</f>
        <v/>
      </c>
      <c r="P6615" s="1" t="str">
        <f>IF(ISBLANK($C6615),"",IF(ISNA(VLOOKUP($L6615,'result messages'!$H$3:$L$11,4,FALSE)),VLOOKUP($M6615,'result messages'!$H$3:$L$11,4,FALSE),VLOOKUP($L6615,'result messages'!$H$3:$L$11,4,FALSE)))</f>
        <v/>
      </c>
      <c r="Q6615" s="1" t="str">
        <f>IF(ISBLANK($C6615),"",IF(ISNA(VLOOKUP($L6615,'result messages'!$H$3:$L$11,5,FALSE)),VLOOKUP($M6615,'result messages'!$H$3:$L$11,5,FALSE),VLOOKUP($L6615,'result messages'!$H$3:$L$11,5,FALSE)))</f>
        <v/>
      </c>
    </row>
    <row r="6616" spans="1:17">
      <c r="A6616" s="1">
        <v>6613</v>
      </c>
      <c r="B6616" s="1"/>
      <c r="C6616" s="1"/>
      <c r="D6616" s="1"/>
      <c r="E6616" s="6"/>
      <c r="F6616" s="1"/>
      <c r="G6616" s="1" t="str">
        <f>IF(ISNA(VLOOKUP($C6616,'DTEN TCAP Linkage deviceId'!$A$1:$A$20000,1,FALSE)),"No","Yes")</f>
        <v>No</v>
      </c>
      <c r="H6616" s="1" t="str">
        <f>IF(ISNA(VLOOKUP($C6616,'Provisioning Requester'!$F$3:$H$20000,2,FALSE)),"No","Yes")</f>
        <v>No</v>
      </c>
      <c r="I6616" s="1" t="str">
        <f>IF($H6616="Yes",VLOOKUP($C6616,'Provisioning Requester'!$F$3:$H$20000,3,FALSE),"-")</f>
        <v>-</v>
      </c>
      <c r="J6616" s="1" t="str">
        <f>IF(OR(D6616="SVCP", E6616="TRUE"), "No", IF(ISNA(VLOOKUP($C6616,'ProvResponder deviceId'!$A$1:$A$20000,1,FALSE)),"No","Yes"))</f>
        <v>No</v>
      </c>
      <c r="K6616" s="1" t="str">
        <f>IF($J6616="Yes",VLOOKUP($C6616,'ProvResponder deviceId'!$A$1:$C$20000,3,FALSE),"-")</f>
        <v>-</v>
      </c>
      <c r="L6616" s="1" t="str">
        <f t="shared" si="206"/>
        <v/>
      </c>
      <c r="M6616" s="1" t="str">
        <f t="shared" si="207"/>
        <v/>
      </c>
      <c r="N6616" s="1" t="str">
        <f>IF(ISBLANK($C6616),"",IF(ISNA(VLOOKUP($L6616,'result messages'!$H$3:$L$11,2,FALSE)),VLOOKUP($M6616,'result messages'!$H$3:$L$11,2,FALSE),VLOOKUP($L6616,'result messages'!$H$3:$L$11,2,FALSE)))</f>
        <v/>
      </c>
      <c r="O6616" s="1" t="str">
        <f>IF(ISBLANK($C6616),"",IF(ISNA(VLOOKUP($L6616,'result messages'!$H$3:$L$11,3,FALSE)),VLOOKUP($M6616,'result messages'!$H$3:$L$11,3,FALSE),VLOOKUP($L6616,'result messages'!$H$3:$L$11,3,FALSE)))</f>
        <v/>
      </c>
      <c r="P6616" s="1" t="str">
        <f>IF(ISBLANK($C6616),"",IF(ISNA(VLOOKUP($L6616,'result messages'!$H$3:$L$11,4,FALSE)),VLOOKUP($M6616,'result messages'!$H$3:$L$11,4,FALSE),VLOOKUP($L6616,'result messages'!$H$3:$L$11,4,FALSE)))</f>
        <v/>
      </c>
      <c r="Q6616" s="1" t="str">
        <f>IF(ISBLANK($C6616),"",IF(ISNA(VLOOKUP($L6616,'result messages'!$H$3:$L$11,5,FALSE)),VLOOKUP($M6616,'result messages'!$H$3:$L$11,5,FALSE),VLOOKUP($L6616,'result messages'!$H$3:$L$11,5,FALSE)))</f>
        <v/>
      </c>
    </row>
    <row r="6617" spans="1:17">
      <c r="A6617" s="1">
        <v>6614</v>
      </c>
      <c r="B6617" s="1"/>
      <c r="C6617" s="1"/>
      <c r="D6617" s="1"/>
      <c r="E6617" s="6"/>
      <c r="F6617" s="1"/>
      <c r="G6617" s="1" t="str">
        <f>IF(ISNA(VLOOKUP($C6617,'DTEN TCAP Linkage deviceId'!$A$1:$A$20000,1,FALSE)),"No","Yes")</f>
        <v>No</v>
      </c>
      <c r="H6617" s="1" t="str">
        <f>IF(ISNA(VLOOKUP($C6617,'Provisioning Requester'!$F$3:$H$20000,2,FALSE)),"No","Yes")</f>
        <v>No</v>
      </c>
      <c r="I6617" s="1" t="str">
        <f>IF($H6617="Yes",VLOOKUP($C6617,'Provisioning Requester'!$F$3:$H$20000,3,FALSE),"-")</f>
        <v>-</v>
      </c>
      <c r="J6617" s="1" t="str">
        <f>IF(OR(D6617="SVCP", E6617="TRUE"), "No", IF(ISNA(VLOOKUP($C6617,'ProvResponder deviceId'!$A$1:$A$20000,1,FALSE)),"No","Yes"))</f>
        <v>No</v>
      </c>
      <c r="K6617" s="1" t="str">
        <f>IF($J6617="Yes",VLOOKUP($C6617,'ProvResponder deviceId'!$A$1:$C$20000,3,FALSE),"-")</f>
        <v>-</v>
      </c>
      <c r="L6617" s="1" t="str">
        <f t="shared" si="206"/>
        <v/>
      </c>
      <c r="M6617" s="1" t="str">
        <f t="shared" si="207"/>
        <v/>
      </c>
      <c r="N6617" s="1" t="str">
        <f>IF(ISBLANK($C6617),"",IF(ISNA(VLOOKUP($L6617,'result messages'!$H$3:$L$11,2,FALSE)),VLOOKUP($M6617,'result messages'!$H$3:$L$11,2,FALSE),VLOOKUP($L6617,'result messages'!$H$3:$L$11,2,FALSE)))</f>
        <v/>
      </c>
      <c r="O6617" s="1" t="str">
        <f>IF(ISBLANK($C6617),"",IF(ISNA(VLOOKUP($L6617,'result messages'!$H$3:$L$11,3,FALSE)),VLOOKUP($M6617,'result messages'!$H$3:$L$11,3,FALSE),VLOOKUP($L6617,'result messages'!$H$3:$L$11,3,FALSE)))</f>
        <v/>
      </c>
      <c r="P6617" s="1" t="str">
        <f>IF(ISBLANK($C6617),"",IF(ISNA(VLOOKUP($L6617,'result messages'!$H$3:$L$11,4,FALSE)),VLOOKUP($M6617,'result messages'!$H$3:$L$11,4,FALSE),VLOOKUP($L6617,'result messages'!$H$3:$L$11,4,FALSE)))</f>
        <v/>
      </c>
      <c r="Q6617" s="1" t="str">
        <f>IF(ISBLANK($C6617),"",IF(ISNA(VLOOKUP($L6617,'result messages'!$H$3:$L$11,5,FALSE)),VLOOKUP($M6617,'result messages'!$H$3:$L$11,5,FALSE),VLOOKUP($L6617,'result messages'!$H$3:$L$11,5,FALSE)))</f>
        <v/>
      </c>
    </row>
    <row r="6618" spans="1:17">
      <c r="A6618" s="1">
        <v>6615</v>
      </c>
      <c r="B6618" s="1"/>
      <c r="C6618" s="1"/>
      <c r="D6618" s="1"/>
      <c r="E6618" s="6"/>
      <c r="F6618" s="1"/>
      <c r="G6618" s="1" t="str">
        <f>IF(ISNA(VLOOKUP($C6618,'DTEN TCAP Linkage deviceId'!$A$1:$A$20000,1,FALSE)),"No","Yes")</f>
        <v>No</v>
      </c>
      <c r="H6618" s="1" t="str">
        <f>IF(ISNA(VLOOKUP($C6618,'Provisioning Requester'!$F$3:$H$20000,2,FALSE)),"No","Yes")</f>
        <v>No</v>
      </c>
      <c r="I6618" s="1" t="str">
        <f>IF($H6618="Yes",VLOOKUP($C6618,'Provisioning Requester'!$F$3:$H$20000,3,FALSE),"-")</f>
        <v>-</v>
      </c>
      <c r="J6618" s="1" t="str">
        <f>IF(OR(D6618="SVCP", E6618="TRUE"), "No", IF(ISNA(VLOOKUP($C6618,'ProvResponder deviceId'!$A$1:$A$20000,1,FALSE)),"No","Yes"))</f>
        <v>No</v>
      </c>
      <c r="K6618" s="1" t="str">
        <f>IF($J6618="Yes",VLOOKUP($C6618,'ProvResponder deviceId'!$A$1:$C$20000,3,FALSE),"-")</f>
        <v>-</v>
      </c>
      <c r="L6618" s="1" t="str">
        <f t="shared" si="206"/>
        <v/>
      </c>
      <c r="M6618" s="1" t="str">
        <f t="shared" si="207"/>
        <v/>
      </c>
      <c r="N6618" s="1" t="str">
        <f>IF(ISBLANK($C6618),"",IF(ISNA(VLOOKUP($L6618,'result messages'!$H$3:$L$11,2,FALSE)),VLOOKUP($M6618,'result messages'!$H$3:$L$11,2,FALSE),VLOOKUP($L6618,'result messages'!$H$3:$L$11,2,FALSE)))</f>
        <v/>
      </c>
      <c r="O6618" s="1" t="str">
        <f>IF(ISBLANK($C6618),"",IF(ISNA(VLOOKUP($L6618,'result messages'!$H$3:$L$11,3,FALSE)),VLOOKUP($M6618,'result messages'!$H$3:$L$11,3,FALSE),VLOOKUP($L6618,'result messages'!$H$3:$L$11,3,FALSE)))</f>
        <v/>
      </c>
      <c r="P6618" s="1" t="str">
        <f>IF(ISBLANK($C6618),"",IF(ISNA(VLOOKUP($L6618,'result messages'!$H$3:$L$11,4,FALSE)),VLOOKUP($M6618,'result messages'!$H$3:$L$11,4,FALSE),VLOOKUP($L6618,'result messages'!$H$3:$L$11,4,FALSE)))</f>
        <v/>
      </c>
      <c r="Q6618" s="1" t="str">
        <f>IF(ISBLANK($C6618),"",IF(ISNA(VLOOKUP($L6618,'result messages'!$H$3:$L$11,5,FALSE)),VLOOKUP($M6618,'result messages'!$H$3:$L$11,5,FALSE),VLOOKUP($L6618,'result messages'!$H$3:$L$11,5,FALSE)))</f>
        <v/>
      </c>
    </row>
    <row r="6619" spans="1:17">
      <c r="A6619" s="1">
        <v>6616</v>
      </c>
      <c r="B6619" s="1"/>
      <c r="C6619" s="1"/>
      <c r="D6619" s="1"/>
      <c r="E6619" s="6"/>
      <c r="F6619" s="1"/>
      <c r="G6619" s="1" t="str">
        <f>IF(ISNA(VLOOKUP($C6619,'DTEN TCAP Linkage deviceId'!$A$1:$A$20000,1,FALSE)),"No","Yes")</f>
        <v>No</v>
      </c>
      <c r="H6619" s="1" t="str">
        <f>IF(ISNA(VLOOKUP($C6619,'Provisioning Requester'!$F$3:$H$20000,2,FALSE)),"No","Yes")</f>
        <v>No</v>
      </c>
      <c r="I6619" s="1" t="str">
        <f>IF($H6619="Yes",VLOOKUP($C6619,'Provisioning Requester'!$F$3:$H$20000,3,FALSE),"-")</f>
        <v>-</v>
      </c>
      <c r="J6619" s="1" t="str">
        <f>IF(OR(D6619="SVCP", E6619="TRUE"), "No", IF(ISNA(VLOOKUP($C6619,'ProvResponder deviceId'!$A$1:$A$20000,1,FALSE)),"No","Yes"))</f>
        <v>No</v>
      </c>
      <c r="K6619" s="1" t="str">
        <f>IF($J6619="Yes",VLOOKUP($C6619,'ProvResponder deviceId'!$A$1:$C$20000,3,FALSE),"-")</f>
        <v>-</v>
      </c>
      <c r="L6619" s="1" t="str">
        <f t="shared" si="206"/>
        <v/>
      </c>
      <c r="M6619" s="1" t="str">
        <f t="shared" si="207"/>
        <v/>
      </c>
      <c r="N6619" s="1" t="str">
        <f>IF(ISBLANK($C6619),"",IF(ISNA(VLOOKUP($L6619,'result messages'!$H$3:$L$11,2,FALSE)),VLOOKUP($M6619,'result messages'!$H$3:$L$11,2,FALSE),VLOOKUP($L6619,'result messages'!$H$3:$L$11,2,FALSE)))</f>
        <v/>
      </c>
      <c r="O6619" s="1" t="str">
        <f>IF(ISBLANK($C6619),"",IF(ISNA(VLOOKUP($L6619,'result messages'!$H$3:$L$11,3,FALSE)),VLOOKUP($M6619,'result messages'!$H$3:$L$11,3,FALSE),VLOOKUP($L6619,'result messages'!$H$3:$L$11,3,FALSE)))</f>
        <v/>
      </c>
      <c r="P6619" s="1" t="str">
        <f>IF(ISBLANK($C6619),"",IF(ISNA(VLOOKUP($L6619,'result messages'!$H$3:$L$11,4,FALSE)),VLOOKUP($M6619,'result messages'!$H$3:$L$11,4,FALSE),VLOOKUP($L6619,'result messages'!$H$3:$L$11,4,FALSE)))</f>
        <v/>
      </c>
      <c r="Q6619" s="1" t="str">
        <f>IF(ISBLANK($C6619),"",IF(ISNA(VLOOKUP($L6619,'result messages'!$H$3:$L$11,5,FALSE)),VLOOKUP($M6619,'result messages'!$H$3:$L$11,5,FALSE),VLOOKUP($L6619,'result messages'!$H$3:$L$11,5,FALSE)))</f>
        <v/>
      </c>
    </row>
    <row r="6620" spans="1:17">
      <c r="A6620" s="1">
        <v>6617</v>
      </c>
      <c r="B6620" s="1"/>
      <c r="C6620" s="1"/>
      <c r="D6620" s="1"/>
      <c r="E6620" s="6"/>
      <c r="F6620" s="1"/>
      <c r="G6620" s="1" t="str">
        <f>IF(ISNA(VLOOKUP($C6620,'DTEN TCAP Linkage deviceId'!$A$1:$A$20000,1,FALSE)),"No","Yes")</f>
        <v>No</v>
      </c>
      <c r="H6620" s="1" t="str">
        <f>IF(ISNA(VLOOKUP($C6620,'Provisioning Requester'!$F$3:$H$20000,2,FALSE)),"No","Yes")</f>
        <v>No</v>
      </c>
      <c r="I6620" s="1" t="str">
        <f>IF($H6620="Yes",VLOOKUP($C6620,'Provisioning Requester'!$F$3:$H$20000,3,FALSE),"-")</f>
        <v>-</v>
      </c>
      <c r="J6620" s="1" t="str">
        <f>IF(OR(D6620="SVCP", E6620="TRUE"), "No", IF(ISNA(VLOOKUP($C6620,'ProvResponder deviceId'!$A$1:$A$20000,1,FALSE)),"No","Yes"))</f>
        <v>No</v>
      </c>
      <c r="K6620" s="1" t="str">
        <f>IF($J6620="Yes",VLOOKUP($C6620,'ProvResponder deviceId'!$A$1:$C$20000,3,FALSE),"-")</f>
        <v>-</v>
      </c>
      <c r="L6620" s="1" t="str">
        <f t="shared" si="206"/>
        <v/>
      </c>
      <c r="M6620" s="1" t="str">
        <f t="shared" si="207"/>
        <v/>
      </c>
      <c r="N6620" s="1" t="str">
        <f>IF(ISBLANK($C6620),"",IF(ISNA(VLOOKUP($L6620,'result messages'!$H$3:$L$11,2,FALSE)),VLOOKUP($M6620,'result messages'!$H$3:$L$11,2,FALSE),VLOOKUP($L6620,'result messages'!$H$3:$L$11,2,FALSE)))</f>
        <v/>
      </c>
      <c r="O6620" s="1" t="str">
        <f>IF(ISBLANK($C6620),"",IF(ISNA(VLOOKUP($L6620,'result messages'!$H$3:$L$11,3,FALSE)),VLOOKUP($M6620,'result messages'!$H$3:$L$11,3,FALSE),VLOOKUP($L6620,'result messages'!$H$3:$L$11,3,FALSE)))</f>
        <v/>
      </c>
      <c r="P6620" s="1" t="str">
        <f>IF(ISBLANK($C6620),"",IF(ISNA(VLOOKUP($L6620,'result messages'!$H$3:$L$11,4,FALSE)),VLOOKUP($M6620,'result messages'!$H$3:$L$11,4,FALSE),VLOOKUP($L6620,'result messages'!$H$3:$L$11,4,FALSE)))</f>
        <v/>
      </c>
      <c r="Q6620" s="1" t="str">
        <f>IF(ISBLANK($C6620),"",IF(ISNA(VLOOKUP($L6620,'result messages'!$H$3:$L$11,5,FALSE)),VLOOKUP($M6620,'result messages'!$H$3:$L$11,5,FALSE),VLOOKUP($L6620,'result messages'!$H$3:$L$11,5,FALSE)))</f>
        <v/>
      </c>
    </row>
    <row r="6621" spans="1:17">
      <c r="A6621" s="1">
        <v>6618</v>
      </c>
      <c r="B6621" s="1"/>
      <c r="C6621" s="1"/>
      <c r="D6621" s="1"/>
      <c r="E6621" s="6"/>
      <c r="F6621" s="1"/>
      <c r="G6621" s="1" t="str">
        <f>IF(ISNA(VLOOKUP($C6621,'DTEN TCAP Linkage deviceId'!$A$1:$A$20000,1,FALSE)),"No","Yes")</f>
        <v>No</v>
      </c>
      <c r="H6621" s="1" t="str">
        <f>IF(ISNA(VLOOKUP($C6621,'Provisioning Requester'!$F$3:$H$20000,2,FALSE)),"No","Yes")</f>
        <v>No</v>
      </c>
      <c r="I6621" s="1" t="str">
        <f>IF($H6621="Yes",VLOOKUP($C6621,'Provisioning Requester'!$F$3:$H$20000,3,FALSE),"-")</f>
        <v>-</v>
      </c>
      <c r="J6621" s="1" t="str">
        <f>IF(OR(D6621="SVCP", E6621="TRUE"), "No", IF(ISNA(VLOOKUP($C6621,'ProvResponder deviceId'!$A$1:$A$20000,1,FALSE)),"No","Yes"))</f>
        <v>No</v>
      </c>
      <c r="K6621" s="1" t="str">
        <f>IF($J6621="Yes",VLOOKUP($C6621,'ProvResponder deviceId'!$A$1:$C$20000,3,FALSE),"-")</f>
        <v>-</v>
      </c>
      <c r="L6621" s="1" t="str">
        <f t="shared" si="206"/>
        <v/>
      </c>
      <c r="M6621" s="1" t="str">
        <f t="shared" si="207"/>
        <v/>
      </c>
      <c r="N6621" s="1" t="str">
        <f>IF(ISBLANK($C6621),"",IF(ISNA(VLOOKUP($L6621,'result messages'!$H$3:$L$11,2,FALSE)),VLOOKUP($M6621,'result messages'!$H$3:$L$11,2,FALSE),VLOOKUP($L6621,'result messages'!$H$3:$L$11,2,FALSE)))</f>
        <v/>
      </c>
      <c r="O6621" s="1" t="str">
        <f>IF(ISBLANK($C6621),"",IF(ISNA(VLOOKUP($L6621,'result messages'!$H$3:$L$11,3,FALSE)),VLOOKUP($M6621,'result messages'!$H$3:$L$11,3,FALSE),VLOOKUP($L6621,'result messages'!$H$3:$L$11,3,FALSE)))</f>
        <v/>
      </c>
      <c r="P6621" s="1" t="str">
        <f>IF(ISBLANK($C6621),"",IF(ISNA(VLOOKUP($L6621,'result messages'!$H$3:$L$11,4,FALSE)),VLOOKUP($M6621,'result messages'!$H$3:$L$11,4,FALSE),VLOOKUP($L6621,'result messages'!$H$3:$L$11,4,FALSE)))</f>
        <v/>
      </c>
      <c r="Q6621" s="1" t="str">
        <f>IF(ISBLANK($C6621),"",IF(ISNA(VLOOKUP($L6621,'result messages'!$H$3:$L$11,5,FALSE)),VLOOKUP($M6621,'result messages'!$H$3:$L$11,5,FALSE),VLOOKUP($L6621,'result messages'!$H$3:$L$11,5,FALSE)))</f>
        <v/>
      </c>
    </row>
    <row r="6622" spans="1:17">
      <c r="A6622" s="1">
        <v>6619</v>
      </c>
      <c r="B6622" s="1"/>
      <c r="C6622" s="1"/>
      <c r="D6622" s="1"/>
      <c r="E6622" s="6"/>
      <c r="F6622" s="1"/>
      <c r="G6622" s="1" t="str">
        <f>IF(ISNA(VLOOKUP($C6622,'DTEN TCAP Linkage deviceId'!$A$1:$A$20000,1,FALSE)),"No","Yes")</f>
        <v>No</v>
      </c>
      <c r="H6622" s="1" t="str">
        <f>IF(ISNA(VLOOKUP($C6622,'Provisioning Requester'!$F$3:$H$20000,2,FALSE)),"No","Yes")</f>
        <v>No</v>
      </c>
      <c r="I6622" s="1" t="str">
        <f>IF($H6622="Yes",VLOOKUP($C6622,'Provisioning Requester'!$F$3:$H$20000,3,FALSE),"-")</f>
        <v>-</v>
      </c>
      <c r="J6622" s="1" t="str">
        <f>IF(OR(D6622="SVCP", E6622="TRUE"), "No", IF(ISNA(VLOOKUP($C6622,'ProvResponder deviceId'!$A$1:$A$20000,1,FALSE)),"No","Yes"))</f>
        <v>No</v>
      </c>
      <c r="K6622" s="1" t="str">
        <f>IF($J6622="Yes",VLOOKUP($C6622,'ProvResponder deviceId'!$A$1:$C$20000,3,FALSE),"-")</f>
        <v>-</v>
      </c>
      <c r="L6622" s="1" t="str">
        <f t="shared" si="206"/>
        <v/>
      </c>
      <c r="M6622" s="1" t="str">
        <f t="shared" si="207"/>
        <v/>
      </c>
      <c r="N6622" s="1" t="str">
        <f>IF(ISBLANK($C6622),"",IF(ISNA(VLOOKUP($L6622,'result messages'!$H$3:$L$11,2,FALSE)),VLOOKUP($M6622,'result messages'!$H$3:$L$11,2,FALSE),VLOOKUP($L6622,'result messages'!$H$3:$L$11,2,FALSE)))</f>
        <v/>
      </c>
      <c r="O6622" s="1" t="str">
        <f>IF(ISBLANK($C6622),"",IF(ISNA(VLOOKUP($L6622,'result messages'!$H$3:$L$11,3,FALSE)),VLOOKUP($M6622,'result messages'!$H$3:$L$11,3,FALSE),VLOOKUP($L6622,'result messages'!$H$3:$L$11,3,FALSE)))</f>
        <v/>
      </c>
      <c r="P6622" s="1" t="str">
        <f>IF(ISBLANK($C6622),"",IF(ISNA(VLOOKUP($L6622,'result messages'!$H$3:$L$11,4,FALSE)),VLOOKUP($M6622,'result messages'!$H$3:$L$11,4,FALSE),VLOOKUP($L6622,'result messages'!$H$3:$L$11,4,FALSE)))</f>
        <v/>
      </c>
      <c r="Q6622" s="1" t="str">
        <f>IF(ISBLANK($C6622),"",IF(ISNA(VLOOKUP($L6622,'result messages'!$H$3:$L$11,5,FALSE)),VLOOKUP($M6622,'result messages'!$H$3:$L$11,5,FALSE),VLOOKUP($L6622,'result messages'!$H$3:$L$11,5,FALSE)))</f>
        <v/>
      </c>
    </row>
    <row r="6623" spans="1:17">
      <c r="A6623" s="1">
        <v>6620</v>
      </c>
      <c r="B6623" s="1"/>
      <c r="C6623" s="1"/>
      <c r="D6623" s="1"/>
      <c r="E6623" s="6"/>
      <c r="F6623" s="1"/>
      <c r="G6623" s="1" t="str">
        <f>IF(ISNA(VLOOKUP($C6623,'DTEN TCAP Linkage deviceId'!$A$1:$A$20000,1,FALSE)),"No","Yes")</f>
        <v>No</v>
      </c>
      <c r="H6623" s="1" t="str">
        <f>IF(ISNA(VLOOKUP($C6623,'Provisioning Requester'!$F$3:$H$20000,2,FALSE)),"No","Yes")</f>
        <v>No</v>
      </c>
      <c r="I6623" s="1" t="str">
        <f>IF($H6623="Yes",VLOOKUP($C6623,'Provisioning Requester'!$F$3:$H$20000,3,FALSE),"-")</f>
        <v>-</v>
      </c>
      <c r="J6623" s="1" t="str">
        <f>IF(OR(D6623="SVCP", E6623="TRUE"), "No", IF(ISNA(VLOOKUP($C6623,'ProvResponder deviceId'!$A$1:$A$20000,1,FALSE)),"No","Yes"))</f>
        <v>No</v>
      </c>
      <c r="K6623" s="1" t="str">
        <f>IF($J6623="Yes",VLOOKUP($C6623,'ProvResponder deviceId'!$A$1:$C$20000,3,FALSE),"-")</f>
        <v>-</v>
      </c>
      <c r="L6623" s="1" t="str">
        <f t="shared" si="206"/>
        <v/>
      </c>
      <c r="M6623" s="1" t="str">
        <f t="shared" si="207"/>
        <v/>
      </c>
      <c r="N6623" s="1" t="str">
        <f>IF(ISBLANK($C6623),"",IF(ISNA(VLOOKUP($L6623,'result messages'!$H$3:$L$11,2,FALSE)),VLOOKUP($M6623,'result messages'!$H$3:$L$11,2,FALSE),VLOOKUP($L6623,'result messages'!$H$3:$L$11,2,FALSE)))</f>
        <v/>
      </c>
      <c r="O6623" s="1" t="str">
        <f>IF(ISBLANK($C6623),"",IF(ISNA(VLOOKUP($L6623,'result messages'!$H$3:$L$11,3,FALSE)),VLOOKUP($M6623,'result messages'!$H$3:$L$11,3,FALSE),VLOOKUP($L6623,'result messages'!$H$3:$L$11,3,FALSE)))</f>
        <v/>
      </c>
      <c r="P6623" s="1" t="str">
        <f>IF(ISBLANK($C6623),"",IF(ISNA(VLOOKUP($L6623,'result messages'!$H$3:$L$11,4,FALSE)),VLOOKUP($M6623,'result messages'!$H$3:$L$11,4,FALSE),VLOOKUP($L6623,'result messages'!$H$3:$L$11,4,FALSE)))</f>
        <v/>
      </c>
      <c r="Q6623" s="1" t="str">
        <f>IF(ISBLANK($C6623),"",IF(ISNA(VLOOKUP($L6623,'result messages'!$H$3:$L$11,5,FALSE)),VLOOKUP($M6623,'result messages'!$H$3:$L$11,5,FALSE),VLOOKUP($L6623,'result messages'!$H$3:$L$11,5,FALSE)))</f>
        <v/>
      </c>
    </row>
    <row r="6624" spans="1:17">
      <c r="A6624" s="1">
        <v>6621</v>
      </c>
      <c r="B6624" s="1"/>
      <c r="C6624" s="1"/>
      <c r="D6624" s="1"/>
      <c r="E6624" s="6"/>
      <c r="F6624" s="1"/>
      <c r="G6624" s="1" t="str">
        <f>IF(ISNA(VLOOKUP($C6624,'DTEN TCAP Linkage deviceId'!$A$1:$A$20000,1,FALSE)),"No","Yes")</f>
        <v>No</v>
      </c>
      <c r="H6624" s="1" t="str">
        <f>IF(ISNA(VLOOKUP($C6624,'Provisioning Requester'!$F$3:$H$20000,2,FALSE)),"No","Yes")</f>
        <v>No</v>
      </c>
      <c r="I6624" s="1" t="str">
        <f>IF($H6624="Yes",VLOOKUP($C6624,'Provisioning Requester'!$F$3:$H$20000,3,FALSE),"-")</f>
        <v>-</v>
      </c>
      <c r="J6624" s="1" t="str">
        <f>IF(OR(D6624="SVCP", E6624="TRUE"), "No", IF(ISNA(VLOOKUP($C6624,'ProvResponder deviceId'!$A$1:$A$20000,1,FALSE)),"No","Yes"))</f>
        <v>No</v>
      </c>
      <c r="K6624" s="1" t="str">
        <f>IF($J6624="Yes",VLOOKUP($C6624,'ProvResponder deviceId'!$A$1:$C$20000,3,FALSE),"-")</f>
        <v>-</v>
      </c>
      <c r="L6624" s="1" t="str">
        <f t="shared" si="206"/>
        <v/>
      </c>
      <c r="M6624" s="1" t="str">
        <f t="shared" si="207"/>
        <v/>
      </c>
      <c r="N6624" s="1" t="str">
        <f>IF(ISBLANK($C6624),"",IF(ISNA(VLOOKUP($L6624,'result messages'!$H$3:$L$11,2,FALSE)),VLOOKUP($M6624,'result messages'!$H$3:$L$11,2,FALSE),VLOOKUP($L6624,'result messages'!$H$3:$L$11,2,FALSE)))</f>
        <v/>
      </c>
      <c r="O6624" s="1" t="str">
        <f>IF(ISBLANK($C6624),"",IF(ISNA(VLOOKUP($L6624,'result messages'!$H$3:$L$11,3,FALSE)),VLOOKUP($M6624,'result messages'!$H$3:$L$11,3,FALSE),VLOOKUP($L6624,'result messages'!$H$3:$L$11,3,FALSE)))</f>
        <v/>
      </c>
      <c r="P6624" s="1" t="str">
        <f>IF(ISBLANK($C6624),"",IF(ISNA(VLOOKUP($L6624,'result messages'!$H$3:$L$11,4,FALSE)),VLOOKUP($M6624,'result messages'!$H$3:$L$11,4,FALSE),VLOOKUP($L6624,'result messages'!$H$3:$L$11,4,FALSE)))</f>
        <v/>
      </c>
      <c r="Q6624" s="1" t="str">
        <f>IF(ISBLANK($C6624),"",IF(ISNA(VLOOKUP($L6624,'result messages'!$H$3:$L$11,5,FALSE)),VLOOKUP($M6624,'result messages'!$H$3:$L$11,5,FALSE),VLOOKUP($L6624,'result messages'!$H$3:$L$11,5,FALSE)))</f>
        <v/>
      </c>
    </row>
    <row r="6625" spans="1:17">
      <c r="A6625" s="1">
        <v>6622</v>
      </c>
      <c r="B6625" s="1"/>
      <c r="C6625" s="1"/>
      <c r="D6625" s="1"/>
      <c r="E6625" s="6"/>
      <c r="F6625" s="1"/>
      <c r="G6625" s="1" t="str">
        <f>IF(ISNA(VLOOKUP($C6625,'DTEN TCAP Linkage deviceId'!$A$1:$A$20000,1,FALSE)),"No","Yes")</f>
        <v>No</v>
      </c>
      <c r="H6625" s="1" t="str">
        <f>IF(ISNA(VLOOKUP($C6625,'Provisioning Requester'!$F$3:$H$20000,2,FALSE)),"No","Yes")</f>
        <v>No</v>
      </c>
      <c r="I6625" s="1" t="str">
        <f>IF($H6625="Yes",VLOOKUP($C6625,'Provisioning Requester'!$F$3:$H$20000,3,FALSE),"-")</f>
        <v>-</v>
      </c>
      <c r="J6625" s="1" t="str">
        <f>IF(OR(D6625="SVCP", E6625="TRUE"), "No", IF(ISNA(VLOOKUP($C6625,'ProvResponder deviceId'!$A$1:$A$20000,1,FALSE)),"No","Yes"))</f>
        <v>No</v>
      </c>
      <c r="K6625" s="1" t="str">
        <f>IF($J6625="Yes",VLOOKUP($C6625,'ProvResponder deviceId'!$A$1:$C$20000,3,FALSE),"-")</f>
        <v>-</v>
      </c>
      <c r="L6625" s="1" t="str">
        <f t="shared" si="206"/>
        <v/>
      </c>
      <c r="M6625" s="1" t="str">
        <f t="shared" si="207"/>
        <v/>
      </c>
      <c r="N6625" s="1" t="str">
        <f>IF(ISBLANK($C6625),"",IF(ISNA(VLOOKUP($L6625,'result messages'!$H$3:$L$11,2,FALSE)),VLOOKUP($M6625,'result messages'!$H$3:$L$11,2,FALSE),VLOOKUP($L6625,'result messages'!$H$3:$L$11,2,FALSE)))</f>
        <v/>
      </c>
      <c r="O6625" s="1" t="str">
        <f>IF(ISBLANK($C6625),"",IF(ISNA(VLOOKUP($L6625,'result messages'!$H$3:$L$11,3,FALSE)),VLOOKUP($M6625,'result messages'!$H$3:$L$11,3,FALSE),VLOOKUP($L6625,'result messages'!$H$3:$L$11,3,FALSE)))</f>
        <v/>
      </c>
      <c r="P6625" s="1" t="str">
        <f>IF(ISBLANK($C6625),"",IF(ISNA(VLOOKUP($L6625,'result messages'!$H$3:$L$11,4,FALSE)),VLOOKUP($M6625,'result messages'!$H$3:$L$11,4,FALSE),VLOOKUP($L6625,'result messages'!$H$3:$L$11,4,FALSE)))</f>
        <v/>
      </c>
      <c r="Q6625" s="1" t="str">
        <f>IF(ISBLANK($C6625),"",IF(ISNA(VLOOKUP($L6625,'result messages'!$H$3:$L$11,5,FALSE)),VLOOKUP($M6625,'result messages'!$H$3:$L$11,5,FALSE),VLOOKUP($L6625,'result messages'!$H$3:$L$11,5,FALSE)))</f>
        <v/>
      </c>
    </row>
    <row r="6626" spans="1:17">
      <c r="A6626" s="1">
        <v>6623</v>
      </c>
      <c r="B6626" s="1"/>
      <c r="C6626" s="1"/>
      <c r="D6626" s="1"/>
      <c r="E6626" s="6"/>
      <c r="F6626" s="1"/>
      <c r="G6626" s="1" t="str">
        <f>IF(ISNA(VLOOKUP($C6626,'DTEN TCAP Linkage deviceId'!$A$1:$A$20000,1,FALSE)),"No","Yes")</f>
        <v>No</v>
      </c>
      <c r="H6626" s="1" t="str">
        <f>IF(ISNA(VLOOKUP($C6626,'Provisioning Requester'!$F$3:$H$20000,2,FALSE)),"No","Yes")</f>
        <v>No</v>
      </c>
      <c r="I6626" s="1" t="str">
        <f>IF($H6626="Yes",VLOOKUP($C6626,'Provisioning Requester'!$F$3:$H$20000,3,FALSE),"-")</f>
        <v>-</v>
      </c>
      <c r="J6626" s="1" t="str">
        <f>IF(OR(D6626="SVCP", E6626="TRUE"), "No", IF(ISNA(VLOOKUP($C6626,'ProvResponder deviceId'!$A$1:$A$20000,1,FALSE)),"No","Yes"))</f>
        <v>No</v>
      </c>
      <c r="K6626" s="1" t="str">
        <f>IF($J6626="Yes",VLOOKUP($C6626,'ProvResponder deviceId'!$A$1:$C$20000,3,FALSE),"-")</f>
        <v>-</v>
      </c>
      <c r="L6626" s="1" t="str">
        <f t="shared" si="206"/>
        <v/>
      </c>
      <c r="M6626" s="1" t="str">
        <f t="shared" si="207"/>
        <v/>
      </c>
      <c r="N6626" s="1" t="str">
        <f>IF(ISBLANK($C6626),"",IF(ISNA(VLOOKUP($L6626,'result messages'!$H$3:$L$11,2,FALSE)),VLOOKUP($M6626,'result messages'!$H$3:$L$11,2,FALSE),VLOOKUP($L6626,'result messages'!$H$3:$L$11,2,FALSE)))</f>
        <v/>
      </c>
      <c r="O6626" s="1" t="str">
        <f>IF(ISBLANK($C6626),"",IF(ISNA(VLOOKUP($L6626,'result messages'!$H$3:$L$11,3,FALSE)),VLOOKUP($M6626,'result messages'!$H$3:$L$11,3,FALSE),VLOOKUP($L6626,'result messages'!$H$3:$L$11,3,FALSE)))</f>
        <v/>
      </c>
      <c r="P6626" s="1" t="str">
        <f>IF(ISBLANK($C6626),"",IF(ISNA(VLOOKUP($L6626,'result messages'!$H$3:$L$11,4,FALSE)),VLOOKUP($M6626,'result messages'!$H$3:$L$11,4,FALSE),VLOOKUP($L6626,'result messages'!$H$3:$L$11,4,FALSE)))</f>
        <v/>
      </c>
      <c r="Q6626" s="1" t="str">
        <f>IF(ISBLANK($C6626),"",IF(ISNA(VLOOKUP($L6626,'result messages'!$H$3:$L$11,5,FALSE)),VLOOKUP($M6626,'result messages'!$H$3:$L$11,5,FALSE),VLOOKUP($L6626,'result messages'!$H$3:$L$11,5,FALSE)))</f>
        <v/>
      </c>
    </row>
    <row r="6627" spans="1:17">
      <c r="A6627" s="1">
        <v>6624</v>
      </c>
      <c r="B6627" s="1"/>
      <c r="C6627" s="1"/>
      <c r="D6627" s="1"/>
      <c r="E6627" s="6"/>
      <c r="F6627" s="1"/>
      <c r="G6627" s="1" t="str">
        <f>IF(ISNA(VLOOKUP($C6627,'DTEN TCAP Linkage deviceId'!$A$1:$A$20000,1,FALSE)),"No","Yes")</f>
        <v>No</v>
      </c>
      <c r="H6627" s="1" t="str">
        <f>IF(ISNA(VLOOKUP($C6627,'Provisioning Requester'!$F$3:$H$20000,2,FALSE)),"No","Yes")</f>
        <v>No</v>
      </c>
      <c r="I6627" s="1" t="str">
        <f>IF($H6627="Yes",VLOOKUP($C6627,'Provisioning Requester'!$F$3:$H$20000,3,FALSE),"-")</f>
        <v>-</v>
      </c>
      <c r="J6627" s="1" t="str">
        <f>IF(OR(D6627="SVCP", E6627="TRUE"), "No", IF(ISNA(VLOOKUP($C6627,'ProvResponder deviceId'!$A$1:$A$20000,1,FALSE)),"No","Yes"))</f>
        <v>No</v>
      </c>
      <c r="K6627" s="1" t="str">
        <f>IF($J6627="Yes",VLOOKUP($C6627,'ProvResponder deviceId'!$A$1:$C$20000,3,FALSE),"-")</f>
        <v>-</v>
      </c>
      <c r="L6627" s="1" t="str">
        <f t="shared" si="206"/>
        <v/>
      </c>
      <c r="M6627" s="1" t="str">
        <f t="shared" si="207"/>
        <v/>
      </c>
      <c r="N6627" s="1" t="str">
        <f>IF(ISBLANK($C6627),"",IF(ISNA(VLOOKUP($L6627,'result messages'!$H$3:$L$11,2,FALSE)),VLOOKUP($M6627,'result messages'!$H$3:$L$11,2,FALSE),VLOOKUP($L6627,'result messages'!$H$3:$L$11,2,FALSE)))</f>
        <v/>
      </c>
      <c r="O6627" s="1" t="str">
        <f>IF(ISBLANK($C6627),"",IF(ISNA(VLOOKUP($L6627,'result messages'!$H$3:$L$11,3,FALSE)),VLOOKUP($M6627,'result messages'!$H$3:$L$11,3,FALSE),VLOOKUP($L6627,'result messages'!$H$3:$L$11,3,FALSE)))</f>
        <v/>
      </c>
      <c r="P6627" s="1" t="str">
        <f>IF(ISBLANK($C6627),"",IF(ISNA(VLOOKUP($L6627,'result messages'!$H$3:$L$11,4,FALSE)),VLOOKUP($M6627,'result messages'!$H$3:$L$11,4,FALSE),VLOOKUP($L6627,'result messages'!$H$3:$L$11,4,FALSE)))</f>
        <v/>
      </c>
      <c r="Q6627" s="1" t="str">
        <f>IF(ISBLANK($C6627),"",IF(ISNA(VLOOKUP($L6627,'result messages'!$H$3:$L$11,5,FALSE)),VLOOKUP($M6627,'result messages'!$H$3:$L$11,5,FALSE),VLOOKUP($L6627,'result messages'!$H$3:$L$11,5,FALSE)))</f>
        <v/>
      </c>
    </row>
    <row r="6628" spans="1:17">
      <c r="A6628" s="1">
        <v>6625</v>
      </c>
      <c r="B6628" s="1"/>
      <c r="C6628" s="1"/>
      <c r="D6628" s="1"/>
      <c r="E6628" s="6"/>
      <c r="F6628" s="1"/>
      <c r="G6628" s="1" t="str">
        <f>IF(ISNA(VLOOKUP($C6628,'DTEN TCAP Linkage deviceId'!$A$1:$A$20000,1,FALSE)),"No","Yes")</f>
        <v>No</v>
      </c>
      <c r="H6628" s="1" t="str">
        <f>IF(ISNA(VLOOKUP($C6628,'Provisioning Requester'!$F$3:$H$20000,2,FALSE)),"No","Yes")</f>
        <v>No</v>
      </c>
      <c r="I6628" s="1" t="str">
        <f>IF($H6628="Yes",VLOOKUP($C6628,'Provisioning Requester'!$F$3:$H$20000,3,FALSE),"-")</f>
        <v>-</v>
      </c>
      <c r="J6628" s="1" t="str">
        <f>IF(OR(D6628="SVCP", E6628="TRUE"), "No", IF(ISNA(VLOOKUP($C6628,'ProvResponder deviceId'!$A$1:$A$20000,1,FALSE)),"No","Yes"))</f>
        <v>No</v>
      </c>
      <c r="K6628" s="1" t="str">
        <f>IF($J6628="Yes",VLOOKUP($C6628,'ProvResponder deviceId'!$A$1:$C$20000,3,FALSE),"-")</f>
        <v>-</v>
      </c>
      <c r="L6628" s="1" t="str">
        <f t="shared" si="206"/>
        <v/>
      </c>
      <c r="M6628" s="1" t="str">
        <f t="shared" si="207"/>
        <v/>
      </c>
      <c r="N6628" s="1" t="str">
        <f>IF(ISBLANK($C6628),"",IF(ISNA(VLOOKUP($L6628,'result messages'!$H$3:$L$11,2,FALSE)),VLOOKUP($M6628,'result messages'!$H$3:$L$11,2,FALSE),VLOOKUP($L6628,'result messages'!$H$3:$L$11,2,FALSE)))</f>
        <v/>
      </c>
      <c r="O6628" s="1" t="str">
        <f>IF(ISBLANK($C6628),"",IF(ISNA(VLOOKUP($L6628,'result messages'!$H$3:$L$11,3,FALSE)),VLOOKUP($M6628,'result messages'!$H$3:$L$11,3,FALSE),VLOOKUP($L6628,'result messages'!$H$3:$L$11,3,FALSE)))</f>
        <v/>
      </c>
      <c r="P6628" s="1" t="str">
        <f>IF(ISBLANK($C6628),"",IF(ISNA(VLOOKUP($L6628,'result messages'!$H$3:$L$11,4,FALSE)),VLOOKUP($M6628,'result messages'!$H$3:$L$11,4,FALSE),VLOOKUP($L6628,'result messages'!$H$3:$L$11,4,FALSE)))</f>
        <v/>
      </c>
      <c r="Q6628" s="1" t="str">
        <f>IF(ISBLANK($C6628),"",IF(ISNA(VLOOKUP($L6628,'result messages'!$H$3:$L$11,5,FALSE)),VLOOKUP($M6628,'result messages'!$H$3:$L$11,5,FALSE),VLOOKUP($L6628,'result messages'!$H$3:$L$11,5,FALSE)))</f>
        <v/>
      </c>
    </row>
    <row r="6629" spans="1:17">
      <c r="A6629" s="1">
        <v>6626</v>
      </c>
      <c r="B6629" s="1"/>
      <c r="C6629" s="1"/>
      <c r="D6629" s="1"/>
      <c r="E6629" s="6"/>
      <c r="F6629" s="1"/>
      <c r="G6629" s="1" t="str">
        <f>IF(ISNA(VLOOKUP($C6629,'DTEN TCAP Linkage deviceId'!$A$1:$A$20000,1,FALSE)),"No","Yes")</f>
        <v>No</v>
      </c>
      <c r="H6629" s="1" t="str">
        <f>IF(ISNA(VLOOKUP($C6629,'Provisioning Requester'!$F$3:$H$20000,2,FALSE)),"No","Yes")</f>
        <v>No</v>
      </c>
      <c r="I6629" s="1" t="str">
        <f>IF($H6629="Yes",VLOOKUP($C6629,'Provisioning Requester'!$F$3:$H$20000,3,FALSE),"-")</f>
        <v>-</v>
      </c>
      <c r="J6629" s="1" t="str">
        <f>IF(OR(D6629="SVCP", E6629="TRUE"), "No", IF(ISNA(VLOOKUP($C6629,'ProvResponder deviceId'!$A$1:$A$20000,1,FALSE)),"No","Yes"))</f>
        <v>No</v>
      </c>
      <c r="K6629" s="1" t="str">
        <f>IF($J6629="Yes",VLOOKUP($C6629,'ProvResponder deviceId'!$A$1:$C$20000,3,FALSE),"-")</f>
        <v>-</v>
      </c>
      <c r="L6629" s="1" t="str">
        <f t="shared" si="206"/>
        <v/>
      </c>
      <c r="M6629" s="1" t="str">
        <f t="shared" si="207"/>
        <v/>
      </c>
      <c r="N6629" s="1" t="str">
        <f>IF(ISBLANK($C6629),"",IF(ISNA(VLOOKUP($L6629,'result messages'!$H$3:$L$11,2,FALSE)),VLOOKUP($M6629,'result messages'!$H$3:$L$11,2,FALSE),VLOOKUP($L6629,'result messages'!$H$3:$L$11,2,FALSE)))</f>
        <v/>
      </c>
      <c r="O6629" s="1" t="str">
        <f>IF(ISBLANK($C6629),"",IF(ISNA(VLOOKUP($L6629,'result messages'!$H$3:$L$11,3,FALSE)),VLOOKUP($M6629,'result messages'!$H$3:$L$11,3,FALSE),VLOOKUP($L6629,'result messages'!$H$3:$L$11,3,FALSE)))</f>
        <v/>
      </c>
      <c r="P6629" s="1" t="str">
        <f>IF(ISBLANK($C6629),"",IF(ISNA(VLOOKUP($L6629,'result messages'!$H$3:$L$11,4,FALSE)),VLOOKUP($M6629,'result messages'!$H$3:$L$11,4,FALSE),VLOOKUP($L6629,'result messages'!$H$3:$L$11,4,FALSE)))</f>
        <v/>
      </c>
      <c r="Q6629" s="1" t="str">
        <f>IF(ISBLANK($C6629),"",IF(ISNA(VLOOKUP($L6629,'result messages'!$H$3:$L$11,5,FALSE)),VLOOKUP($M6629,'result messages'!$H$3:$L$11,5,FALSE),VLOOKUP($L6629,'result messages'!$H$3:$L$11,5,FALSE)))</f>
        <v/>
      </c>
    </row>
    <row r="6630" spans="1:17">
      <c r="A6630" s="1">
        <v>6627</v>
      </c>
      <c r="B6630" s="1"/>
      <c r="C6630" s="1"/>
      <c r="D6630" s="1"/>
      <c r="E6630" s="6"/>
      <c r="F6630" s="1"/>
      <c r="G6630" s="1" t="str">
        <f>IF(ISNA(VLOOKUP($C6630,'DTEN TCAP Linkage deviceId'!$A$1:$A$20000,1,FALSE)),"No","Yes")</f>
        <v>No</v>
      </c>
      <c r="H6630" s="1" t="str">
        <f>IF(ISNA(VLOOKUP($C6630,'Provisioning Requester'!$F$3:$H$20000,2,FALSE)),"No","Yes")</f>
        <v>No</v>
      </c>
      <c r="I6630" s="1" t="str">
        <f>IF($H6630="Yes",VLOOKUP($C6630,'Provisioning Requester'!$F$3:$H$20000,3,FALSE),"-")</f>
        <v>-</v>
      </c>
      <c r="J6630" s="1" t="str">
        <f>IF(OR(D6630="SVCP", E6630="TRUE"), "No", IF(ISNA(VLOOKUP($C6630,'ProvResponder deviceId'!$A$1:$A$20000,1,FALSE)),"No","Yes"))</f>
        <v>No</v>
      </c>
      <c r="K6630" s="1" t="str">
        <f>IF($J6630="Yes",VLOOKUP($C6630,'ProvResponder deviceId'!$A$1:$C$20000,3,FALSE),"-")</f>
        <v>-</v>
      </c>
      <c r="L6630" s="1" t="str">
        <f t="shared" si="206"/>
        <v/>
      </c>
      <c r="M6630" s="1" t="str">
        <f t="shared" si="207"/>
        <v/>
      </c>
      <c r="N6630" s="1" t="str">
        <f>IF(ISBLANK($C6630),"",IF(ISNA(VLOOKUP($L6630,'result messages'!$H$3:$L$11,2,FALSE)),VLOOKUP($M6630,'result messages'!$H$3:$L$11,2,FALSE),VLOOKUP($L6630,'result messages'!$H$3:$L$11,2,FALSE)))</f>
        <v/>
      </c>
      <c r="O6630" s="1" t="str">
        <f>IF(ISBLANK($C6630),"",IF(ISNA(VLOOKUP($L6630,'result messages'!$H$3:$L$11,3,FALSE)),VLOOKUP($M6630,'result messages'!$H$3:$L$11,3,FALSE),VLOOKUP($L6630,'result messages'!$H$3:$L$11,3,FALSE)))</f>
        <v/>
      </c>
      <c r="P6630" s="1" t="str">
        <f>IF(ISBLANK($C6630),"",IF(ISNA(VLOOKUP($L6630,'result messages'!$H$3:$L$11,4,FALSE)),VLOOKUP($M6630,'result messages'!$H$3:$L$11,4,FALSE),VLOOKUP($L6630,'result messages'!$H$3:$L$11,4,FALSE)))</f>
        <v/>
      </c>
      <c r="Q6630" s="1" t="str">
        <f>IF(ISBLANK($C6630),"",IF(ISNA(VLOOKUP($L6630,'result messages'!$H$3:$L$11,5,FALSE)),VLOOKUP($M6630,'result messages'!$H$3:$L$11,5,FALSE),VLOOKUP($L6630,'result messages'!$H$3:$L$11,5,FALSE)))</f>
        <v/>
      </c>
    </row>
    <row r="6631" spans="1:17">
      <c r="A6631" s="1">
        <v>6628</v>
      </c>
      <c r="B6631" s="1"/>
      <c r="C6631" s="1"/>
      <c r="D6631" s="1"/>
      <c r="E6631" s="6"/>
      <c r="F6631" s="1"/>
      <c r="G6631" s="1" t="str">
        <f>IF(ISNA(VLOOKUP($C6631,'DTEN TCAP Linkage deviceId'!$A$1:$A$20000,1,FALSE)),"No","Yes")</f>
        <v>No</v>
      </c>
      <c r="H6631" s="1" t="str">
        <f>IF(ISNA(VLOOKUP($C6631,'Provisioning Requester'!$F$3:$H$20000,2,FALSE)),"No","Yes")</f>
        <v>No</v>
      </c>
      <c r="I6631" s="1" t="str">
        <f>IF($H6631="Yes",VLOOKUP($C6631,'Provisioning Requester'!$F$3:$H$20000,3,FALSE),"-")</f>
        <v>-</v>
      </c>
      <c r="J6631" s="1" t="str">
        <f>IF(OR(D6631="SVCP", E6631="TRUE"), "No", IF(ISNA(VLOOKUP($C6631,'ProvResponder deviceId'!$A$1:$A$20000,1,FALSE)),"No","Yes"))</f>
        <v>No</v>
      </c>
      <c r="K6631" s="1" t="str">
        <f>IF($J6631="Yes",VLOOKUP($C6631,'ProvResponder deviceId'!$A$1:$C$20000,3,FALSE),"-")</f>
        <v>-</v>
      </c>
      <c r="L6631" s="1" t="str">
        <f t="shared" si="206"/>
        <v/>
      </c>
      <c r="M6631" s="1" t="str">
        <f t="shared" si="207"/>
        <v/>
      </c>
      <c r="N6631" s="1" t="str">
        <f>IF(ISBLANK($C6631),"",IF(ISNA(VLOOKUP($L6631,'result messages'!$H$3:$L$11,2,FALSE)),VLOOKUP($M6631,'result messages'!$H$3:$L$11,2,FALSE),VLOOKUP($L6631,'result messages'!$H$3:$L$11,2,FALSE)))</f>
        <v/>
      </c>
      <c r="O6631" s="1" t="str">
        <f>IF(ISBLANK($C6631),"",IF(ISNA(VLOOKUP($L6631,'result messages'!$H$3:$L$11,3,FALSE)),VLOOKUP($M6631,'result messages'!$H$3:$L$11,3,FALSE),VLOOKUP($L6631,'result messages'!$H$3:$L$11,3,FALSE)))</f>
        <v/>
      </c>
      <c r="P6631" s="1" t="str">
        <f>IF(ISBLANK($C6631),"",IF(ISNA(VLOOKUP($L6631,'result messages'!$H$3:$L$11,4,FALSE)),VLOOKUP($M6631,'result messages'!$H$3:$L$11,4,FALSE),VLOOKUP($L6631,'result messages'!$H$3:$L$11,4,FALSE)))</f>
        <v/>
      </c>
      <c r="Q6631" s="1" t="str">
        <f>IF(ISBLANK($C6631),"",IF(ISNA(VLOOKUP($L6631,'result messages'!$H$3:$L$11,5,FALSE)),VLOOKUP($M6631,'result messages'!$H$3:$L$11,5,FALSE),VLOOKUP($L6631,'result messages'!$H$3:$L$11,5,FALSE)))</f>
        <v/>
      </c>
    </row>
    <row r="6632" spans="1:17">
      <c r="A6632" s="1">
        <v>6629</v>
      </c>
      <c r="B6632" s="1"/>
      <c r="C6632" s="1"/>
      <c r="D6632" s="1"/>
      <c r="E6632" s="6"/>
      <c r="F6632" s="1"/>
      <c r="G6632" s="1" t="str">
        <f>IF(ISNA(VLOOKUP($C6632,'DTEN TCAP Linkage deviceId'!$A$1:$A$20000,1,FALSE)),"No","Yes")</f>
        <v>No</v>
      </c>
      <c r="H6632" s="1" t="str">
        <f>IF(ISNA(VLOOKUP($C6632,'Provisioning Requester'!$F$3:$H$20000,2,FALSE)),"No","Yes")</f>
        <v>No</v>
      </c>
      <c r="I6632" s="1" t="str">
        <f>IF($H6632="Yes",VLOOKUP($C6632,'Provisioning Requester'!$F$3:$H$20000,3,FALSE),"-")</f>
        <v>-</v>
      </c>
      <c r="J6632" s="1" t="str">
        <f>IF(OR(D6632="SVCP", E6632="TRUE"), "No", IF(ISNA(VLOOKUP($C6632,'ProvResponder deviceId'!$A$1:$A$20000,1,FALSE)),"No","Yes"))</f>
        <v>No</v>
      </c>
      <c r="K6632" s="1" t="str">
        <f>IF($J6632="Yes",VLOOKUP($C6632,'ProvResponder deviceId'!$A$1:$C$20000,3,FALSE),"-")</f>
        <v>-</v>
      </c>
      <c r="L6632" s="1" t="str">
        <f t="shared" si="206"/>
        <v/>
      </c>
      <c r="M6632" s="1" t="str">
        <f t="shared" si="207"/>
        <v/>
      </c>
      <c r="N6632" s="1" t="str">
        <f>IF(ISBLANK($C6632),"",IF(ISNA(VLOOKUP($L6632,'result messages'!$H$3:$L$11,2,FALSE)),VLOOKUP($M6632,'result messages'!$H$3:$L$11,2,FALSE),VLOOKUP($L6632,'result messages'!$H$3:$L$11,2,FALSE)))</f>
        <v/>
      </c>
      <c r="O6632" s="1" t="str">
        <f>IF(ISBLANK($C6632),"",IF(ISNA(VLOOKUP($L6632,'result messages'!$H$3:$L$11,3,FALSE)),VLOOKUP($M6632,'result messages'!$H$3:$L$11,3,FALSE),VLOOKUP($L6632,'result messages'!$H$3:$L$11,3,FALSE)))</f>
        <v/>
      </c>
      <c r="P6632" s="1" t="str">
        <f>IF(ISBLANK($C6632),"",IF(ISNA(VLOOKUP($L6632,'result messages'!$H$3:$L$11,4,FALSE)),VLOOKUP($M6632,'result messages'!$H$3:$L$11,4,FALSE),VLOOKUP($L6632,'result messages'!$H$3:$L$11,4,FALSE)))</f>
        <v/>
      </c>
      <c r="Q6632" s="1" t="str">
        <f>IF(ISBLANK($C6632),"",IF(ISNA(VLOOKUP($L6632,'result messages'!$H$3:$L$11,5,FALSE)),VLOOKUP($M6632,'result messages'!$H$3:$L$11,5,FALSE),VLOOKUP($L6632,'result messages'!$H$3:$L$11,5,FALSE)))</f>
        <v/>
      </c>
    </row>
    <row r="6633" spans="1:17">
      <c r="A6633" s="1">
        <v>6630</v>
      </c>
      <c r="B6633" s="1"/>
      <c r="C6633" s="1"/>
      <c r="D6633" s="1"/>
      <c r="E6633" s="6"/>
      <c r="F6633" s="1"/>
      <c r="G6633" s="1" t="str">
        <f>IF(ISNA(VLOOKUP($C6633,'DTEN TCAP Linkage deviceId'!$A$1:$A$20000,1,FALSE)),"No","Yes")</f>
        <v>No</v>
      </c>
      <c r="H6633" s="1" t="str">
        <f>IF(ISNA(VLOOKUP($C6633,'Provisioning Requester'!$F$3:$H$20000,2,FALSE)),"No","Yes")</f>
        <v>No</v>
      </c>
      <c r="I6633" s="1" t="str">
        <f>IF($H6633="Yes",VLOOKUP($C6633,'Provisioning Requester'!$F$3:$H$20000,3,FALSE),"-")</f>
        <v>-</v>
      </c>
      <c r="J6633" s="1" t="str">
        <f>IF(OR(D6633="SVCP", E6633="TRUE"), "No", IF(ISNA(VLOOKUP($C6633,'ProvResponder deviceId'!$A$1:$A$20000,1,FALSE)),"No","Yes"))</f>
        <v>No</v>
      </c>
      <c r="K6633" s="1" t="str">
        <f>IF($J6633="Yes",VLOOKUP($C6633,'ProvResponder deviceId'!$A$1:$C$20000,3,FALSE),"-")</f>
        <v>-</v>
      </c>
      <c r="L6633" s="1" t="str">
        <f t="shared" si="206"/>
        <v/>
      </c>
      <c r="M6633" s="1" t="str">
        <f t="shared" si="207"/>
        <v/>
      </c>
      <c r="N6633" s="1" t="str">
        <f>IF(ISBLANK($C6633),"",IF(ISNA(VLOOKUP($L6633,'result messages'!$H$3:$L$11,2,FALSE)),VLOOKUP($M6633,'result messages'!$H$3:$L$11,2,FALSE),VLOOKUP($L6633,'result messages'!$H$3:$L$11,2,FALSE)))</f>
        <v/>
      </c>
      <c r="O6633" s="1" t="str">
        <f>IF(ISBLANK($C6633),"",IF(ISNA(VLOOKUP($L6633,'result messages'!$H$3:$L$11,3,FALSE)),VLOOKUP($M6633,'result messages'!$H$3:$L$11,3,FALSE),VLOOKUP($L6633,'result messages'!$H$3:$L$11,3,FALSE)))</f>
        <v/>
      </c>
      <c r="P6633" s="1" t="str">
        <f>IF(ISBLANK($C6633),"",IF(ISNA(VLOOKUP($L6633,'result messages'!$H$3:$L$11,4,FALSE)),VLOOKUP($M6633,'result messages'!$H$3:$L$11,4,FALSE),VLOOKUP($L6633,'result messages'!$H$3:$L$11,4,FALSE)))</f>
        <v/>
      </c>
      <c r="Q6633" s="1" t="str">
        <f>IF(ISBLANK($C6633),"",IF(ISNA(VLOOKUP($L6633,'result messages'!$H$3:$L$11,5,FALSE)),VLOOKUP($M6633,'result messages'!$H$3:$L$11,5,FALSE),VLOOKUP($L6633,'result messages'!$H$3:$L$11,5,FALSE)))</f>
        <v/>
      </c>
    </row>
    <row r="6634" spans="1:17">
      <c r="A6634" s="1">
        <v>6631</v>
      </c>
      <c r="B6634" s="1"/>
      <c r="C6634" s="1"/>
      <c r="D6634" s="1"/>
      <c r="E6634" s="6"/>
      <c r="F6634" s="1"/>
      <c r="G6634" s="1" t="str">
        <f>IF(ISNA(VLOOKUP($C6634,'DTEN TCAP Linkage deviceId'!$A$1:$A$20000,1,FALSE)),"No","Yes")</f>
        <v>No</v>
      </c>
      <c r="H6634" s="1" t="str">
        <f>IF(ISNA(VLOOKUP($C6634,'Provisioning Requester'!$F$3:$H$20000,2,FALSE)),"No","Yes")</f>
        <v>No</v>
      </c>
      <c r="I6634" s="1" t="str">
        <f>IF($H6634="Yes",VLOOKUP($C6634,'Provisioning Requester'!$F$3:$H$20000,3,FALSE),"-")</f>
        <v>-</v>
      </c>
      <c r="J6634" s="1" t="str">
        <f>IF(OR(D6634="SVCP", E6634="TRUE"), "No", IF(ISNA(VLOOKUP($C6634,'ProvResponder deviceId'!$A$1:$A$20000,1,FALSE)),"No","Yes"))</f>
        <v>No</v>
      </c>
      <c r="K6634" s="1" t="str">
        <f>IF($J6634="Yes",VLOOKUP($C6634,'ProvResponder deviceId'!$A$1:$C$20000,3,FALSE),"-")</f>
        <v>-</v>
      </c>
      <c r="L6634" s="1" t="str">
        <f t="shared" si="206"/>
        <v/>
      </c>
      <c r="M6634" s="1" t="str">
        <f t="shared" si="207"/>
        <v/>
      </c>
      <c r="N6634" s="1" t="str">
        <f>IF(ISBLANK($C6634),"",IF(ISNA(VLOOKUP($L6634,'result messages'!$H$3:$L$11,2,FALSE)),VLOOKUP($M6634,'result messages'!$H$3:$L$11,2,FALSE),VLOOKUP($L6634,'result messages'!$H$3:$L$11,2,FALSE)))</f>
        <v/>
      </c>
      <c r="O6634" s="1" t="str">
        <f>IF(ISBLANK($C6634),"",IF(ISNA(VLOOKUP($L6634,'result messages'!$H$3:$L$11,3,FALSE)),VLOOKUP($M6634,'result messages'!$H$3:$L$11,3,FALSE),VLOOKUP($L6634,'result messages'!$H$3:$L$11,3,FALSE)))</f>
        <v/>
      </c>
      <c r="P6634" s="1" t="str">
        <f>IF(ISBLANK($C6634),"",IF(ISNA(VLOOKUP($L6634,'result messages'!$H$3:$L$11,4,FALSE)),VLOOKUP($M6634,'result messages'!$H$3:$L$11,4,FALSE),VLOOKUP($L6634,'result messages'!$H$3:$L$11,4,FALSE)))</f>
        <v/>
      </c>
      <c r="Q6634" s="1" t="str">
        <f>IF(ISBLANK($C6634),"",IF(ISNA(VLOOKUP($L6634,'result messages'!$H$3:$L$11,5,FALSE)),VLOOKUP($M6634,'result messages'!$H$3:$L$11,5,FALSE),VLOOKUP($L6634,'result messages'!$H$3:$L$11,5,FALSE)))</f>
        <v/>
      </c>
    </row>
    <row r="6635" spans="1:17">
      <c r="A6635" s="1">
        <v>6632</v>
      </c>
      <c r="B6635" s="1"/>
      <c r="C6635" s="1"/>
      <c r="D6635" s="1"/>
      <c r="E6635" s="6"/>
      <c r="F6635" s="1"/>
      <c r="G6635" s="1" t="str">
        <f>IF(ISNA(VLOOKUP($C6635,'DTEN TCAP Linkage deviceId'!$A$1:$A$20000,1,FALSE)),"No","Yes")</f>
        <v>No</v>
      </c>
      <c r="H6635" s="1" t="str">
        <f>IF(ISNA(VLOOKUP($C6635,'Provisioning Requester'!$F$3:$H$20000,2,FALSE)),"No","Yes")</f>
        <v>No</v>
      </c>
      <c r="I6635" s="1" t="str">
        <f>IF($H6635="Yes",VLOOKUP($C6635,'Provisioning Requester'!$F$3:$H$20000,3,FALSE),"-")</f>
        <v>-</v>
      </c>
      <c r="J6635" s="1" t="str">
        <f>IF(OR(D6635="SVCP", E6635="TRUE"), "No", IF(ISNA(VLOOKUP($C6635,'ProvResponder deviceId'!$A$1:$A$20000,1,FALSE)),"No","Yes"))</f>
        <v>No</v>
      </c>
      <c r="K6635" s="1" t="str">
        <f>IF($J6635="Yes",VLOOKUP($C6635,'ProvResponder deviceId'!$A$1:$C$20000,3,FALSE),"-")</f>
        <v>-</v>
      </c>
      <c r="L6635" s="1" t="str">
        <f t="shared" si="206"/>
        <v/>
      </c>
      <c r="M6635" s="1" t="str">
        <f t="shared" si="207"/>
        <v/>
      </c>
      <c r="N6635" s="1" t="str">
        <f>IF(ISBLANK($C6635),"",IF(ISNA(VLOOKUP($L6635,'result messages'!$H$3:$L$11,2,FALSE)),VLOOKUP($M6635,'result messages'!$H$3:$L$11,2,FALSE),VLOOKUP($L6635,'result messages'!$H$3:$L$11,2,FALSE)))</f>
        <v/>
      </c>
      <c r="O6635" s="1" t="str">
        <f>IF(ISBLANK($C6635),"",IF(ISNA(VLOOKUP($L6635,'result messages'!$H$3:$L$11,3,FALSE)),VLOOKUP($M6635,'result messages'!$H$3:$L$11,3,FALSE),VLOOKUP($L6635,'result messages'!$H$3:$L$11,3,FALSE)))</f>
        <v/>
      </c>
      <c r="P6635" s="1" t="str">
        <f>IF(ISBLANK($C6635),"",IF(ISNA(VLOOKUP($L6635,'result messages'!$H$3:$L$11,4,FALSE)),VLOOKUP($M6635,'result messages'!$H$3:$L$11,4,FALSE),VLOOKUP($L6635,'result messages'!$H$3:$L$11,4,FALSE)))</f>
        <v/>
      </c>
      <c r="Q6635" s="1" t="str">
        <f>IF(ISBLANK($C6635),"",IF(ISNA(VLOOKUP($L6635,'result messages'!$H$3:$L$11,5,FALSE)),VLOOKUP($M6635,'result messages'!$H$3:$L$11,5,FALSE),VLOOKUP($L6635,'result messages'!$H$3:$L$11,5,FALSE)))</f>
        <v/>
      </c>
    </row>
    <row r="6636" spans="1:17">
      <c r="A6636" s="1">
        <v>6633</v>
      </c>
      <c r="B6636" s="1"/>
      <c r="C6636" s="1"/>
      <c r="D6636" s="1"/>
      <c r="E6636" s="6"/>
      <c r="F6636" s="1"/>
      <c r="G6636" s="1" t="str">
        <f>IF(ISNA(VLOOKUP($C6636,'DTEN TCAP Linkage deviceId'!$A$1:$A$20000,1,FALSE)),"No","Yes")</f>
        <v>No</v>
      </c>
      <c r="H6636" s="1" t="str">
        <f>IF(ISNA(VLOOKUP($C6636,'Provisioning Requester'!$F$3:$H$20000,2,FALSE)),"No","Yes")</f>
        <v>No</v>
      </c>
      <c r="I6636" s="1" t="str">
        <f>IF($H6636="Yes",VLOOKUP($C6636,'Provisioning Requester'!$F$3:$H$20000,3,FALSE),"-")</f>
        <v>-</v>
      </c>
      <c r="J6636" s="1" t="str">
        <f>IF(OR(D6636="SVCP", E6636="TRUE"), "No", IF(ISNA(VLOOKUP($C6636,'ProvResponder deviceId'!$A$1:$A$20000,1,FALSE)),"No","Yes"))</f>
        <v>No</v>
      </c>
      <c r="K6636" s="1" t="str">
        <f>IF($J6636="Yes",VLOOKUP($C6636,'ProvResponder deviceId'!$A$1:$C$20000,3,FALSE),"-")</f>
        <v>-</v>
      </c>
      <c r="L6636" s="1" t="str">
        <f t="shared" si="206"/>
        <v/>
      </c>
      <c r="M6636" s="1" t="str">
        <f t="shared" si="207"/>
        <v/>
      </c>
      <c r="N6636" s="1" t="str">
        <f>IF(ISBLANK($C6636),"",IF(ISNA(VLOOKUP($L6636,'result messages'!$H$3:$L$11,2,FALSE)),VLOOKUP($M6636,'result messages'!$H$3:$L$11,2,FALSE),VLOOKUP($L6636,'result messages'!$H$3:$L$11,2,FALSE)))</f>
        <v/>
      </c>
      <c r="O6636" s="1" t="str">
        <f>IF(ISBLANK($C6636),"",IF(ISNA(VLOOKUP($L6636,'result messages'!$H$3:$L$11,3,FALSE)),VLOOKUP($M6636,'result messages'!$H$3:$L$11,3,FALSE),VLOOKUP($L6636,'result messages'!$H$3:$L$11,3,FALSE)))</f>
        <v/>
      </c>
      <c r="P6636" s="1" t="str">
        <f>IF(ISBLANK($C6636),"",IF(ISNA(VLOOKUP($L6636,'result messages'!$H$3:$L$11,4,FALSE)),VLOOKUP($M6636,'result messages'!$H$3:$L$11,4,FALSE),VLOOKUP($L6636,'result messages'!$H$3:$L$11,4,FALSE)))</f>
        <v/>
      </c>
      <c r="Q6636" s="1" t="str">
        <f>IF(ISBLANK($C6636),"",IF(ISNA(VLOOKUP($L6636,'result messages'!$H$3:$L$11,5,FALSE)),VLOOKUP($M6636,'result messages'!$H$3:$L$11,5,FALSE),VLOOKUP($L6636,'result messages'!$H$3:$L$11,5,FALSE)))</f>
        <v/>
      </c>
    </row>
    <row r="6637" spans="1:17">
      <c r="A6637" s="1">
        <v>6634</v>
      </c>
      <c r="B6637" s="1"/>
      <c r="C6637" s="1"/>
      <c r="D6637" s="1"/>
      <c r="E6637" s="6"/>
      <c r="F6637" s="1"/>
      <c r="G6637" s="1" t="str">
        <f>IF(ISNA(VLOOKUP($C6637,'DTEN TCAP Linkage deviceId'!$A$1:$A$20000,1,FALSE)),"No","Yes")</f>
        <v>No</v>
      </c>
      <c r="H6637" s="1" t="str">
        <f>IF(ISNA(VLOOKUP($C6637,'Provisioning Requester'!$F$3:$H$20000,2,FALSE)),"No","Yes")</f>
        <v>No</v>
      </c>
      <c r="I6637" s="1" t="str">
        <f>IF($H6637="Yes",VLOOKUP($C6637,'Provisioning Requester'!$F$3:$H$20000,3,FALSE),"-")</f>
        <v>-</v>
      </c>
      <c r="J6637" s="1" t="str">
        <f>IF(OR(D6637="SVCP", E6637="TRUE"), "No", IF(ISNA(VLOOKUP($C6637,'ProvResponder deviceId'!$A$1:$A$20000,1,FALSE)),"No","Yes"))</f>
        <v>No</v>
      </c>
      <c r="K6637" s="1" t="str">
        <f>IF($J6637="Yes",VLOOKUP($C6637,'ProvResponder deviceId'!$A$1:$C$20000,3,FALSE),"-")</f>
        <v>-</v>
      </c>
      <c r="L6637" s="1" t="str">
        <f t="shared" si="206"/>
        <v/>
      </c>
      <c r="M6637" s="1" t="str">
        <f t="shared" si="207"/>
        <v/>
      </c>
      <c r="N6637" s="1" t="str">
        <f>IF(ISBLANK($C6637),"",IF(ISNA(VLOOKUP($L6637,'result messages'!$H$3:$L$11,2,FALSE)),VLOOKUP($M6637,'result messages'!$H$3:$L$11,2,FALSE),VLOOKUP($L6637,'result messages'!$H$3:$L$11,2,FALSE)))</f>
        <v/>
      </c>
      <c r="O6637" s="1" t="str">
        <f>IF(ISBLANK($C6637),"",IF(ISNA(VLOOKUP($L6637,'result messages'!$H$3:$L$11,3,FALSE)),VLOOKUP($M6637,'result messages'!$H$3:$L$11,3,FALSE),VLOOKUP($L6637,'result messages'!$H$3:$L$11,3,FALSE)))</f>
        <v/>
      </c>
      <c r="P6637" s="1" t="str">
        <f>IF(ISBLANK($C6637),"",IF(ISNA(VLOOKUP($L6637,'result messages'!$H$3:$L$11,4,FALSE)),VLOOKUP($M6637,'result messages'!$H$3:$L$11,4,FALSE),VLOOKUP($L6637,'result messages'!$H$3:$L$11,4,FALSE)))</f>
        <v/>
      </c>
      <c r="Q6637" s="1" t="str">
        <f>IF(ISBLANK($C6637),"",IF(ISNA(VLOOKUP($L6637,'result messages'!$H$3:$L$11,5,FALSE)),VLOOKUP($M6637,'result messages'!$H$3:$L$11,5,FALSE),VLOOKUP($L6637,'result messages'!$H$3:$L$11,5,FALSE)))</f>
        <v/>
      </c>
    </row>
    <row r="6638" spans="1:17">
      <c r="A6638" s="1">
        <v>6635</v>
      </c>
      <c r="B6638" s="1"/>
      <c r="C6638" s="1"/>
      <c r="D6638" s="1"/>
      <c r="E6638" s="6"/>
      <c r="F6638" s="1"/>
      <c r="G6638" s="1" t="str">
        <f>IF(ISNA(VLOOKUP($C6638,'DTEN TCAP Linkage deviceId'!$A$1:$A$20000,1,FALSE)),"No","Yes")</f>
        <v>No</v>
      </c>
      <c r="H6638" s="1" t="str">
        <f>IF(ISNA(VLOOKUP($C6638,'Provisioning Requester'!$F$3:$H$20000,2,FALSE)),"No","Yes")</f>
        <v>No</v>
      </c>
      <c r="I6638" s="1" t="str">
        <f>IF($H6638="Yes",VLOOKUP($C6638,'Provisioning Requester'!$F$3:$H$20000,3,FALSE),"-")</f>
        <v>-</v>
      </c>
      <c r="J6638" s="1" t="str">
        <f>IF(OR(D6638="SVCP", E6638="TRUE"), "No", IF(ISNA(VLOOKUP($C6638,'ProvResponder deviceId'!$A$1:$A$20000,1,FALSE)),"No","Yes"))</f>
        <v>No</v>
      </c>
      <c r="K6638" s="1" t="str">
        <f>IF($J6638="Yes",VLOOKUP($C6638,'ProvResponder deviceId'!$A$1:$C$20000,3,FALSE),"-")</f>
        <v>-</v>
      </c>
      <c r="L6638" s="1" t="str">
        <f t="shared" si="206"/>
        <v/>
      </c>
      <c r="M6638" s="1" t="str">
        <f t="shared" si="207"/>
        <v/>
      </c>
      <c r="N6638" s="1" t="str">
        <f>IF(ISBLANK($C6638),"",IF(ISNA(VLOOKUP($L6638,'result messages'!$H$3:$L$11,2,FALSE)),VLOOKUP($M6638,'result messages'!$H$3:$L$11,2,FALSE),VLOOKUP($L6638,'result messages'!$H$3:$L$11,2,FALSE)))</f>
        <v/>
      </c>
      <c r="O6638" s="1" t="str">
        <f>IF(ISBLANK($C6638),"",IF(ISNA(VLOOKUP($L6638,'result messages'!$H$3:$L$11,3,FALSE)),VLOOKUP($M6638,'result messages'!$H$3:$L$11,3,FALSE),VLOOKUP($L6638,'result messages'!$H$3:$L$11,3,FALSE)))</f>
        <v/>
      </c>
      <c r="P6638" s="1" t="str">
        <f>IF(ISBLANK($C6638),"",IF(ISNA(VLOOKUP($L6638,'result messages'!$H$3:$L$11,4,FALSE)),VLOOKUP($M6638,'result messages'!$H$3:$L$11,4,FALSE),VLOOKUP($L6638,'result messages'!$H$3:$L$11,4,FALSE)))</f>
        <v/>
      </c>
      <c r="Q6638" s="1" t="str">
        <f>IF(ISBLANK($C6638),"",IF(ISNA(VLOOKUP($L6638,'result messages'!$H$3:$L$11,5,FALSE)),VLOOKUP($M6638,'result messages'!$H$3:$L$11,5,FALSE),VLOOKUP($L6638,'result messages'!$H$3:$L$11,5,FALSE)))</f>
        <v/>
      </c>
    </row>
    <row r="6639" spans="1:17">
      <c r="A6639" s="1">
        <v>6636</v>
      </c>
      <c r="B6639" s="1"/>
      <c r="C6639" s="1"/>
      <c r="D6639" s="1"/>
      <c r="E6639" s="6"/>
      <c r="F6639" s="1"/>
      <c r="G6639" s="1" t="str">
        <f>IF(ISNA(VLOOKUP($C6639,'DTEN TCAP Linkage deviceId'!$A$1:$A$20000,1,FALSE)),"No","Yes")</f>
        <v>No</v>
      </c>
      <c r="H6639" s="1" t="str">
        <f>IF(ISNA(VLOOKUP($C6639,'Provisioning Requester'!$F$3:$H$20000,2,FALSE)),"No","Yes")</f>
        <v>No</v>
      </c>
      <c r="I6639" s="1" t="str">
        <f>IF($H6639="Yes",VLOOKUP($C6639,'Provisioning Requester'!$F$3:$H$20000,3,FALSE),"-")</f>
        <v>-</v>
      </c>
      <c r="J6639" s="1" t="str">
        <f>IF(OR(D6639="SVCP", E6639="TRUE"), "No", IF(ISNA(VLOOKUP($C6639,'ProvResponder deviceId'!$A$1:$A$20000,1,FALSE)),"No","Yes"))</f>
        <v>No</v>
      </c>
      <c r="K6639" s="1" t="str">
        <f>IF($J6639="Yes",VLOOKUP($C6639,'ProvResponder deviceId'!$A$1:$C$20000,3,FALSE),"-")</f>
        <v>-</v>
      </c>
      <c r="L6639" s="1" t="str">
        <f t="shared" si="206"/>
        <v/>
      </c>
      <c r="M6639" s="1" t="str">
        <f t="shared" si="207"/>
        <v/>
      </c>
      <c r="N6639" s="1" t="str">
        <f>IF(ISBLANK($C6639),"",IF(ISNA(VLOOKUP($L6639,'result messages'!$H$3:$L$11,2,FALSE)),VLOOKUP($M6639,'result messages'!$H$3:$L$11,2,FALSE),VLOOKUP($L6639,'result messages'!$H$3:$L$11,2,FALSE)))</f>
        <v/>
      </c>
      <c r="O6639" s="1" t="str">
        <f>IF(ISBLANK($C6639),"",IF(ISNA(VLOOKUP($L6639,'result messages'!$H$3:$L$11,3,FALSE)),VLOOKUP($M6639,'result messages'!$H$3:$L$11,3,FALSE),VLOOKUP($L6639,'result messages'!$H$3:$L$11,3,FALSE)))</f>
        <v/>
      </c>
      <c r="P6639" s="1" t="str">
        <f>IF(ISBLANK($C6639),"",IF(ISNA(VLOOKUP($L6639,'result messages'!$H$3:$L$11,4,FALSE)),VLOOKUP($M6639,'result messages'!$H$3:$L$11,4,FALSE),VLOOKUP($L6639,'result messages'!$H$3:$L$11,4,FALSE)))</f>
        <v/>
      </c>
      <c r="Q6639" s="1" t="str">
        <f>IF(ISBLANK($C6639),"",IF(ISNA(VLOOKUP($L6639,'result messages'!$H$3:$L$11,5,FALSE)),VLOOKUP($M6639,'result messages'!$H$3:$L$11,5,FALSE),VLOOKUP($L6639,'result messages'!$H$3:$L$11,5,FALSE)))</f>
        <v/>
      </c>
    </row>
    <row r="6640" spans="1:17">
      <c r="A6640" s="1">
        <v>6637</v>
      </c>
      <c r="B6640" s="1"/>
      <c r="C6640" s="1"/>
      <c r="D6640" s="1"/>
      <c r="E6640" s="6"/>
      <c r="F6640" s="1"/>
      <c r="G6640" s="1" t="str">
        <f>IF(ISNA(VLOOKUP($C6640,'DTEN TCAP Linkage deviceId'!$A$1:$A$20000,1,FALSE)),"No","Yes")</f>
        <v>No</v>
      </c>
      <c r="H6640" s="1" t="str">
        <f>IF(ISNA(VLOOKUP($C6640,'Provisioning Requester'!$F$3:$H$20000,2,FALSE)),"No","Yes")</f>
        <v>No</v>
      </c>
      <c r="I6640" s="1" t="str">
        <f>IF($H6640="Yes",VLOOKUP($C6640,'Provisioning Requester'!$F$3:$H$20000,3,FALSE),"-")</f>
        <v>-</v>
      </c>
      <c r="J6640" s="1" t="str">
        <f>IF(OR(D6640="SVCP", E6640="TRUE"), "No", IF(ISNA(VLOOKUP($C6640,'ProvResponder deviceId'!$A$1:$A$20000,1,FALSE)),"No","Yes"))</f>
        <v>No</v>
      </c>
      <c r="K6640" s="1" t="str">
        <f>IF($J6640="Yes",VLOOKUP($C6640,'ProvResponder deviceId'!$A$1:$C$20000,3,FALSE),"-")</f>
        <v>-</v>
      </c>
      <c r="L6640" s="1" t="str">
        <f t="shared" si="206"/>
        <v/>
      </c>
      <c r="M6640" s="1" t="str">
        <f t="shared" si="207"/>
        <v/>
      </c>
      <c r="N6640" s="1" t="str">
        <f>IF(ISBLANK($C6640),"",IF(ISNA(VLOOKUP($L6640,'result messages'!$H$3:$L$11,2,FALSE)),VLOOKUP($M6640,'result messages'!$H$3:$L$11,2,FALSE),VLOOKUP($L6640,'result messages'!$H$3:$L$11,2,FALSE)))</f>
        <v/>
      </c>
      <c r="O6640" s="1" t="str">
        <f>IF(ISBLANK($C6640),"",IF(ISNA(VLOOKUP($L6640,'result messages'!$H$3:$L$11,3,FALSE)),VLOOKUP($M6640,'result messages'!$H$3:$L$11,3,FALSE),VLOOKUP($L6640,'result messages'!$H$3:$L$11,3,FALSE)))</f>
        <v/>
      </c>
      <c r="P6640" s="1" t="str">
        <f>IF(ISBLANK($C6640),"",IF(ISNA(VLOOKUP($L6640,'result messages'!$H$3:$L$11,4,FALSE)),VLOOKUP($M6640,'result messages'!$H$3:$L$11,4,FALSE),VLOOKUP($L6640,'result messages'!$H$3:$L$11,4,FALSE)))</f>
        <v/>
      </c>
      <c r="Q6640" s="1" t="str">
        <f>IF(ISBLANK($C6640),"",IF(ISNA(VLOOKUP($L6640,'result messages'!$H$3:$L$11,5,FALSE)),VLOOKUP($M6640,'result messages'!$H$3:$L$11,5,FALSE),VLOOKUP($L6640,'result messages'!$H$3:$L$11,5,FALSE)))</f>
        <v/>
      </c>
    </row>
    <row r="6641" spans="1:17">
      <c r="A6641" s="1">
        <v>6638</v>
      </c>
      <c r="B6641" s="1"/>
      <c r="C6641" s="1"/>
      <c r="D6641" s="1"/>
      <c r="E6641" s="6"/>
      <c r="F6641" s="1"/>
      <c r="G6641" s="1" t="str">
        <f>IF(ISNA(VLOOKUP($C6641,'DTEN TCAP Linkage deviceId'!$A$1:$A$20000,1,FALSE)),"No","Yes")</f>
        <v>No</v>
      </c>
      <c r="H6641" s="1" t="str">
        <f>IF(ISNA(VLOOKUP($C6641,'Provisioning Requester'!$F$3:$H$20000,2,FALSE)),"No","Yes")</f>
        <v>No</v>
      </c>
      <c r="I6641" s="1" t="str">
        <f>IF($H6641="Yes",VLOOKUP($C6641,'Provisioning Requester'!$F$3:$H$20000,3,FALSE),"-")</f>
        <v>-</v>
      </c>
      <c r="J6641" s="1" t="str">
        <f>IF(OR(D6641="SVCP", E6641="TRUE"), "No", IF(ISNA(VLOOKUP($C6641,'ProvResponder deviceId'!$A$1:$A$20000,1,FALSE)),"No","Yes"))</f>
        <v>No</v>
      </c>
      <c r="K6641" s="1" t="str">
        <f>IF($J6641="Yes",VLOOKUP($C6641,'ProvResponder deviceId'!$A$1:$C$20000,3,FALSE),"-")</f>
        <v>-</v>
      </c>
      <c r="L6641" s="1" t="str">
        <f t="shared" si="206"/>
        <v/>
      </c>
      <c r="M6641" s="1" t="str">
        <f t="shared" si="207"/>
        <v/>
      </c>
      <c r="N6641" s="1" t="str">
        <f>IF(ISBLANK($C6641),"",IF(ISNA(VLOOKUP($L6641,'result messages'!$H$3:$L$11,2,FALSE)),VLOOKUP($M6641,'result messages'!$H$3:$L$11,2,FALSE),VLOOKUP($L6641,'result messages'!$H$3:$L$11,2,FALSE)))</f>
        <v/>
      </c>
      <c r="O6641" s="1" t="str">
        <f>IF(ISBLANK($C6641),"",IF(ISNA(VLOOKUP($L6641,'result messages'!$H$3:$L$11,3,FALSE)),VLOOKUP($M6641,'result messages'!$H$3:$L$11,3,FALSE),VLOOKUP($L6641,'result messages'!$H$3:$L$11,3,FALSE)))</f>
        <v/>
      </c>
      <c r="P6641" s="1" t="str">
        <f>IF(ISBLANK($C6641),"",IF(ISNA(VLOOKUP($L6641,'result messages'!$H$3:$L$11,4,FALSE)),VLOOKUP($M6641,'result messages'!$H$3:$L$11,4,FALSE),VLOOKUP($L6641,'result messages'!$H$3:$L$11,4,FALSE)))</f>
        <v/>
      </c>
      <c r="Q6641" s="1" t="str">
        <f>IF(ISBLANK($C6641),"",IF(ISNA(VLOOKUP($L6641,'result messages'!$H$3:$L$11,5,FALSE)),VLOOKUP($M6641,'result messages'!$H$3:$L$11,5,FALSE),VLOOKUP($L6641,'result messages'!$H$3:$L$11,5,FALSE)))</f>
        <v/>
      </c>
    </row>
    <row r="6642" spans="1:17">
      <c r="A6642" s="1">
        <v>6639</v>
      </c>
      <c r="B6642" s="1"/>
      <c r="C6642" s="1"/>
      <c r="D6642" s="1"/>
      <c r="E6642" s="6"/>
      <c r="F6642" s="1"/>
      <c r="G6642" s="1" t="str">
        <f>IF(ISNA(VLOOKUP($C6642,'DTEN TCAP Linkage deviceId'!$A$1:$A$20000,1,FALSE)),"No","Yes")</f>
        <v>No</v>
      </c>
      <c r="H6642" s="1" t="str">
        <f>IF(ISNA(VLOOKUP($C6642,'Provisioning Requester'!$F$3:$H$20000,2,FALSE)),"No","Yes")</f>
        <v>No</v>
      </c>
      <c r="I6642" s="1" t="str">
        <f>IF($H6642="Yes",VLOOKUP($C6642,'Provisioning Requester'!$F$3:$H$20000,3,FALSE),"-")</f>
        <v>-</v>
      </c>
      <c r="J6642" s="1" t="str">
        <f>IF(OR(D6642="SVCP", E6642="TRUE"), "No", IF(ISNA(VLOOKUP($C6642,'ProvResponder deviceId'!$A$1:$A$20000,1,FALSE)),"No","Yes"))</f>
        <v>No</v>
      </c>
      <c r="K6642" s="1" t="str">
        <f>IF($J6642="Yes",VLOOKUP($C6642,'ProvResponder deviceId'!$A$1:$C$20000,3,FALSE),"-")</f>
        <v>-</v>
      </c>
      <c r="L6642" s="1" t="str">
        <f t="shared" si="206"/>
        <v/>
      </c>
      <c r="M6642" s="1" t="str">
        <f t="shared" si="207"/>
        <v/>
      </c>
      <c r="N6642" s="1" t="str">
        <f>IF(ISBLANK($C6642),"",IF(ISNA(VLOOKUP($L6642,'result messages'!$H$3:$L$11,2,FALSE)),VLOOKUP($M6642,'result messages'!$H$3:$L$11,2,FALSE),VLOOKUP($L6642,'result messages'!$H$3:$L$11,2,FALSE)))</f>
        <v/>
      </c>
      <c r="O6642" s="1" t="str">
        <f>IF(ISBLANK($C6642),"",IF(ISNA(VLOOKUP($L6642,'result messages'!$H$3:$L$11,3,FALSE)),VLOOKUP($M6642,'result messages'!$H$3:$L$11,3,FALSE),VLOOKUP($L6642,'result messages'!$H$3:$L$11,3,FALSE)))</f>
        <v/>
      </c>
      <c r="P6642" s="1" t="str">
        <f>IF(ISBLANK($C6642),"",IF(ISNA(VLOOKUP($L6642,'result messages'!$H$3:$L$11,4,FALSE)),VLOOKUP($M6642,'result messages'!$H$3:$L$11,4,FALSE),VLOOKUP($L6642,'result messages'!$H$3:$L$11,4,FALSE)))</f>
        <v/>
      </c>
      <c r="Q6642" s="1" t="str">
        <f>IF(ISBLANK($C6642),"",IF(ISNA(VLOOKUP($L6642,'result messages'!$H$3:$L$11,5,FALSE)),VLOOKUP($M6642,'result messages'!$H$3:$L$11,5,FALSE),VLOOKUP($L6642,'result messages'!$H$3:$L$11,5,FALSE)))</f>
        <v/>
      </c>
    </row>
    <row r="6643" spans="1:17">
      <c r="A6643" s="1">
        <v>6640</v>
      </c>
      <c r="B6643" s="1"/>
      <c r="C6643" s="1"/>
      <c r="D6643" s="1"/>
      <c r="E6643" s="6"/>
      <c r="F6643" s="1"/>
      <c r="G6643" s="1" t="str">
        <f>IF(ISNA(VLOOKUP($C6643,'DTEN TCAP Linkage deviceId'!$A$1:$A$20000,1,FALSE)),"No","Yes")</f>
        <v>No</v>
      </c>
      <c r="H6643" s="1" t="str">
        <f>IF(ISNA(VLOOKUP($C6643,'Provisioning Requester'!$F$3:$H$20000,2,FALSE)),"No","Yes")</f>
        <v>No</v>
      </c>
      <c r="I6643" s="1" t="str">
        <f>IF($H6643="Yes",VLOOKUP($C6643,'Provisioning Requester'!$F$3:$H$20000,3,FALSE),"-")</f>
        <v>-</v>
      </c>
      <c r="J6643" s="1" t="str">
        <f>IF(OR(D6643="SVCP", E6643="TRUE"), "No", IF(ISNA(VLOOKUP($C6643,'ProvResponder deviceId'!$A$1:$A$20000,1,FALSE)),"No","Yes"))</f>
        <v>No</v>
      </c>
      <c r="K6643" s="1" t="str">
        <f>IF($J6643="Yes",VLOOKUP($C6643,'ProvResponder deviceId'!$A$1:$C$20000,3,FALSE),"-")</f>
        <v>-</v>
      </c>
      <c r="L6643" s="1" t="str">
        <f t="shared" si="206"/>
        <v/>
      </c>
      <c r="M6643" s="1" t="str">
        <f t="shared" si="207"/>
        <v/>
      </c>
      <c r="N6643" s="1" t="str">
        <f>IF(ISBLANK($C6643),"",IF(ISNA(VLOOKUP($L6643,'result messages'!$H$3:$L$11,2,FALSE)),VLOOKUP($M6643,'result messages'!$H$3:$L$11,2,FALSE),VLOOKUP($L6643,'result messages'!$H$3:$L$11,2,FALSE)))</f>
        <v/>
      </c>
      <c r="O6643" s="1" t="str">
        <f>IF(ISBLANK($C6643),"",IF(ISNA(VLOOKUP($L6643,'result messages'!$H$3:$L$11,3,FALSE)),VLOOKUP($M6643,'result messages'!$H$3:$L$11,3,FALSE),VLOOKUP($L6643,'result messages'!$H$3:$L$11,3,FALSE)))</f>
        <v/>
      </c>
      <c r="P6643" s="1" t="str">
        <f>IF(ISBLANK($C6643),"",IF(ISNA(VLOOKUP($L6643,'result messages'!$H$3:$L$11,4,FALSE)),VLOOKUP($M6643,'result messages'!$H$3:$L$11,4,FALSE),VLOOKUP($L6643,'result messages'!$H$3:$L$11,4,FALSE)))</f>
        <v/>
      </c>
      <c r="Q6643" s="1" t="str">
        <f>IF(ISBLANK($C6643),"",IF(ISNA(VLOOKUP($L6643,'result messages'!$H$3:$L$11,5,FALSE)),VLOOKUP($M6643,'result messages'!$H$3:$L$11,5,FALSE),VLOOKUP($L6643,'result messages'!$H$3:$L$11,5,FALSE)))</f>
        <v/>
      </c>
    </row>
    <row r="6644" spans="1:17">
      <c r="A6644" s="1">
        <v>6641</v>
      </c>
      <c r="B6644" s="1"/>
      <c r="C6644" s="1"/>
      <c r="D6644" s="1"/>
      <c r="E6644" s="6"/>
      <c r="F6644" s="1"/>
      <c r="G6644" s="1" t="str">
        <f>IF(ISNA(VLOOKUP($C6644,'DTEN TCAP Linkage deviceId'!$A$1:$A$20000,1,FALSE)),"No","Yes")</f>
        <v>No</v>
      </c>
      <c r="H6644" s="1" t="str">
        <f>IF(ISNA(VLOOKUP($C6644,'Provisioning Requester'!$F$3:$H$20000,2,FALSE)),"No","Yes")</f>
        <v>No</v>
      </c>
      <c r="I6644" s="1" t="str">
        <f>IF($H6644="Yes",VLOOKUP($C6644,'Provisioning Requester'!$F$3:$H$20000,3,FALSE),"-")</f>
        <v>-</v>
      </c>
      <c r="J6644" s="1" t="str">
        <f>IF(OR(D6644="SVCP", E6644="TRUE"), "No", IF(ISNA(VLOOKUP($C6644,'ProvResponder deviceId'!$A$1:$A$20000,1,FALSE)),"No","Yes"))</f>
        <v>No</v>
      </c>
      <c r="K6644" s="1" t="str">
        <f>IF($J6644="Yes",VLOOKUP($C6644,'ProvResponder deviceId'!$A$1:$C$20000,3,FALSE),"-")</f>
        <v>-</v>
      </c>
      <c r="L6644" s="1" t="str">
        <f t="shared" si="206"/>
        <v/>
      </c>
      <c r="M6644" s="1" t="str">
        <f t="shared" si="207"/>
        <v/>
      </c>
      <c r="N6644" s="1" t="str">
        <f>IF(ISBLANK($C6644),"",IF(ISNA(VLOOKUP($L6644,'result messages'!$H$3:$L$11,2,FALSE)),VLOOKUP($M6644,'result messages'!$H$3:$L$11,2,FALSE),VLOOKUP($L6644,'result messages'!$H$3:$L$11,2,FALSE)))</f>
        <v/>
      </c>
      <c r="O6644" s="1" t="str">
        <f>IF(ISBLANK($C6644),"",IF(ISNA(VLOOKUP($L6644,'result messages'!$H$3:$L$11,3,FALSE)),VLOOKUP($M6644,'result messages'!$H$3:$L$11,3,FALSE),VLOOKUP($L6644,'result messages'!$H$3:$L$11,3,FALSE)))</f>
        <v/>
      </c>
      <c r="P6644" s="1" t="str">
        <f>IF(ISBLANK($C6644),"",IF(ISNA(VLOOKUP($L6644,'result messages'!$H$3:$L$11,4,FALSE)),VLOOKUP($M6644,'result messages'!$H$3:$L$11,4,FALSE),VLOOKUP($L6644,'result messages'!$H$3:$L$11,4,FALSE)))</f>
        <v/>
      </c>
      <c r="Q6644" s="1" t="str">
        <f>IF(ISBLANK($C6644),"",IF(ISNA(VLOOKUP($L6644,'result messages'!$H$3:$L$11,5,FALSE)),VLOOKUP($M6644,'result messages'!$H$3:$L$11,5,FALSE),VLOOKUP($L6644,'result messages'!$H$3:$L$11,5,FALSE)))</f>
        <v/>
      </c>
    </row>
    <row r="6645" spans="1:17">
      <c r="A6645" s="1">
        <v>6642</v>
      </c>
      <c r="B6645" s="1"/>
      <c r="C6645" s="1"/>
      <c r="D6645" s="1"/>
      <c r="E6645" s="6"/>
      <c r="F6645" s="1"/>
      <c r="G6645" s="1" t="str">
        <f>IF(ISNA(VLOOKUP($C6645,'DTEN TCAP Linkage deviceId'!$A$1:$A$20000,1,FALSE)),"No","Yes")</f>
        <v>No</v>
      </c>
      <c r="H6645" s="1" t="str">
        <f>IF(ISNA(VLOOKUP($C6645,'Provisioning Requester'!$F$3:$H$20000,2,FALSE)),"No","Yes")</f>
        <v>No</v>
      </c>
      <c r="I6645" s="1" t="str">
        <f>IF($H6645="Yes",VLOOKUP($C6645,'Provisioning Requester'!$F$3:$H$20000,3,FALSE),"-")</f>
        <v>-</v>
      </c>
      <c r="J6645" s="1" t="str">
        <f>IF(OR(D6645="SVCP", E6645="TRUE"), "No", IF(ISNA(VLOOKUP($C6645,'ProvResponder deviceId'!$A$1:$A$20000,1,FALSE)),"No","Yes"))</f>
        <v>No</v>
      </c>
      <c r="K6645" s="1" t="str">
        <f>IF($J6645="Yes",VLOOKUP($C6645,'ProvResponder deviceId'!$A$1:$C$20000,3,FALSE),"-")</f>
        <v>-</v>
      </c>
      <c r="L6645" s="1" t="str">
        <f t="shared" si="206"/>
        <v/>
      </c>
      <c r="M6645" s="1" t="str">
        <f t="shared" si="207"/>
        <v/>
      </c>
      <c r="N6645" s="1" t="str">
        <f>IF(ISBLANK($C6645),"",IF(ISNA(VLOOKUP($L6645,'result messages'!$H$3:$L$11,2,FALSE)),VLOOKUP($M6645,'result messages'!$H$3:$L$11,2,FALSE),VLOOKUP($L6645,'result messages'!$H$3:$L$11,2,FALSE)))</f>
        <v/>
      </c>
      <c r="O6645" s="1" t="str">
        <f>IF(ISBLANK($C6645),"",IF(ISNA(VLOOKUP($L6645,'result messages'!$H$3:$L$11,3,FALSE)),VLOOKUP($M6645,'result messages'!$H$3:$L$11,3,FALSE),VLOOKUP($L6645,'result messages'!$H$3:$L$11,3,FALSE)))</f>
        <v/>
      </c>
      <c r="P6645" s="1" t="str">
        <f>IF(ISBLANK($C6645),"",IF(ISNA(VLOOKUP($L6645,'result messages'!$H$3:$L$11,4,FALSE)),VLOOKUP($M6645,'result messages'!$H$3:$L$11,4,FALSE),VLOOKUP($L6645,'result messages'!$H$3:$L$11,4,FALSE)))</f>
        <v/>
      </c>
      <c r="Q6645" s="1" t="str">
        <f>IF(ISBLANK($C6645),"",IF(ISNA(VLOOKUP($L6645,'result messages'!$H$3:$L$11,5,FALSE)),VLOOKUP($M6645,'result messages'!$H$3:$L$11,5,FALSE),VLOOKUP($L6645,'result messages'!$H$3:$L$11,5,FALSE)))</f>
        <v/>
      </c>
    </row>
    <row r="6646" spans="1:17">
      <c r="A6646" s="1">
        <v>6643</v>
      </c>
      <c r="B6646" s="1"/>
      <c r="C6646" s="1"/>
      <c r="D6646" s="1"/>
      <c r="E6646" s="6"/>
      <c r="F6646" s="1"/>
      <c r="G6646" s="1" t="str">
        <f>IF(ISNA(VLOOKUP($C6646,'DTEN TCAP Linkage deviceId'!$A$1:$A$20000,1,FALSE)),"No","Yes")</f>
        <v>No</v>
      </c>
      <c r="H6646" s="1" t="str">
        <f>IF(ISNA(VLOOKUP($C6646,'Provisioning Requester'!$F$3:$H$20000,2,FALSE)),"No","Yes")</f>
        <v>No</v>
      </c>
      <c r="I6646" s="1" t="str">
        <f>IF($H6646="Yes",VLOOKUP($C6646,'Provisioning Requester'!$F$3:$H$20000,3,FALSE),"-")</f>
        <v>-</v>
      </c>
      <c r="J6646" s="1" t="str">
        <f>IF(OR(D6646="SVCP", E6646="TRUE"), "No", IF(ISNA(VLOOKUP($C6646,'ProvResponder deviceId'!$A$1:$A$20000,1,FALSE)),"No","Yes"))</f>
        <v>No</v>
      </c>
      <c r="K6646" s="1" t="str">
        <f>IF($J6646="Yes",VLOOKUP($C6646,'ProvResponder deviceId'!$A$1:$C$20000,3,FALSE),"-")</f>
        <v>-</v>
      </c>
      <c r="L6646" s="1" t="str">
        <f t="shared" si="206"/>
        <v/>
      </c>
      <c r="M6646" s="1" t="str">
        <f t="shared" si="207"/>
        <v/>
      </c>
      <c r="N6646" s="1" t="str">
        <f>IF(ISBLANK($C6646),"",IF(ISNA(VLOOKUP($L6646,'result messages'!$H$3:$L$11,2,FALSE)),VLOOKUP($M6646,'result messages'!$H$3:$L$11,2,FALSE),VLOOKUP($L6646,'result messages'!$H$3:$L$11,2,FALSE)))</f>
        <v/>
      </c>
      <c r="O6646" s="1" t="str">
        <f>IF(ISBLANK($C6646),"",IF(ISNA(VLOOKUP($L6646,'result messages'!$H$3:$L$11,3,FALSE)),VLOOKUP($M6646,'result messages'!$H$3:$L$11,3,FALSE),VLOOKUP($L6646,'result messages'!$H$3:$L$11,3,FALSE)))</f>
        <v/>
      </c>
      <c r="P6646" s="1" t="str">
        <f>IF(ISBLANK($C6646),"",IF(ISNA(VLOOKUP($L6646,'result messages'!$H$3:$L$11,4,FALSE)),VLOOKUP($M6646,'result messages'!$H$3:$L$11,4,FALSE),VLOOKUP($L6646,'result messages'!$H$3:$L$11,4,FALSE)))</f>
        <v/>
      </c>
      <c r="Q6646" s="1" t="str">
        <f>IF(ISBLANK($C6646),"",IF(ISNA(VLOOKUP($L6646,'result messages'!$H$3:$L$11,5,FALSE)),VLOOKUP($M6646,'result messages'!$H$3:$L$11,5,FALSE),VLOOKUP($L6646,'result messages'!$H$3:$L$11,5,FALSE)))</f>
        <v/>
      </c>
    </row>
    <row r="6647" spans="1:17">
      <c r="A6647" s="1">
        <v>6644</v>
      </c>
      <c r="B6647" s="1"/>
      <c r="C6647" s="1"/>
      <c r="D6647" s="1"/>
      <c r="E6647" s="6"/>
      <c r="F6647" s="1"/>
      <c r="G6647" s="1" t="str">
        <f>IF(ISNA(VLOOKUP($C6647,'DTEN TCAP Linkage deviceId'!$A$1:$A$20000,1,FALSE)),"No","Yes")</f>
        <v>No</v>
      </c>
      <c r="H6647" s="1" t="str">
        <f>IF(ISNA(VLOOKUP($C6647,'Provisioning Requester'!$F$3:$H$20000,2,FALSE)),"No","Yes")</f>
        <v>No</v>
      </c>
      <c r="I6647" s="1" t="str">
        <f>IF($H6647="Yes",VLOOKUP($C6647,'Provisioning Requester'!$F$3:$H$20000,3,FALSE),"-")</f>
        <v>-</v>
      </c>
      <c r="J6647" s="1" t="str">
        <f>IF(OR(D6647="SVCP", E6647="TRUE"), "No", IF(ISNA(VLOOKUP($C6647,'ProvResponder deviceId'!$A$1:$A$20000,1,FALSE)),"No","Yes"))</f>
        <v>No</v>
      </c>
      <c r="K6647" s="1" t="str">
        <f>IF($J6647="Yes",VLOOKUP($C6647,'ProvResponder deviceId'!$A$1:$C$20000,3,FALSE),"-")</f>
        <v>-</v>
      </c>
      <c r="L6647" s="1" t="str">
        <f t="shared" si="206"/>
        <v/>
      </c>
      <c r="M6647" s="1" t="str">
        <f t="shared" si="207"/>
        <v/>
      </c>
      <c r="N6647" s="1" t="str">
        <f>IF(ISBLANK($C6647),"",IF(ISNA(VLOOKUP($L6647,'result messages'!$H$3:$L$11,2,FALSE)),VLOOKUP($M6647,'result messages'!$H$3:$L$11,2,FALSE),VLOOKUP($L6647,'result messages'!$H$3:$L$11,2,FALSE)))</f>
        <v/>
      </c>
      <c r="O6647" s="1" t="str">
        <f>IF(ISBLANK($C6647),"",IF(ISNA(VLOOKUP($L6647,'result messages'!$H$3:$L$11,3,FALSE)),VLOOKUP($M6647,'result messages'!$H$3:$L$11,3,FALSE),VLOOKUP($L6647,'result messages'!$H$3:$L$11,3,FALSE)))</f>
        <v/>
      </c>
      <c r="P6647" s="1" t="str">
        <f>IF(ISBLANK($C6647),"",IF(ISNA(VLOOKUP($L6647,'result messages'!$H$3:$L$11,4,FALSE)),VLOOKUP($M6647,'result messages'!$H$3:$L$11,4,FALSE),VLOOKUP($L6647,'result messages'!$H$3:$L$11,4,FALSE)))</f>
        <v/>
      </c>
      <c r="Q6647" s="1" t="str">
        <f>IF(ISBLANK($C6647),"",IF(ISNA(VLOOKUP($L6647,'result messages'!$H$3:$L$11,5,FALSE)),VLOOKUP($M6647,'result messages'!$H$3:$L$11,5,FALSE),VLOOKUP($L6647,'result messages'!$H$3:$L$11,5,FALSE)))</f>
        <v/>
      </c>
    </row>
    <row r="6648" spans="1:17">
      <c r="A6648" s="1">
        <v>6645</v>
      </c>
      <c r="B6648" s="1"/>
      <c r="C6648" s="1"/>
      <c r="D6648" s="1"/>
      <c r="E6648" s="6"/>
      <c r="F6648" s="1"/>
      <c r="G6648" s="1" t="str">
        <f>IF(ISNA(VLOOKUP($C6648,'DTEN TCAP Linkage deviceId'!$A$1:$A$20000,1,FALSE)),"No","Yes")</f>
        <v>No</v>
      </c>
      <c r="H6648" s="1" t="str">
        <f>IF(ISNA(VLOOKUP($C6648,'Provisioning Requester'!$F$3:$H$20000,2,FALSE)),"No","Yes")</f>
        <v>No</v>
      </c>
      <c r="I6648" s="1" t="str">
        <f>IF($H6648="Yes",VLOOKUP($C6648,'Provisioning Requester'!$F$3:$H$20000,3,FALSE),"-")</f>
        <v>-</v>
      </c>
      <c r="J6648" s="1" t="str">
        <f>IF(OR(D6648="SVCP", E6648="TRUE"), "No", IF(ISNA(VLOOKUP($C6648,'ProvResponder deviceId'!$A$1:$A$20000,1,FALSE)),"No","Yes"))</f>
        <v>No</v>
      </c>
      <c r="K6648" s="1" t="str">
        <f>IF($J6648="Yes",VLOOKUP($C6648,'ProvResponder deviceId'!$A$1:$C$20000,3,FALSE),"-")</f>
        <v>-</v>
      </c>
      <c r="L6648" s="1" t="str">
        <f t="shared" si="206"/>
        <v/>
      </c>
      <c r="M6648" s="1" t="str">
        <f t="shared" si="207"/>
        <v/>
      </c>
      <c r="N6648" s="1" t="str">
        <f>IF(ISBLANK($C6648),"",IF(ISNA(VLOOKUP($L6648,'result messages'!$H$3:$L$11,2,FALSE)),VLOOKUP($M6648,'result messages'!$H$3:$L$11,2,FALSE),VLOOKUP($L6648,'result messages'!$H$3:$L$11,2,FALSE)))</f>
        <v/>
      </c>
      <c r="O6648" s="1" t="str">
        <f>IF(ISBLANK($C6648),"",IF(ISNA(VLOOKUP($L6648,'result messages'!$H$3:$L$11,3,FALSE)),VLOOKUP($M6648,'result messages'!$H$3:$L$11,3,FALSE),VLOOKUP($L6648,'result messages'!$H$3:$L$11,3,FALSE)))</f>
        <v/>
      </c>
      <c r="P6648" s="1" t="str">
        <f>IF(ISBLANK($C6648),"",IF(ISNA(VLOOKUP($L6648,'result messages'!$H$3:$L$11,4,FALSE)),VLOOKUP($M6648,'result messages'!$H$3:$L$11,4,FALSE),VLOOKUP($L6648,'result messages'!$H$3:$L$11,4,FALSE)))</f>
        <v/>
      </c>
      <c r="Q6648" s="1" t="str">
        <f>IF(ISBLANK($C6648),"",IF(ISNA(VLOOKUP($L6648,'result messages'!$H$3:$L$11,5,FALSE)),VLOOKUP($M6648,'result messages'!$H$3:$L$11,5,FALSE),VLOOKUP($L6648,'result messages'!$H$3:$L$11,5,FALSE)))</f>
        <v/>
      </c>
    </row>
    <row r="6649" spans="1:17">
      <c r="A6649" s="1">
        <v>6646</v>
      </c>
      <c r="B6649" s="1"/>
      <c r="C6649" s="1"/>
      <c r="D6649" s="1"/>
      <c r="E6649" s="6"/>
      <c r="F6649" s="1"/>
      <c r="G6649" s="1" t="str">
        <f>IF(ISNA(VLOOKUP($C6649,'DTEN TCAP Linkage deviceId'!$A$1:$A$20000,1,FALSE)),"No","Yes")</f>
        <v>No</v>
      </c>
      <c r="H6649" s="1" t="str">
        <f>IF(ISNA(VLOOKUP($C6649,'Provisioning Requester'!$F$3:$H$20000,2,FALSE)),"No","Yes")</f>
        <v>No</v>
      </c>
      <c r="I6649" s="1" t="str">
        <f>IF($H6649="Yes",VLOOKUP($C6649,'Provisioning Requester'!$F$3:$H$20000,3,FALSE),"-")</f>
        <v>-</v>
      </c>
      <c r="J6649" s="1" t="str">
        <f>IF(OR(D6649="SVCP", E6649="TRUE"), "No", IF(ISNA(VLOOKUP($C6649,'ProvResponder deviceId'!$A$1:$A$20000,1,FALSE)),"No","Yes"))</f>
        <v>No</v>
      </c>
      <c r="K6649" s="1" t="str">
        <f>IF($J6649="Yes",VLOOKUP($C6649,'ProvResponder deviceId'!$A$1:$C$20000,3,FALSE),"-")</f>
        <v>-</v>
      </c>
      <c r="L6649" s="1" t="str">
        <f t="shared" si="206"/>
        <v/>
      </c>
      <c r="M6649" s="1" t="str">
        <f t="shared" si="207"/>
        <v/>
      </c>
      <c r="N6649" s="1" t="str">
        <f>IF(ISBLANK($C6649),"",IF(ISNA(VLOOKUP($L6649,'result messages'!$H$3:$L$11,2,FALSE)),VLOOKUP($M6649,'result messages'!$H$3:$L$11,2,FALSE),VLOOKUP($L6649,'result messages'!$H$3:$L$11,2,FALSE)))</f>
        <v/>
      </c>
      <c r="O6649" s="1" t="str">
        <f>IF(ISBLANK($C6649),"",IF(ISNA(VLOOKUP($L6649,'result messages'!$H$3:$L$11,3,FALSE)),VLOOKUP($M6649,'result messages'!$H$3:$L$11,3,FALSE),VLOOKUP($L6649,'result messages'!$H$3:$L$11,3,FALSE)))</f>
        <v/>
      </c>
      <c r="P6649" s="1" t="str">
        <f>IF(ISBLANK($C6649),"",IF(ISNA(VLOOKUP($L6649,'result messages'!$H$3:$L$11,4,FALSE)),VLOOKUP($M6649,'result messages'!$H$3:$L$11,4,FALSE),VLOOKUP($L6649,'result messages'!$H$3:$L$11,4,FALSE)))</f>
        <v/>
      </c>
      <c r="Q6649" s="1" t="str">
        <f>IF(ISBLANK($C6649),"",IF(ISNA(VLOOKUP($L6649,'result messages'!$H$3:$L$11,5,FALSE)),VLOOKUP($M6649,'result messages'!$H$3:$L$11,5,FALSE),VLOOKUP($L6649,'result messages'!$H$3:$L$11,5,FALSE)))</f>
        <v/>
      </c>
    </row>
    <row r="6650" spans="1:17">
      <c r="A6650" s="1">
        <v>6647</v>
      </c>
      <c r="B6650" s="1"/>
      <c r="C6650" s="1"/>
      <c r="D6650" s="1"/>
      <c r="E6650" s="6"/>
      <c r="F6650" s="1"/>
      <c r="G6650" s="1" t="str">
        <f>IF(ISNA(VLOOKUP($C6650,'DTEN TCAP Linkage deviceId'!$A$1:$A$20000,1,FALSE)),"No","Yes")</f>
        <v>No</v>
      </c>
      <c r="H6650" s="1" t="str">
        <f>IF(ISNA(VLOOKUP($C6650,'Provisioning Requester'!$F$3:$H$20000,2,FALSE)),"No","Yes")</f>
        <v>No</v>
      </c>
      <c r="I6650" s="1" t="str">
        <f>IF($H6650="Yes",VLOOKUP($C6650,'Provisioning Requester'!$F$3:$H$20000,3,FALSE),"-")</f>
        <v>-</v>
      </c>
      <c r="J6650" s="1" t="str">
        <f>IF(OR(D6650="SVCP", E6650="TRUE"), "No", IF(ISNA(VLOOKUP($C6650,'ProvResponder deviceId'!$A$1:$A$20000,1,FALSE)),"No","Yes"))</f>
        <v>No</v>
      </c>
      <c r="K6650" s="1" t="str">
        <f>IF($J6650="Yes",VLOOKUP($C6650,'ProvResponder deviceId'!$A$1:$C$20000,3,FALSE),"-")</f>
        <v>-</v>
      </c>
      <c r="L6650" s="1" t="str">
        <f t="shared" si="206"/>
        <v/>
      </c>
      <c r="M6650" s="1" t="str">
        <f t="shared" si="207"/>
        <v/>
      </c>
      <c r="N6650" s="1" t="str">
        <f>IF(ISBLANK($C6650),"",IF(ISNA(VLOOKUP($L6650,'result messages'!$H$3:$L$11,2,FALSE)),VLOOKUP($M6650,'result messages'!$H$3:$L$11,2,FALSE),VLOOKUP($L6650,'result messages'!$H$3:$L$11,2,FALSE)))</f>
        <v/>
      </c>
      <c r="O6650" s="1" t="str">
        <f>IF(ISBLANK($C6650),"",IF(ISNA(VLOOKUP($L6650,'result messages'!$H$3:$L$11,3,FALSE)),VLOOKUP($M6650,'result messages'!$H$3:$L$11,3,FALSE),VLOOKUP($L6650,'result messages'!$H$3:$L$11,3,FALSE)))</f>
        <v/>
      </c>
      <c r="P6650" s="1" t="str">
        <f>IF(ISBLANK($C6650),"",IF(ISNA(VLOOKUP($L6650,'result messages'!$H$3:$L$11,4,FALSE)),VLOOKUP($M6650,'result messages'!$H$3:$L$11,4,FALSE),VLOOKUP($L6650,'result messages'!$H$3:$L$11,4,FALSE)))</f>
        <v/>
      </c>
      <c r="Q6650" s="1" t="str">
        <f>IF(ISBLANK($C6650),"",IF(ISNA(VLOOKUP($L6650,'result messages'!$H$3:$L$11,5,FALSE)),VLOOKUP($M6650,'result messages'!$H$3:$L$11,5,FALSE),VLOOKUP($L6650,'result messages'!$H$3:$L$11,5,FALSE)))</f>
        <v/>
      </c>
    </row>
    <row r="6651" spans="1:17">
      <c r="A6651" s="1">
        <v>6648</v>
      </c>
      <c r="B6651" s="1"/>
      <c r="C6651" s="1"/>
      <c r="D6651" s="1"/>
      <c r="E6651" s="6"/>
      <c r="F6651" s="1"/>
      <c r="G6651" s="1" t="str">
        <f>IF(ISNA(VLOOKUP($C6651,'DTEN TCAP Linkage deviceId'!$A$1:$A$20000,1,FALSE)),"No","Yes")</f>
        <v>No</v>
      </c>
      <c r="H6651" s="1" t="str">
        <f>IF(ISNA(VLOOKUP($C6651,'Provisioning Requester'!$F$3:$H$20000,2,FALSE)),"No","Yes")</f>
        <v>No</v>
      </c>
      <c r="I6651" s="1" t="str">
        <f>IF($H6651="Yes",VLOOKUP($C6651,'Provisioning Requester'!$F$3:$H$20000,3,FALSE),"-")</f>
        <v>-</v>
      </c>
      <c r="J6651" s="1" t="str">
        <f>IF(OR(D6651="SVCP", E6651="TRUE"), "No", IF(ISNA(VLOOKUP($C6651,'ProvResponder deviceId'!$A$1:$A$20000,1,FALSE)),"No","Yes"))</f>
        <v>No</v>
      </c>
      <c r="K6651" s="1" t="str">
        <f>IF($J6651="Yes",VLOOKUP($C6651,'ProvResponder deviceId'!$A$1:$C$20000,3,FALSE),"-")</f>
        <v>-</v>
      </c>
      <c r="L6651" s="1" t="str">
        <f t="shared" si="206"/>
        <v/>
      </c>
      <c r="M6651" s="1" t="str">
        <f t="shared" si="207"/>
        <v/>
      </c>
      <c r="N6651" s="1" t="str">
        <f>IF(ISBLANK($C6651),"",IF(ISNA(VLOOKUP($L6651,'result messages'!$H$3:$L$11,2,FALSE)),VLOOKUP($M6651,'result messages'!$H$3:$L$11,2,FALSE),VLOOKUP($L6651,'result messages'!$H$3:$L$11,2,FALSE)))</f>
        <v/>
      </c>
      <c r="O6651" s="1" t="str">
        <f>IF(ISBLANK($C6651),"",IF(ISNA(VLOOKUP($L6651,'result messages'!$H$3:$L$11,3,FALSE)),VLOOKUP($M6651,'result messages'!$H$3:$L$11,3,FALSE),VLOOKUP($L6651,'result messages'!$H$3:$L$11,3,FALSE)))</f>
        <v/>
      </c>
      <c r="P6651" s="1" t="str">
        <f>IF(ISBLANK($C6651),"",IF(ISNA(VLOOKUP($L6651,'result messages'!$H$3:$L$11,4,FALSE)),VLOOKUP($M6651,'result messages'!$H$3:$L$11,4,FALSE),VLOOKUP($L6651,'result messages'!$H$3:$L$11,4,FALSE)))</f>
        <v/>
      </c>
      <c r="Q6651" s="1" t="str">
        <f>IF(ISBLANK($C6651),"",IF(ISNA(VLOOKUP($L6651,'result messages'!$H$3:$L$11,5,FALSE)),VLOOKUP($M6651,'result messages'!$H$3:$L$11,5,FALSE),VLOOKUP($L6651,'result messages'!$H$3:$L$11,5,FALSE)))</f>
        <v/>
      </c>
    </row>
    <row r="6652" spans="1:17">
      <c r="A6652" s="1">
        <v>6649</v>
      </c>
      <c r="B6652" s="1"/>
      <c r="C6652" s="1"/>
      <c r="D6652" s="1"/>
      <c r="E6652" s="6"/>
      <c r="F6652" s="1"/>
      <c r="G6652" s="1" t="str">
        <f>IF(ISNA(VLOOKUP($C6652,'DTEN TCAP Linkage deviceId'!$A$1:$A$20000,1,FALSE)),"No","Yes")</f>
        <v>No</v>
      </c>
      <c r="H6652" s="1" t="str">
        <f>IF(ISNA(VLOOKUP($C6652,'Provisioning Requester'!$F$3:$H$20000,2,FALSE)),"No","Yes")</f>
        <v>No</v>
      </c>
      <c r="I6652" s="1" t="str">
        <f>IF($H6652="Yes",VLOOKUP($C6652,'Provisioning Requester'!$F$3:$H$20000,3,FALSE),"-")</f>
        <v>-</v>
      </c>
      <c r="J6652" s="1" t="str">
        <f>IF(OR(D6652="SVCP", E6652="TRUE"), "No", IF(ISNA(VLOOKUP($C6652,'ProvResponder deviceId'!$A$1:$A$20000,1,FALSE)),"No","Yes"))</f>
        <v>No</v>
      </c>
      <c r="K6652" s="1" t="str">
        <f>IF($J6652="Yes",VLOOKUP($C6652,'ProvResponder deviceId'!$A$1:$C$20000,3,FALSE),"-")</f>
        <v>-</v>
      </c>
      <c r="L6652" s="1" t="str">
        <f t="shared" si="206"/>
        <v/>
      </c>
      <c r="M6652" s="1" t="str">
        <f t="shared" si="207"/>
        <v/>
      </c>
      <c r="N6652" s="1" t="str">
        <f>IF(ISBLANK($C6652),"",IF(ISNA(VLOOKUP($L6652,'result messages'!$H$3:$L$11,2,FALSE)),VLOOKUP($M6652,'result messages'!$H$3:$L$11,2,FALSE),VLOOKUP($L6652,'result messages'!$H$3:$L$11,2,FALSE)))</f>
        <v/>
      </c>
      <c r="O6652" s="1" t="str">
        <f>IF(ISBLANK($C6652),"",IF(ISNA(VLOOKUP($L6652,'result messages'!$H$3:$L$11,3,FALSE)),VLOOKUP($M6652,'result messages'!$H$3:$L$11,3,FALSE),VLOOKUP($L6652,'result messages'!$H$3:$L$11,3,FALSE)))</f>
        <v/>
      </c>
      <c r="P6652" s="1" t="str">
        <f>IF(ISBLANK($C6652),"",IF(ISNA(VLOOKUP($L6652,'result messages'!$H$3:$L$11,4,FALSE)),VLOOKUP($M6652,'result messages'!$H$3:$L$11,4,FALSE),VLOOKUP($L6652,'result messages'!$H$3:$L$11,4,FALSE)))</f>
        <v/>
      </c>
      <c r="Q6652" s="1" t="str">
        <f>IF(ISBLANK($C6652),"",IF(ISNA(VLOOKUP($L6652,'result messages'!$H$3:$L$11,5,FALSE)),VLOOKUP($M6652,'result messages'!$H$3:$L$11,5,FALSE),VLOOKUP($L6652,'result messages'!$H$3:$L$11,5,FALSE)))</f>
        <v/>
      </c>
    </row>
    <row r="6653" spans="1:17">
      <c r="A6653" s="1">
        <v>6650</v>
      </c>
      <c r="B6653" s="1"/>
      <c r="C6653" s="1"/>
      <c r="D6653" s="1"/>
      <c r="E6653" s="6"/>
      <c r="F6653" s="1"/>
      <c r="G6653" s="1" t="str">
        <f>IF(ISNA(VLOOKUP($C6653,'DTEN TCAP Linkage deviceId'!$A$1:$A$20000,1,FALSE)),"No","Yes")</f>
        <v>No</v>
      </c>
      <c r="H6653" s="1" t="str">
        <f>IF(ISNA(VLOOKUP($C6653,'Provisioning Requester'!$F$3:$H$20000,2,FALSE)),"No","Yes")</f>
        <v>No</v>
      </c>
      <c r="I6653" s="1" t="str">
        <f>IF($H6653="Yes",VLOOKUP($C6653,'Provisioning Requester'!$F$3:$H$20000,3,FALSE),"-")</f>
        <v>-</v>
      </c>
      <c r="J6653" s="1" t="str">
        <f>IF(OR(D6653="SVCP", E6653="TRUE"), "No", IF(ISNA(VLOOKUP($C6653,'ProvResponder deviceId'!$A$1:$A$20000,1,FALSE)),"No","Yes"))</f>
        <v>No</v>
      </c>
      <c r="K6653" s="1" t="str">
        <f>IF($J6653="Yes",VLOOKUP($C6653,'ProvResponder deviceId'!$A$1:$C$20000,3,FALSE),"-")</f>
        <v>-</v>
      </c>
      <c r="L6653" s="1" t="str">
        <f t="shared" si="206"/>
        <v/>
      </c>
      <c r="M6653" s="1" t="str">
        <f t="shared" si="207"/>
        <v/>
      </c>
      <c r="N6653" s="1" t="str">
        <f>IF(ISBLANK($C6653),"",IF(ISNA(VLOOKUP($L6653,'result messages'!$H$3:$L$11,2,FALSE)),VLOOKUP($M6653,'result messages'!$H$3:$L$11,2,FALSE),VLOOKUP($L6653,'result messages'!$H$3:$L$11,2,FALSE)))</f>
        <v/>
      </c>
      <c r="O6653" s="1" t="str">
        <f>IF(ISBLANK($C6653),"",IF(ISNA(VLOOKUP($L6653,'result messages'!$H$3:$L$11,3,FALSE)),VLOOKUP($M6653,'result messages'!$H$3:$L$11,3,FALSE),VLOOKUP($L6653,'result messages'!$H$3:$L$11,3,FALSE)))</f>
        <v/>
      </c>
      <c r="P6653" s="1" t="str">
        <f>IF(ISBLANK($C6653),"",IF(ISNA(VLOOKUP($L6653,'result messages'!$H$3:$L$11,4,FALSE)),VLOOKUP($M6653,'result messages'!$H$3:$L$11,4,FALSE),VLOOKUP($L6653,'result messages'!$H$3:$L$11,4,FALSE)))</f>
        <v/>
      </c>
      <c r="Q6653" s="1" t="str">
        <f>IF(ISBLANK($C6653),"",IF(ISNA(VLOOKUP($L6653,'result messages'!$H$3:$L$11,5,FALSE)),VLOOKUP($M6653,'result messages'!$H$3:$L$11,5,FALSE),VLOOKUP($L6653,'result messages'!$H$3:$L$11,5,FALSE)))</f>
        <v/>
      </c>
    </row>
    <row r="6654" spans="1:17">
      <c r="A6654" s="1">
        <v>6651</v>
      </c>
      <c r="B6654" s="1"/>
      <c r="C6654" s="1"/>
      <c r="D6654" s="1"/>
      <c r="E6654" s="6"/>
      <c r="F6654" s="1"/>
      <c r="G6654" s="1" t="str">
        <f>IF(ISNA(VLOOKUP($C6654,'DTEN TCAP Linkage deviceId'!$A$1:$A$20000,1,FALSE)),"No","Yes")</f>
        <v>No</v>
      </c>
      <c r="H6654" s="1" t="str">
        <f>IF(ISNA(VLOOKUP($C6654,'Provisioning Requester'!$F$3:$H$20000,2,FALSE)),"No","Yes")</f>
        <v>No</v>
      </c>
      <c r="I6654" s="1" t="str">
        <f>IF($H6654="Yes",VLOOKUP($C6654,'Provisioning Requester'!$F$3:$H$20000,3,FALSE),"-")</f>
        <v>-</v>
      </c>
      <c r="J6654" s="1" t="str">
        <f>IF(OR(D6654="SVCP", E6654="TRUE"), "No", IF(ISNA(VLOOKUP($C6654,'ProvResponder deviceId'!$A$1:$A$20000,1,FALSE)),"No","Yes"))</f>
        <v>No</v>
      </c>
      <c r="K6654" s="1" t="str">
        <f>IF($J6654="Yes",VLOOKUP($C6654,'ProvResponder deviceId'!$A$1:$C$20000,3,FALSE),"-")</f>
        <v>-</v>
      </c>
      <c r="L6654" s="1" t="str">
        <f t="shared" si="206"/>
        <v/>
      </c>
      <c r="M6654" s="1" t="str">
        <f t="shared" si="207"/>
        <v/>
      </c>
      <c r="N6654" s="1" t="str">
        <f>IF(ISBLANK($C6654),"",IF(ISNA(VLOOKUP($L6654,'result messages'!$H$3:$L$11,2,FALSE)),VLOOKUP($M6654,'result messages'!$H$3:$L$11,2,FALSE),VLOOKUP($L6654,'result messages'!$H$3:$L$11,2,FALSE)))</f>
        <v/>
      </c>
      <c r="O6654" s="1" t="str">
        <f>IF(ISBLANK($C6654),"",IF(ISNA(VLOOKUP($L6654,'result messages'!$H$3:$L$11,3,FALSE)),VLOOKUP($M6654,'result messages'!$H$3:$L$11,3,FALSE),VLOOKUP($L6654,'result messages'!$H$3:$L$11,3,FALSE)))</f>
        <v/>
      </c>
      <c r="P6654" s="1" t="str">
        <f>IF(ISBLANK($C6654),"",IF(ISNA(VLOOKUP($L6654,'result messages'!$H$3:$L$11,4,FALSE)),VLOOKUP($M6654,'result messages'!$H$3:$L$11,4,FALSE),VLOOKUP($L6654,'result messages'!$H$3:$L$11,4,FALSE)))</f>
        <v/>
      </c>
      <c r="Q6654" s="1" t="str">
        <f>IF(ISBLANK($C6654),"",IF(ISNA(VLOOKUP($L6654,'result messages'!$H$3:$L$11,5,FALSE)),VLOOKUP($M6654,'result messages'!$H$3:$L$11,5,FALSE),VLOOKUP($L6654,'result messages'!$H$3:$L$11,5,FALSE)))</f>
        <v/>
      </c>
    </row>
    <row r="6655" spans="1:17">
      <c r="A6655" s="1">
        <v>6652</v>
      </c>
      <c r="B6655" s="1"/>
      <c r="C6655" s="1"/>
      <c r="D6655" s="1"/>
      <c r="E6655" s="6"/>
      <c r="F6655" s="1"/>
      <c r="G6655" s="1" t="str">
        <f>IF(ISNA(VLOOKUP($C6655,'DTEN TCAP Linkage deviceId'!$A$1:$A$20000,1,FALSE)),"No","Yes")</f>
        <v>No</v>
      </c>
      <c r="H6655" s="1" t="str">
        <f>IF(ISNA(VLOOKUP($C6655,'Provisioning Requester'!$F$3:$H$20000,2,FALSE)),"No","Yes")</f>
        <v>No</v>
      </c>
      <c r="I6655" s="1" t="str">
        <f>IF($H6655="Yes",VLOOKUP($C6655,'Provisioning Requester'!$F$3:$H$20000,3,FALSE),"-")</f>
        <v>-</v>
      </c>
      <c r="J6655" s="1" t="str">
        <f>IF(OR(D6655="SVCP", E6655="TRUE"), "No", IF(ISNA(VLOOKUP($C6655,'ProvResponder deviceId'!$A$1:$A$20000,1,FALSE)),"No","Yes"))</f>
        <v>No</v>
      </c>
      <c r="K6655" s="1" t="str">
        <f>IF($J6655="Yes",VLOOKUP($C6655,'ProvResponder deviceId'!$A$1:$C$20000,3,FALSE),"-")</f>
        <v>-</v>
      </c>
      <c r="L6655" s="1" t="str">
        <f t="shared" si="206"/>
        <v/>
      </c>
      <c r="M6655" s="1" t="str">
        <f t="shared" si="207"/>
        <v/>
      </c>
      <c r="N6655" s="1" t="str">
        <f>IF(ISBLANK($C6655),"",IF(ISNA(VLOOKUP($L6655,'result messages'!$H$3:$L$11,2,FALSE)),VLOOKUP($M6655,'result messages'!$H$3:$L$11,2,FALSE),VLOOKUP($L6655,'result messages'!$H$3:$L$11,2,FALSE)))</f>
        <v/>
      </c>
      <c r="O6655" s="1" t="str">
        <f>IF(ISBLANK($C6655),"",IF(ISNA(VLOOKUP($L6655,'result messages'!$H$3:$L$11,3,FALSE)),VLOOKUP($M6655,'result messages'!$H$3:$L$11,3,FALSE),VLOOKUP($L6655,'result messages'!$H$3:$L$11,3,FALSE)))</f>
        <v/>
      </c>
      <c r="P6655" s="1" t="str">
        <f>IF(ISBLANK($C6655),"",IF(ISNA(VLOOKUP($L6655,'result messages'!$H$3:$L$11,4,FALSE)),VLOOKUP($M6655,'result messages'!$H$3:$L$11,4,FALSE),VLOOKUP($L6655,'result messages'!$H$3:$L$11,4,FALSE)))</f>
        <v/>
      </c>
      <c r="Q6655" s="1" t="str">
        <f>IF(ISBLANK($C6655),"",IF(ISNA(VLOOKUP($L6655,'result messages'!$H$3:$L$11,5,FALSE)),VLOOKUP($M6655,'result messages'!$H$3:$L$11,5,FALSE),VLOOKUP($L6655,'result messages'!$H$3:$L$11,5,FALSE)))</f>
        <v/>
      </c>
    </row>
    <row r="6656" spans="1:17">
      <c r="A6656" s="1">
        <v>6653</v>
      </c>
      <c r="B6656" s="1"/>
      <c r="C6656" s="1"/>
      <c r="D6656" s="1"/>
      <c r="E6656" s="6"/>
      <c r="F6656" s="1"/>
      <c r="G6656" s="1" t="str">
        <f>IF(ISNA(VLOOKUP($C6656,'DTEN TCAP Linkage deviceId'!$A$1:$A$20000,1,FALSE)),"No","Yes")</f>
        <v>No</v>
      </c>
      <c r="H6656" s="1" t="str">
        <f>IF(ISNA(VLOOKUP($C6656,'Provisioning Requester'!$F$3:$H$20000,2,FALSE)),"No","Yes")</f>
        <v>No</v>
      </c>
      <c r="I6656" s="1" t="str">
        <f>IF($H6656="Yes",VLOOKUP($C6656,'Provisioning Requester'!$F$3:$H$20000,3,FALSE),"-")</f>
        <v>-</v>
      </c>
      <c r="J6656" s="1" t="str">
        <f>IF(OR(D6656="SVCP", E6656="TRUE"), "No", IF(ISNA(VLOOKUP($C6656,'ProvResponder deviceId'!$A$1:$A$20000,1,FALSE)),"No","Yes"))</f>
        <v>No</v>
      </c>
      <c r="K6656" s="1" t="str">
        <f>IF($J6656="Yes",VLOOKUP($C6656,'ProvResponder deviceId'!$A$1:$C$20000,3,FALSE),"-")</f>
        <v>-</v>
      </c>
      <c r="L6656" s="1" t="str">
        <f t="shared" si="206"/>
        <v/>
      </c>
      <c r="M6656" s="1" t="str">
        <f t="shared" si="207"/>
        <v/>
      </c>
      <c r="N6656" s="1" t="str">
        <f>IF(ISBLANK($C6656),"",IF(ISNA(VLOOKUP($L6656,'result messages'!$H$3:$L$11,2,FALSE)),VLOOKUP($M6656,'result messages'!$H$3:$L$11,2,FALSE),VLOOKUP($L6656,'result messages'!$H$3:$L$11,2,FALSE)))</f>
        <v/>
      </c>
      <c r="O6656" s="1" t="str">
        <f>IF(ISBLANK($C6656),"",IF(ISNA(VLOOKUP($L6656,'result messages'!$H$3:$L$11,3,FALSE)),VLOOKUP($M6656,'result messages'!$H$3:$L$11,3,FALSE),VLOOKUP($L6656,'result messages'!$H$3:$L$11,3,FALSE)))</f>
        <v/>
      </c>
      <c r="P6656" s="1" t="str">
        <f>IF(ISBLANK($C6656),"",IF(ISNA(VLOOKUP($L6656,'result messages'!$H$3:$L$11,4,FALSE)),VLOOKUP($M6656,'result messages'!$H$3:$L$11,4,FALSE),VLOOKUP($L6656,'result messages'!$H$3:$L$11,4,FALSE)))</f>
        <v/>
      </c>
      <c r="Q6656" s="1" t="str">
        <f>IF(ISBLANK($C6656),"",IF(ISNA(VLOOKUP($L6656,'result messages'!$H$3:$L$11,5,FALSE)),VLOOKUP($M6656,'result messages'!$H$3:$L$11,5,FALSE),VLOOKUP($L6656,'result messages'!$H$3:$L$11,5,FALSE)))</f>
        <v/>
      </c>
    </row>
    <row r="6657" spans="1:17">
      <c r="A6657" s="1">
        <v>6654</v>
      </c>
      <c r="B6657" s="1"/>
      <c r="C6657" s="1"/>
      <c r="D6657" s="1"/>
      <c r="E6657" s="6"/>
      <c r="F6657" s="1"/>
      <c r="G6657" s="1" t="str">
        <f>IF(ISNA(VLOOKUP($C6657,'DTEN TCAP Linkage deviceId'!$A$1:$A$20000,1,FALSE)),"No","Yes")</f>
        <v>No</v>
      </c>
      <c r="H6657" s="1" t="str">
        <f>IF(ISNA(VLOOKUP($C6657,'Provisioning Requester'!$F$3:$H$20000,2,FALSE)),"No","Yes")</f>
        <v>No</v>
      </c>
      <c r="I6657" s="1" t="str">
        <f>IF($H6657="Yes",VLOOKUP($C6657,'Provisioning Requester'!$F$3:$H$20000,3,FALSE),"-")</f>
        <v>-</v>
      </c>
      <c r="J6657" s="1" t="str">
        <f>IF(OR(D6657="SVCP", E6657="TRUE"), "No", IF(ISNA(VLOOKUP($C6657,'ProvResponder deviceId'!$A$1:$A$20000,1,FALSE)),"No","Yes"))</f>
        <v>No</v>
      </c>
      <c r="K6657" s="1" t="str">
        <f>IF($J6657="Yes",VLOOKUP($C6657,'ProvResponder deviceId'!$A$1:$C$20000,3,FALSE),"-")</f>
        <v>-</v>
      </c>
      <c r="L6657" s="1" t="str">
        <f t="shared" si="206"/>
        <v/>
      </c>
      <c r="M6657" s="1" t="str">
        <f t="shared" si="207"/>
        <v/>
      </c>
      <c r="N6657" s="1" t="str">
        <f>IF(ISBLANK($C6657),"",IF(ISNA(VLOOKUP($L6657,'result messages'!$H$3:$L$11,2,FALSE)),VLOOKUP($M6657,'result messages'!$H$3:$L$11,2,FALSE),VLOOKUP($L6657,'result messages'!$H$3:$L$11,2,FALSE)))</f>
        <v/>
      </c>
      <c r="O6657" s="1" t="str">
        <f>IF(ISBLANK($C6657),"",IF(ISNA(VLOOKUP($L6657,'result messages'!$H$3:$L$11,3,FALSE)),VLOOKUP($M6657,'result messages'!$H$3:$L$11,3,FALSE),VLOOKUP($L6657,'result messages'!$H$3:$L$11,3,FALSE)))</f>
        <v/>
      </c>
      <c r="P6657" s="1" t="str">
        <f>IF(ISBLANK($C6657),"",IF(ISNA(VLOOKUP($L6657,'result messages'!$H$3:$L$11,4,FALSE)),VLOOKUP($M6657,'result messages'!$H$3:$L$11,4,FALSE),VLOOKUP($L6657,'result messages'!$H$3:$L$11,4,FALSE)))</f>
        <v/>
      </c>
      <c r="Q6657" s="1" t="str">
        <f>IF(ISBLANK($C6657),"",IF(ISNA(VLOOKUP($L6657,'result messages'!$H$3:$L$11,5,FALSE)),VLOOKUP($M6657,'result messages'!$H$3:$L$11,5,FALSE),VLOOKUP($L6657,'result messages'!$H$3:$L$11,5,FALSE)))</f>
        <v/>
      </c>
    </row>
    <row r="6658" spans="1:17">
      <c r="A6658" s="1">
        <v>6655</v>
      </c>
      <c r="B6658" s="1"/>
      <c r="C6658" s="1"/>
      <c r="D6658" s="1"/>
      <c r="E6658" s="6"/>
      <c r="F6658" s="1"/>
      <c r="G6658" s="1" t="str">
        <f>IF(ISNA(VLOOKUP($C6658,'DTEN TCAP Linkage deviceId'!$A$1:$A$20000,1,FALSE)),"No","Yes")</f>
        <v>No</v>
      </c>
      <c r="H6658" s="1" t="str">
        <f>IF(ISNA(VLOOKUP($C6658,'Provisioning Requester'!$F$3:$H$20000,2,FALSE)),"No","Yes")</f>
        <v>No</v>
      </c>
      <c r="I6658" s="1" t="str">
        <f>IF($H6658="Yes",VLOOKUP($C6658,'Provisioning Requester'!$F$3:$H$20000,3,FALSE),"-")</f>
        <v>-</v>
      </c>
      <c r="J6658" s="1" t="str">
        <f>IF(OR(D6658="SVCP", E6658="TRUE"), "No", IF(ISNA(VLOOKUP($C6658,'ProvResponder deviceId'!$A$1:$A$20000,1,FALSE)),"No","Yes"))</f>
        <v>No</v>
      </c>
      <c r="K6658" s="1" t="str">
        <f>IF($J6658="Yes",VLOOKUP($C6658,'ProvResponder deviceId'!$A$1:$C$20000,3,FALSE),"-")</f>
        <v>-</v>
      </c>
      <c r="L6658" s="1" t="str">
        <f t="shared" si="206"/>
        <v/>
      </c>
      <c r="M6658" s="1" t="str">
        <f t="shared" si="207"/>
        <v/>
      </c>
      <c r="N6658" s="1" t="str">
        <f>IF(ISBLANK($C6658),"",IF(ISNA(VLOOKUP($L6658,'result messages'!$H$3:$L$11,2,FALSE)),VLOOKUP($M6658,'result messages'!$H$3:$L$11,2,FALSE),VLOOKUP($L6658,'result messages'!$H$3:$L$11,2,FALSE)))</f>
        <v/>
      </c>
      <c r="O6658" s="1" t="str">
        <f>IF(ISBLANK($C6658),"",IF(ISNA(VLOOKUP($L6658,'result messages'!$H$3:$L$11,3,FALSE)),VLOOKUP($M6658,'result messages'!$H$3:$L$11,3,FALSE),VLOOKUP($L6658,'result messages'!$H$3:$L$11,3,FALSE)))</f>
        <v/>
      </c>
      <c r="P6658" s="1" t="str">
        <f>IF(ISBLANK($C6658),"",IF(ISNA(VLOOKUP($L6658,'result messages'!$H$3:$L$11,4,FALSE)),VLOOKUP($M6658,'result messages'!$H$3:$L$11,4,FALSE),VLOOKUP($L6658,'result messages'!$H$3:$L$11,4,FALSE)))</f>
        <v/>
      </c>
      <c r="Q6658" s="1" t="str">
        <f>IF(ISBLANK($C6658),"",IF(ISNA(VLOOKUP($L6658,'result messages'!$H$3:$L$11,5,FALSE)),VLOOKUP($M6658,'result messages'!$H$3:$L$11,5,FALSE),VLOOKUP($L6658,'result messages'!$H$3:$L$11,5,FALSE)))</f>
        <v/>
      </c>
    </row>
    <row r="6659" spans="1:17">
      <c r="A6659" s="1">
        <v>6656</v>
      </c>
      <c r="B6659" s="1"/>
      <c r="C6659" s="1"/>
      <c r="D6659" s="1"/>
      <c r="E6659" s="6"/>
      <c r="F6659" s="1"/>
      <c r="G6659" s="1" t="str">
        <f>IF(ISNA(VLOOKUP($C6659,'DTEN TCAP Linkage deviceId'!$A$1:$A$20000,1,FALSE)),"No","Yes")</f>
        <v>No</v>
      </c>
      <c r="H6659" s="1" t="str">
        <f>IF(ISNA(VLOOKUP($C6659,'Provisioning Requester'!$F$3:$H$20000,2,FALSE)),"No","Yes")</f>
        <v>No</v>
      </c>
      <c r="I6659" s="1" t="str">
        <f>IF($H6659="Yes",VLOOKUP($C6659,'Provisioning Requester'!$F$3:$H$20000,3,FALSE),"-")</f>
        <v>-</v>
      </c>
      <c r="J6659" s="1" t="str">
        <f>IF(OR(D6659="SVCP", E6659="TRUE"), "No", IF(ISNA(VLOOKUP($C6659,'ProvResponder deviceId'!$A$1:$A$20000,1,FALSE)),"No","Yes"))</f>
        <v>No</v>
      </c>
      <c r="K6659" s="1" t="str">
        <f>IF($J6659="Yes",VLOOKUP($C6659,'ProvResponder deviceId'!$A$1:$C$20000,3,FALSE),"-")</f>
        <v>-</v>
      </c>
      <c r="L6659" s="1" t="str">
        <f t="shared" si="206"/>
        <v/>
      </c>
      <c r="M6659" s="1" t="str">
        <f t="shared" si="207"/>
        <v/>
      </c>
      <c r="N6659" s="1" t="str">
        <f>IF(ISBLANK($C6659),"",IF(ISNA(VLOOKUP($L6659,'result messages'!$H$3:$L$11,2,FALSE)),VLOOKUP($M6659,'result messages'!$H$3:$L$11,2,FALSE),VLOOKUP($L6659,'result messages'!$H$3:$L$11,2,FALSE)))</f>
        <v/>
      </c>
      <c r="O6659" s="1" t="str">
        <f>IF(ISBLANK($C6659),"",IF(ISNA(VLOOKUP($L6659,'result messages'!$H$3:$L$11,3,FALSE)),VLOOKUP($M6659,'result messages'!$H$3:$L$11,3,FALSE),VLOOKUP($L6659,'result messages'!$H$3:$L$11,3,FALSE)))</f>
        <v/>
      </c>
      <c r="P6659" s="1" t="str">
        <f>IF(ISBLANK($C6659),"",IF(ISNA(VLOOKUP($L6659,'result messages'!$H$3:$L$11,4,FALSE)),VLOOKUP($M6659,'result messages'!$H$3:$L$11,4,FALSE),VLOOKUP($L6659,'result messages'!$H$3:$L$11,4,FALSE)))</f>
        <v/>
      </c>
      <c r="Q6659" s="1" t="str">
        <f>IF(ISBLANK($C6659),"",IF(ISNA(VLOOKUP($L6659,'result messages'!$H$3:$L$11,5,FALSE)),VLOOKUP($M6659,'result messages'!$H$3:$L$11,5,FALSE),VLOOKUP($L6659,'result messages'!$H$3:$L$11,5,FALSE)))</f>
        <v/>
      </c>
    </row>
    <row r="6660" spans="1:17">
      <c r="A6660" s="1">
        <v>6657</v>
      </c>
      <c r="B6660" s="1"/>
      <c r="C6660" s="1"/>
      <c r="D6660" s="1"/>
      <c r="E6660" s="6"/>
      <c r="F6660" s="1"/>
      <c r="G6660" s="1" t="str">
        <f>IF(ISNA(VLOOKUP($C6660,'DTEN TCAP Linkage deviceId'!$A$1:$A$20000,1,FALSE)),"No","Yes")</f>
        <v>No</v>
      </c>
      <c r="H6660" s="1" t="str">
        <f>IF(ISNA(VLOOKUP($C6660,'Provisioning Requester'!$F$3:$H$20000,2,FALSE)),"No","Yes")</f>
        <v>No</v>
      </c>
      <c r="I6660" s="1" t="str">
        <f>IF($H6660="Yes",VLOOKUP($C6660,'Provisioning Requester'!$F$3:$H$20000,3,FALSE),"-")</f>
        <v>-</v>
      </c>
      <c r="J6660" s="1" t="str">
        <f>IF(OR(D6660="SVCP", E6660="TRUE"), "No", IF(ISNA(VLOOKUP($C6660,'ProvResponder deviceId'!$A$1:$A$20000,1,FALSE)),"No","Yes"))</f>
        <v>No</v>
      </c>
      <c r="K6660" s="1" t="str">
        <f>IF($J6660="Yes",VLOOKUP($C6660,'ProvResponder deviceId'!$A$1:$C$20000,3,FALSE),"-")</f>
        <v>-</v>
      </c>
      <c r="L6660" s="1" t="str">
        <f t="shared" si="206"/>
        <v/>
      </c>
      <c r="M6660" s="1" t="str">
        <f t="shared" si="207"/>
        <v/>
      </c>
      <c r="N6660" s="1" t="str">
        <f>IF(ISBLANK($C6660),"",IF(ISNA(VLOOKUP($L6660,'result messages'!$H$3:$L$11,2,FALSE)),VLOOKUP($M6660,'result messages'!$H$3:$L$11,2,FALSE),VLOOKUP($L6660,'result messages'!$H$3:$L$11,2,FALSE)))</f>
        <v/>
      </c>
      <c r="O6660" s="1" t="str">
        <f>IF(ISBLANK($C6660),"",IF(ISNA(VLOOKUP($L6660,'result messages'!$H$3:$L$11,3,FALSE)),VLOOKUP($M6660,'result messages'!$H$3:$L$11,3,FALSE),VLOOKUP($L6660,'result messages'!$H$3:$L$11,3,FALSE)))</f>
        <v/>
      </c>
      <c r="P6660" s="1" t="str">
        <f>IF(ISBLANK($C6660),"",IF(ISNA(VLOOKUP($L6660,'result messages'!$H$3:$L$11,4,FALSE)),VLOOKUP($M6660,'result messages'!$H$3:$L$11,4,FALSE),VLOOKUP($L6660,'result messages'!$H$3:$L$11,4,FALSE)))</f>
        <v/>
      </c>
      <c r="Q6660" s="1" t="str">
        <f>IF(ISBLANK($C6660),"",IF(ISNA(VLOOKUP($L6660,'result messages'!$H$3:$L$11,5,FALSE)),VLOOKUP($M6660,'result messages'!$H$3:$L$11,5,FALSE),VLOOKUP($L6660,'result messages'!$H$3:$L$11,5,FALSE)))</f>
        <v/>
      </c>
    </row>
    <row r="6661" spans="1:17">
      <c r="A6661" s="1">
        <v>6658</v>
      </c>
      <c r="B6661" s="1"/>
      <c r="C6661" s="1"/>
      <c r="D6661" s="1"/>
      <c r="E6661" s="6"/>
      <c r="F6661" s="1"/>
      <c r="G6661" s="1" t="str">
        <f>IF(ISNA(VLOOKUP($C6661,'DTEN TCAP Linkage deviceId'!$A$1:$A$20000,1,FALSE)),"No","Yes")</f>
        <v>No</v>
      </c>
      <c r="H6661" s="1" t="str">
        <f>IF(ISNA(VLOOKUP($C6661,'Provisioning Requester'!$F$3:$H$20000,2,FALSE)),"No","Yes")</f>
        <v>No</v>
      </c>
      <c r="I6661" s="1" t="str">
        <f>IF($H6661="Yes",VLOOKUP($C6661,'Provisioning Requester'!$F$3:$H$20000,3,FALSE),"-")</f>
        <v>-</v>
      </c>
      <c r="J6661" s="1" t="str">
        <f>IF(OR(D6661="SVCP", E6661="TRUE"), "No", IF(ISNA(VLOOKUP($C6661,'ProvResponder deviceId'!$A$1:$A$20000,1,FALSE)),"No","Yes"))</f>
        <v>No</v>
      </c>
      <c r="K6661" s="1" t="str">
        <f>IF($J6661="Yes",VLOOKUP($C6661,'ProvResponder deviceId'!$A$1:$C$20000,3,FALSE),"-")</f>
        <v>-</v>
      </c>
      <c r="L6661" s="1" t="str">
        <f t="shared" ref="L6661:L6724" si="208">IF(ISBLANK($C6661),"",$D6661&amp;$E6661&amp;$G6661&amp;$H6661&amp;$I6661&amp;$J6661&amp;$K6661)</f>
        <v/>
      </c>
      <c r="M6661" s="1" t="str">
        <f t="shared" ref="M6661:M6724" si="209">IF(ISBLANK($C6661),"",$D6661&amp;$E6661&amp;$G6661&amp;$H6661&amp;$I6661&amp;$J6661&amp;"other")</f>
        <v/>
      </c>
      <c r="N6661" s="1" t="str">
        <f>IF(ISBLANK($C6661),"",IF(ISNA(VLOOKUP($L6661,'result messages'!$H$3:$L$11,2,FALSE)),VLOOKUP($M6661,'result messages'!$H$3:$L$11,2,FALSE),VLOOKUP($L6661,'result messages'!$H$3:$L$11,2,FALSE)))</f>
        <v/>
      </c>
      <c r="O6661" s="1" t="str">
        <f>IF(ISBLANK($C6661),"",IF(ISNA(VLOOKUP($L6661,'result messages'!$H$3:$L$11,3,FALSE)),VLOOKUP($M6661,'result messages'!$H$3:$L$11,3,FALSE),VLOOKUP($L6661,'result messages'!$H$3:$L$11,3,FALSE)))</f>
        <v/>
      </c>
      <c r="P6661" s="1" t="str">
        <f>IF(ISBLANK($C6661),"",IF(ISNA(VLOOKUP($L6661,'result messages'!$H$3:$L$11,4,FALSE)),VLOOKUP($M6661,'result messages'!$H$3:$L$11,4,FALSE),VLOOKUP($L6661,'result messages'!$H$3:$L$11,4,FALSE)))</f>
        <v/>
      </c>
      <c r="Q6661" s="1" t="str">
        <f>IF(ISBLANK($C6661),"",IF(ISNA(VLOOKUP($L6661,'result messages'!$H$3:$L$11,5,FALSE)),VLOOKUP($M6661,'result messages'!$H$3:$L$11,5,FALSE),VLOOKUP($L6661,'result messages'!$H$3:$L$11,5,FALSE)))</f>
        <v/>
      </c>
    </row>
    <row r="6662" spans="1:17">
      <c r="A6662" s="1">
        <v>6659</v>
      </c>
      <c r="B6662" s="1"/>
      <c r="C6662" s="1"/>
      <c r="D6662" s="1"/>
      <c r="E6662" s="6"/>
      <c r="F6662" s="1"/>
      <c r="G6662" s="1" t="str">
        <f>IF(ISNA(VLOOKUP($C6662,'DTEN TCAP Linkage deviceId'!$A$1:$A$20000,1,FALSE)),"No","Yes")</f>
        <v>No</v>
      </c>
      <c r="H6662" s="1" t="str">
        <f>IF(ISNA(VLOOKUP($C6662,'Provisioning Requester'!$F$3:$H$20000,2,FALSE)),"No","Yes")</f>
        <v>No</v>
      </c>
      <c r="I6662" s="1" t="str">
        <f>IF($H6662="Yes",VLOOKUP($C6662,'Provisioning Requester'!$F$3:$H$20000,3,FALSE),"-")</f>
        <v>-</v>
      </c>
      <c r="J6662" s="1" t="str">
        <f>IF(OR(D6662="SVCP", E6662="TRUE"), "No", IF(ISNA(VLOOKUP($C6662,'ProvResponder deviceId'!$A$1:$A$20000,1,FALSE)),"No","Yes"))</f>
        <v>No</v>
      </c>
      <c r="K6662" s="1" t="str">
        <f>IF($J6662="Yes",VLOOKUP($C6662,'ProvResponder deviceId'!$A$1:$C$20000,3,FALSE),"-")</f>
        <v>-</v>
      </c>
      <c r="L6662" s="1" t="str">
        <f t="shared" si="208"/>
        <v/>
      </c>
      <c r="M6662" s="1" t="str">
        <f t="shared" si="209"/>
        <v/>
      </c>
      <c r="N6662" s="1" t="str">
        <f>IF(ISBLANK($C6662),"",IF(ISNA(VLOOKUP($L6662,'result messages'!$H$3:$L$11,2,FALSE)),VLOOKUP($M6662,'result messages'!$H$3:$L$11,2,FALSE),VLOOKUP($L6662,'result messages'!$H$3:$L$11,2,FALSE)))</f>
        <v/>
      </c>
      <c r="O6662" s="1" t="str">
        <f>IF(ISBLANK($C6662),"",IF(ISNA(VLOOKUP($L6662,'result messages'!$H$3:$L$11,3,FALSE)),VLOOKUP($M6662,'result messages'!$H$3:$L$11,3,FALSE),VLOOKUP($L6662,'result messages'!$H$3:$L$11,3,FALSE)))</f>
        <v/>
      </c>
      <c r="P6662" s="1" t="str">
        <f>IF(ISBLANK($C6662),"",IF(ISNA(VLOOKUP($L6662,'result messages'!$H$3:$L$11,4,FALSE)),VLOOKUP($M6662,'result messages'!$H$3:$L$11,4,FALSE),VLOOKUP($L6662,'result messages'!$H$3:$L$11,4,FALSE)))</f>
        <v/>
      </c>
      <c r="Q6662" s="1" t="str">
        <f>IF(ISBLANK($C6662),"",IF(ISNA(VLOOKUP($L6662,'result messages'!$H$3:$L$11,5,FALSE)),VLOOKUP($M6662,'result messages'!$H$3:$L$11,5,FALSE),VLOOKUP($L6662,'result messages'!$H$3:$L$11,5,FALSE)))</f>
        <v/>
      </c>
    </row>
    <row r="6663" spans="1:17">
      <c r="A6663" s="1">
        <v>6660</v>
      </c>
      <c r="B6663" s="1"/>
      <c r="C6663" s="1"/>
      <c r="D6663" s="1"/>
      <c r="E6663" s="6"/>
      <c r="F6663" s="1"/>
      <c r="G6663" s="1" t="str">
        <f>IF(ISNA(VLOOKUP($C6663,'DTEN TCAP Linkage deviceId'!$A$1:$A$20000,1,FALSE)),"No","Yes")</f>
        <v>No</v>
      </c>
      <c r="H6663" s="1" t="str">
        <f>IF(ISNA(VLOOKUP($C6663,'Provisioning Requester'!$F$3:$H$20000,2,FALSE)),"No","Yes")</f>
        <v>No</v>
      </c>
      <c r="I6663" s="1" t="str">
        <f>IF($H6663="Yes",VLOOKUP($C6663,'Provisioning Requester'!$F$3:$H$20000,3,FALSE),"-")</f>
        <v>-</v>
      </c>
      <c r="J6663" s="1" t="str">
        <f>IF(OR(D6663="SVCP", E6663="TRUE"), "No", IF(ISNA(VLOOKUP($C6663,'ProvResponder deviceId'!$A$1:$A$20000,1,FALSE)),"No","Yes"))</f>
        <v>No</v>
      </c>
      <c r="K6663" s="1" t="str">
        <f>IF($J6663="Yes",VLOOKUP($C6663,'ProvResponder deviceId'!$A$1:$C$20000,3,FALSE),"-")</f>
        <v>-</v>
      </c>
      <c r="L6663" s="1" t="str">
        <f t="shared" si="208"/>
        <v/>
      </c>
      <c r="M6663" s="1" t="str">
        <f t="shared" si="209"/>
        <v/>
      </c>
      <c r="N6663" s="1" t="str">
        <f>IF(ISBLANK($C6663),"",IF(ISNA(VLOOKUP($L6663,'result messages'!$H$3:$L$11,2,FALSE)),VLOOKUP($M6663,'result messages'!$H$3:$L$11,2,FALSE),VLOOKUP($L6663,'result messages'!$H$3:$L$11,2,FALSE)))</f>
        <v/>
      </c>
      <c r="O6663" s="1" t="str">
        <f>IF(ISBLANK($C6663),"",IF(ISNA(VLOOKUP($L6663,'result messages'!$H$3:$L$11,3,FALSE)),VLOOKUP($M6663,'result messages'!$H$3:$L$11,3,FALSE),VLOOKUP($L6663,'result messages'!$H$3:$L$11,3,FALSE)))</f>
        <v/>
      </c>
      <c r="P6663" s="1" t="str">
        <f>IF(ISBLANK($C6663),"",IF(ISNA(VLOOKUP($L6663,'result messages'!$H$3:$L$11,4,FALSE)),VLOOKUP($M6663,'result messages'!$H$3:$L$11,4,FALSE),VLOOKUP($L6663,'result messages'!$H$3:$L$11,4,FALSE)))</f>
        <v/>
      </c>
      <c r="Q6663" s="1" t="str">
        <f>IF(ISBLANK($C6663),"",IF(ISNA(VLOOKUP($L6663,'result messages'!$H$3:$L$11,5,FALSE)),VLOOKUP($M6663,'result messages'!$H$3:$L$11,5,FALSE),VLOOKUP($L6663,'result messages'!$H$3:$L$11,5,FALSE)))</f>
        <v/>
      </c>
    </row>
    <row r="6664" spans="1:17">
      <c r="A6664" s="1">
        <v>6661</v>
      </c>
      <c r="B6664" s="1"/>
      <c r="C6664" s="1"/>
      <c r="D6664" s="1"/>
      <c r="E6664" s="6"/>
      <c r="F6664" s="1"/>
      <c r="G6664" s="1" t="str">
        <f>IF(ISNA(VLOOKUP($C6664,'DTEN TCAP Linkage deviceId'!$A$1:$A$20000,1,FALSE)),"No","Yes")</f>
        <v>No</v>
      </c>
      <c r="H6664" s="1" t="str">
        <f>IF(ISNA(VLOOKUP($C6664,'Provisioning Requester'!$F$3:$H$20000,2,FALSE)),"No","Yes")</f>
        <v>No</v>
      </c>
      <c r="I6664" s="1" t="str">
        <f>IF($H6664="Yes",VLOOKUP($C6664,'Provisioning Requester'!$F$3:$H$20000,3,FALSE),"-")</f>
        <v>-</v>
      </c>
      <c r="J6664" s="1" t="str">
        <f>IF(OR(D6664="SVCP", E6664="TRUE"), "No", IF(ISNA(VLOOKUP($C6664,'ProvResponder deviceId'!$A$1:$A$20000,1,FALSE)),"No","Yes"))</f>
        <v>No</v>
      </c>
      <c r="K6664" s="1" t="str">
        <f>IF($J6664="Yes",VLOOKUP($C6664,'ProvResponder deviceId'!$A$1:$C$20000,3,FALSE),"-")</f>
        <v>-</v>
      </c>
      <c r="L6664" s="1" t="str">
        <f t="shared" si="208"/>
        <v/>
      </c>
      <c r="M6664" s="1" t="str">
        <f t="shared" si="209"/>
        <v/>
      </c>
      <c r="N6664" s="1" t="str">
        <f>IF(ISBLANK($C6664),"",IF(ISNA(VLOOKUP($L6664,'result messages'!$H$3:$L$11,2,FALSE)),VLOOKUP($M6664,'result messages'!$H$3:$L$11,2,FALSE),VLOOKUP($L6664,'result messages'!$H$3:$L$11,2,FALSE)))</f>
        <v/>
      </c>
      <c r="O6664" s="1" t="str">
        <f>IF(ISBLANK($C6664),"",IF(ISNA(VLOOKUP($L6664,'result messages'!$H$3:$L$11,3,FALSE)),VLOOKUP($M6664,'result messages'!$H$3:$L$11,3,FALSE),VLOOKUP($L6664,'result messages'!$H$3:$L$11,3,FALSE)))</f>
        <v/>
      </c>
      <c r="P6664" s="1" t="str">
        <f>IF(ISBLANK($C6664),"",IF(ISNA(VLOOKUP($L6664,'result messages'!$H$3:$L$11,4,FALSE)),VLOOKUP($M6664,'result messages'!$H$3:$L$11,4,FALSE),VLOOKUP($L6664,'result messages'!$H$3:$L$11,4,FALSE)))</f>
        <v/>
      </c>
      <c r="Q6664" s="1" t="str">
        <f>IF(ISBLANK($C6664),"",IF(ISNA(VLOOKUP($L6664,'result messages'!$H$3:$L$11,5,FALSE)),VLOOKUP($M6664,'result messages'!$H$3:$L$11,5,FALSE),VLOOKUP($L6664,'result messages'!$H$3:$L$11,5,FALSE)))</f>
        <v/>
      </c>
    </row>
    <row r="6665" spans="1:17">
      <c r="A6665" s="1">
        <v>6662</v>
      </c>
      <c r="B6665" s="1"/>
      <c r="C6665" s="1"/>
      <c r="D6665" s="1"/>
      <c r="E6665" s="6"/>
      <c r="F6665" s="1"/>
      <c r="G6665" s="1" t="str">
        <f>IF(ISNA(VLOOKUP($C6665,'DTEN TCAP Linkage deviceId'!$A$1:$A$20000,1,FALSE)),"No","Yes")</f>
        <v>No</v>
      </c>
      <c r="H6665" s="1" t="str">
        <f>IF(ISNA(VLOOKUP($C6665,'Provisioning Requester'!$F$3:$H$20000,2,FALSE)),"No","Yes")</f>
        <v>No</v>
      </c>
      <c r="I6665" s="1" t="str">
        <f>IF($H6665="Yes",VLOOKUP($C6665,'Provisioning Requester'!$F$3:$H$20000,3,FALSE),"-")</f>
        <v>-</v>
      </c>
      <c r="J6665" s="1" t="str">
        <f>IF(OR(D6665="SVCP", E6665="TRUE"), "No", IF(ISNA(VLOOKUP($C6665,'ProvResponder deviceId'!$A$1:$A$20000,1,FALSE)),"No","Yes"))</f>
        <v>No</v>
      </c>
      <c r="K6665" s="1" t="str">
        <f>IF($J6665="Yes",VLOOKUP($C6665,'ProvResponder deviceId'!$A$1:$C$20000,3,FALSE),"-")</f>
        <v>-</v>
      </c>
      <c r="L6665" s="1" t="str">
        <f t="shared" si="208"/>
        <v/>
      </c>
      <c r="M6665" s="1" t="str">
        <f t="shared" si="209"/>
        <v/>
      </c>
      <c r="N6665" s="1" t="str">
        <f>IF(ISBLANK($C6665),"",IF(ISNA(VLOOKUP($L6665,'result messages'!$H$3:$L$11,2,FALSE)),VLOOKUP($M6665,'result messages'!$H$3:$L$11,2,FALSE),VLOOKUP($L6665,'result messages'!$H$3:$L$11,2,FALSE)))</f>
        <v/>
      </c>
      <c r="O6665" s="1" t="str">
        <f>IF(ISBLANK($C6665),"",IF(ISNA(VLOOKUP($L6665,'result messages'!$H$3:$L$11,3,FALSE)),VLOOKUP($M6665,'result messages'!$H$3:$L$11,3,FALSE),VLOOKUP($L6665,'result messages'!$H$3:$L$11,3,FALSE)))</f>
        <v/>
      </c>
      <c r="P6665" s="1" t="str">
        <f>IF(ISBLANK($C6665),"",IF(ISNA(VLOOKUP($L6665,'result messages'!$H$3:$L$11,4,FALSE)),VLOOKUP($M6665,'result messages'!$H$3:$L$11,4,FALSE),VLOOKUP($L6665,'result messages'!$H$3:$L$11,4,FALSE)))</f>
        <v/>
      </c>
      <c r="Q6665" s="1" t="str">
        <f>IF(ISBLANK($C6665),"",IF(ISNA(VLOOKUP($L6665,'result messages'!$H$3:$L$11,5,FALSE)),VLOOKUP($M6665,'result messages'!$H$3:$L$11,5,FALSE),VLOOKUP($L6665,'result messages'!$H$3:$L$11,5,FALSE)))</f>
        <v/>
      </c>
    </row>
    <row r="6666" spans="1:17">
      <c r="A6666" s="1">
        <v>6663</v>
      </c>
      <c r="B6666" s="1"/>
      <c r="C6666" s="1"/>
      <c r="D6666" s="1"/>
      <c r="E6666" s="6"/>
      <c r="F6666" s="1"/>
      <c r="G6666" s="1" t="str">
        <f>IF(ISNA(VLOOKUP($C6666,'DTEN TCAP Linkage deviceId'!$A$1:$A$20000,1,FALSE)),"No","Yes")</f>
        <v>No</v>
      </c>
      <c r="H6666" s="1" t="str">
        <f>IF(ISNA(VLOOKUP($C6666,'Provisioning Requester'!$F$3:$H$20000,2,FALSE)),"No","Yes")</f>
        <v>No</v>
      </c>
      <c r="I6666" s="1" t="str">
        <f>IF($H6666="Yes",VLOOKUP($C6666,'Provisioning Requester'!$F$3:$H$20000,3,FALSE),"-")</f>
        <v>-</v>
      </c>
      <c r="J6666" s="1" t="str">
        <f>IF(OR(D6666="SVCP", E6666="TRUE"), "No", IF(ISNA(VLOOKUP($C6666,'ProvResponder deviceId'!$A$1:$A$20000,1,FALSE)),"No","Yes"))</f>
        <v>No</v>
      </c>
      <c r="K6666" s="1" t="str">
        <f>IF($J6666="Yes",VLOOKUP($C6666,'ProvResponder deviceId'!$A$1:$C$20000,3,FALSE),"-")</f>
        <v>-</v>
      </c>
      <c r="L6666" s="1" t="str">
        <f t="shared" si="208"/>
        <v/>
      </c>
      <c r="M6666" s="1" t="str">
        <f t="shared" si="209"/>
        <v/>
      </c>
      <c r="N6666" s="1" t="str">
        <f>IF(ISBLANK($C6666),"",IF(ISNA(VLOOKUP($L6666,'result messages'!$H$3:$L$11,2,FALSE)),VLOOKUP($M6666,'result messages'!$H$3:$L$11,2,FALSE),VLOOKUP($L6666,'result messages'!$H$3:$L$11,2,FALSE)))</f>
        <v/>
      </c>
      <c r="O6666" s="1" t="str">
        <f>IF(ISBLANK($C6666),"",IF(ISNA(VLOOKUP($L6666,'result messages'!$H$3:$L$11,3,FALSE)),VLOOKUP($M6666,'result messages'!$H$3:$L$11,3,FALSE),VLOOKUP($L6666,'result messages'!$H$3:$L$11,3,FALSE)))</f>
        <v/>
      </c>
      <c r="P6666" s="1" t="str">
        <f>IF(ISBLANK($C6666),"",IF(ISNA(VLOOKUP($L6666,'result messages'!$H$3:$L$11,4,FALSE)),VLOOKUP($M6666,'result messages'!$H$3:$L$11,4,FALSE),VLOOKUP($L6666,'result messages'!$H$3:$L$11,4,FALSE)))</f>
        <v/>
      </c>
      <c r="Q6666" s="1" t="str">
        <f>IF(ISBLANK($C6666),"",IF(ISNA(VLOOKUP($L6666,'result messages'!$H$3:$L$11,5,FALSE)),VLOOKUP($M6666,'result messages'!$H$3:$L$11,5,FALSE),VLOOKUP($L6666,'result messages'!$H$3:$L$11,5,FALSE)))</f>
        <v/>
      </c>
    </row>
    <row r="6667" spans="1:17">
      <c r="A6667" s="1">
        <v>6664</v>
      </c>
      <c r="B6667" s="1"/>
      <c r="C6667" s="1"/>
      <c r="D6667" s="1"/>
      <c r="E6667" s="6"/>
      <c r="F6667" s="1"/>
      <c r="G6667" s="1" t="str">
        <f>IF(ISNA(VLOOKUP($C6667,'DTEN TCAP Linkage deviceId'!$A$1:$A$20000,1,FALSE)),"No","Yes")</f>
        <v>No</v>
      </c>
      <c r="H6667" s="1" t="str">
        <f>IF(ISNA(VLOOKUP($C6667,'Provisioning Requester'!$F$3:$H$20000,2,FALSE)),"No","Yes")</f>
        <v>No</v>
      </c>
      <c r="I6667" s="1" t="str">
        <f>IF($H6667="Yes",VLOOKUP($C6667,'Provisioning Requester'!$F$3:$H$20000,3,FALSE),"-")</f>
        <v>-</v>
      </c>
      <c r="J6667" s="1" t="str">
        <f>IF(OR(D6667="SVCP", E6667="TRUE"), "No", IF(ISNA(VLOOKUP($C6667,'ProvResponder deviceId'!$A$1:$A$20000,1,FALSE)),"No","Yes"))</f>
        <v>No</v>
      </c>
      <c r="K6667" s="1" t="str">
        <f>IF($J6667="Yes",VLOOKUP($C6667,'ProvResponder deviceId'!$A$1:$C$20000,3,FALSE),"-")</f>
        <v>-</v>
      </c>
      <c r="L6667" s="1" t="str">
        <f t="shared" si="208"/>
        <v/>
      </c>
      <c r="M6667" s="1" t="str">
        <f t="shared" si="209"/>
        <v/>
      </c>
      <c r="N6667" s="1" t="str">
        <f>IF(ISBLANK($C6667),"",IF(ISNA(VLOOKUP($L6667,'result messages'!$H$3:$L$11,2,FALSE)),VLOOKUP($M6667,'result messages'!$H$3:$L$11,2,FALSE),VLOOKUP($L6667,'result messages'!$H$3:$L$11,2,FALSE)))</f>
        <v/>
      </c>
      <c r="O6667" s="1" t="str">
        <f>IF(ISBLANK($C6667),"",IF(ISNA(VLOOKUP($L6667,'result messages'!$H$3:$L$11,3,FALSE)),VLOOKUP($M6667,'result messages'!$H$3:$L$11,3,FALSE),VLOOKUP($L6667,'result messages'!$H$3:$L$11,3,FALSE)))</f>
        <v/>
      </c>
      <c r="P6667" s="1" t="str">
        <f>IF(ISBLANK($C6667),"",IF(ISNA(VLOOKUP($L6667,'result messages'!$H$3:$L$11,4,FALSE)),VLOOKUP($M6667,'result messages'!$H$3:$L$11,4,FALSE),VLOOKUP($L6667,'result messages'!$H$3:$L$11,4,FALSE)))</f>
        <v/>
      </c>
      <c r="Q6667" s="1" t="str">
        <f>IF(ISBLANK($C6667),"",IF(ISNA(VLOOKUP($L6667,'result messages'!$H$3:$L$11,5,FALSE)),VLOOKUP($M6667,'result messages'!$H$3:$L$11,5,FALSE),VLOOKUP($L6667,'result messages'!$H$3:$L$11,5,FALSE)))</f>
        <v/>
      </c>
    </row>
    <row r="6668" spans="1:17">
      <c r="A6668" s="1">
        <v>6665</v>
      </c>
      <c r="B6668" s="1"/>
      <c r="C6668" s="1"/>
      <c r="D6668" s="1"/>
      <c r="E6668" s="6"/>
      <c r="F6668" s="1"/>
      <c r="G6668" s="1" t="str">
        <f>IF(ISNA(VLOOKUP($C6668,'DTEN TCAP Linkage deviceId'!$A$1:$A$20000,1,FALSE)),"No","Yes")</f>
        <v>No</v>
      </c>
      <c r="H6668" s="1" t="str">
        <f>IF(ISNA(VLOOKUP($C6668,'Provisioning Requester'!$F$3:$H$20000,2,FALSE)),"No","Yes")</f>
        <v>No</v>
      </c>
      <c r="I6668" s="1" t="str">
        <f>IF($H6668="Yes",VLOOKUP($C6668,'Provisioning Requester'!$F$3:$H$20000,3,FALSE),"-")</f>
        <v>-</v>
      </c>
      <c r="J6668" s="1" t="str">
        <f>IF(OR(D6668="SVCP", E6668="TRUE"), "No", IF(ISNA(VLOOKUP($C6668,'ProvResponder deviceId'!$A$1:$A$20000,1,FALSE)),"No","Yes"))</f>
        <v>No</v>
      </c>
      <c r="K6668" s="1" t="str">
        <f>IF($J6668="Yes",VLOOKUP($C6668,'ProvResponder deviceId'!$A$1:$C$20000,3,FALSE),"-")</f>
        <v>-</v>
      </c>
      <c r="L6668" s="1" t="str">
        <f t="shared" si="208"/>
        <v/>
      </c>
      <c r="M6668" s="1" t="str">
        <f t="shared" si="209"/>
        <v/>
      </c>
      <c r="N6668" s="1" t="str">
        <f>IF(ISBLANK($C6668),"",IF(ISNA(VLOOKUP($L6668,'result messages'!$H$3:$L$11,2,FALSE)),VLOOKUP($M6668,'result messages'!$H$3:$L$11,2,FALSE),VLOOKUP($L6668,'result messages'!$H$3:$L$11,2,FALSE)))</f>
        <v/>
      </c>
      <c r="O6668" s="1" t="str">
        <f>IF(ISBLANK($C6668),"",IF(ISNA(VLOOKUP($L6668,'result messages'!$H$3:$L$11,3,FALSE)),VLOOKUP($M6668,'result messages'!$H$3:$L$11,3,FALSE),VLOOKUP($L6668,'result messages'!$H$3:$L$11,3,FALSE)))</f>
        <v/>
      </c>
      <c r="P6668" s="1" t="str">
        <f>IF(ISBLANK($C6668),"",IF(ISNA(VLOOKUP($L6668,'result messages'!$H$3:$L$11,4,FALSE)),VLOOKUP($M6668,'result messages'!$H$3:$L$11,4,FALSE),VLOOKUP($L6668,'result messages'!$H$3:$L$11,4,FALSE)))</f>
        <v/>
      </c>
      <c r="Q6668" s="1" t="str">
        <f>IF(ISBLANK($C6668),"",IF(ISNA(VLOOKUP($L6668,'result messages'!$H$3:$L$11,5,FALSE)),VLOOKUP($M6668,'result messages'!$H$3:$L$11,5,FALSE),VLOOKUP($L6668,'result messages'!$H$3:$L$11,5,FALSE)))</f>
        <v/>
      </c>
    </row>
    <row r="6669" spans="1:17">
      <c r="A6669" s="1">
        <v>6666</v>
      </c>
      <c r="B6669" s="1"/>
      <c r="C6669" s="1"/>
      <c r="D6669" s="1"/>
      <c r="E6669" s="6"/>
      <c r="F6669" s="1"/>
      <c r="G6669" s="1" t="str">
        <f>IF(ISNA(VLOOKUP($C6669,'DTEN TCAP Linkage deviceId'!$A$1:$A$20000,1,FALSE)),"No","Yes")</f>
        <v>No</v>
      </c>
      <c r="H6669" s="1" t="str">
        <f>IF(ISNA(VLOOKUP($C6669,'Provisioning Requester'!$F$3:$H$20000,2,FALSE)),"No","Yes")</f>
        <v>No</v>
      </c>
      <c r="I6669" s="1" t="str">
        <f>IF($H6669="Yes",VLOOKUP($C6669,'Provisioning Requester'!$F$3:$H$20000,3,FALSE),"-")</f>
        <v>-</v>
      </c>
      <c r="J6669" s="1" t="str">
        <f>IF(OR(D6669="SVCP", E6669="TRUE"), "No", IF(ISNA(VLOOKUP($C6669,'ProvResponder deviceId'!$A$1:$A$20000,1,FALSE)),"No","Yes"))</f>
        <v>No</v>
      </c>
      <c r="K6669" s="1" t="str">
        <f>IF($J6669="Yes",VLOOKUP($C6669,'ProvResponder deviceId'!$A$1:$C$20000,3,FALSE),"-")</f>
        <v>-</v>
      </c>
      <c r="L6669" s="1" t="str">
        <f t="shared" si="208"/>
        <v/>
      </c>
      <c r="M6669" s="1" t="str">
        <f t="shared" si="209"/>
        <v/>
      </c>
      <c r="N6669" s="1" t="str">
        <f>IF(ISBLANK($C6669),"",IF(ISNA(VLOOKUP($L6669,'result messages'!$H$3:$L$11,2,FALSE)),VLOOKUP($M6669,'result messages'!$H$3:$L$11,2,FALSE),VLOOKUP($L6669,'result messages'!$H$3:$L$11,2,FALSE)))</f>
        <v/>
      </c>
      <c r="O6669" s="1" t="str">
        <f>IF(ISBLANK($C6669),"",IF(ISNA(VLOOKUP($L6669,'result messages'!$H$3:$L$11,3,FALSE)),VLOOKUP($M6669,'result messages'!$H$3:$L$11,3,FALSE),VLOOKUP($L6669,'result messages'!$H$3:$L$11,3,FALSE)))</f>
        <v/>
      </c>
      <c r="P6669" s="1" t="str">
        <f>IF(ISBLANK($C6669),"",IF(ISNA(VLOOKUP($L6669,'result messages'!$H$3:$L$11,4,FALSE)),VLOOKUP($M6669,'result messages'!$H$3:$L$11,4,FALSE),VLOOKUP($L6669,'result messages'!$H$3:$L$11,4,FALSE)))</f>
        <v/>
      </c>
      <c r="Q6669" s="1" t="str">
        <f>IF(ISBLANK($C6669),"",IF(ISNA(VLOOKUP($L6669,'result messages'!$H$3:$L$11,5,FALSE)),VLOOKUP($M6669,'result messages'!$H$3:$L$11,5,FALSE),VLOOKUP($L6669,'result messages'!$H$3:$L$11,5,FALSE)))</f>
        <v/>
      </c>
    </row>
    <row r="6670" spans="1:17">
      <c r="A6670" s="1">
        <v>6667</v>
      </c>
      <c r="B6670" s="1"/>
      <c r="C6670" s="1"/>
      <c r="D6670" s="1"/>
      <c r="E6670" s="6"/>
      <c r="F6670" s="1"/>
      <c r="G6670" s="1" t="str">
        <f>IF(ISNA(VLOOKUP($C6670,'DTEN TCAP Linkage deviceId'!$A$1:$A$20000,1,FALSE)),"No","Yes")</f>
        <v>No</v>
      </c>
      <c r="H6670" s="1" t="str">
        <f>IF(ISNA(VLOOKUP($C6670,'Provisioning Requester'!$F$3:$H$20000,2,FALSE)),"No","Yes")</f>
        <v>No</v>
      </c>
      <c r="I6670" s="1" t="str">
        <f>IF($H6670="Yes",VLOOKUP($C6670,'Provisioning Requester'!$F$3:$H$20000,3,FALSE),"-")</f>
        <v>-</v>
      </c>
      <c r="J6670" s="1" t="str">
        <f>IF(OR(D6670="SVCP", E6670="TRUE"), "No", IF(ISNA(VLOOKUP($C6670,'ProvResponder deviceId'!$A$1:$A$20000,1,FALSE)),"No","Yes"))</f>
        <v>No</v>
      </c>
      <c r="K6670" s="1" t="str">
        <f>IF($J6670="Yes",VLOOKUP($C6670,'ProvResponder deviceId'!$A$1:$C$20000,3,FALSE),"-")</f>
        <v>-</v>
      </c>
      <c r="L6670" s="1" t="str">
        <f t="shared" si="208"/>
        <v/>
      </c>
      <c r="M6670" s="1" t="str">
        <f t="shared" si="209"/>
        <v/>
      </c>
      <c r="N6670" s="1" t="str">
        <f>IF(ISBLANK($C6670),"",IF(ISNA(VLOOKUP($L6670,'result messages'!$H$3:$L$11,2,FALSE)),VLOOKUP($M6670,'result messages'!$H$3:$L$11,2,FALSE),VLOOKUP($L6670,'result messages'!$H$3:$L$11,2,FALSE)))</f>
        <v/>
      </c>
      <c r="O6670" s="1" t="str">
        <f>IF(ISBLANK($C6670),"",IF(ISNA(VLOOKUP($L6670,'result messages'!$H$3:$L$11,3,FALSE)),VLOOKUP($M6670,'result messages'!$H$3:$L$11,3,FALSE),VLOOKUP($L6670,'result messages'!$H$3:$L$11,3,FALSE)))</f>
        <v/>
      </c>
      <c r="P6670" s="1" t="str">
        <f>IF(ISBLANK($C6670),"",IF(ISNA(VLOOKUP($L6670,'result messages'!$H$3:$L$11,4,FALSE)),VLOOKUP($M6670,'result messages'!$H$3:$L$11,4,FALSE),VLOOKUP($L6670,'result messages'!$H$3:$L$11,4,FALSE)))</f>
        <v/>
      </c>
      <c r="Q6670" s="1" t="str">
        <f>IF(ISBLANK($C6670),"",IF(ISNA(VLOOKUP($L6670,'result messages'!$H$3:$L$11,5,FALSE)),VLOOKUP($M6670,'result messages'!$H$3:$L$11,5,FALSE),VLOOKUP($L6670,'result messages'!$H$3:$L$11,5,FALSE)))</f>
        <v/>
      </c>
    </row>
    <row r="6671" spans="1:17">
      <c r="A6671" s="1">
        <v>6668</v>
      </c>
      <c r="B6671" s="1"/>
      <c r="C6671" s="1"/>
      <c r="D6671" s="1"/>
      <c r="E6671" s="6"/>
      <c r="F6671" s="1"/>
      <c r="G6671" s="1" t="str">
        <f>IF(ISNA(VLOOKUP($C6671,'DTEN TCAP Linkage deviceId'!$A$1:$A$20000,1,FALSE)),"No","Yes")</f>
        <v>No</v>
      </c>
      <c r="H6671" s="1" t="str">
        <f>IF(ISNA(VLOOKUP($C6671,'Provisioning Requester'!$F$3:$H$20000,2,FALSE)),"No","Yes")</f>
        <v>No</v>
      </c>
      <c r="I6671" s="1" t="str">
        <f>IF($H6671="Yes",VLOOKUP($C6671,'Provisioning Requester'!$F$3:$H$20000,3,FALSE),"-")</f>
        <v>-</v>
      </c>
      <c r="J6671" s="1" t="str">
        <f>IF(OR(D6671="SVCP", E6671="TRUE"), "No", IF(ISNA(VLOOKUP($C6671,'ProvResponder deviceId'!$A$1:$A$20000,1,FALSE)),"No","Yes"))</f>
        <v>No</v>
      </c>
      <c r="K6671" s="1" t="str">
        <f>IF($J6671="Yes",VLOOKUP($C6671,'ProvResponder deviceId'!$A$1:$C$20000,3,FALSE),"-")</f>
        <v>-</v>
      </c>
      <c r="L6671" s="1" t="str">
        <f t="shared" si="208"/>
        <v/>
      </c>
      <c r="M6671" s="1" t="str">
        <f t="shared" si="209"/>
        <v/>
      </c>
      <c r="N6671" s="1" t="str">
        <f>IF(ISBLANK($C6671),"",IF(ISNA(VLOOKUP($L6671,'result messages'!$H$3:$L$11,2,FALSE)),VLOOKUP($M6671,'result messages'!$H$3:$L$11,2,FALSE),VLOOKUP($L6671,'result messages'!$H$3:$L$11,2,FALSE)))</f>
        <v/>
      </c>
      <c r="O6671" s="1" t="str">
        <f>IF(ISBLANK($C6671),"",IF(ISNA(VLOOKUP($L6671,'result messages'!$H$3:$L$11,3,FALSE)),VLOOKUP($M6671,'result messages'!$H$3:$L$11,3,FALSE),VLOOKUP($L6671,'result messages'!$H$3:$L$11,3,FALSE)))</f>
        <v/>
      </c>
      <c r="P6671" s="1" t="str">
        <f>IF(ISBLANK($C6671),"",IF(ISNA(VLOOKUP($L6671,'result messages'!$H$3:$L$11,4,FALSE)),VLOOKUP($M6671,'result messages'!$H$3:$L$11,4,FALSE),VLOOKUP($L6671,'result messages'!$H$3:$L$11,4,FALSE)))</f>
        <v/>
      </c>
      <c r="Q6671" s="1" t="str">
        <f>IF(ISBLANK($C6671),"",IF(ISNA(VLOOKUP($L6671,'result messages'!$H$3:$L$11,5,FALSE)),VLOOKUP($M6671,'result messages'!$H$3:$L$11,5,FALSE),VLOOKUP($L6671,'result messages'!$H$3:$L$11,5,FALSE)))</f>
        <v/>
      </c>
    </row>
    <row r="6672" spans="1:17">
      <c r="A6672" s="1">
        <v>6669</v>
      </c>
      <c r="B6672" s="1"/>
      <c r="C6672" s="1"/>
      <c r="D6672" s="1"/>
      <c r="E6672" s="6"/>
      <c r="F6672" s="1"/>
      <c r="G6672" s="1" t="str">
        <f>IF(ISNA(VLOOKUP($C6672,'DTEN TCAP Linkage deviceId'!$A$1:$A$20000,1,FALSE)),"No","Yes")</f>
        <v>No</v>
      </c>
      <c r="H6672" s="1" t="str">
        <f>IF(ISNA(VLOOKUP($C6672,'Provisioning Requester'!$F$3:$H$20000,2,FALSE)),"No","Yes")</f>
        <v>No</v>
      </c>
      <c r="I6672" s="1" t="str">
        <f>IF($H6672="Yes",VLOOKUP($C6672,'Provisioning Requester'!$F$3:$H$20000,3,FALSE),"-")</f>
        <v>-</v>
      </c>
      <c r="J6672" s="1" t="str">
        <f>IF(OR(D6672="SVCP", E6672="TRUE"), "No", IF(ISNA(VLOOKUP($C6672,'ProvResponder deviceId'!$A$1:$A$20000,1,FALSE)),"No","Yes"))</f>
        <v>No</v>
      </c>
      <c r="K6672" s="1" t="str">
        <f>IF($J6672="Yes",VLOOKUP($C6672,'ProvResponder deviceId'!$A$1:$C$20000,3,FALSE),"-")</f>
        <v>-</v>
      </c>
      <c r="L6672" s="1" t="str">
        <f t="shared" si="208"/>
        <v/>
      </c>
      <c r="M6672" s="1" t="str">
        <f t="shared" si="209"/>
        <v/>
      </c>
      <c r="N6672" s="1" t="str">
        <f>IF(ISBLANK($C6672),"",IF(ISNA(VLOOKUP($L6672,'result messages'!$H$3:$L$11,2,FALSE)),VLOOKUP($M6672,'result messages'!$H$3:$L$11,2,FALSE),VLOOKUP($L6672,'result messages'!$H$3:$L$11,2,FALSE)))</f>
        <v/>
      </c>
      <c r="O6672" s="1" t="str">
        <f>IF(ISBLANK($C6672),"",IF(ISNA(VLOOKUP($L6672,'result messages'!$H$3:$L$11,3,FALSE)),VLOOKUP($M6672,'result messages'!$H$3:$L$11,3,FALSE),VLOOKUP($L6672,'result messages'!$H$3:$L$11,3,FALSE)))</f>
        <v/>
      </c>
      <c r="P6672" s="1" t="str">
        <f>IF(ISBLANK($C6672),"",IF(ISNA(VLOOKUP($L6672,'result messages'!$H$3:$L$11,4,FALSE)),VLOOKUP($M6672,'result messages'!$H$3:$L$11,4,FALSE),VLOOKUP($L6672,'result messages'!$H$3:$L$11,4,FALSE)))</f>
        <v/>
      </c>
      <c r="Q6672" s="1" t="str">
        <f>IF(ISBLANK($C6672),"",IF(ISNA(VLOOKUP($L6672,'result messages'!$H$3:$L$11,5,FALSE)),VLOOKUP($M6672,'result messages'!$H$3:$L$11,5,FALSE),VLOOKUP($L6672,'result messages'!$H$3:$L$11,5,FALSE)))</f>
        <v/>
      </c>
    </row>
    <row r="6673" spans="1:17">
      <c r="A6673" s="1">
        <v>6670</v>
      </c>
      <c r="B6673" s="1"/>
      <c r="C6673" s="1"/>
      <c r="D6673" s="1"/>
      <c r="E6673" s="6"/>
      <c r="F6673" s="1"/>
      <c r="G6673" s="1" t="str">
        <f>IF(ISNA(VLOOKUP($C6673,'DTEN TCAP Linkage deviceId'!$A$1:$A$20000,1,FALSE)),"No","Yes")</f>
        <v>No</v>
      </c>
      <c r="H6673" s="1" t="str">
        <f>IF(ISNA(VLOOKUP($C6673,'Provisioning Requester'!$F$3:$H$20000,2,FALSE)),"No","Yes")</f>
        <v>No</v>
      </c>
      <c r="I6673" s="1" t="str">
        <f>IF($H6673="Yes",VLOOKUP($C6673,'Provisioning Requester'!$F$3:$H$20000,3,FALSE),"-")</f>
        <v>-</v>
      </c>
      <c r="J6673" s="1" t="str">
        <f>IF(OR(D6673="SVCP", E6673="TRUE"), "No", IF(ISNA(VLOOKUP($C6673,'ProvResponder deviceId'!$A$1:$A$20000,1,FALSE)),"No","Yes"))</f>
        <v>No</v>
      </c>
      <c r="K6673" s="1" t="str">
        <f>IF($J6673="Yes",VLOOKUP($C6673,'ProvResponder deviceId'!$A$1:$C$20000,3,FALSE),"-")</f>
        <v>-</v>
      </c>
      <c r="L6673" s="1" t="str">
        <f t="shared" si="208"/>
        <v/>
      </c>
      <c r="M6673" s="1" t="str">
        <f t="shared" si="209"/>
        <v/>
      </c>
      <c r="N6673" s="1" t="str">
        <f>IF(ISBLANK($C6673),"",IF(ISNA(VLOOKUP($L6673,'result messages'!$H$3:$L$11,2,FALSE)),VLOOKUP($M6673,'result messages'!$H$3:$L$11,2,FALSE),VLOOKUP($L6673,'result messages'!$H$3:$L$11,2,FALSE)))</f>
        <v/>
      </c>
      <c r="O6673" s="1" t="str">
        <f>IF(ISBLANK($C6673),"",IF(ISNA(VLOOKUP($L6673,'result messages'!$H$3:$L$11,3,FALSE)),VLOOKUP($M6673,'result messages'!$H$3:$L$11,3,FALSE),VLOOKUP($L6673,'result messages'!$H$3:$L$11,3,FALSE)))</f>
        <v/>
      </c>
      <c r="P6673" s="1" t="str">
        <f>IF(ISBLANK($C6673),"",IF(ISNA(VLOOKUP($L6673,'result messages'!$H$3:$L$11,4,FALSE)),VLOOKUP($M6673,'result messages'!$H$3:$L$11,4,FALSE),VLOOKUP($L6673,'result messages'!$H$3:$L$11,4,FALSE)))</f>
        <v/>
      </c>
      <c r="Q6673" s="1" t="str">
        <f>IF(ISBLANK($C6673),"",IF(ISNA(VLOOKUP($L6673,'result messages'!$H$3:$L$11,5,FALSE)),VLOOKUP($M6673,'result messages'!$H$3:$L$11,5,FALSE),VLOOKUP($L6673,'result messages'!$H$3:$L$11,5,FALSE)))</f>
        <v/>
      </c>
    </row>
    <row r="6674" spans="1:17">
      <c r="A6674" s="1">
        <v>6671</v>
      </c>
      <c r="B6674" s="1"/>
      <c r="C6674" s="1"/>
      <c r="D6674" s="1"/>
      <c r="E6674" s="6"/>
      <c r="F6674" s="1"/>
      <c r="G6674" s="1" t="str">
        <f>IF(ISNA(VLOOKUP($C6674,'DTEN TCAP Linkage deviceId'!$A$1:$A$20000,1,FALSE)),"No","Yes")</f>
        <v>No</v>
      </c>
      <c r="H6674" s="1" t="str">
        <f>IF(ISNA(VLOOKUP($C6674,'Provisioning Requester'!$F$3:$H$20000,2,FALSE)),"No","Yes")</f>
        <v>No</v>
      </c>
      <c r="I6674" s="1" t="str">
        <f>IF($H6674="Yes",VLOOKUP($C6674,'Provisioning Requester'!$F$3:$H$20000,3,FALSE),"-")</f>
        <v>-</v>
      </c>
      <c r="J6674" s="1" t="str">
        <f>IF(OR(D6674="SVCP", E6674="TRUE"), "No", IF(ISNA(VLOOKUP($C6674,'ProvResponder deviceId'!$A$1:$A$20000,1,FALSE)),"No","Yes"))</f>
        <v>No</v>
      </c>
      <c r="K6674" s="1" t="str">
        <f>IF($J6674="Yes",VLOOKUP($C6674,'ProvResponder deviceId'!$A$1:$C$20000,3,FALSE),"-")</f>
        <v>-</v>
      </c>
      <c r="L6674" s="1" t="str">
        <f t="shared" si="208"/>
        <v/>
      </c>
      <c r="M6674" s="1" t="str">
        <f t="shared" si="209"/>
        <v/>
      </c>
      <c r="N6674" s="1" t="str">
        <f>IF(ISBLANK($C6674),"",IF(ISNA(VLOOKUP($L6674,'result messages'!$H$3:$L$11,2,FALSE)),VLOOKUP($M6674,'result messages'!$H$3:$L$11,2,FALSE),VLOOKUP($L6674,'result messages'!$H$3:$L$11,2,FALSE)))</f>
        <v/>
      </c>
      <c r="O6674" s="1" t="str">
        <f>IF(ISBLANK($C6674),"",IF(ISNA(VLOOKUP($L6674,'result messages'!$H$3:$L$11,3,FALSE)),VLOOKUP($M6674,'result messages'!$H$3:$L$11,3,FALSE),VLOOKUP($L6674,'result messages'!$H$3:$L$11,3,FALSE)))</f>
        <v/>
      </c>
      <c r="P6674" s="1" t="str">
        <f>IF(ISBLANK($C6674),"",IF(ISNA(VLOOKUP($L6674,'result messages'!$H$3:$L$11,4,FALSE)),VLOOKUP($M6674,'result messages'!$H$3:$L$11,4,FALSE),VLOOKUP($L6674,'result messages'!$H$3:$L$11,4,FALSE)))</f>
        <v/>
      </c>
      <c r="Q6674" s="1" t="str">
        <f>IF(ISBLANK($C6674),"",IF(ISNA(VLOOKUP($L6674,'result messages'!$H$3:$L$11,5,FALSE)),VLOOKUP($M6674,'result messages'!$H$3:$L$11,5,FALSE),VLOOKUP($L6674,'result messages'!$H$3:$L$11,5,FALSE)))</f>
        <v/>
      </c>
    </row>
    <row r="6675" spans="1:17">
      <c r="A6675" s="1">
        <v>6672</v>
      </c>
      <c r="B6675" s="1"/>
      <c r="C6675" s="1"/>
      <c r="D6675" s="1"/>
      <c r="E6675" s="6"/>
      <c r="F6675" s="1"/>
      <c r="G6675" s="1" t="str">
        <f>IF(ISNA(VLOOKUP($C6675,'DTEN TCAP Linkage deviceId'!$A$1:$A$20000,1,FALSE)),"No","Yes")</f>
        <v>No</v>
      </c>
      <c r="H6675" s="1" t="str">
        <f>IF(ISNA(VLOOKUP($C6675,'Provisioning Requester'!$F$3:$H$20000,2,FALSE)),"No","Yes")</f>
        <v>No</v>
      </c>
      <c r="I6675" s="1" t="str">
        <f>IF($H6675="Yes",VLOOKUP($C6675,'Provisioning Requester'!$F$3:$H$20000,3,FALSE),"-")</f>
        <v>-</v>
      </c>
      <c r="J6675" s="1" t="str">
        <f>IF(OR(D6675="SVCP", E6675="TRUE"), "No", IF(ISNA(VLOOKUP($C6675,'ProvResponder deviceId'!$A$1:$A$20000,1,FALSE)),"No","Yes"))</f>
        <v>No</v>
      </c>
      <c r="K6675" s="1" t="str">
        <f>IF($J6675="Yes",VLOOKUP($C6675,'ProvResponder deviceId'!$A$1:$C$20000,3,FALSE),"-")</f>
        <v>-</v>
      </c>
      <c r="L6675" s="1" t="str">
        <f t="shared" si="208"/>
        <v/>
      </c>
      <c r="M6675" s="1" t="str">
        <f t="shared" si="209"/>
        <v/>
      </c>
      <c r="N6675" s="1" t="str">
        <f>IF(ISBLANK($C6675),"",IF(ISNA(VLOOKUP($L6675,'result messages'!$H$3:$L$11,2,FALSE)),VLOOKUP($M6675,'result messages'!$H$3:$L$11,2,FALSE),VLOOKUP($L6675,'result messages'!$H$3:$L$11,2,FALSE)))</f>
        <v/>
      </c>
      <c r="O6675" s="1" t="str">
        <f>IF(ISBLANK($C6675),"",IF(ISNA(VLOOKUP($L6675,'result messages'!$H$3:$L$11,3,FALSE)),VLOOKUP($M6675,'result messages'!$H$3:$L$11,3,FALSE),VLOOKUP($L6675,'result messages'!$H$3:$L$11,3,FALSE)))</f>
        <v/>
      </c>
      <c r="P6675" s="1" t="str">
        <f>IF(ISBLANK($C6675),"",IF(ISNA(VLOOKUP($L6675,'result messages'!$H$3:$L$11,4,FALSE)),VLOOKUP($M6675,'result messages'!$H$3:$L$11,4,FALSE),VLOOKUP($L6675,'result messages'!$H$3:$L$11,4,FALSE)))</f>
        <v/>
      </c>
      <c r="Q6675" s="1" t="str">
        <f>IF(ISBLANK($C6675),"",IF(ISNA(VLOOKUP($L6675,'result messages'!$H$3:$L$11,5,FALSE)),VLOOKUP($M6675,'result messages'!$H$3:$L$11,5,FALSE),VLOOKUP($L6675,'result messages'!$H$3:$L$11,5,FALSE)))</f>
        <v/>
      </c>
    </row>
    <row r="6676" spans="1:17">
      <c r="A6676" s="1">
        <v>6673</v>
      </c>
      <c r="B6676" s="1"/>
      <c r="C6676" s="1"/>
      <c r="D6676" s="1"/>
      <c r="E6676" s="6"/>
      <c r="F6676" s="1"/>
      <c r="G6676" s="1" t="str">
        <f>IF(ISNA(VLOOKUP($C6676,'DTEN TCAP Linkage deviceId'!$A$1:$A$20000,1,FALSE)),"No","Yes")</f>
        <v>No</v>
      </c>
      <c r="H6676" s="1" t="str">
        <f>IF(ISNA(VLOOKUP($C6676,'Provisioning Requester'!$F$3:$H$20000,2,FALSE)),"No","Yes")</f>
        <v>No</v>
      </c>
      <c r="I6676" s="1" t="str">
        <f>IF($H6676="Yes",VLOOKUP($C6676,'Provisioning Requester'!$F$3:$H$20000,3,FALSE),"-")</f>
        <v>-</v>
      </c>
      <c r="J6676" s="1" t="str">
        <f>IF(OR(D6676="SVCP", E6676="TRUE"), "No", IF(ISNA(VLOOKUP($C6676,'ProvResponder deviceId'!$A$1:$A$20000,1,FALSE)),"No","Yes"))</f>
        <v>No</v>
      </c>
      <c r="K6676" s="1" t="str">
        <f>IF($J6676="Yes",VLOOKUP($C6676,'ProvResponder deviceId'!$A$1:$C$20000,3,FALSE),"-")</f>
        <v>-</v>
      </c>
      <c r="L6676" s="1" t="str">
        <f t="shared" si="208"/>
        <v/>
      </c>
      <c r="M6676" s="1" t="str">
        <f t="shared" si="209"/>
        <v/>
      </c>
      <c r="N6676" s="1" t="str">
        <f>IF(ISBLANK($C6676),"",IF(ISNA(VLOOKUP($L6676,'result messages'!$H$3:$L$11,2,FALSE)),VLOOKUP($M6676,'result messages'!$H$3:$L$11,2,FALSE),VLOOKUP($L6676,'result messages'!$H$3:$L$11,2,FALSE)))</f>
        <v/>
      </c>
      <c r="O6676" s="1" t="str">
        <f>IF(ISBLANK($C6676),"",IF(ISNA(VLOOKUP($L6676,'result messages'!$H$3:$L$11,3,FALSE)),VLOOKUP($M6676,'result messages'!$H$3:$L$11,3,FALSE),VLOOKUP($L6676,'result messages'!$H$3:$L$11,3,FALSE)))</f>
        <v/>
      </c>
      <c r="P6676" s="1" t="str">
        <f>IF(ISBLANK($C6676),"",IF(ISNA(VLOOKUP($L6676,'result messages'!$H$3:$L$11,4,FALSE)),VLOOKUP($M6676,'result messages'!$H$3:$L$11,4,FALSE),VLOOKUP($L6676,'result messages'!$H$3:$L$11,4,FALSE)))</f>
        <v/>
      </c>
      <c r="Q6676" s="1" t="str">
        <f>IF(ISBLANK($C6676),"",IF(ISNA(VLOOKUP($L6676,'result messages'!$H$3:$L$11,5,FALSE)),VLOOKUP($M6676,'result messages'!$H$3:$L$11,5,FALSE),VLOOKUP($L6676,'result messages'!$H$3:$L$11,5,FALSE)))</f>
        <v/>
      </c>
    </row>
    <row r="6677" spans="1:17">
      <c r="A6677" s="1">
        <v>6674</v>
      </c>
      <c r="B6677" s="1"/>
      <c r="C6677" s="1"/>
      <c r="D6677" s="1"/>
      <c r="E6677" s="6"/>
      <c r="F6677" s="1"/>
      <c r="G6677" s="1" t="str">
        <f>IF(ISNA(VLOOKUP($C6677,'DTEN TCAP Linkage deviceId'!$A$1:$A$20000,1,FALSE)),"No","Yes")</f>
        <v>No</v>
      </c>
      <c r="H6677" s="1" t="str">
        <f>IF(ISNA(VLOOKUP($C6677,'Provisioning Requester'!$F$3:$H$20000,2,FALSE)),"No","Yes")</f>
        <v>No</v>
      </c>
      <c r="I6677" s="1" t="str">
        <f>IF($H6677="Yes",VLOOKUP($C6677,'Provisioning Requester'!$F$3:$H$20000,3,FALSE),"-")</f>
        <v>-</v>
      </c>
      <c r="J6677" s="1" t="str">
        <f>IF(OR(D6677="SVCP", E6677="TRUE"), "No", IF(ISNA(VLOOKUP($C6677,'ProvResponder deviceId'!$A$1:$A$20000,1,FALSE)),"No","Yes"))</f>
        <v>No</v>
      </c>
      <c r="K6677" s="1" t="str">
        <f>IF($J6677="Yes",VLOOKUP($C6677,'ProvResponder deviceId'!$A$1:$C$20000,3,FALSE),"-")</f>
        <v>-</v>
      </c>
      <c r="L6677" s="1" t="str">
        <f t="shared" si="208"/>
        <v/>
      </c>
      <c r="M6677" s="1" t="str">
        <f t="shared" si="209"/>
        <v/>
      </c>
      <c r="N6677" s="1" t="str">
        <f>IF(ISBLANK($C6677),"",IF(ISNA(VLOOKUP($L6677,'result messages'!$H$3:$L$11,2,FALSE)),VLOOKUP($M6677,'result messages'!$H$3:$L$11,2,FALSE),VLOOKUP($L6677,'result messages'!$H$3:$L$11,2,FALSE)))</f>
        <v/>
      </c>
      <c r="O6677" s="1" t="str">
        <f>IF(ISBLANK($C6677),"",IF(ISNA(VLOOKUP($L6677,'result messages'!$H$3:$L$11,3,FALSE)),VLOOKUP($M6677,'result messages'!$H$3:$L$11,3,FALSE),VLOOKUP($L6677,'result messages'!$H$3:$L$11,3,FALSE)))</f>
        <v/>
      </c>
      <c r="P6677" s="1" t="str">
        <f>IF(ISBLANK($C6677),"",IF(ISNA(VLOOKUP($L6677,'result messages'!$H$3:$L$11,4,FALSE)),VLOOKUP($M6677,'result messages'!$H$3:$L$11,4,FALSE),VLOOKUP($L6677,'result messages'!$H$3:$L$11,4,FALSE)))</f>
        <v/>
      </c>
      <c r="Q6677" s="1" t="str">
        <f>IF(ISBLANK($C6677),"",IF(ISNA(VLOOKUP($L6677,'result messages'!$H$3:$L$11,5,FALSE)),VLOOKUP($M6677,'result messages'!$H$3:$L$11,5,FALSE),VLOOKUP($L6677,'result messages'!$H$3:$L$11,5,FALSE)))</f>
        <v/>
      </c>
    </row>
    <row r="6678" spans="1:17">
      <c r="A6678" s="1">
        <v>6675</v>
      </c>
      <c r="B6678" s="1"/>
      <c r="C6678" s="1"/>
      <c r="D6678" s="1"/>
      <c r="E6678" s="6"/>
      <c r="F6678" s="1"/>
      <c r="G6678" s="1" t="str">
        <f>IF(ISNA(VLOOKUP($C6678,'DTEN TCAP Linkage deviceId'!$A$1:$A$20000,1,FALSE)),"No","Yes")</f>
        <v>No</v>
      </c>
      <c r="H6678" s="1" t="str">
        <f>IF(ISNA(VLOOKUP($C6678,'Provisioning Requester'!$F$3:$H$20000,2,FALSE)),"No","Yes")</f>
        <v>No</v>
      </c>
      <c r="I6678" s="1" t="str">
        <f>IF($H6678="Yes",VLOOKUP($C6678,'Provisioning Requester'!$F$3:$H$20000,3,FALSE),"-")</f>
        <v>-</v>
      </c>
      <c r="J6678" s="1" t="str">
        <f>IF(OR(D6678="SVCP", E6678="TRUE"), "No", IF(ISNA(VLOOKUP($C6678,'ProvResponder deviceId'!$A$1:$A$20000,1,FALSE)),"No","Yes"))</f>
        <v>No</v>
      </c>
      <c r="K6678" s="1" t="str">
        <f>IF($J6678="Yes",VLOOKUP($C6678,'ProvResponder deviceId'!$A$1:$C$20000,3,FALSE),"-")</f>
        <v>-</v>
      </c>
      <c r="L6678" s="1" t="str">
        <f t="shared" si="208"/>
        <v/>
      </c>
      <c r="M6678" s="1" t="str">
        <f t="shared" si="209"/>
        <v/>
      </c>
      <c r="N6678" s="1" t="str">
        <f>IF(ISBLANK($C6678),"",IF(ISNA(VLOOKUP($L6678,'result messages'!$H$3:$L$11,2,FALSE)),VLOOKUP($M6678,'result messages'!$H$3:$L$11,2,FALSE),VLOOKUP($L6678,'result messages'!$H$3:$L$11,2,FALSE)))</f>
        <v/>
      </c>
      <c r="O6678" s="1" t="str">
        <f>IF(ISBLANK($C6678),"",IF(ISNA(VLOOKUP($L6678,'result messages'!$H$3:$L$11,3,FALSE)),VLOOKUP($M6678,'result messages'!$H$3:$L$11,3,FALSE),VLOOKUP($L6678,'result messages'!$H$3:$L$11,3,FALSE)))</f>
        <v/>
      </c>
      <c r="P6678" s="1" t="str">
        <f>IF(ISBLANK($C6678),"",IF(ISNA(VLOOKUP($L6678,'result messages'!$H$3:$L$11,4,FALSE)),VLOOKUP($M6678,'result messages'!$H$3:$L$11,4,FALSE),VLOOKUP($L6678,'result messages'!$H$3:$L$11,4,FALSE)))</f>
        <v/>
      </c>
      <c r="Q6678" s="1" t="str">
        <f>IF(ISBLANK($C6678),"",IF(ISNA(VLOOKUP($L6678,'result messages'!$H$3:$L$11,5,FALSE)),VLOOKUP($M6678,'result messages'!$H$3:$L$11,5,FALSE),VLOOKUP($L6678,'result messages'!$H$3:$L$11,5,FALSE)))</f>
        <v/>
      </c>
    </row>
    <row r="6679" spans="1:17">
      <c r="A6679" s="1">
        <v>6676</v>
      </c>
      <c r="B6679" s="1"/>
      <c r="C6679" s="1"/>
      <c r="D6679" s="1"/>
      <c r="E6679" s="6"/>
      <c r="F6679" s="1"/>
      <c r="G6679" s="1" t="str">
        <f>IF(ISNA(VLOOKUP($C6679,'DTEN TCAP Linkage deviceId'!$A$1:$A$20000,1,FALSE)),"No","Yes")</f>
        <v>No</v>
      </c>
      <c r="H6679" s="1" t="str">
        <f>IF(ISNA(VLOOKUP($C6679,'Provisioning Requester'!$F$3:$H$20000,2,FALSE)),"No","Yes")</f>
        <v>No</v>
      </c>
      <c r="I6679" s="1" t="str">
        <f>IF($H6679="Yes",VLOOKUP($C6679,'Provisioning Requester'!$F$3:$H$20000,3,FALSE),"-")</f>
        <v>-</v>
      </c>
      <c r="J6679" s="1" t="str">
        <f>IF(OR(D6679="SVCP", E6679="TRUE"), "No", IF(ISNA(VLOOKUP($C6679,'ProvResponder deviceId'!$A$1:$A$20000,1,FALSE)),"No","Yes"))</f>
        <v>No</v>
      </c>
      <c r="K6679" s="1" t="str">
        <f>IF($J6679="Yes",VLOOKUP($C6679,'ProvResponder deviceId'!$A$1:$C$20000,3,FALSE),"-")</f>
        <v>-</v>
      </c>
      <c r="L6679" s="1" t="str">
        <f t="shared" si="208"/>
        <v/>
      </c>
      <c r="M6679" s="1" t="str">
        <f t="shared" si="209"/>
        <v/>
      </c>
      <c r="N6679" s="1" t="str">
        <f>IF(ISBLANK($C6679),"",IF(ISNA(VLOOKUP($L6679,'result messages'!$H$3:$L$11,2,FALSE)),VLOOKUP($M6679,'result messages'!$H$3:$L$11,2,FALSE),VLOOKUP($L6679,'result messages'!$H$3:$L$11,2,FALSE)))</f>
        <v/>
      </c>
      <c r="O6679" s="1" t="str">
        <f>IF(ISBLANK($C6679),"",IF(ISNA(VLOOKUP($L6679,'result messages'!$H$3:$L$11,3,FALSE)),VLOOKUP($M6679,'result messages'!$H$3:$L$11,3,FALSE),VLOOKUP($L6679,'result messages'!$H$3:$L$11,3,FALSE)))</f>
        <v/>
      </c>
      <c r="P6679" s="1" t="str">
        <f>IF(ISBLANK($C6679),"",IF(ISNA(VLOOKUP($L6679,'result messages'!$H$3:$L$11,4,FALSE)),VLOOKUP($M6679,'result messages'!$H$3:$L$11,4,FALSE),VLOOKUP($L6679,'result messages'!$H$3:$L$11,4,FALSE)))</f>
        <v/>
      </c>
      <c r="Q6679" s="1" t="str">
        <f>IF(ISBLANK($C6679),"",IF(ISNA(VLOOKUP($L6679,'result messages'!$H$3:$L$11,5,FALSE)),VLOOKUP($M6679,'result messages'!$H$3:$L$11,5,FALSE),VLOOKUP($L6679,'result messages'!$H$3:$L$11,5,FALSE)))</f>
        <v/>
      </c>
    </row>
    <row r="6680" spans="1:17">
      <c r="A6680" s="1">
        <v>6677</v>
      </c>
      <c r="B6680" s="1"/>
      <c r="C6680" s="1"/>
      <c r="D6680" s="1"/>
      <c r="E6680" s="6"/>
      <c r="F6680" s="1"/>
      <c r="G6680" s="1" t="str">
        <f>IF(ISNA(VLOOKUP($C6680,'DTEN TCAP Linkage deviceId'!$A$1:$A$20000,1,FALSE)),"No","Yes")</f>
        <v>No</v>
      </c>
      <c r="H6680" s="1" t="str">
        <f>IF(ISNA(VLOOKUP($C6680,'Provisioning Requester'!$F$3:$H$20000,2,FALSE)),"No","Yes")</f>
        <v>No</v>
      </c>
      <c r="I6680" s="1" t="str">
        <f>IF($H6680="Yes",VLOOKUP($C6680,'Provisioning Requester'!$F$3:$H$20000,3,FALSE),"-")</f>
        <v>-</v>
      </c>
      <c r="J6680" s="1" t="str">
        <f>IF(OR(D6680="SVCP", E6680="TRUE"), "No", IF(ISNA(VLOOKUP($C6680,'ProvResponder deviceId'!$A$1:$A$20000,1,FALSE)),"No","Yes"))</f>
        <v>No</v>
      </c>
      <c r="K6680" s="1" t="str">
        <f>IF($J6680="Yes",VLOOKUP($C6680,'ProvResponder deviceId'!$A$1:$C$20000,3,FALSE),"-")</f>
        <v>-</v>
      </c>
      <c r="L6680" s="1" t="str">
        <f t="shared" si="208"/>
        <v/>
      </c>
      <c r="M6680" s="1" t="str">
        <f t="shared" si="209"/>
        <v/>
      </c>
      <c r="N6680" s="1" t="str">
        <f>IF(ISBLANK($C6680),"",IF(ISNA(VLOOKUP($L6680,'result messages'!$H$3:$L$11,2,FALSE)),VLOOKUP($M6680,'result messages'!$H$3:$L$11,2,FALSE),VLOOKUP($L6680,'result messages'!$H$3:$L$11,2,FALSE)))</f>
        <v/>
      </c>
      <c r="O6680" s="1" t="str">
        <f>IF(ISBLANK($C6680),"",IF(ISNA(VLOOKUP($L6680,'result messages'!$H$3:$L$11,3,FALSE)),VLOOKUP($M6680,'result messages'!$H$3:$L$11,3,FALSE),VLOOKUP($L6680,'result messages'!$H$3:$L$11,3,FALSE)))</f>
        <v/>
      </c>
      <c r="P6680" s="1" t="str">
        <f>IF(ISBLANK($C6680),"",IF(ISNA(VLOOKUP($L6680,'result messages'!$H$3:$L$11,4,FALSE)),VLOOKUP($M6680,'result messages'!$H$3:$L$11,4,FALSE),VLOOKUP($L6680,'result messages'!$H$3:$L$11,4,FALSE)))</f>
        <v/>
      </c>
      <c r="Q6680" s="1" t="str">
        <f>IF(ISBLANK($C6680),"",IF(ISNA(VLOOKUP($L6680,'result messages'!$H$3:$L$11,5,FALSE)),VLOOKUP($M6680,'result messages'!$H$3:$L$11,5,FALSE),VLOOKUP($L6680,'result messages'!$H$3:$L$11,5,FALSE)))</f>
        <v/>
      </c>
    </row>
    <row r="6681" spans="1:17">
      <c r="A6681" s="1">
        <v>6678</v>
      </c>
      <c r="B6681" s="1"/>
      <c r="C6681" s="1"/>
      <c r="D6681" s="1"/>
      <c r="E6681" s="6"/>
      <c r="F6681" s="1"/>
      <c r="G6681" s="1" t="str">
        <f>IF(ISNA(VLOOKUP($C6681,'DTEN TCAP Linkage deviceId'!$A$1:$A$20000,1,FALSE)),"No","Yes")</f>
        <v>No</v>
      </c>
      <c r="H6681" s="1" t="str">
        <f>IF(ISNA(VLOOKUP($C6681,'Provisioning Requester'!$F$3:$H$20000,2,FALSE)),"No","Yes")</f>
        <v>No</v>
      </c>
      <c r="I6681" s="1" t="str">
        <f>IF($H6681="Yes",VLOOKUP($C6681,'Provisioning Requester'!$F$3:$H$20000,3,FALSE),"-")</f>
        <v>-</v>
      </c>
      <c r="J6681" s="1" t="str">
        <f>IF(OR(D6681="SVCP", E6681="TRUE"), "No", IF(ISNA(VLOOKUP($C6681,'ProvResponder deviceId'!$A$1:$A$20000,1,FALSE)),"No","Yes"))</f>
        <v>No</v>
      </c>
      <c r="K6681" s="1" t="str">
        <f>IF($J6681="Yes",VLOOKUP($C6681,'ProvResponder deviceId'!$A$1:$C$20000,3,FALSE),"-")</f>
        <v>-</v>
      </c>
      <c r="L6681" s="1" t="str">
        <f t="shared" si="208"/>
        <v/>
      </c>
      <c r="M6681" s="1" t="str">
        <f t="shared" si="209"/>
        <v/>
      </c>
      <c r="N6681" s="1" t="str">
        <f>IF(ISBLANK($C6681),"",IF(ISNA(VLOOKUP($L6681,'result messages'!$H$3:$L$11,2,FALSE)),VLOOKUP($M6681,'result messages'!$H$3:$L$11,2,FALSE),VLOOKUP($L6681,'result messages'!$H$3:$L$11,2,FALSE)))</f>
        <v/>
      </c>
      <c r="O6681" s="1" t="str">
        <f>IF(ISBLANK($C6681),"",IF(ISNA(VLOOKUP($L6681,'result messages'!$H$3:$L$11,3,FALSE)),VLOOKUP($M6681,'result messages'!$H$3:$L$11,3,FALSE),VLOOKUP($L6681,'result messages'!$H$3:$L$11,3,FALSE)))</f>
        <v/>
      </c>
      <c r="P6681" s="1" t="str">
        <f>IF(ISBLANK($C6681),"",IF(ISNA(VLOOKUP($L6681,'result messages'!$H$3:$L$11,4,FALSE)),VLOOKUP($M6681,'result messages'!$H$3:$L$11,4,FALSE),VLOOKUP($L6681,'result messages'!$H$3:$L$11,4,FALSE)))</f>
        <v/>
      </c>
      <c r="Q6681" s="1" t="str">
        <f>IF(ISBLANK($C6681),"",IF(ISNA(VLOOKUP($L6681,'result messages'!$H$3:$L$11,5,FALSE)),VLOOKUP($M6681,'result messages'!$H$3:$L$11,5,FALSE),VLOOKUP($L6681,'result messages'!$H$3:$L$11,5,FALSE)))</f>
        <v/>
      </c>
    </row>
    <row r="6682" spans="1:17">
      <c r="A6682" s="1">
        <v>6679</v>
      </c>
      <c r="B6682" s="1"/>
      <c r="C6682" s="1"/>
      <c r="D6682" s="1"/>
      <c r="E6682" s="6"/>
      <c r="F6682" s="1"/>
      <c r="G6682" s="1" t="str">
        <f>IF(ISNA(VLOOKUP($C6682,'DTEN TCAP Linkage deviceId'!$A$1:$A$20000,1,FALSE)),"No","Yes")</f>
        <v>No</v>
      </c>
      <c r="H6682" s="1" t="str">
        <f>IF(ISNA(VLOOKUP($C6682,'Provisioning Requester'!$F$3:$H$20000,2,FALSE)),"No","Yes")</f>
        <v>No</v>
      </c>
      <c r="I6682" s="1" t="str">
        <f>IF($H6682="Yes",VLOOKUP($C6682,'Provisioning Requester'!$F$3:$H$20000,3,FALSE),"-")</f>
        <v>-</v>
      </c>
      <c r="J6682" s="1" t="str">
        <f>IF(OR(D6682="SVCP", E6682="TRUE"), "No", IF(ISNA(VLOOKUP($C6682,'ProvResponder deviceId'!$A$1:$A$20000,1,FALSE)),"No","Yes"))</f>
        <v>No</v>
      </c>
      <c r="K6682" s="1" t="str">
        <f>IF($J6682="Yes",VLOOKUP($C6682,'ProvResponder deviceId'!$A$1:$C$20000,3,FALSE),"-")</f>
        <v>-</v>
      </c>
      <c r="L6682" s="1" t="str">
        <f t="shared" si="208"/>
        <v/>
      </c>
      <c r="M6682" s="1" t="str">
        <f t="shared" si="209"/>
        <v/>
      </c>
      <c r="N6682" s="1" t="str">
        <f>IF(ISBLANK($C6682),"",IF(ISNA(VLOOKUP($L6682,'result messages'!$H$3:$L$11,2,FALSE)),VLOOKUP($M6682,'result messages'!$H$3:$L$11,2,FALSE),VLOOKUP($L6682,'result messages'!$H$3:$L$11,2,FALSE)))</f>
        <v/>
      </c>
      <c r="O6682" s="1" t="str">
        <f>IF(ISBLANK($C6682),"",IF(ISNA(VLOOKUP($L6682,'result messages'!$H$3:$L$11,3,FALSE)),VLOOKUP($M6682,'result messages'!$H$3:$L$11,3,FALSE),VLOOKUP($L6682,'result messages'!$H$3:$L$11,3,FALSE)))</f>
        <v/>
      </c>
      <c r="P6682" s="1" t="str">
        <f>IF(ISBLANK($C6682),"",IF(ISNA(VLOOKUP($L6682,'result messages'!$H$3:$L$11,4,FALSE)),VLOOKUP($M6682,'result messages'!$H$3:$L$11,4,FALSE),VLOOKUP($L6682,'result messages'!$H$3:$L$11,4,FALSE)))</f>
        <v/>
      </c>
      <c r="Q6682" s="1" t="str">
        <f>IF(ISBLANK($C6682),"",IF(ISNA(VLOOKUP($L6682,'result messages'!$H$3:$L$11,5,FALSE)),VLOOKUP($M6682,'result messages'!$H$3:$L$11,5,FALSE),VLOOKUP($L6682,'result messages'!$H$3:$L$11,5,FALSE)))</f>
        <v/>
      </c>
    </row>
    <row r="6683" spans="1:17">
      <c r="A6683" s="1">
        <v>6680</v>
      </c>
      <c r="B6683" s="1"/>
      <c r="C6683" s="1"/>
      <c r="D6683" s="1"/>
      <c r="E6683" s="6"/>
      <c r="F6683" s="1"/>
      <c r="G6683" s="1" t="str">
        <f>IF(ISNA(VLOOKUP($C6683,'DTEN TCAP Linkage deviceId'!$A$1:$A$20000,1,FALSE)),"No","Yes")</f>
        <v>No</v>
      </c>
      <c r="H6683" s="1" t="str">
        <f>IF(ISNA(VLOOKUP($C6683,'Provisioning Requester'!$F$3:$H$20000,2,FALSE)),"No","Yes")</f>
        <v>No</v>
      </c>
      <c r="I6683" s="1" t="str">
        <f>IF($H6683="Yes",VLOOKUP($C6683,'Provisioning Requester'!$F$3:$H$20000,3,FALSE),"-")</f>
        <v>-</v>
      </c>
      <c r="J6683" s="1" t="str">
        <f>IF(OR(D6683="SVCP", E6683="TRUE"), "No", IF(ISNA(VLOOKUP($C6683,'ProvResponder deviceId'!$A$1:$A$20000,1,FALSE)),"No","Yes"))</f>
        <v>No</v>
      </c>
      <c r="K6683" s="1" t="str">
        <f>IF($J6683="Yes",VLOOKUP($C6683,'ProvResponder deviceId'!$A$1:$C$20000,3,FALSE),"-")</f>
        <v>-</v>
      </c>
      <c r="L6683" s="1" t="str">
        <f t="shared" si="208"/>
        <v/>
      </c>
      <c r="M6683" s="1" t="str">
        <f t="shared" si="209"/>
        <v/>
      </c>
      <c r="N6683" s="1" t="str">
        <f>IF(ISBLANK($C6683),"",IF(ISNA(VLOOKUP($L6683,'result messages'!$H$3:$L$11,2,FALSE)),VLOOKUP($M6683,'result messages'!$H$3:$L$11,2,FALSE),VLOOKUP($L6683,'result messages'!$H$3:$L$11,2,FALSE)))</f>
        <v/>
      </c>
      <c r="O6683" s="1" t="str">
        <f>IF(ISBLANK($C6683),"",IF(ISNA(VLOOKUP($L6683,'result messages'!$H$3:$L$11,3,FALSE)),VLOOKUP($M6683,'result messages'!$H$3:$L$11,3,FALSE),VLOOKUP($L6683,'result messages'!$H$3:$L$11,3,FALSE)))</f>
        <v/>
      </c>
      <c r="P6683" s="1" t="str">
        <f>IF(ISBLANK($C6683),"",IF(ISNA(VLOOKUP($L6683,'result messages'!$H$3:$L$11,4,FALSE)),VLOOKUP($M6683,'result messages'!$H$3:$L$11,4,FALSE),VLOOKUP($L6683,'result messages'!$H$3:$L$11,4,FALSE)))</f>
        <v/>
      </c>
      <c r="Q6683" s="1" t="str">
        <f>IF(ISBLANK($C6683),"",IF(ISNA(VLOOKUP($L6683,'result messages'!$H$3:$L$11,5,FALSE)),VLOOKUP($M6683,'result messages'!$H$3:$L$11,5,FALSE),VLOOKUP($L6683,'result messages'!$H$3:$L$11,5,FALSE)))</f>
        <v/>
      </c>
    </row>
    <row r="6684" spans="1:17">
      <c r="A6684" s="1">
        <v>6681</v>
      </c>
      <c r="B6684" s="1"/>
      <c r="C6684" s="1"/>
      <c r="D6684" s="1"/>
      <c r="E6684" s="6"/>
      <c r="F6684" s="1"/>
      <c r="G6684" s="1" t="str">
        <f>IF(ISNA(VLOOKUP($C6684,'DTEN TCAP Linkage deviceId'!$A$1:$A$20000,1,FALSE)),"No","Yes")</f>
        <v>No</v>
      </c>
      <c r="H6684" s="1" t="str">
        <f>IF(ISNA(VLOOKUP($C6684,'Provisioning Requester'!$F$3:$H$20000,2,FALSE)),"No","Yes")</f>
        <v>No</v>
      </c>
      <c r="I6684" s="1" t="str">
        <f>IF($H6684="Yes",VLOOKUP($C6684,'Provisioning Requester'!$F$3:$H$20000,3,FALSE),"-")</f>
        <v>-</v>
      </c>
      <c r="J6684" s="1" t="str">
        <f>IF(OR(D6684="SVCP", E6684="TRUE"), "No", IF(ISNA(VLOOKUP($C6684,'ProvResponder deviceId'!$A$1:$A$20000,1,FALSE)),"No","Yes"))</f>
        <v>No</v>
      </c>
      <c r="K6684" s="1" t="str">
        <f>IF($J6684="Yes",VLOOKUP($C6684,'ProvResponder deviceId'!$A$1:$C$20000,3,FALSE),"-")</f>
        <v>-</v>
      </c>
      <c r="L6684" s="1" t="str">
        <f t="shared" si="208"/>
        <v/>
      </c>
      <c r="M6684" s="1" t="str">
        <f t="shared" si="209"/>
        <v/>
      </c>
      <c r="N6684" s="1" t="str">
        <f>IF(ISBLANK($C6684),"",IF(ISNA(VLOOKUP($L6684,'result messages'!$H$3:$L$11,2,FALSE)),VLOOKUP($M6684,'result messages'!$H$3:$L$11,2,FALSE),VLOOKUP($L6684,'result messages'!$H$3:$L$11,2,FALSE)))</f>
        <v/>
      </c>
      <c r="O6684" s="1" t="str">
        <f>IF(ISBLANK($C6684),"",IF(ISNA(VLOOKUP($L6684,'result messages'!$H$3:$L$11,3,FALSE)),VLOOKUP($M6684,'result messages'!$H$3:$L$11,3,FALSE),VLOOKUP($L6684,'result messages'!$H$3:$L$11,3,FALSE)))</f>
        <v/>
      </c>
      <c r="P6684" s="1" t="str">
        <f>IF(ISBLANK($C6684),"",IF(ISNA(VLOOKUP($L6684,'result messages'!$H$3:$L$11,4,FALSE)),VLOOKUP($M6684,'result messages'!$H$3:$L$11,4,FALSE),VLOOKUP($L6684,'result messages'!$H$3:$L$11,4,FALSE)))</f>
        <v/>
      </c>
      <c r="Q6684" s="1" t="str">
        <f>IF(ISBLANK($C6684),"",IF(ISNA(VLOOKUP($L6684,'result messages'!$H$3:$L$11,5,FALSE)),VLOOKUP($M6684,'result messages'!$H$3:$L$11,5,FALSE),VLOOKUP($L6684,'result messages'!$H$3:$L$11,5,FALSE)))</f>
        <v/>
      </c>
    </row>
    <row r="6685" spans="1:17">
      <c r="A6685" s="1">
        <v>6682</v>
      </c>
      <c r="B6685" s="1"/>
      <c r="C6685" s="1"/>
      <c r="D6685" s="1"/>
      <c r="E6685" s="6"/>
      <c r="F6685" s="1"/>
      <c r="G6685" s="1" t="str">
        <f>IF(ISNA(VLOOKUP($C6685,'DTEN TCAP Linkage deviceId'!$A$1:$A$20000,1,FALSE)),"No","Yes")</f>
        <v>No</v>
      </c>
      <c r="H6685" s="1" t="str">
        <f>IF(ISNA(VLOOKUP($C6685,'Provisioning Requester'!$F$3:$H$20000,2,FALSE)),"No","Yes")</f>
        <v>No</v>
      </c>
      <c r="I6685" s="1" t="str">
        <f>IF($H6685="Yes",VLOOKUP($C6685,'Provisioning Requester'!$F$3:$H$20000,3,FALSE),"-")</f>
        <v>-</v>
      </c>
      <c r="J6685" s="1" t="str">
        <f>IF(OR(D6685="SVCP", E6685="TRUE"), "No", IF(ISNA(VLOOKUP($C6685,'ProvResponder deviceId'!$A$1:$A$20000,1,FALSE)),"No","Yes"))</f>
        <v>No</v>
      </c>
      <c r="K6685" s="1" t="str">
        <f>IF($J6685="Yes",VLOOKUP($C6685,'ProvResponder deviceId'!$A$1:$C$20000,3,FALSE),"-")</f>
        <v>-</v>
      </c>
      <c r="L6685" s="1" t="str">
        <f t="shared" si="208"/>
        <v/>
      </c>
      <c r="M6685" s="1" t="str">
        <f t="shared" si="209"/>
        <v/>
      </c>
      <c r="N6685" s="1" t="str">
        <f>IF(ISBLANK($C6685),"",IF(ISNA(VLOOKUP($L6685,'result messages'!$H$3:$L$11,2,FALSE)),VLOOKUP($M6685,'result messages'!$H$3:$L$11,2,FALSE),VLOOKUP($L6685,'result messages'!$H$3:$L$11,2,FALSE)))</f>
        <v/>
      </c>
      <c r="O6685" s="1" t="str">
        <f>IF(ISBLANK($C6685),"",IF(ISNA(VLOOKUP($L6685,'result messages'!$H$3:$L$11,3,FALSE)),VLOOKUP($M6685,'result messages'!$H$3:$L$11,3,FALSE),VLOOKUP($L6685,'result messages'!$H$3:$L$11,3,FALSE)))</f>
        <v/>
      </c>
      <c r="P6685" s="1" t="str">
        <f>IF(ISBLANK($C6685),"",IF(ISNA(VLOOKUP($L6685,'result messages'!$H$3:$L$11,4,FALSE)),VLOOKUP($M6685,'result messages'!$H$3:$L$11,4,FALSE),VLOOKUP($L6685,'result messages'!$H$3:$L$11,4,FALSE)))</f>
        <v/>
      </c>
      <c r="Q6685" s="1" t="str">
        <f>IF(ISBLANK($C6685),"",IF(ISNA(VLOOKUP($L6685,'result messages'!$H$3:$L$11,5,FALSE)),VLOOKUP($M6685,'result messages'!$H$3:$L$11,5,FALSE),VLOOKUP($L6685,'result messages'!$H$3:$L$11,5,FALSE)))</f>
        <v/>
      </c>
    </row>
    <row r="6686" spans="1:17">
      <c r="A6686" s="1">
        <v>6683</v>
      </c>
      <c r="B6686" s="1"/>
      <c r="C6686" s="1"/>
      <c r="D6686" s="1"/>
      <c r="E6686" s="6"/>
      <c r="F6686" s="1"/>
      <c r="G6686" s="1" t="str">
        <f>IF(ISNA(VLOOKUP($C6686,'DTEN TCAP Linkage deviceId'!$A$1:$A$20000,1,FALSE)),"No","Yes")</f>
        <v>No</v>
      </c>
      <c r="H6686" s="1" t="str">
        <f>IF(ISNA(VLOOKUP($C6686,'Provisioning Requester'!$F$3:$H$20000,2,FALSE)),"No","Yes")</f>
        <v>No</v>
      </c>
      <c r="I6686" s="1" t="str">
        <f>IF($H6686="Yes",VLOOKUP($C6686,'Provisioning Requester'!$F$3:$H$20000,3,FALSE),"-")</f>
        <v>-</v>
      </c>
      <c r="J6686" s="1" t="str">
        <f>IF(OR(D6686="SVCP", E6686="TRUE"), "No", IF(ISNA(VLOOKUP($C6686,'ProvResponder deviceId'!$A$1:$A$20000,1,FALSE)),"No","Yes"))</f>
        <v>No</v>
      </c>
      <c r="K6686" s="1" t="str">
        <f>IF($J6686="Yes",VLOOKUP($C6686,'ProvResponder deviceId'!$A$1:$C$20000,3,FALSE),"-")</f>
        <v>-</v>
      </c>
      <c r="L6686" s="1" t="str">
        <f t="shared" si="208"/>
        <v/>
      </c>
      <c r="M6686" s="1" t="str">
        <f t="shared" si="209"/>
        <v/>
      </c>
      <c r="N6686" s="1" t="str">
        <f>IF(ISBLANK($C6686),"",IF(ISNA(VLOOKUP($L6686,'result messages'!$H$3:$L$11,2,FALSE)),VLOOKUP($M6686,'result messages'!$H$3:$L$11,2,FALSE),VLOOKUP($L6686,'result messages'!$H$3:$L$11,2,FALSE)))</f>
        <v/>
      </c>
      <c r="O6686" s="1" t="str">
        <f>IF(ISBLANK($C6686),"",IF(ISNA(VLOOKUP($L6686,'result messages'!$H$3:$L$11,3,FALSE)),VLOOKUP($M6686,'result messages'!$H$3:$L$11,3,FALSE),VLOOKUP($L6686,'result messages'!$H$3:$L$11,3,FALSE)))</f>
        <v/>
      </c>
      <c r="P6686" s="1" t="str">
        <f>IF(ISBLANK($C6686),"",IF(ISNA(VLOOKUP($L6686,'result messages'!$H$3:$L$11,4,FALSE)),VLOOKUP($M6686,'result messages'!$H$3:$L$11,4,FALSE),VLOOKUP($L6686,'result messages'!$H$3:$L$11,4,FALSE)))</f>
        <v/>
      </c>
      <c r="Q6686" s="1" t="str">
        <f>IF(ISBLANK($C6686),"",IF(ISNA(VLOOKUP($L6686,'result messages'!$H$3:$L$11,5,FALSE)),VLOOKUP($M6686,'result messages'!$H$3:$L$11,5,FALSE),VLOOKUP($L6686,'result messages'!$H$3:$L$11,5,FALSE)))</f>
        <v/>
      </c>
    </row>
    <row r="6687" spans="1:17">
      <c r="A6687" s="1">
        <v>6684</v>
      </c>
      <c r="B6687" s="1"/>
      <c r="C6687" s="1"/>
      <c r="D6687" s="1"/>
      <c r="E6687" s="6"/>
      <c r="F6687" s="1"/>
      <c r="G6687" s="1" t="str">
        <f>IF(ISNA(VLOOKUP($C6687,'DTEN TCAP Linkage deviceId'!$A$1:$A$20000,1,FALSE)),"No","Yes")</f>
        <v>No</v>
      </c>
      <c r="H6687" s="1" t="str">
        <f>IF(ISNA(VLOOKUP($C6687,'Provisioning Requester'!$F$3:$H$20000,2,FALSE)),"No","Yes")</f>
        <v>No</v>
      </c>
      <c r="I6687" s="1" t="str">
        <f>IF($H6687="Yes",VLOOKUP($C6687,'Provisioning Requester'!$F$3:$H$20000,3,FALSE),"-")</f>
        <v>-</v>
      </c>
      <c r="J6687" s="1" t="str">
        <f>IF(OR(D6687="SVCP", E6687="TRUE"), "No", IF(ISNA(VLOOKUP($C6687,'ProvResponder deviceId'!$A$1:$A$20000,1,FALSE)),"No","Yes"))</f>
        <v>No</v>
      </c>
      <c r="K6687" s="1" t="str">
        <f>IF($J6687="Yes",VLOOKUP($C6687,'ProvResponder deviceId'!$A$1:$C$20000,3,FALSE),"-")</f>
        <v>-</v>
      </c>
      <c r="L6687" s="1" t="str">
        <f t="shared" si="208"/>
        <v/>
      </c>
      <c r="M6687" s="1" t="str">
        <f t="shared" si="209"/>
        <v/>
      </c>
      <c r="N6687" s="1" t="str">
        <f>IF(ISBLANK($C6687),"",IF(ISNA(VLOOKUP($L6687,'result messages'!$H$3:$L$11,2,FALSE)),VLOOKUP($M6687,'result messages'!$H$3:$L$11,2,FALSE),VLOOKUP($L6687,'result messages'!$H$3:$L$11,2,FALSE)))</f>
        <v/>
      </c>
      <c r="O6687" s="1" t="str">
        <f>IF(ISBLANK($C6687),"",IF(ISNA(VLOOKUP($L6687,'result messages'!$H$3:$L$11,3,FALSE)),VLOOKUP($M6687,'result messages'!$H$3:$L$11,3,FALSE),VLOOKUP($L6687,'result messages'!$H$3:$L$11,3,FALSE)))</f>
        <v/>
      </c>
      <c r="P6687" s="1" t="str">
        <f>IF(ISBLANK($C6687),"",IF(ISNA(VLOOKUP($L6687,'result messages'!$H$3:$L$11,4,FALSE)),VLOOKUP($M6687,'result messages'!$H$3:$L$11,4,FALSE),VLOOKUP($L6687,'result messages'!$H$3:$L$11,4,FALSE)))</f>
        <v/>
      </c>
      <c r="Q6687" s="1" t="str">
        <f>IF(ISBLANK($C6687),"",IF(ISNA(VLOOKUP($L6687,'result messages'!$H$3:$L$11,5,FALSE)),VLOOKUP($M6687,'result messages'!$H$3:$L$11,5,FALSE),VLOOKUP($L6687,'result messages'!$H$3:$L$11,5,FALSE)))</f>
        <v/>
      </c>
    </row>
    <row r="6688" spans="1:17">
      <c r="A6688" s="1">
        <v>6685</v>
      </c>
      <c r="B6688" s="1"/>
      <c r="C6688" s="1"/>
      <c r="D6688" s="1"/>
      <c r="E6688" s="6"/>
      <c r="F6688" s="1"/>
      <c r="G6688" s="1" t="str">
        <f>IF(ISNA(VLOOKUP($C6688,'DTEN TCAP Linkage deviceId'!$A$1:$A$20000,1,FALSE)),"No","Yes")</f>
        <v>No</v>
      </c>
      <c r="H6688" s="1" t="str">
        <f>IF(ISNA(VLOOKUP($C6688,'Provisioning Requester'!$F$3:$H$20000,2,FALSE)),"No","Yes")</f>
        <v>No</v>
      </c>
      <c r="I6688" s="1" t="str">
        <f>IF($H6688="Yes",VLOOKUP($C6688,'Provisioning Requester'!$F$3:$H$20000,3,FALSE),"-")</f>
        <v>-</v>
      </c>
      <c r="J6688" s="1" t="str">
        <f>IF(OR(D6688="SVCP", E6688="TRUE"), "No", IF(ISNA(VLOOKUP($C6688,'ProvResponder deviceId'!$A$1:$A$20000,1,FALSE)),"No","Yes"))</f>
        <v>No</v>
      </c>
      <c r="K6688" s="1" t="str">
        <f>IF($J6688="Yes",VLOOKUP($C6688,'ProvResponder deviceId'!$A$1:$C$20000,3,FALSE),"-")</f>
        <v>-</v>
      </c>
      <c r="L6688" s="1" t="str">
        <f t="shared" si="208"/>
        <v/>
      </c>
      <c r="M6688" s="1" t="str">
        <f t="shared" si="209"/>
        <v/>
      </c>
      <c r="N6688" s="1" t="str">
        <f>IF(ISBLANK($C6688),"",IF(ISNA(VLOOKUP($L6688,'result messages'!$H$3:$L$11,2,FALSE)),VLOOKUP($M6688,'result messages'!$H$3:$L$11,2,FALSE),VLOOKUP($L6688,'result messages'!$H$3:$L$11,2,FALSE)))</f>
        <v/>
      </c>
      <c r="O6688" s="1" t="str">
        <f>IF(ISBLANK($C6688),"",IF(ISNA(VLOOKUP($L6688,'result messages'!$H$3:$L$11,3,FALSE)),VLOOKUP($M6688,'result messages'!$H$3:$L$11,3,FALSE),VLOOKUP($L6688,'result messages'!$H$3:$L$11,3,FALSE)))</f>
        <v/>
      </c>
      <c r="P6688" s="1" t="str">
        <f>IF(ISBLANK($C6688),"",IF(ISNA(VLOOKUP($L6688,'result messages'!$H$3:$L$11,4,FALSE)),VLOOKUP($M6688,'result messages'!$H$3:$L$11,4,FALSE),VLOOKUP($L6688,'result messages'!$H$3:$L$11,4,FALSE)))</f>
        <v/>
      </c>
      <c r="Q6688" s="1" t="str">
        <f>IF(ISBLANK($C6688),"",IF(ISNA(VLOOKUP($L6688,'result messages'!$H$3:$L$11,5,FALSE)),VLOOKUP($M6688,'result messages'!$H$3:$L$11,5,FALSE),VLOOKUP($L6688,'result messages'!$H$3:$L$11,5,FALSE)))</f>
        <v/>
      </c>
    </row>
    <row r="6689" spans="1:17">
      <c r="A6689" s="1">
        <v>6686</v>
      </c>
      <c r="B6689" s="1"/>
      <c r="C6689" s="1"/>
      <c r="D6689" s="1"/>
      <c r="E6689" s="6"/>
      <c r="F6689" s="1"/>
      <c r="G6689" s="1" t="str">
        <f>IF(ISNA(VLOOKUP($C6689,'DTEN TCAP Linkage deviceId'!$A$1:$A$20000,1,FALSE)),"No","Yes")</f>
        <v>No</v>
      </c>
      <c r="H6689" s="1" t="str">
        <f>IF(ISNA(VLOOKUP($C6689,'Provisioning Requester'!$F$3:$H$20000,2,FALSE)),"No","Yes")</f>
        <v>No</v>
      </c>
      <c r="I6689" s="1" t="str">
        <f>IF($H6689="Yes",VLOOKUP($C6689,'Provisioning Requester'!$F$3:$H$20000,3,FALSE),"-")</f>
        <v>-</v>
      </c>
      <c r="J6689" s="1" t="str">
        <f>IF(OR(D6689="SVCP", E6689="TRUE"), "No", IF(ISNA(VLOOKUP($C6689,'ProvResponder deviceId'!$A$1:$A$20000,1,FALSE)),"No","Yes"))</f>
        <v>No</v>
      </c>
      <c r="K6689" s="1" t="str">
        <f>IF($J6689="Yes",VLOOKUP($C6689,'ProvResponder deviceId'!$A$1:$C$20000,3,FALSE),"-")</f>
        <v>-</v>
      </c>
      <c r="L6689" s="1" t="str">
        <f t="shared" si="208"/>
        <v/>
      </c>
      <c r="M6689" s="1" t="str">
        <f t="shared" si="209"/>
        <v/>
      </c>
      <c r="N6689" s="1" t="str">
        <f>IF(ISBLANK($C6689),"",IF(ISNA(VLOOKUP($L6689,'result messages'!$H$3:$L$11,2,FALSE)),VLOOKUP($M6689,'result messages'!$H$3:$L$11,2,FALSE),VLOOKUP($L6689,'result messages'!$H$3:$L$11,2,FALSE)))</f>
        <v/>
      </c>
      <c r="O6689" s="1" t="str">
        <f>IF(ISBLANK($C6689),"",IF(ISNA(VLOOKUP($L6689,'result messages'!$H$3:$L$11,3,FALSE)),VLOOKUP($M6689,'result messages'!$H$3:$L$11,3,FALSE),VLOOKUP($L6689,'result messages'!$H$3:$L$11,3,FALSE)))</f>
        <v/>
      </c>
      <c r="P6689" s="1" t="str">
        <f>IF(ISBLANK($C6689),"",IF(ISNA(VLOOKUP($L6689,'result messages'!$H$3:$L$11,4,FALSE)),VLOOKUP($M6689,'result messages'!$H$3:$L$11,4,FALSE),VLOOKUP($L6689,'result messages'!$H$3:$L$11,4,FALSE)))</f>
        <v/>
      </c>
      <c r="Q6689" s="1" t="str">
        <f>IF(ISBLANK($C6689),"",IF(ISNA(VLOOKUP($L6689,'result messages'!$H$3:$L$11,5,FALSE)),VLOOKUP($M6689,'result messages'!$H$3:$L$11,5,FALSE),VLOOKUP($L6689,'result messages'!$H$3:$L$11,5,FALSE)))</f>
        <v/>
      </c>
    </row>
    <row r="6690" spans="1:17">
      <c r="A6690" s="1">
        <v>6687</v>
      </c>
      <c r="B6690" s="1"/>
      <c r="C6690" s="1"/>
      <c r="D6690" s="1"/>
      <c r="E6690" s="6"/>
      <c r="F6690" s="1"/>
      <c r="G6690" s="1" t="str">
        <f>IF(ISNA(VLOOKUP($C6690,'DTEN TCAP Linkage deviceId'!$A$1:$A$20000,1,FALSE)),"No","Yes")</f>
        <v>No</v>
      </c>
      <c r="H6690" s="1" t="str">
        <f>IF(ISNA(VLOOKUP($C6690,'Provisioning Requester'!$F$3:$H$20000,2,FALSE)),"No","Yes")</f>
        <v>No</v>
      </c>
      <c r="I6690" s="1" t="str">
        <f>IF($H6690="Yes",VLOOKUP($C6690,'Provisioning Requester'!$F$3:$H$20000,3,FALSE),"-")</f>
        <v>-</v>
      </c>
      <c r="J6690" s="1" t="str">
        <f>IF(OR(D6690="SVCP", E6690="TRUE"), "No", IF(ISNA(VLOOKUP($C6690,'ProvResponder deviceId'!$A$1:$A$20000,1,FALSE)),"No","Yes"))</f>
        <v>No</v>
      </c>
      <c r="K6690" s="1" t="str">
        <f>IF($J6690="Yes",VLOOKUP($C6690,'ProvResponder deviceId'!$A$1:$C$20000,3,FALSE),"-")</f>
        <v>-</v>
      </c>
      <c r="L6690" s="1" t="str">
        <f t="shared" si="208"/>
        <v/>
      </c>
      <c r="M6690" s="1" t="str">
        <f t="shared" si="209"/>
        <v/>
      </c>
      <c r="N6690" s="1" t="str">
        <f>IF(ISBLANK($C6690),"",IF(ISNA(VLOOKUP($L6690,'result messages'!$H$3:$L$11,2,FALSE)),VLOOKUP($M6690,'result messages'!$H$3:$L$11,2,FALSE),VLOOKUP($L6690,'result messages'!$H$3:$L$11,2,FALSE)))</f>
        <v/>
      </c>
      <c r="O6690" s="1" t="str">
        <f>IF(ISBLANK($C6690),"",IF(ISNA(VLOOKUP($L6690,'result messages'!$H$3:$L$11,3,FALSE)),VLOOKUP($M6690,'result messages'!$H$3:$L$11,3,FALSE),VLOOKUP($L6690,'result messages'!$H$3:$L$11,3,FALSE)))</f>
        <v/>
      </c>
      <c r="P6690" s="1" t="str">
        <f>IF(ISBLANK($C6690),"",IF(ISNA(VLOOKUP($L6690,'result messages'!$H$3:$L$11,4,FALSE)),VLOOKUP($M6690,'result messages'!$H$3:$L$11,4,FALSE),VLOOKUP($L6690,'result messages'!$H$3:$L$11,4,FALSE)))</f>
        <v/>
      </c>
      <c r="Q6690" s="1" t="str">
        <f>IF(ISBLANK($C6690),"",IF(ISNA(VLOOKUP($L6690,'result messages'!$H$3:$L$11,5,FALSE)),VLOOKUP($M6690,'result messages'!$H$3:$L$11,5,FALSE),VLOOKUP($L6690,'result messages'!$H$3:$L$11,5,FALSE)))</f>
        <v/>
      </c>
    </row>
    <row r="6691" spans="1:17">
      <c r="A6691" s="1">
        <v>6688</v>
      </c>
      <c r="B6691" s="1"/>
      <c r="C6691" s="1"/>
      <c r="D6691" s="1"/>
      <c r="E6691" s="6"/>
      <c r="F6691" s="1"/>
      <c r="G6691" s="1" t="str">
        <f>IF(ISNA(VLOOKUP($C6691,'DTEN TCAP Linkage deviceId'!$A$1:$A$20000,1,FALSE)),"No","Yes")</f>
        <v>No</v>
      </c>
      <c r="H6691" s="1" t="str">
        <f>IF(ISNA(VLOOKUP($C6691,'Provisioning Requester'!$F$3:$H$20000,2,FALSE)),"No","Yes")</f>
        <v>No</v>
      </c>
      <c r="I6691" s="1" t="str">
        <f>IF($H6691="Yes",VLOOKUP($C6691,'Provisioning Requester'!$F$3:$H$20000,3,FALSE),"-")</f>
        <v>-</v>
      </c>
      <c r="J6691" s="1" t="str">
        <f>IF(OR(D6691="SVCP", E6691="TRUE"), "No", IF(ISNA(VLOOKUP($C6691,'ProvResponder deviceId'!$A$1:$A$20000,1,FALSE)),"No","Yes"))</f>
        <v>No</v>
      </c>
      <c r="K6691" s="1" t="str">
        <f>IF($J6691="Yes",VLOOKUP($C6691,'ProvResponder deviceId'!$A$1:$C$20000,3,FALSE),"-")</f>
        <v>-</v>
      </c>
      <c r="L6691" s="1" t="str">
        <f t="shared" si="208"/>
        <v/>
      </c>
      <c r="M6691" s="1" t="str">
        <f t="shared" si="209"/>
        <v/>
      </c>
      <c r="N6691" s="1" t="str">
        <f>IF(ISBLANK($C6691),"",IF(ISNA(VLOOKUP($L6691,'result messages'!$H$3:$L$11,2,FALSE)),VLOOKUP($M6691,'result messages'!$H$3:$L$11,2,FALSE),VLOOKUP($L6691,'result messages'!$H$3:$L$11,2,FALSE)))</f>
        <v/>
      </c>
      <c r="O6691" s="1" t="str">
        <f>IF(ISBLANK($C6691),"",IF(ISNA(VLOOKUP($L6691,'result messages'!$H$3:$L$11,3,FALSE)),VLOOKUP($M6691,'result messages'!$H$3:$L$11,3,FALSE),VLOOKUP($L6691,'result messages'!$H$3:$L$11,3,FALSE)))</f>
        <v/>
      </c>
      <c r="P6691" s="1" t="str">
        <f>IF(ISBLANK($C6691),"",IF(ISNA(VLOOKUP($L6691,'result messages'!$H$3:$L$11,4,FALSE)),VLOOKUP($M6691,'result messages'!$H$3:$L$11,4,FALSE),VLOOKUP($L6691,'result messages'!$H$3:$L$11,4,FALSE)))</f>
        <v/>
      </c>
      <c r="Q6691" s="1" t="str">
        <f>IF(ISBLANK($C6691),"",IF(ISNA(VLOOKUP($L6691,'result messages'!$H$3:$L$11,5,FALSE)),VLOOKUP($M6691,'result messages'!$H$3:$L$11,5,FALSE),VLOOKUP($L6691,'result messages'!$H$3:$L$11,5,FALSE)))</f>
        <v/>
      </c>
    </row>
    <row r="6692" spans="1:17">
      <c r="A6692" s="1">
        <v>6689</v>
      </c>
      <c r="B6692" s="1"/>
      <c r="C6692" s="1"/>
      <c r="D6692" s="1"/>
      <c r="E6692" s="6"/>
      <c r="F6692" s="1"/>
      <c r="G6692" s="1" t="str">
        <f>IF(ISNA(VLOOKUP($C6692,'DTEN TCAP Linkage deviceId'!$A$1:$A$20000,1,FALSE)),"No","Yes")</f>
        <v>No</v>
      </c>
      <c r="H6692" s="1" t="str">
        <f>IF(ISNA(VLOOKUP($C6692,'Provisioning Requester'!$F$3:$H$20000,2,FALSE)),"No","Yes")</f>
        <v>No</v>
      </c>
      <c r="I6692" s="1" t="str">
        <f>IF($H6692="Yes",VLOOKUP($C6692,'Provisioning Requester'!$F$3:$H$20000,3,FALSE),"-")</f>
        <v>-</v>
      </c>
      <c r="J6692" s="1" t="str">
        <f>IF(OR(D6692="SVCP", E6692="TRUE"), "No", IF(ISNA(VLOOKUP($C6692,'ProvResponder deviceId'!$A$1:$A$20000,1,FALSE)),"No","Yes"))</f>
        <v>No</v>
      </c>
      <c r="K6692" s="1" t="str">
        <f>IF($J6692="Yes",VLOOKUP($C6692,'ProvResponder deviceId'!$A$1:$C$20000,3,FALSE),"-")</f>
        <v>-</v>
      </c>
      <c r="L6692" s="1" t="str">
        <f t="shared" si="208"/>
        <v/>
      </c>
      <c r="M6692" s="1" t="str">
        <f t="shared" si="209"/>
        <v/>
      </c>
      <c r="N6692" s="1" t="str">
        <f>IF(ISBLANK($C6692),"",IF(ISNA(VLOOKUP($L6692,'result messages'!$H$3:$L$11,2,FALSE)),VLOOKUP($M6692,'result messages'!$H$3:$L$11,2,FALSE),VLOOKUP($L6692,'result messages'!$H$3:$L$11,2,FALSE)))</f>
        <v/>
      </c>
      <c r="O6692" s="1" t="str">
        <f>IF(ISBLANK($C6692),"",IF(ISNA(VLOOKUP($L6692,'result messages'!$H$3:$L$11,3,FALSE)),VLOOKUP($M6692,'result messages'!$H$3:$L$11,3,FALSE),VLOOKUP($L6692,'result messages'!$H$3:$L$11,3,FALSE)))</f>
        <v/>
      </c>
      <c r="P6692" s="1" t="str">
        <f>IF(ISBLANK($C6692),"",IF(ISNA(VLOOKUP($L6692,'result messages'!$H$3:$L$11,4,FALSE)),VLOOKUP($M6692,'result messages'!$H$3:$L$11,4,FALSE),VLOOKUP($L6692,'result messages'!$H$3:$L$11,4,FALSE)))</f>
        <v/>
      </c>
      <c r="Q6692" s="1" t="str">
        <f>IF(ISBLANK($C6692),"",IF(ISNA(VLOOKUP($L6692,'result messages'!$H$3:$L$11,5,FALSE)),VLOOKUP($M6692,'result messages'!$H$3:$L$11,5,FALSE),VLOOKUP($L6692,'result messages'!$H$3:$L$11,5,FALSE)))</f>
        <v/>
      </c>
    </row>
    <row r="6693" spans="1:17">
      <c r="A6693" s="1">
        <v>6690</v>
      </c>
      <c r="B6693" s="1"/>
      <c r="C6693" s="1"/>
      <c r="D6693" s="1"/>
      <c r="E6693" s="6"/>
      <c r="F6693" s="1"/>
      <c r="G6693" s="1" t="str">
        <f>IF(ISNA(VLOOKUP($C6693,'DTEN TCAP Linkage deviceId'!$A$1:$A$20000,1,FALSE)),"No","Yes")</f>
        <v>No</v>
      </c>
      <c r="H6693" s="1" t="str">
        <f>IF(ISNA(VLOOKUP($C6693,'Provisioning Requester'!$F$3:$H$20000,2,FALSE)),"No","Yes")</f>
        <v>No</v>
      </c>
      <c r="I6693" s="1" t="str">
        <f>IF($H6693="Yes",VLOOKUP($C6693,'Provisioning Requester'!$F$3:$H$20000,3,FALSE),"-")</f>
        <v>-</v>
      </c>
      <c r="J6693" s="1" t="str">
        <f>IF(OR(D6693="SVCP", E6693="TRUE"), "No", IF(ISNA(VLOOKUP($C6693,'ProvResponder deviceId'!$A$1:$A$20000,1,FALSE)),"No","Yes"))</f>
        <v>No</v>
      </c>
      <c r="K6693" s="1" t="str">
        <f>IF($J6693="Yes",VLOOKUP($C6693,'ProvResponder deviceId'!$A$1:$C$20000,3,FALSE),"-")</f>
        <v>-</v>
      </c>
      <c r="L6693" s="1" t="str">
        <f t="shared" si="208"/>
        <v/>
      </c>
      <c r="M6693" s="1" t="str">
        <f t="shared" si="209"/>
        <v/>
      </c>
      <c r="N6693" s="1" t="str">
        <f>IF(ISBLANK($C6693),"",IF(ISNA(VLOOKUP($L6693,'result messages'!$H$3:$L$11,2,FALSE)),VLOOKUP($M6693,'result messages'!$H$3:$L$11,2,FALSE),VLOOKUP($L6693,'result messages'!$H$3:$L$11,2,FALSE)))</f>
        <v/>
      </c>
      <c r="O6693" s="1" t="str">
        <f>IF(ISBLANK($C6693),"",IF(ISNA(VLOOKUP($L6693,'result messages'!$H$3:$L$11,3,FALSE)),VLOOKUP($M6693,'result messages'!$H$3:$L$11,3,FALSE),VLOOKUP($L6693,'result messages'!$H$3:$L$11,3,FALSE)))</f>
        <v/>
      </c>
      <c r="P6693" s="1" t="str">
        <f>IF(ISBLANK($C6693),"",IF(ISNA(VLOOKUP($L6693,'result messages'!$H$3:$L$11,4,FALSE)),VLOOKUP($M6693,'result messages'!$H$3:$L$11,4,FALSE),VLOOKUP($L6693,'result messages'!$H$3:$L$11,4,FALSE)))</f>
        <v/>
      </c>
      <c r="Q6693" s="1" t="str">
        <f>IF(ISBLANK($C6693),"",IF(ISNA(VLOOKUP($L6693,'result messages'!$H$3:$L$11,5,FALSE)),VLOOKUP($M6693,'result messages'!$H$3:$L$11,5,FALSE),VLOOKUP($L6693,'result messages'!$H$3:$L$11,5,FALSE)))</f>
        <v/>
      </c>
    </row>
    <row r="6694" spans="1:17">
      <c r="A6694" s="1">
        <v>6691</v>
      </c>
      <c r="B6694" s="1"/>
      <c r="C6694" s="1"/>
      <c r="D6694" s="1"/>
      <c r="E6694" s="6"/>
      <c r="F6694" s="1"/>
      <c r="G6694" s="1" t="str">
        <f>IF(ISNA(VLOOKUP($C6694,'DTEN TCAP Linkage deviceId'!$A$1:$A$20000,1,FALSE)),"No","Yes")</f>
        <v>No</v>
      </c>
      <c r="H6694" s="1" t="str">
        <f>IF(ISNA(VLOOKUP($C6694,'Provisioning Requester'!$F$3:$H$20000,2,FALSE)),"No","Yes")</f>
        <v>No</v>
      </c>
      <c r="I6694" s="1" t="str">
        <f>IF($H6694="Yes",VLOOKUP($C6694,'Provisioning Requester'!$F$3:$H$20000,3,FALSE),"-")</f>
        <v>-</v>
      </c>
      <c r="J6694" s="1" t="str">
        <f>IF(OR(D6694="SVCP", E6694="TRUE"), "No", IF(ISNA(VLOOKUP($C6694,'ProvResponder deviceId'!$A$1:$A$20000,1,FALSE)),"No","Yes"))</f>
        <v>No</v>
      </c>
      <c r="K6694" s="1" t="str">
        <f>IF($J6694="Yes",VLOOKUP($C6694,'ProvResponder deviceId'!$A$1:$C$20000,3,FALSE),"-")</f>
        <v>-</v>
      </c>
      <c r="L6694" s="1" t="str">
        <f t="shared" si="208"/>
        <v/>
      </c>
      <c r="M6694" s="1" t="str">
        <f t="shared" si="209"/>
        <v/>
      </c>
      <c r="N6694" s="1" t="str">
        <f>IF(ISBLANK($C6694),"",IF(ISNA(VLOOKUP($L6694,'result messages'!$H$3:$L$11,2,FALSE)),VLOOKUP($M6694,'result messages'!$H$3:$L$11,2,FALSE),VLOOKUP($L6694,'result messages'!$H$3:$L$11,2,FALSE)))</f>
        <v/>
      </c>
      <c r="O6694" s="1" t="str">
        <f>IF(ISBLANK($C6694),"",IF(ISNA(VLOOKUP($L6694,'result messages'!$H$3:$L$11,3,FALSE)),VLOOKUP($M6694,'result messages'!$H$3:$L$11,3,FALSE),VLOOKUP($L6694,'result messages'!$H$3:$L$11,3,FALSE)))</f>
        <v/>
      </c>
      <c r="P6694" s="1" t="str">
        <f>IF(ISBLANK($C6694),"",IF(ISNA(VLOOKUP($L6694,'result messages'!$H$3:$L$11,4,FALSE)),VLOOKUP($M6694,'result messages'!$H$3:$L$11,4,FALSE),VLOOKUP($L6694,'result messages'!$H$3:$L$11,4,FALSE)))</f>
        <v/>
      </c>
      <c r="Q6694" s="1" t="str">
        <f>IF(ISBLANK($C6694),"",IF(ISNA(VLOOKUP($L6694,'result messages'!$H$3:$L$11,5,FALSE)),VLOOKUP($M6694,'result messages'!$H$3:$L$11,5,FALSE),VLOOKUP($L6694,'result messages'!$H$3:$L$11,5,FALSE)))</f>
        <v/>
      </c>
    </row>
    <row r="6695" spans="1:17">
      <c r="A6695" s="1">
        <v>6692</v>
      </c>
      <c r="B6695" s="1"/>
      <c r="C6695" s="1"/>
      <c r="D6695" s="1"/>
      <c r="E6695" s="6"/>
      <c r="F6695" s="1"/>
      <c r="G6695" s="1" t="str">
        <f>IF(ISNA(VLOOKUP($C6695,'DTEN TCAP Linkage deviceId'!$A$1:$A$20000,1,FALSE)),"No","Yes")</f>
        <v>No</v>
      </c>
      <c r="H6695" s="1" t="str">
        <f>IF(ISNA(VLOOKUP($C6695,'Provisioning Requester'!$F$3:$H$20000,2,FALSE)),"No","Yes")</f>
        <v>No</v>
      </c>
      <c r="I6695" s="1" t="str">
        <f>IF($H6695="Yes",VLOOKUP($C6695,'Provisioning Requester'!$F$3:$H$20000,3,FALSE),"-")</f>
        <v>-</v>
      </c>
      <c r="J6695" s="1" t="str">
        <f>IF(OR(D6695="SVCP", E6695="TRUE"), "No", IF(ISNA(VLOOKUP($C6695,'ProvResponder deviceId'!$A$1:$A$20000,1,FALSE)),"No","Yes"))</f>
        <v>No</v>
      </c>
      <c r="K6695" s="1" t="str">
        <f>IF($J6695="Yes",VLOOKUP($C6695,'ProvResponder deviceId'!$A$1:$C$20000,3,FALSE),"-")</f>
        <v>-</v>
      </c>
      <c r="L6695" s="1" t="str">
        <f t="shared" si="208"/>
        <v/>
      </c>
      <c r="M6695" s="1" t="str">
        <f t="shared" si="209"/>
        <v/>
      </c>
      <c r="N6695" s="1" t="str">
        <f>IF(ISBLANK($C6695),"",IF(ISNA(VLOOKUP($L6695,'result messages'!$H$3:$L$11,2,FALSE)),VLOOKUP($M6695,'result messages'!$H$3:$L$11,2,FALSE),VLOOKUP($L6695,'result messages'!$H$3:$L$11,2,FALSE)))</f>
        <v/>
      </c>
      <c r="O6695" s="1" t="str">
        <f>IF(ISBLANK($C6695),"",IF(ISNA(VLOOKUP($L6695,'result messages'!$H$3:$L$11,3,FALSE)),VLOOKUP($M6695,'result messages'!$H$3:$L$11,3,FALSE),VLOOKUP($L6695,'result messages'!$H$3:$L$11,3,FALSE)))</f>
        <v/>
      </c>
      <c r="P6695" s="1" t="str">
        <f>IF(ISBLANK($C6695),"",IF(ISNA(VLOOKUP($L6695,'result messages'!$H$3:$L$11,4,FALSE)),VLOOKUP($M6695,'result messages'!$H$3:$L$11,4,FALSE),VLOOKUP($L6695,'result messages'!$H$3:$L$11,4,FALSE)))</f>
        <v/>
      </c>
      <c r="Q6695" s="1" t="str">
        <f>IF(ISBLANK($C6695),"",IF(ISNA(VLOOKUP($L6695,'result messages'!$H$3:$L$11,5,FALSE)),VLOOKUP($M6695,'result messages'!$H$3:$L$11,5,FALSE),VLOOKUP($L6695,'result messages'!$H$3:$L$11,5,FALSE)))</f>
        <v/>
      </c>
    </row>
    <row r="6696" spans="1:17">
      <c r="A6696" s="1">
        <v>6693</v>
      </c>
      <c r="B6696" s="1"/>
      <c r="C6696" s="1"/>
      <c r="D6696" s="1"/>
      <c r="E6696" s="6"/>
      <c r="F6696" s="1"/>
      <c r="G6696" s="1" t="str">
        <f>IF(ISNA(VLOOKUP($C6696,'DTEN TCAP Linkage deviceId'!$A$1:$A$20000,1,FALSE)),"No","Yes")</f>
        <v>No</v>
      </c>
      <c r="H6696" s="1" t="str">
        <f>IF(ISNA(VLOOKUP($C6696,'Provisioning Requester'!$F$3:$H$20000,2,FALSE)),"No","Yes")</f>
        <v>No</v>
      </c>
      <c r="I6696" s="1" t="str">
        <f>IF($H6696="Yes",VLOOKUP($C6696,'Provisioning Requester'!$F$3:$H$20000,3,FALSE),"-")</f>
        <v>-</v>
      </c>
      <c r="J6696" s="1" t="str">
        <f>IF(OR(D6696="SVCP", E6696="TRUE"), "No", IF(ISNA(VLOOKUP($C6696,'ProvResponder deviceId'!$A$1:$A$20000,1,FALSE)),"No","Yes"))</f>
        <v>No</v>
      </c>
      <c r="K6696" s="1" t="str">
        <f>IF($J6696="Yes",VLOOKUP($C6696,'ProvResponder deviceId'!$A$1:$C$20000,3,FALSE),"-")</f>
        <v>-</v>
      </c>
      <c r="L6696" s="1" t="str">
        <f t="shared" si="208"/>
        <v/>
      </c>
      <c r="M6696" s="1" t="str">
        <f t="shared" si="209"/>
        <v/>
      </c>
      <c r="N6696" s="1" t="str">
        <f>IF(ISBLANK($C6696),"",IF(ISNA(VLOOKUP($L6696,'result messages'!$H$3:$L$11,2,FALSE)),VLOOKUP($M6696,'result messages'!$H$3:$L$11,2,FALSE),VLOOKUP($L6696,'result messages'!$H$3:$L$11,2,FALSE)))</f>
        <v/>
      </c>
      <c r="O6696" s="1" t="str">
        <f>IF(ISBLANK($C6696),"",IF(ISNA(VLOOKUP($L6696,'result messages'!$H$3:$L$11,3,FALSE)),VLOOKUP($M6696,'result messages'!$H$3:$L$11,3,FALSE),VLOOKUP($L6696,'result messages'!$H$3:$L$11,3,FALSE)))</f>
        <v/>
      </c>
      <c r="P6696" s="1" t="str">
        <f>IF(ISBLANK($C6696),"",IF(ISNA(VLOOKUP($L6696,'result messages'!$H$3:$L$11,4,FALSE)),VLOOKUP($M6696,'result messages'!$H$3:$L$11,4,FALSE),VLOOKUP($L6696,'result messages'!$H$3:$L$11,4,FALSE)))</f>
        <v/>
      </c>
      <c r="Q6696" s="1" t="str">
        <f>IF(ISBLANK($C6696),"",IF(ISNA(VLOOKUP($L6696,'result messages'!$H$3:$L$11,5,FALSE)),VLOOKUP($M6696,'result messages'!$H$3:$L$11,5,FALSE),VLOOKUP($L6696,'result messages'!$H$3:$L$11,5,FALSE)))</f>
        <v/>
      </c>
    </row>
    <row r="6697" spans="1:17">
      <c r="A6697" s="1">
        <v>6694</v>
      </c>
      <c r="B6697" s="1"/>
      <c r="C6697" s="1"/>
      <c r="D6697" s="1"/>
      <c r="E6697" s="6"/>
      <c r="F6697" s="1"/>
      <c r="G6697" s="1" t="str">
        <f>IF(ISNA(VLOOKUP($C6697,'DTEN TCAP Linkage deviceId'!$A$1:$A$20000,1,FALSE)),"No","Yes")</f>
        <v>No</v>
      </c>
      <c r="H6697" s="1" t="str">
        <f>IF(ISNA(VLOOKUP($C6697,'Provisioning Requester'!$F$3:$H$20000,2,FALSE)),"No","Yes")</f>
        <v>No</v>
      </c>
      <c r="I6697" s="1" t="str">
        <f>IF($H6697="Yes",VLOOKUP($C6697,'Provisioning Requester'!$F$3:$H$20000,3,FALSE),"-")</f>
        <v>-</v>
      </c>
      <c r="J6697" s="1" t="str">
        <f>IF(OR(D6697="SVCP", E6697="TRUE"), "No", IF(ISNA(VLOOKUP($C6697,'ProvResponder deviceId'!$A$1:$A$20000,1,FALSE)),"No","Yes"))</f>
        <v>No</v>
      </c>
      <c r="K6697" s="1" t="str">
        <f>IF($J6697="Yes",VLOOKUP($C6697,'ProvResponder deviceId'!$A$1:$C$20000,3,FALSE),"-")</f>
        <v>-</v>
      </c>
      <c r="L6697" s="1" t="str">
        <f t="shared" si="208"/>
        <v/>
      </c>
      <c r="M6697" s="1" t="str">
        <f t="shared" si="209"/>
        <v/>
      </c>
      <c r="N6697" s="1" t="str">
        <f>IF(ISBLANK($C6697),"",IF(ISNA(VLOOKUP($L6697,'result messages'!$H$3:$L$11,2,FALSE)),VLOOKUP($M6697,'result messages'!$H$3:$L$11,2,FALSE),VLOOKUP($L6697,'result messages'!$H$3:$L$11,2,FALSE)))</f>
        <v/>
      </c>
      <c r="O6697" s="1" t="str">
        <f>IF(ISBLANK($C6697),"",IF(ISNA(VLOOKUP($L6697,'result messages'!$H$3:$L$11,3,FALSE)),VLOOKUP($M6697,'result messages'!$H$3:$L$11,3,FALSE),VLOOKUP($L6697,'result messages'!$H$3:$L$11,3,FALSE)))</f>
        <v/>
      </c>
      <c r="P6697" s="1" t="str">
        <f>IF(ISBLANK($C6697),"",IF(ISNA(VLOOKUP($L6697,'result messages'!$H$3:$L$11,4,FALSE)),VLOOKUP($M6697,'result messages'!$H$3:$L$11,4,FALSE),VLOOKUP($L6697,'result messages'!$H$3:$L$11,4,FALSE)))</f>
        <v/>
      </c>
      <c r="Q6697" s="1" t="str">
        <f>IF(ISBLANK($C6697),"",IF(ISNA(VLOOKUP($L6697,'result messages'!$H$3:$L$11,5,FALSE)),VLOOKUP($M6697,'result messages'!$H$3:$L$11,5,FALSE),VLOOKUP($L6697,'result messages'!$H$3:$L$11,5,FALSE)))</f>
        <v/>
      </c>
    </row>
    <row r="6698" spans="1:17">
      <c r="A6698" s="1">
        <v>6695</v>
      </c>
      <c r="B6698" s="1"/>
      <c r="C6698" s="1"/>
      <c r="D6698" s="1"/>
      <c r="E6698" s="6"/>
      <c r="F6698" s="1"/>
      <c r="G6698" s="1" t="str">
        <f>IF(ISNA(VLOOKUP($C6698,'DTEN TCAP Linkage deviceId'!$A$1:$A$20000,1,FALSE)),"No","Yes")</f>
        <v>No</v>
      </c>
      <c r="H6698" s="1" t="str">
        <f>IF(ISNA(VLOOKUP($C6698,'Provisioning Requester'!$F$3:$H$20000,2,FALSE)),"No","Yes")</f>
        <v>No</v>
      </c>
      <c r="I6698" s="1" t="str">
        <f>IF($H6698="Yes",VLOOKUP($C6698,'Provisioning Requester'!$F$3:$H$20000,3,FALSE),"-")</f>
        <v>-</v>
      </c>
      <c r="J6698" s="1" t="str">
        <f>IF(OR(D6698="SVCP", E6698="TRUE"), "No", IF(ISNA(VLOOKUP($C6698,'ProvResponder deviceId'!$A$1:$A$20000,1,FALSE)),"No","Yes"))</f>
        <v>No</v>
      </c>
      <c r="K6698" s="1" t="str">
        <f>IF($J6698="Yes",VLOOKUP($C6698,'ProvResponder deviceId'!$A$1:$C$20000,3,FALSE),"-")</f>
        <v>-</v>
      </c>
      <c r="L6698" s="1" t="str">
        <f t="shared" si="208"/>
        <v/>
      </c>
      <c r="M6698" s="1" t="str">
        <f t="shared" si="209"/>
        <v/>
      </c>
      <c r="N6698" s="1" t="str">
        <f>IF(ISBLANK($C6698),"",IF(ISNA(VLOOKUP($L6698,'result messages'!$H$3:$L$11,2,FALSE)),VLOOKUP($M6698,'result messages'!$H$3:$L$11,2,FALSE),VLOOKUP($L6698,'result messages'!$H$3:$L$11,2,FALSE)))</f>
        <v/>
      </c>
      <c r="O6698" s="1" t="str">
        <f>IF(ISBLANK($C6698),"",IF(ISNA(VLOOKUP($L6698,'result messages'!$H$3:$L$11,3,FALSE)),VLOOKUP($M6698,'result messages'!$H$3:$L$11,3,FALSE),VLOOKUP($L6698,'result messages'!$H$3:$L$11,3,FALSE)))</f>
        <v/>
      </c>
      <c r="P6698" s="1" t="str">
        <f>IF(ISBLANK($C6698),"",IF(ISNA(VLOOKUP($L6698,'result messages'!$H$3:$L$11,4,FALSE)),VLOOKUP($M6698,'result messages'!$H$3:$L$11,4,FALSE),VLOOKUP($L6698,'result messages'!$H$3:$L$11,4,FALSE)))</f>
        <v/>
      </c>
      <c r="Q6698" s="1" t="str">
        <f>IF(ISBLANK($C6698),"",IF(ISNA(VLOOKUP($L6698,'result messages'!$H$3:$L$11,5,FALSE)),VLOOKUP($M6698,'result messages'!$H$3:$L$11,5,FALSE),VLOOKUP($L6698,'result messages'!$H$3:$L$11,5,FALSE)))</f>
        <v/>
      </c>
    </row>
    <row r="6699" spans="1:17">
      <c r="A6699" s="1">
        <v>6696</v>
      </c>
      <c r="B6699" s="1"/>
      <c r="C6699" s="1"/>
      <c r="D6699" s="1"/>
      <c r="E6699" s="6"/>
      <c r="F6699" s="1"/>
      <c r="G6699" s="1" t="str">
        <f>IF(ISNA(VLOOKUP($C6699,'DTEN TCAP Linkage deviceId'!$A$1:$A$20000,1,FALSE)),"No","Yes")</f>
        <v>No</v>
      </c>
      <c r="H6699" s="1" t="str">
        <f>IF(ISNA(VLOOKUP($C6699,'Provisioning Requester'!$F$3:$H$20000,2,FALSE)),"No","Yes")</f>
        <v>No</v>
      </c>
      <c r="I6699" s="1" t="str">
        <f>IF($H6699="Yes",VLOOKUP($C6699,'Provisioning Requester'!$F$3:$H$20000,3,FALSE),"-")</f>
        <v>-</v>
      </c>
      <c r="J6699" s="1" t="str">
        <f>IF(OR(D6699="SVCP", E6699="TRUE"), "No", IF(ISNA(VLOOKUP($C6699,'ProvResponder deviceId'!$A$1:$A$20000,1,FALSE)),"No","Yes"))</f>
        <v>No</v>
      </c>
      <c r="K6699" s="1" t="str">
        <f>IF($J6699="Yes",VLOOKUP($C6699,'ProvResponder deviceId'!$A$1:$C$20000,3,FALSE),"-")</f>
        <v>-</v>
      </c>
      <c r="L6699" s="1" t="str">
        <f t="shared" si="208"/>
        <v/>
      </c>
      <c r="M6699" s="1" t="str">
        <f t="shared" si="209"/>
        <v/>
      </c>
      <c r="N6699" s="1" t="str">
        <f>IF(ISBLANK($C6699),"",IF(ISNA(VLOOKUP($L6699,'result messages'!$H$3:$L$11,2,FALSE)),VLOOKUP($M6699,'result messages'!$H$3:$L$11,2,FALSE),VLOOKUP($L6699,'result messages'!$H$3:$L$11,2,FALSE)))</f>
        <v/>
      </c>
      <c r="O6699" s="1" t="str">
        <f>IF(ISBLANK($C6699),"",IF(ISNA(VLOOKUP($L6699,'result messages'!$H$3:$L$11,3,FALSE)),VLOOKUP($M6699,'result messages'!$H$3:$L$11,3,FALSE),VLOOKUP($L6699,'result messages'!$H$3:$L$11,3,FALSE)))</f>
        <v/>
      </c>
      <c r="P6699" s="1" t="str">
        <f>IF(ISBLANK($C6699),"",IF(ISNA(VLOOKUP($L6699,'result messages'!$H$3:$L$11,4,FALSE)),VLOOKUP($M6699,'result messages'!$H$3:$L$11,4,FALSE),VLOOKUP($L6699,'result messages'!$H$3:$L$11,4,FALSE)))</f>
        <v/>
      </c>
      <c r="Q6699" s="1" t="str">
        <f>IF(ISBLANK($C6699),"",IF(ISNA(VLOOKUP($L6699,'result messages'!$H$3:$L$11,5,FALSE)),VLOOKUP($M6699,'result messages'!$H$3:$L$11,5,FALSE),VLOOKUP($L6699,'result messages'!$H$3:$L$11,5,FALSE)))</f>
        <v/>
      </c>
    </row>
    <row r="6700" spans="1:17">
      <c r="A6700" s="1">
        <v>6697</v>
      </c>
      <c r="B6700" s="1"/>
      <c r="C6700" s="1"/>
      <c r="D6700" s="1"/>
      <c r="E6700" s="6"/>
      <c r="F6700" s="1"/>
      <c r="G6700" s="1" t="str">
        <f>IF(ISNA(VLOOKUP($C6700,'DTEN TCAP Linkage deviceId'!$A$1:$A$20000,1,FALSE)),"No","Yes")</f>
        <v>No</v>
      </c>
      <c r="H6700" s="1" t="str">
        <f>IF(ISNA(VLOOKUP($C6700,'Provisioning Requester'!$F$3:$H$20000,2,FALSE)),"No","Yes")</f>
        <v>No</v>
      </c>
      <c r="I6700" s="1" t="str">
        <f>IF($H6700="Yes",VLOOKUP($C6700,'Provisioning Requester'!$F$3:$H$20000,3,FALSE),"-")</f>
        <v>-</v>
      </c>
      <c r="J6700" s="1" t="str">
        <f>IF(OR(D6700="SVCP", E6700="TRUE"), "No", IF(ISNA(VLOOKUP($C6700,'ProvResponder deviceId'!$A$1:$A$20000,1,FALSE)),"No","Yes"))</f>
        <v>No</v>
      </c>
      <c r="K6700" s="1" t="str">
        <f>IF($J6700="Yes",VLOOKUP($C6700,'ProvResponder deviceId'!$A$1:$C$20000,3,FALSE),"-")</f>
        <v>-</v>
      </c>
      <c r="L6700" s="1" t="str">
        <f t="shared" si="208"/>
        <v/>
      </c>
      <c r="M6700" s="1" t="str">
        <f t="shared" si="209"/>
        <v/>
      </c>
      <c r="N6700" s="1" t="str">
        <f>IF(ISBLANK($C6700),"",IF(ISNA(VLOOKUP($L6700,'result messages'!$H$3:$L$11,2,FALSE)),VLOOKUP($M6700,'result messages'!$H$3:$L$11,2,FALSE),VLOOKUP($L6700,'result messages'!$H$3:$L$11,2,FALSE)))</f>
        <v/>
      </c>
      <c r="O6700" s="1" t="str">
        <f>IF(ISBLANK($C6700),"",IF(ISNA(VLOOKUP($L6700,'result messages'!$H$3:$L$11,3,FALSE)),VLOOKUP($M6700,'result messages'!$H$3:$L$11,3,FALSE),VLOOKUP($L6700,'result messages'!$H$3:$L$11,3,FALSE)))</f>
        <v/>
      </c>
      <c r="P6700" s="1" t="str">
        <f>IF(ISBLANK($C6700),"",IF(ISNA(VLOOKUP($L6700,'result messages'!$H$3:$L$11,4,FALSE)),VLOOKUP($M6700,'result messages'!$H$3:$L$11,4,FALSE),VLOOKUP($L6700,'result messages'!$H$3:$L$11,4,FALSE)))</f>
        <v/>
      </c>
      <c r="Q6700" s="1" t="str">
        <f>IF(ISBLANK($C6700),"",IF(ISNA(VLOOKUP($L6700,'result messages'!$H$3:$L$11,5,FALSE)),VLOOKUP($M6700,'result messages'!$H$3:$L$11,5,FALSE),VLOOKUP($L6700,'result messages'!$H$3:$L$11,5,FALSE)))</f>
        <v/>
      </c>
    </row>
    <row r="6701" spans="1:17">
      <c r="A6701" s="1">
        <v>6698</v>
      </c>
      <c r="B6701" s="1"/>
      <c r="C6701" s="1"/>
      <c r="D6701" s="1"/>
      <c r="E6701" s="6"/>
      <c r="F6701" s="1"/>
      <c r="G6701" s="1" t="str">
        <f>IF(ISNA(VLOOKUP($C6701,'DTEN TCAP Linkage deviceId'!$A$1:$A$20000,1,FALSE)),"No","Yes")</f>
        <v>No</v>
      </c>
      <c r="H6701" s="1" t="str">
        <f>IF(ISNA(VLOOKUP($C6701,'Provisioning Requester'!$F$3:$H$20000,2,FALSE)),"No","Yes")</f>
        <v>No</v>
      </c>
      <c r="I6701" s="1" t="str">
        <f>IF($H6701="Yes",VLOOKUP($C6701,'Provisioning Requester'!$F$3:$H$20000,3,FALSE),"-")</f>
        <v>-</v>
      </c>
      <c r="J6701" s="1" t="str">
        <f>IF(OR(D6701="SVCP", E6701="TRUE"), "No", IF(ISNA(VLOOKUP($C6701,'ProvResponder deviceId'!$A$1:$A$20000,1,FALSE)),"No","Yes"))</f>
        <v>No</v>
      </c>
      <c r="K6701" s="1" t="str">
        <f>IF($J6701="Yes",VLOOKUP($C6701,'ProvResponder deviceId'!$A$1:$C$20000,3,FALSE),"-")</f>
        <v>-</v>
      </c>
      <c r="L6701" s="1" t="str">
        <f t="shared" si="208"/>
        <v/>
      </c>
      <c r="M6701" s="1" t="str">
        <f t="shared" si="209"/>
        <v/>
      </c>
      <c r="N6701" s="1" t="str">
        <f>IF(ISBLANK($C6701),"",IF(ISNA(VLOOKUP($L6701,'result messages'!$H$3:$L$11,2,FALSE)),VLOOKUP($M6701,'result messages'!$H$3:$L$11,2,FALSE),VLOOKUP($L6701,'result messages'!$H$3:$L$11,2,FALSE)))</f>
        <v/>
      </c>
      <c r="O6701" s="1" t="str">
        <f>IF(ISBLANK($C6701),"",IF(ISNA(VLOOKUP($L6701,'result messages'!$H$3:$L$11,3,FALSE)),VLOOKUP($M6701,'result messages'!$H$3:$L$11,3,FALSE),VLOOKUP($L6701,'result messages'!$H$3:$L$11,3,FALSE)))</f>
        <v/>
      </c>
      <c r="P6701" s="1" t="str">
        <f>IF(ISBLANK($C6701),"",IF(ISNA(VLOOKUP($L6701,'result messages'!$H$3:$L$11,4,FALSE)),VLOOKUP($M6701,'result messages'!$H$3:$L$11,4,FALSE),VLOOKUP($L6701,'result messages'!$H$3:$L$11,4,FALSE)))</f>
        <v/>
      </c>
      <c r="Q6701" s="1" t="str">
        <f>IF(ISBLANK($C6701),"",IF(ISNA(VLOOKUP($L6701,'result messages'!$H$3:$L$11,5,FALSE)),VLOOKUP($M6701,'result messages'!$H$3:$L$11,5,FALSE),VLOOKUP($L6701,'result messages'!$H$3:$L$11,5,FALSE)))</f>
        <v/>
      </c>
    </row>
    <row r="6702" spans="1:17">
      <c r="A6702" s="1">
        <v>6699</v>
      </c>
      <c r="B6702" s="1"/>
      <c r="C6702" s="1"/>
      <c r="D6702" s="1"/>
      <c r="E6702" s="6"/>
      <c r="F6702" s="1"/>
      <c r="G6702" s="1" t="str">
        <f>IF(ISNA(VLOOKUP($C6702,'DTEN TCAP Linkage deviceId'!$A$1:$A$20000,1,FALSE)),"No","Yes")</f>
        <v>No</v>
      </c>
      <c r="H6702" s="1" t="str">
        <f>IF(ISNA(VLOOKUP($C6702,'Provisioning Requester'!$F$3:$H$20000,2,FALSE)),"No","Yes")</f>
        <v>No</v>
      </c>
      <c r="I6702" s="1" t="str">
        <f>IF($H6702="Yes",VLOOKUP($C6702,'Provisioning Requester'!$F$3:$H$20000,3,FALSE),"-")</f>
        <v>-</v>
      </c>
      <c r="J6702" s="1" t="str">
        <f>IF(OR(D6702="SVCP", E6702="TRUE"), "No", IF(ISNA(VLOOKUP($C6702,'ProvResponder deviceId'!$A$1:$A$20000,1,FALSE)),"No","Yes"))</f>
        <v>No</v>
      </c>
      <c r="K6702" s="1" t="str">
        <f>IF($J6702="Yes",VLOOKUP($C6702,'ProvResponder deviceId'!$A$1:$C$20000,3,FALSE),"-")</f>
        <v>-</v>
      </c>
      <c r="L6702" s="1" t="str">
        <f t="shared" si="208"/>
        <v/>
      </c>
      <c r="M6702" s="1" t="str">
        <f t="shared" si="209"/>
        <v/>
      </c>
      <c r="N6702" s="1" t="str">
        <f>IF(ISBLANK($C6702),"",IF(ISNA(VLOOKUP($L6702,'result messages'!$H$3:$L$11,2,FALSE)),VLOOKUP($M6702,'result messages'!$H$3:$L$11,2,FALSE),VLOOKUP($L6702,'result messages'!$H$3:$L$11,2,FALSE)))</f>
        <v/>
      </c>
      <c r="O6702" s="1" t="str">
        <f>IF(ISBLANK($C6702),"",IF(ISNA(VLOOKUP($L6702,'result messages'!$H$3:$L$11,3,FALSE)),VLOOKUP($M6702,'result messages'!$H$3:$L$11,3,FALSE),VLOOKUP($L6702,'result messages'!$H$3:$L$11,3,FALSE)))</f>
        <v/>
      </c>
      <c r="P6702" s="1" t="str">
        <f>IF(ISBLANK($C6702),"",IF(ISNA(VLOOKUP($L6702,'result messages'!$H$3:$L$11,4,FALSE)),VLOOKUP($M6702,'result messages'!$H$3:$L$11,4,FALSE),VLOOKUP($L6702,'result messages'!$H$3:$L$11,4,FALSE)))</f>
        <v/>
      </c>
      <c r="Q6702" s="1" t="str">
        <f>IF(ISBLANK($C6702),"",IF(ISNA(VLOOKUP($L6702,'result messages'!$H$3:$L$11,5,FALSE)),VLOOKUP($M6702,'result messages'!$H$3:$L$11,5,FALSE),VLOOKUP($L6702,'result messages'!$H$3:$L$11,5,FALSE)))</f>
        <v/>
      </c>
    </row>
    <row r="6703" spans="1:17">
      <c r="A6703" s="1">
        <v>6700</v>
      </c>
      <c r="B6703" s="1"/>
      <c r="C6703" s="1"/>
      <c r="D6703" s="1"/>
      <c r="E6703" s="6"/>
      <c r="F6703" s="1"/>
      <c r="G6703" s="1" t="str">
        <f>IF(ISNA(VLOOKUP($C6703,'DTEN TCAP Linkage deviceId'!$A$1:$A$20000,1,FALSE)),"No","Yes")</f>
        <v>No</v>
      </c>
      <c r="H6703" s="1" t="str">
        <f>IF(ISNA(VLOOKUP($C6703,'Provisioning Requester'!$F$3:$H$20000,2,FALSE)),"No","Yes")</f>
        <v>No</v>
      </c>
      <c r="I6703" s="1" t="str">
        <f>IF($H6703="Yes",VLOOKUP($C6703,'Provisioning Requester'!$F$3:$H$20000,3,FALSE),"-")</f>
        <v>-</v>
      </c>
      <c r="J6703" s="1" t="str">
        <f>IF(OR(D6703="SVCP", E6703="TRUE"), "No", IF(ISNA(VLOOKUP($C6703,'ProvResponder deviceId'!$A$1:$A$20000,1,FALSE)),"No","Yes"))</f>
        <v>No</v>
      </c>
      <c r="K6703" s="1" t="str">
        <f>IF($J6703="Yes",VLOOKUP($C6703,'ProvResponder deviceId'!$A$1:$C$20000,3,FALSE),"-")</f>
        <v>-</v>
      </c>
      <c r="L6703" s="1" t="str">
        <f t="shared" si="208"/>
        <v/>
      </c>
      <c r="M6703" s="1" t="str">
        <f t="shared" si="209"/>
        <v/>
      </c>
      <c r="N6703" s="1" t="str">
        <f>IF(ISBLANK($C6703),"",IF(ISNA(VLOOKUP($L6703,'result messages'!$H$3:$L$11,2,FALSE)),VLOOKUP($M6703,'result messages'!$H$3:$L$11,2,FALSE),VLOOKUP($L6703,'result messages'!$H$3:$L$11,2,FALSE)))</f>
        <v/>
      </c>
      <c r="O6703" s="1" t="str">
        <f>IF(ISBLANK($C6703),"",IF(ISNA(VLOOKUP($L6703,'result messages'!$H$3:$L$11,3,FALSE)),VLOOKUP($M6703,'result messages'!$H$3:$L$11,3,FALSE),VLOOKUP($L6703,'result messages'!$H$3:$L$11,3,FALSE)))</f>
        <v/>
      </c>
      <c r="P6703" s="1" t="str">
        <f>IF(ISBLANK($C6703),"",IF(ISNA(VLOOKUP($L6703,'result messages'!$H$3:$L$11,4,FALSE)),VLOOKUP($M6703,'result messages'!$H$3:$L$11,4,FALSE),VLOOKUP($L6703,'result messages'!$H$3:$L$11,4,FALSE)))</f>
        <v/>
      </c>
      <c r="Q6703" s="1" t="str">
        <f>IF(ISBLANK($C6703),"",IF(ISNA(VLOOKUP($L6703,'result messages'!$H$3:$L$11,5,FALSE)),VLOOKUP($M6703,'result messages'!$H$3:$L$11,5,FALSE),VLOOKUP($L6703,'result messages'!$H$3:$L$11,5,FALSE)))</f>
        <v/>
      </c>
    </row>
    <row r="6704" spans="1:17">
      <c r="A6704" s="1">
        <v>6701</v>
      </c>
      <c r="B6704" s="1"/>
      <c r="C6704" s="1"/>
      <c r="D6704" s="1"/>
      <c r="E6704" s="6"/>
      <c r="F6704" s="1"/>
      <c r="G6704" s="1" t="str">
        <f>IF(ISNA(VLOOKUP($C6704,'DTEN TCAP Linkage deviceId'!$A$1:$A$20000,1,FALSE)),"No","Yes")</f>
        <v>No</v>
      </c>
      <c r="H6704" s="1" t="str">
        <f>IF(ISNA(VLOOKUP($C6704,'Provisioning Requester'!$F$3:$H$20000,2,FALSE)),"No","Yes")</f>
        <v>No</v>
      </c>
      <c r="I6704" s="1" t="str">
        <f>IF($H6704="Yes",VLOOKUP($C6704,'Provisioning Requester'!$F$3:$H$20000,3,FALSE),"-")</f>
        <v>-</v>
      </c>
      <c r="J6704" s="1" t="str">
        <f>IF(OR(D6704="SVCP", E6704="TRUE"), "No", IF(ISNA(VLOOKUP($C6704,'ProvResponder deviceId'!$A$1:$A$20000,1,FALSE)),"No","Yes"))</f>
        <v>No</v>
      </c>
      <c r="K6704" s="1" t="str">
        <f>IF($J6704="Yes",VLOOKUP($C6704,'ProvResponder deviceId'!$A$1:$C$20000,3,FALSE),"-")</f>
        <v>-</v>
      </c>
      <c r="L6704" s="1" t="str">
        <f t="shared" si="208"/>
        <v/>
      </c>
      <c r="M6704" s="1" t="str">
        <f t="shared" si="209"/>
        <v/>
      </c>
      <c r="N6704" s="1" t="str">
        <f>IF(ISBLANK($C6704),"",IF(ISNA(VLOOKUP($L6704,'result messages'!$H$3:$L$11,2,FALSE)),VLOOKUP($M6704,'result messages'!$H$3:$L$11,2,FALSE),VLOOKUP($L6704,'result messages'!$H$3:$L$11,2,FALSE)))</f>
        <v/>
      </c>
      <c r="O6704" s="1" t="str">
        <f>IF(ISBLANK($C6704),"",IF(ISNA(VLOOKUP($L6704,'result messages'!$H$3:$L$11,3,FALSE)),VLOOKUP($M6704,'result messages'!$H$3:$L$11,3,FALSE),VLOOKUP($L6704,'result messages'!$H$3:$L$11,3,FALSE)))</f>
        <v/>
      </c>
      <c r="P6704" s="1" t="str">
        <f>IF(ISBLANK($C6704),"",IF(ISNA(VLOOKUP($L6704,'result messages'!$H$3:$L$11,4,FALSE)),VLOOKUP($M6704,'result messages'!$H$3:$L$11,4,FALSE),VLOOKUP($L6704,'result messages'!$H$3:$L$11,4,FALSE)))</f>
        <v/>
      </c>
      <c r="Q6704" s="1" t="str">
        <f>IF(ISBLANK($C6704),"",IF(ISNA(VLOOKUP($L6704,'result messages'!$H$3:$L$11,5,FALSE)),VLOOKUP($M6704,'result messages'!$H$3:$L$11,5,FALSE),VLOOKUP($L6704,'result messages'!$H$3:$L$11,5,FALSE)))</f>
        <v/>
      </c>
    </row>
    <row r="6705" spans="1:17">
      <c r="A6705" s="1">
        <v>6702</v>
      </c>
      <c r="B6705" s="1"/>
      <c r="C6705" s="1"/>
      <c r="D6705" s="1"/>
      <c r="E6705" s="6"/>
      <c r="F6705" s="1"/>
      <c r="G6705" s="1" t="str">
        <f>IF(ISNA(VLOOKUP($C6705,'DTEN TCAP Linkage deviceId'!$A$1:$A$20000,1,FALSE)),"No","Yes")</f>
        <v>No</v>
      </c>
      <c r="H6705" s="1" t="str">
        <f>IF(ISNA(VLOOKUP($C6705,'Provisioning Requester'!$F$3:$H$20000,2,FALSE)),"No","Yes")</f>
        <v>No</v>
      </c>
      <c r="I6705" s="1" t="str">
        <f>IF($H6705="Yes",VLOOKUP($C6705,'Provisioning Requester'!$F$3:$H$20000,3,FALSE),"-")</f>
        <v>-</v>
      </c>
      <c r="J6705" s="1" t="str">
        <f>IF(OR(D6705="SVCP", E6705="TRUE"), "No", IF(ISNA(VLOOKUP($C6705,'ProvResponder deviceId'!$A$1:$A$20000,1,FALSE)),"No","Yes"))</f>
        <v>No</v>
      </c>
      <c r="K6705" s="1" t="str">
        <f>IF($J6705="Yes",VLOOKUP($C6705,'ProvResponder deviceId'!$A$1:$C$20000,3,FALSE),"-")</f>
        <v>-</v>
      </c>
      <c r="L6705" s="1" t="str">
        <f t="shared" si="208"/>
        <v/>
      </c>
      <c r="M6705" s="1" t="str">
        <f t="shared" si="209"/>
        <v/>
      </c>
      <c r="N6705" s="1" t="str">
        <f>IF(ISBLANK($C6705),"",IF(ISNA(VLOOKUP($L6705,'result messages'!$H$3:$L$11,2,FALSE)),VLOOKUP($M6705,'result messages'!$H$3:$L$11,2,FALSE),VLOOKUP($L6705,'result messages'!$H$3:$L$11,2,FALSE)))</f>
        <v/>
      </c>
      <c r="O6705" s="1" t="str">
        <f>IF(ISBLANK($C6705),"",IF(ISNA(VLOOKUP($L6705,'result messages'!$H$3:$L$11,3,FALSE)),VLOOKUP($M6705,'result messages'!$H$3:$L$11,3,FALSE),VLOOKUP($L6705,'result messages'!$H$3:$L$11,3,FALSE)))</f>
        <v/>
      </c>
      <c r="P6705" s="1" t="str">
        <f>IF(ISBLANK($C6705),"",IF(ISNA(VLOOKUP($L6705,'result messages'!$H$3:$L$11,4,FALSE)),VLOOKUP($M6705,'result messages'!$H$3:$L$11,4,FALSE),VLOOKUP($L6705,'result messages'!$H$3:$L$11,4,FALSE)))</f>
        <v/>
      </c>
      <c r="Q6705" s="1" t="str">
        <f>IF(ISBLANK($C6705),"",IF(ISNA(VLOOKUP($L6705,'result messages'!$H$3:$L$11,5,FALSE)),VLOOKUP($M6705,'result messages'!$H$3:$L$11,5,FALSE),VLOOKUP($L6705,'result messages'!$H$3:$L$11,5,FALSE)))</f>
        <v/>
      </c>
    </row>
    <row r="6706" spans="1:17">
      <c r="A6706" s="1">
        <v>6703</v>
      </c>
      <c r="B6706" s="1"/>
      <c r="C6706" s="1"/>
      <c r="D6706" s="1"/>
      <c r="E6706" s="6"/>
      <c r="F6706" s="1"/>
      <c r="G6706" s="1" t="str">
        <f>IF(ISNA(VLOOKUP($C6706,'DTEN TCAP Linkage deviceId'!$A$1:$A$20000,1,FALSE)),"No","Yes")</f>
        <v>No</v>
      </c>
      <c r="H6706" s="1" t="str">
        <f>IF(ISNA(VLOOKUP($C6706,'Provisioning Requester'!$F$3:$H$20000,2,FALSE)),"No","Yes")</f>
        <v>No</v>
      </c>
      <c r="I6706" s="1" t="str">
        <f>IF($H6706="Yes",VLOOKUP($C6706,'Provisioning Requester'!$F$3:$H$20000,3,FALSE),"-")</f>
        <v>-</v>
      </c>
      <c r="J6706" s="1" t="str">
        <f>IF(OR(D6706="SVCP", E6706="TRUE"), "No", IF(ISNA(VLOOKUP($C6706,'ProvResponder deviceId'!$A$1:$A$20000,1,FALSE)),"No","Yes"))</f>
        <v>No</v>
      </c>
      <c r="K6706" s="1" t="str">
        <f>IF($J6706="Yes",VLOOKUP($C6706,'ProvResponder deviceId'!$A$1:$C$20000,3,FALSE),"-")</f>
        <v>-</v>
      </c>
      <c r="L6706" s="1" t="str">
        <f t="shared" si="208"/>
        <v/>
      </c>
      <c r="M6706" s="1" t="str">
        <f t="shared" si="209"/>
        <v/>
      </c>
      <c r="N6706" s="1" t="str">
        <f>IF(ISBLANK($C6706),"",IF(ISNA(VLOOKUP($L6706,'result messages'!$H$3:$L$11,2,FALSE)),VLOOKUP($M6706,'result messages'!$H$3:$L$11,2,FALSE),VLOOKUP($L6706,'result messages'!$H$3:$L$11,2,FALSE)))</f>
        <v/>
      </c>
      <c r="O6706" s="1" t="str">
        <f>IF(ISBLANK($C6706),"",IF(ISNA(VLOOKUP($L6706,'result messages'!$H$3:$L$11,3,FALSE)),VLOOKUP($M6706,'result messages'!$H$3:$L$11,3,FALSE),VLOOKUP($L6706,'result messages'!$H$3:$L$11,3,FALSE)))</f>
        <v/>
      </c>
      <c r="P6706" s="1" t="str">
        <f>IF(ISBLANK($C6706),"",IF(ISNA(VLOOKUP($L6706,'result messages'!$H$3:$L$11,4,FALSE)),VLOOKUP($M6706,'result messages'!$H$3:$L$11,4,FALSE),VLOOKUP($L6706,'result messages'!$H$3:$L$11,4,FALSE)))</f>
        <v/>
      </c>
      <c r="Q6706" s="1" t="str">
        <f>IF(ISBLANK($C6706),"",IF(ISNA(VLOOKUP($L6706,'result messages'!$H$3:$L$11,5,FALSE)),VLOOKUP($M6706,'result messages'!$H$3:$L$11,5,FALSE),VLOOKUP($L6706,'result messages'!$H$3:$L$11,5,FALSE)))</f>
        <v/>
      </c>
    </row>
    <row r="6707" spans="1:17">
      <c r="A6707" s="1">
        <v>6704</v>
      </c>
      <c r="B6707" s="1"/>
      <c r="C6707" s="1"/>
      <c r="D6707" s="1"/>
      <c r="E6707" s="6"/>
      <c r="F6707" s="1"/>
      <c r="G6707" s="1" t="str">
        <f>IF(ISNA(VLOOKUP($C6707,'DTEN TCAP Linkage deviceId'!$A$1:$A$20000,1,FALSE)),"No","Yes")</f>
        <v>No</v>
      </c>
      <c r="H6707" s="1" t="str">
        <f>IF(ISNA(VLOOKUP($C6707,'Provisioning Requester'!$F$3:$H$20000,2,FALSE)),"No","Yes")</f>
        <v>No</v>
      </c>
      <c r="I6707" s="1" t="str">
        <f>IF($H6707="Yes",VLOOKUP($C6707,'Provisioning Requester'!$F$3:$H$20000,3,FALSE),"-")</f>
        <v>-</v>
      </c>
      <c r="J6707" s="1" t="str">
        <f>IF(OR(D6707="SVCP", E6707="TRUE"), "No", IF(ISNA(VLOOKUP($C6707,'ProvResponder deviceId'!$A$1:$A$20000,1,FALSE)),"No","Yes"))</f>
        <v>No</v>
      </c>
      <c r="K6707" s="1" t="str">
        <f>IF($J6707="Yes",VLOOKUP($C6707,'ProvResponder deviceId'!$A$1:$C$20000,3,FALSE),"-")</f>
        <v>-</v>
      </c>
      <c r="L6707" s="1" t="str">
        <f t="shared" si="208"/>
        <v/>
      </c>
      <c r="M6707" s="1" t="str">
        <f t="shared" si="209"/>
        <v/>
      </c>
      <c r="N6707" s="1" t="str">
        <f>IF(ISBLANK($C6707),"",IF(ISNA(VLOOKUP($L6707,'result messages'!$H$3:$L$11,2,FALSE)),VLOOKUP($M6707,'result messages'!$H$3:$L$11,2,FALSE),VLOOKUP($L6707,'result messages'!$H$3:$L$11,2,FALSE)))</f>
        <v/>
      </c>
      <c r="O6707" s="1" t="str">
        <f>IF(ISBLANK($C6707),"",IF(ISNA(VLOOKUP($L6707,'result messages'!$H$3:$L$11,3,FALSE)),VLOOKUP($M6707,'result messages'!$H$3:$L$11,3,FALSE),VLOOKUP($L6707,'result messages'!$H$3:$L$11,3,FALSE)))</f>
        <v/>
      </c>
      <c r="P6707" s="1" t="str">
        <f>IF(ISBLANK($C6707),"",IF(ISNA(VLOOKUP($L6707,'result messages'!$H$3:$L$11,4,FALSE)),VLOOKUP($M6707,'result messages'!$H$3:$L$11,4,FALSE),VLOOKUP($L6707,'result messages'!$H$3:$L$11,4,FALSE)))</f>
        <v/>
      </c>
      <c r="Q6707" s="1" t="str">
        <f>IF(ISBLANK($C6707),"",IF(ISNA(VLOOKUP($L6707,'result messages'!$H$3:$L$11,5,FALSE)),VLOOKUP($M6707,'result messages'!$H$3:$L$11,5,FALSE),VLOOKUP($L6707,'result messages'!$H$3:$L$11,5,FALSE)))</f>
        <v/>
      </c>
    </row>
    <row r="6708" spans="1:17">
      <c r="A6708" s="1">
        <v>6705</v>
      </c>
      <c r="B6708" s="1"/>
      <c r="C6708" s="1"/>
      <c r="D6708" s="1"/>
      <c r="E6708" s="6"/>
      <c r="F6708" s="1"/>
      <c r="G6708" s="1" t="str">
        <f>IF(ISNA(VLOOKUP($C6708,'DTEN TCAP Linkage deviceId'!$A$1:$A$20000,1,FALSE)),"No","Yes")</f>
        <v>No</v>
      </c>
      <c r="H6708" s="1" t="str">
        <f>IF(ISNA(VLOOKUP($C6708,'Provisioning Requester'!$F$3:$H$20000,2,FALSE)),"No","Yes")</f>
        <v>No</v>
      </c>
      <c r="I6708" s="1" t="str">
        <f>IF($H6708="Yes",VLOOKUP($C6708,'Provisioning Requester'!$F$3:$H$20000,3,FALSE),"-")</f>
        <v>-</v>
      </c>
      <c r="J6708" s="1" t="str">
        <f>IF(OR(D6708="SVCP", E6708="TRUE"), "No", IF(ISNA(VLOOKUP($C6708,'ProvResponder deviceId'!$A$1:$A$20000,1,FALSE)),"No","Yes"))</f>
        <v>No</v>
      </c>
      <c r="K6708" s="1" t="str">
        <f>IF($J6708="Yes",VLOOKUP($C6708,'ProvResponder deviceId'!$A$1:$C$20000,3,FALSE),"-")</f>
        <v>-</v>
      </c>
      <c r="L6708" s="1" t="str">
        <f t="shared" si="208"/>
        <v/>
      </c>
      <c r="M6708" s="1" t="str">
        <f t="shared" si="209"/>
        <v/>
      </c>
      <c r="N6708" s="1" t="str">
        <f>IF(ISBLANK($C6708),"",IF(ISNA(VLOOKUP($L6708,'result messages'!$H$3:$L$11,2,FALSE)),VLOOKUP($M6708,'result messages'!$H$3:$L$11,2,FALSE),VLOOKUP($L6708,'result messages'!$H$3:$L$11,2,FALSE)))</f>
        <v/>
      </c>
      <c r="O6708" s="1" t="str">
        <f>IF(ISBLANK($C6708),"",IF(ISNA(VLOOKUP($L6708,'result messages'!$H$3:$L$11,3,FALSE)),VLOOKUP($M6708,'result messages'!$H$3:$L$11,3,FALSE),VLOOKUP($L6708,'result messages'!$H$3:$L$11,3,FALSE)))</f>
        <v/>
      </c>
      <c r="P6708" s="1" t="str">
        <f>IF(ISBLANK($C6708),"",IF(ISNA(VLOOKUP($L6708,'result messages'!$H$3:$L$11,4,FALSE)),VLOOKUP($M6708,'result messages'!$H$3:$L$11,4,FALSE),VLOOKUP($L6708,'result messages'!$H$3:$L$11,4,FALSE)))</f>
        <v/>
      </c>
      <c r="Q6708" s="1" t="str">
        <f>IF(ISBLANK($C6708),"",IF(ISNA(VLOOKUP($L6708,'result messages'!$H$3:$L$11,5,FALSE)),VLOOKUP($M6708,'result messages'!$H$3:$L$11,5,FALSE),VLOOKUP($L6708,'result messages'!$H$3:$L$11,5,FALSE)))</f>
        <v/>
      </c>
    </row>
    <row r="6709" spans="1:17">
      <c r="A6709" s="1">
        <v>6706</v>
      </c>
      <c r="B6709" s="1"/>
      <c r="C6709" s="1"/>
      <c r="D6709" s="1"/>
      <c r="E6709" s="6"/>
      <c r="F6709" s="1"/>
      <c r="G6709" s="1" t="str">
        <f>IF(ISNA(VLOOKUP($C6709,'DTEN TCAP Linkage deviceId'!$A$1:$A$20000,1,FALSE)),"No","Yes")</f>
        <v>No</v>
      </c>
      <c r="H6709" s="1" t="str">
        <f>IF(ISNA(VLOOKUP($C6709,'Provisioning Requester'!$F$3:$H$20000,2,FALSE)),"No","Yes")</f>
        <v>No</v>
      </c>
      <c r="I6709" s="1" t="str">
        <f>IF($H6709="Yes",VLOOKUP($C6709,'Provisioning Requester'!$F$3:$H$20000,3,FALSE),"-")</f>
        <v>-</v>
      </c>
      <c r="J6709" s="1" t="str">
        <f>IF(OR(D6709="SVCP", E6709="TRUE"), "No", IF(ISNA(VLOOKUP($C6709,'ProvResponder deviceId'!$A$1:$A$20000,1,FALSE)),"No","Yes"))</f>
        <v>No</v>
      </c>
      <c r="K6709" s="1" t="str">
        <f>IF($J6709="Yes",VLOOKUP($C6709,'ProvResponder deviceId'!$A$1:$C$20000,3,FALSE),"-")</f>
        <v>-</v>
      </c>
      <c r="L6709" s="1" t="str">
        <f t="shared" si="208"/>
        <v/>
      </c>
      <c r="M6709" s="1" t="str">
        <f t="shared" si="209"/>
        <v/>
      </c>
      <c r="N6709" s="1" t="str">
        <f>IF(ISBLANK($C6709),"",IF(ISNA(VLOOKUP($L6709,'result messages'!$H$3:$L$11,2,FALSE)),VLOOKUP($M6709,'result messages'!$H$3:$L$11,2,FALSE),VLOOKUP($L6709,'result messages'!$H$3:$L$11,2,FALSE)))</f>
        <v/>
      </c>
      <c r="O6709" s="1" t="str">
        <f>IF(ISBLANK($C6709),"",IF(ISNA(VLOOKUP($L6709,'result messages'!$H$3:$L$11,3,FALSE)),VLOOKUP($M6709,'result messages'!$H$3:$L$11,3,FALSE),VLOOKUP($L6709,'result messages'!$H$3:$L$11,3,FALSE)))</f>
        <v/>
      </c>
      <c r="P6709" s="1" t="str">
        <f>IF(ISBLANK($C6709),"",IF(ISNA(VLOOKUP($L6709,'result messages'!$H$3:$L$11,4,FALSE)),VLOOKUP($M6709,'result messages'!$H$3:$L$11,4,FALSE),VLOOKUP($L6709,'result messages'!$H$3:$L$11,4,FALSE)))</f>
        <v/>
      </c>
      <c r="Q6709" s="1" t="str">
        <f>IF(ISBLANK($C6709),"",IF(ISNA(VLOOKUP($L6709,'result messages'!$H$3:$L$11,5,FALSE)),VLOOKUP($M6709,'result messages'!$H$3:$L$11,5,FALSE),VLOOKUP($L6709,'result messages'!$H$3:$L$11,5,FALSE)))</f>
        <v/>
      </c>
    </row>
    <row r="6710" spans="1:17">
      <c r="A6710" s="1">
        <v>6707</v>
      </c>
      <c r="B6710" s="1"/>
      <c r="C6710" s="1"/>
      <c r="D6710" s="1"/>
      <c r="E6710" s="6"/>
      <c r="F6710" s="1"/>
      <c r="G6710" s="1" t="str">
        <f>IF(ISNA(VLOOKUP($C6710,'DTEN TCAP Linkage deviceId'!$A$1:$A$20000,1,FALSE)),"No","Yes")</f>
        <v>No</v>
      </c>
      <c r="H6710" s="1" t="str">
        <f>IF(ISNA(VLOOKUP($C6710,'Provisioning Requester'!$F$3:$H$20000,2,FALSE)),"No","Yes")</f>
        <v>No</v>
      </c>
      <c r="I6710" s="1" t="str">
        <f>IF($H6710="Yes",VLOOKUP($C6710,'Provisioning Requester'!$F$3:$H$20000,3,FALSE),"-")</f>
        <v>-</v>
      </c>
      <c r="J6710" s="1" t="str">
        <f>IF(OR(D6710="SVCP", E6710="TRUE"), "No", IF(ISNA(VLOOKUP($C6710,'ProvResponder deviceId'!$A$1:$A$20000,1,FALSE)),"No","Yes"))</f>
        <v>No</v>
      </c>
      <c r="K6710" s="1" t="str">
        <f>IF($J6710="Yes",VLOOKUP($C6710,'ProvResponder deviceId'!$A$1:$C$20000,3,FALSE),"-")</f>
        <v>-</v>
      </c>
      <c r="L6710" s="1" t="str">
        <f t="shared" si="208"/>
        <v/>
      </c>
      <c r="M6710" s="1" t="str">
        <f t="shared" si="209"/>
        <v/>
      </c>
      <c r="N6710" s="1" t="str">
        <f>IF(ISBLANK($C6710),"",IF(ISNA(VLOOKUP($L6710,'result messages'!$H$3:$L$11,2,FALSE)),VLOOKUP($M6710,'result messages'!$H$3:$L$11,2,FALSE),VLOOKUP($L6710,'result messages'!$H$3:$L$11,2,FALSE)))</f>
        <v/>
      </c>
      <c r="O6710" s="1" t="str">
        <f>IF(ISBLANK($C6710),"",IF(ISNA(VLOOKUP($L6710,'result messages'!$H$3:$L$11,3,FALSE)),VLOOKUP($M6710,'result messages'!$H$3:$L$11,3,FALSE),VLOOKUP($L6710,'result messages'!$H$3:$L$11,3,FALSE)))</f>
        <v/>
      </c>
      <c r="P6710" s="1" t="str">
        <f>IF(ISBLANK($C6710),"",IF(ISNA(VLOOKUP($L6710,'result messages'!$H$3:$L$11,4,FALSE)),VLOOKUP($M6710,'result messages'!$H$3:$L$11,4,FALSE),VLOOKUP($L6710,'result messages'!$H$3:$L$11,4,FALSE)))</f>
        <v/>
      </c>
      <c r="Q6710" s="1" t="str">
        <f>IF(ISBLANK($C6710),"",IF(ISNA(VLOOKUP($L6710,'result messages'!$H$3:$L$11,5,FALSE)),VLOOKUP($M6710,'result messages'!$H$3:$L$11,5,FALSE),VLOOKUP($L6710,'result messages'!$H$3:$L$11,5,FALSE)))</f>
        <v/>
      </c>
    </row>
    <row r="6711" spans="1:17">
      <c r="A6711" s="1">
        <v>6708</v>
      </c>
      <c r="B6711" s="1"/>
      <c r="C6711" s="1"/>
      <c r="D6711" s="1"/>
      <c r="E6711" s="6"/>
      <c r="F6711" s="1"/>
      <c r="G6711" s="1" t="str">
        <f>IF(ISNA(VLOOKUP($C6711,'DTEN TCAP Linkage deviceId'!$A$1:$A$20000,1,FALSE)),"No","Yes")</f>
        <v>No</v>
      </c>
      <c r="H6711" s="1" t="str">
        <f>IF(ISNA(VLOOKUP($C6711,'Provisioning Requester'!$F$3:$H$20000,2,FALSE)),"No","Yes")</f>
        <v>No</v>
      </c>
      <c r="I6711" s="1" t="str">
        <f>IF($H6711="Yes",VLOOKUP($C6711,'Provisioning Requester'!$F$3:$H$20000,3,FALSE),"-")</f>
        <v>-</v>
      </c>
      <c r="J6711" s="1" t="str">
        <f>IF(OR(D6711="SVCP", E6711="TRUE"), "No", IF(ISNA(VLOOKUP($C6711,'ProvResponder deviceId'!$A$1:$A$20000,1,FALSE)),"No","Yes"))</f>
        <v>No</v>
      </c>
      <c r="K6711" s="1" t="str">
        <f>IF($J6711="Yes",VLOOKUP($C6711,'ProvResponder deviceId'!$A$1:$C$20000,3,FALSE),"-")</f>
        <v>-</v>
      </c>
      <c r="L6711" s="1" t="str">
        <f t="shared" si="208"/>
        <v/>
      </c>
      <c r="M6711" s="1" t="str">
        <f t="shared" si="209"/>
        <v/>
      </c>
      <c r="N6711" s="1" t="str">
        <f>IF(ISBLANK($C6711),"",IF(ISNA(VLOOKUP($L6711,'result messages'!$H$3:$L$11,2,FALSE)),VLOOKUP($M6711,'result messages'!$H$3:$L$11,2,FALSE),VLOOKUP($L6711,'result messages'!$H$3:$L$11,2,FALSE)))</f>
        <v/>
      </c>
      <c r="O6711" s="1" t="str">
        <f>IF(ISBLANK($C6711),"",IF(ISNA(VLOOKUP($L6711,'result messages'!$H$3:$L$11,3,FALSE)),VLOOKUP($M6711,'result messages'!$H$3:$L$11,3,FALSE),VLOOKUP($L6711,'result messages'!$H$3:$L$11,3,FALSE)))</f>
        <v/>
      </c>
      <c r="P6711" s="1" t="str">
        <f>IF(ISBLANK($C6711),"",IF(ISNA(VLOOKUP($L6711,'result messages'!$H$3:$L$11,4,FALSE)),VLOOKUP($M6711,'result messages'!$H$3:$L$11,4,FALSE),VLOOKUP($L6711,'result messages'!$H$3:$L$11,4,FALSE)))</f>
        <v/>
      </c>
      <c r="Q6711" s="1" t="str">
        <f>IF(ISBLANK($C6711),"",IF(ISNA(VLOOKUP($L6711,'result messages'!$H$3:$L$11,5,FALSE)),VLOOKUP($M6711,'result messages'!$H$3:$L$11,5,FALSE),VLOOKUP($L6711,'result messages'!$H$3:$L$11,5,FALSE)))</f>
        <v/>
      </c>
    </row>
    <row r="6712" spans="1:17">
      <c r="A6712" s="1">
        <v>6709</v>
      </c>
      <c r="B6712" s="1"/>
      <c r="C6712" s="1"/>
      <c r="D6712" s="1"/>
      <c r="E6712" s="6"/>
      <c r="F6712" s="1"/>
      <c r="G6712" s="1" t="str">
        <f>IF(ISNA(VLOOKUP($C6712,'DTEN TCAP Linkage deviceId'!$A$1:$A$20000,1,FALSE)),"No","Yes")</f>
        <v>No</v>
      </c>
      <c r="H6712" s="1" t="str">
        <f>IF(ISNA(VLOOKUP($C6712,'Provisioning Requester'!$F$3:$H$20000,2,FALSE)),"No","Yes")</f>
        <v>No</v>
      </c>
      <c r="I6712" s="1" t="str">
        <f>IF($H6712="Yes",VLOOKUP($C6712,'Provisioning Requester'!$F$3:$H$20000,3,FALSE),"-")</f>
        <v>-</v>
      </c>
      <c r="J6712" s="1" t="str">
        <f>IF(OR(D6712="SVCP", E6712="TRUE"), "No", IF(ISNA(VLOOKUP($C6712,'ProvResponder deviceId'!$A$1:$A$20000,1,FALSE)),"No","Yes"))</f>
        <v>No</v>
      </c>
      <c r="K6712" s="1" t="str">
        <f>IF($J6712="Yes",VLOOKUP($C6712,'ProvResponder deviceId'!$A$1:$C$20000,3,FALSE),"-")</f>
        <v>-</v>
      </c>
      <c r="L6712" s="1" t="str">
        <f t="shared" si="208"/>
        <v/>
      </c>
      <c r="M6712" s="1" t="str">
        <f t="shared" si="209"/>
        <v/>
      </c>
      <c r="N6712" s="1" t="str">
        <f>IF(ISBLANK($C6712),"",IF(ISNA(VLOOKUP($L6712,'result messages'!$H$3:$L$11,2,FALSE)),VLOOKUP($M6712,'result messages'!$H$3:$L$11,2,FALSE),VLOOKUP($L6712,'result messages'!$H$3:$L$11,2,FALSE)))</f>
        <v/>
      </c>
      <c r="O6712" s="1" t="str">
        <f>IF(ISBLANK($C6712),"",IF(ISNA(VLOOKUP($L6712,'result messages'!$H$3:$L$11,3,FALSE)),VLOOKUP($M6712,'result messages'!$H$3:$L$11,3,FALSE),VLOOKUP($L6712,'result messages'!$H$3:$L$11,3,FALSE)))</f>
        <v/>
      </c>
      <c r="P6712" s="1" t="str">
        <f>IF(ISBLANK($C6712),"",IF(ISNA(VLOOKUP($L6712,'result messages'!$H$3:$L$11,4,FALSE)),VLOOKUP($M6712,'result messages'!$H$3:$L$11,4,FALSE),VLOOKUP($L6712,'result messages'!$H$3:$L$11,4,FALSE)))</f>
        <v/>
      </c>
      <c r="Q6712" s="1" t="str">
        <f>IF(ISBLANK($C6712),"",IF(ISNA(VLOOKUP($L6712,'result messages'!$H$3:$L$11,5,FALSE)),VLOOKUP($M6712,'result messages'!$H$3:$L$11,5,FALSE),VLOOKUP($L6712,'result messages'!$H$3:$L$11,5,FALSE)))</f>
        <v/>
      </c>
    </row>
    <row r="6713" spans="1:17">
      <c r="A6713" s="1">
        <v>6710</v>
      </c>
      <c r="B6713" s="1"/>
      <c r="C6713" s="1"/>
      <c r="D6713" s="1"/>
      <c r="E6713" s="6"/>
      <c r="F6713" s="1"/>
      <c r="G6713" s="1" t="str">
        <f>IF(ISNA(VLOOKUP($C6713,'DTEN TCAP Linkage deviceId'!$A$1:$A$20000,1,FALSE)),"No","Yes")</f>
        <v>No</v>
      </c>
      <c r="H6713" s="1" t="str">
        <f>IF(ISNA(VLOOKUP($C6713,'Provisioning Requester'!$F$3:$H$20000,2,FALSE)),"No","Yes")</f>
        <v>No</v>
      </c>
      <c r="I6713" s="1" t="str">
        <f>IF($H6713="Yes",VLOOKUP($C6713,'Provisioning Requester'!$F$3:$H$20000,3,FALSE),"-")</f>
        <v>-</v>
      </c>
      <c r="J6713" s="1" t="str">
        <f>IF(OR(D6713="SVCP", E6713="TRUE"), "No", IF(ISNA(VLOOKUP($C6713,'ProvResponder deviceId'!$A$1:$A$20000,1,FALSE)),"No","Yes"))</f>
        <v>No</v>
      </c>
      <c r="K6713" s="1" t="str">
        <f>IF($J6713="Yes",VLOOKUP($C6713,'ProvResponder deviceId'!$A$1:$C$20000,3,FALSE),"-")</f>
        <v>-</v>
      </c>
      <c r="L6713" s="1" t="str">
        <f t="shared" si="208"/>
        <v/>
      </c>
      <c r="M6713" s="1" t="str">
        <f t="shared" si="209"/>
        <v/>
      </c>
      <c r="N6713" s="1" t="str">
        <f>IF(ISBLANK($C6713),"",IF(ISNA(VLOOKUP($L6713,'result messages'!$H$3:$L$11,2,FALSE)),VLOOKUP($M6713,'result messages'!$H$3:$L$11,2,FALSE),VLOOKUP($L6713,'result messages'!$H$3:$L$11,2,FALSE)))</f>
        <v/>
      </c>
      <c r="O6713" s="1" t="str">
        <f>IF(ISBLANK($C6713),"",IF(ISNA(VLOOKUP($L6713,'result messages'!$H$3:$L$11,3,FALSE)),VLOOKUP($M6713,'result messages'!$H$3:$L$11,3,FALSE),VLOOKUP($L6713,'result messages'!$H$3:$L$11,3,FALSE)))</f>
        <v/>
      </c>
      <c r="P6713" s="1" t="str">
        <f>IF(ISBLANK($C6713),"",IF(ISNA(VLOOKUP($L6713,'result messages'!$H$3:$L$11,4,FALSE)),VLOOKUP($M6713,'result messages'!$H$3:$L$11,4,FALSE),VLOOKUP($L6713,'result messages'!$H$3:$L$11,4,FALSE)))</f>
        <v/>
      </c>
      <c r="Q6713" s="1" t="str">
        <f>IF(ISBLANK($C6713),"",IF(ISNA(VLOOKUP($L6713,'result messages'!$H$3:$L$11,5,FALSE)),VLOOKUP($M6713,'result messages'!$H$3:$L$11,5,FALSE),VLOOKUP($L6713,'result messages'!$H$3:$L$11,5,FALSE)))</f>
        <v/>
      </c>
    </row>
    <row r="6714" spans="1:17">
      <c r="A6714" s="1">
        <v>6711</v>
      </c>
      <c r="B6714" s="1"/>
      <c r="C6714" s="1"/>
      <c r="D6714" s="1"/>
      <c r="E6714" s="6"/>
      <c r="F6714" s="1"/>
      <c r="G6714" s="1" t="str">
        <f>IF(ISNA(VLOOKUP($C6714,'DTEN TCAP Linkage deviceId'!$A$1:$A$20000,1,FALSE)),"No","Yes")</f>
        <v>No</v>
      </c>
      <c r="H6714" s="1" t="str">
        <f>IF(ISNA(VLOOKUP($C6714,'Provisioning Requester'!$F$3:$H$20000,2,FALSE)),"No","Yes")</f>
        <v>No</v>
      </c>
      <c r="I6714" s="1" t="str">
        <f>IF($H6714="Yes",VLOOKUP($C6714,'Provisioning Requester'!$F$3:$H$20000,3,FALSE),"-")</f>
        <v>-</v>
      </c>
      <c r="J6714" s="1" t="str">
        <f>IF(OR(D6714="SVCP", E6714="TRUE"), "No", IF(ISNA(VLOOKUP($C6714,'ProvResponder deviceId'!$A$1:$A$20000,1,FALSE)),"No","Yes"))</f>
        <v>No</v>
      </c>
      <c r="K6714" s="1" t="str">
        <f>IF($J6714="Yes",VLOOKUP($C6714,'ProvResponder deviceId'!$A$1:$C$20000,3,FALSE),"-")</f>
        <v>-</v>
      </c>
      <c r="L6714" s="1" t="str">
        <f t="shared" si="208"/>
        <v/>
      </c>
      <c r="M6714" s="1" t="str">
        <f t="shared" si="209"/>
        <v/>
      </c>
      <c r="N6714" s="1" t="str">
        <f>IF(ISBLANK($C6714),"",IF(ISNA(VLOOKUP($L6714,'result messages'!$H$3:$L$11,2,FALSE)),VLOOKUP($M6714,'result messages'!$H$3:$L$11,2,FALSE),VLOOKUP($L6714,'result messages'!$H$3:$L$11,2,FALSE)))</f>
        <v/>
      </c>
      <c r="O6714" s="1" t="str">
        <f>IF(ISBLANK($C6714),"",IF(ISNA(VLOOKUP($L6714,'result messages'!$H$3:$L$11,3,FALSE)),VLOOKUP($M6714,'result messages'!$H$3:$L$11,3,FALSE),VLOOKUP($L6714,'result messages'!$H$3:$L$11,3,FALSE)))</f>
        <v/>
      </c>
      <c r="P6714" s="1" t="str">
        <f>IF(ISBLANK($C6714),"",IF(ISNA(VLOOKUP($L6714,'result messages'!$H$3:$L$11,4,FALSE)),VLOOKUP($M6714,'result messages'!$H$3:$L$11,4,FALSE),VLOOKUP($L6714,'result messages'!$H$3:$L$11,4,FALSE)))</f>
        <v/>
      </c>
      <c r="Q6714" s="1" t="str">
        <f>IF(ISBLANK($C6714),"",IF(ISNA(VLOOKUP($L6714,'result messages'!$H$3:$L$11,5,FALSE)),VLOOKUP($M6714,'result messages'!$H$3:$L$11,5,FALSE),VLOOKUP($L6714,'result messages'!$H$3:$L$11,5,FALSE)))</f>
        <v/>
      </c>
    </row>
    <row r="6715" spans="1:17">
      <c r="A6715" s="1">
        <v>6712</v>
      </c>
      <c r="B6715" s="1"/>
      <c r="C6715" s="1"/>
      <c r="D6715" s="1"/>
      <c r="E6715" s="6"/>
      <c r="F6715" s="1"/>
      <c r="G6715" s="1" t="str">
        <f>IF(ISNA(VLOOKUP($C6715,'DTEN TCAP Linkage deviceId'!$A$1:$A$20000,1,FALSE)),"No","Yes")</f>
        <v>No</v>
      </c>
      <c r="H6715" s="1" t="str">
        <f>IF(ISNA(VLOOKUP($C6715,'Provisioning Requester'!$F$3:$H$20000,2,FALSE)),"No","Yes")</f>
        <v>No</v>
      </c>
      <c r="I6715" s="1" t="str">
        <f>IF($H6715="Yes",VLOOKUP($C6715,'Provisioning Requester'!$F$3:$H$20000,3,FALSE),"-")</f>
        <v>-</v>
      </c>
      <c r="J6715" s="1" t="str">
        <f>IF(OR(D6715="SVCP", E6715="TRUE"), "No", IF(ISNA(VLOOKUP($C6715,'ProvResponder deviceId'!$A$1:$A$20000,1,FALSE)),"No","Yes"))</f>
        <v>No</v>
      </c>
      <c r="K6715" s="1" t="str">
        <f>IF($J6715="Yes",VLOOKUP($C6715,'ProvResponder deviceId'!$A$1:$C$20000,3,FALSE),"-")</f>
        <v>-</v>
      </c>
      <c r="L6715" s="1" t="str">
        <f t="shared" si="208"/>
        <v/>
      </c>
      <c r="M6715" s="1" t="str">
        <f t="shared" si="209"/>
        <v/>
      </c>
      <c r="N6715" s="1" t="str">
        <f>IF(ISBLANK($C6715),"",IF(ISNA(VLOOKUP($L6715,'result messages'!$H$3:$L$11,2,FALSE)),VLOOKUP($M6715,'result messages'!$H$3:$L$11,2,FALSE),VLOOKUP($L6715,'result messages'!$H$3:$L$11,2,FALSE)))</f>
        <v/>
      </c>
      <c r="O6715" s="1" t="str">
        <f>IF(ISBLANK($C6715),"",IF(ISNA(VLOOKUP($L6715,'result messages'!$H$3:$L$11,3,FALSE)),VLOOKUP($M6715,'result messages'!$H$3:$L$11,3,FALSE),VLOOKUP($L6715,'result messages'!$H$3:$L$11,3,FALSE)))</f>
        <v/>
      </c>
      <c r="P6715" s="1" t="str">
        <f>IF(ISBLANK($C6715),"",IF(ISNA(VLOOKUP($L6715,'result messages'!$H$3:$L$11,4,FALSE)),VLOOKUP($M6715,'result messages'!$H$3:$L$11,4,FALSE),VLOOKUP($L6715,'result messages'!$H$3:$L$11,4,FALSE)))</f>
        <v/>
      </c>
      <c r="Q6715" s="1" t="str">
        <f>IF(ISBLANK($C6715),"",IF(ISNA(VLOOKUP($L6715,'result messages'!$H$3:$L$11,5,FALSE)),VLOOKUP($M6715,'result messages'!$H$3:$L$11,5,FALSE),VLOOKUP($L6715,'result messages'!$H$3:$L$11,5,FALSE)))</f>
        <v/>
      </c>
    </row>
    <row r="6716" spans="1:17">
      <c r="A6716" s="1">
        <v>6713</v>
      </c>
      <c r="B6716" s="1"/>
      <c r="C6716" s="1"/>
      <c r="D6716" s="1"/>
      <c r="E6716" s="6"/>
      <c r="F6716" s="1"/>
      <c r="G6716" s="1" t="str">
        <f>IF(ISNA(VLOOKUP($C6716,'DTEN TCAP Linkage deviceId'!$A$1:$A$20000,1,FALSE)),"No","Yes")</f>
        <v>No</v>
      </c>
      <c r="H6716" s="1" t="str">
        <f>IF(ISNA(VLOOKUP($C6716,'Provisioning Requester'!$F$3:$H$20000,2,FALSE)),"No","Yes")</f>
        <v>No</v>
      </c>
      <c r="I6716" s="1" t="str">
        <f>IF($H6716="Yes",VLOOKUP($C6716,'Provisioning Requester'!$F$3:$H$20000,3,FALSE),"-")</f>
        <v>-</v>
      </c>
      <c r="J6716" s="1" t="str">
        <f>IF(OR(D6716="SVCP", E6716="TRUE"), "No", IF(ISNA(VLOOKUP($C6716,'ProvResponder deviceId'!$A$1:$A$20000,1,FALSE)),"No","Yes"))</f>
        <v>No</v>
      </c>
      <c r="K6716" s="1" t="str">
        <f>IF($J6716="Yes",VLOOKUP($C6716,'ProvResponder deviceId'!$A$1:$C$20000,3,FALSE),"-")</f>
        <v>-</v>
      </c>
      <c r="L6716" s="1" t="str">
        <f t="shared" si="208"/>
        <v/>
      </c>
      <c r="M6716" s="1" t="str">
        <f t="shared" si="209"/>
        <v/>
      </c>
      <c r="N6716" s="1" t="str">
        <f>IF(ISBLANK($C6716),"",IF(ISNA(VLOOKUP($L6716,'result messages'!$H$3:$L$11,2,FALSE)),VLOOKUP($M6716,'result messages'!$H$3:$L$11,2,FALSE),VLOOKUP($L6716,'result messages'!$H$3:$L$11,2,FALSE)))</f>
        <v/>
      </c>
      <c r="O6716" s="1" t="str">
        <f>IF(ISBLANK($C6716),"",IF(ISNA(VLOOKUP($L6716,'result messages'!$H$3:$L$11,3,FALSE)),VLOOKUP($M6716,'result messages'!$H$3:$L$11,3,FALSE),VLOOKUP($L6716,'result messages'!$H$3:$L$11,3,FALSE)))</f>
        <v/>
      </c>
      <c r="P6716" s="1" t="str">
        <f>IF(ISBLANK($C6716),"",IF(ISNA(VLOOKUP($L6716,'result messages'!$H$3:$L$11,4,FALSE)),VLOOKUP($M6716,'result messages'!$H$3:$L$11,4,FALSE),VLOOKUP($L6716,'result messages'!$H$3:$L$11,4,FALSE)))</f>
        <v/>
      </c>
      <c r="Q6716" s="1" t="str">
        <f>IF(ISBLANK($C6716),"",IF(ISNA(VLOOKUP($L6716,'result messages'!$H$3:$L$11,5,FALSE)),VLOOKUP($M6716,'result messages'!$H$3:$L$11,5,FALSE),VLOOKUP($L6716,'result messages'!$H$3:$L$11,5,FALSE)))</f>
        <v/>
      </c>
    </row>
    <row r="6717" spans="1:17">
      <c r="A6717" s="1">
        <v>6714</v>
      </c>
      <c r="B6717" s="1"/>
      <c r="C6717" s="1"/>
      <c r="D6717" s="1"/>
      <c r="E6717" s="6"/>
      <c r="F6717" s="1"/>
      <c r="G6717" s="1" t="str">
        <f>IF(ISNA(VLOOKUP($C6717,'DTEN TCAP Linkage deviceId'!$A$1:$A$20000,1,FALSE)),"No","Yes")</f>
        <v>No</v>
      </c>
      <c r="H6717" s="1" t="str">
        <f>IF(ISNA(VLOOKUP($C6717,'Provisioning Requester'!$F$3:$H$20000,2,FALSE)),"No","Yes")</f>
        <v>No</v>
      </c>
      <c r="I6717" s="1" t="str">
        <f>IF($H6717="Yes",VLOOKUP($C6717,'Provisioning Requester'!$F$3:$H$20000,3,FALSE),"-")</f>
        <v>-</v>
      </c>
      <c r="J6717" s="1" t="str">
        <f>IF(OR(D6717="SVCP", E6717="TRUE"), "No", IF(ISNA(VLOOKUP($C6717,'ProvResponder deviceId'!$A$1:$A$20000,1,FALSE)),"No","Yes"))</f>
        <v>No</v>
      </c>
      <c r="K6717" s="1" t="str">
        <f>IF($J6717="Yes",VLOOKUP($C6717,'ProvResponder deviceId'!$A$1:$C$20000,3,FALSE),"-")</f>
        <v>-</v>
      </c>
      <c r="L6717" s="1" t="str">
        <f t="shared" si="208"/>
        <v/>
      </c>
      <c r="M6717" s="1" t="str">
        <f t="shared" si="209"/>
        <v/>
      </c>
      <c r="N6717" s="1" t="str">
        <f>IF(ISBLANK($C6717),"",IF(ISNA(VLOOKUP($L6717,'result messages'!$H$3:$L$11,2,FALSE)),VLOOKUP($M6717,'result messages'!$H$3:$L$11,2,FALSE),VLOOKUP($L6717,'result messages'!$H$3:$L$11,2,FALSE)))</f>
        <v/>
      </c>
      <c r="O6717" s="1" t="str">
        <f>IF(ISBLANK($C6717),"",IF(ISNA(VLOOKUP($L6717,'result messages'!$H$3:$L$11,3,FALSE)),VLOOKUP($M6717,'result messages'!$H$3:$L$11,3,FALSE),VLOOKUP($L6717,'result messages'!$H$3:$L$11,3,FALSE)))</f>
        <v/>
      </c>
      <c r="P6717" s="1" t="str">
        <f>IF(ISBLANK($C6717),"",IF(ISNA(VLOOKUP($L6717,'result messages'!$H$3:$L$11,4,FALSE)),VLOOKUP($M6717,'result messages'!$H$3:$L$11,4,FALSE),VLOOKUP($L6717,'result messages'!$H$3:$L$11,4,FALSE)))</f>
        <v/>
      </c>
      <c r="Q6717" s="1" t="str">
        <f>IF(ISBLANK($C6717),"",IF(ISNA(VLOOKUP($L6717,'result messages'!$H$3:$L$11,5,FALSE)),VLOOKUP($M6717,'result messages'!$H$3:$L$11,5,FALSE),VLOOKUP($L6717,'result messages'!$H$3:$L$11,5,FALSE)))</f>
        <v/>
      </c>
    </row>
    <row r="6718" spans="1:17">
      <c r="A6718" s="1">
        <v>6715</v>
      </c>
      <c r="B6718" s="1"/>
      <c r="C6718" s="1"/>
      <c r="D6718" s="1"/>
      <c r="E6718" s="6"/>
      <c r="F6718" s="1"/>
      <c r="G6718" s="1" t="str">
        <f>IF(ISNA(VLOOKUP($C6718,'DTEN TCAP Linkage deviceId'!$A$1:$A$20000,1,FALSE)),"No","Yes")</f>
        <v>No</v>
      </c>
      <c r="H6718" s="1" t="str">
        <f>IF(ISNA(VLOOKUP($C6718,'Provisioning Requester'!$F$3:$H$20000,2,FALSE)),"No","Yes")</f>
        <v>No</v>
      </c>
      <c r="I6718" s="1" t="str">
        <f>IF($H6718="Yes",VLOOKUP($C6718,'Provisioning Requester'!$F$3:$H$20000,3,FALSE),"-")</f>
        <v>-</v>
      </c>
      <c r="J6718" s="1" t="str">
        <f>IF(OR(D6718="SVCP", E6718="TRUE"), "No", IF(ISNA(VLOOKUP($C6718,'ProvResponder deviceId'!$A$1:$A$20000,1,FALSE)),"No","Yes"))</f>
        <v>No</v>
      </c>
      <c r="K6718" s="1" t="str">
        <f>IF($J6718="Yes",VLOOKUP($C6718,'ProvResponder deviceId'!$A$1:$C$20000,3,FALSE),"-")</f>
        <v>-</v>
      </c>
      <c r="L6718" s="1" t="str">
        <f t="shared" si="208"/>
        <v/>
      </c>
      <c r="M6718" s="1" t="str">
        <f t="shared" si="209"/>
        <v/>
      </c>
      <c r="N6718" s="1" t="str">
        <f>IF(ISBLANK($C6718),"",IF(ISNA(VLOOKUP($L6718,'result messages'!$H$3:$L$11,2,FALSE)),VLOOKUP($M6718,'result messages'!$H$3:$L$11,2,FALSE),VLOOKUP($L6718,'result messages'!$H$3:$L$11,2,FALSE)))</f>
        <v/>
      </c>
      <c r="O6718" s="1" t="str">
        <f>IF(ISBLANK($C6718),"",IF(ISNA(VLOOKUP($L6718,'result messages'!$H$3:$L$11,3,FALSE)),VLOOKUP($M6718,'result messages'!$H$3:$L$11,3,FALSE),VLOOKUP($L6718,'result messages'!$H$3:$L$11,3,FALSE)))</f>
        <v/>
      </c>
      <c r="P6718" s="1" t="str">
        <f>IF(ISBLANK($C6718),"",IF(ISNA(VLOOKUP($L6718,'result messages'!$H$3:$L$11,4,FALSE)),VLOOKUP($M6718,'result messages'!$H$3:$L$11,4,FALSE),VLOOKUP($L6718,'result messages'!$H$3:$L$11,4,FALSE)))</f>
        <v/>
      </c>
      <c r="Q6718" s="1" t="str">
        <f>IF(ISBLANK($C6718),"",IF(ISNA(VLOOKUP($L6718,'result messages'!$H$3:$L$11,5,FALSE)),VLOOKUP($M6718,'result messages'!$H$3:$L$11,5,FALSE),VLOOKUP($L6718,'result messages'!$H$3:$L$11,5,FALSE)))</f>
        <v/>
      </c>
    </row>
    <row r="6719" spans="1:17">
      <c r="A6719" s="1">
        <v>6716</v>
      </c>
      <c r="B6719" s="1"/>
      <c r="C6719" s="1"/>
      <c r="D6719" s="1"/>
      <c r="E6719" s="6"/>
      <c r="F6719" s="1"/>
      <c r="G6719" s="1" t="str">
        <f>IF(ISNA(VLOOKUP($C6719,'DTEN TCAP Linkage deviceId'!$A$1:$A$20000,1,FALSE)),"No","Yes")</f>
        <v>No</v>
      </c>
      <c r="H6719" s="1" t="str">
        <f>IF(ISNA(VLOOKUP($C6719,'Provisioning Requester'!$F$3:$H$20000,2,FALSE)),"No","Yes")</f>
        <v>No</v>
      </c>
      <c r="I6719" s="1" t="str">
        <f>IF($H6719="Yes",VLOOKUP($C6719,'Provisioning Requester'!$F$3:$H$20000,3,FALSE),"-")</f>
        <v>-</v>
      </c>
      <c r="J6719" s="1" t="str">
        <f>IF(OR(D6719="SVCP", E6719="TRUE"), "No", IF(ISNA(VLOOKUP($C6719,'ProvResponder deviceId'!$A$1:$A$20000,1,FALSE)),"No","Yes"))</f>
        <v>No</v>
      </c>
      <c r="K6719" s="1" t="str">
        <f>IF($J6719="Yes",VLOOKUP($C6719,'ProvResponder deviceId'!$A$1:$C$20000,3,FALSE),"-")</f>
        <v>-</v>
      </c>
      <c r="L6719" s="1" t="str">
        <f t="shared" si="208"/>
        <v/>
      </c>
      <c r="M6719" s="1" t="str">
        <f t="shared" si="209"/>
        <v/>
      </c>
      <c r="N6719" s="1" t="str">
        <f>IF(ISBLANK($C6719),"",IF(ISNA(VLOOKUP($L6719,'result messages'!$H$3:$L$11,2,FALSE)),VLOOKUP($M6719,'result messages'!$H$3:$L$11,2,FALSE),VLOOKUP($L6719,'result messages'!$H$3:$L$11,2,FALSE)))</f>
        <v/>
      </c>
      <c r="O6719" s="1" t="str">
        <f>IF(ISBLANK($C6719),"",IF(ISNA(VLOOKUP($L6719,'result messages'!$H$3:$L$11,3,FALSE)),VLOOKUP($M6719,'result messages'!$H$3:$L$11,3,FALSE),VLOOKUP($L6719,'result messages'!$H$3:$L$11,3,FALSE)))</f>
        <v/>
      </c>
      <c r="P6719" s="1" t="str">
        <f>IF(ISBLANK($C6719),"",IF(ISNA(VLOOKUP($L6719,'result messages'!$H$3:$L$11,4,FALSE)),VLOOKUP($M6719,'result messages'!$H$3:$L$11,4,FALSE),VLOOKUP($L6719,'result messages'!$H$3:$L$11,4,FALSE)))</f>
        <v/>
      </c>
      <c r="Q6719" s="1" t="str">
        <f>IF(ISBLANK($C6719),"",IF(ISNA(VLOOKUP($L6719,'result messages'!$H$3:$L$11,5,FALSE)),VLOOKUP($M6719,'result messages'!$H$3:$L$11,5,FALSE),VLOOKUP($L6719,'result messages'!$H$3:$L$11,5,FALSE)))</f>
        <v/>
      </c>
    </row>
    <row r="6720" spans="1:17">
      <c r="A6720" s="1">
        <v>6717</v>
      </c>
      <c r="B6720" s="1"/>
      <c r="C6720" s="1"/>
      <c r="D6720" s="1"/>
      <c r="E6720" s="6"/>
      <c r="F6720" s="1"/>
      <c r="G6720" s="1" t="str">
        <f>IF(ISNA(VLOOKUP($C6720,'DTEN TCAP Linkage deviceId'!$A$1:$A$20000,1,FALSE)),"No","Yes")</f>
        <v>No</v>
      </c>
      <c r="H6720" s="1" t="str">
        <f>IF(ISNA(VLOOKUP($C6720,'Provisioning Requester'!$F$3:$H$20000,2,FALSE)),"No","Yes")</f>
        <v>No</v>
      </c>
      <c r="I6720" s="1" t="str">
        <f>IF($H6720="Yes",VLOOKUP($C6720,'Provisioning Requester'!$F$3:$H$20000,3,FALSE),"-")</f>
        <v>-</v>
      </c>
      <c r="J6720" s="1" t="str">
        <f>IF(OR(D6720="SVCP", E6720="TRUE"), "No", IF(ISNA(VLOOKUP($C6720,'ProvResponder deviceId'!$A$1:$A$20000,1,FALSE)),"No","Yes"))</f>
        <v>No</v>
      </c>
      <c r="K6720" s="1" t="str">
        <f>IF($J6720="Yes",VLOOKUP($C6720,'ProvResponder deviceId'!$A$1:$C$20000,3,FALSE),"-")</f>
        <v>-</v>
      </c>
      <c r="L6720" s="1" t="str">
        <f t="shared" si="208"/>
        <v/>
      </c>
      <c r="M6720" s="1" t="str">
        <f t="shared" si="209"/>
        <v/>
      </c>
      <c r="N6720" s="1" t="str">
        <f>IF(ISBLANK($C6720),"",IF(ISNA(VLOOKUP($L6720,'result messages'!$H$3:$L$11,2,FALSE)),VLOOKUP($M6720,'result messages'!$H$3:$L$11,2,FALSE),VLOOKUP($L6720,'result messages'!$H$3:$L$11,2,FALSE)))</f>
        <v/>
      </c>
      <c r="O6720" s="1" t="str">
        <f>IF(ISBLANK($C6720),"",IF(ISNA(VLOOKUP($L6720,'result messages'!$H$3:$L$11,3,FALSE)),VLOOKUP($M6720,'result messages'!$H$3:$L$11,3,FALSE),VLOOKUP($L6720,'result messages'!$H$3:$L$11,3,FALSE)))</f>
        <v/>
      </c>
      <c r="P6720" s="1" t="str">
        <f>IF(ISBLANK($C6720),"",IF(ISNA(VLOOKUP($L6720,'result messages'!$H$3:$L$11,4,FALSE)),VLOOKUP($M6720,'result messages'!$H$3:$L$11,4,FALSE),VLOOKUP($L6720,'result messages'!$H$3:$L$11,4,FALSE)))</f>
        <v/>
      </c>
      <c r="Q6720" s="1" t="str">
        <f>IF(ISBLANK($C6720),"",IF(ISNA(VLOOKUP($L6720,'result messages'!$H$3:$L$11,5,FALSE)),VLOOKUP($M6720,'result messages'!$H$3:$L$11,5,FALSE),VLOOKUP($L6720,'result messages'!$H$3:$L$11,5,FALSE)))</f>
        <v/>
      </c>
    </row>
    <row r="6721" spans="1:17">
      <c r="A6721" s="1">
        <v>6718</v>
      </c>
      <c r="B6721" s="1"/>
      <c r="C6721" s="1"/>
      <c r="D6721" s="1"/>
      <c r="E6721" s="6"/>
      <c r="F6721" s="1"/>
      <c r="G6721" s="1" t="str">
        <f>IF(ISNA(VLOOKUP($C6721,'DTEN TCAP Linkage deviceId'!$A$1:$A$20000,1,FALSE)),"No","Yes")</f>
        <v>No</v>
      </c>
      <c r="H6721" s="1" t="str">
        <f>IF(ISNA(VLOOKUP($C6721,'Provisioning Requester'!$F$3:$H$20000,2,FALSE)),"No","Yes")</f>
        <v>No</v>
      </c>
      <c r="I6721" s="1" t="str">
        <f>IF($H6721="Yes",VLOOKUP($C6721,'Provisioning Requester'!$F$3:$H$20000,3,FALSE),"-")</f>
        <v>-</v>
      </c>
      <c r="J6721" s="1" t="str">
        <f>IF(OR(D6721="SVCP", E6721="TRUE"), "No", IF(ISNA(VLOOKUP($C6721,'ProvResponder deviceId'!$A$1:$A$20000,1,FALSE)),"No","Yes"))</f>
        <v>No</v>
      </c>
      <c r="K6721" s="1" t="str">
        <f>IF($J6721="Yes",VLOOKUP($C6721,'ProvResponder deviceId'!$A$1:$C$20000,3,FALSE),"-")</f>
        <v>-</v>
      </c>
      <c r="L6721" s="1" t="str">
        <f t="shared" si="208"/>
        <v/>
      </c>
      <c r="M6721" s="1" t="str">
        <f t="shared" si="209"/>
        <v/>
      </c>
      <c r="N6721" s="1" t="str">
        <f>IF(ISBLANK($C6721),"",IF(ISNA(VLOOKUP($L6721,'result messages'!$H$3:$L$11,2,FALSE)),VLOOKUP($M6721,'result messages'!$H$3:$L$11,2,FALSE),VLOOKUP($L6721,'result messages'!$H$3:$L$11,2,FALSE)))</f>
        <v/>
      </c>
      <c r="O6721" s="1" t="str">
        <f>IF(ISBLANK($C6721),"",IF(ISNA(VLOOKUP($L6721,'result messages'!$H$3:$L$11,3,FALSE)),VLOOKUP($M6721,'result messages'!$H$3:$L$11,3,FALSE),VLOOKUP($L6721,'result messages'!$H$3:$L$11,3,FALSE)))</f>
        <v/>
      </c>
      <c r="P6721" s="1" t="str">
        <f>IF(ISBLANK($C6721),"",IF(ISNA(VLOOKUP($L6721,'result messages'!$H$3:$L$11,4,FALSE)),VLOOKUP($M6721,'result messages'!$H$3:$L$11,4,FALSE),VLOOKUP($L6721,'result messages'!$H$3:$L$11,4,FALSE)))</f>
        <v/>
      </c>
      <c r="Q6721" s="1" t="str">
        <f>IF(ISBLANK($C6721),"",IF(ISNA(VLOOKUP($L6721,'result messages'!$H$3:$L$11,5,FALSE)),VLOOKUP($M6721,'result messages'!$H$3:$L$11,5,FALSE),VLOOKUP($L6721,'result messages'!$H$3:$L$11,5,FALSE)))</f>
        <v/>
      </c>
    </row>
    <row r="6722" spans="1:17">
      <c r="A6722" s="1">
        <v>6719</v>
      </c>
      <c r="B6722" s="1"/>
      <c r="C6722" s="1"/>
      <c r="D6722" s="1"/>
      <c r="E6722" s="6"/>
      <c r="F6722" s="1"/>
      <c r="G6722" s="1" t="str">
        <f>IF(ISNA(VLOOKUP($C6722,'DTEN TCAP Linkage deviceId'!$A$1:$A$20000,1,FALSE)),"No","Yes")</f>
        <v>No</v>
      </c>
      <c r="H6722" s="1" t="str">
        <f>IF(ISNA(VLOOKUP($C6722,'Provisioning Requester'!$F$3:$H$20000,2,FALSE)),"No","Yes")</f>
        <v>No</v>
      </c>
      <c r="I6722" s="1" t="str">
        <f>IF($H6722="Yes",VLOOKUP($C6722,'Provisioning Requester'!$F$3:$H$20000,3,FALSE),"-")</f>
        <v>-</v>
      </c>
      <c r="J6722" s="1" t="str">
        <f>IF(OR(D6722="SVCP", E6722="TRUE"), "No", IF(ISNA(VLOOKUP($C6722,'ProvResponder deviceId'!$A$1:$A$20000,1,FALSE)),"No","Yes"))</f>
        <v>No</v>
      </c>
      <c r="K6722" s="1" t="str">
        <f>IF($J6722="Yes",VLOOKUP($C6722,'ProvResponder deviceId'!$A$1:$C$20000,3,FALSE),"-")</f>
        <v>-</v>
      </c>
      <c r="L6722" s="1" t="str">
        <f t="shared" si="208"/>
        <v/>
      </c>
      <c r="M6722" s="1" t="str">
        <f t="shared" si="209"/>
        <v/>
      </c>
      <c r="N6722" s="1" t="str">
        <f>IF(ISBLANK($C6722),"",IF(ISNA(VLOOKUP($L6722,'result messages'!$H$3:$L$11,2,FALSE)),VLOOKUP($M6722,'result messages'!$H$3:$L$11,2,FALSE),VLOOKUP($L6722,'result messages'!$H$3:$L$11,2,FALSE)))</f>
        <v/>
      </c>
      <c r="O6722" s="1" t="str">
        <f>IF(ISBLANK($C6722),"",IF(ISNA(VLOOKUP($L6722,'result messages'!$H$3:$L$11,3,FALSE)),VLOOKUP($M6722,'result messages'!$H$3:$L$11,3,FALSE),VLOOKUP($L6722,'result messages'!$H$3:$L$11,3,FALSE)))</f>
        <v/>
      </c>
      <c r="P6722" s="1" t="str">
        <f>IF(ISBLANK($C6722),"",IF(ISNA(VLOOKUP($L6722,'result messages'!$H$3:$L$11,4,FALSE)),VLOOKUP($M6722,'result messages'!$H$3:$L$11,4,FALSE),VLOOKUP($L6722,'result messages'!$H$3:$L$11,4,FALSE)))</f>
        <v/>
      </c>
      <c r="Q6722" s="1" t="str">
        <f>IF(ISBLANK($C6722),"",IF(ISNA(VLOOKUP($L6722,'result messages'!$H$3:$L$11,5,FALSE)),VLOOKUP($M6722,'result messages'!$H$3:$L$11,5,FALSE),VLOOKUP($L6722,'result messages'!$H$3:$L$11,5,FALSE)))</f>
        <v/>
      </c>
    </row>
    <row r="6723" spans="1:17">
      <c r="A6723" s="1">
        <v>6720</v>
      </c>
      <c r="B6723" s="1"/>
      <c r="C6723" s="1"/>
      <c r="D6723" s="1"/>
      <c r="E6723" s="6"/>
      <c r="F6723" s="1"/>
      <c r="G6723" s="1" t="str">
        <f>IF(ISNA(VLOOKUP($C6723,'DTEN TCAP Linkage deviceId'!$A$1:$A$20000,1,FALSE)),"No","Yes")</f>
        <v>No</v>
      </c>
      <c r="H6723" s="1" t="str">
        <f>IF(ISNA(VLOOKUP($C6723,'Provisioning Requester'!$F$3:$H$20000,2,FALSE)),"No","Yes")</f>
        <v>No</v>
      </c>
      <c r="I6723" s="1" t="str">
        <f>IF($H6723="Yes",VLOOKUP($C6723,'Provisioning Requester'!$F$3:$H$20000,3,FALSE),"-")</f>
        <v>-</v>
      </c>
      <c r="J6723" s="1" t="str">
        <f>IF(OR(D6723="SVCP", E6723="TRUE"), "No", IF(ISNA(VLOOKUP($C6723,'ProvResponder deviceId'!$A$1:$A$20000,1,FALSE)),"No","Yes"))</f>
        <v>No</v>
      </c>
      <c r="K6723" s="1" t="str">
        <f>IF($J6723="Yes",VLOOKUP($C6723,'ProvResponder deviceId'!$A$1:$C$20000,3,FALSE),"-")</f>
        <v>-</v>
      </c>
      <c r="L6723" s="1" t="str">
        <f t="shared" si="208"/>
        <v/>
      </c>
      <c r="M6723" s="1" t="str">
        <f t="shared" si="209"/>
        <v/>
      </c>
      <c r="N6723" s="1" t="str">
        <f>IF(ISBLANK($C6723),"",IF(ISNA(VLOOKUP($L6723,'result messages'!$H$3:$L$11,2,FALSE)),VLOOKUP($M6723,'result messages'!$H$3:$L$11,2,FALSE),VLOOKUP($L6723,'result messages'!$H$3:$L$11,2,FALSE)))</f>
        <v/>
      </c>
      <c r="O6723" s="1" t="str">
        <f>IF(ISBLANK($C6723),"",IF(ISNA(VLOOKUP($L6723,'result messages'!$H$3:$L$11,3,FALSE)),VLOOKUP($M6723,'result messages'!$H$3:$L$11,3,FALSE),VLOOKUP($L6723,'result messages'!$H$3:$L$11,3,FALSE)))</f>
        <v/>
      </c>
      <c r="P6723" s="1" t="str">
        <f>IF(ISBLANK($C6723),"",IF(ISNA(VLOOKUP($L6723,'result messages'!$H$3:$L$11,4,FALSE)),VLOOKUP($M6723,'result messages'!$H$3:$L$11,4,FALSE),VLOOKUP($L6723,'result messages'!$H$3:$L$11,4,FALSE)))</f>
        <v/>
      </c>
      <c r="Q6723" s="1" t="str">
        <f>IF(ISBLANK($C6723),"",IF(ISNA(VLOOKUP($L6723,'result messages'!$H$3:$L$11,5,FALSE)),VLOOKUP($M6723,'result messages'!$H$3:$L$11,5,FALSE),VLOOKUP($L6723,'result messages'!$H$3:$L$11,5,FALSE)))</f>
        <v/>
      </c>
    </row>
    <row r="6724" spans="1:17">
      <c r="A6724" s="1">
        <v>6721</v>
      </c>
      <c r="B6724" s="1"/>
      <c r="C6724" s="1"/>
      <c r="D6724" s="1"/>
      <c r="E6724" s="6"/>
      <c r="F6724" s="1"/>
      <c r="G6724" s="1" t="str">
        <f>IF(ISNA(VLOOKUP($C6724,'DTEN TCAP Linkage deviceId'!$A$1:$A$20000,1,FALSE)),"No","Yes")</f>
        <v>No</v>
      </c>
      <c r="H6724" s="1" t="str">
        <f>IF(ISNA(VLOOKUP($C6724,'Provisioning Requester'!$F$3:$H$20000,2,FALSE)),"No","Yes")</f>
        <v>No</v>
      </c>
      <c r="I6724" s="1" t="str">
        <f>IF($H6724="Yes",VLOOKUP($C6724,'Provisioning Requester'!$F$3:$H$20000,3,FALSE),"-")</f>
        <v>-</v>
      </c>
      <c r="J6724" s="1" t="str">
        <f>IF(OR(D6724="SVCP", E6724="TRUE"), "No", IF(ISNA(VLOOKUP($C6724,'ProvResponder deviceId'!$A$1:$A$20000,1,FALSE)),"No","Yes"))</f>
        <v>No</v>
      </c>
      <c r="K6724" s="1" t="str">
        <f>IF($J6724="Yes",VLOOKUP($C6724,'ProvResponder deviceId'!$A$1:$C$20000,3,FALSE),"-")</f>
        <v>-</v>
      </c>
      <c r="L6724" s="1" t="str">
        <f t="shared" si="208"/>
        <v/>
      </c>
      <c r="M6724" s="1" t="str">
        <f t="shared" si="209"/>
        <v/>
      </c>
      <c r="N6724" s="1" t="str">
        <f>IF(ISBLANK($C6724),"",IF(ISNA(VLOOKUP($L6724,'result messages'!$H$3:$L$11,2,FALSE)),VLOOKUP($M6724,'result messages'!$H$3:$L$11,2,FALSE),VLOOKUP($L6724,'result messages'!$H$3:$L$11,2,FALSE)))</f>
        <v/>
      </c>
      <c r="O6724" s="1" t="str">
        <f>IF(ISBLANK($C6724),"",IF(ISNA(VLOOKUP($L6724,'result messages'!$H$3:$L$11,3,FALSE)),VLOOKUP($M6724,'result messages'!$H$3:$L$11,3,FALSE),VLOOKUP($L6724,'result messages'!$H$3:$L$11,3,FALSE)))</f>
        <v/>
      </c>
      <c r="P6724" s="1" t="str">
        <f>IF(ISBLANK($C6724),"",IF(ISNA(VLOOKUP($L6724,'result messages'!$H$3:$L$11,4,FALSE)),VLOOKUP($M6724,'result messages'!$H$3:$L$11,4,FALSE),VLOOKUP($L6724,'result messages'!$H$3:$L$11,4,FALSE)))</f>
        <v/>
      </c>
      <c r="Q6724" s="1" t="str">
        <f>IF(ISBLANK($C6724),"",IF(ISNA(VLOOKUP($L6724,'result messages'!$H$3:$L$11,5,FALSE)),VLOOKUP($M6724,'result messages'!$H$3:$L$11,5,FALSE),VLOOKUP($L6724,'result messages'!$H$3:$L$11,5,FALSE)))</f>
        <v/>
      </c>
    </row>
    <row r="6725" spans="1:17">
      <c r="A6725" s="1">
        <v>6722</v>
      </c>
      <c r="B6725" s="1"/>
      <c r="C6725" s="1"/>
      <c r="D6725" s="1"/>
      <c r="E6725" s="6"/>
      <c r="F6725" s="1"/>
      <c r="G6725" s="1" t="str">
        <f>IF(ISNA(VLOOKUP($C6725,'DTEN TCAP Linkage deviceId'!$A$1:$A$20000,1,FALSE)),"No","Yes")</f>
        <v>No</v>
      </c>
      <c r="H6725" s="1" t="str">
        <f>IF(ISNA(VLOOKUP($C6725,'Provisioning Requester'!$F$3:$H$20000,2,FALSE)),"No","Yes")</f>
        <v>No</v>
      </c>
      <c r="I6725" s="1" t="str">
        <f>IF($H6725="Yes",VLOOKUP($C6725,'Provisioning Requester'!$F$3:$H$20000,3,FALSE),"-")</f>
        <v>-</v>
      </c>
      <c r="J6725" s="1" t="str">
        <f>IF(OR(D6725="SVCP", E6725="TRUE"), "No", IF(ISNA(VLOOKUP($C6725,'ProvResponder deviceId'!$A$1:$A$20000,1,FALSE)),"No","Yes"))</f>
        <v>No</v>
      </c>
      <c r="K6725" s="1" t="str">
        <f>IF($J6725="Yes",VLOOKUP($C6725,'ProvResponder deviceId'!$A$1:$C$20000,3,FALSE),"-")</f>
        <v>-</v>
      </c>
      <c r="L6725" s="1" t="str">
        <f t="shared" ref="L6725:L6788" si="210">IF(ISBLANK($C6725),"",$D6725&amp;$E6725&amp;$G6725&amp;$H6725&amp;$I6725&amp;$J6725&amp;$K6725)</f>
        <v/>
      </c>
      <c r="M6725" s="1" t="str">
        <f t="shared" ref="M6725:M6788" si="211">IF(ISBLANK($C6725),"",$D6725&amp;$E6725&amp;$G6725&amp;$H6725&amp;$I6725&amp;$J6725&amp;"other")</f>
        <v/>
      </c>
      <c r="N6725" s="1" t="str">
        <f>IF(ISBLANK($C6725),"",IF(ISNA(VLOOKUP($L6725,'result messages'!$H$3:$L$11,2,FALSE)),VLOOKUP($M6725,'result messages'!$H$3:$L$11,2,FALSE),VLOOKUP($L6725,'result messages'!$H$3:$L$11,2,FALSE)))</f>
        <v/>
      </c>
      <c r="O6725" s="1" t="str">
        <f>IF(ISBLANK($C6725),"",IF(ISNA(VLOOKUP($L6725,'result messages'!$H$3:$L$11,3,FALSE)),VLOOKUP($M6725,'result messages'!$H$3:$L$11,3,FALSE),VLOOKUP($L6725,'result messages'!$H$3:$L$11,3,FALSE)))</f>
        <v/>
      </c>
      <c r="P6725" s="1" t="str">
        <f>IF(ISBLANK($C6725),"",IF(ISNA(VLOOKUP($L6725,'result messages'!$H$3:$L$11,4,FALSE)),VLOOKUP($M6725,'result messages'!$H$3:$L$11,4,FALSE),VLOOKUP($L6725,'result messages'!$H$3:$L$11,4,FALSE)))</f>
        <v/>
      </c>
      <c r="Q6725" s="1" t="str">
        <f>IF(ISBLANK($C6725),"",IF(ISNA(VLOOKUP($L6725,'result messages'!$H$3:$L$11,5,FALSE)),VLOOKUP($M6725,'result messages'!$H$3:$L$11,5,FALSE),VLOOKUP($L6725,'result messages'!$H$3:$L$11,5,FALSE)))</f>
        <v/>
      </c>
    </row>
    <row r="6726" spans="1:17">
      <c r="A6726" s="1">
        <v>6723</v>
      </c>
      <c r="B6726" s="1"/>
      <c r="C6726" s="1"/>
      <c r="D6726" s="1"/>
      <c r="E6726" s="6"/>
      <c r="F6726" s="1"/>
      <c r="G6726" s="1" t="str">
        <f>IF(ISNA(VLOOKUP($C6726,'DTEN TCAP Linkage deviceId'!$A$1:$A$20000,1,FALSE)),"No","Yes")</f>
        <v>No</v>
      </c>
      <c r="H6726" s="1" t="str">
        <f>IF(ISNA(VLOOKUP($C6726,'Provisioning Requester'!$F$3:$H$20000,2,FALSE)),"No","Yes")</f>
        <v>No</v>
      </c>
      <c r="I6726" s="1" t="str">
        <f>IF($H6726="Yes",VLOOKUP($C6726,'Provisioning Requester'!$F$3:$H$20000,3,FALSE),"-")</f>
        <v>-</v>
      </c>
      <c r="J6726" s="1" t="str">
        <f>IF(OR(D6726="SVCP", E6726="TRUE"), "No", IF(ISNA(VLOOKUP($C6726,'ProvResponder deviceId'!$A$1:$A$20000,1,FALSE)),"No","Yes"))</f>
        <v>No</v>
      </c>
      <c r="K6726" s="1" t="str">
        <f>IF($J6726="Yes",VLOOKUP($C6726,'ProvResponder deviceId'!$A$1:$C$20000,3,FALSE),"-")</f>
        <v>-</v>
      </c>
      <c r="L6726" s="1" t="str">
        <f t="shared" si="210"/>
        <v/>
      </c>
      <c r="M6726" s="1" t="str">
        <f t="shared" si="211"/>
        <v/>
      </c>
      <c r="N6726" s="1" t="str">
        <f>IF(ISBLANK($C6726),"",IF(ISNA(VLOOKUP($L6726,'result messages'!$H$3:$L$11,2,FALSE)),VLOOKUP($M6726,'result messages'!$H$3:$L$11,2,FALSE),VLOOKUP($L6726,'result messages'!$H$3:$L$11,2,FALSE)))</f>
        <v/>
      </c>
      <c r="O6726" s="1" t="str">
        <f>IF(ISBLANK($C6726),"",IF(ISNA(VLOOKUP($L6726,'result messages'!$H$3:$L$11,3,FALSE)),VLOOKUP($M6726,'result messages'!$H$3:$L$11,3,FALSE),VLOOKUP($L6726,'result messages'!$H$3:$L$11,3,FALSE)))</f>
        <v/>
      </c>
      <c r="P6726" s="1" t="str">
        <f>IF(ISBLANK($C6726),"",IF(ISNA(VLOOKUP($L6726,'result messages'!$H$3:$L$11,4,FALSE)),VLOOKUP($M6726,'result messages'!$H$3:$L$11,4,FALSE),VLOOKUP($L6726,'result messages'!$H$3:$L$11,4,FALSE)))</f>
        <v/>
      </c>
      <c r="Q6726" s="1" t="str">
        <f>IF(ISBLANK($C6726),"",IF(ISNA(VLOOKUP($L6726,'result messages'!$H$3:$L$11,5,FALSE)),VLOOKUP($M6726,'result messages'!$H$3:$L$11,5,FALSE),VLOOKUP($L6726,'result messages'!$H$3:$L$11,5,FALSE)))</f>
        <v/>
      </c>
    </row>
    <row r="6727" spans="1:17">
      <c r="A6727" s="1">
        <v>6724</v>
      </c>
      <c r="B6727" s="1"/>
      <c r="C6727" s="1"/>
      <c r="D6727" s="1"/>
      <c r="E6727" s="6"/>
      <c r="F6727" s="1"/>
      <c r="G6727" s="1" t="str">
        <f>IF(ISNA(VLOOKUP($C6727,'DTEN TCAP Linkage deviceId'!$A$1:$A$20000,1,FALSE)),"No","Yes")</f>
        <v>No</v>
      </c>
      <c r="H6727" s="1" t="str">
        <f>IF(ISNA(VLOOKUP($C6727,'Provisioning Requester'!$F$3:$H$20000,2,FALSE)),"No","Yes")</f>
        <v>No</v>
      </c>
      <c r="I6727" s="1" t="str">
        <f>IF($H6727="Yes",VLOOKUP($C6727,'Provisioning Requester'!$F$3:$H$20000,3,FALSE),"-")</f>
        <v>-</v>
      </c>
      <c r="J6727" s="1" t="str">
        <f>IF(OR(D6727="SVCP", E6727="TRUE"), "No", IF(ISNA(VLOOKUP($C6727,'ProvResponder deviceId'!$A$1:$A$20000,1,FALSE)),"No","Yes"))</f>
        <v>No</v>
      </c>
      <c r="K6727" s="1" t="str">
        <f>IF($J6727="Yes",VLOOKUP($C6727,'ProvResponder deviceId'!$A$1:$C$20000,3,FALSE),"-")</f>
        <v>-</v>
      </c>
      <c r="L6727" s="1" t="str">
        <f t="shared" si="210"/>
        <v/>
      </c>
      <c r="M6727" s="1" t="str">
        <f t="shared" si="211"/>
        <v/>
      </c>
      <c r="N6727" s="1" t="str">
        <f>IF(ISBLANK($C6727),"",IF(ISNA(VLOOKUP($L6727,'result messages'!$H$3:$L$11,2,FALSE)),VLOOKUP($M6727,'result messages'!$H$3:$L$11,2,FALSE),VLOOKUP($L6727,'result messages'!$H$3:$L$11,2,FALSE)))</f>
        <v/>
      </c>
      <c r="O6727" s="1" t="str">
        <f>IF(ISBLANK($C6727),"",IF(ISNA(VLOOKUP($L6727,'result messages'!$H$3:$L$11,3,FALSE)),VLOOKUP($M6727,'result messages'!$H$3:$L$11,3,FALSE),VLOOKUP($L6727,'result messages'!$H$3:$L$11,3,FALSE)))</f>
        <v/>
      </c>
      <c r="P6727" s="1" t="str">
        <f>IF(ISBLANK($C6727),"",IF(ISNA(VLOOKUP($L6727,'result messages'!$H$3:$L$11,4,FALSE)),VLOOKUP($M6727,'result messages'!$H$3:$L$11,4,FALSE),VLOOKUP($L6727,'result messages'!$H$3:$L$11,4,FALSE)))</f>
        <v/>
      </c>
      <c r="Q6727" s="1" t="str">
        <f>IF(ISBLANK($C6727),"",IF(ISNA(VLOOKUP($L6727,'result messages'!$H$3:$L$11,5,FALSE)),VLOOKUP($M6727,'result messages'!$H$3:$L$11,5,FALSE),VLOOKUP($L6727,'result messages'!$H$3:$L$11,5,FALSE)))</f>
        <v/>
      </c>
    </row>
    <row r="6728" spans="1:17">
      <c r="A6728" s="1">
        <v>6725</v>
      </c>
      <c r="B6728" s="1"/>
      <c r="C6728" s="1"/>
      <c r="D6728" s="1"/>
      <c r="E6728" s="6"/>
      <c r="F6728" s="1"/>
      <c r="G6728" s="1" t="str">
        <f>IF(ISNA(VLOOKUP($C6728,'DTEN TCAP Linkage deviceId'!$A$1:$A$20000,1,FALSE)),"No","Yes")</f>
        <v>No</v>
      </c>
      <c r="H6728" s="1" t="str">
        <f>IF(ISNA(VLOOKUP($C6728,'Provisioning Requester'!$F$3:$H$20000,2,FALSE)),"No","Yes")</f>
        <v>No</v>
      </c>
      <c r="I6728" s="1" t="str">
        <f>IF($H6728="Yes",VLOOKUP($C6728,'Provisioning Requester'!$F$3:$H$20000,3,FALSE),"-")</f>
        <v>-</v>
      </c>
      <c r="J6728" s="1" t="str">
        <f>IF(OR(D6728="SVCP", E6728="TRUE"), "No", IF(ISNA(VLOOKUP($C6728,'ProvResponder deviceId'!$A$1:$A$20000,1,FALSE)),"No","Yes"))</f>
        <v>No</v>
      </c>
      <c r="K6728" s="1" t="str">
        <f>IF($J6728="Yes",VLOOKUP($C6728,'ProvResponder deviceId'!$A$1:$C$20000,3,FALSE),"-")</f>
        <v>-</v>
      </c>
      <c r="L6728" s="1" t="str">
        <f t="shared" si="210"/>
        <v/>
      </c>
      <c r="M6728" s="1" t="str">
        <f t="shared" si="211"/>
        <v/>
      </c>
      <c r="N6728" s="1" t="str">
        <f>IF(ISBLANK($C6728),"",IF(ISNA(VLOOKUP($L6728,'result messages'!$H$3:$L$11,2,FALSE)),VLOOKUP($M6728,'result messages'!$H$3:$L$11,2,FALSE),VLOOKUP($L6728,'result messages'!$H$3:$L$11,2,FALSE)))</f>
        <v/>
      </c>
      <c r="O6728" s="1" t="str">
        <f>IF(ISBLANK($C6728),"",IF(ISNA(VLOOKUP($L6728,'result messages'!$H$3:$L$11,3,FALSE)),VLOOKUP($M6728,'result messages'!$H$3:$L$11,3,FALSE),VLOOKUP($L6728,'result messages'!$H$3:$L$11,3,FALSE)))</f>
        <v/>
      </c>
      <c r="P6728" s="1" t="str">
        <f>IF(ISBLANK($C6728),"",IF(ISNA(VLOOKUP($L6728,'result messages'!$H$3:$L$11,4,FALSE)),VLOOKUP($M6728,'result messages'!$H$3:$L$11,4,FALSE),VLOOKUP($L6728,'result messages'!$H$3:$L$11,4,FALSE)))</f>
        <v/>
      </c>
      <c r="Q6728" s="1" t="str">
        <f>IF(ISBLANK($C6728),"",IF(ISNA(VLOOKUP($L6728,'result messages'!$H$3:$L$11,5,FALSE)),VLOOKUP($M6728,'result messages'!$H$3:$L$11,5,FALSE),VLOOKUP($L6728,'result messages'!$H$3:$L$11,5,FALSE)))</f>
        <v/>
      </c>
    </row>
    <row r="6729" spans="1:17">
      <c r="A6729" s="1">
        <v>6726</v>
      </c>
      <c r="B6729" s="1"/>
      <c r="C6729" s="1"/>
      <c r="D6729" s="1"/>
      <c r="E6729" s="6"/>
      <c r="F6729" s="1"/>
      <c r="G6729" s="1" t="str">
        <f>IF(ISNA(VLOOKUP($C6729,'DTEN TCAP Linkage deviceId'!$A$1:$A$20000,1,FALSE)),"No","Yes")</f>
        <v>No</v>
      </c>
      <c r="H6729" s="1" t="str">
        <f>IF(ISNA(VLOOKUP($C6729,'Provisioning Requester'!$F$3:$H$20000,2,FALSE)),"No","Yes")</f>
        <v>No</v>
      </c>
      <c r="I6729" s="1" t="str">
        <f>IF($H6729="Yes",VLOOKUP($C6729,'Provisioning Requester'!$F$3:$H$20000,3,FALSE),"-")</f>
        <v>-</v>
      </c>
      <c r="J6729" s="1" t="str">
        <f>IF(OR(D6729="SVCP", E6729="TRUE"), "No", IF(ISNA(VLOOKUP($C6729,'ProvResponder deviceId'!$A$1:$A$20000,1,FALSE)),"No","Yes"))</f>
        <v>No</v>
      </c>
      <c r="K6729" s="1" t="str">
        <f>IF($J6729="Yes",VLOOKUP($C6729,'ProvResponder deviceId'!$A$1:$C$20000,3,FALSE),"-")</f>
        <v>-</v>
      </c>
      <c r="L6729" s="1" t="str">
        <f t="shared" si="210"/>
        <v/>
      </c>
      <c r="M6729" s="1" t="str">
        <f t="shared" si="211"/>
        <v/>
      </c>
      <c r="N6729" s="1" t="str">
        <f>IF(ISBLANK($C6729),"",IF(ISNA(VLOOKUP($L6729,'result messages'!$H$3:$L$11,2,FALSE)),VLOOKUP($M6729,'result messages'!$H$3:$L$11,2,FALSE),VLOOKUP($L6729,'result messages'!$H$3:$L$11,2,FALSE)))</f>
        <v/>
      </c>
      <c r="O6729" s="1" t="str">
        <f>IF(ISBLANK($C6729),"",IF(ISNA(VLOOKUP($L6729,'result messages'!$H$3:$L$11,3,FALSE)),VLOOKUP($M6729,'result messages'!$H$3:$L$11,3,FALSE),VLOOKUP($L6729,'result messages'!$H$3:$L$11,3,FALSE)))</f>
        <v/>
      </c>
      <c r="P6729" s="1" t="str">
        <f>IF(ISBLANK($C6729),"",IF(ISNA(VLOOKUP($L6729,'result messages'!$H$3:$L$11,4,FALSE)),VLOOKUP($M6729,'result messages'!$H$3:$L$11,4,FALSE),VLOOKUP($L6729,'result messages'!$H$3:$L$11,4,FALSE)))</f>
        <v/>
      </c>
      <c r="Q6729" s="1" t="str">
        <f>IF(ISBLANK($C6729),"",IF(ISNA(VLOOKUP($L6729,'result messages'!$H$3:$L$11,5,FALSE)),VLOOKUP($M6729,'result messages'!$H$3:$L$11,5,FALSE),VLOOKUP($L6729,'result messages'!$H$3:$L$11,5,FALSE)))</f>
        <v/>
      </c>
    </row>
    <row r="6730" spans="1:17">
      <c r="A6730" s="1">
        <v>6727</v>
      </c>
      <c r="B6730" s="1"/>
      <c r="C6730" s="1"/>
      <c r="D6730" s="1"/>
      <c r="E6730" s="6"/>
      <c r="F6730" s="1"/>
      <c r="G6730" s="1" t="str">
        <f>IF(ISNA(VLOOKUP($C6730,'DTEN TCAP Linkage deviceId'!$A$1:$A$20000,1,FALSE)),"No","Yes")</f>
        <v>No</v>
      </c>
      <c r="H6730" s="1" t="str">
        <f>IF(ISNA(VLOOKUP($C6730,'Provisioning Requester'!$F$3:$H$20000,2,FALSE)),"No","Yes")</f>
        <v>No</v>
      </c>
      <c r="I6730" s="1" t="str">
        <f>IF($H6730="Yes",VLOOKUP($C6730,'Provisioning Requester'!$F$3:$H$20000,3,FALSE),"-")</f>
        <v>-</v>
      </c>
      <c r="J6730" s="1" t="str">
        <f>IF(OR(D6730="SVCP", E6730="TRUE"), "No", IF(ISNA(VLOOKUP($C6730,'ProvResponder deviceId'!$A$1:$A$20000,1,FALSE)),"No","Yes"))</f>
        <v>No</v>
      </c>
      <c r="K6730" s="1" t="str">
        <f>IF($J6730="Yes",VLOOKUP($C6730,'ProvResponder deviceId'!$A$1:$C$20000,3,FALSE),"-")</f>
        <v>-</v>
      </c>
      <c r="L6730" s="1" t="str">
        <f t="shared" si="210"/>
        <v/>
      </c>
      <c r="M6730" s="1" t="str">
        <f t="shared" si="211"/>
        <v/>
      </c>
      <c r="N6730" s="1" t="str">
        <f>IF(ISBLANK($C6730),"",IF(ISNA(VLOOKUP($L6730,'result messages'!$H$3:$L$11,2,FALSE)),VLOOKUP($M6730,'result messages'!$H$3:$L$11,2,FALSE),VLOOKUP($L6730,'result messages'!$H$3:$L$11,2,FALSE)))</f>
        <v/>
      </c>
      <c r="O6730" s="1" t="str">
        <f>IF(ISBLANK($C6730),"",IF(ISNA(VLOOKUP($L6730,'result messages'!$H$3:$L$11,3,FALSE)),VLOOKUP($M6730,'result messages'!$H$3:$L$11,3,FALSE),VLOOKUP($L6730,'result messages'!$H$3:$L$11,3,FALSE)))</f>
        <v/>
      </c>
      <c r="P6730" s="1" t="str">
        <f>IF(ISBLANK($C6730),"",IF(ISNA(VLOOKUP($L6730,'result messages'!$H$3:$L$11,4,FALSE)),VLOOKUP($M6730,'result messages'!$H$3:$L$11,4,FALSE),VLOOKUP($L6730,'result messages'!$H$3:$L$11,4,FALSE)))</f>
        <v/>
      </c>
      <c r="Q6730" s="1" t="str">
        <f>IF(ISBLANK($C6730),"",IF(ISNA(VLOOKUP($L6730,'result messages'!$H$3:$L$11,5,FALSE)),VLOOKUP($M6730,'result messages'!$H$3:$L$11,5,FALSE),VLOOKUP($L6730,'result messages'!$H$3:$L$11,5,FALSE)))</f>
        <v/>
      </c>
    </row>
    <row r="6731" spans="1:17">
      <c r="A6731" s="1">
        <v>6728</v>
      </c>
      <c r="B6731" s="1"/>
      <c r="C6731" s="1"/>
      <c r="D6731" s="1"/>
      <c r="E6731" s="6"/>
      <c r="F6731" s="1"/>
      <c r="G6731" s="1" t="str">
        <f>IF(ISNA(VLOOKUP($C6731,'DTEN TCAP Linkage deviceId'!$A$1:$A$20000,1,FALSE)),"No","Yes")</f>
        <v>No</v>
      </c>
      <c r="H6731" s="1" t="str">
        <f>IF(ISNA(VLOOKUP($C6731,'Provisioning Requester'!$F$3:$H$20000,2,FALSE)),"No","Yes")</f>
        <v>No</v>
      </c>
      <c r="I6731" s="1" t="str">
        <f>IF($H6731="Yes",VLOOKUP($C6731,'Provisioning Requester'!$F$3:$H$20000,3,FALSE),"-")</f>
        <v>-</v>
      </c>
      <c r="J6731" s="1" t="str">
        <f>IF(OR(D6731="SVCP", E6731="TRUE"), "No", IF(ISNA(VLOOKUP($C6731,'ProvResponder deviceId'!$A$1:$A$20000,1,FALSE)),"No","Yes"))</f>
        <v>No</v>
      </c>
      <c r="K6731" s="1" t="str">
        <f>IF($J6731="Yes",VLOOKUP($C6731,'ProvResponder deviceId'!$A$1:$C$20000,3,FALSE),"-")</f>
        <v>-</v>
      </c>
      <c r="L6731" s="1" t="str">
        <f t="shared" si="210"/>
        <v/>
      </c>
      <c r="M6731" s="1" t="str">
        <f t="shared" si="211"/>
        <v/>
      </c>
      <c r="N6731" s="1" t="str">
        <f>IF(ISBLANK($C6731),"",IF(ISNA(VLOOKUP($L6731,'result messages'!$H$3:$L$11,2,FALSE)),VLOOKUP($M6731,'result messages'!$H$3:$L$11,2,FALSE),VLOOKUP($L6731,'result messages'!$H$3:$L$11,2,FALSE)))</f>
        <v/>
      </c>
      <c r="O6731" s="1" t="str">
        <f>IF(ISBLANK($C6731),"",IF(ISNA(VLOOKUP($L6731,'result messages'!$H$3:$L$11,3,FALSE)),VLOOKUP($M6731,'result messages'!$H$3:$L$11,3,FALSE),VLOOKUP($L6731,'result messages'!$H$3:$L$11,3,FALSE)))</f>
        <v/>
      </c>
      <c r="P6731" s="1" t="str">
        <f>IF(ISBLANK($C6731),"",IF(ISNA(VLOOKUP($L6731,'result messages'!$H$3:$L$11,4,FALSE)),VLOOKUP($M6731,'result messages'!$H$3:$L$11,4,FALSE),VLOOKUP($L6731,'result messages'!$H$3:$L$11,4,FALSE)))</f>
        <v/>
      </c>
      <c r="Q6731" s="1" t="str">
        <f>IF(ISBLANK($C6731),"",IF(ISNA(VLOOKUP($L6731,'result messages'!$H$3:$L$11,5,FALSE)),VLOOKUP($M6731,'result messages'!$H$3:$L$11,5,FALSE),VLOOKUP($L6731,'result messages'!$H$3:$L$11,5,FALSE)))</f>
        <v/>
      </c>
    </row>
    <row r="6732" spans="1:17">
      <c r="A6732" s="1">
        <v>6729</v>
      </c>
      <c r="B6732" s="1"/>
      <c r="C6732" s="1"/>
      <c r="D6732" s="1"/>
      <c r="E6732" s="6"/>
      <c r="F6732" s="1"/>
      <c r="G6732" s="1" t="str">
        <f>IF(ISNA(VLOOKUP($C6732,'DTEN TCAP Linkage deviceId'!$A$1:$A$20000,1,FALSE)),"No","Yes")</f>
        <v>No</v>
      </c>
      <c r="H6732" s="1" t="str">
        <f>IF(ISNA(VLOOKUP($C6732,'Provisioning Requester'!$F$3:$H$20000,2,FALSE)),"No","Yes")</f>
        <v>No</v>
      </c>
      <c r="I6732" s="1" t="str">
        <f>IF($H6732="Yes",VLOOKUP($C6732,'Provisioning Requester'!$F$3:$H$20000,3,FALSE),"-")</f>
        <v>-</v>
      </c>
      <c r="J6732" s="1" t="str">
        <f>IF(OR(D6732="SVCP", E6732="TRUE"), "No", IF(ISNA(VLOOKUP($C6732,'ProvResponder deviceId'!$A$1:$A$20000,1,FALSE)),"No","Yes"))</f>
        <v>No</v>
      </c>
      <c r="K6732" s="1" t="str">
        <f>IF($J6732="Yes",VLOOKUP($C6732,'ProvResponder deviceId'!$A$1:$C$20000,3,FALSE),"-")</f>
        <v>-</v>
      </c>
      <c r="L6732" s="1" t="str">
        <f t="shared" si="210"/>
        <v/>
      </c>
      <c r="M6732" s="1" t="str">
        <f t="shared" si="211"/>
        <v/>
      </c>
      <c r="N6732" s="1" t="str">
        <f>IF(ISBLANK($C6732),"",IF(ISNA(VLOOKUP($L6732,'result messages'!$H$3:$L$11,2,FALSE)),VLOOKUP($M6732,'result messages'!$H$3:$L$11,2,FALSE),VLOOKUP($L6732,'result messages'!$H$3:$L$11,2,FALSE)))</f>
        <v/>
      </c>
      <c r="O6732" s="1" t="str">
        <f>IF(ISBLANK($C6732),"",IF(ISNA(VLOOKUP($L6732,'result messages'!$H$3:$L$11,3,FALSE)),VLOOKUP($M6732,'result messages'!$H$3:$L$11,3,FALSE),VLOOKUP($L6732,'result messages'!$H$3:$L$11,3,FALSE)))</f>
        <v/>
      </c>
      <c r="P6732" s="1" t="str">
        <f>IF(ISBLANK($C6732),"",IF(ISNA(VLOOKUP($L6732,'result messages'!$H$3:$L$11,4,FALSE)),VLOOKUP($M6732,'result messages'!$H$3:$L$11,4,FALSE),VLOOKUP($L6732,'result messages'!$H$3:$L$11,4,FALSE)))</f>
        <v/>
      </c>
      <c r="Q6732" s="1" t="str">
        <f>IF(ISBLANK($C6732),"",IF(ISNA(VLOOKUP($L6732,'result messages'!$H$3:$L$11,5,FALSE)),VLOOKUP($M6732,'result messages'!$H$3:$L$11,5,FALSE),VLOOKUP($L6732,'result messages'!$H$3:$L$11,5,FALSE)))</f>
        <v/>
      </c>
    </row>
    <row r="6733" spans="1:17">
      <c r="A6733" s="1">
        <v>6730</v>
      </c>
      <c r="B6733" s="1"/>
      <c r="C6733" s="1"/>
      <c r="D6733" s="1"/>
      <c r="E6733" s="6"/>
      <c r="F6733" s="1"/>
      <c r="G6733" s="1" t="str">
        <f>IF(ISNA(VLOOKUP($C6733,'DTEN TCAP Linkage deviceId'!$A$1:$A$20000,1,FALSE)),"No","Yes")</f>
        <v>No</v>
      </c>
      <c r="H6733" s="1" t="str">
        <f>IF(ISNA(VLOOKUP($C6733,'Provisioning Requester'!$F$3:$H$20000,2,FALSE)),"No","Yes")</f>
        <v>No</v>
      </c>
      <c r="I6733" s="1" t="str">
        <f>IF($H6733="Yes",VLOOKUP($C6733,'Provisioning Requester'!$F$3:$H$20000,3,FALSE),"-")</f>
        <v>-</v>
      </c>
      <c r="J6733" s="1" t="str">
        <f>IF(OR(D6733="SVCP", E6733="TRUE"), "No", IF(ISNA(VLOOKUP($C6733,'ProvResponder deviceId'!$A$1:$A$20000,1,FALSE)),"No","Yes"))</f>
        <v>No</v>
      </c>
      <c r="K6733" s="1" t="str">
        <f>IF($J6733="Yes",VLOOKUP($C6733,'ProvResponder deviceId'!$A$1:$C$20000,3,FALSE),"-")</f>
        <v>-</v>
      </c>
      <c r="L6733" s="1" t="str">
        <f t="shared" si="210"/>
        <v/>
      </c>
      <c r="M6733" s="1" t="str">
        <f t="shared" si="211"/>
        <v/>
      </c>
      <c r="N6733" s="1" t="str">
        <f>IF(ISBLANK($C6733),"",IF(ISNA(VLOOKUP($L6733,'result messages'!$H$3:$L$11,2,FALSE)),VLOOKUP($M6733,'result messages'!$H$3:$L$11,2,FALSE),VLOOKUP($L6733,'result messages'!$H$3:$L$11,2,FALSE)))</f>
        <v/>
      </c>
      <c r="O6733" s="1" t="str">
        <f>IF(ISBLANK($C6733),"",IF(ISNA(VLOOKUP($L6733,'result messages'!$H$3:$L$11,3,FALSE)),VLOOKUP($M6733,'result messages'!$H$3:$L$11,3,FALSE),VLOOKUP($L6733,'result messages'!$H$3:$L$11,3,FALSE)))</f>
        <v/>
      </c>
      <c r="P6733" s="1" t="str">
        <f>IF(ISBLANK($C6733),"",IF(ISNA(VLOOKUP($L6733,'result messages'!$H$3:$L$11,4,FALSE)),VLOOKUP($M6733,'result messages'!$H$3:$L$11,4,FALSE),VLOOKUP($L6733,'result messages'!$H$3:$L$11,4,FALSE)))</f>
        <v/>
      </c>
      <c r="Q6733" s="1" t="str">
        <f>IF(ISBLANK($C6733),"",IF(ISNA(VLOOKUP($L6733,'result messages'!$H$3:$L$11,5,FALSE)),VLOOKUP($M6733,'result messages'!$H$3:$L$11,5,FALSE),VLOOKUP($L6733,'result messages'!$H$3:$L$11,5,FALSE)))</f>
        <v/>
      </c>
    </row>
    <row r="6734" spans="1:17">
      <c r="A6734" s="1">
        <v>6731</v>
      </c>
      <c r="B6734" s="1"/>
      <c r="C6734" s="1"/>
      <c r="D6734" s="1"/>
      <c r="E6734" s="6"/>
      <c r="F6734" s="1"/>
      <c r="G6734" s="1" t="str">
        <f>IF(ISNA(VLOOKUP($C6734,'DTEN TCAP Linkage deviceId'!$A$1:$A$20000,1,FALSE)),"No","Yes")</f>
        <v>No</v>
      </c>
      <c r="H6734" s="1" t="str">
        <f>IF(ISNA(VLOOKUP($C6734,'Provisioning Requester'!$F$3:$H$20000,2,FALSE)),"No","Yes")</f>
        <v>No</v>
      </c>
      <c r="I6734" s="1" t="str">
        <f>IF($H6734="Yes",VLOOKUP($C6734,'Provisioning Requester'!$F$3:$H$20000,3,FALSE),"-")</f>
        <v>-</v>
      </c>
      <c r="J6734" s="1" t="str">
        <f>IF(OR(D6734="SVCP", E6734="TRUE"), "No", IF(ISNA(VLOOKUP($C6734,'ProvResponder deviceId'!$A$1:$A$20000,1,FALSE)),"No","Yes"))</f>
        <v>No</v>
      </c>
      <c r="K6734" s="1" t="str">
        <f>IF($J6734="Yes",VLOOKUP($C6734,'ProvResponder deviceId'!$A$1:$C$20000,3,FALSE),"-")</f>
        <v>-</v>
      </c>
      <c r="L6734" s="1" t="str">
        <f t="shared" si="210"/>
        <v/>
      </c>
      <c r="M6734" s="1" t="str">
        <f t="shared" si="211"/>
        <v/>
      </c>
      <c r="N6734" s="1" t="str">
        <f>IF(ISBLANK($C6734),"",IF(ISNA(VLOOKUP($L6734,'result messages'!$H$3:$L$11,2,FALSE)),VLOOKUP($M6734,'result messages'!$H$3:$L$11,2,FALSE),VLOOKUP($L6734,'result messages'!$H$3:$L$11,2,FALSE)))</f>
        <v/>
      </c>
      <c r="O6734" s="1" t="str">
        <f>IF(ISBLANK($C6734),"",IF(ISNA(VLOOKUP($L6734,'result messages'!$H$3:$L$11,3,FALSE)),VLOOKUP($M6734,'result messages'!$H$3:$L$11,3,FALSE),VLOOKUP($L6734,'result messages'!$H$3:$L$11,3,FALSE)))</f>
        <v/>
      </c>
      <c r="P6734" s="1" t="str">
        <f>IF(ISBLANK($C6734),"",IF(ISNA(VLOOKUP($L6734,'result messages'!$H$3:$L$11,4,FALSE)),VLOOKUP($M6734,'result messages'!$H$3:$L$11,4,FALSE),VLOOKUP($L6734,'result messages'!$H$3:$L$11,4,FALSE)))</f>
        <v/>
      </c>
      <c r="Q6734" s="1" t="str">
        <f>IF(ISBLANK($C6734),"",IF(ISNA(VLOOKUP($L6734,'result messages'!$H$3:$L$11,5,FALSE)),VLOOKUP($M6734,'result messages'!$H$3:$L$11,5,FALSE),VLOOKUP($L6734,'result messages'!$H$3:$L$11,5,FALSE)))</f>
        <v/>
      </c>
    </row>
    <row r="6735" spans="1:17">
      <c r="A6735" s="1">
        <v>6732</v>
      </c>
      <c r="B6735" s="1"/>
      <c r="C6735" s="1"/>
      <c r="D6735" s="1"/>
      <c r="E6735" s="6"/>
      <c r="F6735" s="1"/>
      <c r="G6735" s="1" t="str">
        <f>IF(ISNA(VLOOKUP($C6735,'DTEN TCAP Linkage deviceId'!$A$1:$A$20000,1,FALSE)),"No","Yes")</f>
        <v>No</v>
      </c>
      <c r="H6735" s="1" t="str">
        <f>IF(ISNA(VLOOKUP($C6735,'Provisioning Requester'!$F$3:$H$20000,2,FALSE)),"No","Yes")</f>
        <v>No</v>
      </c>
      <c r="I6735" s="1" t="str">
        <f>IF($H6735="Yes",VLOOKUP($C6735,'Provisioning Requester'!$F$3:$H$20000,3,FALSE),"-")</f>
        <v>-</v>
      </c>
      <c r="J6735" s="1" t="str">
        <f>IF(OR(D6735="SVCP", E6735="TRUE"), "No", IF(ISNA(VLOOKUP($C6735,'ProvResponder deviceId'!$A$1:$A$20000,1,FALSE)),"No","Yes"))</f>
        <v>No</v>
      </c>
      <c r="K6735" s="1" t="str">
        <f>IF($J6735="Yes",VLOOKUP($C6735,'ProvResponder deviceId'!$A$1:$C$20000,3,FALSE),"-")</f>
        <v>-</v>
      </c>
      <c r="L6735" s="1" t="str">
        <f t="shared" si="210"/>
        <v/>
      </c>
      <c r="M6735" s="1" t="str">
        <f t="shared" si="211"/>
        <v/>
      </c>
      <c r="N6735" s="1" t="str">
        <f>IF(ISBLANK($C6735),"",IF(ISNA(VLOOKUP($L6735,'result messages'!$H$3:$L$11,2,FALSE)),VLOOKUP($M6735,'result messages'!$H$3:$L$11,2,FALSE),VLOOKUP($L6735,'result messages'!$H$3:$L$11,2,FALSE)))</f>
        <v/>
      </c>
      <c r="O6735" s="1" t="str">
        <f>IF(ISBLANK($C6735),"",IF(ISNA(VLOOKUP($L6735,'result messages'!$H$3:$L$11,3,FALSE)),VLOOKUP($M6735,'result messages'!$H$3:$L$11,3,FALSE),VLOOKUP($L6735,'result messages'!$H$3:$L$11,3,FALSE)))</f>
        <v/>
      </c>
      <c r="P6735" s="1" t="str">
        <f>IF(ISBLANK($C6735),"",IF(ISNA(VLOOKUP($L6735,'result messages'!$H$3:$L$11,4,FALSE)),VLOOKUP($M6735,'result messages'!$H$3:$L$11,4,FALSE),VLOOKUP($L6735,'result messages'!$H$3:$L$11,4,FALSE)))</f>
        <v/>
      </c>
      <c r="Q6735" s="1" t="str">
        <f>IF(ISBLANK($C6735),"",IF(ISNA(VLOOKUP($L6735,'result messages'!$H$3:$L$11,5,FALSE)),VLOOKUP($M6735,'result messages'!$H$3:$L$11,5,FALSE),VLOOKUP($L6735,'result messages'!$H$3:$L$11,5,FALSE)))</f>
        <v/>
      </c>
    </row>
    <row r="6736" spans="1:17">
      <c r="A6736" s="1">
        <v>6733</v>
      </c>
      <c r="B6736" s="1"/>
      <c r="C6736" s="1"/>
      <c r="D6736" s="1"/>
      <c r="E6736" s="6"/>
      <c r="F6736" s="1"/>
      <c r="G6736" s="1" t="str">
        <f>IF(ISNA(VLOOKUP($C6736,'DTEN TCAP Linkage deviceId'!$A$1:$A$20000,1,FALSE)),"No","Yes")</f>
        <v>No</v>
      </c>
      <c r="H6736" s="1" t="str">
        <f>IF(ISNA(VLOOKUP($C6736,'Provisioning Requester'!$F$3:$H$20000,2,FALSE)),"No","Yes")</f>
        <v>No</v>
      </c>
      <c r="I6736" s="1" t="str">
        <f>IF($H6736="Yes",VLOOKUP($C6736,'Provisioning Requester'!$F$3:$H$20000,3,FALSE),"-")</f>
        <v>-</v>
      </c>
      <c r="J6736" s="1" t="str">
        <f>IF(OR(D6736="SVCP", E6736="TRUE"), "No", IF(ISNA(VLOOKUP($C6736,'ProvResponder deviceId'!$A$1:$A$20000,1,FALSE)),"No","Yes"))</f>
        <v>No</v>
      </c>
      <c r="K6736" s="1" t="str">
        <f>IF($J6736="Yes",VLOOKUP($C6736,'ProvResponder deviceId'!$A$1:$C$20000,3,FALSE),"-")</f>
        <v>-</v>
      </c>
      <c r="L6736" s="1" t="str">
        <f t="shared" si="210"/>
        <v/>
      </c>
      <c r="M6736" s="1" t="str">
        <f t="shared" si="211"/>
        <v/>
      </c>
      <c r="N6736" s="1" t="str">
        <f>IF(ISBLANK($C6736),"",IF(ISNA(VLOOKUP($L6736,'result messages'!$H$3:$L$11,2,FALSE)),VLOOKUP($M6736,'result messages'!$H$3:$L$11,2,FALSE),VLOOKUP($L6736,'result messages'!$H$3:$L$11,2,FALSE)))</f>
        <v/>
      </c>
      <c r="O6736" s="1" t="str">
        <f>IF(ISBLANK($C6736),"",IF(ISNA(VLOOKUP($L6736,'result messages'!$H$3:$L$11,3,FALSE)),VLOOKUP($M6736,'result messages'!$H$3:$L$11,3,FALSE),VLOOKUP($L6736,'result messages'!$H$3:$L$11,3,FALSE)))</f>
        <v/>
      </c>
      <c r="P6736" s="1" t="str">
        <f>IF(ISBLANK($C6736),"",IF(ISNA(VLOOKUP($L6736,'result messages'!$H$3:$L$11,4,FALSE)),VLOOKUP($M6736,'result messages'!$H$3:$L$11,4,FALSE),VLOOKUP($L6736,'result messages'!$H$3:$L$11,4,FALSE)))</f>
        <v/>
      </c>
      <c r="Q6736" s="1" t="str">
        <f>IF(ISBLANK($C6736),"",IF(ISNA(VLOOKUP($L6736,'result messages'!$H$3:$L$11,5,FALSE)),VLOOKUP($M6736,'result messages'!$H$3:$L$11,5,FALSE),VLOOKUP($L6736,'result messages'!$H$3:$L$11,5,FALSE)))</f>
        <v/>
      </c>
    </row>
    <row r="6737" spans="1:17">
      <c r="A6737" s="1">
        <v>6734</v>
      </c>
      <c r="B6737" s="1"/>
      <c r="C6737" s="1"/>
      <c r="D6737" s="1"/>
      <c r="E6737" s="6"/>
      <c r="F6737" s="1"/>
      <c r="G6737" s="1" t="str">
        <f>IF(ISNA(VLOOKUP($C6737,'DTEN TCAP Linkage deviceId'!$A$1:$A$20000,1,FALSE)),"No","Yes")</f>
        <v>No</v>
      </c>
      <c r="H6737" s="1" t="str">
        <f>IF(ISNA(VLOOKUP($C6737,'Provisioning Requester'!$F$3:$H$20000,2,FALSE)),"No","Yes")</f>
        <v>No</v>
      </c>
      <c r="I6737" s="1" t="str">
        <f>IF($H6737="Yes",VLOOKUP($C6737,'Provisioning Requester'!$F$3:$H$20000,3,FALSE),"-")</f>
        <v>-</v>
      </c>
      <c r="J6737" s="1" t="str">
        <f>IF(OR(D6737="SVCP", E6737="TRUE"), "No", IF(ISNA(VLOOKUP($C6737,'ProvResponder deviceId'!$A$1:$A$20000,1,FALSE)),"No","Yes"))</f>
        <v>No</v>
      </c>
      <c r="K6737" s="1" t="str">
        <f>IF($J6737="Yes",VLOOKUP($C6737,'ProvResponder deviceId'!$A$1:$C$20000,3,FALSE),"-")</f>
        <v>-</v>
      </c>
      <c r="L6737" s="1" t="str">
        <f t="shared" si="210"/>
        <v/>
      </c>
      <c r="M6737" s="1" t="str">
        <f t="shared" si="211"/>
        <v/>
      </c>
      <c r="N6737" s="1" t="str">
        <f>IF(ISBLANK($C6737),"",IF(ISNA(VLOOKUP($L6737,'result messages'!$H$3:$L$11,2,FALSE)),VLOOKUP($M6737,'result messages'!$H$3:$L$11,2,FALSE),VLOOKUP($L6737,'result messages'!$H$3:$L$11,2,FALSE)))</f>
        <v/>
      </c>
      <c r="O6737" s="1" t="str">
        <f>IF(ISBLANK($C6737),"",IF(ISNA(VLOOKUP($L6737,'result messages'!$H$3:$L$11,3,FALSE)),VLOOKUP($M6737,'result messages'!$H$3:$L$11,3,FALSE),VLOOKUP($L6737,'result messages'!$H$3:$L$11,3,FALSE)))</f>
        <v/>
      </c>
      <c r="P6737" s="1" t="str">
        <f>IF(ISBLANK($C6737),"",IF(ISNA(VLOOKUP($L6737,'result messages'!$H$3:$L$11,4,FALSE)),VLOOKUP($M6737,'result messages'!$H$3:$L$11,4,FALSE),VLOOKUP($L6737,'result messages'!$H$3:$L$11,4,FALSE)))</f>
        <v/>
      </c>
      <c r="Q6737" s="1" t="str">
        <f>IF(ISBLANK($C6737),"",IF(ISNA(VLOOKUP($L6737,'result messages'!$H$3:$L$11,5,FALSE)),VLOOKUP($M6737,'result messages'!$H$3:$L$11,5,FALSE),VLOOKUP($L6737,'result messages'!$H$3:$L$11,5,FALSE)))</f>
        <v/>
      </c>
    </row>
    <row r="6738" spans="1:17">
      <c r="A6738" s="1">
        <v>6735</v>
      </c>
      <c r="B6738" s="1"/>
      <c r="C6738" s="1"/>
      <c r="D6738" s="1"/>
      <c r="E6738" s="6"/>
      <c r="F6738" s="1"/>
      <c r="G6738" s="1" t="str">
        <f>IF(ISNA(VLOOKUP($C6738,'DTEN TCAP Linkage deviceId'!$A$1:$A$20000,1,FALSE)),"No","Yes")</f>
        <v>No</v>
      </c>
      <c r="H6738" s="1" t="str">
        <f>IF(ISNA(VLOOKUP($C6738,'Provisioning Requester'!$F$3:$H$20000,2,FALSE)),"No","Yes")</f>
        <v>No</v>
      </c>
      <c r="I6738" s="1" t="str">
        <f>IF($H6738="Yes",VLOOKUP($C6738,'Provisioning Requester'!$F$3:$H$20000,3,FALSE),"-")</f>
        <v>-</v>
      </c>
      <c r="J6738" s="1" t="str">
        <f>IF(OR(D6738="SVCP", E6738="TRUE"), "No", IF(ISNA(VLOOKUP($C6738,'ProvResponder deviceId'!$A$1:$A$20000,1,FALSE)),"No","Yes"))</f>
        <v>No</v>
      </c>
      <c r="K6738" s="1" t="str">
        <f>IF($J6738="Yes",VLOOKUP($C6738,'ProvResponder deviceId'!$A$1:$C$20000,3,FALSE),"-")</f>
        <v>-</v>
      </c>
      <c r="L6738" s="1" t="str">
        <f t="shared" si="210"/>
        <v/>
      </c>
      <c r="M6738" s="1" t="str">
        <f t="shared" si="211"/>
        <v/>
      </c>
      <c r="N6738" s="1" t="str">
        <f>IF(ISBLANK($C6738),"",IF(ISNA(VLOOKUP($L6738,'result messages'!$H$3:$L$11,2,FALSE)),VLOOKUP($M6738,'result messages'!$H$3:$L$11,2,FALSE),VLOOKUP($L6738,'result messages'!$H$3:$L$11,2,FALSE)))</f>
        <v/>
      </c>
      <c r="O6738" s="1" t="str">
        <f>IF(ISBLANK($C6738),"",IF(ISNA(VLOOKUP($L6738,'result messages'!$H$3:$L$11,3,FALSE)),VLOOKUP($M6738,'result messages'!$H$3:$L$11,3,FALSE),VLOOKUP($L6738,'result messages'!$H$3:$L$11,3,FALSE)))</f>
        <v/>
      </c>
      <c r="P6738" s="1" t="str">
        <f>IF(ISBLANK($C6738),"",IF(ISNA(VLOOKUP($L6738,'result messages'!$H$3:$L$11,4,FALSE)),VLOOKUP($M6738,'result messages'!$H$3:$L$11,4,FALSE),VLOOKUP($L6738,'result messages'!$H$3:$L$11,4,FALSE)))</f>
        <v/>
      </c>
      <c r="Q6738" s="1" t="str">
        <f>IF(ISBLANK($C6738),"",IF(ISNA(VLOOKUP($L6738,'result messages'!$H$3:$L$11,5,FALSE)),VLOOKUP($M6738,'result messages'!$H$3:$L$11,5,FALSE),VLOOKUP($L6738,'result messages'!$H$3:$L$11,5,FALSE)))</f>
        <v/>
      </c>
    </row>
    <row r="6739" spans="1:17">
      <c r="A6739" s="1">
        <v>6736</v>
      </c>
      <c r="B6739" s="1"/>
      <c r="C6739" s="1"/>
      <c r="D6739" s="1"/>
      <c r="E6739" s="6"/>
      <c r="F6739" s="1"/>
      <c r="G6739" s="1" t="str">
        <f>IF(ISNA(VLOOKUP($C6739,'DTEN TCAP Linkage deviceId'!$A$1:$A$20000,1,FALSE)),"No","Yes")</f>
        <v>No</v>
      </c>
      <c r="H6739" s="1" t="str">
        <f>IF(ISNA(VLOOKUP($C6739,'Provisioning Requester'!$F$3:$H$20000,2,FALSE)),"No","Yes")</f>
        <v>No</v>
      </c>
      <c r="I6739" s="1" t="str">
        <f>IF($H6739="Yes",VLOOKUP($C6739,'Provisioning Requester'!$F$3:$H$20000,3,FALSE),"-")</f>
        <v>-</v>
      </c>
      <c r="J6739" s="1" t="str">
        <f>IF(OR(D6739="SVCP", E6739="TRUE"), "No", IF(ISNA(VLOOKUP($C6739,'ProvResponder deviceId'!$A$1:$A$20000,1,FALSE)),"No","Yes"))</f>
        <v>No</v>
      </c>
      <c r="K6739" s="1" t="str">
        <f>IF($J6739="Yes",VLOOKUP($C6739,'ProvResponder deviceId'!$A$1:$C$20000,3,FALSE),"-")</f>
        <v>-</v>
      </c>
      <c r="L6739" s="1" t="str">
        <f t="shared" si="210"/>
        <v/>
      </c>
      <c r="M6739" s="1" t="str">
        <f t="shared" si="211"/>
        <v/>
      </c>
      <c r="N6739" s="1" t="str">
        <f>IF(ISBLANK($C6739),"",IF(ISNA(VLOOKUP($L6739,'result messages'!$H$3:$L$11,2,FALSE)),VLOOKUP($M6739,'result messages'!$H$3:$L$11,2,FALSE),VLOOKUP($L6739,'result messages'!$H$3:$L$11,2,FALSE)))</f>
        <v/>
      </c>
      <c r="O6739" s="1" t="str">
        <f>IF(ISBLANK($C6739),"",IF(ISNA(VLOOKUP($L6739,'result messages'!$H$3:$L$11,3,FALSE)),VLOOKUP($M6739,'result messages'!$H$3:$L$11,3,FALSE),VLOOKUP($L6739,'result messages'!$H$3:$L$11,3,FALSE)))</f>
        <v/>
      </c>
      <c r="P6739" s="1" t="str">
        <f>IF(ISBLANK($C6739),"",IF(ISNA(VLOOKUP($L6739,'result messages'!$H$3:$L$11,4,FALSE)),VLOOKUP($M6739,'result messages'!$H$3:$L$11,4,FALSE),VLOOKUP($L6739,'result messages'!$H$3:$L$11,4,FALSE)))</f>
        <v/>
      </c>
      <c r="Q6739" s="1" t="str">
        <f>IF(ISBLANK($C6739),"",IF(ISNA(VLOOKUP($L6739,'result messages'!$H$3:$L$11,5,FALSE)),VLOOKUP($M6739,'result messages'!$H$3:$L$11,5,FALSE),VLOOKUP($L6739,'result messages'!$H$3:$L$11,5,FALSE)))</f>
        <v/>
      </c>
    </row>
    <row r="6740" spans="1:17">
      <c r="A6740" s="1">
        <v>6737</v>
      </c>
      <c r="B6740" s="1"/>
      <c r="C6740" s="1"/>
      <c r="D6740" s="1"/>
      <c r="E6740" s="6"/>
      <c r="F6740" s="1"/>
      <c r="G6740" s="1" t="str">
        <f>IF(ISNA(VLOOKUP($C6740,'DTEN TCAP Linkage deviceId'!$A$1:$A$20000,1,FALSE)),"No","Yes")</f>
        <v>No</v>
      </c>
      <c r="H6740" s="1" t="str">
        <f>IF(ISNA(VLOOKUP($C6740,'Provisioning Requester'!$F$3:$H$20000,2,FALSE)),"No","Yes")</f>
        <v>No</v>
      </c>
      <c r="I6740" s="1" t="str">
        <f>IF($H6740="Yes",VLOOKUP($C6740,'Provisioning Requester'!$F$3:$H$20000,3,FALSE),"-")</f>
        <v>-</v>
      </c>
      <c r="J6740" s="1" t="str">
        <f>IF(OR(D6740="SVCP", E6740="TRUE"), "No", IF(ISNA(VLOOKUP($C6740,'ProvResponder deviceId'!$A$1:$A$20000,1,FALSE)),"No","Yes"))</f>
        <v>No</v>
      </c>
      <c r="K6740" s="1" t="str">
        <f>IF($J6740="Yes",VLOOKUP($C6740,'ProvResponder deviceId'!$A$1:$C$20000,3,FALSE),"-")</f>
        <v>-</v>
      </c>
      <c r="L6740" s="1" t="str">
        <f t="shared" si="210"/>
        <v/>
      </c>
      <c r="M6740" s="1" t="str">
        <f t="shared" si="211"/>
        <v/>
      </c>
      <c r="N6740" s="1" t="str">
        <f>IF(ISBLANK($C6740),"",IF(ISNA(VLOOKUP($L6740,'result messages'!$H$3:$L$11,2,FALSE)),VLOOKUP($M6740,'result messages'!$H$3:$L$11,2,FALSE),VLOOKUP($L6740,'result messages'!$H$3:$L$11,2,FALSE)))</f>
        <v/>
      </c>
      <c r="O6740" s="1" t="str">
        <f>IF(ISBLANK($C6740),"",IF(ISNA(VLOOKUP($L6740,'result messages'!$H$3:$L$11,3,FALSE)),VLOOKUP($M6740,'result messages'!$H$3:$L$11,3,FALSE),VLOOKUP($L6740,'result messages'!$H$3:$L$11,3,FALSE)))</f>
        <v/>
      </c>
      <c r="P6740" s="1" t="str">
        <f>IF(ISBLANK($C6740),"",IF(ISNA(VLOOKUP($L6740,'result messages'!$H$3:$L$11,4,FALSE)),VLOOKUP($M6740,'result messages'!$H$3:$L$11,4,FALSE),VLOOKUP($L6740,'result messages'!$H$3:$L$11,4,FALSE)))</f>
        <v/>
      </c>
      <c r="Q6740" s="1" t="str">
        <f>IF(ISBLANK($C6740),"",IF(ISNA(VLOOKUP($L6740,'result messages'!$H$3:$L$11,5,FALSE)),VLOOKUP($M6740,'result messages'!$H$3:$L$11,5,FALSE),VLOOKUP($L6740,'result messages'!$H$3:$L$11,5,FALSE)))</f>
        <v/>
      </c>
    </row>
    <row r="6741" spans="1:17">
      <c r="A6741" s="1">
        <v>6738</v>
      </c>
      <c r="B6741" s="1"/>
      <c r="C6741" s="1"/>
      <c r="D6741" s="1"/>
      <c r="E6741" s="6"/>
      <c r="F6741" s="1"/>
      <c r="G6741" s="1" t="str">
        <f>IF(ISNA(VLOOKUP($C6741,'DTEN TCAP Linkage deviceId'!$A$1:$A$20000,1,FALSE)),"No","Yes")</f>
        <v>No</v>
      </c>
      <c r="H6741" s="1" t="str">
        <f>IF(ISNA(VLOOKUP($C6741,'Provisioning Requester'!$F$3:$H$20000,2,FALSE)),"No","Yes")</f>
        <v>No</v>
      </c>
      <c r="I6741" s="1" t="str">
        <f>IF($H6741="Yes",VLOOKUP($C6741,'Provisioning Requester'!$F$3:$H$20000,3,FALSE),"-")</f>
        <v>-</v>
      </c>
      <c r="J6741" s="1" t="str">
        <f>IF(OR(D6741="SVCP", E6741="TRUE"), "No", IF(ISNA(VLOOKUP($C6741,'ProvResponder deviceId'!$A$1:$A$20000,1,FALSE)),"No","Yes"))</f>
        <v>No</v>
      </c>
      <c r="K6741" s="1" t="str">
        <f>IF($J6741="Yes",VLOOKUP($C6741,'ProvResponder deviceId'!$A$1:$C$20000,3,FALSE),"-")</f>
        <v>-</v>
      </c>
      <c r="L6741" s="1" t="str">
        <f t="shared" si="210"/>
        <v/>
      </c>
      <c r="M6741" s="1" t="str">
        <f t="shared" si="211"/>
        <v/>
      </c>
      <c r="N6741" s="1" t="str">
        <f>IF(ISBLANK($C6741),"",IF(ISNA(VLOOKUP($L6741,'result messages'!$H$3:$L$11,2,FALSE)),VLOOKUP($M6741,'result messages'!$H$3:$L$11,2,FALSE),VLOOKUP($L6741,'result messages'!$H$3:$L$11,2,FALSE)))</f>
        <v/>
      </c>
      <c r="O6741" s="1" t="str">
        <f>IF(ISBLANK($C6741),"",IF(ISNA(VLOOKUP($L6741,'result messages'!$H$3:$L$11,3,FALSE)),VLOOKUP($M6741,'result messages'!$H$3:$L$11,3,FALSE),VLOOKUP($L6741,'result messages'!$H$3:$L$11,3,FALSE)))</f>
        <v/>
      </c>
      <c r="P6741" s="1" t="str">
        <f>IF(ISBLANK($C6741),"",IF(ISNA(VLOOKUP($L6741,'result messages'!$H$3:$L$11,4,FALSE)),VLOOKUP($M6741,'result messages'!$H$3:$L$11,4,FALSE),VLOOKUP($L6741,'result messages'!$H$3:$L$11,4,FALSE)))</f>
        <v/>
      </c>
      <c r="Q6741" s="1" t="str">
        <f>IF(ISBLANK($C6741),"",IF(ISNA(VLOOKUP($L6741,'result messages'!$H$3:$L$11,5,FALSE)),VLOOKUP($M6741,'result messages'!$H$3:$L$11,5,FALSE),VLOOKUP($L6741,'result messages'!$H$3:$L$11,5,FALSE)))</f>
        <v/>
      </c>
    </row>
    <row r="6742" spans="1:17">
      <c r="A6742" s="1">
        <v>6739</v>
      </c>
      <c r="B6742" s="1"/>
      <c r="C6742" s="1"/>
      <c r="D6742" s="1"/>
      <c r="E6742" s="6"/>
      <c r="F6742" s="1"/>
      <c r="G6742" s="1" t="str">
        <f>IF(ISNA(VLOOKUP($C6742,'DTEN TCAP Linkage deviceId'!$A$1:$A$20000,1,FALSE)),"No","Yes")</f>
        <v>No</v>
      </c>
      <c r="H6742" s="1" t="str">
        <f>IF(ISNA(VLOOKUP($C6742,'Provisioning Requester'!$F$3:$H$20000,2,FALSE)),"No","Yes")</f>
        <v>No</v>
      </c>
      <c r="I6742" s="1" t="str">
        <f>IF($H6742="Yes",VLOOKUP($C6742,'Provisioning Requester'!$F$3:$H$20000,3,FALSE),"-")</f>
        <v>-</v>
      </c>
      <c r="J6742" s="1" t="str">
        <f>IF(OR(D6742="SVCP", E6742="TRUE"), "No", IF(ISNA(VLOOKUP($C6742,'ProvResponder deviceId'!$A$1:$A$20000,1,FALSE)),"No","Yes"))</f>
        <v>No</v>
      </c>
      <c r="K6742" s="1" t="str">
        <f>IF($J6742="Yes",VLOOKUP($C6742,'ProvResponder deviceId'!$A$1:$C$20000,3,FALSE),"-")</f>
        <v>-</v>
      </c>
      <c r="L6742" s="1" t="str">
        <f t="shared" si="210"/>
        <v/>
      </c>
      <c r="M6742" s="1" t="str">
        <f t="shared" si="211"/>
        <v/>
      </c>
      <c r="N6742" s="1" t="str">
        <f>IF(ISBLANK($C6742),"",IF(ISNA(VLOOKUP($L6742,'result messages'!$H$3:$L$11,2,FALSE)),VLOOKUP($M6742,'result messages'!$H$3:$L$11,2,FALSE),VLOOKUP($L6742,'result messages'!$H$3:$L$11,2,FALSE)))</f>
        <v/>
      </c>
      <c r="O6742" s="1" t="str">
        <f>IF(ISBLANK($C6742),"",IF(ISNA(VLOOKUP($L6742,'result messages'!$H$3:$L$11,3,FALSE)),VLOOKUP($M6742,'result messages'!$H$3:$L$11,3,FALSE),VLOOKUP($L6742,'result messages'!$H$3:$L$11,3,FALSE)))</f>
        <v/>
      </c>
      <c r="P6742" s="1" t="str">
        <f>IF(ISBLANK($C6742),"",IF(ISNA(VLOOKUP($L6742,'result messages'!$H$3:$L$11,4,FALSE)),VLOOKUP($M6742,'result messages'!$H$3:$L$11,4,FALSE),VLOOKUP($L6742,'result messages'!$H$3:$L$11,4,FALSE)))</f>
        <v/>
      </c>
      <c r="Q6742" s="1" t="str">
        <f>IF(ISBLANK($C6742),"",IF(ISNA(VLOOKUP($L6742,'result messages'!$H$3:$L$11,5,FALSE)),VLOOKUP($M6742,'result messages'!$H$3:$L$11,5,FALSE),VLOOKUP($L6742,'result messages'!$H$3:$L$11,5,FALSE)))</f>
        <v/>
      </c>
    </row>
    <row r="6743" spans="1:17">
      <c r="A6743" s="1">
        <v>6740</v>
      </c>
      <c r="B6743" s="1"/>
      <c r="C6743" s="1"/>
      <c r="D6743" s="1"/>
      <c r="E6743" s="6"/>
      <c r="F6743" s="1"/>
      <c r="G6743" s="1" t="str">
        <f>IF(ISNA(VLOOKUP($C6743,'DTEN TCAP Linkage deviceId'!$A$1:$A$20000,1,FALSE)),"No","Yes")</f>
        <v>No</v>
      </c>
      <c r="H6743" s="1" t="str">
        <f>IF(ISNA(VLOOKUP($C6743,'Provisioning Requester'!$F$3:$H$20000,2,FALSE)),"No","Yes")</f>
        <v>No</v>
      </c>
      <c r="I6743" s="1" t="str">
        <f>IF($H6743="Yes",VLOOKUP($C6743,'Provisioning Requester'!$F$3:$H$20000,3,FALSE),"-")</f>
        <v>-</v>
      </c>
      <c r="J6743" s="1" t="str">
        <f>IF(OR(D6743="SVCP", E6743="TRUE"), "No", IF(ISNA(VLOOKUP($C6743,'ProvResponder deviceId'!$A$1:$A$20000,1,FALSE)),"No","Yes"))</f>
        <v>No</v>
      </c>
      <c r="K6743" s="1" t="str">
        <f>IF($J6743="Yes",VLOOKUP($C6743,'ProvResponder deviceId'!$A$1:$C$20000,3,FALSE),"-")</f>
        <v>-</v>
      </c>
      <c r="L6743" s="1" t="str">
        <f t="shared" si="210"/>
        <v/>
      </c>
      <c r="M6743" s="1" t="str">
        <f t="shared" si="211"/>
        <v/>
      </c>
      <c r="N6743" s="1" t="str">
        <f>IF(ISBLANK($C6743),"",IF(ISNA(VLOOKUP($L6743,'result messages'!$H$3:$L$11,2,FALSE)),VLOOKUP($M6743,'result messages'!$H$3:$L$11,2,FALSE),VLOOKUP($L6743,'result messages'!$H$3:$L$11,2,FALSE)))</f>
        <v/>
      </c>
      <c r="O6743" s="1" t="str">
        <f>IF(ISBLANK($C6743),"",IF(ISNA(VLOOKUP($L6743,'result messages'!$H$3:$L$11,3,FALSE)),VLOOKUP($M6743,'result messages'!$H$3:$L$11,3,FALSE),VLOOKUP($L6743,'result messages'!$H$3:$L$11,3,FALSE)))</f>
        <v/>
      </c>
      <c r="P6743" s="1" t="str">
        <f>IF(ISBLANK($C6743),"",IF(ISNA(VLOOKUP($L6743,'result messages'!$H$3:$L$11,4,FALSE)),VLOOKUP($M6743,'result messages'!$H$3:$L$11,4,FALSE),VLOOKUP($L6743,'result messages'!$H$3:$L$11,4,FALSE)))</f>
        <v/>
      </c>
      <c r="Q6743" s="1" t="str">
        <f>IF(ISBLANK($C6743),"",IF(ISNA(VLOOKUP($L6743,'result messages'!$H$3:$L$11,5,FALSE)),VLOOKUP($M6743,'result messages'!$H$3:$L$11,5,FALSE),VLOOKUP($L6743,'result messages'!$H$3:$L$11,5,FALSE)))</f>
        <v/>
      </c>
    </row>
    <row r="6744" spans="1:17">
      <c r="A6744" s="1">
        <v>6741</v>
      </c>
      <c r="B6744" s="1"/>
      <c r="C6744" s="1"/>
      <c r="D6744" s="1"/>
      <c r="E6744" s="6"/>
      <c r="F6744" s="1"/>
      <c r="G6744" s="1" t="str">
        <f>IF(ISNA(VLOOKUP($C6744,'DTEN TCAP Linkage deviceId'!$A$1:$A$20000,1,FALSE)),"No","Yes")</f>
        <v>No</v>
      </c>
      <c r="H6744" s="1" t="str">
        <f>IF(ISNA(VLOOKUP($C6744,'Provisioning Requester'!$F$3:$H$20000,2,FALSE)),"No","Yes")</f>
        <v>No</v>
      </c>
      <c r="I6744" s="1" t="str">
        <f>IF($H6744="Yes",VLOOKUP($C6744,'Provisioning Requester'!$F$3:$H$20000,3,FALSE),"-")</f>
        <v>-</v>
      </c>
      <c r="J6744" s="1" t="str">
        <f>IF(OR(D6744="SVCP", E6744="TRUE"), "No", IF(ISNA(VLOOKUP($C6744,'ProvResponder deviceId'!$A$1:$A$20000,1,FALSE)),"No","Yes"))</f>
        <v>No</v>
      </c>
      <c r="K6744" s="1" t="str">
        <f>IF($J6744="Yes",VLOOKUP($C6744,'ProvResponder deviceId'!$A$1:$C$20000,3,FALSE),"-")</f>
        <v>-</v>
      </c>
      <c r="L6744" s="1" t="str">
        <f t="shared" si="210"/>
        <v/>
      </c>
      <c r="M6744" s="1" t="str">
        <f t="shared" si="211"/>
        <v/>
      </c>
      <c r="N6744" s="1" t="str">
        <f>IF(ISBLANK($C6744),"",IF(ISNA(VLOOKUP($L6744,'result messages'!$H$3:$L$11,2,FALSE)),VLOOKUP($M6744,'result messages'!$H$3:$L$11,2,FALSE),VLOOKUP($L6744,'result messages'!$H$3:$L$11,2,FALSE)))</f>
        <v/>
      </c>
      <c r="O6744" s="1" t="str">
        <f>IF(ISBLANK($C6744),"",IF(ISNA(VLOOKUP($L6744,'result messages'!$H$3:$L$11,3,FALSE)),VLOOKUP($M6744,'result messages'!$H$3:$L$11,3,FALSE),VLOOKUP($L6744,'result messages'!$H$3:$L$11,3,FALSE)))</f>
        <v/>
      </c>
      <c r="P6744" s="1" t="str">
        <f>IF(ISBLANK($C6744),"",IF(ISNA(VLOOKUP($L6744,'result messages'!$H$3:$L$11,4,FALSE)),VLOOKUP($M6744,'result messages'!$H$3:$L$11,4,FALSE),VLOOKUP($L6744,'result messages'!$H$3:$L$11,4,FALSE)))</f>
        <v/>
      </c>
      <c r="Q6744" s="1" t="str">
        <f>IF(ISBLANK($C6744),"",IF(ISNA(VLOOKUP($L6744,'result messages'!$H$3:$L$11,5,FALSE)),VLOOKUP($M6744,'result messages'!$H$3:$L$11,5,FALSE),VLOOKUP($L6744,'result messages'!$H$3:$L$11,5,FALSE)))</f>
        <v/>
      </c>
    </row>
    <row r="6745" spans="1:17">
      <c r="A6745" s="1">
        <v>6742</v>
      </c>
      <c r="B6745" s="1"/>
      <c r="C6745" s="1"/>
      <c r="D6745" s="1"/>
      <c r="E6745" s="6"/>
      <c r="F6745" s="1"/>
      <c r="G6745" s="1" t="str">
        <f>IF(ISNA(VLOOKUP($C6745,'DTEN TCAP Linkage deviceId'!$A$1:$A$20000,1,FALSE)),"No","Yes")</f>
        <v>No</v>
      </c>
      <c r="H6745" s="1" t="str">
        <f>IF(ISNA(VLOOKUP($C6745,'Provisioning Requester'!$F$3:$H$20000,2,FALSE)),"No","Yes")</f>
        <v>No</v>
      </c>
      <c r="I6745" s="1" t="str">
        <f>IF($H6745="Yes",VLOOKUP($C6745,'Provisioning Requester'!$F$3:$H$20000,3,FALSE),"-")</f>
        <v>-</v>
      </c>
      <c r="J6745" s="1" t="str">
        <f>IF(OR(D6745="SVCP", E6745="TRUE"), "No", IF(ISNA(VLOOKUP($C6745,'ProvResponder deviceId'!$A$1:$A$20000,1,FALSE)),"No","Yes"))</f>
        <v>No</v>
      </c>
      <c r="K6745" s="1" t="str">
        <f>IF($J6745="Yes",VLOOKUP($C6745,'ProvResponder deviceId'!$A$1:$C$20000,3,FALSE),"-")</f>
        <v>-</v>
      </c>
      <c r="L6745" s="1" t="str">
        <f t="shared" si="210"/>
        <v/>
      </c>
      <c r="M6745" s="1" t="str">
        <f t="shared" si="211"/>
        <v/>
      </c>
      <c r="N6745" s="1" t="str">
        <f>IF(ISBLANK($C6745),"",IF(ISNA(VLOOKUP($L6745,'result messages'!$H$3:$L$11,2,FALSE)),VLOOKUP($M6745,'result messages'!$H$3:$L$11,2,FALSE),VLOOKUP($L6745,'result messages'!$H$3:$L$11,2,FALSE)))</f>
        <v/>
      </c>
      <c r="O6745" s="1" t="str">
        <f>IF(ISBLANK($C6745),"",IF(ISNA(VLOOKUP($L6745,'result messages'!$H$3:$L$11,3,FALSE)),VLOOKUP($M6745,'result messages'!$H$3:$L$11,3,FALSE),VLOOKUP($L6745,'result messages'!$H$3:$L$11,3,FALSE)))</f>
        <v/>
      </c>
      <c r="P6745" s="1" t="str">
        <f>IF(ISBLANK($C6745),"",IF(ISNA(VLOOKUP($L6745,'result messages'!$H$3:$L$11,4,FALSE)),VLOOKUP($M6745,'result messages'!$H$3:$L$11,4,FALSE),VLOOKUP($L6745,'result messages'!$H$3:$L$11,4,FALSE)))</f>
        <v/>
      </c>
      <c r="Q6745" s="1" t="str">
        <f>IF(ISBLANK($C6745),"",IF(ISNA(VLOOKUP($L6745,'result messages'!$H$3:$L$11,5,FALSE)),VLOOKUP($M6745,'result messages'!$H$3:$L$11,5,FALSE),VLOOKUP($L6745,'result messages'!$H$3:$L$11,5,FALSE)))</f>
        <v/>
      </c>
    </row>
    <row r="6746" spans="1:17">
      <c r="A6746" s="1">
        <v>6743</v>
      </c>
      <c r="B6746" s="1"/>
      <c r="C6746" s="1"/>
      <c r="D6746" s="1"/>
      <c r="E6746" s="6"/>
      <c r="F6746" s="1"/>
      <c r="G6746" s="1" t="str">
        <f>IF(ISNA(VLOOKUP($C6746,'DTEN TCAP Linkage deviceId'!$A$1:$A$20000,1,FALSE)),"No","Yes")</f>
        <v>No</v>
      </c>
      <c r="H6746" s="1" t="str">
        <f>IF(ISNA(VLOOKUP($C6746,'Provisioning Requester'!$F$3:$H$20000,2,FALSE)),"No","Yes")</f>
        <v>No</v>
      </c>
      <c r="I6746" s="1" t="str">
        <f>IF($H6746="Yes",VLOOKUP($C6746,'Provisioning Requester'!$F$3:$H$20000,3,FALSE),"-")</f>
        <v>-</v>
      </c>
      <c r="J6746" s="1" t="str">
        <f>IF(OR(D6746="SVCP", E6746="TRUE"), "No", IF(ISNA(VLOOKUP($C6746,'ProvResponder deviceId'!$A$1:$A$20000,1,FALSE)),"No","Yes"))</f>
        <v>No</v>
      </c>
      <c r="K6746" s="1" t="str">
        <f>IF($J6746="Yes",VLOOKUP($C6746,'ProvResponder deviceId'!$A$1:$C$20000,3,FALSE),"-")</f>
        <v>-</v>
      </c>
      <c r="L6746" s="1" t="str">
        <f t="shared" si="210"/>
        <v/>
      </c>
      <c r="M6746" s="1" t="str">
        <f t="shared" si="211"/>
        <v/>
      </c>
      <c r="N6746" s="1" t="str">
        <f>IF(ISBLANK($C6746),"",IF(ISNA(VLOOKUP($L6746,'result messages'!$H$3:$L$11,2,FALSE)),VLOOKUP($M6746,'result messages'!$H$3:$L$11,2,FALSE),VLOOKUP($L6746,'result messages'!$H$3:$L$11,2,FALSE)))</f>
        <v/>
      </c>
      <c r="O6746" s="1" t="str">
        <f>IF(ISBLANK($C6746),"",IF(ISNA(VLOOKUP($L6746,'result messages'!$H$3:$L$11,3,FALSE)),VLOOKUP($M6746,'result messages'!$H$3:$L$11,3,FALSE),VLOOKUP($L6746,'result messages'!$H$3:$L$11,3,FALSE)))</f>
        <v/>
      </c>
      <c r="P6746" s="1" t="str">
        <f>IF(ISBLANK($C6746),"",IF(ISNA(VLOOKUP($L6746,'result messages'!$H$3:$L$11,4,FALSE)),VLOOKUP($M6746,'result messages'!$H$3:$L$11,4,FALSE),VLOOKUP($L6746,'result messages'!$H$3:$L$11,4,FALSE)))</f>
        <v/>
      </c>
      <c r="Q6746" s="1" t="str">
        <f>IF(ISBLANK($C6746),"",IF(ISNA(VLOOKUP($L6746,'result messages'!$H$3:$L$11,5,FALSE)),VLOOKUP($M6746,'result messages'!$H$3:$L$11,5,FALSE),VLOOKUP($L6746,'result messages'!$H$3:$L$11,5,FALSE)))</f>
        <v/>
      </c>
    </row>
    <row r="6747" spans="1:17">
      <c r="A6747" s="1">
        <v>6744</v>
      </c>
      <c r="B6747" s="1"/>
      <c r="C6747" s="1"/>
      <c r="D6747" s="1"/>
      <c r="E6747" s="6"/>
      <c r="F6747" s="1"/>
      <c r="G6747" s="1" t="str">
        <f>IF(ISNA(VLOOKUP($C6747,'DTEN TCAP Linkage deviceId'!$A$1:$A$20000,1,FALSE)),"No","Yes")</f>
        <v>No</v>
      </c>
      <c r="H6747" s="1" t="str">
        <f>IF(ISNA(VLOOKUP($C6747,'Provisioning Requester'!$F$3:$H$20000,2,FALSE)),"No","Yes")</f>
        <v>No</v>
      </c>
      <c r="I6747" s="1" t="str">
        <f>IF($H6747="Yes",VLOOKUP($C6747,'Provisioning Requester'!$F$3:$H$20000,3,FALSE),"-")</f>
        <v>-</v>
      </c>
      <c r="J6747" s="1" t="str">
        <f>IF(OR(D6747="SVCP", E6747="TRUE"), "No", IF(ISNA(VLOOKUP($C6747,'ProvResponder deviceId'!$A$1:$A$20000,1,FALSE)),"No","Yes"))</f>
        <v>No</v>
      </c>
      <c r="K6747" s="1" t="str">
        <f>IF($J6747="Yes",VLOOKUP($C6747,'ProvResponder deviceId'!$A$1:$C$20000,3,FALSE),"-")</f>
        <v>-</v>
      </c>
      <c r="L6747" s="1" t="str">
        <f t="shared" si="210"/>
        <v/>
      </c>
      <c r="M6747" s="1" t="str">
        <f t="shared" si="211"/>
        <v/>
      </c>
      <c r="N6747" s="1" t="str">
        <f>IF(ISBLANK($C6747),"",IF(ISNA(VLOOKUP($L6747,'result messages'!$H$3:$L$11,2,FALSE)),VLOOKUP($M6747,'result messages'!$H$3:$L$11,2,FALSE),VLOOKUP($L6747,'result messages'!$H$3:$L$11,2,FALSE)))</f>
        <v/>
      </c>
      <c r="O6747" s="1" t="str">
        <f>IF(ISBLANK($C6747),"",IF(ISNA(VLOOKUP($L6747,'result messages'!$H$3:$L$11,3,FALSE)),VLOOKUP($M6747,'result messages'!$H$3:$L$11,3,FALSE),VLOOKUP($L6747,'result messages'!$H$3:$L$11,3,FALSE)))</f>
        <v/>
      </c>
      <c r="P6747" s="1" t="str">
        <f>IF(ISBLANK($C6747),"",IF(ISNA(VLOOKUP($L6747,'result messages'!$H$3:$L$11,4,FALSE)),VLOOKUP($M6747,'result messages'!$H$3:$L$11,4,FALSE),VLOOKUP($L6747,'result messages'!$H$3:$L$11,4,FALSE)))</f>
        <v/>
      </c>
      <c r="Q6747" s="1" t="str">
        <f>IF(ISBLANK($C6747),"",IF(ISNA(VLOOKUP($L6747,'result messages'!$H$3:$L$11,5,FALSE)),VLOOKUP($M6747,'result messages'!$H$3:$L$11,5,FALSE),VLOOKUP($L6747,'result messages'!$H$3:$L$11,5,FALSE)))</f>
        <v/>
      </c>
    </row>
    <row r="6748" spans="1:17">
      <c r="A6748" s="1">
        <v>6745</v>
      </c>
      <c r="B6748" s="1"/>
      <c r="C6748" s="1"/>
      <c r="D6748" s="1"/>
      <c r="E6748" s="6"/>
      <c r="F6748" s="1"/>
      <c r="G6748" s="1" t="str">
        <f>IF(ISNA(VLOOKUP($C6748,'DTEN TCAP Linkage deviceId'!$A$1:$A$20000,1,FALSE)),"No","Yes")</f>
        <v>No</v>
      </c>
      <c r="H6748" s="1" t="str">
        <f>IF(ISNA(VLOOKUP($C6748,'Provisioning Requester'!$F$3:$H$20000,2,FALSE)),"No","Yes")</f>
        <v>No</v>
      </c>
      <c r="I6748" s="1" t="str">
        <f>IF($H6748="Yes",VLOOKUP($C6748,'Provisioning Requester'!$F$3:$H$20000,3,FALSE),"-")</f>
        <v>-</v>
      </c>
      <c r="J6748" s="1" t="str">
        <f>IF(OR(D6748="SVCP", E6748="TRUE"), "No", IF(ISNA(VLOOKUP($C6748,'ProvResponder deviceId'!$A$1:$A$20000,1,FALSE)),"No","Yes"))</f>
        <v>No</v>
      </c>
      <c r="K6748" s="1" t="str">
        <f>IF($J6748="Yes",VLOOKUP($C6748,'ProvResponder deviceId'!$A$1:$C$20000,3,FALSE),"-")</f>
        <v>-</v>
      </c>
      <c r="L6748" s="1" t="str">
        <f t="shared" si="210"/>
        <v/>
      </c>
      <c r="M6748" s="1" t="str">
        <f t="shared" si="211"/>
        <v/>
      </c>
      <c r="N6748" s="1" t="str">
        <f>IF(ISBLANK($C6748),"",IF(ISNA(VLOOKUP($L6748,'result messages'!$H$3:$L$11,2,FALSE)),VLOOKUP($M6748,'result messages'!$H$3:$L$11,2,FALSE),VLOOKUP($L6748,'result messages'!$H$3:$L$11,2,FALSE)))</f>
        <v/>
      </c>
      <c r="O6748" s="1" t="str">
        <f>IF(ISBLANK($C6748),"",IF(ISNA(VLOOKUP($L6748,'result messages'!$H$3:$L$11,3,FALSE)),VLOOKUP($M6748,'result messages'!$H$3:$L$11,3,FALSE),VLOOKUP($L6748,'result messages'!$H$3:$L$11,3,FALSE)))</f>
        <v/>
      </c>
      <c r="P6748" s="1" t="str">
        <f>IF(ISBLANK($C6748),"",IF(ISNA(VLOOKUP($L6748,'result messages'!$H$3:$L$11,4,FALSE)),VLOOKUP($M6748,'result messages'!$H$3:$L$11,4,FALSE),VLOOKUP($L6748,'result messages'!$H$3:$L$11,4,FALSE)))</f>
        <v/>
      </c>
      <c r="Q6748" s="1" t="str">
        <f>IF(ISBLANK($C6748),"",IF(ISNA(VLOOKUP($L6748,'result messages'!$H$3:$L$11,5,FALSE)),VLOOKUP($M6748,'result messages'!$H$3:$L$11,5,FALSE),VLOOKUP($L6748,'result messages'!$H$3:$L$11,5,FALSE)))</f>
        <v/>
      </c>
    </row>
    <row r="6749" spans="1:17">
      <c r="A6749" s="1">
        <v>6746</v>
      </c>
      <c r="B6749" s="1"/>
      <c r="C6749" s="1"/>
      <c r="D6749" s="1"/>
      <c r="E6749" s="6"/>
      <c r="F6749" s="1"/>
      <c r="G6749" s="1" t="str">
        <f>IF(ISNA(VLOOKUP($C6749,'DTEN TCAP Linkage deviceId'!$A$1:$A$20000,1,FALSE)),"No","Yes")</f>
        <v>No</v>
      </c>
      <c r="H6749" s="1" t="str">
        <f>IF(ISNA(VLOOKUP($C6749,'Provisioning Requester'!$F$3:$H$20000,2,FALSE)),"No","Yes")</f>
        <v>No</v>
      </c>
      <c r="I6749" s="1" t="str">
        <f>IF($H6749="Yes",VLOOKUP($C6749,'Provisioning Requester'!$F$3:$H$20000,3,FALSE),"-")</f>
        <v>-</v>
      </c>
      <c r="J6749" s="1" t="str">
        <f>IF(OR(D6749="SVCP", E6749="TRUE"), "No", IF(ISNA(VLOOKUP($C6749,'ProvResponder deviceId'!$A$1:$A$20000,1,FALSE)),"No","Yes"))</f>
        <v>No</v>
      </c>
      <c r="K6749" s="1" t="str">
        <f>IF($J6749="Yes",VLOOKUP($C6749,'ProvResponder deviceId'!$A$1:$C$20000,3,FALSE),"-")</f>
        <v>-</v>
      </c>
      <c r="L6749" s="1" t="str">
        <f t="shared" si="210"/>
        <v/>
      </c>
      <c r="M6749" s="1" t="str">
        <f t="shared" si="211"/>
        <v/>
      </c>
      <c r="N6749" s="1" t="str">
        <f>IF(ISBLANK($C6749),"",IF(ISNA(VLOOKUP($L6749,'result messages'!$H$3:$L$11,2,FALSE)),VLOOKUP($M6749,'result messages'!$H$3:$L$11,2,FALSE),VLOOKUP($L6749,'result messages'!$H$3:$L$11,2,FALSE)))</f>
        <v/>
      </c>
      <c r="O6749" s="1" t="str">
        <f>IF(ISBLANK($C6749),"",IF(ISNA(VLOOKUP($L6749,'result messages'!$H$3:$L$11,3,FALSE)),VLOOKUP($M6749,'result messages'!$H$3:$L$11,3,FALSE),VLOOKUP($L6749,'result messages'!$H$3:$L$11,3,FALSE)))</f>
        <v/>
      </c>
      <c r="P6749" s="1" t="str">
        <f>IF(ISBLANK($C6749),"",IF(ISNA(VLOOKUP($L6749,'result messages'!$H$3:$L$11,4,FALSE)),VLOOKUP($M6749,'result messages'!$H$3:$L$11,4,FALSE),VLOOKUP($L6749,'result messages'!$H$3:$L$11,4,FALSE)))</f>
        <v/>
      </c>
      <c r="Q6749" s="1" t="str">
        <f>IF(ISBLANK($C6749),"",IF(ISNA(VLOOKUP($L6749,'result messages'!$H$3:$L$11,5,FALSE)),VLOOKUP($M6749,'result messages'!$H$3:$L$11,5,FALSE),VLOOKUP($L6749,'result messages'!$H$3:$L$11,5,FALSE)))</f>
        <v/>
      </c>
    </row>
    <row r="6750" spans="1:17">
      <c r="A6750" s="1">
        <v>6747</v>
      </c>
      <c r="B6750" s="1"/>
      <c r="C6750" s="1"/>
      <c r="D6750" s="1"/>
      <c r="E6750" s="6"/>
      <c r="F6750" s="1"/>
      <c r="G6750" s="1" t="str">
        <f>IF(ISNA(VLOOKUP($C6750,'DTEN TCAP Linkage deviceId'!$A$1:$A$20000,1,FALSE)),"No","Yes")</f>
        <v>No</v>
      </c>
      <c r="H6750" s="1" t="str">
        <f>IF(ISNA(VLOOKUP($C6750,'Provisioning Requester'!$F$3:$H$20000,2,FALSE)),"No","Yes")</f>
        <v>No</v>
      </c>
      <c r="I6750" s="1" t="str">
        <f>IF($H6750="Yes",VLOOKUP($C6750,'Provisioning Requester'!$F$3:$H$20000,3,FALSE),"-")</f>
        <v>-</v>
      </c>
      <c r="J6750" s="1" t="str">
        <f>IF(OR(D6750="SVCP", E6750="TRUE"), "No", IF(ISNA(VLOOKUP($C6750,'ProvResponder deviceId'!$A$1:$A$20000,1,FALSE)),"No","Yes"))</f>
        <v>No</v>
      </c>
      <c r="K6750" s="1" t="str">
        <f>IF($J6750="Yes",VLOOKUP($C6750,'ProvResponder deviceId'!$A$1:$C$20000,3,FALSE),"-")</f>
        <v>-</v>
      </c>
      <c r="L6750" s="1" t="str">
        <f t="shared" si="210"/>
        <v/>
      </c>
      <c r="M6750" s="1" t="str">
        <f t="shared" si="211"/>
        <v/>
      </c>
      <c r="N6750" s="1" t="str">
        <f>IF(ISBLANK($C6750),"",IF(ISNA(VLOOKUP($L6750,'result messages'!$H$3:$L$11,2,FALSE)),VLOOKUP($M6750,'result messages'!$H$3:$L$11,2,FALSE),VLOOKUP($L6750,'result messages'!$H$3:$L$11,2,FALSE)))</f>
        <v/>
      </c>
      <c r="O6750" s="1" t="str">
        <f>IF(ISBLANK($C6750),"",IF(ISNA(VLOOKUP($L6750,'result messages'!$H$3:$L$11,3,FALSE)),VLOOKUP($M6750,'result messages'!$H$3:$L$11,3,FALSE),VLOOKUP($L6750,'result messages'!$H$3:$L$11,3,FALSE)))</f>
        <v/>
      </c>
      <c r="P6750" s="1" t="str">
        <f>IF(ISBLANK($C6750),"",IF(ISNA(VLOOKUP($L6750,'result messages'!$H$3:$L$11,4,FALSE)),VLOOKUP($M6750,'result messages'!$H$3:$L$11,4,FALSE),VLOOKUP($L6750,'result messages'!$H$3:$L$11,4,FALSE)))</f>
        <v/>
      </c>
      <c r="Q6750" s="1" t="str">
        <f>IF(ISBLANK($C6750),"",IF(ISNA(VLOOKUP($L6750,'result messages'!$H$3:$L$11,5,FALSE)),VLOOKUP($M6750,'result messages'!$H$3:$L$11,5,FALSE),VLOOKUP($L6750,'result messages'!$H$3:$L$11,5,FALSE)))</f>
        <v/>
      </c>
    </row>
    <row r="6751" spans="1:17">
      <c r="A6751" s="1">
        <v>6748</v>
      </c>
      <c r="B6751" s="1"/>
      <c r="C6751" s="1"/>
      <c r="D6751" s="1"/>
      <c r="E6751" s="6"/>
      <c r="F6751" s="1"/>
      <c r="G6751" s="1" t="str">
        <f>IF(ISNA(VLOOKUP($C6751,'DTEN TCAP Linkage deviceId'!$A$1:$A$20000,1,FALSE)),"No","Yes")</f>
        <v>No</v>
      </c>
      <c r="H6751" s="1" t="str">
        <f>IF(ISNA(VLOOKUP($C6751,'Provisioning Requester'!$F$3:$H$20000,2,FALSE)),"No","Yes")</f>
        <v>No</v>
      </c>
      <c r="I6751" s="1" t="str">
        <f>IF($H6751="Yes",VLOOKUP($C6751,'Provisioning Requester'!$F$3:$H$20000,3,FALSE),"-")</f>
        <v>-</v>
      </c>
      <c r="J6751" s="1" t="str">
        <f>IF(OR(D6751="SVCP", E6751="TRUE"), "No", IF(ISNA(VLOOKUP($C6751,'ProvResponder deviceId'!$A$1:$A$20000,1,FALSE)),"No","Yes"))</f>
        <v>No</v>
      </c>
      <c r="K6751" s="1" t="str">
        <f>IF($J6751="Yes",VLOOKUP($C6751,'ProvResponder deviceId'!$A$1:$C$20000,3,FALSE),"-")</f>
        <v>-</v>
      </c>
      <c r="L6751" s="1" t="str">
        <f t="shared" si="210"/>
        <v/>
      </c>
      <c r="M6751" s="1" t="str">
        <f t="shared" si="211"/>
        <v/>
      </c>
      <c r="N6751" s="1" t="str">
        <f>IF(ISBLANK($C6751),"",IF(ISNA(VLOOKUP($L6751,'result messages'!$H$3:$L$11,2,FALSE)),VLOOKUP($M6751,'result messages'!$H$3:$L$11,2,FALSE),VLOOKUP($L6751,'result messages'!$H$3:$L$11,2,FALSE)))</f>
        <v/>
      </c>
      <c r="O6751" s="1" t="str">
        <f>IF(ISBLANK($C6751),"",IF(ISNA(VLOOKUP($L6751,'result messages'!$H$3:$L$11,3,FALSE)),VLOOKUP($M6751,'result messages'!$H$3:$L$11,3,FALSE),VLOOKUP($L6751,'result messages'!$H$3:$L$11,3,FALSE)))</f>
        <v/>
      </c>
      <c r="P6751" s="1" t="str">
        <f>IF(ISBLANK($C6751),"",IF(ISNA(VLOOKUP($L6751,'result messages'!$H$3:$L$11,4,FALSE)),VLOOKUP($M6751,'result messages'!$H$3:$L$11,4,FALSE),VLOOKUP($L6751,'result messages'!$H$3:$L$11,4,FALSE)))</f>
        <v/>
      </c>
      <c r="Q6751" s="1" t="str">
        <f>IF(ISBLANK($C6751),"",IF(ISNA(VLOOKUP($L6751,'result messages'!$H$3:$L$11,5,FALSE)),VLOOKUP($M6751,'result messages'!$H$3:$L$11,5,FALSE),VLOOKUP($L6751,'result messages'!$H$3:$L$11,5,FALSE)))</f>
        <v/>
      </c>
    </row>
    <row r="6752" spans="1:17">
      <c r="A6752" s="1">
        <v>6749</v>
      </c>
      <c r="B6752" s="1"/>
      <c r="C6752" s="1"/>
      <c r="D6752" s="1"/>
      <c r="E6752" s="6"/>
      <c r="F6752" s="1"/>
      <c r="G6752" s="1" t="str">
        <f>IF(ISNA(VLOOKUP($C6752,'DTEN TCAP Linkage deviceId'!$A$1:$A$20000,1,FALSE)),"No","Yes")</f>
        <v>No</v>
      </c>
      <c r="H6752" s="1" t="str">
        <f>IF(ISNA(VLOOKUP($C6752,'Provisioning Requester'!$F$3:$H$20000,2,FALSE)),"No","Yes")</f>
        <v>No</v>
      </c>
      <c r="I6752" s="1" t="str">
        <f>IF($H6752="Yes",VLOOKUP($C6752,'Provisioning Requester'!$F$3:$H$20000,3,FALSE),"-")</f>
        <v>-</v>
      </c>
      <c r="J6752" s="1" t="str">
        <f>IF(OR(D6752="SVCP", E6752="TRUE"), "No", IF(ISNA(VLOOKUP($C6752,'ProvResponder deviceId'!$A$1:$A$20000,1,FALSE)),"No","Yes"))</f>
        <v>No</v>
      </c>
      <c r="K6752" s="1" t="str">
        <f>IF($J6752="Yes",VLOOKUP($C6752,'ProvResponder deviceId'!$A$1:$C$20000,3,FALSE),"-")</f>
        <v>-</v>
      </c>
      <c r="L6752" s="1" t="str">
        <f t="shared" si="210"/>
        <v/>
      </c>
      <c r="M6752" s="1" t="str">
        <f t="shared" si="211"/>
        <v/>
      </c>
      <c r="N6752" s="1" t="str">
        <f>IF(ISBLANK($C6752),"",IF(ISNA(VLOOKUP($L6752,'result messages'!$H$3:$L$11,2,FALSE)),VLOOKUP($M6752,'result messages'!$H$3:$L$11,2,FALSE),VLOOKUP($L6752,'result messages'!$H$3:$L$11,2,FALSE)))</f>
        <v/>
      </c>
      <c r="O6752" s="1" t="str">
        <f>IF(ISBLANK($C6752),"",IF(ISNA(VLOOKUP($L6752,'result messages'!$H$3:$L$11,3,FALSE)),VLOOKUP($M6752,'result messages'!$H$3:$L$11,3,FALSE),VLOOKUP($L6752,'result messages'!$H$3:$L$11,3,FALSE)))</f>
        <v/>
      </c>
      <c r="P6752" s="1" t="str">
        <f>IF(ISBLANK($C6752),"",IF(ISNA(VLOOKUP($L6752,'result messages'!$H$3:$L$11,4,FALSE)),VLOOKUP($M6752,'result messages'!$H$3:$L$11,4,FALSE),VLOOKUP($L6752,'result messages'!$H$3:$L$11,4,FALSE)))</f>
        <v/>
      </c>
      <c r="Q6752" s="1" t="str">
        <f>IF(ISBLANK($C6752),"",IF(ISNA(VLOOKUP($L6752,'result messages'!$H$3:$L$11,5,FALSE)),VLOOKUP($M6752,'result messages'!$H$3:$L$11,5,FALSE),VLOOKUP($L6752,'result messages'!$H$3:$L$11,5,FALSE)))</f>
        <v/>
      </c>
    </row>
    <row r="6753" spans="1:17">
      <c r="A6753" s="1">
        <v>6750</v>
      </c>
      <c r="B6753" s="1"/>
      <c r="C6753" s="1"/>
      <c r="D6753" s="1"/>
      <c r="E6753" s="6"/>
      <c r="F6753" s="1"/>
      <c r="G6753" s="1" t="str">
        <f>IF(ISNA(VLOOKUP($C6753,'DTEN TCAP Linkage deviceId'!$A$1:$A$20000,1,FALSE)),"No","Yes")</f>
        <v>No</v>
      </c>
      <c r="H6753" s="1" t="str">
        <f>IF(ISNA(VLOOKUP($C6753,'Provisioning Requester'!$F$3:$H$20000,2,FALSE)),"No","Yes")</f>
        <v>No</v>
      </c>
      <c r="I6753" s="1" t="str">
        <f>IF($H6753="Yes",VLOOKUP($C6753,'Provisioning Requester'!$F$3:$H$20000,3,FALSE),"-")</f>
        <v>-</v>
      </c>
      <c r="J6753" s="1" t="str">
        <f>IF(OR(D6753="SVCP", E6753="TRUE"), "No", IF(ISNA(VLOOKUP($C6753,'ProvResponder deviceId'!$A$1:$A$20000,1,FALSE)),"No","Yes"))</f>
        <v>No</v>
      </c>
      <c r="K6753" s="1" t="str">
        <f>IF($J6753="Yes",VLOOKUP($C6753,'ProvResponder deviceId'!$A$1:$C$20000,3,FALSE),"-")</f>
        <v>-</v>
      </c>
      <c r="L6753" s="1" t="str">
        <f t="shared" si="210"/>
        <v/>
      </c>
      <c r="M6753" s="1" t="str">
        <f t="shared" si="211"/>
        <v/>
      </c>
      <c r="N6753" s="1" t="str">
        <f>IF(ISBLANK($C6753),"",IF(ISNA(VLOOKUP($L6753,'result messages'!$H$3:$L$11,2,FALSE)),VLOOKUP($M6753,'result messages'!$H$3:$L$11,2,FALSE),VLOOKUP($L6753,'result messages'!$H$3:$L$11,2,FALSE)))</f>
        <v/>
      </c>
      <c r="O6753" s="1" t="str">
        <f>IF(ISBLANK($C6753),"",IF(ISNA(VLOOKUP($L6753,'result messages'!$H$3:$L$11,3,FALSE)),VLOOKUP($M6753,'result messages'!$H$3:$L$11,3,FALSE),VLOOKUP($L6753,'result messages'!$H$3:$L$11,3,FALSE)))</f>
        <v/>
      </c>
      <c r="P6753" s="1" t="str">
        <f>IF(ISBLANK($C6753),"",IF(ISNA(VLOOKUP($L6753,'result messages'!$H$3:$L$11,4,FALSE)),VLOOKUP($M6753,'result messages'!$H$3:$L$11,4,FALSE),VLOOKUP($L6753,'result messages'!$H$3:$L$11,4,FALSE)))</f>
        <v/>
      </c>
      <c r="Q6753" s="1" t="str">
        <f>IF(ISBLANK($C6753),"",IF(ISNA(VLOOKUP($L6753,'result messages'!$H$3:$L$11,5,FALSE)),VLOOKUP($M6753,'result messages'!$H$3:$L$11,5,FALSE),VLOOKUP($L6753,'result messages'!$H$3:$L$11,5,FALSE)))</f>
        <v/>
      </c>
    </row>
    <row r="6754" spans="1:17">
      <c r="A6754" s="1">
        <v>6751</v>
      </c>
      <c r="B6754" s="1"/>
      <c r="C6754" s="1"/>
      <c r="D6754" s="1"/>
      <c r="E6754" s="6"/>
      <c r="F6754" s="1"/>
      <c r="G6754" s="1" t="str">
        <f>IF(ISNA(VLOOKUP($C6754,'DTEN TCAP Linkage deviceId'!$A$1:$A$20000,1,FALSE)),"No","Yes")</f>
        <v>No</v>
      </c>
      <c r="H6754" s="1" t="str">
        <f>IF(ISNA(VLOOKUP($C6754,'Provisioning Requester'!$F$3:$H$20000,2,FALSE)),"No","Yes")</f>
        <v>No</v>
      </c>
      <c r="I6754" s="1" t="str">
        <f>IF($H6754="Yes",VLOOKUP($C6754,'Provisioning Requester'!$F$3:$H$20000,3,FALSE),"-")</f>
        <v>-</v>
      </c>
      <c r="J6754" s="1" t="str">
        <f>IF(OR(D6754="SVCP", E6754="TRUE"), "No", IF(ISNA(VLOOKUP($C6754,'ProvResponder deviceId'!$A$1:$A$20000,1,FALSE)),"No","Yes"))</f>
        <v>No</v>
      </c>
      <c r="K6754" s="1" t="str">
        <f>IF($J6754="Yes",VLOOKUP($C6754,'ProvResponder deviceId'!$A$1:$C$20000,3,FALSE),"-")</f>
        <v>-</v>
      </c>
      <c r="L6754" s="1" t="str">
        <f t="shared" si="210"/>
        <v/>
      </c>
      <c r="M6754" s="1" t="str">
        <f t="shared" si="211"/>
        <v/>
      </c>
      <c r="N6754" s="1" t="str">
        <f>IF(ISBLANK($C6754),"",IF(ISNA(VLOOKUP($L6754,'result messages'!$H$3:$L$11,2,FALSE)),VLOOKUP($M6754,'result messages'!$H$3:$L$11,2,FALSE),VLOOKUP($L6754,'result messages'!$H$3:$L$11,2,FALSE)))</f>
        <v/>
      </c>
      <c r="O6754" s="1" t="str">
        <f>IF(ISBLANK($C6754),"",IF(ISNA(VLOOKUP($L6754,'result messages'!$H$3:$L$11,3,FALSE)),VLOOKUP($M6754,'result messages'!$H$3:$L$11,3,FALSE),VLOOKUP($L6754,'result messages'!$H$3:$L$11,3,FALSE)))</f>
        <v/>
      </c>
      <c r="P6754" s="1" t="str">
        <f>IF(ISBLANK($C6754),"",IF(ISNA(VLOOKUP($L6754,'result messages'!$H$3:$L$11,4,FALSE)),VLOOKUP($M6754,'result messages'!$H$3:$L$11,4,FALSE),VLOOKUP($L6754,'result messages'!$H$3:$L$11,4,FALSE)))</f>
        <v/>
      </c>
      <c r="Q6754" s="1" t="str">
        <f>IF(ISBLANK($C6754),"",IF(ISNA(VLOOKUP($L6754,'result messages'!$H$3:$L$11,5,FALSE)),VLOOKUP($M6754,'result messages'!$H$3:$L$11,5,FALSE),VLOOKUP($L6754,'result messages'!$H$3:$L$11,5,FALSE)))</f>
        <v/>
      </c>
    </row>
    <row r="6755" spans="1:17">
      <c r="A6755" s="1">
        <v>6752</v>
      </c>
      <c r="B6755" s="1"/>
      <c r="C6755" s="1"/>
      <c r="D6755" s="1"/>
      <c r="E6755" s="6"/>
      <c r="F6755" s="1"/>
      <c r="G6755" s="1" t="str">
        <f>IF(ISNA(VLOOKUP($C6755,'DTEN TCAP Linkage deviceId'!$A$1:$A$20000,1,FALSE)),"No","Yes")</f>
        <v>No</v>
      </c>
      <c r="H6755" s="1" t="str">
        <f>IF(ISNA(VLOOKUP($C6755,'Provisioning Requester'!$F$3:$H$20000,2,FALSE)),"No","Yes")</f>
        <v>No</v>
      </c>
      <c r="I6755" s="1" t="str">
        <f>IF($H6755="Yes",VLOOKUP($C6755,'Provisioning Requester'!$F$3:$H$20000,3,FALSE),"-")</f>
        <v>-</v>
      </c>
      <c r="J6755" s="1" t="str">
        <f>IF(OR(D6755="SVCP", E6755="TRUE"), "No", IF(ISNA(VLOOKUP($C6755,'ProvResponder deviceId'!$A$1:$A$20000,1,FALSE)),"No","Yes"))</f>
        <v>No</v>
      </c>
      <c r="K6755" s="1" t="str">
        <f>IF($J6755="Yes",VLOOKUP($C6755,'ProvResponder deviceId'!$A$1:$C$20000,3,FALSE),"-")</f>
        <v>-</v>
      </c>
      <c r="L6755" s="1" t="str">
        <f t="shared" si="210"/>
        <v/>
      </c>
      <c r="M6755" s="1" t="str">
        <f t="shared" si="211"/>
        <v/>
      </c>
      <c r="N6755" s="1" t="str">
        <f>IF(ISBLANK($C6755),"",IF(ISNA(VLOOKUP($L6755,'result messages'!$H$3:$L$11,2,FALSE)),VLOOKUP($M6755,'result messages'!$H$3:$L$11,2,FALSE),VLOOKUP($L6755,'result messages'!$H$3:$L$11,2,FALSE)))</f>
        <v/>
      </c>
      <c r="O6755" s="1" t="str">
        <f>IF(ISBLANK($C6755),"",IF(ISNA(VLOOKUP($L6755,'result messages'!$H$3:$L$11,3,FALSE)),VLOOKUP($M6755,'result messages'!$H$3:$L$11,3,FALSE),VLOOKUP($L6755,'result messages'!$H$3:$L$11,3,FALSE)))</f>
        <v/>
      </c>
      <c r="P6755" s="1" t="str">
        <f>IF(ISBLANK($C6755),"",IF(ISNA(VLOOKUP($L6755,'result messages'!$H$3:$L$11,4,FALSE)),VLOOKUP($M6755,'result messages'!$H$3:$L$11,4,FALSE),VLOOKUP($L6755,'result messages'!$H$3:$L$11,4,FALSE)))</f>
        <v/>
      </c>
      <c r="Q6755" s="1" t="str">
        <f>IF(ISBLANK($C6755),"",IF(ISNA(VLOOKUP($L6755,'result messages'!$H$3:$L$11,5,FALSE)),VLOOKUP($M6755,'result messages'!$H$3:$L$11,5,FALSE),VLOOKUP($L6755,'result messages'!$H$3:$L$11,5,FALSE)))</f>
        <v/>
      </c>
    </row>
    <row r="6756" spans="1:17">
      <c r="A6756" s="1">
        <v>6753</v>
      </c>
      <c r="B6756" s="1"/>
      <c r="C6756" s="1"/>
      <c r="D6756" s="1"/>
      <c r="E6756" s="6"/>
      <c r="F6756" s="1"/>
      <c r="G6756" s="1" t="str">
        <f>IF(ISNA(VLOOKUP($C6756,'DTEN TCAP Linkage deviceId'!$A$1:$A$20000,1,FALSE)),"No","Yes")</f>
        <v>No</v>
      </c>
      <c r="H6756" s="1" t="str">
        <f>IF(ISNA(VLOOKUP($C6756,'Provisioning Requester'!$F$3:$H$20000,2,FALSE)),"No","Yes")</f>
        <v>No</v>
      </c>
      <c r="I6756" s="1" t="str">
        <f>IF($H6756="Yes",VLOOKUP($C6756,'Provisioning Requester'!$F$3:$H$20000,3,FALSE),"-")</f>
        <v>-</v>
      </c>
      <c r="J6756" s="1" t="str">
        <f>IF(OR(D6756="SVCP", E6756="TRUE"), "No", IF(ISNA(VLOOKUP($C6756,'ProvResponder deviceId'!$A$1:$A$20000,1,FALSE)),"No","Yes"))</f>
        <v>No</v>
      </c>
      <c r="K6756" s="1" t="str">
        <f>IF($J6756="Yes",VLOOKUP($C6756,'ProvResponder deviceId'!$A$1:$C$20000,3,FALSE),"-")</f>
        <v>-</v>
      </c>
      <c r="L6756" s="1" t="str">
        <f t="shared" si="210"/>
        <v/>
      </c>
      <c r="M6756" s="1" t="str">
        <f t="shared" si="211"/>
        <v/>
      </c>
      <c r="N6756" s="1" t="str">
        <f>IF(ISBLANK($C6756),"",IF(ISNA(VLOOKUP($L6756,'result messages'!$H$3:$L$11,2,FALSE)),VLOOKUP($M6756,'result messages'!$H$3:$L$11,2,FALSE),VLOOKUP($L6756,'result messages'!$H$3:$L$11,2,FALSE)))</f>
        <v/>
      </c>
      <c r="O6756" s="1" t="str">
        <f>IF(ISBLANK($C6756),"",IF(ISNA(VLOOKUP($L6756,'result messages'!$H$3:$L$11,3,FALSE)),VLOOKUP($M6756,'result messages'!$H$3:$L$11,3,FALSE),VLOOKUP($L6756,'result messages'!$H$3:$L$11,3,FALSE)))</f>
        <v/>
      </c>
      <c r="P6756" s="1" t="str">
        <f>IF(ISBLANK($C6756),"",IF(ISNA(VLOOKUP($L6756,'result messages'!$H$3:$L$11,4,FALSE)),VLOOKUP($M6756,'result messages'!$H$3:$L$11,4,FALSE),VLOOKUP($L6756,'result messages'!$H$3:$L$11,4,FALSE)))</f>
        <v/>
      </c>
      <c r="Q6756" s="1" t="str">
        <f>IF(ISBLANK($C6756),"",IF(ISNA(VLOOKUP($L6756,'result messages'!$H$3:$L$11,5,FALSE)),VLOOKUP($M6756,'result messages'!$H$3:$L$11,5,FALSE),VLOOKUP($L6756,'result messages'!$H$3:$L$11,5,FALSE)))</f>
        <v/>
      </c>
    </row>
    <row r="6757" spans="1:17">
      <c r="A6757" s="1">
        <v>6754</v>
      </c>
      <c r="B6757" s="1"/>
      <c r="C6757" s="1"/>
      <c r="D6757" s="1"/>
      <c r="E6757" s="6"/>
      <c r="F6757" s="1"/>
      <c r="G6757" s="1" t="str">
        <f>IF(ISNA(VLOOKUP($C6757,'DTEN TCAP Linkage deviceId'!$A$1:$A$20000,1,FALSE)),"No","Yes")</f>
        <v>No</v>
      </c>
      <c r="H6757" s="1" t="str">
        <f>IF(ISNA(VLOOKUP($C6757,'Provisioning Requester'!$F$3:$H$20000,2,FALSE)),"No","Yes")</f>
        <v>No</v>
      </c>
      <c r="I6757" s="1" t="str">
        <f>IF($H6757="Yes",VLOOKUP($C6757,'Provisioning Requester'!$F$3:$H$20000,3,FALSE),"-")</f>
        <v>-</v>
      </c>
      <c r="J6757" s="1" t="str">
        <f>IF(OR(D6757="SVCP", E6757="TRUE"), "No", IF(ISNA(VLOOKUP($C6757,'ProvResponder deviceId'!$A$1:$A$20000,1,FALSE)),"No","Yes"))</f>
        <v>No</v>
      </c>
      <c r="K6757" s="1" t="str">
        <f>IF($J6757="Yes",VLOOKUP($C6757,'ProvResponder deviceId'!$A$1:$C$20000,3,FALSE),"-")</f>
        <v>-</v>
      </c>
      <c r="L6757" s="1" t="str">
        <f t="shared" si="210"/>
        <v/>
      </c>
      <c r="M6757" s="1" t="str">
        <f t="shared" si="211"/>
        <v/>
      </c>
      <c r="N6757" s="1" t="str">
        <f>IF(ISBLANK($C6757),"",IF(ISNA(VLOOKUP($L6757,'result messages'!$H$3:$L$11,2,FALSE)),VLOOKUP($M6757,'result messages'!$H$3:$L$11,2,FALSE),VLOOKUP($L6757,'result messages'!$H$3:$L$11,2,FALSE)))</f>
        <v/>
      </c>
      <c r="O6757" s="1" t="str">
        <f>IF(ISBLANK($C6757),"",IF(ISNA(VLOOKUP($L6757,'result messages'!$H$3:$L$11,3,FALSE)),VLOOKUP($M6757,'result messages'!$H$3:$L$11,3,FALSE),VLOOKUP($L6757,'result messages'!$H$3:$L$11,3,FALSE)))</f>
        <v/>
      </c>
      <c r="P6757" s="1" t="str">
        <f>IF(ISBLANK($C6757),"",IF(ISNA(VLOOKUP($L6757,'result messages'!$H$3:$L$11,4,FALSE)),VLOOKUP($M6757,'result messages'!$H$3:$L$11,4,FALSE),VLOOKUP($L6757,'result messages'!$H$3:$L$11,4,FALSE)))</f>
        <v/>
      </c>
      <c r="Q6757" s="1" t="str">
        <f>IF(ISBLANK($C6757),"",IF(ISNA(VLOOKUP($L6757,'result messages'!$H$3:$L$11,5,FALSE)),VLOOKUP($M6757,'result messages'!$H$3:$L$11,5,FALSE),VLOOKUP($L6757,'result messages'!$H$3:$L$11,5,FALSE)))</f>
        <v/>
      </c>
    </row>
    <row r="6758" spans="1:17">
      <c r="A6758" s="1">
        <v>6755</v>
      </c>
      <c r="B6758" s="1"/>
      <c r="C6758" s="1"/>
      <c r="D6758" s="1"/>
      <c r="E6758" s="6"/>
      <c r="F6758" s="1"/>
      <c r="G6758" s="1" t="str">
        <f>IF(ISNA(VLOOKUP($C6758,'DTEN TCAP Linkage deviceId'!$A$1:$A$20000,1,FALSE)),"No","Yes")</f>
        <v>No</v>
      </c>
      <c r="H6758" s="1" t="str">
        <f>IF(ISNA(VLOOKUP($C6758,'Provisioning Requester'!$F$3:$H$20000,2,FALSE)),"No","Yes")</f>
        <v>No</v>
      </c>
      <c r="I6758" s="1" t="str">
        <f>IF($H6758="Yes",VLOOKUP($C6758,'Provisioning Requester'!$F$3:$H$20000,3,FALSE),"-")</f>
        <v>-</v>
      </c>
      <c r="J6758" s="1" t="str">
        <f>IF(OR(D6758="SVCP", E6758="TRUE"), "No", IF(ISNA(VLOOKUP($C6758,'ProvResponder deviceId'!$A$1:$A$20000,1,FALSE)),"No","Yes"))</f>
        <v>No</v>
      </c>
      <c r="K6758" s="1" t="str">
        <f>IF($J6758="Yes",VLOOKUP($C6758,'ProvResponder deviceId'!$A$1:$C$20000,3,FALSE),"-")</f>
        <v>-</v>
      </c>
      <c r="L6758" s="1" t="str">
        <f t="shared" si="210"/>
        <v/>
      </c>
      <c r="M6758" s="1" t="str">
        <f t="shared" si="211"/>
        <v/>
      </c>
      <c r="N6758" s="1" t="str">
        <f>IF(ISBLANK($C6758),"",IF(ISNA(VLOOKUP($L6758,'result messages'!$H$3:$L$11,2,FALSE)),VLOOKUP($M6758,'result messages'!$H$3:$L$11,2,FALSE),VLOOKUP($L6758,'result messages'!$H$3:$L$11,2,FALSE)))</f>
        <v/>
      </c>
      <c r="O6758" s="1" t="str">
        <f>IF(ISBLANK($C6758),"",IF(ISNA(VLOOKUP($L6758,'result messages'!$H$3:$L$11,3,FALSE)),VLOOKUP($M6758,'result messages'!$H$3:$L$11,3,FALSE),VLOOKUP($L6758,'result messages'!$H$3:$L$11,3,FALSE)))</f>
        <v/>
      </c>
      <c r="P6758" s="1" t="str">
        <f>IF(ISBLANK($C6758),"",IF(ISNA(VLOOKUP($L6758,'result messages'!$H$3:$L$11,4,FALSE)),VLOOKUP($M6758,'result messages'!$H$3:$L$11,4,FALSE),VLOOKUP($L6758,'result messages'!$H$3:$L$11,4,FALSE)))</f>
        <v/>
      </c>
      <c r="Q6758" s="1" t="str">
        <f>IF(ISBLANK($C6758),"",IF(ISNA(VLOOKUP($L6758,'result messages'!$H$3:$L$11,5,FALSE)),VLOOKUP($M6758,'result messages'!$H$3:$L$11,5,FALSE),VLOOKUP($L6758,'result messages'!$H$3:$L$11,5,FALSE)))</f>
        <v/>
      </c>
    </row>
    <row r="6759" spans="1:17">
      <c r="A6759" s="1">
        <v>6756</v>
      </c>
      <c r="B6759" s="1"/>
      <c r="C6759" s="1"/>
      <c r="D6759" s="1"/>
      <c r="E6759" s="6"/>
      <c r="F6759" s="1"/>
      <c r="G6759" s="1" t="str">
        <f>IF(ISNA(VLOOKUP($C6759,'DTEN TCAP Linkage deviceId'!$A$1:$A$20000,1,FALSE)),"No","Yes")</f>
        <v>No</v>
      </c>
      <c r="H6759" s="1" t="str">
        <f>IF(ISNA(VLOOKUP($C6759,'Provisioning Requester'!$F$3:$H$20000,2,FALSE)),"No","Yes")</f>
        <v>No</v>
      </c>
      <c r="I6759" s="1" t="str">
        <f>IF($H6759="Yes",VLOOKUP($C6759,'Provisioning Requester'!$F$3:$H$20000,3,FALSE),"-")</f>
        <v>-</v>
      </c>
      <c r="J6759" s="1" t="str">
        <f>IF(OR(D6759="SVCP", E6759="TRUE"), "No", IF(ISNA(VLOOKUP($C6759,'ProvResponder deviceId'!$A$1:$A$20000,1,FALSE)),"No","Yes"))</f>
        <v>No</v>
      </c>
      <c r="K6759" s="1" t="str">
        <f>IF($J6759="Yes",VLOOKUP($C6759,'ProvResponder deviceId'!$A$1:$C$20000,3,FALSE),"-")</f>
        <v>-</v>
      </c>
      <c r="L6759" s="1" t="str">
        <f t="shared" si="210"/>
        <v/>
      </c>
      <c r="M6759" s="1" t="str">
        <f t="shared" si="211"/>
        <v/>
      </c>
      <c r="N6759" s="1" t="str">
        <f>IF(ISBLANK($C6759),"",IF(ISNA(VLOOKUP($L6759,'result messages'!$H$3:$L$11,2,FALSE)),VLOOKUP($M6759,'result messages'!$H$3:$L$11,2,FALSE),VLOOKUP($L6759,'result messages'!$H$3:$L$11,2,FALSE)))</f>
        <v/>
      </c>
      <c r="O6759" s="1" t="str">
        <f>IF(ISBLANK($C6759),"",IF(ISNA(VLOOKUP($L6759,'result messages'!$H$3:$L$11,3,FALSE)),VLOOKUP($M6759,'result messages'!$H$3:$L$11,3,FALSE),VLOOKUP($L6759,'result messages'!$H$3:$L$11,3,FALSE)))</f>
        <v/>
      </c>
      <c r="P6759" s="1" t="str">
        <f>IF(ISBLANK($C6759),"",IF(ISNA(VLOOKUP($L6759,'result messages'!$H$3:$L$11,4,FALSE)),VLOOKUP($M6759,'result messages'!$H$3:$L$11,4,FALSE),VLOOKUP($L6759,'result messages'!$H$3:$L$11,4,FALSE)))</f>
        <v/>
      </c>
      <c r="Q6759" s="1" t="str">
        <f>IF(ISBLANK($C6759),"",IF(ISNA(VLOOKUP($L6759,'result messages'!$H$3:$L$11,5,FALSE)),VLOOKUP($M6759,'result messages'!$H$3:$L$11,5,FALSE),VLOOKUP($L6759,'result messages'!$H$3:$L$11,5,FALSE)))</f>
        <v/>
      </c>
    </row>
    <row r="6760" spans="1:17">
      <c r="A6760" s="1">
        <v>6757</v>
      </c>
      <c r="B6760" s="1"/>
      <c r="C6760" s="1"/>
      <c r="D6760" s="1"/>
      <c r="E6760" s="6"/>
      <c r="F6760" s="1"/>
      <c r="G6760" s="1" t="str">
        <f>IF(ISNA(VLOOKUP($C6760,'DTEN TCAP Linkage deviceId'!$A$1:$A$20000,1,FALSE)),"No","Yes")</f>
        <v>No</v>
      </c>
      <c r="H6760" s="1" t="str">
        <f>IF(ISNA(VLOOKUP($C6760,'Provisioning Requester'!$F$3:$H$20000,2,FALSE)),"No","Yes")</f>
        <v>No</v>
      </c>
      <c r="I6760" s="1" t="str">
        <f>IF($H6760="Yes",VLOOKUP($C6760,'Provisioning Requester'!$F$3:$H$20000,3,FALSE),"-")</f>
        <v>-</v>
      </c>
      <c r="J6760" s="1" t="str">
        <f>IF(OR(D6760="SVCP", E6760="TRUE"), "No", IF(ISNA(VLOOKUP($C6760,'ProvResponder deviceId'!$A$1:$A$20000,1,FALSE)),"No","Yes"))</f>
        <v>No</v>
      </c>
      <c r="K6760" s="1" t="str">
        <f>IF($J6760="Yes",VLOOKUP($C6760,'ProvResponder deviceId'!$A$1:$C$20000,3,FALSE),"-")</f>
        <v>-</v>
      </c>
      <c r="L6760" s="1" t="str">
        <f t="shared" si="210"/>
        <v/>
      </c>
      <c r="M6760" s="1" t="str">
        <f t="shared" si="211"/>
        <v/>
      </c>
      <c r="N6760" s="1" t="str">
        <f>IF(ISBLANK($C6760),"",IF(ISNA(VLOOKUP($L6760,'result messages'!$H$3:$L$11,2,FALSE)),VLOOKUP($M6760,'result messages'!$H$3:$L$11,2,FALSE),VLOOKUP($L6760,'result messages'!$H$3:$L$11,2,FALSE)))</f>
        <v/>
      </c>
      <c r="O6760" s="1" t="str">
        <f>IF(ISBLANK($C6760),"",IF(ISNA(VLOOKUP($L6760,'result messages'!$H$3:$L$11,3,FALSE)),VLOOKUP($M6760,'result messages'!$H$3:$L$11,3,FALSE),VLOOKUP($L6760,'result messages'!$H$3:$L$11,3,FALSE)))</f>
        <v/>
      </c>
      <c r="P6760" s="1" t="str">
        <f>IF(ISBLANK($C6760),"",IF(ISNA(VLOOKUP($L6760,'result messages'!$H$3:$L$11,4,FALSE)),VLOOKUP($M6760,'result messages'!$H$3:$L$11,4,FALSE),VLOOKUP($L6760,'result messages'!$H$3:$L$11,4,FALSE)))</f>
        <v/>
      </c>
      <c r="Q6760" s="1" t="str">
        <f>IF(ISBLANK($C6760),"",IF(ISNA(VLOOKUP($L6760,'result messages'!$H$3:$L$11,5,FALSE)),VLOOKUP($M6760,'result messages'!$H$3:$L$11,5,FALSE),VLOOKUP($L6760,'result messages'!$H$3:$L$11,5,FALSE)))</f>
        <v/>
      </c>
    </row>
    <row r="6761" spans="1:17">
      <c r="A6761" s="1">
        <v>6758</v>
      </c>
      <c r="B6761" s="1"/>
      <c r="C6761" s="1"/>
      <c r="D6761" s="1"/>
      <c r="E6761" s="6"/>
      <c r="F6761" s="1"/>
      <c r="G6761" s="1" t="str">
        <f>IF(ISNA(VLOOKUP($C6761,'DTEN TCAP Linkage deviceId'!$A$1:$A$20000,1,FALSE)),"No","Yes")</f>
        <v>No</v>
      </c>
      <c r="H6761" s="1" t="str">
        <f>IF(ISNA(VLOOKUP($C6761,'Provisioning Requester'!$F$3:$H$20000,2,FALSE)),"No","Yes")</f>
        <v>No</v>
      </c>
      <c r="I6761" s="1" t="str">
        <f>IF($H6761="Yes",VLOOKUP($C6761,'Provisioning Requester'!$F$3:$H$20000,3,FALSE),"-")</f>
        <v>-</v>
      </c>
      <c r="J6761" s="1" t="str">
        <f>IF(OR(D6761="SVCP", E6761="TRUE"), "No", IF(ISNA(VLOOKUP($C6761,'ProvResponder deviceId'!$A$1:$A$20000,1,FALSE)),"No","Yes"))</f>
        <v>No</v>
      </c>
      <c r="K6761" s="1" t="str">
        <f>IF($J6761="Yes",VLOOKUP($C6761,'ProvResponder deviceId'!$A$1:$C$20000,3,FALSE),"-")</f>
        <v>-</v>
      </c>
      <c r="L6761" s="1" t="str">
        <f t="shared" si="210"/>
        <v/>
      </c>
      <c r="M6761" s="1" t="str">
        <f t="shared" si="211"/>
        <v/>
      </c>
      <c r="N6761" s="1" t="str">
        <f>IF(ISBLANK($C6761),"",IF(ISNA(VLOOKUP($L6761,'result messages'!$H$3:$L$11,2,FALSE)),VLOOKUP($M6761,'result messages'!$H$3:$L$11,2,FALSE),VLOOKUP($L6761,'result messages'!$H$3:$L$11,2,FALSE)))</f>
        <v/>
      </c>
      <c r="O6761" s="1" t="str">
        <f>IF(ISBLANK($C6761),"",IF(ISNA(VLOOKUP($L6761,'result messages'!$H$3:$L$11,3,FALSE)),VLOOKUP($M6761,'result messages'!$H$3:$L$11,3,FALSE),VLOOKUP($L6761,'result messages'!$H$3:$L$11,3,FALSE)))</f>
        <v/>
      </c>
      <c r="P6761" s="1" t="str">
        <f>IF(ISBLANK($C6761),"",IF(ISNA(VLOOKUP($L6761,'result messages'!$H$3:$L$11,4,FALSE)),VLOOKUP($M6761,'result messages'!$H$3:$L$11,4,FALSE),VLOOKUP($L6761,'result messages'!$H$3:$L$11,4,FALSE)))</f>
        <v/>
      </c>
      <c r="Q6761" s="1" t="str">
        <f>IF(ISBLANK($C6761),"",IF(ISNA(VLOOKUP($L6761,'result messages'!$H$3:$L$11,5,FALSE)),VLOOKUP($M6761,'result messages'!$H$3:$L$11,5,FALSE),VLOOKUP($L6761,'result messages'!$H$3:$L$11,5,FALSE)))</f>
        <v/>
      </c>
    </row>
    <row r="6762" spans="1:17">
      <c r="A6762" s="1">
        <v>6759</v>
      </c>
      <c r="B6762" s="1"/>
      <c r="C6762" s="1"/>
      <c r="D6762" s="1"/>
      <c r="E6762" s="6"/>
      <c r="F6762" s="1"/>
      <c r="G6762" s="1" t="str">
        <f>IF(ISNA(VLOOKUP($C6762,'DTEN TCAP Linkage deviceId'!$A$1:$A$20000,1,FALSE)),"No","Yes")</f>
        <v>No</v>
      </c>
      <c r="H6762" s="1" t="str">
        <f>IF(ISNA(VLOOKUP($C6762,'Provisioning Requester'!$F$3:$H$20000,2,FALSE)),"No","Yes")</f>
        <v>No</v>
      </c>
      <c r="I6762" s="1" t="str">
        <f>IF($H6762="Yes",VLOOKUP($C6762,'Provisioning Requester'!$F$3:$H$20000,3,FALSE),"-")</f>
        <v>-</v>
      </c>
      <c r="J6762" s="1" t="str">
        <f>IF(OR(D6762="SVCP", E6762="TRUE"), "No", IF(ISNA(VLOOKUP($C6762,'ProvResponder deviceId'!$A$1:$A$20000,1,FALSE)),"No","Yes"))</f>
        <v>No</v>
      </c>
      <c r="K6762" s="1" t="str">
        <f>IF($J6762="Yes",VLOOKUP($C6762,'ProvResponder deviceId'!$A$1:$C$20000,3,FALSE),"-")</f>
        <v>-</v>
      </c>
      <c r="L6762" s="1" t="str">
        <f t="shared" si="210"/>
        <v/>
      </c>
      <c r="M6762" s="1" t="str">
        <f t="shared" si="211"/>
        <v/>
      </c>
      <c r="N6762" s="1" t="str">
        <f>IF(ISBLANK($C6762),"",IF(ISNA(VLOOKUP($L6762,'result messages'!$H$3:$L$11,2,FALSE)),VLOOKUP($M6762,'result messages'!$H$3:$L$11,2,FALSE),VLOOKUP($L6762,'result messages'!$H$3:$L$11,2,FALSE)))</f>
        <v/>
      </c>
      <c r="O6762" s="1" t="str">
        <f>IF(ISBLANK($C6762),"",IF(ISNA(VLOOKUP($L6762,'result messages'!$H$3:$L$11,3,FALSE)),VLOOKUP($M6762,'result messages'!$H$3:$L$11,3,FALSE),VLOOKUP($L6762,'result messages'!$H$3:$L$11,3,FALSE)))</f>
        <v/>
      </c>
      <c r="P6762" s="1" t="str">
        <f>IF(ISBLANK($C6762),"",IF(ISNA(VLOOKUP($L6762,'result messages'!$H$3:$L$11,4,FALSE)),VLOOKUP($M6762,'result messages'!$H$3:$L$11,4,FALSE),VLOOKUP($L6762,'result messages'!$H$3:$L$11,4,FALSE)))</f>
        <v/>
      </c>
      <c r="Q6762" s="1" t="str">
        <f>IF(ISBLANK($C6762),"",IF(ISNA(VLOOKUP($L6762,'result messages'!$H$3:$L$11,5,FALSE)),VLOOKUP($M6762,'result messages'!$H$3:$L$11,5,FALSE),VLOOKUP($L6762,'result messages'!$H$3:$L$11,5,FALSE)))</f>
        <v/>
      </c>
    </row>
    <row r="6763" spans="1:17">
      <c r="A6763" s="1">
        <v>6760</v>
      </c>
      <c r="B6763" s="1"/>
      <c r="C6763" s="1"/>
      <c r="D6763" s="1"/>
      <c r="E6763" s="6"/>
      <c r="F6763" s="1"/>
      <c r="G6763" s="1" t="str">
        <f>IF(ISNA(VLOOKUP($C6763,'DTEN TCAP Linkage deviceId'!$A$1:$A$20000,1,FALSE)),"No","Yes")</f>
        <v>No</v>
      </c>
      <c r="H6763" s="1" t="str">
        <f>IF(ISNA(VLOOKUP($C6763,'Provisioning Requester'!$F$3:$H$20000,2,FALSE)),"No","Yes")</f>
        <v>No</v>
      </c>
      <c r="I6763" s="1" t="str">
        <f>IF($H6763="Yes",VLOOKUP($C6763,'Provisioning Requester'!$F$3:$H$20000,3,FALSE),"-")</f>
        <v>-</v>
      </c>
      <c r="J6763" s="1" t="str">
        <f>IF(OR(D6763="SVCP", E6763="TRUE"), "No", IF(ISNA(VLOOKUP($C6763,'ProvResponder deviceId'!$A$1:$A$20000,1,FALSE)),"No","Yes"))</f>
        <v>No</v>
      </c>
      <c r="K6763" s="1" t="str">
        <f>IF($J6763="Yes",VLOOKUP($C6763,'ProvResponder deviceId'!$A$1:$C$20000,3,FALSE),"-")</f>
        <v>-</v>
      </c>
      <c r="L6763" s="1" t="str">
        <f t="shared" si="210"/>
        <v/>
      </c>
      <c r="M6763" s="1" t="str">
        <f t="shared" si="211"/>
        <v/>
      </c>
      <c r="N6763" s="1" t="str">
        <f>IF(ISBLANK($C6763),"",IF(ISNA(VLOOKUP($L6763,'result messages'!$H$3:$L$11,2,FALSE)),VLOOKUP($M6763,'result messages'!$H$3:$L$11,2,FALSE),VLOOKUP($L6763,'result messages'!$H$3:$L$11,2,FALSE)))</f>
        <v/>
      </c>
      <c r="O6763" s="1" t="str">
        <f>IF(ISBLANK($C6763),"",IF(ISNA(VLOOKUP($L6763,'result messages'!$H$3:$L$11,3,FALSE)),VLOOKUP($M6763,'result messages'!$H$3:$L$11,3,FALSE),VLOOKUP($L6763,'result messages'!$H$3:$L$11,3,FALSE)))</f>
        <v/>
      </c>
      <c r="P6763" s="1" t="str">
        <f>IF(ISBLANK($C6763),"",IF(ISNA(VLOOKUP($L6763,'result messages'!$H$3:$L$11,4,FALSE)),VLOOKUP($M6763,'result messages'!$H$3:$L$11,4,FALSE),VLOOKUP($L6763,'result messages'!$H$3:$L$11,4,FALSE)))</f>
        <v/>
      </c>
      <c r="Q6763" s="1" t="str">
        <f>IF(ISBLANK($C6763),"",IF(ISNA(VLOOKUP($L6763,'result messages'!$H$3:$L$11,5,FALSE)),VLOOKUP($M6763,'result messages'!$H$3:$L$11,5,FALSE),VLOOKUP($L6763,'result messages'!$H$3:$L$11,5,FALSE)))</f>
        <v/>
      </c>
    </row>
    <row r="6764" spans="1:17">
      <c r="A6764" s="1">
        <v>6761</v>
      </c>
      <c r="B6764" s="1"/>
      <c r="C6764" s="1"/>
      <c r="D6764" s="1"/>
      <c r="E6764" s="6"/>
      <c r="F6764" s="1"/>
      <c r="G6764" s="1" t="str">
        <f>IF(ISNA(VLOOKUP($C6764,'DTEN TCAP Linkage deviceId'!$A$1:$A$20000,1,FALSE)),"No","Yes")</f>
        <v>No</v>
      </c>
      <c r="H6764" s="1" t="str">
        <f>IF(ISNA(VLOOKUP($C6764,'Provisioning Requester'!$F$3:$H$20000,2,FALSE)),"No","Yes")</f>
        <v>No</v>
      </c>
      <c r="I6764" s="1" t="str">
        <f>IF($H6764="Yes",VLOOKUP($C6764,'Provisioning Requester'!$F$3:$H$20000,3,FALSE),"-")</f>
        <v>-</v>
      </c>
      <c r="J6764" s="1" t="str">
        <f>IF(OR(D6764="SVCP", E6764="TRUE"), "No", IF(ISNA(VLOOKUP($C6764,'ProvResponder deviceId'!$A$1:$A$20000,1,FALSE)),"No","Yes"))</f>
        <v>No</v>
      </c>
      <c r="K6764" s="1" t="str">
        <f>IF($J6764="Yes",VLOOKUP($C6764,'ProvResponder deviceId'!$A$1:$C$20000,3,FALSE),"-")</f>
        <v>-</v>
      </c>
      <c r="L6764" s="1" t="str">
        <f t="shared" si="210"/>
        <v/>
      </c>
      <c r="M6764" s="1" t="str">
        <f t="shared" si="211"/>
        <v/>
      </c>
      <c r="N6764" s="1" t="str">
        <f>IF(ISBLANK($C6764),"",IF(ISNA(VLOOKUP($L6764,'result messages'!$H$3:$L$11,2,FALSE)),VLOOKUP($M6764,'result messages'!$H$3:$L$11,2,FALSE),VLOOKUP($L6764,'result messages'!$H$3:$L$11,2,FALSE)))</f>
        <v/>
      </c>
      <c r="O6764" s="1" t="str">
        <f>IF(ISBLANK($C6764),"",IF(ISNA(VLOOKUP($L6764,'result messages'!$H$3:$L$11,3,FALSE)),VLOOKUP($M6764,'result messages'!$H$3:$L$11,3,FALSE),VLOOKUP($L6764,'result messages'!$H$3:$L$11,3,FALSE)))</f>
        <v/>
      </c>
      <c r="P6764" s="1" t="str">
        <f>IF(ISBLANK($C6764),"",IF(ISNA(VLOOKUP($L6764,'result messages'!$H$3:$L$11,4,FALSE)),VLOOKUP($M6764,'result messages'!$H$3:$L$11,4,FALSE),VLOOKUP($L6764,'result messages'!$H$3:$L$11,4,FALSE)))</f>
        <v/>
      </c>
      <c r="Q6764" s="1" t="str">
        <f>IF(ISBLANK($C6764),"",IF(ISNA(VLOOKUP($L6764,'result messages'!$H$3:$L$11,5,FALSE)),VLOOKUP($M6764,'result messages'!$H$3:$L$11,5,FALSE),VLOOKUP($L6764,'result messages'!$H$3:$L$11,5,FALSE)))</f>
        <v/>
      </c>
    </row>
    <row r="6765" spans="1:17">
      <c r="A6765" s="1">
        <v>6762</v>
      </c>
      <c r="B6765" s="1"/>
      <c r="C6765" s="1"/>
      <c r="D6765" s="1"/>
      <c r="E6765" s="6"/>
      <c r="F6765" s="1"/>
      <c r="G6765" s="1" t="str">
        <f>IF(ISNA(VLOOKUP($C6765,'DTEN TCAP Linkage deviceId'!$A$1:$A$20000,1,FALSE)),"No","Yes")</f>
        <v>No</v>
      </c>
      <c r="H6765" s="1" t="str">
        <f>IF(ISNA(VLOOKUP($C6765,'Provisioning Requester'!$F$3:$H$20000,2,FALSE)),"No","Yes")</f>
        <v>No</v>
      </c>
      <c r="I6765" s="1" t="str">
        <f>IF($H6765="Yes",VLOOKUP($C6765,'Provisioning Requester'!$F$3:$H$20000,3,FALSE),"-")</f>
        <v>-</v>
      </c>
      <c r="J6765" s="1" t="str">
        <f>IF(OR(D6765="SVCP", E6765="TRUE"), "No", IF(ISNA(VLOOKUP($C6765,'ProvResponder deviceId'!$A$1:$A$20000,1,FALSE)),"No","Yes"))</f>
        <v>No</v>
      </c>
      <c r="K6765" s="1" t="str">
        <f>IF($J6765="Yes",VLOOKUP($C6765,'ProvResponder deviceId'!$A$1:$C$20000,3,FALSE),"-")</f>
        <v>-</v>
      </c>
      <c r="L6765" s="1" t="str">
        <f t="shared" si="210"/>
        <v/>
      </c>
      <c r="M6765" s="1" t="str">
        <f t="shared" si="211"/>
        <v/>
      </c>
      <c r="N6765" s="1" t="str">
        <f>IF(ISBLANK($C6765),"",IF(ISNA(VLOOKUP($L6765,'result messages'!$H$3:$L$11,2,FALSE)),VLOOKUP($M6765,'result messages'!$H$3:$L$11,2,FALSE),VLOOKUP($L6765,'result messages'!$H$3:$L$11,2,FALSE)))</f>
        <v/>
      </c>
      <c r="O6765" s="1" t="str">
        <f>IF(ISBLANK($C6765),"",IF(ISNA(VLOOKUP($L6765,'result messages'!$H$3:$L$11,3,FALSE)),VLOOKUP($M6765,'result messages'!$H$3:$L$11,3,FALSE),VLOOKUP($L6765,'result messages'!$H$3:$L$11,3,FALSE)))</f>
        <v/>
      </c>
      <c r="P6765" s="1" t="str">
        <f>IF(ISBLANK($C6765),"",IF(ISNA(VLOOKUP($L6765,'result messages'!$H$3:$L$11,4,FALSE)),VLOOKUP($M6765,'result messages'!$H$3:$L$11,4,FALSE),VLOOKUP($L6765,'result messages'!$H$3:$L$11,4,FALSE)))</f>
        <v/>
      </c>
      <c r="Q6765" s="1" t="str">
        <f>IF(ISBLANK($C6765),"",IF(ISNA(VLOOKUP($L6765,'result messages'!$H$3:$L$11,5,FALSE)),VLOOKUP($M6765,'result messages'!$H$3:$L$11,5,FALSE),VLOOKUP($L6765,'result messages'!$H$3:$L$11,5,FALSE)))</f>
        <v/>
      </c>
    </row>
    <row r="6766" spans="1:17">
      <c r="A6766" s="1">
        <v>6763</v>
      </c>
      <c r="B6766" s="1"/>
      <c r="C6766" s="1"/>
      <c r="D6766" s="1"/>
      <c r="E6766" s="6"/>
      <c r="F6766" s="1"/>
      <c r="G6766" s="1" t="str">
        <f>IF(ISNA(VLOOKUP($C6766,'DTEN TCAP Linkage deviceId'!$A$1:$A$20000,1,FALSE)),"No","Yes")</f>
        <v>No</v>
      </c>
      <c r="H6766" s="1" t="str">
        <f>IF(ISNA(VLOOKUP($C6766,'Provisioning Requester'!$F$3:$H$20000,2,FALSE)),"No","Yes")</f>
        <v>No</v>
      </c>
      <c r="I6766" s="1" t="str">
        <f>IF($H6766="Yes",VLOOKUP($C6766,'Provisioning Requester'!$F$3:$H$20000,3,FALSE),"-")</f>
        <v>-</v>
      </c>
      <c r="J6766" s="1" t="str">
        <f>IF(OR(D6766="SVCP", E6766="TRUE"), "No", IF(ISNA(VLOOKUP($C6766,'ProvResponder deviceId'!$A$1:$A$20000,1,FALSE)),"No","Yes"))</f>
        <v>No</v>
      </c>
      <c r="K6766" s="1" t="str">
        <f>IF($J6766="Yes",VLOOKUP($C6766,'ProvResponder deviceId'!$A$1:$C$20000,3,FALSE),"-")</f>
        <v>-</v>
      </c>
      <c r="L6766" s="1" t="str">
        <f t="shared" si="210"/>
        <v/>
      </c>
      <c r="M6766" s="1" t="str">
        <f t="shared" si="211"/>
        <v/>
      </c>
      <c r="N6766" s="1" t="str">
        <f>IF(ISBLANK($C6766),"",IF(ISNA(VLOOKUP($L6766,'result messages'!$H$3:$L$11,2,FALSE)),VLOOKUP($M6766,'result messages'!$H$3:$L$11,2,FALSE),VLOOKUP($L6766,'result messages'!$H$3:$L$11,2,FALSE)))</f>
        <v/>
      </c>
      <c r="O6766" s="1" t="str">
        <f>IF(ISBLANK($C6766),"",IF(ISNA(VLOOKUP($L6766,'result messages'!$H$3:$L$11,3,FALSE)),VLOOKUP($M6766,'result messages'!$H$3:$L$11,3,FALSE),VLOOKUP($L6766,'result messages'!$H$3:$L$11,3,FALSE)))</f>
        <v/>
      </c>
      <c r="P6766" s="1" t="str">
        <f>IF(ISBLANK($C6766),"",IF(ISNA(VLOOKUP($L6766,'result messages'!$H$3:$L$11,4,FALSE)),VLOOKUP($M6766,'result messages'!$H$3:$L$11,4,FALSE),VLOOKUP($L6766,'result messages'!$H$3:$L$11,4,FALSE)))</f>
        <v/>
      </c>
      <c r="Q6766" s="1" t="str">
        <f>IF(ISBLANK($C6766),"",IF(ISNA(VLOOKUP($L6766,'result messages'!$H$3:$L$11,5,FALSE)),VLOOKUP($M6766,'result messages'!$H$3:$L$11,5,FALSE),VLOOKUP($L6766,'result messages'!$H$3:$L$11,5,FALSE)))</f>
        <v/>
      </c>
    </row>
    <row r="6767" spans="1:17">
      <c r="A6767" s="1">
        <v>6764</v>
      </c>
      <c r="B6767" s="1"/>
      <c r="C6767" s="1"/>
      <c r="D6767" s="1"/>
      <c r="E6767" s="6"/>
      <c r="F6767" s="1"/>
      <c r="G6767" s="1" t="str">
        <f>IF(ISNA(VLOOKUP($C6767,'DTEN TCAP Linkage deviceId'!$A$1:$A$20000,1,FALSE)),"No","Yes")</f>
        <v>No</v>
      </c>
      <c r="H6767" s="1" t="str">
        <f>IF(ISNA(VLOOKUP($C6767,'Provisioning Requester'!$F$3:$H$20000,2,FALSE)),"No","Yes")</f>
        <v>No</v>
      </c>
      <c r="I6767" s="1" t="str">
        <f>IF($H6767="Yes",VLOOKUP($C6767,'Provisioning Requester'!$F$3:$H$20000,3,FALSE),"-")</f>
        <v>-</v>
      </c>
      <c r="J6767" s="1" t="str">
        <f>IF(OR(D6767="SVCP", E6767="TRUE"), "No", IF(ISNA(VLOOKUP($C6767,'ProvResponder deviceId'!$A$1:$A$20000,1,FALSE)),"No","Yes"))</f>
        <v>No</v>
      </c>
      <c r="K6767" s="1" t="str">
        <f>IF($J6767="Yes",VLOOKUP($C6767,'ProvResponder deviceId'!$A$1:$C$20000,3,FALSE),"-")</f>
        <v>-</v>
      </c>
      <c r="L6767" s="1" t="str">
        <f t="shared" si="210"/>
        <v/>
      </c>
      <c r="M6767" s="1" t="str">
        <f t="shared" si="211"/>
        <v/>
      </c>
      <c r="N6767" s="1" t="str">
        <f>IF(ISBLANK($C6767),"",IF(ISNA(VLOOKUP($L6767,'result messages'!$H$3:$L$11,2,FALSE)),VLOOKUP($M6767,'result messages'!$H$3:$L$11,2,FALSE),VLOOKUP($L6767,'result messages'!$H$3:$L$11,2,FALSE)))</f>
        <v/>
      </c>
      <c r="O6767" s="1" t="str">
        <f>IF(ISBLANK($C6767),"",IF(ISNA(VLOOKUP($L6767,'result messages'!$H$3:$L$11,3,FALSE)),VLOOKUP($M6767,'result messages'!$H$3:$L$11,3,FALSE),VLOOKUP($L6767,'result messages'!$H$3:$L$11,3,FALSE)))</f>
        <v/>
      </c>
      <c r="P6767" s="1" t="str">
        <f>IF(ISBLANK($C6767),"",IF(ISNA(VLOOKUP($L6767,'result messages'!$H$3:$L$11,4,FALSE)),VLOOKUP($M6767,'result messages'!$H$3:$L$11,4,FALSE),VLOOKUP($L6767,'result messages'!$H$3:$L$11,4,FALSE)))</f>
        <v/>
      </c>
      <c r="Q6767" s="1" t="str">
        <f>IF(ISBLANK($C6767),"",IF(ISNA(VLOOKUP($L6767,'result messages'!$H$3:$L$11,5,FALSE)),VLOOKUP($M6767,'result messages'!$H$3:$L$11,5,FALSE),VLOOKUP($L6767,'result messages'!$H$3:$L$11,5,FALSE)))</f>
        <v/>
      </c>
    </row>
    <row r="6768" spans="1:17">
      <c r="A6768" s="1">
        <v>6765</v>
      </c>
      <c r="B6768" s="1"/>
      <c r="C6768" s="1"/>
      <c r="D6768" s="1"/>
      <c r="E6768" s="6"/>
      <c r="F6768" s="1"/>
      <c r="G6768" s="1" t="str">
        <f>IF(ISNA(VLOOKUP($C6768,'DTEN TCAP Linkage deviceId'!$A$1:$A$20000,1,FALSE)),"No","Yes")</f>
        <v>No</v>
      </c>
      <c r="H6768" s="1" t="str">
        <f>IF(ISNA(VLOOKUP($C6768,'Provisioning Requester'!$F$3:$H$20000,2,FALSE)),"No","Yes")</f>
        <v>No</v>
      </c>
      <c r="I6768" s="1" t="str">
        <f>IF($H6768="Yes",VLOOKUP($C6768,'Provisioning Requester'!$F$3:$H$20000,3,FALSE),"-")</f>
        <v>-</v>
      </c>
      <c r="J6768" s="1" t="str">
        <f>IF(OR(D6768="SVCP", E6768="TRUE"), "No", IF(ISNA(VLOOKUP($C6768,'ProvResponder deviceId'!$A$1:$A$20000,1,FALSE)),"No","Yes"))</f>
        <v>No</v>
      </c>
      <c r="K6768" s="1" t="str">
        <f>IF($J6768="Yes",VLOOKUP($C6768,'ProvResponder deviceId'!$A$1:$C$20000,3,FALSE),"-")</f>
        <v>-</v>
      </c>
      <c r="L6768" s="1" t="str">
        <f t="shared" si="210"/>
        <v/>
      </c>
      <c r="M6768" s="1" t="str">
        <f t="shared" si="211"/>
        <v/>
      </c>
      <c r="N6768" s="1" t="str">
        <f>IF(ISBLANK($C6768),"",IF(ISNA(VLOOKUP($L6768,'result messages'!$H$3:$L$11,2,FALSE)),VLOOKUP($M6768,'result messages'!$H$3:$L$11,2,FALSE),VLOOKUP($L6768,'result messages'!$H$3:$L$11,2,FALSE)))</f>
        <v/>
      </c>
      <c r="O6768" s="1" t="str">
        <f>IF(ISBLANK($C6768),"",IF(ISNA(VLOOKUP($L6768,'result messages'!$H$3:$L$11,3,FALSE)),VLOOKUP($M6768,'result messages'!$H$3:$L$11,3,FALSE),VLOOKUP($L6768,'result messages'!$H$3:$L$11,3,FALSE)))</f>
        <v/>
      </c>
      <c r="P6768" s="1" t="str">
        <f>IF(ISBLANK($C6768),"",IF(ISNA(VLOOKUP($L6768,'result messages'!$H$3:$L$11,4,FALSE)),VLOOKUP($M6768,'result messages'!$H$3:$L$11,4,FALSE),VLOOKUP($L6768,'result messages'!$H$3:$L$11,4,FALSE)))</f>
        <v/>
      </c>
      <c r="Q6768" s="1" t="str">
        <f>IF(ISBLANK($C6768),"",IF(ISNA(VLOOKUP($L6768,'result messages'!$H$3:$L$11,5,FALSE)),VLOOKUP($M6768,'result messages'!$H$3:$L$11,5,FALSE),VLOOKUP($L6768,'result messages'!$H$3:$L$11,5,FALSE)))</f>
        <v/>
      </c>
    </row>
    <row r="6769" spans="1:17">
      <c r="A6769" s="1">
        <v>6766</v>
      </c>
      <c r="B6769" s="1"/>
      <c r="C6769" s="1"/>
      <c r="D6769" s="1"/>
      <c r="E6769" s="6"/>
      <c r="F6769" s="1"/>
      <c r="G6769" s="1" t="str">
        <f>IF(ISNA(VLOOKUP($C6769,'DTEN TCAP Linkage deviceId'!$A$1:$A$20000,1,FALSE)),"No","Yes")</f>
        <v>No</v>
      </c>
      <c r="H6769" s="1" t="str">
        <f>IF(ISNA(VLOOKUP($C6769,'Provisioning Requester'!$F$3:$H$20000,2,FALSE)),"No","Yes")</f>
        <v>No</v>
      </c>
      <c r="I6769" s="1" t="str">
        <f>IF($H6769="Yes",VLOOKUP($C6769,'Provisioning Requester'!$F$3:$H$20000,3,FALSE),"-")</f>
        <v>-</v>
      </c>
      <c r="J6769" s="1" t="str">
        <f>IF(OR(D6769="SVCP", E6769="TRUE"), "No", IF(ISNA(VLOOKUP($C6769,'ProvResponder deviceId'!$A$1:$A$20000,1,FALSE)),"No","Yes"))</f>
        <v>No</v>
      </c>
      <c r="K6769" s="1" t="str">
        <f>IF($J6769="Yes",VLOOKUP($C6769,'ProvResponder deviceId'!$A$1:$C$20000,3,FALSE),"-")</f>
        <v>-</v>
      </c>
      <c r="L6769" s="1" t="str">
        <f t="shared" si="210"/>
        <v/>
      </c>
      <c r="M6769" s="1" t="str">
        <f t="shared" si="211"/>
        <v/>
      </c>
      <c r="N6769" s="1" t="str">
        <f>IF(ISBLANK($C6769),"",IF(ISNA(VLOOKUP($L6769,'result messages'!$H$3:$L$11,2,FALSE)),VLOOKUP($M6769,'result messages'!$H$3:$L$11,2,FALSE),VLOOKUP($L6769,'result messages'!$H$3:$L$11,2,FALSE)))</f>
        <v/>
      </c>
      <c r="O6769" s="1" t="str">
        <f>IF(ISBLANK($C6769),"",IF(ISNA(VLOOKUP($L6769,'result messages'!$H$3:$L$11,3,FALSE)),VLOOKUP($M6769,'result messages'!$H$3:$L$11,3,FALSE),VLOOKUP($L6769,'result messages'!$H$3:$L$11,3,FALSE)))</f>
        <v/>
      </c>
      <c r="P6769" s="1" t="str">
        <f>IF(ISBLANK($C6769),"",IF(ISNA(VLOOKUP($L6769,'result messages'!$H$3:$L$11,4,FALSE)),VLOOKUP($M6769,'result messages'!$H$3:$L$11,4,FALSE),VLOOKUP($L6769,'result messages'!$H$3:$L$11,4,FALSE)))</f>
        <v/>
      </c>
      <c r="Q6769" s="1" t="str">
        <f>IF(ISBLANK($C6769),"",IF(ISNA(VLOOKUP($L6769,'result messages'!$H$3:$L$11,5,FALSE)),VLOOKUP($M6769,'result messages'!$H$3:$L$11,5,FALSE),VLOOKUP($L6769,'result messages'!$H$3:$L$11,5,FALSE)))</f>
        <v/>
      </c>
    </row>
    <row r="6770" spans="1:17">
      <c r="A6770" s="1">
        <v>6767</v>
      </c>
      <c r="B6770" s="1"/>
      <c r="C6770" s="1"/>
      <c r="D6770" s="1"/>
      <c r="E6770" s="6"/>
      <c r="F6770" s="1"/>
      <c r="G6770" s="1" t="str">
        <f>IF(ISNA(VLOOKUP($C6770,'DTEN TCAP Linkage deviceId'!$A$1:$A$20000,1,FALSE)),"No","Yes")</f>
        <v>No</v>
      </c>
      <c r="H6770" s="1" t="str">
        <f>IF(ISNA(VLOOKUP($C6770,'Provisioning Requester'!$F$3:$H$20000,2,FALSE)),"No","Yes")</f>
        <v>No</v>
      </c>
      <c r="I6770" s="1" t="str">
        <f>IF($H6770="Yes",VLOOKUP($C6770,'Provisioning Requester'!$F$3:$H$20000,3,FALSE),"-")</f>
        <v>-</v>
      </c>
      <c r="J6770" s="1" t="str">
        <f>IF(OR(D6770="SVCP", E6770="TRUE"), "No", IF(ISNA(VLOOKUP($C6770,'ProvResponder deviceId'!$A$1:$A$20000,1,FALSE)),"No","Yes"))</f>
        <v>No</v>
      </c>
      <c r="K6770" s="1" t="str">
        <f>IF($J6770="Yes",VLOOKUP($C6770,'ProvResponder deviceId'!$A$1:$C$20000,3,FALSE),"-")</f>
        <v>-</v>
      </c>
      <c r="L6770" s="1" t="str">
        <f t="shared" si="210"/>
        <v/>
      </c>
      <c r="M6770" s="1" t="str">
        <f t="shared" si="211"/>
        <v/>
      </c>
      <c r="N6770" s="1" t="str">
        <f>IF(ISBLANK($C6770),"",IF(ISNA(VLOOKUP($L6770,'result messages'!$H$3:$L$11,2,FALSE)),VLOOKUP($M6770,'result messages'!$H$3:$L$11,2,FALSE),VLOOKUP($L6770,'result messages'!$H$3:$L$11,2,FALSE)))</f>
        <v/>
      </c>
      <c r="O6770" s="1" t="str">
        <f>IF(ISBLANK($C6770),"",IF(ISNA(VLOOKUP($L6770,'result messages'!$H$3:$L$11,3,FALSE)),VLOOKUP($M6770,'result messages'!$H$3:$L$11,3,FALSE),VLOOKUP($L6770,'result messages'!$H$3:$L$11,3,FALSE)))</f>
        <v/>
      </c>
      <c r="P6770" s="1" t="str">
        <f>IF(ISBLANK($C6770),"",IF(ISNA(VLOOKUP($L6770,'result messages'!$H$3:$L$11,4,FALSE)),VLOOKUP($M6770,'result messages'!$H$3:$L$11,4,FALSE),VLOOKUP($L6770,'result messages'!$H$3:$L$11,4,FALSE)))</f>
        <v/>
      </c>
      <c r="Q6770" s="1" t="str">
        <f>IF(ISBLANK($C6770),"",IF(ISNA(VLOOKUP($L6770,'result messages'!$H$3:$L$11,5,FALSE)),VLOOKUP($M6770,'result messages'!$H$3:$L$11,5,FALSE),VLOOKUP($L6770,'result messages'!$H$3:$L$11,5,FALSE)))</f>
        <v/>
      </c>
    </row>
    <row r="6771" spans="1:17">
      <c r="A6771" s="1">
        <v>6768</v>
      </c>
      <c r="B6771" s="1"/>
      <c r="C6771" s="1"/>
      <c r="D6771" s="1"/>
      <c r="E6771" s="6"/>
      <c r="F6771" s="1"/>
      <c r="G6771" s="1" t="str">
        <f>IF(ISNA(VLOOKUP($C6771,'DTEN TCAP Linkage deviceId'!$A$1:$A$20000,1,FALSE)),"No","Yes")</f>
        <v>No</v>
      </c>
      <c r="H6771" s="1" t="str">
        <f>IF(ISNA(VLOOKUP($C6771,'Provisioning Requester'!$F$3:$H$20000,2,FALSE)),"No","Yes")</f>
        <v>No</v>
      </c>
      <c r="I6771" s="1" t="str">
        <f>IF($H6771="Yes",VLOOKUP($C6771,'Provisioning Requester'!$F$3:$H$20000,3,FALSE),"-")</f>
        <v>-</v>
      </c>
      <c r="J6771" s="1" t="str">
        <f>IF(OR(D6771="SVCP", E6771="TRUE"), "No", IF(ISNA(VLOOKUP($C6771,'ProvResponder deviceId'!$A$1:$A$20000,1,FALSE)),"No","Yes"))</f>
        <v>No</v>
      </c>
      <c r="K6771" s="1" t="str">
        <f>IF($J6771="Yes",VLOOKUP($C6771,'ProvResponder deviceId'!$A$1:$C$20000,3,FALSE),"-")</f>
        <v>-</v>
      </c>
      <c r="L6771" s="1" t="str">
        <f t="shared" si="210"/>
        <v/>
      </c>
      <c r="M6771" s="1" t="str">
        <f t="shared" si="211"/>
        <v/>
      </c>
      <c r="N6771" s="1" t="str">
        <f>IF(ISBLANK($C6771),"",IF(ISNA(VLOOKUP($L6771,'result messages'!$H$3:$L$11,2,FALSE)),VLOOKUP($M6771,'result messages'!$H$3:$L$11,2,FALSE),VLOOKUP($L6771,'result messages'!$H$3:$L$11,2,FALSE)))</f>
        <v/>
      </c>
      <c r="O6771" s="1" t="str">
        <f>IF(ISBLANK($C6771),"",IF(ISNA(VLOOKUP($L6771,'result messages'!$H$3:$L$11,3,FALSE)),VLOOKUP($M6771,'result messages'!$H$3:$L$11,3,FALSE),VLOOKUP($L6771,'result messages'!$H$3:$L$11,3,FALSE)))</f>
        <v/>
      </c>
      <c r="P6771" s="1" t="str">
        <f>IF(ISBLANK($C6771),"",IF(ISNA(VLOOKUP($L6771,'result messages'!$H$3:$L$11,4,FALSE)),VLOOKUP($M6771,'result messages'!$H$3:$L$11,4,FALSE),VLOOKUP($L6771,'result messages'!$H$3:$L$11,4,FALSE)))</f>
        <v/>
      </c>
      <c r="Q6771" s="1" t="str">
        <f>IF(ISBLANK($C6771),"",IF(ISNA(VLOOKUP($L6771,'result messages'!$H$3:$L$11,5,FALSE)),VLOOKUP($M6771,'result messages'!$H$3:$L$11,5,FALSE),VLOOKUP($L6771,'result messages'!$H$3:$L$11,5,FALSE)))</f>
        <v/>
      </c>
    </row>
    <row r="6772" spans="1:17">
      <c r="A6772" s="1">
        <v>6769</v>
      </c>
      <c r="B6772" s="1"/>
      <c r="C6772" s="1"/>
      <c r="D6772" s="1"/>
      <c r="E6772" s="6"/>
      <c r="F6772" s="1"/>
      <c r="G6772" s="1" t="str">
        <f>IF(ISNA(VLOOKUP($C6772,'DTEN TCAP Linkage deviceId'!$A$1:$A$20000,1,FALSE)),"No","Yes")</f>
        <v>No</v>
      </c>
      <c r="H6772" s="1" t="str">
        <f>IF(ISNA(VLOOKUP($C6772,'Provisioning Requester'!$F$3:$H$20000,2,FALSE)),"No","Yes")</f>
        <v>No</v>
      </c>
      <c r="I6772" s="1" t="str">
        <f>IF($H6772="Yes",VLOOKUP($C6772,'Provisioning Requester'!$F$3:$H$20000,3,FALSE),"-")</f>
        <v>-</v>
      </c>
      <c r="J6772" s="1" t="str">
        <f>IF(OR(D6772="SVCP", E6772="TRUE"), "No", IF(ISNA(VLOOKUP($C6772,'ProvResponder deviceId'!$A$1:$A$20000,1,FALSE)),"No","Yes"))</f>
        <v>No</v>
      </c>
      <c r="K6772" s="1" t="str">
        <f>IF($J6772="Yes",VLOOKUP($C6772,'ProvResponder deviceId'!$A$1:$C$20000,3,FALSE),"-")</f>
        <v>-</v>
      </c>
      <c r="L6772" s="1" t="str">
        <f t="shared" si="210"/>
        <v/>
      </c>
      <c r="M6772" s="1" t="str">
        <f t="shared" si="211"/>
        <v/>
      </c>
      <c r="N6772" s="1" t="str">
        <f>IF(ISBLANK($C6772),"",IF(ISNA(VLOOKUP($L6772,'result messages'!$H$3:$L$11,2,FALSE)),VLOOKUP($M6772,'result messages'!$H$3:$L$11,2,FALSE),VLOOKUP($L6772,'result messages'!$H$3:$L$11,2,FALSE)))</f>
        <v/>
      </c>
      <c r="O6772" s="1" t="str">
        <f>IF(ISBLANK($C6772),"",IF(ISNA(VLOOKUP($L6772,'result messages'!$H$3:$L$11,3,FALSE)),VLOOKUP($M6772,'result messages'!$H$3:$L$11,3,FALSE),VLOOKUP($L6772,'result messages'!$H$3:$L$11,3,FALSE)))</f>
        <v/>
      </c>
      <c r="P6772" s="1" t="str">
        <f>IF(ISBLANK($C6772),"",IF(ISNA(VLOOKUP($L6772,'result messages'!$H$3:$L$11,4,FALSE)),VLOOKUP($M6772,'result messages'!$H$3:$L$11,4,FALSE),VLOOKUP($L6772,'result messages'!$H$3:$L$11,4,FALSE)))</f>
        <v/>
      </c>
      <c r="Q6772" s="1" t="str">
        <f>IF(ISBLANK($C6772),"",IF(ISNA(VLOOKUP($L6772,'result messages'!$H$3:$L$11,5,FALSE)),VLOOKUP($M6772,'result messages'!$H$3:$L$11,5,FALSE),VLOOKUP($L6772,'result messages'!$H$3:$L$11,5,FALSE)))</f>
        <v/>
      </c>
    </row>
    <row r="6773" spans="1:17">
      <c r="A6773" s="1">
        <v>6770</v>
      </c>
      <c r="B6773" s="1"/>
      <c r="C6773" s="1"/>
      <c r="D6773" s="1"/>
      <c r="E6773" s="6"/>
      <c r="F6773" s="1"/>
      <c r="G6773" s="1" t="str">
        <f>IF(ISNA(VLOOKUP($C6773,'DTEN TCAP Linkage deviceId'!$A$1:$A$20000,1,FALSE)),"No","Yes")</f>
        <v>No</v>
      </c>
      <c r="H6773" s="1" t="str">
        <f>IF(ISNA(VLOOKUP($C6773,'Provisioning Requester'!$F$3:$H$20000,2,FALSE)),"No","Yes")</f>
        <v>No</v>
      </c>
      <c r="I6773" s="1" t="str">
        <f>IF($H6773="Yes",VLOOKUP($C6773,'Provisioning Requester'!$F$3:$H$20000,3,FALSE),"-")</f>
        <v>-</v>
      </c>
      <c r="J6773" s="1" t="str">
        <f>IF(OR(D6773="SVCP", E6773="TRUE"), "No", IF(ISNA(VLOOKUP($C6773,'ProvResponder deviceId'!$A$1:$A$20000,1,FALSE)),"No","Yes"))</f>
        <v>No</v>
      </c>
      <c r="K6773" s="1" t="str">
        <f>IF($J6773="Yes",VLOOKUP($C6773,'ProvResponder deviceId'!$A$1:$C$20000,3,FALSE),"-")</f>
        <v>-</v>
      </c>
      <c r="L6773" s="1" t="str">
        <f t="shared" si="210"/>
        <v/>
      </c>
      <c r="M6773" s="1" t="str">
        <f t="shared" si="211"/>
        <v/>
      </c>
      <c r="N6773" s="1" t="str">
        <f>IF(ISBLANK($C6773),"",IF(ISNA(VLOOKUP($L6773,'result messages'!$H$3:$L$11,2,FALSE)),VLOOKUP($M6773,'result messages'!$H$3:$L$11,2,FALSE),VLOOKUP($L6773,'result messages'!$H$3:$L$11,2,FALSE)))</f>
        <v/>
      </c>
      <c r="O6773" s="1" t="str">
        <f>IF(ISBLANK($C6773),"",IF(ISNA(VLOOKUP($L6773,'result messages'!$H$3:$L$11,3,FALSE)),VLOOKUP($M6773,'result messages'!$H$3:$L$11,3,FALSE),VLOOKUP($L6773,'result messages'!$H$3:$L$11,3,FALSE)))</f>
        <v/>
      </c>
      <c r="P6773" s="1" t="str">
        <f>IF(ISBLANK($C6773),"",IF(ISNA(VLOOKUP($L6773,'result messages'!$H$3:$L$11,4,FALSE)),VLOOKUP($M6773,'result messages'!$H$3:$L$11,4,FALSE),VLOOKUP($L6773,'result messages'!$H$3:$L$11,4,FALSE)))</f>
        <v/>
      </c>
      <c r="Q6773" s="1" t="str">
        <f>IF(ISBLANK($C6773),"",IF(ISNA(VLOOKUP($L6773,'result messages'!$H$3:$L$11,5,FALSE)),VLOOKUP($M6773,'result messages'!$H$3:$L$11,5,FALSE),VLOOKUP($L6773,'result messages'!$H$3:$L$11,5,FALSE)))</f>
        <v/>
      </c>
    </row>
    <row r="6774" spans="1:17">
      <c r="A6774" s="1">
        <v>6771</v>
      </c>
      <c r="B6774" s="1"/>
      <c r="C6774" s="1"/>
      <c r="D6774" s="1"/>
      <c r="E6774" s="6"/>
      <c r="F6774" s="1"/>
      <c r="G6774" s="1" t="str">
        <f>IF(ISNA(VLOOKUP($C6774,'DTEN TCAP Linkage deviceId'!$A$1:$A$20000,1,FALSE)),"No","Yes")</f>
        <v>No</v>
      </c>
      <c r="H6774" s="1" t="str">
        <f>IF(ISNA(VLOOKUP($C6774,'Provisioning Requester'!$F$3:$H$20000,2,FALSE)),"No","Yes")</f>
        <v>No</v>
      </c>
      <c r="I6774" s="1" t="str">
        <f>IF($H6774="Yes",VLOOKUP($C6774,'Provisioning Requester'!$F$3:$H$20000,3,FALSE),"-")</f>
        <v>-</v>
      </c>
      <c r="J6774" s="1" t="str">
        <f>IF(OR(D6774="SVCP", E6774="TRUE"), "No", IF(ISNA(VLOOKUP($C6774,'ProvResponder deviceId'!$A$1:$A$20000,1,FALSE)),"No","Yes"))</f>
        <v>No</v>
      </c>
      <c r="K6774" s="1" t="str">
        <f>IF($J6774="Yes",VLOOKUP($C6774,'ProvResponder deviceId'!$A$1:$C$20000,3,FALSE),"-")</f>
        <v>-</v>
      </c>
      <c r="L6774" s="1" t="str">
        <f t="shared" si="210"/>
        <v/>
      </c>
      <c r="M6774" s="1" t="str">
        <f t="shared" si="211"/>
        <v/>
      </c>
      <c r="N6774" s="1" t="str">
        <f>IF(ISBLANK($C6774),"",IF(ISNA(VLOOKUP($L6774,'result messages'!$H$3:$L$11,2,FALSE)),VLOOKUP($M6774,'result messages'!$H$3:$L$11,2,FALSE),VLOOKUP($L6774,'result messages'!$H$3:$L$11,2,FALSE)))</f>
        <v/>
      </c>
      <c r="O6774" s="1" t="str">
        <f>IF(ISBLANK($C6774),"",IF(ISNA(VLOOKUP($L6774,'result messages'!$H$3:$L$11,3,FALSE)),VLOOKUP($M6774,'result messages'!$H$3:$L$11,3,FALSE),VLOOKUP($L6774,'result messages'!$H$3:$L$11,3,FALSE)))</f>
        <v/>
      </c>
      <c r="P6774" s="1" t="str">
        <f>IF(ISBLANK($C6774),"",IF(ISNA(VLOOKUP($L6774,'result messages'!$H$3:$L$11,4,FALSE)),VLOOKUP($M6774,'result messages'!$H$3:$L$11,4,FALSE),VLOOKUP($L6774,'result messages'!$H$3:$L$11,4,FALSE)))</f>
        <v/>
      </c>
      <c r="Q6774" s="1" t="str">
        <f>IF(ISBLANK($C6774),"",IF(ISNA(VLOOKUP($L6774,'result messages'!$H$3:$L$11,5,FALSE)),VLOOKUP($M6774,'result messages'!$H$3:$L$11,5,FALSE),VLOOKUP($L6774,'result messages'!$H$3:$L$11,5,FALSE)))</f>
        <v/>
      </c>
    </row>
    <row r="6775" spans="1:17">
      <c r="A6775" s="1">
        <v>6772</v>
      </c>
      <c r="B6775" s="1"/>
      <c r="C6775" s="1"/>
      <c r="D6775" s="1"/>
      <c r="E6775" s="6"/>
      <c r="F6775" s="1"/>
      <c r="G6775" s="1" t="str">
        <f>IF(ISNA(VLOOKUP($C6775,'DTEN TCAP Linkage deviceId'!$A$1:$A$20000,1,FALSE)),"No","Yes")</f>
        <v>No</v>
      </c>
      <c r="H6775" s="1" t="str">
        <f>IF(ISNA(VLOOKUP($C6775,'Provisioning Requester'!$F$3:$H$20000,2,FALSE)),"No","Yes")</f>
        <v>No</v>
      </c>
      <c r="I6775" s="1" t="str">
        <f>IF($H6775="Yes",VLOOKUP($C6775,'Provisioning Requester'!$F$3:$H$20000,3,FALSE),"-")</f>
        <v>-</v>
      </c>
      <c r="J6775" s="1" t="str">
        <f>IF(OR(D6775="SVCP", E6775="TRUE"), "No", IF(ISNA(VLOOKUP($C6775,'ProvResponder deviceId'!$A$1:$A$20000,1,FALSE)),"No","Yes"))</f>
        <v>No</v>
      </c>
      <c r="K6775" s="1" t="str">
        <f>IF($J6775="Yes",VLOOKUP($C6775,'ProvResponder deviceId'!$A$1:$C$20000,3,FALSE),"-")</f>
        <v>-</v>
      </c>
      <c r="L6775" s="1" t="str">
        <f t="shared" si="210"/>
        <v/>
      </c>
      <c r="M6775" s="1" t="str">
        <f t="shared" si="211"/>
        <v/>
      </c>
      <c r="N6775" s="1" t="str">
        <f>IF(ISBLANK($C6775),"",IF(ISNA(VLOOKUP($L6775,'result messages'!$H$3:$L$11,2,FALSE)),VLOOKUP($M6775,'result messages'!$H$3:$L$11,2,FALSE),VLOOKUP($L6775,'result messages'!$H$3:$L$11,2,FALSE)))</f>
        <v/>
      </c>
      <c r="O6775" s="1" t="str">
        <f>IF(ISBLANK($C6775),"",IF(ISNA(VLOOKUP($L6775,'result messages'!$H$3:$L$11,3,FALSE)),VLOOKUP($M6775,'result messages'!$H$3:$L$11,3,FALSE),VLOOKUP($L6775,'result messages'!$H$3:$L$11,3,FALSE)))</f>
        <v/>
      </c>
      <c r="P6775" s="1" t="str">
        <f>IF(ISBLANK($C6775),"",IF(ISNA(VLOOKUP($L6775,'result messages'!$H$3:$L$11,4,FALSE)),VLOOKUP($M6775,'result messages'!$H$3:$L$11,4,FALSE),VLOOKUP($L6775,'result messages'!$H$3:$L$11,4,FALSE)))</f>
        <v/>
      </c>
      <c r="Q6775" s="1" t="str">
        <f>IF(ISBLANK($C6775),"",IF(ISNA(VLOOKUP($L6775,'result messages'!$H$3:$L$11,5,FALSE)),VLOOKUP($M6775,'result messages'!$H$3:$L$11,5,FALSE),VLOOKUP($L6775,'result messages'!$H$3:$L$11,5,FALSE)))</f>
        <v/>
      </c>
    </row>
    <row r="6776" spans="1:17">
      <c r="A6776" s="1">
        <v>6773</v>
      </c>
      <c r="B6776" s="1"/>
      <c r="C6776" s="1"/>
      <c r="D6776" s="1"/>
      <c r="E6776" s="6"/>
      <c r="F6776" s="1"/>
      <c r="G6776" s="1" t="str">
        <f>IF(ISNA(VLOOKUP($C6776,'DTEN TCAP Linkage deviceId'!$A$1:$A$20000,1,FALSE)),"No","Yes")</f>
        <v>No</v>
      </c>
      <c r="H6776" s="1" t="str">
        <f>IF(ISNA(VLOOKUP($C6776,'Provisioning Requester'!$F$3:$H$20000,2,FALSE)),"No","Yes")</f>
        <v>No</v>
      </c>
      <c r="I6776" s="1" t="str">
        <f>IF($H6776="Yes",VLOOKUP($C6776,'Provisioning Requester'!$F$3:$H$20000,3,FALSE),"-")</f>
        <v>-</v>
      </c>
      <c r="J6776" s="1" t="str">
        <f>IF(OR(D6776="SVCP", E6776="TRUE"), "No", IF(ISNA(VLOOKUP($C6776,'ProvResponder deviceId'!$A$1:$A$20000,1,FALSE)),"No","Yes"))</f>
        <v>No</v>
      </c>
      <c r="K6776" s="1" t="str">
        <f>IF($J6776="Yes",VLOOKUP($C6776,'ProvResponder deviceId'!$A$1:$C$20000,3,FALSE),"-")</f>
        <v>-</v>
      </c>
      <c r="L6776" s="1" t="str">
        <f t="shared" si="210"/>
        <v/>
      </c>
      <c r="M6776" s="1" t="str">
        <f t="shared" si="211"/>
        <v/>
      </c>
      <c r="N6776" s="1" t="str">
        <f>IF(ISBLANK($C6776),"",IF(ISNA(VLOOKUP($L6776,'result messages'!$H$3:$L$11,2,FALSE)),VLOOKUP($M6776,'result messages'!$H$3:$L$11,2,FALSE),VLOOKUP($L6776,'result messages'!$H$3:$L$11,2,FALSE)))</f>
        <v/>
      </c>
      <c r="O6776" s="1" t="str">
        <f>IF(ISBLANK($C6776),"",IF(ISNA(VLOOKUP($L6776,'result messages'!$H$3:$L$11,3,FALSE)),VLOOKUP($M6776,'result messages'!$H$3:$L$11,3,FALSE),VLOOKUP($L6776,'result messages'!$H$3:$L$11,3,FALSE)))</f>
        <v/>
      </c>
      <c r="P6776" s="1" t="str">
        <f>IF(ISBLANK($C6776),"",IF(ISNA(VLOOKUP($L6776,'result messages'!$H$3:$L$11,4,FALSE)),VLOOKUP($M6776,'result messages'!$H$3:$L$11,4,FALSE),VLOOKUP($L6776,'result messages'!$H$3:$L$11,4,FALSE)))</f>
        <v/>
      </c>
      <c r="Q6776" s="1" t="str">
        <f>IF(ISBLANK($C6776),"",IF(ISNA(VLOOKUP($L6776,'result messages'!$H$3:$L$11,5,FALSE)),VLOOKUP($M6776,'result messages'!$H$3:$L$11,5,FALSE),VLOOKUP($L6776,'result messages'!$H$3:$L$11,5,FALSE)))</f>
        <v/>
      </c>
    </row>
    <row r="6777" spans="1:17">
      <c r="A6777" s="1">
        <v>6774</v>
      </c>
      <c r="B6777" s="1"/>
      <c r="C6777" s="1"/>
      <c r="D6777" s="1"/>
      <c r="E6777" s="6"/>
      <c r="F6777" s="1"/>
      <c r="G6777" s="1" t="str">
        <f>IF(ISNA(VLOOKUP($C6777,'DTEN TCAP Linkage deviceId'!$A$1:$A$20000,1,FALSE)),"No","Yes")</f>
        <v>No</v>
      </c>
      <c r="H6777" s="1" t="str">
        <f>IF(ISNA(VLOOKUP($C6777,'Provisioning Requester'!$F$3:$H$20000,2,FALSE)),"No","Yes")</f>
        <v>No</v>
      </c>
      <c r="I6777" s="1" t="str">
        <f>IF($H6777="Yes",VLOOKUP($C6777,'Provisioning Requester'!$F$3:$H$20000,3,FALSE),"-")</f>
        <v>-</v>
      </c>
      <c r="J6777" s="1" t="str">
        <f>IF(OR(D6777="SVCP", E6777="TRUE"), "No", IF(ISNA(VLOOKUP($C6777,'ProvResponder deviceId'!$A$1:$A$20000,1,FALSE)),"No","Yes"))</f>
        <v>No</v>
      </c>
      <c r="K6777" s="1" t="str">
        <f>IF($J6777="Yes",VLOOKUP($C6777,'ProvResponder deviceId'!$A$1:$C$20000,3,FALSE),"-")</f>
        <v>-</v>
      </c>
      <c r="L6777" s="1" t="str">
        <f t="shared" si="210"/>
        <v/>
      </c>
      <c r="M6777" s="1" t="str">
        <f t="shared" si="211"/>
        <v/>
      </c>
      <c r="N6777" s="1" t="str">
        <f>IF(ISBLANK($C6777),"",IF(ISNA(VLOOKUP($L6777,'result messages'!$H$3:$L$11,2,FALSE)),VLOOKUP($M6777,'result messages'!$H$3:$L$11,2,FALSE),VLOOKUP($L6777,'result messages'!$H$3:$L$11,2,FALSE)))</f>
        <v/>
      </c>
      <c r="O6777" s="1" t="str">
        <f>IF(ISBLANK($C6777),"",IF(ISNA(VLOOKUP($L6777,'result messages'!$H$3:$L$11,3,FALSE)),VLOOKUP($M6777,'result messages'!$H$3:$L$11,3,FALSE),VLOOKUP($L6777,'result messages'!$H$3:$L$11,3,FALSE)))</f>
        <v/>
      </c>
      <c r="P6777" s="1" t="str">
        <f>IF(ISBLANK($C6777),"",IF(ISNA(VLOOKUP($L6777,'result messages'!$H$3:$L$11,4,FALSE)),VLOOKUP($M6777,'result messages'!$H$3:$L$11,4,FALSE),VLOOKUP($L6777,'result messages'!$H$3:$L$11,4,FALSE)))</f>
        <v/>
      </c>
      <c r="Q6777" s="1" t="str">
        <f>IF(ISBLANK($C6777),"",IF(ISNA(VLOOKUP($L6777,'result messages'!$H$3:$L$11,5,FALSE)),VLOOKUP($M6777,'result messages'!$H$3:$L$11,5,FALSE),VLOOKUP($L6777,'result messages'!$H$3:$L$11,5,FALSE)))</f>
        <v/>
      </c>
    </row>
    <row r="6778" spans="1:17">
      <c r="A6778" s="1">
        <v>6775</v>
      </c>
      <c r="B6778" s="1"/>
      <c r="C6778" s="1"/>
      <c r="D6778" s="1"/>
      <c r="E6778" s="6"/>
      <c r="F6778" s="1"/>
      <c r="G6778" s="1" t="str">
        <f>IF(ISNA(VLOOKUP($C6778,'DTEN TCAP Linkage deviceId'!$A$1:$A$20000,1,FALSE)),"No","Yes")</f>
        <v>No</v>
      </c>
      <c r="H6778" s="1" t="str">
        <f>IF(ISNA(VLOOKUP($C6778,'Provisioning Requester'!$F$3:$H$20000,2,FALSE)),"No","Yes")</f>
        <v>No</v>
      </c>
      <c r="I6778" s="1" t="str">
        <f>IF($H6778="Yes",VLOOKUP($C6778,'Provisioning Requester'!$F$3:$H$20000,3,FALSE),"-")</f>
        <v>-</v>
      </c>
      <c r="J6778" s="1" t="str">
        <f>IF(OR(D6778="SVCP", E6778="TRUE"), "No", IF(ISNA(VLOOKUP($C6778,'ProvResponder deviceId'!$A$1:$A$20000,1,FALSE)),"No","Yes"))</f>
        <v>No</v>
      </c>
      <c r="K6778" s="1" t="str">
        <f>IF($J6778="Yes",VLOOKUP($C6778,'ProvResponder deviceId'!$A$1:$C$20000,3,FALSE),"-")</f>
        <v>-</v>
      </c>
      <c r="L6778" s="1" t="str">
        <f t="shared" si="210"/>
        <v/>
      </c>
      <c r="M6778" s="1" t="str">
        <f t="shared" si="211"/>
        <v/>
      </c>
      <c r="N6778" s="1" t="str">
        <f>IF(ISBLANK($C6778),"",IF(ISNA(VLOOKUP($L6778,'result messages'!$H$3:$L$11,2,FALSE)),VLOOKUP($M6778,'result messages'!$H$3:$L$11,2,FALSE),VLOOKUP($L6778,'result messages'!$H$3:$L$11,2,FALSE)))</f>
        <v/>
      </c>
      <c r="O6778" s="1" t="str">
        <f>IF(ISBLANK($C6778),"",IF(ISNA(VLOOKUP($L6778,'result messages'!$H$3:$L$11,3,FALSE)),VLOOKUP($M6778,'result messages'!$H$3:$L$11,3,FALSE),VLOOKUP($L6778,'result messages'!$H$3:$L$11,3,FALSE)))</f>
        <v/>
      </c>
      <c r="P6778" s="1" t="str">
        <f>IF(ISBLANK($C6778),"",IF(ISNA(VLOOKUP($L6778,'result messages'!$H$3:$L$11,4,FALSE)),VLOOKUP($M6778,'result messages'!$H$3:$L$11,4,FALSE),VLOOKUP($L6778,'result messages'!$H$3:$L$11,4,FALSE)))</f>
        <v/>
      </c>
      <c r="Q6778" s="1" t="str">
        <f>IF(ISBLANK($C6778),"",IF(ISNA(VLOOKUP($L6778,'result messages'!$H$3:$L$11,5,FALSE)),VLOOKUP($M6778,'result messages'!$H$3:$L$11,5,FALSE),VLOOKUP($L6778,'result messages'!$H$3:$L$11,5,FALSE)))</f>
        <v/>
      </c>
    </row>
    <row r="6779" spans="1:17">
      <c r="A6779" s="1">
        <v>6776</v>
      </c>
      <c r="B6779" s="1"/>
      <c r="C6779" s="1"/>
      <c r="D6779" s="1"/>
      <c r="E6779" s="6"/>
      <c r="F6779" s="1"/>
      <c r="G6779" s="1" t="str">
        <f>IF(ISNA(VLOOKUP($C6779,'DTEN TCAP Linkage deviceId'!$A$1:$A$20000,1,FALSE)),"No","Yes")</f>
        <v>No</v>
      </c>
      <c r="H6779" s="1" t="str">
        <f>IF(ISNA(VLOOKUP($C6779,'Provisioning Requester'!$F$3:$H$20000,2,FALSE)),"No","Yes")</f>
        <v>No</v>
      </c>
      <c r="I6779" s="1" t="str">
        <f>IF($H6779="Yes",VLOOKUP($C6779,'Provisioning Requester'!$F$3:$H$20000,3,FALSE),"-")</f>
        <v>-</v>
      </c>
      <c r="J6779" s="1" t="str">
        <f>IF(OR(D6779="SVCP", E6779="TRUE"), "No", IF(ISNA(VLOOKUP($C6779,'ProvResponder deviceId'!$A$1:$A$20000,1,FALSE)),"No","Yes"))</f>
        <v>No</v>
      </c>
      <c r="K6779" s="1" t="str">
        <f>IF($J6779="Yes",VLOOKUP($C6779,'ProvResponder deviceId'!$A$1:$C$20000,3,FALSE),"-")</f>
        <v>-</v>
      </c>
      <c r="L6779" s="1" t="str">
        <f t="shared" si="210"/>
        <v/>
      </c>
      <c r="M6779" s="1" t="str">
        <f t="shared" si="211"/>
        <v/>
      </c>
      <c r="N6779" s="1" t="str">
        <f>IF(ISBLANK($C6779),"",IF(ISNA(VLOOKUP($L6779,'result messages'!$H$3:$L$11,2,FALSE)),VLOOKUP($M6779,'result messages'!$H$3:$L$11,2,FALSE),VLOOKUP($L6779,'result messages'!$H$3:$L$11,2,FALSE)))</f>
        <v/>
      </c>
      <c r="O6779" s="1" t="str">
        <f>IF(ISBLANK($C6779),"",IF(ISNA(VLOOKUP($L6779,'result messages'!$H$3:$L$11,3,FALSE)),VLOOKUP($M6779,'result messages'!$H$3:$L$11,3,FALSE),VLOOKUP($L6779,'result messages'!$H$3:$L$11,3,FALSE)))</f>
        <v/>
      </c>
      <c r="P6779" s="1" t="str">
        <f>IF(ISBLANK($C6779),"",IF(ISNA(VLOOKUP($L6779,'result messages'!$H$3:$L$11,4,FALSE)),VLOOKUP($M6779,'result messages'!$H$3:$L$11,4,FALSE),VLOOKUP($L6779,'result messages'!$H$3:$L$11,4,FALSE)))</f>
        <v/>
      </c>
      <c r="Q6779" s="1" t="str">
        <f>IF(ISBLANK($C6779),"",IF(ISNA(VLOOKUP($L6779,'result messages'!$H$3:$L$11,5,FALSE)),VLOOKUP($M6779,'result messages'!$H$3:$L$11,5,FALSE),VLOOKUP($L6779,'result messages'!$H$3:$L$11,5,FALSE)))</f>
        <v/>
      </c>
    </row>
    <row r="6780" spans="1:17">
      <c r="A6780" s="1">
        <v>6777</v>
      </c>
      <c r="B6780" s="1"/>
      <c r="C6780" s="1"/>
      <c r="D6780" s="1"/>
      <c r="E6780" s="6"/>
      <c r="F6780" s="1"/>
      <c r="G6780" s="1" t="str">
        <f>IF(ISNA(VLOOKUP($C6780,'DTEN TCAP Linkage deviceId'!$A$1:$A$20000,1,FALSE)),"No","Yes")</f>
        <v>No</v>
      </c>
      <c r="H6780" s="1" t="str">
        <f>IF(ISNA(VLOOKUP($C6780,'Provisioning Requester'!$F$3:$H$20000,2,FALSE)),"No","Yes")</f>
        <v>No</v>
      </c>
      <c r="I6780" s="1" t="str">
        <f>IF($H6780="Yes",VLOOKUP($C6780,'Provisioning Requester'!$F$3:$H$20000,3,FALSE),"-")</f>
        <v>-</v>
      </c>
      <c r="J6780" s="1" t="str">
        <f>IF(OR(D6780="SVCP", E6780="TRUE"), "No", IF(ISNA(VLOOKUP($C6780,'ProvResponder deviceId'!$A$1:$A$20000,1,FALSE)),"No","Yes"))</f>
        <v>No</v>
      </c>
      <c r="K6780" s="1" t="str">
        <f>IF($J6780="Yes",VLOOKUP($C6780,'ProvResponder deviceId'!$A$1:$C$20000,3,FALSE),"-")</f>
        <v>-</v>
      </c>
      <c r="L6780" s="1" t="str">
        <f t="shared" si="210"/>
        <v/>
      </c>
      <c r="M6780" s="1" t="str">
        <f t="shared" si="211"/>
        <v/>
      </c>
      <c r="N6780" s="1" t="str">
        <f>IF(ISBLANK($C6780),"",IF(ISNA(VLOOKUP($L6780,'result messages'!$H$3:$L$11,2,FALSE)),VLOOKUP($M6780,'result messages'!$H$3:$L$11,2,FALSE),VLOOKUP($L6780,'result messages'!$H$3:$L$11,2,FALSE)))</f>
        <v/>
      </c>
      <c r="O6780" s="1" t="str">
        <f>IF(ISBLANK($C6780),"",IF(ISNA(VLOOKUP($L6780,'result messages'!$H$3:$L$11,3,FALSE)),VLOOKUP($M6780,'result messages'!$H$3:$L$11,3,FALSE),VLOOKUP($L6780,'result messages'!$H$3:$L$11,3,FALSE)))</f>
        <v/>
      </c>
      <c r="P6780" s="1" t="str">
        <f>IF(ISBLANK($C6780),"",IF(ISNA(VLOOKUP($L6780,'result messages'!$H$3:$L$11,4,FALSE)),VLOOKUP($M6780,'result messages'!$H$3:$L$11,4,FALSE),VLOOKUP($L6780,'result messages'!$H$3:$L$11,4,FALSE)))</f>
        <v/>
      </c>
      <c r="Q6780" s="1" t="str">
        <f>IF(ISBLANK($C6780),"",IF(ISNA(VLOOKUP($L6780,'result messages'!$H$3:$L$11,5,FALSE)),VLOOKUP($M6780,'result messages'!$H$3:$L$11,5,FALSE),VLOOKUP($L6780,'result messages'!$H$3:$L$11,5,FALSE)))</f>
        <v/>
      </c>
    </row>
    <row r="6781" spans="1:17">
      <c r="A6781" s="1">
        <v>6778</v>
      </c>
      <c r="B6781" s="1"/>
      <c r="C6781" s="1"/>
      <c r="D6781" s="1"/>
      <c r="E6781" s="6"/>
      <c r="F6781" s="1"/>
      <c r="G6781" s="1" t="str">
        <f>IF(ISNA(VLOOKUP($C6781,'DTEN TCAP Linkage deviceId'!$A$1:$A$20000,1,FALSE)),"No","Yes")</f>
        <v>No</v>
      </c>
      <c r="H6781" s="1" t="str">
        <f>IF(ISNA(VLOOKUP($C6781,'Provisioning Requester'!$F$3:$H$20000,2,FALSE)),"No","Yes")</f>
        <v>No</v>
      </c>
      <c r="I6781" s="1" t="str">
        <f>IF($H6781="Yes",VLOOKUP($C6781,'Provisioning Requester'!$F$3:$H$20000,3,FALSE),"-")</f>
        <v>-</v>
      </c>
      <c r="J6781" s="1" t="str">
        <f>IF(OR(D6781="SVCP", E6781="TRUE"), "No", IF(ISNA(VLOOKUP($C6781,'ProvResponder deviceId'!$A$1:$A$20000,1,FALSE)),"No","Yes"))</f>
        <v>No</v>
      </c>
      <c r="K6781" s="1" t="str">
        <f>IF($J6781="Yes",VLOOKUP($C6781,'ProvResponder deviceId'!$A$1:$C$20000,3,FALSE),"-")</f>
        <v>-</v>
      </c>
      <c r="L6781" s="1" t="str">
        <f t="shared" si="210"/>
        <v/>
      </c>
      <c r="M6781" s="1" t="str">
        <f t="shared" si="211"/>
        <v/>
      </c>
      <c r="N6781" s="1" t="str">
        <f>IF(ISBLANK($C6781),"",IF(ISNA(VLOOKUP($L6781,'result messages'!$H$3:$L$11,2,FALSE)),VLOOKUP($M6781,'result messages'!$H$3:$L$11,2,FALSE),VLOOKUP($L6781,'result messages'!$H$3:$L$11,2,FALSE)))</f>
        <v/>
      </c>
      <c r="O6781" s="1" t="str">
        <f>IF(ISBLANK($C6781),"",IF(ISNA(VLOOKUP($L6781,'result messages'!$H$3:$L$11,3,FALSE)),VLOOKUP($M6781,'result messages'!$H$3:$L$11,3,FALSE),VLOOKUP($L6781,'result messages'!$H$3:$L$11,3,FALSE)))</f>
        <v/>
      </c>
      <c r="P6781" s="1" t="str">
        <f>IF(ISBLANK($C6781),"",IF(ISNA(VLOOKUP($L6781,'result messages'!$H$3:$L$11,4,FALSE)),VLOOKUP($M6781,'result messages'!$H$3:$L$11,4,FALSE),VLOOKUP($L6781,'result messages'!$H$3:$L$11,4,FALSE)))</f>
        <v/>
      </c>
      <c r="Q6781" s="1" t="str">
        <f>IF(ISBLANK($C6781),"",IF(ISNA(VLOOKUP($L6781,'result messages'!$H$3:$L$11,5,FALSE)),VLOOKUP($M6781,'result messages'!$H$3:$L$11,5,FALSE),VLOOKUP($L6781,'result messages'!$H$3:$L$11,5,FALSE)))</f>
        <v/>
      </c>
    </row>
    <row r="6782" spans="1:17">
      <c r="A6782" s="1">
        <v>6779</v>
      </c>
      <c r="B6782" s="1"/>
      <c r="C6782" s="1"/>
      <c r="D6782" s="1"/>
      <c r="E6782" s="6"/>
      <c r="F6782" s="1"/>
      <c r="G6782" s="1" t="str">
        <f>IF(ISNA(VLOOKUP($C6782,'DTEN TCAP Linkage deviceId'!$A$1:$A$20000,1,FALSE)),"No","Yes")</f>
        <v>No</v>
      </c>
      <c r="H6782" s="1" t="str">
        <f>IF(ISNA(VLOOKUP($C6782,'Provisioning Requester'!$F$3:$H$20000,2,FALSE)),"No","Yes")</f>
        <v>No</v>
      </c>
      <c r="I6782" s="1" t="str">
        <f>IF($H6782="Yes",VLOOKUP($C6782,'Provisioning Requester'!$F$3:$H$20000,3,FALSE),"-")</f>
        <v>-</v>
      </c>
      <c r="J6782" s="1" t="str">
        <f>IF(OR(D6782="SVCP", E6782="TRUE"), "No", IF(ISNA(VLOOKUP($C6782,'ProvResponder deviceId'!$A$1:$A$20000,1,FALSE)),"No","Yes"))</f>
        <v>No</v>
      </c>
      <c r="K6782" s="1" t="str">
        <f>IF($J6782="Yes",VLOOKUP($C6782,'ProvResponder deviceId'!$A$1:$C$20000,3,FALSE),"-")</f>
        <v>-</v>
      </c>
      <c r="L6782" s="1" t="str">
        <f t="shared" si="210"/>
        <v/>
      </c>
      <c r="M6782" s="1" t="str">
        <f t="shared" si="211"/>
        <v/>
      </c>
      <c r="N6782" s="1" t="str">
        <f>IF(ISBLANK($C6782),"",IF(ISNA(VLOOKUP($L6782,'result messages'!$H$3:$L$11,2,FALSE)),VLOOKUP($M6782,'result messages'!$H$3:$L$11,2,FALSE),VLOOKUP($L6782,'result messages'!$H$3:$L$11,2,FALSE)))</f>
        <v/>
      </c>
      <c r="O6782" s="1" t="str">
        <f>IF(ISBLANK($C6782),"",IF(ISNA(VLOOKUP($L6782,'result messages'!$H$3:$L$11,3,FALSE)),VLOOKUP($M6782,'result messages'!$H$3:$L$11,3,FALSE),VLOOKUP($L6782,'result messages'!$H$3:$L$11,3,FALSE)))</f>
        <v/>
      </c>
      <c r="P6782" s="1" t="str">
        <f>IF(ISBLANK($C6782),"",IF(ISNA(VLOOKUP($L6782,'result messages'!$H$3:$L$11,4,FALSE)),VLOOKUP($M6782,'result messages'!$H$3:$L$11,4,FALSE),VLOOKUP($L6782,'result messages'!$H$3:$L$11,4,FALSE)))</f>
        <v/>
      </c>
      <c r="Q6782" s="1" t="str">
        <f>IF(ISBLANK($C6782),"",IF(ISNA(VLOOKUP($L6782,'result messages'!$H$3:$L$11,5,FALSE)),VLOOKUP($M6782,'result messages'!$H$3:$L$11,5,FALSE),VLOOKUP($L6782,'result messages'!$H$3:$L$11,5,FALSE)))</f>
        <v/>
      </c>
    </row>
    <row r="6783" spans="1:17">
      <c r="A6783" s="1">
        <v>6780</v>
      </c>
      <c r="B6783" s="1"/>
      <c r="C6783" s="1"/>
      <c r="D6783" s="1"/>
      <c r="E6783" s="6"/>
      <c r="F6783" s="1"/>
      <c r="G6783" s="1" t="str">
        <f>IF(ISNA(VLOOKUP($C6783,'DTEN TCAP Linkage deviceId'!$A$1:$A$20000,1,FALSE)),"No","Yes")</f>
        <v>No</v>
      </c>
      <c r="H6783" s="1" t="str">
        <f>IF(ISNA(VLOOKUP($C6783,'Provisioning Requester'!$F$3:$H$20000,2,FALSE)),"No","Yes")</f>
        <v>No</v>
      </c>
      <c r="I6783" s="1" t="str">
        <f>IF($H6783="Yes",VLOOKUP($C6783,'Provisioning Requester'!$F$3:$H$20000,3,FALSE),"-")</f>
        <v>-</v>
      </c>
      <c r="J6783" s="1" t="str">
        <f>IF(OR(D6783="SVCP", E6783="TRUE"), "No", IF(ISNA(VLOOKUP($C6783,'ProvResponder deviceId'!$A$1:$A$20000,1,FALSE)),"No","Yes"))</f>
        <v>No</v>
      </c>
      <c r="K6783" s="1" t="str">
        <f>IF($J6783="Yes",VLOOKUP($C6783,'ProvResponder deviceId'!$A$1:$C$20000,3,FALSE),"-")</f>
        <v>-</v>
      </c>
      <c r="L6783" s="1" t="str">
        <f t="shared" si="210"/>
        <v/>
      </c>
      <c r="M6783" s="1" t="str">
        <f t="shared" si="211"/>
        <v/>
      </c>
      <c r="N6783" s="1" t="str">
        <f>IF(ISBLANK($C6783),"",IF(ISNA(VLOOKUP($L6783,'result messages'!$H$3:$L$11,2,FALSE)),VLOOKUP($M6783,'result messages'!$H$3:$L$11,2,FALSE),VLOOKUP($L6783,'result messages'!$H$3:$L$11,2,FALSE)))</f>
        <v/>
      </c>
      <c r="O6783" s="1" t="str">
        <f>IF(ISBLANK($C6783),"",IF(ISNA(VLOOKUP($L6783,'result messages'!$H$3:$L$11,3,FALSE)),VLOOKUP($M6783,'result messages'!$H$3:$L$11,3,FALSE),VLOOKUP($L6783,'result messages'!$H$3:$L$11,3,FALSE)))</f>
        <v/>
      </c>
      <c r="P6783" s="1" t="str">
        <f>IF(ISBLANK($C6783),"",IF(ISNA(VLOOKUP($L6783,'result messages'!$H$3:$L$11,4,FALSE)),VLOOKUP($M6783,'result messages'!$H$3:$L$11,4,FALSE),VLOOKUP($L6783,'result messages'!$H$3:$L$11,4,FALSE)))</f>
        <v/>
      </c>
      <c r="Q6783" s="1" t="str">
        <f>IF(ISBLANK($C6783),"",IF(ISNA(VLOOKUP($L6783,'result messages'!$H$3:$L$11,5,FALSE)),VLOOKUP($M6783,'result messages'!$H$3:$L$11,5,FALSE),VLOOKUP($L6783,'result messages'!$H$3:$L$11,5,FALSE)))</f>
        <v/>
      </c>
    </row>
    <row r="6784" spans="1:17">
      <c r="A6784" s="1">
        <v>6781</v>
      </c>
      <c r="B6784" s="1"/>
      <c r="C6784" s="1"/>
      <c r="D6784" s="1"/>
      <c r="E6784" s="6"/>
      <c r="F6784" s="1"/>
      <c r="G6784" s="1" t="str">
        <f>IF(ISNA(VLOOKUP($C6784,'DTEN TCAP Linkage deviceId'!$A$1:$A$20000,1,FALSE)),"No","Yes")</f>
        <v>No</v>
      </c>
      <c r="H6784" s="1" t="str">
        <f>IF(ISNA(VLOOKUP($C6784,'Provisioning Requester'!$F$3:$H$20000,2,FALSE)),"No","Yes")</f>
        <v>No</v>
      </c>
      <c r="I6784" s="1" t="str">
        <f>IF($H6784="Yes",VLOOKUP($C6784,'Provisioning Requester'!$F$3:$H$20000,3,FALSE),"-")</f>
        <v>-</v>
      </c>
      <c r="J6784" s="1" t="str">
        <f>IF(OR(D6784="SVCP", E6784="TRUE"), "No", IF(ISNA(VLOOKUP($C6784,'ProvResponder deviceId'!$A$1:$A$20000,1,FALSE)),"No","Yes"))</f>
        <v>No</v>
      </c>
      <c r="K6784" s="1" t="str">
        <f>IF($J6784="Yes",VLOOKUP($C6784,'ProvResponder deviceId'!$A$1:$C$20000,3,FALSE),"-")</f>
        <v>-</v>
      </c>
      <c r="L6784" s="1" t="str">
        <f t="shared" si="210"/>
        <v/>
      </c>
      <c r="M6784" s="1" t="str">
        <f t="shared" si="211"/>
        <v/>
      </c>
      <c r="N6784" s="1" t="str">
        <f>IF(ISBLANK($C6784),"",IF(ISNA(VLOOKUP($L6784,'result messages'!$H$3:$L$11,2,FALSE)),VLOOKUP($M6784,'result messages'!$H$3:$L$11,2,FALSE),VLOOKUP($L6784,'result messages'!$H$3:$L$11,2,FALSE)))</f>
        <v/>
      </c>
      <c r="O6784" s="1" t="str">
        <f>IF(ISBLANK($C6784),"",IF(ISNA(VLOOKUP($L6784,'result messages'!$H$3:$L$11,3,FALSE)),VLOOKUP($M6784,'result messages'!$H$3:$L$11,3,FALSE),VLOOKUP($L6784,'result messages'!$H$3:$L$11,3,FALSE)))</f>
        <v/>
      </c>
      <c r="P6784" s="1" t="str">
        <f>IF(ISBLANK($C6784),"",IF(ISNA(VLOOKUP($L6784,'result messages'!$H$3:$L$11,4,FALSE)),VLOOKUP($M6784,'result messages'!$H$3:$L$11,4,FALSE),VLOOKUP($L6784,'result messages'!$H$3:$L$11,4,FALSE)))</f>
        <v/>
      </c>
      <c r="Q6784" s="1" t="str">
        <f>IF(ISBLANK($C6784),"",IF(ISNA(VLOOKUP($L6784,'result messages'!$H$3:$L$11,5,FALSE)),VLOOKUP($M6784,'result messages'!$H$3:$L$11,5,FALSE),VLOOKUP($L6784,'result messages'!$H$3:$L$11,5,FALSE)))</f>
        <v/>
      </c>
    </row>
    <row r="6785" spans="1:17">
      <c r="A6785" s="1">
        <v>6782</v>
      </c>
      <c r="B6785" s="1"/>
      <c r="C6785" s="1"/>
      <c r="D6785" s="1"/>
      <c r="E6785" s="6"/>
      <c r="F6785" s="1"/>
      <c r="G6785" s="1" t="str">
        <f>IF(ISNA(VLOOKUP($C6785,'DTEN TCAP Linkage deviceId'!$A$1:$A$20000,1,FALSE)),"No","Yes")</f>
        <v>No</v>
      </c>
      <c r="H6785" s="1" t="str">
        <f>IF(ISNA(VLOOKUP($C6785,'Provisioning Requester'!$F$3:$H$20000,2,FALSE)),"No","Yes")</f>
        <v>No</v>
      </c>
      <c r="I6785" s="1" t="str">
        <f>IF($H6785="Yes",VLOOKUP($C6785,'Provisioning Requester'!$F$3:$H$20000,3,FALSE),"-")</f>
        <v>-</v>
      </c>
      <c r="J6785" s="1" t="str">
        <f>IF(OR(D6785="SVCP", E6785="TRUE"), "No", IF(ISNA(VLOOKUP($C6785,'ProvResponder deviceId'!$A$1:$A$20000,1,FALSE)),"No","Yes"))</f>
        <v>No</v>
      </c>
      <c r="K6785" s="1" t="str">
        <f>IF($J6785="Yes",VLOOKUP($C6785,'ProvResponder deviceId'!$A$1:$C$20000,3,FALSE),"-")</f>
        <v>-</v>
      </c>
      <c r="L6785" s="1" t="str">
        <f t="shared" si="210"/>
        <v/>
      </c>
      <c r="M6785" s="1" t="str">
        <f t="shared" si="211"/>
        <v/>
      </c>
      <c r="N6785" s="1" t="str">
        <f>IF(ISBLANK($C6785),"",IF(ISNA(VLOOKUP($L6785,'result messages'!$H$3:$L$11,2,FALSE)),VLOOKUP($M6785,'result messages'!$H$3:$L$11,2,FALSE),VLOOKUP($L6785,'result messages'!$H$3:$L$11,2,FALSE)))</f>
        <v/>
      </c>
      <c r="O6785" s="1" t="str">
        <f>IF(ISBLANK($C6785),"",IF(ISNA(VLOOKUP($L6785,'result messages'!$H$3:$L$11,3,FALSE)),VLOOKUP($M6785,'result messages'!$H$3:$L$11,3,FALSE),VLOOKUP($L6785,'result messages'!$H$3:$L$11,3,FALSE)))</f>
        <v/>
      </c>
      <c r="P6785" s="1" t="str">
        <f>IF(ISBLANK($C6785),"",IF(ISNA(VLOOKUP($L6785,'result messages'!$H$3:$L$11,4,FALSE)),VLOOKUP($M6785,'result messages'!$H$3:$L$11,4,FALSE),VLOOKUP($L6785,'result messages'!$H$3:$L$11,4,FALSE)))</f>
        <v/>
      </c>
      <c r="Q6785" s="1" t="str">
        <f>IF(ISBLANK($C6785),"",IF(ISNA(VLOOKUP($L6785,'result messages'!$H$3:$L$11,5,FALSE)),VLOOKUP($M6785,'result messages'!$H$3:$L$11,5,FALSE),VLOOKUP($L6785,'result messages'!$H$3:$L$11,5,FALSE)))</f>
        <v/>
      </c>
    </row>
    <row r="6786" spans="1:17">
      <c r="A6786" s="1">
        <v>6783</v>
      </c>
      <c r="B6786" s="1"/>
      <c r="C6786" s="1"/>
      <c r="D6786" s="1"/>
      <c r="E6786" s="6"/>
      <c r="F6786" s="1"/>
      <c r="G6786" s="1" t="str">
        <f>IF(ISNA(VLOOKUP($C6786,'DTEN TCAP Linkage deviceId'!$A$1:$A$20000,1,FALSE)),"No","Yes")</f>
        <v>No</v>
      </c>
      <c r="H6786" s="1" t="str">
        <f>IF(ISNA(VLOOKUP($C6786,'Provisioning Requester'!$F$3:$H$20000,2,FALSE)),"No","Yes")</f>
        <v>No</v>
      </c>
      <c r="I6786" s="1" t="str">
        <f>IF($H6786="Yes",VLOOKUP($C6786,'Provisioning Requester'!$F$3:$H$20000,3,FALSE),"-")</f>
        <v>-</v>
      </c>
      <c r="J6786" s="1" t="str">
        <f>IF(OR(D6786="SVCP", E6786="TRUE"), "No", IF(ISNA(VLOOKUP($C6786,'ProvResponder deviceId'!$A$1:$A$20000,1,FALSE)),"No","Yes"))</f>
        <v>No</v>
      </c>
      <c r="K6786" s="1" t="str">
        <f>IF($J6786="Yes",VLOOKUP($C6786,'ProvResponder deviceId'!$A$1:$C$20000,3,FALSE),"-")</f>
        <v>-</v>
      </c>
      <c r="L6786" s="1" t="str">
        <f t="shared" si="210"/>
        <v/>
      </c>
      <c r="M6786" s="1" t="str">
        <f t="shared" si="211"/>
        <v/>
      </c>
      <c r="N6786" s="1" t="str">
        <f>IF(ISBLANK($C6786),"",IF(ISNA(VLOOKUP($L6786,'result messages'!$H$3:$L$11,2,FALSE)),VLOOKUP($M6786,'result messages'!$H$3:$L$11,2,FALSE),VLOOKUP($L6786,'result messages'!$H$3:$L$11,2,FALSE)))</f>
        <v/>
      </c>
      <c r="O6786" s="1" t="str">
        <f>IF(ISBLANK($C6786),"",IF(ISNA(VLOOKUP($L6786,'result messages'!$H$3:$L$11,3,FALSE)),VLOOKUP($M6786,'result messages'!$H$3:$L$11,3,FALSE),VLOOKUP($L6786,'result messages'!$H$3:$L$11,3,FALSE)))</f>
        <v/>
      </c>
      <c r="P6786" s="1" t="str">
        <f>IF(ISBLANK($C6786),"",IF(ISNA(VLOOKUP($L6786,'result messages'!$H$3:$L$11,4,FALSE)),VLOOKUP($M6786,'result messages'!$H$3:$L$11,4,FALSE),VLOOKUP($L6786,'result messages'!$H$3:$L$11,4,FALSE)))</f>
        <v/>
      </c>
      <c r="Q6786" s="1" t="str">
        <f>IF(ISBLANK($C6786),"",IF(ISNA(VLOOKUP($L6786,'result messages'!$H$3:$L$11,5,FALSE)),VLOOKUP($M6786,'result messages'!$H$3:$L$11,5,FALSE),VLOOKUP($L6786,'result messages'!$H$3:$L$11,5,FALSE)))</f>
        <v/>
      </c>
    </row>
    <row r="6787" spans="1:17">
      <c r="A6787" s="1">
        <v>6784</v>
      </c>
      <c r="B6787" s="1"/>
      <c r="C6787" s="1"/>
      <c r="D6787" s="1"/>
      <c r="E6787" s="6"/>
      <c r="F6787" s="1"/>
      <c r="G6787" s="1" t="str">
        <f>IF(ISNA(VLOOKUP($C6787,'DTEN TCAP Linkage deviceId'!$A$1:$A$20000,1,FALSE)),"No","Yes")</f>
        <v>No</v>
      </c>
      <c r="H6787" s="1" t="str">
        <f>IF(ISNA(VLOOKUP($C6787,'Provisioning Requester'!$F$3:$H$20000,2,FALSE)),"No","Yes")</f>
        <v>No</v>
      </c>
      <c r="I6787" s="1" t="str">
        <f>IF($H6787="Yes",VLOOKUP($C6787,'Provisioning Requester'!$F$3:$H$20000,3,FALSE),"-")</f>
        <v>-</v>
      </c>
      <c r="J6787" s="1" t="str">
        <f>IF(OR(D6787="SVCP", E6787="TRUE"), "No", IF(ISNA(VLOOKUP($C6787,'ProvResponder deviceId'!$A$1:$A$20000,1,FALSE)),"No","Yes"))</f>
        <v>No</v>
      </c>
      <c r="K6787" s="1" t="str">
        <f>IF($J6787="Yes",VLOOKUP($C6787,'ProvResponder deviceId'!$A$1:$C$20000,3,FALSE),"-")</f>
        <v>-</v>
      </c>
      <c r="L6787" s="1" t="str">
        <f t="shared" si="210"/>
        <v/>
      </c>
      <c r="M6787" s="1" t="str">
        <f t="shared" si="211"/>
        <v/>
      </c>
      <c r="N6787" s="1" t="str">
        <f>IF(ISBLANK($C6787),"",IF(ISNA(VLOOKUP($L6787,'result messages'!$H$3:$L$11,2,FALSE)),VLOOKUP($M6787,'result messages'!$H$3:$L$11,2,FALSE),VLOOKUP($L6787,'result messages'!$H$3:$L$11,2,FALSE)))</f>
        <v/>
      </c>
      <c r="O6787" s="1" t="str">
        <f>IF(ISBLANK($C6787),"",IF(ISNA(VLOOKUP($L6787,'result messages'!$H$3:$L$11,3,FALSE)),VLOOKUP($M6787,'result messages'!$H$3:$L$11,3,FALSE),VLOOKUP($L6787,'result messages'!$H$3:$L$11,3,FALSE)))</f>
        <v/>
      </c>
      <c r="P6787" s="1" t="str">
        <f>IF(ISBLANK($C6787),"",IF(ISNA(VLOOKUP($L6787,'result messages'!$H$3:$L$11,4,FALSE)),VLOOKUP($M6787,'result messages'!$H$3:$L$11,4,FALSE),VLOOKUP($L6787,'result messages'!$H$3:$L$11,4,FALSE)))</f>
        <v/>
      </c>
      <c r="Q6787" s="1" t="str">
        <f>IF(ISBLANK($C6787),"",IF(ISNA(VLOOKUP($L6787,'result messages'!$H$3:$L$11,5,FALSE)),VLOOKUP($M6787,'result messages'!$H$3:$L$11,5,FALSE),VLOOKUP($L6787,'result messages'!$H$3:$L$11,5,FALSE)))</f>
        <v/>
      </c>
    </row>
    <row r="6788" spans="1:17">
      <c r="A6788" s="1">
        <v>6785</v>
      </c>
      <c r="B6788" s="1"/>
      <c r="C6788" s="1"/>
      <c r="D6788" s="1"/>
      <c r="E6788" s="6"/>
      <c r="F6788" s="1"/>
      <c r="G6788" s="1" t="str">
        <f>IF(ISNA(VLOOKUP($C6788,'DTEN TCAP Linkage deviceId'!$A$1:$A$20000,1,FALSE)),"No","Yes")</f>
        <v>No</v>
      </c>
      <c r="H6788" s="1" t="str">
        <f>IF(ISNA(VLOOKUP($C6788,'Provisioning Requester'!$F$3:$H$20000,2,FALSE)),"No","Yes")</f>
        <v>No</v>
      </c>
      <c r="I6788" s="1" t="str">
        <f>IF($H6788="Yes",VLOOKUP($C6788,'Provisioning Requester'!$F$3:$H$20000,3,FALSE),"-")</f>
        <v>-</v>
      </c>
      <c r="J6788" s="1" t="str">
        <f>IF(OR(D6788="SVCP", E6788="TRUE"), "No", IF(ISNA(VLOOKUP($C6788,'ProvResponder deviceId'!$A$1:$A$20000,1,FALSE)),"No","Yes"))</f>
        <v>No</v>
      </c>
      <c r="K6788" s="1" t="str">
        <f>IF($J6788="Yes",VLOOKUP($C6788,'ProvResponder deviceId'!$A$1:$C$20000,3,FALSE),"-")</f>
        <v>-</v>
      </c>
      <c r="L6788" s="1" t="str">
        <f t="shared" si="210"/>
        <v/>
      </c>
      <c r="M6788" s="1" t="str">
        <f t="shared" si="211"/>
        <v/>
      </c>
      <c r="N6788" s="1" t="str">
        <f>IF(ISBLANK($C6788),"",IF(ISNA(VLOOKUP($L6788,'result messages'!$H$3:$L$11,2,FALSE)),VLOOKUP($M6788,'result messages'!$H$3:$L$11,2,FALSE),VLOOKUP($L6788,'result messages'!$H$3:$L$11,2,FALSE)))</f>
        <v/>
      </c>
      <c r="O6788" s="1" t="str">
        <f>IF(ISBLANK($C6788),"",IF(ISNA(VLOOKUP($L6788,'result messages'!$H$3:$L$11,3,FALSE)),VLOOKUP($M6788,'result messages'!$H$3:$L$11,3,FALSE),VLOOKUP($L6788,'result messages'!$H$3:$L$11,3,FALSE)))</f>
        <v/>
      </c>
      <c r="P6788" s="1" t="str">
        <f>IF(ISBLANK($C6788),"",IF(ISNA(VLOOKUP($L6788,'result messages'!$H$3:$L$11,4,FALSE)),VLOOKUP($M6788,'result messages'!$H$3:$L$11,4,FALSE),VLOOKUP($L6788,'result messages'!$H$3:$L$11,4,FALSE)))</f>
        <v/>
      </c>
      <c r="Q6788" s="1" t="str">
        <f>IF(ISBLANK($C6788),"",IF(ISNA(VLOOKUP($L6788,'result messages'!$H$3:$L$11,5,FALSE)),VLOOKUP($M6788,'result messages'!$H$3:$L$11,5,FALSE),VLOOKUP($L6788,'result messages'!$H$3:$L$11,5,FALSE)))</f>
        <v/>
      </c>
    </row>
    <row r="6789" spans="1:17">
      <c r="A6789" s="1">
        <v>6786</v>
      </c>
      <c r="B6789" s="1"/>
      <c r="C6789" s="1"/>
      <c r="D6789" s="1"/>
      <c r="E6789" s="6"/>
      <c r="F6789" s="1"/>
      <c r="G6789" s="1" t="str">
        <f>IF(ISNA(VLOOKUP($C6789,'DTEN TCAP Linkage deviceId'!$A$1:$A$20000,1,FALSE)),"No","Yes")</f>
        <v>No</v>
      </c>
      <c r="H6789" s="1" t="str">
        <f>IF(ISNA(VLOOKUP($C6789,'Provisioning Requester'!$F$3:$H$20000,2,FALSE)),"No","Yes")</f>
        <v>No</v>
      </c>
      <c r="I6789" s="1" t="str">
        <f>IF($H6789="Yes",VLOOKUP($C6789,'Provisioning Requester'!$F$3:$H$20000,3,FALSE),"-")</f>
        <v>-</v>
      </c>
      <c r="J6789" s="1" t="str">
        <f>IF(OR(D6789="SVCP", E6789="TRUE"), "No", IF(ISNA(VLOOKUP($C6789,'ProvResponder deviceId'!$A$1:$A$20000,1,FALSE)),"No","Yes"))</f>
        <v>No</v>
      </c>
      <c r="K6789" s="1" t="str">
        <f>IF($J6789="Yes",VLOOKUP($C6789,'ProvResponder deviceId'!$A$1:$C$20000,3,FALSE),"-")</f>
        <v>-</v>
      </c>
      <c r="L6789" s="1" t="str">
        <f t="shared" ref="L6789:L6852" si="212">IF(ISBLANK($C6789),"",$D6789&amp;$E6789&amp;$G6789&amp;$H6789&amp;$I6789&amp;$J6789&amp;$K6789)</f>
        <v/>
      </c>
      <c r="M6789" s="1" t="str">
        <f t="shared" ref="M6789:M6852" si="213">IF(ISBLANK($C6789),"",$D6789&amp;$E6789&amp;$G6789&amp;$H6789&amp;$I6789&amp;$J6789&amp;"other")</f>
        <v/>
      </c>
      <c r="N6789" s="1" t="str">
        <f>IF(ISBLANK($C6789),"",IF(ISNA(VLOOKUP($L6789,'result messages'!$H$3:$L$11,2,FALSE)),VLOOKUP($M6789,'result messages'!$H$3:$L$11,2,FALSE),VLOOKUP($L6789,'result messages'!$H$3:$L$11,2,FALSE)))</f>
        <v/>
      </c>
      <c r="O6789" s="1" t="str">
        <f>IF(ISBLANK($C6789),"",IF(ISNA(VLOOKUP($L6789,'result messages'!$H$3:$L$11,3,FALSE)),VLOOKUP($M6789,'result messages'!$H$3:$L$11,3,FALSE),VLOOKUP($L6789,'result messages'!$H$3:$L$11,3,FALSE)))</f>
        <v/>
      </c>
      <c r="P6789" s="1" t="str">
        <f>IF(ISBLANK($C6789),"",IF(ISNA(VLOOKUP($L6789,'result messages'!$H$3:$L$11,4,FALSE)),VLOOKUP($M6789,'result messages'!$H$3:$L$11,4,FALSE),VLOOKUP($L6789,'result messages'!$H$3:$L$11,4,FALSE)))</f>
        <v/>
      </c>
      <c r="Q6789" s="1" t="str">
        <f>IF(ISBLANK($C6789),"",IF(ISNA(VLOOKUP($L6789,'result messages'!$H$3:$L$11,5,FALSE)),VLOOKUP($M6789,'result messages'!$H$3:$L$11,5,FALSE),VLOOKUP($L6789,'result messages'!$H$3:$L$11,5,FALSE)))</f>
        <v/>
      </c>
    </row>
    <row r="6790" spans="1:17">
      <c r="A6790" s="1">
        <v>6787</v>
      </c>
      <c r="B6790" s="1"/>
      <c r="C6790" s="1"/>
      <c r="D6790" s="1"/>
      <c r="E6790" s="6"/>
      <c r="F6790" s="1"/>
      <c r="G6790" s="1" t="str">
        <f>IF(ISNA(VLOOKUP($C6790,'DTEN TCAP Linkage deviceId'!$A$1:$A$20000,1,FALSE)),"No","Yes")</f>
        <v>No</v>
      </c>
      <c r="H6790" s="1" t="str">
        <f>IF(ISNA(VLOOKUP($C6790,'Provisioning Requester'!$F$3:$H$20000,2,FALSE)),"No","Yes")</f>
        <v>No</v>
      </c>
      <c r="I6790" s="1" t="str">
        <f>IF($H6790="Yes",VLOOKUP($C6790,'Provisioning Requester'!$F$3:$H$20000,3,FALSE),"-")</f>
        <v>-</v>
      </c>
      <c r="J6790" s="1" t="str">
        <f>IF(OR(D6790="SVCP", E6790="TRUE"), "No", IF(ISNA(VLOOKUP($C6790,'ProvResponder deviceId'!$A$1:$A$20000,1,FALSE)),"No","Yes"))</f>
        <v>No</v>
      </c>
      <c r="K6790" s="1" t="str">
        <f>IF($J6790="Yes",VLOOKUP($C6790,'ProvResponder deviceId'!$A$1:$C$20000,3,FALSE),"-")</f>
        <v>-</v>
      </c>
      <c r="L6790" s="1" t="str">
        <f t="shared" si="212"/>
        <v/>
      </c>
      <c r="M6790" s="1" t="str">
        <f t="shared" si="213"/>
        <v/>
      </c>
      <c r="N6790" s="1" t="str">
        <f>IF(ISBLANK($C6790),"",IF(ISNA(VLOOKUP($L6790,'result messages'!$H$3:$L$11,2,FALSE)),VLOOKUP($M6790,'result messages'!$H$3:$L$11,2,FALSE),VLOOKUP($L6790,'result messages'!$H$3:$L$11,2,FALSE)))</f>
        <v/>
      </c>
      <c r="O6790" s="1" t="str">
        <f>IF(ISBLANK($C6790),"",IF(ISNA(VLOOKUP($L6790,'result messages'!$H$3:$L$11,3,FALSE)),VLOOKUP($M6790,'result messages'!$H$3:$L$11,3,FALSE),VLOOKUP($L6790,'result messages'!$H$3:$L$11,3,FALSE)))</f>
        <v/>
      </c>
      <c r="P6790" s="1" t="str">
        <f>IF(ISBLANK($C6790),"",IF(ISNA(VLOOKUP($L6790,'result messages'!$H$3:$L$11,4,FALSE)),VLOOKUP($M6790,'result messages'!$H$3:$L$11,4,FALSE),VLOOKUP($L6790,'result messages'!$H$3:$L$11,4,FALSE)))</f>
        <v/>
      </c>
      <c r="Q6790" s="1" t="str">
        <f>IF(ISBLANK($C6790),"",IF(ISNA(VLOOKUP($L6790,'result messages'!$H$3:$L$11,5,FALSE)),VLOOKUP($M6790,'result messages'!$H$3:$L$11,5,FALSE),VLOOKUP($L6790,'result messages'!$H$3:$L$11,5,FALSE)))</f>
        <v/>
      </c>
    </row>
    <row r="6791" spans="1:17">
      <c r="A6791" s="1">
        <v>6788</v>
      </c>
      <c r="B6791" s="1"/>
      <c r="C6791" s="1"/>
      <c r="D6791" s="1"/>
      <c r="E6791" s="6"/>
      <c r="F6791" s="1"/>
      <c r="G6791" s="1" t="str">
        <f>IF(ISNA(VLOOKUP($C6791,'DTEN TCAP Linkage deviceId'!$A$1:$A$20000,1,FALSE)),"No","Yes")</f>
        <v>No</v>
      </c>
      <c r="H6791" s="1" t="str">
        <f>IF(ISNA(VLOOKUP($C6791,'Provisioning Requester'!$F$3:$H$20000,2,FALSE)),"No","Yes")</f>
        <v>No</v>
      </c>
      <c r="I6791" s="1" t="str">
        <f>IF($H6791="Yes",VLOOKUP($C6791,'Provisioning Requester'!$F$3:$H$20000,3,FALSE),"-")</f>
        <v>-</v>
      </c>
      <c r="J6791" s="1" t="str">
        <f>IF(OR(D6791="SVCP", E6791="TRUE"), "No", IF(ISNA(VLOOKUP($C6791,'ProvResponder deviceId'!$A$1:$A$20000,1,FALSE)),"No","Yes"))</f>
        <v>No</v>
      </c>
      <c r="K6791" s="1" t="str">
        <f>IF($J6791="Yes",VLOOKUP($C6791,'ProvResponder deviceId'!$A$1:$C$20000,3,FALSE),"-")</f>
        <v>-</v>
      </c>
      <c r="L6791" s="1" t="str">
        <f t="shared" si="212"/>
        <v/>
      </c>
      <c r="M6791" s="1" t="str">
        <f t="shared" si="213"/>
        <v/>
      </c>
      <c r="N6791" s="1" t="str">
        <f>IF(ISBLANK($C6791),"",IF(ISNA(VLOOKUP($L6791,'result messages'!$H$3:$L$11,2,FALSE)),VLOOKUP($M6791,'result messages'!$H$3:$L$11,2,FALSE),VLOOKUP($L6791,'result messages'!$H$3:$L$11,2,FALSE)))</f>
        <v/>
      </c>
      <c r="O6791" s="1" t="str">
        <f>IF(ISBLANK($C6791),"",IF(ISNA(VLOOKUP($L6791,'result messages'!$H$3:$L$11,3,FALSE)),VLOOKUP($M6791,'result messages'!$H$3:$L$11,3,FALSE),VLOOKUP($L6791,'result messages'!$H$3:$L$11,3,FALSE)))</f>
        <v/>
      </c>
      <c r="P6791" s="1" t="str">
        <f>IF(ISBLANK($C6791),"",IF(ISNA(VLOOKUP($L6791,'result messages'!$H$3:$L$11,4,FALSE)),VLOOKUP($M6791,'result messages'!$H$3:$L$11,4,FALSE),VLOOKUP($L6791,'result messages'!$H$3:$L$11,4,FALSE)))</f>
        <v/>
      </c>
      <c r="Q6791" s="1" t="str">
        <f>IF(ISBLANK($C6791),"",IF(ISNA(VLOOKUP($L6791,'result messages'!$H$3:$L$11,5,FALSE)),VLOOKUP($M6791,'result messages'!$H$3:$L$11,5,FALSE),VLOOKUP($L6791,'result messages'!$H$3:$L$11,5,FALSE)))</f>
        <v/>
      </c>
    </row>
    <row r="6792" spans="1:17">
      <c r="A6792" s="1">
        <v>6789</v>
      </c>
      <c r="B6792" s="1"/>
      <c r="C6792" s="1"/>
      <c r="D6792" s="1"/>
      <c r="E6792" s="6"/>
      <c r="F6792" s="1"/>
      <c r="G6792" s="1" t="str">
        <f>IF(ISNA(VLOOKUP($C6792,'DTEN TCAP Linkage deviceId'!$A$1:$A$20000,1,FALSE)),"No","Yes")</f>
        <v>No</v>
      </c>
      <c r="H6792" s="1" t="str">
        <f>IF(ISNA(VLOOKUP($C6792,'Provisioning Requester'!$F$3:$H$20000,2,FALSE)),"No","Yes")</f>
        <v>No</v>
      </c>
      <c r="I6792" s="1" t="str">
        <f>IF($H6792="Yes",VLOOKUP($C6792,'Provisioning Requester'!$F$3:$H$20000,3,FALSE),"-")</f>
        <v>-</v>
      </c>
      <c r="J6792" s="1" t="str">
        <f>IF(OR(D6792="SVCP", E6792="TRUE"), "No", IF(ISNA(VLOOKUP($C6792,'ProvResponder deviceId'!$A$1:$A$20000,1,FALSE)),"No","Yes"))</f>
        <v>No</v>
      </c>
      <c r="K6792" s="1" t="str">
        <f>IF($J6792="Yes",VLOOKUP($C6792,'ProvResponder deviceId'!$A$1:$C$20000,3,FALSE),"-")</f>
        <v>-</v>
      </c>
      <c r="L6792" s="1" t="str">
        <f t="shared" si="212"/>
        <v/>
      </c>
      <c r="M6792" s="1" t="str">
        <f t="shared" si="213"/>
        <v/>
      </c>
      <c r="N6792" s="1" t="str">
        <f>IF(ISBLANK($C6792),"",IF(ISNA(VLOOKUP($L6792,'result messages'!$H$3:$L$11,2,FALSE)),VLOOKUP($M6792,'result messages'!$H$3:$L$11,2,FALSE),VLOOKUP($L6792,'result messages'!$H$3:$L$11,2,FALSE)))</f>
        <v/>
      </c>
      <c r="O6792" s="1" t="str">
        <f>IF(ISBLANK($C6792),"",IF(ISNA(VLOOKUP($L6792,'result messages'!$H$3:$L$11,3,FALSE)),VLOOKUP($M6792,'result messages'!$H$3:$L$11,3,FALSE),VLOOKUP($L6792,'result messages'!$H$3:$L$11,3,FALSE)))</f>
        <v/>
      </c>
      <c r="P6792" s="1" t="str">
        <f>IF(ISBLANK($C6792),"",IF(ISNA(VLOOKUP($L6792,'result messages'!$H$3:$L$11,4,FALSE)),VLOOKUP($M6792,'result messages'!$H$3:$L$11,4,FALSE),VLOOKUP($L6792,'result messages'!$H$3:$L$11,4,FALSE)))</f>
        <v/>
      </c>
      <c r="Q6792" s="1" t="str">
        <f>IF(ISBLANK($C6792),"",IF(ISNA(VLOOKUP($L6792,'result messages'!$H$3:$L$11,5,FALSE)),VLOOKUP($M6792,'result messages'!$H$3:$L$11,5,FALSE),VLOOKUP($L6792,'result messages'!$H$3:$L$11,5,FALSE)))</f>
        <v/>
      </c>
    </row>
    <row r="6793" spans="1:17">
      <c r="A6793" s="1">
        <v>6790</v>
      </c>
      <c r="B6793" s="1"/>
      <c r="C6793" s="1"/>
      <c r="D6793" s="1"/>
      <c r="E6793" s="6"/>
      <c r="F6793" s="1"/>
      <c r="G6793" s="1" t="str">
        <f>IF(ISNA(VLOOKUP($C6793,'DTEN TCAP Linkage deviceId'!$A$1:$A$20000,1,FALSE)),"No","Yes")</f>
        <v>No</v>
      </c>
      <c r="H6793" s="1" t="str">
        <f>IF(ISNA(VLOOKUP($C6793,'Provisioning Requester'!$F$3:$H$20000,2,FALSE)),"No","Yes")</f>
        <v>No</v>
      </c>
      <c r="I6793" s="1" t="str">
        <f>IF($H6793="Yes",VLOOKUP($C6793,'Provisioning Requester'!$F$3:$H$20000,3,FALSE),"-")</f>
        <v>-</v>
      </c>
      <c r="J6793" s="1" t="str">
        <f>IF(OR(D6793="SVCP", E6793="TRUE"), "No", IF(ISNA(VLOOKUP($C6793,'ProvResponder deviceId'!$A$1:$A$20000,1,FALSE)),"No","Yes"))</f>
        <v>No</v>
      </c>
      <c r="K6793" s="1" t="str">
        <f>IF($J6793="Yes",VLOOKUP($C6793,'ProvResponder deviceId'!$A$1:$C$20000,3,FALSE),"-")</f>
        <v>-</v>
      </c>
      <c r="L6793" s="1" t="str">
        <f t="shared" si="212"/>
        <v/>
      </c>
      <c r="M6793" s="1" t="str">
        <f t="shared" si="213"/>
        <v/>
      </c>
      <c r="N6793" s="1" t="str">
        <f>IF(ISBLANK($C6793),"",IF(ISNA(VLOOKUP($L6793,'result messages'!$H$3:$L$11,2,FALSE)),VLOOKUP($M6793,'result messages'!$H$3:$L$11,2,FALSE),VLOOKUP($L6793,'result messages'!$H$3:$L$11,2,FALSE)))</f>
        <v/>
      </c>
      <c r="O6793" s="1" t="str">
        <f>IF(ISBLANK($C6793),"",IF(ISNA(VLOOKUP($L6793,'result messages'!$H$3:$L$11,3,FALSE)),VLOOKUP($M6793,'result messages'!$H$3:$L$11,3,FALSE),VLOOKUP($L6793,'result messages'!$H$3:$L$11,3,FALSE)))</f>
        <v/>
      </c>
      <c r="P6793" s="1" t="str">
        <f>IF(ISBLANK($C6793),"",IF(ISNA(VLOOKUP($L6793,'result messages'!$H$3:$L$11,4,FALSE)),VLOOKUP($M6793,'result messages'!$H$3:$L$11,4,FALSE),VLOOKUP($L6793,'result messages'!$H$3:$L$11,4,FALSE)))</f>
        <v/>
      </c>
      <c r="Q6793" s="1" t="str">
        <f>IF(ISBLANK($C6793),"",IF(ISNA(VLOOKUP($L6793,'result messages'!$H$3:$L$11,5,FALSE)),VLOOKUP($M6793,'result messages'!$H$3:$L$11,5,FALSE),VLOOKUP($L6793,'result messages'!$H$3:$L$11,5,FALSE)))</f>
        <v/>
      </c>
    </row>
    <row r="6794" spans="1:17">
      <c r="A6794" s="1">
        <v>6791</v>
      </c>
      <c r="B6794" s="1"/>
      <c r="C6794" s="1"/>
      <c r="D6794" s="1"/>
      <c r="E6794" s="6"/>
      <c r="F6794" s="1"/>
      <c r="G6794" s="1" t="str">
        <f>IF(ISNA(VLOOKUP($C6794,'DTEN TCAP Linkage deviceId'!$A$1:$A$20000,1,FALSE)),"No","Yes")</f>
        <v>No</v>
      </c>
      <c r="H6794" s="1" t="str">
        <f>IF(ISNA(VLOOKUP($C6794,'Provisioning Requester'!$F$3:$H$20000,2,FALSE)),"No","Yes")</f>
        <v>No</v>
      </c>
      <c r="I6794" s="1" t="str">
        <f>IF($H6794="Yes",VLOOKUP($C6794,'Provisioning Requester'!$F$3:$H$20000,3,FALSE),"-")</f>
        <v>-</v>
      </c>
      <c r="J6794" s="1" t="str">
        <f>IF(OR(D6794="SVCP", E6794="TRUE"), "No", IF(ISNA(VLOOKUP($C6794,'ProvResponder deviceId'!$A$1:$A$20000,1,FALSE)),"No","Yes"))</f>
        <v>No</v>
      </c>
      <c r="K6794" s="1" t="str">
        <f>IF($J6794="Yes",VLOOKUP($C6794,'ProvResponder deviceId'!$A$1:$C$20000,3,FALSE),"-")</f>
        <v>-</v>
      </c>
      <c r="L6794" s="1" t="str">
        <f t="shared" si="212"/>
        <v/>
      </c>
      <c r="M6794" s="1" t="str">
        <f t="shared" si="213"/>
        <v/>
      </c>
      <c r="N6794" s="1" t="str">
        <f>IF(ISBLANK($C6794),"",IF(ISNA(VLOOKUP($L6794,'result messages'!$H$3:$L$11,2,FALSE)),VLOOKUP($M6794,'result messages'!$H$3:$L$11,2,FALSE),VLOOKUP($L6794,'result messages'!$H$3:$L$11,2,FALSE)))</f>
        <v/>
      </c>
      <c r="O6794" s="1" t="str">
        <f>IF(ISBLANK($C6794),"",IF(ISNA(VLOOKUP($L6794,'result messages'!$H$3:$L$11,3,FALSE)),VLOOKUP($M6794,'result messages'!$H$3:$L$11,3,FALSE),VLOOKUP($L6794,'result messages'!$H$3:$L$11,3,FALSE)))</f>
        <v/>
      </c>
      <c r="P6794" s="1" t="str">
        <f>IF(ISBLANK($C6794),"",IF(ISNA(VLOOKUP($L6794,'result messages'!$H$3:$L$11,4,FALSE)),VLOOKUP($M6794,'result messages'!$H$3:$L$11,4,FALSE),VLOOKUP($L6794,'result messages'!$H$3:$L$11,4,FALSE)))</f>
        <v/>
      </c>
      <c r="Q6794" s="1" t="str">
        <f>IF(ISBLANK($C6794),"",IF(ISNA(VLOOKUP($L6794,'result messages'!$H$3:$L$11,5,FALSE)),VLOOKUP($M6794,'result messages'!$H$3:$L$11,5,FALSE),VLOOKUP($L6794,'result messages'!$H$3:$L$11,5,FALSE)))</f>
        <v/>
      </c>
    </row>
    <row r="6795" spans="1:17">
      <c r="A6795" s="1">
        <v>6792</v>
      </c>
      <c r="B6795" s="1"/>
      <c r="C6795" s="1"/>
      <c r="D6795" s="1"/>
      <c r="E6795" s="6"/>
      <c r="F6795" s="1"/>
      <c r="G6795" s="1" t="str">
        <f>IF(ISNA(VLOOKUP($C6795,'DTEN TCAP Linkage deviceId'!$A$1:$A$20000,1,FALSE)),"No","Yes")</f>
        <v>No</v>
      </c>
      <c r="H6795" s="1" t="str">
        <f>IF(ISNA(VLOOKUP($C6795,'Provisioning Requester'!$F$3:$H$20000,2,FALSE)),"No","Yes")</f>
        <v>No</v>
      </c>
      <c r="I6795" s="1" t="str">
        <f>IF($H6795="Yes",VLOOKUP($C6795,'Provisioning Requester'!$F$3:$H$20000,3,FALSE),"-")</f>
        <v>-</v>
      </c>
      <c r="J6795" s="1" t="str">
        <f>IF(OR(D6795="SVCP", E6795="TRUE"), "No", IF(ISNA(VLOOKUP($C6795,'ProvResponder deviceId'!$A$1:$A$20000,1,FALSE)),"No","Yes"))</f>
        <v>No</v>
      </c>
      <c r="K6795" s="1" t="str">
        <f>IF($J6795="Yes",VLOOKUP($C6795,'ProvResponder deviceId'!$A$1:$C$20000,3,FALSE),"-")</f>
        <v>-</v>
      </c>
      <c r="L6795" s="1" t="str">
        <f t="shared" si="212"/>
        <v/>
      </c>
      <c r="M6795" s="1" t="str">
        <f t="shared" si="213"/>
        <v/>
      </c>
      <c r="N6795" s="1" t="str">
        <f>IF(ISBLANK($C6795),"",IF(ISNA(VLOOKUP($L6795,'result messages'!$H$3:$L$11,2,FALSE)),VLOOKUP($M6795,'result messages'!$H$3:$L$11,2,FALSE),VLOOKUP($L6795,'result messages'!$H$3:$L$11,2,FALSE)))</f>
        <v/>
      </c>
      <c r="O6795" s="1" t="str">
        <f>IF(ISBLANK($C6795),"",IF(ISNA(VLOOKUP($L6795,'result messages'!$H$3:$L$11,3,FALSE)),VLOOKUP($M6795,'result messages'!$H$3:$L$11,3,FALSE),VLOOKUP($L6795,'result messages'!$H$3:$L$11,3,FALSE)))</f>
        <v/>
      </c>
      <c r="P6795" s="1" t="str">
        <f>IF(ISBLANK($C6795),"",IF(ISNA(VLOOKUP($L6795,'result messages'!$H$3:$L$11,4,FALSE)),VLOOKUP($M6795,'result messages'!$H$3:$L$11,4,FALSE),VLOOKUP($L6795,'result messages'!$H$3:$L$11,4,FALSE)))</f>
        <v/>
      </c>
      <c r="Q6795" s="1" t="str">
        <f>IF(ISBLANK($C6795),"",IF(ISNA(VLOOKUP($L6795,'result messages'!$H$3:$L$11,5,FALSE)),VLOOKUP($M6795,'result messages'!$H$3:$L$11,5,FALSE),VLOOKUP($L6795,'result messages'!$H$3:$L$11,5,FALSE)))</f>
        <v/>
      </c>
    </row>
    <row r="6796" spans="1:17">
      <c r="A6796" s="1">
        <v>6793</v>
      </c>
      <c r="B6796" s="1"/>
      <c r="C6796" s="1"/>
      <c r="D6796" s="1"/>
      <c r="E6796" s="6"/>
      <c r="F6796" s="1"/>
      <c r="G6796" s="1" t="str">
        <f>IF(ISNA(VLOOKUP($C6796,'DTEN TCAP Linkage deviceId'!$A$1:$A$20000,1,FALSE)),"No","Yes")</f>
        <v>No</v>
      </c>
      <c r="H6796" s="1" t="str">
        <f>IF(ISNA(VLOOKUP($C6796,'Provisioning Requester'!$F$3:$H$20000,2,FALSE)),"No","Yes")</f>
        <v>No</v>
      </c>
      <c r="I6796" s="1" t="str">
        <f>IF($H6796="Yes",VLOOKUP($C6796,'Provisioning Requester'!$F$3:$H$20000,3,FALSE),"-")</f>
        <v>-</v>
      </c>
      <c r="J6796" s="1" t="str">
        <f>IF(OR(D6796="SVCP", E6796="TRUE"), "No", IF(ISNA(VLOOKUP($C6796,'ProvResponder deviceId'!$A$1:$A$20000,1,FALSE)),"No","Yes"))</f>
        <v>No</v>
      </c>
      <c r="K6796" s="1" t="str">
        <f>IF($J6796="Yes",VLOOKUP($C6796,'ProvResponder deviceId'!$A$1:$C$20000,3,FALSE),"-")</f>
        <v>-</v>
      </c>
      <c r="L6796" s="1" t="str">
        <f t="shared" si="212"/>
        <v/>
      </c>
      <c r="M6796" s="1" t="str">
        <f t="shared" si="213"/>
        <v/>
      </c>
      <c r="N6796" s="1" t="str">
        <f>IF(ISBLANK($C6796),"",IF(ISNA(VLOOKUP($L6796,'result messages'!$H$3:$L$11,2,FALSE)),VLOOKUP($M6796,'result messages'!$H$3:$L$11,2,FALSE),VLOOKUP($L6796,'result messages'!$H$3:$L$11,2,FALSE)))</f>
        <v/>
      </c>
      <c r="O6796" s="1" t="str">
        <f>IF(ISBLANK($C6796),"",IF(ISNA(VLOOKUP($L6796,'result messages'!$H$3:$L$11,3,FALSE)),VLOOKUP($M6796,'result messages'!$H$3:$L$11,3,FALSE),VLOOKUP($L6796,'result messages'!$H$3:$L$11,3,FALSE)))</f>
        <v/>
      </c>
      <c r="P6796" s="1" t="str">
        <f>IF(ISBLANK($C6796),"",IF(ISNA(VLOOKUP($L6796,'result messages'!$H$3:$L$11,4,FALSE)),VLOOKUP($M6796,'result messages'!$H$3:$L$11,4,FALSE),VLOOKUP($L6796,'result messages'!$H$3:$L$11,4,FALSE)))</f>
        <v/>
      </c>
      <c r="Q6796" s="1" t="str">
        <f>IF(ISBLANK($C6796),"",IF(ISNA(VLOOKUP($L6796,'result messages'!$H$3:$L$11,5,FALSE)),VLOOKUP($M6796,'result messages'!$H$3:$L$11,5,FALSE),VLOOKUP($L6796,'result messages'!$H$3:$L$11,5,FALSE)))</f>
        <v/>
      </c>
    </row>
    <row r="6797" spans="1:17">
      <c r="A6797" s="1">
        <v>6794</v>
      </c>
      <c r="B6797" s="1"/>
      <c r="C6797" s="1"/>
      <c r="D6797" s="1"/>
      <c r="E6797" s="6"/>
      <c r="F6797" s="1"/>
      <c r="G6797" s="1" t="str">
        <f>IF(ISNA(VLOOKUP($C6797,'DTEN TCAP Linkage deviceId'!$A$1:$A$20000,1,FALSE)),"No","Yes")</f>
        <v>No</v>
      </c>
      <c r="H6797" s="1" t="str">
        <f>IF(ISNA(VLOOKUP($C6797,'Provisioning Requester'!$F$3:$H$20000,2,FALSE)),"No","Yes")</f>
        <v>No</v>
      </c>
      <c r="I6797" s="1" t="str">
        <f>IF($H6797="Yes",VLOOKUP($C6797,'Provisioning Requester'!$F$3:$H$20000,3,FALSE),"-")</f>
        <v>-</v>
      </c>
      <c r="J6797" s="1" t="str">
        <f>IF(OR(D6797="SVCP", E6797="TRUE"), "No", IF(ISNA(VLOOKUP($C6797,'ProvResponder deviceId'!$A$1:$A$20000,1,FALSE)),"No","Yes"))</f>
        <v>No</v>
      </c>
      <c r="K6797" s="1" t="str">
        <f>IF($J6797="Yes",VLOOKUP($C6797,'ProvResponder deviceId'!$A$1:$C$20000,3,FALSE),"-")</f>
        <v>-</v>
      </c>
      <c r="L6797" s="1" t="str">
        <f t="shared" si="212"/>
        <v/>
      </c>
      <c r="M6797" s="1" t="str">
        <f t="shared" si="213"/>
        <v/>
      </c>
      <c r="N6797" s="1" t="str">
        <f>IF(ISBLANK($C6797),"",IF(ISNA(VLOOKUP($L6797,'result messages'!$H$3:$L$11,2,FALSE)),VLOOKUP($M6797,'result messages'!$H$3:$L$11,2,FALSE),VLOOKUP($L6797,'result messages'!$H$3:$L$11,2,FALSE)))</f>
        <v/>
      </c>
      <c r="O6797" s="1" t="str">
        <f>IF(ISBLANK($C6797),"",IF(ISNA(VLOOKUP($L6797,'result messages'!$H$3:$L$11,3,FALSE)),VLOOKUP($M6797,'result messages'!$H$3:$L$11,3,FALSE),VLOOKUP($L6797,'result messages'!$H$3:$L$11,3,FALSE)))</f>
        <v/>
      </c>
      <c r="P6797" s="1" t="str">
        <f>IF(ISBLANK($C6797),"",IF(ISNA(VLOOKUP($L6797,'result messages'!$H$3:$L$11,4,FALSE)),VLOOKUP($M6797,'result messages'!$H$3:$L$11,4,FALSE),VLOOKUP($L6797,'result messages'!$H$3:$L$11,4,FALSE)))</f>
        <v/>
      </c>
      <c r="Q6797" s="1" t="str">
        <f>IF(ISBLANK($C6797),"",IF(ISNA(VLOOKUP($L6797,'result messages'!$H$3:$L$11,5,FALSE)),VLOOKUP($M6797,'result messages'!$H$3:$L$11,5,FALSE),VLOOKUP($L6797,'result messages'!$H$3:$L$11,5,FALSE)))</f>
        <v/>
      </c>
    </row>
    <row r="6798" spans="1:17">
      <c r="A6798" s="1">
        <v>6795</v>
      </c>
      <c r="B6798" s="1"/>
      <c r="C6798" s="1"/>
      <c r="D6798" s="1"/>
      <c r="E6798" s="6"/>
      <c r="F6798" s="1"/>
      <c r="G6798" s="1" t="str">
        <f>IF(ISNA(VLOOKUP($C6798,'DTEN TCAP Linkage deviceId'!$A$1:$A$20000,1,FALSE)),"No","Yes")</f>
        <v>No</v>
      </c>
      <c r="H6798" s="1" t="str">
        <f>IF(ISNA(VLOOKUP($C6798,'Provisioning Requester'!$F$3:$H$20000,2,FALSE)),"No","Yes")</f>
        <v>No</v>
      </c>
      <c r="I6798" s="1" t="str">
        <f>IF($H6798="Yes",VLOOKUP($C6798,'Provisioning Requester'!$F$3:$H$20000,3,FALSE),"-")</f>
        <v>-</v>
      </c>
      <c r="J6798" s="1" t="str">
        <f>IF(OR(D6798="SVCP", E6798="TRUE"), "No", IF(ISNA(VLOOKUP($C6798,'ProvResponder deviceId'!$A$1:$A$20000,1,FALSE)),"No","Yes"))</f>
        <v>No</v>
      </c>
      <c r="K6798" s="1" t="str">
        <f>IF($J6798="Yes",VLOOKUP($C6798,'ProvResponder deviceId'!$A$1:$C$20000,3,FALSE),"-")</f>
        <v>-</v>
      </c>
      <c r="L6798" s="1" t="str">
        <f t="shared" si="212"/>
        <v/>
      </c>
      <c r="M6798" s="1" t="str">
        <f t="shared" si="213"/>
        <v/>
      </c>
      <c r="N6798" s="1" t="str">
        <f>IF(ISBLANK($C6798),"",IF(ISNA(VLOOKUP($L6798,'result messages'!$H$3:$L$11,2,FALSE)),VLOOKUP($M6798,'result messages'!$H$3:$L$11,2,FALSE),VLOOKUP($L6798,'result messages'!$H$3:$L$11,2,FALSE)))</f>
        <v/>
      </c>
      <c r="O6798" s="1" t="str">
        <f>IF(ISBLANK($C6798),"",IF(ISNA(VLOOKUP($L6798,'result messages'!$H$3:$L$11,3,FALSE)),VLOOKUP($M6798,'result messages'!$H$3:$L$11,3,FALSE),VLOOKUP($L6798,'result messages'!$H$3:$L$11,3,FALSE)))</f>
        <v/>
      </c>
      <c r="P6798" s="1" t="str">
        <f>IF(ISBLANK($C6798),"",IF(ISNA(VLOOKUP($L6798,'result messages'!$H$3:$L$11,4,FALSE)),VLOOKUP($M6798,'result messages'!$H$3:$L$11,4,FALSE),VLOOKUP($L6798,'result messages'!$H$3:$L$11,4,FALSE)))</f>
        <v/>
      </c>
      <c r="Q6798" s="1" t="str">
        <f>IF(ISBLANK($C6798),"",IF(ISNA(VLOOKUP($L6798,'result messages'!$H$3:$L$11,5,FALSE)),VLOOKUP($M6798,'result messages'!$H$3:$L$11,5,FALSE),VLOOKUP($L6798,'result messages'!$H$3:$L$11,5,FALSE)))</f>
        <v/>
      </c>
    </row>
    <row r="6799" spans="1:17">
      <c r="A6799" s="1">
        <v>6796</v>
      </c>
      <c r="B6799" s="1"/>
      <c r="C6799" s="1"/>
      <c r="D6799" s="1"/>
      <c r="E6799" s="6"/>
      <c r="F6799" s="1"/>
      <c r="G6799" s="1" t="str">
        <f>IF(ISNA(VLOOKUP($C6799,'DTEN TCAP Linkage deviceId'!$A$1:$A$20000,1,FALSE)),"No","Yes")</f>
        <v>No</v>
      </c>
      <c r="H6799" s="1" t="str">
        <f>IF(ISNA(VLOOKUP($C6799,'Provisioning Requester'!$F$3:$H$20000,2,FALSE)),"No","Yes")</f>
        <v>No</v>
      </c>
      <c r="I6799" s="1" t="str">
        <f>IF($H6799="Yes",VLOOKUP($C6799,'Provisioning Requester'!$F$3:$H$20000,3,FALSE),"-")</f>
        <v>-</v>
      </c>
      <c r="J6799" s="1" t="str">
        <f>IF(OR(D6799="SVCP", E6799="TRUE"), "No", IF(ISNA(VLOOKUP($C6799,'ProvResponder deviceId'!$A$1:$A$20000,1,FALSE)),"No","Yes"))</f>
        <v>No</v>
      </c>
      <c r="K6799" s="1" t="str">
        <f>IF($J6799="Yes",VLOOKUP($C6799,'ProvResponder deviceId'!$A$1:$C$20000,3,FALSE),"-")</f>
        <v>-</v>
      </c>
      <c r="L6799" s="1" t="str">
        <f t="shared" si="212"/>
        <v/>
      </c>
      <c r="M6799" s="1" t="str">
        <f t="shared" si="213"/>
        <v/>
      </c>
      <c r="N6799" s="1" t="str">
        <f>IF(ISBLANK($C6799),"",IF(ISNA(VLOOKUP($L6799,'result messages'!$H$3:$L$11,2,FALSE)),VLOOKUP($M6799,'result messages'!$H$3:$L$11,2,FALSE),VLOOKUP($L6799,'result messages'!$H$3:$L$11,2,FALSE)))</f>
        <v/>
      </c>
      <c r="O6799" s="1" t="str">
        <f>IF(ISBLANK($C6799),"",IF(ISNA(VLOOKUP($L6799,'result messages'!$H$3:$L$11,3,FALSE)),VLOOKUP($M6799,'result messages'!$H$3:$L$11,3,FALSE),VLOOKUP($L6799,'result messages'!$H$3:$L$11,3,FALSE)))</f>
        <v/>
      </c>
      <c r="P6799" s="1" t="str">
        <f>IF(ISBLANK($C6799),"",IF(ISNA(VLOOKUP($L6799,'result messages'!$H$3:$L$11,4,FALSE)),VLOOKUP($M6799,'result messages'!$H$3:$L$11,4,FALSE),VLOOKUP($L6799,'result messages'!$H$3:$L$11,4,FALSE)))</f>
        <v/>
      </c>
      <c r="Q6799" s="1" t="str">
        <f>IF(ISBLANK($C6799),"",IF(ISNA(VLOOKUP($L6799,'result messages'!$H$3:$L$11,5,FALSE)),VLOOKUP($M6799,'result messages'!$H$3:$L$11,5,FALSE),VLOOKUP($L6799,'result messages'!$H$3:$L$11,5,FALSE)))</f>
        <v/>
      </c>
    </row>
    <row r="6800" spans="1:17">
      <c r="A6800" s="1">
        <v>6797</v>
      </c>
      <c r="B6800" s="1"/>
      <c r="C6800" s="1"/>
      <c r="D6800" s="1"/>
      <c r="E6800" s="6"/>
      <c r="F6800" s="1"/>
      <c r="G6800" s="1" t="str">
        <f>IF(ISNA(VLOOKUP($C6800,'DTEN TCAP Linkage deviceId'!$A$1:$A$20000,1,FALSE)),"No","Yes")</f>
        <v>No</v>
      </c>
      <c r="H6800" s="1" t="str">
        <f>IF(ISNA(VLOOKUP($C6800,'Provisioning Requester'!$F$3:$H$20000,2,FALSE)),"No","Yes")</f>
        <v>No</v>
      </c>
      <c r="I6800" s="1" t="str">
        <f>IF($H6800="Yes",VLOOKUP($C6800,'Provisioning Requester'!$F$3:$H$20000,3,FALSE),"-")</f>
        <v>-</v>
      </c>
      <c r="J6800" s="1" t="str">
        <f>IF(OR(D6800="SVCP", E6800="TRUE"), "No", IF(ISNA(VLOOKUP($C6800,'ProvResponder deviceId'!$A$1:$A$20000,1,FALSE)),"No","Yes"))</f>
        <v>No</v>
      </c>
      <c r="K6800" s="1" t="str">
        <f>IF($J6800="Yes",VLOOKUP($C6800,'ProvResponder deviceId'!$A$1:$C$20000,3,FALSE),"-")</f>
        <v>-</v>
      </c>
      <c r="L6800" s="1" t="str">
        <f t="shared" si="212"/>
        <v/>
      </c>
      <c r="M6800" s="1" t="str">
        <f t="shared" si="213"/>
        <v/>
      </c>
      <c r="N6800" s="1" t="str">
        <f>IF(ISBLANK($C6800),"",IF(ISNA(VLOOKUP($L6800,'result messages'!$H$3:$L$11,2,FALSE)),VLOOKUP($M6800,'result messages'!$H$3:$L$11,2,FALSE),VLOOKUP($L6800,'result messages'!$H$3:$L$11,2,FALSE)))</f>
        <v/>
      </c>
      <c r="O6800" s="1" t="str">
        <f>IF(ISBLANK($C6800),"",IF(ISNA(VLOOKUP($L6800,'result messages'!$H$3:$L$11,3,FALSE)),VLOOKUP($M6800,'result messages'!$H$3:$L$11,3,FALSE),VLOOKUP($L6800,'result messages'!$H$3:$L$11,3,FALSE)))</f>
        <v/>
      </c>
      <c r="P6800" s="1" t="str">
        <f>IF(ISBLANK($C6800),"",IF(ISNA(VLOOKUP($L6800,'result messages'!$H$3:$L$11,4,FALSE)),VLOOKUP($M6800,'result messages'!$H$3:$L$11,4,FALSE),VLOOKUP($L6800,'result messages'!$H$3:$L$11,4,FALSE)))</f>
        <v/>
      </c>
      <c r="Q6800" s="1" t="str">
        <f>IF(ISBLANK($C6800),"",IF(ISNA(VLOOKUP($L6800,'result messages'!$H$3:$L$11,5,FALSE)),VLOOKUP($M6800,'result messages'!$H$3:$L$11,5,FALSE),VLOOKUP($L6800,'result messages'!$H$3:$L$11,5,FALSE)))</f>
        <v/>
      </c>
    </row>
    <row r="6801" spans="1:17">
      <c r="A6801" s="1">
        <v>6798</v>
      </c>
      <c r="B6801" s="1"/>
      <c r="C6801" s="1"/>
      <c r="D6801" s="1"/>
      <c r="E6801" s="6"/>
      <c r="F6801" s="1"/>
      <c r="G6801" s="1" t="str">
        <f>IF(ISNA(VLOOKUP($C6801,'DTEN TCAP Linkage deviceId'!$A$1:$A$20000,1,FALSE)),"No","Yes")</f>
        <v>No</v>
      </c>
      <c r="H6801" s="1" t="str">
        <f>IF(ISNA(VLOOKUP($C6801,'Provisioning Requester'!$F$3:$H$20000,2,FALSE)),"No","Yes")</f>
        <v>No</v>
      </c>
      <c r="I6801" s="1" t="str">
        <f>IF($H6801="Yes",VLOOKUP($C6801,'Provisioning Requester'!$F$3:$H$20000,3,FALSE),"-")</f>
        <v>-</v>
      </c>
      <c r="J6801" s="1" t="str">
        <f>IF(OR(D6801="SVCP", E6801="TRUE"), "No", IF(ISNA(VLOOKUP($C6801,'ProvResponder deviceId'!$A$1:$A$20000,1,FALSE)),"No","Yes"))</f>
        <v>No</v>
      </c>
      <c r="K6801" s="1" t="str">
        <f>IF($J6801="Yes",VLOOKUP($C6801,'ProvResponder deviceId'!$A$1:$C$20000,3,FALSE),"-")</f>
        <v>-</v>
      </c>
      <c r="L6801" s="1" t="str">
        <f t="shared" si="212"/>
        <v/>
      </c>
      <c r="M6801" s="1" t="str">
        <f t="shared" si="213"/>
        <v/>
      </c>
      <c r="N6801" s="1" t="str">
        <f>IF(ISBLANK($C6801),"",IF(ISNA(VLOOKUP($L6801,'result messages'!$H$3:$L$11,2,FALSE)),VLOOKUP($M6801,'result messages'!$H$3:$L$11,2,FALSE),VLOOKUP($L6801,'result messages'!$H$3:$L$11,2,FALSE)))</f>
        <v/>
      </c>
      <c r="O6801" s="1" t="str">
        <f>IF(ISBLANK($C6801),"",IF(ISNA(VLOOKUP($L6801,'result messages'!$H$3:$L$11,3,FALSE)),VLOOKUP($M6801,'result messages'!$H$3:$L$11,3,FALSE),VLOOKUP($L6801,'result messages'!$H$3:$L$11,3,FALSE)))</f>
        <v/>
      </c>
      <c r="P6801" s="1" t="str">
        <f>IF(ISBLANK($C6801),"",IF(ISNA(VLOOKUP($L6801,'result messages'!$H$3:$L$11,4,FALSE)),VLOOKUP($M6801,'result messages'!$H$3:$L$11,4,FALSE),VLOOKUP($L6801,'result messages'!$H$3:$L$11,4,FALSE)))</f>
        <v/>
      </c>
      <c r="Q6801" s="1" t="str">
        <f>IF(ISBLANK($C6801),"",IF(ISNA(VLOOKUP($L6801,'result messages'!$H$3:$L$11,5,FALSE)),VLOOKUP($M6801,'result messages'!$H$3:$L$11,5,FALSE),VLOOKUP($L6801,'result messages'!$H$3:$L$11,5,FALSE)))</f>
        <v/>
      </c>
    </row>
    <row r="6802" spans="1:17">
      <c r="A6802" s="1">
        <v>6799</v>
      </c>
      <c r="B6802" s="1"/>
      <c r="C6802" s="1"/>
      <c r="D6802" s="1"/>
      <c r="E6802" s="6"/>
      <c r="F6802" s="1"/>
      <c r="G6802" s="1" t="str">
        <f>IF(ISNA(VLOOKUP($C6802,'DTEN TCAP Linkage deviceId'!$A$1:$A$20000,1,FALSE)),"No","Yes")</f>
        <v>No</v>
      </c>
      <c r="H6802" s="1" t="str">
        <f>IF(ISNA(VLOOKUP($C6802,'Provisioning Requester'!$F$3:$H$20000,2,FALSE)),"No","Yes")</f>
        <v>No</v>
      </c>
      <c r="I6802" s="1" t="str">
        <f>IF($H6802="Yes",VLOOKUP($C6802,'Provisioning Requester'!$F$3:$H$20000,3,FALSE),"-")</f>
        <v>-</v>
      </c>
      <c r="J6802" s="1" t="str">
        <f>IF(OR(D6802="SVCP", E6802="TRUE"), "No", IF(ISNA(VLOOKUP($C6802,'ProvResponder deviceId'!$A$1:$A$20000,1,FALSE)),"No","Yes"))</f>
        <v>No</v>
      </c>
      <c r="K6802" s="1" t="str">
        <f>IF($J6802="Yes",VLOOKUP($C6802,'ProvResponder deviceId'!$A$1:$C$20000,3,FALSE),"-")</f>
        <v>-</v>
      </c>
      <c r="L6802" s="1" t="str">
        <f t="shared" si="212"/>
        <v/>
      </c>
      <c r="M6802" s="1" t="str">
        <f t="shared" si="213"/>
        <v/>
      </c>
      <c r="N6802" s="1" t="str">
        <f>IF(ISBLANK($C6802),"",IF(ISNA(VLOOKUP($L6802,'result messages'!$H$3:$L$11,2,FALSE)),VLOOKUP($M6802,'result messages'!$H$3:$L$11,2,FALSE),VLOOKUP($L6802,'result messages'!$H$3:$L$11,2,FALSE)))</f>
        <v/>
      </c>
      <c r="O6802" s="1" t="str">
        <f>IF(ISBLANK($C6802),"",IF(ISNA(VLOOKUP($L6802,'result messages'!$H$3:$L$11,3,FALSE)),VLOOKUP($M6802,'result messages'!$H$3:$L$11,3,FALSE),VLOOKUP($L6802,'result messages'!$H$3:$L$11,3,FALSE)))</f>
        <v/>
      </c>
      <c r="P6802" s="1" t="str">
        <f>IF(ISBLANK($C6802),"",IF(ISNA(VLOOKUP($L6802,'result messages'!$H$3:$L$11,4,FALSE)),VLOOKUP($M6802,'result messages'!$H$3:$L$11,4,FALSE),VLOOKUP($L6802,'result messages'!$H$3:$L$11,4,FALSE)))</f>
        <v/>
      </c>
      <c r="Q6802" s="1" t="str">
        <f>IF(ISBLANK($C6802),"",IF(ISNA(VLOOKUP($L6802,'result messages'!$H$3:$L$11,5,FALSE)),VLOOKUP($M6802,'result messages'!$H$3:$L$11,5,FALSE),VLOOKUP($L6802,'result messages'!$H$3:$L$11,5,FALSE)))</f>
        <v/>
      </c>
    </row>
    <row r="6803" spans="1:17">
      <c r="A6803" s="1">
        <v>6800</v>
      </c>
      <c r="B6803" s="1"/>
      <c r="C6803" s="1"/>
      <c r="D6803" s="1"/>
      <c r="E6803" s="6"/>
      <c r="F6803" s="1"/>
      <c r="G6803" s="1" t="str">
        <f>IF(ISNA(VLOOKUP($C6803,'DTEN TCAP Linkage deviceId'!$A$1:$A$20000,1,FALSE)),"No","Yes")</f>
        <v>No</v>
      </c>
      <c r="H6803" s="1" t="str">
        <f>IF(ISNA(VLOOKUP($C6803,'Provisioning Requester'!$F$3:$H$20000,2,FALSE)),"No","Yes")</f>
        <v>No</v>
      </c>
      <c r="I6803" s="1" t="str">
        <f>IF($H6803="Yes",VLOOKUP($C6803,'Provisioning Requester'!$F$3:$H$20000,3,FALSE),"-")</f>
        <v>-</v>
      </c>
      <c r="J6803" s="1" t="str">
        <f>IF(OR(D6803="SVCP", E6803="TRUE"), "No", IF(ISNA(VLOOKUP($C6803,'ProvResponder deviceId'!$A$1:$A$20000,1,FALSE)),"No","Yes"))</f>
        <v>No</v>
      </c>
      <c r="K6803" s="1" t="str">
        <f>IF($J6803="Yes",VLOOKUP($C6803,'ProvResponder deviceId'!$A$1:$C$20000,3,FALSE),"-")</f>
        <v>-</v>
      </c>
      <c r="L6803" s="1" t="str">
        <f t="shared" si="212"/>
        <v/>
      </c>
      <c r="M6803" s="1" t="str">
        <f t="shared" si="213"/>
        <v/>
      </c>
      <c r="N6803" s="1" t="str">
        <f>IF(ISBLANK($C6803),"",IF(ISNA(VLOOKUP($L6803,'result messages'!$H$3:$L$11,2,FALSE)),VLOOKUP($M6803,'result messages'!$H$3:$L$11,2,FALSE),VLOOKUP($L6803,'result messages'!$H$3:$L$11,2,FALSE)))</f>
        <v/>
      </c>
      <c r="O6803" s="1" t="str">
        <f>IF(ISBLANK($C6803),"",IF(ISNA(VLOOKUP($L6803,'result messages'!$H$3:$L$11,3,FALSE)),VLOOKUP($M6803,'result messages'!$H$3:$L$11,3,FALSE),VLOOKUP($L6803,'result messages'!$H$3:$L$11,3,FALSE)))</f>
        <v/>
      </c>
      <c r="P6803" s="1" t="str">
        <f>IF(ISBLANK($C6803),"",IF(ISNA(VLOOKUP($L6803,'result messages'!$H$3:$L$11,4,FALSE)),VLOOKUP($M6803,'result messages'!$H$3:$L$11,4,FALSE),VLOOKUP($L6803,'result messages'!$H$3:$L$11,4,FALSE)))</f>
        <v/>
      </c>
      <c r="Q6803" s="1" t="str">
        <f>IF(ISBLANK($C6803),"",IF(ISNA(VLOOKUP($L6803,'result messages'!$H$3:$L$11,5,FALSE)),VLOOKUP($M6803,'result messages'!$H$3:$L$11,5,FALSE),VLOOKUP($L6803,'result messages'!$H$3:$L$11,5,FALSE)))</f>
        <v/>
      </c>
    </row>
    <row r="6804" spans="1:17">
      <c r="A6804" s="1">
        <v>6801</v>
      </c>
      <c r="B6804" s="1"/>
      <c r="C6804" s="1"/>
      <c r="D6804" s="1"/>
      <c r="E6804" s="6"/>
      <c r="F6804" s="1"/>
      <c r="G6804" s="1" t="str">
        <f>IF(ISNA(VLOOKUP($C6804,'DTEN TCAP Linkage deviceId'!$A$1:$A$20000,1,FALSE)),"No","Yes")</f>
        <v>No</v>
      </c>
      <c r="H6804" s="1" t="str">
        <f>IF(ISNA(VLOOKUP($C6804,'Provisioning Requester'!$F$3:$H$20000,2,FALSE)),"No","Yes")</f>
        <v>No</v>
      </c>
      <c r="I6804" s="1" t="str">
        <f>IF($H6804="Yes",VLOOKUP($C6804,'Provisioning Requester'!$F$3:$H$20000,3,FALSE),"-")</f>
        <v>-</v>
      </c>
      <c r="J6804" s="1" t="str">
        <f>IF(OR(D6804="SVCP", E6804="TRUE"), "No", IF(ISNA(VLOOKUP($C6804,'ProvResponder deviceId'!$A$1:$A$20000,1,FALSE)),"No","Yes"))</f>
        <v>No</v>
      </c>
      <c r="K6804" s="1" t="str">
        <f>IF($J6804="Yes",VLOOKUP($C6804,'ProvResponder deviceId'!$A$1:$C$20000,3,FALSE),"-")</f>
        <v>-</v>
      </c>
      <c r="L6804" s="1" t="str">
        <f t="shared" si="212"/>
        <v/>
      </c>
      <c r="M6804" s="1" t="str">
        <f t="shared" si="213"/>
        <v/>
      </c>
      <c r="N6804" s="1" t="str">
        <f>IF(ISBLANK($C6804),"",IF(ISNA(VLOOKUP($L6804,'result messages'!$H$3:$L$11,2,FALSE)),VLOOKUP($M6804,'result messages'!$H$3:$L$11,2,FALSE),VLOOKUP($L6804,'result messages'!$H$3:$L$11,2,FALSE)))</f>
        <v/>
      </c>
      <c r="O6804" s="1" t="str">
        <f>IF(ISBLANK($C6804),"",IF(ISNA(VLOOKUP($L6804,'result messages'!$H$3:$L$11,3,FALSE)),VLOOKUP($M6804,'result messages'!$H$3:$L$11,3,FALSE),VLOOKUP($L6804,'result messages'!$H$3:$L$11,3,FALSE)))</f>
        <v/>
      </c>
      <c r="P6804" s="1" t="str">
        <f>IF(ISBLANK($C6804),"",IF(ISNA(VLOOKUP($L6804,'result messages'!$H$3:$L$11,4,FALSE)),VLOOKUP($M6804,'result messages'!$H$3:$L$11,4,FALSE),VLOOKUP($L6804,'result messages'!$H$3:$L$11,4,FALSE)))</f>
        <v/>
      </c>
      <c r="Q6804" s="1" t="str">
        <f>IF(ISBLANK($C6804),"",IF(ISNA(VLOOKUP($L6804,'result messages'!$H$3:$L$11,5,FALSE)),VLOOKUP($M6804,'result messages'!$H$3:$L$11,5,FALSE),VLOOKUP($L6804,'result messages'!$H$3:$L$11,5,FALSE)))</f>
        <v/>
      </c>
    </row>
    <row r="6805" spans="1:17">
      <c r="A6805" s="1">
        <v>6802</v>
      </c>
      <c r="B6805" s="1"/>
      <c r="C6805" s="1"/>
      <c r="D6805" s="1"/>
      <c r="E6805" s="6"/>
      <c r="F6805" s="1"/>
      <c r="G6805" s="1" t="str">
        <f>IF(ISNA(VLOOKUP($C6805,'DTEN TCAP Linkage deviceId'!$A$1:$A$20000,1,FALSE)),"No","Yes")</f>
        <v>No</v>
      </c>
      <c r="H6805" s="1" t="str">
        <f>IF(ISNA(VLOOKUP($C6805,'Provisioning Requester'!$F$3:$H$20000,2,FALSE)),"No","Yes")</f>
        <v>No</v>
      </c>
      <c r="I6805" s="1" t="str">
        <f>IF($H6805="Yes",VLOOKUP($C6805,'Provisioning Requester'!$F$3:$H$20000,3,FALSE),"-")</f>
        <v>-</v>
      </c>
      <c r="J6805" s="1" t="str">
        <f>IF(OR(D6805="SVCP", E6805="TRUE"), "No", IF(ISNA(VLOOKUP($C6805,'ProvResponder deviceId'!$A$1:$A$20000,1,FALSE)),"No","Yes"))</f>
        <v>No</v>
      </c>
      <c r="K6805" s="1" t="str">
        <f>IF($J6805="Yes",VLOOKUP($C6805,'ProvResponder deviceId'!$A$1:$C$20000,3,FALSE),"-")</f>
        <v>-</v>
      </c>
      <c r="L6805" s="1" t="str">
        <f t="shared" si="212"/>
        <v/>
      </c>
      <c r="M6805" s="1" t="str">
        <f t="shared" si="213"/>
        <v/>
      </c>
      <c r="N6805" s="1" t="str">
        <f>IF(ISBLANK($C6805),"",IF(ISNA(VLOOKUP($L6805,'result messages'!$H$3:$L$11,2,FALSE)),VLOOKUP($M6805,'result messages'!$H$3:$L$11,2,FALSE),VLOOKUP($L6805,'result messages'!$H$3:$L$11,2,FALSE)))</f>
        <v/>
      </c>
      <c r="O6805" s="1" t="str">
        <f>IF(ISBLANK($C6805),"",IF(ISNA(VLOOKUP($L6805,'result messages'!$H$3:$L$11,3,FALSE)),VLOOKUP($M6805,'result messages'!$H$3:$L$11,3,FALSE),VLOOKUP($L6805,'result messages'!$H$3:$L$11,3,FALSE)))</f>
        <v/>
      </c>
      <c r="P6805" s="1" t="str">
        <f>IF(ISBLANK($C6805),"",IF(ISNA(VLOOKUP($L6805,'result messages'!$H$3:$L$11,4,FALSE)),VLOOKUP($M6805,'result messages'!$H$3:$L$11,4,FALSE),VLOOKUP($L6805,'result messages'!$H$3:$L$11,4,FALSE)))</f>
        <v/>
      </c>
      <c r="Q6805" s="1" t="str">
        <f>IF(ISBLANK($C6805),"",IF(ISNA(VLOOKUP($L6805,'result messages'!$H$3:$L$11,5,FALSE)),VLOOKUP($M6805,'result messages'!$H$3:$L$11,5,FALSE),VLOOKUP($L6805,'result messages'!$H$3:$L$11,5,FALSE)))</f>
        <v/>
      </c>
    </row>
    <row r="6806" spans="1:17">
      <c r="A6806" s="1">
        <v>6803</v>
      </c>
      <c r="B6806" s="1"/>
      <c r="C6806" s="1"/>
      <c r="D6806" s="1"/>
      <c r="E6806" s="6"/>
      <c r="F6806" s="1"/>
      <c r="G6806" s="1" t="str">
        <f>IF(ISNA(VLOOKUP($C6806,'DTEN TCAP Linkage deviceId'!$A$1:$A$20000,1,FALSE)),"No","Yes")</f>
        <v>No</v>
      </c>
      <c r="H6806" s="1" t="str">
        <f>IF(ISNA(VLOOKUP($C6806,'Provisioning Requester'!$F$3:$H$20000,2,FALSE)),"No","Yes")</f>
        <v>No</v>
      </c>
      <c r="I6806" s="1" t="str">
        <f>IF($H6806="Yes",VLOOKUP($C6806,'Provisioning Requester'!$F$3:$H$20000,3,FALSE),"-")</f>
        <v>-</v>
      </c>
      <c r="J6806" s="1" t="str">
        <f>IF(OR(D6806="SVCP", E6806="TRUE"), "No", IF(ISNA(VLOOKUP($C6806,'ProvResponder deviceId'!$A$1:$A$20000,1,FALSE)),"No","Yes"))</f>
        <v>No</v>
      </c>
      <c r="K6806" s="1" t="str">
        <f>IF($J6806="Yes",VLOOKUP($C6806,'ProvResponder deviceId'!$A$1:$C$20000,3,FALSE),"-")</f>
        <v>-</v>
      </c>
      <c r="L6806" s="1" t="str">
        <f t="shared" si="212"/>
        <v/>
      </c>
      <c r="M6806" s="1" t="str">
        <f t="shared" si="213"/>
        <v/>
      </c>
      <c r="N6806" s="1" t="str">
        <f>IF(ISBLANK($C6806),"",IF(ISNA(VLOOKUP($L6806,'result messages'!$H$3:$L$11,2,FALSE)),VLOOKUP($M6806,'result messages'!$H$3:$L$11,2,FALSE),VLOOKUP($L6806,'result messages'!$H$3:$L$11,2,FALSE)))</f>
        <v/>
      </c>
      <c r="O6806" s="1" t="str">
        <f>IF(ISBLANK($C6806),"",IF(ISNA(VLOOKUP($L6806,'result messages'!$H$3:$L$11,3,FALSE)),VLOOKUP($M6806,'result messages'!$H$3:$L$11,3,FALSE),VLOOKUP($L6806,'result messages'!$H$3:$L$11,3,FALSE)))</f>
        <v/>
      </c>
      <c r="P6806" s="1" t="str">
        <f>IF(ISBLANK($C6806),"",IF(ISNA(VLOOKUP($L6806,'result messages'!$H$3:$L$11,4,FALSE)),VLOOKUP($M6806,'result messages'!$H$3:$L$11,4,FALSE),VLOOKUP($L6806,'result messages'!$H$3:$L$11,4,FALSE)))</f>
        <v/>
      </c>
      <c r="Q6806" s="1" t="str">
        <f>IF(ISBLANK($C6806),"",IF(ISNA(VLOOKUP($L6806,'result messages'!$H$3:$L$11,5,FALSE)),VLOOKUP($M6806,'result messages'!$H$3:$L$11,5,FALSE),VLOOKUP($L6806,'result messages'!$H$3:$L$11,5,FALSE)))</f>
        <v/>
      </c>
    </row>
    <row r="6807" spans="1:17">
      <c r="A6807" s="1">
        <v>6804</v>
      </c>
      <c r="B6807" s="1"/>
      <c r="C6807" s="1"/>
      <c r="D6807" s="1"/>
      <c r="E6807" s="6"/>
      <c r="F6807" s="1"/>
      <c r="G6807" s="1" t="str">
        <f>IF(ISNA(VLOOKUP($C6807,'DTEN TCAP Linkage deviceId'!$A$1:$A$20000,1,FALSE)),"No","Yes")</f>
        <v>No</v>
      </c>
      <c r="H6807" s="1" t="str">
        <f>IF(ISNA(VLOOKUP($C6807,'Provisioning Requester'!$F$3:$H$20000,2,FALSE)),"No","Yes")</f>
        <v>No</v>
      </c>
      <c r="I6807" s="1" t="str">
        <f>IF($H6807="Yes",VLOOKUP($C6807,'Provisioning Requester'!$F$3:$H$20000,3,FALSE),"-")</f>
        <v>-</v>
      </c>
      <c r="J6807" s="1" t="str">
        <f>IF(OR(D6807="SVCP", E6807="TRUE"), "No", IF(ISNA(VLOOKUP($C6807,'ProvResponder deviceId'!$A$1:$A$20000,1,FALSE)),"No","Yes"))</f>
        <v>No</v>
      </c>
      <c r="K6807" s="1" t="str">
        <f>IF($J6807="Yes",VLOOKUP($C6807,'ProvResponder deviceId'!$A$1:$C$20000,3,FALSE),"-")</f>
        <v>-</v>
      </c>
      <c r="L6807" s="1" t="str">
        <f t="shared" si="212"/>
        <v/>
      </c>
      <c r="M6807" s="1" t="str">
        <f t="shared" si="213"/>
        <v/>
      </c>
      <c r="N6807" s="1" t="str">
        <f>IF(ISBLANK($C6807),"",IF(ISNA(VLOOKUP($L6807,'result messages'!$H$3:$L$11,2,FALSE)),VLOOKUP($M6807,'result messages'!$H$3:$L$11,2,FALSE),VLOOKUP($L6807,'result messages'!$H$3:$L$11,2,FALSE)))</f>
        <v/>
      </c>
      <c r="O6807" s="1" t="str">
        <f>IF(ISBLANK($C6807),"",IF(ISNA(VLOOKUP($L6807,'result messages'!$H$3:$L$11,3,FALSE)),VLOOKUP($M6807,'result messages'!$H$3:$L$11,3,FALSE),VLOOKUP($L6807,'result messages'!$H$3:$L$11,3,FALSE)))</f>
        <v/>
      </c>
      <c r="P6807" s="1" t="str">
        <f>IF(ISBLANK($C6807),"",IF(ISNA(VLOOKUP($L6807,'result messages'!$H$3:$L$11,4,FALSE)),VLOOKUP($M6807,'result messages'!$H$3:$L$11,4,FALSE),VLOOKUP($L6807,'result messages'!$H$3:$L$11,4,FALSE)))</f>
        <v/>
      </c>
      <c r="Q6807" s="1" t="str">
        <f>IF(ISBLANK($C6807),"",IF(ISNA(VLOOKUP($L6807,'result messages'!$H$3:$L$11,5,FALSE)),VLOOKUP($M6807,'result messages'!$H$3:$L$11,5,FALSE),VLOOKUP($L6807,'result messages'!$H$3:$L$11,5,FALSE)))</f>
        <v/>
      </c>
    </row>
    <row r="6808" spans="1:17">
      <c r="A6808" s="1">
        <v>6805</v>
      </c>
      <c r="B6808" s="1"/>
      <c r="C6808" s="1"/>
      <c r="D6808" s="1"/>
      <c r="E6808" s="6"/>
      <c r="F6808" s="1"/>
      <c r="G6808" s="1" t="str">
        <f>IF(ISNA(VLOOKUP($C6808,'DTEN TCAP Linkage deviceId'!$A$1:$A$20000,1,FALSE)),"No","Yes")</f>
        <v>No</v>
      </c>
      <c r="H6808" s="1" t="str">
        <f>IF(ISNA(VLOOKUP($C6808,'Provisioning Requester'!$F$3:$H$20000,2,FALSE)),"No","Yes")</f>
        <v>No</v>
      </c>
      <c r="I6808" s="1" t="str">
        <f>IF($H6808="Yes",VLOOKUP($C6808,'Provisioning Requester'!$F$3:$H$20000,3,FALSE),"-")</f>
        <v>-</v>
      </c>
      <c r="J6808" s="1" t="str">
        <f>IF(OR(D6808="SVCP", E6808="TRUE"), "No", IF(ISNA(VLOOKUP($C6808,'ProvResponder deviceId'!$A$1:$A$20000,1,FALSE)),"No","Yes"))</f>
        <v>No</v>
      </c>
      <c r="K6808" s="1" t="str">
        <f>IF($J6808="Yes",VLOOKUP($C6808,'ProvResponder deviceId'!$A$1:$C$20000,3,FALSE),"-")</f>
        <v>-</v>
      </c>
      <c r="L6808" s="1" t="str">
        <f t="shared" si="212"/>
        <v/>
      </c>
      <c r="M6808" s="1" t="str">
        <f t="shared" si="213"/>
        <v/>
      </c>
      <c r="N6808" s="1" t="str">
        <f>IF(ISBLANK($C6808),"",IF(ISNA(VLOOKUP($L6808,'result messages'!$H$3:$L$11,2,FALSE)),VLOOKUP($M6808,'result messages'!$H$3:$L$11,2,FALSE),VLOOKUP($L6808,'result messages'!$H$3:$L$11,2,FALSE)))</f>
        <v/>
      </c>
      <c r="O6808" s="1" t="str">
        <f>IF(ISBLANK($C6808),"",IF(ISNA(VLOOKUP($L6808,'result messages'!$H$3:$L$11,3,FALSE)),VLOOKUP($M6808,'result messages'!$H$3:$L$11,3,FALSE),VLOOKUP($L6808,'result messages'!$H$3:$L$11,3,FALSE)))</f>
        <v/>
      </c>
      <c r="P6808" s="1" t="str">
        <f>IF(ISBLANK($C6808),"",IF(ISNA(VLOOKUP($L6808,'result messages'!$H$3:$L$11,4,FALSE)),VLOOKUP($M6808,'result messages'!$H$3:$L$11,4,FALSE),VLOOKUP($L6808,'result messages'!$H$3:$L$11,4,FALSE)))</f>
        <v/>
      </c>
      <c r="Q6808" s="1" t="str">
        <f>IF(ISBLANK($C6808),"",IF(ISNA(VLOOKUP($L6808,'result messages'!$H$3:$L$11,5,FALSE)),VLOOKUP($M6808,'result messages'!$H$3:$L$11,5,FALSE),VLOOKUP($L6808,'result messages'!$H$3:$L$11,5,FALSE)))</f>
        <v/>
      </c>
    </row>
    <row r="6809" spans="1:17">
      <c r="A6809" s="1">
        <v>6806</v>
      </c>
      <c r="B6809" s="1"/>
      <c r="C6809" s="1"/>
      <c r="D6809" s="1"/>
      <c r="E6809" s="6"/>
      <c r="F6809" s="1"/>
      <c r="G6809" s="1" t="str">
        <f>IF(ISNA(VLOOKUP($C6809,'DTEN TCAP Linkage deviceId'!$A$1:$A$20000,1,FALSE)),"No","Yes")</f>
        <v>No</v>
      </c>
      <c r="H6809" s="1" t="str">
        <f>IF(ISNA(VLOOKUP($C6809,'Provisioning Requester'!$F$3:$H$20000,2,FALSE)),"No","Yes")</f>
        <v>No</v>
      </c>
      <c r="I6809" s="1" t="str">
        <f>IF($H6809="Yes",VLOOKUP($C6809,'Provisioning Requester'!$F$3:$H$20000,3,FALSE),"-")</f>
        <v>-</v>
      </c>
      <c r="J6809" s="1" t="str">
        <f>IF(OR(D6809="SVCP", E6809="TRUE"), "No", IF(ISNA(VLOOKUP($C6809,'ProvResponder deviceId'!$A$1:$A$20000,1,FALSE)),"No","Yes"))</f>
        <v>No</v>
      </c>
      <c r="K6809" s="1" t="str">
        <f>IF($J6809="Yes",VLOOKUP($C6809,'ProvResponder deviceId'!$A$1:$C$20000,3,FALSE),"-")</f>
        <v>-</v>
      </c>
      <c r="L6809" s="1" t="str">
        <f t="shared" si="212"/>
        <v/>
      </c>
      <c r="M6809" s="1" t="str">
        <f t="shared" si="213"/>
        <v/>
      </c>
      <c r="N6809" s="1" t="str">
        <f>IF(ISBLANK($C6809),"",IF(ISNA(VLOOKUP($L6809,'result messages'!$H$3:$L$11,2,FALSE)),VLOOKUP($M6809,'result messages'!$H$3:$L$11,2,FALSE),VLOOKUP($L6809,'result messages'!$H$3:$L$11,2,FALSE)))</f>
        <v/>
      </c>
      <c r="O6809" s="1" t="str">
        <f>IF(ISBLANK($C6809),"",IF(ISNA(VLOOKUP($L6809,'result messages'!$H$3:$L$11,3,FALSE)),VLOOKUP($M6809,'result messages'!$H$3:$L$11,3,FALSE),VLOOKUP($L6809,'result messages'!$H$3:$L$11,3,FALSE)))</f>
        <v/>
      </c>
      <c r="P6809" s="1" t="str">
        <f>IF(ISBLANK($C6809),"",IF(ISNA(VLOOKUP($L6809,'result messages'!$H$3:$L$11,4,FALSE)),VLOOKUP($M6809,'result messages'!$H$3:$L$11,4,FALSE),VLOOKUP($L6809,'result messages'!$H$3:$L$11,4,FALSE)))</f>
        <v/>
      </c>
      <c r="Q6809" s="1" t="str">
        <f>IF(ISBLANK($C6809),"",IF(ISNA(VLOOKUP($L6809,'result messages'!$H$3:$L$11,5,FALSE)),VLOOKUP($M6809,'result messages'!$H$3:$L$11,5,FALSE),VLOOKUP($L6809,'result messages'!$H$3:$L$11,5,FALSE)))</f>
        <v/>
      </c>
    </row>
    <row r="6810" spans="1:17">
      <c r="A6810" s="1">
        <v>6807</v>
      </c>
      <c r="B6810" s="1"/>
      <c r="C6810" s="1"/>
      <c r="D6810" s="1"/>
      <c r="E6810" s="6"/>
      <c r="F6810" s="1"/>
      <c r="G6810" s="1" t="str">
        <f>IF(ISNA(VLOOKUP($C6810,'DTEN TCAP Linkage deviceId'!$A$1:$A$20000,1,FALSE)),"No","Yes")</f>
        <v>No</v>
      </c>
      <c r="H6810" s="1" t="str">
        <f>IF(ISNA(VLOOKUP($C6810,'Provisioning Requester'!$F$3:$H$20000,2,FALSE)),"No","Yes")</f>
        <v>No</v>
      </c>
      <c r="I6810" s="1" t="str">
        <f>IF($H6810="Yes",VLOOKUP($C6810,'Provisioning Requester'!$F$3:$H$20000,3,FALSE),"-")</f>
        <v>-</v>
      </c>
      <c r="J6810" s="1" t="str">
        <f>IF(OR(D6810="SVCP", E6810="TRUE"), "No", IF(ISNA(VLOOKUP($C6810,'ProvResponder deviceId'!$A$1:$A$20000,1,FALSE)),"No","Yes"))</f>
        <v>No</v>
      </c>
      <c r="K6810" s="1" t="str">
        <f>IF($J6810="Yes",VLOOKUP($C6810,'ProvResponder deviceId'!$A$1:$C$20000,3,FALSE),"-")</f>
        <v>-</v>
      </c>
      <c r="L6810" s="1" t="str">
        <f t="shared" si="212"/>
        <v/>
      </c>
      <c r="M6810" s="1" t="str">
        <f t="shared" si="213"/>
        <v/>
      </c>
      <c r="N6810" s="1" t="str">
        <f>IF(ISBLANK($C6810),"",IF(ISNA(VLOOKUP($L6810,'result messages'!$H$3:$L$11,2,FALSE)),VLOOKUP($M6810,'result messages'!$H$3:$L$11,2,FALSE),VLOOKUP($L6810,'result messages'!$H$3:$L$11,2,FALSE)))</f>
        <v/>
      </c>
      <c r="O6810" s="1" t="str">
        <f>IF(ISBLANK($C6810),"",IF(ISNA(VLOOKUP($L6810,'result messages'!$H$3:$L$11,3,FALSE)),VLOOKUP($M6810,'result messages'!$H$3:$L$11,3,FALSE),VLOOKUP($L6810,'result messages'!$H$3:$L$11,3,FALSE)))</f>
        <v/>
      </c>
      <c r="P6810" s="1" t="str">
        <f>IF(ISBLANK($C6810),"",IF(ISNA(VLOOKUP($L6810,'result messages'!$H$3:$L$11,4,FALSE)),VLOOKUP($M6810,'result messages'!$H$3:$L$11,4,FALSE),VLOOKUP($L6810,'result messages'!$H$3:$L$11,4,FALSE)))</f>
        <v/>
      </c>
      <c r="Q6810" s="1" t="str">
        <f>IF(ISBLANK($C6810),"",IF(ISNA(VLOOKUP($L6810,'result messages'!$H$3:$L$11,5,FALSE)),VLOOKUP($M6810,'result messages'!$H$3:$L$11,5,FALSE),VLOOKUP($L6810,'result messages'!$H$3:$L$11,5,FALSE)))</f>
        <v/>
      </c>
    </row>
    <row r="6811" spans="1:17">
      <c r="A6811" s="1">
        <v>6808</v>
      </c>
      <c r="B6811" s="1"/>
      <c r="C6811" s="1"/>
      <c r="D6811" s="1"/>
      <c r="E6811" s="6"/>
      <c r="F6811" s="1"/>
      <c r="G6811" s="1" t="str">
        <f>IF(ISNA(VLOOKUP($C6811,'DTEN TCAP Linkage deviceId'!$A$1:$A$20000,1,FALSE)),"No","Yes")</f>
        <v>No</v>
      </c>
      <c r="H6811" s="1" t="str">
        <f>IF(ISNA(VLOOKUP($C6811,'Provisioning Requester'!$F$3:$H$20000,2,FALSE)),"No","Yes")</f>
        <v>No</v>
      </c>
      <c r="I6811" s="1" t="str">
        <f>IF($H6811="Yes",VLOOKUP($C6811,'Provisioning Requester'!$F$3:$H$20000,3,FALSE),"-")</f>
        <v>-</v>
      </c>
      <c r="J6811" s="1" t="str">
        <f>IF(OR(D6811="SVCP", E6811="TRUE"), "No", IF(ISNA(VLOOKUP($C6811,'ProvResponder deviceId'!$A$1:$A$20000,1,FALSE)),"No","Yes"))</f>
        <v>No</v>
      </c>
      <c r="K6811" s="1" t="str">
        <f>IF($J6811="Yes",VLOOKUP($C6811,'ProvResponder deviceId'!$A$1:$C$20000,3,FALSE),"-")</f>
        <v>-</v>
      </c>
      <c r="L6811" s="1" t="str">
        <f t="shared" si="212"/>
        <v/>
      </c>
      <c r="M6811" s="1" t="str">
        <f t="shared" si="213"/>
        <v/>
      </c>
      <c r="N6811" s="1" t="str">
        <f>IF(ISBLANK($C6811),"",IF(ISNA(VLOOKUP($L6811,'result messages'!$H$3:$L$11,2,FALSE)),VLOOKUP($M6811,'result messages'!$H$3:$L$11,2,FALSE),VLOOKUP($L6811,'result messages'!$H$3:$L$11,2,FALSE)))</f>
        <v/>
      </c>
      <c r="O6811" s="1" t="str">
        <f>IF(ISBLANK($C6811),"",IF(ISNA(VLOOKUP($L6811,'result messages'!$H$3:$L$11,3,FALSE)),VLOOKUP($M6811,'result messages'!$H$3:$L$11,3,FALSE),VLOOKUP($L6811,'result messages'!$H$3:$L$11,3,FALSE)))</f>
        <v/>
      </c>
      <c r="P6811" s="1" t="str">
        <f>IF(ISBLANK($C6811),"",IF(ISNA(VLOOKUP($L6811,'result messages'!$H$3:$L$11,4,FALSE)),VLOOKUP($M6811,'result messages'!$H$3:$L$11,4,FALSE),VLOOKUP($L6811,'result messages'!$H$3:$L$11,4,FALSE)))</f>
        <v/>
      </c>
      <c r="Q6811" s="1" t="str">
        <f>IF(ISBLANK($C6811),"",IF(ISNA(VLOOKUP($L6811,'result messages'!$H$3:$L$11,5,FALSE)),VLOOKUP($M6811,'result messages'!$H$3:$L$11,5,FALSE),VLOOKUP($L6811,'result messages'!$H$3:$L$11,5,FALSE)))</f>
        <v/>
      </c>
    </row>
    <row r="6812" spans="1:17">
      <c r="A6812" s="1">
        <v>6809</v>
      </c>
      <c r="B6812" s="1"/>
      <c r="C6812" s="1"/>
      <c r="D6812" s="1"/>
      <c r="E6812" s="6"/>
      <c r="F6812" s="1"/>
      <c r="G6812" s="1" t="str">
        <f>IF(ISNA(VLOOKUP($C6812,'DTEN TCAP Linkage deviceId'!$A$1:$A$20000,1,FALSE)),"No","Yes")</f>
        <v>No</v>
      </c>
      <c r="H6812" s="1" t="str">
        <f>IF(ISNA(VLOOKUP($C6812,'Provisioning Requester'!$F$3:$H$20000,2,FALSE)),"No","Yes")</f>
        <v>No</v>
      </c>
      <c r="I6812" s="1" t="str">
        <f>IF($H6812="Yes",VLOOKUP($C6812,'Provisioning Requester'!$F$3:$H$20000,3,FALSE),"-")</f>
        <v>-</v>
      </c>
      <c r="J6812" s="1" t="str">
        <f>IF(OR(D6812="SVCP", E6812="TRUE"), "No", IF(ISNA(VLOOKUP($C6812,'ProvResponder deviceId'!$A$1:$A$20000,1,FALSE)),"No","Yes"))</f>
        <v>No</v>
      </c>
      <c r="K6812" s="1" t="str">
        <f>IF($J6812="Yes",VLOOKUP($C6812,'ProvResponder deviceId'!$A$1:$C$20000,3,FALSE),"-")</f>
        <v>-</v>
      </c>
      <c r="L6812" s="1" t="str">
        <f t="shared" si="212"/>
        <v/>
      </c>
      <c r="M6812" s="1" t="str">
        <f t="shared" si="213"/>
        <v/>
      </c>
      <c r="N6812" s="1" t="str">
        <f>IF(ISBLANK($C6812),"",IF(ISNA(VLOOKUP($L6812,'result messages'!$H$3:$L$11,2,FALSE)),VLOOKUP($M6812,'result messages'!$H$3:$L$11,2,FALSE),VLOOKUP($L6812,'result messages'!$H$3:$L$11,2,FALSE)))</f>
        <v/>
      </c>
      <c r="O6812" s="1" t="str">
        <f>IF(ISBLANK($C6812),"",IF(ISNA(VLOOKUP($L6812,'result messages'!$H$3:$L$11,3,FALSE)),VLOOKUP($M6812,'result messages'!$H$3:$L$11,3,FALSE),VLOOKUP($L6812,'result messages'!$H$3:$L$11,3,FALSE)))</f>
        <v/>
      </c>
      <c r="P6812" s="1" t="str">
        <f>IF(ISBLANK($C6812),"",IF(ISNA(VLOOKUP($L6812,'result messages'!$H$3:$L$11,4,FALSE)),VLOOKUP($M6812,'result messages'!$H$3:$L$11,4,FALSE),VLOOKUP($L6812,'result messages'!$H$3:$L$11,4,FALSE)))</f>
        <v/>
      </c>
      <c r="Q6812" s="1" t="str">
        <f>IF(ISBLANK($C6812),"",IF(ISNA(VLOOKUP($L6812,'result messages'!$H$3:$L$11,5,FALSE)),VLOOKUP($M6812,'result messages'!$H$3:$L$11,5,FALSE),VLOOKUP($L6812,'result messages'!$H$3:$L$11,5,FALSE)))</f>
        <v/>
      </c>
    </row>
    <row r="6813" spans="1:17">
      <c r="A6813" s="1">
        <v>6810</v>
      </c>
      <c r="B6813" s="1"/>
      <c r="C6813" s="1"/>
      <c r="D6813" s="1"/>
      <c r="E6813" s="6"/>
      <c r="F6813" s="1"/>
      <c r="G6813" s="1" t="str">
        <f>IF(ISNA(VLOOKUP($C6813,'DTEN TCAP Linkage deviceId'!$A$1:$A$20000,1,FALSE)),"No","Yes")</f>
        <v>No</v>
      </c>
      <c r="H6813" s="1" t="str">
        <f>IF(ISNA(VLOOKUP($C6813,'Provisioning Requester'!$F$3:$H$20000,2,FALSE)),"No","Yes")</f>
        <v>No</v>
      </c>
      <c r="I6813" s="1" t="str">
        <f>IF($H6813="Yes",VLOOKUP($C6813,'Provisioning Requester'!$F$3:$H$20000,3,FALSE),"-")</f>
        <v>-</v>
      </c>
      <c r="J6813" s="1" t="str">
        <f>IF(OR(D6813="SVCP", E6813="TRUE"), "No", IF(ISNA(VLOOKUP($C6813,'ProvResponder deviceId'!$A$1:$A$20000,1,FALSE)),"No","Yes"))</f>
        <v>No</v>
      </c>
      <c r="K6813" s="1" t="str">
        <f>IF($J6813="Yes",VLOOKUP($C6813,'ProvResponder deviceId'!$A$1:$C$20000,3,FALSE),"-")</f>
        <v>-</v>
      </c>
      <c r="L6813" s="1" t="str">
        <f t="shared" si="212"/>
        <v/>
      </c>
      <c r="M6813" s="1" t="str">
        <f t="shared" si="213"/>
        <v/>
      </c>
      <c r="N6813" s="1" t="str">
        <f>IF(ISBLANK($C6813),"",IF(ISNA(VLOOKUP($L6813,'result messages'!$H$3:$L$11,2,FALSE)),VLOOKUP($M6813,'result messages'!$H$3:$L$11,2,FALSE),VLOOKUP($L6813,'result messages'!$H$3:$L$11,2,FALSE)))</f>
        <v/>
      </c>
      <c r="O6813" s="1" t="str">
        <f>IF(ISBLANK($C6813),"",IF(ISNA(VLOOKUP($L6813,'result messages'!$H$3:$L$11,3,FALSE)),VLOOKUP($M6813,'result messages'!$H$3:$L$11,3,FALSE),VLOOKUP($L6813,'result messages'!$H$3:$L$11,3,FALSE)))</f>
        <v/>
      </c>
      <c r="P6813" s="1" t="str">
        <f>IF(ISBLANK($C6813),"",IF(ISNA(VLOOKUP($L6813,'result messages'!$H$3:$L$11,4,FALSE)),VLOOKUP($M6813,'result messages'!$H$3:$L$11,4,FALSE),VLOOKUP($L6813,'result messages'!$H$3:$L$11,4,FALSE)))</f>
        <v/>
      </c>
      <c r="Q6813" s="1" t="str">
        <f>IF(ISBLANK($C6813),"",IF(ISNA(VLOOKUP($L6813,'result messages'!$H$3:$L$11,5,FALSE)),VLOOKUP($M6813,'result messages'!$H$3:$L$11,5,FALSE),VLOOKUP($L6813,'result messages'!$H$3:$L$11,5,FALSE)))</f>
        <v/>
      </c>
    </row>
    <row r="6814" spans="1:17">
      <c r="A6814" s="1">
        <v>6811</v>
      </c>
      <c r="B6814" s="1"/>
      <c r="C6814" s="1"/>
      <c r="D6814" s="1"/>
      <c r="E6814" s="6"/>
      <c r="F6814" s="1"/>
      <c r="G6814" s="1" t="str">
        <f>IF(ISNA(VLOOKUP($C6814,'DTEN TCAP Linkage deviceId'!$A$1:$A$20000,1,FALSE)),"No","Yes")</f>
        <v>No</v>
      </c>
      <c r="H6814" s="1" t="str">
        <f>IF(ISNA(VLOOKUP($C6814,'Provisioning Requester'!$F$3:$H$20000,2,FALSE)),"No","Yes")</f>
        <v>No</v>
      </c>
      <c r="I6814" s="1" t="str">
        <f>IF($H6814="Yes",VLOOKUP($C6814,'Provisioning Requester'!$F$3:$H$20000,3,FALSE),"-")</f>
        <v>-</v>
      </c>
      <c r="J6814" s="1" t="str">
        <f>IF(OR(D6814="SVCP", E6814="TRUE"), "No", IF(ISNA(VLOOKUP($C6814,'ProvResponder deviceId'!$A$1:$A$20000,1,FALSE)),"No","Yes"))</f>
        <v>No</v>
      </c>
      <c r="K6814" s="1" t="str">
        <f>IF($J6814="Yes",VLOOKUP($C6814,'ProvResponder deviceId'!$A$1:$C$20000,3,FALSE),"-")</f>
        <v>-</v>
      </c>
      <c r="L6814" s="1" t="str">
        <f t="shared" si="212"/>
        <v/>
      </c>
      <c r="M6814" s="1" t="str">
        <f t="shared" si="213"/>
        <v/>
      </c>
      <c r="N6814" s="1" t="str">
        <f>IF(ISBLANK($C6814),"",IF(ISNA(VLOOKUP($L6814,'result messages'!$H$3:$L$11,2,FALSE)),VLOOKUP($M6814,'result messages'!$H$3:$L$11,2,FALSE),VLOOKUP($L6814,'result messages'!$H$3:$L$11,2,FALSE)))</f>
        <v/>
      </c>
      <c r="O6814" s="1" t="str">
        <f>IF(ISBLANK($C6814),"",IF(ISNA(VLOOKUP($L6814,'result messages'!$H$3:$L$11,3,FALSE)),VLOOKUP($M6814,'result messages'!$H$3:$L$11,3,FALSE),VLOOKUP($L6814,'result messages'!$H$3:$L$11,3,FALSE)))</f>
        <v/>
      </c>
      <c r="P6814" s="1" t="str">
        <f>IF(ISBLANK($C6814),"",IF(ISNA(VLOOKUP($L6814,'result messages'!$H$3:$L$11,4,FALSE)),VLOOKUP($M6814,'result messages'!$H$3:$L$11,4,FALSE),VLOOKUP($L6814,'result messages'!$H$3:$L$11,4,FALSE)))</f>
        <v/>
      </c>
      <c r="Q6814" s="1" t="str">
        <f>IF(ISBLANK($C6814),"",IF(ISNA(VLOOKUP($L6814,'result messages'!$H$3:$L$11,5,FALSE)),VLOOKUP($M6814,'result messages'!$H$3:$L$11,5,FALSE),VLOOKUP($L6814,'result messages'!$H$3:$L$11,5,FALSE)))</f>
        <v/>
      </c>
    </row>
    <row r="6815" spans="1:17">
      <c r="A6815" s="1">
        <v>6812</v>
      </c>
      <c r="B6815" s="1"/>
      <c r="C6815" s="1"/>
      <c r="D6815" s="1"/>
      <c r="E6815" s="6"/>
      <c r="F6815" s="1"/>
      <c r="G6815" s="1" t="str">
        <f>IF(ISNA(VLOOKUP($C6815,'DTEN TCAP Linkage deviceId'!$A$1:$A$20000,1,FALSE)),"No","Yes")</f>
        <v>No</v>
      </c>
      <c r="H6815" s="1" t="str">
        <f>IF(ISNA(VLOOKUP($C6815,'Provisioning Requester'!$F$3:$H$20000,2,FALSE)),"No","Yes")</f>
        <v>No</v>
      </c>
      <c r="I6815" s="1" t="str">
        <f>IF($H6815="Yes",VLOOKUP($C6815,'Provisioning Requester'!$F$3:$H$20000,3,FALSE),"-")</f>
        <v>-</v>
      </c>
      <c r="J6815" s="1" t="str">
        <f>IF(OR(D6815="SVCP", E6815="TRUE"), "No", IF(ISNA(VLOOKUP($C6815,'ProvResponder deviceId'!$A$1:$A$20000,1,FALSE)),"No","Yes"))</f>
        <v>No</v>
      </c>
      <c r="K6815" s="1" t="str">
        <f>IF($J6815="Yes",VLOOKUP($C6815,'ProvResponder deviceId'!$A$1:$C$20000,3,FALSE),"-")</f>
        <v>-</v>
      </c>
      <c r="L6815" s="1" t="str">
        <f t="shared" si="212"/>
        <v/>
      </c>
      <c r="M6815" s="1" t="str">
        <f t="shared" si="213"/>
        <v/>
      </c>
      <c r="N6815" s="1" t="str">
        <f>IF(ISBLANK($C6815),"",IF(ISNA(VLOOKUP($L6815,'result messages'!$H$3:$L$11,2,FALSE)),VLOOKUP($M6815,'result messages'!$H$3:$L$11,2,FALSE),VLOOKUP($L6815,'result messages'!$H$3:$L$11,2,FALSE)))</f>
        <v/>
      </c>
      <c r="O6815" s="1" t="str">
        <f>IF(ISBLANK($C6815),"",IF(ISNA(VLOOKUP($L6815,'result messages'!$H$3:$L$11,3,FALSE)),VLOOKUP($M6815,'result messages'!$H$3:$L$11,3,FALSE),VLOOKUP($L6815,'result messages'!$H$3:$L$11,3,FALSE)))</f>
        <v/>
      </c>
      <c r="P6815" s="1" t="str">
        <f>IF(ISBLANK($C6815),"",IF(ISNA(VLOOKUP($L6815,'result messages'!$H$3:$L$11,4,FALSE)),VLOOKUP($M6815,'result messages'!$H$3:$L$11,4,FALSE),VLOOKUP($L6815,'result messages'!$H$3:$L$11,4,FALSE)))</f>
        <v/>
      </c>
      <c r="Q6815" s="1" t="str">
        <f>IF(ISBLANK($C6815),"",IF(ISNA(VLOOKUP($L6815,'result messages'!$H$3:$L$11,5,FALSE)),VLOOKUP($M6815,'result messages'!$H$3:$L$11,5,FALSE),VLOOKUP($L6815,'result messages'!$H$3:$L$11,5,FALSE)))</f>
        <v/>
      </c>
    </row>
    <row r="6816" spans="1:17">
      <c r="A6816" s="1">
        <v>6813</v>
      </c>
      <c r="B6816" s="1"/>
      <c r="C6816" s="1"/>
      <c r="D6816" s="1"/>
      <c r="E6816" s="6"/>
      <c r="F6816" s="1"/>
      <c r="G6816" s="1" t="str">
        <f>IF(ISNA(VLOOKUP($C6816,'DTEN TCAP Linkage deviceId'!$A$1:$A$20000,1,FALSE)),"No","Yes")</f>
        <v>No</v>
      </c>
      <c r="H6816" s="1" t="str">
        <f>IF(ISNA(VLOOKUP($C6816,'Provisioning Requester'!$F$3:$H$20000,2,FALSE)),"No","Yes")</f>
        <v>No</v>
      </c>
      <c r="I6816" s="1" t="str">
        <f>IF($H6816="Yes",VLOOKUP($C6816,'Provisioning Requester'!$F$3:$H$20000,3,FALSE),"-")</f>
        <v>-</v>
      </c>
      <c r="J6816" s="1" t="str">
        <f>IF(OR(D6816="SVCP", E6816="TRUE"), "No", IF(ISNA(VLOOKUP($C6816,'ProvResponder deviceId'!$A$1:$A$20000,1,FALSE)),"No","Yes"))</f>
        <v>No</v>
      </c>
      <c r="K6816" s="1" t="str">
        <f>IF($J6816="Yes",VLOOKUP($C6816,'ProvResponder deviceId'!$A$1:$C$20000,3,FALSE),"-")</f>
        <v>-</v>
      </c>
      <c r="L6816" s="1" t="str">
        <f t="shared" si="212"/>
        <v/>
      </c>
      <c r="M6816" s="1" t="str">
        <f t="shared" si="213"/>
        <v/>
      </c>
      <c r="N6816" s="1" t="str">
        <f>IF(ISBLANK($C6816),"",IF(ISNA(VLOOKUP($L6816,'result messages'!$H$3:$L$11,2,FALSE)),VLOOKUP($M6816,'result messages'!$H$3:$L$11,2,FALSE),VLOOKUP($L6816,'result messages'!$H$3:$L$11,2,FALSE)))</f>
        <v/>
      </c>
      <c r="O6816" s="1" t="str">
        <f>IF(ISBLANK($C6816),"",IF(ISNA(VLOOKUP($L6816,'result messages'!$H$3:$L$11,3,FALSE)),VLOOKUP($M6816,'result messages'!$H$3:$L$11,3,FALSE),VLOOKUP($L6816,'result messages'!$H$3:$L$11,3,FALSE)))</f>
        <v/>
      </c>
      <c r="P6816" s="1" t="str">
        <f>IF(ISBLANK($C6816),"",IF(ISNA(VLOOKUP($L6816,'result messages'!$H$3:$L$11,4,FALSE)),VLOOKUP($M6816,'result messages'!$H$3:$L$11,4,FALSE),VLOOKUP($L6816,'result messages'!$H$3:$L$11,4,FALSE)))</f>
        <v/>
      </c>
      <c r="Q6816" s="1" t="str">
        <f>IF(ISBLANK($C6816),"",IF(ISNA(VLOOKUP($L6816,'result messages'!$H$3:$L$11,5,FALSE)),VLOOKUP($M6816,'result messages'!$H$3:$L$11,5,FALSE),VLOOKUP($L6816,'result messages'!$H$3:$L$11,5,FALSE)))</f>
        <v/>
      </c>
    </row>
    <row r="6817" spans="1:17">
      <c r="A6817" s="1">
        <v>6814</v>
      </c>
      <c r="B6817" s="1"/>
      <c r="C6817" s="1"/>
      <c r="D6817" s="1"/>
      <c r="E6817" s="6"/>
      <c r="F6817" s="1"/>
      <c r="G6817" s="1" t="str">
        <f>IF(ISNA(VLOOKUP($C6817,'DTEN TCAP Linkage deviceId'!$A$1:$A$20000,1,FALSE)),"No","Yes")</f>
        <v>No</v>
      </c>
      <c r="H6817" s="1" t="str">
        <f>IF(ISNA(VLOOKUP($C6817,'Provisioning Requester'!$F$3:$H$20000,2,FALSE)),"No","Yes")</f>
        <v>No</v>
      </c>
      <c r="I6817" s="1" t="str">
        <f>IF($H6817="Yes",VLOOKUP($C6817,'Provisioning Requester'!$F$3:$H$20000,3,FALSE),"-")</f>
        <v>-</v>
      </c>
      <c r="J6817" s="1" t="str">
        <f>IF(OR(D6817="SVCP", E6817="TRUE"), "No", IF(ISNA(VLOOKUP($C6817,'ProvResponder deviceId'!$A$1:$A$20000,1,FALSE)),"No","Yes"))</f>
        <v>No</v>
      </c>
      <c r="K6817" s="1" t="str">
        <f>IF($J6817="Yes",VLOOKUP($C6817,'ProvResponder deviceId'!$A$1:$C$20000,3,FALSE),"-")</f>
        <v>-</v>
      </c>
      <c r="L6817" s="1" t="str">
        <f t="shared" si="212"/>
        <v/>
      </c>
      <c r="M6817" s="1" t="str">
        <f t="shared" si="213"/>
        <v/>
      </c>
      <c r="N6817" s="1" t="str">
        <f>IF(ISBLANK($C6817),"",IF(ISNA(VLOOKUP($L6817,'result messages'!$H$3:$L$11,2,FALSE)),VLOOKUP($M6817,'result messages'!$H$3:$L$11,2,FALSE),VLOOKUP($L6817,'result messages'!$H$3:$L$11,2,FALSE)))</f>
        <v/>
      </c>
      <c r="O6817" s="1" t="str">
        <f>IF(ISBLANK($C6817),"",IF(ISNA(VLOOKUP($L6817,'result messages'!$H$3:$L$11,3,FALSE)),VLOOKUP($M6817,'result messages'!$H$3:$L$11,3,FALSE),VLOOKUP($L6817,'result messages'!$H$3:$L$11,3,FALSE)))</f>
        <v/>
      </c>
      <c r="P6817" s="1" t="str">
        <f>IF(ISBLANK($C6817),"",IF(ISNA(VLOOKUP($L6817,'result messages'!$H$3:$L$11,4,FALSE)),VLOOKUP($M6817,'result messages'!$H$3:$L$11,4,FALSE),VLOOKUP($L6817,'result messages'!$H$3:$L$11,4,FALSE)))</f>
        <v/>
      </c>
      <c r="Q6817" s="1" t="str">
        <f>IF(ISBLANK($C6817),"",IF(ISNA(VLOOKUP($L6817,'result messages'!$H$3:$L$11,5,FALSE)),VLOOKUP($M6817,'result messages'!$H$3:$L$11,5,FALSE),VLOOKUP($L6817,'result messages'!$H$3:$L$11,5,FALSE)))</f>
        <v/>
      </c>
    </row>
    <row r="6818" spans="1:17">
      <c r="A6818" s="1">
        <v>6815</v>
      </c>
      <c r="B6818" s="1"/>
      <c r="C6818" s="1"/>
      <c r="D6818" s="1"/>
      <c r="E6818" s="6"/>
      <c r="F6818" s="1"/>
      <c r="G6818" s="1" t="str">
        <f>IF(ISNA(VLOOKUP($C6818,'DTEN TCAP Linkage deviceId'!$A$1:$A$20000,1,FALSE)),"No","Yes")</f>
        <v>No</v>
      </c>
      <c r="H6818" s="1" t="str">
        <f>IF(ISNA(VLOOKUP($C6818,'Provisioning Requester'!$F$3:$H$20000,2,FALSE)),"No","Yes")</f>
        <v>No</v>
      </c>
      <c r="I6818" s="1" t="str">
        <f>IF($H6818="Yes",VLOOKUP($C6818,'Provisioning Requester'!$F$3:$H$20000,3,FALSE),"-")</f>
        <v>-</v>
      </c>
      <c r="J6818" s="1" t="str">
        <f>IF(OR(D6818="SVCP", E6818="TRUE"), "No", IF(ISNA(VLOOKUP($C6818,'ProvResponder deviceId'!$A$1:$A$20000,1,FALSE)),"No","Yes"))</f>
        <v>No</v>
      </c>
      <c r="K6818" s="1" t="str">
        <f>IF($J6818="Yes",VLOOKUP($C6818,'ProvResponder deviceId'!$A$1:$C$20000,3,FALSE),"-")</f>
        <v>-</v>
      </c>
      <c r="L6818" s="1" t="str">
        <f t="shared" si="212"/>
        <v/>
      </c>
      <c r="M6818" s="1" t="str">
        <f t="shared" si="213"/>
        <v/>
      </c>
      <c r="N6818" s="1" t="str">
        <f>IF(ISBLANK($C6818),"",IF(ISNA(VLOOKUP($L6818,'result messages'!$H$3:$L$11,2,FALSE)),VLOOKUP($M6818,'result messages'!$H$3:$L$11,2,FALSE),VLOOKUP($L6818,'result messages'!$H$3:$L$11,2,FALSE)))</f>
        <v/>
      </c>
      <c r="O6818" s="1" t="str">
        <f>IF(ISBLANK($C6818),"",IF(ISNA(VLOOKUP($L6818,'result messages'!$H$3:$L$11,3,FALSE)),VLOOKUP($M6818,'result messages'!$H$3:$L$11,3,FALSE),VLOOKUP($L6818,'result messages'!$H$3:$L$11,3,FALSE)))</f>
        <v/>
      </c>
      <c r="P6818" s="1" t="str">
        <f>IF(ISBLANK($C6818),"",IF(ISNA(VLOOKUP($L6818,'result messages'!$H$3:$L$11,4,FALSE)),VLOOKUP($M6818,'result messages'!$H$3:$L$11,4,FALSE),VLOOKUP($L6818,'result messages'!$H$3:$L$11,4,FALSE)))</f>
        <v/>
      </c>
      <c r="Q6818" s="1" t="str">
        <f>IF(ISBLANK($C6818),"",IF(ISNA(VLOOKUP($L6818,'result messages'!$H$3:$L$11,5,FALSE)),VLOOKUP($M6818,'result messages'!$H$3:$L$11,5,FALSE),VLOOKUP($L6818,'result messages'!$H$3:$L$11,5,FALSE)))</f>
        <v/>
      </c>
    </row>
    <row r="6819" spans="1:17">
      <c r="A6819" s="1">
        <v>6816</v>
      </c>
      <c r="B6819" s="1"/>
      <c r="C6819" s="1"/>
      <c r="D6819" s="1"/>
      <c r="E6819" s="6"/>
      <c r="F6819" s="1"/>
      <c r="G6819" s="1" t="str">
        <f>IF(ISNA(VLOOKUP($C6819,'DTEN TCAP Linkage deviceId'!$A$1:$A$20000,1,FALSE)),"No","Yes")</f>
        <v>No</v>
      </c>
      <c r="H6819" s="1" t="str">
        <f>IF(ISNA(VLOOKUP($C6819,'Provisioning Requester'!$F$3:$H$20000,2,FALSE)),"No","Yes")</f>
        <v>No</v>
      </c>
      <c r="I6819" s="1" t="str">
        <f>IF($H6819="Yes",VLOOKUP($C6819,'Provisioning Requester'!$F$3:$H$20000,3,FALSE),"-")</f>
        <v>-</v>
      </c>
      <c r="J6819" s="1" t="str">
        <f>IF(OR(D6819="SVCP", E6819="TRUE"), "No", IF(ISNA(VLOOKUP($C6819,'ProvResponder deviceId'!$A$1:$A$20000,1,FALSE)),"No","Yes"))</f>
        <v>No</v>
      </c>
      <c r="K6819" s="1" t="str">
        <f>IF($J6819="Yes",VLOOKUP($C6819,'ProvResponder deviceId'!$A$1:$C$20000,3,FALSE),"-")</f>
        <v>-</v>
      </c>
      <c r="L6819" s="1" t="str">
        <f t="shared" si="212"/>
        <v/>
      </c>
      <c r="M6819" s="1" t="str">
        <f t="shared" si="213"/>
        <v/>
      </c>
      <c r="N6819" s="1" t="str">
        <f>IF(ISBLANK($C6819),"",IF(ISNA(VLOOKUP($L6819,'result messages'!$H$3:$L$11,2,FALSE)),VLOOKUP($M6819,'result messages'!$H$3:$L$11,2,FALSE),VLOOKUP($L6819,'result messages'!$H$3:$L$11,2,FALSE)))</f>
        <v/>
      </c>
      <c r="O6819" s="1" t="str">
        <f>IF(ISBLANK($C6819),"",IF(ISNA(VLOOKUP($L6819,'result messages'!$H$3:$L$11,3,FALSE)),VLOOKUP($M6819,'result messages'!$H$3:$L$11,3,FALSE),VLOOKUP($L6819,'result messages'!$H$3:$L$11,3,FALSE)))</f>
        <v/>
      </c>
      <c r="P6819" s="1" t="str">
        <f>IF(ISBLANK($C6819),"",IF(ISNA(VLOOKUP($L6819,'result messages'!$H$3:$L$11,4,FALSE)),VLOOKUP($M6819,'result messages'!$H$3:$L$11,4,FALSE),VLOOKUP($L6819,'result messages'!$H$3:$L$11,4,FALSE)))</f>
        <v/>
      </c>
      <c r="Q6819" s="1" t="str">
        <f>IF(ISBLANK($C6819),"",IF(ISNA(VLOOKUP($L6819,'result messages'!$H$3:$L$11,5,FALSE)),VLOOKUP($M6819,'result messages'!$H$3:$L$11,5,FALSE),VLOOKUP($L6819,'result messages'!$H$3:$L$11,5,FALSE)))</f>
        <v/>
      </c>
    </row>
    <row r="6820" spans="1:17">
      <c r="A6820" s="1">
        <v>6817</v>
      </c>
      <c r="B6820" s="1"/>
      <c r="C6820" s="1"/>
      <c r="D6820" s="1"/>
      <c r="E6820" s="6"/>
      <c r="F6820" s="1"/>
      <c r="G6820" s="1" t="str">
        <f>IF(ISNA(VLOOKUP($C6820,'DTEN TCAP Linkage deviceId'!$A$1:$A$20000,1,FALSE)),"No","Yes")</f>
        <v>No</v>
      </c>
      <c r="H6820" s="1" t="str">
        <f>IF(ISNA(VLOOKUP($C6820,'Provisioning Requester'!$F$3:$H$20000,2,FALSE)),"No","Yes")</f>
        <v>No</v>
      </c>
      <c r="I6820" s="1" t="str">
        <f>IF($H6820="Yes",VLOOKUP($C6820,'Provisioning Requester'!$F$3:$H$20000,3,FALSE),"-")</f>
        <v>-</v>
      </c>
      <c r="J6820" s="1" t="str">
        <f>IF(OR(D6820="SVCP", E6820="TRUE"), "No", IF(ISNA(VLOOKUP($C6820,'ProvResponder deviceId'!$A$1:$A$20000,1,FALSE)),"No","Yes"))</f>
        <v>No</v>
      </c>
      <c r="K6820" s="1" t="str">
        <f>IF($J6820="Yes",VLOOKUP($C6820,'ProvResponder deviceId'!$A$1:$C$20000,3,FALSE),"-")</f>
        <v>-</v>
      </c>
      <c r="L6820" s="1" t="str">
        <f t="shared" si="212"/>
        <v/>
      </c>
      <c r="M6820" s="1" t="str">
        <f t="shared" si="213"/>
        <v/>
      </c>
      <c r="N6820" s="1" t="str">
        <f>IF(ISBLANK($C6820),"",IF(ISNA(VLOOKUP($L6820,'result messages'!$H$3:$L$11,2,FALSE)),VLOOKUP($M6820,'result messages'!$H$3:$L$11,2,FALSE),VLOOKUP($L6820,'result messages'!$H$3:$L$11,2,FALSE)))</f>
        <v/>
      </c>
      <c r="O6820" s="1" t="str">
        <f>IF(ISBLANK($C6820),"",IF(ISNA(VLOOKUP($L6820,'result messages'!$H$3:$L$11,3,FALSE)),VLOOKUP($M6820,'result messages'!$H$3:$L$11,3,FALSE),VLOOKUP($L6820,'result messages'!$H$3:$L$11,3,FALSE)))</f>
        <v/>
      </c>
      <c r="P6820" s="1" t="str">
        <f>IF(ISBLANK($C6820),"",IF(ISNA(VLOOKUP($L6820,'result messages'!$H$3:$L$11,4,FALSE)),VLOOKUP($M6820,'result messages'!$H$3:$L$11,4,FALSE),VLOOKUP($L6820,'result messages'!$H$3:$L$11,4,FALSE)))</f>
        <v/>
      </c>
      <c r="Q6820" s="1" t="str">
        <f>IF(ISBLANK($C6820),"",IF(ISNA(VLOOKUP($L6820,'result messages'!$H$3:$L$11,5,FALSE)),VLOOKUP($M6820,'result messages'!$H$3:$L$11,5,FALSE),VLOOKUP($L6820,'result messages'!$H$3:$L$11,5,FALSE)))</f>
        <v/>
      </c>
    </row>
    <row r="6821" spans="1:17">
      <c r="A6821" s="1">
        <v>6818</v>
      </c>
      <c r="B6821" s="1"/>
      <c r="C6821" s="1"/>
      <c r="D6821" s="1"/>
      <c r="E6821" s="6"/>
      <c r="F6821" s="1"/>
      <c r="G6821" s="1" t="str">
        <f>IF(ISNA(VLOOKUP($C6821,'DTEN TCAP Linkage deviceId'!$A$1:$A$20000,1,FALSE)),"No","Yes")</f>
        <v>No</v>
      </c>
      <c r="H6821" s="1" t="str">
        <f>IF(ISNA(VLOOKUP($C6821,'Provisioning Requester'!$F$3:$H$20000,2,FALSE)),"No","Yes")</f>
        <v>No</v>
      </c>
      <c r="I6821" s="1" t="str">
        <f>IF($H6821="Yes",VLOOKUP($C6821,'Provisioning Requester'!$F$3:$H$20000,3,FALSE),"-")</f>
        <v>-</v>
      </c>
      <c r="J6821" s="1" t="str">
        <f>IF(OR(D6821="SVCP", E6821="TRUE"), "No", IF(ISNA(VLOOKUP($C6821,'ProvResponder deviceId'!$A$1:$A$20000,1,FALSE)),"No","Yes"))</f>
        <v>No</v>
      </c>
      <c r="K6821" s="1" t="str">
        <f>IF($J6821="Yes",VLOOKUP($C6821,'ProvResponder deviceId'!$A$1:$C$20000,3,FALSE),"-")</f>
        <v>-</v>
      </c>
      <c r="L6821" s="1" t="str">
        <f t="shared" si="212"/>
        <v/>
      </c>
      <c r="M6821" s="1" t="str">
        <f t="shared" si="213"/>
        <v/>
      </c>
      <c r="N6821" s="1" t="str">
        <f>IF(ISBLANK($C6821),"",IF(ISNA(VLOOKUP($L6821,'result messages'!$H$3:$L$11,2,FALSE)),VLOOKUP($M6821,'result messages'!$H$3:$L$11,2,FALSE),VLOOKUP($L6821,'result messages'!$H$3:$L$11,2,FALSE)))</f>
        <v/>
      </c>
      <c r="O6821" s="1" t="str">
        <f>IF(ISBLANK($C6821),"",IF(ISNA(VLOOKUP($L6821,'result messages'!$H$3:$L$11,3,FALSE)),VLOOKUP($M6821,'result messages'!$H$3:$L$11,3,FALSE),VLOOKUP($L6821,'result messages'!$H$3:$L$11,3,FALSE)))</f>
        <v/>
      </c>
      <c r="P6821" s="1" t="str">
        <f>IF(ISBLANK($C6821),"",IF(ISNA(VLOOKUP($L6821,'result messages'!$H$3:$L$11,4,FALSE)),VLOOKUP($M6821,'result messages'!$H$3:$L$11,4,FALSE),VLOOKUP($L6821,'result messages'!$H$3:$L$11,4,FALSE)))</f>
        <v/>
      </c>
      <c r="Q6821" s="1" t="str">
        <f>IF(ISBLANK($C6821),"",IF(ISNA(VLOOKUP($L6821,'result messages'!$H$3:$L$11,5,FALSE)),VLOOKUP($M6821,'result messages'!$H$3:$L$11,5,FALSE),VLOOKUP($L6821,'result messages'!$H$3:$L$11,5,FALSE)))</f>
        <v/>
      </c>
    </row>
    <row r="6822" spans="1:17">
      <c r="A6822" s="1">
        <v>6819</v>
      </c>
      <c r="B6822" s="1"/>
      <c r="C6822" s="1"/>
      <c r="D6822" s="1"/>
      <c r="E6822" s="6"/>
      <c r="F6822" s="1"/>
      <c r="G6822" s="1" t="str">
        <f>IF(ISNA(VLOOKUP($C6822,'DTEN TCAP Linkage deviceId'!$A$1:$A$20000,1,FALSE)),"No","Yes")</f>
        <v>No</v>
      </c>
      <c r="H6822" s="1" t="str">
        <f>IF(ISNA(VLOOKUP($C6822,'Provisioning Requester'!$F$3:$H$20000,2,FALSE)),"No","Yes")</f>
        <v>No</v>
      </c>
      <c r="I6822" s="1" t="str">
        <f>IF($H6822="Yes",VLOOKUP($C6822,'Provisioning Requester'!$F$3:$H$20000,3,FALSE),"-")</f>
        <v>-</v>
      </c>
      <c r="J6822" s="1" t="str">
        <f>IF(OR(D6822="SVCP", E6822="TRUE"), "No", IF(ISNA(VLOOKUP($C6822,'ProvResponder deviceId'!$A$1:$A$20000,1,FALSE)),"No","Yes"))</f>
        <v>No</v>
      </c>
      <c r="K6822" s="1" t="str">
        <f>IF($J6822="Yes",VLOOKUP($C6822,'ProvResponder deviceId'!$A$1:$C$20000,3,FALSE),"-")</f>
        <v>-</v>
      </c>
      <c r="L6822" s="1" t="str">
        <f t="shared" si="212"/>
        <v/>
      </c>
      <c r="M6822" s="1" t="str">
        <f t="shared" si="213"/>
        <v/>
      </c>
      <c r="N6822" s="1" t="str">
        <f>IF(ISBLANK($C6822),"",IF(ISNA(VLOOKUP($L6822,'result messages'!$H$3:$L$11,2,FALSE)),VLOOKUP($M6822,'result messages'!$H$3:$L$11,2,FALSE),VLOOKUP($L6822,'result messages'!$H$3:$L$11,2,FALSE)))</f>
        <v/>
      </c>
      <c r="O6822" s="1" t="str">
        <f>IF(ISBLANK($C6822),"",IF(ISNA(VLOOKUP($L6822,'result messages'!$H$3:$L$11,3,FALSE)),VLOOKUP($M6822,'result messages'!$H$3:$L$11,3,FALSE),VLOOKUP($L6822,'result messages'!$H$3:$L$11,3,FALSE)))</f>
        <v/>
      </c>
      <c r="P6822" s="1" t="str">
        <f>IF(ISBLANK($C6822),"",IF(ISNA(VLOOKUP($L6822,'result messages'!$H$3:$L$11,4,FALSE)),VLOOKUP($M6822,'result messages'!$H$3:$L$11,4,FALSE),VLOOKUP($L6822,'result messages'!$H$3:$L$11,4,FALSE)))</f>
        <v/>
      </c>
      <c r="Q6822" s="1" t="str">
        <f>IF(ISBLANK($C6822),"",IF(ISNA(VLOOKUP($L6822,'result messages'!$H$3:$L$11,5,FALSE)),VLOOKUP($M6822,'result messages'!$H$3:$L$11,5,FALSE),VLOOKUP($L6822,'result messages'!$H$3:$L$11,5,FALSE)))</f>
        <v/>
      </c>
    </row>
    <row r="6823" spans="1:17">
      <c r="A6823" s="1">
        <v>6820</v>
      </c>
      <c r="B6823" s="1"/>
      <c r="C6823" s="1"/>
      <c r="D6823" s="1"/>
      <c r="E6823" s="6"/>
      <c r="F6823" s="1"/>
      <c r="G6823" s="1" t="str">
        <f>IF(ISNA(VLOOKUP($C6823,'DTEN TCAP Linkage deviceId'!$A$1:$A$20000,1,FALSE)),"No","Yes")</f>
        <v>No</v>
      </c>
      <c r="H6823" s="1" t="str">
        <f>IF(ISNA(VLOOKUP($C6823,'Provisioning Requester'!$F$3:$H$20000,2,FALSE)),"No","Yes")</f>
        <v>No</v>
      </c>
      <c r="I6823" s="1" t="str">
        <f>IF($H6823="Yes",VLOOKUP($C6823,'Provisioning Requester'!$F$3:$H$20000,3,FALSE),"-")</f>
        <v>-</v>
      </c>
      <c r="J6823" s="1" t="str">
        <f>IF(OR(D6823="SVCP", E6823="TRUE"), "No", IF(ISNA(VLOOKUP($C6823,'ProvResponder deviceId'!$A$1:$A$20000,1,FALSE)),"No","Yes"))</f>
        <v>No</v>
      </c>
      <c r="K6823" s="1" t="str">
        <f>IF($J6823="Yes",VLOOKUP($C6823,'ProvResponder deviceId'!$A$1:$C$20000,3,FALSE),"-")</f>
        <v>-</v>
      </c>
      <c r="L6823" s="1" t="str">
        <f t="shared" si="212"/>
        <v/>
      </c>
      <c r="M6823" s="1" t="str">
        <f t="shared" si="213"/>
        <v/>
      </c>
      <c r="N6823" s="1" t="str">
        <f>IF(ISBLANK($C6823),"",IF(ISNA(VLOOKUP($L6823,'result messages'!$H$3:$L$11,2,FALSE)),VLOOKUP($M6823,'result messages'!$H$3:$L$11,2,FALSE),VLOOKUP($L6823,'result messages'!$H$3:$L$11,2,FALSE)))</f>
        <v/>
      </c>
      <c r="O6823" s="1" t="str">
        <f>IF(ISBLANK($C6823),"",IF(ISNA(VLOOKUP($L6823,'result messages'!$H$3:$L$11,3,FALSE)),VLOOKUP($M6823,'result messages'!$H$3:$L$11,3,FALSE),VLOOKUP($L6823,'result messages'!$H$3:$L$11,3,FALSE)))</f>
        <v/>
      </c>
      <c r="P6823" s="1" t="str">
        <f>IF(ISBLANK($C6823),"",IF(ISNA(VLOOKUP($L6823,'result messages'!$H$3:$L$11,4,FALSE)),VLOOKUP($M6823,'result messages'!$H$3:$L$11,4,FALSE),VLOOKUP($L6823,'result messages'!$H$3:$L$11,4,FALSE)))</f>
        <v/>
      </c>
      <c r="Q6823" s="1" t="str">
        <f>IF(ISBLANK($C6823),"",IF(ISNA(VLOOKUP($L6823,'result messages'!$H$3:$L$11,5,FALSE)),VLOOKUP($M6823,'result messages'!$H$3:$L$11,5,FALSE),VLOOKUP($L6823,'result messages'!$H$3:$L$11,5,FALSE)))</f>
        <v/>
      </c>
    </row>
    <row r="6824" spans="1:17">
      <c r="A6824" s="1">
        <v>6821</v>
      </c>
      <c r="B6824" s="1"/>
      <c r="C6824" s="1"/>
      <c r="D6824" s="1"/>
      <c r="E6824" s="6"/>
      <c r="F6824" s="1"/>
      <c r="G6824" s="1" t="str">
        <f>IF(ISNA(VLOOKUP($C6824,'DTEN TCAP Linkage deviceId'!$A$1:$A$20000,1,FALSE)),"No","Yes")</f>
        <v>No</v>
      </c>
      <c r="H6824" s="1" t="str">
        <f>IF(ISNA(VLOOKUP($C6824,'Provisioning Requester'!$F$3:$H$20000,2,FALSE)),"No","Yes")</f>
        <v>No</v>
      </c>
      <c r="I6824" s="1" t="str">
        <f>IF($H6824="Yes",VLOOKUP($C6824,'Provisioning Requester'!$F$3:$H$20000,3,FALSE),"-")</f>
        <v>-</v>
      </c>
      <c r="J6824" s="1" t="str">
        <f>IF(OR(D6824="SVCP", E6824="TRUE"), "No", IF(ISNA(VLOOKUP($C6824,'ProvResponder deviceId'!$A$1:$A$20000,1,FALSE)),"No","Yes"))</f>
        <v>No</v>
      </c>
      <c r="K6824" s="1" t="str">
        <f>IF($J6824="Yes",VLOOKUP($C6824,'ProvResponder deviceId'!$A$1:$C$20000,3,FALSE),"-")</f>
        <v>-</v>
      </c>
      <c r="L6824" s="1" t="str">
        <f t="shared" si="212"/>
        <v/>
      </c>
      <c r="M6824" s="1" t="str">
        <f t="shared" si="213"/>
        <v/>
      </c>
      <c r="N6824" s="1" t="str">
        <f>IF(ISBLANK($C6824),"",IF(ISNA(VLOOKUP($L6824,'result messages'!$H$3:$L$11,2,FALSE)),VLOOKUP($M6824,'result messages'!$H$3:$L$11,2,FALSE),VLOOKUP($L6824,'result messages'!$H$3:$L$11,2,FALSE)))</f>
        <v/>
      </c>
      <c r="O6824" s="1" t="str">
        <f>IF(ISBLANK($C6824),"",IF(ISNA(VLOOKUP($L6824,'result messages'!$H$3:$L$11,3,FALSE)),VLOOKUP($M6824,'result messages'!$H$3:$L$11,3,FALSE),VLOOKUP($L6824,'result messages'!$H$3:$L$11,3,FALSE)))</f>
        <v/>
      </c>
      <c r="P6824" s="1" t="str">
        <f>IF(ISBLANK($C6824),"",IF(ISNA(VLOOKUP($L6824,'result messages'!$H$3:$L$11,4,FALSE)),VLOOKUP($M6824,'result messages'!$H$3:$L$11,4,FALSE),VLOOKUP($L6824,'result messages'!$H$3:$L$11,4,FALSE)))</f>
        <v/>
      </c>
      <c r="Q6824" s="1" t="str">
        <f>IF(ISBLANK($C6824),"",IF(ISNA(VLOOKUP($L6824,'result messages'!$H$3:$L$11,5,FALSE)),VLOOKUP($M6824,'result messages'!$H$3:$L$11,5,FALSE),VLOOKUP($L6824,'result messages'!$H$3:$L$11,5,FALSE)))</f>
        <v/>
      </c>
    </row>
    <row r="6825" spans="1:17">
      <c r="A6825" s="1">
        <v>6822</v>
      </c>
      <c r="B6825" s="1"/>
      <c r="C6825" s="1"/>
      <c r="D6825" s="1"/>
      <c r="E6825" s="6"/>
      <c r="F6825" s="1"/>
      <c r="G6825" s="1" t="str">
        <f>IF(ISNA(VLOOKUP($C6825,'DTEN TCAP Linkage deviceId'!$A$1:$A$20000,1,FALSE)),"No","Yes")</f>
        <v>No</v>
      </c>
      <c r="H6825" s="1" t="str">
        <f>IF(ISNA(VLOOKUP($C6825,'Provisioning Requester'!$F$3:$H$20000,2,FALSE)),"No","Yes")</f>
        <v>No</v>
      </c>
      <c r="I6825" s="1" t="str">
        <f>IF($H6825="Yes",VLOOKUP($C6825,'Provisioning Requester'!$F$3:$H$20000,3,FALSE),"-")</f>
        <v>-</v>
      </c>
      <c r="J6825" s="1" t="str">
        <f>IF(OR(D6825="SVCP", E6825="TRUE"), "No", IF(ISNA(VLOOKUP($C6825,'ProvResponder deviceId'!$A$1:$A$20000,1,FALSE)),"No","Yes"))</f>
        <v>No</v>
      </c>
      <c r="K6825" s="1" t="str">
        <f>IF($J6825="Yes",VLOOKUP($C6825,'ProvResponder deviceId'!$A$1:$C$20000,3,FALSE),"-")</f>
        <v>-</v>
      </c>
      <c r="L6825" s="1" t="str">
        <f t="shared" si="212"/>
        <v/>
      </c>
      <c r="M6825" s="1" t="str">
        <f t="shared" si="213"/>
        <v/>
      </c>
      <c r="N6825" s="1" t="str">
        <f>IF(ISBLANK($C6825),"",IF(ISNA(VLOOKUP($L6825,'result messages'!$H$3:$L$11,2,FALSE)),VLOOKUP($M6825,'result messages'!$H$3:$L$11,2,FALSE),VLOOKUP($L6825,'result messages'!$H$3:$L$11,2,FALSE)))</f>
        <v/>
      </c>
      <c r="O6825" s="1" t="str">
        <f>IF(ISBLANK($C6825),"",IF(ISNA(VLOOKUP($L6825,'result messages'!$H$3:$L$11,3,FALSE)),VLOOKUP($M6825,'result messages'!$H$3:$L$11,3,FALSE),VLOOKUP($L6825,'result messages'!$H$3:$L$11,3,FALSE)))</f>
        <v/>
      </c>
      <c r="P6825" s="1" t="str">
        <f>IF(ISBLANK($C6825),"",IF(ISNA(VLOOKUP($L6825,'result messages'!$H$3:$L$11,4,FALSE)),VLOOKUP($M6825,'result messages'!$H$3:$L$11,4,FALSE),VLOOKUP($L6825,'result messages'!$H$3:$L$11,4,FALSE)))</f>
        <v/>
      </c>
      <c r="Q6825" s="1" t="str">
        <f>IF(ISBLANK($C6825),"",IF(ISNA(VLOOKUP($L6825,'result messages'!$H$3:$L$11,5,FALSE)),VLOOKUP($M6825,'result messages'!$H$3:$L$11,5,FALSE),VLOOKUP($L6825,'result messages'!$H$3:$L$11,5,FALSE)))</f>
        <v/>
      </c>
    </row>
    <row r="6826" spans="1:17">
      <c r="A6826" s="1">
        <v>6823</v>
      </c>
      <c r="B6826" s="1"/>
      <c r="C6826" s="1"/>
      <c r="D6826" s="1"/>
      <c r="E6826" s="6"/>
      <c r="F6826" s="1"/>
      <c r="G6826" s="1" t="str">
        <f>IF(ISNA(VLOOKUP($C6826,'DTEN TCAP Linkage deviceId'!$A$1:$A$20000,1,FALSE)),"No","Yes")</f>
        <v>No</v>
      </c>
      <c r="H6826" s="1" t="str">
        <f>IF(ISNA(VLOOKUP($C6826,'Provisioning Requester'!$F$3:$H$20000,2,FALSE)),"No","Yes")</f>
        <v>No</v>
      </c>
      <c r="I6826" s="1" t="str">
        <f>IF($H6826="Yes",VLOOKUP($C6826,'Provisioning Requester'!$F$3:$H$20000,3,FALSE),"-")</f>
        <v>-</v>
      </c>
      <c r="J6826" s="1" t="str">
        <f>IF(OR(D6826="SVCP", E6826="TRUE"), "No", IF(ISNA(VLOOKUP($C6826,'ProvResponder deviceId'!$A$1:$A$20000,1,FALSE)),"No","Yes"))</f>
        <v>No</v>
      </c>
      <c r="K6826" s="1" t="str">
        <f>IF($J6826="Yes",VLOOKUP($C6826,'ProvResponder deviceId'!$A$1:$C$20000,3,FALSE),"-")</f>
        <v>-</v>
      </c>
      <c r="L6826" s="1" t="str">
        <f t="shared" si="212"/>
        <v/>
      </c>
      <c r="M6826" s="1" t="str">
        <f t="shared" si="213"/>
        <v/>
      </c>
      <c r="N6826" s="1" t="str">
        <f>IF(ISBLANK($C6826),"",IF(ISNA(VLOOKUP($L6826,'result messages'!$H$3:$L$11,2,FALSE)),VLOOKUP($M6826,'result messages'!$H$3:$L$11,2,FALSE),VLOOKUP($L6826,'result messages'!$H$3:$L$11,2,FALSE)))</f>
        <v/>
      </c>
      <c r="O6826" s="1" t="str">
        <f>IF(ISBLANK($C6826),"",IF(ISNA(VLOOKUP($L6826,'result messages'!$H$3:$L$11,3,FALSE)),VLOOKUP($M6826,'result messages'!$H$3:$L$11,3,FALSE),VLOOKUP($L6826,'result messages'!$H$3:$L$11,3,FALSE)))</f>
        <v/>
      </c>
      <c r="P6826" s="1" t="str">
        <f>IF(ISBLANK($C6826),"",IF(ISNA(VLOOKUP($L6826,'result messages'!$H$3:$L$11,4,FALSE)),VLOOKUP($M6826,'result messages'!$H$3:$L$11,4,FALSE),VLOOKUP($L6826,'result messages'!$H$3:$L$11,4,FALSE)))</f>
        <v/>
      </c>
      <c r="Q6826" s="1" t="str">
        <f>IF(ISBLANK($C6826),"",IF(ISNA(VLOOKUP($L6826,'result messages'!$H$3:$L$11,5,FALSE)),VLOOKUP($M6826,'result messages'!$H$3:$L$11,5,FALSE),VLOOKUP($L6826,'result messages'!$H$3:$L$11,5,FALSE)))</f>
        <v/>
      </c>
    </row>
    <row r="6827" spans="1:17">
      <c r="A6827" s="1">
        <v>6824</v>
      </c>
      <c r="B6827" s="1"/>
      <c r="C6827" s="1"/>
      <c r="D6827" s="1"/>
      <c r="E6827" s="6"/>
      <c r="F6827" s="1"/>
      <c r="G6827" s="1" t="str">
        <f>IF(ISNA(VLOOKUP($C6827,'DTEN TCAP Linkage deviceId'!$A$1:$A$20000,1,FALSE)),"No","Yes")</f>
        <v>No</v>
      </c>
      <c r="H6827" s="1" t="str">
        <f>IF(ISNA(VLOOKUP($C6827,'Provisioning Requester'!$F$3:$H$20000,2,FALSE)),"No","Yes")</f>
        <v>No</v>
      </c>
      <c r="I6827" s="1" t="str">
        <f>IF($H6827="Yes",VLOOKUP($C6827,'Provisioning Requester'!$F$3:$H$20000,3,FALSE),"-")</f>
        <v>-</v>
      </c>
      <c r="J6827" s="1" t="str">
        <f>IF(OR(D6827="SVCP", E6827="TRUE"), "No", IF(ISNA(VLOOKUP($C6827,'ProvResponder deviceId'!$A$1:$A$20000,1,FALSE)),"No","Yes"))</f>
        <v>No</v>
      </c>
      <c r="K6827" s="1" t="str">
        <f>IF($J6827="Yes",VLOOKUP($C6827,'ProvResponder deviceId'!$A$1:$C$20000,3,FALSE),"-")</f>
        <v>-</v>
      </c>
      <c r="L6827" s="1" t="str">
        <f t="shared" si="212"/>
        <v/>
      </c>
      <c r="M6827" s="1" t="str">
        <f t="shared" si="213"/>
        <v/>
      </c>
      <c r="N6827" s="1" t="str">
        <f>IF(ISBLANK($C6827),"",IF(ISNA(VLOOKUP($L6827,'result messages'!$H$3:$L$11,2,FALSE)),VLOOKUP($M6827,'result messages'!$H$3:$L$11,2,FALSE),VLOOKUP($L6827,'result messages'!$H$3:$L$11,2,FALSE)))</f>
        <v/>
      </c>
      <c r="O6827" s="1" t="str">
        <f>IF(ISBLANK($C6827),"",IF(ISNA(VLOOKUP($L6827,'result messages'!$H$3:$L$11,3,FALSE)),VLOOKUP($M6827,'result messages'!$H$3:$L$11,3,FALSE),VLOOKUP($L6827,'result messages'!$H$3:$L$11,3,FALSE)))</f>
        <v/>
      </c>
      <c r="P6827" s="1" t="str">
        <f>IF(ISBLANK($C6827),"",IF(ISNA(VLOOKUP($L6827,'result messages'!$H$3:$L$11,4,FALSE)),VLOOKUP($M6827,'result messages'!$H$3:$L$11,4,FALSE),VLOOKUP($L6827,'result messages'!$H$3:$L$11,4,FALSE)))</f>
        <v/>
      </c>
      <c r="Q6827" s="1" t="str">
        <f>IF(ISBLANK($C6827),"",IF(ISNA(VLOOKUP($L6827,'result messages'!$H$3:$L$11,5,FALSE)),VLOOKUP($M6827,'result messages'!$H$3:$L$11,5,FALSE),VLOOKUP($L6827,'result messages'!$H$3:$L$11,5,FALSE)))</f>
        <v/>
      </c>
    </row>
    <row r="6828" spans="1:17">
      <c r="A6828" s="1">
        <v>6825</v>
      </c>
      <c r="B6828" s="1"/>
      <c r="C6828" s="1"/>
      <c r="D6828" s="1"/>
      <c r="E6828" s="6"/>
      <c r="F6828" s="1"/>
      <c r="G6828" s="1" t="str">
        <f>IF(ISNA(VLOOKUP($C6828,'DTEN TCAP Linkage deviceId'!$A$1:$A$20000,1,FALSE)),"No","Yes")</f>
        <v>No</v>
      </c>
      <c r="H6828" s="1" t="str">
        <f>IF(ISNA(VLOOKUP($C6828,'Provisioning Requester'!$F$3:$H$20000,2,FALSE)),"No","Yes")</f>
        <v>No</v>
      </c>
      <c r="I6828" s="1" t="str">
        <f>IF($H6828="Yes",VLOOKUP($C6828,'Provisioning Requester'!$F$3:$H$20000,3,FALSE),"-")</f>
        <v>-</v>
      </c>
      <c r="J6828" s="1" t="str">
        <f>IF(OR(D6828="SVCP", E6828="TRUE"), "No", IF(ISNA(VLOOKUP($C6828,'ProvResponder deviceId'!$A$1:$A$20000,1,FALSE)),"No","Yes"))</f>
        <v>No</v>
      </c>
      <c r="K6828" s="1" t="str">
        <f>IF($J6828="Yes",VLOOKUP($C6828,'ProvResponder deviceId'!$A$1:$C$20000,3,FALSE),"-")</f>
        <v>-</v>
      </c>
      <c r="L6828" s="1" t="str">
        <f t="shared" si="212"/>
        <v/>
      </c>
      <c r="M6828" s="1" t="str">
        <f t="shared" si="213"/>
        <v/>
      </c>
      <c r="N6828" s="1" t="str">
        <f>IF(ISBLANK($C6828),"",IF(ISNA(VLOOKUP($L6828,'result messages'!$H$3:$L$11,2,FALSE)),VLOOKUP($M6828,'result messages'!$H$3:$L$11,2,FALSE),VLOOKUP($L6828,'result messages'!$H$3:$L$11,2,FALSE)))</f>
        <v/>
      </c>
      <c r="O6828" s="1" t="str">
        <f>IF(ISBLANK($C6828),"",IF(ISNA(VLOOKUP($L6828,'result messages'!$H$3:$L$11,3,FALSE)),VLOOKUP($M6828,'result messages'!$H$3:$L$11,3,FALSE),VLOOKUP($L6828,'result messages'!$H$3:$L$11,3,FALSE)))</f>
        <v/>
      </c>
      <c r="P6828" s="1" t="str">
        <f>IF(ISBLANK($C6828),"",IF(ISNA(VLOOKUP($L6828,'result messages'!$H$3:$L$11,4,FALSE)),VLOOKUP($M6828,'result messages'!$H$3:$L$11,4,FALSE),VLOOKUP($L6828,'result messages'!$H$3:$L$11,4,FALSE)))</f>
        <v/>
      </c>
      <c r="Q6828" s="1" t="str">
        <f>IF(ISBLANK($C6828),"",IF(ISNA(VLOOKUP($L6828,'result messages'!$H$3:$L$11,5,FALSE)),VLOOKUP($M6828,'result messages'!$H$3:$L$11,5,FALSE),VLOOKUP($L6828,'result messages'!$H$3:$L$11,5,FALSE)))</f>
        <v/>
      </c>
    </row>
    <row r="6829" spans="1:17">
      <c r="A6829" s="1">
        <v>6826</v>
      </c>
      <c r="B6829" s="1"/>
      <c r="C6829" s="1"/>
      <c r="D6829" s="1"/>
      <c r="E6829" s="6"/>
      <c r="F6829" s="1"/>
      <c r="G6829" s="1" t="str">
        <f>IF(ISNA(VLOOKUP($C6829,'DTEN TCAP Linkage deviceId'!$A$1:$A$20000,1,FALSE)),"No","Yes")</f>
        <v>No</v>
      </c>
      <c r="H6829" s="1" t="str">
        <f>IF(ISNA(VLOOKUP($C6829,'Provisioning Requester'!$F$3:$H$20000,2,FALSE)),"No","Yes")</f>
        <v>No</v>
      </c>
      <c r="I6829" s="1" t="str">
        <f>IF($H6829="Yes",VLOOKUP($C6829,'Provisioning Requester'!$F$3:$H$20000,3,FALSE),"-")</f>
        <v>-</v>
      </c>
      <c r="J6829" s="1" t="str">
        <f>IF(OR(D6829="SVCP", E6829="TRUE"), "No", IF(ISNA(VLOOKUP($C6829,'ProvResponder deviceId'!$A$1:$A$20000,1,FALSE)),"No","Yes"))</f>
        <v>No</v>
      </c>
      <c r="K6829" s="1" t="str">
        <f>IF($J6829="Yes",VLOOKUP($C6829,'ProvResponder deviceId'!$A$1:$C$20000,3,FALSE),"-")</f>
        <v>-</v>
      </c>
      <c r="L6829" s="1" t="str">
        <f t="shared" si="212"/>
        <v/>
      </c>
      <c r="M6829" s="1" t="str">
        <f t="shared" si="213"/>
        <v/>
      </c>
      <c r="N6829" s="1" t="str">
        <f>IF(ISBLANK($C6829),"",IF(ISNA(VLOOKUP($L6829,'result messages'!$H$3:$L$11,2,FALSE)),VLOOKUP($M6829,'result messages'!$H$3:$L$11,2,FALSE),VLOOKUP($L6829,'result messages'!$H$3:$L$11,2,FALSE)))</f>
        <v/>
      </c>
      <c r="O6829" s="1" t="str">
        <f>IF(ISBLANK($C6829),"",IF(ISNA(VLOOKUP($L6829,'result messages'!$H$3:$L$11,3,FALSE)),VLOOKUP($M6829,'result messages'!$H$3:$L$11,3,FALSE),VLOOKUP($L6829,'result messages'!$H$3:$L$11,3,FALSE)))</f>
        <v/>
      </c>
      <c r="P6829" s="1" t="str">
        <f>IF(ISBLANK($C6829),"",IF(ISNA(VLOOKUP($L6829,'result messages'!$H$3:$L$11,4,FALSE)),VLOOKUP($M6829,'result messages'!$H$3:$L$11,4,FALSE),VLOOKUP($L6829,'result messages'!$H$3:$L$11,4,FALSE)))</f>
        <v/>
      </c>
      <c r="Q6829" s="1" t="str">
        <f>IF(ISBLANK($C6829),"",IF(ISNA(VLOOKUP($L6829,'result messages'!$H$3:$L$11,5,FALSE)),VLOOKUP($M6829,'result messages'!$H$3:$L$11,5,FALSE),VLOOKUP($L6829,'result messages'!$H$3:$L$11,5,FALSE)))</f>
        <v/>
      </c>
    </row>
    <row r="6830" spans="1:17">
      <c r="A6830" s="1">
        <v>6827</v>
      </c>
      <c r="B6830" s="1"/>
      <c r="C6830" s="1"/>
      <c r="D6830" s="1"/>
      <c r="E6830" s="6"/>
      <c r="F6830" s="1"/>
      <c r="G6830" s="1" t="str">
        <f>IF(ISNA(VLOOKUP($C6830,'DTEN TCAP Linkage deviceId'!$A$1:$A$20000,1,FALSE)),"No","Yes")</f>
        <v>No</v>
      </c>
      <c r="H6830" s="1" t="str">
        <f>IF(ISNA(VLOOKUP($C6830,'Provisioning Requester'!$F$3:$H$20000,2,FALSE)),"No","Yes")</f>
        <v>No</v>
      </c>
      <c r="I6830" s="1" t="str">
        <f>IF($H6830="Yes",VLOOKUP($C6830,'Provisioning Requester'!$F$3:$H$20000,3,FALSE),"-")</f>
        <v>-</v>
      </c>
      <c r="J6830" s="1" t="str">
        <f>IF(OR(D6830="SVCP", E6830="TRUE"), "No", IF(ISNA(VLOOKUP($C6830,'ProvResponder deviceId'!$A$1:$A$20000,1,FALSE)),"No","Yes"))</f>
        <v>No</v>
      </c>
      <c r="K6830" s="1" t="str">
        <f>IF($J6830="Yes",VLOOKUP($C6830,'ProvResponder deviceId'!$A$1:$C$20000,3,FALSE),"-")</f>
        <v>-</v>
      </c>
      <c r="L6830" s="1" t="str">
        <f t="shared" si="212"/>
        <v/>
      </c>
      <c r="M6830" s="1" t="str">
        <f t="shared" si="213"/>
        <v/>
      </c>
      <c r="N6830" s="1" t="str">
        <f>IF(ISBLANK($C6830),"",IF(ISNA(VLOOKUP($L6830,'result messages'!$H$3:$L$11,2,FALSE)),VLOOKUP($M6830,'result messages'!$H$3:$L$11,2,FALSE),VLOOKUP($L6830,'result messages'!$H$3:$L$11,2,FALSE)))</f>
        <v/>
      </c>
      <c r="O6830" s="1" t="str">
        <f>IF(ISBLANK($C6830),"",IF(ISNA(VLOOKUP($L6830,'result messages'!$H$3:$L$11,3,FALSE)),VLOOKUP($M6830,'result messages'!$H$3:$L$11,3,FALSE),VLOOKUP($L6830,'result messages'!$H$3:$L$11,3,FALSE)))</f>
        <v/>
      </c>
      <c r="P6830" s="1" t="str">
        <f>IF(ISBLANK($C6830),"",IF(ISNA(VLOOKUP($L6830,'result messages'!$H$3:$L$11,4,FALSE)),VLOOKUP($M6830,'result messages'!$H$3:$L$11,4,FALSE),VLOOKUP($L6830,'result messages'!$H$3:$L$11,4,FALSE)))</f>
        <v/>
      </c>
      <c r="Q6830" s="1" t="str">
        <f>IF(ISBLANK($C6830),"",IF(ISNA(VLOOKUP($L6830,'result messages'!$H$3:$L$11,5,FALSE)),VLOOKUP($M6830,'result messages'!$H$3:$L$11,5,FALSE),VLOOKUP($L6830,'result messages'!$H$3:$L$11,5,FALSE)))</f>
        <v/>
      </c>
    </row>
    <row r="6831" spans="1:17">
      <c r="A6831" s="1">
        <v>6828</v>
      </c>
      <c r="B6831" s="1"/>
      <c r="C6831" s="1"/>
      <c r="D6831" s="1"/>
      <c r="E6831" s="6"/>
      <c r="F6831" s="1"/>
      <c r="G6831" s="1" t="str">
        <f>IF(ISNA(VLOOKUP($C6831,'DTEN TCAP Linkage deviceId'!$A$1:$A$20000,1,FALSE)),"No","Yes")</f>
        <v>No</v>
      </c>
      <c r="H6831" s="1" t="str">
        <f>IF(ISNA(VLOOKUP($C6831,'Provisioning Requester'!$F$3:$H$20000,2,FALSE)),"No","Yes")</f>
        <v>No</v>
      </c>
      <c r="I6831" s="1" t="str">
        <f>IF($H6831="Yes",VLOOKUP($C6831,'Provisioning Requester'!$F$3:$H$20000,3,FALSE),"-")</f>
        <v>-</v>
      </c>
      <c r="J6831" s="1" t="str">
        <f>IF(OR(D6831="SVCP", E6831="TRUE"), "No", IF(ISNA(VLOOKUP($C6831,'ProvResponder deviceId'!$A$1:$A$20000,1,FALSE)),"No","Yes"))</f>
        <v>No</v>
      </c>
      <c r="K6831" s="1" t="str">
        <f>IF($J6831="Yes",VLOOKUP($C6831,'ProvResponder deviceId'!$A$1:$C$20000,3,FALSE),"-")</f>
        <v>-</v>
      </c>
      <c r="L6831" s="1" t="str">
        <f t="shared" si="212"/>
        <v/>
      </c>
      <c r="M6831" s="1" t="str">
        <f t="shared" si="213"/>
        <v/>
      </c>
      <c r="N6831" s="1" t="str">
        <f>IF(ISBLANK($C6831),"",IF(ISNA(VLOOKUP($L6831,'result messages'!$H$3:$L$11,2,FALSE)),VLOOKUP($M6831,'result messages'!$H$3:$L$11,2,FALSE),VLOOKUP($L6831,'result messages'!$H$3:$L$11,2,FALSE)))</f>
        <v/>
      </c>
      <c r="O6831" s="1" t="str">
        <f>IF(ISBLANK($C6831),"",IF(ISNA(VLOOKUP($L6831,'result messages'!$H$3:$L$11,3,FALSE)),VLOOKUP($M6831,'result messages'!$H$3:$L$11,3,FALSE),VLOOKUP($L6831,'result messages'!$H$3:$L$11,3,FALSE)))</f>
        <v/>
      </c>
      <c r="P6831" s="1" t="str">
        <f>IF(ISBLANK($C6831),"",IF(ISNA(VLOOKUP($L6831,'result messages'!$H$3:$L$11,4,FALSE)),VLOOKUP($M6831,'result messages'!$H$3:$L$11,4,FALSE),VLOOKUP($L6831,'result messages'!$H$3:$L$11,4,FALSE)))</f>
        <v/>
      </c>
      <c r="Q6831" s="1" t="str">
        <f>IF(ISBLANK($C6831),"",IF(ISNA(VLOOKUP($L6831,'result messages'!$H$3:$L$11,5,FALSE)),VLOOKUP($M6831,'result messages'!$H$3:$L$11,5,FALSE),VLOOKUP($L6831,'result messages'!$H$3:$L$11,5,FALSE)))</f>
        <v/>
      </c>
    </row>
    <row r="6832" spans="1:17">
      <c r="A6832" s="1">
        <v>6829</v>
      </c>
      <c r="B6832" s="1"/>
      <c r="C6832" s="1"/>
      <c r="D6832" s="1"/>
      <c r="E6832" s="6"/>
      <c r="F6832" s="1"/>
      <c r="G6832" s="1" t="str">
        <f>IF(ISNA(VLOOKUP($C6832,'DTEN TCAP Linkage deviceId'!$A$1:$A$20000,1,FALSE)),"No","Yes")</f>
        <v>No</v>
      </c>
      <c r="H6832" s="1" t="str">
        <f>IF(ISNA(VLOOKUP($C6832,'Provisioning Requester'!$F$3:$H$20000,2,FALSE)),"No","Yes")</f>
        <v>No</v>
      </c>
      <c r="I6832" s="1" t="str">
        <f>IF($H6832="Yes",VLOOKUP($C6832,'Provisioning Requester'!$F$3:$H$20000,3,FALSE),"-")</f>
        <v>-</v>
      </c>
      <c r="J6832" s="1" t="str">
        <f>IF(OR(D6832="SVCP", E6832="TRUE"), "No", IF(ISNA(VLOOKUP($C6832,'ProvResponder deviceId'!$A$1:$A$20000,1,FALSE)),"No","Yes"))</f>
        <v>No</v>
      </c>
      <c r="K6832" s="1" t="str">
        <f>IF($J6832="Yes",VLOOKUP($C6832,'ProvResponder deviceId'!$A$1:$C$20000,3,FALSE),"-")</f>
        <v>-</v>
      </c>
      <c r="L6832" s="1" t="str">
        <f t="shared" si="212"/>
        <v/>
      </c>
      <c r="M6832" s="1" t="str">
        <f t="shared" si="213"/>
        <v/>
      </c>
      <c r="N6832" s="1" t="str">
        <f>IF(ISBLANK($C6832),"",IF(ISNA(VLOOKUP($L6832,'result messages'!$H$3:$L$11,2,FALSE)),VLOOKUP($M6832,'result messages'!$H$3:$L$11,2,FALSE),VLOOKUP($L6832,'result messages'!$H$3:$L$11,2,FALSE)))</f>
        <v/>
      </c>
      <c r="O6832" s="1" t="str">
        <f>IF(ISBLANK($C6832),"",IF(ISNA(VLOOKUP($L6832,'result messages'!$H$3:$L$11,3,FALSE)),VLOOKUP($M6832,'result messages'!$H$3:$L$11,3,FALSE),VLOOKUP($L6832,'result messages'!$H$3:$L$11,3,FALSE)))</f>
        <v/>
      </c>
      <c r="P6832" s="1" t="str">
        <f>IF(ISBLANK($C6832),"",IF(ISNA(VLOOKUP($L6832,'result messages'!$H$3:$L$11,4,FALSE)),VLOOKUP($M6832,'result messages'!$H$3:$L$11,4,FALSE),VLOOKUP($L6832,'result messages'!$H$3:$L$11,4,FALSE)))</f>
        <v/>
      </c>
      <c r="Q6832" s="1" t="str">
        <f>IF(ISBLANK($C6832),"",IF(ISNA(VLOOKUP($L6832,'result messages'!$H$3:$L$11,5,FALSE)),VLOOKUP($M6832,'result messages'!$H$3:$L$11,5,FALSE),VLOOKUP($L6832,'result messages'!$H$3:$L$11,5,FALSE)))</f>
        <v/>
      </c>
    </row>
    <row r="6833" spans="1:17">
      <c r="A6833" s="1">
        <v>6830</v>
      </c>
      <c r="B6833" s="1"/>
      <c r="C6833" s="1"/>
      <c r="D6833" s="1"/>
      <c r="E6833" s="6"/>
      <c r="F6833" s="1"/>
      <c r="G6833" s="1" t="str">
        <f>IF(ISNA(VLOOKUP($C6833,'DTEN TCAP Linkage deviceId'!$A$1:$A$20000,1,FALSE)),"No","Yes")</f>
        <v>No</v>
      </c>
      <c r="H6833" s="1" t="str">
        <f>IF(ISNA(VLOOKUP($C6833,'Provisioning Requester'!$F$3:$H$20000,2,FALSE)),"No","Yes")</f>
        <v>No</v>
      </c>
      <c r="I6833" s="1" t="str">
        <f>IF($H6833="Yes",VLOOKUP($C6833,'Provisioning Requester'!$F$3:$H$20000,3,FALSE),"-")</f>
        <v>-</v>
      </c>
      <c r="J6833" s="1" t="str">
        <f>IF(OR(D6833="SVCP", E6833="TRUE"), "No", IF(ISNA(VLOOKUP($C6833,'ProvResponder deviceId'!$A$1:$A$20000,1,FALSE)),"No","Yes"))</f>
        <v>No</v>
      </c>
      <c r="K6833" s="1" t="str">
        <f>IF($J6833="Yes",VLOOKUP($C6833,'ProvResponder deviceId'!$A$1:$C$20000,3,FALSE),"-")</f>
        <v>-</v>
      </c>
      <c r="L6833" s="1" t="str">
        <f t="shared" si="212"/>
        <v/>
      </c>
      <c r="M6833" s="1" t="str">
        <f t="shared" si="213"/>
        <v/>
      </c>
      <c r="N6833" s="1" t="str">
        <f>IF(ISBLANK($C6833),"",IF(ISNA(VLOOKUP($L6833,'result messages'!$H$3:$L$11,2,FALSE)),VLOOKUP($M6833,'result messages'!$H$3:$L$11,2,FALSE),VLOOKUP($L6833,'result messages'!$H$3:$L$11,2,FALSE)))</f>
        <v/>
      </c>
      <c r="O6833" s="1" t="str">
        <f>IF(ISBLANK($C6833),"",IF(ISNA(VLOOKUP($L6833,'result messages'!$H$3:$L$11,3,FALSE)),VLOOKUP($M6833,'result messages'!$H$3:$L$11,3,FALSE),VLOOKUP($L6833,'result messages'!$H$3:$L$11,3,FALSE)))</f>
        <v/>
      </c>
      <c r="P6833" s="1" t="str">
        <f>IF(ISBLANK($C6833),"",IF(ISNA(VLOOKUP($L6833,'result messages'!$H$3:$L$11,4,FALSE)),VLOOKUP($M6833,'result messages'!$H$3:$L$11,4,FALSE),VLOOKUP($L6833,'result messages'!$H$3:$L$11,4,FALSE)))</f>
        <v/>
      </c>
      <c r="Q6833" s="1" t="str">
        <f>IF(ISBLANK($C6833),"",IF(ISNA(VLOOKUP($L6833,'result messages'!$H$3:$L$11,5,FALSE)),VLOOKUP($M6833,'result messages'!$H$3:$L$11,5,FALSE),VLOOKUP($L6833,'result messages'!$H$3:$L$11,5,FALSE)))</f>
        <v/>
      </c>
    </row>
    <row r="6834" spans="1:17">
      <c r="A6834" s="1">
        <v>6831</v>
      </c>
      <c r="B6834" s="1"/>
      <c r="C6834" s="1"/>
      <c r="D6834" s="1"/>
      <c r="E6834" s="6"/>
      <c r="F6834" s="1"/>
      <c r="G6834" s="1" t="str">
        <f>IF(ISNA(VLOOKUP($C6834,'DTEN TCAP Linkage deviceId'!$A$1:$A$20000,1,FALSE)),"No","Yes")</f>
        <v>No</v>
      </c>
      <c r="H6834" s="1" t="str">
        <f>IF(ISNA(VLOOKUP($C6834,'Provisioning Requester'!$F$3:$H$20000,2,FALSE)),"No","Yes")</f>
        <v>No</v>
      </c>
      <c r="I6834" s="1" t="str">
        <f>IF($H6834="Yes",VLOOKUP($C6834,'Provisioning Requester'!$F$3:$H$20000,3,FALSE),"-")</f>
        <v>-</v>
      </c>
      <c r="J6834" s="1" t="str">
        <f>IF(OR(D6834="SVCP", E6834="TRUE"), "No", IF(ISNA(VLOOKUP($C6834,'ProvResponder deviceId'!$A$1:$A$20000,1,FALSE)),"No","Yes"))</f>
        <v>No</v>
      </c>
      <c r="K6834" s="1" t="str">
        <f>IF($J6834="Yes",VLOOKUP($C6834,'ProvResponder deviceId'!$A$1:$C$20000,3,FALSE),"-")</f>
        <v>-</v>
      </c>
      <c r="L6834" s="1" t="str">
        <f t="shared" si="212"/>
        <v/>
      </c>
      <c r="M6834" s="1" t="str">
        <f t="shared" si="213"/>
        <v/>
      </c>
      <c r="N6834" s="1" t="str">
        <f>IF(ISBLANK($C6834),"",IF(ISNA(VLOOKUP($L6834,'result messages'!$H$3:$L$11,2,FALSE)),VLOOKUP($M6834,'result messages'!$H$3:$L$11,2,FALSE),VLOOKUP($L6834,'result messages'!$H$3:$L$11,2,FALSE)))</f>
        <v/>
      </c>
      <c r="O6834" s="1" t="str">
        <f>IF(ISBLANK($C6834),"",IF(ISNA(VLOOKUP($L6834,'result messages'!$H$3:$L$11,3,FALSE)),VLOOKUP($M6834,'result messages'!$H$3:$L$11,3,FALSE),VLOOKUP($L6834,'result messages'!$H$3:$L$11,3,FALSE)))</f>
        <v/>
      </c>
      <c r="P6834" s="1" t="str">
        <f>IF(ISBLANK($C6834),"",IF(ISNA(VLOOKUP($L6834,'result messages'!$H$3:$L$11,4,FALSE)),VLOOKUP($M6834,'result messages'!$H$3:$L$11,4,FALSE),VLOOKUP($L6834,'result messages'!$H$3:$L$11,4,FALSE)))</f>
        <v/>
      </c>
      <c r="Q6834" s="1" t="str">
        <f>IF(ISBLANK($C6834),"",IF(ISNA(VLOOKUP($L6834,'result messages'!$H$3:$L$11,5,FALSE)),VLOOKUP($M6834,'result messages'!$H$3:$L$11,5,FALSE),VLOOKUP($L6834,'result messages'!$H$3:$L$11,5,FALSE)))</f>
        <v/>
      </c>
    </row>
    <row r="6835" spans="1:17">
      <c r="A6835" s="1">
        <v>6832</v>
      </c>
      <c r="B6835" s="1"/>
      <c r="C6835" s="1"/>
      <c r="D6835" s="1"/>
      <c r="E6835" s="6"/>
      <c r="F6835" s="1"/>
      <c r="G6835" s="1" t="str">
        <f>IF(ISNA(VLOOKUP($C6835,'DTEN TCAP Linkage deviceId'!$A$1:$A$20000,1,FALSE)),"No","Yes")</f>
        <v>No</v>
      </c>
      <c r="H6835" s="1" t="str">
        <f>IF(ISNA(VLOOKUP($C6835,'Provisioning Requester'!$F$3:$H$20000,2,FALSE)),"No","Yes")</f>
        <v>No</v>
      </c>
      <c r="I6835" s="1" t="str">
        <f>IF($H6835="Yes",VLOOKUP($C6835,'Provisioning Requester'!$F$3:$H$20000,3,FALSE),"-")</f>
        <v>-</v>
      </c>
      <c r="J6835" s="1" t="str">
        <f>IF(OR(D6835="SVCP", E6835="TRUE"), "No", IF(ISNA(VLOOKUP($C6835,'ProvResponder deviceId'!$A$1:$A$20000,1,FALSE)),"No","Yes"))</f>
        <v>No</v>
      </c>
      <c r="K6835" s="1" t="str">
        <f>IF($J6835="Yes",VLOOKUP($C6835,'ProvResponder deviceId'!$A$1:$C$20000,3,FALSE),"-")</f>
        <v>-</v>
      </c>
      <c r="L6835" s="1" t="str">
        <f t="shared" si="212"/>
        <v/>
      </c>
      <c r="M6835" s="1" t="str">
        <f t="shared" si="213"/>
        <v/>
      </c>
      <c r="N6835" s="1" t="str">
        <f>IF(ISBLANK($C6835),"",IF(ISNA(VLOOKUP($L6835,'result messages'!$H$3:$L$11,2,FALSE)),VLOOKUP($M6835,'result messages'!$H$3:$L$11,2,FALSE),VLOOKUP($L6835,'result messages'!$H$3:$L$11,2,FALSE)))</f>
        <v/>
      </c>
      <c r="O6835" s="1" t="str">
        <f>IF(ISBLANK($C6835),"",IF(ISNA(VLOOKUP($L6835,'result messages'!$H$3:$L$11,3,FALSE)),VLOOKUP($M6835,'result messages'!$H$3:$L$11,3,FALSE),VLOOKUP($L6835,'result messages'!$H$3:$L$11,3,FALSE)))</f>
        <v/>
      </c>
      <c r="P6835" s="1" t="str">
        <f>IF(ISBLANK($C6835),"",IF(ISNA(VLOOKUP($L6835,'result messages'!$H$3:$L$11,4,FALSE)),VLOOKUP($M6835,'result messages'!$H$3:$L$11,4,FALSE),VLOOKUP($L6835,'result messages'!$H$3:$L$11,4,FALSE)))</f>
        <v/>
      </c>
      <c r="Q6835" s="1" t="str">
        <f>IF(ISBLANK($C6835),"",IF(ISNA(VLOOKUP($L6835,'result messages'!$H$3:$L$11,5,FALSE)),VLOOKUP($M6835,'result messages'!$H$3:$L$11,5,FALSE),VLOOKUP($L6835,'result messages'!$H$3:$L$11,5,FALSE)))</f>
        <v/>
      </c>
    </row>
    <row r="6836" spans="1:17">
      <c r="A6836" s="1">
        <v>6833</v>
      </c>
      <c r="B6836" s="1"/>
      <c r="C6836" s="1"/>
      <c r="D6836" s="1"/>
      <c r="E6836" s="6"/>
      <c r="F6836" s="1"/>
      <c r="G6836" s="1" t="str">
        <f>IF(ISNA(VLOOKUP($C6836,'DTEN TCAP Linkage deviceId'!$A$1:$A$20000,1,FALSE)),"No","Yes")</f>
        <v>No</v>
      </c>
      <c r="H6836" s="1" t="str">
        <f>IF(ISNA(VLOOKUP($C6836,'Provisioning Requester'!$F$3:$H$20000,2,FALSE)),"No","Yes")</f>
        <v>No</v>
      </c>
      <c r="I6836" s="1" t="str">
        <f>IF($H6836="Yes",VLOOKUP($C6836,'Provisioning Requester'!$F$3:$H$20000,3,FALSE),"-")</f>
        <v>-</v>
      </c>
      <c r="J6836" s="1" t="str">
        <f>IF(OR(D6836="SVCP", E6836="TRUE"), "No", IF(ISNA(VLOOKUP($C6836,'ProvResponder deviceId'!$A$1:$A$20000,1,FALSE)),"No","Yes"))</f>
        <v>No</v>
      </c>
      <c r="K6836" s="1" t="str">
        <f>IF($J6836="Yes",VLOOKUP($C6836,'ProvResponder deviceId'!$A$1:$C$20000,3,FALSE),"-")</f>
        <v>-</v>
      </c>
      <c r="L6836" s="1" t="str">
        <f t="shared" si="212"/>
        <v/>
      </c>
      <c r="M6836" s="1" t="str">
        <f t="shared" si="213"/>
        <v/>
      </c>
      <c r="N6836" s="1" t="str">
        <f>IF(ISBLANK($C6836),"",IF(ISNA(VLOOKUP($L6836,'result messages'!$H$3:$L$11,2,FALSE)),VLOOKUP($M6836,'result messages'!$H$3:$L$11,2,FALSE),VLOOKUP($L6836,'result messages'!$H$3:$L$11,2,FALSE)))</f>
        <v/>
      </c>
      <c r="O6836" s="1" t="str">
        <f>IF(ISBLANK($C6836),"",IF(ISNA(VLOOKUP($L6836,'result messages'!$H$3:$L$11,3,FALSE)),VLOOKUP($M6836,'result messages'!$H$3:$L$11,3,FALSE),VLOOKUP($L6836,'result messages'!$H$3:$L$11,3,FALSE)))</f>
        <v/>
      </c>
      <c r="P6836" s="1" t="str">
        <f>IF(ISBLANK($C6836),"",IF(ISNA(VLOOKUP($L6836,'result messages'!$H$3:$L$11,4,FALSE)),VLOOKUP($M6836,'result messages'!$H$3:$L$11,4,FALSE),VLOOKUP($L6836,'result messages'!$H$3:$L$11,4,FALSE)))</f>
        <v/>
      </c>
      <c r="Q6836" s="1" t="str">
        <f>IF(ISBLANK($C6836),"",IF(ISNA(VLOOKUP($L6836,'result messages'!$H$3:$L$11,5,FALSE)),VLOOKUP($M6836,'result messages'!$H$3:$L$11,5,FALSE),VLOOKUP($L6836,'result messages'!$H$3:$L$11,5,FALSE)))</f>
        <v/>
      </c>
    </row>
    <row r="6837" spans="1:17">
      <c r="A6837" s="1">
        <v>6834</v>
      </c>
      <c r="B6837" s="1"/>
      <c r="C6837" s="1"/>
      <c r="D6837" s="1"/>
      <c r="E6837" s="6"/>
      <c r="F6837" s="1"/>
      <c r="G6837" s="1" t="str">
        <f>IF(ISNA(VLOOKUP($C6837,'DTEN TCAP Linkage deviceId'!$A$1:$A$20000,1,FALSE)),"No","Yes")</f>
        <v>No</v>
      </c>
      <c r="H6837" s="1" t="str">
        <f>IF(ISNA(VLOOKUP($C6837,'Provisioning Requester'!$F$3:$H$20000,2,FALSE)),"No","Yes")</f>
        <v>No</v>
      </c>
      <c r="I6837" s="1" t="str">
        <f>IF($H6837="Yes",VLOOKUP($C6837,'Provisioning Requester'!$F$3:$H$20000,3,FALSE),"-")</f>
        <v>-</v>
      </c>
      <c r="J6837" s="1" t="str">
        <f>IF(OR(D6837="SVCP", E6837="TRUE"), "No", IF(ISNA(VLOOKUP($C6837,'ProvResponder deviceId'!$A$1:$A$20000,1,FALSE)),"No","Yes"))</f>
        <v>No</v>
      </c>
      <c r="K6837" s="1" t="str">
        <f>IF($J6837="Yes",VLOOKUP($C6837,'ProvResponder deviceId'!$A$1:$C$20000,3,FALSE),"-")</f>
        <v>-</v>
      </c>
      <c r="L6837" s="1" t="str">
        <f t="shared" si="212"/>
        <v/>
      </c>
      <c r="M6837" s="1" t="str">
        <f t="shared" si="213"/>
        <v/>
      </c>
      <c r="N6837" s="1" t="str">
        <f>IF(ISBLANK($C6837),"",IF(ISNA(VLOOKUP($L6837,'result messages'!$H$3:$L$11,2,FALSE)),VLOOKUP($M6837,'result messages'!$H$3:$L$11,2,FALSE),VLOOKUP($L6837,'result messages'!$H$3:$L$11,2,FALSE)))</f>
        <v/>
      </c>
      <c r="O6837" s="1" t="str">
        <f>IF(ISBLANK($C6837),"",IF(ISNA(VLOOKUP($L6837,'result messages'!$H$3:$L$11,3,FALSE)),VLOOKUP($M6837,'result messages'!$H$3:$L$11,3,FALSE),VLOOKUP($L6837,'result messages'!$H$3:$L$11,3,FALSE)))</f>
        <v/>
      </c>
      <c r="P6837" s="1" t="str">
        <f>IF(ISBLANK($C6837),"",IF(ISNA(VLOOKUP($L6837,'result messages'!$H$3:$L$11,4,FALSE)),VLOOKUP($M6837,'result messages'!$H$3:$L$11,4,FALSE),VLOOKUP($L6837,'result messages'!$H$3:$L$11,4,FALSE)))</f>
        <v/>
      </c>
      <c r="Q6837" s="1" t="str">
        <f>IF(ISBLANK($C6837),"",IF(ISNA(VLOOKUP($L6837,'result messages'!$H$3:$L$11,5,FALSE)),VLOOKUP($M6837,'result messages'!$H$3:$L$11,5,FALSE),VLOOKUP($L6837,'result messages'!$H$3:$L$11,5,FALSE)))</f>
        <v/>
      </c>
    </row>
    <row r="6838" spans="1:17">
      <c r="A6838" s="1">
        <v>6835</v>
      </c>
      <c r="B6838" s="1"/>
      <c r="C6838" s="1"/>
      <c r="D6838" s="1"/>
      <c r="E6838" s="6"/>
      <c r="F6838" s="1"/>
      <c r="G6838" s="1" t="str">
        <f>IF(ISNA(VLOOKUP($C6838,'DTEN TCAP Linkage deviceId'!$A$1:$A$20000,1,FALSE)),"No","Yes")</f>
        <v>No</v>
      </c>
      <c r="H6838" s="1" t="str">
        <f>IF(ISNA(VLOOKUP($C6838,'Provisioning Requester'!$F$3:$H$20000,2,FALSE)),"No","Yes")</f>
        <v>No</v>
      </c>
      <c r="I6838" s="1" t="str">
        <f>IF($H6838="Yes",VLOOKUP($C6838,'Provisioning Requester'!$F$3:$H$20000,3,FALSE),"-")</f>
        <v>-</v>
      </c>
      <c r="J6838" s="1" t="str">
        <f>IF(OR(D6838="SVCP", E6838="TRUE"), "No", IF(ISNA(VLOOKUP($C6838,'ProvResponder deviceId'!$A$1:$A$20000,1,FALSE)),"No","Yes"))</f>
        <v>No</v>
      </c>
      <c r="K6838" s="1" t="str">
        <f>IF($J6838="Yes",VLOOKUP($C6838,'ProvResponder deviceId'!$A$1:$C$20000,3,FALSE),"-")</f>
        <v>-</v>
      </c>
      <c r="L6838" s="1" t="str">
        <f t="shared" si="212"/>
        <v/>
      </c>
      <c r="M6838" s="1" t="str">
        <f t="shared" si="213"/>
        <v/>
      </c>
      <c r="N6838" s="1" t="str">
        <f>IF(ISBLANK($C6838),"",IF(ISNA(VLOOKUP($L6838,'result messages'!$H$3:$L$11,2,FALSE)),VLOOKUP($M6838,'result messages'!$H$3:$L$11,2,FALSE),VLOOKUP($L6838,'result messages'!$H$3:$L$11,2,FALSE)))</f>
        <v/>
      </c>
      <c r="O6838" s="1" t="str">
        <f>IF(ISBLANK($C6838),"",IF(ISNA(VLOOKUP($L6838,'result messages'!$H$3:$L$11,3,FALSE)),VLOOKUP($M6838,'result messages'!$H$3:$L$11,3,FALSE),VLOOKUP($L6838,'result messages'!$H$3:$L$11,3,FALSE)))</f>
        <v/>
      </c>
      <c r="P6838" s="1" t="str">
        <f>IF(ISBLANK($C6838),"",IF(ISNA(VLOOKUP($L6838,'result messages'!$H$3:$L$11,4,FALSE)),VLOOKUP($M6838,'result messages'!$H$3:$L$11,4,FALSE),VLOOKUP($L6838,'result messages'!$H$3:$L$11,4,FALSE)))</f>
        <v/>
      </c>
      <c r="Q6838" s="1" t="str">
        <f>IF(ISBLANK($C6838),"",IF(ISNA(VLOOKUP($L6838,'result messages'!$H$3:$L$11,5,FALSE)),VLOOKUP($M6838,'result messages'!$H$3:$L$11,5,FALSE),VLOOKUP($L6838,'result messages'!$H$3:$L$11,5,FALSE)))</f>
        <v/>
      </c>
    </row>
    <row r="6839" spans="1:17">
      <c r="A6839" s="1">
        <v>6836</v>
      </c>
      <c r="B6839" s="1"/>
      <c r="C6839" s="1"/>
      <c r="D6839" s="1"/>
      <c r="E6839" s="6"/>
      <c r="F6839" s="1"/>
      <c r="G6839" s="1" t="str">
        <f>IF(ISNA(VLOOKUP($C6839,'DTEN TCAP Linkage deviceId'!$A$1:$A$20000,1,FALSE)),"No","Yes")</f>
        <v>No</v>
      </c>
      <c r="H6839" s="1" t="str">
        <f>IF(ISNA(VLOOKUP($C6839,'Provisioning Requester'!$F$3:$H$20000,2,FALSE)),"No","Yes")</f>
        <v>No</v>
      </c>
      <c r="I6839" s="1" t="str">
        <f>IF($H6839="Yes",VLOOKUP($C6839,'Provisioning Requester'!$F$3:$H$20000,3,FALSE),"-")</f>
        <v>-</v>
      </c>
      <c r="J6839" s="1" t="str">
        <f>IF(OR(D6839="SVCP", E6839="TRUE"), "No", IF(ISNA(VLOOKUP($C6839,'ProvResponder deviceId'!$A$1:$A$20000,1,FALSE)),"No","Yes"))</f>
        <v>No</v>
      </c>
      <c r="K6839" s="1" t="str">
        <f>IF($J6839="Yes",VLOOKUP($C6839,'ProvResponder deviceId'!$A$1:$C$20000,3,FALSE),"-")</f>
        <v>-</v>
      </c>
      <c r="L6839" s="1" t="str">
        <f t="shared" si="212"/>
        <v/>
      </c>
      <c r="M6839" s="1" t="str">
        <f t="shared" si="213"/>
        <v/>
      </c>
      <c r="N6839" s="1" t="str">
        <f>IF(ISBLANK($C6839),"",IF(ISNA(VLOOKUP($L6839,'result messages'!$H$3:$L$11,2,FALSE)),VLOOKUP($M6839,'result messages'!$H$3:$L$11,2,FALSE),VLOOKUP($L6839,'result messages'!$H$3:$L$11,2,FALSE)))</f>
        <v/>
      </c>
      <c r="O6839" s="1" t="str">
        <f>IF(ISBLANK($C6839),"",IF(ISNA(VLOOKUP($L6839,'result messages'!$H$3:$L$11,3,FALSE)),VLOOKUP($M6839,'result messages'!$H$3:$L$11,3,FALSE),VLOOKUP($L6839,'result messages'!$H$3:$L$11,3,FALSE)))</f>
        <v/>
      </c>
      <c r="P6839" s="1" t="str">
        <f>IF(ISBLANK($C6839),"",IF(ISNA(VLOOKUP($L6839,'result messages'!$H$3:$L$11,4,FALSE)),VLOOKUP($M6839,'result messages'!$H$3:$L$11,4,FALSE),VLOOKUP($L6839,'result messages'!$H$3:$L$11,4,FALSE)))</f>
        <v/>
      </c>
      <c r="Q6839" s="1" t="str">
        <f>IF(ISBLANK($C6839),"",IF(ISNA(VLOOKUP($L6839,'result messages'!$H$3:$L$11,5,FALSE)),VLOOKUP($M6839,'result messages'!$H$3:$L$11,5,FALSE),VLOOKUP($L6839,'result messages'!$H$3:$L$11,5,FALSE)))</f>
        <v/>
      </c>
    </row>
    <row r="6840" spans="1:17">
      <c r="A6840" s="1">
        <v>6837</v>
      </c>
      <c r="B6840" s="1"/>
      <c r="C6840" s="1"/>
      <c r="D6840" s="1"/>
      <c r="E6840" s="6"/>
      <c r="F6840" s="1"/>
      <c r="G6840" s="1" t="str">
        <f>IF(ISNA(VLOOKUP($C6840,'DTEN TCAP Linkage deviceId'!$A$1:$A$20000,1,FALSE)),"No","Yes")</f>
        <v>No</v>
      </c>
      <c r="H6840" s="1" t="str">
        <f>IF(ISNA(VLOOKUP($C6840,'Provisioning Requester'!$F$3:$H$20000,2,FALSE)),"No","Yes")</f>
        <v>No</v>
      </c>
      <c r="I6840" s="1" t="str">
        <f>IF($H6840="Yes",VLOOKUP($C6840,'Provisioning Requester'!$F$3:$H$20000,3,FALSE),"-")</f>
        <v>-</v>
      </c>
      <c r="J6840" s="1" t="str">
        <f>IF(OR(D6840="SVCP", E6840="TRUE"), "No", IF(ISNA(VLOOKUP($C6840,'ProvResponder deviceId'!$A$1:$A$20000,1,FALSE)),"No","Yes"))</f>
        <v>No</v>
      </c>
      <c r="K6840" s="1" t="str">
        <f>IF($J6840="Yes",VLOOKUP($C6840,'ProvResponder deviceId'!$A$1:$C$20000,3,FALSE),"-")</f>
        <v>-</v>
      </c>
      <c r="L6840" s="1" t="str">
        <f t="shared" si="212"/>
        <v/>
      </c>
      <c r="M6840" s="1" t="str">
        <f t="shared" si="213"/>
        <v/>
      </c>
      <c r="N6840" s="1" t="str">
        <f>IF(ISBLANK($C6840),"",IF(ISNA(VLOOKUP($L6840,'result messages'!$H$3:$L$11,2,FALSE)),VLOOKUP($M6840,'result messages'!$H$3:$L$11,2,FALSE),VLOOKUP($L6840,'result messages'!$H$3:$L$11,2,FALSE)))</f>
        <v/>
      </c>
      <c r="O6840" s="1" t="str">
        <f>IF(ISBLANK($C6840),"",IF(ISNA(VLOOKUP($L6840,'result messages'!$H$3:$L$11,3,FALSE)),VLOOKUP($M6840,'result messages'!$H$3:$L$11,3,FALSE),VLOOKUP($L6840,'result messages'!$H$3:$L$11,3,FALSE)))</f>
        <v/>
      </c>
      <c r="P6840" s="1" t="str">
        <f>IF(ISBLANK($C6840),"",IF(ISNA(VLOOKUP($L6840,'result messages'!$H$3:$L$11,4,FALSE)),VLOOKUP($M6840,'result messages'!$H$3:$L$11,4,FALSE),VLOOKUP($L6840,'result messages'!$H$3:$L$11,4,FALSE)))</f>
        <v/>
      </c>
      <c r="Q6840" s="1" t="str">
        <f>IF(ISBLANK($C6840),"",IF(ISNA(VLOOKUP($L6840,'result messages'!$H$3:$L$11,5,FALSE)),VLOOKUP($M6840,'result messages'!$H$3:$L$11,5,FALSE),VLOOKUP($L6840,'result messages'!$H$3:$L$11,5,FALSE)))</f>
        <v/>
      </c>
    </row>
    <row r="6841" spans="1:17">
      <c r="A6841" s="1">
        <v>6838</v>
      </c>
      <c r="B6841" s="1"/>
      <c r="C6841" s="1"/>
      <c r="D6841" s="1"/>
      <c r="E6841" s="6"/>
      <c r="F6841" s="1"/>
      <c r="G6841" s="1" t="str">
        <f>IF(ISNA(VLOOKUP($C6841,'DTEN TCAP Linkage deviceId'!$A$1:$A$20000,1,FALSE)),"No","Yes")</f>
        <v>No</v>
      </c>
      <c r="H6841" s="1" t="str">
        <f>IF(ISNA(VLOOKUP($C6841,'Provisioning Requester'!$F$3:$H$20000,2,FALSE)),"No","Yes")</f>
        <v>No</v>
      </c>
      <c r="I6841" s="1" t="str">
        <f>IF($H6841="Yes",VLOOKUP($C6841,'Provisioning Requester'!$F$3:$H$20000,3,FALSE),"-")</f>
        <v>-</v>
      </c>
      <c r="J6841" s="1" t="str">
        <f>IF(OR(D6841="SVCP", E6841="TRUE"), "No", IF(ISNA(VLOOKUP($C6841,'ProvResponder deviceId'!$A$1:$A$20000,1,FALSE)),"No","Yes"))</f>
        <v>No</v>
      </c>
      <c r="K6841" s="1" t="str">
        <f>IF($J6841="Yes",VLOOKUP($C6841,'ProvResponder deviceId'!$A$1:$C$20000,3,FALSE),"-")</f>
        <v>-</v>
      </c>
      <c r="L6841" s="1" t="str">
        <f t="shared" si="212"/>
        <v/>
      </c>
      <c r="M6841" s="1" t="str">
        <f t="shared" si="213"/>
        <v/>
      </c>
      <c r="N6841" s="1" t="str">
        <f>IF(ISBLANK($C6841),"",IF(ISNA(VLOOKUP($L6841,'result messages'!$H$3:$L$11,2,FALSE)),VLOOKUP($M6841,'result messages'!$H$3:$L$11,2,FALSE),VLOOKUP($L6841,'result messages'!$H$3:$L$11,2,FALSE)))</f>
        <v/>
      </c>
      <c r="O6841" s="1" t="str">
        <f>IF(ISBLANK($C6841),"",IF(ISNA(VLOOKUP($L6841,'result messages'!$H$3:$L$11,3,FALSE)),VLOOKUP($M6841,'result messages'!$H$3:$L$11,3,FALSE),VLOOKUP($L6841,'result messages'!$H$3:$L$11,3,FALSE)))</f>
        <v/>
      </c>
      <c r="P6841" s="1" t="str">
        <f>IF(ISBLANK($C6841),"",IF(ISNA(VLOOKUP($L6841,'result messages'!$H$3:$L$11,4,FALSE)),VLOOKUP($M6841,'result messages'!$H$3:$L$11,4,FALSE),VLOOKUP($L6841,'result messages'!$H$3:$L$11,4,FALSE)))</f>
        <v/>
      </c>
      <c r="Q6841" s="1" t="str">
        <f>IF(ISBLANK($C6841),"",IF(ISNA(VLOOKUP($L6841,'result messages'!$H$3:$L$11,5,FALSE)),VLOOKUP($M6841,'result messages'!$H$3:$L$11,5,FALSE),VLOOKUP($L6841,'result messages'!$H$3:$L$11,5,FALSE)))</f>
        <v/>
      </c>
    </row>
    <row r="6842" spans="1:17">
      <c r="A6842" s="1">
        <v>6839</v>
      </c>
      <c r="B6842" s="1"/>
      <c r="C6842" s="1"/>
      <c r="D6842" s="1"/>
      <c r="E6842" s="6"/>
      <c r="F6842" s="1"/>
      <c r="G6842" s="1" t="str">
        <f>IF(ISNA(VLOOKUP($C6842,'DTEN TCAP Linkage deviceId'!$A$1:$A$20000,1,FALSE)),"No","Yes")</f>
        <v>No</v>
      </c>
      <c r="H6842" s="1" t="str">
        <f>IF(ISNA(VLOOKUP($C6842,'Provisioning Requester'!$F$3:$H$20000,2,FALSE)),"No","Yes")</f>
        <v>No</v>
      </c>
      <c r="I6842" s="1" t="str">
        <f>IF($H6842="Yes",VLOOKUP($C6842,'Provisioning Requester'!$F$3:$H$20000,3,FALSE),"-")</f>
        <v>-</v>
      </c>
      <c r="J6842" s="1" t="str">
        <f>IF(OR(D6842="SVCP", E6842="TRUE"), "No", IF(ISNA(VLOOKUP($C6842,'ProvResponder deviceId'!$A$1:$A$20000,1,FALSE)),"No","Yes"))</f>
        <v>No</v>
      </c>
      <c r="K6842" s="1" t="str">
        <f>IF($J6842="Yes",VLOOKUP($C6842,'ProvResponder deviceId'!$A$1:$C$20000,3,FALSE),"-")</f>
        <v>-</v>
      </c>
      <c r="L6842" s="1" t="str">
        <f t="shared" si="212"/>
        <v/>
      </c>
      <c r="M6842" s="1" t="str">
        <f t="shared" si="213"/>
        <v/>
      </c>
      <c r="N6842" s="1" t="str">
        <f>IF(ISBLANK($C6842),"",IF(ISNA(VLOOKUP($L6842,'result messages'!$H$3:$L$11,2,FALSE)),VLOOKUP($M6842,'result messages'!$H$3:$L$11,2,FALSE),VLOOKUP($L6842,'result messages'!$H$3:$L$11,2,FALSE)))</f>
        <v/>
      </c>
      <c r="O6842" s="1" t="str">
        <f>IF(ISBLANK($C6842),"",IF(ISNA(VLOOKUP($L6842,'result messages'!$H$3:$L$11,3,FALSE)),VLOOKUP($M6842,'result messages'!$H$3:$L$11,3,FALSE),VLOOKUP($L6842,'result messages'!$H$3:$L$11,3,FALSE)))</f>
        <v/>
      </c>
      <c r="P6842" s="1" t="str">
        <f>IF(ISBLANK($C6842),"",IF(ISNA(VLOOKUP($L6842,'result messages'!$H$3:$L$11,4,FALSE)),VLOOKUP($M6842,'result messages'!$H$3:$L$11,4,FALSE),VLOOKUP($L6842,'result messages'!$H$3:$L$11,4,FALSE)))</f>
        <v/>
      </c>
      <c r="Q6842" s="1" t="str">
        <f>IF(ISBLANK($C6842),"",IF(ISNA(VLOOKUP($L6842,'result messages'!$H$3:$L$11,5,FALSE)),VLOOKUP($M6842,'result messages'!$H$3:$L$11,5,FALSE),VLOOKUP($L6842,'result messages'!$H$3:$L$11,5,FALSE)))</f>
        <v/>
      </c>
    </row>
    <row r="6843" spans="1:17">
      <c r="A6843" s="1">
        <v>6840</v>
      </c>
      <c r="B6843" s="1"/>
      <c r="C6843" s="1"/>
      <c r="D6843" s="1"/>
      <c r="E6843" s="6"/>
      <c r="F6843" s="1"/>
      <c r="G6843" s="1" t="str">
        <f>IF(ISNA(VLOOKUP($C6843,'DTEN TCAP Linkage deviceId'!$A$1:$A$20000,1,FALSE)),"No","Yes")</f>
        <v>No</v>
      </c>
      <c r="H6843" s="1" t="str">
        <f>IF(ISNA(VLOOKUP($C6843,'Provisioning Requester'!$F$3:$H$20000,2,FALSE)),"No","Yes")</f>
        <v>No</v>
      </c>
      <c r="I6843" s="1" t="str">
        <f>IF($H6843="Yes",VLOOKUP($C6843,'Provisioning Requester'!$F$3:$H$20000,3,FALSE),"-")</f>
        <v>-</v>
      </c>
      <c r="J6843" s="1" t="str">
        <f>IF(OR(D6843="SVCP", E6843="TRUE"), "No", IF(ISNA(VLOOKUP($C6843,'ProvResponder deviceId'!$A$1:$A$20000,1,FALSE)),"No","Yes"))</f>
        <v>No</v>
      </c>
      <c r="K6843" s="1" t="str">
        <f>IF($J6843="Yes",VLOOKUP($C6843,'ProvResponder deviceId'!$A$1:$C$20000,3,FALSE),"-")</f>
        <v>-</v>
      </c>
      <c r="L6843" s="1" t="str">
        <f t="shared" si="212"/>
        <v/>
      </c>
      <c r="M6843" s="1" t="str">
        <f t="shared" si="213"/>
        <v/>
      </c>
      <c r="N6843" s="1" t="str">
        <f>IF(ISBLANK($C6843),"",IF(ISNA(VLOOKUP($L6843,'result messages'!$H$3:$L$11,2,FALSE)),VLOOKUP($M6843,'result messages'!$H$3:$L$11,2,FALSE),VLOOKUP($L6843,'result messages'!$H$3:$L$11,2,FALSE)))</f>
        <v/>
      </c>
      <c r="O6843" s="1" t="str">
        <f>IF(ISBLANK($C6843),"",IF(ISNA(VLOOKUP($L6843,'result messages'!$H$3:$L$11,3,FALSE)),VLOOKUP($M6843,'result messages'!$H$3:$L$11,3,FALSE),VLOOKUP($L6843,'result messages'!$H$3:$L$11,3,FALSE)))</f>
        <v/>
      </c>
      <c r="P6843" s="1" t="str">
        <f>IF(ISBLANK($C6843),"",IF(ISNA(VLOOKUP($L6843,'result messages'!$H$3:$L$11,4,FALSE)),VLOOKUP($M6843,'result messages'!$H$3:$L$11,4,FALSE),VLOOKUP($L6843,'result messages'!$H$3:$L$11,4,FALSE)))</f>
        <v/>
      </c>
      <c r="Q6843" s="1" t="str">
        <f>IF(ISBLANK($C6843),"",IF(ISNA(VLOOKUP($L6843,'result messages'!$H$3:$L$11,5,FALSE)),VLOOKUP($M6843,'result messages'!$H$3:$L$11,5,FALSE),VLOOKUP($L6843,'result messages'!$H$3:$L$11,5,FALSE)))</f>
        <v/>
      </c>
    </row>
    <row r="6844" spans="1:17">
      <c r="A6844" s="1">
        <v>6841</v>
      </c>
      <c r="B6844" s="1"/>
      <c r="C6844" s="1"/>
      <c r="D6844" s="1"/>
      <c r="E6844" s="6"/>
      <c r="F6844" s="1"/>
      <c r="G6844" s="1" t="str">
        <f>IF(ISNA(VLOOKUP($C6844,'DTEN TCAP Linkage deviceId'!$A$1:$A$20000,1,FALSE)),"No","Yes")</f>
        <v>No</v>
      </c>
      <c r="H6844" s="1" t="str">
        <f>IF(ISNA(VLOOKUP($C6844,'Provisioning Requester'!$F$3:$H$20000,2,FALSE)),"No","Yes")</f>
        <v>No</v>
      </c>
      <c r="I6844" s="1" t="str">
        <f>IF($H6844="Yes",VLOOKUP($C6844,'Provisioning Requester'!$F$3:$H$20000,3,FALSE),"-")</f>
        <v>-</v>
      </c>
      <c r="J6844" s="1" t="str">
        <f>IF(OR(D6844="SVCP", E6844="TRUE"), "No", IF(ISNA(VLOOKUP($C6844,'ProvResponder deviceId'!$A$1:$A$20000,1,FALSE)),"No","Yes"))</f>
        <v>No</v>
      </c>
      <c r="K6844" s="1" t="str">
        <f>IF($J6844="Yes",VLOOKUP($C6844,'ProvResponder deviceId'!$A$1:$C$20000,3,FALSE),"-")</f>
        <v>-</v>
      </c>
      <c r="L6844" s="1" t="str">
        <f t="shared" si="212"/>
        <v/>
      </c>
      <c r="M6844" s="1" t="str">
        <f t="shared" si="213"/>
        <v/>
      </c>
      <c r="N6844" s="1" t="str">
        <f>IF(ISBLANK($C6844),"",IF(ISNA(VLOOKUP($L6844,'result messages'!$H$3:$L$11,2,FALSE)),VLOOKUP($M6844,'result messages'!$H$3:$L$11,2,FALSE),VLOOKUP($L6844,'result messages'!$H$3:$L$11,2,FALSE)))</f>
        <v/>
      </c>
      <c r="O6844" s="1" t="str">
        <f>IF(ISBLANK($C6844),"",IF(ISNA(VLOOKUP($L6844,'result messages'!$H$3:$L$11,3,FALSE)),VLOOKUP($M6844,'result messages'!$H$3:$L$11,3,FALSE),VLOOKUP($L6844,'result messages'!$H$3:$L$11,3,FALSE)))</f>
        <v/>
      </c>
      <c r="P6844" s="1" t="str">
        <f>IF(ISBLANK($C6844),"",IF(ISNA(VLOOKUP($L6844,'result messages'!$H$3:$L$11,4,FALSE)),VLOOKUP($M6844,'result messages'!$H$3:$L$11,4,FALSE),VLOOKUP($L6844,'result messages'!$H$3:$L$11,4,FALSE)))</f>
        <v/>
      </c>
      <c r="Q6844" s="1" t="str">
        <f>IF(ISBLANK($C6844),"",IF(ISNA(VLOOKUP($L6844,'result messages'!$H$3:$L$11,5,FALSE)),VLOOKUP($M6844,'result messages'!$H$3:$L$11,5,FALSE),VLOOKUP($L6844,'result messages'!$H$3:$L$11,5,FALSE)))</f>
        <v/>
      </c>
    </row>
    <row r="6845" spans="1:17">
      <c r="A6845" s="1">
        <v>6842</v>
      </c>
      <c r="B6845" s="1"/>
      <c r="C6845" s="1"/>
      <c r="D6845" s="1"/>
      <c r="E6845" s="6"/>
      <c r="F6845" s="1"/>
      <c r="G6845" s="1" t="str">
        <f>IF(ISNA(VLOOKUP($C6845,'DTEN TCAP Linkage deviceId'!$A$1:$A$20000,1,FALSE)),"No","Yes")</f>
        <v>No</v>
      </c>
      <c r="H6845" s="1" t="str">
        <f>IF(ISNA(VLOOKUP($C6845,'Provisioning Requester'!$F$3:$H$20000,2,FALSE)),"No","Yes")</f>
        <v>No</v>
      </c>
      <c r="I6845" s="1" t="str">
        <f>IF($H6845="Yes",VLOOKUP($C6845,'Provisioning Requester'!$F$3:$H$20000,3,FALSE),"-")</f>
        <v>-</v>
      </c>
      <c r="J6845" s="1" t="str">
        <f>IF(OR(D6845="SVCP", E6845="TRUE"), "No", IF(ISNA(VLOOKUP($C6845,'ProvResponder deviceId'!$A$1:$A$20000,1,FALSE)),"No","Yes"))</f>
        <v>No</v>
      </c>
      <c r="K6845" s="1" t="str">
        <f>IF($J6845="Yes",VLOOKUP($C6845,'ProvResponder deviceId'!$A$1:$C$20000,3,FALSE),"-")</f>
        <v>-</v>
      </c>
      <c r="L6845" s="1" t="str">
        <f t="shared" si="212"/>
        <v/>
      </c>
      <c r="M6845" s="1" t="str">
        <f t="shared" si="213"/>
        <v/>
      </c>
      <c r="N6845" s="1" t="str">
        <f>IF(ISBLANK($C6845),"",IF(ISNA(VLOOKUP($L6845,'result messages'!$H$3:$L$11,2,FALSE)),VLOOKUP($M6845,'result messages'!$H$3:$L$11,2,FALSE),VLOOKUP($L6845,'result messages'!$H$3:$L$11,2,FALSE)))</f>
        <v/>
      </c>
      <c r="O6845" s="1" t="str">
        <f>IF(ISBLANK($C6845),"",IF(ISNA(VLOOKUP($L6845,'result messages'!$H$3:$L$11,3,FALSE)),VLOOKUP($M6845,'result messages'!$H$3:$L$11,3,FALSE),VLOOKUP($L6845,'result messages'!$H$3:$L$11,3,FALSE)))</f>
        <v/>
      </c>
      <c r="P6845" s="1" t="str">
        <f>IF(ISBLANK($C6845),"",IF(ISNA(VLOOKUP($L6845,'result messages'!$H$3:$L$11,4,FALSE)),VLOOKUP($M6845,'result messages'!$H$3:$L$11,4,FALSE),VLOOKUP($L6845,'result messages'!$H$3:$L$11,4,FALSE)))</f>
        <v/>
      </c>
      <c r="Q6845" s="1" t="str">
        <f>IF(ISBLANK($C6845),"",IF(ISNA(VLOOKUP($L6845,'result messages'!$H$3:$L$11,5,FALSE)),VLOOKUP($M6845,'result messages'!$H$3:$L$11,5,FALSE),VLOOKUP($L6845,'result messages'!$H$3:$L$11,5,FALSE)))</f>
        <v/>
      </c>
    </row>
    <row r="6846" spans="1:17">
      <c r="A6846" s="1">
        <v>6843</v>
      </c>
      <c r="B6846" s="1"/>
      <c r="C6846" s="1"/>
      <c r="D6846" s="1"/>
      <c r="E6846" s="6"/>
      <c r="F6846" s="1"/>
      <c r="G6846" s="1" t="str">
        <f>IF(ISNA(VLOOKUP($C6846,'DTEN TCAP Linkage deviceId'!$A$1:$A$20000,1,FALSE)),"No","Yes")</f>
        <v>No</v>
      </c>
      <c r="H6846" s="1" t="str">
        <f>IF(ISNA(VLOOKUP($C6846,'Provisioning Requester'!$F$3:$H$20000,2,FALSE)),"No","Yes")</f>
        <v>No</v>
      </c>
      <c r="I6846" s="1" t="str">
        <f>IF($H6846="Yes",VLOOKUP($C6846,'Provisioning Requester'!$F$3:$H$20000,3,FALSE),"-")</f>
        <v>-</v>
      </c>
      <c r="J6846" s="1" t="str">
        <f>IF(OR(D6846="SVCP", E6846="TRUE"), "No", IF(ISNA(VLOOKUP($C6846,'ProvResponder deviceId'!$A$1:$A$20000,1,FALSE)),"No","Yes"))</f>
        <v>No</v>
      </c>
      <c r="K6846" s="1" t="str">
        <f>IF($J6846="Yes",VLOOKUP($C6846,'ProvResponder deviceId'!$A$1:$C$20000,3,FALSE),"-")</f>
        <v>-</v>
      </c>
      <c r="L6846" s="1" t="str">
        <f t="shared" si="212"/>
        <v/>
      </c>
      <c r="M6846" s="1" t="str">
        <f t="shared" si="213"/>
        <v/>
      </c>
      <c r="N6846" s="1" t="str">
        <f>IF(ISBLANK($C6846),"",IF(ISNA(VLOOKUP($L6846,'result messages'!$H$3:$L$11,2,FALSE)),VLOOKUP($M6846,'result messages'!$H$3:$L$11,2,FALSE),VLOOKUP($L6846,'result messages'!$H$3:$L$11,2,FALSE)))</f>
        <v/>
      </c>
      <c r="O6846" s="1" t="str">
        <f>IF(ISBLANK($C6846),"",IF(ISNA(VLOOKUP($L6846,'result messages'!$H$3:$L$11,3,FALSE)),VLOOKUP($M6846,'result messages'!$H$3:$L$11,3,FALSE),VLOOKUP($L6846,'result messages'!$H$3:$L$11,3,FALSE)))</f>
        <v/>
      </c>
      <c r="P6846" s="1" t="str">
        <f>IF(ISBLANK($C6846),"",IF(ISNA(VLOOKUP($L6846,'result messages'!$H$3:$L$11,4,FALSE)),VLOOKUP($M6846,'result messages'!$H$3:$L$11,4,FALSE),VLOOKUP($L6846,'result messages'!$H$3:$L$11,4,FALSE)))</f>
        <v/>
      </c>
      <c r="Q6846" s="1" t="str">
        <f>IF(ISBLANK($C6846),"",IF(ISNA(VLOOKUP($L6846,'result messages'!$H$3:$L$11,5,FALSE)),VLOOKUP($M6846,'result messages'!$H$3:$L$11,5,FALSE),VLOOKUP($L6846,'result messages'!$H$3:$L$11,5,FALSE)))</f>
        <v/>
      </c>
    </row>
    <row r="6847" spans="1:17">
      <c r="A6847" s="1">
        <v>6844</v>
      </c>
      <c r="B6847" s="1"/>
      <c r="C6847" s="1"/>
      <c r="D6847" s="1"/>
      <c r="E6847" s="6"/>
      <c r="F6847" s="1"/>
      <c r="G6847" s="1" t="str">
        <f>IF(ISNA(VLOOKUP($C6847,'DTEN TCAP Linkage deviceId'!$A$1:$A$20000,1,FALSE)),"No","Yes")</f>
        <v>No</v>
      </c>
      <c r="H6847" s="1" t="str">
        <f>IF(ISNA(VLOOKUP($C6847,'Provisioning Requester'!$F$3:$H$20000,2,FALSE)),"No","Yes")</f>
        <v>No</v>
      </c>
      <c r="I6847" s="1" t="str">
        <f>IF($H6847="Yes",VLOOKUP($C6847,'Provisioning Requester'!$F$3:$H$20000,3,FALSE),"-")</f>
        <v>-</v>
      </c>
      <c r="J6847" s="1" t="str">
        <f>IF(OR(D6847="SVCP", E6847="TRUE"), "No", IF(ISNA(VLOOKUP($C6847,'ProvResponder deviceId'!$A$1:$A$20000,1,FALSE)),"No","Yes"))</f>
        <v>No</v>
      </c>
      <c r="K6847" s="1" t="str">
        <f>IF($J6847="Yes",VLOOKUP($C6847,'ProvResponder deviceId'!$A$1:$C$20000,3,FALSE),"-")</f>
        <v>-</v>
      </c>
      <c r="L6847" s="1" t="str">
        <f t="shared" si="212"/>
        <v/>
      </c>
      <c r="M6847" s="1" t="str">
        <f t="shared" si="213"/>
        <v/>
      </c>
      <c r="N6847" s="1" t="str">
        <f>IF(ISBLANK($C6847),"",IF(ISNA(VLOOKUP($L6847,'result messages'!$H$3:$L$11,2,FALSE)),VLOOKUP($M6847,'result messages'!$H$3:$L$11,2,FALSE),VLOOKUP($L6847,'result messages'!$H$3:$L$11,2,FALSE)))</f>
        <v/>
      </c>
      <c r="O6847" s="1" t="str">
        <f>IF(ISBLANK($C6847),"",IF(ISNA(VLOOKUP($L6847,'result messages'!$H$3:$L$11,3,FALSE)),VLOOKUP($M6847,'result messages'!$H$3:$L$11,3,FALSE),VLOOKUP($L6847,'result messages'!$H$3:$L$11,3,FALSE)))</f>
        <v/>
      </c>
      <c r="P6847" s="1" t="str">
        <f>IF(ISBLANK($C6847),"",IF(ISNA(VLOOKUP($L6847,'result messages'!$H$3:$L$11,4,FALSE)),VLOOKUP($M6847,'result messages'!$H$3:$L$11,4,FALSE),VLOOKUP($L6847,'result messages'!$H$3:$L$11,4,FALSE)))</f>
        <v/>
      </c>
      <c r="Q6847" s="1" t="str">
        <f>IF(ISBLANK($C6847),"",IF(ISNA(VLOOKUP($L6847,'result messages'!$H$3:$L$11,5,FALSE)),VLOOKUP($M6847,'result messages'!$H$3:$L$11,5,FALSE),VLOOKUP($L6847,'result messages'!$H$3:$L$11,5,FALSE)))</f>
        <v/>
      </c>
    </row>
    <row r="6848" spans="1:17">
      <c r="A6848" s="1">
        <v>6845</v>
      </c>
      <c r="B6848" s="1"/>
      <c r="C6848" s="1"/>
      <c r="D6848" s="1"/>
      <c r="E6848" s="6"/>
      <c r="F6848" s="1"/>
      <c r="G6848" s="1" t="str">
        <f>IF(ISNA(VLOOKUP($C6848,'DTEN TCAP Linkage deviceId'!$A$1:$A$20000,1,FALSE)),"No","Yes")</f>
        <v>No</v>
      </c>
      <c r="H6848" s="1" t="str">
        <f>IF(ISNA(VLOOKUP($C6848,'Provisioning Requester'!$F$3:$H$20000,2,FALSE)),"No","Yes")</f>
        <v>No</v>
      </c>
      <c r="I6848" s="1" t="str">
        <f>IF($H6848="Yes",VLOOKUP($C6848,'Provisioning Requester'!$F$3:$H$20000,3,FALSE),"-")</f>
        <v>-</v>
      </c>
      <c r="J6848" s="1" t="str">
        <f>IF(OR(D6848="SVCP", E6848="TRUE"), "No", IF(ISNA(VLOOKUP($C6848,'ProvResponder deviceId'!$A$1:$A$20000,1,FALSE)),"No","Yes"))</f>
        <v>No</v>
      </c>
      <c r="K6848" s="1" t="str">
        <f>IF($J6848="Yes",VLOOKUP($C6848,'ProvResponder deviceId'!$A$1:$C$20000,3,FALSE),"-")</f>
        <v>-</v>
      </c>
      <c r="L6848" s="1" t="str">
        <f t="shared" si="212"/>
        <v/>
      </c>
      <c r="M6848" s="1" t="str">
        <f t="shared" si="213"/>
        <v/>
      </c>
      <c r="N6848" s="1" t="str">
        <f>IF(ISBLANK($C6848),"",IF(ISNA(VLOOKUP($L6848,'result messages'!$H$3:$L$11,2,FALSE)),VLOOKUP($M6848,'result messages'!$H$3:$L$11,2,FALSE),VLOOKUP($L6848,'result messages'!$H$3:$L$11,2,FALSE)))</f>
        <v/>
      </c>
      <c r="O6848" s="1" t="str">
        <f>IF(ISBLANK($C6848),"",IF(ISNA(VLOOKUP($L6848,'result messages'!$H$3:$L$11,3,FALSE)),VLOOKUP($M6848,'result messages'!$H$3:$L$11,3,FALSE),VLOOKUP($L6848,'result messages'!$H$3:$L$11,3,FALSE)))</f>
        <v/>
      </c>
      <c r="P6848" s="1" t="str">
        <f>IF(ISBLANK($C6848),"",IF(ISNA(VLOOKUP($L6848,'result messages'!$H$3:$L$11,4,FALSE)),VLOOKUP($M6848,'result messages'!$H$3:$L$11,4,FALSE),VLOOKUP($L6848,'result messages'!$H$3:$L$11,4,FALSE)))</f>
        <v/>
      </c>
      <c r="Q6848" s="1" t="str">
        <f>IF(ISBLANK($C6848),"",IF(ISNA(VLOOKUP($L6848,'result messages'!$H$3:$L$11,5,FALSE)),VLOOKUP($M6848,'result messages'!$H$3:$L$11,5,FALSE),VLOOKUP($L6848,'result messages'!$H$3:$L$11,5,FALSE)))</f>
        <v/>
      </c>
    </row>
    <row r="6849" spans="1:17">
      <c r="A6849" s="1">
        <v>6846</v>
      </c>
      <c r="B6849" s="1"/>
      <c r="C6849" s="1"/>
      <c r="D6849" s="1"/>
      <c r="E6849" s="6"/>
      <c r="F6849" s="1"/>
      <c r="G6849" s="1" t="str">
        <f>IF(ISNA(VLOOKUP($C6849,'DTEN TCAP Linkage deviceId'!$A$1:$A$20000,1,FALSE)),"No","Yes")</f>
        <v>No</v>
      </c>
      <c r="H6849" s="1" t="str">
        <f>IF(ISNA(VLOOKUP($C6849,'Provisioning Requester'!$F$3:$H$20000,2,FALSE)),"No","Yes")</f>
        <v>No</v>
      </c>
      <c r="I6849" s="1" t="str">
        <f>IF($H6849="Yes",VLOOKUP($C6849,'Provisioning Requester'!$F$3:$H$20000,3,FALSE),"-")</f>
        <v>-</v>
      </c>
      <c r="J6849" s="1" t="str">
        <f>IF(OR(D6849="SVCP", E6849="TRUE"), "No", IF(ISNA(VLOOKUP($C6849,'ProvResponder deviceId'!$A$1:$A$20000,1,FALSE)),"No","Yes"))</f>
        <v>No</v>
      </c>
      <c r="K6849" s="1" t="str">
        <f>IF($J6849="Yes",VLOOKUP($C6849,'ProvResponder deviceId'!$A$1:$C$20000,3,FALSE),"-")</f>
        <v>-</v>
      </c>
      <c r="L6849" s="1" t="str">
        <f t="shared" si="212"/>
        <v/>
      </c>
      <c r="M6849" s="1" t="str">
        <f t="shared" si="213"/>
        <v/>
      </c>
      <c r="N6849" s="1" t="str">
        <f>IF(ISBLANK($C6849),"",IF(ISNA(VLOOKUP($L6849,'result messages'!$H$3:$L$11,2,FALSE)),VLOOKUP($M6849,'result messages'!$H$3:$L$11,2,FALSE),VLOOKUP($L6849,'result messages'!$H$3:$L$11,2,FALSE)))</f>
        <v/>
      </c>
      <c r="O6849" s="1" t="str">
        <f>IF(ISBLANK($C6849),"",IF(ISNA(VLOOKUP($L6849,'result messages'!$H$3:$L$11,3,FALSE)),VLOOKUP($M6849,'result messages'!$H$3:$L$11,3,FALSE),VLOOKUP($L6849,'result messages'!$H$3:$L$11,3,FALSE)))</f>
        <v/>
      </c>
      <c r="P6849" s="1" t="str">
        <f>IF(ISBLANK($C6849),"",IF(ISNA(VLOOKUP($L6849,'result messages'!$H$3:$L$11,4,FALSE)),VLOOKUP($M6849,'result messages'!$H$3:$L$11,4,FALSE),VLOOKUP($L6849,'result messages'!$H$3:$L$11,4,FALSE)))</f>
        <v/>
      </c>
      <c r="Q6849" s="1" t="str">
        <f>IF(ISBLANK($C6849),"",IF(ISNA(VLOOKUP($L6849,'result messages'!$H$3:$L$11,5,FALSE)),VLOOKUP($M6849,'result messages'!$H$3:$L$11,5,FALSE),VLOOKUP($L6849,'result messages'!$H$3:$L$11,5,FALSE)))</f>
        <v/>
      </c>
    </row>
    <row r="6850" spans="1:17">
      <c r="A6850" s="1">
        <v>6847</v>
      </c>
      <c r="B6850" s="1"/>
      <c r="C6850" s="1"/>
      <c r="D6850" s="1"/>
      <c r="E6850" s="6"/>
      <c r="F6850" s="1"/>
      <c r="G6850" s="1" t="str">
        <f>IF(ISNA(VLOOKUP($C6850,'DTEN TCAP Linkage deviceId'!$A$1:$A$20000,1,FALSE)),"No","Yes")</f>
        <v>No</v>
      </c>
      <c r="H6850" s="1" t="str">
        <f>IF(ISNA(VLOOKUP($C6850,'Provisioning Requester'!$F$3:$H$20000,2,FALSE)),"No","Yes")</f>
        <v>No</v>
      </c>
      <c r="I6850" s="1" t="str">
        <f>IF($H6850="Yes",VLOOKUP($C6850,'Provisioning Requester'!$F$3:$H$20000,3,FALSE),"-")</f>
        <v>-</v>
      </c>
      <c r="J6850" s="1" t="str">
        <f>IF(OR(D6850="SVCP", E6850="TRUE"), "No", IF(ISNA(VLOOKUP($C6850,'ProvResponder deviceId'!$A$1:$A$20000,1,FALSE)),"No","Yes"))</f>
        <v>No</v>
      </c>
      <c r="K6850" s="1" t="str">
        <f>IF($J6850="Yes",VLOOKUP($C6850,'ProvResponder deviceId'!$A$1:$C$20000,3,FALSE),"-")</f>
        <v>-</v>
      </c>
      <c r="L6850" s="1" t="str">
        <f t="shared" si="212"/>
        <v/>
      </c>
      <c r="M6850" s="1" t="str">
        <f t="shared" si="213"/>
        <v/>
      </c>
      <c r="N6850" s="1" t="str">
        <f>IF(ISBLANK($C6850),"",IF(ISNA(VLOOKUP($L6850,'result messages'!$H$3:$L$11,2,FALSE)),VLOOKUP($M6850,'result messages'!$H$3:$L$11,2,FALSE),VLOOKUP($L6850,'result messages'!$H$3:$L$11,2,FALSE)))</f>
        <v/>
      </c>
      <c r="O6850" s="1" t="str">
        <f>IF(ISBLANK($C6850),"",IF(ISNA(VLOOKUP($L6850,'result messages'!$H$3:$L$11,3,FALSE)),VLOOKUP($M6850,'result messages'!$H$3:$L$11,3,FALSE),VLOOKUP($L6850,'result messages'!$H$3:$L$11,3,FALSE)))</f>
        <v/>
      </c>
      <c r="P6850" s="1" t="str">
        <f>IF(ISBLANK($C6850),"",IF(ISNA(VLOOKUP($L6850,'result messages'!$H$3:$L$11,4,FALSE)),VLOOKUP($M6850,'result messages'!$H$3:$L$11,4,FALSE),VLOOKUP($L6850,'result messages'!$H$3:$L$11,4,FALSE)))</f>
        <v/>
      </c>
      <c r="Q6850" s="1" t="str">
        <f>IF(ISBLANK($C6850),"",IF(ISNA(VLOOKUP($L6850,'result messages'!$H$3:$L$11,5,FALSE)),VLOOKUP($M6850,'result messages'!$H$3:$L$11,5,FALSE),VLOOKUP($L6850,'result messages'!$H$3:$L$11,5,FALSE)))</f>
        <v/>
      </c>
    </row>
    <row r="6851" spans="1:17">
      <c r="A6851" s="1">
        <v>6848</v>
      </c>
      <c r="B6851" s="1"/>
      <c r="C6851" s="1"/>
      <c r="D6851" s="1"/>
      <c r="E6851" s="6"/>
      <c r="F6851" s="1"/>
      <c r="G6851" s="1" t="str">
        <f>IF(ISNA(VLOOKUP($C6851,'DTEN TCAP Linkage deviceId'!$A$1:$A$20000,1,FALSE)),"No","Yes")</f>
        <v>No</v>
      </c>
      <c r="H6851" s="1" t="str">
        <f>IF(ISNA(VLOOKUP($C6851,'Provisioning Requester'!$F$3:$H$20000,2,FALSE)),"No","Yes")</f>
        <v>No</v>
      </c>
      <c r="I6851" s="1" t="str">
        <f>IF($H6851="Yes",VLOOKUP($C6851,'Provisioning Requester'!$F$3:$H$20000,3,FALSE),"-")</f>
        <v>-</v>
      </c>
      <c r="J6851" s="1" t="str">
        <f>IF(OR(D6851="SVCP", E6851="TRUE"), "No", IF(ISNA(VLOOKUP($C6851,'ProvResponder deviceId'!$A$1:$A$20000,1,FALSE)),"No","Yes"))</f>
        <v>No</v>
      </c>
      <c r="K6851" s="1" t="str">
        <f>IF($J6851="Yes",VLOOKUP($C6851,'ProvResponder deviceId'!$A$1:$C$20000,3,FALSE),"-")</f>
        <v>-</v>
      </c>
      <c r="L6851" s="1" t="str">
        <f t="shared" si="212"/>
        <v/>
      </c>
      <c r="M6851" s="1" t="str">
        <f t="shared" si="213"/>
        <v/>
      </c>
      <c r="N6851" s="1" t="str">
        <f>IF(ISBLANK($C6851),"",IF(ISNA(VLOOKUP($L6851,'result messages'!$H$3:$L$11,2,FALSE)),VLOOKUP($M6851,'result messages'!$H$3:$L$11,2,FALSE),VLOOKUP($L6851,'result messages'!$H$3:$L$11,2,FALSE)))</f>
        <v/>
      </c>
      <c r="O6851" s="1" t="str">
        <f>IF(ISBLANK($C6851),"",IF(ISNA(VLOOKUP($L6851,'result messages'!$H$3:$L$11,3,FALSE)),VLOOKUP($M6851,'result messages'!$H$3:$L$11,3,FALSE),VLOOKUP($L6851,'result messages'!$H$3:$L$11,3,FALSE)))</f>
        <v/>
      </c>
      <c r="P6851" s="1" t="str">
        <f>IF(ISBLANK($C6851),"",IF(ISNA(VLOOKUP($L6851,'result messages'!$H$3:$L$11,4,FALSE)),VLOOKUP($M6851,'result messages'!$H$3:$L$11,4,FALSE),VLOOKUP($L6851,'result messages'!$H$3:$L$11,4,FALSE)))</f>
        <v/>
      </c>
      <c r="Q6851" s="1" t="str">
        <f>IF(ISBLANK($C6851),"",IF(ISNA(VLOOKUP($L6851,'result messages'!$H$3:$L$11,5,FALSE)),VLOOKUP($M6851,'result messages'!$H$3:$L$11,5,FALSE),VLOOKUP($L6851,'result messages'!$H$3:$L$11,5,FALSE)))</f>
        <v/>
      </c>
    </row>
    <row r="6852" spans="1:17">
      <c r="A6852" s="1">
        <v>6849</v>
      </c>
      <c r="B6852" s="1"/>
      <c r="C6852" s="1"/>
      <c r="D6852" s="1"/>
      <c r="E6852" s="6"/>
      <c r="F6852" s="1"/>
      <c r="G6852" s="1" t="str">
        <f>IF(ISNA(VLOOKUP($C6852,'DTEN TCAP Linkage deviceId'!$A$1:$A$20000,1,FALSE)),"No","Yes")</f>
        <v>No</v>
      </c>
      <c r="H6852" s="1" t="str">
        <f>IF(ISNA(VLOOKUP($C6852,'Provisioning Requester'!$F$3:$H$20000,2,FALSE)),"No","Yes")</f>
        <v>No</v>
      </c>
      <c r="I6852" s="1" t="str">
        <f>IF($H6852="Yes",VLOOKUP($C6852,'Provisioning Requester'!$F$3:$H$20000,3,FALSE),"-")</f>
        <v>-</v>
      </c>
      <c r="J6852" s="1" t="str">
        <f>IF(OR(D6852="SVCP", E6852="TRUE"), "No", IF(ISNA(VLOOKUP($C6852,'ProvResponder deviceId'!$A$1:$A$20000,1,FALSE)),"No","Yes"))</f>
        <v>No</v>
      </c>
      <c r="K6852" s="1" t="str">
        <f>IF($J6852="Yes",VLOOKUP($C6852,'ProvResponder deviceId'!$A$1:$C$20000,3,FALSE),"-")</f>
        <v>-</v>
      </c>
      <c r="L6852" s="1" t="str">
        <f t="shared" si="212"/>
        <v/>
      </c>
      <c r="M6852" s="1" t="str">
        <f t="shared" si="213"/>
        <v/>
      </c>
      <c r="N6852" s="1" t="str">
        <f>IF(ISBLANK($C6852),"",IF(ISNA(VLOOKUP($L6852,'result messages'!$H$3:$L$11,2,FALSE)),VLOOKUP($M6852,'result messages'!$H$3:$L$11,2,FALSE),VLOOKUP($L6852,'result messages'!$H$3:$L$11,2,FALSE)))</f>
        <v/>
      </c>
      <c r="O6852" s="1" t="str">
        <f>IF(ISBLANK($C6852),"",IF(ISNA(VLOOKUP($L6852,'result messages'!$H$3:$L$11,3,FALSE)),VLOOKUP($M6852,'result messages'!$H$3:$L$11,3,FALSE),VLOOKUP($L6852,'result messages'!$H$3:$L$11,3,FALSE)))</f>
        <v/>
      </c>
      <c r="P6852" s="1" t="str">
        <f>IF(ISBLANK($C6852),"",IF(ISNA(VLOOKUP($L6852,'result messages'!$H$3:$L$11,4,FALSE)),VLOOKUP($M6852,'result messages'!$H$3:$L$11,4,FALSE),VLOOKUP($L6852,'result messages'!$H$3:$L$11,4,FALSE)))</f>
        <v/>
      </c>
      <c r="Q6852" s="1" t="str">
        <f>IF(ISBLANK($C6852),"",IF(ISNA(VLOOKUP($L6852,'result messages'!$H$3:$L$11,5,FALSE)),VLOOKUP($M6852,'result messages'!$H$3:$L$11,5,FALSE),VLOOKUP($L6852,'result messages'!$H$3:$L$11,5,FALSE)))</f>
        <v/>
      </c>
    </row>
    <row r="6853" spans="1:17">
      <c r="A6853" s="1">
        <v>6850</v>
      </c>
      <c r="B6853" s="1"/>
      <c r="C6853" s="1"/>
      <c r="D6853" s="1"/>
      <c r="E6853" s="6"/>
      <c r="F6853" s="1"/>
      <c r="G6853" s="1" t="str">
        <f>IF(ISNA(VLOOKUP($C6853,'DTEN TCAP Linkage deviceId'!$A$1:$A$20000,1,FALSE)),"No","Yes")</f>
        <v>No</v>
      </c>
      <c r="H6853" s="1" t="str">
        <f>IF(ISNA(VLOOKUP($C6853,'Provisioning Requester'!$F$3:$H$20000,2,FALSE)),"No","Yes")</f>
        <v>No</v>
      </c>
      <c r="I6853" s="1" t="str">
        <f>IF($H6853="Yes",VLOOKUP($C6853,'Provisioning Requester'!$F$3:$H$20000,3,FALSE),"-")</f>
        <v>-</v>
      </c>
      <c r="J6853" s="1" t="str">
        <f>IF(OR(D6853="SVCP", E6853="TRUE"), "No", IF(ISNA(VLOOKUP($C6853,'ProvResponder deviceId'!$A$1:$A$20000,1,FALSE)),"No","Yes"))</f>
        <v>No</v>
      </c>
      <c r="K6853" s="1" t="str">
        <f>IF($J6853="Yes",VLOOKUP($C6853,'ProvResponder deviceId'!$A$1:$C$20000,3,FALSE),"-")</f>
        <v>-</v>
      </c>
      <c r="L6853" s="1" t="str">
        <f t="shared" ref="L6853:L6916" si="214">IF(ISBLANK($C6853),"",$D6853&amp;$E6853&amp;$G6853&amp;$H6853&amp;$I6853&amp;$J6853&amp;$K6853)</f>
        <v/>
      </c>
      <c r="M6853" s="1" t="str">
        <f t="shared" ref="M6853:M6916" si="215">IF(ISBLANK($C6853),"",$D6853&amp;$E6853&amp;$G6853&amp;$H6853&amp;$I6853&amp;$J6853&amp;"other")</f>
        <v/>
      </c>
      <c r="N6853" s="1" t="str">
        <f>IF(ISBLANK($C6853),"",IF(ISNA(VLOOKUP($L6853,'result messages'!$H$3:$L$11,2,FALSE)),VLOOKUP($M6853,'result messages'!$H$3:$L$11,2,FALSE),VLOOKUP($L6853,'result messages'!$H$3:$L$11,2,FALSE)))</f>
        <v/>
      </c>
      <c r="O6853" s="1" t="str">
        <f>IF(ISBLANK($C6853),"",IF(ISNA(VLOOKUP($L6853,'result messages'!$H$3:$L$11,3,FALSE)),VLOOKUP($M6853,'result messages'!$H$3:$L$11,3,FALSE),VLOOKUP($L6853,'result messages'!$H$3:$L$11,3,FALSE)))</f>
        <v/>
      </c>
      <c r="P6853" s="1" t="str">
        <f>IF(ISBLANK($C6853),"",IF(ISNA(VLOOKUP($L6853,'result messages'!$H$3:$L$11,4,FALSE)),VLOOKUP($M6853,'result messages'!$H$3:$L$11,4,FALSE),VLOOKUP($L6853,'result messages'!$H$3:$L$11,4,FALSE)))</f>
        <v/>
      </c>
      <c r="Q6853" s="1" t="str">
        <f>IF(ISBLANK($C6853),"",IF(ISNA(VLOOKUP($L6853,'result messages'!$H$3:$L$11,5,FALSE)),VLOOKUP($M6853,'result messages'!$H$3:$L$11,5,FALSE),VLOOKUP($L6853,'result messages'!$H$3:$L$11,5,FALSE)))</f>
        <v/>
      </c>
    </row>
    <row r="6854" spans="1:17">
      <c r="A6854" s="1">
        <v>6851</v>
      </c>
      <c r="B6854" s="1"/>
      <c r="C6854" s="1"/>
      <c r="D6854" s="1"/>
      <c r="E6854" s="6"/>
      <c r="F6854" s="1"/>
      <c r="G6854" s="1" t="str">
        <f>IF(ISNA(VLOOKUP($C6854,'DTEN TCAP Linkage deviceId'!$A$1:$A$20000,1,FALSE)),"No","Yes")</f>
        <v>No</v>
      </c>
      <c r="H6854" s="1" t="str">
        <f>IF(ISNA(VLOOKUP($C6854,'Provisioning Requester'!$F$3:$H$20000,2,FALSE)),"No","Yes")</f>
        <v>No</v>
      </c>
      <c r="I6854" s="1" t="str">
        <f>IF($H6854="Yes",VLOOKUP($C6854,'Provisioning Requester'!$F$3:$H$20000,3,FALSE),"-")</f>
        <v>-</v>
      </c>
      <c r="J6854" s="1" t="str">
        <f>IF(OR(D6854="SVCP", E6854="TRUE"), "No", IF(ISNA(VLOOKUP($C6854,'ProvResponder deviceId'!$A$1:$A$20000,1,FALSE)),"No","Yes"))</f>
        <v>No</v>
      </c>
      <c r="K6854" s="1" t="str">
        <f>IF($J6854="Yes",VLOOKUP($C6854,'ProvResponder deviceId'!$A$1:$C$20000,3,FALSE),"-")</f>
        <v>-</v>
      </c>
      <c r="L6854" s="1" t="str">
        <f t="shared" si="214"/>
        <v/>
      </c>
      <c r="M6854" s="1" t="str">
        <f t="shared" si="215"/>
        <v/>
      </c>
      <c r="N6854" s="1" t="str">
        <f>IF(ISBLANK($C6854),"",IF(ISNA(VLOOKUP($L6854,'result messages'!$H$3:$L$11,2,FALSE)),VLOOKUP($M6854,'result messages'!$H$3:$L$11,2,FALSE),VLOOKUP($L6854,'result messages'!$H$3:$L$11,2,FALSE)))</f>
        <v/>
      </c>
      <c r="O6854" s="1" t="str">
        <f>IF(ISBLANK($C6854),"",IF(ISNA(VLOOKUP($L6854,'result messages'!$H$3:$L$11,3,FALSE)),VLOOKUP($M6854,'result messages'!$H$3:$L$11,3,FALSE),VLOOKUP($L6854,'result messages'!$H$3:$L$11,3,FALSE)))</f>
        <v/>
      </c>
      <c r="P6854" s="1" t="str">
        <f>IF(ISBLANK($C6854),"",IF(ISNA(VLOOKUP($L6854,'result messages'!$H$3:$L$11,4,FALSE)),VLOOKUP($M6854,'result messages'!$H$3:$L$11,4,FALSE),VLOOKUP($L6854,'result messages'!$H$3:$L$11,4,FALSE)))</f>
        <v/>
      </c>
      <c r="Q6854" s="1" t="str">
        <f>IF(ISBLANK($C6854),"",IF(ISNA(VLOOKUP($L6854,'result messages'!$H$3:$L$11,5,FALSE)),VLOOKUP($M6854,'result messages'!$H$3:$L$11,5,FALSE),VLOOKUP($L6854,'result messages'!$H$3:$L$11,5,FALSE)))</f>
        <v/>
      </c>
    </row>
    <row r="6855" spans="1:17">
      <c r="A6855" s="1">
        <v>6852</v>
      </c>
      <c r="B6855" s="1"/>
      <c r="C6855" s="1"/>
      <c r="D6855" s="1"/>
      <c r="E6855" s="6"/>
      <c r="F6855" s="1"/>
      <c r="G6855" s="1" t="str">
        <f>IF(ISNA(VLOOKUP($C6855,'DTEN TCAP Linkage deviceId'!$A$1:$A$20000,1,FALSE)),"No","Yes")</f>
        <v>No</v>
      </c>
      <c r="H6855" s="1" t="str">
        <f>IF(ISNA(VLOOKUP($C6855,'Provisioning Requester'!$F$3:$H$20000,2,FALSE)),"No","Yes")</f>
        <v>No</v>
      </c>
      <c r="I6855" s="1" t="str">
        <f>IF($H6855="Yes",VLOOKUP($C6855,'Provisioning Requester'!$F$3:$H$20000,3,FALSE),"-")</f>
        <v>-</v>
      </c>
      <c r="J6855" s="1" t="str">
        <f>IF(OR(D6855="SVCP", E6855="TRUE"), "No", IF(ISNA(VLOOKUP($C6855,'ProvResponder deviceId'!$A$1:$A$20000,1,FALSE)),"No","Yes"))</f>
        <v>No</v>
      </c>
      <c r="K6855" s="1" t="str">
        <f>IF($J6855="Yes",VLOOKUP($C6855,'ProvResponder deviceId'!$A$1:$C$20000,3,FALSE),"-")</f>
        <v>-</v>
      </c>
      <c r="L6855" s="1" t="str">
        <f t="shared" si="214"/>
        <v/>
      </c>
      <c r="M6855" s="1" t="str">
        <f t="shared" si="215"/>
        <v/>
      </c>
      <c r="N6855" s="1" t="str">
        <f>IF(ISBLANK($C6855),"",IF(ISNA(VLOOKUP($L6855,'result messages'!$H$3:$L$11,2,FALSE)),VLOOKUP($M6855,'result messages'!$H$3:$L$11,2,FALSE),VLOOKUP($L6855,'result messages'!$H$3:$L$11,2,FALSE)))</f>
        <v/>
      </c>
      <c r="O6855" s="1" t="str">
        <f>IF(ISBLANK($C6855),"",IF(ISNA(VLOOKUP($L6855,'result messages'!$H$3:$L$11,3,FALSE)),VLOOKUP($M6855,'result messages'!$H$3:$L$11,3,FALSE),VLOOKUP($L6855,'result messages'!$H$3:$L$11,3,FALSE)))</f>
        <v/>
      </c>
      <c r="P6855" s="1" t="str">
        <f>IF(ISBLANK($C6855),"",IF(ISNA(VLOOKUP($L6855,'result messages'!$H$3:$L$11,4,FALSE)),VLOOKUP($M6855,'result messages'!$H$3:$L$11,4,FALSE),VLOOKUP($L6855,'result messages'!$H$3:$L$11,4,FALSE)))</f>
        <v/>
      </c>
      <c r="Q6855" s="1" t="str">
        <f>IF(ISBLANK($C6855),"",IF(ISNA(VLOOKUP($L6855,'result messages'!$H$3:$L$11,5,FALSE)),VLOOKUP($M6855,'result messages'!$H$3:$L$11,5,FALSE),VLOOKUP($L6855,'result messages'!$H$3:$L$11,5,FALSE)))</f>
        <v/>
      </c>
    </row>
    <row r="6856" spans="1:17">
      <c r="A6856" s="1">
        <v>6853</v>
      </c>
      <c r="B6856" s="1"/>
      <c r="C6856" s="1"/>
      <c r="D6856" s="1"/>
      <c r="E6856" s="6"/>
      <c r="F6856" s="1"/>
      <c r="G6856" s="1" t="str">
        <f>IF(ISNA(VLOOKUP($C6856,'DTEN TCAP Linkage deviceId'!$A$1:$A$20000,1,FALSE)),"No","Yes")</f>
        <v>No</v>
      </c>
      <c r="H6856" s="1" t="str">
        <f>IF(ISNA(VLOOKUP($C6856,'Provisioning Requester'!$F$3:$H$20000,2,FALSE)),"No","Yes")</f>
        <v>No</v>
      </c>
      <c r="I6856" s="1" t="str">
        <f>IF($H6856="Yes",VLOOKUP($C6856,'Provisioning Requester'!$F$3:$H$20000,3,FALSE),"-")</f>
        <v>-</v>
      </c>
      <c r="J6856" s="1" t="str">
        <f>IF(OR(D6856="SVCP", E6856="TRUE"), "No", IF(ISNA(VLOOKUP($C6856,'ProvResponder deviceId'!$A$1:$A$20000,1,FALSE)),"No","Yes"))</f>
        <v>No</v>
      </c>
      <c r="K6856" s="1" t="str">
        <f>IF($J6856="Yes",VLOOKUP($C6856,'ProvResponder deviceId'!$A$1:$C$20000,3,FALSE),"-")</f>
        <v>-</v>
      </c>
      <c r="L6856" s="1" t="str">
        <f t="shared" si="214"/>
        <v/>
      </c>
      <c r="M6856" s="1" t="str">
        <f t="shared" si="215"/>
        <v/>
      </c>
      <c r="N6856" s="1" t="str">
        <f>IF(ISBLANK($C6856),"",IF(ISNA(VLOOKUP($L6856,'result messages'!$H$3:$L$11,2,FALSE)),VLOOKUP($M6856,'result messages'!$H$3:$L$11,2,FALSE),VLOOKUP($L6856,'result messages'!$H$3:$L$11,2,FALSE)))</f>
        <v/>
      </c>
      <c r="O6856" s="1" t="str">
        <f>IF(ISBLANK($C6856),"",IF(ISNA(VLOOKUP($L6856,'result messages'!$H$3:$L$11,3,FALSE)),VLOOKUP($M6856,'result messages'!$H$3:$L$11,3,FALSE),VLOOKUP($L6856,'result messages'!$H$3:$L$11,3,FALSE)))</f>
        <v/>
      </c>
      <c r="P6856" s="1" t="str">
        <f>IF(ISBLANK($C6856),"",IF(ISNA(VLOOKUP($L6856,'result messages'!$H$3:$L$11,4,FALSE)),VLOOKUP($M6856,'result messages'!$H$3:$L$11,4,FALSE),VLOOKUP($L6856,'result messages'!$H$3:$L$11,4,FALSE)))</f>
        <v/>
      </c>
      <c r="Q6856" s="1" t="str">
        <f>IF(ISBLANK($C6856),"",IF(ISNA(VLOOKUP($L6856,'result messages'!$H$3:$L$11,5,FALSE)),VLOOKUP($M6856,'result messages'!$H$3:$L$11,5,FALSE),VLOOKUP($L6856,'result messages'!$H$3:$L$11,5,FALSE)))</f>
        <v/>
      </c>
    </row>
    <row r="6857" spans="1:17">
      <c r="A6857" s="1">
        <v>6854</v>
      </c>
      <c r="B6857" s="1"/>
      <c r="C6857" s="1"/>
      <c r="D6857" s="1"/>
      <c r="E6857" s="6"/>
      <c r="F6857" s="1"/>
      <c r="G6857" s="1" t="str">
        <f>IF(ISNA(VLOOKUP($C6857,'DTEN TCAP Linkage deviceId'!$A$1:$A$20000,1,FALSE)),"No","Yes")</f>
        <v>No</v>
      </c>
      <c r="H6857" s="1" t="str">
        <f>IF(ISNA(VLOOKUP($C6857,'Provisioning Requester'!$F$3:$H$20000,2,FALSE)),"No","Yes")</f>
        <v>No</v>
      </c>
      <c r="I6857" s="1" t="str">
        <f>IF($H6857="Yes",VLOOKUP($C6857,'Provisioning Requester'!$F$3:$H$20000,3,FALSE),"-")</f>
        <v>-</v>
      </c>
      <c r="J6857" s="1" t="str">
        <f>IF(OR(D6857="SVCP", E6857="TRUE"), "No", IF(ISNA(VLOOKUP($C6857,'ProvResponder deviceId'!$A$1:$A$20000,1,FALSE)),"No","Yes"))</f>
        <v>No</v>
      </c>
      <c r="K6857" s="1" t="str">
        <f>IF($J6857="Yes",VLOOKUP($C6857,'ProvResponder deviceId'!$A$1:$C$20000,3,FALSE),"-")</f>
        <v>-</v>
      </c>
      <c r="L6857" s="1" t="str">
        <f t="shared" si="214"/>
        <v/>
      </c>
      <c r="M6857" s="1" t="str">
        <f t="shared" si="215"/>
        <v/>
      </c>
      <c r="N6857" s="1" t="str">
        <f>IF(ISBLANK($C6857),"",IF(ISNA(VLOOKUP($L6857,'result messages'!$H$3:$L$11,2,FALSE)),VLOOKUP($M6857,'result messages'!$H$3:$L$11,2,FALSE),VLOOKUP($L6857,'result messages'!$H$3:$L$11,2,FALSE)))</f>
        <v/>
      </c>
      <c r="O6857" s="1" t="str">
        <f>IF(ISBLANK($C6857),"",IF(ISNA(VLOOKUP($L6857,'result messages'!$H$3:$L$11,3,FALSE)),VLOOKUP($M6857,'result messages'!$H$3:$L$11,3,FALSE),VLOOKUP($L6857,'result messages'!$H$3:$L$11,3,FALSE)))</f>
        <v/>
      </c>
      <c r="P6857" s="1" t="str">
        <f>IF(ISBLANK($C6857),"",IF(ISNA(VLOOKUP($L6857,'result messages'!$H$3:$L$11,4,FALSE)),VLOOKUP($M6857,'result messages'!$H$3:$L$11,4,FALSE),VLOOKUP($L6857,'result messages'!$H$3:$L$11,4,FALSE)))</f>
        <v/>
      </c>
      <c r="Q6857" s="1" t="str">
        <f>IF(ISBLANK($C6857),"",IF(ISNA(VLOOKUP($L6857,'result messages'!$H$3:$L$11,5,FALSE)),VLOOKUP($M6857,'result messages'!$H$3:$L$11,5,FALSE),VLOOKUP($L6857,'result messages'!$H$3:$L$11,5,FALSE)))</f>
        <v/>
      </c>
    </row>
    <row r="6858" spans="1:17">
      <c r="A6858" s="1">
        <v>6855</v>
      </c>
      <c r="B6858" s="1"/>
      <c r="C6858" s="1"/>
      <c r="D6858" s="1"/>
      <c r="E6858" s="6"/>
      <c r="F6858" s="1"/>
      <c r="G6858" s="1" t="str">
        <f>IF(ISNA(VLOOKUP($C6858,'DTEN TCAP Linkage deviceId'!$A$1:$A$20000,1,FALSE)),"No","Yes")</f>
        <v>No</v>
      </c>
      <c r="H6858" s="1" t="str">
        <f>IF(ISNA(VLOOKUP($C6858,'Provisioning Requester'!$F$3:$H$20000,2,FALSE)),"No","Yes")</f>
        <v>No</v>
      </c>
      <c r="I6858" s="1" t="str">
        <f>IF($H6858="Yes",VLOOKUP($C6858,'Provisioning Requester'!$F$3:$H$20000,3,FALSE),"-")</f>
        <v>-</v>
      </c>
      <c r="J6858" s="1" t="str">
        <f>IF(OR(D6858="SVCP", E6858="TRUE"), "No", IF(ISNA(VLOOKUP($C6858,'ProvResponder deviceId'!$A$1:$A$20000,1,FALSE)),"No","Yes"))</f>
        <v>No</v>
      </c>
      <c r="K6858" s="1" t="str">
        <f>IF($J6858="Yes",VLOOKUP($C6858,'ProvResponder deviceId'!$A$1:$C$20000,3,FALSE),"-")</f>
        <v>-</v>
      </c>
      <c r="L6858" s="1" t="str">
        <f t="shared" si="214"/>
        <v/>
      </c>
      <c r="M6858" s="1" t="str">
        <f t="shared" si="215"/>
        <v/>
      </c>
      <c r="N6858" s="1" t="str">
        <f>IF(ISBLANK($C6858),"",IF(ISNA(VLOOKUP($L6858,'result messages'!$H$3:$L$11,2,FALSE)),VLOOKUP($M6858,'result messages'!$H$3:$L$11,2,FALSE),VLOOKUP($L6858,'result messages'!$H$3:$L$11,2,FALSE)))</f>
        <v/>
      </c>
      <c r="O6858" s="1" t="str">
        <f>IF(ISBLANK($C6858),"",IF(ISNA(VLOOKUP($L6858,'result messages'!$H$3:$L$11,3,FALSE)),VLOOKUP($M6858,'result messages'!$H$3:$L$11,3,FALSE),VLOOKUP($L6858,'result messages'!$H$3:$L$11,3,FALSE)))</f>
        <v/>
      </c>
      <c r="P6858" s="1" t="str">
        <f>IF(ISBLANK($C6858),"",IF(ISNA(VLOOKUP($L6858,'result messages'!$H$3:$L$11,4,FALSE)),VLOOKUP($M6858,'result messages'!$H$3:$L$11,4,FALSE),VLOOKUP($L6858,'result messages'!$H$3:$L$11,4,FALSE)))</f>
        <v/>
      </c>
      <c r="Q6858" s="1" t="str">
        <f>IF(ISBLANK($C6858),"",IF(ISNA(VLOOKUP($L6858,'result messages'!$H$3:$L$11,5,FALSE)),VLOOKUP($M6858,'result messages'!$H$3:$L$11,5,FALSE),VLOOKUP($L6858,'result messages'!$H$3:$L$11,5,FALSE)))</f>
        <v/>
      </c>
    </row>
    <row r="6859" spans="1:17">
      <c r="A6859" s="1">
        <v>6856</v>
      </c>
      <c r="B6859" s="1"/>
      <c r="C6859" s="1"/>
      <c r="D6859" s="1"/>
      <c r="E6859" s="6"/>
      <c r="F6859" s="1"/>
      <c r="G6859" s="1" t="str">
        <f>IF(ISNA(VLOOKUP($C6859,'DTEN TCAP Linkage deviceId'!$A$1:$A$20000,1,FALSE)),"No","Yes")</f>
        <v>No</v>
      </c>
      <c r="H6859" s="1" t="str">
        <f>IF(ISNA(VLOOKUP($C6859,'Provisioning Requester'!$F$3:$H$20000,2,FALSE)),"No","Yes")</f>
        <v>No</v>
      </c>
      <c r="I6859" s="1" t="str">
        <f>IF($H6859="Yes",VLOOKUP($C6859,'Provisioning Requester'!$F$3:$H$20000,3,FALSE),"-")</f>
        <v>-</v>
      </c>
      <c r="J6859" s="1" t="str">
        <f>IF(OR(D6859="SVCP", E6859="TRUE"), "No", IF(ISNA(VLOOKUP($C6859,'ProvResponder deviceId'!$A$1:$A$20000,1,FALSE)),"No","Yes"))</f>
        <v>No</v>
      </c>
      <c r="K6859" s="1" t="str">
        <f>IF($J6859="Yes",VLOOKUP($C6859,'ProvResponder deviceId'!$A$1:$C$20000,3,FALSE),"-")</f>
        <v>-</v>
      </c>
      <c r="L6859" s="1" t="str">
        <f t="shared" si="214"/>
        <v/>
      </c>
      <c r="M6859" s="1" t="str">
        <f t="shared" si="215"/>
        <v/>
      </c>
      <c r="N6859" s="1" t="str">
        <f>IF(ISBLANK($C6859),"",IF(ISNA(VLOOKUP($L6859,'result messages'!$H$3:$L$11,2,FALSE)),VLOOKUP($M6859,'result messages'!$H$3:$L$11,2,FALSE),VLOOKUP($L6859,'result messages'!$H$3:$L$11,2,FALSE)))</f>
        <v/>
      </c>
      <c r="O6859" s="1" t="str">
        <f>IF(ISBLANK($C6859),"",IF(ISNA(VLOOKUP($L6859,'result messages'!$H$3:$L$11,3,FALSE)),VLOOKUP($M6859,'result messages'!$H$3:$L$11,3,FALSE),VLOOKUP($L6859,'result messages'!$H$3:$L$11,3,FALSE)))</f>
        <v/>
      </c>
      <c r="P6859" s="1" t="str">
        <f>IF(ISBLANK($C6859),"",IF(ISNA(VLOOKUP($L6859,'result messages'!$H$3:$L$11,4,FALSE)),VLOOKUP($M6859,'result messages'!$H$3:$L$11,4,FALSE),VLOOKUP($L6859,'result messages'!$H$3:$L$11,4,FALSE)))</f>
        <v/>
      </c>
      <c r="Q6859" s="1" t="str">
        <f>IF(ISBLANK($C6859),"",IF(ISNA(VLOOKUP($L6859,'result messages'!$H$3:$L$11,5,FALSE)),VLOOKUP($M6859,'result messages'!$H$3:$L$11,5,FALSE),VLOOKUP($L6859,'result messages'!$H$3:$L$11,5,FALSE)))</f>
        <v/>
      </c>
    </row>
    <row r="6860" spans="1:17">
      <c r="A6860" s="1">
        <v>6857</v>
      </c>
      <c r="B6860" s="1"/>
      <c r="C6860" s="1"/>
      <c r="D6860" s="1"/>
      <c r="E6860" s="6"/>
      <c r="F6860" s="1"/>
      <c r="G6860" s="1" t="str">
        <f>IF(ISNA(VLOOKUP($C6860,'DTEN TCAP Linkage deviceId'!$A$1:$A$20000,1,FALSE)),"No","Yes")</f>
        <v>No</v>
      </c>
      <c r="H6860" s="1" t="str">
        <f>IF(ISNA(VLOOKUP($C6860,'Provisioning Requester'!$F$3:$H$20000,2,FALSE)),"No","Yes")</f>
        <v>No</v>
      </c>
      <c r="I6860" s="1" t="str">
        <f>IF($H6860="Yes",VLOOKUP($C6860,'Provisioning Requester'!$F$3:$H$20000,3,FALSE),"-")</f>
        <v>-</v>
      </c>
      <c r="J6860" s="1" t="str">
        <f>IF(OR(D6860="SVCP", E6860="TRUE"), "No", IF(ISNA(VLOOKUP($C6860,'ProvResponder deviceId'!$A$1:$A$20000,1,FALSE)),"No","Yes"))</f>
        <v>No</v>
      </c>
      <c r="K6860" s="1" t="str">
        <f>IF($J6860="Yes",VLOOKUP($C6860,'ProvResponder deviceId'!$A$1:$C$20000,3,FALSE),"-")</f>
        <v>-</v>
      </c>
      <c r="L6860" s="1" t="str">
        <f t="shared" si="214"/>
        <v/>
      </c>
      <c r="M6860" s="1" t="str">
        <f t="shared" si="215"/>
        <v/>
      </c>
      <c r="N6860" s="1" t="str">
        <f>IF(ISBLANK($C6860),"",IF(ISNA(VLOOKUP($L6860,'result messages'!$H$3:$L$11,2,FALSE)),VLOOKUP($M6860,'result messages'!$H$3:$L$11,2,FALSE),VLOOKUP($L6860,'result messages'!$H$3:$L$11,2,FALSE)))</f>
        <v/>
      </c>
      <c r="O6860" s="1" t="str">
        <f>IF(ISBLANK($C6860),"",IF(ISNA(VLOOKUP($L6860,'result messages'!$H$3:$L$11,3,FALSE)),VLOOKUP($M6860,'result messages'!$H$3:$L$11,3,FALSE),VLOOKUP($L6860,'result messages'!$H$3:$L$11,3,FALSE)))</f>
        <v/>
      </c>
      <c r="P6860" s="1" t="str">
        <f>IF(ISBLANK($C6860),"",IF(ISNA(VLOOKUP($L6860,'result messages'!$H$3:$L$11,4,FALSE)),VLOOKUP($M6860,'result messages'!$H$3:$L$11,4,FALSE),VLOOKUP($L6860,'result messages'!$H$3:$L$11,4,FALSE)))</f>
        <v/>
      </c>
      <c r="Q6860" s="1" t="str">
        <f>IF(ISBLANK($C6860),"",IF(ISNA(VLOOKUP($L6860,'result messages'!$H$3:$L$11,5,FALSE)),VLOOKUP($M6860,'result messages'!$H$3:$L$11,5,FALSE),VLOOKUP($L6860,'result messages'!$H$3:$L$11,5,FALSE)))</f>
        <v/>
      </c>
    </row>
    <row r="6861" spans="1:17">
      <c r="A6861" s="1">
        <v>6858</v>
      </c>
      <c r="B6861" s="1"/>
      <c r="C6861" s="1"/>
      <c r="D6861" s="1"/>
      <c r="E6861" s="6"/>
      <c r="F6861" s="1"/>
      <c r="G6861" s="1" t="str">
        <f>IF(ISNA(VLOOKUP($C6861,'DTEN TCAP Linkage deviceId'!$A$1:$A$20000,1,FALSE)),"No","Yes")</f>
        <v>No</v>
      </c>
      <c r="H6861" s="1" t="str">
        <f>IF(ISNA(VLOOKUP($C6861,'Provisioning Requester'!$F$3:$H$20000,2,FALSE)),"No","Yes")</f>
        <v>No</v>
      </c>
      <c r="I6861" s="1" t="str">
        <f>IF($H6861="Yes",VLOOKUP($C6861,'Provisioning Requester'!$F$3:$H$20000,3,FALSE),"-")</f>
        <v>-</v>
      </c>
      <c r="J6861" s="1" t="str">
        <f>IF(OR(D6861="SVCP", E6861="TRUE"), "No", IF(ISNA(VLOOKUP($C6861,'ProvResponder deviceId'!$A$1:$A$20000,1,FALSE)),"No","Yes"))</f>
        <v>No</v>
      </c>
      <c r="K6861" s="1" t="str">
        <f>IF($J6861="Yes",VLOOKUP($C6861,'ProvResponder deviceId'!$A$1:$C$20000,3,FALSE),"-")</f>
        <v>-</v>
      </c>
      <c r="L6861" s="1" t="str">
        <f t="shared" si="214"/>
        <v/>
      </c>
      <c r="M6861" s="1" t="str">
        <f t="shared" si="215"/>
        <v/>
      </c>
      <c r="N6861" s="1" t="str">
        <f>IF(ISBLANK($C6861),"",IF(ISNA(VLOOKUP($L6861,'result messages'!$H$3:$L$11,2,FALSE)),VLOOKUP($M6861,'result messages'!$H$3:$L$11,2,FALSE),VLOOKUP($L6861,'result messages'!$H$3:$L$11,2,FALSE)))</f>
        <v/>
      </c>
      <c r="O6861" s="1" t="str">
        <f>IF(ISBLANK($C6861),"",IF(ISNA(VLOOKUP($L6861,'result messages'!$H$3:$L$11,3,FALSE)),VLOOKUP($M6861,'result messages'!$H$3:$L$11,3,FALSE),VLOOKUP($L6861,'result messages'!$H$3:$L$11,3,FALSE)))</f>
        <v/>
      </c>
      <c r="P6861" s="1" t="str">
        <f>IF(ISBLANK($C6861),"",IF(ISNA(VLOOKUP($L6861,'result messages'!$H$3:$L$11,4,FALSE)),VLOOKUP($M6861,'result messages'!$H$3:$L$11,4,FALSE),VLOOKUP($L6861,'result messages'!$H$3:$L$11,4,FALSE)))</f>
        <v/>
      </c>
      <c r="Q6861" s="1" t="str">
        <f>IF(ISBLANK($C6861),"",IF(ISNA(VLOOKUP($L6861,'result messages'!$H$3:$L$11,5,FALSE)),VLOOKUP($M6861,'result messages'!$H$3:$L$11,5,FALSE),VLOOKUP($L6861,'result messages'!$H$3:$L$11,5,FALSE)))</f>
        <v/>
      </c>
    </row>
    <row r="6862" spans="1:17">
      <c r="A6862" s="1">
        <v>6859</v>
      </c>
      <c r="B6862" s="1"/>
      <c r="C6862" s="1"/>
      <c r="D6862" s="1"/>
      <c r="E6862" s="6"/>
      <c r="F6862" s="1"/>
      <c r="G6862" s="1" t="str">
        <f>IF(ISNA(VLOOKUP($C6862,'DTEN TCAP Linkage deviceId'!$A$1:$A$20000,1,FALSE)),"No","Yes")</f>
        <v>No</v>
      </c>
      <c r="H6862" s="1" t="str">
        <f>IF(ISNA(VLOOKUP($C6862,'Provisioning Requester'!$F$3:$H$20000,2,FALSE)),"No","Yes")</f>
        <v>No</v>
      </c>
      <c r="I6862" s="1" t="str">
        <f>IF($H6862="Yes",VLOOKUP($C6862,'Provisioning Requester'!$F$3:$H$20000,3,FALSE),"-")</f>
        <v>-</v>
      </c>
      <c r="J6862" s="1" t="str">
        <f>IF(OR(D6862="SVCP", E6862="TRUE"), "No", IF(ISNA(VLOOKUP($C6862,'ProvResponder deviceId'!$A$1:$A$20000,1,FALSE)),"No","Yes"))</f>
        <v>No</v>
      </c>
      <c r="K6862" s="1" t="str">
        <f>IF($J6862="Yes",VLOOKUP($C6862,'ProvResponder deviceId'!$A$1:$C$20000,3,FALSE),"-")</f>
        <v>-</v>
      </c>
      <c r="L6862" s="1" t="str">
        <f t="shared" si="214"/>
        <v/>
      </c>
      <c r="M6862" s="1" t="str">
        <f t="shared" si="215"/>
        <v/>
      </c>
      <c r="N6862" s="1" t="str">
        <f>IF(ISBLANK($C6862),"",IF(ISNA(VLOOKUP($L6862,'result messages'!$H$3:$L$11,2,FALSE)),VLOOKUP($M6862,'result messages'!$H$3:$L$11,2,FALSE),VLOOKUP($L6862,'result messages'!$H$3:$L$11,2,FALSE)))</f>
        <v/>
      </c>
      <c r="O6862" s="1" t="str">
        <f>IF(ISBLANK($C6862),"",IF(ISNA(VLOOKUP($L6862,'result messages'!$H$3:$L$11,3,FALSE)),VLOOKUP($M6862,'result messages'!$H$3:$L$11,3,FALSE),VLOOKUP($L6862,'result messages'!$H$3:$L$11,3,FALSE)))</f>
        <v/>
      </c>
      <c r="P6862" s="1" t="str">
        <f>IF(ISBLANK($C6862),"",IF(ISNA(VLOOKUP($L6862,'result messages'!$H$3:$L$11,4,FALSE)),VLOOKUP($M6862,'result messages'!$H$3:$L$11,4,FALSE),VLOOKUP($L6862,'result messages'!$H$3:$L$11,4,FALSE)))</f>
        <v/>
      </c>
      <c r="Q6862" s="1" t="str">
        <f>IF(ISBLANK($C6862),"",IF(ISNA(VLOOKUP($L6862,'result messages'!$H$3:$L$11,5,FALSE)),VLOOKUP($M6862,'result messages'!$H$3:$L$11,5,FALSE),VLOOKUP($L6862,'result messages'!$H$3:$L$11,5,FALSE)))</f>
        <v/>
      </c>
    </row>
    <row r="6863" spans="1:17">
      <c r="A6863" s="1">
        <v>6860</v>
      </c>
      <c r="B6863" s="1"/>
      <c r="C6863" s="1"/>
      <c r="D6863" s="1"/>
      <c r="E6863" s="6"/>
      <c r="F6863" s="1"/>
      <c r="G6863" s="1" t="str">
        <f>IF(ISNA(VLOOKUP($C6863,'DTEN TCAP Linkage deviceId'!$A$1:$A$20000,1,FALSE)),"No","Yes")</f>
        <v>No</v>
      </c>
      <c r="H6863" s="1" t="str">
        <f>IF(ISNA(VLOOKUP($C6863,'Provisioning Requester'!$F$3:$H$20000,2,FALSE)),"No","Yes")</f>
        <v>No</v>
      </c>
      <c r="I6863" s="1" t="str">
        <f>IF($H6863="Yes",VLOOKUP($C6863,'Provisioning Requester'!$F$3:$H$20000,3,FALSE),"-")</f>
        <v>-</v>
      </c>
      <c r="J6863" s="1" t="str">
        <f>IF(OR(D6863="SVCP", E6863="TRUE"), "No", IF(ISNA(VLOOKUP($C6863,'ProvResponder deviceId'!$A$1:$A$20000,1,FALSE)),"No","Yes"))</f>
        <v>No</v>
      </c>
      <c r="K6863" s="1" t="str">
        <f>IF($J6863="Yes",VLOOKUP($C6863,'ProvResponder deviceId'!$A$1:$C$20000,3,FALSE),"-")</f>
        <v>-</v>
      </c>
      <c r="L6863" s="1" t="str">
        <f t="shared" si="214"/>
        <v/>
      </c>
      <c r="M6863" s="1" t="str">
        <f t="shared" si="215"/>
        <v/>
      </c>
      <c r="N6863" s="1" t="str">
        <f>IF(ISBLANK($C6863),"",IF(ISNA(VLOOKUP($L6863,'result messages'!$H$3:$L$11,2,FALSE)),VLOOKUP($M6863,'result messages'!$H$3:$L$11,2,FALSE),VLOOKUP($L6863,'result messages'!$H$3:$L$11,2,FALSE)))</f>
        <v/>
      </c>
      <c r="O6863" s="1" t="str">
        <f>IF(ISBLANK($C6863),"",IF(ISNA(VLOOKUP($L6863,'result messages'!$H$3:$L$11,3,FALSE)),VLOOKUP($M6863,'result messages'!$H$3:$L$11,3,FALSE),VLOOKUP($L6863,'result messages'!$H$3:$L$11,3,FALSE)))</f>
        <v/>
      </c>
      <c r="P6863" s="1" t="str">
        <f>IF(ISBLANK($C6863),"",IF(ISNA(VLOOKUP($L6863,'result messages'!$H$3:$L$11,4,FALSE)),VLOOKUP($M6863,'result messages'!$H$3:$L$11,4,FALSE),VLOOKUP($L6863,'result messages'!$H$3:$L$11,4,FALSE)))</f>
        <v/>
      </c>
      <c r="Q6863" s="1" t="str">
        <f>IF(ISBLANK($C6863),"",IF(ISNA(VLOOKUP($L6863,'result messages'!$H$3:$L$11,5,FALSE)),VLOOKUP($M6863,'result messages'!$H$3:$L$11,5,FALSE),VLOOKUP($L6863,'result messages'!$H$3:$L$11,5,FALSE)))</f>
        <v/>
      </c>
    </row>
    <row r="6864" spans="1:17">
      <c r="A6864" s="1">
        <v>6861</v>
      </c>
      <c r="B6864" s="1"/>
      <c r="C6864" s="1"/>
      <c r="D6864" s="1"/>
      <c r="E6864" s="6"/>
      <c r="F6864" s="1"/>
      <c r="G6864" s="1" t="str">
        <f>IF(ISNA(VLOOKUP($C6864,'DTEN TCAP Linkage deviceId'!$A$1:$A$20000,1,FALSE)),"No","Yes")</f>
        <v>No</v>
      </c>
      <c r="H6864" s="1" t="str">
        <f>IF(ISNA(VLOOKUP($C6864,'Provisioning Requester'!$F$3:$H$20000,2,FALSE)),"No","Yes")</f>
        <v>No</v>
      </c>
      <c r="I6864" s="1" t="str">
        <f>IF($H6864="Yes",VLOOKUP($C6864,'Provisioning Requester'!$F$3:$H$20000,3,FALSE),"-")</f>
        <v>-</v>
      </c>
      <c r="J6864" s="1" t="str">
        <f>IF(OR(D6864="SVCP", E6864="TRUE"), "No", IF(ISNA(VLOOKUP($C6864,'ProvResponder deviceId'!$A$1:$A$20000,1,FALSE)),"No","Yes"))</f>
        <v>No</v>
      </c>
      <c r="K6864" s="1" t="str">
        <f>IF($J6864="Yes",VLOOKUP($C6864,'ProvResponder deviceId'!$A$1:$C$20000,3,FALSE),"-")</f>
        <v>-</v>
      </c>
      <c r="L6864" s="1" t="str">
        <f t="shared" si="214"/>
        <v/>
      </c>
      <c r="M6864" s="1" t="str">
        <f t="shared" si="215"/>
        <v/>
      </c>
      <c r="N6864" s="1" t="str">
        <f>IF(ISBLANK($C6864),"",IF(ISNA(VLOOKUP($L6864,'result messages'!$H$3:$L$11,2,FALSE)),VLOOKUP($M6864,'result messages'!$H$3:$L$11,2,FALSE),VLOOKUP($L6864,'result messages'!$H$3:$L$11,2,FALSE)))</f>
        <v/>
      </c>
      <c r="O6864" s="1" t="str">
        <f>IF(ISBLANK($C6864),"",IF(ISNA(VLOOKUP($L6864,'result messages'!$H$3:$L$11,3,FALSE)),VLOOKUP($M6864,'result messages'!$H$3:$L$11,3,FALSE),VLOOKUP($L6864,'result messages'!$H$3:$L$11,3,FALSE)))</f>
        <v/>
      </c>
      <c r="P6864" s="1" t="str">
        <f>IF(ISBLANK($C6864),"",IF(ISNA(VLOOKUP($L6864,'result messages'!$H$3:$L$11,4,FALSE)),VLOOKUP($M6864,'result messages'!$H$3:$L$11,4,FALSE),VLOOKUP($L6864,'result messages'!$H$3:$L$11,4,FALSE)))</f>
        <v/>
      </c>
      <c r="Q6864" s="1" t="str">
        <f>IF(ISBLANK($C6864),"",IF(ISNA(VLOOKUP($L6864,'result messages'!$H$3:$L$11,5,FALSE)),VLOOKUP($M6864,'result messages'!$H$3:$L$11,5,FALSE),VLOOKUP($L6864,'result messages'!$H$3:$L$11,5,FALSE)))</f>
        <v/>
      </c>
    </row>
    <row r="6865" spans="1:17">
      <c r="A6865" s="1">
        <v>6862</v>
      </c>
      <c r="B6865" s="1"/>
      <c r="C6865" s="1"/>
      <c r="D6865" s="1"/>
      <c r="E6865" s="6"/>
      <c r="F6865" s="1"/>
      <c r="G6865" s="1" t="str">
        <f>IF(ISNA(VLOOKUP($C6865,'DTEN TCAP Linkage deviceId'!$A$1:$A$20000,1,FALSE)),"No","Yes")</f>
        <v>No</v>
      </c>
      <c r="H6865" s="1" t="str">
        <f>IF(ISNA(VLOOKUP($C6865,'Provisioning Requester'!$F$3:$H$20000,2,FALSE)),"No","Yes")</f>
        <v>No</v>
      </c>
      <c r="I6865" s="1" t="str">
        <f>IF($H6865="Yes",VLOOKUP($C6865,'Provisioning Requester'!$F$3:$H$20000,3,FALSE),"-")</f>
        <v>-</v>
      </c>
      <c r="J6865" s="1" t="str">
        <f>IF(OR(D6865="SVCP", E6865="TRUE"), "No", IF(ISNA(VLOOKUP($C6865,'ProvResponder deviceId'!$A$1:$A$20000,1,FALSE)),"No","Yes"))</f>
        <v>No</v>
      </c>
      <c r="K6865" s="1" t="str">
        <f>IF($J6865="Yes",VLOOKUP($C6865,'ProvResponder deviceId'!$A$1:$C$20000,3,FALSE),"-")</f>
        <v>-</v>
      </c>
      <c r="L6865" s="1" t="str">
        <f t="shared" si="214"/>
        <v/>
      </c>
      <c r="M6865" s="1" t="str">
        <f t="shared" si="215"/>
        <v/>
      </c>
      <c r="N6865" s="1" t="str">
        <f>IF(ISBLANK($C6865),"",IF(ISNA(VLOOKUP($L6865,'result messages'!$H$3:$L$11,2,FALSE)),VLOOKUP($M6865,'result messages'!$H$3:$L$11,2,FALSE),VLOOKUP($L6865,'result messages'!$H$3:$L$11,2,FALSE)))</f>
        <v/>
      </c>
      <c r="O6865" s="1" t="str">
        <f>IF(ISBLANK($C6865),"",IF(ISNA(VLOOKUP($L6865,'result messages'!$H$3:$L$11,3,FALSE)),VLOOKUP($M6865,'result messages'!$H$3:$L$11,3,FALSE),VLOOKUP($L6865,'result messages'!$H$3:$L$11,3,FALSE)))</f>
        <v/>
      </c>
      <c r="P6865" s="1" t="str">
        <f>IF(ISBLANK($C6865),"",IF(ISNA(VLOOKUP($L6865,'result messages'!$H$3:$L$11,4,FALSE)),VLOOKUP($M6865,'result messages'!$H$3:$L$11,4,FALSE),VLOOKUP($L6865,'result messages'!$H$3:$L$11,4,FALSE)))</f>
        <v/>
      </c>
      <c r="Q6865" s="1" t="str">
        <f>IF(ISBLANK($C6865),"",IF(ISNA(VLOOKUP($L6865,'result messages'!$H$3:$L$11,5,FALSE)),VLOOKUP($M6865,'result messages'!$H$3:$L$11,5,FALSE),VLOOKUP($L6865,'result messages'!$H$3:$L$11,5,FALSE)))</f>
        <v/>
      </c>
    </row>
    <row r="6866" spans="1:17">
      <c r="A6866" s="1">
        <v>6863</v>
      </c>
      <c r="B6866" s="1"/>
      <c r="C6866" s="1"/>
      <c r="D6866" s="1"/>
      <c r="E6866" s="6"/>
      <c r="F6866" s="1"/>
      <c r="G6866" s="1" t="str">
        <f>IF(ISNA(VLOOKUP($C6866,'DTEN TCAP Linkage deviceId'!$A$1:$A$20000,1,FALSE)),"No","Yes")</f>
        <v>No</v>
      </c>
      <c r="H6866" s="1" t="str">
        <f>IF(ISNA(VLOOKUP($C6866,'Provisioning Requester'!$F$3:$H$20000,2,FALSE)),"No","Yes")</f>
        <v>No</v>
      </c>
      <c r="I6866" s="1" t="str">
        <f>IF($H6866="Yes",VLOOKUP($C6866,'Provisioning Requester'!$F$3:$H$20000,3,FALSE),"-")</f>
        <v>-</v>
      </c>
      <c r="J6866" s="1" t="str">
        <f>IF(OR(D6866="SVCP", E6866="TRUE"), "No", IF(ISNA(VLOOKUP($C6866,'ProvResponder deviceId'!$A$1:$A$20000,1,FALSE)),"No","Yes"))</f>
        <v>No</v>
      </c>
      <c r="K6866" s="1" t="str">
        <f>IF($J6866="Yes",VLOOKUP($C6866,'ProvResponder deviceId'!$A$1:$C$20000,3,FALSE),"-")</f>
        <v>-</v>
      </c>
      <c r="L6866" s="1" t="str">
        <f t="shared" si="214"/>
        <v/>
      </c>
      <c r="M6866" s="1" t="str">
        <f t="shared" si="215"/>
        <v/>
      </c>
      <c r="N6866" s="1" t="str">
        <f>IF(ISBLANK($C6866),"",IF(ISNA(VLOOKUP($L6866,'result messages'!$H$3:$L$11,2,FALSE)),VLOOKUP($M6866,'result messages'!$H$3:$L$11,2,FALSE),VLOOKUP($L6866,'result messages'!$H$3:$L$11,2,FALSE)))</f>
        <v/>
      </c>
      <c r="O6866" s="1" t="str">
        <f>IF(ISBLANK($C6866),"",IF(ISNA(VLOOKUP($L6866,'result messages'!$H$3:$L$11,3,FALSE)),VLOOKUP($M6866,'result messages'!$H$3:$L$11,3,FALSE),VLOOKUP($L6866,'result messages'!$H$3:$L$11,3,FALSE)))</f>
        <v/>
      </c>
      <c r="P6866" s="1" t="str">
        <f>IF(ISBLANK($C6866),"",IF(ISNA(VLOOKUP($L6866,'result messages'!$H$3:$L$11,4,FALSE)),VLOOKUP($M6866,'result messages'!$H$3:$L$11,4,FALSE),VLOOKUP($L6866,'result messages'!$H$3:$L$11,4,FALSE)))</f>
        <v/>
      </c>
      <c r="Q6866" s="1" t="str">
        <f>IF(ISBLANK($C6866),"",IF(ISNA(VLOOKUP($L6866,'result messages'!$H$3:$L$11,5,FALSE)),VLOOKUP($M6866,'result messages'!$H$3:$L$11,5,FALSE),VLOOKUP($L6866,'result messages'!$H$3:$L$11,5,FALSE)))</f>
        <v/>
      </c>
    </row>
    <row r="6867" spans="1:17">
      <c r="A6867" s="1">
        <v>6864</v>
      </c>
      <c r="B6867" s="1"/>
      <c r="C6867" s="1"/>
      <c r="D6867" s="1"/>
      <c r="E6867" s="6"/>
      <c r="F6867" s="1"/>
      <c r="G6867" s="1" t="str">
        <f>IF(ISNA(VLOOKUP($C6867,'DTEN TCAP Linkage deviceId'!$A$1:$A$20000,1,FALSE)),"No","Yes")</f>
        <v>No</v>
      </c>
      <c r="H6867" s="1" t="str">
        <f>IF(ISNA(VLOOKUP($C6867,'Provisioning Requester'!$F$3:$H$20000,2,FALSE)),"No","Yes")</f>
        <v>No</v>
      </c>
      <c r="I6867" s="1" t="str">
        <f>IF($H6867="Yes",VLOOKUP($C6867,'Provisioning Requester'!$F$3:$H$20000,3,FALSE),"-")</f>
        <v>-</v>
      </c>
      <c r="J6867" s="1" t="str">
        <f>IF(OR(D6867="SVCP", E6867="TRUE"), "No", IF(ISNA(VLOOKUP($C6867,'ProvResponder deviceId'!$A$1:$A$20000,1,FALSE)),"No","Yes"))</f>
        <v>No</v>
      </c>
      <c r="K6867" s="1" t="str">
        <f>IF($J6867="Yes",VLOOKUP($C6867,'ProvResponder deviceId'!$A$1:$C$20000,3,FALSE),"-")</f>
        <v>-</v>
      </c>
      <c r="L6867" s="1" t="str">
        <f t="shared" si="214"/>
        <v/>
      </c>
      <c r="M6867" s="1" t="str">
        <f t="shared" si="215"/>
        <v/>
      </c>
      <c r="N6867" s="1" t="str">
        <f>IF(ISBLANK($C6867),"",IF(ISNA(VLOOKUP($L6867,'result messages'!$H$3:$L$11,2,FALSE)),VLOOKUP($M6867,'result messages'!$H$3:$L$11,2,FALSE),VLOOKUP($L6867,'result messages'!$H$3:$L$11,2,FALSE)))</f>
        <v/>
      </c>
      <c r="O6867" s="1" t="str">
        <f>IF(ISBLANK($C6867),"",IF(ISNA(VLOOKUP($L6867,'result messages'!$H$3:$L$11,3,FALSE)),VLOOKUP($M6867,'result messages'!$H$3:$L$11,3,FALSE),VLOOKUP($L6867,'result messages'!$H$3:$L$11,3,FALSE)))</f>
        <v/>
      </c>
      <c r="P6867" s="1" t="str">
        <f>IF(ISBLANK($C6867),"",IF(ISNA(VLOOKUP($L6867,'result messages'!$H$3:$L$11,4,FALSE)),VLOOKUP($M6867,'result messages'!$H$3:$L$11,4,FALSE),VLOOKUP($L6867,'result messages'!$H$3:$L$11,4,FALSE)))</f>
        <v/>
      </c>
      <c r="Q6867" s="1" t="str">
        <f>IF(ISBLANK($C6867),"",IF(ISNA(VLOOKUP($L6867,'result messages'!$H$3:$L$11,5,FALSE)),VLOOKUP($M6867,'result messages'!$H$3:$L$11,5,FALSE),VLOOKUP($L6867,'result messages'!$H$3:$L$11,5,FALSE)))</f>
        <v/>
      </c>
    </row>
    <row r="6868" spans="1:17">
      <c r="A6868" s="1">
        <v>6865</v>
      </c>
      <c r="B6868" s="1"/>
      <c r="C6868" s="1"/>
      <c r="D6868" s="1"/>
      <c r="E6868" s="6"/>
      <c r="F6868" s="1"/>
      <c r="G6868" s="1" t="str">
        <f>IF(ISNA(VLOOKUP($C6868,'DTEN TCAP Linkage deviceId'!$A$1:$A$20000,1,FALSE)),"No","Yes")</f>
        <v>No</v>
      </c>
      <c r="H6868" s="1" t="str">
        <f>IF(ISNA(VLOOKUP($C6868,'Provisioning Requester'!$F$3:$H$20000,2,FALSE)),"No","Yes")</f>
        <v>No</v>
      </c>
      <c r="I6868" s="1" t="str">
        <f>IF($H6868="Yes",VLOOKUP($C6868,'Provisioning Requester'!$F$3:$H$20000,3,FALSE),"-")</f>
        <v>-</v>
      </c>
      <c r="J6868" s="1" t="str">
        <f>IF(OR(D6868="SVCP", E6868="TRUE"), "No", IF(ISNA(VLOOKUP($C6868,'ProvResponder deviceId'!$A$1:$A$20000,1,FALSE)),"No","Yes"))</f>
        <v>No</v>
      </c>
      <c r="K6868" s="1" t="str">
        <f>IF($J6868="Yes",VLOOKUP($C6868,'ProvResponder deviceId'!$A$1:$C$20000,3,FALSE),"-")</f>
        <v>-</v>
      </c>
      <c r="L6868" s="1" t="str">
        <f t="shared" si="214"/>
        <v/>
      </c>
      <c r="M6868" s="1" t="str">
        <f t="shared" si="215"/>
        <v/>
      </c>
      <c r="N6868" s="1" t="str">
        <f>IF(ISBLANK($C6868),"",IF(ISNA(VLOOKUP($L6868,'result messages'!$H$3:$L$11,2,FALSE)),VLOOKUP($M6868,'result messages'!$H$3:$L$11,2,FALSE),VLOOKUP($L6868,'result messages'!$H$3:$L$11,2,FALSE)))</f>
        <v/>
      </c>
      <c r="O6868" s="1" t="str">
        <f>IF(ISBLANK($C6868),"",IF(ISNA(VLOOKUP($L6868,'result messages'!$H$3:$L$11,3,FALSE)),VLOOKUP($M6868,'result messages'!$H$3:$L$11,3,FALSE),VLOOKUP($L6868,'result messages'!$H$3:$L$11,3,FALSE)))</f>
        <v/>
      </c>
      <c r="P6868" s="1" t="str">
        <f>IF(ISBLANK($C6868),"",IF(ISNA(VLOOKUP($L6868,'result messages'!$H$3:$L$11,4,FALSE)),VLOOKUP($M6868,'result messages'!$H$3:$L$11,4,FALSE),VLOOKUP($L6868,'result messages'!$H$3:$L$11,4,FALSE)))</f>
        <v/>
      </c>
      <c r="Q6868" s="1" t="str">
        <f>IF(ISBLANK($C6868),"",IF(ISNA(VLOOKUP($L6868,'result messages'!$H$3:$L$11,5,FALSE)),VLOOKUP($M6868,'result messages'!$H$3:$L$11,5,FALSE),VLOOKUP($L6868,'result messages'!$H$3:$L$11,5,FALSE)))</f>
        <v/>
      </c>
    </row>
    <row r="6869" spans="1:17">
      <c r="A6869" s="1">
        <v>6866</v>
      </c>
      <c r="B6869" s="1"/>
      <c r="C6869" s="1"/>
      <c r="D6869" s="1"/>
      <c r="E6869" s="6"/>
      <c r="F6869" s="1"/>
      <c r="G6869" s="1" t="str">
        <f>IF(ISNA(VLOOKUP($C6869,'DTEN TCAP Linkage deviceId'!$A$1:$A$20000,1,FALSE)),"No","Yes")</f>
        <v>No</v>
      </c>
      <c r="H6869" s="1" t="str">
        <f>IF(ISNA(VLOOKUP($C6869,'Provisioning Requester'!$F$3:$H$20000,2,FALSE)),"No","Yes")</f>
        <v>No</v>
      </c>
      <c r="I6869" s="1" t="str">
        <f>IF($H6869="Yes",VLOOKUP($C6869,'Provisioning Requester'!$F$3:$H$20000,3,FALSE),"-")</f>
        <v>-</v>
      </c>
      <c r="J6869" s="1" t="str">
        <f>IF(OR(D6869="SVCP", E6869="TRUE"), "No", IF(ISNA(VLOOKUP($C6869,'ProvResponder deviceId'!$A$1:$A$20000,1,FALSE)),"No","Yes"))</f>
        <v>No</v>
      </c>
      <c r="K6869" s="1" t="str">
        <f>IF($J6869="Yes",VLOOKUP($C6869,'ProvResponder deviceId'!$A$1:$C$20000,3,FALSE),"-")</f>
        <v>-</v>
      </c>
      <c r="L6869" s="1" t="str">
        <f t="shared" si="214"/>
        <v/>
      </c>
      <c r="M6869" s="1" t="str">
        <f t="shared" si="215"/>
        <v/>
      </c>
      <c r="N6869" s="1" t="str">
        <f>IF(ISBLANK($C6869),"",IF(ISNA(VLOOKUP($L6869,'result messages'!$H$3:$L$11,2,FALSE)),VLOOKUP($M6869,'result messages'!$H$3:$L$11,2,FALSE),VLOOKUP($L6869,'result messages'!$H$3:$L$11,2,FALSE)))</f>
        <v/>
      </c>
      <c r="O6869" s="1" t="str">
        <f>IF(ISBLANK($C6869),"",IF(ISNA(VLOOKUP($L6869,'result messages'!$H$3:$L$11,3,FALSE)),VLOOKUP($M6869,'result messages'!$H$3:$L$11,3,FALSE),VLOOKUP($L6869,'result messages'!$H$3:$L$11,3,FALSE)))</f>
        <v/>
      </c>
      <c r="P6869" s="1" t="str">
        <f>IF(ISBLANK($C6869),"",IF(ISNA(VLOOKUP($L6869,'result messages'!$H$3:$L$11,4,FALSE)),VLOOKUP($M6869,'result messages'!$H$3:$L$11,4,FALSE),VLOOKUP($L6869,'result messages'!$H$3:$L$11,4,FALSE)))</f>
        <v/>
      </c>
      <c r="Q6869" s="1" t="str">
        <f>IF(ISBLANK($C6869),"",IF(ISNA(VLOOKUP($L6869,'result messages'!$H$3:$L$11,5,FALSE)),VLOOKUP($M6869,'result messages'!$H$3:$L$11,5,FALSE),VLOOKUP($L6869,'result messages'!$H$3:$L$11,5,FALSE)))</f>
        <v/>
      </c>
    </row>
    <row r="6870" spans="1:17">
      <c r="A6870" s="1">
        <v>6867</v>
      </c>
      <c r="B6870" s="1"/>
      <c r="C6870" s="1"/>
      <c r="D6870" s="1"/>
      <c r="E6870" s="6"/>
      <c r="F6870" s="1"/>
      <c r="G6870" s="1" t="str">
        <f>IF(ISNA(VLOOKUP($C6870,'DTEN TCAP Linkage deviceId'!$A$1:$A$20000,1,FALSE)),"No","Yes")</f>
        <v>No</v>
      </c>
      <c r="H6870" s="1" t="str">
        <f>IF(ISNA(VLOOKUP($C6870,'Provisioning Requester'!$F$3:$H$20000,2,FALSE)),"No","Yes")</f>
        <v>No</v>
      </c>
      <c r="I6870" s="1" t="str">
        <f>IF($H6870="Yes",VLOOKUP($C6870,'Provisioning Requester'!$F$3:$H$20000,3,FALSE),"-")</f>
        <v>-</v>
      </c>
      <c r="J6870" s="1" t="str">
        <f>IF(OR(D6870="SVCP", E6870="TRUE"), "No", IF(ISNA(VLOOKUP($C6870,'ProvResponder deviceId'!$A$1:$A$20000,1,FALSE)),"No","Yes"))</f>
        <v>No</v>
      </c>
      <c r="K6870" s="1" t="str">
        <f>IF($J6870="Yes",VLOOKUP($C6870,'ProvResponder deviceId'!$A$1:$C$20000,3,FALSE),"-")</f>
        <v>-</v>
      </c>
      <c r="L6870" s="1" t="str">
        <f t="shared" si="214"/>
        <v/>
      </c>
      <c r="M6870" s="1" t="str">
        <f t="shared" si="215"/>
        <v/>
      </c>
      <c r="N6870" s="1" t="str">
        <f>IF(ISBLANK($C6870),"",IF(ISNA(VLOOKUP($L6870,'result messages'!$H$3:$L$11,2,FALSE)),VLOOKUP($M6870,'result messages'!$H$3:$L$11,2,FALSE),VLOOKUP($L6870,'result messages'!$H$3:$L$11,2,FALSE)))</f>
        <v/>
      </c>
      <c r="O6870" s="1" t="str">
        <f>IF(ISBLANK($C6870),"",IF(ISNA(VLOOKUP($L6870,'result messages'!$H$3:$L$11,3,FALSE)),VLOOKUP($M6870,'result messages'!$H$3:$L$11,3,FALSE),VLOOKUP($L6870,'result messages'!$H$3:$L$11,3,FALSE)))</f>
        <v/>
      </c>
      <c r="P6870" s="1" t="str">
        <f>IF(ISBLANK($C6870),"",IF(ISNA(VLOOKUP($L6870,'result messages'!$H$3:$L$11,4,FALSE)),VLOOKUP($M6870,'result messages'!$H$3:$L$11,4,FALSE),VLOOKUP($L6870,'result messages'!$H$3:$L$11,4,FALSE)))</f>
        <v/>
      </c>
      <c r="Q6870" s="1" t="str">
        <f>IF(ISBLANK($C6870),"",IF(ISNA(VLOOKUP($L6870,'result messages'!$H$3:$L$11,5,FALSE)),VLOOKUP($M6870,'result messages'!$H$3:$L$11,5,FALSE),VLOOKUP($L6870,'result messages'!$H$3:$L$11,5,FALSE)))</f>
        <v/>
      </c>
    </row>
    <row r="6871" spans="1:17">
      <c r="A6871" s="1">
        <v>6868</v>
      </c>
      <c r="B6871" s="1"/>
      <c r="C6871" s="1"/>
      <c r="D6871" s="1"/>
      <c r="E6871" s="6"/>
      <c r="F6871" s="1"/>
      <c r="G6871" s="1" t="str">
        <f>IF(ISNA(VLOOKUP($C6871,'DTEN TCAP Linkage deviceId'!$A$1:$A$20000,1,FALSE)),"No","Yes")</f>
        <v>No</v>
      </c>
      <c r="H6871" s="1" t="str">
        <f>IF(ISNA(VLOOKUP($C6871,'Provisioning Requester'!$F$3:$H$20000,2,FALSE)),"No","Yes")</f>
        <v>No</v>
      </c>
      <c r="I6871" s="1" t="str">
        <f>IF($H6871="Yes",VLOOKUP($C6871,'Provisioning Requester'!$F$3:$H$20000,3,FALSE),"-")</f>
        <v>-</v>
      </c>
      <c r="J6871" s="1" t="str">
        <f>IF(OR(D6871="SVCP", E6871="TRUE"), "No", IF(ISNA(VLOOKUP($C6871,'ProvResponder deviceId'!$A$1:$A$20000,1,FALSE)),"No","Yes"))</f>
        <v>No</v>
      </c>
      <c r="K6871" s="1" t="str">
        <f>IF($J6871="Yes",VLOOKUP($C6871,'ProvResponder deviceId'!$A$1:$C$20000,3,FALSE),"-")</f>
        <v>-</v>
      </c>
      <c r="L6871" s="1" t="str">
        <f t="shared" si="214"/>
        <v/>
      </c>
      <c r="M6871" s="1" t="str">
        <f t="shared" si="215"/>
        <v/>
      </c>
      <c r="N6871" s="1" t="str">
        <f>IF(ISBLANK($C6871),"",IF(ISNA(VLOOKUP($L6871,'result messages'!$H$3:$L$11,2,FALSE)),VLOOKUP($M6871,'result messages'!$H$3:$L$11,2,FALSE),VLOOKUP($L6871,'result messages'!$H$3:$L$11,2,FALSE)))</f>
        <v/>
      </c>
      <c r="O6871" s="1" t="str">
        <f>IF(ISBLANK($C6871),"",IF(ISNA(VLOOKUP($L6871,'result messages'!$H$3:$L$11,3,FALSE)),VLOOKUP($M6871,'result messages'!$H$3:$L$11,3,FALSE),VLOOKUP($L6871,'result messages'!$H$3:$L$11,3,FALSE)))</f>
        <v/>
      </c>
      <c r="P6871" s="1" t="str">
        <f>IF(ISBLANK($C6871),"",IF(ISNA(VLOOKUP($L6871,'result messages'!$H$3:$L$11,4,FALSE)),VLOOKUP($M6871,'result messages'!$H$3:$L$11,4,FALSE),VLOOKUP($L6871,'result messages'!$H$3:$L$11,4,FALSE)))</f>
        <v/>
      </c>
      <c r="Q6871" s="1" t="str">
        <f>IF(ISBLANK($C6871),"",IF(ISNA(VLOOKUP($L6871,'result messages'!$H$3:$L$11,5,FALSE)),VLOOKUP($M6871,'result messages'!$H$3:$L$11,5,FALSE),VLOOKUP($L6871,'result messages'!$H$3:$L$11,5,FALSE)))</f>
        <v/>
      </c>
    </row>
    <row r="6872" spans="1:17">
      <c r="A6872" s="1">
        <v>6869</v>
      </c>
      <c r="B6872" s="1"/>
      <c r="C6872" s="1"/>
      <c r="D6872" s="1"/>
      <c r="E6872" s="6"/>
      <c r="F6872" s="1"/>
      <c r="G6872" s="1" t="str">
        <f>IF(ISNA(VLOOKUP($C6872,'DTEN TCAP Linkage deviceId'!$A$1:$A$20000,1,FALSE)),"No","Yes")</f>
        <v>No</v>
      </c>
      <c r="H6872" s="1" t="str">
        <f>IF(ISNA(VLOOKUP($C6872,'Provisioning Requester'!$F$3:$H$20000,2,FALSE)),"No","Yes")</f>
        <v>No</v>
      </c>
      <c r="I6872" s="1" t="str">
        <f>IF($H6872="Yes",VLOOKUP($C6872,'Provisioning Requester'!$F$3:$H$20000,3,FALSE),"-")</f>
        <v>-</v>
      </c>
      <c r="J6872" s="1" t="str">
        <f>IF(OR(D6872="SVCP", E6872="TRUE"), "No", IF(ISNA(VLOOKUP($C6872,'ProvResponder deviceId'!$A$1:$A$20000,1,FALSE)),"No","Yes"))</f>
        <v>No</v>
      </c>
      <c r="K6872" s="1" t="str">
        <f>IF($J6872="Yes",VLOOKUP($C6872,'ProvResponder deviceId'!$A$1:$C$20000,3,FALSE),"-")</f>
        <v>-</v>
      </c>
      <c r="L6872" s="1" t="str">
        <f t="shared" si="214"/>
        <v/>
      </c>
      <c r="M6872" s="1" t="str">
        <f t="shared" si="215"/>
        <v/>
      </c>
      <c r="N6872" s="1" t="str">
        <f>IF(ISBLANK($C6872),"",IF(ISNA(VLOOKUP($L6872,'result messages'!$H$3:$L$11,2,FALSE)),VLOOKUP($M6872,'result messages'!$H$3:$L$11,2,FALSE),VLOOKUP($L6872,'result messages'!$H$3:$L$11,2,FALSE)))</f>
        <v/>
      </c>
      <c r="O6872" s="1" t="str">
        <f>IF(ISBLANK($C6872),"",IF(ISNA(VLOOKUP($L6872,'result messages'!$H$3:$L$11,3,FALSE)),VLOOKUP($M6872,'result messages'!$H$3:$L$11,3,FALSE),VLOOKUP($L6872,'result messages'!$H$3:$L$11,3,FALSE)))</f>
        <v/>
      </c>
      <c r="P6872" s="1" t="str">
        <f>IF(ISBLANK($C6872),"",IF(ISNA(VLOOKUP($L6872,'result messages'!$H$3:$L$11,4,FALSE)),VLOOKUP($M6872,'result messages'!$H$3:$L$11,4,FALSE),VLOOKUP($L6872,'result messages'!$H$3:$L$11,4,FALSE)))</f>
        <v/>
      </c>
      <c r="Q6872" s="1" t="str">
        <f>IF(ISBLANK($C6872),"",IF(ISNA(VLOOKUP($L6872,'result messages'!$H$3:$L$11,5,FALSE)),VLOOKUP($M6872,'result messages'!$H$3:$L$11,5,FALSE),VLOOKUP($L6872,'result messages'!$H$3:$L$11,5,FALSE)))</f>
        <v/>
      </c>
    </row>
    <row r="6873" spans="1:17">
      <c r="A6873" s="1">
        <v>6870</v>
      </c>
      <c r="B6873" s="1"/>
      <c r="C6873" s="1"/>
      <c r="D6873" s="1"/>
      <c r="E6873" s="6"/>
      <c r="F6873" s="1"/>
      <c r="G6873" s="1" t="str">
        <f>IF(ISNA(VLOOKUP($C6873,'DTEN TCAP Linkage deviceId'!$A$1:$A$20000,1,FALSE)),"No","Yes")</f>
        <v>No</v>
      </c>
      <c r="H6873" s="1" t="str">
        <f>IF(ISNA(VLOOKUP($C6873,'Provisioning Requester'!$F$3:$H$20000,2,FALSE)),"No","Yes")</f>
        <v>No</v>
      </c>
      <c r="I6873" s="1" t="str">
        <f>IF($H6873="Yes",VLOOKUP($C6873,'Provisioning Requester'!$F$3:$H$20000,3,FALSE),"-")</f>
        <v>-</v>
      </c>
      <c r="J6873" s="1" t="str">
        <f>IF(OR(D6873="SVCP", E6873="TRUE"), "No", IF(ISNA(VLOOKUP($C6873,'ProvResponder deviceId'!$A$1:$A$20000,1,FALSE)),"No","Yes"))</f>
        <v>No</v>
      </c>
      <c r="K6873" s="1" t="str">
        <f>IF($J6873="Yes",VLOOKUP($C6873,'ProvResponder deviceId'!$A$1:$C$20000,3,FALSE),"-")</f>
        <v>-</v>
      </c>
      <c r="L6873" s="1" t="str">
        <f t="shared" si="214"/>
        <v/>
      </c>
      <c r="M6873" s="1" t="str">
        <f t="shared" si="215"/>
        <v/>
      </c>
      <c r="N6873" s="1" t="str">
        <f>IF(ISBLANK($C6873),"",IF(ISNA(VLOOKUP($L6873,'result messages'!$H$3:$L$11,2,FALSE)),VLOOKUP($M6873,'result messages'!$H$3:$L$11,2,FALSE),VLOOKUP($L6873,'result messages'!$H$3:$L$11,2,FALSE)))</f>
        <v/>
      </c>
      <c r="O6873" s="1" t="str">
        <f>IF(ISBLANK($C6873),"",IF(ISNA(VLOOKUP($L6873,'result messages'!$H$3:$L$11,3,FALSE)),VLOOKUP($M6873,'result messages'!$H$3:$L$11,3,FALSE),VLOOKUP($L6873,'result messages'!$H$3:$L$11,3,FALSE)))</f>
        <v/>
      </c>
      <c r="P6873" s="1" t="str">
        <f>IF(ISBLANK($C6873),"",IF(ISNA(VLOOKUP($L6873,'result messages'!$H$3:$L$11,4,FALSE)),VLOOKUP($M6873,'result messages'!$H$3:$L$11,4,FALSE),VLOOKUP($L6873,'result messages'!$H$3:$L$11,4,FALSE)))</f>
        <v/>
      </c>
      <c r="Q6873" s="1" t="str">
        <f>IF(ISBLANK($C6873),"",IF(ISNA(VLOOKUP($L6873,'result messages'!$H$3:$L$11,5,FALSE)),VLOOKUP($M6873,'result messages'!$H$3:$L$11,5,FALSE),VLOOKUP($L6873,'result messages'!$H$3:$L$11,5,FALSE)))</f>
        <v/>
      </c>
    </row>
    <row r="6874" spans="1:17">
      <c r="A6874" s="1">
        <v>6871</v>
      </c>
      <c r="B6874" s="1"/>
      <c r="C6874" s="1"/>
      <c r="D6874" s="1"/>
      <c r="E6874" s="6"/>
      <c r="F6874" s="1"/>
      <c r="G6874" s="1" t="str">
        <f>IF(ISNA(VLOOKUP($C6874,'DTEN TCAP Linkage deviceId'!$A$1:$A$20000,1,FALSE)),"No","Yes")</f>
        <v>No</v>
      </c>
      <c r="H6874" s="1" t="str">
        <f>IF(ISNA(VLOOKUP($C6874,'Provisioning Requester'!$F$3:$H$20000,2,FALSE)),"No","Yes")</f>
        <v>No</v>
      </c>
      <c r="I6874" s="1" t="str">
        <f>IF($H6874="Yes",VLOOKUP($C6874,'Provisioning Requester'!$F$3:$H$20000,3,FALSE),"-")</f>
        <v>-</v>
      </c>
      <c r="J6874" s="1" t="str">
        <f>IF(OR(D6874="SVCP", E6874="TRUE"), "No", IF(ISNA(VLOOKUP($C6874,'ProvResponder deviceId'!$A$1:$A$20000,1,FALSE)),"No","Yes"))</f>
        <v>No</v>
      </c>
      <c r="K6874" s="1" t="str">
        <f>IF($J6874="Yes",VLOOKUP($C6874,'ProvResponder deviceId'!$A$1:$C$20000,3,FALSE),"-")</f>
        <v>-</v>
      </c>
      <c r="L6874" s="1" t="str">
        <f t="shared" si="214"/>
        <v/>
      </c>
      <c r="M6874" s="1" t="str">
        <f t="shared" si="215"/>
        <v/>
      </c>
      <c r="N6874" s="1" t="str">
        <f>IF(ISBLANK($C6874),"",IF(ISNA(VLOOKUP($L6874,'result messages'!$H$3:$L$11,2,FALSE)),VLOOKUP($M6874,'result messages'!$H$3:$L$11,2,FALSE),VLOOKUP($L6874,'result messages'!$H$3:$L$11,2,FALSE)))</f>
        <v/>
      </c>
      <c r="O6874" s="1" t="str">
        <f>IF(ISBLANK($C6874),"",IF(ISNA(VLOOKUP($L6874,'result messages'!$H$3:$L$11,3,FALSE)),VLOOKUP($M6874,'result messages'!$H$3:$L$11,3,FALSE),VLOOKUP($L6874,'result messages'!$H$3:$L$11,3,FALSE)))</f>
        <v/>
      </c>
      <c r="P6874" s="1" t="str">
        <f>IF(ISBLANK($C6874),"",IF(ISNA(VLOOKUP($L6874,'result messages'!$H$3:$L$11,4,FALSE)),VLOOKUP($M6874,'result messages'!$H$3:$L$11,4,FALSE),VLOOKUP($L6874,'result messages'!$H$3:$L$11,4,FALSE)))</f>
        <v/>
      </c>
      <c r="Q6874" s="1" t="str">
        <f>IF(ISBLANK($C6874),"",IF(ISNA(VLOOKUP($L6874,'result messages'!$H$3:$L$11,5,FALSE)),VLOOKUP($M6874,'result messages'!$H$3:$L$11,5,FALSE),VLOOKUP($L6874,'result messages'!$H$3:$L$11,5,FALSE)))</f>
        <v/>
      </c>
    </row>
    <row r="6875" spans="1:17">
      <c r="A6875" s="1">
        <v>6872</v>
      </c>
      <c r="B6875" s="1"/>
      <c r="C6875" s="1"/>
      <c r="D6875" s="1"/>
      <c r="E6875" s="6"/>
      <c r="F6875" s="1"/>
      <c r="G6875" s="1" t="str">
        <f>IF(ISNA(VLOOKUP($C6875,'DTEN TCAP Linkage deviceId'!$A$1:$A$20000,1,FALSE)),"No","Yes")</f>
        <v>No</v>
      </c>
      <c r="H6875" s="1" t="str">
        <f>IF(ISNA(VLOOKUP($C6875,'Provisioning Requester'!$F$3:$H$20000,2,FALSE)),"No","Yes")</f>
        <v>No</v>
      </c>
      <c r="I6875" s="1" t="str">
        <f>IF($H6875="Yes",VLOOKUP($C6875,'Provisioning Requester'!$F$3:$H$20000,3,FALSE),"-")</f>
        <v>-</v>
      </c>
      <c r="J6875" s="1" t="str">
        <f>IF(OR(D6875="SVCP", E6875="TRUE"), "No", IF(ISNA(VLOOKUP($C6875,'ProvResponder deviceId'!$A$1:$A$20000,1,FALSE)),"No","Yes"))</f>
        <v>No</v>
      </c>
      <c r="K6875" s="1" t="str">
        <f>IF($J6875="Yes",VLOOKUP($C6875,'ProvResponder deviceId'!$A$1:$C$20000,3,FALSE),"-")</f>
        <v>-</v>
      </c>
      <c r="L6875" s="1" t="str">
        <f t="shared" si="214"/>
        <v/>
      </c>
      <c r="M6875" s="1" t="str">
        <f t="shared" si="215"/>
        <v/>
      </c>
      <c r="N6875" s="1" t="str">
        <f>IF(ISBLANK($C6875),"",IF(ISNA(VLOOKUP($L6875,'result messages'!$H$3:$L$11,2,FALSE)),VLOOKUP($M6875,'result messages'!$H$3:$L$11,2,FALSE),VLOOKUP($L6875,'result messages'!$H$3:$L$11,2,FALSE)))</f>
        <v/>
      </c>
      <c r="O6875" s="1" t="str">
        <f>IF(ISBLANK($C6875),"",IF(ISNA(VLOOKUP($L6875,'result messages'!$H$3:$L$11,3,FALSE)),VLOOKUP($M6875,'result messages'!$H$3:$L$11,3,FALSE),VLOOKUP($L6875,'result messages'!$H$3:$L$11,3,FALSE)))</f>
        <v/>
      </c>
      <c r="P6875" s="1" t="str">
        <f>IF(ISBLANK($C6875),"",IF(ISNA(VLOOKUP($L6875,'result messages'!$H$3:$L$11,4,FALSE)),VLOOKUP($M6875,'result messages'!$H$3:$L$11,4,FALSE),VLOOKUP($L6875,'result messages'!$H$3:$L$11,4,FALSE)))</f>
        <v/>
      </c>
      <c r="Q6875" s="1" t="str">
        <f>IF(ISBLANK($C6875),"",IF(ISNA(VLOOKUP($L6875,'result messages'!$H$3:$L$11,5,FALSE)),VLOOKUP($M6875,'result messages'!$H$3:$L$11,5,FALSE),VLOOKUP($L6875,'result messages'!$H$3:$L$11,5,FALSE)))</f>
        <v/>
      </c>
    </row>
    <row r="6876" spans="1:17">
      <c r="A6876" s="1">
        <v>6873</v>
      </c>
      <c r="B6876" s="1"/>
      <c r="C6876" s="1"/>
      <c r="D6876" s="1"/>
      <c r="E6876" s="6"/>
      <c r="F6876" s="1"/>
      <c r="G6876" s="1" t="str">
        <f>IF(ISNA(VLOOKUP($C6876,'DTEN TCAP Linkage deviceId'!$A$1:$A$20000,1,FALSE)),"No","Yes")</f>
        <v>No</v>
      </c>
      <c r="H6876" s="1" t="str">
        <f>IF(ISNA(VLOOKUP($C6876,'Provisioning Requester'!$F$3:$H$20000,2,FALSE)),"No","Yes")</f>
        <v>No</v>
      </c>
      <c r="I6876" s="1" t="str">
        <f>IF($H6876="Yes",VLOOKUP($C6876,'Provisioning Requester'!$F$3:$H$20000,3,FALSE),"-")</f>
        <v>-</v>
      </c>
      <c r="J6876" s="1" t="str">
        <f>IF(OR(D6876="SVCP", E6876="TRUE"), "No", IF(ISNA(VLOOKUP($C6876,'ProvResponder deviceId'!$A$1:$A$20000,1,FALSE)),"No","Yes"))</f>
        <v>No</v>
      </c>
      <c r="K6876" s="1" t="str">
        <f>IF($J6876="Yes",VLOOKUP($C6876,'ProvResponder deviceId'!$A$1:$C$20000,3,FALSE),"-")</f>
        <v>-</v>
      </c>
      <c r="L6876" s="1" t="str">
        <f t="shared" si="214"/>
        <v/>
      </c>
      <c r="M6876" s="1" t="str">
        <f t="shared" si="215"/>
        <v/>
      </c>
      <c r="N6876" s="1" t="str">
        <f>IF(ISBLANK($C6876),"",IF(ISNA(VLOOKUP($L6876,'result messages'!$H$3:$L$11,2,FALSE)),VLOOKUP($M6876,'result messages'!$H$3:$L$11,2,FALSE),VLOOKUP($L6876,'result messages'!$H$3:$L$11,2,FALSE)))</f>
        <v/>
      </c>
      <c r="O6876" s="1" t="str">
        <f>IF(ISBLANK($C6876),"",IF(ISNA(VLOOKUP($L6876,'result messages'!$H$3:$L$11,3,FALSE)),VLOOKUP($M6876,'result messages'!$H$3:$L$11,3,FALSE),VLOOKUP($L6876,'result messages'!$H$3:$L$11,3,FALSE)))</f>
        <v/>
      </c>
      <c r="P6876" s="1" t="str">
        <f>IF(ISBLANK($C6876),"",IF(ISNA(VLOOKUP($L6876,'result messages'!$H$3:$L$11,4,FALSE)),VLOOKUP($M6876,'result messages'!$H$3:$L$11,4,FALSE),VLOOKUP($L6876,'result messages'!$H$3:$L$11,4,FALSE)))</f>
        <v/>
      </c>
      <c r="Q6876" s="1" t="str">
        <f>IF(ISBLANK($C6876),"",IF(ISNA(VLOOKUP($L6876,'result messages'!$H$3:$L$11,5,FALSE)),VLOOKUP($M6876,'result messages'!$H$3:$L$11,5,FALSE),VLOOKUP($L6876,'result messages'!$H$3:$L$11,5,FALSE)))</f>
        <v/>
      </c>
    </row>
    <row r="6877" spans="1:17">
      <c r="A6877" s="1">
        <v>6874</v>
      </c>
      <c r="B6877" s="1"/>
      <c r="C6877" s="1"/>
      <c r="D6877" s="1"/>
      <c r="E6877" s="6"/>
      <c r="F6877" s="1"/>
      <c r="G6877" s="1" t="str">
        <f>IF(ISNA(VLOOKUP($C6877,'DTEN TCAP Linkage deviceId'!$A$1:$A$20000,1,FALSE)),"No","Yes")</f>
        <v>No</v>
      </c>
      <c r="H6877" s="1" t="str">
        <f>IF(ISNA(VLOOKUP($C6877,'Provisioning Requester'!$F$3:$H$20000,2,FALSE)),"No","Yes")</f>
        <v>No</v>
      </c>
      <c r="I6877" s="1" t="str">
        <f>IF($H6877="Yes",VLOOKUP($C6877,'Provisioning Requester'!$F$3:$H$20000,3,FALSE),"-")</f>
        <v>-</v>
      </c>
      <c r="J6877" s="1" t="str">
        <f>IF(OR(D6877="SVCP", E6877="TRUE"), "No", IF(ISNA(VLOOKUP($C6877,'ProvResponder deviceId'!$A$1:$A$20000,1,FALSE)),"No","Yes"))</f>
        <v>No</v>
      </c>
      <c r="K6877" s="1" t="str">
        <f>IF($J6877="Yes",VLOOKUP($C6877,'ProvResponder deviceId'!$A$1:$C$20000,3,FALSE),"-")</f>
        <v>-</v>
      </c>
      <c r="L6877" s="1" t="str">
        <f t="shared" si="214"/>
        <v/>
      </c>
      <c r="M6877" s="1" t="str">
        <f t="shared" si="215"/>
        <v/>
      </c>
      <c r="N6877" s="1" t="str">
        <f>IF(ISBLANK($C6877),"",IF(ISNA(VLOOKUP($L6877,'result messages'!$H$3:$L$11,2,FALSE)),VLOOKUP($M6877,'result messages'!$H$3:$L$11,2,FALSE),VLOOKUP($L6877,'result messages'!$H$3:$L$11,2,FALSE)))</f>
        <v/>
      </c>
      <c r="O6877" s="1" t="str">
        <f>IF(ISBLANK($C6877),"",IF(ISNA(VLOOKUP($L6877,'result messages'!$H$3:$L$11,3,FALSE)),VLOOKUP($M6877,'result messages'!$H$3:$L$11,3,FALSE),VLOOKUP($L6877,'result messages'!$H$3:$L$11,3,FALSE)))</f>
        <v/>
      </c>
      <c r="P6877" s="1" t="str">
        <f>IF(ISBLANK($C6877),"",IF(ISNA(VLOOKUP($L6877,'result messages'!$H$3:$L$11,4,FALSE)),VLOOKUP($M6877,'result messages'!$H$3:$L$11,4,FALSE),VLOOKUP($L6877,'result messages'!$H$3:$L$11,4,FALSE)))</f>
        <v/>
      </c>
      <c r="Q6877" s="1" t="str">
        <f>IF(ISBLANK($C6877),"",IF(ISNA(VLOOKUP($L6877,'result messages'!$H$3:$L$11,5,FALSE)),VLOOKUP($M6877,'result messages'!$H$3:$L$11,5,FALSE),VLOOKUP($L6877,'result messages'!$H$3:$L$11,5,FALSE)))</f>
        <v/>
      </c>
    </row>
    <row r="6878" spans="1:17">
      <c r="A6878" s="1">
        <v>6875</v>
      </c>
      <c r="B6878" s="1"/>
      <c r="C6878" s="1"/>
      <c r="D6878" s="1"/>
      <c r="E6878" s="6"/>
      <c r="F6878" s="1"/>
      <c r="G6878" s="1" t="str">
        <f>IF(ISNA(VLOOKUP($C6878,'DTEN TCAP Linkage deviceId'!$A$1:$A$20000,1,FALSE)),"No","Yes")</f>
        <v>No</v>
      </c>
      <c r="H6878" s="1" t="str">
        <f>IF(ISNA(VLOOKUP($C6878,'Provisioning Requester'!$F$3:$H$20000,2,FALSE)),"No","Yes")</f>
        <v>No</v>
      </c>
      <c r="I6878" s="1" t="str">
        <f>IF($H6878="Yes",VLOOKUP($C6878,'Provisioning Requester'!$F$3:$H$20000,3,FALSE),"-")</f>
        <v>-</v>
      </c>
      <c r="J6878" s="1" t="str">
        <f>IF(OR(D6878="SVCP", E6878="TRUE"), "No", IF(ISNA(VLOOKUP($C6878,'ProvResponder deviceId'!$A$1:$A$20000,1,FALSE)),"No","Yes"))</f>
        <v>No</v>
      </c>
      <c r="K6878" s="1" t="str">
        <f>IF($J6878="Yes",VLOOKUP($C6878,'ProvResponder deviceId'!$A$1:$C$20000,3,FALSE),"-")</f>
        <v>-</v>
      </c>
      <c r="L6878" s="1" t="str">
        <f t="shared" si="214"/>
        <v/>
      </c>
      <c r="M6878" s="1" t="str">
        <f t="shared" si="215"/>
        <v/>
      </c>
      <c r="N6878" s="1" t="str">
        <f>IF(ISBLANK($C6878),"",IF(ISNA(VLOOKUP($L6878,'result messages'!$H$3:$L$11,2,FALSE)),VLOOKUP($M6878,'result messages'!$H$3:$L$11,2,FALSE),VLOOKUP($L6878,'result messages'!$H$3:$L$11,2,FALSE)))</f>
        <v/>
      </c>
      <c r="O6878" s="1" t="str">
        <f>IF(ISBLANK($C6878),"",IF(ISNA(VLOOKUP($L6878,'result messages'!$H$3:$L$11,3,FALSE)),VLOOKUP($M6878,'result messages'!$H$3:$L$11,3,FALSE),VLOOKUP($L6878,'result messages'!$H$3:$L$11,3,FALSE)))</f>
        <v/>
      </c>
      <c r="P6878" s="1" t="str">
        <f>IF(ISBLANK($C6878),"",IF(ISNA(VLOOKUP($L6878,'result messages'!$H$3:$L$11,4,FALSE)),VLOOKUP($M6878,'result messages'!$H$3:$L$11,4,FALSE),VLOOKUP($L6878,'result messages'!$H$3:$L$11,4,FALSE)))</f>
        <v/>
      </c>
      <c r="Q6878" s="1" t="str">
        <f>IF(ISBLANK($C6878),"",IF(ISNA(VLOOKUP($L6878,'result messages'!$H$3:$L$11,5,FALSE)),VLOOKUP($M6878,'result messages'!$H$3:$L$11,5,FALSE),VLOOKUP($L6878,'result messages'!$H$3:$L$11,5,FALSE)))</f>
        <v/>
      </c>
    </row>
    <row r="6879" spans="1:17">
      <c r="A6879" s="1">
        <v>6876</v>
      </c>
      <c r="B6879" s="1"/>
      <c r="C6879" s="1"/>
      <c r="D6879" s="1"/>
      <c r="E6879" s="6"/>
      <c r="F6879" s="1"/>
      <c r="G6879" s="1" t="str">
        <f>IF(ISNA(VLOOKUP($C6879,'DTEN TCAP Linkage deviceId'!$A$1:$A$20000,1,FALSE)),"No","Yes")</f>
        <v>No</v>
      </c>
      <c r="H6879" s="1" t="str">
        <f>IF(ISNA(VLOOKUP($C6879,'Provisioning Requester'!$F$3:$H$20000,2,FALSE)),"No","Yes")</f>
        <v>No</v>
      </c>
      <c r="I6879" s="1" t="str">
        <f>IF($H6879="Yes",VLOOKUP($C6879,'Provisioning Requester'!$F$3:$H$20000,3,FALSE),"-")</f>
        <v>-</v>
      </c>
      <c r="J6879" s="1" t="str">
        <f>IF(OR(D6879="SVCP", E6879="TRUE"), "No", IF(ISNA(VLOOKUP($C6879,'ProvResponder deviceId'!$A$1:$A$20000,1,FALSE)),"No","Yes"))</f>
        <v>No</v>
      </c>
      <c r="K6879" s="1" t="str">
        <f>IF($J6879="Yes",VLOOKUP($C6879,'ProvResponder deviceId'!$A$1:$C$20000,3,FALSE),"-")</f>
        <v>-</v>
      </c>
      <c r="L6879" s="1" t="str">
        <f t="shared" si="214"/>
        <v/>
      </c>
      <c r="M6879" s="1" t="str">
        <f t="shared" si="215"/>
        <v/>
      </c>
      <c r="N6879" s="1" t="str">
        <f>IF(ISBLANK($C6879),"",IF(ISNA(VLOOKUP($L6879,'result messages'!$H$3:$L$11,2,FALSE)),VLOOKUP($M6879,'result messages'!$H$3:$L$11,2,FALSE),VLOOKUP($L6879,'result messages'!$H$3:$L$11,2,FALSE)))</f>
        <v/>
      </c>
      <c r="O6879" s="1" t="str">
        <f>IF(ISBLANK($C6879),"",IF(ISNA(VLOOKUP($L6879,'result messages'!$H$3:$L$11,3,FALSE)),VLOOKUP($M6879,'result messages'!$H$3:$L$11,3,FALSE),VLOOKUP($L6879,'result messages'!$H$3:$L$11,3,FALSE)))</f>
        <v/>
      </c>
      <c r="P6879" s="1" t="str">
        <f>IF(ISBLANK($C6879),"",IF(ISNA(VLOOKUP($L6879,'result messages'!$H$3:$L$11,4,FALSE)),VLOOKUP($M6879,'result messages'!$H$3:$L$11,4,FALSE),VLOOKUP($L6879,'result messages'!$H$3:$L$11,4,FALSE)))</f>
        <v/>
      </c>
      <c r="Q6879" s="1" t="str">
        <f>IF(ISBLANK($C6879),"",IF(ISNA(VLOOKUP($L6879,'result messages'!$H$3:$L$11,5,FALSE)),VLOOKUP($M6879,'result messages'!$H$3:$L$11,5,FALSE),VLOOKUP($L6879,'result messages'!$H$3:$L$11,5,FALSE)))</f>
        <v/>
      </c>
    </row>
    <row r="6880" spans="1:17">
      <c r="A6880" s="1">
        <v>6877</v>
      </c>
      <c r="B6880" s="1"/>
      <c r="C6880" s="1"/>
      <c r="D6880" s="1"/>
      <c r="E6880" s="6"/>
      <c r="F6880" s="1"/>
      <c r="G6880" s="1" t="str">
        <f>IF(ISNA(VLOOKUP($C6880,'DTEN TCAP Linkage deviceId'!$A$1:$A$20000,1,FALSE)),"No","Yes")</f>
        <v>No</v>
      </c>
      <c r="H6880" s="1" t="str">
        <f>IF(ISNA(VLOOKUP($C6880,'Provisioning Requester'!$F$3:$H$20000,2,FALSE)),"No","Yes")</f>
        <v>No</v>
      </c>
      <c r="I6880" s="1" t="str">
        <f>IF($H6880="Yes",VLOOKUP($C6880,'Provisioning Requester'!$F$3:$H$20000,3,FALSE),"-")</f>
        <v>-</v>
      </c>
      <c r="J6880" s="1" t="str">
        <f>IF(OR(D6880="SVCP", E6880="TRUE"), "No", IF(ISNA(VLOOKUP($C6880,'ProvResponder deviceId'!$A$1:$A$20000,1,FALSE)),"No","Yes"))</f>
        <v>No</v>
      </c>
      <c r="K6880" s="1" t="str">
        <f>IF($J6880="Yes",VLOOKUP($C6880,'ProvResponder deviceId'!$A$1:$C$20000,3,FALSE),"-")</f>
        <v>-</v>
      </c>
      <c r="L6880" s="1" t="str">
        <f t="shared" si="214"/>
        <v/>
      </c>
      <c r="M6880" s="1" t="str">
        <f t="shared" si="215"/>
        <v/>
      </c>
      <c r="N6880" s="1" t="str">
        <f>IF(ISBLANK($C6880),"",IF(ISNA(VLOOKUP($L6880,'result messages'!$H$3:$L$11,2,FALSE)),VLOOKUP($M6880,'result messages'!$H$3:$L$11,2,FALSE),VLOOKUP($L6880,'result messages'!$H$3:$L$11,2,FALSE)))</f>
        <v/>
      </c>
      <c r="O6880" s="1" t="str">
        <f>IF(ISBLANK($C6880),"",IF(ISNA(VLOOKUP($L6880,'result messages'!$H$3:$L$11,3,FALSE)),VLOOKUP($M6880,'result messages'!$H$3:$L$11,3,FALSE),VLOOKUP($L6880,'result messages'!$H$3:$L$11,3,FALSE)))</f>
        <v/>
      </c>
      <c r="P6880" s="1" t="str">
        <f>IF(ISBLANK($C6880),"",IF(ISNA(VLOOKUP($L6880,'result messages'!$H$3:$L$11,4,FALSE)),VLOOKUP($M6880,'result messages'!$H$3:$L$11,4,FALSE),VLOOKUP($L6880,'result messages'!$H$3:$L$11,4,FALSE)))</f>
        <v/>
      </c>
      <c r="Q6880" s="1" t="str">
        <f>IF(ISBLANK($C6880),"",IF(ISNA(VLOOKUP($L6880,'result messages'!$H$3:$L$11,5,FALSE)),VLOOKUP($M6880,'result messages'!$H$3:$L$11,5,FALSE),VLOOKUP($L6880,'result messages'!$H$3:$L$11,5,FALSE)))</f>
        <v/>
      </c>
    </row>
    <row r="6881" spans="1:17">
      <c r="A6881" s="1">
        <v>6878</v>
      </c>
      <c r="B6881" s="1"/>
      <c r="C6881" s="1"/>
      <c r="D6881" s="1"/>
      <c r="E6881" s="6"/>
      <c r="F6881" s="1"/>
      <c r="G6881" s="1" t="str">
        <f>IF(ISNA(VLOOKUP($C6881,'DTEN TCAP Linkage deviceId'!$A$1:$A$20000,1,FALSE)),"No","Yes")</f>
        <v>No</v>
      </c>
      <c r="H6881" s="1" t="str">
        <f>IF(ISNA(VLOOKUP($C6881,'Provisioning Requester'!$F$3:$H$20000,2,FALSE)),"No","Yes")</f>
        <v>No</v>
      </c>
      <c r="I6881" s="1" t="str">
        <f>IF($H6881="Yes",VLOOKUP($C6881,'Provisioning Requester'!$F$3:$H$20000,3,FALSE),"-")</f>
        <v>-</v>
      </c>
      <c r="J6881" s="1" t="str">
        <f>IF(OR(D6881="SVCP", E6881="TRUE"), "No", IF(ISNA(VLOOKUP($C6881,'ProvResponder deviceId'!$A$1:$A$20000,1,FALSE)),"No","Yes"))</f>
        <v>No</v>
      </c>
      <c r="K6881" s="1" t="str">
        <f>IF($J6881="Yes",VLOOKUP($C6881,'ProvResponder deviceId'!$A$1:$C$20000,3,FALSE),"-")</f>
        <v>-</v>
      </c>
      <c r="L6881" s="1" t="str">
        <f t="shared" si="214"/>
        <v/>
      </c>
      <c r="M6881" s="1" t="str">
        <f t="shared" si="215"/>
        <v/>
      </c>
      <c r="N6881" s="1" t="str">
        <f>IF(ISBLANK($C6881),"",IF(ISNA(VLOOKUP($L6881,'result messages'!$H$3:$L$11,2,FALSE)),VLOOKUP($M6881,'result messages'!$H$3:$L$11,2,FALSE),VLOOKUP($L6881,'result messages'!$H$3:$L$11,2,FALSE)))</f>
        <v/>
      </c>
      <c r="O6881" s="1" t="str">
        <f>IF(ISBLANK($C6881),"",IF(ISNA(VLOOKUP($L6881,'result messages'!$H$3:$L$11,3,FALSE)),VLOOKUP($M6881,'result messages'!$H$3:$L$11,3,FALSE),VLOOKUP($L6881,'result messages'!$H$3:$L$11,3,FALSE)))</f>
        <v/>
      </c>
      <c r="P6881" s="1" t="str">
        <f>IF(ISBLANK($C6881),"",IF(ISNA(VLOOKUP($L6881,'result messages'!$H$3:$L$11,4,FALSE)),VLOOKUP($M6881,'result messages'!$H$3:$L$11,4,FALSE),VLOOKUP($L6881,'result messages'!$H$3:$L$11,4,FALSE)))</f>
        <v/>
      </c>
      <c r="Q6881" s="1" t="str">
        <f>IF(ISBLANK($C6881),"",IF(ISNA(VLOOKUP($L6881,'result messages'!$H$3:$L$11,5,FALSE)),VLOOKUP($M6881,'result messages'!$H$3:$L$11,5,FALSE),VLOOKUP($L6881,'result messages'!$H$3:$L$11,5,FALSE)))</f>
        <v/>
      </c>
    </row>
    <row r="6882" spans="1:17">
      <c r="A6882" s="1">
        <v>6879</v>
      </c>
      <c r="B6882" s="1"/>
      <c r="C6882" s="1"/>
      <c r="D6882" s="1"/>
      <c r="E6882" s="6"/>
      <c r="F6882" s="1"/>
      <c r="G6882" s="1" t="str">
        <f>IF(ISNA(VLOOKUP($C6882,'DTEN TCAP Linkage deviceId'!$A$1:$A$20000,1,FALSE)),"No","Yes")</f>
        <v>No</v>
      </c>
      <c r="H6882" s="1" t="str">
        <f>IF(ISNA(VLOOKUP($C6882,'Provisioning Requester'!$F$3:$H$20000,2,FALSE)),"No","Yes")</f>
        <v>No</v>
      </c>
      <c r="I6882" s="1" t="str">
        <f>IF($H6882="Yes",VLOOKUP($C6882,'Provisioning Requester'!$F$3:$H$20000,3,FALSE),"-")</f>
        <v>-</v>
      </c>
      <c r="J6882" s="1" t="str">
        <f>IF(OR(D6882="SVCP", E6882="TRUE"), "No", IF(ISNA(VLOOKUP($C6882,'ProvResponder deviceId'!$A$1:$A$20000,1,FALSE)),"No","Yes"))</f>
        <v>No</v>
      </c>
      <c r="K6882" s="1" t="str">
        <f>IF($J6882="Yes",VLOOKUP($C6882,'ProvResponder deviceId'!$A$1:$C$20000,3,FALSE),"-")</f>
        <v>-</v>
      </c>
      <c r="L6882" s="1" t="str">
        <f t="shared" si="214"/>
        <v/>
      </c>
      <c r="M6882" s="1" t="str">
        <f t="shared" si="215"/>
        <v/>
      </c>
      <c r="N6882" s="1" t="str">
        <f>IF(ISBLANK($C6882),"",IF(ISNA(VLOOKUP($L6882,'result messages'!$H$3:$L$11,2,FALSE)),VLOOKUP($M6882,'result messages'!$H$3:$L$11,2,FALSE),VLOOKUP($L6882,'result messages'!$H$3:$L$11,2,FALSE)))</f>
        <v/>
      </c>
      <c r="O6882" s="1" t="str">
        <f>IF(ISBLANK($C6882),"",IF(ISNA(VLOOKUP($L6882,'result messages'!$H$3:$L$11,3,FALSE)),VLOOKUP($M6882,'result messages'!$H$3:$L$11,3,FALSE),VLOOKUP($L6882,'result messages'!$H$3:$L$11,3,FALSE)))</f>
        <v/>
      </c>
      <c r="P6882" s="1" t="str">
        <f>IF(ISBLANK($C6882),"",IF(ISNA(VLOOKUP($L6882,'result messages'!$H$3:$L$11,4,FALSE)),VLOOKUP($M6882,'result messages'!$H$3:$L$11,4,FALSE),VLOOKUP($L6882,'result messages'!$H$3:$L$11,4,FALSE)))</f>
        <v/>
      </c>
      <c r="Q6882" s="1" t="str">
        <f>IF(ISBLANK($C6882),"",IF(ISNA(VLOOKUP($L6882,'result messages'!$H$3:$L$11,5,FALSE)),VLOOKUP($M6882,'result messages'!$H$3:$L$11,5,FALSE),VLOOKUP($L6882,'result messages'!$H$3:$L$11,5,FALSE)))</f>
        <v/>
      </c>
    </row>
    <row r="6883" spans="1:17">
      <c r="A6883" s="1">
        <v>6880</v>
      </c>
      <c r="B6883" s="1"/>
      <c r="C6883" s="1"/>
      <c r="D6883" s="1"/>
      <c r="E6883" s="6"/>
      <c r="F6883" s="1"/>
      <c r="G6883" s="1" t="str">
        <f>IF(ISNA(VLOOKUP($C6883,'DTEN TCAP Linkage deviceId'!$A$1:$A$20000,1,FALSE)),"No","Yes")</f>
        <v>No</v>
      </c>
      <c r="H6883" s="1" t="str">
        <f>IF(ISNA(VLOOKUP($C6883,'Provisioning Requester'!$F$3:$H$20000,2,FALSE)),"No","Yes")</f>
        <v>No</v>
      </c>
      <c r="I6883" s="1" t="str">
        <f>IF($H6883="Yes",VLOOKUP($C6883,'Provisioning Requester'!$F$3:$H$20000,3,FALSE),"-")</f>
        <v>-</v>
      </c>
      <c r="J6883" s="1" t="str">
        <f>IF(OR(D6883="SVCP", E6883="TRUE"), "No", IF(ISNA(VLOOKUP($C6883,'ProvResponder deviceId'!$A$1:$A$20000,1,FALSE)),"No","Yes"))</f>
        <v>No</v>
      </c>
      <c r="K6883" s="1" t="str">
        <f>IF($J6883="Yes",VLOOKUP($C6883,'ProvResponder deviceId'!$A$1:$C$20000,3,FALSE),"-")</f>
        <v>-</v>
      </c>
      <c r="L6883" s="1" t="str">
        <f t="shared" si="214"/>
        <v/>
      </c>
      <c r="M6883" s="1" t="str">
        <f t="shared" si="215"/>
        <v/>
      </c>
      <c r="N6883" s="1" t="str">
        <f>IF(ISBLANK($C6883),"",IF(ISNA(VLOOKUP($L6883,'result messages'!$H$3:$L$11,2,FALSE)),VLOOKUP($M6883,'result messages'!$H$3:$L$11,2,FALSE),VLOOKUP($L6883,'result messages'!$H$3:$L$11,2,FALSE)))</f>
        <v/>
      </c>
      <c r="O6883" s="1" t="str">
        <f>IF(ISBLANK($C6883),"",IF(ISNA(VLOOKUP($L6883,'result messages'!$H$3:$L$11,3,FALSE)),VLOOKUP($M6883,'result messages'!$H$3:$L$11,3,FALSE),VLOOKUP($L6883,'result messages'!$H$3:$L$11,3,FALSE)))</f>
        <v/>
      </c>
      <c r="P6883" s="1" t="str">
        <f>IF(ISBLANK($C6883),"",IF(ISNA(VLOOKUP($L6883,'result messages'!$H$3:$L$11,4,FALSE)),VLOOKUP($M6883,'result messages'!$H$3:$L$11,4,FALSE),VLOOKUP($L6883,'result messages'!$H$3:$L$11,4,FALSE)))</f>
        <v/>
      </c>
      <c r="Q6883" s="1" t="str">
        <f>IF(ISBLANK($C6883),"",IF(ISNA(VLOOKUP($L6883,'result messages'!$H$3:$L$11,5,FALSE)),VLOOKUP($M6883,'result messages'!$H$3:$L$11,5,FALSE),VLOOKUP($L6883,'result messages'!$H$3:$L$11,5,FALSE)))</f>
        <v/>
      </c>
    </row>
    <row r="6884" spans="1:17">
      <c r="A6884" s="1">
        <v>6881</v>
      </c>
      <c r="B6884" s="1"/>
      <c r="C6884" s="1"/>
      <c r="D6884" s="1"/>
      <c r="E6884" s="6"/>
      <c r="F6884" s="1"/>
      <c r="G6884" s="1" t="str">
        <f>IF(ISNA(VLOOKUP($C6884,'DTEN TCAP Linkage deviceId'!$A$1:$A$20000,1,FALSE)),"No","Yes")</f>
        <v>No</v>
      </c>
      <c r="H6884" s="1" t="str">
        <f>IF(ISNA(VLOOKUP($C6884,'Provisioning Requester'!$F$3:$H$20000,2,FALSE)),"No","Yes")</f>
        <v>No</v>
      </c>
      <c r="I6884" s="1" t="str">
        <f>IF($H6884="Yes",VLOOKUP($C6884,'Provisioning Requester'!$F$3:$H$20000,3,FALSE),"-")</f>
        <v>-</v>
      </c>
      <c r="J6884" s="1" t="str">
        <f>IF(OR(D6884="SVCP", E6884="TRUE"), "No", IF(ISNA(VLOOKUP($C6884,'ProvResponder deviceId'!$A$1:$A$20000,1,FALSE)),"No","Yes"))</f>
        <v>No</v>
      </c>
      <c r="K6884" s="1" t="str">
        <f>IF($J6884="Yes",VLOOKUP($C6884,'ProvResponder deviceId'!$A$1:$C$20000,3,FALSE),"-")</f>
        <v>-</v>
      </c>
      <c r="L6884" s="1" t="str">
        <f t="shared" si="214"/>
        <v/>
      </c>
      <c r="M6884" s="1" t="str">
        <f t="shared" si="215"/>
        <v/>
      </c>
      <c r="N6884" s="1" t="str">
        <f>IF(ISBLANK($C6884),"",IF(ISNA(VLOOKUP($L6884,'result messages'!$H$3:$L$11,2,FALSE)),VLOOKUP($M6884,'result messages'!$H$3:$L$11,2,FALSE),VLOOKUP($L6884,'result messages'!$H$3:$L$11,2,FALSE)))</f>
        <v/>
      </c>
      <c r="O6884" s="1" t="str">
        <f>IF(ISBLANK($C6884),"",IF(ISNA(VLOOKUP($L6884,'result messages'!$H$3:$L$11,3,FALSE)),VLOOKUP($M6884,'result messages'!$H$3:$L$11,3,FALSE),VLOOKUP($L6884,'result messages'!$H$3:$L$11,3,FALSE)))</f>
        <v/>
      </c>
      <c r="P6884" s="1" t="str">
        <f>IF(ISBLANK($C6884),"",IF(ISNA(VLOOKUP($L6884,'result messages'!$H$3:$L$11,4,FALSE)),VLOOKUP($M6884,'result messages'!$H$3:$L$11,4,FALSE),VLOOKUP($L6884,'result messages'!$H$3:$L$11,4,FALSE)))</f>
        <v/>
      </c>
      <c r="Q6884" s="1" t="str">
        <f>IF(ISBLANK($C6884),"",IF(ISNA(VLOOKUP($L6884,'result messages'!$H$3:$L$11,5,FALSE)),VLOOKUP($M6884,'result messages'!$H$3:$L$11,5,FALSE),VLOOKUP($L6884,'result messages'!$H$3:$L$11,5,FALSE)))</f>
        <v/>
      </c>
    </row>
    <row r="6885" spans="1:17">
      <c r="A6885" s="1">
        <v>6882</v>
      </c>
      <c r="B6885" s="1"/>
      <c r="C6885" s="1"/>
      <c r="D6885" s="1"/>
      <c r="E6885" s="6"/>
      <c r="F6885" s="1"/>
      <c r="G6885" s="1" t="str">
        <f>IF(ISNA(VLOOKUP($C6885,'DTEN TCAP Linkage deviceId'!$A$1:$A$20000,1,FALSE)),"No","Yes")</f>
        <v>No</v>
      </c>
      <c r="H6885" s="1" t="str">
        <f>IF(ISNA(VLOOKUP($C6885,'Provisioning Requester'!$F$3:$H$20000,2,FALSE)),"No","Yes")</f>
        <v>No</v>
      </c>
      <c r="I6885" s="1" t="str">
        <f>IF($H6885="Yes",VLOOKUP($C6885,'Provisioning Requester'!$F$3:$H$20000,3,FALSE),"-")</f>
        <v>-</v>
      </c>
      <c r="J6885" s="1" t="str">
        <f>IF(OR(D6885="SVCP", E6885="TRUE"), "No", IF(ISNA(VLOOKUP($C6885,'ProvResponder deviceId'!$A$1:$A$20000,1,FALSE)),"No","Yes"))</f>
        <v>No</v>
      </c>
      <c r="K6885" s="1" t="str">
        <f>IF($J6885="Yes",VLOOKUP($C6885,'ProvResponder deviceId'!$A$1:$C$20000,3,FALSE),"-")</f>
        <v>-</v>
      </c>
      <c r="L6885" s="1" t="str">
        <f t="shared" si="214"/>
        <v/>
      </c>
      <c r="M6885" s="1" t="str">
        <f t="shared" si="215"/>
        <v/>
      </c>
      <c r="N6885" s="1" t="str">
        <f>IF(ISBLANK($C6885),"",IF(ISNA(VLOOKUP($L6885,'result messages'!$H$3:$L$11,2,FALSE)),VLOOKUP($M6885,'result messages'!$H$3:$L$11,2,FALSE),VLOOKUP($L6885,'result messages'!$H$3:$L$11,2,FALSE)))</f>
        <v/>
      </c>
      <c r="O6885" s="1" t="str">
        <f>IF(ISBLANK($C6885),"",IF(ISNA(VLOOKUP($L6885,'result messages'!$H$3:$L$11,3,FALSE)),VLOOKUP($M6885,'result messages'!$H$3:$L$11,3,FALSE),VLOOKUP($L6885,'result messages'!$H$3:$L$11,3,FALSE)))</f>
        <v/>
      </c>
      <c r="P6885" s="1" t="str">
        <f>IF(ISBLANK($C6885),"",IF(ISNA(VLOOKUP($L6885,'result messages'!$H$3:$L$11,4,FALSE)),VLOOKUP($M6885,'result messages'!$H$3:$L$11,4,FALSE),VLOOKUP($L6885,'result messages'!$H$3:$L$11,4,FALSE)))</f>
        <v/>
      </c>
      <c r="Q6885" s="1" t="str">
        <f>IF(ISBLANK($C6885),"",IF(ISNA(VLOOKUP($L6885,'result messages'!$H$3:$L$11,5,FALSE)),VLOOKUP($M6885,'result messages'!$H$3:$L$11,5,FALSE),VLOOKUP($L6885,'result messages'!$H$3:$L$11,5,FALSE)))</f>
        <v/>
      </c>
    </row>
    <row r="6886" spans="1:17">
      <c r="A6886" s="1">
        <v>6883</v>
      </c>
      <c r="B6886" s="1"/>
      <c r="C6886" s="1"/>
      <c r="D6886" s="1"/>
      <c r="E6886" s="6"/>
      <c r="F6886" s="1"/>
      <c r="G6886" s="1" t="str">
        <f>IF(ISNA(VLOOKUP($C6886,'DTEN TCAP Linkage deviceId'!$A$1:$A$20000,1,FALSE)),"No","Yes")</f>
        <v>No</v>
      </c>
      <c r="H6886" s="1" t="str">
        <f>IF(ISNA(VLOOKUP($C6886,'Provisioning Requester'!$F$3:$H$20000,2,FALSE)),"No","Yes")</f>
        <v>No</v>
      </c>
      <c r="I6886" s="1" t="str">
        <f>IF($H6886="Yes",VLOOKUP($C6886,'Provisioning Requester'!$F$3:$H$20000,3,FALSE),"-")</f>
        <v>-</v>
      </c>
      <c r="J6886" s="1" t="str">
        <f>IF(OR(D6886="SVCP", E6886="TRUE"), "No", IF(ISNA(VLOOKUP($C6886,'ProvResponder deviceId'!$A$1:$A$20000,1,FALSE)),"No","Yes"))</f>
        <v>No</v>
      </c>
      <c r="K6886" s="1" t="str">
        <f>IF($J6886="Yes",VLOOKUP($C6886,'ProvResponder deviceId'!$A$1:$C$20000,3,FALSE),"-")</f>
        <v>-</v>
      </c>
      <c r="L6886" s="1" t="str">
        <f t="shared" si="214"/>
        <v/>
      </c>
      <c r="M6886" s="1" t="str">
        <f t="shared" si="215"/>
        <v/>
      </c>
      <c r="N6886" s="1" t="str">
        <f>IF(ISBLANK($C6886),"",IF(ISNA(VLOOKUP($L6886,'result messages'!$H$3:$L$11,2,FALSE)),VLOOKUP($M6886,'result messages'!$H$3:$L$11,2,FALSE),VLOOKUP($L6886,'result messages'!$H$3:$L$11,2,FALSE)))</f>
        <v/>
      </c>
      <c r="O6886" s="1" t="str">
        <f>IF(ISBLANK($C6886),"",IF(ISNA(VLOOKUP($L6886,'result messages'!$H$3:$L$11,3,FALSE)),VLOOKUP($M6886,'result messages'!$H$3:$L$11,3,FALSE),VLOOKUP($L6886,'result messages'!$H$3:$L$11,3,FALSE)))</f>
        <v/>
      </c>
      <c r="P6886" s="1" t="str">
        <f>IF(ISBLANK($C6886),"",IF(ISNA(VLOOKUP($L6886,'result messages'!$H$3:$L$11,4,FALSE)),VLOOKUP($M6886,'result messages'!$H$3:$L$11,4,FALSE),VLOOKUP($L6886,'result messages'!$H$3:$L$11,4,FALSE)))</f>
        <v/>
      </c>
      <c r="Q6886" s="1" t="str">
        <f>IF(ISBLANK($C6886),"",IF(ISNA(VLOOKUP($L6886,'result messages'!$H$3:$L$11,5,FALSE)),VLOOKUP($M6886,'result messages'!$H$3:$L$11,5,FALSE),VLOOKUP($L6886,'result messages'!$H$3:$L$11,5,FALSE)))</f>
        <v/>
      </c>
    </row>
    <row r="6887" spans="1:17">
      <c r="A6887" s="1">
        <v>6884</v>
      </c>
      <c r="B6887" s="1"/>
      <c r="C6887" s="1"/>
      <c r="D6887" s="1"/>
      <c r="E6887" s="6"/>
      <c r="F6887" s="1"/>
      <c r="G6887" s="1" t="str">
        <f>IF(ISNA(VLOOKUP($C6887,'DTEN TCAP Linkage deviceId'!$A$1:$A$20000,1,FALSE)),"No","Yes")</f>
        <v>No</v>
      </c>
      <c r="H6887" s="1" t="str">
        <f>IF(ISNA(VLOOKUP($C6887,'Provisioning Requester'!$F$3:$H$20000,2,FALSE)),"No","Yes")</f>
        <v>No</v>
      </c>
      <c r="I6887" s="1" t="str">
        <f>IF($H6887="Yes",VLOOKUP($C6887,'Provisioning Requester'!$F$3:$H$20000,3,FALSE),"-")</f>
        <v>-</v>
      </c>
      <c r="J6887" s="1" t="str">
        <f>IF(OR(D6887="SVCP", E6887="TRUE"), "No", IF(ISNA(VLOOKUP($C6887,'ProvResponder deviceId'!$A$1:$A$20000,1,FALSE)),"No","Yes"))</f>
        <v>No</v>
      </c>
      <c r="K6887" s="1" t="str">
        <f>IF($J6887="Yes",VLOOKUP($C6887,'ProvResponder deviceId'!$A$1:$C$20000,3,FALSE),"-")</f>
        <v>-</v>
      </c>
      <c r="L6887" s="1" t="str">
        <f t="shared" si="214"/>
        <v/>
      </c>
      <c r="M6887" s="1" t="str">
        <f t="shared" si="215"/>
        <v/>
      </c>
      <c r="N6887" s="1" t="str">
        <f>IF(ISBLANK($C6887),"",IF(ISNA(VLOOKUP($L6887,'result messages'!$H$3:$L$11,2,FALSE)),VLOOKUP($M6887,'result messages'!$H$3:$L$11,2,FALSE),VLOOKUP($L6887,'result messages'!$H$3:$L$11,2,FALSE)))</f>
        <v/>
      </c>
      <c r="O6887" s="1" t="str">
        <f>IF(ISBLANK($C6887),"",IF(ISNA(VLOOKUP($L6887,'result messages'!$H$3:$L$11,3,FALSE)),VLOOKUP($M6887,'result messages'!$H$3:$L$11,3,FALSE),VLOOKUP($L6887,'result messages'!$H$3:$L$11,3,FALSE)))</f>
        <v/>
      </c>
      <c r="P6887" s="1" t="str">
        <f>IF(ISBLANK($C6887),"",IF(ISNA(VLOOKUP($L6887,'result messages'!$H$3:$L$11,4,FALSE)),VLOOKUP($M6887,'result messages'!$H$3:$L$11,4,FALSE),VLOOKUP($L6887,'result messages'!$H$3:$L$11,4,FALSE)))</f>
        <v/>
      </c>
      <c r="Q6887" s="1" t="str">
        <f>IF(ISBLANK($C6887),"",IF(ISNA(VLOOKUP($L6887,'result messages'!$H$3:$L$11,5,FALSE)),VLOOKUP($M6887,'result messages'!$H$3:$L$11,5,FALSE),VLOOKUP($L6887,'result messages'!$H$3:$L$11,5,FALSE)))</f>
        <v/>
      </c>
    </row>
    <row r="6888" spans="1:17">
      <c r="A6888" s="1">
        <v>6885</v>
      </c>
      <c r="B6888" s="1"/>
      <c r="C6888" s="1"/>
      <c r="D6888" s="1"/>
      <c r="E6888" s="6"/>
      <c r="F6888" s="1"/>
      <c r="G6888" s="1" t="str">
        <f>IF(ISNA(VLOOKUP($C6888,'DTEN TCAP Linkage deviceId'!$A$1:$A$20000,1,FALSE)),"No","Yes")</f>
        <v>No</v>
      </c>
      <c r="H6888" s="1" t="str">
        <f>IF(ISNA(VLOOKUP($C6888,'Provisioning Requester'!$F$3:$H$20000,2,FALSE)),"No","Yes")</f>
        <v>No</v>
      </c>
      <c r="I6888" s="1" t="str">
        <f>IF($H6888="Yes",VLOOKUP($C6888,'Provisioning Requester'!$F$3:$H$20000,3,FALSE),"-")</f>
        <v>-</v>
      </c>
      <c r="J6888" s="1" t="str">
        <f>IF(OR(D6888="SVCP", E6888="TRUE"), "No", IF(ISNA(VLOOKUP($C6888,'ProvResponder deviceId'!$A$1:$A$20000,1,FALSE)),"No","Yes"))</f>
        <v>No</v>
      </c>
      <c r="K6888" s="1" t="str">
        <f>IF($J6888="Yes",VLOOKUP($C6888,'ProvResponder deviceId'!$A$1:$C$20000,3,FALSE),"-")</f>
        <v>-</v>
      </c>
      <c r="L6888" s="1" t="str">
        <f t="shared" si="214"/>
        <v/>
      </c>
      <c r="M6888" s="1" t="str">
        <f t="shared" si="215"/>
        <v/>
      </c>
      <c r="N6888" s="1" t="str">
        <f>IF(ISBLANK($C6888),"",IF(ISNA(VLOOKUP($L6888,'result messages'!$H$3:$L$11,2,FALSE)),VLOOKUP($M6888,'result messages'!$H$3:$L$11,2,FALSE),VLOOKUP($L6888,'result messages'!$H$3:$L$11,2,FALSE)))</f>
        <v/>
      </c>
      <c r="O6888" s="1" t="str">
        <f>IF(ISBLANK($C6888),"",IF(ISNA(VLOOKUP($L6888,'result messages'!$H$3:$L$11,3,FALSE)),VLOOKUP($M6888,'result messages'!$H$3:$L$11,3,FALSE),VLOOKUP($L6888,'result messages'!$H$3:$L$11,3,FALSE)))</f>
        <v/>
      </c>
      <c r="P6888" s="1" t="str">
        <f>IF(ISBLANK($C6888),"",IF(ISNA(VLOOKUP($L6888,'result messages'!$H$3:$L$11,4,FALSE)),VLOOKUP($M6888,'result messages'!$H$3:$L$11,4,FALSE),VLOOKUP($L6888,'result messages'!$H$3:$L$11,4,FALSE)))</f>
        <v/>
      </c>
      <c r="Q6888" s="1" t="str">
        <f>IF(ISBLANK($C6888),"",IF(ISNA(VLOOKUP($L6888,'result messages'!$H$3:$L$11,5,FALSE)),VLOOKUP($M6888,'result messages'!$H$3:$L$11,5,FALSE),VLOOKUP($L6888,'result messages'!$H$3:$L$11,5,FALSE)))</f>
        <v/>
      </c>
    </row>
    <row r="6889" spans="1:17">
      <c r="A6889" s="1">
        <v>6886</v>
      </c>
      <c r="B6889" s="1"/>
      <c r="C6889" s="1"/>
      <c r="D6889" s="1"/>
      <c r="E6889" s="6"/>
      <c r="F6889" s="1"/>
      <c r="G6889" s="1" t="str">
        <f>IF(ISNA(VLOOKUP($C6889,'DTEN TCAP Linkage deviceId'!$A$1:$A$20000,1,FALSE)),"No","Yes")</f>
        <v>No</v>
      </c>
      <c r="H6889" s="1" t="str">
        <f>IF(ISNA(VLOOKUP($C6889,'Provisioning Requester'!$F$3:$H$20000,2,FALSE)),"No","Yes")</f>
        <v>No</v>
      </c>
      <c r="I6889" s="1" t="str">
        <f>IF($H6889="Yes",VLOOKUP($C6889,'Provisioning Requester'!$F$3:$H$20000,3,FALSE),"-")</f>
        <v>-</v>
      </c>
      <c r="J6889" s="1" t="str">
        <f>IF(OR(D6889="SVCP", E6889="TRUE"), "No", IF(ISNA(VLOOKUP($C6889,'ProvResponder deviceId'!$A$1:$A$20000,1,FALSE)),"No","Yes"))</f>
        <v>No</v>
      </c>
      <c r="K6889" s="1" t="str">
        <f>IF($J6889="Yes",VLOOKUP($C6889,'ProvResponder deviceId'!$A$1:$C$20000,3,FALSE),"-")</f>
        <v>-</v>
      </c>
      <c r="L6889" s="1" t="str">
        <f t="shared" si="214"/>
        <v/>
      </c>
      <c r="M6889" s="1" t="str">
        <f t="shared" si="215"/>
        <v/>
      </c>
      <c r="N6889" s="1" t="str">
        <f>IF(ISBLANK($C6889),"",IF(ISNA(VLOOKUP($L6889,'result messages'!$H$3:$L$11,2,FALSE)),VLOOKUP($M6889,'result messages'!$H$3:$L$11,2,FALSE),VLOOKUP($L6889,'result messages'!$H$3:$L$11,2,FALSE)))</f>
        <v/>
      </c>
      <c r="O6889" s="1" t="str">
        <f>IF(ISBLANK($C6889),"",IF(ISNA(VLOOKUP($L6889,'result messages'!$H$3:$L$11,3,FALSE)),VLOOKUP($M6889,'result messages'!$H$3:$L$11,3,FALSE),VLOOKUP($L6889,'result messages'!$H$3:$L$11,3,FALSE)))</f>
        <v/>
      </c>
      <c r="P6889" s="1" t="str">
        <f>IF(ISBLANK($C6889),"",IF(ISNA(VLOOKUP($L6889,'result messages'!$H$3:$L$11,4,FALSE)),VLOOKUP($M6889,'result messages'!$H$3:$L$11,4,FALSE),VLOOKUP($L6889,'result messages'!$H$3:$L$11,4,FALSE)))</f>
        <v/>
      </c>
      <c r="Q6889" s="1" t="str">
        <f>IF(ISBLANK($C6889),"",IF(ISNA(VLOOKUP($L6889,'result messages'!$H$3:$L$11,5,FALSE)),VLOOKUP($M6889,'result messages'!$H$3:$L$11,5,FALSE),VLOOKUP($L6889,'result messages'!$H$3:$L$11,5,FALSE)))</f>
        <v/>
      </c>
    </row>
    <row r="6890" spans="1:17">
      <c r="A6890" s="1">
        <v>6887</v>
      </c>
      <c r="B6890" s="1"/>
      <c r="C6890" s="1"/>
      <c r="D6890" s="1"/>
      <c r="E6890" s="6"/>
      <c r="F6890" s="1"/>
      <c r="G6890" s="1" t="str">
        <f>IF(ISNA(VLOOKUP($C6890,'DTEN TCAP Linkage deviceId'!$A$1:$A$20000,1,FALSE)),"No","Yes")</f>
        <v>No</v>
      </c>
      <c r="H6890" s="1" t="str">
        <f>IF(ISNA(VLOOKUP($C6890,'Provisioning Requester'!$F$3:$H$20000,2,FALSE)),"No","Yes")</f>
        <v>No</v>
      </c>
      <c r="I6890" s="1" t="str">
        <f>IF($H6890="Yes",VLOOKUP($C6890,'Provisioning Requester'!$F$3:$H$20000,3,FALSE),"-")</f>
        <v>-</v>
      </c>
      <c r="J6890" s="1" t="str">
        <f>IF(OR(D6890="SVCP", E6890="TRUE"), "No", IF(ISNA(VLOOKUP($C6890,'ProvResponder deviceId'!$A$1:$A$20000,1,FALSE)),"No","Yes"))</f>
        <v>No</v>
      </c>
      <c r="K6890" s="1" t="str">
        <f>IF($J6890="Yes",VLOOKUP($C6890,'ProvResponder deviceId'!$A$1:$C$20000,3,FALSE),"-")</f>
        <v>-</v>
      </c>
      <c r="L6890" s="1" t="str">
        <f t="shared" si="214"/>
        <v/>
      </c>
      <c r="M6890" s="1" t="str">
        <f t="shared" si="215"/>
        <v/>
      </c>
      <c r="N6890" s="1" t="str">
        <f>IF(ISBLANK($C6890),"",IF(ISNA(VLOOKUP($L6890,'result messages'!$H$3:$L$11,2,FALSE)),VLOOKUP($M6890,'result messages'!$H$3:$L$11,2,FALSE),VLOOKUP($L6890,'result messages'!$H$3:$L$11,2,FALSE)))</f>
        <v/>
      </c>
      <c r="O6890" s="1" t="str">
        <f>IF(ISBLANK($C6890),"",IF(ISNA(VLOOKUP($L6890,'result messages'!$H$3:$L$11,3,FALSE)),VLOOKUP($M6890,'result messages'!$H$3:$L$11,3,FALSE),VLOOKUP($L6890,'result messages'!$H$3:$L$11,3,FALSE)))</f>
        <v/>
      </c>
      <c r="P6890" s="1" t="str">
        <f>IF(ISBLANK($C6890),"",IF(ISNA(VLOOKUP($L6890,'result messages'!$H$3:$L$11,4,FALSE)),VLOOKUP($M6890,'result messages'!$H$3:$L$11,4,FALSE),VLOOKUP($L6890,'result messages'!$H$3:$L$11,4,FALSE)))</f>
        <v/>
      </c>
      <c r="Q6890" s="1" t="str">
        <f>IF(ISBLANK($C6890),"",IF(ISNA(VLOOKUP($L6890,'result messages'!$H$3:$L$11,5,FALSE)),VLOOKUP($M6890,'result messages'!$H$3:$L$11,5,FALSE),VLOOKUP($L6890,'result messages'!$H$3:$L$11,5,FALSE)))</f>
        <v/>
      </c>
    </row>
    <row r="6891" spans="1:17">
      <c r="A6891" s="1">
        <v>6888</v>
      </c>
      <c r="B6891" s="1"/>
      <c r="C6891" s="1"/>
      <c r="D6891" s="1"/>
      <c r="E6891" s="6"/>
      <c r="F6891" s="1"/>
      <c r="G6891" s="1" t="str">
        <f>IF(ISNA(VLOOKUP($C6891,'DTEN TCAP Linkage deviceId'!$A$1:$A$20000,1,FALSE)),"No","Yes")</f>
        <v>No</v>
      </c>
      <c r="H6891" s="1" t="str">
        <f>IF(ISNA(VLOOKUP($C6891,'Provisioning Requester'!$F$3:$H$20000,2,FALSE)),"No","Yes")</f>
        <v>No</v>
      </c>
      <c r="I6891" s="1" t="str">
        <f>IF($H6891="Yes",VLOOKUP($C6891,'Provisioning Requester'!$F$3:$H$20000,3,FALSE),"-")</f>
        <v>-</v>
      </c>
      <c r="J6891" s="1" t="str">
        <f>IF(OR(D6891="SVCP", E6891="TRUE"), "No", IF(ISNA(VLOOKUP($C6891,'ProvResponder deviceId'!$A$1:$A$20000,1,FALSE)),"No","Yes"))</f>
        <v>No</v>
      </c>
      <c r="K6891" s="1" t="str">
        <f>IF($J6891="Yes",VLOOKUP($C6891,'ProvResponder deviceId'!$A$1:$C$20000,3,FALSE),"-")</f>
        <v>-</v>
      </c>
      <c r="L6891" s="1" t="str">
        <f t="shared" si="214"/>
        <v/>
      </c>
      <c r="M6891" s="1" t="str">
        <f t="shared" si="215"/>
        <v/>
      </c>
      <c r="N6891" s="1" t="str">
        <f>IF(ISBLANK($C6891),"",IF(ISNA(VLOOKUP($L6891,'result messages'!$H$3:$L$11,2,FALSE)),VLOOKUP($M6891,'result messages'!$H$3:$L$11,2,FALSE),VLOOKUP($L6891,'result messages'!$H$3:$L$11,2,FALSE)))</f>
        <v/>
      </c>
      <c r="O6891" s="1" t="str">
        <f>IF(ISBLANK($C6891),"",IF(ISNA(VLOOKUP($L6891,'result messages'!$H$3:$L$11,3,FALSE)),VLOOKUP($M6891,'result messages'!$H$3:$L$11,3,FALSE),VLOOKUP($L6891,'result messages'!$H$3:$L$11,3,FALSE)))</f>
        <v/>
      </c>
      <c r="P6891" s="1" t="str">
        <f>IF(ISBLANK($C6891),"",IF(ISNA(VLOOKUP($L6891,'result messages'!$H$3:$L$11,4,FALSE)),VLOOKUP($M6891,'result messages'!$H$3:$L$11,4,FALSE),VLOOKUP($L6891,'result messages'!$H$3:$L$11,4,FALSE)))</f>
        <v/>
      </c>
      <c r="Q6891" s="1" t="str">
        <f>IF(ISBLANK($C6891),"",IF(ISNA(VLOOKUP($L6891,'result messages'!$H$3:$L$11,5,FALSE)),VLOOKUP($M6891,'result messages'!$H$3:$L$11,5,FALSE),VLOOKUP($L6891,'result messages'!$H$3:$L$11,5,FALSE)))</f>
        <v/>
      </c>
    </row>
    <row r="6892" spans="1:17">
      <c r="A6892" s="1">
        <v>6889</v>
      </c>
      <c r="B6892" s="1"/>
      <c r="C6892" s="1"/>
      <c r="D6892" s="1"/>
      <c r="E6892" s="6"/>
      <c r="F6892" s="1"/>
      <c r="G6892" s="1" t="str">
        <f>IF(ISNA(VLOOKUP($C6892,'DTEN TCAP Linkage deviceId'!$A$1:$A$20000,1,FALSE)),"No","Yes")</f>
        <v>No</v>
      </c>
      <c r="H6892" s="1" t="str">
        <f>IF(ISNA(VLOOKUP($C6892,'Provisioning Requester'!$F$3:$H$20000,2,FALSE)),"No","Yes")</f>
        <v>No</v>
      </c>
      <c r="I6892" s="1" t="str">
        <f>IF($H6892="Yes",VLOOKUP($C6892,'Provisioning Requester'!$F$3:$H$20000,3,FALSE),"-")</f>
        <v>-</v>
      </c>
      <c r="J6892" s="1" t="str">
        <f>IF(OR(D6892="SVCP", E6892="TRUE"), "No", IF(ISNA(VLOOKUP($C6892,'ProvResponder deviceId'!$A$1:$A$20000,1,FALSE)),"No","Yes"))</f>
        <v>No</v>
      </c>
      <c r="K6892" s="1" t="str">
        <f>IF($J6892="Yes",VLOOKUP($C6892,'ProvResponder deviceId'!$A$1:$C$20000,3,FALSE),"-")</f>
        <v>-</v>
      </c>
      <c r="L6892" s="1" t="str">
        <f t="shared" si="214"/>
        <v/>
      </c>
      <c r="M6892" s="1" t="str">
        <f t="shared" si="215"/>
        <v/>
      </c>
      <c r="N6892" s="1" t="str">
        <f>IF(ISBLANK($C6892),"",IF(ISNA(VLOOKUP($L6892,'result messages'!$H$3:$L$11,2,FALSE)),VLOOKUP($M6892,'result messages'!$H$3:$L$11,2,FALSE),VLOOKUP($L6892,'result messages'!$H$3:$L$11,2,FALSE)))</f>
        <v/>
      </c>
      <c r="O6892" s="1" t="str">
        <f>IF(ISBLANK($C6892),"",IF(ISNA(VLOOKUP($L6892,'result messages'!$H$3:$L$11,3,FALSE)),VLOOKUP($M6892,'result messages'!$H$3:$L$11,3,FALSE),VLOOKUP($L6892,'result messages'!$H$3:$L$11,3,FALSE)))</f>
        <v/>
      </c>
      <c r="P6892" s="1" t="str">
        <f>IF(ISBLANK($C6892),"",IF(ISNA(VLOOKUP($L6892,'result messages'!$H$3:$L$11,4,FALSE)),VLOOKUP($M6892,'result messages'!$H$3:$L$11,4,FALSE),VLOOKUP($L6892,'result messages'!$H$3:$L$11,4,FALSE)))</f>
        <v/>
      </c>
      <c r="Q6892" s="1" t="str">
        <f>IF(ISBLANK($C6892),"",IF(ISNA(VLOOKUP($L6892,'result messages'!$H$3:$L$11,5,FALSE)),VLOOKUP($M6892,'result messages'!$H$3:$L$11,5,FALSE),VLOOKUP($L6892,'result messages'!$H$3:$L$11,5,FALSE)))</f>
        <v/>
      </c>
    </row>
    <row r="6893" spans="1:17">
      <c r="A6893" s="1">
        <v>6890</v>
      </c>
      <c r="B6893" s="1"/>
      <c r="C6893" s="1"/>
      <c r="D6893" s="1"/>
      <c r="E6893" s="6"/>
      <c r="F6893" s="1"/>
      <c r="G6893" s="1" t="str">
        <f>IF(ISNA(VLOOKUP($C6893,'DTEN TCAP Linkage deviceId'!$A$1:$A$20000,1,FALSE)),"No","Yes")</f>
        <v>No</v>
      </c>
      <c r="H6893" s="1" t="str">
        <f>IF(ISNA(VLOOKUP($C6893,'Provisioning Requester'!$F$3:$H$20000,2,FALSE)),"No","Yes")</f>
        <v>No</v>
      </c>
      <c r="I6893" s="1" t="str">
        <f>IF($H6893="Yes",VLOOKUP($C6893,'Provisioning Requester'!$F$3:$H$20000,3,FALSE),"-")</f>
        <v>-</v>
      </c>
      <c r="J6893" s="1" t="str">
        <f>IF(OR(D6893="SVCP", E6893="TRUE"), "No", IF(ISNA(VLOOKUP($C6893,'ProvResponder deviceId'!$A$1:$A$20000,1,FALSE)),"No","Yes"))</f>
        <v>No</v>
      </c>
      <c r="K6893" s="1" t="str">
        <f>IF($J6893="Yes",VLOOKUP($C6893,'ProvResponder deviceId'!$A$1:$C$20000,3,FALSE),"-")</f>
        <v>-</v>
      </c>
      <c r="L6893" s="1" t="str">
        <f t="shared" si="214"/>
        <v/>
      </c>
      <c r="M6893" s="1" t="str">
        <f t="shared" si="215"/>
        <v/>
      </c>
      <c r="N6893" s="1" t="str">
        <f>IF(ISBLANK($C6893),"",IF(ISNA(VLOOKUP($L6893,'result messages'!$H$3:$L$11,2,FALSE)),VLOOKUP($M6893,'result messages'!$H$3:$L$11,2,FALSE),VLOOKUP($L6893,'result messages'!$H$3:$L$11,2,FALSE)))</f>
        <v/>
      </c>
      <c r="O6893" s="1" t="str">
        <f>IF(ISBLANK($C6893),"",IF(ISNA(VLOOKUP($L6893,'result messages'!$H$3:$L$11,3,FALSE)),VLOOKUP($M6893,'result messages'!$H$3:$L$11,3,FALSE),VLOOKUP($L6893,'result messages'!$H$3:$L$11,3,FALSE)))</f>
        <v/>
      </c>
      <c r="P6893" s="1" t="str">
        <f>IF(ISBLANK($C6893),"",IF(ISNA(VLOOKUP($L6893,'result messages'!$H$3:$L$11,4,FALSE)),VLOOKUP($M6893,'result messages'!$H$3:$L$11,4,FALSE),VLOOKUP($L6893,'result messages'!$H$3:$L$11,4,FALSE)))</f>
        <v/>
      </c>
      <c r="Q6893" s="1" t="str">
        <f>IF(ISBLANK($C6893),"",IF(ISNA(VLOOKUP($L6893,'result messages'!$H$3:$L$11,5,FALSE)),VLOOKUP($M6893,'result messages'!$H$3:$L$11,5,FALSE),VLOOKUP($L6893,'result messages'!$H$3:$L$11,5,FALSE)))</f>
        <v/>
      </c>
    </row>
    <row r="6894" spans="1:17">
      <c r="A6894" s="1">
        <v>6891</v>
      </c>
      <c r="B6894" s="1"/>
      <c r="C6894" s="1"/>
      <c r="D6894" s="1"/>
      <c r="E6894" s="6"/>
      <c r="F6894" s="1"/>
      <c r="G6894" s="1" t="str">
        <f>IF(ISNA(VLOOKUP($C6894,'DTEN TCAP Linkage deviceId'!$A$1:$A$20000,1,FALSE)),"No","Yes")</f>
        <v>No</v>
      </c>
      <c r="H6894" s="1" t="str">
        <f>IF(ISNA(VLOOKUP($C6894,'Provisioning Requester'!$F$3:$H$20000,2,FALSE)),"No","Yes")</f>
        <v>No</v>
      </c>
      <c r="I6894" s="1" t="str">
        <f>IF($H6894="Yes",VLOOKUP($C6894,'Provisioning Requester'!$F$3:$H$20000,3,FALSE),"-")</f>
        <v>-</v>
      </c>
      <c r="J6894" s="1" t="str">
        <f>IF(OR(D6894="SVCP", E6894="TRUE"), "No", IF(ISNA(VLOOKUP($C6894,'ProvResponder deviceId'!$A$1:$A$20000,1,FALSE)),"No","Yes"))</f>
        <v>No</v>
      </c>
      <c r="K6894" s="1" t="str">
        <f>IF($J6894="Yes",VLOOKUP($C6894,'ProvResponder deviceId'!$A$1:$C$20000,3,FALSE),"-")</f>
        <v>-</v>
      </c>
      <c r="L6894" s="1" t="str">
        <f t="shared" si="214"/>
        <v/>
      </c>
      <c r="M6894" s="1" t="str">
        <f t="shared" si="215"/>
        <v/>
      </c>
      <c r="N6894" s="1" t="str">
        <f>IF(ISBLANK($C6894),"",IF(ISNA(VLOOKUP($L6894,'result messages'!$H$3:$L$11,2,FALSE)),VLOOKUP($M6894,'result messages'!$H$3:$L$11,2,FALSE),VLOOKUP($L6894,'result messages'!$H$3:$L$11,2,FALSE)))</f>
        <v/>
      </c>
      <c r="O6894" s="1" t="str">
        <f>IF(ISBLANK($C6894),"",IF(ISNA(VLOOKUP($L6894,'result messages'!$H$3:$L$11,3,FALSE)),VLOOKUP($M6894,'result messages'!$H$3:$L$11,3,FALSE),VLOOKUP($L6894,'result messages'!$H$3:$L$11,3,FALSE)))</f>
        <v/>
      </c>
      <c r="P6894" s="1" t="str">
        <f>IF(ISBLANK($C6894),"",IF(ISNA(VLOOKUP($L6894,'result messages'!$H$3:$L$11,4,FALSE)),VLOOKUP($M6894,'result messages'!$H$3:$L$11,4,FALSE),VLOOKUP($L6894,'result messages'!$H$3:$L$11,4,FALSE)))</f>
        <v/>
      </c>
      <c r="Q6894" s="1" t="str">
        <f>IF(ISBLANK($C6894),"",IF(ISNA(VLOOKUP($L6894,'result messages'!$H$3:$L$11,5,FALSE)),VLOOKUP($M6894,'result messages'!$H$3:$L$11,5,FALSE),VLOOKUP($L6894,'result messages'!$H$3:$L$11,5,FALSE)))</f>
        <v/>
      </c>
    </row>
    <row r="6895" spans="1:17">
      <c r="A6895" s="1">
        <v>6892</v>
      </c>
      <c r="B6895" s="1"/>
      <c r="C6895" s="1"/>
      <c r="D6895" s="1"/>
      <c r="E6895" s="6"/>
      <c r="F6895" s="1"/>
      <c r="G6895" s="1" t="str">
        <f>IF(ISNA(VLOOKUP($C6895,'DTEN TCAP Linkage deviceId'!$A$1:$A$20000,1,FALSE)),"No","Yes")</f>
        <v>No</v>
      </c>
      <c r="H6895" s="1" t="str">
        <f>IF(ISNA(VLOOKUP($C6895,'Provisioning Requester'!$F$3:$H$20000,2,FALSE)),"No","Yes")</f>
        <v>No</v>
      </c>
      <c r="I6895" s="1" t="str">
        <f>IF($H6895="Yes",VLOOKUP($C6895,'Provisioning Requester'!$F$3:$H$20000,3,FALSE),"-")</f>
        <v>-</v>
      </c>
      <c r="J6895" s="1" t="str">
        <f>IF(OR(D6895="SVCP", E6895="TRUE"), "No", IF(ISNA(VLOOKUP($C6895,'ProvResponder deviceId'!$A$1:$A$20000,1,FALSE)),"No","Yes"))</f>
        <v>No</v>
      </c>
      <c r="K6895" s="1" t="str">
        <f>IF($J6895="Yes",VLOOKUP($C6895,'ProvResponder deviceId'!$A$1:$C$20000,3,FALSE),"-")</f>
        <v>-</v>
      </c>
      <c r="L6895" s="1" t="str">
        <f t="shared" si="214"/>
        <v/>
      </c>
      <c r="M6895" s="1" t="str">
        <f t="shared" si="215"/>
        <v/>
      </c>
      <c r="N6895" s="1" t="str">
        <f>IF(ISBLANK($C6895),"",IF(ISNA(VLOOKUP($L6895,'result messages'!$H$3:$L$11,2,FALSE)),VLOOKUP($M6895,'result messages'!$H$3:$L$11,2,FALSE),VLOOKUP($L6895,'result messages'!$H$3:$L$11,2,FALSE)))</f>
        <v/>
      </c>
      <c r="O6895" s="1" t="str">
        <f>IF(ISBLANK($C6895),"",IF(ISNA(VLOOKUP($L6895,'result messages'!$H$3:$L$11,3,FALSE)),VLOOKUP($M6895,'result messages'!$H$3:$L$11,3,FALSE),VLOOKUP($L6895,'result messages'!$H$3:$L$11,3,FALSE)))</f>
        <v/>
      </c>
      <c r="P6895" s="1" t="str">
        <f>IF(ISBLANK($C6895),"",IF(ISNA(VLOOKUP($L6895,'result messages'!$H$3:$L$11,4,FALSE)),VLOOKUP($M6895,'result messages'!$H$3:$L$11,4,FALSE),VLOOKUP($L6895,'result messages'!$H$3:$L$11,4,FALSE)))</f>
        <v/>
      </c>
      <c r="Q6895" s="1" t="str">
        <f>IF(ISBLANK($C6895),"",IF(ISNA(VLOOKUP($L6895,'result messages'!$H$3:$L$11,5,FALSE)),VLOOKUP($M6895,'result messages'!$H$3:$L$11,5,FALSE),VLOOKUP($L6895,'result messages'!$H$3:$L$11,5,FALSE)))</f>
        <v/>
      </c>
    </row>
    <row r="6896" spans="1:17">
      <c r="A6896" s="1">
        <v>6893</v>
      </c>
      <c r="B6896" s="1"/>
      <c r="C6896" s="1"/>
      <c r="D6896" s="1"/>
      <c r="E6896" s="6"/>
      <c r="F6896" s="1"/>
      <c r="G6896" s="1" t="str">
        <f>IF(ISNA(VLOOKUP($C6896,'DTEN TCAP Linkage deviceId'!$A$1:$A$20000,1,FALSE)),"No","Yes")</f>
        <v>No</v>
      </c>
      <c r="H6896" s="1" t="str">
        <f>IF(ISNA(VLOOKUP($C6896,'Provisioning Requester'!$F$3:$H$20000,2,FALSE)),"No","Yes")</f>
        <v>No</v>
      </c>
      <c r="I6896" s="1" t="str">
        <f>IF($H6896="Yes",VLOOKUP($C6896,'Provisioning Requester'!$F$3:$H$20000,3,FALSE),"-")</f>
        <v>-</v>
      </c>
      <c r="J6896" s="1" t="str">
        <f>IF(OR(D6896="SVCP", E6896="TRUE"), "No", IF(ISNA(VLOOKUP($C6896,'ProvResponder deviceId'!$A$1:$A$20000,1,FALSE)),"No","Yes"))</f>
        <v>No</v>
      </c>
      <c r="K6896" s="1" t="str">
        <f>IF($J6896="Yes",VLOOKUP($C6896,'ProvResponder deviceId'!$A$1:$C$20000,3,FALSE),"-")</f>
        <v>-</v>
      </c>
      <c r="L6896" s="1" t="str">
        <f t="shared" si="214"/>
        <v/>
      </c>
      <c r="M6896" s="1" t="str">
        <f t="shared" si="215"/>
        <v/>
      </c>
      <c r="N6896" s="1" t="str">
        <f>IF(ISBLANK($C6896),"",IF(ISNA(VLOOKUP($L6896,'result messages'!$H$3:$L$11,2,FALSE)),VLOOKUP($M6896,'result messages'!$H$3:$L$11,2,FALSE),VLOOKUP($L6896,'result messages'!$H$3:$L$11,2,FALSE)))</f>
        <v/>
      </c>
      <c r="O6896" s="1" t="str">
        <f>IF(ISBLANK($C6896),"",IF(ISNA(VLOOKUP($L6896,'result messages'!$H$3:$L$11,3,FALSE)),VLOOKUP($M6896,'result messages'!$H$3:$L$11,3,FALSE),VLOOKUP($L6896,'result messages'!$H$3:$L$11,3,FALSE)))</f>
        <v/>
      </c>
      <c r="P6896" s="1" t="str">
        <f>IF(ISBLANK($C6896),"",IF(ISNA(VLOOKUP($L6896,'result messages'!$H$3:$L$11,4,FALSE)),VLOOKUP($M6896,'result messages'!$H$3:$L$11,4,FALSE),VLOOKUP($L6896,'result messages'!$H$3:$L$11,4,FALSE)))</f>
        <v/>
      </c>
      <c r="Q6896" s="1" t="str">
        <f>IF(ISBLANK($C6896),"",IF(ISNA(VLOOKUP($L6896,'result messages'!$H$3:$L$11,5,FALSE)),VLOOKUP($M6896,'result messages'!$H$3:$L$11,5,FALSE),VLOOKUP($L6896,'result messages'!$H$3:$L$11,5,FALSE)))</f>
        <v/>
      </c>
    </row>
    <row r="6897" spans="1:17">
      <c r="A6897" s="1">
        <v>6894</v>
      </c>
      <c r="B6897" s="1"/>
      <c r="C6897" s="1"/>
      <c r="D6897" s="1"/>
      <c r="E6897" s="6"/>
      <c r="F6897" s="1"/>
      <c r="G6897" s="1" t="str">
        <f>IF(ISNA(VLOOKUP($C6897,'DTEN TCAP Linkage deviceId'!$A$1:$A$20000,1,FALSE)),"No","Yes")</f>
        <v>No</v>
      </c>
      <c r="H6897" s="1" t="str">
        <f>IF(ISNA(VLOOKUP($C6897,'Provisioning Requester'!$F$3:$H$20000,2,FALSE)),"No","Yes")</f>
        <v>No</v>
      </c>
      <c r="I6897" s="1" t="str">
        <f>IF($H6897="Yes",VLOOKUP($C6897,'Provisioning Requester'!$F$3:$H$20000,3,FALSE),"-")</f>
        <v>-</v>
      </c>
      <c r="J6897" s="1" t="str">
        <f>IF(OR(D6897="SVCP", E6897="TRUE"), "No", IF(ISNA(VLOOKUP($C6897,'ProvResponder deviceId'!$A$1:$A$20000,1,FALSE)),"No","Yes"))</f>
        <v>No</v>
      </c>
      <c r="K6897" s="1" t="str">
        <f>IF($J6897="Yes",VLOOKUP($C6897,'ProvResponder deviceId'!$A$1:$C$20000,3,FALSE),"-")</f>
        <v>-</v>
      </c>
      <c r="L6897" s="1" t="str">
        <f t="shared" si="214"/>
        <v/>
      </c>
      <c r="M6897" s="1" t="str">
        <f t="shared" si="215"/>
        <v/>
      </c>
      <c r="N6897" s="1" t="str">
        <f>IF(ISBLANK($C6897),"",IF(ISNA(VLOOKUP($L6897,'result messages'!$H$3:$L$11,2,FALSE)),VLOOKUP($M6897,'result messages'!$H$3:$L$11,2,FALSE),VLOOKUP($L6897,'result messages'!$H$3:$L$11,2,FALSE)))</f>
        <v/>
      </c>
      <c r="O6897" s="1" t="str">
        <f>IF(ISBLANK($C6897),"",IF(ISNA(VLOOKUP($L6897,'result messages'!$H$3:$L$11,3,FALSE)),VLOOKUP($M6897,'result messages'!$H$3:$L$11,3,FALSE),VLOOKUP($L6897,'result messages'!$H$3:$L$11,3,FALSE)))</f>
        <v/>
      </c>
      <c r="P6897" s="1" t="str">
        <f>IF(ISBLANK($C6897),"",IF(ISNA(VLOOKUP($L6897,'result messages'!$H$3:$L$11,4,FALSE)),VLOOKUP($M6897,'result messages'!$H$3:$L$11,4,FALSE),VLOOKUP($L6897,'result messages'!$H$3:$L$11,4,FALSE)))</f>
        <v/>
      </c>
      <c r="Q6897" s="1" t="str">
        <f>IF(ISBLANK($C6897),"",IF(ISNA(VLOOKUP($L6897,'result messages'!$H$3:$L$11,5,FALSE)),VLOOKUP($M6897,'result messages'!$H$3:$L$11,5,FALSE),VLOOKUP($L6897,'result messages'!$H$3:$L$11,5,FALSE)))</f>
        <v/>
      </c>
    </row>
    <row r="6898" spans="1:17">
      <c r="A6898" s="1">
        <v>6895</v>
      </c>
      <c r="B6898" s="1"/>
      <c r="C6898" s="1"/>
      <c r="D6898" s="1"/>
      <c r="E6898" s="6"/>
      <c r="F6898" s="1"/>
      <c r="G6898" s="1" t="str">
        <f>IF(ISNA(VLOOKUP($C6898,'DTEN TCAP Linkage deviceId'!$A$1:$A$20000,1,FALSE)),"No","Yes")</f>
        <v>No</v>
      </c>
      <c r="H6898" s="1" t="str">
        <f>IF(ISNA(VLOOKUP($C6898,'Provisioning Requester'!$F$3:$H$20000,2,FALSE)),"No","Yes")</f>
        <v>No</v>
      </c>
      <c r="I6898" s="1" t="str">
        <f>IF($H6898="Yes",VLOOKUP($C6898,'Provisioning Requester'!$F$3:$H$20000,3,FALSE),"-")</f>
        <v>-</v>
      </c>
      <c r="J6898" s="1" t="str">
        <f>IF(OR(D6898="SVCP", E6898="TRUE"), "No", IF(ISNA(VLOOKUP($C6898,'ProvResponder deviceId'!$A$1:$A$20000,1,FALSE)),"No","Yes"))</f>
        <v>No</v>
      </c>
      <c r="K6898" s="1" t="str">
        <f>IF($J6898="Yes",VLOOKUP($C6898,'ProvResponder deviceId'!$A$1:$C$20000,3,FALSE),"-")</f>
        <v>-</v>
      </c>
      <c r="L6898" s="1" t="str">
        <f t="shared" si="214"/>
        <v/>
      </c>
      <c r="M6898" s="1" t="str">
        <f t="shared" si="215"/>
        <v/>
      </c>
      <c r="N6898" s="1" t="str">
        <f>IF(ISBLANK($C6898),"",IF(ISNA(VLOOKUP($L6898,'result messages'!$H$3:$L$11,2,FALSE)),VLOOKUP($M6898,'result messages'!$H$3:$L$11,2,FALSE),VLOOKUP($L6898,'result messages'!$H$3:$L$11,2,FALSE)))</f>
        <v/>
      </c>
      <c r="O6898" s="1" t="str">
        <f>IF(ISBLANK($C6898),"",IF(ISNA(VLOOKUP($L6898,'result messages'!$H$3:$L$11,3,FALSE)),VLOOKUP($M6898,'result messages'!$H$3:$L$11,3,FALSE),VLOOKUP($L6898,'result messages'!$H$3:$L$11,3,FALSE)))</f>
        <v/>
      </c>
      <c r="P6898" s="1" t="str">
        <f>IF(ISBLANK($C6898),"",IF(ISNA(VLOOKUP($L6898,'result messages'!$H$3:$L$11,4,FALSE)),VLOOKUP($M6898,'result messages'!$H$3:$L$11,4,FALSE),VLOOKUP($L6898,'result messages'!$H$3:$L$11,4,FALSE)))</f>
        <v/>
      </c>
      <c r="Q6898" s="1" t="str">
        <f>IF(ISBLANK($C6898),"",IF(ISNA(VLOOKUP($L6898,'result messages'!$H$3:$L$11,5,FALSE)),VLOOKUP($M6898,'result messages'!$H$3:$L$11,5,FALSE),VLOOKUP($L6898,'result messages'!$H$3:$L$11,5,FALSE)))</f>
        <v/>
      </c>
    </row>
    <row r="6899" spans="1:17">
      <c r="A6899" s="1">
        <v>6896</v>
      </c>
      <c r="B6899" s="1"/>
      <c r="C6899" s="1"/>
      <c r="D6899" s="1"/>
      <c r="E6899" s="6"/>
      <c r="F6899" s="1"/>
      <c r="G6899" s="1" t="str">
        <f>IF(ISNA(VLOOKUP($C6899,'DTEN TCAP Linkage deviceId'!$A$1:$A$20000,1,FALSE)),"No","Yes")</f>
        <v>No</v>
      </c>
      <c r="H6899" s="1" t="str">
        <f>IF(ISNA(VLOOKUP($C6899,'Provisioning Requester'!$F$3:$H$20000,2,FALSE)),"No","Yes")</f>
        <v>No</v>
      </c>
      <c r="I6899" s="1" t="str">
        <f>IF($H6899="Yes",VLOOKUP($C6899,'Provisioning Requester'!$F$3:$H$20000,3,FALSE),"-")</f>
        <v>-</v>
      </c>
      <c r="J6899" s="1" t="str">
        <f>IF(OR(D6899="SVCP", E6899="TRUE"), "No", IF(ISNA(VLOOKUP($C6899,'ProvResponder deviceId'!$A$1:$A$20000,1,FALSE)),"No","Yes"))</f>
        <v>No</v>
      </c>
      <c r="K6899" s="1" t="str">
        <f>IF($J6899="Yes",VLOOKUP($C6899,'ProvResponder deviceId'!$A$1:$C$20000,3,FALSE),"-")</f>
        <v>-</v>
      </c>
      <c r="L6899" s="1" t="str">
        <f t="shared" si="214"/>
        <v/>
      </c>
      <c r="M6899" s="1" t="str">
        <f t="shared" si="215"/>
        <v/>
      </c>
      <c r="N6899" s="1" t="str">
        <f>IF(ISBLANK($C6899),"",IF(ISNA(VLOOKUP($L6899,'result messages'!$H$3:$L$11,2,FALSE)),VLOOKUP($M6899,'result messages'!$H$3:$L$11,2,FALSE),VLOOKUP($L6899,'result messages'!$H$3:$L$11,2,FALSE)))</f>
        <v/>
      </c>
      <c r="O6899" s="1" t="str">
        <f>IF(ISBLANK($C6899),"",IF(ISNA(VLOOKUP($L6899,'result messages'!$H$3:$L$11,3,FALSE)),VLOOKUP($M6899,'result messages'!$H$3:$L$11,3,FALSE),VLOOKUP($L6899,'result messages'!$H$3:$L$11,3,FALSE)))</f>
        <v/>
      </c>
      <c r="P6899" s="1" t="str">
        <f>IF(ISBLANK($C6899),"",IF(ISNA(VLOOKUP($L6899,'result messages'!$H$3:$L$11,4,FALSE)),VLOOKUP($M6899,'result messages'!$H$3:$L$11,4,FALSE),VLOOKUP($L6899,'result messages'!$H$3:$L$11,4,FALSE)))</f>
        <v/>
      </c>
      <c r="Q6899" s="1" t="str">
        <f>IF(ISBLANK($C6899),"",IF(ISNA(VLOOKUP($L6899,'result messages'!$H$3:$L$11,5,FALSE)),VLOOKUP($M6899,'result messages'!$H$3:$L$11,5,FALSE),VLOOKUP($L6899,'result messages'!$H$3:$L$11,5,FALSE)))</f>
        <v/>
      </c>
    </row>
    <row r="6900" spans="1:17">
      <c r="A6900" s="1">
        <v>6897</v>
      </c>
      <c r="B6900" s="1"/>
      <c r="C6900" s="1"/>
      <c r="D6900" s="1"/>
      <c r="E6900" s="6"/>
      <c r="F6900" s="1"/>
      <c r="G6900" s="1" t="str">
        <f>IF(ISNA(VLOOKUP($C6900,'DTEN TCAP Linkage deviceId'!$A$1:$A$20000,1,FALSE)),"No","Yes")</f>
        <v>No</v>
      </c>
      <c r="H6900" s="1" t="str">
        <f>IF(ISNA(VLOOKUP($C6900,'Provisioning Requester'!$F$3:$H$20000,2,FALSE)),"No","Yes")</f>
        <v>No</v>
      </c>
      <c r="I6900" s="1" t="str">
        <f>IF($H6900="Yes",VLOOKUP($C6900,'Provisioning Requester'!$F$3:$H$20000,3,FALSE),"-")</f>
        <v>-</v>
      </c>
      <c r="J6900" s="1" t="str">
        <f>IF(OR(D6900="SVCP", E6900="TRUE"), "No", IF(ISNA(VLOOKUP($C6900,'ProvResponder deviceId'!$A$1:$A$20000,1,FALSE)),"No","Yes"))</f>
        <v>No</v>
      </c>
      <c r="K6900" s="1" t="str">
        <f>IF($J6900="Yes",VLOOKUP($C6900,'ProvResponder deviceId'!$A$1:$C$20000,3,FALSE),"-")</f>
        <v>-</v>
      </c>
      <c r="L6900" s="1" t="str">
        <f t="shared" si="214"/>
        <v/>
      </c>
      <c r="M6900" s="1" t="str">
        <f t="shared" si="215"/>
        <v/>
      </c>
      <c r="N6900" s="1" t="str">
        <f>IF(ISBLANK($C6900),"",IF(ISNA(VLOOKUP($L6900,'result messages'!$H$3:$L$11,2,FALSE)),VLOOKUP($M6900,'result messages'!$H$3:$L$11,2,FALSE),VLOOKUP($L6900,'result messages'!$H$3:$L$11,2,FALSE)))</f>
        <v/>
      </c>
      <c r="O6900" s="1" t="str">
        <f>IF(ISBLANK($C6900),"",IF(ISNA(VLOOKUP($L6900,'result messages'!$H$3:$L$11,3,FALSE)),VLOOKUP($M6900,'result messages'!$H$3:$L$11,3,FALSE),VLOOKUP($L6900,'result messages'!$H$3:$L$11,3,FALSE)))</f>
        <v/>
      </c>
      <c r="P6900" s="1" t="str">
        <f>IF(ISBLANK($C6900),"",IF(ISNA(VLOOKUP($L6900,'result messages'!$H$3:$L$11,4,FALSE)),VLOOKUP($M6900,'result messages'!$H$3:$L$11,4,FALSE),VLOOKUP($L6900,'result messages'!$H$3:$L$11,4,FALSE)))</f>
        <v/>
      </c>
      <c r="Q6900" s="1" t="str">
        <f>IF(ISBLANK($C6900),"",IF(ISNA(VLOOKUP($L6900,'result messages'!$H$3:$L$11,5,FALSE)),VLOOKUP($M6900,'result messages'!$H$3:$L$11,5,FALSE),VLOOKUP($L6900,'result messages'!$H$3:$L$11,5,FALSE)))</f>
        <v/>
      </c>
    </row>
    <row r="6901" spans="1:17">
      <c r="A6901" s="1">
        <v>6898</v>
      </c>
      <c r="B6901" s="1"/>
      <c r="C6901" s="1"/>
      <c r="D6901" s="1"/>
      <c r="E6901" s="6"/>
      <c r="F6901" s="1"/>
      <c r="G6901" s="1" t="str">
        <f>IF(ISNA(VLOOKUP($C6901,'DTEN TCAP Linkage deviceId'!$A$1:$A$20000,1,FALSE)),"No","Yes")</f>
        <v>No</v>
      </c>
      <c r="H6901" s="1" t="str">
        <f>IF(ISNA(VLOOKUP($C6901,'Provisioning Requester'!$F$3:$H$20000,2,FALSE)),"No","Yes")</f>
        <v>No</v>
      </c>
      <c r="I6901" s="1" t="str">
        <f>IF($H6901="Yes",VLOOKUP($C6901,'Provisioning Requester'!$F$3:$H$20000,3,FALSE),"-")</f>
        <v>-</v>
      </c>
      <c r="J6901" s="1" t="str">
        <f>IF(OR(D6901="SVCP", E6901="TRUE"), "No", IF(ISNA(VLOOKUP($C6901,'ProvResponder deviceId'!$A$1:$A$20000,1,FALSE)),"No","Yes"))</f>
        <v>No</v>
      </c>
      <c r="K6901" s="1" t="str">
        <f>IF($J6901="Yes",VLOOKUP($C6901,'ProvResponder deviceId'!$A$1:$C$20000,3,FALSE),"-")</f>
        <v>-</v>
      </c>
      <c r="L6901" s="1" t="str">
        <f t="shared" si="214"/>
        <v/>
      </c>
      <c r="M6901" s="1" t="str">
        <f t="shared" si="215"/>
        <v/>
      </c>
      <c r="N6901" s="1" t="str">
        <f>IF(ISBLANK($C6901),"",IF(ISNA(VLOOKUP($L6901,'result messages'!$H$3:$L$11,2,FALSE)),VLOOKUP($M6901,'result messages'!$H$3:$L$11,2,FALSE),VLOOKUP($L6901,'result messages'!$H$3:$L$11,2,FALSE)))</f>
        <v/>
      </c>
      <c r="O6901" s="1" t="str">
        <f>IF(ISBLANK($C6901),"",IF(ISNA(VLOOKUP($L6901,'result messages'!$H$3:$L$11,3,FALSE)),VLOOKUP($M6901,'result messages'!$H$3:$L$11,3,FALSE),VLOOKUP($L6901,'result messages'!$H$3:$L$11,3,FALSE)))</f>
        <v/>
      </c>
      <c r="P6901" s="1" t="str">
        <f>IF(ISBLANK($C6901),"",IF(ISNA(VLOOKUP($L6901,'result messages'!$H$3:$L$11,4,FALSE)),VLOOKUP($M6901,'result messages'!$H$3:$L$11,4,FALSE),VLOOKUP($L6901,'result messages'!$H$3:$L$11,4,FALSE)))</f>
        <v/>
      </c>
      <c r="Q6901" s="1" t="str">
        <f>IF(ISBLANK($C6901),"",IF(ISNA(VLOOKUP($L6901,'result messages'!$H$3:$L$11,5,FALSE)),VLOOKUP($M6901,'result messages'!$H$3:$L$11,5,FALSE),VLOOKUP($L6901,'result messages'!$H$3:$L$11,5,FALSE)))</f>
        <v/>
      </c>
    </row>
    <row r="6902" spans="1:17">
      <c r="A6902" s="1">
        <v>6899</v>
      </c>
      <c r="B6902" s="1"/>
      <c r="C6902" s="1"/>
      <c r="D6902" s="1"/>
      <c r="E6902" s="6"/>
      <c r="F6902" s="1"/>
      <c r="G6902" s="1" t="str">
        <f>IF(ISNA(VLOOKUP($C6902,'DTEN TCAP Linkage deviceId'!$A$1:$A$20000,1,FALSE)),"No","Yes")</f>
        <v>No</v>
      </c>
      <c r="H6902" s="1" t="str">
        <f>IF(ISNA(VLOOKUP($C6902,'Provisioning Requester'!$F$3:$H$20000,2,FALSE)),"No","Yes")</f>
        <v>No</v>
      </c>
      <c r="I6902" s="1" t="str">
        <f>IF($H6902="Yes",VLOOKUP($C6902,'Provisioning Requester'!$F$3:$H$20000,3,FALSE),"-")</f>
        <v>-</v>
      </c>
      <c r="J6902" s="1" t="str">
        <f>IF(OR(D6902="SVCP", E6902="TRUE"), "No", IF(ISNA(VLOOKUP($C6902,'ProvResponder deviceId'!$A$1:$A$20000,1,FALSE)),"No","Yes"))</f>
        <v>No</v>
      </c>
      <c r="K6902" s="1" t="str">
        <f>IF($J6902="Yes",VLOOKUP($C6902,'ProvResponder deviceId'!$A$1:$C$20000,3,FALSE),"-")</f>
        <v>-</v>
      </c>
      <c r="L6902" s="1" t="str">
        <f t="shared" si="214"/>
        <v/>
      </c>
      <c r="M6902" s="1" t="str">
        <f t="shared" si="215"/>
        <v/>
      </c>
      <c r="N6902" s="1" t="str">
        <f>IF(ISBLANK($C6902),"",IF(ISNA(VLOOKUP($L6902,'result messages'!$H$3:$L$11,2,FALSE)),VLOOKUP($M6902,'result messages'!$H$3:$L$11,2,FALSE),VLOOKUP($L6902,'result messages'!$H$3:$L$11,2,FALSE)))</f>
        <v/>
      </c>
      <c r="O6902" s="1" t="str">
        <f>IF(ISBLANK($C6902),"",IF(ISNA(VLOOKUP($L6902,'result messages'!$H$3:$L$11,3,FALSE)),VLOOKUP($M6902,'result messages'!$H$3:$L$11,3,FALSE),VLOOKUP($L6902,'result messages'!$H$3:$L$11,3,FALSE)))</f>
        <v/>
      </c>
      <c r="P6902" s="1" t="str">
        <f>IF(ISBLANK($C6902),"",IF(ISNA(VLOOKUP($L6902,'result messages'!$H$3:$L$11,4,FALSE)),VLOOKUP($M6902,'result messages'!$H$3:$L$11,4,FALSE),VLOOKUP($L6902,'result messages'!$H$3:$L$11,4,FALSE)))</f>
        <v/>
      </c>
      <c r="Q6902" s="1" t="str">
        <f>IF(ISBLANK($C6902),"",IF(ISNA(VLOOKUP($L6902,'result messages'!$H$3:$L$11,5,FALSE)),VLOOKUP($M6902,'result messages'!$H$3:$L$11,5,FALSE),VLOOKUP($L6902,'result messages'!$H$3:$L$11,5,FALSE)))</f>
        <v/>
      </c>
    </row>
    <row r="6903" spans="1:17">
      <c r="A6903" s="1">
        <v>6900</v>
      </c>
      <c r="B6903" s="1"/>
      <c r="C6903" s="1"/>
      <c r="D6903" s="1"/>
      <c r="E6903" s="6"/>
      <c r="F6903" s="1"/>
      <c r="G6903" s="1" t="str">
        <f>IF(ISNA(VLOOKUP($C6903,'DTEN TCAP Linkage deviceId'!$A$1:$A$20000,1,FALSE)),"No","Yes")</f>
        <v>No</v>
      </c>
      <c r="H6903" s="1" t="str">
        <f>IF(ISNA(VLOOKUP($C6903,'Provisioning Requester'!$F$3:$H$20000,2,FALSE)),"No","Yes")</f>
        <v>No</v>
      </c>
      <c r="I6903" s="1" t="str">
        <f>IF($H6903="Yes",VLOOKUP($C6903,'Provisioning Requester'!$F$3:$H$20000,3,FALSE),"-")</f>
        <v>-</v>
      </c>
      <c r="J6903" s="1" t="str">
        <f>IF(OR(D6903="SVCP", E6903="TRUE"), "No", IF(ISNA(VLOOKUP($C6903,'ProvResponder deviceId'!$A$1:$A$20000,1,FALSE)),"No","Yes"))</f>
        <v>No</v>
      </c>
      <c r="K6903" s="1" t="str">
        <f>IF($J6903="Yes",VLOOKUP($C6903,'ProvResponder deviceId'!$A$1:$C$20000,3,FALSE),"-")</f>
        <v>-</v>
      </c>
      <c r="L6903" s="1" t="str">
        <f t="shared" si="214"/>
        <v/>
      </c>
      <c r="M6903" s="1" t="str">
        <f t="shared" si="215"/>
        <v/>
      </c>
      <c r="N6903" s="1" t="str">
        <f>IF(ISBLANK($C6903),"",IF(ISNA(VLOOKUP($L6903,'result messages'!$H$3:$L$11,2,FALSE)),VLOOKUP($M6903,'result messages'!$H$3:$L$11,2,FALSE),VLOOKUP($L6903,'result messages'!$H$3:$L$11,2,FALSE)))</f>
        <v/>
      </c>
      <c r="O6903" s="1" t="str">
        <f>IF(ISBLANK($C6903),"",IF(ISNA(VLOOKUP($L6903,'result messages'!$H$3:$L$11,3,FALSE)),VLOOKUP($M6903,'result messages'!$H$3:$L$11,3,FALSE),VLOOKUP($L6903,'result messages'!$H$3:$L$11,3,FALSE)))</f>
        <v/>
      </c>
      <c r="P6903" s="1" t="str">
        <f>IF(ISBLANK($C6903),"",IF(ISNA(VLOOKUP($L6903,'result messages'!$H$3:$L$11,4,FALSE)),VLOOKUP($M6903,'result messages'!$H$3:$L$11,4,FALSE),VLOOKUP($L6903,'result messages'!$H$3:$L$11,4,FALSE)))</f>
        <v/>
      </c>
      <c r="Q6903" s="1" t="str">
        <f>IF(ISBLANK($C6903),"",IF(ISNA(VLOOKUP($L6903,'result messages'!$H$3:$L$11,5,FALSE)),VLOOKUP($M6903,'result messages'!$H$3:$L$11,5,FALSE),VLOOKUP($L6903,'result messages'!$H$3:$L$11,5,FALSE)))</f>
        <v/>
      </c>
    </row>
    <row r="6904" spans="1:17">
      <c r="A6904" s="1">
        <v>6901</v>
      </c>
      <c r="B6904" s="1"/>
      <c r="C6904" s="1"/>
      <c r="D6904" s="1"/>
      <c r="E6904" s="6"/>
      <c r="F6904" s="1"/>
      <c r="G6904" s="1" t="str">
        <f>IF(ISNA(VLOOKUP($C6904,'DTEN TCAP Linkage deviceId'!$A$1:$A$20000,1,FALSE)),"No","Yes")</f>
        <v>No</v>
      </c>
      <c r="H6904" s="1" t="str">
        <f>IF(ISNA(VLOOKUP($C6904,'Provisioning Requester'!$F$3:$H$20000,2,FALSE)),"No","Yes")</f>
        <v>No</v>
      </c>
      <c r="I6904" s="1" t="str">
        <f>IF($H6904="Yes",VLOOKUP($C6904,'Provisioning Requester'!$F$3:$H$20000,3,FALSE),"-")</f>
        <v>-</v>
      </c>
      <c r="J6904" s="1" t="str">
        <f>IF(OR(D6904="SVCP", E6904="TRUE"), "No", IF(ISNA(VLOOKUP($C6904,'ProvResponder deviceId'!$A$1:$A$20000,1,FALSE)),"No","Yes"))</f>
        <v>No</v>
      </c>
      <c r="K6904" s="1" t="str">
        <f>IF($J6904="Yes",VLOOKUP($C6904,'ProvResponder deviceId'!$A$1:$C$20000,3,FALSE),"-")</f>
        <v>-</v>
      </c>
      <c r="L6904" s="1" t="str">
        <f t="shared" si="214"/>
        <v/>
      </c>
      <c r="M6904" s="1" t="str">
        <f t="shared" si="215"/>
        <v/>
      </c>
      <c r="N6904" s="1" t="str">
        <f>IF(ISBLANK($C6904),"",IF(ISNA(VLOOKUP($L6904,'result messages'!$H$3:$L$11,2,FALSE)),VLOOKUP($M6904,'result messages'!$H$3:$L$11,2,FALSE),VLOOKUP($L6904,'result messages'!$H$3:$L$11,2,FALSE)))</f>
        <v/>
      </c>
      <c r="O6904" s="1" t="str">
        <f>IF(ISBLANK($C6904),"",IF(ISNA(VLOOKUP($L6904,'result messages'!$H$3:$L$11,3,FALSE)),VLOOKUP($M6904,'result messages'!$H$3:$L$11,3,FALSE),VLOOKUP($L6904,'result messages'!$H$3:$L$11,3,FALSE)))</f>
        <v/>
      </c>
      <c r="P6904" s="1" t="str">
        <f>IF(ISBLANK($C6904),"",IF(ISNA(VLOOKUP($L6904,'result messages'!$H$3:$L$11,4,FALSE)),VLOOKUP($M6904,'result messages'!$H$3:$L$11,4,FALSE),VLOOKUP($L6904,'result messages'!$H$3:$L$11,4,FALSE)))</f>
        <v/>
      </c>
      <c r="Q6904" s="1" t="str">
        <f>IF(ISBLANK($C6904),"",IF(ISNA(VLOOKUP($L6904,'result messages'!$H$3:$L$11,5,FALSE)),VLOOKUP($M6904,'result messages'!$H$3:$L$11,5,FALSE),VLOOKUP($L6904,'result messages'!$H$3:$L$11,5,FALSE)))</f>
        <v/>
      </c>
    </row>
    <row r="6905" spans="1:17">
      <c r="A6905" s="1">
        <v>6902</v>
      </c>
      <c r="B6905" s="1"/>
      <c r="C6905" s="1"/>
      <c r="D6905" s="1"/>
      <c r="E6905" s="6"/>
      <c r="F6905" s="1"/>
      <c r="G6905" s="1" t="str">
        <f>IF(ISNA(VLOOKUP($C6905,'DTEN TCAP Linkage deviceId'!$A$1:$A$20000,1,FALSE)),"No","Yes")</f>
        <v>No</v>
      </c>
      <c r="H6905" s="1" t="str">
        <f>IF(ISNA(VLOOKUP($C6905,'Provisioning Requester'!$F$3:$H$20000,2,FALSE)),"No","Yes")</f>
        <v>No</v>
      </c>
      <c r="I6905" s="1" t="str">
        <f>IF($H6905="Yes",VLOOKUP($C6905,'Provisioning Requester'!$F$3:$H$20000,3,FALSE),"-")</f>
        <v>-</v>
      </c>
      <c r="J6905" s="1" t="str">
        <f>IF(OR(D6905="SVCP", E6905="TRUE"), "No", IF(ISNA(VLOOKUP($C6905,'ProvResponder deviceId'!$A$1:$A$20000,1,FALSE)),"No","Yes"))</f>
        <v>No</v>
      </c>
      <c r="K6905" s="1" t="str">
        <f>IF($J6905="Yes",VLOOKUP($C6905,'ProvResponder deviceId'!$A$1:$C$20000,3,FALSE),"-")</f>
        <v>-</v>
      </c>
      <c r="L6905" s="1" t="str">
        <f t="shared" si="214"/>
        <v/>
      </c>
      <c r="M6905" s="1" t="str">
        <f t="shared" si="215"/>
        <v/>
      </c>
      <c r="N6905" s="1" t="str">
        <f>IF(ISBLANK($C6905),"",IF(ISNA(VLOOKUP($L6905,'result messages'!$H$3:$L$11,2,FALSE)),VLOOKUP($M6905,'result messages'!$H$3:$L$11,2,FALSE),VLOOKUP($L6905,'result messages'!$H$3:$L$11,2,FALSE)))</f>
        <v/>
      </c>
      <c r="O6905" s="1" t="str">
        <f>IF(ISBLANK($C6905),"",IF(ISNA(VLOOKUP($L6905,'result messages'!$H$3:$L$11,3,FALSE)),VLOOKUP($M6905,'result messages'!$H$3:$L$11,3,FALSE),VLOOKUP($L6905,'result messages'!$H$3:$L$11,3,FALSE)))</f>
        <v/>
      </c>
      <c r="P6905" s="1" t="str">
        <f>IF(ISBLANK($C6905),"",IF(ISNA(VLOOKUP($L6905,'result messages'!$H$3:$L$11,4,FALSE)),VLOOKUP($M6905,'result messages'!$H$3:$L$11,4,FALSE),VLOOKUP($L6905,'result messages'!$H$3:$L$11,4,FALSE)))</f>
        <v/>
      </c>
      <c r="Q6905" s="1" t="str">
        <f>IF(ISBLANK($C6905),"",IF(ISNA(VLOOKUP($L6905,'result messages'!$H$3:$L$11,5,FALSE)),VLOOKUP($M6905,'result messages'!$H$3:$L$11,5,FALSE),VLOOKUP($L6905,'result messages'!$H$3:$L$11,5,FALSE)))</f>
        <v/>
      </c>
    </row>
    <row r="6906" spans="1:17">
      <c r="A6906" s="1">
        <v>6903</v>
      </c>
      <c r="B6906" s="1"/>
      <c r="C6906" s="1"/>
      <c r="D6906" s="1"/>
      <c r="E6906" s="6"/>
      <c r="F6906" s="1"/>
      <c r="G6906" s="1" t="str">
        <f>IF(ISNA(VLOOKUP($C6906,'DTEN TCAP Linkage deviceId'!$A$1:$A$20000,1,FALSE)),"No","Yes")</f>
        <v>No</v>
      </c>
      <c r="H6906" s="1" t="str">
        <f>IF(ISNA(VLOOKUP($C6906,'Provisioning Requester'!$F$3:$H$20000,2,FALSE)),"No","Yes")</f>
        <v>No</v>
      </c>
      <c r="I6906" s="1" t="str">
        <f>IF($H6906="Yes",VLOOKUP($C6906,'Provisioning Requester'!$F$3:$H$20000,3,FALSE),"-")</f>
        <v>-</v>
      </c>
      <c r="J6906" s="1" t="str">
        <f>IF(OR(D6906="SVCP", E6906="TRUE"), "No", IF(ISNA(VLOOKUP($C6906,'ProvResponder deviceId'!$A$1:$A$20000,1,FALSE)),"No","Yes"))</f>
        <v>No</v>
      </c>
      <c r="K6906" s="1" t="str">
        <f>IF($J6906="Yes",VLOOKUP($C6906,'ProvResponder deviceId'!$A$1:$C$20000,3,FALSE),"-")</f>
        <v>-</v>
      </c>
      <c r="L6906" s="1" t="str">
        <f t="shared" si="214"/>
        <v/>
      </c>
      <c r="M6906" s="1" t="str">
        <f t="shared" si="215"/>
        <v/>
      </c>
      <c r="N6906" s="1" t="str">
        <f>IF(ISBLANK($C6906),"",IF(ISNA(VLOOKUP($L6906,'result messages'!$H$3:$L$11,2,FALSE)),VLOOKUP($M6906,'result messages'!$H$3:$L$11,2,FALSE),VLOOKUP($L6906,'result messages'!$H$3:$L$11,2,FALSE)))</f>
        <v/>
      </c>
      <c r="O6906" s="1" t="str">
        <f>IF(ISBLANK($C6906),"",IF(ISNA(VLOOKUP($L6906,'result messages'!$H$3:$L$11,3,FALSE)),VLOOKUP($M6906,'result messages'!$H$3:$L$11,3,FALSE),VLOOKUP($L6906,'result messages'!$H$3:$L$11,3,FALSE)))</f>
        <v/>
      </c>
      <c r="P6906" s="1" t="str">
        <f>IF(ISBLANK($C6906),"",IF(ISNA(VLOOKUP($L6906,'result messages'!$H$3:$L$11,4,FALSE)),VLOOKUP($M6906,'result messages'!$H$3:$L$11,4,FALSE),VLOOKUP($L6906,'result messages'!$H$3:$L$11,4,FALSE)))</f>
        <v/>
      </c>
      <c r="Q6906" s="1" t="str">
        <f>IF(ISBLANK($C6906),"",IF(ISNA(VLOOKUP($L6906,'result messages'!$H$3:$L$11,5,FALSE)),VLOOKUP($M6906,'result messages'!$H$3:$L$11,5,FALSE),VLOOKUP($L6906,'result messages'!$H$3:$L$11,5,FALSE)))</f>
        <v/>
      </c>
    </row>
    <row r="6907" spans="1:17">
      <c r="A6907" s="1">
        <v>6904</v>
      </c>
      <c r="B6907" s="1"/>
      <c r="C6907" s="1"/>
      <c r="D6907" s="1"/>
      <c r="E6907" s="6"/>
      <c r="F6907" s="1"/>
      <c r="G6907" s="1" t="str">
        <f>IF(ISNA(VLOOKUP($C6907,'DTEN TCAP Linkage deviceId'!$A$1:$A$20000,1,FALSE)),"No","Yes")</f>
        <v>No</v>
      </c>
      <c r="H6907" s="1" t="str">
        <f>IF(ISNA(VLOOKUP($C6907,'Provisioning Requester'!$F$3:$H$20000,2,FALSE)),"No","Yes")</f>
        <v>No</v>
      </c>
      <c r="I6907" s="1" t="str">
        <f>IF($H6907="Yes",VLOOKUP($C6907,'Provisioning Requester'!$F$3:$H$20000,3,FALSE),"-")</f>
        <v>-</v>
      </c>
      <c r="J6907" s="1" t="str">
        <f>IF(OR(D6907="SVCP", E6907="TRUE"), "No", IF(ISNA(VLOOKUP($C6907,'ProvResponder deviceId'!$A$1:$A$20000,1,FALSE)),"No","Yes"))</f>
        <v>No</v>
      </c>
      <c r="K6907" s="1" t="str">
        <f>IF($J6907="Yes",VLOOKUP($C6907,'ProvResponder deviceId'!$A$1:$C$20000,3,FALSE),"-")</f>
        <v>-</v>
      </c>
      <c r="L6907" s="1" t="str">
        <f t="shared" si="214"/>
        <v/>
      </c>
      <c r="M6907" s="1" t="str">
        <f t="shared" si="215"/>
        <v/>
      </c>
      <c r="N6907" s="1" t="str">
        <f>IF(ISBLANK($C6907),"",IF(ISNA(VLOOKUP($L6907,'result messages'!$H$3:$L$11,2,FALSE)),VLOOKUP($M6907,'result messages'!$H$3:$L$11,2,FALSE),VLOOKUP($L6907,'result messages'!$H$3:$L$11,2,FALSE)))</f>
        <v/>
      </c>
      <c r="O6907" s="1" t="str">
        <f>IF(ISBLANK($C6907),"",IF(ISNA(VLOOKUP($L6907,'result messages'!$H$3:$L$11,3,FALSE)),VLOOKUP($M6907,'result messages'!$H$3:$L$11,3,FALSE),VLOOKUP($L6907,'result messages'!$H$3:$L$11,3,FALSE)))</f>
        <v/>
      </c>
      <c r="P6907" s="1" t="str">
        <f>IF(ISBLANK($C6907),"",IF(ISNA(VLOOKUP($L6907,'result messages'!$H$3:$L$11,4,FALSE)),VLOOKUP($M6907,'result messages'!$H$3:$L$11,4,FALSE),VLOOKUP($L6907,'result messages'!$H$3:$L$11,4,FALSE)))</f>
        <v/>
      </c>
      <c r="Q6907" s="1" t="str">
        <f>IF(ISBLANK($C6907),"",IF(ISNA(VLOOKUP($L6907,'result messages'!$H$3:$L$11,5,FALSE)),VLOOKUP($M6907,'result messages'!$H$3:$L$11,5,FALSE),VLOOKUP($L6907,'result messages'!$H$3:$L$11,5,FALSE)))</f>
        <v/>
      </c>
    </row>
    <row r="6908" spans="1:17">
      <c r="A6908" s="1">
        <v>6905</v>
      </c>
      <c r="B6908" s="1"/>
      <c r="C6908" s="1"/>
      <c r="D6908" s="1"/>
      <c r="E6908" s="6"/>
      <c r="F6908" s="1"/>
      <c r="G6908" s="1" t="str">
        <f>IF(ISNA(VLOOKUP($C6908,'DTEN TCAP Linkage deviceId'!$A$1:$A$20000,1,FALSE)),"No","Yes")</f>
        <v>No</v>
      </c>
      <c r="H6908" s="1" t="str">
        <f>IF(ISNA(VLOOKUP($C6908,'Provisioning Requester'!$F$3:$H$20000,2,FALSE)),"No","Yes")</f>
        <v>No</v>
      </c>
      <c r="I6908" s="1" t="str">
        <f>IF($H6908="Yes",VLOOKUP($C6908,'Provisioning Requester'!$F$3:$H$20000,3,FALSE),"-")</f>
        <v>-</v>
      </c>
      <c r="J6908" s="1" t="str">
        <f>IF(OR(D6908="SVCP", E6908="TRUE"), "No", IF(ISNA(VLOOKUP($C6908,'ProvResponder deviceId'!$A$1:$A$20000,1,FALSE)),"No","Yes"))</f>
        <v>No</v>
      </c>
      <c r="K6908" s="1" t="str">
        <f>IF($J6908="Yes",VLOOKUP($C6908,'ProvResponder deviceId'!$A$1:$C$20000,3,FALSE),"-")</f>
        <v>-</v>
      </c>
      <c r="L6908" s="1" t="str">
        <f t="shared" si="214"/>
        <v/>
      </c>
      <c r="M6908" s="1" t="str">
        <f t="shared" si="215"/>
        <v/>
      </c>
      <c r="N6908" s="1" t="str">
        <f>IF(ISBLANK($C6908),"",IF(ISNA(VLOOKUP($L6908,'result messages'!$H$3:$L$11,2,FALSE)),VLOOKUP($M6908,'result messages'!$H$3:$L$11,2,FALSE),VLOOKUP($L6908,'result messages'!$H$3:$L$11,2,FALSE)))</f>
        <v/>
      </c>
      <c r="O6908" s="1" t="str">
        <f>IF(ISBLANK($C6908),"",IF(ISNA(VLOOKUP($L6908,'result messages'!$H$3:$L$11,3,FALSE)),VLOOKUP($M6908,'result messages'!$H$3:$L$11,3,FALSE),VLOOKUP($L6908,'result messages'!$H$3:$L$11,3,FALSE)))</f>
        <v/>
      </c>
      <c r="P6908" s="1" t="str">
        <f>IF(ISBLANK($C6908),"",IF(ISNA(VLOOKUP($L6908,'result messages'!$H$3:$L$11,4,FALSE)),VLOOKUP($M6908,'result messages'!$H$3:$L$11,4,FALSE),VLOOKUP($L6908,'result messages'!$H$3:$L$11,4,FALSE)))</f>
        <v/>
      </c>
      <c r="Q6908" s="1" t="str">
        <f>IF(ISBLANK($C6908),"",IF(ISNA(VLOOKUP($L6908,'result messages'!$H$3:$L$11,5,FALSE)),VLOOKUP($M6908,'result messages'!$H$3:$L$11,5,FALSE),VLOOKUP($L6908,'result messages'!$H$3:$L$11,5,FALSE)))</f>
        <v/>
      </c>
    </row>
    <row r="6909" spans="1:17">
      <c r="A6909" s="1">
        <v>6906</v>
      </c>
      <c r="B6909" s="1"/>
      <c r="C6909" s="1"/>
      <c r="D6909" s="1"/>
      <c r="E6909" s="6"/>
      <c r="F6909" s="1"/>
      <c r="G6909" s="1" t="str">
        <f>IF(ISNA(VLOOKUP($C6909,'DTEN TCAP Linkage deviceId'!$A$1:$A$20000,1,FALSE)),"No","Yes")</f>
        <v>No</v>
      </c>
      <c r="H6909" s="1" t="str">
        <f>IF(ISNA(VLOOKUP($C6909,'Provisioning Requester'!$F$3:$H$20000,2,FALSE)),"No","Yes")</f>
        <v>No</v>
      </c>
      <c r="I6909" s="1" t="str">
        <f>IF($H6909="Yes",VLOOKUP($C6909,'Provisioning Requester'!$F$3:$H$20000,3,FALSE),"-")</f>
        <v>-</v>
      </c>
      <c r="J6909" s="1" t="str">
        <f>IF(OR(D6909="SVCP", E6909="TRUE"), "No", IF(ISNA(VLOOKUP($C6909,'ProvResponder deviceId'!$A$1:$A$20000,1,FALSE)),"No","Yes"))</f>
        <v>No</v>
      </c>
      <c r="K6909" s="1" t="str">
        <f>IF($J6909="Yes",VLOOKUP($C6909,'ProvResponder deviceId'!$A$1:$C$20000,3,FALSE),"-")</f>
        <v>-</v>
      </c>
      <c r="L6909" s="1" t="str">
        <f t="shared" si="214"/>
        <v/>
      </c>
      <c r="M6909" s="1" t="str">
        <f t="shared" si="215"/>
        <v/>
      </c>
      <c r="N6909" s="1" t="str">
        <f>IF(ISBLANK($C6909),"",IF(ISNA(VLOOKUP($L6909,'result messages'!$H$3:$L$11,2,FALSE)),VLOOKUP($M6909,'result messages'!$H$3:$L$11,2,FALSE),VLOOKUP($L6909,'result messages'!$H$3:$L$11,2,FALSE)))</f>
        <v/>
      </c>
      <c r="O6909" s="1" t="str">
        <f>IF(ISBLANK($C6909),"",IF(ISNA(VLOOKUP($L6909,'result messages'!$H$3:$L$11,3,FALSE)),VLOOKUP($M6909,'result messages'!$H$3:$L$11,3,FALSE),VLOOKUP($L6909,'result messages'!$H$3:$L$11,3,FALSE)))</f>
        <v/>
      </c>
      <c r="P6909" s="1" t="str">
        <f>IF(ISBLANK($C6909),"",IF(ISNA(VLOOKUP($L6909,'result messages'!$H$3:$L$11,4,FALSE)),VLOOKUP($M6909,'result messages'!$H$3:$L$11,4,FALSE),VLOOKUP($L6909,'result messages'!$H$3:$L$11,4,FALSE)))</f>
        <v/>
      </c>
      <c r="Q6909" s="1" t="str">
        <f>IF(ISBLANK($C6909),"",IF(ISNA(VLOOKUP($L6909,'result messages'!$H$3:$L$11,5,FALSE)),VLOOKUP($M6909,'result messages'!$H$3:$L$11,5,FALSE),VLOOKUP($L6909,'result messages'!$H$3:$L$11,5,FALSE)))</f>
        <v/>
      </c>
    </row>
    <row r="6910" spans="1:17">
      <c r="A6910" s="1">
        <v>6907</v>
      </c>
      <c r="B6910" s="1"/>
      <c r="C6910" s="1"/>
      <c r="D6910" s="1"/>
      <c r="E6910" s="6"/>
      <c r="F6910" s="1"/>
      <c r="G6910" s="1" t="str">
        <f>IF(ISNA(VLOOKUP($C6910,'DTEN TCAP Linkage deviceId'!$A$1:$A$20000,1,FALSE)),"No","Yes")</f>
        <v>No</v>
      </c>
      <c r="H6910" s="1" t="str">
        <f>IF(ISNA(VLOOKUP($C6910,'Provisioning Requester'!$F$3:$H$20000,2,FALSE)),"No","Yes")</f>
        <v>No</v>
      </c>
      <c r="I6910" s="1" t="str">
        <f>IF($H6910="Yes",VLOOKUP($C6910,'Provisioning Requester'!$F$3:$H$20000,3,FALSE),"-")</f>
        <v>-</v>
      </c>
      <c r="J6910" s="1" t="str">
        <f>IF(OR(D6910="SVCP", E6910="TRUE"), "No", IF(ISNA(VLOOKUP($C6910,'ProvResponder deviceId'!$A$1:$A$20000,1,FALSE)),"No","Yes"))</f>
        <v>No</v>
      </c>
      <c r="K6910" s="1" t="str">
        <f>IF($J6910="Yes",VLOOKUP($C6910,'ProvResponder deviceId'!$A$1:$C$20000,3,FALSE),"-")</f>
        <v>-</v>
      </c>
      <c r="L6910" s="1" t="str">
        <f t="shared" si="214"/>
        <v/>
      </c>
      <c r="M6910" s="1" t="str">
        <f t="shared" si="215"/>
        <v/>
      </c>
      <c r="N6910" s="1" t="str">
        <f>IF(ISBLANK($C6910),"",IF(ISNA(VLOOKUP($L6910,'result messages'!$H$3:$L$11,2,FALSE)),VLOOKUP($M6910,'result messages'!$H$3:$L$11,2,FALSE),VLOOKUP($L6910,'result messages'!$H$3:$L$11,2,FALSE)))</f>
        <v/>
      </c>
      <c r="O6910" s="1" t="str">
        <f>IF(ISBLANK($C6910),"",IF(ISNA(VLOOKUP($L6910,'result messages'!$H$3:$L$11,3,FALSE)),VLOOKUP($M6910,'result messages'!$H$3:$L$11,3,FALSE),VLOOKUP($L6910,'result messages'!$H$3:$L$11,3,FALSE)))</f>
        <v/>
      </c>
      <c r="P6910" s="1" t="str">
        <f>IF(ISBLANK($C6910),"",IF(ISNA(VLOOKUP($L6910,'result messages'!$H$3:$L$11,4,FALSE)),VLOOKUP($M6910,'result messages'!$H$3:$L$11,4,FALSE),VLOOKUP($L6910,'result messages'!$H$3:$L$11,4,FALSE)))</f>
        <v/>
      </c>
      <c r="Q6910" s="1" t="str">
        <f>IF(ISBLANK($C6910),"",IF(ISNA(VLOOKUP($L6910,'result messages'!$H$3:$L$11,5,FALSE)),VLOOKUP($M6910,'result messages'!$H$3:$L$11,5,FALSE),VLOOKUP($L6910,'result messages'!$H$3:$L$11,5,FALSE)))</f>
        <v/>
      </c>
    </row>
    <row r="6911" spans="1:17">
      <c r="A6911" s="1">
        <v>6908</v>
      </c>
      <c r="B6911" s="1"/>
      <c r="C6911" s="1"/>
      <c r="D6911" s="1"/>
      <c r="E6911" s="6"/>
      <c r="F6911" s="1"/>
      <c r="G6911" s="1" t="str">
        <f>IF(ISNA(VLOOKUP($C6911,'DTEN TCAP Linkage deviceId'!$A$1:$A$20000,1,FALSE)),"No","Yes")</f>
        <v>No</v>
      </c>
      <c r="H6911" s="1" t="str">
        <f>IF(ISNA(VLOOKUP($C6911,'Provisioning Requester'!$F$3:$H$20000,2,FALSE)),"No","Yes")</f>
        <v>No</v>
      </c>
      <c r="I6911" s="1" t="str">
        <f>IF($H6911="Yes",VLOOKUP($C6911,'Provisioning Requester'!$F$3:$H$20000,3,FALSE),"-")</f>
        <v>-</v>
      </c>
      <c r="J6911" s="1" t="str">
        <f>IF(OR(D6911="SVCP", E6911="TRUE"), "No", IF(ISNA(VLOOKUP($C6911,'ProvResponder deviceId'!$A$1:$A$20000,1,FALSE)),"No","Yes"))</f>
        <v>No</v>
      </c>
      <c r="K6911" s="1" t="str">
        <f>IF($J6911="Yes",VLOOKUP($C6911,'ProvResponder deviceId'!$A$1:$C$20000,3,FALSE),"-")</f>
        <v>-</v>
      </c>
      <c r="L6911" s="1" t="str">
        <f t="shared" si="214"/>
        <v/>
      </c>
      <c r="M6911" s="1" t="str">
        <f t="shared" si="215"/>
        <v/>
      </c>
      <c r="N6911" s="1" t="str">
        <f>IF(ISBLANK($C6911),"",IF(ISNA(VLOOKUP($L6911,'result messages'!$H$3:$L$11,2,FALSE)),VLOOKUP($M6911,'result messages'!$H$3:$L$11,2,FALSE),VLOOKUP($L6911,'result messages'!$H$3:$L$11,2,FALSE)))</f>
        <v/>
      </c>
      <c r="O6911" s="1" t="str">
        <f>IF(ISBLANK($C6911),"",IF(ISNA(VLOOKUP($L6911,'result messages'!$H$3:$L$11,3,FALSE)),VLOOKUP($M6911,'result messages'!$H$3:$L$11,3,FALSE),VLOOKUP($L6911,'result messages'!$H$3:$L$11,3,FALSE)))</f>
        <v/>
      </c>
      <c r="P6911" s="1" t="str">
        <f>IF(ISBLANK($C6911),"",IF(ISNA(VLOOKUP($L6911,'result messages'!$H$3:$L$11,4,FALSE)),VLOOKUP($M6911,'result messages'!$H$3:$L$11,4,FALSE),VLOOKUP($L6911,'result messages'!$H$3:$L$11,4,FALSE)))</f>
        <v/>
      </c>
      <c r="Q6911" s="1" t="str">
        <f>IF(ISBLANK($C6911),"",IF(ISNA(VLOOKUP($L6911,'result messages'!$H$3:$L$11,5,FALSE)),VLOOKUP($M6911,'result messages'!$H$3:$L$11,5,FALSE),VLOOKUP($L6911,'result messages'!$H$3:$L$11,5,FALSE)))</f>
        <v/>
      </c>
    </row>
    <row r="6912" spans="1:17">
      <c r="A6912" s="1">
        <v>6909</v>
      </c>
      <c r="B6912" s="1"/>
      <c r="C6912" s="1"/>
      <c r="D6912" s="1"/>
      <c r="E6912" s="6"/>
      <c r="F6912" s="1"/>
      <c r="G6912" s="1" t="str">
        <f>IF(ISNA(VLOOKUP($C6912,'DTEN TCAP Linkage deviceId'!$A$1:$A$20000,1,FALSE)),"No","Yes")</f>
        <v>No</v>
      </c>
      <c r="H6912" s="1" t="str">
        <f>IF(ISNA(VLOOKUP($C6912,'Provisioning Requester'!$F$3:$H$20000,2,FALSE)),"No","Yes")</f>
        <v>No</v>
      </c>
      <c r="I6912" s="1" t="str">
        <f>IF($H6912="Yes",VLOOKUP($C6912,'Provisioning Requester'!$F$3:$H$20000,3,FALSE),"-")</f>
        <v>-</v>
      </c>
      <c r="J6912" s="1" t="str">
        <f>IF(OR(D6912="SVCP", E6912="TRUE"), "No", IF(ISNA(VLOOKUP($C6912,'ProvResponder deviceId'!$A$1:$A$20000,1,FALSE)),"No","Yes"))</f>
        <v>No</v>
      </c>
      <c r="K6912" s="1" t="str">
        <f>IF($J6912="Yes",VLOOKUP($C6912,'ProvResponder deviceId'!$A$1:$C$20000,3,FALSE),"-")</f>
        <v>-</v>
      </c>
      <c r="L6912" s="1" t="str">
        <f t="shared" si="214"/>
        <v/>
      </c>
      <c r="M6912" s="1" t="str">
        <f t="shared" si="215"/>
        <v/>
      </c>
      <c r="N6912" s="1" t="str">
        <f>IF(ISBLANK($C6912),"",IF(ISNA(VLOOKUP($L6912,'result messages'!$H$3:$L$11,2,FALSE)),VLOOKUP($M6912,'result messages'!$H$3:$L$11,2,FALSE),VLOOKUP($L6912,'result messages'!$H$3:$L$11,2,FALSE)))</f>
        <v/>
      </c>
      <c r="O6912" s="1" t="str">
        <f>IF(ISBLANK($C6912),"",IF(ISNA(VLOOKUP($L6912,'result messages'!$H$3:$L$11,3,FALSE)),VLOOKUP($M6912,'result messages'!$H$3:$L$11,3,FALSE),VLOOKUP($L6912,'result messages'!$H$3:$L$11,3,FALSE)))</f>
        <v/>
      </c>
      <c r="P6912" s="1" t="str">
        <f>IF(ISBLANK($C6912),"",IF(ISNA(VLOOKUP($L6912,'result messages'!$H$3:$L$11,4,FALSE)),VLOOKUP($M6912,'result messages'!$H$3:$L$11,4,FALSE),VLOOKUP($L6912,'result messages'!$H$3:$L$11,4,FALSE)))</f>
        <v/>
      </c>
      <c r="Q6912" s="1" t="str">
        <f>IF(ISBLANK($C6912),"",IF(ISNA(VLOOKUP($L6912,'result messages'!$H$3:$L$11,5,FALSE)),VLOOKUP($M6912,'result messages'!$H$3:$L$11,5,FALSE),VLOOKUP($L6912,'result messages'!$H$3:$L$11,5,FALSE)))</f>
        <v/>
      </c>
    </row>
    <row r="6913" spans="1:17">
      <c r="A6913" s="1">
        <v>6910</v>
      </c>
      <c r="B6913" s="1"/>
      <c r="C6913" s="1"/>
      <c r="D6913" s="1"/>
      <c r="E6913" s="6"/>
      <c r="F6913" s="1"/>
      <c r="G6913" s="1" t="str">
        <f>IF(ISNA(VLOOKUP($C6913,'DTEN TCAP Linkage deviceId'!$A$1:$A$20000,1,FALSE)),"No","Yes")</f>
        <v>No</v>
      </c>
      <c r="H6913" s="1" t="str">
        <f>IF(ISNA(VLOOKUP($C6913,'Provisioning Requester'!$F$3:$H$20000,2,FALSE)),"No","Yes")</f>
        <v>No</v>
      </c>
      <c r="I6913" s="1" t="str">
        <f>IF($H6913="Yes",VLOOKUP($C6913,'Provisioning Requester'!$F$3:$H$20000,3,FALSE),"-")</f>
        <v>-</v>
      </c>
      <c r="J6913" s="1" t="str">
        <f>IF(OR(D6913="SVCP", E6913="TRUE"), "No", IF(ISNA(VLOOKUP($C6913,'ProvResponder deviceId'!$A$1:$A$20000,1,FALSE)),"No","Yes"))</f>
        <v>No</v>
      </c>
      <c r="K6913" s="1" t="str">
        <f>IF($J6913="Yes",VLOOKUP($C6913,'ProvResponder deviceId'!$A$1:$C$20000,3,FALSE),"-")</f>
        <v>-</v>
      </c>
      <c r="L6913" s="1" t="str">
        <f t="shared" si="214"/>
        <v/>
      </c>
      <c r="M6913" s="1" t="str">
        <f t="shared" si="215"/>
        <v/>
      </c>
      <c r="N6913" s="1" t="str">
        <f>IF(ISBLANK($C6913),"",IF(ISNA(VLOOKUP($L6913,'result messages'!$H$3:$L$11,2,FALSE)),VLOOKUP($M6913,'result messages'!$H$3:$L$11,2,FALSE),VLOOKUP($L6913,'result messages'!$H$3:$L$11,2,FALSE)))</f>
        <v/>
      </c>
      <c r="O6913" s="1" t="str">
        <f>IF(ISBLANK($C6913),"",IF(ISNA(VLOOKUP($L6913,'result messages'!$H$3:$L$11,3,FALSE)),VLOOKUP($M6913,'result messages'!$H$3:$L$11,3,FALSE),VLOOKUP($L6913,'result messages'!$H$3:$L$11,3,FALSE)))</f>
        <v/>
      </c>
      <c r="P6913" s="1" t="str">
        <f>IF(ISBLANK($C6913),"",IF(ISNA(VLOOKUP($L6913,'result messages'!$H$3:$L$11,4,FALSE)),VLOOKUP($M6913,'result messages'!$H$3:$L$11,4,FALSE),VLOOKUP($L6913,'result messages'!$H$3:$L$11,4,FALSE)))</f>
        <v/>
      </c>
      <c r="Q6913" s="1" t="str">
        <f>IF(ISBLANK($C6913),"",IF(ISNA(VLOOKUP($L6913,'result messages'!$H$3:$L$11,5,FALSE)),VLOOKUP($M6913,'result messages'!$H$3:$L$11,5,FALSE),VLOOKUP($L6913,'result messages'!$H$3:$L$11,5,FALSE)))</f>
        <v/>
      </c>
    </row>
    <row r="6914" spans="1:17">
      <c r="A6914" s="1">
        <v>6911</v>
      </c>
      <c r="B6914" s="1"/>
      <c r="C6914" s="1"/>
      <c r="D6914" s="1"/>
      <c r="E6914" s="6"/>
      <c r="F6914" s="1"/>
      <c r="G6914" s="1" t="str">
        <f>IF(ISNA(VLOOKUP($C6914,'DTEN TCAP Linkage deviceId'!$A$1:$A$20000,1,FALSE)),"No","Yes")</f>
        <v>No</v>
      </c>
      <c r="H6914" s="1" t="str">
        <f>IF(ISNA(VLOOKUP($C6914,'Provisioning Requester'!$F$3:$H$20000,2,FALSE)),"No","Yes")</f>
        <v>No</v>
      </c>
      <c r="I6914" s="1" t="str">
        <f>IF($H6914="Yes",VLOOKUP($C6914,'Provisioning Requester'!$F$3:$H$20000,3,FALSE),"-")</f>
        <v>-</v>
      </c>
      <c r="J6914" s="1" t="str">
        <f>IF(OR(D6914="SVCP", E6914="TRUE"), "No", IF(ISNA(VLOOKUP($C6914,'ProvResponder deviceId'!$A$1:$A$20000,1,FALSE)),"No","Yes"))</f>
        <v>No</v>
      </c>
      <c r="K6914" s="1" t="str">
        <f>IF($J6914="Yes",VLOOKUP($C6914,'ProvResponder deviceId'!$A$1:$C$20000,3,FALSE),"-")</f>
        <v>-</v>
      </c>
      <c r="L6914" s="1" t="str">
        <f t="shared" si="214"/>
        <v/>
      </c>
      <c r="M6914" s="1" t="str">
        <f t="shared" si="215"/>
        <v/>
      </c>
      <c r="N6914" s="1" t="str">
        <f>IF(ISBLANK($C6914),"",IF(ISNA(VLOOKUP($L6914,'result messages'!$H$3:$L$11,2,FALSE)),VLOOKUP($M6914,'result messages'!$H$3:$L$11,2,FALSE),VLOOKUP($L6914,'result messages'!$H$3:$L$11,2,FALSE)))</f>
        <v/>
      </c>
      <c r="O6914" s="1" t="str">
        <f>IF(ISBLANK($C6914),"",IF(ISNA(VLOOKUP($L6914,'result messages'!$H$3:$L$11,3,FALSE)),VLOOKUP($M6914,'result messages'!$H$3:$L$11,3,FALSE),VLOOKUP($L6914,'result messages'!$H$3:$L$11,3,FALSE)))</f>
        <v/>
      </c>
      <c r="P6914" s="1" t="str">
        <f>IF(ISBLANK($C6914),"",IF(ISNA(VLOOKUP($L6914,'result messages'!$H$3:$L$11,4,FALSE)),VLOOKUP($M6914,'result messages'!$H$3:$L$11,4,FALSE),VLOOKUP($L6914,'result messages'!$H$3:$L$11,4,FALSE)))</f>
        <v/>
      </c>
      <c r="Q6914" s="1" t="str">
        <f>IF(ISBLANK($C6914),"",IF(ISNA(VLOOKUP($L6914,'result messages'!$H$3:$L$11,5,FALSE)),VLOOKUP($M6914,'result messages'!$H$3:$L$11,5,FALSE),VLOOKUP($L6914,'result messages'!$H$3:$L$11,5,FALSE)))</f>
        <v/>
      </c>
    </row>
    <row r="6915" spans="1:17">
      <c r="A6915" s="1">
        <v>6912</v>
      </c>
      <c r="B6915" s="1"/>
      <c r="C6915" s="1"/>
      <c r="D6915" s="1"/>
      <c r="E6915" s="6"/>
      <c r="F6915" s="1"/>
      <c r="G6915" s="1" t="str">
        <f>IF(ISNA(VLOOKUP($C6915,'DTEN TCAP Linkage deviceId'!$A$1:$A$20000,1,FALSE)),"No","Yes")</f>
        <v>No</v>
      </c>
      <c r="H6915" s="1" t="str">
        <f>IF(ISNA(VLOOKUP($C6915,'Provisioning Requester'!$F$3:$H$20000,2,FALSE)),"No","Yes")</f>
        <v>No</v>
      </c>
      <c r="I6915" s="1" t="str">
        <f>IF($H6915="Yes",VLOOKUP($C6915,'Provisioning Requester'!$F$3:$H$20000,3,FALSE),"-")</f>
        <v>-</v>
      </c>
      <c r="J6915" s="1" t="str">
        <f>IF(OR(D6915="SVCP", E6915="TRUE"), "No", IF(ISNA(VLOOKUP($C6915,'ProvResponder deviceId'!$A$1:$A$20000,1,FALSE)),"No","Yes"))</f>
        <v>No</v>
      </c>
      <c r="K6915" s="1" t="str">
        <f>IF($J6915="Yes",VLOOKUP($C6915,'ProvResponder deviceId'!$A$1:$C$20000,3,FALSE),"-")</f>
        <v>-</v>
      </c>
      <c r="L6915" s="1" t="str">
        <f t="shared" si="214"/>
        <v/>
      </c>
      <c r="M6915" s="1" t="str">
        <f t="shared" si="215"/>
        <v/>
      </c>
      <c r="N6915" s="1" t="str">
        <f>IF(ISBLANK($C6915),"",IF(ISNA(VLOOKUP($L6915,'result messages'!$H$3:$L$11,2,FALSE)),VLOOKUP($M6915,'result messages'!$H$3:$L$11,2,FALSE),VLOOKUP($L6915,'result messages'!$H$3:$L$11,2,FALSE)))</f>
        <v/>
      </c>
      <c r="O6915" s="1" t="str">
        <f>IF(ISBLANK($C6915),"",IF(ISNA(VLOOKUP($L6915,'result messages'!$H$3:$L$11,3,FALSE)),VLOOKUP($M6915,'result messages'!$H$3:$L$11,3,FALSE),VLOOKUP($L6915,'result messages'!$H$3:$L$11,3,FALSE)))</f>
        <v/>
      </c>
      <c r="P6915" s="1" t="str">
        <f>IF(ISBLANK($C6915),"",IF(ISNA(VLOOKUP($L6915,'result messages'!$H$3:$L$11,4,FALSE)),VLOOKUP($M6915,'result messages'!$H$3:$L$11,4,FALSE),VLOOKUP($L6915,'result messages'!$H$3:$L$11,4,FALSE)))</f>
        <v/>
      </c>
      <c r="Q6915" s="1" t="str">
        <f>IF(ISBLANK($C6915),"",IF(ISNA(VLOOKUP($L6915,'result messages'!$H$3:$L$11,5,FALSE)),VLOOKUP($M6915,'result messages'!$H$3:$L$11,5,FALSE),VLOOKUP($L6915,'result messages'!$H$3:$L$11,5,FALSE)))</f>
        <v/>
      </c>
    </row>
    <row r="6916" spans="1:17">
      <c r="A6916" s="1">
        <v>6913</v>
      </c>
      <c r="B6916" s="1"/>
      <c r="C6916" s="1"/>
      <c r="D6916" s="1"/>
      <c r="E6916" s="6"/>
      <c r="F6916" s="1"/>
      <c r="G6916" s="1" t="str">
        <f>IF(ISNA(VLOOKUP($C6916,'DTEN TCAP Linkage deviceId'!$A$1:$A$20000,1,FALSE)),"No","Yes")</f>
        <v>No</v>
      </c>
      <c r="H6916" s="1" t="str">
        <f>IF(ISNA(VLOOKUP($C6916,'Provisioning Requester'!$F$3:$H$20000,2,FALSE)),"No","Yes")</f>
        <v>No</v>
      </c>
      <c r="I6916" s="1" t="str">
        <f>IF($H6916="Yes",VLOOKUP($C6916,'Provisioning Requester'!$F$3:$H$20000,3,FALSE),"-")</f>
        <v>-</v>
      </c>
      <c r="J6916" s="1" t="str">
        <f>IF(OR(D6916="SVCP", E6916="TRUE"), "No", IF(ISNA(VLOOKUP($C6916,'ProvResponder deviceId'!$A$1:$A$20000,1,FALSE)),"No","Yes"))</f>
        <v>No</v>
      </c>
      <c r="K6916" s="1" t="str">
        <f>IF($J6916="Yes",VLOOKUP($C6916,'ProvResponder deviceId'!$A$1:$C$20000,3,FALSE),"-")</f>
        <v>-</v>
      </c>
      <c r="L6916" s="1" t="str">
        <f t="shared" si="214"/>
        <v/>
      </c>
      <c r="M6916" s="1" t="str">
        <f t="shared" si="215"/>
        <v/>
      </c>
      <c r="N6916" s="1" t="str">
        <f>IF(ISBLANK($C6916),"",IF(ISNA(VLOOKUP($L6916,'result messages'!$H$3:$L$11,2,FALSE)),VLOOKUP($M6916,'result messages'!$H$3:$L$11,2,FALSE),VLOOKUP($L6916,'result messages'!$H$3:$L$11,2,FALSE)))</f>
        <v/>
      </c>
      <c r="O6916" s="1" t="str">
        <f>IF(ISBLANK($C6916),"",IF(ISNA(VLOOKUP($L6916,'result messages'!$H$3:$L$11,3,FALSE)),VLOOKUP($M6916,'result messages'!$H$3:$L$11,3,FALSE),VLOOKUP($L6916,'result messages'!$H$3:$L$11,3,FALSE)))</f>
        <v/>
      </c>
      <c r="P6916" s="1" t="str">
        <f>IF(ISBLANK($C6916),"",IF(ISNA(VLOOKUP($L6916,'result messages'!$H$3:$L$11,4,FALSE)),VLOOKUP($M6916,'result messages'!$H$3:$L$11,4,FALSE),VLOOKUP($L6916,'result messages'!$H$3:$L$11,4,FALSE)))</f>
        <v/>
      </c>
      <c r="Q6916" s="1" t="str">
        <f>IF(ISBLANK($C6916),"",IF(ISNA(VLOOKUP($L6916,'result messages'!$H$3:$L$11,5,FALSE)),VLOOKUP($M6916,'result messages'!$H$3:$L$11,5,FALSE),VLOOKUP($L6916,'result messages'!$H$3:$L$11,5,FALSE)))</f>
        <v/>
      </c>
    </row>
    <row r="6917" spans="1:17">
      <c r="A6917" s="1">
        <v>6914</v>
      </c>
      <c r="B6917" s="1"/>
      <c r="C6917" s="1"/>
      <c r="D6917" s="1"/>
      <c r="E6917" s="6"/>
      <c r="F6917" s="1"/>
      <c r="G6917" s="1" t="str">
        <f>IF(ISNA(VLOOKUP($C6917,'DTEN TCAP Linkage deviceId'!$A$1:$A$20000,1,FALSE)),"No","Yes")</f>
        <v>No</v>
      </c>
      <c r="H6917" s="1" t="str">
        <f>IF(ISNA(VLOOKUP($C6917,'Provisioning Requester'!$F$3:$H$20000,2,FALSE)),"No","Yes")</f>
        <v>No</v>
      </c>
      <c r="I6917" s="1" t="str">
        <f>IF($H6917="Yes",VLOOKUP($C6917,'Provisioning Requester'!$F$3:$H$20000,3,FALSE),"-")</f>
        <v>-</v>
      </c>
      <c r="J6917" s="1" t="str">
        <f>IF(OR(D6917="SVCP", E6917="TRUE"), "No", IF(ISNA(VLOOKUP($C6917,'ProvResponder deviceId'!$A$1:$A$20000,1,FALSE)),"No","Yes"))</f>
        <v>No</v>
      </c>
      <c r="K6917" s="1" t="str">
        <f>IF($J6917="Yes",VLOOKUP($C6917,'ProvResponder deviceId'!$A$1:$C$20000,3,FALSE),"-")</f>
        <v>-</v>
      </c>
      <c r="L6917" s="1" t="str">
        <f t="shared" ref="L6917:L6980" si="216">IF(ISBLANK($C6917),"",$D6917&amp;$E6917&amp;$G6917&amp;$H6917&amp;$I6917&amp;$J6917&amp;$K6917)</f>
        <v/>
      </c>
      <c r="M6917" s="1" t="str">
        <f t="shared" ref="M6917:M6980" si="217">IF(ISBLANK($C6917),"",$D6917&amp;$E6917&amp;$G6917&amp;$H6917&amp;$I6917&amp;$J6917&amp;"other")</f>
        <v/>
      </c>
      <c r="N6917" s="1" t="str">
        <f>IF(ISBLANK($C6917),"",IF(ISNA(VLOOKUP($L6917,'result messages'!$H$3:$L$11,2,FALSE)),VLOOKUP($M6917,'result messages'!$H$3:$L$11,2,FALSE),VLOOKUP($L6917,'result messages'!$H$3:$L$11,2,FALSE)))</f>
        <v/>
      </c>
      <c r="O6917" s="1" t="str">
        <f>IF(ISBLANK($C6917),"",IF(ISNA(VLOOKUP($L6917,'result messages'!$H$3:$L$11,3,FALSE)),VLOOKUP($M6917,'result messages'!$H$3:$L$11,3,FALSE),VLOOKUP($L6917,'result messages'!$H$3:$L$11,3,FALSE)))</f>
        <v/>
      </c>
      <c r="P6917" s="1" t="str">
        <f>IF(ISBLANK($C6917),"",IF(ISNA(VLOOKUP($L6917,'result messages'!$H$3:$L$11,4,FALSE)),VLOOKUP($M6917,'result messages'!$H$3:$L$11,4,FALSE),VLOOKUP($L6917,'result messages'!$H$3:$L$11,4,FALSE)))</f>
        <v/>
      </c>
      <c r="Q6917" s="1" t="str">
        <f>IF(ISBLANK($C6917),"",IF(ISNA(VLOOKUP($L6917,'result messages'!$H$3:$L$11,5,FALSE)),VLOOKUP($M6917,'result messages'!$H$3:$L$11,5,FALSE),VLOOKUP($L6917,'result messages'!$H$3:$L$11,5,FALSE)))</f>
        <v/>
      </c>
    </row>
    <row r="6918" spans="1:17">
      <c r="A6918" s="1">
        <v>6915</v>
      </c>
      <c r="B6918" s="1"/>
      <c r="C6918" s="1"/>
      <c r="D6918" s="1"/>
      <c r="E6918" s="6"/>
      <c r="F6918" s="1"/>
      <c r="G6918" s="1" t="str">
        <f>IF(ISNA(VLOOKUP($C6918,'DTEN TCAP Linkage deviceId'!$A$1:$A$20000,1,FALSE)),"No","Yes")</f>
        <v>No</v>
      </c>
      <c r="H6918" s="1" t="str">
        <f>IF(ISNA(VLOOKUP($C6918,'Provisioning Requester'!$F$3:$H$20000,2,FALSE)),"No","Yes")</f>
        <v>No</v>
      </c>
      <c r="I6918" s="1" t="str">
        <f>IF($H6918="Yes",VLOOKUP($C6918,'Provisioning Requester'!$F$3:$H$20000,3,FALSE),"-")</f>
        <v>-</v>
      </c>
      <c r="J6918" s="1" t="str">
        <f>IF(OR(D6918="SVCP", E6918="TRUE"), "No", IF(ISNA(VLOOKUP($C6918,'ProvResponder deviceId'!$A$1:$A$20000,1,FALSE)),"No","Yes"))</f>
        <v>No</v>
      </c>
      <c r="K6918" s="1" t="str">
        <f>IF($J6918="Yes",VLOOKUP($C6918,'ProvResponder deviceId'!$A$1:$C$20000,3,FALSE),"-")</f>
        <v>-</v>
      </c>
      <c r="L6918" s="1" t="str">
        <f t="shared" si="216"/>
        <v/>
      </c>
      <c r="M6918" s="1" t="str">
        <f t="shared" si="217"/>
        <v/>
      </c>
      <c r="N6918" s="1" t="str">
        <f>IF(ISBLANK($C6918),"",IF(ISNA(VLOOKUP($L6918,'result messages'!$H$3:$L$11,2,FALSE)),VLOOKUP($M6918,'result messages'!$H$3:$L$11,2,FALSE),VLOOKUP($L6918,'result messages'!$H$3:$L$11,2,FALSE)))</f>
        <v/>
      </c>
      <c r="O6918" s="1" t="str">
        <f>IF(ISBLANK($C6918),"",IF(ISNA(VLOOKUP($L6918,'result messages'!$H$3:$L$11,3,FALSE)),VLOOKUP($M6918,'result messages'!$H$3:$L$11,3,FALSE),VLOOKUP($L6918,'result messages'!$H$3:$L$11,3,FALSE)))</f>
        <v/>
      </c>
      <c r="P6918" s="1" t="str">
        <f>IF(ISBLANK($C6918),"",IF(ISNA(VLOOKUP($L6918,'result messages'!$H$3:$L$11,4,FALSE)),VLOOKUP($M6918,'result messages'!$H$3:$L$11,4,FALSE),VLOOKUP($L6918,'result messages'!$H$3:$L$11,4,FALSE)))</f>
        <v/>
      </c>
      <c r="Q6918" s="1" t="str">
        <f>IF(ISBLANK($C6918),"",IF(ISNA(VLOOKUP($L6918,'result messages'!$H$3:$L$11,5,FALSE)),VLOOKUP($M6918,'result messages'!$H$3:$L$11,5,FALSE),VLOOKUP($L6918,'result messages'!$H$3:$L$11,5,FALSE)))</f>
        <v/>
      </c>
    </row>
    <row r="6919" spans="1:17">
      <c r="A6919" s="1">
        <v>6916</v>
      </c>
      <c r="B6919" s="1"/>
      <c r="C6919" s="1"/>
      <c r="D6919" s="1"/>
      <c r="E6919" s="6"/>
      <c r="F6919" s="1"/>
      <c r="G6919" s="1" t="str">
        <f>IF(ISNA(VLOOKUP($C6919,'DTEN TCAP Linkage deviceId'!$A$1:$A$20000,1,FALSE)),"No","Yes")</f>
        <v>No</v>
      </c>
      <c r="H6919" s="1" t="str">
        <f>IF(ISNA(VLOOKUP($C6919,'Provisioning Requester'!$F$3:$H$20000,2,FALSE)),"No","Yes")</f>
        <v>No</v>
      </c>
      <c r="I6919" s="1" t="str">
        <f>IF($H6919="Yes",VLOOKUP($C6919,'Provisioning Requester'!$F$3:$H$20000,3,FALSE),"-")</f>
        <v>-</v>
      </c>
      <c r="J6919" s="1" t="str">
        <f>IF(OR(D6919="SVCP", E6919="TRUE"), "No", IF(ISNA(VLOOKUP($C6919,'ProvResponder deviceId'!$A$1:$A$20000,1,FALSE)),"No","Yes"))</f>
        <v>No</v>
      </c>
      <c r="K6919" s="1" t="str">
        <f>IF($J6919="Yes",VLOOKUP($C6919,'ProvResponder deviceId'!$A$1:$C$20000,3,FALSE),"-")</f>
        <v>-</v>
      </c>
      <c r="L6919" s="1" t="str">
        <f t="shared" si="216"/>
        <v/>
      </c>
      <c r="M6919" s="1" t="str">
        <f t="shared" si="217"/>
        <v/>
      </c>
      <c r="N6919" s="1" t="str">
        <f>IF(ISBLANK($C6919),"",IF(ISNA(VLOOKUP($L6919,'result messages'!$H$3:$L$11,2,FALSE)),VLOOKUP($M6919,'result messages'!$H$3:$L$11,2,FALSE),VLOOKUP($L6919,'result messages'!$H$3:$L$11,2,FALSE)))</f>
        <v/>
      </c>
      <c r="O6919" s="1" t="str">
        <f>IF(ISBLANK($C6919),"",IF(ISNA(VLOOKUP($L6919,'result messages'!$H$3:$L$11,3,FALSE)),VLOOKUP($M6919,'result messages'!$H$3:$L$11,3,FALSE),VLOOKUP($L6919,'result messages'!$H$3:$L$11,3,FALSE)))</f>
        <v/>
      </c>
      <c r="P6919" s="1" t="str">
        <f>IF(ISBLANK($C6919),"",IF(ISNA(VLOOKUP($L6919,'result messages'!$H$3:$L$11,4,FALSE)),VLOOKUP($M6919,'result messages'!$H$3:$L$11,4,FALSE),VLOOKUP($L6919,'result messages'!$H$3:$L$11,4,FALSE)))</f>
        <v/>
      </c>
      <c r="Q6919" s="1" t="str">
        <f>IF(ISBLANK($C6919),"",IF(ISNA(VLOOKUP($L6919,'result messages'!$H$3:$L$11,5,FALSE)),VLOOKUP($M6919,'result messages'!$H$3:$L$11,5,FALSE),VLOOKUP($L6919,'result messages'!$H$3:$L$11,5,FALSE)))</f>
        <v/>
      </c>
    </row>
    <row r="6920" spans="1:17">
      <c r="A6920" s="1">
        <v>6917</v>
      </c>
      <c r="B6920" s="1"/>
      <c r="C6920" s="1"/>
      <c r="D6920" s="1"/>
      <c r="E6920" s="6"/>
      <c r="F6920" s="1"/>
      <c r="G6920" s="1" t="str">
        <f>IF(ISNA(VLOOKUP($C6920,'DTEN TCAP Linkage deviceId'!$A$1:$A$20000,1,FALSE)),"No","Yes")</f>
        <v>No</v>
      </c>
      <c r="H6920" s="1" t="str">
        <f>IF(ISNA(VLOOKUP($C6920,'Provisioning Requester'!$F$3:$H$20000,2,FALSE)),"No","Yes")</f>
        <v>No</v>
      </c>
      <c r="I6920" s="1" t="str">
        <f>IF($H6920="Yes",VLOOKUP($C6920,'Provisioning Requester'!$F$3:$H$20000,3,FALSE),"-")</f>
        <v>-</v>
      </c>
      <c r="J6920" s="1" t="str">
        <f>IF(OR(D6920="SVCP", E6920="TRUE"), "No", IF(ISNA(VLOOKUP($C6920,'ProvResponder deviceId'!$A$1:$A$20000,1,FALSE)),"No","Yes"))</f>
        <v>No</v>
      </c>
      <c r="K6920" s="1" t="str">
        <f>IF($J6920="Yes",VLOOKUP($C6920,'ProvResponder deviceId'!$A$1:$C$20000,3,FALSE),"-")</f>
        <v>-</v>
      </c>
      <c r="L6920" s="1" t="str">
        <f t="shared" si="216"/>
        <v/>
      </c>
      <c r="M6920" s="1" t="str">
        <f t="shared" si="217"/>
        <v/>
      </c>
      <c r="N6920" s="1" t="str">
        <f>IF(ISBLANK($C6920),"",IF(ISNA(VLOOKUP($L6920,'result messages'!$H$3:$L$11,2,FALSE)),VLOOKUP($M6920,'result messages'!$H$3:$L$11,2,FALSE),VLOOKUP($L6920,'result messages'!$H$3:$L$11,2,FALSE)))</f>
        <v/>
      </c>
      <c r="O6920" s="1" t="str">
        <f>IF(ISBLANK($C6920),"",IF(ISNA(VLOOKUP($L6920,'result messages'!$H$3:$L$11,3,FALSE)),VLOOKUP($M6920,'result messages'!$H$3:$L$11,3,FALSE),VLOOKUP($L6920,'result messages'!$H$3:$L$11,3,FALSE)))</f>
        <v/>
      </c>
      <c r="P6920" s="1" t="str">
        <f>IF(ISBLANK($C6920),"",IF(ISNA(VLOOKUP($L6920,'result messages'!$H$3:$L$11,4,FALSE)),VLOOKUP($M6920,'result messages'!$H$3:$L$11,4,FALSE),VLOOKUP($L6920,'result messages'!$H$3:$L$11,4,FALSE)))</f>
        <v/>
      </c>
      <c r="Q6920" s="1" t="str">
        <f>IF(ISBLANK($C6920),"",IF(ISNA(VLOOKUP($L6920,'result messages'!$H$3:$L$11,5,FALSE)),VLOOKUP($M6920,'result messages'!$H$3:$L$11,5,FALSE),VLOOKUP($L6920,'result messages'!$H$3:$L$11,5,FALSE)))</f>
        <v/>
      </c>
    </row>
    <row r="6921" spans="1:17">
      <c r="A6921" s="1">
        <v>6918</v>
      </c>
      <c r="B6921" s="1"/>
      <c r="C6921" s="1"/>
      <c r="D6921" s="1"/>
      <c r="E6921" s="6"/>
      <c r="F6921" s="1"/>
      <c r="G6921" s="1" t="str">
        <f>IF(ISNA(VLOOKUP($C6921,'DTEN TCAP Linkage deviceId'!$A$1:$A$20000,1,FALSE)),"No","Yes")</f>
        <v>No</v>
      </c>
      <c r="H6921" s="1" t="str">
        <f>IF(ISNA(VLOOKUP($C6921,'Provisioning Requester'!$F$3:$H$20000,2,FALSE)),"No","Yes")</f>
        <v>No</v>
      </c>
      <c r="I6921" s="1" t="str">
        <f>IF($H6921="Yes",VLOOKUP($C6921,'Provisioning Requester'!$F$3:$H$20000,3,FALSE),"-")</f>
        <v>-</v>
      </c>
      <c r="J6921" s="1" t="str">
        <f>IF(OR(D6921="SVCP", E6921="TRUE"), "No", IF(ISNA(VLOOKUP($C6921,'ProvResponder deviceId'!$A$1:$A$20000,1,FALSE)),"No","Yes"))</f>
        <v>No</v>
      </c>
      <c r="K6921" s="1" t="str">
        <f>IF($J6921="Yes",VLOOKUP($C6921,'ProvResponder deviceId'!$A$1:$C$20000,3,FALSE),"-")</f>
        <v>-</v>
      </c>
      <c r="L6921" s="1" t="str">
        <f t="shared" si="216"/>
        <v/>
      </c>
      <c r="M6921" s="1" t="str">
        <f t="shared" si="217"/>
        <v/>
      </c>
      <c r="N6921" s="1" t="str">
        <f>IF(ISBLANK($C6921),"",IF(ISNA(VLOOKUP($L6921,'result messages'!$H$3:$L$11,2,FALSE)),VLOOKUP($M6921,'result messages'!$H$3:$L$11,2,FALSE),VLOOKUP($L6921,'result messages'!$H$3:$L$11,2,FALSE)))</f>
        <v/>
      </c>
      <c r="O6921" s="1" t="str">
        <f>IF(ISBLANK($C6921),"",IF(ISNA(VLOOKUP($L6921,'result messages'!$H$3:$L$11,3,FALSE)),VLOOKUP($M6921,'result messages'!$H$3:$L$11,3,FALSE),VLOOKUP($L6921,'result messages'!$H$3:$L$11,3,FALSE)))</f>
        <v/>
      </c>
      <c r="P6921" s="1" t="str">
        <f>IF(ISBLANK($C6921),"",IF(ISNA(VLOOKUP($L6921,'result messages'!$H$3:$L$11,4,FALSE)),VLOOKUP($M6921,'result messages'!$H$3:$L$11,4,FALSE),VLOOKUP($L6921,'result messages'!$H$3:$L$11,4,FALSE)))</f>
        <v/>
      </c>
      <c r="Q6921" s="1" t="str">
        <f>IF(ISBLANK($C6921),"",IF(ISNA(VLOOKUP($L6921,'result messages'!$H$3:$L$11,5,FALSE)),VLOOKUP($M6921,'result messages'!$H$3:$L$11,5,FALSE),VLOOKUP($L6921,'result messages'!$H$3:$L$11,5,FALSE)))</f>
        <v/>
      </c>
    </row>
    <row r="6922" spans="1:17">
      <c r="A6922" s="1">
        <v>6919</v>
      </c>
      <c r="B6922" s="1"/>
      <c r="C6922" s="1"/>
      <c r="D6922" s="1"/>
      <c r="E6922" s="6"/>
      <c r="F6922" s="1"/>
      <c r="G6922" s="1" t="str">
        <f>IF(ISNA(VLOOKUP($C6922,'DTEN TCAP Linkage deviceId'!$A$1:$A$20000,1,FALSE)),"No","Yes")</f>
        <v>No</v>
      </c>
      <c r="H6922" s="1" t="str">
        <f>IF(ISNA(VLOOKUP($C6922,'Provisioning Requester'!$F$3:$H$20000,2,FALSE)),"No","Yes")</f>
        <v>No</v>
      </c>
      <c r="I6922" s="1" t="str">
        <f>IF($H6922="Yes",VLOOKUP($C6922,'Provisioning Requester'!$F$3:$H$20000,3,FALSE),"-")</f>
        <v>-</v>
      </c>
      <c r="J6922" s="1" t="str">
        <f>IF(OR(D6922="SVCP", E6922="TRUE"), "No", IF(ISNA(VLOOKUP($C6922,'ProvResponder deviceId'!$A$1:$A$20000,1,FALSE)),"No","Yes"))</f>
        <v>No</v>
      </c>
      <c r="K6922" s="1" t="str">
        <f>IF($J6922="Yes",VLOOKUP($C6922,'ProvResponder deviceId'!$A$1:$C$20000,3,FALSE),"-")</f>
        <v>-</v>
      </c>
      <c r="L6922" s="1" t="str">
        <f t="shared" si="216"/>
        <v/>
      </c>
      <c r="M6922" s="1" t="str">
        <f t="shared" si="217"/>
        <v/>
      </c>
      <c r="N6922" s="1" t="str">
        <f>IF(ISBLANK($C6922),"",IF(ISNA(VLOOKUP($L6922,'result messages'!$H$3:$L$11,2,FALSE)),VLOOKUP($M6922,'result messages'!$H$3:$L$11,2,FALSE),VLOOKUP($L6922,'result messages'!$H$3:$L$11,2,FALSE)))</f>
        <v/>
      </c>
      <c r="O6922" s="1" t="str">
        <f>IF(ISBLANK($C6922),"",IF(ISNA(VLOOKUP($L6922,'result messages'!$H$3:$L$11,3,FALSE)),VLOOKUP($M6922,'result messages'!$H$3:$L$11,3,FALSE),VLOOKUP($L6922,'result messages'!$H$3:$L$11,3,FALSE)))</f>
        <v/>
      </c>
      <c r="P6922" s="1" t="str">
        <f>IF(ISBLANK($C6922),"",IF(ISNA(VLOOKUP($L6922,'result messages'!$H$3:$L$11,4,FALSE)),VLOOKUP($M6922,'result messages'!$H$3:$L$11,4,FALSE),VLOOKUP($L6922,'result messages'!$H$3:$L$11,4,FALSE)))</f>
        <v/>
      </c>
      <c r="Q6922" s="1" t="str">
        <f>IF(ISBLANK($C6922),"",IF(ISNA(VLOOKUP($L6922,'result messages'!$H$3:$L$11,5,FALSE)),VLOOKUP($M6922,'result messages'!$H$3:$L$11,5,FALSE),VLOOKUP($L6922,'result messages'!$H$3:$L$11,5,FALSE)))</f>
        <v/>
      </c>
    </row>
    <row r="6923" spans="1:17">
      <c r="A6923" s="1">
        <v>6920</v>
      </c>
      <c r="B6923" s="1"/>
      <c r="C6923" s="1"/>
      <c r="D6923" s="1"/>
      <c r="E6923" s="6"/>
      <c r="F6923" s="1"/>
      <c r="G6923" s="1" t="str">
        <f>IF(ISNA(VLOOKUP($C6923,'DTEN TCAP Linkage deviceId'!$A$1:$A$20000,1,FALSE)),"No","Yes")</f>
        <v>No</v>
      </c>
      <c r="H6923" s="1" t="str">
        <f>IF(ISNA(VLOOKUP($C6923,'Provisioning Requester'!$F$3:$H$20000,2,FALSE)),"No","Yes")</f>
        <v>No</v>
      </c>
      <c r="I6923" s="1" t="str">
        <f>IF($H6923="Yes",VLOOKUP($C6923,'Provisioning Requester'!$F$3:$H$20000,3,FALSE),"-")</f>
        <v>-</v>
      </c>
      <c r="J6923" s="1" t="str">
        <f>IF(OR(D6923="SVCP", E6923="TRUE"), "No", IF(ISNA(VLOOKUP($C6923,'ProvResponder deviceId'!$A$1:$A$20000,1,FALSE)),"No","Yes"))</f>
        <v>No</v>
      </c>
      <c r="K6923" s="1" t="str">
        <f>IF($J6923="Yes",VLOOKUP($C6923,'ProvResponder deviceId'!$A$1:$C$20000,3,FALSE),"-")</f>
        <v>-</v>
      </c>
      <c r="L6923" s="1" t="str">
        <f t="shared" si="216"/>
        <v/>
      </c>
      <c r="M6923" s="1" t="str">
        <f t="shared" si="217"/>
        <v/>
      </c>
      <c r="N6923" s="1" t="str">
        <f>IF(ISBLANK($C6923),"",IF(ISNA(VLOOKUP($L6923,'result messages'!$H$3:$L$11,2,FALSE)),VLOOKUP($M6923,'result messages'!$H$3:$L$11,2,FALSE),VLOOKUP($L6923,'result messages'!$H$3:$L$11,2,FALSE)))</f>
        <v/>
      </c>
      <c r="O6923" s="1" t="str">
        <f>IF(ISBLANK($C6923),"",IF(ISNA(VLOOKUP($L6923,'result messages'!$H$3:$L$11,3,FALSE)),VLOOKUP($M6923,'result messages'!$H$3:$L$11,3,FALSE),VLOOKUP($L6923,'result messages'!$H$3:$L$11,3,FALSE)))</f>
        <v/>
      </c>
      <c r="P6923" s="1" t="str">
        <f>IF(ISBLANK($C6923),"",IF(ISNA(VLOOKUP($L6923,'result messages'!$H$3:$L$11,4,FALSE)),VLOOKUP($M6923,'result messages'!$H$3:$L$11,4,FALSE),VLOOKUP($L6923,'result messages'!$H$3:$L$11,4,FALSE)))</f>
        <v/>
      </c>
      <c r="Q6923" s="1" t="str">
        <f>IF(ISBLANK($C6923),"",IF(ISNA(VLOOKUP($L6923,'result messages'!$H$3:$L$11,5,FALSE)),VLOOKUP($M6923,'result messages'!$H$3:$L$11,5,FALSE),VLOOKUP($L6923,'result messages'!$H$3:$L$11,5,FALSE)))</f>
        <v/>
      </c>
    </row>
    <row r="6924" spans="1:17">
      <c r="A6924" s="1">
        <v>6921</v>
      </c>
      <c r="B6924" s="1"/>
      <c r="C6924" s="1"/>
      <c r="D6924" s="1"/>
      <c r="E6924" s="6"/>
      <c r="F6924" s="1"/>
      <c r="G6924" s="1" t="str">
        <f>IF(ISNA(VLOOKUP($C6924,'DTEN TCAP Linkage deviceId'!$A$1:$A$20000,1,FALSE)),"No","Yes")</f>
        <v>No</v>
      </c>
      <c r="H6924" s="1" t="str">
        <f>IF(ISNA(VLOOKUP($C6924,'Provisioning Requester'!$F$3:$H$20000,2,FALSE)),"No","Yes")</f>
        <v>No</v>
      </c>
      <c r="I6924" s="1" t="str">
        <f>IF($H6924="Yes",VLOOKUP($C6924,'Provisioning Requester'!$F$3:$H$20000,3,FALSE),"-")</f>
        <v>-</v>
      </c>
      <c r="J6924" s="1" t="str">
        <f>IF(OR(D6924="SVCP", E6924="TRUE"), "No", IF(ISNA(VLOOKUP($C6924,'ProvResponder deviceId'!$A$1:$A$20000,1,FALSE)),"No","Yes"))</f>
        <v>No</v>
      </c>
      <c r="K6924" s="1" t="str">
        <f>IF($J6924="Yes",VLOOKUP($C6924,'ProvResponder deviceId'!$A$1:$C$20000,3,FALSE),"-")</f>
        <v>-</v>
      </c>
      <c r="L6924" s="1" t="str">
        <f t="shared" si="216"/>
        <v/>
      </c>
      <c r="M6924" s="1" t="str">
        <f t="shared" si="217"/>
        <v/>
      </c>
      <c r="N6924" s="1" t="str">
        <f>IF(ISBLANK($C6924),"",IF(ISNA(VLOOKUP($L6924,'result messages'!$H$3:$L$11,2,FALSE)),VLOOKUP($M6924,'result messages'!$H$3:$L$11,2,FALSE),VLOOKUP($L6924,'result messages'!$H$3:$L$11,2,FALSE)))</f>
        <v/>
      </c>
      <c r="O6924" s="1" t="str">
        <f>IF(ISBLANK($C6924),"",IF(ISNA(VLOOKUP($L6924,'result messages'!$H$3:$L$11,3,FALSE)),VLOOKUP($M6924,'result messages'!$H$3:$L$11,3,FALSE),VLOOKUP($L6924,'result messages'!$H$3:$L$11,3,FALSE)))</f>
        <v/>
      </c>
      <c r="P6924" s="1" t="str">
        <f>IF(ISBLANK($C6924),"",IF(ISNA(VLOOKUP($L6924,'result messages'!$H$3:$L$11,4,FALSE)),VLOOKUP($M6924,'result messages'!$H$3:$L$11,4,FALSE),VLOOKUP($L6924,'result messages'!$H$3:$L$11,4,FALSE)))</f>
        <v/>
      </c>
      <c r="Q6924" s="1" t="str">
        <f>IF(ISBLANK($C6924),"",IF(ISNA(VLOOKUP($L6924,'result messages'!$H$3:$L$11,5,FALSE)),VLOOKUP($M6924,'result messages'!$H$3:$L$11,5,FALSE),VLOOKUP($L6924,'result messages'!$H$3:$L$11,5,FALSE)))</f>
        <v/>
      </c>
    </row>
    <row r="6925" spans="1:17">
      <c r="A6925" s="1">
        <v>6922</v>
      </c>
      <c r="B6925" s="1"/>
      <c r="C6925" s="1"/>
      <c r="D6925" s="1"/>
      <c r="E6925" s="6"/>
      <c r="F6925" s="1"/>
      <c r="G6925" s="1" t="str">
        <f>IF(ISNA(VLOOKUP($C6925,'DTEN TCAP Linkage deviceId'!$A$1:$A$20000,1,FALSE)),"No","Yes")</f>
        <v>No</v>
      </c>
      <c r="H6925" s="1" t="str">
        <f>IF(ISNA(VLOOKUP($C6925,'Provisioning Requester'!$F$3:$H$20000,2,FALSE)),"No","Yes")</f>
        <v>No</v>
      </c>
      <c r="I6925" s="1" t="str">
        <f>IF($H6925="Yes",VLOOKUP($C6925,'Provisioning Requester'!$F$3:$H$20000,3,FALSE),"-")</f>
        <v>-</v>
      </c>
      <c r="J6925" s="1" t="str">
        <f>IF(OR(D6925="SVCP", E6925="TRUE"), "No", IF(ISNA(VLOOKUP($C6925,'ProvResponder deviceId'!$A$1:$A$20000,1,FALSE)),"No","Yes"))</f>
        <v>No</v>
      </c>
      <c r="K6925" s="1" t="str">
        <f>IF($J6925="Yes",VLOOKUP($C6925,'ProvResponder deviceId'!$A$1:$C$20000,3,FALSE),"-")</f>
        <v>-</v>
      </c>
      <c r="L6925" s="1" t="str">
        <f t="shared" si="216"/>
        <v/>
      </c>
      <c r="M6925" s="1" t="str">
        <f t="shared" si="217"/>
        <v/>
      </c>
      <c r="N6925" s="1" t="str">
        <f>IF(ISBLANK($C6925),"",IF(ISNA(VLOOKUP($L6925,'result messages'!$H$3:$L$11,2,FALSE)),VLOOKUP($M6925,'result messages'!$H$3:$L$11,2,FALSE),VLOOKUP($L6925,'result messages'!$H$3:$L$11,2,FALSE)))</f>
        <v/>
      </c>
      <c r="O6925" s="1" t="str">
        <f>IF(ISBLANK($C6925),"",IF(ISNA(VLOOKUP($L6925,'result messages'!$H$3:$L$11,3,FALSE)),VLOOKUP($M6925,'result messages'!$H$3:$L$11,3,FALSE),VLOOKUP($L6925,'result messages'!$H$3:$L$11,3,FALSE)))</f>
        <v/>
      </c>
      <c r="P6925" s="1" t="str">
        <f>IF(ISBLANK($C6925),"",IF(ISNA(VLOOKUP($L6925,'result messages'!$H$3:$L$11,4,FALSE)),VLOOKUP($M6925,'result messages'!$H$3:$L$11,4,FALSE),VLOOKUP($L6925,'result messages'!$H$3:$L$11,4,FALSE)))</f>
        <v/>
      </c>
      <c r="Q6925" s="1" t="str">
        <f>IF(ISBLANK($C6925),"",IF(ISNA(VLOOKUP($L6925,'result messages'!$H$3:$L$11,5,FALSE)),VLOOKUP($M6925,'result messages'!$H$3:$L$11,5,FALSE),VLOOKUP($L6925,'result messages'!$H$3:$L$11,5,FALSE)))</f>
        <v/>
      </c>
    </row>
    <row r="6926" spans="1:17">
      <c r="A6926" s="1">
        <v>6923</v>
      </c>
      <c r="B6926" s="1"/>
      <c r="C6926" s="1"/>
      <c r="D6926" s="1"/>
      <c r="E6926" s="6"/>
      <c r="F6926" s="1"/>
      <c r="G6926" s="1" t="str">
        <f>IF(ISNA(VLOOKUP($C6926,'DTEN TCAP Linkage deviceId'!$A$1:$A$20000,1,FALSE)),"No","Yes")</f>
        <v>No</v>
      </c>
      <c r="H6926" s="1" t="str">
        <f>IF(ISNA(VLOOKUP($C6926,'Provisioning Requester'!$F$3:$H$20000,2,FALSE)),"No","Yes")</f>
        <v>No</v>
      </c>
      <c r="I6926" s="1" t="str">
        <f>IF($H6926="Yes",VLOOKUP($C6926,'Provisioning Requester'!$F$3:$H$20000,3,FALSE),"-")</f>
        <v>-</v>
      </c>
      <c r="J6926" s="1" t="str">
        <f>IF(OR(D6926="SVCP", E6926="TRUE"), "No", IF(ISNA(VLOOKUP($C6926,'ProvResponder deviceId'!$A$1:$A$20000,1,FALSE)),"No","Yes"))</f>
        <v>No</v>
      </c>
      <c r="K6926" s="1" t="str">
        <f>IF($J6926="Yes",VLOOKUP($C6926,'ProvResponder deviceId'!$A$1:$C$20000,3,FALSE),"-")</f>
        <v>-</v>
      </c>
      <c r="L6926" s="1" t="str">
        <f t="shared" si="216"/>
        <v/>
      </c>
      <c r="M6926" s="1" t="str">
        <f t="shared" si="217"/>
        <v/>
      </c>
      <c r="N6926" s="1" t="str">
        <f>IF(ISBLANK($C6926),"",IF(ISNA(VLOOKUP($L6926,'result messages'!$H$3:$L$11,2,FALSE)),VLOOKUP($M6926,'result messages'!$H$3:$L$11,2,FALSE),VLOOKUP($L6926,'result messages'!$H$3:$L$11,2,FALSE)))</f>
        <v/>
      </c>
      <c r="O6926" s="1" t="str">
        <f>IF(ISBLANK($C6926),"",IF(ISNA(VLOOKUP($L6926,'result messages'!$H$3:$L$11,3,FALSE)),VLOOKUP($M6926,'result messages'!$H$3:$L$11,3,FALSE),VLOOKUP($L6926,'result messages'!$H$3:$L$11,3,FALSE)))</f>
        <v/>
      </c>
      <c r="P6926" s="1" t="str">
        <f>IF(ISBLANK($C6926),"",IF(ISNA(VLOOKUP($L6926,'result messages'!$H$3:$L$11,4,FALSE)),VLOOKUP($M6926,'result messages'!$H$3:$L$11,4,FALSE),VLOOKUP($L6926,'result messages'!$H$3:$L$11,4,FALSE)))</f>
        <v/>
      </c>
      <c r="Q6926" s="1" t="str">
        <f>IF(ISBLANK($C6926),"",IF(ISNA(VLOOKUP($L6926,'result messages'!$H$3:$L$11,5,FALSE)),VLOOKUP($M6926,'result messages'!$H$3:$L$11,5,FALSE),VLOOKUP($L6926,'result messages'!$H$3:$L$11,5,FALSE)))</f>
        <v/>
      </c>
    </row>
    <row r="6927" spans="1:17">
      <c r="A6927" s="1">
        <v>6924</v>
      </c>
      <c r="B6927" s="1"/>
      <c r="C6927" s="1"/>
      <c r="D6927" s="1"/>
      <c r="E6927" s="6"/>
      <c r="F6927" s="1"/>
      <c r="G6927" s="1" t="str">
        <f>IF(ISNA(VLOOKUP($C6927,'DTEN TCAP Linkage deviceId'!$A$1:$A$20000,1,FALSE)),"No","Yes")</f>
        <v>No</v>
      </c>
      <c r="H6927" s="1" t="str">
        <f>IF(ISNA(VLOOKUP($C6927,'Provisioning Requester'!$F$3:$H$20000,2,FALSE)),"No","Yes")</f>
        <v>No</v>
      </c>
      <c r="I6927" s="1" t="str">
        <f>IF($H6927="Yes",VLOOKUP($C6927,'Provisioning Requester'!$F$3:$H$20000,3,FALSE),"-")</f>
        <v>-</v>
      </c>
      <c r="J6927" s="1" t="str">
        <f>IF(OR(D6927="SVCP", E6927="TRUE"), "No", IF(ISNA(VLOOKUP($C6927,'ProvResponder deviceId'!$A$1:$A$20000,1,FALSE)),"No","Yes"))</f>
        <v>No</v>
      </c>
      <c r="K6927" s="1" t="str">
        <f>IF($J6927="Yes",VLOOKUP($C6927,'ProvResponder deviceId'!$A$1:$C$20000,3,FALSE),"-")</f>
        <v>-</v>
      </c>
      <c r="L6927" s="1" t="str">
        <f t="shared" si="216"/>
        <v/>
      </c>
      <c r="M6927" s="1" t="str">
        <f t="shared" si="217"/>
        <v/>
      </c>
      <c r="N6927" s="1" t="str">
        <f>IF(ISBLANK($C6927),"",IF(ISNA(VLOOKUP($L6927,'result messages'!$H$3:$L$11,2,FALSE)),VLOOKUP($M6927,'result messages'!$H$3:$L$11,2,FALSE),VLOOKUP($L6927,'result messages'!$H$3:$L$11,2,FALSE)))</f>
        <v/>
      </c>
      <c r="O6927" s="1" t="str">
        <f>IF(ISBLANK($C6927),"",IF(ISNA(VLOOKUP($L6927,'result messages'!$H$3:$L$11,3,FALSE)),VLOOKUP($M6927,'result messages'!$H$3:$L$11,3,FALSE),VLOOKUP($L6927,'result messages'!$H$3:$L$11,3,FALSE)))</f>
        <v/>
      </c>
      <c r="P6927" s="1" t="str">
        <f>IF(ISBLANK($C6927),"",IF(ISNA(VLOOKUP($L6927,'result messages'!$H$3:$L$11,4,FALSE)),VLOOKUP($M6927,'result messages'!$H$3:$L$11,4,FALSE),VLOOKUP($L6927,'result messages'!$H$3:$L$11,4,FALSE)))</f>
        <v/>
      </c>
      <c r="Q6927" s="1" t="str">
        <f>IF(ISBLANK($C6927),"",IF(ISNA(VLOOKUP($L6927,'result messages'!$H$3:$L$11,5,FALSE)),VLOOKUP($M6927,'result messages'!$H$3:$L$11,5,FALSE),VLOOKUP($L6927,'result messages'!$H$3:$L$11,5,FALSE)))</f>
        <v/>
      </c>
    </row>
    <row r="6928" spans="1:17">
      <c r="A6928" s="1">
        <v>6925</v>
      </c>
      <c r="B6928" s="1"/>
      <c r="C6928" s="1"/>
      <c r="D6928" s="1"/>
      <c r="E6928" s="6"/>
      <c r="F6928" s="1"/>
      <c r="G6928" s="1" t="str">
        <f>IF(ISNA(VLOOKUP($C6928,'DTEN TCAP Linkage deviceId'!$A$1:$A$20000,1,FALSE)),"No","Yes")</f>
        <v>No</v>
      </c>
      <c r="H6928" s="1" t="str">
        <f>IF(ISNA(VLOOKUP($C6928,'Provisioning Requester'!$F$3:$H$20000,2,FALSE)),"No","Yes")</f>
        <v>No</v>
      </c>
      <c r="I6928" s="1" t="str">
        <f>IF($H6928="Yes",VLOOKUP($C6928,'Provisioning Requester'!$F$3:$H$20000,3,FALSE),"-")</f>
        <v>-</v>
      </c>
      <c r="J6928" s="1" t="str">
        <f>IF(OR(D6928="SVCP", E6928="TRUE"), "No", IF(ISNA(VLOOKUP($C6928,'ProvResponder deviceId'!$A$1:$A$20000,1,FALSE)),"No","Yes"))</f>
        <v>No</v>
      </c>
      <c r="K6928" s="1" t="str">
        <f>IF($J6928="Yes",VLOOKUP($C6928,'ProvResponder deviceId'!$A$1:$C$20000,3,FALSE),"-")</f>
        <v>-</v>
      </c>
      <c r="L6928" s="1" t="str">
        <f t="shared" si="216"/>
        <v/>
      </c>
      <c r="M6928" s="1" t="str">
        <f t="shared" si="217"/>
        <v/>
      </c>
      <c r="N6928" s="1" t="str">
        <f>IF(ISBLANK($C6928),"",IF(ISNA(VLOOKUP($L6928,'result messages'!$H$3:$L$11,2,FALSE)),VLOOKUP($M6928,'result messages'!$H$3:$L$11,2,FALSE),VLOOKUP($L6928,'result messages'!$H$3:$L$11,2,FALSE)))</f>
        <v/>
      </c>
      <c r="O6928" s="1" t="str">
        <f>IF(ISBLANK($C6928),"",IF(ISNA(VLOOKUP($L6928,'result messages'!$H$3:$L$11,3,FALSE)),VLOOKUP($M6928,'result messages'!$H$3:$L$11,3,FALSE),VLOOKUP($L6928,'result messages'!$H$3:$L$11,3,FALSE)))</f>
        <v/>
      </c>
      <c r="P6928" s="1" t="str">
        <f>IF(ISBLANK($C6928),"",IF(ISNA(VLOOKUP($L6928,'result messages'!$H$3:$L$11,4,FALSE)),VLOOKUP($M6928,'result messages'!$H$3:$L$11,4,FALSE),VLOOKUP($L6928,'result messages'!$H$3:$L$11,4,FALSE)))</f>
        <v/>
      </c>
      <c r="Q6928" s="1" t="str">
        <f>IF(ISBLANK($C6928),"",IF(ISNA(VLOOKUP($L6928,'result messages'!$H$3:$L$11,5,FALSE)),VLOOKUP($M6928,'result messages'!$H$3:$L$11,5,FALSE),VLOOKUP($L6928,'result messages'!$H$3:$L$11,5,FALSE)))</f>
        <v/>
      </c>
    </row>
    <row r="6929" spans="1:17">
      <c r="A6929" s="1">
        <v>6926</v>
      </c>
      <c r="B6929" s="1"/>
      <c r="C6929" s="1"/>
      <c r="D6929" s="1"/>
      <c r="E6929" s="6"/>
      <c r="F6929" s="1"/>
      <c r="G6929" s="1" t="str">
        <f>IF(ISNA(VLOOKUP($C6929,'DTEN TCAP Linkage deviceId'!$A$1:$A$20000,1,FALSE)),"No","Yes")</f>
        <v>No</v>
      </c>
      <c r="H6929" s="1" t="str">
        <f>IF(ISNA(VLOOKUP($C6929,'Provisioning Requester'!$F$3:$H$20000,2,FALSE)),"No","Yes")</f>
        <v>No</v>
      </c>
      <c r="I6929" s="1" t="str">
        <f>IF($H6929="Yes",VLOOKUP($C6929,'Provisioning Requester'!$F$3:$H$20000,3,FALSE),"-")</f>
        <v>-</v>
      </c>
      <c r="J6929" s="1" t="str">
        <f>IF(OR(D6929="SVCP", E6929="TRUE"), "No", IF(ISNA(VLOOKUP($C6929,'ProvResponder deviceId'!$A$1:$A$20000,1,FALSE)),"No","Yes"))</f>
        <v>No</v>
      </c>
      <c r="K6929" s="1" t="str">
        <f>IF($J6929="Yes",VLOOKUP($C6929,'ProvResponder deviceId'!$A$1:$C$20000,3,FALSE),"-")</f>
        <v>-</v>
      </c>
      <c r="L6929" s="1" t="str">
        <f t="shared" si="216"/>
        <v/>
      </c>
      <c r="M6929" s="1" t="str">
        <f t="shared" si="217"/>
        <v/>
      </c>
      <c r="N6929" s="1" t="str">
        <f>IF(ISBLANK($C6929),"",IF(ISNA(VLOOKUP($L6929,'result messages'!$H$3:$L$11,2,FALSE)),VLOOKUP($M6929,'result messages'!$H$3:$L$11,2,FALSE),VLOOKUP($L6929,'result messages'!$H$3:$L$11,2,FALSE)))</f>
        <v/>
      </c>
      <c r="O6929" s="1" t="str">
        <f>IF(ISBLANK($C6929),"",IF(ISNA(VLOOKUP($L6929,'result messages'!$H$3:$L$11,3,FALSE)),VLOOKUP($M6929,'result messages'!$H$3:$L$11,3,FALSE),VLOOKUP($L6929,'result messages'!$H$3:$L$11,3,FALSE)))</f>
        <v/>
      </c>
      <c r="P6929" s="1" t="str">
        <f>IF(ISBLANK($C6929),"",IF(ISNA(VLOOKUP($L6929,'result messages'!$H$3:$L$11,4,FALSE)),VLOOKUP($M6929,'result messages'!$H$3:$L$11,4,FALSE),VLOOKUP($L6929,'result messages'!$H$3:$L$11,4,FALSE)))</f>
        <v/>
      </c>
      <c r="Q6929" s="1" t="str">
        <f>IF(ISBLANK($C6929),"",IF(ISNA(VLOOKUP($L6929,'result messages'!$H$3:$L$11,5,FALSE)),VLOOKUP($M6929,'result messages'!$H$3:$L$11,5,FALSE),VLOOKUP($L6929,'result messages'!$H$3:$L$11,5,FALSE)))</f>
        <v/>
      </c>
    </row>
    <row r="6930" spans="1:17">
      <c r="A6930" s="1">
        <v>6927</v>
      </c>
      <c r="B6930" s="1"/>
      <c r="C6930" s="1"/>
      <c r="D6930" s="1"/>
      <c r="E6930" s="6"/>
      <c r="F6930" s="1"/>
      <c r="G6930" s="1" t="str">
        <f>IF(ISNA(VLOOKUP($C6930,'DTEN TCAP Linkage deviceId'!$A$1:$A$20000,1,FALSE)),"No","Yes")</f>
        <v>No</v>
      </c>
      <c r="H6930" s="1" t="str">
        <f>IF(ISNA(VLOOKUP($C6930,'Provisioning Requester'!$F$3:$H$20000,2,FALSE)),"No","Yes")</f>
        <v>No</v>
      </c>
      <c r="I6930" s="1" t="str">
        <f>IF($H6930="Yes",VLOOKUP($C6930,'Provisioning Requester'!$F$3:$H$20000,3,FALSE),"-")</f>
        <v>-</v>
      </c>
      <c r="J6930" s="1" t="str">
        <f>IF(OR(D6930="SVCP", E6930="TRUE"), "No", IF(ISNA(VLOOKUP($C6930,'ProvResponder deviceId'!$A$1:$A$20000,1,FALSE)),"No","Yes"))</f>
        <v>No</v>
      </c>
      <c r="K6930" s="1" t="str">
        <f>IF($J6930="Yes",VLOOKUP($C6930,'ProvResponder deviceId'!$A$1:$C$20000,3,FALSE),"-")</f>
        <v>-</v>
      </c>
      <c r="L6930" s="1" t="str">
        <f t="shared" si="216"/>
        <v/>
      </c>
      <c r="M6930" s="1" t="str">
        <f t="shared" si="217"/>
        <v/>
      </c>
      <c r="N6930" s="1" t="str">
        <f>IF(ISBLANK($C6930),"",IF(ISNA(VLOOKUP($L6930,'result messages'!$H$3:$L$11,2,FALSE)),VLOOKUP($M6930,'result messages'!$H$3:$L$11,2,FALSE),VLOOKUP($L6930,'result messages'!$H$3:$L$11,2,FALSE)))</f>
        <v/>
      </c>
      <c r="O6930" s="1" t="str">
        <f>IF(ISBLANK($C6930),"",IF(ISNA(VLOOKUP($L6930,'result messages'!$H$3:$L$11,3,FALSE)),VLOOKUP($M6930,'result messages'!$H$3:$L$11,3,FALSE),VLOOKUP($L6930,'result messages'!$H$3:$L$11,3,FALSE)))</f>
        <v/>
      </c>
      <c r="P6930" s="1" t="str">
        <f>IF(ISBLANK($C6930),"",IF(ISNA(VLOOKUP($L6930,'result messages'!$H$3:$L$11,4,FALSE)),VLOOKUP($M6930,'result messages'!$H$3:$L$11,4,FALSE),VLOOKUP($L6930,'result messages'!$H$3:$L$11,4,FALSE)))</f>
        <v/>
      </c>
      <c r="Q6930" s="1" t="str">
        <f>IF(ISBLANK($C6930),"",IF(ISNA(VLOOKUP($L6930,'result messages'!$H$3:$L$11,5,FALSE)),VLOOKUP($M6930,'result messages'!$H$3:$L$11,5,FALSE),VLOOKUP($L6930,'result messages'!$H$3:$L$11,5,FALSE)))</f>
        <v/>
      </c>
    </row>
    <row r="6931" spans="1:17">
      <c r="A6931" s="1">
        <v>6928</v>
      </c>
      <c r="B6931" s="1"/>
      <c r="C6931" s="1"/>
      <c r="D6931" s="1"/>
      <c r="E6931" s="6"/>
      <c r="F6931" s="1"/>
      <c r="G6931" s="1" t="str">
        <f>IF(ISNA(VLOOKUP($C6931,'DTEN TCAP Linkage deviceId'!$A$1:$A$20000,1,FALSE)),"No","Yes")</f>
        <v>No</v>
      </c>
      <c r="H6931" s="1" t="str">
        <f>IF(ISNA(VLOOKUP($C6931,'Provisioning Requester'!$F$3:$H$20000,2,FALSE)),"No","Yes")</f>
        <v>No</v>
      </c>
      <c r="I6931" s="1" t="str">
        <f>IF($H6931="Yes",VLOOKUP($C6931,'Provisioning Requester'!$F$3:$H$20000,3,FALSE),"-")</f>
        <v>-</v>
      </c>
      <c r="J6931" s="1" t="str">
        <f>IF(OR(D6931="SVCP", E6931="TRUE"), "No", IF(ISNA(VLOOKUP($C6931,'ProvResponder deviceId'!$A$1:$A$20000,1,FALSE)),"No","Yes"))</f>
        <v>No</v>
      </c>
      <c r="K6931" s="1" t="str">
        <f>IF($J6931="Yes",VLOOKUP($C6931,'ProvResponder deviceId'!$A$1:$C$20000,3,FALSE),"-")</f>
        <v>-</v>
      </c>
      <c r="L6931" s="1" t="str">
        <f t="shared" si="216"/>
        <v/>
      </c>
      <c r="M6931" s="1" t="str">
        <f t="shared" si="217"/>
        <v/>
      </c>
      <c r="N6931" s="1" t="str">
        <f>IF(ISBLANK($C6931),"",IF(ISNA(VLOOKUP($L6931,'result messages'!$H$3:$L$11,2,FALSE)),VLOOKUP($M6931,'result messages'!$H$3:$L$11,2,FALSE),VLOOKUP($L6931,'result messages'!$H$3:$L$11,2,FALSE)))</f>
        <v/>
      </c>
      <c r="O6931" s="1" t="str">
        <f>IF(ISBLANK($C6931),"",IF(ISNA(VLOOKUP($L6931,'result messages'!$H$3:$L$11,3,FALSE)),VLOOKUP($M6931,'result messages'!$H$3:$L$11,3,FALSE),VLOOKUP($L6931,'result messages'!$H$3:$L$11,3,FALSE)))</f>
        <v/>
      </c>
      <c r="P6931" s="1" t="str">
        <f>IF(ISBLANK($C6931),"",IF(ISNA(VLOOKUP($L6931,'result messages'!$H$3:$L$11,4,FALSE)),VLOOKUP($M6931,'result messages'!$H$3:$L$11,4,FALSE),VLOOKUP($L6931,'result messages'!$H$3:$L$11,4,FALSE)))</f>
        <v/>
      </c>
      <c r="Q6931" s="1" t="str">
        <f>IF(ISBLANK($C6931),"",IF(ISNA(VLOOKUP($L6931,'result messages'!$H$3:$L$11,5,FALSE)),VLOOKUP($M6931,'result messages'!$H$3:$L$11,5,FALSE),VLOOKUP($L6931,'result messages'!$H$3:$L$11,5,FALSE)))</f>
        <v/>
      </c>
    </row>
    <row r="6932" spans="1:17">
      <c r="A6932" s="1">
        <v>6929</v>
      </c>
      <c r="B6932" s="1"/>
      <c r="C6932" s="1"/>
      <c r="D6932" s="1"/>
      <c r="E6932" s="6"/>
      <c r="F6932" s="1"/>
      <c r="G6932" s="1" t="str">
        <f>IF(ISNA(VLOOKUP($C6932,'DTEN TCAP Linkage deviceId'!$A$1:$A$20000,1,FALSE)),"No","Yes")</f>
        <v>No</v>
      </c>
      <c r="H6932" s="1" t="str">
        <f>IF(ISNA(VLOOKUP($C6932,'Provisioning Requester'!$F$3:$H$20000,2,FALSE)),"No","Yes")</f>
        <v>No</v>
      </c>
      <c r="I6932" s="1" t="str">
        <f>IF($H6932="Yes",VLOOKUP($C6932,'Provisioning Requester'!$F$3:$H$20000,3,FALSE),"-")</f>
        <v>-</v>
      </c>
      <c r="J6932" s="1" t="str">
        <f>IF(OR(D6932="SVCP", E6932="TRUE"), "No", IF(ISNA(VLOOKUP($C6932,'ProvResponder deviceId'!$A$1:$A$20000,1,FALSE)),"No","Yes"))</f>
        <v>No</v>
      </c>
      <c r="K6932" s="1" t="str">
        <f>IF($J6932="Yes",VLOOKUP($C6932,'ProvResponder deviceId'!$A$1:$C$20000,3,FALSE),"-")</f>
        <v>-</v>
      </c>
      <c r="L6932" s="1" t="str">
        <f t="shared" si="216"/>
        <v/>
      </c>
      <c r="M6932" s="1" t="str">
        <f t="shared" si="217"/>
        <v/>
      </c>
      <c r="N6932" s="1" t="str">
        <f>IF(ISBLANK($C6932),"",IF(ISNA(VLOOKUP($L6932,'result messages'!$H$3:$L$11,2,FALSE)),VLOOKUP($M6932,'result messages'!$H$3:$L$11,2,FALSE),VLOOKUP($L6932,'result messages'!$H$3:$L$11,2,FALSE)))</f>
        <v/>
      </c>
      <c r="O6932" s="1" t="str">
        <f>IF(ISBLANK($C6932),"",IF(ISNA(VLOOKUP($L6932,'result messages'!$H$3:$L$11,3,FALSE)),VLOOKUP($M6932,'result messages'!$H$3:$L$11,3,FALSE),VLOOKUP($L6932,'result messages'!$H$3:$L$11,3,FALSE)))</f>
        <v/>
      </c>
      <c r="P6932" s="1" t="str">
        <f>IF(ISBLANK($C6932),"",IF(ISNA(VLOOKUP($L6932,'result messages'!$H$3:$L$11,4,FALSE)),VLOOKUP($M6932,'result messages'!$H$3:$L$11,4,FALSE),VLOOKUP($L6932,'result messages'!$H$3:$L$11,4,FALSE)))</f>
        <v/>
      </c>
      <c r="Q6932" s="1" t="str">
        <f>IF(ISBLANK($C6932),"",IF(ISNA(VLOOKUP($L6932,'result messages'!$H$3:$L$11,5,FALSE)),VLOOKUP($M6932,'result messages'!$H$3:$L$11,5,FALSE),VLOOKUP($L6932,'result messages'!$H$3:$L$11,5,FALSE)))</f>
        <v/>
      </c>
    </row>
    <row r="6933" spans="1:17">
      <c r="A6933" s="1">
        <v>6930</v>
      </c>
      <c r="B6933" s="1"/>
      <c r="C6933" s="1"/>
      <c r="D6933" s="1"/>
      <c r="E6933" s="6"/>
      <c r="F6933" s="1"/>
      <c r="G6933" s="1" t="str">
        <f>IF(ISNA(VLOOKUP($C6933,'DTEN TCAP Linkage deviceId'!$A$1:$A$20000,1,FALSE)),"No","Yes")</f>
        <v>No</v>
      </c>
      <c r="H6933" s="1" t="str">
        <f>IF(ISNA(VLOOKUP($C6933,'Provisioning Requester'!$F$3:$H$20000,2,FALSE)),"No","Yes")</f>
        <v>No</v>
      </c>
      <c r="I6933" s="1" t="str">
        <f>IF($H6933="Yes",VLOOKUP($C6933,'Provisioning Requester'!$F$3:$H$20000,3,FALSE),"-")</f>
        <v>-</v>
      </c>
      <c r="J6933" s="1" t="str">
        <f>IF(OR(D6933="SVCP", E6933="TRUE"), "No", IF(ISNA(VLOOKUP($C6933,'ProvResponder deviceId'!$A$1:$A$20000,1,FALSE)),"No","Yes"))</f>
        <v>No</v>
      </c>
      <c r="K6933" s="1" t="str">
        <f>IF($J6933="Yes",VLOOKUP($C6933,'ProvResponder deviceId'!$A$1:$C$20000,3,FALSE),"-")</f>
        <v>-</v>
      </c>
      <c r="L6933" s="1" t="str">
        <f t="shared" si="216"/>
        <v/>
      </c>
      <c r="M6933" s="1" t="str">
        <f t="shared" si="217"/>
        <v/>
      </c>
      <c r="N6933" s="1" t="str">
        <f>IF(ISBLANK($C6933),"",IF(ISNA(VLOOKUP($L6933,'result messages'!$H$3:$L$11,2,FALSE)),VLOOKUP($M6933,'result messages'!$H$3:$L$11,2,FALSE),VLOOKUP($L6933,'result messages'!$H$3:$L$11,2,FALSE)))</f>
        <v/>
      </c>
      <c r="O6933" s="1" t="str">
        <f>IF(ISBLANK($C6933),"",IF(ISNA(VLOOKUP($L6933,'result messages'!$H$3:$L$11,3,FALSE)),VLOOKUP($M6933,'result messages'!$H$3:$L$11,3,FALSE),VLOOKUP($L6933,'result messages'!$H$3:$L$11,3,FALSE)))</f>
        <v/>
      </c>
      <c r="P6933" s="1" t="str">
        <f>IF(ISBLANK($C6933),"",IF(ISNA(VLOOKUP($L6933,'result messages'!$H$3:$L$11,4,FALSE)),VLOOKUP($M6933,'result messages'!$H$3:$L$11,4,FALSE),VLOOKUP($L6933,'result messages'!$H$3:$L$11,4,FALSE)))</f>
        <v/>
      </c>
      <c r="Q6933" s="1" t="str">
        <f>IF(ISBLANK($C6933),"",IF(ISNA(VLOOKUP($L6933,'result messages'!$H$3:$L$11,5,FALSE)),VLOOKUP($M6933,'result messages'!$H$3:$L$11,5,FALSE),VLOOKUP($L6933,'result messages'!$H$3:$L$11,5,FALSE)))</f>
        <v/>
      </c>
    </row>
    <row r="6934" spans="1:17">
      <c r="A6934" s="1">
        <v>6931</v>
      </c>
      <c r="B6934" s="1"/>
      <c r="C6934" s="1"/>
      <c r="D6934" s="1"/>
      <c r="E6934" s="6"/>
      <c r="F6934" s="1"/>
      <c r="G6934" s="1" t="str">
        <f>IF(ISNA(VLOOKUP($C6934,'DTEN TCAP Linkage deviceId'!$A$1:$A$20000,1,FALSE)),"No","Yes")</f>
        <v>No</v>
      </c>
      <c r="H6934" s="1" t="str">
        <f>IF(ISNA(VLOOKUP($C6934,'Provisioning Requester'!$F$3:$H$20000,2,FALSE)),"No","Yes")</f>
        <v>No</v>
      </c>
      <c r="I6934" s="1" t="str">
        <f>IF($H6934="Yes",VLOOKUP($C6934,'Provisioning Requester'!$F$3:$H$20000,3,FALSE),"-")</f>
        <v>-</v>
      </c>
      <c r="J6934" s="1" t="str">
        <f>IF(OR(D6934="SVCP", E6934="TRUE"), "No", IF(ISNA(VLOOKUP($C6934,'ProvResponder deviceId'!$A$1:$A$20000,1,FALSE)),"No","Yes"))</f>
        <v>No</v>
      </c>
      <c r="K6934" s="1" t="str">
        <f>IF($J6934="Yes",VLOOKUP($C6934,'ProvResponder deviceId'!$A$1:$C$20000,3,FALSE),"-")</f>
        <v>-</v>
      </c>
      <c r="L6934" s="1" t="str">
        <f t="shared" si="216"/>
        <v/>
      </c>
      <c r="M6934" s="1" t="str">
        <f t="shared" si="217"/>
        <v/>
      </c>
      <c r="N6934" s="1" t="str">
        <f>IF(ISBLANK($C6934),"",IF(ISNA(VLOOKUP($L6934,'result messages'!$H$3:$L$11,2,FALSE)),VLOOKUP($M6934,'result messages'!$H$3:$L$11,2,FALSE),VLOOKUP($L6934,'result messages'!$H$3:$L$11,2,FALSE)))</f>
        <v/>
      </c>
      <c r="O6934" s="1" t="str">
        <f>IF(ISBLANK($C6934),"",IF(ISNA(VLOOKUP($L6934,'result messages'!$H$3:$L$11,3,FALSE)),VLOOKUP($M6934,'result messages'!$H$3:$L$11,3,FALSE),VLOOKUP($L6934,'result messages'!$H$3:$L$11,3,FALSE)))</f>
        <v/>
      </c>
      <c r="P6934" s="1" t="str">
        <f>IF(ISBLANK($C6934),"",IF(ISNA(VLOOKUP($L6934,'result messages'!$H$3:$L$11,4,FALSE)),VLOOKUP($M6934,'result messages'!$H$3:$L$11,4,FALSE),VLOOKUP($L6934,'result messages'!$H$3:$L$11,4,FALSE)))</f>
        <v/>
      </c>
      <c r="Q6934" s="1" t="str">
        <f>IF(ISBLANK($C6934),"",IF(ISNA(VLOOKUP($L6934,'result messages'!$H$3:$L$11,5,FALSE)),VLOOKUP($M6934,'result messages'!$H$3:$L$11,5,FALSE),VLOOKUP($L6934,'result messages'!$H$3:$L$11,5,FALSE)))</f>
        <v/>
      </c>
    </row>
    <row r="6935" spans="1:17">
      <c r="A6935" s="1">
        <v>6932</v>
      </c>
      <c r="B6935" s="1"/>
      <c r="C6935" s="1"/>
      <c r="D6935" s="1"/>
      <c r="E6935" s="6"/>
      <c r="F6935" s="1"/>
      <c r="G6935" s="1" t="str">
        <f>IF(ISNA(VLOOKUP($C6935,'DTEN TCAP Linkage deviceId'!$A$1:$A$20000,1,FALSE)),"No","Yes")</f>
        <v>No</v>
      </c>
      <c r="H6935" s="1" t="str">
        <f>IF(ISNA(VLOOKUP($C6935,'Provisioning Requester'!$F$3:$H$20000,2,FALSE)),"No","Yes")</f>
        <v>No</v>
      </c>
      <c r="I6935" s="1" t="str">
        <f>IF($H6935="Yes",VLOOKUP($C6935,'Provisioning Requester'!$F$3:$H$20000,3,FALSE),"-")</f>
        <v>-</v>
      </c>
      <c r="J6935" s="1" t="str">
        <f>IF(OR(D6935="SVCP", E6935="TRUE"), "No", IF(ISNA(VLOOKUP($C6935,'ProvResponder deviceId'!$A$1:$A$20000,1,FALSE)),"No","Yes"))</f>
        <v>No</v>
      </c>
      <c r="K6935" s="1" t="str">
        <f>IF($J6935="Yes",VLOOKUP($C6935,'ProvResponder deviceId'!$A$1:$C$20000,3,FALSE),"-")</f>
        <v>-</v>
      </c>
      <c r="L6935" s="1" t="str">
        <f t="shared" si="216"/>
        <v/>
      </c>
      <c r="M6935" s="1" t="str">
        <f t="shared" si="217"/>
        <v/>
      </c>
      <c r="N6935" s="1" t="str">
        <f>IF(ISBLANK($C6935),"",IF(ISNA(VLOOKUP($L6935,'result messages'!$H$3:$L$11,2,FALSE)),VLOOKUP($M6935,'result messages'!$H$3:$L$11,2,FALSE),VLOOKUP($L6935,'result messages'!$H$3:$L$11,2,FALSE)))</f>
        <v/>
      </c>
      <c r="O6935" s="1" t="str">
        <f>IF(ISBLANK($C6935),"",IF(ISNA(VLOOKUP($L6935,'result messages'!$H$3:$L$11,3,FALSE)),VLOOKUP($M6935,'result messages'!$H$3:$L$11,3,FALSE),VLOOKUP($L6935,'result messages'!$H$3:$L$11,3,FALSE)))</f>
        <v/>
      </c>
      <c r="P6935" s="1" t="str">
        <f>IF(ISBLANK($C6935),"",IF(ISNA(VLOOKUP($L6935,'result messages'!$H$3:$L$11,4,FALSE)),VLOOKUP($M6935,'result messages'!$H$3:$L$11,4,FALSE),VLOOKUP($L6935,'result messages'!$H$3:$L$11,4,FALSE)))</f>
        <v/>
      </c>
      <c r="Q6935" s="1" t="str">
        <f>IF(ISBLANK($C6935),"",IF(ISNA(VLOOKUP($L6935,'result messages'!$H$3:$L$11,5,FALSE)),VLOOKUP($M6935,'result messages'!$H$3:$L$11,5,FALSE),VLOOKUP($L6935,'result messages'!$H$3:$L$11,5,FALSE)))</f>
        <v/>
      </c>
    </row>
    <row r="6936" spans="1:17">
      <c r="A6936" s="1">
        <v>6933</v>
      </c>
      <c r="B6936" s="1"/>
      <c r="C6936" s="1"/>
      <c r="D6936" s="1"/>
      <c r="E6936" s="6"/>
      <c r="F6936" s="1"/>
      <c r="G6936" s="1" t="str">
        <f>IF(ISNA(VLOOKUP($C6936,'DTEN TCAP Linkage deviceId'!$A$1:$A$20000,1,FALSE)),"No","Yes")</f>
        <v>No</v>
      </c>
      <c r="H6936" s="1" t="str">
        <f>IF(ISNA(VLOOKUP($C6936,'Provisioning Requester'!$F$3:$H$20000,2,FALSE)),"No","Yes")</f>
        <v>No</v>
      </c>
      <c r="I6936" s="1" t="str">
        <f>IF($H6936="Yes",VLOOKUP($C6936,'Provisioning Requester'!$F$3:$H$20000,3,FALSE),"-")</f>
        <v>-</v>
      </c>
      <c r="J6936" s="1" t="str">
        <f>IF(OR(D6936="SVCP", E6936="TRUE"), "No", IF(ISNA(VLOOKUP($C6936,'ProvResponder deviceId'!$A$1:$A$20000,1,FALSE)),"No","Yes"))</f>
        <v>No</v>
      </c>
      <c r="K6936" s="1" t="str">
        <f>IF($J6936="Yes",VLOOKUP($C6936,'ProvResponder deviceId'!$A$1:$C$20000,3,FALSE),"-")</f>
        <v>-</v>
      </c>
      <c r="L6936" s="1" t="str">
        <f t="shared" si="216"/>
        <v/>
      </c>
      <c r="M6936" s="1" t="str">
        <f t="shared" si="217"/>
        <v/>
      </c>
      <c r="N6936" s="1" t="str">
        <f>IF(ISBLANK($C6936),"",IF(ISNA(VLOOKUP($L6936,'result messages'!$H$3:$L$11,2,FALSE)),VLOOKUP($M6936,'result messages'!$H$3:$L$11,2,FALSE),VLOOKUP($L6936,'result messages'!$H$3:$L$11,2,FALSE)))</f>
        <v/>
      </c>
      <c r="O6936" s="1" t="str">
        <f>IF(ISBLANK($C6936),"",IF(ISNA(VLOOKUP($L6936,'result messages'!$H$3:$L$11,3,FALSE)),VLOOKUP($M6936,'result messages'!$H$3:$L$11,3,FALSE),VLOOKUP($L6936,'result messages'!$H$3:$L$11,3,FALSE)))</f>
        <v/>
      </c>
      <c r="P6936" s="1" t="str">
        <f>IF(ISBLANK($C6936),"",IF(ISNA(VLOOKUP($L6936,'result messages'!$H$3:$L$11,4,FALSE)),VLOOKUP($M6936,'result messages'!$H$3:$L$11,4,FALSE),VLOOKUP($L6936,'result messages'!$H$3:$L$11,4,FALSE)))</f>
        <v/>
      </c>
      <c r="Q6936" s="1" t="str">
        <f>IF(ISBLANK($C6936),"",IF(ISNA(VLOOKUP($L6936,'result messages'!$H$3:$L$11,5,FALSE)),VLOOKUP($M6936,'result messages'!$H$3:$L$11,5,FALSE),VLOOKUP($L6936,'result messages'!$H$3:$L$11,5,FALSE)))</f>
        <v/>
      </c>
    </row>
    <row r="6937" spans="1:17">
      <c r="A6937" s="1">
        <v>6934</v>
      </c>
      <c r="B6937" s="1"/>
      <c r="C6937" s="1"/>
      <c r="D6937" s="1"/>
      <c r="E6937" s="6"/>
      <c r="F6937" s="1"/>
      <c r="G6937" s="1" t="str">
        <f>IF(ISNA(VLOOKUP($C6937,'DTEN TCAP Linkage deviceId'!$A$1:$A$20000,1,FALSE)),"No","Yes")</f>
        <v>No</v>
      </c>
      <c r="H6937" s="1" t="str">
        <f>IF(ISNA(VLOOKUP($C6937,'Provisioning Requester'!$F$3:$H$20000,2,FALSE)),"No","Yes")</f>
        <v>No</v>
      </c>
      <c r="I6937" s="1" t="str">
        <f>IF($H6937="Yes",VLOOKUP($C6937,'Provisioning Requester'!$F$3:$H$20000,3,FALSE),"-")</f>
        <v>-</v>
      </c>
      <c r="J6937" s="1" t="str">
        <f>IF(OR(D6937="SVCP", E6937="TRUE"), "No", IF(ISNA(VLOOKUP($C6937,'ProvResponder deviceId'!$A$1:$A$20000,1,FALSE)),"No","Yes"))</f>
        <v>No</v>
      </c>
      <c r="K6937" s="1" t="str">
        <f>IF($J6937="Yes",VLOOKUP($C6937,'ProvResponder deviceId'!$A$1:$C$20000,3,FALSE),"-")</f>
        <v>-</v>
      </c>
      <c r="L6937" s="1" t="str">
        <f t="shared" si="216"/>
        <v/>
      </c>
      <c r="M6937" s="1" t="str">
        <f t="shared" si="217"/>
        <v/>
      </c>
      <c r="N6937" s="1" t="str">
        <f>IF(ISBLANK($C6937),"",IF(ISNA(VLOOKUP($L6937,'result messages'!$H$3:$L$11,2,FALSE)),VLOOKUP($M6937,'result messages'!$H$3:$L$11,2,FALSE),VLOOKUP($L6937,'result messages'!$H$3:$L$11,2,FALSE)))</f>
        <v/>
      </c>
      <c r="O6937" s="1" t="str">
        <f>IF(ISBLANK($C6937),"",IF(ISNA(VLOOKUP($L6937,'result messages'!$H$3:$L$11,3,FALSE)),VLOOKUP($M6937,'result messages'!$H$3:$L$11,3,FALSE),VLOOKUP($L6937,'result messages'!$H$3:$L$11,3,FALSE)))</f>
        <v/>
      </c>
      <c r="P6937" s="1" t="str">
        <f>IF(ISBLANK($C6937),"",IF(ISNA(VLOOKUP($L6937,'result messages'!$H$3:$L$11,4,FALSE)),VLOOKUP($M6937,'result messages'!$H$3:$L$11,4,FALSE),VLOOKUP($L6937,'result messages'!$H$3:$L$11,4,FALSE)))</f>
        <v/>
      </c>
      <c r="Q6937" s="1" t="str">
        <f>IF(ISBLANK($C6937),"",IF(ISNA(VLOOKUP($L6937,'result messages'!$H$3:$L$11,5,FALSE)),VLOOKUP($M6937,'result messages'!$H$3:$L$11,5,FALSE),VLOOKUP($L6937,'result messages'!$H$3:$L$11,5,FALSE)))</f>
        <v/>
      </c>
    </row>
    <row r="6938" spans="1:17">
      <c r="A6938" s="1">
        <v>6935</v>
      </c>
      <c r="B6938" s="1"/>
      <c r="C6938" s="1"/>
      <c r="D6938" s="1"/>
      <c r="E6938" s="6"/>
      <c r="F6938" s="1"/>
      <c r="G6938" s="1" t="str">
        <f>IF(ISNA(VLOOKUP($C6938,'DTEN TCAP Linkage deviceId'!$A$1:$A$20000,1,FALSE)),"No","Yes")</f>
        <v>No</v>
      </c>
      <c r="H6938" s="1" t="str">
        <f>IF(ISNA(VLOOKUP($C6938,'Provisioning Requester'!$F$3:$H$20000,2,FALSE)),"No","Yes")</f>
        <v>No</v>
      </c>
      <c r="I6938" s="1" t="str">
        <f>IF($H6938="Yes",VLOOKUP($C6938,'Provisioning Requester'!$F$3:$H$20000,3,FALSE),"-")</f>
        <v>-</v>
      </c>
      <c r="J6938" s="1" t="str">
        <f>IF(OR(D6938="SVCP", E6938="TRUE"), "No", IF(ISNA(VLOOKUP($C6938,'ProvResponder deviceId'!$A$1:$A$20000,1,FALSE)),"No","Yes"))</f>
        <v>No</v>
      </c>
      <c r="K6938" s="1" t="str">
        <f>IF($J6938="Yes",VLOOKUP($C6938,'ProvResponder deviceId'!$A$1:$C$20000,3,FALSE),"-")</f>
        <v>-</v>
      </c>
      <c r="L6938" s="1" t="str">
        <f t="shared" si="216"/>
        <v/>
      </c>
      <c r="M6938" s="1" t="str">
        <f t="shared" si="217"/>
        <v/>
      </c>
      <c r="N6938" s="1" t="str">
        <f>IF(ISBLANK($C6938),"",IF(ISNA(VLOOKUP($L6938,'result messages'!$H$3:$L$11,2,FALSE)),VLOOKUP($M6938,'result messages'!$H$3:$L$11,2,FALSE),VLOOKUP($L6938,'result messages'!$H$3:$L$11,2,FALSE)))</f>
        <v/>
      </c>
      <c r="O6938" s="1" t="str">
        <f>IF(ISBLANK($C6938),"",IF(ISNA(VLOOKUP($L6938,'result messages'!$H$3:$L$11,3,FALSE)),VLOOKUP($M6938,'result messages'!$H$3:$L$11,3,FALSE),VLOOKUP($L6938,'result messages'!$H$3:$L$11,3,FALSE)))</f>
        <v/>
      </c>
      <c r="P6938" s="1" t="str">
        <f>IF(ISBLANK($C6938),"",IF(ISNA(VLOOKUP($L6938,'result messages'!$H$3:$L$11,4,FALSE)),VLOOKUP($M6938,'result messages'!$H$3:$L$11,4,FALSE),VLOOKUP($L6938,'result messages'!$H$3:$L$11,4,FALSE)))</f>
        <v/>
      </c>
      <c r="Q6938" s="1" t="str">
        <f>IF(ISBLANK($C6938),"",IF(ISNA(VLOOKUP($L6938,'result messages'!$H$3:$L$11,5,FALSE)),VLOOKUP($M6938,'result messages'!$H$3:$L$11,5,FALSE),VLOOKUP($L6938,'result messages'!$H$3:$L$11,5,FALSE)))</f>
        <v/>
      </c>
    </row>
    <row r="6939" spans="1:17">
      <c r="A6939" s="1">
        <v>6936</v>
      </c>
      <c r="B6939" s="1"/>
      <c r="C6939" s="1"/>
      <c r="D6939" s="1"/>
      <c r="E6939" s="6"/>
      <c r="F6939" s="1"/>
      <c r="G6939" s="1" t="str">
        <f>IF(ISNA(VLOOKUP($C6939,'DTEN TCAP Linkage deviceId'!$A$1:$A$20000,1,FALSE)),"No","Yes")</f>
        <v>No</v>
      </c>
      <c r="H6939" s="1" t="str">
        <f>IF(ISNA(VLOOKUP($C6939,'Provisioning Requester'!$F$3:$H$20000,2,FALSE)),"No","Yes")</f>
        <v>No</v>
      </c>
      <c r="I6939" s="1" t="str">
        <f>IF($H6939="Yes",VLOOKUP($C6939,'Provisioning Requester'!$F$3:$H$20000,3,FALSE),"-")</f>
        <v>-</v>
      </c>
      <c r="J6939" s="1" t="str">
        <f>IF(OR(D6939="SVCP", E6939="TRUE"), "No", IF(ISNA(VLOOKUP($C6939,'ProvResponder deviceId'!$A$1:$A$20000,1,FALSE)),"No","Yes"))</f>
        <v>No</v>
      </c>
      <c r="K6939" s="1" t="str">
        <f>IF($J6939="Yes",VLOOKUP($C6939,'ProvResponder deviceId'!$A$1:$C$20000,3,FALSE),"-")</f>
        <v>-</v>
      </c>
      <c r="L6939" s="1" t="str">
        <f t="shared" si="216"/>
        <v/>
      </c>
      <c r="M6939" s="1" t="str">
        <f t="shared" si="217"/>
        <v/>
      </c>
      <c r="N6939" s="1" t="str">
        <f>IF(ISBLANK($C6939),"",IF(ISNA(VLOOKUP($L6939,'result messages'!$H$3:$L$11,2,FALSE)),VLOOKUP($M6939,'result messages'!$H$3:$L$11,2,FALSE),VLOOKUP($L6939,'result messages'!$H$3:$L$11,2,FALSE)))</f>
        <v/>
      </c>
      <c r="O6939" s="1" t="str">
        <f>IF(ISBLANK($C6939),"",IF(ISNA(VLOOKUP($L6939,'result messages'!$H$3:$L$11,3,FALSE)),VLOOKUP($M6939,'result messages'!$H$3:$L$11,3,FALSE),VLOOKUP($L6939,'result messages'!$H$3:$L$11,3,FALSE)))</f>
        <v/>
      </c>
      <c r="P6939" s="1" t="str">
        <f>IF(ISBLANK($C6939),"",IF(ISNA(VLOOKUP($L6939,'result messages'!$H$3:$L$11,4,FALSE)),VLOOKUP($M6939,'result messages'!$H$3:$L$11,4,FALSE),VLOOKUP($L6939,'result messages'!$H$3:$L$11,4,FALSE)))</f>
        <v/>
      </c>
      <c r="Q6939" s="1" t="str">
        <f>IF(ISBLANK($C6939),"",IF(ISNA(VLOOKUP($L6939,'result messages'!$H$3:$L$11,5,FALSE)),VLOOKUP($M6939,'result messages'!$H$3:$L$11,5,FALSE),VLOOKUP($L6939,'result messages'!$H$3:$L$11,5,FALSE)))</f>
        <v/>
      </c>
    </row>
    <row r="6940" spans="1:17">
      <c r="A6940" s="1">
        <v>6937</v>
      </c>
      <c r="B6940" s="1"/>
      <c r="C6940" s="1"/>
      <c r="D6940" s="1"/>
      <c r="E6940" s="6"/>
      <c r="F6940" s="1"/>
      <c r="G6940" s="1" t="str">
        <f>IF(ISNA(VLOOKUP($C6940,'DTEN TCAP Linkage deviceId'!$A$1:$A$20000,1,FALSE)),"No","Yes")</f>
        <v>No</v>
      </c>
      <c r="H6940" s="1" t="str">
        <f>IF(ISNA(VLOOKUP($C6940,'Provisioning Requester'!$F$3:$H$20000,2,FALSE)),"No","Yes")</f>
        <v>No</v>
      </c>
      <c r="I6940" s="1" t="str">
        <f>IF($H6940="Yes",VLOOKUP($C6940,'Provisioning Requester'!$F$3:$H$20000,3,FALSE),"-")</f>
        <v>-</v>
      </c>
      <c r="J6940" s="1" t="str">
        <f>IF(OR(D6940="SVCP", E6940="TRUE"), "No", IF(ISNA(VLOOKUP($C6940,'ProvResponder deviceId'!$A$1:$A$20000,1,FALSE)),"No","Yes"))</f>
        <v>No</v>
      </c>
      <c r="K6940" s="1" t="str">
        <f>IF($J6940="Yes",VLOOKUP($C6940,'ProvResponder deviceId'!$A$1:$C$20000,3,FALSE),"-")</f>
        <v>-</v>
      </c>
      <c r="L6940" s="1" t="str">
        <f t="shared" si="216"/>
        <v/>
      </c>
      <c r="M6940" s="1" t="str">
        <f t="shared" si="217"/>
        <v/>
      </c>
      <c r="N6940" s="1" t="str">
        <f>IF(ISBLANK($C6940),"",IF(ISNA(VLOOKUP($L6940,'result messages'!$H$3:$L$11,2,FALSE)),VLOOKUP($M6940,'result messages'!$H$3:$L$11,2,FALSE),VLOOKUP($L6940,'result messages'!$H$3:$L$11,2,FALSE)))</f>
        <v/>
      </c>
      <c r="O6940" s="1" t="str">
        <f>IF(ISBLANK($C6940),"",IF(ISNA(VLOOKUP($L6940,'result messages'!$H$3:$L$11,3,FALSE)),VLOOKUP($M6940,'result messages'!$H$3:$L$11,3,FALSE),VLOOKUP($L6940,'result messages'!$H$3:$L$11,3,FALSE)))</f>
        <v/>
      </c>
      <c r="P6940" s="1" t="str">
        <f>IF(ISBLANK($C6940),"",IF(ISNA(VLOOKUP($L6940,'result messages'!$H$3:$L$11,4,FALSE)),VLOOKUP($M6940,'result messages'!$H$3:$L$11,4,FALSE),VLOOKUP($L6940,'result messages'!$H$3:$L$11,4,FALSE)))</f>
        <v/>
      </c>
      <c r="Q6940" s="1" t="str">
        <f>IF(ISBLANK($C6940),"",IF(ISNA(VLOOKUP($L6940,'result messages'!$H$3:$L$11,5,FALSE)),VLOOKUP($M6940,'result messages'!$H$3:$L$11,5,FALSE),VLOOKUP($L6940,'result messages'!$H$3:$L$11,5,FALSE)))</f>
        <v/>
      </c>
    </row>
    <row r="6941" spans="1:17">
      <c r="A6941" s="1">
        <v>6938</v>
      </c>
      <c r="B6941" s="1"/>
      <c r="C6941" s="1"/>
      <c r="D6941" s="1"/>
      <c r="E6941" s="6"/>
      <c r="F6941" s="1"/>
      <c r="G6941" s="1" t="str">
        <f>IF(ISNA(VLOOKUP($C6941,'DTEN TCAP Linkage deviceId'!$A$1:$A$20000,1,FALSE)),"No","Yes")</f>
        <v>No</v>
      </c>
      <c r="H6941" s="1" t="str">
        <f>IF(ISNA(VLOOKUP($C6941,'Provisioning Requester'!$F$3:$H$20000,2,FALSE)),"No","Yes")</f>
        <v>No</v>
      </c>
      <c r="I6941" s="1" t="str">
        <f>IF($H6941="Yes",VLOOKUP($C6941,'Provisioning Requester'!$F$3:$H$20000,3,FALSE),"-")</f>
        <v>-</v>
      </c>
      <c r="J6941" s="1" t="str">
        <f>IF(OR(D6941="SVCP", E6941="TRUE"), "No", IF(ISNA(VLOOKUP($C6941,'ProvResponder deviceId'!$A$1:$A$20000,1,FALSE)),"No","Yes"))</f>
        <v>No</v>
      </c>
      <c r="K6941" s="1" t="str">
        <f>IF($J6941="Yes",VLOOKUP($C6941,'ProvResponder deviceId'!$A$1:$C$20000,3,FALSE),"-")</f>
        <v>-</v>
      </c>
      <c r="L6941" s="1" t="str">
        <f t="shared" si="216"/>
        <v/>
      </c>
      <c r="M6941" s="1" t="str">
        <f t="shared" si="217"/>
        <v/>
      </c>
      <c r="N6941" s="1" t="str">
        <f>IF(ISBLANK($C6941),"",IF(ISNA(VLOOKUP($L6941,'result messages'!$H$3:$L$11,2,FALSE)),VLOOKUP($M6941,'result messages'!$H$3:$L$11,2,FALSE),VLOOKUP($L6941,'result messages'!$H$3:$L$11,2,FALSE)))</f>
        <v/>
      </c>
      <c r="O6941" s="1" t="str">
        <f>IF(ISBLANK($C6941),"",IF(ISNA(VLOOKUP($L6941,'result messages'!$H$3:$L$11,3,FALSE)),VLOOKUP($M6941,'result messages'!$H$3:$L$11,3,FALSE),VLOOKUP($L6941,'result messages'!$H$3:$L$11,3,FALSE)))</f>
        <v/>
      </c>
      <c r="P6941" s="1" t="str">
        <f>IF(ISBLANK($C6941),"",IF(ISNA(VLOOKUP($L6941,'result messages'!$H$3:$L$11,4,FALSE)),VLOOKUP($M6941,'result messages'!$H$3:$L$11,4,FALSE),VLOOKUP($L6941,'result messages'!$H$3:$L$11,4,FALSE)))</f>
        <v/>
      </c>
      <c r="Q6941" s="1" t="str">
        <f>IF(ISBLANK($C6941),"",IF(ISNA(VLOOKUP($L6941,'result messages'!$H$3:$L$11,5,FALSE)),VLOOKUP($M6941,'result messages'!$H$3:$L$11,5,FALSE),VLOOKUP($L6941,'result messages'!$H$3:$L$11,5,FALSE)))</f>
        <v/>
      </c>
    </row>
    <row r="6942" spans="1:17">
      <c r="A6942" s="1">
        <v>6939</v>
      </c>
      <c r="B6942" s="1"/>
      <c r="C6942" s="1"/>
      <c r="D6942" s="1"/>
      <c r="E6942" s="6"/>
      <c r="F6942" s="1"/>
      <c r="G6942" s="1" t="str">
        <f>IF(ISNA(VLOOKUP($C6942,'DTEN TCAP Linkage deviceId'!$A$1:$A$20000,1,FALSE)),"No","Yes")</f>
        <v>No</v>
      </c>
      <c r="H6942" s="1" t="str">
        <f>IF(ISNA(VLOOKUP($C6942,'Provisioning Requester'!$F$3:$H$20000,2,FALSE)),"No","Yes")</f>
        <v>No</v>
      </c>
      <c r="I6942" s="1" t="str">
        <f>IF($H6942="Yes",VLOOKUP($C6942,'Provisioning Requester'!$F$3:$H$20000,3,FALSE),"-")</f>
        <v>-</v>
      </c>
      <c r="J6942" s="1" t="str">
        <f>IF(OR(D6942="SVCP", E6942="TRUE"), "No", IF(ISNA(VLOOKUP($C6942,'ProvResponder deviceId'!$A$1:$A$20000,1,FALSE)),"No","Yes"))</f>
        <v>No</v>
      </c>
      <c r="K6942" s="1" t="str">
        <f>IF($J6942="Yes",VLOOKUP($C6942,'ProvResponder deviceId'!$A$1:$C$20000,3,FALSE),"-")</f>
        <v>-</v>
      </c>
      <c r="L6942" s="1" t="str">
        <f t="shared" si="216"/>
        <v/>
      </c>
      <c r="M6942" s="1" t="str">
        <f t="shared" si="217"/>
        <v/>
      </c>
      <c r="N6942" s="1" t="str">
        <f>IF(ISBLANK($C6942),"",IF(ISNA(VLOOKUP($L6942,'result messages'!$H$3:$L$11,2,FALSE)),VLOOKUP($M6942,'result messages'!$H$3:$L$11,2,FALSE),VLOOKUP($L6942,'result messages'!$H$3:$L$11,2,FALSE)))</f>
        <v/>
      </c>
      <c r="O6942" s="1" t="str">
        <f>IF(ISBLANK($C6942),"",IF(ISNA(VLOOKUP($L6942,'result messages'!$H$3:$L$11,3,FALSE)),VLOOKUP($M6942,'result messages'!$H$3:$L$11,3,FALSE),VLOOKUP($L6942,'result messages'!$H$3:$L$11,3,FALSE)))</f>
        <v/>
      </c>
      <c r="P6942" s="1" t="str">
        <f>IF(ISBLANK($C6942),"",IF(ISNA(VLOOKUP($L6942,'result messages'!$H$3:$L$11,4,FALSE)),VLOOKUP($M6942,'result messages'!$H$3:$L$11,4,FALSE),VLOOKUP($L6942,'result messages'!$H$3:$L$11,4,FALSE)))</f>
        <v/>
      </c>
      <c r="Q6942" s="1" t="str">
        <f>IF(ISBLANK($C6942),"",IF(ISNA(VLOOKUP($L6942,'result messages'!$H$3:$L$11,5,FALSE)),VLOOKUP($M6942,'result messages'!$H$3:$L$11,5,FALSE),VLOOKUP($L6942,'result messages'!$H$3:$L$11,5,FALSE)))</f>
        <v/>
      </c>
    </row>
    <row r="6943" spans="1:17">
      <c r="A6943" s="1">
        <v>6940</v>
      </c>
      <c r="B6943" s="1"/>
      <c r="C6943" s="1"/>
      <c r="D6943" s="1"/>
      <c r="E6943" s="6"/>
      <c r="F6943" s="1"/>
      <c r="G6943" s="1" t="str">
        <f>IF(ISNA(VLOOKUP($C6943,'DTEN TCAP Linkage deviceId'!$A$1:$A$20000,1,FALSE)),"No","Yes")</f>
        <v>No</v>
      </c>
      <c r="H6943" s="1" t="str">
        <f>IF(ISNA(VLOOKUP($C6943,'Provisioning Requester'!$F$3:$H$20000,2,FALSE)),"No","Yes")</f>
        <v>No</v>
      </c>
      <c r="I6943" s="1" t="str">
        <f>IF($H6943="Yes",VLOOKUP($C6943,'Provisioning Requester'!$F$3:$H$20000,3,FALSE),"-")</f>
        <v>-</v>
      </c>
      <c r="J6943" s="1" t="str">
        <f>IF(OR(D6943="SVCP", E6943="TRUE"), "No", IF(ISNA(VLOOKUP($C6943,'ProvResponder deviceId'!$A$1:$A$20000,1,FALSE)),"No","Yes"))</f>
        <v>No</v>
      </c>
      <c r="K6943" s="1" t="str">
        <f>IF($J6943="Yes",VLOOKUP($C6943,'ProvResponder deviceId'!$A$1:$C$20000,3,FALSE),"-")</f>
        <v>-</v>
      </c>
      <c r="L6943" s="1" t="str">
        <f t="shared" si="216"/>
        <v/>
      </c>
      <c r="M6943" s="1" t="str">
        <f t="shared" si="217"/>
        <v/>
      </c>
      <c r="N6943" s="1" t="str">
        <f>IF(ISBLANK($C6943),"",IF(ISNA(VLOOKUP($L6943,'result messages'!$H$3:$L$11,2,FALSE)),VLOOKUP($M6943,'result messages'!$H$3:$L$11,2,FALSE),VLOOKUP($L6943,'result messages'!$H$3:$L$11,2,FALSE)))</f>
        <v/>
      </c>
      <c r="O6943" s="1" t="str">
        <f>IF(ISBLANK($C6943),"",IF(ISNA(VLOOKUP($L6943,'result messages'!$H$3:$L$11,3,FALSE)),VLOOKUP($M6943,'result messages'!$H$3:$L$11,3,FALSE),VLOOKUP($L6943,'result messages'!$H$3:$L$11,3,FALSE)))</f>
        <v/>
      </c>
      <c r="P6943" s="1" t="str">
        <f>IF(ISBLANK($C6943),"",IF(ISNA(VLOOKUP($L6943,'result messages'!$H$3:$L$11,4,FALSE)),VLOOKUP($M6943,'result messages'!$H$3:$L$11,4,FALSE),VLOOKUP($L6943,'result messages'!$H$3:$L$11,4,FALSE)))</f>
        <v/>
      </c>
      <c r="Q6943" s="1" t="str">
        <f>IF(ISBLANK($C6943),"",IF(ISNA(VLOOKUP($L6943,'result messages'!$H$3:$L$11,5,FALSE)),VLOOKUP($M6943,'result messages'!$H$3:$L$11,5,FALSE),VLOOKUP($L6943,'result messages'!$H$3:$L$11,5,FALSE)))</f>
        <v/>
      </c>
    </row>
    <row r="6944" spans="1:17">
      <c r="A6944" s="1">
        <v>6941</v>
      </c>
      <c r="B6944" s="1"/>
      <c r="C6944" s="1"/>
      <c r="D6944" s="1"/>
      <c r="E6944" s="6"/>
      <c r="F6944" s="1"/>
      <c r="G6944" s="1" t="str">
        <f>IF(ISNA(VLOOKUP($C6944,'DTEN TCAP Linkage deviceId'!$A$1:$A$20000,1,FALSE)),"No","Yes")</f>
        <v>No</v>
      </c>
      <c r="H6944" s="1" t="str">
        <f>IF(ISNA(VLOOKUP($C6944,'Provisioning Requester'!$F$3:$H$20000,2,FALSE)),"No","Yes")</f>
        <v>No</v>
      </c>
      <c r="I6944" s="1" t="str">
        <f>IF($H6944="Yes",VLOOKUP($C6944,'Provisioning Requester'!$F$3:$H$20000,3,FALSE),"-")</f>
        <v>-</v>
      </c>
      <c r="J6944" s="1" t="str">
        <f>IF(OR(D6944="SVCP", E6944="TRUE"), "No", IF(ISNA(VLOOKUP($C6944,'ProvResponder deviceId'!$A$1:$A$20000,1,FALSE)),"No","Yes"))</f>
        <v>No</v>
      </c>
      <c r="K6944" s="1" t="str">
        <f>IF($J6944="Yes",VLOOKUP($C6944,'ProvResponder deviceId'!$A$1:$C$20000,3,FALSE),"-")</f>
        <v>-</v>
      </c>
      <c r="L6944" s="1" t="str">
        <f t="shared" si="216"/>
        <v/>
      </c>
      <c r="M6944" s="1" t="str">
        <f t="shared" si="217"/>
        <v/>
      </c>
      <c r="N6944" s="1" t="str">
        <f>IF(ISBLANK($C6944),"",IF(ISNA(VLOOKUP($L6944,'result messages'!$H$3:$L$11,2,FALSE)),VLOOKUP($M6944,'result messages'!$H$3:$L$11,2,FALSE),VLOOKUP($L6944,'result messages'!$H$3:$L$11,2,FALSE)))</f>
        <v/>
      </c>
      <c r="O6944" s="1" t="str">
        <f>IF(ISBLANK($C6944),"",IF(ISNA(VLOOKUP($L6944,'result messages'!$H$3:$L$11,3,FALSE)),VLOOKUP($M6944,'result messages'!$H$3:$L$11,3,FALSE),VLOOKUP($L6944,'result messages'!$H$3:$L$11,3,FALSE)))</f>
        <v/>
      </c>
      <c r="P6944" s="1" t="str">
        <f>IF(ISBLANK($C6944),"",IF(ISNA(VLOOKUP($L6944,'result messages'!$H$3:$L$11,4,FALSE)),VLOOKUP($M6944,'result messages'!$H$3:$L$11,4,FALSE),VLOOKUP($L6944,'result messages'!$H$3:$L$11,4,FALSE)))</f>
        <v/>
      </c>
      <c r="Q6944" s="1" t="str">
        <f>IF(ISBLANK($C6944),"",IF(ISNA(VLOOKUP($L6944,'result messages'!$H$3:$L$11,5,FALSE)),VLOOKUP($M6944,'result messages'!$H$3:$L$11,5,FALSE),VLOOKUP($L6944,'result messages'!$H$3:$L$11,5,FALSE)))</f>
        <v/>
      </c>
    </row>
    <row r="6945" spans="1:17">
      <c r="A6945" s="1">
        <v>6942</v>
      </c>
      <c r="B6945" s="1"/>
      <c r="C6945" s="1"/>
      <c r="D6945" s="1"/>
      <c r="E6945" s="6"/>
      <c r="F6945" s="1"/>
      <c r="G6945" s="1" t="str">
        <f>IF(ISNA(VLOOKUP($C6945,'DTEN TCAP Linkage deviceId'!$A$1:$A$20000,1,FALSE)),"No","Yes")</f>
        <v>No</v>
      </c>
      <c r="H6945" s="1" t="str">
        <f>IF(ISNA(VLOOKUP($C6945,'Provisioning Requester'!$F$3:$H$20000,2,FALSE)),"No","Yes")</f>
        <v>No</v>
      </c>
      <c r="I6945" s="1" t="str">
        <f>IF($H6945="Yes",VLOOKUP($C6945,'Provisioning Requester'!$F$3:$H$20000,3,FALSE),"-")</f>
        <v>-</v>
      </c>
      <c r="J6945" s="1" t="str">
        <f>IF(OR(D6945="SVCP", E6945="TRUE"), "No", IF(ISNA(VLOOKUP($C6945,'ProvResponder deviceId'!$A$1:$A$20000,1,FALSE)),"No","Yes"))</f>
        <v>No</v>
      </c>
      <c r="K6945" s="1" t="str">
        <f>IF($J6945="Yes",VLOOKUP($C6945,'ProvResponder deviceId'!$A$1:$C$20000,3,FALSE),"-")</f>
        <v>-</v>
      </c>
      <c r="L6945" s="1" t="str">
        <f t="shared" si="216"/>
        <v/>
      </c>
      <c r="M6945" s="1" t="str">
        <f t="shared" si="217"/>
        <v/>
      </c>
      <c r="N6945" s="1" t="str">
        <f>IF(ISBLANK($C6945),"",IF(ISNA(VLOOKUP($L6945,'result messages'!$H$3:$L$11,2,FALSE)),VLOOKUP($M6945,'result messages'!$H$3:$L$11,2,FALSE),VLOOKUP($L6945,'result messages'!$H$3:$L$11,2,FALSE)))</f>
        <v/>
      </c>
      <c r="O6945" s="1" t="str">
        <f>IF(ISBLANK($C6945),"",IF(ISNA(VLOOKUP($L6945,'result messages'!$H$3:$L$11,3,FALSE)),VLOOKUP($M6945,'result messages'!$H$3:$L$11,3,FALSE),VLOOKUP($L6945,'result messages'!$H$3:$L$11,3,FALSE)))</f>
        <v/>
      </c>
      <c r="P6945" s="1" t="str">
        <f>IF(ISBLANK($C6945),"",IF(ISNA(VLOOKUP($L6945,'result messages'!$H$3:$L$11,4,FALSE)),VLOOKUP($M6945,'result messages'!$H$3:$L$11,4,FALSE),VLOOKUP($L6945,'result messages'!$H$3:$L$11,4,FALSE)))</f>
        <v/>
      </c>
      <c r="Q6945" s="1" t="str">
        <f>IF(ISBLANK($C6945),"",IF(ISNA(VLOOKUP($L6945,'result messages'!$H$3:$L$11,5,FALSE)),VLOOKUP($M6945,'result messages'!$H$3:$L$11,5,FALSE),VLOOKUP($L6945,'result messages'!$H$3:$L$11,5,FALSE)))</f>
        <v/>
      </c>
    </row>
    <row r="6946" spans="1:17">
      <c r="A6946" s="1">
        <v>6943</v>
      </c>
      <c r="B6946" s="1"/>
      <c r="C6946" s="1"/>
      <c r="D6946" s="1"/>
      <c r="E6946" s="6"/>
      <c r="F6946" s="1"/>
      <c r="G6946" s="1" t="str">
        <f>IF(ISNA(VLOOKUP($C6946,'DTEN TCAP Linkage deviceId'!$A$1:$A$20000,1,FALSE)),"No","Yes")</f>
        <v>No</v>
      </c>
      <c r="H6946" s="1" t="str">
        <f>IF(ISNA(VLOOKUP($C6946,'Provisioning Requester'!$F$3:$H$20000,2,FALSE)),"No","Yes")</f>
        <v>No</v>
      </c>
      <c r="I6946" s="1" t="str">
        <f>IF($H6946="Yes",VLOOKUP($C6946,'Provisioning Requester'!$F$3:$H$20000,3,FALSE),"-")</f>
        <v>-</v>
      </c>
      <c r="J6946" s="1" t="str">
        <f>IF(OR(D6946="SVCP", E6946="TRUE"), "No", IF(ISNA(VLOOKUP($C6946,'ProvResponder deviceId'!$A$1:$A$20000,1,FALSE)),"No","Yes"))</f>
        <v>No</v>
      </c>
      <c r="K6946" s="1" t="str">
        <f>IF($J6946="Yes",VLOOKUP($C6946,'ProvResponder deviceId'!$A$1:$C$20000,3,FALSE),"-")</f>
        <v>-</v>
      </c>
      <c r="L6946" s="1" t="str">
        <f t="shared" si="216"/>
        <v/>
      </c>
      <c r="M6946" s="1" t="str">
        <f t="shared" si="217"/>
        <v/>
      </c>
      <c r="N6946" s="1" t="str">
        <f>IF(ISBLANK($C6946),"",IF(ISNA(VLOOKUP($L6946,'result messages'!$H$3:$L$11,2,FALSE)),VLOOKUP($M6946,'result messages'!$H$3:$L$11,2,FALSE),VLOOKUP($L6946,'result messages'!$H$3:$L$11,2,FALSE)))</f>
        <v/>
      </c>
      <c r="O6946" s="1" t="str">
        <f>IF(ISBLANK($C6946),"",IF(ISNA(VLOOKUP($L6946,'result messages'!$H$3:$L$11,3,FALSE)),VLOOKUP($M6946,'result messages'!$H$3:$L$11,3,FALSE),VLOOKUP($L6946,'result messages'!$H$3:$L$11,3,FALSE)))</f>
        <v/>
      </c>
      <c r="P6946" s="1" t="str">
        <f>IF(ISBLANK($C6946),"",IF(ISNA(VLOOKUP($L6946,'result messages'!$H$3:$L$11,4,FALSE)),VLOOKUP($M6946,'result messages'!$H$3:$L$11,4,FALSE),VLOOKUP($L6946,'result messages'!$H$3:$L$11,4,FALSE)))</f>
        <v/>
      </c>
      <c r="Q6946" s="1" t="str">
        <f>IF(ISBLANK($C6946),"",IF(ISNA(VLOOKUP($L6946,'result messages'!$H$3:$L$11,5,FALSE)),VLOOKUP($M6946,'result messages'!$H$3:$L$11,5,FALSE),VLOOKUP($L6946,'result messages'!$H$3:$L$11,5,FALSE)))</f>
        <v/>
      </c>
    </row>
    <row r="6947" spans="1:17">
      <c r="A6947" s="1">
        <v>6944</v>
      </c>
      <c r="B6947" s="1"/>
      <c r="C6947" s="1"/>
      <c r="D6947" s="1"/>
      <c r="E6947" s="6"/>
      <c r="F6947" s="1"/>
      <c r="G6947" s="1" t="str">
        <f>IF(ISNA(VLOOKUP($C6947,'DTEN TCAP Linkage deviceId'!$A$1:$A$20000,1,FALSE)),"No","Yes")</f>
        <v>No</v>
      </c>
      <c r="H6947" s="1" t="str">
        <f>IF(ISNA(VLOOKUP($C6947,'Provisioning Requester'!$F$3:$H$20000,2,FALSE)),"No","Yes")</f>
        <v>No</v>
      </c>
      <c r="I6947" s="1" t="str">
        <f>IF($H6947="Yes",VLOOKUP($C6947,'Provisioning Requester'!$F$3:$H$20000,3,FALSE),"-")</f>
        <v>-</v>
      </c>
      <c r="J6947" s="1" t="str">
        <f>IF(OR(D6947="SVCP", E6947="TRUE"), "No", IF(ISNA(VLOOKUP($C6947,'ProvResponder deviceId'!$A$1:$A$20000,1,FALSE)),"No","Yes"))</f>
        <v>No</v>
      </c>
      <c r="K6947" s="1" t="str">
        <f>IF($J6947="Yes",VLOOKUP($C6947,'ProvResponder deviceId'!$A$1:$C$20000,3,FALSE),"-")</f>
        <v>-</v>
      </c>
      <c r="L6947" s="1" t="str">
        <f t="shared" si="216"/>
        <v/>
      </c>
      <c r="M6947" s="1" t="str">
        <f t="shared" si="217"/>
        <v/>
      </c>
      <c r="N6947" s="1" t="str">
        <f>IF(ISBLANK($C6947),"",IF(ISNA(VLOOKUP($L6947,'result messages'!$H$3:$L$11,2,FALSE)),VLOOKUP($M6947,'result messages'!$H$3:$L$11,2,FALSE),VLOOKUP($L6947,'result messages'!$H$3:$L$11,2,FALSE)))</f>
        <v/>
      </c>
      <c r="O6947" s="1" t="str">
        <f>IF(ISBLANK($C6947),"",IF(ISNA(VLOOKUP($L6947,'result messages'!$H$3:$L$11,3,FALSE)),VLOOKUP($M6947,'result messages'!$H$3:$L$11,3,FALSE),VLOOKUP($L6947,'result messages'!$H$3:$L$11,3,FALSE)))</f>
        <v/>
      </c>
      <c r="P6947" s="1" t="str">
        <f>IF(ISBLANK($C6947),"",IF(ISNA(VLOOKUP($L6947,'result messages'!$H$3:$L$11,4,FALSE)),VLOOKUP($M6947,'result messages'!$H$3:$L$11,4,FALSE),VLOOKUP($L6947,'result messages'!$H$3:$L$11,4,FALSE)))</f>
        <v/>
      </c>
      <c r="Q6947" s="1" t="str">
        <f>IF(ISBLANK($C6947),"",IF(ISNA(VLOOKUP($L6947,'result messages'!$H$3:$L$11,5,FALSE)),VLOOKUP($M6947,'result messages'!$H$3:$L$11,5,FALSE),VLOOKUP($L6947,'result messages'!$H$3:$L$11,5,FALSE)))</f>
        <v/>
      </c>
    </row>
    <row r="6948" spans="1:17">
      <c r="A6948" s="1">
        <v>6945</v>
      </c>
      <c r="B6948" s="1"/>
      <c r="C6948" s="1"/>
      <c r="D6948" s="1"/>
      <c r="E6948" s="6"/>
      <c r="F6948" s="1"/>
      <c r="G6948" s="1" t="str">
        <f>IF(ISNA(VLOOKUP($C6948,'DTEN TCAP Linkage deviceId'!$A$1:$A$20000,1,FALSE)),"No","Yes")</f>
        <v>No</v>
      </c>
      <c r="H6948" s="1" t="str">
        <f>IF(ISNA(VLOOKUP($C6948,'Provisioning Requester'!$F$3:$H$20000,2,FALSE)),"No","Yes")</f>
        <v>No</v>
      </c>
      <c r="I6948" s="1" t="str">
        <f>IF($H6948="Yes",VLOOKUP($C6948,'Provisioning Requester'!$F$3:$H$20000,3,FALSE),"-")</f>
        <v>-</v>
      </c>
      <c r="J6948" s="1" t="str">
        <f>IF(OR(D6948="SVCP", E6948="TRUE"), "No", IF(ISNA(VLOOKUP($C6948,'ProvResponder deviceId'!$A$1:$A$20000,1,FALSE)),"No","Yes"))</f>
        <v>No</v>
      </c>
      <c r="K6948" s="1" t="str">
        <f>IF($J6948="Yes",VLOOKUP($C6948,'ProvResponder deviceId'!$A$1:$C$20000,3,FALSE),"-")</f>
        <v>-</v>
      </c>
      <c r="L6948" s="1" t="str">
        <f t="shared" si="216"/>
        <v/>
      </c>
      <c r="M6948" s="1" t="str">
        <f t="shared" si="217"/>
        <v/>
      </c>
      <c r="N6948" s="1" t="str">
        <f>IF(ISBLANK($C6948),"",IF(ISNA(VLOOKUP($L6948,'result messages'!$H$3:$L$11,2,FALSE)),VLOOKUP($M6948,'result messages'!$H$3:$L$11,2,FALSE),VLOOKUP($L6948,'result messages'!$H$3:$L$11,2,FALSE)))</f>
        <v/>
      </c>
      <c r="O6948" s="1" t="str">
        <f>IF(ISBLANK($C6948),"",IF(ISNA(VLOOKUP($L6948,'result messages'!$H$3:$L$11,3,FALSE)),VLOOKUP($M6948,'result messages'!$H$3:$L$11,3,FALSE),VLOOKUP($L6948,'result messages'!$H$3:$L$11,3,FALSE)))</f>
        <v/>
      </c>
      <c r="P6948" s="1" t="str">
        <f>IF(ISBLANK($C6948),"",IF(ISNA(VLOOKUP($L6948,'result messages'!$H$3:$L$11,4,FALSE)),VLOOKUP($M6948,'result messages'!$H$3:$L$11,4,FALSE),VLOOKUP($L6948,'result messages'!$H$3:$L$11,4,FALSE)))</f>
        <v/>
      </c>
      <c r="Q6948" s="1" t="str">
        <f>IF(ISBLANK($C6948),"",IF(ISNA(VLOOKUP($L6948,'result messages'!$H$3:$L$11,5,FALSE)),VLOOKUP($M6948,'result messages'!$H$3:$L$11,5,FALSE),VLOOKUP($L6948,'result messages'!$H$3:$L$11,5,FALSE)))</f>
        <v/>
      </c>
    </row>
    <row r="6949" spans="1:17">
      <c r="A6949" s="1">
        <v>6946</v>
      </c>
      <c r="B6949" s="1"/>
      <c r="C6949" s="1"/>
      <c r="D6949" s="1"/>
      <c r="E6949" s="6"/>
      <c r="F6949" s="1"/>
      <c r="G6949" s="1" t="str">
        <f>IF(ISNA(VLOOKUP($C6949,'DTEN TCAP Linkage deviceId'!$A$1:$A$20000,1,FALSE)),"No","Yes")</f>
        <v>No</v>
      </c>
      <c r="H6949" s="1" t="str">
        <f>IF(ISNA(VLOOKUP($C6949,'Provisioning Requester'!$F$3:$H$20000,2,FALSE)),"No","Yes")</f>
        <v>No</v>
      </c>
      <c r="I6949" s="1" t="str">
        <f>IF($H6949="Yes",VLOOKUP($C6949,'Provisioning Requester'!$F$3:$H$20000,3,FALSE),"-")</f>
        <v>-</v>
      </c>
      <c r="J6949" s="1" t="str">
        <f>IF(OR(D6949="SVCP", E6949="TRUE"), "No", IF(ISNA(VLOOKUP($C6949,'ProvResponder deviceId'!$A$1:$A$20000,1,FALSE)),"No","Yes"))</f>
        <v>No</v>
      </c>
      <c r="K6949" s="1" t="str">
        <f>IF($J6949="Yes",VLOOKUP($C6949,'ProvResponder deviceId'!$A$1:$C$20000,3,FALSE),"-")</f>
        <v>-</v>
      </c>
      <c r="L6949" s="1" t="str">
        <f t="shared" si="216"/>
        <v/>
      </c>
      <c r="M6949" s="1" t="str">
        <f t="shared" si="217"/>
        <v/>
      </c>
      <c r="N6949" s="1" t="str">
        <f>IF(ISBLANK($C6949),"",IF(ISNA(VLOOKUP($L6949,'result messages'!$H$3:$L$11,2,FALSE)),VLOOKUP($M6949,'result messages'!$H$3:$L$11,2,FALSE),VLOOKUP($L6949,'result messages'!$H$3:$L$11,2,FALSE)))</f>
        <v/>
      </c>
      <c r="O6949" s="1" t="str">
        <f>IF(ISBLANK($C6949),"",IF(ISNA(VLOOKUP($L6949,'result messages'!$H$3:$L$11,3,FALSE)),VLOOKUP($M6949,'result messages'!$H$3:$L$11,3,FALSE),VLOOKUP($L6949,'result messages'!$H$3:$L$11,3,FALSE)))</f>
        <v/>
      </c>
      <c r="P6949" s="1" t="str">
        <f>IF(ISBLANK($C6949),"",IF(ISNA(VLOOKUP($L6949,'result messages'!$H$3:$L$11,4,FALSE)),VLOOKUP($M6949,'result messages'!$H$3:$L$11,4,FALSE),VLOOKUP($L6949,'result messages'!$H$3:$L$11,4,FALSE)))</f>
        <v/>
      </c>
      <c r="Q6949" s="1" t="str">
        <f>IF(ISBLANK($C6949),"",IF(ISNA(VLOOKUP($L6949,'result messages'!$H$3:$L$11,5,FALSE)),VLOOKUP($M6949,'result messages'!$H$3:$L$11,5,FALSE),VLOOKUP($L6949,'result messages'!$H$3:$L$11,5,FALSE)))</f>
        <v/>
      </c>
    </row>
    <row r="6950" spans="1:17">
      <c r="A6950" s="1">
        <v>6947</v>
      </c>
      <c r="B6950" s="1"/>
      <c r="C6950" s="1"/>
      <c r="D6950" s="1"/>
      <c r="E6950" s="6"/>
      <c r="F6950" s="1"/>
      <c r="G6950" s="1" t="str">
        <f>IF(ISNA(VLOOKUP($C6950,'DTEN TCAP Linkage deviceId'!$A$1:$A$20000,1,FALSE)),"No","Yes")</f>
        <v>No</v>
      </c>
      <c r="H6950" s="1" t="str">
        <f>IF(ISNA(VLOOKUP($C6950,'Provisioning Requester'!$F$3:$H$20000,2,FALSE)),"No","Yes")</f>
        <v>No</v>
      </c>
      <c r="I6950" s="1" t="str">
        <f>IF($H6950="Yes",VLOOKUP($C6950,'Provisioning Requester'!$F$3:$H$20000,3,FALSE),"-")</f>
        <v>-</v>
      </c>
      <c r="J6950" s="1" t="str">
        <f>IF(OR(D6950="SVCP", E6950="TRUE"), "No", IF(ISNA(VLOOKUP($C6950,'ProvResponder deviceId'!$A$1:$A$20000,1,FALSE)),"No","Yes"))</f>
        <v>No</v>
      </c>
      <c r="K6950" s="1" t="str">
        <f>IF($J6950="Yes",VLOOKUP($C6950,'ProvResponder deviceId'!$A$1:$C$20000,3,FALSE),"-")</f>
        <v>-</v>
      </c>
      <c r="L6950" s="1" t="str">
        <f t="shared" si="216"/>
        <v/>
      </c>
      <c r="M6950" s="1" t="str">
        <f t="shared" si="217"/>
        <v/>
      </c>
      <c r="N6950" s="1" t="str">
        <f>IF(ISBLANK($C6950),"",IF(ISNA(VLOOKUP($L6950,'result messages'!$H$3:$L$11,2,FALSE)),VLOOKUP($M6950,'result messages'!$H$3:$L$11,2,FALSE),VLOOKUP($L6950,'result messages'!$H$3:$L$11,2,FALSE)))</f>
        <v/>
      </c>
      <c r="O6950" s="1" t="str">
        <f>IF(ISBLANK($C6950),"",IF(ISNA(VLOOKUP($L6950,'result messages'!$H$3:$L$11,3,FALSE)),VLOOKUP($M6950,'result messages'!$H$3:$L$11,3,FALSE),VLOOKUP($L6950,'result messages'!$H$3:$L$11,3,FALSE)))</f>
        <v/>
      </c>
      <c r="P6950" s="1" t="str">
        <f>IF(ISBLANK($C6950),"",IF(ISNA(VLOOKUP($L6950,'result messages'!$H$3:$L$11,4,FALSE)),VLOOKUP($M6950,'result messages'!$H$3:$L$11,4,FALSE),VLOOKUP($L6950,'result messages'!$H$3:$L$11,4,FALSE)))</f>
        <v/>
      </c>
      <c r="Q6950" s="1" t="str">
        <f>IF(ISBLANK($C6950),"",IF(ISNA(VLOOKUP($L6950,'result messages'!$H$3:$L$11,5,FALSE)),VLOOKUP($M6950,'result messages'!$H$3:$L$11,5,FALSE),VLOOKUP($L6950,'result messages'!$H$3:$L$11,5,FALSE)))</f>
        <v/>
      </c>
    </row>
    <row r="6951" spans="1:17">
      <c r="A6951" s="1">
        <v>6948</v>
      </c>
      <c r="B6951" s="1"/>
      <c r="C6951" s="1"/>
      <c r="D6951" s="1"/>
      <c r="E6951" s="6"/>
      <c r="F6951" s="1"/>
      <c r="G6951" s="1" t="str">
        <f>IF(ISNA(VLOOKUP($C6951,'DTEN TCAP Linkage deviceId'!$A$1:$A$20000,1,FALSE)),"No","Yes")</f>
        <v>No</v>
      </c>
      <c r="H6951" s="1" t="str">
        <f>IF(ISNA(VLOOKUP($C6951,'Provisioning Requester'!$F$3:$H$20000,2,FALSE)),"No","Yes")</f>
        <v>No</v>
      </c>
      <c r="I6951" s="1" t="str">
        <f>IF($H6951="Yes",VLOOKUP($C6951,'Provisioning Requester'!$F$3:$H$20000,3,FALSE),"-")</f>
        <v>-</v>
      </c>
      <c r="J6951" s="1" t="str">
        <f>IF(OR(D6951="SVCP", E6951="TRUE"), "No", IF(ISNA(VLOOKUP($C6951,'ProvResponder deviceId'!$A$1:$A$20000,1,FALSE)),"No","Yes"))</f>
        <v>No</v>
      </c>
      <c r="K6951" s="1" t="str">
        <f>IF($J6951="Yes",VLOOKUP($C6951,'ProvResponder deviceId'!$A$1:$C$20000,3,FALSE),"-")</f>
        <v>-</v>
      </c>
      <c r="L6951" s="1" t="str">
        <f t="shared" si="216"/>
        <v/>
      </c>
      <c r="M6951" s="1" t="str">
        <f t="shared" si="217"/>
        <v/>
      </c>
      <c r="N6951" s="1" t="str">
        <f>IF(ISBLANK($C6951),"",IF(ISNA(VLOOKUP($L6951,'result messages'!$H$3:$L$11,2,FALSE)),VLOOKUP($M6951,'result messages'!$H$3:$L$11,2,FALSE),VLOOKUP($L6951,'result messages'!$H$3:$L$11,2,FALSE)))</f>
        <v/>
      </c>
      <c r="O6951" s="1" t="str">
        <f>IF(ISBLANK($C6951),"",IF(ISNA(VLOOKUP($L6951,'result messages'!$H$3:$L$11,3,FALSE)),VLOOKUP($M6951,'result messages'!$H$3:$L$11,3,FALSE),VLOOKUP($L6951,'result messages'!$H$3:$L$11,3,FALSE)))</f>
        <v/>
      </c>
      <c r="P6951" s="1" t="str">
        <f>IF(ISBLANK($C6951),"",IF(ISNA(VLOOKUP($L6951,'result messages'!$H$3:$L$11,4,FALSE)),VLOOKUP($M6951,'result messages'!$H$3:$L$11,4,FALSE),VLOOKUP($L6951,'result messages'!$H$3:$L$11,4,FALSE)))</f>
        <v/>
      </c>
      <c r="Q6951" s="1" t="str">
        <f>IF(ISBLANK($C6951),"",IF(ISNA(VLOOKUP($L6951,'result messages'!$H$3:$L$11,5,FALSE)),VLOOKUP($M6951,'result messages'!$H$3:$L$11,5,FALSE),VLOOKUP($L6951,'result messages'!$H$3:$L$11,5,FALSE)))</f>
        <v/>
      </c>
    </row>
    <row r="6952" spans="1:17">
      <c r="A6952" s="1">
        <v>6949</v>
      </c>
      <c r="B6952" s="1"/>
      <c r="C6952" s="1"/>
      <c r="D6952" s="1"/>
      <c r="E6952" s="6"/>
      <c r="F6952" s="1"/>
      <c r="G6952" s="1" t="str">
        <f>IF(ISNA(VLOOKUP($C6952,'DTEN TCAP Linkage deviceId'!$A$1:$A$20000,1,FALSE)),"No","Yes")</f>
        <v>No</v>
      </c>
      <c r="H6952" s="1" t="str">
        <f>IF(ISNA(VLOOKUP($C6952,'Provisioning Requester'!$F$3:$H$20000,2,FALSE)),"No","Yes")</f>
        <v>No</v>
      </c>
      <c r="I6952" s="1" t="str">
        <f>IF($H6952="Yes",VLOOKUP($C6952,'Provisioning Requester'!$F$3:$H$20000,3,FALSE),"-")</f>
        <v>-</v>
      </c>
      <c r="J6952" s="1" t="str">
        <f>IF(OR(D6952="SVCP", E6952="TRUE"), "No", IF(ISNA(VLOOKUP($C6952,'ProvResponder deviceId'!$A$1:$A$20000,1,FALSE)),"No","Yes"))</f>
        <v>No</v>
      </c>
      <c r="K6952" s="1" t="str">
        <f>IF($J6952="Yes",VLOOKUP($C6952,'ProvResponder deviceId'!$A$1:$C$20000,3,FALSE),"-")</f>
        <v>-</v>
      </c>
      <c r="L6952" s="1" t="str">
        <f t="shared" si="216"/>
        <v/>
      </c>
      <c r="M6952" s="1" t="str">
        <f t="shared" si="217"/>
        <v/>
      </c>
      <c r="N6952" s="1" t="str">
        <f>IF(ISBLANK($C6952),"",IF(ISNA(VLOOKUP($L6952,'result messages'!$H$3:$L$11,2,FALSE)),VLOOKUP($M6952,'result messages'!$H$3:$L$11,2,FALSE),VLOOKUP($L6952,'result messages'!$H$3:$L$11,2,FALSE)))</f>
        <v/>
      </c>
      <c r="O6952" s="1" t="str">
        <f>IF(ISBLANK($C6952),"",IF(ISNA(VLOOKUP($L6952,'result messages'!$H$3:$L$11,3,FALSE)),VLOOKUP($M6952,'result messages'!$H$3:$L$11,3,FALSE),VLOOKUP($L6952,'result messages'!$H$3:$L$11,3,FALSE)))</f>
        <v/>
      </c>
      <c r="P6952" s="1" t="str">
        <f>IF(ISBLANK($C6952),"",IF(ISNA(VLOOKUP($L6952,'result messages'!$H$3:$L$11,4,FALSE)),VLOOKUP($M6952,'result messages'!$H$3:$L$11,4,FALSE),VLOOKUP($L6952,'result messages'!$H$3:$L$11,4,FALSE)))</f>
        <v/>
      </c>
      <c r="Q6952" s="1" t="str">
        <f>IF(ISBLANK($C6952),"",IF(ISNA(VLOOKUP($L6952,'result messages'!$H$3:$L$11,5,FALSE)),VLOOKUP($M6952,'result messages'!$H$3:$L$11,5,FALSE),VLOOKUP($L6952,'result messages'!$H$3:$L$11,5,FALSE)))</f>
        <v/>
      </c>
    </row>
    <row r="6953" spans="1:17">
      <c r="A6953" s="1">
        <v>6950</v>
      </c>
      <c r="B6953" s="1"/>
      <c r="C6953" s="1"/>
      <c r="D6953" s="1"/>
      <c r="E6953" s="6"/>
      <c r="F6953" s="1"/>
      <c r="G6953" s="1" t="str">
        <f>IF(ISNA(VLOOKUP($C6953,'DTEN TCAP Linkage deviceId'!$A$1:$A$20000,1,FALSE)),"No","Yes")</f>
        <v>No</v>
      </c>
      <c r="H6953" s="1" t="str">
        <f>IF(ISNA(VLOOKUP($C6953,'Provisioning Requester'!$F$3:$H$20000,2,FALSE)),"No","Yes")</f>
        <v>No</v>
      </c>
      <c r="I6953" s="1" t="str">
        <f>IF($H6953="Yes",VLOOKUP($C6953,'Provisioning Requester'!$F$3:$H$20000,3,FALSE),"-")</f>
        <v>-</v>
      </c>
      <c r="J6953" s="1" t="str">
        <f>IF(OR(D6953="SVCP", E6953="TRUE"), "No", IF(ISNA(VLOOKUP($C6953,'ProvResponder deviceId'!$A$1:$A$20000,1,FALSE)),"No","Yes"))</f>
        <v>No</v>
      </c>
      <c r="K6953" s="1" t="str">
        <f>IF($J6953="Yes",VLOOKUP($C6953,'ProvResponder deviceId'!$A$1:$C$20000,3,FALSE),"-")</f>
        <v>-</v>
      </c>
      <c r="L6953" s="1" t="str">
        <f t="shared" si="216"/>
        <v/>
      </c>
      <c r="M6953" s="1" t="str">
        <f t="shared" si="217"/>
        <v/>
      </c>
      <c r="N6953" s="1" t="str">
        <f>IF(ISBLANK($C6953),"",IF(ISNA(VLOOKUP($L6953,'result messages'!$H$3:$L$11,2,FALSE)),VLOOKUP($M6953,'result messages'!$H$3:$L$11,2,FALSE),VLOOKUP($L6953,'result messages'!$H$3:$L$11,2,FALSE)))</f>
        <v/>
      </c>
      <c r="O6953" s="1" t="str">
        <f>IF(ISBLANK($C6953),"",IF(ISNA(VLOOKUP($L6953,'result messages'!$H$3:$L$11,3,FALSE)),VLOOKUP($M6953,'result messages'!$H$3:$L$11,3,FALSE),VLOOKUP($L6953,'result messages'!$H$3:$L$11,3,FALSE)))</f>
        <v/>
      </c>
      <c r="P6953" s="1" t="str">
        <f>IF(ISBLANK($C6953),"",IF(ISNA(VLOOKUP($L6953,'result messages'!$H$3:$L$11,4,FALSE)),VLOOKUP($M6953,'result messages'!$H$3:$L$11,4,FALSE),VLOOKUP($L6953,'result messages'!$H$3:$L$11,4,FALSE)))</f>
        <v/>
      </c>
      <c r="Q6953" s="1" t="str">
        <f>IF(ISBLANK($C6953),"",IF(ISNA(VLOOKUP($L6953,'result messages'!$H$3:$L$11,5,FALSE)),VLOOKUP($M6953,'result messages'!$H$3:$L$11,5,FALSE),VLOOKUP($L6953,'result messages'!$H$3:$L$11,5,FALSE)))</f>
        <v/>
      </c>
    </row>
    <row r="6954" spans="1:17">
      <c r="A6954" s="1">
        <v>6951</v>
      </c>
      <c r="B6954" s="1"/>
      <c r="C6954" s="1"/>
      <c r="D6954" s="1"/>
      <c r="E6954" s="6"/>
      <c r="F6954" s="1"/>
      <c r="G6954" s="1" t="str">
        <f>IF(ISNA(VLOOKUP($C6954,'DTEN TCAP Linkage deviceId'!$A$1:$A$20000,1,FALSE)),"No","Yes")</f>
        <v>No</v>
      </c>
      <c r="H6954" s="1" t="str">
        <f>IF(ISNA(VLOOKUP($C6954,'Provisioning Requester'!$F$3:$H$20000,2,FALSE)),"No","Yes")</f>
        <v>No</v>
      </c>
      <c r="I6954" s="1" t="str">
        <f>IF($H6954="Yes",VLOOKUP($C6954,'Provisioning Requester'!$F$3:$H$20000,3,FALSE),"-")</f>
        <v>-</v>
      </c>
      <c r="J6954" s="1" t="str">
        <f>IF(OR(D6954="SVCP", E6954="TRUE"), "No", IF(ISNA(VLOOKUP($C6954,'ProvResponder deviceId'!$A$1:$A$20000,1,FALSE)),"No","Yes"))</f>
        <v>No</v>
      </c>
      <c r="K6954" s="1" t="str">
        <f>IF($J6954="Yes",VLOOKUP($C6954,'ProvResponder deviceId'!$A$1:$C$20000,3,FALSE),"-")</f>
        <v>-</v>
      </c>
      <c r="L6954" s="1" t="str">
        <f t="shared" si="216"/>
        <v/>
      </c>
      <c r="M6954" s="1" t="str">
        <f t="shared" si="217"/>
        <v/>
      </c>
      <c r="N6954" s="1" t="str">
        <f>IF(ISBLANK($C6954),"",IF(ISNA(VLOOKUP($L6954,'result messages'!$H$3:$L$11,2,FALSE)),VLOOKUP($M6954,'result messages'!$H$3:$L$11,2,FALSE),VLOOKUP($L6954,'result messages'!$H$3:$L$11,2,FALSE)))</f>
        <v/>
      </c>
      <c r="O6954" s="1" t="str">
        <f>IF(ISBLANK($C6954),"",IF(ISNA(VLOOKUP($L6954,'result messages'!$H$3:$L$11,3,FALSE)),VLOOKUP($M6954,'result messages'!$H$3:$L$11,3,FALSE),VLOOKUP($L6954,'result messages'!$H$3:$L$11,3,FALSE)))</f>
        <v/>
      </c>
      <c r="P6954" s="1" t="str">
        <f>IF(ISBLANK($C6954),"",IF(ISNA(VLOOKUP($L6954,'result messages'!$H$3:$L$11,4,FALSE)),VLOOKUP($M6954,'result messages'!$H$3:$L$11,4,FALSE),VLOOKUP($L6954,'result messages'!$H$3:$L$11,4,FALSE)))</f>
        <v/>
      </c>
      <c r="Q6954" s="1" t="str">
        <f>IF(ISBLANK($C6954),"",IF(ISNA(VLOOKUP($L6954,'result messages'!$H$3:$L$11,5,FALSE)),VLOOKUP($M6954,'result messages'!$H$3:$L$11,5,FALSE),VLOOKUP($L6954,'result messages'!$H$3:$L$11,5,FALSE)))</f>
        <v/>
      </c>
    </row>
    <row r="6955" spans="1:17">
      <c r="A6955" s="1">
        <v>6952</v>
      </c>
      <c r="B6955" s="1"/>
      <c r="C6955" s="1"/>
      <c r="D6955" s="1"/>
      <c r="E6955" s="6"/>
      <c r="F6955" s="1"/>
      <c r="G6955" s="1" t="str">
        <f>IF(ISNA(VLOOKUP($C6955,'DTEN TCAP Linkage deviceId'!$A$1:$A$20000,1,FALSE)),"No","Yes")</f>
        <v>No</v>
      </c>
      <c r="H6955" s="1" t="str">
        <f>IF(ISNA(VLOOKUP($C6955,'Provisioning Requester'!$F$3:$H$20000,2,FALSE)),"No","Yes")</f>
        <v>No</v>
      </c>
      <c r="I6955" s="1" t="str">
        <f>IF($H6955="Yes",VLOOKUP($C6955,'Provisioning Requester'!$F$3:$H$20000,3,FALSE),"-")</f>
        <v>-</v>
      </c>
      <c r="J6955" s="1" t="str">
        <f>IF(OR(D6955="SVCP", E6955="TRUE"), "No", IF(ISNA(VLOOKUP($C6955,'ProvResponder deviceId'!$A$1:$A$20000,1,FALSE)),"No","Yes"))</f>
        <v>No</v>
      </c>
      <c r="K6955" s="1" t="str">
        <f>IF($J6955="Yes",VLOOKUP($C6955,'ProvResponder deviceId'!$A$1:$C$20000,3,FALSE),"-")</f>
        <v>-</v>
      </c>
      <c r="L6955" s="1" t="str">
        <f t="shared" si="216"/>
        <v/>
      </c>
      <c r="M6955" s="1" t="str">
        <f t="shared" si="217"/>
        <v/>
      </c>
      <c r="N6955" s="1" t="str">
        <f>IF(ISBLANK($C6955),"",IF(ISNA(VLOOKUP($L6955,'result messages'!$H$3:$L$11,2,FALSE)),VLOOKUP($M6955,'result messages'!$H$3:$L$11,2,FALSE),VLOOKUP($L6955,'result messages'!$H$3:$L$11,2,FALSE)))</f>
        <v/>
      </c>
      <c r="O6955" s="1" t="str">
        <f>IF(ISBLANK($C6955),"",IF(ISNA(VLOOKUP($L6955,'result messages'!$H$3:$L$11,3,FALSE)),VLOOKUP($M6955,'result messages'!$H$3:$L$11,3,FALSE),VLOOKUP($L6955,'result messages'!$H$3:$L$11,3,FALSE)))</f>
        <v/>
      </c>
      <c r="P6955" s="1" t="str">
        <f>IF(ISBLANK($C6955),"",IF(ISNA(VLOOKUP($L6955,'result messages'!$H$3:$L$11,4,FALSE)),VLOOKUP($M6955,'result messages'!$H$3:$L$11,4,FALSE),VLOOKUP($L6955,'result messages'!$H$3:$L$11,4,FALSE)))</f>
        <v/>
      </c>
      <c r="Q6955" s="1" t="str">
        <f>IF(ISBLANK($C6955),"",IF(ISNA(VLOOKUP($L6955,'result messages'!$H$3:$L$11,5,FALSE)),VLOOKUP($M6955,'result messages'!$H$3:$L$11,5,FALSE),VLOOKUP($L6955,'result messages'!$H$3:$L$11,5,FALSE)))</f>
        <v/>
      </c>
    </row>
    <row r="6956" spans="1:17">
      <c r="A6956" s="1">
        <v>6953</v>
      </c>
      <c r="B6956" s="1"/>
      <c r="C6956" s="1"/>
      <c r="D6956" s="1"/>
      <c r="E6956" s="6"/>
      <c r="F6956" s="1"/>
      <c r="G6956" s="1" t="str">
        <f>IF(ISNA(VLOOKUP($C6956,'DTEN TCAP Linkage deviceId'!$A$1:$A$20000,1,FALSE)),"No","Yes")</f>
        <v>No</v>
      </c>
      <c r="H6956" s="1" t="str">
        <f>IF(ISNA(VLOOKUP($C6956,'Provisioning Requester'!$F$3:$H$20000,2,FALSE)),"No","Yes")</f>
        <v>No</v>
      </c>
      <c r="I6956" s="1" t="str">
        <f>IF($H6956="Yes",VLOOKUP($C6956,'Provisioning Requester'!$F$3:$H$20000,3,FALSE),"-")</f>
        <v>-</v>
      </c>
      <c r="J6956" s="1" t="str">
        <f>IF(OR(D6956="SVCP", E6956="TRUE"), "No", IF(ISNA(VLOOKUP($C6956,'ProvResponder deviceId'!$A$1:$A$20000,1,FALSE)),"No","Yes"))</f>
        <v>No</v>
      </c>
      <c r="K6956" s="1" t="str">
        <f>IF($J6956="Yes",VLOOKUP($C6956,'ProvResponder deviceId'!$A$1:$C$20000,3,FALSE),"-")</f>
        <v>-</v>
      </c>
      <c r="L6956" s="1" t="str">
        <f t="shared" si="216"/>
        <v/>
      </c>
      <c r="M6956" s="1" t="str">
        <f t="shared" si="217"/>
        <v/>
      </c>
      <c r="N6956" s="1" t="str">
        <f>IF(ISBLANK($C6956),"",IF(ISNA(VLOOKUP($L6956,'result messages'!$H$3:$L$11,2,FALSE)),VLOOKUP($M6956,'result messages'!$H$3:$L$11,2,FALSE),VLOOKUP($L6956,'result messages'!$H$3:$L$11,2,FALSE)))</f>
        <v/>
      </c>
      <c r="O6956" s="1" t="str">
        <f>IF(ISBLANK($C6956),"",IF(ISNA(VLOOKUP($L6956,'result messages'!$H$3:$L$11,3,FALSE)),VLOOKUP($M6956,'result messages'!$H$3:$L$11,3,FALSE),VLOOKUP($L6956,'result messages'!$H$3:$L$11,3,FALSE)))</f>
        <v/>
      </c>
      <c r="P6956" s="1" t="str">
        <f>IF(ISBLANK($C6956),"",IF(ISNA(VLOOKUP($L6956,'result messages'!$H$3:$L$11,4,FALSE)),VLOOKUP($M6956,'result messages'!$H$3:$L$11,4,FALSE),VLOOKUP($L6956,'result messages'!$H$3:$L$11,4,FALSE)))</f>
        <v/>
      </c>
      <c r="Q6956" s="1" t="str">
        <f>IF(ISBLANK($C6956),"",IF(ISNA(VLOOKUP($L6956,'result messages'!$H$3:$L$11,5,FALSE)),VLOOKUP($M6956,'result messages'!$H$3:$L$11,5,FALSE),VLOOKUP($L6956,'result messages'!$H$3:$L$11,5,FALSE)))</f>
        <v/>
      </c>
    </row>
    <row r="6957" spans="1:17">
      <c r="A6957" s="1">
        <v>6954</v>
      </c>
      <c r="B6957" s="1"/>
      <c r="C6957" s="1"/>
      <c r="D6957" s="1"/>
      <c r="E6957" s="6"/>
      <c r="F6957" s="1"/>
      <c r="G6957" s="1" t="str">
        <f>IF(ISNA(VLOOKUP($C6957,'DTEN TCAP Linkage deviceId'!$A$1:$A$20000,1,FALSE)),"No","Yes")</f>
        <v>No</v>
      </c>
      <c r="H6957" s="1" t="str">
        <f>IF(ISNA(VLOOKUP($C6957,'Provisioning Requester'!$F$3:$H$20000,2,FALSE)),"No","Yes")</f>
        <v>No</v>
      </c>
      <c r="I6957" s="1" t="str">
        <f>IF($H6957="Yes",VLOOKUP($C6957,'Provisioning Requester'!$F$3:$H$20000,3,FALSE),"-")</f>
        <v>-</v>
      </c>
      <c r="J6957" s="1" t="str">
        <f>IF(OR(D6957="SVCP", E6957="TRUE"), "No", IF(ISNA(VLOOKUP($C6957,'ProvResponder deviceId'!$A$1:$A$20000,1,FALSE)),"No","Yes"))</f>
        <v>No</v>
      </c>
      <c r="K6957" s="1" t="str">
        <f>IF($J6957="Yes",VLOOKUP($C6957,'ProvResponder deviceId'!$A$1:$C$20000,3,FALSE),"-")</f>
        <v>-</v>
      </c>
      <c r="L6957" s="1" t="str">
        <f t="shared" si="216"/>
        <v/>
      </c>
      <c r="M6957" s="1" t="str">
        <f t="shared" si="217"/>
        <v/>
      </c>
      <c r="N6957" s="1" t="str">
        <f>IF(ISBLANK($C6957),"",IF(ISNA(VLOOKUP($L6957,'result messages'!$H$3:$L$11,2,FALSE)),VLOOKUP($M6957,'result messages'!$H$3:$L$11,2,FALSE),VLOOKUP($L6957,'result messages'!$H$3:$L$11,2,FALSE)))</f>
        <v/>
      </c>
      <c r="O6957" s="1" t="str">
        <f>IF(ISBLANK($C6957),"",IF(ISNA(VLOOKUP($L6957,'result messages'!$H$3:$L$11,3,FALSE)),VLOOKUP($M6957,'result messages'!$H$3:$L$11,3,FALSE),VLOOKUP($L6957,'result messages'!$H$3:$L$11,3,FALSE)))</f>
        <v/>
      </c>
      <c r="P6957" s="1" t="str">
        <f>IF(ISBLANK($C6957),"",IF(ISNA(VLOOKUP($L6957,'result messages'!$H$3:$L$11,4,FALSE)),VLOOKUP($M6957,'result messages'!$H$3:$L$11,4,FALSE),VLOOKUP($L6957,'result messages'!$H$3:$L$11,4,FALSE)))</f>
        <v/>
      </c>
      <c r="Q6957" s="1" t="str">
        <f>IF(ISBLANK($C6957),"",IF(ISNA(VLOOKUP($L6957,'result messages'!$H$3:$L$11,5,FALSE)),VLOOKUP($M6957,'result messages'!$H$3:$L$11,5,FALSE),VLOOKUP($L6957,'result messages'!$H$3:$L$11,5,FALSE)))</f>
        <v/>
      </c>
    </row>
    <row r="6958" spans="1:17">
      <c r="A6958" s="1">
        <v>6955</v>
      </c>
      <c r="B6958" s="1"/>
      <c r="C6958" s="1"/>
      <c r="D6958" s="1"/>
      <c r="E6958" s="6"/>
      <c r="F6958" s="1"/>
      <c r="G6958" s="1" t="str">
        <f>IF(ISNA(VLOOKUP($C6958,'DTEN TCAP Linkage deviceId'!$A$1:$A$20000,1,FALSE)),"No","Yes")</f>
        <v>No</v>
      </c>
      <c r="H6958" s="1" t="str">
        <f>IF(ISNA(VLOOKUP($C6958,'Provisioning Requester'!$F$3:$H$20000,2,FALSE)),"No","Yes")</f>
        <v>No</v>
      </c>
      <c r="I6958" s="1" t="str">
        <f>IF($H6958="Yes",VLOOKUP($C6958,'Provisioning Requester'!$F$3:$H$20000,3,FALSE),"-")</f>
        <v>-</v>
      </c>
      <c r="J6958" s="1" t="str">
        <f>IF(OR(D6958="SVCP", E6958="TRUE"), "No", IF(ISNA(VLOOKUP($C6958,'ProvResponder deviceId'!$A$1:$A$20000,1,FALSE)),"No","Yes"))</f>
        <v>No</v>
      </c>
      <c r="K6958" s="1" t="str">
        <f>IF($J6958="Yes",VLOOKUP($C6958,'ProvResponder deviceId'!$A$1:$C$20000,3,FALSE),"-")</f>
        <v>-</v>
      </c>
      <c r="L6958" s="1" t="str">
        <f t="shared" si="216"/>
        <v/>
      </c>
      <c r="M6958" s="1" t="str">
        <f t="shared" si="217"/>
        <v/>
      </c>
      <c r="N6958" s="1" t="str">
        <f>IF(ISBLANK($C6958),"",IF(ISNA(VLOOKUP($L6958,'result messages'!$H$3:$L$11,2,FALSE)),VLOOKUP($M6958,'result messages'!$H$3:$L$11,2,FALSE),VLOOKUP($L6958,'result messages'!$H$3:$L$11,2,FALSE)))</f>
        <v/>
      </c>
      <c r="O6958" s="1" t="str">
        <f>IF(ISBLANK($C6958),"",IF(ISNA(VLOOKUP($L6958,'result messages'!$H$3:$L$11,3,FALSE)),VLOOKUP($M6958,'result messages'!$H$3:$L$11,3,FALSE),VLOOKUP($L6958,'result messages'!$H$3:$L$11,3,FALSE)))</f>
        <v/>
      </c>
      <c r="P6958" s="1" t="str">
        <f>IF(ISBLANK($C6958),"",IF(ISNA(VLOOKUP($L6958,'result messages'!$H$3:$L$11,4,FALSE)),VLOOKUP($M6958,'result messages'!$H$3:$L$11,4,FALSE),VLOOKUP($L6958,'result messages'!$H$3:$L$11,4,FALSE)))</f>
        <v/>
      </c>
      <c r="Q6958" s="1" t="str">
        <f>IF(ISBLANK($C6958),"",IF(ISNA(VLOOKUP($L6958,'result messages'!$H$3:$L$11,5,FALSE)),VLOOKUP($M6958,'result messages'!$H$3:$L$11,5,FALSE),VLOOKUP($L6958,'result messages'!$H$3:$L$11,5,FALSE)))</f>
        <v/>
      </c>
    </row>
    <row r="6959" spans="1:17">
      <c r="A6959" s="1">
        <v>6956</v>
      </c>
      <c r="B6959" s="1"/>
      <c r="C6959" s="1"/>
      <c r="D6959" s="1"/>
      <c r="E6959" s="6"/>
      <c r="F6959" s="1"/>
      <c r="G6959" s="1" t="str">
        <f>IF(ISNA(VLOOKUP($C6959,'DTEN TCAP Linkage deviceId'!$A$1:$A$20000,1,FALSE)),"No","Yes")</f>
        <v>No</v>
      </c>
      <c r="H6959" s="1" t="str">
        <f>IF(ISNA(VLOOKUP($C6959,'Provisioning Requester'!$F$3:$H$20000,2,FALSE)),"No","Yes")</f>
        <v>No</v>
      </c>
      <c r="I6959" s="1" t="str">
        <f>IF($H6959="Yes",VLOOKUP($C6959,'Provisioning Requester'!$F$3:$H$20000,3,FALSE),"-")</f>
        <v>-</v>
      </c>
      <c r="J6959" s="1" t="str">
        <f>IF(OR(D6959="SVCP", E6959="TRUE"), "No", IF(ISNA(VLOOKUP($C6959,'ProvResponder deviceId'!$A$1:$A$20000,1,FALSE)),"No","Yes"))</f>
        <v>No</v>
      </c>
      <c r="K6959" s="1" t="str">
        <f>IF($J6959="Yes",VLOOKUP($C6959,'ProvResponder deviceId'!$A$1:$C$20000,3,FALSE),"-")</f>
        <v>-</v>
      </c>
      <c r="L6959" s="1" t="str">
        <f t="shared" si="216"/>
        <v/>
      </c>
      <c r="M6959" s="1" t="str">
        <f t="shared" si="217"/>
        <v/>
      </c>
      <c r="N6959" s="1" t="str">
        <f>IF(ISBLANK($C6959),"",IF(ISNA(VLOOKUP($L6959,'result messages'!$H$3:$L$11,2,FALSE)),VLOOKUP($M6959,'result messages'!$H$3:$L$11,2,FALSE),VLOOKUP($L6959,'result messages'!$H$3:$L$11,2,FALSE)))</f>
        <v/>
      </c>
      <c r="O6959" s="1" t="str">
        <f>IF(ISBLANK($C6959),"",IF(ISNA(VLOOKUP($L6959,'result messages'!$H$3:$L$11,3,FALSE)),VLOOKUP($M6959,'result messages'!$H$3:$L$11,3,FALSE),VLOOKUP($L6959,'result messages'!$H$3:$L$11,3,FALSE)))</f>
        <v/>
      </c>
      <c r="P6959" s="1" t="str">
        <f>IF(ISBLANK($C6959),"",IF(ISNA(VLOOKUP($L6959,'result messages'!$H$3:$L$11,4,FALSE)),VLOOKUP($M6959,'result messages'!$H$3:$L$11,4,FALSE),VLOOKUP($L6959,'result messages'!$H$3:$L$11,4,FALSE)))</f>
        <v/>
      </c>
      <c r="Q6959" s="1" t="str">
        <f>IF(ISBLANK($C6959),"",IF(ISNA(VLOOKUP($L6959,'result messages'!$H$3:$L$11,5,FALSE)),VLOOKUP($M6959,'result messages'!$H$3:$L$11,5,FALSE),VLOOKUP($L6959,'result messages'!$H$3:$L$11,5,FALSE)))</f>
        <v/>
      </c>
    </row>
    <row r="6960" spans="1:17">
      <c r="A6960" s="1">
        <v>6957</v>
      </c>
      <c r="B6960" s="1"/>
      <c r="C6960" s="1"/>
      <c r="D6960" s="1"/>
      <c r="E6960" s="6"/>
      <c r="F6960" s="1"/>
      <c r="G6960" s="1" t="str">
        <f>IF(ISNA(VLOOKUP($C6960,'DTEN TCAP Linkage deviceId'!$A$1:$A$20000,1,FALSE)),"No","Yes")</f>
        <v>No</v>
      </c>
      <c r="H6960" s="1" t="str">
        <f>IF(ISNA(VLOOKUP($C6960,'Provisioning Requester'!$F$3:$H$20000,2,FALSE)),"No","Yes")</f>
        <v>No</v>
      </c>
      <c r="I6960" s="1" t="str">
        <f>IF($H6960="Yes",VLOOKUP($C6960,'Provisioning Requester'!$F$3:$H$20000,3,FALSE),"-")</f>
        <v>-</v>
      </c>
      <c r="J6960" s="1" t="str">
        <f>IF(OR(D6960="SVCP", E6960="TRUE"), "No", IF(ISNA(VLOOKUP($C6960,'ProvResponder deviceId'!$A$1:$A$20000,1,FALSE)),"No","Yes"))</f>
        <v>No</v>
      </c>
      <c r="K6960" s="1" t="str">
        <f>IF($J6960="Yes",VLOOKUP($C6960,'ProvResponder deviceId'!$A$1:$C$20000,3,FALSE),"-")</f>
        <v>-</v>
      </c>
      <c r="L6960" s="1" t="str">
        <f t="shared" si="216"/>
        <v/>
      </c>
      <c r="M6960" s="1" t="str">
        <f t="shared" si="217"/>
        <v/>
      </c>
      <c r="N6960" s="1" t="str">
        <f>IF(ISBLANK($C6960),"",IF(ISNA(VLOOKUP($L6960,'result messages'!$H$3:$L$11,2,FALSE)),VLOOKUP($M6960,'result messages'!$H$3:$L$11,2,FALSE),VLOOKUP($L6960,'result messages'!$H$3:$L$11,2,FALSE)))</f>
        <v/>
      </c>
      <c r="O6960" s="1" t="str">
        <f>IF(ISBLANK($C6960),"",IF(ISNA(VLOOKUP($L6960,'result messages'!$H$3:$L$11,3,FALSE)),VLOOKUP($M6960,'result messages'!$H$3:$L$11,3,FALSE),VLOOKUP($L6960,'result messages'!$H$3:$L$11,3,FALSE)))</f>
        <v/>
      </c>
      <c r="P6960" s="1" t="str">
        <f>IF(ISBLANK($C6960),"",IF(ISNA(VLOOKUP($L6960,'result messages'!$H$3:$L$11,4,FALSE)),VLOOKUP($M6960,'result messages'!$H$3:$L$11,4,FALSE),VLOOKUP($L6960,'result messages'!$H$3:$L$11,4,FALSE)))</f>
        <v/>
      </c>
      <c r="Q6960" s="1" t="str">
        <f>IF(ISBLANK($C6960),"",IF(ISNA(VLOOKUP($L6960,'result messages'!$H$3:$L$11,5,FALSE)),VLOOKUP($M6960,'result messages'!$H$3:$L$11,5,FALSE),VLOOKUP($L6960,'result messages'!$H$3:$L$11,5,FALSE)))</f>
        <v/>
      </c>
    </row>
    <row r="6961" spans="1:17">
      <c r="A6961" s="1">
        <v>6958</v>
      </c>
      <c r="B6961" s="1"/>
      <c r="C6961" s="1"/>
      <c r="D6961" s="1"/>
      <c r="E6961" s="6"/>
      <c r="F6961" s="1"/>
      <c r="G6961" s="1" t="str">
        <f>IF(ISNA(VLOOKUP($C6961,'DTEN TCAP Linkage deviceId'!$A$1:$A$20000,1,FALSE)),"No","Yes")</f>
        <v>No</v>
      </c>
      <c r="H6961" s="1" t="str">
        <f>IF(ISNA(VLOOKUP($C6961,'Provisioning Requester'!$F$3:$H$20000,2,FALSE)),"No","Yes")</f>
        <v>No</v>
      </c>
      <c r="I6961" s="1" t="str">
        <f>IF($H6961="Yes",VLOOKUP($C6961,'Provisioning Requester'!$F$3:$H$20000,3,FALSE),"-")</f>
        <v>-</v>
      </c>
      <c r="J6961" s="1" t="str">
        <f>IF(OR(D6961="SVCP", E6961="TRUE"), "No", IF(ISNA(VLOOKUP($C6961,'ProvResponder deviceId'!$A$1:$A$20000,1,FALSE)),"No","Yes"))</f>
        <v>No</v>
      </c>
      <c r="K6961" s="1" t="str">
        <f>IF($J6961="Yes",VLOOKUP($C6961,'ProvResponder deviceId'!$A$1:$C$20000,3,FALSE),"-")</f>
        <v>-</v>
      </c>
      <c r="L6961" s="1" t="str">
        <f t="shared" si="216"/>
        <v/>
      </c>
      <c r="M6961" s="1" t="str">
        <f t="shared" si="217"/>
        <v/>
      </c>
      <c r="N6961" s="1" t="str">
        <f>IF(ISBLANK($C6961),"",IF(ISNA(VLOOKUP($L6961,'result messages'!$H$3:$L$11,2,FALSE)),VLOOKUP($M6961,'result messages'!$H$3:$L$11,2,FALSE),VLOOKUP($L6961,'result messages'!$H$3:$L$11,2,FALSE)))</f>
        <v/>
      </c>
      <c r="O6961" s="1" t="str">
        <f>IF(ISBLANK($C6961),"",IF(ISNA(VLOOKUP($L6961,'result messages'!$H$3:$L$11,3,FALSE)),VLOOKUP($M6961,'result messages'!$H$3:$L$11,3,FALSE),VLOOKUP($L6961,'result messages'!$H$3:$L$11,3,FALSE)))</f>
        <v/>
      </c>
      <c r="P6961" s="1" t="str">
        <f>IF(ISBLANK($C6961),"",IF(ISNA(VLOOKUP($L6961,'result messages'!$H$3:$L$11,4,FALSE)),VLOOKUP($M6961,'result messages'!$H$3:$L$11,4,FALSE),VLOOKUP($L6961,'result messages'!$H$3:$L$11,4,FALSE)))</f>
        <v/>
      </c>
      <c r="Q6961" s="1" t="str">
        <f>IF(ISBLANK($C6961),"",IF(ISNA(VLOOKUP($L6961,'result messages'!$H$3:$L$11,5,FALSE)),VLOOKUP($M6961,'result messages'!$H$3:$L$11,5,FALSE),VLOOKUP($L6961,'result messages'!$H$3:$L$11,5,FALSE)))</f>
        <v/>
      </c>
    </row>
    <row r="6962" spans="1:17">
      <c r="A6962" s="1">
        <v>6959</v>
      </c>
      <c r="B6962" s="1"/>
      <c r="C6962" s="1"/>
      <c r="D6962" s="1"/>
      <c r="E6962" s="6"/>
      <c r="F6962" s="1"/>
      <c r="G6962" s="1" t="str">
        <f>IF(ISNA(VLOOKUP($C6962,'DTEN TCAP Linkage deviceId'!$A$1:$A$20000,1,FALSE)),"No","Yes")</f>
        <v>No</v>
      </c>
      <c r="H6962" s="1" t="str">
        <f>IF(ISNA(VLOOKUP($C6962,'Provisioning Requester'!$F$3:$H$20000,2,FALSE)),"No","Yes")</f>
        <v>No</v>
      </c>
      <c r="I6962" s="1" t="str">
        <f>IF($H6962="Yes",VLOOKUP($C6962,'Provisioning Requester'!$F$3:$H$20000,3,FALSE),"-")</f>
        <v>-</v>
      </c>
      <c r="J6962" s="1" t="str">
        <f>IF(OR(D6962="SVCP", E6962="TRUE"), "No", IF(ISNA(VLOOKUP($C6962,'ProvResponder deviceId'!$A$1:$A$20000,1,FALSE)),"No","Yes"))</f>
        <v>No</v>
      </c>
      <c r="K6962" s="1" t="str">
        <f>IF($J6962="Yes",VLOOKUP($C6962,'ProvResponder deviceId'!$A$1:$C$20000,3,FALSE),"-")</f>
        <v>-</v>
      </c>
      <c r="L6962" s="1" t="str">
        <f t="shared" si="216"/>
        <v/>
      </c>
      <c r="M6962" s="1" t="str">
        <f t="shared" si="217"/>
        <v/>
      </c>
      <c r="N6962" s="1" t="str">
        <f>IF(ISBLANK($C6962),"",IF(ISNA(VLOOKUP($L6962,'result messages'!$H$3:$L$11,2,FALSE)),VLOOKUP($M6962,'result messages'!$H$3:$L$11,2,FALSE),VLOOKUP($L6962,'result messages'!$H$3:$L$11,2,FALSE)))</f>
        <v/>
      </c>
      <c r="O6962" s="1" t="str">
        <f>IF(ISBLANK($C6962),"",IF(ISNA(VLOOKUP($L6962,'result messages'!$H$3:$L$11,3,FALSE)),VLOOKUP($M6962,'result messages'!$H$3:$L$11,3,FALSE),VLOOKUP($L6962,'result messages'!$H$3:$L$11,3,FALSE)))</f>
        <v/>
      </c>
      <c r="P6962" s="1" t="str">
        <f>IF(ISBLANK($C6962),"",IF(ISNA(VLOOKUP($L6962,'result messages'!$H$3:$L$11,4,FALSE)),VLOOKUP($M6962,'result messages'!$H$3:$L$11,4,FALSE),VLOOKUP($L6962,'result messages'!$H$3:$L$11,4,FALSE)))</f>
        <v/>
      </c>
      <c r="Q6962" s="1" t="str">
        <f>IF(ISBLANK($C6962),"",IF(ISNA(VLOOKUP($L6962,'result messages'!$H$3:$L$11,5,FALSE)),VLOOKUP($M6962,'result messages'!$H$3:$L$11,5,FALSE),VLOOKUP($L6962,'result messages'!$H$3:$L$11,5,FALSE)))</f>
        <v/>
      </c>
    </row>
    <row r="6963" spans="1:17">
      <c r="A6963" s="1">
        <v>6960</v>
      </c>
      <c r="B6963" s="1"/>
      <c r="C6963" s="1"/>
      <c r="D6963" s="1"/>
      <c r="E6963" s="6"/>
      <c r="F6963" s="1"/>
      <c r="G6963" s="1" t="str">
        <f>IF(ISNA(VLOOKUP($C6963,'DTEN TCAP Linkage deviceId'!$A$1:$A$20000,1,FALSE)),"No","Yes")</f>
        <v>No</v>
      </c>
      <c r="H6963" s="1" t="str">
        <f>IF(ISNA(VLOOKUP($C6963,'Provisioning Requester'!$F$3:$H$20000,2,FALSE)),"No","Yes")</f>
        <v>No</v>
      </c>
      <c r="I6963" s="1" t="str">
        <f>IF($H6963="Yes",VLOOKUP($C6963,'Provisioning Requester'!$F$3:$H$20000,3,FALSE),"-")</f>
        <v>-</v>
      </c>
      <c r="J6963" s="1" t="str">
        <f>IF(OR(D6963="SVCP", E6963="TRUE"), "No", IF(ISNA(VLOOKUP($C6963,'ProvResponder deviceId'!$A$1:$A$20000,1,FALSE)),"No","Yes"))</f>
        <v>No</v>
      </c>
      <c r="K6963" s="1" t="str">
        <f>IF($J6963="Yes",VLOOKUP($C6963,'ProvResponder deviceId'!$A$1:$C$20000,3,FALSE),"-")</f>
        <v>-</v>
      </c>
      <c r="L6963" s="1" t="str">
        <f t="shared" si="216"/>
        <v/>
      </c>
      <c r="M6963" s="1" t="str">
        <f t="shared" si="217"/>
        <v/>
      </c>
      <c r="N6963" s="1" t="str">
        <f>IF(ISBLANK($C6963),"",IF(ISNA(VLOOKUP($L6963,'result messages'!$H$3:$L$11,2,FALSE)),VLOOKUP($M6963,'result messages'!$H$3:$L$11,2,FALSE),VLOOKUP($L6963,'result messages'!$H$3:$L$11,2,FALSE)))</f>
        <v/>
      </c>
      <c r="O6963" s="1" t="str">
        <f>IF(ISBLANK($C6963),"",IF(ISNA(VLOOKUP($L6963,'result messages'!$H$3:$L$11,3,FALSE)),VLOOKUP($M6963,'result messages'!$H$3:$L$11,3,FALSE),VLOOKUP($L6963,'result messages'!$H$3:$L$11,3,FALSE)))</f>
        <v/>
      </c>
      <c r="P6963" s="1" t="str">
        <f>IF(ISBLANK($C6963),"",IF(ISNA(VLOOKUP($L6963,'result messages'!$H$3:$L$11,4,FALSE)),VLOOKUP($M6963,'result messages'!$H$3:$L$11,4,FALSE),VLOOKUP($L6963,'result messages'!$H$3:$L$11,4,FALSE)))</f>
        <v/>
      </c>
      <c r="Q6963" s="1" t="str">
        <f>IF(ISBLANK($C6963),"",IF(ISNA(VLOOKUP($L6963,'result messages'!$H$3:$L$11,5,FALSE)),VLOOKUP($M6963,'result messages'!$H$3:$L$11,5,FALSE),VLOOKUP($L6963,'result messages'!$H$3:$L$11,5,FALSE)))</f>
        <v/>
      </c>
    </row>
    <row r="6964" spans="1:17">
      <c r="A6964" s="1">
        <v>6961</v>
      </c>
      <c r="B6964" s="1"/>
      <c r="C6964" s="1"/>
      <c r="D6964" s="1"/>
      <c r="E6964" s="6"/>
      <c r="F6964" s="1"/>
      <c r="G6964" s="1" t="str">
        <f>IF(ISNA(VLOOKUP($C6964,'DTEN TCAP Linkage deviceId'!$A$1:$A$20000,1,FALSE)),"No","Yes")</f>
        <v>No</v>
      </c>
      <c r="H6964" s="1" t="str">
        <f>IF(ISNA(VLOOKUP($C6964,'Provisioning Requester'!$F$3:$H$20000,2,FALSE)),"No","Yes")</f>
        <v>No</v>
      </c>
      <c r="I6964" s="1" t="str">
        <f>IF($H6964="Yes",VLOOKUP($C6964,'Provisioning Requester'!$F$3:$H$20000,3,FALSE),"-")</f>
        <v>-</v>
      </c>
      <c r="J6964" s="1" t="str">
        <f>IF(OR(D6964="SVCP", E6964="TRUE"), "No", IF(ISNA(VLOOKUP($C6964,'ProvResponder deviceId'!$A$1:$A$20000,1,FALSE)),"No","Yes"))</f>
        <v>No</v>
      </c>
      <c r="K6964" s="1" t="str">
        <f>IF($J6964="Yes",VLOOKUP($C6964,'ProvResponder deviceId'!$A$1:$C$20000,3,FALSE),"-")</f>
        <v>-</v>
      </c>
      <c r="L6964" s="1" t="str">
        <f t="shared" si="216"/>
        <v/>
      </c>
      <c r="M6964" s="1" t="str">
        <f t="shared" si="217"/>
        <v/>
      </c>
      <c r="N6964" s="1" t="str">
        <f>IF(ISBLANK($C6964),"",IF(ISNA(VLOOKUP($L6964,'result messages'!$H$3:$L$11,2,FALSE)),VLOOKUP($M6964,'result messages'!$H$3:$L$11,2,FALSE),VLOOKUP($L6964,'result messages'!$H$3:$L$11,2,FALSE)))</f>
        <v/>
      </c>
      <c r="O6964" s="1" t="str">
        <f>IF(ISBLANK($C6964),"",IF(ISNA(VLOOKUP($L6964,'result messages'!$H$3:$L$11,3,FALSE)),VLOOKUP($M6964,'result messages'!$H$3:$L$11,3,FALSE),VLOOKUP($L6964,'result messages'!$H$3:$L$11,3,FALSE)))</f>
        <v/>
      </c>
      <c r="P6964" s="1" t="str">
        <f>IF(ISBLANK($C6964),"",IF(ISNA(VLOOKUP($L6964,'result messages'!$H$3:$L$11,4,FALSE)),VLOOKUP($M6964,'result messages'!$H$3:$L$11,4,FALSE),VLOOKUP($L6964,'result messages'!$H$3:$L$11,4,FALSE)))</f>
        <v/>
      </c>
      <c r="Q6964" s="1" t="str">
        <f>IF(ISBLANK($C6964),"",IF(ISNA(VLOOKUP($L6964,'result messages'!$H$3:$L$11,5,FALSE)),VLOOKUP($M6964,'result messages'!$H$3:$L$11,5,FALSE),VLOOKUP($L6964,'result messages'!$H$3:$L$11,5,FALSE)))</f>
        <v/>
      </c>
    </row>
    <row r="6965" spans="1:17">
      <c r="A6965" s="1">
        <v>6962</v>
      </c>
      <c r="B6965" s="1"/>
      <c r="C6965" s="1"/>
      <c r="D6965" s="1"/>
      <c r="E6965" s="6"/>
      <c r="F6965" s="1"/>
      <c r="G6965" s="1" t="str">
        <f>IF(ISNA(VLOOKUP($C6965,'DTEN TCAP Linkage deviceId'!$A$1:$A$20000,1,FALSE)),"No","Yes")</f>
        <v>No</v>
      </c>
      <c r="H6965" s="1" t="str">
        <f>IF(ISNA(VLOOKUP($C6965,'Provisioning Requester'!$F$3:$H$20000,2,FALSE)),"No","Yes")</f>
        <v>No</v>
      </c>
      <c r="I6965" s="1" t="str">
        <f>IF($H6965="Yes",VLOOKUP($C6965,'Provisioning Requester'!$F$3:$H$20000,3,FALSE),"-")</f>
        <v>-</v>
      </c>
      <c r="J6965" s="1" t="str">
        <f>IF(OR(D6965="SVCP", E6965="TRUE"), "No", IF(ISNA(VLOOKUP($C6965,'ProvResponder deviceId'!$A$1:$A$20000,1,FALSE)),"No","Yes"))</f>
        <v>No</v>
      </c>
      <c r="K6965" s="1" t="str">
        <f>IF($J6965="Yes",VLOOKUP($C6965,'ProvResponder deviceId'!$A$1:$C$20000,3,FALSE),"-")</f>
        <v>-</v>
      </c>
      <c r="L6965" s="1" t="str">
        <f t="shared" si="216"/>
        <v/>
      </c>
      <c r="M6965" s="1" t="str">
        <f t="shared" si="217"/>
        <v/>
      </c>
      <c r="N6965" s="1" t="str">
        <f>IF(ISBLANK($C6965),"",IF(ISNA(VLOOKUP($L6965,'result messages'!$H$3:$L$11,2,FALSE)),VLOOKUP($M6965,'result messages'!$H$3:$L$11,2,FALSE),VLOOKUP($L6965,'result messages'!$H$3:$L$11,2,FALSE)))</f>
        <v/>
      </c>
      <c r="O6965" s="1" t="str">
        <f>IF(ISBLANK($C6965),"",IF(ISNA(VLOOKUP($L6965,'result messages'!$H$3:$L$11,3,FALSE)),VLOOKUP($M6965,'result messages'!$H$3:$L$11,3,FALSE),VLOOKUP($L6965,'result messages'!$H$3:$L$11,3,FALSE)))</f>
        <v/>
      </c>
      <c r="P6965" s="1" t="str">
        <f>IF(ISBLANK($C6965),"",IF(ISNA(VLOOKUP($L6965,'result messages'!$H$3:$L$11,4,FALSE)),VLOOKUP($M6965,'result messages'!$H$3:$L$11,4,FALSE),VLOOKUP($L6965,'result messages'!$H$3:$L$11,4,FALSE)))</f>
        <v/>
      </c>
      <c r="Q6965" s="1" t="str">
        <f>IF(ISBLANK($C6965),"",IF(ISNA(VLOOKUP($L6965,'result messages'!$H$3:$L$11,5,FALSE)),VLOOKUP($M6965,'result messages'!$H$3:$L$11,5,FALSE),VLOOKUP($L6965,'result messages'!$H$3:$L$11,5,FALSE)))</f>
        <v/>
      </c>
    </row>
    <row r="6966" spans="1:17">
      <c r="A6966" s="1">
        <v>6963</v>
      </c>
      <c r="B6966" s="1"/>
      <c r="C6966" s="1"/>
      <c r="D6966" s="1"/>
      <c r="E6966" s="6"/>
      <c r="F6966" s="1"/>
      <c r="G6966" s="1" t="str">
        <f>IF(ISNA(VLOOKUP($C6966,'DTEN TCAP Linkage deviceId'!$A$1:$A$20000,1,FALSE)),"No","Yes")</f>
        <v>No</v>
      </c>
      <c r="H6966" s="1" t="str">
        <f>IF(ISNA(VLOOKUP($C6966,'Provisioning Requester'!$F$3:$H$20000,2,FALSE)),"No","Yes")</f>
        <v>No</v>
      </c>
      <c r="I6966" s="1" t="str">
        <f>IF($H6966="Yes",VLOOKUP($C6966,'Provisioning Requester'!$F$3:$H$20000,3,FALSE),"-")</f>
        <v>-</v>
      </c>
      <c r="J6966" s="1" t="str">
        <f>IF(OR(D6966="SVCP", E6966="TRUE"), "No", IF(ISNA(VLOOKUP($C6966,'ProvResponder deviceId'!$A$1:$A$20000,1,FALSE)),"No","Yes"))</f>
        <v>No</v>
      </c>
      <c r="K6966" s="1" t="str">
        <f>IF($J6966="Yes",VLOOKUP($C6966,'ProvResponder deviceId'!$A$1:$C$20000,3,FALSE),"-")</f>
        <v>-</v>
      </c>
      <c r="L6966" s="1" t="str">
        <f t="shared" si="216"/>
        <v/>
      </c>
      <c r="M6966" s="1" t="str">
        <f t="shared" si="217"/>
        <v/>
      </c>
      <c r="N6966" s="1" t="str">
        <f>IF(ISBLANK($C6966),"",IF(ISNA(VLOOKUP($L6966,'result messages'!$H$3:$L$11,2,FALSE)),VLOOKUP($M6966,'result messages'!$H$3:$L$11,2,FALSE),VLOOKUP($L6966,'result messages'!$H$3:$L$11,2,FALSE)))</f>
        <v/>
      </c>
      <c r="O6966" s="1" t="str">
        <f>IF(ISBLANK($C6966),"",IF(ISNA(VLOOKUP($L6966,'result messages'!$H$3:$L$11,3,FALSE)),VLOOKUP($M6966,'result messages'!$H$3:$L$11,3,FALSE),VLOOKUP($L6966,'result messages'!$H$3:$L$11,3,FALSE)))</f>
        <v/>
      </c>
      <c r="P6966" s="1" t="str">
        <f>IF(ISBLANK($C6966),"",IF(ISNA(VLOOKUP($L6966,'result messages'!$H$3:$L$11,4,FALSE)),VLOOKUP($M6966,'result messages'!$H$3:$L$11,4,FALSE),VLOOKUP($L6966,'result messages'!$H$3:$L$11,4,FALSE)))</f>
        <v/>
      </c>
      <c r="Q6966" s="1" t="str">
        <f>IF(ISBLANK($C6966),"",IF(ISNA(VLOOKUP($L6966,'result messages'!$H$3:$L$11,5,FALSE)),VLOOKUP($M6966,'result messages'!$H$3:$L$11,5,FALSE),VLOOKUP($L6966,'result messages'!$H$3:$L$11,5,FALSE)))</f>
        <v/>
      </c>
    </row>
    <row r="6967" spans="1:17">
      <c r="A6967" s="1">
        <v>6964</v>
      </c>
      <c r="B6967" s="1"/>
      <c r="C6967" s="1"/>
      <c r="D6967" s="1"/>
      <c r="E6967" s="6"/>
      <c r="F6967" s="1"/>
      <c r="G6967" s="1" t="str">
        <f>IF(ISNA(VLOOKUP($C6967,'DTEN TCAP Linkage deviceId'!$A$1:$A$20000,1,FALSE)),"No","Yes")</f>
        <v>No</v>
      </c>
      <c r="H6967" s="1" t="str">
        <f>IF(ISNA(VLOOKUP($C6967,'Provisioning Requester'!$F$3:$H$20000,2,FALSE)),"No","Yes")</f>
        <v>No</v>
      </c>
      <c r="I6967" s="1" t="str">
        <f>IF($H6967="Yes",VLOOKUP($C6967,'Provisioning Requester'!$F$3:$H$20000,3,FALSE),"-")</f>
        <v>-</v>
      </c>
      <c r="J6967" s="1" t="str">
        <f>IF(OR(D6967="SVCP", E6967="TRUE"), "No", IF(ISNA(VLOOKUP($C6967,'ProvResponder deviceId'!$A$1:$A$20000,1,FALSE)),"No","Yes"))</f>
        <v>No</v>
      </c>
      <c r="K6967" s="1" t="str">
        <f>IF($J6967="Yes",VLOOKUP($C6967,'ProvResponder deviceId'!$A$1:$C$20000,3,FALSE),"-")</f>
        <v>-</v>
      </c>
      <c r="L6967" s="1" t="str">
        <f t="shared" si="216"/>
        <v/>
      </c>
      <c r="M6967" s="1" t="str">
        <f t="shared" si="217"/>
        <v/>
      </c>
      <c r="N6967" s="1" t="str">
        <f>IF(ISBLANK($C6967),"",IF(ISNA(VLOOKUP($L6967,'result messages'!$H$3:$L$11,2,FALSE)),VLOOKUP($M6967,'result messages'!$H$3:$L$11,2,FALSE),VLOOKUP($L6967,'result messages'!$H$3:$L$11,2,FALSE)))</f>
        <v/>
      </c>
      <c r="O6967" s="1" t="str">
        <f>IF(ISBLANK($C6967),"",IF(ISNA(VLOOKUP($L6967,'result messages'!$H$3:$L$11,3,FALSE)),VLOOKUP($M6967,'result messages'!$H$3:$L$11,3,FALSE),VLOOKUP($L6967,'result messages'!$H$3:$L$11,3,FALSE)))</f>
        <v/>
      </c>
      <c r="P6967" s="1" t="str">
        <f>IF(ISBLANK($C6967),"",IF(ISNA(VLOOKUP($L6967,'result messages'!$H$3:$L$11,4,FALSE)),VLOOKUP($M6967,'result messages'!$H$3:$L$11,4,FALSE),VLOOKUP($L6967,'result messages'!$H$3:$L$11,4,FALSE)))</f>
        <v/>
      </c>
      <c r="Q6967" s="1" t="str">
        <f>IF(ISBLANK($C6967),"",IF(ISNA(VLOOKUP($L6967,'result messages'!$H$3:$L$11,5,FALSE)),VLOOKUP($M6967,'result messages'!$H$3:$L$11,5,FALSE),VLOOKUP($L6967,'result messages'!$H$3:$L$11,5,FALSE)))</f>
        <v/>
      </c>
    </row>
    <row r="6968" spans="1:17">
      <c r="A6968" s="1">
        <v>6965</v>
      </c>
      <c r="B6968" s="1"/>
      <c r="C6968" s="1"/>
      <c r="D6968" s="1"/>
      <c r="E6968" s="6"/>
      <c r="F6968" s="1"/>
      <c r="G6968" s="1" t="str">
        <f>IF(ISNA(VLOOKUP($C6968,'DTEN TCAP Linkage deviceId'!$A$1:$A$20000,1,FALSE)),"No","Yes")</f>
        <v>No</v>
      </c>
      <c r="H6968" s="1" t="str">
        <f>IF(ISNA(VLOOKUP($C6968,'Provisioning Requester'!$F$3:$H$20000,2,FALSE)),"No","Yes")</f>
        <v>No</v>
      </c>
      <c r="I6968" s="1" t="str">
        <f>IF($H6968="Yes",VLOOKUP($C6968,'Provisioning Requester'!$F$3:$H$20000,3,FALSE),"-")</f>
        <v>-</v>
      </c>
      <c r="J6968" s="1" t="str">
        <f>IF(OR(D6968="SVCP", E6968="TRUE"), "No", IF(ISNA(VLOOKUP($C6968,'ProvResponder deviceId'!$A$1:$A$20000,1,FALSE)),"No","Yes"))</f>
        <v>No</v>
      </c>
      <c r="K6968" s="1" t="str">
        <f>IF($J6968="Yes",VLOOKUP($C6968,'ProvResponder deviceId'!$A$1:$C$20000,3,FALSE),"-")</f>
        <v>-</v>
      </c>
      <c r="L6968" s="1" t="str">
        <f t="shared" si="216"/>
        <v/>
      </c>
      <c r="M6968" s="1" t="str">
        <f t="shared" si="217"/>
        <v/>
      </c>
      <c r="N6968" s="1" t="str">
        <f>IF(ISBLANK($C6968),"",IF(ISNA(VLOOKUP($L6968,'result messages'!$H$3:$L$11,2,FALSE)),VLOOKUP($M6968,'result messages'!$H$3:$L$11,2,FALSE),VLOOKUP($L6968,'result messages'!$H$3:$L$11,2,FALSE)))</f>
        <v/>
      </c>
      <c r="O6968" s="1" t="str">
        <f>IF(ISBLANK($C6968),"",IF(ISNA(VLOOKUP($L6968,'result messages'!$H$3:$L$11,3,FALSE)),VLOOKUP($M6968,'result messages'!$H$3:$L$11,3,FALSE),VLOOKUP($L6968,'result messages'!$H$3:$L$11,3,FALSE)))</f>
        <v/>
      </c>
      <c r="P6968" s="1" t="str">
        <f>IF(ISBLANK($C6968),"",IF(ISNA(VLOOKUP($L6968,'result messages'!$H$3:$L$11,4,FALSE)),VLOOKUP($M6968,'result messages'!$H$3:$L$11,4,FALSE),VLOOKUP($L6968,'result messages'!$H$3:$L$11,4,FALSE)))</f>
        <v/>
      </c>
      <c r="Q6968" s="1" t="str">
        <f>IF(ISBLANK($C6968),"",IF(ISNA(VLOOKUP($L6968,'result messages'!$H$3:$L$11,5,FALSE)),VLOOKUP($M6968,'result messages'!$H$3:$L$11,5,FALSE),VLOOKUP($L6968,'result messages'!$H$3:$L$11,5,FALSE)))</f>
        <v/>
      </c>
    </row>
    <row r="6969" spans="1:17">
      <c r="A6969" s="1">
        <v>6966</v>
      </c>
      <c r="B6969" s="1"/>
      <c r="C6969" s="1"/>
      <c r="D6969" s="1"/>
      <c r="E6969" s="6"/>
      <c r="F6969" s="1"/>
      <c r="G6969" s="1" t="str">
        <f>IF(ISNA(VLOOKUP($C6969,'DTEN TCAP Linkage deviceId'!$A$1:$A$20000,1,FALSE)),"No","Yes")</f>
        <v>No</v>
      </c>
      <c r="H6969" s="1" t="str">
        <f>IF(ISNA(VLOOKUP($C6969,'Provisioning Requester'!$F$3:$H$20000,2,FALSE)),"No","Yes")</f>
        <v>No</v>
      </c>
      <c r="I6969" s="1" t="str">
        <f>IF($H6969="Yes",VLOOKUP($C6969,'Provisioning Requester'!$F$3:$H$20000,3,FALSE),"-")</f>
        <v>-</v>
      </c>
      <c r="J6969" s="1" t="str">
        <f>IF(OR(D6969="SVCP", E6969="TRUE"), "No", IF(ISNA(VLOOKUP($C6969,'ProvResponder deviceId'!$A$1:$A$20000,1,FALSE)),"No","Yes"))</f>
        <v>No</v>
      </c>
      <c r="K6969" s="1" t="str">
        <f>IF($J6969="Yes",VLOOKUP($C6969,'ProvResponder deviceId'!$A$1:$C$20000,3,FALSE),"-")</f>
        <v>-</v>
      </c>
      <c r="L6969" s="1" t="str">
        <f t="shared" si="216"/>
        <v/>
      </c>
      <c r="M6969" s="1" t="str">
        <f t="shared" si="217"/>
        <v/>
      </c>
      <c r="N6969" s="1" t="str">
        <f>IF(ISBLANK($C6969),"",IF(ISNA(VLOOKUP($L6969,'result messages'!$H$3:$L$11,2,FALSE)),VLOOKUP($M6969,'result messages'!$H$3:$L$11,2,FALSE),VLOOKUP($L6969,'result messages'!$H$3:$L$11,2,FALSE)))</f>
        <v/>
      </c>
      <c r="O6969" s="1" t="str">
        <f>IF(ISBLANK($C6969),"",IF(ISNA(VLOOKUP($L6969,'result messages'!$H$3:$L$11,3,FALSE)),VLOOKUP($M6969,'result messages'!$H$3:$L$11,3,FALSE),VLOOKUP($L6969,'result messages'!$H$3:$L$11,3,FALSE)))</f>
        <v/>
      </c>
      <c r="P6969" s="1" t="str">
        <f>IF(ISBLANK($C6969),"",IF(ISNA(VLOOKUP($L6969,'result messages'!$H$3:$L$11,4,FALSE)),VLOOKUP($M6969,'result messages'!$H$3:$L$11,4,FALSE),VLOOKUP($L6969,'result messages'!$H$3:$L$11,4,FALSE)))</f>
        <v/>
      </c>
      <c r="Q6969" s="1" t="str">
        <f>IF(ISBLANK($C6969),"",IF(ISNA(VLOOKUP($L6969,'result messages'!$H$3:$L$11,5,FALSE)),VLOOKUP($M6969,'result messages'!$H$3:$L$11,5,FALSE),VLOOKUP($L6969,'result messages'!$H$3:$L$11,5,FALSE)))</f>
        <v/>
      </c>
    </row>
    <row r="6970" spans="1:17">
      <c r="A6970" s="1">
        <v>6967</v>
      </c>
      <c r="B6970" s="1"/>
      <c r="C6970" s="1"/>
      <c r="D6970" s="1"/>
      <c r="E6970" s="6"/>
      <c r="F6970" s="1"/>
      <c r="G6970" s="1" t="str">
        <f>IF(ISNA(VLOOKUP($C6970,'DTEN TCAP Linkage deviceId'!$A$1:$A$20000,1,FALSE)),"No","Yes")</f>
        <v>No</v>
      </c>
      <c r="H6970" s="1" t="str">
        <f>IF(ISNA(VLOOKUP($C6970,'Provisioning Requester'!$F$3:$H$20000,2,FALSE)),"No","Yes")</f>
        <v>No</v>
      </c>
      <c r="I6970" s="1" t="str">
        <f>IF($H6970="Yes",VLOOKUP($C6970,'Provisioning Requester'!$F$3:$H$20000,3,FALSE),"-")</f>
        <v>-</v>
      </c>
      <c r="J6970" s="1" t="str">
        <f>IF(OR(D6970="SVCP", E6970="TRUE"), "No", IF(ISNA(VLOOKUP($C6970,'ProvResponder deviceId'!$A$1:$A$20000,1,FALSE)),"No","Yes"))</f>
        <v>No</v>
      </c>
      <c r="K6970" s="1" t="str">
        <f>IF($J6970="Yes",VLOOKUP($C6970,'ProvResponder deviceId'!$A$1:$C$20000,3,FALSE),"-")</f>
        <v>-</v>
      </c>
      <c r="L6970" s="1" t="str">
        <f t="shared" si="216"/>
        <v/>
      </c>
      <c r="M6970" s="1" t="str">
        <f t="shared" si="217"/>
        <v/>
      </c>
      <c r="N6970" s="1" t="str">
        <f>IF(ISBLANK($C6970),"",IF(ISNA(VLOOKUP($L6970,'result messages'!$H$3:$L$11,2,FALSE)),VLOOKUP($M6970,'result messages'!$H$3:$L$11,2,FALSE),VLOOKUP($L6970,'result messages'!$H$3:$L$11,2,FALSE)))</f>
        <v/>
      </c>
      <c r="O6970" s="1" t="str">
        <f>IF(ISBLANK($C6970),"",IF(ISNA(VLOOKUP($L6970,'result messages'!$H$3:$L$11,3,FALSE)),VLOOKUP($M6970,'result messages'!$H$3:$L$11,3,FALSE),VLOOKUP($L6970,'result messages'!$H$3:$L$11,3,FALSE)))</f>
        <v/>
      </c>
      <c r="P6970" s="1" t="str">
        <f>IF(ISBLANK($C6970),"",IF(ISNA(VLOOKUP($L6970,'result messages'!$H$3:$L$11,4,FALSE)),VLOOKUP($M6970,'result messages'!$H$3:$L$11,4,FALSE),VLOOKUP($L6970,'result messages'!$H$3:$L$11,4,FALSE)))</f>
        <v/>
      </c>
      <c r="Q6970" s="1" t="str">
        <f>IF(ISBLANK($C6970),"",IF(ISNA(VLOOKUP($L6970,'result messages'!$H$3:$L$11,5,FALSE)),VLOOKUP($M6970,'result messages'!$H$3:$L$11,5,FALSE),VLOOKUP($L6970,'result messages'!$H$3:$L$11,5,FALSE)))</f>
        <v/>
      </c>
    </row>
    <row r="6971" spans="1:17">
      <c r="A6971" s="1">
        <v>6968</v>
      </c>
      <c r="B6971" s="1"/>
      <c r="C6971" s="1"/>
      <c r="D6971" s="1"/>
      <c r="E6971" s="6"/>
      <c r="F6971" s="1"/>
      <c r="G6971" s="1" t="str">
        <f>IF(ISNA(VLOOKUP($C6971,'DTEN TCAP Linkage deviceId'!$A$1:$A$20000,1,FALSE)),"No","Yes")</f>
        <v>No</v>
      </c>
      <c r="H6971" s="1" t="str">
        <f>IF(ISNA(VLOOKUP($C6971,'Provisioning Requester'!$F$3:$H$20000,2,FALSE)),"No","Yes")</f>
        <v>No</v>
      </c>
      <c r="I6971" s="1" t="str">
        <f>IF($H6971="Yes",VLOOKUP($C6971,'Provisioning Requester'!$F$3:$H$20000,3,FALSE),"-")</f>
        <v>-</v>
      </c>
      <c r="J6971" s="1" t="str">
        <f>IF(OR(D6971="SVCP", E6971="TRUE"), "No", IF(ISNA(VLOOKUP($C6971,'ProvResponder deviceId'!$A$1:$A$20000,1,FALSE)),"No","Yes"))</f>
        <v>No</v>
      </c>
      <c r="K6971" s="1" t="str">
        <f>IF($J6971="Yes",VLOOKUP($C6971,'ProvResponder deviceId'!$A$1:$C$20000,3,FALSE),"-")</f>
        <v>-</v>
      </c>
      <c r="L6971" s="1" t="str">
        <f t="shared" si="216"/>
        <v/>
      </c>
      <c r="M6971" s="1" t="str">
        <f t="shared" si="217"/>
        <v/>
      </c>
      <c r="N6971" s="1" t="str">
        <f>IF(ISBLANK($C6971),"",IF(ISNA(VLOOKUP($L6971,'result messages'!$H$3:$L$11,2,FALSE)),VLOOKUP($M6971,'result messages'!$H$3:$L$11,2,FALSE),VLOOKUP($L6971,'result messages'!$H$3:$L$11,2,FALSE)))</f>
        <v/>
      </c>
      <c r="O6971" s="1" t="str">
        <f>IF(ISBLANK($C6971),"",IF(ISNA(VLOOKUP($L6971,'result messages'!$H$3:$L$11,3,FALSE)),VLOOKUP($M6971,'result messages'!$H$3:$L$11,3,FALSE),VLOOKUP($L6971,'result messages'!$H$3:$L$11,3,FALSE)))</f>
        <v/>
      </c>
      <c r="P6971" s="1" t="str">
        <f>IF(ISBLANK($C6971),"",IF(ISNA(VLOOKUP($L6971,'result messages'!$H$3:$L$11,4,FALSE)),VLOOKUP($M6971,'result messages'!$H$3:$L$11,4,FALSE),VLOOKUP($L6971,'result messages'!$H$3:$L$11,4,FALSE)))</f>
        <v/>
      </c>
      <c r="Q6971" s="1" t="str">
        <f>IF(ISBLANK($C6971),"",IF(ISNA(VLOOKUP($L6971,'result messages'!$H$3:$L$11,5,FALSE)),VLOOKUP($M6971,'result messages'!$H$3:$L$11,5,FALSE),VLOOKUP($L6971,'result messages'!$H$3:$L$11,5,FALSE)))</f>
        <v/>
      </c>
    </row>
    <row r="6972" spans="1:17">
      <c r="A6972" s="1">
        <v>6969</v>
      </c>
      <c r="B6972" s="1"/>
      <c r="C6972" s="1"/>
      <c r="D6972" s="1"/>
      <c r="E6972" s="6"/>
      <c r="F6972" s="1"/>
      <c r="G6972" s="1" t="str">
        <f>IF(ISNA(VLOOKUP($C6972,'DTEN TCAP Linkage deviceId'!$A$1:$A$20000,1,FALSE)),"No","Yes")</f>
        <v>No</v>
      </c>
      <c r="H6972" s="1" t="str">
        <f>IF(ISNA(VLOOKUP($C6972,'Provisioning Requester'!$F$3:$H$20000,2,FALSE)),"No","Yes")</f>
        <v>No</v>
      </c>
      <c r="I6972" s="1" t="str">
        <f>IF($H6972="Yes",VLOOKUP($C6972,'Provisioning Requester'!$F$3:$H$20000,3,FALSE),"-")</f>
        <v>-</v>
      </c>
      <c r="J6972" s="1" t="str">
        <f>IF(OR(D6972="SVCP", E6972="TRUE"), "No", IF(ISNA(VLOOKUP($C6972,'ProvResponder deviceId'!$A$1:$A$20000,1,FALSE)),"No","Yes"))</f>
        <v>No</v>
      </c>
      <c r="K6972" s="1" t="str">
        <f>IF($J6972="Yes",VLOOKUP($C6972,'ProvResponder deviceId'!$A$1:$C$20000,3,FALSE),"-")</f>
        <v>-</v>
      </c>
      <c r="L6972" s="1" t="str">
        <f t="shared" si="216"/>
        <v/>
      </c>
      <c r="M6972" s="1" t="str">
        <f t="shared" si="217"/>
        <v/>
      </c>
      <c r="N6972" s="1" t="str">
        <f>IF(ISBLANK($C6972),"",IF(ISNA(VLOOKUP($L6972,'result messages'!$H$3:$L$11,2,FALSE)),VLOOKUP($M6972,'result messages'!$H$3:$L$11,2,FALSE),VLOOKUP($L6972,'result messages'!$H$3:$L$11,2,FALSE)))</f>
        <v/>
      </c>
      <c r="O6972" s="1" t="str">
        <f>IF(ISBLANK($C6972),"",IF(ISNA(VLOOKUP($L6972,'result messages'!$H$3:$L$11,3,FALSE)),VLOOKUP($M6972,'result messages'!$H$3:$L$11,3,FALSE),VLOOKUP($L6972,'result messages'!$H$3:$L$11,3,FALSE)))</f>
        <v/>
      </c>
      <c r="P6972" s="1" t="str">
        <f>IF(ISBLANK($C6972),"",IF(ISNA(VLOOKUP($L6972,'result messages'!$H$3:$L$11,4,FALSE)),VLOOKUP($M6972,'result messages'!$H$3:$L$11,4,FALSE),VLOOKUP($L6972,'result messages'!$H$3:$L$11,4,FALSE)))</f>
        <v/>
      </c>
      <c r="Q6972" s="1" t="str">
        <f>IF(ISBLANK($C6972),"",IF(ISNA(VLOOKUP($L6972,'result messages'!$H$3:$L$11,5,FALSE)),VLOOKUP($M6972,'result messages'!$H$3:$L$11,5,FALSE),VLOOKUP($L6972,'result messages'!$H$3:$L$11,5,FALSE)))</f>
        <v/>
      </c>
    </row>
    <row r="6973" spans="1:17">
      <c r="A6973" s="1">
        <v>6970</v>
      </c>
      <c r="B6973" s="1"/>
      <c r="C6973" s="1"/>
      <c r="D6973" s="1"/>
      <c r="E6973" s="6"/>
      <c r="F6973" s="1"/>
      <c r="G6973" s="1" t="str">
        <f>IF(ISNA(VLOOKUP($C6973,'DTEN TCAP Linkage deviceId'!$A$1:$A$20000,1,FALSE)),"No","Yes")</f>
        <v>No</v>
      </c>
      <c r="H6973" s="1" t="str">
        <f>IF(ISNA(VLOOKUP($C6973,'Provisioning Requester'!$F$3:$H$20000,2,FALSE)),"No","Yes")</f>
        <v>No</v>
      </c>
      <c r="I6973" s="1" t="str">
        <f>IF($H6973="Yes",VLOOKUP($C6973,'Provisioning Requester'!$F$3:$H$20000,3,FALSE),"-")</f>
        <v>-</v>
      </c>
      <c r="J6973" s="1" t="str">
        <f>IF(OR(D6973="SVCP", E6973="TRUE"), "No", IF(ISNA(VLOOKUP($C6973,'ProvResponder deviceId'!$A$1:$A$20000,1,FALSE)),"No","Yes"))</f>
        <v>No</v>
      </c>
      <c r="K6973" s="1" t="str">
        <f>IF($J6973="Yes",VLOOKUP($C6973,'ProvResponder deviceId'!$A$1:$C$20000,3,FALSE),"-")</f>
        <v>-</v>
      </c>
      <c r="L6973" s="1" t="str">
        <f t="shared" si="216"/>
        <v/>
      </c>
      <c r="M6973" s="1" t="str">
        <f t="shared" si="217"/>
        <v/>
      </c>
      <c r="N6973" s="1" t="str">
        <f>IF(ISBLANK($C6973),"",IF(ISNA(VLOOKUP($L6973,'result messages'!$H$3:$L$11,2,FALSE)),VLOOKUP($M6973,'result messages'!$H$3:$L$11,2,FALSE),VLOOKUP($L6973,'result messages'!$H$3:$L$11,2,FALSE)))</f>
        <v/>
      </c>
      <c r="O6973" s="1" t="str">
        <f>IF(ISBLANK($C6973),"",IF(ISNA(VLOOKUP($L6973,'result messages'!$H$3:$L$11,3,FALSE)),VLOOKUP($M6973,'result messages'!$H$3:$L$11,3,FALSE),VLOOKUP($L6973,'result messages'!$H$3:$L$11,3,FALSE)))</f>
        <v/>
      </c>
      <c r="P6973" s="1" t="str">
        <f>IF(ISBLANK($C6973),"",IF(ISNA(VLOOKUP($L6973,'result messages'!$H$3:$L$11,4,FALSE)),VLOOKUP($M6973,'result messages'!$H$3:$L$11,4,FALSE),VLOOKUP($L6973,'result messages'!$H$3:$L$11,4,FALSE)))</f>
        <v/>
      </c>
      <c r="Q6973" s="1" t="str">
        <f>IF(ISBLANK($C6973),"",IF(ISNA(VLOOKUP($L6973,'result messages'!$H$3:$L$11,5,FALSE)),VLOOKUP($M6973,'result messages'!$H$3:$L$11,5,FALSE),VLOOKUP($L6973,'result messages'!$H$3:$L$11,5,FALSE)))</f>
        <v/>
      </c>
    </row>
    <row r="6974" spans="1:17">
      <c r="A6974" s="1">
        <v>6971</v>
      </c>
      <c r="B6974" s="1"/>
      <c r="C6974" s="1"/>
      <c r="D6974" s="1"/>
      <c r="E6974" s="6"/>
      <c r="F6974" s="1"/>
      <c r="G6974" s="1" t="str">
        <f>IF(ISNA(VLOOKUP($C6974,'DTEN TCAP Linkage deviceId'!$A$1:$A$20000,1,FALSE)),"No","Yes")</f>
        <v>No</v>
      </c>
      <c r="H6974" s="1" t="str">
        <f>IF(ISNA(VLOOKUP($C6974,'Provisioning Requester'!$F$3:$H$20000,2,FALSE)),"No","Yes")</f>
        <v>No</v>
      </c>
      <c r="I6974" s="1" t="str">
        <f>IF($H6974="Yes",VLOOKUP($C6974,'Provisioning Requester'!$F$3:$H$20000,3,FALSE),"-")</f>
        <v>-</v>
      </c>
      <c r="J6974" s="1" t="str">
        <f>IF(OR(D6974="SVCP", E6974="TRUE"), "No", IF(ISNA(VLOOKUP($C6974,'ProvResponder deviceId'!$A$1:$A$20000,1,FALSE)),"No","Yes"))</f>
        <v>No</v>
      </c>
      <c r="K6974" s="1" t="str">
        <f>IF($J6974="Yes",VLOOKUP($C6974,'ProvResponder deviceId'!$A$1:$C$20000,3,FALSE),"-")</f>
        <v>-</v>
      </c>
      <c r="L6974" s="1" t="str">
        <f t="shared" si="216"/>
        <v/>
      </c>
      <c r="M6974" s="1" t="str">
        <f t="shared" si="217"/>
        <v/>
      </c>
      <c r="N6974" s="1" t="str">
        <f>IF(ISBLANK($C6974),"",IF(ISNA(VLOOKUP($L6974,'result messages'!$H$3:$L$11,2,FALSE)),VLOOKUP($M6974,'result messages'!$H$3:$L$11,2,FALSE),VLOOKUP($L6974,'result messages'!$H$3:$L$11,2,FALSE)))</f>
        <v/>
      </c>
      <c r="O6974" s="1" t="str">
        <f>IF(ISBLANK($C6974),"",IF(ISNA(VLOOKUP($L6974,'result messages'!$H$3:$L$11,3,FALSE)),VLOOKUP($M6974,'result messages'!$H$3:$L$11,3,FALSE),VLOOKUP($L6974,'result messages'!$H$3:$L$11,3,FALSE)))</f>
        <v/>
      </c>
      <c r="P6974" s="1" t="str">
        <f>IF(ISBLANK($C6974),"",IF(ISNA(VLOOKUP($L6974,'result messages'!$H$3:$L$11,4,FALSE)),VLOOKUP($M6974,'result messages'!$H$3:$L$11,4,FALSE),VLOOKUP($L6974,'result messages'!$H$3:$L$11,4,FALSE)))</f>
        <v/>
      </c>
      <c r="Q6974" s="1" t="str">
        <f>IF(ISBLANK($C6974),"",IF(ISNA(VLOOKUP($L6974,'result messages'!$H$3:$L$11,5,FALSE)),VLOOKUP($M6974,'result messages'!$H$3:$L$11,5,FALSE),VLOOKUP($L6974,'result messages'!$H$3:$L$11,5,FALSE)))</f>
        <v/>
      </c>
    </row>
    <row r="6975" spans="1:17">
      <c r="A6975" s="1">
        <v>6972</v>
      </c>
      <c r="B6975" s="1"/>
      <c r="C6975" s="1"/>
      <c r="D6975" s="1"/>
      <c r="E6975" s="6"/>
      <c r="F6975" s="1"/>
      <c r="G6975" s="1" t="str">
        <f>IF(ISNA(VLOOKUP($C6975,'DTEN TCAP Linkage deviceId'!$A$1:$A$20000,1,FALSE)),"No","Yes")</f>
        <v>No</v>
      </c>
      <c r="H6975" s="1" t="str">
        <f>IF(ISNA(VLOOKUP($C6975,'Provisioning Requester'!$F$3:$H$20000,2,FALSE)),"No","Yes")</f>
        <v>No</v>
      </c>
      <c r="I6975" s="1" t="str">
        <f>IF($H6975="Yes",VLOOKUP($C6975,'Provisioning Requester'!$F$3:$H$20000,3,FALSE),"-")</f>
        <v>-</v>
      </c>
      <c r="J6975" s="1" t="str">
        <f>IF(OR(D6975="SVCP", E6975="TRUE"), "No", IF(ISNA(VLOOKUP($C6975,'ProvResponder deviceId'!$A$1:$A$20000,1,FALSE)),"No","Yes"))</f>
        <v>No</v>
      </c>
      <c r="K6975" s="1" t="str">
        <f>IF($J6975="Yes",VLOOKUP($C6975,'ProvResponder deviceId'!$A$1:$C$20000,3,FALSE),"-")</f>
        <v>-</v>
      </c>
      <c r="L6975" s="1" t="str">
        <f t="shared" si="216"/>
        <v/>
      </c>
      <c r="M6975" s="1" t="str">
        <f t="shared" si="217"/>
        <v/>
      </c>
      <c r="N6975" s="1" t="str">
        <f>IF(ISBLANK($C6975),"",IF(ISNA(VLOOKUP($L6975,'result messages'!$H$3:$L$11,2,FALSE)),VLOOKUP($M6975,'result messages'!$H$3:$L$11,2,FALSE),VLOOKUP($L6975,'result messages'!$H$3:$L$11,2,FALSE)))</f>
        <v/>
      </c>
      <c r="O6975" s="1" t="str">
        <f>IF(ISBLANK($C6975),"",IF(ISNA(VLOOKUP($L6975,'result messages'!$H$3:$L$11,3,FALSE)),VLOOKUP($M6975,'result messages'!$H$3:$L$11,3,FALSE),VLOOKUP($L6975,'result messages'!$H$3:$L$11,3,FALSE)))</f>
        <v/>
      </c>
      <c r="P6975" s="1" t="str">
        <f>IF(ISBLANK($C6975),"",IF(ISNA(VLOOKUP($L6975,'result messages'!$H$3:$L$11,4,FALSE)),VLOOKUP($M6975,'result messages'!$H$3:$L$11,4,FALSE),VLOOKUP($L6975,'result messages'!$H$3:$L$11,4,FALSE)))</f>
        <v/>
      </c>
      <c r="Q6975" s="1" t="str">
        <f>IF(ISBLANK($C6975),"",IF(ISNA(VLOOKUP($L6975,'result messages'!$H$3:$L$11,5,FALSE)),VLOOKUP($M6975,'result messages'!$H$3:$L$11,5,FALSE),VLOOKUP($L6975,'result messages'!$H$3:$L$11,5,FALSE)))</f>
        <v/>
      </c>
    </row>
    <row r="6976" spans="1:17">
      <c r="A6976" s="1">
        <v>6973</v>
      </c>
      <c r="B6976" s="1"/>
      <c r="C6976" s="1"/>
      <c r="D6976" s="1"/>
      <c r="E6976" s="6"/>
      <c r="F6976" s="1"/>
      <c r="G6976" s="1" t="str">
        <f>IF(ISNA(VLOOKUP($C6976,'DTEN TCAP Linkage deviceId'!$A$1:$A$20000,1,FALSE)),"No","Yes")</f>
        <v>No</v>
      </c>
      <c r="H6976" s="1" t="str">
        <f>IF(ISNA(VLOOKUP($C6976,'Provisioning Requester'!$F$3:$H$20000,2,FALSE)),"No","Yes")</f>
        <v>No</v>
      </c>
      <c r="I6976" s="1" t="str">
        <f>IF($H6976="Yes",VLOOKUP($C6976,'Provisioning Requester'!$F$3:$H$20000,3,FALSE),"-")</f>
        <v>-</v>
      </c>
      <c r="J6976" s="1" t="str">
        <f>IF(OR(D6976="SVCP", E6976="TRUE"), "No", IF(ISNA(VLOOKUP($C6976,'ProvResponder deviceId'!$A$1:$A$20000,1,FALSE)),"No","Yes"))</f>
        <v>No</v>
      </c>
      <c r="K6976" s="1" t="str">
        <f>IF($J6976="Yes",VLOOKUP($C6976,'ProvResponder deviceId'!$A$1:$C$20000,3,FALSE),"-")</f>
        <v>-</v>
      </c>
      <c r="L6976" s="1" t="str">
        <f t="shared" si="216"/>
        <v/>
      </c>
      <c r="M6976" s="1" t="str">
        <f t="shared" si="217"/>
        <v/>
      </c>
      <c r="N6976" s="1" t="str">
        <f>IF(ISBLANK($C6976),"",IF(ISNA(VLOOKUP($L6976,'result messages'!$H$3:$L$11,2,FALSE)),VLOOKUP($M6976,'result messages'!$H$3:$L$11,2,FALSE),VLOOKUP($L6976,'result messages'!$H$3:$L$11,2,FALSE)))</f>
        <v/>
      </c>
      <c r="O6976" s="1" t="str">
        <f>IF(ISBLANK($C6976),"",IF(ISNA(VLOOKUP($L6976,'result messages'!$H$3:$L$11,3,FALSE)),VLOOKUP($M6976,'result messages'!$H$3:$L$11,3,FALSE),VLOOKUP($L6976,'result messages'!$H$3:$L$11,3,FALSE)))</f>
        <v/>
      </c>
      <c r="P6976" s="1" t="str">
        <f>IF(ISBLANK($C6976),"",IF(ISNA(VLOOKUP($L6976,'result messages'!$H$3:$L$11,4,FALSE)),VLOOKUP($M6976,'result messages'!$H$3:$L$11,4,FALSE),VLOOKUP($L6976,'result messages'!$H$3:$L$11,4,FALSE)))</f>
        <v/>
      </c>
      <c r="Q6976" s="1" t="str">
        <f>IF(ISBLANK($C6976),"",IF(ISNA(VLOOKUP($L6976,'result messages'!$H$3:$L$11,5,FALSE)),VLOOKUP($M6976,'result messages'!$H$3:$L$11,5,FALSE),VLOOKUP($L6976,'result messages'!$H$3:$L$11,5,FALSE)))</f>
        <v/>
      </c>
    </row>
    <row r="6977" spans="1:17">
      <c r="A6977" s="1">
        <v>6974</v>
      </c>
      <c r="B6977" s="1"/>
      <c r="C6977" s="1"/>
      <c r="D6977" s="1"/>
      <c r="E6977" s="6"/>
      <c r="F6977" s="1"/>
      <c r="G6977" s="1" t="str">
        <f>IF(ISNA(VLOOKUP($C6977,'DTEN TCAP Linkage deviceId'!$A$1:$A$20000,1,FALSE)),"No","Yes")</f>
        <v>No</v>
      </c>
      <c r="H6977" s="1" t="str">
        <f>IF(ISNA(VLOOKUP($C6977,'Provisioning Requester'!$F$3:$H$20000,2,FALSE)),"No","Yes")</f>
        <v>No</v>
      </c>
      <c r="I6977" s="1" t="str">
        <f>IF($H6977="Yes",VLOOKUP($C6977,'Provisioning Requester'!$F$3:$H$20000,3,FALSE),"-")</f>
        <v>-</v>
      </c>
      <c r="J6977" s="1" t="str">
        <f>IF(OR(D6977="SVCP", E6977="TRUE"), "No", IF(ISNA(VLOOKUP($C6977,'ProvResponder deviceId'!$A$1:$A$20000,1,FALSE)),"No","Yes"))</f>
        <v>No</v>
      </c>
      <c r="K6977" s="1" t="str">
        <f>IF($J6977="Yes",VLOOKUP($C6977,'ProvResponder deviceId'!$A$1:$C$20000,3,FALSE),"-")</f>
        <v>-</v>
      </c>
      <c r="L6977" s="1" t="str">
        <f t="shared" si="216"/>
        <v/>
      </c>
      <c r="M6977" s="1" t="str">
        <f t="shared" si="217"/>
        <v/>
      </c>
      <c r="N6977" s="1" t="str">
        <f>IF(ISBLANK($C6977),"",IF(ISNA(VLOOKUP($L6977,'result messages'!$H$3:$L$11,2,FALSE)),VLOOKUP($M6977,'result messages'!$H$3:$L$11,2,FALSE),VLOOKUP($L6977,'result messages'!$H$3:$L$11,2,FALSE)))</f>
        <v/>
      </c>
      <c r="O6977" s="1" t="str">
        <f>IF(ISBLANK($C6977),"",IF(ISNA(VLOOKUP($L6977,'result messages'!$H$3:$L$11,3,FALSE)),VLOOKUP($M6977,'result messages'!$H$3:$L$11,3,FALSE),VLOOKUP($L6977,'result messages'!$H$3:$L$11,3,FALSE)))</f>
        <v/>
      </c>
      <c r="P6977" s="1" t="str">
        <f>IF(ISBLANK($C6977),"",IF(ISNA(VLOOKUP($L6977,'result messages'!$H$3:$L$11,4,FALSE)),VLOOKUP($M6977,'result messages'!$H$3:$L$11,4,FALSE),VLOOKUP($L6977,'result messages'!$H$3:$L$11,4,FALSE)))</f>
        <v/>
      </c>
      <c r="Q6977" s="1" t="str">
        <f>IF(ISBLANK($C6977),"",IF(ISNA(VLOOKUP($L6977,'result messages'!$H$3:$L$11,5,FALSE)),VLOOKUP($M6977,'result messages'!$H$3:$L$11,5,FALSE),VLOOKUP($L6977,'result messages'!$H$3:$L$11,5,FALSE)))</f>
        <v/>
      </c>
    </row>
    <row r="6978" spans="1:17">
      <c r="A6978" s="1">
        <v>6975</v>
      </c>
      <c r="B6978" s="1"/>
      <c r="C6978" s="1"/>
      <c r="D6978" s="1"/>
      <c r="E6978" s="6"/>
      <c r="F6978" s="1"/>
      <c r="G6978" s="1" t="str">
        <f>IF(ISNA(VLOOKUP($C6978,'DTEN TCAP Linkage deviceId'!$A$1:$A$20000,1,FALSE)),"No","Yes")</f>
        <v>No</v>
      </c>
      <c r="H6978" s="1" t="str">
        <f>IF(ISNA(VLOOKUP($C6978,'Provisioning Requester'!$F$3:$H$20000,2,FALSE)),"No","Yes")</f>
        <v>No</v>
      </c>
      <c r="I6978" s="1" t="str">
        <f>IF($H6978="Yes",VLOOKUP($C6978,'Provisioning Requester'!$F$3:$H$20000,3,FALSE),"-")</f>
        <v>-</v>
      </c>
      <c r="J6978" s="1" t="str">
        <f>IF(OR(D6978="SVCP", E6978="TRUE"), "No", IF(ISNA(VLOOKUP($C6978,'ProvResponder deviceId'!$A$1:$A$20000,1,FALSE)),"No","Yes"))</f>
        <v>No</v>
      </c>
      <c r="K6978" s="1" t="str">
        <f>IF($J6978="Yes",VLOOKUP($C6978,'ProvResponder deviceId'!$A$1:$C$20000,3,FALSE),"-")</f>
        <v>-</v>
      </c>
      <c r="L6978" s="1" t="str">
        <f t="shared" si="216"/>
        <v/>
      </c>
      <c r="M6978" s="1" t="str">
        <f t="shared" si="217"/>
        <v/>
      </c>
      <c r="N6978" s="1" t="str">
        <f>IF(ISBLANK($C6978),"",IF(ISNA(VLOOKUP($L6978,'result messages'!$H$3:$L$11,2,FALSE)),VLOOKUP($M6978,'result messages'!$H$3:$L$11,2,FALSE),VLOOKUP($L6978,'result messages'!$H$3:$L$11,2,FALSE)))</f>
        <v/>
      </c>
      <c r="O6978" s="1" t="str">
        <f>IF(ISBLANK($C6978),"",IF(ISNA(VLOOKUP($L6978,'result messages'!$H$3:$L$11,3,FALSE)),VLOOKUP($M6978,'result messages'!$H$3:$L$11,3,FALSE),VLOOKUP($L6978,'result messages'!$H$3:$L$11,3,FALSE)))</f>
        <v/>
      </c>
      <c r="P6978" s="1" t="str">
        <f>IF(ISBLANK($C6978),"",IF(ISNA(VLOOKUP($L6978,'result messages'!$H$3:$L$11,4,FALSE)),VLOOKUP($M6978,'result messages'!$H$3:$L$11,4,FALSE),VLOOKUP($L6978,'result messages'!$H$3:$L$11,4,FALSE)))</f>
        <v/>
      </c>
      <c r="Q6978" s="1" t="str">
        <f>IF(ISBLANK($C6978),"",IF(ISNA(VLOOKUP($L6978,'result messages'!$H$3:$L$11,5,FALSE)),VLOOKUP($M6978,'result messages'!$H$3:$L$11,5,FALSE),VLOOKUP($L6978,'result messages'!$H$3:$L$11,5,FALSE)))</f>
        <v/>
      </c>
    </row>
    <row r="6979" spans="1:17">
      <c r="A6979" s="1">
        <v>6976</v>
      </c>
      <c r="B6979" s="1"/>
      <c r="C6979" s="1"/>
      <c r="D6979" s="1"/>
      <c r="E6979" s="6"/>
      <c r="F6979" s="1"/>
      <c r="G6979" s="1" t="str">
        <f>IF(ISNA(VLOOKUP($C6979,'DTEN TCAP Linkage deviceId'!$A$1:$A$20000,1,FALSE)),"No","Yes")</f>
        <v>No</v>
      </c>
      <c r="H6979" s="1" t="str">
        <f>IF(ISNA(VLOOKUP($C6979,'Provisioning Requester'!$F$3:$H$20000,2,FALSE)),"No","Yes")</f>
        <v>No</v>
      </c>
      <c r="I6979" s="1" t="str">
        <f>IF($H6979="Yes",VLOOKUP($C6979,'Provisioning Requester'!$F$3:$H$20000,3,FALSE),"-")</f>
        <v>-</v>
      </c>
      <c r="J6979" s="1" t="str">
        <f>IF(OR(D6979="SVCP", E6979="TRUE"), "No", IF(ISNA(VLOOKUP($C6979,'ProvResponder deviceId'!$A$1:$A$20000,1,FALSE)),"No","Yes"))</f>
        <v>No</v>
      </c>
      <c r="K6979" s="1" t="str">
        <f>IF($J6979="Yes",VLOOKUP($C6979,'ProvResponder deviceId'!$A$1:$C$20000,3,FALSE),"-")</f>
        <v>-</v>
      </c>
      <c r="L6979" s="1" t="str">
        <f t="shared" si="216"/>
        <v/>
      </c>
      <c r="M6979" s="1" t="str">
        <f t="shared" si="217"/>
        <v/>
      </c>
      <c r="N6979" s="1" t="str">
        <f>IF(ISBLANK($C6979),"",IF(ISNA(VLOOKUP($L6979,'result messages'!$H$3:$L$11,2,FALSE)),VLOOKUP($M6979,'result messages'!$H$3:$L$11,2,FALSE),VLOOKUP($L6979,'result messages'!$H$3:$L$11,2,FALSE)))</f>
        <v/>
      </c>
      <c r="O6979" s="1" t="str">
        <f>IF(ISBLANK($C6979),"",IF(ISNA(VLOOKUP($L6979,'result messages'!$H$3:$L$11,3,FALSE)),VLOOKUP($M6979,'result messages'!$H$3:$L$11,3,FALSE),VLOOKUP($L6979,'result messages'!$H$3:$L$11,3,FALSE)))</f>
        <v/>
      </c>
      <c r="P6979" s="1" t="str">
        <f>IF(ISBLANK($C6979),"",IF(ISNA(VLOOKUP($L6979,'result messages'!$H$3:$L$11,4,FALSE)),VLOOKUP($M6979,'result messages'!$H$3:$L$11,4,FALSE),VLOOKUP($L6979,'result messages'!$H$3:$L$11,4,FALSE)))</f>
        <v/>
      </c>
      <c r="Q6979" s="1" t="str">
        <f>IF(ISBLANK($C6979),"",IF(ISNA(VLOOKUP($L6979,'result messages'!$H$3:$L$11,5,FALSE)),VLOOKUP($M6979,'result messages'!$H$3:$L$11,5,FALSE),VLOOKUP($L6979,'result messages'!$H$3:$L$11,5,FALSE)))</f>
        <v/>
      </c>
    </row>
    <row r="6980" spans="1:17">
      <c r="A6980" s="1">
        <v>6977</v>
      </c>
      <c r="B6980" s="1"/>
      <c r="C6980" s="1"/>
      <c r="D6980" s="1"/>
      <c r="E6980" s="6"/>
      <c r="F6980" s="1"/>
      <c r="G6980" s="1" t="str">
        <f>IF(ISNA(VLOOKUP($C6980,'DTEN TCAP Linkage deviceId'!$A$1:$A$20000,1,FALSE)),"No","Yes")</f>
        <v>No</v>
      </c>
      <c r="H6980" s="1" t="str">
        <f>IF(ISNA(VLOOKUP($C6980,'Provisioning Requester'!$F$3:$H$20000,2,FALSE)),"No","Yes")</f>
        <v>No</v>
      </c>
      <c r="I6980" s="1" t="str">
        <f>IF($H6980="Yes",VLOOKUP($C6980,'Provisioning Requester'!$F$3:$H$20000,3,FALSE),"-")</f>
        <v>-</v>
      </c>
      <c r="J6980" s="1" t="str">
        <f>IF(OR(D6980="SVCP", E6980="TRUE"), "No", IF(ISNA(VLOOKUP($C6980,'ProvResponder deviceId'!$A$1:$A$20000,1,FALSE)),"No","Yes"))</f>
        <v>No</v>
      </c>
      <c r="K6980" s="1" t="str">
        <f>IF($J6980="Yes",VLOOKUP($C6980,'ProvResponder deviceId'!$A$1:$C$20000,3,FALSE),"-")</f>
        <v>-</v>
      </c>
      <c r="L6980" s="1" t="str">
        <f t="shared" si="216"/>
        <v/>
      </c>
      <c r="M6980" s="1" t="str">
        <f t="shared" si="217"/>
        <v/>
      </c>
      <c r="N6980" s="1" t="str">
        <f>IF(ISBLANK($C6980),"",IF(ISNA(VLOOKUP($L6980,'result messages'!$H$3:$L$11,2,FALSE)),VLOOKUP($M6980,'result messages'!$H$3:$L$11,2,FALSE),VLOOKUP($L6980,'result messages'!$H$3:$L$11,2,FALSE)))</f>
        <v/>
      </c>
      <c r="O6980" s="1" t="str">
        <f>IF(ISBLANK($C6980),"",IF(ISNA(VLOOKUP($L6980,'result messages'!$H$3:$L$11,3,FALSE)),VLOOKUP($M6980,'result messages'!$H$3:$L$11,3,FALSE),VLOOKUP($L6980,'result messages'!$H$3:$L$11,3,FALSE)))</f>
        <v/>
      </c>
      <c r="P6980" s="1" t="str">
        <f>IF(ISBLANK($C6980),"",IF(ISNA(VLOOKUP($L6980,'result messages'!$H$3:$L$11,4,FALSE)),VLOOKUP($M6980,'result messages'!$H$3:$L$11,4,FALSE),VLOOKUP($L6980,'result messages'!$H$3:$L$11,4,FALSE)))</f>
        <v/>
      </c>
      <c r="Q6980" s="1" t="str">
        <f>IF(ISBLANK($C6980),"",IF(ISNA(VLOOKUP($L6980,'result messages'!$H$3:$L$11,5,FALSE)),VLOOKUP($M6980,'result messages'!$H$3:$L$11,5,FALSE),VLOOKUP($L6980,'result messages'!$H$3:$L$11,5,FALSE)))</f>
        <v/>
      </c>
    </row>
    <row r="6981" spans="1:17">
      <c r="A6981" s="1">
        <v>6978</v>
      </c>
      <c r="B6981" s="1"/>
      <c r="C6981" s="1"/>
      <c r="D6981" s="1"/>
      <c r="E6981" s="6"/>
      <c r="F6981" s="1"/>
      <c r="G6981" s="1" t="str">
        <f>IF(ISNA(VLOOKUP($C6981,'DTEN TCAP Linkage deviceId'!$A$1:$A$20000,1,FALSE)),"No","Yes")</f>
        <v>No</v>
      </c>
      <c r="H6981" s="1" t="str">
        <f>IF(ISNA(VLOOKUP($C6981,'Provisioning Requester'!$F$3:$H$20000,2,FALSE)),"No","Yes")</f>
        <v>No</v>
      </c>
      <c r="I6981" s="1" t="str">
        <f>IF($H6981="Yes",VLOOKUP($C6981,'Provisioning Requester'!$F$3:$H$20000,3,FALSE),"-")</f>
        <v>-</v>
      </c>
      <c r="J6981" s="1" t="str">
        <f>IF(OR(D6981="SVCP", E6981="TRUE"), "No", IF(ISNA(VLOOKUP($C6981,'ProvResponder deviceId'!$A$1:$A$20000,1,FALSE)),"No","Yes"))</f>
        <v>No</v>
      </c>
      <c r="K6981" s="1" t="str">
        <f>IF($J6981="Yes",VLOOKUP($C6981,'ProvResponder deviceId'!$A$1:$C$20000,3,FALSE),"-")</f>
        <v>-</v>
      </c>
      <c r="L6981" s="1" t="str">
        <f t="shared" ref="L6981:L7044" si="218">IF(ISBLANK($C6981),"",$D6981&amp;$E6981&amp;$G6981&amp;$H6981&amp;$I6981&amp;$J6981&amp;$K6981)</f>
        <v/>
      </c>
      <c r="M6981" s="1" t="str">
        <f t="shared" ref="M6981:M7044" si="219">IF(ISBLANK($C6981),"",$D6981&amp;$E6981&amp;$G6981&amp;$H6981&amp;$I6981&amp;$J6981&amp;"other")</f>
        <v/>
      </c>
      <c r="N6981" s="1" t="str">
        <f>IF(ISBLANK($C6981),"",IF(ISNA(VLOOKUP($L6981,'result messages'!$H$3:$L$11,2,FALSE)),VLOOKUP($M6981,'result messages'!$H$3:$L$11,2,FALSE),VLOOKUP($L6981,'result messages'!$H$3:$L$11,2,FALSE)))</f>
        <v/>
      </c>
      <c r="O6981" s="1" t="str">
        <f>IF(ISBLANK($C6981),"",IF(ISNA(VLOOKUP($L6981,'result messages'!$H$3:$L$11,3,FALSE)),VLOOKUP($M6981,'result messages'!$H$3:$L$11,3,FALSE),VLOOKUP($L6981,'result messages'!$H$3:$L$11,3,FALSE)))</f>
        <v/>
      </c>
      <c r="P6981" s="1" t="str">
        <f>IF(ISBLANK($C6981),"",IF(ISNA(VLOOKUP($L6981,'result messages'!$H$3:$L$11,4,FALSE)),VLOOKUP($M6981,'result messages'!$H$3:$L$11,4,FALSE),VLOOKUP($L6981,'result messages'!$H$3:$L$11,4,FALSE)))</f>
        <v/>
      </c>
      <c r="Q6981" s="1" t="str">
        <f>IF(ISBLANK($C6981),"",IF(ISNA(VLOOKUP($L6981,'result messages'!$H$3:$L$11,5,FALSE)),VLOOKUP($M6981,'result messages'!$H$3:$L$11,5,FALSE),VLOOKUP($L6981,'result messages'!$H$3:$L$11,5,FALSE)))</f>
        <v/>
      </c>
    </row>
    <row r="6982" spans="1:17">
      <c r="A6982" s="1">
        <v>6979</v>
      </c>
      <c r="B6982" s="1"/>
      <c r="C6982" s="1"/>
      <c r="D6982" s="1"/>
      <c r="E6982" s="6"/>
      <c r="F6982" s="1"/>
      <c r="G6982" s="1" t="str">
        <f>IF(ISNA(VLOOKUP($C6982,'DTEN TCAP Linkage deviceId'!$A$1:$A$20000,1,FALSE)),"No","Yes")</f>
        <v>No</v>
      </c>
      <c r="H6982" s="1" t="str">
        <f>IF(ISNA(VLOOKUP($C6982,'Provisioning Requester'!$F$3:$H$20000,2,FALSE)),"No","Yes")</f>
        <v>No</v>
      </c>
      <c r="I6982" s="1" t="str">
        <f>IF($H6982="Yes",VLOOKUP($C6982,'Provisioning Requester'!$F$3:$H$20000,3,FALSE),"-")</f>
        <v>-</v>
      </c>
      <c r="J6982" s="1" t="str">
        <f>IF(OR(D6982="SVCP", E6982="TRUE"), "No", IF(ISNA(VLOOKUP($C6982,'ProvResponder deviceId'!$A$1:$A$20000,1,FALSE)),"No","Yes"))</f>
        <v>No</v>
      </c>
      <c r="K6982" s="1" t="str">
        <f>IF($J6982="Yes",VLOOKUP($C6982,'ProvResponder deviceId'!$A$1:$C$20000,3,FALSE),"-")</f>
        <v>-</v>
      </c>
      <c r="L6982" s="1" t="str">
        <f t="shared" si="218"/>
        <v/>
      </c>
      <c r="M6982" s="1" t="str">
        <f t="shared" si="219"/>
        <v/>
      </c>
      <c r="N6982" s="1" t="str">
        <f>IF(ISBLANK($C6982),"",IF(ISNA(VLOOKUP($L6982,'result messages'!$H$3:$L$11,2,FALSE)),VLOOKUP($M6982,'result messages'!$H$3:$L$11,2,FALSE),VLOOKUP($L6982,'result messages'!$H$3:$L$11,2,FALSE)))</f>
        <v/>
      </c>
      <c r="O6982" s="1" t="str">
        <f>IF(ISBLANK($C6982),"",IF(ISNA(VLOOKUP($L6982,'result messages'!$H$3:$L$11,3,FALSE)),VLOOKUP($M6982,'result messages'!$H$3:$L$11,3,FALSE),VLOOKUP($L6982,'result messages'!$H$3:$L$11,3,FALSE)))</f>
        <v/>
      </c>
      <c r="P6982" s="1" t="str">
        <f>IF(ISBLANK($C6982),"",IF(ISNA(VLOOKUP($L6982,'result messages'!$H$3:$L$11,4,FALSE)),VLOOKUP($M6982,'result messages'!$H$3:$L$11,4,FALSE),VLOOKUP($L6982,'result messages'!$H$3:$L$11,4,FALSE)))</f>
        <v/>
      </c>
      <c r="Q6982" s="1" t="str">
        <f>IF(ISBLANK($C6982),"",IF(ISNA(VLOOKUP($L6982,'result messages'!$H$3:$L$11,5,FALSE)),VLOOKUP($M6982,'result messages'!$H$3:$L$11,5,FALSE),VLOOKUP($L6982,'result messages'!$H$3:$L$11,5,FALSE)))</f>
        <v/>
      </c>
    </row>
    <row r="6983" spans="1:17">
      <c r="A6983" s="1">
        <v>6980</v>
      </c>
      <c r="B6983" s="1"/>
      <c r="C6983" s="1"/>
      <c r="D6983" s="1"/>
      <c r="E6983" s="6"/>
      <c r="F6983" s="1"/>
      <c r="G6983" s="1" t="str">
        <f>IF(ISNA(VLOOKUP($C6983,'DTEN TCAP Linkage deviceId'!$A$1:$A$20000,1,FALSE)),"No","Yes")</f>
        <v>No</v>
      </c>
      <c r="H6983" s="1" t="str">
        <f>IF(ISNA(VLOOKUP($C6983,'Provisioning Requester'!$F$3:$H$20000,2,FALSE)),"No","Yes")</f>
        <v>No</v>
      </c>
      <c r="I6983" s="1" t="str">
        <f>IF($H6983="Yes",VLOOKUP($C6983,'Provisioning Requester'!$F$3:$H$20000,3,FALSE),"-")</f>
        <v>-</v>
      </c>
      <c r="J6983" s="1" t="str">
        <f>IF(OR(D6983="SVCP", E6983="TRUE"), "No", IF(ISNA(VLOOKUP($C6983,'ProvResponder deviceId'!$A$1:$A$20000,1,FALSE)),"No","Yes"))</f>
        <v>No</v>
      </c>
      <c r="K6983" s="1" t="str">
        <f>IF($J6983="Yes",VLOOKUP($C6983,'ProvResponder deviceId'!$A$1:$C$20000,3,FALSE),"-")</f>
        <v>-</v>
      </c>
      <c r="L6983" s="1" t="str">
        <f t="shared" si="218"/>
        <v/>
      </c>
      <c r="M6983" s="1" t="str">
        <f t="shared" si="219"/>
        <v/>
      </c>
      <c r="N6983" s="1" t="str">
        <f>IF(ISBLANK($C6983),"",IF(ISNA(VLOOKUP($L6983,'result messages'!$H$3:$L$11,2,FALSE)),VLOOKUP($M6983,'result messages'!$H$3:$L$11,2,FALSE),VLOOKUP($L6983,'result messages'!$H$3:$L$11,2,FALSE)))</f>
        <v/>
      </c>
      <c r="O6983" s="1" t="str">
        <f>IF(ISBLANK($C6983),"",IF(ISNA(VLOOKUP($L6983,'result messages'!$H$3:$L$11,3,FALSE)),VLOOKUP($M6983,'result messages'!$H$3:$L$11,3,FALSE),VLOOKUP($L6983,'result messages'!$H$3:$L$11,3,FALSE)))</f>
        <v/>
      </c>
      <c r="P6983" s="1" t="str">
        <f>IF(ISBLANK($C6983),"",IF(ISNA(VLOOKUP($L6983,'result messages'!$H$3:$L$11,4,FALSE)),VLOOKUP($M6983,'result messages'!$H$3:$L$11,4,FALSE),VLOOKUP($L6983,'result messages'!$H$3:$L$11,4,FALSE)))</f>
        <v/>
      </c>
      <c r="Q6983" s="1" t="str">
        <f>IF(ISBLANK($C6983),"",IF(ISNA(VLOOKUP($L6983,'result messages'!$H$3:$L$11,5,FALSE)),VLOOKUP($M6983,'result messages'!$H$3:$L$11,5,FALSE),VLOOKUP($L6983,'result messages'!$H$3:$L$11,5,FALSE)))</f>
        <v/>
      </c>
    </row>
    <row r="6984" spans="1:17">
      <c r="A6984" s="1">
        <v>6981</v>
      </c>
      <c r="B6984" s="1"/>
      <c r="C6984" s="1"/>
      <c r="D6984" s="1"/>
      <c r="E6984" s="6"/>
      <c r="F6984" s="1"/>
      <c r="G6984" s="1" t="str">
        <f>IF(ISNA(VLOOKUP($C6984,'DTEN TCAP Linkage deviceId'!$A$1:$A$20000,1,FALSE)),"No","Yes")</f>
        <v>No</v>
      </c>
      <c r="H6984" s="1" t="str">
        <f>IF(ISNA(VLOOKUP($C6984,'Provisioning Requester'!$F$3:$H$20000,2,FALSE)),"No","Yes")</f>
        <v>No</v>
      </c>
      <c r="I6984" s="1" t="str">
        <f>IF($H6984="Yes",VLOOKUP($C6984,'Provisioning Requester'!$F$3:$H$20000,3,FALSE),"-")</f>
        <v>-</v>
      </c>
      <c r="J6984" s="1" t="str">
        <f>IF(OR(D6984="SVCP", E6984="TRUE"), "No", IF(ISNA(VLOOKUP($C6984,'ProvResponder deviceId'!$A$1:$A$20000,1,FALSE)),"No","Yes"))</f>
        <v>No</v>
      </c>
      <c r="K6984" s="1" t="str">
        <f>IF($J6984="Yes",VLOOKUP($C6984,'ProvResponder deviceId'!$A$1:$C$20000,3,FALSE),"-")</f>
        <v>-</v>
      </c>
      <c r="L6984" s="1" t="str">
        <f t="shared" si="218"/>
        <v/>
      </c>
      <c r="M6984" s="1" t="str">
        <f t="shared" si="219"/>
        <v/>
      </c>
      <c r="N6984" s="1" t="str">
        <f>IF(ISBLANK($C6984),"",IF(ISNA(VLOOKUP($L6984,'result messages'!$H$3:$L$11,2,FALSE)),VLOOKUP($M6984,'result messages'!$H$3:$L$11,2,FALSE),VLOOKUP($L6984,'result messages'!$H$3:$L$11,2,FALSE)))</f>
        <v/>
      </c>
      <c r="O6984" s="1" t="str">
        <f>IF(ISBLANK($C6984),"",IF(ISNA(VLOOKUP($L6984,'result messages'!$H$3:$L$11,3,FALSE)),VLOOKUP($M6984,'result messages'!$H$3:$L$11,3,FALSE),VLOOKUP($L6984,'result messages'!$H$3:$L$11,3,FALSE)))</f>
        <v/>
      </c>
      <c r="P6984" s="1" t="str">
        <f>IF(ISBLANK($C6984),"",IF(ISNA(VLOOKUP($L6984,'result messages'!$H$3:$L$11,4,FALSE)),VLOOKUP($M6984,'result messages'!$H$3:$L$11,4,FALSE),VLOOKUP($L6984,'result messages'!$H$3:$L$11,4,FALSE)))</f>
        <v/>
      </c>
      <c r="Q6984" s="1" t="str">
        <f>IF(ISBLANK($C6984),"",IF(ISNA(VLOOKUP($L6984,'result messages'!$H$3:$L$11,5,FALSE)),VLOOKUP($M6984,'result messages'!$H$3:$L$11,5,FALSE),VLOOKUP($L6984,'result messages'!$H$3:$L$11,5,FALSE)))</f>
        <v/>
      </c>
    </row>
    <row r="6985" spans="1:17">
      <c r="A6985" s="1">
        <v>6982</v>
      </c>
      <c r="B6985" s="1"/>
      <c r="C6985" s="1"/>
      <c r="D6985" s="1"/>
      <c r="E6985" s="6"/>
      <c r="F6985" s="1"/>
      <c r="G6985" s="1" t="str">
        <f>IF(ISNA(VLOOKUP($C6985,'DTEN TCAP Linkage deviceId'!$A$1:$A$20000,1,FALSE)),"No","Yes")</f>
        <v>No</v>
      </c>
      <c r="H6985" s="1" t="str">
        <f>IF(ISNA(VLOOKUP($C6985,'Provisioning Requester'!$F$3:$H$20000,2,FALSE)),"No","Yes")</f>
        <v>No</v>
      </c>
      <c r="I6985" s="1" t="str">
        <f>IF($H6985="Yes",VLOOKUP($C6985,'Provisioning Requester'!$F$3:$H$20000,3,FALSE),"-")</f>
        <v>-</v>
      </c>
      <c r="J6985" s="1" t="str">
        <f>IF(OR(D6985="SVCP", E6985="TRUE"), "No", IF(ISNA(VLOOKUP($C6985,'ProvResponder deviceId'!$A$1:$A$20000,1,FALSE)),"No","Yes"))</f>
        <v>No</v>
      </c>
      <c r="K6985" s="1" t="str">
        <f>IF($J6985="Yes",VLOOKUP($C6985,'ProvResponder deviceId'!$A$1:$C$20000,3,FALSE),"-")</f>
        <v>-</v>
      </c>
      <c r="L6985" s="1" t="str">
        <f t="shared" si="218"/>
        <v/>
      </c>
      <c r="M6985" s="1" t="str">
        <f t="shared" si="219"/>
        <v/>
      </c>
      <c r="N6985" s="1" t="str">
        <f>IF(ISBLANK($C6985),"",IF(ISNA(VLOOKUP($L6985,'result messages'!$H$3:$L$11,2,FALSE)),VLOOKUP($M6985,'result messages'!$H$3:$L$11,2,FALSE),VLOOKUP($L6985,'result messages'!$H$3:$L$11,2,FALSE)))</f>
        <v/>
      </c>
      <c r="O6985" s="1" t="str">
        <f>IF(ISBLANK($C6985),"",IF(ISNA(VLOOKUP($L6985,'result messages'!$H$3:$L$11,3,FALSE)),VLOOKUP($M6985,'result messages'!$H$3:$L$11,3,FALSE),VLOOKUP($L6985,'result messages'!$H$3:$L$11,3,FALSE)))</f>
        <v/>
      </c>
      <c r="P6985" s="1" t="str">
        <f>IF(ISBLANK($C6985),"",IF(ISNA(VLOOKUP($L6985,'result messages'!$H$3:$L$11,4,FALSE)),VLOOKUP($M6985,'result messages'!$H$3:$L$11,4,FALSE),VLOOKUP($L6985,'result messages'!$H$3:$L$11,4,FALSE)))</f>
        <v/>
      </c>
      <c r="Q6985" s="1" t="str">
        <f>IF(ISBLANK($C6985),"",IF(ISNA(VLOOKUP($L6985,'result messages'!$H$3:$L$11,5,FALSE)),VLOOKUP($M6985,'result messages'!$H$3:$L$11,5,FALSE),VLOOKUP($L6985,'result messages'!$H$3:$L$11,5,FALSE)))</f>
        <v/>
      </c>
    </row>
    <row r="6986" spans="1:17">
      <c r="A6986" s="1">
        <v>6983</v>
      </c>
      <c r="B6986" s="1"/>
      <c r="C6986" s="1"/>
      <c r="D6986" s="1"/>
      <c r="E6986" s="6"/>
      <c r="F6986" s="1"/>
      <c r="G6986" s="1" t="str">
        <f>IF(ISNA(VLOOKUP($C6986,'DTEN TCAP Linkage deviceId'!$A$1:$A$20000,1,FALSE)),"No","Yes")</f>
        <v>No</v>
      </c>
      <c r="H6986" s="1" t="str">
        <f>IF(ISNA(VLOOKUP($C6986,'Provisioning Requester'!$F$3:$H$20000,2,FALSE)),"No","Yes")</f>
        <v>No</v>
      </c>
      <c r="I6986" s="1" t="str">
        <f>IF($H6986="Yes",VLOOKUP($C6986,'Provisioning Requester'!$F$3:$H$20000,3,FALSE),"-")</f>
        <v>-</v>
      </c>
      <c r="J6986" s="1" t="str">
        <f>IF(OR(D6986="SVCP", E6986="TRUE"), "No", IF(ISNA(VLOOKUP($C6986,'ProvResponder deviceId'!$A$1:$A$20000,1,FALSE)),"No","Yes"))</f>
        <v>No</v>
      </c>
      <c r="K6986" s="1" t="str">
        <f>IF($J6986="Yes",VLOOKUP($C6986,'ProvResponder deviceId'!$A$1:$C$20000,3,FALSE),"-")</f>
        <v>-</v>
      </c>
      <c r="L6986" s="1" t="str">
        <f t="shared" si="218"/>
        <v/>
      </c>
      <c r="M6986" s="1" t="str">
        <f t="shared" si="219"/>
        <v/>
      </c>
      <c r="N6986" s="1" t="str">
        <f>IF(ISBLANK($C6986),"",IF(ISNA(VLOOKUP($L6986,'result messages'!$H$3:$L$11,2,FALSE)),VLOOKUP($M6986,'result messages'!$H$3:$L$11,2,FALSE),VLOOKUP($L6986,'result messages'!$H$3:$L$11,2,FALSE)))</f>
        <v/>
      </c>
      <c r="O6986" s="1" t="str">
        <f>IF(ISBLANK($C6986),"",IF(ISNA(VLOOKUP($L6986,'result messages'!$H$3:$L$11,3,FALSE)),VLOOKUP($M6986,'result messages'!$H$3:$L$11,3,FALSE),VLOOKUP($L6986,'result messages'!$H$3:$L$11,3,FALSE)))</f>
        <v/>
      </c>
      <c r="P6986" s="1" t="str">
        <f>IF(ISBLANK($C6986),"",IF(ISNA(VLOOKUP($L6986,'result messages'!$H$3:$L$11,4,FALSE)),VLOOKUP($M6986,'result messages'!$H$3:$L$11,4,FALSE),VLOOKUP($L6986,'result messages'!$H$3:$L$11,4,FALSE)))</f>
        <v/>
      </c>
      <c r="Q6986" s="1" t="str">
        <f>IF(ISBLANK($C6986),"",IF(ISNA(VLOOKUP($L6986,'result messages'!$H$3:$L$11,5,FALSE)),VLOOKUP($M6986,'result messages'!$H$3:$L$11,5,FALSE),VLOOKUP($L6986,'result messages'!$H$3:$L$11,5,FALSE)))</f>
        <v/>
      </c>
    </row>
    <row r="6987" spans="1:17">
      <c r="A6987" s="1">
        <v>6984</v>
      </c>
      <c r="B6987" s="1"/>
      <c r="C6987" s="1"/>
      <c r="D6987" s="1"/>
      <c r="E6987" s="6"/>
      <c r="F6987" s="1"/>
      <c r="G6987" s="1" t="str">
        <f>IF(ISNA(VLOOKUP($C6987,'DTEN TCAP Linkage deviceId'!$A$1:$A$20000,1,FALSE)),"No","Yes")</f>
        <v>No</v>
      </c>
      <c r="H6987" s="1" t="str">
        <f>IF(ISNA(VLOOKUP($C6987,'Provisioning Requester'!$F$3:$H$20000,2,FALSE)),"No","Yes")</f>
        <v>No</v>
      </c>
      <c r="I6987" s="1" t="str">
        <f>IF($H6987="Yes",VLOOKUP($C6987,'Provisioning Requester'!$F$3:$H$20000,3,FALSE),"-")</f>
        <v>-</v>
      </c>
      <c r="J6987" s="1" t="str">
        <f>IF(OR(D6987="SVCP", E6987="TRUE"), "No", IF(ISNA(VLOOKUP($C6987,'ProvResponder deviceId'!$A$1:$A$20000,1,FALSE)),"No","Yes"))</f>
        <v>No</v>
      </c>
      <c r="K6987" s="1" t="str">
        <f>IF($J6987="Yes",VLOOKUP($C6987,'ProvResponder deviceId'!$A$1:$C$20000,3,FALSE),"-")</f>
        <v>-</v>
      </c>
      <c r="L6987" s="1" t="str">
        <f t="shared" si="218"/>
        <v/>
      </c>
      <c r="M6987" s="1" t="str">
        <f t="shared" si="219"/>
        <v/>
      </c>
      <c r="N6987" s="1" t="str">
        <f>IF(ISBLANK($C6987),"",IF(ISNA(VLOOKUP($L6987,'result messages'!$H$3:$L$11,2,FALSE)),VLOOKUP($M6987,'result messages'!$H$3:$L$11,2,FALSE),VLOOKUP($L6987,'result messages'!$H$3:$L$11,2,FALSE)))</f>
        <v/>
      </c>
      <c r="O6987" s="1" t="str">
        <f>IF(ISBLANK($C6987),"",IF(ISNA(VLOOKUP($L6987,'result messages'!$H$3:$L$11,3,FALSE)),VLOOKUP($M6987,'result messages'!$H$3:$L$11,3,FALSE),VLOOKUP($L6987,'result messages'!$H$3:$L$11,3,FALSE)))</f>
        <v/>
      </c>
      <c r="P6987" s="1" t="str">
        <f>IF(ISBLANK($C6987),"",IF(ISNA(VLOOKUP($L6987,'result messages'!$H$3:$L$11,4,FALSE)),VLOOKUP($M6987,'result messages'!$H$3:$L$11,4,FALSE),VLOOKUP($L6987,'result messages'!$H$3:$L$11,4,FALSE)))</f>
        <v/>
      </c>
      <c r="Q6987" s="1" t="str">
        <f>IF(ISBLANK($C6987),"",IF(ISNA(VLOOKUP($L6987,'result messages'!$H$3:$L$11,5,FALSE)),VLOOKUP($M6987,'result messages'!$H$3:$L$11,5,FALSE),VLOOKUP($L6987,'result messages'!$H$3:$L$11,5,FALSE)))</f>
        <v/>
      </c>
    </row>
    <row r="6988" spans="1:17">
      <c r="A6988" s="1">
        <v>6985</v>
      </c>
      <c r="B6988" s="1"/>
      <c r="C6988" s="1"/>
      <c r="D6988" s="1"/>
      <c r="E6988" s="6"/>
      <c r="F6988" s="1"/>
      <c r="G6988" s="1" t="str">
        <f>IF(ISNA(VLOOKUP($C6988,'DTEN TCAP Linkage deviceId'!$A$1:$A$20000,1,FALSE)),"No","Yes")</f>
        <v>No</v>
      </c>
      <c r="H6988" s="1" t="str">
        <f>IF(ISNA(VLOOKUP($C6988,'Provisioning Requester'!$F$3:$H$20000,2,FALSE)),"No","Yes")</f>
        <v>No</v>
      </c>
      <c r="I6988" s="1" t="str">
        <f>IF($H6988="Yes",VLOOKUP($C6988,'Provisioning Requester'!$F$3:$H$20000,3,FALSE),"-")</f>
        <v>-</v>
      </c>
      <c r="J6988" s="1" t="str">
        <f>IF(OR(D6988="SVCP", E6988="TRUE"), "No", IF(ISNA(VLOOKUP($C6988,'ProvResponder deviceId'!$A$1:$A$20000,1,FALSE)),"No","Yes"))</f>
        <v>No</v>
      </c>
      <c r="K6988" s="1" t="str">
        <f>IF($J6988="Yes",VLOOKUP($C6988,'ProvResponder deviceId'!$A$1:$C$20000,3,FALSE),"-")</f>
        <v>-</v>
      </c>
      <c r="L6988" s="1" t="str">
        <f t="shared" si="218"/>
        <v/>
      </c>
      <c r="M6988" s="1" t="str">
        <f t="shared" si="219"/>
        <v/>
      </c>
      <c r="N6988" s="1" t="str">
        <f>IF(ISBLANK($C6988),"",IF(ISNA(VLOOKUP($L6988,'result messages'!$H$3:$L$11,2,FALSE)),VLOOKUP($M6988,'result messages'!$H$3:$L$11,2,FALSE),VLOOKUP($L6988,'result messages'!$H$3:$L$11,2,FALSE)))</f>
        <v/>
      </c>
      <c r="O6988" s="1" t="str">
        <f>IF(ISBLANK($C6988),"",IF(ISNA(VLOOKUP($L6988,'result messages'!$H$3:$L$11,3,FALSE)),VLOOKUP($M6988,'result messages'!$H$3:$L$11,3,FALSE),VLOOKUP($L6988,'result messages'!$H$3:$L$11,3,FALSE)))</f>
        <v/>
      </c>
      <c r="P6988" s="1" t="str">
        <f>IF(ISBLANK($C6988),"",IF(ISNA(VLOOKUP($L6988,'result messages'!$H$3:$L$11,4,FALSE)),VLOOKUP($M6988,'result messages'!$H$3:$L$11,4,FALSE),VLOOKUP($L6988,'result messages'!$H$3:$L$11,4,FALSE)))</f>
        <v/>
      </c>
      <c r="Q6988" s="1" t="str">
        <f>IF(ISBLANK($C6988),"",IF(ISNA(VLOOKUP($L6988,'result messages'!$H$3:$L$11,5,FALSE)),VLOOKUP($M6988,'result messages'!$H$3:$L$11,5,FALSE),VLOOKUP($L6988,'result messages'!$H$3:$L$11,5,FALSE)))</f>
        <v/>
      </c>
    </row>
    <row r="6989" spans="1:17">
      <c r="A6989" s="1">
        <v>6986</v>
      </c>
      <c r="B6989" s="1"/>
      <c r="C6989" s="1"/>
      <c r="D6989" s="1"/>
      <c r="E6989" s="6"/>
      <c r="F6989" s="1"/>
      <c r="G6989" s="1" t="str">
        <f>IF(ISNA(VLOOKUP($C6989,'DTEN TCAP Linkage deviceId'!$A$1:$A$20000,1,FALSE)),"No","Yes")</f>
        <v>No</v>
      </c>
      <c r="H6989" s="1" t="str">
        <f>IF(ISNA(VLOOKUP($C6989,'Provisioning Requester'!$F$3:$H$20000,2,FALSE)),"No","Yes")</f>
        <v>No</v>
      </c>
      <c r="I6989" s="1" t="str">
        <f>IF($H6989="Yes",VLOOKUP($C6989,'Provisioning Requester'!$F$3:$H$20000,3,FALSE),"-")</f>
        <v>-</v>
      </c>
      <c r="J6989" s="1" t="str">
        <f>IF(OR(D6989="SVCP", E6989="TRUE"), "No", IF(ISNA(VLOOKUP($C6989,'ProvResponder deviceId'!$A$1:$A$20000,1,FALSE)),"No","Yes"))</f>
        <v>No</v>
      </c>
      <c r="K6989" s="1" t="str">
        <f>IF($J6989="Yes",VLOOKUP($C6989,'ProvResponder deviceId'!$A$1:$C$20000,3,FALSE),"-")</f>
        <v>-</v>
      </c>
      <c r="L6989" s="1" t="str">
        <f t="shared" si="218"/>
        <v/>
      </c>
      <c r="M6989" s="1" t="str">
        <f t="shared" si="219"/>
        <v/>
      </c>
      <c r="N6989" s="1" t="str">
        <f>IF(ISBLANK($C6989),"",IF(ISNA(VLOOKUP($L6989,'result messages'!$H$3:$L$11,2,FALSE)),VLOOKUP($M6989,'result messages'!$H$3:$L$11,2,FALSE),VLOOKUP($L6989,'result messages'!$H$3:$L$11,2,FALSE)))</f>
        <v/>
      </c>
      <c r="O6989" s="1" t="str">
        <f>IF(ISBLANK($C6989),"",IF(ISNA(VLOOKUP($L6989,'result messages'!$H$3:$L$11,3,FALSE)),VLOOKUP($M6989,'result messages'!$H$3:$L$11,3,FALSE),VLOOKUP($L6989,'result messages'!$H$3:$L$11,3,FALSE)))</f>
        <v/>
      </c>
      <c r="P6989" s="1" t="str">
        <f>IF(ISBLANK($C6989),"",IF(ISNA(VLOOKUP($L6989,'result messages'!$H$3:$L$11,4,FALSE)),VLOOKUP($M6989,'result messages'!$H$3:$L$11,4,FALSE),VLOOKUP($L6989,'result messages'!$H$3:$L$11,4,FALSE)))</f>
        <v/>
      </c>
      <c r="Q6989" s="1" t="str">
        <f>IF(ISBLANK($C6989),"",IF(ISNA(VLOOKUP($L6989,'result messages'!$H$3:$L$11,5,FALSE)),VLOOKUP($M6989,'result messages'!$H$3:$L$11,5,FALSE),VLOOKUP($L6989,'result messages'!$H$3:$L$11,5,FALSE)))</f>
        <v/>
      </c>
    </row>
    <row r="6990" spans="1:17">
      <c r="A6990" s="1">
        <v>6987</v>
      </c>
      <c r="B6990" s="1"/>
      <c r="C6990" s="1"/>
      <c r="D6990" s="1"/>
      <c r="E6990" s="6"/>
      <c r="F6990" s="1"/>
      <c r="G6990" s="1" t="str">
        <f>IF(ISNA(VLOOKUP($C6990,'DTEN TCAP Linkage deviceId'!$A$1:$A$20000,1,FALSE)),"No","Yes")</f>
        <v>No</v>
      </c>
      <c r="H6990" s="1" t="str">
        <f>IF(ISNA(VLOOKUP($C6990,'Provisioning Requester'!$F$3:$H$20000,2,FALSE)),"No","Yes")</f>
        <v>No</v>
      </c>
      <c r="I6990" s="1" t="str">
        <f>IF($H6990="Yes",VLOOKUP($C6990,'Provisioning Requester'!$F$3:$H$20000,3,FALSE),"-")</f>
        <v>-</v>
      </c>
      <c r="J6990" s="1" t="str">
        <f>IF(OR(D6990="SVCP", E6990="TRUE"), "No", IF(ISNA(VLOOKUP($C6990,'ProvResponder deviceId'!$A$1:$A$20000,1,FALSE)),"No","Yes"))</f>
        <v>No</v>
      </c>
      <c r="K6990" s="1" t="str">
        <f>IF($J6990="Yes",VLOOKUP($C6990,'ProvResponder deviceId'!$A$1:$C$20000,3,FALSE),"-")</f>
        <v>-</v>
      </c>
      <c r="L6990" s="1" t="str">
        <f t="shared" si="218"/>
        <v/>
      </c>
      <c r="M6990" s="1" t="str">
        <f t="shared" si="219"/>
        <v/>
      </c>
      <c r="N6990" s="1" t="str">
        <f>IF(ISBLANK($C6990),"",IF(ISNA(VLOOKUP($L6990,'result messages'!$H$3:$L$11,2,FALSE)),VLOOKUP($M6990,'result messages'!$H$3:$L$11,2,FALSE),VLOOKUP($L6990,'result messages'!$H$3:$L$11,2,FALSE)))</f>
        <v/>
      </c>
      <c r="O6990" s="1" t="str">
        <f>IF(ISBLANK($C6990),"",IF(ISNA(VLOOKUP($L6990,'result messages'!$H$3:$L$11,3,FALSE)),VLOOKUP($M6990,'result messages'!$H$3:$L$11,3,FALSE),VLOOKUP($L6990,'result messages'!$H$3:$L$11,3,FALSE)))</f>
        <v/>
      </c>
      <c r="P6990" s="1" t="str">
        <f>IF(ISBLANK($C6990),"",IF(ISNA(VLOOKUP($L6990,'result messages'!$H$3:$L$11,4,FALSE)),VLOOKUP($M6990,'result messages'!$H$3:$L$11,4,FALSE),VLOOKUP($L6990,'result messages'!$H$3:$L$11,4,FALSE)))</f>
        <v/>
      </c>
      <c r="Q6990" s="1" t="str">
        <f>IF(ISBLANK($C6990),"",IF(ISNA(VLOOKUP($L6990,'result messages'!$H$3:$L$11,5,FALSE)),VLOOKUP($M6990,'result messages'!$H$3:$L$11,5,FALSE),VLOOKUP($L6990,'result messages'!$H$3:$L$11,5,FALSE)))</f>
        <v/>
      </c>
    </row>
    <row r="6991" spans="1:17">
      <c r="A6991" s="1">
        <v>6988</v>
      </c>
      <c r="B6991" s="1"/>
      <c r="C6991" s="1"/>
      <c r="D6991" s="1"/>
      <c r="E6991" s="6"/>
      <c r="F6991" s="1"/>
      <c r="G6991" s="1" t="str">
        <f>IF(ISNA(VLOOKUP($C6991,'DTEN TCAP Linkage deviceId'!$A$1:$A$20000,1,FALSE)),"No","Yes")</f>
        <v>No</v>
      </c>
      <c r="H6991" s="1" t="str">
        <f>IF(ISNA(VLOOKUP($C6991,'Provisioning Requester'!$F$3:$H$20000,2,FALSE)),"No","Yes")</f>
        <v>No</v>
      </c>
      <c r="I6991" s="1" t="str">
        <f>IF($H6991="Yes",VLOOKUP($C6991,'Provisioning Requester'!$F$3:$H$20000,3,FALSE),"-")</f>
        <v>-</v>
      </c>
      <c r="J6991" s="1" t="str">
        <f>IF(OR(D6991="SVCP", E6991="TRUE"), "No", IF(ISNA(VLOOKUP($C6991,'ProvResponder deviceId'!$A$1:$A$20000,1,FALSE)),"No","Yes"))</f>
        <v>No</v>
      </c>
      <c r="K6991" s="1" t="str">
        <f>IF($J6991="Yes",VLOOKUP($C6991,'ProvResponder deviceId'!$A$1:$C$20000,3,FALSE),"-")</f>
        <v>-</v>
      </c>
      <c r="L6991" s="1" t="str">
        <f t="shared" si="218"/>
        <v/>
      </c>
      <c r="M6991" s="1" t="str">
        <f t="shared" si="219"/>
        <v/>
      </c>
      <c r="N6991" s="1" t="str">
        <f>IF(ISBLANK($C6991),"",IF(ISNA(VLOOKUP($L6991,'result messages'!$H$3:$L$11,2,FALSE)),VLOOKUP($M6991,'result messages'!$H$3:$L$11,2,FALSE),VLOOKUP($L6991,'result messages'!$H$3:$L$11,2,FALSE)))</f>
        <v/>
      </c>
      <c r="O6991" s="1" t="str">
        <f>IF(ISBLANK($C6991),"",IF(ISNA(VLOOKUP($L6991,'result messages'!$H$3:$L$11,3,FALSE)),VLOOKUP($M6991,'result messages'!$H$3:$L$11,3,FALSE),VLOOKUP($L6991,'result messages'!$H$3:$L$11,3,FALSE)))</f>
        <v/>
      </c>
      <c r="P6991" s="1" t="str">
        <f>IF(ISBLANK($C6991),"",IF(ISNA(VLOOKUP($L6991,'result messages'!$H$3:$L$11,4,FALSE)),VLOOKUP($M6991,'result messages'!$H$3:$L$11,4,FALSE),VLOOKUP($L6991,'result messages'!$H$3:$L$11,4,FALSE)))</f>
        <v/>
      </c>
      <c r="Q6991" s="1" t="str">
        <f>IF(ISBLANK($C6991),"",IF(ISNA(VLOOKUP($L6991,'result messages'!$H$3:$L$11,5,FALSE)),VLOOKUP($M6991,'result messages'!$H$3:$L$11,5,FALSE),VLOOKUP($L6991,'result messages'!$H$3:$L$11,5,FALSE)))</f>
        <v/>
      </c>
    </row>
    <row r="6992" spans="1:17">
      <c r="A6992" s="1">
        <v>6989</v>
      </c>
      <c r="B6992" s="1"/>
      <c r="C6992" s="1"/>
      <c r="D6992" s="1"/>
      <c r="E6992" s="6"/>
      <c r="F6992" s="1"/>
      <c r="G6992" s="1" t="str">
        <f>IF(ISNA(VLOOKUP($C6992,'DTEN TCAP Linkage deviceId'!$A$1:$A$20000,1,FALSE)),"No","Yes")</f>
        <v>No</v>
      </c>
      <c r="H6992" s="1" t="str">
        <f>IF(ISNA(VLOOKUP($C6992,'Provisioning Requester'!$F$3:$H$20000,2,FALSE)),"No","Yes")</f>
        <v>No</v>
      </c>
      <c r="I6992" s="1" t="str">
        <f>IF($H6992="Yes",VLOOKUP($C6992,'Provisioning Requester'!$F$3:$H$20000,3,FALSE),"-")</f>
        <v>-</v>
      </c>
      <c r="J6992" s="1" t="str">
        <f>IF(OR(D6992="SVCP", E6992="TRUE"), "No", IF(ISNA(VLOOKUP($C6992,'ProvResponder deviceId'!$A$1:$A$20000,1,FALSE)),"No","Yes"))</f>
        <v>No</v>
      </c>
      <c r="K6992" s="1" t="str">
        <f>IF($J6992="Yes",VLOOKUP($C6992,'ProvResponder deviceId'!$A$1:$C$20000,3,FALSE),"-")</f>
        <v>-</v>
      </c>
      <c r="L6992" s="1" t="str">
        <f t="shared" si="218"/>
        <v/>
      </c>
      <c r="M6992" s="1" t="str">
        <f t="shared" si="219"/>
        <v/>
      </c>
      <c r="N6992" s="1" t="str">
        <f>IF(ISBLANK($C6992),"",IF(ISNA(VLOOKUP($L6992,'result messages'!$H$3:$L$11,2,FALSE)),VLOOKUP($M6992,'result messages'!$H$3:$L$11,2,FALSE),VLOOKUP($L6992,'result messages'!$H$3:$L$11,2,FALSE)))</f>
        <v/>
      </c>
      <c r="O6992" s="1" t="str">
        <f>IF(ISBLANK($C6992),"",IF(ISNA(VLOOKUP($L6992,'result messages'!$H$3:$L$11,3,FALSE)),VLOOKUP($M6992,'result messages'!$H$3:$L$11,3,FALSE),VLOOKUP($L6992,'result messages'!$H$3:$L$11,3,FALSE)))</f>
        <v/>
      </c>
      <c r="P6992" s="1" t="str">
        <f>IF(ISBLANK($C6992),"",IF(ISNA(VLOOKUP($L6992,'result messages'!$H$3:$L$11,4,FALSE)),VLOOKUP($M6992,'result messages'!$H$3:$L$11,4,FALSE),VLOOKUP($L6992,'result messages'!$H$3:$L$11,4,FALSE)))</f>
        <v/>
      </c>
      <c r="Q6992" s="1" t="str">
        <f>IF(ISBLANK($C6992),"",IF(ISNA(VLOOKUP($L6992,'result messages'!$H$3:$L$11,5,FALSE)),VLOOKUP($M6992,'result messages'!$H$3:$L$11,5,FALSE),VLOOKUP($L6992,'result messages'!$H$3:$L$11,5,FALSE)))</f>
        <v/>
      </c>
    </row>
    <row r="6993" spans="1:17">
      <c r="A6993" s="1">
        <v>6990</v>
      </c>
      <c r="B6993" s="1"/>
      <c r="C6993" s="1"/>
      <c r="D6993" s="1"/>
      <c r="E6993" s="6"/>
      <c r="F6993" s="1"/>
      <c r="G6993" s="1" t="str">
        <f>IF(ISNA(VLOOKUP($C6993,'DTEN TCAP Linkage deviceId'!$A$1:$A$20000,1,FALSE)),"No","Yes")</f>
        <v>No</v>
      </c>
      <c r="H6993" s="1" t="str">
        <f>IF(ISNA(VLOOKUP($C6993,'Provisioning Requester'!$F$3:$H$20000,2,FALSE)),"No","Yes")</f>
        <v>No</v>
      </c>
      <c r="I6993" s="1" t="str">
        <f>IF($H6993="Yes",VLOOKUP($C6993,'Provisioning Requester'!$F$3:$H$20000,3,FALSE),"-")</f>
        <v>-</v>
      </c>
      <c r="J6993" s="1" t="str">
        <f>IF(OR(D6993="SVCP", E6993="TRUE"), "No", IF(ISNA(VLOOKUP($C6993,'ProvResponder deviceId'!$A$1:$A$20000,1,FALSE)),"No","Yes"))</f>
        <v>No</v>
      </c>
      <c r="K6993" s="1" t="str">
        <f>IF($J6993="Yes",VLOOKUP($C6993,'ProvResponder deviceId'!$A$1:$C$20000,3,FALSE),"-")</f>
        <v>-</v>
      </c>
      <c r="L6993" s="1" t="str">
        <f t="shared" si="218"/>
        <v/>
      </c>
      <c r="M6993" s="1" t="str">
        <f t="shared" si="219"/>
        <v/>
      </c>
      <c r="N6993" s="1" t="str">
        <f>IF(ISBLANK($C6993),"",IF(ISNA(VLOOKUP($L6993,'result messages'!$H$3:$L$11,2,FALSE)),VLOOKUP($M6993,'result messages'!$H$3:$L$11,2,FALSE),VLOOKUP($L6993,'result messages'!$H$3:$L$11,2,FALSE)))</f>
        <v/>
      </c>
      <c r="O6993" s="1" t="str">
        <f>IF(ISBLANK($C6993),"",IF(ISNA(VLOOKUP($L6993,'result messages'!$H$3:$L$11,3,FALSE)),VLOOKUP($M6993,'result messages'!$H$3:$L$11,3,FALSE),VLOOKUP($L6993,'result messages'!$H$3:$L$11,3,FALSE)))</f>
        <v/>
      </c>
      <c r="P6993" s="1" t="str">
        <f>IF(ISBLANK($C6993),"",IF(ISNA(VLOOKUP($L6993,'result messages'!$H$3:$L$11,4,FALSE)),VLOOKUP($M6993,'result messages'!$H$3:$L$11,4,FALSE),VLOOKUP($L6993,'result messages'!$H$3:$L$11,4,FALSE)))</f>
        <v/>
      </c>
      <c r="Q6993" s="1" t="str">
        <f>IF(ISBLANK($C6993),"",IF(ISNA(VLOOKUP($L6993,'result messages'!$H$3:$L$11,5,FALSE)),VLOOKUP($M6993,'result messages'!$H$3:$L$11,5,FALSE),VLOOKUP($L6993,'result messages'!$H$3:$L$11,5,FALSE)))</f>
        <v/>
      </c>
    </row>
    <row r="6994" spans="1:17">
      <c r="A6994" s="1">
        <v>6991</v>
      </c>
      <c r="B6994" s="1"/>
      <c r="C6994" s="1"/>
      <c r="D6994" s="1"/>
      <c r="E6994" s="6"/>
      <c r="F6994" s="1"/>
      <c r="G6994" s="1" t="str">
        <f>IF(ISNA(VLOOKUP($C6994,'DTEN TCAP Linkage deviceId'!$A$1:$A$20000,1,FALSE)),"No","Yes")</f>
        <v>No</v>
      </c>
      <c r="H6994" s="1" t="str">
        <f>IF(ISNA(VLOOKUP($C6994,'Provisioning Requester'!$F$3:$H$20000,2,FALSE)),"No","Yes")</f>
        <v>No</v>
      </c>
      <c r="I6994" s="1" t="str">
        <f>IF($H6994="Yes",VLOOKUP($C6994,'Provisioning Requester'!$F$3:$H$20000,3,FALSE),"-")</f>
        <v>-</v>
      </c>
      <c r="J6994" s="1" t="str">
        <f>IF(OR(D6994="SVCP", E6994="TRUE"), "No", IF(ISNA(VLOOKUP($C6994,'ProvResponder deviceId'!$A$1:$A$20000,1,FALSE)),"No","Yes"))</f>
        <v>No</v>
      </c>
      <c r="K6994" s="1" t="str">
        <f>IF($J6994="Yes",VLOOKUP($C6994,'ProvResponder deviceId'!$A$1:$C$20000,3,FALSE),"-")</f>
        <v>-</v>
      </c>
      <c r="L6994" s="1" t="str">
        <f t="shared" si="218"/>
        <v/>
      </c>
      <c r="M6994" s="1" t="str">
        <f t="shared" si="219"/>
        <v/>
      </c>
      <c r="N6994" s="1" t="str">
        <f>IF(ISBLANK($C6994),"",IF(ISNA(VLOOKUP($L6994,'result messages'!$H$3:$L$11,2,FALSE)),VLOOKUP($M6994,'result messages'!$H$3:$L$11,2,FALSE),VLOOKUP($L6994,'result messages'!$H$3:$L$11,2,FALSE)))</f>
        <v/>
      </c>
      <c r="O6994" s="1" t="str">
        <f>IF(ISBLANK($C6994),"",IF(ISNA(VLOOKUP($L6994,'result messages'!$H$3:$L$11,3,FALSE)),VLOOKUP($M6994,'result messages'!$H$3:$L$11,3,FALSE),VLOOKUP($L6994,'result messages'!$H$3:$L$11,3,FALSE)))</f>
        <v/>
      </c>
      <c r="P6994" s="1" t="str">
        <f>IF(ISBLANK($C6994),"",IF(ISNA(VLOOKUP($L6994,'result messages'!$H$3:$L$11,4,FALSE)),VLOOKUP($M6994,'result messages'!$H$3:$L$11,4,FALSE),VLOOKUP($L6994,'result messages'!$H$3:$L$11,4,FALSE)))</f>
        <v/>
      </c>
      <c r="Q6994" s="1" t="str">
        <f>IF(ISBLANK($C6994),"",IF(ISNA(VLOOKUP($L6994,'result messages'!$H$3:$L$11,5,FALSE)),VLOOKUP($M6994,'result messages'!$H$3:$L$11,5,FALSE),VLOOKUP($L6994,'result messages'!$H$3:$L$11,5,FALSE)))</f>
        <v/>
      </c>
    </row>
    <row r="6995" spans="1:17">
      <c r="A6995" s="1">
        <v>6992</v>
      </c>
      <c r="B6995" s="1"/>
      <c r="C6995" s="1"/>
      <c r="D6995" s="1"/>
      <c r="E6995" s="6"/>
      <c r="F6995" s="1"/>
      <c r="G6995" s="1" t="str">
        <f>IF(ISNA(VLOOKUP($C6995,'DTEN TCAP Linkage deviceId'!$A$1:$A$20000,1,FALSE)),"No","Yes")</f>
        <v>No</v>
      </c>
      <c r="H6995" s="1" t="str">
        <f>IF(ISNA(VLOOKUP($C6995,'Provisioning Requester'!$F$3:$H$20000,2,FALSE)),"No","Yes")</f>
        <v>No</v>
      </c>
      <c r="I6995" s="1" t="str">
        <f>IF($H6995="Yes",VLOOKUP($C6995,'Provisioning Requester'!$F$3:$H$20000,3,FALSE),"-")</f>
        <v>-</v>
      </c>
      <c r="J6995" s="1" t="str">
        <f>IF(OR(D6995="SVCP", E6995="TRUE"), "No", IF(ISNA(VLOOKUP($C6995,'ProvResponder deviceId'!$A$1:$A$20000,1,FALSE)),"No","Yes"))</f>
        <v>No</v>
      </c>
      <c r="K6995" s="1" t="str">
        <f>IF($J6995="Yes",VLOOKUP($C6995,'ProvResponder deviceId'!$A$1:$C$20000,3,FALSE),"-")</f>
        <v>-</v>
      </c>
      <c r="L6995" s="1" t="str">
        <f t="shared" si="218"/>
        <v/>
      </c>
      <c r="M6995" s="1" t="str">
        <f t="shared" si="219"/>
        <v/>
      </c>
      <c r="N6995" s="1" t="str">
        <f>IF(ISBLANK($C6995),"",IF(ISNA(VLOOKUP($L6995,'result messages'!$H$3:$L$11,2,FALSE)),VLOOKUP($M6995,'result messages'!$H$3:$L$11,2,FALSE),VLOOKUP($L6995,'result messages'!$H$3:$L$11,2,FALSE)))</f>
        <v/>
      </c>
      <c r="O6995" s="1" t="str">
        <f>IF(ISBLANK($C6995),"",IF(ISNA(VLOOKUP($L6995,'result messages'!$H$3:$L$11,3,FALSE)),VLOOKUP($M6995,'result messages'!$H$3:$L$11,3,FALSE),VLOOKUP($L6995,'result messages'!$H$3:$L$11,3,FALSE)))</f>
        <v/>
      </c>
      <c r="P6995" s="1" t="str">
        <f>IF(ISBLANK($C6995),"",IF(ISNA(VLOOKUP($L6995,'result messages'!$H$3:$L$11,4,FALSE)),VLOOKUP($M6995,'result messages'!$H$3:$L$11,4,FALSE),VLOOKUP($L6995,'result messages'!$H$3:$L$11,4,FALSE)))</f>
        <v/>
      </c>
      <c r="Q6995" s="1" t="str">
        <f>IF(ISBLANK($C6995),"",IF(ISNA(VLOOKUP($L6995,'result messages'!$H$3:$L$11,5,FALSE)),VLOOKUP($M6995,'result messages'!$H$3:$L$11,5,FALSE),VLOOKUP($L6995,'result messages'!$H$3:$L$11,5,FALSE)))</f>
        <v/>
      </c>
    </row>
    <row r="6996" spans="1:17">
      <c r="A6996" s="1">
        <v>6993</v>
      </c>
      <c r="B6996" s="1"/>
      <c r="C6996" s="1"/>
      <c r="D6996" s="1"/>
      <c r="E6996" s="6"/>
      <c r="F6996" s="1"/>
      <c r="G6996" s="1" t="str">
        <f>IF(ISNA(VLOOKUP($C6996,'DTEN TCAP Linkage deviceId'!$A$1:$A$20000,1,FALSE)),"No","Yes")</f>
        <v>No</v>
      </c>
      <c r="H6996" s="1" t="str">
        <f>IF(ISNA(VLOOKUP($C6996,'Provisioning Requester'!$F$3:$H$20000,2,FALSE)),"No","Yes")</f>
        <v>No</v>
      </c>
      <c r="I6996" s="1" t="str">
        <f>IF($H6996="Yes",VLOOKUP($C6996,'Provisioning Requester'!$F$3:$H$20000,3,FALSE),"-")</f>
        <v>-</v>
      </c>
      <c r="J6996" s="1" t="str">
        <f>IF(OR(D6996="SVCP", E6996="TRUE"), "No", IF(ISNA(VLOOKUP($C6996,'ProvResponder deviceId'!$A$1:$A$20000,1,FALSE)),"No","Yes"))</f>
        <v>No</v>
      </c>
      <c r="K6996" s="1" t="str">
        <f>IF($J6996="Yes",VLOOKUP($C6996,'ProvResponder deviceId'!$A$1:$C$20000,3,FALSE),"-")</f>
        <v>-</v>
      </c>
      <c r="L6996" s="1" t="str">
        <f t="shared" si="218"/>
        <v/>
      </c>
      <c r="M6996" s="1" t="str">
        <f t="shared" si="219"/>
        <v/>
      </c>
      <c r="N6996" s="1" t="str">
        <f>IF(ISBLANK($C6996),"",IF(ISNA(VLOOKUP($L6996,'result messages'!$H$3:$L$11,2,FALSE)),VLOOKUP($M6996,'result messages'!$H$3:$L$11,2,FALSE),VLOOKUP($L6996,'result messages'!$H$3:$L$11,2,FALSE)))</f>
        <v/>
      </c>
      <c r="O6996" s="1" t="str">
        <f>IF(ISBLANK($C6996),"",IF(ISNA(VLOOKUP($L6996,'result messages'!$H$3:$L$11,3,FALSE)),VLOOKUP($M6996,'result messages'!$H$3:$L$11,3,FALSE),VLOOKUP($L6996,'result messages'!$H$3:$L$11,3,FALSE)))</f>
        <v/>
      </c>
      <c r="P6996" s="1" t="str">
        <f>IF(ISBLANK($C6996),"",IF(ISNA(VLOOKUP($L6996,'result messages'!$H$3:$L$11,4,FALSE)),VLOOKUP($M6996,'result messages'!$H$3:$L$11,4,FALSE),VLOOKUP($L6996,'result messages'!$H$3:$L$11,4,FALSE)))</f>
        <v/>
      </c>
      <c r="Q6996" s="1" t="str">
        <f>IF(ISBLANK($C6996),"",IF(ISNA(VLOOKUP($L6996,'result messages'!$H$3:$L$11,5,FALSE)),VLOOKUP($M6996,'result messages'!$H$3:$L$11,5,FALSE),VLOOKUP($L6996,'result messages'!$H$3:$L$11,5,FALSE)))</f>
        <v/>
      </c>
    </row>
    <row r="6997" spans="1:17">
      <c r="A6997" s="1">
        <v>6994</v>
      </c>
      <c r="B6997" s="1"/>
      <c r="C6997" s="1"/>
      <c r="D6997" s="1"/>
      <c r="E6997" s="6"/>
      <c r="F6997" s="1"/>
      <c r="G6997" s="1" t="str">
        <f>IF(ISNA(VLOOKUP($C6997,'DTEN TCAP Linkage deviceId'!$A$1:$A$20000,1,FALSE)),"No","Yes")</f>
        <v>No</v>
      </c>
      <c r="H6997" s="1" t="str">
        <f>IF(ISNA(VLOOKUP($C6997,'Provisioning Requester'!$F$3:$H$20000,2,FALSE)),"No","Yes")</f>
        <v>No</v>
      </c>
      <c r="I6997" s="1" t="str">
        <f>IF($H6997="Yes",VLOOKUP($C6997,'Provisioning Requester'!$F$3:$H$20000,3,FALSE),"-")</f>
        <v>-</v>
      </c>
      <c r="J6997" s="1" t="str">
        <f>IF(OR(D6997="SVCP", E6997="TRUE"), "No", IF(ISNA(VLOOKUP($C6997,'ProvResponder deviceId'!$A$1:$A$20000,1,FALSE)),"No","Yes"))</f>
        <v>No</v>
      </c>
      <c r="K6997" s="1" t="str">
        <f>IF($J6997="Yes",VLOOKUP($C6997,'ProvResponder deviceId'!$A$1:$C$20000,3,FALSE),"-")</f>
        <v>-</v>
      </c>
      <c r="L6997" s="1" t="str">
        <f t="shared" si="218"/>
        <v/>
      </c>
      <c r="M6997" s="1" t="str">
        <f t="shared" si="219"/>
        <v/>
      </c>
      <c r="N6997" s="1" t="str">
        <f>IF(ISBLANK($C6997),"",IF(ISNA(VLOOKUP($L6997,'result messages'!$H$3:$L$11,2,FALSE)),VLOOKUP($M6997,'result messages'!$H$3:$L$11,2,FALSE),VLOOKUP($L6997,'result messages'!$H$3:$L$11,2,FALSE)))</f>
        <v/>
      </c>
      <c r="O6997" s="1" t="str">
        <f>IF(ISBLANK($C6997),"",IF(ISNA(VLOOKUP($L6997,'result messages'!$H$3:$L$11,3,FALSE)),VLOOKUP($M6997,'result messages'!$H$3:$L$11,3,FALSE),VLOOKUP($L6997,'result messages'!$H$3:$L$11,3,FALSE)))</f>
        <v/>
      </c>
      <c r="P6997" s="1" t="str">
        <f>IF(ISBLANK($C6997),"",IF(ISNA(VLOOKUP($L6997,'result messages'!$H$3:$L$11,4,FALSE)),VLOOKUP($M6997,'result messages'!$H$3:$L$11,4,FALSE),VLOOKUP($L6997,'result messages'!$H$3:$L$11,4,FALSE)))</f>
        <v/>
      </c>
      <c r="Q6997" s="1" t="str">
        <f>IF(ISBLANK($C6997),"",IF(ISNA(VLOOKUP($L6997,'result messages'!$H$3:$L$11,5,FALSE)),VLOOKUP($M6997,'result messages'!$H$3:$L$11,5,FALSE),VLOOKUP($L6997,'result messages'!$H$3:$L$11,5,FALSE)))</f>
        <v/>
      </c>
    </row>
    <row r="6998" spans="1:17">
      <c r="A6998" s="1">
        <v>6995</v>
      </c>
      <c r="B6998" s="1"/>
      <c r="C6998" s="1"/>
      <c r="D6998" s="1"/>
      <c r="E6998" s="6"/>
      <c r="F6998" s="1"/>
      <c r="G6998" s="1" t="str">
        <f>IF(ISNA(VLOOKUP($C6998,'DTEN TCAP Linkage deviceId'!$A$1:$A$20000,1,FALSE)),"No","Yes")</f>
        <v>No</v>
      </c>
      <c r="H6998" s="1" t="str">
        <f>IF(ISNA(VLOOKUP($C6998,'Provisioning Requester'!$F$3:$H$20000,2,FALSE)),"No","Yes")</f>
        <v>No</v>
      </c>
      <c r="I6998" s="1" t="str">
        <f>IF($H6998="Yes",VLOOKUP($C6998,'Provisioning Requester'!$F$3:$H$20000,3,FALSE),"-")</f>
        <v>-</v>
      </c>
      <c r="J6998" s="1" t="str">
        <f>IF(OR(D6998="SVCP", E6998="TRUE"), "No", IF(ISNA(VLOOKUP($C6998,'ProvResponder deviceId'!$A$1:$A$20000,1,FALSE)),"No","Yes"))</f>
        <v>No</v>
      </c>
      <c r="K6998" s="1" t="str">
        <f>IF($J6998="Yes",VLOOKUP($C6998,'ProvResponder deviceId'!$A$1:$C$20000,3,FALSE),"-")</f>
        <v>-</v>
      </c>
      <c r="L6998" s="1" t="str">
        <f t="shared" si="218"/>
        <v/>
      </c>
      <c r="M6998" s="1" t="str">
        <f t="shared" si="219"/>
        <v/>
      </c>
      <c r="N6998" s="1" t="str">
        <f>IF(ISBLANK($C6998),"",IF(ISNA(VLOOKUP($L6998,'result messages'!$H$3:$L$11,2,FALSE)),VLOOKUP($M6998,'result messages'!$H$3:$L$11,2,FALSE),VLOOKUP($L6998,'result messages'!$H$3:$L$11,2,FALSE)))</f>
        <v/>
      </c>
      <c r="O6998" s="1" t="str">
        <f>IF(ISBLANK($C6998),"",IF(ISNA(VLOOKUP($L6998,'result messages'!$H$3:$L$11,3,FALSE)),VLOOKUP($M6998,'result messages'!$H$3:$L$11,3,FALSE),VLOOKUP($L6998,'result messages'!$H$3:$L$11,3,FALSE)))</f>
        <v/>
      </c>
      <c r="P6998" s="1" t="str">
        <f>IF(ISBLANK($C6998),"",IF(ISNA(VLOOKUP($L6998,'result messages'!$H$3:$L$11,4,FALSE)),VLOOKUP($M6998,'result messages'!$H$3:$L$11,4,FALSE),VLOOKUP($L6998,'result messages'!$H$3:$L$11,4,FALSE)))</f>
        <v/>
      </c>
      <c r="Q6998" s="1" t="str">
        <f>IF(ISBLANK($C6998),"",IF(ISNA(VLOOKUP($L6998,'result messages'!$H$3:$L$11,5,FALSE)),VLOOKUP($M6998,'result messages'!$H$3:$L$11,5,FALSE),VLOOKUP($L6998,'result messages'!$H$3:$L$11,5,FALSE)))</f>
        <v/>
      </c>
    </row>
    <row r="6999" spans="1:17">
      <c r="A6999" s="1">
        <v>6996</v>
      </c>
      <c r="B6999" s="1"/>
      <c r="C6999" s="1"/>
      <c r="D6999" s="1"/>
      <c r="E6999" s="6"/>
      <c r="F6999" s="1"/>
      <c r="G6999" s="1" t="str">
        <f>IF(ISNA(VLOOKUP($C6999,'DTEN TCAP Linkage deviceId'!$A$1:$A$20000,1,FALSE)),"No","Yes")</f>
        <v>No</v>
      </c>
      <c r="H6999" s="1" t="str">
        <f>IF(ISNA(VLOOKUP($C6999,'Provisioning Requester'!$F$3:$H$20000,2,FALSE)),"No","Yes")</f>
        <v>No</v>
      </c>
      <c r="I6999" s="1" t="str">
        <f>IF($H6999="Yes",VLOOKUP($C6999,'Provisioning Requester'!$F$3:$H$20000,3,FALSE),"-")</f>
        <v>-</v>
      </c>
      <c r="J6999" s="1" t="str">
        <f>IF(OR(D6999="SVCP", E6999="TRUE"), "No", IF(ISNA(VLOOKUP($C6999,'ProvResponder deviceId'!$A$1:$A$20000,1,FALSE)),"No","Yes"))</f>
        <v>No</v>
      </c>
      <c r="K6999" s="1" t="str">
        <f>IF($J6999="Yes",VLOOKUP($C6999,'ProvResponder deviceId'!$A$1:$C$20000,3,FALSE),"-")</f>
        <v>-</v>
      </c>
      <c r="L6999" s="1" t="str">
        <f t="shared" si="218"/>
        <v/>
      </c>
      <c r="M6999" s="1" t="str">
        <f t="shared" si="219"/>
        <v/>
      </c>
      <c r="N6999" s="1" t="str">
        <f>IF(ISBLANK($C6999),"",IF(ISNA(VLOOKUP($L6999,'result messages'!$H$3:$L$11,2,FALSE)),VLOOKUP($M6999,'result messages'!$H$3:$L$11,2,FALSE),VLOOKUP($L6999,'result messages'!$H$3:$L$11,2,FALSE)))</f>
        <v/>
      </c>
      <c r="O6999" s="1" t="str">
        <f>IF(ISBLANK($C6999),"",IF(ISNA(VLOOKUP($L6999,'result messages'!$H$3:$L$11,3,FALSE)),VLOOKUP($M6999,'result messages'!$H$3:$L$11,3,FALSE),VLOOKUP($L6999,'result messages'!$H$3:$L$11,3,FALSE)))</f>
        <v/>
      </c>
      <c r="P6999" s="1" t="str">
        <f>IF(ISBLANK($C6999),"",IF(ISNA(VLOOKUP($L6999,'result messages'!$H$3:$L$11,4,FALSE)),VLOOKUP($M6999,'result messages'!$H$3:$L$11,4,FALSE),VLOOKUP($L6999,'result messages'!$H$3:$L$11,4,FALSE)))</f>
        <v/>
      </c>
      <c r="Q6999" s="1" t="str">
        <f>IF(ISBLANK($C6999),"",IF(ISNA(VLOOKUP($L6999,'result messages'!$H$3:$L$11,5,FALSE)),VLOOKUP($M6999,'result messages'!$H$3:$L$11,5,FALSE),VLOOKUP($L6999,'result messages'!$H$3:$L$11,5,FALSE)))</f>
        <v/>
      </c>
    </row>
    <row r="7000" spans="1:17">
      <c r="A7000" s="1">
        <v>6997</v>
      </c>
      <c r="B7000" s="1"/>
      <c r="C7000" s="1"/>
      <c r="D7000" s="1"/>
      <c r="E7000" s="6"/>
      <c r="F7000" s="1"/>
      <c r="G7000" s="1" t="str">
        <f>IF(ISNA(VLOOKUP($C7000,'DTEN TCAP Linkage deviceId'!$A$1:$A$20000,1,FALSE)),"No","Yes")</f>
        <v>No</v>
      </c>
      <c r="H7000" s="1" t="str">
        <f>IF(ISNA(VLOOKUP($C7000,'Provisioning Requester'!$F$3:$H$20000,2,FALSE)),"No","Yes")</f>
        <v>No</v>
      </c>
      <c r="I7000" s="1" t="str">
        <f>IF($H7000="Yes",VLOOKUP($C7000,'Provisioning Requester'!$F$3:$H$20000,3,FALSE),"-")</f>
        <v>-</v>
      </c>
      <c r="J7000" s="1" t="str">
        <f>IF(OR(D7000="SVCP", E7000="TRUE"), "No", IF(ISNA(VLOOKUP($C7000,'ProvResponder deviceId'!$A$1:$A$20000,1,FALSE)),"No","Yes"))</f>
        <v>No</v>
      </c>
      <c r="K7000" s="1" t="str">
        <f>IF($J7000="Yes",VLOOKUP($C7000,'ProvResponder deviceId'!$A$1:$C$20000,3,FALSE),"-")</f>
        <v>-</v>
      </c>
      <c r="L7000" s="1" t="str">
        <f t="shared" si="218"/>
        <v/>
      </c>
      <c r="M7000" s="1" t="str">
        <f t="shared" si="219"/>
        <v/>
      </c>
      <c r="N7000" s="1" t="str">
        <f>IF(ISBLANK($C7000),"",IF(ISNA(VLOOKUP($L7000,'result messages'!$H$3:$L$11,2,FALSE)),VLOOKUP($M7000,'result messages'!$H$3:$L$11,2,FALSE),VLOOKUP($L7000,'result messages'!$H$3:$L$11,2,FALSE)))</f>
        <v/>
      </c>
      <c r="O7000" s="1" t="str">
        <f>IF(ISBLANK($C7000),"",IF(ISNA(VLOOKUP($L7000,'result messages'!$H$3:$L$11,3,FALSE)),VLOOKUP($M7000,'result messages'!$H$3:$L$11,3,FALSE),VLOOKUP($L7000,'result messages'!$H$3:$L$11,3,FALSE)))</f>
        <v/>
      </c>
      <c r="P7000" s="1" t="str">
        <f>IF(ISBLANK($C7000),"",IF(ISNA(VLOOKUP($L7000,'result messages'!$H$3:$L$11,4,FALSE)),VLOOKUP($M7000,'result messages'!$H$3:$L$11,4,FALSE),VLOOKUP($L7000,'result messages'!$H$3:$L$11,4,FALSE)))</f>
        <v/>
      </c>
      <c r="Q7000" s="1" t="str">
        <f>IF(ISBLANK($C7000),"",IF(ISNA(VLOOKUP($L7000,'result messages'!$H$3:$L$11,5,FALSE)),VLOOKUP($M7000,'result messages'!$H$3:$L$11,5,FALSE),VLOOKUP($L7000,'result messages'!$H$3:$L$11,5,FALSE)))</f>
        <v/>
      </c>
    </row>
    <row r="7001" spans="1:17">
      <c r="A7001" s="1">
        <v>6998</v>
      </c>
      <c r="B7001" s="1"/>
      <c r="C7001" s="1"/>
      <c r="D7001" s="1"/>
      <c r="E7001" s="6"/>
      <c r="F7001" s="1"/>
      <c r="G7001" s="1" t="str">
        <f>IF(ISNA(VLOOKUP($C7001,'DTEN TCAP Linkage deviceId'!$A$1:$A$20000,1,FALSE)),"No","Yes")</f>
        <v>No</v>
      </c>
      <c r="H7001" s="1" t="str">
        <f>IF(ISNA(VLOOKUP($C7001,'Provisioning Requester'!$F$3:$H$20000,2,FALSE)),"No","Yes")</f>
        <v>No</v>
      </c>
      <c r="I7001" s="1" t="str">
        <f>IF($H7001="Yes",VLOOKUP($C7001,'Provisioning Requester'!$F$3:$H$20000,3,FALSE),"-")</f>
        <v>-</v>
      </c>
      <c r="J7001" s="1" t="str">
        <f>IF(OR(D7001="SVCP", E7001="TRUE"), "No", IF(ISNA(VLOOKUP($C7001,'ProvResponder deviceId'!$A$1:$A$20000,1,FALSE)),"No","Yes"))</f>
        <v>No</v>
      </c>
      <c r="K7001" s="1" t="str">
        <f>IF($J7001="Yes",VLOOKUP($C7001,'ProvResponder deviceId'!$A$1:$C$20000,3,FALSE),"-")</f>
        <v>-</v>
      </c>
      <c r="L7001" s="1" t="str">
        <f t="shared" si="218"/>
        <v/>
      </c>
      <c r="M7001" s="1" t="str">
        <f t="shared" si="219"/>
        <v/>
      </c>
      <c r="N7001" s="1" t="str">
        <f>IF(ISBLANK($C7001),"",IF(ISNA(VLOOKUP($L7001,'result messages'!$H$3:$L$11,2,FALSE)),VLOOKUP($M7001,'result messages'!$H$3:$L$11,2,FALSE),VLOOKUP($L7001,'result messages'!$H$3:$L$11,2,FALSE)))</f>
        <v/>
      </c>
      <c r="O7001" s="1" t="str">
        <f>IF(ISBLANK($C7001),"",IF(ISNA(VLOOKUP($L7001,'result messages'!$H$3:$L$11,3,FALSE)),VLOOKUP($M7001,'result messages'!$H$3:$L$11,3,FALSE),VLOOKUP($L7001,'result messages'!$H$3:$L$11,3,FALSE)))</f>
        <v/>
      </c>
      <c r="P7001" s="1" t="str">
        <f>IF(ISBLANK($C7001),"",IF(ISNA(VLOOKUP($L7001,'result messages'!$H$3:$L$11,4,FALSE)),VLOOKUP($M7001,'result messages'!$H$3:$L$11,4,FALSE),VLOOKUP($L7001,'result messages'!$H$3:$L$11,4,FALSE)))</f>
        <v/>
      </c>
      <c r="Q7001" s="1" t="str">
        <f>IF(ISBLANK($C7001),"",IF(ISNA(VLOOKUP($L7001,'result messages'!$H$3:$L$11,5,FALSE)),VLOOKUP($M7001,'result messages'!$H$3:$L$11,5,FALSE),VLOOKUP($L7001,'result messages'!$H$3:$L$11,5,FALSE)))</f>
        <v/>
      </c>
    </row>
    <row r="7002" spans="1:17">
      <c r="A7002" s="1">
        <v>6999</v>
      </c>
      <c r="B7002" s="1"/>
      <c r="C7002" s="1"/>
      <c r="D7002" s="1"/>
      <c r="E7002" s="6"/>
      <c r="F7002" s="1"/>
      <c r="G7002" s="1" t="str">
        <f>IF(ISNA(VLOOKUP($C7002,'DTEN TCAP Linkage deviceId'!$A$1:$A$20000,1,FALSE)),"No","Yes")</f>
        <v>No</v>
      </c>
      <c r="H7002" s="1" t="str">
        <f>IF(ISNA(VLOOKUP($C7002,'Provisioning Requester'!$F$3:$H$20000,2,FALSE)),"No","Yes")</f>
        <v>No</v>
      </c>
      <c r="I7002" s="1" t="str">
        <f>IF($H7002="Yes",VLOOKUP($C7002,'Provisioning Requester'!$F$3:$H$20000,3,FALSE),"-")</f>
        <v>-</v>
      </c>
      <c r="J7002" s="1" t="str">
        <f>IF(OR(D7002="SVCP", E7002="TRUE"), "No", IF(ISNA(VLOOKUP($C7002,'ProvResponder deviceId'!$A$1:$A$20000,1,FALSE)),"No","Yes"))</f>
        <v>No</v>
      </c>
      <c r="K7002" s="1" t="str">
        <f>IF($J7002="Yes",VLOOKUP($C7002,'ProvResponder deviceId'!$A$1:$C$20000,3,FALSE),"-")</f>
        <v>-</v>
      </c>
      <c r="L7002" s="1" t="str">
        <f t="shared" si="218"/>
        <v/>
      </c>
      <c r="M7002" s="1" t="str">
        <f t="shared" si="219"/>
        <v/>
      </c>
      <c r="N7002" s="1" t="str">
        <f>IF(ISBLANK($C7002),"",IF(ISNA(VLOOKUP($L7002,'result messages'!$H$3:$L$11,2,FALSE)),VLOOKUP($M7002,'result messages'!$H$3:$L$11,2,FALSE),VLOOKUP($L7002,'result messages'!$H$3:$L$11,2,FALSE)))</f>
        <v/>
      </c>
      <c r="O7002" s="1" t="str">
        <f>IF(ISBLANK($C7002),"",IF(ISNA(VLOOKUP($L7002,'result messages'!$H$3:$L$11,3,FALSE)),VLOOKUP($M7002,'result messages'!$H$3:$L$11,3,FALSE),VLOOKUP($L7002,'result messages'!$H$3:$L$11,3,FALSE)))</f>
        <v/>
      </c>
      <c r="P7002" s="1" t="str">
        <f>IF(ISBLANK($C7002),"",IF(ISNA(VLOOKUP($L7002,'result messages'!$H$3:$L$11,4,FALSE)),VLOOKUP($M7002,'result messages'!$H$3:$L$11,4,FALSE),VLOOKUP($L7002,'result messages'!$H$3:$L$11,4,FALSE)))</f>
        <v/>
      </c>
      <c r="Q7002" s="1" t="str">
        <f>IF(ISBLANK($C7002),"",IF(ISNA(VLOOKUP($L7002,'result messages'!$H$3:$L$11,5,FALSE)),VLOOKUP($M7002,'result messages'!$H$3:$L$11,5,FALSE),VLOOKUP($L7002,'result messages'!$H$3:$L$11,5,FALSE)))</f>
        <v/>
      </c>
    </row>
    <row r="7003" spans="1:17">
      <c r="A7003" s="1">
        <v>7000</v>
      </c>
      <c r="B7003" s="1"/>
      <c r="C7003" s="1"/>
      <c r="D7003" s="1"/>
      <c r="E7003" s="6"/>
      <c r="F7003" s="1"/>
      <c r="G7003" s="1" t="str">
        <f>IF(ISNA(VLOOKUP($C7003,'DTEN TCAP Linkage deviceId'!$A$1:$A$20000,1,FALSE)),"No","Yes")</f>
        <v>No</v>
      </c>
      <c r="H7003" s="1" t="str">
        <f>IF(ISNA(VLOOKUP($C7003,'Provisioning Requester'!$F$3:$H$20000,2,FALSE)),"No","Yes")</f>
        <v>No</v>
      </c>
      <c r="I7003" s="1" t="str">
        <f>IF($H7003="Yes",VLOOKUP($C7003,'Provisioning Requester'!$F$3:$H$20000,3,FALSE),"-")</f>
        <v>-</v>
      </c>
      <c r="J7003" s="1" t="str">
        <f>IF(OR(D7003="SVCP", E7003="TRUE"), "No", IF(ISNA(VLOOKUP($C7003,'ProvResponder deviceId'!$A$1:$A$20000,1,FALSE)),"No","Yes"))</f>
        <v>No</v>
      </c>
      <c r="K7003" s="1" t="str">
        <f>IF($J7003="Yes",VLOOKUP($C7003,'ProvResponder deviceId'!$A$1:$C$20000,3,FALSE),"-")</f>
        <v>-</v>
      </c>
      <c r="L7003" s="1" t="str">
        <f t="shared" si="218"/>
        <v/>
      </c>
      <c r="M7003" s="1" t="str">
        <f t="shared" si="219"/>
        <v/>
      </c>
      <c r="N7003" s="1" t="str">
        <f>IF(ISBLANK($C7003),"",IF(ISNA(VLOOKUP($L7003,'result messages'!$H$3:$L$11,2,FALSE)),VLOOKUP($M7003,'result messages'!$H$3:$L$11,2,FALSE),VLOOKUP($L7003,'result messages'!$H$3:$L$11,2,FALSE)))</f>
        <v/>
      </c>
      <c r="O7003" s="1" t="str">
        <f>IF(ISBLANK($C7003),"",IF(ISNA(VLOOKUP($L7003,'result messages'!$H$3:$L$11,3,FALSE)),VLOOKUP($M7003,'result messages'!$H$3:$L$11,3,FALSE),VLOOKUP($L7003,'result messages'!$H$3:$L$11,3,FALSE)))</f>
        <v/>
      </c>
      <c r="P7003" s="1" t="str">
        <f>IF(ISBLANK($C7003),"",IF(ISNA(VLOOKUP($L7003,'result messages'!$H$3:$L$11,4,FALSE)),VLOOKUP($M7003,'result messages'!$H$3:$L$11,4,FALSE),VLOOKUP($L7003,'result messages'!$H$3:$L$11,4,FALSE)))</f>
        <v/>
      </c>
      <c r="Q7003" s="1" t="str">
        <f>IF(ISBLANK($C7003),"",IF(ISNA(VLOOKUP($L7003,'result messages'!$H$3:$L$11,5,FALSE)),VLOOKUP($M7003,'result messages'!$H$3:$L$11,5,FALSE),VLOOKUP($L7003,'result messages'!$H$3:$L$11,5,FALSE)))</f>
        <v/>
      </c>
    </row>
    <row r="7004" spans="1:17">
      <c r="A7004" s="1">
        <v>7001</v>
      </c>
      <c r="B7004" s="1"/>
      <c r="C7004" s="1"/>
      <c r="D7004" s="1"/>
      <c r="E7004" s="6"/>
      <c r="F7004" s="1"/>
      <c r="G7004" s="1" t="str">
        <f>IF(ISNA(VLOOKUP($C7004,'DTEN TCAP Linkage deviceId'!$A$1:$A$20000,1,FALSE)),"No","Yes")</f>
        <v>No</v>
      </c>
      <c r="H7004" s="1" t="str">
        <f>IF(ISNA(VLOOKUP($C7004,'Provisioning Requester'!$F$3:$H$20000,2,FALSE)),"No","Yes")</f>
        <v>No</v>
      </c>
      <c r="I7004" s="1" t="str">
        <f>IF($H7004="Yes",VLOOKUP($C7004,'Provisioning Requester'!$F$3:$H$20000,3,FALSE),"-")</f>
        <v>-</v>
      </c>
      <c r="J7004" s="1" t="str">
        <f>IF(OR(D7004="SVCP", E7004="TRUE"), "No", IF(ISNA(VLOOKUP($C7004,'ProvResponder deviceId'!$A$1:$A$20000,1,FALSE)),"No","Yes"))</f>
        <v>No</v>
      </c>
      <c r="K7004" s="1" t="str">
        <f>IF($J7004="Yes",VLOOKUP($C7004,'ProvResponder deviceId'!$A$1:$C$20000,3,FALSE),"-")</f>
        <v>-</v>
      </c>
      <c r="L7004" s="1" t="str">
        <f t="shared" si="218"/>
        <v/>
      </c>
      <c r="M7004" s="1" t="str">
        <f t="shared" si="219"/>
        <v/>
      </c>
      <c r="N7004" s="1" t="str">
        <f>IF(ISBLANK($C7004),"",IF(ISNA(VLOOKUP($L7004,'result messages'!$H$3:$L$11,2,FALSE)),VLOOKUP($M7004,'result messages'!$H$3:$L$11,2,FALSE),VLOOKUP($L7004,'result messages'!$H$3:$L$11,2,FALSE)))</f>
        <v/>
      </c>
      <c r="O7004" s="1" t="str">
        <f>IF(ISBLANK($C7004),"",IF(ISNA(VLOOKUP($L7004,'result messages'!$H$3:$L$11,3,FALSE)),VLOOKUP($M7004,'result messages'!$H$3:$L$11,3,FALSE),VLOOKUP($L7004,'result messages'!$H$3:$L$11,3,FALSE)))</f>
        <v/>
      </c>
      <c r="P7004" s="1" t="str">
        <f>IF(ISBLANK($C7004),"",IF(ISNA(VLOOKUP($L7004,'result messages'!$H$3:$L$11,4,FALSE)),VLOOKUP($M7004,'result messages'!$H$3:$L$11,4,FALSE),VLOOKUP($L7004,'result messages'!$H$3:$L$11,4,FALSE)))</f>
        <v/>
      </c>
      <c r="Q7004" s="1" t="str">
        <f>IF(ISBLANK($C7004),"",IF(ISNA(VLOOKUP($L7004,'result messages'!$H$3:$L$11,5,FALSE)),VLOOKUP($M7004,'result messages'!$H$3:$L$11,5,FALSE),VLOOKUP($L7004,'result messages'!$H$3:$L$11,5,FALSE)))</f>
        <v/>
      </c>
    </row>
    <row r="7005" spans="1:17">
      <c r="A7005" s="1">
        <v>7002</v>
      </c>
      <c r="B7005" s="1"/>
      <c r="C7005" s="1"/>
      <c r="D7005" s="1"/>
      <c r="E7005" s="6"/>
      <c r="F7005" s="1"/>
      <c r="G7005" s="1" t="str">
        <f>IF(ISNA(VLOOKUP($C7005,'DTEN TCAP Linkage deviceId'!$A$1:$A$20000,1,FALSE)),"No","Yes")</f>
        <v>No</v>
      </c>
      <c r="H7005" s="1" t="str">
        <f>IF(ISNA(VLOOKUP($C7005,'Provisioning Requester'!$F$3:$H$20000,2,FALSE)),"No","Yes")</f>
        <v>No</v>
      </c>
      <c r="I7005" s="1" t="str">
        <f>IF($H7005="Yes",VLOOKUP($C7005,'Provisioning Requester'!$F$3:$H$20000,3,FALSE),"-")</f>
        <v>-</v>
      </c>
      <c r="J7005" s="1" t="str">
        <f>IF(OR(D7005="SVCP", E7005="TRUE"), "No", IF(ISNA(VLOOKUP($C7005,'ProvResponder deviceId'!$A$1:$A$20000,1,FALSE)),"No","Yes"))</f>
        <v>No</v>
      </c>
      <c r="K7005" s="1" t="str">
        <f>IF($J7005="Yes",VLOOKUP($C7005,'ProvResponder deviceId'!$A$1:$C$20000,3,FALSE),"-")</f>
        <v>-</v>
      </c>
      <c r="L7005" s="1" t="str">
        <f t="shared" si="218"/>
        <v/>
      </c>
      <c r="M7005" s="1" t="str">
        <f t="shared" si="219"/>
        <v/>
      </c>
      <c r="N7005" s="1" t="str">
        <f>IF(ISBLANK($C7005),"",IF(ISNA(VLOOKUP($L7005,'result messages'!$H$3:$L$11,2,FALSE)),VLOOKUP($M7005,'result messages'!$H$3:$L$11,2,FALSE),VLOOKUP($L7005,'result messages'!$H$3:$L$11,2,FALSE)))</f>
        <v/>
      </c>
      <c r="O7005" s="1" t="str">
        <f>IF(ISBLANK($C7005),"",IF(ISNA(VLOOKUP($L7005,'result messages'!$H$3:$L$11,3,FALSE)),VLOOKUP($M7005,'result messages'!$H$3:$L$11,3,FALSE),VLOOKUP($L7005,'result messages'!$H$3:$L$11,3,FALSE)))</f>
        <v/>
      </c>
      <c r="P7005" s="1" t="str">
        <f>IF(ISBLANK($C7005),"",IF(ISNA(VLOOKUP($L7005,'result messages'!$H$3:$L$11,4,FALSE)),VLOOKUP($M7005,'result messages'!$H$3:$L$11,4,FALSE),VLOOKUP($L7005,'result messages'!$H$3:$L$11,4,FALSE)))</f>
        <v/>
      </c>
      <c r="Q7005" s="1" t="str">
        <f>IF(ISBLANK($C7005),"",IF(ISNA(VLOOKUP($L7005,'result messages'!$H$3:$L$11,5,FALSE)),VLOOKUP($M7005,'result messages'!$H$3:$L$11,5,FALSE),VLOOKUP($L7005,'result messages'!$H$3:$L$11,5,FALSE)))</f>
        <v/>
      </c>
    </row>
    <row r="7006" spans="1:17">
      <c r="A7006" s="1">
        <v>7003</v>
      </c>
      <c r="B7006" s="1"/>
      <c r="C7006" s="1"/>
      <c r="D7006" s="1"/>
      <c r="E7006" s="6"/>
      <c r="F7006" s="1"/>
      <c r="G7006" s="1" t="str">
        <f>IF(ISNA(VLOOKUP($C7006,'DTEN TCAP Linkage deviceId'!$A$1:$A$20000,1,FALSE)),"No","Yes")</f>
        <v>No</v>
      </c>
      <c r="H7006" s="1" t="str">
        <f>IF(ISNA(VLOOKUP($C7006,'Provisioning Requester'!$F$3:$H$20000,2,FALSE)),"No","Yes")</f>
        <v>No</v>
      </c>
      <c r="I7006" s="1" t="str">
        <f>IF($H7006="Yes",VLOOKUP($C7006,'Provisioning Requester'!$F$3:$H$20000,3,FALSE),"-")</f>
        <v>-</v>
      </c>
      <c r="J7006" s="1" t="str">
        <f>IF(OR(D7006="SVCP", E7006="TRUE"), "No", IF(ISNA(VLOOKUP($C7006,'ProvResponder deviceId'!$A$1:$A$20000,1,FALSE)),"No","Yes"))</f>
        <v>No</v>
      </c>
      <c r="K7006" s="1" t="str">
        <f>IF($J7006="Yes",VLOOKUP($C7006,'ProvResponder deviceId'!$A$1:$C$20000,3,FALSE),"-")</f>
        <v>-</v>
      </c>
      <c r="L7006" s="1" t="str">
        <f t="shared" si="218"/>
        <v/>
      </c>
      <c r="M7006" s="1" t="str">
        <f t="shared" si="219"/>
        <v/>
      </c>
      <c r="N7006" s="1" t="str">
        <f>IF(ISBLANK($C7006),"",IF(ISNA(VLOOKUP($L7006,'result messages'!$H$3:$L$11,2,FALSE)),VLOOKUP($M7006,'result messages'!$H$3:$L$11,2,FALSE),VLOOKUP($L7006,'result messages'!$H$3:$L$11,2,FALSE)))</f>
        <v/>
      </c>
      <c r="O7006" s="1" t="str">
        <f>IF(ISBLANK($C7006),"",IF(ISNA(VLOOKUP($L7006,'result messages'!$H$3:$L$11,3,FALSE)),VLOOKUP($M7006,'result messages'!$H$3:$L$11,3,FALSE),VLOOKUP($L7006,'result messages'!$H$3:$L$11,3,FALSE)))</f>
        <v/>
      </c>
      <c r="P7006" s="1" t="str">
        <f>IF(ISBLANK($C7006),"",IF(ISNA(VLOOKUP($L7006,'result messages'!$H$3:$L$11,4,FALSE)),VLOOKUP($M7006,'result messages'!$H$3:$L$11,4,FALSE),VLOOKUP($L7006,'result messages'!$H$3:$L$11,4,FALSE)))</f>
        <v/>
      </c>
      <c r="Q7006" s="1" t="str">
        <f>IF(ISBLANK($C7006),"",IF(ISNA(VLOOKUP($L7006,'result messages'!$H$3:$L$11,5,FALSE)),VLOOKUP($M7006,'result messages'!$H$3:$L$11,5,FALSE),VLOOKUP($L7006,'result messages'!$H$3:$L$11,5,FALSE)))</f>
        <v/>
      </c>
    </row>
    <row r="7007" spans="1:17">
      <c r="A7007" s="1">
        <v>7004</v>
      </c>
      <c r="B7007" s="1"/>
      <c r="C7007" s="1"/>
      <c r="D7007" s="1"/>
      <c r="E7007" s="6"/>
      <c r="F7007" s="1"/>
      <c r="G7007" s="1" t="str">
        <f>IF(ISNA(VLOOKUP($C7007,'DTEN TCAP Linkage deviceId'!$A$1:$A$20000,1,FALSE)),"No","Yes")</f>
        <v>No</v>
      </c>
      <c r="H7007" s="1" t="str">
        <f>IF(ISNA(VLOOKUP($C7007,'Provisioning Requester'!$F$3:$H$20000,2,FALSE)),"No","Yes")</f>
        <v>No</v>
      </c>
      <c r="I7007" s="1" t="str">
        <f>IF($H7007="Yes",VLOOKUP($C7007,'Provisioning Requester'!$F$3:$H$20000,3,FALSE),"-")</f>
        <v>-</v>
      </c>
      <c r="J7007" s="1" t="str">
        <f>IF(OR(D7007="SVCP", E7007="TRUE"), "No", IF(ISNA(VLOOKUP($C7007,'ProvResponder deviceId'!$A$1:$A$20000,1,FALSE)),"No","Yes"))</f>
        <v>No</v>
      </c>
      <c r="K7007" s="1" t="str">
        <f>IF($J7007="Yes",VLOOKUP($C7007,'ProvResponder deviceId'!$A$1:$C$20000,3,FALSE),"-")</f>
        <v>-</v>
      </c>
      <c r="L7007" s="1" t="str">
        <f t="shared" si="218"/>
        <v/>
      </c>
      <c r="M7007" s="1" t="str">
        <f t="shared" si="219"/>
        <v/>
      </c>
      <c r="N7007" s="1" t="str">
        <f>IF(ISBLANK($C7007),"",IF(ISNA(VLOOKUP($L7007,'result messages'!$H$3:$L$11,2,FALSE)),VLOOKUP($M7007,'result messages'!$H$3:$L$11,2,FALSE),VLOOKUP($L7007,'result messages'!$H$3:$L$11,2,FALSE)))</f>
        <v/>
      </c>
      <c r="O7007" s="1" t="str">
        <f>IF(ISBLANK($C7007),"",IF(ISNA(VLOOKUP($L7007,'result messages'!$H$3:$L$11,3,FALSE)),VLOOKUP($M7007,'result messages'!$H$3:$L$11,3,FALSE),VLOOKUP($L7007,'result messages'!$H$3:$L$11,3,FALSE)))</f>
        <v/>
      </c>
      <c r="P7007" s="1" t="str">
        <f>IF(ISBLANK($C7007),"",IF(ISNA(VLOOKUP($L7007,'result messages'!$H$3:$L$11,4,FALSE)),VLOOKUP($M7007,'result messages'!$H$3:$L$11,4,FALSE),VLOOKUP($L7007,'result messages'!$H$3:$L$11,4,FALSE)))</f>
        <v/>
      </c>
      <c r="Q7007" s="1" t="str">
        <f>IF(ISBLANK($C7007),"",IF(ISNA(VLOOKUP($L7007,'result messages'!$H$3:$L$11,5,FALSE)),VLOOKUP($M7007,'result messages'!$H$3:$L$11,5,FALSE),VLOOKUP($L7007,'result messages'!$H$3:$L$11,5,FALSE)))</f>
        <v/>
      </c>
    </row>
    <row r="7008" spans="1:17">
      <c r="A7008" s="1">
        <v>7005</v>
      </c>
      <c r="B7008" s="1"/>
      <c r="C7008" s="1"/>
      <c r="D7008" s="1"/>
      <c r="E7008" s="6"/>
      <c r="F7008" s="1"/>
      <c r="G7008" s="1" t="str">
        <f>IF(ISNA(VLOOKUP($C7008,'DTEN TCAP Linkage deviceId'!$A$1:$A$20000,1,FALSE)),"No","Yes")</f>
        <v>No</v>
      </c>
      <c r="H7008" s="1" t="str">
        <f>IF(ISNA(VLOOKUP($C7008,'Provisioning Requester'!$F$3:$H$20000,2,FALSE)),"No","Yes")</f>
        <v>No</v>
      </c>
      <c r="I7008" s="1" t="str">
        <f>IF($H7008="Yes",VLOOKUP($C7008,'Provisioning Requester'!$F$3:$H$20000,3,FALSE),"-")</f>
        <v>-</v>
      </c>
      <c r="J7008" s="1" t="str">
        <f>IF(OR(D7008="SVCP", E7008="TRUE"), "No", IF(ISNA(VLOOKUP($C7008,'ProvResponder deviceId'!$A$1:$A$20000,1,FALSE)),"No","Yes"))</f>
        <v>No</v>
      </c>
      <c r="K7008" s="1" t="str">
        <f>IF($J7008="Yes",VLOOKUP($C7008,'ProvResponder deviceId'!$A$1:$C$20000,3,FALSE),"-")</f>
        <v>-</v>
      </c>
      <c r="L7008" s="1" t="str">
        <f t="shared" si="218"/>
        <v/>
      </c>
      <c r="M7008" s="1" t="str">
        <f t="shared" si="219"/>
        <v/>
      </c>
      <c r="N7008" s="1" t="str">
        <f>IF(ISBLANK($C7008),"",IF(ISNA(VLOOKUP($L7008,'result messages'!$H$3:$L$11,2,FALSE)),VLOOKUP($M7008,'result messages'!$H$3:$L$11,2,FALSE),VLOOKUP($L7008,'result messages'!$H$3:$L$11,2,FALSE)))</f>
        <v/>
      </c>
      <c r="O7008" s="1" t="str">
        <f>IF(ISBLANK($C7008),"",IF(ISNA(VLOOKUP($L7008,'result messages'!$H$3:$L$11,3,FALSE)),VLOOKUP($M7008,'result messages'!$H$3:$L$11,3,FALSE),VLOOKUP($L7008,'result messages'!$H$3:$L$11,3,FALSE)))</f>
        <v/>
      </c>
      <c r="P7008" s="1" t="str">
        <f>IF(ISBLANK($C7008),"",IF(ISNA(VLOOKUP($L7008,'result messages'!$H$3:$L$11,4,FALSE)),VLOOKUP($M7008,'result messages'!$H$3:$L$11,4,FALSE),VLOOKUP($L7008,'result messages'!$H$3:$L$11,4,FALSE)))</f>
        <v/>
      </c>
      <c r="Q7008" s="1" t="str">
        <f>IF(ISBLANK($C7008),"",IF(ISNA(VLOOKUP($L7008,'result messages'!$H$3:$L$11,5,FALSE)),VLOOKUP($M7008,'result messages'!$H$3:$L$11,5,FALSE),VLOOKUP($L7008,'result messages'!$H$3:$L$11,5,FALSE)))</f>
        <v/>
      </c>
    </row>
    <row r="7009" spans="1:17">
      <c r="A7009" s="1">
        <v>7006</v>
      </c>
      <c r="B7009" s="1"/>
      <c r="C7009" s="1"/>
      <c r="D7009" s="1"/>
      <c r="E7009" s="6"/>
      <c r="F7009" s="1"/>
      <c r="G7009" s="1" t="str">
        <f>IF(ISNA(VLOOKUP($C7009,'DTEN TCAP Linkage deviceId'!$A$1:$A$20000,1,FALSE)),"No","Yes")</f>
        <v>No</v>
      </c>
      <c r="H7009" s="1" t="str">
        <f>IF(ISNA(VLOOKUP($C7009,'Provisioning Requester'!$F$3:$H$20000,2,FALSE)),"No","Yes")</f>
        <v>No</v>
      </c>
      <c r="I7009" s="1" t="str">
        <f>IF($H7009="Yes",VLOOKUP($C7009,'Provisioning Requester'!$F$3:$H$20000,3,FALSE),"-")</f>
        <v>-</v>
      </c>
      <c r="J7009" s="1" t="str">
        <f>IF(OR(D7009="SVCP", E7009="TRUE"), "No", IF(ISNA(VLOOKUP($C7009,'ProvResponder deviceId'!$A$1:$A$20000,1,FALSE)),"No","Yes"))</f>
        <v>No</v>
      </c>
      <c r="K7009" s="1" t="str">
        <f>IF($J7009="Yes",VLOOKUP($C7009,'ProvResponder deviceId'!$A$1:$C$20000,3,FALSE),"-")</f>
        <v>-</v>
      </c>
      <c r="L7009" s="1" t="str">
        <f t="shared" si="218"/>
        <v/>
      </c>
      <c r="M7009" s="1" t="str">
        <f t="shared" si="219"/>
        <v/>
      </c>
      <c r="N7009" s="1" t="str">
        <f>IF(ISBLANK($C7009),"",IF(ISNA(VLOOKUP($L7009,'result messages'!$H$3:$L$11,2,FALSE)),VLOOKUP($M7009,'result messages'!$H$3:$L$11,2,FALSE),VLOOKUP($L7009,'result messages'!$H$3:$L$11,2,FALSE)))</f>
        <v/>
      </c>
      <c r="O7009" s="1" t="str">
        <f>IF(ISBLANK($C7009),"",IF(ISNA(VLOOKUP($L7009,'result messages'!$H$3:$L$11,3,FALSE)),VLOOKUP($M7009,'result messages'!$H$3:$L$11,3,FALSE),VLOOKUP($L7009,'result messages'!$H$3:$L$11,3,FALSE)))</f>
        <v/>
      </c>
      <c r="P7009" s="1" t="str">
        <f>IF(ISBLANK($C7009),"",IF(ISNA(VLOOKUP($L7009,'result messages'!$H$3:$L$11,4,FALSE)),VLOOKUP($M7009,'result messages'!$H$3:$L$11,4,FALSE),VLOOKUP($L7009,'result messages'!$H$3:$L$11,4,FALSE)))</f>
        <v/>
      </c>
      <c r="Q7009" s="1" t="str">
        <f>IF(ISBLANK($C7009),"",IF(ISNA(VLOOKUP($L7009,'result messages'!$H$3:$L$11,5,FALSE)),VLOOKUP($M7009,'result messages'!$H$3:$L$11,5,FALSE),VLOOKUP($L7009,'result messages'!$H$3:$L$11,5,FALSE)))</f>
        <v/>
      </c>
    </row>
    <row r="7010" spans="1:17">
      <c r="A7010" s="1">
        <v>7007</v>
      </c>
      <c r="B7010" s="1"/>
      <c r="C7010" s="1"/>
      <c r="D7010" s="1"/>
      <c r="E7010" s="6"/>
      <c r="F7010" s="1"/>
      <c r="G7010" s="1" t="str">
        <f>IF(ISNA(VLOOKUP($C7010,'DTEN TCAP Linkage deviceId'!$A$1:$A$20000,1,FALSE)),"No","Yes")</f>
        <v>No</v>
      </c>
      <c r="H7010" s="1" t="str">
        <f>IF(ISNA(VLOOKUP($C7010,'Provisioning Requester'!$F$3:$H$20000,2,FALSE)),"No","Yes")</f>
        <v>No</v>
      </c>
      <c r="I7010" s="1" t="str">
        <f>IF($H7010="Yes",VLOOKUP($C7010,'Provisioning Requester'!$F$3:$H$20000,3,FALSE),"-")</f>
        <v>-</v>
      </c>
      <c r="J7010" s="1" t="str">
        <f>IF(OR(D7010="SVCP", E7010="TRUE"), "No", IF(ISNA(VLOOKUP($C7010,'ProvResponder deviceId'!$A$1:$A$20000,1,FALSE)),"No","Yes"))</f>
        <v>No</v>
      </c>
      <c r="K7010" s="1" t="str">
        <f>IF($J7010="Yes",VLOOKUP($C7010,'ProvResponder deviceId'!$A$1:$C$20000,3,FALSE),"-")</f>
        <v>-</v>
      </c>
      <c r="L7010" s="1" t="str">
        <f t="shared" si="218"/>
        <v/>
      </c>
      <c r="M7010" s="1" t="str">
        <f t="shared" si="219"/>
        <v/>
      </c>
      <c r="N7010" s="1" t="str">
        <f>IF(ISBLANK($C7010),"",IF(ISNA(VLOOKUP($L7010,'result messages'!$H$3:$L$11,2,FALSE)),VLOOKUP($M7010,'result messages'!$H$3:$L$11,2,FALSE),VLOOKUP($L7010,'result messages'!$H$3:$L$11,2,FALSE)))</f>
        <v/>
      </c>
      <c r="O7010" s="1" t="str">
        <f>IF(ISBLANK($C7010),"",IF(ISNA(VLOOKUP($L7010,'result messages'!$H$3:$L$11,3,FALSE)),VLOOKUP($M7010,'result messages'!$H$3:$L$11,3,FALSE),VLOOKUP($L7010,'result messages'!$H$3:$L$11,3,FALSE)))</f>
        <v/>
      </c>
      <c r="P7010" s="1" t="str">
        <f>IF(ISBLANK($C7010),"",IF(ISNA(VLOOKUP($L7010,'result messages'!$H$3:$L$11,4,FALSE)),VLOOKUP($M7010,'result messages'!$H$3:$L$11,4,FALSE),VLOOKUP($L7010,'result messages'!$H$3:$L$11,4,FALSE)))</f>
        <v/>
      </c>
      <c r="Q7010" s="1" t="str">
        <f>IF(ISBLANK($C7010),"",IF(ISNA(VLOOKUP($L7010,'result messages'!$H$3:$L$11,5,FALSE)),VLOOKUP($M7010,'result messages'!$H$3:$L$11,5,FALSE),VLOOKUP($L7010,'result messages'!$H$3:$L$11,5,FALSE)))</f>
        <v/>
      </c>
    </row>
    <row r="7011" spans="1:17">
      <c r="A7011" s="1">
        <v>7008</v>
      </c>
      <c r="B7011" s="1"/>
      <c r="C7011" s="1"/>
      <c r="D7011" s="1"/>
      <c r="E7011" s="6"/>
      <c r="F7011" s="1"/>
      <c r="G7011" s="1" t="str">
        <f>IF(ISNA(VLOOKUP($C7011,'DTEN TCAP Linkage deviceId'!$A$1:$A$20000,1,FALSE)),"No","Yes")</f>
        <v>No</v>
      </c>
      <c r="H7011" s="1" t="str">
        <f>IF(ISNA(VLOOKUP($C7011,'Provisioning Requester'!$F$3:$H$20000,2,FALSE)),"No","Yes")</f>
        <v>No</v>
      </c>
      <c r="I7011" s="1" t="str">
        <f>IF($H7011="Yes",VLOOKUP($C7011,'Provisioning Requester'!$F$3:$H$20000,3,FALSE),"-")</f>
        <v>-</v>
      </c>
      <c r="J7011" s="1" t="str">
        <f>IF(OR(D7011="SVCP", E7011="TRUE"), "No", IF(ISNA(VLOOKUP($C7011,'ProvResponder deviceId'!$A$1:$A$20000,1,FALSE)),"No","Yes"))</f>
        <v>No</v>
      </c>
      <c r="K7011" s="1" t="str">
        <f>IF($J7011="Yes",VLOOKUP($C7011,'ProvResponder deviceId'!$A$1:$C$20000,3,FALSE),"-")</f>
        <v>-</v>
      </c>
      <c r="L7011" s="1" t="str">
        <f t="shared" si="218"/>
        <v/>
      </c>
      <c r="M7011" s="1" t="str">
        <f t="shared" si="219"/>
        <v/>
      </c>
      <c r="N7011" s="1" t="str">
        <f>IF(ISBLANK($C7011),"",IF(ISNA(VLOOKUP($L7011,'result messages'!$H$3:$L$11,2,FALSE)),VLOOKUP($M7011,'result messages'!$H$3:$L$11,2,FALSE),VLOOKUP($L7011,'result messages'!$H$3:$L$11,2,FALSE)))</f>
        <v/>
      </c>
      <c r="O7011" s="1" t="str">
        <f>IF(ISBLANK($C7011),"",IF(ISNA(VLOOKUP($L7011,'result messages'!$H$3:$L$11,3,FALSE)),VLOOKUP($M7011,'result messages'!$H$3:$L$11,3,FALSE),VLOOKUP($L7011,'result messages'!$H$3:$L$11,3,FALSE)))</f>
        <v/>
      </c>
      <c r="P7011" s="1" t="str">
        <f>IF(ISBLANK($C7011),"",IF(ISNA(VLOOKUP($L7011,'result messages'!$H$3:$L$11,4,FALSE)),VLOOKUP($M7011,'result messages'!$H$3:$L$11,4,FALSE),VLOOKUP($L7011,'result messages'!$H$3:$L$11,4,FALSE)))</f>
        <v/>
      </c>
      <c r="Q7011" s="1" t="str">
        <f>IF(ISBLANK($C7011),"",IF(ISNA(VLOOKUP($L7011,'result messages'!$H$3:$L$11,5,FALSE)),VLOOKUP($M7011,'result messages'!$H$3:$L$11,5,FALSE),VLOOKUP($L7011,'result messages'!$H$3:$L$11,5,FALSE)))</f>
        <v/>
      </c>
    </row>
    <row r="7012" spans="1:17">
      <c r="A7012" s="1">
        <v>7009</v>
      </c>
      <c r="B7012" s="1"/>
      <c r="C7012" s="1"/>
      <c r="D7012" s="1"/>
      <c r="E7012" s="6"/>
      <c r="F7012" s="1"/>
      <c r="G7012" s="1" t="str">
        <f>IF(ISNA(VLOOKUP($C7012,'DTEN TCAP Linkage deviceId'!$A$1:$A$20000,1,FALSE)),"No","Yes")</f>
        <v>No</v>
      </c>
      <c r="H7012" s="1" t="str">
        <f>IF(ISNA(VLOOKUP($C7012,'Provisioning Requester'!$F$3:$H$20000,2,FALSE)),"No","Yes")</f>
        <v>No</v>
      </c>
      <c r="I7012" s="1" t="str">
        <f>IF($H7012="Yes",VLOOKUP($C7012,'Provisioning Requester'!$F$3:$H$20000,3,FALSE),"-")</f>
        <v>-</v>
      </c>
      <c r="J7012" s="1" t="str">
        <f>IF(OR(D7012="SVCP", E7012="TRUE"), "No", IF(ISNA(VLOOKUP($C7012,'ProvResponder deviceId'!$A$1:$A$20000,1,FALSE)),"No","Yes"))</f>
        <v>No</v>
      </c>
      <c r="K7012" s="1" t="str">
        <f>IF($J7012="Yes",VLOOKUP($C7012,'ProvResponder deviceId'!$A$1:$C$20000,3,FALSE),"-")</f>
        <v>-</v>
      </c>
      <c r="L7012" s="1" t="str">
        <f t="shared" si="218"/>
        <v/>
      </c>
      <c r="M7012" s="1" t="str">
        <f t="shared" si="219"/>
        <v/>
      </c>
      <c r="N7012" s="1" t="str">
        <f>IF(ISBLANK($C7012),"",IF(ISNA(VLOOKUP($L7012,'result messages'!$H$3:$L$11,2,FALSE)),VLOOKUP($M7012,'result messages'!$H$3:$L$11,2,FALSE),VLOOKUP($L7012,'result messages'!$H$3:$L$11,2,FALSE)))</f>
        <v/>
      </c>
      <c r="O7012" s="1" t="str">
        <f>IF(ISBLANK($C7012),"",IF(ISNA(VLOOKUP($L7012,'result messages'!$H$3:$L$11,3,FALSE)),VLOOKUP($M7012,'result messages'!$H$3:$L$11,3,FALSE),VLOOKUP($L7012,'result messages'!$H$3:$L$11,3,FALSE)))</f>
        <v/>
      </c>
      <c r="P7012" s="1" t="str">
        <f>IF(ISBLANK($C7012),"",IF(ISNA(VLOOKUP($L7012,'result messages'!$H$3:$L$11,4,FALSE)),VLOOKUP($M7012,'result messages'!$H$3:$L$11,4,FALSE),VLOOKUP($L7012,'result messages'!$H$3:$L$11,4,FALSE)))</f>
        <v/>
      </c>
      <c r="Q7012" s="1" t="str">
        <f>IF(ISBLANK($C7012),"",IF(ISNA(VLOOKUP($L7012,'result messages'!$H$3:$L$11,5,FALSE)),VLOOKUP($M7012,'result messages'!$H$3:$L$11,5,FALSE),VLOOKUP($L7012,'result messages'!$H$3:$L$11,5,FALSE)))</f>
        <v/>
      </c>
    </row>
    <row r="7013" spans="1:17">
      <c r="A7013" s="1">
        <v>7010</v>
      </c>
      <c r="B7013" s="1"/>
      <c r="C7013" s="1"/>
      <c r="D7013" s="1"/>
      <c r="E7013" s="6"/>
      <c r="F7013" s="1"/>
      <c r="G7013" s="1" t="str">
        <f>IF(ISNA(VLOOKUP($C7013,'DTEN TCAP Linkage deviceId'!$A$1:$A$20000,1,FALSE)),"No","Yes")</f>
        <v>No</v>
      </c>
      <c r="H7013" s="1" t="str">
        <f>IF(ISNA(VLOOKUP($C7013,'Provisioning Requester'!$F$3:$H$20000,2,FALSE)),"No","Yes")</f>
        <v>No</v>
      </c>
      <c r="I7013" s="1" t="str">
        <f>IF($H7013="Yes",VLOOKUP($C7013,'Provisioning Requester'!$F$3:$H$20000,3,FALSE),"-")</f>
        <v>-</v>
      </c>
      <c r="J7013" s="1" t="str">
        <f>IF(OR(D7013="SVCP", E7013="TRUE"), "No", IF(ISNA(VLOOKUP($C7013,'ProvResponder deviceId'!$A$1:$A$20000,1,FALSE)),"No","Yes"))</f>
        <v>No</v>
      </c>
      <c r="K7013" s="1" t="str">
        <f>IF($J7013="Yes",VLOOKUP($C7013,'ProvResponder deviceId'!$A$1:$C$20000,3,FALSE),"-")</f>
        <v>-</v>
      </c>
      <c r="L7013" s="1" t="str">
        <f t="shared" si="218"/>
        <v/>
      </c>
      <c r="M7013" s="1" t="str">
        <f t="shared" si="219"/>
        <v/>
      </c>
      <c r="N7013" s="1" t="str">
        <f>IF(ISBLANK($C7013),"",IF(ISNA(VLOOKUP($L7013,'result messages'!$H$3:$L$11,2,FALSE)),VLOOKUP($M7013,'result messages'!$H$3:$L$11,2,FALSE),VLOOKUP($L7013,'result messages'!$H$3:$L$11,2,FALSE)))</f>
        <v/>
      </c>
      <c r="O7013" s="1" t="str">
        <f>IF(ISBLANK($C7013),"",IF(ISNA(VLOOKUP($L7013,'result messages'!$H$3:$L$11,3,FALSE)),VLOOKUP($M7013,'result messages'!$H$3:$L$11,3,FALSE),VLOOKUP($L7013,'result messages'!$H$3:$L$11,3,FALSE)))</f>
        <v/>
      </c>
      <c r="P7013" s="1" t="str">
        <f>IF(ISBLANK($C7013),"",IF(ISNA(VLOOKUP($L7013,'result messages'!$H$3:$L$11,4,FALSE)),VLOOKUP($M7013,'result messages'!$H$3:$L$11,4,FALSE),VLOOKUP($L7013,'result messages'!$H$3:$L$11,4,FALSE)))</f>
        <v/>
      </c>
      <c r="Q7013" s="1" t="str">
        <f>IF(ISBLANK($C7013),"",IF(ISNA(VLOOKUP($L7013,'result messages'!$H$3:$L$11,5,FALSE)),VLOOKUP($M7013,'result messages'!$H$3:$L$11,5,FALSE),VLOOKUP($L7013,'result messages'!$H$3:$L$11,5,FALSE)))</f>
        <v/>
      </c>
    </row>
    <row r="7014" spans="1:17">
      <c r="A7014" s="1">
        <v>7011</v>
      </c>
      <c r="B7014" s="1"/>
      <c r="C7014" s="1"/>
      <c r="D7014" s="1"/>
      <c r="E7014" s="6"/>
      <c r="F7014" s="1"/>
      <c r="G7014" s="1" t="str">
        <f>IF(ISNA(VLOOKUP($C7014,'DTEN TCAP Linkage deviceId'!$A$1:$A$20000,1,FALSE)),"No","Yes")</f>
        <v>No</v>
      </c>
      <c r="H7014" s="1" t="str">
        <f>IF(ISNA(VLOOKUP($C7014,'Provisioning Requester'!$F$3:$H$20000,2,FALSE)),"No","Yes")</f>
        <v>No</v>
      </c>
      <c r="I7014" s="1" t="str">
        <f>IF($H7014="Yes",VLOOKUP($C7014,'Provisioning Requester'!$F$3:$H$20000,3,FALSE),"-")</f>
        <v>-</v>
      </c>
      <c r="J7014" s="1" t="str">
        <f>IF(OR(D7014="SVCP", E7014="TRUE"), "No", IF(ISNA(VLOOKUP($C7014,'ProvResponder deviceId'!$A$1:$A$20000,1,FALSE)),"No","Yes"))</f>
        <v>No</v>
      </c>
      <c r="K7014" s="1" t="str">
        <f>IF($J7014="Yes",VLOOKUP($C7014,'ProvResponder deviceId'!$A$1:$C$20000,3,FALSE),"-")</f>
        <v>-</v>
      </c>
      <c r="L7014" s="1" t="str">
        <f t="shared" si="218"/>
        <v/>
      </c>
      <c r="M7014" s="1" t="str">
        <f t="shared" si="219"/>
        <v/>
      </c>
      <c r="N7014" s="1" t="str">
        <f>IF(ISBLANK($C7014),"",IF(ISNA(VLOOKUP($L7014,'result messages'!$H$3:$L$11,2,FALSE)),VLOOKUP($M7014,'result messages'!$H$3:$L$11,2,FALSE),VLOOKUP($L7014,'result messages'!$H$3:$L$11,2,FALSE)))</f>
        <v/>
      </c>
      <c r="O7014" s="1" t="str">
        <f>IF(ISBLANK($C7014),"",IF(ISNA(VLOOKUP($L7014,'result messages'!$H$3:$L$11,3,FALSE)),VLOOKUP($M7014,'result messages'!$H$3:$L$11,3,FALSE),VLOOKUP($L7014,'result messages'!$H$3:$L$11,3,FALSE)))</f>
        <v/>
      </c>
      <c r="P7014" s="1" t="str">
        <f>IF(ISBLANK($C7014),"",IF(ISNA(VLOOKUP($L7014,'result messages'!$H$3:$L$11,4,FALSE)),VLOOKUP($M7014,'result messages'!$H$3:$L$11,4,FALSE),VLOOKUP($L7014,'result messages'!$H$3:$L$11,4,FALSE)))</f>
        <v/>
      </c>
      <c r="Q7014" s="1" t="str">
        <f>IF(ISBLANK($C7014),"",IF(ISNA(VLOOKUP($L7014,'result messages'!$H$3:$L$11,5,FALSE)),VLOOKUP($M7014,'result messages'!$H$3:$L$11,5,FALSE),VLOOKUP($L7014,'result messages'!$H$3:$L$11,5,FALSE)))</f>
        <v/>
      </c>
    </row>
    <row r="7015" spans="1:17">
      <c r="A7015" s="1">
        <v>7012</v>
      </c>
      <c r="B7015" s="1"/>
      <c r="C7015" s="1"/>
      <c r="D7015" s="1"/>
      <c r="E7015" s="6"/>
      <c r="F7015" s="1"/>
      <c r="G7015" s="1" t="str">
        <f>IF(ISNA(VLOOKUP($C7015,'DTEN TCAP Linkage deviceId'!$A$1:$A$20000,1,FALSE)),"No","Yes")</f>
        <v>No</v>
      </c>
      <c r="H7015" s="1" t="str">
        <f>IF(ISNA(VLOOKUP($C7015,'Provisioning Requester'!$F$3:$H$20000,2,FALSE)),"No","Yes")</f>
        <v>No</v>
      </c>
      <c r="I7015" s="1" t="str">
        <f>IF($H7015="Yes",VLOOKUP($C7015,'Provisioning Requester'!$F$3:$H$20000,3,FALSE),"-")</f>
        <v>-</v>
      </c>
      <c r="J7015" s="1" t="str">
        <f>IF(OR(D7015="SVCP", E7015="TRUE"), "No", IF(ISNA(VLOOKUP($C7015,'ProvResponder deviceId'!$A$1:$A$20000,1,FALSE)),"No","Yes"))</f>
        <v>No</v>
      </c>
      <c r="K7015" s="1" t="str">
        <f>IF($J7015="Yes",VLOOKUP($C7015,'ProvResponder deviceId'!$A$1:$C$20000,3,FALSE),"-")</f>
        <v>-</v>
      </c>
      <c r="L7015" s="1" t="str">
        <f t="shared" si="218"/>
        <v/>
      </c>
      <c r="M7015" s="1" t="str">
        <f t="shared" si="219"/>
        <v/>
      </c>
      <c r="N7015" s="1" t="str">
        <f>IF(ISBLANK($C7015),"",IF(ISNA(VLOOKUP($L7015,'result messages'!$H$3:$L$11,2,FALSE)),VLOOKUP($M7015,'result messages'!$H$3:$L$11,2,FALSE),VLOOKUP($L7015,'result messages'!$H$3:$L$11,2,FALSE)))</f>
        <v/>
      </c>
      <c r="O7015" s="1" t="str">
        <f>IF(ISBLANK($C7015),"",IF(ISNA(VLOOKUP($L7015,'result messages'!$H$3:$L$11,3,FALSE)),VLOOKUP($M7015,'result messages'!$H$3:$L$11,3,FALSE),VLOOKUP($L7015,'result messages'!$H$3:$L$11,3,FALSE)))</f>
        <v/>
      </c>
      <c r="P7015" s="1" t="str">
        <f>IF(ISBLANK($C7015),"",IF(ISNA(VLOOKUP($L7015,'result messages'!$H$3:$L$11,4,FALSE)),VLOOKUP($M7015,'result messages'!$H$3:$L$11,4,FALSE),VLOOKUP($L7015,'result messages'!$H$3:$L$11,4,FALSE)))</f>
        <v/>
      </c>
      <c r="Q7015" s="1" t="str">
        <f>IF(ISBLANK($C7015),"",IF(ISNA(VLOOKUP($L7015,'result messages'!$H$3:$L$11,5,FALSE)),VLOOKUP($M7015,'result messages'!$H$3:$L$11,5,FALSE),VLOOKUP($L7015,'result messages'!$H$3:$L$11,5,FALSE)))</f>
        <v/>
      </c>
    </row>
    <row r="7016" spans="1:17">
      <c r="A7016" s="1">
        <v>7013</v>
      </c>
      <c r="B7016" s="1"/>
      <c r="C7016" s="1"/>
      <c r="D7016" s="1"/>
      <c r="E7016" s="6"/>
      <c r="F7016" s="1"/>
      <c r="G7016" s="1" t="str">
        <f>IF(ISNA(VLOOKUP($C7016,'DTEN TCAP Linkage deviceId'!$A$1:$A$20000,1,FALSE)),"No","Yes")</f>
        <v>No</v>
      </c>
      <c r="H7016" s="1" t="str">
        <f>IF(ISNA(VLOOKUP($C7016,'Provisioning Requester'!$F$3:$H$20000,2,FALSE)),"No","Yes")</f>
        <v>No</v>
      </c>
      <c r="I7016" s="1" t="str">
        <f>IF($H7016="Yes",VLOOKUP($C7016,'Provisioning Requester'!$F$3:$H$20000,3,FALSE),"-")</f>
        <v>-</v>
      </c>
      <c r="J7016" s="1" t="str">
        <f>IF(OR(D7016="SVCP", E7016="TRUE"), "No", IF(ISNA(VLOOKUP($C7016,'ProvResponder deviceId'!$A$1:$A$20000,1,FALSE)),"No","Yes"))</f>
        <v>No</v>
      </c>
      <c r="K7016" s="1" t="str">
        <f>IF($J7016="Yes",VLOOKUP($C7016,'ProvResponder deviceId'!$A$1:$C$20000,3,FALSE),"-")</f>
        <v>-</v>
      </c>
      <c r="L7016" s="1" t="str">
        <f t="shared" si="218"/>
        <v/>
      </c>
      <c r="M7016" s="1" t="str">
        <f t="shared" si="219"/>
        <v/>
      </c>
      <c r="N7016" s="1" t="str">
        <f>IF(ISBLANK($C7016),"",IF(ISNA(VLOOKUP($L7016,'result messages'!$H$3:$L$11,2,FALSE)),VLOOKUP($M7016,'result messages'!$H$3:$L$11,2,FALSE),VLOOKUP($L7016,'result messages'!$H$3:$L$11,2,FALSE)))</f>
        <v/>
      </c>
      <c r="O7016" s="1" t="str">
        <f>IF(ISBLANK($C7016),"",IF(ISNA(VLOOKUP($L7016,'result messages'!$H$3:$L$11,3,FALSE)),VLOOKUP($M7016,'result messages'!$H$3:$L$11,3,FALSE),VLOOKUP($L7016,'result messages'!$H$3:$L$11,3,FALSE)))</f>
        <v/>
      </c>
      <c r="P7016" s="1" t="str">
        <f>IF(ISBLANK($C7016),"",IF(ISNA(VLOOKUP($L7016,'result messages'!$H$3:$L$11,4,FALSE)),VLOOKUP($M7016,'result messages'!$H$3:$L$11,4,FALSE),VLOOKUP($L7016,'result messages'!$H$3:$L$11,4,FALSE)))</f>
        <v/>
      </c>
      <c r="Q7016" s="1" t="str">
        <f>IF(ISBLANK($C7016),"",IF(ISNA(VLOOKUP($L7016,'result messages'!$H$3:$L$11,5,FALSE)),VLOOKUP($M7016,'result messages'!$H$3:$L$11,5,FALSE),VLOOKUP($L7016,'result messages'!$H$3:$L$11,5,FALSE)))</f>
        <v/>
      </c>
    </row>
    <row r="7017" spans="1:17">
      <c r="A7017" s="1">
        <v>7014</v>
      </c>
      <c r="B7017" s="1"/>
      <c r="C7017" s="1"/>
      <c r="D7017" s="1"/>
      <c r="E7017" s="6"/>
      <c r="F7017" s="1"/>
      <c r="G7017" s="1" t="str">
        <f>IF(ISNA(VLOOKUP($C7017,'DTEN TCAP Linkage deviceId'!$A$1:$A$20000,1,FALSE)),"No","Yes")</f>
        <v>No</v>
      </c>
      <c r="H7017" s="1" t="str">
        <f>IF(ISNA(VLOOKUP($C7017,'Provisioning Requester'!$F$3:$H$20000,2,FALSE)),"No","Yes")</f>
        <v>No</v>
      </c>
      <c r="I7017" s="1" t="str">
        <f>IF($H7017="Yes",VLOOKUP($C7017,'Provisioning Requester'!$F$3:$H$20000,3,FALSE),"-")</f>
        <v>-</v>
      </c>
      <c r="J7017" s="1" t="str">
        <f>IF(OR(D7017="SVCP", E7017="TRUE"), "No", IF(ISNA(VLOOKUP($C7017,'ProvResponder deviceId'!$A$1:$A$20000,1,FALSE)),"No","Yes"))</f>
        <v>No</v>
      </c>
      <c r="K7017" s="1" t="str">
        <f>IF($J7017="Yes",VLOOKUP($C7017,'ProvResponder deviceId'!$A$1:$C$20000,3,FALSE),"-")</f>
        <v>-</v>
      </c>
      <c r="L7017" s="1" t="str">
        <f t="shared" si="218"/>
        <v/>
      </c>
      <c r="M7017" s="1" t="str">
        <f t="shared" si="219"/>
        <v/>
      </c>
      <c r="N7017" s="1" t="str">
        <f>IF(ISBLANK($C7017),"",IF(ISNA(VLOOKUP($L7017,'result messages'!$H$3:$L$11,2,FALSE)),VLOOKUP($M7017,'result messages'!$H$3:$L$11,2,FALSE),VLOOKUP($L7017,'result messages'!$H$3:$L$11,2,FALSE)))</f>
        <v/>
      </c>
      <c r="O7017" s="1" t="str">
        <f>IF(ISBLANK($C7017),"",IF(ISNA(VLOOKUP($L7017,'result messages'!$H$3:$L$11,3,FALSE)),VLOOKUP($M7017,'result messages'!$H$3:$L$11,3,FALSE),VLOOKUP($L7017,'result messages'!$H$3:$L$11,3,FALSE)))</f>
        <v/>
      </c>
      <c r="P7017" s="1" t="str">
        <f>IF(ISBLANK($C7017),"",IF(ISNA(VLOOKUP($L7017,'result messages'!$H$3:$L$11,4,FALSE)),VLOOKUP($M7017,'result messages'!$H$3:$L$11,4,FALSE),VLOOKUP($L7017,'result messages'!$H$3:$L$11,4,FALSE)))</f>
        <v/>
      </c>
      <c r="Q7017" s="1" t="str">
        <f>IF(ISBLANK($C7017),"",IF(ISNA(VLOOKUP($L7017,'result messages'!$H$3:$L$11,5,FALSE)),VLOOKUP($M7017,'result messages'!$H$3:$L$11,5,FALSE),VLOOKUP($L7017,'result messages'!$H$3:$L$11,5,FALSE)))</f>
        <v/>
      </c>
    </row>
    <row r="7018" spans="1:17">
      <c r="A7018" s="1">
        <v>7015</v>
      </c>
      <c r="B7018" s="1"/>
      <c r="C7018" s="1"/>
      <c r="D7018" s="1"/>
      <c r="E7018" s="6"/>
      <c r="F7018" s="1"/>
      <c r="G7018" s="1" t="str">
        <f>IF(ISNA(VLOOKUP($C7018,'DTEN TCAP Linkage deviceId'!$A$1:$A$20000,1,FALSE)),"No","Yes")</f>
        <v>No</v>
      </c>
      <c r="H7018" s="1" t="str">
        <f>IF(ISNA(VLOOKUP($C7018,'Provisioning Requester'!$F$3:$H$20000,2,FALSE)),"No","Yes")</f>
        <v>No</v>
      </c>
      <c r="I7018" s="1" t="str">
        <f>IF($H7018="Yes",VLOOKUP($C7018,'Provisioning Requester'!$F$3:$H$20000,3,FALSE),"-")</f>
        <v>-</v>
      </c>
      <c r="J7018" s="1" t="str">
        <f>IF(OR(D7018="SVCP", E7018="TRUE"), "No", IF(ISNA(VLOOKUP($C7018,'ProvResponder deviceId'!$A$1:$A$20000,1,FALSE)),"No","Yes"))</f>
        <v>No</v>
      </c>
      <c r="K7018" s="1" t="str">
        <f>IF($J7018="Yes",VLOOKUP($C7018,'ProvResponder deviceId'!$A$1:$C$20000,3,FALSE),"-")</f>
        <v>-</v>
      </c>
      <c r="L7018" s="1" t="str">
        <f t="shared" si="218"/>
        <v/>
      </c>
      <c r="M7018" s="1" t="str">
        <f t="shared" si="219"/>
        <v/>
      </c>
      <c r="N7018" s="1" t="str">
        <f>IF(ISBLANK($C7018),"",IF(ISNA(VLOOKUP($L7018,'result messages'!$H$3:$L$11,2,FALSE)),VLOOKUP($M7018,'result messages'!$H$3:$L$11,2,FALSE),VLOOKUP($L7018,'result messages'!$H$3:$L$11,2,FALSE)))</f>
        <v/>
      </c>
      <c r="O7018" s="1" t="str">
        <f>IF(ISBLANK($C7018),"",IF(ISNA(VLOOKUP($L7018,'result messages'!$H$3:$L$11,3,FALSE)),VLOOKUP($M7018,'result messages'!$H$3:$L$11,3,FALSE),VLOOKUP($L7018,'result messages'!$H$3:$L$11,3,FALSE)))</f>
        <v/>
      </c>
      <c r="P7018" s="1" t="str">
        <f>IF(ISBLANK($C7018),"",IF(ISNA(VLOOKUP($L7018,'result messages'!$H$3:$L$11,4,FALSE)),VLOOKUP($M7018,'result messages'!$H$3:$L$11,4,FALSE),VLOOKUP($L7018,'result messages'!$H$3:$L$11,4,FALSE)))</f>
        <v/>
      </c>
      <c r="Q7018" s="1" t="str">
        <f>IF(ISBLANK($C7018),"",IF(ISNA(VLOOKUP($L7018,'result messages'!$H$3:$L$11,5,FALSE)),VLOOKUP($M7018,'result messages'!$H$3:$L$11,5,FALSE),VLOOKUP($L7018,'result messages'!$H$3:$L$11,5,FALSE)))</f>
        <v/>
      </c>
    </row>
    <row r="7019" spans="1:17">
      <c r="A7019" s="1">
        <v>7016</v>
      </c>
      <c r="B7019" s="1"/>
      <c r="C7019" s="1"/>
      <c r="D7019" s="1"/>
      <c r="E7019" s="6"/>
      <c r="F7019" s="1"/>
      <c r="G7019" s="1" t="str">
        <f>IF(ISNA(VLOOKUP($C7019,'DTEN TCAP Linkage deviceId'!$A$1:$A$20000,1,FALSE)),"No","Yes")</f>
        <v>No</v>
      </c>
      <c r="H7019" s="1" t="str">
        <f>IF(ISNA(VLOOKUP($C7019,'Provisioning Requester'!$F$3:$H$20000,2,FALSE)),"No","Yes")</f>
        <v>No</v>
      </c>
      <c r="I7019" s="1" t="str">
        <f>IF($H7019="Yes",VLOOKUP($C7019,'Provisioning Requester'!$F$3:$H$20000,3,FALSE),"-")</f>
        <v>-</v>
      </c>
      <c r="J7019" s="1" t="str">
        <f>IF(OR(D7019="SVCP", E7019="TRUE"), "No", IF(ISNA(VLOOKUP($C7019,'ProvResponder deviceId'!$A$1:$A$20000,1,FALSE)),"No","Yes"))</f>
        <v>No</v>
      </c>
      <c r="K7019" s="1" t="str">
        <f>IF($J7019="Yes",VLOOKUP($C7019,'ProvResponder deviceId'!$A$1:$C$20000,3,FALSE),"-")</f>
        <v>-</v>
      </c>
      <c r="L7019" s="1" t="str">
        <f t="shared" si="218"/>
        <v/>
      </c>
      <c r="M7019" s="1" t="str">
        <f t="shared" si="219"/>
        <v/>
      </c>
      <c r="N7019" s="1" t="str">
        <f>IF(ISBLANK($C7019),"",IF(ISNA(VLOOKUP($L7019,'result messages'!$H$3:$L$11,2,FALSE)),VLOOKUP($M7019,'result messages'!$H$3:$L$11,2,FALSE),VLOOKUP($L7019,'result messages'!$H$3:$L$11,2,FALSE)))</f>
        <v/>
      </c>
      <c r="O7019" s="1" t="str">
        <f>IF(ISBLANK($C7019),"",IF(ISNA(VLOOKUP($L7019,'result messages'!$H$3:$L$11,3,FALSE)),VLOOKUP($M7019,'result messages'!$H$3:$L$11,3,FALSE),VLOOKUP($L7019,'result messages'!$H$3:$L$11,3,FALSE)))</f>
        <v/>
      </c>
      <c r="P7019" s="1" t="str">
        <f>IF(ISBLANK($C7019),"",IF(ISNA(VLOOKUP($L7019,'result messages'!$H$3:$L$11,4,FALSE)),VLOOKUP($M7019,'result messages'!$H$3:$L$11,4,FALSE),VLOOKUP($L7019,'result messages'!$H$3:$L$11,4,FALSE)))</f>
        <v/>
      </c>
      <c r="Q7019" s="1" t="str">
        <f>IF(ISBLANK($C7019),"",IF(ISNA(VLOOKUP($L7019,'result messages'!$H$3:$L$11,5,FALSE)),VLOOKUP($M7019,'result messages'!$H$3:$L$11,5,FALSE),VLOOKUP($L7019,'result messages'!$H$3:$L$11,5,FALSE)))</f>
        <v/>
      </c>
    </row>
    <row r="7020" spans="1:17">
      <c r="A7020" s="1">
        <v>7017</v>
      </c>
      <c r="B7020" s="1"/>
      <c r="C7020" s="1"/>
      <c r="D7020" s="1"/>
      <c r="E7020" s="6"/>
      <c r="F7020" s="1"/>
      <c r="G7020" s="1" t="str">
        <f>IF(ISNA(VLOOKUP($C7020,'DTEN TCAP Linkage deviceId'!$A$1:$A$20000,1,FALSE)),"No","Yes")</f>
        <v>No</v>
      </c>
      <c r="H7020" s="1" t="str">
        <f>IF(ISNA(VLOOKUP($C7020,'Provisioning Requester'!$F$3:$H$20000,2,FALSE)),"No","Yes")</f>
        <v>No</v>
      </c>
      <c r="I7020" s="1" t="str">
        <f>IF($H7020="Yes",VLOOKUP($C7020,'Provisioning Requester'!$F$3:$H$20000,3,FALSE),"-")</f>
        <v>-</v>
      </c>
      <c r="J7020" s="1" t="str">
        <f>IF(OR(D7020="SVCP", E7020="TRUE"), "No", IF(ISNA(VLOOKUP($C7020,'ProvResponder deviceId'!$A$1:$A$20000,1,FALSE)),"No","Yes"))</f>
        <v>No</v>
      </c>
      <c r="K7020" s="1" t="str">
        <f>IF($J7020="Yes",VLOOKUP($C7020,'ProvResponder deviceId'!$A$1:$C$20000,3,FALSE),"-")</f>
        <v>-</v>
      </c>
      <c r="L7020" s="1" t="str">
        <f t="shared" si="218"/>
        <v/>
      </c>
      <c r="M7020" s="1" t="str">
        <f t="shared" si="219"/>
        <v/>
      </c>
      <c r="N7020" s="1" t="str">
        <f>IF(ISBLANK($C7020),"",IF(ISNA(VLOOKUP($L7020,'result messages'!$H$3:$L$11,2,FALSE)),VLOOKUP($M7020,'result messages'!$H$3:$L$11,2,FALSE),VLOOKUP($L7020,'result messages'!$H$3:$L$11,2,FALSE)))</f>
        <v/>
      </c>
      <c r="O7020" s="1" t="str">
        <f>IF(ISBLANK($C7020),"",IF(ISNA(VLOOKUP($L7020,'result messages'!$H$3:$L$11,3,FALSE)),VLOOKUP($M7020,'result messages'!$H$3:$L$11,3,FALSE),VLOOKUP($L7020,'result messages'!$H$3:$L$11,3,FALSE)))</f>
        <v/>
      </c>
      <c r="P7020" s="1" t="str">
        <f>IF(ISBLANK($C7020),"",IF(ISNA(VLOOKUP($L7020,'result messages'!$H$3:$L$11,4,FALSE)),VLOOKUP($M7020,'result messages'!$H$3:$L$11,4,FALSE),VLOOKUP($L7020,'result messages'!$H$3:$L$11,4,FALSE)))</f>
        <v/>
      </c>
      <c r="Q7020" s="1" t="str">
        <f>IF(ISBLANK($C7020),"",IF(ISNA(VLOOKUP($L7020,'result messages'!$H$3:$L$11,5,FALSE)),VLOOKUP($M7020,'result messages'!$H$3:$L$11,5,FALSE),VLOOKUP($L7020,'result messages'!$H$3:$L$11,5,FALSE)))</f>
        <v/>
      </c>
    </row>
    <row r="7021" spans="1:17">
      <c r="A7021" s="1">
        <v>7018</v>
      </c>
      <c r="B7021" s="1"/>
      <c r="C7021" s="1"/>
      <c r="D7021" s="1"/>
      <c r="E7021" s="6"/>
      <c r="F7021" s="1"/>
      <c r="G7021" s="1" t="str">
        <f>IF(ISNA(VLOOKUP($C7021,'DTEN TCAP Linkage deviceId'!$A$1:$A$20000,1,FALSE)),"No","Yes")</f>
        <v>No</v>
      </c>
      <c r="H7021" s="1" t="str">
        <f>IF(ISNA(VLOOKUP($C7021,'Provisioning Requester'!$F$3:$H$20000,2,FALSE)),"No","Yes")</f>
        <v>No</v>
      </c>
      <c r="I7021" s="1" t="str">
        <f>IF($H7021="Yes",VLOOKUP($C7021,'Provisioning Requester'!$F$3:$H$20000,3,FALSE),"-")</f>
        <v>-</v>
      </c>
      <c r="J7021" s="1" t="str">
        <f>IF(OR(D7021="SVCP", E7021="TRUE"), "No", IF(ISNA(VLOOKUP($C7021,'ProvResponder deviceId'!$A$1:$A$20000,1,FALSE)),"No","Yes"))</f>
        <v>No</v>
      </c>
      <c r="K7021" s="1" t="str">
        <f>IF($J7021="Yes",VLOOKUP($C7021,'ProvResponder deviceId'!$A$1:$C$20000,3,FALSE),"-")</f>
        <v>-</v>
      </c>
      <c r="L7021" s="1" t="str">
        <f t="shared" si="218"/>
        <v/>
      </c>
      <c r="M7021" s="1" t="str">
        <f t="shared" si="219"/>
        <v/>
      </c>
      <c r="N7021" s="1" t="str">
        <f>IF(ISBLANK($C7021),"",IF(ISNA(VLOOKUP($L7021,'result messages'!$H$3:$L$11,2,FALSE)),VLOOKUP($M7021,'result messages'!$H$3:$L$11,2,FALSE),VLOOKUP($L7021,'result messages'!$H$3:$L$11,2,FALSE)))</f>
        <v/>
      </c>
      <c r="O7021" s="1" t="str">
        <f>IF(ISBLANK($C7021),"",IF(ISNA(VLOOKUP($L7021,'result messages'!$H$3:$L$11,3,FALSE)),VLOOKUP($M7021,'result messages'!$H$3:$L$11,3,FALSE),VLOOKUP($L7021,'result messages'!$H$3:$L$11,3,FALSE)))</f>
        <v/>
      </c>
      <c r="P7021" s="1" t="str">
        <f>IF(ISBLANK($C7021),"",IF(ISNA(VLOOKUP($L7021,'result messages'!$H$3:$L$11,4,FALSE)),VLOOKUP($M7021,'result messages'!$H$3:$L$11,4,FALSE),VLOOKUP($L7021,'result messages'!$H$3:$L$11,4,FALSE)))</f>
        <v/>
      </c>
      <c r="Q7021" s="1" t="str">
        <f>IF(ISBLANK($C7021),"",IF(ISNA(VLOOKUP($L7021,'result messages'!$H$3:$L$11,5,FALSE)),VLOOKUP($M7021,'result messages'!$H$3:$L$11,5,FALSE),VLOOKUP($L7021,'result messages'!$H$3:$L$11,5,FALSE)))</f>
        <v/>
      </c>
    </row>
    <row r="7022" spans="1:17">
      <c r="A7022" s="1">
        <v>7019</v>
      </c>
      <c r="B7022" s="1"/>
      <c r="C7022" s="1"/>
      <c r="D7022" s="1"/>
      <c r="E7022" s="6"/>
      <c r="F7022" s="1"/>
      <c r="G7022" s="1" t="str">
        <f>IF(ISNA(VLOOKUP($C7022,'DTEN TCAP Linkage deviceId'!$A$1:$A$20000,1,FALSE)),"No","Yes")</f>
        <v>No</v>
      </c>
      <c r="H7022" s="1" t="str">
        <f>IF(ISNA(VLOOKUP($C7022,'Provisioning Requester'!$F$3:$H$20000,2,FALSE)),"No","Yes")</f>
        <v>No</v>
      </c>
      <c r="I7022" s="1" t="str">
        <f>IF($H7022="Yes",VLOOKUP($C7022,'Provisioning Requester'!$F$3:$H$20000,3,FALSE),"-")</f>
        <v>-</v>
      </c>
      <c r="J7022" s="1" t="str">
        <f>IF(OR(D7022="SVCP", E7022="TRUE"), "No", IF(ISNA(VLOOKUP($C7022,'ProvResponder deviceId'!$A$1:$A$20000,1,FALSE)),"No","Yes"))</f>
        <v>No</v>
      </c>
      <c r="K7022" s="1" t="str">
        <f>IF($J7022="Yes",VLOOKUP($C7022,'ProvResponder deviceId'!$A$1:$C$20000,3,FALSE),"-")</f>
        <v>-</v>
      </c>
      <c r="L7022" s="1" t="str">
        <f t="shared" si="218"/>
        <v/>
      </c>
      <c r="M7022" s="1" t="str">
        <f t="shared" si="219"/>
        <v/>
      </c>
      <c r="N7022" s="1" t="str">
        <f>IF(ISBLANK($C7022),"",IF(ISNA(VLOOKUP($L7022,'result messages'!$H$3:$L$11,2,FALSE)),VLOOKUP($M7022,'result messages'!$H$3:$L$11,2,FALSE),VLOOKUP($L7022,'result messages'!$H$3:$L$11,2,FALSE)))</f>
        <v/>
      </c>
      <c r="O7022" s="1" t="str">
        <f>IF(ISBLANK($C7022),"",IF(ISNA(VLOOKUP($L7022,'result messages'!$H$3:$L$11,3,FALSE)),VLOOKUP($M7022,'result messages'!$H$3:$L$11,3,FALSE),VLOOKUP($L7022,'result messages'!$H$3:$L$11,3,FALSE)))</f>
        <v/>
      </c>
      <c r="P7022" s="1" t="str">
        <f>IF(ISBLANK($C7022),"",IF(ISNA(VLOOKUP($L7022,'result messages'!$H$3:$L$11,4,FALSE)),VLOOKUP($M7022,'result messages'!$H$3:$L$11,4,FALSE),VLOOKUP($L7022,'result messages'!$H$3:$L$11,4,FALSE)))</f>
        <v/>
      </c>
      <c r="Q7022" s="1" t="str">
        <f>IF(ISBLANK($C7022),"",IF(ISNA(VLOOKUP($L7022,'result messages'!$H$3:$L$11,5,FALSE)),VLOOKUP($M7022,'result messages'!$H$3:$L$11,5,FALSE),VLOOKUP($L7022,'result messages'!$H$3:$L$11,5,FALSE)))</f>
        <v/>
      </c>
    </row>
    <row r="7023" spans="1:17">
      <c r="A7023" s="1">
        <v>7020</v>
      </c>
      <c r="B7023" s="1"/>
      <c r="C7023" s="1"/>
      <c r="D7023" s="1"/>
      <c r="E7023" s="6"/>
      <c r="F7023" s="1"/>
      <c r="G7023" s="1" t="str">
        <f>IF(ISNA(VLOOKUP($C7023,'DTEN TCAP Linkage deviceId'!$A$1:$A$20000,1,FALSE)),"No","Yes")</f>
        <v>No</v>
      </c>
      <c r="H7023" s="1" t="str">
        <f>IF(ISNA(VLOOKUP($C7023,'Provisioning Requester'!$F$3:$H$20000,2,FALSE)),"No","Yes")</f>
        <v>No</v>
      </c>
      <c r="I7023" s="1" t="str">
        <f>IF($H7023="Yes",VLOOKUP($C7023,'Provisioning Requester'!$F$3:$H$20000,3,FALSE),"-")</f>
        <v>-</v>
      </c>
      <c r="J7023" s="1" t="str">
        <f>IF(OR(D7023="SVCP", E7023="TRUE"), "No", IF(ISNA(VLOOKUP($C7023,'ProvResponder deviceId'!$A$1:$A$20000,1,FALSE)),"No","Yes"))</f>
        <v>No</v>
      </c>
      <c r="K7023" s="1" t="str">
        <f>IF($J7023="Yes",VLOOKUP($C7023,'ProvResponder deviceId'!$A$1:$C$20000,3,FALSE),"-")</f>
        <v>-</v>
      </c>
      <c r="L7023" s="1" t="str">
        <f t="shared" si="218"/>
        <v/>
      </c>
      <c r="M7023" s="1" t="str">
        <f t="shared" si="219"/>
        <v/>
      </c>
      <c r="N7023" s="1" t="str">
        <f>IF(ISBLANK($C7023),"",IF(ISNA(VLOOKUP($L7023,'result messages'!$H$3:$L$11,2,FALSE)),VLOOKUP($M7023,'result messages'!$H$3:$L$11,2,FALSE),VLOOKUP($L7023,'result messages'!$H$3:$L$11,2,FALSE)))</f>
        <v/>
      </c>
      <c r="O7023" s="1" t="str">
        <f>IF(ISBLANK($C7023),"",IF(ISNA(VLOOKUP($L7023,'result messages'!$H$3:$L$11,3,FALSE)),VLOOKUP($M7023,'result messages'!$H$3:$L$11,3,FALSE),VLOOKUP($L7023,'result messages'!$H$3:$L$11,3,FALSE)))</f>
        <v/>
      </c>
      <c r="P7023" s="1" t="str">
        <f>IF(ISBLANK($C7023),"",IF(ISNA(VLOOKUP($L7023,'result messages'!$H$3:$L$11,4,FALSE)),VLOOKUP($M7023,'result messages'!$H$3:$L$11,4,FALSE),VLOOKUP($L7023,'result messages'!$H$3:$L$11,4,FALSE)))</f>
        <v/>
      </c>
      <c r="Q7023" s="1" t="str">
        <f>IF(ISBLANK($C7023),"",IF(ISNA(VLOOKUP($L7023,'result messages'!$H$3:$L$11,5,FALSE)),VLOOKUP($M7023,'result messages'!$H$3:$L$11,5,FALSE),VLOOKUP($L7023,'result messages'!$H$3:$L$11,5,FALSE)))</f>
        <v/>
      </c>
    </row>
    <row r="7024" spans="1:17">
      <c r="A7024" s="1">
        <v>7021</v>
      </c>
      <c r="B7024" s="1"/>
      <c r="C7024" s="1"/>
      <c r="D7024" s="1"/>
      <c r="E7024" s="6"/>
      <c r="F7024" s="1"/>
      <c r="G7024" s="1" t="str">
        <f>IF(ISNA(VLOOKUP($C7024,'DTEN TCAP Linkage deviceId'!$A$1:$A$20000,1,FALSE)),"No","Yes")</f>
        <v>No</v>
      </c>
      <c r="H7024" s="1" t="str">
        <f>IF(ISNA(VLOOKUP($C7024,'Provisioning Requester'!$F$3:$H$20000,2,FALSE)),"No","Yes")</f>
        <v>No</v>
      </c>
      <c r="I7024" s="1" t="str">
        <f>IF($H7024="Yes",VLOOKUP($C7024,'Provisioning Requester'!$F$3:$H$20000,3,FALSE),"-")</f>
        <v>-</v>
      </c>
      <c r="J7024" s="1" t="str">
        <f>IF(OR(D7024="SVCP", E7024="TRUE"), "No", IF(ISNA(VLOOKUP($C7024,'ProvResponder deviceId'!$A$1:$A$20000,1,FALSE)),"No","Yes"))</f>
        <v>No</v>
      </c>
      <c r="K7024" s="1" t="str">
        <f>IF($J7024="Yes",VLOOKUP($C7024,'ProvResponder deviceId'!$A$1:$C$20000,3,FALSE),"-")</f>
        <v>-</v>
      </c>
      <c r="L7024" s="1" t="str">
        <f t="shared" si="218"/>
        <v/>
      </c>
      <c r="M7024" s="1" t="str">
        <f t="shared" si="219"/>
        <v/>
      </c>
      <c r="N7024" s="1" t="str">
        <f>IF(ISBLANK($C7024),"",IF(ISNA(VLOOKUP($L7024,'result messages'!$H$3:$L$11,2,FALSE)),VLOOKUP($M7024,'result messages'!$H$3:$L$11,2,FALSE),VLOOKUP($L7024,'result messages'!$H$3:$L$11,2,FALSE)))</f>
        <v/>
      </c>
      <c r="O7024" s="1" t="str">
        <f>IF(ISBLANK($C7024),"",IF(ISNA(VLOOKUP($L7024,'result messages'!$H$3:$L$11,3,FALSE)),VLOOKUP($M7024,'result messages'!$H$3:$L$11,3,FALSE),VLOOKUP($L7024,'result messages'!$H$3:$L$11,3,FALSE)))</f>
        <v/>
      </c>
      <c r="P7024" s="1" t="str">
        <f>IF(ISBLANK($C7024),"",IF(ISNA(VLOOKUP($L7024,'result messages'!$H$3:$L$11,4,FALSE)),VLOOKUP($M7024,'result messages'!$H$3:$L$11,4,FALSE),VLOOKUP($L7024,'result messages'!$H$3:$L$11,4,FALSE)))</f>
        <v/>
      </c>
      <c r="Q7024" s="1" t="str">
        <f>IF(ISBLANK($C7024),"",IF(ISNA(VLOOKUP($L7024,'result messages'!$H$3:$L$11,5,FALSE)),VLOOKUP($M7024,'result messages'!$H$3:$L$11,5,FALSE),VLOOKUP($L7024,'result messages'!$H$3:$L$11,5,FALSE)))</f>
        <v/>
      </c>
    </row>
    <row r="7025" spans="1:17">
      <c r="A7025" s="1">
        <v>7022</v>
      </c>
      <c r="B7025" s="1"/>
      <c r="C7025" s="1"/>
      <c r="D7025" s="1"/>
      <c r="E7025" s="6"/>
      <c r="F7025" s="1"/>
      <c r="G7025" s="1" t="str">
        <f>IF(ISNA(VLOOKUP($C7025,'DTEN TCAP Linkage deviceId'!$A$1:$A$20000,1,FALSE)),"No","Yes")</f>
        <v>No</v>
      </c>
      <c r="H7025" s="1" t="str">
        <f>IF(ISNA(VLOOKUP($C7025,'Provisioning Requester'!$F$3:$H$20000,2,FALSE)),"No","Yes")</f>
        <v>No</v>
      </c>
      <c r="I7025" s="1" t="str">
        <f>IF($H7025="Yes",VLOOKUP($C7025,'Provisioning Requester'!$F$3:$H$20000,3,FALSE),"-")</f>
        <v>-</v>
      </c>
      <c r="J7025" s="1" t="str">
        <f>IF(OR(D7025="SVCP", E7025="TRUE"), "No", IF(ISNA(VLOOKUP($C7025,'ProvResponder deviceId'!$A$1:$A$20000,1,FALSE)),"No","Yes"))</f>
        <v>No</v>
      </c>
      <c r="K7025" s="1" t="str">
        <f>IF($J7025="Yes",VLOOKUP($C7025,'ProvResponder deviceId'!$A$1:$C$20000,3,FALSE),"-")</f>
        <v>-</v>
      </c>
      <c r="L7025" s="1" t="str">
        <f t="shared" si="218"/>
        <v/>
      </c>
      <c r="M7025" s="1" t="str">
        <f t="shared" si="219"/>
        <v/>
      </c>
      <c r="N7025" s="1" t="str">
        <f>IF(ISBLANK($C7025),"",IF(ISNA(VLOOKUP($L7025,'result messages'!$H$3:$L$11,2,FALSE)),VLOOKUP($M7025,'result messages'!$H$3:$L$11,2,FALSE),VLOOKUP($L7025,'result messages'!$H$3:$L$11,2,FALSE)))</f>
        <v/>
      </c>
      <c r="O7025" s="1" t="str">
        <f>IF(ISBLANK($C7025),"",IF(ISNA(VLOOKUP($L7025,'result messages'!$H$3:$L$11,3,FALSE)),VLOOKUP($M7025,'result messages'!$H$3:$L$11,3,FALSE),VLOOKUP($L7025,'result messages'!$H$3:$L$11,3,FALSE)))</f>
        <v/>
      </c>
      <c r="P7025" s="1" t="str">
        <f>IF(ISBLANK($C7025),"",IF(ISNA(VLOOKUP($L7025,'result messages'!$H$3:$L$11,4,FALSE)),VLOOKUP($M7025,'result messages'!$H$3:$L$11,4,FALSE),VLOOKUP($L7025,'result messages'!$H$3:$L$11,4,FALSE)))</f>
        <v/>
      </c>
      <c r="Q7025" s="1" t="str">
        <f>IF(ISBLANK($C7025),"",IF(ISNA(VLOOKUP($L7025,'result messages'!$H$3:$L$11,5,FALSE)),VLOOKUP($M7025,'result messages'!$H$3:$L$11,5,FALSE),VLOOKUP($L7025,'result messages'!$H$3:$L$11,5,FALSE)))</f>
        <v/>
      </c>
    </row>
    <row r="7026" spans="1:17">
      <c r="A7026" s="1">
        <v>7023</v>
      </c>
      <c r="B7026" s="1"/>
      <c r="C7026" s="1"/>
      <c r="D7026" s="1"/>
      <c r="E7026" s="6"/>
      <c r="F7026" s="1"/>
      <c r="G7026" s="1" t="str">
        <f>IF(ISNA(VLOOKUP($C7026,'DTEN TCAP Linkage deviceId'!$A$1:$A$20000,1,FALSE)),"No","Yes")</f>
        <v>No</v>
      </c>
      <c r="H7026" s="1" t="str">
        <f>IF(ISNA(VLOOKUP($C7026,'Provisioning Requester'!$F$3:$H$20000,2,FALSE)),"No","Yes")</f>
        <v>No</v>
      </c>
      <c r="I7026" s="1" t="str">
        <f>IF($H7026="Yes",VLOOKUP($C7026,'Provisioning Requester'!$F$3:$H$20000,3,FALSE),"-")</f>
        <v>-</v>
      </c>
      <c r="J7026" s="1" t="str">
        <f>IF(OR(D7026="SVCP", E7026="TRUE"), "No", IF(ISNA(VLOOKUP($C7026,'ProvResponder deviceId'!$A$1:$A$20000,1,FALSE)),"No","Yes"))</f>
        <v>No</v>
      </c>
      <c r="K7026" s="1" t="str">
        <f>IF($J7026="Yes",VLOOKUP($C7026,'ProvResponder deviceId'!$A$1:$C$20000,3,FALSE),"-")</f>
        <v>-</v>
      </c>
      <c r="L7026" s="1" t="str">
        <f t="shared" si="218"/>
        <v/>
      </c>
      <c r="M7026" s="1" t="str">
        <f t="shared" si="219"/>
        <v/>
      </c>
      <c r="N7026" s="1" t="str">
        <f>IF(ISBLANK($C7026),"",IF(ISNA(VLOOKUP($L7026,'result messages'!$H$3:$L$11,2,FALSE)),VLOOKUP($M7026,'result messages'!$H$3:$L$11,2,FALSE),VLOOKUP($L7026,'result messages'!$H$3:$L$11,2,FALSE)))</f>
        <v/>
      </c>
      <c r="O7026" s="1" t="str">
        <f>IF(ISBLANK($C7026),"",IF(ISNA(VLOOKUP($L7026,'result messages'!$H$3:$L$11,3,FALSE)),VLOOKUP($M7026,'result messages'!$H$3:$L$11,3,FALSE),VLOOKUP($L7026,'result messages'!$H$3:$L$11,3,FALSE)))</f>
        <v/>
      </c>
      <c r="P7026" s="1" t="str">
        <f>IF(ISBLANK($C7026),"",IF(ISNA(VLOOKUP($L7026,'result messages'!$H$3:$L$11,4,FALSE)),VLOOKUP($M7026,'result messages'!$H$3:$L$11,4,FALSE),VLOOKUP($L7026,'result messages'!$H$3:$L$11,4,FALSE)))</f>
        <v/>
      </c>
      <c r="Q7026" s="1" t="str">
        <f>IF(ISBLANK($C7026),"",IF(ISNA(VLOOKUP($L7026,'result messages'!$H$3:$L$11,5,FALSE)),VLOOKUP($M7026,'result messages'!$H$3:$L$11,5,FALSE),VLOOKUP($L7026,'result messages'!$H$3:$L$11,5,FALSE)))</f>
        <v/>
      </c>
    </row>
    <row r="7027" spans="1:17">
      <c r="A7027" s="1">
        <v>7024</v>
      </c>
      <c r="B7027" s="1"/>
      <c r="C7027" s="1"/>
      <c r="D7027" s="1"/>
      <c r="E7027" s="6"/>
      <c r="F7027" s="1"/>
      <c r="G7027" s="1" t="str">
        <f>IF(ISNA(VLOOKUP($C7027,'DTEN TCAP Linkage deviceId'!$A$1:$A$20000,1,FALSE)),"No","Yes")</f>
        <v>No</v>
      </c>
      <c r="H7027" s="1" t="str">
        <f>IF(ISNA(VLOOKUP($C7027,'Provisioning Requester'!$F$3:$H$20000,2,FALSE)),"No","Yes")</f>
        <v>No</v>
      </c>
      <c r="I7027" s="1" t="str">
        <f>IF($H7027="Yes",VLOOKUP($C7027,'Provisioning Requester'!$F$3:$H$20000,3,FALSE),"-")</f>
        <v>-</v>
      </c>
      <c r="J7027" s="1" t="str">
        <f>IF(OR(D7027="SVCP", E7027="TRUE"), "No", IF(ISNA(VLOOKUP($C7027,'ProvResponder deviceId'!$A$1:$A$20000,1,FALSE)),"No","Yes"))</f>
        <v>No</v>
      </c>
      <c r="K7027" s="1" t="str">
        <f>IF($J7027="Yes",VLOOKUP($C7027,'ProvResponder deviceId'!$A$1:$C$20000,3,FALSE),"-")</f>
        <v>-</v>
      </c>
      <c r="L7027" s="1" t="str">
        <f t="shared" si="218"/>
        <v/>
      </c>
      <c r="M7027" s="1" t="str">
        <f t="shared" si="219"/>
        <v/>
      </c>
      <c r="N7027" s="1" t="str">
        <f>IF(ISBLANK($C7027),"",IF(ISNA(VLOOKUP($L7027,'result messages'!$H$3:$L$11,2,FALSE)),VLOOKUP($M7027,'result messages'!$H$3:$L$11,2,FALSE),VLOOKUP($L7027,'result messages'!$H$3:$L$11,2,FALSE)))</f>
        <v/>
      </c>
      <c r="O7027" s="1" t="str">
        <f>IF(ISBLANK($C7027),"",IF(ISNA(VLOOKUP($L7027,'result messages'!$H$3:$L$11,3,FALSE)),VLOOKUP($M7027,'result messages'!$H$3:$L$11,3,FALSE),VLOOKUP($L7027,'result messages'!$H$3:$L$11,3,FALSE)))</f>
        <v/>
      </c>
      <c r="P7027" s="1" t="str">
        <f>IF(ISBLANK($C7027),"",IF(ISNA(VLOOKUP($L7027,'result messages'!$H$3:$L$11,4,FALSE)),VLOOKUP($M7027,'result messages'!$H$3:$L$11,4,FALSE),VLOOKUP($L7027,'result messages'!$H$3:$L$11,4,FALSE)))</f>
        <v/>
      </c>
      <c r="Q7027" s="1" t="str">
        <f>IF(ISBLANK($C7027),"",IF(ISNA(VLOOKUP($L7027,'result messages'!$H$3:$L$11,5,FALSE)),VLOOKUP($M7027,'result messages'!$H$3:$L$11,5,FALSE),VLOOKUP($L7027,'result messages'!$H$3:$L$11,5,FALSE)))</f>
        <v/>
      </c>
    </row>
    <row r="7028" spans="1:17">
      <c r="A7028" s="1">
        <v>7025</v>
      </c>
      <c r="B7028" s="1"/>
      <c r="C7028" s="1"/>
      <c r="D7028" s="1"/>
      <c r="E7028" s="6"/>
      <c r="F7028" s="1"/>
      <c r="G7028" s="1" t="str">
        <f>IF(ISNA(VLOOKUP($C7028,'DTEN TCAP Linkage deviceId'!$A$1:$A$20000,1,FALSE)),"No","Yes")</f>
        <v>No</v>
      </c>
      <c r="H7028" s="1" t="str">
        <f>IF(ISNA(VLOOKUP($C7028,'Provisioning Requester'!$F$3:$H$20000,2,FALSE)),"No","Yes")</f>
        <v>No</v>
      </c>
      <c r="I7028" s="1" t="str">
        <f>IF($H7028="Yes",VLOOKUP($C7028,'Provisioning Requester'!$F$3:$H$20000,3,FALSE),"-")</f>
        <v>-</v>
      </c>
      <c r="J7028" s="1" t="str">
        <f>IF(OR(D7028="SVCP", E7028="TRUE"), "No", IF(ISNA(VLOOKUP($C7028,'ProvResponder deviceId'!$A$1:$A$20000,1,FALSE)),"No","Yes"))</f>
        <v>No</v>
      </c>
      <c r="K7028" s="1" t="str">
        <f>IF($J7028="Yes",VLOOKUP($C7028,'ProvResponder deviceId'!$A$1:$C$20000,3,FALSE),"-")</f>
        <v>-</v>
      </c>
      <c r="L7028" s="1" t="str">
        <f t="shared" si="218"/>
        <v/>
      </c>
      <c r="M7028" s="1" t="str">
        <f t="shared" si="219"/>
        <v/>
      </c>
      <c r="N7028" s="1" t="str">
        <f>IF(ISBLANK($C7028),"",IF(ISNA(VLOOKUP($L7028,'result messages'!$H$3:$L$11,2,FALSE)),VLOOKUP($M7028,'result messages'!$H$3:$L$11,2,FALSE),VLOOKUP($L7028,'result messages'!$H$3:$L$11,2,FALSE)))</f>
        <v/>
      </c>
      <c r="O7028" s="1" t="str">
        <f>IF(ISBLANK($C7028),"",IF(ISNA(VLOOKUP($L7028,'result messages'!$H$3:$L$11,3,FALSE)),VLOOKUP($M7028,'result messages'!$H$3:$L$11,3,FALSE),VLOOKUP($L7028,'result messages'!$H$3:$L$11,3,FALSE)))</f>
        <v/>
      </c>
      <c r="P7028" s="1" t="str">
        <f>IF(ISBLANK($C7028),"",IF(ISNA(VLOOKUP($L7028,'result messages'!$H$3:$L$11,4,FALSE)),VLOOKUP($M7028,'result messages'!$H$3:$L$11,4,FALSE),VLOOKUP($L7028,'result messages'!$H$3:$L$11,4,FALSE)))</f>
        <v/>
      </c>
      <c r="Q7028" s="1" t="str">
        <f>IF(ISBLANK($C7028),"",IF(ISNA(VLOOKUP($L7028,'result messages'!$H$3:$L$11,5,FALSE)),VLOOKUP($M7028,'result messages'!$H$3:$L$11,5,FALSE),VLOOKUP($L7028,'result messages'!$H$3:$L$11,5,FALSE)))</f>
        <v/>
      </c>
    </row>
    <row r="7029" spans="1:17">
      <c r="A7029" s="1">
        <v>7026</v>
      </c>
      <c r="B7029" s="1"/>
      <c r="C7029" s="1"/>
      <c r="D7029" s="1"/>
      <c r="E7029" s="6"/>
      <c r="F7029" s="1"/>
      <c r="G7029" s="1" t="str">
        <f>IF(ISNA(VLOOKUP($C7029,'DTEN TCAP Linkage deviceId'!$A$1:$A$20000,1,FALSE)),"No","Yes")</f>
        <v>No</v>
      </c>
      <c r="H7029" s="1" t="str">
        <f>IF(ISNA(VLOOKUP($C7029,'Provisioning Requester'!$F$3:$H$20000,2,FALSE)),"No","Yes")</f>
        <v>No</v>
      </c>
      <c r="I7029" s="1" t="str">
        <f>IF($H7029="Yes",VLOOKUP($C7029,'Provisioning Requester'!$F$3:$H$20000,3,FALSE),"-")</f>
        <v>-</v>
      </c>
      <c r="J7029" s="1" t="str">
        <f>IF(OR(D7029="SVCP", E7029="TRUE"), "No", IF(ISNA(VLOOKUP($C7029,'ProvResponder deviceId'!$A$1:$A$20000,1,FALSE)),"No","Yes"))</f>
        <v>No</v>
      </c>
      <c r="K7029" s="1" t="str">
        <f>IF($J7029="Yes",VLOOKUP($C7029,'ProvResponder deviceId'!$A$1:$C$20000,3,FALSE),"-")</f>
        <v>-</v>
      </c>
      <c r="L7029" s="1" t="str">
        <f t="shared" si="218"/>
        <v/>
      </c>
      <c r="M7029" s="1" t="str">
        <f t="shared" si="219"/>
        <v/>
      </c>
      <c r="N7029" s="1" t="str">
        <f>IF(ISBLANK($C7029),"",IF(ISNA(VLOOKUP($L7029,'result messages'!$H$3:$L$11,2,FALSE)),VLOOKUP($M7029,'result messages'!$H$3:$L$11,2,FALSE),VLOOKUP($L7029,'result messages'!$H$3:$L$11,2,FALSE)))</f>
        <v/>
      </c>
      <c r="O7029" s="1" t="str">
        <f>IF(ISBLANK($C7029),"",IF(ISNA(VLOOKUP($L7029,'result messages'!$H$3:$L$11,3,FALSE)),VLOOKUP($M7029,'result messages'!$H$3:$L$11,3,FALSE),VLOOKUP($L7029,'result messages'!$H$3:$L$11,3,FALSE)))</f>
        <v/>
      </c>
      <c r="P7029" s="1" t="str">
        <f>IF(ISBLANK($C7029),"",IF(ISNA(VLOOKUP($L7029,'result messages'!$H$3:$L$11,4,FALSE)),VLOOKUP($M7029,'result messages'!$H$3:$L$11,4,FALSE),VLOOKUP($L7029,'result messages'!$H$3:$L$11,4,FALSE)))</f>
        <v/>
      </c>
      <c r="Q7029" s="1" t="str">
        <f>IF(ISBLANK($C7029),"",IF(ISNA(VLOOKUP($L7029,'result messages'!$H$3:$L$11,5,FALSE)),VLOOKUP($M7029,'result messages'!$H$3:$L$11,5,FALSE),VLOOKUP($L7029,'result messages'!$H$3:$L$11,5,FALSE)))</f>
        <v/>
      </c>
    </row>
    <row r="7030" spans="1:17">
      <c r="A7030" s="1">
        <v>7027</v>
      </c>
      <c r="B7030" s="1"/>
      <c r="C7030" s="1"/>
      <c r="D7030" s="1"/>
      <c r="E7030" s="6"/>
      <c r="F7030" s="1"/>
      <c r="G7030" s="1" t="str">
        <f>IF(ISNA(VLOOKUP($C7030,'DTEN TCAP Linkage deviceId'!$A$1:$A$20000,1,FALSE)),"No","Yes")</f>
        <v>No</v>
      </c>
      <c r="H7030" s="1" t="str">
        <f>IF(ISNA(VLOOKUP($C7030,'Provisioning Requester'!$F$3:$H$20000,2,FALSE)),"No","Yes")</f>
        <v>No</v>
      </c>
      <c r="I7030" s="1" t="str">
        <f>IF($H7030="Yes",VLOOKUP($C7030,'Provisioning Requester'!$F$3:$H$20000,3,FALSE),"-")</f>
        <v>-</v>
      </c>
      <c r="J7030" s="1" t="str">
        <f>IF(OR(D7030="SVCP", E7030="TRUE"), "No", IF(ISNA(VLOOKUP($C7030,'ProvResponder deviceId'!$A$1:$A$20000,1,FALSE)),"No","Yes"))</f>
        <v>No</v>
      </c>
      <c r="K7030" s="1" t="str">
        <f>IF($J7030="Yes",VLOOKUP($C7030,'ProvResponder deviceId'!$A$1:$C$20000,3,FALSE),"-")</f>
        <v>-</v>
      </c>
      <c r="L7030" s="1" t="str">
        <f t="shared" si="218"/>
        <v/>
      </c>
      <c r="M7030" s="1" t="str">
        <f t="shared" si="219"/>
        <v/>
      </c>
      <c r="N7030" s="1" t="str">
        <f>IF(ISBLANK($C7030),"",IF(ISNA(VLOOKUP($L7030,'result messages'!$H$3:$L$11,2,FALSE)),VLOOKUP($M7030,'result messages'!$H$3:$L$11,2,FALSE),VLOOKUP($L7030,'result messages'!$H$3:$L$11,2,FALSE)))</f>
        <v/>
      </c>
      <c r="O7030" s="1" t="str">
        <f>IF(ISBLANK($C7030),"",IF(ISNA(VLOOKUP($L7030,'result messages'!$H$3:$L$11,3,FALSE)),VLOOKUP($M7030,'result messages'!$H$3:$L$11,3,FALSE),VLOOKUP($L7030,'result messages'!$H$3:$L$11,3,FALSE)))</f>
        <v/>
      </c>
      <c r="P7030" s="1" t="str">
        <f>IF(ISBLANK($C7030),"",IF(ISNA(VLOOKUP($L7030,'result messages'!$H$3:$L$11,4,FALSE)),VLOOKUP($M7030,'result messages'!$H$3:$L$11,4,FALSE),VLOOKUP($L7030,'result messages'!$H$3:$L$11,4,FALSE)))</f>
        <v/>
      </c>
      <c r="Q7030" s="1" t="str">
        <f>IF(ISBLANK($C7030),"",IF(ISNA(VLOOKUP($L7030,'result messages'!$H$3:$L$11,5,FALSE)),VLOOKUP($M7030,'result messages'!$H$3:$L$11,5,FALSE),VLOOKUP($L7030,'result messages'!$H$3:$L$11,5,FALSE)))</f>
        <v/>
      </c>
    </row>
    <row r="7031" spans="1:17">
      <c r="A7031" s="1">
        <v>7028</v>
      </c>
      <c r="B7031" s="1"/>
      <c r="C7031" s="1"/>
      <c r="D7031" s="1"/>
      <c r="E7031" s="6"/>
      <c r="F7031" s="1"/>
      <c r="G7031" s="1" t="str">
        <f>IF(ISNA(VLOOKUP($C7031,'DTEN TCAP Linkage deviceId'!$A$1:$A$20000,1,FALSE)),"No","Yes")</f>
        <v>No</v>
      </c>
      <c r="H7031" s="1" t="str">
        <f>IF(ISNA(VLOOKUP($C7031,'Provisioning Requester'!$F$3:$H$20000,2,FALSE)),"No","Yes")</f>
        <v>No</v>
      </c>
      <c r="I7031" s="1" t="str">
        <f>IF($H7031="Yes",VLOOKUP($C7031,'Provisioning Requester'!$F$3:$H$20000,3,FALSE),"-")</f>
        <v>-</v>
      </c>
      <c r="J7031" s="1" t="str">
        <f>IF(OR(D7031="SVCP", E7031="TRUE"), "No", IF(ISNA(VLOOKUP($C7031,'ProvResponder deviceId'!$A$1:$A$20000,1,FALSE)),"No","Yes"))</f>
        <v>No</v>
      </c>
      <c r="K7031" s="1" t="str">
        <f>IF($J7031="Yes",VLOOKUP($C7031,'ProvResponder deviceId'!$A$1:$C$20000,3,FALSE),"-")</f>
        <v>-</v>
      </c>
      <c r="L7031" s="1" t="str">
        <f t="shared" si="218"/>
        <v/>
      </c>
      <c r="M7031" s="1" t="str">
        <f t="shared" si="219"/>
        <v/>
      </c>
      <c r="N7031" s="1" t="str">
        <f>IF(ISBLANK($C7031),"",IF(ISNA(VLOOKUP($L7031,'result messages'!$H$3:$L$11,2,FALSE)),VLOOKUP($M7031,'result messages'!$H$3:$L$11,2,FALSE),VLOOKUP($L7031,'result messages'!$H$3:$L$11,2,FALSE)))</f>
        <v/>
      </c>
      <c r="O7031" s="1" t="str">
        <f>IF(ISBLANK($C7031),"",IF(ISNA(VLOOKUP($L7031,'result messages'!$H$3:$L$11,3,FALSE)),VLOOKUP($M7031,'result messages'!$H$3:$L$11,3,FALSE),VLOOKUP($L7031,'result messages'!$H$3:$L$11,3,FALSE)))</f>
        <v/>
      </c>
      <c r="P7031" s="1" t="str">
        <f>IF(ISBLANK($C7031),"",IF(ISNA(VLOOKUP($L7031,'result messages'!$H$3:$L$11,4,FALSE)),VLOOKUP($M7031,'result messages'!$H$3:$L$11,4,FALSE),VLOOKUP($L7031,'result messages'!$H$3:$L$11,4,FALSE)))</f>
        <v/>
      </c>
      <c r="Q7031" s="1" t="str">
        <f>IF(ISBLANK($C7031),"",IF(ISNA(VLOOKUP($L7031,'result messages'!$H$3:$L$11,5,FALSE)),VLOOKUP($M7031,'result messages'!$H$3:$L$11,5,FALSE),VLOOKUP($L7031,'result messages'!$H$3:$L$11,5,FALSE)))</f>
        <v/>
      </c>
    </row>
    <row r="7032" spans="1:17">
      <c r="A7032" s="1">
        <v>7029</v>
      </c>
      <c r="B7032" s="1"/>
      <c r="C7032" s="1"/>
      <c r="D7032" s="1"/>
      <c r="E7032" s="6"/>
      <c r="F7032" s="1"/>
      <c r="G7032" s="1" t="str">
        <f>IF(ISNA(VLOOKUP($C7032,'DTEN TCAP Linkage deviceId'!$A$1:$A$20000,1,FALSE)),"No","Yes")</f>
        <v>No</v>
      </c>
      <c r="H7032" s="1" t="str">
        <f>IF(ISNA(VLOOKUP($C7032,'Provisioning Requester'!$F$3:$H$20000,2,FALSE)),"No","Yes")</f>
        <v>No</v>
      </c>
      <c r="I7032" s="1" t="str">
        <f>IF($H7032="Yes",VLOOKUP($C7032,'Provisioning Requester'!$F$3:$H$20000,3,FALSE),"-")</f>
        <v>-</v>
      </c>
      <c r="J7032" s="1" t="str">
        <f>IF(OR(D7032="SVCP", E7032="TRUE"), "No", IF(ISNA(VLOOKUP($C7032,'ProvResponder deviceId'!$A$1:$A$20000,1,FALSE)),"No","Yes"))</f>
        <v>No</v>
      </c>
      <c r="K7032" s="1" t="str">
        <f>IF($J7032="Yes",VLOOKUP($C7032,'ProvResponder deviceId'!$A$1:$C$20000,3,FALSE),"-")</f>
        <v>-</v>
      </c>
      <c r="L7032" s="1" t="str">
        <f t="shared" si="218"/>
        <v/>
      </c>
      <c r="M7032" s="1" t="str">
        <f t="shared" si="219"/>
        <v/>
      </c>
      <c r="N7032" s="1" t="str">
        <f>IF(ISBLANK($C7032),"",IF(ISNA(VLOOKUP($L7032,'result messages'!$H$3:$L$11,2,FALSE)),VLOOKUP($M7032,'result messages'!$H$3:$L$11,2,FALSE),VLOOKUP($L7032,'result messages'!$H$3:$L$11,2,FALSE)))</f>
        <v/>
      </c>
      <c r="O7032" s="1" t="str">
        <f>IF(ISBLANK($C7032),"",IF(ISNA(VLOOKUP($L7032,'result messages'!$H$3:$L$11,3,FALSE)),VLOOKUP($M7032,'result messages'!$H$3:$L$11,3,FALSE),VLOOKUP($L7032,'result messages'!$H$3:$L$11,3,FALSE)))</f>
        <v/>
      </c>
      <c r="P7032" s="1" t="str">
        <f>IF(ISBLANK($C7032),"",IF(ISNA(VLOOKUP($L7032,'result messages'!$H$3:$L$11,4,FALSE)),VLOOKUP($M7032,'result messages'!$H$3:$L$11,4,FALSE),VLOOKUP($L7032,'result messages'!$H$3:$L$11,4,FALSE)))</f>
        <v/>
      </c>
      <c r="Q7032" s="1" t="str">
        <f>IF(ISBLANK($C7032),"",IF(ISNA(VLOOKUP($L7032,'result messages'!$H$3:$L$11,5,FALSE)),VLOOKUP($M7032,'result messages'!$H$3:$L$11,5,FALSE),VLOOKUP($L7032,'result messages'!$H$3:$L$11,5,FALSE)))</f>
        <v/>
      </c>
    </row>
    <row r="7033" spans="1:17">
      <c r="A7033" s="1">
        <v>7030</v>
      </c>
      <c r="B7033" s="1"/>
      <c r="C7033" s="1"/>
      <c r="D7033" s="1"/>
      <c r="E7033" s="6"/>
      <c r="F7033" s="1"/>
      <c r="G7033" s="1" t="str">
        <f>IF(ISNA(VLOOKUP($C7033,'DTEN TCAP Linkage deviceId'!$A$1:$A$20000,1,FALSE)),"No","Yes")</f>
        <v>No</v>
      </c>
      <c r="H7033" s="1" t="str">
        <f>IF(ISNA(VLOOKUP($C7033,'Provisioning Requester'!$F$3:$H$20000,2,FALSE)),"No","Yes")</f>
        <v>No</v>
      </c>
      <c r="I7033" s="1" t="str">
        <f>IF($H7033="Yes",VLOOKUP($C7033,'Provisioning Requester'!$F$3:$H$20000,3,FALSE),"-")</f>
        <v>-</v>
      </c>
      <c r="J7033" s="1" t="str">
        <f>IF(OR(D7033="SVCP", E7033="TRUE"), "No", IF(ISNA(VLOOKUP($C7033,'ProvResponder deviceId'!$A$1:$A$20000,1,FALSE)),"No","Yes"))</f>
        <v>No</v>
      </c>
      <c r="K7033" s="1" t="str">
        <f>IF($J7033="Yes",VLOOKUP($C7033,'ProvResponder deviceId'!$A$1:$C$20000,3,FALSE),"-")</f>
        <v>-</v>
      </c>
      <c r="L7033" s="1" t="str">
        <f t="shared" si="218"/>
        <v/>
      </c>
      <c r="M7033" s="1" t="str">
        <f t="shared" si="219"/>
        <v/>
      </c>
      <c r="N7033" s="1" t="str">
        <f>IF(ISBLANK($C7033),"",IF(ISNA(VLOOKUP($L7033,'result messages'!$H$3:$L$11,2,FALSE)),VLOOKUP($M7033,'result messages'!$H$3:$L$11,2,FALSE),VLOOKUP($L7033,'result messages'!$H$3:$L$11,2,FALSE)))</f>
        <v/>
      </c>
      <c r="O7033" s="1" t="str">
        <f>IF(ISBLANK($C7033),"",IF(ISNA(VLOOKUP($L7033,'result messages'!$H$3:$L$11,3,FALSE)),VLOOKUP($M7033,'result messages'!$H$3:$L$11,3,FALSE),VLOOKUP($L7033,'result messages'!$H$3:$L$11,3,FALSE)))</f>
        <v/>
      </c>
      <c r="P7033" s="1" t="str">
        <f>IF(ISBLANK($C7033),"",IF(ISNA(VLOOKUP($L7033,'result messages'!$H$3:$L$11,4,FALSE)),VLOOKUP($M7033,'result messages'!$H$3:$L$11,4,FALSE),VLOOKUP($L7033,'result messages'!$H$3:$L$11,4,FALSE)))</f>
        <v/>
      </c>
      <c r="Q7033" s="1" t="str">
        <f>IF(ISBLANK($C7033),"",IF(ISNA(VLOOKUP($L7033,'result messages'!$H$3:$L$11,5,FALSE)),VLOOKUP($M7033,'result messages'!$H$3:$L$11,5,FALSE),VLOOKUP($L7033,'result messages'!$H$3:$L$11,5,FALSE)))</f>
        <v/>
      </c>
    </row>
    <row r="7034" spans="1:17">
      <c r="A7034" s="1">
        <v>7031</v>
      </c>
      <c r="B7034" s="1"/>
      <c r="C7034" s="1"/>
      <c r="D7034" s="1"/>
      <c r="E7034" s="6"/>
      <c r="F7034" s="1"/>
      <c r="G7034" s="1" t="str">
        <f>IF(ISNA(VLOOKUP($C7034,'DTEN TCAP Linkage deviceId'!$A$1:$A$20000,1,FALSE)),"No","Yes")</f>
        <v>No</v>
      </c>
      <c r="H7034" s="1" t="str">
        <f>IF(ISNA(VLOOKUP($C7034,'Provisioning Requester'!$F$3:$H$20000,2,FALSE)),"No","Yes")</f>
        <v>No</v>
      </c>
      <c r="I7034" s="1" t="str">
        <f>IF($H7034="Yes",VLOOKUP($C7034,'Provisioning Requester'!$F$3:$H$20000,3,FALSE),"-")</f>
        <v>-</v>
      </c>
      <c r="J7034" s="1" t="str">
        <f>IF(OR(D7034="SVCP", E7034="TRUE"), "No", IF(ISNA(VLOOKUP($C7034,'ProvResponder deviceId'!$A$1:$A$20000,1,FALSE)),"No","Yes"))</f>
        <v>No</v>
      </c>
      <c r="K7034" s="1" t="str">
        <f>IF($J7034="Yes",VLOOKUP($C7034,'ProvResponder deviceId'!$A$1:$C$20000,3,FALSE),"-")</f>
        <v>-</v>
      </c>
      <c r="L7034" s="1" t="str">
        <f t="shared" si="218"/>
        <v/>
      </c>
      <c r="M7034" s="1" t="str">
        <f t="shared" si="219"/>
        <v/>
      </c>
      <c r="N7034" s="1" t="str">
        <f>IF(ISBLANK($C7034),"",IF(ISNA(VLOOKUP($L7034,'result messages'!$H$3:$L$11,2,FALSE)),VLOOKUP($M7034,'result messages'!$H$3:$L$11,2,FALSE),VLOOKUP($L7034,'result messages'!$H$3:$L$11,2,FALSE)))</f>
        <v/>
      </c>
      <c r="O7034" s="1" t="str">
        <f>IF(ISBLANK($C7034),"",IF(ISNA(VLOOKUP($L7034,'result messages'!$H$3:$L$11,3,FALSE)),VLOOKUP($M7034,'result messages'!$H$3:$L$11,3,FALSE),VLOOKUP($L7034,'result messages'!$H$3:$L$11,3,FALSE)))</f>
        <v/>
      </c>
      <c r="P7034" s="1" t="str">
        <f>IF(ISBLANK($C7034),"",IF(ISNA(VLOOKUP($L7034,'result messages'!$H$3:$L$11,4,FALSE)),VLOOKUP($M7034,'result messages'!$H$3:$L$11,4,FALSE),VLOOKUP($L7034,'result messages'!$H$3:$L$11,4,FALSE)))</f>
        <v/>
      </c>
      <c r="Q7034" s="1" t="str">
        <f>IF(ISBLANK($C7034),"",IF(ISNA(VLOOKUP($L7034,'result messages'!$H$3:$L$11,5,FALSE)),VLOOKUP($M7034,'result messages'!$H$3:$L$11,5,FALSE),VLOOKUP($L7034,'result messages'!$H$3:$L$11,5,FALSE)))</f>
        <v/>
      </c>
    </row>
    <row r="7035" spans="1:17">
      <c r="A7035" s="1">
        <v>7032</v>
      </c>
      <c r="B7035" s="1"/>
      <c r="C7035" s="1"/>
      <c r="D7035" s="1"/>
      <c r="E7035" s="6"/>
      <c r="F7035" s="1"/>
      <c r="G7035" s="1" t="str">
        <f>IF(ISNA(VLOOKUP($C7035,'DTEN TCAP Linkage deviceId'!$A$1:$A$20000,1,FALSE)),"No","Yes")</f>
        <v>No</v>
      </c>
      <c r="H7035" s="1" t="str">
        <f>IF(ISNA(VLOOKUP($C7035,'Provisioning Requester'!$F$3:$H$20000,2,FALSE)),"No","Yes")</f>
        <v>No</v>
      </c>
      <c r="I7035" s="1" t="str">
        <f>IF($H7035="Yes",VLOOKUP($C7035,'Provisioning Requester'!$F$3:$H$20000,3,FALSE),"-")</f>
        <v>-</v>
      </c>
      <c r="J7035" s="1" t="str">
        <f>IF(OR(D7035="SVCP", E7035="TRUE"), "No", IF(ISNA(VLOOKUP($C7035,'ProvResponder deviceId'!$A$1:$A$20000,1,FALSE)),"No","Yes"))</f>
        <v>No</v>
      </c>
      <c r="K7035" s="1" t="str">
        <f>IF($J7035="Yes",VLOOKUP($C7035,'ProvResponder deviceId'!$A$1:$C$20000,3,FALSE),"-")</f>
        <v>-</v>
      </c>
      <c r="L7035" s="1" t="str">
        <f t="shared" si="218"/>
        <v/>
      </c>
      <c r="M7035" s="1" t="str">
        <f t="shared" si="219"/>
        <v/>
      </c>
      <c r="N7035" s="1" t="str">
        <f>IF(ISBLANK($C7035),"",IF(ISNA(VLOOKUP($L7035,'result messages'!$H$3:$L$11,2,FALSE)),VLOOKUP($M7035,'result messages'!$H$3:$L$11,2,FALSE),VLOOKUP($L7035,'result messages'!$H$3:$L$11,2,FALSE)))</f>
        <v/>
      </c>
      <c r="O7035" s="1" t="str">
        <f>IF(ISBLANK($C7035),"",IF(ISNA(VLOOKUP($L7035,'result messages'!$H$3:$L$11,3,FALSE)),VLOOKUP($M7035,'result messages'!$H$3:$L$11,3,FALSE),VLOOKUP($L7035,'result messages'!$H$3:$L$11,3,FALSE)))</f>
        <v/>
      </c>
      <c r="P7035" s="1" t="str">
        <f>IF(ISBLANK($C7035),"",IF(ISNA(VLOOKUP($L7035,'result messages'!$H$3:$L$11,4,FALSE)),VLOOKUP($M7035,'result messages'!$H$3:$L$11,4,FALSE),VLOOKUP($L7035,'result messages'!$H$3:$L$11,4,FALSE)))</f>
        <v/>
      </c>
      <c r="Q7035" s="1" t="str">
        <f>IF(ISBLANK($C7035),"",IF(ISNA(VLOOKUP($L7035,'result messages'!$H$3:$L$11,5,FALSE)),VLOOKUP($M7035,'result messages'!$H$3:$L$11,5,FALSE),VLOOKUP($L7035,'result messages'!$H$3:$L$11,5,FALSE)))</f>
        <v/>
      </c>
    </row>
    <row r="7036" spans="1:17">
      <c r="A7036" s="1">
        <v>7033</v>
      </c>
      <c r="B7036" s="1"/>
      <c r="C7036" s="1"/>
      <c r="D7036" s="1"/>
      <c r="E7036" s="6"/>
      <c r="F7036" s="1"/>
      <c r="G7036" s="1" t="str">
        <f>IF(ISNA(VLOOKUP($C7036,'DTEN TCAP Linkage deviceId'!$A$1:$A$20000,1,FALSE)),"No","Yes")</f>
        <v>No</v>
      </c>
      <c r="H7036" s="1" t="str">
        <f>IF(ISNA(VLOOKUP($C7036,'Provisioning Requester'!$F$3:$H$20000,2,FALSE)),"No","Yes")</f>
        <v>No</v>
      </c>
      <c r="I7036" s="1" t="str">
        <f>IF($H7036="Yes",VLOOKUP($C7036,'Provisioning Requester'!$F$3:$H$20000,3,FALSE),"-")</f>
        <v>-</v>
      </c>
      <c r="J7036" s="1" t="str">
        <f>IF(OR(D7036="SVCP", E7036="TRUE"), "No", IF(ISNA(VLOOKUP($C7036,'ProvResponder deviceId'!$A$1:$A$20000,1,FALSE)),"No","Yes"))</f>
        <v>No</v>
      </c>
      <c r="K7036" s="1" t="str">
        <f>IF($J7036="Yes",VLOOKUP($C7036,'ProvResponder deviceId'!$A$1:$C$20000,3,FALSE),"-")</f>
        <v>-</v>
      </c>
      <c r="L7036" s="1" t="str">
        <f t="shared" si="218"/>
        <v/>
      </c>
      <c r="M7036" s="1" t="str">
        <f t="shared" si="219"/>
        <v/>
      </c>
      <c r="N7036" s="1" t="str">
        <f>IF(ISBLANK($C7036),"",IF(ISNA(VLOOKUP($L7036,'result messages'!$H$3:$L$11,2,FALSE)),VLOOKUP($M7036,'result messages'!$H$3:$L$11,2,FALSE),VLOOKUP($L7036,'result messages'!$H$3:$L$11,2,FALSE)))</f>
        <v/>
      </c>
      <c r="O7036" s="1" t="str">
        <f>IF(ISBLANK($C7036),"",IF(ISNA(VLOOKUP($L7036,'result messages'!$H$3:$L$11,3,FALSE)),VLOOKUP($M7036,'result messages'!$H$3:$L$11,3,FALSE),VLOOKUP($L7036,'result messages'!$H$3:$L$11,3,FALSE)))</f>
        <v/>
      </c>
      <c r="P7036" s="1" t="str">
        <f>IF(ISBLANK($C7036),"",IF(ISNA(VLOOKUP($L7036,'result messages'!$H$3:$L$11,4,FALSE)),VLOOKUP($M7036,'result messages'!$H$3:$L$11,4,FALSE),VLOOKUP($L7036,'result messages'!$H$3:$L$11,4,FALSE)))</f>
        <v/>
      </c>
      <c r="Q7036" s="1" t="str">
        <f>IF(ISBLANK($C7036),"",IF(ISNA(VLOOKUP($L7036,'result messages'!$H$3:$L$11,5,FALSE)),VLOOKUP($M7036,'result messages'!$H$3:$L$11,5,FALSE),VLOOKUP($L7036,'result messages'!$H$3:$L$11,5,FALSE)))</f>
        <v/>
      </c>
    </row>
    <row r="7037" spans="1:17">
      <c r="A7037" s="1">
        <v>7034</v>
      </c>
      <c r="B7037" s="1"/>
      <c r="C7037" s="1"/>
      <c r="D7037" s="1"/>
      <c r="E7037" s="6"/>
      <c r="F7037" s="1"/>
      <c r="G7037" s="1" t="str">
        <f>IF(ISNA(VLOOKUP($C7037,'DTEN TCAP Linkage deviceId'!$A$1:$A$20000,1,FALSE)),"No","Yes")</f>
        <v>No</v>
      </c>
      <c r="H7037" s="1" t="str">
        <f>IF(ISNA(VLOOKUP($C7037,'Provisioning Requester'!$F$3:$H$20000,2,FALSE)),"No","Yes")</f>
        <v>No</v>
      </c>
      <c r="I7037" s="1" t="str">
        <f>IF($H7037="Yes",VLOOKUP($C7037,'Provisioning Requester'!$F$3:$H$20000,3,FALSE),"-")</f>
        <v>-</v>
      </c>
      <c r="J7037" s="1" t="str">
        <f>IF(OR(D7037="SVCP", E7037="TRUE"), "No", IF(ISNA(VLOOKUP($C7037,'ProvResponder deviceId'!$A$1:$A$20000,1,FALSE)),"No","Yes"))</f>
        <v>No</v>
      </c>
      <c r="K7037" s="1" t="str">
        <f>IF($J7037="Yes",VLOOKUP($C7037,'ProvResponder deviceId'!$A$1:$C$20000,3,FALSE),"-")</f>
        <v>-</v>
      </c>
      <c r="L7037" s="1" t="str">
        <f t="shared" si="218"/>
        <v/>
      </c>
      <c r="M7037" s="1" t="str">
        <f t="shared" si="219"/>
        <v/>
      </c>
      <c r="N7037" s="1" t="str">
        <f>IF(ISBLANK($C7037),"",IF(ISNA(VLOOKUP($L7037,'result messages'!$H$3:$L$11,2,FALSE)),VLOOKUP($M7037,'result messages'!$H$3:$L$11,2,FALSE),VLOOKUP($L7037,'result messages'!$H$3:$L$11,2,FALSE)))</f>
        <v/>
      </c>
      <c r="O7037" s="1" t="str">
        <f>IF(ISBLANK($C7037),"",IF(ISNA(VLOOKUP($L7037,'result messages'!$H$3:$L$11,3,FALSE)),VLOOKUP($M7037,'result messages'!$H$3:$L$11,3,FALSE),VLOOKUP($L7037,'result messages'!$H$3:$L$11,3,FALSE)))</f>
        <v/>
      </c>
      <c r="P7037" s="1" t="str">
        <f>IF(ISBLANK($C7037),"",IF(ISNA(VLOOKUP($L7037,'result messages'!$H$3:$L$11,4,FALSE)),VLOOKUP($M7037,'result messages'!$H$3:$L$11,4,FALSE),VLOOKUP($L7037,'result messages'!$H$3:$L$11,4,FALSE)))</f>
        <v/>
      </c>
      <c r="Q7037" s="1" t="str">
        <f>IF(ISBLANK($C7037),"",IF(ISNA(VLOOKUP($L7037,'result messages'!$H$3:$L$11,5,FALSE)),VLOOKUP($M7037,'result messages'!$H$3:$L$11,5,FALSE),VLOOKUP($L7037,'result messages'!$H$3:$L$11,5,FALSE)))</f>
        <v/>
      </c>
    </row>
    <row r="7038" spans="1:17">
      <c r="A7038" s="1">
        <v>7035</v>
      </c>
      <c r="B7038" s="1"/>
      <c r="C7038" s="1"/>
      <c r="D7038" s="1"/>
      <c r="E7038" s="6"/>
      <c r="F7038" s="1"/>
      <c r="G7038" s="1" t="str">
        <f>IF(ISNA(VLOOKUP($C7038,'DTEN TCAP Linkage deviceId'!$A$1:$A$20000,1,FALSE)),"No","Yes")</f>
        <v>No</v>
      </c>
      <c r="H7038" s="1" t="str">
        <f>IF(ISNA(VLOOKUP($C7038,'Provisioning Requester'!$F$3:$H$20000,2,FALSE)),"No","Yes")</f>
        <v>No</v>
      </c>
      <c r="I7038" s="1" t="str">
        <f>IF($H7038="Yes",VLOOKUP($C7038,'Provisioning Requester'!$F$3:$H$20000,3,FALSE),"-")</f>
        <v>-</v>
      </c>
      <c r="J7038" s="1" t="str">
        <f>IF(OR(D7038="SVCP", E7038="TRUE"), "No", IF(ISNA(VLOOKUP($C7038,'ProvResponder deviceId'!$A$1:$A$20000,1,FALSE)),"No","Yes"))</f>
        <v>No</v>
      </c>
      <c r="K7038" s="1" t="str">
        <f>IF($J7038="Yes",VLOOKUP($C7038,'ProvResponder deviceId'!$A$1:$C$20000,3,FALSE),"-")</f>
        <v>-</v>
      </c>
      <c r="L7038" s="1" t="str">
        <f t="shared" si="218"/>
        <v/>
      </c>
      <c r="M7038" s="1" t="str">
        <f t="shared" si="219"/>
        <v/>
      </c>
      <c r="N7038" s="1" t="str">
        <f>IF(ISBLANK($C7038),"",IF(ISNA(VLOOKUP($L7038,'result messages'!$H$3:$L$11,2,FALSE)),VLOOKUP($M7038,'result messages'!$H$3:$L$11,2,FALSE),VLOOKUP($L7038,'result messages'!$H$3:$L$11,2,FALSE)))</f>
        <v/>
      </c>
      <c r="O7038" s="1" t="str">
        <f>IF(ISBLANK($C7038),"",IF(ISNA(VLOOKUP($L7038,'result messages'!$H$3:$L$11,3,FALSE)),VLOOKUP($M7038,'result messages'!$H$3:$L$11,3,FALSE),VLOOKUP($L7038,'result messages'!$H$3:$L$11,3,FALSE)))</f>
        <v/>
      </c>
      <c r="P7038" s="1" t="str">
        <f>IF(ISBLANK($C7038),"",IF(ISNA(VLOOKUP($L7038,'result messages'!$H$3:$L$11,4,FALSE)),VLOOKUP($M7038,'result messages'!$H$3:$L$11,4,FALSE),VLOOKUP($L7038,'result messages'!$H$3:$L$11,4,FALSE)))</f>
        <v/>
      </c>
      <c r="Q7038" s="1" t="str">
        <f>IF(ISBLANK($C7038),"",IF(ISNA(VLOOKUP($L7038,'result messages'!$H$3:$L$11,5,FALSE)),VLOOKUP($M7038,'result messages'!$H$3:$L$11,5,FALSE),VLOOKUP($L7038,'result messages'!$H$3:$L$11,5,FALSE)))</f>
        <v/>
      </c>
    </row>
    <row r="7039" spans="1:17">
      <c r="A7039" s="1">
        <v>7036</v>
      </c>
      <c r="B7039" s="1"/>
      <c r="C7039" s="1"/>
      <c r="D7039" s="1"/>
      <c r="E7039" s="6"/>
      <c r="F7039" s="1"/>
      <c r="G7039" s="1" t="str">
        <f>IF(ISNA(VLOOKUP($C7039,'DTEN TCAP Linkage deviceId'!$A$1:$A$20000,1,FALSE)),"No","Yes")</f>
        <v>No</v>
      </c>
      <c r="H7039" s="1" t="str">
        <f>IF(ISNA(VLOOKUP($C7039,'Provisioning Requester'!$F$3:$H$20000,2,FALSE)),"No","Yes")</f>
        <v>No</v>
      </c>
      <c r="I7039" s="1" t="str">
        <f>IF($H7039="Yes",VLOOKUP($C7039,'Provisioning Requester'!$F$3:$H$20000,3,FALSE),"-")</f>
        <v>-</v>
      </c>
      <c r="J7039" s="1" t="str">
        <f>IF(OR(D7039="SVCP", E7039="TRUE"), "No", IF(ISNA(VLOOKUP($C7039,'ProvResponder deviceId'!$A$1:$A$20000,1,FALSE)),"No","Yes"))</f>
        <v>No</v>
      </c>
      <c r="K7039" s="1" t="str">
        <f>IF($J7039="Yes",VLOOKUP($C7039,'ProvResponder deviceId'!$A$1:$C$20000,3,FALSE),"-")</f>
        <v>-</v>
      </c>
      <c r="L7039" s="1" t="str">
        <f t="shared" si="218"/>
        <v/>
      </c>
      <c r="M7039" s="1" t="str">
        <f t="shared" si="219"/>
        <v/>
      </c>
      <c r="N7039" s="1" t="str">
        <f>IF(ISBLANK($C7039),"",IF(ISNA(VLOOKUP($L7039,'result messages'!$H$3:$L$11,2,FALSE)),VLOOKUP($M7039,'result messages'!$H$3:$L$11,2,FALSE),VLOOKUP($L7039,'result messages'!$H$3:$L$11,2,FALSE)))</f>
        <v/>
      </c>
      <c r="O7039" s="1" t="str">
        <f>IF(ISBLANK($C7039),"",IF(ISNA(VLOOKUP($L7039,'result messages'!$H$3:$L$11,3,FALSE)),VLOOKUP($M7039,'result messages'!$H$3:$L$11,3,FALSE),VLOOKUP($L7039,'result messages'!$H$3:$L$11,3,FALSE)))</f>
        <v/>
      </c>
      <c r="P7039" s="1" t="str">
        <f>IF(ISBLANK($C7039),"",IF(ISNA(VLOOKUP($L7039,'result messages'!$H$3:$L$11,4,FALSE)),VLOOKUP($M7039,'result messages'!$H$3:$L$11,4,FALSE),VLOOKUP($L7039,'result messages'!$H$3:$L$11,4,FALSE)))</f>
        <v/>
      </c>
      <c r="Q7039" s="1" t="str">
        <f>IF(ISBLANK($C7039),"",IF(ISNA(VLOOKUP($L7039,'result messages'!$H$3:$L$11,5,FALSE)),VLOOKUP($M7039,'result messages'!$H$3:$L$11,5,FALSE),VLOOKUP($L7039,'result messages'!$H$3:$L$11,5,FALSE)))</f>
        <v/>
      </c>
    </row>
    <row r="7040" spans="1:17">
      <c r="A7040" s="1">
        <v>7037</v>
      </c>
      <c r="B7040" s="1"/>
      <c r="C7040" s="1"/>
      <c r="D7040" s="1"/>
      <c r="E7040" s="6"/>
      <c r="F7040" s="1"/>
      <c r="G7040" s="1" t="str">
        <f>IF(ISNA(VLOOKUP($C7040,'DTEN TCAP Linkage deviceId'!$A$1:$A$20000,1,FALSE)),"No","Yes")</f>
        <v>No</v>
      </c>
      <c r="H7040" s="1" t="str">
        <f>IF(ISNA(VLOOKUP($C7040,'Provisioning Requester'!$F$3:$H$20000,2,FALSE)),"No","Yes")</f>
        <v>No</v>
      </c>
      <c r="I7040" s="1" t="str">
        <f>IF($H7040="Yes",VLOOKUP($C7040,'Provisioning Requester'!$F$3:$H$20000,3,FALSE),"-")</f>
        <v>-</v>
      </c>
      <c r="J7040" s="1" t="str">
        <f>IF(OR(D7040="SVCP", E7040="TRUE"), "No", IF(ISNA(VLOOKUP($C7040,'ProvResponder deviceId'!$A$1:$A$20000,1,FALSE)),"No","Yes"))</f>
        <v>No</v>
      </c>
      <c r="K7040" s="1" t="str">
        <f>IF($J7040="Yes",VLOOKUP($C7040,'ProvResponder deviceId'!$A$1:$C$20000,3,FALSE),"-")</f>
        <v>-</v>
      </c>
      <c r="L7040" s="1" t="str">
        <f t="shared" si="218"/>
        <v/>
      </c>
      <c r="M7040" s="1" t="str">
        <f t="shared" si="219"/>
        <v/>
      </c>
      <c r="N7040" s="1" t="str">
        <f>IF(ISBLANK($C7040),"",IF(ISNA(VLOOKUP($L7040,'result messages'!$H$3:$L$11,2,FALSE)),VLOOKUP($M7040,'result messages'!$H$3:$L$11,2,FALSE),VLOOKUP($L7040,'result messages'!$H$3:$L$11,2,FALSE)))</f>
        <v/>
      </c>
      <c r="O7040" s="1" t="str">
        <f>IF(ISBLANK($C7040),"",IF(ISNA(VLOOKUP($L7040,'result messages'!$H$3:$L$11,3,FALSE)),VLOOKUP($M7040,'result messages'!$H$3:$L$11,3,FALSE),VLOOKUP($L7040,'result messages'!$H$3:$L$11,3,FALSE)))</f>
        <v/>
      </c>
      <c r="P7040" s="1" t="str">
        <f>IF(ISBLANK($C7040),"",IF(ISNA(VLOOKUP($L7040,'result messages'!$H$3:$L$11,4,FALSE)),VLOOKUP($M7040,'result messages'!$H$3:$L$11,4,FALSE),VLOOKUP($L7040,'result messages'!$H$3:$L$11,4,FALSE)))</f>
        <v/>
      </c>
      <c r="Q7040" s="1" t="str">
        <f>IF(ISBLANK($C7040),"",IF(ISNA(VLOOKUP($L7040,'result messages'!$H$3:$L$11,5,FALSE)),VLOOKUP($M7040,'result messages'!$H$3:$L$11,5,FALSE),VLOOKUP($L7040,'result messages'!$H$3:$L$11,5,FALSE)))</f>
        <v/>
      </c>
    </row>
    <row r="7041" spans="1:17">
      <c r="A7041" s="1">
        <v>7038</v>
      </c>
      <c r="B7041" s="1"/>
      <c r="C7041" s="1"/>
      <c r="D7041" s="1"/>
      <c r="E7041" s="6"/>
      <c r="F7041" s="1"/>
      <c r="G7041" s="1" t="str">
        <f>IF(ISNA(VLOOKUP($C7041,'DTEN TCAP Linkage deviceId'!$A$1:$A$20000,1,FALSE)),"No","Yes")</f>
        <v>No</v>
      </c>
      <c r="H7041" s="1" t="str">
        <f>IF(ISNA(VLOOKUP($C7041,'Provisioning Requester'!$F$3:$H$20000,2,FALSE)),"No","Yes")</f>
        <v>No</v>
      </c>
      <c r="I7041" s="1" t="str">
        <f>IF($H7041="Yes",VLOOKUP($C7041,'Provisioning Requester'!$F$3:$H$20000,3,FALSE),"-")</f>
        <v>-</v>
      </c>
      <c r="J7041" s="1" t="str">
        <f>IF(OR(D7041="SVCP", E7041="TRUE"), "No", IF(ISNA(VLOOKUP($C7041,'ProvResponder deviceId'!$A$1:$A$20000,1,FALSE)),"No","Yes"))</f>
        <v>No</v>
      </c>
      <c r="K7041" s="1" t="str">
        <f>IF($J7041="Yes",VLOOKUP($C7041,'ProvResponder deviceId'!$A$1:$C$20000,3,FALSE),"-")</f>
        <v>-</v>
      </c>
      <c r="L7041" s="1" t="str">
        <f t="shared" si="218"/>
        <v/>
      </c>
      <c r="M7041" s="1" t="str">
        <f t="shared" si="219"/>
        <v/>
      </c>
      <c r="N7041" s="1" t="str">
        <f>IF(ISBLANK($C7041),"",IF(ISNA(VLOOKUP($L7041,'result messages'!$H$3:$L$11,2,FALSE)),VLOOKUP($M7041,'result messages'!$H$3:$L$11,2,FALSE),VLOOKUP($L7041,'result messages'!$H$3:$L$11,2,FALSE)))</f>
        <v/>
      </c>
      <c r="O7041" s="1" t="str">
        <f>IF(ISBLANK($C7041),"",IF(ISNA(VLOOKUP($L7041,'result messages'!$H$3:$L$11,3,FALSE)),VLOOKUP($M7041,'result messages'!$H$3:$L$11,3,FALSE),VLOOKUP($L7041,'result messages'!$H$3:$L$11,3,FALSE)))</f>
        <v/>
      </c>
      <c r="P7041" s="1" t="str">
        <f>IF(ISBLANK($C7041),"",IF(ISNA(VLOOKUP($L7041,'result messages'!$H$3:$L$11,4,FALSE)),VLOOKUP($M7041,'result messages'!$H$3:$L$11,4,FALSE),VLOOKUP($L7041,'result messages'!$H$3:$L$11,4,FALSE)))</f>
        <v/>
      </c>
      <c r="Q7041" s="1" t="str">
        <f>IF(ISBLANK($C7041),"",IF(ISNA(VLOOKUP($L7041,'result messages'!$H$3:$L$11,5,FALSE)),VLOOKUP($M7041,'result messages'!$H$3:$L$11,5,FALSE),VLOOKUP($L7041,'result messages'!$H$3:$L$11,5,FALSE)))</f>
        <v/>
      </c>
    </row>
    <row r="7042" spans="1:17">
      <c r="A7042" s="1">
        <v>7039</v>
      </c>
      <c r="B7042" s="1"/>
      <c r="C7042" s="1"/>
      <c r="D7042" s="1"/>
      <c r="E7042" s="6"/>
      <c r="F7042" s="1"/>
      <c r="G7042" s="1" t="str">
        <f>IF(ISNA(VLOOKUP($C7042,'DTEN TCAP Linkage deviceId'!$A$1:$A$20000,1,FALSE)),"No","Yes")</f>
        <v>No</v>
      </c>
      <c r="H7042" s="1" t="str">
        <f>IF(ISNA(VLOOKUP($C7042,'Provisioning Requester'!$F$3:$H$20000,2,FALSE)),"No","Yes")</f>
        <v>No</v>
      </c>
      <c r="I7042" s="1" t="str">
        <f>IF($H7042="Yes",VLOOKUP($C7042,'Provisioning Requester'!$F$3:$H$20000,3,FALSE),"-")</f>
        <v>-</v>
      </c>
      <c r="J7042" s="1" t="str">
        <f>IF(OR(D7042="SVCP", E7042="TRUE"), "No", IF(ISNA(VLOOKUP($C7042,'ProvResponder deviceId'!$A$1:$A$20000,1,FALSE)),"No","Yes"))</f>
        <v>No</v>
      </c>
      <c r="K7042" s="1" t="str">
        <f>IF($J7042="Yes",VLOOKUP($C7042,'ProvResponder deviceId'!$A$1:$C$20000,3,FALSE),"-")</f>
        <v>-</v>
      </c>
      <c r="L7042" s="1" t="str">
        <f t="shared" si="218"/>
        <v/>
      </c>
      <c r="M7042" s="1" t="str">
        <f t="shared" si="219"/>
        <v/>
      </c>
      <c r="N7042" s="1" t="str">
        <f>IF(ISBLANK($C7042),"",IF(ISNA(VLOOKUP($L7042,'result messages'!$H$3:$L$11,2,FALSE)),VLOOKUP($M7042,'result messages'!$H$3:$L$11,2,FALSE),VLOOKUP($L7042,'result messages'!$H$3:$L$11,2,FALSE)))</f>
        <v/>
      </c>
      <c r="O7042" s="1" t="str">
        <f>IF(ISBLANK($C7042),"",IF(ISNA(VLOOKUP($L7042,'result messages'!$H$3:$L$11,3,FALSE)),VLOOKUP($M7042,'result messages'!$H$3:$L$11,3,FALSE),VLOOKUP($L7042,'result messages'!$H$3:$L$11,3,FALSE)))</f>
        <v/>
      </c>
      <c r="P7042" s="1" t="str">
        <f>IF(ISBLANK($C7042),"",IF(ISNA(VLOOKUP($L7042,'result messages'!$H$3:$L$11,4,FALSE)),VLOOKUP($M7042,'result messages'!$H$3:$L$11,4,FALSE),VLOOKUP($L7042,'result messages'!$H$3:$L$11,4,FALSE)))</f>
        <v/>
      </c>
      <c r="Q7042" s="1" t="str">
        <f>IF(ISBLANK($C7042),"",IF(ISNA(VLOOKUP($L7042,'result messages'!$H$3:$L$11,5,FALSE)),VLOOKUP($M7042,'result messages'!$H$3:$L$11,5,FALSE),VLOOKUP($L7042,'result messages'!$H$3:$L$11,5,FALSE)))</f>
        <v/>
      </c>
    </row>
    <row r="7043" spans="1:17">
      <c r="A7043" s="1">
        <v>7040</v>
      </c>
      <c r="B7043" s="1"/>
      <c r="C7043" s="1"/>
      <c r="D7043" s="1"/>
      <c r="E7043" s="6"/>
      <c r="F7043" s="1"/>
      <c r="G7043" s="1" t="str">
        <f>IF(ISNA(VLOOKUP($C7043,'DTEN TCAP Linkage deviceId'!$A$1:$A$20000,1,FALSE)),"No","Yes")</f>
        <v>No</v>
      </c>
      <c r="H7043" s="1" t="str">
        <f>IF(ISNA(VLOOKUP($C7043,'Provisioning Requester'!$F$3:$H$20000,2,FALSE)),"No","Yes")</f>
        <v>No</v>
      </c>
      <c r="I7043" s="1" t="str">
        <f>IF($H7043="Yes",VLOOKUP($C7043,'Provisioning Requester'!$F$3:$H$20000,3,FALSE),"-")</f>
        <v>-</v>
      </c>
      <c r="J7043" s="1" t="str">
        <f>IF(OR(D7043="SVCP", E7043="TRUE"), "No", IF(ISNA(VLOOKUP($C7043,'ProvResponder deviceId'!$A$1:$A$20000,1,FALSE)),"No","Yes"))</f>
        <v>No</v>
      </c>
      <c r="K7043" s="1" t="str">
        <f>IF($J7043="Yes",VLOOKUP($C7043,'ProvResponder deviceId'!$A$1:$C$20000,3,FALSE),"-")</f>
        <v>-</v>
      </c>
      <c r="L7043" s="1" t="str">
        <f t="shared" si="218"/>
        <v/>
      </c>
      <c r="M7043" s="1" t="str">
        <f t="shared" si="219"/>
        <v/>
      </c>
      <c r="N7043" s="1" t="str">
        <f>IF(ISBLANK($C7043),"",IF(ISNA(VLOOKUP($L7043,'result messages'!$H$3:$L$11,2,FALSE)),VLOOKUP($M7043,'result messages'!$H$3:$L$11,2,FALSE),VLOOKUP($L7043,'result messages'!$H$3:$L$11,2,FALSE)))</f>
        <v/>
      </c>
      <c r="O7043" s="1" t="str">
        <f>IF(ISBLANK($C7043),"",IF(ISNA(VLOOKUP($L7043,'result messages'!$H$3:$L$11,3,FALSE)),VLOOKUP($M7043,'result messages'!$H$3:$L$11,3,FALSE),VLOOKUP($L7043,'result messages'!$H$3:$L$11,3,FALSE)))</f>
        <v/>
      </c>
      <c r="P7043" s="1" t="str">
        <f>IF(ISBLANK($C7043),"",IF(ISNA(VLOOKUP($L7043,'result messages'!$H$3:$L$11,4,FALSE)),VLOOKUP($M7043,'result messages'!$H$3:$L$11,4,FALSE),VLOOKUP($L7043,'result messages'!$H$3:$L$11,4,FALSE)))</f>
        <v/>
      </c>
      <c r="Q7043" s="1" t="str">
        <f>IF(ISBLANK($C7043),"",IF(ISNA(VLOOKUP($L7043,'result messages'!$H$3:$L$11,5,FALSE)),VLOOKUP($M7043,'result messages'!$H$3:$L$11,5,FALSE),VLOOKUP($L7043,'result messages'!$H$3:$L$11,5,FALSE)))</f>
        <v/>
      </c>
    </row>
    <row r="7044" spans="1:17">
      <c r="A7044" s="1">
        <v>7041</v>
      </c>
      <c r="B7044" s="1"/>
      <c r="C7044" s="1"/>
      <c r="D7044" s="1"/>
      <c r="E7044" s="6"/>
      <c r="F7044" s="1"/>
      <c r="G7044" s="1" t="str">
        <f>IF(ISNA(VLOOKUP($C7044,'DTEN TCAP Linkage deviceId'!$A$1:$A$20000,1,FALSE)),"No","Yes")</f>
        <v>No</v>
      </c>
      <c r="H7044" s="1" t="str">
        <f>IF(ISNA(VLOOKUP($C7044,'Provisioning Requester'!$F$3:$H$20000,2,FALSE)),"No","Yes")</f>
        <v>No</v>
      </c>
      <c r="I7044" s="1" t="str">
        <f>IF($H7044="Yes",VLOOKUP($C7044,'Provisioning Requester'!$F$3:$H$20000,3,FALSE),"-")</f>
        <v>-</v>
      </c>
      <c r="J7044" s="1" t="str">
        <f>IF(OR(D7044="SVCP", E7044="TRUE"), "No", IF(ISNA(VLOOKUP($C7044,'ProvResponder deviceId'!$A$1:$A$20000,1,FALSE)),"No","Yes"))</f>
        <v>No</v>
      </c>
      <c r="K7044" s="1" t="str">
        <f>IF($J7044="Yes",VLOOKUP($C7044,'ProvResponder deviceId'!$A$1:$C$20000,3,FALSE),"-")</f>
        <v>-</v>
      </c>
      <c r="L7044" s="1" t="str">
        <f t="shared" si="218"/>
        <v/>
      </c>
      <c r="M7044" s="1" t="str">
        <f t="shared" si="219"/>
        <v/>
      </c>
      <c r="N7044" s="1" t="str">
        <f>IF(ISBLANK($C7044),"",IF(ISNA(VLOOKUP($L7044,'result messages'!$H$3:$L$11,2,FALSE)),VLOOKUP($M7044,'result messages'!$H$3:$L$11,2,FALSE),VLOOKUP($L7044,'result messages'!$H$3:$L$11,2,FALSE)))</f>
        <v/>
      </c>
      <c r="O7044" s="1" t="str">
        <f>IF(ISBLANK($C7044),"",IF(ISNA(VLOOKUP($L7044,'result messages'!$H$3:$L$11,3,FALSE)),VLOOKUP($M7044,'result messages'!$H$3:$L$11,3,FALSE),VLOOKUP($L7044,'result messages'!$H$3:$L$11,3,FALSE)))</f>
        <v/>
      </c>
      <c r="P7044" s="1" t="str">
        <f>IF(ISBLANK($C7044),"",IF(ISNA(VLOOKUP($L7044,'result messages'!$H$3:$L$11,4,FALSE)),VLOOKUP($M7044,'result messages'!$H$3:$L$11,4,FALSE),VLOOKUP($L7044,'result messages'!$H$3:$L$11,4,FALSE)))</f>
        <v/>
      </c>
      <c r="Q7044" s="1" t="str">
        <f>IF(ISBLANK($C7044),"",IF(ISNA(VLOOKUP($L7044,'result messages'!$H$3:$L$11,5,FALSE)),VLOOKUP($M7044,'result messages'!$H$3:$L$11,5,FALSE),VLOOKUP($L7044,'result messages'!$H$3:$L$11,5,FALSE)))</f>
        <v/>
      </c>
    </row>
    <row r="7045" spans="1:17">
      <c r="A7045" s="1">
        <v>7042</v>
      </c>
      <c r="B7045" s="1"/>
      <c r="C7045" s="1"/>
      <c r="D7045" s="1"/>
      <c r="E7045" s="6"/>
      <c r="F7045" s="1"/>
      <c r="G7045" s="1" t="str">
        <f>IF(ISNA(VLOOKUP($C7045,'DTEN TCAP Linkage deviceId'!$A$1:$A$20000,1,FALSE)),"No","Yes")</f>
        <v>No</v>
      </c>
      <c r="H7045" s="1" t="str">
        <f>IF(ISNA(VLOOKUP($C7045,'Provisioning Requester'!$F$3:$H$20000,2,FALSE)),"No","Yes")</f>
        <v>No</v>
      </c>
      <c r="I7045" s="1" t="str">
        <f>IF($H7045="Yes",VLOOKUP($C7045,'Provisioning Requester'!$F$3:$H$20000,3,FALSE),"-")</f>
        <v>-</v>
      </c>
      <c r="J7045" s="1" t="str">
        <f>IF(OR(D7045="SVCP", E7045="TRUE"), "No", IF(ISNA(VLOOKUP($C7045,'ProvResponder deviceId'!$A$1:$A$20000,1,FALSE)),"No","Yes"))</f>
        <v>No</v>
      </c>
      <c r="K7045" s="1" t="str">
        <f>IF($J7045="Yes",VLOOKUP($C7045,'ProvResponder deviceId'!$A$1:$C$20000,3,FALSE),"-")</f>
        <v>-</v>
      </c>
      <c r="L7045" s="1" t="str">
        <f t="shared" ref="L7045:L7108" si="220">IF(ISBLANK($C7045),"",$D7045&amp;$E7045&amp;$G7045&amp;$H7045&amp;$I7045&amp;$J7045&amp;$K7045)</f>
        <v/>
      </c>
      <c r="M7045" s="1" t="str">
        <f t="shared" ref="M7045:M7108" si="221">IF(ISBLANK($C7045),"",$D7045&amp;$E7045&amp;$G7045&amp;$H7045&amp;$I7045&amp;$J7045&amp;"other")</f>
        <v/>
      </c>
      <c r="N7045" s="1" t="str">
        <f>IF(ISBLANK($C7045),"",IF(ISNA(VLOOKUP($L7045,'result messages'!$H$3:$L$11,2,FALSE)),VLOOKUP($M7045,'result messages'!$H$3:$L$11,2,FALSE),VLOOKUP($L7045,'result messages'!$H$3:$L$11,2,FALSE)))</f>
        <v/>
      </c>
      <c r="O7045" s="1" t="str">
        <f>IF(ISBLANK($C7045),"",IF(ISNA(VLOOKUP($L7045,'result messages'!$H$3:$L$11,3,FALSE)),VLOOKUP($M7045,'result messages'!$H$3:$L$11,3,FALSE),VLOOKUP($L7045,'result messages'!$H$3:$L$11,3,FALSE)))</f>
        <v/>
      </c>
      <c r="P7045" s="1" t="str">
        <f>IF(ISBLANK($C7045),"",IF(ISNA(VLOOKUP($L7045,'result messages'!$H$3:$L$11,4,FALSE)),VLOOKUP($M7045,'result messages'!$H$3:$L$11,4,FALSE),VLOOKUP($L7045,'result messages'!$H$3:$L$11,4,FALSE)))</f>
        <v/>
      </c>
      <c r="Q7045" s="1" t="str">
        <f>IF(ISBLANK($C7045),"",IF(ISNA(VLOOKUP($L7045,'result messages'!$H$3:$L$11,5,FALSE)),VLOOKUP($M7045,'result messages'!$H$3:$L$11,5,FALSE),VLOOKUP($L7045,'result messages'!$H$3:$L$11,5,FALSE)))</f>
        <v/>
      </c>
    </row>
    <row r="7046" spans="1:17">
      <c r="A7046" s="1">
        <v>7043</v>
      </c>
      <c r="B7046" s="1"/>
      <c r="C7046" s="1"/>
      <c r="D7046" s="1"/>
      <c r="E7046" s="6"/>
      <c r="F7046" s="1"/>
      <c r="G7046" s="1" t="str">
        <f>IF(ISNA(VLOOKUP($C7046,'DTEN TCAP Linkage deviceId'!$A$1:$A$20000,1,FALSE)),"No","Yes")</f>
        <v>No</v>
      </c>
      <c r="H7046" s="1" t="str">
        <f>IF(ISNA(VLOOKUP($C7046,'Provisioning Requester'!$F$3:$H$20000,2,FALSE)),"No","Yes")</f>
        <v>No</v>
      </c>
      <c r="I7046" s="1" t="str">
        <f>IF($H7046="Yes",VLOOKUP($C7046,'Provisioning Requester'!$F$3:$H$20000,3,FALSE),"-")</f>
        <v>-</v>
      </c>
      <c r="J7046" s="1" t="str">
        <f>IF(OR(D7046="SVCP", E7046="TRUE"), "No", IF(ISNA(VLOOKUP($C7046,'ProvResponder deviceId'!$A$1:$A$20000,1,FALSE)),"No","Yes"))</f>
        <v>No</v>
      </c>
      <c r="K7046" s="1" t="str">
        <f>IF($J7046="Yes",VLOOKUP($C7046,'ProvResponder deviceId'!$A$1:$C$20000,3,FALSE),"-")</f>
        <v>-</v>
      </c>
      <c r="L7046" s="1" t="str">
        <f t="shared" si="220"/>
        <v/>
      </c>
      <c r="M7046" s="1" t="str">
        <f t="shared" si="221"/>
        <v/>
      </c>
      <c r="N7046" s="1" t="str">
        <f>IF(ISBLANK($C7046),"",IF(ISNA(VLOOKUP($L7046,'result messages'!$H$3:$L$11,2,FALSE)),VLOOKUP($M7046,'result messages'!$H$3:$L$11,2,FALSE),VLOOKUP($L7046,'result messages'!$H$3:$L$11,2,FALSE)))</f>
        <v/>
      </c>
      <c r="O7046" s="1" t="str">
        <f>IF(ISBLANK($C7046),"",IF(ISNA(VLOOKUP($L7046,'result messages'!$H$3:$L$11,3,FALSE)),VLOOKUP($M7046,'result messages'!$H$3:$L$11,3,FALSE),VLOOKUP($L7046,'result messages'!$H$3:$L$11,3,FALSE)))</f>
        <v/>
      </c>
      <c r="P7046" s="1" t="str">
        <f>IF(ISBLANK($C7046),"",IF(ISNA(VLOOKUP($L7046,'result messages'!$H$3:$L$11,4,FALSE)),VLOOKUP($M7046,'result messages'!$H$3:$L$11,4,FALSE),VLOOKUP($L7046,'result messages'!$H$3:$L$11,4,FALSE)))</f>
        <v/>
      </c>
      <c r="Q7046" s="1" t="str">
        <f>IF(ISBLANK($C7046),"",IF(ISNA(VLOOKUP($L7046,'result messages'!$H$3:$L$11,5,FALSE)),VLOOKUP($M7046,'result messages'!$H$3:$L$11,5,FALSE),VLOOKUP($L7046,'result messages'!$H$3:$L$11,5,FALSE)))</f>
        <v/>
      </c>
    </row>
    <row r="7047" spans="1:17">
      <c r="A7047" s="1">
        <v>7044</v>
      </c>
      <c r="B7047" s="1"/>
      <c r="C7047" s="1"/>
      <c r="D7047" s="1"/>
      <c r="E7047" s="6"/>
      <c r="F7047" s="1"/>
      <c r="G7047" s="1" t="str">
        <f>IF(ISNA(VLOOKUP($C7047,'DTEN TCAP Linkage deviceId'!$A$1:$A$20000,1,FALSE)),"No","Yes")</f>
        <v>No</v>
      </c>
      <c r="H7047" s="1" t="str">
        <f>IF(ISNA(VLOOKUP($C7047,'Provisioning Requester'!$F$3:$H$20000,2,FALSE)),"No","Yes")</f>
        <v>No</v>
      </c>
      <c r="I7047" s="1" t="str">
        <f>IF($H7047="Yes",VLOOKUP($C7047,'Provisioning Requester'!$F$3:$H$20000,3,FALSE),"-")</f>
        <v>-</v>
      </c>
      <c r="J7047" s="1" t="str">
        <f>IF(OR(D7047="SVCP", E7047="TRUE"), "No", IF(ISNA(VLOOKUP($C7047,'ProvResponder deviceId'!$A$1:$A$20000,1,FALSE)),"No","Yes"))</f>
        <v>No</v>
      </c>
      <c r="K7047" s="1" t="str">
        <f>IF($J7047="Yes",VLOOKUP($C7047,'ProvResponder deviceId'!$A$1:$C$20000,3,FALSE),"-")</f>
        <v>-</v>
      </c>
      <c r="L7047" s="1" t="str">
        <f t="shared" si="220"/>
        <v/>
      </c>
      <c r="M7047" s="1" t="str">
        <f t="shared" si="221"/>
        <v/>
      </c>
      <c r="N7047" s="1" t="str">
        <f>IF(ISBLANK($C7047),"",IF(ISNA(VLOOKUP($L7047,'result messages'!$H$3:$L$11,2,FALSE)),VLOOKUP($M7047,'result messages'!$H$3:$L$11,2,FALSE),VLOOKUP($L7047,'result messages'!$H$3:$L$11,2,FALSE)))</f>
        <v/>
      </c>
      <c r="O7047" s="1" t="str">
        <f>IF(ISBLANK($C7047),"",IF(ISNA(VLOOKUP($L7047,'result messages'!$H$3:$L$11,3,FALSE)),VLOOKUP($M7047,'result messages'!$H$3:$L$11,3,FALSE),VLOOKUP($L7047,'result messages'!$H$3:$L$11,3,FALSE)))</f>
        <v/>
      </c>
      <c r="P7047" s="1" t="str">
        <f>IF(ISBLANK($C7047),"",IF(ISNA(VLOOKUP($L7047,'result messages'!$H$3:$L$11,4,FALSE)),VLOOKUP($M7047,'result messages'!$H$3:$L$11,4,FALSE),VLOOKUP($L7047,'result messages'!$H$3:$L$11,4,FALSE)))</f>
        <v/>
      </c>
      <c r="Q7047" s="1" t="str">
        <f>IF(ISBLANK($C7047),"",IF(ISNA(VLOOKUP($L7047,'result messages'!$H$3:$L$11,5,FALSE)),VLOOKUP($M7047,'result messages'!$H$3:$L$11,5,FALSE),VLOOKUP($L7047,'result messages'!$H$3:$L$11,5,FALSE)))</f>
        <v/>
      </c>
    </row>
    <row r="7048" spans="1:17">
      <c r="A7048" s="1">
        <v>7045</v>
      </c>
      <c r="B7048" s="1"/>
      <c r="C7048" s="1"/>
      <c r="D7048" s="1"/>
      <c r="E7048" s="6"/>
      <c r="F7048" s="1"/>
      <c r="G7048" s="1" t="str">
        <f>IF(ISNA(VLOOKUP($C7048,'DTEN TCAP Linkage deviceId'!$A$1:$A$20000,1,FALSE)),"No","Yes")</f>
        <v>No</v>
      </c>
      <c r="H7048" s="1" t="str">
        <f>IF(ISNA(VLOOKUP($C7048,'Provisioning Requester'!$F$3:$H$20000,2,FALSE)),"No","Yes")</f>
        <v>No</v>
      </c>
      <c r="I7048" s="1" t="str">
        <f>IF($H7048="Yes",VLOOKUP($C7048,'Provisioning Requester'!$F$3:$H$20000,3,FALSE),"-")</f>
        <v>-</v>
      </c>
      <c r="J7048" s="1" t="str">
        <f>IF(OR(D7048="SVCP", E7048="TRUE"), "No", IF(ISNA(VLOOKUP($C7048,'ProvResponder deviceId'!$A$1:$A$20000,1,FALSE)),"No","Yes"))</f>
        <v>No</v>
      </c>
      <c r="K7048" s="1" t="str">
        <f>IF($J7048="Yes",VLOOKUP($C7048,'ProvResponder deviceId'!$A$1:$C$20000,3,FALSE),"-")</f>
        <v>-</v>
      </c>
      <c r="L7048" s="1" t="str">
        <f t="shared" si="220"/>
        <v/>
      </c>
      <c r="M7048" s="1" t="str">
        <f t="shared" si="221"/>
        <v/>
      </c>
      <c r="N7048" s="1" t="str">
        <f>IF(ISBLANK($C7048),"",IF(ISNA(VLOOKUP($L7048,'result messages'!$H$3:$L$11,2,FALSE)),VLOOKUP($M7048,'result messages'!$H$3:$L$11,2,FALSE),VLOOKUP($L7048,'result messages'!$H$3:$L$11,2,FALSE)))</f>
        <v/>
      </c>
      <c r="O7048" s="1" t="str">
        <f>IF(ISBLANK($C7048),"",IF(ISNA(VLOOKUP($L7048,'result messages'!$H$3:$L$11,3,FALSE)),VLOOKUP($M7048,'result messages'!$H$3:$L$11,3,FALSE),VLOOKUP($L7048,'result messages'!$H$3:$L$11,3,FALSE)))</f>
        <v/>
      </c>
      <c r="P7048" s="1" t="str">
        <f>IF(ISBLANK($C7048),"",IF(ISNA(VLOOKUP($L7048,'result messages'!$H$3:$L$11,4,FALSE)),VLOOKUP($M7048,'result messages'!$H$3:$L$11,4,FALSE),VLOOKUP($L7048,'result messages'!$H$3:$L$11,4,FALSE)))</f>
        <v/>
      </c>
      <c r="Q7048" s="1" t="str">
        <f>IF(ISBLANK($C7048),"",IF(ISNA(VLOOKUP($L7048,'result messages'!$H$3:$L$11,5,FALSE)),VLOOKUP($M7048,'result messages'!$H$3:$L$11,5,FALSE),VLOOKUP($L7048,'result messages'!$H$3:$L$11,5,FALSE)))</f>
        <v/>
      </c>
    </row>
    <row r="7049" spans="1:17">
      <c r="A7049" s="1">
        <v>7046</v>
      </c>
      <c r="B7049" s="1"/>
      <c r="C7049" s="1"/>
      <c r="D7049" s="1"/>
      <c r="E7049" s="6"/>
      <c r="F7049" s="1"/>
      <c r="G7049" s="1" t="str">
        <f>IF(ISNA(VLOOKUP($C7049,'DTEN TCAP Linkage deviceId'!$A$1:$A$20000,1,FALSE)),"No","Yes")</f>
        <v>No</v>
      </c>
      <c r="H7049" s="1" t="str">
        <f>IF(ISNA(VLOOKUP($C7049,'Provisioning Requester'!$F$3:$H$20000,2,FALSE)),"No","Yes")</f>
        <v>No</v>
      </c>
      <c r="I7049" s="1" t="str">
        <f>IF($H7049="Yes",VLOOKUP($C7049,'Provisioning Requester'!$F$3:$H$20000,3,FALSE),"-")</f>
        <v>-</v>
      </c>
      <c r="J7049" s="1" t="str">
        <f>IF(OR(D7049="SVCP", E7049="TRUE"), "No", IF(ISNA(VLOOKUP($C7049,'ProvResponder deviceId'!$A$1:$A$20000,1,FALSE)),"No","Yes"))</f>
        <v>No</v>
      </c>
      <c r="K7049" s="1" t="str">
        <f>IF($J7049="Yes",VLOOKUP($C7049,'ProvResponder deviceId'!$A$1:$C$20000,3,FALSE),"-")</f>
        <v>-</v>
      </c>
      <c r="L7049" s="1" t="str">
        <f t="shared" si="220"/>
        <v/>
      </c>
      <c r="M7049" s="1" t="str">
        <f t="shared" si="221"/>
        <v/>
      </c>
      <c r="N7049" s="1" t="str">
        <f>IF(ISBLANK($C7049),"",IF(ISNA(VLOOKUP($L7049,'result messages'!$H$3:$L$11,2,FALSE)),VLOOKUP($M7049,'result messages'!$H$3:$L$11,2,FALSE),VLOOKUP($L7049,'result messages'!$H$3:$L$11,2,FALSE)))</f>
        <v/>
      </c>
      <c r="O7049" s="1" t="str">
        <f>IF(ISBLANK($C7049),"",IF(ISNA(VLOOKUP($L7049,'result messages'!$H$3:$L$11,3,FALSE)),VLOOKUP($M7049,'result messages'!$H$3:$L$11,3,FALSE),VLOOKUP($L7049,'result messages'!$H$3:$L$11,3,FALSE)))</f>
        <v/>
      </c>
      <c r="P7049" s="1" t="str">
        <f>IF(ISBLANK($C7049),"",IF(ISNA(VLOOKUP($L7049,'result messages'!$H$3:$L$11,4,FALSE)),VLOOKUP($M7049,'result messages'!$H$3:$L$11,4,FALSE),VLOOKUP($L7049,'result messages'!$H$3:$L$11,4,FALSE)))</f>
        <v/>
      </c>
      <c r="Q7049" s="1" t="str">
        <f>IF(ISBLANK($C7049),"",IF(ISNA(VLOOKUP($L7049,'result messages'!$H$3:$L$11,5,FALSE)),VLOOKUP($M7049,'result messages'!$H$3:$L$11,5,FALSE),VLOOKUP($L7049,'result messages'!$H$3:$L$11,5,FALSE)))</f>
        <v/>
      </c>
    </row>
    <row r="7050" spans="1:17">
      <c r="A7050" s="1">
        <v>7047</v>
      </c>
      <c r="B7050" s="1"/>
      <c r="C7050" s="1"/>
      <c r="D7050" s="1"/>
      <c r="E7050" s="6"/>
      <c r="F7050" s="1"/>
      <c r="G7050" s="1" t="str">
        <f>IF(ISNA(VLOOKUP($C7050,'DTEN TCAP Linkage deviceId'!$A$1:$A$20000,1,FALSE)),"No","Yes")</f>
        <v>No</v>
      </c>
      <c r="H7050" s="1" t="str">
        <f>IF(ISNA(VLOOKUP($C7050,'Provisioning Requester'!$F$3:$H$20000,2,FALSE)),"No","Yes")</f>
        <v>No</v>
      </c>
      <c r="I7050" s="1" t="str">
        <f>IF($H7050="Yes",VLOOKUP($C7050,'Provisioning Requester'!$F$3:$H$20000,3,FALSE),"-")</f>
        <v>-</v>
      </c>
      <c r="J7050" s="1" t="str">
        <f>IF(OR(D7050="SVCP", E7050="TRUE"), "No", IF(ISNA(VLOOKUP($C7050,'ProvResponder deviceId'!$A$1:$A$20000,1,FALSE)),"No","Yes"))</f>
        <v>No</v>
      </c>
      <c r="K7050" s="1" t="str">
        <f>IF($J7050="Yes",VLOOKUP($C7050,'ProvResponder deviceId'!$A$1:$C$20000,3,FALSE),"-")</f>
        <v>-</v>
      </c>
      <c r="L7050" s="1" t="str">
        <f t="shared" si="220"/>
        <v/>
      </c>
      <c r="M7050" s="1" t="str">
        <f t="shared" si="221"/>
        <v/>
      </c>
      <c r="N7050" s="1" t="str">
        <f>IF(ISBLANK($C7050),"",IF(ISNA(VLOOKUP($L7050,'result messages'!$H$3:$L$11,2,FALSE)),VLOOKUP($M7050,'result messages'!$H$3:$L$11,2,FALSE),VLOOKUP($L7050,'result messages'!$H$3:$L$11,2,FALSE)))</f>
        <v/>
      </c>
      <c r="O7050" s="1" t="str">
        <f>IF(ISBLANK($C7050),"",IF(ISNA(VLOOKUP($L7050,'result messages'!$H$3:$L$11,3,FALSE)),VLOOKUP($M7050,'result messages'!$H$3:$L$11,3,FALSE),VLOOKUP($L7050,'result messages'!$H$3:$L$11,3,FALSE)))</f>
        <v/>
      </c>
      <c r="P7050" s="1" t="str">
        <f>IF(ISBLANK($C7050),"",IF(ISNA(VLOOKUP($L7050,'result messages'!$H$3:$L$11,4,FALSE)),VLOOKUP($M7050,'result messages'!$H$3:$L$11,4,FALSE),VLOOKUP($L7050,'result messages'!$H$3:$L$11,4,FALSE)))</f>
        <v/>
      </c>
      <c r="Q7050" s="1" t="str">
        <f>IF(ISBLANK($C7050),"",IF(ISNA(VLOOKUP($L7050,'result messages'!$H$3:$L$11,5,FALSE)),VLOOKUP($M7050,'result messages'!$H$3:$L$11,5,FALSE),VLOOKUP($L7050,'result messages'!$H$3:$L$11,5,FALSE)))</f>
        <v/>
      </c>
    </row>
    <row r="7051" spans="1:17">
      <c r="A7051" s="1">
        <v>7048</v>
      </c>
      <c r="B7051" s="1"/>
      <c r="C7051" s="1"/>
      <c r="D7051" s="1"/>
      <c r="E7051" s="6"/>
      <c r="F7051" s="1"/>
      <c r="G7051" s="1" t="str">
        <f>IF(ISNA(VLOOKUP($C7051,'DTEN TCAP Linkage deviceId'!$A$1:$A$20000,1,FALSE)),"No","Yes")</f>
        <v>No</v>
      </c>
      <c r="H7051" s="1" t="str">
        <f>IF(ISNA(VLOOKUP($C7051,'Provisioning Requester'!$F$3:$H$20000,2,FALSE)),"No","Yes")</f>
        <v>No</v>
      </c>
      <c r="I7051" s="1" t="str">
        <f>IF($H7051="Yes",VLOOKUP($C7051,'Provisioning Requester'!$F$3:$H$20000,3,FALSE),"-")</f>
        <v>-</v>
      </c>
      <c r="J7051" s="1" t="str">
        <f>IF(OR(D7051="SVCP", E7051="TRUE"), "No", IF(ISNA(VLOOKUP($C7051,'ProvResponder deviceId'!$A$1:$A$20000,1,FALSE)),"No","Yes"))</f>
        <v>No</v>
      </c>
      <c r="K7051" s="1" t="str">
        <f>IF($J7051="Yes",VLOOKUP($C7051,'ProvResponder deviceId'!$A$1:$C$20000,3,FALSE),"-")</f>
        <v>-</v>
      </c>
      <c r="L7051" s="1" t="str">
        <f t="shared" si="220"/>
        <v/>
      </c>
      <c r="M7051" s="1" t="str">
        <f t="shared" si="221"/>
        <v/>
      </c>
      <c r="N7051" s="1" t="str">
        <f>IF(ISBLANK($C7051),"",IF(ISNA(VLOOKUP($L7051,'result messages'!$H$3:$L$11,2,FALSE)),VLOOKUP($M7051,'result messages'!$H$3:$L$11,2,FALSE),VLOOKUP($L7051,'result messages'!$H$3:$L$11,2,FALSE)))</f>
        <v/>
      </c>
      <c r="O7051" s="1" t="str">
        <f>IF(ISBLANK($C7051),"",IF(ISNA(VLOOKUP($L7051,'result messages'!$H$3:$L$11,3,FALSE)),VLOOKUP($M7051,'result messages'!$H$3:$L$11,3,FALSE),VLOOKUP($L7051,'result messages'!$H$3:$L$11,3,FALSE)))</f>
        <v/>
      </c>
      <c r="P7051" s="1" t="str">
        <f>IF(ISBLANK($C7051),"",IF(ISNA(VLOOKUP($L7051,'result messages'!$H$3:$L$11,4,FALSE)),VLOOKUP($M7051,'result messages'!$H$3:$L$11,4,FALSE),VLOOKUP($L7051,'result messages'!$H$3:$L$11,4,FALSE)))</f>
        <v/>
      </c>
      <c r="Q7051" s="1" t="str">
        <f>IF(ISBLANK($C7051),"",IF(ISNA(VLOOKUP($L7051,'result messages'!$H$3:$L$11,5,FALSE)),VLOOKUP($M7051,'result messages'!$H$3:$L$11,5,FALSE),VLOOKUP($L7051,'result messages'!$H$3:$L$11,5,FALSE)))</f>
        <v/>
      </c>
    </row>
    <row r="7052" spans="1:17">
      <c r="A7052" s="1">
        <v>7049</v>
      </c>
      <c r="B7052" s="1"/>
      <c r="C7052" s="1"/>
      <c r="D7052" s="1"/>
      <c r="E7052" s="6"/>
      <c r="F7052" s="1"/>
      <c r="G7052" s="1" t="str">
        <f>IF(ISNA(VLOOKUP($C7052,'DTEN TCAP Linkage deviceId'!$A$1:$A$20000,1,FALSE)),"No","Yes")</f>
        <v>No</v>
      </c>
      <c r="H7052" s="1" t="str">
        <f>IF(ISNA(VLOOKUP($C7052,'Provisioning Requester'!$F$3:$H$20000,2,FALSE)),"No","Yes")</f>
        <v>No</v>
      </c>
      <c r="I7052" s="1" t="str">
        <f>IF($H7052="Yes",VLOOKUP($C7052,'Provisioning Requester'!$F$3:$H$20000,3,FALSE),"-")</f>
        <v>-</v>
      </c>
      <c r="J7052" s="1" t="str">
        <f>IF(OR(D7052="SVCP", E7052="TRUE"), "No", IF(ISNA(VLOOKUP($C7052,'ProvResponder deviceId'!$A$1:$A$20000,1,FALSE)),"No","Yes"))</f>
        <v>No</v>
      </c>
      <c r="K7052" s="1" t="str">
        <f>IF($J7052="Yes",VLOOKUP($C7052,'ProvResponder deviceId'!$A$1:$C$20000,3,FALSE),"-")</f>
        <v>-</v>
      </c>
      <c r="L7052" s="1" t="str">
        <f t="shared" si="220"/>
        <v/>
      </c>
      <c r="M7052" s="1" t="str">
        <f t="shared" si="221"/>
        <v/>
      </c>
      <c r="N7052" s="1" t="str">
        <f>IF(ISBLANK($C7052),"",IF(ISNA(VLOOKUP($L7052,'result messages'!$H$3:$L$11,2,FALSE)),VLOOKUP($M7052,'result messages'!$H$3:$L$11,2,FALSE),VLOOKUP($L7052,'result messages'!$H$3:$L$11,2,FALSE)))</f>
        <v/>
      </c>
      <c r="O7052" s="1" t="str">
        <f>IF(ISBLANK($C7052),"",IF(ISNA(VLOOKUP($L7052,'result messages'!$H$3:$L$11,3,FALSE)),VLOOKUP($M7052,'result messages'!$H$3:$L$11,3,FALSE),VLOOKUP($L7052,'result messages'!$H$3:$L$11,3,FALSE)))</f>
        <v/>
      </c>
      <c r="P7052" s="1" t="str">
        <f>IF(ISBLANK($C7052),"",IF(ISNA(VLOOKUP($L7052,'result messages'!$H$3:$L$11,4,FALSE)),VLOOKUP($M7052,'result messages'!$H$3:$L$11,4,FALSE),VLOOKUP($L7052,'result messages'!$H$3:$L$11,4,FALSE)))</f>
        <v/>
      </c>
      <c r="Q7052" s="1" t="str">
        <f>IF(ISBLANK($C7052),"",IF(ISNA(VLOOKUP($L7052,'result messages'!$H$3:$L$11,5,FALSE)),VLOOKUP($M7052,'result messages'!$H$3:$L$11,5,FALSE),VLOOKUP($L7052,'result messages'!$H$3:$L$11,5,FALSE)))</f>
        <v/>
      </c>
    </row>
    <row r="7053" spans="1:17">
      <c r="A7053" s="1">
        <v>7050</v>
      </c>
      <c r="B7053" s="1"/>
      <c r="C7053" s="1"/>
      <c r="D7053" s="1"/>
      <c r="E7053" s="6"/>
      <c r="F7053" s="1"/>
      <c r="G7053" s="1" t="str">
        <f>IF(ISNA(VLOOKUP($C7053,'DTEN TCAP Linkage deviceId'!$A$1:$A$20000,1,FALSE)),"No","Yes")</f>
        <v>No</v>
      </c>
      <c r="H7053" s="1" t="str">
        <f>IF(ISNA(VLOOKUP($C7053,'Provisioning Requester'!$F$3:$H$20000,2,FALSE)),"No","Yes")</f>
        <v>No</v>
      </c>
      <c r="I7053" s="1" t="str">
        <f>IF($H7053="Yes",VLOOKUP($C7053,'Provisioning Requester'!$F$3:$H$20000,3,FALSE),"-")</f>
        <v>-</v>
      </c>
      <c r="J7053" s="1" t="str">
        <f>IF(OR(D7053="SVCP", E7053="TRUE"), "No", IF(ISNA(VLOOKUP($C7053,'ProvResponder deviceId'!$A$1:$A$20000,1,FALSE)),"No","Yes"))</f>
        <v>No</v>
      </c>
      <c r="K7053" s="1" t="str">
        <f>IF($J7053="Yes",VLOOKUP($C7053,'ProvResponder deviceId'!$A$1:$C$20000,3,FALSE),"-")</f>
        <v>-</v>
      </c>
      <c r="L7053" s="1" t="str">
        <f t="shared" si="220"/>
        <v/>
      </c>
      <c r="M7053" s="1" t="str">
        <f t="shared" si="221"/>
        <v/>
      </c>
      <c r="N7053" s="1" t="str">
        <f>IF(ISBLANK($C7053),"",IF(ISNA(VLOOKUP($L7053,'result messages'!$H$3:$L$11,2,FALSE)),VLOOKUP($M7053,'result messages'!$H$3:$L$11,2,FALSE),VLOOKUP($L7053,'result messages'!$H$3:$L$11,2,FALSE)))</f>
        <v/>
      </c>
      <c r="O7053" s="1" t="str">
        <f>IF(ISBLANK($C7053),"",IF(ISNA(VLOOKUP($L7053,'result messages'!$H$3:$L$11,3,FALSE)),VLOOKUP($M7053,'result messages'!$H$3:$L$11,3,FALSE),VLOOKUP($L7053,'result messages'!$H$3:$L$11,3,FALSE)))</f>
        <v/>
      </c>
      <c r="P7053" s="1" t="str">
        <f>IF(ISBLANK($C7053),"",IF(ISNA(VLOOKUP($L7053,'result messages'!$H$3:$L$11,4,FALSE)),VLOOKUP($M7053,'result messages'!$H$3:$L$11,4,FALSE),VLOOKUP($L7053,'result messages'!$H$3:$L$11,4,FALSE)))</f>
        <v/>
      </c>
      <c r="Q7053" s="1" t="str">
        <f>IF(ISBLANK($C7053),"",IF(ISNA(VLOOKUP($L7053,'result messages'!$H$3:$L$11,5,FALSE)),VLOOKUP($M7053,'result messages'!$H$3:$L$11,5,FALSE),VLOOKUP($L7053,'result messages'!$H$3:$L$11,5,FALSE)))</f>
        <v/>
      </c>
    </row>
    <row r="7054" spans="1:17">
      <c r="A7054" s="1">
        <v>7051</v>
      </c>
      <c r="B7054" s="1"/>
      <c r="C7054" s="1"/>
      <c r="D7054" s="1"/>
      <c r="E7054" s="6"/>
      <c r="F7054" s="1"/>
      <c r="G7054" s="1" t="str">
        <f>IF(ISNA(VLOOKUP($C7054,'DTEN TCAP Linkage deviceId'!$A$1:$A$20000,1,FALSE)),"No","Yes")</f>
        <v>No</v>
      </c>
      <c r="H7054" s="1" t="str">
        <f>IF(ISNA(VLOOKUP($C7054,'Provisioning Requester'!$F$3:$H$20000,2,FALSE)),"No","Yes")</f>
        <v>No</v>
      </c>
      <c r="I7054" s="1" t="str">
        <f>IF($H7054="Yes",VLOOKUP($C7054,'Provisioning Requester'!$F$3:$H$20000,3,FALSE),"-")</f>
        <v>-</v>
      </c>
      <c r="J7054" s="1" t="str">
        <f>IF(OR(D7054="SVCP", E7054="TRUE"), "No", IF(ISNA(VLOOKUP($C7054,'ProvResponder deviceId'!$A$1:$A$20000,1,FALSE)),"No","Yes"))</f>
        <v>No</v>
      </c>
      <c r="K7054" s="1" t="str">
        <f>IF($J7054="Yes",VLOOKUP($C7054,'ProvResponder deviceId'!$A$1:$C$20000,3,FALSE),"-")</f>
        <v>-</v>
      </c>
      <c r="L7054" s="1" t="str">
        <f t="shared" si="220"/>
        <v/>
      </c>
      <c r="M7054" s="1" t="str">
        <f t="shared" si="221"/>
        <v/>
      </c>
      <c r="N7054" s="1" t="str">
        <f>IF(ISBLANK($C7054),"",IF(ISNA(VLOOKUP($L7054,'result messages'!$H$3:$L$11,2,FALSE)),VLOOKUP($M7054,'result messages'!$H$3:$L$11,2,FALSE),VLOOKUP($L7054,'result messages'!$H$3:$L$11,2,FALSE)))</f>
        <v/>
      </c>
      <c r="O7054" s="1" t="str">
        <f>IF(ISBLANK($C7054),"",IF(ISNA(VLOOKUP($L7054,'result messages'!$H$3:$L$11,3,FALSE)),VLOOKUP($M7054,'result messages'!$H$3:$L$11,3,FALSE),VLOOKUP($L7054,'result messages'!$H$3:$L$11,3,FALSE)))</f>
        <v/>
      </c>
      <c r="P7054" s="1" t="str">
        <f>IF(ISBLANK($C7054),"",IF(ISNA(VLOOKUP($L7054,'result messages'!$H$3:$L$11,4,FALSE)),VLOOKUP($M7054,'result messages'!$H$3:$L$11,4,FALSE),VLOOKUP($L7054,'result messages'!$H$3:$L$11,4,FALSE)))</f>
        <v/>
      </c>
      <c r="Q7054" s="1" t="str">
        <f>IF(ISBLANK($C7054),"",IF(ISNA(VLOOKUP($L7054,'result messages'!$H$3:$L$11,5,FALSE)),VLOOKUP($M7054,'result messages'!$H$3:$L$11,5,FALSE),VLOOKUP($L7054,'result messages'!$H$3:$L$11,5,FALSE)))</f>
        <v/>
      </c>
    </row>
    <row r="7055" spans="1:17">
      <c r="A7055" s="1">
        <v>7052</v>
      </c>
      <c r="B7055" s="1"/>
      <c r="C7055" s="1"/>
      <c r="D7055" s="1"/>
      <c r="E7055" s="6"/>
      <c r="F7055" s="1"/>
      <c r="G7055" s="1" t="str">
        <f>IF(ISNA(VLOOKUP($C7055,'DTEN TCAP Linkage deviceId'!$A$1:$A$20000,1,FALSE)),"No","Yes")</f>
        <v>No</v>
      </c>
      <c r="H7055" s="1" t="str">
        <f>IF(ISNA(VLOOKUP($C7055,'Provisioning Requester'!$F$3:$H$20000,2,FALSE)),"No","Yes")</f>
        <v>No</v>
      </c>
      <c r="I7055" s="1" t="str">
        <f>IF($H7055="Yes",VLOOKUP($C7055,'Provisioning Requester'!$F$3:$H$20000,3,FALSE),"-")</f>
        <v>-</v>
      </c>
      <c r="J7055" s="1" t="str">
        <f>IF(OR(D7055="SVCP", E7055="TRUE"), "No", IF(ISNA(VLOOKUP($C7055,'ProvResponder deviceId'!$A$1:$A$20000,1,FALSE)),"No","Yes"))</f>
        <v>No</v>
      </c>
      <c r="K7055" s="1" t="str">
        <f>IF($J7055="Yes",VLOOKUP($C7055,'ProvResponder deviceId'!$A$1:$C$20000,3,FALSE),"-")</f>
        <v>-</v>
      </c>
      <c r="L7055" s="1" t="str">
        <f t="shared" si="220"/>
        <v/>
      </c>
      <c r="M7055" s="1" t="str">
        <f t="shared" si="221"/>
        <v/>
      </c>
      <c r="N7055" s="1" t="str">
        <f>IF(ISBLANK($C7055),"",IF(ISNA(VLOOKUP($L7055,'result messages'!$H$3:$L$11,2,FALSE)),VLOOKUP($M7055,'result messages'!$H$3:$L$11,2,FALSE),VLOOKUP($L7055,'result messages'!$H$3:$L$11,2,FALSE)))</f>
        <v/>
      </c>
      <c r="O7055" s="1" t="str">
        <f>IF(ISBLANK($C7055),"",IF(ISNA(VLOOKUP($L7055,'result messages'!$H$3:$L$11,3,FALSE)),VLOOKUP($M7055,'result messages'!$H$3:$L$11,3,FALSE),VLOOKUP($L7055,'result messages'!$H$3:$L$11,3,FALSE)))</f>
        <v/>
      </c>
      <c r="P7055" s="1" t="str">
        <f>IF(ISBLANK($C7055),"",IF(ISNA(VLOOKUP($L7055,'result messages'!$H$3:$L$11,4,FALSE)),VLOOKUP($M7055,'result messages'!$H$3:$L$11,4,FALSE),VLOOKUP($L7055,'result messages'!$H$3:$L$11,4,FALSE)))</f>
        <v/>
      </c>
      <c r="Q7055" s="1" t="str">
        <f>IF(ISBLANK($C7055),"",IF(ISNA(VLOOKUP($L7055,'result messages'!$H$3:$L$11,5,FALSE)),VLOOKUP($M7055,'result messages'!$H$3:$L$11,5,FALSE),VLOOKUP($L7055,'result messages'!$H$3:$L$11,5,FALSE)))</f>
        <v/>
      </c>
    </row>
    <row r="7056" spans="1:17">
      <c r="A7056" s="1">
        <v>7053</v>
      </c>
      <c r="B7056" s="1"/>
      <c r="C7056" s="1"/>
      <c r="D7056" s="1"/>
      <c r="E7056" s="6"/>
      <c r="F7056" s="1"/>
      <c r="G7056" s="1" t="str">
        <f>IF(ISNA(VLOOKUP($C7056,'DTEN TCAP Linkage deviceId'!$A$1:$A$20000,1,FALSE)),"No","Yes")</f>
        <v>No</v>
      </c>
      <c r="H7056" s="1" t="str">
        <f>IF(ISNA(VLOOKUP($C7056,'Provisioning Requester'!$F$3:$H$20000,2,FALSE)),"No","Yes")</f>
        <v>No</v>
      </c>
      <c r="I7056" s="1" t="str">
        <f>IF($H7056="Yes",VLOOKUP($C7056,'Provisioning Requester'!$F$3:$H$20000,3,FALSE),"-")</f>
        <v>-</v>
      </c>
      <c r="J7056" s="1" t="str">
        <f>IF(OR(D7056="SVCP", E7056="TRUE"), "No", IF(ISNA(VLOOKUP($C7056,'ProvResponder deviceId'!$A$1:$A$20000,1,FALSE)),"No","Yes"))</f>
        <v>No</v>
      </c>
      <c r="K7056" s="1" t="str">
        <f>IF($J7056="Yes",VLOOKUP($C7056,'ProvResponder deviceId'!$A$1:$C$20000,3,FALSE),"-")</f>
        <v>-</v>
      </c>
      <c r="L7056" s="1" t="str">
        <f t="shared" si="220"/>
        <v/>
      </c>
      <c r="M7056" s="1" t="str">
        <f t="shared" si="221"/>
        <v/>
      </c>
      <c r="N7056" s="1" t="str">
        <f>IF(ISBLANK($C7056),"",IF(ISNA(VLOOKUP($L7056,'result messages'!$H$3:$L$11,2,FALSE)),VLOOKUP($M7056,'result messages'!$H$3:$L$11,2,FALSE),VLOOKUP($L7056,'result messages'!$H$3:$L$11,2,FALSE)))</f>
        <v/>
      </c>
      <c r="O7056" s="1" t="str">
        <f>IF(ISBLANK($C7056),"",IF(ISNA(VLOOKUP($L7056,'result messages'!$H$3:$L$11,3,FALSE)),VLOOKUP($M7056,'result messages'!$H$3:$L$11,3,FALSE),VLOOKUP($L7056,'result messages'!$H$3:$L$11,3,FALSE)))</f>
        <v/>
      </c>
      <c r="P7056" s="1" t="str">
        <f>IF(ISBLANK($C7056),"",IF(ISNA(VLOOKUP($L7056,'result messages'!$H$3:$L$11,4,FALSE)),VLOOKUP($M7056,'result messages'!$H$3:$L$11,4,FALSE),VLOOKUP($L7056,'result messages'!$H$3:$L$11,4,FALSE)))</f>
        <v/>
      </c>
      <c r="Q7056" s="1" t="str">
        <f>IF(ISBLANK($C7056),"",IF(ISNA(VLOOKUP($L7056,'result messages'!$H$3:$L$11,5,FALSE)),VLOOKUP($M7056,'result messages'!$H$3:$L$11,5,FALSE),VLOOKUP($L7056,'result messages'!$H$3:$L$11,5,FALSE)))</f>
        <v/>
      </c>
    </row>
    <row r="7057" spans="1:17">
      <c r="A7057" s="1">
        <v>7054</v>
      </c>
      <c r="B7057" s="1"/>
      <c r="C7057" s="1"/>
      <c r="D7057" s="1"/>
      <c r="E7057" s="6"/>
      <c r="F7057" s="1"/>
      <c r="G7057" s="1" t="str">
        <f>IF(ISNA(VLOOKUP($C7057,'DTEN TCAP Linkage deviceId'!$A$1:$A$20000,1,FALSE)),"No","Yes")</f>
        <v>No</v>
      </c>
      <c r="H7057" s="1" t="str">
        <f>IF(ISNA(VLOOKUP($C7057,'Provisioning Requester'!$F$3:$H$20000,2,FALSE)),"No","Yes")</f>
        <v>No</v>
      </c>
      <c r="I7057" s="1" t="str">
        <f>IF($H7057="Yes",VLOOKUP($C7057,'Provisioning Requester'!$F$3:$H$20000,3,FALSE),"-")</f>
        <v>-</v>
      </c>
      <c r="J7057" s="1" t="str">
        <f>IF(OR(D7057="SVCP", E7057="TRUE"), "No", IF(ISNA(VLOOKUP($C7057,'ProvResponder deviceId'!$A$1:$A$20000,1,FALSE)),"No","Yes"))</f>
        <v>No</v>
      </c>
      <c r="K7057" s="1" t="str">
        <f>IF($J7057="Yes",VLOOKUP($C7057,'ProvResponder deviceId'!$A$1:$C$20000,3,FALSE),"-")</f>
        <v>-</v>
      </c>
      <c r="L7057" s="1" t="str">
        <f t="shared" si="220"/>
        <v/>
      </c>
      <c r="M7057" s="1" t="str">
        <f t="shared" si="221"/>
        <v/>
      </c>
      <c r="N7057" s="1" t="str">
        <f>IF(ISBLANK($C7057),"",IF(ISNA(VLOOKUP($L7057,'result messages'!$H$3:$L$11,2,FALSE)),VLOOKUP($M7057,'result messages'!$H$3:$L$11,2,FALSE),VLOOKUP($L7057,'result messages'!$H$3:$L$11,2,FALSE)))</f>
        <v/>
      </c>
      <c r="O7057" s="1" t="str">
        <f>IF(ISBLANK($C7057),"",IF(ISNA(VLOOKUP($L7057,'result messages'!$H$3:$L$11,3,FALSE)),VLOOKUP($M7057,'result messages'!$H$3:$L$11,3,FALSE),VLOOKUP($L7057,'result messages'!$H$3:$L$11,3,FALSE)))</f>
        <v/>
      </c>
      <c r="P7057" s="1" t="str">
        <f>IF(ISBLANK($C7057),"",IF(ISNA(VLOOKUP($L7057,'result messages'!$H$3:$L$11,4,FALSE)),VLOOKUP($M7057,'result messages'!$H$3:$L$11,4,FALSE),VLOOKUP($L7057,'result messages'!$H$3:$L$11,4,FALSE)))</f>
        <v/>
      </c>
      <c r="Q7057" s="1" t="str">
        <f>IF(ISBLANK($C7057),"",IF(ISNA(VLOOKUP($L7057,'result messages'!$H$3:$L$11,5,FALSE)),VLOOKUP($M7057,'result messages'!$H$3:$L$11,5,FALSE),VLOOKUP($L7057,'result messages'!$H$3:$L$11,5,FALSE)))</f>
        <v/>
      </c>
    </row>
    <row r="7058" spans="1:17">
      <c r="A7058" s="1">
        <v>7055</v>
      </c>
      <c r="B7058" s="1"/>
      <c r="C7058" s="1"/>
      <c r="D7058" s="1"/>
      <c r="E7058" s="6"/>
      <c r="F7058" s="1"/>
      <c r="G7058" s="1" t="str">
        <f>IF(ISNA(VLOOKUP($C7058,'DTEN TCAP Linkage deviceId'!$A$1:$A$20000,1,FALSE)),"No","Yes")</f>
        <v>No</v>
      </c>
      <c r="H7058" s="1" t="str">
        <f>IF(ISNA(VLOOKUP($C7058,'Provisioning Requester'!$F$3:$H$20000,2,FALSE)),"No","Yes")</f>
        <v>No</v>
      </c>
      <c r="I7058" s="1" t="str">
        <f>IF($H7058="Yes",VLOOKUP($C7058,'Provisioning Requester'!$F$3:$H$20000,3,FALSE),"-")</f>
        <v>-</v>
      </c>
      <c r="J7058" s="1" t="str">
        <f>IF(OR(D7058="SVCP", E7058="TRUE"), "No", IF(ISNA(VLOOKUP($C7058,'ProvResponder deviceId'!$A$1:$A$20000,1,FALSE)),"No","Yes"))</f>
        <v>No</v>
      </c>
      <c r="K7058" s="1" t="str">
        <f>IF($J7058="Yes",VLOOKUP($C7058,'ProvResponder deviceId'!$A$1:$C$20000,3,FALSE),"-")</f>
        <v>-</v>
      </c>
      <c r="L7058" s="1" t="str">
        <f t="shared" si="220"/>
        <v/>
      </c>
      <c r="M7058" s="1" t="str">
        <f t="shared" si="221"/>
        <v/>
      </c>
      <c r="N7058" s="1" t="str">
        <f>IF(ISBLANK($C7058),"",IF(ISNA(VLOOKUP($L7058,'result messages'!$H$3:$L$11,2,FALSE)),VLOOKUP($M7058,'result messages'!$H$3:$L$11,2,FALSE),VLOOKUP($L7058,'result messages'!$H$3:$L$11,2,FALSE)))</f>
        <v/>
      </c>
      <c r="O7058" s="1" t="str">
        <f>IF(ISBLANK($C7058),"",IF(ISNA(VLOOKUP($L7058,'result messages'!$H$3:$L$11,3,FALSE)),VLOOKUP($M7058,'result messages'!$H$3:$L$11,3,FALSE),VLOOKUP($L7058,'result messages'!$H$3:$L$11,3,FALSE)))</f>
        <v/>
      </c>
      <c r="P7058" s="1" t="str">
        <f>IF(ISBLANK($C7058),"",IF(ISNA(VLOOKUP($L7058,'result messages'!$H$3:$L$11,4,FALSE)),VLOOKUP($M7058,'result messages'!$H$3:$L$11,4,FALSE),VLOOKUP($L7058,'result messages'!$H$3:$L$11,4,FALSE)))</f>
        <v/>
      </c>
      <c r="Q7058" s="1" t="str">
        <f>IF(ISBLANK($C7058),"",IF(ISNA(VLOOKUP($L7058,'result messages'!$H$3:$L$11,5,FALSE)),VLOOKUP($M7058,'result messages'!$H$3:$L$11,5,FALSE),VLOOKUP($L7058,'result messages'!$H$3:$L$11,5,FALSE)))</f>
        <v/>
      </c>
    </row>
    <row r="7059" spans="1:17">
      <c r="A7059" s="1">
        <v>7056</v>
      </c>
      <c r="B7059" s="1"/>
      <c r="C7059" s="1"/>
      <c r="D7059" s="1"/>
      <c r="E7059" s="6"/>
      <c r="F7059" s="1"/>
      <c r="G7059" s="1" t="str">
        <f>IF(ISNA(VLOOKUP($C7059,'DTEN TCAP Linkage deviceId'!$A$1:$A$20000,1,FALSE)),"No","Yes")</f>
        <v>No</v>
      </c>
      <c r="H7059" s="1" t="str">
        <f>IF(ISNA(VLOOKUP($C7059,'Provisioning Requester'!$F$3:$H$20000,2,FALSE)),"No","Yes")</f>
        <v>No</v>
      </c>
      <c r="I7059" s="1" t="str">
        <f>IF($H7059="Yes",VLOOKUP($C7059,'Provisioning Requester'!$F$3:$H$20000,3,FALSE),"-")</f>
        <v>-</v>
      </c>
      <c r="J7059" s="1" t="str">
        <f>IF(OR(D7059="SVCP", E7059="TRUE"), "No", IF(ISNA(VLOOKUP($C7059,'ProvResponder deviceId'!$A$1:$A$20000,1,FALSE)),"No","Yes"))</f>
        <v>No</v>
      </c>
      <c r="K7059" s="1" t="str">
        <f>IF($J7059="Yes",VLOOKUP($C7059,'ProvResponder deviceId'!$A$1:$C$20000,3,FALSE),"-")</f>
        <v>-</v>
      </c>
      <c r="L7059" s="1" t="str">
        <f t="shared" si="220"/>
        <v/>
      </c>
      <c r="M7059" s="1" t="str">
        <f t="shared" si="221"/>
        <v/>
      </c>
      <c r="N7059" s="1" t="str">
        <f>IF(ISBLANK($C7059),"",IF(ISNA(VLOOKUP($L7059,'result messages'!$H$3:$L$11,2,FALSE)),VLOOKUP($M7059,'result messages'!$H$3:$L$11,2,FALSE),VLOOKUP($L7059,'result messages'!$H$3:$L$11,2,FALSE)))</f>
        <v/>
      </c>
      <c r="O7059" s="1" t="str">
        <f>IF(ISBLANK($C7059),"",IF(ISNA(VLOOKUP($L7059,'result messages'!$H$3:$L$11,3,FALSE)),VLOOKUP($M7059,'result messages'!$H$3:$L$11,3,FALSE),VLOOKUP($L7059,'result messages'!$H$3:$L$11,3,FALSE)))</f>
        <v/>
      </c>
      <c r="P7059" s="1" t="str">
        <f>IF(ISBLANK($C7059),"",IF(ISNA(VLOOKUP($L7059,'result messages'!$H$3:$L$11,4,FALSE)),VLOOKUP($M7059,'result messages'!$H$3:$L$11,4,FALSE),VLOOKUP($L7059,'result messages'!$H$3:$L$11,4,FALSE)))</f>
        <v/>
      </c>
      <c r="Q7059" s="1" t="str">
        <f>IF(ISBLANK($C7059),"",IF(ISNA(VLOOKUP($L7059,'result messages'!$H$3:$L$11,5,FALSE)),VLOOKUP($M7059,'result messages'!$H$3:$L$11,5,FALSE),VLOOKUP($L7059,'result messages'!$H$3:$L$11,5,FALSE)))</f>
        <v/>
      </c>
    </row>
    <row r="7060" spans="1:17">
      <c r="A7060" s="1">
        <v>7057</v>
      </c>
      <c r="B7060" s="1"/>
      <c r="C7060" s="1"/>
      <c r="D7060" s="1"/>
      <c r="E7060" s="6"/>
      <c r="F7060" s="1"/>
      <c r="G7060" s="1" t="str">
        <f>IF(ISNA(VLOOKUP($C7060,'DTEN TCAP Linkage deviceId'!$A$1:$A$20000,1,FALSE)),"No","Yes")</f>
        <v>No</v>
      </c>
      <c r="H7060" s="1" t="str">
        <f>IF(ISNA(VLOOKUP($C7060,'Provisioning Requester'!$F$3:$H$20000,2,FALSE)),"No","Yes")</f>
        <v>No</v>
      </c>
      <c r="I7060" s="1" t="str">
        <f>IF($H7060="Yes",VLOOKUP($C7060,'Provisioning Requester'!$F$3:$H$20000,3,FALSE),"-")</f>
        <v>-</v>
      </c>
      <c r="J7060" s="1" t="str">
        <f>IF(OR(D7060="SVCP", E7060="TRUE"), "No", IF(ISNA(VLOOKUP($C7060,'ProvResponder deviceId'!$A$1:$A$20000,1,FALSE)),"No","Yes"))</f>
        <v>No</v>
      </c>
      <c r="K7060" s="1" t="str">
        <f>IF($J7060="Yes",VLOOKUP($C7060,'ProvResponder deviceId'!$A$1:$C$20000,3,FALSE),"-")</f>
        <v>-</v>
      </c>
      <c r="L7060" s="1" t="str">
        <f t="shared" si="220"/>
        <v/>
      </c>
      <c r="M7060" s="1" t="str">
        <f t="shared" si="221"/>
        <v/>
      </c>
      <c r="N7060" s="1" t="str">
        <f>IF(ISBLANK($C7060),"",IF(ISNA(VLOOKUP($L7060,'result messages'!$H$3:$L$11,2,FALSE)),VLOOKUP($M7060,'result messages'!$H$3:$L$11,2,FALSE),VLOOKUP($L7060,'result messages'!$H$3:$L$11,2,FALSE)))</f>
        <v/>
      </c>
      <c r="O7060" s="1" t="str">
        <f>IF(ISBLANK($C7060),"",IF(ISNA(VLOOKUP($L7060,'result messages'!$H$3:$L$11,3,FALSE)),VLOOKUP($M7060,'result messages'!$H$3:$L$11,3,FALSE),VLOOKUP($L7060,'result messages'!$H$3:$L$11,3,FALSE)))</f>
        <v/>
      </c>
      <c r="P7060" s="1" t="str">
        <f>IF(ISBLANK($C7060),"",IF(ISNA(VLOOKUP($L7060,'result messages'!$H$3:$L$11,4,FALSE)),VLOOKUP($M7060,'result messages'!$H$3:$L$11,4,FALSE),VLOOKUP($L7060,'result messages'!$H$3:$L$11,4,FALSE)))</f>
        <v/>
      </c>
      <c r="Q7060" s="1" t="str">
        <f>IF(ISBLANK($C7060),"",IF(ISNA(VLOOKUP($L7060,'result messages'!$H$3:$L$11,5,FALSE)),VLOOKUP($M7060,'result messages'!$H$3:$L$11,5,FALSE),VLOOKUP($L7060,'result messages'!$H$3:$L$11,5,FALSE)))</f>
        <v/>
      </c>
    </row>
    <row r="7061" spans="1:17">
      <c r="A7061" s="1">
        <v>7058</v>
      </c>
      <c r="B7061" s="1"/>
      <c r="C7061" s="1"/>
      <c r="D7061" s="1"/>
      <c r="E7061" s="6"/>
      <c r="F7061" s="1"/>
      <c r="G7061" s="1" t="str">
        <f>IF(ISNA(VLOOKUP($C7061,'DTEN TCAP Linkage deviceId'!$A$1:$A$20000,1,FALSE)),"No","Yes")</f>
        <v>No</v>
      </c>
      <c r="H7061" s="1" t="str">
        <f>IF(ISNA(VLOOKUP($C7061,'Provisioning Requester'!$F$3:$H$20000,2,FALSE)),"No","Yes")</f>
        <v>No</v>
      </c>
      <c r="I7061" s="1" t="str">
        <f>IF($H7061="Yes",VLOOKUP($C7061,'Provisioning Requester'!$F$3:$H$20000,3,FALSE),"-")</f>
        <v>-</v>
      </c>
      <c r="J7061" s="1" t="str">
        <f>IF(OR(D7061="SVCP", E7061="TRUE"), "No", IF(ISNA(VLOOKUP($C7061,'ProvResponder deviceId'!$A$1:$A$20000,1,FALSE)),"No","Yes"))</f>
        <v>No</v>
      </c>
      <c r="K7061" s="1" t="str">
        <f>IF($J7061="Yes",VLOOKUP($C7061,'ProvResponder deviceId'!$A$1:$C$20000,3,FALSE),"-")</f>
        <v>-</v>
      </c>
      <c r="L7061" s="1" t="str">
        <f t="shared" si="220"/>
        <v/>
      </c>
      <c r="M7061" s="1" t="str">
        <f t="shared" si="221"/>
        <v/>
      </c>
      <c r="N7061" s="1" t="str">
        <f>IF(ISBLANK($C7061),"",IF(ISNA(VLOOKUP($L7061,'result messages'!$H$3:$L$11,2,FALSE)),VLOOKUP($M7061,'result messages'!$H$3:$L$11,2,FALSE),VLOOKUP($L7061,'result messages'!$H$3:$L$11,2,FALSE)))</f>
        <v/>
      </c>
      <c r="O7061" s="1" t="str">
        <f>IF(ISBLANK($C7061),"",IF(ISNA(VLOOKUP($L7061,'result messages'!$H$3:$L$11,3,FALSE)),VLOOKUP($M7061,'result messages'!$H$3:$L$11,3,FALSE),VLOOKUP($L7061,'result messages'!$H$3:$L$11,3,FALSE)))</f>
        <v/>
      </c>
      <c r="P7061" s="1" t="str">
        <f>IF(ISBLANK($C7061),"",IF(ISNA(VLOOKUP($L7061,'result messages'!$H$3:$L$11,4,FALSE)),VLOOKUP($M7061,'result messages'!$H$3:$L$11,4,FALSE),VLOOKUP($L7061,'result messages'!$H$3:$L$11,4,FALSE)))</f>
        <v/>
      </c>
      <c r="Q7061" s="1" t="str">
        <f>IF(ISBLANK($C7061),"",IF(ISNA(VLOOKUP($L7061,'result messages'!$H$3:$L$11,5,FALSE)),VLOOKUP($M7061,'result messages'!$H$3:$L$11,5,FALSE),VLOOKUP($L7061,'result messages'!$H$3:$L$11,5,FALSE)))</f>
        <v/>
      </c>
    </row>
    <row r="7062" spans="1:17">
      <c r="A7062" s="1">
        <v>7059</v>
      </c>
      <c r="B7062" s="1"/>
      <c r="C7062" s="1"/>
      <c r="D7062" s="1"/>
      <c r="E7062" s="6"/>
      <c r="F7062" s="1"/>
      <c r="G7062" s="1" t="str">
        <f>IF(ISNA(VLOOKUP($C7062,'DTEN TCAP Linkage deviceId'!$A$1:$A$20000,1,FALSE)),"No","Yes")</f>
        <v>No</v>
      </c>
      <c r="H7062" s="1" t="str">
        <f>IF(ISNA(VLOOKUP($C7062,'Provisioning Requester'!$F$3:$H$20000,2,FALSE)),"No","Yes")</f>
        <v>No</v>
      </c>
      <c r="I7062" s="1" t="str">
        <f>IF($H7062="Yes",VLOOKUP($C7062,'Provisioning Requester'!$F$3:$H$20000,3,FALSE),"-")</f>
        <v>-</v>
      </c>
      <c r="J7062" s="1" t="str">
        <f>IF(OR(D7062="SVCP", E7062="TRUE"), "No", IF(ISNA(VLOOKUP($C7062,'ProvResponder deviceId'!$A$1:$A$20000,1,FALSE)),"No","Yes"))</f>
        <v>No</v>
      </c>
      <c r="K7062" s="1" t="str">
        <f>IF($J7062="Yes",VLOOKUP($C7062,'ProvResponder deviceId'!$A$1:$C$20000,3,FALSE),"-")</f>
        <v>-</v>
      </c>
      <c r="L7062" s="1" t="str">
        <f t="shared" si="220"/>
        <v/>
      </c>
      <c r="M7062" s="1" t="str">
        <f t="shared" si="221"/>
        <v/>
      </c>
      <c r="N7062" s="1" t="str">
        <f>IF(ISBLANK($C7062),"",IF(ISNA(VLOOKUP($L7062,'result messages'!$H$3:$L$11,2,FALSE)),VLOOKUP($M7062,'result messages'!$H$3:$L$11,2,FALSE),VLOOKUP($L7062,'result messages'!$H$3:$L$11,2,FALSE)))</f>
        <v/>
      </c>
      <c r="O7062" s="1" t="str">
        <f>IF(ISBLANK($C7062),"",IF(ISNA(VLOOKUP($L7062,'result messages'!$H$3:$L$11,3,FALSE)),VLOOKUP($M7062,'result messages'!$H$3:$L$11,3,FALSE),VLOOKUP($L7062,'result messages'!$H$3:$L$11,3,FALSE)))</f>
        <v/>
      </c>
      <c r="P7062" s="1" t="str">
        <f>IF(ISBLANK($C7062),"",IF(ISNA(VLOOKUP($L7062,'result messages'!$H$3:$L$11,4,FALSE)),VLOOKUP($M7062,'result messages'!$H$3:$L$11,4,FALSE),VLOOKUP($L7062,'result messages'!$H$3:$L$11,4,FALSE)))</f>
        <v/>
      </c>
      <c r="Q7062" s="1" t="str">
        <f>IF(ISBLANK($C7062),"",IF(ISNA(VLOOKUP($L7062,'result messages'!$H$3:$L$11,5,FALSE)),VLOOKUP($M7062,'result messages'!$H$3:$L$11,5,FALSE),VLOOKUP($L7062,'result messages'!$H$3:$L$11,5,FALSE)))</f>
        <v/>
      </c>
    </row>
    <row r="7063" spans="1:17">
      <c r="A7063" s="1">
        <v>7060</v>
      </c>
      <c r="B7063" s="1"/>
      <c r="C7063" s="1"/>
      <c r="D7063" s="1"/>
      <c r="E7063" s="6"/>
      <c r="F7063" s="1"/>
      <c r="G7063" s="1" t="str">
        <f>IF(ISNA(VLOOKUP($C7063,'DTEN TCAP Linkage deviceId'!$A$1:$A$20000,1,FALSE)),"No","Yes")</f>
        <v>No</v>
      </c>
      <c r="H7063" s="1" t="str">
        <f>IF(ISNA(VLOOKUP($C7063,'Provisioning Requester'!$F$3:$H$20000,2,FALSE)),"No","Yes")</f>
        <v>No</v>
      </c>
      <c r="I7063" s="1" t="str">
        <f>IF($H7063="Yes",VLOOKUP($C7063,'Provisioning Requester'!$F$3:$H$20000,3,FALSE),"-")</f>
        <v>-</v>
      </c>
      <c r="J7063" s="1" t="str">
        <f>IF(OR(D7063="SVCP", E7063="TRUE"), "No", IF(ISNA(VLOOKUP($C7063,'ProvResponder deviceId'!$A$1:$A$20000,1,FALSE)),"No","Yes"))</f>
        <v>No</v>
      </c>
      <c r="K7063" s="1" t="str">
        <f>IF($J7063="Yes",VLOOKUP($C7063,'ProvResponder deviceId'!$A$1:$C$20000,3,FALSE),"-")</f>
        <v>-</v>
      </c>
      <c r="L7063" s="1" t="str">
        <f t="shared" si="220"/>
        <v/>
      </c>
      <c r="M7063" s="1" t="str">
        <f t="shared" si="221"/>
        <v/>
      </c>
      <c r="N7063" s="1" t="str">
        <f>IF(ISBLANK($C7063),"",IF(ISNA(VLOOKUP($L7063,'result messages'!$H$3:$L$11,2,FALSE)),VLOOKUP($M7063,'result messages'!$H$3:$L$11,2,FALSE),VLOOKUP($L7063,'result messages'!$H$3:$L$11,2,FALSE)))</f>
        <v/>
      </c>
      <c r="O7063" s="1" t="str">
        <f>IF(ISBLANK($C7063),"",IF(ISNA(VLOOKUP($L7063,'result messages'!$H$3:$L$11,3,FALSE)),VLOOKUP($M7063,'result messages'!$H$3:$L$11,3,FALSE),VLOOKUP($L7063,'result messages'!$H$3:$L$11,3,FALSE)))</f>
        <v/>
      </c>
      <c r="P7063" s="1" t="str">
        <f>IF(ISBLANK($C7063),"",IF(ISNA(VLOOKUP($L7063,'result messages'!$H$3:$L$11,4,FALSE)),VLOOKUP($M7063,'result messages'!$H$3:$L$11,4,FALSE),VLOOKUP($L7063,'result messages'!$H$3:$L$11,4,FALSE)))</f>
        <v/>
      </c>
      <c r="Q7063" s="1" t="str">
        <f>IF(ISBLANK($C7063),"",IF(ISNA(VLOOKUP($L7063,'result messages'!$H$3:$L$11,5,FALSE)),VLOOKUP($M7063,'result messages'!$H$3:$L$11,5,FALSE),VLOOKUP($L7063,'result messages'!$H$3:$L$11,5,FALSE)))</f>
        <v/>
      </c>
    </row>
    <row r="7064" spans="1:17">
      <c r="A7064" s="1">
        <v>7061</v>
      </c>
      <c r="B7064" s="1"/>
      <c r="C7064" s="1"/>
      <c r="D7064" s="1"/>
      <c r="E7064" s="6"/>
      <c r="F7064" s="1"/>
      <c r="G7064" s="1" t="str">
        <f>IF(ISNA(VLOOKUP($C7064,'DTEN TCAP Linkage deviceId'!$A$1:$A$20000,1,FALSE)),"No","Yes")</f>
        <v>No</v>
      </c>
      <c r="H7064" s="1" t="str">
        <f>IF(ISNA(VLOOKUP($C7064,'Provisioning Requester'!$F$3:$H$20000,2,FALSE)),"No","Yes")</f>
        <v>No</v>
      </c>
      <c r="I7064" s="1" t="str">
        <f>IF($H7064="Yes",VLOOKUP($C7064,'Provisioning Requester'!$F$3:$H$20000,3,FALSE),"-")</f>
        <v>-</v>
      </c>
      <c r="J7064" s="1" t="str">
        <f>IF(OR(D7064="SVCP", E7064="TRUE"), "No", IF(ISNA(VLOOKUP($C7064,'ProvResponder deviceId'!$A$1:$A$20000,1,FALSE)),"No","Yes"))</f>
        <v>No</v>
      </c>
      <c r="K7064" s="1" t="str">
        <f>IF($J7064="Yes",VLOOKUP($C7064,'ProvResponder deviceId'!$A$1:$C$20000,3,FALSE),"-")</f>
        <v>-</v>
      </c>
      <c r="L7064" s="1" t="str">
        <f t="shared" si="220"/>
        <v/>
      </c>
      <c r="M7064" s="1" t="str">
        <f t="shared" si="221"/>
        <v/>
      </c>
      <c r="N7064" s="1" t="str">
        <f>IF(ISBLANK($C7064),"",IF(ISNA(VLOOKUP($L7064,'result messages'!$H$3:$L$11,2,FALSE)),VLOOKUP($M7064,'result messages'!$H$3:$L$11,2,FALSE),VLOOKUP($L7064,'result messages'!$H$3:$L$11,2,FALSE)))</f>
        <v/>
      </c>
      <c r="O7064" s="1" t="str">
        <f>IF(ISBLANK($C7064),"",IF(ISNA(VLOOKUP($L7064,'result messages'!$H$3:$L$11,3,FALSE)),VLOOKUP($M7064,'result messages'!$H$3:$L$11,3,FALSE),VLOOKUP($L7064,'result messages'!$H$3:$L$11,3,FALSE)))</f>
        <v/>
      </c>
      <c r="P7064" s="1" t="str">
        <f>IF(ISBLANK($C7064),"",IF(ISNA(VLOOKUP($L7064,'result messages'!$H$3:$L$11,4,FALSE)),VLOOKUP($M7064,'result messages'!$H$3:$L$11,4,FALSE),VLOOKUP($L7064,'result messages'!$H$3:$L$11,4,FALSE)))</f>
        <v/>
      </c>
      <c r="Q7064" s="1" t="str">
        <f>IF(ISBLANK($C7064),"",IF(ISNA(VLOOKUP($L7064,'result messages'!$H$3:$L$11,5,FALSE)),VLOOKUP($M7064,'result messages'!$H$3:$L$11,5,FALSE),VLOOKUP($L7064,'result messages'!$H$3:$L$11,5,FALSE)))</f>
        <v/>
      </c>
    </row>
    <row r="7065" spans="1:17">
      <c r="A7065" s="1">
        <v>7062</v>
      </c>
      <c r="B7065" s="1"/>
      <c r="C7065" s="1"/>
      <c r="D7065" s="1"/>
      <c r="E7065" s="6"/>
      <c r="F7065" s="1"/>
      <c r="G7065" s="1" t="str">
        <f>IF(ISNA(VLOOKUP($C7065,'DTEN TCAP Linkage deviceId'!$A$1:$A$20000,1,FALSE)),"No","Yes")</f>
        <v>No</v>
      </c>
      <c r="H7065" s="1" t="str">
        <f>IF(ISNA(VLOOKUP($C7065,'Provisioning Requester'!$F$3:$H$20000,2,FALSE)),"No","Yes")</f>
        <v>No</v>
      </c>
      <c r="I7065" s="1" t="str">
        <f>IF($H7065="Yes",VLOOKUP($C7065,'Provisioning Requester'!$F$3:$H$20000,3,FALSE),"-")</f>
        <v>-</v>
      </c>
      <c r="J7065" s="1" t="str">
        <f>IF(OR(D7065="SVCP", E7065="TRUE"), "No", IF(ISNA(VLOOKUP($C7065,'ProvResponder deviceId'!$A$1:$A$20000,1,FALSE)),"No","Yes"))</f>
        <v>No</v>
      </c>
      <c r="K7065" s="1" t="str">
        <f>IF($J7065="Yes",VLOOKUP($C7065,'ProvResponder deviceId'!$A$1:$C$20000,3,FALSE),"-")</f>
        <v>-</v>
      </c>
      <c r="L7065" s="1" t="str">
        <f t="shared" si="220"/>
        <v/>
      </c>
      <c r="M7065" s="1" t="str">
        <f t="shared" si="221"/>
        <v/>
      </c>
      <c r="N7065" s="1" t="str">
        <f>IF(ISBLANK($C7065),"",IF(ISNA(VLOOKUP($L7065,'result messages'!$H$3:$L$11,2,FALSE)),VLOOKUP($M7065,'result messages'!$H$3:$L$11,2,FALSE),VLOOKUP($L7065,'result messages'!$H$3:$L$11,2,FALSE)))</f>
        <v/>
      </c>
      <c r="O7065" s="1" t="str">
        <f>IF(ISBLANK($C7065),"",IF(ISNA(VLOOKUP($L7065,'result messages'!$H$3:$L$11,3,FALSE)),VLOOKUP($M7065,'result messages'!$H$3:$L$11,3,FALSE),VLOOKUP($L7065,'result messages'!$H$3:$L$11,3,FALSE)))</f>
        <v/>
      </c>
      <c r="P7065" s="1" t="str">
        <f>IF(ISBLANK($C7065),"",IF(ISNA(VLOOKUP($L7065,'result messages'!$H$3:$L$11,4,FALSE)),VLOOKUP($M7065,'result messages'!$H$3:$L$11,4,FALSE),VLOOKUP($L7065,'result messages'!$H$3:$L$11,4,FALSE)))</f>
        <v/>
      </c>
      <c r="Q7065" s="1" t="str">
        <f>IF(ISBLANK($C7065),"",IF(ISNA(VLOOKUP($L7065,'result messages'!$H$3:$L$11,5,FALSE)),VLOOKUP($M7065,'result messages'!$H$3:$L$11,5,FALSE),VLOOKUP($L7065,'result messages'!$H$3:$L$11,5,FALSE)))</f>
        <v/>
      </c>
    </row>
    <row r="7066" spans="1:17">
      <c r="A7066" s="1">
        <v>7063</v>
      </c>
      <c r="B7066" s="1"/>
      <c r="C7066" s="1"/>
      <c r="D7066" s="1"/>
      <c r="E7066" s="6"/>
      <c r="F7066" s="1"/>
      <c r="G7066" s="1" t="str">
        <f>IF(ISNA(VLOOKUP($C7066,'DTEN TCAP Linkage deviceId'!$A$1:$A$20000,1,FALSE)),"No","Yes")</f>
        <v>No</v>
      </c>
      <c r="H7066" s="1" t="str">
        <f>IF(ISNA(VLOOKUP($C7066,'Provisioning Requester'!$F$3:$H$20000,2,FALSE)),"No","Yes")</f>
        <v>No</v>
      </c>
      <c r="I7066" s="1" t="str">
        <f>IF($H7066="Yes",VLOOKUP($C7066,'Provisioning Requester'!$F$3:$H$20000,3,FALSE),"-")</f>
        <v>-</v>
      </c>
      <c r="J7066" s="1" t="str">
        <f>IF(OR(D7066="SVCP", E7066="TRUE"), "No", IF(ISNA(VLOOKUP($C7066,'ProvResponder deviceId'!$A$1:$A$20000,1,FALSE)),"No","Yes"))</f>
        <v>No</v>
      </c>
      <c r="K7066" s="1" t="str">
        <f>IF($J7066="Yes",VLOOKUP($C7066,'ProvResponder deviceId'!$A$1:$C$20000,3,FALSE),"-")</f>
        <v>-</v>
      </c>
      <c r="L7066" s="1" t="str">
        <f t="shared" si="220"/>
        <v/>
      </c>
      <c r="M7066" s="1" t="str">
        <f t="shared" si="221"/>
        <v/>
      </c>
      <c r="N7066" s="1" t="str">
        <f>IF(ISBLANK($C7066),"",IF(ISNA(VLOOKUP($L7066,'result messages'!$H$3:$L$11,2,FALSE)),VLOOKUP($M7066,'result messages'!$H$3:$L$11,2,FALSE),VLOOKUP($L7066,'result messages'!$H$3:$L$11,2,FALSE)))</f>
        <v/>
      </c>
      <c r="O7066" s="1" t="str">
        <f>IF(ISBLANK($C7066),"",IF(ISNA(VLOOKUP($L7066,'result messages'!$H$3:$L$11,3,FALSE)),VLOOKUP($M7066,'result messages'!$H$3:$L$11,3,FALSE),VLOOKUP($L7066,'result messages'!$H$3:$L$11,3,FALSE)))</f>
        <v/>
      </c>
      <c r="P7066" s="1" t="str">
        <f>IF(ISBLANK($C7066),"",IF(ISNA(VLOOKUP($L7066,'result messages'!$H$3:$L$11,4,FALSE)),VLOOKUP($M7066,'result messages'!$H$3:$L$11,4,FALSE),VLOOKUP($L7066,'result messages'!$H$3:$L$11,4,FALSE)))</f>
        <v/>
      </c>
      <c r="Q7066" s="1" t="str">
        <f>IF(ISBLANK($C7066),"",IF(ISNA(VLOOKUP($L7066,'result messages'!$H$3:$L$11,5,FALSE)),VLOOKUP($M7066,'result messages'!$H$3:$L$11,5,FALSE),VLOOKUP($L7066,'result messages'!$H$3:$L$11,5,FALSE)))</f>
        <v/>
      </c>
    </row>
    <row r="7067" spans="1:17">
      <c r="A7067" s="1">
        <v>7064</v>
      </c>
      <c r="B7067" s="1"/>
      <c r="C7067" s="1"/>
      <c r="D7067" s="1"/>
      <c r="E7067" s="6"/>
      <c r="F7067" s="1"/>
      <c r="G7067" s="1" t="str">
        <f>IF(ISNA(VLOOKUP($C7067,'DTEN TCAP Linkage deviceId'!$A$1:$A$20000,1,FALSE)),"No","Yes")</f>
        <v>No</v>
      </c>
      <c r="H7067" s="1" t="str">
        <f>IF(ISNA(VLOOKUP($C7067,'Provisioning Requester'!$F$3:$H$20000,2,FALSE)),"No","Yes")</f>
        <v>No</v>
      </c>
      <c r="I7067" s="1" t="str">
        <f>IF($H7067="Yes",VLOOKUP($C7067,'Provisioning Requester'!$F$3:$H$20000,3,FALSE),"-")</f>
        <v>-</v>
      </c>
      <c r="J7067" s="1" t="str">
        <f>IF(OR(D7067="SVCP", E7067="TRUE"), "No", IF(ISNA(VLOOKUP($C7067,'ProvResponder deviceId'!$A$1:$A$20000,1,FALSE)),"No","Yes"))</f>
        <v>No</v>
      </c>
      <c r="K7067" s="1" t="str">
        <f>IF($J7067="Yes",VLOOKUP($C7067,'ProvResponder deviceId'!$A$1:$C$20000,3,FALSE),"-")</f>
        <v>-</v>
      </c>
      <c r="L7067" s="1" t="str">
        <f t="shared" si="220"/>
        <v/>
      </c>
      <c r="M7067" s="1" t="str">
        <f t="shared" si="221"/>
        <v/>
      </c>
      <c r="N7067" s="1" t="str">
        <f>IF(ISBLANK($C7067),"",IF(ISNA(VLOOKUP($L7067,'result messages'!$H$3:$L$11,2,FALSE)),VLOOKUP($M7067,'result messages'!$H$3:$L$11,2,FALSE),VLOOKUP($L7067,'result messages'!$H$3:$L$11,2,FALSE)))</f>
        <v/>
      </c>
      <c r="O7067" s="1" t="str">
        <f>IF(ISBLANK($C7067),"",IF(ISNA(VLOOKUP($L7067,'result messages'!$H$3:$L$11,3,FALSE)),VLOOKUP($M7067,'result messages'!$H$3:$L$11,3,FALSE),VLOOKUP($L7067,'result messages'!$H$3:$L$11,3,FALSE)))</f>
        <v/>
      </c>
      <c r="P7067" s="1" t="str">
        <f>IF(ISBLANK($C7067),"",IF(ISNA(VLOOKUP($L7067,'result messages'!$H$3:$L$11,4,FALSE)),VLOOKUP($M7067,'result messages'!$H$3:$L$11,4,FALSE),VLOOKUP($L7067,'result messages'!$H$3:$L$11,4,FALSE)))</f>
        <v/>
      </c>
      <c r="Q7067" s="1" t="str">
        <f>IF(ISBLANK($C7067),"",IF(ISNA(VLOOKUP($L7067,'result messages'!$H$3:$L$11,5,FALSE)),VLOOKUP($M7067,'result messages'!$H$3:$L$11,5,FALSE),VLOOKUP($L7067,'result messages'!$H$3:$L$11,5,FALSE)))</f>
        <v/>
      </c>
    </row>
    <row r="7068" spans="1:17">
      <c r="A7068" s="1">
        <v>7065</v>
      </c>
      <c r="B7068" s="1"/>
      <c r="C7068" s="1"/>
      <c r="D7068" s="1"/>
      <c r="E7068" s="6"/>
      <c r="F7068" s="1"/>
      <c r="G7068" s="1" t="str">
        <f>IF(ISNA(VLOOKUP($C7068,'DTEN TCAP Linkage deviceId'!$A$1:$A$20000,1,FALSE)),"No","Yes")</f>
        <v>No</v>
      </c>
      <c r="H7068" s="1" t="str">
        <f>IF(ISNA(VLOOKUP($C7068,'Provisioning Requester'!$F$3:$H$20000,2,FALSE)),"No","Yes")</f>
        <v>No</v>
      </c>
      <c r="I7068" s="1" t="str">
        <f>IF($H7068="Yes",VLOOKUP($C7068,'Provisioning Requester'!$F$3:$H$20000,3,FALSE),"-")</f>
        <v>-</v>
      </c>
      <c r="J7068" s="1" t="str">
        <f>IF(OR(D7068="SVCP", E7068="TRUE"), "No", IF(ISNA(VLOOKUP($C7068,'ProvResponder deviceId'!$A$1:$A$20000,1,FALSE)),"No","Yes"))</f>
        <v>No</v>
      </c>
      <c r="K7068" s="1" t="str">
        <f>IF($J7068="Yes",VLOOKUP($C7068,'ProvResponder deviceId'!$A$1:$C$20000,3,FALSE),"-")</f>
        <v>-</v>
      </c>
      <c r="L7068" s="1" t="str">
        <f t="shared" si="220"/>
        <v/>
      </c>
      <c r="M7068" s="1" t="str">
        <f t="shared" si="221"/>
        <v/>
      </c>
      <c r="N7068" s="1" t="str">
        <f>IF(ISBLANK($C7068),"",IF(ISNA(VLOOKUP($L7068,'result messages'!$H$3:$L$11,2,FALSE)),VLOOKUP($M7068,'result messages'!$H$3:$L$11,2,FALSE),VLOOKUP($L7068,'result messages'!$H$3:$L$11,2,FALSE)))</f>
        <v/>
      </c>
      <c r="O7068" s="1" t="str">
        <f>IF(ISBLANK($C7068),"",IF(ISNA(VLOOKUP($L7068,'result messages'!$H$3:$L$11,3,FALSE)),VLOOKUP($M7068,'result messages'!$H$3:$L$11,3,FALSE),VLOOKUP($L7068,'result messages'!$H$3:$L$11,3,FALSE)))</f>
        <v/>
      </c>
      <c r="P7068" s="1" t="str">
        <f>IF(ISBLANK($C7068),"",IF(ISNA(VLOOKUP($L7068,'result messages'!$H$3:$L$11,4,FALSE)),VLOOKUP($M7068,'result messages'!$H$3:$L$11,4,FALSE),VLOOKUP($L7068,'result messages'!$H$3:$L$11,4,FALSE)))</f>
        <v/>
      </c>
      <c r="Q7068" s="1" t="str">
        <f>IF(ISBLANK($C7068),"",IF(ISNA(VLOOKUP($L7068,'result messages'!$H$3:$L$11,5,FALSE)),VLOOKUP($M7068,'result messages'!$H$3:$L$11,5,FALSE),VLOOKUP($L7068,'result messages'!$H$3:$L$11,5,FALSE)))</f>
        <v/>
      </c>
    </row>
    <row r="7069" spans="1:17">
      <c r="A7069" s="1">
        <v>7066</v>
      </c>
      <c r="B7069" s="1"/>
      <c r="C7069" s="1"/>
      <c r="D7069" s="1"/>
      <c r="E7069" s="6"/>
      <c r="F7069" s="1"/>
      <c r="G7069" s="1" t="str">
        <f>IF(ISNA(VLOOKUP($C7069,'DTEN TCAP Linkage deviceId'!$A$1:$A$20000,1,FALSE)),"No","Yes")</f>
        <v>No</v>
      </c>
      <c r="H7069" s="1" t="str">
        <f>IF(ISNA(VLOOKUP($C7069,'Provisioning Requester'!$F$3:$H$20000,2,FALSE)),"No","Yes")</f>
        <v>No</v>
      </c>
      <c r="I7069" s="1" t="str">
        <f>IF($H7069="Yes",VLOOKUP($C7069,'Provisioning Requester'!$F$3:$H$20000,3,FALSE),"-")</f>
        <v>-</v>
      </c>
      <c r="J7069" s="1" t="str">
        <f>IF(OR(D7069="SVCP", E7069="TRUE"), "No", IF(ISNA(VLOOKUP($C7069,'ProvResponder deviceId'!$A$1:$A$20000,1,FALSE)),"No","Yes"))</f>
        <v>No</v>
      </c>
      <c r="K7069" s="1" t="str">
        <f>IF($J7069="Yes",VLOOKUP($C7069,'ProvResponder deviceId'!$A$1:$C$20000,3,FALSE),"-")</f>
        <v>-</v>
      </c>
      <c r="L7069" s="1" t="str">
        <f t="shared" si="220"/>
        <v/>
      </c>
      <c r="M7069" s="1" t="str">
        <f t="shared" si="221"/>
        <v/>
      </c>
      <c r="N7069" s="1" t="str">
        <f>IF(ISBLANK($C7069),"",IF(ISNA(VLOOKUP($L7069,'result messages'!$H$3:$L$11,2,FALSE)),VLOOKUP($M7069,'result messages'!$H$3:$L$11,2,FALSE),VLOOKUP($L7069,'result messages'!$H$3:$L$11,2,FALSE)))</f>
        <v/>
      </c>
      <c r="O7069" s="1" t="str">
        <f>IF(ISBLANK($C7069),"",IF(ISNA(VLOOKUP($L7069,'result messages'!$H$3:$L$11,3,FALSE)),VLOOKUP($M7069,'result messages'!$H$3:$L$11,3,FALSE),VLOOKUP($L7069,'result messages'!$H$3:$L$11,3,FALSE)))</f>
        <v/>
      </c>
      <c r="P7069" s="1" t="str">
        <f>IF(ISBLANK($C7069),"",IF(ISNA(VLOOKUP($L7069,'result messages'!$H$3:$L$11,4,FALSE)),VLOOKUP($M7069,'result messages'!$H$3:$L$11,4,FALSE),VLOOKUP($L7069,'result messages'!$H$3:$L$11,4,FALSE)))</f>
        <v/>
      </c>
      <c r="Q7069" s="1" t="str">
        <f>IF(ISBLANK($C7069),"",IF(ISNA(VLOOKUP($L7069,'result messages'!$H$3:$L$11,5,FALSE)),VLOOKUP($M7069,'result messages'!$H$3:$L$11,5,FALSE),VLOOKUP($L7069,'result messages'!$H$3:$L$11,5,FALSE)))</f>
        <v/>
      </c>
    </row>
    <row r="7070" spans="1:17">
      <c r="A7070" s="1">
        <v>7067</v>
      </c>
      <c r="B7070" s="1"/>
      <c r="C7070" s="1"/>
      <c r="D7070" s="1"/>
      <c r="E7070" s="6"/>
      <c r="F7070" s="1"/>
      <c r="G7070" s="1" t="str">
        <f>IF(ISNA(VLOOKUP($C7070,'DTEN TCAP Linkage deviceId'!$A$1:$A$20000,1,FALSE)),"No","Yes")</f>
        <v>No</v>
      </c>
      <c r="H7070" s="1" t="str">
        <f>IF(ISNA(VLOOKUP($C7070,'Provisioning Requester'!$F$3:$H$20000,2,FALSE)),"No","Yes")</f>
        <v>No</v>
      </c>
      <c r="I7070" s="1" t="str">
        <f>IF($H7070="Yes",VLOOKUP($C7070,'Provisioning Requester'!$F$3:$H$20000,3,FALSE),"-")</f>
        <v>-</v>
      </c>
      <c r="J7070" s="1" t="str">
        <f>IF(OR(D7070="SVCP", E7070="TRUE"), "No", IF(ISNA(VLOOKUP($C7070,'ProvResponder deviceId'!$A$1:$A$20000,1,FALSE)),"No","Yes"))</f>
        <v>No</v>
      </c>
      <c r="K7070" s="1" t="str">
        <f>IF($J7070="Yes",VLOOKUP($C7070,'ProvResponder deviceId'!$A$1:$C$20000,3,FALSE),"-")</f>
        <v>-</v>
      </c>
      <c r="L7070" s="1" t="str">
        <f t="shared" si="220"/>
        <v/>
      </c>
      <c r="M7070" s="1" t="str">
        <f t="shared" si="221"/>
        <v/>
      </c>
      <c r="N7070" s="1" t="str">
        <f>IF(ISBLANK($C7070),"",IF(ISNA(VLOOKUP($L7070,'result messages'!$H$3:$L$11,2,FALSE)),VLOOKUP($M7070,'result messages'!$H$3:$L$11,2,FALSE),VLOOKUP($L7070,'result messages'!$H$3:$L$11,2,FALSE)))</f>
        <v/>
      </c>
      <c r="O7070" s="1" t="str">
        <f>IF(ISBLANK($C7070),"",IF(ISNA(VLOOKUP($L7070,'result messages'!$H$3:$L$11,3,FALSE)),VLOOKUP($M7070,'result messages'!$H$3:$L$11,3,FALSE),VLOOKUP($L7070,'result messages'!$H$3:$L$11,3,FALSE)))</f>
        <v/>
      </c>
      <c r="P7070" s="1" t="str">
        <f>IF(ISBLANK($C7070),"",IF(ISNA(VLOOKUP($L7070,'result messages'!$H$3:$L$11,4,FALSE)),VLOOKUP($M7070,'result messages'!$H$3:$L$11,4,FALSE),VLOOKUP($L7070,'result messages'!$H$3:$L$11,4,FALSE)))</f>
        <v/>
      </c>
      <c r="Q7070" s="1" t="str">
        <f>IF(ISBLANK($C7070),"",IF(ISNA(VLOOKUP($L7070,'result messages'!$H$3:$L$11,5,FALSE)),VLOOKUP($M7070,'result messages'!$H$3:$L$11,5,FALSE),VLOOKUP($L7070,'result messages'!$H$3:$L$11,5,FALSE)))</f>
        <v/>
      </c>
    </row>
    <row r="7071" spans="1:17">
      <c r="A7071" s="1">
        <v>7068</v>
      </c>
      <c r="B7071" s="1"/>
      <c r="C7071" s="1"/>
      <c r="D7071" s="1"/>
      <c r="E7071" s="6"/>
      <c r="F7071" s="1"/>
      <c r="G7071" s="1" t="str">
        <f>IF(ISNA(VLOOKUP($C7071,'DTEN TCAP Linkage deviceId'!$A$1:$A$20000,1,FALSE)),"No","Yes")</f>
        <v>No</v>
      </c>
      <c r="H7071" s="1" t="str">
        <f>IF(ISNA(VLOOKUP($C7071,'Provisioning Requester'!$F$3:$H$20000,2,FALSE)),"No","Yes")</f>
        <v>No</v>
      </c>
      <c r="I7071" s="1" t="str">
        <f>IF($H7071="Yes",VLOOKUP($C7071,'Provisioning Requester'!$F$3:$H$20000,3,FALSE),"-")</f>
        <v>-</v>
      </c>
      <c r="J7071" s="1" t="str">
        <f>IF(OR(D7071="SVCP", E7071="TRUE"), "No", IF(ISNA(VLOOKUP($C7071,'ProvResponder deviceId'!$A$1:$A$20000,1,FALSE)),"No","Yes"))</f>
        <v>No</v>
      </c>
      <c r="K7071" s="1" t="str">
        <f>IF($J7071="Yes",VLOOKUP($C7071,'ProvResponder deviceId'!$A$1:$C$20000,3,FALSE),"-")</f>
        <v>-</v>
      </c>
      <c r="L7071" s="1" t="str">
        <f t="shared" si="220"/>
        <v/>
      </c>
      <c r="M7071" s="1" t="str">
        <f t="shared" si="221"/>
        <v/>
      </c>
      <c r="N7071" s="1" t="str">
        <f>IF(ISBLANK($C7071),"",IF(ISNA(VLOOKUP($L7071,'result messages'!$H$3:$L$11,2,FALSE)),VLOOKUP($M7071,'result messages'!$H$3:$L$11,2,FALSE),VLOOKUP($L7071,'result messages'!$H$3:$L$11,2,FALSE)))</f>
        <v/>
      </c>
      <c r="O7071" s="1" t="str">
        <f>IF(ISBLANK($C7071),"",IF(ISNA(VLOOKUP($L7071,'result messages'!$H$3:$L$11,3,FALSE)),VLOOKUP($M7071,'result messages'!$H$3:$L$11,3,FALSE),VLOOKUP($L7071,'result messages'!$H$3:$L$11,3,FALSE)))</f>
        <v/>
      </c>
      <c r="P7071" s="1" t="str">
        <f>IF(ISBLANK($C7071),"",IF(ISNA(VLOOKUP($L7071,'result messages'!$H$3:$L$11,4,FALSE)),VLOOKUP($M7071,'result messages'!$H$3:$L$11,4,FALSE),VLOOKUP($L7071,'result messages'!$H$3:$L$11,4,FALSE)))</f>
        <v/>
      </c>
      <c r="Q7071" s="1" t="str">
        <f>IF(ISBLANK($C7071),"",IF(ISNA(VLOOKUP($L7071,'result messages'!$H$3:$L$11,5,FALSE)),VLOOKUP($M7071,'result messages'!$H$3:$L$11,5,FALSE),VLOOKUP($L7071,'result messages'!$H$3:$L$11,5,FALSE)))</f>
        <v/>
      </c>
    </row>
    <row r="7072" spans="1:17">
      <c r="A7072" s="1">
        <v>7069</v>
      </c>
      <c r="B7072" s="1"/>
      <c r="C7072" s="1"/>
      <c r="D7072" s="1"/>
      <c r="E7072" s="6"/>
      <c r="F7072" s="1"/>
      <c r="G7072" s="1" t="str">
        <f>IF(ISNA(VLOOKUP($C7072,'DTEN TCAP Linkage deviceId'!$A$1:$A$20000,1,FALSE)),"No","Yes")</f>
        <v>No</v>
      </c>
      <c r="H7072" s="1" t="str">
        <f>IF(ISNA(VLOOKUP($C7072,'Provisioning Requester'!$F$3:$H$20000,2,FALSE)),"No","Yes")</f>
        <v>No</v>
      </c>
      <c r="I7072" s="1" t="str">
        <f>IF($H7072="Yes",VLOOKUP($C7072,'Provisioning Requester'!$F$3:$H$20000,3,FALSE),"-")</f>
        <v>-</v>
      </c>
      <c r="J7072" s="1" t="str">
        <f>IF(OR(D7072="SVCP", E7072="TRUE"), "No", IF(ISNA(VLOOKUP($C7072,'ProvResponder deviceId'!$A$1:$A$20000,1,FALSE)),"No","Yes"))</f>
        <v>No</v>
      </c>
      <c r="K7072" s="1" t="str">
        <f>IF($J7072="Yes",VLOOKUP($C7072,'ProvResponder deviceId'!$A$1:$C$20000,3,FALSE),"-")</f>
        <v>-</v>
      </c>
      <c r="L7072" s="1" t="str">
        <f t="shared" si="220"/>
        <v/>
      </c>
      <c r="M7072" s="1" t="str">
        <f t="shared" si="221"/>
        <v/>
      </c>
      <c r="N7072" s="1" t="str">
        <f>IF(ISBLANK($C7072),"",IF(ISNA(VLOOKUP($L7072,'result messages'!$H$3:$L$11,2,FALSE)),VLOOKUP($M7072,'result messages'!$H$3:$L$11,2,FALSE),VLOOKUP($L7072,'result messages'!$H$3:$L$11,2,FALSE)))</f>
        <v/>
      </c>
      <c r="O7072" s="1" t="str">
        <f>IF(ISBLANK($C7072),"",IF(ISNA(VLOOKUP($L7072,'result messages'!$H$3:$L$11,3,FALSE)),VLOOKUP($M7072,'result messages'!$H$3:$L$11,3,FALSE),VLOOKUP($L7072,'result messages'!$H$3:$L$11,3,FALSE)))</f>
        <v/>
      </c>
      <c r="P7072" s="1" t="str">
        <f>IF(ISBLANK($C7072),"",IF(ISNA(VLOOKUP($L7072,'result messages'!$H$3:$L$11,4,FALSE)),VLOOKUP($M7072,'result messages'!$H$3:$L$11,4,FALSE),VLOOKUP($L7072,'result messages'!$H$3:$L$11,4,FALSE)))</f>
        <v/>
      </c>
      <c r="Q7072" s="1" t="str">
        <f>IF(ISBLANK($C7072),"",IF(ISNA(VLOOKUP($L7072,'result messages'!$H$3:$L$11,5,FALSE)),VLOOKUP($M7072,'result messages'!$H$3:$L$11,5,FALSE),VLOOKUP($L7072,'result messages'!$H$3:$L$11,5,FALSE)))</f>
        <v/>
      </c>
    </row>
    <row r="7073" spans="1:17">
      <c r="A7073" s="1">
        <v>7070</v>
      </c>
      <c r="B7073" s="1"/>
      <c r="C7073" s="1"/>
      <c r="D7073" s="1"/>
      <c r="E7073" s="6"/>
      <c r="F7073" s="1"/>
      <c r="G7073" s="1" t="str">
        <f>IF(ISNA(VLOOKUP($C7073,'DTEN TCAP Linkage deviceId'!$A$1:$A$20000,1,FALSE)),"No","Yes")</f>
        <v>No</v>
      </c>
      <c r="H7073" s="1" t="str">
        <f>IF(ISNA(VLOOKUP($C7073,'Provisioning Requester'!$F$3:$H$20000,2,FALSE)),"No","Yes")</f>
        <v>No</v>
      </c>
      <c r="I7073" s="1" t="str">
        <f>IF($H7073="Yes",VLOOKUP($C7073,'Provisioning Requester'!$F$3:$H$20000,3,FALSE),"-")</f>
        <v>-</v>
      </c>
      <c r="J7073" s="1" t="str">
        <f>IF(OR(D7073="SVCP", E7073="TRUE"), "No", IF(ISNA(VLOOKUP($C7073,'ProvResponder deviceId'!$A$1:$A$20000,1,FALSE)),"No","Yes"))</f>
        <v>No</v>
      </c>
      <c r="K7073" s="1" t="str">
        <f>IF($J7073="Yes",VLOOKUP($C7073,'ProvResponder deviceId'!$A$1:$C$20000,3,FALSE),"-")</f>
        <v>-</v>
      </c>
      <c r="L7073" s="1" t="str">
        <f t="shared" si="220"/>
        <v/>
      </c>
      <c r="M7073" s="1" t="str">
        <f t="shared" si="221"/>
        <v/>
      </c>
      <c r="N7073" s="1" t="str">
        <f>IF(ISBLANK($C7073),"",IF(ISNA(VLOOKUP($L7073,'result messages'!$H$3:$L$11,2,FALSE)),VLOOKUP($M7073,'result messages'!$H$3:$L$11,2,FALSE),VLOOKUP($L7073,'result messages'!$H$3:$L$11,2,FALSE)))</f>
        <v/>
      </c>
      <c r="O7073" s="1" t="str">
        <f>IF(ISBLANK($C7073),"",IF(ISNA(VLOOKUP($L7073,'result messages'!$H$3:$L$11,3,FALSE)),VLOOKUP($M7073,'result messages'!$H$3:$L$11,3,FALSE),VLOOKUP($L7073,'result messages'!$H$3:$L$11,3,FALSE)))</f>
        <v/>
      </c>
      <c r="P7073" s="1" t="str">
        <f>IF(ISBLANK($C7073),"",IF(ISNA(VLOOKUP($L7073,'result messages'!$H$3:$L$11,4,FALSE)),VLOOKUP($M7073,'result messages'!$H$3:$L$11,4,FALSE),VLOOKUP($L7073,'result messages'!$H$3:$L$11,4,FALSE)))</f>
        <v/>
      </c>
      <c r="Q7073" s="1" t="str">
        <f>IF(ISBLANK($C7073),"",IF(ISNA(VLOOKUP($L7073,'result messages'!$H$3:$L$11,5,FALSE)),VLOOKUP($M7073,'result messages'!$H$3:$L$11,5,FALSE),VLOOKUP($L7073,'result messages'!$H$3:$L$11,5,FALSE)))</f>
        <v/>
      </c>
    </row>
    <row r="7074" spans="1:17">
      <c r="A7074" s="1">
        <v>7071</v>
      </c>
      <c r="B7074" s="1"/>
      <c r="C7074" s="1"/>
      <c r="D7074" s="1"/>
      <c r="E7074" s="6"/>
      <c r="F7074" s="1"/>
      <c r="G7074" s="1" t="str">
        <f>IF(ISNA(VLOOKUP($C7074,'DTEN TCAP Linkage deviceId'!$A$1:$A$20000,1,FALSE)),"No","Yes")</f>
        <v>No</v>
      </c>
      <c r="H7074" s="1" t="str">
        <f>IF(ISNA(VLOOKUP($C7074,'Provisioning Requester'!$F$3:$H$20000,2,FALSE)),"No","Yes")</f>
        <v>No</v>
      </c>
      <c r="I7074" s="1" t="str">
        <f>IF($H7074="Yes",VLOOKUP($C7074,'Provisioning Requester'!$F$3:$H$20000,3,FALSE),"-")</f>
        <v>-</v>
      </c>
      <c r="J7074" s="1" t="str">
        <f>IF(OR(D7074="SVCP", E7074="TRUE"), "No", IF(ISNA(VLOOKUP($C7074,'ProvResponder deviceId'!$A$1:$A$20000,1,FALSE)),"No","Yes"))</f>
        <v>No</v>
      </c>
      <c r="K7074" s="1" t="str">
        <f>IF($J7074="Yes",VLOOKUP($C7074,'ProvResponder deviceId'!$A$1:$C$20000,3,FALSE),"-")</f>
        <v>-</v>
      </c>
      <c r="L7074" s="1" t="str">
        <f t="shared" si="220"/>
        <v/>
      </c>
      <c r="M7074" s="1" t="str">
        <f t="shared" si="221"/>
        <v/>
      </c>
      <c r="N7074" s="1" t="str">
        <f>IF(ISBLANK($C7074),"",IF(ISNA(VLOOKUP($L7074,'result messages'!$H$3:$L$11,2,FALSE)),VLOOKUP($M7074,'result messages'!$H$3:$L$11,2,FALSE),VLOOKUP($L7074,'result messages'!$H$3:$L$11,2,FALSE)))</f>
        <v/>
      </c>
      <c r="O7074" s="1" t="str">
        <f>IF(ISBLANK($C7074),"",IF(ISNA(VLOOKUP($L7074,'result messages'!$H$3:$L$11,3,FALSE)),VLOOKUP($M7074,'result messages'!$H$3:$L$11,3,FALSE),VLOOKUP($L7074,'result messages'!$H$3:$L$11,3,FALSE)))</f>
        <v/>
      </c>
      <c r="P7074" s="1" t="str">
        <f>IF(ISBLANK($C7074),"",IF(ISNA(VLOOKUP($L7074,'result messages'!$H$3:$L$11,4,FALSE)),VLOOKUP($M7074,'result messages'!$H$3:$L$11,4,FALSE),VLOOKUP($L7074,'result messages'!$H$3:$L$11,4,FALSE)))</f>
        <v/>
      </c>
      <c r="Q7074" s="1" t="str">
        <f>IF(ISBLANK($C7074),"",IF(ISNA(VLOOKUP($L7074,'result messages'!$H$3:$L$11,5,FALSE)),VLOOKUP($M7074,'result messages'!$H$3:$L$11,5,FALSE),VLOOKUP($L7074,'result messages'!$H$3:$L$11,5,FALSE)))</f>
        <v/>
      </c>
    </row>
    <row r="7075" spans="1:17">
      <c r="A7075" s="1">
        <v>7072</v>
      </c>
      <c r="B7075" s="1"/>
      <c r="C7075" s="1"/>
      <c r="D7075" s="1"/>
      <c r="E7075" s="6"/>
      <c r="F7075" s="1"/>
      <c r="G7075" s="1" t="str">
        <f>IF(ISNA(VLOOKUP($C7075,'DTEN TCAP Linkage deviceId'!$A$1:$A$20000,1,FALSE)),"No","Yes")</f>
        <v>No</v>
      </c>
      <c r="H7075" s="1" t="str">
        <f>IF(ISNA(VLOOKUP($C7075,'Provisioning Requester'!$F$3:$H$20000,2,FALSE)),"No","Yes")</f>
        <v>No</v>
      </c>
      <c r="I7075" s="1" t="str">
        <f>IF($H7075="Yes",VLOOKUP($C7075,'Provisioning Requester'!$F$3:$H$20000,3,FALSE),"-")</f>
        <v>-</v>
      </c>
      <c r="J7075" s="1" t="str">
        <f>IF(OR(D7075="SVCP", E7075="TRUE"), "No", IF(ISNA(VLOOKUP($C7075,'ProvResponder deviceId'!$A$1:$A$20000,1,FALSE)),"No","Yes"))</f>
        <v>No</v>
      </c>
      <c r="K7075" s="1" t="str">
        <f>IF($J7075="Yes",VLOOKUP($C7075,'ProvResponder deviceId'!$A$1:$C$20000,3,FALSE),"-")</f>
        <v>-</v>
      </c>
      <c r="L7075" s="1" t="str">
        <f t="shared" si="220"/>
        <v/>
      </c>
      <c r="M7075" s="1" t="str">
        <f t="shared" si="221"/>
        <v/>
      </c>
      <c r="N7075" s="1" t="str">
        <f>IF(ISBLANK($C7075),"",IF(ISNA(VLOOKUP($L7075,'result messages'!$H$3:$L$11,2,FALSE)),VLOOKUP($M7075,'result messages'!$H$3:$L$11,2,FALSE),VLOOKUP($L7075,'result messages'!$H$3:$L$11,2,FALSE)))</f>
        <v/>
      </c>
      <c r="O7075" s="1" t="str">
        <f>IF(ISBLANK($C7075),"",IF(ISNA(VLOOKUP($L7075,'result messages'!$H$3:$L$11,3,FALSE)),VLOOKUP($M7075,'result messages'!$H$3:$L$11,3,FALSE),VLOOKUP($L7075,'result messages'!$H$3:$L$11,3,FALSE)))</f>
        <v/>
      </c>
      <c r="P7075" s="1" t="str">
        <f>IF(ISBLANK($C7075),"",IF(ISNA(VLOOKUP($L7075,'result messages'!$H$3:$L$11,4,FALSE)),VLOOKUP($M7075,'result messages'!$H$3:$L$11,4,FALSE),VLOOKUP($L7075,'result messages'!$H$3:$L$11,4,FALSE)))</f>
        <v/>
      </c>
      <c r="Q7075" s="1" t="str">
        <f>IF(ISBLANK($C7075),"",IF(ISNA(VLOOKUP($L7075,'result messages'!$H$3:$L$11,5,FALSE)),VLOOKUP($M7075,'result messages'!$H$3:$L$11,5,FALSE),VLOOKUP($L7075,'result messages'!$H$3:$L$11,5,FALSE)))</f>
        <v/>
      </c>
    </row>
    <row r="7076" spans="1:17">
      <c r="A7076" s="1">
        <v>7073</v>
      </c>
      <c r="B7076" s="1"/>
      <c r="C7076" s="1"/>
      <c r="D7076" s="1"/>
      <c r="E7076" s="6"/>
      <c r="F7076" s="1"/>
      <c r="G7076" s="1" t="str">
        <f>IF(ISNA(VLOOKUP($C7076,'DTEN TCAP Linkage deviceId'!$A$1:$A$20000,1,FALSE)),"No","Yes")</f>
        <v>No</v>
      </c>
      <c r="H7076" s="1" t="str">
        <f>IF(ISNA(VLOOKUP($C7076,'Provisioning Requester'!$F$3:$H$20000,2,FALSE)),"No","Yes")</f>
        <v>No</v>
      </c>
      <c r="I7076" s="1" t="str">
        <f>IF($H7076="Yes",VLOOKUP($C7076,'Provisioning Requester'!$F$3:$H$20000,3,FALSE),"-")</f>
        <v>-</v>
      </c>
      <c r="J7076" s="1" t="str">
        <f>IF(OR(D7076="SVCP", E7076="TRUE"), "No", IF(ISNA(VLOOKUP($C7076,'ProvResponder deviceId'!$A$1:$A$20000,1,FALSE)),"No","Yes"))</f>
        <v>No</v>
      </c>
      <c r="K7076" s="1" t="str">
        <f>IF($J7076="Yes",VLOOKUP($C7076,'ProvResponder deviceId'!$A$1:$C$20000,3,FALSE),"-")</f>
        <v>-</v>
      </c>
      <c r="L7076" s="1" t="str">
        <f t="shared" si="220"/>
        <v/>
      </c>
      <c r="M7076" s="1" t="str">
        <f t="shared" si="221"/>
        <v/>
      </c>
      <c r="N7076" s="1" t="str">
        <f>IF(ISBLANK($C7076),"",IF(ISNA(VLOOKUP($L7076,'result messages'!$H$3:$L$11,2,FALSE)),VLOOKUP($M7076,'result messages'!$H$3:$L$11,2,FALSE),VLOOKUP($L7076,'result messages'!$H$3:$L$11,2,FALSE)))</f>
        <v/>
      </c>
      <c r="O7076" s="1" t="str">
        <f>IF(ISBLANK($C7076),"",IF(ISNA(VLOOKUP($L7076,'result messages'!$H$3:$L$11,3,FALSE)),VLOOKUP($M7076,'result messages'!$H$3:$L$11,3,FALSE),VLOOKUP($L7076,'result messages'!$H$3:$L$11,3,FALSE)))</f>
        <v/>
      </c>
      <c r="P7076" s="1" t="str">
        <f>IF(ISBLANK($C7076),"",IF(ISNA(VLOOKUP($L7076,'result messages'!$H$3:$L$11,4,FALSE)),VLOOKUP($M7076,'result messages'!$H$3:$L$11,4,FALSE),VLOOKUP($L7076,'result messages'!$H$3:$L$11,4,FALSE)))</f>
        <v/>
      </c>
      <c r="Q7076" s="1" t="str">
        <f>IF(ISBLANK($C7076),"",IF(ISNA(VLOOKUP($L7076,'result messages'!$H$3:$L$11,5,FALSE)),VLOOKUP($M7076,'result messages'!$H$3:$L$11,5,FALSE),VLOOKUP($L7076,'result messages'!$H$3:$L$11,5,FALSE)))</f>
        <v/>
      </c>
    </row>
    <row r="7077" spans="1:17">
      <c r="A7077" s="1">
        <v>7074</v>
      </c>
      <c r="B7077" s="1"/>
      <c r="C7077" s="1"/>
      <c r="D7077" s="1"/>
      <c r="E7077" s="6"/>
      <c r="F7077" s="1"/>
      <c r="G7077" s="1" t="str">
        <f>IF(ISNA(VLOOKUP($C7077,'DTEN TCAP Linkage deviceId'!$A$1:$A$20000,1,FALSE)),"No","Yes")</f>
        <v>No</v>
      </c>
      <c r="H7077" s="1" t="str">
        <f>IF(ISNA(VLOOKUP($C7077,'Provisioning Requester'!$F$3:$H$20000,2,FALSE)),"No","Yes")</f>
        <v>No</v>
      </c>
      <c r="I7077" s="1" t="str">
        <f>IF($H7077="Yes",VLOOKUP($C7077,'Provisioning Requester'!$F$3:$H$20000,3,FALSE),"-")</f>
        <v>-</v>
      </c>
      <c r="J7077" s="1" t="str">
        <f>IF(OR(D7077="SVCP", E7077="TRUE"), "No", IF(ISNA(VLOOKUP($C7077,'ProvResponder deviceId'!$A$1:$A$20000,1,FALSE)),"No","Yes"))</f>
        <v>No</v>
      </c>
      <c r="K7077" s="1" t="str">
        <f>IF($J7077="Yes",VLOOKUP($C7077,'ProvResponder deviceId'!$A$1:$C$20000,3,FALSE),"-")</f>
        <v>-</v>
      </c>
      <c r="L7077" s="1" t="str">
        <f t="shared" si="220"/>
        <v/>
      </c>
      <c r="M7077" s="1" t="str">
        <f t="shared" si="221"/>
        <v/>
      </c>
      <c r="N7077" s="1" t="str">
        <f>IF(ISBLANK($C7077),"",IF(ISNA(VLOOKUP($L7077,'result messages'!$H$3:$L$11,2,FALSE)),VLOOKUP($M7077,'result messages'!$H$3:$L$11,2,FALSE),VLOOKUP($L7077,'result messages'!$H$3:$L$11,2,FALSE)))</f>
        <v/>
      </c>
      <c r="O7077" s="1" t="str">
        <f>IF(ISBLANK($C7077),"",IF(ISNA(VLOOKUP($L7077,'result messages'!$H$3:$L$11,3,FALSE)),VLOOKUP($M7077,'result messages'!$H$3:$L$11,3,FALSE),VLOOKUP($L7077,'result messages'!$H$3:$L$11,3,FALSE)))</f>
        <v/>
      </c>
      <c r="P7077" s="1" t="str">
        <f>IF(ISBLANK($C7077),"",IF(ISNA(VLOOKUP($L7077,'result messages'!$H$3:$L$11,4,FALSE)),VLOOKUP($M7077,'result messages'!$H$3:$L$11,4,FALSE),VLOOKUP($L7077,'result messages'!$H$3:$L$11,4,FALSE)))</f>
        <v/>
      </c>
      <c r="Q7077" s="1" t="str">
        <f>IF(ISBLANK($C7077),"",IF(ISNA(VLOOKUP($L7077,'result messages'!$H$3:$L$11,5,FALSE)),VLOOKUP($M7077,'result messages'!$H$3:$L$11,5,FALSE),VLOOKUP($L7077,'result messages'!$H$3:$L$11,5,FALSE)))</f>
        <v/>
      </c>
    </row>
    <row r="7078" spans="1:17">
      <c r="A7078" s="1">
        <v>7075</v>
      </c>
      <c r="B7078" s="1"/>
      <c r="C7078" s="1"/>
      <c r="D7078" s="1"/>
      <c r="E7078" s="6"/>
      <c r="F7078" s="1"/>
      <c r="G7078" s="1" t="str">
        <f>IF(ISNA(VLOOKUP($C7078,'DTEN TCAP Linkage deviceId'!$A$1:$A$20000,1,FALSE)),"No","Yes")</f>
        <v>No</v>
      </c>
      <c r="H7078" s="1" t="str">
        <f>IF(ISNA(VLOOKUP($C7078,'Provisioning Requester'!$F$3:$H$20000,2,FALSE)),"No","Yes")</f>
        <v>No</v>
      </c>
      <c r="I7078" s="1" t="str">
        <f>IF($H7078="Yes",VLOOKUP($C7078,'Provisioning Requester'!$F$3:$H$20000,3,FALSE),"-")</f>
        <v>-</v>
      </c>
      <c r="J7078" s="1" t="str">
        <f>IF(OR(D7078="SVCP", E7078="TRUE"), "No", IF(ISNA(VLOOKUP($C7078,'ProvResponder deviceId'!$A$1:$A$20000,1,FALSE)),"No","Yes"))</f>
        <v>No</v>
      </c>
      <c r="K7078" s="1" t="str">
        <f>IF($J7078="Yes",VLOOKUP($C7078,'ProvResponder deviceId'!$A$1:$C$20000,3,FALSE),"-")</f>
        <v>-</v>
      </c>
      <c r="L7078" s="1" t="str">
        <f t="shared" si="220"/>
        <v/>
      </c>
      <c r="M7078" s="1" t="str">
        <f t="shared" si="221"/>
        <v/>
      </c>
      <c r="N7078" s="1" t="str">
        <f>IF(ISBLANK($C7078),"",IF(ISNA(VLOOKUP($L7078,'result messages'!$H$3:$L$11,2,FALSE)),VLOOKUP($M7078,'result messages'!$H$3:$L$11,2,FALSE),VLOOKUP($L7078,'result messages'!$H$3:$L$11,2,FALSE)))</f>
        <v/>
      </c>
      <c r="O7078" s="1" t="str">
        <f>IF(ISBLANK($C7078),"",IF(ISNA(VLOOKUP($L7078,'result messages'!$H$3:$L$11,3,FALSE)),VLOOKUP($M7078,'result messages'!$H$3:$L$11,3,FALSE),VLOOKUP($L7078,'result messages'!$H$3:$L$11,3,FALSE)))</f>
        <v/>
      </c>
      <c r="P7078" s="1" t="str">
        <f>IF(ISBLANK($C7078),"",IF(ISNA(VLOOKUP($L7078,'result messages'!$H$3:$L$11,4,FALSE)),VLOOKUP($M7078,'result messages'!$H$3:$L$11,4,FALSE),VLOOKUP($L7078,'result messages'!$H$3:$L$11,4,FALSE)))</f>
        <v/>
      </c>
      <c r="Q7078" s="1" t="str">
        <f>IF(ISBLANK($C7078),"",IF(ISNA(VLOOKUP($L7078,'result messages'!$H$3:$L$11,5,FALSE)),VLOOKUP($M7078,'result messages'!$H$3:$L$11,5,FALSE),VLOOKUP($L7078,'result messages'!$H$3:$L$11,5,FALSE)))</f>
        <v/>
      </c>
    </row>
    <row r="7079" spans="1:17">
      <c r="A7079" s="1">
        <v>7076</v>
      </c>
      <c r="B7079" s="1"/>
      <c r="C7079" s="1"/>
      <c r="D7079" s="1"/>
      <c r="E7079" s="6"/>
      <c r="F7079" s="1"/>
      <c r="G7079" s="1" t="str">
        <f>IF(ISNA(VLOOKUP($C7079,'DTEN TCAP Linkage deviceId'!$A$1:$A$20000,1,FALSE)),"No","Yes")</f>
        <v>No</v>
      </c>
      <c r="H7079" s="1" t="str">
        <f>IF(ISNA(VLOOKUP($C7079,'Provisioning Requester'!$F$3:$H$20000,2,FALSE)),"No","Yes")</f>
        <v>No</v>
      </c>
      <c r="I7079" s="1" t="str">
        <f>IF($H7079="Yes",VLOOKUP($C7079,'Provisioning Requester'!$F$3:$H$20000,3,FALSE),"-")</f>
        <v>-</v>
      </c>
      <c r="J7079" s="1" t="str">
        <f>IF(OR(D7079="SVCP", E7079="TRUE"), "No", IF(ISNA(VLOOKUP($C7079,'ProvResponder deviceId'!$A$1:$A$20000,1,FALSE)),"No","Yes"))</f>
        <v>No</v>
      </c>
      <c r="K7079" s="1" t="str">
        <f>IF($J7079="Yes",VLOOKUP($C7079,'ProvResponder deviceId'!$A$1:$C$20000,3,FALSE),"-")</f>
        <v>-</v>
      </c>
      <c r="L7079" s="1" t="str">
        <f t="shared" si="220"/>
        <v/>
      </c>
      <c r="M7079" s="1" t="str">
        <f t="shared" si="221"/>
        <v/>
      </c>
      <c r="N7079" s="1" t="str">
        <f>IF(ISBLANK($C7079),"",IF(ISNA(VLOOKUP($L7079,'result messages'!$H$3:$L$11,2,FALSE)),VLOOKUP($M7079,'result messages'!$H$3:$L$11,2,FALSE),VLOOKUP($L7079,'result messages'!$H$3:$L$11,2,FALSE)))</f>
        <v/>
      </c>
      <c r="O7079" s="1" t="str">
        <f>IF(ISBLANK($C7079),"",IF(ISNA(VLOOKUP($L7079,'result messages'!$H$3:$L$11,3,FALSE)),VLOOKUP($M7079,'result messages'!$H$3:$L$11,3,FALSE),VLOOKUP($L7079,'result messages'!$H$3:$L$11,3,FALSE)))</f>
        <v/>
      </c>
      <c r="P7079" s="1" t="str">
        <f>IF(ISBLANK($C7079),"",IF(ISNA(VLOOKUP($L7079,'result messages'!$H$3:$L$11,4,FALSE)),VLOOKUP($M7079,'result messages'!$H$3:$L$11,4,FALSE),VLOOKUP($L7079,'result messages'!$H$3:$L$11,4,FALSE)))</f>
        <v/>
      </c>
      <c r="Q7079" s="1" t="str">
        <f>IF(ISBLANK($C7079),"",IF(ISNA(VLOOKUP($L7079,'result messages'!$H$3:$L$11,5,FALSE)),VLOOKUP($M7079,'result messages'!$H$3:$L$11,5,FALSE),VLOOKUP($L7079,'result messages'!$H$3:$L$11,5,FALSE)))</f>
        <v/>
      </c>
    </row>
    <row r="7080" spans="1:17">
      <c r="A7080" s="1">
        <v>7077</v>
      </c>
      <c r="B7080" s="1"/>
      <c r="C7080" s="1"/>
      <c r="D7080" s="1"/>
      <c r="E7080" s="6"/>
      <c r="F7080" s="1"/>
      <c r="G7080" s="1" t="str">
        <f>IF(ISNA(VLOOKUP($C7080,'DTEN TCAP Linkage deviceId'!$A$1:$A$20000,1,FALSE)),"No","Yes")</f>
        <v>No</v>
      </c>
      <c r="H7080" s="1" t="str">
        <f>IF(ISNA(VLOOKUP($C7080,'Provisioning Requester'!$F$3:$H$20000,2,FALSE)),"No","Yes")</f>
        <v>No</v>
      </c>
      <c r="I7080" s="1" t="str">
        <f>IF($H7080="Yes",VLOOKUP($C7080,'Provisioning Requester'!$F$3:$H$20000,3,FALSE),"-")</f>
        <v>-</v>
      </c>
      <c r="J7080" s="1" t="str">
        <f>IF(OR(D7080="SVCP", E7080="TRUE"), "No", IF(ISNA(VLOOKUP($C7080,'ProvResponder deviceId'!$A$1:$A$20000,1,FALSE)),"No","Yes"))</f>
        <v>No</v>
      </c>
      <c r="K7080" s="1" t="str">
        <f>IF($J7080="Yes",VLOOKUP($C7080,'ProvResponder deviceId'!$A$1:$C$20000,3,FALSE),"-")</f>
        <v>-</v>
      </c>
      <c r="L7080" s="1" t="str">
        <f t="shared" si="220"/>
        <v/>
      </c>
      <c r="M7080" s="1" t="str">
        <f t="shared" si="221"/>
        <v/>
      </c>
      <c r="N7080" s="1" t="str">
        <f>IF(ISBLANK($C7080),"",IF(ISNA(VLOOKUP($L7080,'result messages'!$H$3:$L$11,2,FALSE)),VLOOKUP($M7080,'result messages'!$H$3:$L$11,2,FALSE),VLOOKUP($L7080,'result messages'!$H$3:$L$11,2,FALSE)))</f>
        <v/>
      </c>
      <c r="O7080" s="1" t="str">
        <f>IF(ISBLANK($C7080),"",IF(ISNA(VLOOKUP($L7080,'result messages'!$H$3:$L$11,3,FALSE)),VLOOKUP($M7080,'result messages'!$H$3:$L$11,3,FALSE),VLOOKUP($L7080,'result messages'!$H$3:$L$11,3,FALSE)))</f>
        <v/>
      </c>
      <c r="P7080" s="1" t="str">
        <f>IF(ISBLANK($C7080),"",IF(ISNA(VLOOKUP($L7080,'result messages'!$H$3:$L$11,4,FALSE)),VLOOKUP($M7080,'result messages'!$H$3:$L$11,4,FALSE),VLOOKUP($L7080,'result messages'!$H$3:$L$11,4,FALSE)))</f>
        <v/>
      </c>
      <c r="Q7080" s="1" t="str">
        <f>IF(ISBLANK($C7080),"",IF(ISNA(VLOOKUP($L7080,'result messages'!$H$3:$L$11,5,FALSE)),VLOOKUP($M7080,'result messages'!$H$3:$L$11,5,FALSE),VLOOKUP($L7080,'result messages'!$H$3:$L$11,5,FALSE)))</f>
        <v/>
      </c>
    </row>
    <row r="7081" spans="1:17">
      <c r="A7081" s="1">
        <v>7078</v>
      </c>
      <c r="B7081" s="1"/>
      <c r="C7081" s="1"/>
      <c r="D7081" s="1"/>
      <c r="E7081" s="6"/>
      <c r="F7081" s="1"/>
      <c r="G7081" s="1" t="str">
        <f>IF(ISNA(VLOOKUP($C7081,'DTEN TCAP Linkage deviceId'!$A$1:$A$20000,1,FALSE)),"No","Yes")</f>
        <v>No</v>
      </c>
      <c r="H7081" s="1" t="str">
        <f>IF(ISNA(VLOOKUP($C7081,'Provisioning Requester'!$F$3:$H$20000,2,FALSE)),"No","Yes")</f>
        <v>No</v>
      </c>
      <c r="I7081" s="1" t="str">
        <f>IF($H7081="Yes",VLOOKUP($C7081,'Provisioning Requester'!$F$3:$H$20000,3,FALSE),"-")</f>
        <v>-</v>
      </c>
      <c r="J7081" s="1" t="str">
        <f>IF(OR(D7081="SVCP", E7081="TRUE"), "No", IF(ISNA(VLOOKUP($C7081,'ProvResponder deviceId'!$A$1:$A$20000,1,FALSE)),"No","Yes"))</f>
        <v>No</v>
      </c>
      <c r="K7081" s="1" t="str">
        <f>IF($J7081="Yes",VLOOKUP($C7081,'ProvResponder deviceId'!$A$1:$C$20000,3,FALSE),"-")</f>
        <v>-</v>
      </c>
      <c r="L7081" s="1" t="str">
        <f t="shared" si="220"/>
        <v/>
      </c>
      <c r="M7081" s="1" t="str">
        <f t="shared" si="221"/>
        <v/>
      </c>
      <c r="N7081" s="1" t="str">
        <f>IF(ISBLANK($C7081),"",IF(ISNA(VLOOKUP($L7081,'result messages'!$H$3:$L$11,2,FALSE)),VLOOKUP($M7081,'result messages'!$H$3:$L$11,2,FALSE),VLOOKUP($L7081,'result messages'!$H$3:$L$11,2,FALSE)))</f>
        <v/>
      </c>
      <c r="O7081" s="1" t="str">
        <f>IF(ISBLANK($C7081),"",IF(ISNA(VLOOKUP($L7081,'result messages'!$H$3:$L$11,3,FALSE)),VLOOKUP($M7081,'result messages'!$H$3:$L$11,3,FALSE),VLOOKUP($L7081,'result messages'!$H$3:$L$11,3,FALSE)))</f>
        <v/>
      </c>
      <c r="P7081" s="1" t="str">
        <f>IF(ISBLANK($C7081),"",IF(ISNA(VLOOKUP($L7081,'result messages'!$H$3:$L$11,4,FALSE)),VLOOKUP($M7081,'result messages'!$H$3:$L$11,4,FALSE),VLOOKUP($L7081,'result messages'!$H$3:$L$11,4,FALSE)))</f>
        <v/>
      </c>
      <c r="Q7081" s="1" t="str">
        <f>IF(ISBLANK($C7081),"",IF(ISNA(VLOOKUP($L7081,'result messages'!$H$3:$L$11,5,FALSE)),VLOOKUP($M7081,'result messages'!$H$3:$L$11,5,FALSE),VLOOKUP($L7081,'result messages'!$H$3:$L$11,5,FALSE)))</f>
        <v/>
      </c>
    </row>
    <row r="7082" spans="1:17">
      <c r="A7082" s="1">
        <v>7079</v>
      </c>
      <c r="B7082" s="1"/>
      <c r="C7082" s="1"/>
      <c r="D7082" s="1"/>
      <c r="E7082" s="6"/>
      <c r="F7082" s="1"/>
      <c r="G7082" s="1" t="str">
        <f>IF(ISNA(VLOOKUP($C7082,'DTEN TCAP Linkage deviceId'!$A$1:$A$20000,1,FALSE)),"No","Yes")</f>
        <v>No</v>
      </c>
      <c r="H7082" s="1" t="str">
        <f>IF(ISNA(VLOOKUP($C7082,'Provisioning Requester'!$F$3:$H$20000,2,FALSE)),"No","Yes")</f>
        <v>No</v>
      </c>
      <c r="I7082" s="1" t="str">
        <f>IF($H7082="Yes",VLOOKUP($C7082,'Provisioning Requester'!$F$3:$H$20000,3,FALSE),"-")</f>
        <v>-</v>
      </c>
      <c r="J7082" s="1" t="str">
        <f>IF(OR(D7082="SVCP", E7082="TRUE"), "No", IF(ISNA(VLOOKUP($C7082,'ProvResponder deviceId'!$A$1:$A$20000,1,FALSE)),"No","Yes"))</f>
        <v>No</v>
      </c>
      <c r="K7082" s="1" t="str">
        <f>IF($J7082="Yes",VLOOKUP($C7082,'ProvResponder deviceId'!$A$1:$C$20000,3,FALSE),"-")</f>
        <v>-</v>
      </c>
      <c r="L7082" s="1" t="str">
        <f t="shared" si="220"/>
        <v/>
      </c>
      <c r="M7082" s="1" t="str">
        <f t="shared" si="221"/>
        <v/>
      </c>
      <c r="N7082" s="1" t="str">
        <f>IF(ISBLANK($C7082),"",IF(ISNA(VLOOKUP($L7082,'result messages'!$H$3:$L$11,2,FALSE)),VLOOKUP($M7082,'result messages'!$H$3:$L$11,2,FALSE),VLOOKUP($L7082,'result messages'!$H$3:$L$11,2,FALSE)))</f>
        <v/>
      </c>
      <c r="O7082" s="1" t="str">
        <f>IF(ISBLANK($C7082),"",IF(ISNA(VLOOKUP($L7082,'result messages'!$H$3:$L$11,3,FALSE)),VLOOKUP($M7082,'result messages'!$H$3:$L$11,3,FALSE),VLOOKUP($L7082,'result messages'!$H$3:$L$11,3,FALSE)))</f>
        <v/>
      </c>
      <c r="P7082" s="1" t="str">
        <f>IF(ISBLANK($C7082),"",IF(ISNA(VLOOKUP($L7082,'result messages'!$H$3:$L$11,4,FALSE)),VLOOKUP($M7082,'result messages'!$H$3:$L$11,4,FALSE),VLOOKUP($L7082,'result messages'!$H$3:$L$11,4,FALSE)))</f>
        <v/>
      </c>
      <c r="Q7082" s="1" t="str">
        <f>IF(ISBLANK($C7082),"",IF(ISNA(VLOOKUP($L7082,'result messages'!$H$3:$L$11,5,FALSE)),VLOOKUP($M7082,'result messages'!$H$3:$L$11,5,FALSE),VLOOKUP($L7082,'result messages'!$H$3:$L$11,5,FALSE)))</f>
        <v/>
      </c>
    </row>
    <row r="7083" spans="1:17">
      <c r="A7083" s="1">
        <v>7080</v>
      </c>
      <c r="B7083" s="1"/>
      <c r="C7083" s="1"/>
      <c r="D7083" s="1"/>
      <c r="E7083" s="6"/>
      <c r="F7083" s="1"/>
      <c r="G7083" s="1" t="str">
        <f>IF(ISNA(VLOOKUP($C7083,'DTEN TCAP Linkage deviceId'!$A$1:$A$20000,1,FALSE)),"No","Yes")</f>
        <v>No</v>
      </c>
      <c r="H7083" s="1" t="str">
        <f>IF(ISNA(VLOOKUP($C7083,'Provisioning Requester'!$F$3:$H$20000,2,FALSE)),"No","Yes")</f>
        <v>No</v>
      </c>
      <c r="I7083" s="1" t="str">
        <f>IF($H7083="Yes",VLOOKUP($C7083,'Provisioning Requester'!$F$3:$H$20000,3,FALSE),"-")</f>
        <v>-</v>
      </c>
      <c r="J7083" s="1" t="str">
        <f>IF(OR(D7083="SVCP", E7083="TRUE"), "No", IF(ISNA(VLOOKUP($C7083,'ProvResponder deviceId'!$A$1:$A$20000,1,FALSE)),"No","Yes"))</f>
        <v>No</v>
      </c>
      <c r="K7083" s="1" t="str">
        <f>IF($J7083="Yes",VLOOKUP($C7083,'ProvResponder deviceId'!$A$1:$C$20000,3,FALSE),"-")</f>
        <v>-</v>
      </c>
      <c r="L7083" s="1" t="str">
        <f t="shared" si="220"/>
        <v/>
      </c>
      <c r="M7083" s="1" t="str">
        <f t="shared" si="221"/>
        <v/>
      </c>
      <c r="N7083" s="1" t="str">
        <f>IF(ISBLANK($C7083),"",IF(ISNA(VLOOKUP($L7083,'result messages'!$H$3:$L$11,2,FALSE)),VLOOKUP($M7083,'result messages'!$H$3:$L$11,2,FALSE),VLOOKUP($L7083,'result messages'!$H$3:$L$11,2,FALSE)))</f>
        <v/>
      </c>
      <c r="O7083" s="1" t="str">
        <f>IF(ISBLANK($C7083),"",IF(ISNA(VLOOKUP($L7083,'result messages'!$H$3:$L$11,3,FALSE)),VLOOKUP($M7083,'result messages'!$H$3:$L$11,3,FALSE),VLOOKUP($L7083,'result messages'!$H$3:$L$11,3,FALSE)))</f>
        <v/>
      </c>
      <c r="P7083" s="1" t="str">
        <f>IF(ISBLANK($C7083),"",IF(ISNA(VLOOKUP($L7083,'result messages'!$H$3:$L$11,4,FALSE)),VLOOKUP($M7083,'result messages'!$H$3:$L$11,4,FALSE),VLOOKUP($L7083,'result messages'!$H$3:$L$11,4,FALSE)))</f>
        <v/>
      </c>
      <c r="Q7083" s="1" t="str">
        <f>IF(ISBLANK($C7083),"",IF(ISNA(VLOOKUP($L7083,'result messages'!$H$3:$L$11,5,FALSE)),VLOOKUP($M7083,'result messages'!$H$3:$L$11,5,FALSE),VLOOKUP($L7083,'result messages'!$H$3:$L$11,5,FALSE)))</f>
        <v/>
      </c>
    </row>
    <row r="7084" spans="1:17">
      <c r="A7084" s="1">
        <v>7081</v>
      </c>
      <c r="B7084" s="1"/>
      <c r="C7084" s="1"/>
      <c r="D7084" s="1"/>
      <c r="E7084" s="6"/>
      <c r="F7084" s="1"/>
      <c r="G7084" s="1" t="str">
        <f>IF(ISNA(VLOOKUP($C7084,'DTEN TCAP Linkage deviceId'!$A$1:$A$20000,1,FALSE)),"No","Yes")</f>
        <v>No</v>
      </c>
      <c r="H7084" s="1" t="str">
        <f>IF(ISNA(VLOOKUP($C7084,'Provisioning Requester'!$F$3:$H$20000,2,FALSE)),"No","Yes")</f>
        <v>No</v>
      </c>
      <c r="I7084" s="1" t="str">
        <f>IF($H7084="Yes",VLOOKUP($C7084,'Provisioning Requester'!$F$3:$H$20000,3,FALSE),"-")</f>
        <v>-</v>
      </c>
      <c r="J7084" s="1" t="str">
        <f>IF(OR(D7084="SVCP", E7084="TRUE"), "No", IF(ISNA(VLOOKUP($C7084,'ProvResponder deviceId'!$A$1:$A$20000,1,FALSE)),"No","Yes"))</f>
        <v>No</v>
      </c>
      <c r="K7084" s="1" t="str">
        <f>IF($J7084="Yes",VLOOKUP($C7084,'ProvResponder deviceId'!$A$1:$C$20000,3,FALSE),"-")</f>
        <v>-</v>
      </c>
      <c r="L7084" s="1" t="str">
        <f t="shared" si="220"/>
        <v/>
      </c>
      <c r="M7084" s="1" t="str">
        <f t="shared" si="221"/>
        <v/>
      </c>
      <c r="N7084" s="1" t="str">
        <f>IF(ISBLANK($C7084),"",IF(ISNA(VLOOKUP($L7084,'result messages'!$H$3:$L$11,2,FALSE)),VLOOKUP($M7084,'result messages'!$H$3:$L$11,2,FALSE),VLOOKUP($L7084,'result messages'!$H$3:$L$11,2,FALSE)))</f>
        <v/>
      </c>
      <c r="O7084" s="1" t="str">
        <f>IF(ISBLANK($C7084),"",IF(ISNA(VLOOKUP($L7084,'result messages'!$H$3:$L$11,3,FALSE)),VLOOKUP($M7084,'result messages'!$H$3:$L$11,3,FALSE),VLOOKUP($L7084,'result messages'!$H$3:$L$11,3,FALSE)))</f>
        <v/>
      </c>
      <c r="P7084" s="1" t="str">
        <f>IF(ISBLANK($C7084),"",IF(ISNA(VLOOKUP($L7084,'result messages'!$H$3:$L$11,4,FALSE)),VLOOKUP($M7084,'result messages'!$H$3:$L$11,4,FALSE),VLOOKUP($L7084,'result messages'!$H$3:$L$11,4,FALSE)))</f>
        <v/>
      </c>
      <c r="Q7084" s="1" t="str">
        <f>IF(ISBLANK($C7084),"",IF(ISNA(VLOOKUP($L7084,'result messages'!$H$3:$L$11,5,FALSE)),VLOOKUP($M7084,'result messages'!$H$3:$L$11,5,FALSE),VLOOKUP($L7084,'result messages'!$H$3:$L$11,5,FALSE)))</f>
        <v/>
      </c>
    </row>
    <row r="7085" spans="1:17">
      <c r="A7085" s="1">
        <v>7082</v>
      </c>
      <c r="B7085" s="1"/>
      <c r="C7085" s="1"/>
      <c r="D7085" s="1"/>
      <c r="E7085" s="6"/>
      <c r="F7085" s="1"/>
      <c r="G7085" s="1" t="str">
        <f>IF(ISNA(VLOOKUP($C7085,'DTEN TCAP Linkage deviceId'!$A$1:$A$20000,1,FALSE)),"No","Yes")</f>
        <v>No</v>
      </c>
      <c r="H7085" s="1" t="str">
        <f>IF(ISNA(VLOOKUP($C7085,'Provisioning Requester'!$F$3:$H$20000,2,FALSE)),"No","Yes")</f>
        <v>No</v>
      </c>
      <c r="I7085" s="1" t="str">
        <f>IF($H7085="Yes",VLOOKUP($C7085,'Provisioning Requester'!$F$3:$H$20000,3,FALSE),"-")</f>
        <v>-</v>
      </c>
      <c r="J7085" s="1" t="str">
        <f>IF(OR(D7085="SVCP", E7085="TRUE"), "No", IF(ISNA(VLOOKUP($C7085,'ProvResponder deviceId'!$A$1:$A$20000,1,FALSE)),"No","Yes"))</f>
        <v>No</v>
      </c>
      <c r="K7085" s="1" t="str">
        <f>IF($J7085="Yes",VLOOKUP($C7085,'ProvResponder deviceId'!$A$1:$C$20000,3,FALSE),"-")</f>
        <v>-</v>
      </c>
      <c r="L7085" s="1" t="str">
        <f t="shared" si="220"/>
        <v/>
      </c>
      <c r="M7085" s="1" t="str">
        <f t="shared" si="221"/>
        <v/>
      </c>
      <c r="N7085" s="1" t="str">
        <f>IF(ISBLANK($C7085),"",IF(ISNA(VLOOKUP($L7085,'result messages'!$H$3:$L$11,2,FALSE)),VLOOKUP($M7085,'result messages'!$H$3:$L$11,2,FALSE),VLOOKUP($L7085,'result messages'!$H$3:$L$11,2,FALSE)))</f>
        <v/>
      </c>
      <c r="O7085" s="1" t="str">
        <f>IF(ISBLANK($C7085),"",IF(ISNA(VLOOKUP($L7085,'result messages'!$H$3:$L$11,3,FALSE)),VLOOKUP($M7085,'result messages'!$H$3:$L$11,3,FALSE),VLOOKUP($L7085,'result messages'!$H$3:$L$11,3,FALSE)))</f>
        <v/>
      </c>
      <c r="P7085" s="1" t="str">
        <f>IF(ISBLANK($C7085),"",IF(ISNA(VLOOKUP($L7085,'result messages'!$H$3:$L$11,4,FALSE)),VLOOKUP($M7085,'result messages'!$H$3:$L$11,4,FALSE),VLOOKUP($L7085,'result messages'!$H$3:$L$11,4,FALSE)))</f>
        <v/>
      </c>
      <c r="Q7085" s="1" t="str">
        <f>IF(ISBLANK($C7085),"",IF(ISNA(VLOOKUP($L7085,'result messages'!$H$3:$L$11,5,FALSE)),VLOOKUP($M7085,'result messages'!$H$3:$L$11,5,FALSE),VLOOKUP($L7085,'result messages'!$H$3:$L$11,5,FALSE)))</f>
        <v/>
      </c>
    </row>
    <row r="7086" spans="1:17">
      <c r="A7086" s="1">
        <v>7083</v>
      </c>
      <c r="B7086" s="1"/>
      <c r="C7086" s="1"/>
      <c r="D7086" s="1"/>
      <c r="E7086" s="6"/>
      <c r="F7086" s="1"/>
      <c r="G7086" s="1" t="str">
        <f>IF(ISNA(VLOOKUP($C7086,'DTEN TCAP Linkage deviceId'!$A$1:$A$20000,1,FALSE)),"No","Yes")</f>
        <v>No</v>
      </c>
      <c r="H7086" s="1" t="str">
        <f>IF(ISNA(VLOOKUP($C7086,'Provisioning Requester'!$F$3:$H$20000,2,FALSE)),"No","Yes")</f>
        <v>No</v>
      </c>
      <c r="I7086" s="1" t="str">
        <f>IF($H7086="Yes",VLOOKUP($C7086,'Provisioning Requester'!$F$3:$H$20000,3,FALSE),"-")</f>
        <v>-</v>
      </c>
      <c r="J7086" s="1" t="str">
        <f>IF(OR(D7086="SVCP", E7086="TRUE"), "No", IF(ISNA(VLOOKUP($C7086,'ProvResponder deviceId'!$A$1:$A$20000,1,FALSE)),"No","Yes"))</f>
        <v>No</v>
      </c>
      <c r="K7086" s="1" t="str">
        <f>IF($J7086="Yes",VLOOKUP($C7086,'ProvResponder deviceId'!$A$1:$C$20000,3,FALSE),"-")</f>
        <v>-</v>
      </c>
      <c r="L7086" s="1" t="str">
        <f t="shared" si="220"/>
        <v/>
      </c>
      <c r="M7086" s="1" t="str">
        <f t="shared" si="221"/>
        <v/>
      </c>
      <c r="N7086" s="1" t="str">
        <f>IF(ISBLANK($C7086),"",IF(ISNA(VLOOKUP($L7086,'result messages'!$H$3:$L$11,2,FALSE)),VLOOKUP($M7086,'result messages'!$H$3:$L$11,2,FALSE),VLOOKUP($L7086,'result messages'!$H$3:$L$11,2,FALSE)))</f>
        <v/>
      </c>
      <c r="O7086" s="1" t="str">
        <f>IF(ISBLANK($C7086),"",IF(ISNA(VLOOKUP($L7086,'result messages'!$H$3:$L$11,3,FALSE)),VLOOKUP($M7086,'result messages'!$H$3:$L$11,3,FALSE),VLOOKUP($L7086,'result messages'!$H$3:$L$11,3,FALSE)))</f>
        <v/>
      </c>
      <c r="P7086" s="1" t="str">
        <f>IF(ISBLANK($C7086),"",IF(ISNA(VLOOKUP($L7086,'result messages'!$H$3:$L$11,4,FALSE)),VLOOKUP($M7086,'result messages'!$H$3:$L$11,4,FALSE),VLOOKUP($L7086,'result messages'!$H$3:$L$11,4,FALSE)))</f>
        <v/>
      </c>
      <c r="Q7086" s="1" t="str">
        <f>IF(ISBLANK($C7086),"",IF(ISNA(VLOOKUP($L7086,'result messages'!$H$3:$L$11,5,FALSE)),VLOOKUP($M7086,'result messages'!$H$3:$L$11,5,FALSE),VLOOKUP($L7086,'result messages'!$H$3:$L$11,5,FALSE)))</f>
        <v/>
      </c>
    </row>
    <row r="7087" spans="1:17">
      <c r="A7087" s="1">
        <v>7084</v>
      </c>
      <c r="B7087" s="1"/>
      <c r="C7087" s="1"/>
      <c r="D7087" s="1"/>
      <c r="E7087" s="6"/>
      <c r="F7087" s="1"/>
      <c r="G7087" s="1" t="str">
        <f>IF(ISNA(VLOOKUP($C7087,'DTEN TCAP Linkage deviceId'!$A$1:$A$20000,1,FALSE)),"No","Yes")</f>
        <v>No</v>
      </c>
      <c r="H7087" s="1" t="str">
        <f>IF(ISNA(VLOOKUP($C7087,'Provisioning Requester'!$F$3:$H$20000,2,FALSE)),"No","Yes")</f>
        <v>No</v>
      </c>
      <c r="I7087" s="1" t="str">
        <f>IF($H7087="Yes",VLOOKUP($C7087,'Provisioning Requester'!$F$3:$H$20000,3,FALSE),"-")</f>
        <v>-</v>
      </c>
      <c r="J7087" s="1" t="str">
        <f>IF(OR(D7087="SVCP", E7087="TRUE"), "No", IF(ISNA(VLOOKUP($C7087,'ProvResponder deviceId'!$A$1:$A$20000,1,FALSE)),"No","Yes"))</f>
        <v>No</v>
      </c>
      <c r="K7087" s="1" t="str">
        <f>IF($J7087="Yes",VLOOKUP($C7087,'ProvResponder deviceId'!$A$1:$C$20000,3,FALSE),"-")</f>
        <v>-</v>
      </c>
      <c r="L7087" s="1" t="str">
        <f t="shared" si="220"/>
        <v/>
      </c>
      <c r="M7087" s="1" t="str">
        <f t="shared" si="221"/>
        <v/>
      </c>
      <c r="N7087" s="1" t="str">
        <f>IF(ISBLANK($C7087),"",IF(ISNA(VLOOKUP($L7087,'result messages'!$H$3:$L$11,2,FALSE)),VLOOKUP($M7087,'result messages'!$H$3:$L$11,2,FALSE),VLOOKUP($L7087,'result messages'!$H$3:$L$11,2,FALSE)))</f>
        <v/>
      </c>
      <c r="O7087" s="1" t="str">
        <f>IF(ISBLANK($C7087),"",IF(ISNA(VLOOKUP($L7087,'result messages'!$H$3:$L$11,3,FALSE)),VLOOKUP($M7087,'result messages'!$H$3:$L$11,3,FALSE),VLOOKUP($L7087,'result messages'!$H$3:$L$11,3,FALSE)))</f>
        <v/>
      </c>
      <c r="P7087" s="1" t="str">
        <f>IF(ISBLANK($C7087),"",IF(ISNA(VLOOKUP($L7087,'result messages'!$H$3:$L$11,4,FALSE)),VLOOKUP($M7087,'result messages'!$H$3:$L$11,4,FALSE),VLOOKUP($L7087,'result messages'!$H$3:$L$11,4,FALSE)))</f>
        <v/>
      </c>
      <c r="Q7087" s="1" t="str">
        <f>IF(ISBLANK($C7087),"",IF(ISNA(VLOOKUP($L7087,'result messages'!$H$3:$L$11,5,FALSE)),VLOOKUP($M7087,'result messages'!$H$3:$L$11,5,FALSE),VLOOKUP($L7087,'result messages'!$H$3:$L$11,5,FALSE)))</f>
        <v/>
      </c>
    </row>
    <row r="7088" spans="1:17">
      <c r="A7088" s="1">
        <v>7085</v>
      </c>
      <c r="B7088" s="1"/>
      <c r="C7088" s="1"/>
      <c r="D7088" s="1"/>
      <c r="E7088" s="6"/>
      <c r="F7088" s="1"/>
      <c r="G7088" s="1" t="str">
        <f>IF(ISNA(VLOOKUP($C7088,'DTEN TCAP Linkage deviceId'!$A$1:$A$20000,1,FALSE)),"No","Yes")</f>
        <v>No</v>
      </c>
      <c r="H7088" s="1" t="str">
        <f>IF(ISNA(VLOOKUP($C7088,'Provisioning Requester'!$F$3:$H$20000,2,FALSE)),"No","Yes")</f>
        <v>No</v>
      </c>
      <c r="I7088" s="1" t="str">
        <f>IF($H7088="Yes",VLOOKUP($C7088,'Provisioning Requester'!$F$3:$H$20000,3,FALSE),"-")</f>
        <v>-</v>
      </c>
      <c r="J7088" s="1" t="str">
        <f>IF(OR(D7088="SVCP", E7088="TRUE"), "No", IF(ISNA(VLOOKUP($C7088,'ProvResponder deviceId'!$A$1:$A$20000,1,FALSE)),"No","Yes"))</f>
        <v>No</v>
      </c>
      <c r="K7088" s="1" t="str">
        <f>IF($J7088="Yes",VLOOKUP($C7088,'ProvResponder deviceId'!$A$1:$C$20000,3,FALSE),"-")</f>
        <v>-</v>
      </c>
      <c r="L7088" s="1" t="str">
        <f t="shared" si="220"/>
        <v/>
      </c>
      <c r="M7088" s="1" t="str">
        <f t="shared" si="221"/>
        <v/>
      </c>
      <c r="N7088" s="1" t="str">
        <f>IF(ISBLANK($C7088),"",IF(ISNA(VLOOKUP($L7088,'result messages'!$H$3:$L$11,2,FALSE)),VLOOKUP($M7088,'result messages'!$H$3:$L$11,2,FALSE),VLOOKUP($L7088,'result messages'!$H$3:$L$11,2,FALSE)))</f>
        <v/>
      </c>
      <c r="O7088" s="1" t="str">
        <f>IF(ISBLANK($C7088),"",IF(ISNA(VLOOKUP($L7088,'result messages'!$H$3:$L$11,3,FALSE)),VLOOKUP($M7088,'result messages'!$H$3:$L$11,3,FALSE),VLOOKUP($L7088,'result messages'!$H$3:$L$11,3,FALSE)))</f>
        <v/>
      </c>
      <c r="P7088" s="1" t="str">
        <f>IF(ISBLANK($C7088),"",IF(ISNA(VLOOKUP($L7088,'result messages'!$H$3:$L$11,4,FALSE)),VLOOKUP($M7088,'result messages'!$H$3:$L$11,4,FALSE),VLOOKUP($L7088,'result messages'!$H$3:$L$11,4,FALSE)))</f>
        <v/>
      </c>
      <c r="Q7088" s="1" t="str">
        <f>IF(ISBLANK($C7088),"",IF(ISNA(VLOOKUP($L7088,'result messages'!$H$3:$L$11,5,FALSE)),VLOOKUP($M7088,'result messages'!$H$3:$L$11,5,FALSE),VLOOKUP($L7088,'result messages'!$H$3:$L$11,5,FALSE)))</f>
        <v/>
      </c>
    </row>
    <row r="7089" spans="1:17">
      <c r="A7089" s="1">
        <v>7086</v>
      </c>
      <c r="B7089" s="1"/>
      <c r="C7089" s="1"/>
      <c r="D7089" s="1"/>
      <c r="E7089" s="6"/>
      <c r="F7089" s="1"/>
      <c r="G7089" s="1" t="str">
        <f>IF(ISNA(VLOOKUP($C7089,'DTEN TCAP Linkage deviceId'!$A$1:$A$20000,1,FALSE)),"No","Yes")</f>
        <v>No</v>
      </c>
      <c r="H7089" s="1" t="str">
        <f>IF(ISNA(VLOOKUP($C7089,'Provisioning Requester'!$F$3:$H$20000,2,FALSE)),"No","Yes")</f>
        <v>No</v>
      </c>
      <c r="I7089" s="1" t="str">
        <f>IF($H7089="Yes",VLOOKUP($C7089,'Provisioning Requester'!$F$3:$H$20000,3,FALSE),"-")</f>
        <v>-</v>
      </c>
      <c r="J7089" s="1" t="str">
        <f>IF(OR(D7089="SVCP", E7089="TRUE"), "No", IF(ISNA(VLOOKUP($C7089,'ProvResponder deviceId'!$A$1:$A$20000,1,FALSE)),"No","Yes"))</f>
        <v>No</v>
      </c>
      <c r="K7089" s="1" t="str">
        <f>IF($J7089="Yes",VLOOKUP($C7089,'ProvResponder deviceId'!$A$1:$C$20000,3,FALSE),"-")</f>
        <v>-</v>
      </c>
      <c r="L7089" s="1" t="str">
        <f t="shared" si="220"/>
        <v/>
      </c>
      <c r="M7089" s="1" t="str">
        <f t="shared" si="221"/>
        <v/>
      </c>
      <c r="N7089" s="1" t="str">
        <f>IF(ISBLANK($C7089),"",IF(ISNA(VLOOKUP($L7089,'result messages'!$H$3:$L$11,2,FALSE)),VLOOKUP($M7089,'result messages'!$H$3:$L$11,2,FALSE),VLOOKUP($L7089,'result messages'!$H$3:$L$11,2,FALSE)))</f>
        <v/>
      </c>
      <c r="O7089" s="1" t="str">
        <f>IF(ISBLANK($C7089),"",IF(ISNA(VLOOKUP($L7089,'result messages'!$H$3:$L$11,3,FALSE)),VLOOKUP($M7089,'result messages'!$H$3:$L$11,3,FALSE),VLOOKUP($L7089,'result messages'!$H$3:$L$11,3,FALSE)))</f>
        <v/>
      </c>
      <c r="P7089" s="1" t="str">
        <f>IF(ISBLANK($C7089),"",IF(ISNA(VLOOKUP($L7089,'result messages'!$H$3:$L$11,4,FALSE)),VLOOKUP($M7089,'result messages'!$H$3:$L$11,4,FALSE),VLOOKUP($L7089,'result messages'!$H$3:$L$11,4,FALSE)))</f>
        <v/>
      </c>
      <c r="Q7089" s="1" t="str">
        <f>IF(ISBLANK($C7089),"",IF(ISNA(VLOOKUP($L7089,'result messages'!$H$3:$L$11,5,FALSE)),VLOOKUP($M7089,'result messages'!$H$3:$L$11,5,FALSE),VLOOKUP($L7089,'result messages'!$H$3:$L$11,5,FALSE)))</f>
        <v/>
      </c>
    </row>
    <row r="7090" spans="1:17">
      <c r="A7090" s="1">
        <v>7087</v>
      </c>
      <c r="B7090" s="1"/>
      <c r="C7090" s="1"/>
      <c r="D7090" s="1"/>
      <c r="E7090" s="6"/>
      <c r="F7090" s="1"/>
      <c r="G7090" s="1" t="str">
        <f>IF(ISNA(VLOOKUP($C7090,'DTEN TCAP Linkage deviceId'!$A$1:$A$20000,1,FALSE)),"No","Yes")</f>
        <v>No</v>
      </c>
      <c r="H7090" s="1" t="str">
        <f>IF(ISNA(VLOOKUP($C7090,'Provisioning Requester'!$F$3:$H$20000,2,FALSE)),"No","Yes")</f>
        <v>No</v>
      </c>
      <c r="I7090" s="1" t="str">
        <f>IF($H7090="Yes",VLOOKUP($C7090,'Provisioning Requester'!$F$3:$H$20000,3,FALSE),"-")</f>
        <v>-</v>
      </c>
      <c r="J7090" s="1" t="str">
        <f>IF(OR(D7090="SVCP", E7090="TRUE"), "No", IF(ISNA(VLOOKUP($C7090,'ProvResponder deviceId'!$A$1:$A$20000,1,FALSE)),"No","Yes"))</f>
        <v>No</v>
      </c>
      <c r="K7090" s="1" t="str">
        <f>IF($J7090="Yes",VLOOKUP($C7090,'ProvResponder deviceId'!$A$1:$C$20000,3,FALSE),"-")</f>
        <v>-</v>
      </c>
      <c r="L7090" s="1" t="str">
        <f t="shared" si="220"/>
        <v/>
      </c>
      <c r="M7090" s="1" t="str">
        <f t="shared" si="221"/>
        <v/>
      </c>
      <c r="N7090" s="1" t="str">
        <f>IF(ISBLANK($C7090),"",IF(ISNA(VLOOKUP($L7090,'result messages'!$H$3:$L$11,2,FALSE)),VLOOKUP($M7090,'result messages'!$H$3:$L$11,2,FALSE),VLOOKUP($L7090,'result messages'!$H$3:$L$11,2,FALSE)))</f>
        <v/>
      </c>
      <c r="O7090" s="1" t="str">
        <f>IF(ISBLANK($C7090),"",IF(ISNA(VLOOKUP($L7090,'result messages'!$H$3:$L$11,3,FALSE)),VLOOKUP($M7090,'result messages'!$H$3:$L$11,3,FALSE),VLOOKUP($L7090,'result messages'!$H$3:$L$11,3,FALSE)))</f>
        <v/>
      </c>
      <c r="P7090" s="1" t="str">
        <f>IF(ISBLANK($C7090),"",IF(ISNA(VLOOKUP($L7090,'result messages'!$H$3:$L$11,4,FALSE)),VLOOKUP($M7090,'result messages'!$H$3:$L$11,4,FALSE),VLOOKUP($L7090,'result messages'!$H$3:$L$11,4,FALSE)))</f>
        <v/>
      </c>
      <c r="Q7090" s="1" t="str">
        <f>IF(ISBLANK($C7090),"",IF(ISNA(VLOOKUP($L7090,'result messages'!$H$3:$L$11,5,FALSE)),VLOOKUP($M7090,'result messages'!$H$3:$L$11,5,FALSE),VLOOKUP($L7090,'result messages'!$H$3:$L$11,5,FALSE)))</f>
        <v/>
      </c>
    </row>
    <row r="7091" spans="1:17">
      <c r="A7091" s="1">
        <v>7088</v>
      </c>
      <c r="B7091" s="1"/>
      <c r="C7091" s="1"/>
      <c r="D7091" s="1"/>
      <c r="E7091" s="6"/>
      <c r="F7091" s="1"/>
      <c r="G7091" s="1" t="str">
        <f>IF(ISNA(VLOOKUP($C7091,'DTEN TCAP Linkage deviceId'!$A$1:$A$20000,1,FALSE)),"No","Yes")</f>
        <v>No</v>
      </c>
      <c r="H7091" s="1" t="str">
        <f>IF(ISNA(VLOOKUP($C7091,'Provisioning Requester'!$F$3:$H$20000,2,FALSE)),"No","Yes")</f>
        <v>No</v>
      </c>
      <c r="I7091" s="1" t="str">
        <f>IF($H7091="Yes",VLOOKUP($C7091,'Provisioning Requester'!$F$3:$H$20000,3,FALSE),"-")</f>
        <v>-</v>
      </c>
      <c r="J7091" s="1" t="str">
        <f>IF(OR(D7091="SVCP", E7091="TRUE"), "No", IF(ISNA(VLOOKUP($C7091,'ProvResponder deviceId'!$A$1:$A$20000,1,FALSE)),"No","Yes"))</f>
        <v>No</v>
      </c>
      <c r="K7091" s="1" t="str">
        <f>IF($J7091="Yes",VLOOKUP($C7091,'ProvResponder deviceId'!$A$1:$C$20000,3,FALSE),"-")</f>
        <v>-</v>
      </c>
      <c r="L7091" s="1" t="str">
        <f t="shared" si="220"/>
        <v/>
      </c>
      <c r="M7091" s="1" t="str">
        <f t="shared" si="221"/>
        <v/>
      </c>
      <c r="N7091" s="1" t="str">
        <f>IF(ISBLANK($C7091),"",IF(ISNA(VLOOKUP($L7091,'result messages'!$H$3:$L$11,2,FALSE)),VLOOKUP($M7091,'result messages'!$H$3:$L$11,2,FALSE),VLOOKUP($L7091,'result messages'!$H$3:$L$11,2,FALSE)))</f>
        <v/>
      </c>
      <c r="O7091" s="1" t="str">
        <f>IF(ISBLANK($C7091),"",IF(ISNA(VLOOKUP($L7091,'result messages'!$H$3:$L$11,3,FALSE)),VLOOKUP($M7091,'result messages'!$H$3:$L$11,3,FALSE),VLOOKUP($L7091,'result messages'!$H$3:$L$11,3,FALSE)))</f>
        <v/>
      </c>
      <c r="P7091" s="1" t="str">
        <f>IF(ISBLANK($C7091),"",IF(ISNA(VLOOKUP($L7091,'result messages'!$H$3:$L$11,4,FALSE)),VLOOKUP($M7091,'result messages'!$H$3:$L$11,4,FALSE),VLOOKUP($L7091,'result messages'!$H$3:$L$11,4,FALSE)))</f>
        <v/>
      </c>
      <c r="Q7091" s="1" t="str">
        <f>IF(ISBLANK($C7091),"",IF(ISNA(VLOOKUP($L7091,'result messages'!$H$3:$L$11,5,FALSE)),VLOOKUP($M7091,'result messages'!$H$3:$L$11,5,FALSE),VLOOKUP($L7091,'result messages'!$H$3:$L$11,5,FALSE)))</f>
        <v/>
      </c>
    </row>
    <row r="7092" spans="1:17">
      <c r="A7092" s="1">
        <v>7089</v>
      </c>
      <c r="B7092" s="1"/>
      <c r="C7092" s="1"/>
      <c r="D7092" s="1"/>
      <c r="E7092" s="6"/>
      <c r="F7092" s="1"/>
      <c r="G7092" s="1" t="str">
        <f>IF(ISNA(VLOOKUP($C7092,'DTEN TCAP Linkage deviceId'!$A$1:$A$20000,1,FALSE)),"No","Yes")</f>
        <v>No</v>
      </c>
      <c r="H7092" s="1" t="str">
        <f>IF(ISNA(VLOOKUP($C7092,'Provisioning Requester'!$F$3:$H$20000,2,FALSE)),"No","Yes")</f>
        <v>No</v>
      </c>
      <c r="I7092" s="1" t="str">
        <f>IF($H7092="Yes",VLOOKUP($C7092,'Provisioning Requester'!$F$3:$H$20000,3,FALSE),"-")</f>
        <v>-</v>
      </c>
      <c r="J7092" s="1" t="str">
        <f>IF(OR(D7092="SVCP", E7092="TRUE"), "No", IF(ISNA(VLOOKUP($C7092,'ProvResponder deviceId'!$A$1:$A$20000,1,FALSE)),"No","Yes"))</f>
        <v>No</v>
      </c>
      <c r="K7092" s="1" t="str">
        <f>IF($J7092="Yes",VLOOKUP($C7092,'ProvResponder deviceId'!$A$1:$C$20000,3,FALSE),"-")</f>
        <v>-</v>
      </c>
      <c r="L7092" s="1" t="str">
        <f t="shared" si="220"/>
        <v/>
      </c>
      <c r="M7092" s="1" t="str">
        <f t="shared" si="221"/>
        <v/>
      </c>
      <c r="N7092" s="1" t="str">
        <f>IF(ISBLANK($C7092),"",IF(ISNA(VLOOKUP($L7092,'result messages'!$H$3:$L$11,2,FALSE)),VLOOKUP($M7092,'result messages'!$H$3:$L$11,2,FALSE),VLOOKUP($L7092,'result messages'!$H$3:$L$11,2,FALSE)))</f>
        <v/>
      </c>
      <c r="O7092" s="1" t="str">
        <f>IF(ISBLANK($C7092),"",IF(ISNA(VLOOKUP($L7092,'result messages'!$H$3:$L$11,3,FALSE)),VLOOKUP($M7092,'result messages'!$H$3:$L$11,3,FALSE),VLOOKUP($L7092,'result messages'!$H$3:$L$11,3,FALSE)))</f>
        <v/>
      </c>
      <c r="P7092" s="1" t="str">
        <f>IF(ISBLANK($C7092),"",IF(ISNA(VLOOKUP($L7092,'result messages'!$H$3:$L$11,4,FALSE)),VLOOKUP($M7092,'result messages'!$H$3:$L$11,4,FALSE),VLOOKUP($L7092,'result messages'!$H$3:$L$11,4,FALSE)))</f>
        <v/>
      </c>
      <c r="Q7092" s="1" t="str">
        <f>IF(ISBLANK($C7092),"",IF(ISNA(VLOOKUP($L7092,'result messages'!$H$3:$L$11,5,FALSE)),VLOOKUP($M7092,'result messages'!$H$3:$L$11,5,FALSE),VLOOKUP($L7092,'result messages'!$H$3:$L$11,5,FALSE)))</f>
        <v/>
      </c>
    </row>
    <row r="7093" spans="1:17">
      <c r="A7093" s="1">
        <v>7090</v>
      </c>
      <c r="B7093" s="1"/>
      <c r="C7093" s="1"/>
      <c r="D7093" s="1"/>
      <c r="E7093" s="6"/>
      <c r="F7093" s="1"/>
      <c r="G7093" s="1" t="str">
        <f>IF(ISNA(VLOOKUP($C7093,'DTEN TCAP Linkage deviceId'!$A$1:$A$20000,1,FALSE)),"No","Yes")</f>
        <v>No</v>
      </c>
      <c r="H7093" s="1" t="str">
        <f>IF(ISNA(VLOOKUP($C7093,'Provisioning Requester'!$F$3:$H$20000,2,FALSE)),"No","Yes")</f>
        <v>No</v>
      </c>
      <c r="I7093" s="1" t="str">
        <f>IF($H7093="Yes",VLOOKUP($C7093,'Provisioning Requester'!$F$3:$H$20000,3,FALSE),"-")</f>
        <v>-</v>
      </c>
      <c r="J7093" s="1" t="str">
        <f>IF(OR(D7093="SVCP", E7093="TRUE"), "No", IF(ISNA(VLOOKUP($C7093,'ProvResponder deviceId'!$A$1:$A$20000,1,FALSE)),"No","Yes"))</f>
        <v>No</v>
      </c>
      <c r="K7093" s="1" t="str">
        <f>IF($J7093="Yes",VLOOKUP($C7093,'ProvResponder deviceId'!$A$1:$C$20000,3,FALSE),"-")</f>
        <v>-</v>
      </c>
      <c r="L7093" s="1" t="str">
        <f t="shared" si="220"/>
        <v/>
      </c>
      <c r="M7093" s="1" t="str">
        <f t="shared" si="221"/>
        <v/>
      </c>
      <c r="N7093" s="1" t="str">
        <f>IF(ISBLANK($C7093),"",IF(ISNA(VLOOKUP($L7093,'result messages'!$H$3:$L$11,2,FALSE)),VLOOKUP($M7093,'result messages'!$H$3:$L$11,2,FALSE),VLOOKUP($L7093,'result messages'!$H$3:$L$11,2,FALSE)))</f>
        <v/>
      </c>
      <c r="O7093" s="1" t="str">
        <f>IF(ISBLANK($C7093),"",IF(ISNA(VLOOKUP($L7093,'result messages'!$H$3:$L$11,3,FALSE)),VLOOKUP($M7093,'result messages'!$H$3:$L$11,3,FALSE),VLOOKUP($L7093,'result messages'!$H$3:$L$11,3,FALSE)))</f>
        <v/>
      </c>
      <c r="P7093" s="1" t="str">
        <f>IF(ISBLANK($C7093),"",IF(ISNA(VLOOKUP($L7093,'result messages'!$H$3:$L$11,4,FALSE)),VLOOKUP($M7093,'result messages'!$H$3:$L$11,4,FALSE),VLOOKUP($L7093,'result messages'!$H$3:$L$11,4,FALSE)))</f>
        <v/>
      </c>
      <c r="Q7093" s="1" t="str">
        <f>IF(ISBLANK($C7093),"",IF(ISNA(VLOOKUP($L7093,'result messages'!$H$3:$L$11,5,FALSE)),VLOOKUP($M7093,'result messages'!$H$3:$L$11,5,FALSE),VLOOKUP($L7093,'result messages'!$H$3:$L$11,5,FALSE)))</f>
        <v/>
      </c>
    </row>
    <row r="7094" spans="1:17">
      <c r="A7094" s="1">
        <v>7091</v>
      </c>
      <c r="B7094" s="1"/>
      <c r="C7094" s="1"/>
      <c r="D7094" s="1"/>
      <c r="E7094" s="6"/>
      <c r="F7094" s="1"/>
      <c r="G7094" s="1" t="str">
        <f>IF(ISNA(VLOOKUP($C7094,'DTEN TCAP Linkage deviceId'!$A$1:$A$20000,1,FALSE)),"No","Yes")</f>
        <v>No</v>
      </c>
      <c r="H7094" s="1" t="str">
        <f>IF(ISNA(VLOOKUP($C7094,'Provisioning Requester'!$F$3:$H$20000,2,FALSE)),"No","Yes")</f>
        <v>No</v>
      </c>
      <c r="I7094" s="1" t="str">
        <f>IF($H7094="Yes",VLOOKUP($C7094,'Provisioning Requester'!$F$3:$H$20000,3,FALSE),"-")</f>
        <v>-</v>
      </c>
      <c r="J7094" s="1" t="str">
        <f>IF(OR(D7094="SVCP", E7094="TRUE"), "No", IF(ISNA(VLOOKUP($C7094,'ProvResponder deviceId'!$A$1:$A$20000,1,FALSE)),"No","Yes"))</f>
        <v>No</v>
      </c>
      <c r="K7094" s="1" t="str">
        <f>IF($J7094="Yes",VLOOKUP($C7094,'ProvResponder deviceId'!$A$1:$C$20000,3,FALSE),"-")</f>
        <v>-</v>
      </c>
      <c r="L7094" s="1" t="str">
        <f t="shared" si="220"/>
        <v/>
      </c>
      <c r="M7094" s="1" t="str">
        <f t="shared" si="221"/>
        <v/>
      </c>
      <c r="N7094" s="1" t="str">
        <f>IF(ISBLANK($C7094),"",IF(ISNA(VLOOKUP($L7094,'result messages'!$H$3:$L$11,2,FALSE)),VLOOKUP($M7094,'result messages'!$H$3:$L$11,2,FALSE),VLOOKUP($L7094,'result messages'!$H$3:$L$11,2,FALSE)))</f>
        <v/>
      </c>
      <c r="O7094" s="1" t="str">
        <f>IF(ISBLANK($C7094),"",IF(ISNA(VLOOKUP($L7094,'result messages'!$H$3:$L$11,3,FALSE)),VLOOKUP($M7094,'result messages'!$H$3:$L$11,3,FALSE),VLOOKUP($L7094,'result messages'!$H$3:$L$11,3,FALSE)))</f>
        <v/>
      </c>
      <c r="P7094" s="1" t="str">
        <f>IF(ISBLANK($C7094),"",IF(ISNA(VLOOKUP($L7094,'result messages'!$H$3:$L$11,4,FALSE)),VLOOKUP($M7094,'result messages'!$H$3:$L$11,4,FALSE),VLOOKUP($L7094,'result messages'!$H$3:$L$11,4,FALSE)))</f>
        <v/>
      </c>
      <c r="Q7094" s="1" t="str">
        <f>IF(ISBLANK($C7094),"",IF(ISNA(VLOOKUP($L7094,'result messages'!$H$3:$L$11,5,FALSE)),VLOOKUP($M7094,'result messages'!$H$3:$L$11,5,FALSE),VLOOKUP($L7094,'result messages'!$H$3:$L$11,5,FALSE)))</f>
        <v/>
      </c>
    </row>
    <row r="7095" spans="1:17">
      <c r="A7095" s="1">
        <v>7092</v>
      </c>
      <c r="B7095" s="1"/>
      <c r="C7095" s="1"/>
      <c r="D7095" s="1"/>
      <c r="E7095" s="6"/>
      <c r="F7095" s="1"/>
      <c r="G7095" s="1" t="str">
        <f>IF(ISNA(VLOOKUP($C7095,'DTEN TCAP Linkage deviceId'!$A$1:$A$20000,1,FALSE)),"No","Yes")</f>
        <v>No</v>
      </c>
      <c r="H7095" s="1" t="str">
        <f>IF(ISNA(VLOOKUP($C7095,'Provisioning Requester'!$F$3:$H$20000,2,FALSE)),"No","Yes")</f>
        <v>No</v>
      </c>
      <c r="I7095" s="1" t="str">
        <f>IF($H7095="Yes",VLOOKUP($C7095,'Provisioning Requester'!$F$3:$H$20000,3,FALSE),"-")</f>
        <v>-</v>
      </c>
      <c r="J7095" s="1" t="str">
        <f>IF(OR(D7095="SVCP", E7095="TRUE"), "No", IF(ISNA(VLOOKUP($C7095,'ProvResponder deviceId'!$A$1:$A$20000,1,FALSE)),"No","Yes"))</f>
        <v>No</v>
      </c>
      <c r="K7095" s="1" t="str">
        <f>IF($J7095="Yes",VLOOKUP($C7095,'ProvResponder deviceId'!$A$1:$C$20000,3,FALSE),"-")</f>
        <v>-</v>
      </c>
      <c r="L7095" s="1" t="str">
        <f t="shared" si="220"/>
        <v/>
      </c>
      <c r="M7095" s="1" t="str">
        <f t="shared" si="221"/>
        <v/>
      </c>
      <c r="N7095" s="1" t="str">
        <f>IF(ISBLANK($C7095),"",IF(ISNA(VLOOKUP($L7095,'result messages'!$H$3:$L$11,2,FALSE)),VLOOKUP($M7095,'result messages'!$H$3:$L$11,2,FALSE),VLOOKUP($L7095,'result messages'!$H$3:$L$11,2,FALSE)))</f>
        <v/>
      </c>
      <c r="O7095" s="1" t="str">
        <f>IF(ISBLANK($C7095),"",IF(ISNA(VLOOKUP($L7095,'result messages'!$H$3:$L$11,3,FALSE)),VLOOKUP($M7095,'result messages'!$H$3:$L$11,3,FALSE),VLOOKUP($L7095,'result messages'!$H$3:$L$11,3,FALSE)))</f>
        <v/>
      </c>
      <c r="P7095" s="1" t="str">
        <f>IF(ISBLANK($C7095),"",IF(ISNA(VLOOKUP($L7095,'result messages'!$H$3:$L$11,4,FALSE)),VLOOKUP($M7095,'result messages'!$H$3:$L$11,4,FALSE),VLOOKUP($L7095,'result messages'!$H$3:$L$11,4,FALSE)))</f>
        <v/>
      </c>
      <c r="Q7095" s="1" t="str">
        <f>IF(ISBLANK($C7095),"",IF(ISNA(VLOOKUP($L7095,'result messages'!$H$3:$L$11,5,FALSE)),VLOOKUP($M7095,'result messages'!$H$3:$L$11,5,FALSE),VLOOKUP($L7095,'result messages'!$H$3:$L$11,5,FALSE)))</f>
        <v/>
      </c>
    </row>
    <row r="7096" spans="1:17">
      <c r="A7096" s="1">
        <v>7093</v>
      </c>
      <c r="B7096" s="1"/>
      <c r="C7096" s="1"/>
      <c r="D7096" s="1"/>
      <c r="E7096" s="6"/>
      <c r="F7096" s="1"/>
      <c r="G7096" s="1" t="str">
        <f>IF(ISNA(VLOOKUP($C7096,'DTEN TCAP Linkage deviceId'!$A$1:$A$20000,1,FALSE)),"No","Yes")</f>
        <v>No</v>
      </c>
      <c r="H7096" s="1" t="str">
        <f>IF(ISNA(VLOOKUP($C7096,'Provisioning Requester'!$F$3:$H$20000,2,FALSE)),"No","Yes")</f>
        <v>No</v>
      </c>
      <c r="I7096" s="1" t="str">
        <f>IF($H7096="Yes",VLOOKUP($C7096,'Provisioning Requester'!$F$3:$H$20000,3,FALSE),"-")</f>
        <v>-</v>
      </c>
      <c r="J7096" s="1" t="str">
        <f>IF(OR(D7096="SVCP", E7096="TRUE"), "No", IF(ISNA(VLOOKUP($C7096,'ProvResponder deviceId'!$A$1:$A$20000,1,FALSE)),"No","Yes"))</f>
        <v>No</v>
      </c>
      <c r="K7096" s="1" t="str">
        <f>IF($J7096="Yes",VLOOKUP($C7096,'ProvResponder deviceId'!$A$1:$C$20000,3,FALSE),"-")</f>
        <v>-</v>
      </c>
      <c r="L7096" s="1" t="str">
        <f t="shared" si="220"/>
        <v/>
      </c>
      <c r="M7096" s="1" t="str">
        <f t="shared" si="221"/>
        <v/>
      </c>
      <c r="N7096" s="1" t="str">
        <f>IF(ISBLANK($C7096),"",IF(ISNA(VLOOKUP($L7096,'result messages'!$H$3:$L$11,2,FALSE)),VLOOKUP($M7096,'result messages'!$H$3:$L$11,2,FALSE),VLOOKUP($L7096,'result messages'!$H$3:$L$11,2,FALSE)))</f>
        <v/>
      </c>
      <c r="O7096" s="1" t="str">
        <f>IF(ISBLANK($C7096),"",IF(ISNA(VLOOKUP($L7096,'result messages'!$H$3:$L$11,3,FALSE)),VLOOKUP($M7096,'result messages'!$H$3:$L$11,3,FALSE),VLOOKUP($L7096,'result messages'!$H$3:$L$11,3,FALSE)))</f>
        <v/>
      </c>
      <c r="P7096" s="1" t="str">
        <f>IF(ISBLANK($C7096),"",IF(ISNA(VLOOKUP($L7096,'result messages'!$H$3:$L$11,4,FALSE)),VLOOKUP($M7096,'result messages'!$H$3:$L$11,4,FALSE),VLOOKUP($L7096,'result messages'!$H$3:$L$11,4,FALSE)))</f>
        <v/>
      </c>
      <c r="Q7096" s="1" t="str">
        <f>IF(ISBLANK($C7096),"",IF(ISNA(VLOOKUP($L7096,'result messages'!$H$3:$L$11,5,FALSE)),VLOOKUP($M7096,'result messages'!$H$3:$L$11,5,FALSE),VLOOKUP($L7096,'result messages'!$H$3:$L$11,5,FALSE)))</f>
        <v/>
      </c>
    </row>
    <row r="7097" spans="1:17">
      <c r="A7097" s="1">
        <v>7094</v>
      </c>
      <c r="B7097" s="1"/>
      <c r="C7097" s="1"/>
      <c r="D7097" s="1"/>
      <c r="E7097" s="6"/>
      <c r="F7097" s="1"/>
      <c r="G7097" s="1" t="str">
        <f>IF(ISNA(VLOOKUP($C7097,'DTEN TCAP Linkage deviceId'!$A$1:$A$20000,1,FALSE)),"No","Yes")</f>
        <v>No</v>
      </c>
      <c r="H7097" s="1" t="str">
        <f>IF(ISNA(VLOOKUP($C7097,'Provisioning Requester'!$F$3:$H$20000,2,FALSE)),"No","Yes")</f>
        <v>No</v>
      </c>
      <c r="I7097" s="1" t="str">
        <f>IF($H7097="Yes",VLOOKUP($C7097,'Provisioning Requester'!$F$3:$H$20000,3,FALSE),"-")</f>
        <v>-</v>
      </c>
      <c r="J7097" s="1" t="str">
        <f>IF(OR(D7097="SVCP", E7097="TRUE"), "No", IF(ISNA(VLOOKUP($C7097,'ProvResponder deviceId'!$A$1:$A$20000,1,FALSE)),"No","Yes"))</f>
        <v>No</v>
      </c>
      <c r="K7097" s="1" t="str">
        <f>IF($J7097="Yes",VLOOKUP($C7097,'ProvResponder deviceId'!$A$1:$C$20000,3,FALSE),"-")</f>
        <v>-</v>
      </c>
      <c r="L7097" s="1" t="str">
        <f t="shared" si="220"/>
        <v/>
      </c>
      <c r="M7097" s="1" t="str">
        <f t="shared" si="221"/>
        <v/>
      </c>
      <c r="N7097" s="1" t="str">
        <f>IF(ISBLANK($C7097),"",IF(ISNA(VLOOKUP($L7097,'result messages'!$H$3:$L$11,2,FALSE)),VLOOKUP($M7097,'result messages'!$H$3:$L$11,2,FALSE),VLOOKUP($L7097,'result messages'!$H$3:$L$11,2,FALSE)))</f>
        <v/>
      </c>
      <c r="O7097" s="1" t="str">
        <f>IF(ISBLANK($C7097),"",IF(ISNA(VLOOKUP($L7097,'result messages'!$H$3:$L$11,3,FALSE)),VLOOKUP($M7097,'result messages'!$H$3:$L$11,3,FALSE),VLOOKUP($L7097,'result messages'!$H$3:$L$11,3,FALSE)))</f>
        <v/>
      </c>
      <c r="P7097" s="1" t="str">
        <f>IF(ISBLANK($C7097),"",IF(ISNA(VLOOKUP($L7097,'result messages'!$H$3:$L$11,4,FALSE)),VLOOKUP($M7097,'result messages'!$H$3:$L$11,4,FALSE),VLOOKUP($L7097,'result messages'!$H$3:$L$11,4,FALSE)))</f>
        <v/>
      </c>
      <c r="Q7097" s="1" t="str">
        <f>IF(ISBLANK($C7097),"",IF(ISNA(VLOOKUP($L7097,'result messages'!$H$3:$L$11,5,FALSE)),VLOOKUP($M7097,'result messages'!$H$3:$L$11,5,FALSE),VLOOKUP($L7097,'result messages'!$H$3:$L$11,5,FALSE)))</f>
        <v/>
      </c>
    </row>
    <row r="7098" spans="1:17">
      <c r="A7098" s="1">
        <v>7095</v>
      </c>
      <c r="B7098" s="1"/>
      <c r="C7098" s="1"/>
      <c r="D7098" s="1"/>
      <c r="E7098" s="6"/>
      <c r="F7098" s="1"/>
      <c r="G7098" s="1" t="str">
        <f>IF(ISNA(VLOOKUP($C7098,'DTEN TCAP Linkage deviceId'!$A$1:$A$20000,1,FALSE)),"No","Yes")</f>
        <v>No</v>
      </c>
      <c r="H7098" s="1" t="str">
        <f>IF(ISNA(VLOOKUP($C7098,'Provisioning Requester'!$F$3:$H$20000,2,FALSE)),"No","Yes")</f>
        <v>No</v>
      </c>
      <c r="I7098" s="1" t="str">
        <f>IF($H7098="Yes",VLOOKUP($C7098,'Provisioning Requester'!$F$3:$H$20000,3,FALSE),"-")</f>
        <v>-</v>
      </c>
      <c r="J7098" s="1" t="str">
        <f>IF(OR(D7098="SVCP", E7098="TRUE"), "No", IF(ISNA(VLOOKUP($C7098,'ProvResponder deviceId'!$A$1:$A$20000,1,FALSE)),"No","Yes"))</f>
        <v>No</v>
      </c>
      <c r="K7098" s="1" t="str">
        <f>IF($J7098="Yes",VLOOKUP($C7098,'ProvResponder deviceId'!$A$1:$C$20000,3,FALSE),"-")</f>
        <v>-</v>
      </c>
      <c r="L7098" s="1" t="str">
        <f t="shared" si="220"/>
        <v/>
      </c>
      <c r="M7098" s="1" t="str">
        <f t="shared" si="221"/>
        <v/>
      </c>
      <c r="N7098" s="1" t="str">
        <f>IF(ISBLANK($C7098),"",IF(ISNA(VLOOKUP($L7098,'result messages'!$H$3:$L$11,2,FALSE)),VLOOKUP($M7098,'result messages'!$H$3:$L$11,2,FALSE),VLOOKUP($L7098,'result messages'!$H$3:$L$11,2,FALSE)))</f>
        <v/>
      </c>
      <c r="O7098" s="1" t="str">
        <f>IF(ISBLANK($C7098),"",IF(ISNA(VLOOKUP($L7098,'result messages'!$H$3:$L$11,3,FALSE)),VLOOKUP($M7098,'result messages'!$H$3:$L$11,3,FALSE),VLOOKUP($L7098,'result messages'!$H$3:$L$11,3,FALSE)))</f>
        <v/>
      </c>
      <c r="P7098" s="1" t="str">
        <f>IF(ISBLANK($C7098),"",IF(ISNA(VLOOKUP($L7098,'result messages'!$H$3:$L$11,4,FALSE)),VLOOKUP($M7098,'result messages'!$H$3:$L$11,4,FALSE),VLOOKUP($L7098,'result messages'!$H$3:$L$11,4,FALSE)))</f>
        <v/>
      </c>
      <c r="Q7098" s="1" t="str">
        <f>IF(ISBLANK($C7098),"",IF(ISNA(VLOOKUP($L7098,'result messages'!$H$3:$L$11,5,FALSE)),VLOOKUP($M7098,'result messages'!$H$3:$L$11,5,FALSE),VLOOKUP($L7098,'result messages'!$H$3:$L$11,5,FALSE)))</f>
        <v/>
      </c>
    </row>
    <row r="7099" spans="1:17">
      <c r="A7099" s="1">
        <v>7096</v>
      </c>
      <c r="B7099" s="1"/>
      <c r="C7099" s="1"/>
      <c r="D7099" s="1"/>
      <c r="E7099" s="6"/>
      <c r="F7099" s="1"/>
      <c r="G7099" s="1" t="str">
        <f>IF(ISNA(VLOOKUP($C7099,'DTEN TCAP Linkage deviceId'!$A$1:$A$20000,1,FALSE)),"No","Yes")</f>
        <v>No</v>
      </c>
      <c r="H7099" s="1" t="str">
        <f>IF(ISNA(VLOOKUP($C7099,'Provisioning Requester'!$F$3:$H$20000,2,FALSE)),"No","Yes")</f>
        <v>No</v>
      </c>
      <c r="I7099" s="1" t="str">
        <f>IF($H7099="Yes",VLOOKUP($C7099,'Provisioning Requester'!$F$3:$H$20000,3,FALSE),"-")</f>
        <v>-</v>
      </c>
      <c r="J7099" s="1" t="str">
        <f>IF(OR(D7099="SVCP", E7099="TRUE"), "No", IF(ISNA(VLOOKUP($C7099,'ProvResponder deviceId'!$A$1:$A$20000,1,FALSE)),"No","Yes"))</f>
        <v>No</v>
      </c>
      <c r="K7099" s="1" t="str">
        <f>IF($J7099="Yes",VLOOKUP($C7099,'ProvResponder deviceId'!$A$1:$C$20000,3,FALSE),"-")</f>
        <v>-</v>
      </c>
      <c r="L7099" s="1" t="str">
        <f t="shared" si="220"/>
        <v/>
      </c>
      <c r="M7099" s="1" t="str">
        <f t="shared" si="221"/>
        <v/>
      </c>
      <c r="N7099" s="1" t="str">
        <f>IF(ISBLANK($C7099),"",IF(ISNA(VLOOKUP($L7099,'result messages'!$H$3:$L$11,2,FALSE)),VLOOKUP($M7099,'result messages'!$H$3:$L$11,2,FALSE),VLOOKUP($L7099,'result messages'!$H$3:$L$11,2,FALSE)))</f>
        <v/>
      </c>
      <c r="O7099" s="1" t="str">
        <f>IF(ISBLANK($C7099),"",IF(ISNA(VLOOKUP($L7099,'result messages'!$H$3:$L$11,3,FALSE)),VLOOKUP($M7099,'result messages'!$H$3:$L$11,3,FALSE),VLOOKUP($L7099,'result messages'!$H$3:$L$11,3,FALSE)))</f>
        <v/>
      </c>
      <c r="P7099" s="1" t="str">
        <f>IF(ISBLANK($C7099),"",IF(ISNA(VLOOKUP($L7099,'result messages'!$H$3:$L$11,4,FALSE)),VLOOKUP($M7099,'result messages'!$H$3:$L$11,4,FALSE),VLOOKUP($L7099,'result messages'!$H$3:$L$11,4,FALSE)))</f>
        <v/>
      </c>
      <c r="Q7099" s="1" t="str">
        <f>IF(ISBLANK($C7099),"",IF(ISNA(VLOOKUP($L7099,'result messages'!$H$3:$L$11,5,FALSE)),VLOOKUP($M7099,'result messages'!$H$3:$L$11,5,FALSE),VLOOKUP($L7099,'result messages'!$H$3:$L$11,5,FALSE)))</f>
        <v/>
      </c>
    </row>
    <row r="7100" spans="1:17">
      <c r="A7100" s="1">
        <v>7097</v>
      </c>
      <c r="B7100" s="1"/>
      <c r="C7100" s="1"/>
      <c r="D7100" s="1"/>
      <c r="E7100" s="6"/>
      <c r="F7100" s="1"/>
      <c r="G7100" s="1" t="str">
        <f>IF(ISNA(VLOOKUP($C7100,'DTEN TCAP Linkage deviceId'!$A$1:$A$20000,1,FALSE)),"No","Yes")</f>
        <v>No</v>
      </c>
      <c r="H7100" s="1" t="str">
        <f>IF(ISNA(VLOOKUP($C7100,'Provisioning Requester'!$F$3:$H$20000,2,FALSE)),"No","Yes")</f>
        <v>No</v>
      </c>
      <c r="I7100" s="1" t="str">
        <f>IF($H7100="Yes",VLOOKUP($C7100,'Provisioning Requester'!$F$3:$H$20000,3,FALSE),"-")</f>
        <v>-</v>
      </c>
      <c r="J7100" s="1" t="str">
        <f>IF(OR(D7100="SVCP", E7100="TRUE"), "No", IF(ISNA(VLOOKUP($C7100,'ProvResponder deviceId'!$A$1:$A$20000,1,FALSE)),"No","Yes"))</f>
        <v>No</v>
      </c>
      <c r="K7100" s="1" t="str">
        <f>IF($J7100="Yes",VLOOKUP($C7100,'ProvResponder deviceId'!$A$1:$C$20000,3,FALSE),"-")</f>
        <v>-</v>
      </c>
      <c r="L7100" s="1" t="str">
        <f t="shared" si="220"/>
        <v/>
      </c>
      <c r="M7100" s="1" t="str">
        <f t="shared" si="221"/>
        <v/>
      </c>
      <c r="N7100" s="1" t="str">
        <f>IF(ISBLANK($C7100),"",IF(ISNA(VLOOKUP($L7100,'result messages'!$H$3:$L$11,2,FALSE)),VLOOKUP($M7100,'result messages'!$H$3:$L$11,2,FALSE),VLOOKUP($L7100,'result messages'!$H$3:$L$11,2,FALSE)))</f>
        <v/>
      </c>
      <c r="O7100" s="1" t="str">
        <f>IF(ISBLANK($C7100),"",IF(ISNA(VLOOKUP($L7100,'result messages'!$H$3:$L$11,3,FALSE)),VLOOKUP($M7100,'result messages'!$H$3:$L$11,3,FALSE),VLOOKUP($L7100,'result messages'!$H$3:$L$11,3,FALSE)))</f>
        <v/>
      </c>
      <c r="P7100" s="1" t="str">
        <f>IF(ISBLANK($C7100),"",IF(ISNA(VLOOKUP($L7100,'result messages'!$H$3:$L$11,4,FALSE)),VLOOKUP($M7100,'result messages'!$H$3:$L$11,4,FALSE),VLOOKUP($L7100,'result messages'!$H$3:$L$11,4,FALSE)))</f>
        <v/>
      </c>
      <c r="Q7100" s="1" t="str">
        <f>IF(ISBLANK($C7100),"",IF(ISNA(VLOOKUP($L7100,'result messages'!$H$3:$L$11,5,FALSE)),VLOOKUP($M7100,'result messages'!$H$3:$L$11,5,FALSE),VLOOKUP($L7100,'result messages'!$H$3:$L$11,5,FALSE)))</f>
        <v/>
      </c>
    </row>
    <row r="7101" spans="1:17">
      <c r="A7101" s="1">
        <v>7098</v>
      </c>
      <c r="B7101" s="1"/>
      <c r="C7101" s="1"/>
      <c r="D7101" s="1"/>
      <c r="E7101" s="6"/>
      <c r="F7101" s="1"/>
      <c r="G7101" s="1" t="str">
        <f>IF(ISNA(VLOOKUP($C7101,'DTEN TCAP Linkage deviceId'!$A$1:$A$20000,1,FALSE)),"No","Yes")</f>
        <v>No</v>
      </c>
      <c r="H7101" s="1" t="str">
        <f>IF(ISNA(VLOOKUP($C7101,'Provisioning Requester'!$F$3:$H$20000,2,FALSE)),"No","Yes")</f>
        <v>No</v>
      </c>
      <c r="I7101" s="1" t="str">
        <f>IF($H7101="Yes",VLOOKUP($C7101,'Provisioning Requester'!$F$3:$H$20000,3,FALSE),"-")</f>
        <v>-</v>
      </c>
      <c r="J7101" s="1" t="str">
        <f>IF(OR(D7101="SVCP", E7101="TRUE"), "No", IF(ISNA(VLOOKUP($C7101,'ProvResponder deviceId'!$A$1:$A$20000,1,FALSE)),"No","Yes"))</f>
        <v>No</v>
      </c>
      <c r="K7101" s="1" t="str">
        <f>IF($J7101="Yes",VLOOKUP($C7101,'ProvResponder deviceId'!$A$1:$C$20000,3,FALSE),"-")</f>
        <v>-</v>
      </c>
      <c r="L7101" s="1" t="str">
        <f t="shared" si="220"/>
        <v/>
      </c>
      <c r="M7101" s="1" t="str">
        <f t="shared" si="221"/>
        <v/>
      </c>
      <c r="N7101" s="1" t="str">
        <f>IF(ISBLANK($C7101),"",IF(ISNA(VLOOKUP($L7101,'result messages'!$H$3:$L$11,2,FALSE)),VLOOKUP($M7101,'result messages'!$H$3:$L$11,2,FALSE),VLOOKUP($L7101,'result messages'!$H$3:$L$11,2,FALSE)))</f>
        <v/>
      </c>
      <c r="O7101" s="1" t="str">
        <f>IF(ISBLANK($C7101),"",IF(ISNA(VLOOKUP($L7101,'result messages'!$H$3:$L$11,3,FALSE)),VLOOKUP($M7101,'result messages'!$H$3:$L$11,3,FALSE),VLOOKUP($L7101,'result messages'!$H$3:$L$11,3,FALSE)))</f>
        <v/>
      </c>
      <c r="P7101" s="1" t="str">
        <f>IF(ISBLANK($C7101),"",IF(ISNA(VLOOKUP($L7101,'result messages'!$H$3:$L$11,4,FALSE)),VLOOKUP($M7101,'result messages'!$H$3:$L$11,4,FALSE),VLOOKUP($L7101,'result messages'!$H$3:$L$11,4,FALSE)))</f>
        <v/>
      </c>
      <c r="Q7101" s="1" t="str">
        <f>IF(ISBLANK($C7101),"",IF(ISNA(VLOOKUP($L7101,'result messages'!$H$3:$L$11,5,FALSE)),VLOOKUP($M7101,'result messages'!$H$3:$L$11,5,FALSE),VLOOKUP($L7101,'result messages'!$H$3:$L$11,5,FALSE)))</f>
        <v/>
      </c>
    </row>
    <row r="7102" spans="1:17">
      <c r="A7102" s="1">
        <v>7099</v>
      </c>
      <c r="B7102" s="1"/>
      <c r="C7102" s="1"/>
      <c r="D7102" s="1"/>
      <c r="E7102" s="6"/>
      <c r="F7102" s="1"/>
      <c r="G7102" s="1" t="str">
        <f>IF(ISNA(VLOOKUP($C7102,'DTEN TCAP Linkage deviceId'!$A$1:$A$20000,1,FALSE)),"No","Yes")</f>
        <v>No</v>
      </c>
      <c r="H7102" s="1" t="str">
        <f>IF(ISNA(VLOOKUP($C7102,'Provisioning Requester'!$F$3:$H$20000,2,FALSE)),"No","Yes")</f>
        <v>No</v>
      </c>
      <c r="I7102" s="1" t="str">
        <f>IF($H7102="Yes",VLOOKUP($C7102,'Provisioning Requester'!$F$3:$H$20000,3,FALSE),"-")</f>
        <v>-</v>
      </c>
      <c r="J7102" s="1" t="str">
        <f>IF(OR(D7102="SVCP", E7102="TRUE"), "No", IF(ISNA(VLOOKUP($C7102,'ProvResponder deviceId'!$A$1:$A$20000,1,FALSE)),"No","Yes"))</f>
        <v>No</v>
      </c>
      <c r="K7102" s="1" t="str">
        <f>IF($J7102="Yes",VLOOKUP($C7102,'ProvResponder deviceId'!$A$1:$C$20000,3,FALSE),"-")</f>
        <v>-</v>
      </c>
      <c r="L7102" s="1" t="str">
        <f t="shared" si="220"/>
        <v/>
      </c>
      <c r="M7102" s="1" t="str">
        <f t="shared" si="221"/>
        <v/>
      </c>
      <c r="N7102" s="1" t="str">
        <f>IF(ISBLANK($C7102),"",IF(ISNA(VLOOKUP($L7102,'result messages'!$H$3:$L$11,2,FALSE)),VLOOKUP($M7102,'result messages'!$H$3:$L$11,2,FALSE),VLOOKUP($L7102,'result messages'!$H$3:$L$11,2,FALSE)))</f>
        <v/>
      </c>
      <c r="O7102" s="1" t="str">
        <f>IF(ISBLANK($C7102),"",IF(ISNA(VLOOKUP($L7102,'result messages'!$H$3:$L$11,3,FALSE)),VLOOKUP($M7102,'result messages'!$H$3:$L$11,3,FALSE),VLOOKUP($L7102,'result messages'!$H$3:$L$11,3,FALSE)))</f>
        <v/>
      </c>
      <c r="P7102" s="1" t="str">
        <f>IF(ISBLANK($C7102),"",IF(ISNA(VLOOKUP($L7102,'result messages'!$H$3:$L$11,4,FALSE)),VLOOKUP($M7102,'result messages'!$H$3:$L$11,4,FALSE),VLOOKUP($L7102,'result messages'!$H$3:$L$11,4,FALSE)))</f>
        <v/>
      </c>
      <c r="Q7102" s="1" t="str">
        <f>IF(ISBLANK($C7102),"",IF(ISNA(VLOOKUP($L7102,'result messages'!$H$3:$L$11,5,FALSE)),VLOOKUP($M7102,'result messages'!$H$3:$L$11,5,FALSE),VLOOKUP($L7102,'result messages'!$H$3:$L$11,5,FALSE)))</f>
        <v/>
      </c>
    </row>
    <row r="7103" spans="1:17">
      <c r="A7103" s="1">
        <v>7100</v>
      </c>
      <c r="B7103" s="1"/>
      <c r="C7103" s="1"/>
      <c r="D7103" s="1"/>
      <c r="E7103" s="6"/>
      <c r="F7103" s="1"/>
      <c r="G7103" s="1" t="str">
        <f>IF(ISNA(VLOOKUP($C7103,'DTEN TCAP Linkage deviceId'!$A$1:$A$20000,1,FALSE)),"No","Yes")</f>
        <v>No</v>
      </c>
      <c r="H7103" s="1" t="str">
        <f>IF(ISNA(VLOOKUP($C7103,'Provisioning Requester'!$F$3:$H$20000,2,FALSE)),"No","Yes")</f>
        <v>No</v>
      </c>
      <c r="I7103" s="1" t="str">
        <f>IF($H7103="Yes",VLOOKUP($C7103,'Provisioning Requester'!$F$3:$H$20000,3,FALSE),"-")</f>
        <v>-</v>
      </c>
      <c r="J7103" s="1" t="str">
        <f>IF(OR(D7103="SVCP", E7103="TRUE"), "No", IF(ISNA(VLOOKUP($C7103,'ProvResponder deviceId'!$A$1:$A$20000,1,FALSE)),"No","Yes"))</f>
        <v>No</v>
      </c>
      <c r="K7103" s="1" t="str">
        <f>IF($J7103="Yes",VLOOKUP($C7103,'ProvResponder deviceId'!$A$1:$C$20000,3,FALSE),"-")</f>
        <v>-</v>
      </c>
      <c r="L7103" s="1" t="str">
        <f t="shared" si="220"/>
        <v/>
      </c>
      <c r="M7103" s="1" t="str">
        <f t="shared" si="221"/>
        <v/>
      </c>
      <c r="N7103" s="1" t="str">
        <f>IF(ISBLANK($C7103),"",IF(ISNA(VLOOKUP($L7103,'result messages'!$H$3:$L$11,2,FALSE)),VLOOKUP($M7103,'result messages'!$H$3:$L$11,2,FALSE),VLOOKUP($L7103,'result messages'!$H$3:$L$11,2,FALSE)))</f>
        <v/>
      </c>
      <c r="O7103" s="1" t="str">
        <f>IF(ISBLANK($C7103),"",IF(ISNA(VLOOKUP($L7103,'result messages'!$H$3:$L$11,3,FALSE)),VLOOKUP($M7103,'result messages'!$H$3:$L$11,3,FALSE),VLOOKUP($L7103,'result messages'!$H$3:$L$11,3,FALSE)))</f>
        <v/>
      </c>
      <c r="P7103" s="1" t="str">
        <f>IF(ISBLANK($C7103),"",IF(ISNA(VLOOKUP($L7103,'result messages'!$H$3:$L$11,4,FALSE)),VLOOKUP($M7103,'result messages'!$H$3:$L$11,4,FALSE),VLOOKUP($L7103,'result messages'!$H$3:$L$11,4,FALSE)))</f>
        <v/>
      </c>
      <c r="Q7103" s="1" t="str">
        <f>IF(ISBLANK($C7103),"",IF(ISNA(VLOOKUP($L7103,'result messages'!$H$3:$L$11,5,FALSE)),VLOOKUP($M7103,'result messages'!$H$3:$L$11,5,FALSE),VLOOKUP($L7103,'result messages'!$H$3:$L$11,5,FALSE)))</f>
        <v/>
      </c>
    </row>
    <row r="7104" spans="1:17">
      <c r="A7104" s="1">
        <v>7101</v>
      </c>
      <c r="B7104" s="1"/>
      <c r="C7104" s="1"/>
      <c r="D7104" s="1"/>
      <c r="E7104" s="6"/>
      <c r="F7104" s="1"/>
      <c r="G7104" s="1" t="str">
        <f>IF(ISNA(VLOOKUP($C7104,'DTEN TCAP Linkage deviceId'!$A$1:$A$20000,1,FALSE)),"No","Yes")</f>
        <v>No</v>
      </c>
      <c r="H7104" s="1" t="str">
        <f>IF(ISNA(VLOOKUP($C7104,'Provisioning Requester'!$F$3:$H$20000,2,FALSE)),"No","Yes")</f>
        <v>No</v>
      </c>
      <c r="I7104" s="1" t="str">
        <f>IF($H7104="Yes",VLOOKUP($C7104,'Provisioning Requester'!$F$3:$H$20000,3,FALSE),"-")</f>
        <v>-</v>
      </c>
      <c r="J7104" s="1" t="str">
        <f>IF(OR(D7104="SVCP", E7104="TRUE"), "No", IF(ISNA(VLOOKUP($C7104,'ProvResponder deviceId'!$A$1:$A$20000,1,FALSE)),"No","Yes"))</f>
        <v>No</v>
      </c>
      <c r="K7104" s="1" t="str">
        <f>IF($J7104="Yes",VLOOKUP($C7104,'ProvResponder deviceId'!$A$1:$C$20000,3,FALSE),"-")</f>
        <v>-</v>
      </c>
      <c r="L7104" s="1" t="str">
        <f t="shared" si="220"/>
        <v/>
      </c>
      <c r="M7104" s="1" t="str">
        <f t="shared" si="221"/>
        <v/>
      </c>
      <c r="N7104" s="1" t="str">
        <f>IF(ISBLANK($C7104),"",IF(ISNA(VLOOKUP($L7104,'result messages'!$H$3:$L$11,2,FALSE)),VLOOKUP($M7104,'result messages'!$H$3:$L$11,2,FALSE),VLOOKUP($L7104,'result messages'!$H$3:$L$11,2,FALSE)))</f>
        <v/>
      </c>
      <c r="O7104" s="1" t="str">
        <f>IF(ISBLANK($C7104),"",IF(ISNA(VLOOKUP($L7104,'result messages'!$H$3:$L$11,3,FALSE)),VLOOKUP($M7104,'result messages'!$H$3:$L$11,3,FALSE),VLOOKUP($L7104,'result messages'!$H$3:$L$11,3,FALSE)))</f>
        <v/>
      </c>
      <c r="P7104" s="1" t="str">
        <f>IF(ISBLANK($C7104),"",IF(ISNA(VLOOKUP($L7104,'result messages'!$H$3:$L$11,4,FALSE)),VLOOKUP($M7104,'result messages'!$H$3:$L$11,4,FALSE),VLOOKUP($L7104,'result messages'!$H$3:$L$11,4,FALSE)))</f>
        <v/>
      </c>
      <c r="Q7104" s="1" t="str">
        <f>IF(ISBLANK($C7104),"",IF(ISNA(VLOOKUP($L7104,'result messages'!$H$3:$L$11,5,FALSE)),VLOOKUP($M7104,'result messages'!$H$3:$L$11,5,FALSE),VLOOKUP($L7104,'result messages'!$H$3:$L$11,5,FALSE)))</f>
        <v/>
      </c>
    </row>
    <row r="7105" spans="1:17">
      <c r="A7105" s="1">
        <v>7102</v>
      </c>
      <c r="B7105" s="1"/>
      <c r="C7105" s="1"/>
      <c r="D7105" s="1"/>
      <c r="E7105" s="6"/>
      <c r="F7105" s="1"/>
      <c r="G7105" s="1" t="str">
        <f>IF(ISNA(VLOOKUP($C7105,'DTEN TCAP Linkage deviceId'!$A$1:$A$20000,1,FALSE)),"No","Yes")</f>
        <v>No</v>
      </c>
      <c r="H7105" s="1" t="str">
        <f>IF(ISNA(VLOOKUP($C7105,'Provisioning Requester'!$F$3:$H$20000,2,FALSE)),"No","Yes")</f>
        <v>No</v>
      </c>
      <c r="I7105" s="1" t="str">
        <f>IF($H7105="Yes",VLOOKUP($C7105,'Provisioning Requester'!$F$3:$H$20000,3,FALSE),"-")</f>
        <v>-</v>
      </c>
      <c r="J7105" s="1" t="str">
        <f>IF(OR(D7105="SVCP", E7105="TRUE"), "No", IF(ISNA(VLOOKUP($C7105,'ProvResponder deviceId'!$A$1:$A$20000,1,FALSE)),"No","Yes"))</f>
        <v>No</v>
      </c>
      <c r="K7105" s="1" t="str">
        <f>IF($J7105="Yes",VLOOKUP($C7105,'ProvResponder deviceId'!$A$1:$C$20000,3,FALSE),"-")</f>
        <v>-</v>
      </c>
      <c r="L7105" s="1" t="str">
        <f t="shared" si="220"/>
        <v/>
      </c>
      <c r="M7105" s="1" t="str">
        <f t="shared" si="221"/>
        <v/>
      </c>
      <c r="N7105" s="1" t="str">
        <f>IF(ISBLANK($C7105),"",IF(ISNA(VLOOKUP($L7105,'result messages'!$H$3:$L$11,2,FALSE)),VLOOKUP($M7105,'result messages'!$H$3:$L$11,2,FALSE),VLOOKUP($L7105,'result messages'!$H$3:$L$11,2,FALSE)))</f>
        <v/>
      </c>
      <c r="O7105" s="1" t="str">
        <f>IF(ISBLANK($C7105),"",IF(ISNA(VLOOKUP($L7105,'result messages'!$H$3:$L$11,3,FALSE)),VLOOKUP($M7105,'result messages'!$H$3:$L$11,3,FALSE),VLOOKUP($L7105,'result messages'!$H$3:$L$11,3,FALSE)))</f>
        <v/>
      </c>
      <c r="P7105" s="1" t="str">
        <f>IF(ISBLANK($C7105),"",IF(ISNA(VLOOKUP($L7105,'result messages'!$H$3:$L$11,4,FALSE)),VLOOKUP($M7105,'result messages'!$H$3:$L$11,4,FALSE),VLOOKUP($L7105,'result messages'!$H$3:$L$11,4,FALSE)))</f>
        <v/>
      </c>
      <c r="Q7105" s="1" t="str">
        <f>IF(ISBLANK($C7105),"",IF(ISNA(VLOOKUP($L7105,'result messages'!$H$3:$L$11,5,FALSE)),VLOOKUP($M7105,'result messages'!$H$3:$L$11,5,FALSE),VLOOKUP($L7105,'result messages'!$H$3:$L$11,5,FALSE)))</f>
        <v/>
      </c>
    </row>
    <row r="7106" spans="1:17">
      <c r="A7106" s="1">
        <v>7103</v>
      </c>
      <c r="B7106" s="1"/>
      <c r="C7106" s="1"/>
      <c r="D7106" s="1"/>
      <c r="E7106" s="6"/>
      <c r="F7106" s="1"/>
      <c r="G7106" s="1" t="str">
        <f>IF(ISNA(VLOOKUP($C7106,'DTEN TCAP Linkage deviceId'!$A$1:$A$20000,1,FALSE)),"No","Yes")</f>
        <v>No</v>
      </c>
      <c r="H7106" s="1" t="str">
        <f>IF(ISNA(VLOOKUP($C7106,'Provisioning Requester'!$F$3:$H$20000,2,FALSE)),"No","Yes")</f>
        <v>No</v>
      </c>
      <c r="I7106" s="1" t="str">
        <f>IF($H7106="Yes",VLOOKUP($C7106,'Provisioning Requester'!$F$3:$H$20000,3,FALSE),"-")</f>
        <v>-</v>
      </c>
      <c r="J7106" s="1" t="str">
        <f>IF(OR(D7106="SVCP", E7106="TRUE"), "No", IF(ISNA(VLOOKUP($C7106,'ProvResponder deviceId'!$A$1:$A$20000,1,FALSE)),"No","Yes"))</f>
        <v>No</v>
      </c>
      <c r="K7106" s="1" t="str">
        <f>IF($J7106="Yes",VLOOKUP($C7106,'ProvResponder deviceId'!$A$1:$C$20000,3,FALSE),"-")</f>
        <v>-</v>
      </c>
      <c r="L7106" s="1" t="str">
        <f t="shared" si="220"/>
        <v/>
      </c>
      <c r="M7106" s="1" t="str">
        <f t="shared" si="221"/>
        <v/>
      </c>
      <c r="N7106" s="1" t="str">
        <f>IF(ISBLANK($C7106),"",IF(ISNA(VLOOKUP($L7106,'result messages'!$H$3:$L$11,2,FALSE)),VLOOKUP($M7106,'result messages'!$H$3:$L$11,2,FALSE),VLOOKUP($L7106,'result messages'!$H$3:$L$11,2,FALSE)))</f>
        <v/>
      </c>
      <c r="O7106" s="1" t="str">
        <f>IF(ISBLANK($C7106),"",IF(ISNA(VLOOKUP($L7106,'result messages'!$H$3:$L$11,3,FALSE)),VLOOKUP($M7106,'result messages'!$H$3:$L$11,3,FALSE),VLOOKUP($L7106,'result messages'!$H$3:$L$11,3,FALSE)))</f>
        <v/>
      </c>
      <c r="P7106" s="1" t="str">
        <f>IF(ISBLANK($C7106),"",IF(ISNA(VLOOKUP($L7106,'result messages'!$H$3:$L$11,4,FALSE)),VLOOKUP($M7106,'result messages'!$H$3:$L$11,4,FALSE),VLOOKUP($L7106,'result messages'!$H$3:$L$11,4,FALSE)))</f>
        <v/>
      </c>
      <c r="Q7106" s="1" t="str">
        <f>IF(ISBLANK($C7106),"",IF(ISNA(VLOOKUP($L7106,'result messages'!$H$3:$L$11,5,FALSE)),VLOOKUP($M7106,'result messages'!$H$3:$L$11,5,FALSE),VLOOKUP($L7106,'result messages'!$H$3:$L$11,5,FALSE)))</f>
        <v/>
      </c>
    </row>
    <row r="7107" spans="1:17">
      <c r="A7107" s="1">
        <v>7104</v>
      </c>
      <c r="B7107" s="1"/>
      <c r="C7107" s="1"/>
      <c r="D7107" s="1"/>
      <c r="E7107" s="6"/>
      <c r="F7107" s="1"/>
      <c r="G7107" s="1" t="str">
        <f>IF(ISNA(VLOOKUP($C7107,'DTEN TCAP Linkage deviceId'!$A$1:$A$20000,1,FALSE)),"No","Yes")</f>
        <v>No</v>
      </c>
      <c r="H7107" s="1" t="str">
        <f>IF(ISNA(VLOOKUP($C7107,'Provisioning Requester'!$F$3:$H$20000,2,FALSE)),"No","Yes")</f>
        <v>No</v>
      </c>
      <c r="I7107" s="1" t="str">
        <f>IF($H7107="Yes",VLOOKUP($C7107,'Provisioning Requester'!$F$3:$H$20000,3,FALSE),"-")</f>
        <v>-</v>
      </c>
      <c r="J7107" s="1" t="str">
        <f>IF(OR(D7107="SVCP", E7107="TRUE"), "No", IF(ISNA(VLOOKUP($C7107,'ProvResponder deviceId'!$A$1:$A$20000,1,FALSE)),"No","Yes"))</f>
        <v>No</v>
      </c>
      <c r="K7107" s="1" t="str">
        <f>IF($J7107="Yes",VLOOKUP($C7107,'ProvResponder deviceId'!$A$1:$C$20000,3,FALSE),"-")</f>
        <v>-</v>
      </c>
      <c r="L7107" s="1" t="str">
        <f t="shared" si="220"/>
        <v/>
      </c>
      <c r="M7107" s="1" t="str">
        <f t="shared" si="221"/>
        <v/>
      </c>
      <c r="N7107" s="1" t="str">
        <f>IF(ISBLANK($C7107),"",IF(ISNA(VLOOKUP($L7107,'result messages'!$H$3:$L$11,2,FALSE)),VLOOKUP($M7107,'result messages'!$H$3:$L$11,2,FALSE),VLOOKUP($L7107,'result messages'!$H$3:$L$11,2,FALSE)))</f>
        <v/>
      </c>
      <c r="O7107" s="1" t="str">
        <f>IF(ISBLANK($C7107),"",IF(ISNA(VLOOKUP($L7107,'result messages'!$H$3:$L$11,3,FALSE)),VLOOKUP($M7107,'result messages'!$H$3:$L$11,3,FALSE),VLOOKUP($L7107,'result messages'!$H$3:$L$11,3,FALSE)))</f>
        <v/>
      </c>
      <c r="P7107" s="1" t="str">
        <f>IF(ISBLANK($C7107),"",IF(ISNA(VLOOKUP($L7107,'result messages'!$H$3:$L$11,4,FALSE)),VLOOKUP($M7107,'result messages'!$H$3:$L$11,4,FALSE),VLOOKUP($L7107,'result messages'!$H$3:$L$11,4,FALSE)))</f>
        <v/>
      </c>
      <c r="Q7107" s="1" t="str">
        <f>IF(ISBLANK($C7107),"",IF(ISNA(VLOOKUP($L7107,'result messages'!$H$3:$L$11,5,FALSE)),VLOOKUP($M7107,'result messages'!$H$3:$L$11,5,FALSE),VLOOKUP($L7107,'result messages'!$H$3:$L$11,5,FALSE)))</f>
        <v/>
      </c>
    </row>
    <row r="7108" spans="1:17">
      <c r="A7108" s="1">
        <v>7105</v>
      </c>
      <c r="B7108" s="1"/>
      <c r="C7108" s="1"/>
      <c r="D7108" s="1"/>
      <c r="E7108" s="6"/>
      <c r="F7108" s="1"/>
      <c r="G7108" s="1" t="str">
        <f>IF(ISNA(VLOOKUP($C7108,'DTEN TCAP Linkage deviceId'!$A$1:$A$20000,1,FALSE)),"No","Yes")</f>
        <v>No</v>
      </c>
      <c r="H7108" s="1" t="str">
        <f>IF(ISNA(VLOOKUP($C7108,'Provisioning Requester'!$F$3:$H$20000,2,FALSE)),"No","Yes")</f>
        <v>No</v>
      </c>
      <c r="I7108" s="1" t="str">
        <f>IF($H7108="Yes",VLOOKUP($C7108,'Provisioning Requester'!$F$3:$H$20000,3,FALSE),"-")</f>
        <v>-</v>
      </c>
      <c r="J7108" s="1" t="str">
        <f>IF(OR(D7108="SVCP", E7108="TRUE"), "No", IF(ISNA(VLOOKUP($C7108,'ProvResponder deviceId'!$A$1:$A$20000,1,FALSE)),"No","Yes"))</f>
        <v>No</v>
      </c>
      <c r="K7108" s="1" t="str">
        <f>IF($J7108="Yes",VLOOKUP($C7108,'ProvResponder deviceId'!$A$1:$C$20000,3,FALSE),"-")</f>
        <v>-</v>
      </c>
      <c r="L7108" s="1" t="str">
        <f t="shared" si="220"/>
        <v/>
      </c>
      <c r="M7108" s="1" t="str">
        <f t="shared" si="221"/>
        <v/>
      </c>
      <c r="N7108" s="1" t="str">
        <f>IF(ISBLANK($C7108),"",IF(ISNA(VLOOKUP($L7108,'result messages'!$H$3:$L$11,2,FALSE)),VLOOKUP($M7108,'result messages'!$H$3:$L$11,2,FALSE),VLOOKUP($L7108,'result messages'!$H$3:$L$11,2,FALSE)))</f>
        <v/>
      </c>
      <c r="O7108" s="1" t="str">
        <f>IF(ISBLANK($C7108),"",IF(ISNA(VLOOKUP($L7108,'result messages'!$H$3:$L$11,3,FALSE)),VLOOKUP($M7108,'result messages'!$H$3:$L$11,3,FALSE),VLOOKUP($L7108,'result messages'!$H$3:$L$11,3,FALSE)))</f>
        <v/>
      </c>
      <c r="P7108" s="1" t="str">
        <f>IF(ISBLANK($C7108),"",IF(ISNA(VLOOKUP($L7108,'result messages'!$H$3:$L$11,4,FALSE)),VLOOKUP($M7108,'result messages'!$H$3:$L$11,4,FALSE),VLOOKUP($L7108,'result messages'!$H$3:$L$11,4,FALSE)))</f>
        <v/>
      </c>
      <c r="Q7108" s="1" t="str">
        <f>IF(ISBLANK($C7108),"",IF(ISNA(VLOOKUP($L7108,'result messages'!$H$3:$L$11,5,FALSE)),VLOOKUP($M7108,'result messages'!$H$3:$L$11,5,FALSE),VLOOKUP($L7108,'result messages'!$H$3:$L$11,5,FALSE)))</f>
        <v/>
      </c>
    </row>
    <row r="7109" spans="1:17">
      <c r="A7109" s="1">
        <v>7106</v>
      </c>
      <c r="B7109" s="1"/>
      <c r="C7109" s="1"/>
      <c r="D7109" s="1"/>
      <c r="E7109" s="6"/>
      <c r="F7109" s="1"/>
      <c r="G7109" s="1" t="str">
        <f>IF(ISNA(VLOOKUP($C7109,'DTEN TCAP Linkage deviceId'!$A$1:$A$20000,1,FALSE)),"No","Yes")</f>
        <v>No</v>
      </c>
      <c r="H7109" s="1" t="str">
        <f>IF(ISNA(VLOOKUP($C7109,'Provisioning Requester'!$F$3:$H$20000,2,FALSE)),"No","Yes")</f>
        <v>No</v>
      </c>
      <c r="I7109" s="1" t="str">
        <f>IF($H7109="Yes",VLOOKUP($C7109,'Provisioning Requester'!$F$3:$H$20000,3,FALSE),"-")</f>
        <v>-</v>
      </c>
      <c r="J7109" s="1" t="str">
        <f>IF(OR(D7109="SVCP", E7109="TRUE"), "No", IF(ISNA(VLOOKUP($C7109,'ProvResponder deviceId'!$A$1:$A$20000,1,FALSE)),"No","Yes"))</f>
        <v>No</v>
      </c>
      <c r="K7109" s="1" t="str">
        <f>IF($J7109="Yes",VLOOKUP($C7109,'ProvResponder deviceId'!$A$1:$C$20000,3,FALSE),"-")</f>
        <v>-</v>
      </c>
      <c r="L7109" s="1" t="str">
        <f t="shared" ref="L7109:L7172" si="222">IF(ISBLANK($C7109),"",$D7109&amp;$E7109&amp;$G7109&amp;$H7109&amp;$I7109&amp;$J7109&amp;$K7109)</f>
        <v/>
      </c>
      <c r="M7109" s="1" t="str">
        <f t="shared" ref="M7109:M7172" si="223">IF(ISBLANK($C7109),"",$D7109&amp;$E7109&amp;$G7109&amp;$H7109&amp;$I7109&amp;$J7109&amp;"other")</f>
        <v/>
      </c>
      <c r="N7109" s="1" t="str">
        <f>IF(ISBLANK($C7109),"",IF(ISNA(VLOOKUP($L7109,'result messages'!$H$3:$L$11,2,FALSE)),VLOOKUP($M7109,'result messages'!$H$3:$L$11,2,FALSE),VLOOKUP($L7109,'result messages'!$H$3:$L$11,2,FALSE)))</f>
        <v/>
      </c>
      <c r="O7109" s="1" t="str">
        <f>IF(ISBLANK($C7109),"",IF(ISNA(VLOOKUP($L7109,'result messages'!$H$3:$L$11,3,FALSE)),VLOOKUP($M7109,'result messages'!$H$3:$L$11,3,FALSE),VLOOKUP($L7109,'result messages'!$H$3:$L$11,3,FALSE)))</f>
        <v/>
      </c>
      <c r="P7109" s="1" t="str">
        <f>IF(ISBLANK($C7109),"",IF(ISNA(VLOOKUP($L7109,'result messages'!$H$3:$L$11,4,FALSE)),VLOOKUP($M7109,'result messages'!$H$3:$L$11,4,FALSE),VLOOKUP($L7109,'result messages'!$H$3:$L$11,4,FALSE)))</f>
        <v/>
      </c>
      <c r="Q7109" s="1" t="str">
        <f>IF(ISBLANK($C7109),"",IF(ISNA(VLOOKUP($L7109,'result messages'!$H$3:$L$11,5,FALSE)),VLOOKUP($M7109,'result messages'!$H$3:$L$11,5,FALSE),VLOOKUP($L7109,'result messages'!$H$3:$L$11,5,FALSE)))</f>
        <v/>
      </c>
    </row>
    <row r="7110" spans="1:17">
      <c r="A7110" s="1">
        <v>7107</v>
      </c>
      <c r="B7110" s="1"/>
      <c r="C7110" s="1"/>
      <c r="D7110" s="1"/>
      <c r="E7110" s="6"/>
      <c r="F7110" s="1"/>
      <c r="G7110" s="1" t="str">
        <f>IF(ISNA(VLOOKUP($C7110,'DTEN TCAP Linkage deviceId'!$A$1:$A$20000,1,FALSE)),"No","Yes")</f>
        <v>No</v>
      </c>
      <c r="H7110" s="1" t="str">
        <f>IF(ISNA(VLOOKUP($C7110,'Provisioning Requester'!$F$3:$H$20000,2,FALSE)),"No","Yes")</f>
        <v>No</v>
      </c>
      <c r="I7110" s="1" t="str">
        <f>IF($H7110="Yes",VLOOKUP($C7110,'Provisioning Requester'!$F$3:$H$20000,3,FALSE),"-")</f>
        <v>-</v>
      </c>
      <c r="J7110" s="1" t="str">
        <f>IF(OR(D7110="SVCP", E7110="TRUE"), "No", IF(ISNA(VLOOKUP($C7110,'ProvResponder deviceId'!$A$1:$A$20000,1,FALSE)),"No","Yes"))</f>
        <v>No</v>
      </c>
      <c r="K7110" s="1" t="str">
        <f>IF($J7110="Yes",VLOOKUP($C7110,'ProvResponder deviceId'!$A$1:$C$20000,3,FALSE),"-")</f>
        <v>-</v>
      </c>
      <c r="L7110" s="1" t="str">
        <f t="shared" si="222"/>
        <v/>
      </c>
      <c r="M7110" s="1" t="str">
        <f t="shared" si="223"/>
        <v/>
      </c>
      <c r="N7110" s="1" t="str">
        <f>IF(ISBLANK($C7110),"",IF(ISNA(VLOOKUP($L7110,'result messages'!$H$3:$L$11,2,FALSE)),VLOOKUP($M7110,'result messages'!$H$3:$L$11,2,FALSE),VLOOKUP($L7110,'result messages'!$H$3:$L$11,2,FALSE)))</f>
        <v/>
      </c>
      <c r="O7110" s="1" t="str">
        <f>IF(ISBLANK($C7110),"",IF(ISNA(VLOOKUP($L7110,'result messages'!$H$3:$L$11,3,FALSE)),VLOOKUP($M7110,'result messages'!$H$3:$L$11,3,FALSE),VLOOKUP($L7110,'result messages'!$H$3:$L$11,3,FALSE)))</f>
        <v/>
      </c>
      <c r="P7110" s="1" t="str">
        <f>IF(ISBLANK($C7110),"",IF(ISNA(VLOOKUP($L7110,'result messages'!$H$3:$L$11,4,FALSE)),VLOOKUP($M7110,'result messages'!$H$3:$L$11,4,FALSE),VLOOKUP($L7110,'result messages'!$H$3:$L$11,4,FALSE)))</f>
        <v/>
      </c>
      <c r="Q7110" s="1" t="str">
        <f>IF(ISBLANK($C7110),"",IF(ISNA(VLOOKUP($L7110,'result messages'!$H$3:$L$11,5,FALSE)),VLOOKUP($M7110,'result messages'!$H$3:$L$11,5,FALSE),VLOOKUP($L7110,'result messages'!$H$3:$L$11,5,FALSE)))</f>
        <v/>
      </c>
    </row>
    <row r="7111" spans="1:17">
      <c r="A7111" s="1">
        <v>7108</v>
      </c>
      <c r="B7111" s="1"/>
      <c r="C7111" s="1"/>
      <c r="D7111" s="1"/>
      <c r="E7111" s="6"/>
      <c r="F7111" s="1"/>
      <c r="G7111" s="1" t="str">
        <f>IF(ISNA(VLOOKUP($C7111,'DTEN TCAP Linkage deviceId'!$A$1:$A$20000,1,FALSE)),"No","Yes")</f>
        <v>No</v>
      </c>
      <c r="H7111" s="1" t="str">
        <f>IF(ISNA(VLOOKUP($C7111,'Provisioning Requester'!$F$3:$H$20000,2,FALSE)),"No","Yes")</f>
        <v>No</v>
      </c>
      <c r="I7111" s="1" t="str">
        <f>IF($H7111="Yes",VLOOKUP($C7111,'Provisioning Requester'!$F$3:$H$20000,3,FALSE),"-")</f>
        <v>-</v>
      </c>
      <c r="J7111" s="1" t="str">
        <f>IF(OR(D7111="SVCP", E7111="TRUE"), "No", IF(ISNA(VLOOKUP($C7111,'ProvResponder deviceId'!$A$1:$A$20000,1,FALSE)),"No","Yes"))</f>
        <v>No</v>
      </c>
      <c r="K7111" s="1" t="str">
        <f>IF($J7111="Yes",VLOOKUP($C7111,'ProvResponder deviceId'!$A$1:$C$20000,3,FALSE),"-")</f>
        <v>-</v>
      </c>
      <c r="L7111" s="1" t="str">
        <f t="shared" si="222"/>
        <v/>
      </c>
      <c r="M7111" s="1" t="str">
        <f t="shared" si="223"/>
        <v/>
      </c>
      <c r="N7111" s="1" t="str">
        <f>IF(ISBLANK($C7111),"",IF(ISNA(VLOOKUP($L7111,'result messages'!$H$3:$L$11,2,FALSE)),VLOOKUP($M7111,'result messages'!$H$3:$L$11,2,FALSE),VLOOKUP($L7111,'result messages'!$H$3:$L$11,2,FALSE)))</f>
        <v/>
      </c>
      <c r="O7111" s="1" t="str">
        <f>IF(ISBLANK($C7111),"",IF(ISNA(VLOOKUP($L7111,'result messages'!$H$3:$L$11,3,FALSE)),VLOOKUP($M7111,'result messages'!$H$3:$L$11,3,FALSE),VLOOKUP($L7111,'result messages'!$H$3:$L$11,3,FALSE)))</f>
        <v/>
      </c>
      <c r="P7111" s="1" t="str">
        <f>IF(ISBLANK($C7111),"",IF(ISNA(VLOOKUP($L7111,'result messages'!$H$3:$L$11,4,FALSE)),VLOOKUP($M7111,'result messages'!$H$3:$L$11,4,FALSE),VLOOKUP($L7111,'result messages'!$H$3:$L$11,4,FALSE)))</f>
        <v/>
      </c>
      <c r="Q7111" s="1" t="str">
        <f>IF(ISBLANK($C7111),"",IF(ISNA(VLOOKUP($L7111,'result messages'!$H$3:$L$11,5,FALSE)),VLOOKUP($M7111,'result messages'!$H$3:$L$11,5,FALSE),VLOOKUP($L7111,'result messages'!$H$3:$L$11,5,FALSE)))</f>
        <v/>
      </c>
    </row>
    <row r="7112" spans="1:17">
      <c r="A7112" s="1">
        <v>7109</v>
      </c>
      <c r="B7112" s="1"/>
      <c r="C7112" s="1"/>
      <c r="D7112" s="1"/>
      <c r="E7112" s="6"/>
      <c r="F7112" s="1"/>
      <c r="G7112" s="1" t="str">
        <f>IF(ISNA(VLOOKUP($C7112,'DTEN TCAP Linkage deviceId'!$A$1:$A$20000,1,FALSE)),"No","Yes")</f>
        <v>No</v>
      </c>
      <c r="H7112" s="1" t="str">
        <f>IF(ISNA(VLOOKUP($C7112,'Provisioning Requester'!$F$3:$H$20000,2,FALSE)),"No","Yes")</f>
        <v>No</v>
      </c>
      <c r="I7112" s="1" t="str">
        <f>IF($H7112="Yes",VLOOKUP($C7112,'Provisioning Requester'!$F$3:$H$20000,3,FALSE),"-")</f>
        <v>-</v>
      </c>
      <c r="J7112" s="1" t="str">
        <f>IF(OR(D7112="SVCP", E7112="TRUE"), "No", IF(ISNA(VLOOKUP($C7112,'ProvResponder deviceId'!$A$1:$A$20000,1,FALSE)),"No","Yes"))</f>
        <v>No</v>
      </c>
      <c r="K7112" s="1" t="str">
        <f>IF($J7112="Yes",VLOOKUP($C7112,'ProvResponder deviceId'!$A$1:$C$20000,3,FALSE),"-")</f>
        <v>-</v>
      </c>
      <c r="L7112" s="1" t="str">
        <f t="shared" si="222"/>
        <v/>
      </c>
      <c r="M7112" s="1" t="str">
        <f t="shared" si="223"/>
        <v/>
      </c>
      <c r="N7112" s="1" t="str">
        <f>IF(ISBLANK($C7112),"",IF(ISNA(VLOOKUP($L7112,'result messages'!$H$3:$L$11,2,FALSE)),VLOOKUP($M7112,'result messages'!$H$3:$L$11,2,FALSE),VLOOKUP($L7112,'result messages'!$H$3:$L$11,2,FALSE)))</f>
        <v/>
      </c>
      <c r="O7112" s="1" t="str">
        <f>IF(ISBLANK($C7112),"",IF(ISNA(VLOOKUP($L7112,'result messages'!$H$3:$L$11,3,FALSE)),VLOOKUP($M7112,'result messages'!$H$3:$L$11,3,FALSE),VLOOKUP($L7112,'result messages'!$H$3:$L$11,3,FALSE)))</f>
        <v/>
      </c>
      <c r="P7112" s="1" t="str">
        <f>IF(ISBLANK($C7112),"",IF(ISNA(VLOOKUP($L7112,'result messages'!$H$3:$L$11,4,FALSE)),VLOOKUP($M7112,'result messages'!$H$3:$L$11,4,FALSE),VLOOKUP($L7112,'result messages'!$H$3:$L$11,4,FALSE)))</f>
        <v/>
      </c>
      <c r="Q7112" s="1" t="str">
        <f>IF(ISBLANK($C7112),"",IF(ISNA(VLOOKUP($L7112,'result messages'!$H$3:$L$11,5,FALSE)),VLOOKUP($M7112,'result messages'!$H$3:$L$11,5,FALSE),VLOOKUP($L7112,'result messages'!$H$3:$L$11,5,FALSE)))</f>
        <v/>
      </c>
    </row>
    <row r="7113" spans="1:17">
      <c r="A7113" s="1">
        <v>7110</v>
      </c>
      <c r="B7113" s="1"/>
      <c r="C7113" s="1"/>
      <c r="D7113" s="1"/>
      <c r="E7113" s="6"/>
      <c r="F7113" s="1"/>
      <c r="G7113" s="1" t="str">
        <f>IF(ISNA(VLOOKUP($C7113,'DTEN TCAP Linkage deviceId'!$A$1:$A$20000,1,FALSE)),"No","Yes")</f>
        <v>No</v>
      </c>
      <c r="H7113" s="1" t="str">
        <f>IF(ISNA(VLOOKUP($C7113,'Provisioning Requester'!$F$3:$H$20000,2,FALSE)),"No","Yes")</f>
        <v>No</v>
      </c>
      <c r="I7113" s="1" t="str">
        <f>IF($H7113="Yes",VLOOKUP($C7113,'Provisioning Requester'!$F$3:$H$20000,3,FALSE),"-")</f>
        <v>-</v>
      </c>
      <c r="J7113" s="1" t="str">
        <f>IF(OR(D7113="SVCP", E7113="TRUE"), "No", IF(ISNA(VLOOKUP($C7113,'ProvResponder deviceId'!$A$1:$A$20000,1,FALSE)),"No","Yes"))</f>
        <v>No</v>
      </c>
      <c r="K7113" s="1" t="str">
        <f>IF($J7113="Yes",VLOOKUP($C7113,'ProvResponder deviceId'!$A$1:$C$20000,3,FALSE),"-")</f>
        <v>-</v>
      </c>
      <c r="L7113" s="1" t="str">
        <f t="shared" si="222"/>
        <v/>
      </c>
      <c r="M7113" s="1" t="str">
        <f t="shared" si="223"/>
        <v/>
      </c>
      <c r="N7113" s="1" t="str">
        <f>IF(ISBLANK($C7113),"",IF(ISNA(VLOOKUP($L7113,'result messages'!$H$3:$L$11,2,FALSE)),VLOOKUP($M7113,'result messages'!$H$3:$L$11,2,FALSE),VLOOKUP($L7113,'result messages'!$H$3:$L$11,2,FALSE)))</f>
        <v/>
      </c>
      <c r="O7113" s="1" t="str">
        <f>IF(ISBLANK($C7113),"",IF(ISNA(VLOOKUP($L7113,'result messages'!$H$3:$L$11,3,FALSE)),VLOOKUP($M7113,'result messages'!$H$3:$L$11,3,FALSE),VLOOKUP($L7113,'result messages'!$H$3:$L$11,3,FALSE)))</f>
        <v/>
      </c>
      <c r="P7113" s="1" t="str">
        <f>IF(ISBLANK($C7113),"",IF(ISNA(VLOOKUP($L7113,'result messages'!$H$3:$L$11,4,FALSE)),VLOOKUP($M7113,'result messages'!$H$3:$L$11,4,FALSE),VLOOKUP($L7113,'result messages'!$H$3:$L$11,4,FALSE)))</f>
        <v/>
      </c>
      <c r="Q7113" s="1" t="str">
        <f>IF(ISBLANK($C7113),"",IF(ISNA(VLOOKUP($L7113,'result messages'!$H$3:$L$11,5,FALSE)),VLOOKUP($M7113,'result messages'!$H$3:$L$11,5,FALSE),VLOOKUP($L7113,'result messages'!$H$3:$L$11,5,FALSE)))</f>
        <v/>
      </c>
    </row>
    <row r="7114" spans="1:17">
      <c r="A7114" s="1">
        <v>7111</v>
      </c>
      <c r="B7114" s="1"/>
      <c r="C7114" s="1"/>
      <c r="D7114" s="1"/>
      <c r="E7114" s="6"/>
      <c r="F7114" s="1"/>
      <c r="G7114" s="1" t="str">
        <f>IF(ISNA(VLOOKUP($C7114,'DTEN TCAP Linkage deviceId'!$A$1:$A$20000,1,FALSE)),"No","Yes")</f>
        <v>No</v>
      </c>
      <c r="H7114" s="1" t="str">
        <f>IF(ISNA(VLOOKUP($C7114,'Provisioning Requester'!$F$3:$H$20000,2,FALSE)),"No","Yes")</f>
        <v>No</v>
      </c>
      <c r="I7114" s="1" t="str">
        <f>IF($H7114="Yes",VLOOKUP($C7114,'Provisioning Requester'!$F$3:$H$20000,3,FALSE),"-")</f>
        <v>-</v>
      </c>
      <c r="J7114" s="1" t="str">
        <f>IF(OR(D7114="SVCP", E7114="TRUE"), "No", IF(ISNA(VLOOKUP($C7114,'ProvResponder deviceId'!$A$1:$A$20000,1,FALSE)),"No","Yes"))</f>
        <v>No</v>
      </c>
      <c r="K7114" s="1" t="str">
        <f>IF($J7114="Yes",VLOOKUP($C7114,'ProvResponder deviceId'!$A$1:$C$20000,3,FALSE),"-")</f>
        <v>-</v>
      </c>
      <c r="L7114" s="1" t="str">
        <f t="shared" si="222"/>
        <v/>
      </c>
      <c r="M7114" s="1" t="str">
        <f t="shared" si="223"/>
        <v/>
      </c>
      <c r="N7114" s="1" t="str">
        <f>IF(ISBLANK($C7114),"",IF(ISNA(VLOOKUP($L7114,'result messages'!$H$3:$L$11,2,FALSE)),VLOOKUP($M7114,'result messages'!$H$3:$L$11,2,FALSE),VLOOKUP($L7114,'result messages'!$H$3:$L$11,2,FALSE)))</f>
        <v/>
      </c>
      <c r="O7114" s="1" t="str">
        <f>IF(ISBLANK($C7114),"",IF(ISNA(VLOOKUP($L7114,'result messages'!$H$3:$L$11,3,FALSE)),VLOOKUP($M7114,'result messages'!$H$3:$L$11,3,FALSE),VLOOKUP($L7114,'result messages'!$H$3:$L$11,3,FALSE)))</f>
        <v/>
      </c>
      <c r="P7114" s="1" t="str">
        <f>IF(ISBLANK($C7114),"",IF(ISNA(VLOOKUP($L7114,'result messages'!$H$3:$L$11,4,FALSE)),VLOOKUP($M7114,'result messages'!$H$3:$L$11,4,FALSE),VLOOKUP($L7114,'result messages'!$H$3:$L$11,4,FALSE)))</f>
        <v/>
      </c>
      <c r="Q7114" s="1" t="str">
        <f>IF(ISBLANK($C7114),"",IF(ISNA(VLOOKUP($L7114,'result messages'!$H$3:$L$11,5,FALSE)),VLOOKUP($M7114,'result messages'!$H$3:$L$11,5,FALSE),VLOOKUP($L7114,'result messages'!$H$3:$L$11,5,FALSE)))</f>
        <v/>
      </c>
    </row>
    <row r="7115" spans="1:17">
      <c r="A7115" s="1">
        <v>7112</v>
      </c>
      <c r="B7115" s="1"/>
      <c r="C7115" s="1"/>
      <c r="D7115" s="1"/>
      <c r="E7115" s="6"/>
      <c r="F7115" s="1"/>
      <c r="G7115" s="1" t="str">
        <f>IF(ISNA(VLOOKUP($C7115,'DTEN TCAP Linkage deviceId'!$A$1:$A$20000,1,FALSE)),"No","Yes")</f>
        <v>No</v>
      </c>
      <c r="H7115" s="1" t="str">
        <f>IF(ISNA(VLOOKUP($C7115,'Provisioning Requester'!$F$3:$H$20000,2,FALSE)),"No","Yes")</f>
        <v>No</v>
      </c>
      <c r="I7115" s="1" t="str">
        <f>IF($H7115="Yes",VLOOKUP($C7115,'Provisioning Requester'!$F$3:$H$20000,3,FALSE),"-")</f>
        <v>-</v>
      </c>
      <c r="J7115" s="1" t="str">
        <f>IF(OR(D7115="SVCP", E7115="TRUE"), "No", IF(ISNA(VLOOKUP($C7115,'ProvResponder deviceId'!$A$1:$A$20000,1,FALSE)),"No","Yes"))</f>
        <v>No</v>
      </c>
      <c r="K7115" s="1" t="str">
        <f>IF($J7115="Yes",VLOOKUP($C7115,'ProvResponder deviceId'!$A$1:$C$20000,3,FALSE),"-")</f>
        <v>-</v>
      </c>
      <c r="L7115" s="1" t="str">
        <f t="shared" si="222"/>
        <v/>
      </c>
      <c r="M7115" s="1" t="str">
        <f t="shared" si="223"/>
        <v/>
      </c>
      <c r="N7115" s="1" t="str">
        <f>IF(ISBLANK($C7115),"",IF(ISNA(VLOOKUP($L7115,'result messages'!$H$3:$L$11,2,FALSE)),VLOOKUP($M7115,'result messages'!$H$3:$L$11,2,FALSE),VLOOKUP($L7115,'result messages'!$H$3:$L$11,2,FALSE)))</f>
        <v/>
      </c>
      <c r="O7115" s="1" t="str">
        <f>IF(ISBLANK($C7115),"",IF(ISNA(VLOOKUP($L7115,'result messages'!$H$3:$L$11,3,FALSE)),VLOOKUP($M7115,'result messages'!$H$3:$L$11,3,FALSE),VLOOKUP($L7115,'result messages'!$H$3:$L$11,3,FALSE)))</f>
        <v/>
      </c>
      <c r="P7115" s="1" t="str">
        <f>IF(ISBLANK($C7115),"",IF(ISNA(VLOOKUP($L7115,'result messages'!$H$3:$L$11,4,FALSE)),VLOOKUP($M7115,'result messages'!$H$3:$L$11,4,FALSE),VLOOKUP($L7115,'result messages'!$H$3:$L$11,4,FALSE)))</f>
        <v/>
      </c>
      <c r="Q7115" s="1" t="str">
        <f>IF(ISBLANK($C7115),"",IF(ISNA(VLOOKUP($L7115,'result messages'!$H$3:$L$11,5,FALSE)),VLOOKUP($M7115,'result messages'!$H$3:$L$11,5,FALSE),VLOOKUP($L7115,'result messages'!$H$3:$L$11,5,FALSE)))</f>
        <v/>
      </c>
    </row>
    <row r="7116" spans="1:17">
      <c r="A7116" s="1">
        <v>7113</v>
      </c>
      <c r="B7116" s="1"/>
      <c r="C7116" s="1"/>
      <c r="D7116" s="1"/>
      <c r="E7116" s="6"/>
      <c r="F7116" s="1"/>
      <c r="G7116" s="1" t="str">
        <f>IF(ISNA(VLOOKUP($C7116,'DTEN TCAP Linkage deviceId'!$A$1:$A$20000,1,FALSE)),"No","Yes")</f>
        <v>No</v>
      </c>
      <c r="H7116" s="1" t="str">
        <f>IF(ISNA(VLOOKUP($C7116,'Provisioning Requester'!$F$3:$H$20000,2,FALSE)),"No","Yes")</f>
        <v>No</v>
      </c>
      <c r="I7116" s="1" t="str">
        <f>IF($H7116="Yes",VLOOKUP($C7116,'Provisioning Requester'!$F$3:$H$20000,3,FALSE),"-")</f>
        <v>-</v>
      </c>
      <c r="J7116" s="1" t="str">
        <f>IF(OR(D7116="SVCP", E7116="TRUE"), "No", IF(ISNA(VLOOKUP($C7116,'ProvResponder deviceId'!$A$1:$A$20000,1,FALSE)),"No","Yes"))</f>
        <v>No</v>
      </c>
      <c r="K7116" s="1" t="str">
        <f>IF($J7116="Yes",VLOOKUP($C7116,'ProvResponder deviceId'!$A$1:$C$20000,3,FALSE),"-")</f>
        <v>-</v>
      </c>
      <c r="L7116" s="1" t="str">
        <f t="shared" si="222"/>
        <v/>
      </c>
      <c r="M7116" s="1" t="str">
        <f t="shared" si="223"/>
        <v/>
      </c>
      <c r="N7116" s="1" t="str">
        <f>IF(ISBLANK($C7116),"",IF(ISNA(VLOOKUP($L7116,'result messages'!$H$3:$L$11,2,FALSE)),VLOOKUP($M7116,'result messages'!$H$3:$L$11,2,FALSE),VLOOKUP($L7116,'result messages'!$H$3:$L$11,2,FALSE)))</f>
        <v/>
      </c>
      <c r="O7116" s="1" t="str">
        <f>IF(ISBLANK($C7116),"",IF(ISNA(VLOOKUP($L7116,'result messages'!$H$3:$L$11,3,FALSE)),VLOOKUP($M7116,'result messages'!$H$3:$L$11,3,FALSE),VLOOKUP($L7116,'result messages'!$H$3:$L$11,3,FALSE)))</f>
        <v/>
      </c>
      <c r="P7116" s="1" t="str">
        <f>IF(ISBLANK($C7116),"",IF(ISNA(VLOOKUP($L7116,'result messages'!$H$3:$L$11,4,FALSE)),VLOOKUP($M7116,'result messages'!$H$3:$L$11,4,FALSE),VLOOKUP($L7116,'result messages'!$H$3:$L$11,4,FALSE)))</f>
        <v/>
      </c>
      <c r="Q7116" s="1" t="str">
        <f>IF(ISBLANK($C7116),"",IF(ISNA(VLOOKUP($L7116,'result messages'!$H$3:$L$11,5,FALSE)),VLOOKUP($M7116,'result messages'!$H$3:$L$11,5,FALSE),VLOOKUP($L7116,'result messages'!$H$3:$L$11,5,FALSE)))</f>
        <v/>
      </c>
    </row>
    <row r="7117" spans="1:17">
      <c r="A7117" s="1">
        <v>7114</v>
      </c>
      <c r="B7117" s="1"/>
      <c r="C7117" s="1"/>
      <c r="D7117" s="1"/>
      <c r="E7117" s="6"/>
      <c r="F7117" s="1"/>
      <c r="G7117" s="1" t="str">
        <f>IF(ISNA(VLOOKUP($C7117,'DTEN TCAP Linkage deviceId'!$A$1:$A$20000,1,FALSE)),"No","Yes")</f>
        <v>No</v>
      </c>
      <c r="H7117" s="1" t="str">
        <f>IF(ISNA(VLOOKUP($C7117,'Provisioning Requester'!$F$3:$H$20000,2,FALSE)),"No","Yes")</f>
        <v>No</v>
      </c>
      <c r="I7117" s="1" t="str">
        <f>IF($H7117="Yes",VLOOKUP($C7117,'Provisioning Requester'!$F$3:$H$20000,3,FALSE),"-")</f>
        <v>-</v>
      </c>
      <c r="J7117" s="1" t="str">
        <f>IF(OR(D7117="SVCP", E7117="TRUE"), "No", IF(ISNA(VLOOKUP($C7117,'ProvResponder deviceId'!$A$1:$A$20000,1,FALSE)),"No","Yes"))</f>
        <v>No</v>
      </c>
      <c r="K7117" s="1" t="str">
        <f>IF($J7117="Yes",VLOOKUP($C7117,'ProvResponder deviceId'!$A$1:$C$20000,3,FALSE),"-")</f>
        <v>-</v>
      </c>
      <c r="L7117" s="1" t="str">
        <f t="shared" si="222"/>
        <v/>
      </c>
      <c r="M7117" s="1" t="str">
        <f t="shared" si="223"/>
        <v/>
      </c>
      <c r="N7117" s="1" t="str">
        <f>IF(ISBLANK($C7117),"",IF(ISNA(VLOOKUP($L7117,'result messages'!$H$3:$L$11,2,FALSE)),VLOOKUP($M7117,'result messages'!$H$3:$L$11,2,FALSE),VLOOKUP($L7117,'result messages'!$H$3:$L$11,2,FALSE)))</f>
        <v/>
      </c>
      <c r="O7117" s="1" t="str">
        <f>IF(ISBLANK($C7117),"",IF(ISNA(VLOOKUP($L7117,'result messages'!$H$3:$L$11,3,FALSE)),VLOOKUP($M7117,'result messages'!$H$3:$L$11,3,FALSE),VLOOKUP($L7117,'result messages'!$H$3:$L$11,3,FALSE)))</f>
        <v/>
      </c>
      <c r="P7117" s="1" t="str">
        <f>IF(ISBLANK($C7117),"",IF(ISNA(VLOOKUP($L7117,'result messages'!$H$3:$L$11,4,FALSE)),VLOOKUP($M7117,'result messages'!$H$3:$L$11,4,FALSE),VLOOKUP($L7117,'result messages'!$H$3:$L$11,4,FALSE)))</f>
        <v/>
      </c>
      <c r="Q7117" s="1" t="str">
        <f>IF(ISBLANK($C7117),"",IF(ISNA(VLOOKUP($L7117,'result messages'!$H$3:$L$11,5,FALSE)),VLOOKUP($M7117,'result messages'!$H$3:$L$11,5,FALSE),VLOOKUP($L7117,'result messages'!$H$3:$L$11,5,FALSE)))</f>
        <v/>
      </c>
    </row>
    <row r="7118" spans="1:17">
      <c r="A7118" s="1">
        <v>7115</v>
      </c>
      <c r="B7118" s="1"/>
      <c r="C7118" s="1"/>
      <c r="D7118" s="1"/>
      <c r="E7118" s="6"/>
      <c r="F7118" s="1"/>
      <c r="G7118" s="1" t="str">
        <f>IF(ISNA(VLOOKUP($C7118,'DTEN TCAP Linkage deviceId'!$A$1:$A$20000,1,FALSE)),"No","Yes")</f>
        <v>No</v>
      </c>
      <c r="H7118" s="1" t="str">
        <f>IF(ISNA(VLOOKUP($C7118,'Provisioning Requester'!$F$3:$H$20000,2,FALSE)),"No","Yes")</f>
        <v>No</v>
      </c>
      <c r="I7118" s="1" t="str">
        <f>IF($H7118="Yes",VLOOKUP($C7118,'Provisioning Requester'!$F$3:$H$20000,3,FALSE),"-")</f>
        <v>-</v>
      </c>
      <c r="J7118" s="1" t="str">
        <f>IF(OR(D7118="SVCP", E7118="TRUE"), "No", IF(ISNA(VLOOKUP($C7118,'ProvResponder deviceId'!$A$1:$A$20000,1,FALSE)),"No","Yes"))</f>
        <v>No</v>
      </c>
      <c r="K7118" s="1" t="str">
        <f>IF($J7118="Yes",VLOOKUP($C7118,'ProvResponder deviceId'!$A$1:$C$20000,3,FALSE),"-")</f>
        <v>-</v>
      </c>
      <c r="L7118" s="1" t="str">
        <f t="shared" si="222"/>
        <v/>
      </c>
      <c r="M7118" s="1" t="str">
        <f t="shared" si="223"/>
        <v/>
      </c>
      <c r="N7118" s="1" t="str">
        <f>IF(ISBLANK($C7118),"",IF(ISNA(VLOOKUP($L7118,'result messages'!$H$3:$L$11,2,FALSE)),VLOOKUP($M7118,'result messages'!$H$3:$L$11,2,FALSE),VLOOKUP($L7118,'result messages'!$H$3:$L$11,2,FALSE)))</f>
        <v/>
      </c>
      <c r="O7118" s="1" t="str">
        <f>IF(ISBLANK($C7118),"",IF(ISNA(VLOOKUP($L7118,'result messages'!$H$3:$L$11,3,FALSE)),VLOOKUP($M7118,'result messages'!$H$3:$L$11,3,FALSE),VLOOKUP($L7118,'result messages'!$H$3:$L$11,3,FALSE)))</f>
        <v/>
      </c>
      <c r="P7118" s="1" t="str">
        <f>IF(ISBLANK($C7118),"",IF(ISNA(VLOOKUP($L7118,'result messages'!$H$3:$L$11,4,FALSE)),VLOOKUP($M7118,'result messages'!$H$3:$L$11,4,FALSE),VLOOKUP($L7118,'result messages'!$H$3:$L$11,4,FALSE)))</f>
        <v/>
      </c>
      <c r="Q7118" s="1" t="str">
        <f>IF(ISBLANK($C7118),"",IF(ISNA(VLOOKUP($L7118,'result messages'!$H$3:$L$11,5,FALSE)),VLOOKUP($M7118,'result messages'!$H$3:$L$11,5,FALSE),VLOOKUP($L7118,'result messages'!$H$3:$L$11,5,FALSE)))</f>
        <v/>
      </c>
    </row>
    <row r="7119" spans="1:17">
      <c r="A7119" s="1">
        <v>7116</v>
      </c>
      <c r="B7119" s="1"/>
      <c r="C7119" s="1"/>
      <c r="D7119" s="1"/>
      <c r="E7119" s="6"/>
      <c r="F7119" s="1"/>
      <c r="G7119" s="1" t="str">
        <f>IF(ISNA(VLOOKUP($C7119,'DTEN TCAP Linkage deviceId'!$A$1:$A$20000,1,FALSE)),"No","Yes")</f>
        <v>No</v>
      </c>
      <c r="H7119" s="1" t="str">
        <f>IF(ISNA(VLOOKUP($C7119,'Provisioning Requester'!$F$3:$H$20000,2,FALSE)),"No","Yes")</f>
        <v>No</v>
      </c>
      <c r="I7119" s="1" t="str">
        <f>IF($H7119="Yes",VLOOKUP($C7119,'Provisioning Requester'!$F$3:$H$20000,3,FALSE),"-")</f>
        <v>-</v>
      </c>
      <c r="J7119" s="1" t="str">
        <f>IF(OR(D7119="SVCP", E7119="TRUE"), "No", IF(ISNA(VLOOKUP($C7119,'ProvResponder deviceId'!$A$1:$A$20000,1,FALSE)),"No","Yes"))</f>
        <v>No</v>
      </c>
      <c r="K7119" s="1" t="str">
        <f>IF($J7119="Yes",VLOOKUP($C7119,'ProvResponder deviceId'!$A$1:$C$20000,3,FALSE),"-")</f>
        <v>-</v>
      </c>
      <c r="L7119" s="1" t="str">
        <f t="shared" si="222"/>
        <v/>
      </c>
      <c r="M7119" s="1" t="str">
        <f t="shared" si="223"/>
        <v/>
      </c>
      <c r="N7119" s="1" t="str">
        <f>IF(ISBLANK($C7119),"",IF(ISNA(VLOOKUP($L7119,'result messages'!$H$3:$L$11,2,FALSE)),VLOOKUP($M7119,'result messages'!$H$3:$L$11,2,FALSE),VLOOKUP($L7119,'result messages'!$H$3:$L$11,2,FALSE)))</f>
        <v/>
      </c>
      <c r="O7119" s="1" t="str">
        <f>IF(ISBLANK($C7119),"",IF(ISNA(VLOOKUP($L7119,'result messages'!$H$3:$L$11,3,FALSE)),VLOOKUP($M7119,'result messages'!$H$3:$L$11,3,FALSE),VLOOKUP($L7119,'result messages'!$H$3:$L$11,3,FALSE)))</f>
        <v/>
      </c>
      <c r="P7119" s="1" t="str">
        <f>IF(ISBLANK($C7119),"",IF(ISNA(VLOOKUP($L7119,'result messages'!$H$3:$L$11,4,FALSE)),VLOOKUP($M7119,'result messages'!$H$3:$L$11,4,FALSE),VLOOKUP($L7119,'result messages'!$H$3:$L$11,4,FALSE)))</f>
        <v/>
      </c>
      <c r="Q7119" s="1" t="str">
        <f>IF(ISBLANK($C7119),"",IF(ISNA(VLOOKUP($L7119,'result messages'!$H$3:$L$11,5,FALSE)),VLOOKUP($M7119,'result messages'!$H$3:$L$11,5,FALSE),VLOOKUP($L7119,'result messages'!$H$3:$L$11,5,FALSE)))</f>
        <v/>
      </c>
    </row>
    <row r="7120" spans="1:17">
      <c r="A7120" s="1">
        <v>7117</v>
      </c>
      <c r="B7120" s="1"/>
      <c r="C7120" s="1"/>
      <c r="D7120" s="1"/>
      <c r="E7120" s="6"/>
      <c r="F7120" s="1"/>
      <c r="G7120" s="1" t="str">
        <f>IF(ISNA(VLOOKUP($C7120,'DTEN TCAP Linkage deviceId'!$A$1:$A$20000,1,FALSE)),"No","Yes")</f>
        <v>No</v>
      </c>
      <c r="H7120" s="1" t="str">
        <f>IF(ISNA(VLOOKUP($C7120,'Provisioning Requester'!$F$3:$H$20000,2,FALSE)),"No","Yes")</f>
        <v>No</v>
      </c>
      <c r="I7120" s="1" t="str">
        <f>IF($H7120="Yes",VLOOKUP($C7120,'Provisioning Requester'!$F$3:$H$20000,3,FALSE),"-")</f>
        <v>-</v>
      </c>
      <c r="J7120" s="1" t="str">
        <f>IF(OR(D7120="SVCP", E7120="TRUE"), "No", IF(ISNA(VLOOKUP($C7120,'ProvResponder deviceId'!$A$1:$A$20000,1,FALSE)),"No","Yes"))</f>
        <v>No</v>
      </c>
      <c r="K7120" s="1" t="str">
        <f>IF($J7120="Yes",VLOOKUP($C7120,'ProvResponder deviceId'!$A$1:$C$20000,3,FALSE),"-")</f>
        <v>-</v>
      </c>
      <c r="L7120" s="1" t="str">
        <f t="shared" si="222"/>
        <v/>
      </c>
      <c r="M7120" s="1" t="str">
        <f t="shared" si="223"/>
        <v/>
      </c>
      <c r="N7120" s="1" t="str">
        <f>IF(ISBLANK($C7120),"",IF(ISNA(VLOOKUP($L7120,'result messages'!$H$3:$L$11,2,FALSE)),VLOOKUP($M7120,'result messages'!$H$3:$L$11,2,FALSE),VLOOKUP($L7120,'result messages'!$H$3:$L$11,2,FALSE)))</f>
        <v/>
      </c>
      <c r="O7120" s="1" t="str">
        <f>IF(ISBLANK($C7120),"",IF(ISNA(VLOOKUP($L7120,'result messages'!$H$3:$L$11,3,FALSE)),VLOOKUP($M7120,'result messages'!$H$3:$L$11,3,FALSE),VLOOKUP($L7120,'result messages'!$H$3:$L$11,3,FALSE)))</f>
        <v/>
      </c>
      <c r="P7120" s="1" t="str">
        <f>IF(ISBLANK($C7120),"",IF(ISNA(VLOOKUP($L7120,'result messages'!$H$3:$L$11,4,FALSE)),VLOOKUP($M7120,'result messages'!$H$3:$L$11,4,FALSE),VLOOKUP($L7120,'result messages'!$H$3:$L$11,4,FALSE)))</f>
        <v/>
      </c>
      <c r="Q7120" s="1" t="str">
        <f>IF(ISBLANK($C7120),"",IF(ISNA(VLOOKUP($L7120,'result messages'!$H$3:$L$11,5,FALSE)),VLOOKUP($M7120,'result messages'!$H$3:$L$11,5,FALSE),VLOOKUP($L7120,'result messages'!$H$3:$L$11,5,FALSE)))</f>
        <v/>
      </c>
    </row>
    <row r="7121" spans="1:17">
      <c r="A7121" s="1">
        <v>7118</v>
      </c>
      <c r="B7121" s="1"/>
      <c r="C7121" s="1"/>
      <c r="D7121" s="1"/>
      <c r="E7121" s="6"/>
      <c r="F7121" s="1"/>
      <c r="G7121" s="1" t="str">
        <f>IF(ISNA(VLOOKUP($C7121,'DTEN TCAP Linkage deviceId'!$A$1:$A$20000,1,FALSE)),"No","Yes")</f>
        <v>No</v>
      </c>
      <c r="H7121" s="1" t="str">
        <f>IF(ISNA(VLOOKUP($C7121,'Provisioning Requester'!$F$3:$H$20000,2,FALSE)),"No","Yes")</f>
        <v>No</v>
      </c>
      <c r="I7121" s="1" t="str">
        <f>IF($H7121="Yes",VLOOKUP($C7121,'Provisioning Requester'!$F$3:$H$20000,3,FALSE),"-")</f>
        <v>-</v>
      </c>
      <c r="J7121" s="1" t="str">
        <f>IF(OR(D7121="SVCP", E7121="TRUE"), "No", IF(ISNA(VLOOKUP($C7121,'ProvResponder deviceId'!$A$1:$A$20000,1,FALSE)),"No","Yes"))</f>
        <v>No</v>
      </c>
      <c r="K7121" s="1" t="str">
        <f>IF($J7121="Yes",VLOOKUP($C7121,'ProvResponder deviceId'!$A$1:$C$20000,3,FALSE),"-")</f>
        <v>-</v>
      </c>
      <c r="L7121" s="1" t="str">
        <f t="shared" si="222"/>
        <v/>
      </c>
      <c r="M7121" s="1" t="str">
        <f t="shared" si="223"/>
        <v/>
      </c>
      <c r="N7121" s="1" t="str">
        <f>IF(ISBLANK($C7121),"",IF(ISNA(VLOOKUP($L7121,'result messages'!$H$3:$L$11,2,FALSE)),VLOOKUP($M7121,'result messages'!$H$3:$L$11,2,FALSE),VLOOKUP($L7121,'result messages'!$H$3:$L$11,2,FALSE)))</f>
        <v/>
      </c>
      <c r="O7121" s="1" t="str">
        <f>IF(ISBLANK($C7121),"",IF(ISNA(VLOOKUP($L7121,'result messages'!$H$3:$L$11,3,FALSE)),VLOOKUP($M7121,'result messages'!$H$3:$L$11,3,FALSE),VLOOKUP($L7121,'result messages'!$H$3:$L$11,3,FALSE)))</f>
        <v/>
      </c>
      <c r="P7121" s="1" t="str">
        <f>IF(ISBLANK($C7121),"",IF(ISNA(VLOOKUP($L7121,'result messages'!$H$3:$L$11,4,FALSE)),VLOOKUP($M7121,'result messages'!$H$3:$L$11,4,FALSE),VLOOKUP($L7121,'result messages'!$H$3:$L$11,4,FALSE)))</f>
        <v/>
      </c>
      <c r="Q7121" s="1" t="str">
        <f>IF(ISBLANK($C7121),"",IF(ISNA(VLOOKUP($L7121,'result messages'!$H$3:$L$11,5,FALSE)),VLOOKUP($M7121,'result messages'!$H$3:$L$11,5,FALSE),VLOOKUP($L7121,'result messages'!$H$3:$L$11,5,FALSE)))</f>
        <v/>
      </c>
    </row>
    <row r="7122" spans="1:17">
      <c r="A7122" s="1">
        <v>7119</v>
      </c>
      <c r="B7122" s="1"/>
      <c r="C7122" s="1"/>
      <c r="D7122" s="1"/>
      <c r="E7122" s="6"/>
      <c r="F7122" s="1"/>
      <c r="G7122" s="1" t="str">
        <f>IF(ISNA(VLOOKUP($C7122,'DTEN TCAP Linkage deviceId'!$A$1:$A$20000,1,FALSE)),"No","Yes")</f>
        <v>No</v>
      </c>
      <c r="H7122" s="1" t="str">
        <f>IF(ISNA(VLOOKUP($C7122,'Provisioning Requester'!$F$3:$H$20000,2,FALSE)),"No","Yes")</f>
        <v>No</v>
      </c>
      <c r="I7122" s="1" t="str">
        <f>IF($H7122="Yes",VLOOKUP($C7122,'Provisioning Requester'!$F$3:$H$20000,3,FALSE),"-")</f>
        <v>-</v>
      </c>
      <c r="J7122" s="1" t="str">
        <f>IF(OR(D7122="SVCP", E7122="TRUE"), "No", IF(ISNA(VLOOKUP($C7122,'ProvResponder deviceId'!$A$1:$A$20000,1,FALSE)),"No","Yes"))</f>
        <v>No</v>
      </c>
      <c r="K7122" s="1" t="str">
        <f>IF($J7122="Yes",VLOOKUP($C7122,'ProvResponder deviceId'!$A$1:$C$20000,3,FALSE),"-")</f>
        <v>-</v>
      </c>
      <c r="L7122" s="1" t="str">
        <f t="shared" si="222"/>
        <v/>
      </c>
      <c r="M7122" s="1" t="str">
        <f t="shared" si="223"/>
        <v/>
      </c>
      <c r="N7122" s="1" t="str">
        <f>IF(ISBLANK($C7122),"",IF(ISNA(VLOOKUP($L7122,'result messages'!$H$3:$L$11,2,FALSE)),VLOOKUP($M7122,'result messages'!$H$3:$L$11,2,FALSE),VLOOKUP($L7122,'result messages'!$H$3:$L$11,2,FALSE)))</f>
        <v/>
      </c>
      <c r="O7122" s="1" t="str">
        <f>IF(ISBLANK($C7122),"",IF(ISNA(VLOOKUP($L7122,'result messages'!$H$3:$L$11,3,FALSE)),VLOOKUP($M7122,'result messages'!$H$3:$L$11,3,FALSE),VLOOKUP($L7122,'result messages'!$H$3:$L$11,3,FALSE)))</f>
        <v/>
      </c>
      <c r="P7122" s="1" t="str">
        <f>IF(ISBLANK($C7122),"",IF(ISNA(VLOOKUP($L7122,'result messages'!$H$3:$L$11,4,FALSE)),VLOOKUP($M7122,'result messages'!$H$3:$L$11,4,FALSE),VLOOKUP($L7122,'result messages'!$H$3:$L$11,4,FALSE)))</f>
        <v/>
      </c>
      <c r="Q7122" s="1" t="str">
        <f>IF(ISBLANK($C7122),"",IF(ISNA(VLOOKUP($L7122,'result messages'!$H$3:$L$11,5,FALSE)),VLOOKUP($M7122,'result messages'!$H$3:$L$11,5,FALSE),VLOOKUP($L7122,'result messages'!$H$3:$L$11,5,FALSE)))</f>
        <v/>
      </c>
    </row>
    <row r="7123" spans="1:17">
      <c r="A7123" s="1">
        <v>7120</v>
      </c>
      <c r="B7123" s="1"/>
      <c r="C7123" s="1"/>
      <c r="D7123" s="1"/>
      <c r="E7123" s="6"/>
      <c r="F7123" s="1"/>
      <c r="G7123" s="1" t="str">
        <f>IF(ISNA(VLOOKUP($C7123,'DTEN TCAP Linkage deviceId'!$A$1:$A$20000,1,FALSE)),"No","Yes")</f>
        <v>No</v>
      </c>
      <c r="H7123" s="1" t="str">
        <f>IF(ISNA(VLOOKUP($C7123,'Provisioning Requester'!$F$3:$H$20000,2,FALSE)),"No","Yes")</f>
        <v>No</v>
      </c>
      <c r="I7123" s="1" t="str">
        <f>IF($H7123="Yes",VLOOKUP($C7123,'Provisioning Requester'!$F$3:$H$20000,3,FALSE),"-")</f>
        <v>-</v>
      </c>
      <c r="J7123" s="1" t="str">
        <f>IF(OR(D7123="SVCP", E7123="TRUE"), "No", IF(ISNA(VLOOKUP($C7123,'ProvResponder deviceId'!$A$1:$A$20000,1,FALSE)),"No","Yes"))</f>
        <v>No</v>
      </c>
      <c r="K7123" s="1" t="str">
        <f>IF($J7123="Yes",VLOOKUP($C7123,'ProvResponder deviceId'!$A$1:$C$20000,3,FALSE),"-")</f>
        <v>-</v>
      </c>
      <c r="L7123" s="1" t="str">
        <f t="shared" si="222"/>
        <v/>
      </c>
      <c r="M7123" s="1" t="str">
        <f t="shared" si="223"/>
        <v/>
      </c>
      <c r="N7123" s="1" t="str">
        <f>IF(ISBLANK($C7123),"",IF(ISNA(VLOOKUP($L7123,'result messages'!$H$3:$L$11,2,FALSE)),VLOOKUP($M7123,'result messages'!$H$3:$L$11,2,FALSE),VLOOKUP($L7123,'result messages'!$H$3:$L$11,2,FALSE)))</f>
        <v/>
      </c>
      <c r="O7123" s="1" t="str">
        <f>IF(ISBLANK($C7123),"",IF(ISNA(VLOOKUP($L7123,'result messages'!$H$3:$L$11,3,FALSE)),VLOOKUP($M7123,'result messages'!$H$3:$L$11,3,FALSE),VLOOKUP($L7123,'result messages'!$H$3:$L$11,3,FALSE)))</f>
        <v/>
      </c>
      <c r="P7123" s="1" t="str">
        <f>IF(ISBLANK($C7123),"",IF(ISNA(VLOOKUP($L7123,'result messages'!$H$3:$L$11,4,FALSE)),VLOOKUP($M7123,'result messages'!$H$3:$L$11,4,FALSE),VLOOKUP($L7123,'result messages'!$H$3:$L$11,4,FALSE)))</f>
        <v/>
      </c>
      <c r="Q7123" s="1" t="str">
        <f>IF(ISBLANK($C7123),"",IF(ISNA(VLOOKUP($L7123,'result messages'!$H$3:$L$11,5,FALSE)),VLOOKUP($M7123,'result messages'!$H$3:$L$11,5,FALSE),VLOOKUP($L7123,'result messages'!$H$3:$L$11,5,FALSE)))</f>
        <v/>
      </c>
    </row>
    <row r="7124" spans="1:17">
      <c r="A7124" s="1">
        <v>7121</v>
      </c>
      <c r="B7124" s="1"/>
      <c r="C7124" s="1"/>
      <c r="D7124" s="1"/>
      <c r="E7124" s="6"/>
      <c r="F7124" s="1"/>
      <c r="G7124" s="1" t="str">
        <f>IF(ISNA(VLOOKUP($C7124,'DTEN TCAP Linkage deviceId'!$A$1:$A$20000,1,FALSE)),"No","Yes")</f>
        <v>No</v>
      </c>
      <c r="H7124" s="1" t="str">
        <f>IF(ISNA(VLOOKUP($C7124,'Provisioning Requester'!$F$3:$H$20000,2,FALSE)),"No","Yes")</f>
        <v>No</v>
      </c>
      <c r="I7124" s="1" t="str">
        <f>IF($H7124="Yes",VLOOKUP($C7124,'Provisioning Requester'!$F$3:$H$20000,3,FALSE),"-")</f>
        <v>-</v>
      </c>
      <c r="J7124" s="1" t="str">
        <f>IF(OR(D7124="SVCP", E7124="TRUE"), "No", IF(ISNA(VLOOKUP($C7124,'ProvResponder deviceId'!$A$1:$A$20000,1,FALSE)),"No","Yes"))</f>
        <v>No</v>
      </c>
      <c r="K7124" s="1" t="str">
        <f>IF($J7124="Yes",VLOOKUP($C7124,'ProvResponder deviceId'!$A$1:$C$20000,3,FALSE),"-")</f>
        <v>-</v>
      </c>
      <c r="L7124" s="1" t="str">
        <f t="shared" si="222"/>
        <v/>
      </c>
      <c r="M7124" s="1" t="str">
        <f t="shared" si="223"/>
        <v/>
      </c>
      <c r="N7124" s="1" t="str">
        <f>IF(ISBLANK($C7124),"",IF(ISNA(VLOOKUP($L7124,'result messages'!$H$3:$L$11,2,FALSE)),VLOOKUP($M7124,'result messages'!$H$3:$L$11,2,FALSE),VLOOKUP($L7124,'result messages'!$H$3:$L$11,2,FALSE)))</f>
        <v/>
      </c>
      <c r="O7124" s="1" t="str">
        <f>IF(ISBLANK($C7124),"",IF(ISNA(VLOOKUP($L7124,'result messages'!$H$3:$L$11,3,FALSE)),VLOOKUP($M7124,'result messages'!$H$3:$L$11,3,FALSE),VLOOKUP($L7124,'result messages'!$H$3:$L$11,3,FALSE)))</f>
        <v/>
      </c>
      <c r="P7124" s="1" t="str">
        <f>IF(ISBLANK($C7124),"",IF(ISNA(VLOOKUP($L7124,'result messages'!$H$3:$L$11,4,FALSE)),VLOOKUP($M7124,'result messages'!$H$3:$L$11,4,FALSE),VLOOKUP($L7124,'result messages'!$H$3:$L$11,4,FALSE)))</f>
        <v/>
      </c>
      <c r="Q7124" s="1" t="str">
        <f>IF(ISBLANK($C7124),"",IF(ISNA(VLOOKUP($L7124,'result messages'!$H$3:$L$11,5,FALSE)),VLOOKUP($M7124,'result messages'!$H$3:$L$11,5,FALSE),VLOOKUP($L7124,'result messages'!$H$3:$L$11,5,FALSE)))</f>
        <v/>
      </c>
    </row>
    <row r="7125" spans="1:17">
      <c r="A7125" s="1">
        <v>7122</v>
      </c>
      <c r="B7125" s="1"/>
      <c r="C7125" s="1"/>
      <c r="D7125" s="1"/>
      <c r="E7125" s="6"/>
      <c r="F7125" s="1"/>
      <c r="G7125" s="1" t="str">
        <f>IF(ISNA(VLOOKUP($C7125,'DTEN TCAP Linkage deviceId'!$A$1:$A$20000,1,FALSE)),"No","Yes")</f>
        <v>No</v>
      </c>
      <c r="H7125" s="1" t="str">
        <f>IF(ISNA(VLOOKUP($C7125,'Provisioning Requester'!$F$3:$H$20000,2,FALSE)),"No","Yes")</f>
        <v>No</v>
      </c>
      <c r="I7125" s="1" t="str">
        <f>IF($H7125="Yes",VLOOKUP($C7125,'Provisioning Requester'!$F$3:$H$20000,3,FALSE),"-")</f>
        <v>-</v>
      </c>
      <c r="J7125" s="1" t="str">
        <f>IF(OR(D7125="SVCP", E7125="TRUE"), "No", IF(ISNA(VLOOKUP($C7125,'ProvResponder deviceId'!$A$1:$A$20000,1,FALSE)),"No","Yes"))</f>
        <v>No</v>
      </c>
      <c r="K7125" s="1" t="str">
        <f>IF($J7125="Yes",VLOOKUP($C7125,'ProvResponder deviceId'!$A$1:$C$20000,3,FALSE),"-")</f>
        <v>-</v>
      </c>
      <c r="L7125" s="1" t="str">
        <f t="shared" si="222"/>
        <v/>
      </c>
      <c r="M7125" s="1" t="str">
        <f t="shared" si="223"/>
        <v/>
      </c>
      <c r="N7125" s="1" t="str">
        <f>IF(ISBLANK($C7125),"",IF(ISNA(VLOOKUP($L7125,'result messages'!$H$3:$L$11,2,FALSE)),VLOOKUP($M7125,'result messages'!$H$3:$L$11,2,FALSE),VLOOKUP($L7125,'result messages'!$H$3:$L$11,2,FALSE)))</f>
        <v/>
      </c>
      <c r="O7125" s="1" t="str">
        <f>IF(ISBLANK($C7125),"",IF(ISNA(VLOOKUP($L7125,'result messages'!$H$3:$L$11,3,FALSE)),VLOOKUP($M7125,'result messages'!$H$3:$L$11,3,FALSE),VLOOKUP($L7125,'result messages'!$H$3:$L$11,3,FALSE)))</f>
        <v/>
      </c>
      <c r="P7125" s="1" t="str">
        <f>IF(ISBLANK($C7125),"",IF(ISNA(VLOOKUP($L7125,'result messages'!$H$3:$L$11,4,FALSE)),VLOOKUP($M7125,'result messages'!$H$3:$L$11,4,FALSE),VLOOKUP($L7125,'result messages'!$H$3:$L$11,4,FALSE)))</f>
        <v/>
      </c>
      <c r="Q7125" s="1" t="str">
        <f>IF(ISBLANK($C7125),"",IF(ISNA(VLOOKUP($L7125,'result messages'!$H$3:$L$11,5,FALSE)),VLOOKUP($M7125,'result messages'!$H$3:$L$11,5,FALSE),VLOOKUP($L7125,'result messages'!$H$3:$L$11,5,FALSE)))</f>
        <v/>
      </c>
    </row>
    <row r="7126" spans="1:17">
      <c r="A7126" s="1">
        <v>7123</v>
      </c>
      <c r="B7126" s="1"/>
      <c r="C7126" s="1"/>
      <c r="D7126" s="1"/>
      <c r="E7126" s="6"/>
      <c r="F7126" s="1"/>
      <c r="G7126" s="1" t="str">
        <f>IF(ISNA(VLOOKUP($C7126,'DTEN TCAP Linkage deviceId'!$A$1:$A$20000,1,FALSE)),"No","Yes")</f>
        <v>No</v>
      </c>
      <c r="H7126" s="1" t="str">
        <f>IF(ISNA(VLOOKUP($C7126,'Provisioning Requester'!$F$3:$H$20000,2,FALSE)),"No","Yes")</f>
        <v>No</v>
      </c>
      <c r="I7126" s="1" t="str">
        <f>IF($H7126="Yes",VLOOKUP($C7126,'Provisioning Requester'!$F$3:$H$20000,3,FALSE),"-")</f>
        <v>-</v>
      </c>
      <c r="J7126" s="1" t="str">
        <f>IF(OR(D7126="SVCP", E7126="TRUE"), "No", IF(ISNA(VLOOKUP($C7126,'ProvResponder deviceId'!$A$1:$A$20000,1,FALSE)),"No","Yes"))</f>
        <v>No</v>
      </c>
      <c r="K7126" s="1" t="str">
        <f>IF($J7126="Yes",VLOOKUP($C7126,'ProvResponder deviceId'!$A$1:$C$20000,3,FALSE),"-")</f>
        <v>-</v>
      </c>
      <c r="L7126" s="1" t="str">
        <f t="shared" si="222"/>
        <v/>
      </c>
      <c r="M7126" s="1" t="str">
        <f t="shared" si="223"/>
        <v/>
      </c>
      <c r="N7126" s="1" t="str">
        <f>IF(ISBLANK($C7126),"",IF(ISNA(VLOOKUP($L7126,'result messages'!$H$3:$L$11,2,FALSE)),VLOOKUP($M7126,'result messages'!$H$3:$L$11,2,FALSE),VLOOKUP($L7126,'result messages'!$H$3:$L$11,2,FALSE)))</f>
        <v/>
      </c>
      <c r="O7126" s="1" t="str">
        <f>IF(ISBLANK($C7126),"",IF(ISNA(VLOOKUP($L7126,'result messages'!$H$3:$L$11,3,FALSE)),VLOOKUP($M7126,'result messages'!$H$3:$L$11,3,FALSE),VLOOKUP($L7126,'result messages'!$H$3:$L$11,3,FALSE)))</f>
        <v/>
      </c>
      <c r="P7126" s="1" t="str">
        <f>IF(ISBLANK($C7126),"",IF(ISNA(VLOOKUP($L7126,'result messages'!$H$3:$L$11,4,FALSE)),VLOOKUP($M7126,'result messages'!$H$3:$L$11,4,FALSE),VLOOKUP($L7126,'result messages'!$H$3:$L$11,4,FALSE)))</f>
        <v/>
      </c>
      <c r="Q7126" s="1" t="str">
        <f>IF(ISBLANK($C7126),"",IF(ISNA(VLOOKUP($L7126,'result messages'!$H$3:$L$11,5,FALSE)),VLOOKUP($M7126,'result messages'!$H$3:$L$11,5,FALSE),VLOOKUP($L7126,'result messages'!$H$3:$L$11,5,FALSE)))</f>
        <v/>
      </c>
    </row>
    <row r="7127" spans="1:17">
      <c r="A7127" s="1">
        <v>7124</v>
      </c>
      <c r="B7127" s="1"/>
      <c r="C7127" s="1"/>
      <c r="D7127" s="1"/>
      <c r="E7127" s="6"/>
      <c r="F7127" s="1"/>
      <c r="G7127" s="1" t="str">
        <f>IF(ISNA(VLOOKUP($C7127,'DTEN TCAP Linkage deviceId'!$A$1:$A$20000,1,FALSE)),"No","Yes")</f>
        <v>No</v>
      </c>
      <c r="H7127" s="1" t="str">
        <f>IF(ISNA(VLOOKUP($C7127,'Provisioning Requester'!$F$3:$H$20000,2,FALSE)),"No","Yes")</f>
        <v>No</v>
      </c>
      <c r="I7127" s="1" t="str">
        <f>IF($H7127="Yes",VLOOKUP($C7127,'Provisioning Requester'!$F$3:$H$20000,3,FALSE),"-")</f>
        <v>-</v>
      </c>
      <c r="J7127" s="1" t="str">
        <f>IF(OR(D7127="SVCP", E7127="TRUE"), "No", IF(ISNA(VLOOKUP($C7127,'ProvResponder deviceId'!$A$1:$A$20000,1,FALSE)),"No","Yes"))</f>
        <v>No</v>
      </c>
      <c r="K7127" s="1" t="str">
        <f>IF($J7127="Yes",VLOOKUP($C7127,'ProvResponder deviceId'!$A$1:$C$20000,3,FALSE),"-")</f>
        <v>-</v>
      </c>
      <c r="L7127" s="1" t="str">
        <f t="shared" si="222"/>
        <v/>
      </c>
      <c r="M7127" s="1" t="str">
        <f t="shared" si="223"/>
        <v/>
      </c>
      <c r="N7127" s="1" t="str">
        <f>IF(ISBLANK($C7127),"",IF(ISNA(VLOOKUP($L7127,'result messages'!$H$3:$L$11,2,FALSE)),VLOOKUP($M7127,'result messages'!$H$3:$L$11,2,FALSE),VLOOKUP($L7127,'result messages'!$H$3:$L$11,2,FALSE)))</f>
        <v/>
      </c>
      <c r="O7127" s="1" t="str">
        <f>IF(ISBLANK($C7127),"",IF(ISNA(VLOOKUP($L7127,'result messages'!$H$3:$L$11,3,FALSE)),VLOOKUP($M7127,'result messages'!$H$3:$L$11,3,FALSE),VLOOKUP($L7127,'result messages'!$H$3:$L$11,3,FALSE)))</f>
        <v/>
      </c>
      <c r="P7127" s="1" t="str">
        <f>IF(ISBLANK($C7127),"",IF(ISNA(VLOOKUP($L7127,'result messages'!$H$3:$L$11,4,FALSE)),VLOOKUP($M7127,'result messages'!$H$3:$L$11,4,FALSE),VLOOKUP($L7127,'result messages'!$H$3:$L$11,4,FALSE)))</f>
        <v/>
      </c>
      <c r="Q7127" s="1" t="str">
        <f>IF(ISBLANK($C7127),"",IF(ISNA(VLOOKUP($L7127,'result messages'!$H$3:$L$11,5,FALSE)),VLOOKUP($M7127,'result messages'!$H$3:$L$11,5,FALSE),VLOOKUP($L7127,'result messages'!$H$3:$L$11,5,FALSE)))</f>
        <v/>
      </c>
    </row>
    <row r="7128" spans="1:17">
      <c r="A7128" s="1">
        <v>7125</v>
      </c>
      <c r="B7128" s="1"/>
      <c r="C7128" s="1"/>
      <c r="D7128" s="1"/>
      <c r="E7128" s="6"/>
      <c r="F7128" s="1"/>
      <c r="G7128" s="1" t="str">
        <f>IF(ISNA(VLOOKUP($C7128,'DTEN TCAP Linkage deviceId'!$A$1:$A$20000,1,FALSE)),"No","Yes")</f>
        <v>No</v>
      </c>
      <c r="H7128" s="1" t="str">
        <f>IF(ISNA(VLOOKUP($C7128,'Provisioning Requester'!$F$3:$H$20000,2,FALSE)),"No","Yes")</f>
        <v>No</v>
      </c>
      <c r="I7128" s="1" t="str">
        <f>IF($H7128="Yes",VLOOKUP($C7128,'Provisioning Requester'!$F$3:$H$20000,3,FALSE),"-")</f>
        <v>-</v>
      </c>
      <c r="J7128" s="1" t="str">
        <f>IF(OR(D7128="SVCP", E7128="TRUE"), "No", IF(ISNA(VLOOKUP($C7128,'ProvResponder deviceId'!$A$1:$A$20000,1,FALSE)),"No","Yes"))</f>
        <v>No</v>
      </c>
      <c r="K7128" s="1" t="str">
        <f>IF($J7128="Yes",VLOOKUP($C7128,'ProvResponder deviceId'!$A$1:$C$20000,3,FALSE),"-")</f>
        <v>-</v>
      </c>
      <c r="L7128" s="1" t="str">
        <f t="shared" si="222"/>
        <v/>
      </c>
      <c r="M7128" s="1" t="str">
        <f t="shared" si="223"/>
        <v/>
      </c>
      <c r="N7128" s="1" t="str">
        <f>IF(ISBLANK($C7128),"",IF(ISNA(VLOOKUP($L7128,'result messages'!$H$3:$L$11,2,FALSE)),VLOOKUP($M7128,'result messages'!$H$3:$L$11,2,FALSE),VLOOKUP($L7128,'result messages'!$H$3:$L$11,2,FALSE)))</f>
        <v/>
      </c>
      <c r="O7128" s="1" t="str">
        <f>IF(ISBLANK($C7128),"",IF(ISNA(VLOOKUP($L7128,'result messages'!$H$3:$L$11,3,FALSE)),VLOOKUP($M7128,'result messages'!$H$3:$L$11,3,FALSE),VLOOKUP($L7128,'result messages'!$H$3:$L$11,3,FALSE)))</f>
        <v/>
      </c>
      <c r="P7128" s="1" t="str">
        <f>IF(ISBLANK($C7128),"",IF(ISNA(VLOOKUP($L7128,'result messages'!$H$3:$L$11,4,FALSE)),VLOOKUP($M7128,'result messages'!$H$3:$L$11,4,FALSE),VLOOKUP($L7128,'result messages'!$H$3:$L$11,4,FALSE)))</f>
        <v/>
      </c>
      <c r="Q7128" s="1" t="str">
        <f>IF(ISBLANK($C7128),"",IF(ISNA(VLOOKUP($L7128,'result messages'!$H$3:$L$11,5,FALSE)),VLOOKUP($M7128,'result messages'!$H$3:$L$11,5,FALSE),VLOOKUP($L7128,'result messages'!$H$3:$L$11,5,FALSE)))</f>
        <v/>
      </c>
    </row>
    <row r="7129" spans="1:17">
      <c r="A7129" s="1">
        <v>7126</v>
      </c>
      <c r="B7129" s="1"/>
      <c r="C7129" s="1"/>
      <c r="D7129" s="1"/>
      <c r="E7129" s="6"/>
      <c r="F7129" s="1"/>
      <c r="G7129" s="1" t="str">
        <f>IF(ISNA(VLOOKUP($C7129,'DTEN TCAP Linkage deviceId'!$A$1:$A$20000,1,FALSE)),"No","Yes")</f>
        <v>No</v>
      </c>
      <c r="H7129" s="1" t="str">
        <f>IF(ISNA(VLOOKUP($C7129,'Provisioning Requester'!$F$3:$H$20000,2,FALSE)),"No","Yes")</f>
        <v>No</v>
      </c>
      <c r="I7129" s="1" t="str">
        <f>IF($H7129="Yes",VLOOKUP($C7129,'Provisioning Requester'!$F$3:$H$20000,3,FALSE),"-")</f>
        <v>-</v>
      </c>
      <c r="J7129" s="1" t="str">
        <f>IF(OR(D7129="SVCP", E7129="TRUE"), "No", IF(ISNA(VLOOKUP($C7129,'ProvResponder deviceId'!$A$1:$A$20000,1,FALSE)),"No","Yes"))</f>
        <v>No</v>
      </c>
      <c r="K7129" s="1" t="str">
        <f>IF($J7129="Yes",VLOOKUP($C7129,'ProvResponder deviceId'!$A$1:$C$20000,3,FALSE),"-")</f>
        <v>-</v>
      </c>
      <c r="L7129" s="1" t="str">
        <f t="shared" si="222"/>
        <v/>
      </c>
      <c r="M7129" s="1" t="str">
        <f t="shared" si="223"/>
        <v/>
      </c>
      <c r="N7129" s="1" t="str">
        <f>IF(ISBLANK($C7129),"",IF(ISNA(VLOOKUP($L7129,'result messages'!$H$3:$L$11,2,FALSE)),VLOOKUP($M7129,'result messages'!$H$3:$L$11,2,FALSE),VLOOKUP($L7129,'result messages'!$H$3:$L$11,2,FALSE)))</f>
        <v/>
      </c>
      <c r="O7129" s="1" t="str">
        <f>IF(ISBLANK($C7129),"",IF(ISNA(VLOOKUP($L7129,'result messages'!$H$3:$L$11,3,FALSE)),VLOOKUP($M7129,'result messages'!$H$3:$L$11,3,FALSE),VLOOKUP($L7129,'result messages'!$H$3:$L$11,3,FALSE)))</f>
        <v/>
      </c>
      <c r="P7129" s="1" t="str">
        <f>IF(ISBLANK($C7129),"",IF(ISNA(VLOOKUP($L7129,'result messages'!$H$3:$L$11,4,FALSE)),VLOOKUP($M7129,'result messages'!$H$3:$L$11,4,FALSE),VLOOKUP($L7129,'result messages'!$H$3:$L$11,4,FALSE)))</f>
        <v/>
      </c>
      <c r="Q7129" s="1" t="str">
        <f>IF(ISBLANK($C7129),"",IF(ISNA(VLOOKUP($L7129,'result messages'!$H$3:$L$11,5,FALSE)),VLOOKUP($M7129,'result messages'!$H$3:$L$11,5,FALSE),VLOOKUP($L7129,'result messages'!$H$3:$L$11,5,FALSE)))</f>
        <v/>
      </c>
    </row>
    <row r="7130" spans="1:17">
      <c r="A7130" s="1">
        <v>7127</v>
      </c>
      <c r="B7130" s="1"/>
      <c r="C7130" s="1"/>
      <c r="D7130" s="1"/>
      <c r="E7130" s="6"/>
      <c r="F7130" s="1"/>
      <c r="G7130" s="1" t="str">
        <f>IF(ISNA(VLOOKUP($C7130,'DTEN TCAP Linkage deviceId'!$A$1:$A$20000,1,FALSE)),"No","Yes")</f>
        <v>No</v>
      </c>
      <c r="H7130" s="1" t="str">
        <f>IF(ISNA(VLOOKUP($C7130,'Provisioning Requester'!$F$3:$H$20000,2,FALSE)),"No","Yes")</f>
        <v>No</v>
      </c>
      <c r="I7130" s="1" t="str">
        <f>IF($H7130="Yes",VLOOKUP($C7130,'Provisioning Requester'!$F$3:$H$20000,3,FALSE),"-")</f>
        <v>-</v>
      </c>
      <c r="J7130" s="1" t="str">
        <f>IF(OR(D7130="SVCP", E7130="TRUE"), "No", IF(ISNA(VLOOKUP($C7130,'ProvResponder deviceId'!$A$1:$A$20000,1,FALSE)),"No","Yes"))</f>
        <v>No</v>
      </c>
      <c r="K7130" s="1" t="str">
        <f>IF($J7130="Yes",VLOOKUP($C7130,'ProvResponder deviceId'!$A$1:$C$20000,3,FALSE),"-")</f>
        <v>-</v>
      </c>
      <c r="L7130" s="1" t="str">
        <f t="shared" si="222"/>
        <v/>
      </c>
      <c r="M7130" s="1" t="str">
        <f t="shared" si="223"/>
        <v/>
      </c>
      <c r="N7130" s="1" t="str">
        <f>IF(ISBLANK($C7130),"",IF(ISNA(VLOOKUP($L7130,'result messages'!$H$3:$L$11,2,FALSE)),VLOOKUP($M7130,'result messages'!$H$3:$L$11,2,FALSE),VLOOKUP($L7130,'result messages'!$H$3:$L$11,2,FALSE)))</f>
        <v/>
      </c>
      <c r="O7130" s="1" t="str">
        <f>IF(ISBLANK($C7130),"",IF(ISNA(VLOOKUP($L7130,'result messages'!$H$3:$L$11,3,FALSE)),VLOOKUP($M7130,'result messages'!$H$3:$L$11,3,FALSE),VLOOKUP($L7130,'result messages'!$H$3:$L$11,3,FALSE)))</f>
        <v/>
      </c>
      <c r="P7130" s="1" t="str">
        <f>IF(ISBLANK($C7130),"",IF(ISNA(VLOOKUP($L7130,'result messages'!$H$3:$L$11,4,FALSE)),VLOOKUP($M7130,'result messages'!$H$3:$L$11,4,FALSE),VLOOKUP($L7130,'result messages'!$H$3:$L$11,4,FALSE)))</f>
        <v/>
      </c>
      <c r="Q7130" s="1" t="str">
        <f>IF(ISBLANK($C7130),"",IF(ISNA(VLOOKUP($L7130,'result messages'!$H$3:$L$11,5,FALSE)),VLOOKUP($M7130,'result messages'!$H$3:$L$11,5,FALSE),VLOOKUP($L7130,'result messages'!$H$3:$L$11,5,FALSE)))</f>
        <v/>
      </c>
    </row>
    <row r="7131" spans="1:17">
      <c r="A7131" s="1">
        <v>7128</v>
      </c>
      <c r="B7131" s="1"/>
      <c r="C7131" s="1"/>
      <c r="D7131" s="1"/>
      <c r="E7131" s="6"/>
      <c r="F7131" s="1"/>
      <c r="G7131" s="1" t="str">
        <f>IF(ISNA(VLOOKUP($C7131,'DTEN TCAP Linkage deviceId'!$A$1:$A$20000,1,FALSE)),"No","Yes")</f>
        <v>No</v>
      </c>
      <c r="H7131" s="1" t="str">
        <f>IF(ISNA(VLOOKUP($C7131,'Provisioning Requester'!$F$3:$H$20000,2,FALSE)),"No","Yes")</f>
        <v>No</v>
      </c>
      <c r="I7131" s="1" t="str">
        <f>IF($H7131="Yes",VLOOKUP($C7131,'Provisioning Requester'!$F$3:$H$20000,3,FALSE),"-")</f>
        <v>-</v>
      </c>
      <c r="J7131" s="1" t="str">
        <f>IF(OR(D7131="SVCP", E7131="TRUE"), "No", IF(ISNA(VLOOKUP($C7131,'ProvResponder deviceId'!$A$1:$A$20000,1,FALSE)),"No","Yes"))</f>
        <v>No</v>
      </c>
      <c r="K7131" s="1" t="str">
        <f>IF($J7131="Yes",VLOOKUP($C7131,'ProvResponder deviceId'!$A$1:$C$20000,3,FALSE),"-")</f>
        <v>-</v>
      </c>
      <c r="L7131" s="1" t="str">
        <f t="shared" si="222"/>
        <v/>
      </c>
      <c r="M7131" s="1" t="str">
        <f t="shared" si="223"/>
        <v/>
      </c>
      <c r="N7131" s="1" t="str">
        <f>IF(ISBLANK($C7131),"",IF(ISNA(VLOOKUP($L7131,'result messages'!$H$3:$L$11,2,FALSE)),VLOOKUP($M7131,'result messages'!$H$3:$L$11,2,FALSE),VLOOKUP($L7131,'result messages'!$H$3:$L$11,2,FALSE)))</f>
        <v/>
      </c>
      <c r="O7131" s="1" t="str">
        <f>IF(ISBLANK($C7131),"",IF(ISNA(VLOOKUP($L7131,'result messages'!$H$3:$L$11,3,FALSE)),VLOOKUP($M7131,'result messages'!$H$3:$L$11,3,FALSE),VLOOKUP($L7131,'result messages'!$H$3:$L$11,3,FALSE)))</f>
        <v/>
      </c>
      <c r="P7131" s="1" t="str">
        <f>IF(ISBLANK($C7131),"",IF(ISNA(VLOOKUP($L7131,'result messages'!$H$3:$L$11,4,FALSE)),VLOOKUP($M7131,'result messages'!$H$3:$L$11,4,FALSE),VLOOKUP($L7131,'result messages'!$H$3:$L$11,4,FALSE)))</f>
        <v/>
      </c>
      <c r="Q7131" s="1" t="str">
        <f>IF(ISBLANK($C7131),"",IF(ISNA(VLOOKUP($L7131,'result messages'!$H$3:$L$11,5,FALSE)),VLOOKUP($M7131,'result messages'!$H$3:$L$11,5,FALSE),VLOOKUP($L7131,'result messages'!$H$3:$L$11,5,FALSE)))</f>
        <v/>
      </c>
    </row>
    <row r="7132" spans="1:17">
      <c r="A7132" s="1">
        <v>7129</v>
      </c>
      <c r="B7132" s="1"/>
      <c r="C7132" s="1"/>
      <c r="D7132" s="1"/>
      <c r="E7132" s="6"/>
      <c r="F7132" s="1"/>
      <c r="G7132" s="1" t="str">
        <f>IF(ISNA(VLOOKUP($C7132,'DTEN TCAP Linkage deviceId'!$A$1:$A$20000,1,FALSE)),"No","Yes")</f>
        <v>No</v>
      </c>
      <c r="H7132" s="1" t="str">
        <f>IF(ISNA(VLOOKUP($C7132,'Provisioning Requester'!$F$3:$H$20000,2,FALSE)),"No","Yes")</f>
        <v>No</v>
      </c>
      <c r="I7132" s="1" t="str">
        <f>IF($H7132="Yes",VLOOKUP($C7132,'Provisioning Requester'!$F$3:$H$20000,3,FALSE),"-")</f>
        <v>-</v>
      </c>
      <c r="J7132" s="1" t="str">
        <f>IF(OR(D7132="SVCP", E7132="TRUE"), "No", IF(ISNA(VLOOKUP($C7132,'ProvResponder deviceId'!$A$1:$A$20000,1,FALSE)),"No","Yes"))</f>
        <v>No</v>
      </c>
      <c r="K7132" s="1" t="str">
        <f>IF($J7132="Yes",VLOOKUP($C7132,'ProvResponder deviceId'!$A$1:$C$20000,3,FALSE),"-")</f>
        <v>-</v>
      </c>
      <c r="L7132" s="1" t="str">
        <f t="shared" si="222"/>
        <v/>
      </c>
      <c r="M7132" s="1" t="str">
        <f t="shared" si="223"/>
        <v/>
      </c>
      <c r="N7132" s="1" t="str">
        <f>IF(ISBLANK($C7132),"",IF(ISNA(VLOOKUP($L7132,'result messages'!$H$3:$L$11,2,FALSE)),VLOOKUP($M7132,'result messages'!$H$3:$L$11,2,FALSE),VLOOKUP($L7132,'result messages'!$H$3:$L$11,2,FALSE)))</f>
        <v/>
      </c>
      <c r="O7132" s="1" t="str">
        <f>IF(ISBLANK($C7132),"",IF(ISNA(VLOOKUP($L7132,'result messages'!$H$3:$L$11,3,FALSE)),VLOOKUP($M7132,'result messages'!$H$3:$L$11,3,FALSE),VLOOKUP($L7132,'result messages'!$H$3:$L$11,3,FALSE)))</f>
        <v/>
      </c>
      <c r="P7132" s="1" t="str">
        <f>IF(ISBLANK($C7132),"",IF(ISNA(VLOOKUP($L7132,'result messages'!$H$3:$L$11,4,FALSE)),VLOOKUP($M7132,'result messages'!$H$3:$L$11,4,FALSE),VLOOKUP($L7132,'result messages'!$H$3:$L$11,4,FALSE)))</f>
        <v/>
      </c>
      <c r="Q7132" s="1" t="str">
        <f>IF(ISBLANK($C7132),"",IF(ISNA(VLOOKUP($L7132,'result messages'!$H$3:$L$11,5,FALSE)),VLOOKUP($M7132,'result messages'!$H$3:$L$11,5,FALSE),VLOOKUP($L7132,'result messages'!$H$3:$L$11,5,FALSE)))</f>
        <v/>
      </c>
    </row>
    <row r="7133" spans="1:17">
      <c r="A7133" s="1">
        <v>7130</v>
      </c>
      <c r="B7133" s="1"/>
      <c r="C7133" s="1"/>
      <c r="D7133" s="1"/>
      <c r="E7133" s="6"/>
      <c r="F7133" s="1"/>
      <c r="G7133" s="1" t="str">
        <f>IF(ISNA(VLOOKUP($C7133,'DTEN TCAP Linkage deviceId'!$A$1:$A$20000,1,FALSE)),"No","Yes")</f>
        <v>No</v>
      </c>
      <c r="H7133" s="1" t="str">
        <f>IF(ISNA(VLOOKUP($C7133,'Provisioning Requester'!$F$3:$H$20000,2,FALSE)),"No","Yes")</f>
        <v>No</v>
      </c>
      <c r="I7133" s="1" t="str">
        <f>IF($H7133="Yes",VLOOKUP($C7133,'Provisioning Requester'!$F$3:$H$20000,3,FALSE),"-")</f>
        <v>-</v>
      </c>
      <c r="J7133" s="1" t="str">
        <f>IF(OR(D7133="SVCP", E7133="TRUE"), "No", IF(ISNA(VLOOKUP($C7133,'ProvResponder deviceId'!$A$1:$A$20000,1,FALSE)),"No","Yes"))</f>
        <v>No</v>
      </c>
      <c r="K7133" s="1" t="str">
        <f>IF($J7133="Yes",VLOOKUP($C7133,'ProvResponder deviceId'!$A$1:$C$20000,3,FALSE),"-")</f>
        <v>-</v>
      </c>
      <c r="L7133" s="1" t="str">
        <f t="shared" si="222"/>
        <v/>
      </c>
      <c r="M7133" s="1" t="str">
        <f t="shared" si="223"/>
        <v/>
      </c>
      <c r="N7133" s="1" t="str">
        <f>IF(ISBLANK($C7133),"",IF(ISNA(VLOOKUP($L7133,'result messages'!$H$3:$L$11,2,FALSE)),VLOOKUP($M7133,'result messages'!$H$3:$L$11,2,FALSE),VLOOKUP($L7133,'result messages'!$H$3:$L$11,2,FALSE)))</f>
        <v/>
      </c>
      <c r="O7133" s="1" t="str">
        <f>IF(ISBLANK($C7133),"",IF(ISNA(VLOOKUP($L7133,'result messages'!$H$3:$L$11,3,FALSE)),VLOOKUP($M7133,'result messages'!$H$3:$L$11,3,FALSE),VLOOKUP($L7133,'result messages'!$H$3:$L$11,3,FALSE)))</f>
        <v/>
      </c>
      <c r="P7133" s="1" t="str">
        <f>IF(ISBLANK($C7133),"",IF(ISNA(VLOOKUP($L7133,'result messages'!$H$3:$L$11,4,FALSE)),VLOOKUP($M7133,'result messages'!$H$3:$L$11,4,FALSE),VLOOKUP($L7133,'result messages'!$H$3:$L$11,4,FALSE)))</f>
        <v/>
      </c>
      <c r="Q7133" s="1" t="str">
        <f>IF(ISBLANK($C7133),"",IF(ISNA(VLOOKUP($L7133,'result messages'!$H$3:$L$11,5,FALSE)),VLOOKUP($M7133,'result messages'!$H$3:$L$11,5,FALSE),VLOOKUP($L7133,'result messages'!$H$3:$L$11,5,FALSE)))</f>
        <v/>
      </c>
    </row>
    <row r="7134" spans="1:17">
      <c r="A7134" s="1">
        <v>7131</v>
      </c>
      <c r="B7134" s="1"/>
      <c r="C7134" s="1"/>
      <c r="D7134" s="1"/>
      <c r="E7134" s="6"/>
      <c r="F7134" s="1"/>
      <c r="G7134" s="1" t="str">
        <f>IF(ISNA(VLOOKUP($C7134,'DTEN TCAP Linkage deviceId'!$A$1:$A$20000,1,FALSE)),"No","Yes")</f>
        <v>No</v>
      </c>
      <c r="H7134" s="1" t="str">
        <f>IF(ISNA(VLOOKUP($C7134,'Provisioning Requester'!$F$3:$H$20000,2,FALSE)),"No","Yes")</f>
        <v>No</v>
      </c>
      <c r="I7134" s="1" t="str">
        <f>IF($H7134="Yes",VLOOKUP($C7134,'Provisioning Requester'!$F$3:$H$20000,3,FALSE),"-")</f>
        <v>-</v>
      </c>
      <c r="J7134" s="1" t="str">
        <f>IF(OR(D7134="SVCP", E7134="TRUE"), "No", IF(ISNA(VLOOKUP($C7134,'ProvResponder deviceId'!$A$1:$A$20000,1,FALSE)),"No","Yes"))</f>
        <v>No</v>
      </c>
      <c r="K7134" s="1" t="str">
        <f>IF($J7134="Yes",VLOOKUP($C7134,'ProvResponder deviceId'!$A$1:$C$20000,3,FALSE),"-")</f>
        <v>-</v>
      </c>
      <c r="L7134" s="1" t="str">
        <f t="shared" si="222"/>
        <v/>
      </c>
      <c r="M7134" s="1" t="str">
        <f t="shared" si="223"/>
        <v/>
      </c>
      <c r="N7134" s="1" t="str">
        <f>IF(ISBLANK($C7134),"",IF(ISNA(VLOOKUP($L7134,'result messages'!$H$3:$L$11,2,FALSE)),VLOOKUP($M7134,'result messages'!$H$3:$L$11,2,FALSE),VLOOKUP($L7134,'result messages'!$H$3:$L$11,2,FALSE)))</f>
        <v/>
      </c>
      <c r="O7134" s="1" t="str">
        <f>IF(ISBLANK($C7134),"",IF(ISNA(VLOOKUP($L7134,'result messages'!$H$3:$L$11,3,FALSE)),VLOOKUP($M7134,'result messages'!$H$3:$L$11,3,FALSE),VLOOKUP($L7134,'result messages'!$H$3:$L$11,3,FALSE)))</f>
        <v/>
      </c>
      <c r="P7134" s="1" t="str">
        <f>IF(ISBLANK($C7134),"",IF(ISNA(VLOOKUP($L7134,'result messages'!$H$3:$L$11,4,FALSE)),VLOOKUP($M7134,'result messages'!$H$3:$L$11,4,FALSE),VLOOKUP($L7134,'result messages'!$H$3:$L$11,4,FALSE)))</f>
        <v/>
      </c>
      <c r="Q7134" s="1" t="str">
        <f>IF(ISBLANK($C7134),"",IF(ISNA(VLOOKUP($L7134,'result messages'!$H$3:$L$11,5,FALSE)),VLOOKUP($M7134,'result messages'!$H$3:$L$11,5,FALSE),VLOOKUP($L7134,'result messages'!$H$3:$L$11,5,FALSE)))</f>
        <v/>
      </c>
    </row>
    <row r="7135" spans="1:17">
      <c r="A7135" s="1">
        <v>7132</v>
      </c>
      <c r="B7135" s="1"/>
      <c r="C7135" s="1"/>
      <c r="D7135" s="1"/>
      <c r="E7135" s="6"/>
      <c r="F7135" s="1"/>
      <c r="G7135" s="1" t="str">
        <f>IF(ISNA(VLOOKUP($C7135,'DTEN TCAP Linkage deviceId'!$A$1:$A$20000,1,FALSE)),"No","Yes")</f>
        <v>No</v>
      </c>
      <c r="H7135" s="1" t="str">
        <f>IF(ISNA(VLOOKUP($C7135,'Provisioning Requester'!$F$3:$H$20000,2,FALSE)),"No","Yes")</f>
        <v>No</v>
      </c>
      <c r="I7135" s="1" t="str">
        <f>IF($H7135="Yes",VLOOKUP($C7135,'Provisioning Requester'!$F$3:$H$20000,3,FALSE),"-")</f>
        <v>-</v>
      </c>
      <c r="J7135" s="1" t="str">
        <f>IF(OR(D7135="SVCP", E7135="TRUE"), "No", IF(ISNA(VLOOKUP($C7135,'ProvResponder deviceId'!$A$1:$A$20000,1,FALSE)),"No","Yes"))</f>
        <v>No</v>
      </c>
      <c r="K7135" s="1" t="str">
        <f>IF($J7135="Yes",VLOOKUP($C7135,'ProvResponder deviceId'!$A$1:$C$20000,3,FALSE),"-")</f>
        <v>-</v>
      </c>
      <c r="L7135" s="1" t="str">
        <f t="shared" si="222"/>
        <v/>
      </c>
      <c r="M7135" s="1" t="str">
        <f t="shared" si="223"/>
        <v/>
      </c>
      <c r="N7135" s="1" t="str">
        <f>IF(ISBLANK($C7135),"",IF(ISNA(VLOOKUP($L7135,'result messages'!$H$3:$L$11,2,FALSE)),VLOOKUP($M7135,'result messages'!$H$3:$L$11,2,FALSE),VLOOKUP($L7135,'result messages'!$H$3:$L$11,2,FALSE)))</f>
        <v/>
      </c>
      <c r="O7135" s="1" t="str">
        <f>IF(ISBLANK($C7135),"",IF(ISNA(VLOOKUP($L7135,'result messages'!$H$3:$L$11,3,FALSE)),VLOOKUP($M7135,'result messages'!$H$3:$L$11,3,FALSE),VLOOKUP($L7135,'result messages'!$H$3:$L$11,3,FALSE)))</f>
        <v/>
      </c>
      <c r="P7135" s="1" t="str">
        <f>IF(ISBLANK($C7135),"",IF(ISNA(VLOOKUP($L7135,'result messages'!$H$3:$L$11,4,FALSE)),VLOOKUP($M7135,'result messages'!$H$3:$L$11,4,FALSE),VLOOKUP($L7135,'result messages'!$H$3:$L$11,4,FALSE)))</f>
        <v/>
      </c>
      <c r="Q7135" s="1" t="str">
        <f>IF(ISBLANK($C7135),"",IF(ISNA(VLOOKUP($L7135,'result messages'!$H$3:$L$11,5,FALSE)),VLOOKUP($M7135,'result messages'!$H$3:$L$11,5,FALSE),VLOOKUP($L7135,'result messages'!$H$3:$L$11,5,FALSE)))</f>
        <v/>
      </c>
    </row>
    <row r="7136" spans="1:17">
      <c r="A7136" s="1">
        <v>7133</v>
      </c>
      <c r="B7136" s="1"/>
      <c r="C7136" s="1"/>
      <c r="D7136" s="1"/>
      <c r="E7136" s="6"/>
      <c r="F7136" s="1"/>
      <c r="G7136" s="1" t="str">
        <f>IF(ISNA(VLOOKUP($C7136,'DTEN TCAP Linkage deviceId'!$A$1:$A$20000,1,FALSE)),"No","Yes")</f>
        <v>No</v>
      </c>
      <c r="H7136" s="1" t="str">
        <f>IF(ISNA(VLOOKUP($C7136,'Provisioning Requester'!$F$3:$H$20000,2,FALSE)),"No","Yes")</f>
        <v>No</v>
      </c>
      <c r="I7136" s="1" t="str">
        <f>IF($H7136="Yes",VLOOKUP($C7136,'Provisioning Requester'!$F$3:$H$20000,3,FALSE),"-")</f>
        <v>-</v>
      </c>
      <c r="J7136" s="1" t="str">
        <f>IF(OR(D7136="SVCP", E7136="TRUE"), "No", IF(ISNA(VLOOKUP($C7136,'ProvResponder deviceId'!$A$1:$A$20000,1,FALSE)),"No","Yes"))</f>
        <v>No</v>
      </c>
      <c r="K7136" s="1" t="str">
        <f>IF($J7136="Yes",VLOOKUP($C7136,'ProvResponder deviceId'!$A$1:$C$20000,3,FALSE),"-")</f>
        <v>-</v>
      </c>
      <c r="L7136" s="1" t="str">
        <f t="shared" si="222"/>
        <v/>
      </c>
      <c r="M7136" s="1" t="str">
        <f t="shared" si="223"/>
        <v/>
      </c>
      <c r="N7136" s="1" t="str">
        <f>IF(ISBLANK($C7136),"",IF(ISNA(VLOOKUP($L7136,'result messages'!$H$3:$L$11,2,FALSE)),VLOOKUP($M7136,'result messages'!$H$3:$L$11,2,FALSE),VLOOKUP($L7136,'result messages'!$H$3:$L$11,2,FALSE)))</f>
        <v/>
      </c>
      <c r="O7136" s="1" t="str">
        <f>IF(ISBLANK($C7136),"",IF(ISNA(VLOOKUP($L7136,'result messages'!$H$3:$L$11,3,FALSE)),VLOOKUP($M7136,'result messages'!$H$3:$L$11,3,FALSE),VLOOKUP($L7136,'result messages'!$H$3:$L$11,3,FALSE)))</f>
        <v/>
      </c>
      <c r="P7136" s="1" t="str">
        <f>IF(ISBLANK($C7136),"",IF(ISNA(VLOOKUP($L7136,'result messages'!$H$3:$L$11,4,FALSE)),VLOOKUP($M7136,'result messages'!$H$3:$L$11,4,FALSE),VLOOKUP($L7136,'result messages'!$H$3:$L$11,4,FALSE)))</f>
        <v/>
      </c>
      <c r="Q7136" s="1" t="str">
        <f>IF(ISBLANK($C7136),"",IF(ISNA(VLOOKUP($L7136,'result messages'!$H$3:$L$11,5,FALSE)),VLOOKUP($M7136,'result messages'!$H$3:$L$11,5,FALSE),VLOOKUP($L7136,'result messages'!$H$3:$L$11,5,FALSE)))</f>
        <v/>
      </c>
    </row>
    <row r="7137" spans="1:17">
      <c r="A7137" s="1">
        <v>7134</v>
      </c>
      <c r="B7137" s="1"/>
      <c r="C7137" s="1"/>
      <c r="D7137" s="1"/>
      <c r="E7137" s="6"/>
      <c r="F7137" s="1"/>
      <c r="G7137" s="1" t="str">
        <f>IF(ISNA(VLOOKUP($C7137,'DTEN TCAP Linkage deviceId'!$A$1:$A$20000,1,FALSE)),"No","Yes")</f>
        <v>No</v>
      </c>
      <c r="H7137" s="1" t="str">
        <f>IF(ISNA(VLOOKUP($C7137,'Provisioning Requester'!$F$3:$H$20000,2,FALSE)),"No","Yes")</f>
        <v>No</v>
      </c>
      <c r="I7137" s="1" t="str">
        <f>IF($H7137="Yes",VLOOKUP($C7137,'Provisioning Requester'!$F$3:$H$20000,3,FALSE),"-")</f>
        <v>-</v>
      </c>
      <c r="J7137" s="1" t="str">
        <f>IF(OR(D7137="SVCP", E7137="TRUE"), "No", IF(ISNA(VLOOKUP($C7137,'ProvResponder deviceId'!$A$1:$A$20000,1,FALSE)),"No","Yes"))</f>
        <v>No</v>
      </c>
      <c r="K7137" s="1" t="str">
        <f>IF($J7137="Yes",VLOOKUP($C7137,'ProvResponder deviceId'!$A$1:$C$20000,3,FALSE),"-")</f>
        <v>-</v>
      </c>
      <c r="L7137" s="1" t="str">
        <f t="shared" si="222"/>
        <v/>
      </c>
      <c r="M7137" s="1" t="str">
        <f t="shared" si="223"/>
        <v/>
      </c>
      <c r="N7137" s="1" t="str">
        <f>IF(ISBLANK($C7137),"",IF(ISNA(VLOOKUP($L7137,'result messages'!$H$3:$L$11,2,FALSE)),VLOOKUP($M7137,'result messages'!$H$3:$L$11,2,FALSE),VLOOKUP($L7137,'result messages'!$H$3:$L$11,2,FALSE)))</f>
        <v/>
      </c>
      <c r="O7137" s="1" t="str">
        <f>IF(ISBLANK($C7137),"",IF(ISNA(VLOOKUP($L7137,'result messages'!$H$3:$L$11,3,FALSE)),VLOOKUP($M7137,'result messages'!$H$3:$L$11,3,FALSE),VLOOKUP($L7137,'result messages'!$H$3:$L$11,3,FALSE)))</f>
        <v/>
      </c>
      <c r="P7137" s="1" t="str">
        <f>IF(ISBLANK($C7137),"",IF(ISNA(VLOOKUP($L7137,'result messages'!$H$3:$L$11,4,FALSE)),VLOOKUP($M7137,'result messages'!$H$3:$L$11,4,FALSE),VLOOKUP($L7137,'result messages'!$H$3:$L$11,4,FALSE)))</f>
        <v/>
      </c>
      <c r="Q7137" s="1" t="str">
        <f>IF(ISBLANK($C7137),"",IF(ISNA(VLOOKUP($L7137,'result messages'!$H$3:$L$11,5,FALSE)),VLOOKUP($M7137,'result messages'!$H$3:$L$11,5,FALSE),VLOOKUP($L7137,'result messages'!$H$3:$L$11,5,FALSE)))</f>
        <v/>
      </c>
    </row>
    <row r="7138" spans="1:17">
      <c r="A7138" s="1">
        <v>7135</v>
      </c>
      <c r="B7138" s="1"/>
      <c r="C7138" s="1"/>
      <c r="D7138" s="1"/>
      <c r="E7138" s="6"/>
      <c r="F7138" s="1"/>
      <c r="G7138" s="1" t="str">
        <f>IF(ISNA(VLOOKUP($C7138,'DTEN TCAP Linkage deviceId'!$A$1:$A$20000,1,FALSE)),"No","Yes")</f>
        <v>No</v>
      </c>
      <c r="H7138" s="1" t="str">
        <f>IF(ISNA(VLOOKUP($C7138,'Provisioning Requester'!$F$3:$H$20000,2,FALSE)),"No","Yes")</f>
        <v>No</v>
      </c>
      <c r="I7138" s="1" t="str">
        <f>IF($H7138="Yes",VLOOKUP($C7138,'Provisioning Requester'!$F$3:$H$20000,3,FALSE),"-")</f>
        <v>-</v>
      </c>
      <c r="J7138" s="1" t="str">
        <f>IF(OR(D7138="SVCP", E7138="TRUE"), "No", IF(ISNA(VLOOKUP($C7138,'ProvResponder deviceId'!$A$1:$A$20000,1,FALSE)),"No","Yes"))</f>
        <v>No</v>
      </c>
      <c r="K7138" s="1" t="str">
        <f>IF($J7138="Yes",VLOOKUP($C7138,'ProvResponder deviceId'!$A$1:$C$20000,3,FALSE),"-")</f>
        <v>-</v>
      </c>
      <c r="L7138" s="1" t="str">
        <f t="shared" si="222"/>
        <v/>
      </c>
      <c r="M7138" s="1" t="str">
        <f t="shared" si="223"/>
        <v/>
      </c>
      <c r="N7138" s="1" t="str">
        <f>IF(ISBLANK($C7138),"",IF(ISNA(VLOOKUP($L7138,'result messages'!$H$3:$L$11,2,FALSE)),VLOOKUP($M7138,'result messages'!$H$3:$L$11,2,FALSE),VLOOKUP($L7138,'result messages'!$H$3:$L$11,2,FALSE)))</f>
        <v/>
      </c>
      <c r="O7138" s="1" t="str">
        <f>IF(ISBLANK($C7138),"",IF(ISNA(VLOOKUP($L7138,'result messages'!$H$3:$L$11,3,FALSE)),VLOOKUP($M7138,'result messages'!$H$3:$L$11,3,FALSE),VLOOKUP($L7138,'result messages'!$H$3:$L$11,3,FALSE)))</f>
        <v/>
      </c>
      <c r="P7138" s="1" t="str">
        <f>IF(ISBLANK($C7138),"",IF(ISNA(VLOOKUP($L7138,'result messages'!$H$3:$L$11,4,FALSE)),VLOOKUP($M7138,'result messages'!$H$3:$L$11,4,FALSE),VLOOKUP($L7138,'result messages'!$H$3:$L$11,4,FALSE)))</f>
        <v/>
      </c>
      <c r="Q7138" s="1" t="str">
        <f>IF(ISBLANK($C7138),"",IF(ISNA(VLOOKUP($L7138,'result messages'!$H$3:$L$11,5,FALSE)),VLOOKUP($M7138,'result messages'!$H$3:$L$11,5,FALSE),VLOOKUP($L7138,'result messages'!$H$3:$L$11,5,FALSE)))</f>
        <v/>
      </c>
    </row>
    <row r="7139" spans="1:17">
      <c r="A7139" s="1">
        <v>7136</v>
      </c>
      <c r="B7139" s="1"/>
      <c r="C7139" s="1"/>
      <c r="D7139" s="1"/>
      <c r="E7139" s="6"/>
      <c r="F7139" s="1"/>
      <c r="G7139" s="1" t="str">
        <f>IF(ISNA(VLOOKUP($C7139,'DTEN TCAP Linkage deviceId'!$A$1:$A$20000,1,FALSE)),"No","Yes")</f>
        <v>No</v>
      </c>
      <c r="H7139" s="1" t="str">
        <f>IF(ISNA(VLOOKUP($C7139,'Provisioning Requester'!$F$3:$H$20000,2,FALSE)),"No","Yes")</f>
        <v>No</v>
      </c>
      <c r="I7139" s="1" t="str">
        <f>IF($H7139="Yes",VLOOKUP($C7139,'Provisioning Requester'!$F$3:$H$20000,3,FALSE),"-")</f>
        <v>-</v>
      </c>
      <c r="J7139" s="1" t="str">
        <f>IF(OR(D7139="SVCP", E7139="TRUE"), "No", IF(ISNA(VLOOKUP($C7139,'ProvResponder deviceId'!$A$1:$A$20000,1,FALSE)),"No","Yes"))</f>
        <v>No</v>
      </c>
      <c r="K7139" s="1" t="str">
        <f>IF($J7139="Yes",VLOOKUP($C7139,'ProvResponder deviceId'!$A$1:$C$20000,3,FALSE),"-")</f>
        <v>-</v>
      </c>
      <c r="L7139" s="1" t="str">
        <f t="shared" si="222"/>
        <v/>
      </c>
      <c r="M7139" s="1" t="str">
        <f t="shared" si="223"/>
        <v/>
      </c>
      <c r="N7139" s="1" t="str">
        <f>IF(ISBLANK($C7139),"",IF(ISNA(VLOOKUP($L7139,'result messages'!$H$3:$L$11,2,FALSE)),VLOOKUP($M7139,'result messages'!$H$3:$L$11,2,FALSE),VLOOKUP($L7139,'result messages'!$H$3:$L$11,2,FALSE)))</f>
        <v/>
      </c>
      <c r="O7139" s="1" t="str">
        <f>IF(ISBLANK($C7139),"",IF(ISNA(VLOOKUP($L7139,'result messages'!$H$3:$L$11,3,FALSE)),VLOOKUP($M7139,'result messages'!$H$3:$L$11,3,FALSE),VLOOKUP($L7139,'result messages'!$H$3:$L$11,3,FALSE)))</f>
        <v/>
      </c>
      <c r="P7139" s="1" t="str">
        <f>IF(ISBLANK($C7139),"",IF(ISNA(VLOOKUP($L7139,'result messages'!$H$3:$L$11,4,FALSE)),VLOOKUP($M7139,'result messages'!$H$3:$L$11,4,FALSE),VLOOKUP($L7139,'result messages'!$H$3:$L$11,4,FALSE)))</f>
        <v/>
      </c>
      <c r="Q7139" s="1" t="str">
        <f>IF(ISBLANK($C7139),"",IF(ISNA(VLOOKUP($L7139,'result messages'!$H$3:$L$11,5,FALSE)),VLOOKUP($M7139,'result messages'!$H$3:$L$11,5,FALSE),VLOOKUP($L7139,'result messages'!$H$3:$L$11,5,FALSE)))</f>
        <v/>
      </c>
    </row>
    <row r="7140" spans="1:17">
      <c r="A7140" s="1">
        <v>7137</v>
      </c>
      <c r="B7140" s="1"/>
      <c r="C7140" s="1"/>
      <c r="D7140" s="1"/>
      <c r="E7140" s="6"/>
      <c r="F7140" s="1"/>
      <c r="G7140" s="1" t="str">
        <f>IF(ISNA(VLOOKUP($C7140,'DTEN TCAP Linkage deviceId'!$A$1:$A$20000,1,FALSE)),"No","Yes")</f>
        <v>No</v>
      </c>
      <c r="H7140" s="1" t="str">
        <f>IF(ISNA(VLOOKUP($C7140,'Provisioning Requester'!$F$3:$H$20000,2,FALSE)),"No","Yes")</f>
        <v>No</v>
      </c>
      <c r="I7140" s="1" t="str">
        <f>IF($H7140="Yes",VLOOKUP($C7140,'Provisioning Requester'!$F$3:$H$20000,3,FALSE),"-")</f>
        <v>-</v>
      </c>
      <c r="J7140" s="1" t="str">
        <f>IF(OR(D7140="SVCP", E7140="TRUE"), "No", IF(ISNA(VLOOKUP($C7140,'ProvResponder deviceId'!$A$1:$A$20000,1,FALSE)),"No","Yes"))</f>
        <v>No</v>
      </c>
      <c r="K7140" s="1" t="str">
        <f>IF($J7140="Yes",VLOOKUP($C7140,'ProvResponder deviceId'!$A$1:$C$20000,3,FALSE),"-")</f>
        <v>-</v>
      </c>
      <c r="L7140" s="1" t="str">
        <f t="shared" si="222"/>
        <v/>
      </c>
      <c r="M7140" s="1" t="str">
        <f t="shared" si="223"/>
        <v/>
      </c>
      <c r="N7140" s="1" t="str">
        <f>IF(ISBLANK($C7140),"",IF(ISNA(VLOOKUP($L7140,'result messages'!$H$3:$L$11,2,FALSE)),VLOOKUP($M7140,'result messages'!$H$3:$L$11,2,FALSE),VLOOKUP($L7140,'result messages'!$H$3:$L$11,2,FALSE)))</f>
        <v/>
      </c>
      <c r="O7140" s="1" t="str">
        <f>IF(ISBLANK($C7140),"",IF(ISNA(VLOOKUP($L7140,'result messages'!$H$3:$L$11,3,FALSE)),VLOOKUP($M7140,'result messages'!$H$3:$L$11,3,FALSE),VLOOKUP($L7140,'result messages'!$H$3:$L$11,3,FALSE)))</f>
        <v/>
      </c>
      <c r="P7140" s="1" t="str">
        <f>IF(ISBLANK($C7140),"",IF(ISNA(VLOOKUP($L7140,'result messages'!$H$3:$L$11,4,FALSE)),VLOOKUP($M7140,'result messages'!$H$3:$L$11,4,FALSE),VLOOKUP($L7140,'result messages'!$H$3:$L$11,4,FALSE)))</f>
        <v/>
      </c>
      <c r="Q7140" s="1" t="str">
        <f>IF(ISBLANK($C7140),"",IF(ISNA(VLOOKUP($L7140,'result messages'!$H$3:$L$11,5,FALSE)),VLOOKUP($M7140,'result messages'!$H$3:$L$11,5,FALSE),VLOOKUP($L7140,'result messages'!$H$3:$L$11,5,FALSE)))</f>
        <v/>
      </c>
    </row>
    <row r="7141" spans="1:17">
      <c r="A7141" s="1">
        <v>7138</v>
      </c>
      <c r="B7141" s="1"/>
      <c r="C7141" s="1"/>
      <c r="D7141" s="1"/>
      <c r="E7141" s="6"/>
      <c r="F7141" s="1"/>
      <c r="G7141" s="1" t="str">
        <f>IF(ISNA(VLOOKUP($C7141,'DTEN TCAP Linkage deviceId'!$A$1:$A$20000,1,FALSE)),"No","Yes")</f>
        <v>No</v>
      </c>
      <c r="H7141" s="1" t="str">
        <f>IF(ISNA(VLOOKUP($C7141,'Provisioning Requester'!$F$3:$H$20000,2,FALSE)),"No","Yes")</f>
        <v>No</v>
      </c>
      <c r="I7141" s="1" t="str">
        <f>IF($H7141="Yes",VLOOKUP($C7141,'Provisioning Requester'!$F$3:$H$20000,3,FALSE),"-")</f>
        <v>-</v>
      </c>
      <c r="J7141" s="1" t="str">
        <f>IF(OR(D7141="SVCP", E7141="TRUE"), "No", IF(ISNA(VLOOKUP($C7141,'ProvResponder deviceId'!$A$1:$A$20000,1,FALSE)),"No","Yes"))</f>
        <v>No</v>
      </c>
      <c r="K7141" s="1" t="str">
        <f>IF($J7141="Yes",VLOOKUP($C7141,'ProvResponder deviceId'!$A$1:$C$20000,3,FALSE),"-")</f>
        <v>-</v>
      </c>
      <c r="L7141" s="1" t="str">
        <f t="shared" si="222"/>
        <v/>
      </c>
      <c r="M7141" s="1" t="str">
        <f t="shared" si="223"/>
        <v/>
      </c>
      <c r="N7141" s="1" t="str">
        <f>IF(ISBLANK($C7141),"",IF(ISNA(VLOOKUP($L7141,'result messages'!$H$3:$L$11,2,FALSE)),VLOOKUP($M7141,'result messages'!$H$3:$L$11,2,FALSE),VLOOKUP($L7141,'result messages'!$H$3:$L$11,2,FALSE)))</f>
        <v/>
      </c>
      <c r="O7141" s="1" t="str">
        <f>IF(ISBLANK($C7141),"",IF(ISNA(VLOOKUP($L7141,'result messages'!$H$3:$L$11,3,FALSE)),VLOOKUP($M7141,'result messages'!$H$3:$L$11,3,FALSE),VLOOKUP($L7141,'result messages'!$H$3:$L$11,3,FALSE)))</f>
        <v/>
      </c>
      <c r="P7141" s="1" t="str">
        <f>IF(ISBLANK($C7141),"",IF(ISNA(VLOOKUP($L7141,'result messages'!$H$3:$L$11,4,FALSE)),VLOOKUP($M7141,'result messages'!$H$3:$L$11,4,FALSE),VLOOKUP($L7141,'result messages'!$H$3:$L$11,4,FALSE)))</f>
        <v/>
      </c>
      <c r="Q7141" s="1" t="str">
        <f>IF(ISBLANK($C7141),"",IF(ISNA(VLOOKUP($L7141,'result messages'!$H$3:$L$11,5,FALSE)),VLOOKUP($M7141,'result messages'!$H$3:$L$11,5,FALSE),VLOOKUP($L7141,'result messages'!$H$3:$L$11,5,FALSE)))</f>
        <v/>
      </c>
    </row>
    <row r="7142" spans="1:17">
      <c r="A7142" s="1">
        <v>7139</v>
      </c>
      <c r="B7142" s="1"/>
      <c r="C7142" s="1"/>
      <c r="D7142" s="1"/>
      <c r="E7142" s="6"/>
      <c r="F7142" s="1"/>
      <c r="G7142" s="1" t="str">
        <f>IF(ISNA(VLOOKUP($C7142,'DTEN TCAP Linkage deviceId'!$A$1:$A$20000,1,FALSE)),"No","Yes")</f>
        <v>No</v>
      </c>
      <c r="H7142" s="1" t="str">
        <f>IF(ISNA(VLOOKUP($C7142,'Provisioning Requester'!$F$3:$H$20000,2,FALSE)),"No","Yes")</f>
        <v>No</v>
      </c>
      <c r="I7142" s="1" t="str">
        <f>IF($H7142="Yes",VLOOKUP($C7142,'Provisioning Requester'!$F$3:$H$20000,3,FALSE),"-")</f>
        <v>-</v>
      </c>
      <c r="J7142" s="1" t="str">
        <f>IF(OR(D7142="SVCP", E7142="TRUE"), "No", IF(ISNA(VLOOKUP($C7142,'ProvResponder deviceId'!$A$1:$A$20000,1,FALSE)),"No","Yes"))</f>
        <v>No</v>
      </c>
      <c r="K7142" s="1" t="str">
        <f>IF($J7142="Yes",VLOOKUP($C7142,'ProvResponder deviceId'!$A$1:$C$20000,3,FALSE),"-")</f>
        <v>-</v>
      </c>
      <c r="L7142" s="1" t="str">
        <f t="shared" si="222"/>
        <v/>
      </c>
      <c r="M7142" s="1" t="str">
        <f t="shared" si="223"/>
        <v/>
      </c>
      <c r="N7142" s="1" t="str">
        <f>IF(ISBLANK($C7142),"",IF(ISNA(VLOOKUP($L7142,'result messages'!$H$3:$L$11,2,FALSE)),VLOOKUP($M7142,'result messages'!$H$3:$L$11,2,FALSE),VLOOKUP($L7142,'result messages'!$H$3:$L$11,2,FALSE)))</f>
        <v/>
      </c>
      <c r="O7142" s="1" t="str">
        <f>IF(ISBLANK($C7142),"",IF(ISNA(VLOOKUP($L7142,'result messages'!$H$3:$L$11,3,FALSE)),VLOOKUP($M7142,'result messages'!$H$3:$L$11,3,FALSE),VLOOKUP($L7142,'result messages'!$H$3:$L$11,3,FALSE)))</f>
        <v/>
      </c>
      <c r="P7142" s="1" t="str">
        <f>IF(ISBLANK($C7142),"",IF(ISNA(VLOOKUP($L7142,'result messages'!$H$3:$L$11,4,FALSE)),VLOOKUP($M7142,'result messages'!$H$3:$L$11,4,FALSE),VLOOKUP($L7142,'result messages'!$H$3:$L$11,4,FALSE)))</f>
        <v/>
      </c>
      <c r="Q7142" s="1" t="str">
        <f>IF(ISBLANK($C7142),"",IF(ISNA(VLOOKUP($L7142,'result messages'!$H$3:$L$11,5,FALSE)),VLOOKUP($M7142,'result messages'!$H$3:$L$11,5,FALSE),VLOOKUP($L7142,'result messages'!$H$3:$L$11,5,FALSE)))</f>
        <v/>
      </c>
    </row>
    <row r="7143" spans="1:17">
      <c r="A7143" s="1">
        <v>7140</v>
      </c>
      <c r="B7143" s="1"/>
      <c r="C7143" s="1"/>
      <c r="D7143" s="1"/>
      <c r="E7143" s="6"/>
      <c r="F7143" s="1"/>
      <c r="G7143" s="1" t="str">
        <f>IF(ISNA(VLOOKUP($C7143,'DTEN TCAP Linkage deviceId'!$A$1:$A$20000,1,FALSE)),"No","Yes")</f>
        <v>No</v>
      </c>
      <c r="H7143" s="1" t="str">
        <f>IF(ISNA(VLOOKUP($C7143,'Provisioning Requester'!$F$3:$H$20000,2,FALSE)),"No","Yes")</f>
        <v>No</v>
      </c>
      <c r="I7143" s="1" t="str">
        <f>IF($H7143="Yes",VLOOKUP($C7143,'Provisioning Requester'!$F$3:$H$20000,3,FALSE),"-")</f>
        <v>-</v>
      </c>
      <c r="J7143" s="1" t="str">
        <f>IF(OR(D7143="SVCP", E7143="TRUE"), "No", IF(ISNA(VLOOKUP($C7143,'ProvResponder deviceId'!$A$1:$A$20000,1,FALSE)),"No","Yes"))</f>
        <v>No</v>
      </c>
      <c r="K7143" s="1" t="str">
        <f>IF($J7143="Yes",VLOOKUP($C7143,'ProvResponder deviceId'!$A$1:$C$20000,3,FALSE),"-")</f>
        <v>-</v>
      </c>
      <c r="L7143" s="1" t="str">
        <f t="shared" si="222"/>
        <v/>
      </c>
      <c r="M7143" s="1" t="str">
        <f t="shared" si="223"/>
        <v/>
      </c>
      <c r="N7143" s="1" t="str">
        <f>IF(ISBLANK($C7143),"",IF(ISNA(VLOOKUP($L7143,'result messages'!$H$3:$L$11,2,FALSE)),VLOOKUP($M7143,'result messages'!$H$3:$L$11,2,FALSE),VLOOKUP($L7143,'result messages'!$H$3:$L$11,2,FALSE)))</f>
        <v/>
      </c>
      <c r="O7143" s="1" t="str">
        <f>IF(ISBLANK($C7143),"",IF(ISNA(VLOOKUP($L7143,'result messages'!$H$3:$L$11,3,FALSE)),VLOOKUP($M7143,'result messages'!$H$3:$L$11,3,FALSE),VLOOKUP($L7143,'result messages'!$H$3:$L$11,3,FALSE)))</f>
        <v/>
      </c>
      <c r="P7143" s="1" t="str">
        <f>IF(ISBLANK($C7143),"",IF(ISNA(VLOOKUP($L7143,'result messages'!$H$3:$L$11,4,FALSE)),VLOOKUP($M7143,'result messages'!$H$3:$L$11,4,FALSE),VLOOKUP($L7143,'result messages'!$H$3:$L$11,4,FALSE)))</f>
        <v/>
      </c>
      <c r="Q7143" s="1" t="str">
        <f>IF(ISBLANK($C7143),"",IF(ISNA(VLOOKUP($L7143,'result messages'!$H$3:$L$11,5,FALSE)),VLOOKUP($M7143,'result messages'!$H$3:$L$11,5,FALSE),VLOOKUP($L7143,'result messages'!$H$3:$L$11,5,FALSE)))</f>
        <v/>
      </c>
    </row>
    <row r="7144" spans="1:17">
      <c r="A7144" s="1">
        <v>7141</v>
      </c>
      <c r="B7144" s="1"/>
      <c r="C7144" s="1"/>
      <c r="D7144" s="1"/>
      <c r="E7144" s="6"/>
      <c r="F7144" s="1"/>
      <c r="G7144" s="1" t="str">
        <f>IF(ISNA(VLOOKUP($C7144,'DTEN TCAP Linkage deviceId'!$A$1:$A$20000,1,FALSE)),"No","Yes")</f>
        <v>No</v>
      </c>
      <c r="H7144" s="1" t="str">
        <f>IF(ISNA(VLOOKUP($C7144,'Provisioning Requester'!$F$3:$H$20000,2,FALSE)),"No","Yes")</f>
        <v>No</v>
      </c>
      <c r="I7144" s="1" t="str">
        <f>IF($H7144="Yes",VLOOKUP($C7144,'Provisioning Requester'!$F$3:$H$20000,3,FALSE),"-")</f>
        <v>-</v>
      </c>
      <c r="J7144" s="1" t="str">
        <f>IF(OR(D7144="SVCP", E7144="TRUE"), "No", IF(ISNA(VLOOKUP($C7144,'ProvResponder deviceId'!$A$1:$A$20000,1,FALSE)),"No","Yes"))</f>
        <v>No</v>
      </c>
      <c r="K7144" s="1" t="str">
        <f>IF($J7144="Yes",VLOOKUP($C7144,'ProvResponder deviceId'!$A$1:$C$20000,3,FALSE),"-")</f>
        <v>-</v>
      </c>
      <c r="L7144" s="1" t="str">
        <f t="shared" si="222"/>
        <v/>
      </c>
      <c r="M7144" s="1" t="str">
        <f t="shared" si="223"/>
        <v/>
      </c>
      <c r="N7144" s="1" t="str">
        <f>IF(ISBLANK($C7144),"",IF(ISNA(VLOOKUP($L7144,'result messages'!$H$3:$L$11,2,FALSE)),VLOOKUP($M7144,'result messages'!$H$3:$L$11,2,FALSE),VLOOKUP($L7144,'result messages'!$H$3:$L$11,2,FALSE)))</f>
        <v/>
      </c>
      <c r="O7144" s="1" t="str">
        <f>IF(ISBLANK($C7144),"",IF(ISNA(VLOOKUP($L7144,'result messages'!$H$3:$L$11,3,FALSE)),VLOOKUP($M7144,'result messages'!$H$3:$L$11,3,FALSE),VLOOKUP($L7144,'result messages'!$H$3:$L$11,3,FALSE)))</f>
        <v/>
      </c>
      <c r="P7144" s="1" t="str">
        <f>IF(ISBLANK($C7144),"",IF(ISNA(VLOOKUP($L7144,'result messages'!$H$3:$L$11,4,FALSE)),VLOOKUP($M7144,'result messages'!$H$3:$L$11,4,FALSE),VLOOKUP($L7144,'result messages'!$H$3:$L$11,4,FALSE)))</f>
        <v/>
      </c>
      <c r="Q7144" s="1" t="str">
        <f>IF(ISBLANK($C7144),"",IF(ISNA(VLOOKUP($L7144,'result messages'!$H$3:$L$11,5,FALSE)),VLOOKUP($M7144,'result messages'!$H$3:$L$11,5,FALSE),VLOOKUP($L7144,'result messages'!$H$3:$L$11,5,FALSE)))</f>
        <v/>
      </c>
    </row>
    <row r="7145" spans="1:17">
      <c r="A7145" s="1">
        <v>7142</v>
      </c>
      <c r="B7145" s="1"/>
      <c r="C7145" s="1"/>
      <c r="D7145" s="1"/>
      <c r="E7145" s="6"/>
      <c r="F7145" s="1"/>
      <c r="G7145" s="1" t="str">
        <f>IF(ISNA(VLOOKUP($C7145,'DTEN TCAP Linkage deviceId'!$A$1:$A$20000,1,FALSE)),"No","Yes")</f>
        <v>No</v>
      </c>
      <c r="H7145" s="1" t="str">
        <f>IF(ISNA(VLOOKUP($C7145,'Provisioning Requester'!$F$3:$H$20000,2,FALSE)),"No","Yes")</f>
        <v>No</v>
      </c>
      <c r="I7145" s="1" t="str">
        <f>IF($H7145="Yes",VLOOKUP($C7145,'Provisioning Requester'!$F$3:$H$20000,3,FALSE),"-")</f>
        <v>-</v>
      </c>
      <c r="J7145" s="1" t="str">
        <f>IF(OR(D7145="SVCP", E7145="TRUE"), "No", IF(ISNA(VLOOKUP($C7145,'ProvResponder deviceId'!$A$1:$A$20000,1,FALSE)),"No","Yes"))</f>
        <v>No</v>
      </c>
      <c r="K7145" s="1" t="str">
        <f>IF($J7145="Yes",VLOOKUP($C7145,'ProvResponder deviceId'!$A$1:$C$20000,3,FALSE),"-")</f>
        <v>-</v>
      </c>
      <c r="L7145" s="1" t="str">
        <f t="shared" si="222"/>
        <v/>
      </c>
      <c r="M7145" s="1" t="str">
        <f t="shared" si="223"/>
        <v/>
      </c>
      <c r="N7145" s="1" t="str">
        <f>IF(ISBLANK($C7145),"",IF(ISNA(VLOOKUP($L7145,'result messages'!$H$3:$L$11,2,FALSE)),VLOOKUP($M7145,'result messages'!$H$3:$L$11,2,FALSE),VLOOKUP($L7145,'result messages'!$H$3:$L$11,2,FALSE)))</f>
        <v/>
      </c>
      <c r="O7145" s="1" t="str">
        <f>IF(ISBLANK($C7145),"",IF(ISNA(VLOOKUP($L7145,'result messages'!$H$3:$L$11,3,FALSE)),VLOOKUP($M7145,'result messages'!$H$3:$L$11,3,FALSE),VLOOKUP($L7145,'result messages'!$H$3:$L$11,3,FALSE)))</f>
        <v/>
      </c>
      <c r="P7145" s="1" t="str">
        <f>IF(ISBLANK($C7145),"",IF(ISNA(VLOOKUP($L7145,'result messages'!$H$3:$L$11,4,FALSE)),VLOOKUP($M7145,'result messages'!$H$3:$L$11,4,FALSE),VLOOKUP($L7145,'result messages'!$H$3:$L$11,4,FALSE)))</f>
        <v/>
      </c>
      <c r="Q7145" s="1" t="str">
        <f>IF(ISBLANK($C7145),"",IF(ISNA(VLOOKUP($L7145,'result messages'!$H$3:$L$11,5,FALSE)),VLOOKUP($M7145,'result messages'!$H$3:$L$11,5,FALSE),VLOOKUP($L7145,'result messages'!$H$3:$L$11,5,FALSE)))</f>
        <v/>
      </c>
    </row>
    <row r="7146" spans="1:17">
      <c r="A7146" s="1">
        <v>7143</v>
      </c>
      <c r="B7146" s="1"/>
      <c r="C7146" s="1"/>
      <c r="D7146" s="1"/>
      <c r="E7146" s="6"/>
      <c r="F7146" s="1"/>
      <c r="G7146" s="1" t="str">
        <f>IF(ISNA(VLOOKUP($C7146,'DTEN TCAP Linkage deviceId'!$A$1:$A$20000,1,FALSE)),"No","Yes")</f>
        <v>No</v>
      </c>
      <c r="H7146" s="1" t="str">
        <f>IF(ISNA(VLOOKUP($C7146,'Provisioning Requester'!$F$3:$H$20000,2,FALSE)),"No","Yes")</f>
        <v>No</v>
      </c>
      <c r="I7146" s="1" t="str">
        <f>IF($H7146="Yes",VLOOKUP($C7146,'Provisioning Requester'!$F$3:$H$20000,3,FALSE),"-")</f>
        <v>-</v>
      </c>
      <c r="J7146" s="1" t="str">
        <f>IF(OR(D7146="SVCP", E7146="TRUE"), "No", IF(ISNA(VLOOKUP($C7146,'ProvResponder deviceId'!$A$1:$A$20000,1,FALSE)),"No","Yes"))</f>
        <v>No</v>
      </c>
      <c r="K7146" s="1" t="str">
        <f>IF($J7146="Yes",VLOOKUP($C7146,'ProvResponder deviceId'!$A$1:$C$20000,3,FALSE),"-")</f>
        <v>-</v>
      </c>
      <c r="L7146" s="1" t="str">
        <f t="shared" si="222"/>
        <v/>
      </c>
      <c r="M7146" s="1" t="str">
        <f t="shared" si="223"/>
        <v/>
      </c>
      <c r="N7146" s="1" t="str">
        <f>IF(ISBLANK($C7146),"",IF(ISNA(VLOOKUP($L7146,'result messages'!$H$3:$L$11,2,FALSE)),VLOOKUP($M7146,'result messages'!$H$3:$L$11,2,FALSE),VLOOKUP($L7146,'result messages'!$H$3:$L$11,2,FALSE)))</f>
        <v/>
      </c>
      <c r="O7146" s="1" t="str">
        <f>IF(ISBLANK($C7146),"",IF(ISNA(VLOOKUP($L7146,'result messages'!$H$3:$L$11,3,FALSE)),VLOOKUP($M7146,'result messages'!$H$3:$L$11,3,FALSE),VLOOKUP($L7146,'result messages'!$H$3:$L$11,3,FALSE)))</f>
        <v/>
      </c>
      <c r="P7146" s="1" t="str">
        <f>IF(ISBLANK($C7146),"",IF(ISNA(VLOOKUP($L7146,'result messages'!$H$3:$L$11,4,FALSE)),VLOOKUP($M7146,'result messages'!$H$3:$L$11,4,FALSE),VLOOKUP($L7146,'result messages'!$H$3:$L$11,4,FALSE)))</f>
        <v/>
      </c>
      <c r="Q7146" s="1" t="str">
        <f>IF(ISBLANK($C7146),"",IF(ISNA(VLOOKUP($L7146,'result messages'!$H$3:$L$11,5,FALSE)),VLOOKUP($M7146,'result messages'!$H$3:$L$11,5,FALSE),VLOOKUP($L7146,'result messages'!$H$3:$L$11,5,FALSE)))</f>
        <v/>
      </c>
    </row>
    <row r="7147" spans="1:17">
      <c r="A7147" s="1">
        <v>7144</v>
      </c>
      <c r="B7147" s="1"/>
      <c r="C7147" s="1"/>
      <c r="D7147" s="1"/>
      <c r="E7147" s="6"/>
      <c r="F7147" s="1"/>
      <c r="G7147" s="1" t="str">
        <f>IF(ISNA(VLOOKUP($C7147,'DTEN TCAP Linkage deviceId'!$A$1:$A$20000,1,FALSE)),"No","Yes")</f>
        <v>No</v>
      </c>
      <c r="H7147" s="1" t="str">
        <f>IF(ISNA(VLOOKUP($C7147,'Provisioning Requester'!$F$3:$H$20000,2,FALSE)),"No","Yes")</f>
        <v>No</v>
      </c>
      <c r="I7147" s="1" t="str">
        <f>IF($H7147="Yes",VLOOKUP($C7147,'Provisioning Requester'!$F$3:$H$20000,3,FALSE),"-")</f>
        <v>-</v>
      </c>
      <c r="J7147" s="1" t="str">
        <f>IF(OR(D7147="SVCP", E7147="TRUE"), "No", IF(ISNA(VLOOKUP($C7147,'ProvResponder deviceId'!$A$1:$A$20000,1,FALSE)),"No","Yes"))</f>
        <v>No</v>
      </c>
      <c r="K7147" s="1" t="str">
        <f>IF($J7147="Yes",VLOOKUP($C7147,'ProvResponder deviceId'!$A$1:$C$20000,3,FALSE),"-")</f>
        <v>-</v>
      </c>
      <c r="L7147" s="1" t="str">
        <f t="shared" si="222"/>
        <v/>
      </c>
      <c r="M7147" s="1" t="str">
        <f t="shared" si="223"/>
        <v/>
      </c>
      <c r="N7147" s="1" t="str">
        <f>IF(ISBLANK($C7147),"",IF(ISNA(VLOOKUP($L7147,'result messages'!$H$3:$L$11,2,FALSE)),VLOOKUP($M7147,'result messages'!$H$3:$L$11,2,FALSE),VLOOKUP($L7147,'result messages'!$H$3:$L$11,2,FALSE)))</f>
        <v/>
      </c>
      <c r="O7147" s="1" t="str">
        <f>IF(ISBLANK($C7147),"",IF(ISNA(VLOOKUP($L7147,'result messages'!$H$3:$L$11,3,FALSE)),VLOOKUP($M7147,'result messages'!$H$3:$L$11,3,FALSE),VLOOKUP($L7147,'result messages'!$H$3:$L$11,3,FALSE)))</f>
        <v/>
      </c>
      <c r="P7147" s="1" t="str">
        <f>IF(ISBLANK($C7147),"",IF(ISNA(VLOOKUP($L7147,'result messages'!$H$3:$L$11,4,FALSE)),VLOOKUP($M7147,'result messages'!$H$3:$L$11,4,FALSE),VLOOKUP($L7147,'result messages'!$H$3:$L$11,4,FALSE)))</f>
        <v/>
      </c>
      <c r="Q7147" s="1" t="str">
        <f>IF(ISBLANK($C7147),"",IF(ISNA(VLOOKUP($L7147,'result messages'!$H$3:$L$11,5,FALSE)),VLOOKUP($M7147,'result messages'!$H$3:$L$11,5,FALSE),VLOOKUP($L7147,'result messages'!$H$3:$L$11,5,FALSE)))</f>
        <v/>
      </c>
    </row>
    <row r="7148" spans="1:17">
      <c r="A7148" s="1">
        <v>7145</v>
      </c>
      <c r="B7148" s="1"/>
      <c r="C7148" s="1"/>
      <c r="D7148" s="1"/>
      <c r="E7148" s="6"/>
      <c r="F7148" s="1"/>
      <c r="G7148" s="1" t="str">
        <f>IF(ISNA(VLOOKUP($C7148,'DTEN TCAP Linkage deviceId'!$A$1:$A$20000,1,FALSE)),"No","Yes")</f>
        <v>No</v>
      </c>
      <c r="H7148" s="1" t="str">
        <f>IF(ISNA(VLOOKUP($C7148,'Provisioning Requester'!$F$3:$H$20000,2,FALSE)),"No","Yes")</f>
        <v>No</v>
      </c>
      <c r="I7148" s="1" t="str">
        <f>IF($H7148="Yes",VLOOKUP($C7148,'Provisioning Requester'!$F$3:$H$20000,3,FALSE),"-")</f>
        <v>-</v>
      </c>
      <c r="J7148" s="1" t="str">
        <f>IF(OR(D7148="SVCP", E7148="TRUE"), "No", IF(ISNA(VLOOKUP($C7148,'ProvResponder deviceId'!$A$1:$A$20000,1,FALSE)),"No","Yes"))</f>
        <v>No</v>
      </c>
      <c r="K7148" s="1" t="str">
        <f>IF($J7148="Yes",VLOOKUP($C7148,'ProvResponder deviceId'!$A$1:$C$20000,3,FALSE),"-")</f>
        <v>-</v>
      </c>
      <c r="L7148" s="1" t="str">
        <f t="shared" si="222"/>
        <v/>
      </c>
      <c r="M7148" s="1" t="str">
        <f t="shared" si="223"/>
        <v/>
      </c>
      <c r="N7148" s="1" t="str">
        <f>IF(ISBLANK($C7148),"",IF(ISNA(VLOOKUP($L7148,'result messages'!$H$3:$L$11,2,FALSE)),VLOOKUP($M7148,'result messages'!$H$3:$L$11,2,FALSE),VLOOKUP($L7148,'result messages'!$H$3:$L$11,2,FALSE)))</f>
        <v/>
      </c>
      <c r="O7148" s="1" t="str">
        <f>IF(ISBLANK($C7148),"",IF(ISNA(VLOOKUP($L7148,'result messages'!$H$3:$L$11,3,FALSE)),VLOOKUP($M7148,'result messages'!$H$3:$L$11,3,FALSE),VLOOKUP($L7148,'result messages'!$H$3:$L$11,3,FALSE)))</f>
        <v/>
      </c>
      <c r="P7148" s="1" t="str">
        <f>IF(ISBLANK($C7148),"",IF(ISNA(VLOOKUP($L7148,'result messages'!$H$3:$L$11,4,FALSE)),VLOOKUP($M7148,'result messages'!$H$3:$L$11,4,FALSE),VLOOKUP($L7148,'result messages'!$H$3:$L$11,4,FALSE)))</f>
        <v/>
      </c>
      <c r="Q7148" s="1" t="str">
        <f>IF(ISBLANK($C7148),"",IF(ISNA(VLOOKUP($L7148,'result messages'!$H$3:$L$11,5,FALSE)),VLOOKUP($M7148,'result messages'!$H$3:$L$11,5,FALSE),VLOOKUP($L7148,'result messages'!$H$3:$L$11,5,FALSE)))</f>
        <v/>
      </c>
    </row>
    <row r="7149" spans="1:17">
      <c r="A7149" s="1">
        <v>7146</v>
      </c>
      <c r="B7149" s="1"/>
      <c r="C7149" s="1"/>
      <c r="D7149" s="1"/>
      <c r="E7149" s="6"/>
      <c r="F7149" s="1"/>
      <c r="G7149" s="1" t="str">
        <f>IF(ISNA(VLOOKUP($C7149,'DTEN TCAP Linkage deviceId'!$A$1:$A$20000,1,FALSE)),"No","Yes")</f>
        <v>No</v>
      </c>
      <c r="H7149" s="1" t="str">
        <f>IF(ISNA(VLOOKUP($C7149,'Provisioning Requester'!$F$3:$H$20000,2,FALSE)),"No","Yes")</f>
        <v>No</v>
      </c>
      <c r="I7149" s="1" t="str">
        <f>IF($H7149="Yes",VLOOKUP($C7149,'Provisioning Requester'!$F$3:$H$20000,3,FALSE),"-")</f>
        <v>-</v>
      </c>
      <c r="J7149" s="1" t="str">
        <f>IF(OR(D7149="SVCP", E7149="TRUE"), "No", IF(ISNA(VLOOKUP($C7149,'ProvResponder deviceId'!$A$1:$A$20000,1,FALSE)),"No","Yes"))</f>
        <v>No</v>
      </c>
      <c r="K7149" s="1" t="str">
        <f>IF($J7149="Yes",VLOOKUP($C7149,'ProvResponder deviceId'!$A$1:$C$20000,3,FALSE),"-")</f>
        <v>-</v>
      </c>
      <c r="L7149" s="1" t="str">
        <f t="shared" si="222"/>
        <v/>
      </c>
      <c r="M7149" s="1" t="str">
        <f t="shared" si="223"/>
        <v/>
      </c>
      <c r="N7149" s="1" t="str">
        <f>IF(ISBLANK($C7149),"",IF(ISNA(VLOOKUP($L7149,'result messages'!$H$3:$L$11,2,FALSE)),VLOOKUP($M7149,'result messages'!$H$3:$L$11,2,FALSE),VLOOKUP($L7149,'result messages'!$H$3:$L$11,2,FALSE)))</f>
        <v/>
      </c>
      <c r="O7149" s="1" t="str">
        <f>IF(ISBLANK($C7149),"",IF(ISNA(VLOOKUP($L7149,'result messages'!$H$3:$L$11,3,FALSE)),VLOOKUP($M7149,'result messages'!$H$3:$L$11,3,FALSE),VLOOKUP($L7149,'result messages'!$H$3:$L$11,3,FALSE)))</f>
        <v/>
      </c>
      <c r="P7149" s="1" t="str">
        <f>IF(ISBLANK($C7149),"",IF(ISNA(VLOOKUP($L7149,'result messages'!$H$3:$L$11,4,FALSE)),VLOOKUP($M7149,'result messages'!$H$3:$L$11,4,FALSE),VLOOKUP($L7149,'result messages'!$H$3:$L$11,4,FALSE)))</f>
        <v/>
      </c>
      <c r="Q7149" s="1" t="str">
        <f>IF(ISBLANK($C7149),"",IF(ISNA(VLOOKUP($L7149,'result messages'!$H$3:$L$11,5,FALSE)),VLOOKUP($M7149,'result messages'!$H$3:$L$11,5,FALSE),VLOOKUP($L7149,'result messages'!$H$3:$L$11,5,FALSE)))</f>
        <v/>
      </c>
    </row>
    <row r="7150" spans="1:17">
      <c r="A7150" s="1">
        <v>7147</v>
      </c>
      <c r="B7150" s="1"/>
      <c r="C7150" s="1"/>
      <c r="D7150" s="1"/>
      <c r="E7150" s="6"/>
      <c r="F7150" s="1"/>
      <c r="G7150" s="1" t="str">
        <f>IF(ISNA(VLOOKUP($C7150,'DTEN TCAP Linkage deviceId'!$A$1:$A$20000,1,FALSE)),"No","Yes")</f>
        <v>No</v>
      </c>
      <c r="H7150" s="1" t="str">
        <f>IF(ISNA(VLOOKUP($C7150,'Provisioning Requester'!$F$3:$H$20000,2,FALSE)),"No","Yes")</f>
        <v>No</v>
      </c>
      <c r="I7150" s="1" t="str">
        <f>IF($H7150="Yes",VLOOKUP($C7150,'Provisioning Requester'!$F$3:$H$20000,3,FALSE),"-")</f>
        <v>-</v>
      </c>
      <c r="J7150" s="1" t="str">
        <f>IF(OR(D7150="SVCP", E7150="TRUE"), "No", IF(ISNA(VLOOKUP($C7150,'ProvResponder deviceId'!$A$1:$A$20000,1,FALSE)),"No","Yes"))</f>
        <v>No</v>
      </c>
      <c r="K7150" s="1" t="str">
        <f>IF($J7150="Yes",VLOOKUP($C7150,'ProvResponder deviceId'!$A$1:$C$20000,3,FALSE),"-")</f>
        <v>-</v>
      </c>
      <c r="L7150" s="1" t="str">
        <f t="shared" si="222"/>
        <v/>
      </c>
      <c r="M7150" s="1" t="str">
        <f t="shared" si="223"/>
        <v/>
      </c>
      <c r="N7150" s="1" t="str">
        <f>IF(ISBLANK($C7150),"",IF(ISNA(VLOOKUP($L7150,'result messages'!$H$3:$L$11,2,FALSE)),VLOOKUP($M7150,'result messages'!$H$3:$L$11,2,FALSE),VLOOKUP($L7150,'result messages'!$H$3:$L$11,2,FALSE)))</f>
        <v/>
      </c>
      <c r="O7150" s="1" t="str">
        <f>IF(ISBLANK($C7150),"",IF(ISNA(VLOOKUP($L7150,'result messages'!$H$3:$L$11,3,FALSE)),VLOOKUP($M7150,'result messages'!$H$3:$L$11,3,FALSE),VLOOKUP($L7150,'result messages'!$H$3:$L$11,3,FALSE)))</f>
        <v/>
      </c>
      <c r="P7150" s="1" t="str">
        <f>IF(ISBLANK($C7150),"",IF(ISNA(VLOOKUP($L7150,'result messages'!$H$3:$L$11,4,FALSE)),VLOOKUP($M7150,'result messages'!$H$3:$L$11,4,FALSE),VLOOKUP($L7150,'result messages'!$H$3:$L$11,4,FALSE)))</f>
        <v/>
      </c>
      <c r="Q7150" s="1" t="str">
        <f>IF(ISBLANK($C7150),"",IF(ISNA(VLOOKUP($L7150,'result messages'!$H$3:$L$11,5,FALSE)),VLOOKUP($M7150,'result messages'!$H$3:$L$11,5,FALSE),VLOOKUP($L7150,'result messages'!$H$3:$L$11,5,FALSE)))</f>
        <v/>
      </c>
    </row>
    <row r="7151" spans="1:17">
      <c r="A7151" s="1">
        <v>7148</v>
      </c>
      <c r="B7151" s="1"/>
      <c r="C7151" s="1"/>
      <c r="D7151" s="1"/>
      <c r="E7151" s="6"/>
      <c r="F7151" s="1"/>
      <c r="G7151" s="1" t="str">
        <f>IF(ISNA(VLOOKUP($C7151,'DTEN TCAP Linkage deviceId'!$A$1:$A$20000,1,FALSE)),"No","Yes")</f>
        <v>No</v>
      </c>
      <c r="H7151" s="1" t="str">
        <f>IF(ISNA(VLOOKUP($C7151,'Provisioning Requester'!$F$3:$H$20000,2,FALSE)),"No","Yes")</f>
        <v>No</v>
      </c>
      <c r="I7151" s="1" t="str">
        <f>IF($H7151="Yes",VLOOKUP($C7151,'Provisioning Requester'!$F$3:$H$20000,3,FALSE),"-")</f>
        <v>-</v>
      </c>
      <c r="J7151" s="1" t="str">
        <f>IF(OR(D7151="SVCP", E7151="TRUE"), "No", IF(ISNA(VLOOKUP($C7151,'ProvResponder deviceId'!$A$1:$A$20000,1,FALSE)),"No","Yes"))</f>
        <v>No</v>
      </c>
      <c r="K7151" s="1" t="str">
        <f>IF($J7151="Yes",VLOOKUP($C7151,'ProvResponder deviceId'!$A$1:$C$20000,3,FALSE),"-")</f>
        <v>-</v>
      </c>
      <c r="L7151" s="1" t="str">
        <f t="shared" si="222"/>
        <v/>
      </c>
      <c r="M7151" s="1" t="str">
        <f t="shared" si="223"/>
        <v/>
      </c>
      <c r="N7151" s="1" t="str">
        <f>IF(ISBLANK($C7151),"",IF(ISNA(VLOOKUP($L7151,'result messages'!$H$3:$L$11,2,FALSE)),VLOOKUP($M7151,'result messages'!$H$3:$L$11,2,FALSE),VLOOKUP($L7151,'result messages'!$H$3:$L$11,2,FALSE)))</f>
        <v/>
      </c>
      <c r="O7151" s="1" t="str">
        <f>IF(ISBLANK($C7151),"",IF(ISNA(VLOOKUP($L7151,'result messages'!$H$3:$L$11,3,FALSE)),VLOOKUP($M7151,'result messages'!$H$3:$L$11,3,FALSE),VLOOKUP($L7151,'result messages'!$H$3:$L$11,3,FALSE)))</f>
        <v/>
      </c>
      <c r="P7151" s="1" t="str">
        <f>IF(ISBLANK($C7151),"",IF(ISNA(VLOOKUP($L7151,'result messages'!$H$3:$L$11,4,FALSE)),VLOOKUP($M7151,'result messages'!$H$3:$L$11,4,FALSE),VLOOKUP($L7151,'result messages'!$H$3:$L$11,4,FALSE)))</f>
        <v/>
      </c>
      <c r="Q7151" s="1" t="str">
        <f>IF(ISBLANK($C7151),"",IF(ISNA(VLOOKUP($L7151,'result messages'!$H$3:$L$11,5,FALSE)),VLOOKUP($M7151,'result messages'!$H$3:$L$11,5,FALSE),VLOOKUP($L7151,'result messages'!$H$3:$L$11,5,FALSE)))</f>
        <v/>
      </c>
    </row>
    <row r="7152" spans="1:17">
      <c r="A7152" s="1">
        <v>7149</v>
      </c>
      <c r="B7152" s="1"/>
      <c r="C7152" s="1"/>
      <c r="D7152" s="1"/>
      <c r="E7152" s="6"/>
      <c r="F7152" s="1"/>
      <c r="G7152" s="1" t="str">
        <f>IF(ISNA(VLOOKUP($C7152,'DTEN TCAP Linkage deviceId'!$A$1:$A$20000,1,FALSE)),"No","Yes")</f>
        <v>No</v>
      </c>
      <c r="H7152" s="1" t="str">
        <f>IF(ISNA(VLOOKUP($C7152,'Provisioning Requester'!$F$3:$H$20000,2,FALSE)),"No","Yes")</f>
        <v>No</v>
      </c>
      <c r="I7152" s="1" t="str">
        <f>IF($H7152="Yes",VLOOKUP($C7152,'Provisioning Requester'!$F$3:$H$20000,3,FALSE),"-")</f>
        <v>-</v>
      </c>
      <c r="J7152" s="1" t="str">
        <f>IF(OR(D7152="SVCP", E7152="TRUE"), "No", IF(ISNA(VLOOKUP($C7152,'ProvResponder deviceId'!$A$1:$A$20000,1,FALSE)),"No","Yes"))</f>
        <v>No</v>
      </c>
      <c r="K7152" s="1" t="str">
        <f>IF($J7152="Yes",VLOOKUP($C7152,'ProvResponder deviceId'!$A$1:$C$20000,3,FALSE),"-")</f>
        <v>-</v>
      </c>
      <c r="L7152" s="1" t="str">
        <f t="shared" si="222"/>
        <v/>
      </c>
      <c r="M7152" s="1" t="str">
        <f t="shared" si="223"/>
        <v/>
      </c>
      <c r="N7152" s="1" t="str">
        <f>IF(ISBLANK($C7152),"",IF(ISNA(VLOOKUP($L7152,'result messages'!$H$3:$L$11,2,FALSE)),VLOOKUP($M7152,'result messages'!$H$3:$L$11,2,FALSE),VLOOKUP($L7152,'result messages'!$H$3:$L$11,2,FALSE)))</f>
        <v/>
      </c>
      <c r="O7152" s="1" t="str">
        <f>IF(ISBLANK($C7152),"",IF(ISNA(VLOOKUP($L7152,'result messages'!$H$3:$L$11,3,FALSE)),VLOOKUP($M7152,'result messages'!$H$3:$L$11,3,FALSE),VLOOKUP($L7152,'result messages'!$H$3:$L$11,3,FALSE)))</f>
        <v/>
      </c>
      <c r="P7152" s="1" t="str">
        <f>IF(ISBLANK($C7152),"",IF(ISNA(VLOOKUP($L7152,'result messages'!$H$3:$L$11,4,FALSE)),VLOOKUP($M7152,'result messages'!$H$3:$L$11,4,FALSE),VLOOKUP($L7152,'result messages'!$H$3:$L$11,4,FALSE)))</f>
        <v/>
      </c>
      <c r="Q7152" s="1" t="str">
        <f>IF(ISBLANK($C7152),"",IF(ISNA(VLOOKUP($L7152,'result messages'!$H$3:$L$11,5,FALSE)),VLOOKUP($M7152,'result messages'!$H$3:$L$11,5,FALSE),VLOOKUP($L7152,'result messages'!$H$3:$L$11,5,FALSE)))</f>
        <v/>
      </c>
    </row>
    <row r="7153" spans="1:17">
      <c r="A7153" s="1">
        <v>7150</v>
      </c>
      <c r="B7153" s="1"/>
      <c r="C7153" s="1"/>
      <c r="D7153" s="1"/>
      <c r="E7153" s="6"/>
      <c r="F7153" s="1"/>
      <c r="G7153" s="1" t="str">
        <f>IF(ISNA(VLOOKUP($C7153,'DTEN TCAP Linkage deviceId'!$A$1:$A$20000,1,FALSE)),"No","Yes")</f>
        <v>No</v>
      </c>
      <c r="H7153" s="1" t="str">
        <f>IF(ISNA(VLOOKUP($C7153,'Provisioning Requester'!$F$3:$H$20000,2,FALSE)),"No","Yes")</f>
        <v>No</v>
      </c>
      <c r="I7153" s="1" t="str">
        <f>IF($H7153="Yes",VLOOKUP($C7153,'Provisioning Requester'!$F$3:$H$20000,3,FALSE),"-")</f>
        <v>-</v>
      </c>
      <c r="J7153" s="1" t="str">
        <f>IF(OR(D7153="SVCP", E7153="TRUE"), "No", IF(ISNA(VLOOKUP($C7153,'ProvResponder deviceId'!$A$1:$A$20000,1,FALSE)),"No","Yes"))</f>
        <v>No</v>
      </c>
      <c r="K7153" s="1" t="str">
        <f>IF($J7153="Yes",VLOOKUP($C7153,'ProvResponder deviceId'!$A$1:$C$20000,3,FALSE),"-")</f>
        <v>-</v>
      </c>
      <c r="L7153" s="1" t="str">
        <f t="shared" si="222"/>
        <v/>
      </c>
      <c r="M7153" s="1" t="str">
        <f t="shared" si="223"/>
        <v/>
      </c>
      <c r="N7153" s="1" t="str">
        <f>IF(ISBLANK($C7153),"",IF(ISNA(VLOOKUP($L7153,'result messages'!$H$3:$L$11,2,FALSE)),VLOOKUP($M7153,'result messages'!$H$3:$L$11,2,FALSE),VLOOKUP($L7153,'result messages'!$H$3:$L$11,2,FALSE)))</f>
        <v/>
      </c>
      <c r="O7153" s="1" t="str">
        <f>IF(ISBLANK($C7153),"",IF(ISNA(VLOOKUP($L7153,'result messages'!$H$3:$L$11,3,FALSE)),VLOOKUP($M7153,'result messages'!$H$3:$L$11,3,FALSE),VLOOKUP($L7153,'result messages'!$H$3:$L$11,3,FALSE)))</f>
        <v/>
      </c>
      <c r="P7153" s="1" t="str">
        <f>IF(ISBLANK($C7153),"",IF(ISNA(VLOOKUP($L7153,'result messages'!$H$3:$L$11,4,FALSE)),VLOOKUP($M7153,'result messages'!$H$3:$L$11,4,FALSE),VLOOKUP($L7153,'result messages'!$H$3:$L$11,4,FALSE)))</f>
        <v/>
      </c>
      <c r="Q7153" s="1" t="str">
        <f>IF(ISBLANK($C7153),"",IF(ISNA(VLOOKUP($L7153,'result messages'!$H$3:$L$11,5,FALSE)),VLOOKUP($M7153,'result messages'!$H$3:$L$11,5,FALSE),VLOOKUP($L7153,'result messages'!$H$3:$L$11,5,FALSE)))</f>
        <v/>
      </c>
    </row>
    <row r="7154" spans="1:17">
      <c r="A7154" s="1">
        <v>7151</v>
      </c>
      <c r="B7154" s="1"/>
      <c r="C7154" s="1"/>
      <c r="D7154" s="1"/>
      <c r="E7154" s="6"/>
      <c r="F7154" s="1"/>
      <c r="G7154" s="1" t="str">
        <f>IF(ISNA(VLOOKUP($C7154,'DTEN TCAP Linkage deviceId'!$A$1:$A$20000,1,FALSE)),"No","Yes")</f>
        <v>No</v>
      </c>
      <c r="H7154" s="1" t="str">
        <f>IF(ISNA(VLOOKUP($C7154,'Provisioning Requester'!$F$3:$H$20000,2,FALSE)),"No","Yes")</f>
        <v>No</v>
      </c>
      <c r="I7154" s="1" t="str">
        <f>IF($H7154="Yes",VLOOKUP($C7154,'Provisioning Requester'!$F$3:$H$20000,3,FALSE),"-")</f>
        <v>-</v>
      </c>
      <c r="J7154" s="1" t="str">
        <f>IF(OR(D7154="SVCP", E7154="TRUE"), "No", IF(ISNA(VLOOKUP($C7154,'ProvResponder deviceId'!$A$1:$A$20000,1,FALSE)),"No","Yes"))</f>
        <v>No</v>
      </c>
      <c r="K7154" s="1" t="str">
        <f>IF($J7154="Yes",VLOOKUP($C7154,'ProvResponder deviceId'!$A$1:$C$20000,3,FALSE),"-")</f>
        <v>-</v>
      </c>
      <c r="L7154" s="1" t="str">
        <f t="shared" si="222"/>
        <v/>
      </c>
      <c r="M7154" s="1" t="str">
        <f t="shared" si="223"/>
        <v/>
      </c>
      <c r="N7154" s="1" t="str">
        <f>IF(ISBLANK($C7154),"",IF(ISNA(VLOOKUP($L7154,'result messages'!$H$3:$L$11,2,FALSE)),VLOOKUP($M7154,'result messages'!$H$3:$L$11,2,FALSE),VLOOKUP($L7154,'result messages'!$H$3:$L$11,2,FALSE)))</f>
        <v/>
      </c>
      <c r="O7154" s="1" t="str">
        <f>IF(ISBLANK($C7154),"",IF(ISNA(VLOOKUP($L7154,'result messages'!$H$3:$L$11,3,FALSE)),VLOOKUP($M7154,'result messages'!$H$3:$L$11,3,FALSE),VLOOKUP($L7154,'result messages'!$H$3:$L$11,3,FALSE)))</f>
        <v/>
      </c>
      <c r="P7154" s="1" t="str">
        <f>IF(ISBLANK($C7154),"",IF(ISNA(VLOOKUP($L7154,'result messages'!$H$3:$L$11,4,FALSE)),VLOOKUP($M7154,'result messages'!$H$3:$L$11,4,FALSE),VLOOKUP($L7154,'result messages'!$H$3:$L$11,4,FALSE)))</f>
        <v/>
      </c>
      <c r="Q7154" s="1" t="str">
        <f>IF(ISBLANK($C7154),"",IF(ISNA(VLOOKUP($L7154,'result messages'!$H$3:$L$11,5,FALSE)),VLOOKUP($M7154,'result messages'!$H$3:$L$11,5,FALSE),VLOOKUP($L7154,'result messages'!$H$3:$L$11,5,FALSE)))</f>
        <v/>
      </c>
    </row>
    <row r="7155" spans="1:17">
      <c r="A7155" s="1">
        <v>7152</v>
      </c>
      <c r="B7155" s="1"/>
      <c r="C7155" s="1"/>
      <c r="D7155" s="1"/>
      <c r="E7155" s="6"/>
      <c r="F7155" s="1"/>
      <c r="G7155" s="1" t="str">
        <f>IF(ISNA(VLOOKUP($C7155,'DTEN TCAP Linkage deviceId'!$A$1:$A$20000,1,FALSE)),"No","Yes")</f>
        <v>No</v>
      </c>
      <c r="H7155" s="1" t="str">
        <f>IF(ISNA(VLOOKUP($C7155,'Provisioning Requester'!$F$3:$H$20000,2,FALSE)),"No","Yes")</f>
        <v>No</v>
      </c>
      <c r="I7155" s="1" t="str">
        <f>IF($H7155="Yes",VLOOKUP($C7155,'Provisioning Requester'!$F$3:$H$20000,3,FALSE),"-")</f>
        <v>-</v>
      </c>
      <c r="J7155" s="1" t="str">
        <f>IF(OR(D7155="SVCP", E7155="TRUE"), "No", IF(ISNA(VLOOKUP($C7155,'ProvResponder deviceId'!$A$1:$A$20000,1,FALSE)),"No","Yes"))</f>
        <v>No</v>
      </c>
      <c r="K7155" s="1" t="str">
        <f>IF($J7155="Yes",VLOOKUP($C7155,'ProvResponder deviceId'!$A$1:$C$20000,3,FALSE),"-")</f>
        <v>-</v>
      </c>
      <c r="L7155" s="1" t="str">
        <f t="shared" si="222"/>
        <v/>
      </c>
      <c r="M7155" s="1" t="str">
        <f t="shared" si="223"/>
        <v/>
      </c>
      <c r="N7155" s="1" t="str">
        <f>IF(ISBLANK($C7155),"",IF(ISNA(VLOOKUP($L7155,'result messages'!$H$3:$L$11,2,FALSE)),VLOOKUP($M7155,'result messages'!$H$3:$L$11,2,FALSE),VLOOKUP($L7155,'result messages'!$H$3:$L$11,2,FALSE)))</f>
        <v/>
      </c>
      <c r="O7155" s="1" t="str">
        <f>IF(ISBLANK($C7155),"",IF(ISNA(VLOOKUP($L7155,'result messages'!$H$3:$L$11,3,FALSE)),VLOOKUP($M7155,'result messages'!$H$3:$L$11,3,FALSE),VLOOKUP($L7155,'result messages'!$H$3:$L$11,3,FALSE)))</f>
        <v/>
      </c>
      <c r="P7155" s="1" t="str">
        <f>IF(ISBLANK($C7155),"",IF(ISNA(VLOOKUP($L7155,'result messages'!$H$3:$L$11,4,FALSE)),VLOOKUP($M7155,'result messages'!$H$3:$L$11,4,FALSE),VLOOKUP($L7155,'result messages'!$H$3:$L$11,4,FALSE)))</f>
        <v/>
      </c>
      <c r="Q7155" s="1" t="str">
        <f>IF(ISBLANK($C7155),"",IF(ISNA(VLOOKUP($L7155,'result messages'!$H$3:$L$11,5,FALSE)),VLOOKUP($M7155,'result messages'!$H$3:$L$11,5,FALSE),VLOOKUP($L7155,'result messages'!$H$3:$L$11,5,FALSE)))</f>
        <v/>
      </c>
    </row>
    <row r="7156" spans="1:17">
      <c r="A7156" s="1">
        <v>7153</v>
      </c>
      <c r="B7156" s="1"/>
      <c r="C7156" s="1"/>
      <c r="D7156" s="1"/>
      <c r="E7156" s="6"/>
      <c r="F7156" s="1"/>
      <c r="G7156" s="1" t="str">
        <f>IF(ISNA(VLOOKUP($C7156,'DTEN TCAP Linkage deviceId'!$A$1:$A$20000,1,FALSE)),"No","Yes")</f>
        <v>No</v>
      </c>
      <c r="H7156" s="1" t="str">
        <f>IF(ISNA(VLOOKUP($C7156,'Provisioning Requester'!$F$3:$H$20000,2,FALSE)),"No","Yes")</f>
        <v>No</v>
      </c>
      <c r="I7156" s="1" t="str">
        <f>IF($H7156="Yes",VLOOKUP($C7156,'Provisioning Requester'!$F$3:$H$20000,3,FALSE),"-")</f>
        <v>-</v>
      </c>
      <c r="J7156" s="1" t="str">
        <f>IF(OR(D7156="SVCP", E7156="TRUE"), "No", IF(ISNA(VLOOKUP($C7156,'ProvResponder deviceId'!$A$1:$A$20000,1,FALSE)),"No","Yes"))</f>
        <v>No</v>
      </c>
      <c r="K7156" s="1" t="str">
        <f>IF($J7156="Yes",VLOOKUP($C7156,'ProvResponder deviceId'!$A$1:$C$20000,3,FALSE),"-")</f>
        <v>-</v>
      </c>
      <c r="L7156" s="1" t="str">
        <f t="shared" si="222"/>
        <v/>
      </c>
      <c r="M7156" s="1" t="str">
        <f t="shared" si="223"/>
        <v/>
      </c>
      <c r="N7156" s="1" t="str">
        <f>IF(ISBLANK($C7156),"",IF(ISNA(VLOOKUP($L7156,'result messages'!$H$3:$L$11,2,FALSE)),VLOOKUP($M7156,'result messages'!$H$3:$L$11,2,FALSE),VLOOKUP($L7156,'result messages'!$H$3:$L$11,2,FALSE)))</f>
        <v/>
      </c>
      <c r="O7156" s="1" t="str">
        <f>IF(ISBLANK($C7156),"",IF(ISNA(VLOOKUP($L7156,'result messages'!$H$3:$L$11,3,FALSE)),VLOOKUP($M7156,'result messages'!$H$3:$L$11,3,FALSE),VLOOKUP($L7156,'result messages'!$H$3:$L$11,3,FALSE)))</f>
        <v/>
      </c>
      <c r="P7156" s="1" t="str">
        <f>IF(ISBLANK($C7156),"",IF(ISNA(VLOOKUP($L7156,'result messages'!$H$3:$L$11,4,FALSE)),VLOOKUP($M7156,'result messages'!$H$3:$L$11,4,FALSE),VLOOKUP($L7156,'result messages'!$H$3:$L$11,4,FALSE)))</f>
        <v/>
      </c>
      <c r="Q7156" s="1" t="str">
        <f>IF(ISBLANK($C7156),"",IF(ISNA(VLOOKUP($L7156,'result messages'!$H$3:$L$11,5,FALSE)),VLOOKUP($M7156,'result messages'!$H$3:$L$11,5,FALSE),VLOOKUP($L7156,'result messages'!$H$3:$L$11,5,FALSE)))</f>
        <v/>
      </c>
    </row>
    <row r="7157" spans="1:17">
      <c r="A7157" s="1">
        <v>7154</v>
      </c>
      <c r="B7157" s="1"/>
      <c r="C7157" s="1"/>
      <c r="D7157" s="1"/>
      <c r="E7157" s="6"/>
      <c r="F7157" s="1"/>
      <c r="G7157" s="1" t="str">
        <f>IF(ISNA(VLOOKUP($C7157,'DTEN TCAP Linkage deviceId'!$A$1:$A$20000,1,FALSE)),"No","Yes")</f>
        <v>No</v>
      </c>
      <c r="H7157" s="1" t="str">
        <f>IF(ISNA(VLOOKUP($C7157,'Provisioning Requester'!$F$3:$H$20000,2,FALSE)),"No","Yes")</f>
        <v>No</v>
      </c>
      <c r="I7157" s="1" t="str">
        <f>IF($H7157="Yes",VLOOKUP($C7157,'Provisioning Requester'!$F$3:$H$20000,3,FALSE),"-")</f>
        <v>-</v>
      </c>
      <c r="J7157" s="1" t="str">
        <f>IF(OR(D7157="SVCP", E7157="TRUE"), "No", IF(ISNA(VLOOKUP($C7157,'ProvResponder deviceId'!$A$1:$A$20000,1,FALSE)),"No","Yes"))</f>
        <v>No</v>
      </c>
      <c r="K7157" s="1" t="str">
        <f>IF($J7157="Yes",VLOOKUP($C7157,'ProvResponder deviceId'!$A$1:$C$20000,3,FALSE),"-")</f>
        <v>-</v>
      </c>
      <c r="L7157" s="1" t="str">
        <f t="shared" si="222"/>
        <v/>
      </c>
      <c r="M7157" s="1" t="str">
        <f t="shared" si="223"/>
        <v/>
      </c>
      <c r="N7157" s="1" t="str">
        <f>IF(ISBLANK($C7157),"",IF(ISNA(VLOOKUP($L7157,'result messages'!$H$3:$L$11,2,FALSE)),VLOOKUP($M7157,'result messages'!$H$3:$L$11,2,FALSE),VLOOKUP($L7157,'result messages'!$H$3:$L$11,2,FALSE)))</f>
        <v/>
      </c>
      <c r="O7157" s="1" t="str">
        <f>IF(ISBLANK($C7157),"",IF(ISNA(VLOOKUP($L7157,'result messages'!$H$3:$L$11,3,FALSE)),VLOOKUP($M7157,'result messages'!$H$3:$L$11,3,FALSE),VLOOKUP($L7157,'result messages'!$H$3:$L$11,3,FALSE)))</f>
        <v/>
      </c>
      <c r="P7157" s="1" t="str">
        <f>IF(ISBLANK($C7157),"",IF(ISNA(VLOOKUP($L7157,'result messages'!$H$3:$L$11,4,FALSE)),VLOOKUP($M7157,'result messages'!$H$3:$L$11,4,FALSE),VLOOKUP($L7157,'result messages'!$H$3:$L$11,4,FALSE)))</f>
        <v/>
      </c>
      <c r="Q7157" s="1" t="str">
        <f>IF(ISBLANK($C7157),"",IF(ISNA(VLOOKUP($L7157,'result messages'!$H$3:$L$11,5,FALSE)),VLOOKUP($M7157,'result messages'!$H$3:$L$11,5,FALSE),VLOOKUP($L7157,'result messages'!$H$3:$L$11,5,FALSE)))</f>
        <v/>
      </c>
    </row>
    <row r="7158" spans="1:17">
      <c r="A7158" s="1">
        <v>7155</v>
      </c>
      <c r="B7158" s="1"/>
      <c r="C7158" s="1"/>
      <c r="D7158" s="1"/>
      <c r="E7158" s="6"/>
      <c r="F7158" s="1"/>
      <c r="G7158" s="1" t="str">
        <f>IF(ISNA(VLOOKUP($C7158,'DTEN TCAP Linkage deviceId'!$A$1:$A$20000,1,FALSE)),"No","Yes")</f>
        <v>No</v>
      </c>
      <c r="H7158" s="1" t="str">
        <f>IF(ISNA(VLOOKUP($C7158,'Provisioning Requester'!$F$3:$H$20000,2,FALSE)),"No","Yes")</f>
        <v>No</v>
      </c>
      <c r="I7158" s="1" t="str">
        <f>IF($H7158="Yes",VLOOKUP($C7158,'Provisioning Requester'!$F$3:$H$20000,3,FALSE),"-")</f>
        <v>-</v>
      </c>
      <c r="J7158" s="1" t="str">
        <f>IF(OR(D7158="SVCP", E7158="TRUE"), "No", IF(ISNA(VLOOKUP($C7158,'ProvResponder deviceId'!$A$1:$A$20000,1,FALSE)),"No","Yes"))</f>
        <v>No</v>
      </c>
      <c r="K7158" s="1" t="str">
        <f>IF($J7158="Yes",VLOOKUP($C7158,'ProvResponder deviceId'!$A$1:$C$20000,3,FALSE),"-")</f>
        <v>-</v>
      </c>
      <c r="L7158" s="1" t="str">
        <f t="shared" si="222"/>
        <v/>
      </c>
      <c r="M7158" s="1" t="str">
        <f t="shared" si="223"/>
        <v/>
      </c>
      <c r="N7158" s="1" t="str">
        <f>IF(ISBLANK($C7158),"",IF(ISNA(VLOOKUP($L7158,'result messages'!$H$3:$L$11,2,FALSE)),VLOOKUP($M7158,'result messages'!$H$3:$L$11,2,FALSE),VLOOKUP($L7158,'result messages'!$H$3:$L$11,2,FALSE)))</f>
        <v/>
      </c>
      <c r="O7158" s="1" t="str">
        <f>IF(ISBLANK($C7158),"",IF(ISNA(VLOOKUP($L7158,'result messages'!$H$3:$L$11,3,FALSE)),VLOOKUP($M7158,'result messages'!$H$3:$L$11,3,FALSE),VLOOKUP($L7158,'result messages'!$H$3:$L$11,3,FALSE)))</f>
        <v/>
      </c>
      <c r="P7158" s="1" t="str">
        <f>IF(ISBLANK($C7158),"",IF(ISNA(VLOOKUP($L7158,'result messages'!$H$3:$L$11,4,FALSE)),VLOOKUP($M7158,'result messages'!$H$3:$L$11,4,FALSE),VLOOKUP($L7158,'result messages'!$H$3:$L$11,4,FALSE)))</f>
        <v/>
      </c>
      <c r="Q7158" s="1" t="str">
        <f>IF(ISBLANK($C7158),"",IF(ISNA(VLOOKUP($L7158,'result messages'!$H$3:$L$11,5,FALSE)),VLOOKUP($M7158,'result messages'!$H$3:$L$11,5,FALSE),VLOOKUP($L7158,'result messages'!$H$3:$L$11,5,FALSE)))</f>
        <v/>
      </c>
    </row>
    <row r="7159" spans="1:17">
      <c r="A7159" s="1">
        <v>7156</v>
      </c>
      <c r="B7159" s="1"/>
      <c r="C7159" s="1"/>
      <c r="D7159" s="1"/>
      <c r="E7159" s="6"/>
      <c r="F7159" s="1"/>
      <c r="G7159" s="1" t="str">
        <f>IF(ISNA(VLOOKUP($C7159,'DTEN TCAP Linkage deviceId'!$A$1:$A$20000,1,FALSE)),"No","Yes")</f>
        <v>No</v>
      </c>
      <c r="H7159" s="1" t="str">
        <f>IF(ISNA(VLOOKUP($C7159,'Provisioning Requester'!$F$3:$H$20000,2,FALSE)),"No","Yes")</f>
        <v>No</v>
      </c>
      <c r="I7159" s="1" t="str">
        <f>IF($H7159="Yes",VLOOKUP($C7159,'Provisioning Requester'!$F$3:$H$20000,3,FALSE),"-")</f>
        <v>-</v>
      </c>
      <c r="J7159" s="1" t="str">
        <f>IF(OR(D7159="SVCP", E7159="TRUE"), "No", IF(ISNA(VLOOKUP($C7159,'ProvResponder deviceId'!$A$1:$A$20000,1,FALSE)),"No","Yes"))</f>
        <v>No</v>
      </c>
      <c r="K7159" s="1" t="str">
        <f>IF($J7159="Yes",VLOOKUP($C7159,'ProvResponder deviceId'!$A$1:$C$20000,3,FALSE),"-")</f>
        <v>-</v>
      </c>
      <c r="L7159" s="1" t="str">
        <f t="shared" si="222"/>
        <v/>
      </c>
      <c r="M7159" s="1" t="str">
        <f t="shared" si="223"/>
        <v/>
      </c>
      <c r="N7159" s="1" t="str">
        <f>IF(ISBLANK($C7159),"",IF(ISNA(VLOOKUP($L7159,'result messages'!$H$3:$L$11,2,FALSE)),VLOOKUP($M7159,'result messages'!$H$3:$L$11,2,FALSE),VLOOKUP($L7159,'result messages'!$H$3:$L$11,2,FALSE)))</f>
        <v/>
      </c>
      <c r="O7159" s="1" t="str">
        <f>IF(ISBLANK($C7159),"",IF(ISNA(VLOOKUP($L7159,'result messages'!$H$3:$L$11,3,FALSE)),VLOOKUP($M7159,'result messages'!$H$3:$L$11,3,FALSE),VLOOKUP($L7159,'result messages'!$H$3:$L$11,3,FALSE)))</f>
        <v/>
      </c>
      <c r="P7159" s="1" t="str">
        <f>IF(ISBLANK($C7159),"",IF(ISNA(VLOOKUP($L7159,'result messages'!$H$3:$L$11,4,FALSE)),VLOOKUP($M7159,'result messages'!$H$3:$L$11,4,FALSE),VLOOKUP($L7159,'result messages'!$H$3:$L$11,4,FALSE)))</f>
        <v/>
      </c>
      <c r="Q7159" s="1" t="str">
        <f>IF(ISBLANK($C7159),"",IF(ISNA(VLOOKUP($L7159,'result messages'!$H$3:$L$11,5,FALSE)),VLOOKUP($M7159,'result messages'!$H$3:$L$11,5,FALSE),VLOOKUP($L7159,'result messages'!$H$3:$L$11,5,FALSE)))</f>
        <v/>
      </c>
    </row>
    <row r="7160" spans="1:17">
      <c r="A7160" s="1">
        <v>7157</v>
      </c>
      <c r="B7160" s="1"/>
      <c r="C7160" s="1"/>
      <c r="D7160" s="1"/>
      <c r="E7160" s="6"/>
      <c r="F7160" s="1"/>
      <c r="G7160" s="1" t="str">
        <f>IF(ISNA(VLOOKUP($C7160,'DTEN TCAP Linkage deviceId'!$A$1:$A$20000,1,FALSE)),"No","Yes")</f>
        <v>No</v>
      </c>
      <c r="H7160" s="1" t="str">
        <f>IF(ISNA(VLOOKUP($C7160,'Provisioning Requester'!$F$3:$H$20000,2,FALSE)),"No","Yes")</f>
        <v>No</v>
      </c>
      <c r="I7160" s="1" t="str">
        <f>IF($H7160="Yes",VLOOKUP($C7160,'Provisioning Requester'!$F$3:$H$20000,3,FALSE),"-")</f>
        <v>-</v>
      </c>
      <c r="J7160" s="1" t="str">
        <f>IF(OR(D7160="SVCP", E7160="TRUE"), "No", IF(ISNA(VLOOKUP($C7160,'ProvResponder deviceId'!$A$1:$A$20000,1,FALSE)),"No","Yes"))</f>
        <v>No</v>
      </c>
      <c r="K7160" s="1" t="str">
        <f>IF($J7160="Yes",VLOOKUP($C7160,'ProvResponder deviceId'!$A$1:$C$20000,3,FALSE),"-")</f>
        <v>-</v>
      </c>
      <c r="L7160" s="1" t="str">
        <f t="shared" si="222"/>
        <v/>
      </c>
      <c r="M7160" s="1" t="str">
        <f t="shared" si="223"/>
        <v/>
      </c>
      <c r="N7160" s="1" t="str">
        <f>IF(ISBLANK($C7160),"",IF(ISNA(VLOOKUP($L7160,'result messages'!$H$3:$L$11,2,FALSE)),VLOOKUP($M7160,'result messages'!$H$3:$L$11,2,FALSE),VLOOKUP($L7160,'result messages'!$H$3:$L$11,2,FALSE)))</f>
        <v/>
      </c>
      <c r="O7160" s="1" t="str">
        <f>IF(ISBLANK($C7160),"",IF(ISNA(VLOOKUP($L7160,'result messages'!$H$3:$L$11,3,FALSE)),VLOOKUP($M7160,'result messages'!$H$3:$L$11,3,FALSE),VLOOKUP($L7160,'result messages'!$H$3:$L$11,3,FALSE)))</f>
        <v/>
      </c>
      <c r="P7160" s="1" t="str">
        <f>IF(ISBLANK($C7160),"",IF(ISNA(VLOOKUP($L7160,'result messages'!$H$3:$L$11,4,FALSE)),VLOOKUP($M7160,'result messages'!$H$3:$L$11,4,FALSE),VLOOKUP($L7160,'result messages'!$H$3:$L$11,4,FALSE)))</f>
        <v/>
      </c>
      <c r="Q7160" s="1" t="str">
        <f>IF(ISBLANK($C7160),"",IF(ISNA(VLOOKUP($L7160,'result messages'!$H$3:$L$11,5,FALSE)),VLOOKUP($M7160,'result messages'!$H$3:$L$11,5,FALSE),VLOOKUP($L7160,'result messages'!$H$3:$L$11,5,FALSE)))</f>
        <v/>
      </c>
    </row>
    <row r="7161" spans="1:17">
      <c r="A7161" s="1">
        <v>7158</v>
      </c>
      <c r="B7161" s="1"/>
      <c r="C7161" s="1"/>
      <c r="D7161" s="1"/>
      <c r="E7161" s="6"/>
      <c r="F7161" s="1"/>
      <c r="G7161" s="1" t="str">
        <f>IF(ISNA(VLOOKUP($C7161,'DTEN TCAP Linkage deviceId'!$A$1:$A$20000,1,FALSE)),"No","Yes")</f>
        <v>No</v>
      </c>
      <c r="H7161" s="1" t="str">
        <f>IF(ISNA(VLOOKUP($C7161,'Provisioning Requester'!$F$3:$H$20000,2,FALSE)),"No","Yes")</f>
        <v>No</v>
      </c>
      <c r="I7161" s="1" t="str">
        <f>IF($H7161="Yes",VLOOKUP($C7161,'Provisioning Requester'!$F$3:$H$20000,3,FALSE),"-")</f>
        <v>-</v>
      </c>
      <c r="J7161" s="1" t="str">
        <f>IF(OR(D7161="SVCP", E7161="TRUE"), "No", IF(ISNA(VLOOKUP($C7161,'ProvResponder deviceId'!$A$1:$A$20000,1,FALSE)),"No","Yes"))</f>
        <v>No</v>
      </c>
      <c r="K7161" s="1" t="str">
        <f>IF($J7161="Yes",VLOOKUP($C7161,'ProvResponder deviceId'!$A$1:$C$20000,3,FALSE),"-")</f>
        <v>-</v>
      </c>
      <c r="L7161" s="1" t="str">
        <f t="shared" si="222"/>
        <v/>
      </c>
      <c r="M7161" s="1" t="str">
        <f t="shared" si="223"/>
        <v/>
      </c>
      <c r="N7161" s="1" t="str">
        <f>IF(ISBLANK($C7161),"",IF(ISNA(VLOOKUP($L7161,'result messages'!$H$3:$L$11,2,FALSE)),VLOOKUP($M7161,'result messages'!$H$3:$L$11,2,FALSE),VLOOKUP($L7161,'result messages'!$H$3:$L$11,2,FALSE)))</f>
        <v/>
      </c>
      <c r="O7161" s="1" t="str">
        <f>IF(ISBLANK($C7161),"",IF(ISNA(VLOOKUP($L7161,'result messages'!$H$3:$L$11,3,FALSE)),VLOOKUP($M7161,'result messages'!$H$3:$L$11,3,FALSE),VLOOKUP($L7161,'result messages'!$H$3:$L$11,3,FALSE)))</f>
        <v/>
      </c>
      <c r="P7161" s="1" t="str">
        <f>IF(ISBLANK($C7161),"",IF(ISNA(VLOOKUP($L7161,'result messages'!$H$3:$L$11,4,FALSE)),VLOOKUP($M7161,'result messages'!$H$3:$L$11,4,FALSE),VLOOKUP($L7161,'result messages'!$H$3:$L$11,4,FALSE)))</f>
        <v/>
      </c>
      <c r="Q7161" s="1" t="str">
        <f>IF(ISBLANK($C7161),"",IF(ISNA(VLOOKUP($L7161,'result messages'!$H$3:$L$11,5,FALSE)),VLOOKUP($M7161,'result messages'!$H$3:$L$11,5,FALSE),VLOOKUP($L7161,'result messages'!$H$3:$L$11,5,FALSE)))</f>
        <v/>
      </c>
    </row>
    <row r="7162" spans="1:17">
      <c r="A7162" s="1">
        <v>7159</v>
      </c>
      <c r="B7162" s="1"/>
      <c r="C7162" s="1"/>
      <c r="D7162" s="1"/>
      <c r="E7162" s="6"/>
      <c r="F7162" s="1"/>
      <c r="G7162" s="1" t="str">
        <f>IF(ISNA(VLOOKUP($C7162,'DTEN TCAP Linkage deviceId'!$A$1:$A$20000,1,FALSE)),"No","Yes")</f>
        <v>No</v>
      </c>
      <c r="H7162" s="1" t="str">
        <f>IF(ISNA(VLOOKUP($C7162,'Provisioning Requester'!$F$3:$H$20000,2,FALSE)),"No","Yes")</f>
        <v>No</v>
      </c>
      <c r="I7162" s="1" t="str">
        <f>IF($H7162="Yes",VLOOKUP($C7162,'Provisioning Requester'!$F$3:$H$20000,3,FALSE),"-")</f>
        <v>-</v>
      </c>
      <c r="J7162" s="1" t="str">
        <f>IF(OR(D7162="SVCP", E7162="TRUE"), "No", IF(ISNA(VLOOKUP($C7162,'ProvResponder deviceId'!$A$1:$A$20000,1,FALSE)),"No","Yes"))</f>
        <v>No</v>
      </c>
      <c r="K7162" s="1" t="str">
        <f>IF($J7162="Yes",VLOOKUP($C7162,'ProvResponder deviceId'!$A$1:$C$20000,3,FALSE),"-")</f>
        <v>-</v>
      </c>
      <c r="L7162" s="1" t="str">
        <f t="shared" si="222"/>
        <v/>
      </c>
      <c r="M7162" s="1" t="str">
        <f t="shared" si="223"/>
        <v/>
      </c>
      <c r="N7162" s="1" t="str">
        <f>IF(ISBLANK($C7162),"",IF(ISNA(VLOOKUP($L7162,'result messages'!$H$3:$L$11,2,FALSE)),VLOOKUP($M7162,'result messages'!$H$3:$L$11,2,FALSE),VLOOKUP($L7162,'result messages'!$H$3:$L$11,2,FALSE)))</f>
        <v/>
      </c>
      <c r="O7162" s="1" t="str">
        <f>IF(ISBLANK($C7162),"",IF(ISNA(VLOOKUP($L7162,'result messages'!$H$3:$L$11,3,FALSE)),VLOOKUP($M7162,'result messages'!$H$3:$L$11,3,FALSE),VLOOKUP($L7162,'result messages'!$H$3:$L$11,3,FALSE)))</f>
        <v/>
      </c>
      <c r="P7162" s="1" t="str">
        <f>IF(ISBLANK($C7162),"",IF(ISNA(VLOOKUP($L7162,'result messages'!$H$3:$L$11,4,FALSE)),VLOOKUP($M7162,'result messages'!$H$3:$L$11,4,FALSE),VLOOKUP($L7162,'result messages'!$H$3:$L$11,4,FALSE)))</f>
        <v/>
      </c>
      <c r="Q7162" s="1" t="str">
        <f>IF(ISBLANK($C7162),"",IF(ISNA(VLOOKUP($L7162,'result messages'!$H$3:$L$11,5,FALSE)),VLOOKUP($M7162,'result messages'!$H$3:$L$11,5,FALSE),VLOOKUP($L7162,'result messages'!$H$3:$L$11,5,FALSE)))</f>
        <v/>
      </c>
    </row>
    <row r="7163" spans="1:17">
      <c r="A7163" s="1">
        <v>7160</v>
      </c>
      <c r="B7163" s="1"/>
      <c r="C7163" s="1"/>
      <c r="D7163" s="1"/>
      <c r="E7163" s="6"/>
      <c r="F7163" s="1"/>
      <c r="G7163" s="1" t="str">
        <f>IF(ISNA(VLOOKUP($C7163,'DTEN TCAP Linkage deviceId'!$A$1:$A$20000,1,FALSE)),"No","Yes")</f>
        <v>No</v>
      </c>
      <c r="H7163" s="1" t="str">
        <f>IF(ISNA(VLOOKUP($C7163,'Provisioning Requester'!$F$3:$H$20000,2,FALSE)),"No","Yes")</f>
        <v>No</v>
      </c>
      <c r="I7163" s="1" t="str">
        <f>IF($H7163="Yes",VLOOKUP($C7163,'Provisioning Requester'!$F$3:$H$20000,3,FALSE),"-")</f>
        <v>-</v>
      </c>
      <c r="J7163" s="1" t="str">
        <f>IF(OR(D7163="SVCP", E7163="TRUE"), "No", IF(ISNA(VLOOKUP($C7163,'ProvResponder deviceId'!$A$1:$A$20000,1,FALSE)),"No","Yes"))</f>
        <v>No</v>
      </c>
      <c r="K7163" s="1" t="str">
        <f>IF($J7163="Yes",VLOOKUP($C7163,'ProvResponder deviceId'!$A$1:$C$20000,3,FALSE),"-")</f>
        <v>-</v>
      </c>
      <c r="L7163" s="1" t="str">
        <f t="shared" si="222"/>
        <v/>
      </c>
      <c r="M7163" s="1" t="str">
        <f t="shared" si="223"/>
        <v/>
      </c>
      <c r="N7163" s="1" t="str">
        <f>IF(ISBLANK($C7163),"",IF(ISNA(VLOOKUP($L7163,'result messages'!$H$3:$L$11,2,FALSE)),VLOOKUP($M7163,'result messages'!$H$3:$L$11,2,FALSE),VLOOKUP($L7163,'result messages'!$H$3:$L$11,2,FALSE)))</f>
        <v/>
      </c>
      <c r="O7163" s="1" t="str">
        <f>IF(ISBLANK($C7163),"",IF(ISNA(VLOOKUP($L7163,'result messages'!$H$3:$L$11,3,FALSE)),VLOOKUP($M7163,'result messages'!$H$3:$L$11,3,FALSE),VLOOKUP($L7163,'result messages'!$H$3:$L$11,3,FALSE)))</f>
        <v/>
      </c>
      <c r="P7163" s="1" t="str">
        <f>IF(ISBLANK($C7163),"",IF(ISNA(VLOOKUP($L7163,'result messages'!$H$3:$L$11,4,FALSE)),VLOOKUP($M7163,'result messages'!$H$3:$L$11,4,FALSE),VLOOKUP($L7163,'result messages'!$H$3:$L$11,4,FALSE)))</f>
        <v/>
      </c>
      <c r="Q7163" s="1" t="str">
        <f>IF(ISBLANK($C7163),"",IF(ISNA(VLOOKUP($L7163,'result messages'!$H$3:$L$11,5,FALSE)),VLOOKUP($M7163,'result messages'!$H$3:$L$11,5,FALSE),VLOOKUP($L7163,'result messages'!$H$3:$L$11,5,FALSE)))</f>
        <v/>
      </c>
    </row>
    <row r="7164" spans="1:17">
      <c r="A7164" s="1">
        <v>7161</v>
      </c>
      <c r="B7164" s="1"/>
      <c r="C7164" s="1"/>
      <c r="D7164" s="1"/>
      <c r="E7164" s="6"/>
      <c r="F7164" s="1"/>
      <c r="G7164" s="1" t="str">
        <f>IF(ISNA(VLOOKUP($C7164,'DTEN TCAP Linkage deviceId'!$A$1:$A$20000,1,FALSE)),"No","Yes")</f>
        <v>No</v>
      </c>
      <c r="H7164" s="1" t="str">
        <f>IF(ISNA(VLOOKUP($C7164,'Provisioning Requester'!$F$3:$H$20000,2,FALSE)),"No","Yes")</f>
        <v>No</v>
      </c>
      <c r="I7164" s="1" t="str">
        <f>IF($H7164="Yes",VLOOKUP($C7164,'Provisioning Requester'!$F$3:$H$20000,3,FALSE),"-")</f>
        <v>-</v>
      </c>
      <c r="J7164" s="1" t="str">
        <f>IF(OR(D7164="SVCP", E7164="TRUE"), "No", IF(ISNA(VLOOKUP($C7164,'ProvResponder deviceId'!$A$1:$A$20000,1,FALSE)),"No","Yes"))</f>
        <v>No</v>
      </c>
      <c r="K7164" s="1" t="str">
        <f>IF($J7164="Yes",VLOOKUP($C7164,'ProvResponder deviceId'!$A$1:$C$20000,3,FALSE),"-")</f>
        <v>-</v>
      </c>
      <c r="L7164" s="1" t="str">
        <f t="shared" si="222"/>
        <v/>
      </c>
      <c r="M7164" s="1" t="str">
        <f t="shared" si="223"/>
        <v/>
      </c>
      <c r="N7164" s="1" t="str">
        <f>IF(ISBLANK($C7164),"",IF(ISNA(VLOOKUP($L7164,'result messages'!$H$3:$L$11,2,FALSE)),VLOOKUP($M7164,'result messages'!$H$3:$L$11,2,FALSE),VLOOKUP($L7164,'result messages'!$H$3:$L$11,2,FALSE)))</f>
        <v/>
      </c>
      <c r="O7164" s="1" t="str">
        <f>IF(ISBLANK($C7164),"",IF(ISNA(VLOOKUP($L7164,'result messages'!$H$3:$L$11,3,FALSE)),VLOOKUP($M7164,'result messages'!$H$3:$L$11,3,FALSE),VLOOKUP($L7164,'result messages'!$H$3:$L$11,3,FALSE)))</f>
        <v/>
      </c>
      <c r="P7164" s="1" t="str">
        <f>IF(ISBLANK($C7164),"",IF(ISNA(VLOOKUP($L7164,'result messages'!$H$3:$L$11,4,FALSE)),VLOOKUP($M7164,'result messages'!$H$3:$L$11,4,FALSE),VLOOKUP($L7164,'result messages'!$H$3:$L$11,4,FALSE)))</f>
        <v/>
      </c>
      <c r="Q7164" s="1" t="str">
        <f>IF(ISBLANK($C7164),"",IF(ISNA(VLOOKUP($L7164,'result messages'!$H$3:$L$11,5,FALSE)),VLOOKUP($M7164,'result messages'!$H$3:$L$11,5,FALSE),VLOOKUP($L7164,'result messages'!$H$3:$L$11,5,FALSE)))</f>
        <v/>
      </c>
    </row>
    <row r="7165" spans="1:17">
      <c r="A7165" s="1">
        <v>7162</v>
      </c>
      <c r="B7165" s="1"/>
      <c r="C7165" s="1"/>
      <c r="D7165" s="1"/>
      <c r="E7165" s="6"/>
      <c r="F7165" s="1"/>
      <c r="G7165" s="1" t="str">
        <f>IF(ISNA(VLOOKUP($C7165,'DTEN TCAP Linkage deviceId'!$A$1:$A$20000,1,FALSE)),"No","Yes")</f>
        <v>No</v>
      </c>
      <c r="H7165" s="1" t="str">
        <f>IF(ISNA(VLOOKUP($C7165,'Provisioning Requester'!$F$3:$H$20000,2,FALSE)),"No","Yes")</f>
        <v>No</v>
      </c>
      <c r="I7165" s="1" t="str">
        <f>IF($H7165="Yes",VLOOKUP($C7165,'Provisioning Requester'!$F$3:$H$20000,3,FALSE),"-")</f>
        <v>-</v>
      </c>
      <c r="J7165" s="1" t="str">
        <f>IF(OR(D7165="SVCP", E7165="TRUE"), "No", IF(ISNA(VLOOKUP($C7165,'ProvResponder deviceId'!$A$1:$A$20000,1,FALSE)),"No","Yes"))</f>
        <v>No</v>
      </c>
      <c r="K7165" s="1" t="str">
        <f>IF($J7165="Yes",VLOOKUP($C7165,'ProvResponder deviceId'!$A$1:$C$20000,3,FALSE),"-")</f>
        <v>-</v>
      </c>
      <c r="L7165" s="1" t="str">
        <f t="shared" si="222"/>
        <v/>
      </c>
      <c r="M7165" s="1" t="str">
        <f t="shared" si="223"/>
        <v/>
      </c>
      <c r="N7165" s="1" t="str">
        <f>IF(ISBLANK($C7165),"",IF(ISNA(VLOOKUP($L7165,'result messages'!$H$3:$L$11,2,FALSE)),VLOOKUP($M7165,'result messages'!$H$3:$L$11,2,FALSE),VLOOKUP($L7165,'result messages'!$H$3:$L$11,2,FALSE)))</f>
        <v/>
      </c>
      <c r="O7165" s="1" t="str">
        <f>IF(ISBLANK($C7165),"",IF(ISNA(VLOOKUP($L7165,'result messages'!$H$3:$L$11,3,FALSE)),VLOOKUP($M7165,'result messages'!$H$3:$L$11,3,FALSE),VLOOKUP($L7165,'result messages'!$H$3:$L$11,3,FALSE)))</f>
        <v/>
      </c>
      <c r="P7165" s="1" t="str">
        <f>IF(ISBLANK($C7165),"",IF(ISNA(VLOOKUP($L7165,'result messages'!$H$3:$L$11,4,FALSE)),VLOOKUP($M7165,'result messages'!$H$3:$L$11,4,FALSE),VLOOKUP($L7165,'result messages'!$H$3:$L$11,4,FALSE)))</f>
        <v/>
      </c>
      <c r="Q7165" s="1" t="str">
        <f>IF(ISBLANK($C7165),"",IF(ISNA(VLOOKUP($L7165,'result messages'!$H$3:$L$11,5,FALSE)),VLOOKUP($M7165,'result messages'!$H$3:$L$11,5,FALSE),VLOOKUP($L7165,'result messages'!$H$3:$L$11,5,FALSE)))</f>
        <v/>
      </c>
    </row>
    <row r="7166" spans="1:17">
      <c r="A7166" s="1">
        <v>7163</v>
      </c>
      <c r="B7166" s="1"/>
      <c r="C7166" s="1"/>
      <c r="D7166" s="1"/>
      <c r="E7166" s="6"/>
      <c r="F7166" s="1"/>
      <c r="G7166" s="1" t="str">
        <f>IF(ISNA(VLOOKUP($C7166,'DTEN TCAP Linkage deviceId'!$A$1:$A$20000,1,FALSE)),"No","Yes")</f>
        <v>No</v>
      </c>
      <c r="H7166" s="1" t="str">
        <f>IF(ISNA(VLOOKUP($C7166,'Provisioning Requester'!$F$3:$H$20000,2,FALSE)),"No","Yes")</f>
        <v>No</v>
      </c>
      <c r="I7166" s="1" t="str">
        <f>IF($H7166="Yes",VLOOKUP($C7166,'Provisioning Requester'!$F$3:$H$20000,3,FALSE),"-")</f>
        <v>-</v>
      </c>
      <c r="J7166" s="1" t="str">
        <f>IF(OR(D7166="SVCP", E7166="TRUE"), "No", IF(ISNA(VLOOKUP($C7166,'ProvResponder deviceId'!$A$1:$A$20000,1,FALSE)),"No","Yes"))</f>
        <v>No</v>
      </c>
      <c r="K7166" s="1" t="str">
        <f>IF($J7166="Yes",VLOOKUP($C7166,'ProvResponder deviceId'!$A$1:$C$20000,3,FALSE),"-")</f>
        <v>-</v>
      </c>
      <c r="L7166" s="1" t="str">
        <f t="shared" si="222"/>
        <v/>
      </c>
      <c r="M7166" s="1" t="str">
        <f t="shared" si="223"/>
        <v/>
      </c>
      <c r="N7166" s="1" t="str">
        <f>IF(ISBLANK($C7166),"",IF(ISNA(VLOOKUP($L7166,'result messages'!$H$3:$L$11,2,FALSE)),VLOOKUP($M7166,'result messages'!$H$3:$L$11,2,FALSE),VLOOKUP($L7166,'result messages'!$H$3:$L$11,2,FALSE)))</f>
        <v/>
      </c>
      <c r="O7166" s="1" t="str">
        <f>IF(ISBLANK($C7166),"",IF(ISNA(VLOOKUP($L7166,'result messages'!$H$3:$L$11,3,FALSE)),VLOOKUP($M7166,'result messages'!$H$3:$L$11,3,FALSE),VLOOKUP($L7166,'result messages'!$H$3:$L$11,3,FALSE)))</f>
        <v/>
      </c>
      <c r="P7166" s="1" t="str">
        <f>IF(ISBLANK($C7166),"",IF(ISNA(VLOOKUP($L7166,'result messages'!$H$3:$L$11,4,FALSE)),VLOOKUP($M7166,'result messages'!$H$3:$L$11,4,FALSE),VLOOKUP($L7166,'result messages'!$H$3:$L$11,4,FALSE)))</f>
        <v/>
      </c>
      <c r="Q7166" s="1" t="str">
        <f>IF(ISBLANK($C7166),"",IF(ISNA(VLOOKUP($L7166,'result messages'!$H$3:$L$11,5,FALSE)),VLOOKUP($M7166,'result messages'!$H$3:$L$11,5,FALSE),VLOOKUP($L7166,'result messages'!$H$3:$L$11,5,FALSE)))</f>
        <v/>
      </c>
    </row>
    <row r="7167" spans="1:17">
      <c r="A7167" s="1">
        <v>7164</v>
      </c>
      <c r="B7167" s="1"/>
      <c r="C7167" s="1"/>
      <c r="D7167" s="1"/>
      <c r="E7167" s="6"/>
      <c r="F7167" s="1"/>
      <c r="G7167" s="1" t="str">
        <f>IF(ISNA(VLOOKUP($C7167,'DTEN TCAP Linkage deviceId'!$A$1:$A$20000,1,FALSE)),"No","Yes")</f>
        <v>No</v>
      </c>
      <c r="H7167" s="1" t="str">
        <f>IF(ISNA(VLOOKUP($C7167,'Provisioning Requester'!$F$3:$H$20000,2,FALSE)),"No","Yes")</f>
        <v>No</v>
      </c>
      <c r="I7167" s="1" t="str">
        <f>IF($H7167="Yes",VLOOKUP($C7167,'Provisioning Requester'!$F$3:$H$20000,3,FALSE),"-")</f>
        <v>-</v>
      </c>
      <c r="J7167" s="1" t="str">
        <f>IF(OR(D7167="SVCP", E7167="TRUE"), "No", IF(ISNA(VLOOKUP($C7167,'ProvResponder deviceId'!$A$1:$A$20000,1,FALSE)),"No","Yes"))</f>
        <v>No</v>
      </c>
      <c r="K7167" s="1" t="str">
        <f>IF($J7167="Yes",VLOOKUP($C7167,'ProvResponder deviceId'!$A$1:$C$20000,3,FALSE),"-")</f>
        <v>-</v>
      </c>
      <c r="L7167" s="1" t="str">
        <f t="shared" si="222"/>
        <v/>
      </c>
      <c r="M7167" s="1" t="str">
        <f t="shared" si="223"/>
        <v/>
      </c>
      <c r="N7167" s="1" t="str">
        <f>IF(ISBLANK($C7167),"",IF(ISNA(VLOOKUP($L7167,'result messages'!$H$3:$L$11,2,FALSE)),VLOOKUP($M7167,'result messages'!$H$3:$L$11,2,FALSE),VLOOKUP($L7167,'result messages'!$H$3:$L$11,2,FALSE)))</f>
        <v/>
      </c>
      <c r="O7167" s="1" t="str">
        <f>IF(ISBLANK($C7167),"",IF(ISNA(VLOOKUP($L7167,'result messages'!$H$3:$L$11,3,FALSE)),VLOOKUP($M7167,'result messages'!$H$3:$L$11,3,FALSE),VLOOKUP($L7167,'result messages'!$H$3:$L$11,3,FALSE)))</f>
        <v/>
      </c>
      <c r="P7167" s="1" t="str">
        <f>IF(ISBLANK($C7167),"",IF(ISNA(VLOOKUP($L7167,'result messages'!$H$3:$L$11,4,FALSE)),VLOOKUP($M7167,'result messages'!$H$3:$L$11,4,FALSE),VLOOKUP($L7167,'result messages'!$H$3:$L$11,4,FALSE)))</f>
        <v/>
      </c>
      <c r="Q7167" s="1" t="str">
        <f>IF(ISBLANK($C7167),"",IF(ISNA(VLOOKUP($L7167,'result messages'!$H$3:$L$11,5,FALSE)),VLOOKUP($M7167,'result messages'!$H$3:$L$11,5,FALSE),VLOOKUP($L7167,'result messages'!$H$3:$L$11,5,FALSE)))</f>
        <v/>
      </c>
    </row>
    <row r="7168" spans="1:17">
      <c r="A7168" s="1">
        <v>7165</v>
      </c>
      <c r="B7168" s="1"/>
      <c r="C7168" s="1"/>
      <c r="D7168" s="1"/>
      <c r="E7168" s="6"/>
      <c r="F7168" s="1"/>
      <c r="G7168" s="1" t="str">
        <f>IF(ISNA(VLOOKUP($C7168,'DTEN TCAP Linkage deviceId'!$A$1:$A$20000,1,FALSE)),"No","Yes")</f>
        <v>No</v>
      </c>
      <c r="H7168" s="1" t="str">
        <f>IF(ISNA(VLOOKUP($C7168,'Provisioning Requester'!$F$3:$H$20000,2,FALSE)),"No","Yes")</f>
        <v>No</v>
      </c>
      <c r="I7168" s="1" t="str">
        <f>IF($H7168="Yes",VLOOKUP($C7168,'Provisioning Requester'!$F$3:$H$20000,3,FALSE),"-")</f>
        <v>-</v>
      </c>
      <c r="J7168" s="1" t="str">
        <f>IF(OR(D7168="SVCP", E7168="TRUE"), "No", IF(ISNA(VLOOKUP($C7168,'ProvResponder deviceId'!$A$1:$A$20000,1,FALSE)),"No","Yes"))</f>
        <v>No</v>
      </c>
      <c r="K7168" s="1" t="str">
        <f>IF($J7168="Yes",VLOOKUP($C7168,'ProvResponder deviceId'!$A$1:$C$20000,3,FALSE),"-")</f>
        <v>-</v>
      </c>
      <c r="L7168" s="1" t="str">
        <f t="shared" si="222"/>
        <v/>
      </c>
      <c r="M7168" s="1" t="str">
        <f t="shared" si="223"/>
        <v/>
      </c>
      <c r="N7168" s="1" t="str">
        <f>IF(ISBLANK($C7168),"",IF(ISNA(VLOOKUP($L7168,'result messages'!$H$3:$L$11,2,FALSE)),VLOOKUP($M7168,'result messages'!$H$3:$L$11,2,FALSE),VLOOKUP($L7168,'result messages'!$H$3:$L$11,2,FALSE)))</f>
        <v/>
      </c>
      <c r="O7168" s="1" t="str">
        <f>IF(ISBLANK($C7168),"",IF(ISNA(VLOOKUP($L7168,'result messages'!$H$3:$L$11,3,FALSE)),VLOOKUP($M7168,'result messages'!$H$3:$L$11,3,FALSE),VLOOKUP($L7168,'result messages'!$H$3:$L$11,3,FALSE)))</f>
        <v/>
      </c>
      <c r="P7168" s="1" t="str">
        <f>IF(ISBLANK($C7168),"",IF(ISNA(VLOOKUP($L7168,'result messages'!$H$3:$L$11,4,FALSE)),VLOOKUP($M7168,'result messages'!$H$3:$L$11,4,FALSE),VLOOKUP($L7168,'result messages'!$H$3:$L$11,4,FALSE)))</f>
        <v/>
      </c>
      <c r="Q7168" s="1" t="str">
        <f>IF(ISBLANK($C7168),"",IF(ISNA(VLOOKUP($L7168,'result messages'!$H$3:$L$11,5,FALSE)),VLOOKUP($M7168,'result messages'!$H$3:$L$11,5,FALSE),VLOOKUP($L7168,'result messages'!$H$3:$L$11,5,FALSE)))</f>
        <v/>
      </c>
    </row>
    <row r="7169" spans="1:17">
      <c r="A7169" s="1">
        <v>7166</v>
      </c>
      <c r="B7169" s="1"/>
      <c r="C7169" s="1"/>
      <c r="D7169" s="1"/>
      <c r="E7169" s="6"/>
      <c r="F7169" s="1"/>
      <c r="G7169" s="1" t="str">
        <f>IF(ISNA(VLOOKUP($C7169,'DTEN TCAP Linkage deviceId'!$A$1:$A$20000,1,FALSE)),"No","Yes")</f>
        <v>No</v>
      </c>
      <c r="H7169" s="1" t="str">
        <f>IF(ISNA(VLOOKUP($C7169,'Provisioning Requester'!$F$3:$H$20000,2,FALSE)),"No","Yes")</f>
        <v>No</v>
      </c>
      <c r="I7169" s="1" t="str">
        <f>IF($H7169="Yes",VLOOKUP($C7169,'Provisioning Requester'!$F$3:$H$20000,3,FALSE),"-")</f>
        <v>-</v>
      </c>
      <c r="J7169" s="1" t="str">
        <f>IF(OR(D7169="SVCP", E7169="TRUE"), "No", IF(ISNA(VLOOKUP($C7169,'ProvResponder deviceId'!$A$1:$A$20000,1,FALSE)),"No","Yes"))</f>
        <v>No</v>
      </c>
      <c r="K7169" s="1" t="str">
        <f>IF($J7169="Yes",VLOOKUP($C7169,'ProvResponder deviceId'!$A$1:$C$20000,3,FALSE),"-")</f>
        <v>-</v>
      </c>
      <c r="L7169" s="1" t="str">
        <f t="shared" si="222"/>
        <v/>
      </c>
      <c r="M7169" s="1" t="str">
        <f t="shared" si="223"/>
        <v/>
      </c>
      <c r="N7169" s="1" t="str">
        <f>IF(ISBLANK($C7169),"",IF(ISNA(VLOOKUP($L7169,'result messages'!$H$3:$L$11,2,FALSE)),VLOOKUP($M7169,'result messages'!$H$3:$L$11,2,FALSE),VLOOKUP($L7169,'result messages'!$H$3:$L$11,2,FALSE)))</f>
        <v/>
      </c>
      <c r="O7169" s="1" t="str">
        <f>IF(ISBLANK($C7169),"",IF(ISNA(VLOOKUP($L7169,'result messages'!$H$3:$L$11,3,FALSE)),VLOOKUP($M7169,'result messages'!$H$3:$L$11,3,FALSE),VLOOKUP($L7169,'result messages'!$H$3:$L$11,3,FALSE)))</f>
        <v/>
      </c>
      <c r="P7169" s="1" t="str">
        <f>IF(ISBLANK($C7169),"",IF(ISNA(VLOOKUP($L7169,'result messages'!$H$3:$L$11,4,FALSE)),VLOOKUP($M7169,'result messages'!$H$3:$L$11,4,FALSE),VLOOKUP($L7169,'result messages'!$H$3:$L$11,4,FALSE)))</f>
        <v/>
      </c>
      <c r="Q7169" s="1" t="str">
        <f>IF(ISBLANK($C7169),"",IF(ISNA(VLOOKUP($L7169,'result messages'!$H$3:$L$11,5,FALSE)),VLOOKUP($M7169,'result messages'!$H$3:$L$11,5,FALSE),VLOOKUP($L7169,'result messages'!$H$3:$L$11,5,FALSE)))</f>
        <v/>
      </c>
    </row>
    <row r="7170" spans="1:17">
      <c r="A7170" s="1">
        <v>7167</v>
      </c>
      <c r="B7170" s="1"/>
      <c r="C7170" s="1"/>
      <c r="D7170" s="1"/>
      <c r="E7170" s="6"/>
      <c r="F7170" s="1"/>
      <c r="G7170" s="1" t="str">
        <f>IF(ISNA(VLOOKUP($C7170,'DTEN TCAP Linkage deviceId'!$A$1:$A$20000,1,FALSE)),"No","Yes")</f>
        <v>No</v>
      </c>
      <c r="H7170" s="1" t="str">
        <f>IF(ISNA(VLOOKUP($C7170,'Provisioning Requester'!$F$3:$H$20000,2,FALSE)),"No","Yes")</f>
        <v>No</v>
      </c>
      <c r="I7170" s="1" t="str">
        <f>IF($H7170="Yes",VLOOKUP($C7170,'Provisioning Requester'!$F$3:$H$20000,3,FALSE),"-")</f>
        <v>-</v>
      </c>
      <c r="J7170" s="1" t="str">
        <f>IF(OR(D7170="SVCP", E7170="TRUE"), "No", IF(ISNA(VLOOKUP($C7170,'ProvResponder deviceId'!$A$1:$A$20000,1,FALSE)),"No","Yes"))</f>
        <v>No</v>
      </c>
      <c r="K7170" s="1" t="str">
        <f>IF($J7170="Yes",VLOOKUP($C7170,'ProvResponder deviceId'!$A$1:$C$20000,3,FALSE),"-")</f>
        <v>-</v>
      </c>
      <c r="L7170" s="1" t="str">
        <f t="shared" si="222"/>
        <v/>
      </c>
      <c r="M7170" s="1" t="str">
        <f t="shared" si="223"/>
        <v/>
      </c>
      <c r="N7170" s="1" t="str">
        <f>IF(ISBLANK($C7170),"",IF(ISNA(VLOOKUP($L7170,'result messages'!$H$3:$L$11,2,FALSE)),VLOOKUP($M7170,'result messages'!$H$3:$L$11,2,FALSE),VLOOKUP($L7170,'result messages'!$H$3:$L$11,2,FALSE)))</f>
        <v/>
      </c>
      <c r="O7170" s="1" t="str">
        <f>IF(ISBLANK($C7170),"",IF(ISNA(VLOOKUP($L7170,'result messages'!$H$3:$L$11,3,FALSE)),VLOOKUP($M7170,'result messages'!$H$3:$L$11,3,FALSE),VLOOKUP($L7170,'result messages'!$H$3:$L$11,3,FALSE)))</f>
        <v/>
      </c>
      <c r="P7170" s="1" t="str">
        <f>IF(ISBLANK($C7170),"",IF(ISNA(VLOOKUP($L7170,'result messages'!$H$3:$L$11,4,FALSE)),VLOOKUP($M7170,'result messages'!$H$3:$L$11,4,FALSE),VLOOKUP($L7170,'result messages'!$H$3:$L$11,4,FALSE)))</f>
        <v/>
      </c>
      <c r="Q7170" s="1" t="str">
        <f>IF(ISBLANK($C7170),"",IF(ISNA(VLOOKUP($L7170,'result messages'!$H$3:$L$11,5,FALSE)),VLOOKUP($M7170,'result messages'!$H$3:$L$11,5,FALSE),VLOOKUP($L7170,'result messages'!$H$3:$L$11,5,FALSE)))</f>
        <v/>
      </c>
    </row>
    <row r="7171" spans="1:17">
      <c r="A7171" s="1">
        <v>7168</v>
      </c>
      <c r="B7171" s="1"/>
      <c r="C7171" s="1"/>
      <c r="D7171" s="1"/>
      <c r="E7171" s="6"/>
      <c r="F7171" s="1"/>
      <c r="G7171" s="1" t="str">
        <f>IF(ISNA(VLOOKUP($C7171,'DTEN TCAP Linkage deviceId'!$A$1:$A$20000,1,FALSE)),"No","Yes")</f>
        <v>No</v>
      </c>
      <c r="H7171" s="1" t="str">
        <f>IF(ISNA(VLOOKUP($C7171,'Provisioning Requester'!$F$3:$H$20000,2,FALSE)),"No","Yes")</f>
        <v>No</v>
      </c>
      <c r="I7171" s="1" t="str">
        <f>IF($H7171="Yes",VLOOKUP($C7171,'Provisioning Requester'!$F$3:$H$20000,3,FALSE),"-")</f>
        <v>-</v>
      </c>
      <c r="J7171" s="1" t="str">
        <f>IF(OR(D7171="SVCP", E7171="TRUE"), "No", IF(ISNA(VLOOKUP($C7171,'ProvResponder deviceId'!$A$1:$A$20000,1,FALSE)),"No","Yes"))</f>
        <v>No</v>
      </c>
      <c r="K7171" s="1" t="str">
        <f>IF($J7171="Yes",VLOOKUP($C7171,'ProvResponder deviceId'!$A$1:$C$20000,3,FALSE),"-")</f>
        <v>-</v>
      </c>
      <c r="L7171" s="1" t="str">
        <f t="shared" si="222"/>
        <v/>
      </c>
      <c r="M7171" s="1" t="str">
        <f t="shared" si="223"/>
        <v/>
      </c>
      <c r="N7171" s="1" t="str">
        <f>IF(ISBLANK($C7171),"",IF(ISNA(VLOOKUP($L7171,'result messages'!$H$3:$L$11,2,FALSE)),VLOOKUP($M7171,'result messages'!$H$3:$L$11,2,FALSE),VLOOKUP($L7171,'result messages'!$H$3:$L$11,2,FALSE)))</f>
        <v/>
      </c>
      <c r="O7171" s="1" t="str">
        <f>IF(ISBLANK($C7171),"",IF(ISNA(VLOOKUP($L7171,'result messages'!$H$3:$L$11,3,FALSE)),VLOOKUP($M7171,'result messages'!$H$3:$L$11,3,FALSE),VLOOKUP($L7171,'result messages'!$H$3:$L$11,3,FALSE)))</f>
        <v/>
      </c>
      <c r="P7171" s="1" t="str">
        <f>IF(ISBLANK($C7171),"",IF(ISNA(VLOOKUP($L7171,'result messages'!$H$3:$L$11,4,FALSE)),VLOOKUP($M7171,'result messages'!$H$3:$L$11,4,FALSE),VLOOKUP($L7171,'result messages'!$H$3:$L$11,4,FALSE)))</f>
        <v/>
      </c>
      <c r="Q7171" s="1" t="str">
        <f>IF(ISBLANK($C7171),"",IF(ISNA(VLOOKUP($L7171,'result messages'!$H$3:$L$11,5,FALSE)),VLOOKUP($M7171,'result messages'!$H$3:$L$11,5,FALSE),VLOOKUP($L7171,'result messages'!$H$3:$L$11,5,FALSE)))</f>
        <v/>
      </c>
    </row>
    <row r="7172" spans="1:17">
      <c r="A7172" s="1">
        <v>7169</v>
      </c>
      <c r="B7172" s="1"/>
      <c r="C7172" s="1"/>
      <c r="D7172" s="1"/>
      <c r="E7172" s="6"/>
      <c r="F7172" s="1"/>
      <c r="G7172" s="1" t="str">
        <f>IF(ISNA(VLOOKUP($C7172,'DTEN TCAP Linkage deviceId'!$A$1:$A$20000,1,FALSE)),"No","Yes")</f>
        <v>No</v>
      </c>
      <c r="H7172" s="1" t="str">
        <f>IF(ISNA(VLOOKUP($C7172,'Provisioning Requester'!$F$3:$H$20000,2,FALSE)),"No","Yes")</f>
        <v>No</v>
      </c>
      <c r="I7172" s="1" t="str">
        <f>IF($H7172="Yes",VLOOKUP($C7172,'Provisioning Requester'!$F$3:$H$20000,3,FALSE),"-")</f>
        <v>-</v>
      </c>
      <c r="J7172" s="1" t="str">
        <f>IF(OR(D7172="SVCP", E7172="TRUE"), "No", IF(ISNA(VLOOKUP($C7172,'ProvResponder deviceId'!$A$1:$A$20000,1,FALSE)),"No","Yes"))</f>
        <v>No</v>
      </c>
      <c r="K7172" s="1" t="str">
        <f>IF($J7172="Yes",VLOOKUP($C7172,'ProvResponder deviceId'!$A$1:$C$20000,3,FALSE),"-")</f>
        <v>-</v>
      </c>
      <c r="L7172" s="1" t="str">
        <f t="shared" si="222"/>
        <v/>
      </c>
      <c r="M7172" s="1" t="str">
        <f t="shared" si="223"/>
        <v/>
      </c>
      <c r="N7172" s="1" t="str">
        <f>IF(ISBLANK($C7172),"",IF(ISNA(VLOOKUP($L7172,'result messages'!$H$3:$L$11,2,FALSE)),VLOOKUP($M7172,'result messages'!$H$3:$L$11,2,FALSE),VLOOKUP($L7172,'result messages'!$H$3:$L$11,2,FALSE)))</f>
        <v/>
      </c>
      <c r="O7172" s="1" t="str">
        <f>IF(ISBLANK($C7172),"",IF(ISNA(VLOOKUP($L7172,'result messages'!$H$3:$L$11,3,FALSE)),VLOOKUP($M7172,'result messages'!$H$3:$L$11,3,FALSE),VLOOKUP($L7172,'result messages'!$H$3:$L$11,3,FALSE)))</f>
        <v/>
      </c>
      <c r="P7172" s="1" t="str">
        <f>IF(ISBLANK($C7172),"",IF(ISNA(VLOOKUP($L7172,'result messages'!$H$3:$L$11,4,FALSE)),VLOOKUP($M7172,'result messages'!$H$3:$L$11,4,FALSE),VLOOKUP($L7172,'result messages'!$H$3:$L$11,4,FALSE)))</f>
        <v/>
      </c>
      <c r="Q7172" s="1" t="str">
        <f>IF(ISBLANK($C7172),"",IF(ISNA(VLOOKUP($L7172,'result messages'!$H$3:$L$11,5,FALSE)),VLOOKUP($M7172,'result messages'!$H$3:$L$11,5,FALSE),VLOOKUP($L7172,'result messages'!$H$3:$L$11,5,FALSE)))</f>
        <v/>
      </c>
    </row>
    <row r="7173" spans="1:17">
      <c r="A7173" s="1">
        <v>7170</v>
      </c>
      <c r="B7173" s="1"/>
      <c r="C7173" s="1"/>
      <c r="D7173" s="1"/>
      <c r="E7173" s="6"/>
      <c r="F7173" s="1"/>
      <c r="G7173" s="1" t="str">
        <f>IF(ISNA(VLOOKUP($C7173,'DTEN TCAP Linkage deviceId'!$A$1:$A$20000,1,FALSE)),"No","Yes")</f>
        <v>No</v>
      </c>
      <c r="H7173" s="1" t="str">
        <f>IF(ISNA(VLOOKUP($C7173,'Provisioning Requester'!$F$3:$H$20000,2,FALSE)),"No","Yes")</f>
        <v>No</v>
      </c>
      <c r="I7173" s="1" t="str">
        <f>IF($H7173="Yes",VLOOKUP($C7173,'Provisioning Requester'!$F$3:$H$20000,3,FALSE),"-")</f>
        <v>-</v>
      </c>
      <c r="J7173" s="1" t="str">
        <f>IF(OR(D7173="SVCP", E7173="TRUE"), "No", IF(ISNA(VLOOKUP($C7173,'ProvResponder deviceId'!$A$1:$A$20000,1,FALSE)),"No","Yes"))</f>
        <v>No</v>
      </c>
      <c r="K7173" s="1" t="str">
        <f>IF($J7173="Yes",VLOOKUP($C7173,'ProvResponder deviceId'!$A$1:$C$20000,3,FALSE),"-")</f>
        <v>-</v>
      </c>
      <c r="L7173" s="1" t="str">
        <f t="shared" ref="L7173:L7236" si="224">IF(ISBLANK($C7173),"",$D7173&amp;$E7173&amp;$G7173&amp;$H7173&amp;$I7173&amp;$J7173&amp;$K7173)</f>
        <v/>
      </c>
      <c r="M7173" s="1" t="str">
        <f t="shared" ref="M7173:M7236" si="225">IF(ISBLANK($C7173),"",$D7173&amp;$E7173&amp;$G7173&amp;$H7173&amp;$I7173&amp;$J7173&amp;"other")</f>
        <v/>
      </c>
      <c r="N7173" s="1" t="str">
        <f>IF(ISBLANK($C7173),"",IF(ISNA(VLOOKUP($L7173,'result messages'!$H$3:$L$11,2,FALSE)),VLOOKUP($M7173,'result messages'!$H$3:$L$11,2,FALSE),VLOOKUP($L7173,'result messages'!$H$3:$L$11,2,FALSE)))</f>
        <v/>
      </c>
      <c r="O7173" s="1" t="str">
        <f>IF(ISBLANK($C7173),"",IF(ISNA(VLOOKUP($L7173,'result messages'!$H$3:$L$11,3,FALSE)),VLOOKUP($M7173,'result messages'!$H$3:$L$11,3,FALSE),VLOOKUP($L7173,'result messages'!$H$3:$L$11,3,FALSE)))</f>
        <v/>
      </c>
      <c r="P7173" s="1" t="str">
        <f>IF(ISBLANK($C7173),"",IF(ISNA(VLOOKUP($L7173,'result messages'!$H$3:$L$11,4,FALSE)),VLOOKUP($M7173,'result messages'!$H$3:$L$11,4,FALSE),VLOOKUP($L7173,'result messages'!$H$3:$L$11,4,FALSE)))</f>
        <v/>
      </c>
      <c r="Q7173" s="1" t="str">
        <f>IF(ISBLANK($C7173),"",IF(ISNA(VLOOKUP($L7173,'result messages'!$H$3:$L$11,5,FALSE)),VLOOKUP($M7173,'result messages'!$H$3:$L$11,5,FALSE),VLOOKUP($L7173,'result messages'!$H$3:$L$11,5,FALSE)))</f>
        <v/>
      </c>
    </row>
    <row r="7174" spans="1:17">
      <c r="A7174" s="1">
        <v>7171</v>
      </c>
      <c r="B7174" s="1"/>
      <c r="C7174" s="1"/>
      <c r="D7174" s="1"/>
      <c r="E7174" s="6"/>
      <c r="F7174" s="1"/>
      <c r="G7174" s="1" t="str">
        <f>IF(ISNA(VLOOKUP($C7174,'DTEN TCAP Linkage deviceId'!$A$1:$A$20000,1,FALSE)),"No","Yes")</f>
        <v>No</v>
      </c>
      <c r="H7174" s="1" t="str">
        <f>IF(ISNA(VLOOKUP($C7174,'Provisioning Requester'!$F$3:$H$20000,2,FALSE)),"No","Yes")</f>
        <v>No</v>
      </c>
      <c r="I7174" s="1" t="str">
        <f>IF($H7174="Yes",VLOOKUP($C7174,'Provisioning Requester'!$F$3:$H$20000,3,FALSE),"-")</f>
        <v>-</v>
      </c>
      <c r="J7174" s="1" t="str">
        <f>IF(OR(D7174="SVCP", E7174="TRUE"), "No", IF(ISNA(VLOOKUP($C7174,'ProvResponder deviceId'!$A$1:$A$20000,1,FALSE)),"No","Yes"))</f>
        <v>No</v>
      </c>
      <c r="K7174" s="1" t="str">
        <f>IF($J7174="Yes",VLOOKUP($C7174,'ProvResponder deviceId'!$A$1:$C$20000,3,FALSE),"-")</f>
        <v>-</v>
      </c>
      <c r="L7174" s="1" t="str">
        <f t="shared" si="224"/>
        <v/>
      </c>
      <c r="M7174" s="1" t="str">
        <f t="shared" si="225"/>
        <v/>
      </c>
      <c r="N7174" s="1" t="str">
        <f>IF(ISBLANK($C7174),"",IF(ISNA(VLOOKUP($L7174,'result messages'!$H$3:$L$11,2,FALSE)),VLOOKUP($M7174,'result messages'!$H$3:$L$11,2,FALSE),VLOOKUP($L7174,'result messages'!$H$3:$L$11,2,FALSE)))</f>
        <v/>
      </c>
      <c r="O7174" s="1" t="str">
        <f>IF(ISBLANK($C7174),"",IF(ISNA(VLOOKUP($L7174,'result messages'!$H$3:$L$11,3,FALSE)),VLOOKUP($M7174,'result messages'!$H$3:$L$11,3,FALSE),VLOOKUP($L7174,'result messages'!$H$3:$L$11,3,FALSE)))</f>
        <v/>
      </c>
      <c r="P7174" s="1" t="str">
        <f>IF(ISBLANK($C7174),"",IF(ISNA(VLOOKUP($L7174,'result messages'!$H$3:$L$11,4,FALSE)),VLOOKUP($M7174,'result messages'!$H$3:$L$11,4,FALSE),VLOOKUP($L7174,'result messages'!$H$3:$L$11,4,FALSE)))</f>
        <v/>
      </c>
      <c r="Q7174" s="1" t="str">
        <f>IF(ISBLANK($C7174),"",IF(ISNA(VLOOKUP($L7174,'result messages'!$H$3:$L$11,5,FALSE)),VLOOKUP($M7174,'result messages'!$H$3:$L$11,5,FALSE),VLOOKUP($L7174,'result messages'!$H$3:$L$11,5,FALSE)))</f>
        <v/>
      </c>
    </row>
    <row r="7175" spans="1:17">
      <c r="A7175" s="1">
        <v>7172</v>
      </c>
      <c r="B7175" s="1"/>
      <c r="C7175" s="1"/>
      <c r="D7175" s="1"/>
      <c r="E7175" s="6"/>
      <c r="F7175" s="1"/>
      <c r="G7175" s="1" t="str">
        <f>IF(ISNA(VLOOKUP($C7175,'DTEN TCAP Linkage deviceId'!$A$1:$A$20000,1,FALSE)),"No","Yes")</f>
        <v>No</v>
      </c>
      <c r="H7175" s="1" t="str">
        <f>IF(ISNA(VLOOKUP($C7175,'Provisioning Requester'!$F$3:$H$20000,2,FALSE)),"No","Yes")</f>
        <v>No</v>
      </c>
      <c r="I7175" s="1" t="str">
        <f>IF($H7175="Yes",VLOOKUP($C7175,'Provisioning Requester'!$F$3:$H$20000,3,FALSE),"-")</f>
        <v>-</v>
      </c>
      <c r="J7175" s="1" t="str">
        <f>IF(OR(D7175="SVCP", E7175="TRUE"), "No", IF(ISNA(VLOOKUP($C7175,'ProvResponder deviceId'!$A$1:$A$20000,1,FALSE)),"No","Yes"))</f>
        <v>No</v>
      </c>
      <c r="K7175" s="1" t="str">
        <f>IF($J7175="Yes",VLOOKUP($C7175,'ProvResponder deviceId'!$A$1:$C$20000,3,FALSE),"-")</f>
        <v>-</v>
      </c>
      <c r="L7175" s="1" t="str">
        <f t="shared" si="224"/>
        <v/>
      </c>
      <c r="M7175" s="1" t="str">
        <f t="shared" si="225"/>
        <v/>
      </c>
      <c r="N7175" s="1" t="str">
        <f>IF(ISBLANK($C7175),"",IF(ISNA(VLOOKUP($L7175,'result messages'!$H$3:$L$11,2,FALSE)),VLOOKUP($M7175,'result messages'!$H$3:$L$11,2,FALSE),VLOOKUP($L7175,'result messages'!$H$3:$L$11,2,FALSE)))</f>
        <v/>
      </c>
      <c r="O7175" s="1" t="str">
        <f>IF(ISBLANK($C7175),"",IF(ISNA(VLOOKUP($L7175,'result messages'!$H$3:$L$11,3,FALSE)),VLOOKUP($M7175,'result messages'!$H$3:$L$11,3,FALSE),VLOOKUP($L7175,'result messages'!$H$3:$L$11,3,FALSE)))</f>
        <v/>
      </c>
      <c r="P7175" s="1" t="str">
        <f>IF(ISBLANK($C7175),"",IF(ISNA(VLOOKUP($L7175,'result messages'!$H$3:$L$11,4,FALSE)),VLOOKUP($M7175,'result messages'!$H$3:$L$11,4,FALSE),VLOOKUP($L7175,'result messages'!$H$3:$L$11,4,FALSE)))</f>
        <v/>
      </c>
      <c r="Q7175" s="1" t="str">
        <f>IF(ISBLANK($C7175),"",IF(ISNA(VLOOKUP($L7175,'result messages'!$H$3:$L$11,5,FALSE)),VLOOKUP($M7175,'result messages'!$H$3:$L$11,5,FALSE),VLOOKUP($L7175,'result messages'!$H$3:$L$11,5,FALSE)))</f>
        <v/>
      </c>
    </row>
    <row r="7176" spans="1:17">
      <c r="A7176" s="1">
        <v>7173</v>
      </c>
      <c r="B7176" s="1"/>
      <c r="C7176" s="1"/>
      <c r="D7176" s="1"/>
      <c r="E7176" s="6"/>
      <c r="F7176" s="1"/>
      <c r="G7176" s="1" t="str">
        <f>IF(ISNA(VLOOKUP($C7176,'DTEN TCAP Linkage deviceId'!$A$1:$A$20000,1,FALSE)),"No","Yes")</f>
        <v>No</v>
      </c>
      <c r="H7176" s="1" t="str">
        <f>IF(ISNA(VLOOKUP($C7176,'Provisioning Requester'!$F$3:$H$20000,2,FALSE)),"No","Yes")</f>
        <v>No</v>
      </c>
      <c r="I7176" s="1" t="str">
        <f>IF($H7176="Yes",VLOOKUP($C7176,'Provisioning Requester'!$F$3:$H$20000,3,FALSE),"-")</f>
        <v>-</v>
      </c>
      <c r="J7176" s="1" t="str">
        <f>IF(OR(D7176="SVCP", E7176="TRUE"), "No", IF(ISNA(VLOOKUP($C7176,'ProvResponder deviceId'!$A$1:$A$20000,1,FALSE)),"No","Yes"))</f>
        <v>No</v>
      </c>
      <c r="K7176" s="1" t="str">
        <f>IF($J7176="Yes",VLOOKUP($C7176,'ProvResponder deviceId'!$A$1:$C$20000,3,FALSE),"-")</f>
        <v>-</v>
      </c>
      <c r="L7176" s="1" t="str">
        <f t="shared" si="224"/>
        <v/>
      </c>
      <c r="M7176" s="1" t="str">
        <f t="shared" si="225"/>
        <v/>
      </c>
      <c r="N7176" s="1" t="str">
        <f>IF(ISBLANK($C7176),"",IF(ISNA(VLOOKUP($L7176,'result messages'!$H$3:$L$11,2,FALSE)),VLOOKUP($M7176,'result messages'!$H$3:$L$11,2,FALSE),VLOOKUP($L7176,'result messages'!$H$3:$L$11,2,FALSE)))</f>
        <v/>
      </c>
      <c r="O7176" s="1" t="str">
        <f>IF(ISBLANK($C7176),"",IF(ISNA(VLOOKUP($L7176,'result messages'!$H$3:$L$11,3,FALSE)),VLOOKUP($M7176,'result messages'!$H$3:$L$11,3,FALSE),VLOOKUP($L7176,'result messages'!$H$3:$L$11,3,FALSE)))</f>
        <v/>
      </c>
      <c r="P7176" s="1" t="str">
        <f>IF(ISBLANK($C7176),"",IF(ISNA(VLOOKUP($L7176,'result messages'!$H$3:$L$11,4,FALSE)),VLOOKUP($M7176,'result messages'!$H$3:$L$11,4,FALSE),VLOOKUP($L7176,'result messages'!$H$3:$L$11,4,FALSE)))</f>
        <v/>
      </c>
      <c r="Q7176" s="1" t="str">
        <f>IF(ISBLANK($C7176),"",IF(ISNA(VLOOKUP($L7176,'result messages'!$H$3:$L$11,5,FALSE)),VLOOKUP($M7176,'result messages'!$H$3:$L$11,5,FALSE),VLOOKUP($L7176,'result messages'!$H$3:$L$11,5,FALSE)))</f>
        <v/>
      </c>
    </row>
    <row r="7177" spans="1:17">
      <c r="A7177" s="1">
        <v>7174</v>
      </c>
      <c r="B7177" s="1"/>
      <c r="C7177" s="1"/>
      <c r="D7177" s="1"/>
      <c r="E7177" s="6"/>
      <c r="F7177" s="1"/>
      <c r="G7177" s="1" t="str">
        <f>IF(ISNA(VLOOKUP($C7177,'DTEN TCAP Linkage deviceId'!$A$1:$A$20000,1,FALSE)),"No","Yes")</f>
        <v>No</v>
      </c>
      <c r="H7177" s="1" t="str">
        <f>IF(ISNA(VLOOKUP($C7177,'Provisioning Requester'!$F$3:$H$20000,2,FALSE)),"No","Yes")</f>
        <v>No</v>
      </c>
      <c r="I7177" s="1" t="str">
        <f>IF($H7177="Yes",VLOOKUP($C7177,'Provisioning Requester'!$F$3:$H$20000,3,FALSE),"-")</f>
        <v>-</v>
      </c>
      <c r="J7177" s="1" t="str">
        <f>IF(OR(D7177="SVCP", E7177="TRUE"), "No", IF(ISNA(VLOOKUP($C7177,'ProvResponder deviceId'!$A$1:$A$20000,1,FALSE)),"No","Yes"))</f>
        <v>No</v>
      </c>
      <c r="K7177" s="1" t="str">
        <f>IF($J7177="Yes",VLOOKUP($C7177,'ProvResponder deviceId'!$A$1:$C$20000,3,FALSE),"-")</f>
        <v>-</v>
      </c>
      <c r="L7177" s="1" t="str">
        <f t="shared" si="224"/>
        <v/>
      </c>
      <c r="M7177" s="1" t="str">
        <f t="shared" si="225"/>
        <v/>
      </c>
      <c r="N7177" s="1" t="str">
        <f>IF(ISBLANK($C7177),"",IF(ISNA(VLOOKUP($L7177,'result messages'!$H$3:$L$11,2,FALSE)),VLOOKUP($M7177,'result messages'!$H$3:$L$11,2,FALSE),VLOOKUP($L7177,'result messages'!$H$3:$L$11,2,FALSE)))</f>
        <v/>
      </c>
      <c r="O7177" s="1" t="str">
        <f>IF(ISBLANK($C7177),"",IF(ISNA(VLOOKUP($L7177,'result messages'!$H$3:$L$11,3,FALSE)),VLOOKUP($M7177,'result messages'!$H$3:$L$11,3,FALSE),VLOOKUP($L7177,'result messages'!$H$3:$L$11,3,FALSE)))</f>
        <v/>
      </c>
      <c r="P7177" s="1" t="str">
        <f>IF(ISBLANK($C7177),"",IF(ISNA(VLOOKUP($L7177,'result messages'!$H$3:$L$11,4,FALSE)),VLOOKUP($M7177,'result messages'!$H$3:$L$11,4,FALSE),VLOOKUP($L7177,'result messages'!$H$3:$L$11,4,FALSE)))</f>
        <v/>
      </c>
      <c r="Q7177" s="1" t="str">
        <f>IF(ISBLANK($C7177),"",IF(ISNA(VLOOKUP($L7177,'result messages'!$H$3:$L$11,5,FALSE)),VLOOKUP($M7177,'result messages'!$H$3:$L$11,5,FALSE),VLOOKUP($L7177,'result messages'!$H$3:$L$11,5,FALSE)))</f>
        <v/>
      </c>
    </row>
    <row r="7178" spans="1:17">
      <c r="A7178" s="1">
        <v>7175</v>
      </c>
      <c r="B7178" s="1"/>
      <c r="C7178" s="1"/>
      <c r="D7178" s="1"/>
      <c r="E7178" s="6"/>
      <c r="F7178" s="1"/>
      <c r="G7178" s="1" t="str">
        <f>IF(ISNA(VLOOKUP($C7178,'DTEN TCAP Linkage deviceId'!$A$1:$A$20000,1,FALSE)),"No","Yes")</f>
        <v>No</v>
      </c>
      <c r="H7178" s="1" t="str">
        <f>IF(ISNA(VLOOKUP($C7178,'Provisioning Requester'!$F$3:$H$20000,2,FALSE)),"No","Yes")</f>
        <v>No</v>
      </c>
      <c r="I7178" s="1" t="str">
        <f>IF($H7178="Yes",VLOOKUP($C7178,'Provisioning Requester'!$F$3:$H$20000,3,FALSE),"-")</f>
        <v>-</v>
      </c>
      <c r="J7178" s="1" t="str">
        <f>IF(OR(D7178="SVCP", E7178="TRUE"), "No", IF(ISNA(VLOOKUP($C7178,'ProvResponder deviceId'!$A$1:$A$20000,1,FALSE)),"No","Yes"))</f>
        <v>No</v>
      </c>
      <c r="K7178" s="1" t="str">
        <f>IF($J7178="Yes",VLOOKUP($C7178,'ProvResponder deviceId'!$A$1:$C$20000,3,FALSE),"-")</f>
        <v>-</v>
      </c>
      <c r="L7178" s="1" t="str">
        <f t="shared" si="224"/>
        <v/>
      </c>
      <c r="M7178" s="1" t="str">
        <f t="shared" si="225"/>
        <v/>
      </c>
      <c r="N7178" s="1" t="str">
        <f>IF(ISBLANK($C7178),"",IF(ISNA(VLOOKUP($L7178,'result messages'!$H$3:$L$11,2,FALSE)),VLOOKUP($M7178,'result messages'!$H$3:$L$11,2,FALSE),VLOOKUP($L7178,'result messages'!$H$3:$L$11,2,FALSE)))</f>
        <v/>
      </c>
      <c r="O7178" s="1" t="str">
        <f>IF(ISBLANK($C7178),"",IF(ISNA(VLOOKUP($L7178,'result messages'!$H$3:$L$11,3,FALSE)),VLOOKUP($M7178,'result messages'!$H$3:$L$11,3,FALSE),VLOOKUP($L7178,'result messages'!$H$3:$L$11,3,FALSE)))</f>
        <v/>
      </c>
      <c r="P7178" s="1" t="str">
        <f>IF(ISBLANK($C7178),"",IF(ISNA(VLOOKUP($L7178,'result messages'!$H$3:$L$11,4,FALSE)),VLOOKUP($M7178,'result messages'!$H$3:$L$11,4,FALSE),VLOOKUP($L7178,'result messages'!$H$3:$L$11,4,FALSE)))</f>
        <v/>
      </c>
      <c r="Q7178" s="1" t="str">
        <f>IF(ISBLANK($C7178),"",IF(ISNA(VLOOKUP($L7178,'result messages'!$H$3:$L$11,5,FALSE)),VLOOKUP($M7178,'result messages'!$H$3:$L$11,5,FALSE),VLOOKUP($L7178,'result messages'!$H$3:$L$11,5,FALSE)))</f>
        <v/>
      </c>
    </row>
    <row r="7179" spans="1:17">
      <c r="A7179" s="1">
        <v>7176</v>
      </c>
      <c r="B7179" s="1"/>
      <c r="C7179" s="1"/>
      <c r="D7179" s="1"/>
      <c r="E7179" s="6"/>
      <c r="F7179" s="1"/>
      <c r="G7179" s="1" t="str">
        <f>IF(ISNA(VLOOKUP($C7179,'DTEN TCAP Linkage deviceId'!$A$1:$A$20000,1,FALSE)),"No","Yes")</f>
        <v>No</v>
      </c>
      <c r="H7179" s="1" t="str">
        <f>IF(ISNA(VLOOKUP($C7179,'Provisioning Requester'!$F$3:$H$20000,2,FALSE)),"No","Yes")</f>
        <v>No</v>
      </c>
      <c r="I7179" s="1" t="str">
        <f>IF($H7179="Yes",VLOOKUP($C7179,'Provisioning Requester'!$F$3:$H$20000,3,FALSE),"-")</f>
        <v>-</v>
      </c>
      <c r="J7179" s="1" t="str">
        <f>IF(OR(D7179="SVCP", E7179="TRUE"), "No", IF(ISNA(VLOOKUP($C7179,'ProvResponder deviceId'!$A$1:$A$20000,1,FALSE)),"No","Yes"))</f>
        <v>No</v>
      </c>
      <c r="K7179" s="1" t="str">
        <f>IF($J7179="Yes",VLOOKUP($C7179,'ProvResponder deviceId'!$A$1:$C$20000,3,FALSE),"-")</f>
        <v>-</v>
      </c>
      <c r="L7179" s="1" t="str">
        <f t="shared" si="224"/>
        <v/>
      </c>
      <c r="M7179" s="1" t="str">
        <f t="shared" si="225"/>
        <v/>
      </c>
      <c r="N7179" s="1" t="str">
        <f>IF(ISBLANK($C7179),"",IF(ISNA(VLOOKUP($L7179,'result messages'!$H$3:$L$11,2,FALSE)),VLOOKUP($M7179,'result messages'!$H$3:$L$11,2,FALSE),VLOOKUP($L7179,'result messages'!$H$3:$L$11,2,FALSE)))</f>
        <v/>
      </c>
      <c r="O7179" s="1" t="str">
        <f>IF(ISBLANK($C7179),"",IF(ISNA(VLOOKUP($L7179,'result messages'!$H$3:$L$11,3,FALSE)),VLOOKUP($M7179,'result messages'!$H$3:$L$11,3,FALSE),VLOOKUP($L7179,'result messages'!$H$3:$L$11,3,FALSE)))</f>
        <v/>
      </c>
      <c r="P7179" s="1" t="str">
        <f>IF(ISBLANK($C7179),"",IF(ISNA(VLOOKUP($L7179,'result messages'!$H$3:$L$11,4,FALSE)),VLOOKUP($M7179,'result messages'!$H$3:$L$11,4,FALSE),VLOOKUP($L7179,'result messages'!$H$3:$L$11,4,FALSE)))</f>
        <v/>
      </c>
      <c r="Q7179" s="1" t="str">
        <f>IF(ISBLANK($C7179),"",IF(ISNA(VLOOKUP($L7179,'result messages'!$H$3:$L$11,5,FALSE)),VLOOKUP($M7179,'result messages'!$H$3:$L$11,5,FALSE),VLOOKUP($L7179,'result messages'!$H$3:$L$11,5,FALSE)))</f>
        <v/>
      </c>
    </row>
    <row r="7180" spans="1:17">
      <c r="A7180" s="1">
        <v>7177</v>
      </c>
      <c r="B7180" s="1"/>
      <c r="C7180" s="1"/>
      <c r="D7180" s="1"/>
      <c r="E7180" s="6"/>
      <c r="F7180" s="1"/>
      <c r="G7180" s="1" t="str">
        <f>IF(ISNA(VLOOKUP($C7180,'DTEN TCAP Linkage deviceId'!$A$1:$A$20000,1,FALSE)),"No","Yes")</f>
        <v>No</v>
      </c>
      <c r="H7180" s="1" t="str">
        <f>IF(ISNA(VLOOKUP($C7180,'Provisioning Requester'!$F$3:$H$20000,2,FALSE)),"No","Yes")</f>
        <v>No</v>
      </c>
      <c r="I7180" s="1" t="str">
        <f>IF($H7180="Yes",VLOOKUP($C7180,'Provisioning Requester'!$F$3:$H$20000,3,FALSE),"-")</f>
        <v>-</v>
      </c>
      <c r="J7180" s="1" t="str">
        <f>IF(OR(D7180="SVCP", E7180="TRUE"), "No", IF(ISNA(VLOOKUP($C7180,'ProvResponder deviceId'!$A$1:$A$20000,1,FALSE)),"No","Yes"))</f>
        <v>No</v>
      </c>
      <c r="K7180" s="1" t="str">
        <f>IF($J7180="Yes",VLOOKUP($C7180,'ProvResponder deviceId'!$A$1:$C$20000,3,FALSE),"-")</f>
        <v>-</v>
      </c>
      <c r="L7180" s="1" t="str">
        <f t="shared" si="224"/>
        <v/>
      </c>
      <c r="M7180" s="1" t="str">
        <f t="shared" si="225"/>
        <v/>
      </c>
      <c r="N7180" s="1" t="str">
        <f>IF(ISBLANK($C7180),"",IF(ISNA(VLOOKUP($L7180,'result messages'!$H$3:$L$11,2,FALSE)),VLOOKUP($M7180,'result messages'!$H$3:$L$11,2,FALSE),VLOOKUP($L7180,'result messages'!$H$3:$L$11,2,FALSE)))</f>
        <v/>
      </c>
      <c r="O7180" s="1" t="str">
        <f>IF(ISBLANK($C7180),"",IF(ISNA(VLOOKUP($L7180,'result messages'!$H$3:$L$11,3,FALSE)),VLOOKUP($M7180,'result messages'!$H$3:$L$11,3,FALSE),VLOOKUP($L7180,'result messages'!$H$3:$L$11,3,FALSE)))</f>
        <v/>
      </c>
      <c r="P7180" s="1" t="str">
        <f>IF(ISBLANK($C7180),"",IF(ISNA(VLOOKUP($L7180,'result messages'!$H$3:$L$11,4,FALSE)),VLOOKUP($M7180,'result messages'!$H$3:$L$11,4,FALSE),VLOOKUP($L7180,'result messages'!$H$3:$L$11,4,FALSE)))</f>
        <v/>
      </c>
      <c r="Q7180" s="1" t="str">
        <f>IF(ISBLANK($C7180),"",IF(ISNA(VLOOKUP($L7180,'result messages'!$H$3:$L$11,5,FALSE)),VLOOKUP($M7180,'result messages'!$H$3:$L$11,5,FALSE),VLOOKUP($L7180,'result messages'!$H$3:$L$11,5,FALSE)))</f>
        <v/>
      </c>
    </row>
    <row r="7181" spans="1:17">
      <c r="A7181" s="1">
        <v>7178</v>
      </c>
      <c r="B7181" s="1"/>
      <c r="C7181" s="1"/>
      <c r="D7181" s="1"/>
      <c r="E7181" s="6"/>
      <c r="F7181" s="1"/>
      <c r="G7181" s="1" t="str">
        <f>IF(ISNA(VLOOKUP($C7181,'DTEN TCAP Linkage deviceId'!$A$1:$A$20000,1,FALSE)),"No","Yes")</f>
        <v>No</v>
      </c>
      <c r="H7181" s="1" t="str">
        <f>IF(ISNA(VLOOKUP($C7181,'Provisioning Requester'!$F$3:$H$20000,2,FALSE)),"No","Yes")</f>
        <v>No</v>
      </c>
      <c r="I7181" s="1" t="str">
        <f>IF($H7181="Yes",VLOOKUP($C7181,'Provisioning Requester'!$F$3:$H$20000,3,FALSE),"-")</f>
        <v>-</v>
      </c>
      <c r="J7181" s="1" t="str">
        <f>IF(OR(D7181="SVCP", E7181="TRUE"), "No", IF(ISNA(VLOOKUP($C7181,'ProvResponder deviceId'!$A$1:$A$20000,1,FALSE)),"No","Yes"))</f>
        <v>No</v>
      </c>
      <c r="K7181" s="1" t="str">
        <f>IF($J7181="Yes",VLOOKUP($C7181,'ProvResponder deviceId'!$A$1:$C$20000,3,FALSE),"-")</f>
        <v>-</v>
      </c>
      <c r="L7181" s="1" t="str">
        <f t="shared" si="224"/>
        <v/>
      </c>
      <c r="M7181" s="1" t="str">
        <f t="shared" si="225"/>
        <v/>
      </c>
      <c r="N7181" s="1" t="str">
        <f>IF(ISBLANK($C7181),"",IF(ISNA(VLOOKUP($L7181,'result messages'!$H$3:$L$11,2,FALSE)),VLOOKUP($M7181,'result messages'!$H$3:$L$11,2,FALSE),VLOOKUP($L7181,'result messages'!$H$3:$L$11,2,FALSE)))</f>
        <v/>
      </c>
      <c r="O7181" s="1" t="str">
        <f>IF(ISBLANK($C7181),"",IF(ISNA(VLOOKUP($L7181,'result messages'!$H$3:$L$11,3,FALSE)),VLOOKUP($M7181,'result messages'!$H$3:$L$11,3,FALSE),VLOOKUP($L7181,'result messages'!$H$3:$L$11,3,FALSE)))</f>
        <v/>
      </c>
      <c r="P7181" s="1" t="str">
        <f>IF(ISBLANK($C7181),"",IF(ISNA(VLOOKUP($L7181,'result messages'!$H$3:$L$11,4,FALSE)),VLOOKUP($M7181,'result messages'!$H$3:$L$11,4,FALSE),VLOOKUP($L7181,'result messages'!$H$3:$L$11,4,FALSE)))</f>
        <v/>
      </c>
      <c r="Q7181" s="1" t="str">
        <f>IF(ISBLANK($C7181),"",IF(ISNA(VLOOKUP($L7181,'result messages'!$H$3:$L$11,5,FALSE)),VLOOKUP($M7181,'result messages'!$H$3:$L$11,5,FALSE),VLOOKUP($L7181,'result messages'!$H$3:$L$11,5,FALSE)))</f>
        <v/>
      </c>
    </row>
    <row r="7182" spans="1:17">
      <c r="A7182" s="1">
        <v>7179</v>
      </c>
      <c r="B7182" s="1"/>
      <c r="C7182" s="1"/>
      <c r="D7182" s="1"/>
      <c r="E7182" s="6"/>
      <c r="F7182" s="1"/>
      <c r="G7182" s="1" t="str">
        <f>IF(ISNA(VLOOKUP($C7182,'DTEN TCAP Linkage deviceId'!$A$1:$A$20000,1,FALSE)),"No","Yes")</f>
        <v>No</v>
      </c>
      <c r="H7182" s="1" t="str">
        <f>IF(ISNA(VLOOKUP($C7182,'Provisioning Requester'!$F$3:$H$20000,2,FALSE)),"No","Yes")</f>
        <v>No</v>
      </c>
      <c r="I7182" s="1" t="str">
        <f>IF($H7182="Yes",VLOOKUP($C7182,'Provisioning Requester'!$F$3:$H$20000,3,FALSE),"-")</f>
        <v>-</v>
      </c>
      <c r="J7182" s="1" t="str">
        <f>IF(OR(D7182="SVCP", E7182="TRUE"), "No", IF(ISNA(VLOOKUP($C7182,'ProvResponder deviceId'!$A$1:$A$20000,1,FALSE)),"No","Yes"))</f>
        <v>No</v>
      </c>
      <c r="K7182" s="1" t="str">
        <f>IF($J7182="Yes",VLOOKUP($C7182,'ProvResponder deviceId'!$A$1:$C$20000,3,FALSE),"-")</f>
        <v>-</v>
      </c>
      <c r="L7182" s="1" t="str">
        <f t="shared" si="224"/>
        <v/>
      </c>
      <c r="M7182" s="1" t="str">
        <f t="shared" si="225"/>
        <v/>
      </c>
      <c r="N7182" s="1" t="str">
        <f>IF(ISBLANK($C7182),"",IF(ISNA(VLOOKUP($L7182,'result messages'!$H$3:$L$11,2,FALSE)),VLOOKUP($M7182,'result messages'!$H$3:$L$11,2,FALSE),VLOOKUP($L7182,'result messages'!$H$3:$L$11,2,FALSE)))</f>
        <v/>
      </c>
      <c r="O7182" s="1" t="str">
        <f>IF(ISBLANK($C7182),"",IF(ISNA(VLOOKUP($L7182,'result messages'!$H$3:$L$11,3,FALSE)),VLOOKUP($M7182,'result messages'!$H$3:$L$11,3,FALSE),VLOOKUP($L7182,'result messages'!$H$3:$L$11,3,FALSE)))</f>
        <v/>
      </c>
      <c r="P7182" s="1" t="str">
        <f>IF(ISBLANK($C7182),"",IF(ISNA(VLOOKUP($L7182,'result messages'!$H$3:$L$11,4,FALSE)),VLOOKUP($M7182,'result messages'!$H$3:$L$11,4,FALSE),VLOOKUP($L7182,'result messages'!$H$3:$L$11,4,FALSE)))</f>
        <v/>
      </c>
      <c r="Q7182" s="1" t="str">
        <f>IF(ISBLANK($C7182),"",IF(ISNA(VLOOKUP($L7182,'result messages'!$H$3:$L$11,5,FALSE)),VLOOKUP($M7182,'result messages'!$H$3:$L$11,5,FALSE),VLOOKUP($L7182,'result messages'!$H$3:$L$11,5,FALSE)))</f>
        <v/>
      </c>
    </row>
    <row r="7183" spans="1:17">
      <c r="A7183" s="1">
        <v>7180</v>
      </c>
      <c r="B7183" s="1"/>
      <c r="C7183" s="1"/>
      <c r="D7183" s="1"/>
      <c r="E7183" s="6"/>
      <c r="F7183" s="1"/>
      <c r="G7183" s="1" t="str">
        <f>IF(ISNA(VLOOKUP($C7183,'DTEN TCAP Linkage deviceId'!$A$1:$A$20000,1,FALSE)),"No","Yes")</f>
        <v>No</v>
      </c>
      <c r="H7183" s="1" t="str">
        <f>IF(ISNA(VLOOKUP($C7183,'Provisioning Requester'!$F$3:$H$20000,2,FALSE)),"No","Yes")</f>
        <v>No</v>
      </c>
      <c r="I7183" s="1" t="str">
        <f>IF($H7183="Yes",VLOOKUP($C7183,'Provisioning Requester'!$F$3:$H$20000,3,FALSE),"-")</f>
        <v>-</v>
      </c>
      <c r="J7183" s="1" t="str">
        <f>IF(OR(D7183="SVCP", E7183="TRUE"), "No", IF(ISNA(VLOOKUP($C7183,'ProvResponder deviceId'!$A$1:$A$20000,1,FALSE)),"No","Yes"))</f>
        <v>No</v>
      </c>
      <c r="K7183" s="1" t="str">
        <f>IF($J7183="Yes",VLOOKUP($C7183,'ProvResponder deviceId'!$A$1:$C$20000,3,FALSE),"-")</f>
        <v>-</v>
      </c>
      <c r="L7183" s="1" t="str">
        <f t="shared" si="224"/>
        <v/>
      </c>
      <c r="M7183" s="1" t="str">
        <f t="shared" si="225"/>
        <v/>
      </c>
      <c r="N7183" s="1" t="str">
        <f>IF(ISBLANK($C7183),"",IF(ISNA(VLOOKUP($L7183,'result messages'!$H$3:$L$11,2,FALSE)),VLOOKUP($M7183,'result messages'!$H$3:$L$11,2,FALSE),VLOOKUP($L7183,'result messages'!$H$3:$L$11,2,FALSE)))</f>
        <v/>
      </c>
      <c r="O7183" s="1" t="str">
        <f>IF(ISBLANK($C7183),"",IF(ISNA(VLOOKUP($L7183,'result messages'!$H$3:$L$11,3,FALSE)),VLOOKUP($M7183,'result messages'!$H$3:$L$11,3,FALSE),VLOOKUP($L7183,'result messages'!$H$3:$L$11,3,FALSE)))</f>
        <v/>
      </c>
      <c r="P7183" s="1" t="str">
        <f>IF(ISBLANK($C7183),"",IF(ISNA(VLOOKUP($L7183,'result messages'!$H$3:$L$11,4,FALSE)),VLOOKUP($M7183,'result messages'!$H$3:$L$11,4,FALSE),VLOOKUP($L7183,'result messages'!$H$3:$L$11,4,FALSE)))</f>
        <v/>
      </c>
      <c r="Q7183" s="1" t="str">
        <f>IF(ISBLANK($C7183),"",IF(ISNA(VLOOKUP($L7183,'result messages'!$H$3:$L$11,5,FALSE)),VLOOKUP($M7183,'result messages'!$H$3:$L$11,5,FALSE),VLOOKUP($L7183,'result messages'!$H$3:$L$11,5,FALSE)))</f>
        <v/>
      </c>
    </row>
    <row r="7184" spans="1:17">
      <c r="A7184" s="1">
        <v>7181</v>
      </c>
      <c r="B7184" s="1"/>
      <c r="C7184" s="1"/>
      <c r="D7184" s="1"/>
      <c r="E7184" s="6"/>
      <c r="F7184" s="1"/>
      <c r="G7184" s="1" t="str">
        <f>IF(ISNA(VLOOKUP($C7184,'DTEN TCAP Linkage deviceId'!$A$1:$A$20000,1,FALSE)),"No","Yes")</f>
        <v>No</v>
      </c>
      <c r="H7184" s="1" t="str">
        <f>IF(ISNA(VLOOKUP($C7184,'Provisioning Requester'!$F$3:$H$20000,2,FALSE)),"No","Yes")</f>
        <v>No</v>
      </c>
      <c r="I7184" s="1" t="str">
        <f>IF($H7184="Yes",VLOOKUP($C7184,'Provisioning Requester'!$F$3:$H$20000,3,FALSE),"-")</f>
        <v>-</v>
      </c>
      <c r="J7184" s="1" t="str">
        <f>IF(OR(D7184="SVCP", E7184="TRUE"), "No", IF(ISNA(VLOOKUP($C7184,'ProvResponder deviceId'!$A$1:$A$20000,1,FALSE)),"No","Yes"))</f>
        <v>No</v>
      </c>
      <c r="K7184" s="1" t="str">
        <f>IF($J7184="Yes",VLOOKUP($C7184,'ProvResponder deviceId'!$A$1:$C$20000,3,FALSE),"-")</f>
        <v>-</v>
      </c>
      <c r="L7184" s="1" t="str">
        <f t="shared" si="224"/>
        <v/>
      </c>
      <c r="M7184" s="1" t="str">
        <f t="shared" si="225"/>
        <v/>
      </c>
      <c r="N7184" s="1" t="str">
        <f>IF(ISBLANK($C7184),"",IF(ISNA(VLOOKUP($L7184,'result messages'!$H$3:$L$11,2,FALSE)),VLOOKUP($M7184,'result messages'!$H$3:$L$11,2,FALSE),VLOOKUP($L7184,'result messages'!$H$3:$L$11,2,FALSE)))</f>
        <v/>
      </c>
      <c r="O7184" s="1" t="str">
        <f>IF(ISBLANK($C7184),"",IF(ISNA(VLOOKUP($L7184,'result messages'!$H$3:$L$11,3,FALSE)),VLOOKUP($M7184,'result messages'!$H$3:$L$11,3,FALSE),VLOOKUP($L7184,'result messages'!$H$3:$L$11,3,FALSE)))</f>
        <v/>
      </c>
      <c r="P7184" s="1" t="str">
        <f>IF(ISBLANK($C7184),"",IF(ISNA(VLOOKUP($L7184,'result messages'!$H$3:$L$11,4,FALSE)),VLOOKUP($M7184,'result messages'!$H$3:$L$11,4,FALSE),VLOOKUP($L7184,'result messages'!$H$3:$L$11,4,FALSE)))</f>
        <v/>
      </c>
      <c r="Q7184" s="1" t="str">
        <f>IF(ISBLANK($C7184),"",IF(ISNA(VLOOKUP($L7184,'result messages'!$H$3:$L$11,5,FALSE)),VLOOKUP($M7184,'result messages'!$H$3:$L$11,5,FALSE),VLOOKUP($L7184,'result messages'!$H$3:$L$11,5,FALSE)))</f>
        <v/>
      </c>
    </row>
    <row r="7185" spans="1:17">
      <c r="A7185" s="1">
        <v>7182</v>
      </c>
      <c r="B7185" s="1"/>
      <c r="C7185" s="1"/>
      <c r="D7185" s="1"/>
      <c r="E7185" s="6"/>
      <c r="F7185" s="1"/>
      <c r="G7185" s="1" t="str">
        <f>IF(ISNA(VLOOKUP($C7185,'DTEN TCAP Linkage deviceId'!$A$1:$A$20000,1,FALSE)),"No","Yes")</f>
        <v>No</v>
      </c>
      <c r="H7185" s="1" t="str">
        <f>IF(ISNA(VLOOKUP($C7185,'Provisioning Requester'!$F$3:$H$20000,2,FALSE)),"No","Yes")</f>
        <v>No</v>
      </c>
      <c r="I7185" s="1" t="str">
        <f>IF($H7185="Yes",VLOOKUP($C7185,'Provisioning Requester'!$F$3:$H$20000,3,FALSE),"-")</f>
        <v>-</v>
      </c>
      <c r="J7185" s="1" t="str">
        <f>IF(OR(D7185="SVCP", E7185="TRUE"), "No", IF(ISNA(VLOOKUP($C7185,'ProvResponder deviceId'!$A$1:$A$20000,1,FALSE)),"No","Yes"))</f>
        <v>No</v>
      </c>
      <c r="K7185" s="1" t="str">
        <f>IF($J7185="Yes",VLOOKUP($C7185,'ProvResponder deviceId'!$A$1:$C$20000,3,FALSE),"-")</f>
        <v>-</v>
      </c>
      <c r="L7185" s="1" t="str">
        <f t="shared" si="224"/>
        <v/>
      </c>
      <c r="M7185" s="1" t="str">
        <f t="shared" si="225"/>
        <v/>
      </c>
      <c r="N7185" s="1" t="str">
        <f>IF(ISBLANK($C7185),"",IF(ISNA(VLOOKUP($L7185,'result messages'!$H$3:$L$11,2,FALSE)),VLOOKUP($M7185,'result messages'!$H$3:$L$11,2,FALSE),VLOOKUP($L7185,'result messages'!$H$3:$L$11,2,FALSE)))</f>
        <v/>
      </c>
      <c r="O7185" s="1" t="str">
        <f>IF(ISBLANK($C7185),"",IF(ISNA(VLOOKUP($L7185,'result messages'!$H$3:$L$11,3,FALSE)),VLOOKUP($M7185,'result messages'!$H$3:$L$11,3,FALSE),VLOOKUP($L7185,'result messages'!$H$3:$L$11,3,FALSE)))</f>
        <v/>
      </c>
      <c r="P7185" s="1" t="str">
        <f>IF(ISBLANK($C7185),"",IF(ISNA(VLOOKUP($L7185,'result messages'!$H$3:$L$11,4,FALSE)),VLOOKUP($M7185,'result messages'!$H$3:$L$11,4,FALSE),VLOOKUP($L7185,'result messages'!$H$3:$L$11,4,FALSE)))</f>
        <v/>
      </c>
      <c r="Q7185" s="1" t="str">
        <f>IF(ISBLANK($C7185),"",IF(ISNA(VLOOKUP($L7185,'result messages'!$H$3:$L$11,5,FALSE)),VLOOKUP($M7185,'result messages'!$H$3:$L$11,5,FALSE),VLOOKUP($L7185,'result messages'!$H$3:$L$11,5,FALSE)))</f>
        <v/>
      </c>
    </row>
    <row r="7186" spans="1:17">
      <c r="A7186" s="1">
        <v>7183</v>
      </c>
      <c r="B7186" s="1"/>
      <c r="C7186" s="1"/>
      <c r="D7186" s="1"/>
      <c r="E7186" s="6"/>
      <c r="F7186" s="1"/>
      <c r="G7186" s="1" t="str">
        <f>IF(ISNA(VLOOKUP($C7186,'DTEN TCAP Linkage deviceId'!$A$1:$A$20000,1,FALSE)),"No","Yes")</f>
        <v>No</v>
      </c>
      <c r="H7186" s="1" t="str">
        <f>IF(ISNA(VLOOKUP($C7186,'Provisioning Requester'!$F$3:$H$20000,2,FALSE)),"No","Yes")</f>
        <v>No</v>
      </c>
      <c r="I7186" s="1" t="str">
        <f>IF($H7186="Yes",VLOOKUP($C7186,'Provisioning Requester'!$F$3:$H$20000,3,FALSE),"-")</f>
        <v>-</v>
      </c>
      <c r="J7186" s="1" t="str">
        <f>IF(OR(D7186="SVCP", E7186="TRUE"), "No", IF(ISNA(VLOOKUP($C7186,'ProvResponder deviceId'!$A$1:$A$20000,1,FALSE)),"No","Yes"))</f>
        <v>No</v>
      </c>
      <c r="K7186" s="1" t="str">
        <f>IF($J7186="Yes",VLOOKUP($C7186,'ProvResponder deviceId'!$A$1:$C$20000,3,FALSE),"-")</f>
        <v>-</v>
      </c>
      <c r="L7186" s="1" t="str">
        <f t="shared" si="224"/>
        <v/>
      </c>
      <c r="M7186" s="1" t="str">
        <f t="shared" si="225"/>
        <v/>
      </c>
      <c r="N7186" s="1" t="str">
        <f>IF(ISBLANK($C7186),"",IF(ISNA(VLOOKUP($L7186,'result messages'!$H$3:$L$11,2,FALSE)),VLOOKUP($M7186,'result messages'!$H$3:$L$11,2,FALSE),VLOOKUP($L7186,'result messages'!$H$3:$L$11,2,FALSE)))</f>
        <v/>
      </c>
      <c r="O7186" s="1" t="str">
        <f>IF(ISBLANK($C7186),"",IF(ISNA(VLOOKUP($L7186,'result messages'!$H$3:$L$11,3,FALSE)),VLOOKUP($M7186,'result messages'!$H$3:$L$11,3,FALSE),VLOOKUP($L7186,'result messages'!$H$3:$L$11,3,FALSE)))</f>
        <v/>
      </c>
      <c r="P7186" s="1" t="str">
        <f>IF(ISBLANK($C7186),"",IF(ISNA(VLOOKUP($L7186,'result messages'!$H$3:$L$11,4,FALSE)),VLOOKUP($M7186,'result messages'!$H$3:$L$11,4,FALSE),VLOOKUP($L7186,'result messages'!$H$3:$L$11,4,FALSE)))</f>
        <v/>
      </c>
      <c r="Q7186" s="1" t="str">
        <f>IF(ISBLANK($C7186),"",IF(ISNA(VLOOKUP($L7186,'result messages'!$H$3:$L$11,5,FALSE)),VLOOKUP($M7186,'result messages'!$H$3:$L$11,5,FALSE),VLOOKUP($L7186,'result messages'!$H$3:$L$11,5,FALSE)))</f>
        <v/>
      </c>
    </row>
    <row r="7187" spans="1:17">
      <c r="A7187" s="1">
        <v>7184</v>
      </c>
      <c r="B7187" s="1"/>
      <c r="C7187" s="1"/>
      <c r="D7187" s="1"/>
      <c r="E7187" s="6"/>
      <c r="F7187" s="1"/>
      <c r="G7187" s="1" t="str">
        <f>IF(ISNA(VLOOKUP($C7187,'DTEN TCAP Linkage deviceId'!$A$1:$A$20000,1,FALSE)),"No","Yes")</f>
        <v>No</v>
      </c>
      <c r="H7187" s="1" t="str">
        <f>IF(ISNA(VLOOKUP($C7187,'Provisioning Requester'!$F$3:$H$20000,2,FALSE)),"No","Yes")</f>
        <v>No</v>
      </c>
      <c r="I7187" s="1" t="str">
        <f>IF($H7187="Yes",VLOOKUP($C7187,'Provisioning Requester'!$F$3:$H$20000,3,FALSE),"-")</f>
        <v>-</v>
      </c>
      <c r="J7187" s="1" t="str">
        <f>IF(OR(D7187="SVCP", E7187="TRUE"), "No", IF(ISNA(VLOOKUP($C7187,'ProvResponder deviceId'!$A$1:$A$20000,1,FALSE)),"No","Yes"))</f>
        <v>No</v>
      </c>
      <c r="K7187" s="1" t="str">
        <f>IF($J7187="Yes",VLOOKUP($C7187,'ProvResponder deviceId'!$A$1:$C$20000,3,FALSE),"-")</f>
        <v>-</v>
      </c>
      <c r="L7187" s="1" t="str">
        <f t="shared" si="224"/>
        <v/>
      </c>
      <c r="M7187" s="1" t="str">
        <f t="shared" si="225"/>
        <v/>
      </c>
      <c r="N7187" s="1" t="str">
        <f>IF(ISBLANK($C7187),"",IF(ISNA(VLOOKUP($L7187,'result messages'!$H$3:$L$11,2,FALSE)),VLOOKUP($M7187,'result messages'!$H$3:$L$11,2,FALSE),VLOOKUP($L7187,'result messages'!$H$3:$L$11,2,FALSE)))</f>
        <v/>
      </c>
      <c r="O7187" s="1" t="str">
        <f>IF(ISBLANK($C7187),"",IF(ISNA(VLOOKUP($L7187,'result messages'!$H$3:$L$11,3,FALSE)),VLOOKUP($M7187,'result messages'!$H$3:$L$11,3,FALSE),VLOOKUP($L7187,'result messages'!$H$3:$L$11,3,FALSE)))</f>
        <v/>
      </c>
      <c r="P7187" s="1" t="str">
        <f>IF(ISBLANK($C7187),"",IF(ISNA(VLOOKUP($L7187,'result messages'!$H$3:$L$11,4,FALSE)),VLOOKUP($M7187,'result messages'!$H$3:$L$11,4,FALSE),VLOOKUP($L7187,'result messages'!$H$3:$L$11,4,FALSE)))</f>
        <v/>
      </c>
      <c r="Q7187" s="1" t="str">
        <f>IF(ISBLANK($C7187),"",IF(ISNA(VLOOKUP($L7187,'result messages'!$H$3:$L$11,5,FALSE)),VLOOKUP($M7187,'result messages'!$H$3:$L$11,5,FALSE),VLOOKUP($L7187,'result messages'!$H$3:$L$11,5,FALSE)))</f>
        <v/>
      </c>
    </row>
    <row r="7188" spans="1:17">
      <c r="A7188" s="1">
        <v>7185</v>
      </c>
      <c r="B7188" s="1"/>
      <c r="C7188" s="1"/>
      <c r="D7188" s="1"/>
      <c r="E7188" s="6"/>
      <c r="F7188" s="1"/>
      <c r="G7188" s="1" t="str">
        <f>IF(ISNA(VLOOKUP($C7188,'DTEN TCAP Linkage deviceId'!$A$1:$A$20000,1,FALSE)),"No","Yes")</f>
        <v>No</v>
      </c>
      <c r="H7188" s="1" t="str">
        <f>IF(ISNA(VLOOKUP($C7188,'Provisioning Requester'!$F$3:$H$20000,2,FALSE)),"No","Yes")</f>
        <v>No</v>
      </c>
      <c r="I7188" s="1" t="str">
        <f>IF($H7188="Yes",VLOOKUP($C7188,'Provisioning Requester'!$F$3:$H$20000,3,FALSE),"-")</f>
        <v>-</v>
      </c>
      <c r="J7188" s="1" t="str">
        <f>IF(OR(D7188="SVCP", E7188="TRUE"), "No", IF(ISNA(VLOOKUP($C7188,'ProvResponder deviceId'!$A$1:$A$20000,1,FALSE)),"No","Yes"))</f>
        <v>No</v>
      </c>
      <c r="K7188" s="1" t="str">
        <f>IF($J7188="Yes",VLOOKUP($C7188,'ProvResponder deviceId'!$A$1:$C$20000,3,FALSE),"-")</f>
        <v>-</v>
      </c>
      <c r="L7188" s="1" t="str">
        <f t="shared" si="224"/>
        <v/>
      </c>
      <c r="M7188" s="1" t="str">
        <f t="shared" si="225"/>
        <v/>
      </c>
      <c r="N7188" s="1" t="str">
        <f>IF(ISBLANK($C7188),"",IF(ISNA(VLOOKUP($L7188,'result messages'!$H$3:$L$11,2,FALSE)),VLOOKUP($M7188,'result messages'!$H$3:$L$11,2,FALSE),VLOOKUP($L7188,'result messages'!$H$3:$L$11,2,FALSE)))</f>
        <v/>
      </c>
      <c r="O7188" s="1" t="str">
        <f>IF(ISBLANK($C7188),"",IF(ISNA(VLOOKUP($L7188,'result messages'!$H$3:$L$11,3,FALSE)),VLOOKUP($M7188,'result messages'!$H$3:$L$11,3,FALSE),VLOOKUP($L7188,'result messages'!$H$3:$L$11,3,FALSE)))</f>
        <v/>
      </c>
      <c r="P7188" s="1" t="str">
        <f>IF(ISBLANK($C7188),"",IF(ISNA(VLOOKUP($L7188,'result messages'!$H$3:$L$11,4,FALSE)),VLOOKUP($M7188,'result messages'!$H$3:$L$11,4,FALSE),VLOOKUP($L7188,'result messages'!$H$3:$L$11,4,FALSE)))</f>
        <v/>
      </c>
      <c r="Q7188" s="1" t="str">
        <f>IF(ISBLANK($C7188),"",IF(ISNA(VLOOKUP($L7188,'result messages'!$H$3:$L$11,5,FALSE)),VLOOKUP($M7188,'result messages'!$H$3:$L$11,5,FALSE),VLOOKUP($L7188,'result messages'!$H$3:$L$11,5,FALSE)))</f>
        <v/>
      </c>
    </row>
    <row r="7189" spans="1:17">
      <c r="A7189" s="1">
        <v>7186</v>
      </c>
      <c r="B7189" s="1"/>
      <c r="C7189" s="1"/>
      <c r="D7189" s="1"/>
      <c r="E7189" s="6"/>
      <c r="F7189" s="1"/>
      <c r="G7189" s="1" t="str">
        <f>IF(ISNA(VLOOKUP($C7189,'DTEN TCAP Linkage deviceId'!$A$1:$A$20000,1,FALSE)),"No","Yes")</f>
        <v>No</v>
      </c>
      <c r="H7189" s="1" t="str">
        <f>IF(ISNA(VLOOKUP($C7189,'Provisioning Requester'!$F$3:$H$20000,2,FALSE)),"No","Yes")</f>
        <v>No</v>
      </c>
      <c r="I7189" s="1" t="str">
        <f>IF($H7189="Yes",VLOOKUP($C7189,'Provisioning Requester'!$F$3:$H$20000,3,FALSE),"-")</f>
        <v>-</v>
      </c>
      <c r="J7189" s="1" t="str">
        <f>IF(OR(D7189="SVCP", E7189="TRUE"), "No", IF(ISNA(VLOOKUP($C7189,'ProvResponder deviceId'!$A$1:$A$20000,1,FALSE)),"No","Yes"))</f>
        <v>No</v>
      </c>
      <c r="K7189" s="1" t="str">
        <f>IF($J7189="Yes",VLOOKUP($C7189,'ProvResponder deviceId'!$A$1:$C$20000,3,FALSE),"-")</f>
        <v>-</v>
      </c>
      <c r="L7189" s="1" t="str">
        <f t="shared" si="224"/>
        <v/>
      </c>
      <c r="M7189" s="1" t="str">
        <f t="shared" si="225"/>
        <v/>
      </c>
      <c r="N7189" s="1" t="str">
        <f>IF(ISBLANK($C7189),"",IF(ISNA(VLOOKUP($L7189,'result messages'!$H$3:$L$11,2,FALSE)),VLOOKUP($M7189,'result messages'!$H$3:$L$11,2,FALSE),VLOOKUP($L7189,'result messages'!$H$3:$L$11,2,FALSE)))</f>
        <v/>
      </c>
      <c r="O7189" s="1" t="str">
        <f>IF(ISBLANK($C7189),"",IF(ISNA(VLOOKUP($L7189,'result messages'!$H$3:$L$11,3,FALSE)),VLOOKUP($M7189,'result messages'!$H$3:$L$11,3,FALSE),VLOOKUP($L7189,'result messages'!$H$3:$L$11,3,FALSE)))</f>
        <v/>
      </c>
      <c r="P7189" s="1" t="str">
        <f>IF(ISBLANK($C7189),"",IF(ISNA(VLOOKUP($L7189,'result messages'!$H$3:$L$11,4,FALSE)),VLOOKUP($M7189,'result messages'!$H$3:$L$11,4,FALSE),VLOOKUP($L7189,'result messages'!$H$3:$L$11,4,FALSE)))</f>
        <v/>
      </c>
      <c r="Q7189" s="1" t="str">
        <f>IF(ISBLANK($C7189),"",IF(ISNA(VLOOKUP($L7189,'result messages'!$H$3:$L$11,5,FALSE)),VLOOKUP($M7189,'result messages'!$H$3:$L$11,5,FALSE),VLOOKUP($L7189,'result messages'!$H$3:$L$11,5,FALSE)))</f>
        <v/>
      </c>
    </row>
    <row r="7190" spans="1:17">
      <c r="A7190" s="1">
        <v>7187</v>
      </c>
      <c r="B7190" s="1"/>
      <c r="C7190" s="1"/>
      <c r="D7190" s="1"/>
      <c r="E7190" s="6"/>
      <c r="F7190" s="1"/>
      <c r="G7190" s="1" t="str">
        <f>IF(ISNA(VLOOKUP($C7190,'DTEN TCAP Linkage deviceId'!$A$1:$A$20000,1,FALSE)),"No","Yes")</f>
        <v>No</v>
      </c>
      <c r="H7190" s="1" t="str">
        <f>IF(ISNA(VLOOKUP($C7190,'Provisioning Requester'!$F$3:$H$20000,2,FALSE)),"No","Yes")</f>
        <v>No</v>
      </c>
      <c r="I7190" s="1" t="str">
        <f>IF($H7190="Yes",VLOOKUP($C7190,'Provisioning Requester'!$F$3:$H$20000,3,FALSE),"-")</f>
        <v>-</v>
      </c>
      <c r="J7190" s="1" t="str">
        <f>IF(OR(D7190="SVCP", E7190="TRUE"), "No", IF(ISNA(VLOOKUP($C7190,'ProvResponder deviceId'!$A$1:$A$20000,1,FALSE)),"No","Yes"))</f>
        <v>No</v>
      </c>
      <c r="K7190" s="1" t="str">
        <f>IF($J7190="Yes",VLOOKUP($C7190,'ProvResponder deviceId'!$A$1:$C$20000,3,FALSE),"-")</f>
        <v>-</v>
      </c>
      <c r="L7190" s="1" t="str">
        <f t="shared" si="224"/>
        <v/>
      </c>
      <c r="M7190" s="1" t="str">
        <f t="shared" si="225"/>
        <v/>
      </c>
      <c r="N7190" s="1" t="str">
        <f>IF(ISBLANK($C7190),"",IF(ISNA(VLOOKUP($L7190,'result messages'!$H$3:$L$11,2,FALSE)),VLOOKUP($M7190,'result messages'!$H$3:$L$11,2,FALSE),VLOOKUP($L7190,'result messages'!$H$3:$L$11,2,FALSE)))</f>
        <v/>
      </c>
      <c r="O7190" s="1" t="str">
        <f>IF(ISBLANK($C7190),"",IF(ISNA(VLOOKUP($L7190,'result messages'!$H$3:$L$11,3,FALSE)),VLOOKUP($M7190,'result messages'!$H$3:$L$11,3,FALSE),VLOOKUP($L7190,'result messages'!$H$3:$L$11,3,FALSE)))</f>
        <v/>
      </c>
      <c r="P7190" s="1" t="str">
        <f>IF(ISBLANK($C7190),"",IF(ISNA(VLOOKUP($L7190,'result messages'!$H$3:$L$11,4,FALSE)),VLOOKUP($M7190,'result messages'!$H$3:$L$11,4,FALSE),VLOOKUP($L7190,'result messages'!$H$3:$L$11,4,FALSE)))</f>
        <v/>
      </c>
      <c r="Q7190" s="1" t="str">
        <f>IF(ISBLANK($C7190),"",IF(ISNA(VLOOKUP($L7190,'result messages'!$H$3:$L$11,5,FALSE)),VLOOKUP($M7190,'result messages'!$H$3:$L$11,5,FALSE),VLOOKUP($L7190,'result messages'!$H$3:$L$11,5,FALSE)))</f>
        <v/>
      </c>
    </row>
    <row r="7191" spans="1:17">
      <c r="A7191" s="1">
        <v>7188</v>
      </c>
      <c r="B7191" s="1"/>
      <c r="C7191" s="1"/>
      <c r="D7191" s="1"/>
      <c r="E7191" s="6"/>
      <c r="F7191" s="1"/>
      <c r="G7191" s="1" t="str">
        <f>IF(ISNA(VLOOKUP($C7191,'DTEN TCAP Linkage deviceId'!$A$1:$A$20000,1,FALSE)),"No","Yes")</f>
        <v>No</v>
      </c>
      <c r="H7191" s="1" t="str">
        <f>IF(ISNA(VLOOKUP($C7191,'Provisioning Requester'!$F$3:$H$20000,2,FALSE)),"No","Yes")</f>
        <v>No</v>
      </c>
      <c r="I7191" s="1" t="str">
        <f>IF($H7191="Yes",VLOOKUP($C7191,'Provisioning Requester'!$F$3:$H$20000,3,FALSE),"-")</f>
        <v>-</v>
      </c>
      <c r="J7191" s="1" t="str">
        <f>IF(OR(D7191="SVCP", E7191="TRUE"), "No", IF(ISNA(VLOOKUP($C7191,'ProvResponder deviceId'!$A$1:$A$20000,1,FALSE)),"No","Yes"))</f>
        <v>No</v>
      </c>
      <c r="K7191" s="1" t="str">
        <f>IF($J7191="Yes",VLOOKUP($C7191,'ProvResponder deviceId'!$A$1:$C$20000,3,FALSE),"-")</f>
        <v>-</v>
      </c>
      <c r="L7191" s="1" t="str">
        <f t="shared" si="224"/>
        <v/>
      </c>
      <c r="M7191" s="1" t="str">
        <f t="shared" si="225"/>
        <v/>
      </c>
      <c r="N7191" s="1" t="str">
        <f>IF(ISBLANK($C7191),"",IF(ISNA(VLOOKUP($L7191,'result messages'!$H$3:$L$11,2,FALSE)),VLOOKUP($M7191,'result messages'!$H$3:$L$11,2,FALSE),VLOOKUP($L7191,'result messages'!$H$3:$L$11,2,FALSE)))</f>
        <v/>
      </c>
      <c r="O7191" s="1" t="str">
        <f>IF(ISBLANK($C7191),"",IF(ISNA(VLOOKUP($L7191,'result messages'!$H$3:$L$11,3,FALSE)),VLOOKUP($M7191,'result messages'!$H$3:$L$11,3,FALSE),VLOOKUP($L7191,'result messages'!$H$3:$L$11,3,FALSE)))</f>
        <v/>
      </c>
      <c r="P7191" s="1" t="str">
        <f>IF(ISBLANK($C7191),"",IF(ISNA(VLOOKUP($L7191,'result messages'!$H$3:$L$11,4,FALSE)),VLOOKUP($M7191,'result messages'!$H$3:$L$11,4,FALSE),VLOOKUP($L7191,'result messages'!$H$3:$L$11,4,FALSE)))</f>
        <v/>
      </c>
      <c r="Q7191" s="1" t="str">
        <f>IF(ISBLANK($C7191),"",IF(ISNA(VLOOKUP($L7191,'result messages'!$H$3:$L$11,5,FALSE)),VLOOKUP($M7191,'result messages'!$H$3:$L$11,5,FALSE),VLOOKUP($L7191,'result messages'!$H$3:$L$11,5,FALSE)))</f>
        <v/>
      </c>
    </row>
    <row r="7192" spans="1:17">
      <c r="A7192" s="1">
        <v>7189</v>
      </c>
      <c r="B7192" s="1"/>
      <c r="C7192" s="1"/>
      <c r="D7192" s="1"/>
      <c r="E7192" s="6"/>
      <c r="F7192" s="1"/>
      <c r="G7192" s="1" t="str">
        <f>IF(ISNA(VLOOKUP($C7192,'DTEN TCAP Linkage deviceId'!$A$1:$A$20000,1,FALSE)),"No","Yes")</f>
        <v>No</v>
      </c>
      <c r="H7192" s="1" t="str">
        <f>IF(ISNA(VLOOKUP($C7192,'Provisioning Requester'!$F$3:$H$20000,2,FALSE)),"No","Yes")</f>
        <v>No</v>
      </c>
      <c r="I7192" s="1" t="str">
        <f>IF($H7192="Yes",VLOOKUP($C7192,'Provisioning Requester'!$F$3:$H$20000,3,FALSE),"-")</f>
        <v>-</v>
      </c>
      <c r="J7192" s="1" t="str">
        <f>IF(OR(D7192="SVCP", E7192="TRUE"), "No", IF(ISNA(VLOOKUP($C7192,'ProvResponder deviceId'!$A$1:$A$20000,1,FALSE)),"No","Yes"))</f>
        <v>No</v>
      </c>
      <c r="K7192" s="1" t="str">
        <f>IF($J7192="Yes",VLOOKUP($C7192,'ProvResponder deviceId'!$A$1:$C$20000,3,FALSE),"-")</f>
        <v>-</v>
      </c>
      <c r="L7192" s="1" t="str">
        <f t="shared" si="224"/>
        <v/>
      </c>
      <c r="M7192" s="1" t="str">
        <f t="shared" si="225"/>
        <v/>
      </c>
      <c r="N7192" s="1" t="str">
        <f>IF(ISBLANK($C7192),"",IF(ISNA(VLOOKUP($L7192,'result messages'!$H$3:$L$11,2,FALSE)),VLOOKUP($M7192,'result messages'!$H$3:$L$11,2,FALSE),VLOOKUP($L7192,'result messages'!$H$3:$L$11,2,FALSE)))</f>
        <v/>
      </c>
      <c r="O7192" s="1" t="str">
        <f>IF(ISBLANK($C7192),"",IF(ISNA(VLOOKUP($L7192,'result messages'!$H$3:$L$11,3,FALSE)),VLOOKUP($M7192,'result messages'!$H$3:$L$11,3,FALSE),VLOOKUP($L7192,'result messages'!$H$3:$L$11,3,FALSE)))</f>
        <v/>
      </c>
      <c r="P7192" s="1" t="str">
        <f>IF(ISBLANK($C7192),"",IF(ISNA(VLOOKUP($L7192,'result messages'!$H$3:$L$11,4,FALSE)),VLOOKUP($M7192,'result messages'!$H$3:$L$11,4,FALSE),VLOOKUP($L7192,'result messages'!$H$3:$L$11,4,FALSE)))</f>
        <v/>
      </c>
      <c r="Q7192" s="1" t="str">
        <f>IF(ISBLANK($C7192),"",IF(ISNA(VLOOKUP($L7192,'result messages'!$H$3:$L$11,5,FALSE)),VLOOKUP($M7192,'result messages'!$H$3:$L$11,5,FALSE),VLOOKUP($L7192,'result messages'!$H$3:$L$11,5,FALSE)))</f>
        <v/>
      </c>
    </row>
    <row r="7193" spans="1:17">
      <c r="A7193" s="1">
        <v>7190</v>
      </c>
      <c r="B7193" s="1"/>
      <c r="C7193" s="1"/>
      <c r="D7193" s="1"/>
      <c r="E7193" s="6"/>
      <c r="F7193" s="1"/>
      <c r="G7193" s="1" t="str">
        <f>IF(ISNA(VLOOKUP($C7193,'DTEN TCAP Linkage deviceId'!$A$1:$A$20000,1,FALSE)),"No","Yes")</f>
        <v>No</v>
      </c>
      <c r="H7193" s="1" t="str">
        <f>IF(ISNA(VLOOKUP($C7193,'Provisioning Requester'!$F$3:$H$20000,2,FALSE)),"No","Yes")</f>
        <v>No</v>
      </c>
      <c r="I7193" s="1" t="str">
        <f>IF($H7193="Yes",VLOOKUP($C7193,'Provisioning Requester'!$F$3:$H$20000,3,FALSE),"-")</f>
        <v>-</v>
      </c>
      <c r="J7193" s="1" t="str">
        <f>IF(OR(D7193="SVCP", E7193="TRUE"), "No", IF(ISNA(VLOOKUP($C7193,'ProvResponder deviceId'!$A$1:$A$20000,1,FALSE)),"No","Yes"))</f>
        <v>No</v>
      </c>
      <c r="K7193" s="1" t="str">
        <f>IF($J7193="Yes",VLOOKUP($C7193,'ProvResponder deviceId'!$A$1:$C$20000,3,FALSE),"-")</f>
        <v>-</v>
      </c>
      <c r="L7193" s="1" t="str">
        <f t="shared" si="224"/>
        <v/>
      </c>
      <c r="M7193" s="1" t="str">
        <f t="shared" si="225"/>
        <v/>
      </c>
      <c r="N7193" s="1" t="str">
        <f>IF(ISBLANK($C7193),"",IF(ISNA(VLOOKUP($L7193,'result messages'!$H$3:$L$11,2,FALSE)),VLOOKUP($M7193,'result messages'!$H$3:$L$11,2,FALSE),VLOOKUP($L7193,'result messages'!$H$3:$L$11,2,FALSE)))</f>
        <v/>
      </c>
      <c r="O7193" s="1" t="str">
        <f>IF(ISBLANK($C7193),"",IF(ISNA(VLOOKUP($L7193,'result messages'!$H$3:$L$11,3,FALSE)),VLOOKUP($M7193,'result messages'!$H$3:$L$11,3,FALSE),VLOOKUP($L7193,'result messages'!$H$3:$L$11,3,FALSE)))</f>
        <v/>
      </c>
      <c r="P7193" s="1" t="str">
        <f>IF(ISBLANK($C7193),"",IF(ISNA(VLOOKUP($L7193,'result messages'!$H$3:$L$11,4,FALSE)),VLOOKUP($M7193,'result messages'!$H$3:$L$11,4,FALSE),VLOOKUP($L7193,'result messages'!$H$3:$L$11,4,FALSE)))</f>
        <v/>
      </c>
      <c r="Q7193" s="1" t="str">
        <f>IF(ISBLANK($C7193),"",IF(ISNA(VLOOKUP($L7193,'result messages'!$H$3:$L$11,5,FALSE)),VLOOKUP($M7193,'result messages'!$H$3:$L$11,5,FALSE),VLOOKUP($L7193,'result messages'!$H$3:$L$11,5,FALSE)))</f>
        <v/>
      </c>
    </row>
    <row r="7194" spans="1:17">
      <c r="A7194" s="1">
        <v>7191</v>
      </c>
      <c r="B7194" s="1"/>
      <c r="C7194" s="1"/>
      <c r="D7194" s="1"/>
      <c r="E7194" s="6"/>
      <c r="F7194" s="1"/>
      <c r="G7194" s="1" t="str">
        <f>IF(ISNA(VLOOKUP($C7194,'DTEN TCAP Linkage deviceId'!$A$1:$A$20000,1,FALSE)),"No","Yes")</f>
        <v>No</v>
      </c>
      <c r="H7194" s="1" t="str">
        <f>IF(ISNA(VLOOKUP($C7194,'Provisioning Requester'!$F$3:$H$20000,2,FALSE)),"No","Yes")</f>
        <v>No</v>
      </c>
      <c r="I7194" s="1" t="str">
        <f>IF($H7194="Yes",VLOOKUP($C7194,'Provisioning Requester'!$F$3:$H$20000,3,FALSE),"-")</f>
        <v>-</v>
      </c>
      <c r="J7194" s="1" t="str">
        <f>IF(OR(D7194="SVCP", E7194="TRUE"), "No", IF(ISNA(VLOOKUP($C7194,'ProvResponder deviceId'!$A$1:$A$20000,1,FALSE)),"No","Yes"))</f>
        <v>No</v>
      </c>
      <c r="K7194" s="1" t="str">
        <f>IF($J7194="Yes",VLOOKUP($C7194,'ProvResponder deviceId'!$A$1:$C$20000,3,FALSE),"-")</f>
        <v>-</v>
      </c>
      <c r="L7194" s="1" t="str">
        <f t="shared" si="224"/>
        <v/>
      </c>
      <c r="M7194" s="1" t="str">
        <f t="shared" si="225"/>
        <v/>
      </c>
      <c r="N7194" s="1" t="str">
        <f>IF(ISBLANK($C7194),"",IF(ISNA(VLOOKUP($L7194,'result messages'!$H$3:$L$11,2,FALSE)),VLOOKUP($M7194,'result messages'!$H$3:$L$11,2,FALSE),VLOOKUP($L7194,'result messages'!$H$3:$L$11,2,FALSE)))</f>
        <v/>
      </c>
      <c r="O7194" s="1" t="str">
        <f>IF(ISBLANK($C7194),"",IF(ISNA(VLOOKUP($L7194,'result messages'!$H$3:$L$11,3,FALSE)),VLOOKUP($M7194,'result messages'!$H$3:$L$11,3,FALSE),VLOOKUP($L7194,'result messages'!$H$3:$L$11,3,FALSE)))</f>
        <v/>
      </c>
      <c r="P7194" s="1" t="str">
        <f>IF(ISBLANK($C7194),"",IF(ISNA(VLOOKUP($L7194,'result messages'!$H$3:$L$11,4,FALSE)),VLOOKUP($M7194,'result messages'!$H$3:$L$11,4,FALSE),VLOOKUP($L7194,'result messages'!$H$3:$L$11,4,FALSE)))</f>
        <v/>
      </c>
      <c r="Q7194" s="1" t="str">
        <f>IF(ISBLANK($C7194),"",IF(ISNA(VLOOKUP($L7194,'result messages'!$H$3:$L$11,5,FALSE)),VLOOKUP($M7194,'result messages'!$H$3:$L$11,5,FALSE),VLOOKUP($L7194,'result messages'!$H$3:$L$11,5,FALSE)))</f>
        <v/>
      </c>
    </row>
    <row r="7195" spans="1:17">
      <c r="A7195" s="1">
        <v>7192</v>
      </c>
      <c r="B7195" s="1"/>
      <c r="C7195" s="1"/>
      <c r="D7195" s="1"/>
      <c r="E7195" s="6"/>
      <c r="F7195" s="1"/>
      <c r="G7195" s="1" t="str">
        <f>IF(ISNA(VLOOKUP($C7195,'DTEN TCAP Linkage deviceId'!$A$1:$A$20000,1,FALSE)),"No","Yes")</f>
        <v>No</v>
      </c>
      <c r="H7195" s="1" t="str">
        <f>IF(ISNA(VLOOKUP($C7195,'Provisioning Requester'!$F$3:$H$20000,2,FALSE)),"No","Yes")</f>
        <v>No</v>
      </c>
      <c r="I7195" s="1" t="str">
        <f>IF($H7195="Yes",VLOOKUP($C7195,'Provisioning Requester'!$F$3:$H$20000,3,FALSE),"-")</f>
        <v>-</v>
      </c>
      <c r="J7195" s="1" t="str">
        <f>IF(OR(D7195="SVCP", E7195="TRUE"), "No", IF(ISNA(VLOOKUP($C7195,'ProvResponder deviceId'!$A$1:$A$20000,1,FALSE)),"No","Yes"))</f>
        <v>No</v>
      </c>
      <c r="K7195" s="1" t="str">
        <f>IF($J7195="Yes",VLOOKUP($C7195,'ProvResponder deviceId'!$A$1:$C$20000,3,FALSE),"-")</f>
        <v>-</v>
      </c>
      <c r="L7195" s="1" t="str">
        <f t="shared" si="224"/>
        <v/>
      </c>
      <c r="M7195" s="1" t="str">
        <f t="shared" si="225"/>
        <v/>
      </c>
      <c r="N7195" s="1" t="str">
        <f>IF(ISBLANK($C7195),"",IF(ISNA(VLOOKUP($L7195,'result messages'!$H$3:$L$11,2,FALSE)),VLOOKUP($M7195,'result messages'!$H$3:$L$11,2,FALSE),VLOOKUP($L7195,'result messages'!$H$3:$L$11,2,FALSE)))</f>
        <v/>
      </c>
      <c r="O7195" s="1" t="str">
        <f>IF(ISBLANK($C7195),"",IF(ISNA(VLOOKUP($L7195,'result messages'!$H$3:$L$11,3,FALSE)),VLOOKUP($M7195,'result messages'!$H$3:$L$11,3,FALSE),VLOOKUP($L7195,'result messages'!$H$3:$L$11,3,FALSE)))</f>
        <v/>
      </c>
      <c r="P7195" s="1" t="str">
        <f>IF(ISBLANK($C7195),"",IF(ISNA(VLOOKUP($L7195,'result messages'!$H$3:$L$11,4,FALSE)),VLOOKUP($M7195,'result messages'!$H$3:$L$11,4,FALSE),VLOOKUP($L7195,'result messages'!$H$3:$L$11,4,FALSE)))</f>
        <v/>
      </c>
      <c r="Q7195" s="1" t="str">
        <f>IF(ISBLANK($C7195),"",IF(ISNA(VLOOKUP($L7195,'result messages'!$H$3:$L$11,5,FALSE)),VLOOKUP($M7195,'result messages'!$H$3:$L$11,5,FALSE),VLOOKUP($L7195,'result messages'!$H$3:$L$11,5,FALSE)))</f>
        <v/>
      </c>
    </row>
    <row r="7196" spans="1:17">
      <c r="A7196" s="1">
        <v>7193</v>
      </c>
      <c r="B7196" s="1"/>
      <c r="C7196" s="1"/>
      <c r="D7196" s="1"/>
      <c r="E7196" s="6"/>
      <c r="F7196" s="1"/>
      <c r="G7196" s="1" t="str">
        <f>IF(ISNA(VLOOKUP($C7196,'DTEN TCAP Linkage deviceId'!$A$1:$A$20000,1,FALSE)),"No","Yes")</f>
        <v>No</v>
      </c>
      <c r="H7196" s="1" t="str">
        <f>IF(ISNA(VLOOKUP($C7196,'Provisioning Requester'!$F$3:$H$20000,2,FALSE)),"No","Yes")</f>
        <v>No</v>
      </c>
      <c r="I7196" s="1" t="str">
        <f>IF($H7196="Yes",VLOOKUP($C7196,'Provisioning Requester'!$F$3:$H$20000,3,FALSE),"-")</f>
        <v>-</v>
      </c>
      <c r="J7196" s="1" t="str">
        <f>IF(OR(D7196="SVCP", E7196="TRUE"), "No", IF(ISNA(VLOOKUP($C7196,'ProvResponder deviceId'!$A$1:$A$20000,1,FALSE)),"No","Yes"))</f>
        <v>No</v>
      </c>
      <c r="K7196" s="1" t="str">
        <f>IF($J7196="Yes",VLOOKUP($C7196,'ProvResponder deviceId'!$A$1:$C$20000,3,FALSE),"-")</f>
        <v>-</v>
      </c>
      <c r="L7196" s="1" t="str">
        <f t="shared" si="224"/>
        <v/>
      </c>
      <c r="M7196" s="1" t="str">
        <f t="shared" si="225"/>
        <v/>
      </c>
      <c r="N7196" s="1" t="str">
        <f>IF(ISBLANK($C7196),"",IF(ISNA(VLOOKUP($L7196,'result messages'!$H$3:$L$11,2,FALSE)),VLOOKUP($M7196,'result messages'!$H$3:$L$11,2,FALSE),VLOOKUP($L7196,'result messages'!$H$3:$L$11,2,FALSE)))</f>
        <v/>
      </c>
      <c r="O7196" s="1" t="str">
        <f>IF(ISBLANK($C7196),"",IF(ISNA(VLOOKUP($L7196,'result messages'!$H$3:$L$11,3,FALSE)),VLOOKUP($M7196,'result messages'!$H$3:$L$11,3,FALSE),VLOOKUP($L7196,'result messages'!$H$3:$L$11,3,FALSE)))</f>
        <v/>
      </c>
      <c r="P7196" s="1" t="str">
        <f>IF(ISBLANK($C7196),"",IF(ISNA(VLOOKUP($L7196,'result messages'!$H$3:$L$11,4,FALSE)),VLOOKUP($M7196,'result messages'!$H$3:$L$11,4,FALSE),VLOOKUP($L7196,'result messages'!$H$3:$L$11,4,FALSE)))</f>
        <v/>
      </c>
      <c r="Q7196" s="1" t="str">
        <f>IF(ISBLANK($C7196),"",IF(ISNA(VLOOKUP($L7196,'result messages'!$H$3:$L$11,5,FALSE)),VLOOKUP($M7196,'result messages'!$H$3:$L$11,5,FALSE),VLOOKUP($L7196,'result messages'!$H$3:$L$11,5,FALSE)))</f>
        <v/>
      </c>
    </row>
    <row r="7197" spans="1:17">
      <c r="A7197" s="1">
        <v>7194</v>
      </c>
      <c r="B7197" s="1"/>
      <c r="C7197" s="1"/>
      <c r="D7197" s="1"/>
      <c r="E7197" s="6"/>
      <c r="F7197" s="1"/>
      <c r="G7197" s="1" t="str">
        <f>IF(ISNA(VLOOKUP($C7197,'DTEN TCAP Linkage deviceId'!$A$1:$A$20000,1,FALSE)),"No","Yes")</f>
        <v>No</v>
      </c>
      <c r="H7197" s="1" t="str">
        <f>IF(ISNA(VLOOKUP($C7197,'Provisioning Requester'!$F$3:$H$20000,2,FALSE)),"No","Yes")</f>
        <v>No</v>
      </c>
      <c r="I7197" s="1" t="str">
        <f>IF($H7197="Yes",VLOOKUP($C7197,'Provisioning Requester'!$F$3:$H$20000,3,FALSE),"-")</f>
        <v>-</v>
      </c>
      <c r="J7197" s="1" t="str">
        <f>IF(OR(D7197="SVCP", E7197="TRUE"), "No", IF(ISNA(VLOOKUP($C7197,'ProvResponder deviceId'!$A$1:$A$20000,1,FALSE)),"No","Yes"))</f>
        <v>No</v>
      </c>
      <c r="K7197" s="1" t="str">
        <f>IF($J7197="Yes",VLOOKUP($C7197,'ProvResponder deviceId'!$A$1:$C$20000,3,FALSE),"-")</f>
        <v>-</v>
      </c>
      <c r="L7197" s="1" t="str">
        <f t="shared" si="224"/>
        <v/>
      </c>
      <c r="M7197" s="1" t="str">
        <f t="shared" si="225"/>
        <v/>
      </c>
      <c r="N7197" s="1" t="str">
        <f>IF(ISBLANK($C7197),"",IF(ISNA(VLOOKUP($L7197,'result messages'!$H$3:$L$11,2,FALSE)),VLOOKUP($M7197,'result messages'!$H$3:$L$11,2,FALSE),VLOOKUP($L7197,'result messages'!$H$3:$L$11,2,FALSE)))</f>
        <v/>
      </c>
      <c r="O7197" s="1" t="str">
        <f>IF(ISBLANK($C7197),"",IF(ISNA(VLOOKUP($L7197,'result messages'!$H$3:$L$11,3,FALSE)),VLOOKUP($M7197,'result messages'!$H$3:$L$11,3,FALSE),VLOOKUP($L7197,'result messages'!$H$3:$L$11,3,FALSE)))</f>
        <v/>
      </c>
      <c r="P7197" s="1" t="str">
        <f>IF(ISBLANK($C7197),"",IF(ISNA(VLOOKUP($L7197,'result messages'!$H$3:$L$11,4,FALSE)),VLOOKUP($M7197,'result messages'!$H$3:$L$11,4,FALSE),VLOOKUP($L7197,'result messages'!$H$3:$L$11,4,FALSE)))</f>
        <v/>
      </c>
      <c r="Q7197" s="1" t="str">
        <f>IF(ISBLANK($C7197),"",IF(ISNA(VLOOKUP($L7197,'result messages'!$H$3:$L$11,5,FALSE)),VLOOKUP($M7197,'result messages'!$H$3:$L$11,5,FALSE),VLOOKUP($L7197,'result messages'!$H$3:$L$11,5,FALSE)))</f>
        <v/>
      </c>
    </row>
    <row r="7198" spans="1:17">
      <c r="A7198" s="1">
        <v>7195</v>
      </c>
      <c r="B7198" s="1"/>
      <c r="C7198" s="1"/>
      <c r="D7198" s="1"/>
      <c r="E7198" s="6"/>
      <c r="F7198" s="1"/>
      <c r="G7198" s="1" t="str">
        <f>IF(ISNA(VLOOKUP($C7198,'DTEN TCAP Linkage deviceId'!$A$1:$A$20000,1,FALSE)),"No","Yes")</f>
        <v>No</v>
      </c>
      <c r="H7198" s="1" t="str">
        <f>IF(ISNA(VLOOKUP($C7198,'Provisioning Requester'!$F$3:$H$20000,2,FALSE)),"No","Yes")</f>
        <v>No</v>
      </c>
      <c r="I7198" s="1" t="str">
        <f>IF($H7198="Yes",VLOOKUP($C7198,'Provisioning Requester'!$F$3:$H$20000,3,FALSE),"-")</f>
        <v>-</v>
      </c>
      <c r="J7198" s="1" t="str">
        <f>IF(OR(D7198="SVCP", E7198="TRUE"), "No", IF(ISNA(VLOOKUP($C7198,'ProvResponder deviceId'!$A$1:$A$20000,1,FALSE)),"No","Yes"))</f>
        <v>No</v>
      </c>
      <c r="K7198" s="1" t="str">
        <f>IF($J7198="Yes",VLOOKUP($C7198,'ProvResponder deviceId'!$A$1:$C$20000,3,FALSE),"-")</f>
        <v>-</v>
      </c>
      <c r="L7198" s="1" t="str">
        <f t="shared" si="224"/>
        <v/>
      </c>
      <c r="M7198" s="1" t="str">
        <f t="shared" si="225"/>
        <v/>
      </c>
      <c r="N7198" s="1" t="str">
        <f>IF(ISBLANK($C7198),"",IF(ISNA(VLOOKUP($L7198,'result messages'!$H$3:$L$11,2,FALSE)),VLOOKUP($M7198,'result messages'!$H$3:$L$11,2,FALSE),VLOOKUP($L7198,'result messages'!$H$3:$L$11,2,FALSE)))</f>
        <v/>
      </c>
      <c r="O7198" s="1" t="str">
        <f>IF(ISBLANK($C7198),"",IF(ISNA(VLOOKUP($L7198,'result messages'!$H$3:$L$11,3,FALSE)),VLOOKUP($M7198,'result messages'!$H$3:$L$11,3,FALSE),VLOOKUP($L7198,'result messages'!$H$3:$L$11,3,FALSE)))</f>
        <v/>
      </c>
      <c r="P7198" s="1" t="str">
        <f>IF(ISBLANK($C7198),"",IF(ISNA(VLOOKUP($L7198,'result messages'!$H$3:$L$11,4,FALSE)),VLOOKUP($M7198,'result messages'!$H$3:$L$11,4,FALSE),VLOOKUP($L7198,'result messages'!$H$3:$L$11,4,FALSE)))</f>
        <v/>
      </c>
      <c r="Q7198" s="1" t="str">
        <f>IF(ISBLANK($C7198),"",IF(ISNA(VLOOKUP($L7198,'result messages'!$H$3:$L$11,5,FALSE)),VLOOKUP($M7198,'result messages'!$H$3:$L$11,5,FALSE),VLOOKUP($L7198,'result messages'!$H$3:$L$11,5,FALSE)))</f>
        <v/>
      </c>
    </row>
    <row r="7199" spans="1:17">
      <c r="A7199" s="1">
        <v>7196</v>
      </c>
      <c r="B7199" s="1"/>
      <c r="C7199" s="1"/>
      <c r="D7199" s="1"/>
      <c r="E7199" s="6"/>
      <c r="F7199" s="1"/>
      <c r="G7199" s="1" t="str">
        <f>IF(ISNA(VLOOKUP($C7199,'DTEN TCAP Linkage deviceId'!$A$1:$A$20000,1,FALSE)),"No","Yes")</f>
        <v>No</v>
      </c>
      <c r="H7199" s="1" t="str">
        <f>IF(ISNA(VLOOKUP($C7199,'Provisioning Requester'!$F$3:$H$20000,2,FALSE)),"No","Yes")</f>
        <v>No</v>
      </c>
      <c r="I7199" s="1" t="str">
        <f>IF($H7199="Yes",VLOOKUP($C7199,'Provisioning Requester'!$F$3:$H$20000,3,FALSE),"-")</f>
        <v>-</v>
      </c>
      <c r="J7199" s="1" t="str">
        <f>IF(OR(D7199="SVCP", E7199="TRUE"), "No", IF(ISNA(VLOOKUP($C7199,'ProvResponder deviceId'!$A$1:$A$20000,1,FALSE)),"No","Yes"))</f>
        <v>No</v>
      </c>
      <c r="K7199" s="1" t="str">
        <f>IF($J7199="Yes",VLOOKUP($C7199,'ProvResponder deviceId'!$A$1:$C$20000,3,FALSE),"-")</f>
        <v>-</v>
      </c>
      <c r="L7199" s="1" t="str">
        <f t="shared" si="224"/>
        <v/>
      </c>
      <c r="M7199" s="1" t="str">
        <f t="shared" si="225"/>
        <v/>
      </c>
      <c r="N7199" s="1" t="str">
        <f>IF(ISBLANK($C7199),"",IF(ISNA(VLOOKUP($L7199,'result messages'!$H$3:$L$11,2,FALSE)),VLOOKUP($M7199,'result messages'!$H$3:$L$11,2,FALSE),VLOOKUP($L7199,'result messages'!$H$3:$L$11,2,FALSE)))</f>
        <v/>
      </c>
      <c r="O7199" s="1" t="str">
        <f>IF(ISBLANK($C7199),"",IF(ISNA(VLOOKUP($L7199,'result messages'!$H$3:$L$11,3,FALSE)),VLOOKUP($M7199,'result messages'!$H$3:$L$11,3,FALSE),VLOOKUP($L7199,'result messages'!$H$3:$L$11,3,FALSE)))</f>
        <v/>
      </c>
      <c r="P7199" s="1" t="str">
        <f>IF(ISBLANK($C7199),"",IF(ISNA(VLOOKUP($L7199,'result messages'!$H$3:$L$11,4,FALSE)),VLOOKUP($M7199,'result messages'!$H$3:$L$11,4,FALSE),VLOOKUP($L7199,'result messages'!$H$3:$L$11,4,FALSE)))</f>
        <v/>
      </c>
      <c r="Q7199" s="1" t="str">
        <f>IF(ISBLANK($C7199),"",IF(ISNA(VLOOKUP($L7199,'result messages'!$H$3:$L$11,5,FALSE)),VLOOKUP($M7199,'result messages'!$H$3:$L$11,5,FALSE),VLOOKUP($L7199,'result messages'!$H$3:$L$11,5,FALSE)))</f>
        <v/>
      </c>
    </row>
    <row r="7200" spans="1:17">
      <c r="A7200" s="1">
        <v>7197</v>
      </c>
      <c r="B7200" s="1"/>
      <c r="C7200" s="1"/>
      <c r="D7200" s="1"/>
      <c r="E7200" s="6"/>
      <c r="F7200" s="1"/>
      <c r="G7200" s="1" t="str">
        <f>IF(ISNA(VLOOKUP($C7200,'DTEN TCAP Linkage deviceId'!$A$1:$A$20000,1,FALSE)),"No","Yes")</f>
        <v>No</v>
      </c>
      <c r="H7200" s="1" t="str">
        <f>IF(ISNA(VLOOKUP($C7200,'Provisioning Requester'!$F$3:$H$20000,2,FALSE)),"No","Yes")</f>
        <v>No</v>
      </c>
      <c r="I7200" s="1" t="str">
        <f>IF($H7200="Yes",VLOOKUP($C7200,'Provisioning Requester'!$F$3:$H$20000,3,FALSE),"-")</f>
        <v>-</v>
      </c>
      <c r="J7200" s="1" t="str">
        <f>IF(OR(D7200="SVCP", E7200="TRUE"), "No", IF(ISNA(VLOOKUP($C7200,'ProvResponder deviceId'!$A$1:$A$20000,1,FALSE)),"No","Yes"))</f>
        <v>No</v>
      </c>
      <c r="K7200" s="1" t="str">
        <f>IF($J7200="Yes",VLOOKUP($C7200,'ProvResponder deviceId'!$A$1:$C$20000,3,FALSE),"-")</f>
        <v>-</v>
      </c>
      <c r="L7200" s="1" t="str">
        <f t="shared" si="224"/>
        <v/>
      </c>
      <c r="M7200" s="1" t="str">
        <f t="shared" si="225"/>
        <v/>
      </c>
      <c r="N7200" s="1" t="str">
        <f>IF(ISBLANK($C7200),"",IF(ISNA(VLOOKUP($L7200,'result messages'!$H$3:$L$11,2,FALSE)),VLOOKUP($M7200,'result messages'!$H$3:$L$11,2,FALSE),VLOOKUP($L7200,'result messages'!$H$3:$L$11,2,FALSE)))</f>
        <v/>
      </c>
      <c r="O7200" s="1" t="str">
        <f>IF(ISBLANK($C7200),"",IF(ISNA(VLOOKUP($L7200,'result messages'!$H$3:$L$11,3,FALSE)),VLOOKUP($M7200,'result messages'!$H$3:$L$11,3,FALSE),VLOOKUP($L7200,'result messages'!$H$3:$L$11,3,FALSE)))</f>
        <v/>
      </c>
      <c r="P7200" s="1" t="str">
        <f>IF(ISBLANK($C7200),"",IF(ISNA(VLOOKUP($L7200,'result messages'!$H$3:$L$11,4,FALSE)),VLOOKUP($M7200,'result messages'!$H$3:$L$11,4,FALSE),VLOOKUP($L7200,'result messages'!$H$3:$L$11,4,FALSE)))</f>
        <v/>
      </c>
      <c r="Q7200" s="1" t="str">
        <f>IF(ISBLANK($C7200),"",IF(ISNA(VLOOKUP($L7200,'result messages'!$H$3:$L$11,5,FALSE)),VLOOKUP($M7200,'result messages'!$H$3:$L$11,5,FALSE),VLOOKUP($L7200,'result messages'!$H$3:$L$11,5,FALSE)))</f>
        <v/>
      </c>
    </row>
    <row r="7201" spans="1:17">
      <c r="A7201" s="1">
        <v>7198</v>
      </c>
      <c r="B7201" s="1"/>
      <c r="C7201" s="1"/>
      <c r="D7201" s="1"/>
      <c r="E7201" s="6"/>
      <c r="F7201" s="1"/>
      <c r="G7201" s="1" t="str">
        <f>IF(ISNA(VLOOKUP($C7201,'DTEN TCAP Linkage deviceId'!$A$1:$A$20000,1,FALSE)),"No","Yes")</f>
        <v>No</v>
      </c>
      <c r="H7201" s="1" t="str">
        <f>IF(ISNA(VLOOKUP($C7201,'Provisioning Requester'!$F$3:$H$20000,2,FALSE)),"No","Yes")</f>
        <v>No</v>
      </c>
      <c r="I7201" s="1" t="str">
        <f>IF($H7201="Yes",VLOOKUP($C7201,'Provisioning Requester'!$F$3:$H$20000,3,FALSE),"-")</f>
        <v>-</v>
      </c>
      <c r="J7201" s="1" t="str">
        <f>IF(OR(D7201="SVCP", E7201="TRUE"), "No", IF(ISNA(VLOOKUP($C7201,'ProvResponder deviceId'!$A$1:$A$20000,1,FALSE)),"No","Yes"))</f>
        <v>No</v>
      </c>
      <c r="K7201" s="1" t="str">
        <f>IF($J7201="Yes",VLOOKUP($C7201,'ProvResponder deviceId'!$A$1:$C$20000,3,FALSE),"-")</f>
        <v>-</v>
      </c>
      <c r="L7201" s="1" t="str">
        <f t="shared" si="224"/>
        <v/>
      </c>
      <c r="M7201" s="1" t="str">
        <f t="shared" si="225"/>
        <v/>
      </c>
      <c r="N7201" s="1" t="str">
        <f>IF(ISBLANK($C7201),"",IF(ISNA(VLOOKUP($L7201,'result messages'!$H$3:$L$11,2,FALSE)),VLOOKUP($M7201,'result messages'!$H$3:$L$11,2,FALSE),VLOOKUP($L7201,'result messages'!$H$3:$L$11,2,FALSE)))</f>
        <v/>
      </c>
      <c r="O7201" s="1" t="str">
        <f>IF(ISBLANK($C7201),"",IF(ISNA(VLOOKUP($L7201,'result messages'!$H$3:$L$11,3,FALSE)),VLOOKUP($M7201,'result messages'!$H$3:$L$11,3,FALSE),VLOOKUP($L7201,'result messages'!$H$3:$L$11,3,FALSE)))</f>
        <v/>
      </c>
      <c r="P7201" s="1" t="str">
        <f>IF(ISBLANK($C7201),"",IF(ISNA(VLOOKUP($L7201,'result messages'!$H$3:$L$11,4,FALSE)),VLOOKUP($M7201,'result messages'!$H$3:$L$11,4,FALSE),VLOOKUP($L7201,'result messages'!$H$3:$L$11,4,FALSE)))</f>
        <v/>
      </c>
      <c r="Q7201" s="1" t="str">
        <f>IF(ISBLANK($C7201),"",IF(ISNA(VLOOKUP($L7201,'result messages'!$H$3:$L$11,5,FALSE)),VLOOKUP($M7201,'result messages'!$H$3:$L$11,5,FALSE),VLOOKUP($L7201,'result messages'!$H$3:$L$11,5,FALSE)))</f>
        <v/>
      </c>
    </row>
    <row r="7202" spans="1:17">
      <c r="A7202" s="1">
        <v>7199</v>
      </c>
      <c r="B7202" s="1"/>
      <c r="C7202" s="1"/>
      <c r="D7202" s="1"/>
      <c r="E7202" s="6"/>
      <c r="F7202" s="1"/>
      <c r="G7202" s="1" t="str">
        <f>IF(ISNA(VLOOKUP($C7202,'DTEN TCAP Linkage deviceId'!$A$1:$A$20000,1,FALSE)),"No","Yes")</f>
        <v>No</v>
      </c>
      <c r="H7202" s="1" t="str">
        <f>IF(ISNA(VLOOKUP($C7202,'Provisioning Requester'!$F$3:$H$20000,2,FALSE)),"No","Yes")</f>
        <v>No</v>
      </c>
      <c r="I7202" s="1" t="str">
        <f>IF($H7202="Yes",VLOOKUP($C7202,'Provisioning Requester'!$F$3:$H$20000,3,FALSE),"-")</f>
        <v>-</v>
      </c>
      <c r="J7202" s="1" t="str">
        <f>IF(OR(D7202="SVCP", E7202="TRUE"), "No", IF(ISNA(VLOOKUP($C7202,'ProvResponder deviceId'!$A$1:$A$20000,1,FALSE)),"No","Yes"))</f>
        <v>No</v>
      </c>
      <c r="K7202" s="1" t="str">
        <f>IF($J7202="Yes",VLOOKUP($C7202,'ProvResponder deviceId'!$A$1:$C$20000,3,FALSE),"-")</f>
        <v>-</v>
      </c>
      <c r="L7202" s="1" t="str">
        <f t="shared" si="224"/>
        <v/>
      </c>
      <c r="M7202" s="1" t="str">
        <f t="shared" si="225"/>
        <v/>
      </c>
      <c r="N7202" s="1" t="str">
        <f>IF(ISBLANK($C7202),"",IF(ISNA(VLOOKUP($L7202,'result messages'!$H$3:$L$11,2,FALSE)),VLOOKUP($M7202,'result messages'!$H$3:$L$11,2,FALSE),VLOOKUP($L7202,'result messages'!$H$3:$L$11,2,FALSE)))</f>
        <v/>
      </c>
      <c r="O7202" s="1" t="str">
        <f>IF(ISBLANK($C7202),"",IF(ISNA(VLOOKUP($L7202,'result messages'!$H$3:$L$11,3,FALSE)),VLOOKUP($M7202,'result messages'!$H$3:$L$11,3,FALSE),VLOOKUP($L7202,'result messages'!$H$3:$L$11,3,FALSE)))</f>
        <v/>
      </c>
      <c r="P7202" s="1" t="str">
        <f>IF(ISBLANK($C7202),"",IF(ISNA(VLOOKUP($L7202,'result messages'!$H$3:$L$11,4,FALSE)),VLOOKUP($M7202,'result messages'!$H$3:$L$11,4,FALSE),VLOOKUP($L7202,'result messages'!$H$3:$L$11,4,FALSE)))</f>
        <v/>
      </c>
      <c r="Q7202" s="1" t="str">
        <f>IF(ISBLANK($C7202),"",IF(ISNA(VLOOKUP($L7202,'result messages'!$H$3:$L$11,5,FALSE)),VLOOKUP($M7202,'result messages'!$H$3:$L$11,5,FALSE),VLOOKUP($L7202,'result messages'!$H$3:$L$11,5,FALSE)))</f>
        <v/>
      </c>
    </row>
    <row r="7203" spans="1:17">
      <c r="A7203" s="1">
        <v>7200</v>
      </c>
      <c r="B7203" s="1"/>
      <c r="C7203" s="1"/>
      <c r="D7203" s="1"/>
      <c r="E7203" s="6"/>
      <c r="F7203" s="1"/>
      <c r="G7203" s="1" t="str">
        <f>IF(ISNA(VLOOKUP($C7203,'DTEN TCAP Linkage deviceId'!$A$1:$A$20000,1,FALSE)),"No","Yes")</f>
        <v>No</v>
      </c>
      <c r="H7203" s="1" t="str">
        <f>IF(ISNA(VLOOKUP($C7203,'Provisioning Requester'!$F$3:$H$20000,2,FALSE)),"No","Yes")</f>
        <v>No</v>
      </c>
      <c r="I7203" s="1" t="str">
        <f>IF($H7203="Yes",VLOOKUP($C7203,'Provisioning Requester'!$F$3:$H$20000,3,FALSE),"-")</f>
        <v>-</v>
      </c>
      <c r="J7203" s="1" t="str">
        <f>IF(OR(D7203="SVCP", E7203="TRUE"), "No", IF(ISNA(VLOOKUP($C7203,'ProvResponder deviceId'!$A$1:$A$20000,1,FALSE)),"No","Yes"))</f>
        <v>No</v>
      </c>
      <c r="K7203" s="1" t="str">
        <f>IF($J7203="Yes",VLOOKUP($C7203,'ProvResponder deviceId'!$A$1:$C$20000,3,FALSE),"-")</f>
        <v>-</v>
      </c>
      <c r="L7203" s="1" t="str">
        <f t="shared" si="224"/>
        <v/>
      </c>
      <c r="M7203" s="1" t="str">
        <f t="shared" si="225"/>
        <v/>
      </c>
      <c r="N7203" s="1" t="str">
        <f>IF(ISBLANK($C7203),"",IF(ISNA(VLOOKUP($L7203,'result messages'!$H$3:$L$11,2,FALSE)),VLOOKUP($M7203,'result messages'!$H$3:$L$11,2,FALSE),VLOOKUP($L7203,'result messages'!$H$3:$L$11,2,FALSE)))</f>
        <v/>
      </c>
      <c r="O7203" s="1" t="str">
        <f>IF(ISBLANK($C7203),"",IF(ISNA(VLOOKUP($L7203,'result messages'!$H$3:$L$11,3,FALSE)),VLOOKUP($M7203,'result messages'!$H$3:$L$11,3,FALSE),VLOOKUP($L7203,'result messages'!$H$3:$L$11,3,FALSE)))</f>
        <v/>
      </c>
      <c r="P7203" s="1" t="str">
        <f>IF(ISBLANK($C7203),"",IF(ISNA(VLOOKUP($L7203,'result messages'!$H$3:$L$11,4,FALSE)),VLOOKUP($M7203,'result messages'!$H$3:$L$11,4,FALSE),VLOOKUP($L7203,'result messages'!$H$3:$L$11,4,FALSE)))</f>
        <v/>
      </c>
      <c r="Q7203" s="1" t="str">
        <f>IF(ISBLANK($C7203),"",IF(ISNA(VLOOKUP($L7203,'result messages'!$H$3:$L$11,5,FALSE)),VLOOKUP($M7203,'result messages'!$H$3:$L$11,5,FALSE),VLOOKUP($L7203,'result messages'!$H$3:$L$11,5,FALSE)))</f>
        <v/>
      </c>
    </row>
    <row r="7204" spans="1:17">
      <c r="A7204" s="1">
        <v>7201</v>
      </c>
      <c r="B7204" s="1"/>
      <c r="C7204" s="1"/>
      <c r="D7204" s="1"/>
      <c r="E7204" s="6"/>
      <c r="F7204" s="1"/>
      <c r="G7204" s="1" t="str">
        <f>IF(ISNA(VLOOKUP($C7204,'DTEN TCAP Linkage deviceId'!$A$1:$A$20000,1,FALSE)),"No","Yes")</f>
        <v>No</v>
      </c>
      <c r="H7204" s="1" t="str">
        <f>IF(ISNA(VLOOKUP($C7204,'Provisioning Requester'!$F$3:$H$20000,2,FALSE)),"No","Yes")</f>
        <v>No</v>
      </c>
      <c r="I7204" s="1" t="str">
        <f>IF($H7204="Yes",VLOOKUP($C7204,'Provisioning Requester'!$F$3:$H$20000,3,FALSE),"-")</f>
        <v>-</v>
      </c>
      <c r="J7204" s="1" t="str">
        <f>IF(OR(D7204="SVCP", E7204="TRUE"), "No", IF(ISNA(VLOOKUP($C7204,'ProvResponder deviceId'!$A$1:$A$20000,1,FALSE)),"No","Yes"))</f>
        <v>No</v>
      </c>
      <c r="K7204" s="1" t="str">
        <f>IF($J7204="Yes",VLOOKUP($C7204,'ProvResponder deviceId'!$A$1:$C$20000,3,FALSE),"-")</f>
        <v>-</v>
      </c>
      <c r="L7204" s="1" t="str">
        <f t="shared" si="224"/>
        <v/>
      </c>
      <c r="M7204" s="1" t="str">
        <f t="shared" si="225"/>
        <v/>
      </c>
      <c r="N7204" s="1" t="str">
        <f>IF(ISBLANK($C7204),"",IF(ISNA(VLOOKUP($L7204,'result messages'!$H$3:$L$11,2,FALSE)),VLOOKUP($M7204,'result messages'!$H$3:$L$11,2,FALSE),VLOOKUP($L7204,'result messages'!$H$3:$L$11,2,FALSE)))</f>
        <v/>
      </c>
      <c r="O7204" s="1" t="str">
        <f>IF(ISBLANK($C7204),"",IF(ISNA(VLOOKUP($L7204,'result messages'!$H$3:$L$11,3,FALSE)),VLOOKUP($M7204,'result messages'!$H$3:$L$11,3,FALSE),VLOOKUP($L7204,'result messages'!$H$3:$L$11,3,FALSE)))</f>
        <v/>
      </c>
      <c r="P7204" s="1" t="str">
        <f>IF(ISBLANK($C7204),"",IF(ISNA(VLOOKUP($L7204,'result messages'!$H$3:$L$11,4,FALSE)),VLOOKUP($M7204,'result messages'!$H$3:$L$11,4,FALSE),VLOOKUP($L7204,'result messages'!$H$3:$L$11,4,FALSE)))</f>
        <v/>
      </c>
      <c r="Q7204" s="1" t="str">
        <f>IF(ISBLANK($C7204),"",IF(ISNA(VLOOKUP($L7204,'result messages'!$H$3:$L$11,5,FALSE)),VLOOKUP($M7204,'result messages'!$H$3:$L$11,5,FALSE),VLOOKUP($L7204,'result messages'!$H$3:$L$11,5,FALSE)))</f>
        <v/>
      </c>
    </row>
    <row r="7205" spans="1:17">
      <c r="A7205" s="1">
        <v>7202</v>
      </c>
      <c r="B7205" s="1"/>
      <c r="C7205" s="1"/>
      <c r="D7205" s="1"/>
      <c r="E7205" s="6"/>
      <c r="F7205" s="1"/>
      <c r="G7205" s="1" t="str">
        <f>IF(ISNA(VLOOKUP($C7205,'DTEN TCAP Linkage deviceId'!$A$1:$A$20000,1,FALSE)),"No","Yes")</f>
        <v>No</v>
      </c>
      <c r="H7205" s="1" t="str">
        <f>IF(ISNA(VLOOKUP($C7205,'Provisioning Requester'!$F$3:$H$20000,2,FALSE)),"No","Yes")</f>
        <v>No</v>
      </c>
      <c r="I7205" s="1" t="str">
        <f>IF($H7205="Yes",VLOOKUP($C7205,'Provisioning Requester'!$F$3:$H$20000,3,FALSE),"-")</f>
        <v>-</v>
      </c>
      <c r="J7205" s="1" t="str">
        <f>IF(OR(D7205="SVCP", E7205="TRUE"), "No", IF(ISNA(VLOOKUP($C7205,'ProvResponder deviceId'!$A$1:$A$20000,1,FALSE)),"No","Yes"))</f>
        <v>No</v>
      </c>
      <c r="K7205" s="1" t="str">
        <f>IF($J7205="Yes",VLOOKUP($C7205,'ProvResponder deviceId'!$A$1:$C$20000,3,FALSE),"-")</f>
        <v>-</v>
      </c>
      <c r="L7205" s="1" t="str">
        <f t="shared" si="224"/>
        <v/>
      </c>
      <c r="M7205" s="1" t="str">
        <f t="shared" si="225"/>
        <v/>
      </c>
      <c r="N7205" s="1" t="str">
        <f>IF(ISBLANK($C7205),"",IF(ISNA(VLOOKUP($L7205,'result messages'!$H$3:$L$11,2,FALSE)),VLOOKUP($M7205,'result messages'!$H$3:$L$11,2,FALSE),VLOOKUP($L7205,'result messages'!$H$3:$L$11,2,FALSE)))</f>
        <v/>
      </c>
      <c r="O7205" s="1" t="str">
        <f>IF(ISBLANK($C7205),"",IF(ISNA(VLOOKUP($L7205,'result messages'!$H$3:$L$11,3,FALSE)),VLOOKUP($M7205,'result messages'!$H$3:$L$11,3,FALSE),VLOOKUP($L7205,'result messages'!$H$3:$L$11,3,FALSE)))</f>
        <v/>
      </c>
      <c r="P7205" s="1" t="str">
        <f>IF(ISBLANK($C7205),"",IF(ISNA(VLOOKUP($L7205,'result messages'!$H$3:$L$11,4,FALSE)),VLOOKUP($M7205,'result messages'!$H$3:$L$11,4,FALSE),VLOOKUP($L7205,'result messages'!$H$3:$L$11,4,FALSE)))</f>
        <v/>
      </c>
      <c r="Q7205" s="1" t="str">
        <f>IF(ISBLANK($C7205),"",IF(ISNA(VLOOKUP($L7205,'result messages'!$H$3:$L$11,5,FALSE)),VLOOKUP($M7205,'result messages'!$H$3:$L$11,5,FALSE),VLOOKUP($L7205,'result messages'!$H$3:$L$11,5,FALSE)))</f>
        <v/>
      </c>
    </row>
    <row r="7206" spans="1:17">
      <c r="A7206" s="1">
        <v>7203</v>
      </c>
      <c r="B7206" s="1"/>
      <c r="C7206" s="1"/>
      <c r="D7206" s="1"/>
      <c r="E7206" s="6"/>
      <c r="F7206" s="1"/>
      <c r="G7206" s="1" t="str">
        <f>IF(ISNA(VLOOKUP($C7206,'DTEN TCAP Linkage deviceId'!$A$1:$A$20000,1,FALSE)),"No","Yes")</f>
        <v>No</v>
      </c>
      <c r="H7206" s="1" t="str">
        <f>IF(ISNA(VLOOKUP($C7206,'Provisioning Requester'!$F$3:$H$20000,2,FALSE)),"No","Yes")</f>
        <v>No</v>
      </c>
      <c r="I7206" s="1" t="str">
        <f>IF($H7206="Yes",VLOOKUP($C7206,'Provisioning Requester'!$F$3:$H$20000,3,FALSE),"-")</f>
        <v>-</v>
      </c>
      <c r="J7206" s="1" t="str">
        <f>IF(OR(D7206="SVCP", E7206="TRUE"), "No", IF(ISNA(VLOOKUP($C7206,'ProvResponder deviceId'!$A$1:$A$20000,1,FALSE)),"No","Yes"))</f>
        <v>No</v>
      </c>
      <c r="K7206" s="1" t="str">
        <f>IF($J7206="Yes",VLOOKUP($C7206,'ProvResponder deviceId'!$A$1:$C$20000,3,FALSE),"-")</f>
        <v>-</v>
      </c>
      <c r="L7206" s="1" t="str">
        <f t="shared" si="224"/>
        <v/>
      </c>
      <c r="M7206" s="1" t="str">
        <f t="shared" si="225"/>
        <v/>
      </c>
      <c r="N7206" s="1" t="str">
        <f>IF(ISBLANK($C7206),"",IF(ISNA(VLOOKUP($L7206,'result messages'!$H$3:$L$11,2,FALSE)),VLOOKUP($M7206,'result messages'!$H$3:$L$11,2,FALSE),VLOOKUP($L7206,'result messages'!$H$3:$L$11,2,FALSE)))</f>
        <v/>
      </c>
      <c r="O7206" s="1" t="str">
        <f>IF(ISBLANK($C7206),"",IF(ISNA(VLOOKUP($L7206,'result messages'!$H$3:$L$11,3,FALSE)),VLOOKUP($M7206,'result messages'!$H$3:$L$11,3,FALSE),VLOOKUP($L7206,'result messages'!$H$3:$L$11,3,FALSE)))</f>
        <v/>
      </c>
      <c r="P7206" s="1" t="str">
        <f>IF(ISBLANK($C7206),"",IF(ISNA(VLOOKUP($L7206,'result messages'!$H$3:$L$11,4,FALSE)),VLOOKUP($M7206,'result messages'!$H$3:$L$11,4,FALSE),VLOOKUP($L7206,'result messages'!$H$3:$L$11,4,FALSE)))</f>
        <v/>
      </c>
      <c r="Q7206" s="1" t="str">
        <f>IF(ISBLANK($C7206),"",IF(ISNA(VLOOKUP($L7206,'result messages'!$H$3:$L$11,5,FALSE)),VLOOKUP($M7206,'result messages'!$H$3:$L$11,5,FALSE),VLOOKUP($L7206,'result messages'!$H$3:$L$11,5,FALSE)))</f>
        <v/>
      </c>
    </row>
    <row r="7207" spans="1:17">
      <c r="A7207" s="1">
        <v>7204</v>
      </c>
      <c r="B7207" s="1"/>
      <c r="C7207" s="1"/>
      <c r="D7207" s="1"/>
      <c r="E7207" s="6"/>
      <c r="F7207" s="1"/>
      <c r="G7207" s="1" t="str">
        <f>IF(ISNA(VLOOKUP($C7207,'DTEN TCAP Linkage deviceId'!$A$1:$A$20000,1,FALSE)),"No","Yes")</f>
        <v>No</v>
      </c>
      <c r="H7207" s="1" t="str">
        <f>IF(ISNA(VLOOKUP($C7207,'Provisioning Requester'!$F$3:$H$20000,2,FALSE)),"No","Yes")</f>
        <v>No</v>
      </c>
      <c r="I7207" s="1" t="str">
        <f>IF($H7207="Yes",VLOOKUP($C7207,'Provisioning Requester'!$F$3:$H$20000,3,FALSE),"-")</f>
        <v>-</v>
      </c>
      <c r="J7207" s="1" t="str">
        <f>IF(OR(D7207="SVCP", E7207="TRUE"), "No", IF(ISNA(VLOOKUP($C7207,'ProvResponder deviceId'!$A$1:$A$20000,1,FALSE)),"No","Yes"))</f>
        <v>No</v>
      </c>
      <c r="K7207" s="1" t="str">
        <f>IF($J7207="Yes",VLOOKUP($C7207,'ProvResponder deviceId'!$A$1:$C$20000,3,FALSE),"-")</f>
        <v>-</v>
      </c>
      <c r="L7207" s="1" t="str">
        <f t="shared" si="224"/>
        <v/>
      </c>
      <c r="M7207" s="1" t="str">
        <f t="shared" si="225"/>
        <v/>
      </c>
      <c r="N7207" s="1" t="str">
        <f>IF(ISBLANK($C7207),"",IF(ISNA(VLOOKUP($L7207,'result messages'!$H$3:$L$11,2,FALSE)),VLOOKUP($M7207,'result messages'!$H$3:$L$11,2,FALSE),VLOOKUP($L7207,'result messages'!$H$3:$L$11,2,FALSE)))</f>
        <v/>
      </c>
      <c r="O7207" s="1" t="str">
        <f>IF(ISBLANK($C7207),"",IF(ISNA(VLOOKUP($L7207,'result messages'!$H$3:$L$11,3,FALSE)),VLOOKUP($M7207,'result messages'!$H$3:$L$11,3,FALSE),VLOOKUP($L7207,'result messages'!$H$3:$L$11,3,FALSE)))</f>
        <v/>
      </c>
      <c r="P7207" s="1" t="str">
        <f>IF(ISBLANK($C7207),"",IF(ISNA(VLOOKUP($L7207,'result messages'!$H$3:$L$11,4,FALSE)),VLOOKUP($M7207,'result messages'!$H$3:$L$11,4,FALSE),VLOOKUP($L7207,'result messages'!$H$3:$L$11,4,FALSE)))</f>
        <v/>
      </c>
      <c r="Q7207" s="1" t="str">
        <f>IF(ISBLANK($C7207),"",IF(ISNA(VLOOKUP($L7207,'result messages'!$H$3:$L$11,5,FALSE)),VLOOKUP($M7207,'result messages'!$H$3:$L$11,5,FALSE),VLOOKUP($L7207,'result messages'!$H$3:$L$11,5,FALSE)))</f>
        <v/>
      </c>
    </row>
    <row r="7208" spans="1:17">
      <c r="A7208" s="1">
        <v>7205</v>
      </c>
      <c r="B7208" s="1"/>
      <c r="C7208" s="1"/>
      <c r="D7208" s="1"/>
      <c r="E7208" s="6"/>
      <c r="F7208" s="1"/>
      <c r="G7208" s="1" t="str">
        <f>IF(ISNA(VLOOKUP($C7208,'DTEN TCAP Linkage deviceId'!$A$1:$A$20000,1,FALSE)),"No","Yes")</f>
        <v>No</v>
      </c>
      <c r="H7208" s="1" t="str">
        <f>IF(ISNA(VLOOKUP($C7208,'Provisioning Requester'!$F$3:$H$20000,2,FALSE)),"No","Yes")</f>
        <v>No</v>
      </c>
      <c r="I7208" s="1" t="str">
        <f>IF($H7208="Yes",VLOOKUP($C7208,'Provisioning Requester'!$F$3:$H$20000,3,FALSE),"-")</f>
        <v>-</v>
      </c>
      <c r="J7208" s="1" t="str">
        <f>IF(OR(D7208="SVCP", E7208="TRUE"), "No", IF(ISNA(VLOOKUP($C7208,'ProvResponder deviceId'!$A$1:$A$20000,1,FALSE)),"No","Yes"))</f>
        <v>No</v>
      </c>
      <c r="K7208" s="1" t="str">
        <f>IF($J7208="Yes",VLOOKUP($C7208,'ProvResponder deviceId'!$A$1:$C$20000,3,FALSE),"-")</f>
        <v>-</v>
      </c>
      <c r="L7208" s="1" t="str">
        <f t="shared" si="224"/>
        <v/>
      </c>
      <c r="M7208" s="1" t="str">
        <f t="shared" si="225"/>
        <v/>
      </c>
      <c r="N7208" s="1" t="str">
        <f>IF(ISBLANK($C7208),"",IF(ISNA(VLOOKUP($L7208,'result messages'!$H$3:$L$11,2,FALSE)),VLOOKUP($M7208,'result messages'!$H$3:$L$11,2,FALSE),VLOOKUP($L7208,'result messages'!$H$3:$L$11,2,FALSE)))</f>
        <v/>
      </c>
      <c r="O7208" s="1" t="str">
        <f>IF(ISBLANK($C7208),"",IF(ISNA(VLOOKUP($L7208,'result messages'!$H$3:$L$11,3,FALSE)),VLOOKUP($M7208,'result messages'!$H$3:$L$11,3,FALSE),VLOOKUP($L7208,'result messages'!$H$3:$L$11,3,FALSE)))</f>
        <v/>
      </c>
      <c r="P7208" s="1" t="str">
        <f>IF(ISBLANK($C7208),"",IF(ISNA(VLOOKUP($L7208,'result messages'!$H$3:$L$11,4,FALSE)),VLOOKUP($M7208,'result messages'!$H$3:$L$11,4,FALSE),VLOOKUP($L7208,'result messages'!$H$3:$L$11,4,FALSE)))</f>
        <v/>
      </c>
      <c r="Q7208" s="1" t="str">
        <f>IF(ISBLANK($C7208),"",IF(ISNA(VLOOKUP($L7208,'result messages'!$H$3:$L$11,5,FALSE)),VLOOKUP($M7208,'result messages'!$H$3:$L$11,5,FALSE),VLOOKUP($L7208,'result messages'!$H$3:$L$11,5,FALSE)))</f>
        <v/>
      </c>
    </row>
    <row r="7209" spans="1:17">
      <c r="A7209" s="1">
        <v>7206</v>
      </c>
      <c r="B7209" s="1"/>
      <c r="C7209" s="1"/>
      <c r="D7209" s="1"/>
      <c r="E7209" s="6"/>
      <c r="F7209" s="1"/>
      <c r="G7209" s="1" t="str">
        <f>IF(ISNA(VLOOKUP($C7209,'DTEN TCAP Linkage deviceId'!$A$1:$A$20000,1,FALSE)),"No","Yes")</f>
        <v>No</v>
      </c>
      <c r="H7209" s="1" t="str">
        <f>IF(ISNA(VLOOKUP($C7209,'Provisioning Requester'!$F$3:$H$20000,2,FALSE)),"No","Yes")</f>
        <v>No</v>
      </c>
      <c r="I7209" s="1" t="str">
        <f>IF($H7209="Yes",VLOOKUP($C7209,'Provisioning Requester'!$F$3:$H$20000,3,FALSE),"-")</f>
        <v>-</v>
      </c>
      <c r="J7209" s="1" t="str">
        <f>IF(OR(D7209="SVCP", E7209="TRUE"), "No", IF(ISNA(VLOOKUP($C7209,'ProvResponder deviceId'!$A$1:$A$20000,1,FALSE)),"No","Yes"))</f>
        <v>No</v>
      </c>
      <c r="K7209" s="1" t="str">
        <f>IF($J7209="Yes",VLOOKUP($C7209,'ProvResponder deviceId'!$A$1:$C$20000,3,FALSE),"-")</f>
        <v>-</v>
      </c>
      <c r="L7209" s="1" t="str">
        <f t="shared" si="224"/>
        <v/>
      </c>
      <c r="M7209" s="1" t="str">
        <f t="shared" si="225"/>
        <v/>
      </c>
      <c r="N7209" s="1" t="str">
        <f>IF(ISBLANK($C7209),"",IF(ISNA(VLOOKUP($L7209,'result messages'!$H$3:$L$11,2,FALSE)),VLOOKUP($M7209,'result messages'!$H$3:$L$11,2,FALSE),VLOOKUP($L7209,'result messages'!$H$3:$L$11,2,FALSE)))</f>
        <v/>
      </c>
      <c r="O7209" s="1" t="str">
        <f>IF(ISBLANK($C7209),"",IF(ISNA(VLOOKUP($L7209,'result messages'!$H$3:$L$11,3,FALSE)),VLOOKUP($M7209,'result messages'!$H$3:$L$11,3,FALSE),VLOOKUP($L7209,'result messages'!$H$3:$L$11,3,FALSE)))</f>
        <v/>
      </c>
      <c r="P7209" s="1" t="str">
        <f>IF(ISBLANK($C7209),"",IF(ISNA(VLOOKUP($L7209,'result messages'!$H$3:$L$11,4,FALSE)),VLOOKUP($M7209,'result messages'!$H$3:$L$11,4,FALSE),VLOOKUP($L7209,'result messages'!$H$3:$L$11,4,FALSE)))</f>
        <v/>
      </c>
      <c r="Q7209" s="1" t="str">
        <f>IF(ISBLANK($C7209),"",IF(ISNA(VLOOKUP($L7209,'result messages'!$H$3:$L$11,5,FALSE)),VLOOKUP($M7209,'result messages'!$H$3:$L$11,5,FALSE),VLOOKUP($L7209,'result messages'!$H$3:$L$11,5,FALSE)))</f>
        <v/>
      </c>
    </row>
    <row r="7210" spans="1:17">
      <c r="A7210" s="1">
        <v>7207</v>
      </c>
      <c r="B7210" s="1"/>
      <c r="C7210" s="1"/>
      <c r="D7210" s="1"/>
      <c r="E7210" s="6"/>
      <c r="F7210" s="1"/>
      <c r="G7210" s="1" t="str">
        <f>IF(ISNA(VLOOKUP($C7210,'DTEN TCAP Linkage deviceId'!$A$1:$A$20000,1,FALSE)),"No","Yes")</f>
        <v>No</v>
      </c>
      <c r="H7210" s="1" t="str">
        <f>IF(ISNA(VLOOKUP($C7210,'Provisioning Requester'!$F$3:$H$20000,2,FALSE)),"No","Yes")</f>
        <v>No</v>
      </c>
      <c r="I7210" s="1" t="str">
        <f>IF($H7210="Yes",VLOOKUP($C7210,'Provisioning Requester'!$F$3:$H$20000,3,FALSE),"-")</f>
        <v>-</v>
      </c>
      <c r="J7210" s="1" t="str">
        <f>IF(OR(D7210="SVCP", E7210="TRUE"), "No", IF(ISNA(VLOOKUP($C7210,'ProvResponder deviceId'!$A$1:$A$20000,1,FALSE)),"No","Yes"))</f>
        <v>No</v>
      </c>
      <c r="K7210" s="1" t="str">
        <f>IF($J7210="Yes",VLOOKUP($C7210,'ProvResponder deviceId'!$A$1:$C$20000,3,FALSE),"-")</f>
        <v>-</v>
      </c>
      <c r="L7210" s="1" t="str">
        <f t="shared" si="224"/>
        <v/>
      </c>
      <c r="M7210" s="1" t="str">
        <f t="shared" si="225"/>
        <v/>
      </c>
      <c r="N7210" s="1" t="str">
        <f>IF(ISBLANK($C7210),"",IF(ISNA(VLOOKUP($L7210,'result messages'!$H$3:$L$11,2,FALSE)),VLOOKUP($M7210,'result messages'!$H$3:$L$11,2,FALSE),VLOOKUP($L7210,'result messages'!$H$3:$L$11,2,FALSE)))</f>
        <v/>
      </c>
      <c r="O7210" s="1" t="str">
        <f>IF(ISBLANK($C7210),"",IF(ISNA(VLOOKUP($L7210,'result messages'!$H$3:$L$11,3,FALSE)),VLOOKUP($M7210,'result messages'!$H$3:$L$11,3,FALSE),VLOOKUP($L7210,'result messages'!$H$3:$L$11,3,FALSE)))</f>
        <v/>
      </c>
      <c r="P7210" s="1" t="str">
        <f>IF(ISBLANK($C7210),"",IF(ISNA(VLOOKUP($L7210,'result messages'!$H$3:$L$11,4,FALSE)),VLOOKUP($M7210,'result messages'!$H$3:$L$11,4,FALSE),VLOOKUP($L7210,'result messages'!$H$3:$L$11,4,FALSE)))</f>
        <v/>
      </c>
      <c r="Q7210" s="1" t="str">
        <f>IF(ISBLANK($C7210),"",IF(ISNA(VLOOKUP($L7210,'result messages'!$H$3:$L$11,5,FALSE)),VLOOKUP($M7210,'result messages'!$H$3:$L$11,5,FALSE),VLOOKUP($L7210,'result messages'!$H$3:$L$11,5,FALSE)))</f>
        <v/>
      </c>
    </row>
    <row r="7211" spans="1:17">
      <c r="A7211" s="1">
        <v>7208</v>
      </c>
      <c r="B7211" s="1"/>
      <c r="C7211" s="1"/>
      <c r="D7211" s="1"/>
      <c r="E7211" s="6"/>
      <c r="F7211" s="1"/>
      <c r="G7211" s="1" t="str">
        <f>IF(ISNA(VLOOKUP($C7211,'DTEN TCAP Linkage deviceId'!$A$1:$A$20000,1,FALSE)),"No","Yes")</f>
        <v>No</v>
      </c>
      <c r="H7211" s="1" t="str">
        <f>IF(ISNA(VLOOKUP($C7211,'Provisioning Requester'!$F$3:$H$20000,2,FALSE)),"No","Yes")</f>
        <v>No</v>
      </c>
      <c r="I7211" s="1" t="str">
        <f>IF($H7211="Yes",VLOOKUP($C7211,'Provisioning Requester'!$F$3:$H$20000,3,FALSE),"-")</f>
        <v>-</v>
      </c>
      <c r="J7211" s="1" t="str">
        <f>IF(OR(D7211="SVCP", E7211="TRUE"), "No", IF(ISNA(VLOOKUP($C7211,'ProvResponder deviceId'!$A$1:$A$20000,1,FALSE)),"No","Yes"))</f>
        <v>No</v>
      </c>
      <c r="K7211" s="1" t="str">
        <f>IF($J7211="Yes",VLOOKUP($C7211,'ProvResponder deviceId'!$A$1:$C$20000,3,FALSE),"-")</f>
        <v>-</v>
      </c>
      <c r="L7211" s="1" t="str">
        <f t="shared" si="224"/>
        <v/>
      </c>
      <c r="M7211" s="1" t="str">
        <f t="shared" si="225"/>
        <v/>
      </c>
      <c r="N7211" s="1" t="str">
        <f>IF(ISBLANK($C7211),"",IF(ISNA(VLOOKUP($L7211,'result messages'!$H$3:$L$11,2,FALSE)),VLOOKUP($M7211,'result messages'!$H$3:$L$11,2,FALSE),VLOOKUP($L7211,'result messages'!$H$3:$L$11,2,FALSE)))</f>
        <v/>
      </c>
      <c r="O7211" s="1" t="str">
        <f>IF(ISBLANK($C7211),"",IF(ISNA(VLOOKUP($L7211,'result messages'!$H$3:$L$11,3,FALSE)),VLOOKUP($M7211,'result messages'!$H$3:$L$11,3,FALSE),VLOOKUP($L7211,'result messages'!$H$3:$L$11,3,FALSE)))</f>
        <v/>
      </c>
      <c r="P7211" s="1" t="str">
        <f>IF(ISBLANK($C7211),"",IF(ISNA(VLOOKUP($L7211,'result messages'!$H$3:$L$11,4,FALSE)),VLOOKUP($M7211,'result messages'!$H$3:$L$11,4,FALSE),VLOOKUP($L7211,'result messages'!$H$3:$L$11,4,FALSE)))</f>
        <v/>
      </c>
      <c r="Q7211" s="1" t="str">
        <f>IF(ISBLANK($C7211),"",IF(ISNA(VLOOKUP($L7211,'result messages'!$H$3:$L$11,5,FALSE)),VLOOKUP($M7211,'result messages'!$H$3:$L$11,5,FALSE),VLOOKUP($L7211,'result messages'!$H$3:$L$11,5,FALSE)))</f>
        <v/>
      </c>
    </row>
    <row r="7212" spans="1:17">
      <c r="A7212" s="1">
        <v>7209</v>
      </c>
      <c r="B7212" s="1"/>
      <c r="C7212" s="1"/>
      <c r="D7212" s="1"/>
      <c r="E7212" s="6"/>
      <c r="F7212" s="1"/>
      <c r="G7212" s="1" t="str">
        <f>IF(ISNA(VLOOKUP($C7212,'DTEN TCAP Linkage deviceId'!$A$1:$A$20000,1,FALSE)),"No","Yes")</f>
        <v>No</v>
      </c>
      <c r="H7212" s="1" t="str">
        <f>IF(ISNA(VLOOKUP($C7212,'Provisioning Requester'!$F$3:$H$20000,2,FALSE)),"No","Yes")</f>
        <v>No</v>
      </c>
      <c r="I7212" s="1" t="str">
        <f>IF($H7212="Yes",VLOOKUP($C7212,'Provisioning Requester'!$F$3:$H$20000,3,FALSE),"-")</f>
        <v>-</v>
      </c>
      <c r="J7212" s="1" t="str">
        <f>IF(OR(D7212="SVCP", E7212="TRUE"), "No", IF(ISNA(VLOOKUP($C7212,'ProvResponder deviceId'!$A$1:$A$20000,1,FALSE)),"No","Yes"))</f>
        <v>No</v>
      </c>
      <c r="K7212" s="1" t="str">
        <f>IF($J7212="Yes",VLOOKUP($C7212,'ProvResponder deviceId'!$A$1:$C$20000,3,FALSE),"-")</f>
        <v>-</v>
      </c>
      <c r="L7212" s="1" t="str">
        <f t="shared" si="224"/>
        <v/>
      </c>
      <c r="M7212" s="1" t="str">
        <f t="shared" si="225"/>
        <v/>
      </c>
      <c r="N7212" s="1" t="str">
        <f>IF(ISBLANK($C7212),"",IF(ISNA(VLOOKUP($L7212,'result messages'!$H$3:$L$11,2,FALSE)),VLOOKUP($M7212,'result messages'!$H$3:$L$11,2,FALSE),VLOOKUP($L7212,'result messages'!$H$3:$L$11,2,FALSE)))</f>
        <v/>
      </c>
      <c r="O7212" s="1" t="str">
        <f>IF(ISBLANK($C7212),"",IF(ISNA(VLOOKUP($L7212,'result messages'!$H$3:$L$11,3,FALSE)),VLOOKUP($M7212,'result messages'!$H$3:$L$11,3,FALSE),VLOOKUP($L7212,'result messages'!$H$3:$L$11,3,FALSE)))</f>
        <v/>
      </c>
      <c r="P7212" s="1" t="str">
        <f>IF(ISBLANK($C7212),"",IF(ISNA(VLOOKUP($L7212,'result messages'!$H$3:$L$11,4,FALSE)),VLOOKUP($M7212,'result messages'!$H$3:$L$11,4,FALSE),VLOOKUP($L7212,'result messages'!$H$3:$L$11,4,FALSE)))</f>
        <v/>
      </c>
      <c r="Q7212" s="1" t="str">
        <f>IF(ISBLANK($C7212),"",IF(ISNA(VLOOKUP($L7212,'result messages'!$H$3:$L$11,5,FALSE)),VLOOKUP($M7212,'result messages'!$H$3:$L$11,5,FALSE),VLOOKUP($L7212,'result messages'!$H$3:$L$11,5,FALSE)))</f>
        <v/>
      </c>
    </row>
    <row r="7213" spans="1:17">
      <c r="A7213" s="1">
        <v>7210</v>
      </c>
      <c r="B7213" s="1"/>
      <c r="C7213" s="1"/>
      <c r="D7213" s="1"/>
      <c r="E7213" s="6"/>
      <c r="F7213" s="1"/>
      <c r="G7213" s="1" t="str">
        <f>IF(ISNA(VLOOKUP($C7213,'DTEN TCAP Linkage deviceId'!$A$1:$A$20000,1,FALSE)),"No","Yes")</f>
        <v>No</v>
      </c>
      <c r="H7213" s="1" t="str">
        <f>IF(ISNA(VLOOKUP($C7213,'Provisioning Requester'!$F$3:$H$20000,2,FALSE)),"No","Yes")</f>
        <v>No</v>
      </c>
      <c r="I7213" s="1" t="str">
        <f>IF($H7213="Yes",VLOOKUP($C7213,'Provisioning Requester'!$F$3:$H$20000,3,FALSE),"-")</f>
        <v>-</v>
      </c>
      <c r="J7213" s="1" t="str">
        <f>IF(OR(D7213="SVCP", E7213="TRUE"), "No", IF(ISNA(VLOOKUP($C7213,'ProvResponder deviceId'!$A$1:$A$20000,1,FALSE)),"No","Yes"))</f>
        <v>No</v>
      </c>
      <c r="K7213" s="1" t="str">
        <f>IF($J7213="Yes",VLOOKUP($C7213,'ProvResponder deviceId'!$A$1:$C$20000,3,FALSE),"-")</f>
        <v>-</v>
      </c>
      <c r="L7213" s="1" t="str">
        <f t="shared" si="224"/>
        <v/>
      </c>
      <c r="M7213" s="1" t="str">
        <f t="shared" si="225"/>
        <v/>
      </c>
      <c r="N7213" s="1" t="str">
        <f>IF(ISBLANK($C7213),"",IF(ISNA(VLOOKUP($L7213,'result messages'!$H$3:$L$11,2,FALSE)),VLOOKUP($M7213,'result messages'!$H$3:$L$11,2,FALSE),VLOOKUP($L7213,'result messages'!$H$3:$L$11,2,FALSE)))</f>
        <v/>
      </c>
      <c r="O7213" s="1" t="str">
        <f>IF(ISBLANK($C7213),"",IF(ISNA(VLOOKUP($L7213,'result messages'!$H$3:$L$11,3,FALSE)),VLOOKUP($M7213,'result messages'!$H$3:$L$11,3,FALSE),VLOOKUP($L7213,'result messages'!$H$3:$L$11,3,FALSE)))</f>
        <v/>
      </c>
      <c r="P7213" s="1" t="str">
        <f>IF(ISBLANK($C7213),"",IF(ISNA(VLOOKUP($L7213,'result messages'!$H$3:$L$11,4,FALSE)),VLOOKUP($M7213,'result messages'!$H$3:$L$11,4,FALSE),VLOOKUP($L7213,'result messages'!$H$3:$L$11,4,FALSE)))</f>
        <v/>
      </c>
      <c r="Q7213" s="1" t="str">
        <f>IF(ISBLANK($C7213),"",IF(ISNA(VLOOKUP($L7213,'result messages'!$H$3:$L$11,5,FALSE)),VLOOKUP($M7213,'result messages'!$H$3:$L$11,5,FALSE),VLOOKUP($L7213,'result messages'!$H$3:$L$11,5,FALSE)))</f>
        <v/>
      </c>
    </row>
    <row r="7214" spans="1:17">
      <c r="A7214" s="1">
        <v>7211</v>
      </c>
      <c r="B7214" s="1"/>
      <c r="C7214" s="1"/>
      <c r="D7214" s="1"/>
      <c r="E7214" s="6"/>
      <c r="F7214" s="1"/>
      <c r="G7214" s="1" t="str">
        <f>IF(ISNA(VLOOKUP($C7214,'DTEN TCAP Linkage deviceId'!$A$1:$A$20000,1,FALSE)),"No","Yes")</f>
        <v>No</v>
      </c>
      <c r="H7214" s="1" t="str">
        <f>IF(ISNA(VLOOKUP($C7214,'Provisioning Requester'!$F$3:$H$20000,2,FALSE)),"No","Yes")</f>
        <v>No</v>
      </c>
      <c r="I7214" s="1" t="str">
        <f>IF($H7214="Yes",VLOOKUP($C7214,'Provisioning Requester'!$F$3:$H$20000,3,FALSE),"-")</f>
        <v>-</v>
      </c>
      <c r="J7214" s="1" t="str">
        <f>IF(OR(D7214="SVCP", E7214="TRUE"), "No", IF(ISNA(VLOOKUP($C7214,'ProvResponder deviceId'!$A$1:$A$20000,1,FALSE)),"No","Yes"))</f>
        <v>No</v>
      </c>
      <c r="K7214" s="1" t="str">
        <f>IF($J7214="Yes",VLOOKUP($C7214,'ProvResponder deviceId'!$A$1:$C$20000,3,FALSE),"-")</f>
        <v>-</v>
      </c>
      <c r="L7214" s="1" t="str">
        <f t="shared" si="224"/>
        <v/>
      </c>
      <c r="M7214" s="1" t="str">
        <f t="shared" si="225"/>
        <v/>
      </c>
      <c r="N7214" s="1" t="str">
        <f>IF(ISBLANK($C7214),"",IF(ISNA(VLOOKUP($L7214,'result messages'!$H$3:$L$11,2,FALSE)),VLOOKUP($M7214,'result messages'!$H$3:$L$11,2,FALSE),VLOOKUP($L7214,'result messages'!$H$3:$L$11,2,FALSE)))</f>
        <v/>
      </c>
      <c r="O7214" s="1" t="str">
        <f>IF(ISBLANK($C7214),"",IF(ISNA(VLOOKUP($L7214,'result messages'!$H$3:$L$11,3,FALSE)),VLOOKUP($M7214,'result messages'!$H$3:$L$11,3,FALSE),VLOOKUP($L7214,'result messages'!$H$3:$L$11,3,FALSE)))</f>
        <v/>
      </c>
      <c r="P7214" s="1" t="str">
        <f>IF(ISBLANK($C7214),"",IF(ISNA(VLOOKUP($L7214,'result messages'!$H$3:$L$11,4,FALSE)),VLOOKUP($M7214,'result messages'!$H$3:$L$11,4,FALSE),VLOOKUP($L7214,'result messages'!$H$3:$L$11,4,FALSE)))</f>
        <v/>
      </c>
      <c r="Q7214" s="1" t="str">
        <f>IF(ISBLANK($C7214),"",IF(ISNA(VLOOKUP($L7214,'result messages'!$H$3:$L$11,5,FALSE)),VLOOKUP($M7214,'result messages'!$H$3:$L$11,5,FALSE),VLOOKUP($L7214,'result messages'!$H$3:$L$11,5,FALSE)))</f>
        <v/>
      </c>
    </row>
    <row r="7215" spans="1:17">
      <c r="A7215" s="1">
        <v>7212</v>
      </c>
      <c r="B7215" s="1"/>
      <c r="C7215" s="1"/>
      <c r="D7215" s="1"/>
      <c r="E7215" s="6"/>
      <c r="F7215" s="1"/>
      <c r="G7215" s="1" t="str">
        <f>IF(ISNA(VLOOKUP($C7215,'DTEN TCAP Linkage deviceId'!$A$1:$A$20000,1,FALSE)),"No","Yes")</f>
        <v>No</v>
      </c>
      <c r="H7215" s="1" t="str">
        <f>IF(ISNA(VLOOKUP($C7215,'Provisioning Requester'!$F$3:$H$20000,2,FALSE)),"No","Yes")</f>
        <v>No</v>
      </c>
      <c r="I7215" s="1" t="str">
        <f>IF($H7215="Yes",VLOOKUP($C7215,'Provisioning Requester'!$F$3:$H$20000,3,FALSE),"-")</f>
        <v>-</v>
      </c>
      <c r="J7215" s="1" t="str">
        <f>IF(OR(D7215="SVCP", E7215="TRUE"), "No", IF(ISNA(VLOOKUP($C7215,'ProvResponder deviceId'!$A$1:$A$20000,1,FALSE)),"No","Yes"))</f>
        <v>No</v>
      </c>
      <c r="K7215" s="1" t="str">
        <f>IF($J7215="Yes",VLOOKUP($C7215,'ProvResponder deviceId'!$A$1:$C$20000,3,FALSE),"-")</f>
        <v>-</v>
      </c>
      <c r="L7215" s="1" t="str">
        <f t="shared" si="224"/>
        <v/>
      </c>
      <c r="M7215" s="1" t="str">
        <f t="shared" si="225"/>
        <v/>
      </c>
      <c r="N7215" s="1" t="str">
        <f>IF(ISBLANK($C7215),"",IF(ISNA(VLOOKUP($L7215,'result messages'!$H$3:$L$11,2,FALSE)),VLOOKUP($M7215,'result messages'!$H$3:$L$11,2,FALSE),VLOOKUP($L7215,'result messages'!$H$3:$L$11,2,FALSE)))</f>
        <v/>
      </c>
      <c r="O7215" s="1" t="str">
        <f>IF(ISBLANK($C7215),"",IF(ISNA(VLOOKUP($L7215,'result messages'!$H$3:$L$11,3,FALSE)),VLOOKUP($M7215,'result messages'!$H$3:$L$11,3,FALSE),VLOOKUP($L7215,'result messages'!$H$3:$L$11,3,FALSE)))</f>
        <v/>
      </c>
      <c r="P7215" s="1" t="str">
        <f>IF(ISBLANK($C7215),"",IF(ISNA(VLOOKUP($L7215,'result messages'!$H$3:$L$11,4,FALSE)),VLOOKUP($M7215,'result messages'!$H$3:$L$11,4,FALSE),VLOOKUP($L7215,'result messages'!$H$3:$L$11,4,FALSE)))</f>
        <v/>
      </c>
      <c r="Q7215" s="1" t="str">
        <f>IF(ISBLANK($C7215),"",IF(ISNA(VLOOKUP($L7215,'result messages'!$H$3:$L$11,5,FALSE)),VLOOKUP($M7215,'result messages'!$H$3:$L$11,5,FALSE),VLOOKUP($L7215,'result messages'!$H$3:$L$11,5,FALSE)))</f>
        <v/>
      </c>
    </row>
    <row r="7216" spans="1:17">
      <c r="A7216" s="1">
        <v>7213</v>
      </c>
      <c r="B7216" s="1"/>
      <c r="C7216" s="1"/>
      <c r="D7216" s="1"/>
      <c r="E7216" s="6"/>
      <c r="F7216" s="1"/>
      <c r="G7216" s="1" t="str">
        <f>IF(ISNA(VLOOKUP($C7216,'DTEN TCAP Linkage deviceId'!$A$1:$A$20000,1,FALSE)),"No","Yes")</f>
        <v>No</v>
      </c>
      <c r="H7216" s="1" t="str">
        <f>IF(ISNA(VLOOKUP($C7216,'Provisioning Requester'!$F$3:$H$20000,2,FALSE)),"No","Yes")</f>
        <v>No</v>
      </c>
      <c r="I7216" s="1" t="str">
        <f>IF($H7216="Yes",VLOOKUP($C7216,'Provisioning Requester'!$F$3:$H$20000,3,FALSE),"-")</f>
        <v>-</v>
      </c>
      <c r="J7216" s="1" t="str">
        <f>IF(OR(D7216="SVCP", E7216="TRUE"), "No", IF(ISNA(VLOOKUP($C7216,'ProvResponder deviceId'!$A$1:$A$20000,1,FALSE)),"No","Yes"))</f>
        <v>No</v>
      </c>
      <c r="K7216" s="1" t="str">
        <f>IF($J7216="Yes",VLOOKUP($C7216,'ProvResponder deviceId'!$A$1:$C$20000,3,FALSE),"-")</f>
        <v>-</v>
      </c>
      <c r="L7216" s="1" t="str">
        <f t="shared" si="224"/>
        <v/>
      </c>
      <c r="M7216" s="1" t="str">
        <f t="shared" si="225"/>
        <v/>
      </c>
      <c r="N7216" s="1" t="str">
        <f>IF(ISBLANK($C7216),"",IF(ISNA(VLOOKUP($L7216,'result messages'!$H$3:$L$11,2,FALSE)),VLOOKUP($M7216,'result messages'!$H$3:$L$11,2,FALSE),VLOOKUP($L7216,'result messages'!$H$3:$L$11,2,FALSE)))</f>
        <v/>
      </c>
      <c r="O7216" s="1" t="str">
        <f>IF(ISBLANK($C7216),"",IF(ISNA(VLOOKUP($L7216,'result messages'!$H$3:$L$11,3,FALSE)),VLOOKUP($M7216,'result messages'!$H$3:$L$11,3,FALSE),VLOOKUP($L7216,'result messages'!$H$3:$L$11,3,FALSE)))</f>
        <v/>
      </c>
      <c r="P7216" s="1" t="str">
        <f>IF(ISBLANK($C7216),"",IF(ISNA(VLOOKUP($L7216,'result messages'!$H$3:$L$11,4,FALSE)),VLOOKUP($M7216,'result messages'!$H$3:$L$11,4,FALSE),VLOOKUP($L7216,'result messages'!$H$3:$L$11,4,FALSE)))</f>
        <v/>
      </c>
      <c r="Q7216" s="1" t="str">
        <f>IF(ISBLANK($C7216),"",IF(ISNA(VLOOKUP($L7216,'result messages'!$H$3:$L$11,5,FALSE)),VLOOKUP($M7216,'result messages'!$H$3:$L$11,5,FALSE),VLOOKUP($L7216,'result messages'!$H$3:$L$11,5,FALSE)))</f>
        <v/>
      </c>
    </row>
    <row r="7217" spans="1:17">
      <c r="A7217" s="1">
        <v>7214</v>
      </c>
      <c r="B7217" s="1"/>
      <c r="C7217" s="1"/>
      <c r="D7217" s="1"/>
      <c r="E7217" s="6"/>
      <c r="F7217" s="1"/>
      <c r="G7217" s="1" t="str">
        <f>IF(ISNA(VLOOKUP($C7217,'DTEN TCAP Linkage deviceId'!$A$1:$A$20000,1,FALSE)),"No","Yes")</f>
        <v>No</v>
      </c>
      <c r="H7217" s="1" t="str">
        <f>IF(ISNA(VLOOKUP($C7217,'Provisioning Requester'!$F$3:$H$20000,2,FALSE)),"No","Yes")</f>
        <v>No</v>
      </c>
      <c r="I7217" s="1" t="str">
        <f>IF($H7217="Yes",VLOOKUP($C7217,'Provisioning Requester'!$F$3:$H$20000,3,FALSE),"-")</f>
        <v>-</v>
      </c>
      <c r="J7217" s="1" t="str">
        <f>IF(OR(D7217="SVCP", E7217="TRUE"), "No", IF(ISNA(VLOOKUP($C7217,'ProvResponder deviceId'!$A$1:$A$20000,1,FALSE)),"No","Yes"))</f>
        <v>No</v>
      </c>
      <c r="K7217" s="1" t="str">
        <f>IF($J7217="Yes",VLOOKUP($C7217,'ProvResponder deviceId'!$A$1:$C$20000,3,FALSE),"-")</f>
        <v>-</v>
      </c>
      <c r="L7217" s="1" t="str">
        <f t="shared" si="224"/>
        <v/>
      </c>
      <c r="M7217" s="1" t="str">
        <f t="shared" si="225"/>
        <v/>
      </c>
      <c r="N7217" s="1" t="str">
        <f>IF(ISBLANK($C7217),"",IF(ISNA(VLOOKUP($L7217,'result messages'!$H$3:$L$11,2,FALSE)),VLOOKUP($M7217,'result messages'!$H$3:$L$11,2,FALSE),VLOOKUP($L7217,'result messages'!$H$3:$L$11,2,FALSE)))</f>
        <v/>
      </c>
      <c r="O7217" s="1" t="str">
        <f>IF(ISBLANK($C7217),"",IF(ISNA(VLOOKUP($L7217,'result messages'!$H$3:$L$11,3,FALSE)),VLOOKUP($M7217,'result messages'!$H$3:$L$11,3,FALSE),VLOOKUP($L7217,'result messages'!$H$3:$L$11,3,FALSE)))</f>
        <v/>
      </c>
      <c r="P7217" s="1" t="str">
        <f>IF(ISBLANK($C7217),"",IF(ISNA(VLOOKUP($L7217,'result messages'!$H$3:$L$11,4,FALSE)),VLOOKUP($M7217,'result messages'!$H$3:$L$11,4,FALSE),VLOOKUP($L7217,'result messages'!$H$3:$L$11,4,FALSE)))</f>
        <v/>
      </c>
      <c r="Q7217" s="1" t="str">
        <f>IF(ISBLANK($C7217),"",IF(ISNA(VLOOKUP($L7217,'result messages'!$H$3:$L$11,5,FALSE)),VLOOKUP($M7217,'result messages'!$H$3:$L$11,5,FALSE),VLOOKUP($L7217,'result messages'!$H$3:$L$11,5,FALSE)))</f>
        <v/>
      </c>
    </row>
    <row r="7218" spans="1:17">
      <c r="A7218" s="1">
        <v>7215</v>
      </c>
      <c r="B7218" s="1"/>
      <c r="C7218" s="1"/>
      <c r="D7218" s="1"/>
      <c r="E7218" s="6"/>
      <c r="F7218" s="1"/>
      <c r="G7218" s="1" t="str">
        <f>IF(ISNA(VLOOKUP($C7218,'DTEN TCAP Linkage deviceId'!$A$1:$A$20000,1,FALSE)),"No","Yes")</f>
        <v>No</v>
      </c>
      <c r="H7218" s="1" t="str">
        <f>IF(ISNA(VLOOKUP($C7218,'Provisioning Requester'!$F$3:$H$20000,2,FALSE)),"No","Yes")</f>
        <v>No</v>
      </c>
      <c r="I7218" s="1" t="str">
        <f>IF($H7218="Yes",VLOOKUP($C7218,'Provisioning Requester'!$F$3:$H$20000,3,FALSE),"-")</f>
        <v>-</v>
      </c>
      <c r="J7218" s="1" t="str">
        <f>IF(OR(D7218="SVCP", E7218="TRUE"), "No", IF(ISNA(VLOOKUP($C7218,'ProvResponder deviceId'!$A$1:$A$20000,1,FALSE)),"No","Yes"))</f>
        <v>No</v>
      </c>
      <c r="K7218" s="1" t="str">
        <f>IF($J7218="Yes",VLOOKUP($C7218,'ProvResponder deviceId'!$A$1:$C$20000,3,FALSE),"-")</f>
        <v>-</v>
      </c>
      <c r="L7218" s="1" t="str">
        <f t="shared" si="224"/>
        <v/>
      </c>
      <c r="M7218" s="1" t="str">
        <f t="shared" si="225"/>
        <v/>
      </c>
      <c r="N7218" s="1" t="str">
        <f>IF(ISBLANK($C7218),"",IF(ISNA(VLOOKUP($L7218,'result messages'!$H$3:$L$11,2,FALSE)),VLOOKUP($M7218,'result messages'!$H$3:$L$11,2,FALSE),VLOOKUP($L7218,'result messages'!$H$3:$L$11,2,FALSE)))</f>
        <v/>
      </c>
      <c r="O7218" s="1" t="str">
        <f>IF(ISBLANK($C7218),"",IF(ISNA(VLOOKUP($L7218,'result messages'!$H$3:$L$11,3,FALSE)),VLOOKUP($M7218,'result messages'!$H$3:$L$11,3,FALSE),VLOOKUP($L7218,'result messages'!$H$3:$L$11,3,FALSE)))</f>
        <v/>
      </c>
      <c r="P7218" s="1" t="str">
        <f>IF(ISBLANK($C7218),"",IF(ISNA(VLOOKUP($L7218,'result messages'!$H$3:$L$11,4,FALSE)),VLOOKUP($M7218,'result messages'!$H$3:$L$11,4,FALSE),VLOOKUP($L7218,'result messages'!$H$3:$L$11,4,FALSE)))</f>
        <v/>
      </c>
      <c r="Q7218" s="1" t="str">
        <f>IF(ISBLANK($C7218),"",IF(ISNA(VLOOKUP($L7218,'result messages'!$H$3:$L$11,5,FALSE)),VLOOKUP($M7218,'result messages'!$H$3:$L$11,5,FALSE),VLOOKUP($L7218,'result messages'!$H$3:$L$11,5,FALSE)))</f>
        <v/>
      </c>
    </row>
    <row r="7219" spans="1:17">
      <c r="A7219" s="1">
        <v>7216</v>
      </c>
      <c r="B7219" s="1"/>
      <c r="C7219" s="1"/>
      <c r="D7219" s="1"/>
      <c r="E7219" s="6"/>
      <c r="F7219" s="1"/>
      <c r="G7219" s="1" t="str">
        <f>IF(ISNA(VLOOKUP($C7219,'DTEN TCAP Linkage deviceId'!$A$1:$A$20000,1,FALSE)),"No","Yes")</f>
        <v>No</v>
      </c>
      <c r="H7219" s="1" t="str">
        <f>IF(ISNA(VLOOKUP($C7219,'Provisioning Requester'!$F$3:$H$20000,2,FALSE)),"No","Yes")</f>
        <v>No</v>
      </c>
      <c r="I7219" s="1" t="str">
        <f>IF($H7219="Yes",VLOOKUP($C7219,'Provisioning Requester'!$F$3:$H$20000,3,FALSE),"-")</f>
        <v>-</v>
      </c>
      <c r="J7219" s="1" t="str">
        <f>IF(OR(D7219="SVCP", E7219="TRUE"), "No", IF(ISNA(VLOOKUP($C7219,'ProvResponder deviceId'!$A$1:$A$20000,1,FALSE)),"No","Yes"))</f>
        <v>No</v>
      </c>
      <c r="K7219" s="1" t="str">
        <f>IF($J7219="Yes",VLOOKUP($C7219,'ProvResponder deviceId'!$A$1:$C$20000,3,FALSE),"-")</f>
        <v>-</v>
      </c>
      <c r="L7219" s="1" t="str">
        <f t="shared" si="224"/>
        <v/>
      </c>
      <c r="M7219" s="1" t="str">
        <f t="shared" si="225"/>
        <v/>
      </c>
      <c r="N7219" s="1" t="str">
        <f>IF(ISBLANK($C7219),"",IF(ISNA(VLOOKUP($L7219,'result messages'!$H$3:$L$11,2,FALSE)),VLOOKUP($M7219,'result messages'!$H$3:$L$11,2,FALSE),VLOOKUP($L7219,'result messages'!$H$3:$L$11,2,FALSE)))</f>
        <v/>
      </c>
      <c r="O7219" s="1" t="str">
        <f>IF(ISBLANK($C7219),"",IF(ISNA(VLOOKUP($L7219,'result messages'!$H$3:$L$11,3,FALSE)),VLOOKUP($M7219,'result messages'!$H$3:$L$11,3,FALSE),VLOOKUP($L7219,'result messages'!$H$3:$L$11,3,FALSE)))</f>
        <v/>
      </c>
      <c r="P7219" s="1" t="str">
        <f>IF(ISBLANK($C7219),"",IF(ISNA(VLOOKUP($L7219,'result messages'!$H$3:$L$11,4,FALSE)),VLOOKUP($M7219,'result messages'!$H$3:$L$11,4,FALSE),VLOOKUP($L7219,'result messages'!$H$3:$L$11,4,FALSE)))</f>
        <v/>
      </c>
      <c r="Q7219" s="1" t="str">
        <f>IF(ISBLANK($C7219),"",IF(ISNA(VLOOKUP($L7219,'result messages'!$H$3:$L$11,5,FALSE)),VLOOKUP($M7219,'result messages'!$H$3:$L$11,5,FALSE),VLOOKUP($L7219,'result messages'!$H$3:$L$11,5,FALSE)))</f>
        <v/>
      </c>
    </row>
    <row r="7220" spans="1:17">
      <c r="A7220" s="1">
        <v>7217</v>
      </c>
      <c r="B7220" s="1"/>
      <c r="C7220" s="1"/>
      <c r="D7220" s="1"/>
      <c r="E7220" s="6"/>
      <c r="F7220" s="1"/>
      <c r="G7220" s="1" t="str">
        <f>IF(ISNA(VLOOKUP($C7220,'DTEN TCAP Linkage deviceId'!$A$1:$A$20000,1,FALSE)),"No","Yes")</f>
        <v>No</v>
      </c>
      <c r="H7220" s="1" t="str">
        <f>IF(ISNA(VLOOKUP($C7220,'Provisioning Requester'!$F$3:$H$20000,2,FALSE)),"No","Yes")</f>
        <v>No</v>
      </c>
      <c r="I7220" s="1" t="str">
        <f>IF($H7220="Yes",VLOOKUP($C7220,'Provisioning Requester'!$F$3:$H$20000,3,FALSE),"-")</f>
        <v>-</v>
      </c>
      <c r="J7220" s="1" t="str">
        <f>IF(OR(D7220="SVCP", E7220="TRUE"), "No", IF(ISNA(VLOOKUP($C7220,'ProvResponder deviceId'!$A$1:$A$20000,1,FALSE)),"No","Yes"))</f>
        <v>No</v>
      </c>
      <c r="K7220" s="1" t="str">
        <f>IF($J7220="Yes",VLOOKUP($C7220,'ProvResponder deviceId'!$A$1:$C$20000,3,FALSE),"-")</f>
        <v>-</v>
      </c>
      <c r="L7220" s="1" t="str">
        <f t="shared" si="224"/>
        <v/>
      </c>
      <c r="M7220" s="1" t="str">
        <f t="shared" si="225"/>
        <v/>
      </c>
      <c r="N7220" s="1" t="str">
        <f>IF(ISBLANK($C7220),"",IF(ISNA(VLOOKUP($L7220,'result messages'!$H$3:$L$11,2,FALSE)),VLOOKUP($M7220,'result messages'!$H$3:$L$11,2,FALSE),VLOOKUP($L7220,'result messages'!$H$3:$L$11,2,FALSE)))</f>
        <v/>
      </c>
      <c r="O7220" s="1" t="str">
        <f>IF(ISBLANK($C7220),"",IF(ISNA(VLOOKUP($L7220,'result messages'!$H$3:$L$11,3,FALSE)),VLOOKUP($M7220,'result messages'!$H$3:$L$11,3,FALSE),VLOOKUP($L7220,'result messages'!$H$3:$L$11,3,FALSE)))</f>
        <v/>
      </c>
      <c r="P7220" s="1" t="str">
        <f>IF(ISBLANK($C7220),"",IF(ISNA(VLOOKUP($L7220,'result messages'!$H$3:$L$11,4,FALSE)),VLOOKUP($M7220,'result messages'!$H$3:$L$11,4,FALSE),VLOOKUP($L7220,'result messages'!$H$3:$L$11,4,FALSE)))</f>
        <v/>
      </c>
      <c r="Q7220" s="1" t="str">
        <f>IF(ISBLANK($C7220),"",IF(ISNA(VLOOKUP($L7220,'result messages'!$H$3:$L$11,5,FALSE)),VLOOKUP($M7220,'result messages'!$H$3:$L$11,5,FALSE),VLOOKUP($L7220,'result messages'!$H$3:$L$11,5,FALSE)))</f>
        <v/>
      </c>
    </row>
    <row r="7221" spans="1:17">
      <c r="A7221" s="1">
        <v>7218</v>
      </c>
      <c r="B7221" s="1"/>
      <c r="C7221" s="1"/>
      <c r="D7221" s="1"/>
      <c r="E7221" s="6"/>
      <c r="F7221" s="1"/>
      <c r="G7221" s="1" t="str">
        <f>IF(ISNA(VLOOKUP($C7221,'DTEN TCAP Linkage deviceId'!$A$1:$A$20000,1,FALSE)),"No","Yes")</f>
        <v>No</v>
      </c>
      <c r="H7221" s="1" t="str">
        <f>IF(ISNA(VLOOKUP($C7221,'Provisioning Requester'!$F$3:$H$20000,2,FALSE)),"No","Yes")</f>
        <v>No</v>
      </c>
      <c r="I7221" s="1" t="str">
        <f>IF($H7221="Yes",VLOOKUP($C7221,'Provisioning Requester'!$F$3:$H$20000,3,FALSE),"-")</f>
        <v>-</v>
      </c>
      <c r="J7221" s="1" t="str">
        <f>IF(OR(D7221="SVCP", E7221="TRUE"), "No", IF(ISNA(VLOOKUP($C7221,'ProvResponder deviceId'!$A$1:$A$20000,1,FALSE)),"No","Yes"))</f>
        <v>No</v>
      </c>
      <c r="K7221" s="1" t="str">
        <f>IF($J7221="Yes",VLOOKUP($C7221,'ProvResponder deviceId'!$A$1:$C$20000,3,FALSE),"-")</f>
        <v>-</v>
      </c>
      <c r="L7221" s="1" t="str">
        <f t="shared" si="224"/>
        <v/>
      </c>
      <c r="M7221" s="1" t="str">
        <f t="shared" si="225"/>
        <v/>
      </c>
      <c r="N7221" s="1" t="str">
        <f>IF(ISBLANK($C7221),"",IF(ISNA(VLOOKUP($L7221,'result messages'!$H$3:$L$11,2,FALSE)),VLOOKUP($M7221,'result messages'!$H$3:$L$11,2,FALSE),VLOOKUP($L7221,'result messages'!$H$3:$L$11,2,FALSE)))</f>
        <v/>
      </c>
      <c r="O7221" s="1" t="str">
        <f>IF(ISBLANK($C7221),"",IF(ISNA(VLOOKUP($L7221,'result messages'!$H$3:$L$11,3,FALSE)),VLOOKUP($M7221,'result messages'!$H$3:$L$11,3,FALSE),VLOOKUP($L7221,'result messages'!$H$3:$L$11,3,FALSE)))</f>
        <v/>
      </c>
      <c r="P7221" s="1" t="str">
        <f>IF(ISBLANK($C7221),"",IF(ISNA(VLOOKUP($L7221,'result messages'!$H$3:$L$11,4,FALSE)),VLOOKUP($M7221,'result messages'!$H$3:$L$11,4,FALSE),VLOOKUP($L7221,'result messages'!$H$3:$L$11,4,FALSE)))</f>
        <v/>
      </c>
      <c r="Q7221" s="1" t="str">
        <f>IF(ISBLANK($C7221),"",IF(ISNA(VLOOKUP($L7221,'result messages'!$H$3:$L$11,5,FALSE)),VLOOKUP($M7221,'result messages'!$H$3:$L$11,5,FALSE),VLOOKUP($L7221,'result messages'!$H$3:$L$11,5,FALSE)))</f>
        <v/>
      </c>
    </row>
    <row r="7222" spans="1:17">
      <c r="A7222" s="1">
        <v>7219</v>
      </c>
      <c r="B7222" s="1"/>
      <c r="C7222" s="1"/>
      <c r="D7222" s="1"/>
      <c r="E7222" s="6"/>
      <c r="F7222" s="1"/>
      <c r="G7222" s="1" t="str">
        <f>IF(ISNA(VLOOKUP($C7222,'DTEN TCAP Linkage deviceId'!$A$1:$A$20000,1,FALSE)),"No","Yes")</f>
        <v>No</v>
      </c>
      <c r="H7222" s="1" t="str">
        <f>IF(ISNA(VLOOKUP($C7222,'Provisioning Requester'!$F$3:$H$20000,2,FALSE)),"No","Yes")</f>
        <v>No</v>
      </c>
      <c r="I7222" s="1" t="str">
        <f>IF($H7222="Yes",VLOOKUP($C7222,'Provisioning Requester'!$F$3:$H$20000,3,FALSE),"-")</f>
        <v>-</v>
      </c>
      <c r="J7222" s="1" t="str">
        <f>IF(OR(D7222="SVCP", E7222="TRUE"), "No", IF(ISNA(VLOOKUP($C7222,'ProvResponder deviceId'!$A$1:$A$20000,1,FALSE)),"No","Yes"))</f>
        <v>No</v>
      </c>
      <c r="K7222" s="1" t="str">
        <f>IF($J7222="Yes",VLOOKUP($C7222,'ProvResponder deviceId'!$A$1:$C$20000,3,FALSE),"-")</f>
        <v>-</v>
      </c>
      <c r="L7222" s="1" t="str">
        <f t="shared" si="224"/>
        <v/>
      </c>
      <c r="M7222" s="1" t="str">
        <f t="shared" si="225"/>
        <v/>
      </c>
      <c r="N7222" s="1" t="str">
        <f>IF(ISBLANK($C7222),"",IF(ISNA(VLOOKUP($L7222,'result messages'!$H$3:$L$11,2,FALSE)),VLOOKUP($M7222,'result messages'!$H$3:$L$11,2,FALSE),VLOOKUP($L7222,'result messages'!$H$3:$L$11,2,FALSE)))</f>
        <v/>
      </c>
      <c r="O7222" s="1" t="str">
        <f>IF(ISBLANK($C7222),"",IF(ISNA(VLOOKUP($L7222,'result messages'!$H$3:$L$11,3,FALSE)),VLOOKUP($M7222,'result messages'!$H$3:$L$11,3,FALSE),VLOOKUP($L7222,'result messages'!$H$3:$L$11,3,FALSE)))</f>
        <v/>
      </c>
      <c r="P7222" s="1" t="str">
        <f>IF(ISBLANK($C7222),"",IF(ISNA(VLOOKUP($L7222,'result messages'!$H$3:$L$11,4,FALSE)),VLOOKUP($M7222,'result messages'!$H$3:$L$11,4,FALSE),VLOOKUP($L7222,'result messages'!$H$3:$L$11,4,FALSE)))</f>
        <v/>
      </c>
      <c r="Q7222" s="1" t="str">
        <f>IF(ISBLANK($C7222),"",IF(ISNA(VLOOKUP($L7222,'result messages'!$H$3:$L$11,5,FALSE)),VLOOKUP($M7222,'result messages'!$H$3:$L$11,5,FALSE),VLOOKUP($L7222,'result messages'!$H$3:$L$11,5,FALSE)))</f>
        <v/>
      </c>
    </row>
    <row r="7223" spans="1:17">
      <c r="A7223" s="1">
        <v>7220</v>
      </c>
      <c r="B7223" s="1"/>
      <c r="C7223" s="1"/>
      <c r="D7223" s="1"/>
      <c r="E7223" s="6"/>
      <c r="F7223" s="1"/>
      <c r="G7223" s="1" t="str">
        <f>IF(ISNA(VLOOKUP($C7223,'DTEN TCAP Linkage deviceId'!$A$1:$A$20000,1,FALSE)),"No","Yes")</f>
        <v>No</v>
      </c>
      <c r="H7223" s="1" t="str">
        <f>IF(ISNA(VLOOKUP($C7223,'Provisioning Requester'!$F$3:$H$20000,2,FALSE)),"No","Yes")</f>
        <v>No</v>
      </c>
      <c r="I7223" s="1" t="str">
        <f>IF($H7223="Yes",VLOOKUP($C7223,'Provisioning Requester'!$F$3:$H$20000,3,FALSE),"-")</f>
        <v>-</v>
      </c>
      <c r="J7223" s="1" t="str">
        <f>IF(OR(D7223="SVCP", E7223="TRUE"), "No", IF(ISNA(VLOOKUP($C7223,'ProvResponder deviceId'!$A$1:$A$20000,1,FALSE)),"No","Yes"))</f>
        <v>No</v>
      </c>
      <c r="K7223" s="1" t="str">
        <f>IF($J7223="Yes",VLOOKUP($C7223,'ProvResponder deviceId'!$A$1:$C$20000,3,FALSE),"-")</f>
        <v>-</v>
      </c>
      <c r="L7223" s="1" t="str">
        <f t="shared" si="224"/>
        <v/>
      </c>
      <c r="M7223" s="1" t="str">
        <f t="shared" si="225"/>
        <v/>
      </c>
      <c r="N7223" s="1" t="str">
        <f>IF(ISBLANK($C7223),"",IF(ISNA(VLOOKUP($L7223,'result messages'!$H$3:$L$11,2,FALSE)),VLOOKUP($M7223,'result messages'!$H$3:$L$11,2,FALSE),VLOOKUP($L7223,'result messages'!$H$3:$L$11,2,FALSE)))</f>
        <v/>
      </c>
      <c r="O7223" s="1" t="str">
        <f>IF(ISBLANK($C7223),"",IF(ISNA(VLOOKUP($L7223,'result messages'!$H$3:$L$11,3,FALSE)),VLOOKUP($M7223,'result messages'!$H$3:$L$11,3,FALSE),VLOOKUP($L7223,'result messages'!$H$3:$L$11,3,FALSE)))</f>
        <v/>
      </c>
      <c r="P7223" s="1" t="str">
        <f>IF(ISBLANK($C7223),"",IF(ISNA(VLOOKUP($L7223,'result messages'!$H$3:$L$11,4,FALSE)),VLOOKUP($M7223,'result messages'!$H$3:$L$11,4,FALSE),VLOOKUP($L7223,'result messages'!$H$3:$L$11,4,FALSE)))</f>
        <v/>
      </c>
      <c r="Q7223" s="1" t="str">
        <f>IF(ISBLANK($C7223),"",IF(ISNA(VLOOKUP($L7223,'result messages'!$H$3:$L$11,5,FALSE)),VLOOKUP($M7223,'result messages'!$H$3:$L$11,5,FALSE),VLOOKUP($L7223,'result messages'!$H$3:$L$11,5,FALSE)))</f>
        <v/>
      </c>
    </row>
    <row r="7224" spans="1:17">
      <c r="A7224" s="1">
        <v>7221</v>
      </c>
      <c r="B7224" s="1"/>
      <c r="C7224" s="1"/>
      <c r="D7224" s="1"/>
      <c r="E7224" s="6"/>
      <c r="F7224" s="1"/>
      <c r="G7224" s="1" t="str">
        <f>IF(ISNA(VLOOKUP($C7224,'DTEN TCAP Linkage deviceId'!$A$1:$A$20000,1,FALSE)),"No","Yes")</f>
        <v>No</v>
      </c>
      <c r="H7224" s="1" t="str">
        <f>IF(ISNA(VLOOKUP($C7224,'Provisioning Requester'!$F$3:$H$20000,2,FALSE)),"No","Yes")</f>
        <v>No</v>
      </c>
      <c r="I7224" s="1" t="str">
        <f>IF($H7224="Yes",VLOOKUP($C7224,'Provisioning Requester'!$F$3:$H$20000,3,FALSE),"-")</f>
        <v>-</v>
      </c>
      <c r="J7224" s="1" t="str">
        <f>IF(OR(D7224="SVCP", E7224="TRUE"), "No", IF(ISNA(VLOOKUP($C7224,'ProvResponder deviceId'!$A$1:$A$20000,1,FALSE)),"No","Yes"))</f>
        <v>No</v>
      </c>
      <c r="K7224" s="1" t="str">
        <f>IF($J7224="Yes",VLOOKUP($C7224,'ProvResponder deviceId'!$A$1:$C$20000,3,FALSE),"-")</f>
        <v>-</v>
      </c>
      <c r="L7224" s="1" t="str">
        <f t="shared" si="224"/>
        <v/>
      </c>
      <c r="M7224" s="1" t="str">
        <f t="shared" si="225"/>
        <v/>
      </c>
      <c r="N7224" s="1" t="str">
        <f>IF(ISBLANK($C7224),"",IF(ISNA(VLOOKUP($L7224,'result messages'!$H$3:$L$11,2,FALSE)),VLOOKUP($M7224,'result messages'!$H$3:$L$11,2,FALSE),VLOOKUP($L7224,'result messages'!$H$3:$L$11,2,FALSE)))</f>
        <v/>
      </c>
      <c r="O7224" s="1" t="str">
        <f>IF(ISBLANK($C7224),"",IF(ISNA(VLOOKUP($L7224,'result messages'!$H$3:$L$11,3,FALSE)),VLOOKUP($M7224,'result messages'!$H$3:$L$11,3,FALSE),VLOOKUP($L7224,'result messages'!$H$3:$L$11,3,FALSE)))</f>
        <v/>
      </c>
      <c r="P7224" s="1" t="str">
        <f>IF(ISBLANK($C7224),"",IF(ISNA(VLOOKUP($L7224,'result messages'!$H$3:$L$11,4,FALSE)),VLOOKUP($M7224,'result messages'!$H$3:$L$11,4,FALSE),VLOOKUP($L7224,'result messages'!$H$3:$L$11,4,FALSE)))</f>
        <v/>
      </c>
      <c r="Q7224" s="1" t="str">
        <f>IF(ISBLANK($C7224),"",IF(ISNA(VLOOKUP($L7224,'result messages'!$H$3:$L$11,5,FALSE)),VLOOKUP($M7224,'result messages'!$H$3:$L$11,5,FALSE),VLOOKUP($L7224,'result messages'!$H$3:$L$11,5,FALSE)))</f>
        <v/>
      </c>
    </row>
    <row r="7225" spans="1:17">
      <c r="A7225" s="1">
        <v>7222</v>
      </c>
      <c r="B7225" s="1"/>
      <c r="C7225" s="1"/>
      <c r="D7225" s="1"/>
      <c r="E7225" s="6"/>
      <c r="F7225" s="1"/>
      <c r="G7225" s="1" t="str">
        <f>IF(ISNA(VLOOKUP($C7225,'DTEN TCAP Linkage deviceId'!$A$1:$A$20000,1,FALSE)),"No","Yes")</f>
        <v>No</v>
      </c>
      <c r="H7225" s="1" t="str">
        <f>IF(ISNA(VLOOKUP($C7225,'Provisioning Requester'!$F$3:$H$20000,2,FALSE)),"No","Yes")</f>
        <v>No</v>
      </c>
      <c r="I7225" s="1" t="str">
        <f>IF($H7225="Yes",VLOOKUP($C7225,'Provisioning Requester'!$F$3:$H$20000,3,FALSE),"-")</f>
        <v>-</v>
      </c>
      <c r="J7225" s="1" t="str">
        <f>IF(OR(D7225="SVCP", E7225="TRUE"), "No", IF(ISNA(VLOOKUP($C7225,'ProvResponder deviceId'!$A$1:$A$20000,1,FALSE)),"No","Yes"))</f>
        <v>No</v>
      </c>
      <c r="K7225" s="1" t="str">
        <f>IF($J7225="Yes",VLOOKUP($C7225,'ProvResponder deviceId'!$A$1:$C$20000,3,FALSE),"-")</f>
        <v>-</v>
      </c>
      <c r="L7225" s="1" t="str">
        <f t="shared" si="224"/>
        <v/>
      </c>
      <c r="M7225" s="1" t="str">
        <f t="shared" si="225"/>
        <v/>
      </c>
      <c r="N7225" s="1" t="str">
        <f>IF(ISBLANK($C7225),"",IF(ISNA(VLOOKUP($L7225,'result messages'!$H$3:$L$11,2,FALSE)),VLOOKUP($M7225,'result messages'!$H$3:$L$11,2,FALSE),VLOOKUP($L7225,'result messages'!$H$3:$L$11,2,FALSE)))</f>
        <v/>
      </c>
      <c r="O7225" s="1" t="str">
        <f>IF(ISBLANK($C7225),"",IF(ISNA(VLOOKUP($L7225,'result messages'!$H$3:$L$11,3,FALSE)),VLOOKUP($M7225,'result messages'!$H$3:$L$11,3,FALSE),VLOOKUP($L7225,'result messages'!$H$3:$L$11,3,FALSE)))</f>
        <v/>
      </c>
      <c r="P7225" s="1" t="str">
        <f>IF(ISBLANK($C7225),"",IF(ISNA(VLOOKUP($L7225,'result messages'!$H$3:$L$11,4,FALSE)),VLOOKUP($M7225,'result messages'!$H$3:$L$11,4,FALSE),VLOOKUP($L7225,'result messages'!$H$3:$L$11,4,FALSE)))</f>
        <v/>
      </c>
      <c r="Q7225" s="1" t="str">
        <f>IF(ISBLANK($C7225),"",IF(ISNA(VLOOKUP($L7225,'result messages'!$H$3:$L$11,5,FALSE)),VLOOKUP($M7225,'result messages'!$H$3:$L$11,5,FALSE),VLOOKUP($L7225,'result messages'!$H$3:$L$11,5,FALSE)))</f>
        <v/>
      </c>
    </row>
    <row r="7226" spans="1:17">
      <c r="A7226" s="1">
        <v>7223</v>
      </c>
      <c r="B7226" s="1"/>
      <c r="C7226" s="1"/>
      <c r="D7226" s="1"/>
      <c r="E7226" s="6"/>
      <c r="F7226" s="1"/>
      <c r="G7226" s="1" t="str">
        <f>IF(ISNA(VLOOKUP($C7226,'DTEN TCAP Linkage deviceId'!$A$1:$A$20000,1,FALSE)),"No","Yes")</f>
        <v>No</v>
      </c>
      <c r="H7226" s="1" t="str">
        <f>IF(ISNA(VLOOKUP($C7226,'Provisioning Requester'!$F$3:$H$20000,2,FALSE)),"No","Yes")</f>
        <v>No</v>
      </c>
      <c r="I7226" s="1" t="str">
        <f>IF($H7226="Yes",VLOOKUP($C7226,'Provisioning Requester'!$F$3:$H$20000,3,FALSE),"-")</f>
        <v>-</v>
      </c>
      <c r="J7226" s="1" t="str">
        <f>IF(OR(D7226="SVCP", E7226="TRUE"), "No", IF(ISNA(VLOOKUP($C7226,'ProvResponder deviceId'!$A$1:$A$20000,1,FALSE)),"No","Yes"))</f>
        <v>No</v>
      </c>
      <c r="K7226" s="1" t="str">
        <f>IF($J7226="Yes",VLOOKUP($C7226,'ProvResponder deviceId'!$A$1:$C$20000,3,FALSE),"-")</f>
        <v>-</v>
      </c>
      <c r="L7226" s="1" t="str">
        <f t="shared" si="224"/>
        <v/>
      </c>
      <c r="M7226" s="1" t="str">
        <f t="shared" si="225"/>
        <v/>
      </c>
      <c r="N7226" s="1" t="str">
        <f>IF(ISBLANK($C7226),"",IF(ISNA(VLOOKUP($L7226,'result messages'!$H$3:$L$11,2,FALSE)),VLOOKUP($M7226,'result messages'!$H$3:$L$11,2,FALSE),VLOOKUP($L7226,'result messages'!$H$3:$L$11,2,FALSE)))</f>
        <v/>
      </c>
      <c r="O7226" s="1" t="str">
        <f>IF(ISBLANK($C7226),"",IF(ISNA(VLOOKUP($L7226,'result messages'!$H$3:$L$11,3,FALSE)),VLOOKUP($M7226,'result messages'!$H$3:$L$11,3,FALSE),VLOOKUP($L7226,'result messages'!$H$3:$L$11,3,FALSE)))</f>
        <v/>
      </c>
      <c r="P7226" s="1" t="str">
        <f>IF(ISBLANK($C7226),"",IF(ISNA(VLOOKUP($L7226,'result messages'!$H$3:$L$11,4,FALSE)),VLOOKUP($M7226,'result messages'!$H$3:$L$11,4,FALSE),VLOOKUP($L7226,'result messages'!$H$3:$L$11,4,FALSE)))</f>
        <v/>
      </c>
      <c r="Q7226" s="1" t="str">
        <f>IF(ISBLANK($C7226),"",IF(ISNA(VLOOKUP($L7226,'result messages'!$H$3:$L$11,5,FALSE)),VLOOKUP($M7226,'result messages'!$H$3:$L$11,5,FALSE),VLOOKUP($L7226,'result messages'!$H$3:$L$11,5,FALSE)))</f>
        <v/>
      </c>
    </row>
    <row r="7227" spans="1:17">
      <c r="A7227" s="1">
        <v>7224</v>
      </c>
      <c r="B7227" s="1"/>
      <c r="C7227" s="1"/>
      <c r="D7227" s="1"/>
      <c r="E7227" s="6"/>
      <c r="F7227" s="1"/>
      <c r="G7227" s="1" t="str">
        <f>IF(ISNA(VLOOKUP($C7227,'DTEN TCAP Linkage deviceId'!$A$1:$A$20000,1,FALSE)),"No","Yes")</f>
        <v>No</v>
      </c>
      <c r="H7227" s="1" t="str">
        <f>IF(ISNA(VLOOKUP($C7227,'Provisioning Requester'!$F$3:$H$20000,2,FALSE)),"No","Yes")</f>
        <v>No</v>
      </c>
      <c r="I7227" s="1" t="str">
        <f>IF($H7227="Yes",VLOOKUP($C7227,'Provisioning Requester'!$F$3:$H$20000,3,FALSE),"-")</f>
        <v>-</v>
      </c>
      <c r="J7227" s="1" t="str">
        <f>IF(OR(D7227="SVCP", E7227="TRUE"), "No", IF(ISNA(VLOOKUP($C7227,'ProvResponder deviceId'!$A$1:$A$20000,1,FALSE)),"No","Yes"))</f>
        <v>No</v>
      </c>
      <c r="K7227" s="1" t="str">
        <f>IF($J7227="Yes",VLOOKUP($C7227,'ProvResponder deviceId'!$A$1:$C$20000,3,FALSE),"-")</f>
        <v>-</v>
      </c>
      <c r="L7227" s="1" t="str">
        <f t="shared" si="224"/>
        <v/>
      </c>
      <c r="M7227" s="1" t="str">
        <f t="shared" si="225"/>
        <v/>
      </c>
      <c r="N7227" s="1" t="str">
        <f>IF(ISBLANK($C7227),"",IF(ISNA(VLOOKUP($L7227,'result messages'!$H$3:$L$11,2,FALSE)),VLOOKUP($M7227,'result messages'!$H$3:$L$11,2,FALSE),VLOOKUP($L7227,'result messages'!$H$3:$L$11,2,FALSE)))</f>
        <v/>
      </c>
      <c r="O7227" s="1" t="str">
        <f>IF(ISBLANK($C7227),"",IF(ISNA(VLOOKUP($L7227,'result messages'!$H$3:$L$11,3,FALSE)),VLOOKUP($M7227,'result messages'!$H$3:$L$11,3,FALSE),VLOOKUP($L7227,'result messages'!$H$3:$L$11,3,FALSE)))</f>
        <v/>
      </c>
      <c r="P7227" s="1" t="str">
        <f>IF(ISBLANK($C7227),"",IF(ISNA(VLOOKUP($L7227,'result messages'!$H$3:$L$11,4,FALSE)),VLOOKUP($M7227,'result messages'!$H$3:$L$11,4,FALSE),VLOOKUP($L7227,'result messages'!$H$3:$L$11,4,FALSE)))</f>
        <v/>
      </c>
      <c r="Q7227" s="1" t="str">
        <f>IF(ISBLANK($C7227),"",IF(ISNA(VLOOKUP($L7227,'result messages'!$H$3:$L$11,5,FALSE)),VLOOKUP($M7227,'result messages'!$H$3:$L$11,5,FALSE),VLOOKUP($L7227,'result messages'!$H$3:$L$11,5,FALSE)))</f>
        <v/>
      </c>
    </row>
    <row r="7228" spans="1:17">
      <c r="A7228" s="1">
        <v>7225</v>
      </c>
      <c r="B7228" s="1"/>
      <c r="C7228" s="1"/>
      <c r="D7228" s="1"/>
      <c r="E7228" s="6"/>
      <c r="F7228" s="1"/>
      <c r="G7228" s="1" t="str">
        <f>IF(ISNA(VLOOKUP($C7228,'DTEN TCAP Linkage deviceId'!$A$1:$A$20000,1,FALSE)),"No","Yes")</f>
        <v>No</v>
      </c>
      <c r="H7228" s="1" t="str">
        <f>IF(ISNA(VLOOKUP($C7228,'Provisioning Requester'!$F$3:$H$20000,2,FALSE)),"No","Yes")</f>
        <v>No</v>
      </c>
      <c r="I7228" s="1" t="str">
        <f>IF($H7228="Yes",VLOOKUP($C7228,'Provisioning Requester'!$F$3:$H$20000,3,FALSE),"-")</f>
        <v>-</v>
      </c>
      <c r="J7228" s="1" t="str">
        <f>IF(OR(D7228="SVCP", E7228="TRUE"), "No", IF(ISNA(VLOOKUP($C7228,'ProvResponder deviceId'!$A$1:$A$20000,1,FALSE)),"No","Yes"))</f>
        <v>No</v>
      </c>
      <c r="K7228" s="1" t="str">
        <f>IF($J7228="Yes",VLOOKUP($C7228,'ProvResponder deviceId'!$A$1:$C$20000,3,FALSE),"-")</f>
        <v>-</v>
      </c>
      <c r="L7228" s="1" t="str">
        <f t="shared" si="224"/>
        <v/>
      </c>
      <c r="M7228" s="1" t="str">
        <f t="shared" si="225"/>
        <v/>
      </c>
      <c r="N7228" s="1" t="str">
        <f>IF(ISBLANK($C7228),"",IF(ISNA(VLOOKUP($L7228,'result messages'!$H$3:$L$11,2,FALSE)),VLOOKUP($M7228,'result messages'!$H$3:$L$11,2,FALSE),VLOOKUP($L7228,'result messages'!$H$3:$L$11,2,FALSE)))</f>
        <v/>
      </c>
      <c r="O7228" s="1" t="str">
        <f>IF(ISBLANK($C7228),"",IF(ISNA(VLOOKUP($L7228,'result messages'!$H$3:$L$11,3,FALSE)),VLOOKUP($M7228,'result messages'!$H$3:$L$11,3,FALSE),VLOOKUP($L7228,'result messages'!$H$3:$L$11,3,FALSE)))</f>
        <v/>
      </c>
      <c r="P7228" s="1" t="str">
        <f>IF(ISBLANK($C7228),"",IF(ISNA(VLOOKUP($L7228,'result messages'!$H$3:$L$11,4,FALSE)),VLOOKUP($M7228,'result messages'!$H$3:$L$11,4,FALSE),VLOOKUP($L7228,'result messages'!$H$3:$L$11,4,FALSE)))</f>
        <v/>
      </c>
      <c r="Q7228" s="1" t="str">
        <f>IF(ISBLANK($C7228),"",IF(ISNA(VLOOKUP($L7228,'result messages'!$H$3:$L$11,5,FALSE)),VLOOKUP($M7228,'result messages'!$H$3:$L$11,5,FALSE),VLOOKUP($L7228,'result messages'!$H$3:$L$11,5,FALSE)))</f>
        <v/>
      </c>
    </row>
    <row r="7229" spans="1:17">
      <c r="A7229" s="1">
        <v>7226</v>
      </c>
      <c r="B7229" s="1"/>
      <c r="C7229" s="1"/>
      <c r="D7229" s="1"/>
      <c r="E7229" s="6"/>
      <c r="F7229" s="1"/>
      <c r="G7229" s="1" t="str">
        <f>IF(ISNA(VLOOKUP($C7229,'DTEN TCAP Linkage deviceId'!$A$1:$A$20000,1,FALSE)),"No","Yes")</f>
        <v>No</v>
      </c>
      <c r="H7229" s="1" t="str">
        <f>IF(ISNA(VLOOKUP($C7229,'Provisioning Requester'!$F$3:$H$20000,2,FALSE)),"No","Yes")</f>
        <v>No</v>
      </c>
      <c r="I7229" s="1" t="str">
        <f>IF($H7229="Yes",VLOOKUP($C7229,'Provisioning Requester'!$F$3:$H$20000,3,FALSE),"-")</f>
        <v>-</v>
      </c>
      <c r="J7229" s="1" t="str">
        <f>IF(OR(D7229="SVCP", E7229="TRUE"), "No", IF(ISNA(VLOOKUP($C7229,'ProvResponder deviceId'!$A$1:$A$20000,1,FALSE)),"No","Yes"))</f>
        <v>No</v>
      </c>
      <c r="K7229" s="1" t="str">
        <f>IF($J7229="Yes",VLOOKUP($C7229,'ProvResponder deviceId'!$A$1:$C$20000,3,FALSE),"-")</f>
        <v>-</v>
      </c>
      <c r="L7229" s="1" t="str">
        <f t="shared" si="224"/>
        <v/>
      </c>
      <c r="M7229" s="1" t="str">
        <f t="shared" si="225"/>
        <v/>
      </c>
      <c r="N7229" s="1" t="str">
        <f>IF(ISBLANK($C7229),"",IF(ISNA(VLOOKUP($L7229,'result messages'!$H$3:$L$11,2,FALSE)),VLOOKUP($M7229,'result messages'!$H$3:$L$11,2,FALSE),VLOOKUP($L7229,'result messages'!$H$3:$L$11,2,FALSE)))</f>
        <v/>
      </c>
      <c r="O7229" s="1" t="str">
        <f>IF(ISBLANK($C7229),"",IF(ISNA(VLOOKUP($L7229,'result messages'!$H$3:$L$11,3,FALSE)),VLOOKUP($M7229,'result messages'!$H$3:$L$11,3,FALSE),VLOOKUP($L7229,'result messages'!$H$3:$L$11,3,FALSE)))</f>
        <v/>
      </c>
      <c r="P7229" s="1" t="str">
        <f>IF(ISBLANK($C7229),"",IF(ISNA(VLOOKUP($L7229,'result messages'!$H$3:$L$11,4,FALSE)),VLOOKUP($M7229,'result messages'!$H$3:$L$11,4,FALSE),VLOOKUP($L7229,'result messages'!$H$3:$L$11,4,FALSE)))</f>
        <v/>
      </c>
      <c r="Q7229" s="1" t="str">
        <f>IF(ISBLANK($C7229),"",IF(ISNA(VLOOKUP($L7229,'result messages'!$H$3:$L$11,5,FALSE)),VLOOKUP($M7229,'result messages'!$H$3:$L$11,5,FALSE),VLOOKUP($L7229,'result messages'!$H$3:$L$11,5,FALSE)))</f>
        <v/>
      </c>
    </row>
    <row r="7230" spans="1:17">
      <c r="A7230" s="1">
        <v>7227</v>
      </c>
      <c r="B7230" s="1"/>
      <c r="C7230" s="1"/>
      <c r="D7230" s="1"/>
      <c r="E7230" s="6"/>
      <c r="F7230" s="1"/>
      <c r="G7230" s="1" t="str">
        <f>IF(ISNA(VLOOKUP($C7230,'DTEN TCAP Linkage deviceId'!$A$1:$A$20000,1,FALSE)),"No","Yes")</f>
        <v>No</v>
      </c>
      <c r="H7230" s="1" t="str">
        <f>IF(ISNA(VLOOKUP($C7230,'Provisioning Requester'!$F$3:$H$20000,2,FALSE)),"No","Yes")</f>
        <v>No</v>
      </c>
      <c r="I7230" s="1" t="str">
        <f>IF($H7230="Yes",VLOOKUP($C7230,'Provisioning Requester'!$F$3:$H$20000,3,FALSE),"-")</f>
        <v>-</v>
      </c>
      <c r="J7230" s="1" t="str">
        <f>IF(OR(D7230="SVCP", E7230="TRUE"), "No", IF(ISNA(VLOOKUP($C7230,'ProvResponder deviceId'!$A$1:$A$20000,1,FALSE)),"No","Yes"))</f>
        <v>No</v>
      </c>
      <c r="K7230" s="1" t="str">
        <f>IF($J7230="Yes",VLOOKUP($C7230,'ProvResponder deviceId'!$A$1:$C$20000,3,FALSE),"-")</f>
        <v>-</v>
      </c>
      <c r="L7230" s="1" t="str">
        <f t="shared" si="224"/>
        <v/>
      </c>
      <c r="M7230" s="1" t="str">
        <f t="shared" si="225"/>
        <v/>
      </c>
      <c r="N7230" s="1" t="str">
        <f>IF(ISBLANK($C7230),"",IF(ISNA(VLOOKUP($L7230,'result messages'!$H$3:$L$11,2,FALSE)),VLOOKUP($M7230,'result messages'!$H$3:$L$11,2,FALSE),VLOOKUP($L7230,'result messages'!$H$3:$L$11,2,FALSE)))</f>
        <v/>
      </c>
      <c r="O7230" s="1" t="str">
        <f>IF(ISBLANK($C7230),"",IF(ISNA(VLOOKUP($L7230,'result messages'!$H$3:$L$11,3,FALSE)),VLOOKUP($M7230,'result messages'!$H$3:$L$11,3,FALSE),VLOOKUP($L7230,'result messages'!$H$3:$L$11,3,FALSE)))</f>
        <v/>
      </c>
      <c r="P7230" s="1" t="str">
        <f>IF(ISBLANK($C7230),"",IF(ISNA(VLOOKUP($L7230,'result messages'!$H$3:$L$11,4,FALSE)),VLOOKUP($M7230,'result messages'!$H$3:$L$11,4,FALSE),VLOOKUP($L7230,'result messages'!$H$3:$L$11,4,FALSE)))</f>
        <v/>
      </c>
      <c r="Q7230" s="1" t="str">
        <f>IF(ISBLANK($C7230),"",IF(ISNA(VLOOKUP($L7230,'result messages'!$H$3:$L$11,5,FALSE)),VLOOKUP($M7230,'result messages'!$H$3:$L$11,5,FALSE),VLOOKUP($L7230,'result messages'!$H$3:$L$11,5,FALSE)))</f>
        <v/>
      </c>
    </row>
    <row r="7231" spans="1:17">
      <c r="A7231" s="1">
        <v>7228</v>
      </c>
      <c r="B7231" s="1"/>
      <c r="C7231" s="1"/>
      <c r="D7231" s="1"/>
      <c r="E7231" s="6"/>
      <c r="F7231" s="1"/>
      <c r="G7231" s="1" t="str">
        <f>IF(ISNA(VLOOKUP($C7231,'DTEN TCAP Linkage deviceId'!$A$1:$A$20000,1,FALSE)),"No","Yes")</f>
        <v>No</v>
      </c>
      <c r="H7231" s="1" t="str">
        <f>IF(ISNA(VLOOKUP($C7231,'Provisioning Requester'!$F$3:$H$20000,2,FALSE)),"No","Yes")</f>
        <v>No</v>
      </c>
      <c r="I7231" s="1" t="str">
        <f>IF($H7231="Yes",VLOOKUP($C7231,'Provisioning Requester'!$F$3:$H$20000,3,FALSE),"-")</f>
        <v>-</v>
      </c>
      <c r="J7231" s="1" t="str">
        <f>IF(OR(D7231="SVCP", E7231="TRUE"), "No", IF(ISNA(VLOOKUP($C7231,'ProvResponder deviceId'!$A$1:$A$20000,1,FALSE)),"No","Yes"))</f>
        <v>No</v>
      </c>
      <c r="K7231" s="1" t="str">
        <f>IF($J7231="Yes",VLOOKUP($C7231,'ProvResponder deviceId'!$A$1:$C$20000,3,FALSE),"-")</f>
        <v>-</v>
      </c>
      <c r="L7231" s="1" t="str">
        <f t="shared" si="224"/>
        <v/>
      </c>
      <c r="M7231" s="1" t="str">
        <f t="shared" si="225"/>
        <v/>
      </c>
      <c r="N7231" s="1" t="str">
        <f>IF(ISBLANK($C7231),"",IF(ISNA(VLOOKUP($L7231,'result messages'!$H$3:$L$11,2,FALSE)),VLOOKUP($M7231,'result messages'!$H$3:$L$11,2,FALSE),VLOOKUP($L7231,'result messages'!$H$3:$L$11,2,FALSE)))</f>
        <v/>
      </c>
      <c r="O7231" s="1" t="str">
        <f>IF(ISBLANK($C7231),"",IF(ISNA(VLOOKUP($L7231,'result messages'!$H$3:$L$11,3,FALSE)),VLOOKUP($M7231,'result messages'!$H$3:$L$11,3,FALSE),VLOOKUP($L7231,'result messages'!$H$3:$L$11,3,FALSE)))</f>
        <v/>
      </c>
      <c r="P7231" s="1" t="str">
        <f>IF(ISBLANK($C7231),"",IF(ISNA(VLOOKUP($L7231,'result messages'!$H$3:$L$11,4,FALSE)),VLOOKUP($M7231,'result messages'!$H$3:$L$11,4,FALSE),VLOOKUP($L7231,'result messages'!$H$3:$L$11,4,FALSE)))</f>
        <v/>
      </c>
      <c r="Q7231" s="1" t="str">
        <f>IF(ISBLANK($C7231),"",IF(ISNA(VLOOKUP($L7231,'result messages'!$H$3:$L$11,5,FALSE)),VLOOKUP($M7231,'result messages'!$H$3:$L$11,5,FALSE),VLOOKUP($L7231,'result messages'!$H$3:$L$11,5,FALSE)))</f>
        <v/>
      </c>
    </row>
    <row r="7232" spans="1:17">
      <c r="A7232" s="1">
        <v>7229</v>
      </c>
      <c r="B7232" s="1"/>
      <c r="C7232" s="1"/>
      <c r="D7232" s="1"/>
      <c r="E7232" s="6"/>
      <c r="F7232" s="1"/>
      <c r="G7232" s="1" t="str">
        <f>IF(ISNA(VLOOKUP($C7232,'DTEN TCAP Linkage deviceId'!$A$1:$A$20000,1,FALSE)),"No","Yes")</f>
        <v>No</v>
      </c>
      <c r="H7232" s="1" t="str">
        <f>IF(ISNA(VLOOKUP($C7232,'Provisioning Requester'!$F$3:$H$20000,2,FALSE)),"No","Yes")</f>
        <v>No</v>
      </c>
      <c r="I7232" s="1" t="str">
        <f>IF($H7232="Yes",VLOOKUP($C7232,'Provisioning Requester'!$F$3:$H$20000,3,FALSE),"-")</f>
        <v>-</v>
      </c>
      <c r="J7232" s="1" t="str">
        <f>IF(OR(D7232="SVCP", E7232="TRUE"), "No", IF(ISNA(VLOOKUP($C7232,'ProvResponder deviceId'!$A$1:$A$20000,1,FALSE)),"No","Yes"))</f>
        <v>No</v>
      </c>
      <c r="K7232" s="1" t="str">
        <f>IF($J7232="Yes",VLOOKUP($C7232,'ProvResponder deviceId'!$A$1:$C$20000,3,FALSE),"-")</f>
        <v>-</v>
      </c>
      <c r="L7232" s="1" t="str">
        <f t="shared" si="224"/>
        <v/>
      </c>
      <c r="M7232" s="1" t="str">
        <f t="shared" si="225"/>
        <v/>
      </c>
      <c r="N7232" s="1" t="str">
        <f>IF(ISBLANK($C7232),"",IF(ISNA(VLOOKUP($L7232,'result messages'!$H$3:$L$11,2,FALSE)),VLOOKUP($M7232,'result messages'!$H$3:$L$11,2,FALSE),VLOOKUP($L7232,'result messages'!$H$3:$L$11,2,FALSE)))</f>
        <v/>
      </c>
      <c r="O7232" s="1" t="str">
        <f>IF(ISBLANK($C7232),"",IF(ISNA(VLOOKUP($L7232,'result messages'!$H$3:$L$11,3,FALSE)),VLOOKUP($M7232,'result messages'!$H$3:$L$11,3,FALSE),VLOOKUP($L7232,'result messages'!$H$3:$L$11,3,FALSE)))</f>
        <v/>
      </c>
      <c r="P7232" s="1" t="str">
        <f>IF(ISBLANK($C7232),"",IF(ISNA(VLOOKUP($L7232,'result messages'!$H$3:$L$11,4,FALSE)),VLOOKUP($M7232,'result messages'!$H$3:$L$11,4,FALSE),VLOOKUP($L7232,'result messages'!$H$3:$L$11,4,FALSE)))</f>
        <v/>
      </c>
      <c r="Q7232" s="1" t="str">
        <f>IF(ISBLANK($C7232),"",IF(ISNA(VLOOKUP($L7232,'result messages'!$H$3:$L$11,5,FALSE)),VLOOKUP($M7232,'result messages'!$H$3:$L$11,5,FALSE),VLOOKUP($L7232,'result messages'!$H$3:$L$11,5,FALSE)))</f>
        <v/>
      </c>
    </row>
    <row r="7233" spans="1:17">
      <c r="A7233" s="1">
        <v>7230</v>
      </c>
      <c r="B7233" s="1"/>
      <c r="C7233" s="1"/>
      <c r="D7233" s="1"/>
      <c r="E7233" s="6"/>
      <c r="F7233" s="1"/>
      <c r="G7233" s="1" t="str">
        <f>IF(ISNA(VLOOKUP($C7233,'DTEN TCAP Linkage deviceId'!$A$1:$A$20000,1,FALSE)),"No","Yes")</f>
        <v>No</v>
      </c>
      <c r="H7233" s="1" t="str">
        <f>IF(ISNA(VLOOKUP($C7233,'Provisioning Requester'!$F$3:$H$20000,2,FALSE)),"No","Yes")</f>
        <v>No</v>
      </c>
      <c r="I7233" s="1" t="str">
        <f>IF($H7233="Yes",VLOOKUP($C7233,'Provisioning Requester'!$F$3:$H$20000,3,FALSE),"-")</f>
        <v>-</v>
      </c>
      <c r="J7233" s="1" t="str">
        <f>IF(OR(D7233="SVCP", E7233="TRUE"), "No", IF(ISNA(VLOOKUP($C7233,'ProvResponder deviceId'!$A$1:$A$20000,1,FALSE)),"No","Yes"))</f>
        <v>No</v>
      </c>
      <c r="K7233" s="1" t="str">
        <f>IF($J7233="Yes",VLOOKUP($C7233,'ProvResponder deviceId'!$A$1:$C$20000,3,FALSE),"-")</f>
        <v>-</v>
      </c>
      <c r="L7233" s="1" t="str">
        <f t="shared" si="224"/>
        <v/>
      </c>
      <c r="M7233" s="1" t="str">
        <f t="shared" si="225"/>
        <v/>
      </c>
      <c r="N7233" s="1" t="str">
        <f>IF(ISBLANK($C7233),"",IF(ISNA(VLOOKUP($L7233,'result messages'!$H$3:$L$11,2,FALSE)),VLOOKUP($M7233,'result messages'!$H$3:$L$11,2,FALSE),VLOOKUP($L7233,'result messages'!$H$3:$L$11,2,FALSE)))</f>
        <v/>
      </c>
      <c r="O7233" s="1" t="str">
        <f>IF(ISBLANK($C7233),"",IF(ISNA(VLOOKUP($L7233,'result messages'!$H$3:$L$11,3,FALSE)),VLOOKUP($M7233,'result messages'!$H$3:$L$11,3,FALSE),VLOOKUP($L7233,'result messages'!$H$3:$L$11,3,FALSE)))</f>
        <v/>
      </c>
      <c r="P7233" s="1" t="str">
        <f>IF(ISBLANK($C7233),"",IF(ISNA(VLOOKUP($L7233,'result messages'!$H$3:$L$11,4,FALSE)),VLOOKUP($M7233,'result messages'!$H$3:$L$11,4,FALSE),VLOOKUP($L7233,'result messages'!$H$3:$L$11,4,FALSE)))</f>
        <v/>
      </c>
      <c r="Q7233" s="1" t="str">
        <f>IF(ISBLANK($C7233),"",IF(ISNA(VLOOKUP($L7233,'result messages'!$H$3:$L$11,5,FALSE)),VLOOKUP($M7233,'result messages'!$H$3:$L$11,5,FALSE),VLOOKUP($L7233,'result messages'!$H$3:$L$11,5,FALSE)))</f>
        <v/>
      </c>
    </row>
    <row r="7234" spans="1:17">
      <c r="A7234" s="1">
        <v>7231</v>
      </c>
      <c r="B7234" s="1"/>
      <c r="C7234" s="1"/>
      <c r="D7234" s="1"/>
      <c r="E7234" s="6"/>
      <c r="F7234" s="1"/>
      <c r="G7234" s="1" t="str">
        <f>IF(ISNA(VLOOKUP($C7234,'DTEN TCAP Linkage deviceId'!$A$1:$A$20000,1,FALSE)),"No","Yes")</f>
        <v>No</v>
      </c>
      <c r="H7234" s="1" t="str">
        <f>IF(ISNA(VLOOKUP($C7234,'Provisioning Requester'!$F$3:$H$20000,2,FALSE)),"No","Yes")</f>
        <v>No</v>
      </c>
      <c r="I7234" s="1" t="str">
        <f>IF($H7234="Yes",VLOOKUP($C7234,'Provisioning Requester'!$F$3:$H$20000,3,FALSE),"-")</f>
        <v>-</v>
      </c>
      <c r="J7234" s="1" t="str">
        <f>IF(OR(D7234="SVCP", E7234="TRUE"), "No", IF(ISNA(VLOOKUP($C7234,'ProvResponder deviceId'!$A$1:$A$20000,1,FALSE)),"No","Yes"))</f>
        <v>No</v>
      </c>
      <c r="K7234" s="1" t="str">
        <f>IF($J7234="Yes",VLOOKUP($C7234,'ProvResponder deviceId'!$A$1:$C$20000,3,FALSE),"-")</f>
        <v>-</v>
      </c>
      <c r="L7234" s="1" t="str">
        <f t="shared" si="224"/>
        <v/>
      </c>
      <c r="M7234" s="1" t="str">
        <f t="shared" si="225"/>
        <v/>
      </c>
      <c r="N7234" s="1" t="str">
        <f>IF(ISBLANK($C7234),"",IF(ISNA(VLOOKUP($L7234,'result messages'!$H$3:$L$11,2,FALSE)),VLOOKUP($M7234,'result messages'!$H$3:$L$11,2,FALSE),VLOOKUP($L7234,'result messages'!$H$3:$L$11,2,FALSE)))</f>
        <v/>
      </c>
      <c r="O7234" s="1" t="str">
        <f>IF(ISBLANK($C7234),"",IF(ISNA(VLOOKUP($L7234,'result messages'!$H$3:$L$11,3,FALSE)),VLOOKUP($M7234,'result messages'!$H$3:$L$11,3,FALSE),VLOOKUP($L7234,'result messages'!$H$3:$L$11,3,FALSE)))</f>
        <v/>
      </c>
      <c r="P7234" s="1" t="str">
        <f>IF(ISBLANK($C7234),"",IF(ISNA(VLOOKUP($L7234,'result messages'!$H$3:$L$11,4,FALSE)),VLOOKUP($M7234,'result messages'!$H$3:$L$11,4,FALSE),VLOOKUP($L7234,'result messages'!$H$3:$L$11,4,FALSE)))</f>
        <v/>
      </c>
      <c r="Q7234" s="1" t="str">
        <f>IF(ISBLANK($C7234),"",IF(ISNA(VLOOKUP($L7234,'result messages'!$H$3:$L$11,5,FALSE)),VLOOKUP($M7234,'result messages'!$H$3:$L$11,5,FALSE),VLOOKUP($L7234,'result messages'!$H$3:$L$11,5,FALSE)))</f>
        <v/>
      </c>
    </row>
    <row r="7235" spans="1:17">
      <c r="A7235" s="1">
        <v>7232</v>
      </c>
      <c r="B7235" s="1"/>
      <c r="C7235" s="1"/>
      <c r="D7235" s="1"/>
      <c r="E7235" s="6"/>
      <c r="F7235" s="1"/>
      <c r="G7235" s="1" t="str">
        <f>IF(ISNA(VLOOKUP($C7235,'DTEN TCAP Linkage deviceId'!$A$1:$A$20000,1,FALSE)),"No","Yes")</f>
        <v>No</v>
      </c>
      <c r="H7235" s="1" t="str">
        <f>IF(ISNA(VLOOKUP($C7235,'Provisioning Requester'!$F$3:$H$20000,2,FALSE)),"No","Yes")</f>
        <v>No</v>
      </c>
      <c r="I7235" s="1" t="str">
        <f>IF($H7235="Yes",VLOOKUP($C7235,'Provisioning Requester'!$F$3:$H$20000,3,FALSE),"-")</f>
        <v>-</v>
      </c>
      <c r="J7235" s="1" t="str">
        <f>IF(OR(D7235="SVCP", E7235="TRUE"), "No", IF(ISNA(VLOOKUP($C7235,'ProvResponder deviceId'!$A$1:$A$20000,1,FALSE)),"No","Yes"))</f>
        <v>No</v>
      </c>
      <c r="K7235" s="1" t="str">
        <f>IF($J7235="Yes",VLOOKUP($C7235,'ProvResponder deviceId'!$A$1:$C$20000,3,FALSE),"-")</f>
        <v>-</v>
      </c>
      <c r="L7235" s="1" t="str">
        <f t="shared" si="224"/>
        <v/>
      </c>
      <c r="M7235" s="1" t="str">
        <f t="shared" si="225"/>
        <v/>
      </c>
      <c r="N7235" s="1" t="str">
        <f>IF(ISBLANK($C7235),"",IF(ISNA(VLOOKUP($L7235,'result messages'!$H$3:$L$11,2,FALSE)),VLOOKUP($M7235,'result messages'!$H$3:$L$11,2,FALSE),VLOOKUP($L7235,'result messages'!$H$3:$L$11,2,FALSE)))</f>
        <v/>
      </c>
      <c r="O7235" s="1" t="str">
        <f>IF(ISBLANK($C7235),"",IF(ISNA(VLOOKUP($L7235,'result messages'!$H$3:$L$11,3,FALSE)),VLOOKUP($M7235,'result messages'!$H$3:$L$11,3,FALSE),VLOOKUP($L7235,'result messages'!$H$3:$L$11,3,FALSE)))</f>
        <v/>
      </c>
      <c r="P7235" s="1" t="str">
        <f>IF(ISBLANK($C7235),"",IF(ISNA(VLOOKUP($L7235,'result messages'!$H$3:$L$11,4,FALSE)),VLOOKUP($M7235,'result messages'!$H$3:$L$11,4,FALSE),VLOOKUP($L7235,'result messages'!$H$3:$L$11,4,FALSE)))</f>
        <v/>
      </c>
      <c r="Q7235" s="1" t="str">
        <f>IF(ISBLANK($C7235),"",IF(ISNA(VLOOKUP($L7235,'result messages'!$H$3:$L$11,5,FALSE)),VLOOKUP($M7235,'result messages'!$H$3:$L$11,5,FALSE),VLOOKUP($L7235,'result messages'!$H$3:$L$11,5,FALSE)))</f>
        <v/>
      </c>
    </row>
    <row r="7236" spans="1:17">
      <c r="A7236" s="1">
        <v>7233</v>
      </c>
      <c r="B7236" s="1"/>
      <c r="C7236" s="1"/>
      <c r="D7236" s="1"/>
      <c r="E7236" s="6"/>
      <c r="F7236" s="1"/>
      <c r="G7236" s="1" t="str">
        <f>IF(ISNA(VLOOKUP($C7236,'DTEN TCAP Linkage deviceId'!$A$1:$A$20000,1,FALSE)),"No","Yes")</f>
        <v>No</v>
      </c>
      <c r="H7236" s="1" t="str">
        <f>IF(ISNA(VLOOKUP($C7236,'Provisioning Requester'!$F$3:$H$20000,2,FALSE)),"No","Yes")</f>
        <v>No</v>
      </c>
      <c r="I7236" s="1" t="str">
        <f>IF($H7236="Yes",VLOOKUP($C7236,'Provisioning Requester'!$F$3:$H$20000,3,FALSE),"-")</f>
        <v>-</v>
      </c>
      <c r="J7236" s="1" t="str">
        <f>IF(OR(D7236="SVCP", E7236="TRUE"), "No", IF(ISNA(VLOOKUP($C7236,'ProvResponder deviceId'!$A$1:$A$20000,1,FALSE)),"No","Yes"))</f>
        <v>No</v>
      </c>
      <c r="K7236" s="1" t="str">
        <f>IF($J7236="Yes",VLOOKUP($C7236,'ProvResponder deviceId'!$A$1:$C$20000,3,FALSE),"-")</f>
        <v>-</v>
      </c>
      <c r="L7236" s="1" t="str">
        <f t="shared" si="224"/>
        <v/>
      </c>
      <c r="M7236" s="1" t="str">
        <f t="shared" si="225"/>
        <v/>
      </c>
      <c r="N7236" s="1" t="str">
        <f>IF(ISBLANK($C7236),"",IF(ISNA(VLOOKUP($L7236,'result messages'!$H$3:$L$11,2,FALSE)),VLOOKUP($M7236,'result messages'!$H$3:$L$11,2,FALSE),VLOOKUP($L7236,'result messages'!$H$3:$L$11,2,FALSE)))</f>
        <v/>
      </c>
      <c r="O7236" s="1" t="str">
        <f>IF(ISBLANK($C7236),"",IF(ISNA(VLOOKUP($L7236,'result messages'!$H$3:$L$11,3,FALSE)),VLOOKUP($M7236,'result messages'!$H$3:$L$11,3,FALSE),VLOOKUP($L7236,'result messages'!$H$3:$L$11,3,FALSE)))</f>
        <v/>
      </c>
      <c r="P7236" s="1" t="str">
        <f>IF(ISBLANK($C7236),"",IF(ISNA(VLOOKUP($L7236,'result messages'!$H$3:$L$11,4,FALSE)),VLOOKUP($M7236,'result messages'!$H$3:$L$11,4,FALSE),VLOOKUP($L7236,'result messages'!$H$3:$L$11,4,FALSE)))</f>
        <v/>
      </c>
      <c r="Q7236" s="1" t="str">
        <f>IF(ISBLANK($C7236),"",IF(ISNA(VLOOKUP($L7236,'result messages'!$H$3:$L$11,5,FALSE)),VLOOKUP($M7236,'result messages'!$H$3:$L$11,5,FALSE),VLOOKUP($L7236,'result messages'!$H$3:$L$11,5,FALSE)))</f>
        <v/>
      </c>
    </row>
    <row r="7237" spans="1:17">
      <c r="A7237" s="1">
        <v>7234</v>
      </c>
      <c r="B7237" s="1"/>
      <c r="C7237" s="1"/>
      <c r="D7237" s="1"/>
      <c r="E7237" s="6"/>
      <c r="F7237" s="1"/>
      <c r="G7237" s="1" t="str">
        <f>IF(ISNA(VLOOKUP($C7237,'DTEN TCAP Linkage deviceId'!$A$1:$A$20000,1,FALSE)),"No","Yes")</f>
        <v>No</v>
      </c>
      <c r="H7237" s="1" t="str">
        <f>IF(ISNA(VLOOKUP($C7237,'Provisioning Requester'!$F$3:$H$20000,2,FALSE)),"No","Yes")</f>
        <v>No</v>
      </c>
      <c r="I7237" s="1" t="str">
        <f>IF($H7237="Yes",VLOOKUP($C7237,'Provisioning Requester'!$F$3:$H$20000,3,FALSE),"-")</f>
        <v>-</v>
      </c>
      <c r="J7237" s="1" t="str">
        <f>IF(OR(D7237="SVCP", E7237="TRUE"), "No", IF(ISNA(VLOOKUP($C7237,'ProvResponder deviceId'!$A$1:$A$20000,1,FALSE)),"No","Yes"))</f>
        <v>No</v>
      </c>
      <c r="K7237" s="1" t="str">
        <f>IF($J7237="Yes",VLOOKUP($C7237,'ProvResponder deviceId'!$A$1:$C$20000,3,FALSE),"-")</f>
        <v>-</v>
      </c>
      <c r="L7237" s="1" t="str">
        <f t="shared" ref="L7237:L7300" si="226">IF(ISBLANK($C7237),"",$D7237&amp;$E7237&amp;$G7237&amp;$H7237&amp;$I7237&amp;$J7237&amp;$K7237)</f>
        <v/>
      </c>
      <c r="M7237" s="1" t="str">
        <f t="shared" ref="M7237:M7300" si="227">IF(ISBLANK($C7237),"",$D7237&amp;$E7237&amp;$G7237&amp;$H7237&amp;$I7237&amp;$J7237&amp;"other")</f>
        <v/>
      </c>
      <c r="N7237" s="1" t="str">
        <f>IF(ISBLANK($C7237),"",IF(ISNA(VLOOKUP($L7237,'result messages'!$H$3:$L$11,2,FALSE)),VLOOKUP($M7237,'result messages'!$H$3:$L$11,2,FALSE),VLOOKUP($L7237,'result messages'!$H$3:$L$11,2,FALSE)))</f>
        <v/>
      </c>
      <c r="O7237" s="1" t="str">
        <f>IF(ISBLANK($C7237),"",IF(ISNA(VLOOKUP($L7237,'result messages'!$H$3:$L$11,3,FALSE)),VLOOKUP($M7237,'result messages'!$H$3:$L$11,3,FALSE),VLOOKUP($L7237,'result messages'!$H$3:$L$11,3,FALSE)))</f>
        <v/>
      </c>
      <c r="P7237" s="1" t="str">
        <f>IF(ISBLANK($C7237),"",IF(ISNA(VLOOKUP($L7237,'result messages'!$H$3:$L$11,4,FALSE)),VLOOKUP($M7237,'result messages'!$H$3:$L$11,4,FALSE),VLOOKUP($L7237,'result messages'!$H$3:$L$11,4,FALSE)))</f>
        <v/>
      </c>
      <c r="Q7237" s="1" t="str">
        <f>IF(ISBLANK($C7237),"",IF(ISNA(VLOOKUP($L7237,'result messages'!$H$3:$L$11,5,FALSE)),VLOOKUP($M7237,'result messages'!$H$3:$L$11,5,FALSE),VLOOKUP($L7237,'result messages'!$H$3:$L$11,5,FALSE)))</f>
        <v/>
      </c>
    </row>
    <row r="7238" spans="1:17">
      <c r="A7238" s="1">
        <v>7235</v>
      </c>
      <c r="B7238" s="1"/>
      <c r="C7238" s="1"/>
      <c r="D7238" s="1"/>
      <c r="E7238" s="6"/>
      <c r="F7238" s="1"/>
      <c r="G7238" s="1" t="str">
        <f>IF(ISNA(VLOOKUP($C7238,'DTEN TCAP Linkage deviceId'!$A$1:$A$20000,1,FALSE)),"No","Yes")</f>
        <v>No</v>
      </c>
      <c r="H7238" s="1" t="str">
        <f>IF(ISNA(VLOOKUP($C7238,'Provisioning Requester'!$F$3:$H$20000,2,FALSE)),"No","Yes")</f>
        <v>No</v>
      </c>
      <c r="I7238" s="1" t="str">
        <f>IF($H7238="Yes",VLOOKUP($C7238,'Provisioning Requester'!$F$3:$H$20000,3,FALSE),"-")</f>
        <v>-</v>
      </c>
      <c r="J7238" s="1" t="str">
        <f>IF(OR(D7238="SVCP", E7238="TRUE"), "No", IF(ISNA(VLOOKUP($C7238,'ProvResponder deviceId'!$A$1:$A$20000,1,FALSE)),"No","Yes"))</f>
        <v>No</v>
      </c>
      <c r="K7238" s="1" t="str">
        <f>IF($J7238="Yes",VLOOKUP($C7238,'ProvResponder deviceId'!$A$1:$C$20000,3,FALSE),"-")</f>
        <v>-</v>
      </c>
      <c r="L7238" s="1" t="str">
        <f t="shared" si="226"/>
        <v/>
      </c>
      <c r="M7238" s="1" t="str">
        <f t="shared" si="227"/>
        <v/>
      </c>
      <c r="N7238" s="1" t="str">
        <f>IF(ISBLANK($C7238),"",IF(ISNA(VLOOKUP($L7238,'result messages'!$H$3:$L$11,2,FALSE)),VLOOKUP($M7238,'result messages'!$H$3:$L$11,2,FALSE),VLOOKUP($L7238,'result messages'!$H$3:$L$11,2,FALSE)))</f>
        <v/>
      </c>
      <c r="O7238" s="1" t="str">
        <f>IF(ISBLANK($C7238),"",IF(ISNA(VLOOKUP($L7238,'result messages'!$H$3:$L$11,3,FALSE)),VLOOKUP($M7238,'result messages'!$H$3:$L$11,3,FALSE),VLOOKUP($L7238,'result messages'!$H$3:$L$11,3,FALSE)))</f>
        <v/>
      </c>
      <c r="P7238" s="1" t="str">
        <f>IF(ISBLANK($C7238),"",IF(ISNA(VLOOKUP($L7238,'result messages'!$H$3:$L$11,4,FALSE)),VLOOKUP($M7238,'result messages'!$H$3:$L$11,4,FALSE),VLOOKUP($L7238,'result messages'!$H$3:$L$11,4,FALSE)))</f>
        <v/>
      </c>
      <c r="Q7238" s="1" t="str">
        <f>IF(ISBLANK($C7238),"",IF(ISNA(VLOOKUP($L7238,'result messages'!$H$3:$L$11,5,FALSE)),VLOOKUP($M7238,'result messages'!$H$3:$L$11,5,FALSE),VLOOKUP($L7238,'result messages'!$H$3:$L$11,5,FALSE)))</f>
        <v/>
      </c>
    </row>
    <row r="7239" spans="1:17">
      <c r="A7239" s="1">
        <v>7236</v>
      </c>
      <c r="B7239" s="1"/>
      <c r="C7239" s="1"/>
      <c r="D7239" s="1"/>
      <c r="E7239" s="6"/>
      <c r="F7239" s="1"/>
      <c r="G7239" s="1" t="str">
        <f>IF(ISNA(VLOOKUP($C7239,'DTEN TCAP Linkage deviceId'!$A$1:$A$20000,1,FALSE)),"No","Yes")</f>
        <v>No</v>
      </c>
      <c r="H7239" s="1" t="str">
        <f>IF(ISNA(VLOOKUP($C7239,'Provisioning Requester'!$F$3:$H$20000,2,FALSE)),"No","Yes")</f>
        <v>No</v>
      </c>
      <c r="I7239" s="1" t="str">
        <f>IF($H7239="Yes",VLOOKUP($C7239,'Provisioning Requester'!$F$3:$H$20000,3,FALSE),"-")</f>
        <v>-</v>
      </c>
      <c r="J7239" s="1" t="str">
        <f>IF(OR(D7239="SVCP", E7239="TRUE"), "No", IF(ISNA(VLOOKUP($C7239,'ProvResponder deviceId'!$A$1:$A$20000,1,FALSE)),"No","Yes"))</f>
        <v>No</v>
      </c>
      <c r="K7239" s="1" t="str">
        <f>IF($J7239="Yes",VLOOKUP($C7239,'ProvResponder deviceId'!$A$1:$C$20000,3,FALSE),"-")</f>
        <v>-</v>
      </c>
      <c r="L7239" s="1" t="str">
        <f t="shared" si="226"/>
        <v/>
      </c>
      <c r="M7239" s="1" t="str">
        <f t="shared" si="227"/>
        <v/>
      </c>
      <c r="N7239" s="1" t="str">
        <f>IF(ISBLANK($C7239),"",IF(ISNA(VLOOKUP($L7239,'result messages'!$H$3:$L$11,2,FALSE)),VLOOKUP($M7239,'result messages'!$H$3:$L$11,2,FALSE),VLOOKUP($L7239,'result messages'!$H$3:$L$11,2,FALSE)))</f>
        <v/>
      </c>
      <c r="O7239" s="1" t="str">
        <f>IF(ISBLANK($C7239),"",IF(ISNA(VLOOKUP($L7239,'result messages'!$H$3:$L$11,3,FALSE)),VLOOKUP($M7239,'result messages'!$H$3:$L$11,3,FALSE),VLOOKUP($L7239,'result messages'!$H$3:$L$11,3,FALSE)))</f>
        <v/>
      </c>
      <c r="P7239" s="1" t="str">
        <f>IF(ISBLANK($C7239),"",IF(ISNA(VLOOKUP($L7239,'result messages'!$H$3:$L$11,4,FALSE)),VLOOKUP($M7239,'result messages'!$H$3:$L$11,4,FALSE),VLOOKUP($L7239,'result messages'!$H$3:$L$11,4,FALSE)))</f>
        <v/>
      </c>
      <c r="Q7239" s="1" t="str">
        <f>IF(ISBLANK($C7239),"",IF(ISNA(VLOOKUP($L7239,'result messages'!$H$3:$L$11,5,FALSE)),VLOOKUP($M7239,'result messages'!$H$3:$L$11,5,FALSE),VLOOKUP($L7239,'result messages'!$H$3:$L$11,5,FALSE)))</f>
        <v/>
      </c>
    </row>
    <row r="7240" spans="1:17">
      <c r="A7240" s="1">
        <v>7237</v>
      </c>
      <c r="B7240" s="1"/>
      <c r="C7240" s="1"/>
      <c r="D7240" s="1"/>
      <c r="E7240" s="6"/>
      <c r="F7240" s="1"/>
      <c r="G7240" s="1" t="str">
        <f>IF(ISNA(VLOOKUP($C7240,'DTEN TCAP Linkage deviceId'!$A$1:$A$20000,1,FALSE)),"No","Yes")</f>
        <v>No</v>
      </c>
      <c r="H7240" s="1" t="str">
        <f>IF(ISNA(VLOOKUP($C7240,'Provisioning Requester'!$F$3:$H$20000,2,FALSE)),"No","Yes")</f>
        <v>No</v>
      </c>
      <c r="I7240" s="1" t="str">
        <f>IF($H7240="Yes",VLOOKUP($C7240,'Provisioning Requester'!$F$3:$H$20000,3,FALSE),"-")</f>
        <v>-</v>
      </c>
      <c r="J7240" s="1" t="str">
        <f>IF(OR(D7240="SVCP", E7240="TRUE"), "No", IF(ISNA(VLOOKUP($C7240,'ProvResponder deviceId'!$A$1:$A$20000,1,FALSE)),"No","Yes"))</f>
        <v>No</v>
      </c>
      <c r="K7240" s="1" t="str">
        <f>IF($J7240="Yes",VLOOKUP($C7240,'ProvResponder deviceId'!$A$1:$C$20000,3,FALSE),"-")</f>
        <v>-</v>
      </c>
      <c r="L7240" s="1" t="str">
        <f t="shared" si="226"/>
        <v/>
      </c>
      <c r="M7240" s="1" t="str">
        <f t="shared" si="227"/>
        <v/>
      </c>
      <c r="N7240" s="1" t="str">
        <f>IF(ISBLANK($C7240),"",IF(ISNA(VLOOKUP($L7240,'result messages'!$H$3:$L$11,2,FALSE)),VLOOKUP($M7240,'result messages'!$H$3:$L$11,2,FALSE),VLOOKUP($L7240,'result messages'!$H$3:$L$11,2,FALSE)))</f>
        <v/>
      </c>
      <c r="O7240" s="1" t="str">
        <f>IF(ISBLANK($C7240),"",IF(ISNA(VLOOKUP($L7240,'result messages'!$H$3:$L$11,3,FALSE)),VLOOKUP($M7240,'result messages'!$H$3:$L$11,3,FALSE),VLOOKUP($L7240,'result messages'!$H$3:$L$11,3,FALSE)))</f>
        <v/>
      </c>
      <c r="P7240" s="1" t="str">
        <f>IF(ISBLANK($C7240),"",IF(ISNA(VLOOKUP($L7240,'result messages'!$H$3:$L$11,4,FALSE)),VLOOKUP($M7240,'result messages'!$H$3:$L$11,4,FALSE),VLOOKUP($L7240,'result messages'!$H$3:$L$11,4,FALSE)))</f>
        <v/>
      </c>
      <c r="Q7240" s="1" t="str">
        <f>IF(ISBLANK($C7240),"",IF(ISNA(VLOOKUP($L7240,'result messages'!$H$3:$L$11,5,FALSE)),VLOOKUP($M7240,'result messages'!$H$3:$L$11,5,FALSE),VLOOKUP($L7240,'result messages'!$H$3:$L$11,5,FALSE)))</f>
        <v/>
      </c>
    </row>
    <row r="7241" spans="1:17">
      <c r="A7241" s="1">
        <v>7238</v>
      </c>
      <c r="B7241" s="1"/>
      <c r="C7241" s="1"/>
      <c r="D7241" s="1"/>
      <c r="E7241" s="6"/>
      <c r="F7241" s="1"/>
      <c r="G7241" s="1" t="str">
        <f>IF(ISNA(VLOOKUP($C7241,'DTEN TCAP Linkage deviceId'!$A$1:$A$20000,1,FALSE)),"No","Yes")</f>
        <v>No</v>
      </c>
      <c r="H7241" s="1" t="str">
        <f>IF(ISNA(VLOOKUP($C7241,'Provisioning Requester'!$F$3:$H$20000,2,FALSE)),"No","Yes")</f>
        <v>No</v>
      </c>
      <c r="I7241" s="1" t="str">
        <f>IF($H7241="Yes",VLOOKUP($C7241,'Provisioning Requester'!$F$3:$H$20000,3,FALSE),"-")</f>
        <v>-</v>
      </c>
      <c r="J7241" s="1" t="str">
        <f>IF(OR(D7241="SVCP", E7241="TRUE"), "No", IF(ISNA(VLOOKUP($C7241,'ProvResponder deviceId'!$A$1:$A$20000,1,FALSE)),"No","Yes"))</f>
        <v>No</v>
      </c>
      <c r="K7241" s="1" t="str">
        <f>IF($J7241="Yes",VLOOKUP($C7241,'ProvResponder deviceId'!$A$1:$C$20000,3,FALSE),"-")</f>
        <v>-</v>
      </c>
      <c r="L7241" s="1" t="str">
        <f t="shared" si="226"/>
        <v/>
      </c>
      <c r="M7241" s="1" t="str">
        <f t="shared" si="227"/>
        <v/>
      </c>
      <c r="N7241" s="1" t="str">
        <f>IF(ISBLANK($C7241),"",IF(ISNA(VLOOKUP($L7241,'result messages'!$H$3:$L$11,2,FALSE)),VLOOKUP($M7241,'result messages'!$H$3:$L$11,2,FALSE),VLOOKUP($L7241,'result messages'!$H$3:$L$11,2,FALSE)))</f>
        <v/>
      </c>
      <c r="O7241" s="1" t="str">
        <f>IF(ISBLANK($C7241),"",IF(ISNA(VLOOKUP($L7241,'result messages'!$H$3:$L$11,3,FALSE)),VLOOKUP($M7241,'result messages'!$H$3:$L$11,3,FALSE),VLOOKUP($L7241,'result messages'!$H$3:$L$11,3,FALSE)))</f>
        <v/>
      </c>
      <c r="P7241" s="1" t="str">
        <f>IF(ISBLANK($C7241),"",IF(ISNA(VLOOKUP($L7241,'result messages'!$H$3:$L$11,4,FALSE)),VLOOKUP($M7241,'result messages'!$H$3:$L$11,4,FALSE),VLOOKUP($L7241,'result messages'!$H$3:$L$11,4,FALSE)))</f>
        <v/>
      </c>
      <c r="Q7241" s="1" t="str">
        <f>IF(ISBLANK($C7241),"",IF(ISNA(VLOOKUP($L7241,'result messages'!$H$3:$L$11,5,FALSE)),VLOOKUP($M7241,'result messages'!$H$3:$L$11,5,FALSE),VLOOKUP($L7241,'result messages'!$H$3:$L$11,5,FALSE)))</f>
        <v/>
      </c>
    </row>
    <row r="7242" spans="1:17">
      <c r="A7242" s="1">
        <v>7239</v>
      </c>
      <c r="B7242" s="1"/>
      <c r="C7242" s="1"/>
      <c r="D7242" s="1"/>
      <c r="E7242" s="6"/>
      <c r="F7242" s="1"/>
      <c r="G7242" s="1" t="str">
        <f>IF(ISNA(VLOOKUP($C7242,'DTEN TCAP Linkage deviceId'!$A$1:$A$20000,1,FALSE)),"No","Yes")</f>
        <v>No</v>
      </c>
      <c r="H7242" s="1" t="str">
        <f>IF(ISNA(VLOOKUP($C7242,'Provisioning Requester'!$F$3:$H$20000,2,FALSE)),"No","Yes")</f>
        <v>No</v>
      </c>
      <c r="I7242" s="1" t="str">
        <f>IF($H7242="Yes",VLOOKUP($C7242,'Provisioning Requester'!$F$3:$H$20000,3,FALSE),"-")</f>
        <v>-</v>
      </c>
      <c r="J7242" s="1" t="str">
        <f>IF(OR(D7242="SVCP", E7242="TRUE"), "No", IF(ISNA(VLOOKUP($C7242,'ProvResponder deviceId'!$A$1:$A$20000,1,FALSE)),"No","Yes"))</f>
        <v>No</v>
      </c>
      <c r="K7242" s="1" t="str">
        <f>IF($J7242="Yes",VLOOKUP($C7242,'ProvResponder deviceId'!$A$1:$C$20000,3,FALSE),"-")</f>
        <v>-</v>
      </c>
      <c r="L7242" s="1" t="str">
        <f t="shared" si="226"/>
        <v/>
      </c>
      <c r="M7242" s="1" t="str">
        <f t="shared" si="227"/>
        <v/>
      </c>
      <c r="N7242" s="1" t="str">
        <f>IF(ISBLANK($C7242),"",IF(ISNA(VLOOKUP($L7242,'result messages'!$H$3:$L$11,2,FALSE)),VLOOKUP($M7242,'result messages'!$H$3:$L$11,2,FALSE),VLOOKUP($L7242,'result messages'!$H$3:$L$11,2,FALSE)))</f>
        <v/>
      </c>
      <c r="O7242" s="1" t="str">
        <f>IF(ISBLANK($C7242),"",IF(ISNA(VLOOKUP($L7242,'result messages'!$H$3:$L$11,3,FALSE)),VLOOKUP($M7242,'result messages'!$H$3:$L$11,3,FALSE),VLOOKUP($L7242,'result messages'!$H$3:$L$11,3,FALSE)))</f>
        <v/>
      </c>
      <c r="P7242" s="1" t="str">
        <f>IF(ISBLANK($C7242),"",IF(ISNA(VLOOKUP($L7242,'result messages'!$H$3:$L$11,4,FALSE)),VLOOKUP($M7242,'result messages'!$H$3:$L$11,4,FALSE),VLOOKUP($L7242,'result messages'!$H$3:$L$11,4,FALSE)))</f>
        <v/>
      </c>
      <c r="Q7242" s="1" t="str">
        <f>IF(ISBLANK($C7242),"",IF(ISNA(VLOOKUP($L7242,'result messages'!$H$3:$L$11,5,FALSE)),VLOOKUP($M7242,'result messages'!$H$3:$L$11,5,FALSE),VLOOKUP($L7242,'result messages'!$H$3:$L$11,5,FALSE)))</f>
        <v/>
      </c>
    </row>
    <row r="7243" spans="1:17">
      <c r="A7243" s="1">
        <v>7240</v>
      </c>
      <c r="B7243" s="1"/>
      <c r="C7243" s="1"/>
      <c r="D7243" s="1"/>
      <c r="E7243" s="6"/>
      <c r="F7243" s="1"/>
      <c r="G7243" s="1" t="str">
        <f>IF(ISNA(VLOOKUP($C7243,'DTEN TCAP Linkage deviceId'!$A$1:$A$20000,1,FALSE)),"No","Yes")</f>
        <v>No</v>
      </c>
      <c r="H7243" s="1" t="str">
        <f>IF(ISNA(VLOOKUP($C7243,'Provisioning Requester'!$F$3:$H$20000,2,FALSE)),"No","Yes")</f>
        <v>No</v>
      </c>
      <c r="I7243" s="1" t="str">
        <f>IF($H7243="Yes",VLOOKUP($C7243,'Provisioning Requester'!$F$3:$H$20000,3,FALSE),"-")</f>
        <v>-</v>
      </c>
      <c r="J7243" s="1" t="str">
        <f>IF(OR(D7243="SVCP", E7243="TRUE"), "No", IF(ISNA(VLOOKUP($C7243,'ProvResponder deviceId'!$A$1:$A$20000,1,FALSE)),"No","Yes"))</f>
        <v>No</v>
      </c>
      <c r="K7243" s="1" t="str">
        <f>IF($J7243="Yes",VLOOKUP($C7243,'ProvResponder deviceId'!$A$1:$C$20000,3,FALSE),"-")</f>
        <v>-</v>
      </c>
      <c r="L7243" s="1" t="str">
        <f t="shared" si="226"/>
        <v/>
      </c>
      <c r="M7243" s="1" t="str">
        <f t="shared" si="227"/>
        <v/>
      </c>
      <c r="N7243" s="1" t="str">
        <f>IF(ISBLANK($C7243),"",IF(ISNA(VLOOKUP($L7243,'result messages'!$H$3:$L$11,2,FALSE)),VLOOKUP($M7243,'result messages'!$H$3:$L$11,2,FALSE),VLOOKUP($L7243,'result messages'!$H$3:$L$11,2,FALSE)))</f>
        <v/>
      </c>
      <c r="O7243" s="1" t="str">
        <f>IF(ISBLANK($C7243),"",IF(ISNA(VLOOKUP($L7243,'result messages'!$H$3:$L$11,3,FALSE)),VLOOKUP($M7243,'result messages'!$H$3:$L$11,3,FALSE),VLOOKUP($L7243,'result messages'!$H$3:$L$11,3,FALSE)))</f>
        <v/>
      </c>
      <c r="P7243" s="1" t="str">
        <f>IF(ISBLANK($C7243),"",IF(ISNA(VLOOKUP($L7243,'result messages'!$H$3:$L$11,4,FALSE)),VLOOKUP($M7243,'result messages'!$H$3:$L$11,4,FALSE),VLOOKUP($L7243,'result messages'!$H$3:$L$11,4,FALSE)))</f>
        <v/>
      </c>
      <c r="Q7243" s="1" t="str">
        <f>IF(ISBLANK($C7243),"",IF(ISNA(VLOOKUP($L7243,'result messages'!$H$3:$L$11,5,FALSE)),VLOOKUP($M7243,'result messages'!$H$3:$L$11,5,FALSE),VLOOKUP($L7243,'result messages'!$H$3:$L$11,5,FALSE)))</f>
        <v/>
      </c>
    </row>
    <row r="7244" spans="1:17">
      <c r="A7244" s="1">
        <v>7241</v>
      </c>
      <c r="B7244" s="1"/>
      <c r="C7244" s="1"/>
      <c r="D7244" s="1"/>
      <c r="E7244" s="6"/>
      <c r="F7244" s="1"/>
      <c r="G7244" s="1" t="str">
        <f>IF(ISNA(VLOOKUP($C7244,'DTEN TCAP Linkage deviceId'!$A$1:$A$20000,1,FALSE)),"No","Yes")</f>
        <v>No</v>
      </c>
      <c r="H7244" s="1" t="str">
        <f>IF(ISNA(VLOOKUP($C7244,'Provisioning Requester'!$F$3:$H$20000,2,FALSE)),"No","Yes")</f>
        <v>No</v>
      </c>
      <c r="I7244" s="1" t="str">
        <f>IF($H7244="Yes",VLOOKUP($C7244,'Provisioning Requester'!$F$3:$H$20000,3,FALSE),"-")</f>
        <v>-</v>
      </c>
      <c r="J7244" s="1" t="str">
        <f>IF(OR(D7244="SVCP", E7244="TRUE"), "No", IF(ISNA(VLOOKUP($C7244,'ProvResponder deviceId'!$A$1:$A$20000,1,FALSE)),"No","Yes"))</f>
        <v>No</v>
      </c>
      <c r="K7244" s="1" t="str">
        <f>IF($J7244="Yes",VLOOKUP($C7244,'ProvResponder deviceId'!$A$1:$C$20000,3,FALSE),"-")</f>
        <v>-</v>
      </c>
      <c r="L7244" s="1" t="str">
        <f t="shared" si="226"/>
        <v/>
      </c>
      <c r="M7244" s="1" t="str">
        <f t="shared" si="227"/>
        <v/>
      </c>
      <c r="N7244" s="1" t="str">
        <f>IF(ISBLANK($C7244),"",IF(ISNA(VLOOKUP($L7244,'result messages'!$H$3:$L$11,2,FALSE)),VLOOKUP($M7244,'result messages'!$H$3:$L$11,2,FALSE),VLOOKUP($L7244,'result messages'!$H$3:$L$11,2,FALSE)))</f>
        <v/>
      </c>
      <c r="O7244" s="1" t="str">
        <f>IF(ISBLANK($C7244),"",IF(ISNA(VLOOKUP($L7244,'result messages'!$H$3:$L$11,3,FALSE)),VLOOKUP($M7244,'result messages'!$H$3:$L$11,3,FALSE),VLOOKUP($L7244,'result messages'!$H$3:$L$11,3,FALSE)))</f>
        <v/>
      </c>
      <c r="P7244" s="1" t="str">
        <f>IF(ISBLANK($C7244),"",IF(ISNA(VLOOKUP($L7244,'result messages'!$H$3:$L$11,4,FALSE)),VLOOKUP($M7244,'result messages'!$H$3:$L$11,4,FALSE),VLOOKUP($L7244,'result messages'!$H$3:$L$11,4,FALSE)))</f>
        <v/>
      </c>
      <c r="Q7244" s="1" t="str">
        <f>IF(ISBLANK($C7244),"",IF(ISNA(VLOOKUP($L7244,'result messages'!$H$3:$L$11,5,FALSE)),VLOOKUP($M7244,'result messages'!$H$3:$L$11,5,FALSE),VLOOKUP($L7244,'result messages'!$H$3:$L$11,5,FALSE)))</f>
        <v/>
      </c>
    </row>
    <row r="7245" spans="1:17">
      <c r="A7245" s="1">
        <v>7242</v>
      </c>
      <c r="B7245" s="1"/>
      <c r="C7245" s="1"/>
      <c r="D7245" s="1"/>
      <c r="E7245" s="6"/>
      <c r="F7245" s="1"/>
      <c r="G7245" s="1" t="str">
        <f>IF(ISNA(VLOOKUP($C7245,'DTEN TCAP Linkage deviceId'!$A$1:$A$20000,1,FALSE)),"No","Yes")</f>
        <v>No</v>
      </c>
      <c r="H7245" s="1" t="str">
        <f>IF(ISNA(VLOOKUP($C7245,'Provisioning Requester'!$F$3:$H$20000,2,FALSE)),"No","Yes")</f>
        <v>No</v>
      </c>
      <c r="I7245" s="1" t="str">
        <f>IF($H7245="Yes",VLOOKUP($C7245,'Provisioning Requester'!$F$3:$H$20000,3,FALSE),"-")</f>
        <v>-</v>
      </c>
      <c r="J7245" s="1" t="str">
        <f>IF(OR(D7245="SVCP", E7245="TRUE"), "No", IF(ISNA(VLOOKUP($C7245,'ProvResponder deviceId'!$A$1:$A$20000,1,FALSE)),"No","Yes"))</f>
        <v>No</v>
      </c>
      <c r="K7245" s="1" t="str">
        <f>IF($J7245="Yes",VLOOKUP($C7245,'ProvResponder deviceId'!$A$1:$C$20000,3,FALSE),"-")</f>
        <v>-</v>
      </c>
      <c r="L7245" s="1" t="str">
        <f t="shared" si="226"/>
        <v/>
      </c>
      <c r="M7245" s="1" t="str">
        <f t="shared" si="227"/>
        <v/>
      </c>
      <c r="N7245" s="1" t="str">
        <f>IF(ISBLANK($C7245),"",IF(ISNA(VLOOKUP($L7245,'result messages'!$H$3:$L$11,2,FALSE)),VLOOKUP($M7245,'result messages'!$H$3:$L$11,2,FALSE),VLOOKUP($L7245,'result messages'!$H$3:$L$11,2,FALSE)))</f>
        <v/>
      </c>
      <c r="O7245" s="1" t="str">
        <f>IF(ISBLANK($C7245),"",IF(ISNA(VLOOKUP($L7245,'result messages'!$H$3:$L$11,3,FALSE)),VLOOKUP($M7245,'result messages'!$H$3:$L$11,3,FALSE),VLOOKUP($L7245,'result messages'!$H$3:$L$11,3,FALSE)))</f>
        <v/>
      </c>
      <c r="P7245" s="1" t="str">
        <f>IF(ISBLANK($C7245),"",IF(ISNA(VLOOKUP($L7245,'result messages'!$H$3:$L$11,4,FALSE)),VLOOKUP($M7245,'result messages'!$H$3:$L$11,4,FALSE),VLOOKUP($L7245,'result messages'!$H$3:$L$11,4,FALSE)))</f>
        <v/>
      </c>
      <c r="Q7245" s="1" t="str">
        <f>IF(ISBLANK($C7245),"",IF(ISNA(VLOOKUP($L7245,'result messages'!$H$3:$L$11,5,FALSE)),VLOOKUP($M7245,'result messages'!$H$3:$L$11,5,FALSE),VLOOKUP($L7245,'result messages'!$H$3:$L$11,5,FALSE)))</f>
        <v/>
      </c>
    </row>
    <row r="7246" spans="1:17">
      <c r="A7246" s="1">
        <v>7243</v>
      </c>
      <c r="B7246" s="1"/>
      <c r="C7246" s="1"/>
      <c r="D7246" s="1"/>
      <c r="E7246" s="6"/>
      <c r="F7246" s="1"/>
      <c r="G7246" s="1" t="str">
        <f>IF(ISNA(VLOOKUP($C7246,'DTEN TCAP Linkage deviceId'!$A$1:$A$20000,1,FALSE)),"No","Yes")</f>
        <v>No</v>
      </c>
      <c r="H7246" s="1" t="str">
        <f>IF(ISNA(VLOOKUP($C7246,'Provisioning Requester'!$F$3:$H$20000,2,FALSE)),"No","Yes")</f>
        <v>No</v>
      </c>
      <c r="I7246" s="1" t="str">
        <f>IF($H7246="Yes",VLOOKUP($C7246,'Provisioning Requester'!$F$3:$H$20000,3,FALSE),"-")</f>
        <v>-</v>
      </c>
      <c r="J7246" s="1" t="str">
        <f>IF(OR(D7246="SVCP", E7246="TRUE"), "No", IF(ISNA(VLOOKUP($C7246,'ProvResponder deviceId'!$A$1:$A$20000,1,FALSE)),"No","Yes"))</f>
        <v>No</v>
      </c>
      <c r="K7246" s="1" t="str">
        <f>IF($J7246="Yes",VLOOKUP($C7246,'ProvResponder deviceId'!$A$1:$C$20000,3,FALSE),"-")</f>
        <v>-</v>
      </c>
      <c r="L7246" s="1" t="str">
        <f t="shared" si="226"/>
        <v/>
      </c>
      <c r="M7246" s="1" t="str">
        <f t="shared" si="227"/>
        <v/>
      </c>
      <c r="N7246" s="1" t="str">
        <f>IF(ISBLANK($C7246),"",IF(ISNA(VLOOKUP($L7246,'result messages'!$H$3:$L$11,2,FALSE)),VLOOKUP($M7246,'result messages'!$H$3:$L$11,2,FALSE),VLOOKUP($L7246,'result messages'!$H$3:$L$11,2,FALSE)))</f>
        <v/>
      </c>
      <c r="O7246" s="1" t="str">
        <f>IF(ISBLANK($C7246),"",IF(ISNA(VLOOKUP($L7246,'result messages'!$H$3:$L$11,3,FALSE)),VLOOKUP($M7246,'result messages'!$H$3:$L$11,3,FALSE),VLOOKUP($L7246,'result messages'!$H$3:$L$11,3,FALSE)))</f>
        <v/>
      </c>
      <c r="P7246" s="1" t="str">
        <f>IF(ISBLANK($C7246),"",IF(ISNA(VLOOKUP($L7246,'result messages'!$H$3:$L$11,4,FALSE)),VLOOKUP($M7246,'result messages'!$H$3:$L$11,4,FALSE),VLOOKUP($L7246,'result messages'!$H$3:$L$11,4,FALSE)))</f>
        <v/>
      </c>
      <c r="Q7246" s="1" t="str">
        <f>IF(ISBLANK($C7246),"",IF(ISNA(VLOOKUP($L7246,'result messages'!$H$3:$L$11,5,FALSE)),VLOOKUP($M7246,'result messages'!$H$3:$L$11,5,FALSE),VLOOKUP($L7246,'result messages'!$H$3:$L$11,5,FALSE)))</f>
        <v/>
      </c>
    </row>
    <row r="7247" spans="1:17">
      <c r="A7247" s="1">
        <v>7244</v>
      </c>
      <c r="B7247" s="1"/>
      <c r="C7247" s="1"/>
      <c r="D7247" s="1"/>
      <c r="E7247" s="6"/>
      <c r="F7247" s="1"/>
      <c r="G7247" s="1" t="str">
        <f>IF(ISNA(VLOOKUP($C7247,'DTEN TCAP Linkage deviceId'!$A$1:$A$20000,1,FALSE)),"No","Yes")</f>
        <v>No</v>
      </c>
      <c r="H7247" s="1" t="str">
        <f>IF(ISNA(VLOOKUP($C7247,'Provisioning Requester'!$F$3:$H$20000,2,FALSE)),"No","Yes")</f>
        <v>No</v>
      </c>
      <c r="I7247" s="1" t="str">
        <f>IF($H7247="Yes",VLOOKUP($C7247,'Provisioning Requester'!$F$3:$H$20000,3,FALSE),"-")</f>
        <v>-</v>
      </c>
      <c r="J7247" s="1" t="str">
        <f>IF(OR(D7247="SVCP", E7247="TRUE"), "No", IF(ISNA(VLOOKUP($C7247,'ProvResponder deviceId'!$A$1:$A$20000,1,FALSE)),"No","Yes"))</f>
        <v>No</v>
      </c>
      <c r="K7247" s="1" t="str">
        <f>IF($J7247="Yes",VLOOKUP($C7247,'ProvResponder deviceId'!$A$1:$C$20000,3,FALSE),"-")</f>
        <v>-</v>
      </c>
      <c r="L7247" s="1" t="str">
        <f t="shared" si="226"/>
        <v/>
      </c>
      <c r="M7247" s="1" t="str">
        <f t="shared" si="227"/>
        <v/>
      </c>
      <c r="N7247" s="1" t="str">
        <f>IF(ISBLANK($C7247),"",IF(ISNA(VLOOKUP($L7247,'result messages'!$H$3:$L$11,2,FALSE)),VLOOKUP($M7247,'result messages'!$H$3:$L$11,2,FALSE),VLOOKUP($L7247,'result messages'!$H$3:$L$11,2,FALSE)))</f>
        <v/>
      </c>
      <c r="O7247" s="1" t="str">
        <f>IF(ISBLANK($C7247),"",IF(ISNA(VLOOKUP($L7247,'result messages'!$H$3:$L$11,3,FALSE)),VLOOKUP($M7247,'result messages'!$H$3:$L$11,3,FALSE),VLOOKUP($L7247,'result messages'!$H$3:$L$11,3,FALSE)))</f>
        <v/>
      </c>
      <c r="P7247" s="1" t="str">
        <f>IF(ISBLANK($C7247),"",IF(ISNA(VLOOKUP($L7247,'result messages'!$H$3:$L$11,4,FALSE)),VLOOKUP($M7247,'result messages'!$H$3:$L$11,4,FALSE),VLOOKUP($L7247,'result messages'!$H$3:$L$11,4,FALSE)))</f>
        <v/>
      </c>
      <c r="Q7247" s="1" t="str">
        <f>IF(ISBLANK($C7247),"",IF(ISNA(VLOOKUP($L7247,'result messages'!$H$3:$L$11,5,FALSE)),VLOOKUP($M7247,'result messages'!$H$3:$L$11,5,FALSE),VLOOKUP($L7247,'result messages'!$H$3:$L$11,5,FALSE)))</f>
        <v/>
      </c>
    </row>
    <row r="7248" spans="1:17">
      <c r="A7248" s="1">
        <v>7245</v>
      </c>
      <c r="B7248" s="1"/>
      <c r="C7248" s="1"/>
      <c r="D7248" s="1"/>
      <c r="E7248" s="6"/>
      <c r="F7248" s="1"/>
      <c r="G7248" s="1" t="str">
        <f>IF(ISNA(VLOOKUP($C7248,'DTEN TCAP Linkage deviceId'!$A$1:$A$20000,1,FALSE)),"No","Yes")</f>
        <v>No</v>
      </c>
      <c r="H7248" s="1" t="str">
        <f>IF(ISNA(VLOOKUP($C7248,'Provisioning Requester'!$F$3:$H$20000,2,FALSE)),"No","Yes")</f>
        <v>No</v>
      </c>
      <c r="I7248" s="1" t="str">
        <f>IF($H7248="Yes",VLOOKUP($C7248,'Provisioning Requester'!$F$3:$H$20000,3,FALSE),"-")</f>
        <v>-</v>
      </c>
      <c r="J7248" s="1" t="str">
        <f>IF(OR(D7248="SVCP", E7248="TRUE"), "No", IF(ISNA(VLOOKUP($C7248,'ProvResponder deviceId'!$A$1:$A$20000,1,FALSE)),"No","Yes"))</f>
        <v>No</v>
      </c>
      <c r="K7248" s="1" t="str">
        <f>IF($J7248="Yes",VLOOKUP($C7248,'ProvResponder deviceId'!$A$1:$C$20000,3,FALSE),"-")</f>
        <v>-</v>
      </c>
      <c r="L7248" s="1" t="str">
        <f t="shared" si="226"/>
        <v/>
      </c>
      <c r="M7248" s="1" t="str">
        <f t="shared" si="227"/>
        <v/>
      </c>
      <c r="N7248" s="1" t="str">
        <f>IF(ISBLANK($C7248),"",IF(ISNA(VLOOKUP($L7248,'result messages'!$H$3:$L$11,2,FALSE)),VLOOKUP($M7248,'result messages'!$H$3:$L$11,2,FALSE),VLOOKUP($L7248,'result messages'!$H$3:$L$11,2,FALSE)))</f>
        <v/>
      </c>
      <c r="O7248" s="1" t="str">
        <f>IF(ISBLANK($C7248),"",IF(ISNA(VLOOKUP($L7248,'result messages'!$H$3:$L$11,3,FALSE)),VLOOKUP($M7248,'result messages'!$H$3:$L$11,3,FALSE),VLOOKUP($L7248,'result messages'!$H$3:$L$11,3,FALSE)))</f>
        <v/>
      </c>
      <c r="P7248" s="1" t="str">
        <f>IF(ISBLANK($C7248),"",IF(ISNA(VLOOKUP($L7248,'result messages'!$H$3:$L$11,4,FALSE)),VLOOKUP($M7248,'result messages'!$H$3:$L$11,4,FALSE),VLOOKUP($L7248,'result messages'!$H$3:$L$11,4,FALSE)))</f>
        <v/>
      </c>
      <c r="Q7248" s="1" t="str">
        <f>IF(ISBLANK($C7248),"",IF(ISNA(VLOOKUP($L7248,'result messages'!$H$3:$L$11,5,FALSE)),VLOOKUP($M7248,'result messages'!$H$3:$L$11,5,FALSE),VLOOKUP($L7248,'result messages'!$H$3:$L$11,5,FALSE)))</f>
        <v/>
      </c>
    </row>
    <row r="7249" spans="1:17">
      <c r="A7249" s="1">
        <v>7246</v>
      </c>
      <c r="B7249" s="1"/>
      <c r="C7249" s="1"/>
      <c r="D7249" s="1"/>
      <c r="E7249" s="6"/>
      <c r="F7249" s="1"/>
      <c r="G7249" s="1" t="str">
        <f>IF(ISNA(VLOOKUP($C7249,'DTEN TCAP Linkage deviceId'!$A$1:$A$20000,1,FALSE)),"No","Yes")</f>
        <v>No</v>
      </c>
      <c r="H7249" s="1" t="str">
        <f>IF(ISNA(VLOOKUP($C7249,'Provisioning Requester'!$F$3:$H$20000,2,FALSE)),"No","Yes")</f>
        <v>No</v>
      </c>
      <c r="I7249" s="1" t="str">
        <f>IF($H7249="Yes",VLOOKUP($C7249,'Provisioning Requester'!$F$3:$H$20000,3,FALSE),"-")</f>
        <v>-</v>
      </c>
      <c r="J7249" s="1" t="str">
        <f>IF(OR(D7249="SVCP", E7249="TRUE"), "No", IF(ISNA(VLOOKUP($C7249,'ProvResponder deviceId'!$A$1:$A$20000,1,FALSE)),"No","Yes"))</f>
        <v>No</v>
      </c>
      <c r="K7249" s="1" t="str">
        <f>IF($J7249="Yes",VLOOKUP($C7249,'ProvResponder deviceId'!$A$1:$C$20000,3,FALSE),"-")</f>
        <v>-</v>
      </c>
      <c r="L7249" s="1" t="str">
        <f t="shared" si="226"/>
        <v/>
      </c>
      <c r="M7249" s="1" t="str">
        <f t="shared" si="227"/>
        <v/>
      </c>
      <c r="N7249" s="1" t="str">
        <f>IF(ISBLANK($C7249),"",IF(ISNA(VLOOKUP($L7249,'result messages'!$H$3:$L$11,2,FALSE)),VLOOKUP($M7249,'result messages'!$H$3:$L$11,2,FALSE),VLOOKUP($L7249,'result messages'!$H$3:$L$11,2,FALSE)))</f>
        <v/>
      </c>
      <c r="O7249" s="1" t="str">
        <f>IF(ISBLANK($C7249),"",IF(ISNA(VLOOKUP($L7249,'result messages'!$H$3:$L$11,3,FALSE)),VLOOKUP($M7249,'result messages'!$H$3:$L$11,3,FALSE),VLOOKUP($L7249,'result messages'!$H$3:$L$11,3,FALSE)))</f>
        <v/>
      </c>
      <c r="P7249" s="1" t="str">
        <f>IF(ISBLANK($C7249),"",IF(ISNA(VLOOKUP($L7249,'result messages'!$H$3:$L$11,4,FALSE)),VLOOKUP($M7249,'result messages'!$H$3:$L$11,4,FALSE),VLOOKUP($L7249,'result messages'!$H$3:$L$11,4,FALSE)))</f>
        <v/>
      </c>
      <c r="Q7249" s="1" t="str">
        <f>IF(ISBLANK($C7249),"",IF(ISNA(VLOOKUP($L7249,'result messages'!$H$3:$L$11,5,FALSE)),VLOOKUP($M7249,'result messages'!$H$3:$L$11,5,FALSE),VLOOKUP($L7249,'result messages'!$H$3:$L$11,5,FALSE)))</f>
        <v/>
      </c>
    </row>
    <row r="7250" spans="1:17">
      <c r="A7250" s="1">
        <v>7247</v>
      </c>
      <c r="B7250" s="1"/>
      <c r="C7250" s="1"/>
      <c r="D7250" s="1"/>
      <c r="E7250" s="6"/>
      <c r="F7250" s="1"/>
      <c r="G7250" s="1" t="str">
        <f>IF(ISNA(VLOOKUP($C7250,'DTEN TCAP Linkage deviceId'!$A$1:$A$20000,1,FALSE)),"No","Yes")</f>
        <v>No</v>
      </c>
      <c r="H7250" s="1" t="str">
        <f>IF(ISNA(VLOOKUP($C7250,'Provisioning Requester'!$F$3:$H$20000,2,FALSE)),"No","Yes")</f>
        <v>No</v>
      </c>
      <c r="I7250" s="1" t="str">
        <f>IF($H7250="Yes",VLOOKUP($C7250,'Provisioning Requester'!$F$3:$H$20000,3,FALSE),"-")</f>
        <v>-</v>
      </c>
      <c r="J7250" s="1" t="str">
        <f>IF(OR(D7250="SVCP", E7250="TRUE"), "No", IF(ISNA(VLOOKUP($C7250,'ProvResponder deviceId'!$A$1:$A$20000,1,FALSE)),"No","Yes"))</f>
        <v>No</v>
      </c>
      <c r="K7250" s="1" t="str">
        <f>IF($J7250="Yes",VLOOKUP($C7250,'ProvResponder deviceId'!$A$1:$C$20000,3,FALSE),"-")</f>
        <v>-</v>
      </c>
      <c r="L7250" s="1" t="str">
        <f t="shared" si="226"/>
        <v/>
      </c>
      <c r="M7250" s="1" t="str">
        <f t="shared" si="227"/>
        <v/>
      </c>
      <c r="N7250" s="1" t="str">
        <f>IF(ISBLANK($C7250),"",IF(ISNA(VLOOKUP($L7250,'result messages'!$H$3:$L$11,2,FALSE)),VLOOKUP($M7250,'result messages'!$H$3:$L$11,2,FALSE),VLOOKUP($L7250,'result messages'!$H$3:$L$11,2,FALSE)))</f>
        <v/>
      </c>
      <c r="O7250" s="1" t="str">
        <f>IF(ISBLANK($C7250),"",IF(ISNA(VLOOKUP($L7250,'result messages'!$H$3:$L$11,3,FALSE)),VLOOKUP($M7250,'result messages'!$H$3:$L$11,3,FALSE),VLOOKUP($L7250,'result messages'!$H$3:$L$11,3,FALSE)))</f>
        <v/>
      </c>
      <c r="P7250" s="1" t="str">
        <f>IF(ISBLANK($C7250),"",IF(ISNA(VLOOKUP($L7250,'result messages'!$H$3:$L$11,4,FALSE)),VLOOKUP($M7250,'result messages'!$H$3:$L$11,4,FALSE),VLOOKUP($L7250,'result messages'!$H$3:$L$11,4,FALSE)))</f>
        <v/>
      </c>
      <c r="Q7250" s="1" t="str">
        <f>IF(ISBLANK($C7250),"",IF(ISNA(VLOOKUP($L7250,'result messages'!$H$3:$L$11,5,FALSE)),VLOOKUP($M7250,'result messages'!$H$3:$L$11,5,FALSE),VLOOKUP($L7250,'result messages'!$H$3:$L$11,5,FALSE)))</f>
        <v/>
      </c>
    </row>
    <row r="7251" spans="1:17">
      <c r="A7251" s="1">
        <v>7248</v>
      </c>
      <c r="B7251" s="1"/>
      <c r="C7251" s="1"/>
      <c r="D7251" s="1"/>
      <c r="E7251" s="6"/>
      <c r="F7251" s="1"/>
      <c r="G7251" s="1" t="str">
        <f>IF(ISNA(VLOOKUP($C7251,'DTEN TCAP Linkage deviceId'!$A$1:$A$20000,1,FALSE)),"No","Yes")</f>
        <v>No</v>
      </c>
      <c r="H7251" s="1" t="str">
        <f>IF(ISNA(VLOOKUP($C7251,'Provisioning Requester'!$F$3:$H$20000,2,FALSE)),"No","Yes")</f>
        <v>No</v>
      </c>
      <c r="I7251" s="1" t="str">
        <f>IF($H7251="Yes",VLOOKUP($C7251,'Provisioning Requester'!$F$3:$H$20000,3,FALSE),"-")</f>
        <v>-</v>
      </c>
      <c r="J7251" s="1" t="str">
        <f>IF(OR(D7251="SVCP", E7251="TRUE"), "No", IF(ISNA(VLOOKUP($C7251,'ProvResponder deviceId'!$A$1:$A$20000,1,FALSE)),"No","Yes"))</f>
        <v>No</v>
      </c>
      <c r="K7251" s="1" t="str">
        <f>IF($J7251="Yes",VLOOKUP($C7251,'ProvResponder deviceId'!$A$1:$C$20000,3,FALSE),"-")</f>
        <v>-</v>
      </c>
      <c r="L7251" s="1" t="str">
        <f t="shared" si="226"/>
        <v/>
      </c>
      <c r="M7251" s="1" t="str">
        <f t="shared" si="227"/>
        <v/>
      </c>
      <c r="N7251" s="1" t="str">
        <f>IF(ISBLANK($C7251),"",IF(ISNA(VLOOKUP($L7251,'result messages'!$H$3:$L$11,2,FALSE)),VLOOKUP($M7251,'result messages'!$H$3:$L$11,2,FALSE),VLOOKUP($L7251,'result messages'!$H$3:$L$11,2,FALSE)))</f>
        <v/>
      </c>
      <c r="O7251" s="1" t="str">
        <f>IF(ISBLANK($C7251),"",IF(ISNA(VLOOKUP($L7251,'result messages'!$H$3:$L$11,3,FALSE)),VLOOKUP($M7251,'result messages'!$H$3:$L$11,3,FALSE),VLOOKUP($L7251,'result messages'!$H$3:$L$11,3,FALSE)))</f>
        <v/>
      </c>
      <c r="P7251" s="1" t="str">
        <f>IF(ISBLANK($C7251),"",IF(ISNA(VLOOKUP($L7251,'result messages'!$H$3:$L$11,4,FALSE)),VLOOKUP($M7251,'result messages'!$H$3:$L$11,4,FALSE),VLOOKUP($L7251,'result messages'!$H$3:$L$11,4,FALSE)))</f>
        <v/>
      </c>
      <c r="Q7251" s="1" t="str">
        <f>IF(ISBLANK($C7251),"",IF(ISNA(VLOOKUP($L7251,'result messages'!$H$3:$L$11,5,FALSE)),VLOOKUP($M7251,'result messages'!$H$3:$L$11,5,FALSE),VLOOKUP($L7251,'result messages'!$H$3:$L$11,5,FALSE)))</f>
        <v/>
      </c>
    </row>
    <row r="7252" spans="1:17">
      <c r="A7252" s="1">
        <v>7249</v>
      </c>
      <c r="B7252" s="1"/>
      <c r="C7252" s="1"/>
      <c r="D7252" s="1"/>
      <c r="E7252" s="6"/>
      <c r="F7252" s="1"/>
      <c r="G7252" s="1" t="str">
        <f>IF(ISNA(VLOOKUP($C7252,'DTEN TCAP Linkage deviceId'!$A$1:$A$20000,1,FALSE)),"No","Yes")</f>
        <v>No</v>
      </c>
      <c r="H7252" s="1" t="str">
        <f>IF(ISNA(VLOOKUP($C7252,'Provisioning Requester'!$F$3:$H$20000,2,FALSE)),"No","Yes")</f>
        <v>No</v>
      </c>
      <c r="I7252" s="1" t="str">
        <f>IF($H7252="Yes",VLOOKUP($C7252,'Provisioning Requester'!$F$3:$H$20000,3,FALSE),"-")</f>
        <v>-</v>
      </c>
      <c r="J7252" s="1" t="str">
        <f>IF(OR(D7252="SVCP", E7252="TRUE"), "No", IF(ISNA(VLOOKUP($C7252,'ProvResponder deviceId'!$A$1:$A$20000,1,FALSE)),"No","Yes"))</f>
        <v>No</v>
      </c>
      <c r="K7252" s="1" t="str">
        <f>IF($J7252="Yes",VLOOKUP($C7252,'ProvResponder deviceId'!$A$1:$C$20000,3,FALSE),"-")</f>
        <v>-</v>
      </c>
      <c r="L7252" s="1" t="str">
        <f t="shared" si="226"/>
        <v/>
      </c>
      <c r="M7252" s="1" t="str">
        <f t="shared" si="227"/>
        <v/>
      </c>
      <c r="N7252" s="1" t="str">
        <f>IF(ISBLANK($C7252),"",IF(ISNA(VLOOKUP($L7252,'result messages'!$H$3:$L$11,2,FALSE)),VLOOKUP($M7252,'result messages'!$H$3:$L$11,2,FALSE),VLOOKUP($L7252,'result messages'!$H$3:$L$11,2,FALSE)))</f>
        <v/>
      </c>
      <c r="O7252" s="1" t="str">
        <f>IF(ISBLANK($C7252),"",IF(ISNA(VLOOKUP($L7252,'result messages'!$H$3:$L$11,3,FALSE)),VLOOKUP($M7252,'result messages'!$H$3:$L$11,3,FALSE),VLOOKUP($L7252,'result messages'!$H$3:$L$11,3,FALSE)))</f>
        <v/>
      </c>
      <c r="P7252" s="1" t="str">
        <f>IF(ISBLANK($C7252),"",IF(ISNA(VLOOKUP($L7252,'result messages'!$H$3:$L$11,4,FALSE)),VLOOKUP($M7252,'result messages'!$H$3:$L$11,4,FALSE),VLOOKUP($L7252,'result messages'!$H$3:$L$11,4,FALSE)))</f>
        <v/>
      </c>
      <c r="Q7252" s="1" t="str">
        <f>IF(ISBLANK($C7252),"",IF(ISNA(VLOOKUP($L7252,'result messages'!$H$3:$L$11,5,FALSE)),VLOOKUP($M7252,'result messages'!$H$3:$L$11,5,FALSE),VLOOKUP($L7252,'result messages'!$H$3:$L$11,5,FALSE)))</f>
        <v/>
      </c>
    </row>
    <row r="7253" spans="1:17">
      <c r="A7253" s="1">
        <v>7250</v>
      </c>
      <c r="B7253" s="1"/>
      <c r="C7253" s="1"/>
      <c r="D7253" s="1"/>
      <c r="E7253" s="6"/>
      <c r="F7253" s="1"/>
      <c r="G7253" s="1" t="str">
        <f>IF(ISNA(VLOOKUP($C7253,'DTEN TCAP Linkage deviceId'!$A$1:$A$20000,1,FALSE)),"No","Yes")</f>
        <v>No</v>
      </c>
      <c r="H7253" s="1" t="str">
        <f>IF(ISNA(VLOOKUP($C7253,'Provisioning Requester'!$F$3:$H$20000,2,FALSE)),"No","Yes")</f>
        <v>No</v>
      </c>
      <c r="I7253" s="1" t="str">
        <f>IF($H7253="Yes",VLOOKUP($C7253,'Provisioning Requester'!$F$3:$H$20000,3,FALSE),"-")</f>
        <v>-</v>
      </c>
      <c r="J7253" s="1" t="str">
        <f>IF(OR(D7253="SVCP", E7253="TRUE"), "No", IF(ISNA(VLOOKUP($C7253,'ProvResponder deviceId'!$A$1:$A$20000,1,FALSE)),"No","Yes"))</f>
        <v>No</v>
      </c>
      <c r="K7253" s="1" t="str">
        <f>IF($J7253="Yes",VLOOKUP($C7253,'ProvResponder deviceId'!$A$1:$C$20000,3,FALSE),"-")</f>
        <v>-</v>
      </c>
      <c r="L7253" s="1" t="str">
        <f t="shared" si="226"/>
        <v/>
      </c>
      <c r="M7253" s="1" t="str">
        <f t="shared" si="227"/>
        <v/>
      </c>
      <c r="N7253" s="1" t="str">
        <f>IF(ISBLANK($C7253),"",IF(ISNA(VLOOKUP($L7253,'result messages'!$H$3:$L$11,2,FALSE)),VLOOKUP($M7253,'result messages'!$H$3:$L$11,2,FALSE),VLOOKUP($L7253,'result messages'!$H$3:$L$11,2,FALSE)))</f>
        <v/>
      </c>
      <c r="O7253" s="1" t="str">
        <f>IF(ISBLANK($C7253),"",IF(ISNA(VLOOKUP($L7253,'result messages'!$H$3:$L$11,3,FALSE)),VLOOKUP($M7253,'result messages'!$H$3:$L$11,3,FALSE),VLOOKUP($L7253,'result messages'!$H$3:$L$11,3,FALSE)))</f>
        <v/>
      </c>
      <c r="P7253" s="1" t="str">
        <f>IF(ISBLANK($C7253),"",IF(ISNA(VLOOKUP($L7253,'result messages'!$H$3:$L$11,4,FALSE)),VLOOKUP($M7253,'result messages'!$H$3:$L$11,4,FALSE),VLOOKUP($L7253,'result messages'!$H$3:$L$11,4,FALSE)))</f>
        <v/>
      </c>
      <c r="Q7253" s="1" t="str">
        <f>IF(ISBLANK($C7253),"",IF(ISNA(VLOOKUP($L7253,'result messages'!$H$3:$L$11,5,FALSE)),VLOOKUP($M7253,'result messages'!$H$3:$L$11,5,FALSE),VLOOKUP($L7253,'result messages'!$H$3:$L$11,5,FALSE)))</f>
        <v/>
      </c>
    </row>
    <row r="7254" spans="1:17">
      <c r="A7254" s="1">
        <v>7251</v>
      </c>
      <c r="B7254" s="1"/>
      <c r="C7254" s="1"/>
      <c r="D7254" s="1"/>
      <c r="E7254" s="6"/>
      <c r="F7254" s="1"/>
      <c r="G7254" s="1" t="str">
        <f>IF(ISNA(VLOOKUP($C7254,'DTEN TCAP Linkage deviceId'!$A$1:$A$20000,1,FALSE)),"No","Yes")</f>
        <v>No</v>
      </c>
      <c r="H7254" s="1" t="str">
        <f>IF(ISNA(VLOOKUP($C7254,'Provisioning Requester'!$F$3:$H$20000,2,FALSE)),"No","Yes")</f>
        <v>No</v>
      </c>
      <c r="I7254" s="1" t="str">
        <f>IF($H7254="Yes",VLOOKUP($C7254,'Provisioning Requester'!$F$3:$H$20000,3,FALSE),"-")</f>
        <v>-</v>
      </c>
      <c r="J7254" s="1" t="str">
        <f>IF(OR(D7254="SVCP", E7254="TRUE"), "No", IF(ISNA(VLOOKUP($C7254,'ProvResponder deviceId'!$A$1:$A$20000,1,FALSE)),"No","Yes"))</f>
        <v>No</v>
      </c>
      <c r="K7254" s="1" t="str">
        <f>IF($J7254="Yes",VLOOKUP($C7254,'ProvResponder deviceId'!$A$1:$C$20000,3,FALSE),"-")</f>
        <v>-</v>
      </c>
      <c r="L7254" s="1" t="str">
        <f t="shared" si="226"/>
        <v/>
      </c>
      <c r="M7254" s="1" t="str">
        <f t="shared" si="227"/>
        <v/>
      </c>
      <c r="N7254" s="1" t="str">
        <f>IF(ISBLANK($C7254),"",IF(ISNA(VLOOKUP($L7254,'result messages'!$H$3:$L$11,2,FALSE)),VLOOKUP($M7254,'result messages'!$H$3:$L$11,2,FALSE),VLOOKUP($L7254,'result messages'!$H$3:$L$11,2,FALSE)))</f>
        <v/>
      </c>
      <c r="O7254" s="1" t="str">
        <f>IF(ISBLANK($C7254),"",IF(ISNA(VLOOKUP($L7254,'result messages'!$H$3:$L$11,3,FALSE)),VLOOKUP($M7254,'result messages'!$H$3:$L$11,3,FALSE),VLOOKUP($L7254,'result messages'!$H$3:$L$11,3,FALSE)))</f>
        <v/>
      </c>
      <c r="P7254" s="1" t="str">
        <f>IF(ISBLANK($C7254),"",IF(ISNA(VLOOKUP($L7254,'result messages'!$H$3:$L$11,4,FALSE)),VLOOKUP($M7254,'result messages'!$H$3:$L$11,4,FALSE),VLOOKUP($L7254,'result messages'!$H$3:$L$11,4,FALSE)))</f>
        <v/>
      </c>
      <c r="Q7254" s="1" t="str">
        <f>IF(ISBLANK($C7254),"",IF(ISNA(VLOOKUP($L7254,'result messages'!$H$3:$L$11,5,FALSE)),VLOOKUP($M7254,'result messages'!$H$3:$L$11,5,FALSE),VLOOKUP($L7254,'result messages'!$H$3:$L$11,5,FALSE)))</f>
        <v/>
      </c>
    </row>
    <row r="7255" spans="1:17">
      <c r="A7255" s="1">
        <v>7252</v>
      </c>
      <c r="B7255" s="1"/>
      <c r="C7255" s="1"/>
      <c r="D7255" s="1"/>
      <c r="E7255" s="6"/>
      <c r="F7255" s="1"/>
      <c r="G7255" s="1" t="str">
        <f>IF(ISNA(VLOOKUP($C7255,'DTEN TCAP Linkage deviceId'!$A$1:$A$20000,1,FALSE)),"No","Yes")</f>
        <v>No</v>
      </c>
      <c r="H7255" s="1" t="str">
        <f>IF(ISNA(VLOOKUP($C7255,'Provisioning Requester'!$F$3:$H$20000,2,FALSE)),"No","Yes")</f>
        <v>No</v>
      </c>
      <c r="I7255" s="1" t="str">
        <f>IF($H7255="Yes",VLOOKUP($C7255,'Provisioning Requester'!$F$3:$H$20000,3,FALSE),"-")</f>
        <v>-</v>
      </c>
      <c r="J7255" s="1" t="str">
        <f>IF(OR(D7255="SVCP", E7255="TRUE"), "No", IF(ISNA(VLOOKUP($C7255,'ProvResponder deviceId'!$A$1:$A$20000,1,FALSE)),"No","Yes"))</f>
        <v>No</v>
      </c>
      <c r="K7255" s="1" t="str">
        <f>IF($J7255="Yes",VLOOKUP($C7255,'ProvResponder deviceId'!$A$1:$C$20000,3,FALSE),"-")</f>
        <v>-</v>
      </c>
      <c r="L7255" s="1" t="str">
        <f t="shared" si="226"/>
        <v/>
      </c>
      <c r="M7255" s="1" t="str">
        <f t="shared" si="227"/>
        <v/>
      </c>
      <c r="N7255" s="1" t="str">
        <f>IF(ISBLANK($C7255),"",IF(ISNA(VLOOKUP($L7255,'result messages'!$H$3:$L$11,2,FALSE)),VLOOKUP($M7255,'result messages'!$H$3:$L$11,2,FALSE),VLOOKUP($L7255,'result messages'!$H$3:$L$11,2,FALSE)))</f>
        <v/>
      </c>
      <c r="O7255" s="1" t="str">
        <f>IF(ISBLANK($C7255),"",IF(ISNA(VLOOKUP($L7255,'result messages'!$H$3:$L$11,3,FALSE)),VLOOKUP($M7255,'result messages'!$H$3:$L$11,3,FALSE),VLOOKUP($L7255,'result messages'!$H$3:$L$11,3,FALSE)))</f>
        <v/>
      </c>
      <c r="P7255" s="1" t="str">
        <f>IF(ISBLANK($C7255),"",IF(ISNA(VLOOKUP($L7255,'result messages'!$H$3:$L$11,4,FALSE)),VLOOKUP($M7255,'result messages'!$H$3:$L$11,4,FALSE),VLOOKUP($L7255,'result messages'!$H$3:$L$11,4,FALSE)))</f>
        <v/>
      </c>
      <c r="Q7255" s="1" t="str">
        <f>IF(ISBLANK($C7255),"",IF(ISNA(VLOOKUP($L7255,'result messages'!$H$3:$L$11,5,FALSE)),VLOOKUP($M7255,'result messages'!$H$3:$L$11,5,FALSE),VLOOKUP($L7255,'result messages'!$H$3:$L$11,5,FALSE)))</f>
        <v/>
      </c>
    </row>
    <row r="7256" spans="1:17">
      <c r="A7256" s="1">
        <v>7253</v>
      </c>
      <c r="B7256" s="1"/>
      <c r="C7256" s="1"/>
      <c r="D7256" s="1"/>
      <c r="E7256" s="6"/>
      <c r="F7256" s="1"/>
      <c r="G7256" s="1" t="str">
        <f>IF(ISNA(VLOOKUP($C7256,'DTEN TCAP Linkage deviceId'!$A$1:$A$20000,1,FALSE)),"No","Yes")</f>
        <v>No</v>
      </c>
      <c r="H7256" s="1" t="str">
        <f>IF(ISNA(VLOOKUP($C7256,'Provisioning Requester'!$F$3:$H$20000,2,FALSE)),"No","Yes")</f>
        <v>No</v>
      </c>
      <c r="I7256" s="1" t="str">
        <f>IF($H7256="Yes",VLOOKUP($C7256,'Provisioning Requester'!$F$3:$H$20000,3,FALSE),"-")</f>
        <v>-</v>
      </c>
      <c r="J7256" s="1" t="str">
        <f>IF(OR(D7256="SVCP", E7256="TRUE"), "No", IF(ISNA(VLOOKUP($C7256,'ProvResponder deviceId'!$A$1:$A$20000,1,FALSE)),"No","Yes"))</f>
        <v>No</v>
      </c>
      <c r="K7256" s="1" t="str">
        <f>IF($J7256="Yes",VLOOKUP($C7256,'ProvResponder deviceId'!$A$1:$C$20000,3,FALSE),"-")</f>
        <v>-</v>
      </c>
      <c r="L7256" s="1" t="str">
        <f t="shared" si="226"/>
        <v/>
      </c>
      <c r="M7256" s="1" t="str">
        <f t="shared" si="227"/>
        <v/>
      </c>
      <c r="N7256" s="1" t="str">
        <f>IF(ISBLANK($C7256),"",IF(ISNA(VLOOKUP($L7256,'result messages'!$H$3:$L$11,2,FALSE)),VLOOKUP($M7256,'result messages'!$H$3:$L$11,2,FALSE),VLOOKUP($L7256,'result messages'!$H$3:$L$11,2,FALSE)))</f>
        <v/>
      </c>
      <c r="O7256" s="1" t="str">
        <f>IF(ISBLANK($C7256),"",IF(ISNA(VLOOKUP($L7256,'result messages'!$H$3:$L$11,3,FALSE)),VLOOKUP($M7256,'result messages'!$H$3:$L$11,3,FALSE),VLOOKUP($L7256,'result messages'!$H$3:$L$11,3,FALSE)))</f>
        <v/>
      </c>
      <c r="P7256" s="1" t="str">
        <f>IF(ISBLANK($C7256),"",IF(ISNA(VLOOKUP($L7256,'result messages'!$H$3:$L$11,4,FALSE)),VLOOKUP($M7256,'result messages'!$H$3:$L$11,4,FALSE),VLOOKUP($L7256,'result messages'!$H$3:$L$11,4,FALSE)))</f>
        <v/>
      </c>
      <c r="Q7256" s="1" t="str">
        <f>IF(ISBLANK($C7256),"",IF(ISNA(VLOOKUP($L7256,'result messages'!$H$3:$L$11,5,FALSE)),VLOOKUP($M7256,'result messages'!$H$3:$L$11,5,FALSE),VLOOKUP($L7256,'result messages'!$H$3:$L$11,5,FALSE)))</f>
        <v/>
      </c>
    </row>
    <row r="7257" spans="1:17">
      <c r="A7257" s="1">
        <v>7254</v>
      </c>
      <c r="B7257" s="1"/>
      <c r="C7257" s="1"/>
      <c r="D7257" s="1"/>
      <c r="E7257" s="6"/>
      <c r="F7257" s="1"/>
      <c r="G7257" s="1" t="str">
        <f>IF(ISNA(VLOOKUP($C7257,'DTEN TCAP Linkage deviceId'!$A$1:$A$20000,1,FALSE)),"No","Yes")</f>
        <v>No</v>
      </c>
      <c r="H7257" s="1" t="str">
        <f>IF(ISNA(VLOOKUP($C7257,'Provisioning Requester'!$F$3:$H$20000,2,FALSE)),"No","Yes")</f>
        <v>No</v>
      </c>
      <c r="I7257" s="1" t="str">
        <f>IF($H7257="Yes",VLOOKUP($C7257,'Provisioning Requester'!$F$3:$H$20000,3,FALSE),"-")</f>
        <v>-</v>
      </c>
      <c r="J7257" s="1" t="str">
        <f>IF(OR(D7257="SVCP", E7257="TRUE"), "No", IF(ISNA(VLOOKUP($C7257,'ProvResponder deviceId'!$A$1:$A$20000,1,FALSE)),"No","Yes"))</f>
        <v>No</v>
      </c>
      <c r="K7257" s="1" t="str">
        <f>IF($J7257="Yes",VLOOKUP($C7257,'ProvResponder deviceId'!$A$1:$C$20000,3,FALSE),"-")</f>
        <v>-</v>
      </c>
      <c r="L7257" s="1" t="str">
        <f t="shared" si="226"/>
        <v/>
      </c>
      <c r="M7257" s="1" t="str">
        <f t="shared" si="227"/>
        <v/>
      </c>
      <c r="N7257" s="1" t="str">
        <f>IF(ISBLANK($C7257),"",IF(ISNA(VLOOKUP($L7257,'result messages'!$H$3:$L$11,2,FALSE)),VLOOKUP($M7257,'result messages'!$H$3:$L$11,2,FALSE),VLOOKUP($L7257,'result messages'!$H$3:$L$11,2,FALSE)))</f>
        <v/>
      </c>
      <c r="O7257" s="1" t="str">
        <f>IF(ISBLANK($C7257),"",IF(ISNA(VLOOKUP($L7257,'result messages'!$H$3:$L$11,3,FALSE)),VLOOKUP($M7257,'result messages'!$H$3:$L$11,3,FALSE),VLOOKUP($L7257,'result messages'!$H$3:$L$11,3,FALSE)))</f>
        <v/>
      </c>
      <c r="P7257" s="1" t="str">
        <f>IF(ISBLANK($C7257),"",IF(ISNA(VLOOKUP($L7257,'result messages'!$H$3:$L$11,4,FALSE)),VLOOKUP($M7257,'result messages'!$H$3:$L$11,4,FALSE),VLOOKUP($L7257,'result messages'!$H$3:$L$11,4,FALSE)))</f>
        <v/>
      </c>
      <c r="Q7257" s="1" t="str">
        <f>IF(ISBLANK($C7257),"",IF(ISNA(VLOOKUP($L7257,'result messages'!$H$3:$L$11,5,FALSE)),VLOOKUP($M7257,'result messages'!$H$3:$L$11,5,FALSE),VLOOKUP($L7257,'result messages'!$H$3:$L$11,5,FALSE)))</f>
        <v/>
      </c>
    </row>
    <row r="7258" spans="1:17">
      <c r="A7258" s="1">
        <v>7255</v>
      </c>
      <c r="B7258" s="1"/>
      <c r="C7258" s="1"/>
      <c r="D7258" s="1"/>
      <c r="E7258" s="6"/>
      <c r="F7258" s="1"/>
      <c r="G7258" s="1" t="str">
        <f>IF(ISNA(VLOOKUP($C7258,'DTEN TCAP Linkage deviceId'!$A$1:$A$20000,1,FALSE)),"No","Yes")</f>
        <v>No</v>
      </c>
      <c r="H7258" s="1" t="str">
        <f>IF(ISNA(VLOOKUP($C7258,'Provisioning Requester'!$F$3:$H$20000,2,FALSE)),"No","Yes")</f>
        <v>No</v>
      </c>
      <c r="I7258" s="1" t="str">
        <f>IF($H7258="Yes",VLOOKUP($C7258,'Provisioning Requester'!$F$3:$H$20000,3,FALSE),"-")</f>
        <v>-</v>
      </c>
      <c r="J7258" s="1" t="str">
        <f>IF(OR(D7258="SVCP", E7258="TRUE"), "No", IF(ISNA(VLOOKUP($C7258,'ProvResponder deviceId'!$A$1:$A$20000,1,FALSE)),"No","Yes"))</f>
        <v>No</v>
      </c>
      <c r="K7258" s="1" t="str">
        <f>IF($J7258="Yes",VLOOKUP($C7258,'ProvResponder deviceId'!$A$1:$C$20000,3,FALSE),"-")</f>
        <v>-</v>
      </c>
      <c r="L7258" s="1" t="str">
        <f t="shared" si="226"/>
        <v/>
      </c>
      <c r="M7258" s="1" t="str">
        <f t="shared" si="227"/>
        <v/>
      </c>
      <c r="N7258" s="1" t="str">
        <f>IF(ISBLANK($C7258),"",IF(ISNA(VLOOKUP($L7258,'result messages'!$H$3:$L$11,2,FALSE)),VLOOKUP($M7258,'result messages'!$H$3:$L$11,2,FALSE),VLOOKUP($L7258,'result messages'!$H$3:$L$11,2,FALSE)))</f>
        <v/>
      </c>
      <c r="O7258" s="1" t="str">
        <f>IF(ISBLANK($C7258),"",IF(ISNA(VLOOKUP($L7258,'result messages'!$H$3:$L$11,3,FALSE)),VLOOKUP($M7258,'result messages'!$H$3:$L$11,3,FALSE),VLOOKUP($L7258,'result messages'!$H$3:$L$11,3,FALSE)))</f>
        <v/>
      </c>
      <c r="P7258" s="1" t="str">
        <f>IF(ISBLANK($C7258),"",IF(ISNA(VLOOKUP($L7258,'result messages'!$H$3:$L$11,4,FALSE)),VLOOKUP($M7258,'result messages'!$H$3:$L$11,4,FALSE),VLOOKUP($L7258,'result messages'!$H$3:$L$11,4,FALSE)))</f>
        <v/>
      </c>
      <c r="Q7258" s="1" t="str">
        <f>IF(ISBLANK($C7258),"",IF(ISNA(VLOOKUP($L7258,'result messages'!$H$3:$L$11,5,FALSE)),VLOOKUP($M7258,'result messages'!$H$3:$L$11,5,FALSE),VLOOKUP($L7258,'result messages'!$H$3:$L$11,5,FALSE)))</f>
        <v/>
      </c>
    </row>
    <row r="7259" spans="1:17">
      <c r="A7259" s="1">
        <v>7256</v>
      </c>
      <c r="B7259" s="1"/>
      <c r="C7259" s="1"/>
      <c r="D7259" s="1"/>
      <c r="E7259" s="6"/>
      <c r="F7259" s="1"/>
      <c r="G7259" s="1" t="str">
        <f>IF(ISNA(VLOOKUP($C7259,'DTEN TCAP Linkage deviceId'!$A$1:$A$20000,1,FALSE)),"No","Yes")</f>
        <v>No</v>
      </c>
      <c r="H7259" s="1" t="str">
        <f>IF(ISNA(VLOOKUP($C7259,'Provisioning Requester'!$F$3:$H$20000,2,FALSE)),"No","Yes")</f>
        <v>No</v>
      </c>
      <c r="I7259" s="1" t="str">
        <f>IF($H7259="Yes",VLOOKUP($C7259,'Provisioning Requester'!$F$3:$H$20000,3,FALSE),"-")</f>
        <v>-</v>
      </c>
      <c r="J7259" s="1" t="str">
        <f>IF(OR(D7259="SVCP", E7259="TRUE"), "No", IF(ISNA(VLOOKUP($C7259,'ProvResponder deviceId'!$A$1:$A$20000,1,FALSE)),"No","Yes"))</f>
        <v>No</v>
      </c>
      <c r="K7259" s="1" t="str">
        <f>IF($J7259="Yes",VLOOKUP($C7259,'ProvResponder deviceId'!$A$1:$C$20000,3,FALSE),"-")</f>
        <v>-</v>
      </c>
      <c r="L7259" s="1" t="str">
        <f t="shared" si="226"/>
        <v/>
      </c>
      <c r="M7259" s="1" t="str">
        <f t="shared" si="227"/>
        <v/>
      </c>
      <c r="N7259" s="1" t="str">
        <f>IF(ISBLANK($C7259),"",IF(ISNA(VLOOKUP($L7259,'result messages'!$H$3:$L$11,2,FALSE)),VLOOKUP($M7259,'result messages'!$H$3:$L$11,2,FALSE),VLOOKUP($L7259,'result messages'!$H$3:$L$11,2,FALSE)))</f>
        <v/>
      </c>
      <c r="O7259" s="1" t="str">
        <f>IF(ISBLANK($C7259),"",IF(ISNA(VLOOKUP($L7259,'result messages'!$H$3:$L$11,3,FALSE)),VLOOKUP($M7259,'result messages'!$H$3:$L$11,3,FALSE),VLOOKUP($L7259,'result messages'!$H$3:$L$11,3,FALSE)))</f>
        <v/>
      </c>
      <c r="P7259" s="1" t="str">
        <f>IF(ISBLANK($C7259),"",IF(ISNA(VLOOKUP($L7259,'result messages'!$H$3:$L$11,4,FALSE)),VLOOKUP($M7259,'result messages'!$H$3:$L$11,4,FALSE),VLOOKUP($L7259,'result messages'!$H$3:$L$11,4,FALSE)))</f>
        <v/>
      </c>
      <c r="Q7259" s="1" t="str">
        <f>IF(ISBLANK($C7259),"",IF(ISNA(VLOOKUP($L7259,'result messages'!$H$3:$L$11,5,FALSE)),VLOOKUP($M7259,'result messages'!$H$3:$L$11,5,FALSE),VLOOKUP($L7259,'result messages'!$H$3:$L$11,5,FALSE)))</f>
        <v/>
      </c>
    </row>
    <row r="7260" spans="1:17">
      <c r="A7260" s="1">
        <v>7257</v>
      </c>
      <c r="B7260" s="1"/>
      <c r="C7260" s="1"/>
      <c r="D7260" s="1"/>
      <c r="E7260" s="6"/>
      <c r="F7260" s="1"/>
      <c r="G7260" s="1" t="str">
        <f>IF(ISNA(VLOOKUP($C7260,'DTEN TCAP Linkage deviceId'!$A$1:$A$20000,1,FALSE)),"No","Yes")</f>
        <v>No</v>
      </c>
      <c r="H7260" s="1" t="str">
        <f>IF(ISNA(VLOOKUP($C7260,'Provisioning Requester'!$F$3:$H$20000,2,FALSE)),"No","Yes")</f>
        <v>No</v>
      </c>
      <c r="I7260" s="1" t="str">
        <f>IF($H7260="Yes",VLOOKUP($C7260,'Provisioning Requester'!$F$3:$H$20000,3,FALSE),"-")</f>
        <v>-</v>
      </c>
      <c r="J7260" s="1" t="str">
        <f>IF(OR(D7260="SVCP", E7260="TRUE"), "No", IF(ISNA(VLOOKUP($C7260,'ProvResponder deviceId'!$A$1:$A$20000,1,FALSE)),"No","Yes"))</f>
        <v>No</v>
      </c>
      <c r="K7260" s="1" t="str">
        <f>IF($J7260="Yes",VLOOKUP($C7260,'ProvResponder deviceId'!$A$1:$C$20000,3,FALSE),"-")</f>
        <v>-</v>
      </c>
      <c r="L7260" s="1" t="str">
        <f t="shared" si="226"/>
        <v/>
      </c>
      <c r="M7260" s="1" t="str">
        <f t="shared" si="227"/>
        <v/>
      </c>
      <c r="N7260" s="1" t="str">
        <f>IF(ISBLANK($C7260),"",IF(ISNA(VLOOKUP($L7260,'result messages'!$H$3:$L$11,2,FALSE)),VLOOKUP($M7260,'result messages'!$H$3:$L$11,2,FALSE),VLOOKUP($L7260,'result messages'!$H$3:$L$11,2,FALSE)))</f>
        <v/>
      </c>
      <c r="O7260" s="1" t="str">
        <f>IF(ISBLANK($C7260),"",IF(ISNA(VLOOKUP($L7260,'result messages'!$H$3:$L$11,3,FALSE)),VLOOKUP($M7260,'result messages'!$H$3:$L$11,3,FALSE),VLOOKUP($L7260,'result messages'!$H$3:$L$11,3,FALSE)))</f>
        <v/>
      </c>
      <c r="P7260" s="1" t="str">
        <f>IF(ISBLANK($C7260),"",IF(ISNA(VLOOKUP($L7260,'result messages'!$H$3:$L$11,4,FALSE)),VLOOKUP($M7260,'result messages'!$H$3:$L$11,4,FALSE),VLOOKUP($L7260,'result messages'!$H$3:$L$11,4,FALSE)))</f>
        <v/>
      </c>
      <c r="Q7260" s="1" t="str">
        <f>IF(ISBLANK($C7260),"",IF(ISNA(VLOOKUP($L7260,'result messages'!$H$3:$L$11,5,FALSE)),VLOOKUP($M7260,'result messages'!$H$3:$L$11,5,FALSE),VLOOKUP($L7260,'result messages'!$H$3:$L$11,5,FALSE)))</f>
        <v/>
      </c>
    </row>
    <row r="7261" spans="1:17">
      <c r="A7261" s="1">
        <v>7258</v>
      </c>
      <c r="B7261" s="1"/>
      <c r="C7261" s="1"/>
      <c r="D7261" s="1"/>
      <c r="E7261" s="6"/>
      <c r="F7261" s="1"/>
      <c r="G7261" s="1" t="str">
        <f>IF(ISNA(VLOOKUP($C7261,'DTEN TCAP Linkage deviceId'!$A$1:$A$20000,1,FALSE)),"No","Yes")</f>
        <v>No</v>
      </c>
      <c r="H7261" s="1" t="str">
        <f>IF(ISNA(VLOOKUP($C7261,'Provisioning Requester'!$F$3:$H$20000,2,FALSE)),"No","Yes")</f>
        <v>No</v>
      </c>
      <c r="I7261" s="1" t="str">
        <f>IF($H7261="Yes",VLOOKUP($C7261,'Provisioning Requester'!$F$3:$H$20000,3,FALSE),"-")</f>
        <v>-</v>
      </c>
      <c r="J7261" s="1" t="str">
        <f>IF(OR(D7261="SVCP", E7261="TRUE"), "No", IF(ISNA(VLOOKUP($C7261,'ProvResponder deviceId'!$A$1:$A$20000,1,FALSE)),"No","Yes"))</f>
        <v>No</v>
      </c>
      <c r="K7261" s="1" t="str">
        <f>IF($J7261="Yes",VLOOKUP($C7261,'ProvResponder deviceId'!$A$1:$C$20000,3,FALSE),"-")</f>
        <v>-</v>
      </c>
      <c r="L7261" s="1" t="str">
        <f t="shared" si="226"/>
        <v/>
      </c>
      <c r="M7261" s="1" t="str">
        <f t="shared" si="227"/>
        <v/>
      </c>
      <c r="N7261" s="1" t="str">
        <f>IF(ISBLANK($C7261),"",IF(ISNA(VLOOKUP($L7261,'result messages'!$H$3:$L$11,2,FALSE)),VLOOKUP($M7261,'result messages'!$H$3:$L$11,2,FALSE),VLOOKUP($L7261,'result messages'!$H$3:$L$11,2,FALSE)))</f>
        <v/>
      </c>
      <c r="O7261" s="1" t="str">
        <f>IF(ISBLANK($C7261),"",IF(ISNA(VLOOKUP($L7261,'result messages'!$H$3:$L$11,3,FALSE)),VLOOKUP($M7261,'result messages'!$H$3:$L$11,3,FALSE),VLOOKUP($L7261,'result messages'!$H$3:$L$11,3,FALSE)))</f>
        <v/>
      </c>
      <c r="P7261" s="1" t="str">
        <f>IF(ISBLANK($C7261),"",IF(ISNA(VLOOKUP($L7261,'result messages'!$H$3:$L$11,4,FALSE)),VLOOKUP($M7261,'result messages'!$H$3:$L$11,4,FALSE),VLOOKUP($L7261,'result messages'!$H$3:$L$11,4,FALSE)))</f>
        <v/>
      </c>
      <c r="Q7261" s="1" t="str">
        <f>IF(ISBLANK($C7261),"",IF(ISNA(VLOOKUP($L7261,'result messages'!$H$3:$L$11,5,FALSE)),VLOOKUP($M7261,'result messages'!$H$3:$L$11,5,FALSE),VLOOKUP($L7261,'result messages'!$H$3:$L$11,5,FALSE)))</f>
        <v/>
      </c>
    </row>
    <row r="7262" spans="1:17">
      <c r="A7262" s="1">
        <v>7259</v>
      </c>
      <c r="B7262" s="1"/>
      <c r="C7262" s="1"/>
      <c r="D7262" s="1"/>
      <c r="E7262" s="6"/>
      <c r="F7262" s="1"/>
      <c r="G7262" s="1" t="str">
        <f>IF(ISNA(VLOOKUP($C7262,'DTEN TCAP Linkage deviceId'!$A$1:$A$20000,1,FALSE)),"No","Yes")</f>
        <v>No</v>
      </c>
      <c r="H7262" s="1" t="str">
        <f>IF(ISNA(VLOOKUP($C7262,'Provisioning Requester'!$F$3:$H$20000,2,FALSE)),"No","Yes")</f>
        <v>No</v>
      </c>
      <c r="I7262" s="1" t="str">
        <f>IF($H7262="Yes",VLOOKUP($C7262,'Provisioning Requester'!$F$3:$H$20000,3,FALSE),"-")</f>
        <v>-</v>
      </c>
      <c r="J7262" s="1" t="str">
        <f>IF(OR(D7262="SVCP", E7262="TRUE"), "No", IF(ISNA(VLOOKUP($C7262,'ProvResponder deviceId'!$A$1:$A$20000,1,FALSE)),"No","Yes"))</f>
        <v>No</v>
      </c>
      <c r="K7262" s="1" t="str">
        <f>IF($J7262="Yes",VLOOKUP($C7262,'ProvResponder deviceId'!$A$1:$C$20000,3,FALSE),"-")</f>
        <v>-</v>
      </c>
      <c r="L7262" s="1" t="str">
        <f t="shared" si="226"/>
        <v/>
      </c>
      <c r="M7262" s="1" t="str">
        <f t="shared" si="227"/>
        <v/>
      </c>
      <c r="N7262" s="1" t="str">
        <f>IF(ISBLANK($C7262),"",IF(ISNA(VLOOKUP($L7262,'result messages'!$H$3:$L$11,2,FALSE)),VLOOKUP($M7262,'result messages'!$H$3:$L$11,2,FALSE),VLOOKUP($L7262,'result messages'!$H$3:$L$11,2,FALSE)))</f>
        <v/>
      </c>
      <c r="O7262" s="1" t="str">
        <f>IF(ISBLANK($C7262),"",IF(ISNA(VLOOKUP($L7262,'result messages'!$H$3:$L$11,3,FALSE)),VLOOKUP($M7262,'result messages'!$H$3:$L$11,3,FALSE),VLOOKUP($L7262,'result messages'!$H$3:$L$11,3,FALSE)))</f>
        <v/>
      </c>
      <c r="P7262" s="1" t="str">
        <f>IF(ISBLANK($C7262),"",IF(ISNA(VLOOKUP($L7262,'result messages'!$H$3:$L$11,4,FALSE)),VLOOKUP($M7262,'result messages'!$H$3:$L$11,4,FALSE),VLOOKUP($L7262,'result messages'!$H$3:$L$11,4,FALSE)))</f>
        <v/>
      </c>
      <c r="Q7262" s="1" t="str">
        <f>IF(ISBLANK($C7262),"",IF(ISNA(VLOOKUP($L7262,'result messages'!$H$3:$L$11,5,FALSE)),VLOOKUP($M7262,'result messages'!$H$3:$L$11,5,FALSE),VLOOKUP($L7262,'result messages'!$H$3:$L$11,5,FALSE)))</f>
        <v/>
      </c>
    </row>
    <row r="7263" spans="1:17">
      <c r="A7263" s="1">
        <v>7260</v>
      </c>
      <c r="B7263" s="1"/>
      <c r="C7263" s="1"/>
      <c r="D7263" s="1"/>
      <c r="E7263" s="6"/>
      <c r="F7263" s="1"/>
      <c r="G7263" s="1" t="str">
        <f>IF(ISNA(VLOOKUP($C7263,'DTEN TCAP Linkage deviceId'!$A$1:$A$20000,1,FALSE)),"No","Yes")</f>
        <v>No</v>
      </c>
      <c r="H7263" s="1" t="str">
        <f>IF(ISNA(VLOOKUP($C7263,'Provisioning Requester'!$F$3:$H$20000,2,FALSE)),"No","Yes")</f>
        <v>No</v>
      </c>
      <c r="I7263" s="1" t="str">
        <f>IF($H7263="Yes",VLOOKUP($C7263,'Provisioning Requester'!$F$3:$H$20000,3,FALSE),"-")</f>
        <v>-</v>
      </c>
      <c r="J7263" s="1" t="str">
        <f>IF(OR(D7263="SVCP", E7263="TRUE"), "No", IF(ISNA(VLOOKUP($C7263,'ProvResponder deviceId'!$A$1:$A$20000,1,FALSE)),"No","Yes"))</f>
        <v>No</v>
      </c>
      <c r="K7263" s="1" t="str">
        <f>IF($J7263="Yes",VLOOKUP($C7263,'ProvResponder deviceId'!$A$1:$C$20000,3,FALSE),"-")</f>
        <v>-</v>
      </c>
      <c r="L7263" s="1" t="str">
        <f t="shared" si="226"/>
        <v/>
      </c>
      <c r="M7263" s="1" t="str">
        <f t="shared" si="227"/>
        <v/>
      </c>
      <c r="N7263" s="1" t="str">
        <f>IF(ISBLANK($C7263),"",IF(ISNA(VLOOKUP($L7263,'result messages'!$H$3:$L$11,2,FALSE)),VLOOKUP($M7263,'result messages'!$H$3:$L$11,2,FALSE),VLOOKUP($L7263,'result messages'!$H$3:$L$11,2,FALSE)))</f>
        <v/>
      </c>
      <c r="O7263" s="1" t="str">
        <f>IF(ISBLANK($C7263),"",IF(ISNA(VLOOKUP($L7263,'result messages'!$H$3:$L$11,3,FALSE)),VLOOKUP($M7263,'result messages'!$H$3:$L$11,3,FALSE),VLOOKUP($L7263,'result messages'!$H$3:$L$11,3,FALSE)))</f>
        <v/>
      </c>
      <c r="P7263" s="1" t="str">
        <f>IF(ISBLANK($C7263),"",IF(ISNA(VLOOKUP($L7263,'result messages'!$H$3:$L$11,4,FALSE)),VLOOKUP($M7263,'result messages'!$H$3:$L$11,4,FALSE),VLOOKUP($L7263,'result messages'!$H$3:$L$11,4,FALSE)))</f>
        <v/>
      </c>
      <c r="Q7263" s="1" t="str">
        <f>IF(ISBLANK($C7263),"",IF(ISNA(VLOOKUP($L7263,'result messages'!$H$3:$L$11,5,FALSE)),VLOOKUP($M7263,'result messages'!$H$3:$L$11,5,FALSE),VLOOKUP($L7263,'result messages'!$H$3:$L$11,5,FALSE)))</f>
        <v/>
      </c>
    </row>
    <row r="7264" spans="1:17">
      <c r="A7264" s="1">
        <v>7261</v>
      </c>
      <c r="B7264" s="1"/>
      <c r="C7264" s="1"/>
      <c r="D7264" s="1"/>
      <c r="E7264" s="6"/>
      <c r="F7264" s="1"/>
      <c r="G7264" s="1" t="str">
        <f>IF(ISNA(VLOOKUP($C7264,'DTEN TCAP Linkage deviceId'!$A$1:$A$20000,1,FALSE)),"No","Yes")</f>
        <v>No</v>
      </c>
      <c r="H7264" s="1" t="str">
        <f>IF(ISNA(VLOOKUP($C7264,'Provisioning Requester'!$F$3:$H$20000,2,FALSE)),"No","Yes")</f>
        <v>No</v>
      </c>
      <c r="I7264" s="1" t="str">
        <f>IF($H7264="Yes",VLOOKUP($C7264,'Provisioning Requester'!$F$3:$H$20000,3,FALSE),"-")</f>
        <v>-</v>
      </c>
      <c r="J7264" s="1" t="str">
        <f>IF(OR(D7264="SVCP", E7264="TRUE"), "No", IF(ISNA(VLOOKUP($C7264,'ProvResponder deviceId'!$A$1:$A$20000,1,FALSE)),"No","Yes"))</f>
        <v>No</v>
      </c>
      <c r="K7264" s="1" t="str">
        <f>IF($J7264="Yes",VLOOKUP($C7264,'ProvResponder deviceId'!$A$1:$C$20000,3,FALSE),"-")</f>
        <v>-</v>
      </c>
      <c r="L7264" s="1" t="str">
        <f t="shared" si="226"/>
        <v/>
      </c>
      <c r="M7264" s="1" t="str">
        <f t="shared" si="227"/>
        <v/>
      </c>
      <c r="N7264" s="1" t="str">
        <f>IF(ISBLANK($C7264),"",IF(ISNA(VLOOKUP($L7264,'result messages'!$H$3:$L$11,2,FALSE)),VLOOKUP($M7264,'result messages'!$H$3:$L$11,2,FALSE),VLOOKUP($L7264,'result messages'!$H$3:$L$11,2,FALSE)))</f>
        <v/>
      </c>
      <c r="O7264" s="1" t="str">
        <f>IF(ISBLANK($C7264),"",IF(ISNA(VLOOKUP($L7264,'result messages'!$H$3:$L$11,3,FALSE)),VLOOKUP($M7264,'result messages'!$H$3:$L$11,3,FALSE),VLOOKUP($L7264,'result messages'!$H$3:$L$11,3,FALSE)))</f>
        <v/>
      </c>
      <c r="P7264" s="1" t="str">
        <f>IF(ISBLANK($C7264),"",IF(ISNA(VLOOKUP($L7264,'result messages'!$H$3:$L$11,4,FALSE)),VLOOKUP($M7264,'result messages'!$H$3:$L$11,4,FALSE),VLOOKUP($L7264,'result messages'!$H$3:$L$11,4,FALSE)))</f>
        <v/>
      </c>
      <c r="Q7264" s="1" t="str">
        <f>IF(ISBLANK($C7264),"",IF(ISNA(VLOOKUP($L7264,'result messages'!$H$3:$L$11,5,FALSE)),VLOOKUP($M7264,'result messages'!$H$3:$L$11,5,FALSE),VLOOKUP($L7264,'result messages'!$H$3:$L$11,5,FALSE)))</f>
        <v/>
      </c>
    </row>
    <row r="7265" spans="1:17">
      <c r="A7265" s="1">
        <v>7262</v>
      </c>
      <c r="B7265" s="1"/>
      <c r="C7265" s="1"/>
      <c r="D7265" s="1"/>
      <c r="E7265" s="6"/>
      <c r="F7265" s="1"/>
      <c r="G7265" s="1" t="str">
        <f>IF(ISNA(VLOOKUP($C7265,'DTEN TCAP Linkage deviceId'!$A$1:$A$20000,1,FALSE)),"No","Yes")</f>
        <v>No</v>
      </c>
      <c r="H7265" s="1" t="str">
        <f>IF(ISNA(VLOOKUP($C7265,'Provisioning Requester'!$F$3:$H$20000,2,FALSE)),"No","Yes")</f>
        <v>No</v>
      </c>
      <c r="I7265" s="1" t="str">
        <f>IF($H7265="Yes",VLOOKUP($C7265,'Provisioning Requester'!$F$3:$H$20000,3,FALSE),"-")</f>
        <v>-</v>
      </c>
      <c r="J7265" s="1" t="str">
        <f>IF(OR(D7265="SVCP", E7265="TRUE"), "No", IF(ISNA(VLOOKUP($C7265,'ProvResponder deviceId'!$A$1:$A$20000,1,FALSE)),"No","Yes"))</f>
        <v>No</v>
      </c>
      <c r="K7265" s="1" t="str">
        <f>IF($J7265="Yes",VLOOKUP($C7265,'ProvResponder deviceId'!$A$1:$C$20000,3,FALSE),"-")</f>
        <v>-</v>
      </c>
      <c r="L7265" s="1" t="str">
        <f t="shared" si="226"/>
        <v/>
      </c>
      <c r="M7265" s="1" t="str">
        <f t="shared" si="227"/>
        <v/>
      </c>
      <c r="N7265" s="1" t="str">
        <f>IF(ISBLANK($C7265),"",IF(ISNA(VLOOKUP($L7265,'result messages'!$H$3:$L$11,2,FALSE)),VLOOKUP($M7265,'result messages'!$H$3:$L$11,2,FALSE),VLOOKUP($L7265,'result messages'!$H$3:$L$11,2,FALSE)))</f>
        <v/>
      </c>
      <c r="O7265" s="1" t="str">
        <f>IF(ISBLANK($C7265),"",IF(ISNA(VLOOKUP($L7265,'result messages'!$H$3:$L$11,3,FALSE)),VLOOKUP($M7265,'result messages'!$H$3:$L$11,3,FALSE),VLOOKUP($L7265,'result messages'!$H$3:$L$11,3,FALSE)))</f>
        <v/>
      </c>
      <c r="P7265" s="1" t="str">
        <f>IF(ISBLANK($C7265),"",IF(ISNA(VLOOKUP($L7265,'result messages'!$H$3:$L$11,4,FALSE)),VLOOKUP($M7265,'result messages'!$H$3:$L$11,4,FALSE),VLOOKUP($L7265,'result messages'!$H$3:$L$11,4,FALSE)))</f>
        <v/>
      </c>
      <c r="Q7265" s="1" t="str">
        <f>IF(ISBLANK($C7265),"",IF(ISNA(VLOOKUP($L7265,'result messages'!$H$3:$L$11,5,FALSE)),VLOOKUP($M7265,'result messages'!$H$3:$L$11,5,FALSE),VLOOKUP($L7265,'result messages'!$H$3:$L$11,5,FALSE)))</f>
        <v/>
      </c>
    </row>
    <row r="7266" spans="1:17">
      <c r="A7266" s="1">
        <v>7263</v>
      </c>
      <c r="B7266" s="1"/>
      <c r="C7266" s="1"/>
      <c r="D7266" s="1"/>
      <c r="E7266" s="6"/>
      <c r="F7266" s="1"/>
      <c r="G7266" s="1" t="str">
        <f>IF(ISNA(VLOOKUP($C7266,'DTEN TCAP Linkage deviceId'!$A$1:$A$20000,1,FALSE)),"No","Yes")</f>
        <v>No</v>
      </c>
      <c r="H7266" s="1" t="str">
        <f>IF(ISNA(VLOOKUP($C7266,'Provisioning Requester'!$F$3:$H$20000,2,FALSE)),"No","Yes")</f>
        <v>No</v>
      </c>
      <c r="I7266" s="1" t="str">
        <f>IF($H7266="Yes",VLOOKUP($C7266,'Provisioning Requester'!$F$3:$H$20000,3,FALSE),"-")</f>
        <v>-</v>
      </c>
      <c r="J7266" s="1" t="str">
        <f>IF(OR(D7266="SVCP", E7266="TRUE"), "No", IF(ISNA(VLOOKUP($C7266,'ProvResponder deviceId'!$A$1:$A$20000,1,FALSE)),"No","Yes"))</f>
        <v>No</v>
      </c>
      <c r="K7266" s="1" t="str">
        <f>IF($J7266="Yes",VLOOKUP($C7266,'ProvResponder deviceId'!$A$1:$C$20000,3,FALSE),"-")</f>
        <v>-</v>
      </c>
      <c r="L7266" s="1" t="str">
        <f t="shared" si="226"/>
        <v/>
      </c>
      <c r="M7266" s="1" t="str">
        <f t="shared" si="227"/>
        <v/>
      </c>
      <c r="N7266" s="1" t="str">
        <f>IF(ISBLANK($C7266),"",IF(ISNA(VLOOKUP($L7266,'result messages'!$H$3:$L$11,2,FALSE)),VLOOKUP($M7266,'result messages'!$H$3:$L$11,2,FALSE),VLOOKUP($L7266,'result messages'!$H$3:$L$11,2,FALSE)))</f>
        <v/>
      </c>
      <c r="O7266" s="1" t="str">
        <f>IF(ISBLANK($C7266),"",IF(ISNA(VLOOKUP($L7266,'result messages'!$H$3:$L$11,3,FALSE)),VLOOKUP($M7266,'result messages'!$H$3:$L$11,3,FALSE),VLOOKUP($L7266,'result messages'!$H$3:$L$11,3,FALSE)))</f>
        <v/>
      </c>
      <c r="P7266" s="1" t="str">
        <f>IF(ISBLANK($C7266),"",IF(ISNA(VLOOKUP($L7266,'result messages'!$H$3:$L$11,4,FALSE)),VLOOKUP($M7266,'result messages'!$H$3:$L$11,4,FALSE),VLOOKUP($L7266,'result messages'!$H$3:$L$11,4,FALSE)))</f>
        <v/>
      </c>
      <c r="Q7266" s="1" t="str">
        <f>IF(ISBLANK($C7266),"",IF(ISNA(VLOOKUP($L7266,'result messages'!$H$3:$L$11,5,FALSE)),VLOOKUP($M7266,'result messages'!$H$3:$L$11,5,FALSE),VLOOKUP($L7266,'result messages'!$H$3:$L$11,5,FALSE)))</f>
        <v/>
      </c>
    </row>
    <row r="7267" spans="1:17">
      <c r="A7267" s="1">
        <v>7264</v>
      </c>
      <c r="B7267" s="1"/>
      <c r="C7267" s="1"/>
      <c r="D7267" s="1"/>
      <c r="E7267" s="6"/>
      <c r="F7267" s="1"/>
      <c r="G7267" s="1" t="str">
        <f>IF(ISNA(VLOOKUP($C7267,'DTEN TCAP Linkage deviceId'!$A$1:$A$20000,1,FALSE)),"No","Yes")</f>
        <v>No</v>
      </c>
      <c r="H7267" s="1" t="str">
        <f>IF(ISNA(VLOOKUP($C7267,'Provisioning Requester'!$F$3:$H$20000,2,FALSE)),"No","Yes")</f>
        <v>No</v>
      </c>
      <c r="I7267" s="1" t="str">
        <f>IF($H7267="Yes",VLOOKUP($C7267,'Provisioning Requester'!$F$3:$H$20000,3,FALSE),"-")</f>
        <v>-</v>
      </c>
      <c r="J7267" s="1" t="str">
        <f>IF(OR(D7267="SVCP", E7267="TRUE"), "No", IF(ISNA(VLOOKUP($C7267,'ProvResponder deviceId'!$A$1:$A$20000,1,FALSE)),"No","Yes"))</f>
        <v>No</v>
      </c>
      <c r="K7267" s="1" t="str">
        <f>IF($J7267="Yes",VLOOKUP($C7267,'ProvResponder deviceId'!$A$1:$C$20000,3,FALSE),"-")</f>
        <v>-</v>
      </c>
      <c r="L7267" s="1" t="str">
        <f t="shared" si="226"/>
        <v/>
      </c>
      <c r="M7267" s="1" t="str">
        <f t="shared" si="227"/>
        <v/>
      </c>
      <c r="N7267" s="1" t="str">
        <f>IF(ISBLANK($C7267),"",IF(ISNA(VLOOKUP($L7267,'result messages'!$H$3:$L$11,2,FALSE)),VLOOKUP($M7267,'result messages'!$H$3:$L$11,2,FALSE),VLOOKUP($L7267,'result messages'!$H$3:$L$11,2,FALSE)))</f>
        <v/>
      </c>
      <c r="O7267" s="1" t="str">
        <f>IF(ISBLANK($C7267),"",IF(ISNA(VLOOKUP($L7267,'result messages'!$H$3:$L$11,3,FALSE)),VLOOKUP($M7267,'result messages'!$H$3:$L$11,3,FALSE),VLOOKUP($L7267,'result messages'!$H$3:$L$11,3,FALSE)))</f>
        <v/>
      </c>
      <c r="P7267" s="1" t="str">
        <f>IF(ISBLANK($C7267),"",IF(ISNA(VLOOKUP($L7267,'result messages'!$H$3:$L$11,4,FALSE)),VLOOKUP($M7267,'result messages'!$H$3:$L$11,4,FALSE),VLOOKUP($L7267,'result messages'!$H$3:$L$11,4,FALSE)))</f>
        <v/>
      </c>
      <c r="Q7267" s="1" t="str">
        <f>IF(ISBLANK($C7267),"",IF(ISNA(VLOOKUP($L7267,'result messages'!$H$3:$L$11,5,FALSE)),VLOOKUP($M7267,'result messages'!$H$3:$L$11,5,FALSE),VLOOKUP($L7267,'result messages'!$H$3:$L$11,5,FALSE)))</f>
        <v/>
      </c>
    </row>
    <row r="7268" spans="1:17">
      <c r="A7268" s="1">
        <v>7265</v>
      </c>
      <c r="B7268" s="1"/>
      <c r="C7268" s="1"/>
      <c r="D7268" s="1"/>
      <c r="E7268" s="6"/>
      <c r="F7268" s="1"/>
      <c r="G7268" s="1" t="str">
        <f>IF(ISNA(VLOOKUP($C7268,'DTEN TCAP Linkage deviceId'!$A$1:$A$20000,1,FALSE)),"No","Yes")</f>
        <v>No</v>
      </c>
      <c r="H7268" s="1" t="str">
        <f>IF(ISNA(VLOOKUP($C7268,'Provisioning Requester'!$F$3:$H$20000,2,FALSE)),"No","Yes")</f>
        <v>No</v>
      </c>
      <c r="I7268" s="1" t="str">
        <f>IF($H7268="Yes",VLOOKUP($C7268,'Provisioning Requester'!$F$3:$H$20000,3,FALSE),"-")</f>
        <v>-</v>
      </c>
      <c r="J7268" s="1" t="str">
        <f>IF(OR(D7268="SVCP", E7268="TRUE"), "No", IF(ISNA(VLOOKUP($C7268,'ProvResponder deviceId'!$A$1:$A$20000,1,FALSE)),"No","Yes"))</f>
        <v>No</v>
      </c>
      <c r="K7268" s="1" t="str">
        <f>IF($J7268="Yes",VLOOKUP($C7268,'ProvResponder deviceId'!$A$1:$C$20000,3,FALSE),"-")</f>
        <v>-</v>
      </c>
      <c r="L7268" s="1" t="str">
        <f t="shared" si="226"/>
        <v/>
      </c>
      <c r="M7268" s="1" t="str">
        <f t="shared" si="227"/>
        <v/>
      </c>
      <c r="N7268" s="1" t="str">
        <f>IF(ISBLANK($C7268),"",IF(ISNA(VLOOKUP($L7268,'result messages'!$H$3:$L$11,2,FALSE)),VLOOKUP($M7268,'result messages'!$H$3:$L$11,2,FALSE),VLOOKUP($L7268,'result messages'!$H$3:$L$11,2,FALSE)))</f>
        <v/>
      </c>
      <c r="O7268" s="1" t="str">
        <f>IF(ISBLANK($C7268),"",IF(ISNA(VLOOKUP($L7268,'result messages'!$H$3:$L$11,3,FALSE)),VLOOKUP($M7268,'result messages'!$H$3:$L$11,3,FALSE),VLOOKUP($L7268,'result messages'!$H$3:$L$11,3,FALSE)))</f>
        <v/>
      </c>
      <c r="P7268" s="1" t="str">
        <f>IF(ISBLANK($C7268),"",IF(ISNA(VLOOKUP($L7268,'result messages'!$H$3:$L$11,4,FALSE)),VLOOKUP($M7268,'result messages'!$H$3:$L$11,4,FALSE),VLOOKUP($L7268,'result messages'!$H$3:$L$11,4,FALSE)))</f>
        <v/>
      </c>
      <c r="Q7268" s="1" t="str">
        <f>IF(ISBLANK($C7268),"",IF(ISNA(VLOOKUP($L7268,'result messages'!$H$3:$L$11,5,FALSE)),VLOOKUP($M7268,'result messages'!$H$3:$L$11,5,FALSE),VLOOKUP($L7268,'result messages'!$H$3:$L$11,5,FALSE)))</f>
        <v/>
      </c>
    </row>
    <row r="7269" spans="1:17">
      <c r="A7269" s="1">
        <v>7266</v>
      </c>
      <c r="B7269" s="1"/>
      <c r="C7269" s="1"/>
      <c r="D7269" s="1"/>
      <c r="E7269" s="6"/>
      <c r="F7269" s="1"/>
      <c r="G7269" s="1" t="str">
        <f>IF(ISNA(VLOOKUP($C7269,'DTEN TCAP Linkage deviceId'!$A$1:$A$20000,1,FALSE)),"No","Yes")</f>
        <v>No</v>
      </c>
      <c r="H7269" s="1" t="str">
        <f>IF(ISNA(VLOOKUP($C7269,'Provisioning Requester'!$F$3:$H$20000,2,FALSE)),"No","Yes")</f>
        <v>No</v>
      </c>
      <c r="I7269" s="1" t="str">
        <f>IF($H7269="Yes",VLOOKUP($C7269,'Provisioning Requester'!$F$3:$H$20000,3,FALSE),"-")</f>
        <v>-</v>
      </c>
      <c r="J7269" s="1" t="str">
        <f>IF(OR(D7269="SVCP", E7269="TRUE"), "No", IF(ISNA(VLOOKUP($C7269,'ProvResponder deviceId'!$A$1:$A$20000,1,FALSE)),"No","Yes"))</f>
        <v>No</v>
      </c>
      <c r="K7269" s="1" t="str">
        <f>IF($J7269="Yes",VLOOKUP($C7269,'ProvResponder deviceId'!$A$1:$C$20000,3,FALSE),"-")</f>
        <v>-</v>
      </c>
      <c r="L7269" s="1" t="str">
        <f t="shared" si="226"/>
        <v/>
      </c>
      <c r="M7269" s="1" t="str">
        <f t="shared" si="227"/>
        <v/>
      </c>
      <c r="N7269" s="1" t="str">
        <f>IF(ISBLANK($C7269),"",IF(ISNA(VLOOKUP($L7269,'result messages'!$H$3:$L$11,2,FALSE)),VLOOKUP($M7269,'result messages'!$H$3:$L$11,2,FALSE),VLOOKUP($L7269,'result messages'!$H$3:$L$11,2,FALSE)))</f>
        <v/>
      </c>
      <c r="O7269" s="1" t="str">
        <f>IF(ISBLANK($C7269),"",IF(ISNA(VLOOKUP($L7269,'result messages'!$H$3:$L$11,3,FALSE)),VLOOKUP($M7269,'result messages'!$H$3:$L$11,3,FALSE),VLOOKUP($L7269,'result messages'!$H$3:$L$11,3,FALSE)))</f>
        <v/>
      </c>
      <c r="P7269" s="1" t="str">
        <f>IF(ISBLANK($C7269),"",IF(ISNA(VLOOKUP($L7269,'result messages'!$H$3:$L$11,4,FALSE)),VLOOKUP($M7269,'result messages'!$H$3:$L$11,4,FALSE),VLOOKUP($L7269,'result messages'!$H$3:$L$11,4,FALSE)))</f>
        <v/>
      </c>
      <c r="Q7269" s="1" t="str">
        <f>IF(ISBLANK($C7269),"",IF(ISNA(VLOOKUP($L7269,'result messages'!$H$3:$L$11,5,FALSE)),VLOOKUP($M7269,'result messages'!$H$3:$L$11,5,FALSE),VLOOKUP($L7269,'result messages'!$H$3:$L$11,5,FALSE)))</f>
        <v/>
      </c>
    </row>
    <row r="7270" spans="1:17">
      <c r="A7270" s="1">
        <v>7267</v>
      </c>
      <c r="B7270" s="1"/>
      <c r="C7270" s="1"/>
      <c r="D7270" s="1"/>
      <c r="E7270" s="6"/>
      <c r="F7270" s="1"/>
      <c r="G7270" s="1" t="str">
        <f>IF(ISNA(VLOOKUP($C7270,'DTEN TCAP Linkage deviceId'!$A$1:$A$20000,1,FALSE)),"No","Yes")</f>
        <v>No</v>
      </c>
      <c r="H7270" s="1" t="str">
        <f>IF(ISNA(VLOOKUP($C7270,'Provisioning Requester'!$F$3:$H$20000,2,FALSE)),"No","Yes")</f>
        <v>No</v>
      </c>
      <c r="I7270" s="1" t="str">
        <f>IF($H7270="Yes",VLOOKUP($C7270,'Provisioning Requester'!$F$3:$H$20000,3,FALSE),"-")</f>
        <v>-</v>
      </c>
      <c r="J7270" s="1" t="str">
        <f>IF(OR(D7270="SVCP", E7270="TRUE"), "No", IF(ISNA(VLOOKUP($C7270,'ProvResponder deviceId'!$A$1:$A$20000,1,FALSE)),"No","Yes"))</f>
        <v>No</v>
      </c>
      <c r="K7270" s="1" t="str">
        <f>IF($J7270="Yes",VLOOKUP($C7270,'ProvResponder deviceId'!$A$1:$C$20000,3,FALSE),"-")</f>
        <v>-</v>
      </c>
      <c r="L7270" s="1" t="str">
        <f t="shared" si="226"/>
        <v/>
      </c>
      <c r="M7270" s="1" t="str">
        <f t="shared" si="227"/>
        <v/>
      </c>
      <c r="N7270" s="1" t="str">
        <f>IF(ISBLANK($C7270),"",IF(ISNA(VLOOKUP($L7270,'result messages'!$H$3:$L$11,2,FALSE)),VLOOKUP($M7270,'result messages'!$H$3:$L$11,2,FALSE),VLOOKUP($L7270,'result messages'!$H$3:$L$11,2,FALSE)))</f>
        <v/>
      </c>
      <c r="O7270" s="1" t="str">
        <f>IF(ISBLANK($C7270),"",IF(ISNA(VLOOKUP($L7270,'result messages'!$H$3:$L$11,3,FALSE)),VLOOKUP($M7270,'result messages'!$H$3:$L$11,3,FALSE),VLOOKUP($L7270,'result messages'!$H$3:$L$11,3,FALSE)))</f>
        <v/>
      </c>
      <c r="P7270" s="1" t="str">
        <f>IF(ISBLANK($C7270),"",IF(ISNA(VLOOKUP($L7270,'result messages'!$H$3:$L$11,4,FALSE)),VLOOKUP($M7270,'result messages'!$H$3:$L$11,4,FALSE),VLOOKUP($L7270,'result messages'!$H$3:$L$11,4,FALSE)))</f>
        <v/>
      </c>
      <c r="Q7270" s="1" t="str">
        <f>IF(ISBLANK($C7270),"",IF(ISNA(VLOOKUP($L7270,'result messages'!$H$3:$L$11,5,FALSE)),VLOOKUP($M7270,'result messages'!$H$3:$L$11,5,FALSE),VLOOKUP($L7270,'result messages'!$H$3:$L$11,5,FALSE)))</f>
        <v/>
      </c>
    </row>
    <row r="7271" spans="1:17">
      <c r="A7271" s="1">
        <v>7268</v>
      </c>
      <c r="B7271" s="1"/>
      <c r="C7271" s="1"/>
      <c r="D7271" s="1"/>
      <c r="E7271" s="6"/>
      <c r="F7271" s="1"/>
      <c r="G7271" s="1" t="str">
        <f>IF(ISNA(VLOOKUP($C7271,'DTEN TCAP Linkage deviceId'!$A$1:$A$20000,1,FALSE)),"No","Yes")</f>
        <v>No</v>
      </c>
      <c r="H7271" s="1" t="str">
        <f>IF(ISNA(VLOOKUP($C7271,'Provisioning Requester'!$F$3:$H$20000,2,FALSE)),"No","Yes")</f>
        <v>No</v>
      </c>
      <c r="I7271" s="1" t="str">
        <f>IF($H7271="Yes",VLOOKUP($C7271,'Provisioning Requester'!$F$3:$H$20000,3,FALSE),"-")</f>
        <v>-</v>
      </c>
      <c r="J7271" s="1" t="str">
        <f>IF(OR(D7271="SVCP", E7271="TRUE"), "No", IF(ISNA(VLOOKUP($C7271,'ProvResponder deviceId'!$A$1:$A$20000,1,FALSE)),"No","Yes"))</f>
        <v>No</v>
      </c>
      <c r="K7271" s="1" t="str">
        <f>IF($J7271="Yes",VLOOKUP($C7271,'ProvResponder deviceId'!$A$1:$C$20000,3,FALSE),"-")</f>
        <v>-</v>
      </c>
      <c r="L7271" s="1" t="str">
        <f t="shared" si="226"/>
        <v/>
      </c>
      <c r="M7271" s="1" t="str">
        <f t="shared" si="227"/>
        <v/>
      </c>
      <c r="N7271" s="1" t="str">
        <f>IF(ISBLANK($C7271),"",IF(ISNA(VLOOKUP($L7271,'result messages'!$H$3:$L$11,2,FALSE)),VLOOKUP($M7271,'result messages'!$H$3:$L$11,2,FALSE),VLOOKUP($L7271,'result messages'!$H$3:$L$11,2,FALSE)))</f>
        <v/>
      </c>
      <c r="O7271" s="1" t="str">
        <f>IF(ISBLANK($C7271),"",IF(ISNA(VLOOKUP($L7271,'result messages'!$H$3:$L$11,3,FALSE)),VLOOKUP($M7271,'result messages'!$H$3:$L$11,3,FALSE),VLOOKUP($L7271,'result messages'!$H$3:$L$11,3,FALSE)))</f>
        <v/>
      </c>
      <c r="P7271" s="1" t="str">
        <f>IF(ISBLANK($C7271),"",IF(ISNA(VLOOKUP($L7271,'result messages'!$H$3:$L$11,4,FALSE)),VLOOKUP($M7271,'result messages'!$H$3:$L$11,4,FALSE),VLOOKUP($L7271,'result messages'!$H$3:$L$11,4,FALSE)))</f>
        <v/>
      </c>
      <c r="Q7271" s="1" t="str">
        <f>IF(ISBLANK($C7271),"",IF(ISNA(VLOOKUP($L7271,'result messages'!$H$3:$L$11,5,FALSE)),VLOOKUP($M7271,'result messages'!$H$3:$L$11,5,FALSE),VLOOKUP($L7271,'result messages'!$H$3:$L$11,5,FALSE)))</f>
        <v/>
      </c>
    </row>
    <row r="7272" spans="1:17">
      <c r="A7272" s="1">
        <v>7269</v>
      </c>
      <c r="B7272" s="1"/>
      <c r="C7272" s="1"/>
      <c r="D7272" s="1"/>
      <c r="E7272" s="6"/>
      <c r="F7272" s="1"/>
      <c r="G7272" s="1" t="str">
        <f>IF(ISNA(VLOOKUP($C7272,'DTEN TCAP Linkage deviceId'!$A$1:$A$20000,1,FALSE)),"No","Yes")</f>
        <v>No</v>
      </c>
      <c r="H7272" s="1" t="str">
        <f>IF(ISNA(VLOOKUP($C7272,'Provisioning Requester'!$F$3:$H$20000,2,FALSE)),"No","Yes")</f>
        <v>No</v>
      </c>
      <c r="I7272" s="1" t="str">
        <f>IF($H7272="Yes",VLOOKUP($C7272,'Provisioning Requester'!$F$3:$H$20000,3,FALSE),"-")</f>
        <v>-</v>
      </c>
      <c r="J7272" s="1" t="str">
        <f>IF(OR(D7272="SVCP", E7272="TRUE"), "No", IF(ISNA(VLOOKUP($C7272,'ProvResponder deviceId'!$A$1:$A$20000,1,FALSE)),"No","Yes"))</f>
        <v>No</v>
      </c>
      <c r="K7272" s="1" t="str">
        <f>IF($J7272="Yes",VLOOKUP($C7272,'ProvResponder deviceId'!$A$1:$C$20000,3,FALSE),"-")</f>
        <v>-</v>
      </c>
      <c r="L7272" s="1" t="str">
        <f t="shared" si="226"/>
        <v/>
      </c>
      <c r="M7272" s="1" t="str">
        <f t="shared" si="227"/>
        <v/>
      </c>
      <c r="N7272" s="1" t="str">
        <f>IF(ISBLANK($C7272),"",IF(ISNA(VLOOKUP($L7272,'result messages'!$H$3:$L$11,2,FALSE)),VLOOKUP($M7272,'result messages'!$H$3:$L$11,2,FALSE),VLOOKUP($L7272,'result messages'!$H$3:$L$11,2,FALSE)))</f>
        <v/>
      </c>
      <c r="O7272" s="1" t="str">
        <f>IF(ISBLANK($C7272),"",IF(ISNA(VLOOKUP($L7272,'result messages'!$H$3:$L$11,3,FALSE)),VLOOKUP($M7272,'result messages'!$H$3:$L$11,3,FALSE),VLOOKUP($L7272,'result messages'!$H$3:$L$11,3,FALSE)))</f>
        <v/>
      </c>
      <c r="P7272" s="1" t="str">
        <f>IF(ISBLANK($C7272),"",IF(ISNA(VLOOKUP($L7272,'result messages'!$H$3:$L$11,4,FALSE)),VLOOKUP($M7272,'result messages'!$H$3:$L$11,4,FALSE),VLOOKUP($L7272,'result messages'!$H$3:$L$11,4,FALSE)))</f>
        <v/>
      </c>
      <c r="Q7272" s="1" t="str">
        <f>IF(ISBLANK($C7272),"",IF(ISNA(VLOOKUP($L7272,'result messages'!$H$3:$L$11,5,FALSE)),VLOOKUP($M7272,'result messages'!$H$3:$L$11,5,FALSE),VLOOKUP($L7272,'result messages'!$H$3:$L$11,5,FALSE)))</f>
        <v/>
      </c>
    </row>
    <row r="7273" spans="1:17">
      <c r="A7273" s="1">
        <v>7270</v>
      </c>
      <c r="B7273" s="1"/>
      <c r="C7273" s="1"/>
      <c r="D7273" s="1"/>
      <c r="E7273" s="6"/>
      <c r="F7273" s="1"/>
      <c r="G7273" s="1" t="str">
        <f>IF(ISNA(VLOOKUP($C7273,'DTEN TCAP Linkage deviceId'!$A$1:$A$20000,1,FALSE)),"No","Yes")</f>
        <v>No</v>
      </c>
      <c r="H7273" s="1" t="str">
        <f>IF(ISNA(VLOOKUP($C7273,'Provisioning Requester'!$F$3:$H$20000,2,FALSE)),"No","Yes")</f>
        <v>No</v>
      </c>
      <c r="I7273" s="1" t="str">
        <f>IF($H7273="Yes",VLOOKUP($C7273,'Provisioning Requester'!$F$3:$H$20000,3,FALSE),"-")</f>
        <v>-</v>
      </c>
      <c r="J7273" s="1" t="str">
        <f>IF(OR(D7273="SVCP", E7273="TRUE"), "No", IF(ISNA(VLOOKUP($C7273,'ProvResponder deviceId'!$A$1:$A$20000,1,FALSE)),"No","Yes"))</f>
        <v>No</v>
      </c>
      <c r="K7273" s="1" t="str">
        <f>IF($J7273="Yes",VLOOKUP($C7273,'ProvResponder deviceId'!$A$1:$C$20000,3,FALSE),"-")</f>
        <v>-</v>
      </c>
      <c r="L7273" s="1" t="str">
        <f t="shared" si="226"/>
        <v/>
      </c>
      <c r="M7273" s="1" t="str">
        <f t="shared" si="227"/>
        <v/>
      </c>
      <c r="N7273" s="1" t="str">
        <f>IF(ISBLANK($C7273),"",IF(ISNA(VLOOKUP($L7273,'result messages'!$H$3:$L$11,2,FALSE)),VLOOKUP($M7273,'result messages'!$H$3:$L$11,2,FALSE),VLOOKUP($L7273,'result messages'!$H$3:$L$11,2,FALSE)))</f>
        <v/>
      </c>
      <c r="O7273" s="1" t="str">
        <f>IF(ISBLANK($C7273),"",IF(ISNA(VLOOKUP($L7273,'result messages'!$H$3:$L$11,3,FALSE)),VLOOKUP($M7273,'result messages'!$H$3:$L$11,3,FALSE),VLOOKUP($L7273,'result messages'!$H$3:$L$11,3,FALSE)))</f>
        <v/>
      </c>
      <c r="P7273" s="1" t="str">
        <f>IF(ISBLANK($C7273),"",IF(ISNA(VLOOKUP($L7273,'result messages'!$H$3:$L$11,4,FALSE)),VLOOKUP($M7273,'result messages'!$H$3:$L$11,4,FALSE),VLOOKUP($L7273,'result messages'!$H$3:$L$11,4,FALSE)))</f>
        <v/>
      </c>
      <c r="Q7273" s="1" t="str">
        <f>IF(ISBLANK($C7273),"",IF(ISNA(VLOOKUP($L7273,'result messages'!$H$3:$L$11,5,FALSE)),VLOOKUP($M7273,'result messages'!$H$3:$L$11,5,FALSE),VLOOKUP($L7273,'result messages'!$H$3:$L$11,5,FALSE)))</f>
        <v/>
      </c>
    </row>
    <row r="7274" spans="1:17">
      <c r="A7274" s="1">
        <v>7271</v>
      </c>
      <c r="B7274" s="1"/>
      <c r="C7274" s="1"/>
      <c r="D7274" s="1"/>
      <c r="E7274" s="6"/>
      <c r="F7274" s="1"/>
      <c r="G7274" s="1" t="str">
        <f>IF(ISNA(VLOOKUP($C7274,'DTEN TCAP Linkage deviceId'!$A$1:$A$20000,1,FALSE)),"No","Yes")</f>
        <v>No</v>
      </c>
      <c r="H7274" s="1" t="str">
        <f>IF(ISNA(VLOOKUP($C7274,'Provisioning Requester'!$F$3:$H$20000,2,FALSE)),"No","Yes")</f>
        <v>No</v>
      </c>
      <c r="I7274" s="1" t="str">
        <f>IF($H7274="Yes",VLOOKUP($C7274,'Provisioning Requester'!$F$3:$H$20000,3,FALSE),"-")</f>
        <v>-</v>
      </c>
      <c r="J7274" s="1" t="str">
        <f>IF(OR(D7274="SVCP", E7274="TRUE"), "No", IF(ISNA(VLOOKUP($C7274,'ProvResponder deviceId'!$A$1:$A$20000,1,FALSE)),"No","Yes"))</f>
        <v>No</v>
      </c>
      <c r="K7274" s="1" t="str">
        <f>IF($J7274="Yes",VLOOKUP($C7274,'ProvResponder deviceId'!$A$1:$C$20000,3,FALSE),"-")</f>
        <v>-</v>
      </c>
      <c r="L7274" s="1" t="str">
        <f t="shared" si="226"/>
        <v/>
      </c>
      <c r="M7274" s="1" t="str">
        <f t="shared" si="227"/>
        <v/>
      </c>
      <c r="N7274" s="1" t="str">
        <f>IF(ISBLANK($C7274),"",IF(ISNA(VLOOKUP($L7274,'result messages'!$H$3:$L$11,2,FALSE)),VLOOKUP($M7274,'result messages'!$H$3:$L$11,2,FALSE),VLOOKUP($L7274,'result messages'!$H$3:$L$11,2,FALSE)))</f>
        <v/>
      </c>
      <c r="O7274" s="1" t="str">
        <f>IF(ISBLANK($C7274),"",IF(ISNA(VLOOKUP($L7274,'result messages'!$H$3:$L$11,3,FALSE)),VLOOKUP($M7274,'result messages'!$H$3:$L$11,3,FALSE),VLOOKUP($L7274,'result messages'!$H$3:$L$11,3,FALSE)))</f>
        <v/>
      </c>
      <c r="P7274" s="1" t="str">
        <f>IF(ISBLANK($C7274),"",IF(ISNA(VLOOKUP($L7274,'result messages'!$H$3:$L$11,4,FALSE)),VLOOKUP($M7274,'result messages'!$H$3:$L$11,4,FALSE),VLOOKUP($L7274,'result messages'!$H$3:$L$11,4,FALSE)))</f>
        <v/>
      </c>
      <c r="Q7274" s="1" t="str">
        <f>IF(ISBLANK($C7274),"",IF(ISNA(VLOOKUP($L7274,'result messages'!$H$3:$L$11,5,FALSE)),VLOOKUP($M7274,'result messages'!$H$3:$L$11,5,FALSE),VLOOKUP($L7274,'result messages'!$H$3:$L$11,5,FALSE)))</f>
        <v/>
      </c>
    </row>
    <row r="7275" spans="1:17">
      <c r="A7275" s="1">
        <v>7272</v>
      </c>
      <c r="B7275" s="1"/>
      <c r="C7275" s="1"/>
      <c r="D7275" s="1"/>
      <c r="E7275" s="6"/>
      <c r="F7275" s="1"/>
      <c r="G7275" s="1" t="str">
        <f>IF(ISNA(VLOOKUP($C7275,'DTEN TCAP Linkage deviceId'!$A$1:$A$20000,1,FALSE)),"No","Yes")</f>
        <v>No</v>
      </c>
      <c r="H7275" s="1" t="str">
        <f>IF(ISNA(VLOOKUP($C7275,'Provisioning Requester'!$F$3:$H$20000,2,FALSE)),"No","Yes")</f>
        <v>No</v>
      </c>
      <c r="I7275" s="1" t="str">
        <f>IF($H7275="Yes",VLOOKUP($C7275,'Provisioning Requester'!$F$3:$H$20000,3,FALSE),"-")</f>
        <v>-</v>
      </c>
      <c r="J7275" s="1" t="str">
        <f>IF(OR(D7275="SVCP", E7275="TRUE"), "No", IF(ISNA(VLOOKUP($C7275,'ProvResponder deviceId'!$A$1:$A$20000,1,FALSE)),"No","Yes"))</f>
        <v>No</v>
      </c>
      <c r="K7275" s="1" t="str">
        <f>IF($J7275="Yes",VLOOKUP($C7275,'ProvResponder deviceId'!$A$1:$C$20000,3,FALSE),"-")</f>
        <v>-</v>
      </c>
      <c r="L7275" s="1" t="str">
        <f t="shared" si="226"/>
        <v/>
      </c>
      <c r="M7275" s="1" t="str">
        <f t="shared" si="227"/>
        <v/>
      </c>
      <c r="N7275" s="1" t="str">
        <f>IF(ISBLANK($C7275),"",IF(ISNA(VLOOKUP($L7275,'result messages'!$H$3:$L$11,2,FALSE)),VLOOKUP($M7275,'result messages'!$H$3:$L$11,2,FALSE),VLOOKUP($L7275,'result messages'!$H$3:$L$11,2,FALSE)))</f>
        <v/>
      </c>
      <c r="O7275" s="1" t="str">
        <f>IF(ISBLANK($C7275),"",IF(ISNA(VLOOKUP($L7275,'result messages'!$H$3:$L$11,3,FALSE)),VLOOKUP($M7275,'result messages'!$H$3:$L$11,3,FALSE),VLOOKUP($L7275,'result messages'!$H$3:$L$11,3,FALSE)))</f>
        <v/>
      </c>
      <c r="P7275" s="1" t="str">
        <f>IF(ISBLANK($C7275),"",IF(ISNA(VLOOKUP($L7275,'result messages'!$H$3:$L$11,4,FALSE)),VLOOKUP($M7275,'result messages'!$H$3:$L$11,4,FALSE),VLOOKUP($L7275,'result messages'!$H$3:$L$11,4,FALSE)))</f>
        <v/>
      </c>
      <c r="Q7275" s="1" t="str">
        <f>IF(ISBLANK($C7275),"",IF(ISNA(VLOOKUP($L7275,'result messages'!$H$3:$L$11,5,FALSE)),VLOOKUP($M7275,'result messages'!$H$3:$L$11,5,FALSE),VLOOKUP($L7275,'result messages'!$H$3:$L$11,5,FALSE)))</f>
        <v/>
      </c>
    </row>
    <row r="7276" spans="1:17">
      <c r="A7276" s="1">
        <v>7273</v>
      </c>
      <c r="B7276" s="1"/>
      <c r="C7276" s="1"/>
      <c r="D7276" s="1"/>
      <c r="E7276" s="6"/>
      <c r="F7276" s="1"/>
      <c r="G7276" s="1" t="str">
        <f>IF(ISNA(VLOOKUP($C7276,'DTEN TCAP Linkage deviceId'!$A$1:$A$20000,1,FALSE)),"No","Yes")</f>
        <v>No</v>
      </c>
      <c r="H7276" s="1" t="str">
        <f>IF(ISNA(VLOOKUP($C7276,'Provisioning Requester'!$F$3:$H$20000,2,FALSE)),"No","Yes")</f>
        <v>No</v>
      </c>
      <c r="I7276" s="1" t="str">
        <f>IF($H7276="Yes",VLOOKUP($C7276,'Provisioning Requester'!$F$3:$H$20000,3,FALSE),"-")</f>
        <v>-</v>
      </c>
      <c r="J7276" s="1" t="str">
        <f>IF(OR(D7276="SVCP", E7276="TRUE"), "No", IF(ISNA(VLOOKUP($C7276,'ProvResponder deviceId'!$A$1:$A$20000,1,FALSE)),"No","Yes"))</f>
        <v>No</v>
      </c>
      <c r="K7276" s="1" t="str">
        <f>IF($J7276="Yes",VLOOKUP($C7276,'ProvResponder deviceId'!$A$1:$C$20000,3,FALSE),"-")</f>
        <v>-</v>
      </c>
      <c r="L7276" s="1" t="str">
        <f t="shared" si="226"/>
        <v/>
      </c>
      <c r="M7276" s="1" t="str">
        <f t="shared" si="227"/>
        <v/>
      </c>
      <c r="N7276" s="1" t="str">
        <f>IF(ISBLANK($C7276),"",IF(ISNA(VLOOKUP($L7276,'result messages'!$H$3:$L$11,2,FALSE)),VLOOKUP($M7276,'result messages'!$H$3:$L$11,2,FALSE),VLOOKUP($L7276,'result messages'!$H$3:$L$11,2,FALSE)))</f>
        <v/>
      </c>
      <c r="O7276" s="1" t="str">
        <f>IF(ISBLANK($C7276),"",IF(ISNA(VLOOKUP($L7276,'result messages'!$H$3:$L$11,3,FALSE)),VLOOKUP($M7276,'result messages'!$H$3:$L$11,3,FALSE),VLOOKUP($L7276,'result messages'!$H$3:$L$11,3,FALSE)))</f>
        <v/>
      </c>
      <c r="P7276" s="1" t="str">
        <f>IF(ISBLANK($C7276),"",IF(ISNA(VLOOKUP($L7276,'result messages'!$H$3:$L$11,4,FALSE)),VLOOKUP($M7276,'result messages'!$H$3:$L$11,4,FALSE),VLOOKUP($L7276,'result messages'!$H$3:$L$11,4,FALSE)))</f>
        <v/>
      </c>
      <c r="Q7276" s="1" t="str">
        <f>IF(ISBLANK($C7276),"",IF(ISNA(VLOOKUP($L7276,'result messages'!$H$3:$L$11,5,FALSE)),VLOOKUP($M7276,'result messages'!$H$3:$L$11,5,FALSE),VLOOKUP($L7276,'result messages'!$H$3:$L$11,5,FALSE)))</f>
        <v/>
      </c>
    </row>
    <row r="7277" spans="1:17">
      <c r="A7277" s="1">
        <v>7274</v>
      </c>
      <c r="B7277" s="1"/>
      <c r="C7277" s="1"/>
      <c r="D7277" s="1"/>
      <c r="E7277" s="6"/>
      <c r="F7277" s="1"/>
      <c r="G7277" s="1" t="str">
        <f>IF(ISNA(VLOOKUP($C7277,'DTEN TCAP Linkage deviceId'!$A$1:$A$20000,1,FALSE)),"No","Yes")</f>
        <v>No</v>
      </c>
      <c r="H7277" s="1" t="str">
        <f>IF(ISNA(VLOOKUP($C7277,'Provisioning Requester'!$F$3:$H$20000,2,FALSE)),"No","Yes")</f>
        <v>No</v>
      </c>
      <c r="I7277" s="1" t="str">
        <f>IF($H7277="Yes",VLOOKUP($C7277,'Provisioning Requester'!$F$3:$H$20000,3,FALSE),"-")</f>
        <v>-</v>
      </c>
      <c r="J7277" s="1" t="str">
        <f>IF(OR(D7277="SVCP", E7277="TRUE"), "No", IF(ISNA(VLOOKUP($C7277,'ProvResponder deviceId'!$A$1:$A$20000,1,FALSE)),"No","Yes"))</f>
        <v>No</v>
      </c>
      <c r="K7277" s="1" t="str">
        <f>IF($J7277="Yes",VLOOKUP($C7277,'ProvResponder deviceId'!$A$1:$C$20000,3,FALSE),"-")</f>
        <v>-</v>
      </c>
      <c r="L7277" s="1" t="str">
        <f t="shared" si="226"/>
        <v/>
      </c>
      <c r="M7277" s="1" t="str">
        <f t="shared" si="227"/>
        <v/>
      </c>
      <c r="N7277" s="1" t="str">
        <f>IF(ISBLANK($C7277),"",IF(ISNA(VLOOKUP($L7277,'result messages'!$H$3:$L$11,2,FALSE)),VLOOKUP($M7277,'result messages'!$H$3:$L$11,2,FALSE),VLOOKUP($L7277,'result messages'!$H$3:$L$11,2,FALSE)))</f>
        <v/>
      </c>
      <c r="O7277" s="1" t="str">
        <f>IF(ISBLANK($C7277),"",IF(ISNA(VLOOKUP($L7277,'result messages'!$H$3:$L$11,3,FALSE)),VLOOKUP($M7277,'result messages'!$H$3:$L$11,3,FALSE),VLOOKUP($L7277,'result messages'!$H$3:$L$11,3,FALSE)))</f>
        <v/>
      </c>
      <c r="P7277" s="1" t="str">
        <f>IF(ISBLANK($C7277),"",IF(ISNA(VLOOKUP($L7277,'result messages'!$H$3:$L$11,4,FALSE)),VLOOKUP($M7277,'result messages'!$H$3:$L$11,4,FALSE),VLOOKUP($L7277,'result messages'!$H$3:$L$11,4,FALSE)))</f>
        <v/>
      </c>
      <c r="Q7277" s="1" t="str">
        <f>IF(ISBLANK($C7277),"",IF(ISNA(VLOOKUP($L7277,'result messages'!$H$3:$L$11,5,FALSE)),VLOOKUP($M7277,'result messages'!$H$3:$L$11,5,FALSE),VLOOKUP($L7277,'result messages'!$H$3:$L$11,5,FALSE)))</f>
        <v/>
      </c>
    </row>
    <row r="7278" spans="1:17">
      <c r="A7278" s="1">
        <v>7275</v>
      </c>
      <c r="B7278" s="1"/>
      <c r="C7278" s="1"/>
      <c r="D7278" s="1"/>
      <c r="E7278" s="6"/>
      <c r="F7278" s="1"/>
      <c r="G7278" s="1" t="str">
        <f>IF(ISNA(VLOOKUP($C7278,'DTEN TCAP Linkage deviceId'!$A$1:$A$20000,1,FALSE)),"No","Yes")</f>
        <v>No</v>
      </c>
      <c r="H7278" s="1" t="str">
        <f>IF(ISNA(VLOOKUP($C7278,'Provisioning Requester'!$F$3:$H$20000,2,FALSE)),"No","Yes")</f>
        <v>No</v>
      </c>
      <c r="I7278" s="1" t="str">
        <f>IF($H7278="Yes",VLOOKUP($C7278,'Provisioning Requester'!$F$3:$H$20000,3,FALSE),"-")</f>
        <v>-</v>
      </c>
      <c r="J7278" s="1" t="str">
        <f>IF(OR(D7278="SVCP", E7278="TRUE"), "No", IF(ISNA(VLOOKUP($C7278,'ProvResponder deviceId'!$A$1:$A$20000,1,FALSE)),"No","Yes"))</f>
        <v>No</v>
      </c>
      <c r="K7278" s="1" t="str">
        <f>IF($J7278="Yes",VLOOKUP($C7278,'ProvResponder deviceId'!$A$1:$C$20000,3,FALSE),"-")</f>
        <v>-</v>
      </c>
      <c r="L7278" s="1" t="str">
        <f t="shared" si="226"/>
        <v/>
      </c>
      <c r="M7278" s="1" t="str">
        <f t="shared" si="227"/>
        <v/>
      </c>
      <c r="N7278" s="1" t="str">
        <f>IF(ISBLANK($C7278),"",IF(ISNA(VLOOKUP($L7278,'result messages'!$H$3:$L$11,2,FALSE)),VLOOKUP($M7278,'result messages'!$H$3:$L$11,2,FALSE),VLOOKUP($L7278,'result messages'!$H$3:$L$11,2,FALSE)))</f>
        <v/>
      </c>
      <c r="O7278" s="1" t="str">
        <f>IF(ISBLANK($C7278),"",IF(ISNA(VLOOKUP($L7278,'result messages'!$H$3:$L$11,3,FALSE)),VLOOKUP($M7278,'result messages'!$H$3:$L$11,3,FALSE),VLOOKUP($L7278,'result messages'!$H$3:$L$11,3,FALSE)))</f>
        <v/>
      </c>
      <c r="P7278" s="1" t="str">
        <f>IF(ISBLANK($C7278),"",IF(ISNA(VLOOKUP($L7278,'result messages'!$H$3:$L$11,4,FALSE)),VLOOKUP($M7278,'result messages'!$H$3:$L$11,4,FALSE),VLOOKUP($L7278,'result messages'!$H$3:$L$11,4,FALSE)))</f>
        <v/>
      </c>
      <c r="Q7278" s="1" t="str">
        <f>IF(ISBLANK($C7278),"",IF(ISNA(VLOOKUP($L7278,'result messages'!$H$3:$L$11,5,FALSE)),VLOOKUP($M7278,'result messages'!$H$3:$L$11,5,FALSE),VLOOKUP($L7278,'result messages'!$H$3:$L$11,5,FALSE)))</f>
        <v/>
      </c>
    </row>
    <row r="7279" spans="1:17">
      <c r="A7279" s="1">
        <v>7276</v>
      </c>
      <c r="B7279" s="1"/>
      <c r="C7279" s="1"/>
      <c r="D7279" s="1"/>
      <c r="E7279" s="6"/>
      <c r="F7279" s="1"/>
      <c r="G7279" s="1" t="str">
        <f>IF(ISNA(VLOOKUP($C7279,'DTEN TCAP Linkage deviceId'!$A$1:$A$20000,1,FALSE)),"No","Yes")</f>
        <v>No</v>
      </c>
      <c r="H7279" s="1" t="str">
        <f>IF(ISNA(VLOOKUP($C7279,'Provisioning Requester'!$F$3:$H$20000,2,FALSE)),"No","Yes")</f>
        <v>No</v>
      </c>
      <c r="I7279" s="1" t="str">
        <f>IF($H7279="Yes",VLOOKUP($C7279,'Provisioning Requester'!$F$3:$H$20000,3,FALSE),"-")</f>
        <v>-</v>
      </c>
      <c r="J7279" s="1" t="str">
        <f>IF(OR(D7279="SVCP", E7279="TRUE"), "No", IF(ISNA(VLOOKUP($C7279,'ProvResponder deviceId'!$A$1:$A$20000,1,FALSE)),"No","Yes"))</f>
        <v>No</v>
      </c>
      <c r="K7279" s="1" t="str">
        <f>IF($J7279="Yes",VLOOKUP($C7279,'ProvResponder deviceId'!$A$1:$C$20000,3,FALSE),"-")</f>
        <v>-</v>
      </c>
      <c r="L7279" s="1" t="str">
        <f t="shared" si="226"/>
        <v/>
      </c>
      <c r="M7279" s="1" t="str">
        <f t="shared" si="227"/>
        <v/>
      </c>
      <c r="N7279" s="1" t="str">
        <f>IF(ISBLANK($C7279),"",IF(ISNA(VLOOKUP($L7279,'result messages'!$H$3:$L$11,2,FALSE)),VLOOKUP($M7279,'result messages'!$H$3:$L$11,2,FALSE),VLOOKUP($L7279,'result messages'!$H$3:$L$11,2,FALSE)))</f>
        <v/>
      </c>
      <c r="O7279" s="1" t="str">
        <f>IF(ISBLANK($C7279),"",IF(ISNA(VLOOKUP($L7279,'result messages'!$H$3:$L$11,3,FALSE)),VLOOKUP($M7279,'result messages'!$H$3:$L$11,3,FALSE),VLOOKUP($L7279,'result messages'!$H$3:$L$11,3,FALSE)))</f>
        <v/>
      </c>
      <c r="P7279" s="1" t="str">
        <f>IF(ISBLANK($C7279),"",IF(ISNA(VLOOKUP($L7279,'result messages'!$H$3:$L$11,4,FALSE)),VLOOKUP($M7279,'result messages'!$H$3:$L$11,4,FALSE),VLOOKUP($L7279,'result messages'!$H$3:$L$11,4,FALSE)))</f>
        <v/>
      </c>
      <c r="Q7279" s="1" t="str">
        <f>IF(ISBLANK($C7279),"",IF(ISNA(VLOOKUP($L7279,'result messages'!$H$3:$L$11,5,FALSE)),VLOOKUP($M7279,'result messages'!$H$3:$L$11,5,FALSE),VLOOKUP($L7279,'result messages'!$H$3:$L$11,5,FALSE)))</f>
        <v/>
      </c>
    </row>
    <row r="7280" spans="1:17">
      <c r="A7280" s="1">
        <v>7277</v>
      </c>
      <c r="B7280" s="1"/>
      <c r="C7280" s="1"/>
      <c r="D7280" s="1"/>
      <c r="E7280" s="6"/>
      <c r="F7280" s="1"/>
      <c r="G7280" s="1" t="str">
        <f>IF(ISNA(VLOOKUP($C7280,'DTEN TCAP Linkage deviceId'!$A$1:$A$20000,1,FALSE)),"No","Yes")</f>
        <v>No</v>
      </c>
      <c r="H7280" s="1" t="str">
        <f>IF(ISNA(VLOOKUP($C7280,'Provisioning Requester'!$F$3:$H$20000,2,FALSE)),"No","Yes")</f>
        <v>No</v>
      </c>
      <c r="I7280" s="1" t="str">
        <f>IF($H7280="Yes",VLOOKUP($C7280,'Provisioning Requester'!$F$3:$H$20000,3,FALSE),"-")</f>
        <v>-</v>
      </c>
      <c r="J7280" s="1" t="str">
        <f>IF(OR(D7280="SVCP", E7280="TRUE"), "No", IF(ISNA(VLOOKUP($C7280,'ProvResponder deviceId'!$A$1:$A$20000,1,FALSE)),"No","Yes"))</f>
        <v>No</v>
      </c>
      <c r="K7280" s="1" t="str">
        <f>IF($J7280="Yes",VLOOKUP($C7280,'ProvResponder deviceId'!$A$1:$C$20000,3,FALSE),"-")</f>
        <v>-</v>
      </c>
      <c r="L7280" s="1" t="str">
        <f t="shared" si="226"/>
        <v/>
      </c>
      <c r="M7280" s="1" t="str">
        <f t="shared" si="227"/>
        <v/>
      </c>
      <c r="N7280" s="1" t="str">
        <f>IF(ISBLANK($C7280),"",IF(ISNA(VLOOKUP($L7280,'result messages'!$H$3:$L$11,2,FALSE)),VLOOKUP($M7280,'result messages'!$H$3:$L$11,2,FALSE),VLOOKUP($L7280,'result messages'!$H$3:$L$11,2,FALSE)))</f>
        <v/>
      </c>
      <c r="O7280" s="1" t="str">
        <f>IF(ISBLANK($C7280),"",IF(ISNA(VLOOKUP($L7280,'result messages'!$H$3:$L$11,3,FALSE)),VLOOKUP($M7280,'result messages'!$H$3:$L$11,3,FALSE),VLOOKUP($L7280,'result messages'!$H$3:$L$11,3,FALSE)))</f>
        <v/>
      </c>
      <c r="P7280" s="1" t="str">
        <f>IF(ISBLANK($C7280),"",IF(ISNA(VLOOKUP($L7280,'result messages'!$H$3:$L$11,4,FALSE)),VLOOKUP($M7280,'result messages'!$H$3:$L$11,4,FALSE),VLOOKUP($L7280,'result messages'!$H$3:$L$11,4,FALSE)))</f>
        <v/>
      </c>
      <c r="Q7280" s="1" t="str">
        <f>IF(ISBLANK($C7280),"",IF(ISNA(VLOOKUP($L7280,'result messages'!$H$3:$L$11,5,FALSE)),VLOOKUP($M7280,'result messages'!$H$3:$L$11,5,FALSE),VLOOKUP($L7280,'result messages'!$H$3:$L$11,5,FALSE)))</f>
        <v/>
      </c>
    </row>
    <row r="7281" spans="1:17">
      <c r="A7281" s="1">
        <v>7278</v>
      </c>
      <c r="B7281" s="1"/>
      <c r="C7281" s="1"/>
      <c r="D7281" s="1"/>
      <c r="E7281" s="6"/>
      <c r="F7281" s="1"/>
      <c r="G7281" s="1" t="str">
        <f>IF(ISNA(VLOOKUP($C7281,'DTEN TCAP Linkage deviceId'!$A$1:$A$20000,1,FALSE)),"No","Yes")</f>
        <v>No</v>
      </c>
      <c r="H7281" s="1" t="str">
        <f>IF(ISNA(VLOOKUP($C7281,'Provisioning Requester'!$F$3:$H$20000,2,FALSE)),"No","Yes")</f>
        <v>No</v>
      </c>
      <c r="I7281" s="1" t="str">
        <f>IF($H7281="Yes",VLOOKUP($C7281,'Provisioning Requester'!$F$3:$H$20000,3,FALSE),"-")</f>
        <v>-</v>
      </c>
      <c r="J7281" s="1" t="str">
        <f>IF(OR(D7281="SVCP", E7281="TRUE"), "No", IF(ISNA(VLOOKUP($C7281,'ProvResponder deviceId'!$A$1:$A$20000,1,FALSE)),"No","Yes"))</f>
        <v>No</v>
      </c>
      <c r="K7281" s="1" t="str">
        <f>IF($J7281="Yes",VLOOKUP($C7281,'ProvResponder deviceId'!$A$1:$C$20000,3,FALSE),"-")</f>
        <v>-</v>
      </c>
      <c r="L7281" s="1" t="str">
        <f t="shared" si="226"/>
        <v/>
      </c>
      <c r="M7281" s="1" t="str">
        <f t="shared" si="227"/>
        <v/>
      </c>
      <c r="N7281" s="1" t="str">
        <f>IF(ISBLANK($C7281),"",IF(ISNA(VLOOKUP($L7281,'result messages'!$H$3:$L$11,2,FALSE)),VLOOKUP($M7281,'result messages'!$H$3:$L$11,2,FALSE),VLOOKUP($L7281,'result messages'!$H$3:$L$11,2,FALSE)))</f>
        <v/>
      </c>
      <c r="O7281" s="1" t="str">
        <f>IF(ISBLANK($C7281),"",IF(ISNA(VLOOKUP($L7281,'result messages'!$H$3:$L$11,3,FALSE)),VLOOKUP($M7281,'result messages'!$H$3:$L$11,3,FALSE),VLOOKUP($L7281,'result messages'!$H$3:$L$11,3,FALSE)))</f>
        <v/>
      </c>
      <c r="P7281" s="1" t="str">
        <f>IF(ISBLANK($C7281),"",IF(ISNA(VLOOKUP($L7281,'result messages'!$H$3:$L$11,4,FALSE)),VLOOKUP($M7281,'result messages'!$H$3:$L$11,4,FALSE),VLOOKUP($L7281,'result messages'!$H$3:$L$11,4,FALSE)))</f>
        <v/>
      </c>
      <c r="Q7281" s="1" t="str">
        <f>IF(ISBLANK($C7281),"",IF(ISNA(VLOOKUP($L7281,'result messages'!$H$3:$L$11,5,FALSE)),VLOOKUP($M7281,'result messages'!$H$3:$L$11,5,FALSE),VLOOKUP($L7281,'result messages'!$H$3:$L$11,5,FALSE)))</f>
        <v/>
      </c>
    </row>
    <row r="7282" spans="1:17">
      <c r="A7282" s="1">
        <v>7279</v>
      </c>
      <c r="B7282" s="1"/>
      <c r="C7282" s="1"/>
      <c r="D7282" s="1"/>
      <c r="E7282" s="6"/>
      <c r="F7282" s="1"/>
      <c r="G7282" s="1" t="str">
        <f>IF(ISNA(VLOOKUP($C7282,'DTEN TCAP Linkage deviceId'!$A$1:$A$20000,1,FALSE)),"No","Yes")</f>
        <v>No</v>
      </c>
      <c r="H7282" s="1" t="str">
        <f>IF(ISNA(VLOOKUP($C7282,'Provisioning Requester'!$F$3:$H$20000,2,FALSE)),"No","Yes")</f>
        <v>No</v>
      </c>
      <c r="I7282" s="1" t="str">
        <f>IF($H7282="Yes",VLOOKUP($C7282,'Provisioning Requester'!$F$3:$H$20000,3,FALSE),"-")</f>
        <v>-</v>
      </c>
      <c r="J7282" s="1" t="str">
        <f>IF(OR(D7282="SVCP", E7282="TRUE"), "No", IF(ISNA(VLOOKUP($C7282,'ProvResponder deviceId'!$A$1:$A$20000,1,FALSE)),"No","Yes"))</f>
        <v>No</v>
      </c>
      <c r="K7282" s="1" t="str">
        <f>IF($J7282="Yes",VLOOKUP($C7282,'ProvResponder deviceId'!$A$1:$C$20000,3,FALSE),"-")</f>
        <v>-</v>
      </c>
      <c r="L7282" s="1" t="str">
        <f t="shared" si="226"/>
        <v/>
      </c>
      <c r="M7282" s="1" t="str">
        <f t="shared" si="227"/>
        <v/>
      </c>
      <c r="N7282" s="1" t="str">
        <f>IF(ISBLANK($C7282),"",IF(ISNA(VLOOKUP($L7282,'result messages'!$H$3:$L$11,2,FALSE)),VLOOKUP($M7282,'result messages'!$H$3:$L$11,2,FALSE),VLOOKUP($L7282,'result messages'!$H$3:$L$11,2,FALSE)))</f>
        <v/>
      </c>
      <c r="O7282" s="1" t="str">
        <f>IF(ISBLANK($C7282),"",IF(ISNA(VLOOKUP($L7282,'result messages'!$H$3:$L$11,3,FALSE)),VLOOKUP($M7282,'result messages'!$H$3:$L$11,3,FALSE),VLOOKUP($L7282,'result messages'!$H$3:$L$11,3,FALSE)))</f>
        <v/>
      </c>
      <c r="P7282" s="1" t="str">
        <f>IF(ISBLANK($C7282),"",IF(ISNA(VLOOKUP($L7282,'result messages'!$H$3:$L$11,4,FALSE)),VLOOKUP($M7282,'result messages'!$H$3:$L$11,4,FALSE),VLOOKUP($L7282,'result messages'!$H$3:$L$11,4,FALSE)))</f>
        <v/>
      </c>
      <c r="Q7282" s="1" t="str">
        <f>IF(ISBLANK($C7282),"",IF(ISNA(VLOOKUP($L7282,'result messages'!$H$3:$L$11,5,FALSE)),VLOOKUP($M7282,'result messages'!$H$3:$L$11,5,FALSE),VLOOKUP($L7282,'result messages'!$H$3:$L$11,5,FALSE)))</f>
        <v/>
      </c>
    </row>
    <row r="7283" spans="1:17">
      <c r="A7283" s="1">
        <v>7280</v>
      </c>
      <c r="B7283" s="1"/>
      <c r="C7283" s="1"/>
      <c r="D7283" s="1"/>
      <c r="E7283" s="6"/>
      <c r="F7283" s="1"/>
      <c r="G7283" s="1" t="str">
        <f>IF(ISNA(VLOOKUP($C7283,'DTEN TCAP Linkage deviceId'!$A$1:$A$20000,1,FALSE)),"No","Yes")</f>
        <v>No</v>
      </c>
      <c r="H7283" s="1" t="str">
        <f>IF(ISNA(VLOOKUP($C7283,'Provisioning Requester'!$F$3:$H$20000,2,FALSE)),"No","Yes")</f>
        <v>No</v>
      </c>
      <c r="I7283" s="1" t="str">
        <f>IF($H7283="Yes",VLOOKUP($C7283,'Provisioning Requester'!$F$3:$H$20000,3,FALSE),"-")</f>
        <v>-</v>
      </c>
      <c r="J7283" s="1" t="str">
        <f>IF(OR(D7283="SVCP", E7283="TRUE"), "No", IF(ISNA(VLOOKUP($C7283,'ProvResponder deviceId'!$A$1:$A$20000,1,FALSE)),"No","Yes"))</f>
        <v>No</v>
      </c>
      <c r="K7283" s="1" t="str">
        <f>IF($J7283="Yes",VLOOKUP($C7283,'ProvResponder deviceId'!$A$1:$C$20000,3,FALSE),"-")</f>
        <v>-</v>
      </c>
      <c r="L7283" s="1" t="str">
        <f t="shared" si="226"/>
        <v/>
      </c>
      <c r="M7283" s="1" t="str">
        <f t="shared" si="227"/>
        <v/>
      </c>
      <c r="N7283" s="1" t="str">
        <f>IF(ISBLANK($C7283),"",IF(ISNA(VLOOKUP($L7283,'result messages'!$H$3:$L$11,2,FALSE)),VLOOKUP($M7283,'result messages'!$H$3:$L$11,2,FALSE),VLOOKUP($L7283,'result messages'!$H$3:$L$11,2,FALSE)))</f>
        <v/>
      </c>
      <c r="O7283" s="1" t="str">
        <f>IF(ISBLANK($C7283),"",IF(ISNA(VLOOKUP($L7283,'result messages'!$H$3:$L$11,3,FALSE)),VLOOKUP($M7283,'result messages'!$H$3:$L$11,3,FALSE),VLOOKUP($L7283,'result messages'!$H$3:$L$11,3,FALSE)))</f>
        <v/>
      </c>
      <c r="P7283" s="1" t="str">
        <f>IF(ISBLANK($C7283),"",IF(ISNA(VLOOKUP($L7283,'result messages'!$H$3:$L$11,4,FALSE)),VLOOKUP($M7283,'result messages'!$H$3:$L$11,4,FALSE),VLOOKUP($L7283,'result messages'!$H$3:$L$11,4,FALSE)))</f>
        <v/>
      </c>
      <c r="Q7283" s="1" t="str">
        <f>IF(ISBLANK($C7283),"",IF(ISNA(VLOOKUP($L7283,'result messages'!$H$3:$L$11,5,FALSE)),VLOOKUP($M7283,'result messages'!$H$3:$L$11,5,FALSE),VLOOKUP($L7283,'result messages'!$H$3:$L$11,5,FALSE)))</f>
        <v/>
      </c>
    </row>
    <row r="7284" spans="1:17">
      <c r="A7284" s="1">
        <v>7281</v>
      </c>
      <c r="B7284" s="1"/>
      <c r="C7284" s="1"/>
      <c r="D7284" s="1"/>
      <c r="E7284" s="6"/>
      <c r="F7284" s="1"/>
      <c r="G7284" s="1" t="str">
        <f>IF(ISNA(VLOOKUP($C7284,'DTEN TCAP Linkage deviceId'!$A$1:$A$20000,1,FALSE)),"No","Yes")</f>
        <v>No</v>
      </c>
      <c r="H7284" s="1" t="str">
        <f>IF(ISNA(VLOOKUP($C7284,'Provisioning Requester'!$F$3:$H$20000,2,FALSE)),"No","Yes")</f>
        <v>No</v>
      </c>
      <c r="I7284" s="1" t="str">
        <f>IF($H7284="Yes",VLOOKUP($C7284,'Provisioning Requester'!$F$3:$H$20000,3,FALSE),"-")</f>
        <v>-</v>
      </c>
      <c r="J7284" s="1" t="str">
        <f>IF(OR(D7284="SVCP", E7284="TRUE"), "No", IF(ISNA(VLOOKUP($C7284,'ProvResponder deviceId'!$A$1:$A$20000,1,FALSE)),"No","Yes"))</f>
        <v>No</v>
      </c>
      <c r="K7284" s="1" t="str">
        <f>IF($J7284="Yes",VLOOKUP($C7284,'ProvResponder deviceId'!$A$1:$C$20000,3,FALSE),"-")</f>
        <v>-</v>
      </c>
      <c r="L7284" s="1" t="str">
        <f t="shared" si="226"/>
        <v/>
      </c>
      <c r="M7284" s="1" t="str">
        <f t="shared" si="227"/>
        <v/>
      </c>
      <c r="N7284" s="1" t="str">
        <f>IF(ISBLANK($C7284),"",IF(ISNA(VLOOKUP($L7284,'result messages'!$H$3:$L$11,2,FALSE)),VLOOKUP($M7284,'result messages'!$H$3:$L$11,2,FALSE),VLOOKUP($L7284,'result messages'!$H$3:$L$11,2,FALSE)))</f>
        <v/>
      </c>
      <c r="O7284" s="1" t="str">
        <f>IF(ISBLANK($C7284),"",IF(ISNA(VLOOKUP($L7284,'result messages'!$H$3:$L$11,3,FALSE)),VLOOKUP($M7284,'result messages'!$H$3:$L$11,3,FALSE),VLOOKUP($L7284,'result messages'!$H$3:$L$11,3,FALSE)))</f>
        <v/>
      </c>
      <c r="P7284" s="1" t="str">
        <f>IF(ISBLANK($C7284),"",IF(ISNA(VLOOKUP($L7284,'result messages'!$H$3:$L$11,4,FALSE)),VLOOKUP($M7284,'result messages'!$H$3:$L$11,4,FALSE),VLOOKUP($L7284,'result messages'!$H$3:$L$11,4,FALSE)))</f>
        <v/>
      </c>
      <c r="Q7284" s="1" t="str">
        <f>IF(ISBLANK($C7284),"",IF(ISNA(VLOOKUP($L7284,'result messages'!$H$3:$L$11,5,FALSE)),VLOOKUP($M7284,'result messages'!$H$3:$L$11,5,FALSE),VLOOKUP($L7284,'result messages'!$H$3:$L$11,5,FALSE)))</f>
        <v/>
      </c>
    </row>
    <row r="7285" spans="1:17">
      <c r="A7285" s="1">
        <v>7282</v>
      </c>
      <c r="B7285" s="1"/>
      <c r="C7285" s="1"/>
      <c r="D7285" s="1"/>
      <c r="E7285" s="6"/>
      <c r="F7285" s="1"/>
      <c r="G7285" s="1" t="str">
        <f>IF(ISNA(VLOOKUP($C7285,'DTEN TCAP Linkage deviceId'!$A$1:$A$20000,1,FALSE)),"No","Yes")</f>
        <v>No</v>
      </c>
      <c r="H7285" s="1" t="str">
        <f>IF(ISNA(VLOOKUP($C7285,'Provisioning Requester'!$F$3:$H$20000,2,FALSE)),"No","Yes")</f>
        <v>No</v>
      </c>
      <c r="I7285" s="1" t="str">
        <f>IF($H7285="Yes",VLOOKUP($C7285,'Provisioning Requester'!$F$3:$H$20000,3,FALSE),"-")</f>
        <v>-</v>
      </c>
      <c r="J7285" s="1" t="str">
        <f>IF(OR(D7285="SVCP", E7285="TRUE"), "No", IF(ISNA(VLOOKUP($C7285,'ProvResponder deviceId'!$A$1:$A$20000,1,FALSE)),"No","Yes"))</f>
        <v>No</v>
      </c>
      <c r="K7285" s="1" t="str">
        <f>IF($J7285="Yes",VLOOKUP($C7285,'ProvResponder deviceId'!$A$1:$C$20000,3,FALSE),"-")</f>
        <v>-</v>
      </c>
      <c r="L7285" s="1" t="str">
        <f t="shared" si="226"/>
        <v/>
      </c>
      <c r="M7285" s="1" t="str">
        <f t="shared" si="227"/>
        <v/>
      </c>
      <c r="N7285" s="1" t="str">
        <f>IF(ISBLANK($C7285),"",IF(ISNA(VLOOKUP($L7285,'result messages'!$H$3:$L$11,2,FALSE)),VLOOKUP($M7285,'result messages'!$H$3:$L$11,2,FALSE),VLOOKUP($L7285,'result messages'!$H$3:$L$11,2,FALSE)))</f>
        <v/>
      </c>
      <c r="O7285" s="1" t="str">
        <f>IF(ISBLANK($C7285),"",IF(ISNA(VLOOKUP($L7285,'result messages'!$H$3:$L$11,3,FALSE)),VLOOKUP($M7285,'result messages'!$H$3:$L$11,3,FALSE),VLOOKUP($L7285,'result messages'!$H$3:$L$11,3,FALSE)))</f>
        <v/>
      </c>
      <c r="P7285" s="1" t="str">
        <f>IF(ISBLANK($C7285),"",IF(ISNA(VLOOKUP($L7285,'result messages'!$H$3:$L$11,4,FALSE)),VLOOKUP($M7285,'result messages'!$H$3:$L$11,4,FALSE),VLOOKUP($L7285,'result messages'!$H$3:$L$11,4,FALSE)))</f>
        <v/>
      </c>
      <c r="Q7285" s="1" t="str">
        <f>IF(ISBLANK($C7285),"",IF(ISNA(VLOOKUP($L7285,'result messages'!$H$3:$L$11,5,FALSE)),VLOOKUP($M7285,'result messages'!$H$3:$L$11,5,FALSE),VLOOKUP($L7285,'result messages'!$H$3:$L$11,5,FALSE)))</f>
        <v/>
      </c>
    </row>
    <row r="7286" spans="1:17">
      <c r="A7286" s="1">
        <v>7283</v>
      </c>
      <c r="B7286" s="1"/>
      <c r="C7286" s="1"/>
      <c r="D7286" s="1"/>
      <c r="E7286" s="6"/>
      <c r="F7286" s="1"/>
      <c r="G7286" s="1" t="str">
        <f>IF(ISNA(VLOOKUP($C7286,'DTEN TCAP Linkage deviceId'!$A$1:$A$20000,1,FALSE)),"No","Yes")</f>
        <v>No</v>
      </c>
      <c r="H7286" s="1" t="str">
        <f>IF(ISNA(VLOOKUP($C7286,'Provisioning Requester'!$F$3:$H$20000,2,FALSE)),"No","Yes")</f>
        <v>No</v>
      </c>
      <c r="I7286" s="1" t="str">
        <f>IF($H7286="Yes",VLOOKUP($C7286,'Provisioning Requester'!$F$3:$H$20000,3,FALSE),"-")</f>
        <v>-</v>
      </c>
      <c r="J7286" s="1" t="str">
        <f>IF(OR(D7286="SVCP", E7286="TRUE"), "No", IF(ISNA(VLOOKUP($C7286,'ProvResponder deviceId'!$A$1:$A$20000,1,FALSE)),"No","Yes"))</f>
        <v>No</v>
      </c>
      <c r="K7286" s="1" t="str">
        <f>IF($J7286="Yes",VLOOKUP($C7286,'ProvResponder deviceId'!$A$1:$C$20000,3,FALSE),"-")</f>
        <v>-</v>
      </c>
      <c r="L7286" s="1" t="str">
        <f t="shared" si="226"/>
        <v/>
      </c>
      <c r="M7286" s="1" t="str">
        <f t="shared" si="227"/>
        <v/>
      </c>
      <c r="N7286" s="1" t="str">
        <f>IF(ISBLANK($C7286),"",IF(ISNA(VLOOKUP($L7286,'result messages'!$H$3:$L$11,2,FALSE)),VLOOKUP($M7286,'result messages'!$H$3:$L$11,2,FALSE),VLOOKUP($L7286,'result messages'!$H$3:$L$11,2,FALSE)))</f>
        <v/>
      </c>
      <c r="O7286" s="1" t="str">
        <f>IF(ISBLANK($C7286),"",IF(ISNA(VLOOKUP($L7286,'result messages'!$H$3:$L$11,3,FALSE)),VLOOKUP($M7286,'result messages'!$H$3:$L$11,3,FALSE),VLOOKUP($L7286,'result messages'!$H$3:$L$11,3,FALSE)))</f>
        <v/>
      </c>
      <c r="P7286" s="1" t="str">
        <f>IF(ISBLANK($C7286),"",IF(ISNA(VLOOKUP($L7286,'result messages'!$H$3:$L$11,4,FALSE)),VLOOKUP($M7286,'result messages'!$H$3:$L$11,4,FALSE),VLOOKUP($L7286,'result messages'!$H$3:$L$11,4,FALSE)))</f>
        <v/>
      </c>
      <c r="Q7286" s="1" t="str">
        <f>IF(ISBLANK($C7286),"",IF(ISNA(VLOOKUP($L7286,'result messages'!$H$3:$L$11,5,FALSE)),VLOOKUP($M7286,'result messages'!$H$3:$L$11,5,FALSE),VLOOKUP($L7286,'result messages'!$H$3:$L$11,5,FALSE)))</f>
        <v/>
      </c>
    </row>
    <row r="7287" spans="1:17">
      <c r="A7287" s="1">
        <v>7284</v>
      </c>
      <c r="B7287" s="1"/>
      <c r="C7287" s="1"/>
      <c r="D7287" s="1"/>
      <c r="E7287" s="6"/>
      <c r="F7287" s="1"/>
      <c r="G7287" s="1" t="str">
        <f>IF(ISNA(VLOOKUP($C7287,'DTEN TCAP Linkage deviceId'!$A$1:$A$20000,1,FALSE)),"No","Yes")</f>
        <v>No</v>
      </c>
      <c r="H7287" s="1" t="str">
        <f>IF(ISNA(VLOOKUP($C7287,'Provisioning Requester'!$F$3:$H$20000,2,FALSE)),"No","Yes")</f>
        <v>No</v>
      </c>
      <c r="I7287" s="1" t="str">
        <f>IF($H7287="Yes",VLOOKUP($C7287,'Provisioning Requester'!$F$3:$H$20000,3,FALSE),"-")</f>
        <v>-</v>
      </c>
      <c r="J7287" s="1" t="str">
        <f>IF(OR(D7287="SVCP", E7287="TRUE"), "No", IF(ISNA(VLOOKUP($C7287,'ProvResponder deviceId'!$A$1:$A$20000,1,FALSE)),"No","Yes"))</f>
        <v>No</v>
      </c>
      <c r="K7287" s="1" t="str">
        <f>IF($J7287="Yes",VLOOKUP($C7287,'ProvResponder deviceId'!$A$1:$C$20000,3,FALSE),"-")</f>
        <v>-</v>
      </c>
      <c r="L7287" s="1" t="str">
        <f t="shared" si="226"/>
        <v/>
      </c>
      <c r="M7287" s="1" t="str">
        <f t="shared" si="227"/>
        <v/>
      </c>
      <c r="N7287" s="1" t="str">
        <f>IF(ISBLANK($C7287),"",IF(ISNA(VLOOKUP($L7287,'result messages'!$H$3:$L$11,2,FALSE)),VLOOKUP($M7287,'result messages'!$H$3:$L$11,2,FALSE),VLOOKUP($L7287,'result messages'!$H$3:$L$11,2,FALSE)))</f>
        <v/>
      </c>
      <c r="O7287" s="1" t="str">
        <f>IF(ISBLANK($C7287),"",IF(ISNA(VLOOKUP($L7287,'result messages'!$H$3:$L$11,3,FALSE)),VLOOKUP($M7287,'result messages'!$H$3:$L$11,3,FALSE),VLOOKUP($L7287,'result messages'!$H$3:$L$11,3,FALSE)))</f>
        <v/>
      </c>
      <c r="P7287" s="1" t="str">
        <f>IF(ISBLANK($C7287),"",IF(ISNA(VLOOKUP($L7287,'result messages'!$H$3:$L$11,4,FALSE)),VLOOKUP($M7287,'result messages'!$H$3:$L$11,4,FALSE),VLOOKUP($L7287,'result messages'!$H$3:$L$11,4,FALSE)))</f>
        <v/>
      </c>
      <c r="Q7287" s="1" t="str">
        <f>IF(ISBLANK($C7287),"",IF(ISNA(VLOOKUP($L7287,'result messages'!$H$3:$L$11,5,FALSE)),VLOOKUP($M7287,'result messages'!$H$3:$L$11,5,FALSE),VLOOKUP($L7287,'result messages'!$H$3:$L$11,5,FALSE)))</f>
        <v/>
      </c>
    </row>
    <row r="7288" spans="1:17">
      <c r="A7288" s="1">
        <v>7285</v>
      </c>
      <c r="B7288" s="1"/>
      <c r="C7288" s="1"/>
      <c r="D7288" s="1"/>
      <c r="E7288" s="6"/>
      <c r="F7288" s="1"/>
      <c r="G7288" s="1" t="str">
        <f>IF(ISNA(VLOOKUP($C7288,'DTEN TCAP Linkage deviceId'!$A$1:$A$20000,1,FALSE)),"No","Yes")</f>
        <v>No</v>
      </c>
      <c r="H7288" s="1" t="str">
        <f>IF(ISNA(VLOOKUP($C7288,'Provisioning Requester'!$F$3:$H$20000,2,FALSE)),"No","Yes")</f>
        <v>No</v>
      </c>
      <c r="I7288" s="1" t="str">
        <f>IF($H7288="Yes",VLOOKUP($C7288,'Provisioning Requester'!$F$3:$H$20000,3,FALSE),"-")</f>
        <v>-</v>
      </c>
      <c r="J7288" s="1" t="str">
        <f>IF(OR(D7288="SVCP", E7288="TRUE"), "No", IF(ISNA(VLOOKUP($C7288,'ProvResponder deviceId'!$A$1:$A$20000,1,FALSE)),"No","Yes"))</f>
        <v>No</v>
      </c>
      <c r="K7288" s="1" t="str">
        <f>IF($J7288="Yes",VLOOKUP($C7288,'ProvResponder deviceId'!$A$1:$C$20000,3,FALSE),"-")</f>
        <v>-</v>
      </c>
      <c r="L7288" s="1" t="str">
        <f t="shared" si="226"/>
        <v/>
      </c>
      <c r="M7288" s="1" t="str">
        <f t="shared" si="227"/>
        <v/>
      </c>
      <c r="N7288" s="1" t="str">
        <f>IF(ISBLANK($C7288),"",IF(ISNA(VLOOKUP($L7288,'result messages'!$H$3:$L$11,2,FALSE)),VLOOKUP($M7288,'result messages'!$H$3:$L$11,2,FALSE),VLOOKUP($L7288,'result messages'!$H$3:$L$11,2,FALSE)))</f>
        <v/>
      </c>
      <c r="O7288" s="1" t="str">
        <f>IF(ISBLANK($C7288),"",IF(ISNA(VLOOKUP($L7288,'result messages'!$H$3:$L$11,3,FALSE)),VLOOKUP($M7288,'result messages'!$H$3:$L$11,3,FALSE),VLOOKUP($L7288,'result messages'!$H$3:$L$11,3,FALSE)))</f>
        <v/>
      </c>
      <c r="P7288" s="1" t="str">
        <f>IF(ISBLANK($C7288),"",IF(ISNA(VLOOKUP($L7288,'result messages'!$H$3:$L$11,4,FALSE)),VLOOKUP($M7288,'result messages'!$H$3:$L$11,4,FALSE),VLOOKUP($L7288,'result messages'!$H$3:$L$11,4,FALSE)))</f>
        <v/>
      </c>
      <c r="Q7288" s="1" t="str">
        <f>IF(ISBLANK($C7288),"",IF(ISNA(VLOOKUP($L7288,'result messages'!$H$3:$L$11,5,FALSE)),VLOOKUP($M7288,'result messages'!$H$3:$L$11,5,FALSE),VLOOKUP($L7288,'result messages'!$H$3:$L$11,5,FALSE)))</f>
        <v/>
      </c>
    </row>
    <row r="7289" spans="1:17">
      <c r="A7289" s="1">
        <v>7286</v>
      </c>
      <c r="B7289" s="1"/>
      <c r="C7289" s="1"/>
      <c r="D7289" s="1"/>
      <c r="E7289" s="6"/>
      <c r="F7289" s="1"/>
      <c r="G7289" s="1" t="str">
        <f>IF(ISNA(VLOOKUP($C7289,'DTEN TCAP Linkage deviceId'!$A$1:$A$20000,1,FALSE)),"No","Yes")</f>
        <v>No</v>
      </c>
      <c r="H7289" s="1" t="str">
        <f>IF(ISNA(VLOOKUP($C7289,'Provisioning Requester'!$F$3:$H$20000,2,FALSE)),"No","Yes")</f>
        <v>No</v>
      </c>
      <c r="I7289" s="1" t="str">
        <f>IF($H7289="Yes",VLOOKUP($C7289,'Provisioning Requester'!$F$3:$H$20000,3,FALSE),"-")</f>
        <v>-</v>
      </c>
      <c r="J7289" s="1" t="str">
        <f>IF(OR(D7289="SVCP", E7289="TRUE"), "No", IF(ISNA(VLOOKUP($C7289,'ProvResponder deviceId'!$A$1:$A$20000,1,FALSE)),"No","Yes"))</f>
        <v>No</v>
      </c>
      <c r="K7289" s="1" t="str">
        <f>IF($J7289="Yes",VLOOKUP($C7289,'ProvResponder deviceId'!$A$1:$C$20000,3,FALSE),"-")</f>
        <v>-</v>
      </c>
      <c r="L7289" s="1" t="str">
        <f t="shared" si="226"/>
        <v/>
      </c>
      <c r="M7289" s="1" t="str">
        <f t="shared" si="227"/>
        <v/>
      </c>
      <c r="N7289" s="1" t="str">
        <f>IF(ISBLANK($C7289),"",IF(ISNA(VLOOKUP($L7289,'result messages'!$H$3:$L$11,2,FALSE)),VLOOKUP($M7289,'result messages'!$H$3:$L$11,2,FALSE),VLOOKUP($L7289,'result messages'!$H$3:$L$11,2,FALSE)))</f>
        <v/>
      </c>
      <c r="O7289" s="1" t="str">
        <f>IF(ISBLANK($C7289),"",IF(ISNA(VLOOKUP($L7289,'result messages'!$H$3:$L$11,3,FALSE)),VLOOKUP($M7289,'result messages'!$H$3:$L$11,3,FALSE),VLOOKUP($L7289,'result messages'!$H$3:$L$11,3,FALSE)))</f>
        <v/>
      </c>
      <c r="P7289" s="1" t="str">
        <f>IF(ISBLANK($C7289),"",IF(ISNA(VLOOKUP($L7289,'result messages'!$H$3:$L$11,4,FALSE)),VLOOKUP($M7289,'result messages'!$H$3:$L$11,4,FALSE),VLOOKUP($L7289,'result messages'!$H$3:$L$11,4,FALSE)))</f>
        <v/>
      </c>
      <c r="Q7289" s="1" t="str">
        <f>IF(ISBLANK($C7289),"",IF(ISNA(VLOOKUP($L7289,'result messages'!$H$3:$L$11,5,FALSE)),VLOOKUP($M7289,'result messages'!$H$3:$L$11,5,FALSE),VLOOKUP($L7289,'result messages'!$H$3:$L$11,5,FALSE)))</f>
        <v/>
      </c>
    </row>
    <row r="7290" spans="1:17">
      <c r="A7290" s="1">
        <v>7287</v>
      </c>
      <c r="B7290" s="1"/>
      <c r="C7290" s="1"/>
      <c r="D7290" s="1"/>
      <c r="E7290" s="6"/>
      <c r="F7290" s="1"/>
      <c r="G7290" s="1" t="str">
        <f>IF(ISNA(VLOOKUP($C7290,'DTEN TCAP Linkage deviceId'!$A$1:$A$20000,1,FALSE)),"No","Yes")</f>
        <v>No</v>
      </c>
      <c r="H7290" s="1" t="str">
        <f>IF(ISNA(VLOOKUP($C7290,'Provisioning Requester'!$F$3:$H$20000,2,FALSE)),"No","Yes")</f>
        <v>No</v>
      </c>
      <c r="I7290" s="1" t="str">
        <f>IF($H7290="Yes",VLOOKUP($C7290,'Provisioning Requester'!$F$3:$H$20000,3,FALSE),"-")</f>
        <v>-</v>
      </c>
      <c r="J7290" s="1" t="str">
        <f>IF(OR(D7290="SVCP", E7290="TRUE"), "No", IF(ISNA(VLOOKUP($C7290,'ProvResponder deviceId'!$A$1:$A$20000,1,FALSE)),"No","Yes"))</f>
        <v>No</v>
      </c>
      <c r="K7290" s="1" t="str">
        <f>IF($J7290="Yes",VLOOKUP($C7290,'ProvResponder deviceId'!$A$1:$C$20000,3,FALSE),"-")</f>
        <v>-</v>
      </c>
      <c r="L7290" s="1" t="str">
        <f t="shared" si="226"/>
        <v/>
      </c>
      <c r="M7290" s="1" t="str">
        <f t="shared" si="227"/>
        <v/>
      </c>
      <c r="N7290" s="1" t="str">
        <f>IF(ISBLANK($C7290),"",IF(ISNA(VLOOKUP($L7290,'result messages'!$H$3:$L$11,2,FALSE)),VLOOKUP($M7290,'result messages'!$H$3:$L$11,2,FALSE),VLOOKUP($L7290,'result messages'!$H$3:$L$11,2,FALSE)))</f>
        <v/>
      </c>
      <c r="O7290" s="1" t="str">
        <f>IF(ISBLANK($C7290),"",IF(ISNA(VLOOKUP($L7290,'result messages'!$H$3:$L$11,3,FALSE)),VLOOKUP($M7290,'result messages'!$H$3:$L$11,3,FALSE),VLOOKUP($L7290,'result messages'!$H$3:$L$11,3,FALSE)))</f>
        <v/>
      </c>
      <c r="P7290" s="1" t="str">
        <f>IF(ISBLANK($C7290),"",IF(ISNA(VLOOKUP($L7290,'result messages'!$H$3:$L$11,4,FALSE)),VLOOKUP($M7290,'result messages'!$H$3:$L$11,4,FALSE),VLOOKUP($L7290,'result messages'!$H$3:$L$11,4,FALSE)))</f>
        <v/>
      </c>
      <c r="Q7290" s="1" t="str">
        <f>IF(ISBLANK($C7290),"",IF(ISNA(VLOOKUP($L7290,'result messages'!$H$3:$L$11,5,FALSE)),VLOOKUP($M7290,'result messages'!$H$3:$L$11,5,FALSE),VLOOKUP($L7290,'result messages'!$H$3:$L$11,5,FALSE)))</f>
        <v/>
      </c>
    </row>
    <row r="7291" spans="1:17">
      <c r="A7291" s="1">
        <v>7288</v>
      </c>
      <c r="B7291" s="1"/>
      <c r="C7291" s="1"/>
      <c r="D7291" s="1"/>
      <c r="E7291" s="6"/>
      <c r="F7291" s="1"/>
      <c r="G7291" s="1" t="str">
        <f>IF(ISNA(VLOOKUP($C7291,'DTEN TCAP Linkage deviceId'!$A$1:$A$20000,1,FALSE)),"No","Yes")</f>
        <v>No</v>
      </c>
      <c r="H7291" s="1" t="str">
        <f>IF(ISNA(VLOOKUP($C7291,'Provisioning Requester'!$F$3:$H$20000,2,FALSE)),"No","Yes")</f>
        <v>No</v>
      </c>
      <c r="I7291" s="1" t="str">
        <f>IF($H7291="Yes",VLOOKUP($C7291,'Provisioning Requester'!$F$3:$H$20000,3,FALSE),"-")</f>
        <v>-</v>
      </c>
      <c r="J7291" s="1" t="str">
        <f>IF(OR(D7291="SVCP", E7291="TRUE"), "No", IF(ISNA(VLOOKUP($C7291,'ProvResponder deviceId'!$A$1:$A$20000,1,FALSE)),"No","Yes"))</f>
        <v>No</v>
      </c>
      <c r="K7291" s="1" t="str">
        <f>IF($J7291="Yes",VLOOKUP($C7291,'ProvResponder deviceId'!$A$1:$C$20000,3,FALSE),"-")</f>
        <v>-</v>
      </c>
      <c r="L7291" s="1" t="str">
        <f t="shared" si="226"/>
        <v/>
      </c>
      <c r="M7291" s="1" t="str">
        <f t="shared" si="227"/>
        <v/>
      </c>
      <c r="N7291" s="1" t="str">
        <f>IF(ISBLANK($C7291),"",IF(ISNA(VLOOKUP($L7291,'result messages'!$H$3:$L$11,2,FALSE)),VLOOKUP($M7291,'result messages'!$H$3:$L$11,2,FALSE),VLOOKUP($L7291,'result messages'!$H$3:$L$11,2,FALSE)))</f>
        <v/>
      </c>
      <c r="O7291" s="1" t="str">
        <f>IF(ISBLANK($C7291),"",IF(ISNA(VLOOKUP($L7291,'result messages'!$H$3:$L$11,3,FALSE)),VLOOKUP($M7291,'result messages'!$H$3:$L$11,3,FALSE),VLOOKUP($L7291,'result messages'!$H$3:$L$11,3,FALSE)))</f>
        <v/>
      </c>
      <c r="P7291" s="1" t="str">
        <f>IF(ISBLANK($C7291),"",IF(ISNA(VLOOKUP($L7291,'result messages'!$H$3:$L$11,4,FALSE)),VLOOKUP($M7291,'result messages'!$H$3:$L$11,4,FALSE),VLOOKUP($L7291,'result messages'!$H$3:$L$11,4,FALSE)))</f>
        <v/>
      </c>
      <c r="Q7291" s="1" t="str">
        <f>IF(ISBLANK($C7291),"",IF(ISNA(VLOOKUP($L7291,'result messages'!$H$3:$L$11,5,FALSE)),VLOOKUP($M7291,'result messages'!$H$3:$L$11,5,FALSE),VLOOKUP($L7291,'result messages'!$H$3:$L$11,5,FALSE)))</f>
        <v/>
      </c>
    </row>
    <row r="7292" spans="1:17">
      <c r="A7292" s="1">
        <v>7289</v>
      </c>
      <c r="B7292" s="1"/>
      <c r="C7292" s="1"/>
      <c r="D7292" s="1"/>
      <c r="E7292" s="6"/>
      <c r="F7292" s="1"/>
      <c r="G7292" s="1" t="str">
        <f>IF(ISNA(VLOOKUP($C7292,'DTEN TCAP Linkage deviceId'!$A$1:$A$20000,1,FALSE)),"No","Yes")</f>
        <v>No</v>
      </c>
      <c r="H7292" s="1" t="str">
        <f>IF(ISNA(VLOOKUP($C7292,'Provisioning Requester'!$F$3:$H$20000,2,FALSE)),"No","Yes")</f>
        <v>No</v>
      </c>
      <c r="I7292" s="1" t="str">
        <f>IF($H7292="Yes",VLOOKUP($C7292,'Provisioning Requester'!$F$3:$H$20000,3,FALSE),"-")</f>
        <v>-</v>
      </c>
      <c r="J7292" s="1" t="str">
        <f>IF(OR(D7292="SVCP", E7292="TRUE"), "No", IF(ISNA(VLOOKUP($C7292,'ProvResponder deviceId'!$A$1:$A$20000,1,FALSE)),"No","Yes"))</f>
        <v>No</v>
      </c>
      <c r="K7292" s="1" t="str">
        <f>IF($J7292="Yes",VLOOKUP($C7292,'ProvResponder deviceId'!$A$1:$C$20000,3,FALSE),"-")</f>
        <v>-</v>
      </c>
      <c r="L7292" s="1" t="str">
        <f t="shared" si="226"/>
        <v/>
      </c>
      <c r="M7292" s="1" t="str">
        <f t="shared" si="227"/>
        <v/>
      </c>
      <c r="N7292" s="1" t="str">
        <f>IF(ISBLANK($C7292),"",IF(ISNA(VLOOKUP($L7292,'result messages'!$H$3:$L$11,2,FALSE)),VLOOKUP($M7292,'result messages'!$H$3:$L$11,2,FALSE),VLOOKUP($L7292,'result messages'!$H$3:$L$11,2,FALSE)))</f>
        <v/>
      </c>
      <c r="O7292" s="1" t="str">
        <f>IF(ISBLANK($C7292),"",IF(ISNA(VLOOKUP($L7292,'result messages'!$H$3:$L$11,3,FALSE)),VLOOKUP($M7292,'result messages'!$H$3:$L$11,3,FALSE),VLOOKUP($L7292,'result messages'!$H$3:$L$11,3,FALSE)))</f>
        <v/>
      </c>
      <c r="P7292" s="1" t="str">
        <f>IF(ISBLANK($C7292),"",IF(ISNA(VLOOKUP($L7292,'result messages'!$H$3:$L$11,4,FALSE)),VLOOKUP($M7292,'result messages'!$H$3:$L$11,4,FALSE),VLOOKUP($L7292,'result messages'!$H$3:$L$11,4,FALSE)))</f>
        <v/>
      </c>
      <c r="Q7292" s="1" t="str">
        <f>IF(ISBLANK($C7292),"",IF(ISNA(VLOOKUP($L7292,'result messages'!$H$3:$L$11,5,FALSE)),VLOOKUP($M7292,'result messages'!$H$3:$L$11,5,FALSE),VLOOKUP($L7292,'result messages'!$H$3:$L$11,5,FALSE)))</f>
        <v/>
      </c>
    </row>
    <row r="7293" spans="1:17">
      <c r="A7293" s="1">
        <v>7290</v>
      </c>
      <c r="B7293" s="1"/>
      <c r="C7293" s="1"/>
      <c r="D7293" s="1"/>
      <c r="E7293" s="6"/>
      <c r="F7293" s="1"/>
      <c r="G7293" s="1" t="str">
        <f>IF(ISNA(VLOOKUP($C7293,'DTEN TCAP Linkage deviceId'!$A$1:$A$20000,1,FALSE)),"No","Yes")</f>
        <v>No</v>
      </c>
      <c r="H7293" s="1" t="str">
        <f>IF(ISNA(VLOOKUP($C7293,'Provisioning Requester'!$F$3:$H$20000,2,FALSE)),"No","Yes")</f>
        <v>No</v>
      </c>
      <c r="I7293" s="1" t="str">
        <f>IF($H7293="Yes",VLOOKUP($C7293,'Provisioning Requester'!$F$3:$H$20000,3,FALSE),"-")</f>
        <v>-</v>
      </c>
      <c r="J7293" s="1" t="str">
        <f>IF(OR(D7293="SVCP", E7293="TRUE"), "No", IF(ISNA(VLOOKUP($C7293,'ProvResponder deviceId'!$A$1:$A$20000,1,FALSE)),"No","Yes"))</f>
        <v>No</v>
      </c>
      <c r="K7293" s="1" t="str">
        <f>IF($J7293="Yes",VLOOKUP($C7293,'ProvResponder deviceId'!$A$1:$C$20000,3,FALSE),"-")</f>
        <v>-</v>
      </c>
      <c r="L7293" s="1" t="str">
        <f t="shared" si="226"/>
        <v/>
      </c>
      <c r="M7293" s="1" t="str">
        <f t="shared" si="227"/>
        <v/>
      </c>
      <c r="N7293" s="1" t="str">
        <f>IF(ISBLANK($C7293),"",IF(ISNA(VLOOKUP($L7293,'result messages'!$H$3:$L$11,2,FALSE)),VLOOKUP($M7293,'result messages'!$H$3:$L$11,2,FALSE),VLOOKUP($L7293,'result messages'!$H$3:$L$11,2,FALSE)))</f>
        <v/>
      </c>
      <c r="O7293" s="1" t="str">
        <f>IF(ISBLANK($C7293),"",IF(ISNA(VLOOKUP($L7293,'result messages'!$H$3:$L$11,3,FALSE)),VLOOKUP($M7293,'result messages'!$H$3:$L$11,3,FALSE),VLOOKUP($L7293,'result messages'!$H$3:$L$11,3,FALSE)))</f>
        <v/>
      </c>
      <c r="P7293" s="1" t="str">
        <f>IF(ISBLANK($C7293),"",IF(ISNA(VLOOKUP($L7293,'result messages'!$H$3:$L$11,4,FALSE)),VLOOKUP($M7293,'result messages'!$H$3:$L$11,4,FALSE),VLOOKUP($L7293,'result messages'!$H$3:$L$11,4,FALSE)))</f>
        <v/>
      </c>
      <c r="Q7293" s="1" t="str">
        <f>IF(ISBLANK($C7293),"",IF(ISNA(VLOOKUP($L7293,'result messages'!$H$3:$L$11,5,FALSE)),VLOOKUP($M7293,'result messages'!$H$3:$L$11,5,FALSE),VLOOKUP($L7293,'result messages'!$H$3:$L$11,5,FALSE)))</f>
        <v/>
      </c>
    </row>
    <row r="7294" spans="1:17">
      <c r="A7294" s="1">
        <v>7291</v>
      </c>
      <c r="B7294" s="1"/>
      <c r="C7294" s="1"/>
      <c r="D7294" s="1"/>
      <c r="E7294" s="6"/>
      <c r="F7294" s="1"/>
      <c r="G7294" s="1" t="str">
        <f>IF(ISNA(VLOOKUP($C7294,'DTEN TCAP Linkage deviceId'!$A$1:$A$20000,1,FALSE)),"No","Yes")</f>
        <v>No</v>
      </c>
      <c r="H7294" s="1" t="str">
        <f>IF(ISNA(VLOOKUP($C7294,'Provisioning Requester'!$F$3:$H$20000,2,FALSE)),"No","Yes")</f>
        <v>No</v>
      </c>
      <c r="I7294" s="1" t="str">
        <f>IF($H7294="Yes",VLOOKUP($C7294,'Provisioning Requester'!$F$3:$H$20000,3,FALSE),"-")</f>
        <v>-</v>
      </c>
      <c r="J7294" s="1" t="str">
        <f>IF(OR(D7294="SVCP", E7294="TRUE"), "No", IF(ISNA(VLOOKUP($C7294,'ProvResponder deviceId'!$A$1:$A$20000,1,FALSE)),"No","Yes"))</f>
        <v>No</v>
      </c>
      <c r="K7294" s="1" t="str">
        <f>IF($J7294="Yes",VLOOKUP($C7294,'ProvResponder deviceId'!$A$1:$C$20000,3,FALSE),"-")</f>
        <v>-</v>
      </c>
      <c r="L7294" s="1" t="str">
        <f t="shared" si="226"/>
        <v/>
      </c>
      <c r="M7294" s="1" t="str">
        <f t="shared" si="227"/>
        <v/>
      </c>
      <c r="N7294" s="1" t="str">
        <f>IF(ISBLANK($C7294),"",IF(ISNA(VLOOKUP($L7294,'result messages'!$H$3:$L$11,2,FALSE)),VLOOKUP($M7294,'result messages'!$H$3:$L$11,2,FALSE),VLOOKUP($L7294,'result messages'!$H$3:$L$11,2,FALSE)))</f>
        <v/>
      </c>
      <c r="O7294" s="1" t="str">
        <f>IF(ISBLANK($C7294),"",IF(ISNA(VLOOKUP($L7294,'result messages'!$H$3:$L$11,3,FALSE)),VLOOKUP($M7294,'result messages'!$H$3:$L$11,3,FALSE),VLOOKUP($L7294,'result messages'!$H$3:$L$11,3,FALSE)))</f>
        <v/>
      </c>
      <c r="P7294" s="1" t="str">
        <f>IF(ISBLANK($C7294),"",IF(ISNA(VLOOKUP($L7294,'result messages'!$H$3:$L$11,4,FALSE)),VLOOKUP($M7294,'result messages'!$H$3:$L$11,4,FALSE),VLOOKUP($L7294,'result messages'!$H$3:$L$11,4,FALSE)))</f>
        <v/>
      </c>
      <c r="Q7294" s="1" t="str">
        <f>IF(ISBLANK($C7294),"",IF(ISNA(VLOOKUP($L7294,'result messages'!$H$3:$L$11,5,FALSE)),VLOOKUP($M7294,'result messages'!$H$3:$L$11,5,FALSE),VLOOKUP($L7294,'result messages'!$H$3:$L$11,5,FALSE)))</f>
        <v/>
      </c>
    </row>
    <row r="7295" spans="1:17">
      <c r="A7295" s="1">
        <v>7292</v>
      </c>
      <c r="B7295" s="1"/>
      <c r="C7295" s="1"/>
      <c r="D7295" s="1"/>
      <c r="E7295" s="6"/>
      <c r="F7295" s="1"/>
      <c r="G7295" s="1" t="str">
        <f>IF(ISNA(VLOOKUP($C7295,'DTEN TCAP Linkage deviceId'!$A$1:$A$20000,1,FALSE)),"No","Yes")</f>
        <v>No</v>
      </c>
      <c r="H7295" s="1" t="str">
        <f>IF(ISNA(VLOOKUP($C7295,'Provisioning Requester'!$F$3:$H$20000,2,FALSE)),"No","Yes")</f>
        <v>No</v>
      </c>
      <c r="I7295" s="1" t="str">
        <f>IF($H7295="Yes",VLOOKUP($C7295,'Provisioning Requester'!$F$3:$H$20000,3,FALSE),"-")</f>
        <v>-</v>
      </c>
      <c r="J7295" s="1" t="str">
        <f>IF(OR(D7295="SVCP", E7295="TRUE"), "No", IF(ISNA(VLOOKUP($C7295,'ProvResponder deviceId'!$A$1:$A$20000,1,FALSE)),"No","Yes"))</f>
        <v>No</v>
      </c>
      <c r="K7295" s="1" t="str">
        <f>IF($J7295="Yes",VLOOKUP($C7295,'ProvResponder deviceId'!$A$1:$C$20000,3,FALSE),"-")</f>
        <v>-</v>
      </c>
      <c r="L7295" s="1" t="str">
        <f t="shared" si="226"/>
        <v/>
      </c>
      <c r="M7295" s="1" t="str">
        <f t="shared" si="227"/>
        <v/>
      </c>
      <c r="N7295" s="1" t="str">
        <f>IF(ISBLANK($C7295),"",IF(ISNA(VLOOKUP($L7295,'result messages'!$H$3:$L$11,2,FALSE)),VLOOKUP($M7295,'result messages'!$H$3:$L$11,2,FALSE),VLOOKUP($L7295,'result messages'!$H$3:$L$11,2,FALSE)))</f>
        <v/>
      </c>
      <c r="O7295" s="1" t="str">
        <f>IF(ISBLANK($C7295),"",IF(ISNA(VLOOKUP($L7295,'result messages'!$H$3:$L$11,3,FALSE)),VLOOKUP($M7295,'result messages'!$H$3:$L$11,3,FALSE),VLOOKUP($L7295,'result messages'!$H$3:$L$11,3,FALSE)))</f>
        <v/>
      </c>
      <c r="P7295" s="1" t="str">
        <f>IF(ISBLANK($C7295),"",IF(ISNA(VLOOKUP($L7295,'result messages'!$H$3:$L$11,4,FALSE)),VLOOKUP($M7295,'result messages'!$H$3:$L$11,4,FALSE),VLOOKUP($L7295,'result messages'!$H$3:$L$11,4,FALSE)))</f>
        <v/>
      </c>
      <c r="Q7295" s="1" t="str">
        <f>IF(ISBLANK($C7295),"",IF(ISNA(VLOOKUP($L7295,'result messages'!$H$3:$L$11,5,FALSE)),VLOOKUP($M7295,'result messages'!$H$3:$L$11,5,FALSE),VLOOKUP($L7295,'result messages'!$H$3:$L$11,5,FALSE)))</f>
        <v/>
      </c>
    </row>
    <row r="7296" spans="1:17">
      <c r="A7296" s="1">
        <v>7293</v>
      </c>
      <c r="B7296" s="1"/>
      <c r="C7296" s="1"/>
      <c r="D7296" s="1"/>
      <c r="E7296" s="6"/>
      <c r="F7296" s="1"/>
      <c r="G7296" s="1" t="str">
        <f>IF(ISNA(VLOOKUP($C7296,'DTEN TCAP Linkage deviceId'!$A$1:$A$20000,1,FALSE)),"No","Yes")</f>
        <v>No</v>
      </c>
      <c r="H7296" s="1" t="str">
        <f>IF(ISNA(VLOOKUP($C7296,'Provisioning Requester'!$F$3:$H$20000,2,FALSE)),"No","Yes")</f>
        <v>No</v>
      </c>
      <c r="I7296" s="1" t="str">
        <f>IF($H7296="Yes",VLOOKUP($C7296,'Provisioning Requester'!$F$3:$H$20000,3,FALSE),"-")</f>
        <v>-</v>
      </c>
      <c r="J7296" s="1" t="str">
        <f>IF(OR(D7296="SVCP", E7296="TRUE"), "No", IF(ISNA(VLOOKUP($C7296,'ProvResponder deviceId'!$A$1:$A$20000,1,FALSE)),"No","Yes"))</f>
        <v>No</v>
      </c>
      <c r="K7296" s="1" t="str">
        <f>IF($J7296="Yes",VLOOKUP($C7296,'ProvResponder deviceId'!$A$1:$C$20000,3,FALSE),"-")</f>
        <v>-</v>
      </c>
      <c r="L7296" s="1" t="str">
        <f t="shared" si="226"/>
        <v/>
      </c>
      <c r="M7296" s="1" t="str">
        <f t="shared" si="227"/>
        <v/>
      </c>
      <c r="N7296" s="1" t="str">
        <f>IF(ISBLANK($C7296),"",IF(ISNA(VLOOKUP($L7296,'result messages'!$H$3:$L$11,2,FALSE)),VLOOKUP($M7296,'result messages'!$H$3:$L$11,2,FALSE),VLOOKUP($L7296,'result messages'!$H$3:$L$11,2,FALSE)))</f>
        <v/>
      </c>
      <c r="O7296" s="1" t="str">
        <f>IF(ISBLANK($C7296),"",IF(ISNA(VLOOKUP($L7296,'result messages'!$H$3:$L$11,3,FALSE)),VLOOKUP($M7296,'result messages'!$H$3:$L$11,3,FALSE),VLOOKUP($L7296,'result messages'!$H$3:$L$11,3,FALSE)))</f>
        <v/>
      </c>
      <c r="P7296" s="1" t="str">
        <f>IF(ISBLANK($C7296),"",IF(ISNA(VLOOKUP($L7296,'result messages'!$H$3:$L$11,4,FALSE)),VLOOKUP($M7296,'result messages'!$H$3:$L$11,4,FALSE),VLOOKUP($L7296,'result messages'!$H$3:$L$11,4,FALSE)))</f>
        <v/>
      </c>
      <c r="Q7296" s="1" t="str">
        <f>IF(ISBLANK($C7296),"",IF(ISNA(VLOOKUP($L7296,'result messages'!$H$3:$L$11,5,FALSE)),VLOOKUP($M7296,'result messages'!$H$3:$L$11,5,FALSE),VLOOKUP($L7296,'result messages'!$H$3:$L$11,5,FALSE)))</f>
        <v/>
      </c>
    </row>
    <row r="7297" spans="1:17">
      <c r="A7297" s="1">
        <v>7294</v>
      </c>
      <c r="B7297" s="1"/>
      <c r="C7297" s="1"/>
      <c r="D7297" s="1"/>
      <c r="E7297" s="6"/>
      <c r="F7297" s="1"/>
      <c r="G7297" s="1" t="str">
        <f>IF(ISNA(VLOOKUP($C7297,'DTEN TCAP Linkage deviceId'!$A$1:$A$20000,1,FALSE)),"No","Yes")</f>
        <v>No</v>
      </c>
      <c r="H7297" s="1" t="str">
        <f>IF(ISNA(VLOOKUP($C7297,'Provisioning Requester'!$F$3:$H$20000,2,FALSE)),"No","Yes")</f>
        <v>No</v>
      </c>
      <c r="I7297" s="1" t="str">
        <f>IF($H7297="Yes",VLOOKUP($C7297,'Provisioning Requester'!$F$3:$H$20000,3,FALSE),"-")</f>
        <v>-</v>
      </c>
      <c r="J7297" s="1" t="str">
        <f>IF(OR(D7297="SVCP", E7297="TRUE"), "No", IF(ISNA(VLOOKUP($C7297,'ProvResponder deviceId'!$A$1:$A$20000,1,FALSE)),"No","Yes"))</f>
        <v>No</v>
      </c>
      <c r="K7297" s="1" t="str">
        <f>IF($J7297="Yes",VLOOKUP($C7297,'ProvResponder deviceId'!$A$1:$C$20000,3,FALSE),"-")</f>
        <v>-</v>
      </c>
      <c r="L7297" s="1" t="str">
        <f t="shared" si="226"/>
        <v/>
      </c>
      <c r="M7297" s="1" t="str">
        <f t="shared" si="227"/>
        <v/>
      </c>
      <c r="N7297" s="1" t="str">
        <f>IF(ISBLANK($C7297),"",IF(ISNA(VLOOKUP($L7297,'result messages'!$H$3:$L$11,2,FALSE)),VLOOKUP($M7297,'result messages'!$H$3:$L$11,2,FALSE),VLOOKUP($L7297,'result messages'!$H$3:$L$11,2,FALSE)))</f>
        <v/>
      </c>
      <c r="O7297" s="1" t="str">
        <f>IF(ISBLANK($C7297),"",IF(ISNA(VLOOKUP($L7297,'result messages'!$H$3:$L$11,3,FALSE)),VLOOKUP($M7297,'result messages'!$H$3:$L$11,3,FALSE),VLOOKUP($L7297,'result messages'!$H$3:$L$11,3,FALSE)))</f>
        <v/>
      </c>
      <c r="P7297" s="1" t="str">
        <f>IF(ISBLANK($C7297),"",IF(ISNA(VLOOKUP($L7297,'result messages'!$H$3:$L$11,4,FALSE)),VLOOKUP($M7297,'result messages'!$H$3:$L$11,4,FALSE),VLOOKUP($L7297,'result messages'!$H$3:$L$11,4,FALSE)))</f>
        <v/>
      </c>
      <c r="Q7297" s="1" t="str">
        <f>IF(ISBLANK($C7297),"",IF(ISNA(VLOOKUP($L7297,'result messages'!$H$3:$L$11,5,FALSE)),VLOOKUP($M7297,'result messages'!$H$3:$L$11,5,FALSE),VLOOKUP($L7297,'result messages'!$H$3:$L$11,5,FALSE)))</f>
        <v/>
      </c>
    </row>
    <row r="7298" spans="1:17">
      <c r="A7298" s="1">
        <v>7295</v>
      </c>
      <c r="B7298" s="1"/>
      <c r="C7298" s="1"/>
      <c r="D7298" s="1"/>
      <c r="E7298" s="6"/>
      <c r="F7298" s="1"/>
      <c r="G7298" s="1" t="str">
        <f>IF(ISNA(VLOOKUP($C7298,'DTEN TCAP Linkage deviceId'!$A$1:$A$20000,1,FALSE)),"No","Yes")</f>
        <v>No</v>
      </c>
      <c r="H7298" s="1" t="str">
        <f>IF(ISNA(VLOOKUP($C7298,'Provisioning Requester'!$F$3:$H$20000,2,FALSE)),"No","Yes")</f>
        <v>No</v>
      </c>
      <c r="I7298" s="1" t="str">
        <f>IF($H7298="Yes",VLOOKUP($C7298,'Provisioning Requester'!$F$3:$H$20000,3,FALSE),"-")</f>
        <v>-</v>
      </c>
      <c r="J7298" s="1" t="str">
        <f>IF(OR(D7298="SVCP", E7298="TRUE"), "No", IF(ISNA(VLOOKUP($C7298,'ProvResponder deviceId'!$A$1:$A$20000,1,FALSE)),"No","Yes"))</f>
        <v>No</v>
      </c>
      <c r="K7298" s="1" t="str">
        <f>IF($J7298="Yes",VLOOKUP($C7298,'ProvResponder deviceId'!$A$1:$C$20000,3,FALSE),"-")</f>
        <v>-</v>
      </c>
      <c r="L7298" s="1" t="str">
        <f t="shared" si="226"/>
        <v/>
      </c>
      <c r="M7298" s="1" t="str">
        <f t="shared" si="227"/>
        <v/>
      </c>
      <c r="N7298" s="1" t="str">
        <f>IF(ISBLANK($C7298),"",IF(ISNA(VLOOKUP($L7298,'result messages'!$H$3:$L$11,2,FALSE)),VLOOKUP($M7298,'result messages'!$H$3:$L$11,2,FALSE),VLOOKUP($L7298,'result messages'!$H$3:$L$11,2,FALSE)))</f>
        <v/>
      </c>
      <c r="O7298" s="1" t="str">
        <f>IF(ISBLANK($C7298),"",IF(ISNA(VLOOKUP($L7298,'result messages'!$H$3:$L$11,3,FALSE)),VLOOKUP($M7298,'result messages'!$H$3:$L$11,3,FALSE),VLOOKUP($L7298,'result messages'!$H$3:$L$11,3,FALSE)))</f>
        <v/>
      </c>
      <c r="P7298" s="1" t="str">
        <f>IF(ISBLANK($C7298),"",IF(ISNA(VLOOKUP($L7298,'result messages'!$H$3:$L$11,4,FALSE)),VLOOKUP($M7298,'result messages'!$H$3:$L$11,4,FALSE),VLOOKUP($L7298,'result messages'!$H$3:$L$11,4,FALSE)))</f>
        <v/>
      </c>
      <c r="Q7298" s="1" t="str">
        <f>IF(ISBLANK($C7298),"",IF(ISNA(VLOOKUP($L7298,'result messages'!$H$3:$L$11,5,FALSE)),VLOOKUP($M7298,'result messages'!$H$3:$L$11,5,FALSE),VLOOKUP($L7298,'result messages'!$H$3:$L$11,5,FALSE)))</f>
        <v/>
      </c>
    </row>
    <row r="7299" spans="1:17">
      <c r="A7299" s="1">
        <v>7296</v>
      </c>
      <c r="B7299" s="1"/>
      <c r="C7299" s="1"/>
      <c r="D7299" s="1"/>
      <c r="E7299" s="6"/>
      <c r="F7299" s="1"/>
      <c r="G7299" s="1" t="str">
        <f>IF(ISNA(VLOOKUP($C7299,'DTEN TCAP Linkage deviceId'!$A$1:$A$20000,1,FALSE)),"No","Yes")</f>
        <v>No</v>
      </c>
      <c r="H7299" s="1" t="str">
        <f>IF(ISNA(VLOOKUP($C7299,'Provisioning Requester'!$F$3:$H$20000,2,FALSE)),"No","Yes")</f>
        <v>No</v>
      </c>
      <c r="I7299" s="1" t="str">
        <f>IF($H7299="Yes",VLOOKUP($C7299,'Provisioning Requester'!$F$3:$H$20000,3,FALSE),"-")</f>
        <v>-</v>
      </c>
      <c r="J7299" s="1" t="str">
        <f>IF(OR(D7299="SVCP", E7299="TRUE"), "No", IF(ISNA(VLOOKUP($C7299,'ProvResponder deviceId'!$A$1:$A$20000,1,FALSE)),"No","Yes"))</f>
        <v>No</v>
      </c>
      <c r="K7299" s="1" t="str">
        <f>IF($J7299="Yes",VLOOKUP($C7299,'ProvResponder deviceId'!$A$1:$C$20000,3,FALSE),"-")</f>
        <v>-</v>
      </c>
      <c r="L7299" s="1" t="str">
        <f t="shared" si="226"/>
        <v/>
      </c>
      <c r="M7299" s="1" t="str">
        <f t="shared" si="227"/>
        <v/>
      </c>
      <c r="N7299" s="1" t="str">
        <f>IF(ISBLANK($C7299),"",IF(ISNA(VLOOKUP($L7299,'result messages'!$H$3:$L$11,2,FALSE)),VLOOKUP($M7299,'result messages'!$H$3:$L$11,2,FALSE),VLOOKUP($L7299,'result messages'!$H$3:$L$11,2,FALSE)))</f>
        <v/>
      </c>
      <c r="O7299" s="1" t="str">
        <f>IF(ISBLANK($C7299),"",IF(ISNA(VLOOKUP($L7299,'result messages'!$H$3:$L$11,3,FALSE)),VLOOKUP($M7299,'result messages'!$H$3:$L$11,3,FALSE),VLOOKUP($L7299,'result messages'!$H$3:$L$11,3,FALSE)))</f>
        <v/>
      </c>
      <c r="P7299" s="1" t="str">
        <f>IF(ISBLANK($C7299),"",IF(ISNA(VLOOKUP($L7299,'result messages'!$H$3:$L$11,4,FALSE)),VLOOKUP($M7299,'result messages'!$H$3:$L$11,4,FALSE),VLOOKUP($L7299,'result messages'!$H$3:$L$11,4,FALSE)))</f>
        <v/>
      </c>
      <c r="Q7299" s="1" t="str">
        <f>IF(ISBLANK($C7299),"",IF(ISNA(VLOOKUP($L7299,'result messages'!$H$3:$L$11,5,FALSE)),VLOOKUP($M7299,'result messages'!$H$3:$L$11,5,FALSE),VLOOKUP($L7299,'result messages'!$H$3:$L$11,5,FALSE)))</f>
        <v/>
      </c>
    </row>
    <row r="7300" spans="1:17">
      <c r="A7300" s="1">
        <v>7297</v>
      </c>
      <c r="B7300" s="1"/>
      <c r="C7300" s="1"/>
      <c r="D7300" s="1"/>
      <c r="E7300" s="6"/>
      <c r="F7300" s="1"/>
      <c r="G7300" s="1" t="str">
        <f>IF(ISNA(VLOOKUP($C7300,'DTEN TCAP Linkage deviceId'!$A$1:$A$20000,1,FALSE)),"No","Yes")</f>
        <v>No</v>
      </c>
      <c r="H7300" s="1" t="str">
        <f>IF(ISNA(VLOOKUP($C7300,'Provisioning Requester'!$F$3:$H$20000,2,FALSE)),"No","Yes")</f>
        <v>No</v>
      </c>
      <c r="I7300" s="1" t="str">
        <f>IF($H7300="Yes",VLOOKUP($C7300,'Provisioning Requester'!$F$3:$H$20000,3,FALSE),"-")</f>
        <v>-</v>
      </c>
      <c r="J7300" s="1" t="str">
        <f>IF(OR(D7300="SVCP", E7300="TRUE"), "No", IF(ISNA(VLOOKUP($C7300,'ProvResponder deviceId'!$A$1:$A$20000,1,FALSE)),"No","Yes"))</f>
        <v>No</v>
      </c>
      <c r="K7300" s="1" t="str">
        <f>IF($J7300="Yes",VLOOKUP($C7300,'ProvResponder deviceId'!$A$1:$C$20000,3,FALSE),"-")</f>
        <v>-</v>
      </c>
      <c r="L7300" s="1" t="str">
        <f t="shared" si="226"/>
        <v/>
      </c>
      <c r="M7300" s="1" t="str">
        <f t="shared" si="227"/>
        <v/>
      </c>
      <c r="N7300" s="1" t="str">
        <f>IF(ISBLANK($C7300),"",IF(ISNA(VLOOKUP($L7300,'result messages'!$H$3:$L$11,2,FALSE)),VLOOKUP($M7300,'result messages'!$H$3:$L$11,2,FALSE),VLOOKUP($L7300,'result messages'!$H$3:$L$11,2,FALSE)))</f>
        <v/>
      </c>
      <c r="O7300" s="1" t="str">
        <f>IF(ISBLANK($C7300),"",IF(ISNA(VLOOKUP($L7300,'result messages'!$H$3:$L$11,3,FALSE)),VLOOKUP($M7300,'result messages'!$H$3:$L$11,3,FALSE),VLOOKUP($L7300,'result messages'!$H$3:$L$11,3,FALSE)))</f>
        <v/>
      </c>
      <c r="P7300" s="1" t="str">
        <f>IF(ISBLANK($C7300),"",IF(ISNA(VLOOKUP($L7300,'result messages'!$H$3:$L$11,4,FALSE)),VLOOKUP($M7300,'result messages'!$H$3:$L$11,4,FALSE),VLOOKUP($L7300,'result messages'!$H$3:$L$11,4,FALSE)))</f>
        <v/>
      </c>
      <c r="Q7300" s="1" t="str">
        <f>IF(ISBLANK($C7300),"",IF(ISNA(VLOOKUP($L7300,'result messages'!$H$3:$L$11,5,FALSE)),VLOOKUP($M7300,'result messages'!$H$3:$L$11,5,FALSE),VLOOKUP($L7300,'result messages'!$H$3:$L$11,5,FALSE)))</f>
        <v/>
      </c>
    </row>
    <row r="7301" spans="1:17">
      <c r="A7301" s="1">
        <v>7298</v>
      </c>
      <c r="B7301" s="1"/>
      <c r="C7301" s="1"/>
      <c r="D7301" s="1"/>
      <c r="E7301" s="6"/>
      <c r="F7301" s="1"/>
      <c r="G7301" s="1" t="str">
        <f>IF(ISNA(VLOOKUP($C7301,'DTEN TCAP Linkage deviceId'!$A$1:$A$20000,1,FALSE)),"No","Yes")</f>
        <v>No</v>
      </c>
      <c r="H7301" s="1" t="str">
        <f>IF(ISNA(VLOOKUP($C7301,'Provisioning Requester'!$F$3:$H$20000,2,FALSE)),"No","Yes")</f>
        <v>No</v>
      </c>
      <c r="I7301" s="1" t="str">
        <f>IF($H7301="Yes",VLOOKUP($C7301,'Provisioning Requester'!$F$3:$H$20000,3,FALSE),"-")</f>
        <v>-</v>
      </c>
      <c r="J7301" s="1" t="str">
        <f>IF(OR(D7301="SVCP", E7301="TRUE"), "No", IF(ISNA(VLOOKUP($C7301,'ProvResponder deviceId'!$A$1:$A$20000,1,FALSE)),"No","Yes"))</f>
        <v>No</v>
      </c>
      <c r="K7301" s="1" t="str">
        <f>IF($J7301="Yes",VLOOKUP($C7301,'ProvResponder deviceId'!$A$1:$C$20000,3,FALSE),"-")</f>
        <v>-</v>
      </c>
      <c r="L7301" s="1" t="str">
        <f t="shared" ref="L7301:L7364" si="228">IF(ISBLANK($C7301),"",$D7301&amp;$E7301&amp;$G7301&amp;$H7301&amp;$I7301&amp;$J7301&amp;$K7301)</f>
        <v/>
      </c>
      <c r="M7301" s="1" t="str">
        <f t="shared" ref="M7301:M7364" si="229">IF(ISBLANK($C7301),"",$D7301&amp;$E7301&amp;$G7301&amp;$H7301&amp;$I7301&amp;$J7301&amp;"other")</f>
        <v/>
      </c>
      <c r="N7301" s="1" t="str">
        <f>IF(ISBLANK($C7301),"",IF(ISNA(VLOOKUP($L7301,'result messages'!$H$3:$L$11,2,FALSE)),VLOOKUP($M7301,'result messages'!$H$3:$L$11,2,FALSE),VLOOKUP($L7301,'result messages'!$H$3:$L$11,2,FALSE)))</f>
        <v/>
      </c>
      <c r="O7301" s="1" t="str">
        <f>IF(ISBLANK($C7301),"",IF(ISNA(VLOOKUP($L7301,'result messages'!$H$3:$L$11,3,FALSE)),VLOOKUP($M7301,'result messages'!$H$3:$L$11,3,FALSE),VLOOKUP($L7301,'result messages'!$H$3:$L$11,3,FALSE)))</f>
        <v/>
      </c>
      <c r="P7301" s="1" t="str">
        <f>IF(ISBLANK($C7301),"",IF(ISNA(VLOOKUP($L7301,'result messages'!$H$3:$L$11,4,FALSE)),VLOOKUP($M7301,'result messages'!$H$3:$L$11,4,FALSE),VLOOKUP($L7301,'result messages'!$H$3:$L$11,4,FALSE)))</f>
        <v/>
      </c>
      <c r="Q7301" s="1" t="str">
        <f>IF(ISBLANK($C7301),"",IF(ISNA(VLOOKUP($L7301,'result messages'!$H$3:$L$11,5,FALSE)),VLOOKUP($M7301,'result messages'!$H$3:$L$11,5,FALSE),VLOOKUP($L7301,'result messages'!$H$3:$L$11,5,FALSE)))</f>
        <v/>
      </c>
    </row>
    <row r="7302" spans="1:17">
      <c r="A7302" s="1">
        <v>7299</v>
      </c>
      <c r="B7302" s="1"/>
      <c r="C7302" s="1"/>
      <c r="D7302" s="1"/>
      <c r="E7302" s="6"/>
      <c r="F7302" s="1"/>
      <c r="G7302" s="1" t="str">
        <f>IF(ISNA(VLOOKUP($C7302,'DTEN TCAP Linkage deviceId'!$A$1:$A$20000,1,FALSE)),"No","Yes")</f>
        <v>No</v>
      </c>
      <c r="H7302" s="1" t="str">
        <f>IF(ISNA(VLOOKUP($C7302,'Provisioning Requester'!$F$3:$H$20000,2,FALSE)),"No","Yes")</f>
        <v>No</v>
      </c>
      <c r="I7302" s="1" t="str">
        <f>IF($H7302="Yes",VLOOKUP($C7302,'Provisioning Requester'!$F$3:$H$20000,3,FALSE),"-")</f>
        <v>-</v>
      </c>
      <c r="J7302" s="1" t="str">
        <f>IF(OR(D7302="SVCP", E7302="TRUE"), "No", IF(ISNA(VLOOKUP($C7302,'ProvResponder deviceId'!$A$1:$A$20000,1,FALSE)),"No","Yes"))</f>
        <v>No</v>
      </c>
      <c r="K7302" s="1" t="str">
        <f>IF($J7302="Yes",VLOOKUP($C7302,'ProvResponder deviceId'!$A$1:$C$20000,3,FALSE),"-")</f>
        <v>-</v>
      </c>
      <c r="L7302" s="1" t="str">
        <f t="shared" si="228"/>
        <v/>
      </c>
      <c r="M7302" s="1" t="str">
        <f t="shared" si="229"/>
        <v/>
      </c>
      <c r="N7302" s="1" t="str">
        <f>IF(ISBLANK($C7302),"",IF(ISNA(VLOOKUP($L7302,'result messages'!$H$3:$L$11,2,FALSE)),VLOOKUP($M7302,'result messages'!$H$3:$L$11,2,FALSE),VLOOKUP($L7302,'result messages'!$H$3:$L$11,2,FALSE)))</f>
        <v/>
      </c>
      <c r="O7302" s="1" t="str">
        <f>IF(ISBLANK($C7302),"",IF(ISNA(VLOOKUP($L7302,'result messages'!$H$3:$L$11,3,FALSE)),VLOOKUP($M7302,'result messages'!$H$3:$L$11,3,FALSE),VLOOKUP($L7302,'result messages'!$H$3:$L$11,3,FALSE)))</f>
        <v/>
      </c>
      <c r="P7302" s="1" t="str">
        <f>IF(ISBLANK($C7302),"",IF(ISNA(VLOOKUP($L7302,'result messages'!$H$3:$L$11,4,FALSE)),VLOOKUP($M7302,'result messages'!$H$3:$L$11,4,FALSE),VLOOKUP($L7302,'result messages'!$H$3:$L$11,4,FALSE)))</f>
        <v/>
      </c>
      <c r="Q7302" s="1" t="str">
        <f>IF(ISBLANK($C7302),"",IF(ISNA(VLOOKUP($L7302,'result messages'!$H$3:$L$11,5,FALSE)),VLOOKUP($M7302,'result messages'!$H$3:$L$11,5,FALSE),VLOOKUP($L7302,'result messages'!$H$3:$L$11,5,FALSE)))</f>
        <v/>
      </c>
    </row>
    <row r="7303" spans="1:17">
      <c r="A7303" s="1">
        <v>7300</v>
      </c>
      <c r="B7303" s="1"/>
      <c r="C7303" s="1"/>
      <c r="D7303" s="1"/>
      <c r="E7303" s="6"/>
      <c r="F7303" s="1"/>
      <c r="G7303" s="1" t="str">
        <f>IF(ISNA(VLOOKUP($C7303,'DTEN TCAP Linkage deviceId'!$A$1:$A$20000,1,FALSE)),"No","Yes")</f>
        <v>No</v>
      </c>
      <c r="H7303" s="1" t="str">
        <f>IF(ISNA(VLOOKUP($C7303,'Provisioning Requester'!$F$3:$H$20000,2,FALSE)),"No","Yes")</f>
        <v>No</v>
      </c>
      <c r="I7303" s="1" t="str">
        <f>IF($H7303="Yes",VLOOKUP($C7303,'Provisioning Requester'!$F$3:$H$20000,3,FALSE),"-")</f>
        <v>-</v>
      </c>
      <c r="J7303" s="1" t="str">
        <f>IF(OR(D7303="SVCP", E7303="TRUE"), "No", IF(ISNA(VLOOKUP($C7303,'ProvResponder deviceId'!$A$1:$A$20000,1,FALSE)),"No","Yes"))</f>
        <v>No</v>
      </c>
      <c r="K7303" s="1" t="str">
        <f>IF($J7303="Yes",VLOOKUP($C7303,'ProvResponder deviceId'!$A$1:$C$20000,3,FALSE),"-")</f>
        <v>-</v>
      </c>
      <c r="L7303" s="1" t="str">
        <f t="shared" si="228"/>
        <v/>
      </c>
      <c r="M7303" s="1" t="str">
        <f t="shared" si="229"/>
        <v/>
      </c>
      <c r="N7303" s="1" t="str">
        <f>IF(ISBLANK($C7303),"",IF(ISNA(VLOOKUP($L7303,'result messages'!$H$3:$L$11,2,FALSE)),VLOOKUP($M7303,'result messages'!$H$3:$L$11,2,FALSE),VLOOKUP($L7303,'result messages'!$H$3:$L$11,2,FALSE)))</f>
        <v/>
      </c>
      <c r="O7303" s="1" t="str">
        <f>IF(ISBLANK($C7303),"",IF(ISNA(VLOOKUP($L7303,'result messages'!$H$3:$L$11,3,FALSE)),VLOOKUP($M7303,'result messages'!$H$3:$L$11,3,FALSE),VLOOKUP($L7303,'result messages'!$H$3:$L$11,3,FALSE)))</f>
        <v/>
      </c>
      <c r="P7303" s="1" t="str">
        <f>IF(ISBLANK($C7303),"",IF(ISNA(VLOOKUP($L7303,'result messages'!$H$3:$L$11,4,FALSE)),VLOOKUP($M7303,'result messages'!$H$3:$L$11,4,FALSE),VLOOKUP($L7303,'result messages'!$H$3:$L$11,4,FALSE)))</f>
        <v/>
      </c>
      <c r="Q7303" s="1" t="str">
        <f>IF(ISBLANK($C7303),"",IF(ISNA(VLOOKUP($L7303,'result messages'!$H$3:$L$11,5,FALSE)),VLOOKUP($M7303,'result messages'!$H$3:$L$11,5,FALSE),VLOOKUP($L7303,'result messages'!$H$3:$L$11,5,FALSE)))</f>
        <v/>
      </c>
    </row>
    <row r="7304" spans="1:17">
      <c r="A7304" s="1">
        <v>7301</v>
      </c>
      <c r="B7304" s="1"/>
      <c r="C7304" s="1"/>
      <c r="D7304" s="1"/>
      <c r="E7304" s="6"/>
      <c r="F7304" s="1"/>
      <c r="G7304" s="1" t="str">
        <f>IF(ISNA(VLOOKUP($C7304,'DTEN TCAP Linkage deviceId'!$A$1:$A$20000,1,FALSE)),"No","Yes")</f>
        <v>No</v>
      </c>
      <c r="H7304" s="1" t="str">
        <f>IF(ISNA(VLOOKUP($C7304,'Provisioning Requester'!$F$3:$H$20000,2,FALSE)),"No","Yes")</f>
        <v>No</v>
      </c>
      <c r="I7304" s="1" t="str">
        <f>IF($H7304="Yes",VLOOKUP($C7304,'Provisioning Requester'!$F$3:$H$20000,3,FALSE),"-")</f>
        <v>-</v>
      </c>
      <c r="J7304" s="1" t="str">
        <f>IF(OR(D7304="SVCP", E7304="TRUE"), "No", IF(ISNA(VLOOKUP($C7304,'ProvResponder deviceId'!$A$1:$A$20000,1,FALSE)),"No","Yes"))</f>
        <v>No</v>
      </c>
      <c r="K7304" s="1" t="str">
        <f>IF($J7304="Yes",VLOOKUP($C7304,'ProvResponder deviceId'!$A$1:$C$20000,3,FALSE),"-")</f>
        <v>-</v>
      </c>
      <c r="L7304" s="1" t="str">
        <f t="shared" si="228"/>
        <v/>
      </c>
      <c r="M7304" s="1" t="str">
        <f t="shared" si="229"/>
        <v/>
      </c>
      <c r="N7304" s="1" t="str">
        <f>IF(ISBLANK($C7304),"",IF(ISNA(VLOOKUP($L7304,'result messages'!$H$3:$L$11,2,FALSE)),VLOOKUP($M7304,'result messages'!$H$3:$L$11,2,FALSE),VLOOKUP($L7304,'result messages'!$H$3:$L$11,2,FALSE)))</f>
        <v/>
      </c>
      <c r="O7304" s="1" t="str">
        <f>IF(ISBLANK($C7304),"",IF(ISNA(VLOOKUP($L7304,'result messages'!$H$3:$L$11,3,FALSE)),VLOOKUP($M7304,'result messages'!$H$3:$L$11,3,FALSE),VLOOKUP($L7304,'result messages'!$H$3:$L$11,3,FALSE)))</f>
        <v/>
      </c>
      <c r="P7304" s="1" t="str">
        <f>IF(ISBLANK($C7304),"",IF(ISNA(VLOOKUP($L7304,'result messages'!$H$3:$L$11,4,FALSE)),VLOOKUP($M7304,'result messages'!$H$3:$L$11,4,FALSE),VLOOKUP($L7304,'result messages'!$H$3:$L$11,4,FALSE)))</f>
        <v/>
      </c>
      <c r="Q7304" s="1" t="str">
        <f>IF(ISBLANK($C7304),"",IF(ISNA(VLOOKUP($L7304,'result messages'!$H$3:$L$11,5,FALSE)),VLOOKUP($M7304,'result messages'!$H$3:$L$11,5,FALSE),VLOOKUP($L7304,'result messages'!$H$3:$L$11,5,FALSE)))</f>
        <v/>
      </c>
    </row>
    <row r="7305" spans="1:17">
      <c r="A7305" s="1">
        <v>7302</v>
      </c>
      <c r="B7305" s="1"/>
      <c r="C7305" s="1"/>
      <c r="D7305" s="1"/>
      <c r="E7305" s="6"/>
      <c r="F7305" s="1"/>
      <c r="G7305" s="1" t="str">
        <f>IF(ISNA(VLOOKUP($C7305,'DTEN TCAP Linkage deviceId'!$A$1:$A$20000,1,FALSE)),"No","Yes")</f>
        <v>No</v>
      </c>
      <c r="H7305" s="1" t="str">
        <f>IF(ISNA(VLOOKUP($C7305,'Provisioning Requester'!$F$3:$H$20000,2,FALSE)),"No","Yes")</f>
        <v>No</v>
      </c>
      <c r="I7305" s="1" t="str">
        <f>IF($H7305="Yes",VLOOKUP($C7305,'Provisioning Requester'!$F$3:$H$20000,3,FALSE),"-")</f>
        <v>-</v>
      </c>
      <c r="J7305" s="1" t="str">
        <f>IF(OR(D7305="SVCP", E7305="TRUE"), "No", IF(ISNA(VLOOKUP($C7305,'ProvResponder deviceId'!$A$1:$A$20000,1,FALSE)),"No","Yes"))</f>
        <v>No</v>
      </c>
      <c r="K7305" s="1" t="str">
        <f>IF($J7305="Yes",VLOOKUP($C7305,'ProvResponder deviceId'!$A$1:$C$20000,3,FALSE),"-")</f>
        <v>-</v>
      </c>
      <c r="L7305" s="1" t="str">
        <f t="shared" si="228"/>
        <v/>
      </c>
      <c r="M7305" s="1" t="str">
        <f t="shared" si="229"/>
        <v/>
      </c>
      <c r="N7305" s="1" t="str">
        <f>IF(ISBLANK($C7305),"",IF(ISNA(VLOOKUP($L7305,'result messages'!$H$3:$L$11,2,FALSE)),VLOOKUP($M7305,'result messages'!$H$3:$L$11,2,FALSE),VLOOKUP($L7305,'result messages'!$H$3:$L$11,2,FALSE)))</f>
        <v/>
      </c>
      <c r="O7305" s="1" t="str">
        <f>IF(ISBLANK($C7305),"",IF(ISNA(VLOOKUP($L7305,'result messages'!$H$3:$L$11,3,FALSE)),VLOOKUP($M7305,'result messages'!$H$3:$L$11,3,FALSE),VLOOKUP($L7305,'result messages'!$H$3:$L$11,3,FALSE)))</f>
        <v/>
      </c>
      <c r="P7305" s="1" t="str">
        <f>IF(ISBLANK($C7305),"",IF(ISNA(VLOOKUP($L7305,'result messages'!$H$3:$L$11,4,FALSE)),VLOOKUP($M7305,'result messages'!$H$3:$L$11,4,FALSE),VLOOKUP($L7305,'result messages'!$H$3:$L$11,4,FALSE)))</f>
        <v/>
      </c>
      <c r="Q7305" s="1" t="str">
        <f>IF(ISBLANK($C7305),"",IF(ISNA(VLOOKUP($L7305,'result messages'!$H$3:$L$11,5,FALSE)),VLOOKUP($M7305,'result messages'!$H$3:$L$11,5,FALSE),VLOOKUP($L7305,'result messages'!$H$3:$L$11,5,FALSE)))</f>
        <v/>
      </c>
    </row>
    <row r="7306" spans="1:17">
      <c r="A7306" s="1">
        <v>7303</v>
      </c>
      <c r="B7306" s="1"/>
      <c r="C7306" s="1"/>
      <c r="D7306" s="1"/>
      <c r="E7306" s="6"/>
      <c r="F7306" s="1"/>
      <c r="G7306" s="1" t="str">
        <f>IF(ISNA(VLOOKUP($C7306,'DTEN TCAP Linkage deviceId'!$A$1:$A$20000,1,FALSE)),"No","Yes")</f>
        <v>No</v>
      </c>
      <c r="H7306" s="1" t="str">
        <f>IF(ISNA(VLOOKUP($C7306,'Provisioning Requester'!$F$3:$H$20000,2,FALSE)),"No","Yes")</f>
        <v>No</v>
      </c>
      <c r="I7306" s="1" t="str">
        <f>IF($H7306="Yes",VLOOKUP($C7306,'Provisioning Requester'!$F$3:$H$20000,3,FALSE),"-")</f>
        <v>-</v>
      </c>
      <c r="J7306" s="1" t="str">
        <f>IF(OR(D7306="SVCP", E7306="TRUE"), "No", IF(ISNA(VLOOKUP($C7306,'ProvResponder deviceId'!$A$1:$A$20000,1,FALSE)),"No","Yes"))</f>
        <v>No</v>
      </c>
      <c r="K7306" s="1" t="str">
        <f>IF($J7306="Yes",VLOOKUP($C7306,'ProvResponder deviceId'!$A$1:$C$20000,3,FALSE),"-")</f>
        <v>-</v>
      </c>
      <c r="L7306" s="1" t="str">
        <f t="shared" si="228"/>
        <v/>
      </c>
      <c r="M7306" s="1" t="str">
        <f t="shared" si="229"/>
        <v/>
      </c>
      <c r="N7306" s="1" t="str">
        <f>IF(ISBLANK($C7306),"",IF(ISNA(VLOOKUP($L7306,'result messages'!$H$3:$L$11,2,FALSE)),VLOOKUP($M7306,'result messages'!$H$3:$L$11,2,FALSE),VLOOKUP($L7306,'result messages'!$H$3:$L$11,2,FALSE)))</f>
        <v/>
      </c>
      <c r="O7306" s="1" t="str">
        <f>IF(ISBLANK($C7306),"",IF(ISNA(VLOOKUP($L7306,'result messages'!$H$3:$L$11,3,FALSE)),VLOOKUP($M7306,'result messages'!$H$3:$L$11,3,FALSE),VLOOKUP($L7306,'result messages'!$H$3:$L$11,3,FALSE)))</f>
        <v/>
      </c>
      <c r="P7306" s="1" t="str">
        <f>IF(ISBLANK($C7306),"",IF(ISNA(VLOOKUP($L7306,'result messages'!$H$3:$L$11,4,FALSE)),VLOOKUP($M7306,'result messages'!$H$3:$L$11,4,FALSE),VLOOKUP($L7306,'result messages'!$H$3:$L$11,4,FALSE)))</f>
        <v/>
      </c>
      <c r="Q7306" s="1" t="str">
        <f>IF(ISBLANK($C7306),"",IF(ISNA(VLOOKUP($L7306,'result messages'!$H$3:$L$11,5,FALSE)),VLOOKUP($M7306,'result messages'!$H$3:$L$11,5,FALSE),VLOOKUP($L7306,'result messages'!$H$3:$L$11,5,FALSE)))</f>
        <v/>
      </c>
    </row>
    <row r="7307" spans="1:17">
      <c r="A7307" s="1">
        <v>7304</v>
      </c>
      <c r="B7307" s="1"/>
      <c r="C7307" s="1"/>
      <c r="D7307" s="1"/>
      <c r="E7307" s="6"/>
      <c r="F7307" s="1"/>
      <c r="G7307" s="1" t="str">
        <f>IF(ISNA(VLOOKUP($C7307,'DTEN TCAP Linkage deviceId'!$A$1:$A$20000,1,FALSE)),"No","Yes")</f>
        <v>No</v>
      </c>
      <c r="H7307" s="1" t="str">
        <f>IF(ISNA(VLOOKUP($C7307,'Provisioning Requester'!$F$3:$H$20000,2,FALSE)),"No","Yes")</f>
        <v>No</v>
      </c>
      <c r="I7307" s="1" t="str">
        <f>IF($H7307="Yes",VLOOKUP($C7307,'Provisioning Requester'!$F$3:$H$20000,3,FALSE),"-")</f>
        <v>-</v>
      </c>
      <c r="J7307" s="1" t="str">
        <f>IF(OR(D7307="SVCP", E7307="TRUE"), "No", IF(ISNA(VLOOKUP($C7307,'ProvResponder deviceId'!$A$1:$A$20000,1,FALSE)),"No","Yes"))</f>
        <v>No</v>
      </c>
      <c r="K7307" s="1" t="str">
        <f>IF($J7307="Yes",VLOOKUP($C7307,'ProvResponder deviceId'!$A$1:$C$20000,3,FALSE),"-")</f>
        <v>-</v>
      </c>
      <c r="L7307" s="1" t="str">
        <f t="shared" si="228"/>
        <v/>
      </c>
      <c r="M7307" s="1" t="str">
        <f t="shared" si="229"/>
        <v/>
      </c>
      <c r="N7307" s="1" t="str">
        <f>IF(ISBLANK($C7307),"",IF(ISNA(VLOOKUP($L7307,'result messages'!$H$3:$L$11,2,FALSE)),VLOOKUP($M7307,'result messages'!$H$3:$L$11,2,FALSE),VLOOKUP($L7307,'result messages'!$H$3:$L$11,2,FALSE)))</f>
        <v/>
      </c>
      <c r="O7307" s="1" t="str">
        <f>IF(ISBLANK($C7307),"",IF(ISNA(VLOOKUP($L7307,'result messages'!$H$3:$L$11,3,FALSE)),VLOOKUP($M7307,'result messages'!$H$3:$L$11,3,FALSE),VLOOKUP($L7307,'result messages'!$H$3:$L$11,3,FALSE)))</f>
        <v/>
      </c>
      <c r="P7307" s="1" t="str">
        <f>IF(ISBLANK($C7307),"",IF(ISNA(VLOOKUP($L7307,'result messages'!$H$3:$L$11,4,FALSE)),VLOOKUP($M7307,'result messages'!$H$3:$L$11,4,FALSE),VLOOKUP($L7307,'result messages'!$H$3:$L$11,4,FALSE)))</f>
        <v/>
      </c>
      <c r="Q7307" s="1" t="str">
        <f>IF(ISBLANK($C7307),"",IF(ISNA(VLOOKUP($L7307,'result messages'!$H$3:$L$11,5,FALSE)),VLOOKUP($M7307,'result messages'!$H$3:$L$11,5,FALSE),VLOOKUP($L7307,'result messages'!$H$3:$L$11,5,FALSE)))</f>
        <v/>
      </c>
    </row>
    <row r="7308" spans="1:17">
      <c r="A7308" s="1">
        <v>7305</v>
      </c>
      <c r="B7308" s="1"/>
      <c r="C7308" s="1"/>
      <c r="D7308" s="1"/>
      <c r="E7308" s="6"/>
      <c r="F7308" s="1"/>
      <c r="G7308" s="1" t="str">
        <f>IF(ISNA(VLOOKUP($C7308,'DTEN TCAP Linkage deviceId'!$A$1:$A$20000,1,FALSE)),"No","Yes")</f>
        <v>No</v>
      </c>
      <c r="H7308" s="1" t="str">
        <f>IF(ISNA(VLOOKUP($C7308,'Provisioning Requester'!$F$3:$H$20000,2,FALSE)),"No","Yes")</f>
        <v>No</v>
      </c>
      <c r="I7308" s="1" t="str">
        <f>IF($H7308="Yes",VLOOKUP($C7308,'Provisioning Requester'!$F$3:$H$20000,3,FALSE),"-")</f>
        <v>-</v>
      </c>
      <c r="J7308" s="1" t="str">
        <f>IF(OR(D7308="SVCP", E7308="TRUE"), "No", IF(ISNA(VLOOKUP($C7308,'ProvResponder deviceId'!$A$1:$A$20000,1,FALSE)),"No","Yes"))</f>
        <v>No</v>
      </c>
      <c r="K7308" s="1" t="str">
        <f>IF($J7308="Yes",VLOOKUP($C7308,'ProvResponder deviceId'!$A$1:$C$20000,3,FALSE),"-")</f>
        <v>-</v>
      </c>
      <c r="L7308" s="1" t="str">
        <f t="shared" si="228"/>
        <v/>
      </c>
      <c r="M7308" s="1" t="str">
        <f t="shared" si="229"/>
        <v/>
      </c>
      <c r="N7308" s="1" t="str">
        <f>IF(ISBLANK($C7308),"",IF(ISNA(VLOOKUP($L7308,'result messages'!$H$3:$L$11,2,FALSE)),VLOOKUP($M7308,'result messages'!$H$3:$L$11,2,FALSE),VLOOKUP($L7308,'result messages'!$H$3:$L$11,2,FALSE)))</f>
        <v/>
      </c>
      <c r="O7308" s="1" t="str">
        <f>IF(ISBLANK($C7308),"",IF(ISNA(VLOOKUP($L7308,'result messages'!$H$3:$L$11,3,FALSE)),VLOOKUP($M7308,'result messages'!$H$3:$L$11,3,FALSE),VLOOKUP($L7308,'result messages'!$H$3:$L$11,3,FALSE)))</f>
        <v/>
      </c>
      <c r="P7308" s="1" t="str">
        <f>IF(ISBLANK($C7308),"",IF(ISNA(VLOOKUP($L7308,'result messages'!$H$3:$L$11,4,FALSE)),VLOOKUP($M7308,'result messages'!$H$3:$L$11,4,FALSE),VLOOKUP($L7308,'result messages'!$H$3:$L$11,4,FALSE)))</f>
        <v/>
      </c>
      <c r="Q7308" s="1" t="str">
        <f>IF(ISBLANK($C7308),"",IF(ISNA(VLOOKUP($L7308,'result messages'!$H$3:$L$11,5,FALSE)),VLOOKUP($M7308,'result messages'!$H$3:$L$11,5,FALSE),VLOOKUP($L7308,'result messages'!$H$3:$L$11,5,FALSE)))</f>
        <v/>
      </c>
    </row>
    <row r="7309" spans="1:17">
      <c r="A7309" s="1">
        <v>7306</v>
      </c>
      <c r="B7309" s="1"/>
      <c r="C7309" s="1"/>
      <c r="D7309" s="1"/>
      <c r="E7309" s="6"/>
      <c r="F7309" s="1"/>
      <c r="G7309" s="1" t="str">
        <f>IF(ISNA(VLOOKUP($C7309,'DTEN TCAP Linkage deviceId'!$A$1:$A$20000,1,FALSE)),"No","Yes")</f>
        <v>No</v>
      </c>
      <c r="H7309" s="1" t="str">
        <f>IF(ISNA(VLOOKUP($C7309,'Provisioning Requester'!$F$3:$H$20000,2,FALSE)),"No","Yes")</f>
        <v>No</v>
      </c>
      <c r="I7309" s="1" t="str">
        <f>IF($H7309="Yes",VLOOKUP($C7309,'Provisioning Requester'!$F$3:$H$20000,3,FALSE),"-")</f>
        <v>-</v>
      </c>
      <c r="J7309" s="1" t="str">
        <f>IF(OR(D7309="SVCP", E7309="TRUE"), "No", IF(ISNA(VLOOKUP($C7309,'ProvResponder deviceId'!$A$1:$A$20000,1,FALSE)),"No","Yes"))</f>
        <v>No</v>
      </c>
      <c r="K7309" s="1" t="str">
        <f>IF($J7309="Yes",VLOOKUP($C7309,'ProvResponder deviceId'!$A$1:$C$20000,3,FALSE),"-")</f>
        <v>-</v>
      </c>
      <c r="L7309" s="1" t="str">
        <f t="shared" si="228"/>
        <v/>
      </c>
      <c r="M7309" s="1" t="str">
        <f t="shared" si="229"/>
        <v/>
      </c>
      <c r="N7309" s="1" t="str">
        <f>IF(ISBLANK($C7309),"",IF(ISNA(VLOOKUP($L7309,'result messages'!$H$3:$L$11,2,FALSE)),VLOOKUP($M7309,'result messages'!$H$3:$L$11,2,FALSE),VLOOKUP($L7309,'result messages'!$H$3:$L$11,2,FALSE)))</f>
        <v/>
      </c>
      <c r="O7309" s="1" t="str">
        <f>IF(ISBLANK($C7309),"",IF(ISNA(VLOOKUP($L7309,'result messages'!$H$3:$L$11,3,FALSE)),VLOOKUP($M7309,'result messages'!$H$3:$L$11,3,FALSE),VLOOKUP($L7309,'result messages'!$H$3:$L$11,3,FALSE)))</f>
        <v/>
      </c>
      <c r="P7309" s="1" t="str">
        <f>IF(ISBLANK($C7309),"",IF(ISNA(VLOOKUP($L7309,'result messages'!$H$3:$L$11,4,FALSE)),VLOOKUP($M7309,'result messages'!$H$3:$L$11,4,FALSE),VLOOKUP($L7309,'result messages'!$H$3:$L$11,4,FALSE)))</f>
        <v/>
      </c>
      <c r="Q7309" s="1" t="str">
        <f>IF(ISBLANK($C7309),"",IF(ISNA(VLOOKUP($L7309,'result messages'!$H$3:$L$11,5,FALSE)),VLOOKUP($M7309,'result messages'!$H$3:$L$11,5,FALSE),VLOOKUP($L7309,'result messages'!$H$3:$L$11,5,FALSE)))</f>
        <v/>
      </c>
    </row>
    <row r="7310" spans="1:17">
      <c r="A7310" s="1">
        <v>7307</v>
      </c>
      <c r="B7310" s="1"/>
      <c r="C7310" s="1"/>
      <c r="D7310" s="1"/>
      <c r="E7310" s="6"/>
      <c r="F7310" s="1"/>
      <c r="G7310" s="1" t="str">
        <f>IF(ISNA(VLOOKUP($C7310,'DTEN TCAP Linkage deviceId'!$A$1:$A$20000,1,FALSE)),"No","Yes")</f>
        <v>No</v>
      </c>
      <c r="H7310" s="1" t="str">
        <f>IF(ISNA(VLOOKUP($C7310,'Provisioning Requester'!$F$3:$H$20000,2,FALSE)),"No","Yes")</f>
        <v>No</v>
      </c>
      <c r="I7310" s="1" t="str">
        <f>IF($H7310="Yes",VLOOKUP($C7310,'Provisioning Requester'!$F$3:$H$20000,3,FALSE),"-")</f>
        <v>-</v>
      </c>
      <c r="J7310" s="1" t="str">
        <f>IF(OR(D7310="SVCP", E7310="TRUE"), "No", IF(ISNA(VLOOKUP($C7310,'ProvResponder deviceId'!$A$1:$A$20000,1,FALSE)),"No","Yes"))</f>
        <v>No</v>
      </c>
      <c r="K7310" s="1" t="str">
        <f>IF($J7310="Yes",VLOOKUP($C7310,'ProvResponder deviceId'!$A$1:$C$20000,3,FALSE),"-")</f>
        <v>-</v>
      </c>
      <c r="L7310" s="1" t="str">
        <f t="shared" si="228"/>
        <v/>
      </c>
      <c r="M7310" s="1" t="str">
        <f t="shared" si="229"/>
        <v/>
      </c>
      <c r="N7310" s="1" t="str">
        <f>IF(ISBLANK($C7310),"",IF(ISNA(VLOOKUP($L7310,'result messages'!$H$3:$L$11,2,FALSE)),VLOOKUP($M7310,'result messages'!$H$3:$L$11,2,FALSE),VLOOKUP($L7310,'result messages'!$H$3:$L$11,2,FALSE)))</f>
        <v/>
      </c>
      <c r="O7310" s="1" t="str">
        <f>IF(ISBLANK($C7310),"",IF(ISNA(VLOOKUP($L7310,'result messages'!$H$3:$L$11,3,FALSE)),VLOOKUP($M7310,'result messages'!$H$3:$L$11,3,FALSE),VLOOKUP($L7310,'result messages'!$H$3:$L$11,3,FALSE)))</f>
        <v/>
      </c>
      <c r="P7310" s="1" t="str">
        <f>IF(ISBLANK($C7310),"",IF(ISNA(VLOOKUP($L7310,'result messages'!$H$3:$L$11,4,FALSE)),VLOOKUP($M7310,'result messages'!$H$3:$L$11,4,FALSE),VLOOKUP($L7310,'result messages'!$H$3:$L$11,4,FALSE)))</f>
        <v/>
      </c>
      <c r="Q7310" s="1" t="str">
        <f>IF(ISBLANK($C7310),"",IF(ISNA(VLOOKUP($L7310,'result messages'!$H$3:$L$11,5,FALSE)),VLOOKUP($M7310,'result messages'!$H$3:$L$11,5,FALSE),VLOOKUP($L7310,'result messages'!$H$3:$L$11,5,FALSE)))</f>
        <v/>
      </c>
    </row>
    <row r="7311" spans="1:17">
      <c r="A7311" s="1">
        <v>7308</v>
      </c>
      <c r="B7311" s="1"/>
      <c r="C7311" s="1"/>
      <c r="D7311" s="1"/>
      <c r="E7311" s="6"/>
      <c r="F7311" s="1"/>
      <c r="G7311" s="1" t="str">
        <f>IF(ISNA(VLOOKUP($C7311,'DTEN TCAP Linkage deviceId'!$A$1:$A$20000,1,FALSE)),"No","Yes")</f>
        <v>No</v>
      </c>
      <c r="H7311" s="1" t="str">
        <f>IF(ISNA(VLOOKUP($C7311,'Provisioning Requester'!$F$3:$H$20000,2,FALSE)),"No","Yes")</f>
        <v>No</v>
      </c>
      <c r="I7311" s="1" t="str">
        <f>IF($H7311="Yes",VLOOKUP($C7311,'Provisioning Requester'!$F$3:$H$20000,3,FALSE),"-")</f>
        <v>-</v>
      </c>
      <c r="J7311" s="1" t="str">
        <f>IF(OR(D7311="SVCP", E7311="TRUE"), "No", IF(ISNA(VLOOKUP($C7311,'ProvResponder deviceId'!$A$1:$A$20000,1,FALSE)),"No","Yes"))</f>
        <v>No</v>
      </c>
      <c r="K7311" s="1" t="str">
        <f>IF($J7311="Yes",VLOOKUP($C7311,'ProvResponder deviceId'!$A$1:$C$20000,3,FALSE),"-")</f>
        <v>-</v>
      </c>
      <c r="L7311" s="1" t="str">
        <f t="shared" si="228"/>
        <v/>
      </c>
      <c r="M7311" s="1" t="str">
        <f t="shared" si="229"/>
        <v/>
      </c>
      <c r="N7311" s="1" t="str">
        <f>IF(ISBLANK($C7311),"",IF(ISNA(VLOOKUP($L7311,'result messages'!$H$3:$L$11,2,FALSE)),VLOOKUP($M7311,'result messages'!$H$3:$L$11,2,FALSE),VLOOKUP($L7311,'result messages'!$H$3:$L$11,2,FALSE)))</f>
        <v/>
      </c>
      <c r="O7311" s="1" t="str">
        <f>IF(ISBLANK($C7311),"",IF(ISNA(VLOOKUP($L7311,'result messages'!$H$3:$L$11,3,FALSE)),VLOOKUP($M7311,'result messages'!$H$3:$L$11,3,FALSE),VLOOKUP($L7311,'result messages'!$H$3:$L$11,3,FALSE)))</f>
        <v/>
      </c>
      <c r="P7311" s="1" t="str">
        <f>IF(ISBLANK($C7311),"",IF(ISNA(VLOOKUP($L7311,'result messages'!$H$3:$L$11,4,FALSE)),VLOOKUP($M7311,'result messages'!$H$3:$L$11,4,FALSE),VLOOKUP($L7311,'result messages'!$H$3:$L$11,4,FALSE)))</f>
        <v/>
      </c>
      <c r="Q7311" s="1" t="str">
        <f>IF(ISBLANK($C7311),"",IF(ISNA(VLOOKUP($L7311,'result messages'!$H$3:$L$11,5,FALSE)),VLOOKUP($M7311,'result messages'!$H$3:$L$11,5,FALSE),VLOOKUP($L7311,'result messages'!$H$3:$L$11,5,FALSE)))</f>
        <v/>
      </c>
    </row>
    <row r="7312" spans="1:17">
      <c r="A7312" s="1">
        <v>7309</v>
      </c>
      <c r="B7312" s="1"/>
      <c r="C7312" s="1"/>
      <c r="D7312" s="1"/>
      <c r="E7312" s="6"/>
      <c r="F7312" s="1"/>
      <c r="G7312" s="1" t="str">
        <f>IF(ISNA(VLOOKUP($C7312,'DTEN TCAP Linkage deviceId'!$A$1:$A$20000,1,FALSE)),"No","Yes")</f>
        <v>No</v>
      </c>
      <c r="H7312" s="1" t="str">
        <f>IF(ISNA(VLOOKUP($C7312,'Provisioning Requester'!$F$3:$H$20000,2,FALSE)),"No","Yes")</f>
        <v>No</v>
      </c>
      <c r="I7312" s="1" t="str">
        <f>IF($H7312="Yes",VLOOKUP($C7312,'Provisioning Requester'!$F$3:$H$20000,3,FALSE),"-")</f>
        <v>-</v>
      </c>
      <c r="J7312" s="1" t="str">
        <f>IF(OR(D7312="SVCP", E7312="TRUE"), "No", IF(ISNA(VLOOKUP($C7312,'ProvResponder deviceId'!$A$1:$A$20000,1,FALSE)),"No","Yes"))</f>
        <v>No</v>
      </c>
      <c r="K7312" s="1" t="str">
        <f>IF($J7312="Yes",VLOOKUP($C7312,'ProvResponder deviceId'!$A$1:$C$20000,3,FALSE),"-")</f>
        <v>-</v>
      </c>
      <c r="L7312" s="1" t="str">
        <f t="shared" si="228"/>
        <v/>
      </c>
      <c r="M7312" s="1" t="str">
        <f t="shared" si="229"/>
        <v/>
      </c>
      <c r="N7312" s="1" t="str">
        <f>IF(ISBLANK($C7312),"",IF(ISNA(VLOOKUP($L7312,'result messages'!$H$3:$L$11,2,FALSE)),VLOOKUP($M7312,'result messages'!$H$3:$L$11,2,FALSE),VLOOKUP($L7312,'result messages'!$H$3:$L$11,2,FALSE)))</f>
        <v/>
      </c>
      <c r="O7312" s="1" t="str">
        <f>IF(ISBLANK($C7312),"",IF(ISNA(VLOOKUP($L7312,'result messages'!$H$3:$L$11,3,FALSE)),VLOOKUP($M7312,'result messages'!$H$3:$L$11,3,FALSE),VLOOKUP($L7312,'result messages'!$H$3:$L$11,3,FALSE)))</f>
        <v/>
      </c>
      <c r="P7312" s="1" t="str">
        <f>IF(ISBLANK($C7312),"",IF(ISNA(VLOOKUP($L7312,'result messages'!$H$3:$L$11,4,FALSE)),VLOOKUP($M7312,'result messages'!$H$3:$L$11,4,FALSE),VLOOKUP($L7312,'result messages'!$H$3:$L$11,4,FALSE)))</f>
        <v/>
      </c>
      <c r="Q7312" s="1" t="str">
        <f>IF(ISBLANK($C7312),"",IF(ISNA(VLOOKUP($L7312,'result messages'!$H$3:$L$11,5,FALSE)),VLOOKUP($M7312,'result messages'!$H$3:$L$11,5,FALSE),VLOOKUP($L7312,'result messages'!$H$3:$L$11,5,FALSE)))</f>
        <v/>
      </c>
    </row>
    <row r="7313" spans="1:17">
      <c r="A7313" s="1">
        <v>7310</v>
      </c>
      <c r="B7313" s="1"/>
      <c r="C7313" s="1"/>
      <c r="D7313" s="1"/>
      <c r="E7313" s="6"/>
      <c r="F7313" s="1"/>
      <c r="G7313" s="1" t="str">
        <f>IF(ISNA(VLOOKUP($C7313,'DTEN TCAP Linkage deviceId'!$A$1:$A$20000,1,FALSE)),"No","Yes")</f>
        <v>No</v>
      </c>
      <c r="H7313" s="1" t="str">
        <f>IF(ISNA(VLOOKUP($C7313,'Provisioning Requester'!$F$3:$H$20000,2,FALSE)),"No","Yes")</f>
        <v>No</v>
      </c>
      <c r="I7313" s="1" t="str">
        <f>IF($H7313="Yes",VLOOKUP($C7313,'Provisioning Requester'!$F$3:$H$20000,3,FALSE),"-")</f>
        <v>-</v>
      </c>
      <c r="J7313" s="1" t="str">
        <f>IF(OR(D7313="SVCP", E7313="TRUE"), "No", IF(ISNA(VLOOKUP($C7313,'ProvResponder deviceId'!$A$1:$A$20000,1,FALSE)),"No","Yes"))</f>
        <v>No</v>
      </c>
      <c r="K7313" s="1" t="str">
        <f>IF($J7313="Yes",VLOOKUP($C7313,'ProvResponder deviceId'!$A$1:$C$20000,3,FALSE),"-")</f>
        <v>-</v>
      </c>
      <c r="L7313" s="1" t="str">
        <f t="shared" si="228"/>
        <v/>
      </c>
      <c r="M7313" s="1" t="str">
        <f t="shared" si="229"/>
        <v/>
      </c>
      <c r="N7313" s="1" t="str">
        <f>IF(ISBLANK($C7313),"",IF(ISNA(VLOOKUP($L7313,'result messages'!$H$3:$L$11,2,FALSE)),VLOOKUP($M7313,'result messages'!$H$3:$L$11,2,FALSE),VLOOKUP($L7313,'result messages'!$H$3:$L$11,2,FALSE)))</f>
        <v/>
      </c>
      <c r="O7313" s="1" t="str">
        <f>IF(ISBLANK($C7313),"",IF(ISNA(VLOOKUP($L7313,'result messages'!$H$3:$L$11,3,FALSE)),VLOOKUP($M7313,'result messages'!$H$3:$L$11,3,FALSE),VLOOKUP($L7313,'result messages'!$H$3:$L$11,3,FALSE)))</f>
        <v/>
      </c>
      <c r="P7313" s="1" t="str">
        <f>IF(ISBLANK($C7313),"",IF(ISNA(VLOOKUP($L7313,'result messages'!$H$3:$L$11,4,FALSE)),VLOOKUP($M7313,'result messages'!$H$3:$L$11,4,FALSE),VLOOKUP($L7313,'result messages'!$H$3:$L$11,4,FALSE)))</f>
        <v/>
      </c>
      <c r="Q7313" s="1" t="str">
        <f>IF(ISBLANK($C7313),"",IF(ISNA(VLOOKUP($L7313,'result messages'!$H$3:$L$11,5,FALSE)),VLOOKUP($M7313,'result messages'!$H$3:$L$11,5,FALSE),VLOOKUP($L7313,'result messages'!$H$3:$L$11,5,FALSE)))</f>
        <v/>
      </c>
    </row>
    <row r="7314" spans="1:17">
      <c r="A7314" s="1">
        <v>7311</v>
      </c>
      <c r="B7314" s="1"/>
      <c r="C7314" s="1"/>
      <c r="D7314" s="1"/>
      <c r="E7314" s="6"/>
      <c r="F7314" s="1"/>
      <c r="G7314" s="1" t="str">
        <f>IF(ISNA(VLOOKUP($C7314,'DTEN TCAP Linkage deviceId'!$A$1:$A$20000,1,FALSE)),"No","Yes")</f>
        <v>No</v>
      </c>
      <c r="H7314" s="1" t="str">
        <f>IF(ISNA(VLOOKUP($C7314,'Provisioning Requester'!$F$3:$H$20000,2,FALSE)),"No","Yes")</f>
        <v>No</v>
      </c>
      <c r="I7314" s="1" t="str">
        <f>IF($H7314="Yes",VLOOKUP($C7314,'Provisioning Requester'!$F$3:$H$20000,3,FALSE),"-")</f>
        <v>-</v>
      </c>
      <c r="J7314" s="1" t="str">
        <f>IF(OR(D7314="SVCP", E7314="TRUE"), "No", IF(ISNA(VLOOKUP($C7314,'ProvResponder deviceId'!$A$1:$A$20000,1,FALSE)),"No","Yes"))</f>
        <v>No</v>
      </c>
      <c r="K7314" s="1" t="str">
        <f>IF($J7314="Yes",VLOOKUP($C7314,'ProvResponder deviceId'!$A$1:$C$20000,3,FALSE),"-")</f>
        <v>-</v>
      </c>
      <c r="L7314" s="1" t="str">
        <f t="shared" si="228"/>
        <v/>
      </c>
      <c r="M7314" s="1" t="str">
        <f t="shared" si="229"/>
        <v/>
      </c>
      <c r="N7314" s="1" t="str">
        <f>IF(ISBLANK($C7314),"",IF(ISNA(VLOOKUP($L7314,'result messages'!$H$3:$L$11,2,FALSE)),VLOOKUP($M7314,'result messages'!$H$3:$L$11,2,FALSE),VLOOKUP($L7314,'result messages'!$H$3:$L$11,2,FALSE)))</f>
        <v/>
      </c>
      <c r="O7314" s="1" t="str">
        <f>IF(ISBLANK($C7314),"",IF(ISNA(VLOOKUP($L7314,'result messages'!$H$3:$L$11,3,FALSE)),VLOOKUP($M7314,'result messages'!$H$3:$L$11,3,FALSE),VLOOKUP($L7314,'result messages'!$H$3:$L$11,3,FALSE)))</f>
        <v/>
      </c>
      <c r="P7314" s="1" t="str">
        <f>IF(ISBLANK($C7314),"",IF(ISNA(VLOOKUP($L7314,'result messages'!$H$3:$L$11,4,FALSE)),VLOOKUP($M7314,'result messages'!$H$3:$L$11,4,FALSE),VLOOKUP($L7314,'result messages'!$H$3:$L$11,4,FALSE)))</f>
        <v/>
      </c>
      <c r="Q7314" s="1" t="str">
        <f>IF(ISBLANK($C7314),"",IF(ISNA(VLOOKUP($L7314,'result messages'!$H$3:$L$11,5,FALSE)),VLOOKUP($M7314,'result messages'!$H$3:$L$11,5,FALSE),VLOOKUP($L7314,'result messages'!$H$3:$L$11,5,FALSE)))</f>
        <v/>
      </c>
    </row>
    <row r="7315" spans="1:17">
      <c r="A7315" s="1">
        <v>7312</v>
      </c>
      <c r="B7315" s="1"/>
      <c r="C7315" s="1"/>
      <c r="D7315" s="1"/>
      <c r="E7315" s="6"/>
      <c r="F7315" s="1"/>
      <c r="G7315" s="1" t="str">
        <f>IF(ISNA(VLOOKUP($C7315,'DTEN TCAP Linkage deviceId'!$A$1:$A$20000,1,FALSE)),"No","Yes")</f>
        <v>No</v>
      </c>
      <c r="H7315" s="1" t="str">
        <f>IF(ISNA(VLOOKUP($C7315,'Provisioning Requester'!$F$3:$H$20000,2,FALSE)),"No","Yes")</f>
        <v>No</v>
      </c>
      <c r="I7315" s="1" t="str">
        <f>IF($H7315="Yes",VLOOKUP($C7315,'Provisioning Requester'!$F$3:$H$20000,3,FALSE),"-")</f>
        <v>-</v>
      </c>
      <c r="J7315" s="1" t="str">
        <f>IF(OR(D7315="SVCP", E7315="TRUE"), "No", IF(ISNA(VLOOKUP($C7315,'ProvResponder deviceId'!$A$1:$A$20000,1,FALSE)),"No","Yes"))</f>
        <v>No</v>
      </c>
      <c r="K7315" s="1" t="str">
        <f>IF($J7315="Yes",VLOOKUP($C7315,'ProvResponder deviceId'!$A$1:$C$20000,3,FALSE),"-")</f>
        <v>-</v>
      </c>
      <c r="L7315" s="1" t="str">
        <f t="shared" si="228"/>
        <v/>
      </c>
      <c r="M7315" s="1" t="str">
        <f t="shared" si="229"/>
        <v/>
      </c>
      <c r="N7315" s="1" t="str">
        <f>IF(ISBLANK($C7315),"",IF(ISNA(VLOOKUP($L7315,'result messages'!$H$3:$L$11,2,FALSE)),VLOOKUP($M7315,'result messages'!$H$3:$L$11,2,FALSE),VLOOKUP($L7315,'result messages'!$H$3:$L$11,2,FALSE)))</f>
        <v/>
      </c>
      <c r="O7315" s="1" t="str">
        <f>IF(ISBLANK($C7315),"",IF(ISNA(VLOOKUP($L7315,'result messages'!$H$3:$L$11,3,FALSE)),VLOOKUP($M7315,'result messages'!$H$3:$L$11,3,FALSE),VLOOKUP($L7315,'result messages'!$H$3:$L$11,3,FALSE)))</f>
        <v/>
      </c>
      <c r="P7315" s="1" t="str">
        <f>IF(ISBLANK($C7315),"",IF(ISNA(VLOOKUP($L7315,'result messages'!$H$3:$L$11,4,FALSE)),VLOOKUP($M7315,'result messages'!$H$3:$L$11,4,FALSE),VLOOKUP($L7315,'result messages'!$H$3:$L$11,4,FALSE)))</f>
        <v/>
      </c>
      <c r="Q7315" s="1" t="str">
        <f>IF(ISBLANK($C7315),"",IF(ISNA(VLOOKUP($L7315,'result messages'!$H$3:$L$11,5,FALSE)),VLOOKUP($M7315,'result messages'!$H$3:$L$11,5,FALSE),VLOOKUP($L7315,'result messages'!$H$3:$L$11,5,FALSE)))</f>
        <v/>
      </c>
    </row>
    <row r="7316" spans="1:17">
      <c r="A7316" s="1">
        <v>7313</v>
      </c>
      <c r="B7316" s="1"/>
      <c r="C7316" s="1"/>
      <c r="D7316" s="1"/>
      <c r="E7316" s="6"/>
      <c r="F7316" s="1"/>
      <c r="G7316" s="1" t="str">
        <f>IF(ISNA(VLOOKUP($C7316,'DTEN TCAP Linkage deviceId'!$A$1:$A$20000,1,FALSE)),"No","Yes")</f>
        <v>No</v>
      </c>
      <c r="H7316" s="1" t="str">
        <f>IF(ISNA(VLOOKUP($C7316,'Provisioning Requester'!$F$3:$H$20000,2,FALSE)),"No","Yes")</f>
        <v>No</v>
      </c>
      <c r="I7316" s="1" t="str">
        <f>IF($H7316="Yes",VLOOKUP($C7316,'Provisioning Requester'!$F$3:$H$20000,3,FALSE),"-")</f>
        <v>-</v>
      </c>
      <c r="J7316" s="1" t="str">
        <f>IF(OR(D7316="SVCP", E7316="TRUE"), "No", IF(ISNA(VLOOKUP($C7316,'ProvResponder deviceId'!$A$1:$A$20000,1,FALSE)),"No","Yes"))</f>
        <v>No</v>
      </c>
      <c r="K7316" s="1" t="str">
        <f>IF($J7316="Yes",VLOOKUP($C7316,'ProvResponder deviceId'!$A$1:$C$20000,3,FALSE),"-")</f>
        <v>-</v>
      </c>
      <c r="L7316" s="1" t="str">
        <f t="shared" si="228"/>
        <v/>
      </c>
      <c r="M7316" s="1" t="str">
        <f t="shared" si="229"/>
        <v/>
      </c>
      <c r="N7316" s="1" t="str">
        <f>IF(ISBLANK($C7316),"",IF(ISNA(VLOOKUP($L7316,'result messages'!$H$3:$L$11,2,FALSE)),VLOOKUP($M7316,'result messages'!$H$3:$L$11,2,FALSE),VLOOKUP($L7316,'result messages'!$H$3:$L$11,2,FALSE)))</f>
        <v/>
      </c>
      <c r="O7316" s="1" t="str">
        <f>IF(ISBLANK($C7316),"",IF(ISNA(VLOOKUP($L7316,'result messages'!$H$3:$L$11,3,FALSE)),VLOOKUP($M7316,'result messages'!$H$3:$L$11,3,FALSE),VLOOKUP($L7316,'result messages'!$H$3:$L$11,3,FALSE)))</f>
        <v/>
      </c>
      <c r="P7316" s="1" t="str">
        <f>IF(ISBLANK($C7316),"",IF(ISNA(VLOOKUP($L7316,'result messages'!$H$3:$L$11,4,FALSE)),VLOOKUP($M7316,'result messages'!$H$3:$L$11,4,FALSE),VLOOKUP($L7316,'result messages'!$H$3:$L$11,4,FALSE)))</f>
        <v/>
      </c>
      <c r="Q7316" s="1" t="str">
        <f>IF(ISBLANK($C7316),"",IF(ISNA(VLOOKUP($L7316,'result messages'!$H$3:$L$11,5,FALSE)),VLOOKUP($M7316,'result messages'!$H$3:$L$11,5,FALSE),VLOOKUP($L7316,'result messages'!$H$3:$L$11,5,FALSE)))</f>
        <v/>
      </c>
    </row>
    <row r="7317" spans="1:17">
      <c r="A7317" s="1">
        <v>7314</v>
      </c>
      <c r="B7317" s="1"/>
      <c r="C7317" s="1"/>
      <c r="D7317" s="1"/>
      <c r="E7317" s="6"/>
      <c r="F7317" s="1"/>
      <c r="G7317" s="1" t="str">
        <f>IF(ISNA(VLOOKUP($C7317,'DTEN TCAP Linkage deviceId'!$A$1:$A$20000,1,FALSE)),"No","Yes")</f>
        <v>No</v>
      </c>
      <c r="H7317" s="1" t="str">
        <f>IF(ISNA(VLOOKUP($C7317,'Provisioning Requester'!$F$3:$H$20000,2,FALSE)),"No","Yes")</f>
        <v>No</v>
      </c>
      <c r="I7317" s="1" t="str">
        <f>IF($H7317="Yes",VLOOKUP($C7317,'Provisioning Requester'!$F$3:$H$20000,3,FALSE),"-")</f>
        <v>-</v>
      </c>
      <c r="J7317" s="1" t="str">
        <f>IF(OR(D7317="SVCP", E7317="TRUE"), "No", IF(ISNA(VLOOKUP($C7317,'ProvResponder deviceId'!$A$1:$A$20000,1,FALSE)),"No","Yes"))</f>
        <v>No</v>
      </c>
      <c r="K7317" s="1" t="str">
        <f>IF($J7317="Yes",VLOOKUP($C7317,'ProvResponder deviceId'!$A$1:$C$20000,3,FALSE),"-")</f>
        <v>-</v>
      </c>
      <c r="L7317" s="1" t="str">
        <f t="shared" si="228"/>
        <v/>
      </c>
      <c r="M7317" s="1" t="str">
        <f t="shared" si="229"/>
        <v/>
      </c>
      <c r="N7317" s="1" t="str">
        <f>IF(ISBLANK($C7317),"",IF(ISNA(VLOOKUP($L7317,'result messages'!$H$3:$L$11,2,FALSE)),VLOOKUP($M7317,'result messages'!$H$3:$L$11,2,FALSE),VLOOKUP($L7317,'result messages'!$H$3:$L$11,2,FALSE)))</f>
        <v/>
      </c>
      <c r="O7317" s="1" t="str">
        <f>IF(ISBLANK($C7317),"",IF(ISNA(VLOOKUP($L7317,'result messages'!$H$3:$L$11,3,FALSE)),VLOOKUP($M7317,'result messages'!$H$3:$L$11,3,FALSE),VLOOKUP($L7317,'result messages'!$H$3:$L$11,3,FALSE)))</f>
        <v/>
      </c>
      <c r="P7317" s="1" t="str">
        <f>IF(ISBLANK($C7317),"",IF(ISNA(VLOOKUP($L7317,'result messages'!$H$3:$L$11,4,FALSE)),VLOOKUP($M7317,'result messages'!$H$3:$L$11,4,FALSE),VLOOKUP($L7317,'result messages'!$H$3:$L$11,4,FALSE)))</f>
        <v/>
      </c>
      <c r="Q7317" s="1" t="str">
        <f>IF(ISBLANK($C7317),"",IF(ISNA(VLOOKUP($L7317,'result messages'!$H$3:$L$11,5,FALSE)),VLOOKUP($M7317,'result messages'!$H$3:$L$11,5,FALSE),VLOOKUP($L7317,'result messages'!$H$3:$L$11,5,FALSE)))</f>
        <v/>
      </c>
    </row>
    <row r="7318" spans="1:17">
      <c r="A7318" s="1">
        <v>7315</v>
      </c>
      <c r="B7318" s="1"/>
      <c r="C7318" s="1"/>
      <c r="D7318" s="1"/>
      <c r="E7318" s="6"/>
      <c r="F7318" s="1"/>
      <c r="G7318" s="1" t="str">
        <f>IF(ISNA(VLOOKUP($C7318,'DTEN TCAP Linkage deviceId'!$A$1:$A$20000,1,FALSE)),"No","Yes")</f>
        <v>No</v>
      </c>
      <c r="H7318" s="1" t="str">
        <f>IF(ISNA(VLOOKUP($C7318,'Provisioning Requester'!$F$3:$H$20000,2,FALSE)),"No","Yes")</f>
        <v>No</v>
      </c>
      <c r="I7318" s="1" t="str">
        <f>IF($H7318="Yes",VLOOKUP($C7318,'Provisioning Requester'!$F$3:$H$20000,3,FALSE),"-")</f>
        <v>-</v>
      </c>
      <c r="J7318" s="1" t="str">
        <f>IF(OR(D7318="SVCP", E7318="TRUE"), "No", IF(ISNA(VLOOKUP($C7318,'ProvResponder deviceId'!$A$1:$A$20000,1,FALSE)),"No","Yes"))</f>
        <v>No</v>
      </c>
      <c r="K7318" s="1" t="str">
        <f>IF($J7318="Yes",VLOOKUP($C7318,'ProvResponder deviceId'!$A$1:$C$20000,3,FALSE),"-")</f>
        <v>-</v>
      </c>
      <c r="L7318" s="1" t="str">
        <f t="shared" si="228"/>
        <v/>
      </c>
      <c r="M7318" s="1" t="str">
        <f t="shared" si="229"/>
        <v/>
      </c>
      <c r="N7318" s="1" t="str">
        <f>IF(ISBLANK($C7318),"",IF(ISNA(VLOOKUP($L7318,'result messages'!$H$3:$L$11,2,FALSE)),VLOOKUP($M7318,'result messages'!$H$3:$L$11,2,FALSE),VLOOKUP($L7318,'result messages'!$H$3:$L$11,2,FALSE)))</f>
        <v/>
      </c>
      <c r="O7318" s="1" t="str">
        <f>IF(ISBLANK($C7318),"",IF(ISNA(VLOOKUP($L7318,'result messages'!$H$3:$L$11,3,FALSE)),VLOOKUP($M7318,'result messages'!$H$3:$L$11,3,FALSE),VLOOKUP($L7318,'result messages'!$H$3:$L$11,3,FALSE)))</f>
        <v/>
      </c>
      <c r="P7318" s="1" t="str">
        <f>IF(ISBLANK($C7318),"",IF(ISNA(VLOOKUP($L7318,'result messages'!$H$3:$L$11,4,FALSE)),VLOOKUP($M7318,'result messages'!$H$3:$L$11,4,FALSE),VLOOKUP($L7318,'result messages'!$H$3:$L$11,4,FALSE)))</f>
        <v/>
      </c>
      <c r="Q7318" s="1" t="str">
        <f>IF(ISBLANK($C7318),"",IF(ISNA(VLOOKUP($L7318,'result messages'!$H$3:$L$11,5,FALSE)),VLOOKUP($M7318,'result messages'!$H$3:$L$11,5,FALSE),VLOOKUP($L7318,'result messages'!$H$3:$L$11,5,FALSE)))</f>
        <v/>
      </c>
    </row>
    <row r="7319" spans="1:17">
      <c r="A7319" s="1">
        <v>7316</v>
      </c>
      <c r="B7319" s="1"/>
      <c r="C7319" s="1"/>
      <c r="D7319" s="1"/>
      <c r="E7319" s="6"/>
      <c r="F7319" s="1"/>
      <c r="G7319" s="1" t="str">
        <f>IF(ISNA(VLOOKUP($C7319,'DTEN TCAP Linkage deviceId'!$A$1:$A$20000,1,FALSE)),"No","Yes")</f>
        <v>No</v>
      </c>
      <c r="H7319" s="1" t="str">
        <f>IF(ISNA(VLOOKUP($C7319,'Provisioning Requester'!$F$3:$H$20000,2,FALSE)),"No","Yes")</f>
        <v>No</v>
      </c>
      <c r="I7319" s="1" t="str">
        <f>IF($H7319="Yes",VLOOKUP($C7319,'Provisioning Requester'!$F$3:$H$20000,3,FALSE),"-")</f>
        <v>-</v>
      </c>
      <c r="J7319" s="1" t="str">
        <f>IF(OR(D7319="SVCP", E7319="TRUE"), "No", IF(ISNA(VLOOKUP($C7319,'ProvResponder deviceId'!$A$1:$A$20000,1,FALSE)),"No","Yes"))</f>
        <v>No</v>
      </c>
      <c r="K7319" s="1" t="str">
        <f>IF($J7319="Yes",VLOOKUP($C7319,'ProvResponder deviceId'!$A$1:$C$20000,3,FALSE),"-")</f>
        <v>-</v>
      </c>
      <c r="L7319" s="1" t="str">
        <f t="shared" si="228"/>
        <v/>
      </c>
      <c r="M7319" s="1" t="str">
        <f t="shared" si="229"/>
        <v/>
      </c>
      <c r="N7319" s="1" t="str">
        <f>IF(ISBLANK($C7319),"",IF(ISNA(VLOOKUP($L7319,'result messages'!$H$3:$L$11,2,FALSE)),VLOOKUP($M7319,'result messages'!$H$3:$L$11,2,FALSE),VLOOKUP($L7319,'result messages'!$H$3:$L$11,2,FALSE)))</f>
        <v/>
      </c>
      <c r="O7319" s="1" t="str">
        <f>IF(ISBLANK($C7319),"",IF(ISNA(VLOOKUP($L7319,'result messages'!$H$3:$L$11,3,FALSE)),VLOOKUP($M7319,'result messages'!$H$3:$L$11,3,FALSE),VLOOKUP($L7319,'result messages'!$H$3:$L$11,3,FALSE)))</f>
        <v/>
      </c>
      <c r="P7319" s="1" t="str">
        <f>IF(ISBLANK($C7319),"",IF(ISNA(VLOOKUP($L7319,'result messages'!$H$3:$L$11,4,FALSE)),VLOOKUP($M7319,'result messages'!$H$3:$L$11,4,FALSE),VLOOKUP($L7319,'result messages'!$H$3:$L$11,4,FALSE)))</f>
        <v/>
      </c>
      <c r="Q7319" s="1" t="str">
        <f>IF(ISBLANK($C7319),"",IF(ISNA(VLOOKUP($L7319,'result messages'!$H$3:$L$11,5,FALSE)),VLOOKUP($M7319,'result messages'!$H$3:$L$11,5,FALSE),VLOOKUP($L7319,'result messages'!$H$3:$L$11,5,FALSE)))</f>
        <v/>
      </c>
    </row>
    <row r="7320" spans="1:17">
      <c r="A7320" s="1">
        <v>7317</v>
      </c>
      <c r="B7320" s="1"/>
      <c r="C7320" s="1"/>
      <c r="D7320" s="1"/>
      <c r="E7320" s="6"/>
      <c r="F7320" s="1"/>
      <c r="G7320" s="1" t="str">
        <f>IF(ISNA(VLOOKUP($C7320,'DTEN TCAP Linkage deviceId'!$A$1:$A$20000,1,FALSE)),"No","Yes")</f>
        <v>No</v>
      </c>
      <c r="H7320" s="1" t="str">
        <f>IF(ISNA(VLOOKUP($C7320,'Provisioning Requester'!$F$3:$H$20000,2,FALSE)),"No","Yes")</f>
        <v>No</v>
      </c>
      <c r="I7320" s="1" t="str">
        <f>IF($H7320="Yes",VLOOKUP($C7320,'Provisioning Requester'!$F$3:$H$20000,3,FALSE),"-")</f>
        <v>-</v>
      </c>
      <c r="J7320" s="1" t="str">
        <f>IF(OR(D7320="SVCP", E7320="TRUE"), "No", IF(ISNA(VLOOKUP($C7320,'ProvResponder deviceId'!$A$1:$A$20000,1,FALSE)),"No","Yes"))</f>
        <v>No</v>
      </c>
      <c r="K7320" s="1" t="str">
        <f>IF($J7320="Yes",VLOOKUP($C7320,'ProvResponder deviceId'!$A$1:$C$20000,3,FALSE),"-")</f>
        <v>-</v>
      </c>
      <c r="L7320" s="1" t="str">
        <f t="shared" si="228"/>
        <v/>
      </c>
      <c r="M7320" s="1" t="str">
        <f t="shared" si="229"/>
        <v/>
      </c>
      <c r="N7320" s="1" t="str">
        <f>IF(ISBLANK($C7320),"",IF(ISNA(VLOOKUP($L7320,'result messages'!$H$3:$L$11,2,FALSE)),VLOOKUP($M7320,'result messages'!$H$3:$L$11,2,FALSE),VLOOKUP($L7320,'result messages'!$H$3:$L$11,2,FALSE)))</f>
        <v/>
      </c>
      <c r="O7320" s="1" t="str">
        <f>IF(ISBLANK($C7320),"",IF(ISNA(VLOOKUP($L7320,'result messages'!$H$3:$L$11,3,FALSE)),VLOOKUP($M7320,'result messages'!$H$3:$L$11,3,FALSE),VLOOKUP($L7320,'result messages'!$H$3:$L$11,3,FALSE)))</f>
        <v/>
      </c>
      <c r="P7320" s="1" t="str">
        <f>IF(ISBLANK($C7320),"",IF(ISNA(VLOOKUP($L7320,'result messages'!$H$3:$L$11,4,FALSE)),VLOOKUP($M7320,'result messages'!$H$3:$L$11,4,FALSE),VLOOKUP($L7320,'result messages'!$H$3:$L$11,4,FALSE)))</f>
        <v/>
      </c>
      <c r="Q7320" s="1" t="str">
        <f>IF(ISBLANK($C7320),"",IF(ISNA(VLOOKUP($L7320,'result messages'!$H$3:$L$11,5,FALSE)),VLOOKUP($M7320,'result messages'!$H$3:$L$11,5,FALSE),VLOOKUP($L7320,'result messages'!$H$3:$L$11,5,FALSE)))</f>
        <v/>
      </c>
    </row>
    <row r="7321" spans="1:17">
      <c r="A7321" s="1">
        <v>7318</v>
      </c>
      <c r="B7321" s="1"/>
      <c r="C7321" s="1"/>
      <c r="D7321" s="1"/>
      <c r="E7321" s="6"/>
      <c r="F7321" s="1"/>
      <c r="G7321" s="1" t="str">
        <f>IF(ISNA(VLOOKUP($C7321,'DTEN TCAP Linkage deviceId'!$A$1:$A$20000,1,FALSE)),"No","Yes")</f>
        <v>No</v>
      </c>
      <c r="H7321" s="1" t="str">
        <f>IF(ISNA(VLOOKUP($C7321,'Provisioning Requester'!$F$3:$H$20000,2,FALSE)),"No","Yes")</f>
        <v>No</v>
      </c>
      <c r="I7321" s="1" t="str">
        <f>IF($H7321="Yes",VLOOKUP($C7321,'Provisioning Requester'!$F$3:$H$20000,3,FALSE),"-")</f>
        <v>-</v>
      </c>
      <c r="J7321" s="1" t="str">
        <f>IF(OR(D7321="SVCP", E7321="TRUE"), "No", IF(ISNA(VLOOKUP($C7321,'ProvResponder deviceId'!$A$1:$A$20000,1,FALSE)),"No","Yes"))</f>
        <v>No</v>
      </c>
      <c r="K7321" s="1" t="str">
        <f>IF($J7321="Yes",VLOOKUP($C7321,'ProvResponder deviceId'!$A$1:$C$20000,3,FALSE),"-")</f>
        <v>-</v>
      </c>
      <c r="L7321" s="1" t="str">
        <f t="shared" si="228"/>
        <v/>
      </c>
      <c r="M7321" s="1" t="str">
        <f t="shared" si="229"/>
        <v/>
      </c>
      <c r="N7321" s="1" t="str">
        <f>IF(ISBLANK($C7321),"",IF(ISNA(VLOOKUP($L7321,'result messages'!$H$3:$L$11,2,FALSE)),VLOOKUP($M7321,'result messages'!$H$3:$L$11,2,FALSE),VLOOKUP($L7321,'result messages'!$H$3:$L$11,2,FALSE)))</f>
        <v/>
      </c>
      <c r="O7321" s="1" t="str">
        <f>IF(ISBLANK($C7321),"",IF(ISNA(VLOOKUP($L7321,'result messages'!$H$3:$L$11,3,FALSE)),VLOOKUP($M7321,'result messages'!$H$3:$L$11,3,FALSE),VLOOKUP($L7321,'result messages'!$H$3:$L$11,3,FALSE)))</f>
        <v/>
      </c>
      <c r="P7321" s="1" t="str">
        <f>IF(ISBLANK($C7321),"",IF(ISNA(VLOOKUP($L7321,'result messages'!$H$3:$L$11,4,FALSE)),VLOOKUP($M7321,'result messages'!$H$3:$L$11,4,FALSE),VLOOKUP($L7321,'result messages'!$H$3:$L$11,4,FALSE)))</f>
        <v/>
      </c>
      <c r="Q7321" s="1" t="str">
        <f>IF(ISBLANK($C7321),"",IF(ISNA(VLOOKUP($L7321,'result messages'!$H$3:$L$11,5,FALSE)),VLOOKUP($M7321,'result messages'!$H$3:$L$11,5,FALSE),VLOOKUP($L7321,'result messages'!$H$3:$L$11,5,FALSE)))</f>
        <v/>
      </c>
    </row>
    <row r="7322" spans="1:17">
      <c r="A7322" s="1">
        <v>7319</v>
      </c>
      <c r="B7322" s="1"/>
      <c r="C7322" s="1"/>
      <c r="D7322" s="1"/>
      <c r="E7322" s="6"/>
      <c r="F7322" s="1"/>
      <c r="G7322" s="1" t="str">
        <f>IF(ISNA(VLOOKUP($C7322,'DTEN TCAP Linkage deviceId'!$A$1:$A$20000,1,FALSE)),"No","Yes")</f>
        <v>No</v>
      </c>
      <c r="H7322" s="1" t="str">
        <f>IF(ISNA(VLOOKUP($C7322,'Provisioning Requester'!$F$3:$H$20000,2,FALSE)),"No","Yes")</f>
        <v>No</v>
      </c>
      <c r="I7322" s="1" t="str">
        <f>IF($H7322="Yes",VLOOKUP($C7322,'Provisioning Requester'!$F$3:$H$20000,3,FALSE),"-")</f>
        <v>-</v>
      </c>
      <c r="J7322" s="1" t="str">
        <f>IF(OR(D7322="SVCP", E7322="TRUE"), "No", IF(ISNA(VLOOKUP($C7322,'ProvResponder deviceId'!$A$1:$A$20000,1,FALSE)),"No","Yes"))</f>
        <v>No</v>
      </c>
      <c r="K7322" s="1" t="str">
        <f>IF($J7322="Yes",VLOOKUP($C7322,'ProvResponder deviceId'!$A$1:$C$20000,3,FALSE),"-")</f>
        <v>-</v>
      </c>
      <c r="L7322" s="1" t="str">
        <f t="shared" si="228"/>
        <v/>
      </c>
      <c r="M7322" s="1" t="str">
        <f t="shared" si="229"/>
        <v/>
      </c>
      <c r="N7322" s="1" t="str">
        <f>IF(ISBLANK($C7322),"",IF(ISNA(VLOOKUP($L7322,'result messages'!$H$3:$L$11,2,FALSE)),VLOOKUP($M7322,'result messages'!$H$3:$L$11,2,FALSE),VLOOKUP($L7322,'result messages'!$H$3:$L$11,2,FALSE)))</f>
        <v/>
      </c>
      <c r="O7322" s="1" t="str">
        <f>IF(ISBLANK($C7322),"",IF(ISNA(VLOOKUP($L7322,'result messages'!$H$3:$L$11,3,FALSE)),VLOOKUP($M7322,'result messages'!$H$3:$L$11,3,FALSE),VLOOKUP($L7322,'result messages'!$H$3:$L$11,3,FALSE)))</f>
        <v/>
      </c>
      <c r="P7322" s="1" t="str">
        <f>IF(ISBLANK($C7322),"",IF(ISNA(VLOOKUP($L7322,'result messages'!$H$3:$L$11,4,FALSE)),VLOOKUP($M7322,'result messages'!$H$3:$L$11,4,FALSE),VLOOKUP($L7322,'result messages'!$H$3:$L$11,4,FALSE)))</f>
        <v/>
      </c>
      <c r="Q7322" s="1" t="str">
        <f>IF(ISBLANK($C7322),"",IF(ISNA(VLOOKUP($L7322,'result messages'!$H$3:$L$11,5,FALSE)),VLOOKUP($M7322,'result messages'!$H$3:$L$11,5,FALSE),VLOOKUP($L7322,'result messages'!$H$3:$L$11,5,FALSE)))</f>
        <v/>
      </c>
    </row>
    <row r="7323" spans="1:17">
      <c r="A7323" s="1">
        <v>7320</v>
      </c>
      <c r="B7323" s="1"/>
      <c r="C7323" s="1"/>
      <c r="D7323" s="1"/>
      <c r="E7323" s="6"/>
      <c r="F7323" s="1"/>
      <c r="G7323" s="1" t="str">
        <f>IF(ISNA(VLOOKUP($C7323,'DTEN TCAP Linkage deviceId'!$A$1:$A$20000,1,FALSE)),"No","Yes")</f>
        <v>No</v>
      </c>
      <c r="H7323" s="1" t="str">
        <f>IF(ISNA(VLOOKUP($C7323,'Provisioning Requester'!$F$3:$H$20000,2,FALSE)),"No","Yes")</f>
        <v>No</v>
      </c>
      <c r="I7323" s="1" t="str">
        <f>IF($H7323="Yes",VLOOKUP($C7323,'Provisioning Requester'!$F$3:$H$20000,3,FALSE),"-")</f>
        <v>-</v>
      </c>
      <c r="J7323" s="1" t="str">
        <f>IF(OR(D7323="SVCP", E7323="TRUE"), "No", IF(ISNA(VLOOKUP($C7323,'ProvResponder deviceId'!$A$1:$A$20000,1,FALSE)),"No","Yes"))</f>
        <v>No</v>
      </c>
      <c r="K7323" s="1" t="str">
        <f>IF($J7323="Yes",VLOOKUP($C7323,'ProvResponder deviceId'!$A$1:$C$20000,3,FALSE),"-")</f>
        <v>-</v>
      </c>
      <c r="L7323" s="1" t="str">
        <f t="shared" si="228"/>
        <v/>
      </c>
      <c r="M7323" s="1" t="str">
        <f t="shared" si="229"/>
        <v/>
      </c>
      <c r="N7323" s="1" t="str">
        <f>IF(ISBLANK($C7323),"",IF(ISNA(VLOOKUP($L7323,'result messages'!$H$3:$L$11,2,FALSE)),VLOOKUP($M7323,'result messages'!$H$3:$L$11,2,FALSE),VLOOKUP($L7323,'result messages'!$H$3:$L$11,2,FALSE)))</f>
        <v/>
      </c>
      <c r="O7323" s="1" t="str">
        <f>IF(ISBLANK($C7323),"",IF(ISNA(VLOOKUP($L7323,'result messages'!$H$3:$L$11,3,FALSE)),VLOOKUP($M7323,'result messages'!$H$3:$L$11,3,FALSE),VLOOKUP($L7323,'result messages'!$H$3:$L$11,3,FALSE)))</f>
        <v/>
      </c>
      <c r="P7323" s="1" t="str">
        <f>IF(ISBLANK($C7323),"",IF(ISNA(VLOOKUP($L7323,'result messages'!$H$3:$L$11,4,FALSE)),VLOOKUP($M7323,'result messages'!$H$3:$L$11,4,FALSE),VLOOKUP($L7323,'result messages'!$H$3:$L$11,4,FALSE)))</f>
        <v/>
      </c>
      <c r="Q7323" s="1" t="str">
        <f>IF(ISBLANK($C7323),"",IF(ISNA(VLOOKUP($L7323,'result messages'!$H$3:$L$11,5,FALSE)),VLOOKUP($M7323,'result messages'!$H$3:$L$11,5,FALSE),VLOOKUP($L7323,'result messages'!$H$3:$L$11,5,FALSE)))</f>
        <v/>
      </c>
    </row>
    <row r="7324" spans="1:17">
      <c r="A7324" s="1">
        <v>7321</v>
      </c>
      <c r="B7324" s="1"/>
      <c r="C7324" s="1"/>
      <c r="D7324" s="1"/>
      <c r="E7324" s="6"/>
      <c r="F7324" s="1"/>
      <c r="G7324" s="1" t="str">
        <f>IF(ISNA(VLOOKUP($C7324,'DTEN TCAP Linkage deviceId'!$A$1:$A$20000,1,FALSE)),"No","Yes")</f>
        <v>No</v>
      </c>
      <c r="H7324" s="1" t="str">
        <f>IF(ISNA(VLOOKUP($C7324,'Provisioning Requester'!$F$3:$H$20000,2,FALSE)),"No","Yes")</f>
        <v>No</v>
      </c>
      <c r="I7324" s="1" t="str">
        <f>IF($H7324="Yes",VLOOKUP($C7324,'Provisioning Requester'!$F$3:$H$20000,3,FALSE),"-")</f>
        <v>-</v>
      </c>
      <c r="J7324" s="1" t="str">
        <f>IF(OR(D7324="SVCP", E7324="TRUE"), "No", IF(ISNA(VLOOKUP($C7324,'ProvResponder deviceId'!$A$1:$A$20000,1,FALSE)),"No","Yes"))</f>
        <v>No</v>
      </c>
      <c r="K7324" s="1" t="str">
        <f>IF($J7324="Yes",VLOOKUP($C7324,'ProvResponder deviceId'!$A$1:$C$20000,3,FALSE),"-")</f>
        <v>-</v>
      </c>
      <c r="L7324" s="1" t="str">
        <f t="shared" si="228"/>
        <v/>
      </c>
      <c r="M7324" s="1" t="str">
        <f t="shared" si="229"/>
        <v/>
      </c>
      <c r="N7324" s="1" t="str">
        <f>IF(ISBLANK($C7324),"",IF(ISNA(VLOOKUP($L7324,'result messages'!$H$3:$L$11,2,FALSE)),VLOOKUP($M7324,'result messages'!$H$3:$L$11,2,FALSE),VLOOKUP($L7324,'result messages'!$H$3:$L$11,2,FALSE)))</f>
        <v/>
      </c>
      <c r="O7324" s="1" t="str">
        <f>IF(ISBLANK($C7324),"",IF(ISNA(VLOOKUP($L7324,'result messages'!$H$3:$L$11,3,FALSE)),VLOOKUP($M7324,'result messages'!$H$3:$L$11,3,FALSE),VLOOKUP($L7324,'result messages'!$H$3:$L$11,3,FALSE)))</f>
        <v/>
      </c>
      <c r="P7324" s="1" t="str">
        <f>IF(ISBLANK($C7324),"",IF(ISNA(VLOOKUP($L7324,'result messages'!$H$3:$L$11,4,FALSE)),VLOOKUP($M7324,'result messages'!$H$3:$L$11,4,FALSE),VLOOKUP($L7324,'result messages'!$H$3:$L$11,4,FALSE)))</f>
        <v/>
      </c>
      <c r="Q7324" s="1" t="str">
        <f>IF(ISBLANK($C7324),"",IF(ISNA(VLOOKUP($L7324,'result messages'!$H$3:$L$11,5,FALSE)),VLOOKUP($M7324,'result messages'!$H$3:$L$11,5,FALSE),VLOOKUP($L7324,'result messages'!$H$3:$L$11,5,FALSE)))</f>
        <v/>
      </c>
    </row>
    <row r="7325" spans="1:17">
      <c r="A7325" s="1">
        <v>7322</v>
      </c>
      <c r="B7325" s="1"/>
      <c r="C7325" s="1"/>
      <c r="D7325" s="1"/>
      <c r="E7325" s="6"/>
      <c r="F7325" s="1"/>
      <c r="G7325" s="1" t="str">
        <f>IF(ISNA(VLOOKUP($C7325,'DTEN TCAP Linkage deviceId'!$A$1:$A$20000,1,FALSE)),"No","Yes")</f>
        <v>No</v>
      </c>
      <c r="H7325" s="1" t="str">
        <f>IF(ISNA(VLOOKUP($C7325,'Provisioning Requester'!$F$3:$H$20000,2,FALSE)),"No","Yes")</f>
        <v>No</v>
      </c>
      <c r="I7325" s="1" t="str">
        <f>IF($H7325="Yes",VLOOKUP($C7325,'Provisioning Requester'!$F$3:$H$20000,3,FALSE),"-")</f>
        <v>-</v>
      </c>
      <c r="J7325" s="1" t="str">
        <f>IF(OR(D7325="SVCP", E7325="TRUE"), "No", IF(ISNA(VLOOKUP($C7325,'ProvResponder deviceId'!$A$1:$A$20000,1,FALSE)),"No","Yes"))</f>
        <v>No</v>
      </c>
      <c r="K7325" s="1" t="str">
        <f>IF($J7325="Yes",VLOOKUP($C7325,'ProvResponder deviceId'!$A$1:$C$20000,3,FALSE),"-")</f>
        <v>-</v>
      </c>
      <c r="L7325" s="1" t="str">
        <f t="shared" si="228"/>
        <v/>
      </c>
      <c r="M7325" s="1" t="str">
        <f t="shared" si="229"/>
        <v/>
      </c>
      <c r="N7325" s="1" t="str">
        <f>IF(ISBLANK($C7325),"",IF(ISNA(VLOOKUP($L7325,'result messages'!$H$3:$L$11,2,FALSE)),VLOOKUP($M7325,'result messages'!$H$3:$L$11,2,FALSE),VLOOKUP($L7325,'result messages'!$H$3:$L$11,2,FALSE)))</f>
        <v/>
      </c>
      <c r="O7325" s="1" t="str">
        <f>IF(ISBLANK($C7325),"",IF(ISNA(VLOOKUP($L7325,'result messages'!$H$3:$L$11,3,FALSE)),VLOOKUP($M7325,'result messages'!$H$3:$L$11,3,FALSE),VLOOKUP($L7325,'result messages'!$H$3:$L$11,3,FALSE)))</f>
        <v/>
      </c>
      <c r="P7325" s="1" t="str">
        <f>IF(ISBLANK($C7325),"",IF(ISNA(VLOOKUP($L7325,'result messages'!$H$3:$L$11,4,FALSE)),VLOOKUP($M7325,'result messages'!$H$3:$L$11,4,FALSE),VLOOKUP($L7325,'result messages'!$H$3:$L$11,4,FALSE)))</f>
        <v/>
      </c>
      <c r="Q7325" s="1" t="str">
        <f>IF(ISBLANK($C7325),"",IF(ISNA(VLOOKUP($L7325,'result messages'!$H$3:$L$11,5,FALSE)),VLOOKUP($M7325,'result messages'!$H$3:$L$11,5,FALSE),VLOOKUP($L7325,'result messages'!$H$3:$L$11,5,FALSE)))</f>
        <v/>
      </c>
    </row>
    <row r="7326" spans="1:17">
      <c r="A7326" s="1">
        <v>7323</v>
      </c>
      <c r="B7326" s="1"/>
      <c r="C7326" s="1"/>
      <c r="D7326" s="1"/>
      <c r="E7326" s="6"/>
      <c r="F7326" s="1"/>
      <c r="G7326" s="1" t="str">
        <f>IF(ISNA(VLOOKUP($C7326,'DTEN TCAP Linkage deviceId'!$A$1:$A$20000,1,FALSE)),"No","Yes")</f>
        <v>No</v>
      </c>
      <c r="H7326" s="1" t="str">
        <f>IF(ISNA(VLOOKUP($C7326,'Provisioning Requester'!$F$3:$H$20000,2,FALSE)),"No","Yes")</f>
        <v>No</v>
      </c>
      <c r="I7326" s="1" t="str">
        <f>IF($H7326="Yes",VLOOKUP($C7326,'Provisioning Requester'!$F$3:$H$20000,3,FALSE),"-")</f>
        <v>-</v>
      </c>
      <c r="J7326" s="1" t="str">
        <f>IF(OR(D7326="SVCP", E7326="TRUE"), "No", IF(ISNA(VLOOKUP($C7326,'ProvResponder deviceId'!$A$1:$A$20000,1,FALSE)),"No","Yes"))</f>
        <v>No</v>
      </c>
      <c r="K7326" s="1" t="str">
        <f>IF($J7326="Yes",VLOOKUP($C7326,'ProvResponder deviceId'!$A$1:$C$20000,3,FALSE),"-")</f>
        <v>-</v>
      </c>
      <c r="L7326" s="1" t="str">
        <f t="shared" si="228"/>
        <v/>
      </c>
      <c r="M7326" s="1" t="str">
        <f t="shared" si="229"/>
        <v/>
      </c>
      <c r="N7326" s="1" t="str">
        <f>IF(ISBLANK($C7326),"",IF(ISNA(VLOOKUP($L7326,'result messages'!$H$3:$L$11,2,FALSE)),VLOOKUP($M7326,'result messages'!$H$3:$L$11,2,FALSE),VLOOKUP($L7326,'result messages'!$H$3:$L$11,2,FALSE)))</f>
        <v/>
      </c>
      <c r="O7326" s="1" t="str">
        <f>IF(ISBLANK($C7326),"",IF(ISNA(VLOOKUP($L7326,'result messages'!$H$3:$L$11,3,FALSE)),VLOOKUP($M7326,'result messages'!$H$3:$L$11,3,FALSE),VLOOKUP($L7326,'result messages'!$H$3:$L$11,3,FALSE)))</f>
        <v/>
      </c>
      <c r="P7326" s="1" t="str">
        <f>IF(ISBLANK($C7326),"",IF(ISNA(VLOOKUP($L7326,'result messages'!$H$3:$L$11,4,FALSE)),VLOOKUP($M7326,'result messages'!$H$3:$L$11,4,FALSE),VLOOKUP($L7326,'result messages'!$H$3:$L$11,4,FALSE)))</f>
        <v/>
      </c>
      <c r="Q7326" s="1" t="str">
        <f>IF(ISBLANK($C7326),"",IF(ISNA(VLOOKUP($L7326,'result messages'!$H$3:$L$11,5,FALSE)),VLOOKUP($M7326,'result messages'!$H$3:$L$11,5,FALSE),VLOOKUP($L7326,'result messages'!$H$3:$L$11,5,FALSE)))</f>
        <v/>
      </c>
    </row>
    <row r="7327" spans="1:17">
      <c r="A7327" s="1">
        <v>7324</v>
      </c>
      <c r="B7327" s="1"/>
      <c r="C7327" s="1"/>
      <c r="D7327" s="1"/>
      <c r="E7327" s="6"/>
      <c r="F7327" s="1"/>
      <c r="G7327" s="1" t="str">
        <f>IF(ISNA(VLOOKUP($C7327,'DTEN TCAP Linkage deviceId'!$A$1:$A$20000,1,FALSE)),"No","Yes")</f>
        <v>No</v>
      </c>
      <c r="H7327" s="1" t="str">
        <f>IF(ISNA(VLOOKUP($C7327,'Provisioning Requester'!$F$3:$H$20000,2,FALSE)),"No","Yes")</f>
        <v>No</v>
      </c>
      <c r="I7327" s="1" t="str">
        <f>IF($H7327="Yes",VLOOKUP($C7327,'Provisioning Requester'!$F$3:$H$20000,3,FALSE),"-")</f>
        <v>-</v>
      </c>
      <c r="J7327" s="1" t="str">
        <f>IF(OR(D7327="SVCP", E7327="TRUE"), "No", IF(ISNA(VLOOKUP($C7327,'ProvResponder deviceId'!$A$1:$A$20000,1,FALSE)),"No","Yes"))</f>
        <v>No</v>
      </c>
      <c r="K7327" s="1" t="str">
        <f>IF($J7327="Yes",VLOOKUP($C7327,'ProvResponder deviceId'!$A$1:$C$20000,3,FALSE),"-")</f>
        <v>-</v>
      </c>
      <c r="L7327" s="1" t="str">
        <f t="shared" si="228"/>
        <v/>
      </c>
      <c r="M7327" s="1" t="str">
        <f t="shared" si="229"/>
        <v/>
      </c>
      <c r="N7327" s="1" t="str">
        <f>IF(ISBLANK($C7327),"",IF(ISNA(VLOOKUP($L7327,'result messages'!$H$3:$L$11,2,FALSE)),VLOOKUP($M7327,'result messages'!$H$3:$L$11,2,FALSE),VLOOKUP($L7327,'result messages'!$H$3:$L$11,2,FALSE)))</f>
        <v/>
      </c>
      <c r="O7327" s="1" t="str">
        <f>IF(ISBLANK($C7327),"",IF(ISNA(VLOOKUP($L7327,'result messages'!$H$3:$L$11,3,FALSE)),VLOOKUP($M7327,'result messages'!$H$3:$L$11,3,FALSE),VLOOKUP($L7327,'result messages'!$H$3:$L$11,3,FALSE)))</f>
        <v/>
      </c>
      <c r="P7327" s="1" t="str">
        <f>IF(ISBLANK($C7327),"",IF(ISNA(VLOOKUP($L7327,'result messages'!$H$3:$L$11,4,FALSE)),VLOOKUP($M7327,'result messages'!$H$3:$L$11,4,FALSE),VLOOKUP($L7327,'result messages'!$H$3:$L$11,4,FALSE)))</f>
        <v/>
      </c>
      <c r="Q7327" s="1" t="str">
        <f>IF(ISBLANK($C7327),"",IF(ISNA(VLOOKUP($L7327,'result messages'!$H$3:$L$11,5,FALSE)),VLOOKUP($M7327,'result messages'!$H$3:$L$11,5,FALSE),VLOOKUP($L7327,'result messages'!$H$3:$L$11,5,FALSE)))</f>
        <v/>
      </c>
    </row>
    <row r="7328" spans="1:17">
      <c r="A7328" s="1">
        <v>7325</v>
      </c>
      <c r="B7328" s="1"/>
      <c r="C7328" s="1"/>
      <c r="D7328" s="1"/>
      <c r="E7328" s="6"/>
      <c r="F7328" s="1"/>
      <c r="G7328" s="1" t="str">
        <f>IF(ISNA(VLOOKUP($C7328,'DTEN TCAP Linkage deviceId'!$A$1:$A$20000,1,FALSE)),"No","Yes")</f>
        <v>No</v>
      </c>
      <c r="H7328" s="1" t="str">
        <f>IF(ISNA(VLOOKUP($C7328,'Provisioning Requester'!$F$3:$H$20000,2,FALSE)),"No","Yes")</f>
        <v>No</v>
      </c>
      <c r="I7328" s="1" t="str">
        <f>IF($H7328="Yes",VLOOKUP($C7328,'Provisioning Requester'!$F$3:$H$20000,3,FALSE),"-")</f>
        <v>-</v>
      </c>
      <c r="J7328" s="1" t="str">
        <f>IF(OR(D7328="SVCP", E7328="TRUE"), "No", IF(ISNA(VLOOKUP($C7328,'ProvResponder deviceId'!$A$1:$A$20000,1,FALSE)),"No","Yes"))</f>
        <v>No</v>
      </c>
      <c r="K7328" s="1" t="str">
        <f>IF($J7328="Yes",VLOOKUP($C7328,'ProvResponder deviceId'!$A$1:$C$20000,3,FALSE),"-")</f>
        <v>-</v>
      </c>
      <c r="L7328" s="1" t="str">
        <f t="shared" si="228"/>
        <v/>
      </c>
      <c r="M7328" s="1" t="str">
        <f t="shared" si="229"/>
        <v/>
      </c>
      <c r="N7328" s="1" t="str">
        <f>IF(ISBLANK($C7328),"",IF(ISNA(VLOOKUP($L7328,'result messages'!$H$3:$L$11,2,FALSE)),VLOOKUP($M7328,'result messages'!$H$3:$L$11,2,FALSE),VLOOKUP($L7328,'result messages'!$H$3:$L$11,2,FALSE)))</f>
        <v/>
      </c>
      <c r="O7328" s="1" t="str">
        <f>IF(ISBLANK($C7328),"",IF(ISNA(VLOOKUP($L7328,'result messages'!$H$3:$L$11,3,FALSE)),VLOOKUP($M7328,'result messages'!$H$3:$L$11,3,FALSE),VLOOKUP($L7328,'result messages'!$H$3:$L$11,3,FALSE)))</f>
        <v/>
      </c>
      <c r="P7328" s="1" t="str">
        <f>IF(ISBLANK($C7328),"",IF(ISNA(VLOOKUP($L7328,'result messages'!$H$3:$L$11,4,FALSE)),VLOOKUP($M7328,'result messages'!$H$3:$L$11,4,FALSE),VLOOKUP($L7328,'result messages'!$H$3:$L$11,4,FALSE)))</f>
        <v/>
      </c>
      <c r="Q7328" s="1" t="str">
        <f>IF(ISBLANK($C7328),"",IF(ISNA(VLOOKUP($L7328,'result messages'!$H$3:$L$11,5,FALSE)),VLOOKUP($M7328,'result messages'!$H$3:$L$11,5,FALSE),VLOOKUP($L7328,'result messages'!$H$3:$L$11,5,FALSE)))</f>
        <v/>
      </c>
    </row>
    <row r="7329" spans="1:17">
      <c r="A7329" s="1">
        <v>7326</v>
      </c>
      <c r="B7329" s="1"/>
      <c r="C7329" s="1"/>
      <c r="D7329" s="1"/>
      <c r="E7329" s="6"/>
      <c r="F7329" s="1"/>
      <c r="G7329" s="1" t="str">
        <f>IF(ISNA(VLOOKUP($C7329,'DTEN TCAP Linkage deviceId'!$A$1:$A$20000,1,FALSE)),"No","Yes")</f>
        <v>No</v>
      </c>
      <c r="H7329" s="1" t="str">
        <f>IF(ISNA(VLOOKUP($C7329,'Provisioning Requester'!$F$3:$H$20000,2,FALSE)),"No","Yes")</f>
        <v>No</v>
      </c>
      <c r="I7329" s="1" t="str">
        <f>IF($H7329="Yes",VLOOKUP($C7329,'Provisioning Requester'!$F$3:$H$20000,3,FALSE),"-")</f>
        <v>-</v>
      </c>
      <c r="J7329" s="1" t="str">
        <f>IF(OR(D7329="SVCP", E7329="TRUE"), "No", IF(ISNA(VLOOKUP($C7329,'ProvResponder deviceId'!$A$1:$A$20000,1,FALSE)),"No","Yes"))</f>
        <v>No</v>
      </c>
      <c r="K7329" s="1" t="str">
        <f>IF($J7329="Yes",VLOOKUP($C7329,'ProvResponder deviceId'!$A$1:$C$20000,3,FALSE),"-")</f>
        <v>-</v>
      </c>
      <c r="L7329" s="1" t="str">
        <f t="shared" si="228"/>
        <v/>
      </c>
      <c r="M7329" s="1" t="str">
        <f t="shared" si="229"/>
        <v/>
      </c>
      <c r="N7329" s="1" t="str">
        <f>IF(ISBLANK($C7329),"",IF(ISNA(VLOOKUP($L7329,'result messages'!$H$3:$L$11,2,FALSE)),VLOOKUP($M7329,'result messages'!$H$3:$L$11,2,FALSE),VLOOKUP($L7329,'result messages'!$H$3:$L$11,2,FALSE)))</f>
        <v/>
      </c>
      <c r="O7329" s="1" t="str">
        <f>IF(ISBLANK($C7329),"",IF(ISNA(VLOOKUP($L7329,'result messages'!$H$3:$L$11,3,FALSE)),VLOOKUP($M7329,'result messages'!$H$3:$L$11,3,FALSE),VLOOKUP($L7329,'result messages'!$H$3:$L$11,3,FALSE)))</f>
        <v/>
      </c>
      <c r="P7329" s="1" t="str">
        <f>IF(ISBLANK($C7329),"",IF(ISNA(VLOOKUP($L7329,'result messages'!$H$3:$L$11,4,FALSE)),VLOOKUP($M7329,'result messages'!$H$3:$L$11,4,FALSE),VLOOKUP($L7329,'result messages'!$H$3:$L$11,4,FALSE)))</f>
        <v/>
      </c>
      <c r="Q7329" s="1" t="str">
        <f>IF(ISBLANK($C7329),"",IF(ISNA(VLOOKUP($L7329,'result messages'!$H$3:$L$11,5,FALSE)),VLOOKUP($M7329,'result messages'!$H$3:$L$11,5,FALSE),VLOOKUP($L7329,'result messages'!$H$3:$L$11,5,FALSE)))</f>
        <v/>
      </c>
    </row>
    <row r="7330" spans="1:17">
      <c r="A7330" s="1">
        <v>7327</v>
      </c>
      <c r="B7330" s="1"/>
      <c r="C7330" s="1"/>
      <c r="D7330" s="1"/>
      <c r="E7330" s="6"/>
      <c r="F7330" s="1"/>
      <c r="G7330" s="1" t="str">
        <f>IF(ISNA(VLOOKUP($C7330,'DTEN TCAP Linkage deviceId'!$A$1:$A$20000,1,FALSE)),"No","Yes")</f>
        <v>No</v>
      </c>
      <c r="H7330" s="1" t="str">
        <f>IF(ISNA(VLOOKUP($C7330,'Provisioning Requester'!$F$3:$H$20000,2,FALSE)),"No","Yes")</f>
        <v>No</v>
      </c>
      <c r="I7330" s="1" t="str">
        <f>IF($H7330="Yes",VLOOKUP($C7330,'Provisioning Requester'!$F$3:$H$20000,3,FALSE),"-")</f>
        <v>-</v>
      </c>
      <c r="J7330" s="1" t="str">
        <f>IF(OR(D7330="SVCP", E7330="TRUE"), "No", IF(ISNA(VLOOKUP($C7330,'ProvResponder deviceId'!$A$1:$A$20000,1,FALSE)),"No","Yes"))</f>
        <v>No</v>
      </c>
      <c r="K7330" s="1" t="str">
        <f>IF($J7330="Yes",VLOOKUP($C7330,'ProvResponder deviceId'!$A$1:$C$20000,3,FALSE),"-")</f>
        <v>-</v>
      </c>
      <c r="L7330" s="1" t="str">
        <f t="shared" si="228"/>
        <v/>
      </c>
      <c r="M7330" s="1" t="str">
        <f t="shared" si="229"/>
        <v/>
      </c>
      <c r="N7330" s="1" t="str">
        <f>IF(ISBLANK($C7330),"",IF(ISNA(VLOOKUP($L7330,'result messages'!$H$3:$L$11,2,FALSE)),VLOOKUP($M7330,'result messages'!$H$3:$L$11,2,FALSE),VLOOKUP($L7330,'result messages'!$H$3:$L$11,2,FALSE)))</f>
        <v/>
      </c>
      <c r="O7330" s="1" t="str">
        <f>IF(ISBLANK($C7330),"",IF(ISNA(VLOOKUP($L7330,'result messages'!$H$3:$L$11,3,FALSE)),VLOOKUP($M7330,'result messages'!$H$3:$L$11,3,FALSE),VLOOKUP($L7330,'result messages'!$H$3:$L$11,3,FALSE)))</f>
        <v/>
      </c>
      <c r="P7330" s="1" t="str">
        <f>IF(ISBLANK($C7330),"",IF(ISNA(VLOOKUP($L7330,'result messages'!$H$3:$L$11,4,FALSE)),VLOOKUP($M7330,'result messages'!$H$3:$L$11,4,FALSE),VLOOKUP($L7330,'result messages'!$H$3:$L$11,4,FALSE)))</f>
        <v/>
      </c>
      <c r="Q7330" s="1" t="str">
        <f>IF(ISBLANK($C7330),"",IF(ISNA(VLOOKUP($L7330,'result messages'!$H$3:$L$11,5,FALSE)),VLOOKUP($M7330,'result messages'!$H$3:$L$11,5,FALSE),VLOOKUP($L7330,'result messages'!$H$3:$L$11,5,FALSE)))</f>
        <v/>
      </c>
    </row>
    <row r="7331" spans="1:17">
      <c r="A7331" s="1">
        <v>7328</v>
      </c>
      <c r="B7331" s="1"/>
      <c r="C7331" s="1"/>
      <c r="D7331" s="1"/>
      <c r="E7331" s="6"/>
      <c r="F7331" s="1"/>
      <c r="G7331" s="1" t="str">
        <f>IF(ISNA(VLOOKUP($C7331,'DTEN TCAP Linkage deviceId'!$A$1:$A$20000,1,FALSE)),"No","Yes")</f>
        <v>No</v>
      </c>
      <c r="H7331" s="1" t="str">
        <f>IF(ISNA(VLOOKUP($C7331,'Provisioning Requester'!$F$3:$H$20000,2,FALSE)),"No","Yes")</f>
        <v>No</v>
      </c>
      <c r="I7331" s="1" t="str">
        <f>IF($H7331="Yes",VLOOKUP($C7331,'Provisioning Requester'!$F$3:$H$20000,3,FALSE),"-")</f>
        <v>-</v>
      </c>
      <c r="J7331" s="1" t="str">
        <f>IF(OR(D7331="SVCP", E7331="TRUE"), "No", IF(ISNA(VLOOKUP($C7331,'ProvResponder deviceId'!$A$1:$A$20000,1,FALSE)),"No","Yes"))</f>
        <v>No</v>
      </c>
      <c r="K7331" s="1" t="str">
        <f>IF($J7331="Yes",VLOOKUP($C7331,'ProvResponder deviceId'!$A$1:$C$20000,3,FALSE),"-")</f>
        <v>-</v>
      </c>
      <c r="L7331" s="1" t="str">
        <f t="shared" si="228"/>
        <v/>
      </c>
      <c r="M7331" s="1" t="str">
        <f t="shared" si="229"/>
        <v/>
      </c>
      <c r="N7331" s="1" t="str">
        <f>IF(ISBLANK($C7331),"",IF(ISNA(VLOOKUP($L7331,'result messages'!$H$3:$L$11,2,FALSE)),VLOOKUP($M7331,'result messages'!$H$3:$L$11,2,FALSE),VLOOKUP($L7331,'result messages'!$H$3:$L$11,2,FALSE)))</f>
        <v/>
      </c>
      <c r="O7331" s="1" t="str">
        <f>IF(ISBLANK($C7331),"",IF(ISNA(VLOOKUP($L7331,'result messages'!$H$3:$L$11,3,FALSE)),VLOOKUP($M7331,'result messages'!$H$3:$L$11,3,FALSE),VLOOKUP($L7331,'result messages'!$H$3:$L$11,3,FALSE)))</f>
        <v/>
      </c>
      <c r="P7331" s="1" t="str">
        <f>IF(ISBLANK($C7331),"",IF(ISNA(VLOOKUP($L7331,'result messages'!$H$3:$L$11,4,FALSE)),VLOOKUP($M7331,'result messages'!$H$3:$L$11,4,FALSE),VLOOKUP($L7331,'result messages'!$H$3:$L$11,4,FALSE)))</f>
        <v/>
      </c>
      <c r="Q7331" s="1" t="str">
        <f>IF(ISBLANK($C7331),"",IF(ISNA(VLOOKUP($L7331,'result messages'!$H$3:$L$11,5,FALSE)),VLOOKUP($M7331,'result messages'!$H$3:$L$11,5,FALSE),VLOOKUP($L7331,'result messages'!$H$3:$L$11,5,FALSE)))</f>
        <v/>
      </c>
    </row>
    <row r="7332" spans="1:17">
      <c r="A7332" s="1">
        <v>7329</v>
      </c>
      <c r="B7332" s="1"/>
      <c r="C7332" s="1"/>
      <c r="D7332" s="1"/>
      <c r="E7332" s="6"/>
      <c r="F7332" s="1"/>
      <c r="G7332" s="1" t="str">
        <f>IF(ISNA(VLOOKUP($C7332,'DTEN TCAP Linkage deviceId'!$A$1:$A$20000,1,FALSE)),"No","Yes")</f>
        <v>No</v>
      </c>
      <c r="H7332" s="1" t="str">
        <f>IF(ISNA(VLOOKUP($C7332,'Provisioning Requester'!$F$3:$H$20000,2,FALSE)),"No","Yes")</f>
        <v>No</v>
      </c>
      <c r="I7332" s="1" t="str">
        <f>IF($H7332="Yes",VLOOKUP($C7332,'Provisioning Requester'!$F$3:$H$20000,3,FALSE),"-")</f>
        <v>-</v>
      </c>
      <c r="J7332" s="1" t="str">
        <f>IF(OR(D7332="SVCP", E7332="TRUE"), "No", IF(ISNA(VLOOKUP($C7332,'ProvResponder deviceId'!$A$1:$A$20000,1,FALSE)),"No","Yes"))</f>
        <v>No</v>
      </c>
      <c r="K7332" s="1" t="str">
        <f>IF($J7332="Yes",VLOOKUP($C7332,'ProvResponder deviceId'!$A$1:$C$20000,3,FALSE),"-")</f>
        <v>-</v>
      </c>
      <c r="L7332" s="1" t="str">
        <f t="shared" si="228"/>
        <v/>
      </c>
      <c r="M7332" s="1" t="str">
        <f t="shared" si="229"/>
        <v/>
      </c>
      <c r="N7332" s="1" t="str">
        <f>IF(ISBLANK($C7332),"",IF(ISNA(VLOOKUP($L7332,'result messages'!$H$3:$L$11,2,FALSE)),VLOOKUP($M7332,'result messages'!$H$3:$L$11,2,FALSE),VLOOKUP($L7332,'result messages'!$H$3:$L$11,2,FALSE)))</f>
        <v/>
      </c>
      <c r="O7332" s="1" t="str">
        <f>IF(ISBLANK($C7332),"",IF(ISNA(VLOOKUP($L7332,'result messages'!$H$3:$L$11,3,FALSE)),VLOOKUP($M7332,'result messages'!$H$3:$L$11,3,FALSE),VLOOKUP($L7332,'result messages'!$H$3:$L$11,3,FALSE)))</f>
        <v/>
      </c>
      <c r="P7332" s="1" t="str">
        <f>IF(ISBLANK($C7332),"",IF(ISNA(VLOOKUP($L7332,'result messages'!$H$3:$L$11,4,FALSE)),VLOOKUP($M7332,'result messages'!$H$3:$L$11,4,FALSE),VLOOKUP($L7332,'result messages'!$H$3:$L$11,4,FALSE)))</f>
        <v/>
      </c>
      <c r="Q7332" s="1" t="str">
        <f>IF(ISBLANK($C7332),"",IF(ISNA(VLOOKUP($L7332,'result messages'!$H$3:$L$11,5,FALSE)),VLOOKUP($M7332,'result messages'!$H$3:$L$11,5,FALSE),VLOOKUP($L7332,'result messages'!$H$3:$L$11,5,FALSE)))</f>
        <v/>
      </c>
    </row>
    <row r="7333" spans="1:17">
      <c r="A7333" s="1">
        <v>7330</v>
      </c>
      <c r="B7333" s="1"/>
      <c r="C7333" s="1"/>
      <c r="D7333" s="1"/>
      <c r="E7333" s="6"/>
      <c r="F7333" s="1"/>
      <c r="G7333" s="1" t="str">
        <f>IF(ISNA(VLOOKUP($C7333,'DTEN TCAP Linkage deviceId'!$A$1:$A$20000,1,FALSE)),"No","Yes")</f>
        <v>No</v>
      </c>
      <c r="H7333" s="1" t="str">
        <f>IF(ISNA(VLOOKUP($C7333,'Provisioning Requester'!$F$3:$H$20000,2,FALSE)),"No","Yes")</f>
        <v>No</v>
      </c>
      <c r="I7333" s="1" t="str">
        <f>IF($H7333="Yes",VLOOKUP($C7333,'Provisioning Requester'!$F$3:$H$20000,3,FALSE),"-")</f>
        <v>-</v>
      </c>
      <c r="J7333" s="1" t="str">
        <f>IF(OR(D7333="SVCP", E7333="TRUE"), "No", IF(ISNA(VLOOKUP($C7333,'ProvResponder deviceId'!$A$1:$A$20000,1,FALSE)),"No","Yes"))</f>
        <v>No</v>
      </c>
      <c r="K7333" s="1" t="str">
        <f>IF($J7333="Yes",VLOOKUP($C7333,'ProvResponder deviceId'!$A$1:$C$20000,3,FALSE),"-")</f>
        <v>-</v>
      </c>
      <c r="L7333" s="1" t="str">
        <f t="shared" si="228"/>
        <v/>
      </c>
      <c r="M7333" s="1" t="str">
        <f t="shared" si="229"/>
        <v/>
      </c>
      <c r="N7333" s="1" t="str">
        <f>IF(ISBLANK($C7333),"",IF(ISNA(VLOOKUP($L7333,'result messages'!$H$3:$L$11,2,FALSE)),VLOOKUP($M7333,'result messages'!$H$3:$L$11,2,FALSE),VLOOKUP($L7333,'result messages'!$H$3:$L$11,2,FALSE)))</f>
        <v/>
      </c>
      <c r="O7333" s="1" t="str">
        <f>IF(ISBLANK($C7333),"",IF(ISNA(VLOOKUP($L7333,'result messages'!$H$3:$L$11,3,FALSE)),VLOOKUP($M7333,'result messages'!$H$3:$L$11,3,FALSE),VLOOKUP($L7333,'result messages'!$H$3:$L$11,3,FALSE)))</f>
        <v/>
      </c>
      <c r="P7333" s="1" t="str">
        <f>IF(ISBLANK($C7333),"",IF(ISNA(VLOOKUP($L7333,'result messages'!$H$3:$L$11,4,FALSE)),VLOOKUP($M7333,'result messages'!$H$3:$L$11,4,FALSE),VLOOKUP($L7333,'result messages'!$H$3:$L$11,4,FALSE)))</f>
        <v/>
      </c>
      <c r="Q7333" s="1" t="str">
        <f>IF(ISBLANK($C7333),"",IF(ISNA(VLOOKUP($L7333,'result messages'!$H$3:$L$11,5,FALSE)),VLOOKUP($M7333,'result messages'!$H$3:$L$11,5,FALSE),VLOOKUP($L7333,'result messages'!$H$3:$L$11,5,FALSE)))</f>
        <v/>
      </c>
    </row>
    <row r="7334" spans="1:17">
      <c r="A7334" s="1">
        <v>7331</v>
      </c>
      <c r="B7334" s="1"/>
      <c r="C7334" s="1"/>
      <c r="D7334" s="1"/>
      <c r="E7334" s="6"/>
      <c r="F7334" s="1"/>
      <c r="G7334" s="1" t="str">
        <f>IF(ISNA(VLOOKUP($C7334,'DTEN TCAP Linkage deviceId'!$A$1:$A$20000,1,FALSE)),"No","Yes")</f>
        <v>No</v>
      </c>
      <c r="H7334" s="1" t="str">
        <f>IF(ISNA(VLOOKUP($C7334,'Provisioning Requester'!$F$3:$H$20000,2,FALSE)),"No","Yes")</f>
        <v>No</v>
      </c>
      <c r="I7334" s="1" t="str">
        <f>IF($H7334="Yes",VLOOKUP($C7334,'Provisioning Requester'!$F$3:$H$20000,3,FALSE),"-")</f>
        <v>-</v>
      </c>
      <c r="J7334" s="1" t="str">
        <f>IF(OR(D7334="SVCP", E7334="TRUE"), "No", IF(ISNA(VLOOKUP($C7334,'ProvResponder deviceId'!$A$1:$A$20000,1,FALSE)),"No","Yes"))</f>
        <v>No</v>
      </c>
      <c r="K7334" s="1" t="str">
        <f>IF($J7334="Yes",VLOOKUP($C7334,'ProvResponder deviceId'!$A$1:$C$20000,3,FALSE),"-")</f>
        <v>-</v>
      </c>
      <c r="L7334" s="1" t="str">
        <f t="shared" si="228"/>
        <v/>
      </c>
      <c r="M7334" s="1" t="str">
        <f t="shared" si="229"/>
        <v/>
      </c>
      <c r="N7334" s="1" t="str">
        <f>IF(ISBLANK($C7334),"",IF(ISNA(VLOOKUP($L7334,'result messages'!$H$3:$L$11,2,FALSE)),VLOOKUP($M7334,'result messages'!$H$3:$L$11,2,FALSE),VLOOKUP($L7334,'result messages'!$H$3:$L$11,2,FALSE)))</f>
        <v/>
      </c>
      <c r="O7334" s="1" t="str">
        <f>IF(ISBLANK($C7334),"",IF(ISNA(VLOOKUP($L7334,'result messages'!$H$3:$L$11,3,FALSE)),VLOOKUP($M7334,'result messages'!$H$3:$L$11,3,FALSE),VLOOKUP($L7334,'result messages'!$H$3:$L$11,3,FALSE)))</f>
        <v/>
      </c>
      <c r="P7334" s="1" t="str">
        <f>IF(ISBLANK($C7334),"",IF(ISNA(VLOOKUP($L7334,'result messages'!$H$3:$L$11,4,FALSE)),VLOOKUP($M7334,'result messages'!$H$3:$L$11,4,FALSE),VLOOKUP($L7334,'result messages'!$H$3:$L$11,4,FALSE)))</f>
        <v/>
      </c>
      <c r="Q7334" s="1" t="str">
        <f>IF(ISBLANK($C7334),"",IF(ISNA(VLOOKUP($L7334,'result messages'!$H$3:$L$11,5,FALSE)),VLOOKUP($M7334,'result messages'!$H$3:$L$11,5,FALSE),VLOOKUP($L7334,'result messages'!$H$3:$L$11,5,FALSE)))</f>
        <v/>
      </c>
    </row>
    <row r="7335" spans="1:17">
      <c r="A7335" s="1">
        <v>7332</v>
      </c>
      <c r="B7335" s="1"/>
      <c r="C7335" s="1"/>
      <c r="D7335" s="1"/>
      <c r="E7335" s="6"/>
      <c r="F7335" s="1"/>
      <c r="G7335" s="1" t="str">
        <f>IF(ISNA(VLOOKUP($C7335,'DTEN TCAP Linkage deviceId'!$A$1:$A$20000,1,FALSE)),"No","Yes")</f>
        <v>No</v>
      </c>
      <c r="H7335" s="1" t="str">
        <f>IF(ISNA(VLOOKUP($C7335,'Provisioning Requester'!$F$3:$H$20000,2,FALSE)),"No","Yes")</f>
        <v>No</v>
      </c>
      <c r="I7335" s="1" t="str">
        <f>IF($H7335="Yes",VLOOKUP($C7335,'Provisioning Requester'!$F$3:$H$20000,3,FALSE),"-")</f>
        <v>-</v>
      </c>
      <c r="J7335" s="1" t="str">
        <f>IF(OR(D7335="SVCP", E7335="TRUE"), "No", IF(ISNA(VLOOKUP($C7335,'ProvResponder deviceId'!$A$1:$A$20000,1,FALSE)),"No","Yes"))</f>
        <v>No</v>
      </c>
      <c r="K7335" s="1" t="str">
        <f>IF($J7335="Yes",VLOOKUP($C7335,'ProvResponder deviceId'!$A$1:$C$20000,3,FALSE),"-")</f>
        <v>-</v>
      </c>
      <c r="L7335" s="1" t="str">
        <f t="shared" si="228"/>
        <v/>
      </c>
      <c r="M7335" s="1" t="str">
        <f t="shared" si="229"/>
        <v/>
      </c>
      <c r="N7335" s="1" t="str">
        <f>IF(ISBLANK($C7335),"",IF(ISNA(VLOOKUP($L7335,'result messages'!$H$3:$L$11,2,FALSE)),VLOOKUP($M7335,'result messages'!$H$3:$L$11,2,FALSE),VLOOKUP($L7335,'result messages'!$H$3:$L$11,2,FALSE)))</f>
        <v/>
      </c>
      <c r="O7335" s="1" t="str">
        <f>IF(ISBLANK($C7335),"",IF(ISNA(VLOOKUP($L7335,'result messages'!$H$3:$L$11,3,FALSE)),VLOOKUP($M7335,'result messages'!$H$3:$L$11,3,FALSE),VLOOKUP($L7335,'result messages'!$H$3:$L$11,3,FALSE)))</f>
        <v/>
      </c>
      <c r="P7335" s="1" t="str">
        <f>IF(ISBLANK($C7335),"",IF(ISNA(VLOOKUP($L7335,'result messages'!$H$3:$L$11,4,FALSE)),VLOOKUP($M7335,'result messages'!$H$3:$L$11,4,FALSE),VLOOKUP($L7335,'result messages'!$H$3:$L$11,4,FALSE)))</f>
        <v/>
      </c>
      <c r="Q7335" s="1" t="str">
        <f>IF(ISBLANK($C7335),"",IF(ISNA(VLOOKUP($L7335,'result messages'!$H$3:$L$11,5,FALSE)),VLOOKUP($M7335,'result messages'!$H$3:$L$11,5,FALSE),VLOOKUP($L7335,'result messages'!$H$3:$L$11,5,FALSE)))</f>
        <v/>
      </c>
    </row>
    <row r="7336" spans="1:17">
      <c r="A7336" s="1">
        <v>7333</v>
      </c>
      <c r="B7336" s="1"/>
      <c r="C7336" s="1"/>
      <c r="D7336" s="1"/>
      <c r="E7336" s="6"/>
      <c r="F7336" s="1"/>
      <c r="G7336" s="1" t="str">
        <f>IF(ISNA(VLOOKUP($C7336,'DTEN TCAP Linkage deviceId'!$A$1:$A$20000,1,FALSE)),"No","Yes")</f>
        <v>No</v>
      </c>
      <c r="H7336" s="1" t="str">
        <f>IF(ISNA(VLOOKUP($C7336,'Provisioning Requester'!$F$3:$H$20000,2,FALSE)),"No","Yes")</f>
        <v>No</v>
      </c>
      <c r="I7336" s="1" t="str">
        <f>IF($H7336="Yes",VLOOKUP($C7336,'Provisioning Requester'!$F$3:$H$20000,3,FALSE),"-")</f>
        <v>-</v>
      </c>
      <c r="J7336" s="1" t="str">
        <f>IF(OR(D7336="SVCP", E7336="TRUE"), "No", IF(ISNA(VLOOKUP($C7336,'ProvResponder deviceId'!$A$1:$A$20000,1,FALSE)),"No","Yes"))</f>
        <v>No</v>
      </c>
      <c r="K7336" s="1" t="str">
        <f>IF($J7336="Yes",VLOOKUP($C7336,'ProvResponder deviceId'!$A$1:$C$20000,3,FALSE),"-")</f>
        <v>-</v>
      </c>
      <c r="L7336" s="1" t="str">
        <f t="shared" si="228"/>
        <v/>
      </c>
      <c r="M7336" s="1" t="str">
        <f t="shared" si="229"/>
        <v/>
      </c>
      <c r="N7336" s="1" t="str">
        <f>IF(ISBLANK($C7336),"",IF(ISNA(VLOOKUP($L7336,'result messages'!$H$3:$L$11,2,FALSE)),VLOOKUP($M7336,'result messages'!$H$3:$L$11,2,FALSE),VLOOKUP($L7336,'result messages'!$H$3:$L$11,2,FALSE)))</f>
        <v/>
      </c>
      <c r="O7336" s="1" t="str">
        <f>IF(ISBLANK($C7336),"",IF(ISNA(VLOOKUP($L7336,'result messages'!$H$3:$L$11,3,FALSE)),VLOOKUP($M7336,'result messages'!$H$3:$L$11,3,FALSE),VLOOKUP($L7336,'result messages'!$H$3:$L$11,3,FALSE)))</f>
        <v/>
      </c>
      <c r="P7336" s="1" t="str">
        <f>IF(ISBLANK($C7336),"",IF(ISNA(VLOOKUP($L7336,'result messages'!$H$3:$L$11,4,FALSE)),VLOOKUP($M7336,'result messages'!$H$3:$L$11,4,FALSE),VLOOKUP($L7336,'result messages'!$H$3:$L$11,4,FALSE)))</f>
        <v/>
      </c>
      <c r="Q7336" s="1" t="str">
        <f>IF(ISBLANK($C7336),"",IF(ISNA(VLOOKUP($L7336,'result messages'!$H$3:$L$11,5,FALSE)),VLOOKUP($M7336,'result messages'!$H$3:$L$11,5,FALSE),VLOOKUP($L7336,'result messages'!$H$3:$L$11,5,FALSE)))</f>
        <v/>
      </c>
    </row>
    <row r="7337" spans="1:17">
      <c r="A7337" s="1">
        <v>7334</v>
      </c>
      <c r="B7337" s="1"/>
      <c r="C7337" s="1"/>
      <c r="D7337" s="1"/>
      <c r="E7337" s="6"/>
      <c r="F7337" s="1"/>
      <c r="G7337" s="1" t="str">
        <f>IF(ISNA(VLOOKUP($C7337,'DTEN TCAP Linkage deviceId'!$A$1:$A$20000,1,FALSE)),"No","Yes")</f>
        <v>No</v>
      </c>
      <c r="H7337" s="1" t="str">
        <f>IF(ISNA(VLOOKUP($C7337,'Provisioning Requester'!$F$3:$H$20000,2,FALSE)),"No","Yes")</f>
        <v>No</v>
      </c>
      <c r="I7337" s="1" t="str">
        <f>IF($H7337="Yes",VLOOKUP($C7337,'Provisioning Requester'!$F$3:$H$20000,3,FALSE),"-")</f>
        <v>-</v>
      </c>
      <c r="J7337" s="1" t="str">
        <f>IF(OR(D7337="SVCP", E7337="TRUE"), "No", IF(ISNA(VLOOKUP($C7337,'ProvResponder deviceId'!$A$1:$A$20000,1,FALSE)),"No","Yes"))</f>
        <v>No</v>
      </c>
      <c r="K7337" s="1" t="str">
        <f>IF($J7337="Yes",VLOOKUP($C7337,'ProvResponder deviceId'!$A$1:$C$20000,3,FALSE),"-")</f>
        <v>-</v>
      </c>
      <c r="L7337" s="1" t="str">
        <f t="shared" si="228"/>
        <v/>
      </c>
      <c r="M7337" s="1" t="str">
        <f t="shared" si="229"/>
        <v/>
      </c>
      <c r="N7337" s="1" t="str">
        <f>IF(ISBLANK($C7337),"",IF(ISNA(VLOOKUP($L7337,'result messages'!$H$3:$L$11,2,FALSE)),VLOOKUP($M7337,'result messages'!$H$3:$L$11,2,FALSE),VLOOKUP($L7337,'result messages'!$H$3:$L$11,2,FALSE)))</f>
        <v/>
      </c>
      <c r="O7337" s="1" t="str">
        <f>IF(ISBLANK($C7337),"",IF(ISNA(VLOOKUP($L7337,'result messages'!$H$3:$L$11,3,FALSE)),VLOOKUP($M7337,'result messages'!$H$3:$L$11,3,FALSE),VLOOKUP($L7337,'result messages'!$H$3:$L$11,3,FALSE)))</f>
        <v/>
      </c>
      <c r="P7337" s="1" t="str">
        <f>IF(ISBLANK($C7337),"",IF(ISNA(VLOOKUP($L7337,'result messages'!$H$3:$L$11,4,FALSE)),VLOOKUP($M7337,'result messages'!$H$3:$L$11,4,FALSE),VLOOKUP($L7337,'result messages'!$H$3:$L$11,4,FALSE)))</f>
        <v/>
      </c>
      <c r="Q7337" s="1" t="str">
        <f>IF(ISBLANK($C7337),"",IF(ISNA(VLOOKUP($L7337,'result messages'!$H$3:$L$11,5,FALSE)),VLOOKUP($M7337,'result messages'!$H$3:$L$11,5,FALSE),VLOOKUP($L7337,'result messages'!$H$3:$L$11,5,FALSE)))</f>
        <v/>
      </c>
    </row>
    <row r="7338" spans="1:17">
      <c r="A7338" s="1">
        <v>7335</v>
      </c>
      <c r="B7338" s="1"/>
      <c r="C7338" s="1"/>
      <c r="D7338" s="1"/>
      <c r="E7338" s="6"/>
      <c r="F7338" s="1"/>
      <c r="G7338" s="1" t="str">
        <f>IF(ISNA(VLOOKUP($C7338,'DTEN TCAP Linkage deviceId'!$A$1:$A$20000,1,FALSE)),"No","Yes")</f>
        <v>No</v>
      </c>
      <c r="H7338" s="1" t="str">
        <f>IF(ISNA(VLOOKUP($C7338,'Provisioning Requester'!$F$3:$H$20000,2,FALSE)),"No","Yes")</f>
        <v>No</v>
      </c>
      <c r="I7338" s="1" t="str">
        <f>IF($H7338="Yes",VLOOKUP($C7338,'Provisioning Requester'!$F$3:$H$20000,3,FALSE),"-")</f>
        <v>-</v>
      </c>
      <c r="J7338" s="1" t="str">
        <f>IF(OR(D7338="SVCP", E7338="TRUE"), "No", IF(ISNA(VLOOKUP($C7338,'ProvResponder deviceId'!$A$1:$A$20000,1,FALSE)),"No","Yes"))</f>
        <v>No</v>
      </c>
      <c r="K7338" s="1" t="str">
        <f>IF($J7338="Yes",VLOOKUP($C7338,'ProvResponder deviceId'!$A$1:$C$20000,3,FALSE),"-")</f>
        <v>-</v>
      </c>
      <c r="L7338" s="1" t="str">
        <f t="shared" si="228"/>
        <v/>
      </c>
      <c r="M7338" s="1" t="str">
        <f t="shared" si="229"/>
        <v/>
      </c>
      <c r="N7338" s="1" t="str">
        <f>IF(ISBLANK($C7338),"",IF(ISNA(VLOOKUP($L7338,'result messages'!$H$3:$L$11,2,FALSE)),VLOOKUP($M7338,'result messages'!$H$3:$L$11,2,FALSE),VLOOKUP($L7338,'result messages'!$H$3:$L$11,2,FALSE)))</f>
        <v/>
      </c>
      <c r="O7338" s="1" t="str">
        <f>IF(ISBLANK($C7338),"",IF(ISNA(VLOOKUP($L7338,'result messages'!$H$3:$L$11,3,FALSE)),VLOOKUP($M7338,'result messages'!$H$3:$L$11,3,FALSE),VLOOKUP($L7338,'result messages'!$H$3:$L$11,3,FALSE)))</f>
        <v/>
      </c>
      <c r="P7338" s="1" t="str">
        <f>IF(ISBLANK($C7338),"",IF(ISNA(VLOOKUP($L7338,'result messages'!$H$3:$L$11,4,FALSE)),VLOOKUP($M7338,'result messages'!$H$3:$L$11,4,FALSE),VLOOKUP($L7338,'result messages'!$H$3:$L$11,4,FALSE)))</f>
        <v/>
      </c>
      <c r="Q7338" s="1" t="str">
        <f>IF(ISBLANK($C7338),"",IF(ISNA(VLOOKUP($L7338,'result messages'!$H$3:$L$11,5,FALSE)),VLOOKUP($M7338,'result messages'!$H$3:$L$11,5,FALSE),VLOOKUP($L7338,'result messages'!$H$3:$L$11,5,FALSE)))</f>
        <v/>
      </c>
    </row>
    <row r="7339" spans="1:17">
      <c r="A7339" s="1">
        <v>7336</v>
      </c>
      <c r="B7339" s="1"/>
      <c r="C7339" s="1"/>
      <c r="D7339" s="1"/>
      <c r="E7339" s="6"/>
      <c r="F7339" s="1"/>
      <c r="G7339" s="1" t="str">
        <f>IF(ISNA(VLOOKUP($C7339,'DTEN TCAP Linkage deviceId'!$A$1:$A$20000,1,FALSE)),"No","Yes")</f>
        <v>No</v>
      </c>
      <c r="H7339" s="1" t="str">
        <f>IF(ISNA(VLOOKUP($C7339,'Provisioning Requester'!$F$3:$H$20000,2,FALSE)),"No","Yes")</f>
        <v>No</v>
      </c>
      <c r="I7339" s="1" t="str">
        <f>IF($H7339="Yes",VLOOKUP($C7339,'Provisioning Requester'!$F$3:$H$20000,3,FALSE),"-")</f>
        <v>-</v>
      </c>
      <c r="J7339" s="1" t="str">
        <f>IF(OR(D7339="SVCP", E7339="TRUE"), "No", IF(ISNA(VLOOKUP($C7339,'ProvResponder deviceId'!$A$1:$A$20000,1,FALSE)),"No","Yes"))</f>
        <v>No</v>
      </c>
      <c r="K7339" s="1" t="str">
        <f>IF($J7339="Yes",VLOOKUP($C7339,'ProvResponder deviceId'!$A$1:$C$20000,3,FALSE),"-")</f>
        <v>-</v>
      </c>
      <c r="L7339" s="1" t="str">
        <f t="shared" si="228"/>
        <v/>
      </c>
      <c r="M7339" s="1" t="str">
        <f t="shared" si="229"/>
        <v/>
      </c>
      <c r="N7339" s="1" t="str">
        <f>IF(ISBLANK($C7339),"",IF(ISNA(VLOOKUP($L7339,'result messages'!$H$3:$L$11,2,FALSE)),VLOOKUP($M7339,'result messages'!$H$3:$L$11,2,FALSE),VLOOKUP($L7339,'result messages'!$H$3:$L$11,2,FALSE)))</f>
        <v/>
      </c>
      <c r="O7339" s="1" t="str">
        <f>IF(ISBLANK($C7339),"",IF(ISNA(VLOOKUP($L7339,'result messages'!$H$3:$L$11,3,FALSE)),VLOOKUP($M7339,'result messages'!$H$3:$L$11,3,FALSE),VLOOKUP($L7339,'result messages'!$H$3:$L$11,3,FALSE)))</f>
        <v/>
      </c>
      <c r="P7339" s="1" t="str">
        <f>IF(ISBLANK($C7339),"",IF(ISNA(VLOOKUP($L7339,'result messages'!$H$3:$L$11,4,FALSE)),VLOOKUP($M7339,'result messages'!$H$3:$L$11,4,FALSE),VLOOKUP($L7339,'result messages'!$H$3:$L$11,4,FALSE)))</f>
        <v/>
      </c>
      <c r="Q7339" s="1" t="str">
        <f>IF(ISBLANK($C7339),"",IF(ISNA(VLOOKUP($L7339,'result messages'!$H$3:$L$11,5,FALSE)),VLOOKUP($M7339,'result messages'!$H$3:$L$11,5,FALSE),VLOOKUP($L7339,'result messages'!$H$3:$L$11,5,FALSE)))</f>
        <v/>
      </c>
    </row>
    <row r="7340" spans="1:17">
      <c r="A7340" s="1">
        <v>7337</v>
      </c>
      <c r="B7340" s="1"/>
      <c r="C7340" s="1"/>
      <c r="D7340" s="1"/>
      <c r="E7340" s="6"/>
      <c r="F7340" s="1"/>
      <c r="G7340" s="1" t="str">
        <f>IF(ISNA(VLOOKUP($C7340,'DTEN TCAP Linkage deviceId'!$A$1:$A$20000,1,FALSE)),"No","Yes")</f>
        <v>No</v>
      </c>
      <c r="H7340" s="1" t="str">
        <f>IF(ISNA(VLOOKUP($C7340,'Provisioning Requester'!$F$3:$H$20000,2,FALSE)),"No","Yes")</f>
        <v>No</v>
      </c>
      <c r="I7340" s="1" t="str">
        <f>IF($H7340="Yes",VLOOKUP($C7340,'Provisioning Requester'!$F$3:$H$20000,3,FALSE),"-")</f>
        <v>-</v>
      </c>
      <c r="J7340" s="1" t="str">
        <f>IF(OR(D7340="SVCP", E7340="TRUE"), "No", IF(ISNA(VLOOKUP($C7340,'ProvResponder deviceId'!$A$1:$A$20000,1,FALSE)),"No","Yes"))</f>
        <v>No</v>
      </c>
      <c r="K7340" s="1" t="str">
        <f>IF($J7340="Yes",VLOOKUP($C7340,'ProvResponder deviceId'!$A$1:$C$20000,3,FALSE),"-")</f>
        <v>-</v>
      </c>
      <c r="L7340" s="1" t="str">
        <f t="shared" si="228"/>
        <v/>
      </c>
      <c r="M7340" s="1" t="str">
        <f t="shared" si="229"/>
        <v/>
      </c>
      <c r="N7340" s="1" t="str">
        <f>IF(ISBLANK($C7340),"",IF(ISNA(VLOOKUP($L7340,'result messages'!$H$3:$L$11,2,FALSE)),VLOOKUP($M7340,'result messages'!$H$3:$L$11,2,FALSE),VLOOKUP($L7340,'result messages'!$H$3:$L$11,2,FALSE)))</f>
        <v/>
      </c>
      <c r="O7340" s="1" t="str">
        <f>IF(ISBLANK($C7340),"",IF(ISNA(VLOOKUP($L7340,'result messages'!$H$3:$L$11,3,FALSE)),VLOOKUP($M7340,'result messages'!$H$3:$L$11,3,FALSE),VLOOKUP($L7340,'result messages'!$H$3:$L$11,3,FALSE)))</f>
        <v/>
      </c>
      <c r="P7340" s="1" t="str">
        <f>IF(ISBLANK($C7340),"",IF(ISNA(VLOOKUP($L7340,'result messages'!$H$3:$L$11,4,FALSE)),VLOOKUP($M7340,'result messages'!$H$3:$L$11,4,FALSE),VLOOKUP($L7340,'result messages'!$H$3:$L$11,4,FALSE)))</f>
        <v/>
      </c>
      <c r="Q7340" s="1" t="str">
        <f>IF(ISBLANK($C7340),"",IF(ISNA(VLOOKUP($L7340,'result messages'!$H$3:$L$11,5,FALSE)),VLOOKUP($M7340,'result messages'!$H$3:$L$11,5,FALSE),VLOOKUP($L7340,'result messages'!$H$3:$L$11,5,FALSE)))</f>
        <v/>
      </c>
    </row>
    <row r="7341" spans="1:17">
      <c r="A7341" s="1">
        <v>7338</v>
      </c>
      <c r="B7341" s="1"/>
      <c r="C7341" s="1"/>
      <c r="D7341" s="1"/>
      <c r="E7341" s="6"/>
      <c r="F7341" s="1"/>
      <c r="G7341" s="1" t="str">
        <f>IF(ISNA(VLOOKUP($C7341,'DTEN TCAP Linkage deviceId'!$A$1:$A$20000,1,FALSE)),"No","Yes")</f>
        <v>No</v>
      </c>
      <c r="H7341" s="1" t="str">
        <f>IF(ISNA(VLOOKUP($C7341,'Provisioning Requester'!$F$3:$H$20000,2,FALSE)),"No","Yes")</f>
        <v>No</v>
      </c>
      <c r="I7341" s="1" t="str">
        <f>IF($H7341="Yes",VLOOKUP($C7341,'Provisioning Requester'!$F$3:$H$20000,3,FALSE),"-")</f>
        <v>-</v>
      </c>
      <c r="J7341" s="1" t="str">
        <f>IF(OR(D7341="SVCP", E7341="TRUE"), "No", IF(ISNA(VLOOKUP($C7341,'ProvResponder deviceId'!$A$1:$A$20000,1,FALSE)),"No","Yes"))</f>
        <v>No</v>
      </c>
      <c r="K7341" s="1" t="str">
        <f>IF($J7341="Yes",VLOOKUP($C7341,'ProvResponder deviceId'!$A$1:$C$20000,3,FALSE),"-")</f>
        <v>-</v>
      </c>
      <c r="L7341" s="1" t="str">
        <f t="shared" si="228"/>
        <v/>
      </c>
      <c r="M7341" s="1" t="str">
        <f t="shared" si="229"/>
        <v/>
      </c>
      <c r="N7341" s="1" t="str">
        <f>IF(ISBLANK($C7341),"",IF(ISNA(VLOOKUP($L7341,'result messages'!$H$3:$L$11,2,FALSE)),VLOOKUP($M7341,'result messages'!$H$3:$L$11,2,FALSE),VLOOKUP($L7341,'result messages'!$H$3:$L$11,2,FALSE)))</f>
        <v/>
      </c>
      <c r="O7341" s="1" t="str">
        <f>IF(ISBLANK($C7341),"",IF(ISNA(VLOOKUP($L7341,'result messages'!$H$3:$L$11,3,FALSE)),VLOOKUP($M7341,'result messages'!$H$3:$L$11,3,FALSE),VLOOKUP($L7341,'result messages'!$H$3:$L$11,3,FALSE)))</f>
        <v/>
      </c>
      <c r="P7341" s="1" t="str">
        <f>IF(ISBLANK($C7341),"",IF(ISNA(VLOOKUP($L7341,'result messages'!$H$3:$L$11,4,FALSE)),VLOOKUP($M7341,'result messages'!$H$3:$L$11,4,FALSE),VLOOKUP($L7341,'result messages'!$H$3:$L$11,4,FALSE)))</f>
        <v/>
      </c>
      <c r="Q7341" s="1" t="str">
        <f>IF(ISBLANK($C7341),"",IF(ISNA(VLOOKUP($L7341,'result messages'!$H$3:$L$11,5,FALSE)),VLOOKUP($M7341,'result messages'!$H$3:$L$11,5,FALSE),VLOOKUP($L7341,'result messages'!$H$3:$L$11,5,FALSE)))</f>
        <v/>
      </c>
    </row>
    <row r="7342" spans="1:17">
      <c r="A7342" s="1">
        <v>7339</v>
      </c>
      <c r="B7342" s="1"/>
      <c r="C7342" s="1"/>
      <c r="D7342" s="1"/>
      <c r="E7342" s="6"/>
      <c r="F7342" s="1"/>
      <c r="G7342" s="1" t="str">
        <f>IF(ISNA(VLOOKUP($C7342,'DTEN TCAP Linkage deviceId'!$A$1:$A$20000,1,FALSE)),"No","Yes")</f>
        <v>No</v>
      </c>
      <c r="H7342" s="1" t="str">
        <f>IF(ISNA(VLOOKUP($C7342,'Provisioning Requester'!$F$3:$H$20000,2,FALSE)),"No","Yes")</f>
        <v>No</v>
      </c>
      <c r="I7342" s="1" t="str">
        <f>IF($H7342="Yes",VLOOKUP($C7342,'Provisioning Requester'!$F$3:$H$20000,3,FALSE),"-")</f>
        <v>-</v>
      </c>
      <c r="J7342" s="1" t="str">
        <f>IF(OR(D7342="SVCP", E7342="TRUE"), "No", IF(ISNA(VLOOKUP($C7342,'ProvResponder deviceId'!$A$1:$A$20000,1,FALSE)),"No","Yes"))</f>
        <v>No</v>
      </c>
      <c r="K7342" s="1" t="str">
        <f>IF($J7342="Yes",VLOOKUP($C7342,'ProvResponder deviceId'!$A$1:$C$20000,3,FALSE),"-")</f>
        <v>-</v>
      </c>
      <c r="L7342" s="1" t="str">
        <f t="shared" si="228"/>
        <v/>
      </c>
      <c r="M7342" s="1" t="str">
        <f t="shared" si="229"/>
        <v/>
      </c>
      <c r="N7342" s="1" t="str">
        <f>IF(ISBLANK($C7342),"",IF(ISNA(VLOOKUP($L7342,'result messages'!$H$3:$L$11,2,FALSE)),VLOOKUP($M7342,'result messages'!$H$3:$L$11,2,FALSE),VLOOKUP($L7342,'result messages'!$H$3:$L$11,2,FALSE)))</f>
        <v/>
      </c>
      <c r="O7342" s="1" t="str">
        <f>IF(ISBLANK($C7342),"",IF(ISNA(VLOOKUP($L7342,'result messages'!$H$3:$L$11,3,FALSE)),VLOOKUP($M7342,'result messages'!$H$3:$L$11,3,FALSE),VLOOKUP($L7342,'result messages'!$H$3:$L$11,3,FALSE)))</f>
        <v/>
      </c>
      <c r="P7342" s="1" t="str">
        <f>IF(ISBLANK($C7342),"",IF(ISNA(VLOOKUP($L7342,'result messages'!$H$3:$L$11,4,FALSE)),VLOOKUP($M7342,'result messages'!$H$3:$L$11,4,FALSE),VLOOKUP($L7342,'result messages'!$H$3:$L$11,4,FALSE)))</f>
        <v/>
      </c>
      <c r="Q7342" s="1" t="str">
        <f>IF(ISBLANK($C7342),"",IF(ISNA(VLOOKUP($L7342,'result messages'!$H$3:$L$11,5,FALSE)),VLOOKUP($M7342,'result messages'!$H$3:$L$11,5,FALSE),VLOOKUP($L7342,'result messages'!$H$3:$L$11,5,FALSE)))</f>
        <v/>
      </c>
    </row>
    <row r="7343" spans="1:17">
      <c r="A7343" s="1">
        <v>7340</v>
      </c>
      <c r="B7343" s="1"/>
      <c r="C7343" s="1"/>
      <c r="D7343" s="1"/>
      <c r="E7343" s="6"/>
      <c r="F7343" s="1"/>
      <c r="G7343" s="1" t="str">
        <f>IF(ISNA(VLOOKUP($C7343,'DTEN TCAP Linkage deviceId'!$A$1:$A$20000,1,FALSE)),"No","Yes")</f>
        <v>No</v>
      </c>
      <c r="H7343" s="1" t="str">
        <f>IF(ISNA(VLOOKUP($C7343,'Provisioning Requester'!$F$3:$H$20000,2,FALSE)),"No","Yes")</f>
        <v>No</v>
      </c>
      <c r="I7343" s="1" t="str">
        <f>IF($H7343="Yes",VLOOKUP($C7343,'Provisioning Requester'!$F$3:$H$20000,3,FALSE),"-")</f>
        <v>-</v>
      </c>
      <c r="J7343" s="1" t="str">
        <f>IF(OR(D7343="SVCP", E7343="TRUE"), "No", IF(ISNA(VLOOKUP($C7343,'ProvResponder deviceId'!$A$1:$A$20000,1,FALSE)),"No","Yes"))</f>
        <v>No</v>
      </c>
      <c r="K7343" s="1" t="str">
        <f>IF($J7343="Yes",VLOOKUP($C7343,'ProvResponder deviceId'!$A$1:$C$20000,3,FALSE),"-")</f>
        <v>-</v>
      </c>
      <c r="L7343" s="1" t="str">
        <f t="shared" si="228"/>
        <v/>
      </c>
      <c r="M7343" s="1" t="str">
        <f t="shared" si="229"/>
        <v/>
      </c>
      <c r="N7343" s="1" t="str">
        <f>IF(ISBLANK($C7343),"",IF(ISNA(VLOOKUP($L7343,'result messages'!$H$3:$L$11,2,FALSE)),VLOOKUP($M7343,'result messages'!$H$3:$L$11,2,FALSE),VLOOKUP($L7343,'result messages'!$H$3:$L$11,2,FALSE)))</f>
        <v/>
      </c>
      <c r="O7343" s="1" t="str">
        <f>IF(ISBLANK($C7343),"",IF(ISNA(VLOOKUP($L7343,'result messages'!$H$3:$L$11,3,FALSE)),VLOOKUP($M7343,'result messages'!$H$3:$L$11,3,FALSE),VLOOKUP($L7343,'result messages'!$H$3:$L$11,3,FALSE)))</f>
        <v/>
      </c>
      <c r="P7343" s="1" t="str">
        <f>IF(ISBLANK($C7343),"",IF(ISNA(VLOOKUP($L7343,'result messages'!$H$3:$L$11,4,FALSE)),VLOOKUP($M7343,'result messages'!$H$3:$L$11,4,FALSE),VLOOKUP($L7343,'result messages'!$H$3:$L$11,4,FALSE)))</f>
        <v/>
      </c>
      <c r="Q7343" s="1" t="str">
        <f>IF(ISBLANK($C7343),"",IF(ISNA(VLOOKUP($L7343,'result messages'!$H$3:$L$11,5,FALSE)),VLOOKUP($M7343,'result messages'!$H$3:$L$11,5,FALSE),VLOOKUP($L7343,'result messages'!$H$3:$L$11,5,FALSE)))</f>
        <v/>
      </c>
    </row>
    <row r="7344" spans="1:17">
      <c r="A7344" s="1">
        <v>7341</v>
      </c>
      <c r="B7344" s="1"/>
      <c r="C7344" s="1"/>
      <c r="D7344" s="1"/>
      <c r="E7344" s="6"/>
      <c r="F7344" s="1"/>
      <c r="G7344" s="1" t="str">
        <f>IF(ISNA(VLOOKUP($C7344,'DTEN TCAP Linkage deviceId'!$A$1:$A$20000,1,FALSE)),"No","Yes")</f>
        <v>No</v>
      </c>
      <c r="H7344" s="1" t="str">
        <f>IF(ISNA(VLOOKUP($C7344,'Provisioning Requester'!$F$3:$H$20000,2,FALSE)),"No","Yes")</f>
        <v>No</v>
      </c>
      <c r="I7344" s="1" t="str">
        <f>IF($H7344="Yes",VLOOKUP($C7344,'Provisioning Requester'!$F$3:$H$20000,3,FALSE),"-")</f>
        <v>-</v>
      </c>
      <c r="J7344" s="1" t="str">
        <f>IF(OR(D7344="SVCP", E7344="TRUE"), "No", IF(ISNA(VLOOKUP($C7344,'ProvResponder deviceId'!$A$1:$A$20000,1,FALSE)),"No","Yes"))</f>
        <v>No</v>
      </c>
      <c r="K7344" s="1" t="str">
        <f>IF($J7344="Yes",VLOOKUP($C7344,'ProvResponder deviceId'!$A$1:$C$20000,3,FALSE),"-")</f>
        <v>-</v>
      </c>
      <c r="L7344" s="1" t="str">
        <f t="shared" si="228"/>
        <v/>
      </c>
      <c r="M7344" s="1" t="str">
        <f t="shared" si="229"/>
        <v/>
      </c>
      <c r="N7344" s="1" t="str">
        <f>IF(ISBLANK($C7344),"",IF(ISNA(VLOOKUP($L7344,'result messages'!$H$3:$L$11,2,FALSE)),VLOOKUP($M7344,'result messages'!$H$3:$L$11,2,FALSE),VLOOKUP($L7344,'result messages'!$H$3:$L$11,2,FALSE)))</f>
        <v/>
      </c>
      <c r="O7344" s="1" t="str">
        <f>IF(ISBLANK($C7344),"",IF(ISNA(VLOOKUP($L7344,'result messages'!$H$3:$L$11,3,FALSE)),VLOOKUP($M7344,'result messages'!$H$3:$L$11,3,FALSE),VLOOKUP($L7344,'result messages'!$H$3:$L$11,3,FALSE)))</f>
        <v/>
      </c>
      <c r="P7344" s="1" t="str">
        <f>IF(ISBLANK($C7344),"",IF(ISNA(VLOOKUP($L7344,'result messages'!$H$3:$L$11,4,FALSE)),VLOOKUP($M7344,'result messages'!$H$3:$L$11,4,FALSE),VLOOKUP($L7344,'result messages'!$H$3:$L$11,4,FALSE)))</f>
        <v/>
      </c>
      <c r="Q7344" s="1" t="str">
        <f>IF(ISBLANK($C7344),"",IF(ISNA(VLOOKUP($L7344,'result messages'!$H$3:$L$11,5,FALSE)),VLOOKUP($M7344,'result messages'!$H$3:$L$11,5,FALSE),VLOOKUP($L7344,'result messages'!$H$3:$L$11,5,FALSE)))</f>
        <v/>
      </c>
    </row>
    <row r="7345" spans="1:17">
      <c r="A7345" s="1">
        <v>7342</v>
      </c>
      <c r="B7345" s="1"/>
      <c r="C7345" s="1"/>
      <c r="D7345" s="1"/>
      <c r="E7345" s="6"/>
      <c r="F7345" s="1"/>
      <c r="G7345" s="1" t="str">
        <f>IF(ISNA(VLOOKUP($C7345,'DTEN TCAP Linkage deviceId'!$A$1:$A$20000,1,FALSE)),"No","Yes")</f>
        <v>No</v>
      </c>
      <c r="H7345" s="1" t="str">
        <f>IF(ISNA(VLOOKUP($C7345,'Provisioning Requester'!$F$3:$H$20000,2,FALSE)),"No","Yes")</f>
        <v>No</v>
      </c>
      <c r="I7345" s="1" t="str">
        <f>IF($H7345="Yes",VLOOKUP($C7345,'Provisioning Requester'!$F$3:$H$20000,3,FALSE),"-")</f>
        <v>-</v>
      </c>
      <c r="J7345" s="1" t="str">
        <f>IF(OR(D7345="SVCP", E7345="TRUE"), "No", IF(ISNA(VLOOKUP($C7345,'ProvResponder deviceId'!$A$1:$A$20000,1,FALSE)),"No","Yes"))</f>
        <v>No</v>
      </c>
      <c r="K7345" s="1" t="str">
        <f>IF($J7345="Yes",VLOOKUP($C7345,'ProvResponder deviceId'!$A$1:$C$20000,3,FALSE),"-")</f>
        <v>-</v>
      </c>
      <c r="L7345" s="1" t="str">
        <f t="shared" si="228"/>
        <v/>
      </c>
      <c r="M7345" s="1" t="str">
        <f t="shared" si="229"/>
        <v/>
      </c>
      <c r="N7345" s="1" t="str">
        <f>IF(ISBLANK($C7345),"",IF(ISNA(VLOOKUP($L7345,'result messages'!$H$3:$L$11,2,FALSE)),VLOOKUP($M7345,'result messages'!$H$3:$L$11,2,FALSE),VLOOKUP($L7345,'result messages'!$H$3:$L$11,2,FALSE)))</f>
        <v/>
      </c>
      <c r="O7345" s="1" t="str">
        <f>IF(ISBLANK($C7345),"",IF(ISNA(VLOOKUP($L7345,'result messages'!$H$3:$L$11,3,FALSE)),VLOOKUP($M7345,'result messages'!$H$3:$L$11,3,FALSE),VLOOKUP($L7345,'result messages'!$H$3:$L$11,3,FALSE)))</f>
        <v/>
      </c>
      <c r="P7345" s="1" t="str">
        <f>IF(ISBLANK($C7345),"",IF(ISNA(VLOOKUP($L7345,'result messages'!$H$3:$L$11,4,FALSE)),VLOOKUP($M7345,'result messages'!$H$3:$L$11,4,FALSE),VLOOKUP($L7345,'result messages'!$H$3:$L$11,4,FALSE)))</f>
        <v/>
      </c>
      <c r="Q7345" s="1" t="str">
        <f>IF(ISBLANK($C7345),"",IF(ISNA(VLOOKUP($L7345,'result messages'!$H$3:$L$11,5,FALSE)),VLOOKUP($M7345,'result messages'!$H$3:$L$11,5,FALSE),VLOOKUP($L7345,'result messages'!$H$3:$L$11,5,FALSE)))</f>
        <v/>
      </c>
    </row>
    <row r="7346" spans="1:17">
      <c r="A7346" s="1">
        <v>7343</v>
      </c>
      <c r="B7346" s="1"/>
      <c r="C7346" s="1"/>
      <c r="D7346" s="1"/>
      <c r="E7346" s="6"/>
      <c r="F7346" s="1"/>
      <c r="G7346" s="1" t="str">
        <f>IF(ISNA(VLOOKUP($C7346,'DTEN TCAP Linkage deviceId'!$A$1:$A$20000,1,FALSE)),"No","Yes")</f>
        <v>No</v>
      </c>
      <c r="H7346" s="1" t="str">
        <f>IF(ISNA(VLOOKUP($C7346,'Provisioning Requester'!$F$3:$H$20000,2,FALSE)),"No","Yes")</f>
        <v>No</v>
      </c>
      <c r="I7346" s="1" t="str">
        <f>IF($H7346="Yes",VLOOKUP($C7346,'Provisioning Requester'!$F$3:$H$20000,3,FALSE),"-")</f>
        <v>-</v>
      </c>
      <c r="J7346" s="1" t="str">
        <f>IF(OR(D7346="SVCP", E7346="TRUE"), "No", IF(ISNA(VLOOKUP($C7346,'ProvResponder deviceId'!$A$1:$A$20000,1,FALSE)),"No","Yes"))</f>
        <v>No</v>
      </c>
      <c r="K7346" s="1" t="str">
        <f>IF($J7346="Yes",VLOOKUP($C7346,'ProvResponder deviceId'!$A$1:$C$20000,3,FALSE),"-")</f>
        <v>-</v>
      </c>
      <c r="L7346" s="1" t="str">
        <f t="shared" si="228"/>
        <v/>
      </c>
      <c r="M7346" s="1" t="str">
        <f t="shared" si="229"/>
        <v/>
      </c>
      <c r="N7346" s="1" t="str">
        <f>IF(ISBLANK($C7346),"",IF(ISNA(VLOOKUP($L7346,'result messages'!$H$3:$L$11,2,FALSE)),VLOOKUP($M7346,'result messages'!$H$3:$L$11,2,FALSE),VLOOKUP($L7346,'result messages'!$H$3:$L$11,2,FALSE)))</f>
        <v/>
      </c>
      <c r="O7346" s="1" t="str">
        <f>IF(ISBLANK($C7346),"",IF(ISNA(VLOOKUP($L7346,'result messages'!$H$3:$L$11,3,FALSE)),VLOOKUP($M7346,'result messages'!$H$3:$L$11,3,FALSE),VLOOKUP($L7346,'result messages'!$H$3:$L$11,3,FALSE)))</f>
        <v/>
      </c>
      <c r="P7346" s="1" t="str">
        <f>IF(ISBLANK($C7346),"",IF(ISNA(VLOOKUP($L7346,'result messages'!$H$3:$L$11,4,FALSE)),VLOOKUP($M7346,'result messages'!$H$3:$L$11,4,FALSE),VLOOKUP($L7346,'result messages'!$H$3:$L$11,4,FALSE)))</f>
        <v/>
      </c>
      <c r="Q7346" s="1" t="str">
        <f>IF(ISBLANK($C7346),"",IF(ISNA(VLOOKUP($L7346,'result messages'!$H$3:$L$11,5,FALSE)),VLOOKUP($M7346,'result messages'!$H$3:$L$11,5,FALSE),VLOOKUP($L7346,'result messages'!$H$3:$L$11,5,FALSE)))</f>
        <v/>
      </c>
    </row>
    <row r="7347" spans="1:17">
      <c r="A7347" s="1">
        <v>7344</v>
      </c>
      <c r="B7347" s="1"/>
      <c r="C7347" s="1"/>
      <c r="D7347" s="1"/>
      <c r="E7347" s="6"/>
      <c r="F7347" s="1"/>
      <c r="G7347" s="1" t="str">
        <f>IF(ISNA(VLOOKUP($C7347,'DTEN TCAP Linkage deviceId'!$A$1:$A$20000,1,FALSE)),"No","Yes")</f>
        <v>No</v>
      </c>
      <c r="H7347" s="1" t="str">
        <f>IF(ISNA(VLOOKUP($C7347,'Provisioning Requester'!$F$3:$H$20000,2,FALSE)),"No","Yes")</f>
        <v>No</v>
      </c>
      <c r="I7347" s="1" t="str">
        <f>IF($H7347="Yes",VLOOKUP($C7347,'Provisioning Requester'!$F$3:$H$20000,3,FALSE),"-")</f>
        <v>-</v>
      </c>
      <c r="J7347" s="1" t="str">
        <f>IF(OR(D7347="SVCP", E7347="TRUE"), "No", IF(ISNA(VLOOKUP($C7347,'ProvResponder deviceId'!$A$1:$A$20000,1,FALSE)),"No","Yes"))</f>
        <v>No</v>
      </c>
      <c r="K7347" s="1" t="str">
        <f>IF($J7347="Yes",VLOOKUP($C7347,'ProvResponder deviceId'!$A$1:$C$20000,3,FALSE),"-")</f>
        <v>-</v>
      </c>
      <c r="L7347" s="1" t="str">
        <f t="shared" si="228"/>
        <v/>
      </c>
      <c r="M7347" s="1" t="str">
        <f t="shared" si="229"/>
        <v/>
      </c>
      <c r="N7347" s="1" t="str">
        <f>IF(ISBLANK($C7347),"",IF(ISNA(VLOOKUP($L7347,'result messages'!$H$3:$L$11,2,FALSE)),VLOOKUP($M7347,'result messages'!$H$3:$L$11,2,FALSE),VLOOKUP($L7347,'result messages'!$H$3:$L$11,2,FALSE)))</f>
        <v/>
      </c>
      <c r="O7347" s="1" t="str">
        <f>IF(ISBLANK($C7347),"",IF(ISNA(VLOOKUP($L7347,'result messages'!$H$3:$L$11,3,FALSE)),VLOOKUP($M7347,'result messages'!$H$3:$L$11,3,FALSE),VLOOKUP($L7347,'result messages'!$H$3:$L$11,3,FALSE)))</f>
        <v/>
      </c>
      <c r="P7347" s="1" t="str">
        <f>IF(ISBLANK($C7347),"",IF(ISNA(VLOOKUP($L7347,'result messages'!$H$3:$L$11,4,FALSE)),VLOOKUP($M7347,'result messages'!$H$3:$L$11,4,FALSE),VLOOKUP($L7347,'result messages'!$H$3:$L$11,4,FALSE)))</f>
        <v/>
      </c>
      <c r="Q7347" s="1" t="str">
        <f>IF(ISBLANK($C7347),"",IF(ISNA(VLOOKUP($L7347,'result messages'!$H$3:$L$11,5,FALSE)),VLOOKUP($M7347,'result messages'!$H$3:$L$11,5,FALSE),VLOOKUP($L7347,'result messages'!$H$3:$L$11,5,FALSE)))</f>
        <v/>
      </c>
    </row>
    <row r="7348" spans="1:17">
      <c r="A7348" s="1">
        <v>7345</v>
      </c>
      <c r="B7348" s="1"/>
      <c r="C7348" s="1"/>
      <c r="D7348" s="1"/>
      <c r="E7348" s="6"/>
      <c r="F7348" s="1"/>
      <c r="G7348" s="1" t="str">
        <f>IF(ISNA(VLOOKUP($C7348,'DTEN TCAP Linkage deviceId'!$A$1:$A$20000,1,FALSE)),"No","Yes")</f>
        <v>No</v>
      </c>
      <c r="H7348" s="1" t="str">
        <f>IF(ISNA(VLOOKUP($C7348,'Provisioning Requester'!$F$3:$H$20000,2,FALSE)),"No","Yes")</f>
        <v>No</v>
      </c>
      <c r="I7348" s="1" t="str">
        <f>IF($H7348="Yes",VLOOKUP($C7348,'Provisioning Requester'!$F$3:$H$20000,3,FALSE),"-")</f>
        <v>-</v>
      </c>
      <c r="J7348" s="1" t="str">
        <f>IF(OR(D7348="SVCP", E7348="TRUE"), "No", IF(ISNA(VLOOKUP($C7348,'ProvResponder deviceId'!$A$1:$A$20000,1,FALSE)),"No","Yes"))</f>
        <v>No</v>
      </c>
      <c r="K7348" s="1" t="str">
        <f>IF($J7348="Yes",VLOOKUP($C7348,'ProvResponder deviceId'!$A$1:$C$20000,3,FALSE),"-")</f>
        <v>-</v>
      </c>
      <c r="L7348" s="1" t="str">
        <f t="shared" si="228"/>
        <v/>
      </c>
      <c r="M7348" s="1" t="str">
        <f t="shared" si="229"/>
        <v/>
      </c>
      <c r="N7348" s="1" t="str">
        <f>IF(ISBLANK($C7348),"",IF(ISNA(VLOOKUP($L7348,'result messages'!$H$3:$L$11,2,FALSE)),VLOOKUP($M7348,'result messages'!$H$3:$L$11,2,FALSE),VLOOKUP($L7348,'result messages'!$H$3:$L$11,2,FALSE)))</f>
        <v/>
      </c>
      <c r="O7348" s="1" t="str">
        <f>IF(ISBLANK($C7348),"",IF(ISNA(VLOOKUP($L7348,'result messages'!$H$3:$L$11,3,FALSE)),VLOOKUP($M7348,'result messages'!$H$3:$L$11,3,FALSE),VLOOKUP($L7348,'result messages'!$H$3:$L$11,3,FALSE)))</f>
        <v/>
      </c>
      <c r="P7348" s="1" t="str">
        <f>IF(ISBLANK($C7348),"",IF(ISNA(VLOOKUP($L7348,'result messages'!$H$3:$L$11,4,FALSE)),VLOOKUP($M7348,'result messages'!$H$3:$L$11,4,FALSE),VLOOKUP($L7348,'result messages'!$H$3:$L$11,4,FALSE)))</f>
        <v/>
      </c>
      <c r="Q7348" s="1" t="str">
        <f>IF(ISBLANK($C7348),"",IF(ISNA(VLOOKUP($L7348,'result messages'!$H$3:$L$11,5,FALSE)),VLOOKUP($M7348,'result messages'!$H$3:$L$11,5,FALSE),VLOOKUP($L7348,'result messages'!$H$3:$L$11,5,FALSE)))</f>
        <v/>
      </c>
    </row>
    <row r="7349" spans="1:17">
      <c r="A7349" s="1">
        <v>7346</v>
      </c>
      <c r="B7349" s="1"/>
      <c r="C7349" s="1"/>
      <c r="D7349" s="1"/>
      <c r="E7349" s="6"/>
      <c r="F7349" s="1"/>
      <c r="G7349" s="1" t="str">
        <f>IF(ISNA(VLOOKUP($C7349,'DTEN TCAP Linkage deviceId'!$A$1:$A$20000,1,FALSE)),"No","Yes")</f>
        <v>No</v>
      </c>
      <c r="H7349" s="1" t="str">
        <f>IF(ISNA(VLOOKUP($C7349,'Provisioning Requester'!$F$3:$H$20000,2,FALSE)),"No","Yes")</f>
        <v>No</v>
      </c>
      <c r="I7349" s="1" t="str">
        <f>IF($H7349="Yes",VLOOKUP($C7349,'Provisioning Requester'!$F$3:$H$20000,3,FALSE),"-")</f>
        <v>-</v>
      </c>
      <c r="J7349" s="1" t="str">
        <f>IF(OR(D7349="SVCP", E7349="TRUE"), "No", IF(ISNA(VLOOKUP($C7349,'ProvResponder deviceId'!$A$1:$A$20000,1,FALSE)),"No","Yes"))</f>
        <v>No</v>
      </c>
      <c r="K7349" s="1" t="str">
        <f>IF($J7349="Yes",VLOOKUP($C7349,'ProvResponder deviceId'!$A$1:$C$20000,3,FALSE),"-")</f>
        <v>-</v>
      </c>
      <c r="L7349" s="1" t="str">
        <f t="shared" si="228"/>
        <v/>
      </c>
      <c r="M7349" s="1" t="str">
        <f t="shared" si="229"/>
        <v/>
      </c>
      <c r="N7349" s="1" t="str">
        <f>IF(ISBLANK($C7349),"",IF(ISNA(VLOOKUP($L7349,'result messages'!$H$3:$L$11,2,FALSE)),VLOOKUP($M7349,'result messages'!$H$3:$L$11,2,FALSE),VLOOKUP($L7349,'result messages'!$H$3:$L$11,2,FALSE)))</f>
        <v/>
      </c>
      <c r="O7349" s="1" t="str">
        <f>IF(ISBLANK($C7349),"",IF(ISNA(VLOOKUP($L7349,'result messages'!$H$3:$L$11,3,FALSE)),VLOOKUP($M7349,'result messages'!$H$3:$L$11,3,FALSE),VLOOKUP($L7349,'result messages'!$H$3:$L$11,3,FALSE)))</f>
        <v/>
      </c>
      <c r="P7349" s="1" t="str">
        <f>IF(ISBLANK($C7349),"",IF(ISNA(VLOOKUP($L7349,'result messages'!$H$3:$L$11,4,FALSE)),VLOOKUP($M7349,'result messages'!$H$3:$L$11,4,FALSE),VLOOKUP($L7349,'result messages'!$H$3:$L$11,4,FALSE)))</f>
        <v/>
      </c>
      <c r="Q7349" s="1" t="str">
        <f>IF(ISBLANK($C7349),"",IF(ISNA(VLOOKUP($L7349,'result messages'!$H$3:$L$11,5,FALSE)),VLOOKUP($M7349,'result messages'!$H$3:$L$11,5,FALSE),VLOOKUP($L7349,'result messages'!$H$3:$L$11,5,FALSE)))</f>
        <v/>
      </c>
    </row>
    <row r="7350" spans="1:17">
      <c r="A7350" s="1">
        <v>7347</v>
      </c>
      <c r="B7350" s="1"/>
      <c r="C7350" s="1"/>
      <c r="D7350" s="1"/>
      <c r="E7350" s="6"/>
      <c r="F7350" s="1"/>
      <c r="G7350" s="1" t="str">
        <f>IF(ISNA(VLOOKUP($C7350,'DTEN TCAP Linkage deviceId'!$A$1:$A$20000,1,FALSE)),"No","Yes")</f>
        <v>No</v>
      </c>
      <c r="H7350" s="1" t="str">
        <f>IF(ISNA(VLOOKUP($C7350,'Provisioning Requester'!$F$3:$H$20000,2,FALSE)),"No","Yes")</f>
        <v>No</v>
      </c>
      <c r="I7350" s="1" t="str">
        <f>IF($H7350="Yes",VLOOKUP($C7350,'Provisioning Requester'!$F$3:$H$20000,3,FALSE),"-")</f>
        <v>-</v>
      </c>
      <c r="J7350" s="1" t="str">
        <f>IF(OR(D7350="SVCP", E7350="TRUE"), "No", IF(ISNA(VLOOKUP($C7350,'ProvResponder deviceId'!$A$1:$A$20000,1,FALSE)),"No","Yes"))</f>
        <v>No</v>
      </c>
      <c r="K7350" s="1" t="str">
        <f>IF($J7350="Yes",VLOOKUP($C7350,'ProvResponder deviceId'!$A$1:$C$20000,3,FALSE),"-")</f>
        <v>-</v>
      </c>
      <c r="L7350" s="1" t="str">
        <f t="shared" si="228"/>
        <v/>
      </c>
      <c r="M7350" s="1" t="str">
        <f t="shared" si="229"/>
        <v/>
      </c>
      <c r="N7350" s="1" t="str">
        <f>IF(ISBLANK($C7350),"",IF(ISNA(VLOOKUP($L7350,'result messages'!$H$3:$L$11,2,FALSE)),VLOOKUP($M7350,'result messages'!$H$3:$L$11,2,FALSE),VLOOKUP($L7350,'result messages'!$H$3:$L$11,2,FALSE)))</f>
        <v/>
      </c>
      <c r="O7350" s="1" t="str">
        <f>IF(ISBLANK($C7350),"",IF(ISNA(VLOOKUP($L7350,'result messages'!$H$3:$L$11,3,FALSE)),VLOOKUP($M7350,'result messages'!$H$3:$L$11,3,FALSE),VLOOKUP($L7350,'result messages'!$H$3:$L$11,3,FALSE)))</f>
        <v/>
      </c>
      <c r="P7350" s="1" t="str">
        <f>IF(ISBLANK($C7350),"",IF(ISNA(VLOOKUP($L7350,'result messages'!$H$3:$L$11,4,FALSE)),VLOOKUP($M7350,'result messages'!$H$3:$L$11,4,FALSE),VLOOKUP($L7350,'result messages'!$H$3:$L$11,4,FALSE)))</f>
        <v/>
      </c>
      <c r="Q7350" s="1" t="str">
        <f>IF(ISBLANK($C7350),"",IF(ISNA(VLOOKUP($L7350,'result messages'!$H$3:$L$11,5,FALSE)),VLOOKUP($M7350,'result messages'!$H$3:$L$11,5,FALSE),VLOOKUP($L7350,'result messages'!$H$3:$L$11,5,FALSE)))</f>
        <v/>
      </c>
    </row>
    <row r="7351" spans="1:17">
      <c r="A7351" s="1">
        <v>7348</v>
      </c>
      <c r="B7351" s="1"/>
      <c r="C7351" s="1"/>
      <c r="D7351" s="1"/>
      <c r="E7351" s="6"/>
      <c r="F7351" s="1"/>
      <c r="G7351" s="1" t="str">
        <f>IF(ISNA(VLOOKUP($C7351,'DTEN TCAP Linkage deviceId'!$A$1:$A$20000,1,FALSE)),"No","Yes")</f>
        <v>No</v>
      </c>
      <c r="H7351" s="1" t="str">
        <f>IF(ISNA(VLOOKUP($C7351,'Provisioning Requester'!$F$3:$H$20000,2,FALSE)),"No","Yes")</f>
        <v>No</v>
      </c>
      <c r="I7351" s="1" t="str">
        <f>IF($H7351="Yes",VLOOKUP($C7351,'Provisioning Requester'!$F$3:$H$20000,3,FALSE),"-")</f>
        <v>-</v>
      </c>
      <c r="J7351" s="1" t="str">
        <f>IF(OR(D7351="SVCP", E7351="TRUE"), "No", IF(ISNA(VLOOKUP($C7351,'ProvResponder deviceId'!$A$1:$A$20000,1,FALSE)),"No","Yes"))</f>
        <v>No</v>
      </c>
      <c r="K7351" s="1" t="str">
        <f>IF($J7351="Yes",VLOOKUP($C7351,'ProvResponder deviceId'!$A$1:$C$20000,3,FALSE),"-")</f>
        <v>-</v>
      </c>
      <c r="L7351" s="1" t="str">
        <f t="shared" si="228"/>
        <v/>
      </c>
      <c r="M7351" s="1" t="str">
        <f t="shared" si="229"/>
        <v/>
      </c>
      <c r="N7351" s="1" t="str">
        <f>IF(ISBLANK($C7351),"",IF(ISNA(VLOOKUP($L7351,'result messages'!$H$3:$L$11,2,FALSE)),VLOOKUP($M7351,'result messages'!$H$3:$L$11,2,FALSE),VLOOKUP($L7351,'result messages'!$H$3:$L$11,2,FALSE)))</f>
        <v/>
      </c>
      <c r="O7351" s="1" t="str">
        <f>IF(ISBLANK($C7351),"",IF(ISNA(VLOOKUP($L7351,'result messages'!$H$3:$L$11,3,FALSE)),VLOOKUP($M7351,'result messages'!$H$3:$L$11,3,FALSE),VLOOKUP($L7351,'result messages'!$H$3:$L$11,3,FALSE)))</f>
        <v/>
      </c>
      <c r="P7351" s="1" t="str">
        <f>IF(ISBLANK($C7351),"",IF(ISNA(VLOOKUP($L7351,'result messages'!$H$3:$L$11,4,FALSE)),VLOOKUP($M7351,'result messages'!$H$3:$L$11,4,FALSE),VLOOKUP($L7351,'result messages'!$H$3:$L$11,4,FALSE)))</f>
        <v/>
      </c>
      <c r="Q7351" s="1" t="str">
        <f>IF(ISBLANK($C7351),"",IF(ISNA(VLOOKUP($L7351,'result messages'!$H$3:$L$11,5,FALSE)),VLOOKUP($M7351,'result messages'!$H$3:$L$11,5,FALSE),VLOOKUP($L7351,'result messages'!$H$3:$L$11,5,FALSE)))</f>
        <v/>
      </c>
    </row>
    <row r="7352" spans="1:17">
      <c r="A7352" s="1">
        <v>7349</v>
      </c>
      <c r="B7352" s="1"/>
      <c r="C7352" s="1"/>
      <c r="D7352" s="1"/>
      <c r="E7352" s="6"/>
      <c r="F7352" s="1"/>
      <c r="G7352" s="1" t="str">
        <f>IF(ISNA(VLOOKUP($C7352,'DTEN TCAP Linkage deviceId'!$A$1:$A$20000,1,FALSE)),"No","Yes")</f>
        <v>No</v>
      </c>
      <c r="H7352" s="1" t="str">
        <f>IF(ISNA(VLOOKUP($C7352,'Provisioning Requester'!$F$3:$H$20000,2,FALSE)),"No","Yes")</f>
        <v>No</v>
      </c>
      <c r="I7352" s="1" t="str">
        <f>IF($H7352="Yes",VLOOKUP($C7352,'Provisioning Requester'!$F$3:$H$20000,3,FALSE),"-")</f>
        <v>-</v>
      </c>
      <c r="J7352" s="1" t="str">
        <f>IF(OR(D7352="SVCP", E7352="TRUE"), "No", IF(ISNA(VLOOKUP($C7352,'ProvResponder deviceId'!$A$1:$A$20000,1,FALSE)),"No","Yes"))</f>
        <v>No</v>
      </c>
      <c r="K7352" s="1" t="str">
        <f>IF($J7352="Yes",VLOOKUP($C7352,'ProvResponder deviceId'!$A$1:$C$20000,3,FALSE),"-")</f>
        <v>-</v>
      </c>
      <c r="L7352" s="1" t="str">
        <f t="shared" si="228"/>
        <v/>
      </c>
      <c r="M7352" s="1" t="str">
        <f t="shared" si="229"/>
        <v/>
      </c>
      <c r="N7352" s="1" t="str">
        <f>IF(ISBLANK($C7352),"",IF(ISNA(VLOOKUP($L7352,'result messages'!$H$3:$L$11,2,FALSE)),VLOOKUP($M7352,'result messages'!$H$3:$L$11,2,FALSE),VLOOKUP($L7352,'result messages'!$H$3:$L$11,2,FALSE)))</f>
        <v/>
      </c>
      <c r="O7352" s="1" t="str">
        <f>IF(ISBLANK($C7352),"",IF(ISNA(VLOOKUP($L7352,'result messages'!$H$3:$L$11,3,FALSE)),VLOOKUP($M7352,'result messages'!$H$3:$L$11,3,FALSE),VLOOKUP($L7352,'result messages'!$H$3:$L$11,3,FALSE)))</f>
        <v/>
      </c>
      <c r="P7352" s="1" t="str">
        <f>IF(ISBLANK($C7352),"",IF(ISNA(VLOOKUP($L7352,'result messages'!$H$3:$L$11,4,FALSE)),VLOOKUP($M7352,'result messages'!$H$3:$L$11,4,FALSE),VLOOKUP($L7352,'result messages'!$H$3:$L$11,4,FALSE)))</f>
        <v/>
      </c>
      <c r="Q7352" s="1" t="str">
        <f>IF(ISBLANK($C7352),"",IF(ISNA(VLOOKUP($L7352,'result messages'!$H$3:$L$11,5,FALSE)),VLOOKUP($M7352,'result messages'!$H$3:$L$11,5,FALSE),VLOOKUP($L7352,'result messages'!$H$3:$L$11,5,FALSE)))</f>
        <v/>
      </c>
    </row>
    <row r="7353" spans="1:17">
      <c r="A7353" s="1">
        <v>7350</v>
      </c>
      <c r="B7353" s="1"/>
      <c r="C7353" s="1"/>
      <c r="D7353" s="1"/>
      <c r="E7353" s="6"/>
      <c r="F7353" s="1"/>
      <c r="G7353" s="1" t="str">
        <f>IF(ISNA(VLOOKUP($C7353,'DTEN TCAP Linkage deviceId'!$A$1:$A$20000,1,FALSE)),"No","Yes")</f>
        <v>No</v>
      </c>
      <c r="H7353" s="1" t="str">
        <f>IF(ISNA(VLOOKUP($C7353,'Provisioning Requester'!$F$3:$H$20000,2,FALSE)),"No","Yes")</f>
        <v>No</v>
      </c>
      <c r="I7353" s="1" t="str">
        <f>IF($H7353="Yes",VLOOKUP($C7353,'Provisioning Requester'!$F$3:$H$20000,3,FALSE),"-")</f>
        <v>-</v>
      </c>
      <c r="J7353" s="1" t="str">
        <f>IF(OR(D7353="SVCP", E7353="TRUE"), "No", IF(ISNA(VLOOKUP($C7353,'ProvResponder deviceId'!$A$1:$A$20000,1,FALSE)),"No","Yes"))</f>
        <v>No</v>
      </c>
      <c r="K7353" s="1" t="str">
        <f>IF($J7353="Yes",VLOOKUP($C7353,'ProvResponder deviceId'!$A$1:$C$20000,3,FALSE),"-")</f>
        <v>-</v>
      </c>
      <c r="L7353" s="1" t="str">
        <f t="shared" si="228"/>
        <v/>
      </c>
      <c r="M7353" s="1" t="str">
        <f t="shared" si="229"/>
        <v/>
      </c>
      <c r="N7353" s="1" t="str">
        <f>IF(ISBLANK($C7353),"",IF(ISNA(VLOOKUP($L7353,'result messages'!$H$3:$L$11,2,FALSE)),VLOOKUP($M7353,'result messages'!$H$3:$L$11,2,FALSE),VLOOKUP($L7353,'result messages'!$H$3:$L$11,2,FALSE)))</f>
        <v/>
      </c>
      <c r="O7353" s="1" t="str">
        <f>IF(ISBLANK($C7353),"",IF(ISNA(VLOOKUP($L7353,'result messages'!$H$3:$L$11,3,FALSE)),VLOOKUP($M7353,'result messages'!$H$3:$L$11,3,FALSE),VLOOKUP($L7353,'result messages'!$H$3:$L$11,3,FALSE)))</f>
        <v/>
      </c>
      <c r="P7353" s="1" t="str">
        <f>IF(ISBLANK($C7353),"",IF(ISNA(VLOOKUP($L7353,'result messages'!$H$3:$L$11,4,FALSE)),VLOOKUP($M7353,'result messages'!$H$3:$L$11,4,FALSE),VLOOKUP($L7353,'result messages'!$H$3:$L$11,4,FALSE)))</f>
        <v/>
      </c>
      <c r="Q7353" s="1" t="str">
        <f>IF(ISBLANK($C7353),"",IF(ISNA(VLOOKUP($L7353,'result messages'!$H$3:$L$11,5,FALSE)),VLOOKUP($M7353,'result messages'!$H$3:$L$11,5,FALSE),VLOOKUP($L7353,'result messages'!$H$3:$L$11,5,FALSE)))</f>
        <v/>
      </c>
    </row>
    <row r="7354" spans="1:17">
      <c r="A7354" s="1">
        <v>7351</v>
      </c>
      <c r="B7354" s="1"/>
      <c r="C7354" s="1"/>
      <c r="D7354" s="1"/>
      <c r="E7354" s="6"/>
      <c r="F7354" s="1"/>
      <c r="G7354" s="1" t="str">
        <f>IF(ISNA(VLOOKUP($C7354,'DTEN TCAP Linkage deviceId'!$A$1:$A$20000,1,FALSE)),"No","Yes")</f>
        <v>No</v>
      </c>
      <c r="H7354" s="1" t="str">
        <f>IF(ISNA(VLOOKUP($C7354,'Provisioning Requester'!$F$3:$H$20000,2,FALSE)),"No","Yes")</f>
        <v>No</v>
      </c>
      <c r="I7354" s="1" t="str">
        <f>IF($H7354="Yes",VLOOKUP($C7354,'Provisioning Requester'!$F$3:$H$20000,3,FALSE),"-")</f>
        <v>-</v>
      </c>
      <c r="J7354" s="1" t="str">
        <f>IF(OR(D7354="SVCP", E7354="TRUE"), "No", IF(ISNA(VLOOKUP($C7354,'ProvResponder deviceId'!$A$1:$A$20000,1,FALSE)),"No","Yes"))</f>
        <v>No</v>
      </c>
      <c r="K7354" s="1" t="str">
        <f>IF($J7354="Yes",VLOOKUP($C7354,'ProvResponder deviceId'!$A$1:$C$20000,3,FALSE),"-")</f>
        <v>-</v>
      </c>
      <c r="L7354" s="1" t="str">
        <f t="shared" si="228"/>
        <v/>
      </c>
      <c r="M7354" s="1" t="str">
        <f t="shared" si="229"/>
        <v/>
      </c>
      <c r="N7354" s="1" t="str">
        <f>IF(ISBLANK($C7354),"",IF(ISNA(VLOOKUP($L7354,'result messages'!$H$3:$L$11,2,FALSE)),VLOOKUP($M7354,'result messages'!$H$3:$L$11,2,FALSE),VLOOKUP($L7354,'result messages'!$H$3:$L$11,2,FALSE)))</f>
        <v/>
      </c>
      <c r="O7354" s="1" t="str">
        <f>IF(ISBLANK($C7354),"",IF(ISNA(VLOOKUP($L7354,'result messages'!$H$3:$L$11,3,FALSE)),VLOOKUP($M7354,'result messages'!$H$3:$L$11,3,FALSE),VLOOKUP($L7354,'result messages'!$H$3:$L$11,3,FALSE)))</f>
        <v/>
      </c>
      <c r="P7354" s="1" t="str">
        <f>IF(ISBLANK($C7354),"",IF(ISNA(VLOOKUP($L7354,'result messages'!$H$3:$L$11,4,FALSE)),VLOOKUP($M7354,'result messages'!$H$3:$L$11,4,FALSE),VLOOKUP($L7354,'result messages'!$H$3:$L$11,4,FALSE)))</f>
        <v/>
      </c>
      <c r="Q7354" s="1" t="str">
        <f>IF(ISBLANK($C7354),"",IF(ISNA(VLOOKUP($L7354,'result messages'!$H$3:$L$11,5,FALSE)),VLOOKUP($M7354,'result messages'!$H$3:$L$11,5,FALSE),VLOOKUP($L7354,'result messages'!$H$3:$L$11,5,FALSE)))</f>
        <v/>
      </c>
    </row>
    <row r="7355" spans="1:17">
      <c r="A7355" s="1">
        <v>7352</v>
      </c>
      <c r="B7355" s="1"/>
      <c r="C7355" s="1"/>
      <c r="D7355" s="1"/>
      <c r="E7355" s="6"/>
      <c r="F7355" s="1"/>
      <c r="G7355" s="1" t="str">
        <f>IF(ISNA(VLOOKUP($C7355,'DTEN TCAP Linkage deviceId'!$A$1:$A$20000,1,FALSE)),"No","Yes")</f>
        <v>No</v>
      </c>
      <c r="H7355" s="1" t="str">
        <f>IF(ISNA(VLOOKUP($C7355,'Provisioning Requester'!$F$3:$H$20000,2,FALSE)),"No","Yes")</f>
        <v>No</v>
      </c>
      <c r="I7355" s="1" t="str">
        <f>IF($H7355="Yes",VLOOKUP($C7355,'Provisioning Requester'!$F$3:$H$20000,3,FALSE),"-")</f>
        <v>-</v>
      </c>
      <c r="J7355" s="1" t="str">
        <f>IF(OR(D7355="SVCP", E7355="TRUE"), "No", IF(ISNA(VLOOKUP($C7355,'ProvResponder deviceId'!$A$1:$A$20000,1,FALSE)),"No","Yes"))</f>
        <v>No</v>
      </c>
      <c r="K7355" s="1" t="str">
        <f>IF($J7355="Yes",VLOOKUP($C7355,'ProvResponder deviceId'!$A$1:$C$20000,3,FALSE),"-")</f>
        <v>-</v>
      </c>
      <c r="L7355" s="1" t="str">
        <f t="shared" si="228"/>
        <v/>
      </c>
      <c r="M7355" s="1" t="str">
        <f t="shared" si="229"/>
        <v/>
      </c>
      <c r="N7355" s="1" t="str">
        <f>IF(ISBLANK($C7355),"",IF(ISNA(VLOOKUP($L7355,'result messages'!$H$3:$L$11,2,FALSE)),VLOOKUP($M7355,'result messages'!$H$3:$L$11,2,FALSE),VLOOKUP($L7355,'result messages'!$H$3:$L$11,2,FALSE)))</f>
        <v/>
      </c>
      <c r="O7355" s="1" t="str">
        <f>IF(ISBLANK($C7355),"",IF(ISNA(VLOOKUP($L7355,'result messages'!$H$3:$L$11,3,FALSE)),VLOOKUP($M7355,'result messages'!$H$3:$L$11,3,FALSE),VLOOKUP($L7355,'result messages'!$H$3:$L$11,3,FALSE)))</f>
        <v/>
      </c>
      <c r="P7355" s="1" t="str">
        <f>IF(ISBLANK($C7355),"",IF(ISNA(VLOOKUP($L7355,'result messages'!$H$3:$L$11,4,FALSE)),VLOOKUP($M7355,'result messages'!$H$3:$L$11,4,FALSE),VLOOKUP($L7355,'result messages'!$H$3:$L$11,4,FALSE)))</f>
        <v/>
      </c>
      <c r="Q7355" s="1" t="str">
        <f>IF(ISBLANK($C7355),"",IF(ISNA(VLOOKUP($L7355,'result messages'!$H$3:$L$11,5,FALSE)),VLOOKUP($M7355,'result messages'!$H$3:$L$11,5,FALSE),VLOOKUP($L7355,'result messages'!$H$3:$L$11,5,FALSE)))</f>
        <v/>
      </c>
    </row>
    <row r="7356" spans="1:17">
      <c r="A7356" s="1">
        <v>7353</v>
      </c>
      <c r="B7356" s="1"/>
      <c r="C7356" s="1"/>
      <c r="D7356" s="1"/>
      <c r="E7356" s="6"/>
      <c r="F7356" s="1"/>
      <c r="G7356" s="1" t="str">
        <f>IF(ISNA(VLOOKUP($C7356,'DTEN TCAP Linkage deviceId'!$A$1:$A$20000,1,FALSE)),"No","Yes")</f>
        <v>No</v>
      </c>
      <c r="H7356" s="1" t="str">
        <f>IF(ISNA(VLOOKUP($C7356,'Provisioning Requester'!$F$3:$H$20000,2,FALSE)),"No","Yes")</f>
        <v>No</v>
      </c>
      <c r="I7356" s="1" t="str">
        <f>IF($H7356="Yes",VLOOKUP($C7356,'Provisioning Requester'!$F$3:$H$20000,3,FALSE),"-")</f>
        <v>-</v>
      </c>
      <c r="J7356" s="1" t="str">
        <f>IF(OR(D7356="SVCP", E7356="TRUE"), "No", IF(ISNA(VLOOKUP($C7356,'ProvResponder deviceId'!$A$1:$A$20000,1,FALSE)),"No","Yes"))</f>
        <v>No</v>
      </c>
      <c r="K7356" s="1" t="str">
        <f>IF($J7356="Yes",VLOOKUP($C7356,'ProvResponder deviceId'!$A$1:$C$20000,3,FALSE),"-")</f>
        <v>-</v>
      </c>
      <c r="L7356" s="1" t="str">
        <f t="shared" si="228"/>
        <v/>
      </c>
      <c r="M7356" s="1" t="str">
        <f t="shared" si="229"/>
        <v/>
      </c>
      <c r="N7356" s="1" t="str">
        <f>IF(ISBLANK($C7356),"",IF(ISNA(VLOOKUP($L7356,'result messages'!$H$3:$L$11,2,FALSE)),VLOOKUP($M7356,'result messages'!$H$3:$L$11,2,FALSE),VLOOKUP($L7356,'result messages'!$H$3:$L$11,2,FALSE)))</f>
        <v/>
      </c>
      <c r="O7356" s="1" t="str">
        <f>IF(ISBLANK($C7356),"",IF(ISNA(VLOOKUP($L7356,'result messages'!$H$3:$L$11,3,FALSE)),VLOOKUP($M7356,'result messages'!$H$3:$L$11,3,FALSE),VLOOKUP($L7356,'result messages'!$H$3:$L$11,3,FALSE)))</f>
        <v/>
      </c>
      <c r="P7356" s="1" t="str">
        <f>IF(ISBLANK($C7356),"",IF(ISNA(VLOOKUP($L7356,'result messages'!$H$3:$L$11,4,FALSE)),VLOOKUP($M7356,'result messages'!$H$3:$L$11,4,FALSE),VLOOKUP($L7356,'result messages'!$H$3:$L$11,4,FALSE)))</f>
        <v/>
      </c>
      <c r="Q7356" s="1" t="str">
        <f>IF(ISBLANK($C7356),"",IF(ISNA(VLOOKUP($L7356,'result messages'!$H$3:$L$11,5,FALSE)),VLOOKUP($M7356,'result messages'!$H$3:$L$11,5,FALSE),VLOOKUP($L7356,'result messages'!$H$3:$L$11,5,FALSE)))</f>
        <v/>
      </c>
    </row>
    <row r="7357" spans="1:17">
      <c r="A7357" s="1">
        <v>7354</v>
      </c>
      <c r="B7357" s="1"/>
      <c r="C7357" s="1"/>
      <c r="D7357" s="1"/>
      <c r="E7357" s="6"/>
      <c r="F7357" s="1"/>
      <c r="G7357" s="1" t="str">
        <f>IF(ISNA(VLOOKUP($C7357,'DTEN TCAP Linkage deviceId'!$A$1:$A$20000,1,FALSE)),"No","Yes")</f>
        <v>No</v>
      </c>
      <c r="H7357" s="1" t="str">
        <f>IF(ISNA(VLOOKUP($C7357,'Provisioning Requester'!$F$3:$H$20000,2,FALSE)),"No","Yes")</f>
        <v>No</v>
      </c>
      <c r="I7357" s="1" t="str">
        <f>IF($H7357="Yes",VLOOKUP($C7357,'Provisioning Requester'!$F$3:$H$20000,3,FALSE),"-")</f>
        <v>-</v>
      </c>
      <c r="J7357" s="1" t="str">
        <f>IF(OR(D7357="SVCP", E7357="TRUE"), "No", IF(ISNA(VLOOKUP($C7357,'ProvResponder deviceId'!$A$1:$A$20000,1,FALSE)),"No","Yes"))</f>
        <v>No</v>
      </c>
      <c r="K7357" s="1" t="str">
        <f>IF($J7357="Yes",VLOOKUP($C7357,'ProvResponder deviceId'!$A$1:$C$20000,3,FALSE),"-")</f>
        <v>-</v>
      </c>
      <c r="L7357" s="1" t="str">
        <f t="shared" si="228"/>
        <v/>
      </c>
      <c r="M7357" s="1" t="str">
        <f t="shared" si="229"/>
        <v/>
      </c>
      <c r="N7357" s="1" t="str">
        <f>IF(ISBLANK($C7357),"",IF(ISNA(VLOOKUP($L7357,'result messages'!$H$3:$L$11,2,FALSE)),VLOOKUP($M7357,'result messages'!$H$3:$L$11,2,FALSE),VLOOKUP($L7357,'result messages'!$H$3:$L$11,2,FALSE)))</f>
        <v/>
      </c>
      <c r="O7357" s="1" t="str">
        <f>IF(ISBLANK($C7357),"",IF(ISNA(VLOOKUP($L7357,'result messages'!$H$3:$L$11,3,FALSE)),VLOOKUP($M7357,'result messages'!$H$3:$L$11,3,FALSE),VLOOKUP($L7357,'result messages'!$H$3:$L$11,3,FALSE)))</f>
        <v/>
      </c>
      <c r="P7357" s="1" t="str">
        <f>IF(ISBLANK($C7357),"",IF(ISNA(VLOOKUP($L7357,'result messages'!$H$3:$L$11,4,FALSE)),VLOOKUP($M7357,'result messages'!$H$3:$L$11,4,FALSE),VLOOKUP($L7357,'result messages'!$H$3:$L$11,4,FALSE)))</f>
        <v/>
      </c>
      <c r="Q7357" s="1" t="str">
        <f>IF(ISBLANK($C7357),"",IF(ISNA(VLOOKUP($L7357,'result messages'!$H$3:$L$11,5,FALSE)),VLOOKUP($M7357,'result messages'!$H$3:$L$11,5,FALSE),VLOOKUP($L7357,'result messages'!$H$3:$L$11,5,FALSE)))</f>
        <v/>
      </c>
    </row>
    <row r="7358" spans="1:17">
      <c r="A7358" s="1">
        <v>7355</v>
      </c>
      <c r="B7358" s="1"/>
      <c r="C7358" s="1"/>
      <c r="D7358" s="1"/>
      <c r="E7358" s="6"/>
      <c r="F7358" s="1"/>
      <c r="G7358" s="1" t="str">
        <f>IF(ISNA(VLOOKUP($C7358,'DTEN TCAP Linkage deviceId'!$A$1:$A$20000,1,FALSE)),"No","Yes")</f>
        <v>No</v>
      </c>
      <c r="H7358" s="1" t="str">
        <f>IF(ISNA(VLOOKUP($C7358,'Provisioning Requester'!$F$3:$H$20000,2,FALSE)),"No","Yes")</f>
        <v>No</v>
      </c>
      <c r="I7358" s="1" t="str">
        <f>IF($H7358="Yes",VLOOKUP($C7358,'Provisioning Requester'!$F$3:$H$20000,3,FALSE),"-")</f>
        <v>-</v>
      </c>
      <c r="J7358" s="1" t="str">
        <f>IF(OR(D7358="SVCP", E7358="TRUE"), "No", IF(ISNA(VLOOKUP($C7358,'ProvResponder deviceId'!$A$1:$A$20000,1,FALSE)),"No","Yes"))</f>
        <v>No</v>
      </c>
      <c r="K7358" s="1" t="str">
        <f>IF($J7358="Yes",VLOOKUP($C7358,'ProvResponder deviceId'!$A$1:$C$20000,3,FALSE),"-")</f>
        <v>-</v>
      </c>
      <c r="L7358" s="1" t="str">
        <f t="shared" si="228"/>
        <v/>
      </c>
      <c r="M7358" s="1" t="str">
        <f t="shared" si="229"/>
        <v/>
      </c>
      <c r="N7358" s="1" t="str">
        <f>IF(ISBLANK($C7358),"",IF(ISNA(VLOOKUP($L7358,'result messages'!$H$3:$L$11,2,FALSE)),VLOOKUP($M7358,'result messages'!$H$3:$L$11,2,FALSE),VLOOKUP($L7358,'result messages'!$H$3:$L$11,2,FALSE)))</f>
        <v/>
      </c>
      <c r="O7358" s="1" t="str">
        <f>IF(ISBLANK($C7358),"",IF(ISNA(VLOOKUP($L7358,'result messages'!$H$3:$L$11,3,FALSE)),VLOOKUP($M7358,'result messages'!$H$3:$L$11,3,FALSE),VLOOKUP($L7358,'result messages'!$H$3:$L$11,3,FALSE)))</f>
        <v/>
      </c>
      <c r="P7358" s="1" t="str">
        <f>IF(ISBLANK($C7358),"",IF(ISNA(VLOOKUP($L7358,'result messages'!$H$3:$L$11,4,FALSE)),VLOOKUP($M7358,'result messages'!$H$3:$L$11,4,FALSE),VLOOKUP($L7358,'result messages'!$H$3:$L$11,4,FALSE)))</f>
        <v/>
      </c>
      <c r="Q7358" s="1" t="str">
        <f>IF(ISBLANK($C7358),"",IF(ISNA(VLOOKUP($L7358,'result messages'!$H$3:$L$11,5,FALSE)),VLOOKUP($M7358,'result messages'!$H$3:$L$11,5,FALSE),VLOOKUP($L7358,'result messages'!$H$3:$L$11,5,FALSE)))</f>
        <v/>
      </c>
    </row>
    <row r="7359" spans="1:17">
      <c r="A7359" s="1">
        <v>7356</v>
      </c>
      <c r="B7359" s="1"/>
      <c r="C7359" s="1"/>
      <c r="D7359" s="1"/>
      <c r="E7359" s="6"/>
      <c r="F7359" s="1"/>
      <c r="G7359" s="1" t="str">
        <f>IF(ISNA(VLOOKUP($C7359,'DTEN TCAP Linkage deviceId'!$A$1:$A$20000,1,FALSE)),"No","Yes")</f>
        <v>No</v>
      </c>
      <c r="H7359" s="1" t="str">
        <f>IF(ISNA(VLOOKUP($C7359,'Provisioning Requester'!$F$3:$H$20000,2,FALSE)),"No","Yes")</f>
        <v>No</v>
      </c>
      <c r="I7359" s="1" t="str">
        <f>IF($H7359="Yes",VLOOKUP($C7359,'Provisioning Requester'!$F$3:$H$20000,3,FALSE),"-")</f>
        <v>-</v>
      </c>
      <c r="J7359" s="1" t="str">
        <f>IF(OR(D7359="SVCP", E7359="TRUE"), "No", IF(ISNA(VLOOKUP($C7359,'ProvResponder deviceId'!$A$1:$A$20000,1,FALSE)),"No","Yes"))</f>
        <v>No</v>
      </c>
      <c r="K7359" s="1" t="str">
        <f>IF($J7359="Yes",VLOOKUP($C7359,'ProvResponder deviceId'!$A$1:$C$20000,3,FALSE),"-")</f>
        <v>-</v>
      </c>
      <c r="L7359" s="1" t="str">
        <f t="shared" si="228"/>
        <v/>
      </c>
      <c r="M7359" s="1" t="str">
        <f t="shared" si="229"/>
        <v/>
      </c>
      <c r="N7359" s="1" t="str">
        <f>IF(ISBLANK($C7359),"",IF(ISNA(VLOOKUP($L7359,'result messages'!$H$3:$L$11,2,FALSE)),VLOOKUP($M7359,'result messages'!$H$3:$L$11,2,FALSE),VLOOKUP($L7359,'result messages'!$H$3:$L$11,2,FALSE)))</f>
        <v/>
      </c>
      <c r="O7359" s="1" t="str">
        <f>IF(ISBLANK($C7359),"",IF(ISNA(VLOOKUP($L7359,'result messages'!$H$3:$L$11,3,FALSE)),VLOOKUP($M7359,'result messages'!$H$3:$L$11,3,FALSE),VLOOKUP($L7359,'result messages'!$H$3:$L$11,3,FALSE)))</f>
        <v/>
      </c>
      <c r="P7359" s="1" t="str">
        <f>IF(ISBLANK($C7359),"",IF(ISNA(VLOOKUP($L7359,'result messages'!$H$3:$L$11,4,FALSE)),VLOOKUP($M7359,'result messages'!$H$3:$L$11,4,FALSE),VLOOKUP($L7359,'result messages'!$H$3:$L$11,4,FALSE)))</f>
        <v/>
      </c>
      <c r="Q7359" s="1" t="str">
        <f>IF(ISBLANK($C7359),"",IF(ISNA(VLOOKUP($L7359,'result messages'!$H$3:$L$11,5,FALSE)),VLOOKUP($M7359,'result messages'!$H$3:$L$11,5,FALSE),VLOOKUP($L7359,'result messages'!$H$3:$L$11,5,FALSE)))</f>
        <v/>
      </c>
    </row>
    <row r="7360" spans="1:17">
      <c r="A7360" s="1">
        <v>7357</v>
      </c>
      <c r="B7360" s="1"/>
      <c r="C7360" s="1"/>
      <c r="D7360" s="1"/>
      <c r="E7360" s="6"/>
      <c r="F7360" s="1"/>
      <c r="G7360" s="1" t="str">
        <f>IF(ISNA(VLOOKUP($C7360,'DTEN TCAP Linkage deviceId'!$A$1:$A$20000,1,FALSE)),"No","Yes")</f>
        <v>No</v>
      </c>
      <c r="H7360" s="1" t="str">
        <f>IF(ISNA(VLOOKUP($C7360,'Provisioning Requester'!$F$3:$H$20000,2,FALSE)),"No","Yes")</f>
        <v>No</v>
      </c>
      <c r="I7360" s="1" t="str">
        <f>IF($H7360="Yes",VLOOKUP($C7360,'Provisioning Requester'!$F$3:$H$20000,3,FALSE),"-")</f>
        <v>-</v>
      </c>
      <c r="J7360" s="1" t="str">
        <f>IF(OR(D7360="SVCP", E7360="TRUE"), "No", IF(ISNA(VLOOKUP($C7360,'ProvResponder deviceId'!$A$1:$A$20000,1,FALSE)),"No","Yes"))</f>
        <v>No</v>
      </c>
      <c r="K7360" s="1" t="str">
        <f>IF($J7360="Yes",VLOOKUP($C7360,'ProvResponder deviceId'!$A$1:$C$20000,3,FALSE),"-")</f>
        <v>-</v>
      </c>
      <c r="L7360" s="1" t="str">
        <f t="shared" si="228"/>
        <v/>
      </c>
      <c r="M7360" s="1" t="str">
        <f t="shared" si="229"/>
        <v/>
      </c>
      <c r="N7360" s="1" t="str">
        <f>IF(ISBLANK($C7360),"",IF(ISNA(VLOOKUP($L7360,'result messages'!$H$3:$L$11,2,FALSE)),VLOOKUP($M7360,'result messages'!$H$3:$L$11,2,FALSE),VLOOKUP($L7360,'result messages'!$H$3:$L$11,2,FALSE)))</f>
        <v/>
      </c>
      <c r="O7360" s="1" t="str">
        <f>IF(ISBLANK($C7360),"",IF(ISNA(VLOOKUP($L7360,'result messages'!$H$3:$L$11,3,FALSE)),VLOOKUP($M7360,'result messages'!$H$3:$L$11,3,FALSE),VLOOKUP($L7360,'result messages'!$H$3:$L$11,3,FALSE)))</f>
        <v/>
      </c>
      <c r="P7360" s="1" t="str">
        <f>IF(ISBLANK($C7360),"",IF(ISNA(VLOOKUP($L7360,'result messages'!$H$3:$L$11,4,FALSE)),VLOOKUP($M7360,'result messages'!$H$3:$L$11,4,FALSE),VLOOKUP($L7360,'result messages'!$H$3:$L$11,4,FALSE)))</f>
        <v/>
      </c>
      <c r="Q7360" s="1" t="str">
        <f>IF(ISBLANK($C7360),"",IF(ISNA(VLOOKUP($L7360,'result messages'!$H$3:$L$11,5,FALSE)),VLOOKUP($M7360,'result messages'!$H$3:$L$11,5,FALSE),VLOOKUP($L7360,'result messages'!$H$3:$L$11,5,FALSE)))</f>
        <v/>
      </c>
    </row>
    <row r="7361" spans="1:17">
      <c r="A7361" s="1">
        <v>7358</v>
      </c>
      <c r="B7361" s="1"/>
      <c r="C7361" s="1"/>
      <c r="D7361" s="1"/>
      <c r="E7361" s="6"/>
      <c r="F7361" s="1"/>
      <c r="G7361" s="1" t="str">
        <f>IF(ISNA(VLOOKUP($C7361,'DTEN TCAP Linkage deviceId'!$A$1:$A$20000,1,FALSE)),"No","Yes")</f>
        <v>No</v>
      </c>
      <c r="H7361" s="1" t="str">
        <f>IF(ISNA(VLOOKUP($C7361,'Provisioning Requester'!$F$3:$H$20000,2,FALSE)),"No","Yes")</f>
        <v>No</v>
      </c>
      <c r="I7361" s="1" t="str">
        <f>IF($H7361="Yes",VLOOKUP($C7361,'Provisioning Requester'!$F$3:$H$20000,3,FALSE),"-")</f>
        <v>-</v>
      </c>
      <c r="J7361" s="1" t="str">
        <f>IF(OR(D7361="SVCP", E7361="TRUE"), "No", IF(ISNA(VLOOKUP($C7361,'ProvResponder deviceId'!$A$1:$A$20000,1,FALSE)),"No","Yes"))</f>
        <v>No</v>
      </c>
      <c r="K7361" s="1" t="str">
        <f>IF($J7361="Yes",VLOOKUP($C7361,'ProvResponder deviceId'!$A$1:$C$20000,3,FALSE),"-")</f>
        <v>-</v>
      </c>
      <c r="L7361" s="1" t="str">
        <f t="shared" si="228"/>
        <v/>
      </c>
      <c r="M7361" s="1" t="str">
        <f t="shared" si="229"/>
        <v/>
      </c>
      <c r="N7361" s="1" t="str">
        <f>IF(ISBLANK($C7361),"",IF(ISNA(VLOOKUP($L7361,'result messages'!$H$3:$L$11,2,FALSE)),VLOOKUP($M7361,'result messages'!$H$3:$L$11,2,FALSE),VLOOKUP($L7361,'result messages'!$H$3:$L$11,2,FALSE)))</f>
        <v/>
      </c>
      <c r="O7361" s="1" t="str">
        <f>IF(ISBLANK($C7361),"",IF(ISNA(VLOOKUP($L7361,'result messages'!$H$3:$L$11,3,FALSE)),VLOOKUP($M7361,'result messages'!$H$3:$L$11,3,FALSE),VLOOKUP($L7361,'result messages'!$H$3:$L$11,3,FALSE)))</f>
        <v/>
      </c>
      <c r="P7361" s="1" t="str">
        <f>IF(ISBLANK($C7361),"",IF(ISNA(VLOOKUP($L7361,'result messages'!$H$3:$L$11,4,FALSE)),VLOOKUP($M7361,'result messages'!$H$3:$L$11,4,FALSE),VLOOKUP($L7361,'result messages'!$H$3:$L$11,4,FALSE)))</f>
        <v/>
      </c>
      <c r="Q7361" s="1" t="str">
        <f>IF(ISBLANK($C7361),"",IF(ISNA(VLOOKUP($L7361,'result messages'!$H$3:$L$11,5,FALSE)),VLOOKUP($M7361,'result messages'!$H$3:$L$11,5,FALSE),VLOOKUP($L7361,'result messages'!$H$3:$L$11,5,FALSE)))</f>
        <v/>
      </c>
    </row>
    <row r="7362" spans="1:17">
      <c r="A7362" s="1">
        <v>7359</v>
      </c>
      <c r="B7362" s="1"/>
      <c r="C7362" s="1"/>
      <c r="D7362" s="1"/>
      <c r="E7362" s="6"/>
      <c r="F7362" s="1"/>
      <c r="G7362" s="1" t="str">
        <f>IF(ISNA(VLOOKUP($C7362,'DTEN TCAP Linkage deviceId'!$A$1:$A$20000,1,FALSE)),"No","Yes")</f>
        <v>No</v>
      </c>
      <c r="H7362" s="1" t="str">
        <f>IF(ISNA(VLOOKUP($C7362,'Provisioning Requester'!$F$3:$H$20000,2,FALSE)),"No","Yes")</f>
        <v>No</v>
      </c>
      <c r="I7362" s="1" t="str">
        <f>IF($H7362="Yes",VLOOKUP($C7362,'Provisioning Requester'!$F$3:$H$20000,3,FALSE),"-")</f>
        <v>-</v>
      </c>
      <c r="J7362" s="1" t="str">
        <f>IF(OR(D7362="SVCP", E7362="TRUE"), "No", IF(ISNA(VLOOKUP($C7362,'ProvResponder deviceId'!$A$1:$A$20000,1,FALSE)),"No","Yes"))</f>
        <v>No</v>
      </c>
      <c r="K7362" s="1" t="str">
        <f>IF($J7362="Yes",VLOOKUP($C7362,'ProvResponder deviceId'!$A$1:$C$20000,3,FALSE),"-")</f>
        <v>-</v>
      </c>
      <c r="L7362" s="1" t="str">
        <f t="shared" si="228"/>
        <v/>
      </c>
      <c r="M7362" s="1" t="str">
        <f t="shared" si="229"/>
        <v/>
      </c>
      <c r="N7362" s="1" t="str">
        <f>IF(ISBLANK($C7362),"",IF(ISNA(VLOOKUP($L7362,'result messages'!$H$3:$L$11,2,FALSE)),VLOOKUP($M7362,'result messages'!$H$3:$L$11,2,FALSE),VLOOKUP($L7362,'result messages'!$H$3:$L$11,2,FALSE)))</f>
        <v/>
      </c>
      <c r="O7362" s="1" t="str">
        <f>IF(ISBLANK($C7362),"",IF(ISNA(VLOOKUP($L7362,'result messages'!$H$3:$L$11,3,FALSE)),VLOOKUP($M7362,'result messages'!$H$3:$L$11,3,FALSE),VLOOKUP($L7362,'result messages'!$H$3:$L$11,3,FALSE)))</f>
        <v/>
      </c>
      <c r="P7362" s="1" t="str">
        <f>IF(ISBLANK($C7362),"",IF(ISNA(VLOOKUP($L7362,'result messages'!$H$3:$L$11,4,FALSE)),VLOOKUP($M7362,'result messages'!$H$3:$L$11,4,FALSE),VLOOKUP($L7362,'result messages'!$H$3:$L$11,4,FALSE)))</f>
        <v/>
      </c>
      <c r="Q7362" s="1" t="str">
        <f>IF(ISBLANK($C7362),"",IF(ISNA(VLOOKUP($L7362,'result messages'!$H$3:$L$11,5,FALSE)),VLOOKUP($M7362,'result messages'!$H$3:$L$11,5,FALSE),VLOOKUP($L7362,'result messages'!$H$3:$L$11,5,FALSE)))</f>
        <v/>
      </c>
    </row>
    <row r="7363" spans="1:17">
      <c r="A7363" s="1">
        <v>7360</v>
      </c>
      <c r="B7363" s="1"/>
      <c r="C7363" s="1"/>
      <c r="D7363" s="1"/>
      <c r="E7363" s="6"/>
      <c r="F7363" s="1"/>
      <c r="G7363" s="1" t="str">
        <f>IF(ISNA(VLOOKUP($C7363,'DTEN TCAP Linkage deviceId'!$A$1:$A$20000,1,FALSE)),"No","Yes")</f>
        <v>No</v>
      </c>
      <c r="H7363" s="1" t="str">
        <f>IF(ISNA(VLOOKUP($C7363,'Provisioning Requester'!$F$3:$H$20000,2,FALSE)),"No","Yes")</f>
        <v>No</v>
      </c>
      <c r="I7363" s="1" t="str">
        <f>IF($H7363="Yes",VLOOKUP($C7363,'Provisioning Requester'!$F$3:$H$20000,3,FALSE),"-")</f>
        <v>-</v>
      </c>
      <c r="J7363" s="1" t="str">
        <f>IF(OR(D7363="SVCP", E7363="TRUE"), "No", IF(ISNA(VLOOKUP($C7363,'ProvResponder deviceId'!$A$1:$A$20000,1,FALSE)),"No","Yes"))</f>
        <v>No</v>
      </c>
      <c r="K7363" s="1" t="str">
        <f>IF($J7363="Yes",VLOOKUP($C7363,'ProvResponder deviceId'!$A$1:$C$20000,3,FALSE),"-")</f>
        <v>-</v>
      </c>
      <c r="L7363" s="1" t="str">
        <f t="shared" si="228"/>
        <v/>
      </c>
      <c r="M7363" s="1" t="str">
        <f t="shared" si="229"/>
        <v/>
      </c>
      <c r="N7363" s="1" t="str">
        <f>IF(ISBLANK($C7363),"",IF(ISNA(VLOOKUP($L7363,'result messages'!$H$3:$L$11,2,FALSE)),VLOOKUP($M7363,'result messages'!$H$3:$L$11,2,FALSE),VLOOKUP($L7363,'result messages'!$H$3:$L$11,2,FALSE)))</f>
        <v/>
      </c>
      <c r="O7363" s="1" t="str">
        <f>IF(ISBLANK($C7363),"",IF(ISNA(VLOOKUP($L7363,'result messages'!$H$3:$L$11,3,FALSE)),VLOOKUP($M7363,'result messages'!$H$3:$L$11,3,FALSE),VLOOKUP($L7363,'result messages'!$H$3:$L$11,3,FALSE)))</f>
        <v/>
      </c>
      <c r="P7363" s="1" t="str">
        <f>IF(ISBLANK($C7363),"",IF(ISNA(VLOOKUP($L7363,'result messages'!$H$3:$L$11,4,FALSE)),VLOOKUP($M7363,'result messages'!$H$3:$L$11,4,FALSE),VLOOKUP($L7363,'result messages'!$H$3:$L$11,4,FALSE)))</f>
        <v/>
      </c>
      <c r="Q7363" s="1" t="str">
        <f>IF(ISBLANK($C7363),"",IF(ISNA(VLOOKUP($L7363,'result messages'!$H$3:$L$11,5,FALSE)),VLOOKUP($M7363,'result messages'!$H$3:$L$11,5,FALSE),VLOOKUP($L7363,'result messages'!$H$3:$L$11,5,FALSE)))</f>
        <v/>
      </c>
    </row>
    <row r="7364" spans="1:17">
      <c r="A7364" s="1">
        <v>7361</v>
      </c>
      <c r="B7364" s="1"/>
      <c r="C7364" s="1"/>
      <c r="D7364" s="1"/>
      <c r="E7364" s="6"/>
      <c r="F7364" s="1"/>
      <c r="G7364" s="1" t="str">
        <f>IF(ISNA(VLOOKUP($C7364,'DTEN TCAP Linkage deviceId'!$A$1:$A$20000,1,FALSE)),"No","Yes")</f>
        <v>No</v>
      </c>
      <c r="H7364" s="1" t="str">
        <f>IF(ISNA(VLOOKUP($C7364,'Provisioning Requester'!$F$3:$H$20000,2,FALSE)),"No","Yes")</f>
        <v>No</v>
      </c>
      <c r="I7364" s="1" t="str">
        <f>IF($H7364="Yes",VLOOKUP($C7364,'Provisioning Requester'!$F$3:$H$20000,3,FALSE),"-")</f>
        <v>-</v>
      </c>
      <c r="J7364" s="1" t="str">
        <f>IF(OR(D7364="SVCP", E7364="TRUE"), "No", IF(ISNA(VLOOKUP($C7364,'ProvResponder deviceId'!$A$1:$A$20000,1,FALSE)),"No","Yes"))</f>
        <v>No</v>
      </c>
      <c r="K7364" s="1" t="str">
        <f>IF($J7364="Yes",VLOOKUP($C7364,'ProvResponder deviceId'!$A$1:$C$20000,3,FALSE),"-")</f>
        <v>-</v>
      </c>
      <c r="L7364" s="1" t="str">
        <f t="shared" si="228"/>
        <v/>
      </c>
      <c r="M7364" s="1" t="str">
        <f t="shared" si="229"/>
        <v/>
      </c>
      <c r="N7364" s="1" t="str">
        <f>IF(ISBLANK($C7364),"",IF(ISNA(VLOOKUP($L7364,'result messages'!$H$3:$L$11,2,FALSE)),VLOOKUP($M7364,'result messages'!$H$3:$L$11,2,FALSE),VLOOKUP($L7364,'result messages'!$H$3:$L$11,2,FALSE)))</f>
        <v/>
      </c>
      <c r="O7364" s="1" t="str">
        <f>IF(ISBLANK($C7364),"",IF(ISNA(VLOOKUP($L7364,'result messages'!$H$3:$L$11,3,FALSE)),VLOOKUP($M7364,'result messages'!$H$3:$L$11,3,FALSE),VLOOKUP($L7364,'result messages'!$H$3:$L$11,3,FALSE)))</f>
        <v/>
      </c>
      <c r="P7364" s="1" t="str">
        <f>IF(ISBLANK($C7364),"",IF(ISNA(VLOOKUP($L7364,'result messages'!$H$3:$L$11,4,FALSE)),VLOOKUP($M7364,'result messages'!$H$3:$L$11,4,FALSE),VLOOKUP($L7364,'result messages'!$H$3:$L$11,4,FALSE)))</f>
        <v/>
      </c>
      <c r="Q7364" s="1" t="str">
        <f>IF(ISBLANK($C7364),"",IF(ISNA(VLOOKUP($L7364,'result messages'!$H$3:$L$11,5,FALSE)),VLOOKUP($M7364,'result messages'!$H$3:$L$11,5,FALSE),VLOOKUP($L7364,'result messages'!$H$3:$L$11,5,FALSE)))</f>
        <v/>
      </c>
    </row>
    <row r="7365" spans="1:17">
      <c r="A7365" s="1">
        <v>7362</v>
      </c>
      <c r="B7365" s="1"/>
      <c r="C7365" s="1"/>
      <c r="D7365" s="1"/>
      <c r="E7365" s="6"/>
      <c r="F7365" s="1"/>
      <c r="G7365" s="1" t="str">
        <f>IF(ISNA(VLOOKUP($C7365,'DTEN TCAP Linkage deviceId'!$A$1:$A$20000,1,FALSE)),"No","Yes")</f>
        <v>No</v>
      </c>
      <c r="H7365" s="1" t="str">
        <f>IF(ISNA(VLOOKUP($C7365,'Provisioning Requester'!$F$3:$H$20000,2,FALSE)),"No","Yes")</f>
        <v>No</v>
      </c>
      <c r="I7365" s="1" t="str">
        <f>IF($H7365="Yes",VLOOKUP($C7365,'Provisioning Requester'!$F$3:$H$20000,3,FALSE),"-")</f>
        <v>-</v>
      </c>
      <c r="J7365" s="1" t="str">
        <f>IF(OR(D7365="SVCP", E7365="TRUE"), "No", IF(ISNA(VLOOKUP($C7365,'ProvResponder deviceId'!$A$1:$A$20000,1,FALSE)),"No","Yes"))</f>
        <v>No</v>
      </c>
      <c r="K7365" s="1" t="str">
        <f>IF($J7365="Yes",VLOOKUP($C7365,'ProvResponder deviceId'!$A$1:$C$20000,3,FALSE),"-")</f>
        <v>-</v>
      </c>
      <c r="L7365" s="1" t="str">
        <f t="shared" ref="L7365:L7428" si="230">IF(ISBLANK($C7365),"",$D7365&amp;$E7365&amp;$G7365&amp;$H7365&amp;$I7365&amp;$J7365&amp;$K7365)</f>
        <v/>
      </c>
      <c r="M7365" s="1" t="str">
        <f t="shared" ref="M7365:M7428" si="231">IF(ISBLANK($C7365),"",$D7365&amp;$E7365&amp;$G7365&amp;$H7365&amp;$I7365&amp;$J7365&amp;"other")</f>
        <v/>
      </c>
      <c r="N7365" s="1" t="str">
        <f>IF(ISBLANK($C7365),"",IF(ISNA(VLOOKUP($L7365,'result messages'!$H$3:$L$11,2,FALSE)),VLOOKUP($M7365,'result messages'!$H$3:$L$11,2,FALSE),VLOOKUP($L7365,'result messages'!$H$3:$L$11,2,FALSE)))</f>
        <v/>
      </c>
      <c r="O7365" s="1" t="str">
        <f>IF(ISBLANK($C7365),"",IF(ISNA(VLOOKUP($L7365,'result messages'!$H$3:$L$11,3,FALSE)),VLOOKUP($M7365,'result messages'!$H$3:$L$11,3,FALSE),VLOOKUP($L7365,'result messages'!$H$3:$L$11,3,FALSE)))</f>
        <v/>
      </c>
      <c r="P7365" s="1" t="str">
        <f>IF(ISBLANK($C7365),"",IF(ISNA(VLOOKUP($L7365,'result messages'!$H$3:$L$11,4,FALSE)),VLOOKUP($M7365,'result messages'!$H$3:$L$11,4,FALSE),VLOOKUP($L7365,'result messages'!$H$3:$L$11,4,FALSE)))</f>
        <v/>
      </c>
      <c r="Q7365" s="1" t="str">
        <f>IF(ISBLANK($C7365),"",IF(ISNA(VLOOKUP($L7365,'result messages'!$H$3:$L$11,5,FALSE)),VLOOKUP($M7365,'result messages'!$H$3:$L$11,5,FALSE),VLOOKUP($L7365,'result messages'!$H$3:$L$11,5,FALSE)))</f>
        <v/>
      </c>
    </row>
    <row r="7366" spans="1:17">
      <c r="A7366" s="1">
        <v>7363</v>
      </c>
      <c r="B7366" s="1"/>
      <c r="C7366" s="1"/>
      <c r="D7366" s="1"/>
      <c r="E7366" s="6"/>
      <c r="F7366" s="1"/>
      <c r="G7366" s="1" t="str">
        <f>IF(ISNA(VLOOKUP($C7366,'DTEN TCAP Linkage deviceId'!$A$1:$A$20000,1,FALSE)),"No","Yes")</f>
        <v>No</v>
      </c>
      <c r="H7366" s="1" t="str">
        <f>IF(ISNA(VLOOKUP($C7366,'Provisioning Requester'!$F$3:$H$20000,2,FALSE)),"No","Yes")</f>
        <v>No</v>
      </c>
      <c r="I7366" s="1" t="str">
        <f>IF($H7366="Yes",VLOOKUP($C7366,'Provisioning Requester'!$F$3:$H$20000,3,FALSE),"-")</f>
        <v>-</v>
      </c>
      <c r="J7366" s="1" t="str">
        <f>IF(OR(D7366="SVCP", E7366="TRUE"), "No", IF(ISNA(VLOOKUP($C7366,'ProvResponder deviceId'!$A$1:$A$20000,1,FALSE)),"No","Yes"))</f>
        <v>No</v>
      </c>
      <c r="K7366" s="1" t="str">
        <f>IF($J7366="Yes",VLOOKUP($C7366,'ProvResponder deviceId'!$A$1:$C$20000,3,FALSE),"-")</f>
        <v>-</v>
      </c>
      <c r="L7366" s="1" t="str">
        <f t="shared" si="230"/>
        <v/>
      </c>
      <c r="M7366" s="1" t="str">
        <f t="shared" si="231"/>
        <v/>
      </c>
      <c r="N7366" s="1" t="str">
        <f>IF(ISBLANK($C7366),"",IF(ISNA(VLOOKUP($L7366,'result messages'!$H$3:$L$11,2,FALSE)),VLOOKUP($M7366,'result messages'!$H$3:$L$11,2,FALSE),VLOOKUP($L7366,'result messages'!$H$3:$L$11,2,FALSE)))</f>
        <v/>
      </c>
      <c r="O7366" s="1" t="str">
        <f>IF(ISBLANK($C7366),"",IF(ISNA(VLOOKUP($L7366,'result messages'!$H$3:$L$11,3,FALSE)),VLOOKUP($M7366,'result messages'!$H$3:$L$11,3,FALSE),VLOOKUP($L7366,'result messages'!$H$3:$L$11,3,FALSE)))</f>
        <v/>
      </c>
      <c r="P7366" s="1" t="str">
        <f>IF(ISBLANK($C7366),"",IF(ISNA(VLOOKUP($L7366,'result messages'!$H$3:$L$11,4,FALSE)),VLOOKUP($M7366,'result messages'!$H$3:$L$11,4,FALSE),VLOOKUP($L7366,'result messages'!$H$3:$L$11,4,FALSE)))</f>
        <v/>
      </c>
      <c r="Q7366" s="1" t="str">
        <f>IF(ISBLANK($C7366),"",IF(ISNA(VLOOKUP($L7366,'result messages'!$H$3:$L$11,5,FALSE)),VLOOKUP($M7366,'result messages'!$H$3:$L$11,5,FALSE),VLOOKUP($L7366,'result messages'!$H$3:$L$11,5,FALSE)))</f>
        <v/>
      </c>
    </row>
    <row r="7367" spans="1:17">
      <c r="A7367" s="1">
        <v>7364</v>
      </c>
      <c r="B7367" s="1"/>
      <c r="C7367" s="1"/>
      <c r="D7367" s="1"/>
      <c r="E7367" s="6"/>
      <c r="F7367" s="1"/>
      <c r="G7367" s="1" t="str">
        <f>IF(ISNA(VLOOKUP($C7367,'DTEN TCAP Linkage deviceId'!$A$1:$A$20000,1,FALSE)),"No","Yes")</f>
        <v>No</v>
      </c>
      <c r="H7367" s="1" t="str">
        <f>IF(ISNA(VLOOKUP($C7367,'Provisioning Requester'!$F$3:$H$20000,2,FALSE)),"No","Yes")</f>
        <v>No</v>
      </c>
      <c r="I7367" s="1" t="str">
        <f>IF($H7367="Yes",VLOOKUP($C7367,'Provisioning Requester'!$F$3:$H$20000,3,FALSE),"-")</f>
        <v>-</v>
      </c>
      <c r="J7367" s="1" t="str">
        <f>IF(OR(D7367="SVCP", E7367="TRUE"), "No", IF(ISNA(VLOOKUP($C7367,'ProvResponder deviceId'!$A$1:$A$20000,1,FALSE)),"No","Yes"))</f>
        <v>No</v>
      </c>
      <c r="K7367" s="1" t="str">
        <f>IF($J7367="Yes",VLOOKUP($C7367,'ProvResponder deviceId'!$A$1:$C$20000,3,FALSE),"-")</f>
        <v>-</v>
      </c>
      <c r="L7367" s="1" t="str">
        <f t="shared" si="230"/>
        <v/>
      </c>
      <c r="M7367" s="1" t="str">
        <f t="shared" si="231"/>
        <v/>
      </c>
      <c r="N7367" s="1" t="str">
        <f>IF(ISBLANK($C7367),"",IF(ISNA(VLOOKUP($L7367,'result messages'!$H$3:$L$11,2,FALSE)),VLOOKUP($M7367,'result messages'!$H$3:$L$11,2,FALSE),VLOOKUP($L7367,'result messages'!$H$3:$L$11,2,FALSE)))</f>
        <v/>
      </c>
      <c r="O7367" s="1" t="str">
        <f>IF(ISBLANK($C7367),"",IF(ISNA(VLOOKUP($L7367,'result messages'!$H$3:$L$11,3,FALSE)),VLOOKUP($M7367,'result messages'!$H$3:$L$11,3,FALSE),VLOOKUP($L7367,'result messages'!$H$3:$L$11,3,FALSE)))</f>
        <v/>
      </c>
      <c r="P7367" s="1" t="str">
        <f>IF(ISBLANK($C7367),"",IF(ISNA(VLOOKUP($L7367,'result messages'!$H$3:$L$11,4,FALSE)),VLOOKUP($M7367,'result messages'!$H$3:$L$11,4,FALSE),VLOOKUP($L7367,'result messages'!$H$3:$L$11,4,FALSE)))</f>
        <v/>
      </c>
      <c r="Q7367" s="1" t="str">
        <f>IF(ISBLANK($C7367),"",IF(ISNA(VLOOKUP($L7367,'result messages'!$H$3:$L$11,5,FALSE)),VLOOKUP($M7367,'result messages'!$H$3:$L$11,5,FALSE),VLOOKUP($L7367,'result messages'!$H$3:$L$11,5,FALSE)))</f>
        <v/>
      </c>
    </row>
    <row r="7368" spans="1:17">
      <c r="A7368" s="1">
        <v>7365</v>
      </c>
      <c r="B7368" s="1"/>
      <c r="C7368" s="1"/>
      <c r="D7368" s="1"/>
      <c r="E7368" s="6"/>
      <c r="F7368" s="1"/>
      <c r="G7368" s="1" t="str">
        <f>IF(ISNA(VLOOKUP($C7368,'DTEN TCAP Linkage deviceId'!$A$1:$A$20000,1,FALSE)),"No","Yes")</f>
        <v>No</v>
      </c>
      <c r="H7368" s="1" t="str">
        <f>IF(ISNA(VLOOKUP($C7368,'Provisioning Requester'!$F$3:$H$20000,2,FALSE)),"No","Yes")</f>
        <v>No</v>
      </c>
      <c r="I7368" s="1" t="str">
        <f>IF($H7368="Yes",VLOOKUP($C7368,'Provisioning Requester'!$F$3:$H$20000,3,FALSE),"-")</f>
        <v>-</v>
      </c>
      <c r="J7368" s="1" t="str">
        <f>IF(OR(D7368="SVCP", E7368="TRUE"), "No", IF(ISNA(VLOOKUP($C7368,'ProvResponder deviceId'!$A$1:$A$20000,1,FALSE)),"No","Yes"))</f>
        <v>No</v>
      </c>
      <c r="K7368" s="1" t="str">
        <f>IF($J7368="Yes",VLOOKUP($C7368,'ProvResponder deviceId'!$A$1:$C$20000,3,FALSE),"-")</f>
        <v>-</v>
      </c>
      <c r="L7368" s="1" t="str">
        <f t="shared" si="230"/>
        <v/>
      </c>
      <c r="M7368" s="1" t="str">
        <f t="shared" si="231"/>
        <v/>
      </c>
      <c r="N7368" s="1" t="str">
        <f>IF(ISBLANK($C7368),"",IF(ISNA(VLOOKUP($L7368,'result messages'!$H$3:$L$11,2,FALSE)),VLOOKUP($M7368,'result messages'!$H$3:$L$11,2,FALSE),VLOOKUP($L7368,'result messages'!$H$3:$L$11,2,FALSE)))</f>
        <v/>
      </c>
      <c r="O7368" s="1" t="str">
        <f>IF(ISBLANK($C7368),"",IF(ISNA(VLOOKUP($L7368,'result messages'!$H$3:$L$11,3,FALSE)),VLOOKUP($M7368,'result messages'!$H$3:$L$11,3,FALSE),VLOOKUP($L7368,'result messages'!$H$3:$L$11,3,FALSE)))</f>
        <v/>
      </c>
      <c r="P7368" s="1" t="str">
        <f>IF(ISBLANK($C7368),"",IF(ISNA(VLOOKUP($L7368,'result messages'!$H$3:$L$11,4,FALSE)),VLOOKUP($M7368,'result messages'!$H$3:$L$11,4,FALSE),VLOOKUP($L7368,'result messages'!$H$3:$L$11,4,FALSE)))</f>
        <v/>
      </c>
      <c r="Q7368" s="1" t="str">
        <f>IF(ISBLANK($C7368),"",IF(ISNA(VLOOKUP($L7368,'result messages'!$H$3:$L$11,5,FALSE)),VLOOKUP($M7368,'result messages'!$H$3:$L$11,5,FALSE),VLOOKUP($L7368,'result messages'!$H$3:$L$11,5,FALSE)))</f>
        <v/>
      </c>
    </row>
    <row r="7369" spans="1:17">
      <c r="A7369" s="1">
        <v>7366</v>
      </c>
      <c r="B7369" s="1"/>
      <c r="C7369" s="1"/>
      <c r="D7369" s="1"/>
      <c r="E7369" s="6"/>
      <c r="F7369" s="1"/>
      <c r="G7369" s="1" t="str">
        <f>IF(ISNA(VLOOKUP($C7369,'DTEN TCAP Linkage deviceId'!$A$1:$A$20000,1,FALSE)),"No","Yes")</f>
        <v>No</v>
      </c>
      <c r="H7369" s="1" t="str">
        <f>IF(ISNA(VLOOKUP($C7369,'Provisioning Requester'!$F$3:$H$20000,2,FALSE)),"No","Yes")</f>
        <v>No</v>
      </c>
      <c r="I7369" s="1" t="str">
        <f>IF($H7369="Yes",VLOOKUP($C7369,'Provisioning Requester'!$F$3:$H$20000,3,FALSE),"-")</f>
        <v>-</v>
      </c>
      <c r="J7369" s="1" t="str">
        <f>IF(OR(D7369="SVCP", E7369="TRUE"), "No", IF(ISNA(VLOOKUP($C7369,'ProvResponder deviceId'!$A$1:$A$20000,1,FALSE)),"No","Yes"))</f>
        <v>No</v>
      </c>
      <c r="K7369" s="1" t="str">
        <f>IF($J7369="Yes",VLOOKUP($C7369,'ProvResponder deviceId'!$A$1:$C$20000,3,FALSE),"-")</f>
        <v>-</v>
      </c>
      <c r="L7369" s="1" t="str">
        <f t="shared" si="230"/>
        <v/>
      </c>
      <c r="M7369" s="1" t="str">
        <f t="shared" si="231"/>
        <v/>
      </c>
      <c r="N7369" s="1" t="str">
        <f>IF(ISBLANK($C7369),"",IF(ISNA(VLOOKUP($L7369,'result messages'!$H$3:$L$11,2,FALSE)),VLOOKUP($M7369,'result messages'!$H$3:$L$11,2,FALSE),VLOOKUP($L7369,'result messages'!$H$3:$L$11,2,FALSE)))</f>
        <v/>
      </c>
      <c r="O7369" s="1" t="str">
        <f>IF(ISBLANK($C7369),"",IF(ISNA(VLOOKUP($L7369,'result messages'!$H$3:$L$11,3,FALSE)),VLOOKUP($M7369,'result messages'!$H$3:$L$11,3,FALSE),VLOOKUP($L7369,'result messages'!$H$3:$L$11,3,FALSE)))</f>
        <v/>
      </c>
      <c r="P7369" s="1" t="str">
        <f>IF(ISBLANK($C7369),"",IF(ISNA(VLOOKUP($L7369,'result messages'!$H$3:$L$11,4,FALSE)),VLOOKUP($M7369,'result messages'!$H$3:$L$11,4,FALSE),VLOOKUP($L7369,'result messages'!$H$3:$L$11,4,FALSE)))</f>
        <v/>
      </c>
      <c r="Q7369" s="1" t="str">
        <f>IF(ISBLANK($C7369),"",IF(ISNA(VLOOKUP($L7369,'result messages'!$H$3:$L$11,5,FALSE)),VLOOKUP($M7369,'result messages'!$H$3:$L$11,5,FALSE),VLOOKUP($L7369,'result messages'!$H$3:$L$11,5,FALSE)))</f>
        <v/>
      </c>
    </row>
    <row r="7370" spans="1:17">
      <c r="A7370" s="1">
        <v>7367</v>
      </c>
      <c r="B7370" s="1"/>
      <c r="C7370" s="1"/>
      <c r="D7370" s="1"/>
      <c r="E7370" s="6"/>
      <c r="F7370" s="1"/>
      <c r="G7370" s="1" t="str">
        <f>IF(ISNA(VLOOKUP($C7370,'DTEN TCAP Linkage deviceId'!$A$1:$A$20000,1,FALSE)),"No","Yes")</f>
        <v>No</v>
      </c>
      <c r="H7370" s="1" t="str">
        <f>IF(ISNA(VLOOKUP($C7370,'Provisioning Requester'!$F$3:$H$20000,2,FALSE)),"No","Yes")</f>
        <v>No</v>
      </c>
      <c r="I7370" s="1" t="str">
        <f>IF($H7370="Yes",VLOOKUP($C7370,'Provisioning Requester'!$F$3:$H$20000,3,FALSE),"-")</f>
        <v>-</v>
      </c>
      <c r="J7370" s="1" t="str">
        <f>IF(OR(D7370="SVCP", E7370="TRUE"), "No", IF(ISNA(VLOOKUP($C7370,'ProvResponder deviceId'!$A$1:$A$20000,1,FALSE)),"No","Yes"))</f>
        <v>No</v>
      </c>
      <c r="K7370" s="1" t="str">
        <f>IF($J7370="Yes",VLOOKUP($C7370,'ProvResponder deviceId'!$A$1:$C$20000,3,FALSE),"-")</f>
        <v>-</v>
      </c>
      <c r="L7370" s="1" t="str">
        <f t="shared" si="230"/>
        <v/>
      </c>
      <c r="M7370" s="1" t="str">
        <f t="shared" si="231"/>
        <v/>
      </c>
      <c r="N7370" s="1" t="str">
        <f>IF(ISBLANK($C7370),"",IF(ISNA(VLOOKUP($L7370,'result messages'!$H$3:$L$11,2,FALSE)),VLOOKUP($M7370,'result messages'!$H$3:$L$11,2,FALSE),VLOOKUP($L7370,'result messages'!$H$3:$L$11,2,FALSE)))</f>
        <v/>
      </c>
      <c r="O7370" s="1" t="str">
        <f>IF(ISBLANK($C7370),"",IF(ISNA(VLOOKUP($L7370,'result messages'!$H$3:$L$11,3,FALSE)),VLOOKUP($M7370,'result messages'!$H$3:$L$11,3,FALSE),VLOOKUP($L7370,'result messages'!$H$3:$L$11,3,FALSE)))</f>
        <v/>
      </c>
      <c r="P7370" s="1" t="str">
        <f>IF(ISBLANK($C7370),"",IF(ISNA(VLOOKUP($L7370,'result messages'!$H$3:$L$11,4,FALSE)),VLOOKUP($M7370,'result messages'!$H$3:$L$11,4,FALSE),VLOOKUP($L7370,'result messages'!$H$3:$L$11,4,FALSE)))</f>
        <v/>
      </c>
      <c r="Q7370" s="1" t="str">
        <f>IF(ISBLANK($C7370),"",IF(ISNA(VLOOKUP($L7370,'result messages'!$H$3:$L$11,5,FALSE)),VLOOKUP($M7370,'result messages'!$H$3:$L$11,5,FALSE),VLOOKUP($L7370,'result messages'!$H$3:$L$11,5,FALSE)))</f>
        <v/>
      </c>
    </row>
    <row r="7371" spans="1:17">
      <c r="A7371" s="1">
        <v>7368</v>
      </c>
      <c r="B7371" s="1"/>
      <c r="C7371" s="1"/>
      <c r="D7371" s="1"/>
      <c r="E7371" s="6"/>
      <c r="F7371" s="1"/>
      <c r="G7371" s="1" t="str">
        <f>IF(ISNA(VLOOKUP($C7371,'DTEN TCAP Linkage deviceId'!$A$1:$A$20000,1,FALSE)),"No","Yes")</f>
        <v>No</v>
      </c>
      <c r="H7371" s="1" t="str">
        <f>IF(ISNA(VLOOKUP($C7371,'Provisioning Requester'!$F$3:$H$20000,2,FALSE)),"No","Yes")</f>
        <v>No</v>
      </c>
      <c r="I7371" s="1" t="str">
        <f>IF($H7371="Yes",VLOOKUP($C7371,'Provisioning Requester'!$F$3:$H$20000,3,FALSE),"-")</f>
        <v>-</v>
      </c>
      <c r="J7371" s="1" t="str">
        <f>IF(OR(D7371="SVCP", E7371="TRUE"), "No", IF(ISNA(VLOOKUP($C7371,'ProvResponder deviceId'!$A$1:$A$20000,1,FALSE)),"No","Yes"))</f>
        <v>No</v>
      </c>
      <c r="K7371" s="1" t="str">
        <f>IF($J7371="Yes",VLOOKUP($C7371,'ProvResponder deviceId'!$A$1:$C$20000,3,FALSE),"-")</f>
        <v>-</v>
      </c>
      <c r="L7371" s="1" t="str">
        <f t="shared" si="230"/>
        <v/>
      </c>
      <c r="M7371" s="1" t="str">
        <f t="shared" si="231"/>
        <v/>
      </c>
      <c r="N7371" s="1" t="str">
        <f>IF(ISBLANK($C7371),"",IF(ISNA(VLOOKUP($L7371,'result messages'!$H$3:$L$11,2,FALSE)),VLOOKUP($M7371,'result messages'!$H$3:$L$11,2,FALSE),VLOOKUP($L7371,'result messages'!$H$3:$L$11,2,FALSE)))</f>
        <v/>
      </c>
      <c r="O7371" s="1" t="str">
        <f>IF(ISBLANK($C7371),"",IF(ISNA(VLOOKUP($L7371,'result messages'!$H$3:$L$11,3,FALSE)),VLOOKUP($M7371,'result messages'!$H$3:$L$11,3,FALSE),VLOOKUP($L7371,'result messages'!$H$3:$L$11,3,FALSE)))</f>
        <v/>
      </c>
      <c r="P7371" s="1" t="str">
        <f>IF(ISBLANK($C7371),"",IF(ISNA(VLOOKUP($L7371,'result messages'!$H$3:$L$11,4,FALSE)),VLOOKUP($M7371,'result messages'!$H$3:$L$11,4,FALSE),VLOOKUP($L7371,'result messages'!$H$3:$L$11,4,FALSE)))</f>
        <v/>
      </c>
      <c r="Q7371" s="1" t="str">
        <f>IF(ISBLANK($C7371),"",IF(ISNA(VLOOKUP($L7371,'result messages'!$H$3:$L$11,5,FALSE)),VLOOKUP($M7371,'result messages'!$H$3:$L$11,5,FALSE),VLOOKUP($L7371,'result messages'!$H$3:$L$11,5,FALSE)))</f>
        <v/>
      </c>
    </row>
    <row r="7372" spans="1:17">
      <c r="A7372" s="1">
        <v>7369</v>
      </c>
      <c r="B7372" s="1"/>
      <c r="C7372" s="1"/>
      <c r="D7372" s="1"/>
      <c r="E7372" s="6"/>
      <c r="F7372" s="1"/>
      <c r="G7372" s="1" t="str">
        <f>IF(ISNA(VLOOKUP($C7372,'DTEN TCAP Linkage deviceId'!$A$1:$A$20000,1,FALSE)),"No","Yes")</f>
        <v>No</v>
      </c>
      <c r="H7372" s="1" t="str">
        <f>IF(ISNA(VLOOKUP($C7372,'Provisioning Requester'!$F$3:$H$20000,2,FALSE)),"No","Yes")</f>
        <v>No</v>
      </c>
      <c r="I7372" s="1" t="str">
        <f>IF($H7372="Yes",VLOOKUP($C7372,'Provisioning Requester'!$F$3:$H$20000,3,FALSE),"-")</f>
        <v>-</v>
      </c>
      <c r="J7372" s="1" t="str">
        <f>IF(OR(D7372="SVCP", E7372="TRUE"), "No", IF(ISNA(VLOOKUP($C7372,'ProvResponder deviceId'!$A$1:$A$20000,1,FALSE)),"No","Yes"))</f>
        <v>No</v>
      </c>
      <c r="K7372" s="1" t="str">
        <f>IF($J7372="Yes",VLOOKUP($C7372,'ProvResponder deviceId'!$A$1:$C$20000,3,FALSE),"-")</f>
        <v>-</v>
      </c>
      <c r="L7372" s="1" t="str">
        <f t="shared" si="230"/>
        <v/>
      </c>
      <c r="M7372" s="1" t="str">
        <f t="shared" si="231"/>
        <v/>
      </c>
      <c r="N7372" s="1" t="str">
        <f>IF(ISBLANK($C7372),"",IF(ISNA(VLOOKUP($L7372,'result messages'!$H$3:$L$11,2,FALSE)),VLOOKUP($M7372,'result messages'!$H$3:$L$11,2,FALSE),VLOOKUP($L7372,'result messages'!$H$3:$L$11,2,FALSE)))</f>
        <v/>
      </c>
      <c r="O7372" s="1" t="str">
        <f>IF(ISBLANK($C7372),"",IF(ISNA(VLOOKUP($L7372,'result messages'!$H$3:$L$11,3,FALSE)),VLOOKUP($M7372,'result messages'!$H$3:$L$11,3,FALSE),VLOOKUP($L7372,'result messages'!$H$3:$L$11,3,FALSE)))</f>
        <v/>
      </c>
      <c r="P7372" s="1" t="str">
        <f>IF(ISBLANK($C7372),"",IF(ISNA(VLOOKUP($L7372,'result messages'!$H$3:$L$11,4,FALSE)),VLOOKUP($M7372,'result messages'!$H$3:$L$11,4,FALSE),VLOOKUP($L7372,'result messages'!$H$3:$L$11,4,FALSE)))</f>
        <v/>
      </c>
      <c r="Q7372" s="1" t="str">
        <f>IF(ISBLANK($C7372),"",IF(ISNA(VLOOKUP($L7372,'result messages'!$H$3:$L$11,5,FALSE)),VLOOKUP($M7372,'result messages'!$H$3:$L$11,5,FALSE),VLOOKUP($L7372,'result messages'!$H$3:$L$11,5,FALSE)))</f>
        <v/>
      </c>
    </row>
    <row r="7373" spans="1:17">
      <c r="A7373" s="1">
        <v>7370</v>
      </c>
      <c r="B7373" s="1"/>
      <c r="C7373" s="1"/>
      <c r="D7373" s="1"/>
      <c r="E7373" s="6"/>
      <c r="F7373" s="1"/>
      <c r="G7373" s="1" t="str">
        <f>IF(ISNA(VLOOKUP($C7373,'DTEN TCAP Linkage deviceId'!$A$1:$A$20000,1,FALSE)),"No","Yes")</f>
        <v>No</v>
      </c>
      <c r="H7373" s="1" t="str">
        <f>IF(ISNA(VLOOKUP($C7373,'Provisioning Requester'!$F$3:$H$20000,2,FALSE)),"No","Yes")</f>
        <v>No</v>
      </c>
      <c r="I7373" s="1" t="str">
        <f>IF($H7373="Yes",VLOOKUP($C7373,'Provisioning Requester'!$F$3:$H$20000,3,FALSE),"-")</f>
        <v>-</v>
      </c>
      <c r="J7373" s="1" t="str">
        <f>IF(OR(D7373="SVCP", E7373="TRUE"), "No", IF(ISNA(VLOOKUP($C7373,'ProvResponder deviceId'!$A$1:$A$20000,1,FALSE)),"No","Yes"))</f>
        <v>No</v>
      </c>
      <c r="K7373" s="1" t="str">
        <f>IF($J7373="Yes",VLOOKUP($C7373,'ProvResponder deviceId'!$A$1:$C$20000,3,FALSE),"-")</f>
        <v>-</v>
      </c>
      <c r="L7373" s="1" t="str">
        <f t="shared" si="230"/>
        <v/>
      </c>
      <c r="M7373" s="1" t="str">
        <f t="shared" si="231"/>
        <v/>
      </c>
      <c r="N7373" s="1" t="str">
        <f>IF(ISBLANK($C7373),"",IF(ISNA(VLOOKUP($L7373,'result messages'!$H$3:$L$11,2,FALSE)),VLOOKUP($M7373,'result messages'!$H$3:$L$11,2,FALSE),VLOOKUP($L7373,'result messages'!$H$3:$L$11,2,FALSE)))</f>
        <v/>
      </c>
      <c r="O7373" s="1" t="str">
        <f>IF(ISBLANK($C7373),"",IF(ISNA(VLOOKUP($L7373,'result messages'!$H$3:$L$11,3,FALSE)),VLOOKUP($M7373,'result messages'!$H$3:$L$11,3,FALSE),VLOOKUP($L7373,'result messages'!$H$3:$L$11,3,FALSE)))</f>
        <v/>
      </c>
      <c r="P7373" s="1" t="str">
        <f>IF(ISBLANK($C7373),"",IF(ISNA(VLOOKUP($L7373,'result messages'!$H$3:$L$11,4,FALSE)),VLOOKUP($M7373,'result messages'!$H$3:$L$11,4,FALSE),VLOOKUP($L7373,'result messages'!$H$3:$L$11,4,FALSE)))</f>
        <v/>
      </c>
      <c r="Q7373" s="1" t="str">
        <f>IF(ISBLANK($C7373),"",IF(ISNA(VLOOKUP($L7373,'result messages'!$H$3:$L$11,5,FALSE)),VLOOKUP($M7373,'result messages'!$H$3:$L$11,5,FALSE),VLOOKUP($L7373,'result messages'!$H$3:$L$11,5,FALSE)))</f>
        <v/>
      </c>
    </row>
    <row r="7374" spans="1:17">
      <c r="A7374" s="1">
        <v>7371</v>
      </c>
      <c r="B7374" s="1"/>
      <c r="C7374" s="1"/>
      <c r="D7374" s="1"/>
      <c r="E7374" s="6"/>
      <c r="F7374" s="1"/>
      <c r="G7374" s="1" t="str">
        <f>IF(ISNA(VLOOKUP($C7374,'DTEN TCAP Linkage deviceId'!$A$1:$A$20000,1,FALSE)),"No","Yes")</f>
        <v>No</v>
      </c>
      <c r="H7374" s="1" t="str">
        <f>IF(ISNA(VLOOKUP($C7374,'Provisioning Requester'!$F$3:$H$20000,2,FALSE)),"No","Yes")</f>
        <v>No</v>
      </c>
      <c r="I7374" s="1" t="str">
        <f>IF($H7374="Yes",VLOOKUP($C7374,'Provisioning Requester'!$F$3:$H$20000,3,FALSE),"-")</f>
        <v>-</v>
      </c>
      <c r="J7374" s="1" t="str">
        <f>IF(OR(D7374="SVCP", E7374="TRUE"), "No", IF(ISNA(VLOOKUP($C7374,'ProvResponder deviceId'!$A$1:$A$20000,1,FALSE)),"No","Yes"))</f>
        <v>No</v>
      </c>
      <c r="K7374" s="1" t="str">
        <f>IF($J7374="Yes",VLOOKUP($C7374,'ProvResponder deviceId'!$A$1:$C$20000,3,FALSE),"-")</f>
        <v>-</v>
      </c>
      <c r="L7374" s="1" t="str">
        <f t="shared" si="230"/>
        <v/>
      </c>
      <c r="M7374" s="1" t="str">
        <f t="shared" si="231"/>
        <v/>
      </c>
      <c r="N7374" s="1" t="str">
        <f>IF(ISBLANK($C7374),"",IF(ISNA(VLOOKUP($L7374,'result messages'!$H$3:$L$11,2,FALSE)),VLOOKUP($M7374,'result messages'!$H$3:$L$11,2,FALSE),VLOOKUP($L7374,'result messages'!$H$3:$L$11,2,FALSE)))</f>
        <v/>
      </c>
      <c r="O7374" s="1" t="str">
        <f>IF(ISBLANK($C7374),"",IF(ISNA(VLOOKUP($L7374,'result messages'!$H$3:$L$11,3,FALSE)),VLOOKUP($M7374,'result messages'!$H$3:$L$11,3,FALSE),VLOOKUP($L7374,'result messages'!$H$3:$L$11,3,FALSE)))</f>
        <v/>
      </c>
      <c r="P7374" s="1" t="str">
        <f>IF(ISBLANK($C7374),"",IF(ISNA(VLOOKUP($L7374,'result messages'!$H$3:$L$11,4,FALSE)),VLOOKUP($M7374,'result messages'!$H$3:$L$11,4,FALSE),VLOOKUP($L7374,'result messages'!$H$3:$L$11,4,FALSE)))</f>
        <v/>
      </c>
      <c r="Q7374" s="1" t="str">
        <f>IF(ISBLANK($C7374),"",IF(ISNA(VLOOKUP($L7374,'result messages'!$H$3:$L$11,5,FALSE)),VLOOKUP($M7374,'result messages'!$H$3:$L$11,5,FALSE),VLOOKUP($L7374,'result messages'!$H$3:$L$11,5,FALSE)))</f>
        <v/>
      </c>
    </row>
    <row r="7375" spans="1:17">
      <c r="A7375" s="1">
        <v>7372</v>
      </c>
      <c r="B7375" s="1"/>
      <c r="C7375" s="1"/>
      <c r="D7375" s="1"/>
      <c r="E7375" s="6"/>
      <c r="F7375" s="1"/>
      <c r="G7375" s="1" t="str">
        <f>IF(ISNA(VLOOKUP($C7375,'DTEN TCAP Linkage deviceId'!$A$1:$A$20000,1,FALSE)),"No","Yes")</f>
        <v>No</v>
      </c>
      <c r="H7375" s="1" t="str">
        <f>IF(ISNA(VLOOKUP($C7375,'Provisioning Requester'!$F$3:$H$20000,2,FALSE)),"No","Yes")</f>
        <v>No</v>
      </c>
      <c r="I7375" s="1" t="str">
        <f>IF($H7375="Yes",VLOOKUP($C7375,'Provisioning Requester'!$F$3:$H$20000,3,FALSE),"-")</f>
        <v>-</v>
      </c>
      <c r="J7375" s="1" t="str">
        <f>IF(OR(D7375="SVCP", E7375="TRUE"), "No", IF(ISNA(VLOOKUP($C7375,'ProvResponder deviceId'!$A$1:$A$20000,1,FALSE)),"No","Yes"))</f>
        <v>No</v>
      </c>
      <c r="K7375" s="1" t="str">
        <f>IF($J7375="Yes",VLOOKUP($C7375,'ProvResponder deviceId'!$A$1:$C$20000,3,FALSE),"-")</f>
        <v>-</v>
      </c>
      <c r="L7375" s="1" t="str">
        <f t="shared" si="230"/>
        <v/>
      </c>
      <c r="M7375" s="1" t="str">
        <f t="shared" si="231"/>
        <v/>
      </c>
      <c r="N7375" s="1" t="str">
        <f>IF(ISBLANK($C7375),"",IF(ISNA(VLOOKUP($L7375,'result messages'!$H$3:$L$11,2,FALSE)),VLOOKUP($M7375,'result messages'!$H$3:$L$11,2,FALSE),VLOOKUP($L7375,'result messages'!$H$3:$L$11,2,FALSE)))</f>
        <v/>
      </c>
      <c r="O7375" s="1" t="str">
        <f>IF(ISBLANK($C7375),"",IF(ISNA(VLOOKUP($L7375,'result messages'!$H$3:$L$11,3,FALSE)),VLOOKUP($M7375,'result messages'!$H$3:$L$11,3,FALSE),VLOOKUP($L7375,'result messages'!$H$3:$L$11,3,FALSE)))</f>
        <v/>
      </c>
      <c r="P7375" s="1" t="str">
        <f>IF(ISBLANK($C7375),"",IF(ISNA(VLOOKUP($L7375,'result messages'!$H$3:$L$11,4,FALSE)),VLOOKUP($M7375,'result messages'!$H$3:$L$11,4,FALSE),VLOOKUP($L7375,'result messages'!$H$3:$L$11,4,FALSE)))</f>
        <v/>
      </c>
      <c r="Q7375" s="1" t="str">
        <f>IF(ISBLANK($C7375),"",IF(ISNA(VLOOKUP($L7375,'result messages'!$H$3:$L$11,5,FALSE)),VLOOKUP($M7375,'result messages'!$H$3:$L$11,5,FALSE),VLOOKUP($L7375,'result messages'!$H$3:$L$11,5,FALSE)))</f>
        <v/>
      </c>
    </row>
    <row r="7376" spans="1:17">
      <c r="A7376" s="1">
        <v>7373</v>
      </c>
      <c r="B7376" s="1"/>
      <c r="C7376" s="1"/>
      <c r="D7376" s="1"/>
      <c r="E7376" s="6"/>
      <c r="F7376" s="1"/>
      <c r="G7376" s="1" t="str">
        <f>IF(ISNA(VLOOKUP($C7376,'DTEN TCAP Linkage deviceId'!$A$1:$A$20000,1,FALSE)),"No","Yes")</f>
        <v>No</v>
      </c>
      <c r="H7376" s="1" t="str">
        <f>IF(ISNA(VLOOKUP($C7376,'Provisioning Requester'!$F$3:$H$20000,2,FALSE)),"No","Yes")</f>
        <v>No</v>
      </c>
      <c r="I7376" s="1" t="str">
        <f>IF($H7376="Yes",VLOOKUP($C7376,'Provisioning Requester'!$F$3:$H$20000,3,FALSE),"-")</f>
        <v>-</v>
      </c>
      <c r="J7376" s="1" t="str">
        <f>IF(OR(D7376="SVCP", E7376="TRUE"), "No", IF(ISNA(VLOOKUP($C7376,'ProvResponder deviceId'!$A$1:$A$20000,1,FALSE)),"No","Yes"))</f>
        <v>No</v>
      </c>
      <c r="K7376" s="1" t="str">
        <f>IF($J7376="Yes",VLOOKUP($C7376,'ProvResponder deviceId'!$A$1:$C$20000,3,FALSE),"-")</f>
        <v>-</v>
      </c>
      <c r="L7376" s="1" t="str">
        <f t="shared" si="230"/>
        <v/>
      </c>
      <c r="M7376" s="1" t="str">
        <f t="shared" si="231"/>
        <v/>
      </c>
      <c r="N7376" s="1" t="str">
        <f>IF(ISBLANK($C7376),"",IF(ISNA(VLOOKUP($L7376,'result messages'!$H$3:$L$11,2,FALSE)),VLOOKUP($M7376,'result messages'!$H$3:$L$11,2,FALSE),VLOOKUP($L7376,'result messages'!$H$3:$L$11,2,FALSE)))</f>
        <v/>
      </c>
      <c r="O7376" s="1" t="str">
        <f>IF(ISBLANK($C7376),"",IF(ISNA(VLOOKUP($L7376,'result messages'!$H$3:$L$11,3,FALSE)),VLOOKUP($M7376,'result messages'!$H$3:$L$11,3,FALSE),VLOOKUP($L7376,'result messages'!$H$3:$L$11,3,FALSE)))</f>
        <v/>
      </c>
      <c r="P7376" s="1" t="str">
        <f>IF(ISBLANK($C7376),"",IF(ISNA(VLOOKUP($L7376,'result messages'!$H$3:$L$11,4,FALSE)),VLOOKUP($M7376,'result messages'!$H$3:$L$11,4,FALSE),VLOOKUP($L7376,'result messages'!$H$3:$L$11,4,FALSE)))</f>
        <v/>
      </c>
      <c r="Q7376" s="1" t="str">
        <f>IF(ISBLANK($C7376),"",IF(ISNA(VLOOKUP($L7376,'result messages'!$H$3:$L$11,5,FALSE)),VLOOKUP($M7376,'result messages'!$H$3:$L$11,5,FALSE),VLOOKUP($L7376,'result messages'!$H$3:$L$11,5,FALSE)))</f>
        <v/>
      </c>
    </row>
    <row r="7377" spans="1:17">
      <c r="A7377" s="1">
        <v>7374</v>
      </c>
      <c r="B7377" s="1"/>
      <c r="C7377" s="1"/>
      <c r="D7377" s="1"/>
      <c r="E7377" s="6"/>
      <c r="F7377" s="1"/>
      <c r="G7377" s="1" t="str">
        <f>IF(ISNA(VLOOKUP($C7377,'DTEN TCAP Linkage deviceId'!$A$1:$A$20000,1,FALSE)),"No","Yes")</f>
        <v>No</v>
      </c>
      <c r="H7377" s="1" t="str">
        <f>IF(ISNA(VLOOKUP($C7377,'Provisioning Requester'!$F$3:$H$20000,2,FALSE)),"No","Yes")</f>
        <v>No</v>
      </c>
      <c r="I7377" s="1" t="str">
        <f>IF($H7377="Yes",VLOOKUP($C7377,'Provisioning Requester'!$F$3:$H$20000,3,FALSE),"-")</f>
        <v>-</v>
      </c>
      <c r="J7377" s="1" t="str">
        <f>IF(OR(D7377="SVCP", E7377="TRUE"), "No", IF(ISNA(VLOOKUP($C7377,'ProvResponder deviceId'!$A$1:$A$20000,1,FALSE)),"No","Yes"))</f>
        <v>No</v>
      </c>
      <c r="K7377" s="1" t="str">
        <f>IF($J7377="Yes",VLOOKUP($C7377,'ProvResponder deviceId'!$A$1:$C$20000,3,FALSE),"-")</f>
        <v>-</v>
      </c>
      <c r="L7377" s="1" t="str">
        <f t="shared" si="230"/>
        <v/>
      </c>
      <c r="M7377" s="1" t="str">
        <f t="shared" si="231"/>
        <v/>
      </c>
      <c r="N7377" s="1" t="str">
        <f>IF(ISBLANK($C7377),"",IF(ISNA(VLOOKUP($L7377,'result messages'!$H$3:$L$11,2,FALSE)),VLOOKUP($M7377,'result messages'!$H$3:$L$11,2,FALSE),VLOOKUP($L7377,'result messages'!$H$3:$L$11,2,FALSE)))</f>
        <v/>
      </c>
      <c r="O7377" s="1" t="str">
        <f>IF(ISBLANK($C7377),"",IF(ISNA(VLOOKUP($L7377,'result messages'!$H$3:$L$11,3,FALSE)),VLOOKUP($M7377,'result messages'!$H$3:$L$11,3,FALSE),VLOOKUP($L7377,'result messages'!$H$3:$L$11,3,FALSE)))</f>
        <v/>
      </c>
      <c r="P7377" s="1" t="str">
        <f>IF(ISBLANK($C7377),"",IF(ISNA(VLOOKUP($L7377,'result messages'!$H$3:$L$11,4,FALSE)),VLOOKUP($M7377,'result messages'!$H$3:$L$11,4,FALSE),VLOOKUP($L7377,'result messages'!$H$3:$L$11,4,FALSE)))</f>
        <v/>
      </c>
      <c r="Q7377" s="1" t="str">
        <f>IF(ISBLANK($C7377),"",IF(ISNA(VLOOKUP($L7377,'result messages'!$H$3:$L$11,5,FALSE)),VLOOKUP($M7377,'result messages'!$H$3:$L$11,5,FALSE),VLOOKUP($L7377,'result messages'!$H$3:$L$11,5,FALSE)))</f>
        <v/>
      </c>
    </row>
    <row r="7378" spans="1:17">
      <c r="A7378" s="1">
        <v>7375</v>
      </c>
      <c r="B7378" s="1"/>
      <c r="C7378" s="1"/>
      <c r="D7378" s="1"/>
      <c r="E7378" s="6"/>
      <c r="F7378" s="1"/>
      <c r="G7378" s="1" t="str">
        <f>IF(ISNA(VLOOKUP($C7378,'DTEN TCAP Linkage deviceId'!$A$1:$A$20000,1,FALSE)),"No","Yes")</f>
        <v>No</v>
      </c>
      <c r="H7378" s="1" t="str">
        <f>IF(ISNA(VLOOKUP($C7378,'Provisioning Requester'!$F$3:$H$20000,2,FALSE)),"No","Yes")</f>
        <v>No</v>
      </c>
      <c r="I7378" s="1" t="str">
        <f>IF($H7378="Yes",VLOOKUP($C7378,'Provisioning Requester'!$F$3:$H$20000,3,FALSE),"-")</f>
        <v>-</v>
      </c>
      <c r="J7378" s="1" t="str">
        <f>IF(OR(D7378="SVCP", E7378="TRUE"), "No", IF(ISNA(VLOOKUP($C7378,'ProvResponder deviceId'!$A$1:$A$20000,1,FALSE)),"No","Yes"))</f>
        <v>No</v>
      </c>
      <c r="K7378" s="1" t="str">
        <f>IF($J7378="Yes",VLOOKUP($C7378,'ProvResponder deviceId'!$A$1:$C$20000,3,FALSE),"-")</f>
        <v>-</v>
      </c>
      <c r="L7378" s="1" t="str">
        <f t="shared" si="230"/>
        <v/>
      </c>
      <c r="M7378" s="1" t="str">
        <f t="shared" si="231"/>
        <v/>
      </c>
      <c r="N7378" s="1" t="str">
        <f>IF(ISBLANK($C7378),"",IF(ISNA(VLOOKUP($L7378,'result messages'!$H$3:$L$11,2,FALSE)),VLOOKUP($M7378,'result messages'!$H$3:$L$11,2,FALSE),VLOOKUP($L7378,'result messages'!$H$3:$L$11,2,FALSE)))</f>
        <v/>
      </c>
      <c r="O7378" s="1" t="str">
        <f>IF(ISBLANK($C7378),"",IF(ISNA(VLOOKUP($L7378,'result messages'!$H$3:$L$11,3,FALSE)),VLOOKUP($M7378,'result messages'!$H$3:$L$11,3,FALSE),VLOOKUP($L7378,'result messages'!$H$3:$L$11,3,FALSE)))</f>
        <v/>
      </c>
      <c r="P7378" s="1" t="str">
        <f>IF(ISBLANK($C7378),"",IF(ISNA(VLOOKUP($L7378,'result messages'!$H$3:$L$11,4,FALSE)),VLOOKUP($M7378,'result messages'!$H$3:$L$11,4,FALSE),VLOOKUP($L7378,'result messages'!$H$3:$L$11,4,FALSE)))</f>
        <v/>
      </c>
      <c r="Q7378" s="1" t="str">
        <f>IF(ISBLANK($C7378),"",IF(ISNA(VLOOKUP($L7378,'result messages'!$H$3:$L$11,5,FALSE)),VLOOKUP($M7378,'result messages'!$H$3:$L$11,5,FALSE),VLOOKUP($L7378,'result messages'!$H$3:$L$11,5,FALSE)))</f>
        <v/>
      </c>
    </row>
    <row r="7379" spans="1:17">
      <c r="A7379" s="1">
        <v>7376</v>
      </c>
      <c r="B7379" s="1"/>
      <c r="C7379" s="1"/>
      <c r="D7379" s="1"/>
      <c r="E7379" s="6"/>
      <c r="F7379" s="1"/>
      <c r="G7379" s="1" t="str">
        <f>IF(ISNA(VLOOKUP($C7379,'DTEN TCAP Linkage deviceId'!$A$1:$A$20000,1,FALSE)),"No","Yes")</f>
        <v>No</v>
      </c>
      <c r="H7379" s="1" t="str">
        <f>IF(ISNA(VLOOKUP($C7379,'Provisioning Requester'!$F$3:$H$20000,2,FALSE)),"No","Yes")</f>
        <v>No</v>
      </c>
      <c r="I7379" s="1" t="str">
        <f>IF($H7379="Yes",VLOOKUP($C7379,'Provisioning Requester'!$F$3:$H$20000,3,FALSE),"-")</f>
        <v>-</v>
      </c>
      <c r="J7379" s="1" t="str">
        <f>IF(OR(D7379="SVCP", E7379="TRUE"), "No", IF(ISNA(VLOOKUP($C7379,'ProvResponder deviceId'!$A$1:$A$20000,1,FALSE)),"No","Yes"))</f>
        <v>No</v>
      </c>
      <c r="K7379" s="1" t="str">
        <f>IF($J7379="Yes",VLOOKUP($C7379,'ProvResponder deviceId'!$A$1:$C$20000,3,FALSE),"-")</f>
        <v>-</v>
      </c>
      <c r="L7379" s="1" t="str">
        <f t="shared" si="230"/>
        <v/>
      </c>
      <c r="M7379" s="1" t="str">
        <f t="shared" si="231"/>
        <v/>
      </c>
      <c r="N7379" s="1" t="str">
        <f>IF(ISBLANK($C7379),"",IF(ISNA(VLOOKUP($L7379,'result messages'!$H$3:$L$11,2,FALSE)),VLOOKUP($M7379,'result messages'!$H$3:$L$11,2,FALSE),VLOOKUP($L7379,'result messages'!$H$3:$L$11,2,FALSE)))</f>
        <v/>
      </c>
      <c r="O7379" s="1" t="str">
        <f>IF(ISBLANK($C7379),"",IF(ISNA(VLOOKUP($L7379,'result messages'!$H$3:$L$11,3,FALSE)),VLOOKUP($M7379,'result messages'!$H$3:$L$11,3,FALSE),VLOOKUP($L7379,'result messages'!$H$3:$L$11,3,FALSE)))</f>
        <v/>
      </c>
      <c r="P7379" s="1" t="str">
        <f>IF(ISBLANK($C7379),"",IF(ISNA(VLOOKUP($L7379,'result messages'!$H$3:$L$11,4,FALSE)),VLOOKUP($M7379,'result messages'!$H$3:$L$11,4,FALSE),VLOOKUP($L7379,'result messages'!$H$3:$L$11,4,FALSE)))</f>
        <v/>
      </c>
      <c r="Q7379" s="1" t="str">
        <f>IF(ISBLANK($C7379),"",IF(ISNA(VLOOKUP($L7379,'result messages'!$H$3:$L$11,5,FALSE)),VLOOKUP($M7379,'result messages'!$H$3:$L$11,5,FALSE),VLOOKUP($L7379,'result messages'!$H$3:$L$11,5,FALSE)))</f>
        <v/>
      </c>
    </row>
    <row r="7380" spans="1:17">
      <c r="A7380" s="1">
        <v>7377</v>
      </c>
      <c r="B7380" s="1"/>
      <c r="C7380" s="1"/>
      <c r="D7380" s="1"/>
      <c r="E7380" s="6"/>
      <c r="F7380" s="1"/>
      <c r="G7380" s="1" t="str">
        <f>IF(ISNA(VLOOKUP($C7380,'DTEN TCAP Linkage deviceId'!$A$1:$A$20000,1,FALSE)),"No","Yes")</f>
        <v>No</v>
      </c>
      <c r="H7380" s="1" t="str">
        <f>IF(ISNA(VLOOKUP($C7380,'Provisioning Requester'!$F$3:$H$20000,2,FALSE)),"No","Yes")</f>
        <v>No</v>
      </c>
      <c r="I7380" s="1" t="str">
        <f>IF($H7380="Yes",VLOOKUP($C7380,'Provisioning Requester'!$F$3:$H$20000,3,FALSE),"-")</f>
        <v>-</v>
      </c>
      <c r="J7380" s="1" t="str">
        <f>IF(OR(D7380="SVCP", E7380="TRUE"), "No", IF(ISNA(VLOOKUP($C7380,'ProvResponder deviceId'!$A$1:$A$20000,1,FALSE)),"No","Yes"))</f>
        <v>No</v>
      </c>
      <c r="K7380" s="1" t="str">
        <f>IF($J7380="Yes",VLOOKUP($C7380,'ProvResponder deviceId'!$A$1:$C$20000,3,FALSE),"-")</f>
        <v>-</v>
      </c>
      <c r="L7380" s="1" t="str">
        <f t="shared" si="230"/>
        <v/>
      </c>
      <c r="M7380" s="1" t="str">
        <f t="shared" si="231"/>
        <v/>
      </c>
      <c r="N7380" s="1" t="str">
        <f>IF(ISBLANK($C7380),"",IF(ISNA(VLOOKUP($L7380,'result messages'!$H$3:$L$11,2,FALSE)),VLOOKUP($M7380,'result messages'!$H$3:$L$11,2,FALSE),VLOOKUP($L7380,'result messages'!$H$3:$L$11,2,FALSE)))</f>
        <v/>
      </c>
      <c r="O7380" s="1" t="str">
        <f>IF(ISBLANK($C7380),"",IF(ISNA(VLOOKUP($L7380,'result messages'!$H$3:$L$11,3,FALSE)),VLOOKUP($M7380,'result messages'!$H$3:$L$11,3,FALSE),VLOOKUP($L7380,'result messages'!$H$3:$L$11,3,FALSE)))</f>
        <v/>
      </c>
      <c r="P7380" s="1" t="str">
        <f>IF(ISBLANK($C7380),"",IF(ISNA(VLOOKUP($L7380,'result messages'!$H$3:$L$11,4,FALSE)),VLOOKUP($M7380,'result messages'!$H$3:$L$11,4,FALSE),VLOOKUP($L7380,'result messages'!$H$3:$L$11,4,FALSE)))</f>
        <v/>
      </c>
      <c r="Q7380" s="1" t="str">
        <f>IF(ISBLANK($C7380),"",IF(ISNA(VLOOKUP($L7380,'result messages'!$H$3:$L$11,5,FALSE)),VLOOKUP($M7380,'result messages'!$H$3:$L$11,5,FALSE),VLOOKUP($L7380,'result messages'!$H$3:$L$11,5,FALSE)))</f>
        <v/>
      </c>
    </row>
    <row r="7381" spans="1:17">
      <c r="A7381" s="1">
        <v>7378</v>
      </c>
      <c r="B7381" s="1"/>
      <c r="C7381" s="1"/>
      <c r="D7381" s="1"/>
      <c r="E7381" s="6"/>
      <c r="F7381" s="1"/>
      <c r="G7381" s="1" t="str">
        <f>IF(ISNA(VLOOKUP($C7381,'DTEN TCAP Linkage deviceId'!$A$1:$A$20000,1,FALSE)),"No","Yes")</f>
        <v>No</v>
      </c>
      <c r="H7381" s="1" t="str">
        <f>IF(ISNA(VLOOKUP($C7381,'Provisioning Requester'!$F$3:$H$20000,2,FALSE)),"No","Yes")</f>
        <v>No</v>
      </c>
      <c r="I7381" s="1" t="str">
        <f>IF($H7381="Yes",VLOOKUP($C7381,'Provisioning Requester'!$F$3:$H$20000,3,FALSE),"-")</f>
        <v>-</v>
      </c>
      <c r="J7381" s="1" t="str">
        <f>IF(OR(D7381="SVCP", E7381="TRUE"), "No", IF(ISNA(VLOOKUP($C7381,'ProvResponder deviceId'!$A$1:$A$20000,1,FALSE)),"No","Yes"))</f>
        <v>No</v>
      </c>
      <c r="K7381" s="1" t="str">
        <f>IF($J7381="Yes",VLOOKUP($C7381,'ProvResponder deviceId'!$A$1:$C$20000,3,FALSE),"-")</f>
        <v>-</v>
      </c>
      <c r="L7381" s="1" t="str">
        <f t="shared" si="230"/>
        <v/>
      </c>
      <c r="M7381" s="1" t="str">
        <f t="shared" si="231"/>
        <v/>
      </c>
      <c r="N7381" s="1" t="str">
        <f>IF(ISBLANK($C7381),"",IF(ISNA(VLOOKUP($L7381,'result messages'!$H$3:$L$11,2,FALSE)),VLOOKUP($M7381,'result messages'!$H$3:$L$11,2,FALSE),VLOOKUP($L7381,'result messages'!$H$3:$L$11,2,FALSE)))</f>
        <v/>
      </c>
      <c r="O7381" s="1" t="str">
        <f>IF(ISBLANK($C7381),"",IF(ISNA(VLOOKUP($L7381,'result messages'!$H$3:$L$11,3,FALSE)),VLOOKUP($M7381,'result messages'!$H$3:$L$11,3,FALSE),VLOOKUP($L7381,'result messages'!$H$3:$L$11,3,FALSE)))</f>
        <v/>
      </c>
      <c r="P7381" s="1" t="str">
        <f>IF(ISBLANK($C7381),"",IF(ISNA(VLOOKUP($L7381,'result messages'!$H$3:$L$11,4,FALSE)),VLOOKUP($M7381,'result messages'!$H$3:$L$11,4,FALSE),VLOOKUP($L7381,'result messages'!$H$3:$L$11,4,FALSE)))</f>
        <v/>
      </c>
      <c r="Q7381" s="1" t="str">
        <f>IF(ISBLANK($C7381),"",IF(ISNA(VLOOKUP($L7381,'result messages'!$H$3:$L$11,5,FALSE)),VLOOKUP($M7381,'result messages'!$H$3:$L$11,5,FALSE),VLOOKUP($L7381,'result messages'!$H$3:$L$11,5,FALSE)))</f>
        <v/>
      </c>
    </row>
    <row r="7382" spans="1:17">
      <c r="A7382" s="1">
        <v>7379</v>
      </c>
      <c r="B7382" s="1"/>
      <c r="C7382" s="1"/>
      <c r="D7382" s="1"/>
      <c r="E7382" s="6"/>
      <c r="F7382" s="1"/>
      <c r="G7382" s="1" t="str">
        <f>IF(ISNA(VLOOKUP($C7382,'DTEN TCAP Linkage deviceId'!$A$1:$A$20000,1,FALSE)),"No","Yes")</f>
        <v>No</v>
      </c>
      <c r="H7382" s="1" t="str">
        <f>IF(ISNA(VLOOKUP($C7382,'Provisioning Requester'!$F$3:$H$20000,2,FALSE)),"No","Yes")</f>
        <v>No</v>
      </c>
      <c r="I7382" s="1" t="str">
        <f>IF($H7382="Yes",VLOOKUP($C7382,'Provisioning Requester'!$F$3:$H$20000,3,FALSE),"-")</f>
        <v>-</v>
      </c>
      <c r="J7382" s="1" t="str">
        <f>IF(OR(D7382="SVCP", E7382="TRUE"), "No", IF(ISNA(VLOOKUP($C7382,'ProvResponder deviceId'!$A$1:$A$20000,1,FALSE)),"No","Yes"))</f>
        <v>No</v>
      </c>
      <c r="K7382" s="1" t="str">
        <f>IF($J7382="Yes",VLOOKUP($C7382,'ProvResponder deviceId'!$A$1:$C$20000,3,FALSE),"-")</f>
        <v>-</v>
      </c>
      <c r="L7382" s="1" t="str">
        <f t="shared" si="230"/>
        <v/>
      </c>
      <c r="M7382" s="1" t="str">
        <f t="shared" si="231"/>
        <v/>
      </c>
      <c r="N7382" s="1" t="str">
        <f>IF(ISBLANK($C7382),"",IF(ISNA(VLOOKUP($L7382,'result messages'!$H$3:$L$11,2,FALSE)),VLOOKUP($M7382,'result messages'!$H$3:$L$11,2,FALSE),VLOOKUP($L7382,'result messages'!$H$3:$L$11,2,FALSE)))</f>
        <v/>
      </c>
      <c r="O7382" s="1" t="str">
        <f>IF(ISBLANK($C7382),"",IF(ISNA(VLOOKUP($L7382,'result messages'!$H$3:$L$11,3,FALSE)),VLOOKUP($M7382,'result messages'!$H$3:$L$11,3,FALSE),VLOOKUP($L7382,'result messages'!$H$3:$L$11,3,FALSE)))</f>
        <v/>
      </c>
      <c r="P7382" s="1" t="str">
        <f>IF(ISBLANK($C7382),"",IF(ISNA(VLOOKUP($L7382,'result messages'!$H$3:$L$11,4,FALSE)),VLOOKUP($M7382,'result messages'!$H$3:$L$11,4,FALSE),VLOOKUP($L7382,'result messages'!$H$3:$L$11,4,FALSE)))</f>
        <v/>
      </c>
      <c r="Q7382" s="1" t="str">
        <f>IF(ISBLANK($C7382),"",IF(ISNA(VLOOKUP($L7382,'result messages'!$H$3:$L$11,5,FALSE)),VLOOKUP($M7382,'result messages'!$H$3:$L$11,5,FALSE),VLOOKUP($L7382,'result messages'!$H$3:$L$11,5,FALSE)))</f>
        <v/>
      </c>
    </row>
    <row r="7383" spans="1:17">
      <c r="A7383" s="1">
        <v>7380</v>
      </c>
      <c r="B7383" s="1"/>
      <c r="C7383" s="1"/>
      <c r="D7383" s="1"/>
      <c r="E7383" s="6"/>
      <c r="F7383" s="1"/>
      <c r="G7383" s="1" t="str">
        <f>IF(ISNA(VLOOKUP($C7383,'DTEN TCAP Linkage deviceId'!$A$1:$A$20000,1,FALSE)),"No","Yes")</f>
        <v>No</v>
      </c>
      <c r="H7383" s="1" t="str">
        <f>IF(ISNA(VLOOKUP($C7383,'Provisioning Requester'!$F$3:$H$20000,2,FALSE)),"No","Yes")</f>
        <v>No</v>
      </c>
      <c r="I7383" s="1" t="str">
        <f>IF($H7383="Yes",VLOOKUP($C7383,'Provisioning Requester'!$F$3:$H$20000,3,FALSE),"-")</f>
        <v>-</v>
      </c>
      <c r="J7383" s="1" t="str">
        <f>IF(OR(D7383="SVCP", E7383="TRUE"), "No", IF(ISNA(VLOOKUP($C7383,'ProvResponder deviceId'!$A$1:$A$20000,1,FALSE)),"No","Yes"))</f>
        <v>No</v>
      </c>
      <c r="K7383" s="1" t="str">
        <f>IF($J7383="Yes",VLOOKUP($C7383,'ProvResponder deviceId'!$A$1:$C$20000,3,FALSE),"-")</f>
        <v>-</v>
      </c>
      <c r="L7383" s="1" t="str">
        <f t="shared" si="230"/>
        <v/>
      </c>
      <c r="M7383" s="1" t="str">
        <f t="shared" si="231"/>
        <v/>
      </c>
      <c r="N7383" s="1" t="str">
        <f>IF(ISBLANK($C7383),"",IF(ISNA(VLOOKUP($L7383,'result messages'!$H$3:$L$11,2,FALSE)),VLOOKUP($M7383,'result messages'!$H$3:$L$11,2,FALSE),VLOOKUP($L7383,'result messages'!$H$3:$L$11,2,FALSE)))</f>
        <v/>
      </c>
      <c r="O7383" s="1" t="str">
        <f>IF(ISBLANK($C7383),"",IF(ISNA(VLOOKUP($L7383,'result messages'!$H$3:$L$11,3,FALSE)),VLOOKUP($M7383,'result messages'!$H$3:$L$11,3,FALSE),VLOOKUP($L7383,'result messages'!$H$3:$L$11,3,FALSE)))</f>
        <v/>
      </c>
      <c r="P7383" s="1" t="str">
        <f>IF(ISBLANK($C7383),"",IF(ISNA(VLOOKUP($L7383,'result messages'!$H$3:$L$11,4,FALSE)),VLOOKUP($M7383,'result messages'!$H$3:$L$11,4,FALSE),VLOOKUP($L7383,'result messages'!$H$3:$L$11,4,FALSE)))</f>
        <v/>
      </c>
      <c r="Q7383" s="1" t="str">
        <f>IF(ISBLANK($C7383),"",IF(ISNA(VLOOKUP($L7383,'result messages'!$H$3:$L$11,5,FALSE)),VLOOKUP($M7383,'result messages'!$H$3:$L$11,5,FALSE),VLOOKUP($L7383,'result messages'!$H$3:$L$11,5,FALSE)))</f>
        <v/>
      </c>
    </row>
    <row r="7384" spans="1:17">
      <c r="A7384" s="1">
        <v>7381</v>
      </c>
      <c r="B7384" s="1"/>
      <c r="C7384" s="1"/>
      <c r="D7384" s="1"/>
      <c r="E7384" s="6"/>
      <c r="F7384" s="1"/>
      <c r="G7384" s="1" t="str">
        <f>IF(ISNA(VLOOKUP($C7384,'DTEN TCAP Linkage deviceId'!$A$1:$A$20000,1,FALSE)),"No","Yes")</f>
        <v>No</v>
      </c>
      <c r="H7384" s="1" t="str">
        <f>IF(ISNA(VLOOKUP($C7384,'Provisioning Requester'!$F$3:$H$20000,2,FALSE)),"No","Yes")</f>
        <v>No</v>
      </c>
      <c r="I7384" s="1" t="str">
        <f>IF($H7384="Yes",VLOOKUP($C7384,'Provisioning Requester'!$F$3:$H$20000,3,FALSE),"-")</f>
        <v>-</v>
      </c>
      <c r="J7384" s="1" t="str">
        <f>IF(OR(D7384="SVCP", E7384="TRUE"), "No", IF(ISNA(VLOOKUP($C7384,'ProvResponder deviceId'!$A$1:$A$20000,1,FALSE)),"No","Yes"))</f>
        <v>No</v>
      </c>
      <c r="K7384" s="1" t="str">
        <f>IF($J7384="Yes",VLOOKUP($C7384,'ProvResponder deviceId'!$A$1:$C$20000,3,FALSE),"-")</f>
        <v>-</v>
      </c>
      <c r="L7384" s="1" t="str">
        <f t="shared" si="230"/>
        <v/>
      </c>
      <c r="M7384" s="1" t="str">
        <f t="shared" si="231"/>
        <v/>
      </c>
      <c r="N7384" s="1" t="str">
        <f>IF(ISBLANK($C7384),"",IF(ISNA(VLOOKUP($L7384,'result messages'!$H$3:$L$11,2,FALSE)),VLOOKUP($M7384,'result messages'!$H$3:$L$11,2,FALSE),VLOOKUP($L7384,'result messages'!$H$3:$L$11,2,FALSE)))</f>
        <v/>
      </c>
      <c r="O7384" s="1" t="str">
        <f>IF(ISBLANK($C7384),"",IF(ISNA(VLOOKUP($L7384,'result messages'!$H$3:$L$11,3,FALSE)),VLOOKUP($M7384,'result messages'!$H$3:$L$11,3,FALSE),VLOOKUP($L7384,'result messages'!$H$3:$L$11,3,FALSE)))</f>
        <v/>
      </c>
      <c r="P7384" s="1" t="str">
        <f>IF(ISBLANK($C7384),"",IF(ISNA(VLOOKUP($L7384,'result messages'!$H$3:$L$11,4,FALSE)),VLOOKUP($M7384,'result messages'!$H$3:$L$11,4,FALSE),VLOOKUP($L7384,'result messages'!$H$3:$L$11,4,FALSE)))</f>
        <v/>
      </c>
      <c r="Q7384" s="1" t="str">
        <f>IF(ISBLANK($C7384),"",IF(ISNA(VLOOKUP($L7384,'result messages'!$H$3:$L$11,5,FALSE)),VLOOKUP($M7384,'result messages'!$H$3:$L$11,5,FALSE),VLOOKUP($L7384,'result messages'!$H$3:$L$11,5,FALSE)))</f>
        <v/>
      </c>
    </row>
    <row r="7385" spans="1:17">
      <c r="A7385" s="1">
        <v>7382</v>
      </c>
      <c r="B7385" s="1"/>
      <c r="C7385" s="1"/>
      <c r="D7385" s="1"/>
      <c r="E7385" s="6"/>
      <c r="F7385" s="1"/>
      <c r="G7385" s="1" t="str">
        <f>IF(ISNA(VLOOKUP($C7385,'DTEN TCAP Linkage deviceId'!$A$1:$A$20000,1,FALSE)),"No","Yes")</f>
        <v>No</v>
      </c>
      <c r="H7385" s="1" t="str">
        <f>IF(ISNA(VLOOKUP($C7385,'Provisioning Requester'!$F$3:$H$20000,2,FALSE)),"No","Yes")</f>
        <v>No</v>
      </c>
      <c r="I7385" s="1" t="str">
        <f>IF($H7385="Yes",VLOOKUP($C7385,'Provisioning Requester'!$F$3:$H$20000,3,FALSE),"-")</f>
        <v>-</v>
      </c>
      <c r="J7385" s="1" t="str">
        <f>IF(OR(D7385="SVCP", E7385="TRUE"), "No", IF(ISNA(VLOOKUP($C7385,'ProvResponder deviceId'!$A$1:$A$20000,1,FALSE)),"No","Yes"))</f>
        <v>No</v>
      </c>
      <c r="K7385" s="1" t="str">
        <f>IF($J7385="Yes",VLOOKUP($C7385,'ProvResponder deviceId'!$A$1:$C$20000,3,FALSE),"-")</f>
        <v>-</v>
      </c>
      <c r="L7385" s="1" t="str">
        <f t="shared" si="230"/>
        <v/>
      </c>
      <c r="M7385" s="1" t="str">
        <f t="shared" si="231"/>
        <v/>
      </c>
      <c r="N7385" s="1" t="str">
        <f>IF(ISBLANK($C7385),"",IF(ISNA(VLOOKUP($L7385,'result messages'!$H$3:$L$11,2,FALSE)),VLOOKUP($M7385,'result messages'!$H$3:$L$11,2,FALSE),VLOOKUP($L7385,'result messages'!$H$3:$L$11,2,FALSE)))</f>
        <v/>
      </c>
      <c r="O7385" s="1" t="str">
        <f>IF(ISBLANK($C7385),"",IF(ISNA(VLOOKUP($L7385,'result messages'!$H$3:$L$11,3,FALSE)),VLOOKUP($M7385,'result messages'!$H$3:$L$11,3,FALSE),VLOOKUP($L7385,'result messages'!$H$3:$L$11,3,FALSE)))</f>
        <v/>
      </c>
      <c r="P7385" s="1" t="str">
        <f>IF(ISBLANK($C7385),"",IF(ISNA(VLOOKUP($L7385,'result messages'!$H$3:$L$11,4,FALSE)),VLOOKUP($M7385,'result messages'!$H$3:$L$11,4,FALSE),VLOOKUP($L7385,'result messages'!$H$3:$L$11,4,FALSE)))</f>
        <v/>
      </c>
      <c r="Q7385" s="1" t="str">
        <f>IF(ISBLANK($C7385),"",IF(ISNA(VLOOKUP($L7385,'result messages'!$H$3:$L$11,5,FALSE)),VLOOKUP($M7385,'result messages'!$H$3:$L$11,5,FALSE),VLOOKUP($L7385,'result messages'!$H$3:$L$11,5,FALSE)))</f>
        <v/>
      </c>
    </row>
    <row r="7386" spans="1:17">
      <c r="A7386" s="1">
        <v>7383</v>
      </c>
      <c r="B7386" s="1"/>
      <c r="C7386" s="1"/>
      <c r="D7386" s="1"/>
      <c r="E7386" s="6"/>
      <c r="F7386" s="1"/>
      <c r="G7386" s="1" t="str">
        <f>IF(ISNA(VLOOKUP($C7386,'DTEN TCAP Linkage deviceId'!$A$1:$A$20000,1,FALSE)),"No","Yes")</f>
        <v>No</v>
      </c>
      <c r="H7386" s="1" t="str">
        <f>IF(ISNA(VLOOKUP($C7386,'Provisioning Requester'!$F$3:$H$20000,2,FALSE)),"No","Yes")</f>
        <v>No</v>
      </c>
      <c r="I7386" s="1" t="str">
        <f>IF($H7386="Yes",VLOOKUP($C7386,'Provisioning Requester'!$F$3:$H$20000,3,FALSE),"-")</f>
        <v>-</v>
      </c>
      <c r="J7386" s="1" t="str">
        <f>IF(OR(D7386="SVCP", E7386="TRUE"), "No", IF(ISNA(VLOOKUP($C7386,'ProvResponder deviceId'!$A$1:$A$20000,1,FALSE)),"No","Yes"))</f>
        <v>No</v>
      </c>
      <c r="K7386" s="1" t="str">
        <f>IF($J7386="Yes",VLOOKUP($C7386,'ProvResponder deviceId'!$A$1:$C$20000,3,FALSE),"-")</f>
        <v>-</v>
      </c>
      <c r="L7386" s="1" t="str">
        <f t="shared" si="230"/>
        <v/>
      </c>
      <c r="M7386" s="1" t="str">
        <f t="shared" si="231"/>
        <v/>
      </c>
      <c r="N7386" s="1" t="str">
        <f>IF(ISBLANK($C7386),"",IF(ISNA(VLOOKUP($L7386,'result messages'!$H$3:$L$11,2,FALSE)),VLOOKUP($M7386,'result messages'!$H$3:$L$11,2,FALSE),VLOOKUP($L7386,'result messages'!$H$3:$L$11,2,FALSE)))</f>
        <v/>
      </c>
      <c r="O7386" s="1" t="str">
        <f>IF(ISBLANK($C7386),"",IF(ISNA(VLOOKUP($L7386,'result messages'!$H$3:$L$11,3,FALSE)),VLOOKUP($M7386,'result messages'!$H$3:$L$11,3,FALSE),VLOOKUP($L7386,'result messages'!$H$3:$L$11,3,FALSE)))</f>
        <v/>
      </c>
      <c r="P7386" s="1" t="str">
        <f>IF(ISBLANK($C7386),"",IF(ISNA(VLOOKUP($L7386,'result messages'!$H$3:$L$11,4,FALSE)),VLOOKUP($M7386,'result messages'!$H$3:$L$11,4,FALSE),VLOOKUP($L7386,'result messages'!$H$3:$L$11,4,FALSE)))</f>
        <v/>
      </c>
      <c r="Q7386" s="1" t="str">
        <f>IF(ISBLANK($C7386),"",IF(ISNA(VLOOKUP($L7386,'result messages'!$H$3:$L$11,5,FALSE)),VLOOKUP($M7386,'result messages'!$H$3:$L$11,5,FALSE),VLOOKUP($L7386,'result messages'!$H$3:$L$11,5,FALSE)))</f>
        <v/>
      </c>
    </row>
    <row r="7387" spans="1:17">
      <c r="A7387" s="1">
        <v>7384</v>
      </c>
      <c r="B7387" s="1"/>
      <c r="C7387" s="1"/>
      <c r="D7387" s="1"/>
      <c r="E7387" s="6"/>
      <c r="F7387" s="1"/>
      <c r="G7387" s="1" t="str">
        <f>IF(ISNA(VLOOKUP($C7387,'DTEN TCAP Linkage deviceId'!$A$1:$A$20000,1,FALSE)),"No","Yes")</f>
        <v>No</v>
      </c>
      <c r="H7387" s="1" t="str">
        <f>IF(ISNA(VLOOKUP($C7387,'Provisioning Requester'!$F$3:$H$20000,2,FALSE)),"No","Yes")</f>
        <v>No</v>
      </c>
      <c r="I7387" s="1" t="str">
        <f>IF($H7387="Yes",VLOOKUP($C7387,'Provisioning Requester'!$F$3:$H$20000,3,FALSE),"-")</f>
        <v>-</v>
      </c>
      <c r="J7387" s="1" t="str">
        <f>IF(OR(D7387="SVCP", E7387="TRUE"), "No", IF(ISNA(VLOOKUP($C7387,'ProvResponder deviceId'!$A$1:$A$20000,1,FALSE)),"No","Yes"))</f>
        <v>No</v>
      </c>
      <c r="K7387" s="1" t="str">
        <f>IF($J7387="Yes",VLOOKUP($C7387,'ProvResponder deviceId'!$A$1:$C$20000,3,FALSE),"-")</f>
        <v>-</v>
      </c>
      <c r="L7387" s="1" t="str">
        <f t="shared" si="230"/>
        <v/>
      </c>
      <c r="M7387" s="1" t="str">
        <f t="shared" si="231"/>
        <v/>
      </c>
      <c r="N7387" s="1" t="str">
        <f>IF(ISBLANK($C7387),"",IF(ISNA(VLOOKUP($L7387,'result messages'!$H$3:$L$11,2,FALSE)),VLOOKUP($M7387,'result messages'!$H$3:$L$11,2,FALSE),VLOOKUP($L7387,'result messages'!$H$3:$L$11,2,FALSE)))</f>
        <v/>
      </c>
      <c r="O7387" s="1" t="str">
        <f>IF(ISBLANK($C7387),"",IF(ISNA(VLOOKUP($L7387,'result messages'!$H$3:$L$11,3,FALSE)),VLOOKUP($M7387,'result messages'!$H$3:$L$11,3,FALSE),VLOOKUP($L7387,'result messages'!$H$3:$L$11,3,FALSE)))</f>
        <v/>
      </c>
      <c r="P7387" s="1" t="str">
        <f>IF(ISBLANK($C7387),"",IF(ISNA(VLOOKUP($L7387,'result messages'!$H$3:$L$11,4,FALSE)),VLOOKUP($M7387,'result messages'!$H$3:$L$11,4,FALSE),VLOOKUP($L7387,'result messages'!$H$3:$L$11,4,FALSE)))</f>
        <v/>
      </c>
      <c r="Q7387" s="1" t="str">
        <f>IF(ISBLANK($C7387),"",IF(ISNA(VLOOKUP($L7387,'result messages'!$H$3:$L$11,5,FALSE)),VLOOKUP($M7387,'result messages'!$H$3:$L$11,5,FALSE),VLOOKUP($L7387,'result messages'!$H$3:$L$11,5,FALSE)))</f>
        <v/>
      </c>
    </row>
    <row r="7388" spans="1:17">
      <c r="A7388" s="1">
        <v>7385</v>
      </c>
      <c r="B7388" s="1"/>
      <c r="C7388" s="1"/>
      <c r="D7388" s="1"/>
      <c r="E7388" s="6"/>
      <c r="F7388" s="1"/>
      <c r="G7388" s="1" t="str">
        <f>IF(ISNA(VLOOKUP($C7388,'DTEN TCAP Linkage deviceId'!$A$1:$A$20000,1,FALSE)),"No","Yes")</f>
        <v>No</v>
      </c>
      <c r="H7388" s="1" t="str">
        <f>IF(ISNA(VLOOKUP($C7388,'Provisioning Requester'!$F$3:$H$20000,2,FALSE)),"No","Yes")</f>
        <v>No</v>
      </c>
      <c r="I7388" s="1" t="str">
        <f>IF($H7388="Yes",VLOOKUP($C7388,'Provisioning Requester'!$F$3:$H$20000,3,FALSE),"-")</f>
        <v>-</v>
      </c>
      <c r="J7388" s="1" t="str">
        <f>IF(OR(D7388="SVCP", E7388="TRUE"), "No", IF(ISNA(VLOOKUP($C7388,'ProvResponder deviceId'!$A$1:$A$20000,1,FALSE)),"No","Yes"))</f>
        <v>No</v>
      </c>
      <c r="K7388" s="1" t="str">
        <f>IF($J7388="Yes",VLOOKUP($C7388,'ProvResponder deviceId'!$A$1:$C$20000,3,FALSE),"-")</f>
        <v>-</v>
      </c>
      <c r="L7388" s="1" t="str">
        <f t="shared" si="230"/>
        <v/>
      </c>
      <c r="M7388" s="1" t="str">
        <f t="shared" si="231"/>
        <v/>
      </c>
      <c r="N7388" s="1" t="str">
        <f>IF(ISBLANK($C7388),"",IF(ISNA(VLOOKUP($L7388,'result messages'!$H$3:$L$11,2,FALSE)),VLOOKUP($M7388,'result messages'!$H$3:$L$11,2,FALSE),VLOOKUP($L7388,'result messages'!$H$3:$L$11,2,FALSE)))</f>
        <v/>
      </c>
      <c r="O7388" s="1" t="str">
        <f>IF(ISBLANK($C7388),"",IF(ISNA(VLOOKUP($L7388,'result messages'!$H$3:$L$11,3,FALSE)),VLOOKUP($M7388,'result messages'!$H$3:$L$11,3,FALSE),VLOOKUP($L7388,'result messages'!$H$3:$L$11,3,FALSE)))</f>
        <v/>
      </c>
      <c r="P7388" s="1" t="str">
        <f>IF(ISBLANK($C7388),"",IF(ISNA(VLOOKUP($L7388,'result messages'!$H$3:$L$11,4,FALSE)),VLOOKUP($M7388,'result messages'!$H$3:$L$11,4,FALSE),VLOOKUP($L7388,'result messages'!$H$3:$L$11,4,FALSE)))</f>
        <v/>
      </c>
      <c r="Q7388" s="1" t="str">
        <f>IF(ISBLANK($C7388),"",IF(ISNA(VLOOKUP($L7388,'result messages'!$H$3:$L$11,5,FALSE)),VLOOKUP($M7388,'result messages'!$H$3:$L$11,5,FALSE),VLOOKUP($L7388,'result messages'!$H$3:$L$11,5,FALSE)))</f>
        <v/>
      </c>
    </row>
    <row r="7389" spans="1:17">
      <c r="A7389" s="1">
        <v>7386</v>
      </c>
      <c r="B7389" s="1"/>
      <c r="C7389" s="1"/>
      <c r="D7389" s="1"/>
      <c r="E7389" s="6"/>
      <c r="F7389" s="1"/>
      <c r="G7389" s="1" t="str">
        <f>IF(ISNA(VLOOKUP($C7389,'DTEN TCAP Linkage deviceId'!$A$1:$A$20000,1,FALSE)),"No","Yes")</f>
        <v>No</v>
      </c>
      <c r="H7389" s="1" t="str">
        <f>IF(ISNA(VLOOKUP($C7389,'Provisioning Requester'!$F$3:$H$20000,2,FALSE)),"No","Yes")</f>
        <v>No</v>
      </c>
      <c r="I7389" s="1" t="str">
        <f>IF($H7389="Yes",VLOOKUP($C7389,'Provisioning Requester'!$F$3:$H$20000,3,FALSE),"-")</f>
        <v>-</v>
      </c>
      <c r="J7389" s="1" t="str">
        <f>IF(OR(D7389="SVCP", E7389="TRUE"), "No", IF(ISNA(VLOOKUP($C7389,'ProvResponder deviceId'!$A$1:$A$20000,1,FALSE)),"No","Yes"))</f>
        <v>No</v>
      </c>
      <c r="K7389" s="1" t="str">
        <f>IF($J7389="Yes",VLOOKUP($C7389,'ProvResponder deviceId'!$A$1:$C$20000,3,FALSE),"-")</f>
        <v>-</v>
      </c>
      <c r="L7389" s="1" t="str">
        <f t="shared" si="230"/>
        <v/>
      </c>
      <c r="M7389" s="1" t="str">
        <f t="shared" si="231"/>
        <v/>
      </c>
      <c r="N7389" s="1" t="str">
        <f>IF(ISBLANK($C7389),"",IF(ISNA(VLOOKUP($L7389,'result messages'!$H$3:$L$11,2,FALSE)),VLOOKUP($M7389,'result messages'!$H$3:$L$11,2,FALSE),VLOOKUP($L7389,'result messages'!$H$3:$L$11,2,FALSE)))</f>
        <v/>
      </c>
      <c r="O7389" s="1" t="str">
        <f>IF(ISBLANK($C7389),"",IF(ISNA(VLOOKUP($L7389,'result messages'!$H$3:$L$11,3,FALSE)),VLOOKUP($M7389,'result messages'!$H$3:$L$11,3,FALSE),VLOOKUP($L7389,'result messages'!$H$3:$L$11,3,FALSE)))</f>
        <v/>
      </c>
      <c r="P7389" s="1" t="str">
        <f>IF(ISBLANK($C7389),"",IF(ISNA(VLOOKUP($L7389,'result messages'!$H$3:$L$11,4,FALSE)),VLOOKUP($M7389,'result messages'!$H$3:$L$11,4,FALSE),VLOOKUP($L7389,'result messages'!$H$3:$L$11,4,FALSE)))</f>
        <v/>
      </c>
      <c r="Q7389" s="1" t="str">
        <f>IF(ISBLANK($C7389),"",IF(ISNA(VLOOKUP($L7389,'result messages'!$H$3:$L$11,5,FALSE)),VLOOKUP($M7389,'result messages'!$H$3:$L$11,5,FALSE),VLOOKUP($L7389,'result messages'!$H$3:$L$11,5,FALSE)))</f>
        <v/>
      </c>
    </row>
    <row r="7390" spans="1:17">
      <c r="A7390" s="1">
        <v>7387</v>
      </c>
      <c r="B7390" s="1"/>
      <c r="C7390" s="1"/>
      <c r="D7390" s="1"/>
      <c r="E7390" s="6"/>
      <c r="F7390" s="1"/>
      <c r="G7390" s="1" t="str">
        <f>IF(ISNA(VLOOKUP($C7390,'DTEN TCAP Linkage deviceId'!$A$1:$A$20000,1,FALSE)),"No","Yes")</f>
        <v>No</v>
      </c>
      <c r="H7390" s="1" t="str">
        <f>IF(ISNA(VLOOKUP($C7390,'Provisioning Requester'!$F$3:$H$20000,2,FALSE)),"No","Yes")</f>
        <v>No</v>
      </c>
      <c r="I7390" s="1" t="str">
        <f>IF($H7390="Yes",VLOOKUP($C7390,'Provisioning Requester'!$F$3:$H$20000,3,FALSE),"-")</f>
        <v>-</v>
      </c>
      <c r="J7390" s="1" t="str">
        <f>IF(OR(D7390="SVCP", E7390="TRUE"), "No", IF(ISNA(VLOOKUP($C7390,'ProvResponder deviceId'!$A$1:$A$20000,1,FALSE)),"No","Yes"))</f>
        <v>No</v>
      </c>
      <c r="K7390" s="1" t="str">
        <f>IF($J7390="Yes",VLOOKUP($C7390,'ProvResponder deviceId'!$A$1:$C$20000,3,FALSE),"-")</f>
        <v>-</v>
      </c>
      <c r="L7390" s="1" t="str">
        <f t="shared" si="230"/>
        <v/>
      </c>
      <c r="M7390" s="1" t="str">
        <f t="shared" si="231"/>
        <v/>
      </c>
      <c r="N7390" s="1" t="str">
        <f>IF(ISBLANK($C7390),"",IF(ISNA(VLOOKUP($L7390,'result messages'!$H$3:$L$11,2,FALSE)),VLOOKUP($M7390,'result messages'!$H$3:$L$11,2,FALSE),VLOOKUP($L7390,'result messages'!$H$3:$L$11,2,FALSE)))</f>
        <v/>
      </c>
      <c r="O7390" s="1" t="str">
        <f>IF(ISBLANK($C7390),"",IF(ISNA(VLOOKUP($L7390,'result messages'!$H$3:$L$11,3,FALSE)),VLOOKUP($M7390,'result messages'!$H$3:$L$11,3,FALSE),VLOOKUP($L7390,'result messages'!$H$3:$L$11,3,FALSE)))</f>
        <v/>
      </c>
      <c r="P7390" s="1" t="str">
        <f>IF(ISBLANK($C7390),"",IF(ISNA(VLOOKUP($L7390,'result messages'!$H$3:$L$11,4,FALSE)),VLOOKUP($M7390,'result messages'!$H$3:$L$11,4,FALSE),VLOOKUP($L7390,'result messages'!$H$3:$L$11,4,FALSE)))</f>
        <v/>
      </c>
      <c r="Q7390" s="1" t="str">
        <f>IF(ISBLANK($C7390),"",IF(ISNA(VLOOKUP($L7390,'result messages'!$H$3:$L$11,5,FALSE)),VLOOKUP($M7390,'result messages'!$H$3:$L$11,5,FALSE),VLOOKUP($L7390,'result messages'!$H$3:$L$11,5,FALSE)))</f>
        <v/>
      </c>
    </row>
    <row r="7391" spans="1:17">
      <c r="A7391" s="1">
        <v>7388</v>
      </c>
      <c r="B7391" s="1"/>
      <c r="C7391" s="1"/>
      <c r="D7391" s="1"/>
      <c r="E7391" s="6"/>
      <c r="F7391" s="1"/>
      <c r="G7391" s="1" t="str">
        <f>IF(ISNA(VLOOKUP($C7391,'DTEN TCAP Linkage deviceId'!$A$1:$A$20000,1,FALSE)),"No","Yes")</f>
        <v>No</v>
      </c>
      <c r="H7391" s="1" t="str">
        <f>IF(ISNA(VLOOKUP($C7391,'Provisioning Requester'!$F$3:$H$20000,2,FALSE)),"No","Yes")</f>
        <v>No</v>
      </c>
      <c r="I7391" s="1" t="str">
        <f>IF($H7391="Yes",VLOOKUP($C7391,'Provisioning Requester'!$F$3:$H$20000,3,FALSE),"-")</f>
        <v>-</v>
      </c>
      <c r="J7391" s="1" t="str">
        <f>IF(OR(D7391="SVCP", E7391="TRUE"), "No", IF(ISNA(VLOOKUP($C7391,'ProvResponder deviceId'!$A$1:$A$20000,1,FALSE)),"No","Yes"))</f>
        <v>No</v>
      </c>
      <c r="K7391" s="1" t="str">
        <f>IF($J7391="Yes",VLOOKUP($C7391,'ProvResponder deviceId'!$A$1:$C$20000,3,FALSE),"-")</f>
        <v>-</v>
      </c>
      <c r="L7391" s="1" t="str">
        <f t="shared" si="230"/>
        <v/>
      </c>
      <c r="M7391" s="1" t="str">
        <f t="shared" si="231"/>
        <v/>
      </c>
      <c r="N7391" s="1" t="str">
        <f>IF(ISBLANK($C7391),"",IF(ISNA(VLOOKUP($L7391,'result messages'!$H$3:$L$11,2,FALSE)),VLOOKUP($M7391,'result messages'!$H$3:$L$11,2,FALSE),VLOOKUP($L7391,'result messages'!$H$3:$L$11,2,FALSE)))</f>
        <v/>
      </c>
      <c r="O7391" s="1" t="str">
        <f>IF(ISBLANK($C7391),"",IF(ISNA(VLOOKUP($L7391,'result messages'!$H$3:$L$11,3,FALSE)),VLOOKUP($M7391,'result messages'!$H$3:$L$11,3,FALSE),VLOOKUP($L7391,'result messages'!$H$3:$L$11,3,FALSE)))</f>
        <v/>
      </c>
      <c r="P7391" s="1" t="str">
        <f>IF(ISBLANK($C7391),"",IF(ISNA(VLOOKUP($L7391,'result messages'!$H$3:$L$11,4,FALSE)),VLOOKUP($M7391,'result messages'!$H$3:$L$11,4,FALSE),VLOOKUP($L7391,'result messages'!$H$3:$L$11,4,FALSE)))</f>
        <v/>
      </c>
      <c r="Q7391" s="1" t="str">
        <f>IF(ISBLANK($C7391),"",IF(ISNA(VLOOKUP($L7391,'result messages'!$H$3:$L$11,5,FALSE)),VLOOKUP($M7391,'result messages'!$H$3:$L$11,5,FALSE),VLOOKUP($L7391,'result messages'!$H$3:$L$11,5,FALSE)))</f>
        <v/>
      </c>
    </row>
    <row r="7392" spans="1:17">
      <c r="A7392" s="1">
        <v>7389</v>
      </c>
      <c r="B7392" s="1"/>
      <c r="C7392" s="1"/>
      <c r="D7392" s="1"/>
      <c r="E7392" s="6"/>
      <c r="F7392" s="1"/>
      <c r="G7392" s="1" t="str">
        <f>IF(ISNA(VLOOKUP($C7392,'DTEN TCAP Linkage deviceId'!$A$1:$A$20000,1,FALSE)),"No","Yes")</f>
        <v>No</v>
      </c>
      <c r="H7392" s="1" t="str">
        <f>IF(ISNA(VLOOKUP($C7392,'Provisioning Requester'!$F$3:$H$20000,2,FALSE)),"No","Yes")</f>
        <v>No</v>
      </c>
      <c r="I7392" s="1" t="str">
        <f>IF($H7392="Yes",VLOOKUP($C7392,'Provisioning Requester'!$F$3:$H$20000,3,FALSE),"-")</f>
        <v>-</v>
      </c>
      <c r="J7392" s="1" t="str">
        <f>IF(OR(D7392="SVCP", E7392="TRUE"), "No", IF(ISNA(VLOOKUP($C7392,'ProvResponder deviceId'!$A$1:$A$20000,1,FALSE)),"No","Yes"))</f>
        <v>No</v>
      </c>
      <c r="K7392" s="1" t="str">
        <f>IF($J7392="Yes",VLOOKUP($C7392,'ProvResponder deviceId'!$A$1:$C$20000,3,FALSE),"-")</f>
        <v>-</v>
      </c>
      <c r="L7392" s="1" t="str">
        <f t="shared" si="230"/>
        <v/>
      </c>
      <c r="M7392" s="1" t="str">
        <f t="shared" si="231"/>
        <v/>
      </c>
      <c r="N7392" s="1" t="str">
        <f>IF(ISBLANK($C7392),"",IF(ISNA(VLOOKUP($L7392,'result messages'!$H$3:$L$11,2,FALSE)),VLOOKUP($M7392,'result messages'!$H$3:$L$11,2,FALSE),VLOOKUP($L7392,'result messages'!$H$3:$L$11,2,FALSE)))</f>
        <v/>
      </c>
      <c r="O7392" s="1" t="str">
        <f>IF(ISBLANK($C7392),"",IF(ISNA(VLOOKUP($L7392,'result messages'!$H$3:$L$11,3,FALSE)),VLOOKUP($M7392,'result messages'!$H$3:$L$11,3,FALSE),VLOOKUP($L7392,'result messages'!$H$3:$L$11,3,FALSE)))</f>
        <v/>
      </c>
      <c r="P7392" s="1" t="str">
        <f>IF(ISBLANK($C7392),"",IF(ISNA(VLOOKUP($L7392,'result messages'!$H$3:$L$11,4,FALSE)),VLOOKUP($M7392,'result messages'!$H$3:$L$11,4,FALSE),VLOOKUP($L7392,'result messages'!$H$3:$L$11,4,FALSE)))</f>
        <v/>
      </c>
      <c r="Q7392" s="1" t="str">
        <f>IF(ISBLANK($C7392),"",IF(ISNA(VLOOKUP($L7392,'result messages'!$H$3:$L$11,5,FALSE)),VLOOKUP($M7392,'result messages'!$H$3:$L$11,5,FALSE),VLOOKUP($L7392,'result messages'!$H$3:$L$11,5,FALSE)))</f>
        <v/>
      </c>
    </row>
    <row r="7393" spans="1:17">
      <c r="A7393" s="1">
        <v>7390</v>
      </c>
      <c r="B7393" s="1"/>
      <c r="C7393" s="1"/>
      <c r="D7393" s="1"/>
      <c r="E7393" s="6"/>
      <c r="F7393" s="1"/>
      <c r="G7393" s="1" t="str">
        <f>IF(ISNA(VLOOKUP($C7393,'DTEN TCAP Linkage deviceId'!$A$1:$A$20000,1,FALSE)),"No","Yes")</f>
        <v>No</v>
      </c>
      <c r="H7393" s="1" t="str">
        <f>IF(ISNA(VLOOKUP($C7393,'Provisioning Requester'!$F$3:$H$20000,2,FALSE)),"No","Yes")</f>
        <v>No</v>
      </c>
      <c r="I7393" s="1" t="str">
        <f>IF($H7393="Yes",VLOOKUP($C7393,'Provisioning Requester'!$F$3:$H$20000,3,FALSE),"-")</f>
        <v>-</v>
      </c>
      <c r="J7393" s="1" t="str">
        <f>IF(OR(D7393="SVCP", E7393="TRUE"), "No", IF(ISNA(VLOOKUP($C7393,'ProvResponder deviceId'!$A$1:$A$20000,1,FALSE)),"No","Yes"))</f>
        <v>No</v>
      </c>
      <c r="K7393" s="1" t="str">
        <f>IF($J7393="Yes",VLOOKUP($C7393,'ProvResponder deviceId'!$A$1:$C$20000,3,FALSE),"-")</f>
        <v>-</v>
      </c>
      <c r="L7393" s="1" t="str">
        <f t="shared" si="230"/>
        <v/>
      </c>
      <c r="M7393" s="1" t="str">
        <f t="shared" si="231"/>
        <v/>
      </c>
      <c r="N7393" s="1" t="str">
        <f>IF(ISBLANK($C7393),"",IF(ISNA(VLOOKUP($L7393,'result messages'!$H$3:$L$11,2,FALSE)),VLOOKUP($M7393,'result messages'!$H$3:$L$11,2,FALSE),VLOOKUP($L7393,'result messages'!$H$3:$L$11,2,FALSE)))</f>
        <v/>
      </c>
      <c r="O7393" s="1" t="str">
        <f>IF(ISBLANK($C7393),"",IF(ISNA(VLOOKUP($L7393,'result messages'!$H$3:$L$11,3,FALSE)),VLOOKUP($M7393,'result messages'!$H$3:$L$11,3,FALSE),VLOOKUP($L7393,'result messages'!$H$3:$L$11,3,FALSE)))</f>
        <v/>
      </c>
      <c r="P7393" s="1" t="str">
        <f>IF(ISBLANK($C7393),"",IF(ISNA(VLOOKUP($L7393,'result messages'!$H$3:$L$11,4,FALSE)),VLOOKUP($M7393,'result messages'!$H$3:$L$11,4,FALSE),VLOOKUP($L7393,'result messages'!$H$3:$L$11,4,FALSE)))</f>
        <v/>
      </c>
      <c r="Q7393" s="1" t="str">
        <f>IF(ISBLANK($C7393),"",IF(ISNA(VLOOKUP($L7393,'result messages'!$H$3:$L$11,5,FALSE)),VLOOKUP($M7393,'result messages'!$H$3:$L$11,5,FALSE),VLOOKUP($L7393,'result messages'!$H$3:$L$11,5,FALSE)))</f>
        <v/>
      </c>
    </row>
    <row r="7394" spans="1:17">
      <c r="A7394" s="1">
        <v>7391</v>
      </c>
      <c r="B7394" s="1"/>
      <c r="C7394" s="1"/>
      <c r="D7394" s="1"/>
      <c r="E7394" s="6"/>
      <c r="F7394" s="1"/>
      <c r="G7394" s="1" t="str">
        <f>IF(ISNA(VLOOKUP($C7394,'DTEN TCAP Linkage deviceId'!$A$1:$A$20000,1,FALSE)),"No","Yes")</f>
        <v>No</v>
      </c>
      <c r="H7394" s="1" t="str">
        <f>IF(ISNA(VLOOKUP($C7394,'Provisioning Requester'!$F$3:$H$20000,2,FALSE)),"No","Yes")</f>
        <v>No</v>
      </c>
      <c r="I7394" s="1" t="str">
        <f>IF($H7394="Yes",VLOOKUP($C7394,'Provisioning Requester'!$F$3:$H$20000,3,FALSE),"-")</f>
        <v>-</v>
      </c>
      <c r="J7394" s="1" t="str">
        <f>IF(OR(D7394="SVCP", E7394="TRUE"), "No", IF(ISNA(VLOOKUP($C7394,'ProvResponder deviceId'!$A$1:$A$20000,1,FALSE)),"No","Yes"))</f>
        <v>No</v>
      </c>
      <c r="K7394" s="1" t="str">
        <f>IF($J7394="Yes",VLOOKUP($C7394,'ProvResponder deviceId'!$A$1:$C$20000,3,FALSE),"-")</f>
        <v>-</v>
      </c>
      <c r="L7394" s="1" t="str">
        <f t="shared" si="230"/>
        <v/>
      </c>
      <c r="M7394" s="1" t="str">
        <f t="shared" si="231"/>
        <v/>
      </c>
      <c r="N7394" s="1" t="str">
        <f>IF(ISBLANK($C7394),"",IF(ISNA(VLOOKUP($L7394,'result messages'!$H$3:$L$11,2,FALSE)),VLOOKUP($M7394,'result messages'!$H$3:$L$11,2,FALSE),VLOOKUP($L7394,'result messages'!$H$3:$L$11,2,FALSE)))</f>
        <v/>
      </c>
      <c r="O7394" s="1" t="str">
        <f>IF(ISBLANK($C7394),"",IF(ISNA(VLOOKUP($L7394,'result messages'!$H$3:$L$11,3,FALSE)),VLOOKUP($M7394,'result messages'!$H$3:$L$11,3,FALSE),VLOOKUP($L7394,'result messages'!$H$3:$L$11,3,FALSE)))</f>
        <v/>
      </c>
      <c r="P7394" s="1" t="str">
        <f>IF(ISBLANK($C7394),"",IF(ISNA(VLOOKUP($L7394,'result messages'!$H$3:$L$11,4,FALSE)),VLOOKUP($M7394,'result messages'!$H$3:$L$11,4,FALSE),VLOOKUP($L7394,'result messages'!$H$3:$L$11,4,FALSE)))</f>
        <v/>
      </c>
      <c r="Q7394" s="1" t="str">
        <f>IF(ISBLANK($C7394),"",IF(ISNA(VLOOKUP($L7394,'result messages'!$H$3:$L$11,5,FALSE)),VLOOKUP($M7394,'result messages'!$H$3:$L$11,5,FALSE),VLOOKUP($L7394,'result messages'!$H$3:$L$11,5,FALSE)))</f>
        <v/>
      </c>
    </row>
    <row r="7395" spans="1:17">
      <c r="A7395" s="1">
        <v>7392</v>
      </c>
      <c r="B7395" s="1"/>
      <c r="C7395" s="1"/>
      <c r="D7395" s="1"/>
      <c r="E7395" s="6"/>
      <c r="F7395" s="1"/>
      <c r="G7395" s="1" t="str">
        <f>IF(ISNA(VLOOKUP($C7395,'DTEN TCAP Linkage deviceId'!$A$1:$A$20000,1,FALSE)),"No","Yes")</f>
        <v>No</v>
      </c>
      <c r="H7395" s="1" t="str">
        <f>IF(ISNA(VLOOKUP($C7395,'Provisioning Requester'!$F$3:$H$20000,2,FALSE)),"No","Yes")</f>
        <v>No</v>
      </c>
      <c r="I7395" s="1" t="str">
        <f>IF($H7395="Yes",VLOOKUP($C7395,'Provisioning Requester'!$F$3:$H$20000,3,FALSE),"-")</f>
        <v>-</v>
      </c>
      <c r="J7395" s="1" t="str">
        <f>IF(OR(D7395="SVCP", E7395="TRUE"), "No", IF(ISNA(VLOOKUP($C7395,'ProvResponder deviceId'!$A$1:$A$20000,1,FALSE)),"No","Yes"))</f>
        <v>No</v>
      </c>
      <c r="K7395" s="1" t="str">
        <f>IF($J7395="Yes",VLOOKUP($C7395,'ProvResponder deviceId'!$A$1:$C$20000,3,FALSE),"-")</f>
        <v>-</v>
      </c>
      <c r="L7395" s="1" t="str">
        <f t="shared" si="230"/>
        <v/>
      </c>
      <c r="M7395" s="1" t="str">
        <f t="shared" si="231"/>
        <v/>
      </c>
      <c r="N7395" s="1" t="str">
        <f>IF(ISBLANK($C7395),"",IF(ISNA(VLOOKUP($L7395,'result messages'!$H$3:$L$11,2,FALSE)),VLOOKUP($M7395,'result messages'!$H$3:$L$11,2,FALSE),VLOOKUP($L7395,'result messages'!$H$3:$L$11,2,FALSE)))</f>
        <v/>
      </c>
      <c r="O7395" s="1" t="str">
        <f>IF(ISBLANK($C7395),"",IF(ISNA(VLOOKUP($L7395,'result messages'!$H$3:$L$11,3,FALSE)),VLOOKUP($M7395,'result messages'!$H$3:$L$11,3,FALSE),VLOOKUP($L7395,'result messages'!$H$3:$L$11,3,FALSE)))</f>
        <v/>
      </c>
      <c r="P7395" s="1" t="str">
        <f>IF(ISBLANK($C7395),"",IF(ISNA(VLOOKUP($L7395,'result messages'!$H$3:$L$11,4,FALSE)),VLOOKUP($M7395,'result messages'!$H$3:$L$11,4,FALSE),VLOOKUP($L7395,'result messages'!$H$3:$L$11,4,FALSE)))</f>
        <v/>
      </c>
      <c r="Q7395" s="1" t="str">
        <f>IF(ISBLANK($C7395),"",IF(ISNA(VLOOKUP($L7395,'result messages'!$H$3:$L$11,5,FALSE)),VLOOKUP($M7395,'result messages'!$H$3:$L$11,5,FALSE),VLOOKUP($L7395,'result messages'!$H$3:$L$11,5,FALSE)))</f>
        <v/>
      </c>
    </row>
    <row r="7396" spans="1:17">
      <c r="A7396" s="1">
        <v>7393</v>
      </c>
      <c r="B7396" s="1"/>
      <c r="C7396" s="1"/>
      <c r="D7396" s="1"/>
      <c r="E7396" s="6"/>
      <c r="F7396" s="1"/>
      <c r="G7396" s="1" t="str">
        <f>IF(ISNA(VLOOKUP($C7396,'DTEN TCAP Linkage deviceId'!$A$1:$A$20000,1,FALSE)),"No","Yes")</f>
        <v>No</v>
      </c>
      <c r="H7396" s="1" t="str">
        <f>IF(ISNA(VLOOKUP($C7396,'Provisioning Requester'!$F$3:$H$20000,2,FALSE)),"No","Yes")</f>
        <v>No</v>
      </c>
      <c r="I7396" s="1" t="str">
        <f>IF($H7396="Yes",VLOOKUP($C7396,'Provisioning Requester'!$F$3:$H$20000,3,FALSE),"-")</f>
        <v>-</v>
      </c>
      <c r="J7396" s="1" t="str">
        <f>IF(OR(D7396="SVCP", E7396="TRUE"), "No", IF(ISNA(VLOOKUP($C7396,'ProvResponder deviceId'!$A$1:$A$20000,1,FALSE)),"No","Yes"))</f>
        <v>No</v>
      </c>
      <c r="K7396" s="1" t="str">
        <f>IF($J7396="Yes",VLOOKUP($C7396,'ProvResponder deviceId'!$A$1:$C$20000,3,FALSE),"-")</f>
        <v>-</v>
      </c>
      <c r="L7396" s="1" t="str">
        <f t="shared" si="230"/>
        <v/>
      </c>
      <c r="M7396" s="1" t="str">
        <f t="shared" si="231"/>
        <v/>
      </c>
      <c r="N7396" s="1" t="str">
        <f>IF(ISBLANK($C7396),"",IF(ISNA(VLOOKUP($L7396,'result messages'!$H$3:$L$11,2,FALSE)),VLOOKUP($M7396,'result messages'!$H$3:$L$11,2,FALSE),VLOOKUP($L7396,'result messages'!$H$3:$L$11,2,FALSE)))</f>
        <v/>
      </c>
      <c r="O7396" s="1" t="str">
        <f>IF(ISBLANK($C7396),"",IF(ISNA(VLOOKUP($L7396,'result messages'!$H$3:$L$11,3,FALSE)),VLOOKUP($M7396,'result messages'!$H$3:$L$11,3,FALSE),VLOOKUP($L7396,'result messages'!$H$3:$L$11,3,FALSE)))</f>
        <v/>
      </c>
      <c r="P7396" s="1" t="str">
        <f>IF(ISBLANK($C7396),"",IF(ISNA(VLOOKUP($L7396,'result messages'!$H$3:$L$11,4,FALSE)),VLOOKUP($M7396,'result messages'!$H$3:$L$11,4,FALSE),VLOOKUP($L7396,'result messages'!$H$3:$L$11,4,FALSE)))</f>
        <v/>
      </c>
      <c r="Q7396" s="1" t="str">
        <f>IF(ISBLANK($C7396),"",IF(ISNA(VLOOKUP($L7396,'result messages'!$H$3:$L$11,5,FALSE)),VLOOKUP($M7396,'result messages'!$H$3:$L$11,5,FALSE),VLOOKUP($L7396,'result messages'!$H$3:$L$11,5,FALSE)))</f>
        <v/>
      </c>
    </row>
    <row r="7397" spans="1:17">
      <c r="A7397" s="1">
        <v>7394</v>
      </c>
      <c r="B7397" s="1"/>
      <c r="C7397" s="1"/>
      <c r="D7397" s="1"/>
      <c r="E7397" s="6"/>
      <c r="F7397" s="1"/>
      <c r="G7397" s="1" t="str">
        <f>IF(ISNA(VLOOKUP($C7397,'DTEN TCAP Linkage deviceId'!$A$1:$A$20000,1,FALSE)),"No","Yes")</f>
        <v>No</v>
      </c>
      <c r="H7397" s="1" t="str">
        <f>IF(ISNA(VLOOKUP($C7397,'Provisioning Requester'!$F$3:$H$20000,2,FALSE)),"No","Yes")</f>
        <v>No</v>
      </c>
      <c r="I7397" s="1" t="str">
        <f>IF($H7397="Yes",VLOOKUP($C7397,'Provisioning Requester'!$F$3:$H$20000,3,FALSE),"-")</f>
        <v>-</v>
      </c>
      <c r="J7397" s="1" t="str">
        <f>IF(OR(D7397="SVCP", E7397="TRUE"), "No", IF(ISNA(VLOOKUP($C7397,'ProvResponder deviceId'!$A$1:$A$20000,1,FALSE)),"No","Yes"))</f>
        <v>No</v>
      </c>
      <c r="K7397" s="1" t="str">
        <f>IF($J7397="Yes",VLOOKUP($C7397,'ProvResponder deviceId'!$A$1:$C$20000,3,FALSE),"-")</f>
        <v>-</v>
      </c>
      <c r="L7397" s="1" t="str">
        <f t="shared" si="230"/>
        <v/>
      </c>
      <c r="M7397" s="1" t="str">
        <f t="shared" si="231"/>
        <v/>
      </c>
      <c r="N7397" s="1" t="str">
        <f>IF(ISBLANK($C7397),"",IF(ISNA(VLOOKUP($L7397,'result messages'!$H$3:$L$11,2,FALSE)),VLOOKUP($M7397,'result messages'!$H$3:$L$11,2,FALSE),VLOOKUP($L7397,'result messages'!$H$3:$L$11,2,FALSE)))</f>
        <v/>
      </c>
      <c r="O7397" s="1" t="str">
        <f>IF(ISBLANK($C7397),"",IF(ISNA(VLOOKUP($L7397,'result messages'!$H$3:$L$11,3,FALSE)),VLOOKUP($M7397,'result messages'!$H$3:$L$11,3,FALSE),VLOOKUP($L7397,'result messages'!$H$3:$L$11,3,FALSE)))</f>
        <v/>
      </c>
      <c r="P7397" s="1" t="str">
        <f>IF(ISBLANK($C7397),"",IF(ISNA(VLOOKUP($L7397,'result messages'!$H$3:$L$11,4,FALSE)),VLOOKUP($M7397,'result messages'!$H$3:$L$11,4,FALSE),VLOOKUP($L7397,'result messages'!$H$3:$L$11,4,FALSE)))</f>
        <v/>
      </c>
      <c r="Q7397" s="1" t="str">
        <f>IF(ISBLANK($C7397),"",IF(ISNA(VLOOKUP($L7397,'result messages'!$H$3:$L$11,5,FALSE)),VLOOKUP($M7397,'result messages'!$H$3:$L$11,5,FALSE),VLOOKUP($L7397,'result messages'!$H$3:$L$11,5,FALSE)))</f>
        <v/>
      </c>
    </row>
    <row r="7398" spans="1:17">
      <c r="A7398" s="1">
        <v>7395</v>
      </c>
      <c r="B7398" s="1"/>
      <c r="C7398" s="1"/>
      <c r="D7398" s="1"/>
      <c r="E7398" s="6"/>
      <c r="F7398" s="1"/>
      <c r="G7398" s="1" t="str">
        <f>IF(ISNA(VLOOKUP($C7398,'DTEN TCAP Linkage deviceId'!$A$1:$A$20000,1,FALSE)),"No","Yes")</f>
        <v>No</v>
      </c>
      <c r="H7398" s="1" t="str">
        <f>IF(ISNA(VLOOKUP($C7398,'Provisioning Requester'!$F$3:$H$20000,2,FALSE)),"No","Yes")</f>
        <v>No</v>
      </c>
      <c r="I7398" s="1" t="str">
        <f>IF($H7398="Yes",VLOOKUP($C7398,'Provisioning Requester'!$F$3:$H$20000,3,FALSE),"-")</f>
        <v>-</v>
      </c>
      <c r="J7398" s="1" t="str">
        <f>IF(OR(D7398="SVCP", E7398="TRUE"), "No", IF(ISNA(VLOOKUP($C7398,'ProvResponder deviceId'!$A$1:$A$20000,1,FALSE)),"No","Yes"))</f>
        <v>No</v>
      </c>
      <c r="K7398" s="1" t="str">
        <f>IF($J7398="Yes",VLOOKUP($C7398,'ProvResponder deviceId'!$A$1:$C$20000,3,FALSE),"-")</f>
        <v>-</v>
      </c>
      <c r="L7398" s="1" t="str">
        <f t="shared" si="230"/>
        <v/>
      </c>
      <c r="M7398" s="1" t="str">
        <f t="shared" si="231"/>
        <v/>
      </c>
      <c r="N7398" s="1" t="str">
        <f>IF(ISBLANK($C7398),"",IF(ISNA(VLOOKUP($L7398,'result messages'!$H$3:$L$11,2,FALSE)),VLOOKUP($M7398,'result messages'!$H$3:$L$11,2,FALSE),VLOOKUP($L7398,'result messages'!$H$3:$L$11,2,FALSE)))</f>
        <v/>
      </c>
      <c r="O7398" s="1" t="str">
        <f>IF(ISBLANK($C7398),"",IF(ISNA(VLOOKUP($L7398,'result messages'!$H$3:$L$11,3,FALSE)),VLOOKUP($M7398,'result messages'!$H$3:$L$11,3,FALSE),VLOOKUP($L7398,'result messages'!$H$3:$L$11,3,FALSE)))</f>
        <v/>
      </c>
      <c r="P7398" s="1" t="str">
        <f>IF(ISBLANK($C7398),"",IF(ISNA(VLOOKUP($L7398,'result messages'!$H$3:$L$11,4,FALSE)),VLOOKUP($M7398,'result messages'!$H$3:$L$11,4,FALSE),VLOOKUP($L7398,'result messages'!$H$3:$L$11,4,FALSE)))</f>
        <v/>
      </c>
      <c r="Q7398" s="1" t="str">
        <f>IF(ISBLANK($C7398),"",IF(ISNA(VLOOKUP($L7398,'result messages'!$H$3:$L$11,5,FALSE)),VLOOKUP($M7398,'result messages'!$H$3:$L$11,5,FALSE),VLOOKUP($L7398,'result messages'!$H$3:$L$11,5,FALSE)))</f>
        <v/>
      </c>
    </row>
    <row r="7399" spans="1:17">
      <c r="A7399" s="1">
        <v>7396</v>
      </c>
      <c r="B7399" s="1"/>
      <c r="C7399" s="1"/>
      <c r="D7399" s="1"/>
      <c r="E7399" s="6"/>
      <c r="F7399" s="1"/>
      <c r="G7399" s="1" t="str">
        <f>IF(ISNA(VLOOKUP($C7399,'DTEN TCAP Linkage deviceId'!$A$1:$A$20000,1,FALSE)),"No","Yes")</f>
        <v>No</v>
      </c>
      <c r="H7399" s="1" t="str">
        <f>IF(ISNA(VLOOKUP($C7399,'Provisioning Requester'!$F$3:$H$20000,2,FALSE)),"No","Yes")</f>
        <v>No</v>
      </c>
      <c r="I7399" s="1" t="str">
        <f>IF($H7399="Yes",VLOOKUP($C7399,'Provisioning Requester'!$F$3:$H$20000,3,FALSE),"-")</f>
        <v>-</v>
      </c>
      <c r="J7399" s="1" t="str">
        <f>IF(OR(D7399="SVCP", E7399="TRUE"), "No", IF(ISNA(VLOOKUP($C7399,'ProvResponder deviceId'!$A$1:$A$20000,1,FALSE)),"No","Yes"))</f>
        <v>No</v>
      </c>
      <c r="K7399" s="1" t="str">
        <f>IF($J7399="Yes",VLOOKUP($C7399,'ProvResponder deviceId'!$A$1:$C$20000,3,FALSE),"-")</f>
        <v>-</v>
      </c>
      <c r="L7399" s="1" t="str">
        <f t="shared" si="230"/>
        <v/>
      </c>
      <c r="M7399" s="1" t="str">
        <f t="shared" si="231"/>
        <v/>
      </c>
      <c r="N7399" s="1" t="str">
        <f>IF(ISBLANK($C7399),"",IF(ISNA(VLOOKUP($L7399,'result messages'!$H$3:$L$11,2,FALSE)),VLOOKUP($M7399,'result messages'!$H$3:$L$11,2,FALSE),VLOOKUP($L7399,'result messages'!$H$3:$L$11,2,FALSE)))</f>
        <v/>
      </c>
      <c r="O7399" s="1" t="str">
        <f>IF(ISBLANK($C7399),"",IF(ISNA(VLOOKUP($L7399,'result messages'!$H$3:$L$11,3,FALSE)),VLOOKUP($M7399,'result messages'!$H$3:$L$11,3,FALSE),VLOOKUP($L7399,'result messages'!$H$3:$L$11,3,FALSE)))</f>
        <v/>
      </c>
      <c r="P7399" s="1" t="str">
        <f>IF(ISBLANK($C7399),"",IF(ISNA(VLOOKUP($L7399,'result messages'!$H$3:$L$11,4,FALSE)),VLOOKUP($M7399,'result messages'!$H$3:$L$11,4,FALSE),VLOOKUP($L7399,'result messages'!$H$3:$L$11,4,FALSE)))</f>
        <v/>
      </c>
      <c r="Q7399" s="1" t="str">
        <f>IF(ISBLANK($C7399),"",IF(ISNA(VLOOKUP($L7399,'result messages'!$H$3:$L$11,5,FALSE)),VLOOKUP($M7399,'result messages'!$H$3:$L$11,5,FALSE),VLOOKUP($L7399,'result messages'!$H$3:$L$11,5,FALSE)))</f>
        <v/>
      </c>
    </row>
    <row r="7400" spans="1:17">
      <c r="A7400" s="1">
        <v>7397</v>
      </c>
      <c r="B7400" s="1"/>
      <c r="C7400" s="1"/>
      <c r="D7400" s="1"/>
      <c r="E7400" s="6"/>
      <c r="F7400" s="1"/>
      <c r="G7400" s="1" t="str">
        <f>IF(ISNA(VLOOKUP($C7400,'DTEN TCAP Linkage deviceId'!$A$1:$A$20000,1,FALSE)),"No","Yes")</f>
        <v>No</v>
      </c>
      <c r="H7400" s="1" t="str">
        <f>IF(ISNA(VLOOKUP($C7400,'Provisioning Requester'!$F$3:$H$20000,2,FALSE)),"No","Yes")</f>
        <v>No</v>
      </c>
      <c r="I7400" s="1" t="str">
        <f>IF($H7400="Yes",VLOOKUP($C7400,'Provisioning Requester'!$F$3:$H$20000,3,FALSE),"-")</f>
        <v>-</v>
      </c>
      <c r="J7400" s="1" t="str">
        <f>IF(OR(D7400="SVCP", E7400="TRUE"), "No", IF(ISNA(VLOOKUP($C7400,'ProvResponder deviceId'!$A$1:$A$20000,1,FALSE)),"No","Yes"))</f>
        <v>No</v>
      </c>
      <c r="K7400" s="1" t="str">
        <f>IF($J7400="Yes",VLOOKUP($C7400,'ProvResponder deviceId'!$A$1:$C$20000,3,FALSE),"-")</f>
        <v>-</v>
      </c>
      <c r="L7400" s="1" t="str">
        <f t="shared" si="230"/>
        <v/>
      </c>
      <c r="M7400" s="1" t="str">
        <f t="shared" si="231"/>
        <v/>
      </c>
      <c r="N7400" s="1" t="str">
        <f>IF(ISBLANK($C7400),"",IF(ISNA(VLOOKUP($L7400,'result messages'!$H$3:$L$11,2,FALSE)),VLOOKUP($M7400,'result messages'!$H$3:$L$11,2,FALSE),VLOOKUP($L7400,'result messages'!$H$3:$L$11,2,FALSE)))</f>
        <v/>
      </c>
      <c r="O7400" s="1" t="str">
        <f>IF(ISBLANK($C7400),"",IF(ISNA(VLOOKUP($L7400,'result messages'!$H$3:$L$11,3,FALSE)),VLOOKUP($M7400,'result messages'!$H$3:$L$11,3,FALSE),VLOOKUP($L7400,'result messages'!$H$3:$L$11,3,FALSE)))</f>
        <v/>
      </c>
      <c r="P7400" s="1" t="str">
        <f>IF(ISBLANK($C7400),"",IF(ISNA(VLOOKUP($L7400,'result messages'!$H$3:$L$11,4,FALSE)),VLOOKUP($M7400,'result messages'!$H$3:$L$11,4,FALSE),VLOOKUP($L7400,'result messages'!$H$3:$L$11,4,FALSE)))</f>
        <v/>
      </c>
      <c r="Q7400" s="1" t="str">
        <f>IF(ISBLANK($C7400),"",IF(ISNA(VLOOKUP($L7400,'result messages'!$H$3:$L$11,5,FALSE)),VLOOKUP($M7400,'result messages'!$H$3:$L$11,5,FALSE),VLOOKUP($L7400,'result messages'!$H$3:$L$11,5,FALSE)))</f>
        <v/>
      </c>
    </row>
    <row r="7401" spans="1:17">
      <c r="A7401" s="1">
        <v>7398</v>
      </c>
      <c r="B7401" s="1"/>
      <c r="C7401" s="1"/>
      <c r="D7401" s="1"/>
      <c r="E7401" s="6"/>
      <c r="F7401" s="1"/>
      <c r="G7401" s="1" t="str">
        <f>IF(ISNA(VLOOKUP($C7401,'DTEN TCAP Linkage deviceId'!$A$1:$A$20000,1,FALSE)),"No","Yes")</f>
        <v>No</v>
      </c>
      <c r="H7401" s="1" t="str">
        <f>IF(ISNA(VLOOKUP($C7401,'Provisioning Requester'!$F$3:$H$20000,2,FALSE)),"No","Yes")</f>
        <v>No</v>
      </c>
      <c r="I7401" s="1" t="str">
        <f>IF($H7401="Yes",VLOOKUP($C7401,'Provisioning Requester'!$F$3:$H$20000,3,FALSE),"-")</f>
        <v>-</v>
      </c>
      <c r="J7401" s="1" t="str">
        <f>IF(OR(D7401="SVCP", E7401="TRUE"), "No", IF(ISNA(VLOOKUP($C7401,'ProvResponder deviceId'!$A$1:$A$20000,1,FALSE)),"No","Yes"))</f>
        <v>No</v>
      </c>
      <c r="K7401" s="1" t="str">
        <f>IF($J7401="Yes",VLOOKUP($C7401,'ProvResponder deviceId'!$A$1:$C$20000,3,FALSE),"-")</f>
        <v>-</v>
      </c>
      <c r="L7401" s="1" t="str">
        <f t="shared" si="230"/>
        <v/>
      </c>
      <c r="M7401" s="1" t="str">
        <f t="shared" si="231"/>
        <v/>
      </c>
      <c r="N7401" s="1" t="str">
        <f>IF(ISBLANK($C7401),"",IF(ISNA(VLOOKUP($L7401,'result messages'!$H$3:$L$11,2,FALSE)),VLOOKUP($M7401,'result messages'!$H$3:$L$11,2,FALSE),VLOOKUP($L7401,'result messages'!$H$3:$L$11,2,FALSE)))</f>
        <v/>
      </c>
      <c r="O7401" s="1" t="str">
        <f>IF(ISBLANK($C7401),"",IF(ISNA(VLOOKUP($L7401,'result messages'!$H$3:$L$11,3,FALSE)),VLOOKUP($M7401,'result messages'!$H$3:$L$11,3,FALSE),VLOOKUP($L7401,'result messages'!$H$3:$L$11,3,FALSE)))</f>
        <v/>
      </c>
      <c r="P7401" s="1" t="str">
        <f>IF(ISBLANK($C7401),"",IF(ISNA(VLOOKUP($L7401,'result messages'!$H$3:$L$11,4,FALSE)),VLOOKUP($M7401,'result messages'!$H$3:$L$11,4,FALSE),VLOOKUP($L7401,'result messages'!$H$3:$L$11,4,FALSE)))</f>
        <v/>
      </c>
      <c r="Q7401" s="1" t="str">
        <f>IF(ISBLANK($C7401),"",IF(ISNA(VLOOKUP($L7401,'result messages'!$H$3:$L$11,5,FALSE)),VLOOKUP($M7401,'result messages'!$H$3:$L$11,5,FALSE),VLOOKUP($L7401,'result messages'!$H$3:$L$11,5,FALSE)))</f>
        <v/>
      </c>
    </row>
    <row r="7402" spans="1:17">
      <c r="A7402" s="1">
        <v>7399</v>
      </c>
      <c r="B7402" s="1"/>
      <c r="C7402" s="1"/>
      <c r="D7402" s="1"/>
      <c r="E7402" s="6"/>
      <c r="F7402" s="1"/>
      <c r="G7402" s="1" t="str">
        <f>IF(ISNA(VLOOKUP($C7402,'DTEN TCAP Linkage deviceId'!$A$1:$A$20000,1,FALSE)),"No","Yes")</f>
        <v>No</v>
      </c>
      <c r="H7402" s="1" t="str">
        <f>IF(ISNA(VLOOKUP($C7402,'Provisioning Requester'!$F$3:$H$20000,2,FALSE)),"No","Yes")</f>
        <v>No</v>
      </c>
      <c r="I7402" s="1" t="str">
        <f>IF($H7402="Yes",VLOOKUP($C7402,'Provisioning Requester'!$F$3:$H$20000,3,FALSE),"-")</f>
        <v>-</v>
      </c>
      <c r="J7402" s="1" t="str">
        <f>IF(OR(D7402="SVCP", E7402="TRUE"), "No", IF(ISNA(VLOOKUP($C7402,'ProvResponder deviceId'!$A$1:$A$20000,1,FALSE)),"No","Yes"))</f>
        <v>No</v>
      </c>
      <c r="K7402" s="1" t="str">
        <f>IF($J7402="Yes",VLOOKUP($C7402,'ProvResponder deviceId'!$A$1:$C$20000,3,FALSE),"-")</f>
        <v>-</v>
      </c>
      <c r="L7402" s="1" t="str">
        <f t="shared" si="230"/>
        <v/>
      </c>
      <c r="M7402" s="1" t="str">
        <f t="shared" si="231"/>
        <v/>
      </c>
      <c r="N7402" s="1" t="str">
        <f>IF(ISBLANK($C7402),"",IF(ISNA(VLOOKUP($L7402,'result messages'!$H$3:$L$11,2,FALSE)),VLOOKUP($M7402,'result messages'!$H$3:$L$11,2,FALSE),VLOOKUP($L7402,'result messages'!$H$3:$L$11,2,FALSE)))</f>
        <v/>
      </c>
      <c r="O7402" s="1" t="str">
        <f>IF(ISBLANK($C7402),"",IF(ISNA(VLOOKUP($L7402,'result messages'!$H$3:$L$11,3,FALSE)),VLOOKUP($M7402,'result messages'!$H$3:$L$11,3,FALSE),VLOOKUP($L7402,'result messages'!$H$3:$L$11,3,FALSE)))</f>
        <v/>
      </c>
      <c r="P7402" s="1" t="str">
        <f>IF(ISBLANK($C7402),"",IF(ISNA(VLOOKUP($L7402,'result messages'!$H$3:$L$11,4,FALSE)),VLOOKUP($M7402,'result messages'!$H$3:$L$11,4,FALSE),VLOOKUP($L7402,'result messages'!$H$3:$L$11,4,FALSE)))</f>
        <v/>
      </c>
      <c r="Q7402" s="1" t="str">
        <f>IF(ISBLANK($C7402),"",IF(ISNA(VLOOKUP($L7402,'result messages'!$H$3:$L$11,5,FALSE)),VLOOKUP($M7402,'result messages'!$H$3:$L$11,5,FALSE),VLOOKUP($L7402,'result messages'!$H$3:$L$11,5,FALSE)))</f>
        <v/>
      </c>
    </row>
    <row r="7403" spans="1:17">
      <c r="A7403" s="1">
        <v>7400</v>
      </c>
      <c r="B7403" s="1"/>
      <c r="C7403" s="1"/>
      <c r="D7403" s="1"/>
      <c r="E7403" s="6"/>
      <c r="F7403" s="1"/>
      <c r="G7403" s="1" t="str">
        <f>IF(ISNA(VLOOKUP($C7403,'DTEN TCAP Linkage deviceId'!$A$1:$A$20000,1,FALSE)),"No","Yes")</f>
        <v>No</v>
      </c>
      <c r="H7403" s="1" t="str">
        <f>IF(ISNA(VLOOKUP($C7403,'Provisioning Requester'!$F$3:$H$20000,2,FALSE)),"No","Yes")</f>
        <v>No</v>
      </c>
      <c r="I7403" s="1" t="str">
        <f>IF($H7403="Yes",VLOOKUP($C7403,'Provisioning Requester'!$F$3:$H$20000,3,FALSE),"-")</f>
        <v>-</v>
      </c>
      <c r="J7403" s="1" t="str">
        <f>IF(OR(D7403="SVCP", E7403="TRUE"), "No", IF(ISNA(VLOOKUP($C7403,'ProvResponder deviceId'!$A$1:$A$20000,1,FALSE)),"No","Yes"))</f>
        <v>No</v>
      </c>
      <c r="K7403" s="1" t="str">
        <f>IF($J7403="Yes",VLOOKUP($C7403,'ProvResponder deviceId'!$A$1:$C$20000,3,FALSE),"-")</f>
        <v>-</v>
      </c>
      <c r="L7403" s="1" t="str">
        <f t="shared" si="230"/>
        <v/>
      </c>
      <c r="M7403" s="1" t="str">
        <f t="shared" si="231"/>
        <v/>
      </c>
      <c r="N7403" s="1" t="str">
        <f>IF(ISBLANK($C7403),"",IF(ISNA(VLOOKUP($L7403,'result messages'!$H$3:$L$11,2,FALSE)),VLOOKUP($M7403,'result messages'!$H$3:$L$11,2,FALSE),VLOOKUP($L7403,'result messages'!$H$3:$L$11,2,FALSE)))</f>
        <v/>
      </c>
      <c r="O7403" s="1" t="str">
        <f>IF(ISBLANK($C7403),"",IF(ISNA(VLOOKUP($L7403,'result messages'!$H$3:$L$11,3,FALSE)),VLOOKUP($M7403,'result messages'!$H$3:$L$11,3,FALSE),VLOOKUP($L7403,'result messages'!$H$3:$L$11,3,FALSE)))</f>
        <v/>
      </c>
      <c r="P7403" s="1" t="str">
        <f>IF(ISBLANK($C7403),"",IF(ISNA(VLOOKUP($L7403,'result messages'!$H$3:$L$11,4,FALSE)),VLOOKUP($M7403,'result messages'!$H$3:$L$11,4,FALSE),VLOOKUP($L7403,'result messages'!$H$3:$L$11,4,FALSE)))</f>
        <v/>
      </c>
      <c r="Q7403" s="1" t="str">
        <f>IF(ISBLANK($C7403),"",IF(ISNA(VLOOKUP($L7403,'result messages'!$H$3:$L$11,5,FALSE)),VLOOKUP($M7403,'result messages'!$H$3:$L$11,5,FALSE),VLOOKUP($L7403,'result messages'!$H$3:$L$11,5,FALSE)))</f>
        <v/>
      </c>
    </row>
    <row r="7404" spans="1:17">
      <c r="A7404" s="1">
        <v>7401</v>
      </c>
      <c r="B7404" s="1"/>
      <c r="C7404" s="1"/>
      <c r="D7404" s="1"/>
      <c r="E7404" s="6"/>
      <c r="F7404" s="1"/>
      <c r="G7404" s="1" t="str">
        <f>IF(ISNA(VLOOKUP($C7404,'DTEN TCAP Linkage deviceId'!$A$1:$A$20000,1,FALSE)),"No","Yes")</f>
        <v>No</v>
      </c>
      <c r="H7404" s="1" t="str">
        <f>IF(ISNA(VLOOKUP($C7404,'Provisioning Requester'!$F$3:$H$20000,2,FALSE)),"No","Yes")</f>
        <v>No</v>
      </c>
      <c r="I7404" s="1" t="str">
        <f>IF($H7404="Yes",VLOOKUP($C7404,'Provisioning Requester'!$F$3:$H$20000,3,FALSE),"-")</f>
        <v>-</v>
      </c>
      <c r="J7404" s="1" t="str">
        <f>IF(OR(D7404="SVCP", E7404="TRUE"), "No", IF(ISNA(VLOOKUP($C7404,'ProvResponder deviceId'!$A$1:$A$20000,1,FALSE)),"No","Yes"))</f>
        <v>No</v>
      </c>
      <c r="K7404" s="1" t="str">
        <f>IF($J7404="Yes",VLOOKUP($C7404,'ProvResponder deviceId'!$A$1:$C$20000,3,FALSE),"-")</f>
        <v>-</v>
      </c>
      <c r="L7404" s="1" t="str">
        <f t="shared" si="230"/>
        <v/>
      </c>
      <c r="M7404" s="1" t="str">
        <f t="shared" si="231"/>
        <v/>
      </c>
      <c r="N7404" s="1" t="str">
        <f>IF(ISBLANK($C7404),"",IF(ISNA(VLOOKUP($L7404,'result messages'!$H$3:$L$11,2,FALSE)),VLOOKUP($M7404,'result messages'!$H$3:$L$11,2,FALSE),VLOOKUP($L7404,'result messages'!$H$3:$L$11,2,FALSE)))</f>
        <v/>
      </c>
      <c r="O7404" s="1" t="str">
        <f>IF(ISBLANK($C7404),"",IF(ISNA(VLOOKUP($L7404,'result messages'!$H$3:$L$11,3,FALSE)),VLOOKUP($M7404,'result messages'!$H$3:$L$11,3,FALSE),VLOOKUP($L7404,'result messages'!$H$3:$L$11,3,FALSE)))</f>
        <v/>
      </c>
      <c r="P7404" s="1" t="str">
        <f>IF(ISBLANK($C7404),"",IF(ISNA(VLOOKUP($L7404,'result messages'!$H$3:$L$11,4,FALSE)),VLOOKUP($M7404,'result messages'!$H$3:$L$11,4,FALSE),VLOOKUP($L7404,'result messages'!$H$3:$L$11,4,FALSE)))</f>
        <v/>
      </c>
      <c r="Q7404" s="1" t="str">
        <f>IF(ISBLANK($C7404),"",IF(ISNA(VLOOKUP($L7404,'result messages'!$H$3:$L$11,5,FALSE)),VLOOKUP($M7404,'result messages'!$H$3:$L$11,5,FALSE),VLOOKUP($L7404,'result messages'!$H$3:$L$11,5,FALSE)))</f>
        <v/>
      </c>
    </row>
    <row r="7405" spans="1:17">
      <c r="A7405" s="1">
        <v>7402</v>
      </c>
      <c r="B7405" s="1"/>
      <c r="C7405" s="1"/>
      <c r="D7405" s="1"/>
      <c r="E7405" s="6"/>
      <c r="F7405" s="1"/>
      <c r="G7405" s="1" t="str">
        <f>IF(ISNA(VLOOKUP($C7405,'DTEN TCAP Linkage deviceId'!$A$1:$A$20000,1,FALSE)),"No","Yes")</f>
        <v>No</v>
      </c>
      <c r="H7405" s="1" t="str">
        <f>IF(ISNA(VLOOKUP($C7405,'Provisioning Requester'!$F$3:$H$20000,2,FALSE)),"No","Yes")</f>
        <v>No</v>
      </c>
      <c r="I7405" s="1" t="str">
        <f>IF($H7405="Yes",VLOOKUP($C7405,'Provisioning Requester'!$F$3:$H$20000,3,FALSE),"-")</f>
        <v>-</v>
      </c>
      <c r="J7405" s="1" t="str">
        <f>IF(OR(D7405="SVCP", E7405="TRUE"), "No", IF(ISNA(VLOOKUP($C7405,'ProvResponder deviceId'!$A$1:$A$20000,1,FALSE)),"No","Yes"))</f>
        <v>No</v>
      </c>
      <c r="K7405" s="1" t="str">
        <f>IF($J7405="Yes",VLOOKUP($C7405,'ProvResponder deviceId'!$A$1:$C$20000,3,FALSE),"-")</f>
        <v>-</v>
      </c>
      <c r="L7405" s="1" t="str">
        <f t="shared" si="230"/>
        <v/>
      </c>
      <c r="M7405" s="1" t="str">
        <f t="shared" si="231"/>
        <v/>
      </c>
      <c r="N7405" s="1" t="str">
        <f>IF(ISBLANK($C7405),"",IF(ISNA(VLOOKUP($L7405,'result messages'!$H$3:$L$11,2,FALSE)),VLOOKUP($M7405,'result messages'!$H$3:$L$11,2,FALSE),VLOOKUP($L7405,'result messages'!$H$3:$L$11,2,FALSE)))</f>
        <v/>
      </c>
      <c r="O7405" s="1" t="str">
        <f>IF(ISBLANK($C7405),"",IF(ISNA(VLOOKUP($L7405,'result messages'!$H$3:$L$11,3,FALSE)),VLOOKUP($M7405,'result messages'!$H$3:$L$11,3,FALSE),VLOOKUP($L7405,'result messages'!$H$3:$L$11,3,FALSE)))</f>
        <v/>
      </c>
      <c r="P7405" s="1" t="str">
        <f>IF(ISBLANK($C7405),"",IF(ISNA(VLOOKUP($L7405,'result messages'!$H$3:$L$11,4,FALSE)),VLOOKUP($M7405,'result messages'!$H$3:$L$11,4,FALSE),VLOOKUP($L7405,'result messages'!$H$3:$L$11,4,FALSE)))</f>
        <v/>
      </c>
      <c r="Q7405" s="1" t="str">
        <f>IF(ISBLANK($C7405),"",IF(ISNA(VLOOKUP($L7405,'result messages'!$H$3:$L$11,5,FALSE)),VLOOKUP($M7405,'result messages'!$H$3:$L$11,5,FALSE),VLOOKUP($L7405,'result messages'!$H$3:$L$11,5,FALSE)))</f>
        <v/>
      </c>
    </row>
    <row r="7406" spans="1:17">
      <c r="A7406" s="1">
        <v>7403</v>
      </c>
      <c r="B7406" s="1"/>
      <c r="C7406" s="1"/>
      <c r="D7406" s="1"/>
      <c r="E7406" s="6"/>
      <c r="F7406" s="1"/>
      <c r="G7406" s="1" t="str">
        <f>IF(ISNA(VLOOKUP($C7406,'DTEN TCAP Linkage deviceId'!$A$1:$A$20000,1,FALSE)),"No","Yes")</f>
        <v>No</v>
      </c>
      <c r="H7406" s="1" t="str">
        <f>IF(ISNA(VLOOKUP($C7406,'Provisioning Requester'!$F$3:$H$20000,2,FALSE)),"No","Yes")</f>
        <v>No</v>
      </c>
      <c r="I7406" s="1" t="str">
        <f>IF($H7406="Yes",VLOOKUP($C7406,'Provisioning Requester'!$F$3:$H$20000,3,FALSE),"-")</f>
        <v>-</v>
      </c>
      <c r="J7406" s="1" t="str">
        <f>IF(OR(D7406="SVCP", E7406="TRUE"), "No", IF(ISNA(VLOOKUP($C7406,'ProvResponder deviceId'!$A$1:$A$20000,1,FALSE)),"No","Yes"))</f>
        <v>No</v>
      </c>
      <c r="K7406" s="1" t="str">
        <f>IF($J7406="Yes",VLOOKUP($C7406,'ProvResponder deviceId'!$A$1:$C$20000,3,FALSE),"-")</f>
        <v>-</v>
      </c>
      <c r="L7406" s="1" t="str">
        <f t="shared" si="230"/>
        <v/>
      </c>
      <c r="M7406" s="1" t="str">
        <f t="shared" si="231"/>
        <v/>
      </c>
      <c r="N7406" s="1" t="str">
        <f>IF(ISBLANK($C7406),"",IF(ISNA(VLOOKUP($L7406,'result messages'!$H$3:$L$11,2,FALSE)),VLOOKUP($M7406,'result messages'!$H$3:$L$11,2,FALSE),VLOOKUP($L7406,'result messages'!$H$3:$L$11,2,FALSE)))</f>
        <v/>
      </c>
      <c r="O7406" s="1" t="str">
        <f>IF(ISBLANK($C7406),"",IF(ISNA(VLOOKUP($L7406,'result messages'!$H$3:$L$11,3,FALSE)),VLOOKUP($M7406,'result messages'!$H$3:$L$11,3,FALSE),VLOOKUP($L7406,'result messages'!$H$3:$L$11,3,FALSE)))</f>
        <v/>
      </c>
      <c r="P7406" s="1" t="str">
        <f>IF(ISBLANK($C7406),"",IF(ISNA(VLOOKUP($L7406,'result messages'!$H$3:$L$11,4,FALSE)),VLOOKUP($M7406,'result messages'!$H$3:$L$11,4,FALSE),VLOOKUP($L7406,'result messages'!$H$3:$L$11,4,FALSE)))</f>
        <v/>
      </c>
      <c r="Q7406" s="1" t="str">
        <f>IF(ISBLANK($C7406),"",IF(ISNA(VLOOKUP($L7406,'result messages'!$H$3:$L$11,5,FALSE)),VLOOKUP($M7406,'result messages'!$H$3:$L$11,5,FALSE),VLOOKUP($L7406,'result messages'!$H$3:$L$11,5,FALSE)))</f>
        <v/>
      </c>
    </row>
    <row r="7407" spans="1:17">
      <c r="A7407" s="1">
        <v>7404</v>
      </c>
      <c r="B7407" s="1"/>
      <c r="C7407" s="1"/>
      <c r="D7407" s="1"/>
      <c r="E7407" s="6"/>
      <c r="F7407" s="1"/>
      <c r="G7407" s="1" t="str">
        <f>IF(ISNA(VLOOKUP($C7407,'DTEN TCAP Linkage deviceId'!$A$1:$A$20000,1,FALSE)),"No","Yes")</f>
        <v>No</v>
      </c>
      <c r="H7407" s="1" t="str">
        <f>IF(ISNA(VLOOKUP($C7407,'Provisioning Requester'!$F$3:$H$20000,2,FALSE)),"No","Yes")</f>
        <v>No</v>
      </c>
      <c r="I7407" s="1" t="str">
        <f>IF($H7407="Yes",VLOOKUP($C7407,'Provisioning Requester'!$F$3:$H$20000,3,FALSE),"-")</f>
        <v>-</v>
      </c>
      <c r="J7407" s="1" t="str">
        <f>IF(OR(D7407="SVCP", E7407="TRUE"), "No", IF(ISNA(VLOOKUP($C7407,'ProvResponder deviceId'!$A$1:$A$20000,1,FALSE)),"No","Yes"))</f>
        <v>No</v>
      </c>
      <c r="K7407" s="1" t="str">
        <f>IF($J7407="Yes",VLOOKUP($C7407,'ProvResponder deviceId'!$A$1:$C$20000,3,FALSE),"-")</f>
        <v>-</v>
      </c>
      <c r="L7407" s="1" t="str">
        <f t="shared" si="230"/>
        <v/>
      </c>
      <c r="M7407" s="1" t="str">
        <f t="shared" si="231"/>
        <v/>
      </c>
      <c r="N7407" s="1" t="str">
        <f>IF(ISBLANK($C7407),"",IF(ISNA(VLOOKUP($L7407,'result messages'!$H$3:$L$11,2,FALSE)),VLOOKUP($M7407,'result messages'!$H$3:$L$11,2,FALSE),VLOOKUP($L7407,'result messages'!$H$3:$L$11,2,FALSE)))</f>
        <v/>
      </c>
      <c r="O7407" s="1" t="str">
        <f>IF(ISBLANK($C7407),"",IF(ISNA(VLOOKUP($L7407,'result messages'!$H$3:$L$11,3,FALSE)),VLOOKUP($M7407,'result messages'!$H$3:$L$11,3,FALSE),VLOOKUP($L7407,'result messages'!$H$3:$L$11,3,FALSE)))</f>
        <v/>
      </c>
      <c r="P7407" s="1" t="str">
        <f>IF(ISBLANK($C7407),"",IF(ISNA(VLOOKUP($L7407,'result messages'!$H$3:$L$11,4,FALSE)),VLOOKUP($M7407,'result messages'!$H$3:$L$11,4,FALSE),VLOOKUP($L7407,'result messages'!$H$3:$L$11,4,FALSE)))</f>
        <v/>
      </c>
      <c r="Q7407" s="1" t="str">
        <f>IF(ISBLANK($C7407),"",IF(ISNA(VLOOKUP($L7407,'result messages'!$H$3:$L$11,5,FALSE)),VLOOKUP($M7407,'result messages'!$H$3:$L$11,5,FALSE),VLOOKUP($L7407,'result messages'!$H$3:$L$11,5,FALSE)))</f>
        <v/>
      </c>
    </row>
    <row r="7408" spans="1:17">
      <c r="A7408" s="1">
        <v>7405</v>
      </c>
      <c r="B7408" s="1"/>
      <c r="C7408" s="1"/>
      <c r="D7408" s="1"/>
      <c r="E7408" s="6"/>
      <c r="F7408" s="1"/>
      <c r="G7408" s="1" t="str">
        <f>IF(ISNA(VLOOKUP($C7408,'DTEN TCAP Linkage deviceId'!$A$1:$A$20000,1,FALSE)),"No","Yes")</f>
        <v>No</v>
      </c>
      <c r="H7408" s="1" t="str">
        <f>IF(ISNA(VLOOKUP($C7408,'Provisioning Requester'!$F$3:$H$20000,2,FALSE)),"No","Yes")</f>
        <v>No</v>
      </c>
      <c r="I7408" s="1" t="str">
        <f>IF($H7408="Yes",VLOOKUP($C7408,'Provisioning Requester'!$F$3:$H$20000,3,FALSE),"-")</f>
        <v>-</v>
      </c>
      <c r="J7408" s="1" t="str">
        <f>IF(OR(D7408="SVCP", E7408="TRUE"), "No", IF(ISNA(VLOOKUP($C7408,'ProvResponder deviceId'!$A$1:$A$20000,1,FALSE)),"No","Yes"))</f>
        <v>No</v>
      </c>
      <c r="K7408" s="1" t="str">
        <f>IF($J7408="Yes",VLOOKUP($C7408,'ProvResponder deviceId'!$A$1:$C$20000,3,FALSE),"-")</f>
        <v>-</v>
      </c>
      <c r="L7408" s="1" t="str">
        <f t="shared" si="230"/>
        <v/>
      </c>
      <c r="M7408" s="1" t="str">
        <f t="shared" si="231"/>
        <v/>
      </c>
      <c r="N7408" s="1" t="str">
        <f>IF(ISBLANK($C7408),"",IF(ISNA(VLOOKUP($L7408,'result messages'!$H$3:$L$11,2,FALSE)),VLOOKUP($M7408,'result messages'!$H$3:$L$11,2,FALSE),VLOOKUP($L7408,'result messages'!$H$3:$L$11,2,FALSE)))</f>
        <v/>
      </c>
      <c r="O7408" s="1" t="str">
        <f>IF(ISBLANK($C7408),"",IF(ISNA(VLOOKUP($L7408,'result messages'!$H$3:$L$11,3,FALSE)),VLOOKUP($M7408,'result messages'!$H$3:$L$11,3,FALSE),VLOOKUP($L7408,'result messages'!$H$3:$L$11,3,FALSE)))</f>
        <v/>
      </c>
      <c r="P7408" s="1" t="str">
        <f>IF(ISBLANK($C7408),"",IF(ISNA(VLOOKUP($L7408,'result messages'!$H$3:$L$11,4,FALSE)),VLOOKUP($M7408,'result messages'!$H$3:$L$11,4,FALSE),VLOOKUP($L7408,'result messages'!$H$3:$L$11,4,FALSE)))</f>
        <v/>
      </c>
      <c r="Q7408" s="1" t="str">
        <f>IF(ISBLANK($C7408),"",IF(ISNA(VLOOKUP($L7408,'result messages'!$H$3:$L$11,5,FALSE)),VLOOKUP($M7408,'result messages'!$H$3:$L$11,5,FALSE),VLOOKUP($L7408,'result messages'!$H$3:$L$11,5,FALSE)))</f>
        <v/>
      </c>
    </row>
    <row r="7409" spans="1:17">
      <c r="A7409" s="1">
        <v>7406</v>
      </c>
      <c r="B7409" s="1"/>
      <c r="C7409" s="1"/>
      <c r="D7409" s="1"/>
      <c r="E7409" s="6"/>
      <c r="F7409" s="1"/>
      <c r="G7409" s="1" t="str">
        <f>IF(ISNA(VLOOKUP($C7409,'DTEN TCAP Linkage deviceId'!$A$1:$A$20000,1,FALSE)),"No","Yes")</f>
        <v>No</v>
      </c>
      <c r="H7409" s="1" t="str">
        <f>IF(ISNA(VLOOKUP($C7409,'Provisioning Requester'!$F$3:$H$20000,2,FALSE)),"No","Yes")</f>
        <v>No</v>
      </c>
      <c r="I7409" s="1" t="str">
        <f>IF($H7409="Yes",VLOOKUP($C7409,'Provisioning Requester'!$F$3:$H$20000,3,FALSE),"-")</f>
        <v>-</v>
      </c>
      <c r="J7409" s="1" t="str">
        <f>IF(OR(D7409="SVCP", E7409="TRUE"), "No", IF(ISNA(VLOOKUP($C7409,'ProvResponder deviceId'!$A$1:$A$20000,1,FALSE)),"No","Yes"))</f>
        <v>No</v>
      </c>
      <c r="K7409" s="1" t="str">
        <f>IF($J7409="Yes",VLOOKUP($C7409,'ProvResponder deviceId'!$A$1:$C$20000,3,FALSE),"-")</f>
        <v>-</v>
      </c>
      <c r="L7409" s="1" t="str">
        <f t="shared" si="230"/>
        <v/>
      </c>
      <c r="M7409" s="1" t="str">
        <f t="shared" si="231"/>
        <v/>
      </c>
      <c r="N7409" s="1" t="str">
        <f>IF(ISBLANK($C7409),"",IF(ISNA(VLOOKUP($L7409,'result messages'!$H$3:$L$11,2,FALSE)),VLOOKUP($M7409,'result messages'!$H$3:$L$11,2,FALSE),VLOOKUP($L7409,'result messages'!$H$3:$L$11,2,FALSE)))</f>
        <v/>
      </c>
      <c r="O7409" s="1" t="str">
        <f>IF(ISBLANK($C7409),"",IF(ISNA(VLOOKUP($L7409,'result messages'!$H$3:$L$11,3,FALSE)),VLOOKUP($M7409,'result messages'!$H$3:$L$11,3,FALSE),VLOOKUP($L7409,'result messages'!$H$3:$L$11,3,FALSE)))</f>
        <v/>
      </c>
      <c r="P7409" s="1" t="str">
        <f>IF(ISBLANK($C7409),"",IF(ISNA(VLOOKUP($L7409,'result messages'!$H$3:$L$11,4,FALSE)),VLOOKUP($M7409,'result messages'!$H$3:$L$11,4,FALSE),VLOOKUP($L7409,'result messages'!$H$3:$L$11,4,FALSE)))</f>
        <v/>
      </c>
      <c r="Q7409" s="1" t="str">
        <f>IF(ISBLANK($C7409),"",IF(ISNA(VLOOKUP($L7409,'result messages'!$H$3:$L$11,5,FALSE)),VLOOKUP($M7409,'result messages'!$H$3:$L$11,5,FALSE),VLOOKUP($L7409,'result messages'!$H$3:$L$11,5,FALSE)))</f>
        <v/>
      </c>
    </row>
    <row r="7410" spans="1:17">
      <c r="A7410" s="1">
        <v>7407</v>
      </c>
      <c r="B7410" s="1"/>
      <c r="C7410" s="1"/>
      <c r="D7410" s="1"/>
      <c r="E7410" s="6"/>
      <c r="F7410" s="1"/>
      <c r="G7410" s="1" t="str">
        <f>IF(ISNA(VLOOKUP($C7410,'DTEN TCAP Linkage deviceId'!$A$1:$A$20000,1,FALSE)),"No","Yes")</f>
        <v>No</v>
      </c>
      <c r="H7410" s="1" t="str">
        <f>IF(ISNA(VLOOKUP($C7410,'Provisioning Requester'!$F$3:$H$20000,2,FALSE)),"No","Yes")</f>
        <v>No</v>
      </c>
      <c r="I7410" s="1" t="str">
        <f>IF($H7410="Yes",VLOOKUP($C7410,'Provisioning Requester'!$F$3:$H$20000,3,FALSE),"-")</f>
        <v>-</v>
      </c>
      <c r="J7410" s="1" t="str">
        <f>IF(OR(D7410="SVCP", E7410="TRUE"), "No", IF(ISNA(VLOOKUP($C7410,'ProvResponder deviceId'!$A$1:$A$20000,1,FALSE)),"No","Yes"))</f>
        <v>No</v>
      </c>
      <c r="K7410" s="1" t="str">
        <f>IF($J7410="Yes",VLOOKUP($C7410,'ProvResponder deviceId'!$A$1:$C$20000,3,FALSE),"-")</f>
        <v>-</v>
      </c>
      <c r="L7410" s="1" t="str">
        <f t="shared" si="230"/>
        <v/>
      </c>
      <c r="M7410" s="1" t="str">
        <f t="shared" si="231"/>
        <v/>
      </c>
      <c r="N7410" s="1" t="str">
        <f>IF(ISBLANK($C7410),"",IF(ISNA(VLOOKUP($L7410,'result messages'!$H$3:$L$11,2,FALSE)),VLOOKUP($M7410,'result messages'!$H$3:$L$11,2,FALSE),VLOOKUP($L7410,'result messages'!$H$3:$L$11,2,FALSE)))</f>
        <v/>
      </c>
      <c r="O7410" s="1" t="str">
        <f>IF(ISBLANK($C7410),"",IF(ISNA(VLOOKUP($L7410,'result messages'!$H$3:$L$11,3,FALSE)),VLOOKUP($M7410,'result messages'!$H$3:$L$11,3,FALSE),VLOOKUP($L7410,'result messages'!$H$3:$L$11,3,FALSE)))</f>
        <v/>
      </c>
      <c r="P7410" s="1" t="str">
        <f>IF(ISBLANK($C7410),"",IF(ISNA(VLOOKUP($L7410,'result messages'!$H$3:$L$11,4,FALSE)),VLOOKUP($M7410,'result messages'!$H$3:$L$11,4,FALSE),VLOOKUP($L7410,'result messages'!$H$3:$L$11,4,FALSE)))</f>
        <v/>
      </c>
      <c r="Q7410" s="1" t="str">
        <f>IF(ISBLANK($C7410),"",IF(ISNA(VLOOKUP($L7410,'result messages'!$H$3:$L$11,5,FALSE)),VLOOKUP($M7410,'result messages'!$H$3:$L$11,5,FALSE),VLOOKUP($L7410,'result messages'!$H$3:$L$11,5,FALSE)))</f>
        <v/>
      </c>
    </row>
    <row r="7411" spans="1:17">
      <c r="A7411" s="1">
        <v>7408</v>
      </c>
      <c r="B7411" s="1"/>
      <c r="C7411" s="1"/>
      <c r="D7411" s="1"/>
      <c r="E7411" s="6"/>
      <c r="F7411" s="1"/>
      <c r="G7411" s="1" t="str">
        <f>IF(ISNA(VLOOKUP($C7411,'DTEN TCAP Linkage deviceId'!$A$1:$A$20000,1,FALSE)),"No","Yes")</f>
        <v>No</v>
      </c>
      <c r="H7411" s="1" t="str">
        <f>IF(ISNA(VLOOKUP($C7411,'Provisioning Requester'!$F$3:$H$20000,2,FALSE)),"No","Yes")</f>
        <v>No</v>
      </c>
      <c r="I7411" s="1" t="str">
        <f>IF($H7411="Yes",VLOOKUP($C7411,'Provisioning Requester'!$F$3:$H$20000,3,FALSE),"-")</f>
        <v>-</v>
      </c>
      <c r="J7411" s="1" t="str">
        <f>IF(OR(D7411="SVCP", E7411="TRUE"), "No", IF(ISNA(VLOOKUP($C7411,'ProvResponder deviceId'!$A$1:$A$20000,1,FALSE)),"No","Yes"))</f>
        <v>No</v>
      </c>
      <c r="K7411" s="1" t="str">
        <f>IF($J7411="Yes",VLOOKUP($C7411,'ProvResponder deviceId'!$A$1:$C$20000,3,FALSE),"-")</f>
        <v>-</v>
      </c>
      <c r="L7411" s="1" t="str">
        <f t="shared" si="230"/>
        <v/>
      </c>
      <c r="M7411" s="1" t="str">
        <f t="shared" si="231"/>
        <v/>
      </c>
      <c r="N7411" s="1" t="str">
        <f>IF(ISBLANK($C7411),"",IF(ISNA(VLOOKUP($L7411,'result messages'!$H$3:$L$11,2,FALSE)),VLOOKUP($M7411,'result messages'!$H$3:$L$11,2,FALSE),VLOOKUP($L7411,'result messages'!$H$3:$L$11,2,FALSE)))</f>
        <v/>
      </c>
      <c r="O7411" s="1" t="str">
        <f>IF(ISBLANK($C7411),"",IF(ISNA(VLOOKUP($L7411,'result messages'!$H$3:$L$11,3,FALSE)),VLOOKUP($M7411,'result messages'!$H$3:$L$11,3,FALSE),VLOOKUP($L7411,'result messages'!$H$3:$L$11,3,FALSE)))</f>
        <v/>
      </c>
      <c r="P7411" s="1" t="str">
        <f>IF(ISBLANK($C7411),"",IF(ISNA(VLOOKUP($L7411,'result messages'!$H$3:$L$11,4,FALSE)),VLOOKUP($M7411,'result messages'!$H$3:$L$11,4,FALSE),VLOOKUP($L7411,'result messages'!$H$3:$L$11,4,FALSE)))</f>
        <v/>
      </c>
      <c r="Q7411" s="1" t="str">
        <f>IF(ISBLANK($C7411),"",IF(ISNA(VLOOKUP($L7411,'result messages'!$H$3:$L$11,5,FALSE)),VLOOKUP($M7411,'result messages'!$H$3:$L$11,5,FALSE),VLOOKUP($L7411,'result messages'!$H$3:$L$11,5,FALSE)))</f>
        <v/>
      </c>
    </row>
    <row r="7412" spans="1:17">
      <c r="A7412" s="1">
        <v>7409</v>
      </c>
      <c r="B7412" s="1"/>
      <c r="C7412" s="1"/>
      <c r="D7412" s="1"/>
      <c r="E7412" s="6"/>
      <c r="F7412" s="1"/>
      <c r="G7412" s="1" t="str">
        <f>IF(ISNA(VLOOKUP($C7412,'DTEN TCAP Linkage deviceId'!$A$1:$A$20000,1,FALSE)),"No","Yes")</f>
        <v>No</v>
      </c>
      <c r="H7412" s="1" t="str">
        <f>IF(ISNA(VLOOKUP($C7412,'Provisioning Requester'!$F$3:$H$20000,2,FALSE)),"No","Yes")</f>
        <v>No</v>
      </c>
      <c r="I7412" s="1" t="str">
        <f>IF($H7412="Yes",VLOOKUP($C7412,'Provisioning Requester'!$F$3:$H$20000,3,FALSE),"-")</f>
        <v>-</v>
      </c>
      <c r="J7412" s="1" t="str">
        <f>IF(OR(D7412="SVCP", E7412="TRUE"), "No", IF(ISNA(VLOOKUP($C7412,'ProvResponder deviceId'!$A$1:$A$20000,1,FALSE)),"No","Yes"))</f>
        <v>No</v>
      </c>
      <c r="K7412" s="1" t="str">
        <f>IF($J7412="Yes",VLOOKUP($C7412,'ProvResponder deviceId'!$A$1:$C$20000,3,FALSE),"-")</f>
        <v>-</v>
      </c>
      <c r="L7412" s="1" t="str">
        <f t="shared" si="230"/>
        <v/>
      </c>
      <c r="M7412" s="1" t="str">
        <f t="shared" si="231"/>
        <v/>
      </c>
      <c r="N7412" s="1" t="str">
        <f>IF(ISBLANK($C7412),"",IF(ISNA(VLOOKUP($L7412,'result messages'!$H$3:$L$11,2,FALSE)),VLOOKUP($M7412,'result messages'!$H$3:$L$11,2,FALSE),VLOOKUP($L7412,'result messages'!$H$3:$L$11,2,FALSE)))</f>
        <v/>
      </c>
      <c r="O7412" s="1" t="str">
        <f>IF(ISBLANK($C7412),"",IF(ISNA(VLOOKUP($L7412,'result messages'!$H$3:$L$11,3,FALSE)),VLOOKUP($M7412,'result messages'!$H$3:$L$11,3,FALSE),VLOOKUP($L7412,'result messages'!$H$3:$L$11,3,FALSE)))</f>
        <v/>
      </c>
      <c r="P7412" s="1" t="str">
        <f>IF(ISBLANK($C7412),"",IF(ISNA(VLOOKUP($L7412,'result messages'!$H$3:$L$11,4,FALSE)),VLOOKUP($M7412,'result messages'!$H$3:$L$11,4,FALSE),VLOOKUP($L7412,'result messages'!$H$3:$L$11,4,FALSE)))</f>
        <v/>
      </c>
      <c r="Q7412" s="1" t="str">
        <f>IF(ISBLANK($C7412),"",IF(ISNA(VLOOKUP($L7412,'result messages'!$H$3:$L$11,5,FALSE)),VLOOKUP($M7412,'result messages'!$H$3:$L$11,5,FALSE),VLOOKUP($L7412,'result messages'!$H$3:$L$11,5,FALSE)))</f>
        <v/>
      </c>
    </row>
    <row r="7413" spans="1:17">
      <c r="A7413" s="1">
        <v>7410</v>
      </c>
      <c r="B7413" s="1"/>
      <c r="C7413" s="1"/>
      <c r="D7413" s="1"/>
      <c r="E7413" s="6"/>
      <c r="F7413" s="1"/>
      <c r="G7413" s="1" t="str">
        <f>IF(ISNA(VLOOKUP($C7413,'DTEN TCAP Linkage deviceId'!$A$1:$A$20000,1,FALSE)),"No","Yes")</f>
        <v>No</v>
      </c>
      <c r="H7413" s="1" t="str">
        <f>IF(ISNA(VLOOKUP($C7413,'Provisioning Requester'!$F$3:$H$20000,2,FALSE)),"No","Yes")</f>
        <v>No</v>
      </c>
      <c r="I7413" s="1" t="str">
        <f>IF($H7413="Yes",VLOOKUP($C7413,'Provisioning Requester'!$F$3:$H$20000,3,FALSE),"-")</f>
        <v>-</v>
      </c>
      <c r="J7413" s="1" t="str">
        <f>IF(OR(D7413="SVCP", E7413="TRUE"), "No", IF(ISNA(VLOOKUP($C7413,'ProvResponder deviceId'!$A$1:$A$20000,1,FALSE)),"No","Yes"))</f>
        <v>No</v>
      </c>
      <c r="K7413" s="1" t="str">
        <f>IF($J7413="Yes",VLOOKUP($C7413,'ProvResponder deviceId'!$A$1:$C$20000,3,FALSE),"-")</f>
        <v>-</v>
      </c>
      <c r="L7413" s="1" t="str">
        <f t="shared" si="230"/>
        <v/>
      </c>
      <c r="M7413" s="1" t="str">
        <f t="shared" si="231"/>
        <v/>
      </c>
      <c r="N7413" s="1" t="str">
        <f>IF(ISBLANK($C7413),"",IF(ISNA(VLOOKUP($L7413,'result messages'!$H$3:$L$11,2,FALSE)),VLOOKUP($M7413,'result messages'!$H$3:$L$11,2,FALSE),VLOOKUP($L7413,'result messages'!$H$3:$L$11,2,FALSE)))</f>
        <v/>
      </c>
      <c r="O7413" s="1" t="str">
        <f>IF(ISBLANK($C7413),"",IF(ISNA(VLOOKUP($L7413,'result messages'!$H$3:$L$11,3,FALSE)),VLOOKUP($M7413,'result messages'!$H$3:$L$11,3,FALSE),VLOOKUP($L7413,'result messages'!$H$3:$L$11,3,FALSE)))</f>
        <v/>
      </c>
      <c r="P7413" s="1" t="str">
        <f>IF(ISBLANK($C7413),"",IF(ISNA(VLOOKUP($L7413,'result messages'!$H$3:$L$11,4,FALSE)),VLOOKUP($M7413,'result messages'!$H$3:$L$11,4,FALSE),VLOOKUP($L7413,'result messages'!$H$3:$L$11,4,FALSE)))</f>
        <v/>
      </c>
      <c r="Q7413" s="1" t="str">
        <f>IF(ISBLANK($C7413),"",IF(ISNA(VLOOKUP($L7413,'result messages'!$H$3:$L$11,5,FALSE)),VLOOKUP($M7413,'result messages'!$H$3:$L$11,5,FALSE),VLOOKUP($L7413,'result messages'!$H$3:$L$11,5,FALSE)))</f>
        <v/>
      </c>
    </row>
    <row r="7414" spans="1:17">
      <c r="A7414" s="1">
        <v>7411</v>
      </c>
      <c r="B7414" s="1"/>
      <c r="C7414" s="1"/>
      <c r="D7414" s="1"/>
      <c r="E7414" s="6"/>
      <c r="F7414" s="1"/>
      <c r="G7414" s="1" t="str">
        <f>IF(ISNA(VLOOKUP($C7414,'DTEN TCAP Linkage deviceId'!$A$1:$A$20000,1,FALSE)),"No","Yes")</f>
        <v>No</v>
      </c>
      <c r="H7414" s="1" t="str">
        <f>IF(ISNA(VLOOKUP($C7414,'Provisioning Requester'!$F$3:$H$20000,2,FALSE)),"No","Yes")</f>
        <v>No</v>
      </c>
      <c r="I7414" s="1" t="str">
        <f>IF($H7414="Yes",VLOOKUP($C7414,'Provisioning Requester'!$F$3:$H$20000,3,FALSE),"-")</f>
        <v>-</v>
      </c>
      <c r="J7414" s="1" t="str">
        <f>IF(OR(D7414="SVCP", E7414="TRUE"), "No", IF(ISNA(VLOOKUP($C7414,'ProvResponder deviceId'!$A$1:$A$20000,1,FALSE)),"No","Yes"))</f>
        <v>No</v>
      </c>
      <c r="K7414" s="1" t="str">
        <f>IF($J7414="Yes",VLOOKUP($C7414,'ProvResponder deviceId'!$A$1:$C$20000,3,FALSE),"-")</f>
        <v>-</v>
      </c>
      <c r="L7414" s="1" t="str">
        <f t="shared" si="230"/>
        <v/>
      </c>
      <c r="M7414" s="1" t="str">
        <f t="shared" si="231"/>
        <v/>
      </c>
      <c r="N7414" s="1" t="str">
        <f>IF(ISBLANK($C7414),"",IF(ISNA(VLOOKUP($L7414,'result messages'!$H$3:$L$11,2,FALSE)),VLOOKUP($M7414,'result messages'!$H$3:$L$11,2,FALSE),VLOOKUP($L7414,'result messages'!$H$3:$L$11,2,FALSE)))</f>
        <v/>
      </c>
      <c r="O7414" s="1" t="str">
        <f>IF(ISBLANK($C7414),"",IF(ISNA(VLOOKUP($L7414,'result messages'!$H$3:$L$11,3,FALSE)),VLOOKUP($M7414,'result messages'!$H$3:$L$11,3,FALSE),VLOOKUP($L7414,'result messages'!$H$3:$L$11,3,FALSE)))</f>
        <v/>
      </c>
      <c r="P7414" s="1" t="str">
        <f>IF(ISBLANK($C7414),"",IF(ISNA(VLOOKUP($L7414,'result messages'!$H$3:$L$11,4,FALSE)),VLOOKUP($M7414,'result messages'!$H$3:$L$11,4,FALSE),VLOOKUP($L7414,'result messages'!$H$3:$L$11,4,FALSE)))</f>
        <v/>
      </c>
      <c r="Q7414" s="1" t="str">
        <f>IF(ISBLANK($C7414),"",IF(ISNA(VLOOKUP($L7414,'result messages'!$H$3:$L$11,5,FALSE)),VLOOKUP($M7414,'result messages'!$H$3:$L$11,5,FALSE),VLOOKUP($L7414,'result messages'!$H$3:$L$11,5,FALSE)))</f>
        <v/>
      </c>
    </row>
    <row r="7415" spans="1:17">
      <c r="A7415" s="1">
        <v>7412</v>
      </c>
      <c r="B7415" s="1"/>
      <c r="C7415" s="1"/>
      <c r="D7415" s="1"/>
      <c r="E7415" s="6"/>
      <c r="F7415" s="1"/>
      <c r="G7415" s="1" t="str">
        <f>IF(ISNA(VLOOKUP($C7415,'DTEN TCAP Linkage deviceId'!$A$1:$A$20000,1,FALSE)),"No","Yes")</f>
        <v>No</v>
      </c>
      <c r="H7415" s="1" t="str">
        <f>IF(ISNA(VLOOKUP($C7415,'Provisioning Requester'!$F$3:$H$20000,2,FALSE)),"No","Yes")</f>
        <v>No</v>
      </c>
      <c r="I7415" s="1" t="str">
        <f>IF($H7415="Yes",VLOOKUP($C7415,'Provisioning Requester'!$F$3:$H$20000,3,FALSE),"-")</f>
        <v>-</v>
      </c>
      <c r="J7415" s="1" t="str">
        <f>IF(OR(D7415="SVCP", E7415="TRUE"), "No", IF(ISNA(VLOOKUP($C7415,'ProvResponder deviceId'!$A$1:$A$20000,1,FALSE)),"No","Yes"))</f>
        <v>No</v>
      </c>
      <c r="K7415" s="1" t="str">
        <f>IF($J7415="Yes",VLOOKUP($C7415,'ProvResponder deviceId'!$A$1:$C$20000,3,FALSE),"-")</f>
        <v>-</v>
      </c>
      <c r="L7415" s="1" t="str">
        <f t="shared" si="230"/>
        <v/>
      </c>
      <c r="M7415" s="1" t="str">
        <f t="shared" si="231"/>
        <v/>
      </c>
      <c r="N7415" s="1" t="str">
        <f>IF(ISBLANK($C7415),"",IF(ISNA(VLOOKUP($L7415,'result messages'!$H$3:$L$11,2,FALSE)),VLOOKUP($M7415,'result messages'!$H$3:$L$11,2,FALSE),VLOOKUP($L7415,'result messages'!$H$3:$L$11,2,FALSE)))</f>
        <v/>
      </c>
      <c r="O7415" s="1" t="str">
        <f>IF(ISBLANK($C7415),"",IF(ISNA(VLOOKUP($L7415,'result messages'!$H$3:$L$11,3,FALSE)),VLOOKUP($M7415,'result messages'!$H$3:$L$11,3,FALSE),VLOOKUP($L7415,'result messages'!$H$3:$L$11,3,FALSE)))</f>
        <v/>
      </c>
      <c r="P7415" s="1" t="str">
        <f>IF(ISBLANK($C7415),"",IF(ISNA(VLOOKUP($L7415,'result messages'!$H$3:$L$11,4,FALSE)),VLOOKUP($M7415,'result messages'!$H$3:$L$11,4,FALSE),VLOOKUP($L7415,'result messages'!$H$3:$L$11,4,FALSE)))</f>
        <v/>
      </c>
      <c r="Q7415" s="1" t="str">
        <f>IF(ISBLANK($C7415),"",IF(ISNA(VLOOKUP($L7415,'result messages'!$H$3:$L$11,5,FALSE)),VLOOKUP($M7415,'result messages'!$H$3:$L$11,5,FALSE),VLOOKUP($L7415,'result messages'!$H$3:$L$11,5,FALSE)))</f>
        <v/>
      </c>
    </row>
    <row r="7416" spans="1:17">
      <c r="A7416" s="1">
        <v>7413</v>
      </c>
      <c r="B7416" s="1"/>
      <c r="C7416" s="1"/>
      <c r="D7416" s="1"/>
      <c r="E7416" s="6"/>
      <c r="F7416" s="1"/>
      <c r="G7416" s="1" t="str">
        <f>IF(ISNA(VLOOKUP($C7416,'DTEN TCAP Linkage deviceId'!$A$1:$A$20000,1,FALSE)),"No","Yes")</f>
        <v>No</v>
      </c>
      <c r="H7416" s="1" t="str">
        <f>IF(ISNA(VLOOKUP($C7416,'Provisioning Requester'!$F$3:$H$20000,2,FALSE)),"No","Yes")</f>
        <v>No</v>
      </c>
      <c r="I7416" s="1" t="str">
        <f>IF($H7416="Yes",VLOOKUP($C7416,'Provisioning Requester'!$F$3:$H$20000,3,FALSE),"-")</f>
        <v>-</v>
      </c>
      <c r="J7416" s="1" t="str">
        <f>IF(OR(D7416="SVCP", E7416="TRUE"), "No", IF(ISNA(VLOOKUP($C7416,'ProvResponder deviceId'!$A$1:$A$20000,1,FALSE)),"No","Yes"))</f>
        <v>No</v>
      </c>
      <c r="K7416" s="1" t="str">
        <f>IF($J7416="Yes",VLOOKUP($C7416,'ProvResponder deviceId'!$A$1:$C$20000,3,FALSE),"-")</f>
        <v>-</v>
      </c>
      <c r="L7416" s="1" t="str">
        <f t="shared" si="230"/>
        <v/>
      </c>
      <c r="M7416" s="1" t="str">
        <f t="shared" si="231"/>
        <v/>
      </c>
      <c r="N7416" s="1" t="str">
        <f>IF(ISBLANK($C7416),"",IF(ISNA(VLOOKUP($L7416,'result messages'!$H$3:$L$11,2,FALSE)),VLOOKUP($M7416,'result messages'!$H$3:$L$11,2,FALSE),VLOOKUP($L7416,'result messages'!$H$3:$L$11,2,FALSE)))</f>
        <v/>
      </c>
      <c r="O7416" s="1" t="str">
        <f>IF(ISBLANK($C7416),"",IF(ISNA(VLOOKUP($L7416,'result messages'!$H$3:$L$11,3,FALSE)),VLOOKUP($M7416,'result messages'!$H$3:$L$11,3,FALSE),VLOOKUP($L7416,'result messages'!$H$3:$L$11,3,FALSE)))</f>
        <v/>
      </c>
      <c r="P7416" s="1" t="str">
        <f>IF(ISBLANK($C7416),"",IF(ISNA(VLOOKUP($L7416,'result messages'!$H$3:$L$11,4,FALSE)),VLOOKUP($M7416,'result messages'!$H$3:$L$11,4,FALSE),VLOOKUP($L7416,'result messages'!$H$3:$L$11,4,FALSE)))</f>
        <v/>
      </c>
      <c r="Q7416" s="1" t="str">
        <f>IF(ISBLANK($C7416),"",IF(ISNA(VLOOKUP($L7416,'result messages'!$H$3:$L$11,5,FALSE)),VLOOKUP($M7416,'result messages'!$H$3:$L$11,5,FALSE),VLOOKUP($L7416,'result messages'!$H$3:$L$11,5,FALSE)))</f>
        <v/>
      </c>
    </row>
    <row r="7417" spans="1:17">
      <c r="A7417" s="1">
        <v>7414</v>
      </c>
      <c r="B7417" s="1"/>
      <c r="C7417" s="1"/>
      <c r="D7417" s="1"/>
      <c r="E7417" s="6"/>
      <c r="F7417" s="1"/>
      <c r="G7417" s="1" t="str">
        <f>IF(ISNA(VLOOKUP($C7417,'DTEN TCAP Linkage deviceId'!$A$1:$A$20000,1,FALSE)),"No","Yes")</f>
        <v>No</v>
      </c>
      <c r="H7417" s="1" t="str">
        <f>IF(ISNA(VLOOKUP($C7417,'Provisioning Requester'!$F$3:$H$20000,2,FALSE)),"No","Yes")</f>
        <v>No</v>
      </c>
      <c r="I7417" s="1" t="str">
        <f>IF($H7417="Yes",VLOOKUP($C7417,'Provisioning Requester'!$F$3:$H$20000,3,FALSE),"-")</f>
        <v>-</v>
      </c>
      <c r="J7417" s="1" t="str">
        <f>IF(OR(D7417="SVCP", E7417="TRUE"), "No", IF(ISNA(VLOOKUP($C7417,'ProvResponder deviceId'!$A$1:$A$20000,1,FALSE)),"No","Yes"))</f>
        <v>No</v>
      </c>
      <c r="K7417" s="1" t="str">
        <f>IF($J7417="Yes",VLOOKUP($C7417,'ProvResponder deviceId'!$A$1:$C$20000,3,FALSE),"-")</f>
        <v>-</v>
      </c>
      <c r="L7417" s="1" t="str">
        <f t="shared" si="230"/>
        <v/>
      </c>
      <c r="M7417" s="1" t="str">
        <f t="shared" si="231"/>
        <v/>
      </c>
      <c r="N7417" s="1" t="str">
        <f>IF(ISBLANK($C7417),"",IF(ISNA(VLOOKUP($L7417,'result messages'!$H$3:$L$11,2,FALSE)),VLOOKUP($M7417,'result messages'!$H$3:$L$11,2,FALSE),VLOOKUP($L7417,'result messages'!$H$3:$L$11,2,FALSE)))</f>
        <v/>
      </c>
      <c r="O7417" s="1" t="str">
        <f>IF(ISBLANK($C7417),"",IF(ISNA(VLOOKUP($L7417,'result messages'!$H$3:$L$11,3,FALSE)),VLOOKUP($M7417,'result messages'!$H$3:$L$11,3,FALSE),VLOOKUP($L7417,'result messages'!$H$3:$L$11,3,FALSE)))</f>
        <v/>
      </c>
      <c r="P7417" s="1" t="str">
        <f>IF(ISBLANK($C7417),"",IF(ISNA(VLOOKUP($L7417,'result messages'!$H$3:$L$11,4,FALSE)),VLOOKUP($M7417,'result messages'!$H$3:$L$11,4,FALSE),VLOOKUP($L7417,'result messages'!$H$3:$L$11,4,FALSE)))</f>
        <v/>
      </c>
      <c r="Q7417" s="1" t="str">
        <f>IF(ISBLANK($C7417),"",IF(ISNA(VLOOKUP($L7417,'result messages'!$H$3:$L$11,5,FALSE)),VLOOKUP($M7417,'result messages'!$H$3:$L$11,5,FALSE),VLOOKUP($L7417,'result messages'!$H$3:$L$11,5,FALSE)))</f>
        <v/>
      </c>
    </row>
    <row r="7418" spans="1:17">
      <c r="A7418" s="1">
        <v>7415</v>
      </c>
      <c r="B7418" s="1"/>
      <c r="C7418" s="1"/>
      <c r="D7418" s="1"/>
      <c r="E7418" s="6"/>
      <c r="F7418" s="1"/>
      <c r="G7418" s="1" t="str">
        <f>IF(ISNA(VLOOKUP($C7418,'DTEN TCAP Linkage deviceId'!$A$1:$A$20000,1,FALSE)),"No","Yes")</f>
        <v>No</v>
      </c>
      <c r="H7418" s="1" t="str">
        <f>IF(ISNA(VLOOKUP($C7418,'Provisioning Requester'!$F$3:$H$20000,2,FALSE)),"No","Yes")</f>
        <v>No</v>
      </c>
      <c r="I7418" s="1" t="str">
        <f>IF($H7418="Yes",VLOOKUP($C7418,'Provisioning Requester'!$F$3:$H$20000,3,FALSE),"-")</f>
        <v>-</v>
      </c>
      <c r="J7418" s="1" t="str">
        <f>IF(OR(D7418="SVCP", E7418="TRUE"), "No", IF(ISNA(VLOOKUP($C7418,'ProvResponder deviceId'!$A$1:$A$20000,1,FALSE)),"No","Yes"))</f>
        <v>No</v>
      </c>
      <c r="K7418" s="1" t="str">
        <f>IF($J7418="Yes",VLOOKUP($C7418,'ProvResponder deviceId'!$A$1:$C$20000,3,FALSE),"-")</f>
        <v>-</v>
      </c>
      <c r="L7418" s="1" t="str">
        <f t="shared" si="230"/>
        <v/>
      </c>
      <c r="M7418" s="1" t="str">
        <f t="shared" si="231"/>
        <v/>
      </c>
      <c r="N7418" s="1" t="str">
        <f>IF(ISBLANK($C7418),"",IF(ISNA(VLOOKUP($L7418,'result messages'!$H$3:$L$11,2,FALSE)),VLOOKUP($M7418,'result messages'!$H$3:$L$11,2,FALSE),VLOOKUP($L7418,'result messages'!$H$3:$L$11,2,FALSE)))</f>
        <v/>
      </c>
      <c r="O7418" s="1" t="str">
        <f>IF(ISBLANK($C7418),"",IF(ISNA(VLOOKUP($L7418,'result messages'!$H$3:$L$11,3,FALSE)),VLOOKUP($M7418,'result messages'!$H$3:$L$11,3,FALSE),VLOOKUP($L7418,'result messages'!$H$3:$L$11,3,FALSE)))</f>
        <v/>
      </c>
      <c r="P7418" s="1" t="str">
        <f>IF(ISBLANK($C7418),"",IF(ISNA(VLOOKUP($L7418,'result messages'!$H$3:$L$11,4,FALSE)),VLOOKUP($M7418,'result messages'!$H$3:$L$11,4,FALSE),VLOOKUP($L7418,'result messages'!$H$3:$L$11,4,FALSE)))</f>
        <v/>
      </c>
      <c r="Q7418" s="1" t="str">
        <f>IF(ISBLANK($C7418),"",IF(ISNA(VLOOKUP($L7418,'result messages'!$H$3:$L$11,5,FALSE)),VLOOKUP($M7418,'result messages'!$H$3:$L$11,5,FALSE),VLOOKUP($L7418,'result messages'!$H$3:$L$11,5,FALSE)))</f>
        <v/>
      </c>
    </row>
    <row r="7419" spans="1:17">
      <c r="A7419" s="1">
        <v>7416</v>
      </c>
      <c r="B7419" s="1"/>
      <c r="C7419" s="1"/>
      <c r="D7419" s="1"/>
      <c r="E7419" s="6"/>
      <c r="F7419" s="1"/>
      <c r="G7419" s="1" t="str">
        <f>IF(ISNA(VLOOKUP($C7419,'DTEN TCAP Linkage deviceId'!$A$1:$A$20000,1,FALSE)),"No","Yes")</f>
        <v>No</v>
      </c>
      <c r="H7419" s="1" t="str">
        <f>IF(ISNA(VLOOKUP($C7419,'Provisioning Requester'!$F$3:$H$20000,2,FALSE)),"No","Yes")</f>
        <v>No</v>
      </c>
      <c r="I7419" s="1" t="str">
        <f>IF($H7419="Yes",VLOOKUP($C7419,'Provisioning Requester'!$F$3:$H$20000,3,FALSE),"-")</f>
        <v>-</v>
      </c>
      <c r="J7419" s="1" t="str">
        <f>IF(OR(D7419="SVCP", E7419="TRUE"), "No", IF(ISNA(VLOOKUP($C7419,'ProvResponder deviceId'!$A$1:$A$20000,1,FALSE)),"No","Yes"))</f>
        <v>No</v>
      </c>
      <c r="K7419" s="1" t="str">
        <f>IF($J7419="Yes",VLOOKUP($C7419,'ProvResponder deviceId'!$A$1:$C$20000,3,FALSE),"-")</f>
        <v>-</v>
      </c>
      <c r="L7419" s="1" t="str">
        <f t="shared" si="230"/>
        <v/>
      </c>
      <c r="M7419" s="1" t="str">
        <f t="shared" si="231"/>
        <v/>
      </c>
      <c r="N7419" s="1" t="str">
        <f>IF(ISBLANK($C7419),"",IF(ISNA(VLOOKUP($L7419,'result messages'!$H$3:$L$11,2,FALSE)),VLOOKUP($M7419,'result messages'!$H$3:$L$11,2,FALSE),VLOOKUP($L7419,'result messages'!$H$3:$L$11,2,FALSE)))</f>
        <v/>
      </c>
      <c r="O7419" s="1" t="str">
        <f>IF(ISBLANK($C7419),"",IF(ISNA(VLOOKUP($L7419,'result messages'!$H$3:$L$11,3,FALSE)),VLOOKUP($M7419,'result messages'!$H$3:$L$11,3,FALSE),VLOOKUP($L7419,'result messages'!$H$3:$L$11,3,FALSE)))</f>
        <v/>
      </c>
      <c r="P7419" s="1" t="str">
        <f>IF(ISBLANK($C7419),"",IF(ISNA(VLOOKUP($L7419,'result messages'!$H$3:$L$11,4,FALSE)),VLOOKUP($M7419,'result messages'!$H$3:$L$11,4,FALSE),VLOOKUP($L7419,'result messages'!$H$3:$L$11,4,FALSE)))</f>
        <v/>
      </c>
      <c r="Q7419" s="1" t="str">
        <f>IF(ISBLANK($C7419),"",IF(ISNA(VLOOKUP($L7419,'result messages'!$H$3:$L$11,5,FALSE)),VLOOKUP($M7419,'result messages'!$H$3:$L$11,5,FALSE),VLOOKUP($L7419,'result messages'!$H$3:$L$11,5,FALSE)))</f>
        <v/>
      </c>
    </row>
    <row r="7420" spans="1:17">
      <c r="A7420" s="1">
        <v>7417</v>
      </c>
      <c r="B7420" s="1"/>
      <c r="C7420" s="1"/>
      <c r="D7420" s="1"/>
      <c r="E7420" s="6"/>
      <c r="F7420" s="1"/>
      <c r="G7420" s="1" t="str">
        <f>IF(ISNA(VLOOKUP($C7420,'DTEN TCAP Linkage deviceId'!$A$1:$A$20000,1,FALSE)),"No","Yes")</f>
        <v>No</v>
      </c>
      <c r="H7420" s="1" t="str">
        <f>IF(ISNA(VLOOKUP($C7420,'Provisioning Requester'!$F$3:$H$20000,2,FALSE)),"No","Yes")</f>
        <v>No</v>
      </c>
      <c r="I7420" s="1" t="str">
        <f>IF($H7420="Yes",VLOOKUP($C7420,'Provisioning Requester'!$F$3:$H$20000,3,FALSE),"-")</f>
        <v>-</v>
      </c>
      <c r="J7420" s="1" t="str">
        <f>IF(OR(D7420="SVCP", E7420="TRUE"), "No", IF(ISNA(VLOOKUP($C7420,'ProvResponder deviceId'!$A$1:$A$20000,1,FALSE)),"No","Yes"))</f>
        <v>No</v>
      </c>
      <c r="K7420" s="1" t="str">
        <f>IF($J7420="Yes",VLOOKUP($C7420,'ProvResponder deviceId'!$A$1:$C$20000,3,FALSE),"-")</f>
        <v>-</v>
      </c>
      <c r="L7420" s="1" t="str">
        <f t="shared" si="230"/>
        <v/>
      </c>
      <c r="M7420" s="1" t="str">
        <f t="shared" si="231"/>
        <v/>
      </c>
      <c r="N7420" s="1" t="str">
        <f>IF(ISBLANK($C7420),"",IF(ISNA(VLOOKUP($L7420,'result messages'!$H$3:$L$11,2,FALSE)),VLOOKUP($M7420,'result messages'!$H$3:$L$11,2,FALSE),VLOOKUP($L7420,'result messages'!$H$3:$L$11,2,FALSE)))</f>
        <v/>
      </c>
      <c r="O7420" s="1" t="str">
        <f>IF(ISBLANK($C7420),"",IF(ISNA(VLOOKUP($L7420,'result messages'!$H$3:$L$11,3,FALSE)),VLOOKUP($M7420,'result messages'!$H$3:$L$11,3,FALSE),VLOOKUP($L7420,'result messages'!$H$3:$L$11,3,FALSE)))</f>
        <v/>
      </c>
      <c r="P7420" s="1" t="str">
        <f>IF(ISBLANK($C7420),"",IF(ISNA(VLOOKUP($L7420,'result messages'!$H$3:$L$11,4,FALSE)),VLOOKUP($M7420,'result messages'!$H$3:$L$11,4,FALSE),VLOOKUP($L7420,'result messages'!$H$3:$L$11,4,FALSE)))</f>
        <v/>
      </c>
      <c r="Q7420" s="1" t="str">
        <f>IF(ISBLANK($C7420),"",IF(ISNA(VLOOKUP($L7420,'result messages'!$H$3:$L$11,5,FALSE)),VLOOKUP($M7420,'result messages'!$H$3:$L$11,5,FALSE),VLOOKUP($L7420,'result messages'!$H$3:$L$11,5,FALSE)))</f>
        <v/>
      </c>
    </row>
    <row r="7421" spans="1:17">
      <c r="A7421" s="1">
        <v>7418</v>
      </c>
      <c r="B7421" s="1"/>
      <c r="C7421" s="1"/>
      <c r="D7421" s="1"/>
      <c r="E7421" s="6"/>
      <c r="F7421" s="1"/>
      <c r="G7421" s="1" t="str">
        <f>IF(ISNA(VLOOKUP($C7421,'DTEN TCAP Linkage deviceId'!$A$1:$A$20000,1,FALSE)),"No","Yes")</f>
        <v>No</v>
      </c>
      <c r="H7421" s="1" t="str">
        <f>IF(ISNA(VLOOKUP($C7421,'Provisioning Requester'!$F$3:$H$20000,2,FALSE)),"No","Yes")</f>
        <v>No</v>
      </c>
      <c r="I7421" s="1" t="str">
        <f>IF($H7421="Yes",VLOOKUP($C7421,'Provisioning Requester'!$F$3:$H$20000,3,FALSE),"-")</f>
        <v>-</v>
      </c>
      <c r="J7421" s="1" t="str">
        <f>IF(OR(D7421="SVCP", E7421="TRUE"), "No", IF(ISNA(VLOOKUP($C7421,'ProvResponder deviceId'!$A$1:$A$20000,1,FALSE)),"No","Yes"))</f>
        <v>No</v>
      </c>
      <c r="K7421" s="1" t="str">
        <f>IF($J7421="Yes",VLOOKUP($C7421,'ProvResponder deviceId'!$A$1:$C$20000,3,FALSE),"-")</f>
        <v>-</v>
      </c>
      <c r="L7421" s="1" t="str">
        <f t="shared" si="230"/>
        <v/>
      </c>
      <c r="M7421" s="1" t="str">
        <f t="shared" si="231"/>
        <v/>
      </c>
      <c r="N7421" s="1" t="str">
        <f>IF(ISBLANK($C7421),"",IF(ISNA(VLOOKUP($L7421,'result messages'!$H$3:$L$11,2,FALSE)),VLOOKUP($M7421,'result messages'!$H$3:$L$11,2,FALSE),VLOOKUP($L7421,'result messages'!$H$3:$L$11,2,FALSE)))</f>
        <v/>
      </c>
      <c r="O7421" s="1" t="str">
        <f>IF(ISBLANK($C7421),"",IF(ISNA(VLOOKUP($L7421,'result messages'!$H$3:$L$11,3,FALSE)),VLOOKUP($M7421,'result messages'!$H$3:$L$11,3,FALSE),VLOOKUP($L7421,'result messages'!$H$3:$L$11,3,FALSE)))</f>
        <v/>
      </c>
      <c r="P7421" s="1" t="str">
        <f>IF(ISBLANK($C7421),"",IF(ISNA(VLOOKUP($L7421,'result messages'!$H$3:$L$11,4,FALSE)),VLOOKUP($M7421,'result messages'!$H$3:$L$11,4,FALSE),VLOOKUP($L7421,'result messages'!$H$3:$L$11,4,FALSE)))</f>
        <v/>
      </c>
      <c r="Q7421" s="1" t="str">
        <f>IF(ISBLANK($C7421),"",IF(ISNA(VLOOKUP($L7421,'result messages'!$H$3:$L$11,5,FALSE)),VLOOKUP($M7421,'result messages'!$H$3:$L$11,5,FALSE),VLOOKUP($L7421,'result messages'!$H$3:$L$11,5,FALSE)))</f>
        <v/>
      </c>
    </row>
    <row r="7422" spans="1:17">
      <c r="A7422" s="1">
        <v>7419</v>
      </c>
      <c r="B7422" s="1"/>
      <c r="C7422" s="1"/>
      <c r="D7422" s="1"/>
      <c r="E7422" s="6"/>
      <c r="F7422" s="1"/>
      <c r="G7422" s="1" t="str">
        <f>IF(ISNA(VLOOKUP($C7422,'DTEN TCAP Linkage deviceId'!$A$1:$A$20000,1,FALSE)),"No","Yes")</f>
        <v>No</v>
      </c>
      <c r="H7422" s="1" t="str">
        <f>IF(ISNA(VLOOKUP($C7422,'Provisioning Requester'!$F$3:$H$20000,2,FALSE)),"No","Yes")</f>
        <v>No</v>
      </c>
      <c r="I7422" s="1" t="str">
        <f>IF($H7422="Yes",VLOOKUP($C7422,'Provisioning Requester'!$F$3:$H$20000,3,FALSE),"-")</f>
        <v>-</v>
      </c>
      <c r="J7422" s="1" t="str">
        <f>IF(OR(D7422="SVCP", E7422="TRUE"), "No", IF(ISNA(VLOOKUP($C7422,'ProvResponder deviceId'!$A$1:$A$20000,1,FALSE)),"No","Yes"))</f>
        <v>No</v>
      </c>
      <c r="K7422" s="1" t="str">
        <f>IF($J7422="Yes",VLOOKUP($C7422,'ProvResponder deviceId'!$A$1:$C$20000,3,FALSE),"-")</f>
        <v>-</v>
      </c>
      <c r="L7422" s="1" t="str">
        <f t="shared" si="230"/>
        <v/>
      </c>
      <c r="M7422" s="1" t="str">
        <f t="shared" si="231"/>
        <v/>
      </c>
      <c r="N7422" s="1" t="str">
        <f>IF(ISBLANK($C7422),"",IF(ISNA(VLOOKUP($L7422,'result messages'!$H$3:$L$11,2,FALSE)),VLOOKUP($M7422,'result messages'!$H$3:$L$11,2,FALSE),VLOOKUP($L7422,'result messages'!$H$3:$L$11,2,FALSE)))</f>
        <v/>
      </c>
      <c r="O7422" s="1" t="str">
        <f>IF(ISBLANK($C7422),"",IF(ISNA(VLOOKUP($L7422,'result messages'!$H$3:$L$11,3,FALSE)),VLOOKUP($M7422,'result messages'!$H$3:$L$11,3,FALSE),VLOOKUP($L7422,'result messages'!$H$3:$L$11,3,FALSE)))</f>
        <v/>
      </c>
      <c r="P7422" s="1" t="str">
        <f>IF(ISBLANK($C7422),"",IF(ISNA(VLOOKUP($L7422,'result messages'!$H$3:$L$11,4,FALSE)),VLOOKUP($M7422,'result messages'!$H$3:$L$11,4,FALSE),VLOOKUP($L7422,'result messages'!$H$3:$L$11,4,FALSE)))</f>
        <v/>
      </c>
      <c r="Q7422" s="1" t="str">
        <f>IF(ISBLANK($C7422),"",IF(ISNA(VLOOKUP($L7422,'result messages'!$H$3:$L$11,5,FALSE)),VLOOKUP($M7422,'result messages'!$H$3:$L$11,5,FALSE),VLOOKUP($L7422,'result messages'!$H$3:$L$11,5,FALSE)))</f>
        <v/>
      </c>
    </row>
    <row r="7423" spans="1:17">
      <c r="A7423" s="1">
        <v>7420</v>
      </c>
      <c r="B7423" s="1"/>
      <c r="C7423" s="1"/>
      <c r="D7423" s="1"/>
      <c r="E7423" s="6"/>
      <c r="F7423" s="1"/>
      <c r="G7423" s="1" t="str">
        <f>IF(ISNA(VLOOKUP($C7423,'DTEN TCAP Linkage deviceId'!$A$1:$A$20000,1,FALSE)),"No","Yes")</f>
        <v>No</v>
      </c>
      <c r="H7423" s="1" t="str">
        <f>IF(ISNA(VLOOKUP($C7423,'Provisioning Requester'!$F$3:$H$20000,2,FALSE)),"No","Yes")</f>
        <v>No</v>
      </c>
      <c r="I7423" s="1" t="str">
        <f>IF($H7423="Yes",VLOOKUP($C7423,'Provisioning Requester'!$F$3:$H$20000,3,FALSE),"-")</f>
        <v>-</v>
      </c>
      <c r="J7423" s="1" t="str">
        <f>IF(OR(D7423="SVCP", E7423="TRUE"), "No", IF(ISNA(VLOOKUP($C7423,'ProvResponder deviceId'!$A$1:$A$20000,1,FALSE)),"No","Yes"))</f>
        <v>No</v>
      </c>
      <c r="K7423" s="1" t="str">
        <f>IF($J7423="Yes",VLOOKUP($C7423,'ProvResponder deviceId'!$A$1:$C$20000,3,FALSE),"-")</f>
        <v>-</v>
      </c>
      <c r="L7423" s="1" t="str">
        <f t="shared" si="230"/>
        <v/>
      </c>
      <c r="M7423" s="1" t="str">
        <f t="shared" si="231"/>
        <v/>
      </c>
      <c r="N7423" s="1" t="str">
        <f>IF(ISBLANK($C7423),"",IF(ISNA(VLOOKUP($L7423,'result messages'!$H$3:$L$11,2,FALSE)),VLOOKUP($M7423,'result messages'!$H$3:$L$11,2,FALSE),VLOOKUP($L7423,'result messages'!$H$3:$L$11,2,FALSE)))</f>
        <v/>
      </c>
      <c r="O7423" s="1" t="str">
        <f>IF(ISBLANK($C7423),"",IF(ISNA(VLOOKUP($L7423,'result messages'!$H$3:$L$11,3,FALSE)),VLOOKUP($M7423,'result messages'!$H$3:$L$11,3,FALSE),VLOOKUP($L7423,'result messages'!$H$3:$L$11,3,FALSE)))</f>
        <v/>
      </c>
      <c r="P7423" s="1" t="str">
        <f>IF(ISBLANK($C7423),"",IF(ISNA(VLOOKUP($L7423,'result messages'!$H$3:$L$11,4,FALSE)),VLOOKUP($M7423,'result messages'!$H$3:$L$11,4,FALSE),VLOOKUP($L7423,'result messages'!$H$3:$L$11,4,FALSE)))</f>
        <v/>
      </c>
      <c r="Q7423" s="1" t="str">
        <f>IF(ISBLANK($C7423),"",IF(ISNA(VLOOKUP($L7423,'result messages'!$H$3:$L$11,5,FALSE)),VLOOKUP($M7423,'result messages'!$H$3:$L$11,5,FALSE),VLOOKUP($L7423,'result messages'!$H$3:$L$11,5,FALSE)))</f>
        <v/>
      </c>
    </row>
    <row r="7424" spans="1:17">
      <c r="A7424" s="1">
        <v>7421</v>
      </c>
      <c r="B7424" s="1"/>
      <c r="C7424" s="1"/>
      <c r="D7424" s="1"/>
      <c r="E7424" s="6"/>
      <c r="F7424" s="1"/>
      <c r="G7424" s="1" t="str">
        <f>IF(ISNA(VLOOKUP($C7424,'DTEN TCAP Linkage deviceId'!$A$1:$A$20000,1,FALSE)),"No","Yes")</f>
        <v>No</v>
      </c>
      <c r="H7424" s="1" t="str">
        <f>IF(ISNA(VLOOKUP($C7424,'Provisioning Requester'!$F$3:$H$20000,2,FALSE)),"No","Yes")</f>
        <v>No</v>
      </c>
      <c r="I7424" s="1" t="str">
        <f>IF($H7424="Yes",VLOOKUP($C7424,'Provisioning Requester'!$F$3:$H$20000,3,FALSE),"-")</f>
        <v>-</v>
      </c>
      <c r="J7424" s="1" t="str">
        <f>IF(OR(D7424="SVCP", E7424="TRUE"), "No", IF(ISNA(VLOOKUP($C7424,'ProvResponder deviceId'!$A$1:$A$20000,1,FALSE)),"No","Yes"))</f>
        <v>No</v>
      </c>
      <c r="K7424" s="1" t="str">
        <f>IF($J7424="Yes",VLOOKUP($C7424,'ProvResponder deviceId'!$A$1:$C$20000,3,FALSE),"-")</f>
        <v>-</v>
      </c>
      <c r="L7424" s="1" t="str">
        <f t="shared" si="230"/>
        <v/>
      </c>
      <c r="M7424" s="1" t="str">
        <f t="shared" si="231"/>
        <v/>
      </c>
      <c r="N7424" s="1" t="str">
        <f>IF(ISBLANK($C7424),"",IF(ISNA(VLOOKUP($L7424,'result messages'!$H$3:$L$11,2,FALSE)),VLOOKUP($M7424,'result messages'!$H$3:$L$11,2,FALSE),VLOOKUP($L7424,'result messages'!$H$3:$L$11,2,FALSE)))</f>
        <v/>
      </c>
      <c r="O7424" s="1" t="str">
        <f>IF(ISBLANK($C7424),"",IF(ISNA(VLOOKUP($L7424,'result messages'!$H$3:$L$11,3,FALSE)),VLOOKUP($M7424,'result messages'!$H$3:$L$11,3,FALSE),VLOOKUP($L7424,'result messages'!$H$3:$L$11,3,FALSE)))</f>
        <v/>
      </c>
      <c r="P7424" s="1" t="str">
        <f>IF(ISBLANK($C7424),"",IF(ISNA(VLOOKUP($L7424,'result messages'!$H$3:$L$11,4,FALSE)),VLOOKUP($M7424,'result messages'!$H$3:$L$11,4,FALSE),VLOOKUP($L7424,'result messages'!$H$3:$L$11,4,FALSE)))</f>
        <v/>
      </c>
      <c r="Q7424" s="1" t="str">
        <f>IF(ISBLANK($C7424),"",IF(ISNA(VLOOKUP($L7424,'result messages'!$H$3:$L$11,5,FALSE)),VLOOKUP($M7424,'result messages'!$H$3:$L$11,5,FALSE),VLOOKUP($L7424,'result messages'!$H$3:$L$11,5,FALSE)))</f>
        <v/>
      </c>
    </row>
    <row r="7425" spans="1:17">
      <c r="A7425" s="1">
        <v>7422</v>
      </c>
      <c r="B7425" s="1"/>
      <c r="C7425" s="1"/>
      <c r="D7425" s="1"/>
      <c r="E7425" s="6"/>
      <c r="F7425" s="1"/>
      <c r="G7425" s="1" t="str">
        <f>IF(ISNA(VLOOKUP($C7425,'DTEN TCAP Linkage deviceId'!$A$1:$A$20000,1,FALSE)),"No","Yes")</f>
        <v>No</v>
      </c>
      <c r="H7425" s="1" t="str">
        <f>IF(ISNA(VLOOKUP($C7425,'Provisioning Requester'!$F$3:$H$20000,2,FALSE)),"No","Yes")</f>
        <v>No</v>
      </c>
      <c r="I7425" s="1" t="str">
        <f>IF($H7425="Yes",VLOOKUP($C7425,'Provisioning Requester'!$F$3:$H$20000,3,FALSE),"-")</f>
        <v>-</v>
      </c>
      <c r="J7425" s="1" t="str">
        <f>IF(OR(D7425="SVCP", E7425="TRUE"), "No", IF(ISNA(VLOOKUP($C7425,'ProvResponder deviceId'!$A$1:$A$20000,1,FALSE)),"No","Yes"))</f>
        <v>No</v>
      </c>
      <c r="K7425" s="1" t="str">
        <f>IF($J7425="Yes",VLOOKUP($C7425,'ProvResponder deviceId'!$A$1:$C$20000,3,FALSE),"-")</f>
        <v>-</v>
      </c>
      <c r="L7425" s="1" t="str">
        <f t="shared" si="230"/>
        <v/>
      </c>
      <c r="M7425" s="1" t="str">
        <f t="shared" si="231"/>
        <v/>
      </c>
      <c r="N7425" s="1" t="str">
        <f>IF(ISBLANK($C7425),"",IF(ISNA(VLOOKUP($L7425,'result messages'!$H$3:$L$11,2,FALSE)),VLOOKUP($M7425,'result messages'!$H$3:$L$11,2,FALSE),VLOOKUP($L7425,'result messages'!$H$3:$L$11,2,FALSE)))</f>
        <v/>
      </c>
      <c r="O7425" s="1" t="str">
        <f>IF(ISBLANK($C7425),"",IF(ISNA(VLOOKUP($L7425,'result messages'!$H$3:$L$11,3,FALSE)),VLOOKUP($M7425,'result messages'!$H$3:$L$11,3,FALSE),VLOOKUP($L7425,'result messages'!$H$3:$L$11,3,FALSE)))</f>
        <v/>
      </c>
      <c r="P7425" s="1" t="str">
        <f>IF(ISBLANK($C7425),"",IF(ISNA(VLOOKUP($L7425,'result messages'!$H$3:$L$11,4,FALSE)),VLOOKUP($M7425,'result messages'!$H$3:$L$11,4,FALSE),VLOOKUP($L7425,'result messages'!$H$3:$L$11,4,FALSE)))</f>
        <v/>
      </c>
      <c r="Q7425" s="1" t="str">
        <f>IF(ISBLANK($C7425),"",IF(ISNA(VLOOKUP($L7425,'result messages'!$H$3:$L$11,5,FALSE)),VLOOKUP($M7425,'result messages'!$H$3:$L$11,5,FALSE),VLOOKUP($L7425,'result messages'!$H$3:$L$11,5,FALSE)))</f>
        <v/>
      </c>
    </row>
    <row r="7426" spans="1:17">
      <c r="A7426" s="1">
        <v>7423</v>
      </c>
      <c r="B7426" s="1"/>
      <c r="C7426" s="1"/>
      <c r="D7426" s="1"/>
      <c r="E7426" s="6"/>
      <c r="F7426" s="1"/>
      <c r="G7426" s="1" t="str">
        <f>IF(ISNA(VLOOKUP($C7426,'DTEN TCAP Linkage deviceId'!$A$1:$A$20000,1,FALSE)),"No","Yes")</f>
        <v>No</v>
      </c>
      <c r="H7426" s="1" t="str">
        <f>IF(ISNA(VLOOKUP($C7426,'Provisioning Requester'!$F$3:$H$20000,2,FALSE)),"No","Yes")</f>
        <v>No</v>
      </c>
      <c r="I7426" s="1" t="str">
        <f>IF($H7426="Yes",VLOOKUP($C7426,'Provisioning Requester'!$F$3:$H$20000,3,FALSE),"-")</f>
        <v>-</v>
      </c>
      <c r="J7426" s="1" t="str">
        <f>IF(OR(D7426="SVCP", E7426="TRUE"), "No", IF(ISNA(VLOOKUP($C7426,'ProvResponder deviceId'!$A$1:$A$20000,1,FALSE)),"No","Yes"))</f>
        <v>No</v>
      </c>
      <c r="K7426" s="1" t="str">
        <f>IF($J7426="Yes",VLOOKUP($C7426,'ProvResponder deviceId'!$A$1:$C$20000,3,FALSE),"-")</f>
        <v>-</v>
      </c>
      <c r="L7426" s="1" t="str">
        <f t="shared" si="230"/>
        <v/>
      </c>
      <c r="M7426" s="1" t="str">
        <f t="shared" si="231"/>
        <v/>
      </c>
      <c r="N7426" s="1" t="str">
        <f>IF(ISBLANK($C7426),"",IF(ISNA(VLOOKUP($L7426,'result messages'!$H$3:$L$11,2,FALSE)),VLOOKUP($M7426,'result messages'!$H$3:$L$11,2,FALSE),VLOOKUP($L7426,'result messages'!$H$3:$L$11,2,FALSE)))</f>
        <v/>
      </c>
      <c r="O7426" s="1" t="str">
        <f>IF(ISBLANK($C7426),"",IF(ISNA(VLOOKUP($L7426,'result messages'!$H$3:$L$11,3,FALSE)),VLOOKUP($M7426,'result messages'!$H$3:$L$11,3,FALSE),VLOOKUP($L7426,'result messages'!$H$3:$L$11,3,FALSE)))</f>
        <v/>
      </c>
      <c r="P7426" s="1" t="str">
        <f>IF(ISBLANK($C7426),"",IF(ISNA(VLOOKUP($L7426,'result messages'!$H$3:$L$11,4,FALSE)),VLOOKUP($M7426,'result messages'!$H$3:$L$11,4,FALSE),VLOOKUP($L7426,'result messages'!$H$3:$L$11,4,FALSE)))</f>
        <v/>
      </c>
      <c r="Q7426" s="1" t="str">
        <f>IF(ISBLANK($C7426),"",IF(ISNA(VLOOKUP($L7426,'result messages'!$H$3:$L$11,5,FALSE)),VLOOKUP($M7426,'result messages'!$H$3:$L$11,5,FALSE),VLOOKUP($L7426,'result messages'!$H$3:$L$11,5,FALSE)))</f>
        <v/>
      </c>
    </row>
    <row r="7427" spans="1:17">
      <c r="A7427" s="1">
        <v>7424</v>
      </c>
      <c r="B7427" s="1"/>
      <c r="C7427" s="1"/>
      <c r="D7427" s="1"/>
      <c r="E7427" s="6"/>
      <c r="F7427" s="1"/>
      <c r="G7427" s="1" t="str">
        <f>IF(ISNA(VLOOKUP($C7427,'DTEN TCAP Linkage deviceId'!$A$1:$A$20000,1,FALSE)),"No","Yes")</f>
        <v>No</v>
      </c>
      <c r="H7427" s="1" t="str">
        <f>IF(ISNA(VLOOKUP($C7427,'Provisioning Requester'!$F$3:$H$20000,2,FALSE)),"No","Yes")</f>
        <v>No</v>
      </c>
      <c r="I7427" s="1" t="str">
        <f>IF($H7427="Yes",VLOOKUP($C7427,'Provisioning Requester'!$F$3:$H$20000,3,FALSE),"-")</f>
        <v>-</v>
      </c>
      <c r="J7427" s="1" t="str">
        <f>IF(OR(D7427="SVCP", E7427="TRUE"), "No", IF(ISNA(VLOOKUP($C7427,'ProvResponder deviceId'!$A$1:$A$20000,1,FALSE)),"No","Yes"))</f>
        <v>No</v>
      </c>
      <c r="K7427" s="1" t="str">
        <f>IF($J7427="Yes",VLOOKUP($C7427,'ProvResponder deviceId'!$A$1:$C$20000,3,FALSE),"-")</f>
        <v>-</v>
      </c>
      <c r="L7427" s="1" t="str">
        <f t="shared" si="230"/>
        <v/>
      </c>
      <c r="M7427" s="1" t="str">
        <f t="shared" si="231"/>
        <v/>
      </c>
      <c r="N7427" s="1" t="str">
        <f>IF(ISBLANK($C7427),"",IF(ISNA(VLOOKUP($L7427,'result messages'!$H$3:$L$11,2,FALSE)),VLOOKUP($M7427,'result messages'!$H$3:$L$11,2,FALSE),VLOOKUP($L7427,'result messages'!$H$3:$L$11,2,FALSE)))</f>
        <v/>
      </c>
      <c r="O7427" s="1" t="str">
        <f>IF(ISBLANK($C7427),"",IF(ISNA(VLOOKUP($L7427,'result messages'!$H$3:$L$11,3,FALSE)),VLOOKUP($M7427,'result messages'!$H$3:$L$11,3,FALSE),VLOOKUP($L7427,'result messages'!$H$3:$L$11,3,FALSE)))</f>
        <v/>
      </c>
      <c r="P7427" s="1" t="str">
        <f>IF(ISBLANK($C7427),"",IF(ISNA(VLOOKUP($L7427,'result messages'!$H$3:$L$11,4,FALSE)),VLOOKUP($M7427,'result messages'!$H$3:$L$11,4,FALSE),VLOOKUP($L7427,'result messages'!$H$3:$L$11,4,FALSE)))</f>
        <v/>
      </c>
      <c r="Q7427" s="1" t="str">
        <f>IF(ISBLANK($C7427),"",IF(ISNA(VLOOKUP($L7427,'result messages'!$H$3:$L$11,5,FALSE)),VLOOKUP($M7427,'result messages'!$H$3:$L$11,5,FALSE),VLOOKUP($L7427,'result messages'!$H$3:$L$11,5,FALSE)))</f>
        <v/>
      </c>
    </row>
    <row r="7428" spans="1:17">
      <c r="A7428" s="1">
        <v>7425</v>
      </c>
      <c r="B7428" s="1"/>
      <c r="C7428" s="1"/>
      <c r="D7428" s="1"/>
      <c r="E7428" s="6"/>
      <c r="F7428" s="1"/>
      <c r="G7428" s="1" t="str">
        <f>IF(ISNA(VLOOKUP($C7428,'DTEN TCAP Linkage deviceId'!$A$1:$A$20000,1,FALSE)),"No","Yes")</f>
        <v>No</v>
      </c>
      <c r="H7428" s="1" t="str">
        <f>IF(ISNA(VLOOKUP($C7428,'Provisioning Requester'!$F$3:$H$20000,2,FALSE)),"No","Yes")</f>
        <v>No</v>
      </c>
      <c r="I7428" s="1" t="str">
        <f>IF($H7428="Yes",VLOOKUP($C7428,'Provisioning Requester'!$F$3:$H$20000,3,FALSE),"-")</f>
        <v>-</v>
      </c>
      <c r="J7428" s="1" t="str">
        <f>IF(OR(D7428="SVCP", E7428="TRUE"), "No", IF(ISNA(VLOOKUP($C7428,'ProvResponder deviceId'!$A$1:$A$20000,1,FALSE)),"No","Yes"))</f>
        <v>No</v>
      </c>
      <c r="K7428" s="1" t="str">
        <f>IF($J7428="Yes",VLOOKUP($C7428,'ProvResponder deviceId'!$A$1:$C$20000,3,FALSE),"-")</f>
        <v>-</v>
      </c>
      <c r="L7428" s="1" t="str">
        <f t="shared" si="230"/>
        <v/>
      </c>
      <c r="M7428" s="1" t="str">
        <f t="shared" si="231"/>
        <v/>
      </c>
      <c r="N7428" s="1" t="str">
        <f>IF(ISBLANK($C7428),"",IF(ISNA(VLOOKUP($L7428,'result messages'!$H$3:$L$11,2,FALSE)),VLOOKUP($M7428,'result messages'!$H$3:$L$11,2,FALSE),VLOOKUP($L7428,'result messages'!$H$3:$L$11,2,FALSE)))</f>
        <v/>
      </c>
      <c r="O7428" s="1" t="str">
        <f>IF(ISBLANK($C7428),"",IF(ISNA(VLOOKUP($L7428,'result messages'!$H$3:$L$11,3,FALSE)),VLOOKUP($M7428,'result messages'!$H$3:$L$11,3,FALSE),VLOOKUP($L7428,'result messages'!$H$3:$L$11,3,FALSE)))</f>
        <v/>
      </c>
      <c r="P7428" s="1" t="str">
        <f>IF(ISBLANK($C7428),"",IF(ISNA(VLOOKUP($L7428,'result messages'!$H$3:$L$11,4,FALSE)),VLOOKUP($M7428,'result messages'!$H$3:$L$11,4,FALSE),VLOOKUP($L7428,'result messages'!$H$3:$L$11,4,FALSE)))</f>
        <v/>
      </c>
      <c r="Q7428" s="1" t="str">
        <f>IF(ISBLANK($C7428),"",IF(ISNA(VLOOKUP($L7428,'result messages'!$H$3:$L$11,5,FALSE)),VLOOKUP($M7428,'result messages'!$H$3:$L$11,5,FALSE),VLOOKUP($L7428,'result messages'!$H$3:$L$11,5,FALSE)))</f>
        <v/>
      </c>
    </row>
    <row r="7429" spans="1:17">
      <c r="A7429" s="1">
        <v>7426</v>
      </c>
      <c r="B7429" s="1"/>
      <c r="C7429" s="1"/>
      <c r="D7429" s="1"/>
      <c r="E7429" s="6"/>
      <c r="F7429" s="1"/>
      <c r="G7429" s="1" t="str">
        <f>IF(ISNA(VLOOKUP($C7429,'DTEN TCAP Linkage deviceId'!$A$1:$A$20000,1,FALSE)),"No","Yes")</f>
        <v>No</v>
      </c>
      <c r="H7429" s="1" t="str">
        <f>IF(ISNA(VLOOKUP($C7429,'Provisioning Requester'!$F$3:$H$20000,2,FALSE)),"No","Yes")</f>
        <v>No</v>
      </c>
      <c r="I7429" s="1" t="str">
        <f>IF($H7429="Yes",VLOOKUP($C7429,'Provisioning Requester'!$F$3:$H$20000,3,FALSE),"-")</f>
        <v>-</v>
      </c>
      <c r="J7429" s="1" t="str">
        <f>IF(OR(D7429="SVCP", E7429="TRUE"), "No", IF(ISNA(VLOOKUP($C7429,'ProvResponder deviceId'!$A$1:$A$20000,1,FALSE)),"No","Yes"))</f>
        <v>No</v>
      </c>
      <c r="K7429" s="1" t="str">
        <f>IF($J7429="Yes",VLOOKUP($C7429,'ProvResponder deviceId'!$A$1:$C$20000,3,FALSE),"-")</f>
        <v>-</v>
      </c>
      <c r="L7429" s="1" t="str">
        <f t="shared" ref="L7429:L7492" si="232">IF(ISBLANK($C7429),"",$D7429&amp;$E7429&amp;$G7429&amp;$H7429&amp;$I7429&amp;$J7429&amp;$K7429)</f>
        <v/>
      </c>
      <c r="M7429" s="1" t="str">
        <f t="shared" ref="M7429:M7492" si="233">IF(ISBLANK($C7429),"",$D7429&amp;$E7429&amp;$G7429&amp;$H7429&amp;$I7429&amp;$J7429&amp;"other")</f>
        <v/>
      </c>
      <c r="N7429" s="1" t="str">
        <f>IF(ISBLANK($C7429),"",IF(ISNA(VLOOKUP($L7429,'result messages'!$H$3:$L$11,2,FALSE)),VLOOKUP($M7429,'result messages'!$H$3:$L$11,2,FALSE),VLOOKUP($L7429,'result messages'!$H$3:$L$11,2,FALSE)))</f>
        <v/>
      </c>
      <c r="O7429" s="1" t="str">
        <f>IF(ISBLANK($C7429),"",IF(ISNA(VLOOKUP($L7429,'result messages'!$H$3:$L$11,3,FALSE)),VLOOKUP($M7429,'result messages'!$H$3:$L$11,3,FALSE),VLOOKUP($L7429,'result messages'!$H$3:$L$11,3,FALSE)))</f>
        <v/>
      </c>
      <c r="P7429" s="1" t="str">
        <f>IF(ISBLANK($C7429),"",IF(ISNA(VLOOKUP($L7429,'result messages'!$H$3:$L$11,4,FALSE)),VLOOKUP($M7429,'result messages'!$H$3:$L$11,4,FALSE),VLOOKUP($L7429,'result messages'!$H$3:$L$11,4,FALSE)))</f>
        <v/>
      </c>
      <c r="Q7429" s="1" t="str">
        <f>IF(ISBLANK($C7429),"",IF(ISNA(VLOOKUP($L7429,'result messages'!$H$3:$L$11,5,FALSE)),VLOOKUP($M7429,'result messages'!$H$3:$L$11,5,FALSE),VLOOKUP($L7429,'result messages'!$H$3:$L$11,5,FALSE)))</f>
        <v/>
      </c>
    </row>
    <row r="7430" spans="1:17">
      <c r="A7430" s="1">
        <v>7427</v>
      </c>
      <c r="B7430" s="1"/>
      <c r="C7430" s="1"/>
      <c r="D7430" s="1"/>
      <c r="E7430" s="6"/>
      <c r="F7430" s="1"/>
      <c r="G7430" s="1" t="str">
        <f>IF(ISNA(VLOOKUP($C7430,'DTEN TCAP Linkage deviceId'!$A$1:$A$20000,1,FALSE)),"No","Yes")</f>
        <v>No</v>
      </c>
      <c r="H7430" s="1" t="str">
        <f>IF(ISNA(VLOOKUP($C7430,'Provisioning Requester'!$F$3:$H$20000,2,FALSE)),"No","Yes")</f>
        <v>No</v>
      </c>
      <c r="I7430" s="1" t="str">
        <f>IF($H7430="Yes",VLOOKUP($C7430,'Provisioning Requester'!$F$3:$H$20000,3,FALSE),"-")</f>
        <v>-</v>
      </c>
      <c r="J7430" s="1" t="str">
        <f>IF(OR(D7430="SVCP", E7430="TRUE"), "No", IF(ISNA(VLOOKUP($C7430,'ProvResponder deviceId'!$A$1:$A$20000,1,FALSE)),"No","Yes"))</f>
        <v>No</v>
      </c>
      <c r="K7430" s="1" t="str">
        <f>IF($J7430="Yes",VLOOKUP($C7430,'ProvResponder deviceId'!$A$1:$C$20000,3,FALSE),"-")</f>
        <v>-</v>
      </c>
      <c r="L7430" s="1" t="str">
        <f t="shared" si="232"/>
        <v/>
      </c>
      <c r="M7430" s="1" t="str">
        <f t="shared" si="233"/>
        <v/>
      </c>
      <c r="N7430" s="1" t="str">
        <f>IF(ISBLANK($C7430),"",IF(ISNA(VLOOKUP($L7430,'result messages'!$H$3:$L$11,2,FALSE)),VLOOKUP($M7430,'result messages'!$H$3:$L$11,2,FALSE),VLOOKUP($L7430,'result messages'!$H$3:$L$11,2,FALSE)))</f>
        <v/>
      </c>
      <c r="O7430" s="1" t="str">
        <f>IF(ISBLANK($C7430),"",IF(ISNA(VLOOKUP($L7430,'result messages'!$H$3:$L$11,3,FALSE)),VLOOKUP($M7430,'result messages'!$H$3:$L$11,3,FALSE),VLOOKUP($L7430,'result messages'!$H$3:$L$11,3,FALSE)))</f>
        <v/>
      </c>
      <c r="P7430" s="1" t="str">
        <f>IF(ISBLANK($C7430),"",IF(ISNA(VLOOKUP($L7430,'result messages'!$H$3:$L$11,4,FALSE)),VLOOKUP($M7430,'result messages'!$H$3:$L$11,4,FALSE),VLOOKUP($L7430,'result messages'!$H$3:$L$11,4,FALSE)))</f>
        <v/>
      </c>
      <c r="Q7430" s="1" t="str">
        <f>IF(ISBLANK($C7430),"",IF(ISNA(VLOOKUP($L7430,'result messages'!$H$3:$L$11,5,FALSE)),VLOOKUP($M7430,'result messages'!$H$3:$L$11,5,FALSE),VLOOKUP($L7430,'result messages'!$H$3:$L$11,5,FALSE)))</f>
        <v/>
      </c>
    </row>
    <row r="7431" spans="1:17">
      <c r="A7431" s="1">
        <v>7428</v>
      </c>
      <c r="B7431" s="1"/>
      <c r="C7431" s="1"/>
      <c r="D7431" s="1"/>
      <c r="E7431" s="6"/>
      <c r="F7431" s="1"/>
      <c r="G7431" s="1" t="str">
        <f>IF(ISNA(VLOOKUP($C7431,'DTEN TCAP Linkage deviceId'!$A$1:$A$20000,1,FALSE)),"No","Yes")</f>
        <v>No</v>
      </c>
      <c r="H7431" s="1" t="str">
        <f>IF(ISNA(VLOOKUP($C7431,'Provisioning Requester'!$F$3:$H$20000,2,FALSE)),"No","Yes")</f>
        <v>No</v>
      </c>
      <c r="I7431" s="1" t="str">
        <f>IF($H7431="Yes",VLOOKUP($C7431,'Provisioning Requester'!$F$3:$H$20000,3,FALSE),"-")</f>
        <v>-</v>
      </c>
      <c r="J7431" s="1" t="str">
        <f>IF(OR(D7431="SVCP", E7431="TRUE"), "No", IF(ISNA(VLOOKUP($C7431,'ProvResponder deviceId'!$A$1:$A$20000,1,FALSE)),"No","Yes"))</f>
        <v>No</v>
      </c>
      <c r="K7431" s="1" t="str">
        <f>IF($J7431="Yes",VLOOKUP($C7431,'ProvResponder deviceId'!$A$1:$C$20000,3,FALSE),"-")</f>
        <v>-</v>
      </c>
      <c r="L7431" s="1" t="str">
        <f t="shared" si="232"/>
        <v/>
      </c>
      <c r="M7431" s="1" t="str">
        <f t="shared" si="233"/>
        <v/>
      </c>
      <c r="N7431" s="1" t="str">
        <f>IF(ISBLANK($C7431),"",IF(ISNA(VLOOKUP($L7431,'result messages'!$H$3:$L$11,2,FALSE)),VLOOKUP($M7431,'result messages'!$H$3:$L$11,2,FALSE),VLOOKUP($L7431,'result messages'!$H$3:$L$11,2,FALSE)))</f>
        <v/>
      </c>
      <c r="O7431" s="1" t="str">
        <f>IF(ISBLANK($C7431),"",IF(ISNA(VLOOKUP($L7431,'result messages'!$H$3:$L$11,3,FALSE)),VLOOKUP($M7431,'result messages'!$H$3:$L$11,3,FALSE),VLOOKUP($L7431,'result messages'!$H$3:$L$11,3,FALSE)))</f>
        <v/>
      </c>
      <c r="P7431" s="1" t="str">
        <f>IF(ISBLANK($C7431),"",IF(ISNA(VLOOKUP($L7431,'result messages'!$H$3:$L$11,4,FALSE)),VLOOKUP($M7431,'result messages'!$H$3:$L$11,4,FALSE),VLOOKUP($L7431,'result messages'!$H$3:$L$11,4,FALSE)))</f>
        <v/>
      </c>
      <c r="Q7431" s="1" t="str">
        <f>IF(ISBLANK($C7431),"",IF(ISNA(VLOOKUP($L7431,'result messages'!$H$3:$L$11,5,FALSE)),VLOOKUP($M7431,'result messages'!$H$3:$L$11,5,FALSE),VLOOKUP($L7431,'result messages'!$H$3:$L$11,5,FALSE)))</f>
        <v/>
      </c>
    </row>
    <row r="7432" spans="1:17">
      <c r="A7432" s="1">
        <v>7429</v>
      </c>
      <c r="B7432" s="1"/>
      <c r="C7432" s="1"/>
      <c r="D7432" s="1"/>
      <c r="E7432" s="6"/>
      <c r="F7432" s="1"/>
      <c r="G7432" s="1" t="str">
        <f>IF(ISNA(VLOOKUP($C7432,'DTEN TCAP Linkage deviceId'!$A$1:$A$20000,1,FALSE)),"No","Yes")</f>
        <v>No</v>
      </c>
      <c r="H7432" s="1" t="str">
        <f>IF(ISNA(VLOOKUP($C7432,'Provisioning Requester'!$F$3:$H$20000,2,FALSE)),"No","Yes")</f>
        <v>No</v>
      </c>
      <c r="I7432" s="1" t="str">
        <f>IF($H7432="Yes",VLOOKUP($C7432,'Provisioning Requester'!$F$3:$H$20000,3,FALSE),"-")</f>
        <v>-</v>
      </c>
      <c r="J7432" s="1" t="str">
        <f>IF(OR(D7432="SVCP", E7432="TRUE"), "No", IF(ISNA(VLOOKUP($C7432,'ProvResponder deviceId'!$A$1:$A$20000,1,FALSE)),"No","Yes"))</f>
        <v>No</v>
      </c>
      <c r="K7432" s="1" t="str">
        <f>IF($J7432="Yes",VLOOKUP($C7432,'ProvResponder deviceId'!$A$1:$C$20000,3,FALSE),"-")</f>
        <v>-</v>
      </c>
      <c r="L7432" s="1" t="str">
        <f t="shared" si="232"/>
        <v/>
      </c>
      <c r="M7432" s="1" t="str">
        <f t="shared" si="233"/>
        <v/>
      </c>
      <c r="N7432" s="1" t="str">
        <f>IF(ISBLANK($C7432),"",IF(ISNA(VLOOKUP($L7432,'result messages'!$H$3:$L$11,2,FALSE)),VLOOKUP($M7432,'result messages'!$H$3:$L$11,2,FALSE),VLOOKUP($L7432,'result messages'!$H$3:$L$11,2,FALSE)))</f>
        <v/>
      </c>
      <c r="O7432" s="1" t="str">
        <f>IF(ISBLANK($C7432),"",IF(ISNA(VLOOKUP($L7432,'result messages'!$H$3:$L$11,3,FALSE)),VLOOKUP($M7432,'result messages'!$H$3:$L$11,3,FALSE),VLOOKUP($L7432,'result messages'!$H$3:$L$11,3,FALSE)))</f>
        <v/>
      </c>
      <c r="P7432" s="1" t="str">
        <f>IF(ISBLANK($C7432),"",IF(ISNA(VLOOKUP($L7432,'result messages'!$H$3:$L$11,4,FALSE)),VLOOKUP($M7432,'result messages'!$H$3:$L$11,4,FALSE),VLOOKUP($L7432,'result messages'!$H$3:$L$11,4,FALSE)))</f>
        <v/>
      </c>
      <c r="Q7432" s="1" t="str">
        <f>IF(ISBLANK($C7432),"",IF(ISNA(VLOOKUP($L7432,'result messages'!$H$3:$L$11,5,FALSE)),VLOOKUP($M7432,'result messages'!$H$3:$L$11,5,FALSE),VLOOKUP($L7432,'result messages'!$H$3:$L$11,5,FALSE)))</f>
        <v/>
      </c>
    </row>
    <row r="7433" spans="1:17">
      <c r="A7433" s="1">
        <v>7430</v>
      </c>
      <c r="B7433" s="1"/>
      <c r="C7433" s="1"/>
      <c r="D7433" s="1"/>
      <c r="E7433" s="6"/>
      <c r="F7433" s="1"/>
      <c r="G7433" s="1" t="str">
        <f>IF(ISNA(VLOOKUP($C7433,'DTEN TCAP Linkage deviceId'!$A$1:$A$20000,1,FALSE)),"No","Yes")</f>
        <v>No</v>
      </c>
      <c r="H7433" s="1" t="str">
        <f>IF(ISNA(VLOOKUP($C7433,'Provisioning Requester'!$F$3:$H$20000,2,FALSE)),"No","Yes")</f>
        <v>No</v>
      </c>
      <c r="I7433" s="1" t="str">
        <f>IF($H7433="Yes",VLOOKUP($C7433,'Provisioning Requester'!$F$3:$H$20000,3,FALSE),"-")</f>
        <v>-</v>
      </c>
      <c r="J7433" s="1" t="str">
        <f>IF(OR(D7433="SVCP", E7433="TRUE"), "No", IF(ISNA(VLOOKUP($C7433,'ProvResponder deviceId'!$A$1:$A$20000,1,FALSE)),"No","Yes"))</f>
        <v>No</v>
      </c>
      <c r="K7433" s="1" t="str">
        <f>IF($J7433="Yes",VLOOKUP($C7433,'ProvResponder deviceId'!$A$1:$C$20000,3,FALSE),"-")</f>
        <v>-</v>
      </c>
      <c r="L7433" s="1" t="str">
        <f t="shared" si="232"/>
        <v/>
      </c>
      <c r="M7433" s="1" t="str">
        <f t="shared" si="233"/>
        <v/>
      </c>
      <c r="N7433" s="1" t="str">
        <f>IF(ISBLANK($C7433),"",IF(ISNA(VLOOKUP($L7433,'result messages'!$H$3:$L$11,2,FALSE)),VLOOKUP($M7433,'result messages'!$H$3:$L$11,2,FALSE),VLOOKUP($L7433,'result messages'!$H$3:$L$11,2,FALSE)))</f>
        <v/>
      </c>
      <c r="O7433" s="1" t="str">
        <f>IF(ISBLANK($C7433),"",IF(ISNA(VLOOKUP($L7433,'result messages'!$H$3:$L$11,3,FALSE)),VLOOKUP($M7433,'result messages'!$H$3:$L$11,3,FALSE),VLOOKUP($L7433,'result messages'!$H$3:$L$11,3,FALSE)))</f>
        <v/>
      </c>
      <c r="P7433" s="1" t="str">
        <f>IF(ISBLANK($C7433),"",IF(ISNA(VLOOKUP($L7433,'result messages'!$H$3:$L$11,4,FALSE)),VLOOKUP($M7433,'result messages'!$H$3:$L$11,4,FALSE),VLOOKUP($L7433,'result messages'!$H$3:$L$11,4,FALSE)))</f>
        <v/>
      </c>
      <c r="Q7433" s="1" t="str">
        <f>IF(ISBLANK($C7433),"",IF(ISNA(VLOOKUP($L7433,'result messages'!$H$3:$L$11,5,FALSE)),VLOOKUP($M7433,'result messages'!$H$3:$L$11,5,FALSE),VLOOKUP($L7433,'result messages'!$H$3:$L$11,5,FALSE)))</f>
        <v/>
      </c>
    </row>
    <row r="7434" spans="1:17">
      <c r="A7434" s="1">
        <v>7431</v>
      </c>
      <c r="B7434" s="1"/>
      <c r="C7434" s="1"/>
      <c r="D7434" s="1"/>
      <c r="E7434" s="6"/>
      <c r="F7434" s="1"/>
      <c r="G7434" s="1" t="str">
        <f>IF(ISNA(VLOOKUP($C7434,'DTEN TCAP Linkage deviceId'!$A$1:$A$20000,1,FALSE)),"No","Yes")</f>
        <v>No</v>
      </c>
      <c r="H7434" s="1" t="str">
        <f>IF(ISNA(VLOOKUP($C7434,'Provisioning Requester'!$F$3:$H$20000,2,FALSE)),"No","Yes")</f>
        <v>No</v>
      </c>
      <c r="I7434" s="1" t="str">
        <f>IF($H7434="Yes",VLOOKUP($C7434,'Provisioning Requester'!$F$3:$H$20000,3,FALSE),"-")</f>
        <v>-</v>
      </c>
      <c r="J7434" s="1" t="str">
        <f>IF(OR(D7434="SVCP", E7434="TRUE"), "No", IF(ISNA(VLOOKUP($C7434,'ProvResponder deviceId'!$A$1:$A$20000,1,FALSE)),"No","Yes"))</f>
        <v>No</v>
      </c>
      <c r="K7434" s="1" t="str">
        <f>IF($J7434="Yes",VLOOKUP($C7434,'ProvResponder deviceId'!$A$1:$C$20000,3,FALSE),"-")</f>
        <v>-</v>
      </c>
      <c r="L7434" s="1" t="str">
        <f t="shared" si="232"/>
        <v/>
      </c>
      <c r="M7434" s="1" t="str">
        <f t="shared" si="233"/>
        <v/>
      </c>
      <c r="N7434" s="1" t="str">
        <f>IF(ISBLANK($C7434),"",IF(ISNA(VLOOKUP($L7434,'result messages'!$H$3:$L$11,2,FALSE)),VLOOKUP($M7434,'result messages'!$H$3:$L$11,2,FALSE),VLOOKUP($L7434,'result messages'!$H$3:$L$11,2,FALSE)))</f>
        <v/>
      </c>
      <c r="O7434" s="1" t="str">
        <f>IF(ISBLANK($C7434),"",IF(ISNA(VLOOKUP($L7434,'result messages'!$H$3:$L$11,3,FALSE)),VLOOKUP($M7434,'result messages'!$H$3:$L$11,3,FALSE),VLOOKUP($L7434,'result messages'!$H$3:$L$11,3,FALSE)))</f>
        <v/>
      </c>
      <c r="P7434" s="1" t="str">
        <f>IF(ISBLANK($C7434),"",IF(ISNA(VLOOKUP($L7434,'result messages'!$H$3:$L$11,4,FALSE)),VLOOKUP($M7434,'result messages'!$H$3:$L$11,4,FALSE),VLOOKUP($L7434,'result messages'!$H$3:$L$11,4,FALSE)))</f>
        <v/>
      </c>
      <c r="Q7434" s="1" t="str">
        <f>IF(ISBLANK($C7434),"",IF(ISNA(VLOOKUP($L7434,'result messages'!$H$3:$L$11,5,FALSE)),VLOOKUP($M7434,'result messages'!$H$3:$L$11,5,FALSE),VLOOKUP($L7434,'result messages'!$H$3:$L$11,5,FALSE)))</f>
        <v/>
      </c>
    </row>
    <row r="7435" spans="1:17">
      <c r="A7435" s="1">
        <v>7432</v>
      </c>
      <c r="B7435" s="1"/>
      <c r="C7435" s="1"/>
      <c r="D7435" s="1"/>
      <c r="E7435" s="6"/>
      <c r="F7435" s="1"/>
      <c r="G7435" s="1" t="str">
        <f>IF(ISNA(VLOOKUP($C7435,'DTEN TCAP Linkage deviceId'!$A$1:$A$20000,1,FALSE)),"No","Yes")</f>
        <v>No</v>
      </c>
      <c r="H7435" s="1" t="str">
        <f>IF(ISNA(VLOOKUP($C7435,'Provisioning Requester'!$F$3:$H$20000,2,FALSE)),"No","Yes")</f>
        <v>No</v>
      </c>
      <c r="I7435" s="1" t="str">
        <f>IF($H7435="Yes",VLOOKUP($C7435,'Provisioning Requester'!$F$3:$H$20000,3,FALSE),"-")</f>
        <v>-</v>
      </c>
      <c r="J7435" s="1" t="str">
        <f>IF(OR(D7435="SVCP", E7435="TRUE"), "No", IF(ISNA(VLOOKUP($C7435,'ProvResponder deviceId'!$A$1:$A$20000,1,FALSE)),"No","Yes"))</f>
        <v>No</v>
      </c>
      <c r="K7435" s="1" t="str">
        <f>IF($J7435="Yes",VLOOKUP($C7435,'ProvResponder deviceId'!$A$1:$C$20000,3,FALSE),"-")</f>
        <v>-</v>
      </c>
      <c r="L7435" s="1" t="str">
        <f t="shared" si="232"/>
        <v/>
      </c>
      <c r="M7435" s="1" t="str">
        <f t="shared" si="233"/>
        <v/>
      </c>
      <c r="N7435" s="1" t="str">
        <f>IF(ISBLANK($C7435),"",IF(ISNA(VLOOKUP($L7435,'result messages'!$H$3:$L$11,2,FALSE)),VLOOKUP($M7435,'result messages'!$H$3:$L$11,2,FALSE),VLOOKUP($L7435,'result messages'!$H$3:$L$11,2,FALSE)))</f>
        <v/>
      </c>
      <c r="O7435" s="1" t="str">
        <f>IF(ISBLANK($C7435),"",IF(ISNA(VLOOKUP($L7435,'result messages'!$H$3:$L$11,3,FALSE)),VLOOKUP($M7435,'result messages'!$H$3:$L$11,3,FALSE),VLOOKUP($L7435,'result messages'!$H$3:$L$11,3,FALSE)))</f>
        <v/>
      </c>
      <c r="P7435" s="1" t="str">
        <f>IF(ISBLANK($C7435),"",IF(ISNA(VLOOKUP($L7435,'result messages'!$H$3:$L$11,4,FALSE)),VLOOKUP($M7435,'result messages'!$H$3:$L$11,4,FALSE),VLOOKUP($L7435,'result messages'!$H$3:$L$11,4,FALSE)))</f>
        <v/>
      </c>
      <c r="Q7435" s="1" t="str">
        <f>IF(ISBLANK($C7435),"",IF(ISNA(VLOOKUP($L7435,'result messages'!$H$3:$L$11,5,FALSE)),VLOOKUP($M7435,'result messages'!$H$3:$L$11,5,FALSE),VLOOKUP($L7435,'result messages'!$H$3:$L$11,5,FALSE)))</f>
        <v/>
      </c>
    </row>
    <row r="7436" spans="1:17">
      <c r="A7436" s="1">
        <v>7433</v>
      </c>
      <c r="B7436" s="1"/>
      <c r="C7436" s="1"/>
      <c r="D7436" s="1"/>
      <c r="E7436" s="6"/>
      <c r="F7436" s="1"/>
      <c r="G7436" s="1" t="str">
        <f>IF(ISNA(VLOOKUP($C7436,'DTEN TCAP Linkage deviceId'!$A$1:$A$20000,1,FALSE)),"No","Yes")</f>
        <v>No</v>
      </c>
      <c r="H7436" s="1" t="str">
        <f>IF(ISNA(VLOOKUP($C7436,'Provisioning Requester'!$F$3:$H$20000,2,FALSE)),"No","Yes")</f>
        <v>No</v>
      </c>
      <c r="I7436" s="1" t="str">
        <f>IF($H7436="Yes",VLOOKUP($C7436,'Provisioning Requester'!$F$3:$H$20000,3,FALSE),"-")</f>
        <v>-</v>
      </c>
      <c r="J7436" s="1" t="str">
        <f>IF(OR(D7436="SVCP", E7436="TRUE"), "No", IF(ISNA(VLOOKUP($C7436,'ProvResponder deviceId'!$A$1:$A$20000,1,FALSE)),"No","Yes"))</f>
        <v>No</v>
      </c>
      <c r="K7436" s="1" t="str">
        <f>IF($J7436="Yes",VLOOKUP($C7436,'ProvResponder deviceId'!$A$1:$C$20000,3,FALSE),"-")</f>
        <v>-</v>
      </c>
      <c r="L7436" s="1" t="str">
        <f t="shared" si="232"/>
        <v/>
      </c>
      <c r="M7436" s="1" t="str">
        <f t="shared" si="233"/>
        <v/>
      </c>
      <c r="N7436" s="1" t="str">
        <f>IF(ISBLANK($C7436),"",IF(ISNA(VLOOKUP($L7436,'result messages'!$H$3:$L$11,2,FALSE)),VLOOKUP($M7436,'result messages'!$H$3:$L$11,2,FALSE),VLOOKUP($L7436,'result messages'!$H$3:$L$11,2,FALSE)))</f>
        <v/>
      </c>
      <c r="O7436" s="1" t="str">
        <f>IF(ISBLANK($C7436),"",IF(ISNA(VLOOKUP($L7436,'result messages'!$H$3:$L$11,3,FALSE)),VLOOKUP($M7436,'result messages'!$H$3:$L$11,3,FALSE),VLOOKUP($L7436,'result messages'!$H$3:$L$11,3,FALSE)))</f>
        <v/>
      </c>
      <c r="P7436" s="1" t="str">
        <f>IF(ISBLANK($C7436),"",IF(ISNA(VLOOKUP($L7436,'result messages'!$H$3:$L$11,4,FALSE)),VLOOKUP($M7436,'result messages'!$H$3:$L$11,4,FALSE),VLOOKUP($L7436,'result messages'!$H$3:$L$11,4,FALSE)))</f>
        <v/>
      </c>
      <c r="Q7436" s="1" t="str">
        <f>IF(ISBLANK($C7436),"",IF(ISNA(VLOOKUP($L7436,'result messages'!$H$3:$L$11,5,FALSE)),VLOOKUP($M7436,'result messages'!$H$3:$L$11,5,FALSE),VLOOKUP($L7436,'result messages'!$H$3:$L$11,5,FALSE)))</f>
        <v/>
      </c>
    </row>
    <row r="7437" spans="1:17">
      <c r="A7437" s="1">
        <v>7434</v>
      </c>
      <c r="B7437" s="1"/>
      <c r="C7437" s="1"/>
      <c r="D7437" s="1"/>
      <c r="E7437" s="6"/>
      <c r="F7437" s="1"/>
      <c r="G7437" s="1" t="str">
        <f>IF(ISNA(VLOOKUP($C7437,'DTEN TCAP Linkage deviceId'!$A$1:$A$20000,1,FALSE)),"No","Yes")</f>
        <v>No</v>
      </c>
      <c r="H7437" s="1" t="str">
        <f>IF(ISNA(VLOOKUP($C7437,'Provisioning Requester'!$F$3:$H$20000,2,FALSE)),"No","Yes")</f>
        <v>No</v>
      </c>
      <c r="I7437" s="1" t="str">
        <f>IF($H7437="Yes",VLOOKUP($C7437,'Provisioning Requester'!$F$3:$H$20000,3,FALSE),"-")</f>
        <v>-</v>
      </c>
      <c r="J7437" s="1" t="str">
        <f>IF(OR(D7437="SVCP", E7437="TRUE"), "No", IF(ISNA(VLOOKUP($C7437,'ProvResponder deviceId'!$A$1:$A$20000,1,FALSE)),"No","Yes"))</f>
        <v>No</v>
      </c>
      <c r="K7437" s="1" t="str">
        <f>IF($J7437="Yes",VLOOKUP($C7437,'ProvResponder deviceId'!$A$1:$C$20000,3,FALSE),"-")</f>
        <v>-</v>
      </c>
      <c r="L7437" s="1" t="str">
        <f t="shared" si="232"/>
        <v/>
      </c>
      <c r="M7437" s="1" t="str">
        <f t="shared" si="233"/>
        <v/>
      </c>
      <c r="N7437" s="1" t="str">
        <f>IF(ISBLANK($C7437),"",IF(ISNA(VLOOKUP($L7437,'result messages'!$H$3:$L$11,2,FALSE)),VLOOKUP($M7437,'result messages'!$H$3:$L$11,2,FALSE),VLOOKUP($L7437,'result messages'!$H$3:$L$11,2,FALSE)))</f>
        <v/>
      </c>
      <c r="O7437" s="1" t="str">
        <f>IF(ISBLANK($C7437),"",IF(ISNA(VLOOKUP($L7437,'result messages'!$H$3:$L$11,3,FALSE)),VLOOKUP($M7437,'result messages'!$H$3:$L$11,3,FALSE),VLOOKUP($L7437,'result messages'!$H$3:$L$11,3,FALSE)))</f>
        <v/>
      </c>
      <c r="P7437" s="1" t="str">
        <f>IF(ISBLANK($C7437),"",IF(ISNA(VLOOKUP($L7437,'result messages'!$H$3:$L$11,4,FALSE)),VLOOKUP($M7437,'result messages'!$H$3:$L$11,4,FALSE),VLOOKUP($L7437,'result messages'!$H$3:$L$11,4,FALSE)))</f>
        <v/>
      </c>
      <c r="Q7437" s="1" t="str">
        <f>IF(ISBLANK($C7437),"",IF(ISNA(VLOOKUP($L7437,'result messages'!$H$3:$L$11,5,FALSE)),VLOOKUP($M7437,'result messages'!$H$3:$L$11,5,FALSE),VLOOKUP($L7437,'result messages'!$H$3:$L$11,5,FALSE)))</f>
        <v/>
      </c>
    </row>
    <row r="7438" spans="1:17">
      <c r="A7438" s="1">
        <v>7435</v>
      </c>
      <c r="B7438" s="1"/>
      <c r="C7438" s="1"/>
      <c r="D7438" s="1"/>
      <c r="E7438" s="6"/>
      <c r="F7438" s="1"/>
      <c r="G7438" s="1" t="str">
        <f>IF(ISNA(VLOOKUP($C7438,'DTEN TCAP Linkage deviceId'!$A$1:$A$20000,1,FALSE)),"No","Yes")</f>
        <v>No</v>
      </c>
      <c r="H7438" s="1" t="str">
        <f>IF(ISNA(VLOOKUP($C7438,'Provisioning Requester'!$F$3:$H$20000,2,FALSE)),"No","Yes")</f>
        <v>No</v>
      </c>
      <c r="I7438" s="1" t="str">
        <f>IF($H7438="Yes",VLOOKUP($C7438,'Provisioning Requester'!$F$3:$H$20000,3,FALSE),"-")</f>
        <v>-</v>
      </c>
      <c r="J7438" s="1" t="str">
        <f>IF(OR(D7438="SVCP", E7438="TRUE"), "No", IF(ISNA(VLOOKUP($C7438,'ProvResponder deviceId'!$A$1:$A$20000,1,FALSE)),"No","Yes"))</f>
        <v>No</v>
      </c>
      <c r="K7438" s="1" t="str">
        <f>IF($J7438="Yes",VLOOKUP($C7438,'ProvResponder deviceId'!$A$1:$C$20000,3,FALSE),"-")</f>
        <v>-</v>
      </c>
      <c r="L7438" s="1" t="str">
        <f t="shared" si="232"/>
        <v/>
      </c>
      <c r="M7438" s="1" t="str">
        <f t="shared" si="233"/>
        <v/>
      </c>
      <c r="N7438" s="1" t="str">
        <f>IF(ISBLANK($C7438),"",IF(ISNA(VLOOKUP($L7438,'result messages'!$H$3:$L$11,2,FALSE)),VLOOKUP($M7438,'result messages'!$H$3:$L$11,2,FALSE),VLOOKUP($L7438,'result messages'!$H$3:$L$11,2,FALSE)))</f>
        <v/>
      </c>
      <c r="O7438" s="1" t="str">
        <f>IF(ISBLANK($C7438),"",IF(ISNA(VLOOKUP($L7438,'result messages'!$H$3:$L$11,3,FALSE)),VLOOKUP($M7438,'result messages'!$H$3:$L$11,3,FALSE),VLOOKUP($L7438,'result messages'!$H$3:$L$11,3,FALSE)))</f>
        <v/>
      </c>
      <c r="P7438" s="1" t="str">
        <f>IF(ISBLANK($C7438),"",IF(ISNA(VLOOKUP($L7438,'result messages'!$H$3:$L$11,4,FALSE)),VLOOKUP($M7438,'result messages'!$H$3:$L$11,4,FALSE),VLOOKUP($L7438,'result messages'!$H$3:$L$11,4,FALSE)))</f>
        <v/>
      </c>
      <c r="Q7438" s="1" t="str">
        <f>IF(ISBLANK($C7438),"",IF(ISNA(VLOOKUP($L7438,'result messages'!$H$3:$L$11,5,FALSE)),VLOOKUP($M7438,'result messages'!$H$3:$L$11,5,FALSE),VLOOKUP($L7438,'result messages'!$H$3:$L$11,5,FALSE)))</f>
        <v/>
      </c>
    </row>
    <row r="7439" spans="1:17">
      <c r="A7439" s="1">
        <v>7436</v>
      </c>
      <c r="B7439" s="1"/>
      <c r="C7439" s="1"/>
      <c r="D7439" s="1"/>
      <c r="E7439" s="6"/>
      <c r="F7439" s="1"/>
      <c r="G7439" s="1" t="str">
        <f>IF(ISNA(VLOOKUP($C7439,'DTEN TCAP Linkage deviceId'!$A$1:$A$20000,1,FALSE)),"No","Yes")</f>
        <v>No</v>
      </c>
      <c r="H7439" s="1" t="str">
        <f>IF(ISNA(VLOOKUP($C7439,'Provisioning Requester'!$F$3:$H$20000,2,FALSE)),"No","Yes")</f>
        <v>No</v>
      </c>
      <c r="I7439" s="1" t="str">
        <f>IF($H7439="Yes",VLOOKUP($C7439,'Provisioning Requester'!$F$3:$H$20000,3,FALSE),"-")</f>
        <v>-</v>
      </c>
      <c r="J7439" s="1" t="str">
        <f>IF(OR(D7439="SVCP", E7439="TRUE"), "No", IF(ISNA(VLOOKUP($C7439,'ProvResponder deviceId'!$A$1:$A$20000,1,FALSE)),"No","Yes"))</f>
        <v>No</v>
      </c>
      <c r="K7439" s="1" t="str">
        <f>IF($J7439="Yes",VLOOKUP($C7439,'ProvResponder deviceId'!$A$1:$C$20000,3,FALSE),"-")</f>
        <v>-</v>
      </c>
      <c r="L7439" s="1" t="str">
        <f t="shared" si="232"/>
        <v/>
      </c>
      <c r="M7439" s="1" t="str">
        <f t="shared" si="233"/>
        <v/>
      </c>
      <c r="N7439" s="1" t="str">
        <f>IF(ISBLANK($C7439),"",IF(ISNA(VLOOKUP($L7439,'result messages'!$H$3:$L$11,2,FALSE)),VLOOKUP($M7439,'result messages'!$H$3:$L$11,2,FALSE),VLOOKUP($L7439,'result messages'!$H$3:$L$11,2,FALSE)))</f>
        <v/>
      </c>
      <c r="O7439" s="1" t="str">
        <f>IF(ISBLANK($C7439),"",IF(ISNA(VLOOKUP($L7439,'result messages'!$H$3:$L$11,3,FALSE)),VLOOKUP($M7439,'result messages'!$H$3:$L$11,3,FALSE),VLOOKUP($L7439,'result messages'!$H$3:$L$11,3,FALSE)))</f>
        <v/>
      </c>
      <c r="P7439" s="1" t="str">
        <f>IF(ISBLANK($C7439),"",IF(ISNA(VLOOKUP($L7439,'result messages'!$H$3:$L$11,4,FALSE)),VLOOKUP($M7439,'result messages'!$H$3:$L$11,4,FALSE),VLOOKUP($L7439,'result messages'!$H$3:$L$11,4,FALSE)))</f>
        <v/>
      </c>
      <c r="Q7439" s="1" t="str">
        <f>IF(ISBLANK($C7439),"",IF(ISNA(VLOOKUP($L7439,'result messages'!$H$3:$L$11,5,FALSE)),VLOOKUP($M7439,'result messages'!$H$3:$L$11,5,FALSE),VLOOKUP($L7439,'result messages'!$H$3:$L$11,5,FALSE)))</f>
        <v/>
      </c>
    </row>
    <row r="7440" spans="1:17">
      <c r="A7440" s="1">
        <v>7437</v>
      </c>
      <c r="B7440" s="1"/>
      <c r="C7440" s="1"/>
      <c r="D7440" s="1"/>
      <c r="E7440" s="6"/>
      <c r="F7440" s="1"/>
      <c r="G7440" s="1" t="str">
        <f>IF(ISNA(VLOOKUP($C7440,'DTEN TCAP Linkage deviceId'!$A$1:$A$20000,1,FALSE)),"No","Yes")</f>
        <v>No</v>
      </c>
      <c r="H7440" s="1" t="str">
        <f>IF(ISNA(VLOOKUP($C7440,'Provisioning Requester'!$F$3:$H$20000,2,FALSE)),"No","Yes")</f>
        <v>No</v>
      </c>
      <c r="I7440" s="1" t="str">
        <f>IF($H7440="Yes",VLOOKUP($C7440,'Provisioning Requester'!$F$3:$H$20000,3,FALSE),"-")</f>
        <v>-</v>
      </c>
      <c r="J7440" s="1" t="str">
        <f>IF(OR(D7440="SVCP", E7440="TRUE"), "No", IF(ISNA(VLOOKUP($C7440,'ProvResponder deviceId'!$A$1:$A$20000,1,FALSE)),"No","Yes"))</f>
        <v>No</v>
      </c>
      <c r="K7440" s="1" t="str">
        <f>IF($J7440="Yes",VLOOKUP($C7440,'ProvResponder deviceId'!$A$1:$C$20000,3,FALSE),"-")</f>
        <v>-</v>
      </c>
      <c r="L7440" s="1" t="str">
        <f t="shared" si="232"/>
        <v/>
      </c>
      <c r="M7440" s="1" t="str">
        <f t="shared" si="233"/>
        <v/>
      </c>
      <c r="N7440" s="1" t="str">
        <f>IF(ISBLANK($C7440),"",IF(ISNA(VLOOKUP($L7440,'result messages'!$H$3:$L$11,2,FALSE)),VLOOKUP($M7440,'result messages'!$H$3:$L$11,2,FALSE),VLOOKUP($L7440,'result messages'!$H$3:$L$11,2,FALSE)))</f>
        <v/>
      </c>
      <c r="O7440" s="1" t="str">
        <f>IF(ISBLANK($C7440),"",IF(ISNA(VLOOKUP($L7440,'result messages'!$H$3:$L$11,3,FALSE)),VLOOKUP($M7440,'result messages'!$H$3:$L$11,3,FALSE),VLOOKUP($L7440,'result messages'!$H$3:$L$11,3,FALSE)))</f>
        <v/>
      </c>
      <c r="P7440" s="1" t="str">
        <f>IF(ISBLANK($C7440),"",IF(ISNA(VLOOKUP($L7440,'result messages'!$H$3:$L$11,4,FALSE)),VLOOKUP($M7440,'result messages'!$H$3:$L$11,4,FALSE),VLOOKUP($L7440,'result messages'!$H$3:$L$11,4,FALSE)))</f>
        <v/>
      </c>
      <c r="Q7440" s="1" t="str">
        <f>IF(ISBLANK($C7440),"",IF(ISNA(VLOOKUP($L7440,'result messages'!$H$3:$L$11,5,FALSE)),VLOOKUP($M7440,'result messages'!$H$3:$L$11,5,FALSE),VLOOKUP($L7440,'result messages'!$H$3:$L$11,5,FALSE)))</f>
        <v/>
      </c>
    </row>
    <row r="7441" spans="1:17">
      <c r="A7441" s="1">
        <v>7438</v>
      </c>
      <c r="B7441" s="1"/>
      <c r="C7441" s="1"/>
      <c r="D7441" s="1"/>
      <c r="E7441" s="6"/>
      <c r="F7441" s="1"/>
      <c r="G7441" s="1" t="str">
        <f>IF(ISNA(VLOOKUP($C7441,'DTEN TCAP Linkage deviceId'!$A$1:$A$20000,1,FALSE)),"No","Yes")</f>
        <v>No</v>
      </c>
      <c r="H7441" s="1" t="str">
        <f>IF(ISNA(VLOOKUP($C7441,'Provisioning Requester'!$F$3:$H$20000,2,FALSE)),"No","Yes")</f>
        <v>No</v>
      </c>
      <c r="I7441" s="1" t="str">
        <f>IF($H7441="Yes",VLOOKUP($C7441,'Provisioning Requester'!$F$3:$H$20000,3,FALSE),"-")</f>
        <v>-</v>
      </c>
      <c r="J7441" s="1" t="str">
        <f>IF(OR(D7441="SVCP", E7441="TRUE"), "No", IF(ISNA(VLOOKUP($C7441,'ProvResponder deviceId'!$A$1:$A$20000,1,FALSE)),"No","Yes"))</f>
        <v>No</v>
      </c>
      <c r="K7441" s="1" t="str">
        <f>IF($J7441="Yes",VLOOKUP($C7441,'ProvResponder deviceId'!$A$1:$C$20000,3,FALSE),"-")</f>
        <v>-</v>
      </c>
      <c r="L7441" s="1" t="str">
        <f t="shared" si="232"/>
        <v/>
      </c>
      <c r="M7441" s="1" t="str">
        <f t="shared" si="233"/>
        <v/>
      </c>
      <c r="N7441" s="1" t="str">
        <f>IF(ISBLANK($C7441),"",IF(ISNA(VLOOKUP($L7441,'result messages'!$H$3:$L$11,2,FALSE)),VLOOKUP($M7441,'result messages'!$H$3:$L$11,2,FALSE),VLOOKUP($L7441,'result messages'!$H$3:$L$11,2,FALSE)))</f>
        <v/>
      </c>
      <c r="O7441" s="1" t="str">
        <f>IF(ISBLANK($C7441),"",IF(ISNA(VLOOKUP($L7441,'result messages'!$H$3:$L$11,3,FALSE)),VLOOKUP($M7441,'result messages'!$H$3:$L$11,3,FALSE),VLOOKUP($L7441,'result messages'!$H$3:$L$11,3,FALSE)))</f>
        <v/>
      </c>
      <c r="P7441" s="1" t="str">
        <f>IF(ISBLANK($C7441),"",IF(ISNA(VLOOKUP($L7441,'result messages'!$H$3:$L$11,4,FALSE)),VLOOKUP($M7441,'result messages'!$H$3:$L$11,4,FALSE),VLOOKUP($L7441,'result messages'!$H$3:$L$11,4,FALSE)))</f>
        <v/>
      </c>
      <c r="Q7441" s="1" t="str">
        <f>IF(ISBLANK($C7441),"",IF(ISNA(VLOOKUP($L7441,'result messages'!$H$3:$L$11,5,FALSE)),VLOOKUP($M7441,'result messages'!$H$3:$L$11,5,FALSE),VLOOKUP($L7441,'result messages'!$H$3:$L$11,5,FALSE)))</f>
        <v/>
      </c>
    </row>
    <row r="7442" spans="1:17">
      <c r="A7442" s="1">
        <v>7439</v>
      </c>
      <c r="B7442" s="1"/>
      <c r="C7442" s="1"/>
      <c r="D7442" s="1"/>
      <c r="E7442" s="6"/>
      <c r="F7442" s="1"/>
      <c r="G7442" s="1" t="str">
        <f>IF(ISNA(VLOOKUP($C7442,'DTEN TCAP Linkage deviceId'!$A$1:$A$20000,1,FALSE)),"No","Yes")</f>
        <v>No</v>
      </c>
      <c r="H7442" s="1" t="str">
        <f>IF(ISNA(VLOOKUP($C7442,'Provisioning Requester'!$F$3:$H$20000,2,FALSE)),"No","Yes")</f>
        <v>No</v>
      </c>
      <c r="I7442" s="1" t="str">
        <f>IF($H7442="Yes",VLOOKUP($C7442,'Provisioning Requester'!$F$3:$H$20000,3,FALSE),"-")</f>
        <v>-</v>
      </c>
      <c r="J7442" s="1" t="str">
        <f>IF(OR(D7442="SVCP", E7442="TRUE"), "No", IF(ISNA(VLOOKUP($C7442,'ProvResponder deviceId'!$A$1:$A$20000,1,FALSE)),"No","Yes"))</f>
        <v>No</v>
      </c>
      <c r="K7442" s="1" t="str">
        <f>IF($J7442="Yes",VLOOKUP($C7442,'ProvResponder deviceId'!$A$1:$C$20000,3,FALSE),"-")</f>
        <v>-</v>
      </c>
      <c r="L7442" s="1" t="str">
        <f t="shared" si="232"/>
        <v/>
      </c>
      <c r="M7442" s="1" t="str">
        <f t="shared" si="233"/>
        <v/>
      </c>
      <c r="N7442" s="1" t="str">
        <f>IF(ISBLANK($C7442),"",IF(ISNA(VLOOKUP($L7442,'result messages'!$H$3:$L$11,2,FALSE)),VLOOKUP($M7442,'result messages'!$H$3:$L$11,2,FALSE),VLOOKUP($L7442,'result messages'!$H$3:$L$11,2,FALSE)))</f>
        <v/>
      </c>
      <c r="O7442" s="1" t="str">
        <f>IF(ISBLANK($C7442),"",IF(ISNA(VLOOKUP($L7442,'result messages'!$H$3:$L$11,3,FALSE)),VLOOKUP($M7442,'result messages'!$H$3:$L$11,3,FALSE),VLOOKUP($L7442,'result messages'!$H$3:$L$11,3,FALSE)))</f>
        <v/>
      </c>
      <c r="P7442" s="1" t="str">
        <f>IF(ISBLANK($C7442),"",IF(ISNA(VLOOKUP($L7442,'result messages'!$H$3:$L$11,4,FALSE)),VLOOKUP($M7442,'result messages'!$H$3:$L$11,4,FALSE),VLOOKUP($L7442,'result messages'!$H$3:$L$11,4,FALSE)))</f>
        <v/>
      </c>
      <c r="Q7442" s="1" t="str">
        <f>IF(ISBLANK($C7442),"",IF(ISNA(VLOOKUP($L7442,'result messages'!$H$3:$L$11,5,FALSE)),VLOOKUP($M7442,'result messages'!$H$3:$L$11,5,FALSE),VLOOKUP($L7442,'result messages'!$H$3:$L$11,5,FALSE)))</f>
        <v/>
      </c>
    </row>
    <row r="7443" spans="1:17">
      <c r="A7443" s="1">
        <v>7440</v>
      </c>
      <c r="B7443" s="1"/>
      <c r="C7443" s="1"/>
      <c r="D7443" s="1"/>
      <c r="E7443" s="6"/>
      <c r="F7443" s="1"/>
      <c r="G7443" s="1" t="str">
        <f>IF(ISNA(VLOOKUP($C7443,'DTEN TCAP Linkage deviceId'!$A$1:$A$20000,1,FALSE)),"No","Yes")</f>
        <v>No</v>
      </c>
      <c r="H7443" s="1" t="str">
        <f>IF(ISNA(VLOOKUP($C7443,'Provisioning Requester'!$F$3:$H$20000,2,FALSE)),"No","Yes")</f>
        <v>No</v>
      </c>
      <c r="I7443" s="1" t="str">
        <f>IF($H7443="Yes",VLOOKUP($C7443,'Provisioning Requester'!$F$3:$H$20000,3,FALSE),"-")</f>
        <v>-</v>
      </c>
      <c r="J7443" s="1" t="str">
        <f>IF(OR(D7443="SVCP", E7443="TRUE"), "No", IF(ISNA(VLOOKUP($C7443,'ProvResponder deviceId'!$A$1:$A$20000,1,FALSE)),"No","Yes"))</f>
        <v>No</v>
      </c>
      <c r="K7443" s="1" t="str">
        <f>IF($J7443="Yes",VLOOKUP($C7443,'ProvResponder deviceId'!$A$1:$C$20000,3,FALSE),"-")</f>
        <v>-</v>
      </c>
      <c r="L7443" s="1" t="str">
        <f t="shared" si="232"/>
        <v/>
      </c>
      <c r="M7443" s="1" t="str">
        <f t="shared" si="233"/>
        <v/>
      </c>
      <c r="N7443" s="1" t="str">
        <f>IF(ISBLANK($C7443),"",IF(ISNA(VLOOKUP($L7443,'result messages'!$H$3:$L$11,2,FALSE)),VLOOKUP($M7443,'result messages'!$H$3:$L$11,2,FALSE),VLOOKUP($L7443,'result messages'!$H$3:$L$11,2,FALSE)))</f>
        <v/>
      </c>
      <c r="O7443" s="1" t="str">
        <f>IF(ISBLANK($C7443),"",IF(ISNA(VLOOKUP($L7443,'result messages'!$H$3:$L$11,3,FALSE)),VLOOKUP($M7443,'result messages'!$H$3:$L$11,3,FALSE),VLOOKUP($L7443,'result messages'!$H$3:$L$11,3,FALSE)))</f>
        <v/>
      </c>
      <c r="P7443" s="1" t="str">
        <f>IF(ISBLANK($C7443),"",IF(ISNA(VLOOKUP($L7443,'result messages'!$H$3:$L$11,4,FALSE)),VLOOKUP($M7443,'result messages'!$H$3:$L$11,4,FALSE),VLOOKUP($L7443,'result messages'!$H$3:$L$11,4,FALSE)))</f>
        <v/>
      </c>
      <c r="Q7443" s="1" t="str">
        <f>IF(ISBLANK($C7443),"",IF(ISNA(VLOOKUP($L7443,'result messages'!$H$3:$L$11,5,FALSE)),VLOOKUP($M7443,'result messages'!$H$3:$L$11,5,FALSE),VLOOKUP($L7443,'result messages'!$H$3:$L$11,5,FALSE)))</f>
        <v/>
      </c>
    </row>
    <row r="7444" spans="1:17">
      <c r="A7444" s="1">
        <v>7441</v>
      </c>
      <c r="B7444" s="1"/>
      <c r="C7444" s="1"/>
      <c r="D7444" s="1"/>
      <c r="E7444" s="6"/>
      <c r="F7444" s="1"/>
      <c r="G7444" s="1" t="str">
        <f>IF(ISNA(VLOOKUP($C7444,'DTEN TCAP Linkage deviceId'!$A$1:$A$20000,1,FALSE)),"No","Yes")</f>
        <v>No</v>
      </c>
      <c r="H7444" s="1" t="str">
        <f>IF(ISNA(VLOOKUP($C7444,'Provisioning Requester'!$F$3:$H$20000,2,FALSE)),"No","Yes")</f>
        <v>No</v>
      </c>
      <c r="I7444" s="1" t="str">
        <f>IF($H7444="Yes",VLOOKUP($C7444,'Provisioning Requester'!$F$3:$H$20000,3,FALSE),"-")</f>
        <v>-</v>
      </c>
      <c r="J7444" s="1" t="str">
        <f>IF(OR(D7444="SVCP", E7444="TRUE"), "No", IF(ISNA(VLOOKUP($C7444,'ProvResponder deviceId'!$A$1:$A$20000,1,FALSE)),"No","Yes"))</f>
        <v>No</v>
      </c>
      <c r="K7444" s="1" t="str">
        <f>IF($J7444="Yes",VLOOKUP($C7444,'ProvResponder deviceId'!$A$1:$C$20000,3,FALSE),"-")</f>
        <v>-</v>
      </c>
      <c r="L7444" s="1" t="str">
        <f t="shared" si="232"/>
        <v/>
      </c>
      <c r="M7444" s="1" t="str">
        <f t="shared" si="233"/>
        <v/>
      </c>
      <c r="N7444" s="1" t="str">
        <f>IF(ISBLANK($C7444),"",IF(ISNA(VLOOKUP($L7444,'result messages'!$H$3:$L$11,2,FALSE)),VLOOKUP($M7444,'result messages'!$H$3:$L$11,2,FALSE),VLOOKUP($L7444,'result messages'!$H$3:$L$11,2,FALSE)))</f>
        <v/>
      </c>
      <c r="O7444" s="1" t="str">
        <f>IF(ISBLANK($C7444),"",IF(ISNA(VLOOKUP($L7444,'result messages'!$H$3:$L$11,3,FALSE)),VLOOKUP($M7444,'result messages'!$H$3:$L$11,3,FALSE),VLOOKUP($L7444,'result messages'!$H$3:$L$11,3,FALSE)))</f>
        <v/>
      </c>
      <c r="P7444" s="1" t="str">
        <f>IF(ISBLANK($C7444),"",IF(ISNA(VLOOKUP($L7444,'result messages'!$H$3:$L$11,4,FALSE)),VLOOKUP($M7444,'result messages'!$H$3:$L$11,4,FALSE),VLOOKUP($L7444,'result messages'!$H$3:$L$11,4,FALSE)))</f>
        <v/>
      </c>
      <c r="Q7444" s="1" t="str">
        <f>IF(ISBLANK($C7444),"",IF(ISNA(VLOOKUP($L7444,'result messages'!$H$3:$L$11,5,FALSE)),VLOOKUP($M7444,'result messages'!$H$3:$L$11,5,FALSE),VLOOKUP($L7444,'result messages'!$H$3:$L$11,5,FALSE)))</f>
        <v/>
      </c>
    </row>
    <row r="7445" spans="1:17">
      <c r="A7445" s="1">
        <v>7442</v>
      </c>
      <c r="B7445" s="1"/>
      <c r="C7445" s="1"/>
      <c r="D7445" s="1"/>
      <c r="E7445" s="6"/>
      <c r="F7445" s="1"/>
      <c r="G7445" s="1" t="str">
        <f>IF(ISNA(VLOOKUP($C7445,'DTEN TCAP Linkage deviceId'!$A$1:$A$20000,1,FALSE)),"No","Yes")</f>
        <v>No</v>
      </c>
      <c r="H7445" s="1" t="str">
        <f>IF(ISNA(VLOOKUP($C7445,'Provisioning Requester'!$F$3:$H$20000,2,FALSE)),"No","Yes")</f>
        <v>No</v>
      </c>
      <c r="I7445" s="1" t="str">
        <f>IF($H7445="Yes",VLOOKUP($C7445,'Provisioning Requester'!$F$3:$H$20000,3,FALSE),"-")</f>
        <v>-</v>
      </c>
      <c r="J7445" s="1" t="str">
        <f>IF(OR(D7445="SVCP", E7445="TRUE"), "No", IF(ISNA(VLOOKUP($C7445,'ProvResponder deviceId'!$A$1:$A$20000,1,FALSE)),"No","Yes"))</f>
        <v>No</v>
      </c>
      <c r="K7445" s="1" t="str">
        <f>IF($J7445="Yes",VLOOKUP($C7445,'ProvResponder deviceId'!$A$1:$C$20000,3,FALSE),"-")</f>
        <v>-</v>
      </c>
      <c r="L7445" s="1" t="str">
        <f t="shared" si="232"/>
        <v/>
      </c>
      <c r="M7445" s="1" t="str">
        <f t="shared" si="233"/>
        <v/>
      </c>
      <c r="N7445" s="1" t="str">
        <f>IF(ISBLANK($C7445),"",IF(ISNA(VLOOKUP($L7445,'result messages'!$H$3:$L$11,2,FALSE)),VLOOKUP($M7445,'result messages'!$H$3:$L$11,2,FALSE),VLOOKUP($L7445,'result messages'!$H$3:$L$11,2,FALSE)))</f>
        <v/>
      </c>
      <c r="O7445" s="1" t="str">
        <f>IF(ISBLANK($C7445),"",IF(ISNA(VLOOKUP($L7445,'result messages'!$H$3:$L$11,3,FALSE)),VLOOKUP($M7445,'result messages'!$H$3:$L$11,3,FALSE),VLOOKUP($L7445,'result messages'!$H$3:$L$11,3,FALSE)))</f>
        <v/>
      </c>
      <c r="P7445" s="1" t="str">
        <f>IF(ISBLANK($C7445),"",IF(ISNA(VLOOKUP($L7445,'result messages'!$H$3:$L$11,4,FALSE)),VLOOKUP($M7445,'result messages'!$H$3:$L$11,4,FALSE),VLOOKUP($L7445,'result messages'!$H$3:$L$11,4,FALSE)))</f>
        <v/>
      </c>
      <c r="Q7445" s="1" t="str">
        <f>IF(ISBLANK($C7445),"",IF(ISNA(VLOOKUP($L7445,'result messages'!$H$3:$L$11,5,FALSE)),VLOOKUP($M7445,'result messages'!$H$3:$L$11,5,FALSE),VLOOKUP($L7445,'result messages'!$H$3:$L$11,5,FALSE)))</f>
        <v/>
      </c>
    </row>
    <row r="7446" spans="1:17">
      <c r="A7446" s="1">
        <v>7443</v>
      </c>
      <c r="B7446" s="1"/>
      <c r="C7446" s="1"/>
      <c r="D7446" s="1"/>
      <c r="E7446" s="6"/>
      <c r="F7446" s="1"/>
      <c r="G7446" s="1" t="str">
        <f>IF(ISNA(VLOOKUP($C7446,'DTEN TCAP Linkage deviceId'!$A$1:$A$20000,1,FALSE)),"No","Yes")</f>
        <v>No</v>
      </c>
      <c r="H7446" s="1" t="str">
        <f>IF(ISNA(VLOOKUP($C7446,'Provisioning Requester'!$F$3:$H$20000,2,FALSE)),"No","Yes")</f>
        <v>No</v>
      </c>
      <c r="I7446" s="1" t="str">
        <f>IF($H7446="Yes",VLOOKUP($C7446,'Provisioning Requester'!$F$3:$H$20000,3,FALSE),"-")</f>
        <v>-</v>
      </c>
      <c r="J7446" s="1" t="str">
        <f>IF(OR(D7446="SVCP", E7446="TRUE"), "No", IF(ISNA(VLOOKUP($C7446,'ProvResponder deviceId'!$A$1:$A$20000,1,FALSE)),"No","Yes"))</f>
        <v>No</v>
      </c>
      <c r="K7446" s="1" t="str">
        <f>IF($J7446="Yes",VLOOKUP($C7446,'ProvResponder deviceId'!$A$1:$C$20000,3,FALSE),"-")</f>
        <v>-</v>
      </c>
      <c r="L7446" s="1" t="str">
        <f t="shared" si="232"/>
        <v/>
      </c>
      <c r="M7446" s="1" t="str">
        <f t="shared" si="233"/>
        <v/>
      </c>
      <c r="N7446" s="1" t="str">
        <f>IF(ISBLANK($C7446),"",IF(ISNA(VLOOKUP($L7446,'result messages'!$H$3:$L$11,2,FALSE)),VLOOKUP($M7446,'result messages'!$H$3:$L$11,2,FALSE),VLOOKUP($L7446,'result messages'!$H$3:$L$11,2,FALSE)))</f>
        <v/>
      </c>
      <c r="O7446" s="1" t="str">
        <f>IF(ISBLANK($C7446),"",IF(ISNA(VLOOKUP($L7446,'result messages'!$H$3:$L$11,3,FALSE)),VLOOKUP($M7446,'result messages'!$H$3:$L$11,3,FALSE),VLOOKUP($L7446,'result messages'!$H$3:$L$11,3,FALSE)))</f>
        <v/>
      </c>
      <c r="P7446" s="1" t="str">
        <f>IF(ISBLANK($C7446),"",IF(ISNA(VLOOKUP($L7446,'result messages'!$H$3:$L$11,4,FALSE)),VLOOKUP($M7446,'result messages'!$H$3:$L$11,4,FALSE),VLOOKUP($L7446,'result messages'!$H$3:$L$11,4,FALSE)))</f>
        <v/>
      </c>
      <c r="Q7446" s="1" t="str">
        <f>IF(ISBLANK($C7446),"",IF(ISNA(VLOOKUP($L7446,'result messages'!$H$3:$L$11,5,FALSE)),VLOOKUP($M7446,'result messages'!$H$3:$L$11,5,FALSE),VLOOKUP($L7446,'result messages'!$H$3:$L$11,5,FALSE)))</f>
        <v/>
      </c>
    </row>
    <row r="7447" spans="1:17">
      <c r="A7447" s="1">
        <v>7444</v>
      </c>
      <c r="B7447" s="1"/>
      <c r="C7447" s="1"/>
      <c r="D7447" s="1"/>
      <c r="E7447" s="6"/>
      <c r="F7447" s="1"/>
      <c r="G7447" s="1" t="str">
        <f>IF(ISNA(VLOOKUP($C7447,'DTEN TCAP Linkage deviceId'!$A$1:$A$20000,1,FALSE)),"No","Yes")</f>
        <v>No</v>
      </c>
      <c r="H7447" s="1" t="str">
        <f>IF(ISNA(VLOOKUP($C7447,'Provisioning Requester'!$F$3:$H$20000,2,FALSE)),"No","Yes")</f>
        <v>No</v>
      </c>
      <c r="I7447" s="1" t="str">
        <f>IF($H7447="Yes",VLOOKUP($C7447,'Provisioning Requester'!$F$3:$H$20000,3,FALSE),"-")</f>
        <v>-</v>
      </c>
      <c r="J7447" s="1" t="str">
        <f>IF(OR(D7447="SVCP", E7447="TRUE"), "No", IF(ISNA(VLOOKUP($C7447,'ProvResponder deviceId'!$A$1:$A$20000,1,FALSE)),"No","Yes"))</f>
        <v>No</v>
      </c>
      <c r="K7447" s="1" t="str">
        <f>IF($J7447="Yes",VLOOKUP($C7447,'ProvResponder deviceId'!$A$1:$C$20000,3,FALSE),"-")</f>
        <v>-</v>
      </c>
      <c r="L7447" s="1" t="str">
        <f t="shared" si="232"/>
        <v/>
      </c>
      <c r="M7447" s="1" t="str">
        <f t="shared" si="233"/>
        <v/>
      </c>
      <c r="N7447" s="1" t="str">
        <f>IF(ISBLANK($C7447),"",IF(ISNA(VLOOKUP($L7447,'result messages'!$H$3:$L$11,2,FALSE)),VLOOKUP($M7447,'result messages'!$H$3:$L$11,2,FALSE),VLOOKUP($L7447,'result messages'!$H$3:$L$11,2,FALSE)))</f>
        <v/>
      </c>
      <c r="O7447" s="1" t="str">
        <f>IF(ISBLANK($C7447),"",IF(ISNA(VLOOKUP($L7447,'result messages'!$H$3:$L$11,3,FALSE)),VLOOKUP($M7447,'result messages'!$H$3:$L$11,3,FALSE),VLOOKUP($L7447,'result messages'!$H$3:$L$11,3,FALSE)))</f>
        <v/>
      </c>
      <c r="P7447" s="1" t="str">
        <f>IF(ISBLANK($C7447),"",IF(ISNA(VLOOKUP($L7447,'result messages'!$H$3:$L$11,4,FALSE)),VLOOKUP($M7447,'result messages'!$H$3:$L$11,4,FALSE),VLOOKUP($L7447,'result messages'!$H$3:$L$11,4,FALSE)))</f>
        <v/>
      </c>
      <c r="Q7447" s="1" t="str">
        <f>IF(ISBLANK($C7447),"",IF(ISNA(VLOOKUP($L7447,'result messages'!$H$3:$L$11,5,FALSE)),VLOOKUP($M7447,'result messages'!$H$3:$L$11,5,FALSE),VLOOKUP($L7447,'result messages'!$H$3:$L$11,5,FALSE)))</f>
        <v/>
      </c>
    </row>
    <row r="7448" spans="1:17">
      <c r="A7448" s="1">
        <v>7445</v>
      </c>
      <c r="B7448" s="1"/>
      <c r="C7448" s="1"/>
      <c r="D7448" s="1"/>
      <c r="E7448" s="6"/>
      <c r="F7448" s="1"/>
      <c r="G7448" s="1" t="str">
        <f>IF(ISNA(VLOOKUP($C7448,'DTEN TCAP Linkage deviceId'!$A$1:$A$20000,1,FALSE)),"No","Yes")</f>
        <v>No</v>
      </c>
      <c r="H7448" s="1" t="str">
        <f>IF(ISNA(VLOOKUP($C7448,'Provisioning Requester'!$F$3:$H$20000,2,FALSE)),"No","Yes")</f>
        <v>No</v>
      </c>
      <c r="I7448" s="1" t="str">
        <f>IF($H7448="Yes",VLOOKUP($C7448,'Provisioning Requester'!$F$3:$H$20000,3,FALSE),"-")</f>
        <v>-</v>
      </c>
      <c r="J7448" s="1" t="str">
        <f>IF(OR(D7448="SVCP", E7448="TRUE"), "No", IF(ISNA(VLOOKUP($C7448,'ProvResponder deviceId'!$A$1:$A$20000,1,FALSE)),"No","Yes"))</f>
        <v>No</v>
      </c>
      <c r="K7448" s="1" t="str">
        <f>IF($J7448="Yes",VLOOKUP($C7448,'ProvResponder deviceId'!$A$1:$C$20000,3,FALSE),"-")</f>
        <v>-</v>
      </c>
      <c r="L7448" s="1" t="str">
        <f t="shared" si="232"/>
        <v/>
      </c>
      <c r="M7448" s="1" t="str">
        <f t="shared" si="233"/>
        <v/>
      </c>
      <c r="N7448" s="1" t="str">
        <f>IF(ISBLANK($C7448),"",IF(ISNA(VLOOKUP($L7448,'result messages'!$H$3:$L$11,2,FALSE)),VLOOKUP($M7448,'result messages'!$H$3:$L$11,2,FALSE),VLOOKUP($L7448,'result messages'!$H$3:$L$11,2,FALSE)))</f>
        <v/>
      </c>
      <c r="O7448" s="1" t="str">
        <f>IF(ISBLANK($C7448),"",IF(ISNA(VLOOKUP($L7448,'result messages'!$H$3:$L$11,3,FALSE)),VLOOKUP($M7448,'result messages'!$H$3:$L$11,3,FALSE),VLOOKUP($L7448,'result messages'!$H$3:$L$11,3,FALSE)))</f>
        <v/>
      </c>
      <c r="P7448" s="1" t="str">
        <f>IF(ISBLANK($C7448),"",IF(ISNA(VLOOKUP($L7448,'result messages'!$H$3:$L$11,4,FALSE)),VLOOKUP($M7448,'result messages'!$H$3:$L$11,4,FALSE),VLOOKUP($L7448,'result messages'!$H$3:$L$11,4,FALSE)))</f>
        <v/>
      </c>
      <c r="Q7448" s="1" t="str">
        <f>IF(ISBLANK($C7448),"",IF(ISNA(VLOOKUP($L7448,'result messages'!$H$3:$L$11,5,FALSE)),VLOOKUP($M7448,'result messages'!$H$3:$L$11,5,FALSE),VLOOKUP($L7448,'result messages'!$H$3:$L$11,5,FALSE)))</f>
        <v/>
      </c>
    </row>
    <row r="7449" spans="1:17">
      <c r="A7449" s="1">
        <v>7446</v>
      </c>
      <c r="B7449" s="1"/>
      <c r="C7449" s="1"/>
      <c r="D7449" s="1"/>
      <c r="E7449" s="6"/>
      <c r="F7449" s="1"/>
      <c r="G7449" s="1" t="str">
        <f>IF(ISNA(VLOOKUP($C7449,'DTEN TCAP Linkage deviceId'!$A$1:$A$20000,1,FALSE)),"No","Yes")</f>
        <v>No</v>
      </c>
      <c r="H7449" s="1" t="str">
        <f>IF(ISNA(VLOOKUP($C7449,'Provisioning Requester'!$F$3:$H$20000,2,FALSE)),"No","Yes")</f>
        <v>No</v>
      </c>
      <c r="I7449" s="1" t="str">
        <f>IF($H7449="Yes",VLOOKUP($C7449,'Provisioning Requester'!$F$3:$H$20000,3,FALSE),"-")</f>
        <v>-</v>
      </c>
      <c r="J7449" s="1" t="str">
        <f>IF(OR(D7449="SVCP", E7449="TRUE"), "No", IF(ISNA(VLOOKUP($C7449,'ProvResponder deviceId'!$A$1:$A$20000,1,FALSE)),"No","Yes"))</f>
        <v>No</v>
      </c>
      <c r="K7449" s="1" t="str">
        <f>IF($J7449="Yes",VLOOKUP($C7449,'ProvResponder deviceId'!$A$1:$C$20000,3,FALSE),"-")</f>
        <v>-</v>
      </c>
      <c r="L7449" s="1" t="str">
        <f t="shared" si="232"/>
        <v/>
      </c>
      <c r="M7449" s="1" t="str">
        <f t="shared" si="233"/>
        <v/>
      </c>
      <c r="N7449" s="1" t="str">
        <f>IF(ISBLANK($C7449),"",IF(ISNA(VLOOKUP($L7449,'result messages'!$H$3:$L$11,2,FALSE)),VLOOKUP($M7449,'result messages'!$H$3:$L$11,2,FALSE),VLOOKUP($L7449,'result messages'!$H$3:$L$11,2,FALSE)))</f>
        <v/>
      </c>
      <c r="O7449" s="1" t="str">
        <f>IF(ISBLANK($C7449),"",IF(ISNA(VLOOKUP($L7449,'result messages'!$H$3:$L$11,3,FALSE)),VLOOKUP($M7449,'result messages'!$H$3:$L$11,3,FALSE),VLOOKUP($L7449,'result messages'!$H$3:$L$11,3,FALSE)))</f>
        <v/>
      </c>
      <c r="P7449" s="1" t="str">
        <f>IF(ISBLANK($C7449),"",IF(ISNA(VLOOKUP($L7449,'result messages'!$H$3:$L$11,4,FALSE)),VLOOKUP($M7449,'result messages'!$H$3:$L$11,4,FALSE),VLOOKUP($L7449,'result messages'!$H$3:$L$11,4,FALSE)))</f>
        <v/>
      </c>
      <c r="Q7449" s="1" t="str">
        <f>IF(ISBLANK($C7449),"",IF(ISNA(VLOOKUP($L7449,'result messages'!$H$3:$L$11,5,FALSE)),VLOOKUP($M7449,'result messages'!$H$3:$L$11,5,FALSE),VLOOKUP($L7449,'result messages'!$H$3:$L$11,5,FALSE)))</f>
        <v/>
      </c>
    </row>
    <row r="7450" spans="1:17">
      <c r="A7450" s="1">
        <v>7447</v>
      </c>
      <c r="B7450" s="1"/>
      <c r="C7450" s="1"/>
      <c r="D7450" s="1"/>
      <c r="E7450" s="6"/>
      <c r="F7450" s="1"/>
      <c r="G7450" s="1" t="str">
        <f>IF(ISNA(VLOOKUP($C7450,'DTEN TCAP Linkage deviceId'!$A$1:$A$20000,1,FALSE)),"No","Yes")</f>
        <v>No</v>
      </c>
      <c r="H7450" s="1" t="str">
        <f>IF(ISNA(VLOOKUP($C7450,'Provisioning Requester'!$F$3:$H$20000,2,FALSE)),"No","Yes")</f>
        <v>No</v>
      </c>
      <c r="I7450" s="1" t="str">
        <f>IF($H7450="Yes",VLOOKUP($C7450,'Provisioning Requester'!$F$3:$H$20000,3,FALSE),"-")</f>
        <v>-</v>
      </c>
      <c r="J7450" s="1" t="str">
        <f>IF(OR(D7450="SVCP", E7450="TRUE"), "No", IF(ISNA(VLOOKUP($C7450,'ProvResponder deviceId'!$A$1:$A$20000,1,FALSE)),"No","Yes"))</f>
        <v>No</v>
      </c>
      <c r="K7450" s="1" t="str">
        <f>IF($J7450="Yes",VLOOKUP($C7450,'ProvResponder deviceId'!$A$1:$C$20000,3,FALSE),"-")</f>
        <v>-</v>
      </c>
      <c r="L7450" s="1" t="str">
        <f t="shared" si="232"/>
        <v/>
      </c>
      <c r="M7450" s="1" t="str">
        <f t="shared" si="233"/>
        <v/>
      </c>
      <c r="N7450" s="1" t="str">
        <f>IF(ISBLANK($C7450),"",IF(ISNA(VLOOKUP($L7450,'result messages'!$H$3:$L$11,2,FALSE)),VLOOKUP($M7450,'result messages'!$H$3:$L$11,2,FALSE),VLOOKUP($L7450,'result messages'!$H$3:$L$11,2,FALSE)))</f>
        <v/>
      </c>
      <c r="O7450" s="1" t="str">
        <f>IF(ISBLANK($C7450),"",IF(ISNA(VLOOKUP($L7450,'result messages'!$H$3:$L$11,3,FALSE)),VLOOKUP($M7450,'result messages'!$H$3:$L$11,3,FALSE),VLOOKUP($L7450,'result messages'!$H$3:$L$11,3,FALSE)))</f>
        <v/>
      </c>
      <c r="P7450" s="1" t="str">
        <f>IF(ISBLANK($C7450),"",IF(ISNA(VLOOKUP($L7450,'result messages'!$H$3:$L$11,4,FALSE)),VLOOKUP($M7450,'result messages'!$H$3:$L$11,4,FALSE),VLOOKUP($L7450,'result messages'!$H$3:$L$11,4,FALSE)))</f>
        <v/>
      </c>
      <c r="Q7450" s="1" t="str">
        <f>IF(ISBLANK($C7450),"",IF(ISNA(VLOOKUP($L7450,'result messages'!$H$3:$L$11,5,FALSE)),VLOOKUP($M7450,'result messages'!$H$3:$L$11,5,FALSE),VLOOKUP($L7450,'result messages'!$H$3:$L$11,5,FALSE)))</f>
        <v/>
      </c>
    </row>
    <row r="7451" spans="1:17">
      <c r="A7451" s="1">
        <v>7448</v>
      </c>
      <c r="B7451" s="1"/>
      <c r="C7451" s="1"/>
      <c r="D7451" s="1"/>
      <c r="E7451" s="6"/>
      <c r="F7451" s="1"/>
      <c r="G7451" s="1" t="str">
        <f>IF(ISNA(VLOOKUP($C7451,'DTEN TCAP Linkage deviceId'!$A$1:$A$20000,1,FALSE)),"No","Yes")</f>
        <v>No</v>
      </c>
      <c r="H7451" s="1" t="str">
        <f>IF(ISNA(VLOOKUP($C7451,'Provisioning Requester'!$F$3:$H$20000,2,FALSE)),"No","Yes")</f>
        <v>No</v>
      </c>
      <c r="I7451" s="1" t="str">
        <f>IF($H7451="Yes",VLOOKUP($C7451,'Provisioning Requester'!$F$3:$H$20000,3,FALSE),"-")</f>
        <v>-</v>
      </c>
      <c r="J7451" s="1" t="str">
        <f>IF(OR(D7451="SVCP", E7451="TRUE"), "No", IF(ISNA(VLOOKUP($C7451,'ProvResponder deviceId'!$A$1:$A$20000,1,FALSE)),"No","Yes"))</f>
        <v>No</v>
      </c>
      <c r="K7451" s="1" t="str">
        <f>IF($J7451="Yes",VLOOKUP($C7451,'ProvResponder deviceId'!$A$1:$C$20000,3,FALSE),"-")</f>
        <v>-</v>
      </c>
      <c r="L7451" s="1" t="str">
        <f t="shared" si="232"/>
        <v/>
      </c>
      <c r="M7451" s="1" t="str">
        <f t="shared" si="233"/>
        <v/>
      </c>
      <c r="N7451" s="1" t="str">
        <f>IF(ISBLANK($C7451),"",IF(ISNA(VLOOKUP($L7451,'result messages'!$H$3:$L$11,2,FALSE)),VLOOKUP($M7451,'result messages'!$H$3:$L$11,2,FALSE),VLOOKUP($L7451,'result messages'!$H$3:$L$11,2,FALSE)))</f>
        <v/>
      </c>
      <c r="O7451" s="1" t="str">
        <f>IF(ISBLANK($C7451),"",IF(ISNA(VLOOKUP($L7451,'result messages'!$H$3:$L$11,3,FALSE)),VLOOKUP($M7451,'result messages'!$H$3:$L$11,3,FALSE),VLOOKUP($L7451,'result messages'!$H$3:$L$11,3,FALSE)))</f>
        <v/>
      </c>
      <c r="P7451" s="1" t="str">
        <f>IF(ISBLANK($C7451),"",IF(ISNA(VLOOKUP($L7451,'result messages'!$H$3:$L$11,4,FALSE)),VLOOKUP($M7451,'result messages'!$H$3:$L$11,4,FALSE),VLOOKUP($L7451,'result messages'!$H$3:$L$11,4,FALSE)))</f>
        <v/>
      </c>
      <c r="Q7451" s="1" t="str">
        <f>IF(ISBLANK($C7451),"",IF(ISNA(VLOOKUP($L7451,'result messages'!$H$3:$L$11,5,FALSE)),VLOOKUP($M7451,'result messages'!$H$3:$L$11,5,FALSE),VLOOKUP($L7451,'result messages'!$H$3:$L$11,5,FALSE)))</f>
        <v/>
      </c>
    </row>
    <row r="7452" spans="1:17">
      <c r="A7452" s="1">
        <v>7449</v>
      </c>
      <c r="B7452" s="1"/>
      <c r="C7452" s="1"/>
      <c r="D7452" s="1"/>
      <c r="E7452" s="6"/>
      <c r="F7452" s="1"/>
      <c r="G7452" s="1" t="str">
        <f>IF(ISNA(VLOOKUP($C7452,'DTEN TCAP Linkage deviceId'!$A$1:$A$20000,1,FALSE)),"No","Yes")</f>
        <v>No</v>
      </c>
      <c r="H7452" s="1" t="str">
        <f>IF(ISNA(VLOOKUP($C7452,'Provisioning Requester'!$F$3:$H$20000,2,FALSE)),"No","Yes")</f>
        <v>No</v>
      </c>
      <c r="I7452" s="1" t="str">
        <f>IF($H7452="Yes",VLOOKUP($C7452,'Provisioning Requester'!$F$3:$H$20000,3,FALSE),"-")</f>
        <v>-</v>
      </c>
      <c r="J7452" s="1" t="str">
        <f>IF(OR(D7452="SVCP", E7452="TRUE"), "No", IF(ISNA(VLOOKUP($C7452,'ProvResponder deviceId'!$A$1:$A$20000,1,FALSE)),"No","Yes"))</f>
        <v>No</v>
      </c>
      <c r="K7452" s="1" t="str">
        <f>IF($J7452="Yes",VLOOKUP($C7452,'ProvResponder deviceId'!$A$1:$C$20000,3,FALSE),"-")</f>
        <v>-</v>
      </c>
      <c r="L7452" s="1" t="str">
        <f t="shared" si="232"/>
        <v/>
      </c>
      <c r="M7452" s="1" t="str">
        <f t="shared" si="233"/>
        <v/>
      </c>
      <c r="N7452" s="1" t="str">
        <f>IF(ISBLANK($C7452),"",IF(ISNA(VLOOKUP($L7452,'result messages'!$H$3:$L$11,2,FALSE)),VLOOKUP($M7452,'result messages'!$H$3:$L$11,2,FALSE),VLOOKUP($L7452,'result messages'!$H$3:$L$11,2,FALSE)))</f>
        <v/>
      </c>
      <c r="O7452" s="1" t="str">
        <f>IF(ISBLANK($C7452),"",IF(ISNA(VLOOKUP($L7452,'result messages'!$H$3:$L$11,3,FALSE)),VLOOKUP($M7452,'result messages'!$H$3:$L$11,3,FALSE),VLOOKUP($L7452,'result messages'!$H$3:$L$11,3,FALSE)))</f>
        <v/>
      </c>
      <c r="P7452" s="1" t="str">
        <f>IF(ISBLANK($C7452),"",IF(ISNA(VLOOKUP($L7452,'result messages'!$H$3:$L$11,4,FALSE)),VLOOKUP($M7452,'result messages'!$H$3:$L$11,4,FALSE),VLOOKUP($L7452,'result messages'!$H$3:$L$11,4,FALSE)))</f>
        <v/>
      </c>
      <c r="Q7452" s="1" t="str">
        <f>IF(ISBLANK($C7452),"",IF(ISNA(VLOOKUP($L7452,'result messages'!$H$3:$L$11,5,FALSE)),VLOOKUP($M7452,'result messages'!$H$3:$L$11,5,FALSE),VLOOKUP($L7452,'result messages'!$H$3:$L$11,5,FALSE)))</f>
        <v/>
      </c>
    </row>
    <row r="7453" spans="1:17">
      <c r="A7453" s="1">
        <v>7450</v>
      </c>
      <c r="B7453" s="1"/>
      <c r="C7453" s="1"/>
      <c r="D7453" s="1"/>
      <c r="E7453" s="6"/>
      <c r="F7453" s="1"/>
      <c r="G7453" s="1" t="str">
        <f>IF(ISNA(VLOOKUP($C7453,'DTEN TCAP Linkage deviceId'!$A$1:$A$20000,1,FALSE)),"No","Yes")</f>
        <v>No</v>
      </c>
      <c r="H7453" s="1" t="str">
        <f>IF(ISNA(VLOOKUP($C7453,'Provisioning Requester'!$F$3:$H$20000,2,FALSE)),"No","Yes")</f>
        <v>No</v>
      </c>
      <c r="I7453" s="1" t="str">
        <f>IF($H7453="Yes",VLOOKUP($C7453,'Provisioning Requester'!$F$3:$H$20000,3,FALSE),"-")</f>
        <v>-</v>
      </c>
      <c r="J7453" s="1" t="str">
        <f>IF(OR(D7453="SVCP", E7453="TRUE"), "No", IF(ISNA(VLOOKUP($C7453,'ProvResponder deviceId'!$A$1:$A$20000,1,FALSE)),"No","Yes"))</f>
        <v>No</v>
      </c>
      <c r="K7453" s="1" t="str">
        <f>IF($J7453="Yes",VLOOKUP($C7453,'ProvResponder deviceId'!$A$1:$C$20000,3,FALSE),"-")</f>
        <v>-</v>
      </c>
      <c r="L7453" s="1" t="str">
        <f t="shared" si="232"/>
        <v/>
      </c>
      <c r="M7453" s="1" t="str">
        <f t="shared" si="233"/>
        <v/>
      </c>
      <c r="N7453" s="1" t="str">
        <f>IF(ISBLANK($C7453),"",IF(ISNA(VLOOKUP($L7453,'result messages'!$H$3:$L$11,2,FALSE)),VLOOKUP($M7453,'result messages'!$H$3:$L$11,2,FALSE),VLOOKUP($L7453,'result messages'!$H$3:$L$11,2,FALSE)))</f>
        <v/>
      </c>
      <c r="O7453" s="1" t="str">
        <f>IF(ISBLANK($C7453),"",IF(ISNA(VLOOKUP($L7453,'result messages'!$H$3:$L$11,3,FALSE)),VLOOKUP($M7453,'result messages'!$H$3:$L$11,3,FALSE),VLOOKUP($L7453,'result messages'!$H$3:$L$11,3,FALSE)))</f>
        <v/>
      </c>
      <c r="P7453" s="1" t="str">
        <f>IF(ISBLANK($C7453),"",IF(ISNA(VLOOKUP($L7453,'result messages'!$H$3:$L$11,4,FALSE)),VLOOKUP($M7453,'result messages'!$H$3:$L$11,4,FALSE),VLOOKUP($L7453,'result messages'!$H$3:$L$11,4,FALSE)))</f>
        <v/>
      </c>
      <c r="Q7453" s="1" t="str">
        <f>IF(ISBLANK($C7453),"",IF(ISNA(VLOOKUP($L7453,'result messages'!$H$3:$L$11,5,FALSE)),VLOOKUP($M7453,'result messages'!$H$3:$L$11,5,FALSE),VLOOKUP($L7453,'result messages'!$H$3:$L$11,5,FALSE)))</f>
        <v/>
      </c>
    </row>
    <row r="7454" spans="1:17">
      <c r="A7454" s="1">
        <v>7451</v>
      </c>
      <c r="B7454" s="1"/>
      <c r="C7454" s="1"/>
      <c r="D7454" s="1"/>
      <c r="E7454" s="6"/>
      <c r="F7454" s="1"/>
      <c r="G7454" s="1" t="str">
        <f>IF(ISNA(VLOOKUP($C7454,'DTEN TCAP Linkage deviceId'!$A$1:$A$20000,1,FALSE)),"No","Yes")</f>
        <v>No</v>
      </c>
      <c r="H7454" s="1" t="str">
        <f>IF(ISNA(VLOOKUP($C7454,'Provisioning Requester'!$F$3:$H$20000,2,FALSE)),"No","Yes")</f>
        <v>No</v>
      </c>
      <c r="I7454" s="1" t="str">
        <f>IF($H7454="Yes",VLOOKUP($C7454,'Provisioning Requester'!$F$3:$H$20000,3,FALSE),"-")</f>
        <v>-</v>
      </c>
      <c r="J7454" s="1" t="str">
        <f>IF(OR(D7454="SVCP", E7454="TRUE"), "No", IF(ISNA(VLOOKUP($C7454,'ProvResponder deviceId'!$A$1:$A$20000,1,FALSE)),"No","Yes"))</f>
        <v>No</v>
      </c>
      <c r="K7454" s="1" t="str">
        <f>IF($J7454="Yes",VLOOKUP($C7454,'ProvResponder deviceId'!$A$1:$C$20000,3,FALSE),"-")</f>
        <v>-</v>
      </c>
      <c r="L7454" s="1" t="str">
        <f t="shared" si="232"/>
        <v/>
      </c>
      <c r="M7454" s="1" t="str">
        <f t="shared" si="233"/>
        <v/>
      </c>
      <c r="N7454" s="1" t="str">
        <f>IF(ISBLANK($C7454),"",IF(ISNA(VLOOKUP($L7454,'result messages'!$H$3:$L$11,2,FALSE)),VLOOKUP($M7454,'result messages'!$H$3:$L$11,2,FALSE),VLOOKUP($L7454,'result messages'!$H$3:$L$11,2,FALSE)))</f>
        <v/>
      </c>
      <c r="O7454" s="1" t="str">
        <f>IF(ISBLANK($C7454),"",IF(ISNA(VLOOKUP($L7454,'result messages'!$H$3:$L$11,3,FALSE)),VLOOKUP($M7454,'result messages'!$H$3:$L$11,3,FALSE),VLOOKUP($L7454,'result messages'!$H$3:$L$11,3,FALSE)))</f>
        <v/>
      </c>
      <c r="P7454" s="1" t="str">
        <f>IF(ISBLANK($C7454),"",IF(ISNA(VLOOKUP($L7454,'result messages'!$H$3:$L$11,4,FALSE)),VLOOKUP($M7454,'result messages'!$H$3:$L$11,4,FALSE),VLOOKUP($L7454,'result messages'!$H$3:$L$11,4,FALSE)))</f>
        <v/>
      </c>
      <c r="Q7454" s="1" t="str">
        <f>IF(ISBLANK($C7454),"",IF(ISNA(VLOOKUP($L7454,'result messages'!$H$3:$L$11,5,FALSE)),VLOOKUP($M7454,'result messages'!$H$3:$L$11,5,FALSE),VLOOKUP($L7454,'result messages'!$H$3:$L$11,5,FALSE)))</f>
        <v/>
      </c>
    </row>
    <row r="7455" spans="1:17">
      <c r="A7455" s="1">
        <v>7452</v>
      </c>
      <c r="B7455" s="1"/>
      <c r="C7455" s="1"/>
      <c r="D7455" s="1"/>
      <c r="E7455" s="6"/>
      <c r="F7455" s="1"/>
      <c r="G7455" s="1" t="str">
        <f>IF(ISNA(VLOOKUP($C7455,'DTEN TCAP Linkage deviceId'!$A$1:$A$20000,1,FALSE)),"No","Yes")</f>
        <v>No</v>
      </c>
      <c r="H7455" s="1" t="str">
        <f>IF(ISNA(VLOOKUP($C7455,'Provisioning Requester'!$F$3:$H$20000,2,FALSE)),"No","Yes")</f>
        <v>No</v>
      </c>
      <c r="I7455" s="1" t="str">
        <f>IF($H7455="Yes",VLOOKUP($C7455,'Provisioning Requester'!$F$3:$H$20000,3,FALSE),"-")</f>
        <v>-</v>
      </c>
      <c r="J7455" s="1" t="str">
        <f>IF(OR(D7455="SVCP", E7455="TRUE"), "No", IF(ISNA(VLOOKUP($C7455,'ProvResponder deviceId'!$A$1:$A$20000,1,FALSE)),"No","Yes"))</f>
        <v>No</v>
      </c>
      <c r="K7455" s="1" t="str">
        <f>IF($J7455="Yes",VLOOKUP($C7455,'ProvResponder deviceId'!$A$1:$C$20000,3,FALSE),"-")</f>
        <v>-</v>
      </c>
      <c r="L7455" s="1" t="str">
        <f t="shared" si="232"/>
        <v/>
      </c>
      <c r="M7455" s="1" t="str">
        <f t="shared" si="233"/>
        <v/>
      </c>
      <c r="N7455" s="1" t="str">
        <f>IF(ISBLANK($C7455),"",IF(ISNA(VLOOKUP($L7455,'result messages'!$H$3:$L$11,2,FALSE)),VLOOKUP($M7455,'result messages'!$H$3:$L$11,2,FALSE),VLOOKUP($L7455,'result messages'!$H$3:$L$11,2,FALSE)))</f>
        <v/>
      </c>
      <c r="O7455" s="1" t="str">
        <f>IF(ISBLANK($C7455),"",IF(ISNA(VLOOKUP($L7455,'result messages'!$H$3:$L$11,3,FALSE)),VLOOKUP($M7455,'result messages'!$H$3:$L$11,3,FALSE),VLOOKUP($L7455,'result messages'!$H$3:$L$11,3,FALSE)))</f>
        <v/>
      </c>
      <c r="P7455" s="1" t="str">
        <f>IF(ISBLANK($C7455),"",IF(ISNA(VLOOKUP($L7455,'result messages'!$H$3:$L$11,4,FALSE)),VLOOKUP($M7455,'result messages'!$H$3:$L$11,4,FALSE),VLOOKUP($L7455,'result messages'!$H$3:$L$11,4,FALSE)))</f>
        <v/>
      </c>
      <c r="Q7455" s="1" t="str">
        <f>IF(ISBLANK($C7455),"",IF(ISNA(VLOOKUP($L7455,'result messages'!$H$3:$L$11,5,FALSE)),VLOOKUP($M7455,'result messages'!$H$3:$L$11,5,FALSE),VLOOKUP($L7455,'result messages'!$H$3:$L$11,5,FALSE)))</f>
        <v/>
      </c>
    </row>
    <row r="7456" spans="1:17">
      <c r="A7456" s="1">
        <v>7453</v>
      </c>
      <c r="B7456" s="1"/>
      <c r="C7456" s="1"/>
      <c r="D7456" s="1"/>
      <c r="E7456" s="6"/>
      <c r="F7456" s="1"/>
      <c r="G7456" s="1" t="str">
        <f>IF(ISNA(VLOOKUP($C7456,'DTEN TCAP Linkage deviceId'!$A$1:$A$20000,1,FALSE)),"No","Yes")</f>
        <v>No</v>
      </c>
      <c r="H7456" s="1" t="str">
        <f>IF(ISNA(VLOOKUP($C7456,'Provisioning Requester'!$F$3:$H$20000,2,FALSE)),"No","Yes")</f>
        <v>No</v>
      </c>
      <c r="I7456" s="1" t="str">
        <f>IF($H7456="Yes",VLOOKUP($C7456,'Provisioning Requester'!$F$3:$H$20000,3,FALSE),"-")</f>
        <v>-</v>
      </c>
      <c r="J7456" s="1" t="str">
        <f>IF(OR(D7456="SVCP", E7456="TRUE"), "No", IF(ISNA(VLOOKUP($C7456,'ProvResponder deviceId'!$A$1:$A$20000,1,FALSE)),"No","Yes"))</f>
        <v>No</v>
      </c>
      <c r="K7456" s="1" t="str">
        <f>IF($J7456="Yes",VLOOKUP($C7456,'ProvResponder deviceId'!$A$1:$C$20000,3,FALSE),"-")</f>
        <v>-</v>
      </c>
      <c r="L7456" s="1" t="str">
        <f t="shared" si="232"/>
        <v/>
      </c>
      <c r="M7456" s="1" t="str">
        <f t="shared" si="233"/>
        <v/>
      </c>
      <c r="N7456" s="1" t="str">
        <f>IF(ISBLANK($C7456),"",IF(ISNA(VLOOKUP($L7456,'result messages'!$H$3:$L$11,2,FALSE)),VLOOKUP($M7456,'result messages'!$H$3:$L$11,2,FALSE),VLOOKUP($L7456,'result messages'!$H$3:$L$11,2,FALSE)))</f>
        <v/>
      </c>
      <c r="O7456" s="1" t="str">
        <f>IF(ISBLANK($C7456),"",IF(ISNA(VLOOKUP($L7456,'result messages'!$H$3:$L$11,3,FALSE)),VLOOKUP($M7456,'result messages'!$H$3:$L$11,3,FALSE),VLOOKUP($L7456,'result messages'!$H$3:$L$11,3,FALSE)))</f>
        <v/>
      </c>
      <c r="P7456" s="1" t="str">
        <f>IF(ISBLANK($C7456),"",IF(ISNA(VLOOKUP($L7456,'result messages'!$H$3:$L$11,4,FALSE)),VLOOKUP($M7456,'result messages'!$H$3:$L$11,4,FALSE),VLOOKUP($L7456,'result messages'!$H$3:$L$11,4,FALSE)))</f>
        <v/>
      </c>
      <c r="Q7456" s="1" t="str">
        <f>IF(ISBLANK($C7456),"",IF(ISNA(VLOOKUP($L7456,'result messages'!$H$3:$L$11,5,FALSE)),VLOOKUP($M7456,'result messages'!$H$3:$L$11,5,FALSE),VLOOKUP($L7456,'result messages'!$H$3:$L$11,5,FALSE)))</f>
        <v/>
      </c>
    </row>
    <row r="7457" spans="1:17">
      <c r="A7457" s="1">
        <v>7454</v>
      </c>
      <c r="B7457" s="1"/>
      <c r="C7457" s="1"/>
      <c r="D7457" s="1"/>
      <c r="E7457" s="6"/>
      <c r="F7457" s="1"/>
      <c r="G7457" s="1" t="str">
        <f>IF(ISNA(VLOOKUP($C7457,'DTEN TCAP Linkage deviceId'!$A$1:$A$20000,1,FALSE)),"No","Yes")</f>
        <v>No</v>
      </c>
      <c r="H7457" s="1" t="str">
        <f>IF(ISNA(VLOOKUP($C7457,'Provisioning Requester'!$F$3:$H$20000,2,FALSE)),"No","Yes")</f>
        <v>No</v>
      </c>
      <c r="I7457" s="1" t="str">
        <f>IF($H7457="Yes",VLOOKUP($C7457,'Provisioning Requester'!$F$3:$H$20000,3,FALSE),"-")</f>
        <v>-</v>
      </c>
      <c r="J7457" s="1" t="str">
        <f>IF(OR(D7457="SVCP", E7457="TRUE"), "No", IF(ISNA(VLOOKUP($C7457,'ProvResponder deviceId'!$A$1:$A$20000,1,FALSE)),"No","Yes"))</f>
        <v>No</v>
      </c>
      <c r="K7457" s="1" t="str">
        <f>IF($J7457="Yes",VLOOKUP($C7457,'ProvResponder deviceId'!$A$1:$C$20000,3,FALSE),"-")</f>
        <v>-</v>
      </c>
      <c r="L7457" s="1" t="str">
        <f t="shared" si="232"/>
        <v/>
      </c>
      <c r="M7457" s="1" t="str">
        <f t="shared" si="233"/>
        <v/>
      </c>
      <c r="N7457" s="1" t="str">
        <f>IF(ISBLANK($C7457),"",IF(ISNA(VLOOKUP($L7457,'result messages'!$H$3:$L$11,2,FALSE)),VLOOKUP($M7457,'result messages'!$H$3:$L$11,2,FALSE),VLOOKUP($L7457,'result messages'!$H$3:$L$11,2,FALSE)))</f>
        <v/>
      </c>
      <c r="O7457" s="1" t="str">
        <f>IF(ISBLANK($C7457),"",IF(ISNA(VLOOKUP($L7457,'result messages'!$H$3:$L$11,3,FALSE)),VLOOKUP($M7457,'result messages'!$H$3:$L$11,3,FALSE),VLOOKUP($L7457,'result messages'!$H$3:$L$11,3,FALSE)))</f>
        <v/>
      </c>
      <c r="P7457" s="1" t="str">
        <f>IF(ISBLANK($C7457),"",IF(ISNA(VLOOKUP($L7457,'result messages'!$H$3:$L$11,4,FALSE)),VLOOKUP($M7457,'result messages'!$H$3:$L$11,4,FALSE),VLOOKUP($L7457,'result messages'!$H$3:$L$11,4,FALSE)))</f>
        <v/>
      </c>
      <c r="Q7457" s="1" t="str">
        <f>IF(ISBLANK($C7457),"",IF(ISNA(VLOOKUP($L7457,'result messages'!$H$3:$L$11,5,FALSE)),VLOOKUP($M7457,'result messages'!$H$3:$L$11,5,FALSE),VLOOKUP($L7457,'result messages'!$H$3:$L$11,5,FALSE)))</f>
        <v/>
      </c>
    </row>
    <row r="7458" spans="1:17">
      <c r="A7458" s="1">
        <v>7455</v>
      </c>
      <c r="B7458" s="1"/>
      <c r="C7458" s="1"/>
      <c r="D7458" s="1"/>
      <c r="E7458" s="6"/>
      <c r="F7458" s="1"/>
      <c r="G7458" s="1" t="str">
        <f>IF(ISNA(VLOOKUP($C7458,'DTEN TCAP Linkage deviceId'!$A$1:$A$20000,1,FALSE)),"No","Yes")</f>
        <v>No</v>
      </c>
      <c r="H7458" s="1" t="str">
        <f>IF(ISNA(VLOOKUP($C7458,'Provisioning Requester'!$F$3:$H$20000,2,FALSE)),"No","Yes")</f>
        <v>No</v>
      </c>
      <c r="I7458" s="1" t="str">
        <f>IF($H7458="Yes",VLOOKUP($C7458,'Provisioning Requester'!$F$3:$H$20000,3,FALSE),"-")</f>
        <v>-</v>
      </c>
      <c r="J7458" s="1" t="str">
        <f>IF(OR(D7458="SVCP", E7458="TRUE"), "No", IF(ISNA(VLOOKUP($C7458,'ProvResponder deviceId'!$A$1:$A$20000,1,FALSE)),"No","Yes"))</f>
        <v>No</v>
      </c>
      <c r="K7458" s="1" t="str">
        <f>IF($J7458="Yes",VLOOKUP($C7458,'ProvResponder deviceId'!$A$1:$C$20000,3,FALSE),"-")</f>
        <v>-</v>
      </c>
      <c r="L7458" s="1" t="str">
        <f t="shared" si="232"/>
        <v/>
      </c>
      <c r="M7458" s="1" t="str">
        <f t="shared" si="233"/>
        <v/>
      </c>
      <c r="N7458" s="1" t="str">
        <f>IF(ISBLANK($C7458),"",IF(ISNA(VLOOKUP($L7458,'result messages'!$H$3:$L$11,2,FALSE)),VLOOKUP($M7458,'result messages'!$H$3:$L$11,2,FALSE),VLOOKUP($L7458,'result messages'!$H$3:$L$11,2,FALSE)))</f>
        <v/>
      </c>
      <c r="O7458" s="1" t="str">
        <f>IF(ISBLANK($C7458),"",IF(ISNA(VLOOKUP($L7458,'result messages'!$H$3:$L$11,3,FALSE)),VLOOKUP($M7458,'result messages'!$H$3:$L$11,3,FALSE),VLOOKUP($L7458,'result messages'!$H$3:$L$11,3,FALSE)))</f>
        <v/>
      </c>
      <c r="P7458" s="1" t="str">
        <f>IF(ISBLANK($C7458),"",IF(ISNA(VLOOKUP($L7458,'result messages'!$H$3:$L$11,4,FALSE)),VLOOKUP($M7458,'result messages'!$H$3:$L$11,4,FALSE),VLOOKUP($L7458,'result messages'!$H$3:$L$11,4,FALSE)))</f>
        <v/>
      </c>
      <c r="Q7458" s="1" t="str">
        <f>IF(ISBLANK($C7458),"",IF(ISNA(VLOOKUP($L7458,'result messages'!$H$3:$L$11,5,FALSE)),VLOOKUP($M7458,'result messages'!$H$3:$L$11,5,FALSE),VLOOKUP($L7458,'result messages'!$H$3:$L$11,5,FALSE)))</f>
        <v/>
      </c>
    </row>
    <row r="7459" spans="1:17">
      <c r="A7459" s="1">
        <v>7456</v>
      </c>
      <c r="B7459" s="1"/>
      <c r="C7459" s="1"/>
      <c r="D7459" s="1"/>
      <c r="E7459" s="6"/>
      <c r="F7459" s="1"/>
      <c r="G7459" s="1" t="str">
        <f>IF(ISNA(VLOOKUP($C7459,'DTEN TCAP Linkage deviceId'!$A$1:$A$20000,1,FALSE)),"No","Yes")</f>
        <v>No</v>
      </c>
      <c r="H7459" s="1" t="str">
        <f>IF(ISNA(VLOOKUP($C7459,'Provisioning Requester'!$F$3:$H$20000,2,FALSE)),"No","Yes")</f>
        <v>No</v>
      </c>
      <c r="I7459" s="1" t="str">
        <f>IF($H7459="Yes",VLOOKUP($C7459,'Provisioning Requester'!$F$3:$H$20000,3,FALSE),"-")</f>
        <v>-</v>
      </c>
      <c r="J7459" s="1" t="str">
        <f>IF(OR(D7459="SVCP", E7459="TRUE"), "No", IF(ISNA(VLOOKUP($C7459,'ProvResponder deviceId'!$A$1:$A$20000,1,FALSE)),"No","Yes"))</f>
        <v>No</v>
      </c>
      <c r="K7459" s="1" t="str">
        <f>IF($J7459="Yes",VLOOKUP($C7459,'ProvResponder deviceId'!$A$1:$C$20000,3,FALSE),"-")</f>
        <v>-</v>
      </c>
      <c r="L7459" s="1" t="str">
        <f t="shared" si="232"/>
        <v/>
      </c>
      <c r="M7459" s="1" t="str">
        <f t="shared" si="233"/>
        <v/>
      </c>
      <c r="N7459" s="1" t="str">
        <f>IF(ISBLANK($C7459),"",IF(ISNA(VLOOKUP($L7459,'result messages'!$H$3:$L$11,2,FALSE)),VLOOKUP($M7459,'result messages'!$H$3:$L$11,2,FALSE),VLOOKUP($L7459,'result messages'!$H$3:$L$11,2,FALSE)))</f>
        <v/>
      </c>
      <c r="O7459" s="1" t="str">
        <f>IF(ISBLANK($C7459),"",IF(ISNA(VLOOKUP($L7459,'result messages'!$H$3:$L$11,3,FALSE)),VLOOKUP($M7459,'result messages'!$H$3:$L$11,3,FALSE),VLOOKUP($L7459,'result messages'!$H$3:$L$11,3,FALSE)))</f>
        <v/>
      </c>
      <c r="P7459" s="1" t="str">
        <f>IF(ISBLANK($C7459),"",IF(ISNA(VLOOKUP($L7459,'result messages'!$H$3:$L$11,4,FALSE)),VLOOKUP($M7459,'result messages'!$H$3:$L$11,4,FALSE),VLOOKUP($L7459,'result messages'!$H$3:$L$11,4,FALSE)))</f>
        <v/>
      </c>
      <c r="Q7459" s="1" t="str">
        <f>IF(ISBLANK($C7459),"",IF(ISNA(VLOOKUP($L7459,'result messages'!$H$3:$L$11,5,FALSE)),VLOOKUP($M7459,'result messages'!$H$3:$L$11,5,FALSE),VLOOKUP($L7459,'result messages'!$H$3:$L$11,5,FALSE)))</f>
        <v/>
      </c>
    </row>
    <row r="7460" spans="1:17">
      <c r="A7460" s="1">
        <v>7457</v>
      </c>
      <c r="B7460" s="1"/>
      <c r="C7460" s="1"/>
      <c r="D7460" s="1"/>
      <c r="E7460" s="6"/>
      <c r="F7460" s="1"/>
      <c r="G7460" s="1" t="str">
        <f>IF(ISNA(VLOOKUP($C7460,'DTEN TCAP Linkage deviceId'!$A$1:$A$20000,1,FALSE)),"No","Yes")</f>
        <v>No</v>
      </c>
      <c r="H7460" s="1" t="str">
        <f>IF(ISNA(VLOOKUP($C7460,'Provisioning Requester'!$F$3:$H$20000,2,FALSE)),"No","Yes")</f>
        <v>No</v>
      </c>
      <c r="I7460" s="1" t="str">
        <f>IF($H7460="Yes",VLOOKUP($C7460,'Provisioning Requester'!$F$3:$H$20000,3,FALSE),"-")</f>
        <v>-</v>
      </c>
      <c r="J7460" s="1" t="str">
        <f>IF(OR(D7460="SVCP", E7460="TRUE"), "No", IF(ISNA(VLOOKUP($C7460,'ProvResponder deviceId'!$A$1:$A$20000,1,FALSE)),"No","Yes"))</f>
        <v>No</v>
      </c>
      <c r="K7460" s="1" t="str">
        <f>IF($J7460="Yes",VLOOKUP($C7460,'ProvResponder deviceId'!$A$1:$C$20000,3,FALSE),"-")</f>
        <v>-</v>
      </c>
      <c r="L7460" s="1" t="str">
        <f t="shared" si="232"/>
        <v/>
      </c>
      <c r="M7460" s="1" t="str">
        <f t="shared" si="233"/>
        <v/>
      </c>
      <c r="N7460" s="1" t="str">
        <f>IF(ISBLANK($C7460),"",IF(ISNA(VLOOKUP($L7460,'result messages'!$H$3:$L$11,2,FALSE)),VLOOKUP($M7460,'result messages'!$H$3:$L$11,2,FALSE),VLOOKUP($L7460,'result messages'!$H$3:$L$11,2,FALSE)))</f>
        <v/>
      </c>
      <c r="O7460" s="1" t="str">
        <f>IF(ISBLANK($C7460),"",IF(ISNA(VLOOKUP($L7460,'result messages'!$H$3:$L$11,3,FALSE)),VLOOKUP($M7460,'result messages'!$H$3:$L$11,3,FALSE),VLOOKUP($L7460,'result messages'!$H$3:$L$11,3,FALSE)))</f>
        <v/>
      </c>
      <c r="P7460" s="1" t="str">
        <f>IF(ISBLANK($C7460),"",IF(ISNA(VLOOKUP($L7460,'result messages'!$H$3:$L$11,4,FALSE)),VLOOKUP($M7460,'result messages'!$H$3:$L$11,4,FALSE),VLOOKUP($L7460,'result messages'!$H$3:$L$11,4,FALSE)))</f>
        <v/>
      </c>
      <c r="Q7460" s="1" t="str">
        <f>IF(ISBLANK($C7460),"",IF(ISNA(VLOOKUP($L7460,'result messages'!$H$3:$L$11,5,FALSE)),VLOOKUP($M7460,'result messages'!$H$3:$L$11,5,FALSE),VLOOKUP($L7460,'result messages'!$H$3:$L$11,5,FALSE)))</f>
        <v/>
      </c>
    </row>
    <row r="7461" spans="1:17">
      <c r="A7461" s="1">
        <v>7458</v>
      </c>
      <c r="B7461" s="1"/>
      <c r="C7461" s="1"/>
      <c r="D7461" s="1"/>
      <c r="E7461" s="6"/>
      <c r="F7461" s="1"/>
      <c r="G7461" s="1" t="str">
        <f>IF(ISNA(VLOOKUP($C7461,'DTEN TCAP Linkage deviceId'!$A$1:$A$20000,1,FALSE)),"No","Yes")</f>
        <v>No</v>
      </c>
      <c r="H7461" s="1" t="str">
        <f>IF(ISNA(VLOOKUP($C7461,'Provisioning Requester'!$F$3:$H$20000,2,FALSE)),"No","Yes")</f>
        <v>No</v>
      </c>
      <c r="I7461" s="1" t="str">
        <f>IF($H7461="Yes",VLOOKUP($C7461,'Provisioning Requester'!$F$3:$H$20000,3,FALSE),"-")</f>
        <v>-</v>
      </c>
      <c r="J7461" s="1" t="str">
        <f>IF(OR(D7461="SVCP", E7461="TRUE"), "No", IF(ISNA(VLOOKUP($C7461,'ProvResponder deviceId'!$A$1:$A$20000,1,FALSE)),"No","Yes"))</f>
        <v>No</v>
      </c>
      <c r="K7461" s="1" t="str">
        <f>IF($J7461="Yes",VLOOKUP($C7461,'ProvResponder deviceId'!$A$1:$C$20000,3,FALSE),"-")</f>
        <v>-</v>
      </c>
      <c r="L7461" s="1" t="str">
        <f t="shared" si="232"/>
        <v/>
      </c>
      <c r="M7461" s="1" t="str">
        <f t="shared" si="233"/>
        <v/>
      </c>
      <c r="N7461" s="1" t="str">
        <f>IF(ISBLANK($C7461),"",IF(ISNA(VLOOKUP($L7461,'result messages'!$H$3:$L$11,2,FALSE)),VLOOKUP($M7461,'result messages'!$H$3:$L$11,2,FALSE),VLOOKUP($L7461,'result messages'!$H$3:$L$11,2,FALSE)))</f>
        <v/>
      </c>
      <c r="O7461" s="1" t="str">
        <f>IF(ISBLANK($C7461),"",IF(ISNA(VLOOKUP($L7461,'result messages'!$H$3:$L$11,3,FALSE)),VLOOKUP($M7461,'result messages'!$H$3:$L$11,3,FALSE),VLOOKUP($L7461,'result messages'!$H$3:$L$11,3,FALSE)))</f>
        <v/>
      </c>
      <c r="P7461" s="1" t="str">
        <f>IF(ISBLANK($C7461),"",IF(ISNA(VLOOKUP($L7461,'result messages'!$H$3:$L$11,4,FALSE)),VLOOKUP($M7461,'result messages'!$H$3:$L$11,4,FALSE),VLOOKUP($L7461,'result messages'!$H$3:$L$11,4,FALSE)))</f>
        <v/>
      </c>
      <c r="Q7461" s="1" t="str">
        <f>IF(ISBLANK($C7461),"",IF(ISNA(VLOOKUP($L7461,'result messages'!$H$3:$L$11,5,FALSE)),VLOOKUP($M7461,'result messages'!$H$3:$L$11,5,FALSE),VLOOKUP($L7461,'result messages'!$H$3:$L$11,5,FALSE)))</f>
        <v/>
      </c>
    </row>
    <row r="7462" spans="1:17">
      <c r="A7462" s="1">
        <v>7459</v>
      </c>
      <c r="B7462" s="1"/>
      <c r="C7462" s="1"/>
      <c r="D7462" s="1"/>
      <c r="E7462" s="6"/>
      <c r="F7462" s="1"/>
      <c r="G7462" s="1" t="str">
        <f>IF(ISNA(VLOOKUP($C7462,'DTEN TCAP Linkage deviceId'!$A$1:$A$20000,1,FALSE)),"No","Yes")</f>
        <v>No</v>
      </c>
      <c r="H7462" s="1" t="str">
        <f>IF(ISNA(VLOOKUP($C7462,'Provisioning Requester'!$F$3:$H$20000,2,FALSE)),"No","Yes")</f>
        <v>No</v>
      </c>
      <c r="I7462" s="1" t="str">
        <f>IF($H7462="Yes",VLOOKUP($C7462,'Provisioning Requester'!$F$3:$H$20000,3,FALSE),"-")</f>
        <v>-</v>
      </c>
      <c r="J7462" s="1" t="str">
        <f>IF(OR(D7462="SVCP", E7462="TRUE"), "No", IF(ISNA(VLOOKUP($C7462,'ProvResponder deviceId'!$A$1:$A$20000,1,FALSE)),"No","Yes"))</f>
        <v>No</v>
      </c>
      <c r="K7462" s="1" t="str">
        <f>IF($J7462="Yes",VLOOKUP($C7462,'ProvResponder deviceId'!$A$1:$C$20000,3,FALSE),"-")</f>
        <v>-</v>
      </c>
      <c r="L7462" s="1" t="str">
        <f t="shared" si="232"/>
        <v/>
      </c>
      <c r="M7462" s="1" t="str">
        <f t="shared" si="233"/>
        <v/>
      </c>
      <c r="N7462" s="1" t="str">
        <f>IF(ISBLANK($C7462),"",IF(ISNA(VLOOKUP($L7462,'result messages'!$H$3:$L$11,2,FALSE)),VLOOKUP($M7462,'result messages'!$H$3:$L$11,2,FALSE),VLOOKUP($L7462,'result messages'!$H$3:$L$11,2,FALSE)))</f>
        <v/>
      </c>
      <c r="O7462" s="1" t="str">
        <f>IF(ISBLANK($C7462),"",IF(ISNA(VLOOKUP($L7462,'result messages'!$H$3:$L$11,3,FALSE)),VLOOKUP($M7462,'result messages'!$H$3:$L$11,3,FALSE),VLOOKUP($L7462,'result messages'!$H$3:$L$11,3,FALSE)))</f>
        <v/>
      </c>
      <c r="P7462" s="1" t="str">
        <f>IF(ISBLANK($C7462),"",IF(ISNA(VLOOKUP($L7462,'result messages'!$H$3:$L$11,4,FALSE)),VLOOKUP($M7462,'result messages'!$H$3:$L$11,4,FALSE),VLOOKUP($L7462,'result messages'!$H$3:$L$11,4,FALSE)))</f>
        <v/>
      </c>
      <c r="Q7462" s="1" t="str">
        <f>IF(ISBLANK($C7462),"",IF(ISNA(VLOOKUP($L7462,'result messages'!$H$3:$L$11,5,FALSE)),VLOOKUP($M7462,'result messages'!$H$3:$L$11,5,FALSE),VLOOKUP($L7462,'result messages'!$H$3:$L$11,5,FALSE)))</f>
        <v/>
      </c>
    </row>
    <row r="7463" spans="1:17">
      <c r="A7463" s="1">
        <v>7460</v>
      </c>
      <c r="B7463" s="1"/>
      <c r="C7463" s="1"/>
      <c r="D7463" s="1"/>
      <c r="E7463" s="6"/>
      <c r="F7463" s="1"/>
      <c r="G7463" s="1" t="str">
        <f>IF(ISNA(VLOOKUP($C7463,'DTEN TCAP Linkage deviceId'!$A$1:$A$20000,1,FALSE)),"No","Yes")</f>
        <v>No</v>
      </c>
      <c r="H7463" s="1" t="str">
        <f>IF(ISNA(VLOOKUP($C7463,'Provisioning Requester'!$F$3:$H$20000,2,FALSE)),"No","Yes")</f>
        <v>No</v>
      </c>
      <c r="I7463" s="1" t="str">
        <f>IF($H7463="Yes",VLOOKUP($C7463,'Provisioning Requester'!$F$3:$H$20000,3,FALSE),"-")</f>
        <v>-</v>
      </c>
      <c r="J7463" s="1" t="str">
        <f>IF(OR(D7463="SVCP", E7463="TRUE"), "No", IF(ISNA(VLOOKUP($C7463,'ProvResponder deviceId'!$A$1:$A$20000,1,FALSE)),"No","Yes"))</f>
        <v>No</v>
      </c>
      <c r="K7463" s="1" t="str">
        <f>IF($J7463="Yes",VLOOKUP($C7463,'ProvResponder deviceId'!$A$1:$C$20000,3,FALSE),"-")</f>
        <v>-</v>
      </c>
      <c r="L7463" s="1" t="str">
        <f t="shared" si="232"/>
        <v/>
      </c>
      <c r="M7463" s="1" t="str">
        <f t="shared" si="233"/>
        <v/>
      </c>
      <c r="N7463" s="1" t="str">
        <f>IF(ISBLANK($C7463),"",IF(ISNA(VLOOKUP($L7463,'result messages'!$H$3:$L$11,2,FALSE)),VLOOKUP($M7463,'result messages'!$H$3:$L$11,2,FALSE),VLOOKUP($L7463,'result messages'!$H$3:$L$11,2,FALSE)))</f>
        <v/>
      </c>
      <c r="O7463" s="1" t="str">
        <f>IF(ISBLANK($C7463),"",IF(ISNA(VLOOKUP($L7463,'result messages'!$H$3:$L$11,3,FALSE)),VLOOKUP($M7463,'result messages'!$H$3:$L$11,3,FALSE),VLOOKUP($L7463,'result messages'!$H$3:$L$11,3,FALSE)))</f>
        <v/>
      </c>
      <c r="P7463" s="1" t="str">
        <f>IF(ISBLANK($C7463),"",IF(ISNA(VLOOKUP($L7463,'result messages'!$H$3:$L$11,4,FALSE)),VLOOKUP($M7463,'result messages'!$H$3:$L$11,4,FALSE),VLOOKUP($L7463,'result messages'!$H$3:$L$11,4,FALSE)))</f>
        <v/>
      </c>
      <c r="Q7463" s="1" t="str">
        <f>IF(ISBLANK($C7463),"",IF(ISNA(VLOOKUP($L7463,'result messages'!$H$3:$L$11,5,FALSE)),VLOOKUP($M7463,'result messages'!$H$3:$L$11,5,FALSE),VLOOKUP($L7463,'result messages'!$H$3:$L$11,5,FALSE)))</f>
        <v/>
      </c>
    </row>
    <row r="7464" spans="1:17">
      <c r="A7464" s="1">
        <v>7461</v>
      </c>
      <c r="B7464" s="1"/>
      <c r="C7464" s="1"/>
      <c r="D7464" s="1"/>
      <c r="E7464" s="6"/>
      <c r="F7464" s="1"/>
      <c r="G7464" s="1" t="str">
        <f>IF(ISNA(VLOOKUP($C7464,'DTEN TCAP Linkage deviceId'!$A$1:$A$20000,1,FALSE)),"No","Yes")</f>
        <v>No</v>
      </c>
      <c r="H7464" s="1" t="str">
        <f>IF(ISNA(VLOOKUP($C7464,'Provisioning Requester'!$F$3:$H$20000,2,FALSE)),"No","Yes")</f>
        <v>No</v>
      </c>
      <c r="I7464" s="1" t="str">
        <f>IF($H7464="Yes",VLOOKUP($C7464,'Provisioning Requester'!$F$3:$H$20000,3,FALSE),"-")</f>
        <v>-</v>
      </c>
      <c r="J7464" s="1" t="str">
        <f>IF(OR(D7464="SVCP", E7464="TRUE"), "No", IF(ISNA(VLOOKUP($C7464,'ProvResponder deviceId'!$A$1:$A$20000,1,FALSE)),"No","Yes"))</f>
        <v>No</v>
      </c>
      <c r="K7464" s="1" t="str">
        <f>IF($J7464="Yes",VLOOKUP($C7464,'ProvResponder deviceId'!$A$1:$C$20000,3,FALSE),"-")</f>
        <v>-</v>
      </c>
      <c r="L7464" s="1" t="str">
        <f t="shared" si="232"/>
        <v/>
      </c>
      <c r="M7464" s="1" t="str">
        <f t="shared" si="233"/>
        <v/>
      </c>
      <c r="N7464" s="1" t="str">
        <f>IF(ISBLANK($C7464),"",IF(ISNA(VLOOKUP($L7464,'result messages'!$H$3:$L$11,2,FALSE)),VLOOKUP($M7464,'result messages'!$H$3:$L$11,2,FALSE),VLOOKUP($L7464,'result messages'!$H$3:$L$11,2,FALSE)))</f>
        <v/>
      </c>
      <c r="O7464" s="1" t="str">
        <f>IF(ISBLANK($C7464),"",IF(ISNA(VLOOKUP($L7464,'result messages'!$H$3:$L$11,3,FALSE)),VLOOKUP($M7464,'result messages'!$H$3:$L$11,3,FALSE),VLOOKUP($L7464,'result messages'!$H$3:$L$11,3,FALSE)))</f>
        <v/>
      </c>
      <c r="P7464" s="1" t="str">
        <f>IF(ISBLANK($C7464),"",IF(ISNA(VLOOKUP($L7464,'result messages'!$H$3:$L$11,4,FALSE)),VLOOKUP($M7464,'result messages'!$H$3:$L$11,4,FALSE),VLOOKUP($L7464,'result messages'!$H$3:$L$11,4,FALSE)))</f>
        <v/>
      </c>
      <c r="Q7464" s="1" t="str">
        <f>IF(ISBLANK($C7464),"",IF(ISNA(VLOOKUP($L7464,'result messages'!$H$3:$L$11,5,FALSE)),VLOOKUP($M7464,'result messages'!$H$3:$L$11,5,FALSE),VLOOKUP($L7464,'result messages'!$H$3:$L$11,5,FALSE)))</f>
        <v/>
      </c>
    </row>
    <row r="7465" spans="1:17">
      <c r="A7465" s="1">
        <v>7462</v>
      </c>
      <c r="B7465" s="1"/>
      <c r="C7465" s="1"/>
      <c r="D7465" s="1"/>
      <c r="E7465" s="6"/>
      <c r="F7465" s="1"/>
      <c r="G7465" s="1" t="str">
        <f>IF(ISNA(VLOOKUP($C7465,'DTEN TCAP Linkage deviceId'!$A$1:$A$20000,1,FALSE)),"No","Yes")</f>
        <v>No</v>
      </c>
      <c r="H7465" s="1" t="str">
        <f>IF(ISNA(VLOOKUP($C7465,'Provisioning Requester'!$F$3:$H$20000,2,FALSE)),"No","Yes")</f>
        <v>No</v>
      </c>
      <c r="I7465" s="1" t="str">
        <f>IF($H7465="Yes",VLOOKUP($C7465,'Provisioning Requester'!$F$3:$H$20000,3,FALSE),"-")</f>
        <v>-</v>
      </c>
      <c r="J7465" s="1" t="str">
        <f>IF(OR(D7465="SVCP", E7465="TRUE"), "No", IF(ISNA(VLOOKUP($C7465,'ProvResponder deviceId'!$A$1:$A$20000,1,FALSE)),"No","Yes"))</f>
        <v>No</v>
      </c>
      <c r="K7465" s="1" t="str">
        <f>IF($J7465="Yes",VLOOKUP($C7465,'ProvResponder deviceId'!$A$1:$C$20000,3,FALSE),"-")</f>
        <v>-</v>
      </c>
      <c r="L7465" s="1" t="str">
        <f t="shared" si="232"/>
        <v/>
      </c>
      <c r="M7465" s="1" t="str">
        <f t="shared" si="233"/>
        <v/>
      </c>
      <c r="N7465" s="1" t="str">
        <f>IF(ISBLANK($C7465),"",IF(ISNA(VLOOKUP($L7465,'result messages'!$H$3:$L$11,2,FALSE)),VLOOKUP($M7465,'result messages'!$H$3:$L$11,2,FALSE),VLOOKUP($L7465,'result messages'!$H$3:$L$11,2,FALSE)))</f>
        <v/>
      </c>
      <c r="O7465" s="1" t="str">
        <f>IF(ISBLANK($C7465),"",IF(ISNA(VLOOKUP($L7465,'result messages'!$H$3:$L$11,3,FALSE)),VLOOKUP($M7465,'result messages'!$H$3:$L$11,3,FALSE),VLOOKUP($L7465,'result messages'!$H$3:$L$11,3,FALSE)))</f>
        <v/>
      </c>
      <c r="P7465" s="1" t="str">
        <f>IF(ISBLANK($C7465),"",IF(ISNA(VLOOKUP($L7465,'result messages'!$H$3:$L$11,4,FALSE)),VLOOKUP($M7465,'result messages'!$H$3:$L$11,4,FALSE),VLOOKUP($L7465,'result messages'!$H$3:$L$11,4,FALSE)))</f>
        <v/>
      </c>
      <c r="Q7465" s="1" t="str">
        <f>IF(ISBLANK($C7465),"",IF(ISNA(VLOOKUP($L7465,'result messages'!$H$3:$L$11,5,FALSE)),VLOOKUP($M7465,'result messages'!$H$3:$L$11,5,FALSE),VLOOKUP($L7465,'result messages'!$H$3:$L$11,5,FALSE)))</f>
        <v/>
      </c>
    </row>
    <row r="7466" spans="1:17">
      <c r="A7466" s="1">
        <v>7463</v>
      </c>
      <c r="B7466" s="1"/>
      <c r="C7466" s="1"/>
      <c r="D7466" s="1"/>
      <c r="E7466" s="6"/>
      <c r="F7466" s="1"/>
      <c r="G7466" s="1" t="str">
        <f>IF(ISNA(VLOOKUP($C7466,'DTEN TCAP Linkage deviceId'!$A$1:$A$20000,1,FALSE)),"No","Yes")</f>
        <v>No</v>
      </c>
      <c r="H7466" s="1" t="str">
        <f>IF(ISNA(VLOOKUP($C7466,'Provisioning Requester'!$F$3:$H$20000,2,FALSE)),"No","Yes")</f>
        <v>No</v>
      </c>
      <c r="I7466" s="1" t="str">
        <f>IF($H7466="Yes",VLOOKUP($C7466,'Provisioning Requester'!$F$3:$H$20000,3,FALSE),"-")</f>
        <v>-</v>
      </c>
      <c r="J7466" s="1" t="str">
        <f>IF(OR(D7466="SVCP", E7466="TRUE"), "No", IF(ISNA(VLOOKUP($C7466,'ProvResponder deviceId'!$A$1:$A$20000,1,FALSE)),"No","Yes"))</f>
        <v>No</v>
      </c>
      <c r="K7466" s="1" t="str">
        <f>IF($J7466="Yes",VLOOKUP($C7466,'ProvResponder deviceId'!$A$1:$C$20000,3,FALSE),"-")</f>
        <v>-</v>
      </c>
      <c r="L7466" s="1" t="str">
        <f t="shared" si="232"/>
        <v/>
      </c>
      <c r="M7466" s="1" t="str">
        <f t="shared" si="233"/>
        <v/>
      </c>
      <c r="N7466" s="1" t="str">
        <f>IF(ISBLANK($C7466),"",IF(ISNA(VLOOKUP($L7466,'result messages'!$H$3:$L$11,2,FALSE)),VLOOKUP($M7466,'result messages'!$H$3:$L$11,2,FALSE),VLOOKUP($L7466,'result messages'!$H$3:$L$11,2,FALSE)))</f>
        <v/>
      </c>
      <c r="O7466" s="1" t="str">
        <f>IF(ISBLANK($C7466),"",IF(ISNA(VLOOKUP($L7466,'result messages'!$H$3:$L$11,3,FALSE)),VLOOKUP($M7466,'result messages'!$H$3:$L$11,3,FALSE),VLOOKUP($L7466,'result messages'!$H$3:$L$11,3,FALSE)))</f>
        <v/>
      </c>
      <c r="P7466" s="1" t="str">
        <f>IF(ISBLANK($C7466),"",IF(ISNA(VLOOKUP($L7466,'result messages'!$H$3:$L$11,4,FALSE)),VLOOKUP($M7466,'result messages'!$H$3:$L$11,4,FALSE),VLOOKUP($L7466,'result messages'!$H$3:$L$11,4,FALSE)))</f>
        <v/>
      </c>
      <c r="Q7466" s="1" t="str">
        <f>IF(ISBLANK($C7466),"",IF(ISNA(VLOOKUP($L7466,'result messages'!$H$3:$L$11,5,FALSE)),VLOOKUP($M7466,'result messages'!$H$3:$L$11,5,FALSE),VLOOKUP($L7466,'result messages'!$H$3:$L$11,5,FALSE)))</f>
        <v/>
      </c>
    </row>
    <row r="7467" spans="1:17">
      <c r="A7467" s="1">
        <v>7464</v>
      </c>
      <c r="B7467" s="1"/>
      <c r="C7467" s="1"/>
      <c r="D7467" s="1"/>
      <c r="E7467" s="6"/>
      <c r="F7467" s="1"/>
      <c r="G7467" s="1" t="str">
        <f>IF(ISNA(VLOOKUP($C7467,'DTEN TCAP Linkage deviceId'!$A$1:$A$20000,1,FALSE)),"No","Yes")</f>
        <v>No</v>
      </c>
      <c r="H7467" s="1" t="str">
        <f>IF(ISNA(VLOOKUP($C7467,'Provisioning Requester'!$F$3:$H$20000,2,FALSE)),"No","Yes")</f>
        <v>No</v>
      </c>
      <c r="I7467" s="1" t="str">
        <f>IF($H7467="Yes",VLOOKUP($C7467,'Provisioning Requester'!$F$3:$H$20000,3,FALSE),"-")</f>
        <v>-</v>
      </c>
      <c r="J7467" s="1" t="str">
        <f>IF(OR(D7467="SVCP", E7467="TRUE"), "No", IF(ISNA(VLOOKUP($C7467,'ProvResponder deviceId'!$A$1:$A$20000,1,FALSE)),"No","Yes"))</f>
        <v>No</v>
      </c>
      <c r="K7467" s="1" t="str">
        <f>IF($J7467="Yes",VLOOKUP($C7467,'ProvResponder deviceId'!$A$1:$C$20000,3,FALSE),"-")</f>
        <v>-</v>
      </c>
      <c r="L7467" s="1" t="str">
        <f t="shared" si="232"/>
        <v/>
      </c>
      <c r="M7467" s="1" t="str">
        <f t="shared" si="233"/>
        <v/>
      </c>
      <c r="N7467" s="1" t="str">
        <f>IF(ISBLANK($C7467),"",IF(ISNA(VLOOKUP($L7467,'result messages'!$H$3:$L$11,2,FALSE)),VLOOKUP($M7467,'result messages'!$H$3:$L$11,2,FALSE),VLOOKUP($L7467,'result messages'!$H$3:$L$11,2,FALSE)))</f>
        <v/>
      </c>
      <c r="O7467" s="1" t="str">
        <f>IF(ISBLANK($C7467),"",IF(ISNA(VLOOKUP($L7467,'result messages'!$H$3:$L$11,3,FALSE)),VLOOKUP($M7467,'result messages'!$H$3:$L$11,3,FALSE),VLOOKUP($L7467,'result messages'!$H$3:$L$11,3,FALSE)))</f>
        <v/>
      </c>
      <c r="P7467" s="1" t="str">
        <f>IF(ISBLANK($C7467),"",IF(ISNA(VLOOKUP($L7467,'result messages'!$H$3:$L$11,4,FALSE)),VLOOKUP($M7467,'result messages'!$H$3:$L$11,4,FALSE),VLOOKUP($L7467,'result messages'!$H$3:$L$11,4,FALSE)))</f>
        <v/>
      </c>
      <c r="Q7467" s="1" t="str">
        <f>IF(ISBLANK($C7467),"",IF(ISNA(VLOOKUP($L7467,'result messages'!$H$3:$L$11,5,FALSE)),VLOOKUP($M7467,'result messages'!$H$3:$L$11,5,FALSE),VLOOKUP($L7467,'result messages'!$H$3:$L$11,5,FALSE)))</f>
        <v/>
      </c>
    </row>
    <row r="7468" spans="1:17">
      <c r="A7468" s="1">
        <v>7465</v>
      </c>
      <c r="B7468" s="1"/>
      <c r="C7468" s="1"/>
      <c r="D7468" s="1"/>
      <c r="E7468" s="6"/>
      <c r="F7468" s="1"/>
      <c r="G7468" s="1" t="str">
        <f>IF(ISNA(VLOOKUP($C7468,'DTEN TCAP Linkage deviceId'!$A$1:$A$20000,1,FALSE)),"No","Yes")</f>
        <v>No</v>
      </c>
      <c r="H7468" s="1" t="str">
        <f>IF(ISNA(VLOOKUP($C7468,'Provisioning Requester'!$F$3:$H$20000,2,FALSE)),"No","Yes")</f>
        <v>No</v>
      </c>
      <c r="I7468" s="1" t="str">
        <f>IF($H7468="Yes",VLOOKUP($C7468,'Provisioning Requester'!$F$3:$H$20000,3,FALSE),"-")</f>
        <v>-</v>
      </c>
      <c r="J7468" s="1" t="str">
        <f>IF(OR(D7468="SVCP", E7468="TRUE"), "No", IF(ISNA(VLOOKUP($C7468,'ProvResponder deviceId'!$A$1:$A$20000,1,FALSE)),"No","Yes"))</f>
        <v>No</v>
      </c>
      <c r="K7468" s="1" t="str">
        <f>IF($J7468="Yes",VLOOKUP($C7468,'ProvResponder deviceId'!$A$1:$C$20000,3,FALSE),"-")</f>
        <v>-</v>
      </c>
      <c r="L7468" s="1" t="str">
        <f t="shared" si="232"/>
        <v/>
      </c>
      <c r="M7468" s="1" t="str">
        <f t="shared" si="233"/>
        <v/>
      </c>
      <c r="N7468" s="1" t="str">
        <f>IF(ISBLANK($C7468),"",IF(ISNA(VLOOKUP($L7468,'result messages'!$H$3:$L$11,2,FALSE)),VLOOKUP($M7468,'result messages'!$H$3:$L$11,2,FALSE),VLOOKUP($L7468,'result messages'!$H$3:$L$11,2,FALSE)))</f>
        <v/>
      </c>
      <c r="O7468" s="1" t="str">
        <f>IF(ISBLANK($C7468),"",IF(ISNA(VLOOKUP($L7468,'result messages'!$H$3:$L$11,3,FALSE)),VLOOKUP($M7468,'result messages'!$H$3:$L$11,3,FALSE),VLOOKUP($L7468,'result messages'!$H$3:$L$11,3,FALSE)))</f>
        <v/>
      </c>
      <c r="P7468" s="1" t="str">
        <f>IF(ISBLANK($C7468),"",IF(ISNA(VLOOKUP($L7468,'result messages'!$H$3:$L$11,4,FALSE)),VLOOKUP($M7468,'result messages'!$H$3:$L$11,4,FALSE),VLOOKUP($L7468,'result messages'!$H$3:$L$11,4,FALSE)))</f>
        <v/>
      </c>
      <c r="Q7468" s="1" t="str">
        <f>IF(ISBLANK($C7468),"",IF(ISNA(VLOOKUP($L7468,'result messages'!$H$3:$L$11,5,FALSE)),VLOOKUP($M7468,'result messages'!$H$3:$L$11,5,FALSE),VLOOKUP($L7468,'result messages'!$H$3:$L$11,5,FALSE)))</f>
        <v/>
      </c>
    </row>
    <row r="7469" spans="1:17">
      <c r="A7469" s="1">
        <v>7466</v>
      </c>
      <c r="B7469" s="1"/>
      <c r="C7469" s="1"/>
      <c r="D7469" s="1"/>
      <c r="E7469" s="6"/>
      <c r="F7469" s="1"/>
      <c r="G7469" s="1" t="str">
        <f>IF(ISNA(VLOOKUP($C7469,'DTEN TCAP Linkage deviceId'!$A$1:$A$20000,1,FALSE)),"No","Yes")</f>
        <v>No</v>
      </c>
      <c r="H7469" s="1" t="str">
        <f>IF(ISNA(VLOOKUP($C7469,'Provisioning Requester'!$F$3:$H$20000,2,FALSE)),"No","Yes")</f>
        <v>No</v>
      </c>
      <c r="I7469" s="1" t="str">
        <f>IF($H7469="Yes",VLOOKUP($C7469,'Provisioning Requester'!$F$3:$H$20000,3,FALSE),"-")</f>
        <v>-</v>
      </c>
      <c r="J7469" s="1" t="str">
        <f>IF(OR(D7469="SVCP", E7469="TRUE"), "No", IF(ISNA(VLOOKUP($C7469,'ProvResponder deviceId'!$A$1:$A$20000,1,FALSE)),"No","Yes"))</f>
        <v>No</v>
      </c>
      <c r="K7469" s="1" t="str">
        <f>IF($J7469="Yes",VLOOKUP($C7469,'ProvResponder deviceId'!$A$1:$C$20000,3,FALSE),"-")</f>
        <v>-</v>
      </c>
      <c r="L7469" s="1" t="str">
        <f t="shared" si="232"/>
        <v/>
      </c>
      <c r="M7469" s="1" t="str">
        <f t="shared" si="233"/>
        <v/>
      </c>
      <c r="N7469" s="1" t="str">
        <f>IF(ISBLANK($C7469),"",IF(ISNA(VLOOKUP($L7469,'result messages'!$H$3:$L$11,2,FALSE)),VLOOKUP($M7469,'result messages'!$H$3:$L$11,2,FALSE),VLOOKUP($L7469,'result messages'!$H$3:$L$11,2,FALSE)))</f>
        <v/>
      </c>
      <c r="O7469" s="1" t="str">
        <f>IF(ISBLANK($C7469),"",IF(ISNA(VLOOKUP($L7469,'result messages'!$H$3:$L$11,3,FALSE)),VLOOKUP($M7469,'result messages'!$H$3:$L$11,3,FALSE),VLOOKUP($L7469,'result messages'!$H$3:$L$11,3,FALSE)))</f>
        <v/>
      </c>
      <c r="P7469" s="1" t="str">
        <f>IF(ISBLANK($C7469),"",IF(ISNA(VLOOKUP($L7469,'result messages'!$H$3:$L$11,4,FALSE)),VLOOKUP($M7469,'result messages'!$H$3:$L$11,4,FALSE),VLOOKUP($L7469,'result messages'!$H$3:$L$11,4,FALSE)))</f>
        <v/>
      </c>
      <c r="Q7469" s="1" t="str">
        <f>IF(ISBLANK($C7469),"",IF(ISNA(VLOOKUP($L7469,'result messages'!$H$3:$L$11,5,FALSE)),VLOOKUP($M7469,'result messages'!$H$3:$L$11,5,FALSE),VLOOKUP($L7469,'result messages'!$H$3:$L$11,5,FALSE)))</f>
        <v/>
      </c>
    </row>
    <row r="7470" spans="1:17">
      <c r="A7470" s="1">
        <v>7467</v>
      </c>
      <c r="B7470" s="1"/>
      <c r="C7470" s="1"/>
      <c r="D7470" s="1"/>
      <c r="E7470" s="6"/>
      <c r="F7470" s="1"/>
      <c r="G7470" s="1" t="str">
        <f>IF(ISNA(VLOOKUP($C7470,'DTEN TCAP Linkage deviceId'!$A$1:$A$20000,1,FALSE)),"No","Yes")</f>
        <v>No</v>
      </c>
      <c r="H7470" s="1" t="str">
        <f>IF(ISNA(VLOOKUP($C7470,'Provisioning Requester'!$F$3:$H$20000,2,FALSE)),"No","Yes")</f>
        <v>No</v>
      </c>
      <c r="I7470" s="1" t="str">
        <f>IF($H7470="Yes",VLOOKUP($C7470,'Provisioning Requester'!$F$3:$H$20000,3,FALSE),"-")</f>
        <v>-</v>
      </c>
      <c r="J7470" s="1" t="str">
        <f>IF(OR(D7470="SVCP", E7470="TRUE"), "No", IF(ISNA(VLOOKUP($C7470,'ProvResponder deviceId'!$A$1:$A$20000,1,FALSE)),"No","Yes"))</f>
        <v>No</v>
      </c>
      <c r="K7470" s="1" t="str">
        <f>IF($J7470="Yes",VLOOKUP($C7470,'ProvResponder deviceId'!$A$1:$C$20000,3,FALSE),"-")</f>
        <v>-</v>
      </c>
      <c r="L7470" s="1" t="str">
        <f t="shared" si="232"/>
        <v/>
      </c>
      <c r="M7470" s="1" t="str">
        <f t="shared" si="233"/>
        <v/>
      </c>
      <c r="N7470" s="1" t="str">
        <f>IF(ISBLANK($C7470),"",IF(ISNA(VLOOKUP($L7470,'result messages'!$H$3:$L$11,2,FALSE)),VLOOKUP($M7470,'result messages'!$H$3:$L$11,2,FALSE),VLOOKUP($L7470,'result messages'!$H$3:$L$11,2,FALSE)))</f>
        <v/>
      </c>
      <c r="O7470" s="1" t="str">
        <f>IF(ISBLANK($C7470),"",IF(ISNA(VLOOKUP($L7470,'result messages'!$H$3:$L$11,3,FALSE)),VLOOKUP($M7470,'result messages'!$H$3:$L$11,3,FALSE),VLOOKUP($L7470,'result messages'!$H$3:$L$11,3,FALSE)))</f>
        <v/>
      </c>
      <c r="P7470" s="1" t="str">
        <f>IF(ISBLANK($C7470),"",IF(ISNA(VLOOKUP($L7470,'result messages'!$H$3:$L$11,4,FALSE)),VLOOKUP($M7470,'result messages'!$H$3:$L$11,4,FALSE),VLOOKUP($L7470,'result messages'!$H$3:$L$11,4,FALSE)))</f>
        <v/>
      </c>
      <c r="Q7470" s="1" t="str">
        <f>IF(ISBLANK($C7470),"",IF(ISNA(VLOOKUP($L7470,'result messages'!$H$3:$L$11,5,FALSE)),VLOOKUP($M7470,'result messages'!$H$3:$L$11,5,FALSE),VLOOKUP($L7470,'result messages'!$H$3:$L$11,5,FALSE)))</f>
        <v/>
      </c>
    </row>
    <row r="7471" spans="1:17">
      <c r="A7471" s="1">
        <v>7468</v>
      </c>
      <c r="B7471" s="1"/>
      <c r="C7471" s="1"/>
      <c r="D7471" s="1"/>
      <c r="E7471" s="6"/>
      <c r="F7471" s="1"/>
      <c r="G7471" s="1" t="str">
        <f>IF(ISNA(VLOOKUP($C7471,'DTEN TCAP Linkage deviceId'!$A$1:$A$20000,1,FALSE)),"No","Yes")</f>
        <v>No</v>
      </c>
      <c r="H7471" s="1" t="str">
        <f>IF(ISNA(VLOOKUP($C7471,'Provisioning Requester'!$F$3:$H$20000,2,FALSE)),"No","Yes")</f>
        <v>No</v>
      </c>
      <c r="I7471" s="1" t="str">
        <f>IF($H7471="Yes",VLOOKUP($C7471,'Provisioning Requester'!$F$3:$H$20000,3,FALSE),"-")</f>
        <v>-</v>
      </c>
      <c r="J7471" s="1" t="str">
        <f>IF(OR(D7471="SVCP", E7471="TRUE"), "No", IF(ISNA(VLOOKUP($C7471,'ProvResponder deviceId'!$A$1:$A$20000,1,FALSE)),"No","Yes"))</f>
        <v>No</v>
      </c>
      <c r="K7471" s="1" t="str">
        <f>IF($J7471="Yes",VLOOKUP($C7471,'ProvResponder deviceId'!$A$1:$C$20000,3,FALSE),"-")</f>
        <v>-</v>
      </c>
      <c r="L7471" s="1" t="str">
        <f t="shared" si="232"/>
        <v/>
      </c>
      <c r="M7471" s="1" t="str">
        <f t="shared" si="233"/>
        <v/>
      </c>
      <c r="N7471" s="1" t="str">
        <f>IF(ISBLANK($C7471),"",IF(ISNA(VLOOKUP($L7471,'result messages'!$H$3:$L$11,2,FALSE)),VLOOKUP($M7471,'result messages'!$H$3:$L$11,2,FALSE),VLOOKUP($L7471,'result messages'!$H$3:$L$11,2,FALSE)))</f>
        <v/>
      </c>
      <c r="O7471" s="1" t="str">
        <f>IF(ISBLANK($C7471),"",IF(ISNA(VLOOKUP($L7471,'result messages'!$H$3:$L$11,3,FALSE)),VLOOKUP($M7471,'result messages'!$H$3:$L$11,3,FALSE),VLOOKUP($L7471,'result messages'!$H$3:$L$11,3,FALSE)))</f>
        <v/>
      </c>
      <c r="P7471" s="1" t="str">
        <f>IF(ISBLANK($C7471),"",IF(ISNA(VLOOKUP($L7471,'result messages'!$H$3:$L$11,4,FALSE)),VLOOKUP($M7471,'result messages'!$H$3:$L$11,4,FALSE),VLOOKUP($L7471,'result messages'!$H$3:$L$11,4,FALSE)))</f>
        <v/>
      </c>
      <c r="Q7471" s="1" t="str">
        <f>IF(ISBLANK($C7471),"",IF(ISNA(VLOOKUP($L7471,'result messages'!$H$3:$L$11,5,FALSE)),VLOOKUP($M7471,'result messages'!$H$3:$L$11,5,FALSE),VLOOKUP($L7471,'result messages'!$H$3:$L$11,5,FALSE)))</f>
        <v/>
      </c>
    </row>
    <row r="7472" spans="1:17">
      <c r="A7472" s="1">
        <v>7469</v>
      </c>
      <c r="B7472" s="1"/>
      <c r="C7472" s="1"/>
      <c r="D7472" s="1"/>
      <c r="E7472" s="6"/>
      <c r="F7472" s="1"/>
      <c r="G7472" s="1" t="str">
        <f>IF(ISNA(VLOOKUP($C7472,'DTEN TCAP Linkage deviceId'!$A$1:$A$20000,1,FALSE)),"No","Yes")</f>
        <v>No</v>
      </c>
      <c r="H7472" s="1" t="str">
        <f>IF(ISNA(VLOOKUP($C7472,'Provisioning Requester'!$F$3:$H$20000,2,FALSE)),"No","Yes")</f>
        <v>No</v>
      </c>
      <c r="I7472" s="1" t="str">
        <f>IF($H7472="Yes",VLOOKUP($C7472,'Provisioning Requester'!$F$3:$H$20000,3,FALSE),"-")</f>
        <v>-</v>
      </c>
      <c r="J7472" s="1" t="str">
        <f>IF(OR(D7472="SVCP", E7472="TRUE"), "No", IF(ISNA(VLOOKUP($C7472,'ProvResponder deviceId'!$A$1:$A$20000,1,FALSE)),"No","Yes"))</f>
        <v>No</v>
      </c>
      <c r="K7472" s="1" t="str">
        <f>IF($J7472="Yes",VLOOKUP($C7472,'ProvResponder deviceId'!$A$1:$C$20000,3,FALSE),"-")</f>
        <v>-</v>
      </c>
      <c r="L7472" s="1" t="str">
        <f t="shared" si="232"/>
        <v/>
      </c>
      <c r="M7472" s="1" t="str">
        <f t="shared" si="233"/>
        <v/>
      </c>
      <c r="N7472" s="1" t="str">
        <f>IF(ISBLANK($C7472),"",IF(ISNA(VLOOKUP($L7472,'result messages'!$H$3:$L$11,2,FALSE)),VLOOKUP($M7472,'result messages'!$H$3:$L$11,2,FALSE),VLOOKUP($L7472,'result messages'!$H$3:$L$11,2,FALSE)))</f>
        <v/>
      </c>
      <c r="O7472" s="1" t="str">
        <f>IF(ISBLANK($C7472),"",IF(ISNA(VLOOKUP($L7472,'result messages'!$H$3:$L$11,3,FALSE)),VLOOKUP($M7472,'result messages'!$H$3:$L$11,3,FALSE),VLOOKUP($L7472,'result messages'!$H$3:$L$11,3,FALSE)))</f>
        <v/>
      </c>
      <c r="P7472" s="1" t="str">
        <f>IF(ISBLANK($C7472),"",IF(ISNA(VLOOKUP($L7472,'result messages'!$H$3:$L$11,4,FALSE)),VLOOKUP($M7472,'result messages'!$H$3:$L$11,4,FALSE),VLOOKUP($L7472,'result messages'!$H$3:$L$11,4,FALSE)))</f>
        <v/>
      </c>
      <c r="Q7472" s="1" t="str">
        <f>IF(ISBLANK($C7472),"",IF(ISNA(VLOOKUP($L7472,'result messages'!$H$3:$L$11,5,FALSE)),VLOOKUP($M7472,'result messages'!$H$3:$L$11,5,FALSE),VLOOKUP($L7472,'result messages'!$H$3:$L$11,5,FALSE)))</f>
        <v/>
      </c>
    </row>
    <row r="7473" spans="1:17">
      <c r="A7473" s="1">
        <v>7470</v>
      </c>
      <c r="B7473" s="1"/>
      <c r="C7473" s="1"/>
      <c r="D7473" s="1"/>
      <c r="E7473" s="6"/>
      <c r="F7473" s="1"/>
      <c r="G7473" s="1" t="str">
        <f>IF(ISNA(VLOOKUP($C7473,'DTEN TCAP Linkage deviceId'!$A$1:$A$20000,1,FALSE)),"No","Yes")</f>
        <v>No</v>
      </c>
      <c r="H7473" s="1" t="str">
        <f>IF(ISNA(VLOOKUP($C7473,'Provisioning Requester'!$F$3:$H$20000,2,FALSE)),"No","Yes")</f>
        <v>No</v>
      </c>
      <c r="I7473" s="1" t="str">
        <f>IF($H7473="Yes",VLOOKUP($C7473,'Provisioning Requester'!$F$3:$H$20000,3,FALSE),"-")</f>
        <v>-</v>
      </c>
      <c r="J7473" s="1" t="str">
        <f>IF(OR(D7473="SVCP", E7473="TRUE"), "No", IF(ISNA(VLOOKUP($C7473,'ProvResponder deviceId'!$A$1:$A$20000,1,FALSE)),"No","Yes"))</f>
        <v>No</v>
      </c>
      <c r="K7473" s="1" t="str">
        <f>IF($J7473="Yes",VLOOKUP($C7473,'ProvResponder deviceId'!$A$1:$C$20000,3,FALSE),"-")</f>
        <v>-</v>
      </c>
      <c r="L7473" s="1" t="str">
        <f t="shared" si="232"/>
        <v/>
      </c>
      <c r="M7473" s="1" t="str">
        <f t="shared" si="233"/>
        <v/>
      </c>
      <c r="N7473" s="1" t="str">
        <f>IF(ISBLANK($C7473),"",IF(ISNA(VLOOKUP($L7473,'result messages'!$H$3:$L$11,2,FALSE)),VLOOKUP($M7473,'result messages'!$H$3:$L$11,2,FALSE),VLOOKUP($L7473,'result messages'!$H$3:$L$11,2,FALSE)))</f>
        <v/>
      </c>
      <c r="O7473" s="1" t="str">
        <f>IF(ISBLANK($C7473),"",IF(ISNA(VLOOKUP($L7473,'result messages'!$H$3:$L$11,3,FALSE)),VLOOKUP($M7473,'result messages'!$H$3:$L$11,3,FALSE),VLOOKUP($L7473,'result messages'!$H$3:$L$11,3,FALSE)))</f>
        <v/>
      </c>
      <c r="P7473" s="1" t="str">
        <f>IF(ISBLANK($C7473),"",IF(ISNA(VLOOKUP($L7473,'result messages'!$H$3:$L$11,4,FALSE)),VLOOKUP($M7473,'result messages'!$H$3:$L$11,4,FALSE),VLOOKUP($L7473,'result messages'!$H$3:$L$11,4,FALSE)))</f>
        <v/>
      </c>
      <c r="Q7473" s="1" t="str">
        <f>IF(ISBLANK($C7473),"",IF(ISNA(VLOOKUP($L7473,'result messages'!$H$3:$L$11,5,FALSE)),VLOOKUP($M7473,'result messages'!$H$3:$L$11,5,FALSE),VLOOKUP($L7473,'result messages'!$H$3:$L$11,5,FALSE)))</f>
        <v/>
      </c>
    </row>
    <row r="7474" spans="1:17">
      <c r="A7474" s="1">
        <v>7471</v>
      </c>
      <c r="B7474" s="1"/>
      <c r="C7474" s="1"/>
      <c r="D7474" s="1"/>
      <c r="E7474" s="6"/>
      <c r="F7474" s="1"/>
      <c r="G7474" s="1" t="str">
        <f>IF(ISNA(VLOOKUP($C7474,'DTEN TCAP Linkage deviceId'!$A$1:$A$20000,1,FALSE)),"No","Yes")</f>
        <v>No</v>
      </c>
      <c r="H7474" s="1" t="str">
        <f>IF(ISNA(VLOOKUP($C7474,'Provisioning Requester'!$F$3:$H$20000,2,FALSE)),"No","Yes")</f>
        <v>No</v>
      </c>
      <c r="I7474" s="1" t="str">
        <f>IF($H7474="Yes",VLOOKUP($C7474,'Provisioning Requester'!$F$3:$H$20000,3,FALSE),"-")</f>
        <v>-</v>
      </c>
      <c r="J7474" s="1" t="str">
        <f>IF(OR(D7474="SVCP", E7474="TRUE"), "No", IF(ISNA(VLOOKUP($C7474,'ProvResponder deviceId'!$A$1:$A$20000,1,FALSE)),"No","Yes"))</f>
        <v>No</v>
      </c>
      <c r="K7474" s="1" t="str">
        <f>IF($J7474="Yes",VLOOKUP($C7474,'ProvResponder deviceId'!$A$1:$C$20000,3,FALSE),"-")</f>
        <v>-</v>
      </c>
      <c r="L7474" s="1" t="str">
        <f t="shared" si="232"/>
        <v/>
      </c>
      <c r="M7474" s="1" t="str">
        <f t="shared" si="233"/>
        <v/>
      </c>
      <c r="N7474" s="1" t="str">
        <f>IF(ISBLANK($C7474),"",IF(ISNA(VLOOKUP($L7474,'result messages'!$H$3:$L$11,2,FALSE)),VLOOKUP($M7474,'result messages'!$H$3:$L$11,2,FALSE),VLOOKUP($L7474,'result messages'!$H$3:$L$11,2,FALSE)))</f>
        <v/>
      </c>
      <c r="O7474" s="1" t="str">
        <f>IF(ISBLANK($C7474),"",IF(ISNA(VLOOKUP($L7474,'result messages'!$H$3:$L$11,3,FALSE)),VLOOKUP($M7474,'result messages'!$H$3:$L$11,3,FALSE),VLOOKUP($L7474,'result messages'!$H$3:$L$11,3,FALSE)))</f>
        <v/>
      </c>
      <c r="P7474" s="1" t="str">
        <f>IF(ISBLANK($C7474),"",IF(ISNA(VLOOKUP($L7474,'result messages'!$H$3:$L$11,4,FALSE)),VLOOKUP($M7474,'result messages'!$H$3:$L$11,4,FALSE),VLOOKUP($L7474,'result messages'!$H$3:$L$11,4,FALSE)))</f>
        <v/>
      </c>
      <c r="Q7474" s="1" t="str">
        <f>IF(ISBLANK($C7474),"",IF(ISNA(VLOOKUP($L7474,'result messages'!$H$3:$L$11,5,FALSE)),VLOOKUP($M7474,'result messages'!$H$3:$L$11,5,FALSE),VLOOKUP($L7474,'result messages'!$H$3:$L$11,5,FALSE)))</f>
        <v/>
      </c>
    </row>
    <row r="7475" spans="1:17">
      <c r="A7475" s="1">
        <v>7472</v>
      </c>
      <c r="B7475" s="1"/>
      <c r="C7475" s="1"/>
      <c r="D7475" s="1"/>
      <c r="E7475" s="6"/>
      <c r="F7475" s="1"/>
      <c r="G7475" s="1" t="str">
        <f>IF(ISNA(VLOOKUP($C7475,'DTEN TCAP Linkage deviceId'!$A$1:$A$20000,1,FALSE)),"No","Yes")</f>
        <v>No</v>
      </c>
      <c r="H7475" s="1" t="str">
        <f>IF(ISNA(VLOOKUP($C7475,'Provisioning Requester'!$F$3:$H$20000,2,FALSE)),"No","Yes")</f>
        <v>No</v>
      </c>
      <c r="I7475" s="1" t="str">
        <f>IF($H7475="Yes",VLOOKUP($C7475,'Provisioning Requester'!$F$3:$H$20000,3,FALSE),"-")</f>
        <v>-</v>
      </c>
      <c r="J7475" s="1" t="str">
        <f>IF(OR(D7475="SVCP", E7475="TRUE"), "No", IF(ISNA(VLOOKUP($C7475,'ProvResponder deviceId'!$A$1:$A$20000,1,FALSE)),"No","Yes"))</f>
        <v>No</v>
      </c>
      <c r="K7475" s="1" t="str">
        <f>IF($J7475="Yes",VLOOKUP($C7475,'ProvResponder deviceId'!$A$1:$C$20000,3,FALSE),"-")</f>
        <v>-</v>
      </c>
      <c r="L7475" s="1" t="str">
        <f t="shared" si="232"/>
        <v/>
      </c>
      <c r="M7475" s="1" t="str">
        <f t="shared" si="233"/>
        <v/>
      </c>
      <c r="N7475" s="1" t="str">
        <f>IF(ISBLANK($C7475),"",IF(ISNA(VLOOKUP($L7475,'result messages'!$H$3:$L$11,2,FALSE)),VLOOKUP($M7475,'result messages'!$H$3:$L$11,2,FALSE),VLOOKUP($L7475,'result messages'!$H$3:$L$11,2,FALSE)))</f>
        <v/>
      </c>
      <c r="O7475" s="1" t="str">
        <f>IF(ISBLANK($C7475),"",IF(ISNA(VLOOKUP($L7475,'result messages'!$H$3:$L$11,3,FALSE)),VLOOKUP($M7475,'result messages'!$H$3:$L$11,3,FALSE),VLOOKUP($L7475,'result messages'!$H$3:$L$11,3,FALSE)))</f>
        <v/>
      </c>
      <c r="P7475" s="1" t="str">
        <f>IF(ISBLANK($C7475),"",IF(ISNA(VLOOKUP($L7475,'result messages'!$H$3:$L$11,4,FALSE)),VLOOKUP($M7475,'result messages'!$H$3:$L$11,4,FALSE),VLOOKUP($L7475,'result messages'!$H$3:$L$11,4,FALSE)))</f>
        <v/>
      </c>
      <c r="Q7475" s="1" t="str">
        <f>IF(ISBLANK($C7475),"",IF(ISNA(VLOOKUP($L7475,'result messages'!$H$3:$L$11,5,FALSE)),VLOOKUP($M7475,'result messages'!$H$3:$L$11,5,FALSE),VLOOKUP($L7475,'result messages'!$H$3:$L$11,5,FALSE)))</f>
        <v/>
      </c>
    </row>
    <row r="7476" spans="1:17">
      <c r="A7476" s="1">
        <v>7473</v>
      </c>
      <c r="B7476" s="1"/>
      <c r="C7476" s="1"/>
      <c r="D7476" s="1"/>
      <c r="E7476" s="6"/>
      <c r="F7476" s="1"/>
      <c r="G7476" s="1" t="str">
        <f>IF(ISNA(VLOOKUP($C7476,'DTEN TCAP Linkage deviceId'!$A$1:$A$20000,1,FALSE)),"No","Yes")</f>
        <v>No</v>
      </c>
      <c r="H7476" s="1" t="str">
        <f>IF(ISNA(VLOOKUP($C7476,'Provisioning Requester'!$F$3:$H$20000,2,FALSE)),"No","Yes")</f>
        <v>No</v>
      </c>
      <c r="I7476" s="1" t="str">
        <f>IF($H7476="Yes",VLOOKUP($C7476,'Provisioning Requester'!$F$3:$H$20000,3,FALSE),"-")</f>
        <v>-</v>
      </c>
      <c r="J7476" s="1" t="str">
        <f>IF(OR(D7476="SVCP", E7476="TRUE"), "No", IF(ISNA(VLOOKUP($C7476,'ProvResponder deviceId'!$A$1:$A$20000,1,FALSE)),"No","Yes"))</f>
        <v>No</v>
      </c>
      <c r="K7476" s="1" t="str">
        <f>IF($J7476="Yes",VLOOKUP($C7476,'ProvResponder deviceId'!$A$1:$C$20000,3,FALSE),"-")</f>
        <v>-</v>
      </c>
      <c r="L7476" s="1" t="str">
        <f t="shared" si="232"/>
        <v/>
      </c>
      <c r="M7476" s="1" t="str">
        <f t="shared" si="233"/>
        <v/>
      </c>
      <c r="N7476" s="1" t="str">
        <f>IF(ISBLANK($C7476),"",IF(ISNA(VLOOKUP($L7476,'result messages'!$H$3:$L$11,2,FALSE)),VLOOKUP($M7476,'result messages'!$H$3:$L$11,2,FALSE),VLOOKUP($L7476,'result messages'!$H$3:$L$11,2,FALSE)))</f>
        <v/>
      </c>
      <c r="O7476" s="1" t="str">
        <f>IF(ISBLANK($C7476),"",IF(ISNA(VLOOKUP($L7476,'result messages'!$H$3:$L$11,3,FALSE)),VLOOKUP($M7476,'result messages'!$H$3:$L$11,3,FALSE),VLOOKUP($L7476,'result messages'!$H$3:$L$11,3,FALSE)))</f>
        <v/>
      </c>
      <c r="P7476" s="1" t="str">
        <f>IF(ISBLANK($C7476),"",IF(ISNA(VLOOKUP($L7476,'result messages'!$H$3:$L$11,4,FALSE)),VLOOKUP($M7476,'result messages'!$H$3:$L$11,4,FALSE),VLOOKUP($L7476,'result messages'!$H$3:$L$11,4,FALSE)))</f>
        <v/>
      </c>
      <c r="Q7476" s="1" t="str">
        <f>IF(ISBLANK($C7476),"",IF(ISNA(VLOOKUP($L7476,'result messages'!$H$3:$L$11,5,FALSE)),VLOOKUP($M7476,'result messages'!$H$3:$L$11,5,FALSE),VLOOKUP($L7476,'result messages'!$H$3:$L$11,5,FALSE)))</f>
        <v/>
      </c>
    </row>
    <row r="7477" spans="1:17">
      <c r="A7477" s="1">
        <v>7474</v>
      </c>
      <c r="B7477" s="1"/>
      <c r="C7477" s="1"/>
      <c r="D7477" s="1"/>
      <c r="E7477" s="6"/>
      <c r="F7477" s="1"/>
      <c r="G7477" s="1" t="str">
        <f>IF(ISNA(VLOOKUP($C7477,'DTEN TCAP Linkage deviceId'!$A$1:$A$20000,1,FALSE)),"No","Yes")</f>
        <v>No</v>
      </c>
      <c r="H7477" s="1" t="str">
        <f>IF(ISNA(VLOOKUP($C7477,'Provisioning Requester'!$F$3:$H$20000,2,FALSE)),"No","Yes")</f>
        <v>No</v>
      </c>
      <c r="I7477" s="1" t="str">
        <f>IF($H7477="Yes",VLOOKUP($C7477,'Provisioning Requester'!$F$3:$H$20000,3,FALSE),"-")</f>
        <v>-</v>
      </c>
      <c r="J7477" s="1" t="str">
        <f>IF(OR(D7477="SVCP", E7477="TRUE"), "No", IF(ISNA(VLOOKUP($C7477,'ProvResponder deviceId'!$A$1:$A$20000,1,FALSE)),"No","Yes"))</f>
        <v>No</v>
      </c>
      <c r="K7477" s="1" t="str">
        <f>IF($J7477="Yes",VLOOKUP($C7477,'ProvResponder deviceId'!$A$1:$C$20000,3,FALSE),"-")</f>
        <v>-</v>
      </c>
      <c r="L7477" s="1" t="str">
        <f t="shared" si="232"/>
        <v/>
      </c>
      <c r="M7477" s="1" t="str">
        <f t="shared" si="233"/>
        <v/>
      </c>
      <c r="N7477" s="1" t="str">
        <f>IF(ISBLANK($C7477),"",IF(ISNA(VLOOKUP($L7477,'result messages'!$H$3:$L$11,2,FALSE)),VLOOKUP($M7477,'result messages'!$H$3:$L$11,2,FALSE),VLOOKUP($L7477,'result messages'!$H$3:$L$11,2,FALSE)))</f>
        <v/>
      </c>
      <c r="O7477" s="1" t="str">
        <f>IF(ISBLANK($C7477),"",IF(ISNA(VLOOKUP($L7477,'result messages'!$H$3:$L$11,3,FALSE)),VLOOKUP($M7477,'result messages'!$H$3:$L$11,3,FALSE),VLOOKUP($L7477,'result messages'!$H$3:$L$11,3,FALSE)))</f>
        <v/>
      </c>
      <c r="P7477" s="1" t="str">
        <f>IF(ISBLANK($C7477),"",IF(ISNA(VLOOKUP($L7477,'result messages'!$H$3:$L$11,4,FALSE)),VLOOKUP($M7477,'result messages'!$H$3:$L$11,4,FALSE),VLOOKUP($L7477,'result messages'!$H$3:$L$11,4,FALSE)))</f>
        <v/>
      </c>
      <c r="Q7477" s="1" t="str">
        <f>IF(ISBLANK($C7477),"",IF(ISNA(VLOOKUP($L7477,'result messages'!$H$3:$L$11,5,FALSE)),VLOOKUP($M7477,'result messages'!$H$3:$L$11,5,FALSE),VLOOKUP($L7477,'result messages'!$H$3:$L$11,5,FALSE)))</f>
        <v/>
      </c>
    </row>
    <row r="7478" spans="1:17">
      <c r="A7478" s="1">
        <v>7475</v>
      </c>
      <c r="B7478" s="1"/>
      <c r="C7478" s="1"/>
      <c r="D7478" s="1"/>
      <c r="E7478" s="6"/>
      <c r="F7478" s="1"/>
      <c r="G7478" s="1" t="str">
        <f>IF(ISNA(VLOOKUP($C7478,'DTEN TCAP Linkage deviceId'!$A$1:$A$20000,1,FALSE)),"No","Yes")</f>
        <v>No</v>
      </c>
      <c r="H7478" s="1" t="str">
        <f>IF(ISNA(VLOOKUP($C7478,'Provisioning Requester'!$F$3:$H$20000,2,FALSE)),"No","Yes")</f>
        <v>No</v>
      </c>
      <c r="I7478" s="1" t="str">
        <f>IF($H7478="Yes",VLOOKUP($C7478,'Provisioning Requester'!$F$3:$H$20000,3,FALSE),"-")</f>
        <v>-</v>
      </c>
      <c r="J7478" s="1" t="str">
        <f>IF(OR(D7478="SVCP", E7478="TRUE"), "No", IF(ISNA(VLOOKUP($C7478,'ProvResponder deviceId'!$A$1:$A$20000,1,FALSE)),"No","Yes"))</f>
        <v>No</v>
      </c>
      <c r="K7478" s="1" t="str">
        <f>IF($J7478="Yes",VLOOKUP($C7478,'ProvResponder deviceId'!$A$1:$C$20000,3,FALSE),"-")</f>
        <v>-</v>
      </c>
      <c r="L7478" s="1" t="str">
        <f t="shared" si="232"/>
        <v/>
      </c>
      <c r="M7478" s="1" t="str">
        <f t="shared" si="233"/>
        <v/>
      </c>
      <c r="N7478" s="1" t="str">
        <f>IF(ISBLANK($C7478),"",IF(ISNA(VLOOKUP($L7478,'result messages'!$H$3:$L$11,2,FALSE)),VLOOKUP($M7478,'result messages'!$H$3:$L$11,2,FALSE),VLOOKUP($L7478,'result messages'!$H$3:$L$11,2,FALSE)))</f>
        <v/>
      </c>
      <c r="O7478" s="1" t="str">
        <f>IF(ISBLANK($C7478),"",IF(ISNA(VLOOKUP($L7478,'result messages'!$H$3:$L$11,3,FALSE)),VLOOKUP($M7478,'result messages'!$H$3:$L$11,3,FALSE),VLOOKUP($L7478,'result messages'!$H$3:$L$11,3,FALSE)))</f>
        <v/>
      </c>
      <c r="P7478" s="1" t="str">
        <f>IF(ISBLANK($C7478),"",IF(ISNA(VLOOKUP($L7478,'result messages'!$H$3:$L$11,4,FALSE)),VLOOKUP($M7478,'result messages'!$H$3:$L$11,4,FALSE),VLOOKUP($L7478,'result messages'!$H$3:$L$11,4,FALSE)))</f>
        <v/>
      </c>
      <c r="Q7478" s="1" t="str">
        <f>IF(ISBLANK($C7478),"",IF(ISNA(VLOOKUP($L7478,'result messages'!$H$3:$L$11,5,FALSE)),VLOOKUP($M7478,'result messages'!$H$3:$L$11,5,FALSE),VLOOKUP($L7478,'result messages'!$H$3:$L$11,5,FALSE)))</f>
        <v/>
      </c>
    </row>
    <row r="7479" spans="1:17">
      <c r="A7479" s="1">
        <v>7476</v>
      </c>
      <c r="B7479" s="1"/>
      <c r="C7479" s="1"/>
      <c r="D7479" s="1"/>
      <c r="E7479" s="6"/>
      <c r="F7479" s="1"/>
      <c r="G7479" s="1" t="str">
        <f>IF(ISNA(VLOOKUP($C7479,'DTEN TCAP Linkage deviceId'!$A$1:$A$20000,1,FALSE)),"No","Yes")</f>
        <v>No</v>
      </c>
      <c r="H7479" s="1" t="str">
        <f>IF(ISNA(VLOOKUP($C7479,'Provisioning Requester'!$F$3:$H$20000,2,FALSE)),"No","Yes")</f>
        <v>No</v>
      </c>
      <c r="I7479" s="1" t="str">
        <f>IF($H7479="Yes",VLOOKUP($C7479,'Provisioning Requester'!$F$3:$H$20000,3,FALSE),"-")</f>
        <v>-</v>
      </c>
      <c r="J7479" s="1" t="str">
        <f>IF(OR(D7479="SVCP", E7479="TRUE"), "No", IF(ISNA(VLOOKUP($C7479,'ProvResponder deviceId'!$A$1:$A$20000,1,FALSE)),"No","Yes"))</f>
        <v>No</v>
      </c>
      <c r="K7479" s="1" t="str">
        <f>IF($J7479="Yes",VLOOKUP($C7479,'ProvResponder deviceId'!$A$1:$C$20000,3,FALSE),"-")</f>
        <v>-</v>
      </c>
      <c r="L7479" s="1" t="str">
        <f t="shared" si="232"/>
        <v/>
      </c>
      <c r="M7479" s="1" t="str">
        <f t="shared" si="233"/>
        <v/>
      </c>
      <c r="N7479" s="1" t="str">
        <f>IF(ISBLANK($C7479),"",IF(ISNA(VLOOKUP($L7479,'result messages'!$H$3:$L$11,2,FALSE)),VLOOKUP($M7479,'result messages'!$H$3:$L$11,2,FALSE),VLOOKUP($L7479,'result messages'!$H$3:$L$11,2,FALSE)))</f>
        <v/>
      </c>
      <c r="O7479" s="1" t="str">
        <f>IF(ISBLANK($C7479),"",IF(ISNA(VLOOKUP($L7479,'result messages'!$H$3:$L$11,3,FALSE)),VLOOKUP($M7479,'result messages'!$H$3:$L$11,3,FALSE),VLOOKUP($L7479,'result messages'!$H$3:$L$11,3,FALSE)))</f>
        <v/>
      </c>
      <c r="P7479" s="1" t="str">
        <f>IF(ISBLANK($C7479),"",IF(ISNA(VLOOKUP($L7479,'result messages'!$H$3:$L$11,4,FALSE)),VLOOKUP($M7479,'result messages'!$H$3:$L$11,4,FALSE),VLOOKUP($L7479,'result messages'!$H$3:$L$11,4,FALSE)))</f>
        <v/>
      </c>
      <c r="Q7479" s="1" t="str">
        <f>IF(ISBLANK($C7479),"",IF(ISNA(VLOOKUP($L7479,'result messages'!$H$3:$L$11,5,FALSE)),VLOOKUP($M7479,'result messages'!$H$3:$L$11,5,FALSE),VLOOKUP($L7479,'result messages'!$H$3:$L$11,5,FALSE)))</f>
        <v/>
      </c>
    </row>
    <row r="7480" spans="1:17">
      <c r="A7480" s="1">
        <v>7477</v>
      </c>
      <c r="B7480" s="1"/>
      <c r="C7480" s="1"/>
      <c r="D7480" s="1"/>
      <c r="E7480" s="6"/>
      <c r="F7480" s="1"/>
      <c r="G7480" s="1" t="str">
        <f>IF(ISNA(VLOOKUP($C7480,'DTEN TCAP Linkage deviceId'!$A$1:$A$20000,1,FALSE)),"No","Yes")</f>
        <v>No</v>
      </c>
      <c r="H7480" s="1" t="str">
        <f>IF(ISNA(VLOOKUP($C7480,'Provisioning Requester'!$F$3:$H$20000,2,FALSE)),"No","Yes")</f>
        <v>No</v>
      </c>
      <c r="I7480" s="1" t="str">
        <f>IF($H7480="Yes",VLOOKUP($C7480,'Provisioning Requester'!$F$3:$H$20000,3,FALSE),"-")</f>
        <v>-</v>
      </c>
      <c r="J7480" s="1" t="str">
        <f>IF(OR(D7480="SVCP", E7480="TRUE"), "No", IF(ISNA(VLOOKUP($C7480,'ProvResponder deviceId'!$A$1:$A$20000,1,FALSE)),"No","Yes"))</f>
        <v>No</v>
      </c>
      <c r="K7480" s="1" t="str">
        <f>IF($J7480="Yes",VLOOKUP($C7480,'ProvResponder deviceId'!$A$1:$C$20000,3,FALSE),"-")</f>
        <v>-</v>
      </c>
      <c r="L7480" s="1" t="str">
        <f t="shared" si="232"/>
        <v/>
      </c>
      <c r="M7480" s="1" t="str">
        <f t="shared" si="233"/>
        <v/>
      </c>
      <c r="N7480" s="1" t="str">
        <f>IF(ISBLANK($C7480),"",IF(ISNA(VLOOKUP($L7480,'result messages'!$H$3:$L$11,2,FALSE)),VLOOKUP($M7480,'result messages'!$H$3:$L$11,2,FALSE),VLOOKUP($L7480,'result messages'!$H$3:$L$11,2,FALSE)))</f>
        <v/>
      </c>
      <c r="O7480" s="1" t="str">
        <f>IF(ISBLANK($C7480),"",IF(ISNA(VLOOKUP($L7480,'result messages'!$H$3:$L$11,3,FALSE)),VLOOKUP($M7480,'result messages'!$H$3:$L$11,3,FALSE),VLOOKUP($L7480,'result messages'!$H$3:$L$11,3,FALSE)))</f>
        <v/>
      </c>
      <c r="P7480" s="1" t="str">
        <f>IF(ISBLANK($C7480),"",IF(ISNA(VLOOKUP($L7480,'result messages'!$H$3:$L$11,4,FALSE)),VLOOKUP($M7480,'result messages'!$H$3:$L$11,4,FALSE),VLOOKUP($L7480,'result messages'!$H$3:$L$11,4,FALSE)))</f>
        <v/>
      </c>
      <c r="Q7480" s="1" t="str">
        <f>IF(ISBLANK($C7480),"",IF(ISNA(VLOOKUP($L7480,'result messages'!$H$3:$L$11,5,FALSE)),VLOOKUP($M7480,'result messages'!$H$3:$L$11,5,FALSE),VLOOKUP($L7480,'result messages'!$H$3:$L$11,5,FALSE)))</f>
        <v/>
      </c>
    </row>
    <row r="7481" spans="1:17">
      <c r="A7481" s="1">
        <v>7478</v>
      </c>
      <c r="B7481" s="1"/>
      <c r="C7481" s="1"/>
      <c r="D7481" s="1"/>
      <c r="E7481" s="6"/>
      <c r="F7481" s="1"/>
      <c r="G7481" s="1" t="str">
        <f>IF(ISNA(VLOOKUP($C7481,'DTEN TCAP Linkage deviceId'!$A$1:$A$20000,1,FALSE)),"No","Yes")</f>
        <v>No</v>
      </c>
      <c r="H7481" s="1" t="str">
        <f>IF(ISNA(VLOOKUP($C7481,'Provisioning Requester'!$F$3:$H$20000,2,FALSE)),"No","Yes")</f>
        <v>No</v>
      </c>
      <c r="I7481" s="1" t="str">
        <f>IF($H7481="Yes",VLOOKUP($C7481,'Provisioning Requester'!$F$3:$H$20000,3,FALSE),"-")</f>
        <v>-</v>
      </c>
      <c r="J7481" s="1" t="str">
        <f>IF(OR(D7481="SVCP", E7481="TRUE"), "No", IF(ISNA(VLOOKUP($C7481,'ProvResponder deviceId'!$A$1:$A$20000,1,FALSE)),"No","Yes"))</f>
        <v>No</v>
      </c>
      <c r="K7481" s="1" t="str">
        <f>IF($J7481="Yes",VLOOKUP($C7481,'ProvResponder deviceId'!$A$1:$C$20000,3,FALSE),"-")</f>
        <v>-</v>
      </c>
      <c r="L7481" s="1" t="str">
        <f t="shared" si="232"/>
        <v/>
      </c>
      <c r="M7481" s="1" t="str">
        <f t="shared" si="233"/>
        <v/>
      </c>
      <c r="N7481" s="1" t="str">
        <f>IF(ISBLANK($C7481),"",IF(ISNA(VLOOKUP($L7481,'result messages'!$H$3:$L$11,2,FALSE)),VLOOKUP($M7481,'result messages'!$H$3:$L$11,2,FALSE),VLOOKUP($L7481,'result messages'!$H$3:$L$11,2,FALSE)))</f>
        <v/>
      </c>
      <c r="O7481" s="1" t="str">
        <f>IF(ISBLANK($C7481),"",IF(ISNA(VLOOKUP($L7481,'result messages'!$H$3:$L$11,3,FALSE)),VLOOKUP($M7481,'result messages'!$H$3:$L$11,3,FALSE),VLOOKUP($L7481,'result messages'!$H$3:$L$11,3,FALSE)))</f>
        <v/>
      </c>
      <c r="P7481" s="1" t="str">
        <f>IF(ISBLANK($C7481),"",IF(ISNA(VLOOKUP($L7481,'result messages'!$H$3:$L$11,4,FALSE)),VLOOKUP($M7481,'result messages'!$H$3:$L$11,4,FALSE),VLOOKUP($L7481,'result messages'!$H$3:$L$11,4,FALSE)))</f>
        <v/>
      </c>
      <c r="Q7481" s="1" t="str">
        <f>IF(ISBLANK($C7481),"",IF(ISNA(VLOOKUP($L7481,'result messages'!$H$3:$L$11,5,FALSE)),VLOOKUP($M7481,'result messages'!$H$3:$L$11,5,FALSE),VLOOKUP($L7481,'result messages'!$H$3:$L$11,5,FALSE)))</f>
        <v/>
      </c>
    </row>
    <row r="7482" spans="1:17">
      <c r="A7482" s="1">
        <v>7479</v>
      </c>
      <c r="B7482" s="1"/>
      <c r="C7482" s="1"/>
      <c r="D7482" s="1"/>
      <c r="E7482" s="6"/>
      <c r="F7482" s="1"/>
      <c r="G7482" s="1" t="str">
        <f>IF(ISNA(VLOOKUP($C7482,'DTEN TCAP Linkage deviceId'!$A$1:$A$20000,1,FALSE)),"No","Yes")</f>
        <v>No</v>
      </c>
      <c r="H7482" s="1" t="str">
        <f>IF(ISNA(VLOOKUP($C7482,'Provisioning Requester'!$F$3:$H$20000,2,FALSE)),"No","Yes")</f>
        <v>No</v>
      </c>
      <c r="I7482" s="1" t="str">
        <f>IF($H7482="Yes",VLOOKUP($C7482,'Provisioning Requester'!$F$3:$H$20000,3,FALSE),"-")</f>
        <v>-</v>
      </c>
      <c r="J7482" s="1" t="str">
        <f>IF(OR(D7482="SVCP", E7482="TRUE"), "No", IF(ISNA(VLOOKUP($C7482,'ProvResponder deviceId'!$A$1:$A$20000,1,FALSE)),"No","Yes"))</f>
        <v>No</v>
      </c>
      <c r="K7482" s="1" t="str">
        <f>IF($J7482="Yes",VLOOKUP($C7482,'ProvResponder deviceId'!$A$1:$C$20000,3,FALSE),"-")</f>
        <v>-</v>
      </c>
      <c r="L7482" s="1" t="str">
        <f t="shared" si="232"/>
        <v/>
      </c>
      <c r="M7482" s="1" t="str">
        <f t="shared" si="233"/>
        <v/>
      </c>
      <c r="N7482" s="1" t="str">
        <f>IF(ISBLANK($C7482),"",IF(ISNA(VLOOKUP($L7482,'result messages'!$H$3:$L$11,2,FALSE)),VLOOKUP($M7482,'result messages'!$H$3:$L$11,2,FALSE),VLOOKUP($L7482,'result messages'!$H$3:$L$11,2,FALSE)))</f>
        <v/>
      </c>
      <c r="O7482" s="1" t="str">
        <f>IF(ISBLANK($C7482),"",IF(ISNA(VLOOKUP($L7482,'result messages'!$H$3:$L$11,3,FALSE)),VLOOKUP($M7482,'result messages'!$H$3:$L$11,3,FALSE),VLOOKUP($L7482,'result messages'!$H$3:$L$11,3,FALSE)))</f>
        <v/>
      </c>
      <c r="P7482" s="1" t="str">
        <f>IF(ISBLANK($C7482),"",IF(ISNA(VLOOKUP($L7482,'result messages'!$H$3:$L$11,4,FALSE)),VLOOKUP($M7482,'result messages'!$H$3:$L$11,4,FALSE),VLOOKUP($L7482,'result messages'!$H$3:$L$11,4,FALSE)))</f>
        <v/>
      </c>
      <c r="Q7482" s="1" t="str">
        <f>IF(ISBLANK($C7482),"",IF(ISNA(VLOOKUP($L7482,'result messages'!$H$3:$L$11,5,FALSE)),VLOOKUP($M7482,'result messages'!$H$3:$L$11,5,FALSE),VLOOKUP($L7482,'result messages'!$H$3:$L$11,5,FALSE)))</f>
        <v/>
      </c>
    </row>
    <row r="7483" spans="1:17">
      <c r="A7483" s="1">
        <v>7480</v>
      </c>
      <c r="B7483" s="1"/>
      <c r="C7483" s="1"/>
      <c r="D7483" s="1"/>
      <c r="E7483" s="6"/>
      <c r="F7483" s="1"/>
      <c r="G7483" s="1" t="str">
        <f>IF(ISNA(VLOOKUP($C7483,'DTEN TCAP Linkage deviceId'!$A$1:$A$20000,1,FALSE)),"No","Yes")</f>
        <v>No</v>
      </c>
      <c r="H7483" s="1" t="str">
        <f>IF(ISNA(VLOOKUP($C7483,'Provisioning Requester'!$F$3:$H$20000,2,FALSE)),"No","Yes")</f>
        <v>No</v>
      </c>
      <c r="I7483" s="1" t="str">
        <f>IF($H7483="Yes",VLOOKUP($C7483,'Provisioning Requester'!$F$3:$H$20000,3,FALSE),"-")</f>
        <v>-</v>
      </c>
      <c r="J7483" s="1" t="str">
        <f>IF(OR(D7483="SVCP", E7483="TRUE"), "No", IF(ISNA(VLOOKUP($C7483,'ProvResponder deviceId'!$A$1:$A$20000,1,FALSE)),"No","Yes"))</f>
        <v>No</v>
      </c>
      <c r="K7483" s="1" t="str">
        <f>IF($J7483="Yes",VLOOKUP($C7483,'ProvResponder deviceId'!$A$1:$C$20000,3,FALSE),"-")</f>
        <v>-</v>
      </c>
      <c r="L7483" s="1" t="str">
        <f t="shared" si="232"/>
        <v/>
      </c>
      <c r="M7483" s="1" t="str">
        <f t="shared" si="233"/>
        <v/>
      </c>
      <c r="N7483" s="1" t="str">
        <f>IF(ISBLANK($C7483),"",IF(ISNA(VLOOKUP($L7483,'result messages'!$H$3:$L$11,2,FALSE)),VLOOKUP($M7483,'result messages'!$H$3:$L$11,2,FALSE),VLOOKUP($L7483,'result messages'!$H$3:$L$11,2,FALSE)))</f>
        <v/>
      </c>
      <c r="O7483" s="1" t="str">
        <f>IF(ISBLANK($C7483),"",IF(ISNA(VLOOKUP($L7483,'result messages'!$H$3:$L$11,3,FALSE)),VLOOKUP($M7483,'result messages'!$H$3:$L$11,3,FALSE),VLOOKUP($L7483,'result messages'!$H$3:$L$11,3,FALSE)))</f>
        <v/>
      </c>
      <c r="P7483" s="1" t="str">
        <f>IF(ISBLANK($C7483),"",IF(ISNA(VLOOKUP($L7483,'result messages'!$H$3:$L$11,4,FALSE)),VLOOKUP($M7483,'result messages'!$H$3:$L$11,4,FALSE),VLOOKUP($L7483,'result messages'!$H$3:$L$11,4,FALSE)))</f>
        <v/>
      </c>
      <c r="Q7483" s="1" t="str">
        <f>IF(ISBLANK($C7483),"",IF(ISNA(VLOOKUP($L7483,'result messages'!$H$3:$L$11,5,FALSE)),VLOOKUP($M7483,'result messages'!$H$3:$L$11,5,FALSE),VLOOKUP($L7483,'result messages'!$H$3:$L$11,5,FALSE)))</f>
        <v/>
      </c>
    </row>
    <row r="7484" spans="1:17">
      <c r="A7484" s="1">
        <v>7481</v>
      </c>
      <c r="B7484" s="1"/>
      <c r="C7484" s="1"/>
      <c r="D7484" s="1"/>
      <c r="E7484" s="6"/>
      <c r="F7484" s="1"/>
      <c r="G7484" s="1" t="str">
        <f>IF(ISNA(VLOOKUP($C7484,'DTEN TCAP Linkage deviceId'!$A$1:$A$20000,1,FALSE)),"No","Yes")</f>
        <v>No</v>
      </c>
      <c r="H7484" s="1" t="str">
        <f>IF(ISNA(VLOOKUP($C7484,'Provisioning Requester'!$F$3:$H$20000,2,FALSE)),"No","Yes")</f>
        <v>No</v>
      </c>
      <c r="I7484" s="1" t="str">
        <f>IF($H7484="Yes",VLOOKUP($C7484,'Provisioning Requester'!$F$3:$H$20000,3,FALSE),"-")</f>
        <v>-</v>
      </c>
      <c r="J7484" s="1" t="str">
        <f>IF(OR(D7484="SVCP", E7484="TRUE"), "No", IF(ISNA(VLOOKUP($C7484,'ProvResponder deviceId'!$A$1:$A$20000,1,FALSE)),"No","Yes"))</f>
        <v>No</v>
      </c>
      <c r="K7484" s="1" t="str">
        <f>IF($J7484="Yes",VLOOKUP($C7484,'ProvResponder deviceId'!$A$1:$C$20000,3,FALSE),"-")</f>
        <v>-</v>
      </c>
      <c r="L7484" s="1" t="str">
        <f t="shared" si="232"/>
        <v/>
      </c>
      <c r="M7484" s="1" t="str">
        <f t="shared" si="233"/>
        <v/>
      </c>
      <c r="N7484" s="1" t="str">
        <f>IF(ISBLANK($C7484),"",IF(ISNA(VLOOKUP($L7484,'result messages'!$H$3:$L$11,2,FALSE)),VLOOKUP($M7484,'result messages'!$H$3:$L$11,2,FALSE),VLOOKUP($L7484,'result messages'!$H$3:$L$11,2,FALSE)))</f>
        <v/>
      </c>
      <c r="O7484" s="1" t="str">
        <f>IF(ISBLANK($C7484),"",IF(ISNA(VLOOKUP($L7484,'result messages'!$H$3:$L$11,3,FALSE)),VLOOKUP($M7484,'result messages'!$H$3:$L$11,3,FALSE),VLOOKUP($L7484,'result messages'!$H$3:$L$11,3,FALSE)))</f>
        <v/>
      </c>
      <c r="P7484" s="1" t="str">
        <f>IF(ISBLANK($C7484),"",IF(ISNA(VLOOKUP($L7484,'result messages'!$H$3:$L$11,4,FALSE)),VLOOKUP($M7484,'result messages'!$H$3:$L$11,4,FALSE),VLOOKUP($L7484,'result messages'!$H$3:$L$11,4,FALSE)))</f>
        <v/>
      </c>
      <c r="Q7484" s="1" t="str">
        <f>IF(ISBLANK($C7484),"",IF(ISNA(VLOOKUP($L7484,'result messages'!$H$3:$L$11,5,FALSE)),VLOOKUP($M7484,'result messages'!$H$3:$L$11,5,FALSE),VLOOKUP($L7484,'result messages'!$H$3:$L$11,5,FALSE)))</f>
        <v/>
      </c>
    </row>
    <row r="7485" spans="1:17">
      <c r="A7485" s="1">
        <v>7482</v>
      </c>
      <c r="B7485" s="1"/>
      <c r="C7485" s="1"/>
      <c r="D7485" s="1"/>
      <c r="E7485" s="6"/>
      <c r="F7485" s="1"/>
      <c r="G7485" s="1" t="str">
        <f>IF(ISNA(VLOOKUP($C7485,'DTEN TCAP Linkage deviceId'!$A$1:$A$20000,1,FALSE)),"No","Yes")</f>
        <v>No</v>
      </c>
      <c r="H7485" s="1" t="str">
        <f>IF(ISNA(VLOOKUP($C7485,'Provisioning Requester'!$F$3:$H$20000,2,FALSE)),"No","Yes")</f>
        <v>No</v>
      </c>
      <c r="I7485" s="1" t="str">
        <f>IF($H7485="Yes",VLOOKUP($C7485,'Provisioning Requester'!$F$3:$H$20000,3,FALSE),"-")</f>
        <v>-</v>
      </c>
      <c r="J7485" s="1" t="str">
        <f>IF(OR(D7485="SVCP", E7485="TRUE"), "No", IF(ISNA(VLOOKUP($C7485,'ProvResponder deviceId'!$A$1:$A$20000,1,FALSE)),"No","Yes"))</f>
        <v>No</v>
      </c>
      <c r="K7485" s="1" t="str">
        <f>IF($J7485="Yes",VLOOKUP($C7485,'ProvResponder deviceId'!$A$1:$C$20000,3,FALSE),"-")</f>
        <v>-</v>
      </c>
      <c r="L7485" s="1" t="str">
        <f t="shared" si="232"/>
        <v/>
      </c>
      <c r="M7485" s="1" t="str">
        <f t="shared" si="233"/>
        <v/>
      </c>
      <c r="N7485" s="1" t="str">
        <f>IF(ISBLANK($C7485),"",IF(ISNA(VLOOKUP($L7485,'result messages'!$H$3:$L$11,2,FALSE)),VLOOKUP($M7485,'result messages'!$H$3:$L$11,2,FALSE),VLOOKUP($L7485,'result messages'!$H$3:$L$11,2,FALSE)))</f>
        <v/>
      </c>
      <c r="O7485" s="1" t="str">
        <f>IF(ISBLANK($C7485),"",IF(ISNA(VLOOKUP($L7485,'result messages'!$H$3:$L$11,3,FALSE)),VLOOKUP($M7485,'result messages'!$H$3:$L$11,3,FALSE),VLOOKUP($L7485,'result messages'!$H$3:$L$11,3,FALSE)))</f>
        <v/>
      </c>
      <c r="P7485" s="1" t="str">
        <f>IF(ISBLANK($C7485),"",IF(ISNA(VLOOKUP($L7485,'result messages'!$H$3:$L$11,4,FALSE)),VLOOKUP($M7485,'result messages'!$H$3:$L$11,4,FALSE),VLOOKUP($L7485,'result messages'!$H$3:$L$11,4,FALSE)))</f>
        <v/>
      </c>
      <c r="Q7485" s="1" t="str">
        <f>IF(ISBLANK($C7485),"",IF(ISNA(VLOOKUP($L7485,'result messages'!$H$3:$L$11,5,FALSE)),VLOOKUP($M7485,'result messages'!$H$3:$L$11,5,FALSE),VLOOKUP($L7485,'result messages'!$H$3:$L$11,5,FALSE)))</f>
        <v/>
      </c>
    </row>
    <row r="7486" spans="1:17">
      <c r="A7486" s="1">
        <v>7483</v>
      </c>
      <c r="B7486" s="1"/>
      <c r="C7486" s="1"/>
      <c r="D7486" s="1"/>
      <c r="E7486" s="6"/>
      <c r="F7486" s="1"/>
      <c r="G7486" s="1" t="str">
        <f>IF(ISNA(VLOOKUP($C7486,'DTEN TCAP Linkage deviceId'!$A$1:$A$20000,1,FALSE)),"No","Yes")</f>
        <v>No</v>
      </c>
      <c r="H7486" s="1" t="str">
        <f>IF(ISNA(VLOOKUP($C7486,'Provisioning Requester'!$F$3:$H$20000,2,FALSE)),"No","Yes")</f>
        <v>No</v>
      </c>
      <c r="I7486" s="1" t="str">
        <f>IF($H7486="Yes",VLOOKUP($C7486,'Provisioning Requester'!$F$3:$H$20000,3,FALSE),"-")</f>
        <v>-</v>
      </c>
      <c r="J7486" s="1" t="str">
        <f>IF(OR(D7486="SVCP", E7486="TRUE"), "No", IF(ISNA(VLOOKUP($C7486,'ProvResponder deviceId'!$A$1:$A$20000,1,FALSE)),"No","Yes"))</f>
        <v>No</v>
      </c>
      <c r="K7486" s="1" t="str">
        <f>IF($J7486="Yes",VLOOKUP($C7486,'ProvResponder deviceId'!$A$1:$C$20000,3,FALSE),"-")</f>
        <v>-</v>
      </c>
      <c r="L7486" s="1" t="str">
        <f t="shared" si="232"/>
        <v/>
      </c>
      <c r="M7486" s="1" t="str">
        <f t="shared" si="233"/>
        <v/>
      </c>
      <c r="N7486" s="1" t="str">
        <f>IF(ISBLANK($C7486),"",IF(ISNA(VLOOKUP($L7486,'result messages'!$H$3:$L$11,2,FALSE)),VLOOKUP($M7486,'result messages'!$H$3:$L$11,2,FALSE),VLOOKUP($L7486,'result messages'!$H$3:$L$11,2,FALSE)))</f>
        <v/>
      </c>
      <c r="O7486" s="1" t="str">
        <f>IF(ISBLANK($C7486),"",IF(ISNA(VLOOKUP($L7486,'result messages'!$H$3:$L$11,3,FALSE)),VLOOKUP($M7486,'result messages'!$H$3:$L$11,3,FALSE),VLOOKUP($L7486,'result messages'!$H$3:$L$11,3,FALSE)))</f>
        <v/>
      </c>
      <c r="P7486" s="1" t="str">
        <f>IF(ISBLANK($C7486),"",IF(ISNA(VLOOKUP($L7486,'result messages'!$H$3:$L$11,4,FALSE)),VLOOKUP($M7486,'result messages'!$H$3:$L$11,4,FALSE),VLOOKUP($L7486,'result messages'!$H$3:$L$11,4,FALSE)))</f>
        <v/>
      </c>
      <c r="Q7486" s="1" t="str">
        <f>IF(ISBLANK($C7486),"",IF(ISNA(VLOOKUP($L7486,'result messages'!$H$3:$L$11,5,FALSE)),VLOOKUP($M7486,'result messages'!$H$3:$L$11,5,FALSE),VLOOKUP($L7486,'result messages'!$H$3:$L$11,5,FALSE)))</f>
        <v/>
      </c>
    </row>
    <row r="7487" spans="1:17">
      <c r="A7487" s="1">
        <v>7484</v>
      </c>
      <c r="B7487" s="1"/>
      <c r="C7487" s="1"/>
      <c r="D7487" s="1"/>
      <c r="E7487" s="6"/>
      <c r="F7487" s="1"/>
      <c r="G7487" s="1" t="str">
        <f>IF(ISNA(VLOOKUP($C7487,'DTEN TCAP Linkage deviceId'!$A$1:$A$20000,1,FALSE)),"No","Yes")</f>
        <v>No</v>
      </c>
      <c r="H7487" s="1" t="str">
        <f>IF(ISNA(VLOOKUP($C7487,'Provisioning Requester'!$F$3:$H$20000,2,FALSE)),"No","Yes")</f>
        <v>No</v>
      </c>
      <c r="I7487" s="1" t="str">
        <f>IF($H7487="Yes",VLOOKUP($C7487,'Provisioning Requester'!$F$3:$H$20000,3,FALSE),"-")</f>
        <v>-</v>
      </c>
      <c r="J7487" s="1" t="str">
        <f>IF(OR(D7487="SVCP", E7487="TRUE"), "No", IF(ISNA(VLOOKUP($C7487,'ProvResponder deviceId'!$A$1:$A$20000,1,FALSE)),"No","Yes"))</f>
        <v>No</v>
      </c>
      <c r="K7487" s="1" t="str">
        <f>IF($J7487="Yes",VLOOKUP($C7487,'ProvResponder deviceId'!$A$1:$C$20000,3,FALSE),"-")</f>
        <v>-</v>
      </c>
      <c r="L7487" s="1" t="str">
        <f t="shared" si="232"/>
        <v/>
      </c>
      <c r="M7487" s="1" t="str">
        <f t="shared" si="233"/>
        <v/>
      </c>
      <c r="N7487" s="1" t="str">
        <f>IF(ISBLANK($C7487),"",IF(ISNA(VLOOKUP($L7487,'result messages'!$H$3:$L$11,2,FALSE)),VLOOKUP($M7487,'result messages'!$H$3:$L$11,2,FALSE),VLOOKUP($L7487,'result messages'!$H$3:$L$11,2,FALSE)))</f>
        <v/>
      </c>
      <c r="O7487" s="1" t="str">
        <f>IF(ISBLANK($C7487),"",IF(ISNA(VLOOKUP($L7487,'result messages'!$H$3:$L$11,3,FALSE)),VLOOKUP($M7487,'result messages'!$H$3:$L$11,3,FALSE),VLOOKUP($L7487,'result messages'!$H$3:$L$11,3,FALSE)))</f>
        <v/>
      </c>
      <c r="P7487" s="1" t="str">
        <f>IF(ISBLANK($C7487),"",IF(ISNA(VLOOKUP($L7487,'result messages'!$H$3:$L$11,4,FALSE)),VLOOKUP($M7487,'result messages'!$H$3:$L$11,4,FALSE),VLOOKUP($L7487,'result messages'!$H$3:$L$11,4,FALSE)))</f>
        <v/>
      </c>
      <c r="Q7487" s="1" t="str">
        <f>IF(ISBLANK($C7487),"",IF(ISNA(VLOOKUP($L7487,'result messages'!$H$3:$L$11,5,FALSE)),VLOOKUP($M7487,'result messages'!$H$3:$L$11,5,FALSE),VLOOKUP($L7487,'result messages'!$H$3:$L$11,5,FALSE)))</f>
        <v/>
      </c>
    </row>
    <row r="7488" spans="1:17">
      <c r="A7488" s="1">
        <v>7485</v>
      </c>
      <c r="B7488" s="1"/>
      <c r="C7488" s="1"/>
      <c r="D7488" s="1"/>
      <c r="E7488" s="6"/>
      <c r="F7488" s="1"/>
      <c r="G7488" s="1" t="str">
        <f>IF(ISNA(VLOOKUP($C7488,'DTEN TCAP Linkage deviceId'!$A$1:$A$20000,1,FALSE)),"No","Yes")</f>
        <v>No</v>
      </c>
      <c r="H7488" s="1" t="str">
        <f>IF(ISNA(VLOOKUP($C7488,'Provisioning Requester'!$F$3:$H$20000,2,FALSE)),"No","Yes")</f>
        <v>No</v>
      </c>
      <c r="I7488" s="1" t="str">
        <f>IF($H7488="Yes",VLOOKUP($C7488,'Provisioning Requester'!$F$3:$H$20000,3,FALSE),"-")</f>
        <v>-</v>
      </c>
      <c r="J7488" s="1" t="str">
        <f>IF(OR(D7488="SVCP", E7488="TRUE"), "No", IF(ISNA(VLOOKUP($C7488,'ProvResponder deviceId'!$A$1:$A$20000,1,FALSE)),"No","Yes"))</f>
        <v>No</v>
      </c>
      <c r="K7488" s="1" t="str">
        <f>IF($J7488="Yes",VLOOKUP($C7488,'ProvResponder deviceId'!$A$1:$C$20000,3,FALSE),"-")</f>
        <v>-</v>
      </c>
      <c r="L7488" s="1" t="str">
        <f t="shared" si="232"/>
        <v/>
      </c>
      <c r="M7488" s="1" t="str">
        <f t="shared" si="233"/>
        <v/>
      </c>
      <c r="N7488" s="1" t="str">
        <f>IF(ISBLANK($C7488),"",IF(ISNA(VLOOKUP($L7488,'result messages'!$H$3:$L$11,2,FALSE)),VLOOKUP($M7488,'result messages'!$H$3:$L$11,2,FALSE),VLOOKUP($L7488,'result messages'!$H$3:$L$11,2,FALSE)))</f>
        <v/>
      </c>
      <c r="O7488" s="1" t="str">
        <f>IF(ISBLANK($C7488),"",IF(ISNA(VLOOKUP($L7488,'result messages'!$H$3:$L$11,3,FALSE)),VLOOKUP($M7488,'result messages'!$H$3:$L$11,3,FALSE),VLOOKUP($L7488,'result messages'!$H$3:$L$11,3,FALSE)))</f>
        <v/>
      </c>
      <c r="P7488" s="1" t="str">
        <f>IF(ISBLANK($C7488),"",IF(ISNA(VLOOKUP($L7488,'result messages'!$H$3:$L$11,4,FALSE)),VLOOKUP($M7488,'result messages'!$H$3:$L$11,4,FALSE),VLOOKUP($L7488,'result messages'!$H$3:$L$11,4,FALSE)))</f>
        <v/>
      </c>
      <c r="Q7488" s="1" t="str">
        <f>IF(ISBLANK($C7488),"",IF(ISNA(VLOOKUP($L7488,'result messages'!$H$3:$L$11,5,FALSE)),VLOOKUP($M7488,'result messages'!$H$3:$L$11,5,FALSE),VLOOKUP($L7488,'result messages'!$H$3:$L$11,5,FALSE)))</f>
        <v/>
      </c>
    </row>
    <row r="7489" spans="1:17">
      <c r="A7489" s="1">
        <v>7486</v>
      </c>
      <c r="B7489" s="1"/>
      <c r="C7489" s="1"/>
      <c r="D7489" s="1"/>
      <c r="E7489" s="6"/>
      <c r="F7489" s="1"/>
      <c r="G7489" s="1" t="str">
        <f>IF(ISNA(VLOOKUP($C7489,'DTEN TCAP Linkage deviceId'!$A$1:$A$20000,1,FALSE)),"No","Yes")</f>
        <v>No</v>
      </c>
      <c r="H7489" s="1" t="str">
        <f>IF(ISNA(VLOOKUP($C7489,'Provisioning Requester'!$F$3:$H$20000,2,FALSE)),"No","Yes")</f>
        <v>No</v>
      </c>
      <c r="I7489" s="1" t="str">
        <f>IF($H7489="Yes",VLOOKUP($C7489,'Provisioning Requester'!$F$3:$H$20000,3,FALSE),"-")</f>
        <v>-</v>
      </c>
      <c r="J7489" s="1" t="str">
        <f>IF(OR(D7489="SVCP", E7489="TRUE"), "No", IF(ISNA(VLOOKUP($C7489,'ProvResponder deviceId'!$A$1:$A$20000,1,FALSE)),"No","Yes"))</f>
        <v>No</v>
      </c>
      <c r="K7489" s="1" t="str">
        <f>IF($J7489="Yes",VLOOKUP($C7489,'ProvResponder deviceId'!$A$1:$C$20000,3,FALSE),"-")</f>
        <v>-</v>
      </c>
      <c r="L7489" s="1" t="str">
        <f t="shared" si="232"/>
        <v/>
      </c>
      <c r="M7489" s="1" t="str">
        <f t="shared" si="233"/>
        <v/>
      </c>
      <c r="N7489" s="1" t="str">
        <f>IF(ISBLANK($C7489),"",IF(ISNA(VLOOKUP($L7489,'result messages'!$H$3:$L$11,2,FALSE)),VLOOKUP($M7489,'result messages'!$H$3:$L$11,2,FALSE),VLOOKUP($L7489,'result messages'!$H$3:$L$11,2,FALSE)))</f>
        <v/>
      </c>
      <c r="O7489" s="1" t="str">
        <f>IF(ISBLANK($C7489),"",IF(ISNA(VLOOKUP($L7489,'result messages'!$H$3:$L$11,3,FALSE)),VLOOKUP($M7489,'result messages'!$H$3:$L$11,3,FALSE),VLOOKUP($L7489,'result messages'!$H$3:$L$11,3,FALSE)))</f>
        <v/>
      </c>
      <c r="P7489" s="1" t="str">
        <f>IF(ISBLANK($C7489),"",IF(ISNA(VLOOKUP($L7489,'result messages'!$H$3:$L$11,4,FALSE)),VLOOKUP($M7489,'result messages'!$H$3:$L$11,4,FALSE),VLOOKUP($L7489,'result messages'!$H$3:$L$11,4,FALSE)))</f>
        <v/>
      </c>
      <c r="Q7489" s="1" t="str">
        <f>IF(ISBLANK($C7489),"",IF(ISNA(VLOOKUP($L7489,'result messages'!$H$3:$L$11,5,FALSE)),VLOOKUP($M7489,'result messages'!$H$3:$L$11,5,FALSE),VLOOKUP($L7489,'result messages'!$H$3:$L$11,5,FALSE)))</f>
        <v/>
      </c>
    </row>
    <row r="7490" spans="1:17">
      <c r="A7490" s="1">
        <v>7487</v>
      </c>
      <c r="B7490" s="1"/>
      <c r="C7490" s="1"/>
      <c r="D7490" s="1"/>
      <c r="E7490" s="6"/>
      <c r="F7490" s="1"/>
      <c r="G7490" s="1" t="str">
        <f>IF(ISNA(VLOOKUP($C7490,'DTEN TCAP Linkage deviceId'!$A$1:$A$20000,1,FALSE)),"No","Yes")</f>
        <v>No</v>
      </c>
      <c r="H7490" s="1" t="str">
        <f>IF(ISNA(VLOOKUP($C7490,'Provisioning Requester'!$F$3:$H$20000,2,FALSE)),"No","Yes")</f>
        <v>No</v>
      </c>
      <c r="I7490" s="1" t="str">
        <f>IF($H7490="Yes",VLOOKUP($C7490,'Provisioning Requester'!$F$3:$H$20000,3,FALSE),"-")</f>
        <v>-</v>
      </c>
      <c r="J7490" s="1" t="str">
        <f>IF(OR(D7490="SVCP", E7490="TRUE"), "No", IF(ISNA(VLOOKUP($C7490,'ProvResponder deviceId'!$A$1:$A$20000,1,FALSE)),"No","Yes"))</f>
        <v>No</v>
      </c>
      <c r="K7490" s="1" t="str">
        <f>IF($J7490="Yes",VLOOKUP($C7490,'ProvResponder deviceId'!$A$1:$C$20000,3,FALSE),"-")</f>
        <v>-</v>
      </c>
      <c r="L7490" s="1" t="str">
        <f t="shared" si="232"/>
        <v/>
      </c>
      <c r="M7490" s="1" t="str">
        <f t="shared" si="233"/>
        <v/>
      </c>
      <c r="N7490" s="1" t="str">
        <f>IF(ISBLANK($C7490),"",IF(ISNA(VLOOKUP($L7490,'result messages'!$H$3:$L$11,2,FALSE)),VLOOKUP($M7490,'result messages'!$H$3:$L$11,2,FALSE),VLOOKUP($L7490,'result messages'!$H$3:$L$11,2,FALSE)))</f>
        <v/>
      </c>
      <c r="O7490" s="1" t="str">
        <f>IF(ISBLANK($C7490),"",IF(ISNA(VLOOKUP($L7490,'result messages'!$H$3:$L$11,3,FALSE)),VLOOKUP($M7490,'result messages'!$H$3:$L$11,3,FALSE),VLOOKUP($L7490,'result messages'!$H$3:$L$11,3,FALSE)))</f>
        <v/>
      </c>
      <c r="P7490" s="1" t="str">
        <f>IF(ISBLANK($C7490),"",IF(ISNA(VLOOKUP($L7490,'result messages'!$H$3:$L$11,4,FALSE)),VLOOKUP($M7490,'result messages'!$H$3:$L$11,4,FALSE),VLOOKUP($L7490,'result messages'!$H$3:$L$11,4,FALSE)))</f>
        <v/>
      </c>
      <c r="Q7490" s="1" t="str">
        <f>IF(ISBLANK($C7490),"",IF(ISNA(VLOOKUP($L7490,'result messages'!$H$3:$L$11,5,FALSE)),VLOOKUP($M7490,'result messages'!$H$3:$L$11,5,FALSE),VLOOKUP($L7490,'result messages'!$H$3:$L$11,5,FALSE)))</f>
        <v/>
      </c>
    </row>
    <row r="7491" spans="1:17">
      <c r="A7491" s="1">
        <v>7488</v>
      </c>
      <c r="B7491" s="1"/>
      <c r="C7491" s="1"/>
      <c r="D7491" s="1"/>
      <c r="E7491" s="6"/>
      <c r="F7491" s="1"/>
      <c r="G7491" s="1" t="str">
        <f>IF(ISNA(VLOOKUP($C7491,'DTEN TCAP Linkage deviceId'!$A$1:$A$20000,1,FALSE)),"No","Yes")</f>
        <v>No</v>
      </c>
      <c r="H7491" s="1" t="str">
        <f>IF(ISNA(VLOOKUP($C7491,'Provisioning Requester'!$F$3:$H$20000,2,FALSE)),"No","Yes")</f>
        <v>No</v>
      </c>
      <c r="I7491" s="1" t="str">
        <f>IF($H7491="Yes",VLOOKUP($C7491,'Provisioning Requester'!$F$3:$H$20000,3,FALSE),"-")</f>
        <v>-</v>
      </c>
      <c r="J7491" s="1" t="str">
        <f>IF(OR(D7491="SVCP", E7491="TRUE"), "No", IF(ISNA(VLOOKUP($C7491,'ProvResponder deviceId'!$A$1:$A$20000,1,FALSE)),"No","Yes"))</f>
        <v>No</v>
      </c>
      <c r="K7491" s="1" t="str">
        <f>IF($J7491="Yes",VLOOKUP($C7491,'ProvResponder deviceId'!$A$1:$C$20000,3,FALSE),"-")</f>
        <v>-</v>
      </c>
      <c r="L7491" s="1" t="str">
        <f t="shared" si="232"/>
        <v/>
      </c>
      <c r="M7491" s="1" t="str">
        <f t="shared" si="233"/>
        <v/>
      </c>
      <c r="N7491" s="1" t="str">
        <f>IF(ISBLANK($C7491),"",IF(ISNA(VLOOKUP($L7491,'result messages'!$H$3:$L$11,2,FALSE)),VLOOKUP($M7491,'result messages'!$H$3:$L$11,2,FALSE),VLOOKUP($L7491,'result messages'!$H$3:$L$11,2,FALSE)))</f>
        <v/>
      </c>
      <c r="O7491" s="1" t="str">
        <f>IF(ISBLANK($C7491),"",IF(ISNA(VLOOKUP($L7491,'result messages'!$H$3:$L$11,3,FALSE)),VLOOKUP($M7491,'result messages'!$H$3:$L$11,3,FALSE),VLOOKUP($L7491,'result messages'!$H$3:$L$11,3,FALSE)))</f>
        <v/>
      </c>
      <c r="P7491" s="1" t="str">
        <f>IF(ISBLANK($C7491),"",IF(ISNA(VLOOKUP($L7491,'result messages'!$H$3:$L$11,4,FALSE)),VLOOKUP($M7491,'result messages'!$H$3:$L$11,4,FALSE),VLOOKUP($L7491,'result messages'!$H$3:$L$11,4,FALSE)))</f>
        <v/>
      </c>
      <c r="Q7491" s="1" t="str">
        <f>IF(ISBLANK($C7491),"",IF(ISNA(VLOOKUP($L7491,'result messages'!$H$3:$L$11,5,FALSE)),VLOOKUP($M7491,'result messages'!$H$3:$L$11,5,FALSE),VLOOKUP($L7491,'result messages'!$H$3:$L$11,5,FALSE)))</f>
        <v/>
      </c>
    </row>
    <row r="7492" spans="1:17">
      <c r="A7492" s="1">
        <v>7489</v>
      </c>
      <c r="B7492" s="1"/>
      <c r="C7492" s="1"/>
      <c r="D7492" s="1"/>
      <c r="E7492" s="6"/>
      <c r="F7492" s="1"/>
      <c r="G7492" s="1" t="str">
        <f>IF(ISNA(VLOOKUP($C7492,'DTEN TCAP Linkage deviceId'!$A$1:$A$20000,1,FALSE)),"No","Yes")</f>
        <v>No</v>
      </c>
      <c r="H7492" s="1" t="str">
        <f>IF(ISNA(VLOOKUP($C7492,'Provisioning Requester'!$F$3:$H$20000,2,FALSE)),"No","Yes")</f>
        <v>No</v>
      </c>
      <c r="I7492" s="1" t="str">
        <f>IF($H7492="Yes",VLOOKUP($C7492,'Provisioning Requester'!$F$3:$H$20000,3,FALSE),"-")</f>
        <v>-</v>
      </c>
      <c r="J7492" s="1" t="str">
        <f>IF(OR(D7492="SVCP", E7492="TRUE"), "No", IF(ISNA(VLOOKUP($C7492,'ProvResponder deviceId'!$A$1:$A$20000,1,FALSE)),"No","Yes"))</f>
        <v>No</v>
      </c>
      <c r="K7492" s="1" t="str">
        <f>IF($J7492="Yes",VLOOKUP($C7492,'ProvResponder deviceId'!$A$1:$C$20000,3,FALSE),"-")</f>
        <v>-</v>
      </c>
      <c r="L7492" s="1" t="str">
        <f t="shared" si="232"/>
        <v/>
      </c>
      <c r="M7492" s="1" t="str">
        <f t="shared" si="233"/>
        <v/>
      </c>
      <c r="N7492" s="1" t="str">
        <f>IF(ISBLANK($C7492),"",IF(ISNA(VLOOKUP($L7492,'result messages'!$H$3:$L$11,2,FALSE)),VLOOKUP($M7492,'result messages'!$H$3:$L$11,2,FALSE),VLOOKUP($L7492,'result messages'!$H$3:$L$11,2,FALSE)))</f>
        <v/>
      </c>
      <c r="O7492" s="1" t="str">
        <f>IF(ISBLANK($C7492),"",IF(ISNA(VLOOKUP($L7492,'result messages'!$H$3:$L$11,3,FALSE)),VLOOKUP($M7492,'result messages'!$H$3:$L$11,3,FALSE),VLOOKUP($L7492,'result messages'!$H$3:$L$11,3,FALSE)))</f>
        <v/>
      </c>
      <c r="P7492" s="1" t="str">
        <f>IF(ISBLANK($C7492),"",IF(ISNA(VLOOKUP($L7492,'result messages'!$H$3:$L$11,4,FALSE)),VLOOKUP($M7492,'result messages'!$H$3:$L$11,4,FALSE),VLOOKUP($L7492,'result messages'!$H$3:$L$11,4,FALSE)))</f>
        <v/>
      </c>
      <c r="Q7492" s="1" t="str">
        <f>IF(ISBLANK($C7492),"",IF(ISNA(VLOOKUP($L7492,'result messages'!$H$3:$L$11,5,FALSE)),VLOOKUP($M7492,'result messages'!$H$3:$L$11,5,FALSE),VLOOKUP($L7492,'result messages'!$H$3:$L$11,5,FALSE)))</f>
        <v/>
      </c>
    </row>
    <row r="7493" spans="1:17">
      <c r="A7493" s="1">
        <v>7490</v>
      </c>
      <c r="B7493" s="1"/>
      <c r="C7493" s="1"/>
      <c r="D7493" s="1"/>
      <c r="E7493" s="6"/>
      <c r="F7493" s="1"/>
      <c r="G7493" s="1" t="str">
        <f>IF(ISNA(VLOOKUP($C7493,'DTEN TCAP Linkage deviceId'!$A$1:$A$20000,1,FALSE)),"No","Yes")</f>
        <v>No</v>
      </c>
      <c r="H7493" s="1" t="str">
        <f>IF(ISNA(VLOOKUP($C7493,'Provisioning Requester'!$F$3:$H$20000,2,FALSE)),"No","Yes")</f>
        <v>No</v>
      </c>
      <c r="I7493" s="1" t="str">
        <f>IF($H7493="Yes",VLOOKUP($C7493,'Provisioning Requester'!$F$3:$H$20000,3,FALSE),"-")</f>
        <v>-</v>
      </c>
      <c r="J7493" s="1" t="str">
        <f>IF(OR(D7493="SVCP", E7493="TRUE"), "No", IF(ISNA(VLOOKUP($C7493,'ProvResponder deviceId'!$A$1:$A$20000,1,FALSE)),"No","Yes"))</f>
        <v>No</v>
      </c>
      <c r="K7493" s="1" t="str">
        <f>IF($J7493="Yes",VLOOKUP($C7493,'ProvResponder deviceId'!$A$1:$C$20000,3,FALSE),"-")</f>
        <v>-</v>
      </c>
      <c r="L7493" s="1" t="str">
        <f t="shared" ref="L7493:L7556" si="234">IF(ISBLANK($C7493),"",$D7493&amp;$E7493&amp;$G7493&amp;$H7493&amp;$I7493&amp;$J7493&amp;$K7493)</f>
        <v/>
      </c>
      <c r="M7493" s="1" t="str">
        <f t="shared" ref="M7493:M7556" si="235">IF(ISBLANK($C7493),"",$D7493&amp;$E7493&amp;$G7493&amp;$H7493&amp;$I7493&amp;$J7493&amp;"other")</f>
        <v/>
      </c>
      <c r="N7493" s="1" t="str">
        <f>IF(ISBLANK($C7493),"",IF(ISNA(VLOOKUP($L7493,'result messages'!$H$3:$L$11,2,FALSE)),VLOOKUP($M7493,'result messages'!$H$3:$L$11,2,FALSE),VLOOKUP($L7493,'result messages'!$H$3:$L$11,2,FALSE)))</f>
        <v/>
      </c>
      <c r="O7493" s="1" t="str">
        <f>IF(ISBLANK($C7493),"",IF(ISNA(VLOOKUP($L7493,'result messages'!$H$3:$L$11,3,FALSE)),VLOOKUP($M7493,'result messages'!$H$3:$L$11,3,FALSE),VLOOKUP($L7493,'result messages'!$H$3:$L$11,3,FALSE)))</f>
        <v/>
      </c>
      <c r="P7493" s="1" t="str">
        <f>IF(ISBLANK($C7493),"",IF(ISNA(VLOOKUP($L7493,'result messages'!$H$3:$L$11,4,FALSE)),VLOOKUP($M7493,'result messages'!$H$3:$L$11,4,FALSE),VLOOKUP($L7493,'result messages'!$H$3:$L$11,4,FALSE)))</f>
        <v/>
      </c>
      <c r="Q7493" s="1" t="str">
        <f>IF(ISBLANK($C7493),"",IF(ISNA(VLOOKUP($L7493,'result messages'!$H$3:$L$11,5,FALSE)),VLOOKUP($M7493,'result messages'!$H$3:$L$11,5,FALSE),VLOOKUP($L7493,'result messages'!$H$3:$L$11,5,FALSE)))</f>
        <v/>
      </c>
    </row>
    <row r="7494" spans="1:17">
      <c r="A7494" s="1">
        <v>7491</v>
      </c>
      <c r="B7494" s="1"/>
      <c r="C7494" s="1"/>
      <c r="D7494" s="1"/>
      <c r="E7494" s="6"/>
      <c r="F7494" s="1"/>
      <c r="G7494" s="1" t="str">
        <f>IF(ISNA(VLOOKUP($C7494,'DTEN TCAP Linkage deviceId'!$A$1:$A$20000,1,FALSE)),"No","Yes")</f>
        <v>No</v>
      </c>
      <c r="H7494" s="1" t="str">
        <f>IF(ISNA(VLOOKUP($C7494,'Provisioning Requester'!$F$3:$H$20000,2,FALSE)),"No","Yes")</f>
        <v>No</v>
      </c>
      <c r="I7494" s="1" t="str">
        <f>IF($H7494="Yes",VLOOKUP($C7494,'Provisioning Requester'!$F$3:$H$20000,3,FALSE),"-")</f>
        <v>-</v>
      </c>
      <c r="J7494" s="1" t="str">
        <f>IF(OR(D7494="SVCP", E7494="TRUE"), "No", IF(ISNA(VLOOKUP($C7494,'ProvResponder deviceId'!$A$1:$A$20000,1,FALSE)),"No","Yes"))</f>
        <v>No</v>
      </c>
      <c r="K7494" s="1" t="str">
        <f>IF($J7494="Yes",VLOOKUP($C7494,'ProvResponder deviceId'!$A$1:$C$20000,3,FALSE),"-")</f>
        <v>-</v>
      </c>
      <c r="L7494" s="1" t="str">
        <f t="shared" si="234"/>
        <v/>
      </c>
      <c r="M7494" s="1" t="str">
        <f t="shared" si="235"/>
        <v/>
      </c>
      <c r="N7494" s="1" t="str">
        <f>IF(ISBLANK($C7494),"",IF(ISNA(VLOOKUP($L7494,'result messages'!$H$3:$L$11,2,FALSE)),VLOOKUP($M7494,'result messages'!$H$3:$L$11,2,FALSE),VLOOKUP($L7494,'result messages'!$H$3:$L$11,2,FALSE)))</f>
        <v/>
      </c>
      <c r="O7494" s="1" t="str">
        <f>IF(ISBLANK($C7494),"",IF(ISNA(VLOOKUP($L7494,'result messages'!$H$3:$L$11,3,FALSE)),VLOOKUP($M7494,'result messages'!$H$3:$L$11,3,FALSE),VLOOKUP($L7494,'result messages'!$H$3:$L$11,3,FALSE)))</f>
        <v/>
      </c>
      <c r="P7494" s="1" t="str">
        <f>IF(ISBLANK($C7494),"",IF(ISNA(VLOOKUP($L7494,'result messages'!$H$3:$L$11,4,FALSE)),VLOOKUP($M7494,'result messages'!$H$3:$L$11,4,FALSE),VLOOKUP($L7494,'result messages'!$H$3:$L$11,4,FALSE)))</f>
        <v/>
      </c>
      <c r="Q7494" s="1" t="str">
        <f>IF(ISBLANK($C7494),"",IF(ISNA(VLOOKUP($L7494,'result messages'!$H$3:$L$11,5,FALSE)),VLOOKUP($M7494,'result messages'!$H$3:$L$11,5,FALSE),VLOOKUP($L7494,'result messages'!$H$3:$L$11,5,FALSE)))</f>
        <v/>
      </c>
    </row>
    <row r="7495" spans="1:17">
      <c r="A7495" s="1">
        <v>7492</v>
      </c>
      <c r="B7495" s="1"/>
      <c r="C7495" s="1"/>
      <c r="D7495" s="1"/>
      <c r="E7495" s="6"/>
      <c r="F7495" s="1"/>
      <c r="G7495" s="1" t="str">
        <f>IF(ISNA(VLOOKUP($C7495,'DTEN TCAP Linkage deviceId'!$A$1:$A$20000,1,FALSE)),"No","Yes")</f>
        <v>No</v>
      </c>
      <c r="H7495" s="1" t="str">
        <f>IF(ISNA(VLOOKUP($C7495,'Provisioning Requester'!$F$3:$H$20000,2,FALSE)),"No","Yes")</f>
        <v>No</v>
      </c>
      <c r="I7495" s="1" t="str">
        <f>IF($H7495="Yes",VLOOKUP($C7495,'Provisioning Requester'!$F$3:$H$20000,3,FALSE),"-")</f>
        <v>-</v>
      </c>
      <c r="J7495" s="1" t="str">
        <f>IF(OR(D7495="SVCP", E7495="TRUE"), "No", IF(ISNA(VLOOKUP($C7495,'ProvResponder deviceId'!$A$1:$A$20000,1,FALSE)),"No","Yes"))</f>
        <v>No</v>
      </c>
      <c r="K7495" s="1" t="str">
        <f>IF($J7495="Yes",VLOOKUP($C7495,'ProvResponder deviceId'!$A$1:$C$20000,3,FALSE),"-")</f>
        <v>-</v>
      </c>
      <c r="L7495" s="1" t="str">
        <f t="shared" si="234"/>
        <v/>
      </c>
      <c r="M7495" s="1" t="str">
        <f t="shared" si="235"/>
        <v/>
      </c>
      <c r="N7495" s="1" t="str">
        <f>IF(ISBLANK($C7495),"",IF(ISNA(VLOOKUP($L7495,'result messages'!$H$3:$L$11,2,FALSE)),VLOOKUP($M7495,'result messages'!$H$3:$L$11,2,FALSE),VLOOKUP($L7495,'result messages'!$H$3:$L$11,2,FALSE)))</f>
        <v/>
      </c>
      <c r="O7495" s="1" t="str">
        <f>IF(ISBLANK($C7495),"",IF(ISNA(VLOOKUP($L7495,'result messages'!$H$3:$L$11,3,FALSE)),VLOOKUP($M7495,'result messages'!$H$3:$L$11,3,FALSE),VLOOKUP($L7495,'result messages'!$H$3:$L$11,3,FALSE)))</f>
        <v/>
      </c>
      <c r="P7495" s="1" t="str">
        <f>IF(ISBLANK($C7495),"",IF(ISNA(VLOOKUP($L7495,'result messages'!$H$3:$L$11,4,FALSE)),VLOOKUP($M7495,'result messages'!$H$3:$L$11,4,FALSE),VLOOKUP($L7495,'result messages'!$H$3:$L$11,4,FALSE)))</f>
        <v/>
      </c>
      <c r="Q7495" s="1" t="str">
        <f>IF(ISBLANK($C7495),"",IF(ISNA(VLOOKUP($L7495,'result messages'!$H$3:$L$11,5,FALSE)),VLOOKUP($M7495,'result messages'!$H$3:$L$11,5,FALSE),VLOOKUP($L7495,'result messages'!$H$3:$L$11,5,FALSE)))</f>
        <v/>
      </c>
    </row>
    <row r="7496" spans="1:17">
      <c r="A7496" s="1">
        <v>7493</v>
      </c>
      <c r="B7496" s="1"/>
      <c r="C7496" s="1"/>
      <c r="D7496" s="1"/>
      <c r="E7496" s="6"/>
      <c r="F7496" s="1"/>
      <c r="G7496" s="1" t="str">
        <f>IF(ISNA(VLOOKUP($C7496,'DTEN TCAP Linkage deviceId'!$A$1:$A$20000,1,FALSE)),"No","Yes")</f>
        <v>No</v>
      </c>
      <c r="H7496" s="1" t="str">
        <f>IF(ISNA(VLOOKUP($C7496,'Provisioning Requester'!$F$3:$H$20000,2,FALSE)),"No","Yes")</f>
        <v>No</v>
      </c>
      <c r="I7496" s="1" t="str">
        <f>IF($H7496="Yes",VLOOKUP($C7496,'Provisioning Requester'!$F$3:$H$20000,3,FALSE),"-")</f>
        <v>-</v>
      </c>
      <c r="J7496" s="1" t="str">
        <f>IF(OR(D7496="SVCP", E7496="TRUE"), "No", IF(ISNA(VLOOKUP($C7496,'ProvResponder deviceId'!$A$1:$A$20000,1,FALSE)),"No","Yes"))</f>
        <v>No</v>
      </c>
      <c r="K7496" s="1" t="str">
        <f>IF($J7496="Yes",VLOOKUP($C7496,'ProvResponder deviceId'!$A$1:$C$20000,3,FALSE),"-")</f>
        <v>-</v>
      </c>
      <c r="L7496" s="1" t="str">
        <f t="shared" si="234"/>
        <v/>
      </c>
      <c r="M7496" s="1" t="str">
        <f t="shared" si="235"/>
        <v/>
      </c>
      <c r="N7496" s="1" t="str">
        <f>IF(ISBLANK($C7496),"",IF(ISNA(VLOOKUP($L7496,'result messages'!$H$3:$L$11,2,FALSE)),VLOOKUP($M7496,'result messages'!$H$3:$L$11,2,FALSE),VLOOKUP($L7496,'result messages'!$H$3:$L$11,2,FALSE)))</f>
        <v/>
      </c>
      <c r="O7496" s="1" t="str">
        <f>IF(ISBLANK($C7496),"",IF(ISNA(VLOOKUP($L7496,'result messages'!$H$3:$L$11,3,FALSE)),VLOOKUP($M7496,'result messages'!$H$3:$L$11,3,FALSE),VLOOKUP($L7496,'result messages'!$H$3:$L$11,3,FALSE)))</f>
        <v/>
      </c>
      <c r="P7496" s="1" t="str">
        <f>IF(ISBLANK($C7496),"",IF(ISNA(VLOOKUP($L7496,'result messages'!$H$3:$L$11,4,FALSE)),VLOOKUP($M7496,'result messages'!$H$3:$L$11,4,FALSE),VLOOKUP($L7496,'result messages'!$H$3:$L$11,4,FALSE)))</f>
        <v/>
      </c>
      <c r="Q7496" s="1" t="str">
        <f>IF(ISBLANK($C7496),"",IF(ISNA(VLOOKUP($L7496,'result messages'!$H$3:$L$11,5,FALSE)),VLOOKUP($M7496,'result messages'!$H$3:$L$11,5,FALSE),VLOOKUP($L7496,'result messages'!$H$3:$L$11,5,FALSE)))</f>
        <v/>
      </c>
    </row>
    <row r="7497" spans="1:17">
      <c r="A7497" s="1">
        <v>7494</v>
      </c>
      <c r="B7497" s="1"/>
      <c r="C7497" s="1"/>
      <c r="D7497" s="1"/>
      <c r="E7497" s="6"/>
      <c r="F7497" s="1"/>
      <c r="G7497" s="1" t="str">
        <f>IF(ISNA(VLOOKUP($C7497,'DTEN TCAP Linkage deviceId'!$A$1:$A$20000,1,FALSE)),"No","Yes")</f>
        <v>No</v>
      </c>
      <c r="H7497" s="1" t="str">
        <f>IF(ISNA(VLOOKUP($C7497,'Provisioning Requester'!$F$3:$H$20000,2,FALSE)),"No","Yes")</f>
        <v>No</v>
      </c>
      <c r="I7497" s="1" t="str">
        <f>IF($H7497="Yes",VLOOKUP($C7497,'Provisioning Requester'!$F$3:$H$20000,3,FALSE),"-")</f>
        <v>-</v>
      </c>
      <c r="J7497" s="1" t="str">
        <f>IF(OR(D7497="SVCP", E7497="TRUE"), "No", IF(ISNA(VLOOKUP($C7497,'ProvResponder deviceId'!$A$1:$A$20000,1,FALSE)),"No","Yes"))</f>
        <v>No</v>
      </c>
      <c r="K7497" s="1" t="str">
        <f>IF($J7497="Yes",VLOOKUP($C7497,'ProvResponder deviceId'!$A$1:$C$20000,3,FALSE),"-")</f>
        <v>-</v>
      </c>
      <c r="L7497" s="1" t="str">
        <f t="shared" si="234"/>
        <v/>
      </c>
      <c r="M7497" s="1" t="str">
        <f t="shared" si="235"/>
        <v/>
      </c>
      <c r="N7497" s="1" t="str">
        <f>IF(ISBLANK($C7497),"",IF(ISNA(VLOOKUP($L7497,'result messages'!$H$3:$L$11,2,FALSE)),VLOOKUP($M7497,'result messages'!$H$3:$L$11,2,FALSE),VLOOKUP($L7497,'result messages'!$H$3:$L$11,2,FALSE)))</f>
        <v/>
      </c>
      <c r="O7497" s="1" t="str">
        <f>IF(ISBLANK($C7497),"",IF(ISNA(VLOOKUP($L7497,'result messages'!$H$3:$L$11,3,FALSE)),VLOOKUP($M7497,'result messages'!$H$3:$L$11,3,FALSE),VLOOKUP($L7497,'result messages'!$H$3:$L$11,3,FALSE)))</f>
        <v/>
      </c>
      <c r="P7497" s="1" t="str">
        <f>IF(ISBLANK($C7497),"",IF(ISNA(VLOOKUP($L7497,'result messages'!$H$3:$L$11,4,FALSE)),VLOOKUP($M7497,'result messages'!$H$3:$L$11,4,FALSE),VLOOKUP($L7497,'result messages'!$H$3:$L$11,4,FALSE)))</f>
        <v/>
      </c>
      <c r="Q7497" s="1" t="str">
        <f>IF(ISBLANK($C7497),"",IF(ISNA(VLOOKUP($L7497,'result messages'!$H$3:$L$11,5,FALSE)),VLOOKUP($M7497,'result messages'!$H$3:$L$11,5,FALSE),VLOOKUP($L7497,'result messages'!$H$3:$L$11,5,FALSE)))</f>
        <v/>
      </c>
    </row>
    <row r="7498" spans="1:17">
      <c r="A7498" s="1">
        <v>7495</v>
      </c>
      <c r="B7498" s="1"/>
      <c r="C7498" s="1"/>
      <c r="D7498" s="1"/>
      <c r="E7498" s="6"/>
      <c r="F7498" s="1"/>
      <c r="G7498" s="1" t="str">
        <f>IF(ISNA(VLOOKUP($C7498,'DTEN TCAP Linkage deviceId'!$A$1:$A$20000,1,FALSE)),"No","Yes")</f>
        <v>No</v>
      </c>
      <c r="H7498" s="1" t="str">
        <f>IF(ISNA(VLOOKUP($C7498,'Provisioning Requester'!$F$3:$H$20000,2,FALSE)),"No","Yes")</f>
        <v>No</v>
      </c>
      <c r="I7498" s="1" t="str">
        <f>IF($H7498="Yes",VLOOKUP($C7498,'Provisioning Requester'!$F$3:$H$20000,3,FALSE),"-")</f>
        <v>-</v>
      </c>
      <c r="J7498" s="1" t="str">
        <f>IF(OR(D7498="SVCP", E7498="TRUE"), "No", IF(ISNA(VLOOKUP($C7498,'ProvResponder deviceId'!$A$1:$A$20000,1,FALSE)),"No","Yes"))</f>
        <v>No</v>
      </c>
      <c r="K7498" s="1" t="str">
        <f>IF($J7498="Yes",VLOOKUP($C7498,'ProvResponder deviceId'!$A$1:$C$20000,3,FALSE),"-")</f>
        <v>-</v>
      </c>
      <c r="L7498" s="1" t="str">
        <f t="shared" si="234"/>
        <v/>
      </c>
      <c r="M7498" s="1" t="str">
        <f t="shared" si="235"/>
        <v/>
      </c>
      <c r="N7498" s="1" t="str">
        <f>IF(ISBLANK($C7498),"",IF(ISNA(VLOOKUP($L7498,'result messages'!$H$3:$L$11,2,FALSE)),VLOOKUP($M7498,'result messages'!$H$3:$L$11,2,FALSE),VLOOKUP($L7498,'result messages'!$H$3:$L$11,2,FALSE)))</f>
        <v/>
      </c>
      <c r="O7498" s="1" t="str">
        <f>IF(ISBLANK($C7498),"",IF(ISNA(VLOOKUP($L7498,'result messages'!$H$3:$L$11,3,FALSE)),VLOOKUP($M7498,'result messages'!$H$3:$L$11,3,FALSE),VLOOKUP($L7498,'result messages'!$H$3:$L$11,3,FALSE)))</f>
        <v/>
      </c>
      <c r="P7498" s="1" t="str">
        <f>IF(ISBLANK($C7498),"",IF(ISNA(VLOOKUP($L7498,'result messages'!$H$3:$L$11,4,FALSE)),VLOOKUP($M7498,'result messages'!$H$3:$L$11,4,FALSE),VLOOKUP($L7498,'result messages'!$H$3:$L$11,4,FALSE)))</f>
        <v/>
      </c>
      <c r="Q7498" s="1" t="str">
        <f>IF(ISBLANK($C7498),"",IF(ISNA(VLOOKUP($L7498,'result messages'!$H$3:$L$11,5,FALSE)),VLOOKUP($M7498,'result messages'!$H$3:$L$11,5,FALSE),VLOOKUP($L7498,'result messages'!$H$3:$L$11,5,FALSE)))</f>
        <v/>
      </c>
    </row>
    <row r="7499" spans="1:17">
      <c r="A7499" s="1">
        <v>7496</v>
      </c>
      <c r="B7499" s="1"/>
      <c r="C7499" s="1"/>
      <c r="D7499" s="1"/>
      <c r="E7499" s="6"/>
      <c r="F7499" s="1"/>
      <c r="G7499" s="1" t="str">
        <f>IF(ISNA(VLOOKUP($C7499,'DTEN TCAP Linkage deviceId'!$A$1:$A$20000,1,FALSE)),"No","Yes")</f>
        <v>No</v>
      </c>
      <c r="H7499" s="1" t="str">
        <f>IF(ISNA(VLOOKUP($C7499,'Provisioning Requester'!$F$3:$H$20000,2,FALSE)),"No","Yes")</f>
        <v>No</v>
      </c>
      <c r="I7499" s="1" t="str">
        <f>IF($H7499="Yes",VLOOKUP($C7499,'Provisioning Requester'!$F$3:$H$20000,3,FALSE),"-")</f>
        <v>-</v>
      </c>
      <c r="J7499" s="1" t="str">
        <f>IF(OR(D7499="SVCP", E7499="TRUE"), "No", IF(ISNA(VLOOKUP($C7499,'ProvResponder deviceId'!$A$1:$A$20000,1,FALSE)),"No","Yes"))</f>
        <v>No</v>
      </c>
      <c r="K7499" s="1" t="str">
        <f>IF($J7499="Yes",VLOOKUP($C7499,'ProvResponder deviceId'!$A$1:$C$20000,3,FALSE),"-")</f>
        <v>-</v>
      </c>
      <c r="L7499" s="1" t="str">
        <f t="shared" si="234"/>
        <v/>
      </c>
      <c r="M7499" s="1" t="str">
        <f t="shared" si="235"/>
        <v/>
      </c>
      <c r="N7499" s="1" t="str">
        <f>IF(ISBLANK($C7499),"",IF(ISNA(VLOOKUP($L7499,'result messages'!$H$3:$L$11,2,FALSE)),VLOOKUP($M7499,'result messages'!$H$3:$L$11,2,FALSE),VLOOKUP($L7499,'result messages'!$H$3:$L$11,2,FALSE)))</f>
        <v/>
      </c>
      <c r="O7499" s="1" t="str">
        <f>IF(ISBLANK($C7499),"",IF(ISNA(VLOOKUP($L7499,'result messages'!$H$3:$L$11,3,FALSE)),VLOOKUP($M7499,'result messages'!$H$3:$L$11,3,FALSE),VLOOKUP($L7499,'result messages'!$H$3:$L$11,3,FALSE)))</f>
        <v/>
      </c>
      <c r="P7499" s="1" t="str">
        <f>IF(ISBLANK($C7499),"",IF(ISNA(VLOOKUP($L7499,'result messages'!$H$3:$L$11,4,FALSE)),VLOOKUP($M7499,'result messages'!$H$3:$L$11,4,FALSE),VLOOKUP($L7499,'result messages'!$H$3:$L$11,4,FALSE)))</f>
        <v/>
      </c>
      <c r="Q7499" s="1" t="str">
        <f>IF(ISBLANK($C7499),"",IF(ISNA(VLOOKUP($L7499,'result messages'!$H$3:$L$11,5,FALSE)),VLOOKUP($M7499,'result messages'!$H$3:$L$11,5,FALSE),VLOOKUP($L7499,'result messages'!$H$3:$L$11,5,FALSE)))</f>
        <v/>
      </c>
    </row>
    <row r="7500" spans="1:17">
      <c r="A7500" s="1">
        <v>7497</v>
      </c>
      <c r="B7500" s="1"/>
      <c r="C7500" s="1"/>
      <c r="D7500" s="1"/>
      <c r="E7500" s="6"/>
      <c r="F7500" s="1"/>
      <c r="G7500" s="1" t="str">
        <f>IF(ISNA(VLOOKUP($C7500,'DTEN TCAP Linkage deviceId'!$A$1:$A$20000,1,FALSE)),"No","Yes")</f>
        <v>No</v>
      </c>
      <c r="H7500" s="1" t="str">
        <f>IF(ISNA(VLOOKUP($C7500,'Provisioning Requester'!$F$3:$H$20000,2,FALSE)),"No","Yes")</f>
        <v>No</v>
      </c>
      <c r="I7500" s="1" t="str">
        <f>IF($H7500="Yes",VLOOKUP($C7500,'Provisioning Requester'!$F$3:$H$20000,3,FALSE),"-")</f>
        <v>-</v>
      </c>
      <c r="J7500" s="1" t="str">
        <f>IF(OR(D7500="SVCP", E7500="TRUE"), "No", IF(ISNA(VLOOKUP($C7500,'ProvResponder deviceId'!$A$1:$A$20000,1,FALSE)),"No","Yes"))</f>
        <v>No</v>
      </c>
      <c r="K7500" s="1" t="str">
        <f>IF($J7500="Yes",VLOOKUP($C7500,'ProvResponder deviceId'!$A$1:$C$20000,3,FALSE),"-")</f>
        <v>-</v>
      </c>
      <c r="L7500" s="1" t="str">
        <f t="shared" si="234"/>
        <v/>
      </c>
      <c r="M7500" s="1" t="str">
        <f t="shared" si="235"/>
        <v/>
      </c>
      <c r="N7500" s="1" t="str">
        <f>IF(ISBLANK($C7500),"",IF(ISNA(VLOOKUP($L7500,'result messages'!$H$3:$L$11,2,FALSE)),VLOOKUP($M7500,'result messages'!$H$3:$L$11,2,FALSE),VLOOKUP($L7500,'result messages'!$H$3:$L$11,2,FALSE)))</f>
        <v/>
      </c>
      <c r="O7500" s="1" t="str">
        <f>IF(ISBLANK($C7500),"",IF(ISNA(VLOOKUP($L7500,'result messages'!$H$3:$L$11,3,FALSE)),VLOOKUP($M7500,'result messages'!$H$3:$L$11,3,FALSE),VLOOKUP($L7500,'result messages'!$H$3:$L$11,3,FALSE)))</f>
        <v/>
      </c>
      <c r="P7500" s="1" t="str">
        <f>IF(ISBLANK($C7500),"",IF(ISNA(VLOOKUP($L7500,'result messages'!$H$3:$L$11,4,FALSE)),VLOOKUP($M7500,'result messages'!$H$3:$L$11,4,FALSE),VLOOKUP($L7500,'result messages'!$H$3:$L$11,4,FALSE)))</f>
        <v/>
      </c>
      <c r="Q7500" s="1" t="str">
        <f>IF(ISBLANK($C7500),"",IF(ISNA(VLOOKUP($L7500,'result messages'!$H$3:$L$11,5,FALSE)),VLOOKUP($M7500,'result messages'!$H$3:$L$11,5,FALSE),VLOOKUP($L7500,'result messages'!$H$3:$L$11,5,FALSE)))</f>
        <v/>
      </c>
    </row>
    <row r="7501" spans="1:17">
      <c r="A7501" s="1">
        <v>7498</v>
      </c>
      <c r="B7501" s="1"/>
      <c r="C7501" s="1"/>
      <c r="D7501" s="1"/>
      <c r="E7501" s="6"/>
      <c r="F7501" s="1"/>
      <c r="G7501" s="1" t="str">
        <f>IF(ISNA(VLOOKUP($C7501,'DTEN TCAP Linkage deviceId'!$A$1:$A$20000,1,FALSE)),"No","Yes")</f>
        <v>No</v>
      </c>
      <c r="H7501" s="1" t="str">
        <f>IF(ISNA(VLOOKUP($C7501,'Provisioning Requester'!$F$3:$H$20000,2,FALSE)),"No","Yes")</f>
        <v>No</v>
      </c>
      <c r="I7501" s="1" t="str">
        <f>IF($H7501="Yes",VLOOKUP($C7501,'Provisioning Requester'!$F$3:$H$20000,3,FALSE),"-")</f>
        <v>-</v>
      </c>
      <c r="J7501" s="1" t="str">
        <f>IF(OR(D7501="SVCP", E7501="TRUE"), "No", IF(ISNA(VLOOKUP($C7501,'ProvResponder deviceId'!$A$1:$A$20000,1,FALSE)),"No","Yes"))</f>
        <v>No</v>
      </c>
      <c r="K7501" s="1" t="str">
        <f>IF($J7501="Yes",VLOOKUP($C7501,'ProvResponder deviceId'!$A$1:$C$20000,3,FALSE),"-")</f>
        <v>-</v>
      </c>
      <c r="L7501" s="1" t="str">
        <f t="shared" si="234"/>
        <v/>
      </c>
      <c r="M7501" s="1" t="str">
        <f t="shared" si="235"/>
        <v/>
      </c>
      <c r="N7501" s="1" t="str">
        <f>IF(ISBLANK($C7501),"",IF(ISNA(VLOOKUP($L7501,'result messages'!$H$3:$L$11,2,FALSE)),VLOOKUP($M7501,'result messages'!$H$3:$L$11,2,FALSE),VLOOKUP($L7501,'result messages'!$H$3:$L$11,2,FALSE)))</f>
        <v/>
      </c>
      <c r="O7501" s="1" t="str">
        <f>IF(ISBLANK($C7501),"",IF(ISNA(VLOOKUP($L7501,'result messages'!$H$3:$L$11,3,FALSE)),VLOOKUP($M7501,'result messages'!$H$3:$L$11,3,FALSE),VLOOKUP($L7501,'result messages'!$H$3:$L$11,3,FALSE)))</f>
        <v/>
      </c>
      <c r="P7501" s="1" t="str">
        <f>IF(ISBLANK($C7501),"",IF(ISNA(VLOOKUP($L7501,'result messages'!$H$3:$L$11,4,FALSE)),VLOOKUP($M7501,'result messages'!$H$3:$L$11,4,FALSE),VLOOKUP($L7501,'result messages'!$H$3:$L$11,4,FALSE)))</f>
        <v/>
      </c>
      <c r="Q7501" s="1" t="str">
        <f>IF(ISBLANK($C7501),"",IF(ISNA(VLOOKUP($L7501,'result messages'!$H$3:$L$11,5,FALSE)),VLOOKUP($M7501,'result messages'!$H$3:$L$11,5,FALSE),VLOOKUP($L7501,'result messages'!$H$3:$L$11,5,FALSE)))</f>
        <v/>
      </c>
    </row>
    <row r="7502" spans="1:17">
      <c r="A7502" s="1">
        <v>7499</v>
      </c>
      <c r="B7502" s="1"/>
      <c r="C7502" s="1"/>
      <c r="D7502" s="1"/>
      <c r="E7502" s="6"/>
      <c r="F7502" s="1"/>
      <c r="G7502" s="1" t="str">
        <f>IF(ISNA(VLOOKUP($C7502,'DTEN TCAP Linkage deviceId'!$A$1:$A$20000,1,FALSE)),"No","Yes")</f>
        <v>No</v>
      </c>
      <c r="H7502" s="1" t="str">
        <f>IF(ISNA(VLOOKUP($C7502,'Provisioning Requester'!$F$3:$H$20000,2,FALSE)),"No","Yes")</f>
        <v>No</v>
      </c>
      <c r="I7502" s="1" t="str">
        <f>IF($H7502="Yes",VLOOKUP($C7502,'Provisioning Requester'!$F$3:$H$20000,3,FALSE),"-")</f>
        <v>-</v>
      </c>
      <c r="J7502" s="1" t="str">
        <f>IF(OR(D7502="SVCP", E7502="TRUE"), "No", IF(ISNA(VLOOKUP($C7502,'ProvResponder deviceId'!$A$1:$A$20000,1,FALSE)),"No","Yes"))</f>
        <v>No</v>
      </c>
      <c r="K7502" s="1" t="str">
        <f>IF($J7502="Yes",VLOOKUP($C7502,'ProvResponder deviceId'!$A$1:$C$20000,3,FALSE),"-")</f>
        <v>-</v>
      </c>
      <c r="L7502" s="1" t="str">
        <f t="shared" si="234"/>
        <v/>
      </c>
      <c r="M7502" s="1" t="str">
        <f t="shared" si="235"/>
        <v/>
      </c>
      <c r="N7502" s="1" t="str">
        <f>IF(ISBLANK($C7502),"",IF(ISNA(VLOOKUP($L7502,'result messages'!$H$3:$L$11,2,FALSE)),VLOOKUP($M7502,'result messages'!$H$3:$L$11,2,FALSE),VLOOKUP($L7502,'result messages'!$H$3:$L$11,2,FALSE)))</f>
        <v/>
      </c>
      <c r="O7502" s="1" t="str">
        <f>IF(ISBLANK($C7502),"",IF(ISNA(VLOOKUP($L7502,'result messages'!$H$3:$L$11,3,FALSE)),VLOOKUP($M7502,'result messages'!$H$3:$L$11,3,FALSE),VLOOKUP($L7502,'result messages'!$H$3:$L$11,3,FALSE)))</f>
        <v/>
      </c>
      <c r="P7502" s="1" t="str">
        <f>IF(ISBLANK($C7502),"",IF(ISNA(VLOOKUP($L7502,'result messages'!$H$3:$L$11,4,FALSE)),VLOOKUP($M7502,'result messages'!$H$3:$L$11,4,FALSE),VLOOKUP($L7502,'result messages'!$H$3:$L$11,4,FALSE)))</f>
        <v/>
      </c>
      <c r="Q7502" s="1" t="str">
        <f>IF(ISBLANK($C7502),"",IF(ISNA(VLOOKUP($L7502,'result messages'!$H$3:$L$11,5,FALSE)),VLOOKUP($M7502,'result messages'!$H$3:$L$11,5,FALSE),VLOOKUP($L7502,'result messages'!$H$3:$L$11,5,FALSE)))</f>
        <v/>
      </c>
    </row>
    <row r="7503" spans="1:17">
      <c r="A7503" s="1">
        <v>7500</v>
      </c>
      <c r="B7503" s="1"/>
      <c r="C7503" s="1"/>
      <c r="D7503" s="1"/>
      <c r="E7503" s="6"/>
      <c r="F7503" s="1"/>
      <c r="G7503" s="1" t="str">
        <f>IF(ISNA(VLOOKUP($C7503,'DTEN TCAP Linkage deviceId'!$A$1:$A$20000,1,FALSE)),"No","Yes")</f>
        <v>No</v>
      </c>
      <c r="H7503" s="1" t="str">
        <f>IF(ISNA(VLOOKUP($C7503,'Provisioning Requester'!$F$3:$H$20000,2,FALSE)),"No","Yes")</f>
        <v>No</v>
      </c>
      <c r="I7503" s="1" t="str">
        <f>IF($H7503="Yes",VLOOKUP($C7503,'Provisioning Requester'!$F$3:$H$20000,3,FALSE),"-")</f>
        <v>-</v>
      </c>
      <c r="J7503" s="1" t="str">
        <f>IF(OR(D7503="SVCP", E7503="TRUE"), "No", IF(ISNA(VLOOKUP($C7503,'ProvResponder deviceId'!$A$1:$A$20000,1,FALSE)),"No","Yes"))</f>
        <v>No</v>
      </c>
      <c r="K7503" s="1" t="str">
        <f>IF($J7503="Yes",VLOOKUP($C7503,'ProvResponder deviceId'!$A$1:$C$20000,3,FALSE),"-")</f>
        <v>-</v>
      </c>
      <c r="L7503" s="1" t="str">
        <f t="shared" si="234"/>
        <v/>
      </c>
      <c r="M7503" s="1" t="str">
        <f t="shared" si="235"/>
        <v/>
      </c>
      <c r="N7503" s="1" t="str">
        <f>IF(ISBLANK($C7503),"",IF(ISNA(VLOOKUP($L7503,'result messages'!$H$3:$L$11,2,FALSE)),VLOOKUP($M7503,'result messages'!$H$3:$L$11,2,FALSE),VLOOKUP($L7503,'result messages'!$H$3:$L$11,2,FALSE)))</f>
        <v/>
      </c>
      <c r="O7503" s="1" t="str">
        <f>IF(ISBLANK($C7503),"",IF(ISNA(VLOOKUP($L7503,'result messages'!$H$3:$L$11,3,FALSE)),VLOOKUP($M7503,'result messages'!$H$3:$L$11,3,FALSE),VLOOKUP($L7503,'result messages'!$H$3:$L$11,3,FALSE)))</f>
        <v/>
      </c>
      <c r="P7503" s="1" t="str">
        <f>IF(ISBLANK($C7503),"",IF(ISNA(VLOOKUP($L7503,'result messages'!$H$3:$L$11,4,FALSE)),VLOOKUP($M7503,'result messages'!$H$3:$L$11,4,FALSE),VLOOKUP($L7503,'result messages'!$H$3:$L$11,4,FALSE)))</f>
        <v/>
      </c>
      <c r="Q7503" s="1" t="str">
        <f>IF(ISBLANK($C7503),"",IF(ISNA(VLOOKUP($L7503,'result messages'!$H$3:$L$11,5,FALSE)),VLOOKUP($M7503,'result messages'!$H$3:$L$11,5,FALSE),VLOOKUP($L7503,'result messages'!$H$3:$L$11,5,FALSE)))</f>
        <v/>
      </c>
    </row>
    <row r="7504" spans="1:17">
      <c r="A7504" s="1">
        <v>7501</v>
      </c>
      <c r="B7504" s="1"/>
      <c r="C7504" s="1"/>
      <c r="D7504" s="1"/>
      <c r="E7504" s="6"/>
      <c r="F7504" s="1"/>
      <c r="G7504" s="1" t="str">
        <f>IF(ISNA(VLOOKUP($C7504,'DTEN TCAP Linkage deviceId'!$A$1:$A$20000,1,FALSE)),"No","Yes")</f>
        <v>No</v>
      </c>
      <c r="H7504" s="1" t="str">
        <f>IF(ISNA(VLOOKUP($C7504,'Provisioning Requester'!$F$3:$H$20000,2,FALSE)),"No","Yes")</f>
        <v>No</v>
      </c>
      <c r="I7504" s="1" t="str">
        <f>IF($H7504="Yes",VLOOKUP($C7504,'Provisioning Requester'!$F$3:$H$20000,3,FALSE),"-")</f>
        <v>-</v>
      </c>
      <c r="J7504" s="1" t="str">
        <f>IF(OR(D7504="SVCP", E7504="TRUE"), "No", IF(ISNA(VLOOKUP($C7504,'ProvResponder deviceId'!$A$1:$A$20000,1,FALSE)),"No","Yes"))</f>
        <v>No</v>
      </c>
      <c r="K7504" s="1" t="str">
        <f>IF($J7504="Yes",VLOOKUP($C7504,'ProvResponder deviceId'!$A$1:$C$20000,3,FALSE),"-")</f>
        <v>-</v>
      </c>
      <c r="L7504" s="1" t="str">
        <f t="shared" si="234"/>
        <v/>
      </c>
      <c r="M7504" s="1" t="str">
        <f t="shared" si="235"/>
        <v/>
      </c>
      <c r="N7504" s="1" t="str">
        <f>IF(ISBLANK($C7504),"",IF(ISNA(VLOOKUP($L7504,'result messages'!$H$3:$L$11,2,FALSE)),VLOOKUP($M7504,'result messages'!$H$3:$L$11,2,FALSE),VLOOKUP($L7504,'result messages'!$H$3:$L$11,2,FALSE)))</f>
        <v/>
      </c>
      <c r="O7504" s="1" t="str">
        <f>IF(ISBLANK($C7504),"",IF(ISNA(VLOOKUP($L7504,'result messages'!$H$3:$L$11,3,FALSE)),VLOOKUP($M7504,'result messages'!$H$3:$L$11,3,FALSE),VLOOKUP($L7504,'result messages'!$H$3:$L$11,3,FALSE)))</f>
        <v/>
      </c>
      <c r="P7504" s="1" t="str">
        <f>IF(ISBLANK($C7504),"",IF(ISNA(VLOOKUP($L7504,'result messages'!$H$3:$L$11,4,FALSE)),VLOOKUP($M7504,'result messages'!$H$3:$L$11,4,FALSE),VLOOKUP($L7504,'result messages'!$H$3:$L$11,4,FALSE)))</f>
        <v/>
      </c>
      <c r="Q7504" s="1" t="str">
        <f>IF(ISBLANK($C7504),"",IF(ISNA(VLOOKUP($L7504,'result messages'!$H$3:$L$11,5,FALSE)),VLOOKUP($M7504,'result messages'!$H$3:$L$11,5,FALSE),VLOOKUP($L7504,'result messages'!$H$3:$L$11,5,FALSE)))</f>
        <v/>
      </c>
    </row>
    <row r="7505" spans="1:17">
      <c r="A7505" s="1">
        <v>7502</v>
      </c>
      <c r="B7505" s="1"/>
      <c r="C7505" s="1"/>
      <c r="D7505" s="1"/>
      <c r="E7505" s="6"/>
      <c r="F7505" s="1"/>
      <c r="G7505" s="1" t="str">
        <f>IF(ISNA(VLOOKUP($C7505,'DTEN TCAP Linkage deviceId'!$A$1:$A$20000,1,FALSE)),"No","Yes")</f>
        <v>No</v>
      </c>
      <c r="H7505" s="1" t="str">
        <f>IF(ISNA(VLOOKUP($C7505,'Provisioning Requester'!$F$3:$H$20000,2,FALSE)),"No","Yes")</f>
        <v>No</v>
      </c>
      <c r="I7505" s="1" t="str">
        <f>IF($H7505="Yes",VLOOKUP($C7505,'Provisioning Requester'!$F$3:$H$20000,3,FALSE),"-")</f>
        <v>-</v>
      </c>
      <c r="J7505" s="1" t="str">
        <f>IF(OR(D7505="SVCP", E7505="TRUE"), "No", IF(ISNA(VLOOKUP($C7505,'ProvResponder deviceId'!$A$1:$A$20000,1,FALSE)),"No","Yes"))</f>
        <v>No</v>
      </c>
      <c r="K7505" s="1" t="str">
        <f>IF($J7505="Yes",VLOOKUP($C7505,'ProvResponder deviceId'!$A$1:$C$20000,3,FALSE),"-")</f>
        <v>-</v>
      </c>
      <c r="L7505" s="1" t="str">
        <f t="shared" si="234"/>
        <v/>
      </c>
      <c r="M7505" s="1" t="str">
        <f t="shared" si="235"/>
        <v/>
      </c>
      <c r="N7505" s="1" t="str">
        <f>IF(ISBLANK($C7505),"",IF(ISNA(VLOOKUP($L7505,'result messages'!$H$3:$L$11,2,FALSE)),VLOOKUP($M7505,'result messages'!$H$3:$L$11,2,FALSE),VLOOKUP($L7505,'result messages'!$H$3:$L$11,2,FALSE)))</f>
        <v/>
      </c>
      <c r="O7505" s="1" t="str">
        <f>IF(ISBLANK($C7505),"",IF(ISNA(VLOOKUP($L7505,'result messages'!$H$3:$L$11,3,FALSE)),VLOOKUP($M7505,'result messages'!$H$3:$L$11,3,FALSE),VLOOKUP($L7505,'result messages'!$H$3:$L$11,3,FALSE)))</f>
        <v/>
      </c>
      <c r="P7505" s="1" t="str">
        <f>IF(ISBLANK($C7505),"",IF(ISNA(VLOOKUP($L7505,'result messages'!$H$3:$L$11,4,FALSE)),VLOOKUP($M7505,'result messages'!$H$3:$L$11,4,FALSE),VLOOKUP($L7505,'result messages'!$H$3:$L$11,4,FALSE)))</f>
        <v/>
      </c>
      <c r="Q7505" s="1" t="str">
        <f>IF(ISBLANK($C7505),"",IF(ISNA(VLOOKUP($L7505,'result messages'!$H$3:$L$11,5,FALSE)),VLOOKUP($M7505,'result messages'!$H$3:$L$11,5,FALSE),VLOOKUP($L7505,'result messages'!$H$3:$L$11,5,FALSE)))</f>
        <v/>
      </c>
    </row>
    <row r="7506" spans="1:17">
      <c r="A7506" s="1">
        <v>7503</v>
      </c>
      <c r="B7506" s="1"/>
      <c r="C7506" s="1"/>
      <c r="D7506" s="1"/>
      <c r="E7506" s="6"/>
      <c r="F7506" s="1"/>
      <c r="G7506" s="1" t="str">
        <f>IF(ISNA(VLOOKUP($C7506,'DTEN TCAP Linkage deviceId'!$A$1:$A$20000,1,FALSE)),"No","Yes")</f>
        <v>No</v>
      </c>
      <c r="H7506" s="1" t="str">
        <f>IF(ISNA(VLOOKUP($C7506,'Provisioning Requester'!$F$3:$H$20000,2,FALSE)),"No","Yes")</f>
        <v>No</v>
      </c>
      <c r="I7506" s="1" t="str">
        <f>IF($H7506="Yes",VLOOKUP($C7506,'Provisioning Requester'!$F$3:$H$20000,3,FALSE),"-")</f>
        <v>-</v>
      </c>
      <c r="J7506" s="1" t="str">
        <f>IF(OR(D7506="SVCP", E7506="TRUE"), "No", IF(ISNA(VLOOKUP($C7506,'ProvResponder deviceId'!$A$1:$A$20000,1,FALSE)),"No","Yes"))</f>
        <v>No</v>
      </c>
      <c r="K7506" s="1" t="str">
        <f>IF($J7506="Yes",VLOOKUP($C7506,'ProvResponder deviceId'!$A$1:$C$20000,3,FALSE),"-")</f>
        <v>-</v>
      </c>
      <c r="L7506" s="1" t="str">
        <f t="shared" si="234"/>
        <v/>
      </c>
      <c r="M7506" s="1" t="str">
        <f t="shared" si="235"/>
        <v/>
      </c>
      <c r="N7506" s="1" t="str">
        <f>IF(ISBLANK($C7506),"",IF(ISNA(VLOOKUP($L7506,'result messages'!$H$3:$L$11,2,FALSE)),VLOOKUP($M7506,'result messages'!$H$3:$L$11,2,FALSE),VLOOKUP($L7506,'result messages'!$H$3:$L$11,2,FALSE)))</f>
        <v/>
      </c>
      <c r="O7506" s="1" t="str">
        <f>IF(ISBLANK($C7506),"",IF(ISNA(VLOOKUP($L7506,'result messages'!$H$3:$L$11,3,FALSE)),VLOOKUP($M7506,'result messages'!$H$3:$L$11,3,FALSE),VLOOKUP($L7506,'result messages'!$H$3:$L$11,3,FALSE)))</f>
        <v/>
      </c>
      <c r="P7506" s="1" t="str">
        <f>IF(ISBLANK($C7506),"",IF(ISNA(VLOOKUP($L7506,'result messages'!$H$3:$L$11,4,FALSE)),VLOOKUP($M7506,'result messages'!$H$3:$L$11,4,FALSE),VLOOKUP($L7506,'result messages'!$H$3:$L$11,4,FALSE)))</f>
        <v/>
      </c>
      <c r="Q7506" s="1" t="str">
        <f>IF(ISBLANK($C7506),"",IF(ISNA(VLOOKUP($L7506,'result messages'!$H$3:$L$11,5,FALSE)),VLOOKUP($M7506,'result messages'!$H$3:$L$11,5,FALSE),VLOOKUP($L7506,'result messages'!$H$3:$L$11,5,FALSE)))</f>
        <v/>
      </c>
    </row>
    <row r="7507" spans="1:17">
      <c r="A7507" s="1">
        <v>7504</v>
      </c>
      <c r="B7507" s="1"/>
      <c r="C7507" s="1"/>
      <c r="D7507" s="1"/>
      <c r="E7507" s="6"/>
      <c r="F7507" s="1"/>
      <c r="G7507" s="1" t="str">
        <f>IF(ISNA(VLOOKUP($C7507,'DTEN TCAP Linkage deviceId'!$A$1:$A$20000,1,FALSE)),"No","Yes")</f>
        <v>No</v>
      </c>
      <c r="H7507" s="1" t="str">
        <f>IF(ISNA(VLOOKUP($C7507,'Provisioning Requester'!$F$3:$H$20000,2,FALSE)),"No","Yes")</f>
        <v>No</v>
      </c>
      <c r="I7507" s="1" t="str">
        <f>IF($H7507="Yes",VLOOKUP($C7507,'Provisioning Requester'!$F$3:$H$20000,3,FALSE),"-")</f>
        <v>-</v>
      </c>
      <c r="J7507" s="1" t="str">
        <f>IF(OR(D7507="SVCP", E7507="TRUE"), "No", IF(ISNA(VLOOKUP($C7507,'ProvResponder deviceId'!$A$1:$A$20000,1,FALSE)),"No","Yes"))</f>
        <v>No</v>
      </c>
      <c r="K7507" s="1" t="str">
        <f>IF($J7507="Yes",VLOOKUP($C7507,'ProvResponder deviceId'!$A$1:$C$20000,3,FALSE),"-")</f>
        <v>-</v>
      </c>
      <c r="L7507" s="1" t="str">
        <f t="shared" si="234"/>
        <v/>
      </c>
      <c r="M7507" s="1" t="str">
        <f t="shared" si="235"/>
        <v/>
      </c>
      <c r="N7507" s="1" t="str">
        <f>IF(ISBLANK($C7507),"",IF(ISNA(VLOOKUP($L7507,'result messages'!$H$3:$L$11,2,FALSE)),VLOOKUP($M7507,'result messages'!$H$3:$L$11,2,FALSE),VLOOKUP($L7507,'result messages'!$H$3:$L$11,2,FALSE)))</f>
        <v/>
      </c>
      <c r="O7507" s="1" t="str">
        <f>IF(ISBLANK($C7507),"",IF(ISNA(VLOOKUP($L7507,'result messages'!$H$3:$L$11,3,FALSE)),VLOOKUP($M7507,'result messages'!$H$3:$L$11,3,FALSE),VLOOKUP($L7507,'result messages'!$H$3:$L$11,3,FALSE)))</f>
        <v/>
      </c>
      <c r="P7507" s="1" t="str">
        <f>IF(ISBLANK($C7507),"",IF(ISNA(VLOOKUP($L7507,'result messages'!$H$3:$L$11,4,FALSE)),VLOOKUP($M7507,'result messages'!$H$3:$L$11,4,FALSE),VLOOKUP($L7507,'result messages'!$H$3:$L$11,4,FALSE)))</f>
        <v/>
      </c>
      <c r="Q7507" s="1" t="str">
        <f>IF(ISBLANK($C7507),"",IF(ISNA(VLOOKUP($L7507,'result messages'!$H$3:$L$11,5,FALSE)),VLOOKUP($M7507,'result messages'!$H$3:$L$11,5,FALSE),VLOOKUP($L7507,'result messages'!$H$3:$L$11,5,FALSE)))</f>
        <v/>
      </c>
    </row>
    <row r="7508" spans="1:17">
      <c r="A7508" s="1">
        <v>7505</v>
      </c>
      <c r="B7508" s="1"/>
      <c r="C7508" s="1"/>
      <c r="D7508" s="1"/>
      <c r="E7508" s="6"/>
      <c r="F7508" s="1"/>
      <c r="G7508" s="1" t="str">
        <f>IF(ISNA(VLOOKUP($C7508,'DTEN TCAP Linkage deviceId'!$A$1:$A$20000,1,FALSE)),"No","Yes")</f>
        <v>No</v>
      </c>
      <c r="H7508" s="1" t="str">
        <f>IF(ISNA(VLOOKUP($C7508,'Provisioning Requester'!$F$3:$H$20000,2,FALSE)),"No","Yes")</f>
        <v>No</v>
      </c>
      <c r="I7508" s="1" t="str">
        <f>IF($H7508="Yes",VLOOKUP($C7508,'Provisioning Requester'!$F$3:$H$20000,3,FALSE),"-")</f>
        <v>-</v>
      </c>
      <c r="J7508" s="1" t="str">
        <f>IF(OR(D7508="SVCP", E7508="TRUE"), "No", IF(ISNA(VLOOKUP($C7508,'ProvResponder deviceId'!$A$1:$A$20000,1,FALSE)),"No","Yes"))</f>
        <v>No</v>
      </c>
      <c r="K7508" s="1" t="str">
        <f>IF($J7508="Yes",VLOOKUP($C7508,'ProvResponder deviceId'!$A$1:$C$20000,3,FALSE),"-")</f>
        <v>-</v>
      </c>
      <c r="L7508" s="1" t="str">
        <f t="shared" si="234"/>
        <v/>
      </c>
      <c r="M7508" s="1" t="str">
        <f t="shared" si="235"/>
        <v/>
      </c>
      <c r="N7508" s="1" t="str">
        <f>IF(ISBLANK($C7508),"",IF(ISNA(VLOOKUP($L7508,'result messages'!$H$3:$L$11,2,FALSE)),VLOOKUP($M7508,'result messages'!$H$3:$L$11,2,FALSE),VLOOKUP($L7508,'result messages'!$H$3:$L$11,2,FALSE)))</f>
        <v/>
      </c>
      <c r="O7508" s="1" t="str">
        <f>IF(ISBLANK($C7508),"",IF(ISNA(VLOOKUP($L7508,'result messages'!$H$3:$L$11,3,FALSE)),VLOOKUP($M7508,'result messages'!$H$3:$L$11,3,FALSE),VLOOKUP($L7508,'result messages'!$H$3:$L$11,3,FALSE)))</f>
        <v/>
      </c>
      <c r="P7508" s="1" t="str">
        <f>IF(ISBLANK($C7508),"",IF(ISNA(VLOOKUP($L7508,'result messages'!$H$3:$L$11,4,FALSE)),VLOOKUP($M7508,'result messages'!$H$3:$L$11,4,FALSE),VLOOKUP($L7508,'result messages'!$H$3:$L$11,4,FALSE)))</f>
        <v/>
      </c>
      <c r="Q7508" s="1" t="str">
        <f>IF(ISBLANK($C7508),"",IF(ISNA(VLOOKUP($L7508,'result messages'!$H$3:$L$11,5,FALSE)),VLOOKUP($M7508,'result messages'!$H$3:$L$11,5,FALSE),VLOOKUP($L7508,'result messages'!$H$3:$L$11,5,FALSE)))</f>
        <v/>
      </c>
    </row>
    <row r="7509" spans="1:17">
      <c r="A7509" s="1">
        <v>7506</v>
      </c>
      <c r="B7509" s="1"/>
      <c r="C7509" s="1"/>
      <c r="D7509" s="1"/>
      <c r="E7509" s="6"/>
      <c r="F7509" s="1"/>
      <c r="G7509" s="1" t="str">
        <f>IF(ISNA(VLOOKUP($C7509,'DTEN TCAP Linkage deviceId'!$A$1:$A$20000,1,FALSE)),"No","Yes")</f>
        <v>No</v>
      </c>
      <c r="H7509" s="1" t="str">
        <f>IF(ISNA(VLOOKUP($C7509,'Provisioning Requester'!$F$3:$H$20000,2,FALSE)),"No","Yes")</f>
        <v>No</v>
      </c>
      <c r="I7509" s="1" t="str">
        <f>IF($H7509="Yes",VLOOKUP($C7509,'Provisioning Requester'!$F$3:$H$20000,3,FALSE),"-")</f>
        <v>-</v>
      </c>
      <c r="J7509" s="1" t="str">
        <f>IF(OR(D7509="SVCP", E7509="TRUE"), "No", IF(ISNA(VLOOKUP($C7509,'ProvResponder deviceId'!$A$1:$A$20000,1,FALSE)),"No","Yes"))</f>
        <v>No</v>
      </c>
      <c r="K7509" s="1" t="str">
        <f>IF($J7509="Yes",VLOOKUP($C7509,'ProvResponder deviceId'!$A$1:$C$20000,3,FALSE),"-")</f>
        <v>-</v>
      </c>
      <c r="L7509" s="1" t="str">
        <f t="shared" si="234"/>
        <v/>
      </c>
      <c r="M7509" s="1" t="str">
        <f t="shared" si="235"/>
        <v/>
      </c>
      <c r="N7509" s="1" t="str">
        <f>IF(ISBLANK($C7509),"",IF(ISNA(VLOOKUP($L7509,'result messages'!$H$3:$L$11,2,FALSE)),VLOOKUP($M7509,'result messages'!$H$3:$L$11,2,FALSE),VLOOKUP($L7509,'result messages'!$H$3:$L$11,2,FALSE)))</f>
        <v/>
      </c>
      <c r="O7509" s="1" t="str">
        <f>IF(ISBLANK($C7509),"",IF(ISNA(VLOOKUP($L7509,'result messages'!$H$3:$L$11,3,FALSE)),VLOOKUP($M7509,'result messages'!$H$3:$L$11,3,FALSE),VLOOKUP($L7509,'result messages'!$H$3:$L$11,3,FALSE)))</f>
        <v/>
      </c>
      <c r="P7509" s="1" t="str">
        <f>IF(ISBLANK($C7509),"",IF(ISNA(VLOOKUP($L7509,'result messages'!$H$3:$L$11,4,FALSE)),VLOOKUP($M7509,'result messages'!$H$3:$L$11,4,FALSE),VLOOKUP($L7509,'result messages'!$H$3:$L$11,4,FALSE)))</f>
        <v/>
      </c>
      <c r="Q7509" s="1" t="str">
        <f>IF(ISBLANK($C7509),"",IF(ISNA(VLOOKUP($L7509,'result messages'!$H$3:$L$11,5,FALSE)),VLOOKUP($M7509,'result messages'!$H$3:$L$11,5,FALSE),VLOOKUP($L7509,'result messages'!$H$3:$L$11,5,FALSE)))</f>
        <v/>
      </c>
    </row>
    <row r="7510" spans="1:17">
      <c r="A7510" s="1">
        <v>7507</v>
      </c>
      <c r="B7510" s="1"/>
      <c r="C7510" s="1"/>
      <c r="D7510" s="1"/>
      <c r="E7510" s="6"/>
      <c r="F7510" s="1"/>
      <c r="G7510" s="1" t="str">
        <f>IF(ISNA(VLOOKUP($C7510,'DTEN TCAP Linkage deviceId'!$A$1:$A$20000,1,FALSE)),"No","Yes")</f>
        <v>No</v>
      </c>
      <c r="H7510" s="1" t="str">
        <f>IF(ISNA(VLOOKUP($C7510,'Provisioning Requester'!$F$3:$H$20000,2,FALSE)),"No","Yes")</f>
        <v>No</v>
      </c>
      <c r="I7510" s="1" t="str">
        <f>IF($H7510="Yes",VLOOKUP($C7510,'Provisioning Requester'!$F$3:$H$20000,3,FALSE),"-")</f>
        <v>-</v>
      </c>
      <c r="J7510" s="1" t="str">
        <f>IF(OR(D7510="SVCP", E7510="TRUE"), "No", IF(ISNA(VLOOKUP($C7510,'ProvResponder deviceId'!$A$1:$A$20000,1,FALSE)),"No","Yes"))</f>
        <v>No</v>
      </c>
      <c r="K7510" s="1" t="str">
        <f>IF($J7510="Yes",VLOOKUP($C7510,'ProvResponder deviceId'!$A$1:$C$20000,3,FALSE),"-")</f>
        <v>-</v>
      </c>
      <c r="L7510" s="1" t="str">
        <f t="shared" si="234"/>
        <v/>
      </c>
      <c r="M7510" s="1" t="str">
        <f t="shared" si="235"/>
        <v/>
      </c>
      <c r="N7510" s="1" t="str">
        <f>IF(ISBLANK($C7510),"",IF(ISNA(VLOOKUP($L7510,'result messages'!$H$3:$L$11,2,FALSE)),VLOOKUP($M7510,'result messages'!$H$3:$L$11,2,FALSE),VLOOKUP($L7510,'result messages'!$H$3:$L$11,2,FALSE)))</f>
        <v/>
      </c>
      <c r="O7510" s="1" t="str">
        <f>IF(ISBLANK($C7510),"",IF(ISNA(VLOOKUP($L7510,'result messages'!$H$3:$L$11,3,FALSE)),VLOOKUP($M7510,'result messages'!$H$3:$L$11,3,FALSE),VLOOKUP($L7510,'result messages'!$H$3:$L$11,3,FALSE)))</f>
        <v/>
      </c>
      <c r="P7510" s="1" t="str">
        <f>IF(ISBLANK($C7510),"",IF(ISNA(VLOOKUP($L7510,'result messages'!$H$3:$L$11,4,FALSE)),VLOOKUP($M7510,'result messages'!$H$3:$L$11,4,FALSE),VLOOKUP($L7510,'result messages'!$H$3:$L$11,4,FALSE)))</f>
        <v/>
      </c>
      <c r="Q7510" s="1" t="str">
        <f>IF(ISBLANK($C7510),"",IF(ISNA(VLOOKUP($L7510,'result messages'!$H$3:$L$11,5,FALSE)),VLOOKUP($M7510,'result messages'!$H$3:$L$11,5,FALSE),VLOOKUP($L7510,'result messages'!$H$3:$L$11,5,FALSE)))</f>
        <v/>
      </c>
    </row>
    <row r="7511" spans="1:17">
      <c r="A7511" s="1">
        <v>7508</v>
      </c>
      <c r="B7511" s="1"/>
      <c r="C7511" s="1"/>
      <c r="D7511" s="1"/>
      <c r="E7511" s="6"/>
      <c r="F7511" s="1"/>
      <c r="G7511" s="1" t="str">
        <f>IF(ISNA(VLOOKUP($C7511,'DTEN TCAP Linkage deviceId'!$A$1:$A$20000,1,FALSE)),"No","Yes")</f>
        <v>No</v>
      </c>
      <c r="H7511" s="1" t="str">
        <f>IF(ISNA(VLOOKUP($C7511,'Provisioning Requester'!$F$3:$H$20000,2,FALSE)),"No","Yes")</f>
        <v>No</v>
      </c>
      <c r="I7511" s="1" t="str">
        <f>IF($H7511="Yes",VLOOKUP($C7511,'Provisioning Requester'!$F$3:$H$20000,3,FALSE),"-")</f>
        <v>-</v>
      </c>
      <c r="J7511" s="1" t="str">
        <f>IF(OR(D7511="SVCP", E7511="TRUE"), "No", IF(ISNA(VLOOKUP($C7511,'ProvResponder deviceId'!$A$1:$A$20000,1,FALSE)),"No","Yes"))</f>
        <v>No</v>
      </c>
      <c r="K7511" s="1" t="str">
        <f>IF($J7511="Yes",VLOOKUP($C7511,'ProvResponder deviceId'!$A$1:$C$20000,3,FALSE),"-")</f>
        <v>-</v>
      </c>
      <c r="L7511" s="1" t="str">
        <f t="shared" si="234"/>
        <v/>
      </c>
      <c r="M7511" s="1" t="str">
        <f t="shared" si="235"/>
        <v/>
      </c>
      <c r="N7511" s="1" t="str">
        <f>IF(ISBLANK($C7511),"",IF(ISNA(VLOOKUP($L7511,'result messages'!$H$3:$L$11,2,FALSE)),VLOOKUP($M7511,'result messages'!$H$3:$L$11,2,FALSE),VLOOKUP($L7511,'result messages'!$H$3:$L$11,2,FALSE)))</f>
        <v/>
      </c>
      <c r="O7511" s="1" t="str">
        <f>IF(ISBLANK($C7511),"",IF(ISNA(VLOOKUP($L7511,'result messages'!$H$3:$L$11,3,FALSE)),VLOOKUP($M7511,'result messages'!$H$3:$L$11,3,FALSE),VLOOKUP($L7511,'result messages'!$H$3:$L$11,3,FALSE)))</f>
        <v/>
      </c>
      <c r="P7511" s="1" t="str">
        <f>IF(ISBLANK($C7511),"",IF(ISNA(VLOOKUP($L7511,'result messages'!$H$3:$L$11,4,FALSE)),VLOOKUP($M7511,'result messages'!$H$3:$L$11,4,FALSE),VLOOKUP($L7511,'result messages'!$H$3:$L$11,4,FALSE)))</f>
        <v/>
      </c>
      <c r="Q7511" s="1" t="str">
        <f>IF(ISBLANK($C7511),"",IF(ISNA(VLOOKUP($L7511,'result messages'!$H$3:$L$11,5,FALSE)),VLOOKUP($M7511,'result messages'!$H$3:$L$11,5,FALSE),VLOOKUP($L7511,'result messages'!$H$3:$L$11,5,FALSE)))</f>
        <v/>
      </c>
    </row>
    <row r="7512" spans="1:17">
      <c r="A7512" s="1">
        <v>7509</v>
      </c>
      <c r="B7512" s="1"/>
      <c r="C7512" s="1"/>
      <c r="D7512" s="1"/>
      <c r="E7512" s="6"/>
      <c r="F7512" s="1"/>
      <c r="G7512" s="1" t="str">
        <f>IF(ISNA(VLOOKUP($C7512,'DTEN TCAP Linkage deviceId'!$A$1:$A$20000,1,FALSE)),"No","Yes")</f>
        <v>No</v>
      </c>
      <c r="H7512" s="1" t="str">
        <f>IF(ISNA(VLOOKUP($C7512,'Provisioning Requester'!$F$3:$H$20000,2,FALSE)),"No","Yes")</f>
        <v>No</v>
      </c>
      <c r="I7512" s="1" t="str">
        <f>IF($H7512="Yes",VLOOKUP($C7512,'Provisioning Requester'!$F$3:$H$20000,3,FALSE),"-")</f>
        <v>-</v>
      </c>
      <c r="J7512" s="1" t="str">
        <f>IF(OR(D7512="SVCP", E7512="TRUE"), "No", IF(ISNA(VLOOKUP($C7512,'ProvResponder deviceId'!$A$1:$A$20000,1,FALSE)),"No","Yes"))</f>
        <v>No</v>
      </c>
      <c r="K7512" s="1" t="str">
        <f>IF($J7512="Yes",VLOOKUP($C7512,'ProvResponder deviceId'!$A$1:$C$20000,3,FALSE),"-")</f>
        <v>-</v>
      </c>
      <c r="L7512" s="1" t="str">
        <f t="shared" si="234"/>
        <v/>
      </c>
      <c r="M7512" s="1" t="str">
        <f t="shared" si="235"/>
        <v/>
      </c>
      <c r="N7512" s="1" t="str">
        <f>IF(ISBLANK($C7512),"",IF(ISNA(VLOOKUP($L7512,'result messages'!$H$3:$L$11,2,FALSE)),VLOOKUP($M7512,'result messages'!$H$3:$L$11,2,FALSE),VLOOKUP($L7512,'result messages'!$H$3:$L$11,2,FALSE)))</f>
        <v/>
      </c>
      <c r="O7512" s="1" t="str">
        <f>IF(ISBLANK($C7512),"",IF(ISNA(VLOOKUP($L7512,'result messages'!$H$3:$L$11,3,FALSE)),VLOOKUP($M7512,'result messages'!$H$3:$L$11,3,FALSE),VLOOKUP($L7512,'result messages'!$H$3:$L$11,3,FALSE)))</f>
        <v/>
      </c>
      <c r="P7512" s="1" t="str">
        <f>IF(ISBLANK($C7512),"",IF(ISNA(VLOOKUP($L7512,'result messages'!$H$3:$L$11,4,FALSE)),VLOOKUP($M7512,'result messages'!$H$3:$L$11,4,FALSE),VLOOKUP($L7512,'result messages'!$H$3:$L$11,4,FALSE)))</f>
        <v/>
      </c>
      <c r="Q7512" s="1" t="str">
        <f>IF(ISBLANK($C7512),"",IF(ISNA(VLOOKUP($L7512,'result messages'!$H$3:$L$11,5,FALSE)),VLOOKUP($M7512,'result messages'!$H$3:$L$11,5,FALSE),VLOOKUP($L7512,'result messages'!$H$3:$L$11,5,FALSE)))</f>
        <v/>
      </c>
    </row>
    <row r="7513" spans="1:17">
      <c r="A7513" s="1">
        <v>7510</v>
      </c>
      <c r="B7513" s="1"/>
      <c r="C7513" s="1"/>
      <c r="D7513" s="1"/>
      <c r="E7513" s="6"/>
      <c r="F7513" s="1"/>
      <c r="G7513" s="1" t="str">
        <f>IF(ISNA(VLOOKUP($C7513,'DTEN TCAP Linkage deviceId'!$A$1:$A$20000,1,FALSE)),"No","Yes")</f>
        <v>No</v>
      </c>
      <c r="H7513" s="1" t="str">
        <f>IF(ISNA(VLOOKUP($C7513,'Provisioning Requester'!$F$3:$H$20000,2,FALSE)),"No","Yes")</f>
        <v>No</v>
      </c>
      <c r="I7513" s="1" t="str">
        <f>IF($H7513="Yes",VLOOKUP($C7513,'Provisioning Requester'!$F$3:$H$20000,3,FALSE),"-")</f>
        <v>-</v>
      </c>
      <c r="J7513" s="1" t="str">
        <f>IF(OR(D7513="SVCP", E7513="TRUE"), "No", IF(ISNA(VLOOKUP($C7513,'ProvResponder deviceId'!$A$1:$A$20000,1,FALSE)),"No","Yes"))</f>
        <v>No</v>
      </c>
      <c r="K7513" s="1" t="str">
        <f>IF($J7513="Yes",VLOOKUP($C7513,'ProvResponder deviceId'!$A$1:$C$20000,3,FALSE),"-")</f>
        <v>-</v>
      </c>
      <c r="L7513" s="1" t="str">
        <f t="shared" si="234"/>
        <v/>
      </c>
      <c r="M7513" s="1" t="str">
        <f t="shared" si="235"/>
        <v/>
      </c>
      <c r="N7513" s="1" t="str">
        <f>IF(ISBLANK($C7513),"",IF(ISNA(VLOOKUP($L7513,'result messages'!$H$3:$L$11,2,FALSE)),VLOOKUP($M7513,'result messages'!$H$3:$L$11,2,FALSE),VLOOKUP($L7513,'result messages'!$H$3:$L$11,2,FALSE)))</f>
        <v/>
      </c>
      <c r="O7513" s="1" t="str">
        <f>IF(ISBLANK($C7513),"",IF(ISNA(VLOOKUP($L7513,'result messages'!$H$3:$L$11,3,FALSE)),VLOOKUP($M7513,'result messages'!$H$3:$L$11,3,FALSE),VLOOKUP($L7513,'result messages'!$H$3:$L$11,3,FALSE)))</f>
        <v/>
      </c>
      <c r="P7513" s="1" t="str">
        <f>IF(ISBLANK($C7513),"",IF(ISNA(VLOOKUP($L7513,'result messages'!$H$3:$L$11,4,FALSE)),VLOOKUP($M7513,'result messages'!$H$3:$L$11,4,FALSE),VLOOKUP($L7513,'result messages'!$H$3:$L$11,4,FALSE)))</f>
        <v/>
      </c>
      <c r="Q7513" s="1" t="str">
        <f>IF(ISBLANK($C7513),"",IF(ISNA(VLOOKUP($L7513,'result messages'!$H$3:$L$11,5,FALSE)),VLOOKUP($M7513,'result messages'!$H$3:$L$11,5,FALSE),VLOOKUP($L7513,'result messages'!$H$3:$L$11,5,FALSE)))</f>
        <v/>
      </c>
    </row>
    <row r="7514" spans="1:17">
      <c r="A7514" s="1">
        <v>7511</v>
      </c>
      <c r="B7514" s="1"/>
      <c r="C7514" s="1"/>
      <c r="D7514" s="1"/>
      <c r="E7514" s="6"/>
      <c r="F7514" s="1"/>
      <c r="G7514" s="1" t="str">
        <f>IF(ISNA(VLOOKUP($C7514,'DTEN TCAP Linkage deviceId'!$A$1:$A$20000,1,FALSE)),"No","Yes")</f>
        <v>No</v>
      </c>
      <c r="H7514" s="1" t="str">
        <f>IF(ISNA(VLOOKUP($C7514,'Provisioning Requester'!$F$3:$H$20000,2,FALSE)),"No","Yes")</f>
        <v>No</v>
      </c>
      <c r="I7514" s="1" t="str">
        <f>IF($H7514="Yes",VLOOKUP($C7514,'Provisioning Requester'!$F$3:$H$20000,3,FALSE),"-")</f>
        <v>-</v>
      </c>
      <c r="J7514" s="1" t="str">
        <f>IF(OR(D7514="SVCP", E7514="TRUE"), "No", IF(ISNA(VLOOKUP($C7514,'ProvResponder deviceId'!$A$1:$A$20000,1,FALSE)),"No","Yes"))</f>
        <v>No</v>
      </c>
      <c r="K7514" s="1" t="str">
        <f>IF($J7514="Yes",VLOOKUP($C7514,'ProvResponder deviceId'!$A$1:$C$20000,3,FALSE),"-")</f>
        <v>-</v>
      </c>
      <c r="L7514" s="1" t="str">
        <f t="shared" si="234"/>
        <v/>
      </c>
      <c r="M7514" s="1" t="str">
        <f t="shared" si="235"/>
        <v/>
      </c>
      <c r="N7514" s="1" t="str">
        <f>IF(ISBLANK($C7514),"",IF(ISNA(VLOOKUP($L7514,'result messages'!$H$3:$L$11,2,FALSE)),VLOOKUP($M7514,'result messages'!$H$3:$L$11,2,FALSE),VLOOKUP($L7514,'result messages'!$H$3:$L$11,2,FALSE)))</f>
        <v/>
      </c>
      <c r="O7514" s="1" t="str">
        <f>IF(ISBLANK($C7514),"",IF(ISNA(VLOOKUP($L7514,'result messages'!$H$3:$L$11,3,FALSE)),VLOOKUP($M7514,'result messages'!$H$3:$L$11,3,FALSE),VLOOKUP($L7514,'result messages'!$H$3:$L$11,3,FALSE)))</f>
        <v/>
      </c>
      <c r="P7514" s="1" t="str">
        <f>IF(ISBLANK($C7514),"",IF(ISNA(VLOOKUP($L7514,'result messages'!$H$3:$L$11,4,FALSE)),VLOOKUP($M7514,'result messages'!$H$3:$L$11,4,FALSE),VLOOKUP($L7514,'result messages'!$H$3:$L$11,4,FALSE)))</f>
        <v/>
      </c>
      <c r="Q7514" s="1" t="str">
        <f>IF(ISBLANK($C7514),"",IF(ISNA(VLOOKUP($L7514,'result messages'!$H$3:$L$11,5,FALSE)),VLOOKUP($M7514,'result messages'!$H$3:$L$11,5,FALSE),VLOOKUP($L7514,'result messages'!$H$3:$L$11,5,FALSE)))</f>
        <v/>
      </c>
    </row>
    <row r="7515" spans="1:17">
      <c r="A7515" s="1">
        <v>7512</v>
      </c>
      <c r="B7515" s="1"/>
      <c r="C7515" s="1"/>
      <c r="D7515" s="1"/>
      <c r="E7515" s="6"/>
      <c r="F7515" s="1"/>
      <c r="G7515" s="1" t="str">
        <f>IF(ISNA(VLOOKUP($C7515,'DTEN TCAP Linkage deviceId'!$A$1:$A$20000,1,FALSE)),"No","Yes")</f>
        <v>No</v>
      </c>
      <c r="H7515" s="1" t="str">
        <f>IF(ISNA(VLOOKUP($C7515,'Provisioning Requester'!$F$3:$H$20000,2,FALSE)),"No","Yes")</f>
        <v>No</v>
      </c>
      <c r="I7515" s="1" t="str">
        <f>IF($H7515="Yes",VLOOKUP($C7515,'Provisioning Requester'!$F$3:$H$20000,3,FALSE),"-")</f>
        <v>-</v>
      </c>
      <c r="J7515" s="1" t="str">
        <f>IF(OR(D7515="SVCP", E7515="TRUE"), "No", IF(ISNA(VLOOKUP($C7515,'ProvResponder deviceId'!$A$1:$A$20000,1,FALSE)),"No","Yes"))</f>
        <v>No</v>
      </c>
      <c r="K7515" s="1" t="str">
        <f>IF($J7515="Yes",VLOOKUP($C7515,'ProvResponder deviceId'!$A$1:$C$20000,3,FALSE),"-")</f>
        <v>-</v>
      </c>
      <c r="L7515" s="1" t="str">
        <f t="shared" si="234"/>
        <v/>
      </c>
      <c r="M7515" s="1" t="str">
        <f t="shared" si="235"/>
        <v/>
      </c>
      <c r="N7515" s="1" t="str">
        <f>IF(ISBLANK($C7515),"",IF(ISNA(VLOOKUP($L7515,'result messages'!$H$3:$L$11,2,FALSE)),VLOOKUP($M7515,'result messages'!$H$3:$L$11,2,FALSE),VLOOKUP($L7515,'result messages'!$H$3:$L$11,2,FALSE)))</f>
        <v/>
      </c>
      <c r="O7515" s="1" t="str">
        <f>IF(ISBLANK($C7515),"",IF(ISNA(VLOOKUP($L7515,'result messages'!$H$3:$L$11,3,FALSE)),VLOOKUP($M7515,'result messages'!$H$3:$L$11,3,FALSE),VLOOKUP($L7515,'result messages'!$H$3:$L$11,3,FALSE)))</f>
        <v/>
      </c>
      <c r="P7515" s="1" t="str">
        <f>IF(ISBLANK($C7515),"",IF(ISNA(VLOOKUP($L7515,'result messages'!$H$3:$L$11,4,FALSE)),VLOOKUP($M7515,'result messages'!$H$3:$L$11,4,FALSE),VLOOKUP($L7515,'result messages'!$H$3:$L$11,4,FALSE)))</f>
        <v/>
      </c>
      <c r="Q7515" s="1" t="str">
        <f>IF(ISBLANK($C7515),"",IF(ISNA(VLOOKUP($L7515,'result messages'!$H$3:$L$11,5,FALSE)),VLOOKUP($M7515,'result messages'!$H$3:$L$11,5,FALSE),VLOOKUP($L7515,'result messages'!$H$3:$L$11,5,FALSE)))</f>
        <v/>
      </c>
    </row>
    <row r="7516" spans="1:17">
      <c r="A7516" s="1">
        <v>7513</v>
      </c>
      <c r="B7516" s="1"/>
      <c r="C7516" s="1"/>
      <c r="D7516" s="1"/>
      <c r="E7516" s="6"/>
      <c r="F7516" s="1"/>
      <c r="G7516" s="1" t="str">
        <f>IF(ISNA(VLOOKUP($C7516,'DTEN TCAP Linkage deviceId'!$A$1:$A$20000,1,FALSE)),"No","Yes")</f>
        <v>No</v>
      </c>
      <c r="H7516" s="1" t="str">
        <f>IF(ISNA(VLOOKUP($C7516,'Provisioning Requester'!$F$3:$H$20000,2,FALSE)),"No","Yes")</f>
        <v>No</v>
      </c>
      <c r="I7516" s="1" t="str">
        <f>IF($H7516="Yes",VLOOKUP($C7516,'Provisioning Requester'!$F$3:$H$20000,3,FALSE),"-")</f>
        <v>-</v>
      </c>
      <c r="J7516" s="1" t="str">
        <f>IF(OR(D7516="SVCP", E7516="TRUE"), "No", IF(ISNA(VLOOKUP($C7516,'ProvResponder deviceId'!$A$1:$A$20000,1,FALSE)),"No","Yes"))</f>
        <v>No</v>
      </c>
      <c r="K7516" s="1" t="str">
        <f>IF($J7516="Yes",VLOOKUP($C7516,'ProvResponder deviceId'!$A$1:$C$20000,3,FALSE),"-")</f>
        <v>-</v>
      </c>
      <c r="L7516" s="1" t="str">
        <f t="shared" si="234"/>
        <v/>
      </c>
      <c r="M7516" s="1" t="str">
        <f t="shared" si="235"/>
        <v/>
      </c>
      <c r="N7516" s="1" t="str">
        <f>IF(ISBLANK($C7516),"",IF(ISNA(VLOOKUP($L7516,'result messages'!$H$3:$L$11,2,FALSE)),VLOOKUP($M7516,'result messages'!$H$3:$L$11,2,FALSE),VLOOKUP($L7516,'result messages'!$H$3:$L$11,2,FALSE)))</f>
        <v/>
      </c>
      <c r="O7516" s="1" t="str">
        <f>IF(ISBLANK($C7516),"",IF(ISNA(VLOOKUP($L7516,'result messages'!$H$3:$L$11,3,FALSE)),VLOOKUP($M7516,'result messages'!$H$3:$L$11,3,FALSE),VLOOKUP($L7516,'result messages'!$H$3:$L$11,3,FALSE)))</f>
        <v/>
      </c>
      <c r="P7516" s="1" t="str">
        <f>IF(ISBLANK($C7516),"",IF(ISNA(VLOOKUP($L7516,'result messages'!$H$3:$L$11,4,FALSE)),VLOOKUP($M7516,'result messages'!$H$3:$L$11,4,FALSE),VLOOKUP($L7516,'result messages'!$H$3:$L$11,4,FALSE)))</f>
        <v/>
      </c>
      <c r="Q7516" s="1" t="str">
        <f>IF(ISBLANK($C7516),"",IF(ISNA(VLOOKUP($L7516,'result messages'!$H$3:$L$11,5,FALSE)),VLOOKUP($M7516,'result messages'!$H$3:$L$11,5,FALSE),VLOOKUP($L7516,'result messages'!$H$3:$L$11,5,FALSE)))</f>
        <v/>
      </c>
    </row>
    <row r="7517" spans="1:17">
      <c r="A7517" s="1">
        <v>7514</v>
      </c>
      <c r="B7517" s="1"/>
      <c r="C7517" s="1"/>
      <c r="D7517" s="1"/>
      <c r="E7517" s="6"/>
      <c r="F7517" s="1"/>
      <c r="G7517" s="1" t="str">
        <f>IF(ISNA(VLOOKUP($C7517,'DTEN TCAP Linkage deviceId'!$A$1:$A$20000,1,FALSE)),"No","Yes")</f>
        <v>No</v>
      </c>
      <c r="H7517" s="1" t="str">
        <f>IF(ISNA(VLOOKUP($C7517,'Provisioning Requester'!$F$3:$H$20000,2,FALSE)),"No","Yes")</f>
        <v>No</v>
      </c>
      <c r="I7517" s="1" t="str">
        <f>IF($H7517="Yes",VLOOKUP($C7517,'Provisioning Requester'!$F$3:$H$20000,3,FALSE),"-")</f>
        <v>-</v>
      </c>
      <c r="J7517" s="1" t="str">
        <f>IF(OR(D7517="SVCP", E7517="TRUE"), "No", IF(ISNA(VLOOKUP($C7517,'ProvResponder deviceId'!$A$1:$A$20000,1,FALSE)),"No","Yes"))</f>
        <v>No</v>
      </c>
      <c r="K7517" s="1" t="str">
        <f>IF($J7517="Yes",VLOOKUP($C7517,'ProvResponder deviceId'!$A$1:$C$20000,3,FALSE),"-")</f>
        <v>-</v>
      </c>
      <c r="L7517" s="1" t="str">
        <f t="shared" si="234"/>
        <v/>
      </c>
      <c r="M7517" s="1" t="str">
        <f t="shared" si="235"/>
        <v/>
      </c>
      <c r="N7517" s="1" t="str">
        <f>IF(ISBLANK($C7517),"",IF(ISNA(VLOOKUP($L7517,'result messages'!$H$3:$L$11,2,FALSE)),VLOOKUP($M7517,'result messages'!$H$3:$L$11,2,FALSE),VLOOKUP($L7517,'result messages'!$H$3:$L$11,2,FALSE)))</f>
        <v/>
      </c>
      <c r="O7517" s="1" t="str">
        <f>IF(ISBLANK($C7517),"",IF(ISNA(VLOOKUP($L7517,'result messages'!$H$3:$L$11,3,FALSE)),VLOOKUP($M7517,'result messages'!$H$3:$L$11,3,FALSE),VLOOKUP($L7517,'result messages'!$H$3:$L$11,3,FALSE)))</f>
        <v/>
      </c>
      <c r="P7517" s="1" t="str">
        <f>IF(ISBLANK($C7517),"",IF(ISNA(VLOOKUP($L7517,'result messages'!$H$3:$L$11,4,FALSE)),VLOOKUP($M7517,'result messages'!$H$3:$L$11,4,FALSE),VLOOKUP($L7517,'result messages'!$H$3:$L$11,4,FALSE)))</f>
        <v/>
      </c>
      <c r="Q7517" s="1" t="str">
        <f>IF(ISBLANK($C7517),"",IF(ISNA(VLOOKUP($L7517,'result messages'!$H$3:$L$11,5,FALSE)),VLOOKUP($M7517,'result messages'!$H$3:$L$11,5,FALSE),VLOOKUP($L7517,'result messages'!$H$3:$L$11,5,FALSE)))</f>
        <v/>
      </c>
    </row>
    <row r="7518" spans="1:17">
      <c r="A7518" s="1">
        <v>7515</v>
      </c>
      <c r="B7518" s="1"/>
      <c r="C7518" s="1"/>
      <c r="D7518" s="1"/>
      <c r="E7518" s="6"/>
      <c r="F7518" s="1"/>
      <c r="G7518" s="1" t="str">
        <f>IF(ISNA(VLOOKUP($C7518,'DTEN TCAP Linkage deviceId'!$A$1:$A$20000,1,FALSE)),"No","Yes")</f>
        <v>No</v>
      </c>
      <c r="H7518" s="1" t="str">
        <f>IF(ISNA(VLOOKUP($C7518,'Provisioning Requester'!$F$3:$H$20000,2,FALSE)),"No","Yes")</f>
        <v>No</v>
      </c>
      <c r="I7518" s="1" t="str">
        <f>IF($H7518="Yes",VLOOKUP($C7518,'Provisioning Requester'!$F$3:$H$20000,3,FALSE),"-")</f>
        <v>-</v>
      </c>
      <c r="J7518" s="1" t="str">
        <f>IF(OR(D7518="SVCP", E7518="TRUE"), "No", IF(ISNA(VLOOKUP($C7518,'ProvResponder deviceId'!$A$1:$A$20000,1,FALSE)),"No","Yes"))</f>
        <v>No</v>
      </c>
      <c r="K7518" s="1" t="str">
        <f>IF($J7518="Yes",VLOOKUP($C7518,'ProvResponder deviceId'!$A$1:$C$20000,3,FALSE),"-")</f>
        <v>-</v>
      </c>
      <c r="L7518" s="1" t="str">
        <f t="shared" si="234"/>
        <v/>
      </c>
      <c r="M7518" s="1" t="str">
        <f t="shared" si="235"/>
        <v/>
      </c>
      <c r="N7518" s="1" t="str">
        <f>IF(ISBLANK($C7518),"",IF(ISNA(VLOOKUP($L7518,'result messages'!$H$3:$L$11,2,FALSE)),VLOOKUP($M7518,'result messages'!$H$3:$L$11,2,FALSE),VLOOKUP($L7518,'result messages'!$H$3:$L$11,2,FALSE)))</f>
        <v/>
      </c>
      <c r="O7518" s="1" t="str">
        <f>IF(ISBLANK($C7518),"",IF(ISNA(VLOOKUP($L7518,'result messages'!$H$3:$L$11,3,FALSE)),VLOOKUP($M7518,'result messages'!$H$3:$L$11,3,FALSE),VLOOKUP($L7518,'result messages'!$H$3:$L$11,3,FALSE)))</f>
        <v/>
      </c>
      <c r="P7518" s="1" t="str">
        <f>IF(ISBLANK($C7518),"",IF(ISNA(VLOOKUP($L7518,'result messages'!$H$3:$L$11,4,FALSE)),VLOOKUP($M7518,'result messages'!$H$3:$L$11,4,FALSE),VLOOKUP($L7518,'result messages'!$H$3:$L$11,4,FALSE)))</f>
        <v/>
      </c>
      <c r="Q7518" s="1" t="str">
        <f>IF(ISBLANK($C7518),"",IF(ISNA(VLOOKUP($L7518,'result messages'!$H$3:$L$11,5,FALSE)),VLOOKUP($M7518,'result messages'!$H$3:$L$11,5,FALSE),VLOOKUP($L7518,'result messages'!$H$3:$L$11,5,FALSE)))</f>
        <v/>
      </c>
    </row>
    <row r="7519" spans="1:17">
      <c r="A7519" s="1">
        <v>7516</v>
      </c>
      <c r="B7519" s="1"/>
      <c r="C7519" s="1"/>
      <c r="D7519" s="1"/>
      <c r="E7519" s="6"/>
      <c r="F7519" s="1"/>
      <c r="G7519" s="1" t="str">
        <f>IF(ISNA(VLOOKUP($C7519,'DTEN TCAP Linkage deviceId'!$A$1:$A$20000,1,FALSE)),"No","Yes")</f>
        <v>No</v>
      </c>
      <c r="H7519" s="1" t="str">
        <f>IF(ISNA(VLOOKUP($C7519,'Provisioning Requester'!$F$3:$H$20000,2,FALSE)),"No","Yes")</f>
        <v>No</v>
      </c>
      <c r="I7519" s="1" t="str">
        <f>IF($H7519="Yes",VLOOKUP($C7519,'Provisioning Requester'!$F$3:$H$20000,3,FALSE),"-")</f>
        <v>-</v>
      </c>
      <c r="J7519" s="1" t="str">
        <f>IF(OR(D7519="SVCP", E7519="TRUE"), "No", IF(ISNA(VLOOKUP($C7519,'ProvResponder deviceId'!$A$1:$A$20000,1,FALSE)),"No","Yes"))</f>
        <v>No</v>
      </c>
      <c r="K7519" s="1" t="str">
        <f>IF($J7519="Yes",VLOOKUP($C7519,'ProvResponder deviceId'!$A$1:$C$20000,3,FALSE),"-")</f>
        <v>-</v>
      </c>
      <c r="L7519" s="1" t="str">
        <f t="shared" si="234"/>
        <v/>
      </c>
      <c r="M7519" s="1" t="str">
        <f t="shared" si="235"/>
        <v/>
      </c>
      <c r="N7519" s="1" t="str">
        <f>IF(ISBLANK($C7519),"",IF(ISNA(VLOOKUP($L7519,'result messages'!$H$3:$L$11,2,FALSE)),VLOOKUP($M7519,'result messages'!$H$3:$L$11,2,FALSE),VLOOKUP($L7519,'result messages'!$H$3:$L$11,2,FALSE)))</f>
        <v/>
      </c>
      <c r="O7519" s="1" t="str">
        <f>IF(ISBLANK($C7519),"",IF(ISNA(VLOOKUP($L7519,'result messages'!$H$3:$L$11,3,FALSE)),VLOOKUP($M7519,'result messages'!$H$3:$L$11,3,FALSE),VLOOKUP($L7519,'result messages'!$H$3:$L$11,3,FALSE)))</f>
        <v/>
      </c>
      <c r="P7519" s="1" t="str">
        <f>IF(ISBLANK($C7519),"",IF(ISNA(VLOOKUP($L7519,'result messages'!$H$3:$L$11,4,FALSE)),VLOOKUP($M7519,'result messages'!$H$3:$L$11,4,FALSE),VLOOKUP($L7519,'result messages'!$H$3:$L$11,4,FALSE)))</f>
        <v/>
      </c>
      <c r="Q7519" s="1" t="str">
        <f>IF(ISBLANK($C7519),"",IF(ISNA(VLOOKUP($L7519,'result messages'!$H$3:$L$11,5,FALSE)),VLOOKUP($M7519,'result messages'!$H$3:$L$11,5,FALSE),VLOOKUP($L7519,'result messages'!$H$3:$L$11,5,FALSE)))</f>
        <v/>
      </c>
    </row>
    <row r="7520" spans="1:17">
      <c r="A7520" s="1">
        <v>7517</v>
      </c>
      <c r="B7520" s="1"/>
      <c r="C7520" s="1"/>
      <c r="D7520" s="1"/>
      <c r="E7520" s="6"/>
      <c r="F7520" s="1"/>
      <c r="G7520" s="1" t="str">
        <f>IF(ISNA(VLOOKUP($C7520,'DTEN TCAP Linkage deviceId'!$A$1:$A$20000,1,FALSE)),"No","Yes")</f>
        <v>No</v>
      </c>
      <c r="H7520" s="1" t="str">
        <f>IF(ISNA(VLOOKUP($C7520,'Provisioning Requester'!$F$3:$H$20000,2,FALSE)),"No","Yes")</f>
        <v>No</v>
      </c>
      <c r="I7520" s="1" t="str">
        <f>IF($H7520="Yes",VLOOKUP($C7520,'Provisioning Requester'!$F$3:$H$20000,3,FALSE),"-")</f>
        <v>-</v>
      </c>
      <c r="J7520" s="1" t="str">
        <f>IF(OR(D7520="SVCP", E7520="TRUE"), "No", IF(ISNA(VLOOKUP($C7520,'ProvResponder deviceId'!$A$1:$A$20000,1,FALSE)),"No","Yes"))</f>
        <v>No</v>
      </c>
      <c r="K7520" s="1" t="str">
        <f>IF($J7520="Yes",VLOOKUP($C7520,'ProvResponder deviceId'!$A$1:$C$20000,3,FALSE),"-")</f>
        <v>-</v>
      </c>
      <c r="L7520" s="1" t="str">
        <f t="shared" si="234"/>
        <v/>
      </c>
      <c r="M7520" s="1" t="str">
        <f t="shared" si="235"/>
        <v/>
      </c>
      <c r="N7520" s="1" t="str">
        <f>IF(ISBLANK($C7520),"",IF(ISNA(VLOOKUP($L7520,'result messages'!$H$3:$L$11,2,FALSE)),VLOOKUP($M7520,'result messages'!$H$3:$L$11,2,FALSE),VLOOKUP($L7520,'result messages'!$H$3:$L$11,2,FALSE)))</f>
        <v/>
      </c>
      <c r="O7520" s="1" t="str">
        <f>IF(ISBLANK($C7520),"",IF(ISNA(VLOOKUP($L7520,'result messages'!$H$3:$L$11,3,FALSE)),VLOOKUP($M7520,'result messages'!$H$3:$L$11,3,FALSE),VLOOKUP($L7520,'result messages'!$H$3:$L$11,3,FALSE)))</f>
        <v/>
      </c>
      <c r="P7520" s="1" t="str">
        <f>IF(ISBLANK($C7520),"",IF(ISNA(VLOOKUP($L7520,'result messages'!$H$3:$L$11,4,FALSE)),VLOOKUP($M7520,'result messages'!$H$3:$L$11,4,FALSE),VLOOKUP($L7520,'result messages'!$H$3:$L$11,4,FALSE)))</f>
        <v/>
      </c>
      <c r="Q7520" s="1" t="str">
        <f>IF(ISBLANK($C7520),"",IF(ISNA(VLOOKUP($L7520,'result messages'!$H$3:$L$11,5,FALSE)),VLOOKUP($M7520,'result messages'!$H$3:$L$11,5,FALSE),VLOOKUP($L7520,'result messages'!$H$3:$L$11,5,FALSE)))</f>
        <v/>
      </c>
    </row>
    <row r="7521" spans="1:17">
      <c r="A7521" s="1">
        <v>7518</v>
      </c>
      <c r="B7521" s="1"/>
      <c r="C7521" s="1"/>
      <c r="D7521" s="1"/>
      <c r="E7521" s="6"/>
      <c r="F7521" s="1"/>
      <c r="G7521" s="1" t="str">
        <f>IF(ISNA(VLOOKUP($C7521,'DTEN TCAP Linkage deviceId'!$A$1:$A$20000,1,FALSE)),"No","Yes")</f>
        <v>No</v>
      </c>
      <c r="H7521" s="1" t="str">
        <f>IF(ISNA(VLOOKUP($C7521,'Provisioning Requester'!$F$3:$H$20000,2,FALSE)),"No","Yes")</f>
        <v>No</v>
      </c>
      <c r="I7521" s="1" t="str">
        <f>IF($H7521="Yes",VLOOKUP($C7521,'Provisioning Requester'!$F$3:$H$20000,3,FALSE),"-")</f>
        <v>-</v>
      </c>
      <c r="J7521" s="1" t="str">
        <f>IF(OR(D7521="SVCP", E7521="TRUE"), "No", IF(ISNA(VLOOKUP($C7521,'ProvResponder deviceId'!$A$1:$A$20000,1,FALSE)),"No","Yes"))</f>
        <v>No</v>
      </c>
      <c r="K7521" s="1" t="str">
        <f>IF($J7521="Yes",VLOOKUP($C7521,'ProvResponder deviceId'!$A$1:$C$20000,3,FALSE),"-")</f>
        <v>-</v>
      </c>
      <c r="L7521" s="1" t="str">
        <f t="shared" si="234"/>
        <v/>
      </c>
      <c r="M7521" s="1" t="str">
        <f t="shared" si="235"/>
        <v/>
      </c>
      <c r="N7521" s="1" t="str">
        <f>IF(ISBLANK($C7521),"",IF(ISNA(VLOOKUP($L7521,'result messages'!$H$3:$L$11,2,FALSE)),VLOOKUP($M7521,'result messages'!$H$3:$L$11,2,FALSE),VLOOKUP($L7521,'result messages'!$H$3:$L$11,2,FALSE)))</f>
        <v/>
      </c>
      <c r="O7521" s="1" t="str">
        <f>IF(ISBLANK($C7521),"",IF(ISNA(VLOOKUP($L7521,'result messages'!$H$3:$L$11,3,FALSE)),VLOOKUP($M7521,'result messages'!$H$3:$L$11,3,FALSE),VLOOKUP($L7521,'result messages'!$H$3:$L$11,3,FALSE)))</f>
        <v/>
      </c>
      <c r="P7521" s="1" t="str">
        <f>IF(ISBLANK($C7521),"",IF(ISNA(VLOOKUP($L7521,'result messages'!$H$3:$L$11,4,FALSE)),VLOOKUP($M7521,'result messages'!$H$3:$L$11,4,FALSE),VLOOKUP($L7521,'result messages'!$H$3:$L$11,4,FALSE)))</f>
        <v/>
      </c>
      <c r="Q7521" s="1" t="str">
        <f>IF(ISBLANK($C7521),"",IF(ISNA(VLOOKUP($L7521,'result messages'!$H$3:$L$11,5,FALSE)),VLOOKUP($M7521,'result messages'!$H$3:$L$11,5,FALSE),VLOOKUP($L7521,'result messages'!$H$3:$L$11,5,FALSE)))</f>
        <v/>
      </c>
    </row>
    <row r="7522" spans="1:17">
      <c r="A7522" s="1">
        <v>7519</v>
      </c>
      <c r="B7522" s="1"/>
      <c r="C7522" s="1"/>
      <c r="D7522" s="1"/>
      <c r="E7522" s="6"/>
      <c r="F7522" s="1"/>
      <c r="G7522" s="1" t="str">
        <f>IF(ISNA(VLOOKUP($C7522,'DTEN TCAP Linkage deviceId'!$A$1:$A$20000,1,FALSE)),"No","Yes")</f>
        <v>No</v>
      </c>
      <c r="H7522" s="1" t="str">
        <f>IF(ISNA(VLOOKUP($C7522,'Provisioning Requester'!$F$3:$H$20000,2,FALSE)),"No","Yes")</f>
        <v>No</v>
      </c>
      <c r="I7522" s="1" t="str">
        <f>IF($H7522="Yes",VLOOKUP($C7522,'Provisioning Requester'!$F$3:$H$20000,3,FALSE),"-")</f>
        <v>-</v>
      </c>
      <c r="J7522" s="1" t="str">
        <f>IF(OR(D7522="SVCP", E7522="TRUE"), "No", IF(ISNA(VLOOKUP($C7522,'ProvResponder deviceId'!$A$1:$A$20000,1,FALSE)),"No","Yes"))</f>
        <v>No</v>
      </c>
      <c r="K7522" s="1" t="str">
        <f>IF($J7522="Yes",VLOOKUP($C7522,'ProvResponder deviceId'!$A$1:$C$20000,3,FALSE),"-")</f>
        <v>-</v>
      </c>
      <c r="L7522" s="1" t="str">
        <f t="shared" si="234"/>
        <v/>
      </c>
      <c r="M7522" s="1" t="str">
        <f t="shared" si="235"/>
        <v/>
      </c>
      <c r="N7522" s="1" t="str">
        <f>IF(ISBLANK($C7522),"",IF(ISNA(VLOOKUP($L7522,'result messages'!$H$3:$L$11,2,FALSE)),VLOOKUP($M7522,'result messages'!$H$3:$L$11,2,FALSE),VLOOKUP($L7522,'result messages'!$H$3:$L$11,2,FALSE)))</f>
        <v/>
      </c>
      <c r="O7522" s="1" t="str">
        <f>IF(ISBLANK($C7522),"",IF(ISNA(VLOOKUP($L7522,'result messages'!$H$3:$L$11,3,FALSE)),VLOOKUP($M7522,'result messages'!$H$3:$L$11,3,FALSE),VLOOKUP($L7522,'result messages'!$H$3:$L$11,3,FALSE)))</f>
        <v/>
      </c>
      <c r="P7522" s="1" t="str">
        <f>IF(ISBLANK($C7522),"",IF(ISNA(VLOOKUP($L7522,'result messages'!$H$3:$L$11,4,FALSE)),VLOOKUP($M7522,'result messages'!$H$3:$L$11,4,FALSE),VLOOKUP($L7522,'result messages'!$H$3:$L$11,4,FALSE)))</f>
        <v/>
      </c>
      <c r="Q7522" s="1" t="str">
        <f>IF(ISBLANK($C7522),"",IF(ISNA(VLOOKUP($L7522,'result messages'!$H$3:$L$11,5,FALSE)),VLOOKUP($M7522,'result messages'!$H$3:$L$11,5,FALSE),VLOOKUP($L7522,'result messages'!$H$3:$L$11,5,FALSE)))</f>
        <v/>
      </c>
    </row>
    <row r="7523" spans="1:17">
      <c r="A7523" s="1">
        <v>7520</v>
      </c>
      <c r="B7523" s="1"/>
      <c r="C7523" s="1"/>
      <c r="D7523" s="1"/>
      <c r="E7523" s="6"/>
      <c r="F7523" s="1"/>
      <c r="G7523" s="1" t="str">
        <f>IF(ISNA(VLOOKUP($C7523,'DTEN TCAP Linkage deviceId'!$A$1:$A$20000,1,FALSE)),"No","Yes")</f>
        <v>No</v>
      </c>
      <c r="H7523" s="1" t="str">
        <f>IF(ISNA(VLOOKUP($C7523,'Provisioning Requester'!$F$3:$H$20000,2,FALSE)),"No","Yes")</f>
        <v>No</v>
      </c>
      <c r="I7523" s="1" t="str">
        <f>IF($H7523="Yes",VLOOKUP($C7523,'Provisioning Requester'!$F$3:$H$20000,3,FALSE),"-")</f>
        <v>-</v>
      </c>
      <c r="J7523" s="1" t="str">
        <f>IF(OR(D7523="SVCP", E7523="TRUE"), "No", IF(ISNA(VLOOKUP($C7523,'ProvResponder deviceId'!$A$1:$A$20000,1,FALSE)),"No","Yes"))</f>
        <v>No</v>
      </c>
      <c r="K7523" s="1" t="str">
        <f>IF($J7523="Yes",VLOOKUP($C7523,'ProvResponder deviceId'!$A$1:$C$20000,3,FALSE),"-")</f>
        <v>-</v>
      </c>
      <c r="L7523" s="1" t="str">
        <f t="shared" si="234"/>
        <v/>
      </c>
      <c r="M7523" s="1" t="str">
        <f t="shared" si="235"/>
        <v/>
      </c>
      <c r="N7523" s="1" t="str">
        <f>IF(ISBLANK($C7523),"",IF(ISNA(VLOOKUP($L7523,'result messages'!$H$3:$L$11,2,FALSE)),VLOOKUP($M7523,'result messages'!$H$3:$L$11,2,FALSE),VLOOKUP($L7523,'result messages'!$H$3:$L$11,2,FALSE)))</f>
        <v/>
      </c>
      <c r="O7523" s="1" t="str">
        <f>IF(ISBLANK($C7523),"",IF(ISNA(VLOOKUP($L7523,'result messages'!$H$3:$L$11,3,FALSE)),VLOOKUP($M7523,'result messages'!$H$3:$L$11,3,FALSE),VLOOKUP($L7523,'result messages'!$H$3:$L$11,3,FALSE)))</f>
        <v/>
      </c>
      <c r="P7523" s="1" t="str">
        <f>IF(ISBLANK($C7523),"",IF(ISNA(VLOOKUP($L7523,'result messages'!$H$3:$L$11,4,FALSE)),VLOOKUP($M7523,'result messages'!$H$3:$L$11,4,FALSE),VLOOKUP($L7523,'result messages'!$H$3:$L$11,4,FALSE)))</f>
        <v/>
      </c>
      <c r="Q7523" s="1" t="str">
        <f>IF(ISBLANK($C7523),"",IF(ISNA(VLOOKUP($L7523,'result messages'!$H$3:$L$11,5,FALSE)),VLOOKUP($M7523,'result messages'!$H$3:$L$11,5,FALSE),VLOOKUP($L7523,'result messages'!$H$3:$L$11,5,FALSE)))</f>
        <v/>
      </c>
    </row>
    <row r="7524" spans="1:17">
      <c r="A7524" s="1">
        <v>7521</v>
      </c>
      <c r="B7524" s="1"/>
      <c r="C7524" s="1"/>
      <c r="D7524" s="1"/>
      <c r="E7524" s="6"/>
      <c r="F7524" s="1"/>
      <c r="G7524" s="1" t="str">
        <f>IF(ISNA(VLOOKUP($C7524,'DTEN TCAP Linkage deviceId'!$A$1:$A$20000,1,FALSE)),"No","Yes")</f>
        <v>No</v>
      </c>
      <c r="H7524" s="1" t="str">
        <f>IF(ISNA(VLOOKUP($C7524,'Provisioning Requester'!$F$3:$H$20000,2,FALSE)),"No","Yes")</f>
        <v>No</v>
      </c>
      <c r="I7524" s="1" t="str">
        <f>IF($H7524="Yes",VLOOKUP($C7524,'Provisioning Requester'!$F$3:$H$20000,3,FALSE),"-")</f>
        <v>-</v>
      </c>
      <c r="J7524" s="1" t="str">
        <f>IF(OR(D7524="SVCP", E7524="TRUE"), "No", IF(ISNA(VLOOKUP($C7524,'ProvResponder deviceId'!$A$1:$A$20000,1,FALSE)),"No","Yes"))</f>
        <v>No</v>
      </c>
      <c r="K7524" s="1" t="str">
        <f>IF($J7524="Yes",VLOOKUP($C7524,'ProvResponder deviceId'!$A$1:$C$20000,3,FALSE),"-")</f>
        <v>-</v>
      </c>
      <c r="L7524" s="1" t="str">
        <f t="shared" si="234"/>
        <v/>
      </c>
      <c r="M7524" s="1" t="str">
        <f t="shared" si="235"/>
        <v/>
      </c>
      <c r="N7524" s="1" t="str">
        <f>IF(ISBLANK($C7524),"",IF(ISNA(VLOOKUP($L7524,'result messages'!$H$3:$L$11,2,FALSE)),VLOOKUP($M7524,'result messages'!$H$3:$L$11,2,FALSE),VLOOKUP($L7524,'result messages'!$H$3:$L$11,2,FALSE)))</f>
        <v/>
      </c>
      <c r="O7524" s="1" t="str">
        <f>IF(ISBLANK($C7524),"",IF(ISNA(VLOOKUP($L7524,'result messages'!$H$3:$L$11,3,FALSE)),VLOOKUP($M7524,'result messages'!$H$3:$L$11,3,FALSE),VLOOKUP($L7524,'result messages'!$H$3:$L$11,3,FALSE)))</f>
        <v/>
      </c>
      <c r="P7524" s="1" t="str">
        <f>IF(ISBLANK($C7524),"",IF(ISNA(VLOOKUP($L7524,'result messages'!$H$3:$L$11,4,FALSE)),VLOOKUP($M7524,'result messages'!$H$3:$L$11,4,FALSE),VLOOKUP($L7524,'result messages'!$H$3:$L$11,4,FALSE)))</f>
        <v/>
      </c>
      <c r="Q7524" s="1" t="str">
        <f>IF(ISBLANK($C7524),"",IF(ISNA(VLOOKUP($L7524,'result messages'!$H$3:$L$11,5,FALSE)),VLOOKUP($M7524,'result messages'!$H$3:$L$11,5,FALSE),VLOOKUP($L7524,'result messages'!$H$3:$L$11,5,FALSE)))</f>
        <v/>
      </c>
    </row>
    <row r="7525" spans="1:17">
      <c r="A7525" s="1">
        <v>7522</v>
      </c>
      <c r="B7525" s="1"/>
      <c r="C7525" s="1"/>
      <c r="D7525" s="1"/>
      <c r="E7525" s="6"/>
      <c r="F7525" s="1"/>
      <c r="G7525" s="1" t="str">
        <f>IF(ISNA(VLOOKUP($C7525,'DTEN TCAP Linkage deviceId'!$A$1:$A$20000,1,FALSE)),"No","Yes")</f>
        <v>No</v>
      </c>
      <c r="H7525" s="1" t="str">
        <f>IF(ISNA(VLOOKUP($C7525,'Provisioning Requester'!$F$3:$H$20000,2,FALSE)),"No","Yes")</f>
        <v>No</v>
      </c>
      <c r="I7525" s="1" t="str">
        <f>IF($H7525="Yes",VLOOKUP($C7525,'Provisioning Requester'!$F$3:$H$20000,3,FALSE),"-")</f>
        <v>-</v>
      </c>
      <c r="J7525" s="1" t="str">
        <f>IF(OR(D7525="SVCP", E7525="TRUE"), "No", IF(ISNA(VLOOKUP($C7525,'ProvResponder deviceId'!$A$1:$A$20000,1,FALSE)),"No","Yes"))</f>
        <v>No</v>
      </c>
      <c r="K7525" s="1" t="str">
        <f>IF($J7525="Yes",VLOOKUP($C7525,'ProvResponder deviceId'!$A$1:$C$20000,3,FALSE),"-")</f>
        <v>-</v>
      </c>
      <c r="L7525" s="1" t="str">
        <f t="shared" si="234"/>
        <v/>
      </c>
      <c r="M7525" s="1" t="str">
        <f t="shared" si="235"/>
        <v/>
      </c>
      <c r="N7525" s="1" t="str">
        <f>IF(ISBLANK($C7525),"",IF(ISNA(VLOOKUP($L7525,'result messages'!$H$3:$L$11,2,FALSE)),VLOOKUP($M7525,'result messages'!$H$3:$L$11,2,FALSE),VLOOKUP($L7525,'result messages'!$H$3:$L$11,2,FALSE)))</f>
        <v/>
      </c>
      <c r="O7525" s="1" t="str">
        <f>IF(ISBLANK($C7525),"",IF(ISNA(VLOOKUP($L7525,'result messages'!$H$3:$L$11,3,FALSE)),VLOOKUP($M7525,'result messages'!$H$3:$L$11,3,FALSE),VLOOKUP($L7525,'result messages'!$H$3:$L$11,3,FALSE)))</f>
        <v/>
      </c>
      <c r="P7525" s="1" t="str">
        <f>IF(ISBLANK($C7525),"",IF(ISNA(VLOOKUP($L7525,'result messages'!$H$3:$L$11,4,FALSE)),VLOOKUP($M7525,'result messages'!$H$3:$L$11,4,FALSE),VLOOKUP($L7525,'result messages'!$H$3:$L$11,4,FALSE)))</f>
        <v/>
      </c>
      <c r="Q7525" s="1" t="str">
        <f>IF(ISBLANK($C7525),"",IF(ISNA(VLOOKUP($L7525,'result messages'!$H$3:$L$11,5,FALSE)),VLOOKUP($M7525,'result messages'!$H$3:$L$11,5,FALSE),VLOOKUP($L7525,'result messages'!$H$3:$L$11,5,FALSE)))</f>
        <v/>
      </c>
    </row>
    <row r="7526" spans="1:17">
      <c r="A7526" s="1">
        <v>7523</v>
      </c>
      <c r="B7526" s="1"/>
      <c r="C7526" s="1"/>
      <c r="D7526" s="1"/>
      <c r="E7526" s="6"/>
      <c r="F7526" s="1"/>
      <c r="G7526" s="1" t="str">
        <f>IF(ISNA(VLOOKUP($C7526,'DTEN TCAP Linkage deviceId'!$A$1:$A$20000,1,FALSE)),"No","Yes")</f>
        <v>No</v>
      </c>
      <c r="H7526" s="1" t="str">
        <f>IF(ISNA(VLOOKUP($C7526,'Provisioning Requester'!$F$3:$H$20000,2,FALSE)),"No","Yes")</f>
        <v>No</v>
      </c>
      <c r="I7526" s="1" t="str">
        <f>IF($H7526="Yes",VLOOKUP($C7526,'Provisioning Requester'!$F$3:$H$20000,3,FALSE),"-")</f>
        <v>-</v>
      </c>
      <c r="J7526" s="1" t="str">
        <f>IF(OR(D7526="SVCP", E7526="TRUE"), "No", IF(ISNA(VLOOKUP($C7526,'ProvResponder deviceId'!$A$1:$A$20000,1,FALSE)),"No","Yes"))</f>
        <v>No</v>
      </c>
      <c r="K7526" s="1" t="str">
        <f>IF($J7526="Yes",VLOOKUP($C7526,'ProvResponder deviceId'!$A$1:$C$20000,3,FALSE),"-")</f>
        <v>-</v>
      </c>
      <c r="L7526" s="1" t="str">
        <f t="shared" si="234"/>
        <v/>
      </c>
      <c r="M7526" s="1" t="str">
        <f t="shared" si="235"/>
        <v/>
      </c>
      <c r="N7526" s="1" t="str">
        <f>IF(ISBLANK($C7526),"",IF(ISNA(VLOOKUP($L7526,'result messages'!$H$3:$L$11,2,FALSE)),VLOOKUP($M7526,'result messages'!$H$3:$L$11,2,FALSE),VLOOKUP($L7526,'result messages'!$H$3:$L$11,2,FALSE)))</f>
        <v/>
      </c>
      <c r="O7526" s="1" t="str">
        <f>IF(ISBLANK($C7526),"",IF(ISNA(VLOOKUP($L7526,'result messages'!$H$3:$L$11,3,FALSE)),VLOOKUP($M7526,'result messages'!$H$3:$L$11,3,FALSE),VLOOKUP($L7526,'result messages'!$H$3:$L$11,3,FALSE)))</f>
        <v/>
      </c>
      <c r="P7526" s="1" t="str">
        <f>IF(ISBLANK($C7526),"",IF(ISNA(VLOOKUP($L7526,'result messages'!$H$3:$L$11,4,FALSE)),VLOOKUP($M7526,'result messages'!$H$3:$L$11,4,FALSE),VLOOKUP($L7526,'result messages'!$H$3:$L$11,4,FALSE)))</f>
        <v/>
      </c>
      <c r="Q7526" s="1" t="str">
        <f>IF(ISBLANK($C7526),"",IF(ISNA(VLOOKUP($L7526,'result messages'!$H$3:$L$11,5,FALSE)),VLOOKUP($M7526,'result messages'!$H$3:$L$11,5,FALSE),VLOOKUP($L7526,'result messages'!$H$3:$L$11,5,FALSE)))</f>
        <v/>
      </c>
    </row>
    <row r="7527" spans="1:17">
      <c r="A7527" s="1">
        <v>7524</v>
      </c>
      <c r="B7527" s="1"/>
      <c r="C7527" s="1"/>
      <c r="D7527" s="1"/>
      <c r="E7527" s="6"/>
      <c r="F7527" s="1"/>
      <c r="G7527" s="1" t="str">
        <f>IF(ISNA(VLOOKUP($C7527,'DTEN TCAP Linkage deviceId'!$A$1:$A$20000,1,FALSE)),"No","Yes")</f>
        <v>No</v>
      </c>
      <c r="H7527" s="1" t="str">
        <f>IF(ISNA(VLOOKUP($C7527,'Provisioning Requester'!$F$3:$H$20000,2,FALSE)),"No","Yes")</f>
        <v>No</v>
      </c>
      <c r="I7527" s="1" t="str">
        <f>IF($H7527="Yes",VLOOKUP($C7527,'Provisioning Requester'!$F$3:$H$20000,3,FALSE),"-")</f>
        <v>-</v>
      </c>
      <c r="J7527" s="1" t="str">
        <f>IF(OR(D7527="SVCP", E7527="TRUE"), "No", IF(ISNA(VLOOKUP($C7527,'ProvResponder deviceId'!$A$1:$A$20000,1,FALSE)),"No","Yes"))</f>
        <v>No</v>
      </c>
      <c r="K7527" s="1" t="str">
        <f>IF($J7527="Yes",VLOOKUP($C7527,'ProvResponder deviceId'!$A$1:$C$20000,3,FALSE),"-")</f>
        <v>-</v>
      </c>
      <c r="L7527" s="1" t="str">
        <f t="shared" si="234"/>
        <v/>
      </c>
      <c r="M7527" s="1" t="str">
        <f t="shared" si="235"/>
        <v/>
      </c>
      <c r="N7527" s="1" t="str">
        <f>IF(ISBLANK($C7527),"",IF(ISNA(VLOOKUP($L7527,'result messages'!$H$3:$L$11,2,FALSE)),VLOOKUP($M7527,'result messages'!$H$3:$L$11,2,FALSE),VLOOKUP($L7527,'result messages'!$H$3:$L$11,2,FALSE)))</f>
        <v/>
      </c>
      <c r="O7527" s="1" t="str">
        <f>IF(ISBLANK($C7527),"",IF(ISNA(VLOOKUP($L7527,'result messages'!$H$3:$L$11,3,FALSE)),VLOOKUP($M7527,'result messages'!$H$3:$L$11,3,FALSE),VLOOKUP($L7527,'result messages'!$H$3:$L$11,3,FALSE)))</f>
        <v/>
      </c>
      <c r="P7527" s="1" t="str">
        <f>IF(ISBLANK($C7527),"",IF(ISNA(VLOOKUP($L7527,'result messages'!$H$3:$L$11,4,FALSE)),VLOOKUP($M7527,'result messages'!$H$3:$L$11,4,FALSE),VLOOKUP($L7527,'result messages'!$H$3:$L$11,4,FALSE)))</f>
        <v/>
      </c>
      <c r="Q7527" s="1" t="str">
        <f>IF(ISBLANK($C7527),"",IF(ISNA(VLOOKUP($L7527,'result messages'!$H$3:$L$11,5,FALSE)),VLOOKUP($M7527,'result messages'!$H$3:$L$11,5,FALSE),VLOOKUP($L7527,'result messages'!$H$3:$L$11,5,FALSE)))</f>
        <v/>
      </c>
    </row>
    <row r="7528" spans="1:17">
      <c r="A7528" s="1">
        <v>7525</v>
      </c>
      <c r="B7528" s="1"/>
      <c r="C7528" s="1"/>
      <c r="D7528" s="1"/>
      <c r="E7528" s="6"/>
      <c r="F7528" s="1"/>
      <c r="G7528" s="1" t="str">
        <f>IF(ISNA(VLOOKUP($C7528,'DTEN TCAP Linkage deviceId'!$A$1:$A$20000,1,FALSE)),"No","Yes")</f>
        <v>No</v>
      </c>
      <c r="H7528" s="1" t="str">
        <f>IF(ISNA(VLOOKUP($C7528,'Provisioning Requester'!$F$3:$H$20000,2,FALSE)),"No","Yes")</f>
        <v>No</v>
      </c>
      <c r="I7528" s="1" t="str">
        <f>IF($H7528="Yes",VLOOKUP($C7528,'Provisioning Requester'!$F$3:$H$20000,3,FALSE),"-")</f>
        <v>-</v>
      </c>
      <c r="J7528" s="1" t="str">
        <f>IF(OR(D7528="SVCP", E7528="TRUE"), "No", IF(ISNA(VLOOKUP($C7528,'ProvResponder deviceId'!$A$1:$A$20000,1,FALSE)),"No","Yes"))</f>
        <v>No</v>
      </c>
      <c r="K7528" s="1" t="str">
        <f>IF($J7528="Yes",VLOOKUP($C7528,'ProvResponder deviceId'!$A$1:$C$20000,3,FALSE),"-")</f>
        <v>-</v>
      </c>
      <c r="L7528" s="1" t="str">
        <f t="shared" si="234"/>
        <v/>
      </c>
      <c r="M7528" s="1" t="str">
        <f t="shared" si="235"/>
        <v/>
      </c>
      <c r="N7528" s="1" t="str">
        <f>IF(ISBLANK($C7528),"",IF(ISNA(VLOOKUP($L7528,'result messages'!$H$3:$L$11,2,FALSE)),VLOOKUP($M7528,'result messages'!$H$3:$L$11,2,FALSE),VLOOKUP($L7528,'result messages'!$H$3:$L$11,2,FALSE)))</f>
        <v/>
      </c>
      <c r="O7528" s="1" t="str">
        <f>IF(ISBLANK($C7528),"",IF(ISNA(VLOOKUP($L7528,'result messages'!$H$3:$L$11,3,FALSE)),VLOOKUP($M7528,'result messages'!$H$3:$L$11,3,FALSE),VLOOKUP($L7528,'result messages'!$H$3:$L$11,3,FALSE)))</f>
        <v/>
      </c>
      <c r="P7528" s="1" t="str">
        <f>IF(ISBLANK($C7528),"",IF(ISNA(VLOOKUP($L7528,'result messages'!$H$3:$L$11,4,FALSE)),VLOOKUP($M7528,'result messages'!$H$3:$L$11,4,FALSE),VLOOKUP($L7528,'result messages'!$H$3:$L$11,4,FALSE)))</f>
        <v/>
      </c>
      <c r="Q7528" s="1" t="str">
        <f>IF(ISBLANK($C7528),"",IF(ISNA(VLOOKUP($L7528,'result messages'!$H$3:$L$11,5,FALSE)),VLOOKUP($M7528,'result messages'!$H$3:$L$11,5,FALSE),VLOOKUP($L7528,'result messages'!$H$3:$L$11,5,FALSE)))</f>
        <v/>
      </c>
    </row>
    <row r="7529" spans="1:17">
      <c r="A7529" s="1">
        <v>7526</v>
      </c>
      <c r="B7529" s="1"/>
      <c r="C7529" s="1"/>
      <c r="D7529" s="1"/>
      <c r="E7529" s="6"/>
      <c r="F7529" s="1"/>
      <c r="G7529" s="1" t="str">
        <f>IF(ISNA(VLOOKUP($C7529,'DTEN TCAP Linkage deviceId'!$A$1:$A$20000,1,FALSE)),"No","Yes")</f>
        <v>No</v>
      </c>
      <c r="H7529" s="1" t="str">
        <f>IF(ISNA(VLOOKUP($C7529,'Provisioning Requester'!$F$3:$H$20000,2,FALSE)),"No","Yes")</f>
        <v>No</v>
      </c>
      <c r="I7529" s="1" t="str">
        <f>IF($H7529="Yes",VLOOKUP($C7529,'Provisioning Requester'!$F$3:$H$20000,3,FALSE),"-")</f>
        <v>-</v>
      </c>
      <c r="J7529" s="1" t="str">
        <f>IF(OR(D7529="SVCP", E7529="TRUE"), "No", IF(ISNA(VLOOKUP($C7529,'ProvResponder deviceId'!$A$1:$A$20000,1,FALSE)),"No","Yes"))</f>
        <v>No</v>
      </c>
      <c r="K7529" s="1" t="str">
        <f>IF($J7529="Yes",VLOOKUP($C7529,'ProvResponder deviceId'!$A$1:$C$20000,3,FALSE),"-")</f>
        <v>-</v>
      </c>
      <c r="L7529" s="1" t="str">
        <f t="shared" si="234"/>
        <v/>
      </c>
      <c r="M7529" s="1" t="str">
        <f t="shared" si="235"/>
        <v/>
      </c>
      <c r="N7529" s="1" t="str">
        <f>IF(ISBLANK($C7529),"",IF(ISNA(VLOOKUP($L7529,'result messages'!$H$3:$L$11,2,FALSE)),VLOOKUP($M7529,'result messages'!$H$3:$L$11,2,FALSE),VLOOKUP($L7529,'result messages'!$H$3:$L$11,2,FALSE)))</f>
        <v/>
      </c>
      <c r="O7529" s="1" t="str">
        <f>IF(ISBLANK($C7529),"",IF(ISNA(VLOOKUP($L7529,'result messages'!$H$3:$L$11,3,FALSE)),VLOOKUP($M7529,'result messages'!$H$3:$L$11,3,FALSE),VLOOKUP($L7529,'result messages'!$H$3:$L$11,3,FALSE)))</f>
        <v/>
      </c>
      <c r="P7529" s="1" t="str">
        <f>IF(ISBLANK($C7529),"",IF(ISNA(VLOOKUP($L7529,'result messages'!$H$3:$L$11,4,FALSE)),VLOOKUP($M7529,'result messages'!$H$3:$L$11,4,FALSE),VLOOKUP($L7529,'result messages'!$H$3:$L$11,4,FALSE)))</f>
        <v/>
      </c>
      <c r="Q7529" s="1" t="str">
        <f>IF(ISBLANK($C7529),"",IF(ISNA(VLOOKUP($L7529,'result messages'!$H$3:$L$11,5,FALSE)),VLOOKUP($M7529,'result messages'!$H$3:$L$11,5,FALSE),VLOOKUP($L7529,'result messages'!$H$3:$L$11,5,FALSE)))</f>
        <v/>
      </c>
    </row>
    <row r="7530" spans="1:17">
      <c r="A7530" s="1">
        <v>7527</v>
      </c>
      <c r="B7530" s="1"/>
      <c r="C7530" s="1"/>
      <c r="D7530" s="1"/>
      <c r="E7530" s="6"/>
      <c r="F7530" s="1"/>
      <c r="G7530" s="1" t="str">
        <f>IF(ISNA(VLOOKUP($C7530,'DTEN TCAP Linkage deviceId'!$A$1:$A$20000,1,FALSE)),"No","Yes")</f>
        <v>No</v>
      </c>
      <c r="H7530" s="1" t="str">
        <f>IF(ISNA(VLOOKUP($C7530,'Provisioning Requester'!$F$3:$H$20000,2,FALSE)),"No","Yes")</f>
        <v>No</v>
      </c>
      <c r="I7530" s="1" t="str">
        <f>IF($H7530="Yes",VLOOKUP($C7530,'Provisioning Requester'!$F$3:$H$20000,3,FALSE),"-")</f>
        <v>-</v>
      </c>
      <c r="J7530" s="1" t="str">
        <f>IF(OR(D7530="SVCP", E7530="TRUE"), "No", IF(ISNA(VLOOKUP($C7530,'ProvResponder deviceId'!$A$1:$A$20000,1,FALSE)),"No","Yes"))</f>
        <v>No</v>
      </c>
      <c r="K7530" s="1" t="str">
        <f>IF($J7530="Yes",VLOOKUP($C7530,'ProvResponder deviceId'!$A$1:$C$20000,3,FALSE),"-")</f>
        <v>-</v>
      </c>
      <c r="L7530" s="1" t="str">
        <f t="shared" si="234"/>
        <v/>
      </c>
      <c r="M7530" s="1" t="str">
        <f t="shared" si="235"/>
        <v/>
      </c>
      <c r="N7530" s="1" t="str">
        <f>IF(ISBLANK($C7530),"",IF(ISNA(VLOOKUP($L7530,'result messages'!$H$3:$L$11,2,FALSE)),VLOOKUP($M7530,'result messages'!$H$3:$L$11,2,FALSE),VLOOKUP($L7530,'result messages'!$H$3:$L$11,2,FALSE)))</f>
        <v/>
      </c>
      <c r="O7530" s="1" t="str">
        <f>IF(ISBLANK($C7530),"",IF(ISNA(VLOOKUP($L7530,'result messages'!$H$3:$L$11,3,FALSE)),VLOOKUP($M7530,'result messages'!$H$3:$L$11,3,FALSE),VLOOKUP($L7530,'result messages'!$H$3:$L$11,3,FALSE)))</f>
        <v/>
      </c>
      <c r="P7530" s="1" t="str">
        <f>IF(ISBLANK($C7530),"",IF(ISNA(VLOOKUP($L7530,'result messages'!$H$3:$L$11,4,FALSE)),VLOOKUP($M7530,'result messages'!$H$3:$L$11,4,FALSE),VLOOKUP($L7530,'result messages'!$H$3:$L$11,4,FALSE)))</f>
        <v/>
      </c>
      <c r="Q7530" s="1" t="str">
        <f>IF(ISBLANK($C7530),"",IF(ISNA(VLOOKUP($L7530,'result messages'!$H$3:$L$11,5,FALSE)),VLOOKUP($M7530,'result messages'!$H$3:$L$11,5,FALSE),VLOOKUP($L7530,'result messages'!$H$3:$L$11,5,FALSE)))</f>
        <v/>
      </c>
    </row>
    <row r="7531" spans="1:17">
      <c r="A7531" s="1">
        <v>7528</v>
      </c>
      <c r="B7531" s="1"/>
      <c r="C7531" s="1"/>
      <c r="D7531" s="1"/>
      <c r="E7531" s="6"/>
      <c r="F7531" s="1"/>
      <c r="G7531" s="1" t="str">
        <f>IF(ISNA(VLOOKUP($C7531,'DTEN TCAP Linkage deviceId'!$A$1:$A$20000,1,FALSE)),"No","Yes")</f>
        <v>No</v>
      </c>
      <c r="H7531" s="1" t="str">
        <f>IF(ISNA(VLOOKUP($C7531,'Provisioning Requester'!$F$3:$H$20000,2,FALSE)),"No","Yes")</f>
        <v>No</v>
      </c>
      <c r="I7531" s="1" t="str">
        <f>IF($H7531="Yes",VLOOKUP($C7531,'Provisioning Requester'!$F$3:$H$20000,3,FALSE),"-")</f>
        <v>-</v>
      </c>
      <c r="J7531" s="1" t="str">
        <f>IF(OR(D7531="SVCP", E7531="TRUE"), "No", IF(ISNA(VLOOKUP($C7531,'ProvResponder deviceId'!$A$1:$A$20000,1,FALSE)),"No","Yes"))</f>
        <v>No</v>
      </c>
      <c r="K7531" s="1" t="str">
        <f>IF($J7531="Yes",VLOOKUP($C7531,'ProvResponder deviceId'!$A$1:$C$20000,3,FALSE),"-")</f>
        <v>-</v>
      </c>
      <c r="L7531" s="1" t="str">
        <f t="shared" si="234"/>
        <v/>
      </c>
      <c r="M7531" s="1" t="str">
        <f t="shared" si="235"/>
        <v/>
      </c>
      <c r="N7531" s="1" t="str">
        <f>IF(ISBLANK($C7531),"",IF(ISNA(VLOOKUP($L7531,'result messages'!$H$3:$L$11,2,FALSE)),VLOOKUP($M7531,'result messages'!$H$3:$L$11,2,FALSE),VLOOKUP($L7531,'result messages'!$H$3:$L$11,2,FALSE)))</f>
        <v/>
      </c>
      <c r="O7531" s="1" t="str">
        <f>IF(ISBLANK($C7531),"",IF(ISNA(VLOOKUP($L7531,'result messages'!$H$3:$L$11,3,FALSE)),VLOOKUP($M7531,'result messages'!$H$3:$L$11,3,FALSE),VLOOKUP($L7531,'result messages'!$H$3:$L$11,3,FALSE)))</f>
        <v/>
      </c>
      <c r="P7531" s="1" t="str">
        <f>IF(ISBLANK($C7531),"",IF(ISNA(VLOOKUP($L7531,'result messages'!$H$3:$L$11,4,FALSE)),VLOOKUP($M7531,'result messages'!$H$3:$L$11,4,FALSE),VLOOKUP($L7531,'result messages'!$H$3:$L$11,4,FALSE)))</f>
        <v/>
      </c>
      <c r="Q7531" s="1" t="str">
        <f>IF(ISBLANK($C7531),"",IF(ISNA(VLOOKUP($L7531,'result messages'!$H$3:$L$11,5,FALSE)),VLOOKUP($M7531,'result messages'!$H$3:$L$11,5,FALSE),VLOOKUP($L7531,'result messages'!$H$3:$L$11,5,FALSE)))</f>
        <v/>
      </c>
    </row>
    <row r="7532" spans="1:17">
      <c r="A7532" s="1">
        <v>7529</v>
      </c>
      <c r="B7532" s="1"/>
      <c r="C7532" s="1"/>
      <c r="D7532" s="1"/>
      <c r="E7532" s="6"/>
      <c r="F7532" s="1"/>
      <c r="G7532" s="1" t="str">
        <f>IF(ISNA(VLOOKUP($C7532,'DTEN TCAP Linkage deviceId'!$A$1:$A$20000,1,FALSE)),"No","Yes")</f>
        <v>No</v>
      </c>
      <c r="H7532" s="1" t="str">
        <f>IF(ISNA(VLOOKUP($C7532,'Provisioning Requester'!$F$3:$H$20000,2,FALSE)),"No","Yes")</f>
        <v>No</v>
      </c>
      <c r="I7532" s="1" t="str">
        <f>IF($H7532="Yes",VLOOKUP($C7532,'Provisioning Requester'!$F$3:$H$20000,3,FALSE),"-")</f>
        <v>-</v>
      </c>
      <c r="J7532" s="1" t="str">
        <f>IF(OR(D7532="SVCP", E7532="TRUE"), "No", IF(ISNA(VLOOKUP($C7532,'ProvResponder deviceId'!$A$1:$A$20000,1,FALSE)),"No","Yes"))</f>
        <v>No</v>
      </c>
      <c r="K7532" s="1" t="str">
        <f>IF($J7532="Yes",VLOOKUP($C7532,'ProvResponder deviceId'!$A$1:$C$20000,3,FALSE),"-")</f>
        <v>-</v>
      </c>
      <c r="L7532" s="1" t="str">
        <f t="shared" si="234"/>
        <v/>
      </c>
      <c r="M7532" s="1" t="str">
        <f t="shared" si="235"/>
        <v/>
      </c>
      <c r="N7532" s="1" t="str">
        <f>IF(ISBLANK($C7532),"",IF(ISNA(VLOOKUP($L7532,'result messages'!$H$3:$L$11,2,FALSE)),VLOOKUP($M7532,'result messages'!$H$3:$L$11,2,FALSE),VLOOKUP($L7532,'result messages'!$H$3:$L$11,2,FALSE)))</f>
        <v/>
      </c>
      <c r="O7532" s="1" t="str">
        <f>IF(ISBLANK($C7532),"",IF(ISNA(VLOOKUP($L7532,'result messages'!$H$3:$L$11,3,FALSE)),VLOOKUP($M7532,'result messages'!$H$3:$L$11,3,FALSE),VLOOKUP($L7532,'result messages'!$H$3:$L$11,3,FALSE)))</f>
        <v/>
      </c>
      <c r="P7532" s="1" t="str">
        <f>IF(ISBLANK($C7532),"",IF(ISNA(VLOOKUP($L7532,'result messages'!$H$3:$L$11,4,FALSE)),VLOOKUP($M7532,'result messages'!$H$3:$L$11,4,FALSE),VLOOKUP($L7532,'result messages'!$H$3:$L$11,4,FALSE)))</f>
        <v/>
      </c>
      <c r="Q7532" s="1" t="str">
        <f>IF(ISBLANK($C7532),"",IF(ISNA(VLOOKUP($L7532,'result messages'!$H$3:$L$11,5,FALSE)),VLOOKUP($M7532,'result messages'!$H$3:$L$11,5,FALSE),VLOOKUP($L7532,'result messages'!$H$3:$L$11,5,FALSE)))</f>
        <v/>
      </c>
    </row>
    <row r="7533" spans="1:17">
      <c r="A7533" s="1">
        <v>7530</v>
      </c>
      <c r="B7533" s="1"/>
      <c r="C7533" s="1"/>
      <c r="D7533" s="1"/>
      <c r="E7533" s="6"/>
      <c r="F7533" s="1"/>
      <c r="G7533" s="1" t="str">
        <f>IF(ISNA(VLOOKUP($C7533,'DTEN TCAP Linkage deviceId'!$A$1:$A$20000,1,FALSE)),"No","Yes")</f>
        <v>No</v>
      </c>
      <c r="H7533" s="1" t="str">
        <f>IF(ISNA(VLOOKUP($C7533,'Provisioning Requester'!$F$3:$H$20000,2,FALSE)),"No","Yes")</f>
        <v>No</v>
      </c>
      <c r="I7533" s="1" t="str">
        <f>IF($H7533="Yes",VLOOKUP($C7533,'Provisioning Requester'!$F$3:$H$20000,3,FALSE),"-")</f>
        <v>-</v>
      </c>
      <c r="J7533" s="1" t="str">
        <f>IF(OR(D7533="SVCP", E7533="TRUE"), "No", IF(ISNA(VLOOKUP($C7533,'ProvResponder deviceId'!$A$1:$A$20000,1,FALSE)),"No","Yes"))</f>
        <v>No</v>
      </c>
      <c r="K7533" s="1" t="str">
        <f>IF($J7533="Yes",VLOOKUP($C7533,'ProvResponder deviceId'!$A$1:$C$20000,3,FALSE),"-")</f>
        <v>-</v>
      </c>
      <c r="L7533" s="1" t="str">
        <f t="shared" si="234"/>
        <v/>
      </c>
      <c r="M7533" s="1" t="str">
        <f t="shared" si="235"/>
        <v/>
      </c>
      <c r="N7533" s="1" t="str">
        <f>IF(ISBLANK($C7533),"",IF(ISNA(VLOOKUP($L7533,'result messages'!$H$3:$L$11,2,FALSE)),VLOOKUP($M7533,'result messages'!$H$3:$L$11,2,FALSE),VLOOKUP($L7533,'result messages'!$H$3:$L$11,2,FALSE)))</f>
        <v/>
      </c>
      <c r="O7533" s="1" t="str">
        <f>IF(ISBLANK($C7533),"",IF(ISNA(VLOOKUP($L7533,'result messages'!$H$3:$L$11,3,FALSE)),VLOOKUP($M7533,'result messages'!$H$3:$L$11,3,FALSE),VLOOKUP($L7533,'result messages'!$H$3:$L$11,3,FALSE)))</f>
        <v/>
      </c>
      <c r="P7533" s="1" t="str">
        <f>IF(ISBLANK($C7533),"",IF(ISNA(VLOOKUP($L7533,'result messages'!$H$3:$L$11,4,FALSE)),VLOOKUP($M7533,'result messages'!$H$3:$L$11,4,FALSE),VLOOKUP($L7533,'result messages'!$H$3:$L$11,4,FALSE)))</f>
        <v/>
      </c>
      <c r="Q7533" s="1" t="str">
        <f>IF(ISBLANK($C7533),"",IF(ISNA(VLOOKUP($L7533,'result messages'!$H$3:$L$11,5,FALSE)),VLOOKUP($M7533,'result messages'!$H$3:$L$11,5,FALSE),VLOOKUP($L7533,'result messages'!$H$3:$L$11,5,FALSE)))</f>
        <v/>
      </c>
    </row>
    <row r="7534" spans="1:17">
      <c r="A7534" s="1">
        <v>7531</v>
      </c>
      <c r="B7534" s="1"/>
      <c r="C7534" s="1"/>
      <c r="D7534" s="1"/>
      <c r="E7534" s="6"/>
      <c r="F7534" s="1"/>
      <c r="G7534" s="1" t="str">
        <f>IF(ISNA(VLOOKUP($C7534,'DTEN TCAP Linkage deviceId'!$A$1:$A$20000,1,FALSE)),"No","Yes")</f>
        <v>No</v>
      </c>
      <c r="H7534" s="1" t="str">
        <f>IF(ISNA(VLOOKUP($C7534,'Provisioning Requester'!$F$3:$H$20000,2,FALSE)),"No","Yes")</f>
        <v>No</v>
      </c>
      <c r="I7534" s="1" t="str">
        <f>IF($H7534="Yes",VLOOKUP($C7534,'Provisioning Requester'!$F$3:$H$20000,3,FALSE),"-")</f>
        <v>-</v>
      </c>
      <c r="J7534" s="1" t="str">
        <f>IF(OR(D7534="SVCP", E7534="TRUE"), "No", IF(ISNA(VLOOKUP($C7534,'ProvResponder deviceId'!$A$1:$A$20000,1,FALSE)),"No","Yes"))</f>
        <v>No</v>
      </c>
      <c r="K7534" s="1" t="str">
        <f>IF($J7534="Yes",VLOOKUP($C7534,'ProvResponder deviceId'!$A$1:$C$20000,3,FALSE),"-")</f>
        <v>-</v>
      </c>
      <c r="L7534" s="1" t="str">
        <f t="shared" si="234"/>
        <v/>
      </c>
      <c r="M7534" s="1" t="str">
        <f t="shared" si="235"/>
        <v/>
      </c>
      <c r="N7534" s="1" t="str">
        <f>IF(ISBLANK($C7534),"",IF(ISNA(VLOOKUP($L7534,'result messages'!$H$3:$L$11,2,FALSE)),VLOOKUP($M7534,'result messages'!$H$3:$L$11,2,FALSE),VLOOKUP($L7534,'result messages'!$H$3:$L$11,2,FALSE)))</f>
        <v/>
      </c>
      <c r="O7534" s="1" t="str">
        <f>IF(ISBLANK($C7534),"",IF(ISNA(VLOOKUP($L7534,'result messages'!$H$3:$L$11,3,FALSE)),VLOOKUP($M7534,'result messages'!$H$3:$L$11,3,FALSE),VLOOKUP($L7534,'result messages'!$H$3:$L$11,3,FALSE)))</f>
        <v/>
      </c>
      <c r="P7534" s="1" t="str">
        <f>IF(ISBLANK($C7534),"",IF(ISNA(VLOOKUP($L7534,'result messages'!$H$3:$L$11,4,FALSE)),VLOOKUP($M7534,'result messages'!$H$3:$L$11,4,FALSE),VLOOKUP($L7534,'result messages'!$H$3:$L$11,4,FALSE)))</f>
        <v/>
      </c>
      <c r="Q7534" s="1" t="str">
        <f>IF(ISBLANK($C7534),"",IF(ISNA(VLOOKUP($L7534,'result messages'!$H$3:$L$11,5,FALSE)),VLOOKUP($M7534,'result messages'!$H$3:$L$11,5,FALSE),VLOOKUP($L7534,'result messages'!$H$3:$L$11,5,FALSE)))</f>
        <v/>
      </c>
    </row>
    <row r="7535" spans="1:17">
      <c r="A7535" s="1">
        <v>7532</v>
      </c>
      <c r="B7535" s="1"/>
      <c r="C7535" s="1"/>
      <c r="D7535" s="1"/>
      <c r="E7535" s="6"/>
      <c r="F7535" s="1"/>
      <c r="G7535" s="1" t="str">
        <f>IF(ISNA(VLOOKUP($C7535,'DTEN TCAP Linkage deviceId'!$A$1:$A$20000,1,FALSE)),"No","Yes")</f>
        <v>No</v>
      </c>
      <c r="H7535" s="1" t="str">
        <f>IF(ISNA(VLOOKUP($C7535,'Provisioning Requester'!$F$3:$H$20000,2,FALSE)),"No","Yes")</f>
        <v>No</v>
      </c>
      <c r="I7535" s="1" t="str">
        <f>IF($H7535="Yes",VLOOKUP($C7535,'Provisioning Requester'!$F$3:$H$20000,3,FALSE),"-")</f>
        <v>-</v>
      </c>
      <c r="J7535" s="1" t="str">
        <f>IF(OR(D7535="SVCP", E7535="TRUE"), "No", IF(ISNA(VLOOKUP($C7535,'ProvResponder deviceId'!$A$1:$A$20000,1,FALSE)),"No","Yes"))</f>
        <v>No</v>
      </c>
      <c r="K7535" s="1" t="str">
        <f>IF($J7535="Yes",VLOOKUP($C7535,'ProvResponder deviceId'!$A$1:$C$20000,3,FALSE),"-")</f>
        <v>-</v>
      </c>
      <c r="L7535" s="1" t="str">
        <f t="shared" si="234"/>
        <v/>
      </c>
      <c r="M7535" s="1" t="str">
        <f t="shared" si="235"/>
        <v/>
      </c>
      <c r="N7535" s="1" t="str">
        <f>IF(ISBLANK($C7535),"",IF(ISNA(VLOOKUP($L7535,'result messages'!$H$3:$L$11,2,FALSE)),VLOOKUP($M7535,'result messages'!$H$3:$L$11,2,FALSE),VLOOKUP($L7535,'result messages'!$H$3:$L$11,2,FALSE)))</f>
        <v/>
      </c>
      <c r="O7535" s="1" t="str">
        <f>IF(ISBLANK($C7535),"",IF(ISNA(VLOOKUP($L7535,'result messages'!$H$3:$L$11,3,FALSE)),VLOOKUP($M7535,'result messages'!$H$3:$L$11,3,FALSE),VLOOKUP($L7535,'result messages'!$H$3:$L$11,3,FALSE)))</f>
        <v/>
      </c>
      <c r="P7535" s="1" t="str">
        <f>IF(ISBLANK($C7535),"",IF(ISNA(VLOOKUP($L7535,'result messages'!$H$3:$L$11,4,FALSE)),VLOOKUP($M7535,'result messages'!$H$3:$L$11,4,FALSE),VLOOKUP($L7535,'result messages'!$H$3:$L$11,4,FALSE)))</f>
        <v/>
      </c>
      <c r="Q7535" s="1" t="str">
        <f>IF(ISBLANK($C7535),"",IF(ISNA(VLOOKUP($L7535,'result messages'!$H$3:$L$11,5,FALSE)),VLOOKUP($M7535,'result messages'!$H$3:$L$11,5,FALSE),VLOOKUP($L7535,'result messages'!$H$3:$L$11,5,FALSE)))</f>
        <v/>
      </c>
    </row>
    <row r="7536" spans="1:17">
      <c r="A7536" s="1">
        <v>7533</v>
      </c>
      <c r="B7536" s="1"/>
      <c r="C7536" s="1"/>
      <c r="D7536" s="1"/>
      <c r="E7536" s="6"/>
      <c r="F7536" s="1"/>
      <c r="G7536" s="1" t="str">
        <f>IF(ISNA(VLOOKUP($C7536,'DTEN TCAP Linkage deviceId'!$A$1:$A$20000,1,FALSE)),"No","Yes")</f>
        <v>No</v>
      </c>
      <c r="H7536" s="1" t="str">
        <f>IF(ISNA(VLOOKUP($C7536,'Provisioning Requester'!$F$3:$H$20000,2,FALSE)),"No","Yes")</f>
        <v>No</v>
      </c>
      <c r="I7536" s="1" t="str">
        <f>IF($H7536="Yes",VLOOKUP($C7536,'Provisioning Requester'!$F$3:$H$20000,3,FALSE),"-")</f>
        <v>-</v>
      </c>
      <c r="J7536" s="1" t="str">
        <f>IF(OR(D7536="SVCP", E7536="TRUE"), "No", IF(ISNA(VLOOKUP($C7536,'ProvResponder deviceId'!$A$1:$A$20000,1,FALSE)),"No","Yes"))</f>
        <v>No</v>
      </c>
      <c r="K7536" s="1" t="str">
        <f>IF($J7536="Yes",VLOOKUP($C7536,'ProvResponder deviceId'!$A$1:$C$20000,3,FALSE),"-")</f>
        <v>-</v>
      </c>
      <c r="L7536" s="1" t="str">
        <f t="shared" si="234"/>
        <v/>
      </c>
      <c r="M7536" s="1" t="str">
        <f t="shared" si="235"/>
        <v/>
      </c>
      <c r="N7536" s="1" t="str">
        <f>IF(ISBLANK($C7536),"",IF(ISNA(VLOOKUP($L7536,'result messages'!$H$3:$L$11,2,FALSE)),VLOOKUP($M7536,'result messages'!$H$3:$L$11,2,FALSE),VLOOKUP($L7536,'result messages'!$H$3:$L$11,2,FALSE)))</f>
        <v/>
      </c>
      <c r="O7536" s="1" t="str">
        <f>IF(ISBLANK($C7536),"",IF(ISNA(VLOOKUP($L7536,'result messages'!$H$3:$L$11,3,FALSE)),VLOOKUP($M7536,'result messages'!$H$3:$L$11,3,FALSE),VLOOKUP($L7536,'result messages'!$H$3:$L$11,3,FALSE)))</f>
        <v/>
      </c>
      <c r="P7536" s="1" t="str">
        <f>IF(ISBLANK($C7536),"",IF(ISNA(VLOOKUP($L7536,'result messages'!$H$3:$L$11,4,FALSE)),VLOOKUP($M7536,'result messages'!$H$3:$L$11,4,FALSE),VLOOKUP($L7536,'result messages'!$H$3:$L$11,4,FALSE)))</f>
        <v/>
      </c>
      <c r="Q7536" s="1" t="str">
        <f>IF(ISBLANK($C7536),"",IF(ISNA(VLOOKUP($L7536,'result messages'!$H$3:$L$11,5,FALSE)),VLOOKUP($M7536,'result messages'!$H$3:$L$11,5,FALSE),VLOOKUP($L7536,'result messages'!$H$3:$L$11,5,FALSE)))</f>
        <v/>
      </c>
    </row>
    <row r="7537" spans="1:17">
      <c r="A7537" s="1">
        <v>7534</v>
      </c>
      <c r="B7537" s="1"/>
      <c r="C7537" s="1"/>
      <c r="D7537" s="1"/>
      <c r="E7537" s="6"/>
      <c r="F7537" s="1"/>
      <c r="G7537" s="1" t="str">
        <f>IF(ISNA(VLOOKUP($C7537,'DTEN TCAP Linkage deviceId'!$A$1:$A$20000,1,FALSE)),"No","Yes")</f>
        <v>No</v>
      </c>
      <c r="H7537" s="1" t="str">
        <f>IF(ISNA(VLOOKUP($C7537,'Provisioning Requester'!$F$3:$H$20000,2,FALSE)),"No","Yes")</f>
        <v>No</v>
      </c>
      <c r="I7537" s="1" t="str">
        <f>IF($H7537="Yes",VLOOKUP($C7537,'Provisioning Requester'!$F$3:$H$20000,3,FALSE),"-")</f>
        <v>-</v>
      </c>
      <c r="J7537" s="1" t="str">
        <f>IF(OR(D7537="SVCP", E7537="TRUE"), "No", IF(ISNA(VLOOKUP($C7537,'ProvResponder deviceId'!$A$1:$A$20000,1,FALSE)),"No","Yes"))</f>
        <v>No</v>
      </c>
      <c r="K7537" s="1" t="str">
        <f>IF($J7537="Yes",VLOOKUP($C7537,'ProvResponder deviceId'!$A$1:$C$20000,3,FALSE),"-")</f>
        <v>-</v>
      </c>
      <c r="L7537" s="1" t="str">
        <f t="shared" si="234"/>
        <v/>
      </c>
      <c r="M7537" s="1" t="str">
        <f t="shared" si="235"/>
        <v/>
      </c>
      <c r="N7537" s="1" t="str">
        <f>IF(ISBLANK($C7537),"",IF(ISNA(VLOOKUP($L7537,'result messages'!$H$3:$L$11,2,FALSE)),VLOOKUP($M7537,'result messages'!$H$3:$L$11,2,FALSE),VLOOKUP($L7537,'result messages'!$H$3:$L$11,2,FALSE)))</f>
        <v/>
      </c>
      <c r="O7537" s="1" t="str">
        <f>IF(ISBLANK($C7537),"",IF(ISNA(VLOOKUP($L7537,'result messages'!$H$3:$L$11,3,FALSE)),VLOOKUP($M7537,'result messages'!$H$3:$L$11,3,FALSE),VLOOKUP($L7537,'result messages'!$H$3:$L$11,3,FALSE)))</f>
        <v/>
      </c>
      <c r="P7537" s="1" t="str">
        <f>IF(ISBLANK($C7537),"",IF(ISNA(VLOOKUP($L7537,'result messages'!$H$3:$L$11,4,FALSE)),VLOOKUP($M7537,'result messages'!$H$3:$L$11,4,FALSE),VLOOKUP($L7537,'result messages'!$H$3:$L$11,4,FALSE)))</f>
        <v/>
      </c>
      <c r="Q7537" s="1" t="str">
        <f>IF(ISBLANK($C7537),"",IF(ISNA(VLOOKUP($L7537,'result messages'!$H$3:$L$11,5,FALSE)),VLOOKUP($M7537,'result messages'!$H$3:$L$11,5,FALSE),VLOOKUP($L7537,'result messages'!$H$3:$L$11,5,FALSE)))</f>
        <v/>
      </c>
    </row>
    <row r="7538" spans="1:17">
      <c r="A7538" s="1">
        <v>7535</v>
      </c>
      <c r="B7538" s="1"/>
      <c r="C7538" s="1"/>
      <c r="D7538" s="1"/>
      <c r="E7538" s="6"/>
      <c r="F7538" s="1"/>
      <c r="G7538" s="1" t="str">
        <f>IF(ISNA(VLOOKUP($C7538,'DTEN TCAP Linkage deviceId'!$A$1:$A$20000,1,FALSE)),"No","Yes")</f>
        <v>No</v>
      </c>
      <c r="H7538" s="1" t="str">
        <f>IF(ISNA(VLOOKUP($C7538,'Provisioning Requester'!$F$3:$H$20000,2,FALSE)),"No","Yes")</f>
        <v>No</v>
      </c>
      <c r="I7538" s="1" t="str">
        <f>IF($H7538="Yes",VLOOKUP($C7538,'Provisioning Requester'!$F$3:$H$20000,3,FALSE),"-")</f>
        <v>-</v>
      </c>
      <c r="J7538" s="1" t="str">
        <f>IF(OR(D7538="SVCP", E7538="TRUE"), "No", IF(ISNA(VLOOKUP($C7538,'ProvResponder deviceId'!$A$1:$A$20000,1,FALSE)),"No","Yes"))</f>
        <v>No</v>
      </c>
      <c r="K7538" s="1" t="str">
        <f>IF($J7538="Yes",VLOOKUP($C7538,'ProvResponder deviceId'!$A$1:$C$20000,3,FALSE),"-")</f>
        <v>-</v>
      </c>
      <c r="L7538" s="1" t="str">
        <f t="shared" si="234"/>
        <v/>
      </c>
      <c r="M7538" s="1" t="str">
        <f t="shared" si="235"/>
        <v/>
      </c>
      <c r="N7538" s="1" t="str">
        <f>IF(ISBLANK($C7538),"",IF(ISNA(VLOOKUP($L7538,'result messages'!$H$3:$L$11,2,FALSE)),VLOOKUP($M7538,'result messages'!$H$3:$L$11,2,FALSE),VLOOKUP($L7538,'result messages'!$H$3:$L$11,2,FALSE)))</f>
        <v/>
      </c>
      <c r="O7538" s="1" t="str">
        <f>IF(ISBLANK($C7538),"",IF(ISNA(VLOOKUP($L7538,'result messages'!$H$3:$L$11,3,FALSE)),VLOOKUP($M7538,'result messages'!$H$3:$L$11,3,FALSE),VLOOKUP($L7538,'result messages'!$H$3:$L$11,3,FALSE)))</f>
        <v/>
      </c>
      <c r="P7538" s="1" t="str">
        <f>IF(ISBLANK($C7538),"",IF(ISNA(VLOOKUP($L7538,'result messages'!$H$3:$L$11,4,FALSE)),VLOOKUP($M7538,'result messages'!$H$3:$L$11,4,FALSE),VLOOKUP($L7538,'result messages'!$H$3:$L$11,4,FALSE)))</f>
        <v/>
      </c>
      <c r="Q7538" s="1" t="str">
        <f>IF(ISBLANK($C7538),"",IF(ISNA(VLOOKUP($L7538,'result messages'!$H$3:$L$11,5,FALSE)),VLOOKUP($M7538,'result messages'!$H$3:$L$11,5,FALSE),VLOOKUP($L7538,'result messages'!$H$3:$L$11,5,FALSE)))</f>
        <v/>
      </c>
    </row>
    <row r="7539" spans="1:17">
      <c r="A7539" s="1">
        <v>7536</v>
      </c>
      <c r="B7539" s="1"/>
      <c r="C7539" s="1"/>
      <c r="D7539" s="1"/>
      <c r="E7539" s="6"/>
      <c r="F7539" s="1"/>
      <c r="G7539" s="1" t="str">
        <f>IF(ISNA(VLOOKUP($C7539,'DTEN TCAP Linkage deviceId'!$A$1:$A$20000,1,FALSE)),"No","Yes")</f>
        <v>No</v>
      </c>
      <c r="H7539" s="1" t="str">
        <f>IF(ISNA(VLOOKUP($C7539,'Provisioning Requester'!$F$3:$H$20000,2,FALSE)),"No","Yes")</f>
        <v>No</v>
      </c>
      <c r="I7539" s="1" t="str">
        <f>IF($H7539="Yes",VLOOKUP($C7539,'Provisioning Requester'!$F$3:$H$20000,3,FALSE),"-")</f>
        <v>-</v>
      </c>
      <c r="J7539" s="1" t="str">
        <f>IF(OR(D7539="SVCP", E7539="TRUE"), "No", IF(ISNA(VLOOKUP($C7539,'ProvResponder deviceId'!$A$1:$A$20000,1,FALSE)),"No","Yes"))</f>
        <v>No</v>
      </c>
      <c r="K7539" s="1" t="str">
        <f>IF($J7539="Yes",VLOOKUP($C7539,'ProvResponder deviceId'!$A$1:$C$20000,3,FALSE),"-")</f>
        <v>-</v>
      </c>
      <c r="L7539" s="1" t="str">
        <f t="shared" si="234"/>
        <v/>
      </c>
      <c r="M7539" s="1" t="str">
        <f t="shared" si="235"/>
        <v/>
      </c>
      <c r="N7539" s="1" t="str">
        <f>IF(ISBLANK($C7539),"",IF(ISNA(VLOOKUP($L7539,'result messages'!$H$3:$L$11,2,FALSE)),VLOOKUP($M7539,'result messages'!$H$3:$L$11,2,FALSE),VLOOKUP($L7539,'result messages'!$H$3:$L$11,2,FALSE)))</f>
        <v/>
      </c>
      <c r="O7539" s="1" t="str">
        <f>IF(ISBLANK($C7539),"",IF(ISNA(VLOOKUP($L7539,'result messages'!$H$3:$L$11,3,FALSE)),VLOOKUP($M7539,'result messages'!$H$3:$L$11,3,FALSE),VLOOKUP($L7539,'result messages'!$H$3:$L$11,3,FALSE)))</f>
        <v/>
      </c>
      <c r="P7539" s="1" t="str">
        <f>IF(ISBLANK($C7539),"",IF(ISNA(VLOOKUP($L7539,'result messages'!$H$3:$L$11,4,FALSE)),VLOOKUP($M7539,'result messages'!$H$3:$L$11,4,FALSE),VLOOKUP($L7539,'result messages'!$H$3:$L$11,4,FALSE)))</f>
        <v/>
      </c>
      <c r="Q7539" s="1" t="str">
        <f>IF(ISBLANK($C7539),"",IF(ISNA(VLOOKUP($L7539,'result messages'!$H$3:$L$11,5,FALSE)),VLOOKUP($M7539,'result messages'!$H$3:$L$11,5,FALSE),VLOOKUP($L7539,'result messages'!$H$3:$L$11,5,FALSE)))</f>
        <v/>
      </c>
    </row>
    <row r="7540" spans="1:17">
      <c r="A7540" s="1">
        <v>7537</v>
      </c>
      <c r="B7540" s="1"/>
      <c r="C7540" s="1"/>
      <c r="D7540" s="1"/>
      <c r="E7540" s="6"/>
      <c r="F7540" s="1"/>
      <c r="G7540" s="1" t="str">
        <f>IF(ISNA(VLOOKUP($C7540,'DTEN TCAP Linkage deviceId'!$A$1:$A$20000,1,FALSE)),"No","Yes")</f>
        <v>No</v>
      </c>
      <c r="H7540" s="1" t="str">
        <f>IF(ISNA(VLOOKUP($C7540,'Provisioning Requester'!$F$3:$H$20000,2,FALSE)),"No","Yes")</f>
        <v>No</v>
      </c>
      <c r="I7540" s="1" t="str">
        <f>IF($H7540="Yes",VLOOKUP($C7540,'Provisioning Requester'!$F$3:$H$20000,3,FALSE),"-")</f>
        <v>-</v>
      </c>
      <c r="J7540" s="1" t="str">
        <f>IF(OR(D7540="SVCP", E7540="TRUE"), "No", IF(ISNA(VLOOKUP($C7540,'ProvResponder deviceId'!$A$1:$A$20000,1,FALSE)),"No","Yes"))</f>
        <v>No</v>
      </c>
      <c r="K7540" s="1" t="str">
        <f>IF($J7540="Yes",VLOOKUP($C7540,'ProvResponder deviceId'!$A$1:$C$20000,3,FALSE),"-")</f>
        <v>-</v>
      </c>
      <c r="L7540" s="1" t="str">
        <f t="shared" si="234"/>
        <v/>
      </c>
      <c r="M7540" s="1" t="str">
        <f t="shared" si="235"/>
        <v/>
      </c>
      <c r="N7540" s="1" t="str">
        <f>IF(ISBLANK($C7540),"",IF(ISNA(VLOOKUP($L7540,'result messages'!$H$3:$L$11,2,FALSE)),VLOOKUP($M7540,'result messages'!$H$3:$L$11,2,FALSE),VLOOKUP($L7540,'result messages'!$H$3:$L$11,2,FALSE)))</f>
        <v/>
      </c>
      <c r="O7540" s="1" t="str">
        <f>IF(ISBLANK($C7540),"",IF(ISNA(VLOOKUP($L7540,'result messages'!$H$3:$L$11,3,FALSE)),VLOOKUP($M7540,'result messages'!$H$3:$L$11,3,FALSE),VLOOKUP($L7540,'result messages'!$H$3:$L$11,3,FALSE)))</f>
        <v/>
      </c>
      <c r="P7540" s="1" t="str">
        <f>IF(ISBLANK($C7540),"",IF(ISNA(VLOOKUP($L7540,'result messages'!$H$3:$L$11,4,FALSE)),VLOOKUP($M7540,'result messages'!$H$3:$L$11,4,FALSE),VLOOKUP($L7540,'result messages'!$H$3:$L$11,4,FALSE)))</f>
        <v/>
      </c>
      <c r="Q7540" s="1" t="str">
        <f>IF(ISBLANK($C7540),"",IF(ISNA(VLOOKUP($L7540,'result messages'!$H$3:$L$11,5,FALSE)),VLOOKUP($M7540,'result messages'!$H$3:$L$11,5,FALSE),VLOOKUP($L7540,'result messages'!$H$3:$L$11,5,FALSE)))</f>
        <v/>
      </c>
    </row>
    <row r="7541" spans="1:17">
      <c r="A7541" s="1">
        <v>7538</v>
      </c>
      <c r="B7541" s="1"/>
      <c r="C7541" s="1"/>
      <c r="D7541" s="1"/>
      <c r="E7541" s="6"/>
      <c r="F7541" s="1"/>
      <c r="G7541" s="1" t="str">
        <f>IF(ISNA(VLOOKUP($C7541,'DTEN TCAP Linkage deviceId'!$A$1:$A$20000,1,FALSE)),"No","Yes")</f>
        <v>No</v>
      </c>
      <c r="H7541" s="1" t="str">
        <f>IF(ISNA(VLOOKUP($C7541,'Provisioning Requester'!$F$3:$H$20000,2,FALSE)),"No","Yes")</f>
        <v>No</v>
      </c>
      <c r="I7541" s="1" t="str">
        <f>IF($H7541="Yes",VLOOKUP($C7541,'Provisioning Requester'!$F$3:$H$20000,3,FALSE),"-")</f>
        <v>-</v>
      </c>
      <c r="J7541" s="1" t="str">
        <f>IF(OR(D7541="SVCP", E7541="TRUE"), "No", IF(ISNA(VLOOKUP($C7541,'ProvResponder deviceId'!$A$1:$A$20000,1,FALSE)),"No","Yes"))</f>
        <v>No</v>
      </c>
      <c r="K7541" s="1" t="str">
        <f>IF($J7541="Yes",VLOOKUP($C7541,'ProvResponder deviceId'!$A$1:$C$20000,3,FALSE),"-")</f>
        <v>-</v>
      </c>
      <c r="L7541" s="1" t="str">
        <f t="shared" si="234"/>
        <v/>
      </c>
      <c r="M7541" s="1" t="str">
        <f t="shared" si="235"/>
        <v/>
      </c>
      <c r="N7541" s="1" t="str">
        <f>IF(ISBLANK($C7541),"",IF(ISNA(VLOOKUP($L7541,'result messages'!$H$3:$L$11,2,FALSE)),VLOOKUP($M7541,'result messages'!$H$3:$L$11,2,FALSE),VLOOKUP($L7541,'result messages'!$H$3:$L$11,2,FALSE)))</f>
        <v/>
      </c>
      <c r="O7541" s="1" t="str">
        <f>IF(ISBLANK($C7541),"",IF(ISNA(VLOOKUP($L7541,'result messages'!$H$3:$L$11,3,FALSE)),VLOOKUP($M7541,'result messages'!$H$3:$L$11,3,FALSE),VLOOKUP($L7541,'result messages'!$H$3:$L$11,3,FALSE)))</f>
        <v/>
      </c>
      <c r="P7541" s="1" t="str">
        <f>IF(ISBLANK($C7541),"",IF(ISNA(VLOOKUP($L7541,'result messages'!$H$3:$L$11,4,FALSE)),VLOOKUP($M7541,'result messages'!$H$3:$L$11,4,FALSE),VLOOKUP($L7541,'result messages'!$H$3:$L$11,4,FALSE)))</f>
        <v/>
      </c>
      <c r="Q7541" s="1" t="str">
        <f>IF(ISBLANK($C7541),"",IF(ISNA(VLOOKUP($L7541,'result messages'!$H$3:$L$11,5,FALSE)),VLOOKUP($M7541,'result messages'!$H$3:$L$11,5,FALSE),VLOOKUP($L7541,'result messages'!$H$3:$L$11,5,FALSE)))</f>
        <v/>
      </c>
    </row>
    <row r="7542" spans="1:17">
      <c r="A7542" s="1">
        <v>7539</v>
      </c>
      <c r="B7542" s="1"/>
      <c r="C7542" s="1"/>
      <c r="D7542" s="1"/>
      <c r="E7542" s="6"/>
      <c r="F7542" s="1"/>
      <c r="G7542" s="1" t="str">
        <f>IF(ISNA(VLOOKUP($C7542,'DTEN TCAP Linkage deviceId'!$A$1:$A$20000,1,FALSE)),"No","Yes")</f>
        <v>No</v>
      </c>
      <c r="H7542" s="1" t="str">
        <f>IF(ISNA(VLOOKUP($C7542,'Provisioning Requester'!$F$3:$H$20000,2,FALSE)),"No","Yes")</f>
        <v>No</v>
      </c>
      <c r="I7542" s="1" t="str">
        <f>IF($H7542="Yes",VLOOKUP($C7542,'Provisioning Requester'!$F$3:$H$20000,3,FALSE),"-")</f>
        <v>-</v>
      </c>
      <c r="J7542" s="1" t="str">
        <f>IF(OR(D7542="SVCP", E7542="TRUE"), "No", IF(ISNA(VLOOKUP($C7542,'ProvResponder deviceId'!$A$1:$A$20000,1,FALSE)),"No","Yes"))</f>
        <v>No</v>
      </c>
      <c r="K7542" s="1" t="str">
        <f>IF($J7542="Yes",VLOOKUP($C7542,'ProvResponder deviceId'!$A$1:$C$20000,3,FALSE),"-")</f>
        <v>-</v>
      </c>
      <c r="L7542" s="1" t="str">
        <f t="shared" si="234"/>
        <v/>
      </c>
      <c r="M7542" s="1" t="str">
        <f t="shared" si="235"/>
        <v/>
      </c>
      <c r="N7542" s="1" t="str">
        <f>IF(ISBLANK($C7542),"",IF(ISNA(VLOOKUP($L7542,'result messages'!$H$3:$L$11,2,FALSE)),VLOOKUP($M7542,'result messages'!$H$3:$L$11,2,FALSE),VLOOKUP($L7542,'result messages'!$H$3:$L$11,2,FALSE)))</f>
        <v/>
      </c>
      <c r="O7542" s="1" t="str">
        <f>IF(ISBLANK($C7542),"",IF(ISNA(VLOOKUP($L7542,'result messages'!$H$3:$L$11,3,FALSE)),VLOOKUP($M7542,'result messages'!$H$3:$L$11,3,FALSE),VLOOKUP($L7542,'result messages'!$H$3:$L$11,3,FALSE)))</f>
        <v/>
      </c>
      <c r="P7542" s="1" t="str">
        <f>IF(ISBLANK($C7542),"",IF(ISNA(VLOOKUP($L7542,'result messages'!$H$3:$L$11,4,FALSE)),VLOOKUP($M7542,'result messages'!$H$3:$L$11,4,FALSE),VLOOKUP($L7542,'result messages'!$H$3:$L$11,4,FALSE)))</f>
        <v/>
      </c>
      <c r="Q7542" s="1" t="str">
        <f>IF(ISBLANK($C7542),"",IF(ISNA(VLOOKUP($L7542,'result messages'!$H$3:$L$11,5,FALSE)),VLOOKUP($M7542,'result messages'!$H$3:$L$11,5,FALSE),VLOOKUP($L7542,'result messages'!$H$3:$L$11,5,FALSE)))</f>
        <v/>
      </c>
    </row>
    <row r="7543" spans="1:17">
      <c r="A7543" s="1">
        <v>7540</v>
      </c>
      <c r="B7543" s="1"/>
      <c r="C7543" s="1"/>
      <c r="D7543" s="1"/>
      <c r="E7543" s="6"/>
      <c r="F7543" s="1"/>
      <c r="G7543" s="1" t="str">
        <f>IF(ISNA(VLOOKUP($C7543,'DTEN TCAP Linkage deviceId'!$A$1:$A$20000,1,FALSE)),"No","Yes")</f>
        <v>No</v>
      </c>
      <c r="H7543" s="1" t="str">
        <f>IF(ISNA(VLOOKUP($C7543,'Provisioning Requester'!$F$3:$H$20000,2,FALSE)),"No","Yes")</f>
        <v>No</v>
      </c>
      <c r="I7543" s="1" t="str">
        <f>IF($H7543="Yes",VLOOKUP($C7543,'Provisioning Requester'!$F$3:$H$20000,3,FALSE),"-")</f>
        <v>-</v>
      </c>
      <c r="J7543" s="1" t="str">
        <f>IF(OR(D7543="SVCP", E7543="TRUE"), "No", IF(ISNA(VLOOKUP($C7543,'ProvResponder deviceId'!$A$1:$A$20000,1,FALSE)),"No","Yes"))</f>
        <v>No</v>
      </c>
      <c r="K7543" s="1" t="str">
        <f>IF($J7543="Yes",VLOOKUP($C7543,'ProvResponder deviceId'!$A$1:$C$20000,3,FALSE),"-")</f>
        <v>-</v>
      </c>
      <c r="L7543" s="1" t="str">
        <f t="shared" si="234"/>
        <v/>
      </c>
      <c r="M7543" s="1" t="str">
        <f t="shared" si="235"/>
        <v/>
      </c>
      <c r="N7543" s="1" t="str">
        <f>IF(ISBLANK($C7543),"",IF(ISNA(VLOOKUP($L7543,'result messages'!$H$3:$L$11,2,FALSE)),VLOOKUP($M7543,'result messages'!$H$3:$L$11,2,FALSE),VLOOKUP($L7543,'result messages'!$H$3:$L$11,2,FALSE)))</f>
        <v/>
      </c>
      <c r="O7543" s="1" t="str">
        <f>IF(ISBLANK($C7543),"",IF(ISNA(VLOOKUP($L7543,'result messages'!$H$3:$L$11,3,FALSE)),VLOOKUP($M7543,'result messages'!$H$3:$L$11,3,FALSE),VLOOKUP($L7543,'result messages'!$H$3:$L$11,3,FALSE)))</f>
        <v/>
      </c>
      <c r="P7543" s="1" t="str">
        <f>IF(ISBLANK($C7543),"",IF(ISNA(VLOOKUP($L7543,'result messages'!$H$3:$L$11,4,FALSE)),VLOOKUP($M7543,'result messages'!$H$3:$L$11,4,FALSE),VLOOKUP($L7543,'result messages'!$H$3:$L$11,4,FALSE)))</f>
        <v/>
      </c>
      <c r="Q7543" s="1" t="str">
        <f>IF(ISBLANK($C7543),"",IF(ISNA(VLOOKUP($L7543,'result messages'!$H$3:$L$11,5,FALSE)),VLOOKUP($M7543,'result messages'!$H$3:$L$11,5,FALSE),VLOOKUP($L7543,'result messages'!$H$3:$L$11,5,FALSE)))</f>
        <v/>
      </c>
    </row>
    <row r="7544" spans="1:17">
      <c r="A7544" s="1">
        <v>7541</v>
      </c>
      <c r="B7544" s="1"/>
      <c r="C7544" s="1"/>
      <c r="D7544" s="1"/>
      <c r="E7544" s="6"/>
      <c r="F7544" s="1"/>
      <c r="G7544" s="1" t="str">
        <f>IF(ISNA(VLOOKUP($C7544,'DTEN TCAP Linkage deviceId'!$A$1:$A$20000,1,FALSE)),"No","Yes")</f>
        <v>No</v>
      </c>
      <c r="H7544" s="1" t="str">
        <f>IF(ISNA(VLOOKUP($C7544,'Provisioning Requester'!$F$3:$H$20000,2,FALSE)),"No","Yes")</f>
        <v>No</v>
      </c>
      <c r="I7544" s="1" t="str">
        <f>IF($H7544="Yes",VLOOKUP($C7544,'Provisioning Requester'!$F$3:$H$20000,3,FALSE),"-")</f>
        <v>-</v>
      </c>
      <c r="J7544" s="1" t="str">
        <f>IF(OR(D7544="SVCP", E7544="TRUE"), "No", IF(ISNA(VLOOKUP($C7544,'ProvResponder deviceId'!$A$1:$A$20000,1,FALSE)),"No","Yes"))</f>
        <v>No</v>
      </c>
      <c r="K7544" s="1" t="str">
        <f>IF($J7544="Yes",VLOOKUP($C7544,'ProvResponder deviceId'!$A$1:$C$20000,3,FALSE),"-")</f>
        <v>-</v>
      </c>
      <c r="L7544" s="1" t="str">
        <f t="shared" si="234"/>
        <v/>
      </c>
      <c r="M7544" s="1" t="str">
        <f t="shared" si="235"/>
        <v/>
      </c>
      <c r="N7544" s="1" t="str">
        <f>IF(ISBLANK($C7544),"",IF(ISNA(VLOOKUP($L7544,'result messages'!$H$3:$L$11,2,FALSE)),VLOOKUP($M7544,'result messages'!$H$3:$L$11,2,FALSE),VLOOKUP($L7544,'result messages'!$H$3:$L$11,2,FALSE)))</f>
        <v/>
      </c>
      <c r="O7544" s="1" t="str">
        <f>IF(ISBLANK($C7544),"",IF(ISNA(VLOOKUP($L7544,'result messages'!$H$3:$L$11,3,FALSE)),VLOOKUP($M7544,'result messages'!$H$3:$L$11,3,FALSE),VLOOKUP($L7544,'result messages'!$H$3:$L$11,3,FALSE)))</f>
        <v/>
      </c>
      <c r="P7544" s="1" t="str">
        <f>IF(ISBLANK($C7544),"",IF(ISNA(VLOOKUP($L7544,'result messages'!$H$3:$L$11,4,FALSE)),VLOOKUP($M7544,'result messages'!$H$3:$L$11,4,FALSE),VLOOKUP($L7544,'result messages'!$H$3:$L$11,4,FALSE)))</f>
        <v/>
      </c>
      <c r="Q7544" s="1" t="str">
        <f>IF(ISBLANK($C7544),"",IF(ISNA(VLOOKUP($L7544,'result messages'!$H$3:$L$11,5,FALSE)),VLOOKUP($M7544,'result messages'!$H$3:$L$11,5,FALSE),VLOOKUP($L7544,'result messages'!$H$3:$L$11,5,FALSE)))</f>
        <v/>
      </c>
    </row>
    <row r="7545" spans="1:17">
      <c r="A7545" s="1">
        <v>7542</v>
      </c>
      <c r="B7545" s="1"/>
      <c r="C7545" s="1"/>
      <c r="D7545" s="1"/>
      <c r="E7545" s="6"/>
      <c r="F7545" s="1"/>
      <c r="G7545" s="1" t="str">
        <f>IF(ISNA(VLOOKUP($C7545,'DTEN TCAP Linkage deviceId'!$A$1:$A$20000,1,FALSE)),"No","Yes")</f>
        <v>No</v>
      </c>
      <c r="H7545" s="1" t="str">
        <f>IF(ISNA(VLOOKUP($C7545,'Provisioning Requester'!$F$3:$H$20000,2,FALSE)),"No","Yes")</f>
        <v>No</v>
      </c>
      <c r="I7545" s="1" t="str">
        <f>IF($H7545="Yes",VLOOKUP($C7545,'Provisioning Requester'!$F$3:$H$20000,3,FALSE),"-")</f>
        <v>-</v>
      </c>
      <c r="J7545" s="1" t="str">
        <f>IF(OR(D7545="SVCP", E7545="TRUE"), "No", IF(ISNA(VLOOKUP($C7545,'ProvResponder deviceId'!$A$1:$A$20000,1,FALSE)),"No","Yes"))</f>
        <v>No</v>
      </c>
      <c r="K7545" s="1" t="str">
        <f>IF($J7545="Yes",VLOOKUP($C7545,'ProvResponder deviceId'!$A$1:$C$20000,3,FALSE),"-")</f>
        <v>-</v>
      </c>
      <c r="L7545" s="1" t="str">
        <f t="shared" si="234"/>
        <v/>
      </c>
      <c r="M7545" s="1" t="str">
        <f t="shared" si="235"/>
        <v/>
      </c>
      <c r="N7545" s="1" t="str">
        <f>IF(ISBLANK($C7545),"",IF(ISNA(VLOOKUP($L7545,'result messages'!$H$3:$L$11,2,FALSE)),VLOOKUP($M7545,'result messages'!$H$3:$L$11,2,FALSE),VLOOKUP($L7545,'result messages'!$H$3:$L$11,2,FALSE)))</f>
        <v/>
      </c>
      <c r="O7545" s="1" t="str">
        <f>IF(ISBLANK($C7545),"",IF(ISNA(VLOOKUP($L7545,'result messages'!$H$3:$L$11,3,FALSE)),VLOOKUP($M7545,'result messages'!$H$3:$L$11,3,FALSE),VLOOKUP($L7545,'result messages'!$H$3:$L$11,3,FALSE)))</f>
        <v/>
      </c>
      <c r="P7545" s="1" t="str">
        <f>IF(ISBLANK($C7545),"",IF(ISNA(VLOOKUP($L7545,'result messages'!$H$3:$L$11,4,FALSE)),VLOOKUP($M7545,'result messages'!$H$3:$L$11,4,FALSE),VLOOKUP($L7545,'result messages'!$H$3:$L$11,4,FALSE)))</f>
        <v/>
      </c>
      <c r="Q7545" s="1" t="str">
        <f>IF(ISBLANK($C7545),"",IF(ISNA(VLOOKUP($L7545,'result messages'!$H$3:$L$11,5,FALSE)),VLOOKUP($M7545,'result messages'!$H$3:$L$11,5,FALSE),VLOOKUP($L7545,'result messages'!$H$3:$L$11,5,FALSE)))</f>
        <v/>
      </c>
    </row>
    <row r="7546" spans="1:17">
      <c r="A7546" s="1">
        <v>7543</v>
      </c>
      <c r="B7546" s="1"/>
      <c r="C7546" s="1"/>
      <c r="D7546" s="1"/>
      <c r="E7546" s="6"/>
      <c r="F7546" s="1"/>
      <c r="G7546" s="1" t="str">
        <f>IF(ISNA(VLOOKUP($C7546,'DTEN TCAP Linkage deviceId'!$A$1:$A$20000,1,FALSE)),"No","Yes")</f>
        <v>No</v>
      </c>
      <c r="H7546" s="1" t="str">
        <f>IF(ISNA(VLOOKUP($C7546,'Provisioning Requester'!$F$3:$H$20000,2,FALSE)),"No","Yes")</f>
        <v>No</v>
      </c>
      <c r="I7546" s="1" t="str">
        <f>IF($H7546="Yes",VLOOKUP($C7546,'Provisioning Requester'!$F$3:$H$20000,3,FALSE),"-")</f>
        <v>-</v>
      </c>
      <c r="J7546" s="1" t="str">
        <f>IF(OR(D7546="SVCP", E7546="TRUE"), "No", IF(ISNA(VLOOKUP($C7546,'ProvResponder deviceId'!$A$1:$A$20000,1,FALSE)),"No","Yes"))</f>
        <v>No</v>
      </c>
      <c r="K7546" s="1" t="str">
        <f>IF($J7546="Yes",VLOOKUP($C7546,'ProvResponder deviceId'!$A$1:$C$20000,3,FALSE),"-")</f>
        <v>-</v>
      </c>
      <c r="L7546" s="1" t="str">
        <f t="shared" si="234"/>
        <v/>
      </c>
      <c r="M7546" s="1" t="str">
        <f t="shared" si="235"/>
        <v/>
      </c>
      <c r="N7546" s="1" t="str">
        <f>IF(ISBLANK($C7546),"",IF(ISNA(VLOOKUP($L7546,'result messages'!$H$3:$L$11,2,FALSE)),VLOOKUP($M7546,'result messages'!$H$3:$L$11,2,FALSE),VLOOKUP($L7546,'result messages'!$H$3:$L$11,2,FALSE)))</f>
        <v/>
      </c>
      <c r="O7546" s="1" t="str">
        <f>IF(ISBLANK($C7546),"",IF(ISNA(VLOOKUP($L7546,'result messages'!$H$3:$L$11,3,FALSE)),VLOOKUP($M7546,'result messages'!$H$3:$L$11,3,FALSE),VLOOKUP($L7546,'result messages'!$H$3:$L$11,3,FALSE)))</f>
        <v/>
      </c>
      <c r="P7546" s="1" t="str">
        <f>IF(ISBLANK($C7546),"",IF(ISNA(VLOOKUP($L7546,'result messages'!$H$3:$L$11,4,FALSE)),VLOOKUP($M7546,'result messages'!$H$3:$L$11,4,FALSE),VLOOKUP($L7546,'result messages'!$H$3:$L$11,4,FALSE)))</f>
        <v/>
      </c>
      <c r="Q7546" s="1" t="str">
        <f>IF(ISBLANK($C7546),"",IF(ISNA(VLOOKUP($L7546,'result messages'!$H$3:$L$11,5,FALSE)),VLOOKUP($M7546,'result messages'!$H$3:$L$11,5,FALSE),VLOOKUP($L7546,'result messages'!$H$3:$L$11,5,FALSE)))</f>
        <v/>
      </c>
    </row>
    <row r="7547" spans="1:17">
      <c r="A7547" s="1">
        <v>7544</v>
      </c>
      <c r="B7547" s="1"/>
      <c r="C7547" s="1"/>
      <c r="D7547" s="1"/>
      <c r="E7547" s="6"/>
      <c r="F7547" s="1"/>
      <c r="G7547" s="1" t="str">
        <f>IF(ISNA(VLOOKUP($C7547,'DTEN TCAP Linkage deviceId'!$A$1:$A$20000,1,FALSE)),"No","Yes")</f>
        <v>No</v>
      </c>
      <c r="H7547" s="1" t="str">
        <f>IF(ISNA(VLOOKUP($C7547,'Provisioning Requester'!$F$3:$H$20000,2,FALSE)),"No","Yes")</f>
        <v>No</v>
      </c>
      <c r="I7547" s="1" t="str">
        <f>IF($H7547="Yes",VLOOKUP($C7547,'Provisioning Requester'!$F$3:$H$20000,3,FALSE),"-")</f>
        <v>-</v>
      </c>
      <c r="J7547" s="1" t="str">
        <f>IF(OR(D7547="SVCP", E7547="TRUE"), "No", IF(ISNA(VLOOKUP($C7547,'ProvResponder deviceId'!$A$1:$A$20000,1,FALSE)),"No","Yes"))</f>
        <v>No</v>
      </c>
      <c r="K7547" s="1" t="str">
        <f>IF($J7547="Yes",VLOOKUP($C7547,'ProvResponder deviceId'!$A$1:$C$20000,3,FALSE),"-")</f>
        <v>-</v>
      </c>
      <c r="L7547" s="1" t="str">
        <f t="shared" si="234"/>
        <v/>
      </c>
      <c r="M7547" s="1" t="str">
        <f t="shared" si="235"/>
        <v/>
      </c>
      <c r="N7547" s="1" t="str">
        <f>IF(ISBLANK($C7547),"",IF(ISNA(VLOOKUP($L7547,'result messages'!$H$3:$L$11,2,FALSE)),VLOOKUP($M7547,'result messages'!$H$3:$L$11,2,FALSE),VLOOKUP($L7547,'result messages'!$H$3:$L$11,2,FALSE)))</f>
        <v/>
      </c>
      <c r="O7547" s="1" t="str">
        <f>IF(ISBLANK($C7547),"",IF(ISNA(VLOOKUP($L7547,'result messages'!$H$3:$L$11,3,FALSE)),VLOOKUP($M7547,'result messages'!$H$3:$L$11,3,FALSE),VLOOKUP($L7547,'result messages'!$H$3:$L$11,3,FALSE)))</f>
        <v/>
      </c>
      <c r="P7547" s="1" t="str">
        <f>IF(ISBLANK($C7547),"",IF(ISNA(VLOOKUP($L7547,'result messages'!$H$3:$L$11,4,FALSE)),VLOOKUP($M7547,'result messages'!$H$3:$L$11,4,FALSE),VLOOKUP($L7547,'result messages'!$H$3:$L$11,4,FALSE)))</f>
        <v/>
      </c>
      <c r="Q7547" s="1" t="str">
        <f>IF(ISBLANK($C7547),"",IF(ISNA(VLOOKUP($L7547,'result messages'!$H$3:$L$11,5,FALSE)),VLOOKUP($M7547,'result messages'!$H$3:$L$11,5,FALSE),VLOOKUP($L7547,'result messages'!$H$3:$L$11,5,FALSE)))</f>
        <v/>
      </c>
    </row>
    <row r="7548" spans="1:17">
      <c r="A7548" s="1">
        <v>7545</v>
      </c>
      <c r="B7548" s="1"/>
      <c r="C7548" s="1"/>
      <c r="D7548" s="1"/>
      <c r="E7548" s="6"/>
      <c r="F7548" s="1"/>
      <c r="G7548" s="1" t="str">
        <f>IF(ISNA(VLOOKUP($C7548,'DTEN TCAP Linkage deviceId'!$A$1:$A$20000,1,FALSE)),"No","Yes")</f>
        <v>No</v>
      </c>
      <c r="H7548" s="1" t="str">
        <f>IF(ISNA(VLOOKUP($C7548,'Provisioning Requester'!$F$3:$H$20000,2,FALSE)),"No","Yes")</f>
        <v>No</v>
      </c>
      <c r="I7548" s="1" t="str">
        <f>IF($H7548="Yes",VLOOKUP($C7548,'Provisioning Requester'!$F$3:$H$20000,3,FALSE),"-")</f>
        <v>-</v>
      </c>
      <c r="J7548" s="1" t="str">
        <f>IF(OR(D7548="SVCP", E7548="TRUE"), "No", IF(ISNA(VLOOKUP($C7548,'ProvResponder deviceId'!$A$1:$A$20000,1,FALSE)),"No","Yes"))</f>
        <v>No</v>
      </c>
      <c r="K7548" s="1" t="str">
        <f>IF($J7548="Yes",VLOOKUP($C7548,'ProvResponder deviceId'!$A$1:$C$20000,3,FALSE),"-")</f>
        <v>-</v>
      </c>
      <c r="L7548" s="1" t="str">
        <f t="shared" si="234"/>
        <v/>
      </c>
      <c r="M7548" s="1" t="str">
        <f t="shared" si="235"/>
        <v/>
      </c>
      <c r="N7548" s="1" t="str">
        <f>IF(ISBLANK($C7548),"",IF(ISNA(VLOOKUP($L7548,'result messages'!$H$3:$L$11,2,FALSE)),VLOOKUP($M7548,'result messages'!$H$3:$L$11,2,FALSE),VLOOKUP($L7548,'result messages'!$H$3:$L$11,2,FALSE)))</f>
        <v/>
      </c>
      <c r="O7548" s="1" t="str">
        <f>IF(ISBLANK($C7548),"",IF(ISNA(VLOOKUP($L7548,'result messages'!$H$3:$L$11,3,FALSE)),VLOOKUP($M7548,'result messages'!$H$3:$L$11,3,FALSE),VLOOKUP($L7548,'result messages'!$H$3:$L$11,3,FALSE)))</f>
        <v/>
      </c>
      <c r="P7548" s="1" t="str">
        <f>IF(ISBLANK($C7548),"",IF(ISNA(VLOOKUP($L7548,'result messages'!$H$3:$L$11,4,FALSE)),VLOOKUP($M7548,'result messages'!$H$3:$L$11,4,FALSE),VLOOKUP($L7548,'result messages'!$H$3:$L$11,4,FALSE)))</f>
        <v/>
      </c>
      <c r="Q7548" s="1" t="str">
        <f>IF(ISBLANK($C7548),"",IF(ISNA(VLOOKUP($L7548,'result messages'!$H$3:$L$11,5,FALSE)),VLOOKUP($M7548,'result messages'!$H$3:$L$11,5,FALSE),VLOOKUP($L7548,'result messages'!$H$3:$L$11,5,FALSE)))</f>
        <v/>
      </c>
    </row>
    <row r="7549" spans="1:17">
      <c r="A7549" s="1">
        <v>7546</v>
      </c>
      <c r="B7549" s="1"/>
      <c r="C7549" s="1"/>
      <c r="D7549" s="1"/>
      <c r="E7549" s="6"/>
      <c r="F7549" s="1"/>
      <c r="G7549" s="1" t="str">
        <f>IF(ISNA(VLOOKUP($C7549,'DTEN TCAP Linkage deviceId'!$A$1:$A$20000,1,FALSE)),"No","Yes")</f>
        <v>No</v>
      </c>
      <c r="H7549" s="1" t="str">
        <f>IF(ISNA(VLOOKUP($C7549,'Provisioning Requester'!$F$3:$H$20000,2,FALSE)),"No","Yes")</f>
        <v>No</v>
      </c>
      <c r="I7549" s="1" t="str">
        <f>IF($H7549="Yes",VLOOKUP($C7549,'Provisioning Requester'!$F$3:$H$20000,3,FALSE),"-")</f>
        <v>-</v>
      </c>
      <c r="J7549" s="1" t="str">
        <f>IF(OR(D7549="SVCP", E7549="TRUE"), "No", IF(ISNA(VLOOKUP($C7549,'ProvResponder deviceId'!$A$1:$A$20000,1,FALSE)),"No","Yes"))</f>
        <v>No</v>
      </c>
      <c r="K7549" s="1" t="str">
        <f>IF($J7549="Yes",VLOOKUP($C7549,'ProvResponder deviceId'!$A$1:$C$20000,3,FALSE),"-")</f>
        <v>-</v>
      </c>
      <c r="L7549" s="1" t="str">
        <f t="shared" si="234"/>
        <v/>
      </c>
      <c r="M7549" s="1" t="str">
        <f t="shared" si="235"/>
        <v/>
      </c>
      <c r="N7549" s="1" t="str">
        <f>IF(ISBLANK($C7549),"",IF(ISNA(VLOOKUP($L7549,'result messages'!$H$3:$L$11,2,FALSE)),VLOOKUP($M7549,'result messages'!$H$3:$L$11,2,FALSE),VLOOKUP($L7549,'result messages'!$H$3:$L$11,2,FALSE)))</f>
        <v/>
      </c>
      <c r="O7549" s="1" t="str">
        <f>IF(ISBLANK($C7549),"",IF(ISNA(VLOOKUP($L7549,'result messages'!$H$3:$L$11,3,FALSE)),VLOOKUP($M7549,'result messages'!$H$3:$L$11,3,FALSE),VLOOKUP($L7549,'result messages'!$H$3:$L$11,3,FALSE)))</f>
        <v/>
      </c>
      <c r="P7549" s="1" t="str">
        <f>IF(ISBLANK($C7549),"",IF(ISNA(VLOOKUP($L7549,'result messages'!$H$3:$L$11,4,FALSE)),VLOOKUP($M7549,'result messages'!$H$3:$L$11,4,FALSE),VLOOKUP($L7549,'result messages'!$H$3:$L$11,4,FALSE)))</f>
        <v/>
      </c>
      <c r="Q7549" s="1" t="str">
        <f>IF(ISBLANK($C7549),"",IF(ISNA(VLOOKUP($L7549,'result messages'!$H$3:$L$11,5,FALSE)),VLOOKUP($M7549,'result messages'!$H$3:$L$11,5,FALSE),VLOOKUP($L7549,'result messages'!$H$3:$L$11,5,FALSE)))</f>
        <v/>
      </c>
    </row>
    <row r="7550" spans="1:17">
      <c r="A7550" s="1">
        <v>7547</v>
      </c>
      <c r="B7550" s="1"/>
      <c r="C7550" s="1"/>
      <c r="D7550" s="1"/>
      <c r="E7550" s="6"/>
      <c r="F7550" s="1"/>
      <c r="G7550" s="1" t="str">
        <f>IF(ISNA(VLOOKUP($C7550,'DTEN TCAP Linkage deviceId'!$A$1:$A$20000,1,FALSE)),"No","Yes")</f>
        <v>No</v>
      </c>
      <c r="H7550" s="1" t="str">
        <f>IF(ISNA(VLOOKUP($C7550,'Provisioning Requester'!$F$3:$H$20000,2,FALSE)),"No","Yes")</f>
        <v>No</v>
      </c>
      <c r="I7550" s="1" t="str">
        <f>IF($H7550="Yes",VLOOKUP($C7550,'Provisioning Requester'!$F$3:$H$20000,3,FALSE),"-")</f>
        <v>-</v>
      </c>
      <c r="J7550" s="1" t="str">
        <f>IF(OR(D7550="SVCP", E7550="TRUE"), "No", IF(ISNA(VLOOKUP($C7550,'ProvResponder deviceId'!$A$1:$A$20000,1,FALSE)),"No","Yes"))</f>
        <v>No</v>
      </c>
      <c r="K7550" s="1" t="str">
        <f>IF($J7550="Yes",VLOOKUP($C7550,'ProvResponder deviceId'!$A$1:$C$20000,3,FALSE),"-")</f>
        <v>-</v>
      </c>
      <c r="L7550" s="1" t="str">
        <f t="shared" si="234"/>
        <v/>
      </c>
      <c r="M7550" s="1" t="str">
        <f t="shared" si="235"/>
        <v/>
      </c>
      <c r="N7550" s="1" t="str">
        <f>IF(ISBLANK($C7550),"",IF(ISNA(VLOOKUP($L7550,'result messages'!$H$3:$L$11,2,FALSE)),VLOOKUP($M7550,'result messages'!$H$3:$L$11,2,FALSE),VLOOKUP($L7550,'result messages'!$H$3:$L$11,2,FALSE)))</f>
        <v/>
      </c>
      <c r="O7550" s="1" t="str">
        <f>IF(ISBLANK($C7550),"",IF(ISNA(VLOOKUP($L7550,'result messages'!$H$3:$L$11,3,FALSE)),VLOOKUP($M7550,'result messages'!$H$3:$L$11,3,FALSE),VLOOKUP($L7550,'result messages'!$H$3:$L$11,3,FALSE)))</f>
        <v/>
      </c>
      <c r="P7550" s="1" t="str">
        <f>IF(ISBLANK($C7550),"",IF(ISNA(VLOOKUP($L7550,'result messages'!$H$3:$L$11,4,FALSE)),VLOOKUP($M7550,'result messages'!$H$3:$L$11,4,FALSE),VLOOKUP($L7550,'result messages'!$H$3:$L$11,4,FALSE)))</f>
        <v/>
      </c>
      <c r="Q7550" s="1" t="str">
        <f>IF(ISBLANK($C7550),"",IF(ISNA(VLOOKUP($L7550,'result messages'!$H$3:$L$11,5,FALSE)),VLOOKUP($M7550,'result messages'!$H$3:$L$11,5,FALSE),VLOOKUP($L7550,'result messages'!$H$3:$L$11,5,FALSE)))</f>
        <v/>
      </c>
    </row>
    <row r="7551" spans="1:17">
      <c r="A7551" s="1">
        <v>7548</v>
      </c>
      <c r="B7551" s="1"/>
      <c r="C7551" s="1"/>
      <c r="D7551" s="1"/>
      <c r="E7551" s="6"/>
      <c r="F7551" s="1"/>
      <c r="G7551" s="1" t="str">
        <f>IF(ISNA(VLOOKUP($C7551,'DTEN TCAP Linkage deviceId'!$A$1:$A$20000,1,FALSE)),"No","Yes")</f>
        <v>No</v>
      </c>
      <c r="H7551" s="1" t="str">
        <f>IF(ISNA(VLOOKUP($C7551,'Provisioning Requester'!$F$3:$H$20000,2,FALSE)),"No","Yes")</f>
        <v>No</v>
      </c>
      <c r="I7551" s="1" t="str">
        <f>IF($H7551="Yes",VLOOKUP($C7551,'Provisioning Requester'!$F$3:$H$20000,3,FALSE),"-")</f>
        <v>-</v>
      </c>
      <c r="J7551" s="1" t="str">
        <f>IF(OR(D7551="SVCP", E7551="TRUE"), "No", IF(ISNA(VLOOKUP($C7551,'ProvResponder deviceId'!$A$1:$A$20000,1,FALSE)),"No","Yes"))</f>
        <v>No</v>
      </c>
      <c r="K7551" s="1" t="str">
        <f>IF($J7551="Yes",VLOOKUP($C7551,'ProvResponder deviceId'!$A$1:$C$20000,3,FALSE),"-")</f>
        <v>-</v>
      </c>
      <c r="L7551" s="1" t="str">
        <f t="shared" si="234"/>
        <v/>
      </c>
      <c r="M7551" s="1" t="str">
        <f t="shared" si="235"/>
        <v/>
      </c>
      <c r="N7551" s="1" t="str">
        <f>IF(ISBLANK($C7551),"",IF(ISNA(VLOOKUP($L7551,'result messages'!$H$3:$L$11,2,FALSE)),VLOOKUP($M7551,'result messages'!$H$3:$L$11,2,FALSE),VLOOKUP($L7551,'result messages'!$H$3:$L$11,2,FALSE)))</f>
        <v/>
      </c>
      <c r="O7551" s="1" t="str">
        <f>IF(ISBLANK($C7551),"",IF(ISNA(VLOOKUP($L7551,'result messages'!$H$3:$L$11,3,FALSE)),VLOOKUP($M7551,'result messages'!$H$3:$L$11,3,FALSE),VLOOKUP($L7551,'result messages'!$H$3:$L$11,3,FALSE)))</f>
        <v/>
      </c>
      <c r="P7551" s="1" t="str">
        <f>IF(ISBLANK($C7551),"",IF(ISNA(VLOOKUP($L7551,'result messages'!$H$3:$L$11,4,FALSE)),VLOOKUP($M7551,'result messages'!$H$3:$L$11,4,FALSE),VLOOKUP($L7551,'result messages'!$H$3:$L$11,4,FALSE)))</f>
        <v/>
      </c>
      <c r="Q7551" s="1" t="str">
        <f>IF(ISBLANK($C7551),"",IF(ISNA(VLOOKUP($L7551,'result messages'!$H$3:$L$11,5,FALSE)),VLOOKUP($M7551,'result messages'!$H$3:$L$11,5,FALSE),VLOOKUP($L7551,'result messages'!$H$3:$L$11,5,FALSE)))</f>
        <v/>
      </c>
    </row>
    <row r="7552" spans="1:17">
      <c r="A7552" s="1">
        <v>7549</v>
      </c>
      <c r="B7552" s="1"/>
      <c r="C7552" s="1"/>
      <c r="D7552" s="1"/>
      <c r="E7552" s="6"/>
      <c r="F7552" s="1"/>
      <c r="G7552" s="1" t="str">
        <f>IF(ISNA(VLOOKUP($C7552,'DTEN TCAP Linkage deviceId'!$A$1:$A$20000,1,FALSE)),"No","Yes")</f>
        <v>No</v>
      </c>
      <c r="H7552" s="1" t="str">
        <f>IF(ISNA(VLOOKUP($C7552,'Provisioning Requester'!$F$3:$H$20000,2,FALSE)),"No","Yes")</f>
        <v>No</v>
      </c>
      <c r="I7552" s="1" t="str">
        <f>IF($H7552="Yes",VLOOKUP($C7552,'Provisioning Requester'!$F$3:$H$20000,3,FALSE),"-")</f>
        <v>-</v>
      </c>
      <c r="J7552" s="1" t="str">
        <f>IF(OR(D7552="SVCP", E7552="TRUE"), "No", IF(ISNA(VLOOKUP($C7552,'ProvResponder deviceId'!$A$1:$A$20000,1,FALSE)),"No","Yes"))</f>
        <v>No</v>
      </c>
      <c r="K7552" s="1" t="str">
        <f>IF($J7552="Yes",VLOOKUP($C7552,'ProvResponder deviceId'!$A$1:$C$20000,3,FALSE),"-")</f>
        <v>-</v>
      </c>
      <c r="L7552" s="1" t="str">
        <f t="shared" si="234"/>
        <v/>
      </c>
      <c r="M7552" s="1" t="str">
        <f t="shared" si="235"/>
        <v/>
      </c>
      <c r="N7552" s="1" t="str">
        <f>IF(ISBLANK($C7552),"",IF(ISNA(VLOOKUP($L7552,'result messages'!$H$3:$L$11,2,FALSE)),VLOOKUP($M7552,'result messages'!$H$3:$L$11,2,FALSE),VLOOKUP($L7552,'result messages'!$H$3:$L$11,2,FALSE)))</f>
        <v/>
      </c>
      <c r="O7552" s="1" t="str">
        <f>IF(ISBLANK($C7552),"",IF(ISNA(VLOOKUP($L7552,'result messages'!$H$3:$L$11,3,FALSE)),VLOOKUP($M7552,'result messages'!$H$3:$L$11,3,FALSE),VLOOKUP($L7552,'result messages'!$H$3:$L$11,3,FALSE)))</f>
        <v/>
      </c>
      <c r="P7552" s="1" t="str">
        <f>IF(ISBLANK($C7552),"",IF(ISNA(VLOOKUP($L7552,'result messages'!$H$3:$L$11,4,FALSE)),VLOOKUP($M7552,'result messages'!$H$3:$L$11,4,FALSE),VLOOKUP($L7552,'result messages'!$H$3:$L$11,4,FALSE)))</f>
        <v/>
      </c>
      <c r="Q7552" s="1" t="str">
        <f>IF(ISBLANK($C7552),"",IF(ISNA(VLOOKUP($L7552,'result messages'!$H$3:$L$11,5,FALSE)),VLOOKUP($M7552,'result messages'!$H$3:$L$11,5,FALSE),VLOOKUP($L7552,'result messages'!$H$3:$L$11,5,FALSE)))</f>
        <v/>
      </c>
    </row>
    <row r="7553" spans="1:17">
      <c r="A7553" s="1">
        <v>7550</v>
      </c>
      <c r="B7553" s="1"/>
      <c r="C7553" s="1"/>
      <c r="D7553" s="1"/>
      <c r="E7553" s="6"/>
      <c r="F7553" s="1"/>
      <c r="G7553" s="1" t="str">
        <f>IF(ISNA(VLOOKUP($C7553,'DTEN TCAP Linkage deviceId'!$A$1:$A$20000,1,FALSE)),"No","Yes")</f>
        <v>No</v>
      </c>
      <c r="H7553" s="1" t="str">
        <f>IF(ISNA(VLOOKUP($C7553,'Provisioning Requester'!$F$3:$H$20000,2,FALSE)),"No","Yes")</f>
        <v>No</v>
      </c>
      <c r="I7553" s="1" t="str">
        <f>IF($H7553="Yes",VLOOKUP($C7553,'Provisioning Requester'!$F$3:$H$20000,3,FALSE),"-")</f>
        <v>-</v>
      </c>
      <c r="J7553" s="1" t="str">
        <f>IF(OR(D7553="SVCP", E7553="TRUE"), "No", IF(ISNA(VLOOKUP($C7553,'ProvResponder deviceId'!$A$1:$A$20000,1,FALSE)),"No","Yes"))</f>
        <v>No</v>
      </c>
      <c r="K7553" s="1" t="str">
        <f>IF($J7553="Yes",VLOOKUP($C7553,'ProvResponder deviceId'!$A$1:$C$20000,3,FALSE),"-")</f>
        <v>-</v>
      </c>
      <c r="L7553" s="1" t="str">
        <f t="shared" si="234"/>
        <v/>
      </c>
      <c r="M7553" s="1" t="str">
        <f t="shared" si="235"/>
        <v/>
      </c>
      <c r="N7553" s="1" t="str">
        <f>IF(ISBLANK($C7553),"",IF(ISNA(VLOOKUP($L7553,'result messages'!$H$3:$L$11,2,FALSE)),VLOOKUP($M7553,'result messages'!$H$3:$L$11,2,FALSE),VLOOKUP($L7553,'result messages'!$H$3:$L$11,2,FALSE)))</f>
        <v/>
      </c>
      <c r="O7553" s="1" t="str">
        <f>IF(ISBLANK($C7553),"",IF(ISNA(VLOOKUP($L7553,'result messages'!$H$3:$L$11,3,FALSE)),VLOOKUP($M7553,'result messages'!$H$3:$L$11,3,FALSE),VLOOKUP($L7553,'result messages'!$H$3:$L$11,3,FALSE)))</f>
        <v/>
      </c>
      <c r="P7553" s="1" t="str">
        <f>IF(ISBLANK($C7553),"",IF(ISNA(VLOOKUP($L7553,'result messages'!$H$3:$L$11,4,FALSE)),VLOOKUP($M7553,'result messages'!$H$3:$L$11,4,FALSE),VLOOKUP($L7553,'result messages'!$H$3:$L$11,4,FALSE)))</f>
        <v/>
      </c>
      <c r="Q7553" s="1" t="str">
        <f>IF(ISBLANK($C7553),"",IF(ISNA(VLOOKUP($L7553,'result messages'!$H$3:$L$11,5,FALSE)),VLOOKUP($M7553,'result messages'!$H$3:$L$11,5,FALSE),VLOOKUP($L7553,'result messages'!$H$3:$L$11,5,FALSE)))</f>
        <v/>
      </c>
    </row>
    <row r="7554" spans="1:17">
      <c r="A7554" s="1">
        <v>7551</v>
      </c>
      <c r="B7554" s="1"/>
      <c r="C7554" s="1"/>
      <c r="D7554" s="1"/>
      <c r="E7554" s="6"/>
      <c r="F7554" s="1"/>
      <c r="G7554" s="1" t="str">
        <f>IF(ISNA(VLOOKUP($C7554,'DTEN TCAP Linkage deviceId'!$A$1:$A$20000,1,FALSE)),"No","Yes")</f>
        <v>No</v>
      </c>
      <c r="H7554" s="1" t="str">
        <f>IF(ISNA(VLOOKUP($C7554,'Provisioning Requester'!$F$3:$H$20000,2,FALSE)),"No","Yes")</f>
        <v>No</v>
      </c>
      <c r="I7554" s="1" t="str">
        <f>IF($H7554="Yes",VLOOKUP($C7554,'Provisioning Requester'!$F$3:$H$20000,3,FALSE),"-")</f>
        <v>-</v>
      </c>
      <c r="J7554" s="1" t="str">
        <f>IF(OR(D7554="SVCP", E7554="TRUE"), "No", IF(ISNA(VLOOKUP($C7554,'ProvResponder deviceId'!$A$1:$A$20000,1,FALSE)),"No","Yes"))</f>
        <v>No</v>
      </c>
      <c r="K7554" s="1" t="str">
        <f>IF($J7554="Yes",VLOOKUP($C7554,'ProvResponder deviceId'!$A$1:$C$20000,3,FALSE),"-")</f>
        <v>-</v>
      </c>
      <c r="L7554" s="1" t="str">
        <f t="shared" si="234"/>
        <v/>
      </c>
      <c r="M7554" s="1" t="str">
        <f t="shared" si="235"/>
        <v/>
      </c>
      <c r="N7554" s="1" t="str">
        <f>IF(ISBLANK($C7554),"",IF(ISNA(VLOOKUP($L7554,'result messages'!$H$3:$L$11,2,FALSE)),VLOOKUP($M7554,'result messages'!$H$3:$L$11,2,FALSE),VLOOKUP($L7554,'result messages'!$H$3:$L$11,2,FALSE)))</f>
        <v/>
      </c>
      <c r="O7554" s="1" t="str">
        <f>IF(ISBLANK($C7554),"",IF(ISNA(VLOOKUP($L7554,'result messages'!$H$3:$L$11,3,FALSE)),VLOOKUP($M7554,'result messages'!$H$3:$L$11,3,FALSE),VLOOKUP($L7554,'result messages'!$H$3:$L$11,3,FALSE)))</f>
        <v/>
      </c>
      <c r="P7554" s="1" t="str">
        <f>IF(ISBLANK($C7554),"",IF(ISNA(VLOOKUP($L7554,'result messages'!$H$3:$L$11,4,FALSE)),VLOOKUP($M7554,'result messages'!$H$3:$L$11,4,FALSE),VLOOKUP($L7554,'result messages'!$H$3:$L$11,4,FALSE)))</f>
        <v/>
      </c>
      <c r="Q7554" s="1" t="str">
        <f>IF(ISBLANK($C7554),"",IF(ISNA(VLOOKUP($L7554,'result messages'!$H$3:$L$11,5,FALSE)),VLOOKUP($M7554,'result messages'!$H$3:$L$11,5,FALSE),VLOOKUP($L7554,'result messages'!$H$3:$L$11,5,FALSE)))</f>
        <v/>
      </c>
    </row>
    <row r="7555" spans="1:17">
      <c r="A7555" s="1">
        <v>7552</v>
      </c>
      <c r="B7555" s="1"/>
      <c r="C7555" s="1"/>
      <c r="D7555" s="1"/>
      <c r="E7555" s="6"/>
      <c r="F7555" s="1"/>
      <c r="G7555" s="1" t="str">
        <f>IF(ISNA(VLOOKUP($C7555,'DTEN TCAP Linkage deviceId'!$A$1:$A$20000,1,FALSE)),"No","Yes")</f>
        <v>No</v>
      </c>
      <c r="H7555" s="1" t="str">
        <f>IF(ISNA(VLOOKUP($C7555,'Provisioning Requester'!$F$3:$H$20000,2,FALSE)),"No","Yes")</f>
        <v>No</v>
      </c>
      <c r="I7555" s="1" t="str">
        <f>IF($H7555="Yes",VLOOKUP($C7555,'Provisioning Requester'!$F$3:$H$20000,3,FALSE),"-")</f>
        <v>-</v>
      </c>
      <c r="J7555" s="1" t="str">
        <f>IF(OR(D7555="SVCP", E7555="TRUE"), "No", IF(ISNA(VLOOKUP($C7555,'ProvResponder deviceId'!$A$1:$A$20000,1,FALSE)),"No","Yes"))</f>
        <v>No</v>
      </c>
      <c r="K7555" s="1" t="str">
        <f>IF($J7555="Yes",VLOOKUP($C7555,'ProvResponder deviceId'!$A$1:$C$20000,3,FALSE),"-")</f>
        <v>-</v>
      </c>
      <c r="L7555" s="1" t="str">
        <f t="shared" si="234"/>
        <v/>
      </c>
      <c r="M7555" s="1" t="str">
        <f t="shared" si="235"/>
        <v/>
      </c>
      <c r="N7555" s="1" t="str">
        <f>IF(ISBLANK($C7555),"",IF(ISNA(VLOOKUP($L7555,'result messages'!$H$3:$L$11,2,FALSE)),VLOOKUP($M7555,'result messages'!$H$3:$L$11,2,FALSE),VLOOKUP($L7555,'result messages'!$H$3:$L$11,2,FALSE)))</f>
        <v/>
      </c>
      <c r="O7555" s="1" t="str">
        <f>IF(ISBLANK($C7555),"",IF(ISNA(VLOOKUP($L7555,'result messages'!$H$3:$L$11,3,FALSE)),VLOOKUP($M7555,'result messages'!$H$3:$L$11,3,FALSE),VLOOKUP($L7555,'result messages'!$H$3:$L$11,3,FALSE)))</f>
        <v/>
      </c>
      <c r="P7555" s="1" t="str">
        <f>IF(ISBLANK($C7555),"",IF(ISNA(VLOOKUP($L7555,'result messages'!$H$3:$L$11,4,FALSE)),VLOOKUP($M7555,'result messages'!$H$3:$L$11,4,FALSE),VLOOKUP($L7555,'result messages'!$H$3:$L$11,4,FALSE)))</f>
        <v/>
      </c>
      <c r="Q7555" s="1" t="str">
        <f>IF(ISBLANK($C7555),"",IF(ISNA(VLOOKUP($L7555,'result messages'!$H$3:$L$11,5,FALSE)),VLOOKUP($M7555,'result messages'!$H$3:$L$11,5,FALSE),VLOOKUP($L7555,'result messages'!$H$3:$L$11,5,FALSE)))</f>
        <v/>
      </c>
    </row>
    <row r="7556" spans="1:17">
      <c r="A7556" s="1">
        <v>7553</v>
      </c>
      <c r="B7556" s="1"/>
      <c r="C7556" s="1"/>
      <c r="D7556" s="1"/>
      <c r="E7556" s="6"/>
      <c r="F7556" s="1"/>
      <c r="G7556" s="1" t="str">
        <f>IF(ISNA(VLOOKUP($C7556,'DTEN TCAP Linkage deviceId'!$A$1:$A$20000,1,FALSE)),"No","Yes")</f>
        <v>No</v>
      </c>
      <c r="H7556" s="1" t="str">
        <f>IF(ISNA(VLOOKUP($C7556,'Provisioning Requester'!$F$3:$H$20000,2,FALSE)),"No","Yes")</f>
        <v>No</v>
      </c>
      <c r="I7556" s="1" t="str">
        <f>IF($H7556="Yes",VLOOKUP($C7556,'Provisioning Requester'!$F$3:$H$20000,3,FALSE),"-")</f>
        <v>-</v>
      </c>
      <c r="J7556" s="1" t="str">
        <f>IF(OR(D7556="SVCP", E7556="TRUE"), "No", IF(ISNA(VLOOKUP($C7556,'ProvResponder deviceId'!$A$1:$A$20000,1,FALSE)),"No","Yes"))</f>
        <v>No</v>
      </c>
      <c r="K7556" s="1" t="str">
        <f>IF($J7556="Yes",VLOOKUP($C7556,'ProvResponder deviceId'!$A$1:$C$20000,3,FALSE),"-")</f>
        <v>-</v>
      </c>
      <c r="L7556" s="1" t="str">
        <f t="shared" si="234"/>
        <v/>
      </c>
      <c r="M7556" s="1" t="str">
        <f t="shared" si="235"/>
        <v/>
      </c>
      <c r="N7556" s="1" t="str">
        <f>IF(ISBLANK($C7556),"",IF(ISNA(VLOOKUP($L7556,'result messages'!$H$3:$L$11,2,FALSE)),VLOOKUP($M7556,'result messages'!$H$3:$L$11,2,FALSE),VLOOKUP($L7556,'result messages'!$H$3:$L$11,2,FALSE)))</f>
        <v/>
      </c>
      <c r="O7556" s="1" t="str">
        <f>IF(ISBLANK($C7556),"",IF(ISNA(VLOOKUP($L7556,'result messages'!$H$3:$L$11,3,FALSE)),VLOOKUP($M7556,'result messages'!$H$3:$L$11,3,FALSE),VLOOKUP($L7556,'result messages'!$H$3:$L$11,3,FALSE)))</f>
        <v/>
      </c>
      <c r="P7556" s="1" t="str">
        <f>IF(ISBLANK($C7556),"",IF(ISNA(VLOOKUP($L7556,'result messages'!$H$3:$L$11,4,FALSE)),VLOOKUP($M7556,'result messages'!$H$3:$L$11,4,FALSE),VLOOKUP($L7556,'result messages'!$H$3:$L$11,4,FALSE)))</f>
        <v/>
      </c>
      <c r="Q7556" s="1" t="str">
        <f>IF(ISBLANK($C7556),"",IF(ISNA(VLOOKUP($L7556,'result messages'!$H$3:$L$11,5,FALSE)),VLOOKUP($M7556,'result messages'!$H$3:$L$11,5,FALSE),VLOOKUP($L7556,'result messages'!$H$3:$L$11,5,FALSE)))</f>
        <v/>
      </c>
    </row>
    <row r="7557" spans="1:17">
      <c r="A7557" s="1">
        <v>7554</v>
      </c>
      <c r="B7557" s="1"/>
      <c r="C7557" s="1"/>
      <c r="D7557" s="1"/>
      <c r="E7557" s="6"/>
      <c r="F7557" s="1"/>
      <c r="G7557" s="1" t="str">
        <f>IF(ISNA(VLOOKUP($C7557,'DTEN TCAP Linkage deviceId'!$A$1:$A$20000,1,FALSE)),"No","Yes")</f>
        <v>No</v>
      </c>
      <c r="H7557" s="1" t="str">
        <f>IF(ISNA(VLOOKUP($C7557,'Provisioning Requester'!$F$3:$H$20000,2,FALSE)),"No","Yes")</f>
        <v>No</v>
      </c>
      <c r="I7557" s="1" t="str">
        <f>IF($H7557="Yes",VLOOKUP($C7557,'Provisioning Requester'!$F$3:$H$20000,3,FALSE),"-")</f>
        <v>-</v>
      </c>
      <c r="J7557" s="1" t="str">
        <f>IF(OR(D7557="SVCP", E7557="TRUE"), "No", IF(ISNA(VLOOKUP($C7557,'ProvResponder deviceId'!$A$1:$A$20000,1,FALSE)),"No","Yes"))</f>
        <v>No</v>
      </c>
      <c r="K7557" s="1" t="str">
        <f>IF($J7557="Yes",VLOOKUP($C7557,'ProvResponder deviceId'!$A$1:$C$20000,3,FALSE),"-")</f>
        <v>-</v>
      </c>
      <c r="L7557" s="1" t="str">
        <f t="shared" ref="L7557:L7620" si="236">IF(ISBLANK($C7557),"",$D7557&amp;$E7557&amp;$G7557&amp;$H7557&amp;$I7557&amp;$J7557&amp;$K7557)</f>
        <v/>
      </c>
      <c r="M7557" s="1" t="str">
        <f t="shared" ref="M7557:M7620" si="237">IF(ISBLANK($C7557),"",$D7557&amp;$E7557&amp;$G7557&amp;$H7557&amp;$I7557&amp;$J7557&amp;"other")</f>
        <v/>
      </c>
      <c r="N7557" s="1" t="str">
        <f>IF(ISBLANK($C7557),"",IF(ISNA(VLOOKUP($L7557,'result messages'!$H$3:$L$11,2,FALSE)),VLOOKUP($M7557,'result messages'!$H$3:$L$11,2,FALSE),VLOOKUP($L7557,'result messages'!$H$3:$L$11,2,FALSE)))</f>
        <v/>
      </c>
      <c r="O7557" s="1" t="str">
        <f>IF(ISBLANK($C7557),"",IF(ISNA(VLOOKUP($L7557,'result messages'!$H$3:$L$11,3,FALSE)),VLOOKUP($M7557,'result messages'!$H$3:$L$11,3,FALSE),VLOOKUP($L7557,'result messages'!$H$3:$L$11,3,FALSE)))</f>
        <v/>
      </c>
      <c r="P7557" s="1" t="str">
        <f>IF(ISBLANK($C7557),"",IF(ISNA(VLOOKUP($L7557,'result messages'!$H$3:$L$11,4,FALSE)),VLOOKUP($M7557,'result messages'!$H$3:$L$11,4,FALSE),VLOOKUP($L7557,'result messages'!$H$3:$L$11,4,FALSE)))</f>
        <v/>
      </c>
      <c r="Q7557" s="1" t="str">
        <f>IF(ISBLANK($C7557),"",IF(ISNA(VLOOKUP($L7557,'result messages'!$H$3:$L$11,5,FALSE)),VLOOKUP($M7557,'result messages'!$H$3:$L$11,5,FALSE),VLOOKUP($L7557,'result messages'!$H$3:$L$11,5,FALSE)))</f>
        <v/>
      </c>
    </row>
    <row r="7558" spans="1:17">
      <c r="A7558" s="1">
        <v>7555</v>
      </c>
      <c r="B7558" s="1"/>
      <c r="C7558" s="1"/>
      <c r="D7558" s="1"/>
      <c r="E7558" s="6"/>
      <c r="F7558" s="1"/>
      <c r="G7558" s="1" t="str">
        <f>IF(ISNA(VLOOKUP($C7558,'DTEN TCAP Linkage deviceId'!$A$1:$A$20000,1,FALSE)),"No","Yes")</f>
        <v>No</v>
      </c>
      <c r="H7558" s="1" t="str">
        <f>IF(ISNA(VLOOKUP($C7558,'Provisioning Requester'!$F$3:$H$20000,2,FALSE)),"No","Yes")</f>
        <v>No</v>
      </c>
      <c r="I7558" s="1" t="str">
        <f>IF($H7558="Yes",VLOOKUP($C7558,'Provisioning Requester'!$F$3:$H$20000,3,FALSE),"-")</f>
        <v>-</v>
      </c>
      <c r="J7558" s="1" t="str">
        <f>IF(OR(D7558="SVCP", E7558="TRUE"), "No", IF(ISNA(VLOOKUP($C7558,'ProvResponder deviceId'!$A$1:$A$20000,1,FALSE)),"No","Yes"))</f>
        <v>No</v>
      </c>
      <c r="K7558" s="1" t="str">
        <f>IF($J7558="Yes",VLOOKUP($C7558,'ProvResponder deviceId'!$A$1:$C$20000,3,FALSE),"-")</f>
        <v>-</v>
      </c>
      <c r="L7558" s="1" t="str">
        <f t="shared" si="236"/>
        <v/>
      </c>
      <c r="M7558" s="1" t="str">
        <f t="shared" si="237"/>
        <v/>
      </c>
      <c r="N7558" s="1" t="str">
        <f>IF(ISBLANK($C7558),"",IF(ISNA(VLOOKUP($L7558,'result messages'!$H$3:$L$11,2,FALSE)),VLOOKUP($M7558,'result messages'!$H$3:$L$11,2,FALSE),VLOOKUP($L7558,'result messages'!$H$3:$L$11,2,FALSE)))</f>
        <v/>
      </c>
      <c r="O7558" s="1" t="str">
        <f>IF(ISBLANK($C7558),"",IF(ISNA(VLOOKUP($L7558,'result messages'!$H$3:$L$11,3,FALSE)),VLOOKUP($M7558,'result messages'!$H$3:$L$11,3,FALSE),VLOOKUP($L7558,'result messages'!$H$3:$L$11,3,FALSE)))</f>
        <v/>
      </c>
      <c r="P7558" s="1" t="str">
        <f>IF(ISBLANK($C7558),"",IF(ISNA(VLOOKUP($L7558,'result messages'!$H$3:$L$11,4,FALSE)),VLOOKUP($M7558,'result messages'!$H$3:$L$11,4,FALSE),VLOOKUP($L7558,'result messages'!$H$3:$L$11,4,FALSE)))</f>
        <v/>
      </c>
      <c r="Q7558" s="1" t="str">
        <f>IF(ISBLANK($C7558),"",IF(ISNA(VLOOKUP($L7558,'result messages'!$H$3:$L$11,5,FALSE)),VLOOKUP($M7558,'result messages'!$H$3:$L$11,5,FALSE),VLOOKUP($L7558,'result messages'!$H$3:$L$11,5,FALSE)))</f>
        <v/>
      </c>
    </row>
    <row r="7559" spans="1:17">
      <c r="A7559" s="1">
        <v>7556</v>
      </c>
      <c r="B7559" s="1"/>
      <c r="C7559" s="1"/>
      <c r="D7559" s="1"/>
      <c r="E7559" s="6"/>
      <c r="F7559" s="1"/>
      <c r="G7559" s="1" t="str">
        <f>IF(ISNA(VLOOKUP($C7559,'DTEN TCAP Linkage deviceId'!$A$1:$A$20000,1,FALSE)),"No","Yes")</f>
        <v>No</v>
      </c>
      <c r="H7559" s="1" t="str">
        <f>IF(ISNA(VLOOKUP($C7559,'Provisioning Requester'!$F$3:$H$20000,2,FALSE)),"No","Yes")</f>
        <v>No</v>
      </c>
      <c r="I7559" s="1" t="str">
        <f>IF($H7559="Yes",VLOOKUP($C7559,'Provisioning Requester'!$F$3:$H$20000,3,FALSE),"-")</f>
        <v>-</v>
      </c>
      <c r="J7559" s="1" t="str">
        <f>IF(OR(D7559="SVCP", E7559="TRUE"), "No", IF(ISNA(VLOOKUP($C7559,'ProvResponder deviceId'!$A$1:$A$20000,1,FALSE)),"No","Yes"))</f>
        <v>No</v>
      </c>
      <c r="K7559" s="1" t="str">
        <f>IF($J7559="Yes",VLOOKUP($C7559,'ProvResponder deviceId'!$A$1:$C$20000,3,FALSE),"-")</f>
        <v>-</v>
      </c>
      <c r="L7559" s="1" t="str">
        <f t="shared" si="236"/>
        <v/>
      </c>
      <c r="M7559" s="1" t="str">
        <f t="shared" si="237"/>
        <v/>
      </c>
      <c r="N7559" s="1" t="str">
        <f>IF(ISBLANK($C7559),"",IF(ISNA(VLOOKUP($L7559,'result messages'!$H$3:$L$11,2,FALSE)),VLOOKUP($M7559,'result messages'!$H$3:$L$11,2,FALSE),VLOOKUP($L7559,'result messages'!$H$3:$L$11,2,FALSE)))</f>
        <v/>
      </c>
      <c r="O7559" s="1" t="str">
        <f>IF(ISBLANK($C7559),"",IF(ISNA(VLOOKUP($L7559,'result messages'!$H$3:$L$11,3,FALSE)),VLOOKUP($M7559,'result messages'!$H$3:$L$11,3,FALSE),VLOOKUP($L7559,'result messages'!$H$3:$L$11,3,FALSE)))</f>
        <v/>
      </c>
      <c r="P7559" s="1" t="str">
        <f>IF(ISBLANK($C7559),"",IF(ISNA(VLOOKUP($L7559,'result messages'!$H$3:$L$11,4,FALSE)),VLOOKUP($M7559,'result messages'!$H$3:$L$11,4,FALSE),VLOOKUP($L7559,'result messages'!$H$3:$L$11,4,FALSE)))</f>
        <v/>
      </c>
      <c r="Q7559" s="1" t="str">
        <f>IF(ISBLANK($C7559),"",IF(ISNA(VLOOKUP($L7559,'result messages'!$H$3:$L$11,5,FALSE)),VLOOKUP($M7559,'result messages'!$H$3:$L$11,5,FALSE),VLOOKUP($L7559,'result messages'!$H$3:$L$11,5,FALSE)))</f>
        <v/>
      </c>
    </row>
    <row r="7560" spans="1:17">
      <c r="A7560" s="1">
        <v>7557</v>
      </c>
      <c r="B7560" s="1"/>
      <c r="C7560" s="1"/>
      <c r="D7560" s="1"/>
      <c r="E7560" s="6"/>
      <c r="F7560" s="1"/>
      <c r="G7560" s="1" t="str">
        <f>IF(ISNA(VLOOKUP($C7560,'DTEN TCAP Linkage deviceId'!$A$1:$A$20000,1,FALSE)),"No","Yes")</f>
        <v>No</v>
      </c>
      <c r="H7560" s="1" t="str">
        <f>IF(ISNA(VLOOKUP($C7560,'Provisioning Requester'!$F$3:$H$20000,2,FALSE)),"No","Yes")</f>
        <v>No</v>
      </c>
      <c r="I7560" s="1" t="str">
        <f>IF($H7560="Yes",VLOOKUP($C7560,'Provisioning Requester'!$F$3:$H$20000,3,FALSE),"-")</f>
        <v>-</v>
      </c>
      <c r="J7560" s="1" t="str">
        <f>IF(OR(D7560="SVCP", E7560="TRUE"), "No", IF(ISNA(VLOOKUP($C7560,'ProvResponder deviceId'!$A$1:$A$20000,1,FALSE)),"No","Yes"))</f>
        <v>No</v>
      </c>
      <c r="K7560" s="1" t="str">
        <f>IF($J7560="Yes",VLOOKUP($C7560,'ProvResponder deviceId'!$A$1:$C$20000,3,FALSE),"-")</f>
        <v>-</v>
      </c>
      <c r="L7560" s="1" t="str">
        <f t="shared" si="236"/>
        <v/>
      </c>
      <c r="M7560" s="1" t="str">
        <f t="shared" si="237"/>
        <v/>
      </c>
      <c r="N7560" s="1" t="str">
        <f>IF(ISBLANK($C7560),"",IF(ISNA(VLOOKUP($L7560,'result messages'!$H$3:$L$11,2,FALSE)),VLOOKUP($M7560,'result messages'!$H$3:$L$11,2,FALSE),VLOOKUP($L7560,'result messages'!$H$3:$L$11,2,FALSE)))</f>
        <v/>
      </c>
      <c r="O7560" s="1" t="str">
        <f>IF(ISBLANK($C7560),"",IF(ISNA(VLOOKUP($L7560,'result messages'!$H$3:$L$11,3,FALSE)),VLOOKUP($M7560,'result messages'!$H$3:$L$11,3,FALSE),VLOOKUP($L7560,'result messages'!$H$3:$L$11,3,FALSE)))</f>
        <v/>
      </c>
      <c r="P7560" s="1" t="str">
        <f>IF(ISBLANK($C7560),"",IF(ISNA(VLOOKUP($L7560,'result messages'!$H$3:$L$11,4,FALSE)),VLOOKUP($M7560,'result messages'!$H$3:$L$11,4,FALSE),VLOOKUP($L7560,'result messages'!$H$3:$L$11,4,FALSE)))</f>
        <v/>
      </c>
      <c r="Q7560" s="1" t="str">
        <f>IF(ISBLANK($C7560),"",IF(ISNA(VLOOKUP($L7560,'result messages'!$H$3:$L$11,5,FALSE)),VLOOKUP($M7560,'result messages'!$H$3:$L$11,5,FALSE),VLOOKUP($L7560,'result messages'!$H$3:$L$11,5,FALSE)))</f>
        <v/>
      </c>
    </row>
    <row r="7561" spans="1:17">
      <c r="A7561" s="1">
        <v>7558</v>
      </c>
      <c r="B7561" s="1"/>
      <c r="C7561" s="1"/>
      <c r="D7561" s="1"/>
      <c r="E7561" s="6"/>
      <c r="F7561" s="1"/>
      <c r="G7561" s="1" t="str">
        <f>IF(ISNA(VLOOKUP($C7561,'DTEN TCAP Linkage deviceId'!$A$1:$A$20000,1,FALSE)),"No","Yes")</f>
        <v>No</v>
      </c>
      <c r="H7561" s="1" t="str">
        <f>IF(ISNA(VLOOKUP($C7561,'Provisioning Requester'!$F$3:$H$20000,2,FALSE)),"No","Yes")</f>
        <v>No</v>
      </c>
      <c r="I7561" s="1" t="str">
        <f>IF($H7561="Yes",VLOOKUP($C7561,'Provisioning Requester'!$F$3:$H$20000,3,FALSE),"-")</f>
        <v>-</v>
      </c>
      <c r="J7561" s="1" t="str">
        <f>IF(OR(D7561="SVCP", E7561="TRUE"), "No", IF(ISNA(VLOOKUP($C7561,'ProvResponder deviceId'!$A$1:$A$20000,1,FALSE)),"No","Yes"))</f>
        <v>No</v>
      </c>
      <c r="K7561" s="1" t="str">
        <f>IF($J7561="Yes",VLOOKUP($C7561,'ProvResponder deviceId'!$A$1:$C$20000,3,FALSE),"-")</f>
        <v>-</v>
      </c>
      <c r="L7561" s="1" t="str">
        <f t="shared" si="236"/>
        <v/>
      </c>
      <c r="M7561" s="1" t="str">
        <f t="shared" si="237"/>
        <v/>
      </c>
      <c r="N7561" s="1" t="str">
        <f>IF(ISBLANK($C7561),"",IF(ISNA(VLOOKUP($L7561,'result messages'!$H$3:$L$11,2,FALSE)),VLOOKUP($M7561,'result messages'!$H$3:$L$11,2,FALSE),VLOOKUP($L7561,'result messages'!$H$3:$L$11,2,FALSE)))</f>
        <v/>
      </c>
      <c r="O7561" s="1" t="str">
        <f>IF(ISBLANK($C7561),"",IF(ISNA(VLOOKUP($L7561,'result messages'!$H$3:$L$11,3,FALSE)),VLOOKUP($M7561,'result messages'!$H$3:$L$11,3,FALSE),VLOOKUP($L7561,'result messages'!$H$3:$L$11,3,FALSE)))</f>
        <v/>
      </c>
      <c r="P7561" s="1" t="str">
        <f>IF(ISBLANK($C7561),"",IF(ISNA(VLOOKUP($L7561,'result messages'!$H$3:$L$11,4,FALSE)),VLOOKUP($M7561,'result messages'!$H$3:$L$11,4,FALSE),VLOOKUP($L7561,'result messages'!$H$3:$L$11,4,FALSE)))</f>
        <v/>
      </c>
      <c r="Q7561" s="1" t="str">
        <f>IF(ISBLANK($C7561),"",IF(ISNA(VLOOKUP($L7561,'result messages'!$H$3:$L$11,5,FALSE)),VLOOKUP($M7561,'result messages'!$H$3:$L$11,5,FALSE),VLOOKUP($L7561,'result messages'!$H$3:$L$11,5,FALSE)))</f>
        <v/>
      </c>
    </row>
    <row r="7562" spans="1:17">
      <c r="A7562" s="1">
        <v>7559</v>
      </c>
      <c r="B7562" s="1"/>
      <c r="C7562" s="1"/>
      <c r="D7562" s="1"/>
      <c r="E7562" s="6"/>
      <c r="F7562" s="1"/>
      <c r="G7562" s="1" t="str">
        <f>IF(ISNA(VLOOKUP($C7562,'DTEN TCAP Linkage deviceId'!$A$1:$A$20000,1,FALSE)),"No","Yes")</f>
        <v>No</v>
      </c>
      <c r="H7562" s="1" t="str">
        <f>IF(ISNA(VLOOKUP($C7562,'Provisioning Requester'!$F$3:$H$20000,2,FALSE)),"No","Yes")</f>
        <v>No</v>
      </c>
      <c r="I7562" s="1" t="str">
        <f>IF($H7562="Yes",VLOOKUP($C7562,'Provisioning Requester'!$F$3:$H$20000,3,FALSE),"-")</f>
        <v>-</v>
      </c>
      <c r="J7562" s="1" t="str">
        <f>IF(OR(D7562="SVCP", E7562="TRUE"), "No", IF(ISNA(VLOOKUP($C7562,'ProvResponder deviceId'!$A$1:$A$20000,1,FALSE)),"No","Yes"))</f>
        <v>No</v>
      </c>
      <c r="K7562" s="1" t="str">
        <f>IF($J7562="Yes",VLOOKUP($C7562,'ProvResponder deviceId'!$A$1:$C$20000,3,FALSE),"-")</f>
        <v>-</v>
      </c>
      <c r="L7562" s="1" t="str">
        <f t="shared" si="236"/>
        <v/>
      </c>
      <c r="M7562" s="1" t="str">
        <f t="shared" si="237"/>
        <v/>
      </c>
      <c r="N7562" s="1" t="str">
        <f>IF(ISBLANK($C7562),"",IF(ISNA(VLOOKUP($L7562,'result messages'!$H$3:$L$11,2,FALSE)),VLOOKUP($M7562,'result messages'!$H$3:$L$11,2,FALSE),VLOOKUP($L7562,'result messages'!$H$3:$L$11,2,FALSE)))</f>
        <v/>
      </c>
      <c r="O7562" s="1" t="str">
        <f>IF(ISBLANK($C7562),"",IF(ISNA(VLOOKUP($L7562,'result messages'!$H$3:$L$11,3,FALSE)),VLOOKUP($M7562,'result messages'!$H$3:$L$11,3,FALSE),VLOOKUP($L7562,'result messages'!$H$3:$L$11,3,FALSE)))</f>
        <v/>
      </c>
      <c r="P7562" s="1" t="str">
        <f>IF(ISBLANK($C7562),"",IF(ISNA(VLOOKUP($L7562,'result messages'!$H$3:$L$11,4,FALSE)),VLOOKUP($M7562,'result messages'!$H$3:$L$11,4,FALSE),VLOOKUP($L7562,'result messages'!$H$3:$L$11,4,FALSE)))</f>
        <v/>
      </c>
      <c r="Q7562" s="1" t="str">
        <f>IF(ISBLANK($C7562),"",IF(ISNA(VLOOKUP($L7562,'result messages'!$H$3:$L$11,5,FALSE)),VLOOKUP($M7562,'result messages'!$H$3:$L$11,5,FALSE),VLOOKUP($L7562,'result messages'!$H$3:$L$11,5,FALSE)))</f>
        <v/>
      </c>
    </row>
    <row r="7563" spans="1:17">
      <c r="A7563" s="1">
        <v>7560</v>
      </c>
      <c r="B7563" s="1"/>
      <c r="C7563" s="1"/>
      <c r="D7563" s="1"/>
      <c r="E7563" s="6"/>
      <c r="F7563" s="1"/>
      <c r="G7563" s="1" t="str">
        <f>IF(ISNA(VLOOKUP($C7563,'DTEN TCAP Linkage deviceId'!$A$1:$A$20000,1,FALSE)),"No","Yes")</f>
        <v>No</v>
      </c>
      <c r="H7563" s="1" t="str">
        <f>IF(ISNA(VLOOKUP($C7563,'Provisioning Requester'!$F$3:$H$20000,2,FALSE)),"No","Yes")</f>
        <v>No</v>
      </c>
      <c r="I7563" s="1" t="str">
        <f>IF($H7563="Yes",VLOOKUP($C7563,'Provisioning Requester'!$F$3:$H$20000,3,FALSE),"-")</f>
        <v>-</v>
      </c>
      <c r="J7563" s="1" t="str">
        <f>IF(OR(D7563="SVCP", E7563="TRUE"), "No", IF(ISNA(VLOOKUP($C7563,'ProvResponder deviceId'!$A$1:$A$20000,1,FALSE)),"No","Yes"))</f>
        <v>No</v>
      </c>
      <c r="K7563" s="1" t="str">
        <f>IF($J7563="Yes",VLOOKUP($C7563,'ProvResponder deviceId'!$A$1:$C$20000,3,FALSE),"-")</f>
        <v>-</v>
      </c>
      <c r="L7563" s="1" t="str">
        <f t="shared" si="236"/>
        <v/>
      </c>
      <c r="M7563" s="1" t="str">
        <f t="shared" si="237"/>
        <v/>
      </c>
      <c r="N7563" s="1" t="str">
        <f>IF(ISBLANK($C7563),"",IF(ISNA(VLOOKUP($L7563,'result messages'!$H$3:$L$11,2,FALSE)),VLOOKUP($M7563,'result messages'!$H$3:$L$11,2,FALSE),VLOOKUP($L7563,'result messages'!$H$3:$L$11,2,FALSE)))</f>
        <v/>
      </c>
      <c r="O7563" s="1" t="str">
        <f>IF(ISBLANK($C7563),"",IF(ISNA(VLOOKUP($L7563,'result messages'!$H$3:$L$11,3,FALSE)),VLOOKUP($M7563,'result messages'!$H$3:$L$11,3,FALSE),VLOOKUP($L7563,'result messages'!$H$3:$L$11,3,FALSE)))</f>
        <v/>
      </c>
      <c r="P7563" s="1" t="str">
        <f>IF(ISBLANK($C7563),"",IF(ISNA(VLOOKUP($L7563,'result messages'!$H$3:$L$11,4,FALSE)),VLOOKUP($M7563,'result messages'!$H$3:$L$11,4,FALSE),VLOOKUP($L7563,'result messages'!$H$3:$L$11,4,FALSE)))</f>
        <v/>
      </c>
      <c r="Q7563" s="1" t="str">
        <f>IF(ISBLANK($C7563),"",IF(ISNA(VLOOKUP($L7563,'result messages'!$H$3:$L$11,5,FALSE)),VLOOKUP($M7563,'result messages'!$H$3:$L$11,5,FALSE),VLOOKUP($L7563,'result messages'!$H$3:$L$11,5,FALSE)))</f>
        <v/>
      </c>
    </row>
    <row r="7564" spans="1:17">
      <c r="A7564" s="1">
        <v>7561</v>
      </c>
      <c r="B7564" s="1"/>
      <c r="C7564" s="1"/>
      <c r="D7564" s="1"/>
      <c r="E7564" s="6"/>
      <c r="F7564" s="1"/>
      <c r="G7564" s="1" t="str">
        <f>IF(ISNA(VLOOKUP($C7564,'DTEN TCAP Linkage deviceId'!$A$1:$A$20000,1,FALSE)),"No","Yes")</f>
        <v>No</v>
      </c>
      <c r="H7564" s="1" t="str">
        <f>IF(ISNA(VLOOKUP($C7564,'Provisioning Requester'!$F$3:$H$20000,2,FALSE)),"No","Yes")</f>
        <v>No</v>
      </c>
      <c r="I7564" s="1" t="str">
        <f>IF($H7564="Yes",VLOOKUP($C7564,'Provisioning Requester'!$F$3:$H$20000,3,FALSE),"-")</f>
        <v>-</v>
      </c>
      <c r="J7564" s="1" t="str">
        <f>IF(OR(D7564="SVCP", E7564="TRUE"), "No", IF(ISNA(VLOOKUP($C7564,'ProvResponder deviceId'!$A$1:$A$20000,1,FALSE)),"No","Yes"))</f>
        <v>No</v>
      </c>
      <c r="K7564" s="1" t="str">
        <f>IF($J7564="Yes",VLOOKUP($C7564,'ProvResponder deviceId'!$A$1:$C$20000,3,FALSE),"-")</f>
        <v>-</v>
      </c>
      <c r="L7564" s="1" t="str">
        <f t="shared" si="236"/>
        <v/>
      </c>
      <c r="M7564" s="1" t="str">
        <f t="shared" si="237"/>
        <v/>
      </c>
      <c r="N7564" s="1" t="str">
        <f>IF(ISBLANK($C7564),"",IF(ISNA(VLOOKUP($L7564,'result messages'!$H$3:$L$11,2,FALSE)),VLOOKUP($M7564,'result messages'!$H$3:$L$11,2,FALSE),VLOOKUP($L7564,'result messages'!$H$3:$L$11,2,FALSE)))</f>
        <v/>
      </c>
      <c r="O7564" s="1" t="str">
        <f>IF(ISBLANK($C7564),"",IF(ISNA(VLOOKUP($L7564,'result messages'!$H$3:$L$11,3,FALSE)),VLOOKUP($M7564,'result messages'!$H$3:$L$11,3,FALSE),VLOOKUP($L7564,'result messages'!$H$3:$L$11,3,FALSE)))</f>
        <v/>
      </c>
      <c r="P7564" s="1" t="str">
        <f>IF(ISBLANK($C7564),"",IF(ISNA(VLOOKUP($L7564,'result messages'!$H$3:$L$11,4,FALSE)),VLOOKUP($M7564,'result messages'!$H$3:$L$11,4,FALSE),VLOOKUP($L7564,'result messages'!$H$3:$L$11,4,FALSE)))</f>
        <v/>
      </c>
      <c r="Q7564" s="1" t="str">
        <f>IF(ISBLANK($C7564),"",IF(ISNA(VLOOKUP($L7564,'result messages'!$H$3:$L$11,5,FALSE)),VLOOKUP($M7564,'result messages'!$H$3:$L$11,5,FALSE),VLOOKUP($L7564,'result messages'!$H$3:$L$11,5,FALSE)))</f>
        <v/>
      </c>
    </row>
    <row r="7565" spans="1:17">
      <c r="A7565" s="1">
        <v>7562</v>
      </c>
      <c r="B7565" s="1"/>
      <c r="C7565" s="1"/>
      <c r="D7565" s="1"/>
      <c r="E7565" s="6"/>
      <c r="F7565" s="1"/>
      <c r="G7565" s="1" t="str">
        <f>IF(ISNA(VLOOKUP($C7565,'DTEN TCAP Linkage deviceId'!$A$1:$A$20000,1,FALSE)),"No","Yes")</f>
        <v>No</v>
      </c>
      <c r="H7565" s="1" t="str">
        <f>IF(ISNA(VLOOKUP($C7565,'Provisioning Requester'!$F$3:$H$20000,2,FALSE)),"No","Yes")</f>
        <v>No</v>
      </c>
      <c r="I7565" s="1" t="str">
        <f>IF($H7565="Yes",VLOOKUP($C7565,'Provisioning Requester'!$F$3:$H$20000,3,FALSE),"-")</f>
        <v>-</v>
      </c>
      <c r="J7565" s="1" t="str">
        <f>IF(OR(D7565="SVCP", E7565="TRUE"), "No", IF(ISNA(VLOOKUP($C7565,'ProvResponder deviceId'!$A$1:$A$20000,1,FALSE)),"No","Yes"))</f>
        <v>No</v>
      </c>
      <c r="K7565" s="1" t="str">
        <f>IF($J7565="Yes",VLOOKUP($C7565,'ProvResponder deviceId'!$A$1:$C$20000,3,FALSE),"-")</f>
        <v>-</v>
      </c>
      <c r="L7565" s="1" t="str">
        <f t="shared" si="236"/>
        <v/>
      </c>
      <c r="M7565" s="1" t="str">
        <f t="shared" si="237"/>
        <v/>
      </c>
      <c r="N7565" s="1" t="str">
        <f>IF(ISBLANK($C7565),"",IF(ISNA(VLOOKUP($L7565,'result messages'!$H$3:$L$11,2,FALSE)),VLOOKUP($M7565,'result messages'!$H$3:$L$11,2,FALSE),VLOOKUP($L7565,'result messages'!$H$3:$L$11,2,FALSE)))</f>
        <v/>
      </c>
      <c r="O7565" s="1" t="str">
        <f>IF(ISBLANK($C7565),"",IF(ISNA(VLOOKUP($L7565,'result messages'!$H$3:$L$11,3,FALSE)),VLOOKUP($M7565,'result messages'!$H$3:$L$11,3,FALSE),VLOOKUP($L7565,'result messages'!$H$3:$L$11,3,FALSE)))</f>
        <v/>
      </c>
      <c r="P7565" s="1" t="str">
        <f>IF(ISBLANK($C7565),"",IF(ISNA(VLOOKUP($L7565,'result messages'!$H$3:$L$11,4,FALSE)),VLOOKUP($M7565,'result messages'!$H$3:$L$11,4,FALSE),VLOOKUP($L7565,'result messages'!$H$3:$L$11,4,FALSE)))</f>
        <v/>
      </c>
      <c r="Q7565" s="1" t="str">
        <f>IF(ISBLANK($C7565),"",IF(ISNA(VLOOKUP($L7565,'result messages'!$H$3:$L$11,5,FALSE)),VLOOKUP($M7565,'result messages'!$H$3:$L$11,5,FALSE),VLOOKUP($L7565,'result messages'!$H$3:$L$11,5,FALSE)))</f>
        <v/>
      </c>
    </row>
    <row r="7566" spans="1:17">
      <c r="A7566" s="1">
        <v>7563</v>
      </c>
      <c r="B7566" s="1"/>
      <c r="C7566" s="1"/>
      <c r="D7566" s="1"/>
      <c r="E7566" s="6"/>
      <c r="F7566" s="1"/>
      <c r="G7566" s="1" t="str">
        <f>IF(ISNA(VLOOKUP($C7566,'DTEN TCAP Linkage deviceId'!$A$1:$A$20000,1,FALSE)),"No","Yes")</f>
        <v>No</v>
      </c>
      <c r="H7566" s="1" t="str">
        <f>IF(ISNA(VLOOKUP($C7566,'Provisioning Requester'!$F$3:$H$20000,2,FALSE)),"No","Yes")</f>
        <v>No</v>
      </c>
      <c r="I7566" s="1" t="str">
        <f>IF($H7566="Yes",VLOOKUP($C7566,'Provisioning Requester'!$F$3:$H$20000,3,FALSE),"-")</f>
        <v>-</v>
      </c>
      <c r="J7566" s="1" t="str">
        <f>IF(OR(D7566="SVCP", E7566="TRUE"), "No", IF(ISNA(VLOOKUP($C7566,'ProvResponder deviceId'!$A$1:$A$20000,1,FALSE)),"No","Yes"))</f>
        <v>No</v>
      </c>
      <c r="K7566" s="1" t="str">
        <f>IF($J7566="Yes",VLOOKUP($C7566,'ProvResponder deviceId'!$A$1:$C$20000,3,FALSE),"-")</f>
        <v>-</v>
      </c>
      <c r="L7566" s="1" t="str">
        <f t="shared" si="236"/>
        <v/>
      </c>
      <c r="M7566" s="1" t="str">
        <f t="shared" si="237"/>
        <v/>
      </c>
      <c r="N7566" s="1" t="str">
        <f>IF(ISBLANK($C7566),"",IF(ISNA(VLOOKUP($L7566,'result messages'!$H$3:$L$11,2,FALSE)),VLOOKUP($M7566,'result messages'!$H$3:$L$11,2,FALSE),VLOOKUP($L7566,'result messages'!$H$3:$L$11,2,FALSE)))</f>
        <v/>
      </c>
      <c r="O7566" s="1" t="str">
        <f>IF(ISBLANK($C7566),"",IF(ISNA(VLOOKUP($L7566,'result messages'!$H$3:$L$11,3,FALSE)),VLOOKUP($M7566,'result messages'!$H$3:$L$11,3,FALSE),VLOOKUP($L7566,'result messages'!$H$3:$L$11,3,FALSE)))</f>
        <v/>
      </c>
      <c r="P7566" s="1" t="str">
        <f>IF(ISBLANK($C7566),"",IF(ISNA(VLOOKUP($L7566,'result messages'!$H$3:$L$11,4,FALSE)),VLOOKUP($M7566,'result messages'!$H$3:$L$11,4,FALSE),VLOOKUP($L7566,'result messages'!$H$3:$L$11,4,FALSE)))</f>
        <v/>
      </c>
      <c r="Q7566" s="1" t="str">
        <f>IF(ISBLANK($C7566),"",IF(ISNA(VLOOKUP($L7566,'result messages'!$H$3:$L$11,5,FALSE)),VLOOKUP($M7566,'result messages'!$H$3:$L$11,5,FALSE),VLOOKUP($L7566,'result messages'!$H$3:$L$11,5,FALSE)))</f>
        <v/>
      </c>
    </row>
    <row r="7567" spans="1:17">
      <c r="A7567" s="1">
        <v>7564</v>
      </c>
      <c r="B7567" s="1"/>
      <c r="C7567" s="1"/>
      <c r="D7567" s="1"/>
      <c r="E7567" s="6"/>
      <c r="F7567" s="1"/>
      <c r="G7567" s="1" t="str">
        <f>IF(ISNA(VLOOKUP($C7567,'DTEN TCAP Linkage deviceId'!$A$1:$A$20000,1,FALSE)),"No","Yes")</f>
        <v>No</v>
      </c>
      <c r="H7567" s="1" t="str">
        <f>IF(ISNA(VLOOKUP($C7567,'Provisioning Requester'!$F$3:$H$20000,2,FALSE)),"No","Yes")</f>
        <v>No</v>
      </c>
      <c r="I7567" s="1" t="str">
        <f>IF($H7567="Yes",VLOOKUP($C7567,'Provisioning Requester'!$F$3:$H$20000,3,FALSE),"-")</f>
        <v>-</v>
      </c>
      <c r="J7567" s="1" t="str">
        <f>IF(OR(D7567="SVCP", E7567="TRUE"), "No", IF(ISNA(VLOOKUP($C7567,'ProvResponder deviceId'!$A$1:$A$20000,1,FALSE)),"No","Yes"))</f>
        <v>No</v>
      </c>
      <c r="K7567" s="1" t="str">
        <f>IF($J7567="Yes",VLOOKUP($C7567,'ProvResponder deviceId'!$A$1:$C$20000,3,FALSE),"-")</f>
        <v>-</v>
      </c>
      <c r="L7567" s="1" t="str">
        <f t="shared" si="236"/>
        <v/>
      </c>
      <c r="M7567" s="1" t="str">
        <f t="shared" si="237"/>
        <v/>
      </c>
      <c r="N7567" s="1" t="str">
        <f>IF(ISBLANK($C7567),"",IF(ISNA(VLOOKUP($L7567,'result messages'!$H$3:$L$11,2,FALSE)),VLOOKUP($M7567,'result messages'!$H$3:$L$11,2,FALSE),VLOOKUP($L7567,'result messages'!$H$3:$L$11,2,FALSE)))</f>
        <v/>
      </c>
      <c r="O7567" s="1" t="str">
        <f>IF(ISBLANK($C7567),"",IF(ISNA(VLOOKUP($L7567,'result messages'!$H$3:$L$11,3,FALSE)),VLOOKUP($M7567,'result messages'!$H$3:$L$11,3,FALSE),VLOOKUP($L7567,'result messages'!$H$3:$L$11,3,FALSE)))</f>
        <v/>
      </c>
      <c r="P7567" s="1" t="str">
        <f>IF(ISBLANK($C7567),"",IF(ISNA(VLOOKUP($L7567,'result messages'!$H$3:$L$11,4,FALSE)),VLOOKUP($M7567,'result messages'!$H$3:$L$11,4,FALSE),VLOOKUP($L7567,'result messages'!$H$3:$L$11,4,FALSE)))</f>
        <v/>
      </c>
      <c r="Q7567" s="1" t="str">
        <f>IF(ISBLANK($C7567),"",IF(ISNA(VLOOKUP($L7567,'result messages'!$H$3:$L$11,5,FALSE)),VLOOKUP($M7567,'result messages'!$H$3:$L$11,5,FALSE),VLOOKUP($L7567,'result messages'!$H$3:$L$11,5,FALSE)))</f>
        <v/>
      </c>
    </row>
    <row r="7568" spans="1:17">
      <c r="A7568" s="1">
        <v>7565</v>
      </c>
      <c r="B7568" s="1"/>
      <c r="C7568" s="1"/>
      <c r="D7568" s="1"/>
      <c r="E7568" s="6"/>
      <c r="F7568" s="1"/>
      <c r="G7568" s="1" t="str">
        <f>IF(ISNA(VLOOKUP($C7568,'DTEN TCAP Linkage deviceId'!$A$1:$A$20000,1,FALSE)),"No","Yes")</f>
        <v>No</v>
      </c>
      <c r="H7568" s="1" t="str">
        <f>IF(ISNA(VLOOKUP($C7568,'Provisioning Requester'!$F$3:$H$20000,2,FALSE)),"No","Yes")</f>
        <v>No</v>
      </c>
      <c r="I7568" s="1" t="str">
        <f>IF($H7568="Yes",VLOOKUP($C7568,'Provisioning Requester'!$F$3:$H$20000,3,FALSE),"-")</f>
        <v>-</v>
      </c>
      <c r="J7568" s="1" t="str">
        <f>IF(OR(D7568="SVCP", E7568="TRUE"), "No", IF(ISNA(VLOOKUP($C7568,'ProvResponder deviceId'!$A$1:$A$20000,1,FALSE)),"No","Yes"))</f>
        <v>No</v>
      </c>
      <c r="K7568" s="1" t="str">
        <f>IF($J7568="Yes",VLOOKUP($C7568,'ProvResponder deviceId'!$A$1:$C$20000,3,FALSE),"-")</f>
        <v>-</v>
      </c>
      <c r="L7568" s="1" t="str">
        <f t="shared" si="236"/>
        <v/>
      </c>
      <c r="M7568" s="1" t="str">
        <f t="shared" si="237"/>
        <v/>
      </c>
      <c r="N7568" s="1" t="str">
        <f>IF(ISBLANK($C7568),"",IF(ISNA(VLOOKUP($L7568,'result messages'!$H$3:$L$11,2,FALSE)),VLOOKUP($M7568,'result messages'!$H$3:$L$11,2,FALSE),VLOOKUP($L7568,'result messages'!$H$3:$L$11,2,FALSE)))</f>
        <v/>
      </c>
      <c r="O7568" s="1" t="str">
        <f>IF(ISBLANK($C7568),"",IF(ISNA(VLOOKUP($L7568,'result messages'!$H$3:$L$11,3,FALSE)),VLOOKUP($M7568,'result messages'!$H$3:$L$11,3,FALSE),VLOOKUP($L7568,'result messages'!$H$3:$L$11,3,FALSE)))</f>
        <v/>
      </c>
      <c r="P7568" s="1" t="str">
        <f>IF(ISBLANK($C7568),"",IF(ISNA(VLOOKUP($L7568,'result messages'!$H$3:$L$11,4,FALSE)),VLOOKUP($M7568,'result messages'!$H$3:$L$11,4,FALSE),VLOOKUP($L7568,'result messages'!$H$3:$L$11,4,FALSE)))</f>
        <v/>
      </c>
      <c r="Q7568" s="1" t="str">
        <f>IF(ISBLANK($C7568),"",IF(ISNA(VLOOKUP($L7568,'result messages'!$H$3:$L$11,5,FALSE)),VLOOKUP($M7568,'result messages'!$H$3:$L$11,5,FALSE),VLOOKUP($L7568,'result messages'!$H$3:$L$11,5,FALSE)))</f>
        <v/>
      </c>
    </row>
    <row r="7569" spans="1:17">
      <c r="A7569" s="1">
        <v>7566</v>
      </c>
      <c r="B7569" s="1"/>
      <c r="C7569" s="1"/>
      <c r="D7569" s="1"/>
      <c r="E7569" s="6"/>
      <c r="F7569" s="1"/>
      <c r="G7569" s="1" t="str">
        <f>IF(ISNA(VLOOKUP($C7569,'DTEN TCAP Linkage deviceId'!$A$1:$A$20000,1,FALSE)),"No","Yes")</f>
        <v>No</v>
      </c>
      <c r="H7569" s="1" t="str">
        <f>IF(ISNA(VLOOKUP($C7569,'Provisioning Requester'!$F$3:$H$20000,2,FALSE)),"No","Yes")</f>
        <v>No</v>
      </c>
      <c r="I7569" s="1" t="str">
        <f>IF($H7569="Yes",VLOOKUP($C7569,'Provisioning Requester'!$F$3:$H$20000,3,FALSE),"-")</f>
        <v>-</v>
      </c>
      <c r="J7569" s="1" t="str">
        <f>IF(OR(D7569="SVCP", E7569="TRUE"), "No", IF(ISNA(VLOOKUP($C7569,'ProvResponder deviceId'!$A$1:$A$20000,1,FALSE)),"No","Yes"))</f>
        <v>No</v>
      </c>
      <c r="K7569" s="1" t="str">
        <f>IF($J7569="Yes",VLOOKUP($C7569,'ProvResponder deviceId'!$A$1:$C$20000,3,FALSE),"-")</f>
        <v>-</v>
      </c>
      <c r="L7569" s="1" t="str">
        <f t="shared" si="236"/>
        <v/>
      </c>
      <c r="M7569" s="1" t="str">
        <f t="shared" si="237"/>
        <v/>
      </c>
      <c r="N7569" s="1" t="str">
        <f>IF(ISBLANK($C7569),"",IF(ISNA(VLOOKUP($L7569,'result messages'!$H$3:$L$11,2,FALSE)),VLOOKUP($M7569,'result messages'!$H$3:$L$11,2,FALSE),VLOOKUP($L7569,'result messages'!$H$3:$L$11,2,FALSE)))</f>
        <v/>
      </c>
      <c r="O7569" s="1" t="str">
        <f>IF(ISBLANK($C7569),"",IF(ISNA(VLOOKUP($L7569,'result messages'!$H$3:$L$11,3,FALSE)),VLOOKUP($M7569,'result messages'!$H$3:$L$11,3,FALSE),VLOOKUP($L7569,'result messages'!$H$3:$L$11,3,FALSE)))</f>
        <v/>
      </c>
      <c r="P7569" s="1" t="str">
        <f>IF(ISBLANK($C7569),"",IF(ISNA(VLOOKUP($L7569,'result messages'!$H$3:$L$11,4,FALSE)),VLOOKUP($M7569,'result messages'!$H$3:$L$11,4,FALSE),VLOOKUP($L7569,'result messages'!$H$3:$L$11,4,FALSE)))</f>
        <v/>
      </c>
      <c r="Q7569" s="1" t="str">
        <f>IF(ISBLANK($C7569),"",IF(ISNA(VLOOKUP($L7569,'result messages'!$H$3:$L$11,5,FALSE)),VLOOKUP($M7569,'result messages'!$H$3:$L$11,5,FALSE),VLOOKUP($L7569,'result messages'!$H$3:$L$11,5,FALSE)))</f>
        <v/>
      </c>
    </row>
    <row r="7570" spans="1:17">
      <c r="A7570" s="1">
        <v>7567</v>
      </c>
      <c r="B7570" s="1"/>
      <c r="C7570" s="1"/>
      <c r="D7570" s="1"/>
      <c r="E7570" s="6"/>
      <c r="F7570" s="1"/>
      <c r="G7570" s="1" t="str">
        <f>IF(ISNA(VLOOKUP($C7570,'DTEN TCAP Linkage deviceId'!$A$1:$A$20000,1,FALSE)),"No","Yes")</f>
        <v>No</v>
      </c>
      <c r="H7570" s="1" t="str">
        <f>IF(ISNA(VLOOKUP($C7570,'Provisioning Requester'!$F$3:$H$20000,2,FALSE)),"No","Yes")</f>
        <v>No</v>
      </c>
      <c r="I7570" s="1" t="str">
        <f>IF($H7570="Yes",VLOOKUP($C7570,'Provisioning Requester'!$F$3:$H$20000,3,FALSE),"-")</f>
        <v>-</v>
      </c>
      <c r="J7570" s="1" t="str">
        <f>IF(OR(D7570="SVCP", E7570="TRUE"), "No", IF(ISNA(VLOOKUP($C7570,'ProvResponder deviceId'!$A$1:$A$20000,1,FALSE)),"No","Yes"))</f>
        <v>No</v>
      </c>
      <c r="K7570" s="1" t="str">
        <f>IF($J7570="Yes",VLOOKUP($C7570,'ProvResponder deviceId'!$A$1:$C$20000,3,FALSE),"-")</f>
        <v>-</v>
      </c>
      <c r="L7570" s="1" t="str">
        <f t="shared" si="236"/>
        <v/>
      </c>
      <c r="M7570" s="1" t="str">
        <f t="shared" si="237"/>
        <v/>
      </c>
      <c r="N7570" s="1" t="str">
        <f>IF(ISBLANK($C7570),"",IF(ISNA(VLOOKUP($L7570,'result messages'!$H$3:$L$11,2,FALSE)),VLOOKUP($M7570,'result messages'!$H$3:$L$11,2,FALSE),VLOOKUP($L7570,'result messages'!$H$3:$L$11,2,FALSE)))</f>
        <v/>
      </c>
      <c r="O7570" s="1" t="str">
        <f>IF(ISBLANK($C7570),"",IF(ISNA(VLOOKUP($L7570,'result messages'!$H$3:$L$11,3,FALSE)),VLOOKUP($M7570,'result messages'!$H$3:$L$11,3,FALSE),VLOOKUP($L7570,'result messages'!$H$3:$L$11,3,FALSE)))</f>
        <v/>
      </c>
      <c r="P7570" s="1" t="str">
        <f>IF(ISBLANK($C7570),"",IF(ISNA(VLOOKUP($L7570,'result messages'!$H$3:$L$11,4,FALSE)),VLOOKUP($M7570,'result messages'!$H$3:$L$11,4,FALSE),VLOOKUP($L7570,'result messages'!$H$3:$L$11,4,FALSE)))</f>
        <v/>
      </c>
      <c r="Q7570" s="1" t="str">
        <f>IF(ISBLANK($C7570),"",IF(ISNA(VLOOKUP($L7570,'result messages'!$H$3:$L$11,5,FALSE)),VLOOKUP($M7570,'result messages'!$H$3:$L$11,5,FALSE),VLOOKUP($L7570,'result messages'!$H$3:$L$11,5,FALSE)))</f>
        <v/>
      </c>
    </row>
    <row r="7571" spans="1:17">
      <c r="A7571" s="1">
        <v>7568</v>
      </c>
      <c r="B7571" s="1"/>
      <c r="C7571" s="1"/>
      <c r="D7571" s="1"/>
      <c r="E7571" s="6"/>
      <c r="F7571" s="1"/>
      <c r="G7571" s="1" t="str">
        <f>IF(ISNA(VLOOKUP($C7571,'DTEN TCAP Linkage deviceId'!$A$1:$A$20000,1,FALSE)),"No","Yes")</f>
        <v>No</v>
      </c>
      <c r="H7571" s="1" t="str">
        <f>IF(ISNA(VLOOKUP($C7571,'Provisioning Requester'!$F$3:$H$20000,2,FALSE)),"No","Yes")</f>
        <v>No</v>
      </c>
      <c r="I7571" s="1" t="str">
        <f>IF($H7571="Yes",VLOOKUP($C7571,'Provisioning Requester'!$F$3:$H$20000,3,FALSE),"-")</f>
        <v>-</v>
      </c>
      <c r="J7571" s="1" t="str">
        <f>IF(OR(D7571="SVCP", E7571="TRUE"), "No", IF(ISNA(VLOOKUP($C7571,'ProvResponder deviceId'!$A$1:$A$20000,1,FALSE)),"No","Yes"))</f>
        <v>No</v>
      </c>
      <c r="K7571" s="1" t="str">
        <f>IF($J7571="Yes",VLOOKUP($C7571,'ProvResponder deviceId'!$A$1:$C$20000,3,FALSE),"-")</f>
        <v>-</v>
      </c>
      <c r="L7571" s="1" t="str">
        <f t="shared" si="236"/>
        <v/>
      </c>
      <c r="M7571" s="1" t="str">
        <f t="shared" si="237"/>
        <v/>
      </c>
      <c r="N7571" s="1" t="str">
        <f>IF(ISBLANK($C7571),"",IF(ISNA(VLOOKUP($L7571,'result messages'!$H$3:$L$11,2,FALSE)),VLOOKUP($M7571,'result messages'!$H$3:$L$11,2,FALSE),VLOOKUP($L7571,'result messages'!$H$3:$L$11,2,FALSE)))</f>
        <v/>
      </c>
      <c r="O7571" s="1" t="str">
        <f>IF(ISBLANK($C7571),"",IF(ISNA(VLOOKUP($L7571,'result messages'!$H$3:$L$11,3,FALSE)),VLOOKUP($M7571,'result messages'!$H$3:$L$11,3,FALSE),VLOOKUP($L7571,'result messages'!$H$3:$L$11,3,FALSE)))</f>
        <v/>
      </c>
      <c r="P7571" s="1" t="str">
        <f>IF(ISBLANK($C7571),"",IF(ISNA(VLOOKUP($L7571,'result messages'!$H$3:$L$11,4,FALSE)),VLOOKUP($M7571,'result messages'!$H$3:$L$11,4,FALSE),VLOOKUP($L7571,'result messages'!$H$3:$L$11,4,FALSE)))</f>
        <v/>
      </c>
      <c r="Q7571" s="1" t="str">
        <f>IF(ISBLANK($C7571),"",IF(ISNA(VLOOKUP($L7571,'result messages'!$H$3:$L$11,5,FALSE)),VLOOKUP($M7571,'result messages'!$H$3:$L$11,5,FALSE),VLOOKUP($L7571,'result messages'!$H$3:$L$11,5,FALSE)))</f>
        <v/>
      </c>
    </row>
    <row r="7572" spans="1:17">
      <c r="A7572" s="1">
        <v>7569</v>
      </c>
      <c r="B7572" s="1"/>
      <c r="C7572" s="1"/>
      <c r="D7572" s="1"/>
      <c r="E7572" s="6"/>
      <c r="F7572" s="1"/>
      <c r="G7572" s="1" t="str">
        <f>IF(ISNA(VLOOKUP($C7572,'DTEN TCAP Linkage deviceId'!$A$1:$A$20000,1,FALSE)),"No","Yes")</f>
        <v>No</v>
      </c>
      <c r="H7572" s="1" t="str">
        <f>IF(ISNA(VLOOKUP($C7572,'Provisioning Requester'!$F$3:$H$20000,2,FALSE)),"No","Yes")</f>
        <v>No</v>
      </c>
      <c r="I7572" s="1" t="str">
        <f>IF($H7572="Yes",VLOOKUP($C7572,'Provisioning Requester'!$F$3:$H$20000,3,FALSE),"-")</f>
        <v>-</v>
      </c>
      <c r="J7572" s="1" t="str">
        <f>IF(OR(D7572="SVCP", E7572="TRUE"), "No", IF(ISNA(VLOOKUP($C7572,'ProvResponder deviceId'!$A$1:$A$20000,1,FALSE)),"No","Yes"))</f>
        <v>No</v>
      </c>
      <c r="K7572" s="1" t="str">
        <f>IF($J7572="Yes",VLOOKUP($C7572,'ProvResponder deviceId'!$A$1:$C$20000,3,FALSE),"-")</f>
        <v>-</v>
      </c>
      <c r="L7572" s="1" t="str">
        <f t="shared" si="236"/>
        <v/>
      </c>
      <c r="M7572" s="1" t="str">
        <f t="shared" si="237"/>
        <v/>
      </c>
      <c r="N7572" s="1" t="str">
        <f>IF(ISBLANK($C7572),"",IF(ISNA(VLOOKUP($L7572,'result messages'!$H$3:$L$11,2,FALSE)),VLOOKUP($M7572,'result messages'!$H$3:$L$11,2,FALSE),VLOOKUP($L7572,'result messages'!$H$3:$L$11,2,FALSE)))</f>
        <v/>
      </c>
      <c r="O7572" s="1" t="str">
        <f>IF(ISBLANK($C7572),"",IF(ISNA(VLOOKUP($L7572,'result messages'!$H$3:$L$11,3,FALSE)),VLOOKUP($M7572,'result messages'!$H$3:$L$11,3,FALSE),VLOOKUP($L7572,'result messages'!$H$3:$L$11,3,FALSE)))</f>
        <v/>
      </c>
      <c r="P7572" s="1" t="str">
        <f>IF(ISBLANK($C7572),"",IF(ISNA(VLOOKUP($L7572,'result messages'!$H$3:$L$11,4,FALSE)),VLOOKUP($M7572,'result messages'!$H$3:$L$11,4,FALSE),VLOOKUP($L7572,'result messages'!$H$3:$L$11,4,FALSE)))</f>
        <v/>
      </c>
      <c r="Q7572" s="1" t="str">
        <f>IF(ISBLANK($C7572),"",IF(ISNA(VLOOKUP($L7572,'result messages'!$H$3:$L$11,5,FALSE)),VLOOKUP($M7572,'result messages'!$H$3:$L$11,5,FALSE),VLOOKUP($L7572,'result messages'!$H$3:$L$11,5,FALSE)))</f>
        <v/>
      </c>
    </row>
    <row r="7573" spans="1:17">
      <c r="A7573" s="1">
        <v>7570</v>
      </c>
      <c r="B7573" s="1"/>
      <c r="C7573" s="1"/>
      <c r="D7573" s="1"/>
      <c r="E7573" s="6"/>
      <c r="F7573" s="1"/>
      <c r="G7573" s="1" t="str">
        <f>IF(ISNA(VLOOKUP($C7573,'DTEN TCAP Linkage deviceId'!$A$1:$A$20000,1,FALSE)),"No","Yes")</f>
        <v>No</v>
      </c>
      <c r="H7573" s="1" t="str">
        <f>IF(ISNA(VLOOKUP($C7573,'Provisioning Requester'!$F$3:$H$20000,2,FALSE)),"No","Yes")</f>
        <v>No</v>
      </c>
      <c r="I7573" s="1" t="str">
        <f>IF($H7573="Yes",VLOOKUP($C7573,'Provisioning Requester'!$F$3:$H$20000,3,FALSE),"-")</f>
        <v>-</v>
      </c>
      <c r="J7573" s="1" t="str">
        <f>IF(OR(D7573="SVCP", E7573="TRUE"), "No", IF(ISNA(VLOOKUP($C7573,'ProvResponder deviceId'!$A$1:$A$20000,1,FALSE)),"No","Yes"))</f>
        <v>No</v>
      </c>
      <c r="K7573" s="1" t="str">
        <f>IF($J7573="Yes",VLOOKUP($C7573,'ProvResponder deviceId'!$A$1:$C$20000,3,FALSE),"-")</f>
        <v>-</v>
      </c>
      <c r="L7573" s="1" t="str">
        <f t="shared" si="236"/>
        <v/>
      </c>
      <c r="M7573" s="1" t="str">
        <f t="shared" si="237"/>
        <v/>
      </c>
      <c r="N7573" s="1" t="str">
        <f>IF(ISBLANK($C7573),"",IF(ISNA(VLOOKUP($L7573,'result messages'!$H$3:$L$11,2,FALSE)),VLOOKUP($M7573,'result messages'!$H$3:$L$11,2,FALSE),VLOOKUP($L7573,'result messages'!$H$3:$L$11,2,FALSE)))</f>
        <v/>
      </c>
      <c r="O7573" s="1" t="str">
        <f>IF(ISBLANK($C7573),"",IF(ISNA(VLOOKUP($L7573,'result messages'!$H$3:$L$11,3,FALSE)),VLOOKUP($M7573,'result messages'!$H$3:$L$11,3,FALSE),VLOOKUP($L7573,'result messages'!$H$3:$L$11,3,FALSE)))</f>
        <v/>
      </c>
      <c r="P7573" s="1" t="str">
        <f>IF(ISBLANK($C7573),"",IF(ISNA(VLOOKUP($L7573,'result messages'!$H$3:$L$11,4,FALSE)),VLOOKUP($M7573,'result messages'!$H$3:$L$11,4,FALSE),VLOOKUP($L7573,'result messages'!$H$3:$L$11,4,FALSE)))</f>
        <v/>
      </c>
      <c r="Q7573" s="1" t="str">
        <f>IF(ISBLANK($C7573),"",IF(ISNA(VLOOKUP($L7573,'result messages'!$H$3:$L$11,5,FALSE)),VLOOKUP($M7573,'result messages'!$H$3:$L$11,5,FALSE),VLOOKUP($L7573,'result messages'!$H$3:$L$11,5,FALSE)))</f>
        <v/>
      </c>
    </row>
    <row r="7574" spans="1:17">
      <c r="A7574" s="1">
        <v>7571</v>
      </c>
      <c r="B7574" s="1"/>
      <c r="C7574" s="1"/>
      <c r="D7574" s="1"/>
      <c r="E7574" s="6"/>
      <c r="F7574" s="1"/>
      <c r="G7574" s="1" t="str">
        <f>IF(ISNA(VLOOKUP($C7574,'DTEN TCAP Linkage deviceId'!$A$1:$A$20000,1,FALSE)),"No","Yes")</f>
        <v>No</v>
      </c>
      <c r="H7574" s="1" t="str">
        <f>IF(ISNA(VLOOKUP($C7574,'Provisioning Requester'!$F$3:$H$20000,2,FALSE)),"No","Yes")</f>
        <v>No</v>
      </c>
      <c r="I7574" s="1" t="str">
        <f>IF($H7574="Yes",VLOOKUP($C7574,'Provisioning Requester'!$F$3:$H$20000,3,FALSE),"-")</f>
        <v>-</v>
      </c>
      <c r="J7574" s="1" t="str">
        <f>IF(OR(D7574="SVCP", E7574="TRUE"), "No", IF(ISNA(VLOOKUP($C7574,'ProvResponder deviceId'!$A$1:$A$20000,1,FALSE)),"No","Yes"))</f>
        <v>No</v>
      </c>
      <c r="K7574" s="1" t="str">
        <f>IF($J7574="Yes",VLOOKUP($C7574,'ProvResponder deviceId'!$A$1:$C$20000,3,FALSE),"-")</f>
        <v>-</v>
      </c>
      <c r="L7574" s="1" t="str">
        <f t="shared" si="236"/>
        <v/>
      </c>
      <c r="M7574" s="1" t="str">
        <f t="shared" si="237"/>
        <v/>
      </c>
      <c r="N7574" s="1" t="str">
        <f>IF(ISBLANK($C7574),"",IF(ISNA(VLOOKUP($L7574,'result messages'!$H$3:$L$11,2,FALSE)),VLOOKUP($M7574,'result messages'!$H$3:$L$11,2,FALSE),VLOOKUP($L7574,'result messages'!$H$3:$L$11,2,FALSE)))</f>
        <v/>
      </c>
      <c r="O7574" s="1" t="str">
        <f>IF(ISBLANK($C7574),"",IF(ISNA(VLOOKUP($L7574,'result messages'!$H$3:$L$11,3,FALSE)),VLOOKUP($M7574,'result messages'!$H$3:$L$11,3,FALSE),VLOOKUP($L7574,'result messages'!$H$3:$L$11,3,FALSE)))</f>
        <v/>
      </c>
      <c r="P7574" s="1" t="str">
        <f>IF(ISBLANK($C7574),"",IF(ISNA(VLOOKUP($L7574,'result messages'!$H$3:$L$11,4,FALSE)),VLOOKUP($M7574,'result messages'!$H$3:$L$11,4,FALSE),VLOOKUP($L7574,'result messages'!$H$3:$L$11,4,FALSE)))</f>
        <v/>
      </c>
      <c r="Q7574" s="1" t="str">
        <f>IF(ISBLANK($C7574),"",IF(ISNA(VLOOKUP($L7574,'result messages'!$H$3:$L$11,5,FALSE)),VLOOKUP($M7574,'result messages'!$H$3:$L$11,5,FALSE),VLOOKUP($L7574,'result messages'!$H$3:$L$11,5,FALSE)))</f>
        <v/>
      </c>
    </row>
    <row r="7575" spans="1:17">
      <c r="A7575" s="1">
        <v>7572</v>
      </c>
      <c r="B7575" s="1"/>
      <c r="C7575" s="1"/>
      <c r="D7575" s="1"/>
      <c r="E7575" s="6"/>
      <c r="F7575" s="1"/>
      <c r="G7575" s="1" t="str">
        <f>IF(ISNA(VLOOKUP($C7575,'DTEN TCAP Linkage deviceId'!$A$1:$A$20000,1,FALSE)),"No","Yes")</f>
        <v>No</v>
      </c>
      <c r="H7575" s="1" t="str">
        <f>IF(ISNA(VLOOKUP($C7575,'Provisioning Requester'!$F$3:$H$20000,2,FALSE)),"No","Yes")</f>
        <v>No</v>
      </c>
      <c r="I7575" s="1" t="str">
        <f>IF($H7575="Yes",VLOOKUP($C7575,'Provisioning Requester'!$F$3:$H$20000,3,FALSE),"-")</f>
        <v>-</v>
      </c>
      <c r="J7575" s="1" t="str">
        <f>IF(OR(D7575="SVCP", E7575="TRUE"), "No", IF(ISNA(VLOOKUP($C7575,'ProvResponder deviceId'!$A$1:$A$20000,1,FALSE)),"No","Yes"))</f>
        <v>No</v>
      </c>
      <c r="K7575" s="1" t="str">
        <f>IF($J7575="Yes",VLOOKUP($C7575,'ProvResponder deviceId'!$A$1:$C$20000,3,FALSE),"-")</f>
        <v>-</v>
      </c>
      <c r="L7575" s="1" t="str">
        <f t="shared" si="236"/>
        <v/>
      </c>
      <c r="M7575" s="1" t="str">
        <f t="shared" si="237"/>
        <v/>
      </c>
      <c r="N7575" s="1" t="str">
        <f>IF(ISBLANK($C7575),"",IF(ISNA(VLOOKUP($L7575,'result messages'!$H$3:$L$11,2,FALSE)),VLOOKUP($M7575,'result messages'!$H$3:$L$11,2,FALSE),VLOOKUP($L7575,'result messages'!$H$3:$L$11,2,FALSE)))</f>
        <v/>
      </c>
      <c r="O7575" s="1" t="str">
        <f>IF(ISBLANK($C7575),"",IF(ISNA(VLOOKUP($L7575,'result messages'!$H$3:$L$11,3,FALSE)),VLOOKUP($M7575,'result messages'!$H$3:$L$11,3,FALSE),VLOOKUP($L7575,'result messages'!$H$3:$L$11,3,FALSE)))</f>
        <v/>
      </c>
      <c r="P7575" s="1" t="str">
        <f>IF(ISBLANK($C7575),"",IF(ISNA(VLOOKUP($L7575,'result messages'!$H$3:$L$11,4,FALSE)),VLOOKUP($M7575,'result messages'!$H$3:$L$11,4,FALSE),VLOOKUP($L7575,'result messages'!$H$3:$L$11,4,FALSE)))</f>
        <v/>
      </c>
      <c r="Q7575" s="1" t="str">
        <f>IF(ISBLANK($C7575),"",IF(ISNA(VLOOKUP($L7575,'result messages'!$H$3:$L$11,5,FALSE)),VLOOKUP($M7575,'result messages'!$H$3:$L$11,5,FALSE),VLOOKUP($L7575,'result messages'!$H$3:$L$11,5,FALSE)))</f>
        <v/>
      </c>
    </row>
    <row r="7576" spans="1:17">
      <c r="A7576" s="1">
        <v>7573</v>
      </c>
      <c r="B7576" s="1"/>
      <c r="C7576" s="1"/>
      <c r="D7576" s="1"/>
      <c r="E7576" s="6"/>
      <c r="F7576" s="1"/>
      <c r="G7576" s="1" t="str">
        <f>IF(ISNA(VLOOKUP($C7576,'DTEN TCAP Linkage deviceId'!$A$1:$A$20000,1,FALSE)),"No","Yes")</f>
        <v>No</v>
      </c>
      <c r="H7576" s="1" t="str">
        <f>IF(ISNA(VLOOKUP($C7576,'Provisioning Requester'!$F$3:$H$20000,2,FALSE)),"No","Yes")</f>
        <v>No</v>
      </c>
      <c r="I7576" s="1" t="str">
        <f>IF($H7576="Yes",VLOOKUP($C7576,'Provisioning Requester'!$F$3:$H$20000,3,FALSE),"-")</f>
        <v>-</v>
      </c>
      <c r="J7576" s="1" t="str">
        <f>IF(OR(D7576="SVCP", E7576="TRUE"), "No", IF(ISNA(VLOOKUP($C7576,'ProvResponder deviceId'!$A$1:$A$20000,1,FALSE)),"No","Yes"))</f>
        <v>No</v>
      </c>
      <c r="K7576" s="1" t="str">
        <f>IF($J7576="Yes",VLOOKUP($C7576,'ProvResponder deviceId'!$A$1:$C$20000,3,FALSE),"-")</f>
        <v>-</v>
      </c>
      <c r="L7576" s="1" t="str">
        <f t="shared" si="236"/>
        <v/>
      </c>
      <c r="M7576" s="1" t="str">
        <f t="shared" si="237"/>
        <v/>
      </c>
      <c r="N7576" s="1" t="str">
        <f>IF(ISBLANK($C7576),"",IF(ISNA(VLOOKUP($L7576,'result messages'!$H$3:$L$11,2,FALSE)),VLOOKUP($M7576,'result messages'!$H$3:$L$11,2,FALSE),VLOOKUP($L7576,'result messages'!$H$3:$L$11,2,FALSE)))</f>
        <v/>
      </c>
      <c r="O7576" s="1" t="str">
        <f>IF(ISBLANK($C7576),"",IF(ISNA(VLOOKUP($L7576,'result messages'!$H$3:$L$11,3,FALSE)),VLOOKUP($M7576,'result messages'!$H$3:$L$11,3,FALSE),VLOOKUP($L7576,'result messages'!$H$3:$L$11,3,FALSE)))</f>
        <v/>
      </c>
      <c r="P7576" s="1" t="str">
        <f>IF(ISBLANK($C7576),"",IF(ISNA(VLOOKUP($L7576,'result messages'!$H$3:$L$11,4,FALSE)),VLOOKUP($M7576,'result messages'!$H$3:$L$11,4,FALSE),VLOOKUP($L7576,'result messages'!$H$3:$L$11,4,FALSE)))</f>
        <v/>
      </c>
      <c r="Q7576" s="1" t="str">
        <f>IF(ISBLANK($C7576),"",IF(ISNA(VLOOKUP($L7576,'result messages'!$H$3:$L$11,5,FALSE)),VLOOKUP($M7576,'result messages'!$H$3:$L$11,5,FALSE),VLOOKUP($L7576,'result messages'!$H$3:$L$11,5,FALSE)))</f>
        <v/>
      </c>
    </row>
    <row r="7577" spans="1:17">
      <c r="A7577" s="1">
        <v>7574</v>
      </c>
      <c r="B7577" s="1"/>
      <c r="C7577" s="1"/>
      <c r="D7577" s="1"/>
      <c r="E7577" s="6"/>
      <c r="F7577" s="1"/>
      <c r="G7577" s="1" t="str">
        <f>IF(ISNA(VLOOKUP($C7577,'DTEN TCAP Linkage deviceId'!$A$1:$A$20000,1,FALSE)),"No","Yes")</f>
        <v>No</v>
      </c>
      <c r="H7577" s="1" t="str">
        <f>IF(ISNA(VLOOKUP($C7577,'Provisioning Requester'!$F$3:$H$20000,2,FALSE)),"No","Yes")</f>
        <v>No</v>
      </c>
      <c r="I7577" s="1" t="str">
        <f>IF($H7577="Yes",VLOOKUP($C7577,'Provisioning Requester'!$F$3:$H$20000,3,FALSE),"-")</f>
        <v>-</v>
      </c>
      <c r="J7577" s="1" t="str">
        <f>IF(OR(D7577="SVCP", E7577="TRUE"), "No", IF(ISNA(VLOOKUP($C7577,'ProvResponder deviceId'!$A$1:$A$20000,1,FALSE)),"No","Yes"))</f>
        <v>No</v>
      </c>
      <c r="K7577" s="1" t="str">
        <f>IF($J7577="Yes",VLOOKUP($C7577,'ProvResponder deviceId'!$A$1:$C$20000,3,FALSE),"-")</f>
        <v>-</v>
      </c>
      <c r="L7577" s="1" t="str">
        <f t="shared" si="236"/>
        <v/>
      </c>
      <c r="M7577" s="1" t="str">
        <f t="shared" si="237"/>
        <v/>
      </c>
      <c r="N7577" s="1" t="str">
        <f>IF(ISBLANK($C7577),"",IF(ISNA(VLOOKUP($L7577,'result messages'!$H$3:$L$11,2,FALSE)),VLOOKUP($M7577,'result messages'!$H$3:$L$11,2,FALSE),VLOOKUP($L7577,'result messages'!$H$3:$L$11,2,FALSE)))</f>
        <v/>
      </c>
      <c r="O7577" s="1" t="str">
        <f>IF(ISBLANK($C7577),"",IF(ISNA(VLOOKUP($L7577,'result messages'!$H$3:$L$11,3,FALSE)),VLOOKUP($M7577,'result messages'!$H$3:$L$11,3,FALSE),VLOOKUP($L7577,'result messages'!$H$3:$L$11,3,FALSE)))</f>
        <v/>
      </c>
      <c r="P7577" s="1" t="str">
        <f>IF(ISBLANK($C7577),"",IF(ISNA(VLOOKUP($L7577,'result messages'!$H$3:$L$11,4,FALSE)),VLOOKUP($M7577,'result messages'!$H$3:$L$11,4,FALSE),VLOOKUP($L7577,'result messages'!$H$3:$L$11,4,FALSE)))</f>
        <v/>
      </c>
      <c r="Q7577" s="1" t="str">
        <f>IF(ISBLANK($C7577),"",IF(ISNA(VLOOKUP($L7577,'result messages'!$H$3:$L$11,5,FALSE)),VLOOKUP($M7577,'result messages'!$H$3:$L$11,5,FALSE),VLOOKUP($L7577,'result messages'!$H$3:$L$11,5,FALSE)))</f>
        <v/>
      </c>
    </row>
    <row r="7578" spans="1:17">
      <c r="A7578" s="1">
        <v>7575</v>
      </c>
      <c r="B7578" s="1"/>
      <c r="C7578" s="1"/>
      <c r="D7578" s="1"/>
      <c r="E7578" s="6"/>
      <c r="F7578" s="1"/>
      <c r="G7578" s="1" t="str">
        <f>IF(ISNA(VLOOKUP($C7578,'DTEN TCAP Linkage deviceId'!$A$1:$A$20000,1,FALSE)),"No","Yes")</f>
        <v>No</v>
      </c>
      <c r="H7578" s="1" t="str">
        <f>IF(ISNA(VLOOKUP($C7578,'Provisioning Requester'!$F$3:$H$20000,2,FALSE)),"No","Yes")</f>
        <v>No</v>
      </c>
      <c r="I7578" s="1" t="str">
        <f>IF($H7578="Yes",VLOOKUP($C7578,'Provisioning Requester'!$F$3:$H$20000,3,FALSE),"-")</f>
        <v>-</v>
      </c>
      <c r="J7578" s="1" t="str">
        <f>IF(OR(D7578="SVCP", E7578="TRUE"), "No", IF(ISNA(VLOOKUP($C7578,'ProvResponder deviceId'!$A$1:$A$20000,1,FALSE)),"No","Yes"))</f>
        <v>No</v>
      </c>
      <c r="K7578" s="1" t="str">
        <f>IF($J7578="Yes",VLOOKUP($C7578,'ProvResponder deviceId'!$A$1:$C$20000,3,FALSE),"-")</f>
        <v>-</v>
      </c>
      <c r="L7578" s="1" t="str">
        <f t="shared" si="236"/>
        <v/>
      </c>
      <c r="M7578" s="1" t="str">
        <f t="shared" si="237"/>
        <v/>
      </c>
      <c r="N7578" s="1" t="str">
        <f>IF(ISBLANK($C7578),"",IF(ISNA(VLOOKUP($L7578,'result messages'!$H$3:$L$11,2,FALSE)),VLOOKUP($M7578,'result messages'!$H$3:$L$11,2,FALSE),VLOOKUP($L7578,'result messages'!$H$3:$L$11,2,FALSE)))</f>
        <v/>
      </c>
      <c r="O7578" s="1" t="str">
        <f>IF(ISBLANK($C7578),"",IF(ISNA(VLOOKUP($L7578,'result messages'!$H$3:$L$11,3,FALSE)),VLOOKUP($M7578,'result messages'!$H$3:$L$11,3,FALSE),VLOOKUP($L7578,'result messages'!$H$3:$L$11,3,FALSE)))</f>
        <v/>
      </c>
      <c r="P7578" s="1" t="str">
        <f>IF(ISBLANK($C7578),"",IF(ISNA(VLOOKUP($L7578,'result messages'!$H$3:$L$11,4,FALSE)),VLOOKUP($M7578,'result messages'!$H$3:$L$11,4,FALSE),VLOOKUP($L7578,'result messages'!$H$3:$L$11,4,FALSE)))</f>
        <v/>
      </c>
      <c r="Q7578" s="1" t="str">
        <f>IF(ISBLANK($C7578),"",IF(ISNA(VLOOKUP($L7578,'result messages'!$H$3:$L$11,5,FALSE)),VLOOKUP($M7578,'result messages'!$H$3:$L$11,5,FALSE),VLOOKUP($L7578,'result messages'!$H$3:$L$11,5,FALSE)))</f>
        <v/>
      </c>
    </row>
    <row r="7579" spans="1:17">
      <c r="A7579" s="1">
        <v>7576</v>
      </c>
      <c r="B7579" s="1"/>
      <c r="C7579" s="1"/>
      <c r="D7579" s="1"/>
      <c r="E7579" s="6"/>
      <c r="F7579" s="1"/>
      <c r="G7579" s="1" t="str">
        <f>IF(ISNA(VLOOKUP($C7579,'DTEN TCAP Linkage deviceId'!$A$1:$A$20000,1,FALSE)),"No","Yes")</f>
        <v>No</v>
      </c>
      <c r="H7579" s="1" t="str">
        <f>IF(ISNA(VLOOKUP($C7579,'Provisioning Requester'!$F$3:$H$20000,2,FALSE)),"No","Yes")</f>
        <v>No</v>
      </c>
      <c r="I7579" s="1" t="str">
        <f>IF($H7579="Yes",VLOOKUP($C7579,'Provisioning Requester'!$F$3:$H$20000,3,FALSE),"-")</f>
        <v>-</v>
      </c>
      <c r="J7579" s="1" t="str">
        <f>IF(OR(D7579="SVCP", E7579="TRUE"), "No", IF(ISNA(VLOOKUP($C7579,'ProvResponder deviceId'!$A$1:$A$20000,1,FALSE)),"No","Yes"))</f>
        <v>No</v>
      </c>
      <c r="K7579" s="1" t="str">
        <f>IF($J7579="Yes",VLOOKUP($C7579,'ProvResponder deviceId'!$A$1:$C$20000,3,FALSE),"-")</f>
        <v>-</v>
      </c>
      <c r="L7579" s="1" t="str">
        <f t="shared" si="236"/>
        <v/>
      </c>
      <c r="M7579" s="1" t="str">
        <f t="shared" si="237"/>
        <v/>
      </c>
      <c r="N7579" s="1" t="str">
        <f>IF(ISBLANK($C7579),"",IF(ISNA(VLOOKUP($L7579,'result messages'!$H$3:$L$11,2,FALSE)),VLOOKUP($M7579,'result messages'!$H$3:$L$11,2,FALSE),VLOOKUP($L7579,'result messages'!$H$3:$L$11,2,FALSE)))</f>
        <v/>
      </c>
      <c r="O7579" s="1" t="str">
        <f>IF(ISBLANK($C7579),"",IF(ISNA(VLOOKUP($L7579,'result messages'!$H$3:$L$11,3,FALSE)),VLOOKUP($M7579,'result messages'!$H$3:$L$11,3,FALSE),VLOOKUP($L7579,'result messages'!$H$3:$L$11,3,FALSE)))</f>
        <v/>
      </c>
      <c r="P7579" s="1" t="str">
        <f>IF(ISBLANK($C7579),"",IF(ISNA(VLOOKUP($L7579,'result messages'!$H$3:$L$11,4,FALSE)),VLOOKUP($M7579,'result messages'!$H$3:$L$11,4,FALSE),VLOOKUP($L7579,'result messages'!$H$3:$L$11,4,FALSE)))</f>
        <v/>
      </c>
      <c r="Q7579" s="1" t="str">
        <f>IF(ISBLANK($C7579),"",IF(ISNA(VLOOKUP($L7579,'result messages'!$H$3:$L$11,5,FALSE)),VLOOKUP($M7579,'result messages'!$H$3:$L$11,5,FALSE),VLOOKUP($L7579,'result messages'!$H$3:$L$11,5,FALSE)))</f>
        <v/>
      </c>
    </row>
    <row r="7580" spans="1:17">
      <c r="A7580" s="1">
        <v>7577</v>
      </c>
      <c r="B7580" s="1"/>
      <c r="C7580" s="1"/>
      <c r="D7580" s="1"/>
      <c r="E7580" s="6"/>
      <c r="F7580" s="1"/>
      <c r="G7580" s="1" t="str">
        <f>IF(ISNA(VLOOKUP($C7580,'DTEN TCAP Linkage deviceId'!$A$1:$A$20000,1,FALSE)),"No","Yes")</f>
        <v>No</v>
      </c>
      <c r="H7580" s="1" t="str">
        <f>IF(ISNA(VLOOKUP($C7580,'Provisioning Requester'!$F$3:$H$20000,2,FALSE)),"No","Yes")</f>
        <v>No</v>
      </c>
      <c r="I7580" s="1" t="str">
        <f>IF($H7580="Yes",VLOOKUP($C7580,'Provisioning Requester'!$F$3:$H$20000,3,FALSE),"-")</f>
        <v>-</v>
      </c>
      <c r="J7580" s="1" t="str">
        <f>IF(OR(D7580="SVCP", E7580="TRUE"), "No", IF(ISNA(VLOOKUP($C7580,'ProvResponder deviceId'!$A$1:$A$20000,1,FALSE)),"No","Yes"))</f>
        <v>No</v>
      </c>
      <c r="K7580" s="1" t="str">
        <f>IF($J7580="Yes",VLOOKUP($C7580,'ProvResponder deviceId'!$A$1:$C$20000,3,FALSE),"-")</f>
        <v>-</v>
      </c>
      <c r="L7580" s="1" t="str">
        <f t="shared" si="236"/>
        <v/>
      </c>
      <c r="M7580" s="1" t="str">
        <f t="shared" si="237"/>
        <v/>
      </c>
      <c r="N7580" s="1" t="str">
        <f>IF(ISBLANK($C7580),"",IF(ISNA(VLOOKUP($L7580,'result messages'!$H$3:$L$11,2,FALSE)),VLOOKUP($M7580,'result messages'!$H$3:$L$11,2,FALSE),VLOOKUP($L7580,'result messages'!$H$3:$L$11,2,FALSE)))</f>
        <v/>
      </c>
      <c r="O7580" s="1" t="str">
        <f>IF(ISBLANK($C7580),"",IF(ISNA(VLOOKUP($L7580,'result messages'!$H$3:$L$11,3,FALSE)),VLOOKUP($M7580,'result messages'!$H$3:$L$11,3,FALSE),VLOOKUP($L7580,'result messages'!$H$3:$L$11,3,FALSE)))</f>
        <v/>
      </c>
      <c r="P7580" s="1" t="str">
        <f>IF(ISBLANK($C7580),"",IF(ISNA(VLOOKUP($L7580,'result messages'!$H$3:$L$11,4,FALSE)),VLOOKUP($M7580,'result messages'!$H$3:$L$11,4,FALSE),VLOOKUP($L7580,'result messages'!$H$3:$L$11,4,FALSE)))</f>
        <v/>
      </c>
      <c r="Q7580" s="1" t="str">
        <f>IF(ISBLANK($C7580),"",IF(ISNA(VLOOKUP($L7580,'result messages'!$H$3:$L$11,5,FALSE)),VLOOKUP($M7580,'result messages'!$H$3:$L$11,5,FALSE),VLOOKUP($L7580,'result messages'!$H$3:$L$11,5,FALSE)))</f>
        <v/>
      </c>
    </row>
    <row r="7581" spans="1:17">
      <c r="A7581" s="1">
        <v>7578</v>
      </c>
      <c r="B7581" s="1"/>
      <c r="C7581" s="1"/>
      <c r="D7581" s="1"/>
      <c r="E7581" s="6"/>
      <c r="F7581" s="1"/>
      <c r="G7581" s="1" t="str">
        <f>IF(ISNA(VLOOKUP($C7581,'DTEN TCAP Linkage deviceId'!$A$1:$A$20000,1,FALSE)),"No","Yes")</f>
        <v>No</v>
      </c>
      <c r="H7581" s="1" t="str">
        <f>IF(ISNA(VLOOKUP($C7581,'Provisioning Requester'!$F$3:$H$20000,2,FALSE)),"No","Yes")</f>
        <v>No</v>
      </c>
      <c r="I7581" s="1" t="str">
        <f>IF($H7581="Yes",VLOOKUP($C7581,'Provisioning Requester'!$F$3:$H$20000,3,FALSE),"-")</f>
        <v>-</v>
      </c>
      <c r="J7581" s="1" t="str">
        <f>IF(OR(D7581="SVCP", E7581="TRUE"), "No", IF(ISNA(VLOOKUP($C7581,'ProvResponder deviceId'!$A$1:$A$20000,1,FALSE)),"No","Yes"))</f>
        <v>No</v>
      </c>
      <c r="K7581" s="1" t="str">
        <f>IF($J7581="Yes",VLOOKUP($C7581,'ProvResponder deviceId'!$A$1:$C$20000,3,FALSE),"-")</f>
        <v>-</v>
      </c>
      <c r="L7581" s="1" t="str">
        <f t="shared" si="236"/>
        <v/>
      </c>
      <c r="M7581" s="1" t="str">
        <f t="shared" si="237"/>
        <v/>
      </c>
      <c r="N7581" s="1" t="str">
        <f>IF(ISBLANK($C7581),"",IF(ISNA(VLOOKUP($L7581,'result messages'!$H$3:$L$11,2,FALSE)),VLOOKUP($M7581,'result messages'!$H$3:$L$11,2,FALSE),VLOOKUP($L7581,'result messages'!$H$3:$L$11,2,FALSE)))</f>
        <v/>
      </c>
      <c r="O7581" s="1" t="str">
        <f>IF(ISBLANK($C7581),"",IF(ISNA(VLOOKUP($L7581,'result messages'!$H$3:$L$11,3,FALSE)),VLOOKUP($M7581,'result messages'!$H$3:$L$11,3,FALSE),VLOOKUP($L7581,'result messages'!$H$3:$L$11,3,FALSE)))</f>
        <v/>
      </c>
      <c r="P7581" s="1" t="str">
        <f>IF(ISBLANK($C7581),"",IF(ISNA(VLOOKUP($L7581,'result messages'!$H$3:$L$11,4,FALSE)),VLOOKUP($M7581,'result messages'!$H$3:$L$11,4,FALSE),VLOOKUP($L7581,'result messages'!$H$3:$L$11,4,FALSE)))</f>
        <v/>
      </c>
      <c r="Q7581" s="1" t="str">
        <f>IF(ISBLANK($C7581),"",IF(ISNA(VLOOKUP($L7581,'result messages'!$H$3:$L$11,5,FALSE)),VLOOKUP($M7581,'result messages'!$H$3:$L$11,5,FALSE),VLOOKUP($L7581,'result messages'!$H$3:$L$11,5,FALSE)))</f>
        <v/>
      </c>
    </row>
    <row r="7582" spans="1:17">
      <c r="A7582" s="1">
        <v>7579</v>
      </c>
      <c r="B7582" s="1"/>
      <c r="C7582" s="1"/>
      <c r="D7582" s="1"/>
      <c r="E7582" s="6"/>
      <c r="F7582" s="1"/>
      <c r="G7582" s="1" t="str">
        <f>IF(ISNA(VLOOKUP($C7582,'DTEN TCAP Linkage deviceId'!$A$1:$A$20000,1,FALSE)),"No","Yes")</f>
        <v>No</v>
      </c>
      <c r="H7582" s="1" t="str">
        <f>IF(ISNA(VLOOKUP($C7582,'Provisioning Requester'!$F$3:$H$20000,2,FALSE)),"No","Yes")</f>
        <v>No</v>
      </c>
      <c r="I7582" s="1" t="str">
        <f>IF($H7582="Yes",VLOOKUP($C7582,'Provisioning Requester'!$F$3:$H$20000,3,FALSE),"-")</f>
        <v>-</v>
      </c>
      <c r="J7582" s="1" t="str">
        <f>IF(OR(D7582="SVCP", E7582="TRUE"), "No", IF(ISNA(VLOOKUP($C7582,'ProvResponder deviceId'!$A$1:$A$20000,1,FALSE)),"No","Yes"))</f>
        <v>No</v>
      </c>
      <c r="K7582" s="1" t="str">
        <f>IF($J7582="Yes",VLOOKUP($C7582,'ProvResponder deviceId'!$A$1:$C$20000,3,FALSE),"-")</f>
        <v>-</v>
      </c>
      <c r="L7582" s="1" t="str">
        <f t="shared" si="236"/>
        <v/>
      </c>
      <c r="M7582" s="1" t="str">
        <f t="shared" si="237"/>
        <v/>
      </c>
      <c r="N7582" s="1" t="str">
        <f>IF(ISBLANK($C7582),"",IF(ISNA(VLOOKUP($L7582,'result messages'!$H$3:$L$11,2,FALSE)),VLOOKUP($M7582,'result messages'!$H$3:$L$11,2,FALSE),VLOOKUP($L7582,'result messages'!$H$3:$L$11,2,FALSE)))</f>
        <v/>
      </c>
      <c r="O7582" s="1" t="str">
        <f>IF(ISBLANK($C7582),"",IF(ISNA(VLOOKUP($L7582,'result messages'!$H$3:$L$11,3,FALSE)),VLOOKUP($M7582,'result messages'!$H$3:$L$11,3,FALSE),VLOOKUP($L7582,'result messages'!$H$3:$L$11,3,FALSE)))</f>
        <v/>
      </c>
      <c r="P7582" s="1" t="str">
        <f>IF(ISBLANK($C7582),"",IF(ISNA(VLOOKUP($L7582,'result messages'!$H$3:$L$11,4,FALSE)),VLOOKUP($M7582,'result messages'!$H$3:$L$11,4,FALSE),VLOOKUP($L7582,'result messages'!$H$3:$L$11,4,FALSE)))</f>
        <v/>
      </c>
      <c r="Q7582" s="1" t="str">
        <f>IF(ISBLANK($C7582),"",IF(ISNA(VLOOKUP($L7582,'result messages'!$H$3:$L$11,5,FALSE)),VLOOKUP($M7582,'result messages'!$H$3:$L$11,5,FALSE),VLOOKUP($L7582,'result messages'!$H$3:$L$11,5,FALSE)))</f>
        <v/>
      </c>
    </row>
    <row r="7583" spans="1:17">
      <c r="A7583" s="1">
        <v>7580</v>
      </c>
      <c r="B7583" s="1"/>
      <c r="C7583" s="1"/>
      <c r="D7583" s="1"/>
      <c r="E7583" s="6"/>
      <c r="F7583" s="1"/>
      <c r="G7583" s="1" t="str">
        <f>IF(ISNA(VLOOKUP($C7583,'DTEN TCAP Linkage deviceId'!$A$1:$A$20000,1,FALSE)),"No","Yes")</f>
        <v>No</v>
      </c>
      <c r="H7583" s="1" t="str">
        <f>IF(ISNA(VLOOKUP($C7583,'Provisioning Requester'!$F$3:$H$20000,2,FALSE)),"No","Yes")</f>
        <v>No</v>
      </c>
      <c r="I7583" s="1" t="str">
        <f>IF($H7583="Yes",VLOOKUP($C7583,'Provisioning Requester'!$F$3:$H$20000,3,FALSE),"-")</f>
        <v>-</v>
      </c>
      <c r="J7583" s="1" t="str">
        <f>IF(OR(D7583="SVCP", E7583="TRUE"), "No", IF(ISNA(VLOOKUP($C7583,'ProvResponder deviceId'!$A$1:$A$20000,1,FALSE)),"No","Yes"))</f>
        <v>No</v>
      </c>
      <c r="K7583" s="1" t="str">
        <f>IF($J7583="Yes",VLOOKUP($C7583,'ProvResponder deviceId'!$A$1:$C$20000,3,FALSE),"-")</f>
        <v>-</v>
      </c>
      <c r="L7583" s="1" t="str">
        <f t="shared" si="236"/>
        <v/>
      </c>
      <c r="M7583" s="1" t="str">
        <f t="shared" si="237"/>
        <v/>
      </c>
      <c r="N7583" s="1" t="str">
        <f>IF(ISBLANK($C7583),"",IF(ISNA(VLOOKUP($L7583,'result messages'!$H$3:$L$11,2,FALSE)),VLOOKUP($M7583,'result messages'!$H$3:$L$11,2,FALSE),VLOOKUP($L7583,'result messages'!$H$3:$L$11,2,FALSE)))</f>
        <v/>
      </c>
      <c r="O7583" s="1" t="str">
        <f>IF(ISBLANK($C7583),"",IF(ISNA(VLOOKUP($L7583,'result messages'!$H$3:$L$11,3,FALSE)),VLOOKUP($M7583,'result messages'!$H$3:$L$11,3,FALSE),VLOOKUP($L7583,'result messages'!$H$3:$L$11,3,FALSE)))</f>
        <v/>
      </c>
      <c r="P7583" s="1" t="str">
        <f>IF(ISBLANK($C7583),"",IF(ISNA(VLOOKUP($L7583,'result messages'!$H$3:$L$11,4,FALSE)),VLOOKUP($M7583,'result messages'!$H$3:$L$11,4,FALSE),VLOOKUP($L7583,'result messages'!$H$3:$L$11,4,FALSE)))</f>
        <v/>
      </c>
      <c r="Q7583" s="1" t="str">
        <f>IF(ISBLANK($C7583),"",IF(ISNA(VLOOKUP($L7583,'result messages'!$H$3:$L$11,5,FALSE)),VLOOKUP($M7583,'result messages'!$H$3:$L$11,5,FALSE),VLOOKUP($L7583,'result messages'!$H$3:$L$11,5,FALSE)))</f>
        <v/>
      </c>
    </row>
    <row r="7584" spans="1:17">
      <c r="A7584" s="1">
        <v>7581</v>
      </c>
      <c r="B7584" s="1"/>
      <c r="C7584" s="1"/>
      <c r="D7584" s="1"/>
      <c r="E7584" s="6"/>
      <c r="F7584" s="1"/>
      <c r="G7584" s="1" t="str">
        <f>IF(ISNA(VLOOKUP($C7584,'DTEN TCAP Linkage deviceId'!$A$1:$A$20000,1,FALSE)),"No","Yes")</f>
        <v>No</v>
      </c>
      <c r="H7584" s="1" t="str">
        <f>IF(ISNA(VLOOKUP($C7584,'Provisioning Requester'!$F$3:$H$20000,2,FALSE)),"No","Yes")</f>
        <v>No</v>
      </c>
      <c r="I7584" s="1" t="str">
        <f>IF($H7584="Yes",VLOOKUP($C7584,'Provisioning Requester'!$F$3:$H$20000,3,FALSE),"-")</f>
        <v>-</v>
      </c>
      <c r="J7584" s="1" t="str">
        <f>IF(OR(D7584="SVCP", E7584="TRUE"), "No", IF(ISNA(VLOOKUP($C7584,'ProvResponder deviceId'!$A$1:$A$20000,1,FALSE)),"No","Yes"))</f>
        <v>No</v>
      </c>
      <c r="K7584" s="1" t="str">
        <f>IF($J7584="Yes",VLOOKUP($C7584,'ProvResponder deviceId'!$A$1:$C$20000,3,FALSE),"-")</f>
        <v>-</v>
      </c>
      <c r="L7584" s="1" t="str">
        <f t="shared" si="236"/>
        <v/>
      </c>
      <c r="M7584" s="1" t="str">
        <f t="shared" si="237"/>
        <v/>
      </c>
      <c r="N7584" s="1" t="str">
        <f>IF(ISBLANK($C7584),"",IF(ISNA(VLOOKUP($L7584,'result messages'!$H$3:$L$11,2,FALSE)),VLOOKUP($M7584,'result messages'!$H$3:$L$11,2,FALSE),VLOOKUP($L7584,'result messages'!$H$3:$L$11,2,FALSE)))</f>
        <v/>
      </c>
      <c r="O7584" s="1" t="str">
        <f>IF(ISBLANK($C7584),"",IF(ISNA(VLOOKUP($L7584,'result messages'!$H$3:$L$11,3,FALSE)),VLOOKUP($M7584,'result messages'!$H$3:$L$11,3,FALSE),VLOOKUP($L7584,'result messages'!$H$3:$L$11,3,FALSE)))</f>
        <v/>
      </c>
      <c r="P7584" s="1" t="str">
        <f>IF(ISBLANK($C7584),"",IF(ISNA(VLOOKUP($L7584,'result messages'!$H$3:$L$11,4,FALSE)),VLOOKUP($M7584,'result messages'!$H$3:$L$11,4,FALSE),VLOOKUP($L7584,'result messages'!$H$3:$L$11,4,FALSE)))</f>
        <v/>
      </c>
      <c r="Q7584" s="1" t="str">
        <f>IF(ISBLANK($C7584),"",IF(ISNA(VLOOKUP($L7584,'result messages'!$H$3:$L$11,5,FALSE)),VLOOKUP($M7584,'result messages'!$H$3:$L$11,5,FALSE),VLOOKUP($L7584,'result messages'!$H$3:$L$11,5,FALSE)))</f>
        <v/>
      </c>
    </row>
    <row r="7585" spans="1:17">
      <c r="A7585" s="1">
        <v>7582</v>
      </c>
      <c r="B7585" s="1"/>
      <c r="C7585" s="1"/>
      <c r="D7585" s="1"/>
      <c r="E7585" s="6"/>
      <c r="F7585" s="1"/>
      <c r="G7585" s="1" t="str">
        <f>IF(ISNA(VLOOKUP($C7585,'DTEN TCAP Linkage deviceId'!$A$1:$A$20000,1,FALSE)),"No","Yes")</f>
        <v>No</v>
      </c>
      <c r="H7585" s="1" t="str">
        <f>IF(ISNA(VLOOKUP($C7585,'Provisioning Requester'!$F$3:$H$20000,2,FALSE)),"No","Yes")</f>
        <v>No</v>
      </c>
      <c r="I7585" s="1" t="str">
        <f>IF($H7585="Yes",VLOOKUP($C7585,'Provisioning Requester'!$F$3:$H$20000,3,FALSE),"-")</f>
        <v>-</v>
      </c>
      <c r="J7585" s="1" t="str">
        <f>IF(OR(D7585="SVCP", E7585="TRUE"), "No", IF(ISNA(VLOOKUP($C7585,'ProvResponder deviceId'!$A$1:$A$20000,1,FALSE)),"No","Yes"))</f>
        <v>No</v>
      </c>
      <c r="K7585" s="1" t="str">
        <f>IF($J7585="Yes",VLOOKUP($C7585,'ProvResponder deviceId'!$A$1:$C$20000,3,FALSE),"-")</f>
        <v>-</v>
      </c>
      <c r="L7585" s="1" t="str">
        <f t="shared" si="236"/>
        <v/>
      </c>
      <c r="M7585" s="1" t="str">
        <f t="shared" si="237"/>
        <v/>
      </c>
      <c r="N7585" s="1" t="str">
        <f>IF(ISBLANK($C7585),"",IF(ISNA(VLOOKUP($L7585,'result messages'!$H$3:$L$11,2,FALSE)),VLOOKUP($M7585,'result messages'!$H$3:$L$11,2,FALSE),VLOOKUP($L7585,'result messages'!$H$3:$L$11,2,FALSE)))</f>
        <v/>
      </c>
      <c r="O7585" s="1" t="str">
        <f>IF(ISBLANK($C7585),"",IF(ISNA(VLOOKUP($L7585,'result messages'!$H$3:$L$11,3,FALSE)),VLOOKUP($M7585,'result messages'!$H$3:$L$11,3,FALSE),VLOOKUP($L7585,'result messages'!$H$3:$L$11,3,FALSE)))</f>
        <v/>
      </c>
      <c r="P7585" s="1" t="str">
        <f>IF(ISBLANK($C7585),"",IF(ISNA(VLOOKUP($L7585,'result messages'!$H$3:$L$11,4,FALSE)),VLOOKUP($M7585,'result messages'!$H$3:$L$11,4,FALSE),VLOOKUP($L7585,'result messages'!$H$3:$L$11,4,FALSE)))</f>
        <v/>
      </c>
      <c r="Q7585" s="1" t="str">
        <f>IF(ISBLANK($C7585),"",IF(ISNA(VLOOKUP($L7585,'result messages'!$H$3:$L$11,5,FALSE)),VLOOKUP($M7585,'result messages'!$H$3:$L$11,5,FALSE),VLOOKUP($L7585,'result messages'!$H$3:$L$11,5,FALSE)))</f>
        <v/>
      </c>
    </row>
    <row r="7586" spans="1:17">
      <c r="A7586" s="1">
        <v>7583</v>
      </c>
      <c r="B7586" s="1"/>
      <c r="C7586" s="1"/>
      <c r="D7586" s="1"/>
      <c r="E7586" s="6"/>
      <c r="F7586" s="1"/>
      <c r="G7586" s="1" t="str">
        <f>IF(ISNA(VLOOKUP($C7586,'DTEN TCAP Linkage deviceId'!$A$1:$A$20000,1,FALSE)),"No","Yes")</f>
        <v>No</v>
      </c>
      <c r="H7586" s="1" t="str">
        <f>IF(ISNA(VLOOKUP($C7586,'Provisioning Requester'!$F$3:$H$20000,2,FALSE)),"No","Yes")</f>
        <v>No</v>
      </c>
      <c r="I7586" s="1" t="str">
        <f>IF($H7586="Yes",VLOOKUP($C7586,'Provisioning Requester'!$F$3:$H$20000,3,FALSE),"-")</f>
        <v>-</v>
      </c>
      <c r="J7586" s="1" t="str">
        <f>IF(OR(D7586="SVCP", E7586="TRUE"), "No", IF(ISNA(VLOOKUP($C7586,'ProvResponder deviceId'!$A$1:$A$20000,1,FALSE)),"No","Yes"))</f>
        <v>No</v>
      </c>
      <c r="K7586" s="1" t="str">
        <f>IF($J7586="Yes",VLOOKUP($C7586,'ProvResponder deviceId'!$A$1:$C$20000,3,FALSE),"-")</f>
        <v>-</v>
      </c>
      <c r="L7586" s="1" t="str">
        <f t="shared" si="236"/>
        <v/>
      </c>
      <c r="M7586" s="1" t="str">
        <f t="shared" si="237"/>
        <v/>
      </c>
      <c r="N7586" s="1" t="str">
        <f>IF(ISBLANK($C7586),"",IF(ISNA(VLOOKUP($L7586,'result messages'!$H$3:$L$11,2,FALSE)),VLOOKUP($M7586,'result messages'!$H$3:$L$11,2,FALSE),VLOOKUP($L7586,'result messages'!$H$3:$L$11,2,FALSE)))</f>
        <v/>
      </c>
      <c r="O7586" s="1" t="str">
        <f>IF(ISBLANK($C7586),"",IF(ISNA(VLOOKUP($L7586,'result messages'!$H$3:$L$11,3,FALSE)),VLOOKUP($M7586,'result messages'!$H$3:$L$11,3,FALSE),VLOOKUP($L7586,'result messages'!$H$3:$L$11,3,FALSE)))</f>
        <v/>
      </c>
      <c r="P7586" s="1" t="str">
        <f>IF(ISBLANK($C7586),"",IF(ISNA(VLOOKUP($L7586,'result messages'!$H$3:$L$11,4,FALSE)),VLOOKUP($M7586,'result messages'!$H$3:$L$11,4,FALSE),VLOOKUP($L7586,'result messages'!$H$3:$L$11,4,FALSE)))</f>
        <v/>
      </c>
      <c r="Q7586" s="1" t="str">
        <f>IF(ISBLANK($C7586),"",IF(ISNA(VLOOKUP($L7586,'result messages'!$H$3:$L$11,5,FALSE)),VLOOKUP($M7586,'result messages'!$H$3:$L$11,5,FALSE),VLOOKUP($L7586,'result messages'!$H$3:$L$11,5,FALSE)))</f>
        <v/>
      </c>
    </row>
    <row r="7587" spans="1:17">
      <c r="A7587" s="1">
        <v>7584</v>
      </c>
      <c r="B7587" s="1"/>
      <c r="C7587" s="1"/>
      <c r="D7587" s="1"/>
      <c r="E7587" s="6"/>
      <c r="F7587" s="1"/>
      <c r="G7587" s="1" t="str">
        <f>IF(ISNA(VLOOKUP($C7587,'DTEN TCAP Linkage deviceId'!$A$1:$A$20000,1,FALSE)),"No","Yes")</f>
        <v>No</v>
      </c>
      <c r="H7587" s="1" t="str">
        <f>IF(ISNA(VLOOKUP($C7587,'Provisioning Requester'!$F$3:$H$20000,2,FALSE)),"No","Yes")</f>
        <v>No</v>
      </c>
      <c r="I7587" s="1" t="str">
        <f>IF($H7587="Yes",VLOOKUP($C7587,'Provisioning Requester'!$F$3:$H$20000,3,FALSE),"-")</f>
        <v>-</v>
      </c>
      <c r="J7587" s="1" t="str">
        <f>IF(OR(D7587="SVCP", E7587="TRUE"), "No", IF(ISNA(VLOOKUP($C7587,'ProvResponder deviceId'!$A$1:$A$20000,1,FALSE)),"No","Yes"))</f>
        <v>No</v>
      </c>
      <c r="K7587" s="1" t="str">
        <f>IF($J7587="Yes",VLOOKUP($C7587,'ProvResponder deviceId'!$A$1:$C$20000,3,FALSE),"-")</f>
        <v>-</v>
      </c>
      <c r="L7587" s="1" t="str">
        <f t="shared" si="236"/>
        <v/>
      </c>
      <c r="M7587" s="1" t="str">
        <f t="shared" si="237"/>
        <v/>
      </c>
      <c r="N7587" s="1" t="str">
        <f>IF(ISBLANK($C7587),"",IF(ISNA(VLOOKUP($L7587,'result messages'!$H$3:$L$11,2,FALSE)),VLOOKUP($M7587,'result messages'!$H$3:$L$11,2,FALSE),VLOOKUP($L7587,'result messages'!$H$3:$L$11,2,FALSE)))</f>
        <v/>
      </c>
      <c r="O7587" s="1" t="str">
        <f>IF(ISBLANK($C7587),"",IF(ISNA(VLOOKUP($L7587,'result messages'!$H$3:$L$11,3,FALSE)),VLOOKUP($M7587,'result messages'!$H$3:$L$11,3,FALSE),VLOOKUP($L7587,'result messages'!$H$3:$L$11,3,FALSE)))</f>
        <v/>
      </c>
      <c r="P7587" s="1" t="str">
        <f>IF(ISBLANK($C7587),"",IF(ISNA(VLOOKUP($L7587,'result messages'!$H$3:$L$11,4,FALSE)),VLOOKUP($M7587,'result messages'!$H$3:$L$11,4,FALSE),VLOOKUP($L7587,'result messages'!$H$3:$L$11,4,FALSE)))</f>
        <v/>
      </c>
      <c r="Q7587" s="1" t="str">
        <f>IF(ISBLANK($C7587),"",IF(ISNA(VLOOKUP($L7587,'result messages'!$H$3:$L$11,5,FALSE)),VLOOKUP($M7587,'result messages'!$H$3:$L$11,5,FALSE),VLOOKUP($L7587,'result messages'!$H$3:$L$11,5,FALSE)))</f>
        <v/>
      </c>
    </row>
    <row r="7588" spans="1:17">
      <c r="A7588" s="1">
        <v>7585</v>
      </c>
      <c r="B7588" s="1"/>
      <c r="C7588" s="1"/>
      <c r="D7588" s="1"/>
      <c r="E7588" s="6"/>
      <c r="F7588" s="1"/>
      <c r="G7588" s="1" t="str">
        <f>IF(ISNA(VLOOKUP($C7588,'DTEN TCAP Linkage deviceId'!$A$1:$A$20000,1,FALSE)),"No","Yes")</f>
        <v>No</v>
      </c>
      <c r="H7588" s="1" t="str">
        <f>IF(ISNA(VLOOKUP($C7588,'Provisioning Requester'!$F$3:$H$20000,2,FALSE)),"No","Yes")</f>
        <v>No</v>
      </c>
      <c r="I7588" s="1" t="str">
        <f>IF($H7588="Yes",VLOOKUP($C7588,'Provisioning Requester'!$F$3:$H$20000,3,FALSE),"-")</f>
        <v>-</v>
      </c>
      <c r="J7588" s="1" t="str">
        <f>IF(OR(D7588="SVCP", E7588="TRUE"), "No", IF(ISNA(VLOOKUP($C7588,'ProvResponder deviceId'!$A$1:$A$20000,1,FALSE)),"No","Yes"))</f>
        <v>No</v>
      </c>
      <c r="K7588" s="1" t="str">
        <f>IF($J7588="Yes",VLOOKUP($C7588,'ProvResponder deviceId'!$A$1:$C$20000,3,FALSE),"-")</f>
        <v>-</v>
      </c>
      <c r="L7588" s="1" t="str">
        <f t="shared" si="236"/>
        <v/>
      </c>
      <c r="M7588" s="1" t="str">
        <f t="shared" si="237"/>
        <v/>
      </c>
      <c r="N7588" s="1" t="str">
        <f>IF(ISBLANK($C7588),"",IF(ISNA(VLOOKUP($L7588,'result messages'!$H$3:$L$11,2,FALSE)),VLOOKUP($M7588,'result messages'!$H$3:$L$11,2,FALSE),VLOOKUP($L7588,'result messages'!$H$3:$L$11,2,FALSE)))</f>
        <v/>
      </c>
      <c r="O7588" s="1" t="str">
        <f>IF(ISBLANK($C7588),"",IF(ISNA(VLOOKUP($L7588,'result messages'!$H$3:$L$11,3,FALSE)),VLOOKUP($M7588,'result messages'!$H$3:$L$11,3,FALSE),VLOOKUP($L7588,'result messages'!$H$3:$L$11,3,FALSE)))</f>
        <v/>
      </c>
      <c r="P7588" s="1" t="str">
        <f>IF(ISBLANK($C7588),"",IF(ISNA(VLOOKUP($L7588,'result messages'!$H$3:$L$11,4,FALSE)),VLOOKUP($M7588,'result messages'!$H$3:$L$11,4,FALSE),VLOOKUP($L7588,'result messages'!$H$3:$L$11,4,FALSE)))</f>
        <v/>
      </c>
      <c r="Q7588" s="1" t="str">
        <f>IF(ISBLANK($C7588),"",IF(ISNA(VLOOKUP($L7588,'result messages'!$H$3:$L$11,5,FALSE)),VLOOKUP($M7588,'result messages'!$H$3:$L$11,5,FALSE),VLOOKUP($L7588,'result messages'!$H$3:$L$11,5,FALSE)))</f>
        <v/>
      </c>
    </row>
    <row r="7589" spans="1:17">
      <c r="A7589" s="1">
        <v>7586</v>
      </c>
      <c r="B7589" s="1"/>
      <c r="C7589" s="1"/>
      <c r="D7589" s="1"/>
      <c r="E7589" s="6"/>
      <c r="F7589" s="1"/>
      <c r="G7589" s="1" t="str">
        <f>IF(ISNA(VLOOKUP($C7589,'DTEN TCAP Linkage deviceId'!$A$1:$A$20000,1,FALSE)),"No","Yes")</f>
        <v>No</v>
      </c>
      <c r="H7589" s="1" t="str">
        <f>IF(ISNA(VLOOKUP($C7589,'Provisioning Requester'!$F$3:$H$20000,2,FALSE)),"No","Yes")</f>
        <v>No</v>
      </c>
      <c r="I7589" s="1" t="str">
        <f>IF($H7589="Yes",VLOOKUP($C7589,'Provisioning Requester'!$F$3:$H$20000,3,FALSE),"-")</f>
        <v>-</v>
      </c>
      <c r="J7589" s="1" t="str">
        <f>IF(OR(D7589="SVCP", E7589="TRUE"), "No", IF(ISNA(VLOOKUP($C7589,'ProvResponder deviceId'!$A$1:$A$20000,1,FALSE)),"No","Yes"))</f>
        <v>No</v>
      </c>
      <c r="K7589" s="1" t="str">
        <f>IF($J7589="Yes",VLOOKUP($C7589,'ProvResponder deviceId'!$A$1:$C$20000,3,FALSE),"-")</f>
        <v>-</v>
      </c>
      <c r="L7589" s="1" t="str">
        <f t="shared" si="236"/>
        <v/>
      </c>
      <c r="M7589" s="1" t="str">
        <f t="shared" si="237"/>
        <v/>
      </c>
      <c r="N7589" s="1" t="str">
        <f>IF(ISBLANK($C7589),"",IF(ISNA(VLOOKUP($L7589,'result messages'!$H$3:$L$11,2,FALSE)),VLOOKUP($M7589,'result messages'!$H$3:$L$11,2,FALSE),VLOOKUP($L7589,'result messages'!$H$3:$L$11,2,FALSE)))</f>
        <v/>
      </c>
      <c r="O7589" s="1" t="str">
        <f>IF(ISBLANK($C7589),"",IF(ISNA(VLOOKUP($L7589,'result messages'!$H$3:$L$11,3,FALSE)),VLOOKUP($M7589,'result messages'!$H$3:$L$11,3,FALSE),VLOOKUP($L7589,'result messages'!$H$3:$L$11,3,FALSE)))</f>
        <v/>
      </c>
      <c r="P7589" s="1" t="str">
        <f>IF(ISBLANK($C7589),"",IF(ISNA(VLOOKUP($L7589,'result messages'!$H$3:$L$11,4,FALSE)),VLOOKUP($M7589,'result messages'!$H$3:$L$11,4,FALSE),VLOOKUP($L7589,'result messages'!$H$3:$L$11,4,FALSE)))</f>
        <v/>
      </c>
      <c r="Q7589" s="1" t="str">
        <f>IF(ISBLANK($C7589),"",IF(ISNA(VLOOKUP($L7589,'result messages'!$H$3:$L$11,5,FALSE)),VLOOKUP($M7589,'result messages'!$H$3:$L$11,5,FALSE),VLOOKUP($L7589,'result messages'!$H$3:$L$11,5,FALSE)))</f>
        <v/>
      </c>
    </row>
    <row r="7590" spans="1:17">
      <c r="A7590" s="1">
        <v>7587</v>
      </c>
      <c r="B7590" s="1"/>
      <c r="C7590" s="1"/>
      <c r="D7590" s="1"/>
      <c r="E7590" s="6"/>
      <c r="F7590" s="1"/>
      <c r="G7590" s="1" t="str">
        <f>IF(ISNA(VLOOKUP($C7590,'DTEN TCAP Linkage deviceId'!$A$1:$A$20000,1,FALSE)),"No","Yes")</f>
        <v>No</v>
      </c>
      <c r="H7590" s="1" t="str">
        <f>IF(ISNA(VLOOKUP($C7590,'Provisioning Requester'!$F$3:$H$20000,2,FALSE)),"No","Yes")</f>
        <v>No</v>
      </c>
      <c r="I7590" s="1" t="str">
        <f>IF($H7590="Yes",VLOOKUP($C7590,'Provisioning Requester'!$F$3:$H$20000,3,FALSE),"-")</f>
        <v>-</v>
      </c>
      <c r="J7590" s="1" t="str">
        <f>IF(OR(D7590="SVCP", E7590="TRUE"), "No", IF(ISNA(VLOOKUP($C7590,'ProvResponder deviceId'!$A$1:$A$20000,1,FALSE)),"No","Yes"))</f>
        <v>No</v>
      </c>
      <c r="K7590" s="1" t="str">
        <f>IF($J7590="Yes",VLOOKUP($C7590,'ProvResponder deviceId'!$A$1:$C$20000,3,FALSE),"-")</f>
        <v>-</v>
      </c>
      <c r="L7590" s="1" t="str">
        <f t="shared" si="236"/>
        <v/>
      </c>
      <c r="M7590" s="1" t="str">
        <f t="shared" si="237"/>
        <v/>
      </c>
      <c r="N7590" s="1" t="str">
        <f>IF(ISBLANK($C7590),"",IF(ISNA(VLOOKUP($L7590,'result messages'!$H$3:$L$11,2,FALSE)),VLOOKUP($M7590,'result messages'!$H$3:$L$11,2,FALSE),VLOOKUP($L7590,'result messages'!$H$3:$L$11,2,FALSE)))</f>
        <v/>
      </c>
      <c r="O7590" s="1" t="str">
        <f>IF(ISBLANK($C7590),"",IF(ISNA(VLOOKUP($L7590,'result messages'!$H$3:$L$11,3,FALSE)),VLOOKUP($M7590,'result messages'!$H$3:$L$11,3,FALSE),VLOOKUP($L7590,'result messages'!$H$3:$L$11,3,FALSE)))</f>
        <v/>
      </c>
      <c r="P7590" s="1" t="str">
        <f>IF(ISBLANK($C7590),"",IF(ISNA(VLOOKUP($L7590,'result messages'!$H$3:$L$11,4,FALSE)),VLOOKUP($M7590,'result messages'!$H$3:$L$11,4,FALSE),VLOOKUP($L7590,'result messages'!$H$3:$L$11,4,FALSE)))</f>
        <v/>
      </c>
      <c r="Q7590" s="1" t="str">
        <f>IF(ISBLANK($C7590),"",IF(ISNA(VLOOKUP($L7590,'result messages'!$H$3:$L$11,5,FALSE)),VLOOKUP($M7590,'result messages'!$H$3:$L$11,5,FALSE),VLOOKUP($L7590,'result messages'!$H$3:$L$11,5,FALSE)))</f>
        <v/>
      </c>
    </row>
    <row r="7591" spans="1:17">
      <c r="A7591" s="1">
        <v>7588</v>
      </c>
      <c r="B7591" s="1"/>
      <c r="C7591" s="1"/>
      <c r="D7591" s="1"/>
      <c r="E7591" s="6"/>
      <c r="F7591" s="1"/>
      <c r="G7591" s="1" t="str">
        <f>IF(ISNA(VLOOKUP($C7591,'DTEN TCAP Linkage deviceId'!$A$1:$A$20000,1,FALSE)),"No","Yes")</f>
        <v>No</v>
      </c>
      <c r="H7591" s="1" t="str">
        <f>IF(ISNA(VLOOKUP($C7591,'Provisioning Requester'!$F$3:$H$20000,2,FALSE)),"No","Yes")</f>
        <v>No</v>
      </c>
      <c r="I7591" s="1" t="str">
        <f>IF($H7591="Yes",VLOOKUP($C7591,'Provisioning Requester'!$F$3:$H$20000,3,FALSE),"-")</f>
        <v>-</v>
      </c>
      <c r="J7591" s="1" t="str">
        <f>IF(OR(D7591="SVCP", E7591="TRUE"), "No", IF(ISNA(VLOOKUP($C7591,'ProvResponder deviceId'!$A$1:$A$20000,1,FALSE)),"No","Yes"))</f>
        <v>No</v>
      </c>
      <c r="K7591" s="1" t="str">
        <f>IF($J7591="Yes",VLOOKUP($C7591,'ProvResponder deviceId'!$A$1:$C$20000,3,FALSE),"-")</f>
        <v>-</v>
      </c>
      <c r="L7591" s="1" t="str">
        <f t="shared" si="236"/>
        <v/>
      </c>
      <c r="M7591" s="1" t="str">
        <f t="shared" si="237"/>
        <v/>
      </c>
      <c r="N7591" s="1" t="str">
        <f>IF(ISBLANK($C7591),"",IF(ISNA(VLOOKUP($L7591,'result messages'!$H$3:$L$11,2,FALSE)),VLOOKUP($M7591,'result messages'!$H$3:$L$11,2,FALSE),VLOOKUP($L7591,'result messages'!$H$3:$L$11,2,FALSE)))</f>
        <v/>
      </c>
      <c r="O7591" s="1" t="str">
        <f>IF(ISBLANK($C7591),"",IF(ISNA(VLOOKUP($L7591,'result messages'!$H$3:$L$11,3,FALSE)),VLOOKUP($M7591,'result messages'!$H$3:$L$11,3,FALSE),VLOOKUP($L7591,'result messages'!$H$3:$L$11,3,FALSE)))</f>
        <v/>
      </c>
      <c r="P7591" s="1" t="str">
        <f>IF(ISBLANK($C7591),"",IF(ISNA(VLOOKUP($L7591,'result messages'!$H$3:$L$11,4,FALSE)),VLOOKUP($M7591,'result messages'!$H$3:$L$11,4,FALSE),VLOOKUP($L7591,'result messages'!$H$3:$L$11,4,FALSE)))</f>
        <v/>
      </c>
      <c r="Q7591" s="1" t="str">
        <f>IF(ISBLANK($C7591),"",IF(ISNA(VLOOKUP($L7591,'result messages'!$H$3:$L$11,5,FALSE)),VLOOKUP($M7591,'result messages'!$H$3:$L$11,5,FALSE),VLOOKUP($L7591,'result messages'!$H$3:$L$11,5,FALSE)))</f>
        <v/>
      </c>
    </row>
    <row r="7592" spans="1:17">
      <c r="A7592" s="1">
        <v>7589</v>
      </c>
      <c r="B7592" s="1"/>
      <c r="C7592" s="1"/>
      <c r="D7592" s="1"/>
      <c r="E7592" s="6"/>
      <c r="F7592" s="1"/>
      <c r="G7592" s="1" t="str">
        <f>IF(ISNA(VLOOKUP($C7592,'DTEN TCAP Linkage deviceId'!$A$1:$A$20000,1,FALSE)),"No","Yes")</f>
        <v>No</v>
      </c>
      <c r="H7592" s="1" t="str">
        <f>IF(ISNA(VLOOKUP($C7592,'Provisioning Requester'!$F$3:$H$20000,2,FALSE)),"No","Yes")</f>
        <v>No</v>
      </c>
      <c r="I7592" s="1" t="str">
        <f>IF($H7592="Yes",VLOOKUP($C7592,'Provisioning Requester'!$F$3:$H$20000,3,FALSE),"-")</f>
        <v>-</v>
      </c>
      <c r="J7592" s="1" t="str">
        <f>IF(OR(D7592="SVCP", E7592="TRUE"), "No", IF(ISNA(VLOOKUP($C7592,'ProvResponder deviceId'!$A$1:$A$20000,1,FALSE)),"No","Yes"))</f>
        <v>No</v>
      </c>
      <c r="K7592" s="1" t="str">
        <f>IF($J7592="Yes",VLOOKUP($C7592,'ProvResponder deviceId'!$A$1:$C$20000,3,FALSE),"-")</f>
        <v>-</v>
      </c>
      <c r="L7592" s="1" t="str">
        <f t="shared" si="236"/>
        <v/>
      </c>
      <c r="M7592" s="1" t="str">
        <f t="shared" si="237"/>
        <v/>
      </c>
      <c r="N7592" s="1" t="str">
        <f>IF(ISBLANK($C7592),"",IF(ISNA(VLOOKUP($L7592,'result messages'!$H$3:$L$11,2,FALSE)),VLOOKUP($M7592,'result messages'!$H$3:$L$11,2,FALSE),VLOOKUP($L7592,'result messages'!$H$3:$L$11,2,FALSE)))</f>
        <v/>
      </c>
      <c r="O7592" s="1" t="str">
        <f>IF(ISBLANK($C7592),"",IF(ISNA(VLOOKUP($L7592,'result messages'!$H$3:$L$11,3,FALSE)),VLOOKUP($M7592,'result messages'!$H$3:$L$11,3,FALSE),VLOOKUP($L7592,'result messages'!$H$3:$L$11,3,FALSE)))</f>
        <v/>
      </c>
      <c r="P7592" s="1" t="str">
        <f>IF(ISBLANK($C7592),"",IF(ISNA(VLOOKUP($L7592,'result messages'!$H$3:$L$11,4,FALSE)),VLOOKUP($M7592,'result messages'!$H$3:$L$11,4,FALSE),VLOOKUP($L7592,'result messages'!$H$3:$L$11,4,FALSE)))</f>
        <v/>
      </c>
      <c r="Q7592" s="1" t="str">
        <f>IF(ISBLANK($C7592),"",IF(ISNA(VLOOKUP($L7592,'result messages'!$H$3:$L$11,5,FALSE)),VLOOKUP($M7592,'result messages'!$H$3:$L$11,5,FALSE),VLOOKUP($L7592,'result messages'!$H$3:$L$11,5,FALSE)))</f>
        <v/>
      </c>
    </row>
    <row r="7593" spans="1:17">
      <c r="A7593" s="1">
        <v>7590</v>
      </c>
      <c r="B7593" s="1"/>
      <c r="C7593" s="1"/>
      <c r="D7593" s="1"/>
      <c r="E7593" s="6"/>
      <c r="F7593" s="1"/>
      <c r="G7593" s="1" t="str">
        <f>IF(ISNA(VLOOKUP($C7593,'DTEN TCAP Linkage deviceId'!$A$1:$A$20000,1,FALSE)),"No","Yes")</f>
        <v>No</v>
      </c>
      <c r="H7593" s="1" t="str">
        <f>IF(ISNA(VLOOKUP($C7593,'Provisioning Requester'!$F$3:$H$20000,2,FALSE)),"No","Yes")</f>
        <v>No</v>
      </c>
      <c r="I7593" s="1" t="str">
        <f>IF($H7593="Yes",VLOOKUP($C7593,'Provisioning Requester'!$F$3:$H$20000,3,FALSE),"-")</f>
        <v>-</v>
      </c>
      <c r="J7593" s="1" t="str">
        <f>IF(OR(D7593="SVCP", E7593="TRUE"), "No", IF(ISNA(VLOOKUP($C7593,'ProvResponder deviceId'!$A$1:$A$20000,1,FALSE)),"No","Yes"))</f>
        <v>No</v>
      </c>
      <c r="K7593" s="1" t="str">
        <f>IF($J7593="Yes",VLOOKUP($C7593,'ProvResponder deviceId'!$A$1:$C$20000,3,FALSE),"-")</f>
        <v>-</v>
      </c>
      <c r="L7593" s="1" t="str">
        <f t="shared" si="236"/>
        <v/>
      </c>
      <c r="M7593" s="1" t="str">
        <f t="shared" si="237"/>
        <v/>
      </c>
      <c r="N7593" s="1" t="str">
        <f>IF(ISBLANK($C7593),"",IF(ISNA(VLOOKUP($L7593,'result messages'!$H$3:$L$11,2,FALSE)),VLOOKUP($M7593,'result messages'!$H$3:$L$11,2,FALSE),VLOOKUP($L7593,'result messages'!$H$3:$L$11,2,FALSE)))</f>
        <v/>
      </c>
      <c r="O7593" s="1" t="str">
        <f>IF(ISBLANK($C7593),"",IF(ISNA(VLOOKUP($L7593,'result messages'!$H$3:$L$11,3,FALSE)),VLOOKUP($M7593,'result messages'!$H$3:$L$11,3,FALSE),VLOOKUP($L7593,'result messages'!$H$3:$L$11,3,FALSE)))</f>
        <v/>
      </c>
      <c r="P7593" s="1" t="str">
        <f>IF(ISBLANK($C7593),"",IF(ISNA(VLOOKUP($L7593,'result messages'!$H$3:$L$11,4,FALSE)),VLOOKUP($M7593,'result messages'!$H$3:$L$11,4,FALSE),VLOOKUP($L7593,'result messages'!$H$3:$L$11,4,FALSE)))</f>
        <v/>
      </c>
      <c r="Q7593" s="1" t="str">
        <f>IF(ISBLANK($C7593),"",IF(ISNA(VLOOKUP($L7593,'result messages'!$H$3:$L$11,5,FALSE)),VLOOKUP($M7593,'result messages'!$H$3:$L$11,5,FALSE),VLOOKUP($L7593,'result messages'!$H$3:$L$11,5,FALSE)))</f>
        <v/>
      </c>
    </row>
    <row r="7594" spans="1:17">
      <c r="A7594" s="1">
        <v>7591</v>
      </c>
      <c r="B7594" s="1"/>
      <c r="C7594" s="1"/>
      <c r="D7594" s="1"/>
      <c r="E7594" s="6"/>
      <c r="F7594" s="1"/>
      <c r="G7594" s="1" t="str">
        <f>IF(ISNA(VLOOKUP($C7594,'DTEN TCAP Linkage deviceId'!$A$1:$A$20000,1,FALSE)),"No","Yes")</f>
        <v>No</v>
      </c>
      <c r="H7594" s="1" t="str">
        <f>IF(ISNA(VLOOKUP($C7594,'Provisioning Requester'!$F$3:$H$20000,2,FALSE)),"No","Yes")</f>
        <v>No</v>
      </c>
      <c r="I7594" s="1" t="str">
        <f>IF($H7594="Yes",VLOOKUP($C7594,'Provisioning Requester'!$F$3:$H$20000,3,FALSE),"-")</f>
        <v>-</v>
      </c>
      <c r="J7594" s="1" t="str">
        <f>IF(OR(D7594="SVCP", E7594="TRUE"), "No", IF(ISNA(VLOOKUP($C7594,'ProvResponder deviceId'!$A$1:$A$20000,1,FALSE)),"No","Yes"))</f>
        <v>No</v>
      </c>
      <c r="K7594" s="1" t="str">
        <f>IF($J7594="Yes",VLOOKUP($C7594,'ProvResponder deviceId'!$A$1:$C$20000,3,FALSE),"-")</f>
        <v>-</v>
      </c>
      <c r="L7594" s="1" t="str">
        <f t="shared" si="236"/>
        <v/>
      </c>
      <c r="M7594" s="1" t="str">
        <f t="shared" si="237"/>
        <v/>
      </c>
      <c r="N7594" s="1" t="str">
        <f>IF(ISBLANK($C7594),"",IF(ISNA(VLOOKUP($L7594,'result messages'!$H$3:$L$11,2,FALSE)),VLOOKUP($M7594,'result messages'!$H$3:$L$11,2,FALSE),VLOOKUP($L7594,'result messages'!$H$3:$L$11,2,FALSE)))</f>
        <v/>
      </c>
      <c r="O7594" s="1" t="str">
        <f>IF(ISBLANK($C7594),"",IF(ISNA(VLOOKUP($L7594,'result messages'!$H$3:$L$11,3,FALSE)),VLOOKUP($M7594,'result messages'!$H$3:$L$11,3,FALSE),VLOOKUP($L7594,'result messages'!$H$3:$L$11,3,FALSE)))</f>
        <v/>
      </c>
      <c r="P7594" s="1" t="str">
        <f>IF(ISBLANK($C7594),"",IF(ISNA(VLOOKUP($L7594,'result messages'!$H$3:$L$11,4,FALSE)),VLOOKUP($M7594,'result messages'!$H$3:$L$11,4,FALSE),VLOOKUP($L7594,'result messages'!$H$3:$L$11,4,FALSE)))</f>
        <v/>
      </c>
      <c r="Q7594" s="1" t="str">
        <f>IF(ISBLANK($C7594),"",IF(ISNA(VLOOKUP($L7594,'result messages'!$H$3:$L$11,5,FALSE)),VLOOKUP($M7594,'result messages'!$H$3:$L$11,5,FALSE),VLOOKUP($L7594,'result messages'!$H$3:$L$11,5,FALSE)))</f>
        <v/>
      </c>
    </row>
    <row r="7595" spans="1:17">
      <c r="A7595" s="1">
        <v>7592</v>
      </c>
      <c r="B7595" s="1"/>
      <c r="C7595" s="1"/>
      <c r="D7595" s="1"/>
      <c r="E7595" s="6"/>
      <c r="F7595" s="1"/>
      <c r="G7595" s="1" t="str">
        <f>IF(ISNA(VLOOKUP($C7595,'DTEN TCAP Linkage deviceId'!$A$1:$A$20000,1,FALSE)),"No","Yes")</f>
        <v>No</v>
      </c>
      <c r="H7595" s="1" t="str">
        <f>IF(ISNA(VLOOKUP($C7595,'Provisioning Requester'!$F$3:$H$20000,2,FALSE)),"No","Yes")</f>
        <v>No</v>
      </c>
      <c r="I7595" s="1" t="str">
        <f>IF($H7595="Yes",VLOOKUP($C7595,'Provisioning Requester'!$F$3:$H$20000,3,FALSE),"-")</f>
        <v>-</v>
      </c>
      <c r="J7595" s="1" t="str">
        <f>IF(OR(D7595="SVCP", E7595="TRUE"), "No", IF(ISNA(VLOOKUP($C7595,'ProvResponder deviceId'!$A$1:$A$20000,1,FALSE)),"No","Yes"))</f>
        <v>No</v>
      </c>
      <c r="K7595" s="1" t="str">
        <f>IF($J7595="Yes",VLOOKUP($C7595,'ProvResponder deviceId'!$A$1:$C$20000,3,FALSE),"-")</f>
        <v>-</v>
      </c>
      <c r="L7595" s="1" t="str">
        <f t="shared" si="236"/>
        <v/>
      </c>
      <c r="M7595" s="1" t="str">
        <f t="shared" si="237"/>
        <v/>
      </c>
      <c r="N7595" s="1" t="str">
        <f>IF(ISBLANK($C7595),"",IF(ISNA(VLOOKUP($L7595,'result messages'!$H$3:$L$11,2,FALSE)),VLOOKUP($M7595,'result messages'!$H$3:$L$11,2,FALSE),VLOOKUP($L7595,'result messages'!$H$3:$L$11,2,FALSE)))</f>
        <v/>
      </c>
      <c r="O7595" s="1" t="str">
        <f>IF(ISBLANK($C7595),"",IF(ISNA(VLOOKUP($L7595,'result messages'!$H$3:$L$11,3,FALSE)),VLOOKUP($M7595,'result messages'!$H$3:$L$11,3,FALSE),VLOOKUP($L7595,'result messages'!$H$3:$L$11,3,FALSE)))</f>
        <v/>
      </c>
      <c r="P7595" s="1" t="str">
        <f>IF(ISBLANK($C7595),"",IF(ISNA(VLOOKUP($L7595,'result messages'!$H$3:$L$11,4,FALSE)),VLOOKUP($M7595,'result messages'!$H$3:$L$11,4,FALSE),VLOOKUP($L7595,'result messages'!$H$3:$L$11,4,FALSE)))</f>
        <v/>
      </c>
      <c r="Q7595" s="1" t="str">
        <f>IF(ISBLANK($C7595),"",IF(ISNA(VLOOKUP($L7595,'result messages'!$H$3:$L$11,5,FALSE)),VLOOKUP($M7595,'result messages'!$H$3:$L$11,5,FALSE),VLOOKUP($L7595,'result messages'!$H$3:$L$11,5,FALSE)))</f>
        <v/>
      </c>
    </row>
    <row r="7596" spans="1:17">
      <c r="A7596" s="1">
        <v>7593</v>
      </c>
      <c r="B7596" s="1"/>
      <c r="C7596" s="1"/>
      <c r="D7596" s="1"/>
      <c r="E7596" s="6"/>
      <c r="F7596" s="1"/>
      <c r="G7596" s="1" t="str">
        <f>IF(ISNA(VLOOKUP($C7596,'DTEN TCAP Linkage deviceId'!$A$1:$A$20000,1,FALSE)),"No","Yes")</f>
        <v>No</v>
      </c>
      <c r="H7596" s="1" t="str">
        <f>IF(ISNA(VLOOKUP($C7596,'Provisioning Requester'!$F$3:$H$20000,2,FALSE)),"No","Yes")</f>
        <v>No</v>
      </c>
      <c r="I7596" s="1" t="str">
        <f>IF($H7596="Yes",VLOOKUP($C7596,'Provisioning Requester'!$F$3:$H$20000,3,FALSE),"-")</f>
        <v>-</v>
      </c>
      <c r="J7596" s="1" t="str">
        <f>IF(OR(D7596="SVCP", E7596="TRUE"), "No", IF(ISNA(VLOOKUP($C7596,'ProvResponder deviceId'!$A$1:$A$20000,1,FALSE)),"No","Yes"))</f>
        <v>No</v>
      </c>
      <c r="K7596" s="1" t="str">
        <f>IF($J7596="Yes",VLOOKUP($C7596,'ProvResponder deviceId'!$A$1:$C$20000,3,FALSE),"-")</f>
        <v>-</v>
      </c>
      <c r="L7596" s="1" t="str">
        <f t="shared" si="236"/>
        <v/>
      </c>
      <c r="M7596" s="1" t="str">
        <f t="shared" si="237"/>
        <v/>
      </c>
      <c r="N7596" s="1" t="str">
        <f>IF(ISBLANK($C7596),"",IF(ISNA(VLOOKUP($L7596,'result messages'!$H$3:$L$11,2,FALSE)),VLOOKUP($M7596,'result messages'!$H$3:$L$11,2,FALSE),VLOOKUP($L7596,'result messages'!$H$3:$L$11,2,FALSE)))</f>
        <v/>
      </c>
      <c r="O7596" s="1" t="str">
        <f>IF(ISBLANK($C7596),"",IF(ISNA(VLOOKUP($L7596,'result messages'!$H$3:$L$11,3,FALSE)),VLOOKUP($M7596,'result messages'!$H$3:$L$11,3,FALSE),VLOOKUP($L7596,'result messages'!$H$3:$L$11,3,FALSE)))</f>
        <v/>
      </c>
      <c r="P7596" s="1" t="str">
        <f>IF(ISBLANK($C7596),"",IF(ISNA(VLOOKUP($L7596,'result messages'!$H$3:$L$11,4,FALSE)),VLOOKUP($M7596,'result messages'!$H$3:$L$11,4,FALSE),VLOOKUP($L7596,'result messages'!$H$3:$L$11,4,FALSE)))</f>
        <v/>
      </c>
      <c r="Q7596" s="1" t="str">
        <f>IF(ISBLANK($C7596),"",IF(ISNA(VLOOKUP($L7596,'result messages'!$H$3:$L$11,5,FALSE)),VLOOKUP($M7596,'result messages'!$H$3:$L$11,5,FALSE),VLOOKUP($L7596,'result messages'!$H$3:$L$11,5,FALSE)))</f>
        <v/>
      </c>
    </row>
    <row r="7597" spans="1:17">
      <c r="A7597" s="1">
        <v>7594</v>
      </c>
      <c r="B7597" s="1"/>
      <c r="C7597" s="1"/>
      <c r="D7597" s="1"/>
      <c r="E7597" s="6"/>
      <c r="F7597" s="1"/>
      <c r="G7597" s="1" t="str">
        <f>IF(ISNA(VLOOKUP($C7597,'DTEN TCAP Linkage deviceId'!$A$1:$A$20000,1,FALSE)),"No","Yes")</f>
        <v>No</v>
      </c>
      <c r="H7597" s="1" t="str">
        <f>IF(ISNA(VLOOKUP($C7597,'Provisioning Requester'!$F$3:$H$20000,2,FALSE)),"No","Yes")</f>
        <v>No</v>
      </c>
      <c r="I7597" s="1" t="str">
        <f>IF($H7597="Yes",VLOOKUP($C7597,'Provisioning Requester'!$F$3:$H$20000,3,FALSE),"-")</f>
        <v>-</v>
      </c>
      <c r="J7597" s="1" t="str">
        <f>IF(OR(D7597="SVCP", E7597="TRUE"), "No", IF(ISNA(VLOOKUP($C7597,'ProvResponder deviceId'!$A$1:$A$20000,1,FALSE)),"No","Yes"))</f>
        <v>No</v>
      </c>
      <c r="K7597" s="1" t="str">
        <f>IF($J7597="Yes",VLOOKUP($C7597,'ProvResponder deviceId'!$A$1:$C$20000,3,FALSE),"-")</f>
        <v>-</v>
      </c>
      <c r="L7597" s="1" t="str">
        <f t="shared" si="236"/>
        <v/>
      </c>
      <c r="M7597" s="1" t="str">
        <f t="shared" si="237"/>
        <v/>
      </c>
      <c r="N7597" s="1" t="str">
        <f>IF(ISBLANK($C7597),"",IF(ISNA(VLOOKUP($L7597,'result messages'!$H$3:$L$11,2,FALSE)),VLOOKUP($M7597,'result messages'!$H$3:$L$11,2,FALSE),VLOOKUP($L7597,'result messages'!$H$3:$L$11,2,FALSE)))</f>
        <v/>
      </c>
      <c r="O7597" s="1" t="str">
        <f>IF(ISBLANK($C7597),"",IF(ISNA(VLOOKUP($L7597,'result messages'!$H$3:$L$11,3,FALSE)),VLOOKUP($M7597,'result messages'!$H$3:$L$11,3,FALSE),VLOOKUP($L7597,'result messages'!$H$3:$L$11,3,FALSE)))</f>
        <v/>
      </c>
      <c r="P7597" s="1" t="str">
        <f>IF(ISBLANK($C7597),"",IF(ISNA(VLOOKUP($L7597,'result messages'!$H$3:$L$11,4,FALSE)),VLOOKUP($M7597,'result messages'!$H$3:$L$11,4,FALSE),VLOOKUP($L7597,'result messages'!$H$3:$L$11,4,FALSE)))</f>
        <v/>
      </c>
      <c r="Q7597" s="1" t="str">
        <f>IF(ISBLANK($C7597),"",IF(ISNA(VLOOKUP($L7597,'result messages'!$H$3:$L$11,5,FALSE)),VLOOKUP($M7597,'result messages'!$H$3:$L$11,5,FALSE),VLOOKUP($L7597,'result messages'!$H$3:$L$11,5,FALSE)))</f>
        <v/>
      </c>
    </row>
    <row r="7598" spans="1:17">
      <c r="A7598" s="1">
        <v>7595</v>
      </c>
      <c r="B7598" s="1"/>
      <c r="C7598" s="1"/>
      <c r="D7598" s="1"/>
      <c r="E7598" s="6"/>
      <c r="F7598" s="1"/>
      <c r="G7598" s="1" t="str">
        <f>IF(ISNA(VLOOKUP($C7598,'DTEN TCAP Linkage deviceId'!$A$1:$A$20000,1,FALSE)),"No","Yes")</f>
        <v>No</v>
      </c>
      <c r="H7598" s="1" t="str">
        <f>IF(ISNA(VLOOKUP($C7598,'Provisioning Requester'!$F$3:$H$20000,2,FALSE)),"No","Yes")</f>
        <v>No</v>
      </c>
      <c r="I7598" s="1" t="str">
        <f>IF($H7598="Yes",VLOOKUP($C7598,'Provisioning Requester'!$F$3:$H$20000,3,FALSE),"-")</f>
        <v>-</v>
      </c>
      <c r="J7598" s="1" t="str">
        <f>IF(OR(D7598="SVCP", E7598="TRUE"), "No", IF(ISNA(VLOOKUP($C7598,'ProvResponder deviceId'!$A$1:$A$20000,1,FALSE)),"No","Yes"))</f>
        <v>No</v>
      </c>
      <c r="K7598" s="1" t="str">
        <f>IF($J7598="Yes",VLOOKUP($C7598,'ProvResponder deviceId'!$A$1:$C$20000,3,FALSE),"-")</f>
        <v>-</v>
      </c>
      <c r="L7598" s="1" t="str">
        <f t="shared" si="236"/>
        <v/>
      </c>
      <c r="M7598" s="1" t="str">
        <f t="shared" si="237"/>
        <v/>
      </c>
      <c r="N7598" s="1" t="str">
        <f>IF(ISBLANK($C7598),"",IF(ISNA(VLOOKUP($L7598,'result messages'!$H$3:$L$11,2,FALSE)),VLOOKUP($M7598,'result messages'!$H$3:$L$11,2,FALSE),VLOOKUP($L7598,'result messages'!$H$3:$L$11,2,FALSE)))</f>
        <v/>
      </c>
      <c r="O7598" s="1" t="str">
        <f>IF(ISBLANK($C7598),"",IF(ISNA(VLOOKUP($L7598,'result messages'!$H$3:$L$11,3,FALSE)),VLOOKUP($M7598,'result messages'!$H$3:$L$11,3,FALSE),VLOOKUP($L7598,'result messages'!$H$3:$L$11,3,FALSE)))</f>
        <v/>
      </c>
      <c r="P7598" s="1" t="str">
        <f>IF(ISBLANK($C7598),"",IF(ISNA(VLOOKUP($L7598,'result messages'!$H$3:$L$11,4,FALSE)),VLOOKUP($M7598,'result messages'!$H$3:$L$11,4,FALSE),VLOOKUP($L7598,'result messages'!$H$3:$L$11,4,FALSE)))</f>
        <v/>
      </c>
      <c r="Q7598" s="1" t="str">
        <f>IF(ISBLANK($C7598),"",IF(ISNA(VLOOKUP($L7598,'result messages'!$H$3:$L$11,5,FALSE)),VLOOKUP($M7598,'result messages'!$H$3:$L$11,5,FALSE),VLOOKUP($L7598,'result messages'!$H$3:$L$11,5,FALSE)))</f>
        <v/>
      </c>
    </row>
    <row r="7599" spans="1:17">
      <c r="A7599" s="1">
        <v>7596</v>
      </c>
      <c r="B7599" s="1"/>
      <c r="C7599" s="1"/>
      <c r="D7599" s="1"/>
      <c r="E7599" s="6"/>
      <c r="F7599" s="1"/>
      <c r="G7599" s="1" t="str">
        <f>IF(ISNA(VLOOKUP($C7599,'DTEN TCAP Linkage deviceId'!$A$1:$A$20000,1,FALSE)),"No","Yes")</f>
        <v>No</v>
      </c>
      <c r="H7599" s="1" t="str">
        <f>IF(ISNA(VLOOKUP($C7599,'Provisioning Requester'!$F$3:$H$20000,2,FALSE)),"No","Yes")</f>
        <v>No</v>
      </c>
      <c r="I7599" s="1" t="str">
        <f>IF($H7599="Yes",VLOOKUP($C7599,'Provisioning Requester'!$F$3:$H$20000,3,FALSE),"-")</f>
        <v>-</v>
      </c>
      <c r="J7599" s="1" t="str">
        <f>IF(OR(D7599="SVCP", E7599="TRUE"), "No", IF(ISNA(VLOOKUP($C7599,'ProvResponder deviceId'!$A$1:$A$20000,1,FALSE)),"No","Yes"))</f>
        <v>No</v>
      </c>
      <c r="K7599" s="1" t="str">
        <f>IF($J7599="Yes",VLOOKUP($C7599,'ProvResponder deviceId'!$A$1:$C$20000,3,FALSE),"-")</f>
        <v>-</v>
      </c>
      <c r="L7599" s="1" t="str">
        <f t="shared" si="236"/>
        <v/>
      </c>
      <c r="M7599" s="1" t="str">
        <f t="shared" si="237"/>
        <v/>
      </c>
      <c r="N7599" s="1" t="str">
        <f>IF(ISBLANK($C7599),"",IF(ISNA(VLOOKUP($L7599,'result messages'!$H$3:$L$11,2,FALSE)),VLOOKUP($M7599,'result messages'!$H$3:$L$11,2,FALSE),VLOOKUP($L7599,'result messages'!$H$3:$L$11,2,FALSE)))</f>
        <v/>
      </c>
      <c r="O7599" s="1" t="str">
        <f>IF(ISBLANK($C7599),"",IF(ISNA(VLOOKUP($L7599,'result messages'!$H$3:$L$11,3,FALSE)),VLOOKUP($M7599,'result messages'!$H$3:$L$11,3,FALSE),VLOOKUP($L7599,'result messages'!$H$3:$L$11,3,FALSE)))</f>
        <v/>
      </c>
      <c r="P7599" s="1" t="str">
        <f>IF(ISBLANK($C7599),"",IF(ISNA(VLOOKUP($L7599,'result messages'!$H$3:$L$11,4,FALSE)),VLOOKUP($M7599,'result messages'!$H$3:$L$11,4,FALSE),VLOOKUP($L7599,'result messages'!$H$3:$L$11,4,FALSE)))</f>
        <v/>
      </c>
      <c r="Q7599" s="1" t="str">
        <f>IF(ISBLANK($C7599),"",IF(ISNA(VLOOKUP($L7599,'result messages'!$H$3:$L$11,5,FALSE)),VLOOKUP($M7599,'result messages'!$H$3:$L$11,5,FALSE),VLOOKUP($L7599,'result messages'!$H$3:$L$11,5,FALSE)))</f>
        <v/>
      </c>
    </row>
    <row r="7600" spans="1:17">
      <c r="A7600" s="1">
        <v>7597</v>
      </c>
      <c r="B7600" s="1"/>
      <c r="C7600" s="1"/>
      <c r="D7600" s="1"/>
      <c r="E7600" s="6"/>
      <c r="F7600" s="1"/>
      <c r="G7600" s="1" t="str">
        <f>IF(ISNA(VLOOKUP($C7600,'DTEN TCAP Linkage deviceId'!$A$1:$A$20000,1,FALSE)),"No","Yes")</f>
        <v>No</v>
      </c>
      <c r="H7600" s="1" t="str">
        <f>IF(ISNA(VLOOKUP($C7600,'Provisioning Requester'!$F$3:$H$20000,2,FALSE)),"No","Yes")</f>
        <v>No</v>
      </c>
      <c r="I7600" s="1" t="str">
        <f>IF($H7600="Yes",VLOOKUP($C7600,'Provisioning Requester'!$F$3:$H$20000,3,FALSE),"-")</f>
        <v>-</v>
      </c>
      <c r="J7600" s="1" t="str">
        <f>IF(OR(D7600="SVCP", E7600="TRUE"), "No", IF(ISNA(VLOOKUP($C7600,'ProvResponder deviceId'!$A$1:$A$20000,1,FALSE)),"No","Yes"))</f>
        <v>No</v>
      </c>
      <c r="K7600" s="1" t="str">
        <f>IF($J7600="Yes",VLOOKUP($C7600,'ProvResponder deviceId'!$A$1:$C$20000,3,FALSE),"-")</f>
        <v>-</v>
      </c>
      <c r="L7600" s="1" t="str">
        <f t="shared" si="236"/>
        <v/>
      </c>
      <c r="M7600" s="1" t="str">
        <f t="shared" si="237"/>
        <v/>
      </c>
      <c r="N7600" s="1" t="str">
        <f>IF(ISBLANK($C7600),"",IF(ISNA(VLOOKUP($L7600,'result messages'!$H$3:$L$11,2,FALSE)),VLOOKUP($M7600,'result messages'!$H$3:$L$11,2,FALSE),VLOOKUP($L7600,'result messages'!$H$3:$L$11,2,FALSE)))</f>
        <v/>
      </c>
      <c r="O7600" s="1" t="str">
        <f>IF(ISBLANK($C7600),"",IF(ISNA(VLOOKUP($L7600,'result messages'!$H$3:$L$11,3,FALSE)),VLOOKUP($M7600,'result messages'!$H$3:$L$11,3,FALSE),VLOOKUP($L7600,'result messages'!$H$3:$L$11,3,FALSE)))</f>
        <v/>
      </c>
      <c r="P7600" s="1" t="str">
        <f>IF(ISBLANK($C7600),"",IF(ISNA(VLOOKUP($L7600,'result messages'!$H$3:$L$11,4,FALSE)),VLOOKUP($M7600,'result messages'!$H$3:$L$11,4,FALSE),VLOOKUP($L7600,'result messages'!$H$3:$L$11,4,FALSE)))</f>
        <v/>
      </c>
      <c r="Q7600" s="1" t="str">
        <f>IF(ISBLANK($C7600),"",IF(ISNA(VLOOKUP($L7600,'result messages'!$H$3:$L$11,5,FALSE)),VLOOKUP($M7600,'result messages'!$H$3:$L$11,5,FALSE),VLOOKUP($L7600,'result messages'!$H$3:$L$11,5,FALSE)))</f>
        <v/>
      </c>
    </row>
    <row r="7601" spans="1:17">
      <c r="A7601" s="1">
        <v>7598</v>
      </c>
      <c r="B7601" s="1"/>
      <c r="C7601" s="1"/>
      <c r="D7601" s="1"/>
      <c r="E7601" s="6"/>
      <c r="F7601" s="1"/>
      <c r="G7601" s="1" t="str">
        <f>IF(ISNA(VLOOKUP($C7601,'DTEN TCAP Linkage deviceId'!$A$1:$A$20000,1,FALSE)),"No","Yes")</f>
        <v>No</v>
      </c>
      <c r="H7601" s="1" t="str">
        <f>IF(ISNA(VLOOKUP($C7601,'Provisioning Requester'!$F$3:$H$20000,2,FALSE)),"No","Yes")</f>
        <v>No</v>
      </c>
      <c r="I7601" s="1" t="str">
        <f>IF($H7601="Yes",VLOOKUP($C7601,'Provisioning Requester'!$F$3:$H$20000,3,FALSE),"-")</f>
        <v>-</v>
      </c>
      <c r="J7601" s="1" t="str">
        <f>IF(OR(D7601="SVCP", E7601="TRUE"), "No", IF(ISNA(VLOOKUP($C7601,'ProvResponder deviceId'!$A$1:$A$20000,1,FALSE)),"No","Yes"))</f>
        <v>No</v>
      </c>
      <c r="K7601" s="1" t="str">
        <f>IF($J7601="Yes",VLOOKUP($C7601,'ProvResponder deviceId'!$A$1:$C$20000,3,FALSE),"-")</f>
        <v>-</v>
      </c>
      <c r="L7601" s="1" t="str">
        <f t="shared" si="236"/>
        <v/>
      </c>
      <c r="M7601" s="1" t="str">
        <f t="shared" si="237"/>
        <v/>
      </c>
      <c r="N7601" s="1" t="str">
        <f>IF(ISBLANK($C7601),"",IF(ISNA(VLOOKUP($L7601,'result messages'!$H$3:$L$11,2,FALSE)),VLOOKUP($M7601,'result messages'!$H$3:$L$11,2,FALSE),VLOOKUP($L7601,'result messages'!$H$3:$L$11,2,FALSE)))</f>
        <v/>
      </c>
      <c r="O7601" s="1" t="str">
        <f>IF(ISBLANK($C7601),"",IF(ISNA(VLOOKUP($L7601,'result messages'!$H$3:$L$11,3,FALSE)),VLOOKUP($M7601,'result messages'!$H$3:$L$11,3,FALSE),VLOOKUP($L7601,'result messages'!$H$3:$L$11,3,FALSE)))</f>
        <v/>
      </c>
      <c r="P7601" s="1" t="str">
        <f>IF(ISBLANK($C7601),"",IF(ISNA(VLOOKUP($L7601,'result messages'!$H$3:$L$11,4,FALSE)),VLOOKUP($M7601,'result messages'!$H$3:$L$11,4,FALSE),VLOOKUP($L7601,'result messages'!$H$3:$L$11,4,FALSE)))</f>
        <v/>
      </c>
      <c r="Q7601" s="1" t="str">
        <f>IF(ISBLANK($C7601),"",IF(ISNA(VLOOKUP($L7601,'result messages'!$H$3:$L$11,5,FALSE)),VLOOKUP($M7601,'result messages'!$H$3:$L$11,5,FALSE),VLOOKUP($L7601,'result messages'!$H$3:$L$11,5,FALSE)))</f>
        <v/>
      </c>
    </row>
    <row r="7602" spans="1:17">
      <c r="A7602" s="1">
        <v>7599</v>
      </c>
      <c r="B7602" s="1"/>
      <c r="C7602" s="1"/>
      <c r="D7602" s="1"/>
      <c r="E7602" s="6"/>
      <c r="F7602" s="1"/>
      <c r="G7602" s="1" t="str">
        <f>IF(ISNA(VLOOKUP($C7602,'DTEN TCAP Linkage deviceId'!$A$1:$A$20000,1,FALSE)),"No","Yes")</f>
        <v>No</v>
      </c>
      <c r="H7602" s="1" t="str">
        <f>IF(ISNA(VLOOKUP($C7602,'Provisioning Requester'!$F$3:$H$20000,2,FALSE)),"No","Yes")</f>
        <v>No</v>
      </c>
      <c r="I7602" s="1" t="str">
        <f>IF($H7602="Yes",VLOOKUP($C7602,'Provisioning Requester'!$F$3:$H$20000,3,FALSE),"-")</f>
        <v>-</v>
      </c>
      <c r="J7602" s="1" t="str">
        <f>IF(OR(D7602="SVCP", E7602="TRUE"), "No", IF(ISNA(VLOOKUP($C7602,'ProvResponder deviceId'!$A$1:$A$20000,1,FALSE)),"No","Yes"))</f>
        <v>No</v>
      </c>
      <c r="K7602" s="1" t="str">
        <f>IF($J7602="Yes",VLOOKUP($C7602,'ProvResponder deviceId'!$A$1:$C$20000,3,FALSE),"-")</f>
        <v>-</v>
      </c>
      <c r="L7602" s="1" t="str">
        <f t="shared" si="236"/>
        <v/>
      </c>
      <c r="M7602" s="1" t="str">
        <f t="shared" si="237"/>
        <v/>
      </c>
      <c r="N7602" s="1" t="str">
        <f>IF(ISBLANK($C7602),"",IF(ISNA(VLOOKUP($L7602,'result messages'!$H$3:$L$11,2,FALSE)),VLOOKUP($M7602,'result messages'!$H$3:$L$11,2,FALSE),VLOOKUP($L7602,'result messages'!$H$3:$L$11,2,FALSE)))</f>
        <v/>
      </c>
      <c r="O7602" s="1" t="str">
        <f>IF(ISBLANK($C7602),"",IF(ISNA(VLOOKUP($L7602,'result messages'!$H$3:$L$11,3,FALSE)),VLOOKUP($M7602,'result messages'!$H$3:$L$11,3,FALSE),VLOOKUP($L7602,'result messages'!$H$3:$L$11,3,FALSE)))</f>
        <v/>
      </c>
      <c r="P7602" s="1" t="str">
        <f>IF(ISBLANK($C7602),"",IF(ISNA(VLOOKUP($L7602,'result messages'!$H$3:$L$11,4,FALSE)),VLOOKUP($M7602,'result messages'!$H$3:$L$11,4,FALSE),VLOOKUP($L7602,'result messages'!$H$3:$L$11,4,FALSE)))</f>
        <v/>
      </c>
      <c r="Q7602" s="1" t="str">
        <f>IF(ISBLANK($C7602),"",IF(ISNA(VLOOKUP($L7602,'result messages'!$H$3:$L$11,5,FALSE)),VLOOKUP($M7602,'result messages'!$H$3:$L$11,5,FALSE),VLOOKUP($L7602,'result messages'!$H$3:$L$11,5,FALSE)))</f>
        <v/>
      </c>
    </row>
    <row r="7603" spans="1:17">
      <c r="A7603" s="1">
        <v>7600</v>
      </c>
      <c r="B7603" s="1"/>
      <c r="C7603" s="1"/>
      <c r="D7603" s="1"/>
      <c r="E7603" s="6"/>
      <c r="F7603" s="1"/>
      <c r="G7603" s="1" t="str">
        <f>IF(ISNA(VLOOKUP($C7603,'DTEN TCAP Linkage deviceId'!$A$1:$A$20000,1,FALSE)),"No","Yes")</f>
        <v>No</v>
      </c>
      <c r="H7603" s="1" t="str">
        <f>IF(ISNA(VLOOKUP($C7603,'Provisioning Requester'!$F$3:$H$20000,2,FALSE)),"No","Yes")</f>
        <v>No</v>
      </c>
      <c r="I7603" s="1" t="str">
        <f>IF($H7603="Yes",VLOOKUP($C7603,'Provisioning Requester'!$F$3:$H$20000,3,FALSE),"-")</f>
        <v>-</v>
      </c>
      <c r="J7603" s="1" t="str">
        <f>IF(OR(D7603="SVCP", E7603="TRUE"), "No", IF(ISNA(VLOOKUP($C7603,'ProvResponder deviceId'!$A$1:$A$20000,1,FALSE)),"No","Yes"))</f>
        <v>No</v>
      </c>
      <c r="K7603" s="1" t="str">
        <f>IF($J7603="Yes",VLOOKUP($C7603,'ProvResponder deviceId'!$A$1:$C$20000,3,FALSE),"-")</f>
        <v>-</v>
      </c>
      <c r="L7603" s="1" t="str">
        <f t="shared" si="236"/>
        <v/>
      </c>
      <c r="M7603" s="1" t="str">
        <f t="shared" si="237"/>
        <v/>
      </c>
      <c r="N7603" s="1" t="str">
        <f>IF(ISBLANK($C7603),"",IF(ISNA(VLOOKUP($L7603,'result messages'!$H$3:$L$11,2,FALSE)),VLOOKUP($M7603,'result messages'!$H$3:$L$11,2,FALSE),VLOOKUP($L7603,'result messages'!$H$3:$L$11,2,FALSE)))</f>
        <v/>
      </c>
      <c r="O7603" s="1" t="str">
        <f>IF(ISBLANK($C7603),"",IF(ISNA(VLOOKUP($L7603,'result messages'!$H$3:$L$11,3,FALSE)),VLOOKUP($M7603,'result messages'!$H$3:$L$11,3,FALSE),VLOOKUP($L7603,'result messages'!$H$3:$L$11,3,FALSE)))</f>
        <v/>
      </c>
      <c r="P7603" s="1" t="str">
        <f>IF(ISBLANK($C7603),"",IF(ISNA(VLOOKUP($L7603,'result messages'!$H$3:$L$11,4,FALSE)),VLOOKUP($M7603,'result messages'!$H$3:$L$11,4,FALSE),VLOOKUP($L7603,'result messages'!$H$3:$L$11,4,FALSE)))</f>
        <v/>
      </c>
      <c r="Q7603" s="1" t="str">
        <f>IF(ISBLANK($C7603),"",IF(ISNA(VLOOKUP($L7603,'result messages'!$H$3:$L$11,5,FALSE)),VLOOKUP($M7603,'result messages'!$H$3:$L$11,5,FALSE),VLOOKUP($L7603,'result messages'!$H$3:$L$11,5,FALSE)))</f>
        <v/>
      </c>
    </row>
    <row r="7604" spans="1:17">
      <c r="A7604" s="1">
        <v>7601</v>
      </c>
      <c r="B7604" s="1"/>
      <c r="C7604" s="1"/>
      <c r="D7604" s="1"/>
      <c r="E7604" s="6"/>
      <c r="F7604" s="1"/>
      <c r="G7604" s="1" t="str">
        <f>IF(ISNA(VLOOKUP($C7604,'DTEN TCAP Linkage deviceId'!$A$1:$A$20000,1,FALSE)),"No","Yes")</f>
        <v>No</v>
      </c>
      <c r="H7604" s="1" t="str">
        <f>IF(ISNA(VLOOKUP($C7604,'Provisioning Requester'!$F$3:$H$20000,2,FALSE)),"No","Yes")</f>
        <v>No</v>
      </c>
      <c r="I7604" s="1" t="str">
        <f>IF($H7604="Yes",VLOOKUP($C7604,'Provisioning Requester'!$F$3:$H$20000,3,FALSE),"-")</f>
        <v>-</v>
      </c>
      <c r="J7604" s="1" t="str">
        <f>IF(OR(D7604="SVCP", E7604="TRUE"), "No", IF(ISNA(VLOOKUP($C7604,'ProvResponder deviceId'!$A$1:$A$20000,1,FALSE)),"No","Yes"))</f>
        <v>No</v>
      </c>
      <c r="K7604" s="1" t="str">
        <f>IF($J7604="Yes",VLOOKUP($C7604,'ProvResponder deviceId'!$A$1:$C$20000,3,FALSE),"-")</f>
        <v>-</v>
      </c>
      <c r="L7604" s="1" t="str">
        <f t="shared" si="236"/>
        <v/>
      </c>
      <c r="M7604" s="1" t="str">
        <f t="shared" si="237"/>
        <v/>
      </c>
      <c r="N7604" s="1" t="str">
        <f>IF(ISBLANK($C7604),"",IF(ISNA(VLOOKUP($L7604,'result messages'!$H$3:$L$11,2,FALSE)),VLOOKUP($M7604,'result messages'!$H$3:$L$11,2,FALSE),VLOOKUP($L7604,'result messages'!$H$3:$L$11,2,FALSE)))</f>
        <v/>
      </c>
      <c r="O7604" s="1" t="str">
        <f>IF(ISBLANK($C7604),"",IF(ISNA(VLOOKUP($L7604,'result messages'!$H$3:$L$11,3,FALSE)),VLOOKUP($M7604,'result messages'!$H$3:$L$11,3,FALSE),VLOOKUP($L7604,'result messages'!$H$3:$L$11,3,FALSE)))</f>
        <v/>
      </c>
      <c r="P7604" s="1" t="str">
        <f>IF(ISBLANK($C7604),"",IF(ISNA(VLOOKUP($L7604,'result messages'!$H$3:$L$11,4,FALSE)),VLOOKUP($M7604,'result messages'!$H$3:$L$11,4,FALSE),VLOOKUP($L7604,'result messages'!$H$3:$L$11,4,FALSE)))</f>
        <v/>
      </c>
      <c r="Q7604" s="1" t="str">
        <f>IF(ISBLANK($C7604),"",IF(ISNA(VLOOKUP($L7604,'result messages'!$H$3:$L$11,5,FALSE)),VLOOKUP($M7604,'result messages'!$H$3:$L$11,5,FALSE),VLOOKUP($L7604,'result messages'!$H$3:$L$11,5,FALSE)))</f>
        <v/>
      </c>
    </row>
    <row r="7605" spans="1:17">
      <c r="A7605" s="1">
        <v>7602</v>
      </c>
      <c r="B7605" s="1"/>
      <c r="C7605" s="1"/>
      <c r="D7605" s="1"/>
      <c r="E7605" s="6"/>
      <c r="F7605" s="1"/>
      <c r="G7605" s="1" t="str">
        <f>IF(ISNA(VLOOKUP($C7605,'DTEN TCAP Linkage deviceId'!$A$1:$A$20000,1,FALSE)),"No","Yes")</f>
        <v>No</v>
      </c>
      <c r="H7605" s="1" t="str">
        <f>IF(ISNA(VLOOKUP($C7605,'Provisioning Requester'!$F$3:$H$20000,2,FALSE)),"No","Yes")</f>
        <v>No</v>
      </c>
      <c r="I7605" s="1" t="str">
        <f>IF($H7605="Yes",VLOOKUP($C7605,'Provisioning Requester'!$F$3:$H$20000,3,FALSE),"-")</f>
        <v>-</v>
      </c>
      <c r="J7605" s="1" t="str">
        <f>IF(OR(D7605="SVCP", E7605="TRUE"), "No", IF(ISNA(VLOOKUP($C7605,'ProvResponder deviceId'!$A$1:$A$20000,1,FALSE)),"No","Yes"))</f>
        <v>No</v>
      </c>
      <c r="K7605" s="1" t="str">
        <f>IF($J7605="Yes",VLOOKUP($C7605,'ProvResponder deviceId'!$A$1:$C$20000,3,FALSE),"-")</f>
        <v>-</v>
      </c>
      <c r="L7605" s="1" t="str">
        <f t="shared" si="236"/>
        <v/>
      </c>
      <c r="M7605" s="1" t="str">
        <f t="shared" si="237"/>
        <v/>
      </c>
      <c r="N7605" s="1" t="str">
        <f>IF(ISBLANK($C7605),"",IF(ISNA(VLOOKUP($L7605,'result messages'!$H$3:$L$11,2,FALSE)),VLOOKUP($M7605,'result messages'!$H$3:$L$11,2,FALSE),VLOOKUP($L7605,'result messages'!$H$3:$L$11,2,FALSE)))</f>
        <v/>
      </c>
      <c r="O7605" s="1" t="str">
        <f>IF(ISBLANK($C7605),"",IF(ISNA(VLOOKUP($L7605,'result messages'!$H$3:$L$11,3,FALSE)),VLOOKUP($M7605,'result messages'!$H$3:$L$11,3,FALSE),VLOOKUP($L7605,'result messages'!$H$3:$L$11,3,FALSE)))</f>
        <v/>
      </c>
      <c r="P7605" s="1" t="str">
        <f>IF(ISBLANK($C7605),"",IF(ISNA(VLOOKUP($L7605,'result messages'!$H$3:$L$11,4,FALSE)),VLOOKUP($M7605,'result messages'!$H$3:$L$11,4,FALSE),VLOOKUP($L7605,'result messages'!$H$3:$L$11,4,FALSE)))</f>
        <v/>
      </c>
      <c r="Q7605" s="1" t="str">
        <f>IF(ISBLANK($C7605),"",IF(ISNA(VLOOKUP($L7605,'result messages'!$H$3:$L$11,5,FALSE)),VLOOKUP($M7605,'result messages'!$H$3:$L$11,5,FALSE),VLOOKUP($L7605,'result messages'!$H$3:$L$11,5,FALSE)))</f>
        <v/>
      </c>
    </row>
    <row r="7606" spans="1:17">
      <c r="A7606" s="1">
        <v>7603</v>
      </c>
      <c r="B7606" s="1"/>
      <c r="C7606" s="1"/>
      <c r="D7606" s="1"/>
      <c r="E7606" s="6"/>
      <c r="F7606" s="1"/>
      <c r="G7606" s="1" t="str">
        <f>IF(ISNA(VLOOKUP($C7606,'DTEN TCAP Linkage deviceId'!$A$1:$A$20000,1,FALSE)),"No","Yes")</f>
        <v>No</v>
      </c>
      <c r="H7606" s="1" t="str">
        <f>IF(ISNA(VLOOKUP($C7606,'Provisioning Requester'!$F$3:$H$20000,2,FALSE)),"No","Yes")</f>
        <v>No</v>
      </c>
      <c r="I7606" s="1" t="str">
        <f>IF($H7606="Yes",VLOOKUP($C7606,'Provisioning Requester'!$F$3:$H$20000,3,FALSE),"-")</f>
        <v>-</v>
      </c>
      <c r="J7606" s="1" t="str">
        <f>IF(OR(D7606="SVCP", E7606="TRUE"), "No", IF(ISNA(VLOOKUP($C7606,'ProvResponder deviceId'!$A$1:$A$20000,1,FALSE)),"No","Yes"))</f>
        <v>No</v>
      </c>
      <c r="K7606" s="1" t="str">
        <f>IF($J7606="Yes",VLOOKUP($C7606,'ProvResponder deviceId'!$A$1:$C$20000,3,FALSE),"-")</f>
        <v>-</v>
      </c>
      <c r="L7606" s="1" t="str">
        <f t="shared" si="236"/>
        <v/>
      </c>
      <c r="M7606" s="1" t="str">
        <f t="shared" si="237"/>
        <v/>
      </c>
      <c r="N7606" s="1" t="str">
        <f>IF(ISBLANK($C7606),"",IF(ISNA(VLOOKUP($L7606,'result messages'!$H$3:$L$11,2,FALSE)),VLOOKUP($M7606,'result messages'!$H$3:$L$11,2,FALSE),VLOOKUP($L7606,'result messages'!$H$3:$L$11,2,FALSE)))</f>
        <v/>
      </c>
      <c r="O7606" s="1" t="str">
        <f>IF(ISBLANK($C7606),"",IF(ISNA(VLOOKUP($L7606,'result messages'!$H$3:$L$11,3,FALSE)),VLOOKUP($M7606,'result messages'!$H$3:$L$11,3,FALSE),VLOOKUP($L7606,'result messages'!$H$3:$L$11,3,FALSE)))</f>
        <v/>
      </c>
      <c r="P7606" s="1" t="str">
        <f>IF(ISBLANK($C7606),"",IF(ISNA(VLOOKUP($L7606,'result messages'!$H$3:$L$11,4,FALSE)),VLOOKUP($M7606,'result messages'!$H$3:$L$11,4,FALSE),VLOOKUP($L7606,'result messages'!$H$3:$L$11,4,FALSE)))</f>
        <v/>
      </c>
      <c r="Q7606" s="1" t="str">
        <f>IF(ISBLANK($C7606),"",IF(ISNA(VLOOKUP($L7606,'result messages'!$H$3:$L$11,5,FALSE)),VLOOKUP($M7606,'result messages'!$H$3:$L$11,5,FALSE),VLOOKUP($L7606,'result messages'!$H$3:$L$11,5,FALSE)))</f>
        <v/>
      </c>
    </row>
    <row r="7607" spans="1:17">
      <c r="A7607" s="1">
        <v>7604</v>
      </c>
      <c r="B7607" s="1"/>
      <c r="C7607" s="1"/>
      <c r="D7607" s="1"/>
      <c r="E7607" s="6"/>
      <c r="F7607" s="1"/>
      <c r="G7607" s="1" t="str">
        <f>IF(ISNA(VLOOKUP($C7607,'DTEN TCAP Linkage deviceId'!$A$1:$A$20000,1,FALSE)),"No","Yes")</f>
        <v>No</v>
      </c>
      <c r="H7607" s="1" t="str">
        <f>IF(ISNA(VLOOKUP($C7607,'Provisioning Requester'!$F$3:$H$20000,2,FALSE)),"No","Yes")</f>
        <v>No</v>
      </c>
      <c r="I7607" s="1" t="str">
        <f>IF($H7607="Yes",VLOOKUP($C7607,'Provisioning Requester'!$F$3:$H$20000,3,FALSE),"-")</f>
        <v>-</v>
      </c>
      <c r="J7607" s="1" t="str">
        <f>IF(OR(D7607="SVCP", E7607="TRUE"), "No", IF(ISNA(VLOOKUP($C7607,'ProvResponder deviceId'!$A$1:$A$20000,1,FALSE)),"No","Yes"))</f>
        <v>No</v>
      </c>
      <c r="K7607" s="1" t="str">
        <f>IF($J7607="Yes",VLOOKUP($C7607,'ProvResponder deviceId'!$A$1:$C$20000,3,FALSE),"-")</f>
        <v>-</v>
      </c>
      <c r="L7607" s="1" t="str">
        <f t="shared" si="236"/>
        <v/>
      </c>
      <c r="M7607" s="1" t="str">
        <f t="shared" si="237"/>
        <v/>
      </c>
      <c r="N7607" s="1" t="str">
        <f>IF(ISBLANK($C7607),"",IF(ISNA(VLOOKUP($L7607,'result messages'!$H$3:$L$11,2,FALSE)),VLOOKUP($M7607,'result messages'!$H$3:$L$11,2,FALSE),VLOOKUP($L7607,'result messages'!$H$3:$L$11,2,FALSE)))</f>
        <v/>
      </c>
      <c r="O7607" s="1" t="str">
        <f>IF(ISBLANK($C7607),"",IF(ISNA(VLOOKUP($L7607,'result messages'!$H$3:$L$11,3,FALSE)),VLOOKUP($M7607,'result messages'!$H$3:$L$11,3,FALSE),VLOOKUP($L7607,'result messages'!$H$3:$L$11,3,FALSE)))</f>
        <v/>
      </c>
      <c r="P7607" s="1" t="str">
        <f>IF(ISBLANK($C7607),"",IF(ISNA(VLOOKUP($L7607,'result messages'!$H$3:$L$11,4,FALSE)),VLOOKUP($M7607,'result messages'!$H$3:$L$11,4,FALSE),VLOOKUP($L7607,'result messages'!$H$3:$L$11,4,FALSE)))</f>
        <v/>
      </c>
      <c r="Q7607" s="1" t="str">
        <f>IF(ISBLANK($C7607),"",IF(ISNA(VLOOKUP($L7607,'result messages'!$H$3:$L$11,5,FALSE)),VLOOKUP($M7607,'result messages'!$H$3:$L$11,5,FALSE),VLOOKUP($L7607,'result messages'!$H$3:$L$11,5,FALSE)))</f>
        <v/>
      </c>
    </row>
    <row r="7608" spans="1:17">
      <c r="A7608" s="1">
        <v>7605</v>
      </c>
      <c r="B7608" s="1"/>
      <c r="C7608" s="1"/>
      <c r="D7608" s="1"/>
      <c r="E7608" s="6"/>
      <c r="F7608" s="1"/>
      <c r="G7608" s="1" t="str">
        <f>IF(ISNA(VLOOKUP($C7608,'DTEN TCAP Linkage deviceId'!$A$1:$A$20000,1,FALSE)),"No","Yes")</f>
        <v>No</v>
      </c>
      <c r="H7608" s="1" t="str">
        <f>IF(ISNA(VLOOKUP($C7608,'Provisioning Requester'!$F$3:$H$20000,2,FALSE)),"No","Yes")</f>
        <v>No</v>
      </c>
      <c r="I7608" s="1" t="str">
        <f>IF($H7608="Yes",VLOOKUP($C7608,'Provisioning Requester'!$F$3:$H$20000,3,FALSE),"-")</f>
        <v>-</v>
      </c>
      <c r="J7608" s="1" t="str">
        <f>IF(OR(D7608="SVCP", E7608="TRUE"), "No", IF(ISNA(VLOOKUP($C7608,'ProvResponder deviceId'!$A$1:$A$20000,1,FALSE)),"No","Yes"))</f>
        <v>No</v>
      </c>
      <c r="K7608" s="1" t="str">
        <f>IF($J7608="Yes",VLOOKUP($C7608,'ProvResponder deviceId'!$A$1:$C$20000,3,FALSE),"-")</f>
        <v>-</v>
      </c>
      <c r="L7608" s="1" t="str">
        <f t="shared" si="236"/>
        <v/>
      </c>
      <c r="M7608" s="1" t="str">
        <f t="shared" si="237"/>
        <v/>
      </c>
      <c r="N7608" s="1" t="str">
        <f>IF(ISBLANK($C7608),"",IF(ISNA(VLOOKUP($L7608,'result messages'!$H$3:$L$11,2,FALSE)),VLOOKUP($M7608,'result messages'!$H$3:$L$11,2,FALSE),VLOOKUP($L7608,'result messages'!$H$3:$L$11,2,FALSE)))</f>
        <v/>
      </c>
      <c r="O7608" s="1" t="str">
        <f>IF(ISBLANK($C7608),"",IF(ISNA(VLOOKUP($L7608,'result messages'!$H$3:$L$11,3,FALSE)),VLOOKUP($M7608,'result messages'!$H$3:$L$11,3,FALSE),VLOOKUP($L7608,'result messages'!$H$3:$L$11,3,FALSE)))</f>
        <v/>
      </c>
      <c r="P7608" s="1" t="str">
        <f>IF(ISBLANK($C7608),"",IF(ISNA(VLOOKUP($L7608,'result messages'!$H$3:$L$11,4,FALSE)),VLOOKUP($M7608,'result messages'!$H$3:$L$11,4,FALSE),VLOOKUP($L7608,'result messages'!$H$3:$L$11,4,FALSE)))</f>
        <v/>
      </c>
      <c r="Q7608" s="1" t="str">
        <f>IF(ISBLANK($C7608),"",IF(ISNA(VLOOKUP($L7608,'result messages'!$H$3:$L$11,5,FALSE)),VLOOKUP($M7608,'result messages'!$H$3:$L$11,5,FALSE),VLOOKUP($L7608,'result messages'!$H$3:$L$11,5,FALSE)))</f>
        <v/>
      </c>
    </row>
    <row r="7609" spans="1:17">
      <c r="A7609" s="1">
        <v>7606</v>
      </c>
      <c r="B7609" s="1"/>
      <c r="C7609" s="1"/>
      <c r="D7609" s="1"/>
      <c r="E7609" s="6"/>
      <c r="F7609" s="1"/>
      <c r="G7609" s="1" t="str">
        <f>IF(ISNA(VLOOKUP($C7609,'DTEN TCAP Linkage deviceId'!$A$1:$A$20000,1,FALSE)),"No","Yes")</f>
        <v>No</v>
      </c>
      <c r="H7609" s="1" t="str">
        <f>IF(ISNA(VLOOKUP($C7609,'Provisioning Requester'!$F$3:$H$20000,2,FALSE)),"No","Yes")</f>
        <v>No</v>
      </c>
      <c r="I7609" s="1" t="str">
        <f>IF($H7609="Yes",VLOOKUP($C7609,'Provisioning Requester'!$F$3:$H$20000,3,FALSE),"-")</f>
        <v>-</v>
      </c>
      <c r="J7609" s="1" t="str">
        <f>IF(OR(D7609="SVCP", E7609="TRUE"), "No", IF(ISNA(VLOOKUP($C7609,'ProvResponder deviceId'!$A$1:$A$20000,1,FALSE)),"No","Yes"))</f>
        <v>No</v>
      </c>
      <c r="K7609" s="1" t="str">
        <f>IF($J7609="Yes",VLOOKUP($C7609,'ProvResponder deviceId'!$A$1:$C$20000,3,FALSE),"-")</f>
        <v>-</v>
      </c>
      <c r="L7609" s="1" t="str">
        <f t="shared" si="236"/>
        <v/>
      </c>
      <c r="M7609" s="1" t="str">
        <f t="shared" si="237"/>
        <v/>
      </c>
      <c r="N7609" s="1" t="str">
        <f>IF(ISBLANK($C7609),"",IF(ISNA(VLOOKUP($L7609,'result messages'!$H$3:$L$11,2,FALSE)),VLOOKUP($M7609,'result messages'!$H$3:$L$11,2,FALSE),VLOOKUP($L7609,'result messages'!$H$3:$L$11,2,FALSE)))</f>
        <v/>
      </c>
      <c r="O7609" s="1" t="str">
        <f>IF(ISBLANK($C7609),"",IF(ISNA(VLOOKUP($L7609,'result messages'!$H$3:$L$11,3,FALSE)),VLOOKUP($M7609,'result messages'!$H$3:$L$11,3,FALSE),VLOOKUP($L7609,'result messages'!$H$3:$L$11,3,FALSE)))</f>
        <v/>
      </c>
      <c r="P7609" s="1" t="str">
        <f>IF(ISBLANK($C7609),"",IF(ISNA(VLOOKUP($L7609,'result messages'!$H$3:$L$11,4,FALSE)),VLOOKUP($M7609,'result messages'!$H$3:$L$11,4,FALSE),VLOOKUP($L7609,'result messages'!$H$3:$L$11,4,FALSE)))</f>
        <v/>
      </c>
      <c r="Q7609" s="1" t="str">
        <f>IF(ISBLANK($C7609),"",IF(ISNA(VLOOKUP($L7609,'result messages'!$H$3:$L$11,5,FALSE)),VLOOKUP($M7609,'result messages'!$H$3:$L$11,5,FALSE),VLOOKUP($L7609,'result messages'!$H$3:$L$11,5,FALSE)))</f>
        <v/>
      </c>
    </row>
    <row r="7610" spans="1:17">
      <c r="A7610" s="1">
        <v>7607</v>
      </c>
      <c r="B7610" s="1"/>
      <c r="C7610" s="1"/>
      <c r="D7610" s="1"/>
      <c r="E7610" s="6"/>
      <c r="F7610" s="1"/>
      <c r="G7610" s="1" t="str">
        <f>IF(ISNA(VLOOKUP($C7610,'DTEN TCAP Linkage deviceId'!$A$1:$A$20000,1,FALSE)),"No","Yes")</f>
        <v>No</v>
      </c>
      <c r="H7610" s="1" t="str">
        <f>IF(ISNA(VLOOKUP($C7610,'Provisioning Requester'!$F$3:$H$20000,2,FALSE)),"No","Yes")</f>
        <v>No</v>
      </c>
      <c r="I7610" s="1" t="str">
        <f>IF($H7610="Yes",VLOOKUP($C7610,'Provisioning Requester'!$F$3:$H$20000,3,FALSE),"-")</f>
        <v>-</v>
      </c>
      <c r="J7610" s="1" t="str">
        <f>IF(OR(D7610="SVCP", E7610="TRUE"), "No", IF(ISNA(VLOOKUP($C7610,'ProvResponder deviceId'!$A$1:$A$20000,1,FALSE)),"No","Yes"))</f>
        <v>No</v>
      </c>
      <c r="K7610" s="1" t="str">
        <f>IF($J7610="Yes",VLOOKUP($C7610,'ProvResponder deviceId'!$A$1:$C$20000,3,FALSE),"-")</f>
        <v>-</v>
      </c>
      <c r="L7610" s="1" t="str">
        <f t="shared" si="236"/>
        <v/>
      </c>
      <c r="M7610" s="1" t="str">
        <f t="shared" si="237"/>
        <v/>
      </c>
      <c r="N7610" s="1" t="str">
        <f>IF(ISBLANK($C7610),"",IF(ISNA(VLOOKUP($L7610,'result messages'!$H$3:$L$11,2,FALSE)),VLOOKUP($M7610,'result messages'!$H$3:$L$11,2,FALSE),VLOOKUP($L7610,'result messages'!$H$3:$L$11,2,FALSE)))</f>
        <v/>
      </c>
      <c r="O7610" s="1" t="str">
        <f>IF(ISBLANK($C7610),"",IF(ISNA(VLOOKUP($L7610,'result messages'!$H$3:$L$11,3,FALSE)),VLOOKUP($M7610,'result messages'!$H$3:$L$11,3,FALSE),VLOOKUP($L7610,'result messages'!$H$3:$L$11,3,FALSE)))</f>
        <v/>
      </c>
      <c r="P7610" s="1" t="str">
        <f>IF(ISBLANK($C7610),"",IF(ISNA(VLOOKUP($L7610,'result messages'!$H$3:$L$11,4,FALSE)),VLOOKUP($M7610,'result messages'!$H$3:$L$11,4,FALSE),VLOOKUP($L7610,'result messages'!$H$3:$L$11,4,FALSE)))</f>
        <v/>
      </c>
      <c r="Q7610" s="1" t="str">
        <f>IF(ISBLANK($C7610),"",IF(ISNA(VLOOKUP($L7610,'result messages'!$H$3:$L$11,5,FALSE)),VLOOKUP($M7610,'result messages'!$H$3:$L$11,5,FALSE),VLOOKUP($L7610,'result messages'!$H$3:$L$11,5,FALSE)))</f>
        <v/>
      </c>
    </row>
    <row r="7611" spans="1:17">
      <c r="A7611" s="1">
        <v>7608</v>
      </c>
      <c r="B7611" s="1"/>
      <c r="C7611" s="1"/>
      <c r="D7611" s="1"/>
      <c r="E7611" s="6"/>
      <c r="F7611" s="1"/>
      <c r="G7611" s="1" t="str">
        <f>IF(ISNA(VLOOKUP($C7611,'DTEN TCAP Linkage deviceId'!$A$1:$A$20000,1,FALSE)),"No","Yes")</f>
        <v>No</v>
      </c>
      <c r="H7611" s="1" t="str">
        <f>IF(ISNA(VLOOKUP($C7611,'Provisioning Requester'!$F$3:$H$20000,2,FALSE)),"No","Yes")</f>
        <v>No</v>
      </c>
      <c r="I7611" s="1" t="str">
        <f>IF($H7611="Yes",VLOOKUP($C7611,'Provisioning Requester'!$F$3:$H$20000,3,FALSE),"-")</f>
        <v>-</v>
      </c>
      <c r="J7611" s="1" t="str">
        <f>IF(OR(D7611="SVCP", E7611="TRUE"), "No", IF(ISNA(VLOOKUP($C7611,'ProvResponder deviceId'!$A$1:$A$20000,1,FALSE)),"No","Yes"))</f>
        <v>No</v>
      </c>
      <c r="K7611" s="1" t="str">
        <f>IF($J7611="Yes",VLOOKUP($C7611,'ProvResponder deviceId'!$A$1:$C$20000,3,FALSE),"-")</f>
        <v>-</v>
      </c>
      <c r="L7611" s="1" t="str">
        <f t="shared" si="236"/>
        <v/>
      </c>
      <c r="M7611" s="1" t="str">
        <f t="shared" si="237"/>
        <v/>
      </c>
      <c r="N7611" s="1" t="str">
        <f>IF(ISBLANK($C7611),"",IF(ISNA(VLOOKUP($L7611,'result messages'!$H$3:$L$11,2,FALSE)),VLOOKUP($M7611,'result messages'!$H$3:$L$11,2,FALSE),VLOOKUP($L7611,'result messages'!$H$3:$L$11,2,FALSE)))</f>
        <v/>
      </c>
      <c r="O7611" s="1" t="str">
        <f>IF(ISBLANK($C7611),"",IF(ISNA(VLOOKUP($L7611,'result messages'!$H$3:$L$11,3,FALSE)),VLOOKUP($M7611,'result messages'!$H$3:$L$11,3,FALSE),VLOOKUP($L7611,'result messages'!$H$3:$L$11,3,FALSE)))</f>
        <v/>
      </c>
      <c r="P7611" s="1" t="str">
        <f>IF(ISBLANK($C7611),"",IF(ISNA(VLOOKUP($L7611,'result messages'!$H$3:$L$11,4,FALSE)),VLOOKUP($M7611,'result messages'!$H$3:$L$11,4,FALSE),VLOOKUP($L7611,'result messages'!$H$3:$L$11,4,FALSE)))</f>
        <v/>
      </c>
      <c r="Q7611" s="1" t="str">
        <f>IF(ISBLANK($C7611),"",IF(ISNA(VLOOKUP($L7611,'result messages'!$H$3:$L$11,5,FALSE)),VLOOKUP($M7611,'result messages'!$H$3:$L$11,5,FALSE),VLOOKUP($L7611,'result messages'!$H$3:$L$11,5,FALSE)))</f>
        <v/>
      </c>
    </row>
    <row r="7612" spans="1:17">
      <c r="A7612" s="1">
        <v>7609</v>
      </c>
      <c r="B7612" s="1"/>
      <c r="C7612" s="1"/>
      <c r="D7612" s="1"/>
      <c r="E7612" s="6"/>
      <c r="F7612" s="1"/>
      <c r="G7612" s="1" t="str">
        <f>IF(ISNA(VLOOKUP($C7612,'DTEN TCAP Linkage deviceId'!$A$1:$A$20000,1,FALSE)),"No","Yes")</f>
        <v>No</v>
      </c>
      <c r="H7612" s="1" t="str">
        <f>IF(ISNA(VLOOKUP($C7612,'Provisioning Requester'!$F$3:$H$20000,2,FALSE)),"No","Yes")</f>
        <v>No</v>
      </c>
      <c r="I7612" s="1" t="str">
        <f>IF($H7612="Yes",VLOOKUP($C7612,'Provisioning Requester'!$F$3:$H$20000,3,FALSE),"-")</f>
        <v>-</v>
      </c>
      <c r="J7612" s="1" t="str">
        <f>IF(OR(D7612="SVCP", E7612="TRUE"), "No", IF(ISNA(VLOOKUP($C7612,'ProvResponder deviceId'!$A$1:$A$20000,1,FALSE)),"No","Yes"))</f>
        <v>No</v>
      </c>
      <c r="K7612" s="1" t="str">
        <f>IF($J7612="Yes",VLOOKUP($C7612,'ProvResponder deviceId'!$A$1:$C$20000,3,FALSE),"-")</f>
        <v>-</v>
      </c>
      <c r="L7612" s="1" t="str">
        <f t="shared" si="236"/>
        <v/>
      </c>
      <c r="M7612" s="1" t="str">
        <f t="shared" si="237"/>
        <v/>
      </c>
      <c r="N7612" s="1" t="str">
        <f>IF(ISBLANK($C7612),"",IF(ISNA(VLOOKUP($L7612,'result messages'!$H$3:$L$11,2,FALSE)),VLOOKUP($M7612,'result messages'!$H$3:$L$11,2,FALSE),VLOOKUP($L7612,'result messages'!$H$3:$L$11,2,FALSE)))</f>
        <v/>
      </c>
      <c r="O7612" s="1" t="str">
        <f>IF(ISBLANK($C7612),"",IF(ISNA(VLOOKUP($L7612,'result messages'!$H$3:$L$11,3,FALSE)),VLOOKUP($M7612,'result messages'!$H$3:$L$11,3,FALSE),VLOOKUP($L7612,'result messages'!$H$3:$L$11,3,FALSE)))</f>
        <v/>
      </c>
      <c r="P7612" s="1" t="str">
        <f>IF(ISBLANK($C7612),"",IF(ISNA(VLOOKUP($L7612,'result messages'!$H$3:$L$11,4,FALSE)),VLOOKUP($M7612,'result messages'!$H$3:$L$11,4,FALSE),VLOOKUP($L7612,'result messages'!$H$3:$L$11,4,FALSE)))</f>
        <v/>
      </c>
      <c r="Q7612" s="1" t="str">
        <f>IF(ISBLANK($C7612),"",IF(ISNA(VLOOKUP($L7612,'result messages'!$H$3:$L$11,5,FALSE)),VLOOKUP($M7612,'result messages'!$H$3:$L$11,5,FALSE),VLOOKUP($L7612,'result messages'!$H$3:$L$11,5,FALSE)))</f>
        <v/>
      </c>
    </row>
    <row r="7613" spans="1:17">
      <c r="A7613" s="1">
        <v>7610</v>
      </c>
      <c r="B7613" s="1"/>
      <c r="C7613" s="1"/>
      <c r="D7613" s="1"/>
      <c r="E7613" s="6"/>
      <c r="F7613" s="1"/>
      <c r="G7613" s="1" t="str">
        <f>IF(ISNA(VLOOKUP($C7613,'DTEN TCAP Linkage deviceId'!$A$1:$A$20000,1,FALSE)),"No","Yes")</f>
        <v>No</v>
      </c>
      <c r="H7613" s="1" t="str">
        <f>IF(ISNA(VLOOKUP($C7613,'Provisioning Requester'!$F$3:$H$20000,2,FALSE)),"No","Yes")</f>
        <v>No</v>
      </c>
      <c r="I7613" s="1" t="str">
        <f>IF($H7613="Yes",VLOOKUP($C7613,'Provisioning Requester'!$F$3:$H$20000,3,FALSE),"-")</f>
        <v>-</v>
      </c>
      <c r="J7613" s="1" t="str">
        <f>IF(OR(D7613="SVCP", E7613="TRUE"), "No", IF(ISNA(VLOOKUP($C7613,'ProvResponder deviceId'!$A$1:$A$20000,1,FALSE)),"No","Yes"))</f>
        <v>No</v>
      </c>
      <c r="K7613" s="1" t="str">
        <f>IF($J7613="Yes",VLOOKUP($C7613,'ProvResponder deviceId'!$A$1:$C$20000,3,FALSE),"-")</f>
        <v>-</v>
      </c>
      <c r="L7613" s="1" t="str">
        <f t="shared" si="236"/>
        <v/>
      </c>
      <c r="M7613" s="1" t="str">
        <f t="shared" si="237"/>
        <v/>
      </c>
      <c r="N7613" s="1" t="str">
        <f>IF(ISBLANK($C7613),"",IF(ISNA(VLOOKUP($L7613,'result messages'!$H$3:$L$11,2,FALSE)),VLOOKUP($M7613,'result messages'!$H$3:$L$11,2,FALSE),VLOOKUP($L7613,'result messages'!$H$3:$L$11,2,FALSE)))</f>
        <v/>
      </c>
      <c r="O7613" s="1" t="str">
        <f>IF(ISBLANK($C7613),"",IF(ISNA(VLOOKUP($L7613,'result messages'!$H$3:$L$11,3,FALSE)),VLOOKUP($M7613,'result messages'!$H$3:$L$11,3,FALSE),VLOOKUP($L7613,'result messages'!$H$3:$L$11,3,FALSE)))</f>
        <v/>
      </c>
      <c r="P7613" s="1" t="str">
        <f>IF(ISBLANK($C7613),"",IF(ISNA(VLOOKUP($L7613,'result messages'!$H$3:$L$11,4,FALSE)),VLOOKUP($M7613,'result messages'!$H$3:$L$11,4,FALSE),VLOOKUP($L7613,'result messages'!$H$3:$L$11,4,FALSE)))</f>
        <v/>
      </c>
      <c r="Q7613" s="1" t="str">
        <f>IF(ISBLANK($C7613),"",IF(ISNA(VLOOKUP($L7613,'result messages'!$H$3:$L$11,5,FALSE)),VLOOKUP($M7613,'result messages'!$H$3:$L$11,5,FALSE),VLOOKUP($L7613,'result messages'!$H$3:$L$11,5,FALSE)))</f>
        <v/>
      </c>
    </row>
    <row r="7614" spans="1:17">
      <c r="A7614" s="1">
        <v>7611</v>
      </c>
      <c r="B7614" s="1"/>
      <c r="C7614" s="1"/>
      <c r="D7614" s="1"/>
      <c r="E7614" s="6"/>
      <c r="F7614" s="1"/>
      <c r="G7614" s="1" t="str">
        <f>IF(ISNA(VLOOKUP($C7614,'DTEN TCAP Linkage deviceId'!$A$1:$A$20000,1,FALSE)),"No","Yes")</f>
        <v>No</v>
      </c>
      <c r="H7614" s="1" t="str">
        <f>IF(ISNA(VLOOKUP($C7614,'Provisioning Requester'!$F$3:$H$20000,2,FALSE)),"No","Yes")</f>
        <v>No</v>
      </c>
      <c r="I7614" s="1" t="str">
        <f>IF($H7614="Yes",VLOOKUP($C7614,'Provisioning Requester'!$F$3:$H$20000,3,FALSE),"-")</f>
        <v>-</v>
      </c>
      <c r="J7614" s="1" t="str">
        <f>IF(OR(D7614="SVCP", E7614="TRUE"), "No", IF(ISNA(VLOOKUP($C7614,'ProvResponder deviceId'!$A$1:$A$20000,1,FALSE)),"No","Yes"))</f>
        <v>No</v>
      </c>
      <c r="K7614" s="1" t="str">
        <f>IF($J7614="Yes",VLOOKUP($C7614,'ProvResponder deviceId'!$A$1:$C$20000,3,FALSE),"-")</f>
        <v>-</v>
      </c>
      <c r="L7614" s="1" t="str">
        <f t="shared" si="236"/>
        <v/>
      </c>
      <c r="M7614" s="1" t="str">
        <f t="shared" si="237"/>
        <v/>
      </c>
      <c r="N7614" s="1" t="str">
        <f>IF(ISBLANK($C7614),"",IF(ISNA(VLOOKUP($L7614,'result messages'!$H$3:$L$11,2,FALSE)),VLOOKUP($M7614,'result messages'!$H$3:$L$11,2,FALSE),VLOOKUP($L7614,'result messages'!$H$3:$L$11,2,FALSE)))</f>
        <v/>
      </c>
      <c r="O7614" s="1" t="str">
        <f>IF(ISBLANK($C7614),"",IF(ISNA(VLOOKUP($L7614,'result messages'!$H$3:$L$11,3,FALSE)),VLOOKUP($M7614,'result messages'!$H$3:$L$11,3,FALSE),VLOOKUP($L7614,'result messages'!$H$3:$L$11,3,FALSE)))</f>
        <v/>
      </c>
      <c r="P7614" s="1" t="str">
        <f>IF(ISBLANK($C7614),"",IF(ISNA(VLOOKUP($L7614,'result messages'!$H$3:$L$11,4,FALSE)),VLOOKUP($M7614,'result messages'!$H$3:$L$11,4,FALSE),VLOOKUP($L7614,'result messages'!$H$3:$L$11,4,FALSE)))</f>
        <v/>
      </c>
      <c r="Q7614" s="1" t="str">
        <f>IF(ISBLANK($C7614),"",IF(ISNA(VLOOKUP($L7614,'result messages'!$H$3:$L$11,5,FALSE)),VLOOKUP($M7614,'result messages'!$H$3:$L$11,5,FALSE),VLOOKUP($L7614,'result messages'!$H$3:$L$11,5,FALSE)))</f>
        <v/>
      </c>
    </row>
    <row r="7615" spans="1:17">
      <c r="A7615" s="1">
        <v>7612</v>
      </c>
      <c r="B7615" s="1"/>
      <c r="C7615" s="1"/>
      <c r="D7615" s="1"/>
      <c r="E7615" s="6"/>
      <c r="F7615" s="1"/>
      <c r="G7615" s="1" t="str">
        <f>IF(ISNA(VLOOKUP($C7615,'DTEN TCAP Linkage deviceId'!$A$1:$A$20000,1,FALSE)),"No","Yes")</f>
        <v>No</v>
      </c>
      <c r="H7615" s="1" t="str">
        <f>IF(ISNA(VLOOKUP($C7615,'Provisioning Requester'!$F$3:$H$20000,2,FALSE)),"No","Yes")</f>
        <v>No</v>
      </c>
      <c r="I7615" s="1" t="str">
        <f>IF($H7615="Yes",VLOOKUP($C7615,'Provisioning Requester'!$F$3:$H$20000,3,FALSE),"-")</f>
        <v>-</v>
      </c>
      <c r="J7615" s="1" t="str">
        <f>IF(OR(D7615="SVCP", E7615="TRUE"), "No", IF(ISNA(VLOOKUP($C7615,'ProvResponder deviceId'!$A$1:$A$20000,1,FALSE)),"No","Yes"))</f>
        <v>No</v>
      </c>
      <c r="K7615" s="1" t="str">
        <f>IF($J7615="Yes",VLOOKUP($C7615,'ProvResponder deviceId'!$A$1:$C$20000,3,FALSE),"-")</f>
        <v>-</v>
      </c>
      <c r="L7615" s="1" t="str">
        <f t="shared" si="236"/>
        <v/>
      </c>
      <c r="M7615" s="1" t="str">
        <f t="shared" si="237"/>
        <v/>
      </c>
      <c r="N7615" s="1" t="str">
        <f>IF(ISBLANK($C7615),"",IF(ISNA(VLOOKUP($L7615,'result messages'!$H$3:$L$11,2,FALSE)),VLOOKUP($M7615,'result messages'!$H$3:$L$11,2,FALSE),VLOOKUP($L7615,'result messages'!$H$3:$L$11,2,FALSE)))</f>
        <v/>
      </c>
      <c r="O7615" s="1" t="str">
        <f>IF(ISBLANK($C7615),"",IF(ISNA(VLOOKUP($L7615,'result messages'!$H$3:$L$11,3,FALSE)),VLOOKUP($M7615,'result messages'!$H$3:$L$11,3,FALSE),VLOOKUP($L7615,'result messages'!$H$3:$L$11,3,FALSE)))</f>
        <v/>
      </c>
      <c r="P7615" s="1" t="str">
        <f>IF(ISBLANK($C7615),"",IF(ISNA(VLOOKUP($L7615,'result messages'!$H$3:$L$11,4,FALSE)),VLOOKUP($M7615,'result messages'!$H$3:$L$11,4,FALSE),VLOOKUP($L7615,'result messages'!$H$3:$L$11,4,FALSE)))</f>
        <v/>
      </c>
      <c r="Q7615" s="1" t="str">
        <f>IF(ISBLANK($C7615),"",IF(ISNA(VLOOKUP($L7615,'result messages'!$H$3:$L$11,5,FALSE)),VLOOKUP($M7615,'result messages'!$H$3:$L$11,5,FALSE),VLOOKUP($L7615,'result messages'!$H$3:$L$11,5,FALSE)))</f>
        <v/>
      </c>
    </row>
    <row r="7616" spans="1:17">
      <c r="A7616" s="1">
        <v>7613</v>
      </c>
      <c r="B7616" s="1"/>
      <c r="C7616" s="1"/>
      <c r="D7616" s="1"/>
      <c r="E7616" s="6"/>
      <c r="F7616" s="1"/>
      <c r="G7616" s="1" t="str">
        <f>IF(ISNA(VLOOKUP($C7616,'DTEN TCAP Linkage deviceId'!$A$1:$A$20000,1,FALSE)),"No","Yes")</f>
        <v>No</v>
      </c>
      <c r="H7616" s="1" t="str">
        <f>IF(ISNA(VLOOKUP($C7616,'Provisioning Requester'!$F$3:$H$20000,2,FALSE)),"No","Yes")</f>
        <v>No</v>
      </c>
      <c r="I7616" s="1" t="str">
        <f>IF($H7616="Yes",VLOOKUP($C7616,'Provisioning Requester'!$F$3:$H$20000,3,FALSE),"-")</f>
        <v>-</v>
      </c>
      <c r="J7616" s="1" t="str">
        <f>IF(OR(D7616="SVCP", E7616="TRUE"), "No", IF(ISNA(VLOOKUP($C7616,'ProvResponder deviceId'!$A$1:$A$20000,1,FALSE)),"No","Yes"))</f>
        <v>No</v>
      </c>
      <c r="K7616" s="1" t="str">
        <f>IF($J7616="Yes",VLOOKUP($C7616,'ProvResponder deviceId'!$A$1:$C$20000,3,FALSE),"-")</f>
        <v>-</v>
      </c>
      <c r="L7616" s="1" t="str">
        <f t="shared" si="236"/>
        <v/>
      </c>
      <c r="M7616" s="1" t="str">
        <f t="shared" si="237"/>
        <v/>
      </c>
      <c r="N7616" s="1" t="str">
        <f>IF(ISBLANK($C7616),"",IF(ISNA(VLOOKUP($L7616,'result messages'!$H$3:$L$11,2,FALSE)),VLOOKUP($M7616,'result messages'!$H$3:$L$11,2,FALSE),VLOOKUP($L7616,'result messages'!$H$3:$L$11,2,FALSE)))</f>
        <v/>
      </c>
      <c r="O7616" s="1" t="str">
        <f>IF(ISBLANK($C7616),"",IF(ISNA(VLOOKUP($L7616,'result messages'!$H$3:$L$11,3,FALSE)),VLOOKUP($M7616,'result messages'!$H$3:$L$11,3,FALSE),VLOOKUP($L7616,'result messages'!$H$3:$L$11,3,FALSE)))</f>
        <v/>
      </c>
      <c r="P7616" s="1" t="str">
        <f>IF(ISBLANK($C7616),"",IF(ISNA(VLOOKUP($L7616,'result messages'!$H$3:$L$11,4,FALSE)),VLOOKUP($M7616,'result messages'!$H$3:$L$11,4,FALSE),VLOOKUP($L7616,'result messages'!$H$3:$L$11,4,FALSE)))</f>
        <v/>
      </c>
      <c r="Q7616" s="1" t="str">
        <f>IF(ISBLANK($C7616),"",IF(ISNA(VLOOKUP($L7616,'result messages'!$H$3:$L$11,5,FALSE)),VLOOKUP($M7616,'result messages'!$H$3:$L$11,5,FALSE),VLOOKUP($L7616,'result messages'!$H$3:$L$11,5,FALSE)))</f>
        <v/>
      </c>
    </row>
    <row r="7617" spans="1:17">
      <c r="A7617" s="1">
        <v>7614</v>
      </c>
      <c r="B7617" s="1"/>
      <c r="C7617" s="1"/>
      <c r="D7617" s="1"/>
      <c r="E7617" s="6"/>
      <c r="F7617" s="1"/>
      <c r="G7617" s="1" t="str">
        <f>IF(ISNA(VLOOKUP($C7617,'DTEN TCAP Linkage deviceId'!$A$1:$A$20000,1,FALSE)),"No","Yes")</f>
        <v>No</v>
      </c>
      <c r="H7617" s="1" t="str">
        <f>IF(ISNA(VLOOKUP($C7617,'Provisioning Requester'!$F$3:$H$20000,2,FALSE)),"No","Yes")</f>
        <v>No</v>
      </c>
      <c r="I7617" s="1" t="str">
        <f>IF($H7617="Yes",VLOOKUP($C7617,'Provisioning Requester'!$F$3:$H$20000,3,FALSE),"-")</f>
        <v>-</v>
      </c>
      <c r="J7617" s="1" t="str">
        <f>IF(OR(D7617="SVCP", E7617="TRUE"), "No", IF(ISNA(VLOOKUP($C7617,'ProvResponder deviceId'!$A$1:$A$20000,1,FALSE)),"No","Yes"))</f>
        <v>No</v>
      </c>
      <c r="K7617" s="1" t="str">
        <f>IF($J7617="Yes",VLOOKUP($C7617,'ProvResponder deviceId'!$A$1:$C$20000,3,FALSE),"-")</f>
        <v>-</v>
      </c>
      <c r="L7617" s="1" t="str">
        <f t="shared" si="236"/>
        <v/>
      </c>
      <c r="M7617" s="1" t="str">
        <f t="shared" si="237"/>
        <v/>
      </c>
      <c r="N7617" s="1" t="str">
        <f>IF(ISBLANK($C7617),"",IF(ISNA(VLOOKUP($L7617,'result messages'!$H$3:$L$11,2,FALSE)),VLOOKUP($M7617,'result messages'!$H$3:$L$11,2,FALSE),VLOOKUP($L7617,'result messages'!$H$3:$L$11,2,FALSE)))</f>
        <v/>
      </c>
      <c r="O7617" s="1" t="str">
        <f>IF(ISBLANK($C7617),"",IF(ISNA(VLOOKUP($L7617,'result messages'!$H$3:$L$11,3,FALSE)),VLOOKUP($M7617,'result messages'!$H$3:$L$11,3,FALSE),VLOOKUP($L7617,'result messages'!$H$3:$L$11,3,FALSE)))</f>
        <v/>
      </c>
      <c r="P7617" s="1" t="str">
        <f>IF(ISBLANK($C7617),"",IF(ISNA(VLOOKUP($L7617,'result messages'!$H$3:$L$11,4,FALSE)),VLOOKUP($M7617,'result messages'!$H$3:$L$11,4,FALSE),VLOOKUP($L7617,'result messages'!$H$3:$L$11,4,FALSE)))</f>
        <v/>
      </c>
      <c r="Q7617" s="1" t="str">
        <f>IF(ISBLANK($C7617),"",IF(ISNA(VLOOKUP($L7617,'result messages'!$H$3:$L$11,5,FALSE)),VLOOKUP($M7617,'result messages'!$H$3:$L$11,5,FALSE),VLOOKUP($L7617,'result messages'!$H$3:$L$11,5,FALSE)))</f>
        <v/>
      </c>
    </row>
    <row r="7618" spans="1:17">
      <c r="A7618" s="1">
        <v>7615</v>
      </c>
      <c r="B7618" s="1"/>
      <c r="C7618" s="1"/>
      <c r="D7618" s="1"/>
      <c r="E7618" s="6"/>
      <c r="F7618" s="1"/>
      <c r="G7618" s="1" t="str">
        <f>IF(ISNA(VLOOKUP($C7618,'DTEN TCAP Linkage deviceId'!$A$1:$A$20000,1,FALSE)),"No","Yes")</f>
        <v>No</v>
      </c>
      <c r="H7618" s="1" t="str">
        <f>IF(ISNA(VLOOKUP($C7618,'Provisioning Requester'!$F$3:$H$20000,2,FALSE)),"No","Yes")</f>
        <v>No</v>
      </c>
      <c r="I7618" s="1" t="str">
        <f>IF($H7618="Yes",VLOOKUP($C7618,'Provisioning Requester'!$F$3:$H$20000,3,FALSE),"-")</f>
        <v>-</v>
      </c>
      <c r="J7618" s="1" t="str">
        <f>IF(OR(D7618="SVCP", E7618="TRUE"), "No", IF(ISNA(VLOOKUP($C7618,'ProvResponder deviceId'!$A$1:$A$20000,1,FALSE)),"No","Yes"))</f>
        <v>No</v>
      </c>
      <c r="K7618" s="1" t="str">
        <f>IF($J7618="Yes",VLOOKUP($C7618,'ProvResponder deviceId'!$A$1:$C$20000,3,FALSE),"-")</f>
        <v>-</v>
      </c>
      <c r="L7618" s="1" t="str">
        <f t="shared" si="236"/>
        <v/>
      </c>
      <c r="M7618" s="1" t="str">
        <f t="shared" si="237"/>
        <v/>
      </c>
      <c r="N7618" s="1" t="str">
        <f>IF(ISBLANK($C7618),"",IF(ISNA(VLOOKUP($L7618,'result messages'!$H$3:$L$11,2,FALSE)),VLOOKUP($M7618,'result messages'!$H$3:$L$11,2,FALSE),VLOOKUP($L7618,'result messages'!$H$3:$L$11,2,FALSE)))</f>
        <v/>
      </c>
      <c r="O7618" s="1" t="str">
        <f>IF(ISBLANK($C7618),"",IF(ISNA(VLOOKUP($L7618,'result messages'!$H$3:$L$11,3,FALSE)),VLOOKUP($M7618,'result messages'!$H$3:$L$11,3,FALSE),VLOOKUP($L7618,'result messages'!$H$3:$L$11,3,FALSE)))</f>
        <v/>
      </c>
      <c r="P7618" s="1" t="str">
        <f>IF(ISBLANK($C7618),"",IF(ISNA(VLOOKUP($L7618,'result messages'!$H$3:$L$11,4,FALSE)),VLOOKUP($M7618,'result messages'!$H$3:$L$11,4,FALSE),VLOOKUP($L7618,'result messages'!$H$3:$L$11,4,FALSE)))</f>
        <v/>
      </c>
      <c r="Q7618" s="1" t="str">
        <f>IF(ISBLANK($C7618),"",IF(ISNA(VLOOKUP($L7618,'result messages'!$H$3:$L$11,5,FALSE)),VLOOKUP($M7618,'result messages'!$H$3:$L$11,5,FALSE),VLOOKUP($L7618,'result messages'!$H$3:$L$11,5,FALSE)))</f>
        <v/>
      </c>
    </row>
    <row r="7619" spans="1:17">
      <c r="A7619" s="1">
        <v>7616</v>
      </c>
      <c r="B7619" s="1"/>
      <c r="C7619" s="1"/>
      <c r="D7619" s="1"/>
      <c r="E7619" s="6"/>
      <c r="F7619" s="1"/>
      <c r="G7619" s="1" t="str">
        <f>IF(ISNA(VLOOKUP($C7619,'DTEN TCAP Linkage deviceId'!$A$1:$A$20000,1,FALSE)),"No","Yes")</f>
        <v>No</v>
      </c>
      <c r="H7619" s="1" t="str">
        <f>IF(ISNA(VLOOKUP($C7619,'Provisioning Requester'!$F$3:$H$20000,2,FALSE)),"No","Yes")</f>
        <v>No</v>
      </c>
      <c r="I7619" s="1" t="str">
        <f>IF($H7619="Yes",VLOOKUP($C7619,'Provisioning Requester'!$F$3:$H$20000,3,FALSE),"-")</f>
        <v>-</v>
      </c>
      <c r="J7619" s="1" t="str">
        <f>IF(OR(D7619="SVCP", E7619="TRUE"), "No", IF(ISNA(VLOOKUP($C7619,'ProvResponder deviceId'!$A$1:$A$20000,1,FALSE)),"No","Yes"))</f>
        <v>No</v>
      </c>
      <c r="K7619" s="1" t="str">
        <f>IF($J7619="Yes",VLOOKUP($C7619,'ProvResponder deviceId'!$A$1:$C$20000,3,FALSE),"-")</f>
        <v>-</v>
      </c>
      <c r="L7619" s="1" t="str">
        <f t="shared" si="236"/>
        <v/>
      </c>
      <c r="M7619" s="1" t="str">
        <f t="shared" si="237"/>
        <v/>
      </c>
      <c r="N7619" s="1" t="str">
        <f>IF(ISBLANK($C7619),"",IF(ISNA(VLOOKUP($L7619,'result messages'!$H$3:$L$11,2,FALSE)),VLOOKUP($M7619,'result messages'!$H$3:$L$11,2,FALSE),VLOOKUP($L7619,'result messages'!$H$3:$L$11,2,FALSE)))</f>
        <v/>
      </c>
      <c r="O7619" s="1" t="str">
        <f>IF(ISBLANK($C7619),"",IF(ISNA(VLOOKUP($L7619,'result messages'!$H$3:$L$11,3,FALSE)),VLOOKUP($M7619,'result messages'!$H$3:$L$11,3,FALSE),VLOOKUP($L7619,'result messages'!$H$3:$L$11,3,FALSE)))</f>
        <v/>
      </c>
      <c r="P7619" s="1" t="str">
        <f>IF(ISBLANK($C7619),"",IF(ISNA(VLOOKUP($L7619,'result messages'!$H$3:$L$11,4,FALSE)),VLOOKUP($M7619,'result messages'!$H$3:$L$11,4,FALSE),VLOOKUP($L7619,'result messages'!$H$3:$L$11,4,FALSE)))</f>
        <v/>
      </c>
      <c r="Q7619" s="1" t="str">
        <f>IF(ISBLANK($C7619),"",IF(ISNA(VLOOKUP($L7619,'result messages'!$H$3:$L$11,5,FALSE)),VLOOKUP($M7619,'result messages'!$H$3:$L$11,5,FALSE),VLOOKUP($L7619,'result messages'!$H$3:$L$11,5,FALSE)))</f>
        <v/>
      </c>
    </row>
    <row r="7620" spans="1:17">
      <c r="A7620" s="1">
        <v>7617</v>
      </c>
      <c r="B7620" s="1"/>
      <c r="C7620" s="1"/>
      <c r="D7620" s="1"/>
      <c r="E7620" s="6"/>
      <c r="F7620" s="1"/>
      <c r="G7620" s="1" t="str">
        <f>IF(ISNA(VLOOKUP($C7620,'DTEN TCAP Linkage deviceId'!$A$1:$A$20000,1,FALSE)),"No","Yes")</f>
        <v>No</v>
      </c>
      <c r="H7620" s="1" t="str">
        <f>IF(ISNA(VLOOKUP($C7620,'Provisioning Requester'!$F$3:$H$20000,2,FALSE)),"No","Yes")</f>
        <v>No</v>
      </c>
      <c r="I7620" s="1" t="str">
        <f>IF($H7620="Yes",VLOOKUP($C7620,'Provisioning Requester'!$F$3:$H$20000,3,FALSE),"-")</f>
        <v>-</v>
      </c>
      <c r="J7620" s="1" t="str">
        <f>IF(OR(D7620="SVCP", E7620="TRUE"), "No", IF(ISNA(VLOOKUP($C7620,'ProvResponder deviceId'!$A$1:$A$20000,1,FALSE)),"No","Yes"))</f>
        <v>No</v>
      </c>
      <c r="K7620" s="1" t="str">
        <f>IF($J7620="Yes",VLOOKUP($C7620,'ProvResponder deviceId'!$A$1:$C$20000,3,FALSE),"-")</f>
        <v>-</v>
      </c>
      <c r="L7620" s="1" t="str">
        <f t="shared" si="236"/>
        <v/>
      </c>
      <c r="M7620" s="1" t="str">
        <f t="shared" si="237"/>
        <v/>
      </c>
      <c r="N7620" s="1" t="str">
        <f>IF(ISBLANK($C7620),"",IF(ISNA(VLOOKUP($L7620,'result messages'!$H$3:$L$11,2,FALSE)),VLOOKUP($M7620,'result messages'!$H$3:$L$11,2,FALSE),VLOOKUP($L7620,'result messages'!$H$3:$L$11,2,FALSE)))</f>
        <v/>
      </c>
      <c r="O7620" s="1" t="str">
        <f>IF(ISBLANK($C7620),"",IF(ISNA(VLOOKUP($L7620,'result messages'!$H$3:$L$11,3,FALSE)),VLOOKUP($M7620,'result messages'!$H$3:$L$11,3,FALSE),VLOOKUP($L7620,'result messages'!$H$3:$L$11,3,FALSE)))</f>
        <v/>
      </c>
      <c r="P7620" s="1" t="str">
        <f>IF(ISBLANK($C7620),"",IF(ISNA(VLOOKUP($L7620,'result messages'!$H$3:$L$11,4,FALSE)),VLOOKUP($M7620,'result messages'!$H$3:$L$11,4,FALSE),VLOOKUP($L7620,'result messages'!$H$3:$L$11,4,FALSE)))</f>
        <v/>
      </c>
      <c r="Q7620" s="1" t="str">
        <f>IF(ISBLANK($C7620),"",IF(ISNA(VLOOKUP($L7620,'result messages'!$H$3:$L$11,5,FALSE)),VLOOKUP($M7620,'result messages'!$H$3:$L$11,5,FALSE),VLOOKUP($L7620,'result messages'!$H$3:$L$11,5,FALSE)))</f>
        <v/>
      </c>
    </row>
    <row r="7621" spans="1:17">
      <c r="A7621" s="1">
        <v>7618</v>
      </c>
      <c r="B7621" s="1"/>
      <c r="C7621" s="1"/>
      <c r="D7621" s="1"/>
      <c r="E7621" s="6"/>
      <c r="F7621" s="1"/>
      <c r="G7621" s="1" t="str">
        <f>IF(ISNA(VLOOKUP($C7621,'DTEN TCAP Linkage deviceId'!$A$1:$A$20000,1,FALSE)),"No","Yes")</f>
        <v>No</v>
      </c>
      <c r="H7621" s="1" t="str">
        <f>IF(ISNA(VLOOKUP($C7621,'Provisioning Requester'!$F$3:$H$20000,2,FALSE)),"No","Yes")</f>
        <v>No</v>
      </c>
      <c r="I7621" s="1" t="str">
        <f>IF($H7621="Yes",VLOOKUP($C7621,'Provisioning Requester'!$F$3:$H$20000,3,FALSE),"-")</f>
        <v>-</v>
      </c>
      <c r="J7621" s="1" t="str">
        <f>IF(OR(D7621="SVCP", E7621="TRUE"), "No", IF(ISNA(VLOOKUP($C7621,'ProvResponder deviceId'!$A$1:$A$20000,1,FALSE)),"No","Yes"))</f>
        <v>No</v>
      </c>
      <c r="K7621" s="1" t="str">
        <f>IF($J7621="Yes",VLOOKUP($C7621,'ProvResponder deviceId'!$A$1:$C$20000,3,FALSE),"-")</f>
        <v>-</v>
      </c>
      <c r="L7621" s="1" t="str">
        <f t="shared" ref="L7621:L7684" si="238">IF(ISBLANK($C7621),"",$D7621&amp;$E7621&amp;$G7621&amp;$H7621&amp;$I7621&amp;$J7621&amp;$K7621)</f>
        <v/>
      </c>
      <c r="M7621" s="1" t="str">
        <f t="shared" ref="M7621:M7684" si="239">IF(ISBLANK($C7621),"",$D7621&amp;$E7621&amp;$G7621&amp;$H7621&amp;$I7621&amp;$J7621&amp;"other")</f>
        <v/>
      </c>
      <c r="N7621" s="1" t="str">
        <f>IF(ISBLANK($C7621),"",IF(ISNA(VLOOKUP($L7621,'result messages'!$H$3:$L$11,2,FALSE)),VLOOKUP($M7621,'result messages'!$H$3:$L$11,2,FALSE),VLOOKUP($L7621,'result messages'!$H$3:$L$11,2,FALSE)))</f>
        <v/>
      </c>
      <c r="O7621" s="1" t="str">
        <f>IF(ISBLANK($C7621),"",IF(ISNA(VLOOKUP($L7621,'result messages'!$H$3:$L$11,3,FALSE)),VLOOKUP($M7621,'result messages'!$H$3:$L$11,3,FALSE),VLOOKUP($L7621,'result messages'!$H$3:$L$11,3,FALSE)))</f>
        <v/>
      </c>
      <c r="P7621" s="1" t="str">
        <f>IF(ISBLANK($C7621),"",IF(ISNA(VLOOKUP($L7621,'result messages'!$H$3:$L$11,4,FALSE)),VLOOKUP($M7621,'result messages'!$H$3:$L$11,4,FALSE),VLOOKUP($L7621,'result messages'!$H$3:$L$11,4,FALSE)))</f>
        <v/>
      </c>
      <c r="Q7621" s="1" t="str">
        <f>IF(ISBLANK($C7621),"",IF(ISNA(VLOOKUP($L7621,'result messages'!$H$3:$L$11,5,FALSE)),VLOOKUP($M7621,'result messages'!$H$3:$L$11,5,FALSE),VLOOKUP($L7621,'result messages'!$H$3:$L$11,5,FALSE)))</f>
        <v/>
      </c>
    </row>
    <row r="7622" spans="1:17">
      <c r="A7622" s="1">
        <v>7619</v>
      </c>
      <c r="B7622" s="1"/>
      <c r="C7622" s="1"/>
      <c r="D7622" s="1"/>
      <c r="E7622" s="6"/>
      <c r="F7622" s="1"/>
      <c r="G7622" s="1" t="str">
        <f>IF(ISNA(VLOOKUP($C7622,'DTEN TCAP Linkage deviceId'!$A$1:$A$20000,1,FALSE)),"No","Yes")</f>
        <v>No</v>
      </c>
      <c r="H7622" s="1" t="str">
        <f>IF(ISNA(VLOOKUP($C7622,'Provisioning Requester'!$F$3:$H$20000,2,FALSE)),"No","Yes")</f>
        <v>No</v>
      </c>
      <c r="I7622" s="1" t="str">
        <f>IF($H7622="Yes",VLOOKUP($C7622,'Provisioning Requester'!$F$3:$H$20000,3,FALSE),"-")</f>
        <v>-</v>
      </c>
      <c r="J7622" s="1" t="str">
        <f>IF(OR(D7622="SVCP", E7622="TRUE"), "No", IF(ISNA(VLOOKUP($C7622,'ProvResponder deviceId'!$A$1:$A$20000,1,FALSE)),"No","Yes"))</f>
        <v>No</v>
      </c>
      <c r="K7622" s="1" t="str">
        <f>IF($J7622="Yes",VLOOKUP($C7622,'ProvResponder deviceId'!$A$1:$C$20000,3,FALSE),"-")</f>
        <v>-</v>
      </c>
      <c r="L7622" s="1" t="str">
        <f t="shared" si="238"/>
        <v/>
      </c>
      <c r="M7622" s="1" t="str">
        <f t="shared" si="239"/>
        <v/>
      </c>
      <c r="N7622" s="1" t="str">
        <f>IF(ISBLANK($C7622),"",IF(ISNA(VLOOKUP($L7622,'result messages'!$H$3:$L$11,2,FALSE)),VLOOKUP($M7622,'result messages'!$H$3:$L$11,2,FALSE),VLOOKUP($L7622,'result messages'!$H$3:$L$11,2,FALSE)))</f>
        <v/>
      </c>
      <c r="O7622" s="1" t="str">
        <f>IF(ISBLANK($C7622),"",IF(ISNA(VLOOKUP($L7622,'result messages'!$H$3:$L$11,3,FALSE)),VLOOKUP($M7622,'result messages'!$H$3:$L$11,3,FALSE),VLOOKUP($L7622,'result messages'!$H$3:$L$11,3,FALSE)))</f>
        <v/>
      </c>
      <c r="P7622" s="1" t="str">
        <f>IF(ISBLANK($C7622),"",IF(ISNA(VLOOKUP($L7622,'result messages'!$H$3:$L$11,4,FALSE)),VLOOKUP($M7622,'result messages'!$H$3:$L$11,4,FALSE),VLOOKUP($L7622,'result messages'!$H$3:$L$11,4,FALSE)))</f>
        <v/>
      </c>
      <c r="Q7622" s="1" t="str">
        <f>IF(ISBLANK($C7622),"",IF(ISNA(VLOOKUP($L7622,'result messages'!$H$3:$L$11,5,FALSE)),VLOOKUP($M7622,'result messages'!$H$3:$L$11,5,FALSE),VLOOKUP($L7622,'result messages'!$H$3:$L$11,5,FALSE)))</f>
        <v/>
      </c>
    </row>
    <row r="7623" spans="1:17">
      <c r="A7623" s="1">
        <v>7620</v>
      </c>
      <c r="B7623" s="1"/>
      <c r="C7623" s="1"/>
      <c r="D7623" s="1"/>
      <c r="E7623" s="6"/>
      <c r="F7623" s="1"/>
      <c r="G7623" s="1" t="str">
        <f>IF(ISNA(VLOOKUP($C7623,'DTEN TCAP Linkage deviceId'!$A$1:$A$20000,1,FALSE)),"No","Yes")</f>
        <v>No</v>
      </c>
      <c r="H7623" s="1" t="str">
        <f>IF(ISNA(VLOOKUP($C7623,'Provisioning Requester'!$F$3:$H$20000,2,FALSE)),"No","Yes")</f>
        <v>No</v>
      </c>
      <c r="I7623" s="1" t="str">
        <f>IF($H7623="Yes",VLOOKUP($C7623,'Provisioning Requester'!$F$3:$H$20000,3,FALSE),"-")</f>
        <v>-</v>
      </c>
      <c r="J7623" s="1" t="str">
        <f>IF(OR(D7623="SVCP", E7623="TRUE"), "No", IF(ISNA(VLOOKUP($C7623,'ProvResponder deviceId'!$A$1:$A$20000,1,FALSE)),"No","Yes"))</f>
        <v>No</v>
      </c>
      <c r="K7623" s="1" t="str">
        <f>IF($J7623="Yes",VLOOKUP($C7623,'ProvResponder deviceId'!$A$1:$C$20000,3,FALSE),"-")</f>
        <v>-</v>
      </c>
      <c r="L7623" s="1" t="str">
        <f t="shared" si="238"/>
        <v/>
      </c>
      <c r="M7623" s="1" t="str">
        <f t="shared" si="239"/>
        <v/>
      </c>
      <c r="N7623" s="1" t="str">
        <f>IF(ISBLANK($C7623),"",IF(ISNA(VLOOKUP($L7623,'result messages'!$H$3:$L$11,2,FALSE)),VLOOKUP($M7623,'result messages'!$H$3:$L$11,2,FALSE),VLOOKUP($L7623,'result messages'!$H$3:$L$11,2,FALSE)))</f>
        <v/>
      </c>
      <c r="O7623" s="1" t="str">
        <f>IF(ISBLANK($C7623),"",IF(ISNA(VLOOKUP($L7623,'result messages'!$H$3:$L$11,3,FALSE)),VLOOKUP($M7623,'result messages'!$H$3:$L$11,3,FALSE),VLOOKUP($L7623,'result messages'!$H$3:$L$11,3,FALSE)))</f>
        <v/>
      </c>
      <c r="P7623" s="1" t="str">
        <f>IF(ISBLANK($C7623),"",IF(ISNA(VLOOKUP($L7623,'result messages'!$H$3:$L$11,4,FALSE)),VLOOKUP($M7623,'result messages'!$H$3:$L$11,4,FALSE),VLOOKUP($L7623,'result messages'!$H$3:$L$11,4,FALSE)))</f>
        <v/>
      </c>
      <c r="Q7623" s="1" t="str">
        <f>IF(ISBLANK($C7623),"",IF(ISNA(VLOOKUP($L7623,'result messages'!$H$3:$L$11,5,FALSE)),VLOOKUP($M7623,'result messages'!$H$3:$L$11,5,FALSE),VLOOKUP($L7623,'result messages'!$H$3:$L$11,5,FALSE)))</f>
        <v/>
      </c>
    </row>
    <row r="7624" spans="1:17">
      <c r="A7624" s="1">
        <v>7621</v>
      </c>
      <c r="B7624" s="1"/>
      <c r="C7624" s="1"/>
      <c r="D7624" s="1"/>
      <c r="E7624" s="6"/>
      <c r="F7624" s="1"/>
      <c r="G7624" s="1" t="str">
        <f>IF(ISNA(VLOOKUP($C7624,'DTEN TCAP Linkage deviceId'!$A$1:$A$20000,1,FALSE)),"No","Yes")</f>
        <v>No</v>
      </c>
      <c r="H7624" s="1" t="str">
        <f>IF(ISNA(VLOOKUP($C7624,'Provisioning Requester'!$F$3:$H$20000,2,FALSE)),"No","Yes")</f>
        <v>No</v>
      </c>
      <c r="I7624" s="1" t="str">
        <f>IF($H7624="Yes",VLOOKUP($C7624,'Provisioning Requester'!$F$3:$H$20000,3,FALSE),"-")</f>
        <v>-</v>
      </c>
      <c r="J7624" s="1" t="str">
        <f>IF(OR(D7624="SVCP", E7624="TRUE"), "No", IF(ISNA(VLOOKUP($C7624,'ProvResponder deviceId'!$A$1:$A$20000,1,FALSE)),"No","Yes"))</f>
        <v>No</v>
      </c>
      <c r="K7624" s="1" t="str">
        <f>IF($J7624="Yes",VLOOKUP($C7624,'ProvResponder deviceId'!$A$1:$C$20000,3,FALSE),"-")</f>
        <v>-</v>
      </c>
      <c r="L7624" s="1" t="str">
        <f t="shared" si="238"/>
        <v/>
      </c>
      <c r="M7624" s="1" t="str">
        <f t="shared" si="239"/>
        <v/>
      </c>
      <c r="N7624" s="1" t="str">
        <f>IF(ISBLANK($C7624),"",IF(ISNA(VLOOKUP($L7624,'result messages'!$H$3:$L$11,2,FALSE)),VLOOKUP($M7624,'result messages'!$H$3:$L$11,2,FALSE),VLOOKUP($L7624,'result messages'!$H$3:$L$11,2,FALSE)))</f>
        <v/>
      </c>
      <c r="O7624" s="1" t="str">
        <f>IF(ISBLANK($C7624),"",IF(ISNA(VLOOKUP($L7624,'result messages'!$H$3:$L$11,3,FALSE)),VLOOKUP($M7624,'result messages'!$H$3:$L$11,3,FALSE),VLOOKUP($L7624,'result messages'!$H$3:$L$11,3,FALSE)))</f>
        <v/>
      </c>
      <c r="P7624" s="1" t="str">
        <f>IF(ISBLANK($C7624),"",IF(ISNA(VLOOKUP($L7624,'result messages'!$H$3:$L$11,4,FALSE)),VLOOKUP($M7624,'result messages'!$H$3:$L$11,4,FALSE),VLOOKUP($L7624,'result messages'!$H$3:$L$11,4,FALSE)))</f>
        <v/>
      </c>
      <c r="Q7624" s="1" t="str">
        <f>IF(ISBLANK($C7624),"",IF(ISNA(VLOOKUP($L7624,'result messages'!$H$3:$L$11,5,FALSE)),VLOOKUP($M7624,'result messages'!$H$3:$L$11,5,FALSE),VLOOKUP($L7624,'result messages'!$H$3:$L$11,5,FALSE)))</f>
        <v/>
      </c>
    </row>
    <row r="7625" spans="1:17">
      <c r="A7625" s="1">
        <v>7622</v>
      </c>
      <c r="B7625" s="1"/>
      <c r="C7625" s="1"/>
      <c r="D7625" s="1"/>
      <c r="E7625" s="6"/>
      <c r="F7625" s="1"/>
      <c r="G7625" s="1" t="str">
        <f>IF(ISNA(VLOOKUP($C7625,'DTEN TCAP Linkage deviceId'!$A$1:$A$20000,1,FALSE)),"No","Yes")</f>
        <v>No</v>
      </c>
      <c r="H7625" s="1" t="str">
        <f>IF(ISNA(VLOOKUP($C7625,'Provisioning Requester'!$F$3:$H$20000,2,FALSE)),"No","Yes")</f>
        <v>No</v>
      </c>
      <c r="I7625" s="1" t="str">
        <f>IF($H7625="Yes",VLOOKUP($C7625,'Provisioning Requester'!$F$3:$H$20000,3,FALSE),"-")</f>
        <v>-</v>
      </c>
      <c r="J7625" s="1" t="str">
        <f>IF(OR(D7625="SVCP", E7625="TRUE"), "No", IF(ISNA(VLOOKUP($C7625,'ProvResponder deviceId'!$A$1:$A$20000,1,FALSE)),"No","Yes"))</f>
        <v>No</v>
      </c>
      <c r="K7625" s="1" t="str">
        <f>IF($J7625="Yes",VLOOKUP($C7625,'ProvResponder deviceId'!$A$1:$C$20000,3,FALSE),"-")</f>
        <v>-</v>
      </c>
      <c r="L7625" s="1" t="str">
        <f t="shared" si="238"/>
        <v/>
      </c>
      <c r="M7625" s="1" t="str">
        <f t="shared" si="239"/>
        <v/>
      </c>
      <c r="N7625" s="1" t="str">
        <f>IF(ISBLANK($C7625),"",IF(ISNA(VLOOKUP($L7625,'result messages'!$H$3:$L$11,2,FALSE)),VLOOKUP($M7625,'result messages'!$H$3:$L$11,2,FALSE),VLOOKUP($L7625,'result messages'!$H$3:$L$11,2,FALSE)))</f>
        <v/>
      </c>
      <c r="O7625" s="1" t="str">
        <f>IF(ISBLANK($C7625),"",IF(ISNA(VLOOKUP($L7625,'result messages'!$H$3:$L$11,3,FALSE)),VLOOKUP($M7625,'result messages'!$H$3:$L$11,3,FALSE),VLOOKUP($L7625,'result messages'!$H$3:$L$11,3,FALSE)))</f>
        <v/>
      </c>
      <c r="P7625" s="1" t="str">
        <f>IF(ISBLANK($C7625),"",IF(ISNA(VLOOKUP($L7625,'result messages'!$H$3:$L$11,4,FALSE)),VLOOKUP($M7625,'result messages'!$H$3:$L$11,4,FALSE),VLOOKUP($L7625,'result messages'!$H$3:$L$11,4,FALSE)))</f>
        <v/>
      </c>
      <c r="Q7625" s="1" t="str">
        <f>IF(ISBLANK($C7625),"",IF(ISNA(VLOOKUP($L7625,'result messages'!$H$3:$L$11,5,FALSE)),VLOOKUP($M7625,'result messages'!$H$3:$L$11,5,FALSE),VLOOKUP($L7625,'result messages'!$H$3:$L$11,5,FALSE)))</f>
        <v/>
      </c>
    </row>
    <row r="7626" spans="1:17">
      <c r="A7626" s="1">
        <v>7623</v>
      </c>
      <c r="B7626" s="1"/>
      <c r="C7626" s="1"/>
      <c r="D7626" s="1"/>
      <c r="E7626" s="6"/>
      <c r="F7626" s="1"/>
      <c r="G7626" s="1" t="str">
        <f>IF(ISNA(VLOOKUP($C7626,'DTEN TCAP Linkage deviceId'!$A$1:$A$20000,1,FALSE)),"No","Yes")</f>
        <v>No</v>
      </c>
      <c r="H7626" s="1" t="str">
        <f>IF(ISNA(VLOOKUP($C7626,'Provisioning Requester'!$F$3:$H$20000,2,FALSE)),"No","Yes")</f>
        <v>No</v>
      </c>
      <c r="I7626" s="1" t="str">
        <f>IF($H7626="Yes",VLOOKUP($C7626,'Provisioning Requester'!$F$3:$H$20000,3,FALSE),"-")</f>
        <v>-</v>
      </c>
      <c r="J7626" s="1" t="str">
        <f>IF(OR(D7626="SVCP", E7626="TRUE"), "No", IF(ISNA(VLOOKUP($C7626,'ProvResponder deviceId'!$A$1:$A$20000,1,FALSE)),"No","Yes"))</f>
        <v>No</v>
      </c>
      <c r="K7626" s="1" t="str">
        <f>IF($J7626="Yes",VLOOKUP($C7626,'ProvResponder deviceId'!$A$1:$C$20000,3,FALSE),"-")</f>
        <v>-</v>
      </c>
      <c r="L7626" s="1" t="str">
        <f t="shared" si="238"/>
        <v/>
      </c>
      <c r="M7626" s="1" t="str">
        <f t="shared" si="239"/>
        <v/>
      </c>
      <c r="N7626" s="1" t="str">
        <f>IF(ISBLANK($C7626),"",IF(ISNA(VLOOKUP($L7626,'result messages'!$H$3:$L$11,2,FALSE)),VLOOKUP($M7626,'result messages'!$H$3:$L$11,2,FALSE),VLOOKUP($L7626,'result messages'!$H$3:$L$11,2,FALSE)))</f>
        <v/>
      </c>
      <c r="O7626" s="1" t="str">
        <f>IF(ISBLANK($C7626),"",IF(ISNA(VLOOKUP($L7626,'result messages'!$H$3:$L$11,3,FALSE)),VLOOKUP($M7626,'result messages'!$H$3:$L$11,3,FALSE),VLOOKUP($L7626,'result messages'!$H$3:$L$11,3,FALSE)))</f>
        <v/>
      </c>
      <c r="P7626" s="1" t="str">
        <f>IF(ISBLANK($C7626),"",IF(ISNA(VLOOKUP($L7626,'result messages'!$H$3:$L$11,4,FALSE)),VLOOKUP($M7626,'result messages'!$H$3:$L$11,4,FALSE),VLOOKUP($L7626,'result messages'!$H$3:$L$11,4,FALSE)))</f>
        <v/>
      </c>
      <c r="Q7626" s="1" t="str">
        <f>IF(ISBLANK($C7626),"",IF(ISNA(VLOOKUP($L7626,'result messages'!$H$3:$L$11,5,FALSE)),VLOOKUP($M7626,'result messages'!$H$3:$L$11,5,FALSE),VLOOKUP($L7626,'result messages'!$H$3:$L$11,5,FALSE)))</f>
        <v/>
      </c>
    </row>
    <row r="7627" spans="1:17">
      <c r="A7627" s="1">
        <v>7624</v>
      </c>
      <c r="B7627" s="1"/>
      <c r="C7627" s="1"/>
      <c r="D7627" s="1"/>
      <c r="E7627" s="6"/>
      <c r="F7627" s="1"/>
      <c r="G7627" s="1" t="str">
        <f>IF(ISNA(VLOOKUP($C7627,'DTEN TCAP Linkage deviceId'!$A$1:$A$20000,1,FALSE)),"No","Yes")</f>
        <v>No</v>
      </c>
      <c r="H7627" s="1" t="str">
        <f>IF(ISNA(VLOOKUP($C7627,'Provisioning Requester'!$F$3:$H$20000,2,FALSE)),"No","Yes")</f>
        <v>No</v>
      </c>
      <c r="I7627" s="1" t="str">
        <f>IF($H7627="Yes",VLOOKUP($C7627,'Provisioning Requester'!$F$3:$H$20000,3,FALSE),"-")</f>
        <v>-</v>
      </c>
      <c r="J7627" s="1" t="str">
        <f>IF(OR(D7627="SVCP", E7627="TRUE"), "No", IF(ISNA(VLOOKUP($C7627,'ProvResponder deviceId'!$A$1:$A$20000,1,FALSE)),"No","Yes"))</f>
        <v>No</v>
      </c>
      <c r="K7627" s="1" t="str">
        <f>IF($J7627="Yes",VLOOKUP($C7627,'ProvResponder deviceId'!$A$1:$C$20000,3,FALSE),"-")</f>
        <v>-</v>
      </c>
      <c r="L7627" s="1" t="str">
        <f t="shared" si="238"/>
        <v/>
      </c>
      <c r="M7627" s="1" t="str">
        <f t="shared" si="239"/>
        <v/>
      </c>
      <c r="N7627" s="1" t="str">
        <f>IF(ISBLANK($C7627),"",IF(ISNA(VLOOKUP($L7627,'result messages'!$H$3:$L$11,2,FALSE)),VLOOKUP($M7627,'result messages'!$H$3:$L$11,2,FALSE),VLOOKUP($L7627,'result messages'!$H$3:$L$11,2,FALSE)))</f>
        <v/>
      </c>
      <c r="O7627" s="1" t="str">
        <f>IF(ISBLANK($C7627),"",IF(ISNA(VLOOKUP($L7627,'result messages'!$H$3:$L$11,3,FALSE)),VLOOKUP($M7627,'result messages'!$H$3:$L$11,3,FALSE),VLOOKUP($L7627,'result messages'!$H$3:$L$11,3,FALSE)))</f>
        <v/>
      </c>
      <c r="P7627" s="1" t="str">
        <f>IF(ISBLANK($C7627),"",IF(ISNA(VLOOKUP($L7627,'result messages'!$H$3:$L$11,4,FALSE)),VLOOKUP($M7627,'result messages'!$H$3:$L$11,4,FALSE),VLOOKUP($L7627,'result messages'!$H$3:$L$11,4,FALSE)))</f>
        <v/>
      </c>
      <c r="Q7627" s="1" t="str">
        <f>IF(ISBLANK($C7627),"",IF(ISNA(VLOOKUP($L7627,'result messages'!$H$3:$L$11,5,FALSE)),VLOOKUP($M7627,'result messages'!$H$3:$L$11,5,FALSE),VLOOKUP($L7627,'result messages'!$H$3:$L$11,5,FALSE)))</f>
        <v/>
      </c>
    </row>
    <row r="7628" spans="1:17">
      <c r="A7628" s="1">
        <v>7625</v>
      </c>
      <c r="B7628" s="1"/>
      <c r="C7628" s="1"/>
      <c r="D7628" s="1"/>
      <c r="E7628" s="6"/>
      <c r="F7628" s="1"/>
      <c r="G7628" s="1" t="str">
        <f>IF(ISNA(VLOOKUP($C7628,'DTEN TCAP Linkage deviceId'!$A$1:$A$20000,1,FALSE)),"No","Yes")</f>
        <v>No</v>
      </c>
      <c r="H7628" s="1" t="str">
        <f>IF(ISNA(VLOOKUP($C7628,'Provisioning Requester'!$F$3:$H$20000,2,FALSE)),"No","Yes")</f>
        <v>No</v>
      </c>
      <c r="I7628" s="1" t="str">
        <f>IF($H7628="Yes",VLOOKUP($C7628,'Provisioning Requester'!$F$3:$H$20000,3,FALSE),"-")</f>
        <v>-</v>
      </c>
      <c r="J7628" s="1" t="str">
        <f>IF(OR(D7628="SVCP", E7628="TRUE"), "No", IF(ISNA(VLOOKUP($C7628,'ProvResponder deviceId'!$A$1:$A$20000,1,FALSE)),"No","Yes"))</f>
        <v>No</v>
      </c>
      <c r="K7628" s="1" t="str">
        <f>IF($J7628="Yes",VLOOKUP($C7628,'ProvResponder deviceId'!$A$1:$C$20000,3,FALSE),"-")</f>
        <v>-</v>
      </c>
      <c r="L7628" s="1" t="str">
        <f t="shared" si="238"/>
        <v/>
      </c>
      <c r="M7628" s="1" t="str">
        <f t="shared" si="239"/>
        <v/>
      </c>
      <c r="N7628" s="1" t="str">
        <f>IF(ISBLANK($C7628),"",IF(ISNA(VLOOKUP($L7628,'result messages'!$H$3:$L$11,2,FALSE)),VLOOKUP($M7628,'result messages'!$H$3:$L$11,2,FALSE),VLOOKUP($L7628,'result messages'!$H$3:$L$11,2,FALSE)))</f>
        <v/>
      </c>
      <c r="O7628" s="1" t="str">
        <f>IF(ISBLANK($C7628),"",IF(ISNA(VLOOKUP($L7628,'result messages'!$H$3:$L$11,3,FALSE)),VLOOKUP($M7628,'result messages'!$H$3:$L$11,3,FALSE),VLOOKUP($L7628,'result messages'!$H$3:$L$11,3,FALSE)))</f>
        <v/>
      </c>
      <c r="P7628" s="1" t="str">
        <f>IF(ISBLANK($C7628),"",IF(ISNA(VLOOKUP($L7628,'result messages'!$H$3:$L$11,4,FALSE)),VLOOKUP($M7628,'result messages'!$H$3:$L$11,4,FALSE),VLOOKUP($L7628,'result messages'!$H$3:$L$11,4,FALSE)))</f>
        <v/>
      </c>
      <c r="Q7628" s="1" t="str">
        <f>IF(ISBLANK($C7628),"",IF(ISNA(VLOOKUP($L7628,'result messages'!$H$3:$L$11,5,FALSE)),VLOOKUP($M7628,'result messages'!$H$3:$L$11,5,FALSE),VLOOKUP($L7628,'result messages'!$H$3:$L$11,5,FALSE)))</f>
        <v/>
      </c>
    </row>
    <row r="7629" spans="1:17">
      <c r="A7629" s="1">
        <v>7626</v>
      </c>
      <c r="B7629" s="1"/>
      <c r="C7629" s="1"/>
      <c r="D7629" s="1"/>
      <c r="E7629" s="6"/>
      <c r="F7629" s="1"/>
      <c r="G7629" s="1" t="str">
        <f>IF(ISNA(VLOOKUP($C7629,'DTEN TCAP Linkage deviceId'!$A$1:$A$20000,1,FALSE)),"No","Yes")</f>
        <v>No</v>
      </c>
      <c r="H7629" s="1" t="str">
        <f>IF(ISNA(VLOOKUP($C7629,'Provisioning Requester'!$F$3:$H$20000,2,FALSE)),"No","Yes")</f>
        <v>No</v>
      </c>
      <c r="I7629" s="1" t="str">
        <f>IF($H7629="Yes",VLOOKUP($C7629,'Provisioning Requester'!$F$3:$H$20000,3,FALSE),"-")</f>
        <v>-</v>
      </c>
      <c r="J7629" s="1" t="str">
        <f>IF(OR(D7629="SVCP", E7629="TRUE"), "No", IF(ISNA(VLOOKUP($C7629,'ProvResponder deviceId'!$A$1:$A$20000,1,FALSE)),"No","Yes"))</f>
        <v>No</v>
      </c>
      <c r="K7629" s="1" t="str">
        <f>IF($J7629="Yes",VLOOKUP($C7629,'ProvResponder deviceId'!$A$1:$C$20000,3,FALSE),"-")</f>
        <v>-</v>
      </c>
      <c r="L7629" s="1" t="str">
        <f t="shared" si="238"/>
        <v/>
      </c>
      <c r="M7629" s="1" t="str">
        <f t="shared" si="239"/>
        <v/>
      </c>
      <c r="N7629" s="1" t="str">
        <f>IF(ISBLANK($C7629),"",IF(ISNA(VLOOKUP($L7629,'result messages'!$H$3:$L$11,2,FALSE)),VLOOKUP($M7629,'result messages'!$H$3:$L$11,2,FALSE),VLOOKUP($L7629,'result messages'!$H$3:$L$11,2,FALSE)))</f>
        <v/>
      </c>
      <c r="O7629" s="1" t="str">
        <f>IF(ISBLANK($C7629),"",IF(ISNA(VLOOKUP($L7629,'result messages'!$H$3:$L$11,3,FALSE)),VLOOKUP($M7629,'result messages'!$H$3:$L$11,3,FALSE),VLOOKUP($L7629,'result messages'!$H$3:$L$11,3,FALSE)))</f>
        <v/>
      </c>
      <c r="P7629" s="1" t="str">
        <f>IF(ISBLANK($C7629),"",IF(ISNA(VLOOKUP($L7629,'result messages'!$H$3:$L$11,4,FALSE)),VLOOKUP($M7629,'result messages'!$H$3:$L$11,4,FALSE),VLOOKUP($L7629,'result messages'!$H$3:$L$11,4,FALSE)))</f>
        <v/>
      </c>
      <c r="Q7629" s="1" t="str">
        <f>IF(ISBLANK($C7629),"",IF(ISNA(VLOOKUP($L7629,'result messages'!$H$3:$L$11,5,FALSE)),VLOOKUP($M7629,'result messages'!$H$3:$L$11,5,FALSE),VLOOKUP($L7629,'result messages'!$H$3:$L$11,5,FALSE)))</f>
        <v/>
      </c>
    </row>
    <row r="7630" spans="1:17">
      <c r="A7630" s="1">
        <v>7627</v>
      </c>
      <c r="B7630" s="1"/>
      <c r="C7630" s="1"/>
      <c r="D7630" s="1"/>
      <c r="E7630" s="6"/>
      <c r="F7630" s="1"/>
      <c r="G7630" s="1" t="str">
        <f>IF(ISNA(VLOOKUP($C7630,'DTEN TCAP Linkage deviceId'!$A$1:$A$20000,1,FALSE)),"No","Yes")</f>
        <v>No</v>
      </c>
      <c r="H7630" s="1" t="str">
        <f>IF(ISNA(VLOOKUP($C7630,'Provisioning Requester'!$F$3:$H$20000,2,FALSE)),"No","Yes")</f>
        <v>No</v>
      </c>
      <c r="I7630" s="1" t="str">
        <f>IF($H7630="Yes",VLOOKUP($C7630,'Provisioning Requester'!$F$3:$H$20000,3,FALSE),"-")</f>
        <v>-</v>
      </c>
      <c r="J7630" s="1" t="str">
        <f>IF(OR(D7630="SVCP", E7630="TRUE"), "No", IF(ISNA(VLOOKUP($C7630,'ProvResponder deviceId'!$A$1:$A$20000,1,FALSE)),"No","Yes"))</f>
        <v>No</v>
      </c>
      <c r="K7630" s="1" t="str">
        <f>IF($J7630="Yes",VLOOKUP($C7630,'ProvResponder deviceId'!$A$1:$C$20000,3,FALSE),"-")</f>
        <v>-</v>
      </c>
      <c r="L7630" s="1" t="str">
        <f t="shared" si="238"/>
        <v/>
      </c>
      <c r="M7630" s="1" t="str">
        <f t="shared" si="239"/>
        <v/>
      </c>
      <c r="N7630" s="1" t="str">
        <f>IF(ISBLANK($C7630),"",IF(ISNA(VLOOKUP($L7630,'result messages'!$H$3:$L$11,2,FALSE)),VLOOKUP($M7630,'result messages'!$H$3:$L$11,2,FALSE),VLOOKUP($L7630,'result messages'!$H$3:$L$11,2,FALSE)))</f>
        <v/>
      </c>
      <c r="O7630" s="1" t="str">
        <f>IF(ISBLANK($C7630),"",IF(ISNA(VLOOKUP($L7630,'result messages'!$H$3:$L$11,3,FALSE)),VLOOKUP($M7630,'result messages'!$H$3:$L$11,3,FALSE),VLOOKUP($L7630,'result messages'!$H$3:$L$11,3,FALSE)))</f>
        <v/>
      </c>
      <c r="P7630" s="1" t="str">
        <f>IF(ISBLANK($C7630),"",IF(ISNA(VLOOKUP($L7630,'result messages'!$H$3:$L$11,4,FALSE)),VLOOKUP($M7630,'result messages'!$H$3:$L$11,4,FALSE),VLOOKUP($L7630,'result messages'!$H$3:$L$11,4,FALSE)))</f>
        <v/>
      </c>
      <c r="Q7630" s="1" t="str">
        <f>IF(ISBLANK($C7630),"",IF(ISNA(VLOOKUP($L7630,'result messages'!$H$3:$L$11,5,FALSE)),VLOOKUP($M7630,'result messages'!$H$3:$L$11,5,FALSE),VLOOKUP($L7630,'result messages'!$H$3:$L$11,5,FALSE)))</f>
        <v/>
      </c>
    </row>
    <row r="7631" spans="1:17">
      <c r="A7631" s="1">
        <v>7628</v>
      </c>
      <c r="B7631" s="1"/>
      <c r="C7631" s="1"/>
      <c r="D7631" s="1"/>
      <c r="E7631" s="6"/>
      <c r="F7631" s="1"/>
      <c r="G7631" s="1" t="str">
        <f>IF(ISNA(VLOOKUP($C7631,'DTEN TCAP Linkage deviceId'!$A$1:$A$20000,1,FALSE)),"No","Yes")</f>
        <v>No</v>
      </c>
      <c r="H7631" s="1" t="str">
        <f>IF(ISNA(VLOOKUP($C7631,'Provisioning Requester'!$F$3:$H$20000,2,FALSE)),"No","Yes")</f>
        <v>No</v>
      </c>
      <c r="I7631" s="1" t="str">
        <f>IF($H7631="Yes",VLOOKUP($C7631,'Provisioning Requester'!$F$3:$H$20000,3,FALSE),"-")</f>
        <v>-</v>
      </c>
      <c r="J7631" s="1" t="str">
        <f>IF(OR(D7631="SVCP", E7631="TRUE"), "No", IF(ISNA(VLOOKUP($C7631,'ProvResponder deviceId'!$A$1:$A$20000,1,FALSE)),"No","Yes"))</f>
        <v>No</v>
      </c>
      <c r="K7631" s="1" t="str">
        <f>IF($J7631="Yes",VLOOKUP($C7631,'ProvResponder deviceId'!$A$1:$C$20000,3,FALSE),"-")</f>
        <v>-</v>
      </c>
      <c r="L7631" s="1" t="str">
        <f t="shared" si="238"/>
        <v/>
      </c>
      <c r="M7631" s="1" t="str">
        <f t="shared" si="239"/>
        <v/>
      </c>
      <c r="N7631" s="1" t="str">
        <f>IF(ISBLANK($C7631),"",IF(ISNA(VLOOKUP($L7631,'result messages'!$H$3:$L$11,2,FALSE)),VLOOKUP($M7631,'result messages'!$H$3:$L$11,2,FALSE),VLOOKUP($L7631,'result messages'!$H$3:$L$11,2,FALSE)))</f>
        <v/>
      </c>
      <c r="O7631" s="1" t="str">
        <f>IF(ISBLANK($C7631),"",IF(ISNA(VLOOKUP($L7631,'result messages'!$H$3:$L$11,3,FALSE)),VLOOKUP($M7631,'result messages'!$H$3:$L$11,3,FALSE),VLOOKUP($L7631,'result messages'!$H$3:$L$11,3,FALSE)))</f>
        <v/>
      </c>
      <c r="P7631" s="1" t="str">
        <f>IF(ISBLANK($C7631),"",IF(ISNA(VLOOKUP($L7631,'result messages'!$H$3:$L$11,4,FALSE)),VLOOKUP($M7631,'result messages'!$H$3:$L$11,4,FALSE),VLOOKUP($L7631,'result messages'!$H$3:$L$11,4,FALSE)))</f>
        <v/>
      </c>
      <c r="Q7631" s="1" t="str">
        <f>IF(ISBLANK($C7631),"",IF(ISNA(VLOOKUP($L7631,'result messages'!$H$3:$L$11,5,FALSE)),VLOOKUP($M7631,'result messages'!$H$3:$L$11,5,FALSE),VLOOKUP($L7631,'result messages'!$H$3:$L$11,5,FALSE)))</f>
        <v/>
      </c>
    </row>
    <row r="7632" spans="1:17">
      <c r="A7632" s="1">
        <v>7629</v>
      </c>
      <c r="B7632" s="1"/>
      <c r="C7632" s="1"/>
      <c r="D7632" s="1"/>
      <c r="E7632" s="6"/>
      <c r="F7632" s="1"/>
      <c r="G7632" s="1" t="str">
        <f>IF(ISNA(VLOOKUP($C7632,'DTEN TCAP Linkage deviceId'!$A$1:$A$20000,1,FALSE)),"No","Yes")</f>
        <v>No</v>
      </c>
      <c r="H7632" s="1" t="str">
        <f>IF(ISNA(VLOOKUP($C7632,'Provisioning Requester'!$F$3:$H$20000,2,FALSE)),"No","Yes")</f>
        <v>No</v>
      </c>
      <c r="I7632" s="1" t="str">
        <f>IF($H7632="Yes",VLOOKUP($C7632,'Provisioning Requester'!$F$3:$H$20000,3,FALSE),"-")</f>
        <v>-</v>
      </c>
      <c r="J7632" s="1" t="str">
        <f>IF(OR(D7632="SVCP", E7632="TRUE"), "No", IF(ISNA(VLOOKUP($C7632,'ProvResponder deviceId'!$A$1:$A$20000,1,FALSE)),"No","Yes"))</f>
        <v>No</v>
      </c>
      <c r="K7632" s="1" t="str">
        <f>IF($J7632="Yes",VLOOKUP($C7632,'ProvResponder deviceId'!$A$1:$C$20000,3,FALSE),"-")</f>
        <v>-</v>
      </c>
      <c r="L7632" s="1" t="str">
        <f t="shared" si="238"/>
        <v/>
      </c>
      <c r="M7632" s="1" t="str">
        <f t="shared" si="239"/>
        <v/>
      </c>
      <c r="N7632" s="1" t="str">
        <f>IF(ISBLANK($C7632),"",IF(ISNA(VLOOKUP($L7632,'result messages'!$H$3:$L$11,2,FALSE)),VLOOKUP($M7632,'result messages'!$H$3:$L$11,2,FALSE),VLOOKUP($L7632,'result messages'!$H$3:$L$11,2,FALSE)))</f>
        <v/>
      </c>
      <c r="O7632" s="1" t="str">
        <f>IF(ISBLANK($C7632),"",IF(ISNA(VLOOKUP($L7632,'result messages'!$H$3:$L$11,3,FALSE)),VLOOKUP($M7632,'result messages'!$H$3:$L$11,3,FALSE),VLOOKUP($L7632,'result messages'!$H$3:$L$11,3,FALSE)))</f>
        <v/>
      </c>
      <c r="P7632" s="1" t="str">
        <f>IF(ISBLANK($C7632),"",IF(ISNA(VLOOKUP($L7632,'result messages'!$H$3:$L$11,4,FALSE)),VLOOKUP($M7632,'result messages'!$H$3:$L$11,4,FALSE),VLOOKUP($L7632,'result messages'!$H$3:$L$11,4,FALSE)))</f>
        <v/>
      </c>
      <c r="Q7632" s="1" t="str">
        <f>IF(ISBLANK($C7632),"",IF(ISNA(VLOOKUP($L7632,'result messages'!$H$3:$L$11,5,FALSE)),VLOOKUP($M7632,'result messages'!$H$3:$L$11,5,FALSE),VLOOKUP($L7632,'result messages'!$H$3:$L$11,5,FALSE)))</f>
        <v/>
      </c>
    </row>
    <row r="7633" spans="1:17">
      <c r="A7633" s="1">
        <v>7630</v>
      </c>
      <c r="B7633" s="1"/>
      <c r="C7633" s="1"/>
      <c r="D7633" s="1"/>
      <c r="E7633" s="6"/>
      <c r="F7633" s="1"/>
      <c r="G7633" s="1" t="str">
        <f>IF(ISNA(VLOOKUP($C7633,'DTEN TCAP Linkage deviceId'!$A$1:$A$20000,1,FALSE)),"No","Yes")</f>
        <v>No</v>
      </c>
      <c r="H7633" s="1" t="str">
        <f>IF(ISNA(VLOOKUP($C7633,'Provisioning Requester'!$F$3:$H$20000,2,FALSE)),"No","Yes")</f>
        <v>No</v>
      </c>
      <c r="I7633" s="1" t="str">
        <f>IF($H7633="Yes",VLOOKUP($C7633,'Provisioning Requester'!$F$3:$H$20000,3,FALSE),"-")</f>
        <v>-</v>
      </c>
      <c r="J7633" s="1" t="str">
        <f>IF(OR(D7633="SVCP", E7633="TRUE"), "No", IF(ISNA(VLOOKUP($C7633,'ProvResponder deviceId'!$A$1:$A$20000,1,FALSE)),"No","Yes"))</f>
        <v>No</v>
      </c>
      <c r="K7633" s="1" t="str">
        <f>IF($J7633="Yes",VLOOKUP($C7633,'ProvResponder deviceId'!$A$1:$C$20000,3,FALSE),"-")</f>
        <v>-</v>
      </c>
      <c r="L7633" s="1" t="str">
        <f t="shared" si="238"/>
        <v/>
      </c>
      <c r="M7633" s="1" t="str">
        <f t="shared" si="239"/>
        <v/>
      </c>
      <c r="N7633" s="1" t="str">
        <f>IF(ISBLANK($C7633),"",IF(ISNA(VLOOKUP($L7633,'result messages'!$H$3:$L$11,2,FALSE)),VLOOKUP($M7633,'result messages'!$H$3:$L$11,2,FALSE),VLOOKUP($L7633,'result messages'!$H$3:$L$11,2,FALSE)))</f>
        <v/>
      </c>
      <c r="O7633" s="1" t="str">
        <f>IF(ISBLANK($C7633),"",IF(ISNA(VLOOKUP($L7633,'result messages'!$H$3:$L$11,3,FALSE)),VLOOKUP($M7633,'result messages'!$H$3:$L$11,3,FALSE),VLOOKUP($L7633,'result messages'!$H$3:$L$11,3,FALSE)))</f>
        <v/>
      </c>
      <c r="P7633" s="1" t="str">
        <f>IF(ISBLANK($C7633),"",IF(ISNA(VLOOKUP($L7633,'result messages'!$H$3:$L$11,4,FALSE)),VLOOKUP($M7633,'result messages'!$H$3:$L$11,4,FALSE),VLOOKUP($L7633,'result messages'!$H$3:$L$11,4,FALSE)))</f>
        <v/>
      </c>
      <c r="Q7633" s="1" t="str">
        <f>IF(ISBLANK($C7633),"",IF(ISNA(VLOOKUP($L7633,'result messages'!$H$3:$L$11,5,FALSE)),VLOOKUP($M7633,'result messages'!$H$3:$L$11,5,FALSE),VLOOKUP($L7633,'result messages'!$H$3:$L$11,5,FALSE)))</f>
        <v/>
      </c>
    </row>
    <row r="7634" spans="1:17">
      <c r="A7634" s="1">
        <v>7631</v>
      </c>
      <c r="B7634" s="1"/>
      <c r="C7634" s="1"/>
      <c r="D7634" s="1"/>
      <c r="E7634" s="6"/>
      <c r="F7634" s="1"/>
      <c r="G7634" s="1" t="str">
        <f>IF(ISNA(VLOOKUP($C7634,'DTEN TCAP Linkage deviceId'!$A$1:$A$20000,1,FALSE)),"No","Yes")</f>
        <v>No</v>
      </c>
      <c r="H7634" s="1" t="str">
        <f>IF(ISNA(VLOOKUP($C7634,'Provisioning Requester'!$F$3:$H$20000,2,FALSE)),"No","Yes")</f>
        <v>No</v>
      </c>
      <c r="I7634" s="1" t="str">
        <f>IF($H7634="Yes",VLOOKUP($C7634,'Provisioning Requester'!$F$3:$H$20000,3,FALSE),"-")</f>
        <v>-</v>
      </c>
      <c r="J7634" s="1" t="str">
        <f>IF(OR(D7634="SVCP", E7634="TRUE"), "No", IF(ISNA(VLOOKUP($C7634,'ProvResponder deviceId'!$A$1:$A$20000,1,FALSE)),"No","Yes"))</f>
        <v>No</v>
      </c>
      <c r="K7634" s="1" t="str">
        <f>IF($J7634="Yes",VLOOKUP($C7634,'ProvResponder deviceId'!$A$1:$C$20000,3,FALSE),"-")</f>
        <v>-</v>
      </c>
      <c r="L7634" s="1" t="str">
        <f t="shared" si="238"/>
        <v/>
      </c>
      <c r="M7634" s="1" t="str">
        <f t="shared" si="239"/>
        <v/>
      </c>
      <c r="N7634" s="1" t="str">
        <f>IF(ISBLANK($C7634),"",IF(ISNA(VLOOKUP($L7634,'result messages'!$H$3:$L$11,2,FALSE)),VLOOKUP($M7634,'result messages'!$H$3:$L$11,2,FALSE),VLOOKUP($L7634,'result messages'!$H$3:$L$11,2,FALSE)))</f>
        <v/>
      </c>
      <c r="O7634" s="1" t="str">
        <f>IF(ISBLANK($C7634),"",IF(ISNA(VLOOKUP($L7634,'result messages'!$H$3:$L$11,3,FALSE)),VLOOKUP($M7634,'result messages'!$H$3:$L$11,3,FALSE),VLOOKUP($L7634,'result messages'!$H$3:$L$11,3,FALSE)))</f>
        <v/>
      </c>
      <c r="P7634" s="1" t="str">
        <f>IF(ISBLANK($C7634),"",IF(ISNA(VLOOKUP($L7634,'result messages'!$H$3:$L$11,4,FALSE)),VLOOKUP($M7634,'result messages'!$H$3:$L$11,4,FALSE),VLOOKUP($L7634,'result messages'!$H$3:$L$11,4,FALSE)))</f>
        <v/>
      </c>
      <c r="Q7634" s="1" t="str">
        <f>IF(ISBLANK($C7634),"",IF(ISNA(VLOOKUP($L7634,'result messages'!$H$3:$L$11,5,FALSE)),VLOOKUP($M7634,'result messages'!$H$3:$L$11,5,FALSE),VLOOKUP($L7634,'result messages'!$H$3:$L$11,5,FALSE)))</f>
        <v/>
      </c>
    </row>
    <row r="7635" spans="1:17">
      <c r="A7635" s="1">
        <v>7632</v>
      </c>
      <c r="B7635" s="1"/>
      <c r="C7635" s="1"/>
      <c r="D7635" s="1"/>
      <c r="E7635" s="6"/>
      <c r="F7635" s="1"/>
      <c r="G7635" s="1" t="str">
        <f>IF(ISNA(VLOOKUP($C7635,'DTEN TCAP Linkage deviceId'!$A$1:$A$20000,1,FALSE)),"No","Yes")</f>
        <v>No</v>
      </c>
      <c r="H7635" s="1" t="str">
        <f>IF(ISNA(VLOOKUP($C7635,'Provisioning Requester'!$F$3:$H$20000,2,FALSE)),"No","Yes")</f>
        <v>No</v>
      </c>
      <c r="I7635" s="1" t="str">
        <f>IF($H7635="Yes",VLOOKUP($C7635,'Provisioning Requester'!$F$3:$H$20000,3,FALSE),"-")</f>
        <v>-</v>
      </c>
      <c r="J7635" s="1" t="str">
        <f>IF(OR(D7635="SVCP", E7635="TRUE"), "No", IF(ISNA(VLOOKUP($C7635,'ProvResponder deviceId'!$A$1:$A$20000,1,FALSE)),"No","Yes"))</f>
        <v>No</v>
      </c>
      <c r="K7635" s="1" t="str">
        <f>IF($J7635="Yes",VLOOKUP($C7635,'ProvResponder deviceId'!$A$1:$C$20000,3,FALSE),"-")</f>
        <v>-</v>
      </c>
      <c r="L7635" s="1" t="str">
        <f t="shared" si="238"/>
        <v/>
      </c>
      <c r="M7635" s="1" t="str">
        <f t="shared" si="239"/>
        <v/>
      </c>
      <c r="N7635" s="1" t="str">
        <f>IF(ISBLANK($C7635),"",IF(ISNA(VLOOKUP($L7635,'result messages'!$H$3:$L$11,2,FALSE)),VLOOKUP($M7635,'result messages'!$H$3:$L$11,2,FALSE),VLOOKUP($L7635,'result messages'!$H$3:$L$11,2,FALSE)))</f>
        <v/>
      </c>
      <c r="O7635" s="1" t="str">
        <f>IF(ISBLANK($C7635),"",IF(ISNA(VLOOKUP($L7635,'result messages'!$H$3:$L$11,3,FALSE)),VLOOKUP($M7635,'result messages'!$H$3:$L$11,3,FALSE),VLOOKUP($L7635,'result messages'!$H$3:$L$11,3,FALSE)))</f>
        <v/>
      </c>
      <c r="P7635" s="1" t="str">
        <f>IF(ISBLANK($C7635),"",IF(ISNA(VLOOKUP($L7635,'result messages'!$H$3:$L$11,4,FALSE)),VLOOKUP($M7635,'result messages'!$H$3:$L$11,4,FALSE),VLOOKUP($L7635,'result messages'!$H$3:$L$11,4,FALSE)))</f>
        <v/>
      </c>
      <c r="Q7635" s="1" t="str">
        <f>IF(ISBLANK($C7635),"",IF(ISNA(VLOOKUP($L7635,'result messages'!$H$3:$L$11,5,FALSE)),VLOOKUP($M7635,'result messages'!$H$3:$L$11,5,FALSE),VLOOKUP($L7635,'result messages'!$H$3:$L$11,5,FALSE)))</f>
        <v/>
      </c>
    </row>
    <row r="7636" spans="1:17">
      <c r="A7636" s="1">
        <v>7633</v>
      </c>
      <c r="B7636" s="1"/>
      <c r="C7636" s="1"/>
      <c r="D7636" s="1"/>
      <c r="E7636" s="6"/>
      <c r="F7636" s="1"/>
      <c r="G7636" s="1" t="str">
        <f>IF(ISNA(VLOOKUP($C7636,'DTEN TCAP Linkage deviceId'!$A$1:$A$20000,1,FALSE)),"No","Yes")</f>
        <v>No</v>
      </c>
      <c r="H7636" s="1" t="str">
        <f>IF(ISNA(VLOOKUP($C7636,'Provisioning Requester'!$F$3:$H$20000,2,FALSE)),"No","Yes")</f>
        <v>No</v>
      </c>
      <c r="I7636" s="1" t="str">
        <f>IF($H7636="Yes",VLOOKUP($C7636,'Provisioning Requester'!$F$3:$H$20000,3,FALSE),"-")</f>
        <v>-</v>
      </c>
      <c r="J7636" s="1" t="str">
        <f>IF(OR(D7636="SVCP", E7636="TRUE"), "No", IF(ISNA(VLOOKUP($C7636,'ProvResponder deviceId'!$A$1:$A$20000,1,FALSE)),"No","Yes"))</f>
        <v>No</v>
      </c>
      <c r="K7636" s="1" t="str">
        <f>IF($J7636="Yes",VLOOKUP($C7636,'ProvResponder deviceId'!$A$1:$C$20000,3,FALSE),"-")</f>
        <v>-</v>
      </c>
      <c r="L7636" s="1" t="str">
        <f t="shared" si="238"/>
        <v/>
      </c>
      <c r="M7636" s="1" t="str">
        <f t="shared" si="239"/>
        <v/>
      </c>
      <c r="N7636" s="1" t="str">
        <f>IF(ISBLANK($C7636),"",IF(ISNA(VLOOKUP($L7636,'result messages'!$H$3:$L$11,2,FALSE)),VLOOKUP($M7636,'result messages'!$H$3:$L$11,2,FALSE),VLOOKUP($L7636,'result messages'!$H$3:$L$11,2,FALSE)))</f>
        <v/>
      </c>
      <c r="O7636" s="1" t="str">
        <f>IF(ISBLANK($C7636),"",IF(ISNA(VLOOKUP($L7636,'result messages'!$H$3:$L$11,3,FALSE)),VLOOKUP($M7636,'result messages'!$H$3:$L$11,3,FALSE),VLOOKUP($L7636,'result messages'!$H$3:$L$11,3,FALSE)))</f>
        <v/>
      </c>
      <c r="P7636" s="1" t="str">
        <f>IF(ISBLANK($C7636),"",IF(ISNA(VLOOKUP($L7636,'result messages'!$H$3:$L$11,4,FALSE)),VLOOKUP($M7636,'result messages'!$H$3:$L$11,4,FALSE),VLOOKUP($L7636,'result messages'!$H$3:$L$11,4,FALSE)))</f>
        <v/>
      </c>
      <c r="Q7636" s="1" t="str">
        <f>IF(ISBLANK($C7636),"",IF(ISNA(VLOOKUP($L7636,'result messages'!$H$3:$L$11,5,FALSE)),VLOOKUP($M7636,'result messages'!$H$3:$L$11,5,FALSE),VLOOKUP($L7636,'result messages'!$H$3:$L$11,5,FALSE)))</f>
        <v/>
      </c>
    </row>
    <row r="7637" spans="1:17">
      <c r="A7637" s="1">
        <v>7634</v>
      </c>
      <c r="B7637" s="1"/>
      <c r="C7637" s="1"/>
      <c r="D7637" s="1"/>
      <c r="E7637" s="6"/>
      <c r="F7637" s="1"/>
      <c r="G7637" s="1" t="str">
        <f>IF(ISNA(VLOOKUP($C7637,'DTEN TCAP Linkage deviceId'!$A$1:$A$20000,1,FALSE)),"No","Yes")</f>
        <v>No</v>
      </c>
      <c r="H7637" s="1" t="str">
        <f>IF(ISNA(VLOOKUP($C7637,'Provisioning Requester'!$F$3:$H$20000,2,FALSE)),"No","Yes")</f>
        <v>No</v>
      </c>
      <c r="I7637" s="1" t="str">
        <f>IF($H7637="Yes",VLOOKUP($C7637,'Provisioning Requester'!$F$3:$H$20000,3,FALSE),"-")</f>
        <v>-</v>
      </c>
      <c r="J7637" s="1" t="str">
        <f>IF(OR(D7637="SVCP", E7637="TRUE"), "No", IF(ISNA(VLOOKUP($C7637,'ProvResponder deviceId'!$A$1:$A$20000,1,FALSE)),"No","Yes"))</f>
        <v>No</v>
      </c>
      <c r="K7637" s="1" t="str">
        <f>IF($J7637="Yes",VLOOKUP($C7637,'ProvResponder deviceId'!$A$1:$C$20000,3,FALSE),"-")</f>
        <v>-</v>
      </c>
      <c r="L7637" s="1" t="str">
        <f t="shared" si="238"/>
        <v/>
      </c>
      <c r="M7637" s="1" t="str">
        <f t="shared" si="239"/>
        <v/>
      </c>
      <c r="N7637" s="1" t="str">
        <f>IF(ISBLANK($C7637),"",IF(ISNA(VLOOKUP($L7637,'result messages'!$H$3:$L$11,2,FALSE)),VLOOKUP($M7637,'result messages'!$H$3:$L$11,2,FALSE),VLOOKUP($L7637,'result messages'!$H$3:$L$11,2,FALSE)))</f>
        <v/>
      </c>
      <c r="O7637" s="1" t="str">
        <f>IF(ISBLANK($C7637),"",IF(ISNA(VLOOKUP($L7637,'result messages'!$H$3:$L$11,3,FALSE)),VLOOKUP($M7637,'result messages'!$H$3:$L$11,3,FALSE),VLOOKUP($L7637,'result messages'!$H$3:$L$11,3,FALSE)))</f>
        <v/>
      </c>
      <c r="P7637" s="1" t="str">
        <f>IF(ISBLANK($C7637),"",IF(ISNA(VLOOKUP($L7637,'result messages'!$H$3:$L$11,4,FALSE)),VLOOKUP($M7637,'result messages'!$H$3:$L$11,4,FALSE),VLOOKUP($L7637,'result messages'!$H$3:$L$11,4,FALSE)))</f>
        <v/>
      </c>
      <c r="Q7637" s="1" t="str">
        <f>IF(ISBLANK($C7637),"",IF(ISNA(VLOOKUP($L7637,'result messages'!$H$3:$L$11,5,FALSE)),VLOOKUP($M7637,'result messages'!$H$3:$L$11,5,FALSE),VLOOKUP($L7637,'result messages'!$H$3:$L$11,5,FALSE)))</f>
        <v/>
      </c>
    </row>
    <row r="7638" spans="1:17">
      <c r="A7638" s="1">
        <v>7635</v>
      </c>
      <c r="B7638" s="1"/>
      <c r="C7638" s="1"/>
      <c r="D7638" s="1"/>
      <c r="E7638" s="6"/>
      <c r="F7638" s="1"/>
      <c r="G7638" s="1" t="str">
        <f>IF(ISNA(VLOOKUP($C7638,'DTEN TCAP Linkage deviceId'!$A$1:$A$20000,1,FALSE)),"No","Yes")</f>
        <v>No</v>
      </c>
      <c r="H7638" s="1" t="str">
        <f>IF(ISNA(VLOOKUP($C7638,'Provisioning Requester'!$F$3:$H$20000,2,FALSE)),"No","Yes")</f>
        <v>No</v>
      </c>
      <c r="I7638" s="1" t="str">
        <f>IF($H7638="Yes",VLOOKUP($C7638,'Provisioning Requester'!$F$3:$H$20000,3,FALSE),"-")</f>
        <v>-</v>
      </c>
      <c r="J7638" s="1" t="str">
        <f>IF(OR(D7638="SVCP", E7638="TRUE"), "No", IF(ISNA(VLOOKUP($C7638,'ProvResponder deviceId'!$A$1:$A$20000,1,FALSE)),"No","Yes"))</f>
        <v>No</v>
      </c>
      <c r="K7638" s="1" t="str">
        <f>IF($J7638="Yes",VLOOKUP($C7638,'ProvResponder deviceId'!$A$1:$C$20000,3,FALSE),"-")</f>
        <v>-</v>
      </c>
      <c r="L7638" s="1" t="str">
        <f t="shared" si="238"/>
        <v/>
      </c>
      <c r="M7638" s="1" t="str">
        <f t="shared" si="239"/>
        <v/>
      </c>
      <c r="N7638" s="1" t="str">
        <f>IF(ISBLANK($C7638),"",IF(ISNA(VLOOKUP($L7638,'result messages'!$H$3:$L$11,2,FALSE)),VLOOKUP($M7638,'result messages'!$H$3:$L$11,2,FALSE),VLOOKUP($L7638,'result messages'!$H$3:$L$11,2,FALSE)))</f>
        <v/>
      </c>
      <c r="O7638" s="1" t="str">
        <f>IF(ISBLANK($C7638),"",IF(ISNA(VLOOKUP($L7638,'result messages'!$H$3:$L$11,3,FALSE)),VLOOKUP($M7638,'result messages'!$H$3:$L$11,3,FALSE),VLOOKUP($L7638,'result messages'!$H$3:$L$11,3,FALSE)))</f>
        <v/>
      </c>
      <c r="P7638" s="1" t="str">
        <f>IF(ISBLANK($C7638),"",IF(ISNA(VLOOKUP($L7638,'result messages'!$H$3:$L$11,4,FALSE)),VLOOKUP($M7638,'result messages'!$H$3:$L$11,4,FALSE),VLOOKUP($L7638,'result messages'!$H$3:$L$11,4,FALSE)))</f>
        <v/>
      </c>
      <c r="Q7638" s="1" t="str">
        <f>IF(ISBLANK($C7638),"",IF(ISNA(VLOOKUP($L7638,'result messages'!$H$3:$L$11,5,FALSE)),VLOOKUP($M7638,'result messages'!$H$3:$L$11,5,FALSE),VLOOKUP($L7638,'result messages'!$H$3:$L$11,5,FALSE)))</f>
        <v/>
      </c>
    </row>
    <row r="7639" spans="1:17">
      <c r="A7639" s="1">
        <v>7636</v>
      </c>
      <c r="B7639" s="1"/>
      <c r="C7639" s="1"/>
      <c r="D7639" s="1"/>
      <c r="E7639" s="6"/>
      <c r="F7639" s="1"/>
      <c r="G7639" s="1" t="str">
        <f>IF(ISNA(VLOOKUP($C7639,'DTEN TCAP Linkage deviceId'!$A$1:$A$20000,1,FALSE)),"No","Yes")</f>
        <v>No</v>
      </c>
      <c r="H7639" s="1" t="str">
        <f>IF(ISNA(VLOOKUP($C7639,'Provisioning Requester'!$F$3:$H$20000,2,FALSE)),"No","Yes")</f>
        <v>No</v>
      </c>
      <c r="I7639" s="1" t="str">
        <f>IF($H7639="Yes",VLOOKUP($C7639,'Provisioning Requester'!$F$3:$H$20000,3,FALSE),"-")</f>
        <v>-</v>
      </c>
      <c r="J7639" s="1" t="str">
        <f>IF(OR(D7639="SVCP", E7639="TRUE"), "No", IF(ISNA(VLOOKUP($C7639,'ProvResponder deviceId'!$A$1:$A$20000,1,FALSE)),"No","Yes"))</f>
        <v>No</v>
      </c>
      <c r="K7639" s="1" t="str">
        <f>IF($J7639="Yes",VLOOKUP($C7639,'ProvResponder deviceId'!$A$1:$C$20000,3,FALSE),"-")</f>
        <v>-</v>
      </c>
      <c r="L7639" s="1" t="str">
        <f t="shared" si="238"/>
        <v/>
      </c>
      <c r="M7639" s="1" t="str">
        <f t="shared" si="239"/>
        <v/>
      </c>
      <c r="N7639" s="1" t="str">
        <f>IF(ISBLANK($C7639),"",IF(ISNA(VLOOKUP($L7639,'result messages'!$H$3:$L$11,2,FALSE)),VLOOKUP($M7639,'result messages'!$H$3:$L$11,2,FALSE),VLOOKUP($L7639,'result messages'!$H$3:$L$11,2,FALSE)))</f>
        <v/>
      </c>
      <c r="O7639" s="1" t="str">
        <f>IF(ISBLANK($C7639),"",IF(ISNA(VLOOKUP($L7639,'result messages'!$H$3:$L$11,3,FALSE)),VLOOKUP($M7639,'result messages'!$H$3:$L$11,3,FALSE),VLOOKUP($L7639,'result messages'!$H$3:$L$11,3,FALSE)))</f>
        <v/>
      </c>
      <c r="P7639" s="1" t="str">
        <f>IF(ISBLANK($C7639),"",IF(ISNA(VLOOKUP($L7639,'result messages'!$H$3:$L$11,4,FALSE)),VLOOKUP($M7639,'result messages'!$H$3:$L$11,4,FALSE),VLOOKUP($L7639,'result messages'!$H$3:$L$11,4,FALSE)))</f>
        <v/>
      </c>
      <c r="Q7639" s="1" t="str">
        <f>IF(ISBLANK($C7639),"",IF(ISNA(VLOOKUP($L7639,'result messages'!$H$3:$L$11,5,FALSE)),VLOOKUP($M7639,'result messages'!$H$3:$L$11,5,FALSE),VLOOKUP($L7639,'result messages'!$H$3:$L$11,5,FALSE)))</f>
        <v/>
      </c>
    </row>
    <row r="7640" spans="1:17">
      <c r="A7640" s="1">
        <v>7637</v>
      </c>
      <c r="B7640" s="1"/>
      <c r="C7640" s="1"/>
      <c r="D7640" s="1"/>
      <c r="E7640" s="6"/>
      <c r="F7640" s="1"/>
      <c r="G7640" s="1" t="str">
        <f>IF(ISNA(VLOOKUP($C7640,'DTEN TCAP Linkage deviceId'!$A$1:$A$20000,1,FALSE)),"No","Yes")</f>
        <v>No</v>
      </c>
      <c r="H7640" s="1" t="str">
        <f>IF(ISNA(VLOOKUP($C7640,'Provisioning Requester'!$F$3:$H$20000,2,FALSE)),"No","Yes")</f>
        <v>No</v>
      </c>
      <c r="I7640" s="1" t="str">
        <f>IF($H7640="Yes",VLOOKUP($C7640,'Provisioning Requester'!$F$3:$H$20000,3,FALSE),"-")</f>
        <v>-</v>
      </c>
      <c r="J7640" s="1" t="str">
        <f>IF(OR(D7640="SVCP", E7640="TRUE"), "No", IF(ISNA(VLOOKUP($C7640,'ProvResponder deviceId'!$A$1:$A$20000,1,FALSE)),"No","Yes"))</f>
        <v>No</v>
      </c>
      <c r="K7640" s="1" t="str">
        <f>IF($J7640="Yes",VLOOKUP($C7640,'ProvResponder deviceId'!$A$1:$C$20000,3,FALSE),"-")</f>
        <v>-</v>
      </c>
      <c r="L7640" s="1" t="str">
        <f t="shared" si="238"/>
        <v/>
      </c>
      <c r="M7640" s="1" t="str">
        <f t="shared" si="239"/>
        <v/>
      </c>
      <c r="N7640" s="1" t="str">
        <f>IF(ISBLANK($C7640),"",IF(ISNA(VLOOKUP($L7640,'result messages'!$H$3:$L$11,2,FALSE)),VLOOKUP($M7640,'result messages'!$H$3:$L$11,2,FALSE),VLOOKUP($L7640,'result messages'!$H$3:$L$11,2,FALSE)))</f>
        <v/>
      </c>
      <c r="O7640" s="1" t="str">
        <f>IF(ISBLANK($C7640),"",IF(ISNA(VLOOKUP($L7640,'result messages'!$H$3:$L$11,3,FALSE)),VLOOKUP($M7640,'result messages'!$H$3:$L$11,3,FALSE),VLOOKUP($L7640,'result messages'!$H$3:$L$11,3,FALSE)))</f>
        <v/>
      </c>
      <c r="P7640" s="1" t="str">
        <f>IF(ISBLANK($C7640),"",IF(ISNA(VLOOKUP($L7640,'result messages'!$H$3:$L$11,4,FALSE)),VLOOKUP($M7640,'result messages'!$H$3:$L$11,4,FALSE),VLOOKUP($L7640,'result messages'!$H$3:$L$11,4,FALSE)))</f>
        <v/>
      </c>
      <c r="Q7640" s="1" t="str">
        <f>IF(ISBLANK($C7640),"",IF(ISNA(VLOOKUP($L7640,'result messages'!$H$3:$L$11,5,FALSE)),VLOOKUP($M7640,'result messages'!$H$3:$L$11,5,FALSE),VLOOKUP($L7640,'result messages'!$H$3:$L$11,5,FALSE)))</f>
        <v/>
      </c>
    </row>
    <row r="7641" spans="1:17">
      <c r="A7641" s="1">
        <v>7638</v>
      </c>
      <c r="B7641" s="1"/>
      <c r="C7641" s="1"/>
      <c r="D7641" s="1"/>
      <c r="E7641" s="6"/>
      <c r="F7641" s="1"/>
      <c r="G7641" s="1" t="str">
        <f>IF(ISNA(VLOOKUP($C7641,'DTEN TCAP Linkage deviceId'!$A$1:$A$20000,1,FALSE)),"No","Yes")</f>
        <v>No</v>
      </c>
      <c r="H7641" s="1" t="str">
        <f>IF(ISNA(VLOOKUP($C7641,'Provisioning Requester'!$F$3:$H$20000,2,FALSE)),"No","Yes")</f>
        <v>No</v>
      </c>
      <c r="I7641" s="1" t="str">
        <f>IF($H7641="Yes",VLOOKUP($C7641,'Provisioning Requester'!$F$3:$H$20000,3,FALSE),"-")</f>
        <v>-</v>
      </c>
      <c r="J7641" s="1" t="str">
        <f>IF(OR(D7641="SVCP", E7641="TRUE"), "No", IF(ISNA(VLOOKUP($C7641,'ProvResponder deviceId'!$A$1:$A$20000,1,FALSE)),"No","Yes"))</f>
        <v>No</v>
      </c>
      <c r="K7641" s="1" t="str">
        <f>IF($J7641="Yes",VLOOKUP($C7641,'ProvResponder deviceId'!$A$1:$C$20000,3,FALSE),"-")</f>
        <v>-</v>
      </c>
      <c r="L7641" s="1" t="str">
        <f t="shared" si="238"/>
        <v/>
      </c>
      <c r="M7641" s="1" t="str">
        <f t="shared" si="239"/>
        <v/>
      </c>
      <c r="N7641" s="1" t="str">
        <f>IF(ISBLANK($C7641),"",IF(ISNA(VLOOKUP($L7641,'result messages'!$H$3:$L$11,2,FALSE)),VLOOKUP($M7641,'result messages'!$H$3:$L$11,2,FALSE),VLOOKUP($L7641,'result messages'!$H$3:$L$11,2,FALSE)))</f>
        <v/>
      </c>
      <c r="O7641" s="1" t="str">
        <f>IF(ISBLANK($C7641),"",IF(ISNA(VLOOKUP($L7641,'result messages'!$H$3:$L$11,3,FALSE)),VLOOKUP($M7641,'result messages'!$H$3:$L$11,3,FALSE),VLOOKUP($L7641,'result messages'!$H$3:$L$11,3,FALSE)))</f>
        <v/>
      </c>
      <c r="P7641" s="1" t="str">
        <f>IF(ISBLANK($C7641),"",IF(ISNA(VLOOKUP($L7641,'result messages'!$H$3:$L$11,4,FALSE)),VLOOKUP($M7641,'result messages'!$H$3:$L$11,4,FALSE),VLOOKUP($L7641,'result messages'!$H$3:$L$11,4,FALSE)))</f>
        <v/>
      </c>
      <c r="Q7641" s="1" t="str">
        <f>IF(ISBLANK($C7641),"",IF(ISNA(VLOOKUP($L7641,'result messages'!$H$3:$L$11,5,FALSE)),VLOOKUP($M7641,'result messages'!$H$3:$L$11,5,FALSE),VLOOKUP($L7641,'result messages'!$H$3:$L$11,5,FALSE)))</f>
        <v/>
      </c>
    </row>
    <row r="7642" spans="1:17">
      <c r="A7642" s="1">
        <v>7639</v>
      </c>
      <c r="B7642" s="1"/>
      <c r="C7642" s="1"/>
      <c r="D7642" s="1"/>
      <c r="E7642" s="6"/>
      <c r="F7642" s="1"/>
      <c r="G7642" s="1" t="str">
        <f>IF(ISNA(VLOOKUP($C7642,'DTEN TCAP Linkage deviceId'!$A$1:$A$20000,1,FALSE)),"No","Yes")</f>
        <v>No</v>
      </c>
      <c r="H7642" s="1" t="str">
        <f>IF(ISNA(VLOOKUP($C7642,'Provisioning Requester'!$F$3:$H$20000,2,FALSE)),"No","Yes")</f>
        <v>No</v>
      </c>
      <c r="I7642" s="1" t="str">
        <f>IF($H7642="Yes",VLOOKUP($C7642,'Provisioning Requester'!$F$3:$H$20000,3,FALSE),"-")</f>
        <v>-</v>
      </c>
      <c r="J7642" s="1" t="str">
        <f>IF(OR(D7642="SVCP", E7642="TRUE"), "No", IF(ISNA(VLOOKUP($C7642,'ProvResponder deviceId'!$A$1:$A$20000,1,FALSE)),"No","Yes"))</f>
        <v>No</v>
      </c>
      <c r="K7642" s="1" t="str">
        <f>IF($J7642="Yes",VLOOKUP($C7642,'ProvResponder deviceId'!$A$1:$C$20000,3,FALSE),"-")</f>
        <v>-</v>
      </c>
      <c r="L7642" s="1" t="str">
        <f t="shared" si="238"/>
        <v/>
      </c>
      <c r="M7642" s="1" t="str">
        <f t="shared" si="239"/>
        <v/>
      </c>
      <c r="N7642" s="1" t="str">
        <f>IF(ISBLANK($C7642),"",IF(ISNA(VLOOKUP($L7642,'result messages'!$H$3:$L$11,2,FALSE)),VLOOKUP($M7642,'result messages'!$H$3:$L$11,2,FALSE),VLOOKUP($L7642,'result messages'!$H$3:$L$11,2,FALSE)))</f>
        <v/>
      </c>
      <c r="O7642" s="1" t="str">
        <f>IF(ISBLANK($C7642),"",IF(ISNA(VLOOKUP($L7642,'result messages'!$H$3:$L$11,3,FALSE)),VLOOKUP($M7642,'result messages'!$H$3:$L$11,3,FALSE),VLOOKUP($L7642,'result messages'!$H$3:$L$11,3,FALSE)))</f>
        <v/>
      </c>
      <c r="P7642" s="1" t="str">
        <f>IF(ISBLANK($C7642),"",IF(ISNA(VLOOKUP($L7642,'result messages'!$H$3:$L$11,4,FALSE)),VLOOKUP($M7642,'result messages'!$H$3:$L$11,4,FALSE),VLOOKUP($L7642,'result messages'!$H$3:$L$11,4,FALSE)))</f>
        <v/>
      </c>
      <c r="Q7642" s="1" t="str">
        <f>IF(ISBLANK($C7642),"",IF(ISNA(VLOOKUP($L7642,'result messages'!$H$3:$L$11,5,FALSE)),VLOOKUP($M7642,'result messages'!$H$3:$L$11,5,FALSE),VLOOKUP($L7642,'result messages'!$H$3:$L$11,5,FALSE)))</f>
        <v/>
      </c>
    </row>
    <row r="7643" spans="1:17">
      <c r="A7643" s="1">
        <v>7640</v>
      </c>
      <c r="B7643" s="1"/>
      <c r="C7643" s="1"/>
      <c r="D7643" s="1"/>
      <c r="E7643" s="6"/>
      <c r="F7643" s="1"/>
      <c r="G7643" s="1" t="str">
        <f>IF(ISNA(VLOOKUP($C7643,'DTEN TCAP Linkage deviceId'!$A$1:$A$20000,1,FALSE)),"No","Yes")</f>
        <v>No</v>
      </c>
      <c r="H7643" s="1" t="str">
        <f>IF(ISNA(VLOOKUP($C7643,'Provisioning Requester'!$F$3:$H$20000,2,FALSE)),"No","Yes")</f>
        <v>No</v>
      </c>
      <c r="I7643" s="1" t="str">
        <f>IF($H7643="Yes",VLOOKUP($C7643,'Provisioning Requester'!$F$3:$H$20000,3,FALSE),"-")</f>
        <v>-</v>
      </c>
      <c r="J7643" s="1" t="str">
        <f>IF(OR(D7643="SVCP", E7643="TRUE"), "No", IF(ISNA(VLOOKUP($C7643,'ProvResponder deviceId'!$A$1:$A$20000,1,FALSE)),"No","Yes"))</f>
        <v>No</v>
      </c>
      <c r="K7643" s="1" t="str">
        <f>IF($J7643="Yes",VLOOKUP($C7643,'ProvResponder deviceId'!$A$1:$C$20000,3,FALSE),"-")</f>
        <v>-</v>
      </c>
      <c r="L7643" s="1" t="str">
        <f t="shared" si="238"/>
        <v/>
      </c>
      <c r="M7643" s="1" t="str">
        <f t="shared" si="239"/>
        <v/>
      </c>
      <c r="N7643" s="1" t="str">
        <f>IF(ISBLANK($C7643),"",IF(ISNA(VLOOKUP($L7643,'result messages'!$H$3:$L$11,2,FALSE)),VLOOKUP($M7643,'result messages'!$H$3:$L$11,2,FALSE),VLOOKUP($L7643,'result messages'!$H$3:$L$11,2,FALSE)))</f>
        <v/>
      </c>
      <c r="O7643" s="1" t="str">
        <f>IF(ISBLANK($C7643),"",IF(ISNA(VLOOKUP($L7643,'result messages'!$H$3:$L$11,3,FALSE)),VLOOKUP($M7643,'result messages'!$H$3:$L$11,3,FALSE),VLOOKUP($L7643,'result messages'!$H$3:$L$11,3,FALSE)))</f>
        <v/>
      </c>
      <c r="P7643" s="1" t="str">
        <f>IF(ISBLANK($C7643),"",IF(ISNA(VLOOKUP($L7643,'result messages'!$H$3:$L$11,4,FALSE)),VLOOKUP($M7643,'result messages'!$H$3:$L$11,4,FALSE),VLOOKUP($L7643,'result messages'!$H$3:$L$11,4,FALSE)))</f>
        <v/>
      </c>
      <c r="Q7643" s="1" t="str">
        <f>IF(ISBLANK($C7643),"",IF(ISNA(VLOOKUP($L7643,'result messages'!$H$3:$L$11,5,FALSE)),VLOOKUP($M7643,'result messages'!$H$3:$L$11,5,FALSE),VLOOKUP($L7643,'result messages'!$H$3:$L$11,5,FALSE)))</f>
        <v/>
      </c>
    </row>
    <row r="7644" spans="1:17">
      <c r="A7644" s="1">
        <v>7641</v>
      </c>
      <c r="B7644" s="1"/>
      <c r="C7644" s="1"/>
      <c r="D7644" s="1"/>
      <c r="E7644" s="6"/>
      <c r="F7644" s="1"/>
      <c r="G7644" s="1" t="str">
        <f>IF(ISNA(VLOOKUP($C7644,'DTEN TCAP Linkage deviceId'!$A$1:$A$20000,1,FALSE)),"No","Yes")</f>
        <v>No</v>
      </c>
      <c r="H7644" s="1" t="str">
        <f>IF(ISNA(VLOOKUP($C7644,'Provisioning Requester'!$F$3:$H$20000,2,FALSE)),"No","Yes")</f>
        <v>No</v>
      </c>
      <c r="I7644" s="1" t="str">
        <f>IF($H7644="Yes",VLOOKUP($C7644,'Provisioning Requester'!$F$3:$H$20000,3,FALSE),"-")</f>
        <v>-</v>
      </c>
      <c r="J7644" s="1" t="str">
        <f>IF(OR(D7644="SVCP", E7644="TRUE"), "No", IF(ISNA(VLOOKUP($C7644,'ProvResponder deviceId'!$A$1:$A$20000,1,FALSE)),"No","Yes"))</f>
        <v>No</v>
      </c>
      <c r="K7644" s="1" t="str">
        <f>IF($J7644="Yes",VLOOKUP($C7644,'ProvResponder deviceId'!$A$1:$C$20000,3,FALSE),"-")</f>
        <v>-</v>
      </c>
      <c r="L7644" s="1" t="str">
        <f t="shared" si="238"/>
        <v/>
      </c>
      <c r="M7644" s="1" t="str">
        <f t="shared" si="239"/>
        <v/>
      </c>
      <c r="N7644" s="1" t="str">
        <f>IF(ISBLANK($C7644),"",IF(ISNA(VLOOKUP($L7644,'result messages'!$H$3:$L$11,2,FALSE)),VLOOKUP($M7644,'result messages'!$H$3:$L$11,2,FALSE),VLOOKUP($L7644,'result messages'!$H$3:$L$11,2,FALSE)))</f>
        <v/>
      </c>
      <c r="O7644" s="1" t="str">
        <f>IF(ISBLANK($C7644),"",IF(ISNA(VLOOKUP($L7644,'result messages'!$H$3:$L$11,3,FALSE)),VLOOKUP($M7644,'result messages'!$H$3:$L$11,3,FALSE),VLOOKUP($L7644,'result messages'!$H$3:$L$11,3,FALSE)))</f>
        <v/>
      </c>
      <c r="P7644" s="1" t="str">
        <f>IF(ISBLANK($C7644),"",IF(ISNA(VLOOKUP($L7644,'result messages'!$H$3:$L$11,4,FALSE)),VLOOKUP($M7644,'result messages'!$H$3:$L$11,4,FALSE),VLOOKUP($L7644,'result messages'!$H$3:$L$11,4,FALSE)))</f>
        <v/>
      </c>
      <c r="Q7644" s="1" t="str">
        <f>IF(ISBLANK($C7644),"",IF(ISNA(VLOOKUP($L7644,'result messages'!$H$3:$L$11,5,FALSE)),VLOOKUP($M7644,'result messages'!$H$3:$L$11,5,FALSE),VLOOKUP($L7644,'result messages'!$H$3:$L$11,5,FALSE)))</f>
        <v/>
      </c>
    </row>
    <row r="7645" spans="1:17">
      <c r="A7645" s="1">
        <v>7642</v>
      </c>
      <c r="B7645" s="1"/>
      <c r="C7645" s="1"/>
      <c r="D7645" s="1"/>
      <c r="E7645" s="6"/>
      <c r="F7645" s="1"/>
      <c r="G7645" s="1" t="str">
        <f>IF(ISNA(VLOOKUP($C7645,'DTEN TCAP Linkage deviceId'!$A$1:$A$20000,1,FALSE)),"No","Yes")</f>
        <v>No</v>
      </c>
      <c r="H7645" s="1" t="str">
        <f>IF(ISNA(VLOOKUP($C7645,'Provisioning Requester'!$F$3:$H$20000,2,FALSE)),"No","Yes")</f>
        <v>No</v>
      </c>
      <c r="I7645" s="1" t="str">
        <f>IF($H7645="Yes",VLOOKUP($C7645,'Provisioning Requester'!$F$3:$H$20000,3,FALSE),"-")</f>
        <v>-</v>
      </c>
      <c r="J7645" s="1" t="str">
        <f>IF(OR(D7645="SVCP", E7645="TRUE"), "No", IF(ISNA(VLOOKUP($C7645,'ProvResponder deviceId'!$A$1:$A$20000,1,FALSE)),"No","Yes"))</f>
        <v>No</v>
      </c>
      <c r="K7645" s="1" t="str">
        <f>IF($J7645="Yes",VLOOKUP($C7645,'ProvResponder deviceId'!$A$1:$C$20000,3,FALSE),"-")</f>
        <v>-</v>
      </c>
      <c r="L7645" s="1" t="str">
        <f t="shared" si="238"/>
        <v/>
      </c>
      <c r="M7645" s="1" t="str">
        <f t="shared" si="239"/>
        <v/>
      </c>
      <c r="N7645" s="1" t="str">
        <f>IF(ISBLANK($C7645),"",IF(ISNA(VLOOKUP($L7645,'result messages'!$H$3:$L$11,2,FALSE)),VLOOKUP($M7645,'result messages'!$H$3:$L$11,2,FALSE),VLOOKUP($L7645,'result messages'!$H$3:$L$11,2,FALSE)))</f>
        <v/>
      </c>
      <c r="O7645" s="1" t="str">
        <f>IF(ISBLANK($C7645),"",IF(ISNA(VLOOKUP($L7645,'result messages'!$H$3:$L$11,3,FALSE)),VLOOKUP($M7645,'result messages'!$H$3:$L$11,3,FALSE),VLOOKUP($L7645,'result messages'!$H$3:$L$11,3,FALSE)))</f>
        <v/>
      </c>
      <c r="P7645" s="1" t="str">
        <f>IF(ISBLANK($C7645),"",IF(ISNA(VLOOKUP($L7645,'result messages'!$H$3:$L$11,4,FALSE)),VLOOKUP($M7645,'result messages'!$H$3:$L$11,4,FALSE),VLOOKUP($L7645,'result messages'!$H$3:$L$11,4,FALSE)))</f>
        <v/>
      </c>
      <c r="Q7645" s="1" t="str">
        <f>IF(ISBLANK($C7645),"",IF(ISNA(VLOOKUP($L7645,'result messages'!$H$3:$L$11,5,FALSE)),VLOOKUP($M7645,'result messages'!$H$3:$L$11,5,FALSE),VLOOKUP($L7645,'result messages'!$H$3:$L$11,5,FALSE)))</f>
        <v/>
      </c>
    </row>
    <row r="7646" spans="1:17">
      <c r="A7646" s="1">
        <v>7643</v>
      </c>
      <c r="B7646" s="1"/>
      <c r="C7646" s="1"/>
      <c r="D7646" s="1"/>
      <c r="E7646" s="6"/>
      <c r="F7646" s="1"/>
      <c r="G7646" s="1" t="str">
        <f>IF(ISNA(VLOOKUP($C7646,'DTEN TCAP Linkage deviceId'!$A$1:$A$20000,1,FALSE)),"No","Yes")</f>
        <v>No</v>
      </c>
      <c r="H7646" s="1" t="str">
        <f>IF(ISNA(VLOOKUP($C7646,'Provisioning Requester'!$F$3:$H$20000,2,FALSE)),"No","Yes")</f>
        <v>No</v>
      </c>
      <c r="I7646" s="1" t="str">
        <f>IF($H7646="Yes",VLOOKUP($C7646,'Provisioning Requester'!$F$3:$H$20000,3,FALSE),"-")</f>
        <v>-</v>
      </c>
      <c r="J7646" s="1" t="str">
        <f>IF(OR(D7646="SVCP", E7646="TRUE"), "No", IF(ISNA(VLOOKUP($C7646,'ProvResponder deviceId'!$A$1:$A$20000,1,FALSE)),"No","Yes"))</f>
        <v>No</v>
      </c>
      <c r="K7646" s="1" t="str">
        <f>IF($J7646="Yes",VLOOKUP($C7646,'ProvResponder deviceId'!$A$1:$C$20000,3,FALSE),"-")</f>
        <v>-</v>
      </c>
      <c r="L7646" s="1" t="str">
        <f t="shared" si="238"/>
        <v/>
      </c>
      <c r="M7646" s="1" t="str">
        <f t="shared" si="239"/>
        <v/>
      </c>
      <c r="N7646" s="1" t="str">
        <f>IF(ISBLANK($C7646),"",IF(ISNA(VLOOKUP($L7646,'result messages'!$H$3:$L$11,2,FALSE)),VLOOKUP($M7646,'result messages'!$H$3:$L$11,2,FALSE),VLOOKUP($L7646,'result messages'!$H$3:$L$11,2,FALSE)))</f>
        <v/>
      </c>
      <c r="O7646" s="1" t="str">
        <f>IF(ISBLANK($C7646),"",IF(ISNA(VLOOKUP($L7646,'result messages'!$H$3:$L$11,3,FALSE)),VLOOKUP($M7646,'result messages'!$H$3:$L$11,3,FALSE),VLOOKUP($L7646,'result messages'!$H$3:$L$11,3,FALSE)))</f>
        <v/>
      </c>
      <c r="P7646" s="1" t="str">
        <f>IF(ISBLANK($C7646),"",IF(ISNA(VLOOKUP($L7646,'result messages'!$H$3:$L$11,4,FALSE)),VLOOKUP($M7646,'result messages'!$H$3:$L$11,4,FALSE),VLOOKUP($L7646,'result messages'!$H$3:$L$11,4,FALSE)))</f>
        <v/>
      </c>
      <c r="Q7646" s="1" t="str">
        <f>IF(ISBLANK($C7646),"",IF(ISNA(VLOOKUP($L7646,'result messages'!$H$3:$L$11,5,FALSE)),VLOOKUP($M7646,'result messages'!$H$3:$L$11,5,FALSE),VLOOKUP($L7646,'result messages'!$H$3:$L$11,5,FALSE)))</f>
        <v/>
      </c>
    </row>
    <row r="7647" spans="1:17">
      <c r="A7647" s="1">
        <v>7644</v>
      </c>
      <c r="B7647" s="1"/>
      <c r="C7647" s="1"/>
      <c r="D7647" s="1"/>
      <c r="E7647" s="6"/>
      <c r="F7647" s="1"/>
      <c r="G7647" s="1" t="str">
        <f>IF(ISNA(VLOOKUP($C7647,'DTEN TCAP Linkage deviceId'!$A$1:$A$20000,1,FALSE)),"No","Yes")</f>
        <v>No</v>
      </c>
      <c r="H7647" s="1" t="str">
        <f>IF(ISNA(VLOOKUP($C7647,'Provisioning Requester'!$F$3:$H$20000,2,FALSE)),"No","Yes")</f>
        <v>No</v>
      </c>
      <c r="I7647" s="1" t="str">
        <f>IF($H7647="Yes",VLOOKUP($C7647,'Provisioning Requester'!$F$3:$H$20000,3,FALSE),"-")</f>
        <v>-</v>
      </c>
      <c r="J7647" s="1" t="str">
        <f>IF(OR(D7647="SVCP", E7647="TRUE"), "No", IF(ISNA(VLOOKUP($C7647,'ProvResponder deviceId'!$A$1:$A$20000,1,FALSE)),"No","Yes"))</f>
        <v>No</v>
      </c>
      <c r="K7647" s="1" t="str">
        <f>IF($J7647="Yes",VLOOKUP($C7647,'ProvResponder deviceId'!$A$1:$C$20000,3,FALSE),"-")</f>
        <v>-</v>
      </c>
      <c r="L7647" s="1" t="str">
        <f t="shared" si="238"/>
        <v/>
      </c>
      <c r="M7647" s="1" t="str">
        <f t="shared" si="239"/>
        <v/>
      </c>
      <c r="N7647" s="1" t="str">
        <f>IF(ISBLANK($C7647),"",IF(ISNA(VLOOKUP($L7647,'result messages'!$H$3:$L$11,2,FALSE)),VLOOKUP($M7647,'result messages'!$H$3:$L$11,2,FALSE),VLOOKUP($L7647,'result messages'!$H$3:$L$11,2,FALSE)))</f>
        <v/>
      </c>
      <c r="O7647" s="1" t="str">
        <f>IF(ISBLANK($C7647),"",IF(ISNA(VLOOKUP($L7647,'result messages'!$H$3:$L$11,3,FALSE)),VLOOKUP($M7647,'result messages'!$H$3:$L$11,3,FALSE),VLOOKUP($L7647,'result messages'!$H$3:$L$11,3,FALSE)))</f>
        <v/>
      </c>
      <c r="P7647" s="1" t="str">
        <f>IF(ISBLANK($C7647),"",IF(ISNA(VLOOKUP($L7647,'result messages'!$H$3:$L$11,4,FALSE)),VLOOKUP($M7647,'result messages'!$H$3:$L$11,4,FALSE),VLOOKUP($L7647,'result messages'!$H$3:$L$11,4,FALSE)))</f>
        <v/>
      </c>
      <c r="Q7647" s="1" t="str">
        <f>IF(ISBLANK($C7647),"",IF(ISNA(VLOOKUP($L7647,'result messages'!$H$3:$L$11,5,FALSE)),VLOOKUP($M7647,'result messages'!$H$3:$L$11,5,FALSE),VLOOKUP($L7647,'result messages'!$H$3:$L$11,5,FALSE)))</f>
        <v/>
      </c>
    </row>
    <row r="7648" spans="1:17">
      <c r="A7648" s="1">
        <v>7645</v>
      </c>
      <c r="B7648" s="1"/>
      <c r="C7648" s="1"/>
      <c r="D7648" s="1"/>
      <c r="E7648" s="6"/>
      <c r="F7648" s="1"/>
      <c r="G7648" s="1" t="str">
        <f>IF(ISNA(VLOOKUP($C7648,'DTEN TCAP Linkage deviceId'!$A$1:$A$20000,1,FALSE)),"No","Yes")</f>
        <v>No</v>
      </c>
      <c r="H7648" s="1" t="str">
        <f>IF(ISNA(VLOOKUP($C7648,'Provisioning Requester'!$F$3:$H$20000,2,FALSE)),"No","Yes")</f>
        <v>No</v>
      </c>
      <c r="I7648" s="1" t="str">
        <f>IF($H7648="Yes",VLOOKUP($C7648,'Provisioning Requester'!$F$3:$H$20000,3,FALSE),"-")</f>
        <v>-</v>
      </c>
      <c r="J7648" s="1" t="str">
        <f>IF(OR(D7648="SVCP", E7648="TRUE"), "No", IF(ISNA(VLOOKUP($C7648,'ProvResponder deviceId'!$A$1:$A$20000,1,FALSE)),"No","Yes"))</f>
        <v>No</v>
      </c>
      <c r="K7648" s="1" t="str">
        <f>IF($J7648="Yes",VLOOKUP($C7648,'ProvResponder deviceId'!$A$1:$C$20000,3,FALSE),"-")</f>
        <v>-</v>
      </c>
      <c r="L7648" s="1" t="str">
        <f t="shared" si="238"/>
        <v/>
      </c>
      <c r="M7648" s="1" t="str">
        <f t="shared" si="239"/>
        <v/>
      </c>
      <c r="N7648" s="1" t="str">
        <f>IF(ISBLANK($C7648),"",IF(ISNA(VLOOKUP($L7648,'result messages'!$H$3:$L$11,2,FALSE)),VLOOKUP($M7648,'result messages'!$H$3:$L$11,2,FALSE),VLOOKUP($L7648,'result messages'!$H$3:$L$11,2,FALSE)))</f>
        <v/>
      </c>
      <c r="O7648" s="1" t="str">
        <f>IF(ISBLANK($C7648),"",IF(ISNA(VLOOKUP($L7648,'result messages'!$H$3:$L$11,3,FALSE)),VLOOKUP($M7648,'result messages'!$H$3:$L$11,3,FALSE),VLOOKUP($L7648,'result messages'!$H$3:$L$11,3,FALSE)))</f>
        <v/>
      </c>
      <c r="P7648" s="1" t="str">
        <f>IF(ISBLANK($C7648),"",IF(ISNA(VLOOKUP($L7648,'result messages'!$H$3:$L$11,4,FALSE)),VLOOKUP($M7648,'result messages'!$H$3:$L$11,4,FALSE),VLOOKUP($L7648,'result messages'!$H$3:$L$11,4,FALSE)))</f>
        <v/>
      </c>
      <c r="Q7648" s="1" t="str">
        <f>IF(ISBLANK($C7648),"",IF(ISNA(VLOOKUP($L7648,'result messages'!$H$3:$L$11,5,FALSE)),VLOOKUP($M7648,'result messages'!$H$3:$L$11,5,FALSE),VLOOKUP($L7648,'result messages'!$H$3:$L$11,5,FALSE)))</f>
        <v/>
      </c>
    </row>
    <row r="7649" spans="1:17">
      <c r="A7649" s="1">
        <v>7646</v>
      </c>
      <c r="B7649" s="1"/>
      <c r="C7649" s="1"/>
      <c r="D7649" s="1"/>
      <c r="E7649" s="6"/>
      <c r="F7649" s="1"/>
      <c r="G7649" s="1" t="str">
        <f>IF(ISNA(VLOOKUP($C7649,'DTEN TCAP Linkage deviceId'!$A$1:$A$20000,1,FALSE)),"No","Yes")</f>
        <v>No</v>
      </c>
      <c r="H7649" s="1" t="str">
        <f>IF(ISNA(VLOOKUP($C7649,'Provisioning Requester'!$F$3:$H$20000,2,FALSE)),"No","Yes")</f>
        <v>No</v>
      </c>
      <c r="I7649" s="1" t="str">
        <f>IF($H7649="Yes",VLOOKUP($C7649,'Provisioning Requester'!$F$3:$H$20000,3,FALSE),"-")</f>
        <v>-</v>
      </c>
      <c r="J7649" s="1" t="str">
        <f>IF(OR(D7649="SVCP", E7649="TRUE"), "No", IF(ISNA(VLOOKUP($C7649,'ProvResponder deviceId'!$A$1:$A$20000,1,FALSE)),"No","Yes"))</f>
        <v>No</v>
      </c>
      <c r="K7649" s="1" t="str">
        <f>IF($J7649="Yes",VLOOKUP($C7649,'ProvResponder deviceId'!$A$1:$C$20000,3,FALSE),"-")</f>
        <v>-</v>
      </c>
      <c r="L7649" s="1" t="str">
        <f t="shared" si="238"/>
        <v/>
      </c>
      <c r="M7649" s="1" t="str">
        <f t="shared" si="239"/>
        <v/>
      </c>
      <c r="N7649" s="1" t="str">
        <f>IF(ISBLANK($C7649),"",IF(ISNA(VLOOKUP($L7649,'result messages'!$H$3:$L$11,2,FALSE)),VLOOKUP($M7649,'result messages'!$H$3:$L$11,2,FALSE),VLOOKUP($L7649,'result messages'!$H$3:$L$11,2,FALSE)))</f>
        <v/>
      </c>
      <c r="O7649" s="1" t="str">
        <f>IF(ISBLANK($C7649),"",IF(ISNA(VLOOKUP($L7649,'result messages'!$H$3:$L$11,3,FALSE)),VLOOKUP($M7649,'result messages'!$H$3:$L$11,3,FALSE),VLOOKUP($L7649,'result messages'!$H$3:$L$11,3,FALSE)))</f>
        <v/>
      </c>
      <c r="P7649" s="1" t="str">
        <f>IF(ISBLANK($C7649),"",IF(ISNA(VLOOKUP($L7649,'result messages'!$H$3:$L$11,4,FALSE)),VLOOKUP($M7649,'result messages'!$H$3:$L$11,4,FALSE),VLOOKUP($L7649,'result messages'!$H$3:$L$11,4,FALSE)))</f>
        <v/>
      </c>
      <c r="Q7649" s="1" t="str">
        <f>IF(ISBLANK($C7649),"",IF(ISNA(VLOOKUP($L7649,'result messages'!$H$3:$L$11,5,FALSE)),VLOOKUP($M7649,'result messages'!$H$3:$L$11,5,FALSE),VLOOKUP($L7649,'result messages'!$H$3:$L$11,5,FALSE)))</f>
        <v/>
      </c>
    </row>
    <row r="7650" spans="1:17">
      <c r="A7650" s="1">
        <v>7647</v>
      </c>
      <c r="B7650" s="1"/>
      <c r="C7650" s="1"/>
      <c r="D7650" s="1"/>
      <c r="E7650" s="6"/>
      <c r="F7650" s="1"/>
      <c r="G7650" s="1" t="str">
        <f>IF(ISNA(VLOOKUP($C7650,'DTEN TCAP Linkage deviceId'!$A$1:$A$20000,1,FALSE)),"No","Yes")</f>
        <v>No</v>
      </c>
      <c r="H7650" s="1" t="str">
        <f>IF(ISNA(VLOOKUP($C7650,'Provisioning Requester'!$F$3:$H$20000,2,FALSE)),"No","Yes")</f>
        <v>No</v>
      </c>
      <c r="I7650" s="1" t="str">
        <f>IF($H7650="Yes",VLOOKUP($C7650,'Provisioning Requester'!$F$3:$H$20000,3,FALSE),"-")</f>
        <v>-</v>
      </c>
      <c r="J7650" s="1" t="str">
        <f>IF(OR(D7650="SVCP", E7650="TRUE"), "No", IF(ISNA(VLOOKUP($C7650,'ProvResponder deviceId'!$A$1:$A$20000,1,FALSE)),"No","Yes"))</f>
        <v>No</v>
      </c>
      <c r="K7650" s="1" t="str">
        <f>IF($J7650="Yes",VLOOKUP($C7650,'ProvResponder deviceId'!$A$1:$C$20000,3,FALSE),"-")</f>
        <v>-</v>
      </c>
      <c r="L7650" s="1" t="str">
        <f t="shared" si="238"/>
        <v/>
      </c>
      <c r="M7650" s="1" t="str">
        <f t="shared" si="239"/>
        <v/>
      </c>
      <c r="N7650" s="1" t="str">
        <f>IF(ISBLANK($C7650),"",IF(ISNA(VLOOKUP($L7650,'result messages'!$H$3:$L$11,2,FALSE)),VLOOKUP($M7650,'result messages'!$H$3:$L$11,2,FALSE),VLOOKUP($L7650,'result messages'!$H$3:$L$11,2,FALSE)))</f>
        <v/>
      </c>
      <c r="O7650" s="1" t="str">
        <f>IF(ISBLANK($C7650),"",IF(ISNA(VLOOKUP($L7650,'result messages'!$H$3:$L$11,3,FALSE)),VLOOKUP($M7650,'result messages'!$H$3:$L$11,3,FALSE),VLOOKUP($L7650,'result messages'!$H$3:$L$11,3,FALSE)))</f>
        <v/>
      </c>
      <c r="P7650" s="1" t="str">
        <f>IF(ISBLANK($C7650),"",IF(ISNA(VLOOKUP($L7650,'result messages'!$H$3:$L$11,4,FALSE)),VLOOKUP($M7650,'result messages'!$H$3:$L$11,4,FALSE),VLOOKUP($L7650,'result messages'!$H$3:$L$11,4,FALSE)))</f>
        <v/>
      </c>
      <c r="Q7650" s="1" t="str">
        <f>IF(ISBLANK($C7650),"",IF(ISNA(VLOOKUP($L7650,'result messages'!$H$3:$L$11,5,FALSE)),VLOOKUP($M7650,'result messages'!$H$3:$L$11,5,FALSE),VLOOKUP($L7650,'result messages'!$H$3:$L$11,5,FALSE)))</f>
        <v/>
      </c>
    </row>
    <row r="7651" spans="1:17">
      <c r="A7651" s="1">
        <v>7648</v>
      </c>
      <c r="B7651" s="1"/>
      <c r="C7651" s="1"/>
      <c r="D7651" s="1"/>
      <c r="E7651" s="6"/>
      <c r="F7651" s="1"/>
      <c r="G7651" s="1" t="str">
        <f>IF(ISNA(VLOOKUP($C7651,'DTEN TCAP Linkage deviceId'!$A$1:$A$20000,1,FALSE)),"No","Yes")</f>
        <v>No</v>
      </c>
      <c r="H7651" s="1" t="str">
        <f>IF(ISNA(VLOOKUP($C7651,'Provisioning Requester'!$F$3:$H$20000,2,FALSE)),"No","Yes")</f>
        <v>No</v>
      </c>
      <c r="I7651" s="1" t="str">
        <f>IF($H7651="Yes",VLOOKUP($C7651,'Provisioning Requester'!$F$3:$H$20000,3,FALSE),"-")</f>
        <v>-</v>
      </c>
      <c r="J7651" s="1" t="str">
        <f>IF(OR(D7651="SVCP", E7651="TRUE"), "No", IF(ISNA(VLOOKUP($C7651,'ProvResponder deviceId'!$A$1:$A$20000,1,FALSE)),"No","Yes"))</f>
        <v>No</v>
      </c>
      <c r="K7651" s="1" t="str">
        <f>IF($J7651="Yes",VLOOKUP($C7651,'ProvResponder deviceId'!$A$1:$C$20000,3,FALSE),"-")</f>
        <v>-</v>
      </c>
      <c r="L7651" s="1" t="str">
        <f t="shared" si="238"/>
        <v/>
      </c>
      <c r="M7651" s="1" t="str">
        <f t="shared" si="239"/>
        <v/>
      </c>
      <c r="N7651" s="1" t="str">
        <f>IF(ISBLANK($C7651),"",IF(ISNA(VLOOKUP($L7651,'result messages'!$H$3:$L$11,2,FALSE)),VLOOKUP($M7651,'result messages'!$H$3:$L$11,2,FALSE),VLOOKUP($L7651,'result messages'!$H$3:$L$11,2,FALSE)))</f>
        <v/>
      </c>
      <c r="O7651" s="1" t="str">
        <f>IF(ISBLANK($C7651),"",IF(ISNA(VLOOKUP($L7651,'result messages'!$H$3:$L$11,3,FALSE)),VLOOKUP($M7651,'result messages'!$H$3:$L$11,3,FALSE),VLOOKUP($L7651,'result messages'!$H$3:$L$11,3,FALSE)))</f>
        <v/>
      </c>
      <c r="P7651" s="1" t="str">
        <f>IF(ISBLANK($C7651),"",IF(ISNA(VLOOKUP($L7651,'result messages'!$H$3:$L$11,4,FALSE)),VLOOKUP($M7651,'result messages'!$H$3:$L$11,4,FALSE),VLOOKUP($L7651,'result messages'!$H$3:$L$11,4,FALSE)))</f>
        <v/>
      </c>
      <c r="Q7651" s="1" t="str">
        <f>IF(ISBLANK($C7651),"",IF(ISNA(VLOOKUP($L7651,'result messages'!$H$3:$L$11,5,FALSE)),VLOOKUP($M7651,'result messages'!$H$3:$L$11,5,FALSE),VLOOKUP($L7651,'result messages'!$H$3:$L$11,5,FALSE)))</f>
        <v/>
      </c>
    </row>
    <row r="7652" spans="1:17">
      <c r="A7652" s="1">
        <v>7649</v>
      </c>
      <c r="B7652" s="1"/>
      <c r="C7652" s="1"/>
      <c r="D7652" s="1"/>
      <c r="E7652" s="6"/>
      <c r="F7652" s="1"/>
      <c r="G7652" s="1" t="str">
        <f>IF(ISNA(VLOOKUP($C7652,'DTEN TCAP Linkage deviceId'!$A$1:$A$20000,1,FALSE)),"No","Yes")</f>
        <v>No</v>
      </c>
      <c r="H7652" s="1" t="str">
        <f>IF(ISNA(VLOOKUP($C7652,'Provisioning Requester'!$F$3:$H$20000,2,FALSE)),"No","Yes")</f>
        <v>No</v>
      </c>
      <c r="I7652" s="1" t="str">
        <f>IF($H7652="Yes",VLOOKUP($C7652,'Provisioning Requester'!$F$3:$H$20000,3,FALSE),"-")</f>
        <v>-</v>
      </c>
      <c r="J7652" s="1" t="str">
        <f>IF(OR(D7652="SVCP", E7652="TRUE"), "No", IF(ISNA(VLOOKUP($C7652,'ProvResponder deviceId'!$A$1:$A$20000,1,FALSE)),"No","Yes"))</f>
        <v>No</v>
      </c>
      <c r="K7652" s="1" t="str">
        <f>IF($J7652="Yes",VLOOKUP($C7652,'ProvResponder deviceId'!$A$1:$C$20000,3,FALSE),"-")</f>
        <v>-</v>
      </c>
      <c r="L7652" s="1" t="str">
        <f t="shared" si="238"/>
        <v/>
      </c>
      <c r="M7652" s="1" t="str">
        <f t="shared" si="239"/>
        <v/>
      </c>
      <c r="N7652" s="1" t="str">
        <f>IF(ISBLANK($C7652),"",IF(ISNA(VLOOKUP($L7652,'result messages'!$H$3:$L$11,2,FALSE)),VLOOKUP($M7652,'result messages'!$H$3:$L$11,2,FALSE),VLOOKUP($L7652,'result messages'!$H$3:$L$11,2,FALSE)))</f>
        <v/>
      </c>
      <c r="O7652" s="1" t="str">
        <f>IF(ISBLANK($C7652),"",IF(ISNA(VLOOKUP($L7652,'result messages'!$H$3:$L$11,3,FALSE)),VLOOKUP($M7652,'result messages'!$H$3:$L$11,3,FALSE),VLOOKUP($L7652,'result messages'!$H$3:$L$11,3,FALSE)))</f>
        <v/>
      </c>
      <c r="P7652" s="1" t="str">
        <f>IF(ISBLANK($C7652),"",IF(ISNA(VLOOKUP($L7652,'result messages'!$H$3:$L$11,4,FALSE)),VLOOKUP($M7652,'result messages'!$H$3:$L$11,4,FALSE),VLOOKUP($L7652,'result messages'!$H$3:$L$11,4,FALSE)))</f>
        <v/>
      </c>
      <c r="Q7652" s="1" t="str">
        <f>IF(ISBLANK($C7652),"",IF(ISNA(VLOOKUP($L7652,'result messages'!$H$3:$L$11,5,FALSE)),VLOOKUP($M7652,'result messages'!$H$3:$L$11,5,FALSE),VLOOKUP($L7652,'result messages'!$H$3:$L$11,5,FALSE)))</f>
        <v/>
      </c>
    </row>
    <row r="7653" spans="1:17">
      <c r="A7653" s="1">
        <v>7650</v>
      </c>
      <c r="B7653" s="1"/>
      <c r="C7653" s="1"/>
      <c r="D7653" s="1"/>
      <c r="E7653" s="6"/>
      <c r="F7653" s="1"/>
      <c r="G7653" s="1" t="str">
        <f>IF(ISNA(VLOOKUP($C7653,'DTEN TCAP Linkage deviceId'!$A$1:$A$20000,1,FALSE)),"No","Yes")</f>
        <v>No</v>
      </c>
      <c r="H7653" s="1" t="str">
        <f>IF(ISNA(VLOOKUP($C7653,'Provisioning Requester'!$F$3:$H$20000,2,FALSE)),"No","Yes")</f>
        <v>No</v>
      </c>
      <c r="I7653" s="1" t="str">
        <f>IF($H7653="Yes",VLOOKUP($C7653,'Provisioning Requester'!$F$3:$H$20000,3,FALSE),"-")</f>
        <v>-</v>
      </c>
      <c r="J7653" s="1" t="str">
        <f>IF(OR(D7653="SVCP", E7653="TRUE"), "No", IF(ISNA(VLOOKUP($C7653,'ProvResponder deviceId'!$A$1:$A$20000,1,FALSE)),"No","Yes"))</f>
        <v>No</v>
      </c>
      <c r="K7653" s="1" t="str">
        <f>IF($J7653="Yes",VLOOKUP($C7653,'ProvResponder deviceId'!$A$1:$C$20000,3,FALSE),"-")</f>
        <v>-</v>
      </c>
      <c r="L7653" s="1" t="str">
        <f t="shared" si="238"/>
        <v/>
      </c>
      <c r="M7653" s="1" t="str">
        <f t="shared" si="239"/>
        <v/>
      </c>
      <c r="N7653" s="1" t="str">
        <f>IF(ISBLANK($C7653),"",IF(ISNA(VLOOKUP($L7653,'result messages'!$H$3:$L$11,2,FALSE)),VLOOKUP($M7653,'result messages'!$H$3:$L$11,2,FALSE),VLOOKUP($L7653,'result messages'!$H$3:$L$11,2,FALSE)))</f>
        <v/>
      </c>
      <c r="O7653" s="1" t="str">
        <f>IF(ISBLANK($C7653),"",IF(ISNA(VLOOKUP($L7653,'result messages'!$H$3:$L$11,3,FALSE)),VLOOKUP($M7653,'result messages'!$H$3:$L$11,3,FALSE),VLOOKUP($L7653,'result messages'!$H$3:$L$11,3,FALSE)))</f>
        <v/>
      </c>
      <c r="P7653" s="1" t="str">
        <f>IF(ISBLANK($C7653),"",IF(ISNA(VLOOKUP($L7653,'result messages'!$H$3:$L$11,4,FALSE)),VLOOKUP($M7653,'result messages'!$H$3:$L$11,4,FALSE),VLOOKUP($L7653,'result messages'!$H$3:$L$11,4,FALSE)))</f>
        <v/>
      </c>
      <c r="Q7653" s="1" t="str">
        <f>IF(ISBLANK($C7653),"",IF(ISNA(VLOOKUP($L7653,'result messages'!$H$3:$L$11,5,FALSE)),VLOOKUP($M7653,'result messages'!$H$3:$L$11,5,FALSE),VLOOKUP($L7653,'result messages'!$H$3:$L$11,5,FALSE)))</f>
        <v/>
      </c>
    </row>
    <row r="7654" spans="1:17">
      <c r="A7654" s="1">
        <v>7651</v>
      </c>
      <c r="B7654" s="1"/>
      <c r="C7654" s="1"/>
      <c r="D7654" s="1"/>
      <c r="E7654" s="6"/>
      <c r="F7654" s="1"/>
      <c r="G7654" s="1" t="str">
        <f>IF(ISNA(VLOOKUP($C7654,'DTEN TCAP Linkage deviceId'!$A$1:$A$20000,1,FALSE)),"No","Yes")</f>
        <v>No</v>
      </c>
      <c r="H7654" s="1" t="str">
        <f>IF(ISNA(VLOOKUP($C7654,'Provisioning Requester'!$F$3:$H$20000,2,FALSE)),"No","Yes")</f>
        <v>No</v>
      </c>
      <c r="I7654" s="1" t="str">
        <f>IF($H7654="Yes",VLOOKUP($C7654,'Provisioning Requester'!$F$3:$H$20000,3,FALSE),"-")</f>
        <v>-</v>
      </c>
      <c r="J7654" s="1" t="str">
        <f>IF(OR(D7654="SVCP", E7654="TRUE"), "No", IF(ISNA(VLOOKUP($C7654,'ProvResponder deviceId'!$A$1:$A$20000,1,FALSE)),"No","Yes"))</f>
        <v>No</v>
      </c>
      <c r="K7654" s="1" t="str">
        <f>IF($J7654="Yes",VLOOKUP($C7654,'ProvResponder deviceId'!$A$1:$C$20000,3,FALSE),"-")</f>
        <v>-</v>
      </c>
      <c r="L7654" s="1" t="str">
        <f t="shared" si="238"/>
        <v/>
      </c>
      <c r="M7654" s="1" t="str">
        <f t="shared" si="239"/>
        <v/>
      </c>
      <c r="N7654" s="1" t="str">
        <f>IF(ISBLANK($C7654),"",IF(ISNA(VLOOKUP($L7654,'result messages'!$H$3:$L$11,2,FALSE)),VLOOKUP($M7654,'result messages'!$H$3:$L$11,2,FALSE),VLOOKUP($L7654,'result messages'!$H$3:$L$11,2,FALSE)))</f>
        <v/>
      </c>
      <c r="O7654" s="1" t="str">
        <f>IF(ISBLANK($C7654),"",IF(ISNA(VLOOKUP($L7654,'result messages'!$H$3:$L$11,3,FALSE)),VLOOKUP($M7654,'result messages'!$H$3:$L$11,3,FALSE),VLOOKUP($L7654,'result messages'!$H$3:$L$11,3,FALSE)))</f>
        <v/>
      </c>
      <c r="P7654" s="1" t="str">
        <f>IF(ISBLANK($C7654),"",IF(ISNA(VLOOKUP($L7654,'result messages'!$H$3:$L$11,4,FALSE)),VLOOKUP($M7654,'result messages'!$H$3:$L$11,4,FALSE),VLOOKUP($L7654,'result messages'!$H$3:$L$11,4,FALSE)))</f>
        <v/>
      </c>
      <c r="Q7654" s="1" t="str">
        <f>IF(ISBLANK($C7654),"",IF(ISNA(VLOOKUP($L7654,'result messages'!$H$3:$L$11,5,FALSE)),VLOOKUP($M7654,'result messages'!$H$3:$L$11,5,FALSE),VLOOKUP($L7654,'result messages'!$H$3:$L$11,5,FALSE)))</f>
        <v/>
      </c>
    </row>
    <row r="7655" spans="1:17">
      <c r="A7655" s="1">
        <v>7652</v>
      </c>
      <c r="B7655" s="1"/>
      <c r="C7655" s="1"/>
      <c r="D7655" s="1"/>
      <c r="E7655" s="6"/>
      <c r="F7655" s="1"/>
      <c r="G7655" s="1" t="str">
        <f>IF(ISNA(VLOOKUP($C7655,'DTEN TCAP Linkage deviceId'!$A$1:$A$20000,1,FALSE)),"No","Yes")</f>
        <v>No</v>
      </c>
      <c r="H7655" s="1" t="str">
        <f>IF(ISNA(VLOOKUP($C7655,'Provisioning Requester'!$F$3:$H$20000,2,FALSE)),"No","Yes")</f>
        <v>No</v>
      </c>
      <c r="I7655" s="1" t="str">
        <f>IF($H7655="Yes",VLOOKUP($C7655,'Provisioning Requester'!$F$3:$H$20000,3,FALSE),"-")</f>
        <v>-</v>
      </c>
      <c r="J7655" s="1" t="str">
        <f>IF(OR(D7655="SVCP", E7655="TRUE"), "No", IF(ISNA(VLOOKUP($C7655,'ProvResponder deviceId'!$A$1:$A$20000,1,FALSE)),"No","Yes"))</f>
        <v>No</v>
      </c>
      <c r="K7655" s="1" t="str">
        <f>IF($J7655="Yes",VLOOKUP($C7655,'ProvResponder deviceId'!$A$1:$C$20000,3,FALSE),"-")</f>
        <v>-</v>
      </c>
      <c r="L7655" s="1" t="str">
        <f t="shared" si="238"/>
        <v/>
      </c>
      <c r="M7655" s="1" t="str">
        <f t="shared" si="239"/>
        <v/>
      </c>
      <c r="N7655" s="1" t="str">
        <f>IF(ISBLANK($C7655),"",IF(ISNA(VLOOKUP($L7655,'result messages'!$H$3:$L$11,2,FALSE)),VLOOKUP($M7655,'result messages'!$H$3:$L$11,2,FALSE),VLOOKUP($L7655,'result messages'!$H$3:$L$11,2,FALSE)))</f>
        <v/>
      </c>
      <c r="O7655" s="1" t="str">
        <f>IF(ISBLANK($C7655),"",IF(ISNA(VLOOKUP($L7655,'result messages'!$H$3:$L$11,3,FALSE)),VLOOKUP($M7655,'result messages'!$H$3:$L$11,3,FALSE),VLOOKUP($L7655,'result messages'!$H$3:$L$11,3,FALSE)))</f>
        <v/>
      </c>
      <c r="P7655" s="1" t="str">
        <f>IF(ISBLANK($C7655),"",IF(ISNA(VLOOKUP($L7655,'result messages'!$H$3:$L$11,4,FALSE)),VLOOKUP($M7655,'result messages'!$H$3:$L$11,4,FALSE),VLOOKUP($L7655,'result messages'!$H$3:$L$11,4,FALSE)))</f>
        <v/>
      </c>
      <c r="Q7655" s="1" t="str">
        <f>IF(ISBLANK($C7655),"",IF(ISNA(VLOOKUP($L7655,'result messages'!$H$3:$L$11,5,FALSE)),VLOOKUP($M7655,'result messages'!$H$3:$L$11,5,FALSE),VLOOKUP($L7655,'result messages'!$H$3:$L$11,5,FALSE)))</f>
        <v/>
      </c>
    </row>
    <row r="7656" spans="1:17">
      <c r="A7656" s="1">
        <v>7653</v>
      </c>
      <c r="B7656" s="1"/>
      <c r="C7656" s="1"/>
      <c r="D7656" s="1"/>
      <c r="E7656" s="6"/>
      <c r="F7656" s="1"/>
      <c r="G7656" s="1" t="str">
        <f>IF(ISNA(VLOOKUP($C7656,'DTEN TCAP Linkage deviceId'!$A$1:$A$20000,1,FALSE)),"No","Yes")</f>
        <v>No</v>
      </c>
      <c r="H7656" s="1" t="str">
        <f>IF(ISNA(VLOOKUP($C7656,'Provisioning Requester'!$F$3:$H$20000,2,FALSE)),"No","Yes")</f>
        <v>No</v>
      </c>
      <c r="I7656" s="1" t="str">
        <f>IF($H7656="Yes",VLOOKUP($C7656,'Provisioning Requester'!$F$3:$H$20000,3,FALSE),"-")</f>
        <v>-</v>
      </c>
      <c r="J7656" s="1" t="str">
        <f>IF(OR(D7656="SVCP", E7656="TRUE"), "No", IF(ISNA(VLOOKUP($C7656,'ProvResponder deviceId'!$A$1:$A$20000,1,FALSE)),"No","Yes"))</f>
        <v>No</v>
      </c>
      <c r="K7656" s="1" t="str">
        <f>IF($J7656="Yes",VLOOKUP($C7656,'ProvResponder deviceId'!$A$1:$C$20000,3,FALSE),"-")</f>
        <v>-</v>
      </c>
      <c r="L7656" s="1" t="str">
        <f t="shared" si="238"/>
        <v/>
      </c>
      <c r="M7656" s="1" t="str">
        <f t="shared" si="239"/>
        <v/>
      </c>
      <c r="N7656" s="1" t="str">
        <f>IF(ISBLANK($C7656),"",IF(ISNA(VLOOKUP($L7656,'result messages'!$H$3:$L$11,2,FALSE)),VLOOKUP($M7656,'result messages'!$H$3:$L$11,2,FALSE),VLOOKUP($L7656,'result messages'!$H$3:$L$11,2,FALSE)))</f>
        <v/>
      </c>
      <c r="O7656" s="1" t="str">
        <f>IF(ISBLANK($C7656),"",IF(ISNA(VLOOKUP($L7656,'result messages'!$H$3:$L$11,3,FALSE)),VLOOKUP($M7656,'result messages'!$H$3:$L$11,3,FALSE),VLOOKUP($L7656,'result messages'!$H$3:$L$11,3,FALSE)))</f>
        <v/>
      </c>
      <c r="P7656" s="1" t="str">
        <f>IF(ISBLANK($C7656),"",IF(ISNA(VLOOKUP($L7656,'result messages'!$H$3:$L$11,4,FALSE)),VLOOKUP($M7656,'result messages'!$H$3:$L$11,4,FALSE),VLOOKUP($L7656,'result messages'!$H$3:$L$11,4,FALSE)))</f>
        <v/>
      </c>
      <c r="Q7656" s="1" t="str">
        <f>IF(ISBLANK($C7656),"",IF(ISNA(VLOOKUP($L7656,'result messages'!$H$3:$L$11,5,FALSE)),VLOOKUP($M7656,'result messages'!$H$3:$L$11,5,FALSE),VLOOKUP($L7656,'result messages'!$H$3:$L$11,5,FALSE)))</f>
        <v/>
      </c>
    </row>
    <row r="7657" spans="1:17">
      <c r="A7657" s="1">
        <v>7654</v>
      </c>
      <c r="B7657" s="1"/>
      <c r="C7657" s="1"/>
      <c r="D7657" s="1"/>
      <c r="E7657" s="6"/>
      <c r="F7657" s="1"/>
      <c r="G7657" s="1" t="str">
        <f>IF(ISNA(VLOOKUP($C7657,'DTEN TCAP Linkage deviceId'!$A$1:$A$20000,1,FALSE)),"No","Yes")</f>
        <v>No</v>
      </c>
      <c r="H7657" s="1" t="str">
        <f>IF(ISNA(VLOOKUP($C7657,'Provisioning Requester'!$F$3:$H$20000,2,FALSE)),"No","Yes")</f>
        <v>No</v>
      </c>
      <c r="I7657" s="1" t="str">
        <f>IF($H7657="Yes",VLOOKUP($C7657,'Provisioning Requester'!$F$3:$H$20000,3,FALSE),"-")</f>
        <v>-</v>
      </c>
      <c r="J7657" s="1" t="str">
        <f>IF(OR(D7657="SVCP", E7657="TRUE"), "No", IF(ISNA(VLOOKUP($C7657,'ProvResponder deviceId'!$A$1:$A$20000,1,FALSE)),"No","Yes"))</f>
        <v>No</v>
      </c>
      <c r="K7657" s="1" t="str">
        <f>IF($J7657="Yes",VLOOKUP($C7657,'ProvResponder deviceId'!$A$1:$C$20000,3,FALSE),"-")</f>
        <v>-</v>
      </c>
      <c r="L7657" s="1" t="str">
        <f t="shared" si="238"/>
        <v/>
      </c>
      <c r="M7657" s="1" t="str">
        <f t="shared" si="239"/>
        <v/>
      </c>
      <c r="N7657" s="1" t="str">
        <f>IF(ISBLANK($C7657),"",IF(ISNA(VLOOKUP($L7657,'result messages'!$H$3:$L$11,2,FALSE)),VLOOKUP($M7657,'result messages'!$H$3:$L$11,2,FALSE),VLOOKUP($L7657,'result messages'!$H$3:$L$11,2,FALSE)))</f>
        <v/>
      </c>
      <c r="O7657" s="1" t="str">
        <f>IF(ISBLANK($C7657),"",IF(ISNA(VLOOKUP($L7657,'result messages'!$H$3:$L$11,3,FALSE)),VLOOKUP($M7657,'result messages'!$H$3:$L$11,3,FALSE),VLOOKUP($L7657,'result messages'!$H$3:$L$11,3,FALSE)))</f>
        <v/>
      </c>
      <c r="P7657" s="1" t="str">
        <f>IF(ISBLANK($C7657),"",IF(ISNA(VLOOKUP($L7657,'result messages'!$H$3:$L$11,4,FALSE)),VLOOKUP($M7657,'result messages'!$H$3:$L$11,4,FALSE),VLOOKUP($L7657,'result messages'!$H$3:$L$11,4,FALSE)))</f>
        <v/>
      </c>
      <c r="Q7657" s="1" t="str">
        <f>IF(ISBLANK($C7657),"",IF(ISNA(VLOOKUP($L7657,'result messages'!$H$3:$L$11,5,FALSE)),VLOOKUP($M7657,'result messages'!$H$3:$L$11,5,FALSE),VLOOKUP($L7657,'result messages'!$H$3:$L$11,5,FALSE)))</f>
        <v/>
      </c>
    </row>
    <row r="7658" spans="1:17">
      <c r="A7658" s="1">
        <v>7655</v>
      </c>
      <c r="B7658" s="1"/>
      <c r="C7658" s="1"/>
      <c r="D7658" s="1"/>
      <c r="E7658" s="6"/>
      <c r="F7658" s="1"/>
      <c r="G7658" s="1" t="str">
        <f>IF(ISNA(VLOOKUP($C7658,'DTEN TCAP Linkage deviceId'!$A$1:$A$20000,1,FALSE)),"No","Yes")</f>
        <v>No</v>
      </c>
      <c r="H7658" s="1" t="str">
        <f>IF(ISNA(VLOOKUP($C7658,'Provisioning Requester'!$F$3:$H$20000,2,FALSE)),"No","Yes")</f>
        <v>No</v>
      </c>
      <c r="I7658" s="1" t="str">
        <f>IF($H7658="Yes",VLOOKUP($C7658,'Provisioning Requester'!$F$3:$H$20000,3,FALSE),"-")</f>
        <v>-</v>
      </c>
      <c r="J7658" s="1" t="str">
        <f>IF(OR(D7658="SVCP", E7658="TRUE"), "No", IF(ISNA(VLOOKUP($C7658,'ProvResponder deviceId'!$A$1:$A$20000,1,FALSE)),"No","Yes"))</f>
        <v>No</v>
      </c>
      <c r="K7658" s="1" t="str">
        <f>IF($J7658="Yes",VLOOKUP($C7658,'ProvResponder deviceId'!$A$1:$C$20000,3,FALSE),"-")</f>
        <v>-</v>
      </c>
      <c r="L7658" s="1" t="str">
        <f t="shared" si="238"/>
        <v/>
      </c>
      <c r="M7658" s="1" t="str">
        <f t="shared" si="239"/>
        <v/>
      </c>
      <c r="N7658" s="1" t="str">
        <f>IF(ISBLANK($C7658),"",IF(ISNA(VLOOKUP($L7658,'result messages'!$H$3:$L$11,2,FALSE)),VLOOKUP($M7658,'result messages'!$H$3:$L$11,2,FALSE),VLOOKUP($L7658,'result messages'!$H$3:$L$11,2,FALSE)))</f>
        <v/>
      </c>
      <c r="O7658" s="1" t="str">
        <f>IF(ISBLANK($C7658),"",IF(ISNA(VLOOKUP($L7658,'result messages'!$H$3:$L$11,3,FALSE)),VLOOKUP($M7658,'result messages'!$H$3:$L$11,3,FALSE),VLOOKUP($L7658,'result messages'!$H$3:$L$11,3,FALSE)))</f>
        <v/>
      </c>
      <c r="P7658" s="1" t="str">
        <f>IF(ISBLANK($C7658),"",IF(ISNA(VLOOKUP($L7658,'result messages'!$H$3:$L$11,4,FALSE)),VLOOKUP($M7658,'result messages'!$H$3:$L$11,4,FALSE),VLOOKUP($L7658,'result messages'!$H$3:$L$11,4,FALSE)))</f>
        <v/>
      </c>
      <c r="Q7658" s="1" t="str">
        <f>IF(ISBLANK($C7658),"",IF(ISNA(VLOOKUP($L7658,'result messages'!$H$3:$L$11,5,FALSE)),VLOOKUP($M7658,'result messages'!$H$3:$L$11,5,FALSE),VLOOKUP($L7658,'result messages'!$H$3:$L$11,5,FALSE)))</f>
        <v/>
      </c>
    </row>
    <row r="7659" spans="1:17">
      <c r="A7659" s="1">
        <v>7656</v>
      </c>
      <c r="B7659" s="1"/>
      <c r="C7659" s="1"/>
      <c r="D7659" s="1"/>
      <c r="E7659" s="6"/>
      <c r="F7659" s="1"/>
      <c r="G7659" s="1" t="str">
        <f>IF(ISNA(VLOOKUP($C7659,'DTEN TCAP Linkage deviceId'!$A$1:$A$20000,1,FALSE)),"No","Yes")</f>
        <v>No</v>
      </c>
      <c r="H7659" s="1" t="str">
        <f>IF(ISNA(VLOOKUP($C7659,'Provisioning Requester'!$F$3:$H$20000,2,FALSE)),"No","Yes")</f>
        <v>No</v>
      </c>
      <c r="I7659" s="1" t="str">
        <f>IF($H7659="Yes",VLOOKUP($C7659,'Provisioning Requester'!$F$3:$H$20000,3,FALSE),"-")</f>
        <v>-</v>
      </c>
      <c r="J7659" s="1" t="str">
        <f>IF(OR(D7659="SVCP", E7659="TRUE"), "No", IF(ISNA(VLOOKUP($C7659,'ProvResponder deviceId'!$A$1:$A$20000,1,FALSE)),"No","Yes"))</f>
        <v>No</v>
      </c>
      <c r="K7659" s="1" t="str">
        <f>IF($J7659="Yes",VLOOKUP($C7659,'ProvResponder deviceId'!$A$1:$C$20000,3,FALSE),"-")</f>
        <v>-</v>
      </c>
      <c r="L7659" s="1" t="str">
        <f t="shared" si="238"/>
        <v/>
      </c>
      <c r="M7659" s="1" t="str">
        <f t="shared" si="239"/>
        <v/>
      </c>
      <c r="N7659" s="1" t="str">
        <f>IF(ISBLANK($C7659),"",IF(ISNA(VLOOKUP($L7659,'result messages'!$H$3:$L$11,2,FALSE)),VLOOKUP($M7659,'result messages'!$H$3:$L$11,2,FALSE),VLOOKUP($L7659,'result messages'!$H$3:$L$11,2,FALSE)))</f>
        <v/>
      </c>
      <c r="O7659" s="1" t="str">
        <f>IF(ISBLANK($C7659),"",IF(ISNA(VLOOKUP($L7659,'result messages'!$H$3:$L$11,3,FALSE)),VLOOKUP($M7659,'result messages'!$H$3:$L$11,3,FALSE),VLOOKUP($L7659,'result messages'!$H$3:$L$11,3,FALSE)))</f>
        <v/>
      </c>
      <c r="P7659" s="1" t="str">
        <f>IF(ISBLANK($C7659),"",IF(ISNA(VLOOKUP($L7659,'result messages'!$H$3:$L$11,4,FALSE)),VLOOKUP($M7659,'result messages'!$H$3:$L$11,4,FALSE),VLOOKUP($L7659,'result messages'!$H$3:$L$11,4,FALSE)))</f>
        <v/>
      </c>
      <c r="Q7659" s="1" t="str">
        <f>IF(ISBLANK($C7659),"",IF(ISNA(VLOOKUP($L7659,'result messages'!$H$3:$L$11,5,FALSE)),VLOOKUP($M7659,'result messages'!$H$3:$L$11,5,FALSE),VLOOKUP($L7659,'result messages'!$H$3:$L$11,5,FALSE)))</f>
        <v/>
      </c>
    </row>
    <row r="7660" spans="1:17">
      <c r="A7660" s="1">
        <v>7657</v>
      </c>
      <c r="B7660" s="1"/>
      <c r="C7660" s="1"/>
      <c r="D7660" s="1"/>
      <c r="E7660" s="6"/>
      <c r="F7660" s="1"/>
      <c r="G7660" s="1" t="str">
        <f>IF(ISNA(VLOOKUP($C7660,'DTEN TCAP Linkage deviceId'!$A$1:$A$20000,1,FALSE)),"No","Yes")</f>
        <v>No</v>
      </c>
      <c r="H7660" s="1" t="str">
        <f>IF(ISNA(VLOOKUP($C7660,'Provisioning Requester'!$F$3:$H$20000,2,FALSE)),"No","Yes")</f>
        <v>No</v>
      </c>
      <c r="I7660" s="1" t="str">
        <f>IF($H7660="Yes",VLOOKUP($C7660,'Provisioning Requester'!$F$3:$H$20000,3,FALSE),"-")</f>
        <v>-</v>
      </c>
      <c r="J7660" s="1" t="str">
        <f>IF(OR(D7660="SVCP", E7660="TRUE"), "No", IF(ISNA(VLOOKUP($C7660,'ProvResponder deviceId'!$A$1:$A$20000,1,FALSE)),"No","Yes"))</f>
        <v>No</v>
      </c>
      <c r="K7660" s="1" t="str">
        <f>IF($J7660="Yes",VLOOKUP($C7660,'ProvResponder deviceId'!$A$1:$C$20000,3,FALSE),"-")</f>
        <v>-</v>
      </c>
      <c r="L7660" s="1" t="str">
        <f t="shared" si="238"/>
        <v/>
      </c>
      <c r="M7660" s="1" t="str">
        <f t="shared" si="239"/>
        <v/>
      </c>
      <c r="N7660" s="1" t="str">
        <f>IF(ISBLANK($C7660),"",IF(ISNA(VLOOKUP($L7660,'result messages'!$H$3:$L$11,2,FALSE)),VLOOKUP($M7660,'result messages'!$H$3:$L$11,2,FALSE),VLOOKUP($L7660,'result messages'!$H$3:$L$11,2,FALSE)))</f>
        <v/>
      </c>
      <c r="O7660" s="1" t="str">
        <f>IF(ISBLANK($C7660),"",IF(ISNA(VLOOKUP($L7660,'result messages'!$H$3:$L$11,3,FALSE)),VLOOKUP($M7660,'result messages'!$H$3:$L$11,3,FALSE),VLOOKUP($L7660,'result messages'!$H$3:$L$11,3,FALSE)))</f>
        <v/>
      </c>
      <c r="P7660" s="1" t="str">
        <f>IF(ISBLANK($C7660),"",IF(ISNA(VLOOKUP($L7660,'result messages'!$H$3:$L$11,4,FALSE)),VLOOKUP($M7660,'result messages'!$H$3:$L$11,4,FALSE),VLOOKUP($L7660,'result messages'!$H$3:$L$11,4,FALSE)))</f>
        <v/>
      </c>
      <c r="Q7660" s="1" t="str">
        <f>IF(ISBLANK($C7660),"",IF(ISNA(VLOOKUP($L7660,'result messages'!$H$3:$L$11,5,FALSE)),VLOOKUP($M7660,'result messages'!$H$3:$L$11,5,FALSE),VLOOKUP($L7660,'result messages'!$H$3:$L$11,5,FALSE)))</f>
        <v/>
      </c>
    </row>
    <row r="7661" spans="1:17">
      <c r="A7661" s="1">
        <v>7658</v>
      </c>
      <c r="B7661" s="1"/>
      <c r="C7661" s="1"/>
      <c r="D7661" s="1"/>
      <c r="E7661" s="6"/>
      <c r="F7661" s="1"/>
      <c r="G7661" s="1" t="str">
        <f>IF(ISNA(VLOOKUP($C7661,'DTEN TCAP Linkage deviceId'!$A$1:$A$20000,1,FALSE)),"No","Yes")</f>
        <v>No</v>
      </c>
      <c r="H7661" s="1" t="str">
        <f>IF(ISNA(VLOOKUP($C7661,'Provisioning Requester'!$F$3:$H$20000,2,FALSE)),"No","Yes")</f>
        <v>No</v>
      </c>
      <c r="I7661" s="1" t="str">
        <f>IF($H7661="Yes",VLOOKUP($C7661,'Provisioning Requester'!$F$3:$H$20000,3,FALSE),"-")</f>
        <v>-</v>
      </c>
      <c r="J7661" s="1" t="str">
        <f>IF(OR(D7661="SVCP", E7661="TRUE"), "No", IF(ISNA(VLOOKUP($C7661,'ProvResponder deviceId'!$A$1:$A$20000,1,FALSE)),"No","Yes"))</f>
        <v>No</v>
      </c>
      <c r="K7661" s="1" t="str">
        <f>IF($J7661="Yes",VLOOKUP($C7661,'ProvResponder deviceId'!$A$1:$C$20000,3,FALSE),"-")</f>
        <v>-</v>
      </c>
      <c r="L7661" s="1" t="str">
        <f t="shared" si="238"/>
        <v/>
      </c>
      <c r="M7661" s="1" t="str">
        <f t="shared" si="239"/>
        <v/>
      </c>
      <c r="N7661" s="1" t="str">
        <f>IF(ISBLANK($C7661),"",IF(ISNA(VLOOKUP($L7661,'result messages'!$H$3:$L$11,2,FALSE)),VLOOKUP($M7661,'result messages'!$H$3:$L$11,2,FALSE),VLOOKUP($L7661,'result messages'!$H$3:$L$11,2,FALSE)))</f>
        <v/>
      </c>
      <c r="O7661" s="1" t="str">
        <f>IF(ISBLANK($C7661),"",IF(ISNA(VLOOKUP($L7661,'result messages'!$H$3:$L$11,3,FALSE)),VLOOKUP($M7661,'result messages'!$H$3:$L$11,3,FALSE),VLOOKUP($L7661,'result messages'!$H$3:$L$11,3,FALSE)))</f>
        <v/>
      </c>
      <c r="P7661" s="1" t="str">
        <f>IF(ISBLANK($C7661),"",IF(ISNA(VLOOKUP($L7661,'result messages'!$H$3:$L$11,4,FALSE)),VLOOKUP($M7661,'result messages'!$H$3:$L$11,4,FALSE),VLOOKUP($L7661,'result messages'!$H$3:$L$11,4,FALSE)))</f>
        <v/>
      </c>
      <c r="Q7661" s="1" t="str">
        <f>IF(ISBLANK($C7661),"",IF(ISNA(VLOOKUP($L7661,'result messages'!$H$3:$L$11,5,FALSE)),VLOOKUP($M7661,'result messages'!$H$3:$L$11,5,FALSE),VLOOKUP($L7661,'result messages'!$H$3:$L$11,5,FALSE)))</f>
        <v/>
      </c>
    </row>
    <row r="7662" spans="1:17">
      <c r="A7662" s="1">
        <v>7659</v>
      </c>
      <c r="B7662" s="1"/>
      <c r="C7662" s="1"/>
      <c r="D7662" s="1"/>
      <c r="E7662" s="6"/>
      <c r="F7662" s="1"/>
      <c r="G7662" s="1" t="str">
        <f>IF(ISNA(VLOOKUP($C7662,'DTEN TCAP Linkage deviceId'!$A$1:$A$20000,1,FALSE)),"No","Yes")</f>
        <v>No</v>
      </c>
      <c r="H7662" s="1" t="str">
        <f>IF(ISNA(VLOOKUP($C7662,'Provisioning Requester'!$F$3:$H$20000,2,FALSE)),"No","Yes")</f>
        <v>No</v>
      </c>
      <c r="I7662" s="1" t="str">
        <f>IF($H7662="Yes",VLOOKUP($C7662,'Provisioning Requester'!$F$3:$H$20000,3,FALSE),"-")</f>
        <v>-</v>
      </c>
      <c r="J7662" s="1" t="str">
        <f>IF(OR(D7662="SVCP", E7662="TRUE"), "No", IF(ISNA(VLOOKUP($C7662,'ProvResponder deviceId'!$A$1:$A$20000,1,FALSE)),"No","Yes"))</f>
        <v>No</v>
      </c>
      <c r="K7662" s="1" t="str">
        <f>IF($J7662="Yes",VLOOKUP($C7662,'ProvResponder deviceId'!$A$1:$C$20000,3,FALSE),"-")</f>
        <v>-</v>
      </c>
      <c r="L7662" s="1" t="str">
        <f t="shared" si="238"/>
        <v/>
      </c>
      <c r="M7662" s="1" t="str">
        <f t="shared" si="239"/>
        <v/>
      </c>
      <c r="N7662" s="1" t="str">
        <f>IF(ISBLANK($C7662),"",IF(ISNA(VLOOKUP($L7662,'result messages'!$H$3:$L$11,2,FALSE)),VLOOKUP($M7662,'result messages'!$H$3:$L$11,2,FALSE),VLOOKUP($L7662,'result messages'!$H$3:$L$11,2,FALSE)))</f>
        <v/>
      </c>
      <c r="O7662" s="1" t="str">
        <f>IF(ISBLANK($C7662),"",IF(ISNA(VLOOKUP($L7662,'result messages'!$H$3:$L$11,3,FALSE)),VLOOKUP($M7662,'result messages'!$H$3:$L$11,3,FALSE),VLOOKUP($L7662,'result messages'!$H$3:$L$11,3,FALSE)))</f>
        <v/>
      </c>
      <c r="P7662" s="1" t="str">
        <f>IF(ISBLANK($C7662),"",IF(ISNA(VLOOKUP($L7662,'result messages'!$H$3:$L$11,4,FALSE)),VLOOKUP($M7662,'result messages'!$H$3:$L$11,4,FALSE),VLOOKUP($L7662,'result messages'!$H$3:$L$11,4,FALSE)))</f>
        <v/>
      </c>
      <c r="Q7662" s="1" t="str">
        <f>IF(ISBLANK($C7662),"",IF(ISNA(VLOOKUP($L7662,'result messages'!$H$3:$L$11,5,FALSE)),VLOOKUP($M7662,'result messages'!$H$3:$L$11,5,FALSE),VLOOKUP($L7662,'result messages'!$H$3:$L$11,5,FALSE)))</f>
        <v/>
      </c>
    </row>
    <row r="7663" spans="1:17">
      <c r="A7663" s="1">
        <v>7660</v>
      </c>
      <c r="B7663" s="1"/>
      <c r="C7663" s="1"/>
      <c r="D7663" s="1"/>
      <c r="E7663" s="6"/>
      <c r="F7663" s="1"/>
      <c r="G7663" s="1" t="str">
        <f>IF(ISNA(VLOOKUP($C7663,'DTEN TCAP Linkage deviceId'!$A$1:$A$20000,1,FALSE)),"No","Yes")</f>
        <v>No</v>
      </c>
      <c r="H7663" s="1" t="str">
        <f>IF(ISNA(VLOOKUP($C7663,'Provisioning Requester'!$F$3:$H$20000,2,FALSE)),"No","Yes")</f>
        <v>No</v>
      </c>
      <c r="I7663" s="1" t="str">
        <f>IF($H7663="Yes",VLOOKUP($C7663,'Provisioning Requester'!$F$3:$H$20000,3,FALSE),"-")</f>
        <v>-</v>
      </c>
      <c r="J7663" s="1" t="str">
        <f>IF(OR(D7663="SVCP", E7663="TRUE"), "No", IF(ISNA(VLOOKUP($C7663,'ProvResponder deviceId'!$A$1:$A$20000,1,FALSE)),"No","Yes"))</f>
        <v>No</v>
      </c>
      <c r="K7663" s="1" t="str">
        <f>IF($J7663="Yes",VLOOKUP($C7663,'ProvResponder deviceId'!$A$1:$C$20000,3,FALSE),"-")</f>
        <v>-</v>
      </c>
      <c r="L7663" s="1" t="str">
        <f t="shared" si="238"/>
        <v/>
      </c>
      <c r="M7663" s="1" t="str">
        <f t="shared" si="239"/>
        <v/>
      </c>
      <c r="N7663" s="1" t="str">
        <f>IF(ISBLANK($C7663),"",IF(ISNA(VLOOKUP($L7663,'result messages'!$H$3:$L$11,2,FALSE)),VLOOKUP($M7663,'result messages'!$H$3:$L$11,2,FALSE),VLOOKUP($L7663,'result messages'!$H$3:$L$11,2,FALSE)))</f>
        <v/>
      </c>
      <c r="O7663" s="1" t="str">
        <f>IF(ISBLANK($C7663),"",IF(ISNA(VLOOKUP($L7663,'result messages'!$H$3:$L$11,3,FALSE)),VLOOKUP($M7663,'result messages'!$H$3:$L$11,3,FALSE),VLOOKUP($L7663,'result messages'!$H$3:$L$11,3,FALSE)))</f>
        <v/>
      </c>
      <c r="P7663" s="1" t="str">
        <f>IF(ISBLANK($C7663),"",IF(ISNA(VLOOKUP($L7663,'result messages'!$H$3:$L$11,4,FALSE)),VLOOKUP($M7663,'result messages'!$H$3:$L$11,4,FALSE),VLOOKUP($L7663,'result messages'!$H$3:$L$11,4,FALSE)))</f>
        <v/>
      </c>
      <c r="Q7663" s="1" t="str">
        <f>IF(ISBLANK($C7663),"",IF(ISNA(VLOOKUP($L7663,'result messages'!$H$3:$L$11,5,FALSE)),VLOOKUP($M7663,'result messages'!$H$3:$L$11,5,FALSE),VLOOKUP($L7663,'result messages'!$H$3:$L$11,5,FALSE)))</f>
        <v/>
      </c>
    </row>
    <row r="7664" spans="1:17">
      <c r="A7664" s="1">
        <v>7661</v>
      </c>
      <c r="B7664" s="1"/>
      <c r="C7664" s="1"/>
      <c r="D7664" s="1"/>
      <c r="E7664" s="6"/>
      <c r="F7664" s="1"/>
      <c r="G7664" s="1" t="str">
        <f>IF(ISNA(VLOOKUP($C7664,'DTEN TCAP Linkage deviceId'!$A$1:$A$20000,1,FALSE)),"No","Yes")</f>
        <v>No</v>
      </c>
      <c r="H7664" s="1" t="str">
        <f>IF(ISNA(VLOOKUP($C7664,'Provisioning Requester'!$F$3:$H$20000,2,FALSE)),"No","Yes")</f>
        <v>No</v>
      </c>
      <c r="I7664" s="1" t="str">
        <f>IF($H7664="Yes",VLOOKUP($C7664,'Provisioning Requester'!$F$3:$H$20000,3,FALSE),"-")</f>
        <v>-</v>
      </c>
      <c r="J7664" s="1" t="str">
        <f>IF(OR(D7664="SVCP", E7664="TRUE"), "No", IF(ISNA(VLOOKUP($C7664,'ProvResponder deviceId'!$A$1:$A$20000,1,FALSE)),"No","Yes"))</f>
        <v>No</v>
      </c>
      <c r="K7664" s="1" t="str">
        <f>IF($J7664="Yes",VLOOKUP($C7664,'ProvResponder deviceId'!$A$1:$C$20000,3,FALSE),"-")</f>
        <v>-</v>
      </c>
      <c r="L7664" s="1" t="str">
        <f t="shared" si="238"/>
        <v/>
      </c>
      <c r="M7664" s="1" t="str">
        <f t="shared" si="239"/>
        <v/>
      </c>
      <c r="N7664" s="1" t="str">
        <f>IF(ISBLANK($C7664),"",IF(ISNA(VLOOKUP($L7664,'result messages'!$H$3:$L$11,2,FALSE)),VLOOKUP($M7664,'result messages'!$H$3:$L$11,2,FALSE),VLOOKUP($L7664,'result messages'!$H$3:$L$11,2,FALSE)))</f>
        <v/>
      </c>
      <c r="O7664" s="1" t="str">
        <f>IF(ISBLANK($C7664),"",IF(ISNA(VLOOKUP($L7664,'result messages'!$H$3:$L$11,3,FALSE)),VLOOKUP($M7664,'result messages'!$H$3:$L$11,3,FALSE),VLOOKUP($L7664,'result messages'!$H$3:$L$11,3,FALSE)))</f>
        <v/>
      </c>
      <c r="P7664" s="1" t="str">
        <f>IF(ISBLANK($C7664),"",IF(ISNA(VLOOKUP($L7664,'result messages'!$H$3:$L$11,4,FALSE)),VLOOKUP($M7664,'result messages'!$H$3:$L$11,4,FALSE),VLOOKUP($L7664,'result messages'!$H$3:$L$11,4,FALSE)))</f>
        <v/>
      </c>
      <c r="Q7664" s="1" t="str">
        <f>IF(ISBLANK($C7664),"",IF(ISNA(VLOOKUP($L7664,'result messages'!$H$3:$L$11,5,FALSE)),VLOOKUP($M7664,'result messages'!$H$3:$L$11,5,FALSE),VLOOKUP($L7664,'result messages'!$H$3:$L$11,5,FALSE)))</f>
        <v/>
      </c>
    </row>
    <row r="7665" spans="1:17">
      <c r="A7665" s="1">
        <v>7662</v>
      </c>
      <c r="B7665" s="1"/>
      <c r="C7665" s="1"/>
      <c r="D7665" s="1"/>
      <c r="E7665" s="6"/>
      <c r="F7665" s="1"/>
      <c r="G7665" s="1" t="str">
        <f>IF(ISNA(VLOOKUP($C7665,'DTEN TCAP Linkage deviceId'!$A$1:$A$20000,1,FALSE)),"No","Yes")</f>
        <v>No</v>
      </c>
      <c r="H7665" s="1" t="str">
        <f>IF(ISNA(VLOOKUP($C7665,'Provisioning Requester'!$F$3:$H$20000,2,FALSE)),"No","Yes")</f>
        <v>No</v>
      </c>
      <c r="I7665" s="1" t="str">
        <f>IF($H7665="Yes",VLOOKUP($C7665,'Provisioning Requester'!$F$3:$H$20000,3,FALSE),"-")</f>
        <v>-</v>
      </c>
      <c r="J7665" s="1" t="str">
        <f>IF(OR(D7665="SVCP", E7665="TRUE"), "No", IF(ISNA(VLOOKUP($C7665,'ProvResponder deviceId'!$A$1:$A$20000,1,FALSE)),"No","Yes"))</f>
        <v>No</v>
      </c>
      <c r="K7665" s="1" t="str">
        <f>IF($J7665="Yes",VLOOKUP($C7665,'ProvResponder deviceId'!$A$1:$C$20000,3,FALSE),"-")</f>
        <v>-</v>
      </c>
      <c r="L7665" s="1" t="str">
        <f t="shared" si="238"/>
        <v/>
      </c>
      <c r="M7665" s="1" t="str">
        <f t="shared" si="239"/>
        <v/>
      </c>
      <c r="N7665" s="1" t="str">
        <f>IF(ISBLANK($C7665),"",IF(ISNA(VLOOKUP($L7665,'result messages'!$H$3:$L$11,2,FALSE)),VLOOKUP($M7665,'result messages'!$H$3:$L$11,2,FALSE),VLOOKUP($L7665,'result messages'!$H$3:$L$11,2,FALSE)))</f>
        <v/>
      </c>
      <c r="O7665" s="1" t="str">
        <f>IF(ISBLANK($C7665),"",IF(ISNA(VLOOKUP($L7665,'result messages'!$H$3:$L$11,3,FALSE)),VLOOKUP($M7665,'result messages'!$H$3:$L$11,3,FALSE),VLOOKUP($L7665,'result messages'!$H$3:$L$11,3,FALSE)))</f>
        <v/>
      </c>
      <c r="P7665" s="1" t="str">
        <f>IF(ISBLANK($C7665),"",IF(ISNA(VLOOKUP($L7665,'result messages'!$H$3:$L$11,4,FALSE)),VLOOKUP($M7665,'result messages'!$H$3:$L$11,4,FALSE),VLOOKUP($L7665,'result messages'!$H$3:$L$11,4,FALSE)))</f>
        <v/>
      </c>
      <c r="Q7665" s="1" t="str">
        <f>IF(ISBLANK($C7665),"",IF(ISNA(VLOOKUP($L7665,'result messages'!$H$3:$L$11,5,FALSE)),VLOOKUP($M7665,'result messages'!$H$3:$L$11,5,FALSE),VLOOKUP($L7665,'result messages'!$H$3:$L$11,5,FALSE)))</f>
        <v/>
      </c>
    </row>
    <row r="7666" spans="1:17">
      <c r="A7666" s="1">
        <v>7663</v>
      </c>
      <c r="B7666" s="1"/>
      <c r="C7666" s="1"/>
      <c r="D7666" s="1"/>
      <c r="E7666" s="6"/>
      <c r="F7666" s="1"/>
      <c r="G7666" s="1" t="str">
        <f>IF(ISNA(VLOOKUP($C7666,'DTEN TCAP Linkage deviceId'!$A$1:$A$20000,1,FALSE)),"No","Yes")</f>
        <v>No</v>
      </c>
      <c r="H7666" s="1" t="str">
        <f>IF(ISNA(VLOOKUP($C7666,'Provisioning Requester'!$F$3:$H$20000,2,FALSE)),"No","Yes")</f>
        <v>No</v>
      </c>
      <c r="I7666" s="1" t="str">
        <f>IF($H7666="Yes",VLOOKUP($C7666,'Provisioning Requester'!$F$3:$H$20000,3,FALSE),"-")</f>
        <v>-</v>
      </c>
      <c r="J7666" s="1" t="str">
        <f>IF(OR(D7666="SVCP", E7666="TRUE"), "No", IF(ISNA(VLOOKUP($C7666,'ProvResponder deviceId'!$A$1:$A$20000,1,FALSE)),"No","Yes"))</f>
        <v>No</v>
      </c>
      <c r="K7666" s="1" t="str">
        <f>IF($J7666="Yes",VLOOKUP($C7666,'ProvResponder deviceId'!$A$1:$C$20000,3,FALSE),"-")</f>
        <v>-</v>
      </c>
      <c r="L7666" s="1" t="str">
        <f t="shared" si="238"/>
        <v/>
      </c>
      <c r="M7666" s="1" t="str">
        <f t="shared" si="239"/>
        <v/>
      </c>
      <c r="N7666" s="1" t="str">
        <f>IF(ISBLANK($C7666),"",IF(ISNA(VLOOKUP($L7666,'result messages'!$H$3:$L$11,2,FALSE)),VLOOKUP($M7666,'result messages'!$H$3:$L$11,2,FALSE),VLOOKUP($L7666,'result messages'!$H$3:$L$11,2,FALSE)))</f>
        <v/>
      </c>
      <c r="O7666" s="1" t="str">
        <f>IF(ISBLANK($C7666),"",IF(ISNA(VLOOKUP($L7666,'result messages'!$H$3:$L$11,3,FALSE)),VLOOKUP($M7666,'result messages'!$H$3:$L$11,3,FALSE),VLOOKUP($L7666,'result messages'!$H$3:$L$11,3,FALSE)))</f>
        <v/>
      </c>
      <c r="P7666" s="1" t="str">
        <f>IF(ISBLANK($C7666),"",IF(ISNA(VLOOKUP($L7666,'result messages'!$H$3:$L$11,4,FALSE)),VLOOKUP($M7666,'result messages'!$H$3:$L$11,4,FALSE),VLOOKUP($L7666,'result messages'!$H$3:$L$11,4,FALSE)))</f>
        <v/>
      </c>
      <c r="Q7666" s="1" t="str">
        <f>IF(ISBLANK($C7666),"",IF(ISNA(VLOOKUP($L7666,'result messages'!$H$3:$L$11,5,FALSE)),VLOOKUP($M7666,'result messages'!$H$3:$L$11,5,FALSE),VLOOKUP($L7666,'result messages'!$H$3:$L$11,5,FALSE)))</f>
        <v/>
      </c>
    </row>
    <row r="7667" spans="1:17">
      <c r="A7667" s="1">
        <v>7664</v>
      </c>
      <c r="B7667" s="1"/>
      <c r="C7667" s="1"/>
      <c r="D7667" s="1"/>
      <c r="E7667" s="6"/>
      <c r="F7667" s="1"/>
      <c r="G7667" s="1" t="str">
        <f>IF(ISNA(VLOOKUP($C7667,'DTEN TCAP Linkage deviceId'!$A$1:$A$20000,1,FALSE)),"No","Yes")</f>
        <v>No</v>
      </c>
      <c r="H7667" s="1" t="str">
        <f>IF(ISNA(VLOOKUP($C7667,'Provisioning Requester'!$F$3:$H$20000,2,FALSE)),"No","Yes")</f>
        <v>No</v>
      </c>
      <c r="I7667" s="1" t="str">
        <f>IF($H7667="Yes",VLOOKUP($C7667,'Provisioning Requester'!$F$3:$H$20000,3,FALSE),"-")</f>
        <v>-</v>
      </c>
      <c r="J7667" s="1" t="str">
        <f>IF(OR(D7667="SVCP", E7667="TRUE"), "No", IF(ISNA(VLOOKUP($C7667,'ProvResponder deviceId'!$A$1:$A$20000,1,FALSE)),"No","Yes"))</f>
        <v>No</v>
      </c>
      <c r="K7667" s="1" t="str">
        <f>IF($J7667="Yes",VLOOKUP($C7667,'ProvResponder deviceId'!$A$1:$C$20000,3,FALSE),"-")</f>
        <v>-</v>
      </c>
      <c r="L7667" s="1" t="str">
        <f t="shared" si="238"/>
        <v/>
      </c>
      <c r="M7667" s="1" t="str">
        <f t="shared" si="239"/>
        <v/>
      </c>
      <c r="N7667" s="1" t="str">
        <f>IF(ISBLANK($C7667),"",IF(ISNA(VLOOKUP($L7667,'result messages'!$H$3:$L$11,2,FALSE)),VLOOKUP($M7667,'result messages'!$H$3:$L$11,2,FALSE),VLOOKUP($L7667,'result messages'!$H$3:$L$11,2,FALSE)))</f>
        <v/>
      </c>
      <c r="O7667" s="1" t="str">
        <f>IF(ISBLANK($C7667),"",IF(ISNA(VLOOKUP($L7667,'result messages'!$H$3:$L$11,3,FALSE)),VLOOKUP($M7667,'result messages'!$H$3:$L$11,3,FALSE),VLOOKUP($L7667,'result messages'!$H$3:$L$11,3,FALSE)))</f>
        <v/>
      </c>
      <c r="P7667" s="1" t="str">
        <f>IF(ISBLANK($C7667),"",IF(ISNA(VLOOKUP($L7667,'result messages'!$H$3:$L$11,4,FALSE)),VLOOKUP($M7667,'result messages'!$H$3:$L$11,4,FALSE),VLOOKUP($L7667,'result messages'!$H$3:$L$11,4,FALSE)))</f>
        <v/>
      </c>
      <c r="Q7667" s="1" t="str">
        <f>IF(ISBLANK($C7667),"",IF(ISNA(VLOOKUP($L7667,'result messages'!$H$3:$L$11,5,FALSE)),VLOOKUP($M7667,'result messages'!$H$3:$L$11,5,FALSE),VLOOKUP($L7667,'result messages'!$H$3:$L$11,5,FALSE)))</f>
        <v/>
      </c>
    </row>
    <row r="7668" spans="1:17">
      <c r="A7668" s="1">
        <v>7665</v>
      </c>
      <c r="B7668" s="1"/>
      <c r="C7668" s="1"/>
      <c r="D7668" s="1"/>
      <c r="E7668" s="6"/>
      <c r="F7668" s="1"/>
      <c r="G7668" s="1" t="str">
        <f>IF(ISNA(VLOOKUP($C7668,'DTEN TCAP Linkage deviceId'!$A$1:$A$20000,1,FALSE)),"No","Yes")</f>
        <v>No</v>
      </c>
      <c r="H7668" s="1" t="str">
        <f>IF(ISNA(VLOOKUP($C7668,'Provisioning Requester'!$F$3:$H$20000,2,FALSE)),"No","Yes")</f>
        <v>No</v>
      </c>
      <c r="I7668" s="1" t="str">
        <f>IF($H7668="Yes",VLOOKUP($C7668,'Provisioning Requester'!$F$3:$H$20000,3,FALSE),"-")</f>
        <v>-</v>
      </c>
      <c r="J7668" s="1" t="str">
        <f>IF(OR(D7668="SVCP", E7668="TRUE"), "No", IF(ISNA(VLOOKUP($C7668,'ProvResponder deviceId'!$A$1:$A$20000,1,FALSE)),"No","Yes"))</f>
        <v>No</v>
      </c>
      <c r="K7668" s="1" t="str">
        <f>IF($J7668="Yes",VLOOKUP($C7668,'ProvResponder deviceId'!$A$1:$C$20000,3,FALSE),"-")</f>
        <v>-</v>
      </c>
      <c r="L7668" s="1" t="str">
        <f t="shared" si="238"/>
        <v/>
      </c>
      <c r="M7668" s="1" t="str">
        <f t="shared" si="239"/>
        <v/>
      </c>
      <c r="N7668" s="1" t="str">
        <f>IF(ISBLANK($C7668),"",IF(ISNA(VLOOKUP($L7668,'result messages'!$H$3:$L$11,2,FALSE)),VLOOKUP($M7668,'result messages'!$H$3:$L$11,2,FALSE),VLOOKUP($L7668,'result messages'!$H$3:$L$11,2,FALSE)))</f>
        <v/>
      </c>
      <c r="O7668" s="1" t="str">
        <f>IF(ISBLANK($C7668),"",IF(ISNA(VLOOKUP($L7668,'result messages'!$H$3:$L$11,3,FALSE)),VLOOKUP($M7668,'result messages'!$H$3:$L$11,3,FALSE),VLOOKUP($L7668,'result messages'!$H$3:$L$11,3,FALSE)))</f>
        <v/>
      </c>
      <c r="P7668" s="1" t="str">
        <f>IF(ISBLANK($C7668),"",IF(ISNA(VLOOKUP($L7668,'result messages'!$H$3:$L$11,4,FALSE)),VLOOKUP($M7668,'result messages'!$H$3:$L$11,4,FALSE),VLOOKUP($L7668,'result messages'!$H$3:$L$11,4,FALSE)))</f>
        <v/>
      </c>
      <c r="Q7668" s="1" t="str">
        <f>IF(ISBLANK($C7668),"",IF(ISNA(VLOOKUP($L7668,'result messages'!$H$3:$L$11,5,FALSE)),VLOOKUP($M7668,'result messages'!$H$3:$L$11,5,FALSE),VLOOKUP($L7668,'result messages'!$H$3:$L$11,5,FALSE)))</f>
        <v/>
      </c>
    </row>
    <row r="7669" spans="1:17">
      <c r="A7669" s="1">
        <v>7666</v>
      </c>
      <c r="B7669" s="1"/>
      <c r="C7669" s="1"/>
      <c r="D7669" s="1"/>
      <c r="E7669" s="6"/>
      <c r="F7669" s="1"/>
      <c r="G7669" s="1" t="str">
        <f>IF(ISNA(VLOOKUP($C7669,'DTEN TCAP Linkage deviceId'!$A$1:$A$20000,1,FALSE)),"No","Yes")</f>
        <v>No</v>
      </c>
      <c r="H7669" s="1" t="str">
        <f>IF(ISNA(VLOOKUP($C7669,'Provisioning Requester'!$F$3:$H$20000,2,FALSE)),"No","Yes")</f>
        <v>No</v>
      </c>
      <c r="I7669" s="1" t="str">
        <f>IF($H7669="Yes",VLOOKUP($C7669,'Provisioning Requester'!$F$3:$H$20000,3,FALSE),"-")</f>
        <v>-</v>
      </c>
      <c r="J7669" s="1" t="str">
        <f>IF(OR(D7669="SVCP", E7669="TRUE"), "No", IF(ISNA(VLOOKUP($C7669,'ProvResponder deviceId'!$A$1:$A$20000,1,FALSE)),"No","Yes"))</f>
        <v>No</v>
      </c>
      <c r="K7669" s="1" t="str">
        <f>IF($J7669="Yes",VLOOKUP($C7669,'ProvResponder deviceId'!$A$1:$C$20000,3,FALSE),"-")</f>
        <v>-</v>
      </c>
      <c r="L7669" s="1" t="str">
        <f t="shared" si="238"/>
        <v/>
      </c>
      <c r="M7669" s="1" t="str">
        <f t="shared" si="239"/>
        <v/>
      </c>
      <c r="N7669" s="1" t="str">
        <f>IF(ISBLANK($C7669),"",IF(ISNA(VLOOKUP($L7669,'result messages'!$H$3:$L$11,2,FALSE)),VLOOKUP($M7669,'result messages'!$H$3:$L$11,2,FALSE),VLOOKUP($L7669,'result messages'!$H$3:$L$11,2,FALSE)))</f>
        <v/>
      </c>
      <c r="O7669" s="1" t="str">
        <f>IF(ISBLANK($C7669),"",IF(ISNA(VLOOKUP($L7669,'result messages'!$H$3:$L$11,3,FALSE)),VLOOKUP($M7669,'result messages'!$H$3:$L$11,3,FALSE),VLOOKUP($L7669,'result messages'!$H$3:$L$11,3,FALSE)))</f>
        <v/>
      </c>
      <c r="P7669" s="1" t="str">
        <f>IF(ISBLANK($C7669),"",IF(ISNA(VLOOKUP($L7669,'result messages'!$H$3:$L$11,4,FALSE)),VLOOKUP($M7669,'result messages'!$H$3:$L$11,4,FALSE),VLOOKUP($L7669,'result messages'!$H$3:$L$11,4,FALSE)))</f>
        <v/>
      </c>
      <c r="Q7669" s="1" t="str">
        <f>IF(ISBLANK($C7669),"",IF(ISNA(VLOOKUP($L7669,'result messages'!$H$3:$L$11,5,FALSE)),VLOOKUP($M7669,'result messages'!$H$3:$L$11,5,FALSE),VLOOKUP($L7669,'result messages'!$H$3:$L$11,5,FALSE)))</f>
        <v/>
      </c>
    </row>
    <row r="7670" spans="1:17">
      <c r="A7670" s="1">
        <v>7667</v>
      </c>
      <c r="B7670" s="1"/>
      <c r="C7670" s="1"/>
      <c r="D7670" s="1"/>
      <c r="E7670" s="6"/>
      <c r="F7670" s="1"/>
      <c r="G7670" s="1" t="str">
        <f>IF(ISNA(VLOOKUP($C7670,'DTEN TCAP Linkage deviceId'!$A$1:$A$20000,1,FALSE)),"No","Yes")</f>
        <v>No</v>
      </c>
      <c r="H7670" s="1" t="str">
        <f>IF(ISNA(VLOOKUP($C7670,'Provisioning Requester'!$F$3:$H$20000,2,FALSE)),"No","Yes")</f>
        <v>No</v>
      </c>
      <c r="I7670" s="1" t="str">
        <f>IF($H7670="Yes",VLOOKUP($C7670,'Provisioning Requester'!$F$3:$H$20000,3,FALSE),"-")</f>
        <v>-</v>
      </c>
      <c r="J7670" s="1" t="str">
        <f>IF(OR(D7670="SVCP", E7670="TRUE"), "No", IF(ISNA(VLOOKUP($C7670,'ProvResponder deviceId'!$A$1:$A$20000,1,FALSE)),"No","Yes"))</f>
        <v>No</v>
      </c>
      <c r="K7670" s="1" t="str">
        <f>IF($J7670="Yes",VLOOKUP($C7670,'ProvResponder deviceId'!$A$1:$C$20000,3,FALSE),"-")</f>
        <v>-</v>
      </c>
      <c r="L7670" s="1" t="str">
        <f t="shared" si="238"/>
        <v/>
      </c>
      <c r="M7670" s="1" t="str">
        <f t="shared" si="239"/>
        <v/>
      </c>
      <c r="N7670" s="1" t="str">
        <f>IF(ISBLANK($C7670),"",IF(ISNA(VLOOKUP($L7670,'result messages'!$H$3:$L$11,2,FALSE)),VLOOKUP($M7670,'result messages'!$H$3:$L$11,2,FALSE),VLOOKUP($L7670,'result messages'!$H$3:$L$11,2,FALSE)))</f>
        <v/>
      </c>
      <c r="O7670" s="1" t="str">
        <f>IF(ISBLANK($C7670),"",IF(ISNA(VLOOKUP($L7670,'result messages'!$H$3:$L$11,3,FALSE)),VLOOKUP($M7670,'result messages'!$H$3:$L$11,3,FALSE),VLOOKUP($L7670,'result messages'!$H$3:$L$11,3,FALSE)))</f>
        <v/>
      </c>
      <c r="P7670" s="1" t="str">
        <f>IF(ISBLANK($C7670),"",IF(ISNA(VLOOKUP($L7670,'result messages'!$H$3:$L$11,4,FALSE)),VLOOKUP($M7670,'result messages'!$H$3:$L$11,4,FALSE),VLOOKUP($L7670,'result messages'!$H$3:$L$11,4,FALSE)))</f>
        <v/>
      </c>
      <c r="Q7670" s="1" t="str">
        <f>IF(ISBLANK($C7670),"",IF(ISNA(VLOOKUP($L7670,'result messages'!$H$3:$L$11,5,FALSE)),VLOOKUP($M7670,'result messages'!$H$3:$L$11,5,FALSE),VLOOKUP($L7670,'result messages'!$H$3:$L$11,5,FALSE)))</f>
        <v/>
      </c>
    </row>
    <row r="7671" spans="1:17">
      <c r="A7671" s="1">
        <v>7668</v>
      </c>
      <c r="B7671" s="1"/>
      <c r="C7671" s="1"/>
      <c r="D7671" s="1"/>
      <c r="E7671" s="6"/>
      <c r="F7671" s="1"/>
      <c r="G7671" s="1" t="str">
        <f>IF(ISNA(VLOOKUP($C7671,'DTEN TCAP Linkage deviceId'!$A$1:$A$20000,1,FALSE)),"No","Yes")</f>
        <v>No</v>
      </c>
      <c r="H7671" s="1" t="str">
        <f>IF(ISNA(VLOOKUP($C7671,'Provisioning Requester'!$F$3:$H$20000,2,FALSE)),"No","Yes")</f>
        <v>No</v>
      </c>
      <c r="I7671" s="1" t="str">
        <f>IF($H7671="Yes",VLOOKUP($C7671,'Provisioning Requester'!$F$3:$H$20000,3,FALSE),"-")</f>
        <v>-</v>
      </c>
      <c r="J7671" s="1" t="str">
        <f>IF(OR(D7671="SVCP", E7671="TRUE"), "No", IF(ISNA(VLOOKUP($C7671,'ProvResponder deviceId'!$A$1:$A$20000,1,FALSE)),"No","Yes"))</f>
        <v>No</v>
      </c>
      <c r="K7671" s="1" t="str">
        <f>IF($J7671="Yes",VLOOKUP($C7671,'ProvResponder deviceId'!$A$1:$C$20000,3,FALSE),"-")</f>
        <v>-</v>
      </c>
      <c r="L7671" s="1" t="str">
        <f t="shared" si="238"/>
        <v/>
      </c>
      <c r="M7671" s="1" t="str">
        <f t="shared" si="239"/>
        <v/>
      </c>
      <c r="N7671" s="1" t="str">
        <f>IF(ISBLANK($C7671),"",IF(ISNA(VLOOKUP($L7671,'result messages'!$H$3:$L$11,2,FALSE)),VLOOKUP($M7671,'result messages'!$H$3:$L$11,2,FALSE),VLOOKUP($L7671,'result messages'!$H$3:$L$11,2,FALSE)))</f>
        <v/>
      </c>
      <c r="O7671" s="1" t="str">
        <f>IF(ISBLANK($C7671),"",IF(ISNA(VLOOKUP($L7671,'result messages'!$H$3:$L$11,3,FALSE)),VLOOKUP($M7671,'result messages'!$H$3:$L$11,3,FALSE),VLOOKUP($L7671,'result messages'!$H$3:$L$11,3,FALSE)))</f>
        <v/>
      </c>
      <c r="P7671" s="1" t="str">
        <f>IF(ISBLANK($C7671),"",IF(ISNA(VLOOKUP($L7671,'result messages'!$H$3:$L$11,4,FALSE)),VLOOKUP($M7671,'result messages'!$H$3:$L$11,4,FALSE),VLOOKUP($L7671,'result messages'!$H$3:$L$11,4,FALSE)))</f>
        <v/>
      </c>
      <c r="Q7671" s="1" t="str">
        <f>IF(ISBLANK($C7671),"",IF(ISNA(VLOOKUP($L7671,'result messages'!$H$3:$L$11,5,FALSE)),VLOOKUP($M7671,'result messages'!$H$3:$L$11,5,FALSE),VLOOKUP($L7671,'result messages'!$H$3:$L$11,5,FALSE)))</f>
        <v/>
      </c>
    </row>
    <row r="7672" spans="1:17">
      <c r="A7672" s="1">
        <v>7669</v>
      </c>
      <c r="B7672" s="1"/>
      <c r="C7672" s="1"/>
      <c r="D7672" s="1"/>
      <c r="E7672" s="6"/>
      <c r="F7672" s="1"/>
      <c r="G7672" s="1" t="str">
        <f>IF(ISNA(VLOOKUP($C7672,'DTEN TCAP Linkage deviceId'!$A$1:$A$20000,1,FALSE)),"No","Yes")</f>
        <v>No</v>
      </c>
      <c r="H7672" s="1" t="str">
        <f>IF(ISNA(VLOOKUP($C7672,'Provisioning Requester'!$F$3:$H$20000,2,FALSE)),"No","Yes")</f>
        <v>No</v>
      </c>
      <c r="I7672" s="1" t="str">
        <f>IF($H7672="Yes",VLOOKUP($C7672,'Provisioning Requester'!$F$3:$H$20000,3,FALSE),"-")</f>
        <v>-</v>
      </c>
      <c r="J7672" s="1" t="str">
        <f>IF(OR(D7672="SVCP", E7672="TRUE"), "No", IF(ISNA(VLOOKUP($C7672,'ProvResponder deviceId'!$A$1:$A$20000,1,FALSE)),"No","Yes"))</f>
        <v>No</v>
      </c>
      <c r="K7672" s="1" t="str">
        <f>IF($J7672="Yes",VLOOKUP($C7672,'ProvResponder deviceId'!$A$1:$C$20000,3,FALSE),"-")</f>
        <v>-</v>
      </c>
      <c r="L7672" s="1" t="str">
        <f t="shared" si="238"/>
        <v/>
      </c>
      <c r="M7672" s="1" t="str">
        <f t="shared" si="239"/>
        <v/>
      </c>
      <c r="N7672" s="1" t="str">
        <f>IF(ISBLANK($C7672),"",IF(ISNA(VLOOKUP($L7672,'result messages'!$H$3:$L$11,2,FALSE)),VLOOKUP($M7672,'result messages'!$H$3:$L$11,2,FALSE),VLOOKUP($L7672,'result messages'!$H$3:$L$11,2,FALSE)))</f>
        <v/>
      </c>
      <c r="O7672" s="1" t="str">
        <f>IF(ISBLANK($C7672),"",IF(ISNA(VLOOKUP($L7672,'result messages'!$H$3:$L$11,3,FALSE)),VLOOKUP($M7672,'result messages'!$H$3:$L$11,3,FALSE),VLOOKUP($L7672,'result messages'!$H$3:$L$11,3,FALSE)))</f>
        <v/>
      </c>
      <c r="P7672" s="1" t="str">
        <f>IF(ISBLANK($C7672),"",IF(ISNA(VLOOKUP($L7672,'result messages'!$H$3:$L$11,4,FALSE)),VLOOKUP($M7672,'result messages'!$H$3:$L$11,4,FALSE),VLOOKUP($L7672,'result messages'!$H$3:$L$11,4,FALSE)))</f>
        <v/>
      </c>
      <c r="Q7672" s="1" t="str">
        <f>IF(ISBLANK($C7672),"",IF(ISNA(VLOOKUP($L7672,'result messages'!$H$3:$L$11,5,FALSE)),VLOOKUP($M7672,'result messages'!$H$3:$L$11,5,FALSE),VLOOKUP($L7672,'result messages'!$H$3:$L$11,5,FALSE)))</f>
        <v/>
      </c>
    </row>
    <row r="7673" spans="1:17">
      <c r="A7673" s="1">
        <v>7670</v>
      </c>
      <c r="B7673" s="1"/>
      <c r="C7673" s="1"/>
      <c r="D7673" s="1"/>
      <c r="E7673" s="6"/>
      <c r="F7673" s="1"/>
      <c r="G7673" s="1" t="str">
        <f>IF(ISNA(VLOOKUP($C7673,'DTEN TCAP Linkage deviceId'!$A$1:$A$20000,1,FALSE)),"No","Yes")</f>
        <v>No</v>
      </c>
      <c r="H7673" s="1" t="str">
        <f>IF(ISNA(VLOOKUP($C7673,'Provisioning Requester'!$F$3:$H$20000,2,FALSE)),"No","Yes")</f>
        <v>No</v>
      </c>
      <c r="I7673" s="1" t="str">
        <f>IF($H7673="Yes",VLOOKUP($C7673,'Provisioning Requester'!$F$3:$H$20000,3,FALSE),"-")</f>
        <v>-</v>
      </c>
      <c r="J7673" s="1" t="str">
        <f>IF(OR(D7673="SVCP", E7673="TRUE"), "No", IF(ISNA(VLOOKUP($C7673,'ProvResponder deviceId'!$A$1:$A$20000,1,FALSE)),"No","Yes"))</f>
        <v>No</v>
      </c>
      <c r="K7673" s="1" t="str">
        <f>IF($J7673="Yes",VLOOKUP($C7673,'ProvResponder deviceId'!$A$1:$C$20000,3,FALSE),"-")</f>
        <v>-</v>
      </c>
      <c r="L7673" s="1" t="str">
        <f t="shared" si="238"/>
        <v/>
      </c>
      <c r="M7673" s="1" t="str">
        <f t="shared" si="239"/>
        <v/>
      </c>
      <c r="N7673" s="1" t="str">
        <f>IF(ISBLANK($C7673),"",IF(ISNA(VLOOKUP($L7673,'result messages'!$H$3:$L$11,2,FALSE)),VLOOKUP($M7673,'result messages'!$H$3:$L$11,2,FALSE),VLOOKUP($L7673,'result messages'!$H$3:$L$11,2,FALSE)))</f>
        <v/>
      </c>
      <c r="O7673" s="1" t="str">
        <f>IF(ISBLANK($C7673),"",IF(ISNA(VLOOKUP($L7673,'result messages'!$H$3:$L$11,3,FALSE)),VLOOKUP($M7673,'result messages'!$H$3:$L$11,3,FALSE),VLOOKUP($L7673,'result messages'!$H$3:$L$11,3,FALSE)))</f>
        <v/>
      </c>
      <c r="P7673" s="1" t="str">
        <f>IF(ISBLANK($C7673),"",IF(ISNA(VLOOKUP($L7673,'result messages'!$H$3:$L$11,4,FALSE)),VLOOKUP($M7673,'result messages'!$H$3:$L$11,4,FALSE),VLOOKUP($L7673,'result messages'!$H$3:$L$11,4,FALSE)))</f>
        <v/>
      </c>
      <c r="Q7673" s="1" t="str">
        <f>IF(ISBLANK($C7673),"",IF(ISNA(VLOOKUP($L7673,'result messages'!$H$3:$L$11,5,FALSE)),VLOOKUP($M7673,'result messages'!$H$3:$L$11,5,FALSE),VLOOKUP($L7673,'result messages'!$H$3:$L$11,5,FALSE)))</f>
        <v/>
      </c>
    </row>
    <row r="7674" spans="1:17">
      <c r="A7674" s="1">
        <v>7671</v>
      </c>
      <c r="B7674" s="1"/>
      <c r="C7674" s="1"/>
      <c r="D7674" s="1"/>
      <c r="E7674" s="6"/>
      <c r="F7674" s="1"/>
      <c r="G7674" s="1" t="str">
        <f>IF(ISNA(VLOOKUP($C7674,'DTEN TCAP Linkage deviceId'!$A$1:$A$20000,1,FALSE)),"No","Yes")</f>
        <v>No</v>
      </c>
      <c r="H7674" s="1" t="str">
        <f>IF(ISNA(VLOOKUP($C7674,'Provisioning Requester'!$F$3:$H$20000,2,FALSE)),"No","Yes")</f>
        <v>No</v>
      </c>
      <c r="I7674" s="1" t="str">
        <f>IF($H7674="Yes",VLOOKUP($C7674,'Provisioning Requester'!$F$3:$H$20000,3,FALSE),"-")</f>
        <v>-</v>
      </c>
      <c r="J7674" s="1" t="str">
        <f>IF(OR(D7674="SVCP", E7674="TRUE"), "No", IF(ISNA(VLOOKUP($C7674,'ProvResponder deviceId'!$A$1:$A$20000,1,FALSE)),"No","Yes"))</f>
        <v>No</v>
      </c>
      <c r="K7674" s="1" t="str">
        <f>IF($J7674="Yes",VLOOKUP($C7674,'ProvResponder deviceId'!$A$1:$C$20000,3,FALSE),"-")</f>
        <v>-</v>
      </c>
      <c r="L7674" s="1" t="str">
        <f t="shared" si="238"/>
        <v/>
      </c>
      <c r="M7674" s="1" t="str">
        <f t="shared" si="239"/>
        <v/>
      </c>
      <c r="N7674" s="1" t="str">
        <f>IF(ISBLANK($C7674),"",IF(ISNA(VLOOKUP($L7674,'result messages'!$H$3:$L$11,2,FALSE)),VLOOKUP($M7674,'result messages'!$H$3:$L$11,2,FALSE),VLOOKUP($L7674,'result messages'!$H$3:$L$11,2,FALSE)))</f>
        <v/>
      </c>
      <c r="O7674" s="1" t="str">
        <f>IF(ISBLANK($C7674),"",IF(ISNA(VLOOKUP($L7674,'result messages'!$H$3:$L$11,3,FALSE)),VLOOKUP($M7674,'result messages'!$H$3:$L$11,3,FALSE),VLOOKUP($L7674,'result messages'!$H$3:$L$11,3,FALSE)))</f>
        <v/>
      </c>
      <c r="P7674" s="1" t="str">
        <f>IF(ISBLANK($C7674),"",IF(ISNA(VLOOKUP($L7674,'result messages'!$H$3:$L$11,4,FALSE)),VLOOKUP($M7674,'result messages'!$H$3:$L$11,4,FALSE),VLOOKUP($L7674,'result messages'!$H$3:$L$11,4,FALSE)))</f>
        <v/>
      </c>
      <c r="Q7674" s="1" t="str">
        <f>IF(ISBLANK($C7674),"",IF(ISNA(VLOOKUP($L7674,'result messages'!$H$3:$L$11,5,FALSE)),VLOOKUP($M7674,'result messages'!$H$3:$L$11,5,FALSE),VLOOKUP($L7674,'result messages'!$H$3:$L$11,5,FALSE)))</f>
        <v/>
      </c>
    </row>
    <row r="7675" spans="1:17">
      <c r="A7675" s="1">
        <v>7672</v>
      </c>
      <c r="B7675" s="1"/>
      <c r="C7675" s="1"/>
      <c r="D7675" s="1"/>
      <c r="E7675" s="6"/>
      <c r="F7675" s="1"/>
      <c r="G7675" s="1" t="str">
        <f>IF(ISNA(VLOOKUP($C7675,'DTEN TCAP Linkage deviceId'!$A$1:$A$20000,1,FALSE)),"No","Yes")</f>
        <v>No</v>
      </c>
      <c r="H7675" s="1" t="str">
        <f>IF(ISNA(VLOOKUP($C7675,'Provisioning Requester'!$F$3:$H$20000,2,FALSE)),"No","Yes")</f>
        <v>No</v>
      </c>
      <c r="I7675" s="1" t="str">
        <f>IF($H7675="Yes",VLOOKUP($C7675,'Provisioning Requester'!$F$3:$H$20000,3,FALSE),"-")</f>
        <v>-</v>
      </c>
      <c r="J7675" s="1" t="str">
        <f>IF(OR(D7675="SVCP", E7675="TRUE"), "No", IF(ISNA(VLOOKUP($C7675,'ProvResponder deviceId'!$A$1:$A$20000,1,FALSE)),"No","Yes"))</f>
        <v>No</v>
      </c>
      <c r="K7675" s="1" t="str">
        <f>IF($J7675="Yes",VLOOKUP($C7675,'ProvResponder deviceId'!$A$1:$C$20000,3,FALSE),"-")</f>
        <v>-</v>
      </c>
      <c r="L7675" s="1" t="str">
        <f t="shared" si="238"/>
        <v/>
      </c>
      <c r="M7675" s="1" t="str">
        <f t="shared" si="239"/>
        <v/>
      </c>
      <c r="N7675" s="1" t="str">
        <f>IF(ISBLANK($C7675),"",IF(ISNA(VLOOKUP($L7675,'result messages'!$H$3:$L$11,2,FALSE)),VLOOKUP($M7675,'result messages'!$H$3:$L$11,2,FALSE),VLOOKUP($L7675,'result messages'!$H$3:$L$11,2,FALSE)))</f>
        <v/>
      </c>
      <c r="O7675" s="1" t="str">
        <f>IF(ISBLANK($C7675),"",IF(ISNA(VLOOKUP($L7675,'result messages'!$H$3:$L$11,3,FALSE)),VLOOKUP($M7675,'result messages'!$H$3:$L$11,3,FALSE),VLOOKUP($L7675,'result messages'!$H$3:$L$11,3,FALSE)))</f>
        <v/>
      </c>
      <c r="P7675" s="1" t="str">
        <f>IF(ISBLANK($C7675),"",IF(ISNA(VLOOKUP($L7675,'result messages'!$H$3:$L$11,4,FALSE)),VLOOKUP($M7675,'result messages'!$H$3:$L$11,4,FALSE),VLOOKUP($L7675,'result messages'!$H$3:$L$11,4,FALSE)))</f>
        <v/>
      </c>
      <c r="Q7675" s="1" t="str">
        <f>IF(ISBLANK($C7675),"",IF(ISNA(VLOOKUP($L7675,'result messages'!$H$3:$L$11,5,FALSE)),VLOOKUP($M7675,'result messages'!$H$3:$L$11,5,FALSE),VLOOKUP($L7675,'result messages'!$H$3:$L$11,5,FALSE)))</f>
        <v/>
      </c>
    </row>
    <row r="7676" spans="1:17">
      <c r="A7676" s="1">
        <v>7673</v>
      </c>
      <c r="B7676" s="1"/>
      <c r="C7676" s="1"/>
      <c r="D7676" s="1"/>
      <c r="E7676" s="6"/>
      <c r="F7676" s="1"/>
      <c r="G7676" s="1" t="str">
        <f>IF(ISNA(VLOOKUP($C7676,'DTEN TCAP Linkage deviceId'!$A$1:$A$20000,1,FALSE)),"No","Yes")</f>
        <v>No</v>
      </c>
      <c r="H7676" s="1" t="str">
        <f>IF(ISNA(VLOOKUP($C7676,'Provisioning Requester'!$F$3:$H$20000,2,FALSE)),"No","Yes")</f>
        <v>No</v>
      </c>
      <c r="I7676" s="1" t="str">
        <f>IF($H7676="Yes",VLOOKUP($C7676,'Provisioning Requester'!$F$3:$H$20000,3,FALSE),"-")</f>
        <v>-</v>
      </c>
      <c r="J7676" s="1" t="str">
        <f>IF(OR(D7676="SVCP", E7676="TRUE"), "No", IF(ISNA(VLOOKUP($C7676,'ProvResponder deviceId'!$A$1:$A$20000,1,FALSE)),"No","Yes"))</f>
        <v>No</v>
      </c>
      <c r="K7676" s="1" t="str">
        <f>IF($J7676="Yes",VLOOKUP($C7676,'ProvResponder deviceId'!$A$1:$C$20000,3,FALSE),"-")</f>
        <v>-</v>
      </c>
      <c r="L7676" s="1" t="str">
        <f t="shared" si="238"/>
        <v/>
      </c>
      <c r="M7676" s="1" t="str">
        <f t="shared" si="239"/>
        <v/>
      </c>
      <c r="N7676" s="1" t="str">
        <f>IF(ISBLANK($C7676),"",IF(ISNA(VLOOKUP($L7676,'result messages'!$H$3:$L$11,2,FALSE)),VLOOKUP($M7676,'result messages'!$H$3:$L$11,2,FALSE),VLOOKUP($L7676,'result messages'!$H$3:$L$11,2,FALSE)))</f>
        <v/>
      </c>
      <c r="O7676" s="1" t="str">
        <f>IF(ISBLANK($C7676),"",IF(ISNA(VLOOKUP($L7676,'result messages'!$H$3:$L$11,3,FALSE)),VLOOKUP($M7676,'result messages'!$H$3:$L$11,3,FALSE),VLOOKUP($L7676,'result messages'!$H$3:$L$11,3,FALSE)))</f>
        <v/>
      </c>
      <c r="P7676" s="1" t="str">
        <f>IF(ISBLANK($C7676),"",IF(ISNA(VLOOKUP($L7676,'result messages'!$H$3:$L$11,4,FALSE)),VLOOKUP($M7676,'result messages'!$H$3:$L$11,4,FALSE),VLOOKUP($L7676,'result messages'!$H$3:$L$11,4,FALSE)))</f>
        <v/>
      </c>
      <c r="Q7676" s="1" t="str">
        <f>IF(ISBLANK($C7676),"",IF(ISNA(VLOOKUP($L7676,'result messages'!$H$3:$L$11,5,FALSE)),VLOOKUP($M7676,'result messages'!$H$3:$L$11,5,FALSE),VLOOKUP($L7676,'result messages'!$H$3:$L$11,5,FALSE)))</f>
        <v/>
      </c>
    </row>
    <row r="7677" spans="1:17">
      <c r="A7677" s="1">
        <v>7674</v>
      </c>
      <c r="B7677" s="1"/>
      <c r="C7677" s="1"/>
      <c r="D7677" s="1"/>
      <c r="E7677" s="6"/>
      <c r="F7677" s="1"/>
      <c r="G7677" s="1" t="str">
        <f>IF(ISNA(VLOOKUP($C7677,'DTEN TCAP Linkage deviceId'!$A$1:$A$20000,1,FALSE)),"No","Yes")</f>
        <v>No</v>
      </c>
      <c r="H7677" s="1" t="str">
        <f>IF(ISNA(VLOOKUP($C7677,'Provisioning Requester'!$F$3:$H$20000,2,FALSE)),"No","Yes")</f>
        <v>No</v>
      </c>
      <c r="I7677" s="1" t="str">
        <f>IF($H7677="Yes",VLOOKUP($C7677,'Provisioning Requester'!$F$3:$H$20000,3,FALSE),"-")</f>
        <v>-</v>
      </c>
      <c r="J7677" s="1" t="str">
        <f>IF(OR(D7677="SVCP", E7677="TRUE"), "No", IF(ISNA(VLOOKUP($C7677,'ProvResponder deviceId'!$A$1:$A$20000,1,FALSE)),"No","Yes"))</f>
        <v>No</v>
      </c>
      <c r="K7677" s="1" t="str">
        <f>IF($J7677="Yes",VLOOKUP($C7677,'ProvResponder deviceId'!$A$1:$C$20000,3,FALSE),"-")</f>
        <v>-</v>
      </c>
      <c r="L7677" s="1" t="str">
        <f t="shared" si="238"/>
        <v/>
      </c>
      <c r="M7677" s="1" t="str">
        <f t="shared" si="239"/>
        <v/>
      </c>
      <c r="N7677" s="1" t="str">
        <f>IF(ISBLANK($C7677),"",IF(ISNA(VLOOKUP($L7677,'result messages'!$H$3:$L$11,2,FALSE)),VLOOKUP($M7677,'result messages'!$H$3:$L$11,2,FALSE),VLOOKUP($L7677,'result messages'!$H$3:$L$11,2,FALSE)))</f>
        <v/>
      </c>
      <c r="O7677" s="1" t="str">
        <f>IF(ISBLANK($C7677),"",IF(ISNA(VLOOKUP($L7677,'result messages'!$H$3:$L$11,3,FALSE)),VLOOKUP($M7677,'result messages'!$H$3:$L$11,3,FALSE),VLOOKUP($L7677,'result messages'!$H$3:$L$11,3,FALSE)))</f>
        <v/>
      </c>
      <c r="P7677" s="1" t="str">
        <f>IF(ISBLANK($C7677),"",IF(ISNA(VLOOKUP($L7677,'result messages'!$H$3:$L$11,4,FALSE)),VLOOKUP($M7677,'result messages'!$H$3:$L$11,4,FALSE),VLOOKUP($L7677,'result messages'!$H$3:$L$11,4,FALSE)))</f>
        <v/>
      </c>
      <c r="Q7677" s="1" t="str">
        <f>IF(ISBLANK($C7677),"",IF(ISNA(VLOOKUP($L7677,'result messages'!$H$3:$L$11,5,FALSE)),VLOOKUP($M7677,'result messages'!$H$3:$L$11,5,FALSE),VLOOKUP($L7677,'result messages'!$H$3:$L$11,5,FALSE)))</f>
        <v/>
      </c>
    </row>
    <row r="7678" spans="1:17">
      <c r="A7678" s="1">
        <v>7675</v>
      </c>
      <c r="B7678" s="1"/>
      <c r="C7678" s="1"/>
      <c r="D7678" s="1"/>
      <c r="E7678" s="6"/>
      <c r="F7678" s="1"/>
      <c r="G7678" s="1" t="str">
        <f>IF(ISNA(VLOOKUP($C7678,'DTEN TCAP Linkage deviceId'!$A$1:$A$20000,1,FALSE)),"No","Yes")</f>
        <v>No</v>
      </c>
      <c r="H7678" s="1" t="str">
        <f>IF(ISNA(VLOOKUP($C7678,'Provisioning Requester'!$F$3:$H$20000,2,FALSE)),"No","Yes")</f>
        <v>No</v>
      </c>
      <c r="I7678" s="1" t="str">
        <f>IF($H7678="Yes",VLOOKUP($C7678,'Provisioning Requester'!$F$3:$H$20000,3,FALSE),"-")</f>
        <v>-</v>
      </c>
      <c r="J7678" s="1" t="str">
        <f>IF(OR(D7678="SVCP", E7678="TRUE"), "No", IF(ISNA(VLOOKUP($C7678,'ProvResponder deviceId'!$A$1:$A$20000,1,FALSE)),"No","Yes"))</f>
        <v>No</v>
      </c>
      <c r="K7678" s="1" t="str">
        <f>IF($J7678="Yes",VLOOKUP($C7678,'ProvResponder deviceId'!$A$1:$C$20000,3,FALSE),"-")</f>
        <v>-</v>
      </c>
      <c r="L7678" s="1" t="str">
        <f t="shared" si="238"/>
        <v/>
      </c>
      <c r="M7678" s="1" t="str">
        <f t="shared" si="239"/>
        <v/>
      </c>
      <c r="N7678" s="1" t="str">
        <f>IF(ISBLANK($C7678),"",IF(ISNA(VLOOKUP($L7678,'result messages'!$H$3:$L$11,2,FALSE)),VLOOKUP($M7678,'result messages'!$H$3:$L$11,2,FALSE),VLOOKUP($L7678,'result messages'!$H$3:$L$11,2,FALSE)))</f>
        <v/>
      </c>
      <c r="O7678" s="1" t="str">
        <f>IF(ISBLANK($C7678),"",IF(ISNA(VLOOKUP($L7678,'result messages'!$H$3:$L$11,3,FALSE)),VLOOKUP($M7678,'result messages'!$H$3:$L$11,3,FALSE),VLOOKUP($L7678,'result messages'!$H$3:$L$11,3,FALSE)))</f>
        <v/>
      </c>
      <c r="P7678" s="1" t="str">
        <f>IF(ISBLANK($C7678),"",IF(ISNA(VLOOKUP($L7678,'result messages'!$H$3:$L$11,4,FALSE)),VLOOKUP($M7678,'result messages'!$H$3:$L$11,4,FALSE),VLOOKUP($L7678,'result messages'!$H$3:$L$11,4,FALSE)))</f>
        <v/>
      </c>
      <c r="Q7678" s="1" t="str">
        <f>IF(ISBLANK($C7678),"",IF(ISNA(VLOOKUP($L7678,'result messages'!$H$3:$L$11,5,FALSE)),VLOOKUP($M7678,'result messages'!$H$3:$L$11,5,FALSE),VLOOKUP($L7678,'result messages'!$H$3:$L$11,5,FALSE)))</f>
        <v/>
      </c>
    </row>
    <row r="7679" spans="1:17">
      <c r="A7679" s="1">
        <v>7676</v>
      </c>
      <c r="B7679" s="1"/>
      <c r="C7679" s="1"/>
      <c r="D7679" s="1"/>
      <c r="E7679" s="6"/>
      <c r="F7679" s="1"/>
      <c r="G7679" s="1" t="str">
        <f>IF(ISNA(VLOOKUP($C7679,'DTEN TCAP Linkage deviceId'!$A$1:$A$20000,1,FALSE)),"No","Yes")</f>
        <v>No</v>
      </c>
      <c r="H7679" s="1" t="str">
        <f>IF(ISNA(VLOOKUP($C7679,'Provisioning Requester'!$F$3:$H$20000,2,FALSE)),"No","Yes")</f>
        <v>No</v>
      </c>
      <c r="I7679" s="1" t="str">
        <f>IF($H7679="Yes",VLOOKUP($C7679,'Provisioning Requester'!$F$3:$H$20000,3,FALSE),"-")</f>
        <v>-</v>
      </c>
      <c r="J7679" s="1" t="str">
        <f>IF(OR(D7679="SVCP", E7679="TRUE"), "No", IF(ISNA(VLOOKUP($C7679,'ProvResponder deviceId'!$A$1:$A$20000,1,FALSE)),"No","Yes"))</f>
        <v>No</v>
      </c>
      <c r="K7679" s="1" t="str">
        <f>IF($J7679="Yes",VLOOKUP($C7679,'ProvResponder deviceId'!$A$1:$C$20000,3,FALSE),"-")</f>
        <v>-</v>
      </c>
      <c r="L7679" s="1" t="str">
        <f t="shared" si="238"/>
        <v/>
      </c>
      <c r="M7679" s="1" t="str">
        <f t="shared" si="239"/>
        <v/>
      </c>
      <c r="N7679" s="1" t="str">
        <f>IF(ISBLANK($C7679),"",IF(ISNA(VLOOKUP($L7679,'result messages'!$H$3:$L$11,2,FALSE)),VLOOKUP($M7679,'result messages'!$H$3:$L$11,2,FALSE),VLOOKUP($L7679,'result messages'!$H$3:$L$11,2,FALSE)))</f>
        <v/>
      </c>
      <c r="O7679" s="1" t="str">
        <f>IF(ISBLANK($C7679),"",IF(ISNA(VLOOKUP($L7679,'result messages'!$H$3:$L$11,3,FALSE)),VLOOKUP($M7679,'result messages'!$H$3:$L$11,3,FALSE),VLOOKUP($L7679,'result messages'!$H$3:$L$11,3,FALSE)))</f>
        <v/>
      </c>
      <c r="P7679" s="1" t="str">
        <f>IF(ISBLANK($C7679),"",IF(ISNA(VLOOKUP($L7679,'result messages'!$H$3:$L$11,4,FALSE)),VLOOKUP($M7679,'result messages'!$H$3:$L$11,4,FALSE),VLOOKUP($L7679,'result messages'!$H$3:$L$11,4,FALSE)))</f>
        <v/>
      </c>
      <c r="Q7679" s="1" t="str">
        <f>IF(ISBLANK($C7679),"",IF(ISNA(VLOOKUP($L7679,'result messages'!$H$3:$L$11,5,FALSE)),VLOOKUP($M7679,'result messages'!$H$3:$L$11,5,FALSE),VLOOKUP($L7679,'result messages'!$H$3:$L$11,5,FALSE)))</f>
        <v/>
      </c>
    </row>
    <row r="7680" spans="1:17">
      <c r="A7680" s="1">
        <v>7677</v>
      </c>
      <c r="B7680" s="1"/>
      <c r="C7680" s="1"/>
      <c r="D7680" s="1"/>
      <c r="E7680" s="6"/>
      <c r="F7680" s="1"/>
      <c r="G7680" s="1" t="str">
        <f>IF(ISNA(VLOOKUP($C7680,'DTEN TCAP Linkage deviceId'!$A$1:$A$20000,1,FALSE)),"No","Yes")</f>
        <v>No</v>
      </c>
      <c r="H7680" s="1" t="str">
        <f>IF(ISNA(VLOOKUP($C7680,'Provisioning Requester'!$F$3:$H$20000,2,FALSE)),"No","Yes")</f>
        <v>No</v>
      </c>
      <c r="I7680" s="1" t="str">
        <f>IF($H7680="Yes",VLOOKUP($C7680,'Provisioning Requester'!$F$3:$H$20000,3,FALSE),"-")</f>
        <v>-</v>
      </c>
      <c r="J7680" s="1" t="str">
        <f>IF(OR(D7680="SVCP", E7680="TRUE"), "No", IF(ISNA(VLOOKUP($C7680,'ProvResponder deviceId'!$A$1:$A$20000,1,FALSE)),"No","Yes"))</f>
        <v>No</v>
      </c>
      <c r="K7680" s="1" t="str">
        <f>IF($J7680="Yes",VLOOKUP($C7680,'ProvResponder deviceId'!$A$1:$C$20000,3,FALSE),"-")</f>
        <v>-</v>
      </c>
      <c r="L7680" s="1" t="str">
        <f t="shared" si="238"/>
        <v/>
      </c>
      <c r="M7680" s="1" t="str">
        <f t="shared" si="239"/>
        <v/>
      </c>
      <c r="N7680" s="1" t="str">
        <f>IF(ISBLANK($C7680),"",IF(ISNA(VLOOKUP($L7680,'result messages'!$H$3:$L$11,2,FALSE)),VLOOKUP($M7680,'result messages'!$H$3:$L$11,2,FALSE),VLOOKUP($L7680,'result messages'!$H$3:$L$11,2,FALSE)))</f>
        <v/>
      </c>
      <c r="O7680" s="1" t="str">
        <f>IF(ISBLANK($C7680),"",IF(ISNA(VLOOKUP($L7680,'result messages'!$H$3:$L$11,3,FALSE)),VLOOKUP($M7680,'result messages'!$H$3:$L$11,3,FALSE),VLOOKUP($L7680,'result messages'!$H$3:$L$11,3,FALSE)))</f>
        <v/>
      </c>
      <c r="P7680" s="1" t="str">
        <f>IF(ISBLANK($C7680),"",IF(ISNA(VLOOKUP($L7680,'result messages'!$H$3:$L$11,4,FALSE)),VLOOKUP($M7680,'result messages'!$H$3:$L$11,4,FALSE),VLOOKUP($L7680,'result messages'!$H$3:$L$11,4,FALSE)))</f>
        <v/>
      </c>
      <c r="Q7680" s="1" t="str">
        <f>IF(ISBLANK($C7680),"",IF(ISNA(VLOOKUP($L7680,'result messages'!$H$3:$L$11,5,FALSE)),VLOOKUP($M7680,'result messages'!$H$3:$L$11,5,FALSE),VLOOKUP($L7680,'result messages'!$H$3:$L$11,5,FALSE)))</f>
        <v/>
      </c>
    </row>
    <row r="7681" spans="1:17">
      <c r="A7681" s="1">
        <v>7678</v>
      </c>
      <c r="B7681" s="1"/>
      <c r="C7681" s="1"/>
      <c r="D7681" s="1"/>
      <c r="E7681" s="6"/>
      <c r="F7681" s="1"/>
      <c r="G7681" s="1" t="str">
        <f>IF(ISNA(VLOOKUP($C7681,'DTEN TCAP Linkage deviceId'!$A$1:$A$20000,1,FALSE)),"No","Yes")</f>
        <v>No</v>
      </c>
      <c r="H7681" s="1" t="str">
        <f>IF(ISNA(VLOOKUP($C7681,'Provisioning Requester'!$F$3:$H$20000,2,FALSE)),"No","Yes")</f>
        <v>No</v>
      </c>
      <c r="I7681" s="1" t="str">
        <f>IF($H7681="Yes",VLOOKUP($C7681,'Provisioning Requester'!$F$3:$H$20000,3,FALSE),"-")</f>
        <v>-</v>
      </c>
      <c r="J7681" s="1" t="str">
        <f>IF(OR(D7681="SVCP", E7681="TRUE"), "No", IF(ISNA(VLOOKUP($C7681,'ProvResponder deviceId'!$A$1:$A$20000,1,FALSE)),"No","Yes"))</f>
        <v>No</v>
      </c>
      <c r="K7681" s="1" t="str">
        <f>IF($J7681="Yes",VLOOKUP($C7681,'ProvResponder deviceId'!$A$1:$C$20000,3,FALSE),"-")</f>
        <v>-</v>
      </c>
      <c r="L7681" s="1" t="str">
        <f t="shared" si="238"/>
        <v/>
      </c>
      <c r="M7681" s="1" t="str">
        <f t="shared" si="239"/>
        <v/>
      </c>
      <c r="N7681" s="1" t="str">
        <f>IF(ISBLANK($C7681),"",IF(ISNA(VLOOKUP($L7681,'result messages'!$H$3:$L$11,2,FALSE)),VLOOKUP($M7681,'result messages'!$H$3:$L$11,2,FALSE),VLOOKUP($L7681,'result messages'!$H$3:$L$11,2,FALSE)))</f>
        <v/>
      </c>
      <c r="O7681" s="1" t="str">
        <f>IF(ISBLANK($C7681),"",IF(ISNA(VLOOKUP($L7681,'result messages'!$H$3:$L$11,3,FALSE)),VLOOKUP($M7681,'result messages'!$H$3:$L$11,3,FALSE),VLOOKUP($L7681,'result messages'!$H$3:$L$11,3,FALSE)))</f>
        <v/>
      </c>
      <c r="P7681" s="1" t="str">
        <f>IF(ISBLANK($C7681),"",IF(ISNA(VLOOKUP($L7681,'result messages'!$H$3:$L$11,4,FALSE)),VLOOKUP($M7681,'result messages'!$H$3:$L$11,4,FALSE),VLOOKUP($L7681,'result messages'!$H$3:$L$11,4,FALSE)))</f>
        <v/>
      </c>
      <c r="Q7681" s="1" t="str">
        <f>IF(ISBLANK($C7681),"",IF(ISNA(VLOOKUP($L7681,'result messages'!$H$3:$L$11,5,FALSE)),VLOOKUP($M7681,'result messages'!$H$3:$L$11,5,FALSE),VLOOKUP($L7681,'result messages'!$H$3:$L$11,5,FALSE)))</f>
        <v/>
      </c>
    </row>
    <row r="7682" spans="1:17">
      <c r="A7682" s="1">
        <v>7679</v>
      </c>
      <c r="B7682" s="1"/>
      <c r="C7682" s="1"/>
      <c r="D7682" s="1"/>
      <c r="E7682" s="6"/>
      <c r="F7682" s="1"/>
      <c r="G7682" s="1" t="str">
        <f>IF(ISNA(VLOOKUP($C7682,'DTEN TCAP Linkage deviceId'!$A$1:$A$20000,1,FALSE)),"No","Yes")</f>
        <v>No</v>
      </c>
      <c r="H7682" s="1" t="str">
        <f>IF(ISNA(VLOOKUP($C7682,'Provisioning Requester'!$F$3:$H$20000,2,FALSE)),"No","Yes")</f>
        <v>No</v>
      </c>
      <c r="I7682" s="1" t="str">
        <f>IF($H7682="Yes",VLOOKUP($C7682,'Provisioning Requester'!$F$3:$H$20000,3,FALSE),"-")</f>
        <v>-</v>
      </c>
      <c r="J7682" s="1" t="str">
        <f>IF(OR(D7682="SVCP", E7682="TRUE"), "No", IF(ISNA(VLOOKUP($C7682,'ProvResponder deviceId'!$A$1:$A$20000,1,FALSE)),"No","Yes"))</f>
        <v>No</v>
      </c>
      <c r="K7682" s="1" t="str">
        <f>IF($J7682="Yes",VLOOKUP($C7682,'ProvResponder deviceId'!$A$1:$C$20000,3,FALSE),"-")</f>
        <v>-</v>
      </c>
      <c r="L7682" s="1" t="str">
        <f t="shared" si="238"/>
        <v/>
      </c>
      <c r="M7682" s="1" t="str">
        <f t="shared" si="239"/>
        <v/>
      </c>
      <c r="N7682" s="1" t="str">
        <f>IF(ISBLANK($C7682),"",IF(ISNA(VLOOKUP($L7682,'result messages'!$H$3:$L$11,2,FALSE)),VLOOKUP($M7682,'result messages'!$H$3:$L$11,2,FALSE),VLOOKUP($L7682,'result messages'!$H$3:$L$11,2,FALSE)))</f>
        <v/>
      </c>
      <c r="O7682" s="1" t="str">
        <f>IF(ISBLANK($C7682),"",IF(ISNA(VLOOKUP($L7682,'result messages'!$H$3:$L$11,3,FALSE)),VLOOKUP($M7682,'result messages'!$H$3:$L$11,3,FALSE),VLOOKUP($L7682,'result messages'!$H$3:$L$11,3,FALSE)))</f>
        <v/>
      </c>
      <c r="P7682" s="1" t="str">
        <f>IF(ISBLANK($C7682),"",IF(ISNA(VLOOKUP($L7682,'result messages'!$H$3:$L$11,4,FALSE)),VLOOKUP($M7682,'result messages'!$H$3:$L$11,4,FALSE),VLOOKUP($L7682,'result messages'!$H$3:$L$11,4,FALSE)))</f>
        <v/>
      </c>
      <c r="Q7682" s="1" t="str">
        <f>IF(ISBLANK($C7682),"",IF(ISNA(VLOOKUP($L7682,'result messages'!$H$3:$L$11,5,FALSE)),VLOOKUP($M7682,'result messages'!$H$3:$L$11,5,FALSE),VLOOKUP($L7682,'result messages'!$H$3:$L$11,5,FALSE)))</f>
        <v/>
      </c>
    </row>
    <row r="7683" spans="1:17">
      <c r="A7683" s="1">
        <v>7680</v>
      </c>
      <c r="B7683" s="1"/>
      <c r="C7683" s="1"/>
      <c r="D7683" s="1"/>
      <c r="E7683" s="6"/>
      <c r="F7683" s="1"/>
      <c r="G7683" s="1" t="str">
        <f>IF(ISNA(VLOOKUP($C7683,'DTEN TCAP Linkage deviceId'!$A$1:$A$20000,1,FALSE)),"No","Yes")</f>
        <v>No</v>
      </c>
      <c r="H7683" s="1" t="str">
        <f>IF(ISNA(VLOOKUP($C7683,'Provisioning Requester'!$F$3:$H$20000,2,FALSE)),"No","Yes")</f>
        <v>No</v>
      </c>
      <c r="I7683" s="1" t="str">
        <f>IF($H7683="Yes",VLOOKUP($C7683,'Provisioning Requester'!$F$3:$H$20000,3,FALSE),"-")</f>
        <v>-</v>
      </c>
      <c r="J7683" s="1" t="str">
        <f>IF(OR(D7683="SVCP", E7683="TRUE"), "No", IF(ISNA(VLOOKUP($C7683,'ProvResponder deviceId'!$A$1:$A$20000,1,FALSE)),"No","Yes"))</f>
        <v>No</v>
      </c>
      <c r="K7683" s="1" t="str">
        <f>IF($J7683="Yes",VLOOKUP($C7683,'ProvResponder deviceId'!$A$1:$C$20000,3,FALSE),"-")</f>
        <v>-</v>
      </c>
      <c r="L7683" s="1" t="str">
        <f t="shared" si="238"/>
        <v/>
      </c>
      <c r="M7683" s="1" t="str">
        <f t="shared" si="239"/>
        <v/>
      </c>
      <c r="N7683" s="1" t="str">
        <f>IF(ISBLANK($C7683),"",IF(ISNA(VLOOKUP($L7683,'result messages'!$H$3:$L$11,2,FALSE)),VLOOKUP($M7683,'result messages'!$H$3:$L$11,2,FALSE),VLOOKUP($L7683,'result messages'!$H$3:$L$11,2,FALSE)))</f>
        <v/>
      </c>
      <c r="O7683" s="1" t="str">
        <f>IF(ISBLANK($C7683),"",IF(ISNA(VLOOKUP($L7683,'result messages'!$H$3:$L$11,3,FALSE)),VLOOKUP($M7683,'result messages'!$H$3:$L$11,3,FALSE),VLOOKUP($L7683,'result messages'!$H$3:$L$11,3,FALSE)))</f>
        <v/>
      </c>
      <c r="P7683" s="1" t="str">
        <f>IF(ISBLANK($C7683),"",IF(ISNA(VLOOKUP($L7683,'result messages'!$H$3:$L$11,4,FALSE)),VLOOKUP($M7683,'result messages'!$H$3:$L$11,4,FALSE),VLOOKUP($L7683,'result messages'!$H$3:$L$11,4,FALSE)))</f>
        <v/>
      </c>
      <c r="Q7683" s="1" t="str">
        <f>IF(ISBLANK($C7683),"",IF(ISNA(VLOOKUP($L7683,'result messages'!$H$3:$L$11,5,FALSE)),VLOOKUP($M7683,'result messages'!$H$3:$L$11,5,FALSE),VLOOKUP($L7683,'result messages'!$H$3:$L$11,5,FALSE)))</f>
        <v/>
      </c>
    </row>
    <row r="7684" spans="1:17">
      <c r="A7684" s="1">
        <v>7681</v>
      </c>
      <c r="B7684" s="1"/>
      <c r="C7684" s="1"/>
      <c r="D7684" s="1"/>
      <c r="E7684" s="6"/>
      <c r="F7684" s="1"/>
      <c r="G7684" s="1" t="str">
        <f>IF(ISNA(VLOOKUP($C7684,'DTEN TCAP Linkage deviceId'!$A$1:$A$20000,1,FALSE)),"No","Yes")</f>
        <v>No</v>
      </c>
      <c r="H7684" s="1" t="str">
        <f>IF(ISNA(VLOOKUP($C7684,'Provisioning Requester'!$F$3:$H$20000,2,FALSE)),"No","Yes")</f>
        <v>No</v>
      </c>
      <c r="I7684" s="1" t="str">
        <f>IF($H7684="Yes",VLOOKUP($C7684,'Provisioning Requester'!$F$3:$H$20000,3,FALSE),"-")</f>
        <v>-</v>
      </c>
      <c r="J7684" s="1" t="str">
        <f>IF(OR(D7684="SVCP", E7684="TRUE"), "No", IF(ISNA(VLOOKUP($C7684,'ProvResponder deviceId'!$A$1:$A$20000,1,FALSE)),"No","Yes"))</f>
        <v>No</v>
      </c>
      <c r="K7684" s="1" t="str">
        <f>IF($J7684="Yes",VLOOKUP($C7684,'ProvResponder deviceId'!$A$1:$C$20000,3,FALSE),"-")</f>
        <v>-</v>
      </c>
      <c r="L7684" s="1" t="str">
        <f t="shared" si="238"/>
        <v/>
      </c>
      <c r="M7684" s="1" t="str">
        <f t="shared" si="239"/>
        <v/>
      </c>
      <c r="N7684" s="1" t="str">
        <f>IF(ISBLANK($C7684),"",IF(ISNA(VLOOKUP($L7684,'result messages'!$H$3:$L$11,2,FALSE)),VLOOKUP($M7684,'result messages'!$H$3:$L$11,2,FALSE),VLOOKUP($L7684,'result messages'!$H$3:$L$11,2,FALSE)))</f>
        <v/>
      </c>
      <c r="O7684" s="1" t="str">
        <f>IF(ISBLANK($C7684),"",IF(ISNA(VLOOKUP($L7684,'result messages'!$H$3:$L$11,3,FALSE)),VLOOKUP($M7684,'result messages'!$H$3:$L$11,3,FALSE),VLOOKUP($L7684,'result messages'!$H$3:$L$11,3,FALSE)))</f>
        <v/>
      </c>
      <c r="P7684" s="1" t="str">
        <f>IF(ISBLANK($C7684),"",IF(ISNA(VLOOKUP($L7684,'result messages'!$H$3:$L$11,4,FALSE)),VLOOKUP($M7684,'result messages'!$H$3:$L$11,4,FALSE),VLOOKUP($L7684,'result messages'!$H$3:$L$11,4,FALSE)))</f>
        <v/>
      </c>
      <c r="Q7684" s="1" t="str">
        <f>IF(ISBLANK($C7684),"",IF(ISNA(VLOOKUP($L7684,'result messages'!$H$3:$L$11,5,FALSE)),VLOOKUP($M7684,'result messages'!$H$3:$L$11,5,FALSE),VLOOKUP($L7684,'result messages'!$H$3:$L$11,5,FALSE)))</f>
        <v/>
      </c>
    </row>
    <row r="7685" spans="1:17">
      <c r="A7685" s="1">
        <v>7682</v>
      </c>
      <c r="B7685" s="1"/>
      <c r="C7685" s="1"/>
      <c r="D7685" s="1"/>
      <c r="E7685" s="6"/>
      <c r="F7685" s="1"/>
      <c r="G7685" s="1" t="str">
        <f>IF(ISNA(VLOOKUP($C7685,'DTEN TCAP Linkage deviceId'!$A$1:$A$20000,1,FALSE)),"No","Yes")</f>
        <v>No</v>
      </c>
      <c r="H7685" s="1" t="str">
        <f>IF(ISNA(VLOOKUP($C7685,'Provisioning Requester'!$F$3:$H$20000,2,FALSE)),"No","Yes")</f>
        <v>No</v>
      </c>
      <c r="I7685" s="1" t="str">
        <f>IF($H7685="Yes",VLOOKUP($C7685,'Provisioning Requester'!$F$3:$H$20000,3,FALSE),"-")</f>
        <v>-</v>
      </c>
      <c r="J7685" s="1" t="str">
        <f>IF(OR(D7685="SVCP", E7685="TRUE"), "No", IF(ISNA(VLOOKUP($C7685,'ProvResponder deviceId'!$A$1:$A$20000,1,FALSE)),"No","Yes"))</f>
        <v>No</v>
      </c>
      <c r="K7685" s="1" t="str">
        <f>IF($J7685="Yes",VLOOKUP($C7685,'ProvResponder deviceId'!$A$1:$C$20000,3,FALSE),"-")</f>
        <v>-</v>
      </c>
      <c r="L7685" s="1" t="str">
        <f t="shared" ref="L7685:L7748" si="240">IF(ISBLANK($C7685),"",$D7685&amp;$E7685&amp;$G7685&amp;$H7685&amp;$I7685&amp;$J7685&amp;$K7685)</f>
        <v/>
      </c>
      <c r="M7685" s="1" t="str">
        <f t="shared" ref="M7685:M7748" si="241">IF(ISBLANK($C7685),"",$D7685&amp;$E7685&amp;$G7685&amp;$H7685&amp;$I7685&amp;$J7685&amp;"other")</f>
        <v/>
      </c>
      <c r="N7685" s="1" t="str">
        <f>IF(ISBLANK($C7685),"",IF(ISNA(VLOOKUP($L7685,'result messages'!$H$3:$L$11,2,FALSE)),VLOOKUP($M7685,'result messages'!$H$3:$L$11,2,FALSE),VLOOKUP($L7685,'result messages'!$H$3:$L$11,2,FALSE)))</f>
        <v/>
      </c>
      <c r="O7685" s="1" t="str">
        <f>IF(ISBLANK($C7685),"",IF(ISNA(VLOOKUP($L7685,'result messages'!$H$3:$L$11,3,FALSE)),VLOOKUP($M7685,'result messages'!$H$3:$L$11,3,FALSE),VLOOKUP($L7685,'result messages'!$H$3:$L$11,3,FALSE)))</f>
        <v/>
      </c>
      <c r="P7685" s="1" t="str">
        <f>IF(ISBLANK($C7685),"",IF(ISNA(VLOOKUP($L7685,'result messages'!$H$3:$L$11,4,FALSE)),VLOOKUP($M7685,'result messages'!$H$3:$L$11,4,FALSE),VLOOKUP($L7685,'result messages'!$H$3:$L$11,4,FALSE)))</f>
        <v/>
      </c>
      <c r="Q7685" s="1" t="str">
        <f>IF(ISBLANK($C7685),"",IF(ISNA(VLOOKUP($L7685,'result messages'!$H$3:$L$11,5,FALSE)),VLOOKUP($M7685,'result messages'!$H$3:$L$11,5,FALSE),VLOOKUP($L7685,'result messages'!$H$3:$L$11,5,FALSE)))</f>
        <v/>
      </c>
    </row>
    <row r="7686" spans="1:17">
      <c r="A7686" s="1">
        <v>7683</v>
      </c>
      <c r="B7686" s="1"/>
      <c r="C7686" s="1"/>
      <c r="D7686" s="1"/>
      <c r="E7686" s="6"/>
      <c r="F7686" s="1"/>
      <c r="G7686" s="1" t="str">
        <f>IF(ISNA(VLOOKUP($C7686,'DTEN TCAP Linkage deviceId'!$A$1:$A$20000,1,FALSE)),"No","Yes")</f>
        <v>No</v>
      </c>
      <c r="H7686" s="1" t="str">
        <f>IF(ISNA(VLOOKUP($C7686,'Provisioning Requester'!$F$3:$H$20000,2,FALSE)),"No","Yes")</f>
        <v>No</v>
      </c>
      <c r="I7686" s="1" t="str">
        <f>IF($H7686="Yes",VLOOKUP($C7686,'Provisioning Requester'!$F$3:$H$20000,3,FALSE),"-")</f>
        <v>-</v>
      </c>
      <c r="J7686" s="1" t="str">
        <f>IF(OR(D7686="SVCP", E7686="TRUE"), "No", IF(ISNA(VLOOKUP($C7686,'ProvResponder deviceId'!$A$1:$A$20000,1,FALSE)),"No","Yes"))</f>
        <v>No</v>
      </c>
      <c r="K7686" s="1" t="str">
        <f>IF($J7686="Yes",VLOOKUP($C7686,'ProvResponder deviceId'!$A$1:$C$20000,3,FALSE),"-")</f>
        <v>-</v>
      </c>
      <c r="L7686" s="1" t="str">
        <f t="shared" si="240"/>
        <v/>
      </c>
      <c r="M7686" s="1" t="str">
        <f t="shared" si="241"/>
        <v/>
      </c>
      <c r="N7686" s="1" t="str">
        <f>IF(ISBLANK($C7686),"",IF(ISNA(VLOOKUP($L7686,'result messages'!$H$3:$L$11,2,FALSE)),VLOOKUP($M7686,'result messages'!$H$3:$L$11,2,FALSE),VLOOKUP($L7686,'result messages'!$H$3:$L$11,2,FALSE)))</f>
        <v/>
      </c>
      <c r="O7686" s="1" t="str">
        <f>IF(ISBLANK($C7686),"",IF(ISNA(VLOOKUP($L7686,'result messages'!$H$3:$L$11,3,FALSE)),VLOOKUP($M7686,'result messages'!$H$3:$L$11,3,FALSE),VLOOKUP($L7686,'result messages'!$H$3:$L$11,3,FALSE)))</f>
        <v/>
      </c>
      <c r="P7686" s="1" t="str">
        <f>IF(ISBLANK($C7686),"",IF(ISNA(VLOOKUP($L7686,'result messages'!$H$3:$L$11,4,FALSE)),VLOOKUP($M7686,'result messages'!$H$3:$L$11,4,FALSE),VLOOKUP($L7686,'result messages'!$H$3:$L$11,4,FALSE)))</f>
        <v/>
      </c>
      <c r="Q7686" s="1" t="str">
        <f>IF(ISBLANK($C7686),"",IF(ISNA(VLOOKUP($L7686,'result messages'!$H$3:$L$11,5,FALSE)),VLOOKUP($M7686,'result messages'!$H$3:$L$11,5,FALSE),VLOOKUP($L7686,'result messages'!$H$3:$L$11,5,FALSE)))</f>
        <v/>
      </c>
    </row>
    <row r="7687" spans="1:17">
      <c r="A7687" s="1">
        <v>7684</v>
      </c>
      <c r="B7687" s="1"/>
      <c r="C7687" s="1"/>
      <c r="D7687" s="1"/>
      <c r="E7687" s="6"/>
      <c r="F7687" s="1"/>
      <c r="G7687" s="1" t="str">
        <f>IF(ISNA(VLOOKUP($C7687,'DTEN TCAP Linkage deviceId'!$A$1:$A$20000,1,FALSE)),"No","Yes")</f>
        <v>No</v>
      </c>
      <c r="H7687" s="1" t="str">
        <f>IF(ISNA(VLOOKUP($C7687,'Provisioning Requester'!$F$3:$H$20000,2,FALSE)),"No","Yes")</f>
        <v>No</v>
      </c>
      <c r="I7687" s="1" t="str">
        <f>IF($H7687="Yes",VLOOKUP($C7687,'Provisioning Requester'!$F$3:$H$20000,3,FALSE),"-")</f>
        <v>-</v>
      </c>
      <c r="J7687" s="1" t="str">
        <f>IF(OR(D7687="SVCP", E7687="TRUE"), "No", IF(ISNA(VLOOKUP($C7687,'ProvResponder deviceId'!$A$1:$A$20000,1,FALSE)),"No","Yes"))</f>
        <v>No</v>
      </c>
      <c r="K7687" s="1" t="str">
        <f>IF($J7687="Yes",VLOOKUP($C7687,'ProvResponder deviceId'!$A$1:$C$20000,3,FALSE),"-")</f>
        <v>-</v>
      </c>
      <c r="L7687" s="1" t="str">
        <f t="shared" si="240"/>
        <v/>
      </c>
      <c r="M7687" s="1" t="str">
        <f t="shared" si="241"/>
        <v/>
      </c>
      <c r="N7687" s="1" t="str">
        <f>IF(ISBLANK($C7687),"",IF(ISNA(VLOOKUP($L7687,'result messages'!$H$3:$L$11,2,FALSE)),VLOOKUP($M7687,'result messages'!$H$3:$L$11,2,FALSE),VLOOKUP($L7687,'result messages'!$H$3:$L$11,2,FALSE)))</f>
        <v/>
      </c>
      <c r="O7687" s="1" t="str">
        <f>IF(ISBLANK($C7687),"",IF(ISNA(VLOOKUP($L7687,'result messages'!$H$3:$L$11,3,FALSE)),VLOOKUP($M7687,'result messages'!$H$3:$L$11,3,FALSE),VLOOKUP($L7687,'result messages'!$H$3:$L$11,3,FALSE)))</f>
        <v/>
      </c>
      <c r="P7687" s="1" t="str">
        <f>IF(ISBLANK($C7687),"",IF(ISNA(VLOOKUP($L7687,'result messages'!$H$3:$L$11,4,FALSE)),VLOOKUP($M7687,'result messages'!$H$3:$L$11,4,FALSE),VLOOKUP($L7687,'result messages'!$H$3:$L$11,4,FALSE)))</f>
        <v/>
      </c>
      <c r="Q7687" s="1" t="str">
        <f>IF(ISBLANK($C7687),"",IF(ISNA(VLOOKUP($L7687,'result messages'!$H$3:$L$11,5,FALSE)),VLOOKUP($M7687,'result messages'!$H$3:$L$11,5,FALSE),VLOOKUP($L7687,'result messages'!$H$3:$L$11,5,FALSE)))</f>
        <v/>
      </c>
    </row>
    <row r="7688" spans="1:17">
      <c r="A7688" s="1">
        <v>7685</v>
      </c>
      <c r="B7688" s="1"/>
      <c r="C7688" s="1"/>
      <c r="D7688" s="1"/>
      <c r="E7688" s="6"/>
      <c r="F7688" s="1"/>
      <c r="G7688" s="1" t="str">
        <f>IF(ISNA(VLOOKUP($C7688,'DTEN TCAP Linkage deviceId'!$A$1:$A$20000,1,FALSE)),"No","Yes")</f>
        <v>No</v>
      </c>
      <c r="H7688" s="1" t="str">
        <f>IF(ISNA(VLOOKUP($C7688,'Provisioning Requester'!$F$3:$H$20000,2,FALSE)),"No","Yes")</f>
        <v>No</v>
      </c>
      <c r="I7688" s="1" t="str">
        <f>IF($H7688="Yes",VLOOKUP($C7688,'Provisioning Requester'!$F$3:$H$20000,3,FALSE),"-")</f>
        <v>-</v>
      </c>
      <c r="J7688" s="1" t="str">
        <f>IF(OR(D7688="SVCP", E7688="TRUE"), "No", IF(ISNA(VLOOKUP($C7688,'ProvResponder deviceId'!$A$1:$A$20000,1,FALSE)),"No","Yes"))</f>
        <v>No</v>
      </c>
      <c r="K7688" s="1" t="str">
        <f>IF($J7688="Yes",VLOOKUP($C7688,'ProvResponder deviceId'!$A$1:$C$20000,3,FALSE),"-")</f>
        <v>-</v>
      </c>
      <c r="L7688" s="1" t="str">
        <f t="shared" si="240"/>
        <v/>
      </c>
      <c r="M7688" s="1" t="str">
        <f t="shared" si="241"/>
        <v/>
      </c>
      <c r="N7688" s="1" t="str">
        <f>IF(ISBLANK($C7688),"",IF(ISNA(VLOOKUP($L7688,'result messages'!$H$3:$L$11,2,FALSE)),VLOOKUP($M7688,'result messages'!$H$3:$L$11,2,FALSE),VLOOKUP($L7688,'result messages'!$H$3:$L$11,2,FALSE)))</f>
        <v/>
      </c>
      <c r="O7688" s="1" t="str">
        <f>IF(ISBLANK($C7688),"",IF(ISNA(VLOOKUP($L7688,'result messages'!$H$3:$L$11,3,FALSE)),VLOOKUP($M7688,'result messages'!$H$3:$L$11,3,FALSE),VLOOKUP($L7688,'result messages'!$H$3:$L$11,3,FALSE)))</f>
        <v/>
      </c>
      <c r="P7688" s="1" t="str">
        <f>IF(ISBLANK($C7688),"",IF(ISNA(VLOOKUP($L7688,'result messages'!$H$3:$L$11,4,FALSE)),VLOOKUP($M7688,'result messages'!$H$3:$L$11,4,FALSE),VLOOKUP($L7688,'result messages'!$H$3:$L$11,4,FALSE)))</f>
        <v/>
      </c>
      <c r="Q7688" s="1" t="str">
        <f>IF(ISBLANK($C7688),"",IF(ISNA(VLOOKUP($L7688,'result messages'!$H$3:$L$11,5,FALSE)),VLOOKUP($M7688,'result messages'!$H$3:$L$11,5,FALSE),VLOOKUP($L7688,'result messages'!$H$3:$L$11,5,FALSE)))</f>
        <v/>
      </c>
    </row>
    <row r="7689" spans="1:17">
      <c r="A7689" s="1">
        <v>7686</v>
      </c>
      <c r="B7689" s="1"/>
      <c r="C7689" s="1"/>
      <c r="D7689" s="1"/>
      <c r="E7689" s="6"/>
      <c r="F7689" s="1"/>
      <c r="G7689" s="1" t="str">
        <f>IF(ISNA(VLOOKUP($C7689,'DTEN TCAP Linkage deviceId'!$A$1:$A$20000,1,FALSE)),"No","Yes")</f>
        <v>No</v>
      </c>
      <c r="H7689" s="1" t="str">
        <f>IF(ISNA(VLOOKUP($C7689,'Provisioning Requester'!$F$3:$H$20000,2,FALSE)),"No","Yes")</f>
        <v>No</v>
      </c>
      <c r="I7689" s="1" t="str">
        <f>IF($H7689="Yes",VLOOKUP($C7689,'Provisioning Requester'!$F$3:$H$20000,3,FALSE),"-")</f>
        <v>-</v>
      </c>
      <c r="J7689" s="1" t="str">
        <f>IF(OR(D7689="SVCP", E7689="TRUE"), "No", IF(ISNA(VLOOKUP($C7689,'ProvResponder deviceId'!$A$1:$A$20000,1,FALSE)),"No","Yes"))</f>
        <v>No</v>
      </c>
      <c r="K7689" s="1" t="str">
        <f>IF($J7689="Yes",VLOOKUP($C7689,'ProvResponder deviceId'!$A$1:$C$20000,3,FALSE),"-")</f>
        <v>-</v>
      </c>
      <c r="L7689" s="1" t="str">
        <f t="shared" si="240"/>
        <v/>
      </c>
      <c r="M7689" s="1" t="str">
        <f t="shared" si="241"/>
        <v/>
      </c>
      <c r="N7689" s="1" t="str">
        <f>IF(ISBLANK($C7689),"",IF(ISNA(VLOOKUP($L7689,'result messages'!$H$3:$L$11,2,FALSE)),VLOOKUP($M7689,'result messages'!$H$3:$L$11,2,FALSE),VLOOKUP($L7689,'result messages'!$H$3:$L$11,2,FALSE)))</f>
        <v/>
      </c>
      <c r="O7689" s="1" t="str">
        <f>IF(ISBLANK($C7689),"",IF(ISNA(VLOOKUP($L7689,'result messages'!$H$3:$L$11,3,FALSE)),VLOOKUP($M7689,'result messages'!$H$3:$L$11,3,FALSE),VLOOKUP($L7689,'result messages'!$H$3:$L$11,3,FALSE)))</f>
        <v/>
      </c>
      <c r="P7689" s="1" t="str">
        <f>IF(ISBLANK($C7689),"",IF(ISNA(VLOOKUP($L7689,'result messages'!$H$3:$L$11,4,FALSE)),VLOOKUP($M7689,'result messages'!$H$3:$L$11,4,FALSE),VLOOKUP($L7689,'result messages'!$H$3:$L$11,4,FALSE)))</f>
        <v/>
      </c>
      <c r="Q7689" s="1" t="str">
        <f>IF(ISBLANK($C7689),"",IF(ISNA(VLOOKUP($L7689,'result messages'!$H$3:$L$11,5,FALSE)),VLOOKUP($M7689,'result messages'!$H$3:$L$11,5,FALSE),VLOOKUP($L7689,'result messages'!$H$3:$L$11,5,FALSE)))</f>
        <v/>
      </c>
    </row>
    <row r="7690" spans="1:17">
      <c r="A7690" s="1">
        <v>7687</v>
      </c>
      <c r="B7690" s="1"/>
      <c r="C7690" s="1"/>
      <c r="D7690" s="1"/>
      <c r="E7690" s="6"/>
      <c r="F7690" s="1"/>
      <c r="G7690" s="1" t="str">
        <f>IF(ISNA(VLOOKUP($C7690,'DTEN TCAP Linkage deviceId'!$A$1:$A$20000,1,FALSE)),"No","Yes")</f>
        <v>No</v>
      </c>
      <c r="H7690" s="1" t="str">
        <f>IF(ISNA(VLOOKUP($C7690,'Provisioning Requester'!$F$3:$H$20000,2,FALSE)),"No","Yes")</f>
        <v>No</v>
      </c>
      <c r="I7690" s="1" t="str">
        <f>IF($H7690="Yes",VLOOKUP($C7690,'Provisioning Requester'!$F$3:$H$20000,3,FALSE),"-")</f>
        <v>-</v>
      </c>
      <c r="J7690" s="1" t="str">
        <f>IF(OR(D7690="SVCP", E7690="TRUE"), "No", IF(ISNA(VLOOKUP($C7690,'ProvResponder deviceId'!$A$1:$A$20000,1,FALSE)),"No","Yes"))</f>
        <v>No</v>
      </c>
      <c r="K7690" s="1" t="str">
        <f>IF($J7690="Yes",VLOOKUP($C7690,'ProvResponder deviceId'!$A$1:$C$20000,3,FALSE),"-")</f>
        <v>-</v>
      </c>
      <c r="L7690" s="1" t="str">
        <f t="shared" si="240"/>
        <v/>
      </c>
      <c r="M7690" s="1" t="str">
        <f t="shared" si="241"/>
        <v/>
      </c>
      <c r="N7690" s="1" t="str">
        <f>IF(ISBLANK($C7690),"",IF(ISNA(VLOOKUP($L7690,'result messages'!$H$3:$L$11,2,FALSE)),VLOOKUP($M7690,'result messages'!$H$3:$L$11,2,FALSE),VLOOKUP($L7690,'result messages'!$H$3:$L$11,2,FALSE)))</f>
        <v/>
      </c>
      <c r="O7690" s="1" t="str">
        <f>IF(ISBLANK($C7690),"",IF(ISNA(VLOOKUP($L7690,'result messages'!$H$3:$L$11,3,FALSE)),VLOOKUP($M7690,'result messages'!$H$3:$L$11,3,FALSE),VLOOKUP($L7690,'result messages'!$H$3:$L$11,3,FALSE)))</f>
        <v/>
      </c>
      <c r="P7690" s="1" t="str">
        <f>IF(ISBLANK($C7690),"",IF(ISNA(VLOOKUP($L7690,'result messages'!$H$3:$L$11,4,FALSE)),VLOOKUP($M7690,'result messages'!$H$3:$L$11,4,FALSE),VLOOKUP($L7690,'result messages'!$H$3:$L$11,4,FALSE)))</f>
        <v/>
      </c>
      <c r="Q7690" s="1" t="str">
        <f>IF(ISBLANK($C7690),"",IF(ISNA(VLOOKUP($L7690,'result messages'!$H$3:$L$11,5,FALSE)),VLOOKUP($M7690,'result messages'!$H$3:$L$11,5,FALSE),VLOOKUP($L7690,'result messages'!$H$3:$L$11,5,FALSE)))</f>
        <v/>
      </c>
    </row>
    <row r="7691" spans="1:17">
      <c r="A7691" s="1">
        <v>7688</v>
      </c>
      <c r="B7691" s="1"/>
      <c r="C7691" s="1"/>
      <c r="D7691" s="1"/>
      <c r="E7691" s="6"/>
      <c r="F7691" s="1"/>
      <c r="G7691" s="1" t="str">
        <f>IF(ISNA(VLOOKUP($C7691,'DTEN TCAP Linkage deviceId'!$A$1:$A$20000,1,FALSE)),"No","Yes")</f>
        <v>No</v>
      </c>
      <c r="H7691" s="1" t="str">
        <f>IF(ISNA(VLOOKUP($C7691,'Provisioning Requester'!$F$3:$H$20000,2,FALSE)),"No","Yes")</f>
        <v>No</v>
      </c>
      <c r="I7691" s="1" t="str">
        <f>IF($H7691="Yes",VLOOKUP($C7691,'Provisioning Requester'!$F$3:$H$20000,3,FALSE),"-")</f>
        <v>-</v>
      </c>
      <c r="J7691" s="1" t="str">
        <f>IF(OR(D7691="SVCP", E7691="TRUE"), "No", IF(ISNA(VLOOKUP($C7691,'ProvResponder deviceId'!$A$1:$A$20000,1,FALSE)),"No","Yes"))</f>
        <v>No</v>
      </c>
      <c r="K7691" s="1" t="str">
        <f>IF($J7691="Yes",VLOOKUP($C7691,'ProvResponder deviceId'!$A$1:$C$20000,3,FALSE),"-")</f>
        <v>-</v>
      </c>
      <c r="L7691" s="1" t="str">
        <f t="shared" si="240"/>
        <v/>
      </c>
      <c r="M7691" s="1" t="str">
        <f t="shared" si="241"/>
        <v/>
      </c>
      <c r="N7691" s="1" t="str">
        <f>IF(ISBLANK($C7691),"",IF(ISNA(VLOOKUP($L7691,'result messages'!$H$3:$L$11,2,FALSE)),VLOOKUP($M7691,'result messages'!$H$3:$L$11,2,FALSE),VLOOKUP($L7691,'result messages'!$H$3:$L$11,2,FALSE)))</f>
        <v/>
      </c>
      <c r="O7691" s="1" t="str">
        <f>IF(ISBLANK($C7691),"",IF(ISNA(VLOOKUP($L7691,'result messages'!$H$3:$L$11,3,FALSE)),VLOOKUP($M7691,'result messages'!$H$3:$L$11,3,FALSE),VLOOKUP($L7691,'result messages'!$H$3:$L$11,3,FALSE)))</f>
        <v/>
      </c>
      <c r="P7691" s="1" t="str">
        <f>IF(ISBLANK($C7691),"",IF(ISNA(VLOOKUP($L7691,'result messages'!$H$3:$L$11,4,FALSE)),VLOOKUP($M7691,'result messages'!$H$3:$L$11,4,FALSE),VLOOKUP($L7691,'result messages'!$H$3:$L$11,4,FALSE)))</f>
        <v/>
      </c>
      <c r="Q7691" s="1" t="str">
        <f>IF(ISBLANK($C7691),"",IF(ISNA(VLOOKUP($L7691,'result messages'!$H$3:$L$11,5,FALSE)),VLOOKUP($M7691,'result messages'!$H$3:$L$11,5,FALSE),VLOOKUP($L7691,'result messages'!$H$3:$L$11,5,FALSE)))</f>
        <v/>
      </c>
    </row>
    <row r="7692" spans="1:17">
      <c r="A7692" s="1">
        <v>7689</v>
      </c>
      <c r="B7692" s="1"/>
      <c r="C7692" s="1"/>
      <c r="D7692" s="1"/>
      <c r="E7692" s="6"/>
      <c r="F7692" s="1"/>
      <c r="G7692" s="1" t="str">
        <f>IF(ISNA(VLOOKUP($C7692,'DTEN TCAP Linkage deviceId'!$A$1:$A$20000,1,FALSE)),"No","Yes")</f>
        <v>No</v>
      </c>
      <c r="H7692" s="1" t="str">
        <f>IF(ISNA(VLOOKUP($C7692,'Provisioning Requester'!$F$3:$H$20000,2,FALSE)),"No","Yes")</f>
        <v>No</v>
      </c>
      <c r="I7692" s="1" t="str">
        <f>IF($H7692="Yes",VLOOKUP($C7692,'Provisioning Requester'!$F$3:$H$20000,3,FALSE),"-")</f>
        <v>-</v>
      </c>
      <c r="J7692" s="1" t="str">
        <f>IF(OR(D7692="SVCP", E7692="TRUE"), "No", IF(ISNA(VLOOKUP($C7692,'ProvResponder deviceId'!$A$1:$A$20000,1,FALSE)),"No","Yes"))</f>
        <v>No</v>
      </c>
      <c r="K7692" s="1" t="str">
        <f>IF($J7692="Yes",VLOOKUP($C7692,'ProvResponder deviceId'!$A$1:$C$20000,3,FALSE),"-")</f>
        <v>-</v>
      </c>
      <c r="L7692" s="1" t="str">
        <f t="shared" si="240"/>
        <v/>
      </c>
      <c r="M7692" s="1" t="str">
        <f t="shared" si="241"/>
        <v/>
      </c>
      <c r="N7692" s="1" t="str">
        <f>IF(ISBLANK($C7692),"",IF(ISNA(VLOOKUP($L7692,'result messages'!$H$3:$L$11,2,FALSE)),VLOOKUP($M7692,'result messages'!$H$3:$L$11,2,FALSE),VLOOKUP($L7692,'result messages'!$H$3:$L$11,2,FALSE)))</f>
        <v/>
      </c>
      <c r="O7692" s="1" t="str">
        <f>IF(ISBLANK($C7692),"",IF(ISNA(VLOOKUP($L7692,'result messages'!$H$3:$L$11,3,FALSE)),VLOOKUP($M7692,'result messages'!$H$3:$L$11,3,FALSE),VLOOKUP($L7692,'result messages'!$H$3:$L$11,3,FALSE)))</f>
        <v/>
      </c>
      <c r="P7692" s="1" t="str">
        <f>IF(ISBLANK($C7692),"",IF(ISNA(VLOOKUP($L7692,'result messages'!$H$3:$L$11,4,FALSE)),VLOOKUP($M7692,'result messages'!$H$3:$L$11,4,FALSE),VLOOKUP($L7692,'result messages'!$H$3:$L$11,4,FALSE)))</f>
        <v/>
      </c>
      <c r="Q7692" s="1" t="str">
        <f>IF(ISBLANK($C7692),"",IF(ISNA(VLOOKUP($L7692,'result messages'!$H$3:$L$11,5,FALSE)),VLOOKUP($M7692,'result messages'!$H$3:$L$11,5,FALSE),VLOOKUP($L7692,'result messages'!$H$3:$L$11,5,FALSE)))</f>
        <v/>
      </c>
    </row>
    <row r="7693" spans="1:17">
      <c r="A7693" s="1">
        <v>7690</v>
      </c>
      <c r="B7693" s="1"/>
      <c r="C7693" s="1"/>
      <c r="D7693" s="1"/>
      <c r="E7693" s="6"/>
      <c r="F7693" s="1"/>
      <c r="G7693" s="1" t="str">
        <f>IF(ISNA(VLOOKUP($C7693,'DTEN TCAP Linkage deviceId'!$A$1:$A$20000,1,FALSE)),"No","Yes")</f>
        <v>No</v>
      </c>
      <c r="H7693" s="1" t="str">
        <f>IF(ISNA(VLOOKUP($C7693,'Provisioning Requester'!$F$3:$H$20000,2,FALSE)),"No","Yes")</f>
        <v>No</v>
      </c>
      <c r="I7693" s="1" t="str">
        <f>IF($H7693="Yes",VLOOKUP($C7693,'Provisioning Requester'!$F$3:$H$20000,3,FALSE),"-")</f>
        <v>-</v>
      </c>
      <c r="J7693" s="1" t="str">
        <f>IF(OR(D7693="SVCP", E7693="TRUE"), "No", IF(ISNA(VLOOKUP($C7693,'ProvResponder deviceId'!$A$1:$A$20000,1,FALSE)),"No","Yes"))</f>
        <v>No</v>
      </c>
      <c r="K7693" s="1" t="str">
        <f>IF($J7693="Yes",VLOOKUP($C7693,'ProvResponder deviceId'!$A$1:$C$20000,3,FALSE),"-")</f>
        <v>-</v>
      </c>
      <c r="L7693" s="1" t="str">
        <f t="shared" si="240"/>
        <v/>
      </c>
      <c r="M7693" s="1" t="str">
        <f t="shared" si="241"/>
        <v/>
      </c>
      <c r="N7693" s="1" t="str">
        <f>IF(ISBLANK($C7693),"",IF(ISNA(VLOOKUP($L7693,'result messages'!$H$3:$L$11,2,FALSE)),VLOOKUP($M7693,'result messages'!$H$3:$L$11,2,FALSE),VLOOKUP($L7693,'result messages'!$H$3:$L$11,2,FALSE)))</f>
        <v/>
      </c>
      <c r="O7693" s="1" t="str">
        <f>IF(ISBLANK($C7693),"",IF(ISNA(VLOOKUP($L7693,'result messages'!$H$3:$L$11,3,FALSE)),VLOOKUP($M7693,'result messages'!$H$3:$L$11,3,FALSE),VLOOKUP($L7693,'result messages'!$H$3:$L$11,3,FALSE)))</f>
        <v/>
      </c>
      <c r="P7693" s="1" t="str">
        <f>IF(ISBLANK($C7693),"",IF(ISNA(VLOOKUP($L7693,'result messages'!$H$3:$L$11,4,FALSE)),VLOOKUP($M7693,'result messages'!$H$3:$L$11,4,FALSE),VLOOKUP($L7693,'result messages'!$H$3:$L$11,4,FALSE)))</f>
        <v/>
      </c>
      <c r="Q7693" s="1" t="str">
        <f>IF(ISBLANK($C7693),"",IF(ISNA(VLOOKUP($L7693,'result messages'!$H$3:$L$11,5,FALSE)),VLOOKUP($M7693,'result messages'!$H$3:$L$11,5,FALSE),VLOOKUP($L7693,'result messages'!$H$3:$L$11,5,FALSE)))</f>
        <v/>
      </c>
    </row>
    <row r="7694" spans="1:17">
      <c r="A7694" s="1">
        <v>7691</v>
      </c>
      <c r="B7694" s="1"/>
      <c r="C7694" s="1"/>
      <c r="D7694" s="1"/>
      <c r="E7694" s="6"/>
      <c r="F7694" s="1"/>
      <c r="G7694" s="1" t="str">
        <f>IF(ISNA(VLOOKUP($C7694,'DTEN TCAP Linkage deviceId'!$A$1:$A$20000,1,FALSE)),"No","Yes")</f>
        <v>No</v>
      </c>
      <c r="H7694" s="1" t="str">
        <f>IF(ISNA(VLOOKUP($C7694,'Provisioning Requester'!$F$3:$H$20000,2,FALSE)),"No","Yes")</f>
        <v>No</v>
      </c>
      <c r="I7694" s="1" t="str">
        <f>IF($H7694="Yes",VLOOKUP($C7694,'Provisioning Requester'!$F$3:$H$20000,3,FALSE),"-")</f>
        <v>-</v>
      </c>
      <c r="J7694" s="1" t="str">
        <f>IF(OR(D7694="SVCP", E7694="TRUE"), "No", IF(ISNA(VLOOKUP($C7694,'ProvResponder deviceId'!$A$1:$A$20000,1,FALSE)),"No","Yes"))</f>
        <v>No</v>
      </c>
      <c r="K7694" s="1" t="str">
        <f>IF($J7694="Yes",VLOOKUP($C7694,'ProvResponder deviceId'!$A$1:$C$20000,3,FALSE),"-")</f>
        <v>-</v>
      </c>
      <c r="L7694" s="1" t="str">
        <f t="shared" si="240"/>
        <v/>
      </c>
      <c r="M7694" s="1" t="str">
        <f t="shared" si="241"/>
        <v/>
      </c>
      <c r="N7694" s="1" t="str">
        <f>IF(ISBLANK($C7694),"",IF(ISNA(VLOOKUP($L7694,'result messages'!$H$3:$L$11,2,FALSE)),VLOOKUP($M7694,'result messages'!$H$3:$L$11,2,FALSE),VLOOKUP($L7694,'result messages'!$H$3:$L$11,2,FALSE)))</f>
        <v/>
      </c>
      <c r="O7694" s="1" t="str">
        <f>IF(ISBLANK($C7694),"",IF(ISNA(VLOOKUP($L7694,'result messages'!$H$3:$L$11,3,FALSE)),VLOOKUP($M7694,'result messages'!$H$3:$L$11,3,FALSE),VLOOKUP($L7694,'result messages'!$H$3:$L$11,3,FALSE)))</f>
        <v/>
      </c>
      <c r="P7694" s="1" t="str">
        <f>IF(ISBLANK($C7694),"",IF(ISNA(VLOOKUP($L7694,'result messages'!$H$3:$L$11,4,FALSE)),VLOOKUP($M7694,'result messages'!$H$3:$L$11,4,FALSE),VLOOKUP($L7694,'result messages'!$H$3:$L$11,4,FALSE)))</f>
        <v/>
      </c>
      <c r="Q7694" s="1" t="str">
        <f>IF(ISBLANK($C7694),"",IF(ISNA(VLOOKUP($L7694,'result messages'!$H$3:$L$11,5,FALSE)),VLOOKUP($M7694,'result messages'!$H$3:$L$11,5,FALSE),VLOOKUP($L7694,'result messages'!$H$3:$L$11,5,FALSE)))</f>
        <v/>
      </c>
    </row>
    <row r="7695" spans="1:17">
      <c r="A7695" s="1">
        <v>7692</v>
      </c>
      <c r="B7695" s="1"/>
      <c r="C7695" s="1"/>
      <c r="D7695" s="1"/>
      <c r="E7695" s="6"/>
      <c r="F7695" s="1"/>
      <c r="G7695" s="1" t="str">
        <f>IF(ISNA(VLOOKUP($C7695,'DTEN TCAP Linkage deviceId'!$A$1:$A$20000,1,FALSE)),"No","Yes")</f>
        <v>No</v>
      </c>
      <c r="H7695" s="1" t="str">
        <f>IF(ISNA(VLOOKUP($C7695,'Provisioning Requester'!$F$3:$H$20000,2,FALSE)),"No","Yes")</f>
        <v>No</v>
      </c>
      <c r="I7695" s="1" t="str">
        <f>IF($H7695="Yes",VLOOKUP($C7695,'Provisioning Requester'!$F$3:$H$20000,3,FALSE),"-")</f>
        <v>-</v>
      </c>
      <c r="J7695" s="1" t="str">
        <f>IF(OR(D7695="SVCP", E7695="TRUE"), "No", IF(ISNA(VLOOKUP($C7695,'ProvResponder deviceId'!$A$1:$A$20000,1,FALSE)),"No","Yes"))</f>
        <v>No</v>
      </c>
      <c r="K7695" s="1" t="str">
        <f>IF($J7695="Yes",VLOOKUP($C7695,'ProvResponder deviceId'!$A$1:$C$20000,3,FALSE),"-")</f>
        <v>-</v>
      </c>
      <c r="L7695" s="1" t="str">
        <f t="shared" si="240"/>
        <v/>
      </c>
      <c r="M7695" s="1" t="str">
        <f t="shared" si="241"/>
        <v/>
      </c>
      <c r="N7695" s="1" t="str">
        <f>IF(ISBLANK($C7695),"",IF(ISNA(VLOOKUP($L7695,'result messages'!$H$3:$L$11,2,FALSE)),VLOOKUP($M7695,'result messages'!$H$3:$L$11,2,FALSE),VLOOKUP($L7695,'result messages'!$H$3:$L$11,2,FALSE)))</f>
        <v/>
      </c>
      <c r="O7695" s="1" t="str">
        <f>IF(ISBLANK($C7695),"",IF(ISNA(VLOOKUP($L7695,'result messages'!$H$3:$L$11,3,FALSE)),VLOOKUP($M7695,'result messages'!$H$3:$L$11,3,FALSE),VLOOKUP($L7695,'result messages'!$H$3:$L$11,3,FALSE)))</f>
        <v/>
      </c>
      <c r="P7695" s="1" t="str">
        <f>IF(ISBLANK($C7695),"",IF(ISNA(VLOOKUP($L7695,'result messages'!$H$3:$L$11,4,FALSE)),VLOOKUP($M7695,'result messages'!$H$3:$L$11,4,FALSE),VLOOKUP($L7695,'result messages'!$H$3:$L$11,4,FALSE)))</f>
        <v/>
      </c>
      <c r="Q7695" s="1" t="str">
        <f>IF(ISBLANK($C7695),"",IF(ISNA(VLOOKUP($L7695,'result messages'!$H$3:$L$11,5,FALSE)),VLOOKUP($M7695,'result messages'!$H$3:$L$11,5,FALSE),VLOOKUP($L7695,'result messages'!$H$3:$L$11,5,FALSE)))</f>
        <v/>
      </c>
    </row>
    <row r="7696" spans="1:17">
      <c r="A7696" s="1">
        <v>7693</v>
      </c>
      <c r="B7696" s="1"/>
      <c r="C7696" s="1"/>
      <c r="D7696" s="1"/>
      <c r="E7696" s="6"/>
      <c r="F7696" s="1"/>
      <c r="G7696" s="1" t="str">
        <f>IF(ISNA(VLOOKUP($C7696,'DTEN TCAP Linkage deviceId'!$A$1:$A$20000,1,FALSE)),"No","Yes")</f>
        <v>No</v>
      </c>
      <c r="H7696" s="1" t="str">
        <f>IF(ISNA(VLOOKUP($C7696,'Provisioning Requester'!$F$3:$H$20000,2,FALSE)),"No","Yes")</f>
        <v>No</v>
      </c>
      <c r="I7696" s="1" t="str">
        <f>IF($H7696="Yes",VLOOKUP($C7696,'Provisioning Requester'!$F$3:$H$20000,3,FALSE),"-")</f>
        <v>-</v>
      </c>
      <c r="J7696" s="1" t="str">
        <f>IF(OR(D7696="SVCP", E7696="TRUE"), "No", IF(ISNA(VLOOKUP($C7696,'ProvResponder deviceId'!$A$1:$A$20000,1,FALSE)),"No","Yes"))</f>
        <v>No</v>
      </c>
      <c r="K7696" s="1" t="str">
        <f>IF($J7696="Yes",VLOOKUP($C7696,'ProvResponder deviceId'!$A$1:$C$20000,3,FALSE),"-")</f>
        <v>-</v>
      </c>
      <c r="L7696" s="1" t="str">
        <f t="shared" si="240"/>
        <v/>
      </c>
      <c r="M7696" s="1" t="str">
        <f t="shared" si="241"/>
        <v/>
      </c>
      <c r="N7696" s="1" t="str">
        <f>IF(ISBLANK($C7696),"",IF(ISNA(VLOOKUP($L7696,'result messages'!$H$3:$L$11,2,FALSE)),VLOOKUP($M7696,'result messages'!$H$3:$L$11,2,FALSE),VLOOKUP($L7696,'result messages'!$H$3:$L$11,2,FALSE)))</f>
        <v/>
      </c>
      <c r="O7696" s="1" t="str">
        <f>IF(ISBLANK($C7696),"",IF(ISNA(VLOOKUP($L7696,'result messages'!$H$3:$L$11,3,FALSE)),VLOOKUP($M7696,'result messages'!$H$3:$L$11,3,FALSE),VLOOKUP($L7696,'result messages'!$H$3:$L$11,3,FALSE)))</f>
        <v/>
      </c>
      <c r="P7696" s="1" t="str">
        <f>IF(ISBLANK($C7696),"",IF(ISNA(VLOOKUP($L7696,'result messages'!$H$3:$L$11,4,FALSE)),VLOOKUP($M7696,'result messages'!$H$3:$L$11,4,FALSE),VLOOKUP($L7696,'result messages'!$H$3:$L$11,4,FALSE)))</f>
        <v/>
      </c>
      <c r="Q7696" s="1" t="str">
        <f>IF(ISBLANK($C7696),"",IF(ISNA(VLOOKUP($L7696,'result messages'!$H$3:$L$11,5,FALSE)),VLOOKUP($M7696,'result messages'!$H$3:$L$11,5,FALSE),VLOOKUP($L7696,'result messages'!$H$3:$L$11,5,FALSE)))</f>
        <v/>
      </c>
    </row>
    <row r="7697" spans="1:17">
      <c r="A7697" s="1">
        <v>7694</v>
      </c>
      <c r="B7697" s="1"/>
      <c r="C7697" s="1"/>
      <c r="D7697" s="1"/>
      <c r="E7697" s="6"/>
      <c r="F7697" s="1"/>
      <c r="G7697" s="1" t="str">
        <f>IF(ISNA(VLOOKUP($C7697,'DTEN TCAP Linkage deviceId'!$A$1:$A$20000,1,FALSE)),"No","Yes")</f>
        <v>No</v>
      </c>
      <c r="H7697" s="1" t="str">
        <f>IF(ISNA(VLOOKUP($C7697,'Provisioning Requester'!$F$3:$H$20000,2,FALSE)),"No","Yes")</f>
        <v>No</v>
      </c>
      <c r="I7697" s="1" t="str">
        <f>IF($H7697="Yes",VLOOKUP($C7697,'Provisioning Requester'!$F$3:$H$20000,3,FALSE),"-")</f>
        <v>-</v>
      </c>
      <c r="J7697" s="1" t="str">
        <f>IF(OR(D7697="SVCP", E7697="TRUE"), "No", IF(ISNA(VLOOKUP($C7697,'ProvResponder deviceId'!$A$1:$A$20000,1,FALSE)),"No","Yes"))</f>
        <v>No</v>
      </c>
      <c r="K7697" s="1" t="str">
        <f>IF($J7697="Yes",VLOOKUP($C7697,'ProvResponder deviceId'!$A$1:$C$20000,3,FALSE),"-")</f>
        <v>-</v>
      </c>
      <c r="L7697" s="1" t="str">
        <f t="shared" si="240"/>
        <v/>
      </c>
      <c r="M7697" s="1" t="str">
        <f t="shared" si="241"/>
        <v/>
      </c>
      <c r="N7697" s="1" t="str">
        <f>IF(ISBLANK($C7697),"",IF(ISNA(VLOOKUP($L7697,'result messages'!$H$3:$L$11,2,FALSE)),VLOOKUP($M7697,'result messages'!$H$3:$L$11,2,FALSE),VLOOKUP($L7697,'result messages'!$H$3:$L$11,2,FALSE)))</f>
        <v/>
      </c>
      <c r="O7697" s="1" t="str">
        <f>IF(ISBLANK($C7697),"",IF(ISNA(VLOOKUP($L7697,'result messages'!$H$3:$L$11,3,FALSE)),VLOOKUP($M7697,'result messages'!$H$3:$L$11,3,FALSE),VLOOKUP($L7697,'result messages'!$H$3:$L$11,3,FALSE)))</f>
        <v/>
      </c>
      <c r="P7697" s="1" t="str">
        <f>IF(ISBLANK($C7697),"",IF(ISNA(VLOOKUP($L7697,'result messages'!$H$3:$L$11,4,FALSE)),VLOOKUP($M7697,'result messages'!$H$3:$L$11,4,FALSE),VLOOKUP($L7697,'result messages'!$H$3:$L$11,4,FALSE)))</f>
        <v/>
      </c>
      <c r="Q7697" s="1" t="str">
        <f>IF(ISBLANK($C7697),"",IF(ISNA(VLOOKUP($L7697,'result messages'!$H$3:$L$11,5,FALSE)),VLOOKUP($M7697,'result messages'!$H$3:$L$11,5,FALSE),VLOOKUP($L7697,'result messages'!$H$3:$L$11,5,FALSE)))</f>
        <v/>
      </c>
    </row>
    <row r="7698" spans="1:17">
      <c r="A7698" s="1">
        <v>7695</v>
      </c>
      <c r="B7698" s="1"/>
      <c r="C7698" s="1"/>
      <c r="D7698" s="1"/>
      <c r="E7698" s="6"/>
      <c r="F7698" s="1"/>
      <c r="G7698" s="1" t="str">
        <f>IF(ISNA(VLOOKUP($C7698,'DTEN TCAP Linkage deviceId'!$A$1:$A$20000,1,FALSE)),"No","Yes")</f>
        <v>No</v>
      </c>
      <c r="H7698" s="1" t="str">
        <f>IF(ISNA(VLOOKUP($C7698,'Provisioning Requester'!$F$3:$H$20000,2,FALSE)),"No","Yes")</f>
        <v>No</v>
      </c>
      <c r="I7698" s="1" t="str">
        <f>IF($H7698="Yes",VLOOKUP($C7698,'Provisioning Requester'!$F$3:$H$20000,3,FALSE),"-")</f>
        <v>-</v>
      </c>
      <c r="J7698" s="1" t="str">
        <f>IF(OR(D7698="SVCP", E7698="TRUE"), "No", IF(ISNA(VLOOKUP($C7698,'ProvResponder deviceId'!$A$1:$A$20000,1,FALSE)),"No","Yes"))</f>
        <v>No</v>
      </c>
      <c r="K7698" s="1" t="str">
        <f>IF($J7698="Yes",VLOOKUP($C7698,'ProvResponder deviceId'!$A$1:$C$20000,3,FALSE),"-")</f>
        <v>-</v>
      </c>
      <c r="L7698" s="1" t="str">
        <f t="shared" si="240"/>
        <v/>
      </c>
      <c r="M7698" s="1" t="str">
        <f t="shared" si="241"/>
        <v/>
      </c>
      <c r="N7698" s="1" t="str">
        <f>IF(ISBLANK($C7698),"",IF(ISNA(VLOOKUP($L7698,'result messages'!$H$3:$L$11,2,FALSE)),VLOOKUP($M7698,'result messages'!$H$3:$L$11,2,FALSE),VLOOKUP($L7698,'result messages'!$H$3:$L$11,2,FALSE)))</f>
        <v/>
      </c>
      <c r="O7698" s="1" t="str">
        <f>IF(ISBLANK($C7698),"",IF(ISNA(VLOOKUP($L7698,'result messages'!$H$3:$L$11,3,FALSE)),VLOOKUP($M7698,'result messages'!$H$3:$L$11,3,FALSE),VLOOKUP($L7698,'result messages'!$H$3:$L$11,3,FALSE)))</f>
        <v/>
      </c>
      <c r="P7698" s="1" t="str">
        <f>IF(ISBLANK($C7698),"",IF(ISNA(VLOOKUP($L7698,'result messages'!$H$3:$L$11,4,FALSE)),VLOOKUP($M7698,'result messages'!$H$3:$L$11,4,FALSE),VLOOKUP($L7698,'result messages'!$H$3:$L$11,4,FALSE)))</f>
        <v/>
      </c>
      <c r="Q7698" s="1" t="str">
        <f>IF(ISBLANK($C7698),"",IF(ISNA(VLOOKUP($L7698,'result messages'!$H$3:$L$11,5,FALSE)),VLOOKUP($M7698,'result messages'!$H$3:$L$11,5,FALSE),VLOOKUP($L7698,'result messages'!$H$3:$L$11,5,FALSE)))</f>
        <v/>
      </c>
    </row>
    <row r="7699" spans="1:17">
      <c r="A7699" s="1">
        <v>7696</v>
      </c>
      <c r="B7699" s="1"/>
      <c r="C7699" s="1"/>
      <c r="D7699" s="1"/>
      <c r="E7699" s="6"/>
      <c r="F7699" s="1"/>
      <c r="G7699" s="1" t="str">
        <f>IF(ISNA(VLOOKUP($C7699,'DTEN TCAP Linkage deviceId'!$A$1:$A$20000,1,FALSE)),"No","Yes")</f>
        <v>No</v>
      </c>
      <c r="H7699" s="1" t="str">
        <f>IF(ISNA(VLOOKUP($C7699,'Provisioning Requester'!$F$3:$H$20000,2,FALSE)),"No","Yes")</f>
        <v>No</v>
      </c>
      <c r="I7699" s="1" t="str">
        <f>IF($H7699="Yes",VLOOKUP($C7699,'Provisioning Requester'!$F$3:$H$20000,3,FALSE),"-")</f>
        <v>-</v>
      </c>
      <c r="J7699" s="1" t="str">
        <f>IF(OR(D7699="SVCP", E7699="TRUE"), "No", IF(ISNA(VLOOKUP($C7699,'ProvResponder deviceId'!$A$1:$A$20000,1,FALSE)),"No","Yes"))</f>
        <v>No</v>
      </c>
      <c r="K7699" s="1" t="str">
        <f>IF($J7699="Yes",VLOOKUP($C7699,'ProvResponder deviceId'!$A$1:$C$20000,3,FALSE),"-")</f>
        <v>-</v>
      </c>
      <c r="L7699" s="1" t="str">
        <f t="shared" si="240"/>
        <v/>
      </c>
      <c r="M7699" s="1" t="str">
        <f t="shared" si="241"/>
        <v/>
      </c>
      <c r="N7699" s="1" t="str">
        <f>IF(ISBLANK($C7699),"",IF(ISNA(VLOOKUP($L7699,'result messages'!$H$3:$L$11,2,FALSE)),VLOOKUP($M7699,'result messages'!$H$3:$L$11,2,FALSE),VLOOKUP($L7699,'result messages'!$H$3:$L$11,2,FALSE)))</f>
        <v/>
      </c>
      <c r="O7699" s="1" t="str">
        <f>IF(ISBLANK($C7699),"",IF(ISNA(VLOOKUP($L7699,'result messages'!$H$3:$L$11,3,FALSE)),VLOOKUP($M7699,'result messages'!$H$3:$L$11,3,FALSE),VLOOKUP($L7699,'result messages'!$H$3:$L$11,3,FALSE)))</f>
        <v/>
      </c>
      <c r="P7699" s="1" t="str">
        <f>IF(ISBLANK($C7699),"",IF(ISNA(VLOOKUP($L7699,'result messages'!$H$3:$L$11,4,FALSE)),VLOOKUP($M7699,'result messages'!$H$3:$L$11,4,FALSE),VLOOKUP($L7699,'result messages'!$H$3:$L$11,4,FALSE)))</f>
        <v/>
      </c>
      <c r="Q7699" s="1" t="str">
        <f>IF(ISBLANK($C7699),"",IF(ISNA(VLOOKUP($L7699,'result messages'!$H$3:$L$11,5,FALSE)),VLOOKUP($M7699,'result messages'!$H$3:$L$11,5,FALSE),VLOOKUP($L7699,'result messages'!$H$3:$L$11,5,FALSE)))</f>
        <v/>
      </c>
    </row>
    <row r="7700" spans="1:17">
      <c r="A7700" s="1">
        <v>7697</v>
      </c>
      <c r="B7700" s="1"/>
      <c r="C7700" s="1"/>
      <c r="D7700" s="1"/>
      <c r="E7700" s="6"/>
      <c r="F7700" s="1"/>
      <c r="G7700" s="1" t="str">
        <f>IF(ISNA(VLOOKUP($C7700,'DTEN TCAP Linkage deviceId'!$A$1:$A$20000,1,FALSE)),"No","Yes")</f>
        <v>No</v>
      </c>
      <c r="H7700" s="1" t="str">
        <f>IF(ISNA(VLOOKUP($C7700,'Provisioning Requester'!$F$3:$H$20000,2,FALSE)),"No","Yes")</f>
        <v>No</v>
      </c>
      <c r="I7700" s="1" t="str">
        <f>IF($H7700="Yes",VLOOKUP($C7700,'Provisioning Requester'!$F$3:$H$20000,3,FALSE),"-")</f>
        <v>-</v>
      </c>
      <c r="J7700" s="1" t="str">
        <f>IF(OR(D7700="SVCP", E7700="TRUE"), "No", IF(ISNA(VLOOKUP($C7700,'ProvResponder deviceId'!$A$1:$A$20000,1,FALSE)),"No","Yes"))</f>
        <v>No</v>
      </c>
      <c r="K7700" s="1" t="str">
        <f>IF($J7700="Yes",VLOOKUP($C7700,'ProvResponder deviceId'!$A$1:$C$20000,3,FALSE),"-")</f>
        <v>-</v>
      </c>
      <c r="L7700" s="1" t="str">
        <f t="shared" si="240"/>
        <v/>
      </c>
      <c r="M7700" s="1" t="str">
        <f t="shared" si="241"/>
        <v/>
      </c>
      <c r="N7700" s="1" t="str">
        <f>IF(ISBLANK($C7700),"",IF(ISNA(VLOOKUP($L7700,'result messages'!$H$3:$L$11,2,FALSE)),VLOOKUP($M7700,'result messages'!$H$3:$L$11,2,FALSE),VLOOKUP($L7700,'result messages'!$H$3:$L$11,2,FALSE)))</f>
        <v/>
      </c>
      <c r="O7700" s="1" t="str">
        <f>IF(ISBLANK($C7700),"",IF(ISNA(VLOOKUP($L7700,'result messages'!$H$3:$L$11,3,FALSE)),VLOOKUP($M7700,'result messages'!$H$3:$L$11,3,FALSE),VLOOKUP($L7700,'result messages'!$H$3:$L$11,3,FALSE)))</f>
        <v/>
      </c>
      <c r="P7700" s="1" t="str">
        <f>IF(ISBLANK($C7700),"",IF(ISNA(VLOOKUP($L7700,'result messages'!$H$3:$L$11,4,FALSE)),VLOOKUP($M7700,'result messages'!$H$3:$L$11,4,FALSE),VLOOKUP($L7700,'result messages'!$H$3:$L$11,4,FALSE)))</f>
        <v/>
      </c>
      <c r="Q7700" s="1" t="str">
        <f>IF(ISBLANK($C7700),"",IF(ISNA(VLOOKUP($L7700,'result messages'!$H$3:$L$11,5,FALSE)),VLOOKUP($M7700,'result messages'!$H$3:$L$11,5,FALSE),VLOOKUP($L7700,'result messages'!$H$3:$L$11,5,FALSE)))</f>
        <v/>
      </c>
    </row>
    <row r="7701" spans="1:17">
      <c r="A7701" s="1">
        <v>7698</v>
      </c>
      <c r="B7701" s="1"/>
      <c r="C7701" s="1"/>
      <c r="D7701" s="1"/>
      <c r="E7701" s="6"/>
      <c r="F7701" s="1"/>
      <c r="G7701" s="1" t="str">
        <f>IF(ISNA(VLOOKUP($C7701,'DTEN TCAP Linkage deviceId'!$A$1:$A$20000,1,FALSE)),"No","Yes")</f>
        <v>No</v>
      </c>
      <c r="H7701" s="1" t="str">
        <f>IF(ISNA(VLOOKUP($C7701,'Provisioning Requester'!$F$3:$H$20000,2,FALSE)),"No","Yes")</f>
        <v>No</v>
      </c>
      <c r="I7701" s="1" t="str">
        <f>IF($H7701="Yes",VLOOKUP($C7701,'Provisioning Requester'!$F$3:$H$20000,3,FALSE),"-")</f>
        <v>-</v>
      </c>
      <c r="J7701" s="1" t="str">
        <f>IF(OR(D7701="SVCP", E7701="TRUE"), "No", IF(ISNA(VLOOKUP($C7701,'ProvResponder deviceId'!$A$1:$A$20000,1,FALSE)),"No","Yes"))</f>
        <v>No</v>
      </c>
      <c r="K7701" s="1" t="str">
        <f>IF($J7701="Yes",VLOOKUP($C7701,'ProvResponder deviceId'!$A$1:$C$20000,3,FALSE),"-")</f>
        <v>-</v>
      </c>
      <c r="L7701" s="1" t="str">
        <f t="shared" si="240"/>
        <v/>
      </c>
      <c r="M7701" s="1" t="str">
        <f t="shared" si="241"/>
        <v/>
      </c>
      <c r="N7701" s="1" t="str">
        <f>IF(ISBLANK($C7701),"",IF(ISNA(VLOOKUP($L7701,'result messages'!$H$3:$L$11,2,FALSE)),VLOOKUP($M7701,'result messages'!$H$3:$L$11,2,FALSE),VLOOKUP($L7701,'result messages'!$H$3:$L$11,2,FALSE)))</f>
        <v/>
      </c>
      <c r="O7701" s="1" t="str">
        <f>IF(ISBLANK($C7701),"",IF(ISNA(VLOOKUP($L7701,'result messages'!$H$3:$L$11,3,FALSE)),VLOOKUP($M7701,'result messages'!$H$3:$L$11,3,FALSE),VLOOKUP($L7701,'result messages'!$H$3:$L$11,3,FALSE)))</f>
        <v/>
      </c>
      <c r="P7701" s="1" t="str">
        <f>IF(ISBLANK($C7701),"",IF(ISNA(VLOOKUP($L7701,'result messages'!$H$3:$L$11,4,FALSE)),VLOOKUP($M7701,'result messages'!$H$3:$L$11,4,FALSE),VLOOKUP($L7701,'result messages'!$H$3:$L$11,4,FALSE)))</f>
        <v/>
      </c>
      <c r="Q7701" s="1" t="str">
        <f>IF(ISBLANK($C7701),"",IF(ISNA(VLOOKUP($L7701,'result messages'!$H$3:$L$11,5,FALSE)),VLOOKUP($M7701,'result messages'!$H$3:$L$11,5,FALSE),VLOOKUP($L7701,'result messages'!$H$3:$L$11,5,FALSE)))</f>
        <v/>
      </c>
    </row>
    <row r="7702" spans="1:17">
      <c r="A7702" s="1">
        <v>7699</v>
      </c>
      <c r="B7702" s="1"/>
      <c r="C7702" s="1"/>
      <c r="D7702" s="1"/>
      <c r="E7702" s="6"/>
      <c r="F7702" s="1"/>
      <c r="G7702" s="1" t="str">
        <f>IF(ISNA(VLOOKUP($C7702,'DTEN TCAP Linkage deviceId'!$A$1:$A$20000,1,FALSE)),"No","Yes")</f>
        <v>No</v>
      </c>
      <c r="H7702" s="1" t="str">
        <f>IF(ISNA(VLOOKUP($C7702,'Provisioning Requester'!$F$3:$H$20000,2,FALSE)),"No","Yes")</f>
        <v>No</v>
      </c>
      <c r="I7702" s="1" t="str">
        <f>IF($H7702="Yes",VLOOKUP($C7702,'Provisioning Requester'!$F$3:$H$20000,3,FALSE),"-")</f>
        <v>-</v>
      </c>
      <c r="J7702" s="1" t="str">
        <f>IF(OR(D7702="SVCP", E7702="TRUE"), "No", IF(ISNA(VLOOKUP($C7702,'ProvResponder deviceId'!$A$1:$A$20000,1,FALSE)),"No","Yes"))</f>
        <v>No</v>
      </c>
      <c r="K7702" s="1" t="str">
        <f>IF($J7702="Yes",VLOOKUP($C7702,'ProvResponder deviceId'!$A$1:$C$20000,3,FALSE),"-")</f>
        <v>-</v>
      </c>
      <c r="L7702" s="1" t="str">
        <f t="shared" si="240"/>
        <v/>
      </c>
      <c r="M7702" s="1" t="str">
        <f t="shared" si="241"/>
        <v/>
      </c>
      <c r="N7702" s="1" t="str">
        <f>IF(ISBLANK($C7702),"",IF(ISNA(VLOOKUP($L7702,'result messages'!$H$3:$L$11,2,FALSE)),VLOOKUP($M7702,'result messages'!$H$3:$L$11,2,FALSE),VLOOKUP($L7702,'result messages'!$H$3:$L$11,2,FALSE)))</f>
        <v/>
      </c>
      <c r="O7702" s="1" t="str">
        <f>IF(ISBLANK($C7702),"",IF(ISNA(VLOOKUP($L7702,'result messages'!$H$3:$L$11,3,FALSE)),VLOOKUP($M7702,'result messages'!$H$3:$L$11,3,FALSE),VLOOKUP($L7702,'result messages'!$H$3:$L$11,3,FALSE)))</f>
        <v/>
      </c>
      <c r="P7702" s="1" t="str">
        <f>IF(ISBLANK($C7702),"",IF(ISNA(VLOOKUP($L7702,'result messages'!$H$3:$L$11,4,FALSE)),VLOOKUP($M7702,'result messages'!$H$3:$L$11,4,FALSE),VLOOKUP($L7702,'result messages'!$H$3:$L$11,4,FALSE)))</f>
        <v/>
      </c>
      <c r="Q7702" s="1" t="str">
        <f>IF(ISBLANK($C7702),"",IF(ISNA(VLOOKUP($L7702,'result messages'!$H$3:$L$11,5,FALSE)),VLOOKUP($M7702,'result messages'!$H$3:$L$11,5,FALSE),VLOOKUP($L7702,'result messages'!$H$3:$L$11,5,FALSE)))</f>
        <v/>
      </c>
    </row>
    <row r="7703" spans="1:17">
      <c r="A7703" s="1">
        <v>7700</v>
      </c>
      <c r="B7703" s="1"/>
      <c r="C7703" s="1"/>
      <c r="D7703" s="1"/>
      <c r="E7703" s="6"/>
      <c r="F7703" s="1"/>
      <c r="G7703" s="1" t="str">
        <f>IF(ISNA(VLOOKUP($C7703,'DTEN TCAP Linkage deviceId'!$A$1:$A$20000,1,FALSE)),"No","Yes")</f>
        <v>No</v>
      </c>
      <c r="H7703" s="1" t="str">
        <f>IF(ISNA(VLOOKUP($C7703,'Provisioning Requester'!$F$3:$H$20000,2,FALSE)),"No","Yes")</f>
        <v>No</v>
      </c>
      <c r="I7703" s="1" t="str">
        <f>IF($H7703="Yes",VLOOKUP($C7703,'Provisioning Requester'!$F$3:$H$20000,3,FALSE),"-")</f>
        <v>-</v>
      </c>
      <c r="J7703" s="1" t="str">
        <f>IF(OR(D7703="SVCP", E7703="TRUE"), "No", IF(ISNA(VLOOKUP($C7703,'ProvResponder deviceId'!$A$1:$A$20000,1,FALSE)),"No","Yes"))</f>
        <v>No</v>
      </c>
      <c r="K7703" s="1" t="str">
        <f>IF($J7703="Yes",VLOOKUP($C7703,'ProvResponder deviceId'!$A$1:$C$20000,3,FALSE),"-")</f>
        <v>-</v>
      </c>
      <c r="L7703" s="1" t="str">
        <f t="shared" si="240"/>
        <v/>
      </c>
      <c r="M7703" s="1" t="str">
        <f t="shared" si="241"/>
        <v/>
      </c>
      <c r="N7703" s="1" t="str">
        <f>IF(ISBLANK($C7703),"",IF(ISNA(VLOOKUP($L7703,'result messages'!$H$3:$L$11,2,FALSE)),VLOOKUP($M7703,'result messages'!$H$3:$L$11,2,FALSE),VLOOKUP($L7703,'result messages'!$H$3:$L$11,2,FALSE)))</f>
        <v/>
      </c>
      <c r="O7703" s="1" t="str">
        <f>IF(ISBLANK($C7703),"",IF(ISNA(VLOOKUP($L7703,'result messages'!$H$3:$L$11,3,FALSE)),VLOOKUP($M7703,'result messages'!$H$3:$L$11,3,FALSE),VLOOKUP($L7703,'result messages'!$H$3:$L$11,3,FALSE)))</f>
        <v/>
      </c>
      <c r="P7703" s="1" t="str">
        <f>IF(ISBLANK($C7703),"",IF(ISNA(VLOOKUP($L7703,'result messages'!$H$3:$L$11,4,FALSE)),VLOOKUP($M7703,'result messages'!$H$3:$L$11,4,FALSE),VLOOKUP($L7703,'result messages'!$H$3:$L$11,4,FALSE)))</f>
        <v/>
      </c>
      <c r="Q7703" s="1" t="str">
        <f>IF(ISBLANK($C7703),"",IF(ISNA(VLOOKUP($L7703,'result messages'!$H$3:$L$11,5,FALSE)),VLOOKUP($M7703,'result messages'!$H$3:$L$11,5,FALSE),VLOOKUP($L7703,'result messages'!$H$3:$L$11,5,FALSE)))</f>
        <v/>
      </c>
    </row>
    <row r="7704" spans="1:17">
      <c r="A7704" s="1">
        <v>7701</v>
      </c>
      <c r="B7704" s="1"/>
      <c r="C7704" s="1"/>
      <c r="D7704" s="1"/>
      <c r="E7704" s="6"/>
      <c r="F7704" s="1"/>
      <c r="G7704" s="1" t="str">
        <f>IF(ISNA(VLOOKUP($C7704,'DTEN TCAP Linkage deviceId'!$A$1:$A$20000,1,FALSE)),"No","Yes")</f>
        <v>No</v>
      </c>
      <c r="H7704" s="1" t="str">
        <f>IF(ISNA(VLOOKUP($C7704,'Provisioning Requester'!$F$3:$H$20000,2,FALSE)),"No","Yes")</f>
        <v>No</v>
      </c>
      <c r="I7704" s="1" t="str">
        <f>IF($H7704="Yes",VLOOKUP($C7704,'Provisioning Requester'!$F$3:$H$20000,3,FALSE),"-")</f>
        <v>-</v>
      </c>
      <c r="J7704" s="1" t="str">
        <f>IF(OR(D7704="SVCP", E7704="TRUE"), "No", IF(ISNA(VLOOKUP($C7704,'ProvResponder deviceId'!$A$1:$A$20000,1,FALSE)),"No","Yes"))</f>
        <v>No</v>
      </c>
      <c r="K7704" s="1" t="str">
        <f>IF($J7704="Yes",VLOOKUP($C7704,'ProvResponder deviceId'!$A$1:$C$20000,3,FALSE),"-")</f>
        <v>-</v>
      </c>
      <c r="L7704" s="1" t="str">
        <f t="shared" si="240"/>
        <v/>
      </c>
      <c r="M7704" s="1" t="str">
        <f t="shared" si="241"/>
        <v/>
      </c>
      <c r="N7704" s="1" t="str">
        <f>IF(ISBLANK($C7704),"",IF(ISNA(VLOOKUP($L7704,'result messages'!$H$3:$L$11,2,FALSE)),VLOOKUP($M7704,'result messages'!$H$3:$L$11,2,FALSE),VLOOKUP($L7704,'result messages'!$H$3:$L$11,2,FALSE)))</f>
        <v/>
      </c>
      <c r="O7704" s="1" t="str">
        <f>IF(ISBLANK($C7704),"",IF(ISNA(VLOOKUP($L7704,'result messages'!$H$3:$L$11,3,FALSE)),VLOOKUP($M7704,'result messages'!$H$3:$L$11,3,FALSE),VLOOKUP($L7704,'result messages'!$H$3:$L$11,3,FALSE)))</f>
        <v/>
      </c>
      <c r="P7704" s="1" t="str">
        <f>IF(ISBLANK($C7704),"",IF(ISNA(VLOOKUP($L7704,'result messages'!$H$3:$L$11,4,FALSE)),VLOOKUP($M7704,'result messages'!$H$3:$L$11,4,FALSE),VLOOKUP($L7704,'result messages'!$H$3:$L$11,4,FALSE)))</f>
        <v/>
      </c>
      <c r="Q7704" s="1" t="str">
        <f>IF(ISBLANK($C7704),"",IF(ISNA(VLOOKUP($L7704,'result messages'!$H$3:$L$11,5,FALSE)),VLOOKUP($M7704,'result messages'!$H$3:$L$11,5,FALSE),VLOOKUP($L7704,'result messages'!$H$3:$L$11,5,FALSE)))</f>
        <v/>
      </c>
    </row>
    <row r="7705" spans="1:17">
      <c r="A7705" s="1">
        <v>7702</v>
      </c>
      <c r="B7705" s="1"/>
      <c r="C7705" s="1"/>
      <c r="D7705" s="1"/>
      <c r="E7705" s="6"/>
      <c r="F7705" s="1"/>
      <c r="G7705" s="1" t="str">
        <f>IF(ISNA(VLOOKUP($C7705,'DTEN TCAP Linkage deviceId'!$A$1:$A$20000,1,FALSE)),"No","Yes")</f>
        <v>No</v>
      </c>
      <c r="H7705" s="1" t="str">
        <f>IF(ISNA(VLOOKUP($C7705,'Provisioning Requester'!$F$3:$H$20000,2,FALSE)),"No","Yes")</f>
        <v>No</v>
      </c>
      <c r="I7705" s="1" t="str">
        <f>IF($H7705="Yes",VLOOKUP($C7705,'Provisioning Requester'!$F$3:$H$20000,3,FALSE),"-")</f>
        <v>-</v>
      </c>
      <c r="J7705" s="1" t="str">
        <f>IF(OR(D7705="SVCP", E7705="TRUE"), "No", IF(ISNA(VLOOKUP($C7705,'ProvResponder deviceId'!$A$1:$A$20000,1,FALSE)),"No","Yes"))</f>
        <v>No</v>
      </c>
      <c r="K7705" s="1" t="str">
        <f>IF($J7705="Yes",VLOOKUP($C7705,'ProvResponder deviceId'!$A$1:$C$20000,3,FALSE),"-")</f>
        <v>-</v>
      </c>
      <c r="L7705" s="1" t="str">
        <f t="shared" si="240"/>
        <v/>
      </c>
      <c r="M7705" s="1" t="str">
        <f t="shared" si="241"/>
        <v/>
      </c>
      <c r="N7705" s="1" t="str">
        <f>IF(ISBLANK($C7705),"",IF(ISNA(VLOOKUP($L7705,'result messages'!$H$3:$L$11,2,FALSE)),VLOOKUP($M7705,'result messages'!$H$3:$L$11,2,FALSE),VLOOKUP($L7705,'result messages'!$H$3:$L$11,2,FALSE)))</f>
        <v/>
      </c>
      <c r="O7705" s="1" t="str">
        <f>IF(ISBLANK($C7705),"",IF(ISNA(VLOOKUP($L7705,'result messages'!$H$3:$L$11,3,FALSE)),VLOOKUP($M7705,'result messages'!$H$3:$L$11,3,FALSE),VLOOKUP($L7705,'result messages'!$H$3:$L$11,3,FALSE)))</f>
        <v/>
      </c>
      <c r="P7705" s="1" t="str">
        <f>IF(ISBLANK($C7705),"",IF(ISNA(VLOOKUP($L7705,'result messages'!$H$3:$L$11,4,FALSE)),VLOOKUP($M7705,'result messages'!$H$3:$L$11,4,FALSE),VLOOKUP($L7705,'result messages'!$H$3:$L$11,4,FALSE)))</f>
        <v/>
      </c>
      <c r="Q7705" s="1" t="str">
        <f>IF(ISBLANK($C7705),"",IF(ISNA(VLOOKUP($L7705,'result messages'!$H$3:$L$11,5,FALSE)),VLOOKUP($M7705,'result messages'!$H$3:$L$11,5,FALSE),VLOOKUP($L7705,'result messages'!$H$3:$L$11,5,FALSE)))</f>
        <v/>
      </c>
    </row>
    <row r="7706" spans="1:17">
      <c r="A7706" s="1">
        <v>7703</v>
      </c>
      <c r="B7706" s="1"/>
      <c r="C7706" s="1"/>
      <c r="D7706" s="1"/>
      <c r="E7706" s="6"/>
      <c r="F7706" s="1"/>
      <c r="G7706" s="1" t="str">
        <f>IF(ISNA(VLOOKUP($C7706,'DTEN TCAP Linkage deviceId'!$A$1:$A$20000,1,FALSE)),"No","Yes")</f>
        <v>No</v>
      </c>
      <c r="H7706" s="1" t="str">
        <f>IF(ISNA(VLOOKUP($C7706,'Provisioning Requester'!$F$3:$H$20000,2,FALSE)),"No","Yes")</f>
        <v>No</v>
      </c>
      <c r="I7706" s="1" t="str">
        <f>IF($H7706="Yes",VLOOKUP($C7706,'Provisioning Requester'!$F$3:$H$20000,3,FALSE),"-")</f>
        <v>-</v>
      </c>
      <c r="J7706" s="1" t="str">
        <f>IF(OR(D7706="SVCP", E7706="TRUE"), "No", IF(ISNA(VLOOKUP($C7706,'ProvResponder deviceId'!$A$1:$A$20000,1,FALSE)),"No","Yes"))</f>
        <v>No</v>
      </c>
      <c r="K7706" s="1" t="str">
        <f>IF($J7706="Yes",VLOOKUP($C7706,'ProvResponder deviceId'!$A$1:$C$20000,3,FALSE),"-")</f>
        <v>-</v>
      </c>
      <c r="L7706" s="1" t="str">
        <f t="shared" si="240"/>
        <v/>
      </c>
      <c r="M7706" s="1" t="str">
        <f t="shared" si="241"/>
        <v/>
      </c>
      <c r="N7706" s="1" t="str">
        <f>IF(ISBLANK($C7706),"",IF(ISNA(VLOOKUP($L7706,'result messages'!$H$3:$L$11,2,FALSE)),VLOOKUP($M7706,'result messages'!$H$3:$L$11,2,FALSE),VLOOKUP($L7706,'result messages'!$H$3:$L$11,2,FALSE)))</f>
        <v/>
      </c>
      <c r="O7706" s="1" t="str">
        <f>IF(ISBLANK($C7706),"",IF(ISNA(VLOOKUP($L7706,'result messages'!$H$3:$L$11,3,FALSE)),VLOOKUP($M7706,'result messages'!$H$3:$L$11,3,FALSE),VLOOKUP($L7706,'result messages'!$H$3:$L$11,3,FALSE)))</f>
        <v/>
      </c>
      <c r="P7706" s="1" t="str">
        <f>IF(ISBLANK($C7706),"",IF(ISNA(VLOOKUP($L7706,'result messages'!$H$3:$L$11,4,FALSE)),VLOOKUP($M7706,'result messages'!$H$3:$L$11,4,FALSE),VLOOKUP($L7706,'result messages'!$H$3:$L$11,4,FALSE)))</f>
        <v/>
      </c>
      <c r="Q7706" s="1" t="str">
        <f>IF(ISBLANK($C7706),"",IF(ISNA(VLOOKUP($L7706,'result messages'!$H$3:$L$11,5,FALSE)),VLOOKUP($M7706,'result messages'!$H$3:$L$11,5,FALSE),VLOOKUP($L7706,'result messages'!$H$3:$L$11,5,FALSE)))</f>
        <v/>
      </c>
    </row>
    <row r="7707" spans="1:17">
      <c r="A7707" s="1">
        <v>7704</v>
      </c>
      <c r="B7707" s="1"/>
      <c r="C7707" s="1"/>
      <c r="D7707" s="1"/>
      <c r="E7707" s="6"/>
      <c r="F7707" s="1"/>
      <c r="G7707" s="1" t="str">
        <f>IF(ISNA(VLOOKUP($C7707,'DTEN TCAP Linkage deviceId'!$A$1:$A$20000,1,FALSE)),"No","Yes")</f>
        <v>No</v>
      </c>
      <c r="H7707" s="1" t="str">
        <f>IF(ISNA(VLOOKUP($C7707,'Provisioning Requester'!$F$3:$H$20000,2,FALSE)),"No","Yes")</f>
        <v>No</v>
      </c>
      <c r="I7707" s="1" t="str">
        <f>IF($H7707="Yes",VLOOKUP($C7707,'Provisioning Requester'!$F$3:$H$20000,3,FALSE),"-")</f>
        <v>-</v>
      </c>
      <c r="J7707" s="1" t="str">
        <f>IF(OR(D7707="SVCP", E7707="TRUE"), "No", IF(ISNA(VLOOKUP($C7707,'ProvResponder deviceId'!$A$1:$A$20000,1,FALSE)),"No","Yes"))</f>
        <v>No</v>
      </c>
      <c r="K7707" s="1" t="str">
        <f>IF($J7707="Yes",VLOOKUP($C7707,'ProvResponder deviceId'!$A$1:$C$20000,3,FALSE),"-")</f>
        <v>-</v>
      </c>
      <c r="L7707" s="1" t="str">
        <f t="shared" si="240"/>
        <v/>
      </c>
      <c r="M7707" s="1" t="str">
        <f t="shared" si="241"/>
        <v/>
      </c>
      <c r="N7707" s="1" t="str">
        <f>IF(ISBLANK($C7707),"",IF(ISNA(VLOOKUP($L7707,'result messages'!$H$3:$L$11,2,FALSE)),VLOOKUP($M7707,'result messages'!$H$3:$L$11,2,FALSE),VLOOKUP($L7707,'result messages'!$H$3:$L$11,2,FALSE)))</f>
        <v/>
      </c>
      <c r="O7707" s="1" t="str">
        <f>IF(ISBLANK($C7707),"",IF(ISNA(VLOOKUP($L7707,'result messages'!$H$3:$L$11,3,FALSE)),VLOOKUP($M7707,'result messages'!$H$3:$L$11,3,FALSE),VLOOKUP($L7707,'result messages'!$H$3:$L$11,3,FALSE)))</f>
        <v/>
      </c>
      <c r="P7707" s="1" t="str">
        <f>IF(ISBLANK($C7707),"",IF(ISNA(VLOOKUP($L7707,'result messages'!$H$3:$L$11,4,FALSE)),VLOOKUP($M7707,'result messages'!$H$3:$L$11,4,FALSE),VLOOKUP($L7707,'result messages'!$H$3:$L$11,4,FALSE)))</f>
        <v/>
      </c>
      <c r="Q7707" s="1" t="str">
        <f>IF(ISBLANK($C7707),"",IF(ISNA(VLOOKUP($L7707,'result messages'!$H$3:$L$11,5,FALSE)),VLOOKUP($M7707,'result messages'!$H$3:$L$11,5,FALSE),VLOOKUP($L7707,'result messages'!$H$3:$L$11,5,FALSE)))</f>
        <v/>
      </c>
    </row>
    <row r="7708" spans="1:17">
      <c r="A7708" s="1">
        <v>7705</v>
      </c>
      <c r="B7708" s="1"/>
      <c r="C7708" s="1"/>
      <c r="D7708" s="1"/>
      <c r="E7708" s="6"/>
      <c r="F7708" s="1"/>
      <c r="G7708" s="1" t="str">
        <f>IF(ISNA(VLOOKUP($C7708,'DTEN TCAP Linkage deviceId'!$A$1:$A$20000,1,FALSE)),"No","Yes")</f>
        <v>No</v>
      </c>
      <c r="H7708" s="1" t="str">
        <f>IF(ISNA(VLOOKUP($C7708,'Provisioning Requester'!$F$3:$H$20000,2,FALSE)),"No","Yes")</f>
        <v>No</v>
      </c>
      <c r="I7708" s="1" t="str">
        <f>IF($H7708="Yes",VLOOKUP($C7708,'Provisioning Requester'!$F$3:$H$20000,3,FALSE),"-")</f>
        <v>-</v>
      </c>
      <c r="J7708" s="1" t="str">
        <f>IF(OR(D7708="SVCP", E7708="TRUE"), "No", IF(ISNA(VLOOKUP($C7708,'ProvResponder deviceId'!$A$1:$A$20000,1,FALSE)),"No","Yes"))</f>
        <v>No</v>
      </c>
      <c r="K7708" s="1" t="str">
        <f>IF($J7708="Yes",VLOOKUP($C7708,'ProvResponder deviceId'!$A$1:$C$20000,3,FALSE),"-")</f>
        <v>-</v>
      </c>
      <c r="L7708" s="1" t="str">
        <f t="shared" si="240"/>
        <v/>
      </c>
      <c r="M7708" s="1" t="str">
        <f t="shared" si="241"/>
        <v/>
      </c>
      <c r="N7708" s="1" t="str">
        <f>IF(ISBLANK($C7708),"",IF(ISNA(VLOOKUP($L7708,'result messages'!$H$3:$L$11,2,FALSE)),VLOOKUP($M7708,'result messages'!$H$3:$L$11,2,FALSE),VLOOKUP($L7708,'result messages'!$H$3:$L$11,2,FALSE)))</f>
        <v/>
      </c>
      <c r="O7708" s="1" t="str">
        <f>IF(ISBLANK($C7708),"",IF(ISNA(VLOOKUP($L7708,'result messages'!$H$3:$L$11,3,FALSE)),VLOOKUP($M7708,'result messages'!$H$3:$L$11,3,FALSE),VLOOKUP($L7708,'result messages'!$H$3:$L$11,3,FALSE)))</f>
        <v/>
      </c>
      <c r="P7708" s="1" t="str">
        <f>IF(ISBLANK($C7708),"",IF(ISNA(VLOOKUP($L7708,'result messages'!$H$3:$L$11,4,FALSE)),VLOOKUP($M7708,'result messages'!$H$3:$L$11,4,FALSE),VLOOKUP($L7708,'result messages'!$H$3:$L$11,4,FALSE)))</f>
        <v/>
      </c>
      <c r="Q7708" s="1" t="str">
        <f>IF(ISBLANK($C7708),"",IF(ISNA(VLOOKUP($L7708,'result messages'!$H$3:$L$11,5,FALSE)),VLOOKUP($M7708,'result messages'!$H$3:$L$11,5,FALSE),VLOOKUP($L7708,'result messages'!$H$3:$L$11,5,FALSE)))</f>
        <v/>
      </c>
    </row>
    <row r="7709" spans="1:17">
      <c r="A7709" s="1">
        <v>7706</v>
      </c>
      <c r="B7709" s="1"/>
      <c r="C7709" s="1"/>
      <c r="D7709" s="1"/>
      <c r="E7709" s="6"/>
      <c r="F7709" s="1"/>
      <c r="G7709" s="1" t="str">
        <f>IF(ISNA(VLOOKUP($C7709,'DTEN TCAP Linkage deviceId'!$A$1:$A$20000,1,FALSE)),"No","Yes")</f>
        <v>No</v>
      </c>
      <c r="H7709" s="1" t="str">
        <f>IF(ISNA(VLOOKUP($C7709,'Provisioning Requester'!$F$3:$H$20000,2,FALSE)),"No","Yes")</f>
        <v>No</v>
      </c>
      <c r="I7709" s="1" t="str">
        <f>IF($H7709="Yes",VLOOKUP($C7709,'Provisioning Requester'!$F$3:$H$20000,3,FALSE),"-")</f>
        <v>-</v>
      </c>
      <c r="J7709" s="1" t="str">
        <f>IF(OR(D7709="SVCP", E7709="TRUE"), "No", IF(ISNA(VLOOKUP($C7709,'ProvResponder deviceId'!$A$1:$A$20000,1,FALSE)),"No","Yes"))</f>
        <v>No</v>
      </c>
      <c r="K7709" s="1" t="str">
        <f>IF($J7709="Yes",VLOOKUP($C7709,'ProvResponder deviceId'!$A$1:$C$20000,3,FALSE),"-")</f>
        <v>-</v>
      </c>
      <c r="L7709" s="1" t="str">
        <f t="shared" si="240"/>
        <v/>
      </c>
      <c r="M7709" s="1" t="str">
        <f t="shared" si="241"/>
        <v/>
      </c>
      <c r="N7709" s="1" t="str">
        <f>IF(ISBLANK($C7709),"",IF(ISNA(VLOOKUP($L7709,'result messages'!$H$3:$L$11,2,FALSE)),VLOOKUP($M7709,'result messages'!$H$3:$L$11,2,FALSE),VLOOKUP($L7709,'result messages'!$H$3:$L$11,2,FALSE)))</f>
        <v/>
      </c>
      <c r="O7709" s="1" t="str">
        <f>IF(ISBLANK($C7709),"",IF(ISNA(VLOOKUP($L7709,'result messages'!$H$3:$L$11,3,FALSE)),VLOOKUP($M7709,'result messages'!$H$3:$L$11,3,FALSE),VLOOKUP($L7709,'result messages'!$H$3:$L$11,3,FALSE)))</f>
        <v/>
      </c>
      <c r="P7709" s="1" t="str">
        <f>IF(ISBLANK($C7709),"",IF(ISNA(VLOOKUP($L7709,'result messages'!$H$3:$L$11,4,FALSE)),VLOOKUP($M7709,'result messages'!$H$3:$L$11,4,FALSE),VLOOKUP($L7709,'result messages'!$H$3:$L$11,4,FALSE)))</f>
        <v/>
      </c>
      <c r="Q7709" s="1" t="str">
        <f>IF(ISBLANK($C7709),"",IF(ISNA(VLOOKUP($L7709,'result messages'!$H$3:$L$11,5,FALSE)),VLOOKUP($M7709,'result messages'!$H$3:$L$11,5,FALSE),VLOOKUP($L7709,'result messages'!$H$3:$L$11,5,FALSE)))</f>
        <v/>
      </c>
    </row>
    <row r="7710" spans="1:17">
      <c r="A7710" s="1">
        <v>7707</v>
      </c>
      <c r="B7710" s="1"/>
      <c r="C7710" s="1"/>
      <c r="D7710" s="1"/>
      <c r="E7710" s="6"/>
      <c r="F7710" s="1"/>
      <c r="G7710" s="1" t="str">
        <f>IF(ISNA(VLOOKUP($C7710,'DTEN TCAP Linkage deviceId'!$A$1:$A$20000,1,FALSE)),"No","Yes")</f>
        <v>No</v>
      </c>
      <c r="H7710" s="1" t="str">
        <f>IF(ISNA(VLOOKUP($C7710,'Provisioning Requester'!$F$3:$H$20000,2,FALSE)),"No","Yes")</f>
        <v>No</v>
      </c>
      <c r="I7710" s="1" t="str">
        <f>IF($H7710="Yes",VLOOKUP($C7710,'Provisioning Requester'!$F$3:$H$20000,3,FALSE),"-")</f>
        <v>-</v>
      </c>
      <c r="J7710" s="1" t="str">
        <f>IF(OR(D7710="SVCP", E7710="TRUE"), "No", IF(ISNA(VLOOKUP($C7710,'ProvResponder deviceId'!$A$1:$A$20000,1,FALSE)),"No","Yes"))</f>
        <v>No</v>
      </c>
      <c r="K7710" s="1" t="str">
        <f>IF($J7710="Yes",VLOOKUP($C7710,'ProvResponder deviceId'!$A$1:$C$20000,3,FALSE),"-")</f>
        <v>-</v>
      </c>
      <c r="L7710" s="1" t="str">
        <f t="shared" si="240"/>
        <v/>
      </c>
      <c r="M7710" s="1" t="str">
        <f t="shared" si="241"/>
        <v/>
      </c>
      <c r="N7710" s="1" t="str">
        <f>IF(ISBLANK($C7710),"",IF(ISNA(VLOOKUP($L7710,'result messages'!$H$3:$L$11,2,FALSE)),VLOOKUP($M7710,'result messages'!$H$3:$L$11,2,FALSE),VLOOKUP($L7710,'result messages'!$H$3:$L$11,2,FALSE)))</f>
        <v/>
      </c>
      <c r="O7710" s="1" t="str">
        <f>IF(ISBLANK($C7710),"",IF(ISNA(VLOOKUP($L7710,'result messages'!$H$3:$L$11,3,FALSE)),VLOOKUP($M7710,'result messages'!$H$3:$L$11,3,FALSE),VLOOKUP($L7710,'result messages'!$H$3:$L$11,3,FALSE)))</f>
        <v/>
      </c>
      <c r="P7710" s="1" t="str">
        <f>IF(ISBLANK($C7710),"",IF(ISNA(VLOOKUP($L7710,'result messages'!$H$3:$L$11,4,FALSE)),VLOOKUP($M7710,'result messages'!$H$3:$L$11,4,FALSE),VLOOKUP($L7710,'result messages'!$H$3:$L$11,4,FALSE)))</f>
        <v/>
      </c>
      <c r="Q7710" s="1" t="str">
        <f>IF(ISBLANK($C7710),"",IF(ISNA(VLOOKUP($L7710,'result messages'!$H$3:$L$11,5,FALSE)),VLOOKUP($M7710,'result messages'!$H$3:$L$11,5,FALSE),VLOOKUP($L7710,'result messages'!$H$3:$L$11,5,FALSE)))</f>
        <v/>
      </c>
    </row>
    <row r="7711" spans="1:17">
      <c r="A7711" s="1">
        <v>7708</v>
      </c>
      <c r="B7711" s="1"/>
      <c r="C7711" s="1"/>
      <c r="D7711" s="1"/>
      <c r="E7711" s="6"/>
      <c r="F7711" s="1"/>
      <c r="G7711" s="1" t="str">
        <f>IF(ISNA(VLOOKUP($C7711,'DTEN TCAP Linkage deviceId'!$A$1:$A$20000,1,FALSE)),"No","Yes")</f>
        <v>No</v>
      </c>
      <c r="H7711" s="1" t="str">
        <f>IF(ISNA(VLOOKUP($C7711,'Provisioning Requester'!$F$3:$H$20000,2,FALSE)),"No","Yes")</f>
        <v>No</v>
      </c>
      <c r="I7711" s="1" t="str">
        <f>IF($H7711="Yes",VLOOKUP($C7711,'Provisioning Requester'!$F$3:$H$20000,3,FALSE),"-")</f>
        <v>-</v>
      </c>
      <c r="J7711" s="1" t="str">
        <f>IF(OR(D7711="SVCP", E7711="TRUE"), "No", IF(ISNA(VLOOKUP($C7711,'ProvResponder deviceId'!$A$1:$A$20000,1,FALSE)),"No","Yes"))</f>
        <v>No</v>
      </c>
      <c r="K7711" s="1" t="str">
        <f>IF($J7711="Yes",VLOOKUP($C7711,'ProvResponder deviceId'!$A$1:$C$20000,3,FALSE),"-")</f>
        <v>-</v>
      </c>
      <c r="L7711" s="1" t="str">
        <f t="shared" si="240"/>
        <v/>
      </c>
      <c r="M7711" s="1" t="str">
        <f t="shared" si="241"/>
        <v/>
      </c>
      <c r="N7711" s="1" t="str">
        <f>IF(ISBLANK($C7711),"",IF(ISNA(VLOOKUP($L7711,'result messages'!$H$3:$L$11,2,FALSE)),VLOOKUP($M7711,'result messages'!$H$3:$L$11,2,FALSE),VLOOKUP($L7711,'result messages'!$H$3:$L$11,2,FALSE)))</f>
        <v/>
      </c>
      <c r="O7711" s="1" t="str">
        <f>IF(ISBLANK($C7711),"",IF(ISNA(VLOOKUP($L7711,'result messages'!$H$3:$L$11,3,FALSE)),VLOOKUP($M7711,'result messages'!$H$3:$L$11,3,FALSE),VLOOKUP($L7711,'result messages'!$H$3:$L$11,3,FALSE)))</f>
        <v/>
      </c>
      <c r="P7711" s="1" t="str">
        <f>IF(ISBLANK($C7711),"",IF(ISNA(VLOOKUP($L7711,'result messages'!$H$3:$L$11,4,FALSE)),VLOOKUP($M7711,'result messages'!$H$3:$L$11,4,FALSE),VLOOKUP($L7711,'result messages'!$H$3:$L$11,4,FALSE)))</f>
        <v/>
      </c>
      <c r="Q7711" s="1" t="str">
        <f>IF(ISBLANK($C7711),"",IF(ISNA(VLOOKUP($L7711,'result messages'!$H$3:$L$11,5,FALSE)),VLOOKUP($M7711,'result messages'!$H$3:$L$11,5,FALSE),VLOOKUP($L7711,'result messages'!$H$3:$L$11,5,FALSE)))</f>
        <v/>
      </c>
    </row>
    <row r="7712" spans="1:17">
      <c r="A7712" s="1">
        <v>7709</v>
      </c>
      <c r="B7712" s="1"/>
      <c r="C7712" s="1"/>
      <c r="D7712" s="1"/>
      <c r="E7712" s="6"/>
      <c r="F7712" s="1"/>
      <c r="G7712" s="1" t="str">
        <f>IF(ISNA(VLOOKUP($C7712,'DTEN TCAP Linkage deviceId'!$A$1:$A$20000,1,FALSE)),"No","Yes")</f>
        <v>No</v>
      </c>
      <c r="H7712" s="1" t="str">
        <f>IF(ISNA(VLOOKUP($C7712,'Provisioning Requester'!$F$3:$H$20000,2,FALSE)),"No","Yes")</f>
        <v>No</v>
      </c>
      <c r="I7712" s="1" t="str">
        <f>IF($H7712="Yes",VLOOKUP($C7712,'Provisioning Requester'!$F$3:$H$20000,3,FALSE),"-")</f>
        <v>-</v>
      </c>
      <c r="J7712" s="1" t="str">
        <f>IF(OR(D7712="SVCP", E7712="TRUE"), "No", IF(ISNA(VLOOKUP($C7712,'ProvResponder deviceId'!$A$1:$A$20000,1,FALSE)),"No","Yes"))</f>
        <v>No</v>
      </c>
      <c r="K7712" s="1" t="str">
        <f>IF($J7712="Yes",VLOOKUP($C7712,'ProvResponder deviceId'!$A$1:$C$20000,3,FALSE),"-")</f>
        <v>-</v>
      </c>
      <c r="L7712" s="1" t="str">
        <f t="shared" si="240"/>
        <v/>
      </c>
      <c r="M7712" s="1" t="str">
        <f t="shared" si="241"/>
        <v/>
      </c>
      <c r="N7712" s="1" t="str">
        <f>IF(ISBLANK($C7712),"",IF(ISNA(VLOOKUP($L7712,'result messages'!$H$3:$L$11,2,FALSE)),VLOOKUP($M7712,'result messages'!$H$3:$L$11,2,FALSE),VLOOKUP($L7712,'result messages'!$H$3:$L$11,2,FALSE)))</f>
        <v/>
      </c>
      <c r="O7712" s="1" t="str">
        <f>IF(ISBLANK($C7712),"",IF(ISNA(VLOOKUP($L7712,'result messages'!$H$3:$L$11,3,FALSE)),VLOOKUP($M7712,'result messages'!$H$3:$L$11,3,FALSE),VLOOKUP($L7712,'result messages'!$H$3:$L$11,3,FALSE)))</f>
        <v/>
      </c>
      <c r="P7712" s="1" t="str">
        <f>IF(ISBLANK($C7712),"",IF(ISNA(VLOOKUP($L7712,'result messages'!$H$3:$L$11,4,FALSE)),VLOOKUP($M7712,'result messages'!$H$3:$L$11,4,FALSE),VLOOKUP($L7712,'result messages'!$H$3:$L$11,4,FALSE)))</f>
        <v/>
      </c>
      <c r="Q7712" s="1" t="str">
        <f>IF(ISBLANK($C7712),"",IF(ISNA(VLOOKUP($L7712,'result messages'!$H$3:$L$11,5,FALSE)),VLOOKUP($M7712,'result messages'!$H$3:$L$11,5,FALSE),VLOOKUP($L7712,'result messages'!$H$3:$L$11,5,FALSE)))</f>
        <v/>
      </c>
    </row>
    <row r="7713" spans="1:17">
      <c r="A7713" s="1">
        <v>7710</v>
      </c>
      <c r="B7713" s="1"/>
      <c r="C7713" s="1"/>
      <c r="D7713" s="1"/>
      <c r="E7713" s="6"/>
      <c r="F7713" s="1"/>
      <c r="G7713" s="1" t="str">
        <f>IF(ISNA(VLOOKUP($C7713,'DTEN TCAP Linkage deviceId'!$A$1:$A$20000,1,FALSE)),"No","Yes")</f>
        <v>No</v>
      </c>
      <c r="H7713" s="1" t="str">
        <f>IF(ISNA(VLOOKUP($C7713,'Provisioning Requester'!$F$3:$H$20000,2,FALSE)),"No","Yes")</f>
        <v>No</v>
      </c>
      <c r="I7713" s="1" t="str">
        <f>IF($H7713="Yes",VLOOKUP($C7713,'Provisioning Requester'!$F$3:$H$20000,3,FALSE),"-")</f>
        <v>-</v>
      </c>
      <c r="J7713" s="1" t="str">
        <f>IF(OR(D7713="SVCP", E7713="TRUE"), "No", IF(ISNA(VLOOKUP($C7713,'ProvResponder deviceId'!$A$1:$A$20000,1,FALSE)),"No","Yes"))</f>
        <v>No</v>
      </c>
      <c r="K7713" s="1" t="str">
        <f>IF($J7713="Yes",VLOOKUP($C7713,'ProvResponder deviceId'!$A$1:$C$20000,3,FALSE),"-")</f>
        <v>-</v>
      </c>
      <c r="L7713" s="1" t="str">
        <f t="shared" si="240"/>
        <v/>
      </c>
      <c r="M7713" s="1" t="str">
        <f t="shared" si="241"/>
        <v/>
      </c>
      <c r="N7713" s="1" t="str">
        <f>IF(ISBLANK($C7713),"",IF(ISNA(VLOOKUP($L7713,'result messages'!$H$3:$L$11,2,FALSE)),VLOOKUP($M7713,'result messages'!$H$3:$L$11,2,FALSE),VLOOKUP($L7713,'result messages'!$H$3:$L$11,2,FALSE)))</f>
        <v/>
      </c>
      <c r="O7713" s="1" t="str">
        <f>IF(ISBLANK($C7713),"",IF(ISNA(VLOOKUP($L7713,'result messages'!$H$3:$L$11,3,FALSE)),VLOOKUP($M7713,'result messages'!$H$3:$L$11,3,FALSE),VLOOKUP($L7713,'result messages'!$H$3:$L$11,3,FALSE)))</f>
        <v/>
      </c>
      <c r="P7713" s="1" t="str">
        <f>IF(ISBLANK($C7713),"",IF(ISNA(VLOOKUP($L7713,'result messages'!$H$3:$L$11,4,FALSE)),VLOOKUP($M7713,'result messages'!$H$3:$L$11,4,FALSE),VLOOKUP($L7713,'result messages'!$H$3:$L$11,4,FALSE)))</f>
        <v/>
      </c>
      <c r="Q7713" s="1" t="str">
        <f>IF(ISBLANK($C7713),"",IF(ISNA(VLOOKUP($L7713,'result messages'!$H$3:$L$11,5,FALSE)),VLOOKUP($M7713,'result messages'!$H$3:$L$11,5,FALSE),VLOOKUP($L7713,'result messages'!$H$3:$L$11,5,FALSE)))</f>
        <v/>
      </c>
    </row>
    <row r="7714" spans="1:17">
      <c r="A7714" s="1">
        <v>7711</v>
      </c>
      <c r="B7714" s="1"/>
      <c r="C7714" s="1"/>
      <c r="D7714" s="1"/>
      <c r="E7714" s="6"/>
      <c r="F7714" s="1"/>
      <c r="G7714" s="1" t="str">
        <f>IF(ISNA(VLOOKUP($C7714,'DTEN TCAP Linkage deviceId'!$A$1:$A$20000,1,FALSE)),"No","Yes")</f>
        <v>No</v>
      </c>
      <c r="H7714" s="1" t="str">
        <f>IF(ISNA(VLOOKUP($C7714,'Provisioning Requester'!$F$3:$H$20000,2,FALSE)),"No","Yes")</f>
        <v>No</v>
      </c>
      <c r="I7714" s="1" t="str">
        <f>IF($H7714="Yes",VLOOKUP($C7714,'Provisioning Requester'!$F$3:$H$20000,3,FALSE),"-")</f>
        <v>-</v>
      </c>
      <c r="J7714" s="1" t="str">
        <f>IF(OR(D7714="SVCP", E7714="TRUE"), "No", IF(ISNA(VLOOKUP($C7714,'ProvResponder deviceId'!$A$1:$A$20000,1,FALSE)),"No","Yes"))</f>
        <v>No</v>
      </c>
      <c r="K7714" s="1" t="str">
        <f>IF($J7714="Yes",VLOOKUP($C7714,'ProvResponder deviceId'!$A$1:$C$20000,3,FALSE),"-")</f>
        <v>-</v>
      </c>
      <c r="L7714" s="1" t="str">
        <f t="shared" si="240"/>
        <v/>
      </c>
      <c r="M7714" s="1" t="str">
        <f t="shared" si="241"/>
        <v/>
      </c>
      <c r="N7714" s="1" t="str">
        <f>IF(ISBLANK($C7714),"",IF(ISNA(VLOOKUP($L7714,'result messages'!$H$3:$L$11,2,FALSE)),VLOOKUP($M7714,'result messages'!$H$3:$L$11,2,FALSE),VLOOKUP($L7714,'result messages'!$H$3:$L$11,2,FALSE)))</f>
        <v/>
      </c>
      <c r="O7714" s="1" t="str">
        <f>IF(ISBLANK($C7714),"",IF(ISNA(VLOOKUP($L7714,'result messages'!$H$3:$L$11,3,FALSE)),VLOOKUP($M7714,'result messages'!$H$3:$L$11,3,FALSE),VLOOKUP($L7714,'result messages'!$H$3:$L$11,3,FALSE)))</f>
        <v/>
      </c>
      <c r="P7714" s="1" t="str">
        <f>IF(ISBLANK($C7714),"",IF(ISNA(VLOOKUP($L7714,'result messages'!$H$3:$L$11,4,FALSE)),VLOOKUP($M7714,'result messages'!$H$3:$L$11,4,FALSE),VLOOKUP($L7714,'result messages'!$H$3:$L$11,4,FALSE)))</f>
        <v/>
      </c>
      <c r="Q7714" s="1" t="str">
        <f>IF(ISBLANK($C7714),"",IF(ISNA(VLOOKUP($L7714,'result messages'!$H$3:$L$11,5,FALSE)),VLOOKUP($M7714,'result messages'!$H$3:$L$11,5,FALSE),VLOOKUP($L7714,'result messages'!$H$3:$L$11,5,FALSE)))</f>
        <v/>
      </c>
    </row>
    <row r="7715" spans="1:17">
      <c r="A7715" s="1">
        <v>7712</v>
      </c>
      <c r="B7715" s="1"/>
      <c r="C7715" s="1"/>
      <c r="D7715" s="1"/>
      <c r="E7715" s="6"/>
      <c r="F7715" s="1"/>
      <c r="G7715" s="1" t="str">
        <f>IF(ISNA(VLOOKUP($C7715,'DTEN TCAP Linkage deviceId'!$A$1:$A$20000,1,FALSE)),"No","Yes")</f>
        <v>No</v>
      </c>
      <c r="H7715" s="1" t="str">
        <f>IF(ISNA(VLOOKUP($C7715,'Provisioning Requester'!$F$3:$H$20000,2,FALSE)),"No","Yes")</f>
        <v>No</v>
      </c>
      <c r="I7715" s="1" t="str">
        <f>IF($H7715="Yes",VLOOKUP($C7715,'Provisioning Requester'!$F$3:$H$20000,3,FALSE),"-")</f>
        <v>-</v>
      </c>
      <c r="J7715" s="1" t="str">
        <f>IF(OR(D7715="SVCP", E7715="TRUE"), "No", IF(ISNA(VLOOKUP($C7715,'ProvResponder deviceId'!$A$1:$A$20000,1,FALSE)),"No","Yes"))</f>
        <v>No</v>
      </c>
      <c r="K7715" s="1" t="str">
        <f>IF($J7715="Yes",VLOOKUP($C7715,'ProvResponder deviceId'!$A$1:$C$20000,3,FALSE),"-")</f>
        <v>-</v>
      </c>
      <c r="L7715" s="1" t="str">
        <f t="shared" si="240"/>
        <v/>
      </c>
      <c r="M7715" s="1" t="str">
        <f t="shared" si="241"/>
        <v/>
      </c>
      <c r="N7715" s="1" t="str">
        <f>IF(ISBLANK($C7715),"",IF(ISNA(VLOOKUP($L7715,'result messages'!$H$3:$L$11,2,FALSE)),VLOOKUP($M7715,'result messages'!$H$3:$L$11,2,FALSE),VLOOKUP($L7715,'result messages'!$H$3:$L$11,2,FALSE)))</f>
        <v/>
      </c>
      <c r="O7715" s="1" t="str">
        <f>IF(ISBLANK($C7715),"",IF(ISNA(VLOOKUP($L7715,'result messages'!$H$3:$L$11,3,FALSE)),VLOOKUP($M7715,'result messages'!$H$3:$L$11,3,FALSE),VLOOKUP($L7715,'result messages'!$H$3:$L$11,3,FALSE)))</f>
        <v/>
      </c>
      <c r="P7715" s="1" t="str">
        <f>IF(ISBLANK($C7715),"",IF(ISNA(VLOOKUP($L7715,'result messages'!$H$3:$L$11,4,FALSE)),VLOOKUP($M7715,'result messages'!$H$3:$L$11,4,FALSE),VLOOKUP($L7715,'result messages'!$H$3:$L$11,4,FALSE)))</f>
        <v/>
      </c>
      <c r="Q7715" s="1" t="str">
        <f>IF(ISBLANK($C7715),"",IF(ISNA(VLOOKUP($L7715,'result messages'!$H$3:$L$11,5,FALSE)),VLOOKUP($M7715,'result messages'!$H$3:$L$11,5,FALSE),VLOOKUP($L7715,'result messages'!$H$3:$L$11,5,FALSE)))</f>
        <v/>
      </c>
    </row>
    <row r="7716" spans="1:17">
      <c r="A7716" s="1">
        <v>7713</v>
      </c>
      <c r="B7716" s="1"/>
      <c r="C7716" s="1"/>
      <c r="D7716" s="1"/>
      <c r="E7716" s="6"/>
      <c r="F7716" s="1"/>
      <c r="G7716" s="1" t="str">
        <f>IF(ISNA(VLOOKUP($C7716,'DTEN TCAP Linkage deviceId'!$A$1:$A$20000,1,FALSE)),"No","Yes")</f>
        <v>No</v>
      </c>
      <c r="H7716" s="1" t="str">
        <f>IF(ISNA(VLOOKUP($C7716,'Provisioning Requester'!$F$3:$H$20000,2,FALSE)),"No","Yes")</f>
        <v>No</v>
      </c>
      <c r="I7716" s="1" t="str">
        <f>IF($H7716="Yes",VLOOKUP($C7716,'Provisioning Requester'!$F$3:$H$20000,3,FALSE),"-")</f>
        <v>-</v>
      </c>
      <c r="J7716" s="1" t="str">
        <f>IF(OR(D7716="SVCP", E7716="TRUE"), "No", IF(ISNA(VLOOKUP($C7716,'ProvResponder deviceId'!$A$1:$A$20000,1,FALSE)),"No","Yes"))</f>
        <v>No</v>
      </c>
      <c r="K7716" s="1" t="str">
        <f>IF($J7716="Yes",VLOOKUP($C7716,'ProvResponder deviceId'!$A$1:$C$20000,3,FALSE),"-")</f>
        <v>-</v>
      </c>
      <c r="L7716" s="1" t="str">
        <f t="shared" si="240"/>
        <v/>
      </c>
      <c r="M7716" s="1" t="str">
        <f t="shared" si="241"/>
        <v/>
      </c>
      <c r="N7716" s="1" t="str">
        <f>IF(ISBLANK($C7716),"",IF(ISNA(VLOOKUP($L7716,'result messages'!$H$3:$L$11,2,FALSE)),VLOOKUP($M7716,'result messages'!$H$3:$L$11,2,FALSE),VLOOKUP($L7716,'result messages'!$H$3:$L$11,2,FALSE)))</f>
        <v/>
      </c>
      <c r="O7716" s="1" t="str">
        <f>IF(ISBLANK($C7716),"",IF(ISNA(VLOOKUP($L7716,'result messages'!$H$3:$L$11,3,FALSE)),VLOOKUP($M7716,'result messages'!$H$3:$L$11,3,FALSE),VLOOKUP($L7716,'result messages'!$H$3:$L$11,3,FALSE)))</f>
        <v/>
      </c>
      <c r="P7716" s="1" t="str">
        <f>IF(ISBLANK($C7716),"",IF(ISNA(VLOOKUP($L7716,'result messages'!$H$3:$L$11,4,FALSE)),VLOOKUP($M7716,'result messages'!$H$3:$L$11,4,FALSE),VLOOKUP($L7716,'result messages'!$H$3:$L$11,4,FALSE)))</f>
        <v/>
      </c>
      <c r="Q7716" s="1" t="str">
        <f>IF(ISBLANK($C7716),"",IF(ISNA(VLOOKUP($L7716,'result messages'!$H$3:$L$11,5,FALSE)),VLOOKUP($M7716,'result messages'!$H$3:$L$11,5,FALSE),VLOOKUP($L7716,'result messages'!$H$3:$L$11,5,FALSE)))</f>
        <v/>
      </c>
    </row>
    <row r="7717" spans="1:17">
      <c r="A7717" s="1">
        <v>7714</v>
      </c>
      <c r="B7717" s="1"/>
      <c r="C7717" s="1"/>
      <c r="D7717" s="1"/>
      <c r="E7717" s="6"/>
      <c r="F7717" s="1"/>
      <c r="G7717" s="1" t="str">
        <f>IF(ISNA(VLOOKUP($C7717,'DTEN TCAP Linkage deviceId'!$A$1:$A$20000,1,FALSE)),"No","Yes")</f>
        <v>No</v>
      </c>
      <c r="H7717" s="1" t="str">
        <f>IF(ISNA(VLOOKUP($C7717,'Provisioning Requester'!$F$3:$H$20000,2,FALSE)),"No","Yes")</f>
        <v>No</v>
      </c>
      <c r="I7717" s="1" t="str">
        <f>IF($H7717="Yes",VLOOKUP($C7717,'Provisioning Requester'!$F$3:$H$20000,3,FALSE),"-")</f>
        <v>-</v>
      </c>
      <c r="J7717" s="1" t="str">
        <f>IF(OR(D7717="SVCP", E7717="TRUE"), "No", IF(ISNA(VLOOKUP($C7717,'ProvResponder deviceId'!$A$1:$A$20000,1,FALSE)),"No","Yes"))</f>
        <v>No</v>
      </c>
      <c r="K7717" s="1" t="str">
        <f>IF($J7717="Yes",VLOOKUP($C7717,'ProvResponder deviceId'!$A$1:$C$20000,3,FALSE),"-")</f>
        <v>-</v>
      </c>
      <c r="L7717" s="1" t="str">
        <f t="shared" si="240"/>
        <v/>
      </c>
      <c r="M7717" s="1" t="str">
        <f t="shared" si="241"/>
        <v/>
      </c>
      <c r="N7717" s="1" t="str">
        <f>IF(ISBLANK($C7717),"",IF(ISNA(VLOOKUP($L7717,'result messages'!$H$3:$L$11,2,FALSE)),VLOOKUP($M7717,'result messages'!$H$3:$L$11,2,FALSE),VLOOKUP($L7717,'result messages'!$H$3:$L$11,2,FALSE)))</f>
        <v/>
      </c>
      <c r="O7717" s="1" t="str">
        <f>IF(ISBLANK($C7717),"",IF(ISNA(VLOOKUP($L7717,'result messages'!$H$3:$L$11,3,FALSE)),VLOOKUP($M7717,'result messages'!$H$3:$L$11,3,FALSE),VLOOKUP($L7717,'result messages'!$H$3:$L$11,3,FALSE)))</f>
        <v/>
      </c>
      <c r="P7717" s="1" t="str">
        <f>IF(ISBLANK($C7717),"",IF(ISNA(VLOOKUP($L7717,'result messages'!$H$3:$L$11,4,FALSE)),VLOOKUP($M7717,'result messages'!$H$3:$L$11,4,FALSE),VLOOKUP($L7717,'result messages'!$H$3:$L$11,4,FALSE)))</f>
        <v/>
      </c>
      <c r="Q7717" s="1" t="str">
        <f>IF(ISBLANK($C7717),"",IF(ISNA(VLOOKUP($L7717,'result messages'!$H$3:$L$11,5,FALSE)),VLOOKUP($M7717,'result messages'!$H$3:$L$11,5,FALSE),VLOOKUP($L7717,'result messages'!$H$3:$L$11,5,FALSE)))</f>
        <v/>
      </c>
    </row>
    <row r="7718" spans="1:17">
      <c r="A7718" s="1">
        <v>7715</v>
      </c>
      <c r="B7718" s="1"/>
      <c r="C7718" s="1"/>
      <c r="D7718" s="1"/>
      <c r="E7718" s="6"/>
      <c r="F7718" s="1"/>
      <c r="G7718" s="1" t="str">
        <f>IF(ISNA(VLOOKUP($C7718,'DTEN TCAP Linkage deviceId'!$A$1:$A$20000,1,FALSE)),"No","Yes")</f>
        <v>No</v>
      </c>
      <c r="H7718" s="1" t="str">
        <f>IF(ISNA(VLOOKUP($C7718,'Provisioning Requester'!$F$3:$H$20000,2,FALSE)),"No","Yes")</f>
        <v>No</v>
      </c>
      <c r="I7718" s="1" t="str">
        <f>IF($H7718="Yes",VLOOKUP($C7718,'Provisioning Requester'!$F$3:$H$20000,3,FALSE),"-")</f>
        <v>-</v>
      </c>
      <c r="J7718" s="1" t="str">
        <f>IF(OR(D7718="SVCP", E7718="TRUE"), "No", IF(ISNA(VLOOKUP($C7718,'ProvResponder deviceId'!$A$1:$A$20000,1,FALSE)),"No","Yes"))</f>
        <v>No</v>
      </c>
      <c r="K7718" s="1" t="str">
        <f>IF($J7718="Yes",VLOOKUP($C7718,'ProvResponder deviceId'!$A$1:$C$20000,3,FALSE),"-")</f>
        <v>-</v>
      </c>
      <c r="L7718" s="1" t="str">
        <f t="shared" si="240"/>
        <v/>
      </c>
      <c r="M7718" s="1" t="str">
        <f t="shared" si="241"/>
        <v/>
      </c>
      <c r="N7718" s="1" t="str">
        <f>IF(ISBLANK($C7718),"",IF(ISNA(VLOOKUP($L7718,'result messages'!$H$3:$L$11,2,FALSE)),VLOOKUP($M7718,'result messages'!$H$3:$L$11,2,FALSE),VLOOKUP($L7718,'result messages'!$H$3:$L$11,2,FALSE)))</f>
        <v/>
      </c>
      <c r="O7718" s="1" t="str">
        <f>IF(ISBLANK($C7718),"",IF(ISNA(VLOOKUP($L7718,'result messages'!$H$3:$L$11,3,FALSE)),VLOOKUP($M7718,'result messages'!$H$3:$L$11,3,FALSE),VLOOKUP($L7718,'result messages'!$H$3:$L$11,3,FALSE)))</f>
        <v/>
      </c>
      <c r="P7718" s="1" t="str">
        <f>IF(ISBLANK($C7718),"",IF(ISNA(VLOOKUP($L7718,'result messages'!$H$3:$L$11,4,FALSE)),VLOOKUP($M7718,'result messages'!$H$3:$L$11,4,FALSE),VLOOKUP($L7718,'result messages'!$H$3:$L$11,4,FALSE)))</f>
        <v/>
      </c>
      <c r="Q7718" s="1" t="str">
        <f>IF(ISBLANK($C7718),"",IF(ISNA(VLOOKUP($L7718,'result messages'!$H$3:$L$11,5,FALSE)),VLOOKUP($M7718,'result messages'!$H$3:$L$11,5,FALSE),VLOOKUP($L7718,'result messages'!$H$3:$L$11,5,FALSE)))</f>
        <v/>
      </c>
    </row>
    <row r="7719" spans="1:17">
      <c r="A7719" s="1">
        <v>7716</v>
      </c>
      <c r="B7719" s="1"/>
      <c r="C7719" s="1"/>
      <c r="D7719" s="1"/>
      <c r="E7719" s="6"/>
      <c r="F7719" s="1"/>
      <c r="G7719" s="1" t="str">
        <f>IF(ISNA(VLOOKUP($C7719,'DTEN TCAP Linkage deviceId'!$A$1:$A$20000,1,FALSE)),"No","Yes")</f>
        <v>No</v>
      </c>
      <c r="H7719" s="1" t="str">
        <f>IF(ISNA(VLOOKUP($C7719,'Provisioning Requester'!$F$3:$H$20000,2,FALSE)),"No","Yes")</f>
        <v>No</v>
      </c>
      <c r="I7719" s="1" t="str">
        <f>IF($H7719="Yes",VLOOKUP($C7719,'Provisioning Requester'!$F$3:$H$20000,3,FALSE),"-")</f>
        <v>-</v>
      </c>
      <c r="J7719" s="1" t="str">
        <f>IF(OR(D7719="SVCP", E7719="TRUE"), "No", IF(ISNA(VLOOKUP($C7719,'ProvResponder deviceId'!$A$1:$A$20000,1,FALSE)),"No","Yes"))</f>
        <v>No</v>
      </c>
      <c r="K7719" s="1" t="str">
        <f>IF($J7719="Yes",VLOOKUP($C7719,'ProvResponder deviceId'!$A$1:$C$20000,3,FALSE),"-")</f>
        <v>-</v>
      </c>
      <c r="L7719" s="1" t="str">
        <f t="shared" si="240"/>
        <v/>
      </c>
      <c r="M7719" s="1" t="str">
        <f t="shared" si="241"/>
        <v/>
      </c>
      <c r="N7719" s="1" t="str">
        <f>IF(ISBLANK($C7719),"",IF(ISNA(VLOOKUP($L7719,'result messages'!$H$3:$L$11,2,FALSE)),VLOOKUP($M7719,'result messages'!$H$3:$L$11,2,FALSE),VLOOKUP($L7719,'result messages'!$H$3:$L$11,2,FALSE)))</f>
        <v/>
      </c>
      <c r="O7719" s="1" t="str">
        <f>IF(ISBLANK($C7719),"",IF(ISNA(VLOOKUP($L7719,'result messages'!$H$3:$L$11,3,FALSE)),VLOOKUP($M7719,'result messages'!$H$3:$L$11,3,FALSE),VLOOKUP($L7719,'result messages'!$H$3:$L$11,3,FALSE)))</f>
        <v/>
      </c>
      <c r="P7719" s="1" t="str">
        <f>IF(ISBLANK($C7719),"",IF(ISNA(VLOOKUP($L7719,'result messages'!$H$3:$L$11,4,FALSE)),VLOOKUP($M7719,'result messages'!$H$3:$L$11,4,FALSE),VLOOKUP($L7719,'result messages'!$H$3:$L$11,4,FALSE)))</f>
        <v/>
      </c>
      <c r="Q7719" s="1" t="str">
        <f>IF(ISBLANK($C7719),"",IF(ISNA(VLOOKUP($L7719,'result messages'!$H$3:$L$11,5,FALSE)),VLOOKUP($M7719,'result messages'!$H$3:$L$11,5,FALSE),VLOOKUP($L7719,'result messages'!$H$3:$L$11,5,FALSE)))</f>
        <v/>
      </c>
    </row>
    <row r="7720" spans="1:17">
      <c r="A7720" s="1">
        <v>7717</v>
      </c>
      <c r="B7720" s="1"/>
      <c r="C7720" s="1"/>
      <c r="D7720" s="1"/>
      <c r="E7720" s="6"/>
      <c r="F7720" s="1"/>
      <c r="G7720" s="1" t="str">
        <f>IF(ISNA(VLOOKUP($C7720,'DTEN TCAP Linkage deviceId'!$A$1:$A$20000,1,FALSE)),"No","Yes")</f>
        <v>No</v>
      </c>
      <c r="H7720" s="1" t="str">
        <f>IF(ISNA(VLOOKUP($C7720,'Provisioning Requester'!$F$3:$H$20000,2,FALSE)),"No","Yes")</f>
        <v>No</v>
      </c>
      <c r="I7720" s="1" t="str">
        <f>IF($H7720="Yes",VLOOKUP($C7720,'Provisioning Requester'!$F$3:$H$20000,3,FALSE),"-")</f>
        <v>-</v>
      </c>
      <c r="J7720" s="1" t="str">
        <f>IF(OR(D7720="SVCP", E7720="TRUE"), "No", IF(ISNA(VLOOKUP($C7720,'ProvResponder deviceId'!$A$1:$A$20000,1,FALSE)),"No","Yes"))</f>
        <v>No</v>
      </c>
      <c r="K7720" s="1" t="str">
        <f>IF($J7720="Yes",VLOOKUP($C7720,'ProvResponder deviceId'!$A$1:$C$20000,3,FALSE),"-")</f>
        <v>-</v>
      </c>
      <c r="L7720" s="1" t="str">
        <f t="shared" si="240"/>
        <v/>
      </c>
      <c r="M7720" s="1" t="str">
        <f t="shared" si="241"/>
        <v/>
      </c>
      <c r="N7720" s="1" t="str">
        <f>IF(ISBLANK($C7720),"",IF(ISNA(VLOOKUP($L7720,'result messages'!$H$3:$L$11,2,FALSE)),VLOOKUP($M7720,'result messages'!$H$3:$L$11,2,FALSE),VLOOKUP($L7720,'result messages'!$H$3:$L$11,2,FALSE)))</f>
        <v/>
      </c>
      <c r="O7720" s="1" t="str">
        <f>IF(ISBLANK($C7720),"",IF(ISNA(VLOOKUP($L7720,'result messages'!$H$3:$L$11,3,FALSE)),VLOOKUP($M7720,'result messages'!$H$3:$L$11,3,FALSE),VLOOKUP($L7720,'result messages'!$H$3:$L$11,3,FALSE)))</f>
        <v/>
      </c>
      <c r="P7720" s="1" t="str">
        <f>IF(ISBLANK($C7720),"",IF(ISNA(VLOOKUP($L7720,'result messages'!$H$3:$L$11,4,FALSE)),VLOOKUP($M7720,'result messages'!$H$3:$L$11,4,FALSE),VLOOKUP($L7720,'result messages'!$H$3:$L$11,4,FALSE)))</f>
        <v/>
      </c>
      <c r="Q7720" s="1" t="str">
        <f>IF(ISBLANK($C7720),"",IF(ISNA(VLOOKUP($L7720,'result messages'!$H$3:$L$11,5,FALSE)),VLOOKUP($M7720,'result messages'!$H$3:$L$11,5,FALSE),VLOOKUP($L7720,'result messages'!$H$3:$L$11,5,FALSE)))</f>
        <v/>
      </c>
    </row>
    <row r="7721" spans="1:17">
      <c r="A7721" s="1">
        <v>7718</v>
      </c>
      <c r="B7721" s="1"/>
      <c r="C7721" s="1"/>
      <c r="D7721" s="1"/>
      <c r="E7721" s="6"/>
      <c r="F7721" s="1"/>
      <c r="G7721" s="1" t="str">
        <f>IF(ISNA(VLOOKUP($C7721,'DTEN TCAP Linkage deviceId'!$A$1:$A$20000,1,FALSE)),"No","Yes")</f>
        <v>No</v>
      </c>
      <c r="H7721" s="1" t="str">
        <f>IF(ISNA(VLOOKUP($C7721,'Provisioning Requester'!$F$3:$H$20000,2,FALSE)),"No","Yes")</f>
        <v>No</v>
      </c>
      <c r="I7721" s="1" t="str">
        <f>IF($H7721="Yes",VLOOKUP($C7721,'Provisioning Requester'!$F$3:$H$20000,3,FALSE),"-")</f>
        <v>-</v>
      </c>
      <c r="J7721" s="1" t="str">
        <f>IF(OR(D7721="SVCP", E7721="TRUE"), "No", IF(ISNA(VLOOKUP($C7721,'ProvResponder deviceId'!$A$1:$A$20000,1,FALSE)),"No","Yes"))</f>
        <v>No</v>
      </c>
      <c r="K7721" s="1" t="str">
        <f>IF($J7721="Yes",VLOOKUP($C7721,'ProvResponder deviceId'!$A$1:$C$20000,3,FALSE),"-")</f>
        <v>-</v>
      </c>
      <c r="L7721" s="1" t="str">
        <f t="shared" si="240"/>
        <v/>
      </c>
      <c r="M7721" s="1" t="str">
        <f t="shared" si="241"/>
        <v/>
      </c>
      <c r="N7721" s="1" t="str">
        <f>IF(ISBLANK($C7721),"",IF(ISNA(VLOOKUP($L7721,'result messages'!$H$3:$L$11,2,FALSE)),VLOOKUP($M7721,'result messages'!$H$3:$L$11,2,FALSE),VLOOKUP($L7721,'result messages'!$H$3:$L$11,2,FALSE)))</f>
        <v/>
      </c>
      <c r="O7721" s="1" t="str">
        <f>IF(ISBLANK($C7721),"",IF(ISNA(VLOOKUP($L7721,'result messages'!$H$3:$L$11,3,FALSE)),VLOOKUP($M7721,'result messages'!$H$3:$L$11,3,FALSE),VLOOKUP($L7721,'result messages'!$H$3:$L$11,3,FALSE)))</f>
        <v/>
      </c>
      <c r="P7721" s="1" t="str">
        <f>IF(ISBLANK($C7721),"",IF(ISNA(VLOOKUP($L7721,'result messages'!$H$3:$L$11,4,FALSE)),VLOOKUP($M7721,'result messages'!$H$3:$L$11,4,FALSE),VLOOKUP($L7721,'result messages'!$H$3:$L$11,4,FALSE)))</f>
        <v/>
      </c>
      <c r="Q7721" s="1" t="str">
        <f>IF(ISBLANK($C7721),"",IF(ISNA(VLOOKUP($L7721,'result messages'!$H$3:$L$11,5,FALSE)),VLOOKUP($M7721,'result messages'!$H$3:$L$11,5,FALSE),VLOOKUP($L7721,'result messages'!$H$3:$L$11,5,FALSE)))</f>
        <v/>
      </c>
    </row>
    <row r="7722" spans="1:17">
      <c r="A7722" s="1">
        <v>7719</v>
      </c>
      <c r="B7722" s="1"/>
      <c r="C7722" s="1"/>
      <c r="D7722" s="1"/>
      <c r="E7722" s="6"/>
      <c r="F7722" s="1"/>
      <c r="G7722" s="1" t="str">
        <f>IF(ISNA(VLOOKUP($C7722,'DTEN TCAP Linkage deviceId'!$A$1:$A$20000,1,FALSE)),"No","Yes")</f>
        <v>No</v>
      </c>
      <c r="H7722" s="1" t="str">
        <f>IF(ISNA(VLOOKUP($C7722,'Provisioning Requester'!$F$3:$H$20000,2,FALSE)),"No","Yes")</f>
        <v>No</v>
      </c>
      <c r="I7722" s="1" t="str">
        <f>IF($H7722="Yes",VLOOKUP($C7722,'Provisioning Requester'!$F$3:$H$20000,3,FALSE),"-")</f>
        <v>-</v>
      </c>
      <c r="J7722" s="1" t="str">
        <f>IF(OR(D7722="SVCP", E7722="TRUE"), "No", IF(ISNA(VLOOKUP($C7722,'ProvResponder deviceId'!$A$1:$A$20000,1,FALSE)),"No","Yes"))</f>
        <v>No</v>
      </c>
      <c r="K7722" s="1" t="str">
        <f>IF($J7722="Yes",VLOOKUP($C7722,'ProvResponder deviceId'!$A$1:$C$20000,3,FALSE),"-")</f>
        <v>-</v>
      </c>
      <c r="L7722" s="1" t="str">
        <f t="shared" si="240"/>
        <v/>
      </c>
      <c r="M7722" s="1" t="str">
        <f t="shared" si="241"/>
        <v/>
      </c>
      <c r="N7722" s="1" t="str">
        <f>IF(ISBLANK($C7722),"",IF(ISNA(VLOOKUP($L7722,'result messages'!$H$3:$L$11,2,FALSE)),VLOOKUP($M7722,'result messages'!$H$3:$L$11,2,FALSE),VLOOKUP($L7722,'result messages'!$H$3:$L$11,2,FALSE)))</f>
        <v/>
      </c>
      <c r="O7722" s="1" t="str">
        <f>IF(ISBLANK($C7722),"",IF(ISNA(VLOOKUP($L7722,'result messages'!$H$3:$L$11,3,FALSE)),VLOOKUP($M7722,'result messages'!$H$3:$L$11,3,FALSE),VLOOKUP($L7722,'result messages'!$H$3:$L$11,3,FALSE)))</f>
        <v/>
      </c>
      <c r="P7722" s="1" t="str">
        <f>IF(ISBLANK($C7722),"",IF(ISNA(VLOOKUP($L7722,'result messages'!$H$3:$L$11,4,FALSE)),VLOOKUP($M7722,'result messages'!$H$3:$L$11,4,FALSE),VLOOKUP($L7722,'result messages'!$H$3:$L$11,4,FALSE)))</f>
        <v/>
      </c>
      <c r="Q7722" s="1" t="str">
        <f>IF(ISBLANK($C7722),"",IF(ISNA(VLOOKUP($L7722,'result messages'!$H$3:$L$11,5,FALSE)),VLOOKUP($M7722,'result messages'!$H$3:$L$11,5,FALSE),VLOOKUP($L7722,'result messages'!$H$3:$L$11,5,FALSE)))</f>
        <v/>
      </c>
    </row>
    <row r="7723" spans="1:17">
      <c r="A7723" s="1">
        <v>7720</v>
      </c>
      <c r="B7723" s="1"/>
      <c r="C7723" s="1"/>
      <c r="D7723" s="1"/>
      <c r="E7723" s="6"/>
      <c r="F7723" s="1"/>
      <c r="G7723" s="1" t="str">
        <f>IF(ISNA(VLOOKUP($C7723,'DTEN TCAP Linkage deviceId'!$A$1:$A$20000,1,FALSE)),"No","Yes")</f>
        <v>No</v>
      </c>
      <c r="H7723" s="1" t="str">
        <f>IF(ISNA(VLOOKUP($C7723,'Provisioning Requester'!$F$3:$H$20000,2,FALSE)),"No","Yes")</f>
        <v>No</v>
      </c>
      <c r="I7723" s="1" t="str">
        <f>IF($H7723="Yes",VLOOKUP($C7723,'Provisioning Requester'!$F$3:$H$20000,3,FALSE),"-")</f>
        <v>-</v>
      </c>
      <c r="J7723" s="1" t="str">
        <f>IF(OR(D7723="SVCP", E7723="TRUE"), "No", IF(ISNA(VLOOKUP($C7723,'ProvResponder deviceId'!$A$1:$A$20000,1,FALSE)),"No","Yes"))</f>
        <v>No</v>
      </c>
      <c r="K7723" s="1" t="str">
        <f>IF($J7723="Yes",VLOOKUP($C7723,'ProvResponder deviceId'!$A$1:$C$20000,3,FALSE),"-")</f>
        <v>-</v>
      </c>
      <c r="L7723" s="1" t="str">
        <f t="shared" si="240"/>
        <v/>
      </c>
      <c r="M7723" s="1" t="str">
        <f t="shared" si="241"/>
        <v/>
      </c>
      <c r="N7723" s="1" t="str">
        <f>IF(ISBLANK($C7723),"",IF(ISNA(VLOOKUP($L7723,'result messages'!$H$3:$L$11,2,FALSE)),VLOOKUP($M7723,'result messages'!$H$3:$L$11,2,FALSE),VLOOKUP($L7723,'result messages'!$H$3:$L$11,2,FALSE)))</f>
        <v/>
      </c>
      <c r="O7723" s="1" t="str">
        <f>IF(ISBLANK($C7723),"",IF(ISNA(VLOOKUP($L7723,'result messages'!$H$3:$L$11,3,FALSE)),VLOOKUP($M7723,'result messages'!$H$3:$L$11,3,FALSE),VLOOKUP($L7723,'result messages'!$H$3:$L$11,3,FALSE)))</f>
        <v/>
      </c>
      <c r="P7723" s="1" t="str">
        <f>IF(ISBLANK($C7723),"",IF(ISNA(VLOOKUP($L7723,'result messages'!$H$3:$L$11,4,FALSE)),VLOOKUP($M7723,'result messages'!$H$3:$L$11,4,FALSE),VLOOKUP($L7723,'result messages'!$H$3:$L$11,4,FALSE)))</f>
        <v/>
      </c>
      <c r="Q7723" s="1" t="str">
        <f>IF(ISBLANK($C7723),"",IF(ISNA(VLOOKUP($L7723,'result messages'!$H$3:$L$11,5,FALSE)),VLOOKUP($M7723,'result messages'!$H$3:$L$11,5,FALSE),VLOOKUP($L7723,'result messages'!$H$3:$L$11,5,FALSE)))</f>
        <v/>
      </c>
    </row>
    <row r="7724" spans="1:17">
      <c r="A7724" s="1">
        <v>7721</v>
      </c>
      <c r="B7724" s="1"/>
      <c r="C7724" s="1"/>
      <c r="D7724" s="1"/>
      <c r="E7724" s="6"/>
      <c r="F7724" s="1"/>
      <c r="G7724" s="1" t="str">
        <f>IF(ISNA(VLOOKUP($C7724,'DTEN TCAP Linkage deviceId'!$A$1:$A$20000,1,FALSE)),"No","Yes")</f>
        <v>No</v>
      </c>
      <c r="H7724" s="1" t="str">
        <f>IF(ISNA(VLOOKUP($C7724,'Provisioning Requester'!$F$3:$H$20000,2,FALSE)),"No","Yes")</f>
        <v>No</v>
      </c>
      <c r="I7724" s="1" t="str">
        <f>IF($H7724="Yes",VLOOKUP($C7724,'Provisioning Requester'!$F$3:$H$20000,3,FALSE),"-")</f>
        <v>-</v>
      </c>
      <c r="J7724" s="1" t="str">
        <f>IF(OR(D7724="SVCP", E7724="TRUE"), "No", IF(ISNA(VLOOKUP($C7724,'ProvResponder deviceId'!$A$1:$A$20000,1,FALSE)),"No","Yes"))</f>
        <v>No</v>
      </c>
      <c r="K7724" s="1" t="str">
        <f>IF($J7724="Yes",VLOOKUP($C7724,'ProvResponder deviceId'!$A$1:$C$20000,3,FALSE),"-")</f>
        <v>-</v>
      </c>
      <c r="L7724" s="1" t="str">
        <f t="shared" si="240"/>
        <v/>
      </c>
      <c r="M7724" s="1" t="str">
        <f t="shared" si="241"/>
        <v/>
      </c>
      <c r="N7724" s="1" t="str">
        <f>IF(ISBLANK($C7724),"",IF(ISNA(VLOOKUP($L7724,'result messages'!$H$3:$L$11,2,FALSE)),VLOOKUP($M7724,'result messages'!$H$3:$L$11,2,FALSE),VLOOKUP($L7724,'result messages'!$H$3:$L$11,2,FALSE)))</f>
        <v/>
      </c>
      <c r="O7724" s="1" t="str">
        <f>IF(ISBLANK($C7724),"",IF(ISNA(VLOOKUP($L7724,'result messages'!$H$3:$L$11,3,FALSE)),VLOOKUP($M7724,'result messages'!$H$3:$L$11,3,FALSE),VLOOKUP($L7724,'result messages'!$H$3:$L$11,3,FALSE)))</f>
        <v/>
      </c>
      <c r="P7724" s="1" t="str">
        <f>IF(ISBLANK($C7724),"",IF(ISNA(VLOOKUP($L7724,'result messages'!$H$3:$L$11,4,FALSE)),VLOOKUP($M7724,'result messages'!$H$3:$L$11,4,FALSE),VLOOKUP($L7724,'result messages'!$H$3:$L$11,4,FALSE)))</f>
        <v/>
      </c>
      <c r="Q7724" s="1" t="str">
        <f>IF(ISBLANK($C7724),"",IF(ISNA(VLOOKUP($L7724,'result messages'!$H$3:$L$11,5,FALSE)),VLOOKUP($M7724,'result messages'!$H$3:$L$11,5,FALSE),VLOOKUP($L7724,'result messages'!$H$3:$L$11,5,FALSE)))</f>
        <v/>
      </c>
    </row>
    <row r="7725" spans="1:17">
      <c r="A7725" s="1">
        <v>7722</v>
      </c>
      <c r="B7725" s="1"/>
      <c r="C7725" s="1"/>
      <c r="D7725" s="1"/>
      <c r="E7725" s="6"/>
      <c r="F7725" s="1"/>
      <c r="G7725" s="1" t="str">
        <f>IF(ISNA(VLOOKUP($C7725,'DTEN TCAP Linkage deviceId'!$A$1:$A$20000,1,FALSE)),"No","Yes")</f>
        <v>No</v>
      </c>
      <c r="H7725" s="1" t="str">
        <f>IF(ISNA(VLOOKUP($C7725,'Provisioning Requester'!$F$3:$H$20000,2,FALSE)),"No","Yes")</f>
        <v>No</v>
      </c>
      <c r="I7725" s="1" t="str">
        <f>IF($H7725="Yes",VLOOKUP($C7725,'Provisioning Requester'!$F$3:$H$20000,3,FALSE),"-")</f>
        <v>-</v>
      </c>
      <c r="J7725" s="1" t="str">
        <f>IF(OR(D7725="SVCP", E7725="TRUE"), "No", IF(ISNA(VLOOKUP($C7725,'ProvResponder deviceId'!$A$1:$A$20000,1,FALSE)),"No","Yes"))</f>
        <v>No</v>
      </c>
      <c r="K7725" s="1" t="str">
        <f>IF($J7725="Yes",VLOOKUP($C7725,'ProvResponder deviceId'!$A$1:$C$20000,3,FALSE),"-")</f>
        <v>-</v>
      </c>
      <c r="L7725" s="1" t="str">
        <f t="shared" si="240"/>
        <v/>
      </c>
      <c r="M7725" s="1" t="str">
        <f t="shared" si="241"/>
        <v/>
      </c>
      <c r="N7725" s="1" t="str">
        <f>IF(ISBLANK($C7725),"",IF(ISNA(VLOOKUP($L7725,'result messages'!$H$3:$L$11,2,FALSE)),VLOOKUP($M7725,'result messages'!$H$3:$L$11,2,FALSE),VLOOKUP($L7725,'result messages'!$H$3:$L$11,2,FALSE)))</f>
        <v/>
      </c>
      <c r="O7725" s="1" t="str">
        <f>IF(ISBLANK($C7725),"",IF(ISNA(VLOOKUP($L7725,'result messages'!$H$3:$L$11,3,FALSE)),VLOOKUP($M7725,'result messages'!$H$3:$L$11,3,FALSE),VLOOKUP($L7725,'result messages'!$H$3:$L$11,3,FALSE)))</f>
        <v/>
      </c>
      <c r="P7725" s="1" t="str">
        <f>IF(ISBLANK($C7725),"",IF(ISNA(VLOOKUP($L7725,'result messages'!$H$3:$L$11,4,FALSE)),VLOOKUP($M7725,'result messages'!$H$3:$L$11,4,FALSE),VLOOKUP($L7725,'result messages'!$H$3:$L$11,4,FALSE)))</f>
        <v/>
      </c>
      <c r="Q7725" s="1" t="str">
        <f>IF(ISBLANK($C7725),"",IF(ISNA(VLOOKUP($L7725,'result messages'!$H$3:$L$11,5,FALSE)),VLOOKUP($M7725,'result messages'!$H$3:$L$11,5,FALSE),VLOOKUP($L7725,'result messages'!$H$3:$L$11,5,FALSE)))</f>
        <v/>
      </c>
    </row>
    <row r="7726" spans="1:17">
      <c r="A7726" s="1">
        <v>7723</v>
      </c>
      <c r="B7726" s="1"/>
      <c r="C7726" s="1"/>
      <c r="D7726" s="1"/>
      <c r="E7726" s="6"/>
      <c r="F7726" s="1"/>
      <c r="G7726" s="1" t="str">
        <f>IF(ISNA(VLOOKUP($C7726,'DTEN TCAP Linkage deviceId'!$A$1:$A$20000,1,FALSE)),"No","Yes")</f>
        <v>No</v>
      </c>
      <c r="H7726" s="1" t="str">
        <f>IF(ISNA(VLOOKUP($C7726,'Provisioning Requester'!$F$3:$H$20000,2,FALSE)),"No","Yes")</f>
        <v>No</v>
      </c>
      <c r="I7726" s="1" t="str">
        <f>IF($H7726="Yes",VLOOKUP($C7726,'Provisioning Requester'!$F$3:$H$20000,3,FALSE),"-")</f>
        <v>-</v>
      </c>
      <c r="J7726" s="1" t="str">
        <f>IF(OR(D7726="SVCP", E7726="TRUE"), "No", IF(ISNA(VLOOKUP($C7726,'ProvResponder deviceId'!$A$1:$A$20000,1,FALSE)),"No","Yes"))</f>
        <v>No</v>
      </c>
      <c r="K7726" s="1" t="str">
        <f>IF($J7726="Yes",VLOOKUP($C7726,'ProvResponder deviceId'!$A$1:$C$20000,3,FALSE),"-")</f>
        <v>-</v>
      </c>
      <c r="L7726" s="1" t="str">
        <f t="shared" si="240"/>
        <v/>
      </c>
      <c r="M7726" s="1" t="str">
        <f t="shared" si="241"/>
        <v/>
      </c>
      <c r="N7726" s="1" t="str">
        <f>IF(ISBLANK($C7726),"",IF(ISNA(VLOOKUP($L7726,'result messages'!$H$3:$L$11,2,FALSE)),VLOOKUP($M7726,'result messages'!$H$3:$L$11,2,FALSE),VLOOKUP($L7726,'result messages'!$H$3:$L$11,2,FALSE)))</f>
        <v/>
      </c>
      <c r="O7726" s="1" t="str">
        <f>IF(ISBLANK($C7726),"",IF(ISNA(VLOOKUP($L7726,'result messages'!$H$3:$L$11,3,FALSE)),VLOOKUP($M7726,'result messages'!$H$3:$L$11,3,FALSE),VLOOKUP($L7726,'result messages'!$H$3:$L$11,3,FALSE)))</f>
        <v/>
      </c>
      <c r="P7726" s="1" t="str">
        <f>IF(ISBLANK($C7726),"",IF(ISNA(VLOOKUP($L7726,'result messages'!$H$3:$L$11,4,FALSE)),VLOOKUP($M7726,'result messages'!$H$3:$L$11,4,FALSE),VLOOKUP($L7726,'result messages'!$H$3:$L$11,4,FALSE)))</f>
        <v/>
      </c>
      <c r="Q7726" s="1" t="str">
        <f>IF(ISBLANK($C7726),"",IF(ISNA(VLOOKUP($L7726,'result messages'!$H$3:$L$11,5,FALSE)),VLOOKUP($M7726,'result messages'!$H$3:$L$11,5,FALSE),VLOOKUP($L7726,'result messages'!$H$3:$L$11,5,FALSE)))</f>
        <v/>
      </c>
    </row>
    <row r="7727" spans="1:17">
      <c r="A7727" s="1">
        <v>7724</v>
      </c>
      <c r="B7727" s="1"/>
      <c r="C7727" s="1"/>
      <c r="D7727" s="1"/>
      <c r="E7727" s="6"/>
      <c r="F7727" s="1"/>
      <c r="G7727" s="1" t="str">
        <f>IF(ISNA(VLOOKUP($C7727,'DTEN TCAP Linkage deviceId'!$A$1:$A$20000,1,FALSE)),"No","Yes")</f>
        <v>No</v>
      </c>
      <c r="H7727" s="1" t="str">
        <f>IF(ISNA(VLOOKUP($C7727,'Provisioning Requester'!$F$3:$H$20000,2,FALSE)),"No","Yes")</f>
        <v>No</v>
      </c>
      <c r="I7727" s="1" t="str">
        <f>IF($H7727="Yes",VLOOKUP($C7727,'Provisioning Requester'!$F$3:$H$20000,3,FALSE),"-")</f>
        <v>-</v>
      </c>
      <c r="J7727" s="1" t="str">
        <f>IF(OR(D7727="SVCP", E7727="TRUE"), "No", IF(ISNA(VLOOKUP($C7727,'ProvResponder deviceId'!$A$1:$A$20000,1,FALSE)),"No","Yes"))</f>
        <v>No</v>
      </c>
      <c r="K7727" s="1" t="str">
        <f>IF($J7727="Yes",VLOOKUP($C7727,'ProvResponder deviceId'!$A$1:$C$20000,3,FALSE),"-")</f>
        <v>-</v>
      </c>
      <c r="L7727" s="1" t="str">
        <f t="shared" si="240"/>
        <v/>
      </c>
      <c r="M7727" s="1" t="str">
        <f t="shared" si="241"/>
        <v/>
      </c>
      <c r="N7727" s="1" t="str">
        <f>IF(ISBLANK($C7727),"",IF(ISNA(VLOOKUP($L7727,'result messages'!$H$3:$L$11,2,FALSE)),VLOOKUP($M7727,'result messages'!$H$3:$L$11,2,FALSE),VLOOKUP($L7727,'result messages'!$H$3:$L$11,2,FALSE)))</f>
        <v/>
      </c>
      <c r="O7727" s="1" t="str">
        <f>IF(ISBLANK($C7727),"",IF(ISNA(VLOOKUP($L7727,'result messages'!$H$3:$L$11,3,FALSE)),VLOOKUP($M7727,'result messages'!$H$3:$L$11,3,FALSE),VLOOKUP($L7727,'result messages'!$H$3:$L$11,3,FALSE)))</f>
        <v/>
      </c>
      <c r="P7727" s="1" t="str">
        <f>IF(ISBLANK($C7727),"",IF(ISNA(VLOOKUP($L7727,'result messages'!$H$3:$L$11,4,FALSE)),VLOOKUP($M7727,'result messages'!$H$3:$L$11,4,FALSE),VLOOKUP($L7727,'result messages'!$H$3:$L$11,4,FALSE)))</f>
        <v/>
      </c>
      <c r="Q7727" s="1" t="str">
        <f>IF(ISBLANK($C7727),"",IF(ISNA(VLOOKUP($L7727,'result messages'!$H$3:$L$11,5,FALSE)),VLOOKUP($M7727,'result messages'!$H$3:$L$11,5,FALSE),VLOOKUP($L7727,'result messages'!$H$3:$L$11,5,FALSE)))</f>
        <v/>
      </c>
    </row>
    <row r="7728" spans="1:17">
      <c r="A7728" s="1">
        <v>7725</v>
      </c>
      <c r="B7728" s="1"/>
      <c r="C7728" s="1"/>
      <c r="D7728" s="1"/>
      <c r="E7728" s="6"/>
      <c r="F7728" s="1"/>
      <c r="G7728" s="1" t="str">
        <f>IF(ISNA(VLOOKUP($C7728,'DTEN TCAP Linkage deviceId'!$A$1:$A$20000,1,FALSE)),"No","Yes")</f>
        <v>No</v>
      </c>
      <c r="H7728" s="1" t="str">
        <f>IF(ISNA(VLOOKUP($C7728,'Provisioning Requester'!$F$3:$H$20000,2,FALSE)),"No","Yes")</f>
        <v>No</v>
      </c>
      <c r="I7728" s="1" t="str">
        <f>IF($H7728="Yes",VLOOKUP($C7728,'Provisioning Requester'!$F$3:$H$20000,3,FALSE),"-")</f>
        <v>-</v>
      </c>
      <c r="J7728" s="1" t="str">
        <f>IF(OR(D7728="SVCP", E7728="TRUE"), "No", IF(ISNA(VLOOKUP($C7728,'ProvResponder deviceId'!$A$1:$A$20000,1,FALSE)),"No","Yes"))</f>
        <v>No</v>
      </c>
      <c r="K7728" s="1" t="str">
        <f>IF($J7728="Yes",VLOOKUP($C7728,'ProvResponder deviceId'!$A$1:$C$20000,3,FALSE),"-")</f>
        <v>-</v>
      </c>
      <c r="L7728" s="1" t="str">
        <f t="shared" si="240"/>
        <v/>
      </c>
      <c r="M7728" s="1" t="str">
        <f t="shared" si="241"/>
        <v/>
      </c>
      <c r="N7728" s="1" t="str">
        <f>IF(ISBLANK($C7728),"",IF(ISNA(VLOOKUP($L7728,'result messages'!$H$3:$L$11,2,FALSE)),VLOOKUP($M7728,'result messages'!$H$3:$L$11,2,FALSE),VLOOKUP($L7728,'result messages'!$H$3:$L$11,2,FALSE)))</f>
        <v/>
      </c>
      <c r="O7728" s="1" t="str">
        <f>IF(ISBLANK($C7728),"",IF(ISNA(VLOOKUP($L7728,'result messages'!$H$3:$L$11,3,FALSE)),VLOOKUP($M7728,'result messages'!$H$3:$L$11,3,FALSE),VLOOKUP($L7728,'result messages'!$H$3:$L$11,3,FALSE)))</f>
        <v/>
      </c>
      <c r="P7728" s="1" t="str">
        <f>IF(ISBLANK($C7728),"",IF(ISNA(VLOOKUP($L7728,'result messages'!$H$3:$L$11,4,FALSE)),VLOOKUP($M7728,'result messages'!$H$3:$L$11,4,FALSE),VLOOKUP($L7728,'result messages'!$H$3:$L$11,4,FALSE)))</f>
        <v/>
      </c>
      <c r="Q7728" s="1" t="str">
        <f>IF(ISBLANK($C7728),"",IF(ISNA(VLOOKUP($L7728,'result messages'!$H$3:$L$11,5,FALSE)),VLOOKUP($M7728,'result messages'!$H$3:$L$11,5,FALSE),VLOOKUP($L7728,'result messages'!$H$3:$L$11,5,FALSE)))</f>
        <v/>
      </c>
    </row>
    <row r="7729" spans="1:17">
      <c r="A7729" s="1">
        <v>7726</v>
      </c>
      <c r="B7729" s="1"/>
      <c r="C7729" s="1"/>
      <c r="D7729" s="1"/>
      <c r="E7729" s="6"/>
      <c r="F7729" s="1"/>
      <c r="G7729" s="1" t="str">
        <f>IF(ISNA(VLOOKUP($C7729,'DTEN TCAP Linkage deviceId'!$A$1:$A$20000,1,FALSE)),"No","Yes")</f>
        <v>No</v>
      </c>
      <c r="H7729" s="1" t="str">
        <f>IF(ISNA(VLOOKUP($C7729,'Provisioning Requester'!$F$3:$H$20000,2,FALSE)),"No","Yes")</f>
        <v>No</v>
      </c>
      <c r="I7729" s="1" t="str">
        <f>IF($H7729="Yes",VLOOKUP($C7729,'Provisioning Requester'!$F$3:$H$20000,3,FALSE),"-")</f>
        <v>-</v>
      </c>
      <c r="J7729" s="1" t="str">
        <f>IF(OR(D7729="SVCP", E7729="TRUE"), "No", IF(ISNA(VLOOKUP($C7729,'ProvResponder deviceId'!$A$1:$A$20000,1,FALSE)),"No","Yes"))</f>
        <v>No</v>
      </c>
      <c r="K7729" s="1" t="str">
        <f>IF($J7729="Yes",VLOOKUP($C7729,'ProvResponder deviceId'!$A$1:$C$20000,3,FALSE),"-")</f>
        <v>-</v>
      </c>
      <c r="L7729" s="1" t="str">
        <f t="shared" si="240"/>
        <v/>
      </c>
      <c r="M7729" s="1" t="str">
        <f t="shared" si="241"/>
        <v/>
      </c>
      <c r="N7729" s="1" t="str">
        <f>IF(ISBLANK($C7729),"",IF(ISNA(VLOOKUP($L7729,'result messages'!$H$3:$L$11,2,FALSE)),VLOOKUP($M7729,'result messages'!$H$3:$L$11,2,FALSE),VLOOKUP($L7729,'result messages'!$H$3:$L$11,2,FALSE)))</f>
        <v/>
      </c>
      <c r="O7729" s="1" t="str">
        <f>IF(ISBLANK($C7729),"",IF(ISNA(VLOOKUP($L7729,'result messages'!$H$3:$L$11,3,FALSE)),VLOOKUP($M7729,'result messages'!$H$3:$L$11,3,FALSE),VLOOKUP($L7729,'result messages'!$H$3:$L$11,3,FALSE)))</f>
        <v/>
      </c>
      <c r="P7729" s="1" t="str">
        <f>IF(ISBLANK($C7729),"",IF(ISNA(VLOOKUP($L7729,'result messages'!$H$3:$L$11,4,FALSE)),VLOOKUP($M7729,'result messages'!$H$3:$L$11,4,FALSE),VLOOKUP($L7729,'result messages'!$H$3:$L$11,4,FALSE)))</f>
        <v/>
      </c>
      <c r="Q7729" s="1" t="str">
        <f>IF(ISBLANK($C7729),"",IF(ISNA(VLOOKUP($L7729,'result messages'!$H$3:$L$11,5,FALSE)),VLOOKUP($M7729,'result messages'!$H$3:$L$11,5,FALSE),VLOOKUP($L7729,'result messages'!$H$3:$L$11,5,FALSE)))</f>
        <v/>
      </c>
    </row>
    <row r="7730" spans="1:17">
      <c r="A7730" s="1">
        <v>7727</v>
      </c>
      <c r="B7730" s="1"/>
      <c r="C7730" s="1"/>
      <c r="D7730" s="1"/>
      <c r="E7730" s="6"/>
      <c r="F7730" s="1"/>
      <c r="G7730" s="1" t="str">
        <f>IF(ISNA(VLOOKUP($C7730,'DTEN TCAP Linkage deviceId'!$A$1:$A$20000,1,FALSE)),"No","Yes")</f>
        <v>No</v>
      </c>
      <c r="H7730" s="1" t="str">
        <f>IF(ISNA(VLOOKUP($C7730,'Provisioning Requester'!$F$3:$H$20000,2,FALSE)),"No","Yes")</f>
        <v>No</v>
      </c>
      <c r="I7730" s="1" t="str">
        <f>IF($H7730="Yes",VLOOKUP($C7730,'Provisioning Requester'!$F$3:$H$20000,3,FALSE),"-")</f>
        <v>-</v>
      </c>
      <c r="J7730" s="1" t="str">
        <f>IF(OR(D7730="SVCP", E7730="TRUE"), "No", IF(ISNA(VLOOKUP($C7730,'ProvResponder deviceId'!$A$1:$A$20000,1,FALSE)),"No","Yes"))</f>
        <v>No</v>
      </c>
      <c r="K7730" s="1" t="str">
        <f>IF($J7730="Yes",VLOOKUP($C7730,'ProvResponder deviceId'!$A$1:$C$20000,3,FALSE),"-")</f>
        <v>-</v>
      </c>
      <c r="L7730" s="1" t="str">
        <f t="shared" si="240"/>
        <v/>
      </c>
      <c r="M7730" s="1" t="str">
        <f t="shared" si="241"/>
        <v/>
      </c>
      <c r="N7730" s="1" t="str">
        <f>IF(ISBLANK($C7730),"",IF(ISNA(VLOOKUP($L7730,'result messages'!$H$3:$L$11,2,FALSE)),VLOOKUP($M7730,'result messages'!$H$3:$L$11,2,FALSE),VLOOKUP($L7730,'result messages'!$H$3:$L$11,2,FALSE)))</f>
        <v/>
      </c>
      <c r="O7730" s="1" t="str">
        <f>IF(ISBLANK($C7730),"",IF(ISNA(VLOOKUP($L7730,'result messages'!$H$3:$L$11,3,FALSE)),VLOOKUP($M7730,'result messages'!$H$3:$L$11,3,FALSE),VLOOKUP($L7730,'result messages'!$H$3:$L$11,3,FALSE)))</f>
        <v/>
      </c>
      <c r="P7730" s="1" t="str">
        <f>IF(ISBLANK($C7730),"",IF(ISNA(VLOOKUP($L7730,'result messages'!$H$3:$L$11,4,FALSE)),VLOOKUP($M7730,'result messages'!$H$3:$L$11,4,FALSE),VLOOKUP($L7730,'result messages'!$H$3:$L$11,4,FALSE)))</f>
        <v/>
      </c>
      <c r="Q7730" s="1" t="str">
        <f>IF(ISBLANK($C7730),"",IF(ISNA(VLOOKUP($L7730,'result messages'!$H$3:$L$11,5,FALSE)),VLOOKUP($M7730,'result messages'!$H$3:$L$11,5,FALSE),VLOOKUP($L7730,'result messages'!$H$3:$L$11,5,FALSE)))</f>
        <v/>
      </c>
    </row>
    <row r="7731" spans="1:17">
      <c r="A7731" s="1">
        <v>7728</v>
      </c>
      <c r="B7731" s="1"/>
      <c r="C7731" s="1"/>
      <c r="D7731" s="1"/>
      <c r="E7731" s="6"/>
      <c r="F7731" s="1"/>
      <c r="G7731" s="1" t="str">
        <f>IF(ISNA(VLOOKUP($C7731,'DTEN TCAP Linkage deviceId'!$A$1:$A$20000,1,FALSE)),"No","Yes")</f>
        <v>No</v>
      </c>
      <c r="H7731" s="1" t="str">
        <f>IF(ISNA(VLOOKUP($C7731,'Provisioning Requester'!$F$3:$H$20000,2,FALSE)),"No","Yes")</f>
        <v>No</v>
      </c>
      <c r="I7731" s="1" t="str">
        <f>IF($H7731="Yes",VLOOKUP($C7731,'Provisioning Requester'!$F$3:$H$20000,3,FALSE),"-")</f>
        <v>-</v>
      </c>
      <c r="J7731" s="1" t="str">
        <f>IF(OR(D7731="SVCP", E7731="TRUE"), "No", IF(ISNA(VLOOKUP($C7731,'ProvResponder deviceId'!$A$1:$A$20000,1,FALSE)),"No","Yes"))</f>
        <v>No</v>
      </c>
      <c r="K7731" s="1" t="str">
        <f>IF($J7731="Yes",VLOOKUP($C7731,'ProvResponder deviceId'!$A$1:$C$20000,3,FALSE),"-")</f>
        <v>-</v>
      </c>
      <c r="L7731" s="1" t="str">
        <f t="shared" si="240"/>
        <v/>
      </c>
      <c r="M7731" s="1" t="str">
        <f t="shared" si="241"/>
        <v/>
      </c>
      <c r="N7731" s="1" t="str">
        <f>IF(ISBLANK($C7731),"",IF(ISNA(VLOOKUP($L7731,'result messages'!$H$3:$L$11,2,FALSE)),VLOOKUP($M7731,'result messages'!$H$3:$L$11,2,FALSE),VLOOKUP($L7731,'result messages'!$H$3:$L$11,2,FALSE)))</f>
        <v/>
      </c>
      <c r="O7731" s="1" t="str">
        <f>IF(ISBLANK($C7731),"",IF(ISNA(VLOOKUP($L7731,'result messages'!$H$3:$L$11,3,FALSE)),VLOOKUP($M7731,'result messages'!$H$3:$L$11,3,FALSE),VLOOKUP($L7731,'result messages'!$H$3:$L$11,3,FALSE)))</f>
        <v/>
      </c>
      <c r="P7731" s="1" t="str">
        <f>IF(ISBLANK($C7731),"",IF(ISNA(VLOOKUP($L7731,'result messages'!$H$3:$L$11,4,FALSE)),VLOOKUP($M7731,'result messages'!$H$3:$L$11,4,FALSE),VLOOKUP($L7731,'result messages'!$H$3:$L$11,4,FALSE)))</f>
        <v/>
      </c>
      <c r="Q7731" s="1" t="str">
        <f>IF(ISBLANK($C7731),"",IF(ISNA(VLOOKUP($L7731,'result messages'!$H$3:$L$11,5,FALSE)),VLOOKUP($M7731,'result messages'!$H$3:$L$11,5,FALSE),VLOOKUP($L7731,'result messages'!$H$3:$L$11,5,FALSE)))</f>
        <v/>
      </c>
    </row>
    <row r="7732" spans="1:17">
      <c r="A7732" s="1">
        <v>7729</v>
      </c>
      <c r="B7732" s="1"/>
      <c r="C7732" s="1"/>
      <c r="D7732" s="1"/>
      <c r="E7732" s="6"/>
      <c r="F7732" s="1"/>
      <c r="G7732" s="1" t="str">
        <f>IF(ISNA(VLOOKUP($C7732,'DTEN TCAP Linkage deviceId'!$A$1:$A$20000,1,FALSE)),"No","Yes")</f>
        <v>No</v>
      </c>
      <c r="H7732" s="1" t="str">
        <f>IF(ISNA(VLOOKUP($C7732,'Provisioning Requester'!$F$3:$H$20000,2,FALSE)),"No","Yes")</f>
        <v>No</v>
      </c>
      <c r="I7732" s="1" t="str">
        <f>IF($H7732="Yes",VLOOKUP($C7732,'Provisioning Requester'!$F$3:$H$20000,3,FALSE),"-")</f>
        <v>-</v>
      </c>
      <c r="J7732" s="1" t="str">
        <f>IF(OR(D7732="SVCP", E7732="TRUE"), "No", IF(ISNA(VLOOKUP($C7732,'ProvResponder deviceId'!$A$1:$A$20000,1,FALSE)),"No","Yes"))</f>
        <v>No</v>
      </c>
      <c r="K7732" s="1" t="str">
        <f>IF($J7732="Yes",VLOOKUP($C7732,'ProvResponder deviceId'!$A$1:$C$20000,3,FALSE),"-")</f>
        <v>-</v>
      </c>
      <c r="L7732" s="1" t="str">
        <f t="shared" si="240"/>
        <v/>
      </c>
      <c r="M7732" s="1" t="str">
        <f t="shared" si="241"/>
        <v/>
      </c>
      <c r="N7732" s="1" t="str">
        <f>IF(ISBLANK($C7732),"",IF(ISNA(VLOOKUP($L7732,'result messages'!$H$3:$L$11,2,FALSE)),VLOOKUP($M7732,'result messages'!$H$3:$L$11,2,FALSE),VLOOKUP($L7732,'result messages'!$H$3:$L$11,2,FALSE)))</f>
        <v/>
      </c>
      <c r="O7732" s="1" t="str">
        <f>IF(ISBLANK($C7732),"",IF(ISNA(VLOOKUP($L7732,'result messages'!$H$3:$L$11,3,FALSE)),VLOOKUP($M7732,'result messages'!$H$3:$L$11,3,FALSE),VLOOKUP($L7732,'result messages'!$H$3:$L$11,3,FALSE)))</f>
        <v/>
      </c>
      <c r="P7732" s="1" t="str">
        <f>IF(ISBLANK($C7732),"",IF(ISNA(VLOOKUP($L7732,'result messages'!$H$3:$L$11,4,FALSE)),VLOOKUP($M7732,'result messages'!$H$3:$L$11,4,FALSE),VLOOKUP($L7732,'result messages'!$H$3:$L$11,4,FALSE)))</f>
        <v/>
      </c>
      <c r="Q7732" s="1" t="str">
        <f>IF(ISBLANK($C7732),"",IF(ISNA(VLOOKUP($L7732,'result messages'!$H$3:$L$11,5,FALSE)),VLOOKUP($M7732,'result messages'!$H$3:$L$11,5,FALSE),VLOOKUP($L7732,'result messages'!$H$3:$L$11,5,FALSE)))</f>
        <v/>
      </c>
    </row>
    <row r="7733" spans="1:17">
      <c r="A7733" s="1">
        <v>7730</v>
      </c>
      <c r="B7733" s="1"/>
      <c r="C7733" s="1"/>
      <c r="D7733" s="1"/>
      <c r="E7733" s="6"/>
      <c r="F7733" s="1"/>
      <c r="G7733" s="1" t="str">
        <f>IF(ISNA(VLOOKUP($C7733,'DTEN TCAP Linkage deviceId'!$A$1:$A$20000,1,FALSE)),"No","Yes")</f>
        <v>No</v>
      </c>
      <c r="H7733" s="1" t="str">
        <f>IF(ISNA(VLOOKUP($C7733,'Provisioning Requester'!$F$3:$H$20000,2,FALSE)),"No","Yes")</f>
        <v>No</v>
      </c>
      <c r="I7733" s="1" t="str">
        <f>IF($H7733="Yes",VLOOKUP($C7733,'Provisioning Requester'!$F$3:$H$20000,3,FALSE),"-")</f>
        <v>-</v>
      </c>
      <c r="J7733" s="1" t="str">
        <f>IF(OR(D7733="SVCP", E7733="TRUE"), "No", IF(ISNA(VLOOKUP($C7733,'ProvResponder deviceId'!$A$1:$A$20000,1,FALSE)),"No","Yes"))</f>
        <v>No</v>
      </c>
      <c r="K7733" s="1" t="str">
        <f>IF($J7733="Yes",VLOOKUP($C7733,'ProvResponder deviceId'!$A$1:$C$20000,3,FALSE),"-")</f>
        <v>-</v>
      </c>
      <c r="L7733" s="1" t="str">
        <f t="shared" si="240"/>
        <v/>
      </c>
      <c r="M7733" s="1" t="str">
        <f t="shared" si="241"/>
        <v/>
      </c>
      <c r="N7733" s="1" t="str">
        <f>IF(ISBLANK($C7733),"",IF(ISNA(VLOOKUP($L7733,'result messages'!$H$3:$L$11,2,FALSE)),VLOOKUP($M7733,'result messages'!$H$3:$L$11,2,FALSE),VLOOKUP($L7733,'result messages'!$H$3:$L$11,2,FALSE)))</f>
        <v/>
      </c>
      <c r="O7733" s="1" t="str">
        <f>IF(ISBLANK($C7733),"",IF(ISNA(VLOOKUP($L7733,'result messages'!$H$3:$L$11,3,FALSE)),VLOOKUP($M7733,'result messages'!$H$3:$L$11,3,FALSE),VLOOKUP($L7733,'result messages'!$H$3:$L$11,3,FALSE)))</f>
        <v/>
      </c>
      <c r="P7733" s="1" t="str">
        <f>IF(ISBLANK($C7733),"",IF(ISNA(VLOOKUP($L7733,'result messages'!$H$3:$L$11,4,FALSE)),VLOOKUP($M7733,'result messages'!$H$3:$L$11,4,FALSE),VLOOKUP($L7733,'result messages'!$H$3:$L$11,4,FALSE)))</f>
        <v/>
      </c>
      <c r="Q7733" s="1" t="str">
        <f>IF(ISBLANK($C7733),"",IF(ISNA(VLOOKUP($L7733,'result messages'!$H$3:$L$11,5,FALSE)),VLOOKUP($M7733,'result messages'!$H$3:$L$11,5,FALSE),VLOOKUP($L7733,'result messages'!$H$3:$L$11,5,FALSE)))</f>
        <v/>
      </c>
    </row>
    <row r="7734" spans="1:17">
      <c r="A7734" s="1">
        <v>7731</v>
      </c>
      <c r="B7734" s="1"/>
      <c r="C7734" s="1"/>
      <c r="D7734" s="1"/>
      <c r="E7734" s="6"/>
      <c r="F7734" s="1"/>
      <c r="G7734" s="1" t="str">
        <f>IF(ISNA(VLOOKUP($C7734,'DTEN TCAP Linkage deviceId'!$A$1:$A$20000,1,FALSE)),"No","Yes")</f>
        <v>No</v>
      </c>
      <c r="H7734" s="1" t="str">
        <f>IF(ISNA(VLOOKUP($C7734,'Provisioning Requester'!$F$3:$H$20000,2,FALSE)),"No","Yes")</f>
        <v>No</v>
      </c>
      <c r="I7734" s="1" t="str">
        <f>IF($H7734="Yes",VLOOKUP($C7734,'Provisioning Requester'!$F$3:$H$20000,3,FALSE),"-")</f>
        <v>-</v>
      </c>
      <c r="J7734" s="1" t="str">
        <f>IF(OR(D7734="SVCP", E7734="TRUE"), "No", IF(ISNA(VLOOKUP($C7734,'ProvResponder deviceId'!$A$1:$A$20000,1,FALSE)),"No","Yes"))</f>
        <v>No</v>
      </c>
      <c r="K7734" s="1" t="str">
        <f>IF($J7734="Yes",VLOOKUP($C7734,'ProvResponder deviceId'!$A$1:$C$20000,3,FALSE),"-")</f>
        <v>-</v>
      </c>
      <c r="L7734" s="1" t="str">
        <f t="shared" si="240"/>
        <v/>
      </c>
      <c r="M7734" s="1" t="str">
        <f t="shared" si="241"/>
        <v/>
      </c>
      <c r="N7734" s="1" t="str">
        <f>IF(ISBLANK($C7734),"",IF(ISNA(VLOOKUP($L7734,'result messages'!$H$3:$L$11,2,FALSE)),VLOOKUP($M7734,'result messages'!$H$3:$L$11,2,FALSE),VLOOKUP($L7734,'result messages'!$H$3:$L$11,2,FALSE)))</f>
        <v/>
      </c>
      <c r="O7734" s="1" t="str">
        <f>IF(ISBLANK($C7734),"",IF(ISNA(VLOOKUP($L7734,'result messages'!$H$3:$L$11,3,FALSE)),VLOOKUP($M7734,'result messages'!$H$3:$L$11,3,FALSE),VLOOKUP($L7734,'result messages'!$H$3:$L$11,3,FALSE)))</f>
        <v/>
      </c>
      <c r="P7734" s="1" t="str">
        <f>IF(ISBLANK($C7734),"",IF(ISNA(VLOOKUP($L7734,'result messages'!$H$3:$L$11,4,FALSE)),VLOOKUP($M7734,'result messages'!$H$3:$L$11,4,FALSE),VLOOKUP($L7734,'result messages'!$H$3:$L$11,4,FALSE)))</f>
        <v/>
      </c>
      <c r="Q7734" s="1" t="str">
        <f>IF(ISBLANK($C7734),"",IF(ISNA(VLOOKUP($L7734,'result messages'!$H$3:$L$11,5,FALSE)),VLOOKUP($M7734,'result messages'!$H$3:$L$11,5,FALSE),VLOOKUP($L7734,'result messages'!$H$3:$L$11,5,FALSE)))</f>
        <v/>
      </c>
    </row>
    <row r="7735" spans="1:17">
      <c r="A7735" s="1">
        <v>7732</v>
      </c>
      <c r="B7735" s="1"/>
      <c r="C7735" s="1"/>
      <c r="D7735" s="1"/>
      <c r="E7735" s="6"/>
      <c r="F7735" s="1"/>
      <c r="G7735" s="1" t="str">
        <f>IF(ISNA(VLOOKUP($C7735,'DTEN TCAP Linkage deviceId'!$A$1:$A$20000,1,FALSE)),"No","Yes")</f>
        <v>No</v>
      </c>
      <c r="H7735" s="1" t="str">
        <f>IF(ISNA(VLOOKUP($C7735,'Provisioning Requester'!$F$3:$H$20000,2,FALSE)),"No","Yes")</f>
        <v>No</v>
      </c>
      <c r="I7735" s="1" t="str">
        <f>IF($H7735="Yes",VLOOKUP($C7735,'Provisioning Requester'!$F$3:$H$20000,3,FALSE),"-")</f>
        <v>-</v>
      </c>
      <c r="J7735" s="1" t="str">
        <f>IF(OR(D7735="SVCP", E7735="TRUE"), "No", IF(ISNA(VLOOKUP($C7735,'ProvResponder deviceId'!$A$1:$A$20000,1,FALSE)),"No","Yes"))</f>
        <v>No</v>
      </c>
      <c r="K7735" s="1" t="str">
        <f>IF($J7735="Yes",VLOOKUP($C7735,'ProvResponder deviceId'!$A$1:$C$20000,3,FALSE),"-")</f>
        <v>-</v>
      </c>
      <c r="L7735" s="1" t="str">
        <f t="shared" si="240"/>
        <v/>
      </c>
      <c r="M7735" s="1" t="str">
        <f t="shared" si="241"/>
        <v/>
      </c>
      <c r="N7735" s="1" t="str">
        <f>IF(ISBLANK($C7735),"",IF(ISNA(VLOOKUP($L7735,'result messages'!$H$3:$L$11,2,FALSE)),VLOOKUP($M7735,'result messages'!$H$3:$L$11,2,FALSE),VLOOKUP($L7735,'result messages'!$H$3:$L$11,2,FALSE)))</f>
        <v/>
      </c>
      <c r="O7735" s="1" t="str">
        <f>IF(ISBLANK($C7735),"",IF(ISNA(VLOOKUP($L7735,'result messages'!$H$3:$L$11,3,FALSE)),VLOOKUP($M7735,'result messages'!$H$3:$L$11,3,FALSE),VLOOKUP($L7735,'result messages'!$H$3:$L$11,3,FALSE)))</f>
        <v/>
      </c>
      <c r="P7735" s="1" t="str">
        <f>IF(ISBLANK($C7735),"",IF(ISNA(VLOOKUP($L7735,'result messages'!$H$3:$L$11,4,FALSE)),VLOOKUP($M7735,'result messages'!$H$3:$L$11,4,FALSE),VLOOKUP($L7735,'result messages'!$H$3:$L$11,4,FALSE)))</f>
        <v/>
      </c>
      <c r="Q7735" s="1" t="str">
        <f>IF(ISBLANK($C7735),"",IF(ISNA(VLOOKUP($L7735,'result messages'!$H$3:$L$11,5,FALSE)),VLOOKUP($M7735,'result messages'!$H$3:$L$11,5,FALSE),VLOOKUP($L7735,'result messages'!$H$3:$L$11,5,FALSE)))</f>
        <v/>
      </c>
    </row>
    <row r="7736" spans="1:17">
      <c r="A7736" s="1">
        <v>7733</v>
      </c>
      <c r="B7736" s="1"/>
      <c r="C7736" s="1"/>
      <c r="D7736" s="1"/>
      <c r="E7736" s="6"/>
      <c r="F7736" s="1"/>
      <c r="G7736" s="1" t="str">
        <f>IF(ISNA(VLOOKUP($C7736,'DTEN TCAP Linkage deviceId'!$A$1:$A$20000,1,FALSE)),"No","Yes")</f>
        <v>No</v>
      </c>
      <c r="H7736" s="1" t="str">
        <f>IF(ISNA(VLOOKUP($C7736,'Provisioning Requester'!$F$3:$H$20000,2,FALSE)),"No","Yes")</f>
        <v>No</v>
      </c>
      <c r="I7736" s="1" t="str">
        <f>IF($H7736="Yes",VLOOKUP($C7736,'Provisioning Requester'!$F$3:$H$20000,3,FALSE),"-")</f>
        <v>-</v>
      </c>
      <c r="J7736" s="1" t="str">
        <f>IF(OR(D7736="SVCP", E7736="TRUE"), "No", IF(ISNA(VLOOKUP($C7736,'ProvResponder deviceId'!$A$1:$A$20000,1,FALSE)),"No","Yes"))</f>
        <v>No</v>
      </c>
      <c r="K7736" s="1" t="str">
        <f>IF($J7736="Yes",VLOOKUP($C7736,'ProvResponder deviceId'!$A$1:$C$20000,3,FALSE),"-")</f>
        <v>-</v>
      </c>
      <c r="L7736" s="1" t="str">
        <f t="shared" si="240"/>
        <v/>
      </c>
      <c r="M7736" s="1" t="str">
        <f t="shared" si="241"/>
        <v/>
      </c>
      <c r="N7736" s="1" t="str">
        <f>IF(ISBLANK($C7736),"",IF(ISNA(VLOOKUP($L7736,'result messages'!$H$3:$L$11,2,FALSE)),VLOOKUP($M7736,'result messages'!$H$3:$L$11,2,FALSE),VLOOKUP($L7736,'result messages'!$H$3:$L$11,2,FALSE)))</f>
        <v/>
      </c>
      <c r="O7736" s="1" t="str">
        <f>IF(ISBLANK($C7736),"",IF(ISNA(VLOOKUP($L7736,'result messages'!$H$3:$L$11,3,FALSE)),VLOOKUP($M7736,'result messages'!$H$3:$L$11,3,FALSE),VLOOKUP($L7736,'result messages'!$H$3:$L$11,3,FALSE)))</f>
        <v/>
      </c>
      <c r="P7736" s="1" t="str">
        <f>IF(ISBLANK($C7736),"",IF(ISNA(VLOOKUP($L7736,'result messages'!$H$3:$L$11,4,FALSE)),VLOOKUP($M7736,'result messages'!$H$3:$L$11,4,FALSE),VLOOKUP($L7736,'result messages'!$H$3:$L$11,4,FALSE)))</f>
        <v/>
      </c>
      <c r="Q7736" s="1" t="str">
        <f>IF(ISBLANK($C7736),"",IF(ISNA(VLOOKUP($L7736,'result messages'!$H$3:$L$11,5,FALSE)),VLOOKUP($M7736,'result messages'!$H$3:$L$11,5,FALSE),VLOOKUP($L7736,'result messages'!$H$3:$L$11,5,FALSE)))</f>
        <v/>
      </c>
    </row>
    <row r="7737" spans="1:17">
      <c r="A7737" s="1">
        <v>7734</v>
      </c>
      <c r="B7737" s="1"/>
      <c r="C7737" s="1"/>
      <c r="D7737" s="1"/>
      <c r="E7737" s="6"/>
      <c r="F7737" s="1"/>
      <c r="G7737" s="1" t="str">
        <f>IF(ISNA(VLOOKUP($C7737,'DTEN TCAP Linkage deviceId'!$A$1:$A$20000,1,FALSE)),"No","Yes")</f>
        <v>No</v>
      </c>
      <c r="H7737" s="1" t="str">
        <f>IF(ISNA(VLOOKUP($C7737,'Provisioning Requester'!$F$3:$H$20000,2,FALSE)),"No","Yes")</f>
        <v>No</v>
      </c>
      <c r="I7737" s="1" t="str">
        <f>IF($H7737="Yes",VLOOKUP($C7737,'Provisioning Requester'!$F$3:$H$20000,3,FALSE),"-")</f>
        <v>-</v>
      </c>
      <c r="J7737" s="1" t="str">
        <f>IF(OR(D7737="SVCP", E7737="TRUE"), "No", IF(ISNA(VLOOKUP($C7737,'ProvResponder deviceId'!$A$1:$A$20000,1,FALSE)),"No","Yes"))</f>
        <v>No</v>
      </c>
      <c r="K7737" s="1" t="str">
        <f>IF($J7737="Yes",VLOOKUP($C7737,'ProvResponder deviceId'!$A$1:$C$20000,3,FALSE),"-")</f>
        <v>-</v>
      </c>
      <c r="L7737" s="1" t="str">
        <f t="shared" si="240"/>
        <v/>
      </c>
      <c r="M7737" s="1" t="str">
        <f t="shared" si="241"/>
        <v/>
      </c>
      <c r="N7737" s="1" t="str">
        <f>IF(ISBLANK($C7737),"",IF(ISNA(VLOOKUP($L7737,'result messages'!$H$3:$L$11,2,FALSE)),VLOOKUP($M7737,'result messages'!$H$3:$L$11,2,FALSE),VLOOKUP($L7737,'result messages'!$H$3:$L$11,2,FALSE)))</f>
        <v/>
      </c>
      <c r="O7737" s="1" t="str">
        <f>IF(ISBLANK($C7737),"",IF(ISNA(VLOOKUP($L7737,'result messages'!$H$3:$L$11,3,FALSE)),VLOOKUP($M7737,'result messages'!$H$3:$L$11,3,FALSE),VLOOKUP($L7737,'result messages'!$H$3:$L$11,3,FALSE)))</f>
        <v/>
      </c>
      <c r="P7737" s="1" t="str">
        <f>IF(ISBLANK($C7737),"",IF(ISNA(VLOOKUP($L7737,'result messages'!$H$3:$L$11,4,FALSE)),VLOOKUP($M7737,'result messages'!$H$3:$L$11,4,FALSE),VLOOKUP($L7737,'result messages'!$H$3:$L$11,4,FALSE)))</f>
        <v/>
      </c>
      <c r="Q7737" s="1" t="str">
        <f>IF(ISBLANK($C7737),"",IF(ISNA(VLOOKUP($L7737,'result messages'!$H$3:$L$11,5,FALSE)),VLOOKUP($M7737,'result messages'!$H$3:$L$11,5,FALSE),VLOOKUP($L7737,'result messages'!$H$3:$L$11,5,FALSE)))</f>
        <v/>
      </c>
    </row>
    <row r="7738" spans="1:17">
      <c r="A7738" s="1">
        <v>7735</v>
      </c>
      <c r="B7738" s="1"/>
      <c r="C7738" s="1"/>
      <c r="D7738" s="1"/>
      <c r="E7738" s="6"/>
      <c r="F7738" s="1"/>
      <c r="G7738" s="1" t="str">
        <f>IF(ISNA(VLOOKUP($C7738,'DTEN TCAP Linkage deviceId'!$A$1:$A$20000,1,FALSE)),"No","Yes")</f>
        <v>No</v>
      </c>
      <c r="H7738" s="1" t="str">
        <f>IF(ISNA(VLOOKUP($C7738,'Provisioning Requester'!$F$3:$H$20000,2,FALSE)),"No","Yes")</f>
        <v>No</v>
      </c>
      <c r="I7738" s="1" t="str">
        <f>IF($H7738="Yes",VLOOKUP($C7738,'Provisioning Requester'!$F$3:$H$20000,3,FALSE),"-")</f>
        <v>-</v>
      </c>
      <c r="J7738" s="1" t="str">
        <f>IF(OR(D7738="SVCP", E7738="TRUE"), "No", IF(ISNA(VLOOKUP($C7738,'ProvResponder deviceId'!$A$1:$A$20000,1,FALSE)),"No","Yes"))</f>
        <v>No</v>
      </c>
      <c r="K7738" s="1" t="str">
        <f>IF($J7738="Yes",VLOOKUP($C7738,'ProvResponder deviceId'!$A$1:$C$20000,3,FALSE),"-")</f>
        <v>-</v>
      </c>
      <c r="L7738" s="1" t="str">
        <f t="shared" si="240"/>
        <v/>
      </c>
      <c r="M7738" s="1" t="str">
        <f t="shared" si="241"/>
        <v/>
      </c>
      <c r="N7738" s="1" t="str">
        <f>IF(ISBLANK($C7738),"",IF(ISNA(VLOOKUP($L7738,'result messages'!$H$3:$L$11,2,FALSE)),VLOOKUP($M7738,'result messages'!$H$3:$L$11,2,FALSE),VLOOKUP($L7738,'result messages'!$H$3:$L$11,2,FALSE)))</f>
        <v/>
      </c>
      <c r="O7738" s="1" t="str">
        <f>IF(ISBLANK($C7738),"",IF(ISNA(VLOOKUP($L7738,'result messages'!$H$3:$L$11,3,FALSE)),VLOOKUP($M7738,'result messages'!$H$3:$L$11,3,FALSE),VLOOKUP($L7738,'result messages'!$H$3:$L$11,3,FALSE)))</f>
        <v/>
      </c>
      <c r="P7738" s="1" t="str">
        <f>IF(ISBLANK($C7738),"",IF(ISNA(VLOOKUP($L7738,'result messages'!$H$3:$L$11,4,FALSE)),VLOOKUP($M7738,'result messages'!$H$3:$L$11,4,FALSE),VLOOKUP($L7738,'result messages'!$H$3:$L$11,4,FALSE)))</f>
        <v/>
      </c>
      <c r="Q7738" s="1" t="str">
        <f>IF(ISBLANK($C7738),"",IF(ISNA(VLOOKUP($L7738,'result messages'!$H$3:$L$11,5,FALSE)),VLOOKUP($M7738,'result messages'!$H$3:$L$11,5,FALSE),VLOOKUP($L7738,'result messages'!$H$3:$L$11,5,FALSE)))</f>
        <v/>
      </c>
    </row>
    <row r="7739" spans="1:17">
      <c r="A7739" s="1">
        <v>7736</v>
      </c>
      <c r="B7739" s="1"/>
      <c r="C7739" s="1"/>
      <c r="D7739" s="1"/>
      <c r="E7739" s="6"/>
      <c r="F7739" s="1"/>
      <c r="G7739" s="1" t="str">
        <f>IF(ISNA(VLOOKUP($C7739,'DTEN TCAP Linkage deviceId'!$A$1:$A$20000,1,FALSE)),"No","Yes")</f>
        <v>No</v>
      </c>
      <c r="H7739" s="1" t="str">
        <f>IF(ISNA(VLOOKUP($C7739,'Provisioning Requester'!$F$3:$H$20000,2,FALSE)),"No","Yes")</f>
        <v>No</v>
      </c>
      <c r="I7739" s="1" t="str">
        <f>IF($H7739="Yes",VLOOKUP($C7739,'Provisioning Requester'!$F$3:$H$20000,3,FALSE),"-")</f>
        <v>-</v>
      </c>
      <c r="J7739" s="1" t="str">
        <f>IF(OR(D7739="SVCP", E7739="TRUE"), "No", IF(ISNA(VLOOKUP($C7739,'ProvResponder deviceId'!$A$1:$A$20000,1,FALSE)),"No","Yes"))</f>
        <v>No</v>
      </c>
      <c r="K7739" s="1" t="str">
        <f>IF($J7739="Yes",VLOOKUP($C7739,'ProvResponder deviceId'!$A$1:$C$20000,3,FALSE),"-")</f>
        <v>-</v>
      </c>
      <c r="L7739" s="1" t="str">
        <f t="shared" si="240"/>
        <v/>
      </c>
      <c r="M7739" s="1" t="str">
        <f t="shared" si="241"/>
        <v/>
      </c>
      <c r="N7739" s="1" t="str">
        <f>IF(ISBLANK($C7739),"",IF(ISNA(VLOOKUP($L7739,'result messages'!$H$3:$L$11,2,FALSE)),VLOOKUP($M7739,'result messages'!$H$3:$L$11,2,FALSE),VLOOKUP($L7739,'result messages'!$H$3:$L$11,2,FALSE)))</f>
        <v/>
      </c>
      <c r="O7739" s="1" t="str">
        <f>IF(ISBLANK($C7739),"",IF(ISNA(VLOOKUP($L7739,'result messages'!$H$3:$L$11,3,FALSE)),VLOOKUP($M7739,'result messages'!$H$3:$L$11,3,FALSE),VLOOKUP($L7739,'result messages'!$H$3:$L$11,3,FALSE)))</f>
        <v/>
      </c>
      <c r="P7739" s="1" t="str">
        <f>IF(ISBLANK($C7739),"",IF(ISNA(VLOOKUP($L7739,'result messages'!$H$3:$L$11,4,FALSE)),VLOOKUP($M7739,'result messages'!$H$3:$L$11,4,FALSE),VLOOKUP($L7739,'result messages'!$H$3:$L$11,4,FALSE)))</f>
        <v/>
      </c>
      <c r="Q7739" s="1" t="str">
        <f>IF(ISBLANK($C7739),"",IF(ISNA(VLOOKUP($L7739,'result messages'!$H$3:$L$11,5,FALSE)),VLOOKUP($M7739,'result messages'!$H$3:$L$11,5,FALSE),VLOOKUP($L7739,'result messages'!$H$3:$L$11,5,FALSE)))</f>
        <v/>
      </c>
    </row>
    <row r="7740" spans="1:17">
      <c r="A7740" s="1">
        <v>7737</v>
      </c>
      <c r="B7740" s="1"/>
      <c r="C7740" s="1"/>
      <c r="D7740" s="1"/>
      <c r="E7740" s="6"/>
      <c r="F7740" s="1"/>
      <c r="G7740" s="1" t="str">
        <f>IF(ISNA(VLOOKUP($C7740,'DTEN TCAP Linkage deviceId'!$A$1:$A$20000,1,FALSE)),"No","Yes")</f>
        <v>No</v>
      </c>
      <c r="H7740" s="1" t="str">
        <f>IF(ISNA(VLOOKUP($C7740,'Provisioning Requester'!$F$3:$H$20000,2,FALSE)),"No","Yes")</f>
        <v>No</v>
      </c>
      <c r="I7740" s="1" t="str">
        <f>IF($H7740="Yes",VLOOKUP($C7740,'Provisioning Requester'!$F$3:$H$20000,3,FALSE),"-")</f>
        <v>-</v>
      </c>
      <c r="J7740" s="1" t="str">
        <f>IF(OR(D7740="SVCP", E7740="TRUE"), "No", IF(ISNA(VLOOKUP($C7740,'ProvResponder deviceId'!$A$1:$A$20000,1,FALSE)),"No","Yes"))</f>
        <v>No</v>
      </c>
      <c r="K7740" s="1" t="str">
        <f>IF($J7740="Yes",VLOOKUP($C7740,'ProvResponder deviceId'!$A$1:$C$20000,3,FALSE),"-")</f>
        <v>-</v>
      </c>
      <c r="L7740" s="1" t="str">
        <f t="shared" si="240"/>
        <v/>
      </c>
      <c r="M7740" s="1" t="str">
        <f t="shared" si="241"/>
        <v/>
      </c>
      <c r="N7740" s="1" t="str">
        <f>IF(ISBLANK($C7740),"",IF(ISNA(VLOOKUP($L7740,'result messages'!$H$3:$L$11,2,FALSE)),VLOOKUP($M7740,'result messages'!$H$3:$L$11,2,FALSE),VLOOKUP($L7740,'result messages'!$H$3:$L$11,2,FALSE)))</f>
        <v/>
      </c>
      <c r="O7740" s="1" t="str">
        <f>IF(ISBLANK($C7740),"",IF(ISNA(VLOOKUP($L7740,'result messages'!$H$3:$L$11,3,FALSE)),VLOOKUP($M7740,'result messages'!$H$3:$L$11,3,FALSE),VLOOKUP($L7740,'result messages'!$H$3:$L$11,3,FALSE)))</f>
        <v/>
      </c>
      <c r="P7740" s="1" t="str">
        <f>IF(ISBLANK($C7740),"",IF(ISNA(VLOOKUP($L7740,'result messages'!$H$3:$L$11,4,FALSE)),VLOOKUP($M7740,'result messages'!$H$3:$L$11,4,FALSE),VLOOKUP($L7740,'result messages'!$H$3:$L$11,4,FALSE)))</f>
        <v/>
      </c>
      <c r="Q7740" s="1" t="str">
        <f>IF(ISBLANK($C7740),"",IF(ISNA(VLOOKUP($L7740,'result messages'!$H$3:$L$11,5,FALSE)),VLOOKUP($M7740,'result messages'!$H$3:$L$11,5,FALSE),VLOOKUP($L7740,'result messages'!$H$3:$L$11,5,FALSE)))</f>
        <v/>
      </c>
    </row>
    <row r="7741" spans="1:17">
      <c r="A7741" s="1">
        <v>7738</v>
      </c>
      <c r="B7741" s="1"/>
      <c r="C7741" s="1"/>
      <c r="D7741" s="1"/>
      <c r="E7741" s="6"/>
      <c r="F7741" s="1"/>
      <c r="G7741" s="1" t="str">
        <f>IF(ISNA(VLOOKUP($C7741,'DTEN TCAP Linkage deviceId'!$A$1:$A$20000,1,FALSE)),"No","Yes")</f>
        <v>No</v>
      </c>
      <c r="H7741" s="1" t="str">
        <f>IF(ISNA(VLOOKUP($C7741,'Provisioning Requester'!$F$3:$H$20000,2,FALSE)),"No","Yes")</f>
        <v>No</v>
      </c>
      <c r="I7741" s="1" t="str">
        <f>IF($H7741="Yes",VLOOKUP($C7741,'Provisioning Requester'!$F$3:$H$20000,3,FALSE),"-")</f>
        <v>-</v>
      </c>
      <c r="J7741" s="1" t="str">
        <f>IF(OR(D7741="SVCP", E7741="TRUE"), "No", IF(ISNA(VLOOKUP($C7741,'ProvResponder deviceId'!$A$1:$A$20000,1,FALSE)),"No","Yes"))</f>
        <v>No</v>
      </c>
      <c r="K7741" s="1" t="str">
        <f>IF($J7741="Yes",VLOOKUP($C7741,'ProvResponder deviceId'!$A$1:$C$20000,3,FALSE),"-")</f>
        <v>-</v>
      </c>
      <c r="L7741" s="1" t="str">
        <f t="shared" si="240"/>
        <v/>
      </c>
      <c r="M7741" s="1" t="str">
        <f t="shared" si="241"/>
        <v/>
      </c>
      <c r="N7741" s="1" t="str">
        <f>IF(ISBLANK($C7741),"",IF(ISNA(VLOOKUP($L7741,'result messages'!$H$3:$L$11,2,FALSE)),VLOOKUP($M7741,'result messages'!$H$3:$L$11,2,FALSE),VLOOKUP($L7741,'result messages'!$H$3:$L$11,2,FALSE)))</f>
        <v/>
      </c>
      <c r="O7741" s="1" t="str">
        <f>IF(ISBLANK($C7741),"",IF(ISNA(VLOOKUP($L7741,'result messages'!$H$3:$L$11,3,FALSE)),VLOOKUP($M7741,'result messages'!$H$3:$L$11,3,FALSE),VLOOKUP($L7741,'result messages'!$H$3:$L$11,3,FALSE)))</f>
        <v/>
      </c>
      <c r="P7741" s="1" t="str">
        <f>IF(ISBLANK($C7741),"",IF(ISNA(VLOOKUP($L7741,'result messages'!$H$3:$L$11,4,FALSE)),VLOOKUP($M7741,'result messages'!$H$3:$L$11,4,FALSE),VLOOKUP($L7741,'result messages'!$H$3:$L$11,4,FALSE)))</f>
        <v/>
      </c>
      <c r="Q7741" s="1" t="str">
        <f>IF(ISBLANK($C7741),"",IF(ISNA(VLOOKUP($L7741,'result messages'!$H$3:$L$11,5,FALSE)),VLOOKUP($M7741,'result messages'!$H$3:$L$11,5,FALSE),VLOOKUP($L7741,'result messages'!$H$3:$L$11,5,FALSE)))</f>
        <v/>
      </c>
    </row>
    <row r="7742" spans="1:17">
      <c r="A7742" s="1">
        <v>7739</v>
      </c>
      <c r="B7742" s="1"/>
      <c r="C7742" s="1"/>
      <c r="D7742" s="1"/>
      <c r="E7742" s="6"/>
      <c r="F7742" s="1"/>
      <c r="G7742" s="1" t="str">
        <f>IF(ISNA(VLOOKUP($C7742,'DTEN TCAP Linkage deviceId'!$A$1:$A$20000,1,FALSE)),"No","Yes")</f>
        <v>No</v>
      </c>
      <c r="H7742" s="1" t="str">
        <f>IF(ISNA(VLOOKUP($C7742,'Provisioning Requester'!$F$3:$H$20000,2,FALSE)),"No","Yes")</f>
        <v>No</v>
      </c>
      <c r="I7742" s="1" t="str">
        <f>IF($H7742="Yes",VLOOKUP($C7742,'Provisioning Requester'!$F$3:$H$20000,3,FALSE),"-")</f>
        <v>-</v>
      </c>
      <c r="J7742" s="1" t="str">
        <f>IF(OR(D7742="SVCP", E7742="TRUE"), "No", IF(ISNA(VLOOKUP($C7742,'ProvResponder deviceId'!$A$1:$A$20000,1,FALSE)),"No","Yes"))</f>
        <v>No</v>
      </c>
      <c r="K7742" s="1" t="str">
        <f>IF($J7742="Yes",VLOOKUP($C7742,'ProvResponder deviceId'!$A$1:$C$20000,3,FALSE),"-")</f>
        <v>-</v>
      </c>
      <c r="L7742" s="1" t="str">
        <f t="shared" si="240"/>
        <v/>
      </c>
      <c r="M7742" s="1" t="str">
        <f t="shared" si="241"/>
        <v/>
      </c>
      <c r="N7742" s="1" t="str">
        <f>IF(ISBLANK($C7742),"",IF(ISNA(VLOOKUP($L7742,'result messages'!$H$3:$L$11,2,FALSE)),VLOOKUP($M7742,'result messages'!$H$3:$L$11,2,FALSE),VLOOKUP($L7742,'result messages'!$H$3:$L$11,2,FALSE)))</f>
        <v/>
      </c>
      <c r="O7742" s="1" t="str">
        <f>IF(ISBLANK($C7742),"",IF(ISNA(VLOOKUP($L7742,'result messages'!$H$3:$L$11,3,FALSE)),VLOOKUP($M7742,'result messages'!$H$3:$L$11,3,FALSE),VLOOKUP($L7742,'result messages'!$H$3:$L$11,3,FALSE)))</f>
        <v/>
      </c>
      <c r="P7742" s="1" t="str">
        <f>IF(ISBLANK($C7742),"",IF(ISNA(VLOOKUP($L7742,'result messages'!$H$3:$L$11,4,FALSE)),VLOOKUP($M7742,'result messages'!$H$3:$L$11,4,FALSE),VLOOKUP($L7742,'result messages'!$H$3:$L$11,4,FALSE)))</f>
        <v/>
      </c>
      <c r="Q7742" s="1" t="str">
        <f>IF(ISBLANK($C7742),"",IF(ISNA(VLOOKUP($L7742,'result messages'!$H$3:$L$11,5,FALSE)),VLOOKUP($M7742,'result messages'!$H$3:$L$11,5,FALSE),VLOOKUP($L7742,'result messages'!$H$3:$L$11,5,FALSE)))</f>
        <v/>
      </c>
    </row>
    <row r="7743" spans="1:17">
      <c r="A7743" s="1">
        <v>7740</v>
      </c>
      <c r="B7743" s="1"/>
      <c r="C7743" s="1"/>
      <c r="D7743" s="1"/>
      <c r="E7743" s="6"/>
      <c r="F7743" s="1"/>
      <c r="G7743" s="1" t="str">
        <f>IF(ISNA(VLOOKUP($C7743,'DTEN TCAP Linkage deviceId'!$A$1:$A$20000,1,FALSE)),"No","Yes")</f>
        <v>No</v>
      </c>
      <c r="H7743" s="1" t="str">
        <f>IF(ISNA(VLOOKUP($C7743,'Provisioning Requester'!$F$3:$H$20000,2,FALSE)),"No","Yes")</f>
        <v>No</v>
      </c>
      <c r="I7743" s="1" t="str">
        <f>IF($H7743="Yes",VLOOKUP($C7743,'Provisioning Requester'!$F$3:$H$20000,3,FALSE),"-")</f>
        <v>-</v>
      </c>
      <c r="J7743" s="1" t="str">
        <f>IF(OR(D7743="SVCP", E7743="TRUE"), "No", IF(ISNA(VLOOKUP($C7743,'ProvResponder deviceId'!$A$1:$A$20000,1,FALSE)),"No","Yes"))</f>
        <v>No</v>
      </c>
      <c r="K7743" s="1" t="str">
        <f>IF($J7743="Yes",VLOOKUP($C7743,'ProvResponder deviceId'!$A$1:$C$20000,3,FALSE),"-")</f>
        <v>-</v>
      </c>
      <c r="L7743" s="1" t="str">
        <f t="shared" si="240"/>
        <v/>
      </c>
      <c r="M7743" s="1" t="str">
        <f t="shared" si="241"/>
        <v/>
      </c>
      <c r="N7743" s="1" t="str">
        <f>IF(ISBLANK($C7743),"",IF(ISNA(VLOOKUP($L7743,'result messages'!$H$3:$L$11,2,FALSE)),VLOOKUP($M7743,'result messages'!$H$3:$L$11,2,FALSE),VLOOKUP($L7743,'result messages'!$H$3:$L$11,2,FALSE)))</f>
        <v/>
      </c>
      <c r="O7743" s="1" t="str">
        <f>IF(ISBLANK($C7743),"",IF(ISNA(VLOOKUP($L7743,'result messages'!$H$3:$L$11,3,FALSE)),VLOOKUP($M7743,'result messages'!$H$3:$L$11,3,FALSE),VLOOKUP($L7743,'result messages'!$H$3:$L$11,3,FALSE)))</f>
        <v/>
      </c>
      <c r="P7743" s="1" t="str">
        <f>IF(ISBLANK($C7743),"",IF(ISNA(VLOOKUP($L7743,'result messages'!$H$3:$L$11,4,FALSE)),VLOOKUP($M7743,'result messages'!$H$3:$L$11,4,FALSE),VLOOKUP($L7743,'result messages'!$H$3:$L$11,4,FALSE)))</f>
        <v/>
      </c>
      <c r="Q7743" s="1" t="str">
        <f>IF(ISBLANK($C7743),"",IF(ISNA(VLOOKUP($L7743,'result messages'!$H$3:$L$11,5,FALSE)),VLOOKUP($M7743,'result messages'!$H$3:$L$11,5,FALSE),VLOOKUP($L7743,'result messages'!$H$3:$L$11,5,FALSE)))</f>
        <v/>
      </c>
    </row>
    <row r="7744" spans="1:17">
      <c r="A7744" s="1">
        <v>7741</v>
      </c>
      <c r="B7744" s="1"/>
      <c r="C7744" s="1"/>
      <c r="D7744" s="1"/>
      <c r="E7744" s="6"/>
      <c r="F7744" s="1"/>
      <c r="G7744" s="1" t="str">
        <f>IF(ISNA(VLOOKUP($C7744,'DTEN TCAP Linkage deviceId'!$A$1:$A$20000,1,FALSE)),"No","Yes")</f>
        <v>No</v>
      </c>
      <c r="H7744" s="1" t="str">
        <f>IF(ISNA(VLOOKUP($C7744,'Provisioning Requester'!$F$3:$H$20000,2,FALSE)),"No","Yes")</f>
        <v>No</v>
      </c>
      <c r="I7744" s="1" t="str">
        <f>IF($H7744="Yes",VLOOKUP($C7744,'Provisioning Requester'!$F$3:$H$20000,3,FALSE),"-")</f>
        <v>-</v>
      </c>
      <c r="J7744" s="1" t="str">
        <f>IF(OR(D7744="SVCP", E7744="TRUE"), "No", IF(ISNA(VLOOKUP($C7744,'ProvResponder deviceId'!$A$1:$A$20000,1,FALSE)),"No","Yes"))</f>
        <v>No</v>
      </c>
      <c r="K7744" s="1" t="str">
        <f>IF($J7744="Yes",VLOOKUP($C7744,'ProvResponder deviceId'!$A$1:$C$20000,3,FALSE),"-")</f>
        <v>-</v>
      </c>
      <c r="L7744" s="1" t="str">
        <f t="shared" si="240"/>
        <v/>
      </c>
      <c r="M7744" s="1" t="str">
        <f t="shared" si="241"/>
        <v/>
      </c>
      <c r="N7744" s="1" t="str">
        <f>IF(ISBLANK($C7744),"",IF(ISNA(VLOOKUP($L7744,'result messages'!$H$3:$L$11,2,FALSE)),VLOOKUP($M7744,'result messages'!$H$3:$L$11,2,FALSE),VLOOKUP($L7744,'result messages'!$H$3:$L$11,2,FALSE)))</f>
        <v/>
      </c>
      <c r="O7744" s="1" t="str">
        <f>IF(ISBLANK($C7744),"",IF(ISNA(VLOOKUP($L7744,'result messages'!$H$3:$L$11,3,FALSE)),VLOOKUP($M7744,'result messages'!$H$3:$L$11,3,FALSE),VLOOKUP($L7744,'result messages'!$H$3:$L$11,3,FALSE)))</f>
        <v/>
      </c>
      <c r="P7744" s="1" t="str">
        <f>IF(ISBLANK($C7744),"",IF(ISNA(VLOOKUP($L7744,'result messages'!$H$3:$L$11,4,FALSE)),VLOOKUP($M7744,'result messages'!$H$3:$L$11,4,FALSE),VLOOKUP($L7744,'result messages'!$H$3:$L$11,4,FALSE)))</f>
        <v/>
      </c>
      <c r="Q7744" s="1" t="str">
        <f>IF(ISBLANK($C7744),"",IF(ISNA(VLOOKUP($L7744,'result messages'!$H$3:$L$11,5,FALSE)),VLOOKUP($M7744,'result messages'!$H$3:$L$11,5,FALSE),VLOOKUP($L7744,'result messages'!$H$3:$L$11,5,FALSE)))</f>
        <v/>
      </c>
    </row>
    <row r="7745" spans="1:17">
      <c r="A7745" s="1">
        <v>7742</v>
      </c>
      <c r="B7745" s="1"/>
      <c r="C7745" s="1"/>
      <c r="D7745" s="1"/>
      <c r="E7745" s="6"/>
      <c r="F7745" s="1"/>
      <c r="G7745" s="1" t="str">
        <f>IF(ISNA(VLOOKUP($C7745,'DTEN TCAP Linkage deviceId'!$A$1:$A$20000,1,FALSE)),"No","Yes")</f>
        <v>No</v>
      </c>
      <c r="H7745" s="1" t="str">
        <f>IF(ISNA(VLOOKUP($C7745,'Provisioning Requester'!$F$3:$H$20000,2,FALSE)),"No","Yes")</f>
        <v>No</v>
      </c>
      <c r="I7745" s="1" t="str">
        <f>IF($H7745="Yes",VLOOKUP($C7745,'Provisioning Requester'!$F$3:$H$20000,3,FALSE),"-")</f>
        <v>-</v>
      </c>
      <c r="J7745" s="1" t="str">
        <f>IF(OR(D7745="SVCP", E7745="TRUE"), "No", IF(ISNA(VLOOKUP($C7745,'ProvResponder deviceId'!$A$1:$A$20000,1,FALSE)),"No","Yes"))</f>
        <v>No</v>
      </c>
      <c r="K7745" s="1" t="str">
        <f>IF($J7745="Yes",VLOOKUP($C7745,'ProvResponder deviceId'!$A$1:$C$20000,3,FALSE),"-")</f>
        <v>-</v>
      </c>
      <c r="L7745" s="1" t="str">
        <f t="shared" si="240"/>
        <v/>
      </c>
      <c r="M7745" s="1" t="str">
        <f t="shared" si="241"/>
        <v/>
      </c>
      <c r="N7745" s="1" t="str">
        <f>IF(ISBLANK($C7745),"",IF(ISNA(VLOOKUP($L7745,'result messages'!$H$3:$L$11,2,FALSE)),VLOOKUP($M7745,'result messages'!$H$3:$L$11,2,FALSE),VLOOKUP($L7745,'result messages'!$H$3:$L$11,2,FALSE)))</f>
        <v/>
      </c>
      <c r="O7745" s="1" t="str">
        <f>IF(ISBLANK($C7745),"",IF(ISNA(VLOOKUP($L7745,'result messages'!$H$3:$L$11,3,FALSE)),VLOOKUP($M7745,'result messages'!$H$3:$L$11,3,FALSE),VLOOKUP($L7745,'result messages'!$H$3:$L$11,3,FALSE)))</f>
        <v/>
      </c>
      <c r="P7745" s="1" t="str">
        <f>IF(ISBLANK($C7745),"",IF(ISNA(VLOOKUP($L7745,'result messages'!$H$3:$L$11,4,FALSE)),VLOOKUP($M7745,'result messages'!$H$3:$L$11,4,FALSE),VLOOKUP($L7745,'result messages'!$H$3:$L$11,4,FALSE)))</f>
        <v/>
      </c>
      <c r="Q7745" s="1" t="str">
        <f>IF(ISBLANK($C7745),"",IF(ISNA(VLOOKUP($L7745,'result messages'!$H$3:$L$11,5,FALSE)),VLOOKUP($M7745,'result messages'!$H$3:$L$11,5,FALSE),VLOOKUP($L7745,'result messages'!$H$3:$L$11,5,FALSE)))</f>
        <v/>
      </c>
    </row>
    <row r="7746" spans="1:17">
      <c r="A7746" s="1">
        <v>7743</v>
      </c>
      <c r="B7746" s="1"/>
      <c r="C7746" s="1"/>
      <c r="D7746" s="1"/>
      <c r="E7746" s="6"/>
      <c r="F7746" s="1"/>
      <c r="G7746" s="1" t="str">
        <f>IF(ISNA(VLOOKUP($C7746,'DTEN TCAP Linkage deviceId'!$A$1:$A$20000,1,FALSE)),"No","Yes")</f>
        <v>No</v>
      </c>
      <c r="H7746" s="1" t="str">
        <f>IF(ISNA(VLOOKUP($C7746,'Provisioning Requester'!$F$3:$H$20000,2,FALSE)),"No","Yes")</f>
        <v>No</v>
      </c>
      <c r="I7746" s="1" t="str">
        <f>IF($H7746="Yes",VLOOKUP($C7746,'Provisioning Requester'!$F$3:$H$20000,3,FALSE),"-")</f>
        <v>-</v>
      </c>
      <c r="J7746" s="1" t="str">
        <f>IF(OR(D7746="SVCP", E7746="TRUE"), "No", IF(ISNA(VLOOKUP($C7746,'ProvResponder deviceId'!$A$1:$A$20000,1,FALSE)),"No","Yes"))</f>
        <v>No</v>
      </c>
      <c r="K7746" s="1" t="str">
        <f>IF($J7746="Yes",VLOOKUP($C7746,'ProvResponder deviceId'!$A$1:$C$20000,3,FALSE),"-")</f>
        <v>-</v>
      </c>
      <c r="L7746" s="1" t="str">
        <f t="shared" si="240"/>
        <v/>
      </c>
      <c r="M7746" s="1" t="str">
        <f t="shared" si="241"/>
        <v/>
      </c>
      <c r="N7746" s="1" t="str">
        <f>IF(ISBLANK($C7746),"",IF(ISNA(VLOOKUP($L7746,'result messages'!$H$3:$L$11,2,FALSE)),VLOOKUP($M7746,'result messages'!$H$3:$L$11,2,FALSE),VLOOKUP($L7746,'result messages'!$H$3:$L$11,2,FALSE)))</f>
        <v/>
      </c>
      <c r="O7746" s="1" t="str">
        <f>IF(ISBLANK($C7746),"",IF(ISNA(VLOOKUP($L7746,'result messages'!$H$3:$L$11,3,FALSE)),VLOOKUP($M7746,'result messages'!$H$3:$L$11,3,FALSE),VLOOKUP($L7746,'result messages'!$H$3:$L$11,3,FALSE)))</f>
        <v/>
      </c>
      <c r="P7746" s="1" t="str">
        <f>IF(ISBLANK($C7746),"",IF(ISNA(VLOOKUP($L7746,'result messages'!$H$3:$L$11,4,FALSE)),VLOOKUP($M7746,'result messages'!$H$3:$L$11,4,FALSE),VLOOKUP($L7746,'result messages'!$H$3:$L$11,4,FALSE)))</f>
        <v/>
      </c>
      <c r="Q7746" s="1" t="str">
        <f>IF(ISBLANK($C7746),"",IF(ISNA(VLOOKUP($L7746,'result messages'!$H$3:$L$11,5,FALSE)),VLOOKUP($M7746,'result messages'!$H$3:$L$11,5,FALSE),VLOOKUP($L7746,'result messages'!$H$3:$L$11,5,FALSE)))</f>
        <v/>
      </c>
    </row>
    <row r="7747" spans="1:17">
      <c r="A7747" s="1">
        <v>7744</v>
      </c>
      <c r="B7747" s="1"/>
      <c r="C7747" s="1"/>
      <c r="D7747" s="1"/>
      <c r="E7747" s="6"/>
      <c r="F7747" s="1"/>
      <c r="G7747" s="1" t="str">
        <f>IF(ISNA(VLOOKUP($C7747,'DTEN TCAP Linkage deviceId'!$A$1:$A$20000,1,FALSE)),"No","Yes")</f>
        <v>No</v>
      </c>
      <c r="H7747" s="1" t="str">
        <f>IF(ISNA(VLOOKUP($C7747,'Provisioning Requester'!$F$3:$H$20000,2,FALSE)),"No","Yes")</f>
        <v>No</v>
      </c>
      <c r="I7747" s="1" t="str">
        <f>IF($H7747="Yes",VLOOKUP($C7747,'Provisioning Requester'!$F$3:$H$20000,3,FALSE),"-")</f>
        <v>-</v>
      </c>
      <c r="J7747" s="1" t="str">
        <f>IF(OR(D7747="SVCP", E7747="TRUE"), "No", IF(ISNA(VLOOKUP($C7747,'ProvResponder deviceId'!$A$1:$A$20000,1,FALSE)),"No","Yes"))</f>
        <v>No</v>
      </c>
      <c r="K7747" s="1" t="str">
        <f>IF($J7747="Yes",VLOOKUP($C7747,'ProvResponder deviceId'!$A$1:$C$20000,3,FALSE),"-")</f>
        <v>-</v>
      </c>
      <c r="L7747" s="1" t="str">
        <f t="shared" si="240"/>
        <v/>
      </c>
      <c r="M7747" s="1" t="str">
        <f t="shared" si="241"/>
        <v/>
      </c>
      <c r="N7747" s="1" t="str">
        <f>IF(ISBLANK($C7747),"",IF(ISNA(VLOOKUP($L7747,'result messages'!$H$3:$L$11,2,FALSE)),VLOOKUP($M7747,'result messages'!$H$3:$L$11,2,FALSE),VLOOKUP($L7747,'result messages'!$H$3:$L$11,2,FALSE)))</f>
        <v/>
      </c>
      <c r="O7747" s="1" t="str">
        <f>IF(ISBLANK($C7747),"",IF(ISNA(VLOOKUP($L7747,'result messages'!$H$3:$L$11,3,FALSE)),VLOOKUP($M7747,'result messages'!$H$3:$L$11,3,FALSE),VLOOKUP($L7747,'result messages'!$H$3:$L$11,3,FALSE)))</f>
        <v/>
      </c>
      <c r="P7747" s="1" t="str">
        <f>IF(ISBLANK($C7747),"",IF(ISNA(VLOOKUP($L7747,'result messages'!$H$3:$L$11,4,FALSE)),VLOOKUP($M7747,'result messages'!$H$3:$L$11,4,FALSE),VLOOKUP($L7747,'result messages'!$H$3:$L$11,4,FALSE)))</f>
        <v/>
      </c>
      <c r="Q7747" s="1" t="str">
        <f>IF(ISBLANK($C7747),"",IF(ISNA(VLOOKUP($L7747,'result messages'!$H$3:$L$11,5,FALSE)),VLOOKUP($M7747,'result messages'!$H$3:$L$11,5,FALSE),VLOOKUP($L7747,'result messages'!$H$3:$L$11,5,FALSE)))</f>
        <v/>
      </c>
    </row>
    <row r="7748" spans="1:17">
      <c r="A7748" s="1">
        <v>7745</v>
      </c>
      <c r="B7748" s="1"/>
      <c r="C7748" s="1"/>
      <c r="D7748" s="1"/>
      <c r="E7748" s="6"/>
      <c r="F7748" s="1"/>
      <c r="G7748" s="1" t="str">
        <f>IF(ISNA(VLOOKUP($C7748,'DTEN TCAP Linkage deviceId'!$A$1:$A$20000,1,FALSE)),"No","Yes")</f>
        <v>No</v>
      </c>
      <c r="H7748" s="1" t="str">
        <f>IF(ISNA(VLOOKUP($C7748,'Provisioning Requester'!$F$3:$H$20000,2,FALSE)),"No","Yes")</f>
        <v>No</v>
      </c>
      <c r="I7748" s="1" t="str">
        <f>IF($H7748="Yes",VLOOKUP($C7748,'Provisioning Requester'!$F$3:$H$20000,3,FALSE),"-")</f>
        <v>-</v>
      </c>
      <c r="J7748" s="1" t="str">
        <f>IF(OR(D7748="SVCP", E7748="TRUE"), "No", IF(ISNA(VLOOKUP($C7748,'ProvResponder deviceId'!$A$1:$A$20000,1,FALSE)),"No","Yes"))</f>
        <v>No</v>
      </c>
      <c r="K7748" s="1" t="str">
        <f>IF($J7748="Yes",VLOOKUP($C7748,'ProvResponder deviceId'!$A$1:$C$20000,3,FALSE),"-")</f>
        <v>-</v>
      </c>
      <c r="L7748" s="1" t="str">
        <f t="shared" si="240"/>
        <v/>
      </c>
      <c r="M7748" s="1" t="str">
        <f t="shared" si="241"/>
        <v/>
      </c>
      <c r="N7748" s="1" t="str">
        <f>IF(ISBLANK($C7748),"",IF(ISNA(VLOOKUP($L7748,'result messages'!$H$3:$L$11,2,FALSE)),VLOOKUP($M7748,'result messages'!$H$3:$L$11,2,FALSE),VLOOKUP($L7748,'result messages'!$H$3:$L$11,2,FALSE)))</f>
        <v/>
      </c>
      <c r="O7748" s="1" t="str">
        <f>IF(ISBLANK($C7748),"",IF(ISNA(VLOOKUP($L7748,'result messages'!$H$3:$L$11,3,FALSE)),VLOOKUP($M7748,'result messages'!$H$3:$L$11,3,FALSE),VLOOKUP($L7748,'result messages'!$H$3:$L$11,3,FALSE)))</f>
        <v/>
      </c>
      <c r="P7748" s="1" t="str">
        <f>IF(ISBLANK($C7748),"",IF(ISNA(VLOOKUP($L7748,'result messages'!$H$3:$L$11,4,FALSE)),VLOOKUP($M7748,'result messages'!$H$3:$L$11,4,FALSE),VLOOKUP($L7748,'result messages'!$H$3:$L$11,4,FALSE)))</f>
        <v/>
      </c>
      <c r="Q7748" s="1" t="str">
        <f>IF(ISBLANK($C7748),"",IF(ISNA(VLOOKUP($L7748,'result messages'!$H$3:$L$11,5,FALSE)),VLOOKUP($M7748,'result messages'!$H$3:$L$11,5,FALSE),VLOOKUP($L7748,'result messages'!$H$3:$L$11,5,FALSE)))</f>
        <v/>
      </c>
    </row>
    <row r="7749" spans="1:17">
      <c r="A7749" s="1">
        <v>7746</v>
      </c>
      <c r="B7749" s="1"/>
      <c r="C7749" s="1"/>
      <c r="D7749" s="1"/>
      <c r="E7749" s="6"/>
      <c r="F7749" s="1"/>
      <c r="G7749" s="1" t="str">
        <f>IF(ISNA(VLOOKUP($C7749,'DTEN TCAP Linkage deviceId'!$A$1:$A$20000,1,FALSE)),"No","Yes")</f>
        <v>No</v>
      </c>
      <c r="H7749" s="1" t="str">
        <f>IF(ISNA(VLOOKUP($C7749,'Provisioning Requester'!$F$3:$H$20000,2,FALSE)),"No","Yes")</f>
        <v>No</v>
      </c>
      <c r="I7749" s="1" t="str">
        <f>IF($H7749="Yes",VLOOKUP($C7749,'Provisioning Requester'!$F$3:$H$20000,3,FALSE),"-")</f>
        <v>-</v>
      </c>
      <c r="J7749" s="1" t="str">
        <f>IF(OR(D7749="SVCP", E7749="TRUE"), "No", IF(ISNA(VLOOKUP($C7749,'ProvResponder deviceId'!$A$1:$A$20000,1,FALSE)),"No","Yes"))</f>
        <v>No</v>
      </c>
      <c r="K7749" s="1" t="str">
        <f>IF($J7749="Yes",VLOOKUP($C7749,'ProvResponder deviceId'!$A$1:$C$20000,3,FALSE),"-")</f>
        <v>-</v>
      </c>
      <c r="L7749" s="1" t="str">
        <f t="shared" ref="L7749:L7812" si="242">IF(ISBLANK($C7749),"",$D7749&amp;$E7749&amp;$G7749&amp;$H7749&amp;$I7749&amp;$J7749&amp;$K7749)</f>
        <v/>
      </c>
      <c r="M7749" s="1" t="str">
        <f t="shared" ref="M7749:M7812" si="243">IF(ISBLANK($C7749),"",$D7749&amp;$E7749&amp;$G7749&amp;$H7749&amp;$I7749&amp;$J7749&amp;"other")</f>
        <v/>
      </c>
      <c r="N7749" s="1" t="str">
        <f>IF(ISBLANK($C7749),"",IF(ISNA(VLOOKUP($L7749,'result messages'!$H$3:$L$11,2,FALSE)),VLOOKUP($M7749,'result messages'!$H$3:$L$11,2,FALSE),VLOOKUP($L7749,'result messages'!$H$3:$L$11,2,FALSE)))</f>
        <v/>
      </c>
      <c r="O7749" s="1" t="str">
        <f>IF(ISBLANK($C7749),"",IF(ISNA(VLOOKUP($L7749,'result messages'!$H$3:$L$11,3,FALSE)),VLOOKUP($M7749,'result messages'!$H$3:$L$11,3,FALSE),VLOOKUP($L7749,'result messages'!$H$3:$L$11,3,FALSE)))</f>
        <v/>
      </c>
      <c r="P7749" s="1" t="str">
        <f>IF(ISBLANK($C7749),"",IF(ISNA(VLOOKUP($L7749,'result messages'!$H$3:$L$11,4,FALSE)),VLOOKUP($M7749,'result messages'!$H$3:$L$11,4,FALSE),VLOOKUP($L7749,'result messages'!$H$3:$L$11,4,FALSE)))</f>
        <v/>
      </c>
      <c r="Q7749" s="1" t="str">
        <f>IF(ISBLANK($C7749),"",IF(ISNA(VLOOKUP($L7749,'result messages'!$H$3:$L$11,5,FALSE)),VLOOKUP($M7749,'result messages'!$H$3:$L$11,5,FALSE),VLOOKUP($L7749,'result messages'!$H$3:$L$11,5,FALSE)))</f>
        <v/>
      </c>
    </row>
    <row r="7750" spans="1:17">
      <c r="A7750" s="1">
        <v>7747</v>
      </c>
      <c r="B7750" s="1"/>
      <c r="C7750" s="1"/>
      <c r="D7750" s="1"/>
      <c r="E7750" s="6"/>
      <c r="F7750" s="1"/>
      <c r="G7750" s="1" t="str">
        <f>IF(ISNA(VLOOKUP($C7750,'DTEN TCAP Linkage deviceId'!$A$1:$A$20000,1,FALSE)),"No","Yes")</f>
        <v>No</v>
      </c>
      <c r="H7750" s="1" t="str">
        <f>IF(ISNA(VLOOKUP($C7750,'Provisioning Requester'!$F$3:$H$20000,2,FALSE)),"No","Yes")</f>
        <v>No</v>
      </c>
      <c r="I7750" s="1" t="str">
        <f>IF($H7750="Yes",VLOOKUP($C7750,'Provisioning Requester'!$F$3:$H$20000,3,FALSE),"-")</f>
        <v>-</v>
      </c>
      <c r="J7750" s="1" t="str">
        <f>IF(OR(D7750="SVCP", E7750="TRUE"), "No", IF(ISNA(VLOOKUP($C7750,'ProvResponder deviceId'!$A$1:$A$20000,1,FALSE)),"No","Yes"))</f>
        <v>No</v>
      </c>
      <c r="K7750" s="1" t="str">
        <f>IF($J7750="Yes",VLOOKUP($C7750,'ProvResponder deviceId'!$A$1:$C$20000,3,FALSE),"-")</f>
        <v>-</v>
      </c>
      <c r="L7750" s="1" t="str">
        <f t="shared" si="242"/>
        <v/>
      </c>
      <c r="M7750" s="1" t="str">
        <f t="shared" si="243"/>
        <v/>
      </c>
      <c r="N7750" s="1" t="str">
        <f>IF(ISBLANK($C7750),"",IF(ISNA(VLOOKUP($L7750,'result messages'!$H$3:$L$11,2,FALSE)),VLOOKUP($M7750,'result messages'!$H$3:$L$11,2,FALSE),VLOOKUP($L7750,'result messages'!$H$3:$L$11,2,FALSE)))</f>
        <v/>
      </c>
      <c r="O7750" s="1" t="str">
        <f>IF(ISBLANK($C7750),"",IF(ISNA(VLOOKUP($L7750,'result messages'!$H$3:$L$11,3,FALSE)),VLOOKUP($M7750,'result messages'!$H$3:$L$11,3,FALSE),VLOOKUP($L7750,'result messages'!$H$3:$L$11,3,FALSE)))</f>
        <v/>
      </c>
      <c r="P7750" s="1" t="str">
        <f>IF(ISBLANK($C7750),"",IF(ISNA(VLOOKUP($L7750,'result messages'!$H$3:$L$11,4,FALSE)),VLOOKUP($M7750,'result messages'!$H$3:$L$11,4,FALSE),VLOOKUP($L7750,'result messages'!$H$3:$L$11,4,FALSE)))</f>
        <v/>
      </c>
      <c r="Q7750" s="1" t="str">
        <f>IF(ISBLANK($C7750),"",IF(ISNA(VLOOKUP($L7750,'result messages'!$H$3:$L$11,5,FALSE)),VLOOKUP($M7750,'result messages'!$H$3:$L$11,5,FALSE),VLOOKUP($L7750,'result messages'!$H$3:$L$11,5,FALSE)))</f>
        <v/>
      </c>
    </row>
    <row r="7751" spans="1:17">
      <c r="A7751" s="1">
        <v>7748</v>
      </c>
      <c r="B7751" s="1"/>
      <c r="C7751" s="1"/>
      <c r="D7751" s="1"/>
      <c r="E7751" s="6"/>
      <c r="F7751" s="1"/>
      <c r="G7751" s="1" t="str">
        <f>IF(ISNA(VLOOKUP($C7751,'DTEN TCAP Linkage deviceId'!$A$1:$A$20000,1,FALSE)),"No","Yes")</f>
        <v>No</v>
      </c>
      <c r="H7751" s="1" t="str">
        <f>IF(ISNA(VLOOKUP($C7751,'Provisioning Requester'!$F$3:$H$20000,2,FALSE)),"No","Yes")</f>
        <v>No</v>
      </c>
      <c r="I7751" s="1" t="str">
        <f>IF($H7751="Yes",VLOOKUP($C7751,'Provisioning Requester'!$F$3:$H$20000,3,FALSE),"-")</f>
        <v>-</v>
      </c>
      <c r="J7751" s="1" t="str">
        <f>IF(OR(D7751="SVCP", E7751="TRUE"), "No", IF(ISNA(VLOOKUP($C7751,'ProvResponder deviceId'!$A$1:$A$20000,1,FALSE)),"No","Yes"))</f>
        <v>No</v>
      </c>
      <c r="K7751" s="1" t="str">
        <f>IF($J7751="Yes",VLOOKUP($C7751,'ProvResponder deviceId'!$A$1:$C$20000,3,FALSE),"-")</f>
        <v>-</v>
      </c>
      <c r="L7751" s="1" t="str">
        <f t="shared" si="242"/>
        <v/>
      </c>
      <c r="M7751" s="1" t="str">
        <f t="shared" si="243"/>
        <v/>
      </c>
      <c r="N7751" s="1" t="str">
        <f>IF(ISBLANK($C7751),"",IF(ISNA(VLOOKUP($L7751,'result messages'!$H$3:$L$11,2,FALSE)),VLOOKUP($M7751,'result messages'!$H$3:$L$11,2,FALSE),VLOOKUP($L7751,'result messages'!$H$3:$L$11,2,FALSE)))</f>
        <v/>
      </c>
      <c r="O7751" s="1" t="str">
        <f>IF(ISBLANK($C7751),"",IF(ISNA(VLOOKUP($L7751,'result messages'!$H$3:$L$11,3,FALSE)),VLOOKUP($M7751,'result messages'!$H$3:$L$11,3,FALSE),VLOOKUP($L7751,'result messages'!$H$3:$L$11,3,FALSE)))</f>
        <v/>
      </c>
      <c r="P7751" s="1" t="str">
        <f>IF(ISBLANK($C7751),"",IF(ISNA(VLOOKUP($L7751,'result messages'!$H$3:$L$11,4,FALSE)),VLOOKUP($M7751,'result messages'!$H$3:$L$11,4,FALSE),VLOOKUP($L7751,'result messages'!$H$3:$L$11,4,FALSE)))</f>
        <v/>
      </c>
      <c r="Q7751" s="1" t="str">
        <f>IF(ISBLANK($C7751),"",IF(ISNA(VLOOKUP($L7751,'result messages'!$H$3:$L$11,5,FALSE)),VLOOKUP($M7751,'result messages'!$H$3:$L$11,5,FALSE),VLOOKUP($L7751,'result messages'!$H$3:$L$11,5,FALSE)))</f>
        <v/>
      </c>
    </row>
    <row r="7752" spans="1:17">
      <c r="A7752" s="1">
        <v>7749</v>
      </c>
      <c r="B7752" s="1"/>
      <c r="C7752" s="1"/>
      <c r="D7752" s="1"/>
      <c r="E7752" s="6"/>
      <c r="F7752" s="1"/>
      <c r="G7752" s="1" t="str">
        <f>IF(ISNA(VLOOKUP($C7752,'DTEN TCAP Linkage deviceId'!$A$1:$A$20000,1,FALSE)),"No","Yes")</f>
        <v>No</v>
      </c>
      <c r="H7752" s="1" t="str">
        <f>IF(ISNA(VLOOKUP($C7752,'Provisioning Requester'!$F$3:$H$20000,2,FALSE)),"No","Yes")</f>
        <v>No</v>
      </c>
      <c r="I7752" s="1" t="str">
        <f>IF($H7752="Yes",VLOOKUP($C7752,'Provisioning Requester'!$F$3:$H$20000,3,FALSE),"-")</f>
        <v>-</v>
      </c>
      <c r="J7752" s="1" t="str">
        <f>IF(OR(D7752="SVCP", E7752="TRUE"), "No", IF(ISNA(VLOOKUP($C7752,'ProvResponder deviceId'!$A$1:$A$20000,1,FALSE)),"No","Yes"))</f>
        <v>No</v>
      </c>
      <c r="K7752" s="1" t="str">
        <f>IF($J7752="Yes",VLOOKUP($C7752,'ProvResponder deviceId'!$A$1:$C$20000,3,FALSE),"-")</f>
        <v>-</v>
      </c>
      <c r="L7752" s="1" t="str">
        <f t="shared" si="242"/>
        <v/>
      </c>
      <c r="M7752" s="1" t="str">
        <f t="shared" si="243"/>
        <v/>
      </c>
      <c r="N7752" s="1" t="str">
        <f>IF(ISBLANK($C7752),"",IF(ISNA(VLOOKUP($L7752,'result messages'!$H$3:$L$11,2,FALSE)),VLOOKUP($M7752,'result messages'!$H$3:$L$11,2,FALSE),VLOOKUP($L7752,'result messages'!$H$3:$L$11,2,FALSE)))</f>
        <v/>
      </c>
      <c r="O7752" s="1" t="str">
        <f>IF(ISBLANK($C7752),"",IF(ISNA(VLOOKUP($L7752,'result messages'!$H$3:$L$11,3,FALSE)),VLOOKUP($M7752,'result messages'!$H$3:$L$11,3,FALSE),VLOOKUP($L7752,'result messages'!$H$3:$L$11,3,FALSE)))</f>
        <v/>
      </c>
      <c r="P7752" s="1" t="str">
        <f>IF(ISBLANK($C7752),"",IF(ISNA(VLOOKUP($L7752,'result messages'!$H$3:$L$11,4,FALSE)),VLOOKUP($M7752,'result messages'!$H$3:$L$11,4,FALSE),VLOOKUP($L7752,'result messages'!$H$3:$L$11,4,FALSE)))</f>
        <v/>
      </c>
      <c r="Q7752" s="1" t="str">
        <f>IF(ISBLANK($C7752),"",IF(ISNA(VLOOKUP($L7752,'result messages'!$H$3:$L$11,5,FALSE)),VLOOKUP($M7752,'result messages'!$H$3:$L$11,5,FALSE),VLOOKUP($L7752,'result messages'!$H$3:$L$11,5,FALSE)))</f>
        <v/>
      </c>
    </row>
    <row r="7753" spans="1:17">
      <c r="A7753" s="1">
        <v>7750</v>
      </c>
      <c r="B7753" s="1"/>
      <c r="C7753" s="1"/>
      <c r="D7753" s="1"/>
      <c r="E7753" s="6"/>
      <c r="F7753" s="1"/>
      <c r="G7753" s="1" t="str">
        <f>IF(ISNA(VLOOKUP($C7753,'DTEN TCAP Linkage deviceId'!$A$1:$A$20000,1,FALSE)),"No","Yes")</f>
        <v>No</v>
      </c>
      <c r="H7753" s="1" t="str">
        <f>IF(ISNA(VLOOKUP($C7753,'Provisioning Requester'!$F$3:$H$20000,2,FALSE)),"No","Yes")</f>
        <v>No</v>
      </c>
      <c r="I7753" s="1" t="str">
        <f>IF($H7753="Yes",VLOOKUP($C7753,'Provisioning Requester'!$F$3:$H$20000,3,FALSE),"-")</f>
        <v>-</v>
      </c>
      <c r="J7753" s="1" t="str">
        <f>IF(OR(D7753="SVCP", E7753="TRUE"), "No", IF(ISNA(VLOOKUP($C7753,'ProvResponder deviceId'!$A$1:$A$20000,1,FALSE)),"No","Yes"))</f>
        <v>No</v>
      </c>
      <c r="K7753" s="1" t="str">
        <f>IF($J7753="Yes",VLOOKUP($C7753,'ProvResponder deviceId'!$A$1:$C$20000,3,FALSE),"-")</f>
        <v>-</v>
      </c>
      <c r="L7753" s="1" t="str">
        <f t="shared" si="242"/>
        <v/>
      </c>
      <c r="M7753" s="1" t="str">
        <f t="shared" si="243"/>
        <v/>
      </c>
      <c r="N7753" s="1" t="str">
        <f>IF(ISBLANK($C7753),"",IF(ISNA(VLOOKUP($L7753,'result messages'!$H$3:$L$11,2,FALSE)),VLOOKUP($M7753,'result messages'!$H$3:$L$11,2,FALSE),VLOOKUP($L7753,'result messages'!$H$3:$L$11,2,FALSE)))</f>
        <v/>
      </c>
      <c r="O7753" s="1" t="str">
        <f>IF(ISBLANK($C7753),"",IF(ISNA(VLOOKUP($L7753,'result messages'!$H$3:$L$11,3,FALSE)),VLOOKUP($M7753,'result messages'!$H$3:$L$11,3,FALSE),VLOOKUP($L7753,'result messages'!$H$3:$L$11,3,FALSE)))</f>
        <v/>
      </c>
      <c r="P7753" s="1" t="str">
        <f>IF(ISBLANK($C7753),"",IF(ISNA(VLOOKUP($L7753,'result messages'!$H$3:$L$11,4,FALSE)),VLOOKUP($M7753,'result messages'!$H$3:$L$11,4,FALSE),VLOOKUP($L7753,'result messages'!$H$3:$L$11,4,FALSE)))</f>
        <v/>
      </c>
      <c r="Q7753" s="1" t="str">
        <f>IF(ISBLANK($C7753),"",IF(ISNA(VLOOKUP($L7753,'result messages'!$H$3:$L$11,5,FALSE)),VLOOKUP($M7753,'result messages'!$H$3:$L$11,5,FALSE),VLOOKUP($L7753,'result messages'!$H$3:$L$11,5,FALSE)))</f>
        <v/>
      </c>
    </row>
    <row r="7754" spans="1:17">
      <c r="A7754" s="1">
        <v>7751</v>
      </c>
      <c r="B7754" s="1"/>
      <c r="C7754" s="1"/>
      <c r="D7754" s="1"/>
      <c r="E7754" s="6"/>
      <c r="F7754" s="1"/>
      <c r="G7754" s="1" t="str">
        <f>IF(ISNA(VLOOKUP($C7754,'DTEN TCAP Linkage deviceId'!$A$1:$A$20000,1,FALSE)),"No","Yes")</f>
        <v>No</v>
      </c>
      <c r="H7754" s="1" t="str">
        <f>IF(ISNA(VLOOKUP($C7754,'Provisioning Requester'!$F$3:$H$20000,2,FALSE)),"No","Yes")</f>
        <v>No</v>
      </c>
      <c r="I7754" s="1" t="str">
        <f>IF($H7754="Yes",VLOOKUP($C7754,'Provisioning Requester'!$F$3:$H$20000,3,FALSE),"-")</f>
        <v>-</v>
      </c>
      <c r="J7754" s="1" t="str">
        <f>IF(OR(D7754="SVCP", E7754="TRUE"), "No", IF(ISNA(VLOOKUP($C7754,'ProvResponder deviceId'!$A$1:$A$20000,1,FALSE)),"No","Yes"))</f>
        <v>No</v>
      </c>
      <c r="K7754" s="1" t="str">
        <f>IF($J7754="Yes",VLOOKUP($C7754,'ProvResponder deviceId'!$A$1:$C$20000,3,FALSE),"-")</f>
        <v>-</v>
      </c>
      <c r="L7754" s="1" t="str">
        <f t="shared" si="242"/>
        <v/>
      </c>
      <c r="M7754" s="1" t="str">
        <f t="shared" si="243"/>
        <v/>
      </c>
      <c r="N7754" s="1" t="str">
        <f>IF(ISBLANK($C7754),"",IF(ISNA(VLOOKUP($L7754,'result messages'!$H$3:$L$11,2,FALSE)),VLOOKUP($M7754,'result messages'!$H$3:$L$11,2,FALSE),VLOOKUP($L7754,'result messages'!$H$3:$L$11,2,FALSE)))</f>
        <v/>
      </c>
      <c r="O7754" s="1" t="str">
        <f>IF(ISBLANK($C7754),"",IF(ISNA(VLOOKUP($L7754,'result messages'!$H$3:$L$11,3,FALSE)),VLOOKUP($M7754,'result messages'!$H$3:$L$11,3,FALSE),VLOOKUP($L7754,'result messages'!$H$3:$L$11,3,FALSE)))</f>
        <v/>
      </c>
      <c r="P7754" s="1" t="str">
        <f>IF(ISBLANK($C7754),"",IF(ISNA(VLOOKUP($L7754,'result messages'!$H$3:$L$11,4,FALSE)),VLOOKUP($M7754,'result messages'!$H$3:$L$11,4,FALSE),VLOOKUP($L7754,'result messages'!$H$3:$L$11,4,FALSE)))</f>
        <v/>
      </c>
      <c r="Q7754" s="1" t="str">
        <f>IF(ISBLANK($C7754),"",IF(ISNA(VLOOKUP($L7754,'result messages'!$H$3:$L$11,5,FALSE)),VLOOKUP($M7754,'result messages'!$H$3:$L$11,5,FALSE),VLOOKUP($L7754,'result messages'!$H$3:$L$11,5,FALSE)))</f>
        <v/>
      </c>
    </row>
    <row r="7755" spans="1:17">
      <c r="A7755" s="1">
        <v>7752</v>
      </c>
      <c r="B7755" s="1"/>
      <c r="C7755" s="1"/>
      <c r="D7755" s="1"/>
      <c r="E7755" s="6"/>
      <c r="F7755" s="1"/>
      <c r="G7755" s="1" t="str">
        <f>IF(ISNA(VLOOKUP($C7755,'DTEN TCAP Linkage deviceId'!$A$1:$A$20000,1,FALSE)),"No","Yes")</f>
        <v>No</v>
      </c>
      <c r="H7755" s="1" t="str">
        <f>IF(ISNA(VLOOKUP($C7755,'Provisioning Requester'!$F$3:$H$20000,2,FALSE)),"No","Yes")</f>
        <v>No</v>
      </c>
      <c r="I7755" s="1" t="str">
        <f>IF($H7755="Yes",VLOOKUP($C7755,'Provisioning Requester'!$F$3:$H$20000,3,FALSE),"-")</f>
        <v>-</v>
      </c>
      <c r="J7755" s="1" t="str">
        <f>IF(OR(D7755="SVCP", E7755="TRUE"), "No", IF(ISNA(VLOOKUP($C7755,'ProvResponder deviceId'!$A$1:$A$20000,1,FALSE)),"No","Yes"))</f>
        <v>No</v>
      </c>
      <c r="K7755" s="1" t="str">
        <f>IF($J7755="Yes",VLOOKUP($C7755,'ProvResponder deviceId'!$A$1:$C$20000,3,FALSE),"-")</f>
        <v>-</v>
      </c>
      <c r="L7755" s="1" t="str">
        <f t="shared" si="242"/>
        <v/>
      </c>
      <c r="M7755" s="1" t="str">
        <f t="shared" si="243"/>
        <v/>
      </c>
      <c r="N7755" s="1" t="str">
        <f>IF(ISBLANK($C7755),"",IF(ISNA(VLOOKUP($L7755,'result messages'!$H$3:$L$11,2,FALSE)),VLOOKUP($M7755,'result messages'!$H$3:$L$11,2,FALSE),VLOOKUP($L7755,'result messages'!$H$3:$L$11,2,FALSE)))</f>
        <v/>
      </c>
      <c r="O7755" s="1" t="str">
        <f>IF(ISBLANK($C7755),"",IF(ISNA(VLOOKUP($L7755,'result messages'!$H$3:$L$11,3,FALSE)),VLOOKUP($M7755,'result messages'!$H$3:$L$11,3,FALSE),VLOOKUP($L7755,'result messages'!$H$3:$L$11,3,FALSE)))</f>
        <v/>
      </c>
      <c r="P7755" s="1" t="str">
        <f>IF(ISBLANK($C7755),"",IF(ISNA(VLOOKUP($L7755,'result messages'!$H$3:$L$11,4,FALSE)),VLOOKUP($M7755,'result messages'!$H$3:$L$11,4,FALSE),VLOOKUP($L7755,'result messages'!$H$3:$L$11,4,FALSE)))</f>
        <v/>
      </c>
      <c r="Q7755" s="1" t="str">
        <f>IF(ISBLANK($C7755),"",IF(ISNA(VLOOKUP($L7755,'result messages'!$H$3:$L$11,5,FALSE)),VLOOKUP($M7755,'result messages'!$H$3:$L$11,5,FALSE),VLOOKUP($L7755,'result messages'!$H$3:$L$11,5,FALSE)))</f>
        <v/>
      </c>
    </row>
    <row r="7756" spans="1:17">
      <c r="A7756" s="1">
        <v>7753</v>
      </c>
      <c r="B7756" s="1"/>
      <c r="C7756" s="1"/>
      <c r="D7756" s="1"/>
      <c r="E7756" s="6"/>
      <c r="F7756" s="1"/>
      <c r="G7756" s="1" t="str">
        <f>IF(ISNA(VLOOKUP($C7756,'DTEN TCAP Linkage deviceId'!$A$1:$A$20000,1,FALSE)),"No","Yes")</f>
        <v>No</v>
      </c>
      <c r="H7756" s="1" t="str">
        <f>IF(ISNA(VLOOKUP($C7756,'Provisioning Requester'!$F$3:$H$20000,2,FALSE)),"No","Yes")</f>
        <v>No</v>
      </c>
      <c r="I7756" s="1" t="str">
        <f>IF($H7756="Yes",VLOOKUP($C7756,'Provisioning Requester'!$F$3:$H$20000,3,FALSE),"-")</f>
        <v>-</v>
      </c>
      <c r="J7756" s="1" t="str">
        <f>IF(OR(D7756="SVCP", E7756="TRUE"), "No", IF(ISNA(VLOOKUP($C7756,'ProvResponder deviceId'!$A$1:$A$20000,1,FALSE)),"No","Yes"))</f>
        <v>No</v>
      </c>
      <c r="K7756" s="1" t="str">
        <f>IF($J7756="Yes",VLOOKUP($C7756,'ProvResponder deviceId'!$A$1:$C$20000,3,FALSE),"-")</f>
        <v>-</v>
      </c>
      <c r="L7756" s="1" t="str">
        <f t="shared" si="242"/>
        <v/>
      </c>
      <c r="M7756" s="1" t="str">
        <f t="shared" si="243"/>
        <v/>
      </c>
      <c r="N7756" s="1" t="str">
        <f>IF(ISBLANK($C7756),"",IF(ISNA(VLOOKUP($L7756,'result messages'!$H$3:$L$11,2,FALSE)),VLOOKUP($M7756,'result messages'!$H$3:$L$11,2,FALSE),VLOOKUP($L7756,'result messages'!$H$3:$L$11,2,FALSE)))</f>
        <v/>
      </c>
      <c r="O7756" s="1" t="str">
        <f>IF(ISBLANK($C7756),"",IF(ISNA(VLOOKUP($L7756,'result messages'!$H$3:$L$11,3,FALSE)),VLOOKUP($M7756,'result messages'!$H$3:$L$11,3,FALSE),VLOOKUP($L7756,'result messages'!$H$3:$L$11,3,FALSE)))</f>
        <v/>
      </c>
      <c r="P7756" s="1" t="str">
        <f>IF(ISBLANK($C7756),"",IF(ISNA(VLOOKUP($L7756,'result messages'!$H$3:$L$11,4,FALSE)),VLOOKUP($M7756,'result messages'!$H$3:$L$11,4,FALSE),VLOOKUP($L7756,'result messages'!$H$3:$L$11,4,FALSE)))</f>
        <v/>
      </c>
      <c r="Q7756" s="1" t="str">
        <f>IF(ISBLANK($C7756),"",IF(ISNA(VLOOKUP($L7756,'result messages'!$H$3:$L$11,5,FALSE)),VLOOKUP($M7756,'result messages'!$H$3:$L$11,5,FALSE),VLOOKUP($L7756,'result messages'!$H$3:$L$11,5,FALSE)))</f>
        <v/>
      </c>
    </row>
    <row r="7757" spans="1:17">
      <c r="A7757" s="1">
        <v>7754</v>
      </c>
      <c r="B7757" s="1"/>
      <c r="C7757" s="1"/>
      <c r="D7757" s="1"/>
      <c r="E7757" s="6"/>
      <c r="F7757" s="1"/>
      <c r="G7757" s="1" t="str">
        <f>IF(ISNA(VLOOKUP($C7757,'DTEN TCAP Linkage deviceId'!$A$1:$A$20000,1,FALSE)),"No","Yes")</f>
        <v>No</v>
      </c>
      <c r="H7757" s="1" t="str">
        <f>IF(ISNA(VLOOKUP($C7757,'Provisioning Requester'!$F$3:$H$20000,2,FALSE)),"No","Yes")</f>
        <v>No</v>
      </c>
      <c r="I7757" s="1" t="str">
        <f>IF($H7757="Yes",VLOOKUP($C7757,'Provisioning Requester'!$F$3:$H$20000,3,FALSE),"-")</f>
        <v>-</v>
      </c>
      <c r="J7757" s="1" t="str">
        <f>IF(OR(D7757="SVCP", E7757="TRUE"), "No", IF(ISNA(VLOOKUP($C7757,'ProvResponder deviceId'!$A$1:$A$20000,1,FALSE)),"No","Yes"))</f>
        <v>No</v>
      </c>
      <c r="K7757" s="1" t="str">
        <f>IF($J7757="Yes",VLOOKUP($C7757,'ProvResponder deviceId'!$A$1:$C$20000,3,FALSE),"-")</f>
        <v>-</v>
      </c>
      <c r="L7757" s="1" t="str">
        <f t="shared" si="242"/>
        <v/>
      </c>
      <c r="M7757" s="1" t="str">
        <f t="shared" si="243"/>
        <v/>
      </c>
      <c r="N7757" s="1" t="str">
        <f>IF(ISBLANK($C7757),"",IF(ISNA(VLOOKUP($L7757,'result messages'!$H$3:$L$11,2,FALSE)),VLOOKUP($M7757,'result messages'!$H$3:$L$11,2,FALSE),VLOOKUP($L7757,'result messages'!$H$3:$L$11,2,FALSE)))</f>
        <v/>
      </c>
      <c r="O7757" s="1" t="str">
        <f>IF(ISBLANK($C7757),"",IF(ISNA(VLOOKUP($L7757,'result messages'!$H$3:$L$11,3,FALSE)),VLOOKUP($M7757,'result messages'!$H$3:$L$11,3,FALSE),VLOOKUP($L7757,'result messages'!$H$3:$L$11,3,FALSE)))</f>
        <v/>
      </c>
      <c r="P7757" s="1" t="str">
        <f>IF(ISBLANK($C7757),"",IF(ISNA(VLOOKUP($L7757,'result messages'!$H$3:$L$11,4,FALSE)),VLOOKUP($M7757,'result messages'!$H$3:$L$11,4,FALSE),VLOOKUP($L7757,'result messages'!$H$3:$L$11,4,FALSE)))</f>
        <v/>
      </c>
      <c r="Q7757" s="1" t="str">
        <f>IF(ISBLANK($C7757),"",IF(ISNA(VLOOKUP($L7757,'result messages'!$H$3:$L$11,5,FALSE)),VLOOKUP($M7757,'result messages'!$H$3:$L$11,5,FALSE),VLOOKUP($L7757,'result messages'!$H$3:$L$11,5,FALSE)))</f>
        <v/>
      </c>
    </row>
    <row r="7758" spans="1:17">
      <c r="A7758" s="1">
        <v>7755</v>
      </c>
      <c r="B7758" s="1"/>
      <c r="C7758" s="1"/>
      <c r="D7758" s="1"/>
      <c r="E7758" s="6"/>
      <c r="F7758" s="1"/>
      <c r="G7758" s="1" t="str">
        <f>IF(ISNA(VLOOKUP($C7758,'DTEN TCAP Linkage deviceId'!$A$1:$A$20000,1,FALSE)),"No","Yes")</f>
        <v>No</v>
      </c>
      <c r="H7758" s="1" t="str">
        <f>IF(ISNA(VLOOKUP($C7758,'Provisioning Requester'!$F$3:$H$20000,2,FALSE)),"No","Yes")</f>
        <v>No</v>
      </c>
      <c r="I7758" s="1" t="str">
        <f>IF($H7758="Yes",VLOOKUP($C7758,'Provisioning Requester'!$F$3:$H$20000,3,FALSE),"-")</f>
        <v>-</v>
      </c>
      <c r="J7758" s="1" t="str">
        <f>IF(OR(D7758="SVCP", E7758="TRUE"), "No", IF(ISNA(VLOOKUP($C7758,'ProvResponder deviceId'!$A$1:$A$20000,1,FALSE)),"No","Yes"))</f>
        <v>No</v>
      </c>
      <c r="K7758" s="1" t="str">
        <f>IF($J7758="Yes",VLOOKUP($C7758,'ProvResponder deviceId'!$A$1:$C$20000,3,FALSE),"-")</f>
        <v>-</v>
      </c>
      <c r="L7758" s="1" t="str">
        <f t="shared" si="242"/>
        <v/>
      </c>
      <c r="M7758" s="1" t="str">
        <f t="shared" si="243"/>
        <v/>
      </c>
      <c r="N7758" s="1" t="str">
        <f>IF(ISBLANK($C7758),"",IF(ISNA(VLOOKUP($L7758,'result messages'!$H$3:$L$11,2,FALSE)),VLOOKUP($M7758,'result messages'!$H$3:$L$11,2,FALSE),VLOOKUP($L7758,'result messages'!$H$3:$L$11,2,FALSE)))</f>
        <v/>
      </c>
      <c r="O7758" s="1" t="str">
        <f>IF(ISBLANK($C7758),"",IF(ISNA(VLOOKUP($L7758,'result messages'!$H$3:$L$11,3,FALSE)),VLOOKUP($M7758,'result messages'!$H$3:$L$11,3,FALSE),VLOOKUP($L7758,'result messages'!$H$3:$L$11,3,FALSE)))</f>
        <v/>
      </c>
      <c r="P7758" s="1" t="str">
        <f>IF(ISBLANK($C7758),"",IF(ISNA(VLOOKUP($L7758,'result messages'!$H$3:$L$11,4,FALSE)),VLOOKUP($M7758,'result messages'!$H$3:$L$11,4,FALSE),VLOOKUP($L7758,'result messages'!$H$3:$L$11,4,FALSE)))</f>
        <v/>
      </c>
      <c r="Q7758" s="1" t="str">
        <f>IF(ISBLANK($C7758),"",IF(ISNA(VLOOKUP($L7758,'result messages'!$H$3:$L$11,5,FALSE)),VLOOKUP($M7758,'result messages'!$H$3:$L$11,5,FALSE),VLOOKUP($L7758,'result messages'!$H$3:$L$11,5,FALSE)))</f>
        <v/>
      </c>
    </row>
    <row r="7759" spans="1:17">
      <c r="A7759" s="1">
        <v>7756</v>
      </c>
      <c r="B7759" s="1"/>
      <c r="C7759" s="1"/>
      <c r="D7759" s="1"/>
      <c r="E7759" s="6"/>
      <c r="F7759" s="1"/>
      <c r="G7759" s="1" t="str">
        <f>IF(ISNA(VLOOKUP($C7759,'DTEN TCAP Linkage deviceId'!$A$1:$A$20000,1,FALSE)),"No","Yes")</f>
        <v>No</v>
      </c>
      <c r="H7759" s="1" t="str">
        <f>IF(ISNA(VLOOKUP($C7759,'Provisioning Requester'!$F$3:$H$20000,2,FALSE)),"No","Yes")</f>
        <v>No</v>
      </c>
      <c r="I7759" s="1" t="str">
        <f>IF($H7759="Yes",VLOOKUP($C7759,'Provisioning Requester'!$F$3:$H$20000,3,FALSE),"-")</f>
        <v>-</v>
      </c>
      <c r="J7759" s="1" t="str">
        <f>IF(OR(D7759="SVCP", E7759="TRUE"), "No", IF(ISNA(VLOOKUP($C7759,'ProvResponder deviceId'!$A$1:$A$20000,1,FALSE)),"No","Yes"))</f>
        <v>No</v>
      </c>
      <c r="K7759" s="1" t="str">
        <f>IF($J7759="Yes",VLOOKUP($C7759,'ProvResponder deviceId'!$A$1:$C$20000,3,FALSE),"-")</f>
        <v>-</v>
      </c>
      <c r="L7759" s="1" t="str">
        <f t="shared" si="242"/>
        <v/>
      </c>
      <c r="M7759" s="1" t="str">
        <f t="shared" si="243"/>
        <v/>
      </c>
      <c r="N7759" s="1" t="str">
        <f>IF(ISBLANK($C7759),"",IF(ISNA(VLOOKUP($L7759,'result messages'!$H$3:$L$11,2,FALSE)),VLOOKUP($M7759,'result messages'!$H$3:$L$11,2,FALSE),VLOOKUP($L7759,'result messages'!$H$3:$L$11,2,FALSE)))</f>
        <v/>
      </c>
      <c r="O7759" s="1" t="str">
        <f>IF(ISBLANK($C7759),"",IF(ISNA(VLOOKUP($L7759,'result messages'!$H$3:$L$11,3,FALSE)),VLOOKUP($M7759,'result messages'!$H$3:$L$11,3,FALSE),VLOOKUP($L7759,'result messages'!$H$3:$L$11,3,FALSE)))</f>
        <v/>
      </c>
      <c r="P7759" s="1" t="str">
        <f>IF(ISBLANK($C7759),"",IF(ISNA(VLOOKUP($L7759,'result messages'!$H$3:$L$11,4,FALSE)),VLOOKUP($M7759,'result messages'!$H$3:$L$11,4,FALSE),VLOOKUP($L7759,'result messages'!$H$3:$L$11,4,FALSE)))</f>
        <v/>
      </c>
      <c r="Q7759" s="1" t="str">
        <f>IF(ISBLANK($C7759),"",IF(ISNA(VLOOKUP($L7759,'result messages'!$H$3:$L$11,5,FALSE)),VLOOKUP($M7759,'result messages'!$H$3:$L$11,5,FALSE),VLOOKUP($L7759,'result messages'!$H$3:$L$11,5,FALSE)))</f>
        <v/>
      </c>
    </row>
    <row r="7760" spans="1:17">
      <c r="A7760" s="1">
        <v>7757</v>
      </c>
      <c r="B7760" s="1"/>
      <c r="C7760" s="1"/>
      <c r="D7760" s="1"/>
      <c r="E7760" s="6"/>
      <c r="F7760" s="1"/>
      <c r="G7760" s="1" t="str">
        <f>IF(ISNA(VLOOKUP($C7760,'DTEN TCAP Linkage deviceId'!$A$1:$A$20000,1,FALSE)),"No","Yes")</f>
        <v>No</v>
      </c>
      <c r="H7760" s="1" t="str">
        <f>IF(ISNA(VLOOKUP($C7760,'Provisioning Requester'!$F$3:$H$20000,2,FALSE)),"No","Yes")</f>
        <v>No</v>
      </c>
      <c r="I7760" s="1" t="str">
        <f>IF($H7760="Yes",VLOOKUP($C7760,'Provisioning Requester'!$F$3:$H$20000,3,FALSE),"-")</f>
        <v>-</v>
      </c>
      <c r="J7760" s="1" t="str">
        <f>IF(OR(D7760="SVCP", E7760="TRUE"), "No", IF(ISNA(VLOOKUP($C7760,'ProvResponder deviceId'!$A$1:$A$20000,1,FALSE)),"No","Yes"))</f>
        <v>No</v>
      </c>
      <c r="K7760" s="1" t="str">
        <f>IF($J7760="Yes",VLOOKUP($C7760,'ProvResponder deviceId'!$A$1:$C$20000,3,FALSE),"-")</f>
        <v>-</v>
      </c>
      <c r="L7760" s="1" t="str">
        <f t="shared" si="242"/>
        <v/>
      </c>
      <c r="M7760" s="1" t="str">
        <f t="shared" si="243"/>
        <v/>
      </c>
      <c r="N7760" s="1" t="str">
        <f>IF(ISBLANK($C7760),"",IF(ISNA(VLOOKUP($L7760,'result messages'!$H$3:$L$11,2,FALSE)),VLOOKUP($M7760,'result messages'!$H$3:$L$11,2,FALSE),VLOOKUP($L7760,'result messages'!$H$3:$L$11,2,FALSE)))</f>
        <v/>
      </c>
      <c r="O7760" s="1" t="str">
        <f>IF(ISBLANK($C7760),"",IF(ISNA(VLOOKUP($L7760,'result messages'!$H$3:$L$11,3,FALSE)),VLOOKUP($M7760,'result messages'!$H$3:$L$11,3,FALSE),VLOOKUP($L7760,'result messages'!$H$3:$L$11,3,FALSE)))</f>
        <v/>
      </c>
      <c r="P7760" s="1" t="str">
        <f>IF(ISBLANK($C7760),"",IF(ISNA(VLOOKUP($L7760,'result messages'!$H$3:$L$11,4,FALSE)),VLOOKUP($M7760,'result messages'!$H$3:$L$11,4,FALSE),VLOOKUP($L7760,'result messages'!$H$3:$L$11,4,FALSE)))</f>
        <v/>
      </c>
      <c r="Q7760" s="1" t="str">
        <f>IF(ISBLANK($C7760),"",IF(ISNA(VLOOKUP($L7760,'result messages'!$H$3:$L$11,5,FALSE)),VLOOKUP($M7760,'result messages'!$H$3:$L$11,5,FALSE),VLOOKUP($L7760,'result messages'!$H$3:$L$11,5,FALSE)))</f>
        <v/>
      </c>
    </row>
    <row r="7761" spans="1:17">
      <c r="A7761" s="1">
        <v>7758</v>
      </c>
      <c r="B7761" s="1"/>
      <c r="C7761" s="1"/>
      <c r="D7761" s="1"/>
      <c r="E7761" s="6"/>
      <c r="F7761" s="1"/>
      <c r="G7761" s="1" t="str">
        <f>IF(ISNA(VLOOKUP($C7761,'DTEN TCAP Linkage deviceId'!$A$1:$A$20000,1,FALSE)),"No","Yes")</f>
        <v>No</v>
      </c>
      <c r="H7761" s="1" t="str">
        <f>IF(ISNA(VLOOKUP($C7761,'Provisioning Requester'!$F$3:$H$20000,2,FALSE)),"No","Yes")</f>
        <v>No</v>
      </c>
      <c r="I7761" s="1" t="str">
        <f>IF($H7761="Yes",VLOOKUP($C7761,'Provisioning Requester'!$F$3:$H$20000,3,FALSE),"-")</f>
        <v>-</v>
      </c>
      <c r="J7761" s="1" t="str">
        <f>IF(OR(D7761="SVCP", E7761="TRUE"), "No", IF(ISNA(VLOOKUP($C7761,'ProvResponder deviceId'!$A$1:$A$20000,1,FALSE)),"No","Yes"))</f>
        <v>No</v>
      </c>
      <c r="K7761" s="1" t="str">
        <f>IF($J7761="Yes",VLOOKUP($C7761,'ProvResponder deviceId'!$A$1:$C$20000,3,FALSE),"-")</f>
        <v>-</v>
      </c>
      <c r="L7761" s="1" t="str">
        <f t="shared" si="242"/>
        <v/>
      </c>
      <c r="M7761" s="1" t="str">
        <f t="shared" si="243"/>
        <v/>
      </c>
      <c r="N7761" s="1" t="str">
        <f>IF(ISBLANK($C7761),"",IF(ISNA(VLOOKUP($L7761,'result messages'!$H$3:$L$11,2,FALSE)),VLOOKUP($M7761,'result messages'!$H$3:$L$11,2,FALSE),VLOOKUP($L7761,'result messages'!$H$3:$L$11,2,FALSE)))</f>
        <v/>
      </c>
      <c r="O7761" s="1" t="str">
        <f>IF(ISBLANK($C7761),"",IF(ISNA(VLOOKUP($L7761,'result messages'!$H$3:$L$11,3,FALSE)),VLOOKUP($M7761,'result messages'!$H$3:$L$11,3,FALSE),VLOOKUP($L7761,'result messages'!$H$3:$L$11,3,FALSE)))</f>
        <v/>
      </c>
      <c r="P7761" s="1" t="str">
        <f>IF(ISBLANK($C7761),"",IF(ISNA(VLOOKUP($L7761,'result messages'!$H$3:$L$11,4,FALSE)),VLOOKUP($M7761,'result messages'!$H$3:$L$11,4,FALSE),VLOOKUP($L7761,'result messages'!$H$3:$L$11,4,FALSE)))</f>
        <v/>
      </c>
      <c r="Q7761" s="1" t="str">
        <f>IF(ISBLANK($C7761),"",IF(ISNA(VLOOKUP($L7761,'result messages'!$H$3:$L$11,5,FALSE)),VLOOKUP($M7761,'result messages'!$H$3:$L$11,5,FALSE),VLOOKUP($L7761,'result messages'!$H$3:$L$11,5,FALSE)))</f>
        <v/>
      </c>
    </row>
    <row r="7762" spans="1:17">
      <c r="A7762" s="1">
        <v>7759</v>
      </c>
      <c r="B7762" s="1"/>
      <c r="C7762" s="1"/>
      <c r="D7762" s="1"/>
      <c r="E7762" s="6"/>
      <c r="F7762" s="1"/>
      <c r="G7762" s="1" t="str">
        <f>IF(ISNA(VLOOKUP($C7762,'DTEN TCAP Linkage deviceId'!$A$1:$A$20000,1,FALSE)),"No","Yes")</f>
        <v>No</v>
      </c>
      <c r="H7762" s="1" t="str">
        <f>IF(ISNA(VLOOKUP($C7762,'Provisioning Requester'!$F$3:$H$20000,2,FALSE)),"No","Yes")</f>
        <v>No</v>
      </c>
      <c r="I7762" s="1" t="str">
        <f>IF($H7762="Yes",VLOOKUP($C7762,'Provisioning Requester'!$F$3:$H$20000,3,FALSE),"-")</f>
        <v>-</v>
      </c>
      <c r="J7762" s="1" t="str">
        <f>IF(OR(D7762="SVCP", E7762="TRUE"), "No", IF(ISNA(VLOOKUP($C7762,'ProvResponder deviceId'!$A$1:$A$20000,1,FALSE)),"No","Yes"))</f>
        <v>No</v>
      </c>
      <c r="K7762" s="1" t="str">
        <f>IF($J7762="Yes",VLOOKUP($C7762,'ProvResponder deviceId'!$A$1:$C$20000,3,FALSE),"-")</f>
        <v>-</v>
      </c>
      <c r="L7762" s="1" t="str">
        <f t="shared" si="242"/>
        <v/>
      </c>
      <c r="M7762" s="1" t="str">
        <f t="shared" si="243"/>
        <v/>
      </c>
      <c r="N7762" s="1" t="str">
        <f>IF(ISBLANK($C7762),"",IF(ISNA(VLOOKUP($L7762,'result messages'!$H$3:$L$11,2,FALSE)),VLOOKUP($M7762,'result messages'!$H$3:$L$11,2,FALSE),VLOOKUP($L7762,'result messages'!$H$3:$L$11,2,FALSE)))</f>
        <v/>
      </c>
      <c r="O7762" s="1" t="str">
        <f>IF(ISBLANK($C7762),"",IF(ISNA(VLOOKUP($L7762,'result messages'!$H$3:$L$11,3,FALSE)),VLOOKUP($M7762,'result messages'!$H$3:$L$11,3,FALSE),VLOOKUP($L7762,'result messages'!$H$3:$L$11,3,FALSE)))</f>
        <v/>
      </c>
      <c r="P7762" s="1" t="str">
        <f>IF(ISBLANK($C7762),"",IF(ISNA(VLOOKUP($L7762,'result messages'!$H$3:$L$11,4,FALSE)),VLOOKUP($M7762,'result messages'!$H$3:$L$11,4,FALSE),VLOOKUP($L7762,'result messages'!$H$3:$L$11,4,FALSE)))</f>
        <v/>
      </c>
      <c r="Q7762" s="1" t="str">
        <f>IF(ISBLANK($C7762),"",IF(ISNA(VLOOKUP($L7762,'result messages'!$H$3:$L$11,5,FALSE)),VLOOKUP($M7762,'result messages'!$H$3:$L$11,5,FALSE),VLOOKUP($L7762,'result messages'!$H$3:$L$11,5,FALSE)))</f>
        <v/>
      </c>
    </row>
    <row r="7763" spans="1:17">
      <c r="A7763" s="1">
        <v>7760</v>
      </c>
      <c r="B7763" s="1"/>
      <c r="C7763" s="1"/>
      <c r="D7763" s="1"/>
      <c r="E7763" s="6"/>
      <c r="F7763" s="1"/>
      <c r="G7763" s="1" t="str">
        <f>IF(ISNA(VLOOKUP($C7763,'DTEN TCAP Linkage deviceId'!$A$1:$A$20000,1,FALSE)),"No","Yes")</f>
        <v>No</v>
      </c>
      <c r="H7763" s="1" t="str">
        <f>IF(ISNA(VLOOKUP($C7763,'Provisioning Requester'!$F$3:$H$20000,2,FALSE)),"No","Yes")</f>
        <v>No</v>
      </c>
      <c r="I7763" s="1" t="str">
        <f>IF($H7763="Yes",VLOOKUP($C7763,'Provisioning Requester'!$F$3:$H$20000,3,FALSE),"-")</f>
        <v>-</v>
      </c>
      <c r="J7763" s="1" t="str">
        <f>IF(OR(D7763="SVCP", E7763="TRUE"), "No", IF(ISNA(VLOOKUP($C7763,'ProvResponder deviceId'!$A$1:$A$20000,1,FALSE)),"No","Yes"))</f>
        <v>No</v>
      </c>
      <c r="K7763" s="1" t="str">
        <f>IF($J7763="Yes",VLOOKUP($C7763,'ProvResponder deviceId'!$A$1:$C$20000,3,FALSE),"-")</f>
        <v>-</v>
      </c>
      <c r="L7763" s="1" t="str">
        <f t="shared" si="242"/>
        <v/>
      </c>
      <c r="M7763" s="1" t="str">
        <f t="shared" si="243"/>
        <v/>
      </c>
      <c r="N7763" s="1" t="str">
        <f>IF(ISBLANK($C7763),"",IF(ISNA(VLOOKUP($L7763,'result messages'!$H$3:$L$11,2,FALSE)),VLOOKUP($M7763,'result messages'!$H$3:$L$11,2,FALSE),VLOOKUP($L7763,'result messages'!$H$3:$L$11,2,FALSE)))</f>
        <v/>
      </c>
      <c r="O7763" s="1" t="str">
        <f>IF(ISBLANK($C7763),"",IF(ISNA(VLOOKUP($L7763,'result messages'!$H$3:$L$11,3,FALSE)),VLOOKUP($M7763,'result messages'!$H$3:$L$11,3,FALSE),VLOOKUP($L7763,'result messages'!$H$3:$L$11,3,FALSE)))</f>
        <v/>
      </c>
      <c r="P7763" s="1" t="str">
        <f>IF(ISBLANK($C7763),"",IF(ISNA(VLOOKUP($L7763,'result messages'!$H$3:$L$11,4,FALSE)),VLOOKUP($M7763,'result messages'!$H$3:$L$11,4,FALSE),VLOOKUP($L7763,'result messages'!$H$3:$L$11,4,FALSE)))</f>
        <v/>
      </c>
      <c r="Q7763" s="1" t="str">
        <f>IF(ISBLANK($C7763),"",IF(ISNA(VLOOKUP($L7763,'result messages'!$H$3:$L$11,5,FALSE)),VLOOKUP($M7763,'result messages'!$H$3:$L$11,5,FALSE),VLOOKUP($L7763,'result messages'!$H$3:$L$11,5,FALSE)))</f>
        <v/>
      </c>
    </row>
    <row r="7764" spans="1:17">
      <c r="A7764" s="1">
        <v>7761</v>
      </c>
      <c r="B7764" s="1"/>
      <c r="C7764" s="1"/>
      <c r="D7764" s="1"/>
      <c r="E7764" s="6"/>
      <c r="F7764" s="1"/>
      <c r="G7764" s="1" t="str">
        <f>IF(ISNA(VLOOKUP($C7764,'DTEN TCAP Linkage deviceId'!$A$1:$A$20000,1,FALSE)),"No","Yes")</f>
        <v>No</v>
      </c>
      <c r="H7764" s="1" t="str">
        <f>IF(ISNA(VLOOKUP($C7764,'Provisioning Requester'!$F$3:$H$20000,2,FALSE)),"No","Yes")</f>
        <v>No</v>
      </c>
      <c r="I7764" s="1" t="str">
        <f>IF($H7764="Yes",VLOOKUP($C7764,'Provisioning Requester'!$F$3:$H$20000,3,FALSE),"-")</f>
        <v>-</v>
      </c>
      <c r="J7764" s="1" t="str">
        <f>IF(OR(D7764="SVCP", E7764="TRUE"), "No", IF(ISNA(VLOOKUP($C7764,'ProvResponder deviceId'!$A$1:$A$20000,1,FALSE)),"No","Yes"))</f>
        <v>No</v>
      </c>
      <c r="K7764" s="1" t="str">
        <f>IF($J7764="Yes",VLOOKUP($C7764,'ProvResponder deviceId'!$A$1:$C$20000,3,FALSE),"-")</f>
        <v>-</v>
      </c>
      <c r="L7764" s="1" t="str">
        <f t="shared" si="242"/>
        <v/>
      </c>
      <c r="M7764" s="1" t="str">
        <f t="shared" si="243"/>
        <v/>
      </c>
      <c r="N7764" s="1" t="str">
        <f>IF(ISBLANK($C7764),"",IF(ISNA(VLOOKUP($L7764,'result messages'!$H$3:$L$11,2,FALSE)),VLOOKUP($M7764,'result messages'!$H$3:$L$11,2,FALSE),VLOOKUP($L7764,'result messages'!$H$3:$L$11,2,FALSE)))</f>
        <v/>
      </c>
      <c r="O7764" s="1" t="str">
        <f>IF(ISBLANK($C7764),"",IF(ISNA(VLOOKUP($L7764,'result messages'!$H$3:$L$11,3,FALSE)),VLOOKUP($M7764,'result messages'!$H$3:$L$11,3,FALSE),VLOOKUP($L7764,'result messages'!$H$3:$L$11,3,FALSE)))</f>
        <v/>
      </c>
      <c r="P7764" s="1" t="str">
        <f>IF(ISBLANK($C7764),"",IF(ISNA(VLOOKUP($L7764,'result messages'!$H$3:$L$11,4,FALSE)),VLOOKUP($M7764,'result messages'!$H$3:$L$11,4,FALSE),VLOOKUP($L7764,'result messages'!$H$3:$L$11,4,FALSE)))</f>
        <v/>
      </c>
      <c r="Q7764" s="1" t="str">
        <f>IF(ISBLANK($C7764),"",IF(ISNA(VLOOKUP($L7764,'result messages'!$H$3:$L$11,5,FALSE)),VLOOKUP($M7764,'result messages'!$H$3:$L$11,5,FALSE),VLOOKUP($L7764,'result messages'!$H$3:$L$11,5,FALSE)))</f>
        <v/>
      </c>
    </row>
    <row r="7765" spans="1:17">
      <c r="A7765" s="1">
        <v>7762</v>
      </c>
      <c r="B7765" s="1"/>
      <c r="C7765" s="1"/>
      <c r="D7765" s="1"/>
      <c r="E7765" s="6"/>
      <c r="F7765" s="1"/>
      <c r="G7765" s="1" t="str">
        <f>IF(ISNA(VLOOKUP($C7765,'DTEN TCAP Linkage deviceId'!$A$1:$A$20000,1,FALSE)),"No","Yes")</f>
        <v>No</v>
      </c>
      <c r="H7765" s="1" t="str">
        <f>IF(ISNA(VLOOKUP($C7765,'Provisioning Requester'!$F$3:$H$20000,2,FALSE)),"No","Yes")</f>
        <v>No</v>
      </c>
      <c r="I7765" s="1" t="str">
        <f>IF($H7765="Yes",VLOOKUP($C7765,'Provisioning Requester'!$F$3:$H$20000,3,FALSE),"-")</f>
        <v>-</v>
      </c>
      <c r="J7765" s="1" t="str">
        <f>IF(OR(D7765="SVCP", E7765="TRUE"), "No", IF(ISNA(VLOOKUP($C7765,'ProvResponder deviceId'!$A$1:$A$20000,1,FALSE)),"No","Yes"))</f>
        <v>No</v>
      </c>
      <c r="K7765" s="1" t="str">
        <f>IF($J7765="Yes",VLOOKUP($C7765,'ProvResponder deviceId'!$A$1:$C$20000,3,FALSE),"-")</f>
        <v>-</v>
      </c>
      <c r="L7765" s="1" t="str">
        <f t="shared" si="242"/>
        <v/>
      </c>
      <c r="M7765" s="1" t="str">
        <f t="shared" si="243"/>
        <v/>
      </c>
      <c r="N7765" s="1" t="str">
        <f>IF(ISBLANK($C7765),"",IF(ISNA(VLOOKUP($L7765,'result messages'!$H$3:$L$11,2,FALSE)),VLOOKUP($M7765,'result messages'!$H$3:$L$11,2,FALSE),VLOOKUP($L7765,'result messages'!$H$3:$L$11,2,FALSE)))</f>
        <v/>
      </c>
      <c r="O7765" s="1" t="str">
        <f>IF(ISBLANK($C7765),"",IF(ISNA(VLOOKUP($L7765,'result messages'!$H$3:$L$11,3,FALSE)),VLOOKUP($M7765,'result messages'!$H$3:$L$11,3,FALSE),VLOOKUP($L7765,'result messages'!$H$3:$L$11,3,FALSE)))</f>
        <v/>
      </c>
      <c r="P7765" s="1" t="str">
        <f>IF(ISBLANK($C7765),"",IF(ISNA(VLOOKUP($L7765,'result messages'!$H$3:$L$11,4,FALSE)),VLOOKUP($M7765,'result messages'!$H$3:$L$11,4,FALSE),VLOOKUP($L7765,'result messages'!$H$3:$L$11,4,FALSE)))</f>
        <v/>
      </c>
      <c r="Q7765" s="1" t="str">
        <f>IF(ISBLANK($C7765),"",IF(ISNA(VLOOKUP($L7765,'result messages'!$H$3:$L$11,5,FALSE)),VLOOKUP($M7765,'result messages'!$H$3:$L$11,5,FALSE),VLOOKUP($L7765,'result messages'!$H$3:$L$11,5,FALSE)))</f>
        <v/>
      </c>
    </row>
    <row r="7766" spans="1:17">
      <c r="A7766" s="1">
        <v>7763</v>
      </c>
      <c r="B7766" s="1"/>
      <c r="C7766" s="1"/>
      <c r="D7766" s="1"/>
      <c r="E7766" s="6"/>
      <c r="F7766" s="1"/>
      <c r="G7766" s="1" t="str">
        <f>IF(ISNA(VLOOKUP($C7766,'DTEN TCAP Linkage deviceId'!$A$1:$A$20000,1,FALSE)),"No","Yes")</f>
        <v>No</v>
      </c>
      <c r="H7766" s="1" t="str">
        <f>IF(ISNA(VLOOKUP($C7766,'Provisioning Requester'!$F$3:$H$20000,2,FALSE)),"No","Yes")</f>
        <v>No</v>
      </c>
      <c r="I7766" s="1" t="str">
        <f>IF($H7766="Yes",VLOOKUP($C7766,'Provisioning Requester'!$F$3:$H$20000,3,FALSE),"-")</f>
        <v>-</v>
      </c>
      <c r="J7766" s="1" t="str">
        <f>IF(OR(D7766="SVCP", E7766="TRUE"), "No", IF(ISNA(VLOOKUP($C7766,'ProvResponder deviceId'!$A$1:$A$20000,1,FALSE)),"No","Yes"))</f>
        <v>No</v>
      </c>
      <c r="K7766" s="1" t="str">
        <f>IF($J7766="Yes",VLOOKUP($C7766,'ProvResponder deviceId'!$A$1:$C$20000,3,FALSE),"-")</f>
        <v>-</v>
      </c>
      <c r="L7766" s="1" t="str">
        <f t="shared" si="242"/>
        <v/>
      </c>
      <c r="M7766" s="1" t="str">
        <f t="shared" si="243"/>
        <v/>
      </c>
      <c r="N7766" s="1" t="str">
        <f>IF(ISBLANK($C7766),"",IF(ISNA(VLOOKUP($L7766,'result messages'!$H$3:$L$11,2,FALSE)),VLOOKUP($M7766,'result messages'!$H$3:$L$11,2,FALSE),VLOOKUP($L7766,'result messages'!$H$3:$L$11,2,FALSE)))</f>
        <v/>
      </c>
      <c r="O7766" s="1" t="str">
        <f>IF(ISBLANK($C7766),"",IF(ISNA(VLOOKUP($L7766,'result messages'!$H$3:$L$11,3,FALSE)),VLOOKUP($M7766,'result messages'!$H$3:$L$11,3,FALSE),VLOOKUP($L7766,'result messages'!$H$3:$L$11,3,FALSE)))</f>
        <v/>
      </c>
      <c r="P7766" s="1" t="str">
        <f>IF(ISBLANK($C7766),"",IF(ISNA(VLOOKUP($L7766,'result messages'!$H$3:$L$11,4,FALSE)),VLOOKUP($M7766,'result messages'!$H$3:$L$11,4,FALSE),VLOOKUP($L7766,'result messages'!$H$3:$L$11,4,FALSE)))</f>
        <v/>
      </c>
      <c r="Q7766" s="1" t="str">
        <f>IF(ISBLANK($C7766),"",IF(ISNA(VLOOKUP($L7766,'result messages'!$H$3:$L$11,5,FALSE)),VLOOKUP($M7766,'result messages'!$H$3:$L$11,5,FALSE),VLOOKUP($L7766,'result messages'!$H$3:$L$11,5,FALSE)))</f>
        <v/>
      </c>
    </row>
    <row r="7767" spans="1:17">
      <c r="A7767" s="1">
        <v>7764</v>
      </c>
      <c r="B7767" s="1"/>
      <c r="C7767" s="1"/>
      <c r="D7767" s="1"/>
      <c r="E7767" s="6"/>
      <c r="F7767" s="1"/>
      <c r="G7767" s="1" t="str">
        <f>IF(ISNA(VLOOKUP($C7767,'DTEN TCAP Linkage deviceId'!$A$1:$A$20000,1,FALSE)),"No","Yes")</f>
        <v>No</v>
      </c>
      <c r="H7767" s="1" t="str">
        <f>IF(ISNA(VLOOKUP($C7767,'Provisioning Requester'!$F$3:$H$20000,2,FALSE)),"No","Yes")</f>
        <v>No</v>
      </c>
      <c r="I7767" s="1" t="str">
        <f>IF($H7767="Yes",VLOOKUP($C7767,'Provisioning Requester'!$F$3:$H$20000,3,FALSE),"-")</f>
        <v>-</v>
      </c>
      <c r="J7767" s="1" t="str">
        <f>IF(OR(D7767="SVCP", E7767="TRUE"), "No", IF(ISNA(VLOOKUP($C7767,'ProvResponder deviceId'!$A$1:$A$20000,1,FALSE)),"No","Yes"))</f>
        <v>No</v>
      </c>
      <c r="K7767" s="1" t="str">
        <f>IF($J7767="Yes",VLOOKUP($C7767,'ProvResponder deviceId'!$A$1:$C$20000,3,FALSE),"-")</f>
        <v>-</v>
      </c>
      <c r="L7767" s="1" t="str">
        <f t="shared" si="242"/>
        <v/>
      </c>
      <c r="M7767" s="1" t="str">
        <f t="shared" si="243"/>
        <v/>
      </c>
      <c r="N7767" s="1" t="str">
        <f>IF(ISBLANK($C7767),"",IF(ISNA(VLOOKUP($L7767,'result messages'!$H$3:$L$11,2,FALSE)),VLOOKUP($M7767,'result messages'!$H$3:$L$11,2,FALSE),VLOOKUP($L7767,'result messages'!$H$3:$L$11,2,FALSE)))</f>
        <v/>
      </c>
      <c r="O7767" s="1" t="str">
        <f>IF(ISBLANK($C7767),"",IF(ISNA(VLOOKUP($L7767,'result messages'!$H$3:$L$11,3,FALSE)),VLOOKUP($M7767,'result messages'!$H$3:$L$11,3,FALSE),VLOOKUP($L7767,'result messages'!$H$3:$L$11,3,FALSE)))</f>
        <v/>
      </c>
      <c r="P7767" s="1" t="str">
        <f>IF(ISBLANK($C7767),"",IF(ISNA(VLOOKUP($L7767,'result messages'!$H$3:$L$11,4,FALSE)),VLOOKUP($M7767,'result messages'!$H$3:$L$11,4,FALSE),VLOOKUP($L7767,'result messages'!$H$3:$L$11,4,FALSE)))</f>
        <v/>
      </c>
      <c r="Q7767" s="1" t="str">
        <f>IF(ISBLANK($C7767),"",IF(ISNA(VLOOKUP($L7767,'result messages'!$H$3:$L$11,5,FALSE)),VLOOKUP($M7767,'result messages'!$H$3:$L$11,5,FALSE),VLOOKUP($L7767,'result messages'!$H$3:$L$11,5,FALSE)))</f>
        <v/>
      </c>
    </row>
    <row r="7768" spans="1:17">
      <c r="A7768" s="1">
        <v>7765</v>
      </c>
      <c r="B7768" s="1"/>
      <c r="C7768" s="1"/>
      <c r="D7768" s="1"/>
      <c r="E7768" s="6"/>
      <c r="F7768" s="1"/>
      <c r="G7768" s="1" t="str">
        <f>IF(ISNA(VLOOKUP($C7768,'DTEN TCAP Linkage deviceId'!$A$1:$A$20000,1,FALSE)),"No","Yes")</f>
        <v>No</v>
      </c>
      <c r="H7768" s="1" t="str">
        <f>IF(ISNA(VLOOKUP($C7768,'Provisioning Requester'!$F$3:$H$20000,2,FALSE)),"No","Yes")</f>
        <v>No</v>
      </c>
      <c r="I7768" s="1" t="str">
        <f>IF($H7768="Yes",VLOOKUP($C7768,'Provisioning Requester'!$F$3:$H$20000,3,FALSE),"-")</f>
        <v>-</v>
      </c>
      <c r="J7768" s="1" t="str">
        <f>IF(OR(D7768="SVCP", E7768="TRUE"), "No", IF(ISNA(VLOOKUP($C7768,'ProvResponder deviceId'!$A$1:$A$20000,1,FALSE)),"No","Yes"))</f>
        <v>No</v>
      </c>
      <c r="K7768" s="1" t="str">
        <f>IF($J7768="Yes",VLOOKUP($C7768,'ProvResponder deviceId'!$A$1:$C$20000,3,FALSE),"-")</f>
        <v>-</v>
      </c>
      <c r="L7768" s="1" t="str">
        <f t="shared" si="242"/>
        <v/>
      </c>
      <c r="M7768" s="1" t="str">
        <f t="shared" si="243"/>
        <v/>
      </c>
      <c r="N7768" s="1" t="str">
        <f>IF(ISBLANK($C7768),"",IF(ISNA(VLOOKUP($L7768,'result messages'!$H$3:$L$11,2,FALSE)),VLOOKUP($M7768,'result messages'!$H$3:$L$11,2,FALSE),VLOOKUP($L7768,'result messages'!$H$3:$L$11,2,FALSE)))</f>
        <v/>
      </c>
      <c r="O7768" s="1" t="str">
        <f>IF(ISBLANK($C7768),"",IF(ISNA(VLOOKUP($L7768,'result messages'!$H$3:$L$11,3,FALSE)),VLOOKUP($M7768,'result messages'!$H$3:$L$11,3,FALSE),VLOOKUP($L7768,'result messages'!$H$3:$L$11,3,FALSE)))</f>
        <v/>
      </c>
      <c r="P7768" s="1" t="str">
        <f>IF(ISBLANK($C7768),"",IF(ISNA(VLOOKUP($L7768,'result messages'!$H$3:$L$11,4,FALSE)),VLOOKUP($M7768,'result messages'!$H$3:$L$11,4,FALSE),VLOOKUP($L7768,'result messages'!$H$3:$L$11,4,FALSE)))</f>
        <v/>
      </c>
      <c r="Q7768" s="1" t="str">
        <f>IF(ISBLANK($C7768),"",IF(ISNA(VLOOKUP($L7768,'result messages'!$H$3:$L$11,5,FALSE)),VLOOKUP($M7768,'result messages'!$H$3:$L$11,5,FALSE),VLOOKUP($L7768,'result messages'!$H$3:$L$11,5,FALSE)))</f>
        <v/>
      </c>
    </row>
    <row r="7769" spans="1:17">
      <c r="A7769" s="1">
        <v>7766</v>
      </c>
      <c r="B7769" s="1"/>
      <c r="C7769" s="1"/>
      <c r="D7769" s="1"/>
      <c r="E7769" s="6"/>
      <c r="F7769" s="1"/>
      <c r="G7769" s="1" t="str">
        <f>IF(ISNA(VLOOKUP($C7769,'DTEN TCAP Linkage deviceId'!$A$1:$A$20000,1,FALSE)),"No","Yes")</f>
        <v>No</v>
      </c>
      <c r="H7769" s="1" t="str">
        <f>IF(ISNA(VLOOKUP($C7769,'Provisioning Requester'!$F$3:$H$20000,2,FALSE)),"No","Yes")</f>
        <v>No</v>
      </c>
      <c r="I7769" s="1" t="str">
        <f>IF($H7769="Yes",VLOOKUP($C7769,'Provisioning Requester'!$F$3:$H$20000,3,FALSE),"-")</f>
        <v>-</v>
      </c>
      <c r="J7769" s="1" t="str">
        <f>IF(OR(D7769="SVCP", E7769="TRUE"), "No", IF(ISNA(VLOOKUP($C7769,'ProvResponder deviceId'!$A$1:$A$20000,1,FALSE)),"No","Yes"))</f>
        <v>No</v>
      </c>
      <c r="K7769" s="1" t="str">
        <f>IF($J7769="Yes",VLOOKUP($C7769,'ProvResponder deviceId'!$A$1:$C$20000,3,FALSE),"-")</f>
        <v>-</v>
      </c>
      <c r="L7769" s="1" t="str">
        <f t="shared" si="242"/>
        <v/>
      </c>
      <c r="M7769" s="1" t="str">
        <f t="shared" si="243"/>
        <v/>
      </c>
      <c r="N7769" s="1" t="str">
        <f>IF(ISBLANK($C7769),"",IF(ISNA(VLOOKUP($L7769,'result messages'!$H$3:$L$11,2,FALSE)),VLOOKUP($M7769,'result messages'!$H$3:$L$11,2,FALSE),VLOOKUP($L7769,'result messages'!$H$3:$L$11,2,FALSE)))</f>
        <v/>
      </c>
      <c r="O7769" s="1" t="str">
        <f>IF(ISBLANK($C7769),"",IF(ISNA(VLOOKUP($L7769,'result messages'!$H$3:$L$11,3,FALSE)),VLOOKUP($M7769,'result messages'!$H$3:$L$11,3,FALSE),VLOOKUP($L7769,'result messages'!$H$3:$L$11,3,FALSE)))</f>
        <v/>
      </c>
      <c r="P7769" s="1" t="str">
        <f>IF(ISBLANK($C7769),"",IF(ISNA(VLOOKUP($L7769,'result messages'!$H$3:$L$11,4,FALSE)),VLOOKUP($M7769,'result messages'!$H$3:$L$11,4,FALSE),VLOOKUP($L7769,'result messages'!$H$3:$L$11,4,FALSE)))</f>
        <v/>
      </c>
      <c r="Q7769" s="1" t="str">
        <f>IF(ISBLANK($C7769),"",IF(ISNA(VLOOKUP($L7769,'result messages'!$H$3:$L$11,5,FALSE)),VLOOKUP($M7769,'result messages'!$H$3:$L$11,5,FALSE),VLOOKUP($L7769,'result messages'!$H$3:$L$11,5,FALSE)))</f>
        <v/>
      </c>
    </row>
    <row r="7770" spans="1:17">
      <c r="A7770" s="1">
        <v>7767</v>
      </c>
      <c r="B7770" s="1"/>
      <c r="C7770" s="1"/>
      <c r="D7770" s="1"/>
      <c r="E7770" s="6"/>
      <c r="F7770" s="1"/>
      <c r="G7770" s="1" t="str">
        <f>IF(ISNA(VLOOKUP($C7770,'DTEN TCAP Linkage deviceId'!$A$1:$A$20000,1,FALSE)),"No","Yes")</f>
        <v>No</v>
      </c>
      <c r="H7770" s="1" t="str">
        <f>IF(ISNA(VLOOKUP($C7770,'Provisioning Requester'!$F$3:$H$20000,2,FALSE)),"No","Yes")</f>
        <v>No</v>
      </c>
      <c r="I7770" s="1" t="str">
        <f>IF($H7770="Yes",VLOOKUP($C7770,'Provisioning Requester'!$F$3:$H$20000,3,FALSE),"-")</f>
        <v>-</v>
      </c>
      <c r="J7770" s="1" t="str">
        <f>IF(OR(D7770="SVCP", E7770="TRUE"), "No", IF(ISNA(VLOOKUP($C7770,'ProvResponder deviceId'!$A$1:$A$20000,1,FALSE)),"No","Yes"))</f>
        <v>No</v>
      </c>
      <c r="K7770" s="1" t="str">
        <f>IF($J7770="Yes",VLOOKUP($C7770,'ProvResponder deviceId'!$A$1:$C$20000,3,FALSE),"-")</f>
        <v>-</v>
      </c>
      <c r="L7770" s="1" t="str">
        <f t="shared" si="242"/>
        <v/>
      </c>
      <c r="M7770" s="1" t="str">
        <f t="shared" si="243"/>
        <v/>
      </c>
      <c r="N7770" s="1" t="str">
        <f>IF(ISBLANK($C7770),"",IF(ISNA(VLOOKUP($L7770,'result messages'!$H$3:$L$11,2,FALSE)),VLOOKUP($M7770,'result messages'!$H$3:$L$11,2,FALSE),VLOOKUP($L7770,'result messages'!$H$3:$L$11,2,FALSE)))</f>
        <v/>
      </c>
      <c r="O7770" s="1" t="str">
        <f>IF(ISBLANK($C7770),"",IF(ISNA(VLOOKUP($L7770,'result messages'!$H$3:$L$11,3,FALSE)),VLOOKUP($M7770,'result messages'!$H$3:$L$11,3,FALSE),VLOOKUP($L7770,'result messages'!$H$3:$L$11,3,FALSE)))</f>
        <v/>
      </c>
      <c r="P7770" s="1" t="str">
        <f>IF(ISBLANK($C7770),"",IF(ISNA(VLOOKUP($L7770,'result messages'!$H$3:$L$11,4,FALSE)),VLOOKUP($M7770,'result messages'!$H$3:$L$11,4,FALSE),VLOOKUP($L7770,'result messages'!$H$3:$L$11,4,FALSE)))</f>
        <v/>
      </c>
      <c r="Q7770" s="1" t="str">
        <f>IF(ISBLANK($C7770),"",IF(ISNA(VLOOKUP($L7770,'result messages'!$H$3:$L$11,5,FALSE)),VLOOKUP($M7770,'result messages'!$H$3:$L$11,5,FALSE),VLOOKUP($L7770,'result messages'!$H$3:$L$11,5,FALSE)))</f>
        <v/>
      </c>
    </row>
    <row r="7771" spans="1:17">
      <c r="A7771" s="1">
        <v>7768</v>
      </c>
      <c r="B7771" s="1"/>
      <c r="C7771" s="1"/>
      <c r="D7771" s="1"/>
      <c r="E7771" s="6"/>
      <c r="F7771" s="1"/>
      <c r="G7771" s="1" t="str">
        <f>IF(ISNA(VLOOKUP($C7771,'DTEN TCAP Linkage deviceId'!$A$1:$A$20000,1,FALSE)),"No","Yes")</f>
        <v>No</v>
      </c>
      <c r="H7771" s="1" t="str">
        <f>IF(ISNA(VLOOKUP($C7771,'Provisioning Requester'!$F$3:$H$20000,2,FALSE)),"No","Yes")</f>
        <v>No</v>
      </c>
      <c r="I7771" s="1" t="str">
        <f>IF($H7771="Yes",VLOOKUP($C7771,'Provisioning Requester'!$F$3:$H$20000,3,FALSE),"-")</f>
        <v>-</v>
      </c>
      <c r="J7771" s="1" t="str">
        <f>IF(OR(D7771="SVCP", E7771="TRUE"), "No", IF(ISNA(VLOOKUP($C7771,'ProvResponder deviceId'!$A$1:$A$20000,1,FALSE)),"No","Yes"))</f>
        <v>No</v>
      </c>
      <c r="K7771" s="1" t="str">
        <f>IF($J7771="Yes",VLOOKUP($C7771,'ProvResponder deviceId'!$A$1:$C$20000,3,FALSE),"-")</f>
        <v>-</v>
      </c>
      <c r="L7771" s="1" t="str">
        <f t="shared" si="242"/>
        <v/>
      </c>
      <c r="M7771" s="1" t="str">
        <f t="shared" si="243"/>
        <v/>
      </c>
      <c r="N7771" s="1" t="str">
        <f>IF(ISBLANK($C7771),"",IF(ISNA(VLOOKUP($L7771,'result messages'!$H$3:$L$11,2,FALSE)),VLOOKUP($M7771,'result messages'!$H$3:$L$11,2,FALSE),VLOOKUP($L7771,'result messages'!$H$3:$L$11,2,FALSE)))</f>
        <v/>
      </c>
      <c r="O7771" s="1" t="str">
        <f>IF(ISBLANK($C7771),"",IF(ISNA(VLOOKUP($L7771,'result messages'!$H$3:$L$11,3,FALSE)),VLOOKUP($M7771,'result messages'!$H$3:$L$11,3,FALSE),VLOOKUP($L7771,'result messages'!$H$3:$L$11,3,FALSE)))</f>
        <v/>
      </c>
      <c r="P7771" s="1" t="str">
        <f>IF(ISBLANK($C7771),"",IF(ISNA(VLOOKUP($L7771,'result messages'!$H$3:$L$11,4,FALSE)),VLOOKUP($M7771,'result messages'!$H$3:$L$11,4,FALSE),VLOOKUP($L7771,'result messages'!$H$3:$L$11,4,FALSE)))</f>
        <v/>
      </c>
      <c r="Q7771" s="1" t="str">
        <f>IF(ISBLANK($C7771),"",IF(ISNA(VLOOKUP($L7771,'result messages'!$H$3:$L$11,5,FALSE)),VLOOKUP($M7771,'result messages'!$H$3:$L$11,5,FALSE),VLOOKUP($L7771,'result messages'!$H$3:$L$11,5,FALSE)))</f>
        <v/>
      </c>
    </row>
    <row r="7772" spans="1:17">
      <c r="A7772" s="1">
        <v>7769</v>
      </c>
      <c r="B7772" s="1"/>
      <c r="C7772" s="1"/>
      <c r="D7772" s="1"/>
      <c r="E7772" s="6"/>
      <c r="F7772" s="1"/>
      <c r="G7772" s="1" t="str">
        <f>IF(ISNA(VLOOKUP($C7772,'DTEN TCAP Linkage deviceId'!$A$1:$A$20000,1,FALSE)),"No","Yes")</f>
        <v>No</v>
      </c>
      <c r="H7772" s="1" t="str">
        <f>IF(ISNA(VLOOKUP($C7772,'Provisioning Requester'!$F$3:$H$20000,2,FALSE)),"No","Yes")</f>
        <v>No</v>
      </c>
      <c r="I7772" s="1" t="str">
        <f>IF($H7772="Yes",VLOOKUP($C7772,'Provisioning Requester'!$F$3:$H$20000,3,FALSE),"-")</f>
        <v>-</v>
      </c>
      <c r="J7772" s="1" t="str">
        <f>IF(OR(D7772="SVCP", E7772="TRUE"), "No", IF(ISNA(VLOOKUP($C7772,'ProvResponder deviceId'!$A$1:$A$20000,1,FALSE)),"No","Yes"))</f>
        <v>No</v>
      </c>
      <c r="K7772" s="1" t="str">
        <f>IF($J7772="Yes",VLOOKUP($C7772,'ProvResponder deviceId'!$A$1:$C$20000,3,FALSE),"-")</f>
        <v>-</v>
      </c>
      <c r="L7772" s="1" t="str">
        <f t="shared" si="242"/>
        <v/>
      </c>
      <c r="M7772" s="1" t="str">
        <f t="shared" si="243"/>
        <v/>
      </c>
      <c r="N7772" s="1" t="str">
        <f>IF(ISBLANK($C7772),"",IF(ISNA(VLOOKUP($L7772,'result messages'!$H$3:$L$11,2,FALSE)),VLOOKUP($M7772,'result messages'!$H$3:$L$11,2,FALSE),VLOOKUP($L7772,'result messages'!$H$3:$L$11,2,FALSE)))</f>
        <v/>
      </c>
      <c r="O7772" s="1" t="str">
        <f>IF(ISBLANK($C7772),"",IF(ISNA(VLOOKUP($L7772,'result messages'!$H$3:$L$11,3,FALSE)),VLOOKUP($M7772,'result messages'!$H$3:$L$11,3,FALSE),VLOOKUP($L7772,'result messages'!$H$3:$L$11,3,FALSE)))</f>
        <v/>
      </c>
      <c r="P7772" s="1" t="str">
        <f>IF(ISBLANK($C7772),"",IF(ISNA(VLOOKUP($L7772,'result messages'!$H$3:$L$11,4,FALSE)),VLOOKUP($M7772,'result messages'!$H$3:$L$11,4,FALSE),VLOOKUP($L7772,'result messages'!$H$3:$L$11,4,FALSE)))</f>
        <v/>
      </c>
      <c r="Q7772" s="1" t="str">
        <f>IF(ISBLANK($C7772),"",IF(ISNA(VLOOKUP($L7772,'result messages'!$H$3:$L$11,5,FALSE)),VLOOKUP($M7772,'result messages'!$H$3:$L$11,5,FALSE),VLOOKUP($L7772,'result messages'!$H$3:$L$11,5,FALSE)))</f>
        <v/>
      </c>
    </row>
    <row r="7773" spans="1:17">
      <c r="A7773" s="1">
        <v>7770</v>
      </c>
      <c r="B7773" s="1"/>
      <c r="C7773" s="1"/>
      <c r="D7773" s="1"/>
      <c r="E7773" s="6"/>
      <c r="F7773" s="1"/>
      <c r="G7773" s="1" t="str">
        <f>IF(ISNA(VLOOKUP($C7773,'DTEN TCAP Linkage deviceId'!$A$1:$A$20000,1,FALSE)),"No","Yes")</f>
        <v>No</v>
      </c>
      <c r="H7773" s="1" t="str">
        <f>IF(ISNA(VLOOKUP($C7773,'Provisioning Requester'!$F$3:$H$20000,2,FALSE)),"No","Yes")</f>
        <v>No</v>
      </c>
      <c r="I7773" s="1" t="str">
        <f>IF($H7773="Yes",VLOOKUP($C7773,'Provisioning Requester'!$F$3:$H$20000,3,FALSE),"-")</f>
        <v>-</v>
      </c>
      <c r="J7773" s="1" t="str">
        <f>IF(OR(D7773="SVCP", E7773="TRUE"), "No", IF(ISNA(VLOOKUP($C7773,'ProvResponder deviceId'!$A$1:$A$20000,1,FALSE)),"No","Yes"))</f>
        <v>No</v>
      </c>
      <c r="K7773" s="1" t="str">
        <f>IF($J7773="Yes",VLOOKUP($C7773,'ProvResponder deviceId'!$A$1:$C$20000,3,FALSE),"-")</f>
        <v>-</v>
      </c>
      <c r="L7773" s="1" t="str">
        <f t="shared" si="242"/>
        <v/>
      </c>
      <c r="M7773" s="1" t="str">
        <f t="shared" si="243"/>
        <v/>
      </c>
      <c r="N7773" s="1" t="str">
        <f>IF(ISBLANK($C7773),"",IF(ISNA(VLOOKUP($L7773,'result messages'!$H$3:$L$11,2,FALSE)),VLOOKUP($M7773,'result messages'!$H$3:$L$11,2,FALSE),VLOOKUP($L7773,'result messages'!$H$3:$L$11,2,FALSE)))</f>
        <v/>
      </c>
      <c r="O7773" s="1" t="str">
        <f>IF(ISBLANK($C7773),"",IF(ISNA(VLOOKUP($L7773,'result messages'!$H$3:$L$11,3,FALSE)),VLOOKUP($M7773,'result messages'!$H$3:$L$11,3,FALSE),VLOOKUP($L7773,'result messages'!$H$3:$L$11,3,FALSE)))</f>
        <v/>
      </c>
      <c r="P7773" s="1" t="str">
        <f>IF(ISBLANK($C7773),"",IF(ISNA(VLOOKUP($L7773,'result messages'!$H$3:$L$11,4,FALSE)),VLOOKUP($M7773,'result messages'!$H$3:$L$11,4,FALSE),VLOOKUP($L7773,'result messages'!$H$3:$L$11,4,FALSE)))</f>
        <v/>
      </c>
      <c r="Q7773" s="1" t="str">
        <f>IF(ISBLANK($C7773),"",IF(ISNA(VLOOKUP($L7773,'result messages'!$H$3:$L$11,5,FALSE)),VLOOKUP($M7773,'result messages'!$H$3:$L$11,5,FALSE),VLOOKUP($L7773,'result messages'!$H$3:$L$11,5,FALSE)))</f>
        <v/>
      </c>
    </row>
    <row r="7774" spans="1:17">
      <c r="A7774" s="1">
        <v>7771</v>
      </c>
      <c r="B7774" s="1"/>
      <c r="C7774" s="1"/>
      <c r="D7774" s="1"/>
      <c r="E7774" s="6"/>
      <c r="F7774" s="1"/>
      <c r="G7774" s="1" t="str">
        <f>IF(ISNA(VLOOKUP($C7774,'DTEN TCAP Linkage deviceId'!$A$1:$A$20000,1,FALSE)),"No","Yes")</f>
        <v>No</v>
      </c>
      <c r="H7774" s="1" t="str">
        <f>IF(ISNA(VLOOKUP($C7774,'Provisioning Requester'!$F$3:$H$20000,2,FALSE)),"No","Yes")</f>
        <v>No</v>
      </c>
      <c r="I7774" s="1" t="str">
        <f>IF($H7774="Yes",VLOOKUP($C7774,'Provisioning Requester'!$F$3:$H$20000,3,FALSE),"-")</f>
        <v>-</v>
      </c>
      <c r="J7774" s="1" t="str">
        <f>IF(OR(D7774="SVCP", E7774="TRUE"), "No", IF(ISNA(VLOOKUP($C7774,'ProvResponder deviceId'!$A$1:$A$20000,1,FALSE)),"No","Yes"))</f>
        <v>No</v>
      </c>
      <c r="K7774" s="1" t="str">
        <f>IF($J7774="Yes",VLOOKUP($C7774,'ProvResponder deviceId'!$A$1:$C$20000,3,FALSE),"-")</f>
        <v>-</v>
      </c>
      <c r="L7774" s="1" t="str">
        <f t="shared" si="242"/>
        <v/>
      </c>
      <c r="M7774" s="1" t="str">
        <f t="shared" si="243"/>
        <v/>
      </c>
      <c r="N7774" s="1" t="str">
        <f>IF(ISBLANK($C7774),"",IF(ISNA(VLOOKUP($L7774,'result messages'!$H$3:$L$11,2,FALSE)),VLOOKUP($M7774,'result messages'!$H$3:$L$11,2,FALSE),VLOOKUP($L7774,'result messages'!$H$3:$L$11,2,FALSE)))</f>
        <v/>
      </c>
      <c r="O7774" s="1" t="str">
        <f>IF(ISBLANK($C7774),"",IF(ISNA(VLOOKUP($L7774,'result messages'!$H$3:$L$11,3,FALSE)),VLOOKUP($M7774,'result messages'!$H$3:$L$11,3,FALSE),VLOOKUP($L7774,'result messages'!$H$3:$L$11,3,FALSE)))</f>
        <v/>
      </c>
      <c r="P7774" s="1" t="str">
        <f>IF(ISBLANK($C7774),"",IF(ISNA(VLOOKUP($L7774,'result messages'!$H$3:$L$11,4,FALSE)),VLOOKUP($M7774,'result messages'!$H$3:$L$11,4,FALSE),VLOOKUP($L7774,'result messages'!$H$3:$L$11,4,FALSE)))</f>
        <v/>
      </c>
      <c r="Q7774" s="1" t="str">
        <f>IF(ISBLANK($C7774),"",IF(ISNA(VLOOKUP($L7774,'result messages'!$H$3:$L$11,5,FALSE)),VLOOKUP($M7774,'result messages'!$H$3:$L$11,5,FALSE),VLOOKUP($L7774,'result messages'!$H$3:$L$11,5,FALSE)))</f>
        <v/>
      </c>
    </row>
    <row r="7775" spans="1:17">
      <c r="A7775" s="1">
        <v>7772</v>
      </c>
      <c r="B7775" s="1"/>
      <c r="C7775" s="1"/>
      <c r="D7775" s="1"/>
      <c r="E7775" s="6"/>
      <c r="F7775" s="1"/>
      <c r="G7775" s="1" t="str">
        <f>IF(ISNA(VLOOKUP($C7775,'DTEN TCAP Linkage deviceId'!$A$1:$A$20000,1,FALSE)),"No","Yes")</f>
        <v>No</v>
      </c>
      <c r="H7775" s="1" t="str">
        <f>IF(ISNA(VLOOKUP($C7775,'Provisioning Requester'!$F$3:$H$20000,2,FALSE)),"No","Yes")</f>
        <v>No</v>
      </c>
      <c r="I7775" s="1" t="str">
        <f>IF($H7775="Yes",VLOOKUP($C7775,'Provisioning Requester'!$F$3:$H$20000,3,FALSE),"-")</f>
        <v>-</v>
      </c>
      <c r="J7775" s="1" t="str">
        <f>IF(OR(D7775="SVCP", E7775="TRUE"), "No", IF(ISNA(VLOOKUP($C7775,'ProvResponder deviceId'!$A$1:$A$20000,1,FALSE)),"No","Yes"))</f>
        <v>No</v>
      </c>
      <c r="K7775" s="1" t="str">
        <f>IF($J7775="Yes",VLOOKUP($C7775,'ProvResponder deviceId'!$A$1:$C$20000,3,FALSE),"-")</f>
        <v>-</v>
      </c>
      <c r="L7775" s="1" t="str">
        <f t="shared" si="242"/>
        <v/>
      </c>
      <c r="M7775" s="1" t="str">
        <f t="shared" si="243"/>
        <v/>
      </c>
      <c r="N7775" s="1" t="str">
        <f>IF(ISBLANK($C7775),"",IF(ISNA(VLOOKUP($L7775,'result messages'!$H$3:$L$11,2,FALSE)),VLOOKUP($M7775,'result messages'!$H$3:$L$11,2,FALSE),VLOOKUP($L7775,'result messages'!$H$3:$L$11,2,FALSE)))</f>
        <v/>
      </c>
      <c r="O7775" s="1" t="str">
        <f>IF(ISBLANK($C7775),"",IF(ISNA(VLOOKUP($L7775,'result messages'!$H$3:$L$11,3,FALSE)),VLOOKUP($M7775,'result messages'!$H$3:$L$11,3,FALSE),VLOOKUP($L7775,'result messages'!$H$3:$L$11,3,FALSE)))</f>
        <v/>
      </c>
      <c r="P7775" s="1" t="str">
        <f>IF(ISBLANK($C7775),"",IF(ISNA(VLOOKUP($L7775,'result messages'!$H$3:$L$11,4,FALSE)),VLOOKUP($M7775,'result messages'!$H$3:$L$11,4,FALSE),VLOOKUP($L7775,'result messages'!$H$3:$L$11,4,FALSE)))</f>
        <v/>
      </c>
      <c r="Q7775" s="1" t="str">
        <f>IF(ISBLANK($C7775),"",IF(ISNA(VLOOKUP($L7775,'result messages'!$H$3:$L$11,5,FALSE)),VLOOKUP($M7775,'result messages'!$H$3:$L$11,5,FALSE),VLOOKUP($L7775,'result messages'!$H$3:$L$11,5,FALSE)))</f>
        <v/>
      </c>
    </row>
    <row r="7776" spans="1:17">
      <c r="A7776" s="1">
        <v>7773</v>
      </c>
      <c r="B7776" s="1"/>
      <c r="C7776" s="1"/>
      <c r="D7776" s="1"/>
      <c r="E7776" s="6"/>
      <c r="F7776" s="1"/>
      <c r="G7776" s="1" t="str">
        <f>IF(ISNA(VLOOKUP($C7776,'DTEN TCAP Linkage deviceId'!$A$1:$A$20000,1,FALSE)),"No","Yes")</f>
        <v>No</v>
      </c>
      <c r="H7776" s="1" t="str">
        <f>IF(ISNA(VLOOKUP($C7776,'Provisioning Requester'!$F$3:$H$20000,2,FALSE)),"No","Yes")</f>
        <v>No</v>
      </c>
      <c r="I7776" s="1" t="str">
        <f>IF($H7776="Yes",VLOOKUP($C7776,'Provisioning Requester'!$F$3:$H$20000,3,FALSE),"-")</f>
        <v>-</v>
      </c>
      <c r="J7776" s="1" t="str">
        <f>IF(OR(D7776="SVCP", E7776="TRUE"), "No", IF(ISNA(VLOOKUP($C7776,'ProvResponder deviceId'!$A$1:$A$20000,1,FALSE)),"No","Yes"))</f>
        <v>No</v>
      </c>
      <c r="K7776" s="1" t="str">
        <f>IF($J7776="Yes",VLOOKUP($C7776,'ProvResponder deviceId'!$A$1:$C$20000,3,FALSE),"-")</f>
        <v>-</v>
      </c>
      <c r="L7776" s="1" t="str">
        <f t="shared" si="242"/>
        <v/>
      </c>
      <c r="M7776" s="1" t="str">
        <f t="shared" si="243"/>
        <v/>
      </c>
      <c r="N7776" s="1" t="str">
        <f>IF(ISBLANK($C7776),"",IF(ISNA(VLOOKUP($L7776,'result messages'!$H$3:$L$11,2,FALSE)),VLOOKUP($M7776,'result messages'!$H$3:$L$11,2,FALSE),VLOOKUP($L7776,'result messages'!$H$3:$L$11,2,FALSE)))</f>
        <v/>
      </c>
      <c r="O7776" s="1" t="str">
        <f>IF(ISBLANK($C7776),"",IF(ISNA(VLOOKUP($L7776,'result messages'!$H$3:$L$11,3,FALSE)),VLOOKUP($M7776,'result messages'!$H$3:$L$11,3,FALSE),VLOOKUP($L7776,'result messages'!$H$3:$L$11,3,FALSE)))</f>
        <v/>
      </c>
      <c r="P7776" s="1" t="str">
        <f>IF(ISBLANK($C7776),"",IF(ISNA(VLOOKUP($L7776,'result messages'!$H$3:$L$11,4,FALSE)),VLOOKUP($M7776,'result messages'!$H$3:$L$11,4,FALSE),VLOOKUP($L7776,'result messages'!$H$3:$L$11,4,FALSE)))</f>
        <v/>
      </c>
      <c r="Q7776" s="1" t="str">
        <f>IF(ISBLANK($C7776),"",IF(ISNA(VLOOKUP($L7776,'result messages'!$H$3:$L$11,5,FALSE)),VLOOKUP($M7776,'result messages'!$H$3:$L$11,5,FALSE),VLOOKUP($L7776,'result messages'!$H$3:$L$11,5,FALSE)))</f>
        <v/>
      </c>
    </row>
    <row r="7777" spans="1:17">
      <c r="A7777" s="1">
        <v>7774</v>
      </c>
      <c r="B7777" s="1"/>
      <c r="C7777" s="1"/>
      <c r="D7777" s="1"/>
      <c r="E7777" s="6"/>
      <c r="F7777" s="1"/>
      <c r="G7777" s="1" t="str">
        <f>IF(ISNA(VLOOKUP($C7777,'DTEN TCAP Linkage deviceId'!$A$1:$A$20000,1,FALSE)),"No","Yes")</f>
        <v>No</v>
      </c>
      <c r="H7777" s="1" t="str">
        <f>IF(ISNA(VLOOKUP($C7777,'Provisioning Requester'!$F$3:$H$20000,2,FALSE)),"No","Yes")</f>
        <v>No</v>
      </c>
      <c r="I7777" s="1" t="str">
        <f>IF($H7777="Yes",VLOOKUP($C7777,'Provisioning Requester'!$F$3:$H$20000,3,FALSE),"-")</f>
        <v>-</v>
      </c>
      <c r="J7777" s="1" t="str">
        <f>IF(OR(D7777="SVCP", E7777="TRUE"), "No", IF(ISNA(VLOOKUP($C7777,'ProvResponder deviceId'!$A$1:$A$20000,1,FALSE)),"No","Yes"))</f>
        <v>No</v>
      </c>
      <c r="K7777" s="1" t="str">
        <f>IF($J7777="Yes",VLOOKUP($C7777,'ProvResponder deviceId'!$A$1:$C$20000,3,FALSE),"-")</f>
        <v>-</v>
      </c>
      <c r="L7777" s="1" t="str">
        <f t="shared" si="242"/>
        <v/>
      </c>
      <c r="M7777" s="1" t="str">
        <f t="shared" si="243"/>
        <v/>
      </c>
      <c r="N7777" s="1" t="str">
        <f>IF(ISBLANK($C7777),"",IF(ISNA(VLOOKUP($L7777,'result messages'!$H$3:$L$11,2,FALSE)),VLOOKUP($M7777,'result messages'!$H$3:$L$11,2,FALSE),VLOOKUP($L7777,'result messages'!$H$3:$L$11,2,FALSE)))</f>
        <v/>
      </c>
      <c r="O7777" s="1" t="str">
        <f>IF(ISBLANK($C7777),"",IF(ISNA(VLOOKUP($L7777,'result messages'!$H$3:$L$11,3,FALSE)),VLOOKUP($M7777,'result messages'!$H$3:$L$11,3,FALSE),VLOOKUP($L7777,'result messages'!$H$3:$L$11,3,FALSE)))</f>
        <v/>
      </c>
      <c r="P7777" s="1" t="str">
        <f>IF(ISBLANK($C7777),"",IF(ISNA(VLOOKUP($L7777,'result messages'!$H$3:$L$11,4,FALSE)),VLOOKUP($M7777,'result messages'!$H$3:$L$11,4,FALSE),VLOOKUP($L7777,'result messages'!$H$3:$L$11,4,FALSE)))</f>
        <v/>
      </c>
      <c r="Q7777" s="1" t="str">
        <f>IF(ISBLANK($C7777),"",IF(ISNA(VLOOKUP($L7777,'result messages'!$H$3:$L$11,5,FALSE)),VLOOKUP($M7777,'result messages'!$H$3:$L$11,5,FALSE),VLOOKUP($L7777,'result messages'!$H$3:$L$11,5,FALSE)))</f>
        <v/>
      </c>
    </row>
    <row r="7778" spans="1:17">
      <c r="A7778" s="1">
        <v>7775</v>
      </c>
      <c r="B7778" s="1"/>
      <c r="C7778" s="1"/>
      <c r="D7778" s="1"/>
      <c r="E7778" s="6"/>
      <c r="F7778" s="1"/>
      <c r="G7778" s="1" t="str">
        <f>IF(ISNA(VLOOKUP($C7778,'DTEN TCAP Linkage deviceId'!$A$1:$A$20000,1,FALSE)),"No","Yes")</f>
        <v>No</v>
      </c>
      <c r="H7778" s="1" t="str">
        <f>IF(ISNA(VLOOKUP($C7778,'Provisioning Requester'!$F$3:$H$20000,2,FALSE)),"No","Yes")</f>
        <v>No</v>
      </c>
      <c r="I7778" s="1" t="str">
        <f>IF($H7778="Yes",VLOOKUP($C7778,'Provisioning Requester'!$F$3:$H$20000,3,FALSE),"-")</f>
        <v>-</v>
      </c>
      <c r="J7778" s="1" t="str">
        <f>IF(OR(D7778="SVCP", E7778="TRUE"), "No", IF(ISNA(VLOOKUP($C7778,'ProvResponder deviceId'!$A$1:$A$20000,1,FALSE)),"No","Yes"))</f>
        <v>No</v>
      </c>
      <c r="K7778" s="1" t="str">
        <f>IF($J7778="Yes",VLOOKUP($C7778,'ProvResponder deviceId'!$A$1:$C$20000,3,FALSE),"-")</f>
        <v>-</v>
      </c>
      <c r="L7778" s="1" t="str">
        <f t="shared" si="242"/>
        <v/>
      </c>
      <c r="M7778" s="1" t="str">
        <f t="shared" si="243"/>
        <v/>
      </c>
      <c r="N7778" s="1" t="str">
        <f>IF(ISBLANK($C7778),"",IF(ISNA(VLOOKUP($L7778,'result messages'!$H$3:$L$11,2,FALSE)),VLOOKUP($M7778,'result messages'!$H$3:$L$11,2,FALSE),VLOOKUP($L7778,'result messages'!$H$3:$L$11,2,FALSE)))</f>
        <v/>
      </c>
      <c r="O7778" s="1" t="str">
        <f>IF(ISBLANK($C7778),"",IF(ISNA(VLOOKUP($L7778,'result messages'!$H$3:$L$11,3,FALSE)),VLOOKUP($M7778,'result messages'!$H$3:$L$11,3,FALSE),VLOOKUP($L7778,'result messages'!$H$3:$L$11,3,FALSE)))</f>
        <v/>
      </c>
      <c r="P7778" s="1" t="str">
        <f>IF(ISBLANK($C7778),"",IF(ISNA(VLOOKUP($L7778,'result messages'!$H$3:$L$11,4,FALSE)),VLOOKUP($M7778,'result messages'!$H$3:$L$11,4,FALSE),VLOOKUP($L7778,'result messages'!$H$3:$L$11,4,FALSE)))</f>
        <v/>
      </c>
      <c r="Q7778" s="1" t="str">
        <f>IF(ISBLANK($C7778),"",IF(ISNA(VLOOKUP($L7778,'result messages'!$H$3:$L$11,5,FALSE)),VLOOKUP($M7778,'result messages'!$H$3:$L$11,5,FALSE),VLOOKUP($L7778,'result messages'!$H$3:$L$11,5,FALSE)))</f>
        <v/>
      </c>
    </row>
    <row r="7779" spans="1:17">
      <c r="A7779" s="1">
        <v>7776</v>
      </c>
      <c r="B7779" s="1"/>
      <c r="C7779" s="1"/>
      <c r="D7779" s="1"/>
      <c r="E7779" s="6"/>
      <c r="F7779" s="1"/>
      <c r="G7779" s="1" t="str">
        <f>IF(ISNA(VLOOKUP($C7779,'DTEN TCAP Linkage deviceId'!$A$1:$A$20000,1,FALSE)),"No","Yes")</f>
        <v>No</v>
      </c>
      <c r="H7779" s="1" t="str">
        <f>IF(ISNA(VLOOKUP($C7779,'Provisioning Requester'!$F$3:$H$20000,2,FALSE)),"No","Yes")</f>
        <v>No</v>
      </c>
      <c r="I7779" s="1" t="str">
        <f>IF($H7779="Yes",VLOOKUP($C7779,'Provisioning Requester'!$F$3:$H$20000,3,FALSE),"-")</f>
        <v>-</v>
      </c>
      <c r="J7779" s="1" t="str">
        <f>IF(OR(D7779="SVCP", E7779="TRUE"), "No", IF(ISNA(VLOOKUP($C7779,'ProvResponder deviceId'!$A$1:$A$20000,1,FALSE)),"No","Yes"))</f>
        <v>No</v>
      </c>
      <c r="K7779" s="1" t="str">
        <f>IF($J7779="Yes",VLOOKUP($C7779,'ProvResponder deviceId'!$A$1:$C$20000,3,FALSE),"-")</f>
        <v>-</v>
      </c>
      <c r="L7779" s="1" t="str">
        <f t="shared" si="242"/>
        <v/>
      </c>
      <c r="M7779" s="1" t="str">
        <f t="shared" si="243"/>
        <v/>
      </c>
      <c r="N7779" s="1" t="str">
        <f>IF(ISBLANK($C7779),"",IF(ISNA(VLOOKUP($L7779,'result messages'!$H$3:$L$11,2,FALSE)),VLOOKUP($M7779,'result messages'!$H$3:$L$11,2,FALSE),VLOOKUP($L7779,'result messages'!$H$3:$L$11,2,FALSE)))</f>
        <v/>
      </c>
      <c r="O7779" s="1" t="str">
        <f>IF(ISBLANK($C7779),"",IF(ISNA(VLOOKUP($L7779,'result messages'!$H$3:$L$11,3,FALSE)),VLOOKUP($M7779,'result messages'!$H$3:$L$11,3,FALSE),VLOOKUP($L7779,'result messages'!$H$3:$L$11,3,FALSE)))</f>
        <v/>
      </c>
      <c r="P7779" s="1" t="str">
        <f>IF(ISBLANK($C7779),"",IF(ISNA(VLOOKUP($L7779,'result messages'!$H$3:$L$11,4,FALSE)),VLOOKUP($M7779,'result messages'!$H$3:$L$11,4,FALSE),VLOOKUP($L7779,'result messages'!$H$3:$L$11,4,FALSE)))</f>
        <v/>
      </c>
      <c r="Q7779" s="1" t="str">
        <f>IF(ISBLANK($C7779),"",IF(ISNA(VLOOKUP($L7779,'result messages'!$H$3:$L$11,5,FALSE)),VLOOKUP($M7779,'result messages'!$H$3:$L$11,5,FALSE),VLOOKUP($L7779,'result messages'!$H$3:$L$11,5,FALSE)))</f>
        <v/>
      </c>
    </row>
    <row r="7780" spans="1:17">
      <c r="A7780" s="1">
        <v>7777</v>
      </c>
      <c r="B7780" s="1"/>
      <c r="C7780" s="1"/>
      <c r="D7780" s="1"/>
      <c r="E7780" s="6"/>
      <c r="F7780" s="1"/>
      <c r="G7780" s="1" t="str">
        <f>IF(ISNA(VLOOKUP($C7780,'DTEN TCAP Linkage deviceId'!$A$1:$A$20000,1,FALSE)),"No","Yes")</f>
        <v>No</v>
      </c>
      <c r="H7780" s="1" t="str">
        <f>IF(ISNA(VLOOKUP($C7780,'Provisioning Requester'!$F$3:$H$20000,2,FALSE)),"No","Yes")</f>
        <v>No</v>
      </c>
      <c r="I7780" s="1" t="str">
        <f>IF($H7780="Yes",VLOOKUP($C7780,'Provisioning Requester'!$F$3:$H$20000,3,FALSE),"-")</f>
        <v>-</v>
      </c>
      <c r="J7780" s="1" t="str">
        <f>IF(OR(D7780="SVCP", E7780="TRUE"), "No", IF(ISNA(VLOOKUP($C7780,'ProvResponder deviceId'!$A$1:$A$20000,1,FALSE)),"No","Yes"))</f>
        <v>No</v>
      </c>
      <c r="K7780" s="1" t="str">
        <f>IF($J7780="Yes",VLOOKUP($C7780,'ProvResponder deviceId'!$A$1:$C$20000,3,FALSE),"-")</f>
        <v>-</v>
      </c>
      <c r="L7780" s="1" t="str">
        <f t="shared" si="242"/>
        <v/>
      </c>
      <c r="M7780" s="1" t="str">
        <f t="shared" si="243"/>
        <v/>
      </c>
      <c r="N7780" s="1" t="str">
        <f>IF(ISBLANK($C7780),"",IF(ISNA(VLOOKUP($L7780,'result messages'!$H$3:$L$11,2,FALSE)),VLOOKUP($M7780,'result messages'!$H$3:$L$11,2,FALSE),VLOOKUP($L7780,'result messages'!$H$3:$L$11,2,FALSE)))</f>
        <v/>
      </c>
      <c r="O7780" s="1" t="str">
        <f>IF(ISBLANK($C7780),"",IF(ISNA(VLOOKUP($L7780,'result messages'!$H$3:$L$11,3,FALSE)),VLOOKUP($M7780,'result messages'!$H$3:$L$11,3,FALSE),VLOOKUP($L7780,'result messages'!$H$3:$L$11,3,FALSE)))</f>
        <v/>
      </c>
      <c r="P7780" s="1" t="str">
        <f>IF(ISBLANK($C7780),"",IF(ISNA(VLOOKUP($L7780,'result messages'!$H$3:$L$11,4,FALSE)),VLOOKUP($M7780,'result messages'!$H$3:$L$11,4,FALSE),VLOOKUP($L7780,'result messages'!$H$3:$L$11,4,FALSE)))</f>
        <v/>
      </c>
      <c r="Q7780" s="1" t="str">
        <f>IF(ISBLANK($C7780),"",IF(ISNA(VLOOKUP($L7780,'result messages'!$H$3:$L$11,5,FALSE)),VLOOKUP($M7780,'result messages'!$H$3:$L$11,5,FALSE),VLOOKUP($L7780,'result messages'!$H$3:$L$11,5,FALSE)))</f>
        <v/>
      </c>
    </row>
    <row r="7781" spans="1:17">
      <c r="A7781" s="1">
        <v>7778</v>
      </c>
      <c r="B7781" s="1"/>
      <c r="C7781" s="1"/>
      <c r="D7781" s="1"/>
      <c r="E7781" s="6"/>
      <c r="F7781" s="1"/>
      <c r="G7781" s="1" t="str">
        <f>IF(ISNA(VLOOKUP($C7781,'DTEN TCAP Linkage deviceId'!$A$1:$A$20000,1,FALSE)),"No","Yes")</f>
        <v>No</v>
      </c>
      <c r="H7781" s="1" t="str">
        <f>IF(ISNA(VLOOKUP($C7781,'Provisioning Requester'!$F$3:$H$20000,2,FALSE)),"No","Yes")</f>
        <v>No</v>
      </c>
      <c r="I7781" s="1" t="str">
        <f>IF($H7781="Yes",VLOOKUP($C7781,'Provisioning Requester'!$F$3:$H$20000,3,FALSE),"-")</f>
        <v>-</v>
      </c>
      <c r="J7781" s="1" t="str">
        <f>IF(OR(D7781="SVCP", E7781="TRUE"), "No", IF(ISNA(VLOOKUP($C7781,'ProvResponder deviceId'!$A$1:$A$20000,1,FALSE)),"No","Yes"))</f>
        <v>No</v>
      </c>
      <c r="K7781" s="1" t="str">
        <f>IF($J7781="Yes",VLOOKUP($C7781,'ProvResponder deviceId'!$A$1:$C$20000,3,FALSE),"-")</f>
        <v>-</v>
      </c>
      <c r="L7781" s="1" t="str">
        <f t="shared" si="242"/>
        <v/>
      </c>
      <c r="M7781" s="1" t="str">
        <f t="shared" si="243"/>
        <v/>
      </c>
      <c r="N7781" s="1" t="str">
        <f>IF(ISBLANK($C7781),"",IF(ISNA(VLOOKUP($L7781,'result messages'!$H$3:$L$11,2,FALSE)),VLOOKUP($M7781,'result messages'!$H$3:$L$11,2,FALSE),VLOOKUP($L7781,'result messages'!$H$3:$L$11,2,FALSE)))</f>
        <v/>
      </c>
      <c r="O7781" s="1" t="str">
        <f>IF(ISBLANK($C7781),"",IF(ISNA(VLOOKUP($L7781,'result messages'!$H$3:$L$11,3,FALSE)),VLOOKUP($M7781,'result messages'!$H$3:$L$11,3,FALSE),VLOOKUP($L7781,'result messages'!$H$3:$L$11,3,FALSE)))</f>
        <v/>
      </c>
      <c r="P7781" s="1" t="str">
        <f>IF(ISBLANK($C7781),"",IF(ISNA(VLOOKUP($L7781,'result messages'!$H$3:$L$11,4,FALSE)),VLOOKUP($M7781,'result messages'!$H$3:$L$11,4,FALSE),VLOOKUP($L7781,'result messages'!$H$3:$L$11,4,FALSE)))</f>
        <v/>
      </c>
      <c r="Q7781" s="1" t="str">
        <f>IF(ISBLANK($C7781),"",IF(ISNA(VLOOKUP($L7781,'result messages'!$H$3:$L$11,5,FALSE)),VLOOKUP($M7781,'result messages'!$H$3:$L$11,5,FALSE),VLOOKUP($L7781,'result messages'!$H$3:$L$11,5,FALSE)))</f>
        <v/>
      </c>
    </row>
    <row r="7782" spans="1:17">
      <c r="A7782" s="1">
        <v>7779</v>
      </c>
      <c r="B7782" s="1"/>
      <c r="C7782" s="1"/>
      <c r="D7782" s="1"/>
      <c r="E7782" s="6"/>
      <c r="F7782" s="1"/>
      <c r="G7782" s="1" t="str">
        <f>IF(ISNA(VLOOKUP($C7782,'DTEN TCAP Linkage deviceId'!$A$1:$A$20000,1,FALSE)),"No","Yes")</f>
        <v>No</v>
      </c>
      <c r="H7782" s="1" t="str">
        <f>IF(ISNA(VLOOKUP($C7782,'Provisioning Requester'!$F$3:$H$20000,2,FALSE)),"No","Yes")</f>
        <v>No</v>
      </c>
      <c r="I7782" s="1" t="str">
        <f>IF($H7782="Yes",VLOOKUP($C7782,'Provisioning Requester'!$F$3:$H$20000,3,FALSE),"-")</f>
        <v>-</v>
      </c>
      <c r="J7782" s="1" t="str">
        <f>IF(OR(D7782="SVCP", E7782="TRUE"), "No", IF(ISNA(VLOOKUP($C7782,'ProvResponder deviceId'!$A$1:$A$20000,1,FALSE)),"No","Yes"))</f>
        <v>No</v>
      </c>
      <c r="K7782" s="1" t="str">
        <f>IF($J7782="Yes",VLOOKUP($C7782,'ProvResponder deviceId'!$A$1:$C$20000,3,FALSE),"-")</f>
        <v>-</v>
      </c>
      <c r="L7782" s="1" t="str">
        <f t="shared" si="242"/>
        <v/>
      </c>
      <c r="M7782" s="1" t="str">
        <f t="shared" si="243"/>
        <v/>
      </c>
      <c r="N7782" s="1" t="str">
        <f>IF(ISBLANK($C7782),"",IF(ISNA(VLOOKUP($L7782,'result messages'!$H$3:$L$11,2,FALSE)),VLOOKUP($M7782,'result messages'!$H$3:$L$11,2,FALSE),VLOOKUP($L7782,'result messages'!$H$3:$L$11,2,FALSE)))</f>
        <v/>
      </c>
      <c r="O7782" s="1" t="str">
        <f>IF(ISBLANK($C7782),"",IF(ISNA(VLOOKUP($L7782,'result messages'!$H$3:$L$11,3,FALSE)),VLOOKUP($M7782,'result messages'!$H$3:$L$11,3,FALSE),VLOOKUP($L7782,'result messages'!$H$3:$L$11,3,FALSE)))</f>
        <v/>
      </c>
      <c r="P7782" s="1" t="str">
        <f>IF(ISBLANK($C7782),"",IF(ISNA(VLOOKUP($L7782,'result messages'!$H$3:$L$11,4,FALSE)),VLOOKUP($M7782,'result messages'!$H$3:$L$11,4,FALSE),VLOOKUP($L7782,'result messages'!$H$3:$L$11,4,FALSE)))</f>
        <v/>
      </c>
      <c r="Q7782" s="1" t="str">
        <f>IF(ISBLANK($C7782),"",IF(ISNA(VLOOKUP($L7782,'result messages'!$H$3:$L$11,5,FALSE)),VLOOKUP($M7782,'result messages'!$H$3:$L$11,5,FALSE),VLOOKUP($L7782,'result messages'!$H$3:$L$11,5,FALSE)))</f>
        <v/>
      </c>
    </row>
    <row r="7783" spans="1:17">
      <c r="A7783" s="1">
        <v>7780</v>
      </c>
      <c r="B7783" s="1"/>
      <c r="C7783" s="1"/>
      <c r="D7783" s="1"/>
      <c r="E7783" s="6"/>
      <c r="F7783" s="1"/>
      <c r="G7783" s="1" t="str">
        <f>IF(ISNA(VLOOKUP($C7783,'DTEN TCAP Linkage deviceId'!$A$1:$A$20000,1,FALSE)),"No","Yes")</f>
        <v>No</v>
      </c>
      <c r="H7783" s="1" t="str">
        <f>IF(ISNA(VLOOKUP($C7783,'Provisioning Requester'!$F$3:$H$20000,2,FALSE)),"No","Yes")</f>
        <v>No</v>
      </c>
      <c r="I7783" s="1" t="str">
        <f>IF($H7783="Yes",VLOOKUP($C7783,'Provisioning Requester'!$F$3:$H$20000,3,FALSE),"-")</f>
        <v>-</v>
      </c>
      <c r="J7783" s="1" t="str">
        <f>IF(OR(D7783="SVCP", E7783="TRUE"), "No", IF(ISNA(VLOOKUP($C7783,'ProvResponder deviceId'!$A$1:$A$20000,1,FALSE)),"No","Yes"))</f>
        <v>No</v>
      </c>
      <c r="K7783" s="1" t="str">
        <f>IF($J7783="Yes",VLOOKUP($C7783,'ProvResponder deviceId'!$A$1:$C$20000,3,FALSE),"-")</f>
        <v>-</v>
      </c>
      <c r="L7783" s="1" t="str">
        <f t="shared" si="242"/>
        <v/>
      </c>
      <c r="M7783" s="1" t="str">
        <f t="shared" si="243"/>
        <v/>
      </c>
      <c r="N7783" s="1" t="str">
        <f>IF(ISBLANK($C7783),"",IF(ISNA(VLOOKUP($L7783,'result messages'!$H$3:$L$11,2,FALSE)),VLOOKUP($M7783,'result messages'!$H$3:$L$11,2,FALSE),VLOOKUP($L7783,'result messages'!$H$3:$L$11,2,FALSE)))</f>
        <v/>
      </c>
      <c r="O7783" s="1" t="str">
        <f>IF(ISBLANK($C7783),"",IF(ISNA(VLOOKUP($L7783,'result messages'!$H$3:$L$11,3,FALSE)),VLOOKUP($M7783,'result messages'!$H$3:$L$11,3,FALSE),VLOOKUP($L7783,'result messages'!$H$3:$L$11,3,FALSE)))</f>
        <v/>
      </c>
      <c r="P7783" s="1" t="str">
        <f>IF(ISBLANK($C7783),"",IF(ISNA(VLOOKUP($L7783,'result messages'!$H$3:$L$11,4,FALSE)),VLOOKUP($M7783,'result messages'!$H$3:$L$11,4,FALSE),VLOOKUP($L7783,'result messages'!$H$3:$L$11,4,FALSE)))</f>
        <v/>
      </c>
      <c r="Q7783" s="1" t="str">
        <f>IF(ISBLANK($C7783),"",IF(ISNA(VLOOKUP($L7783,'result messages'!$H$3:$L$11,5,FALSE)),VLOOKUP($M7783,'result messages'!$H$3:$L$11,5,FALSE),VLOOKUP($L7783,'result messages'!$H$3:$L$11,5,FALSE)))</f>
        <v/>
      </c>
    </row>
    <row r="7784" spans="1:17">
      <c r="A7784" s="1">
        <v>7781</v>
      </c>
      <c r="B7784" s="1"/>
      <c r="C7784" s="1"/>
      <c r="D7784" s="1"/>
      <c r="E7784" s="6"/>
      <c r="F7784" s="1"/>
      <c r="G7784" s="1" t="str">
        <f>IF(ISNA(VLOOKUP($C7784,'DTEN TCAP Linkage deviceId'!$A$1:$A$20000,1,FALSE)),"No","Yes")</f>
        <v>No</v>
      </c>
      <c r="H7784" s="1" t="str">
        <f>IF(ISNA(VLOOKUP($C7784,'Provisioning Requester'!$F$3:$H$20000,2,FALSE)),"No","Yes")</f>
        <v>No</v>
      </c>
      <c r="I7784" s="1" t="str">
        <f>IF($H7784="Yes",VLOOKUP($C7784,'Provisioning Requester'!$F$3:$H$20000,3,FALSE),"-")</f>
        <v>-</v>
      </c>
      <c r="J7784" s="1" t="str">
        <f>IF(OR(D7784="SVCP", E7784="TRUE"), "No", IF(ISNA(VLOOKUP($C7784,'ProvResponder deviceId'!$A$1:$A$20000,1,FALSE)),"No","Yes"))</f>
        <v>No</v>
      </c>
      <c r="K7784" s="1" t="str">
        <f>IF($J7784="Yes",VLOOKUP($C7784,'ProvResponder deviceId'!$A$1:$C$20000,3,FALSE),"-")</f>
        <v>-</v>
      </c>
      <c r="L7784" s="1" t="str">
        <f t="shared" si="242"/>
        <v/>
      </c>
      <c r="M7784" s="1" t="str">
        <f t="shared" si="243"/>
        <v/>
      </c>
      <c r="N7784" s="1" t="str">
        <f>IF(ISBLANK($C7784),"",IF(ISNA(VLOOKUP($L7784,'result messages'!$H$3:$L$11,2,FALSE)),VLOOKUP($M7784,'result messages'!$H$3:$L$11,2,FALSE),VLOOKUP($L7784,'result messages'!$H$3:$L$11,2,FALSE)))</f>
        <v/>
      </c>
      <c r="O7784" s="1" t="str">
        <f>IF(ISBLANK($C7784),"",IF(ISNA(VLOOKUP($L7784,'result messages'!$H$3:$L$11,3,FALSE)),VLOOKUP($M7784,'result messages'!$H$3:$L$11,3,FALSE),VLOOKUP($L7784,'result messages'!$H$3:$L$11,3,FALSE)))</f>
        <v/>
      </c>
      <c r="P7784" s="1" t="str">
        <f>IF(ISBLANK($C7784),"",IF(ISNA(VLOOKUP($L7784,'result messages'!$H$3:$L$11,4,FALSE)),VLOOKUP($M7784,'result messages'!$H$3:$L$11,4,FALSE),VLOOKUP($L7784,'result messages'!$H$3:$L$11,4,FALSE)))</f>
        <v/>
      </c>
      <c r="Q7784" s="1" t="str">
        <f>IF(ISBLANK($C7784),"",IF(ISNA(VLOOKUP($L7784,'result messages'!$H$3:$L$11,5,FALSE)),VLOOKUP($M7784,'result messages'!$H$3:$L$11,5,FALSE),VLOOKUP($L7784,'result messages'!$H$3:$L$11,5,FALSE)))</f>
        <v/>
      </c>
    </row>
    <row r="7785" spans="1:17">
      <c r="A7785" s="1">
        <v>7782</v>
      </c>
      <c r="B7785" s="1"/>
      <c r="C7785" s="1"/>
      <c r="D7785" s="1"/>
      <c r="E7785" s="6"/>
      <c r="F7785" s="1"/>
      <c r="G7785" s="1" t="str">
        <f>IF(ISNA(VLOOKUP($C7785,'DTEN TCAP Linkage deviceId'!$A$1:$A$20000,1,FALSE)),"No","Yes")</f>
        <v>No</v>
      </c>
      <c r="H7785" s="1" t="str">
        <f>IF(ISNA(VLOOKUP($C7785,'Provisioning Requester'!$F$3:$H$20000,2,FALSE)),"No","Yes")</f>
        <v>No</v>
      </c>
      <c r="I7785" s="1" t="str">
        <f>IF($H7785="Yes",VLOOKUP($C7785,'Provisioning Requester'!$F$3:$H$20000,3,FALSE),"-")</f>
        <v>-</v>
      </c>
      <c r="J7785" s="1" t="str">
        <f>IF(OR(D7785="SVCP", E7785="TRUE"), "No", IF(ISNA(VLOOKUP($C7785,'ProvResponder deviceId'!$A$1:$A$20000,1,FALSE)),"No","Yes"))</f>
        <v>No</v>
      </c>
      <c r="K7785" s="1" t="str">
        <f>IF($J7785="Yes",VLOOKUP($C7785,'ProvResponder deviceId'!$A$1:$C$20000,3,FALSE),"-")</f>
        <v>-</v>
      </c>
      <c r="L7785" s="1" t="str">
        <f t="shared" si="242"/>
        <v/>
      </c>
      <c r="M7785" s="1" t="str">
        <f t="shared" si="243"/>
        <v/>
      </c>
      <c r="N7785" s="1" t="str">
        <f>IF(ISBLANK($C7785),"",IF(ISNA(VLOOKUP($L7785,'result messages'!$H$3:$L$11,2,FALSE)),VLOOKUP($M7785,'result messages'!$H$3:$L$11,2,FALSE),VLOOKUP($L7785,'result messages'!$H$3:$L$11,2,FALSE)))</f>
        <v/>
      </c>
      <c r="O7785" s="1" t="str">
        <f>IF(ISBLANK($C7785),"",IF(ISNA(VLOOKUP($L7785,'result messages'!$H$3:$L$11,3,FALSE)),VLOOKUP($M7785,'result messages'!$H$3:$L$11,3,FALSE),VLOOKUP($L7785,'result messages'!$H$3:$L$11,3,FALSE)))</f>
        <v/>
      </c>
      <c r="P7785" s="1" t="str">
        <f>IF(ISBLANK($C7785),"",IF(ISNA(VLOOKUP($L7785,'result messages'!$H$3:$L$11,4,FALSE)),VLOOKUP($M7785,'result messages'!$H$3:$L$11,4,FALSE),VLOOKUP($L7785,'result messages'!$H$3:$L$11,4,FALSE)))</f>
        <v/>
      </c>
      <c r="Q7785" s="1" t="str">
        <f>IF(ISBLANK($C7785),"",IF(ISNA(VLOOKUP($L7785,'result messages'!$H$3:$L$11,5,FALSE)),VLOOKUP($M7785,'result messages'!$H$3:$L$11,5,FALSE),VLOOKUP($L7785,'result messages'!$H$3:$L$11,5,FALSE)))</f>
        <v/>
      </c>
    </row>
    <row r="7786" spans="1:17">
      <c r="A7786" s="1">
        <v>7783</v>
      </c>
      <c r="B7786" s="1"/>
      <c r="C7786" s="1"/>
      <c r="D7786" s="1"/>
      <c r="E7786" s="6"/>
      <c r="F7786" s="1"/>
      <c r="G7786" s="1" t="str">
        <f>IF(ISNA(VLOOKUP($C7786,'DTEN TCAP Linkage deviceId'!$A$1:$A$20000,1,FALSE)),"No","Yes")</f>
        <v>No</v>
      </c>
      <c r="H7786" s="1" t="str">
        <f>IF(ISNA(VLOOKUP($C7786,'Provisioning Requester'!$F$3:$H$20000,2,FALSE)),"No","Yes")</f>
        <v>No</v>
      </c>
      <c r="I7786" s="1" t="str">
        <f>IF($H7786="Yes",VLOOKUP($C7786,'Provisioning Requester'!$F$3:$H$20000,3,FALSE),"-")</f>
        <v>-</v>
      </c>
      <c r="J7786" s="1" t="str">
        <f>IF(OR(D7786="SVCP", E7786="TRUE"), "No", IF(ISNA(VLOOKUP($C7786,'ProvResponder deviceId'!$A$1:$A$20000,1,FALSE)),"No","Yes"))</f>
        <v>No</v>
      </c>
      <c r="K7786" s="1" t="str">
        <f>IF($J7786="Yes",VLOOKUP($C7786,'ProvResponder deviceId'!$A$1:$C$20000,3,FALSE),"-")</f>
        <v>-</v>
      </c>
      <c r="L7786" s="1" t="str">
        <f t="shared" si="242"/>
        <v/>
      </c>
      <c r="M7786" s="1" t="str">
        <f t="shared" si="243"/>
        <v/>
      </c>
      <c r="N7786" s="1" t="str">
        <f>IF(ISBLANK($C7786),"",IF(ISNA(VLOOKUP($L7786,'result messages'!$H$3:$L$11,2,FALSE)),VLOOKUP($M7786,'result messages'!$H$3:$L$11,2,FALSE),VLOOKUP($L7786,'result messages'!$H$3:$L$11,2,FALSE)))</f>
        <v/>
      </c>
      <c r="O7786" s="1" t="str">
        <f>IF(ISBLANK($C7786),"",IF(ISNA(VLOOKUP($L7786,'result messages'!$H$3:$L$11,3,FALSE)),VLOOKUP($M7786,'result messages'!$H$3:$L$11,3,FALSE),VLOOKUP($L7786,'result messages'!$H$3:$L$11,3,FALSE)))</f>
        <v/>
      </c>
      <c r="P7786" s="1" t="str">
        <f>IF(ISBLANK($C7786),"",IF(ISNA(VLOOKUP($L7786,'result messages'!$H$3:$L$11,4,FALSE)),VLOOKUP($M7786,'result messages'!$H$3:$L$11,4,FALSE),VLOOKUP($L7786,'result messages'!$H$3:$L$11,4,FALSE)))</f>
        <v/>
      </c>
      <c r="Q7786" s="1" t="str">
        <f>IF(ISBLANK($C7786),"",IF(ISNA(VLOOKUP($L7786,'result messages'!$H$3:$L$11,5,FALSE)),VLOOKUP($M7786,'result messages'!$H$3:$L$11,5,FALSE),VLOOKUP($L7786,'result messages'!$H$3:$L$11,5,FALSE)))</f>
        <v/>
      </c>
    </row>
    <row r="7787" spans="1:17">
      <c r="A7787" s="1">
        <v>7784</v>
      </c>
      <c r="B7787" s="1"/>
      <c r="C7787" s="1"/>
      <c r="D7787" s="1"/>
      <c r="E7787" s="6"/>
      <c r="F7787" s="1"/>
      <c r="G7787" s="1" t="str">
        <f>IF(ISNA(VLOOKUP($C7787,'DTEN TCAP Linkage deviceId'!$A$1:$A$20000,1,FALSE)),"No","Yes")</f>
        <v>No</v>
      </c>
      <c r="H7787" s="1" t="str">
        <f>IF(ISNA(VLOOKUP($C7787,'Provisioning Requester'!$F$3:$H$20000,2,FALSE)),"No","Yes")</f>
        <v>No</v>
      </c>
      <c r="I7787" s="1" t="str">
        <f>IF($H7787="Yes",VLOOKUP($C7787,'Provisioning Requester'!$F$3:$H$20000,3,FALSE),"-")</f>
        <v>-</v>
      </c>
      <c r="J7787" s="1" t="str">
        <f>IF(OR(D7787="SVCP", E7787="TRUE"), "No", IF(ISNA(VLOOKUP($C7787,'ProvResponder deviceId'!$A$1:$A$20000,1,FALSE)),"No","Yes"))</f>
        <v>No</v>
      </c>
      <c r="K7787" s="1" t="str">
        <f>IF($J7787="Yes",VLOOKUP($C7787,'ProvResponder deviceId'!$A$1:$C$20000,3,FALSE),"-")</f>
        <v>-</v>
      </c>
      <c r="L7787" s="1" t="str">
        <f t="shared" si="242"/>
        <v/>
      </c>
      <c r="M7787" s="1" t="str">
        <f t="shared" si="243"/>
        <v/>
      </c>
      <c r="N7787" s="1" t="str">
        <f>IF(ISBLANK($C7787),"",IF(ISNA(VLOOKUP($L7787,'result messages'!$H$3:$L$11,2,FALSE)),VLOOKUP($M7787,'result messages'!$H$3:$L$11,2,FALSE),VLOOKUP($L7787,'result messages'!$H$3:$L$11,2,FALSE)))</f>
        <v/>
      </c>
      <c r="O7787" s="1" t="str">
        <f>IF(ISBLANK($C7787),"",IF(ISNA(VLOOKUP($L7787,'result messages'!$H$3:$L$11,3,FALSE)),VLOOKUP($M7787,'result messages'!$H$3:$L$11,3,FALSE),VLOOKUP($L7787,'result messages'!$H$3:$L$11,3,FALSE)))</f>
        <v/>
      </c>
      <c r="P7787" s="1" t="str">
        <f>IF(ISBLANK($C7787),"",IF(ISNA(VLOOKUP($L7787,'result messages'!$H$3:$L$11,4,FALSE)),VLOOKUP($M7787,'result messages'!$H$3:$L$11,4,FALSE),VLOOKUP($L7787,'result messages'!$H$3:$L$11,4,FALSE)))</f>
        <v/>
      </c>
      <c r="Q7787" s="1" t="str">
        <f>IF(ISBLANK($C7787),"",IF(ISNA(VLOOKUP($L7787,'result messages'!$H$3:$L$11,5,FALSE)),VLOOKUP($M7787,'result messages'!$H$3:$L$11,5,FALSE),VLOOKUP($L7787,'result messages'!$H$3:$L$11,5,FALSE)))</f>
        <v/>
      </c>
    </row>
    <row r="7788" spans="1:17">
      <c r="A7788" s="1">
        <v>7785</v>
      </c>
      <c r="B7788" s="1"/>
      <c r="C7788" s="1"/>
      <c r="D7788" s="1"/>
      <c r="E7788" s="6"/>
      <c r="F7788" s="1"/>
      <c r="G7788" s="1" t="str">
        <f>IF(ISNA(VLOOKUP($C7788,'DTEN TCAP Linkage deviceId'!$A$1:$A$20000,1,FALSE)),"No","Yes")</f>
        <v>No</v>
      </c>
      <c r="H7788" s="1" t="str">
        <f>IF(ISNA(VLOOKUP($C7788,'Provisioning Requester'!$F$3:$H$20000,2,FALSE)),"No","Yes")</f>
        <v>No</v>
      </c>
      <c r="I7788" s="1" t="str">
        <f>IF($H7788="Yes",VLOOKUP($C7788,'Provisioning Requester'!$F$3:$H$20000,3,FALSE),"-")</f>
        <v>-</v>
      </c>
      <c r="J7788" s="1" t="str">
        <f>IF(OR(D7788="SVCP", E7788="TRUE"), "No", IF(ISNA(VLOOKUP($C7788,'ProvResponder deviceId'!$A$1:$A$20000,1,FALSE)),"No","Yes"))</f>
        <v>No</v>
      </c>
      <c r="K7788" s="1" t="str">
        <f>IF($J7788="Yes",VLOOKUP($C7788,'ProvResponder deviceId'!$A$1:$C$20000,3,FALSE),"-")</f>
        <v>-</v>
      </c>
      <c r="L7788" s="1" t="str">
        <f t="shared" si="242"/>
        <v/>
      </c>
      <c r="M7788" s="1" t="str">
        <f t="shared" si="243"/>
        <v/>
      </c>
      <c r="N7788" s="1" t="str">
        <f>IF(ISBLANK($C7788),"",IF(ISNA(VLOOKUP($L7788,'result messages'!$H$3:$L$11,2,FALSE)),VLOOKUP($M7788,'result messages'!$H$3:$L$11,2,FALSE),VLOOKUP($L7788,'result messages'!$H$3:$L$11,2,FALSE)))</f>
        <v/>
      </c>
      <c r="O7788" s="1" t="str">
        <f>IF(ISBLANK($C7788),"",IF(ISNA(VLOOKUP($L7788,'result messages'!$H$3:$L$11,3,FALSE)),VLOOKUP($M7788,'result messages'!$H$3:$L$11,3,FALSE),VLOOKUP($L7788,'result messages'!$H$3:$L$11,3,FALSE)))</f>
        <v/>
      </c>
      <c r="P7788" s="1" t="str">
        <f>IF(ISBLANK($C7788),"",IF(ISNA(VLOOKUP($L7788,'result messages'!$H$3:$L$11,4,FALSE)),VLOOKUP($M7788,'result messages'!$H$3:$L$11,4,FALSE),VLOOKUP($L7788,'result messages'!$H$3:$L$11,4,FALSE)))</f>
        <v/>
      </c>
      <c r="Q7788" s="1" t="str">
        <f>IF(ISBLANK($C7788),"",IF(ISNA(VLOOKUP($L7788,'result messages'!$H$3:$L$11,5,FALSE)),VLOOKUP($M7788,'result messages'!$H$3:$L$11,5,FALSE),VLOOKUP($L7788,'result messages'!$H$3:$L$11,5,FALSE)))</f>
        <v/>
      </c>
    </row>
    <row r="7789" spans="1:17">
      <c r="A7789" s="1">
        <v>7786</v>
      </c>
      <c r="B7789" s="1"/>
      <c r="C7789" s="1"/>
      <c r="D7789" s="1"/>
      <c r="E7789" s="6"/>
      <c r="F7789" s="1"/>
      <c r="G7789" s="1" t="str">
        <f>IF(ISNA(VLOOKUP($C7789,'DTEN TCAP Linkage deviceId'!$A$1:$A$20000,1,FALSE)),"No","Yes")</f>
        <v>No</v>
      </c>
      <c r="H7789" s="1" t="str">
        <f>IF(ISNA(VLOOKUP($C7789,'Provisioning Requester'!$F$3:$H$20000,2,FALSE)),"No","Yes")</f>
        <v>No</v>
      </c>
      <c r="I7789" s="1" t="str">
        <f>IF($H7789="Yes",VLOOKUP($C7789,'Provisioning Requester'!$F$3:$H$20000,3,FALSE),"-")</f>
        <v>-</v>
      </c>
      <c r="J7789" s="1" t="str">
        <f>IF(OR(D7789="SVCP", E7789="TRUE"), "No", IF(ISNA(VLOOKUP($C7789,'ProvResponder deviceId'!$A$1:$A$20000,1,FALSE)),"No","Yes"))</f>
        <v>No</v>
      </c>
      <c r="K7789" s="1" t="str">
        <f>IF($J7789="Yes",VLOOKUP($C7789,'ProvResponder deviceId'!$A$1:$C$20000,3,FALSE),"-")</f>
        <v>-</v>
      </c>
      <c r="L7789" s="1" t="str">
        <f t="shared" si="242"/>
        <v/>
      </c>
      <c r="M7789" s="1" t="str">
        <f t="shared" si="243"/>
        <v/>
      </c>
      <c r="N7789" s="1" t="str">
        <f>IF(ISBLANK($C7789),"",IF(ISNA(VLOOKUP($L7789,'result messages'!$H$3:$L$11,2,FALSE)),VLOOKUP($M7789,'result messages'!$H$3:$L$11,2,FALSE),VLOOKUP($L7789,'result messages'!$H$3:$L$11,2,FALSE)))</f>
        <v/>
      </c>
      <c r="O7789" s="1" t="str">
        <f>IF(ISBLANK($C7789),"",IF(ISNA(VLOOKUP($L7789,'result messages'!$H$3:$L$11,3,FALSE)),VLOOKUP($M7789,'result messages'!$H$3:$L$11,3,FALSE),VLOOKUP($L7789,'result messages'!$H$3:$L$11,3,FALSE)))</f>
        <v/>
      </c>
      <c r="P7789" s="1" t="str">
        <f>IF(ISBLANK($C7789),"",IF(ISNA(VLOOKUP($L7789,'result messages'!$H$3:$L$11,4,FALSE)),VLOOKUP($M7789,'result messages'!$H$3:$L$11,4,FALSE),VLOOKUP($L7789,'result messages'!$H$3:$L$11,4,FALSE)))</f>
        <v/>
      </c>
      <c r="Q7789" s="1" t="str">
        <f>IF(ISBLANK($C7789),"",IF(ISNA(VLOOKUP($L7789,'result messages'!$H$3:$L$11,5,FALSE)),VLOOKUP($M7789,'result messages'!$H$3:$L$11,5,FALSE),VLOOKUP($L7789,'result messages'!$H$3:$L$11,5,FALSE)))</f>
        <v/>
      </c>
    </row>
    <row r="7790" spans="1:17">
      <c r="A7790" s="1">
        <v>7787</v>
      </c>
      <c r="B7790" s="1"/>
      <c r="C7790" s="1"/>
      <c r="D7790" s="1"/>
      <c r="E7790" s="6"/>
      <c r="F7790" s="1"/>
      <c r="G7790" s="1" t="str">
        <f>IF(ISNA(VLOOKUP($C7790,'DTEN TCAP Linkage deviceId'!$A$1:$A$20000,1,FALSE)),"No","Yes")</f>
        <v>No</v>
      </c>
      <c r="H7790" s="1" t="str">
        <f>IF(ISNA(VLOOKUP($C7790,'Provisioning Requester'!$F$3:$H$20000,2,FALSE)),"No","Yes")</f>
        <v>No</v>
      </c>
      <c r="I7790" s="1" t="str">
        <f>IF($H7790="Yes",VLOOKUP($C7790,'Provisioning Requester'!$F$3:$H$20000,3,FALSE),"-")</f>
        <v>-</v>
      </c>
      <c r="J7790" s="1" t="str">
        <f>IF(OR(D7790="SVCP", E7790="TRUE"), "No", IF(ISNA(VLOOKUP($C7790,'ProvResponder deviceId'!$A$1:$A$20000,1,FALSE)),"No","Yes"))</f>
        <v>No</v>
      </c>
      <c r="K7790" s="1" t="str">
        <f>IF($J7790="Yes",VLOOKUP($C7790,'ProvResponder deviceId'!$A$1:$C$20000,3,FALSE),"-")</f>
        <v>-</v>
      </c>
      <c r="L7790" s="1" t="str">
        <f t="shared" si="242"/>
        <v/>
      </c>
      <c r="M7790" s="1" t="str">
        <f t="shared" si="243"/>
        <v/>
      </c>
      <c r="N7790" s="1" t="str">
        <f>IF(ISBLANK($C7790),"",IF(ISNA(VLOOKUP($L7790,'result messages'!$H$3:$L$11,2,FALSE)),VLOOKUP($M7790,'result messages'!$H$3:$L$11,2,FALSE),VLOOKUP($L7790,'result messages'!$H$3:$L$11,2,FALSE)))</f>
        <v/>
      </c>
      <c r="O7790" s="1" t="str">
        <f>IF(ISBLANK($C7790),"",IF(ISNA(VLOOKUP($L7790,'result messages'!$H$3:$L$11,3,FALSE)),VLOOKUP($M7790,'result messages'!$H$3:$L$11,3,FALSE),VLOOKUP($L7790,'result messages'!$H$3:$L$11,3,FALSE)))</f>
        <v/>
      </c>
      <c r="P7790" s="1" t="str">
        <f>IF(ISBLANK($C7790),"",IF(ISNA(VLOOKUP($L7790,'result messages'!$H$3:$L$11,4,FALSE)),VLOOKUP($M7790,'result messages'!$H$3:$L$11,4,FALSE),VLOOKUP($L7790,'result messages'!$H$3:$L$11,4,FALSE)))</f>
        <v/>
      </c>
      <c r="Q7790" s="1" t="str">
        <f>IF(ISBLANK($C7790),"",IF(ISNA(VLOOKUP($L7790,'result messages'!$H$3:$L$11,5,FALSE)),VLOOKUP($M7790,'result messages'!$H$3:$L$11,5,FALSE),VLOOKUP($L7790,'result messages'!$H$3:$L$11,5,FALSE)))</f>
        <v/>
      </c>
    </row>
    <row r="7791" spans="1:17">
      <c r="A7791" s="1">
        <v>7788</v>
      </c>
      <c r="B7791" s="1"/>
      <c r="C7791" s="1"/>
      <c r="D7791" s="1"/>
      <c r="E7791" s="6"/>
      <c r="F7791" s="1"/>
      <c r="G7791" s="1" t="str">
        <f>IF(ISNA(VLOOKUP($C7791,'DTEN TCAP Linkage deviceId'!$A$1:$A$20000,1,FALSE)),"No","Yes")</f>
        <v>No</v>
      </c>
      <c r="H7791" s="1" t="str">
        <f>IF(ISNA(VLOOKUP($C7791,'Provisioning Requester'!$F$3:$H$20000,2,FALSE)),"No","Yes")</f>
        <v>No</v>
      </c>
      <c r="I7791" s="1" t="str">
        <f>IF($H7791="Yes",VLOOKUP($C7791,'Provisioning Requester'!$F$3:$H$20000,3,FALSE),"-")</f>
        <v>-</v>
      </c>
      <c r="J7791" s="1" t="str">
        <f>IF(OR(D7791="SVCP", E7791="TRUE"), "No", IF(ISNA(VLOOKUP($C7791,'ProvResponder deviceId'!$A$1:$A$20000,1,FALSE)),"No","Yes"))</f>
        <v>No</v>
      </c>
      <c r="K7791" s="1" t="str">
        <f>IF($J7791="Yes",VLOOKUP($C7791,'ProvResponder deviceId'!$A$1:$C$20000,3,FALSE),"-")</f>
        <v>-</v>
      </c>
      <c r="L7791" s="1" t="str">
        <f t="shared" si="242"/>
        <v/>
      </c>
      <c r="M7791" s="1" t="str">
        <f t="shared" si="243"/>
        <v/>
      </c>
      <c r="N7791" s="1" t="str">
        <f>IF(ISBLANK($C7791),"",IF(ISNA(VLOOKUP($L7791,'result messages'!$H$3:$L$11,2,FALSE)),VLOOKUP($M7791,'result messages'!$H$3:$L$11,2,FALSE),VLOOKUP($L7791,'result messages'!$H$3:$L$11,2,FALSE)))</f>
        <v/>
      </c>
      <c r="O7791" s="1" t="str">
        <f>IF(ISBLANK($C7791),"",IF(ISNA(VLOOKUP($L7791,'result messages'!$H$3:$L$11,3,FALSE)),VLOOKUP($M7791,'result messages'!$H$3:$L$11,3,FALSE),VLOOKUP($L7791,'result messages'!$H$3:$L$11,3,FALSE)))</f>
        <v/>
      </c>
      <c r="P7791" s="1" t="str">
        <f>IF(ISBLANK($C7791),"",IF(ISNA(VLOOKUP($L7791,'result messages'!$H$3:$L$11,4,FALSE)),VLOOKUP($M7791,'result messages'!$H$3:$L$11,4,FALSE),VLOOKUP($L7791,'result messages'!$H$3:$L$11,4,FALSE)))</f>
        <v/>
      </c>
      <c r="Q7791" s="1" t="str">
        <f>IF(ISBLANK($C7791),"",IF(ISNA(VLOOKUP($L7791,'result messages'!$H$3:$L$11,5,FALSE)),VLOOKUP($M7791,'result messages'!$H$3:$L$11,5,FALSE),VLOOKUP($L7791,'result messages'!$H$3:$L$11,5,FALSE)))</f>
        <v/>
      </c>
    </row>
    <row r="7792" spans="1:17">
      <c r="A7792" s="1">
        <v>7789</v>
      </c>
      <c r="B7792" s="1"/>
      <c r="C7792" s="1"/>
      <c r="D7792" s="1"/>
      <c r="E7792" s="6"/>
      <c r="F7792" s="1"/>
      <c r="G7792" s="1" t="str">
        <f>IF(ISNA(VLOOKUP($C7792,'DTEN TCAP Linkage deviceId'!$A$1:$A$20000,1,FALSE)),"No","Yes")</f>
        <v>No</v>
      </c>
      <c r="H7792" s="1" t="str">
        <f>IF(ISNA(VLOOKUP($C7792,'Provisioning Requester'!$F$3:$H$20000,2,FALSE)),"No","Yes")</f>
        <v>No</v>
      </c>
      <c r="I7792" s="1" t="str">
        <f>IF($H7792="Yes",VLOOKUP($C7792,'Provisioning Requester'!$F$3:$H$20000,3,FALSE),"-")</f>
        <v>-</v>
      </c>
      <c r="J7792" s="1" t="str">
        <f>IF(OR(D7792="SVCP", E7792="TRUE"), "No", IF(ISNA(VLOOKUP($C7792,'ProvResponder deviceId'!$A$1:$A$20000,1,FALSE)),"No","Yes"))</f>
        <v>No</v>
      </c>
      <c r="K7792" s="1" t="str">
        <f>IF($J7792="Yes",VLOOKUP($C7792,'ProvResponder deviceId'!$A$1:$C$20000,3,FALSE),"-")</f>
        <v>-</v>
      </c>
      <c r="L7792" s="1" t="str">
        <f t="shared" si="242"/>
        <v/>
      </c>
      <c r="M7792" s="1" t="str">
        <f t="shared" si="243"/>
        <v/>
      </c>
      <c r="N7792" s="1" t="str">
        <f>IF(ISBLANK($C7792),"",IF(ISNA(VLOOKUP($L7792,'result messages'!$H$3:$L$11,2,FALSE)),VLOOKUP($M7792,'result messages'!$H$3:$L$11,2,FALSE),VLOOKUP($L7792,'result messages'!$H$3:$L$11,2,FALSE)))</f>
        <v/>
      </c>
      <c r="O7792" s="1" t="str">
        <f>IF(ISBLANK($C7792),"",IF(ISNA(VLOOKUP($L7792,'result messages'!$H$3:$L$11,3,FALSE)),VLOOKUP($M7792,'result messages'!$H$3:$L$11,3,FALSE),VLOOKUP($L7792,'result messages'!$H$3:$L$11,3,FALSE)))</f>
        <v/>
      </c>
      <c r="P7792" s="1" t="str">
        <f>IF(ISBLANK($C7792),"",IF(ISNA(VLOOKUP($L7792,'result messages'!$H$3:$L$11,4,FALSE)),VLOOKUP($M7792,'result messages'!$H$3:$L$11,4,FALSE),VLOOKUP($L7792,'result messages'!$H$3:$L$11,4,FALSE)))</f>
        <v/>
      </c>
      <c r="Q7792" s="1" t="str">
        <f>IF(ISBLANK($C7792),"",IF(ISNA(VLOOKUP($L7792,'result messages'!$H$3:$L$11,5,FALSE)),VLOOKUP($M7792,'result messages'!$H$3:$L$11,5,FALSE),VLOOKUP($L7792,'result messages'!$H$3:$L$11,5,FALSE)))</f>
        <v/>
      </c>
    </row>
    <row r="7793" spans="1:17">
      <c r="A7793" s="1">
        <v>7790</v>
      </c>
      <c r="B7793" s="1"/>
      <c r="C7793" s="1"/>
      <c r="D7793" s="1"/>
      <c r="E7793" s="6"/>
      <c r="F7793" s="1"/>
      <c r="G7793" s="1" t="str">
        <f>IF(ISNA(VLOOKUP($C7793,'DTEN TCAP Linkage deviceId'!$A$1:$A$20000,1,FALSE)),"No","Yes")</f>
        <v>No</v>
      </c>
      <c r="H7793" s="1" t="str">
        <f>IF(ISNA(VLOOKUP($C7793,'Provisioning Requester'!$F$3:$H$20000,2,FALSE)),"No","Yes")</f>
        <v>No</v>
      </c>
      <c r="I7793" s="1" t="str">
        <f>IF($H7793="Yes",VLOOKUP($C7793,'Provisioning Requester'!$F$3:$H$20000,3,FALSE),"-")</f>
        <v>-</v>
      </c>
      <c r="J7793" s="1" t="str">
        <f>IF(OR(D7793="SVCP", E7793="TRUE"), "No", IF(ISNA(VLOOKUP($C7793,'ProvResponder deviceId'!$A$1:$A$20000,1,FALSE)),"No","Yes"))</f>
        <v>No</v>
      </c>
      <c r="K7793" s="1" t="str">
        <f>IF($J7793="Yes",VLOOKUP($C7793,'ProvResponder deviceId'!$A$1:$C$20000,3,FALSE),"-")</f>
        <v>-</v>
      </c>
      <c r="L7793" s="1" t="str">
        <f t="shared" si="242"/>
        <v/>
      </c>
      <c r="M7793" s="1" t="str">
        <f t="shared" si="243"/>
        <v/>
      </c>
      <c r="N7793" s="1" t="str">
        <f>IF(ISBLANK($C7793),"",IF(ISNA(VLOOKUP($L7793,'result messages'!$H$3:$L$11,2,FALSE)),VLOOKUP($M7793,'result messages'!$H$3:$L$11,2,FALSE),VLOOKUP($L7793,'result messages'!$H$3:$L$11,2,FALSE)))</f>
        <v/>
      </c>
      <c r="O7793" s="1" t="str">
        <f>IF(ISBLANK($C7793),"",IF(ISNA(VLOOKUP($L7793,'result messages'!$H$3:$L$11,3,FALSE)),VLOOKUP($M7793,'result messages'!$H$3:$L$11,3,FALSE),VLOOKUP($L7793,'result messages'!$H$3:$L$11,3,FALSE)))</f>
        <v/>
      </c>
      <c r="P7793" s="1" t="str">
        <f>IF(ISBLANK($C7793),"",IF(ISNA(VLOOKUP($L7793,'result messages'!$H$3:$L$11,4,FALSE)),VLOOKUP($M7793,'result messages'!$H$3:$L$11,4,FALSE),VLOOKUP($L7793,'result messages'!$H$3:$L$11,4,FALSE)))</f>
        <v/>
      </c>
      <c r="Q7793" s="1" t="str">
        <f>IF(ISBLANK($C7793),"",IF(ISNA(VLOOKUP($L7793,'result messages'!$H$3:$L$11,5,FALSE)),VLOOKUP($M7793,'result messages'!$H$3:$L$11,5,FALSE),VLOOKUP($L7793,'result messages'!$H$3:$L$11,5,FALSE)))</f>
        <v/>
      </c>
    </row>
    <row r="7794" spans="1:17">
      <c r="A7794" s="1">
        <v>7791</v>
      </c>
      <c r="B7794" s="1"/>
      <c r="C7794" s="1"/>
      <c r="D7794" s="1"/>
      <c r="E7794" s="6"/>
      <c r="F7794" s="1"/>
      <c r="G7794" s="1" t="str">
        <f>IF(ISNA(VLOOKUP($C7794,'DTEN TCAP Linkage deviceId'!$A$1:$A$20000,1,FALSE)),"No","Yes")</f>
        <v>No</v>
      </c>
      <c r="H7794" s="1" t="str">
        <f>IF(ISNA(VLOOKUP($C7794,'Provisioning Requester'!$F$3:$H$20000,2,FALSE)),"No","Yes")</f>
        <v>No</v>
      </c>
      <c r="I7794" s="1" t="str">
        <f>IF($H7794="Yes",VLOOKUP($C7794,'Provisioning Requester'!$F$3:$H$20000,3,FALSE),"-")</f>
        <v>-</v>
      </c>
      <c r="J7794" s="1" t="str">
        <f>IF(OR(D7794="SVCP", E7794="TRUE"), "No", IF(ISNA(VLOOKUP($C7794,'ProvResponder deviceId'!$A$1:$A$20000,1,FALSE)),"No","Yes"))</f>
        <v>No</v>
      </c>
      <c r="K7794" s="1" t="str">
        <f>IF($J7794="Yes",VLOOKUP($C7794,'ProvResponder deviceId'!$A$1:$C$20000,3,FALSE),"-")</f>
        <v>-</v>
      </c>
      <c r="L7794" s="1" t="str">
        <f t="shared" si="242"/>
        <v/>
      </c>
      <c r="M7794" s="1" t="str">
        <f t="shared" si="243"/>
        <v/>
      </c>
      <c r="N7794" s="1" t="str">
        <f>IF(ISBLANK($C7794),"",IF(ISNA(VLOOKUP($L7794,'result messages'!$H$3:$L$11,2,FALSE)),VLOOKUP($M7794,'result messages'!$H$3:$L$11,2,FALSE),VLOOKUP($L7794,'result messages'!$H$3:$L$11,2,FALSE)))</f>
        <v/>
      </c>
      <c r="O7794" s="1" t="str">
        <f>IF(ISBLANK($C7794),"",IF(ISNA(VLOOKUP($L7794,'result messages'!$H$3:$L$11,3,FALSE)),VLOOKUP($M7794,'result messages'!$H$3:$L$11,3,FALSE),VLOOKUP($L7794,'result messages'!$H$3:$L$11,3,FALSE)))</f>
        <v/>
      </c>
      <c r="P7794" s="1" t="str">
        <f>IF(ISBLANK($C7794),"",IF(ISNA(VLOOKUP($L7794,'result messages'!$H$3:$L$11,4,FALSE)),VLOOKUP($M7794,'result messages'!$H$3:$L$11,4,FALSE),VLOOKUP($L7794,'result messages'!$H$3:$L$11,4,FALSE)))</f>
        <v/>
      </c>
      <c r="Q7794" s="1" t="str">
        <f>IF(ISBLANK($C7794),"",IF(ISNA(VLOOKUP($L7794,'result messages'!$H$3:$L$11,5,FALSE)),VLOOKUP($M7794,'result messages'!$H$3:$L$11,5,FALSE),VLOOKUP($L7794,'result messages'!$H$3:$L$11,5,FALSE)))</f>
        <v/>
      </c>
    </row>
    <row r="7795" spans="1:17">
      <c r="A7795" s="1">
        <v>7792</v>
      </c>
      <c r="B7795" s="1"/>
      <c r="C7795" s="1"/>
      <c r="D7795" s="1"/>
      <c r="E7795" s="6"/>
      <c r="F7795" s="1"/>
      <c r="G7795" s="1" t="str">
        <f>IF(ISNA(VLOOKUP($C7795,'DTEN TCAP Linkage deviceId'!$A$1:$A$20000,1,FALSE)),"No","Yes")</f>
        <v>No</v>
      </c>
      <c r="H7795" s="1" t="str">
        <f>IF(ISNA(VLOOKUP($C7795,'Provisioning Requester'!$F$3:$H$20000,2,FALSE)),"No","Yes")</f>
        <v>No</v>
      </c>
      <c r="I7795" s="1" t="str">
        <f>IF($H7795="Yes",VLOOKUP($C7795,'Provisioning Requester'!$F$3:$H$20000,3,FALSE),"-")</f>
        <v>-</v>
      </c>
      <c r="J7795" s="1" t="str">
        <f>IF(OR(D7795="SVCP", E7795="TRUE"), "No", IF(ISNA(VLOOKUP($C7795,'ProvResponder deviceId'!$A$1:$A$20000,1,FALSE)),"No","Yes"))</f>
        <v>No</v>
      </c>
      <c r="K7795" s="1" t="str">
        <f>IF($J7795="Yes",VLOOKUP($C7795,'ProvResponder deviceId'!$A$1:$C$20000,3,FALSE),"-")</f>
        <v>-</v>
      </c>
      <c r="L7795" s="1" t="str">
        <f t="shared" si="242"/>
        <v/>
      </c>
      <c r="M7795" s="1" t="str">
        <f t="shared" si="243"/>
        <v/>
      </c>
      <c r="N7795" s="1" t="str">
        <f>IF(ISBLANK($C7795),"",IF(ISNA(VLOOKUP($L7795,'result messages'!$H$3:$L$11,2,FALSE)),VLOOKUP($M7795,'result messages'!$H$3:$L$11,2,FALSE),VLOOKUP($L7795,'result messages'!$H$3:$L$11,2,FALSE)))</f>
        <v/>
      </c>
      <c r="O7795" s="1" t="str">
        <f>IF(ISBLANK($C7795),"",IF(ISNA(VLOOKUP($L7795,'result messages'!$H$3:$L$11,3,FALSE)),VLOOKUP($M7795,'result messages'!$H$3:$L$11,3,FALSE),VLOOKUP($L7795,'result messages'!$H$3:$L$11,3,FALSE)))</f>
        <v/>
      </c>
      <c r="P7795" s="1" t="str">
        <f>IF(ISBLANK($C7795),"",IF(ISNA(VLOOKUP($L7795,'result messages'!$H$3:$L$11,4,FALSE)),VLOOKUP($M7795,'result messages'!$H$3:$L$11,4,FALSE),VLOOKUP($L7795,'result messages'!$H$3:$L$11,4,FALSE)))</f>
        <v/>
      </c>
      <c r="Q7795" s="1" t="str">
        <f>IF(ISBLANK($C7795),"",IF(ISNA(VLOOKUP($L7795,'result messages'!$H$3:$L$11,5,FALSE)),VLOOKUP($M7795,'result messages'!$H$3:$L$11,5,FALSE),VLOOKUP($L7795,'result messages'!$H$3:$L$11,5,FALSE)))</f>
        <v/>
      </c>
    </row>
    <row r="7796" spans="1:17">
      <c r="A7796" s="1">
        <v>7793</v>
      </c>
      <c r="B7796" s="1"/>
      <c r="C7796" s="1"/>
      <c r="D7796" s="1"/>
      <c r="E7796" s="6"/>
      <c r="F7796" s="1"/>
      <c r="G7796" s="1" t="str">
        <f>IF(ISNA(VLOOKUP($C7796,'DTEN TCAP Linkage deviceId'!$A$1:$A$20000,1,FALSE)),"No","Yes")</f>
        <v>No</v>
      </c>
      <c r="H7796" s="1" t="str">
        <f>IF(ISNA(VLOOKUP($C7796,'Provisioning Requester'!$F$3:$H$20000,2,FALSE)),"No","Yes")</f>
        <v>No</v>
      </c>
      <c r="I7796" s="1" t="str">
        <f>IF($H7796="Yes",VLOOKUP($C7796,'Provisioning Requester'!$F$3:$H$20000,3,FALSE),"-")</f>
        <v>-</v>
      </c>
      <c r="J7796" s="1" t="str">
        <f>IF(OR(D7796="SVCP", E7796="TRUE"), "No", IF(ISNA(VLOOKUP($C7796,'ProvResponder deviceId'!$A$1:$A$20000,1,FALSE)),"No","Yes"))</f>
        <v>No</v>
      </c>
      <c r="K7796" s="1" t="str">
        <f>IF($J7796="Yes",VLOOKUP($C7796,'ProvResponder deviceId'!$A$1:$C$20000,3,FALSE),"-")</f>
        <v>-</v>
      </c>
      <c r="L7796" s="1" t="str">
        <f t="shared" si="242"/>
        <v/>
      </c>
      <c r="M7796" s="1" t="str">
        <f t="shared" si="243"/>
        <v/>
      </c>
      <c r="N7796" s="1" t="str">
        <f>IF(ISBLANK($C7796),"",IF(ISNA(VLOOKUP($L7796,'result messages'!$H$3:$L$11,2,FALSE)),VLOOKUP($M7796,'result messages'!$H$3:$L$11,2,FALSE),VLOOKUP($L7796,'result messages'!$H$3:$L$11,2,FALSE)))</f>
        <v/>
      </c>
      <c r="O7796" s="1" t="str">
        <f>IF(ISBLANK($C7796),"",IF(ISNA(VLOOKUP($L7796,'result messages'!$H$3:$L$11,3,FALSE)),VLOOKUP($M7796,'result messages'!$H$3:$L$11,3,FALSE),VLOOKUP($L7796,'result messages'!$H$3:$L$11,3,FALSE)))</f>
        <v/>
      </c>
      <c r="P7796" s="1" t="str">
        <f>IF(ISBLANK($C7796),"",IF(ISNA(VLOOKUP($L7796,'result messages'!$H$3:$L$11,4,FALSE)),VLOOKUP($M7796,'result messages'!$H$3:$L$11,4,FALSE),VLOOKUP($L7796,'result messages'!$H$3:$L$11,4,FALSE)))</f>
        <v/>
      </c>
      <c r="Q7796" s="1" t="str">
        <f>IF(ISBLANK($C7796),"",IF(ISNA(VLOOKUP($L7796,'result messages'!$H$3:$L$11,5,FALSE)),VLOOKUP($M7796,'result messages'!$H$3:$L$11,5,FALSE),VLOOKUP($L7796,'result messages'!$H$3:$L$11,5,FALSE)))</f>
        <v/>
      </c>
    </row>
    <row r="7797" spans="1:17">
      <c r="A7797" s="1">
        <v>7794</v>
      </c>
      <c r="B7797" s="1"/>
      <c r="C7797" s="1"/>
      <c r="D7797" s="1"/>
      <c r="E7797" s="6"/>
      <c r="F7797" s="1"/>
      <c r="G7797" s="1" t="str">
        <f>IF(ISNA(VLOOKUP($C7797,'DTEN TCAP Linkage deviceId'!$A$1:$A$20000,1,FALSE)),"No","Yes")</f>
        <v>No</v>
      </c>
      <c r="H7797" s="1" t="str">
        <f>IF(ISNA(VLOOKUP($C7797,'Provisioning Requester'!$F$3:$H$20000,2,FALSE)),"No","Yes")</f>
        <v>No</v>
      </c>
      <c r="I7797" s="1" t="str">
        <f>IF($H7797="Yes",VLOOKUP($C7797,'Provisioning Requester'!$F$3:$H$20000,3,FALSE),"-")</f>
        <v>-</v>
      </c>
      <c r="J7797" s="1" t="str">
        <f>IF(OR(D7797="SVCP", E7797="TRUE"), "No", IF(ISNA(VLOOKUP($C7797,'ProvResponder deviceId'!$A$1:$A$20000,1,FALSE)),"No","Yes"))</f>
        <v>No</v>
      </c>
      <c r="K7797" s="1" t="str">
        <f>IF($J7797="Yes",VLOOKUP($C7797,'ProvResponder deviceId'!$A$1:$C$20000,3,FALSE),"-")</f>
        <v>-</v>
      </c>
      <c r="L7797" s="1" t="str">
        <f t="shared" si="242"/>
        <v/>
      </c>
      <c r="M7797" s="1" t="str">
        <f t="shared" si="243"/>
        <v/>
      </c>
      <c r="N7797" s="1" t="str">
        <f>IF(ISBLANK($C7797),"",IF(ISNA(VLOOKUP($L7797,'result messages'!$H$3:$L$11,2,FALSE)),VLOOKUP($M7797,'result messages'!$H$3:$L$11,2,FALSE),VLOOKUP($L7797,'result messages'!$H$3:$L$11,2,FALSE)))</f>
        <v/>
      </c>
      <c r="O7797" s="1" t="str">
        <f>IF(ISBLANK($C7797),"",IF(ISNA(VLOOKUP($L7797,'result messages'!$H$3:$L$11,3,FALSE)),VLOOKUP($M7797,'result messages'!$H$3:$L$11,3,FALSE),VLOOKUP($L7797,'result messages'!$H$3:$L$11,3,FALSE)))</f>
        <v/>
      </c>
      <c r="P7797" s="1" t="str">
        <f>IF(ISBLANK($C7797),"",IF(ISNA(VLOOKUP($L7797,'result messages'!$H$3:$L$11,4,FALSE)),VLOOKUP($M7797,'result messages'!$H$3:$L$11,4,FALSE),VLOOKUP($L7797,'result messages'!$H$3:$L$11,4,FALSE)))</f>
        <v/>
      </c>
      <c r="Q7797" s="1" t="str">
        <f>IF(ISBLANK($C7797),"",IF(ISNA(VLOOKUP($L7797,'result messages'!$H$3:$L$11,5,FALSE)),VLOOKUP($M7797,'result messages'!$H$3:$L$11,5,FALSE),VLOOKUP($L7797,'result messages'!$H$3:$L$11,5,FALSE)))</f>
        <v/>
      </c>
    </row>
    <row r="7798" spans="1:17">
      <c r="A7798" s="1">
        <v>7795</v>
      </c>
      <c r="B7798" s="1"/>
      <c r="C7798" s="1"/>
      <c r="D7798" s="1"/>
      <c r="E7798" s="6"/>
      <c r="F7798" s="1"/>
      <c r="G7798" s="1" t="str">
        <f>IF(ISNA(VLOOKUP($C7798,'DTEN TCAP Linkage deviceId'!$A$1:$A$20000,1,FALSE)),"No","Yes")</f>
        <v>No</v>
      </c>
      <c r="H7798" s="1" t="str">
        <f>IF(ISNA(VLOOKUP($C7798,'Provisioning Requester'!$F$3:$H$20000,2,FALSE)),"No","Yes")</f>
        <v>No</v>
      </c>
      <c r="I7798" s="1" t="str">
        <f>IF($H7798="Yes",VLOOKUP($C7798,'Provisioning Requester'!$F$3:$H$20000,3,FALSE),"-")</f>
        <v>-</v>
      </c>
      <c r="J7798" s="1" t="str">
        <f>IF(OR(D7798="SVCP", E7798="TRUE"), "No", IF(ISNA(VLOOKUP($C7798,'ProvResponder deviceId'!$A$1:$A$20000,1,FALSE)),"No","Yes"))</f>
        <v>No</v>
      </c>
      <c r="K7798" s="1" t="str">
        <f>IF($J7798="Yes",VLOOKUP($C7798,'ProvResponder deviceId'!$A$1:$C$20000,3,FALSE),"-")</f>
        <v>-</v>
      </c>
      <c r="L7798" s="1" t="str">
        <f t="shared" si="242"/>
        <v/>
      </c>
      <c r="M7798" s="1" t="str">
        <f t="shared" si="243"/>
        <v/>
      </c>
      <c r="N7798" s="1" t="str">
        <f>IF(ISBLANK($C7798),"",IF(ISNA(VLOOKUP($L7798,'result messages'!$H$3:$L$11,2,FALSE)),VLOOKUP($M7798,'result messages'!$H$3:$L$11,2,FALSE),VLOOKUP($L7798,'result messages'!$H$3:$L$11,2,FALSE)))</f>
        <v/>
      </c>
      <c r="O7798" s="1" t="str">
        <f>IF(ISBLANK($C7798),"",IF(ISNA(VLOOKUP($L7798,'result messages'!$H$3:$L$11,3,FALSE)),VLOOKUP($M7798,'result messages'!$H$3:$L$11,3,FALSE),VLOOKUP($L7798,'result messages'!$H$3:$L$11,3,FALSE)))</f>
        <v/>
      </c>
      <c r="P7798" s="1" t="str">
        <f>IF(ISBLANK($C7798),"",IF(ISNA(VLOOKUP($L7798,'result messages'!$H$3:$L$11,4,FALSE)),VLOOKUP($M7798,'result messages'!$H$3:$L$11,4,FALSE),VLOOKUP($L7798,'result messages'!$H$3:$L$11,4,FALSE)))</f>
        <v/>
      </c>
      <c r="Q7798" s="1" t="str">
        <f>IF(ISBLANK($C7798),"",IF(ISNA(VLOOKUP($L7798,'result messages'!$H$3:$L$11,5,FALSE)),VLOOKUP($M7798,'result messages'!$H$3:$L$11,5,FALSE),VLOOKUP($L7798,'result messages'!$H$3:$L$11,5,FALSE)))</f>
        <v/>
      </c>
    </row>
    <row r="7799" spans="1:17">
      <c r="A7799" s="1">
        <v>7796</v>
      </c>
      <c r="B7799" s="1"/>
      <c r="C7799" s="1"/>
      <c r="D7799" s="1"/>
      <c r="E7799" s="6"/>
      <c r="F7799" s="1"/>
      <c r="G7799" s="1" t="str">
        <f>IF(ISNA(VLOOKUP($C7799,'DTEN TCAP Linkage deviceId'!$A$1:$A$20000,1,FALSE)),"No","Yes")</f>
        <v>No</v>
      </c>
      <c r="H7799" s="1" t="str">
        <f>IF(ISNA(VLOOKUP($C7799,'Provisioning Requester'!$F$3:$H$20000,2,FALSE)),"No","Yes")</f>
        <v>No</v>
      </c>
      <c r="I7799" s="1" t="str">
        <f>IF($H7799="Yes",VLOOKUP($C7799,'Provisioning Requester'!$F$3:$H$20000,3,FALSE),"-")</f>
        <v>-</v>
      </c>
      <c r="J7799" s="1" t="str">
        <f>IF(OR(D7799="SVCP", E7799="TRUE"), "No", IF(ISNA(VLOOKUP($C7799,'ProvResponder deviceId'!$A$1:$A$20000,1,FALSE)),"No","Yes"))</f>
        <v>No</v>
      </c>
      <c r="K7799" s="1" t="str">
        <f>IF($J7799="Yes",VLOOKUP($C7799,'ProvResponder deviceId'!$A$1:$C$20000,3,FALSE),"-")</f>
        <v>-</v>
      </c>
      <c r="L7799" s="1" t="str">
        <f t="shared" si="242"/>
        <v/>
      </c>
      <c r="M7799" s="1" t="str">
        <f t="shared" si="243"/>
        <v/>
      </c>
      <c r="N7799" s="1" t="str">
        <f>IF(ISBLANK($C7799),"",IF(ISNA(VLOOKUP($L7799,'result messages'!$H$3:$L$11,2,FALSE)),VLOOKUP($M7799,'result messages'!$H$3:$L$11,2,FALSE),VLOOKUP($L7799,'result messages'!$H$3:$L$11,2,FALSE)))</f>
        <v/>
      </c>
      <c r="O7799" s="1" t="str">
        <f>IF(ISBLANK($C7799),"",IF(ISNA(VLOOKUP($L7799,'result messages'!$H$3:$L$11,3,FALSE)),VLOOKUP($M7799,'result messages'!$H$3:$L$11,3,FALSE),VLOOKUP($L7799,'result messages'!$H$3:$L$11,3,FALSE)))</f>
        <v/>
      </c>
      <c r="P7799" s="1" t="str">
        <f>IF(ISBLANK($C7799),"",IF(ISNA(VLOOKUP($L7799,'result messages'!$H$3:$L$11,4,FALSE)),VLOOKUP($M7799,'result messages'!$H$3:$L$11,4,FALSE),VLOOKUP($L7799,'result messages'!$H$3:$L$11,4,FALSE)))</f>
        <v/>
      </c>
      <c r="Q7799" s="1" t="str">
        <f>IF(ISBLANK($C7799),"",IF(ISNA(VLOOKUP($L7799,'result messages'!$H$3:$L$11,5,FALSE)),VLOOKUP($M7799,'result messages'!$H$3:$L$11,5,FALSE),VLOOKUP($L7799,'result messages'!$H$3:$L$11,5,FALSE)))</f>
        <v/>
      </c>
    </row>
    <row r="7800" spans="1:17">
      <c r="A7800" s="1">
        <v>7797</v>
      </c>
      <c r="B7800" s="1"/>
      <c r="C7800" s="1"/>
      <c r="D7800" s="1"/>
      <c r="E7800" s="6"/>
      <c r="F7800" s="1"/>
      <c r="G7800" s="1" t="str">
        <f>IF(ISNA(VLOOKUP($C7800,'DTEN TCAP Linkage deviceId'!$A$1:$A$20000,1,FALSE)),"No","Yes")</f>
        <v>No</v>
      </c>
      <c r="H7800" s="1" t="str">
        <f>IF(ISNA(VLOOKUP($C7800,'Provisioning Requester'!$F$3:$H$20000,2,FALSE)),"No","Yes")</f>
        <v>No</v>
      </c>
      <c r="I7800" s="1" t="str">
        <f>IF($H7800="Yes",VLOOKUP($C7800,'Provisioning Requester'!$F$3:$H$20000,3,FALSE),"-")</f>
        <v>-</v>
      </c>
      <c r="J7800" s="1" t="str">
        <f>IF(OR(D7800="SVCP", E7800="TRUE"), "No", IF(ISNA(VLOOKUP($C7800,'ProvResponder deviceId'!$A$1:$A$20000,1,FALSE)),"No","Yes"))</f>
        <v>No</v>
      </c>
      <c r="K7800" s="1" t="str">
        <f>IF($J7800="Yes",VLOOKUP($C7800,'ProvResponder deviceId'!$A$1:$C$20000,3,FALSE),"-")</f>
        <v>-</v>
      </c>
      <c r="L7800" s="1" t="str">
        <f t="shared" si="242"/>
        <v/>
      </c>
      <c r="M7800" s="1" t="str">
        <f t="shared" si="243"/>
        <v/>
      </c>
      <c r="N7800" s="1" t="str">
        <f>IF(ISBLANK($C7800),"",IF(ISNA(VLOOKUP($L7800,'result messages'!$H$3:$L$11,2,FALSE)),VLOOKUP($M7800,'result messages'!$H$3:$L$11,2,FALSE),VLOOKUP($L7800,'result messages'!$H$3:$L$11,2,FALSE)))</f>
        <v/>
      </c>
      <c r="O7800" s="1" t="str">
        <f>IF(ISBLANK($C7800),"",IF(ISNA(VLOOKUP($L7800,'result messages'!$H$3:$L$11,3,FALSE)),VLOOKUP($M7800,'result messages'!$H$3:$L$11,3,FALSE),VLOOKUP($L7800,'result messages'!$H$3:$L$11,3,FALSE)))</f>
        <v/>
      </c>
      <c r="P7800" s="1" t="str">
        <f>IF(ISBLANK($C7800),"",IF(ISNA(VLOOKUP($L7800,'result messages'!$H$3:$L$11,4,FALSE)),VLOOKUP($M7800,'result messages'!$H$3:$L$11,4,FALSE),VLOOKUP($L7800,'result messages'!$H$3:$L$11,4,FALSE)))</f>
        <v/>
      </c>
      <c r="Q7800" s="1" t="str">
        <f>IF(ISBLANK($C7800),"",IF(ISNA(VLOOKUP($L7800,'result messages'!$H$3:$L$11,5,FALSE)),VLOOKUP($M7800,'result messages'!$H$3:$L$11,5,FALSE),VLOOKUP($L7800,'result messages'!$H$3:$L$11,5,FALSE)))</f>
        <v/>
      </c>
    </row>
    <row r="7801" spans="1:17">
      <c r="A7801" s="1">
        <v>7798</v>
      </c>
      <c r="B7801" s="1"/>
      <c r="C7801" s="1"/>
      <c r="D7801" s="1"/>
      <c r="E7801" s="6"/>
      <c r="F7801" s="1"/>
      <c r="G7801" s="1" t="str">
        <f>IF(ISNA(VLOOKUP($C7801,'DTEN TCAP Linkage deviceId'!$A$1:$A$20000,1,FALSE)),"No","Yes")</f>
        <v>No</v>
      </c>
      <c r="H7801" s="1" t="str">
        <f>IF(ISNA(VLOOKUP($C7801,'Provisioning Requester'!$F$3:$H$20000,2,FALSE)),"No","Yes")</f>
        <v>No</v>
      </c>
      <c r="I7801" s="1" t="str">
        <f>IF($H7801="Yes",VLOOKUP($C7801,'Provisioning Requester'!$F$3:$H$20000,3,FALSE),"-")</f>
        <v>-</v>
      </c>
      <c r="J7801" s="1" t="str">
        <f>IF(OR(D7801="SVCP", E7801="TRUE"), "No", IF(ISNA(VLOOKUP($C7801,'ProvResponder deviceId'!$A$1:$A$20000,1,FALSE)),"No","Yes"))</f>
        <v>No</v>
      </c>
      <c r="K7801" s="1" t="str">
        <f>IF($J7801="Yes",VLOOKUP($C7801,'ProvResponder deviceId'!$A$1:$C$20000,3,FALSE),"-")</f>
        <v>-</v>
      </c>
      <c r="L7801" s="1" t="str">
        <f t="shared" si="242"/>
        <v/>
      </c>
      <c r="M7801" s="1" t="str">
        <f t="shared" si="243"/>
        <v/>
      </c>
      <c r="N7801" s="1" t="str">
        <f>IF(ISBLANK($C7801),"",IF(ISNA(VLOOKUP($L7801,'result messages'!$H$3:$L$11,2,FALSE)),VLOOKUP($M7801,'result messages'!$H$3:$L$11,2,FALSE),VLOOKUP($L7801,'result messages'!$H$3:$L$11,2,FALSE)))</f>
        <v/>
      </c>
      <c r="O7801" s="1" t="str">
        <f>IF(ISBLANK($C7801),"",IF(ISNA(VLOOKUP($L7801,'result messages'!$H$3:$L$11,3,FALSE)),VLOOKUP($M7801,'result messages'!$H$3:$L$11,3,FALSE),VLOOKUP($L7801,'result messages'!$H$3:$L$11,3,FALSE)))</f>
        <v/>
      </c>
      <c r="P7801" s="1" t="str">
        <f>IF(ISBLANK($C7801),"",IF(ISNA(VLOOKUP($L7801,'result messages'!$H$3:$L$11,4,FALSE)),VLOOKUP($M7801,'result messages'!$H$3:$L$11,4,FALSE),VLOOKUP($L7801,'result messages'!$H$3:$L$11,4,FALSE)))</f>
        <v/>
      </c>
      <c r="Q7801" s="1" t="str">
        <f>IF(ISBLANK($C7801),"",IF(ISNA(VLOOKUP($L7801,'result messages'!$H$3:$L$11,5,FALSE)),VLOOKUP($M7801,'result messages'!$H$3:$L$11,5,FALSE),VLOOKUP($L7801,'result messages'!$H$3:$L$11,5,FALSE)))</f>
        <v/>
      </c>
    </row>
    <row r="7802" spans="1:17">
      <c r="A7802" s="1">
        <v>7799</v>
      </c>
      <c r="B7802" s="1"/>
      <c r="C7802" s="1"/>
      <c r="D7802" s="1"/>
      <c r="E7802" s="6"/>
      <c r="F7802" s="1"/>
      <c r="G7802" s="1" t="str">
        <f>IF(ISNA(VLOOKUP($C7802,'DTEN TCAP Linkage deviceId'!$A$1:$A$20000,1,FALSE)),"No","Yes")</f>
        <v>No</v>
      </c>
      <c r="H7802" s="1" t="str">
        <f>IF(ISNA(VLOOKUP($C7802,'Provisioning Requester'!$F$3:$H$20000,2,FALSE)),"No","Yes")</f>
        <v>No</v>
      </c>
      <c r="I7802" s="1" t="str">
        <f>IF($H7802="Yes",VLOOKUP($C7802,'Provisioning Requester'!$F$3:$H$20000,3,FALSE),"-")</f>
        <v>-</v>
      </c>
      <c r="J7802" s="1" t="str">
        <f>IF(OR(D7802="SVCP", E7802="TRUE"), "No", IF(ISNA(VLOOKUP($C7802,'ProvResponder deviceId'!$A$1:$A$20000,1,FALSE)),"No","Yes"))</f>
        <v>No</v>
      </c>
      <c r="K7802" s="1" t="str">
        <f>IF($J7802="Yes",VLOOKUP($C7802,'ProvResponder deviceId'!$A$1:$C$20000,3,FALSE),"-")</f>
        <v>-</v>
      </c>
      <c r="L7802" s="1" t="str">
        <f t="shared" si="242"/>
        <v/>
      </c>
      <c r="M7802" s="1" t="str">
        <f t="shared" si="243"/>
        <v/>
      </c>
      <c r="N7802" s="1" t="str">
        <f>IF(ISBLANK($C7802),"",IF(ISNA(VLOOKUP($L7802,'result messages'!$H$3:$L$11,2,FALSE)),VLOOKUP($M7802,'result messages'!$H$3:$L$11,2,FALSE),VLOOKUP($L7802,'result messages'!$H$3:$L$11,2,FALSE)))</f>
        <v/>
      </c>
      <c r="O7802" s="1" t="str">
        <f>IF(ISBLANK($C7802),"",IF(ISNA(VLOOKUP($L7802,'result messages'!$H$3:$L$11,3,FALSE)),VLOOKUP($M7802,'result messages'!$H$3:$L$11,3,FALSE),VLOOKUP($L7802,'result messages'!$H$3:$L$11,3,FALSE)))</f>
        <v/>
      </c>
      <c r="P7802" s="1" t="str">
        <f>IF(ISBLANK($C7802),"",IF(ISNA(VLOOKUP($L7802,'result messages'!$H$3:$L$11,4,FALSE)),VLOOKUP($M7802,'result messages'!$H$3:$L$11,4,FALSE),VLOOKUP($L7802,'result messages'!$H$3:$L$11,4,FALSE)))</f>
        <v/>
      </c>
      <c r="Q7802" s="1" t="str">
        <f>IF(ISBLANK($C7802),"",IF(ISNA(VLOOKUP($L7802,'result messages'!$H$3:$L$11,5,FALSE)),VLOOKUP($M7802,'result messages'!$H$3:$L$11,5,FALSE),VLOOKUP($L7802,'result messages'!$H$3:$L$11,5,FALSE)))</f>
        <v/>
      </c>
    </row>
    <row r="7803" spans="1:17">
      <c r="A7803" s="1">
        <v>7800</v>
      </c>
      <c r="B7803" s="1"/>
      <c r="C7803" s="1"/>
      <c r="D7803" s="1"/>
      <c r="E7803" s="6"/>
      <c r="F7803" s="1"/>
      <c r="G7803" s="1" t="str">
        <f>IF(ISNA(VLOOKUP($C7803,'DTEN TCAP Linkage deviceId'!$A$1:$A$20000,1,FALSE)),"No","Yes")</f>
        <v>No</v>
      </c>
      <c r="H7803" s="1" t="str">
        <f>IF(ISNA(VLOOKUP($C7803,'Provisioning Requester'!$F$3:$H$20000,2,FALSE)),"No","Yes")</f>
        <v>No</v>
      </c>
      <c r="I7803" s="1" t="str">
        <f>IF($H7803="Yes",VLOOKUP($C7803,'Provisioning Requester'!$F$3:$H$20000,3,FALSE),"-")</f>
        <v>-</v>
      </c>
      <c r="J7803" s="1" t="str">
        <f>IF(OR(D7803="SVCP", E7803="TRUE"), "No", IF(ISNA(VLOOKUP($C7803,'ProvResponder deviceId'!$A$1:$A$20000,1,FALSE)),"No","Yes"))</f>
        <v>No</v>
      </c>
      <c r="K7803" s="1" t="str">
        <f>IF($J7803="Yes",VLOOKUP($C7803,'ProvResponder deviceId'!$A$1:$C$20000,3,FALSE),"-")</f>
        <v>-</v>
      </c>
      <c r="L7803" s="1" t="str">
        <f t="shared" si="242"/>
        <v/>
      </c>
      <c r="M7803" s="1" t="str">
        <f t="shared" si="243"/>
        <v/>
      </c>
      <c r="N7803" s="1" t="str">
        <f>IF(ISBLANK($C7803),"",IF(ISNA(VLOOKUP($L7803,'result messages'!$H$3:$L$11,2,FALSE)),VLOOKUP($M7803,'result messages'!$H$3:$L$11,2,FALSE),VLOOKUP($L7803,'result messages'!$H$3:$L$11,2,FALSE)))</f>
        <v/>
      </c>
      <c r="O7803" s="1" t="str">
        <f>IF(ISBLANK($C7803),"",IF(ISNA(VLOOKUP($L7803,'result messages'!$H$3:$L$11,3,FALSE)),VLOOKUP($M7803,'result messages'!$H$3:$L$11,3,FALSE),VLOOKUP($L7803,'result messages'!$H$3:$L$11,3,FALSE)))</f>
        <v/>
      </c>
      <c r="P7803" s="1" t="str">
        <f>IF(ISBLANK($C7803),"",IF(ISNA(VLOOKUP($L7803,'result messages'!$H$3:$L$11,4,FALSE)),VLOOKUP($M7803,'result messages'!$H$3:$L$11,4,FALSE),VLOOKUP($L7803,'result messages'!$H$3:$L$11,4,FALSE)))</f>
        <v/>
      </c>
      <c r="Q7803" s="1" t="str">
        <f>IF(ISBLANK($C7803),"",IF(ISNA(VLOOKUP($L7803,'result messages'!$H$3:$L$11,5,FALSE)),VLOOKUP($M7803,'result messages'!$H$3:$L$11,5,FALSE),VLOOKUP($L7803,'result messages'!$H$3:$L$11,5,FALSE)))</f>
        <v/>
      </c>
    </row>
    <row r="7804" spans="1:17">
      <c r="A7804" s="1">
        <v>7801</v>
      </c>
      <c r="B7804" s="1"/>
      <c r="C7804" s="1"/>
      <c r="D7804" s="1"/>
      <c r="E7804" s="6"/>
      <c r="F7804" s="1"/>
      <c r="G7804" s="1" t="str">
        <f>IF(ISNA(VLOOKUP($C7804,'DTEN TCAP Linkage deviceId'!$A$1:$A$20000,1,FALSE)),"No","Yes")</f>
        <v>No</v>
      </c>
      <c r="H7804" s="1" t="str">
        <f>IF(ISNA(VLOOKUP($C7804,'Provisioning Requester'!$F$3:$H$20000,2,FALSE)),"No","Yes")</f>
        <v>No</v>
      </c>
      <c r="I7804" s="1" t="str">
        <f>IF($H7804="Yes",VLOOKUP($C7804,'Provisioning Requester'!$F$3:$H$20000,3,FALSE),"-")</f>
        <v>-</v>
      </c>
      <c r="J7804" s="1" t="str">
        <f>IF(OR(D7804="SVCP", E7804="TRUE"), "No", IF(ISNA(VLOOKUP($C7804,'ProvResponder deviceId'!$A$1:$A$20000,1,FALSE)),"No","Yes"))</f>
        <v>No</v>
      </c>
      <c r="K7804" s="1" t="str">
        <f>IF($J7804="Yes",VLOOKUP($C7804,'ProvResponder deviceId'!$A$1:$C$20000,3,FALSE),"-")</f>
        <v>-</v>
      </c>
      <c r="L7804" s="1" t="str">
        <f t="shared" si="242"/>
        <v/>
      </c>
      <c r="M7804" s="1" t="str">
        <f t="shared" si="243"/>
        <v/>
      </c>
      <c r="N7804" s="1" t="str">
        <f>IF(ISBLANK($C7804),"",IF(ISNA(VLOOKUP($L7804,'result messages'!$H$3:$L$11,2,FALSE)),VLOOKUP($M7804,'result messages'!$H$3:$L$11,2,FALSE),VLOOKUP($L7804,'result messages'!$H$3:$L$11,2,FALSE)))</f>
        <v/>
      </c>
      <c r="O7804" s="1" t="str">
        <f>IF(ISBLANK($C7804),"",IF(ISNA(VLOOKUP($L7804,'result messages'!$H$3:$L$11,3,FALSE)),VLOOKUP($M7804,'result messages'!$H$3:$L$11,3,FALSE),VLOOKUP($L7804,'result messages'!$H$3:$L$11,3,FALSE)))</f>
        <v/>
      </c>
      <c r="P7804" s="1" t="str">
        <f>IF(ISBLANK($C7804),"",IF(ISNA(VLOOKUP($L7804,'result messages'!$H$3:$L$11,4,FALSE)),VLOOKUP($M7804,'result messages'!$H$3:$L$11,4,FALSE),VLOOKUP($L7804,'result messages'!$H$3:$L$11,4,FALSE)))</f>
        <v/>
      </c>
      <c r="Q7804" s="1" t="str">
        <f>IF(ISBLANK($C7804),"",IF(ISNA(VLOOKUP($L7804,'result messages'!$H$3:$L$11,5,FALSE)),VLOOKUP($M7804,'result messages'!$H$3:$L$11,5,FALSE),VLOOKUP($L7804,'result messages'!$H$3:$L$11,5,FALSE)))</f>
        <v/>
      </c>
    </row>
    <row r="7805" spans="1:17">
      <c r="A7805" s="1">
        <v>7802</v>
      </c>
      <c r="B7805" s="1"/>
      <c r="C7805" s="1"/>
      <c r="D7805" s="1"/>
      <c r="E7805" s="6"/>
      <c r="F7805" s="1"/>
      <c r="G7805" s="1" t="str">
        <f>IF(ISNA(VLOOKUP($C7805,'DTEN TCAP Linkage deviceId'!$A$1:$A$20000,1,FALSE)),"No","Yes")</f>
        <v>No</v>
      </c>
      <c r="H7805" s="1" t="str">
        <f>IF(ISNA(VLOOKUP($C7805,'Provisioning Requester'!$F$3:$H$20000,2,FALSE)),"No","Yes")</f>
        <v>No</v>
      </c>
      <c r="I7805" s="1" t="str">
        <f>IF($H7805="Yes",VLOOKUP($C7805,'Provisioning Requester'!$F$3:$H$20000,3,FALSE),"-")</f>
        <v>-</v>
      </c>
      <c r="J7805" s="1" t="str">
        <f>IF(OR(D7805="SVCP", E7805="TRUE"), "No", IF(ISNA(VLOOKUP($C7805,'ProvResponder deviceId'!$A$1:$A$20000,1,FALSE)),"No","Yes"))</f>
        <v>No</v>
      </c>
      <c r="K7805" s="1" t="str">
        <f>IF($J7805="Yes",VLOOKUP($C7805,'ProvResponder deviceId'!$A$1:$C$20000,3,FALSE),"-")</f>
        <v>-</v>
      </c>
      <c r="L7805" s="1" t="str">
        <f t="shared" si="242"/>
        <v/>
      </c>
      <c r="M7805" s="1" t="str">
        <f t="shared" si="243"/>
        <v/>
      </c>
      <c r="N7805" s="1" t="str">
        <f>IF(ISBLANK($C7805),"",IF(ISNA(VLOOKUP($L7805,'result messages'!$H$3:$L$11,2,FALSE)),VLOOKUP($M7805,'result messages'!$H$3:$L$11,2,FALSE),VLOOKUP($L7805,'result messages'!$H$3:$L$11,2,FALSE)))</f>
        <v/>
      </c>
      <c r="O7805" s="1" t="str">
        <f>IF(ISBLANK($C7805),"",IF(ISNA(VLOOKUP($L7805,'result messages'!$H$3:$L$11,3,FALSE)),VLOOKUP($M7805,'result messages'!$H$3:$L$11,3,FALSE),VLOOKUP($L7805,'result messages'!$H$3:$L$11,3,FALSE)))</f>
        <v/>
      </c>
      <c r="P7805" s="1" t="str">
        <f>IF(ISBLANK($C7805),"",IF(ISNA(VLOOKUP($L7805,'result messages'!$H$3:$L$11,4,FALSE)),VLOOKUP($M7805,'result messages'!$H$3:$L$11,4,FALSE),VLOOKUP($L7805,'result messages'!$H$3:$L$11,4,FALSE)))</f>
        <v/>
      </c>
      <c r="Q7805" s="1" t="str">
        <f>IF(ISBLANK($C7805),"",IF(ISNA(VLOOKUP($L7805,'result messages'!$H$3:$L$11,5,FALSE)),VLOOKUP($M7805,'result messages'!$H$3:$L$11,5,FALSE),VLOOKUP($L7805,'result messages'!$H$3:$L$11,5,FALSE)))</f>
        <v/>
      </c>
    </row>
    <row r="7806" spans="1:17">
      <c r="A7806" s="1">
        <v>7803</v>
      </c>
      <c r="B7806" s="1"/>
      <c r="C7806" s="1"/>
      <c r="D7806" s="1"/>
      <c r="E7806" s="6"/>
      <c r="F7806" s="1"/>
      <c r="G7806" s="1" t="str">
        <f>IF(ISNA(VLOOKUP($C7806,'DTEN TCAP Linkage deviceId'!$A$1:$A$20000,1,FALSE)),"No","Yes")</f>
        <v>No</v>
      </c>
      <c r="H7806" s="1" t="str">
        <f>IF(ISNA(VLOOKUP($C7806,'Provisioning Requester'!$F$3:$H$20000,2,FALSE)),"No","Yes")</f>
        <v>No</v>
      </c>
      <c r="I7806" s="1" t="str">
        <f>IF($H7806="Yes",VLOOKUP($C7806,'Provisioning Requester'!$F$3:$H$20000,3,FALSE),"-")</f>
        <v>-</v>
      </c>
      <c r="J7806" s="1" t="str">
        <f>IF(OR(D7806="SVCP", E7806="TRUE"), "No", IF(ISNA(VLOOKUP($C7806,'ProvResponder deviceId'!$A$1:$A$20000,1,FALSE)),"No","Yes"))</f>
        <v>No</v>
      </c>
      <c r="K7806" s="1" t="str">
        <f>IF($J7806="Yes",VLOOKUP($C7806,'ProvResponder deviceId'!$A$1:$C$20000,3,FALSE),"-")</f>
        <v>-</v>
      </c>
      <c r="L7806" s="1" t="str">
        <f t="shared" si="242"/>
        <v/>
      </c>
      <c r="M7806" s="1" t="str">
        <f t="shared" si="243"/>
        <v/>
      </c>
      <c r="N7806" s="1" t="str">
        <f>IF(ISBLANK($C7806),"",IF(ISNA(VLOOKUP($L7806,'result messages'!$H$3:$L$11,2,FALSE)),VLOOKUP($M7806,'result messages'!$H$3:$L$11,2,FALSE),VLOOKUP($L7806,'result messages'!$H$3:$L$11,2,FALSE)))</f>
        <v/>
      </c>
      <c r="O7806" s="1" t="str">
        <f>IF(ISBLANK($C7806),"",IF(ISNA(VLOOKUP($L7806,'result messages'!$H$3:$L$11,3,FALSE)),VLOOKUP($M7806,'result messages'!$H$3:$L$11,3,FALSE),VLOOKUP($L7806,'result messages'!$H$3:$L$11,3,FALSE)))</f>
        <v/>
      </c>
      <c r="P7806" s="1" t="str">
        <f>IF(ISBLANK($C7806),"",IF(ISNA(VLOOKUP($L7806,'result messages'!$H$3:$L$11,4,FALSE)),VLOOKUP($M7806,'result messages'!$H$3:$L$11,4,FALSE),VLOOKUP($L7806,'result messages'!$H$3:$L$11,4,FALSE)))</f>
        <v/>
      </c>
      <c r="Q7806" s="1" t="str">
        <f>IF(ISBLANK($C7806),"",IF(ISNA(VLOOKUP($L7806,'result messages'!$H$3:$L$11,5,FALSE)),VLOOKUP($M7806,'result messages'!$H$3:$L$11,5,FALSE),VLOOKUP($L7806,'result messages'!$H$3:$L$11,5,FALSE)))</f>
        <v/>
      </c>
    </row>
    <row r="7807" spans="1:17">
      <c r="A7807" s="1">
        <v>7804</v>
      </c>
      <c r="B7807" s="1"/>
      <c r="C7807" s="1"/>
      <c r="D7807" s="1"/>
      <c r="E7807" s="6"/>
      <c r="F7807" s="1"/>
      <c r="G7807" s="1" t="str">
        <f>IF(ISNA(VLOOKUP($C7807,'DTEN TCAP Linkage deviceId'!$A$1:$A$20000,1,FALSE)),"No","Yes")</f>
        <v>No</v>
      </c>
      <c r="H7807" s="1" t="str">
        <f>IF(ISNA(VLOOKUP($C7807,'Provisioning Requester'!$F$3:$H$20000,2,FALSE)),"No","Yes")</f>
        <v>No</v>
      </c>
      <c r="I7807" s="1" t="str">
        <f>IF($H7807="Yes",VLOOKUP($C7807,'Provisioning Requester'!$F$3:$H$20000,3,FALSE),"-")</f>
        <v>-</v>
      </c>
      <c r="J7807" s="1" t="str">
        <f>IF(OR(D7807="SVCP", E7807="TRUE"), "No", IF(ISNA(VLOOKUP($C7807,'ProvResponder deviceId'!$A$1:$A$20000,1,FALSE)),"No","Yes"))</f>
        <v>No</v>
      </c>
      <c r="K7807" s="1" t="str">
        <f>IF($J7807="Yes",VLOOKUP($C7807,'ProvResponder deviceId'!$A$1:$C$20000,3,FALSE),"-")</f>
        <v>-</v>
      </c>
      <c r="L7807" s="1" t="str">
        <f t="shared" si="242"/>
        <v/>
      </c>
      <c r="M7807" s="1" t="str">
        <f t="shared" si="243"/>
        <v/>
      </c>
      <c r="N7807" s="1" t="str">
        <f>IF(ISBLANK($C7807),"",IF(ISNA(VLOOKUP($L7807,'result messages'!$H$3:$L$11,2,FALSE)),VLOOKUP($M7807,'result messages'!$H$3:$L$11,2,FALSE),VLOOKUP($L7807,'result messages'!$H$3:$L$11,2,FALSE)))</f>
        <v/>
      </c>
      <c r="O7807" s="1" t="str">
        <f>IF(ISBLANK($C7807),"",IF(ISNA(VLOOKUP($L7807,'result messages'!$H$3:$L$11,3,FALSE)),VLOOKUP($M7807,'result messages'!$H$3:$L$11,3,FALSE),VLOOKUP($L7807,'result messages'!$H$3:$L$11,3,FALSE)))</f>
        <v/>
      </c>
      <c r="P7807" s="1" t="str">
        <f>IF(ISBLANK($C7807),"",IF(ISNA(VLOOKUP($L7807,'result messages'!$H$3:$L$11,4,FALSE)),VLOOKUP($M7807,'result messages'!$H$3:$L$11,4,FALSE),VLOOKUP($L7807,'result messages'!$H$3:$L$11,4,FALSE)))</f>
        <v/>
      </c>
      <c r="Q7807" s="1" t="str">
        <f>IF(ISBLANK($C7807),"",IF(ISNA(VLOOKUP($L7807,'result messages'!$H$3:$L$11,5,FALSE)),VLOOKUP($M7807,'result messages'!$H$3:$L$11,5,FALSE),VLOOKUP($L7807,'result messages'!$H$3:$L$11,5,FALSE)))</f>
        <v/>
      </c>
    </row>
    <row r="7808" spans="1:17">
      <c r="A7808" s="1">
        <v>7805</v>
      </c>
      <c r="B7808" s="1"/>
      <c r="C7808" s="1"/>
      <c r="D7808" s="1"/>
      <c r="E7808" s="6"/>
      <c r="F7808" s="1"/>
      <c r="G7808" s="1" t="str">
        <f>IF(ISNA(VLOOKUP($C7808,'DTEN TCAP Linkage deviceId'!$A$1:$A$20000,1,FALSE)),"No","Yes")</f>
        <v>No</v>
      </c>
      <c r="H7808" s="1" t="str">
        <f>IF(ISNA(VLOOKUP($C7808,'Provisioning Requester'!$F$3:$H$20000,2,FALSE)),"No","Yes")</f>
        <v>No</v>
      </c>
      <c r="I7808" s="1" t="str">
        <f>IF($H7808="Yes",VLOOKUP($C7808,'Provisioning Requester'!$F$3:$H$20000,3,FALSE),"-")</f>
        <v>-</v>
      </c>
      <c r="J7808" s="1" t="str">
        <f>IF(OR(D7808="SVCP", E7808="TRUE"), "No", IF(ISNA(VLOOKUP($C7808,'ProvResponder deviceId'!$A$1:$A$20000,1,FALSE)),"No","Yes"))</f>
        <v>No</v>
      </c>
      <c r="K7808" s="1" t="str">
        <f>IF($J7808="Yes",VLOOKUP($C7808,'ProvResponder deviceId'!$A$1:$C$20000,3,FALSE),"-")</f>
        <v>-</v>
      </c>
      <c r="L7808" s="1" t="str">
        <f t="shared" si="242"/>
        <v/>
      </c>
      <c r="M7808" s="1" t="str">
        <f t="shared" si="243"/>
        <v/>
      </c>
      <c r="N7808" s="1" t="str">
        <f>IF(ISBLANK($C7808),"",IF(ISNA(VLOOKUP($L7808,'result messages'!$H$3:$L$11,2,FALSE)),VLOOKUP($M7808,'result messages'!$H$3:$L$11,2,FALSE),VLOOKUP($L7808,'result messages'!$H$3:$L$11,2,FALSE)))</f>
        <v/>
      </c>
      <c r="O7808" s="1" t="str">
        <f>IF(ISBLANK($C7808),"",IF(ISNA(VLOOKUP($L7808,'result messages'!$H$3:$L$11,3,FALSE)),VLOOKUP($M7808,'result messages'!$H$3:$L$11,3,FALSE),VLOOKUP($L7808,'result messages'!$H$3:$L$11,3,FALSE)))</f>
        <v/>
      </c>
      <c r="P7808" s="1" t="str">
        <f>IF(ISBLANK($C7808),"",IF(ISNA(VLOOKUP($L7808,'result messages'!$H$3:$L$11,4,FALSE)),VLOOKUP($M7808,'result messages'!$H$3:$L$11,4,FALSE),VLOOKUP($L7808,'result messages'!$H$3:$L$11,4,FALSE)))</f>
        <v/>
      </c>
      <c r="Q7808" s="1" t="str">
        <f>IF(ISBLANK($C7808),"",IF(ISNA(VLOOKUP($L7808,'result messages'!$H$3:$L$11,5,FALSE)),VLOOKUP($M7808,'result messages'!$H$3:$L$11,5,FALSE),VLOOKUP($L7808,'result messages'!$H$3:$L$11,5,FALSE)))</f>
        <v/>
      </c>
    </row>
    <row r="7809" spans="1:17">
      <c r="A7809" s="1">
        <v>7806</v>
      </c>
      <c r="B7809" s="1"/>
      <c r="C7809" s="1"/>
      <c r="D7809" s="1"/>
      <c r="E7809" s="6"/>
      <c r="F7809" s="1"/>
      <c r="G7809" s="1" t="str">
        <f>IF(ISNA(VLOOKUP($C7809,'DTEN TCAP Linkage deviceId'!$A$1:$A$20000,1,FALSE)),"No","Yes")</f>
        <v>No</v>
      </c>
      <c r="H7809" s="1" t="str">
        <f>IF(ISNA(VLOOKUP($C7809,'Provisioning Requester'!$F$3:$H$20000,2,FALSE)),"No","Yes")</f>
        <v>No</v>
      </c>
      <c r="I7809" s="1" t="str">
        <f>IF($H7809="Yes",VLOOKUP($C7809,'Provisioning Requester'!$F$3:$H$20000,3,FALSE),"-")</f>
        <v>-</v>
      </c>
      <c r="J7809" s="1" t="str">
        <f>IF(OR(D7809="SVCP", E7809="TRUE"), "No", IF(ISNA(VLOOKUP($C7809,'ProvResponder deviceId'!$A$1:$A$20000,1,FALSE)),"No","Yes"))</f>
        <v>No</v>
      </c>
      <c r="K7809" s="1" t="str">
        <f>IF($J7809="Yes",VLOOKUP($C7809,'ProvResponder deviceId'!$A$1:$C$20000,3,FALSE),"-")</f>
        <v>-</v>
      </c>
      <c r="L7809" s="1" t="str">
        <f t="shared" si="242"/>
        <v/>
      </c>
      <c r="M7809" s="1" t="str">
        <f t="shared" si="243"/>
        <v/>
      </c>
      <c r="N7809" s="1" t="str">
        <f>IF(ISBLANK($C7809),"",IF(ISNA(VLOOKUP($L7809,'result messages'!$H$3:$L$11,2,FALSE)),VLOOKUP($M7809,'result messages'!$H$3:$L$11,2,FALSE),VLOOKUP($L7809,'result messages'!$H$3:$L$11,2,FALSE)))</f>
        <v/>
      </c>
      <c r="O7809" s="1" t="str">
        <f>IF(ISBLANK($C7809),"",IF(ISNA(VLOOKUP($L7809,'result messages'!$H$3:$L$11,3,FALSE)),VLOOKUP($M7809,'result messages'!$H$3:$L$11,3,FALSE),VLOOKUP($L7809,'result messages'!$H$3:$L$11,3,FALSE)))</f>
        <v/>
      </c>
      <c r="P7809" s="1" t="str">
        <f>IF(ISBLANK($C7809),"",IF(ISNA(VLOOKUP($L7809,'result messages'!$H$3:$L$11,4,FALSE)),VLOOKUP($M7809,'result messages'!$H$3:$L$11,4,FALSE),VLOOKUP($L7809,'result messages'!$H$3:$L$11,4,FALSE)))</f>
        <v/>
      </c>
      <c r="Q7809" s="1" t="str">
        <f>IF(ISBLANK($C7809),"",IF(ISNA(VLOOKUP($L7809,'result messages'!$H$3:$L$11,5,FALSE)),VLOOKUP($M7809,'result messages'!$H$3:$L$11,5,FALSE),VLOOKUP($L7809,'result messages'!$H$3:$L$11,5,FALSE)))</f>
        <v/>
      </c>
    </row>
    <row r="7810" spans="1:17">
      <c r="A7810" s="1">
        <v>7807</v>
      </c>
      <c r="B7810" s="1"/>
      <c r="C7810" s="1"/>
      <c r="D7810" s="1"/>
      <c r="E7810" s="6"/>
      <c r="F7810" s="1"/>
      <c r="G7810" s="1" t="str">
        <f>IF(ISNA(VLOOKUP($C7810,'DTEN TCAP Linkage deviceId'!$A$1:$A$20000,1,FALSE)),"No","Yes")</f>
        <v>No</v>
      </c>
      <c r="H7810" s="1" t="str">
        <f>IF(ISNA(VLOOKUP($C7810,'Provisioning Requester'!$F$3:$H$20000,2,FALSE)),"No","Yes")</f>
        <v>No</v>
      </c>
      <c r="I7810" s="1" t="str">
        <f>IF($H7810="Yes",VLOOKUP($C7810,'Provisioning Requester'!$F$3:$H$20000,3,FALSE),"-")</f>
        <v>-</v>
      </c>
      <c r="J7810" s="1" t="str">
        <f>IF(OR(D7810="SVCP", E7810="TRUE"), "No", IF(ISNA(VLOOKUP($C7810,'ProvResponder deviceId'!$A$1:$A$20000,1,FALSE)),"No","Yes"))</f>
        <v>No</v>
      </c>
      <c r="K7810" s="1" t="str">
        <f>IF($J7810="Yes",VLOOKUP($C7810,'ProvResponder deviceId'!$A$1:$C$20000,3,FALSE),"-")</f>
        <v>-</v>
      </c>
      <c r="L7810" s="1" t="str">
        <f t="shared" si="242"/>
        <v/>
      </c>
      <c r="M7810" s="1" t="str">
        <f t="shared" si="243"/>
        <v/>
      </c>
      <c r="N7810" s="1" t="str">
        <f>IF(ISBLANK($C7810),"",IF(ISNA(VLOOKUP($L7810,'result messages'!$H$3:$L$11,2,FALSE)),VLOOKUP($M7810,'result messages'!$H$3:$L$11,2,FALSE),VLOOKUP($L7810,'result messages'!$H$3:$L$11,2,FALSE)))</f>
        <v/>
      </c>
      <c r="O7810" s="1" t="str">
        <f>IF(ISBLANK($C7810),"",IF(ISNA(VLOOKUP($L7810,'result messages'!$H$3:$L$11,3,FALSE)),VLOOKUP($M7810,'result messages'!$H$3:$L$11,3,FALSE),VLOOKUP($L7810,'result messages'!$H$3:$L$11,3,FALSE)))</f>
        <v/>
      </c>
      <c r="P7810" s="1" t="str">
        <f>IF(ISBLANK($C7810),"",IF(ISNA(VLOOKUP($L7810,'result messages'!$H$3:$L$11,4,FALSE)),VLOOKUP($M7810,'result messages'!$H$3:$L$11,4,FALSE),VLOOKUP($L7810,'result messages'!$H$3:$L$11,4,FALSE)))</f>
        <v/>
      </c>
      <c r="Q7810" s="1" t="str">
        <f>IF(ISBLANK($C7810),"",IF(ISNA(VLOOKUP($L7810,'result messages'!$H$3:$L$11,5,FALSE)),VLOOKUP($M7810,'result messages'!$H$3:$L$11,5,FALSE),VLOOKUP($L7810,'result messages'!$H$3:$L$11,5,FALSE)))</f>
        <v/>
      </c>
    </row>
    <row r="7811" spans="1:17">
      <c r="A7811" s="1">
        <v>7808</v>
      </c>
      <c r="B7811" s="1"/>
      <c r="C7811" s="1"/>
      <c r="D7811" s="1"/>
      <c r="E7811" s="6"/>
      <c r="F7811" s="1"/>
      <c r="G7811" s="1" t="str">
        <f>IF(ISNA(VLOOKUP($C7811,'DTEN TCAP Linkage deviceId'!$A$1:$A$20000,1,FALSE)),"No","Yes")</f>
        <v>No</v>
      </c>
      <c r="H7811" s="1" t="str">
        <f>IF(ISNA(VLOOKUP($C7811,'Provisioning Requester'!$F$3:$H$20000,2,FALSE)),"No","Yes")</f>
        <v>No</v>
      </c>
      <c r="I7811" s="1" t="str">
        <f>IF($H7811="Yes",VLOOKUP($C7811,'Provisioning Requester'!$F$3:$H$20000,3,FALSE),"-")</f>
        <v>-</v>
      </c>
      <c r="J7811" s="1" t="str">
        <f>IF(OR(D7811="SVCP", E7811="TRUE"), "No", IF(ISNA(VLOOKUP($C7811,'ProvResponder deviceId'!$A$1:$A$20000,1,FALSE)),"No","Yes"))</f>
        <v>No</v>
      </c>
      <c r="K7811" s="1" t="str">
        <f>IF($J7811="Yes",VLOOKUP($C7811,'ProvResponder deviceId'!$A$1:$C$20000,3,FALSE),"-")</f>
        <v>-</v>
      </c>
      <c r="L7811" s="1" t="str">
        <f t="shared" si="242"/>
        <v/>
      </c>
      <c r="M7811" s="1" t="str">
        <f t="shared" si="243"/>
        <v/>
      </c>
      <c r="N7811" s="1" t="str">
        <f>IF(ISBLANK($C7811),"",IF(ISNA(VLOOKUP($L7811,'result messages'!$H$3:$L$11,2,FALSE)),VLOOKUP($M7811,'result messages'!$H$3:$L$11,2,FALSE),VLOOKUP($L7811,'result messages'!$H$3:$L$11,2,FALSE)))</f>
        <v/>
      </c>
      <c r="O7811" s="1" t="str">
        <f>IF(ISBLANK($C7811),"",IF(ISNA(VLOOKUP($L7811,'result messages'!$H$3:$L$11,3,FALSE)),VLOOKUP($M7811,'result messages'!$H$3:$L$11,3,FALSE),VLOOKUP($L7811,'result messages'!$H$3:$L$11,3,FALSE)))</f>
        <v/>
      </c>
      <c r="P7811" s="1" t="str">
        <f>IF(ISBLANK($C7811),"",IF(ISNA(VLOOKUP($L7811,'result messages'!$H$3:$L$11,4,FALSE)),VLOOKUP($M7811,'result messages'!$H$3:$L$11,4,FALSE),VLOOKUP($L7811,'result messages'!$H$3:$L$11,4,FALSE)))</f>
        <v/>
      </c>
      <c r="Q7811" s="1" t="str">
        <f>IF(ISBLANK($C7811),"",IF(ISNA(VLOOKUP($L7811,'result messages'!$H$3:$L$11,5,FALSE)),VLOOKUP($M7811,'result messages'!$H$3:$L$11,5,FALSE),VLOOKUP($L7811,'result messages'!$H$3:$L$11,5,FALSE)))</f>
        <v/>
      </c>
    </row>
    <row r="7812" spans="1:17">
      <c r="A7812" s="1">
        <v>7809</v>
      </c>
      <c r="B7812" s="1"/>
      <c r="C7812" s="1"/>
      <c r="D7812" s="1"/>
      <c r="E7812" s="6"/>
      <c r="F7812" s="1"/>
      <c r="G7812" s="1" t="str">
        <f>IF(ISNA(VLOOKUP($C7812,'DTEN TCAP Linkage deviceId'!$A$1:$A$20000,1,FALSE)),"No","Yes")</f>
        <v>No</v>
      </c>
      <c r="H7812" s="1" t="str">
        <f>IF(ISNA(VLOOKUP($C7812,'Provisioning Requester'!$F$3:$H$20000,2,FALSE)),"No","Yes")</f>
        <v>No</v>
      </c>
      <c r="I7812" s="1" t="str">
        <f>IF($H7812="Yes",VLOOKUP($C7812,'Provisioning Requester'!$F$3:$H$20000,3,FALSE),"-")</f>
        <v>-</v>
      </c>
      <c r="J7812" s="1" t="str">
        <f>IF(OR(D7812="SVCP", E7812="TRUE"), "No", IF(ISNA(VLOOKUP($C7812,'ProvResponder deviceId'!$A$1:$A$20000,1,FALSE)),"No","Yes"))</f>
        <v>No</v>
      </c>
      <c r="K7812" s="1" t="str">
        <f>IF($J7812="Yes",VLOOKUP($C7812,'ProvResponder deviceId'!$A$1:$C$20000,3,FALSE),"-")</f>
        <v>-</v>
      </c>
      <c r="L7812" s="1" t="str">
        <f t="shared" si="242"/>
        <v/>
      </c>
      <c r="M7812" s="1" t="str">
        <f t="shared" si="243"/>
        <v/>
      </c>
      <c r="N7812" s="1" t="str">
        <f>IF(ISBLANK($C7812),"",IF(ISNA(VLOOKUP($L7812,'result messages'!$H$3:$L$11,2,FALSE)),VLOOKUP($M7812,'result messages'!$H$3:$L$11,2,FALSE),VLOOKUP($L7812,'result messages'!$H$3:$L$11,2,FALSE)))</f>
        <v/>
      </c>
      <c r="O7812" s="1" t="str">
        <f>IF(ISBLANK($C7812),"",IF(ISNA(VLOOKUP($L7812,'result messages'!$H$3:$L$11,3,FALSE)),VLOOKUP($M7812,'result messages'!$H$3:$L$11,3,FALSE),VLOOKUP($L7812,'result messages'!$H$3:$L$11,3,FALSE)))</f>
        <v/>
      </c>
      <c r="P7812" s="1" t="str">
        <f>IF(ISBLANK($C7812),"",IF(ISNA(VLOOKUP($L7812,'result messages'!$H$3:$L$11,4,FALSE)),VLOOKUP($M7812,'result messages'!$H$3:$L$11,4,FALSE),VLOOKUP($L7812,'result messages'!$H$3:$L$11,4,FALSE)))</f>
        <v/>
      </c>
      <c r="Q7812" s="1" t="str">
        <f>IF(ISBLANK($C7812),"",IF(ISNA(VLOOKUP($L7812,'result messages'!$H$3:$L$11,5,FALSE)),VLOOKUP($M7812,'result messages'!$H$3:$L$11,5,FALSE),VLOOKUP($L7812,'result messages'!$H$3:$L$11,5,FALSE)))</f>
        <v/>
      </c>
    </row>
    <row r="7813" spans="1:17">
      <c r="A7813" s="1">
        <v>7810</v>
      </c>
      <c r="B7813" s="1"/>
      <c r="C7813" s="1"/>
      <c r="D7813" s="1"/>
      <c r="E7813" s="6"/>
      <c r="F7813" s="1"/>
      <c r="G7813" s="1" t="str">
        <f>IF(ISNA(VLOOKUP($C7813,'DTEN TCAP Linkage deviceId'!$A$1:$A$20000,1,FALSE)),"No","Yes")</f>
        <v>No</v>
      </c>
      <c r="H7813" s="1" t="str">
        <f>IF(ISNA(VLOOKUP($C7813,'Provisioning Requester'!$F$3:$H$20000,2,FALSE)),"No","Yes")</f>
        <v>No</v>
      </c>
      <c r="I7813" s="1" t="str">
        <f>IF($H7813="Yes",VLOOKUP($C7813,'Provisioning Requester'!$F$3:$H$20000,3,FALSE),"-")</f>
        <v>-</v>
      </c>
      <c r="J7813" s="1" t="str">
        <f>IF(OR(D7813="SVCP", E7813="TRUE"), "No", IF(ISNA(VLOOKUP($C7813,'ProvResponder deviceId'!$A$1:$A$20000,1,FALSE)),"No","Yes"))</f>
        <v>No</v>
      </c>
      <c r="K7813" s="1" t="str">
        <f>IF($J7813="Yes",VLOOKUP($C7813,'ProvResponder deviceId'!$A$1:$C$20000,3,FALSE),"-")</f>
        <v>-</v>
      </c>
      <c r="L7813" s="1" t="str">
        <f t="shared" ref="L7813:L7876" si="244">IF(ISBLANK($C7813),"",$D7813&amp;$E7813&amp;$G7813&amp;$H7813&amp;$I7813&amp;$J7813&amp;$K7813)</f>
        <v/>
      </c>
      <c r="M7813" s="1" t="str">
        <f t="shared" ref="M7813:M7876" si="245">IF(ISBLANK($C7813),"",$D7813&amp;$E7813&amp;$G7813&amp;$H7813&amp;$I7813&amp;$J7813&amp;"other")</f>
        <v/>
      </c>
      <c r="N7813" s="1" t="str">
        <f>IF(ISBLANK($C7813),"",IF(ISNA(VLOOKUP($L7813,'result messages'!$H$3:$L$11,2,FALSE)),VLOOKUP($M7813,'result messages'!$H$3:$L$11,2,FALSE),VLOOKUP($L7813,'result messages'!$H$3:$L$11,2,FALSE)))</f>
        <v/>
      </c>
      <c r="O7813" s="1" t="str">
        <f>IF(ISBLANK($C7813),"",IF(ISNA(VLOOKUP($L7813,'result messages'!$H$3:$L$11,3,FALSE)),VLOOKUP($M7813,'result messages'!$H$3:$L$11,3,FALSE),VLOOKUP($L7813,'result messages'!$H$3:$L$11,3,FALSE)))</f>
        <v/>
      </c>
      <c r="P7813" s="1" t="str">
        <f>IF(ISBLANK($C7813),"",IF(ISNA(VLOOKUP($L7813,'result messages'!$H$3:$L$11,4,FALSE)),VLOOKUP($M7813,'result messages'!$H$3:$L$11,4,FALSE),VLOOKUP($L7813,'result messages'!$H$3:$L$11,4,FALSE)))</f>
        <v/>
      </c>
      <c r="Q7813" s="1" t="str">
        <f>IF(ISBLANK($C7813),"",IF(ISNA(VLOOKUP($L7813,'result messages'!$H$3:$L$11,5,FALSE)),VLOOKUP($M7813,'result messages'!$H$3:$L$11,5,FALSE),VLOOKUP($L7813,'result messages'!$H$3:$L$11,5,FALSE)))</f>
        <v/>
      </c>
    </row>
    <row r="7814" spans="1:17">
      <c r="A7814" s="1">
        <v>7811</v>
      </c>
      <c r="B7814" s="1"/>
      <c r="C7814" s="1"/>
      <c r="D7814" s="1"/>
      <c r="E7814" s="6"/>
      <c r="F7814" s="1"/>
      <c r="G7814" s="1" t="str">
        <f>IF(ISNA(VLOOKUP($C7814,'DTEN TCAP Linkage deviceId'!$A$1:$A$20000,1,FALSE)),"No","Yes")</f>
        <v>No</v>
      </c>
      <c r="H7814" s="1" t="str">
        <f>IF(ISNA(VLOOKUP($C7814,'Provisioning Requester'!$F$3:$H$20000,2,FALSE)),"No","Yes")</f>
        <v>No</v>
      </c>
      <c r="I7814" s="1" t="str">
        <f>IF($H7814="Yes",VLOOKUP($C7814,'Provisioning Requester'!$F$3:$H$20000,3,FALSE),"-")</f>
        <v>-</v>
      </c>
      <c r="J7814" s="1" t="str">
        <f>IF(OR(D7814="SVCP", E7814="TRUE"), "No", IF(ISNA(VLOOKUP($C7814,'ProvResponder deviceId'!$A$1:$A$20000,1,FALSE)),"No","Yes"))</f>
        <v>No</v>
      </c>
      <c r="K7814" s="1" t="str">
        <f>IF($J7814="Yes",VLOOKUP($C7814,'ProvResponder deviceId'!$A$1:$C$20000,3,FALSE),"-")</f>
        <v>-</v>
      </c>
      <c r="L7814" s="1" t="str">
        <f t="shared" si="244"/>
        <v/>
      </c>
      <c r="M7814" s="1" t="str">
        <f t="shared" si="245"/>
        <v/>
      </c>
      <c r="N7814" s="1" t="str">
        <f>IF(ISBLANK($C7814),"",IF(ISNA(VLOOKUP($L7814,'result messages'!$H$3:$L$11,2,FALSE)),VLOOKUP($M7814,'result messages'!$H$3:$L$11,2,FALSE),VLOOKUP($L7814,'result messages'!$H$3:$L$11,2,FALSE)))</f>
        <v/>
      </c>
      <c r="O7814" s="1" t="str">
        <f>IF(ISBLANK($C7814),"",IF(ISNA(VLOOKUP($L7814,'result messages'!$H$3:$L$11,3,FALSE)),VLOOKUP($M7814,'result messages'!$H$3:$L$11,3,FALSE),VLOOKUP($L7814,'result messages'!$H$3:$L$11,3,FALSE)))</f>
        <v/>
      </c>
      <c r="P7814" s="1" t="str">
        <f>IF(ISBLANK($C7814),"",IF(ISNA(VLOOKUP($L7814,'result messages'!$H$3:$L$11,4,FALSE)),VLOOKUP($M7814,'result messages'!$H$3:$L$11,4,FALSE),VLOOKUP($L7814,'result messages'!$H$3:$L$11,4,FALSE)))</f>
        <v/>
      </c>
      <c r="Q7814" s="1" t="str">
        <f>IF(ISBLANK($C7814),"",IF(ISNA(VLOOKUP($L7814,'result messages'!$H$3:$L$11,5,FALSE)),VLOOKUP($M7814,'result messages'!$H$3:$L$11,5,FALSE),VLOOKUP($L7814,'result messages'!$H$3:$L$11,5,FALSE)))</f>
        <v/>
      </c>
    </row>
    <row r="7815" spans="1:17">
      <c r="A7815" s="1">
        <v>7812</v>
      </c>
      <c r="B7815" s="1"/>
      <c r="C7815" s="1"/>
      <c r="D7815" s="1"/>
      <c r="E7815" s="6"/>
      <c r="F7815" s="1"/>
      <c r="G7815" s="1" t="str">
        <f>IF(ISNA(VLOOKUP($C7815,'DTEN TCAP Linkage deviceId'!$A$1:$A$20000,1,FALSE)),"No","Yes")</f>
        <v>No</v>
      </c>
      <c r="H7815" s="1" t="str">
        <f>IF(ISNA(VLOOKUP($C7815,'Provisioning Requester'!$F$3:$H$20000,2,FALSE)),"No","Yes")</f>
        <v>No</v>
      </c>
      <c r="I7815" s="1" t="str">
        <f>IF($H7815="Yes",VLOOKUP($C7815,'Provisioning Requester'!$F$3:$H$20000,3,FALSE),"-")</f>
        <v>-</v>
      </c>
      <c r="J7815" s="1" t="str">
        <f>IF(OR(D7815="SVCP", E7815="TRUE"), "No", IF(ISNA(VLOOKUP($C7815,'ProvResponder deviceId'!$A$1:$A$20000,1,FALSE)),"No","Yes"))</f>
        <v>No</v>
      </c>
      <c r="K7815" s="1" t="str">
        <f>IF($J7815="Yes",VLOOKUP($C7815,'ProvResponder deviceId'!$A$1:$C$20000,3,FALSE),"-")</f>
        <v>-</v>
      </c>
      <c r="L7815" s="1" t="str">
        <f t="shared" si="244"/>
        <v/>
      </c>
      <c r="M7815" s="1" t="str">
        <f t="shared" si="245"/>
        <v/>
      </c>
      <c r="N7815" s="1" t="str">
        <f>IF(ISBLANK($C7815),"",IF(ISNA(VLOOKUP($L7815,'result messages'!$H$3:$L$11,2,FALSE)),VLOOKUP($M7815,'result messages'!$H$3:$L$11,2,FALSE),VLOOKUP($L7815,'result messages'!$H$3:$L$11,2,FALSE)))</f>
        <v/>
      </c>
      <c r="O7815" s="1" t="str">
        <f>IF(ISBLANK($C7815),"",IF(ISNA(VLOOKUP($L7815,'result messages'!$H$3:$L$11,3,FALSE)),VLOOKUP($M7815,'result messages'!$H$3:$L$11,3,FALSE),VLOOKUP($L7815,'result messages'!$H$3:$L$11,3,FALSE)))</f>
        <v/>
      </c>
      <c r="P7815" s="1" t="str">
        <f>IF(ISBLANK($C7815),"",IF(ISNA(VLOOKUP($L7815,'result messages'!$H$3:$L$11,4,FALSE)),VLOOKUP($M7815,'result messages'!$H$3:$L$11,4,FALSE),VLOOKUP($L7815,'result messages'!$H$3:$L$11,4,FALSE)))</f>
        <v/>
      </c>
      <c r="Q7815" s="1" t="str">
        <f>IF(ISBLANK($C7815),"",IF(ISNA(VLOOKUP($L7815,'result messages'!$H$3:$L$11,5,FALSE)),VLOOKUP($M7815,'result messages'!$H$3:$L$11,5,FALSE),VLOOKUP($L7815,'result messages'!$H$3:$L$11,5,FALSE)))</f>
        <v/>
      </c>
    </row>
    <row r="7816" spans="1:17">
      <c r="A7816" s="1">
        <v>7813</v>
      </c>
      <c r="B7816" s="1"/>
      <c r="C7816" s="1"/>
      <c r="D7816" s="1"/>
      <c r="E7816" s="6"/>
      <c r="F7816" s="1"/>
      <c r="G7816" s="1" t="str">
        <f>IF(ISNA(VLOOKUP($C7816,'DTEN TCAP Linkage deviceId'!$A$1:$A$20000,1,FALSE)),"No","Yes")</f>
        <v>No</v>
      </c>
      <c r="H7816" s="1" t="str">
        <f>IF(ISNA(VLOOKUP($C7816,'Provisioning Requester'!$F$3:$H$20000,2,FALSE)),"No","Yes")</f>
        <v>No</v>
      </c>
      <c r="I7816" s="1" t="str">
        <f>IF($H7816="Yes",VLOOKUP($C7816,'Provisioning Requester'!$F$3:$H$20000,3,FALSE),"-")</f>
        <v>-</v>
      </c>
      <c r="J7816" s="1" t="str">
        <f>IF(OR(D7816="SVCP", E7816="TRUE"), "No", IF(ISNA(VLOOKUP($C7816,'ProvResponder deviceId'!$A$1:$A$20000,1,FALSE)),"No","Yes"))</f>
        <v>No</v>
      </c>
      <c r="K7816" s="1" t="str">
        <f>IF($J7816="Yes",VLOOKUP($C7816,'ProvResponder deviceId'!$A$1:$C$20000,3,FALSE),"-")</f>
        <v>-</v>
      </c>
      <c r="L7816" s="1" t="str">
        <f t="shared" si="244"/>
        <v/>
      </c>
      <c r="M7816" s="1" t="str">
        <f t="shared" si="245"/>
        <v/>
      </c>
      <c r="N7816" s="1" t="str">
        <f>IF(ISBLANK($C7816),"",IF(ISNA(VLOOKUP($L7816,'result messages'!$H$3:$L$11,2,FALSE)),VLOOKUP($M7816,'result messages'!$H$3:$L$11,2,FALSE),VLOOKUP($L7816,'result messages'!$H$3:$L$11,2,FALSE)))</f>
        <v/>
      </c>
      <c r="O7816" s="1" t="str">
        <f>IF(ISBLANK($C7816),"",IF(ISNA(VLOOKUP($L7816,'result messages'!$H$3:$L$11,3,FALSE)),VLOOKUP($M7816,'result messages'!$H$3:$L$11,3,FALSE),VLOOKUP($L7816,'result messages'!$H$3:$L$11,3,FALSE)))</f>
        <v/>
      </c>
      <c r="P7816" s="1" t="str">
        <f>IF(ISBLANK($C7816),"",IF(ISNA(VLOOKUP($L7816,'result messages'!$H$3:$L$11,4,FALSE)),VLOOKUP($M7816,'result messages'!$H$3:$L$11,4,FALSE),VLOOKUP($L7816,'result messages'!$H$3:$L$11,4,FALSE)))</f>
        <v/>
      </c>
      <c r="Q7816" s="1" t="str">
        <f>IF(ISBLANK($C7816),"",IF(ISNA(VLOOKUP($L7816,'result messages'!$H$3:$L$11,5,FALSE)),VLOOKUP($M7816,'result messages'!$H$3:$L$11,5,FALSE),VLOOKUP($L7816,'result messages'!$H$3:$L$11,5,FALSE)))</f>
        <v/>
      </c>
    </row>
    <row r="7817" spans="1:17">
      <c r="A7817" s="1">
        <v>7814</v>
      </c>
      <c r="B7817" s="1"/>
      <c r="C7817" s="1"/>
      <c r="D7817" s="1"/>
      <c r="E7817" s="6"/>
      <c r="F7817" s="1"/>
      <c r="G7817" s="1" t="str">
        <f>IF(ISNA(VLOOKUP($C7817,'DTEN TCAP Linkage deviceId'!$A$1:$A$20000,1,FALSE)),"No","Yes")</f>
        <v>No</v>
      </c>
      <c r="H7817" s="1" t="str">
        <f>IF(ISNA(VLOOKUP($C7817,'Provisioning Requester'!$F$3:$H$20000,2,FALSE)),"No","Yes")</f>
        <v>No</v>
      </c>
      <c r="I7817" s="1" t="str">
        <f>IF($H7817="Yes",VLOOKUP($C7817,'Provisioning Requester'!$F$3:$H$20000,3,FALSE),"-")</f>
        <v>-</v>
      </c>
      <c r="J7817" s="1" t="str">
        <f>IF(OR(D7817="SVCP", E7817="TRUE"), "No", IF(ISNA(VLOOKUP($C7817,'ProvResponder deviceId'!$A$1:$A$20000,1,FALSE)),"No","Yes"))</f>
        <v>No</v>
      </c>
      <c r="K7817" s="1" t="str">
        <f>IF($J7817="Yes",VLOOKUP($C7817,'ProvResponder deviceId'!$A$1:$C$20000,3,FALSE),"-")</f>
        <v>-</v>
      </c>
      <c r="L7817" s="1" t="str">
        <f t="shared" si="244"/>
        <v/>
      </c>
      <c r="M7817" s="1" t="str">
        <f t="shared" si="245"/>
        <v/>
      </c>
      <c r="N7817" s="1" t="str">
        <f>IF(ISBLANK($C7817),"",IF(ISNA(VLOOKUP($L7817,'result messages'!$H$3:$L$11,2,FALSE)),VLOOKUP($M7817,'result messages'!$H$3:$L$11,2,FALSE),VLOOKUP($L7817,'result messages'!$H$3:$L$11,2,FALSE)))</f>
        <v/>
      </c>
      <c r="O7817" s="1" t="str">
        <f>IF(ISBLANK($C7817),"",IF(ISNA(VLOOKUP($L7817,'result messages'!$H$3:$L$11,3,FALSE)),VLOOKUP($M7817,'result messages'!$H$3:$L$11,3,FALSE),VLOOKUP($L7817,'result messages'!$H$3:$L$11,3,FALSE)))</f>
        <v/>
      </c>
      <c r="P7817" s="1" t="str">
        <f>IF(ISBLANK($C7817),"",IF(ISNA(VLOOKUP($L7817,'result messages'!$H$3:$L$11,4,FALSE)),VLOOKUP($M7817,'result messages'!$H$3:$L$11,4,FALSE),VLOOKUP($L7817,'result messages'!$H$3:$L$11,4,FALSE)))</f>
        <v/>
      </c>
      <c r="Q7817" s="1" t="str">
        <f>IF(ISBLANK($C7817),"",IF(ISNA(VLOOKUP($L7817,'result messages'!$H$3:$L$11,5,FALSE)),VLOOKUP($M7817,'result messages'!$H$3:$L$11,5,FALSE),VLOOKUP($L7817,'result messages'!$H$3:$L$11,5,FALSE)))</f>
        <v/>
      </c>
    </row>
    <row r="7818" spans="1:17">
      <c r="A7818" s="1">
        <v>7815</v>
      </c>
      <c r="B7818" s="1"/>
      <c r="C7818" s="1"/>
      <c r="D7818" s="1"/>
      <c r="E7818" s="6"/>
      <c r="F7818" s="1"/>
      <c r="G7818" s="1" t="str">
        <f>IF(ISNA(VLOOKUP($C7818,'DTEN TCAP Linkage deviceId'!$A$1:$A$20000,1,FALSE)),"No","Yes")</f>
        <v>No</v>
      </c>
      <c r="H7818" s="1" t="str">
        <f>IF(ISNA(VLOOKUP($C7818,'Provisioning Requester'!$F$3:$H$20000,2,FALSE)),"No","Yes")</f>
        <v>No</v>
      </c>
      <c r="I7818" s="1" t="str">
        <f>IF($H7818="Yes",VLOOKUP($C7818,'Provisioning Requester'!$F$3:$H$20000,3,FALSE),"-")</f>
        <v>-</v>
      </c>
      <c r="J7818" s="1" t="str">
        <f>IF(OR(D7818="SVCP", E7818="TRUE"), "No", IF(ISNA(VLOOKUP($C7818,'ProvResponder deviceId'!$A$1:$A$20000,1,FALSE)),"No","Yes"))</f>
        <v>No</v>
      </c>
      <c r="K7818" s="1" t="str">
        <f>IF($J7818="Yes",VLOOKUP($C7818,'ProvResponder deviceId'!$A$1:$C$20000,3,FALSE),"-")</f>
        <v>-</v>
      </c>
      <c r="L7818" s="1" t="str">
        <f t="shared" si="244"/>
        <v/>
      </c>
      <c r="M7818" s="1" t="str">
        <f t="shared" si="245"/>
        <v/>
      </c>
      <c r="N7818" s="1" t="str">
        <f>IF(ISBLANK($C7818),"",IF(ISNA(VLOOKUP($L7818,'result messages'!$H$3:$L$11,2,FALSE)),VLOOKUP($M7818,'result messages'!$H$3:$L$11,2,FALSE),VLOOKUP($L7818,'result messages'!$H$3:$L$11,2,FALSE)))</f>
        <v/>
      </c>
      <c r="O7818" s="1" t="str">
        <f>IF(ISBLANK($C7818),"",IF(ISNA(VLOOKUP($L7818,'result messages'!$H$3:$L$11,3,FALSE)),VLOOKUP($M7818,'result messages'!$H$3:$L$11,3,FALSE),VLOOKUP($L7818,'result messages'!$H$3:$L$11,3,FALSE)))</f>
        <v/>
      </c>
      <c r="P7818" s="1" t="str">
        <f>IF(ISBLANK($C7818),"",IF(ISNA(VLOOKUP($L7818,'result messages'!$H$3:$L$11,4,FALSE)),VLOOKUP($M7818,'result messages'!$H$3:$L$11,4,FALSE),VLOOKUP($L7818,'result messages'!$H$3:$L$11,4,FALSE)))</f>
        <v/>
      </c>
      <c r="Q7818" s="1" t="str">
        <f>IF(ISBLANK($C7818),"",IF(ISNA(VLOOKUP($L7818,'result messages'!$H$3:$L$11,5,FALSE)),VLOOKUP($M7818,'result messages'!$H$3:$L$11,5,FALSE),VLOOKUP($L7818,'result messages'!$H$3:$L$11,5,FALSE)))</f>
        <v/>
      </c>
    </row>
    <row r="7819" spans="1:17">
      <c r="A7819" s="1">
        <v>7816</v>
      </c>
      <c r="B7819" s="1"/>
      <c r="C7819" s="1"/>
      <c r="D7819" s="1"/>
      <c r="E7819" s="6"/>
      <c r="F7819" s="1"/>
      <c r="G7819" s="1" t="str">
        <f>IF(ISNA(VLOOKUP($C7819,'DTEN TCAP Linkage deviceId'!$A$1:$A$20000,1,FALSE)),"No","Yes")</f>
        <v>No</v>
      </c>
      <c r="H7819" s="1" t="str">
        <f>IF(ISNA(VLOOKUP($C7819,'Provisioning Requester'!$F$3:$H$20000,2,FALSE)),"No","Yes")</f>
        <v>No</v>
      </c>
      <c r="I7819" s="1" t="str">
        <f>IF($H7819="Yes",VLOOKUP($C7819,'Provisioning Requester'!$F$3:$H$20000,3,FALSE),"-")</f>
        <v>-</v>
      </c>
      <c r="J7819" s="1" t="str">
        <f>IF(OR(D7819="SVCP", E7819="TRUE"), "No", IF(ISNA(VLOOKUP($C7819,'ProvResponder deviceId'!$A$1:$A$20000,1,FALSE)),"No","Yes"))</f>
        <v>No</v>
      </c>
      <c r="K7819" s="1" t="str">
        <f>IF($J7819="Yes",VLOOKUP($C7819,'ProvResponder deviceId'!$A$1:$C$20000,3,FALSE),"-")</f>
        <v>-</v>
      </c>
      <c r="L7819" s="1" t="str">
        <f t="shared" si="244"/>
        <v/>
      </c>
      <c r="M7819" s="1" t="str">
        <f t="shared" si="245"/>
        <v/>
      </c>
      <c r="N7819" s="1" t="str">
        <f>IF(ISBLANK($C7819),"",IF(ISNA(VLOOKUP($L7819,'result messages'!$H$3:$L$11,2,FALSE)),VLOOKUP($M7819,'result messages'!$H$3:$L$11,2,FALSE),VLOOKUP($L7819,'result messages'!$H$3:$L$11,2,FALSE)))</f>
        <v/>
      </c>
      <c r="O7819" s="1" t="str">
        <f>IF(ISBLANK($C7819),"",IF(ISNA(VLOOKUP($L7819,'result messages'!$H$3:$L$11,3,FALSE)),VLOOKUP($M7819,'result messages'!$H$3:$L$11,3,FALSE),VLOOKUP($L7819,'result messages'!$H$3:$L$11,3,FALSE)))</f>
        <v/>
      </c>
      <c r="P7819" s="1" t="str">
        <f>IF(ISBLANK($C7819),"",IF(ISNA(VLOOKUP($L7819,'result messages'!$H$3:$L$11,4,FALSE)),VLOOKUP($M7819,'result messages'!$H$3:$L$11,4,FALSE),VLOOKUP($L7819,'result messages'!$H$3:$L$11,4,FALSE)))</f>
        <v/>
      </c>
      <c r="Q7819" s="1" t="str">
        <f>IF(ISBLANK($C7819),"",IF(ISNA(VLOOKUP($L7819,'result messages'!$H$3:$L$11,5,FALSE)),VLOOKUP($M7819,'result messages'!$H$3:$L$11,5,FALSE),VLOOKUP($L7819,'result messages'!$H$3:$L$11,5,FALSE)))</f>
        <v/>
      </c>
    </row>
    <row r="7820" spans="1:17">
      <c r="A7820" s="1">
        <v>7817</v>
      </c>
      <c r="B7820" s="1"/>
      <c r="C7820" s="1"/>
      <c r="D7820" s="1"/>
      <c r="E7820" s="6"/>
      <c r="F7820" s="1"/>
      <c r="G7820" s="1" t="str">
        <f>IF(ISNA(VLOOKUP($C7820,'DTEN TCAP Linkage deviceId'!$A$1:$A$20000,1,FALSE)),"No","Yes")</f>
        <v>No</v>
      </c>
      <c r="H7820" s="1" t="str">
        <f>IF(ISNA(VLOOKUP($C7820,'Provisioning Requester'!$F$3:$H$20000,2,FALSE)),"No","Yes")</f>
        <v>No</v>
      </c>
      <c r="I7820" s="1" t="str">
        <f>IF($H7820="Yes",VLOOKUP($C7820,'Provisioning Requester'!$F$3:$H$20000,3,FALSE),"-")</f>
        <v>-</v>
      </c>
      <c r="J7820" s="1" t="str">
        <f>IF(OR(D7820="SVCP", E7820="TRUE"), "No", IF(ISNA(VLOOKUP($C7820,'ProvResponder deviceId'!$A$1:$A$20000,1,FALSE)),"No","Yes"))</f>
        <v>No</v>
      </c>
      <c r="K7820" s="1" t="str">
        <f>IF($J7820="Yes",VLOOKUP($C7820,'ProvResponder deviceId'!$A$1:$C$20000,3,FALSE),"-")</f>
        <v>-</v>
      </c>
      <c r="L7820" s="1" t="str">
        <f t="shared" si="244"/>
        <v/>
      </c>
      <c r="M7820" s="1" t="str">
        <f t="shared" si="245"/>
        <v/>
      </c>
      <c r="N7820" s="1" t="str">
        <f>IF(ISBLANK($C7820),"",IF(ISNA(VLOOKUP($L7820,'result messages'!$H$3:$L$11,2,FALSE)),VLOOKUP($M7820,'result messages'!$H$3:$L$11,2,FALSE),VLOOKUP($L7820,'result messages'!$H$3:$L$11,2,FALSE)))</f>
        <v/>
      </c>
      <c r="O7820" s="1" t="str">
        <f>IF(ISBLANK($C7820),"",IF(ISNA(VLOOKUP($L7820,'result messages'!$H$3:$L$11,3,FALSE)),VLOOKUP($M7820,'result messages'!$H$3:$L$11,3,FALSE),VLOOKUP($L7820,'result messages'!$H$3:$L$11,3,FALSE)))</f>
        <v/>
      </c>
      <c r="P7820" s="1" t="str">
        <f>IF(ISBLANK($C7820),"",IF(ISNA(VLOOKUP($L7820,'result messages'!$H$3:$L$11,4,FALSE)),VLOOKUP($M7820,'result messages'!$H$3:$L$11,4,FALSE),VLOOKUP($L7820,'result messages'!$H$3:$L$11,4,FALSE)))</f>
        <v/>
      </c>
      <c r="Q7820" s="1" t="str">
        <f>IF(ISBLANK($C7820),"",IF(ISNA(VLOOKUP($L7820,'result messages'!$H$3:$L$11,5,FALSE)),VLOOKUP($M7820,'result messages'!$H$3:$L$11,5,FALSE),VLOOKUP($L7820,'result messages'!$H$3:$L$11,5,FALSE)))</f>
        <v/>
      </c>
    </row>
    <row r="7821" spans="1:17">
      <c r="A7821" s="1">
        <v>7818</v>
      </c>
      <c r="B7821" s="1"/>
      <c r="C7821" s="1"/>
      <c r="D7821" s="1"/>
      <c r="E7821" s="6"/>
      <c r="F7821" s="1"/>
      <c r="G7821" s="1" t="str">
        <f>IF(ISNA(VLOOKUP($C7821,'DTEN TCAP Linkage deviceId'!$A$1:$A$20000,1,FALSE)),"No","Yes")</f>
        <v>No</v>
      </c>
      <c r="H7821" s="1" t="str">
        <f>IF(ISNA(VLOOKUP($C7821,'Provisioning Requester'!$F$3:$H$20000,2,FALSE)),"No","Yes")</f>
        <v>No</v>
      </c>
      <c r="I7821" s="1" t="str">
        <f>IF($H7821="Yes",VLOOKUP($C7821,'Provisioning Requester'!$F$3:$H$20000,3,FALSE),"-")</f>
        <v>-</v>
      </c>
      <c r="J7821" s="1" t="str">
        <f>IF(OR(D7821="SVCP", E7821="TRUE"), "No", IF(ISNA(VLOOKUP($C7821,'ProvResponder deviceId'!$A$1:$A$20000,1,FALSE)),"No","Yes"))</f>
        <v>No</v>
      </c>
      <c r="K7821" s="1" t="str">
        <f>IF($J7821="Yes",VLOOKUP($C7821,'ProvResponder deviceId'!$A$1:$C$20000,3,FALSE),"-")</f>
        <v>-</v>
      </c>
      <c r="L7821" s="1" t="str">
        <f t="shared" si="244"/>
        <v/>
      </c>
      <c r="M7821" s="1" t="str">
        <f t="shared" si="245"/>
        <v/>
      </c>
      <c r="N7821" s="1" t="str">
        <f>IF(ISBLANK($C7821),"",IF(ISNA(VLOOKUP($L7821,'result messages'!$H$3:$L$11,2,FALSE)),VLOOKUP($M7821,'result messages'!$H$3:$L$11,2,FALSE),VLOOKUP($L7821,'result messages'!$H$3:$L$11,2,FALSE)))</f>
        <v/>
      </c>
      <c r="O7821" s="1" t="str">
        <f>IF(ISBLANK($C7821),"",IF(ISNA(VLOOKUP($L7821,'result messages'!$H$3:$L$11,3,FALSE)),VLOOKUP($M7821,'result messages'!$H$3:$L$11,3,FALSE),VLOOKUP($L7821,'result messages'!$H$3:$L$11,3,FALSE)))</f>
        <v/>
      </c>
      <c r="P7821" s="1" t="str">
        <f>IF(ISBLANK($C7821),"",IF(ISNA(VLOOKUP($L7821,'result messages'!$H$3:$L$11,4,FALSE)),VLOOKUP($M7821,'result messages'!$H$3:$L$11,4,FALSE),VLOOKUP($L7821,'result messages'!$H$3:$L$11,4,FALSE)))</f>
        <v/>
      </c>
      <c r="Q7821" s="1" t="str">
        <f>IF(ISBLANK($C7821),"",IF(ISNA(VLOOKUP($L7821,'result messages'!$H$3:$L$11,5,FALSE)),VLOOKUP($M7821,'result messages'!$H$3:$L$11,5,FALSE),VLOOKUP($L7821,'result messages'!$H$3:$L$11,5,FALSE)))</f>
        <v/>
      </c>
    </row>
    <row r="7822" spans="1:17">
      <c r="A7822" s="1">
        <v>7819</v>
      </c>
      <c r="B7822" s="1"/>
      <c r="C7822" s="1"/>
      <c r="D7822" s="1"/>
      <c r="E7822" s="6"/>
      <c r="F7822" s="1"/>
      <c r="G7822" s="1" t="str">
        <f>IF(ISNA(VLOOKUP($C7822,'DTEN TCAP Linkage deviceId'!$A$1:$A$20000,1,FALSE)),"No","Yes")</f>
        <v>No</v>
      </c>
      <c r="H7822" s="1" t="str">
        <f>IF(ISNA(VLOOKUP($C7822,'Provisioning Requester'!$F$3:$H$20000,2,FALSE)),"No","Yes")</f>
        <v>No</v>
      </c>
      <c r="I7822" s="1" t="str">
        <f>IF($H7822="Yes",VLOOKUP($C7822,'Provisioning Requester'!$F$3:$H$20000,3,FALSE),"-")</f>
        <v>-</v>
      </c>
      <c r="J7822" s="1" t="str">
        <f>IF(OR(D7822="SVCP", E7822="TRUE"), "No", IF(ISNA(VLOOKUP($C7822,'ProvResponder deviceId'!$A$1:$A$20000,1,FALSE)),"No","Yes"))</f>
        <v>No</v>
      </c>
      <c r="K7822" s="1" t="str">
        <f>IF($J7822="Yes",VLOOKUP($C7822,'ProvResponder deviceId'!$A$1:$C$20000,3,FALSE),"-")</f>
        <v>-</v>
      </c>
      <c r="L7822" s="1" t="str">
        <f t="shared" si="244"/>
        <v/>
      </c>
      <c r="M7822" s="1" t="str">
        <f t="shared" si="245"/>
        <v/>
      </c>
      <c r="N7822" s="1" t="str">
        <f>IF(ISBLANK($C7822),"",IF(ISNA(VLOOKUP($L7822,'result messages'!$H$3:$L$11,2,FALSE)),VLOOKUP($M7822,'result messages'!$H$3:$L$11,2,FALSE),VLOOKUP($L7822,'result messages'!$H$3:$L$11,2,FALSE)))</f>
        <v/>
      </c>
      <c r="O7822" s="1" t="str">
        <f>IF(ISBLANK($C7822),"",IF(ISNA(VLOOKUP($L7822,'result messages'!$H$3:$L$11,3,FALSE)),VLOOKUP($M7822,'result messages'!$H$3:$L$11,3,FALSE),VLOOKUP($L7822,'result messages'!$H$3:$L$11,3,FALSE)))</f>
        <v/>
      </c>
      <c r="P7822" s="1" t="str">
        <f>IF(ISBLANK($C7822),"",IF(ISNA(VLOOKUP($L7822,'result messages'!$H$3:$L$11,4,FALSE)),VLOOKUP($M7822,'result messages'!$H$3:$L$11,4,FALSE),VLOOKUP($L7822,'result messages'!$H$3:$L$11,4,FALSE)))</f>
        <v/>
      </c>
      <c r="Q7822" s="1" t="str">
        <f>IF(ISBLANK($C7822),"",IF(ISNA(VLOOKUP($L7822,'result messages'!$H$3:$L$11,5,FALSE)),VLOOKUP($M7822,'result messages'!$H$3:$L$11,5,FALSE),VLOOKUP($L7822,'result messages'!$H$3:$L$11,5,FALSE)))</f>
        <v/>
      </c>
    </row>
    <row r="7823" spans="1:17">
      <c r="A7823" s="1">
        <v>7820</v>
      </c>
      <c r="B7823" s="1"/>
      <c r="C7823" s="1"/>
      <c r="D7823" s="1"/>
      <c r="E7823" s="6"/>
      <c r="F7823" s="1"/>
      <c r="G7823" s="1" t="str">
        <f>IF(ISNA(VLOOKUP($C7823,'DTEN TCAP Linkage deviceId'!$A$1:$A$20000,1,FALSE)),"No","Yes")</f>
        <v>No</v>
      </c>
      <c r="H7823" s="1" t="str">
        <f>IF(ISNA(VLOOKUP($C7823,'Provisioning Requester'!$F$3:$H$20000,2,FALSE)),"No","Yes")</f>
        <v>No</v>
      </c>
      <c r="I7823" s="1" t="str">
        <f>IF($H7823="Yes",VLOOKUP($C7823,'Provisioning Requester'!$F$3:$H$20000,3,FALSE),"-")</f>
        <v>-</v>
      </c>
      <c r="J7823" s="1" t="str">
        <f>IF(OR(D7823="SVCP", E7823="TRUE"), "No", IF(ISNA(VLOOKUP($C7823,'ProvResponder deviceId'!$A$1:$A$20000,1,FALSE)),"No","Yes"))</f>
        <v>No</v>
      </c>
      <c r="K7823" s="1" t="str">
        <f>IF($J7823="Yes",VLOOKUP($C7823,'ProvResponder deviceId'!$A$1:$C$20000,3,FALSE),"-")</f>
        <v>-</v>
      </c>
      <c r="L7823" s="1" t="str">
        <f t="shared" si="244"/>
        <v/>
      </c>
      <c r="M7823" s="1" t="str">
        <f t="shared" si="245"/>
        <v/>
      </c>
      <c r="N7823" s="1" t="str">
        <f>IF(ISBLANK($C7823),"",IF(ISNA(VLOOKUP($L7823,'result messages'!$H$3:$L$11,2,FALSE)),VLOOKUP($M7823,'result messages'!$H$3:$L$11,2,FALSE),VLOOKUP($L7823,'result messages'!$H$3:$L$11,2,FALSE)))</f>
        <v/>
      </c>
      <c r="O7823" s="1" t="str">
        <f>IF(ISBLANK($C7823),"",IF(ISNA(VLOOKUP($L7823,'result messages'!$H$3:$L$11,3,FALSE)),VLOOKUP($M7823,'result messages'!$H$3:$L$11,3,FALSE),VLOOKUP($L7823,'result messages'!$H$3:$L$11,3,FALSE)))</f>
        <v/>
      </c>
      <c r="P7823" s="1" t="str">
        <f>IF(ISBLANK($C7823),"",IF(ISNA(VLOOKUP($L7823,'result messages'!$H$3:$L$11,4,FALSE)),VLOOKUP($M7823,'result messages'!$H$3:$L$11,4,FALSE),VLOOKUP($L7823,'result messages'!$H$3:$L$11,4,FALSE)))</f>
        <v/>
      </c>
      <c r="Q7823" s="1" t="str">
        <f>IF(ISBLANK($C7823),"",IF(ISNA(VLOOKUP($L7823,'result messages'!$H$3:$L$11,5,FALSE)),VLOOKUP($M7823,'result messages'!$H$3:$L$11,5,FALSE),VLOOKUP($L7823,'result messages'!$H$3:$L$11,5,FALSE)))</f>
        <v/>
      </c>
    </row>
    <row r="7824" spans="1:17">
      <c r="A7824" s="1">
        <v>7821</v>
      </c>
      <c r="B7824" s="1"/>
      <c r="C7824" s="1"/>
      <c r="D7824" s="1"/>
      <c r="E7824" s="6"/>
      <c r="F7824" s="1"/>
      <c r="G7824" s="1" t="str">
        <f>IF(ISNA(VLOOKUP($C7824,'DTEN TCAP Linkage deviceId'!$A$1:$A$20000,1,FALSE)),"No","Yes")</f>
        <v>No</v>
      </c>
      <c r="H7824" s="1" t="str">
        <f>IF(ISNA(VLOOKUP($C7824,'Provisioning Requester'!$F$3:$H$20000,2,FALSE)),"No","Yes")</f>
        <v>No</v>
      </c>
      <c r="I7824" s="1" t="str">
        <f>IF($H7824="Yes",VLOOKUP($C7824,'Provisioning Requester'!$F$3:$H$20000,3,FALSE),"-")</f>
        <v>-</v>
      </c>
      <c r="J7824" s="1" t="str">
        <f>IF(OR(D7824="SVCP", E7824="TRUE"), "No", IF(ISNA(VLOOKUP($C7824,'ProvResponder deviceId'!$A$1:$A$20000,1,FALSE)),"No","Yes"))</f>
        <v>No</v>
      </c>
      <c r="K7824" s="1" t="str">
        <f>IF($J7824="Yes",VLOOKUP($C7824,'ProvResponder deviceId'!$A$1:$C$20000,3,FALSE),"-")</f>
        <v>-</v>
      </c>
      <c r="L7824" s="1" t="str">
        <f t="shared" si="244"/>
        <v/>
      </c>
      <c r="M7824" s="1" t="str">
        <f t="shared" si="245"/>
        <v/>
      </c>
      <c r="N7824" s="1" t="str">
        <f>IF(ISBLANK($C7824),"",IF(ISNA(VLOOKUP($L7824,'result messages'!$H$3:$L$11,2,FALSE)),VLOOKUP($M7824,'result messages'!$H$3:$L$11,2,FALSE),VLOOKUP($L7824,'result messages'!$H$3:$L$11,2,FALSE)))</f>
        <v/>
      </c>
      <c r="O7824" s="1" t="str">
        <f>IF(ISBLANK($C7824),"",IF(ISNA(VLOOKUP($L7824,'result messages'!$H$3:$L$11,3,FALSE)),VLOOKUP($M7824,'result messages'!$H$3:$L$11,3,FALSE),VLOOKUP($L7824,'result messages'!$H$3:$L$11,3,FALSE)))</f>
        <v/>
      </c>
      <c r="P7824" s="1" t="str">
        <f>IF(ISBLANK($C7824),"",IF(ISNA(VLOOKUP($L7824,'result messages'!$H$3:$L$11,4,FALSE)),VLOOKUP($M7824,'result messages'!$H$3:$L$11,4,FALSE),VLOOKUP($L7824,'result messages'!$H$3:$L$11,4,FALSE)))</f>
        <v/>
      </c>
      <c r="Q7824" s="1" t="str">
        <f>IF(ISBLANK($C7824),"",IF(ISNA(VLOOKUP($L7824,'result messages'!$H$3:$L$11,5,FALSE)),VLOOKUP($M7824,'result messages'!$H$3:$L$11,5,FALSE),VLOOKUP($L7824,'result messages'!$H$3:$L$11,5,FALSE)))</f>
        <v/>
      </c>
    </row>
    <row r="7825" spans="1:17">
      <c r="A7825" s="1">
        <v>7822</v>
      </c>
      <c r="B7825" s="1"/>
      <c r="C7825" s="1"/>
      <c r="D7825" s="1"/>
      <c r="E7825" s="6"/>
      <c r="F7825" s="1"/>
      <c r="G7825" s="1" t="str">
        <f>IF(ISNA(VLOOKUP($C7825,'DTEN TCAP Linkage deviceId'!$A$1:$A$20000,1,FALSE)),"No","Yes")</f>
        <v>No</v>
      </c>
      <c r="H7825" s="1" t="str">
        <f>IF(ISNA(VLOOKUP($C7825,'Provisioning Requester'!$F$3:$H$20000,2,FALSE)),"No","Yes")</f>
        <v>No</v>
      </c>
      <c r="I7825" s="1" t="str">
        <f>IF($H7825="Yes",VLOOKUP($C7825,'Provisioning Requester'!$F$3:$H$20000,3,FALSE),"-")</f>
        <v>-</v>
      </c>
      <c r="J7825" s="1" t="str">
        <f>IF(OR(D7825="SVCP", E7825="TRUE"), "No", IF(ISNA(VLOOKUP($C7825,'ProvResponder deviceId'!$A$1:$A$20000,1,FALSE)),"No","Yes"))</f>
        <v>No</v>
      </c>
      <c r="K7825" s="1" t="str">
        <f>IF($J7825="Yes",VLOOKUP($C7825,'ProvResponder deviceId'!$A$1:$C$20000,3,FALSE),"-")</f>
        <v>-</v>
      </c>
      <c r="L7825" s="1" t="str">
        <f t="shared" si="244"/>
        <v/>
      </c>
      <c r="M7825" s="1" t="str">
        <f t="shared" si="245"/>
        <v/>
      </c>
      <c r="N7825" s="1" t="str">
        <f>IF(ISBLANK($C7825),"",IF(ISNA(VLOOKUP($L7825,'result messages'!$H$3:$L$11,2,FALSE)),VLOOKUP($M7825,'result messages'!$H$3:$L$11,2,FALSE),VLOOKUP($L7825,'result messages'!$H$3:$L$11,2,FALSE)))</f>
        <v/>
      </c>
      <c r="O7825" s="1" t="str">
        <f>IF(ISBLANK($C7825),"",IF(ISNA(VLOOKUP($L7825,'result messages'!$H$3:$L$11,3,FALSE)),VLOOKUP($M7825,'result messages'!$H$3:$L$11,3,FALSE),VLOOKUP($L7825,'result messages'!$H$3:$L$11,3,FALSE)))</f>
        <v/>
      </c>
      <c r="P7825" s="1" t="str">
        <f>IF(ISBLANK($C7825),"",IF(ISNA(VLOOKUP($L7825,'result messages'!$H$3:$L$11,4,FALSE)),VLOOKUP($M7825,'result messages'!$H$3:$L$11,4,FALSE),VLOOKUP($L7825,'result messages'!$H$3:$L$11,4,FALSE)))</f>
        <v/>
      </c>
      <c r="Q7825" s="1" t="str">
        <f>IF(ISBLANK($C7825),"",IF(ISNA(VLOOKUP($L7825,'result messages'!$H$3:$L$11,5,FALSE)),VLOOKUP($M7825,'result messages'!$H$3:$L$11,5,FALSE),VLOOKUP($L7825,'result messages'!$H$3:$L$11,5,FALSE)))</f>
        <v/>
      </c>
    </row>
    <row r="7826" spans="1:17">
      <c r="A7826" s="1">
        <v>7823</v>
      </c>
      <c r="B7826" s="1"/>
      <c r="C7826" s="1"/>
      <c r="D7826" s="1"/>
      <c r="E7826" s="6"/>
      <c r="F7826" s="1"/>
      <c r="G7826" s="1" t="str">
        <f>IF(ISNA(VLOOKUP($C7826,'DTEN TCAP Linkage deviceId'!$A$1:$A$20000,1,FALSE)),"No","Yes")</f>
        <v>No</v>
      </c>
      <c r="H7826" s="1" t="str">
        <f>IF(ISNA(VLOOKUP($C7826,'Provisioning Requester'!$F$3:$H$20000,2,FALSE)),"No","Yes")</f>
        <v>No</v>
      </c>
      <c r="I7826" s="1" t="str">
        <f>IF($H7826="Yes",VLOOKUP($C7826,'Provisioning Requester'!$F$3:$H$20000,3,FALSE),"-")</f>
        <v>-</v>
      </c>
      <c r="J7826" s="1" t="str">
        <f>IF(OR(D7826="SVCP", E7826="TRUE"), "No", IF(ISNA(VLOOKUP($C7826,'ProvResponder deviceId'!$A$1:$A$20000,1,FALSE)),"No","Yes"))</f>
        <v>No</v>
      </c>
      <c r="K7826" s="1" t="str">
        <f>IF($J7826="Yes",VLOOKUP($C7826,'ProvResponder deviceId'!$A$1:$C$20000,3,FALSE),"-")</f>
        <v>-</v>
      </c>
      <c r="L7826" s="1" t="str">
        <f t="shared" si="244"/>
        <v/>
      </c>
      <c r="M7826" s="1" t="str">
        <f t="shared" si="245"/>
        <v/>
      </c>
      <c r="N7826" s="1" t="str">
        <f>IF(ISBLANK($C7826),"",IF(ISNA(VLOOKUP($L7826,'result messages'!$H$3:$L$11,2,FALSE)),VLOOKUP($M7826,'result messages'!$H$3:$L$11,2,FALSE),VLOOKUP($L7826,'result messages'!$H$3:$L$11,2,FALSE)))</f>
        <v/>
      </c>
      <c r="O7826" s="1" t="str">
        <f>IF(ISBLANK($C7826),"",IF(ISNA(VLOOKUP($L7826,'result messages'!$H$3:$L$11,3,FALSE)),VLOOKUP($M7826,'result messages'!$H$3:$L$11,3,FALSE),VLOOKUP($L7826,'result messages'!$H$3:$L$11,3,FALSE)))</f>
        <v/>
      </c>
      <c r="P7826" s="1" t="str">
        <f>IF(ISBLANK($C7826),"",IF(ISNA(VLOOKUP($L7826,'result messages'!$H$3:$L$11,4,FALSE)),VLOOKUP($M7826,'result messages'!$H$3:$L$11,4,FALSE),VLOOKUP($L7826,'result messages'!$H$3:$L$11,4,FALSE)))</f>
        <v/>
      </c>
      <c r="Q7826" s="1" t="str">
        <f>IF(ISBLANK($C7826),"",IF(ISNA(VLOOKUP($L7826,'result messages'!$H$3:$L$11,5,FALSE)),VLOOKUP($M7826,'result messages'!$H$3:$L$11,5,FALSE),VLOOKUP($L7826,'result messages'!$H$3:$L$11,5,FALSE)))</f>
        <v/>
      </c>
    </row>
    <row r="7827" spans="1:17">
      <c r="A7827" s="1">
        <v>7824</v>
      </c>
      <c r="B7827" s="1"/>
      <c r="C7827" s="1"/>
      <c r="D7827" s="1"/>
      <c r="E7827" s="6"/>
      <c r="F7827" s="1"/>
      <c r="G7827" s="1" t="str">
        <f>IF(ISNA(VLOOKUP($C7827,'DTEN TCAP Linkage deviceId'!$A$1:$A$20000,1,FALSE)),"No","Yes")</f>
        <v>No</v>
      </c>
      <c r="H7827" s="1" t="str">
        <f>IF(ISNA(VLOOKUP($C7827,'Provisioning Requester'!$F$3:$H$20000,2,FALSE)),"No","Yes")</f>
        <v>No</v>
      </c>
      <c r="I7827" s="1" t="str">
        <f>IF($H7827="Yes",VLOOKUP($C7827,'Provisioning Requester'!$F$3:$H$20000,3,FALSE),"-")</f>
        <v>-</v>
      </c>
      <c r="J7827" s="1" t="str">
        <f>IF(OR(D7827="SVCP", E7827="TRUE"), "No", IF(ISNA(VLOOKUP($C7827,'ProvResponder deviceId'!$A$1:$A$20000,1,FALSE)),"No","Yes"))</f>
        <v>No</v>
      </c>
      <c r="K7827" s="1" t="str">
        <f>IF($J7827="Yes",VLOOKUP($C7827,'ProvResponder deviceId'!$A$1:$C$20000,3,FALSE),"-")</f>
        <v>-</v>
      </c>
      <c r="L7827" s="1" t="str">
        <f t="shared" si="244"/>
        <v/>
      </c>
      <c r="M7827" s="1" t="str">
        <f t="shared" si="245"/>
        <v/>
      </c>
      <c r="N7827" s="1" t="str">
        <f>IF(ISBLANK($C7827),"",IF(ISNA(VLOOKUP($L7827,'result messages'!$H$3:$L$11,2,FALSE)),VLOOKUP($M7827,'result messages'!$H$3:$L$11,2,FALSE),VLOOKUP($L7827,'result messages'!$H$3:$L$11,2,FALSE)))</f>
        <v/>
      </c>
      <c r="O7827" s="1" t="str">
        <f>IF(ISBLANK($C7827),"",IF(ISNA(VLOOKUP($L7827,'result messages'!$H$3:$L$11,3,FALSE)),VLOOKUP($M7827,'result messages'!$H$3:$L$11,3,FALSE),VLOOKUP($L7827,'result messages'!$H$3:$L$11,3,FALSE)))</f>
        <v/>
      </c>
      <c r="P7827" s="1" t="str">
        <f>IF(ISBLANK($C7827),"",IF(ISNA(VLOOKUP($L7827,'result messages'!$H$3:$L$11,4,FALSE)),VLOOKUP($M7827,'result messages'!$H$3:$L$11,4,FALSE),VLOOKUP($L7827,'result messages'!$H$3:$L$11,4,FALSE)))</f>
        <v/>
      </c>
      <c r="Q7827" s="1" t="str">
        <f>IF(ISBLANK($C7827),"",IF(ISNA(VLOOKUP($L7827,'result messages'!$H$3:$L$11,5,FALSE)),VLOOKUP($M7827,'result messages'!$H$3:$L$11,5,FALSE),VLOOKUP($L7827,'result messages'!$H$3:$L$11,5,FALSE)))</f>
        <v/>
      </c>
    </row>
    <row r="7828" spans="1:17">
      <c r="A7828" s="1">
        <v>7825</v>
      </c>
      <c r="B7828" s="1"/>
      <c r="C7828" s="1"/>
      <c r="D7828" s="1"/>
      <c r="E7828" s="6"/>
      <c r="F7828" s="1"/>
      <c r="G7828" s="1" t="str">
        <f>IF(ISNA(VLOOKUP($C7828,'DTEN TCAP Linkage deviceId'!$A$1:$A$20000,1,FALSE)),"No","Yes")</f>
        <v>No</v>
      </c>
      <c r="H7828" s="1" t="str">
        <f>IF(ISNA(VLOOKUP($C7828,'Provisioning Requester'!$F$3:$H$20000,2,FALSE)),"No","Yes")</f>
        <v>No</v>
      </c>
      <c r="I7828" s="1" t="str">
        <f>IF($H7828="Yes",VLOOKUP($C7828,'Provisioning Requester'!$F$3:$H$20000,3,FALSE),"-")</f>
        <v>-</v>
      </c>
      <c r="J7828" s="1" t="str">
        <f>IF(OR(D7828="SVCP", E7828="TRUE"), "No", IF(ISNA(VLOOKUP($C7828,'ProvResponder deviceId'!$A$1:$A$20000,1,FALSE)),"No","Yes"))</f>
        <v>No</v>
      </c>
      <c r="K7828" s="1" t="str">
        <f>IF($J7828="Yes",VLOOKUP($C7828,'ProvResponder deviceId'!$A$1:$C$20000,3,FALSE),"-")</f>
        <v>-</v>
      </c>
      <c r="L7828" s="1" t="str">
        <f t="shared" si="244"/>
        <v/>
      </c>
      <c r="M7828" s="1" t="str">
        <f t="shared" si="245"/>
        <v/>
      </c>
      <c r="N7828" s="1" t="str">
        <f>IF(ISBLANK($C7828),"",IF(ISNA(VLOOKUP($L7828,'result messages'!$H$3:$L$11,2,FALSE)),VLOOKUP($M7828,'result messages'!$H$3:$L$11,2,FALSE),VLOOKUP($L7828,'result messages'!$H$3:$L$11,2,FALSE)))</f>
        <v/>
      </c>
      <c r="O7828" s="1" t="str">
        <f>IF(ISBLANK($C7828),"",IF(ISNA(VLOOKUP($L7828,'result messages'!$H$3:$L$11,3,FALSE)),VLOOKUP($M7828,'result messages'!$H$3:$L$11,3,FALSE),VLOOKUP($L7828,'result messages'!$H$3:$L$11,3,FALSE)))</f>
        <v/>
      </c>
      <c r="P7828" s="1" t="str">
        <f>IF(ISBLANK($C7828),"",IF(ISNA(VLOOKUP($L7828,'result messages'!$H$3:$L$11,4,FALSE)),VLOOKUP($M7828,'result messages'!$H$3:$L$11,4,FALSE),VLOOKUP($L7828,'result messages'!$H$3:$L$11,4,FALSE)))</f>
        <v/>
      </c>
      <c r="Q7828" s="1" t="str">
        <f>IF(ISBLANK($C7828),"",IF(ISNA(VLOOKUP($L7828,'result messages'!$H$3:$L$11,5,FALSE)),VLOOKUP($M7828,'result messages'!$H$3:$L$11,5,FALSE),VLOOKUP($L7828,'result messages'!$H$3:$L$11,5,FALSE)))</f>
        <v/>
      </c>
    </row>
    <row r="7829" spans="1:17">
      <c r="A7829" s="1">
        <v>7826</v>
      </c>
      <c r="B7829" s="1"/>
      <c r="C7829" s="1"/>
      <c r="D7829" s="1"/>
      <c r="E7829" s="6"/>
      <c r="F7829" s="1"/>
      <c r="G7829" s="1" t="str">
        <f>IF(ISNA(VLOOKUP($C7829,'DTEN TCAP Linkage deviceId'!$A$1:$A$20000,1,FALSE)),"No","Yes")</f>
        <v>No</v>
      </c>
      <c r="H7829" s="1" t="str">
        <f>IF(ISNA(VLOOKUP($C7829,'Provisioning Requester'!$F$3:$H$20000,2,FALSE)),"No","Yes")</f>
        <v>No</v>
      </c>
      <c r="I7829" s="1" t="str">
        <f>IF($H7829="Yes",VLOOKUP($C7829,'Provisioning Requester'!$F$3:$H$20000,3,FALSE),"-")</f>
        <v>-</v>
      </c>
      <c r="J7829" s="1" t="str">
        <f>IF(OR(D7829="SVCP", E7829="TRUE"), "No", IF(ISNA(VLOOKUP($C7829,'ProvResponder deviceId'!$A$1:$A$20000,1,FALSE)),"No","Yes"))</f>
        <v>No</v>
      </c>
      <c r="K7829" s="1" t="str">
        <f>IF($J7829="Yes",VLOOKUP($C7829,'ProvResponder deviceId'!$A$1:$C$20000,3,FALSE),"-")</f>
        <v>-</v>
      </c>
      <c r="L7829" s="1" t="str">
        <f t="shared" si="244"/>
        <v/>
      </c>
      <c r="M7829" s="1" t="str">
        <f t="shared" si="245"/>
        <v/>
      </c>
      <c r="N7829" s="1" t="str">
        <f>IF(ISBLANK($C7829),"",IF(ISNA(VLOOKUP($L7829,'result messages'!$H$3:$L$11,2,FALSE)),VLOOKUP($M7829,'result messages'!$H$3:$L$11,2,FALSE),VLOOKUP($L7829,'result messages'!$H$3:$L$11,2,FALSE)))</f>
        <v/>
      </c>
      <c r="O7829" s="1" t="str">
        <f>IF(ISBLANK($C7829),"",IF(ISNA(VLOOKUP($L7829,'result messages'!$H$3:$L$11,3,FALSE)),VLOOKUP($M7829,'result messages'!$H$3:$L$11,3,FALSE),VLOOKUP($L7829,'result messages'!$H$3:$L$11,3,FALSE)))</f>
        <v/>
      </c>
      <c r="P7829" s="1" t="str">
        <f>IF(ISBLANK($C7829),"",IF(ISNA(VLOOKUP($L7829,'result messages'!$H$3:$L$11,4,FALSE)),VLOOKUP($M7829,'result messages'!$H$3:$L$11,4,FALSE),VLOOKUP($L7829,'result messages'!$H$3:$L$11,4,FALSE)))</f>
        <v/>
      </c>
      <c r="Q7829" s="1" t="str">
        <f>IF(ISBLANK($C7829),"",IF(ISNA(VLOOKUP($L7829,'result messages'!$H$3:$L$11,5,FALSE)),VLOOKUP($M7829,'result messages'!$H$3:$L$11,5,FALSE),VLOOKUP($L7829,'result messages'!$H$3:$L$11,5,FALSE)))</f>
        <v/>
      </c>
    </row>
    <row r="7830" spans="1:17">
      <c r="A7830" s="1">
        <v>7827</v>
      </c>
      <c r="B7830" s="1"/>
      <c r="C7830" s="1"/>
      <c r="D7830" s="1"/>
      <c r="E7830" s="6"/>
      <c r="F7830" s="1"/>
      <c r="G7830" s="1" t="str">
        <f>IF(ISNA(VLOOKUP($C7830,'DTEN TCAP Linkage deviceId'!$A$1:$A$20000,1,FALSE)),"No","Yes")</f>
        <v>No</v>
      </c>
      <c r="H7830" s="1" t="str">
        <f>IF(ISNA(VLOOKUP($C7830,'Provisioning Requester'!$F$3:$H$20000,2,FALSE)),"No","Yes")</f>
        <v>No</v>
      </c>
      <c r="I7830" s="1" t="str">
        <f>IF($H7830="Yes",VLOOKUP($C7830,'Provisioning Requester'!$F$3:$H$20000,3,FALSE),"-")</f>
        <v>-</v>
      </c>
      <c r="J7830" s="1" t="str">
        <f>IF(OR(D7830="SVCP", E7830="TRUE"), "No", IF(ISNA(VLOOKUP($C7830,'ProvResponder deviceId'!$A$1:$A$20000,1,FALSE)),"No","Yes"))</f>
        <v>No</v>
      </c>
      <c r="K7830" s="1" t="str">
        <f>IF($J7830="Yes",VLOOKUP($C7830,'ProvResponder deviceId'!$A$1:$C$20000,3,FALSE),"-")</f>
        <v>-</v>
      </c>
      <c r="L7830" s="1" t="str">
        <f t="shared" si="244"/>
        <v/>
      </c>
      <c r="M7830" s="1" t="str">
        <f t="shared" si="245"/>
        <v/>
      </c>
      <c r="N7830" s="1" t="str">
        <f>IF(ISBLANK($C7830),"",IF(ISNA(VLOOKUP($L7830,'result messages'!$H$3:$L$11,2,FALSE)),VLOOKUP($M7830,'result messages'!$H$3:$L$11,2,FALSE),VLOOKUP($L7830,'result messages'!$H$3:$L$11,2,FALSE)))</f>
        <v/>
      </c>
      <c r="O7830" s="1" t="str">
        <f>IF(ISBLANK($C7830),"",IF(ISNA(VLOOKUP($L7830,'result messages'!$H$3:$L$11,3,FALSE)),VLOOKUP($M7830,'result messages'!$H$3:$L$11,3,FALSE),VLOOKUP($L7830,'result messages'!$H$3:$L$11,3,FALSE)))</f>
        <v/>
      </c>
      <c r="P7830" s="1" t="str">
        <f>IF(ISBLANK($C7830),"",IF(ISNA(VLOOKUP($L7830,'result messages'!$H$3:$L$11,4,FALSE)),VLOOKUP($M7830,'result messages'!$H$3:$L$11,4,FALSE),VLOOKUP($L7830,'result messages'!$H$3:$L$11,4,FALSE)))</f>
        <v/>
      </c>
      <c r="Q7830" s="1" t="str">
        <f>IF(ISBLANK($C7830),"",IF(ISNA(VLOOKUP($L7830,'result messages'!$H$3:$L$11,5,FALSE)),VLOOKUP($M7830,'result messages'!$H$3:$L$11,5,FALSE),VLOOKUP($L7830,'result messages'!$H$3:$L$11,5,FALSE)))</f>
        <v/>
      </c>
    </row>
    <row r="7831" spans="1:17">
      <c r="A7831" s="1">
        <v>7828</v>
      </c>
      <c r="B7831" s="1"/>
      <c r="C7831" s="1"/>
      <c r="D7831" s="1"/>
      <c r="E7831" s="6"/>
      <c r="F7831" s="1"/>
      <c r="G7831" s="1" t="str">
        <f>IF(ISNA(VLOOKUP($C7831,'DTEN TCAP Linkage deviceId'!$A$1:$A$20000,1,FALSE)),"No","Yes")</f>
        <v>No</v>
      </c>
      <c r="H7831" s="1" t="str">
        <f>IF(ISNA(VLOOKUP($C7831,'Provisioning Requester'!$F$3:$H$20000,2,FALSE)),"No","Yes")</f>
        <v>No</v>
      </c>
      <c r="I7831" s="1" t="str">
        <f>IF($H7831="Yes",VLOOKUP($C7831,'Provisioning Requester'!$F$3:$H$20000,3,FALSE),"-")</f>
        <v>-</v>
      </c>
      <c r="J7831" s="1" t="str">
        <f>IF(OR(D7831="SVCP", E7831="TRUE"), "No", IF(ISNA(VLOOKUP($C7831,'ProvResponder deviceId'!$A$1:$A$20000,1,FALSE)),"No","Yes"))</f>
        <v>No</v>
      </c>
      <c r="K7831" s="1" t="str">
        <f>IF($J7831="Yes",VLOOKUP($C7831,'ProvResponder deviceId'!$A$1:$C$20000,3,FALSE),"-")</f>
        <v>-</v>
      </c>
      <c r="L7831" s="1" t="str">
        <f t="shared" si="244"/>
        <v/>
      </c>
      <c r="M7831" s="1" t="str">
        <f t="shared" si="245"/>
        <v/>
      </c>
      <c r="N7831" s="1" t="str">
        <f>IF(ISBLANK($C7831),"",IF(ISNA(VLOOKUP($L7831,'result messages'!$H$3:$L$11,2,FALSE)),VLOOKUP($M7831,'result messages'!$H$3:$L$11,2,FALSE),VLOOKUP($L7831,'result messages'!$H$3:$L$11,2,FALSE)))</f>
        <v/>
      </c>
      <c r="O7831" s="1" t="str">
        <f>IF(ISBLANK($C7831),"",IF(ISNA(VLOOKUP($L7831,'result messages'!$H$3:$L$11,3,FALSE)),VLOOKUP($M7831,'result messages'!$H$3:$L$11,3,FALSE),VLOOKUP($L7831,'result messages'!$H$3:$L$11,3,FALSE)))</f>
        <v/>
      </c>
      <c r="P7831" s="1" t="str">
        <f>IF(ISBLANK($C7831),"",IF(ISNA(VLOOKUP($L7831,'result messages'!$H$3:$L$11,4,FALSE)),VLOOKUP($M7831,'result messages'!$H$3:$L$11,4,FALSE),VLOOKUP($L7831,'result messages'!$H$3:$L$11,4,FALSE)))</f>
        <v/>
      </c>
      <c r="Q7831" s="1" t="str">
        <f>IF(ISBLANK($C7831),"",IF(ISNA(VLOOKUP($L7831,'result messages'!$H$3:$L$11,5,FALSE)),VLOOKUP($M7831,'result messages'!$H$3:$L$11,5,FALSE),VLOOKUP($L7831,'result messages'!$H$3:$L$11,5,FALSE)))</f>
        <v/>
      </c>
    </row>
    <row r="7832" spans="1:17">
      <c r="A7832" s="1">
        <v>7829</v>
      </c>
      <c r="B7832" s="1"/>
      <c r="C7832" s="1"/>
      <c r="D7832" s="1"/>
      <c r="E7832" s="6"/>
      <c r="F7832" s="1"/>
      <c r="G7832" s="1" t="str">
        <f>IF(ISNA(VLOOKUP($C7832,'DTEN TCAP Linkage deviceId'!$A$1:$A$20000,1,FALSE)),"No","Yes")</f>
        <v>No</v>
      </c>
      <c r="H7832" s="1" t="str">
        <f>IF(ISNA(VLOOKUP($C7832,'Provisioning Requester'!$F$3:$H$20000,2,FALSE)),"No","Yes")</f>
        <v>No</v>
      </c>
      <c r="I7832" s="1" t="str">
        <f>IF($H7832="Yes",VLOOKUP($C7832,'Provisioning Requester'!$F$3:$H$20000,3,FALSE),"-")</f>
        <v>-</v>
      </c>
      <c r="J7832" s="1" t="str">
        <f>IF(OR(D7832="SVCP", E7832="TRUE"), "No", IF(ISNA(VLOOKUP($C7832,'ProvResponder deviceId'!$A$1:$A$20000,1,FALSE)),"No","Yes"))</f>
        <v>No</v>
      </c>
      <c r="K7832" s="1" t="str">
        <f>IF($J7832="Yes",VLOOKUP($C7832,'ProvResponder deviceId'!$A$1:$C$20000,3,FALSE),"-")</f>
        <v>-</v>
      </c>
      <c r="L7832" s="1" t="str">
        <f t="shared" si="244"/>
        <v/>
      </c>
      <c r="M7832" s="1" t="str">
        <f t="shared" si="245"/>
        <v/>
      </c>
      <c r="N7832" s="1" t="str">
        <f>IF(ISBLANK($C7832),"",IF(ISNA(VLOOKUP($L7832,'result messages'!$H$3:$L$11,2,FALSE)),VLOOKUP($M7832,'result messages'!$H$3:$L$11,2,FALSE),VLOOKUP($L7832,'result messages'!$H$3:$L$11,2,FALSE)))</f>
        <v/>
      </c>
      <c r="O7832" s="1" t="str">
        <f>IF(ISBLANK($C7832),"",IF(ISNA(VLOOKUP($L7832,'result messages'!$H$3:$L$11,3,FALSE)),VLOOKUP($M7832,'result messages'!$H$3:$L$11,3,FALSE),VLOOKUP($L7832,'result messages'!$H$3:$L$11,3,FALSE)))</f>
        <v/>
      </c>
      <c r="P7832" s="1" t="str">
        <f>IF(ISBLANK($C7832),"",IF(ISNA(VLOOKUP($L7832,'result messages'!$H$3:$L$11,4,FALSE)),VLOOKUP($M7832,'result messages'!$H$3:$L$11,4,FALSE),VLOOKUP($L7832,'result messages'!$H$3:$L$11,4,FALSE)))</f>
        <v/>
      </c>
      <c r="Q7832" s="1" t="str">
        <f>IF(ISBLANK($C7832),"",IF(ISNA(VLOOKUP($L7832,'result messages'!$H$3:$L$11,5,FALSE)),VLOOKUP($M7832,'result messages'!$H$3:$L$11,5,FALSE),VLOOKUP($L7832,'result messages'!$H$3:$L$11,5,FALSE)))</f>
        <v/>
      </c>
    </row>
    <row r="7833" spans="1:17">
      <c r="A7833" s="1">
        <v>7830</v>
      </c>
      <c r="B7833" s="1"/>
      <c r="C7833" s="1"/>
      <c r="D7833" s="1"/>
      <c r="E7833" s="6"/>
      <c r="F7833" s="1"/>
      <c r="G7833" s="1" t="str">
        <f>IF(ISNA(VLOOKUP($C7833,'DTEN TCAP Linkage deviceId'!$A$1:$A$20000,1,FALSE)),"No","Yes")</f>
        <v>No</v>
      </c>
      <c r="H7833" s="1" t="str">
        <f>IF(ISNA(VLOOKUP($C7833,'Provisioning Requester'!$F$3:$H$20000,2,FALSE)),"No","Yes")</f>
        <v>No</v>
      </c>
      <c r="I7833" s="1" t="str">
        <f>IF($H7833="Yes",VLOOKUP($C7833,'Provisioning Requester'!$F$3:$H$20000,3,FALSE),"-")</f>
        <v>-</v>
      </c>
      <c r="J7833" s="1" t="str">
        <f>IF(OR(D7833="SVCP", E7833="TRUE"), "No", IF(ISNA(VLOOKUP($C7833,'ProvResponder deviceId'!$A$1:$A$20000,1,FALSE)),"No","Yes"))</f>
        <v>No</v>
      </c>
      <c r="K7833" s="1" t="str">
        <f>IF($J7833="Yes",VLOOKUP($C7833,'ProvResponder deviceId'!$A$1:$C$20000,3,FALSE),"-")</f>
        <v>-</v>
      </c>
      <c r="L7833" s="1" t="str">
        <f t="shared" si="244"/>
        <v/>
      </c>
      <c r="M7833" s="1" t="str">
        <f t="shared" si="245"/>
        <v/>
      </c>
      <c r="N7833" s="1" t="str">
        <f>IF(ISBLANK($C7833),"",IF(ISNA(VLOOKUP($L7833,'result messages'!$H$3:$L$11,2,FALSE)),VLOOKUP($M7833,'result messages'!$H$3:$L$11,2,FALSE),VLOOKUP($L7833,'result messages'!$H$3:$L$11,2,FALSE)))</f>
        <v/>
      </c>
      <c r="O7833" s="1" t="str">
        <f>IF(ISBLANK($C7833),"",IF(ISNA(VLOOKUP($L7833,'result messages'!$H$3:$L$11,3,FALSE)),VLOOKUP($M7833,'result messages'!$H$3:$L$11,3,FALSE),VLOOKUP($L7833,'result messages'!$H$3:$L$11,3,FALSE)))</f>
        <v/>
      </c>
      <c r="P7833" s="1" t="str">
        <f>IF(ISBLANK($C7833),"",IF(ISNA(VLOOKUP($L7833,'result messages'!$H$3:$L$11,4,FALSE)),VLOOKUP($M7833,'result messages'!$H$3:$L$11,4,FALSE),VLOOKUP($L7833,'result messages'!$H$3:$L$11,4,FALSE)))</f>
        <v/>
      </c>
      <c r="Q7833" s="1" t="str">
        <f>IF(ISBLANK($C7833),"",IF(ISNA(VLOOKUP($L7833,'result messages'!$H$3:$L$11,5,FALSE)),VLOOKUP($M7833,'result messages'!$H$3:$L$11,5,FALSE),VLOOKUP($L7833,'result messages'!$H$3:$L$11,5,FALSE)))</f>
        <v/>
      </c>
    </row>
    <row r="7834" spans="1:17">
      <c r="A7834" s="1">
        <v>7831</v>
      </c>
      <c r="B7834" s="1"/>
      <c r="C7834" s="1"/>
      <c r="D7834" s="1"/>
      <c r="E7834" s="6"/>
      <c r="F7834" s="1"/>
      <c r="G7834" s="1" t="str">
        <f>IF(ISNA(VLOOKUP($C7834,'DTEN TCAP Linkage deviceId'!$A$1:$A$20000,1,FALSE)),"No","Yes")</f>
        <v>No</v>
      </c>
      <c r="H7834" s="1" t="str">
        <f>IF(ISNA(VLOOKUP($C7834,'Provisioning Requester'!$F$3:$H$20000,2,FALSE)),"No","Yes")</f>
        <v>No</v>
      </c>
      <c r="I7834" s="1" t="str">
        <f>IF($H7834="Yes",VLOOKUP($C7834,'Provisioning Requester'!$F$3:$H$20000,3,FALSE),"-")</f>
        <v>-</v>
      </c>
      <c r="J7834" s="1" t="str">
        <f>IF(OR(D7834="SVCP", E7834="TRUE"), "No", IF(ISNA(VLOOKUP($C7834,'ProvResponder deviceId'!$A$1:$A$20000,1,FALSE)),"No","Yes"))</f>
        <v>No</v>
      </c>
      <c r="K7834" s="1" t="str">
        <f>IF($J7834="Yes",VLOOKUP($C7834,'ProvResponder deviceId'!$A$1:$C$20000,3,FALSE),"-")</f>
        <v>-</v>
      </c>
      <c r="L7834" s="1" t="str">
        <f t="shared" si="244"/>
        <v/>
      </c>
      <c r="M7834" s="1" t="str">
        <f t="shared" si="245"/>
        <v/>
      </c>
      <c r="N7834" s="1" t="str">
        <f>IF(ISBLANK($C7834),"",IF(ISNA(VLOOKUP($L7834,'result messages'!$H$3:$L$11,2,FALSE)),VLOOKUP($M7834,'result messages'!$H$3:$L$11,2,FALSE),VLOOKUP($L7834,'result messages'!$H$3:$L$11,2,FALSE)))</f>
        <v/>
      </c>
      <c r="O7834" s="1" t="str">
        <f>IF(ISBLANK($C7834),"",IF(ISNA(VLOOKUP($L7834,'result messages'!$H$3:$L$11,3,FALSE)),VLOOKUP($M7834,'result messages'!$H$3:$L$11,3,FALSE),VLOOKUP($L7834,'result messages'!$H$3:$L$11,3,FALSE)))</f>
        <v/>
      </c>
      <c r="P7834" s="1" t="str">
        <f>IF(ISBLANK($C7834),"",IF(ISNA(VLOOKUP($L7834,'result messages'!$H$3:$L$11,4,FALSE)),VLOOKUP($M7834,'result messages'!$H$3:$L$11,4,FALSE),VLOOKUP($L7834,'result messages'!$H$3:$L$11,4,FALSE)))</f>
        <v/>
      </c>
      <c r="Q7834" s="1" t="str">
        <f>IF(ISBLANK($C7834),"",IF(ISNA(VLOOKUP($L7834,'result messages'!$H$3:$L$11,5,FALSE)),VLOOKUP($M7834,'result messages'!$H$3:$L$11,5,FALSE),VLOOKUP($L7834,'result messages'!$H$3:$L$11,5,FALSE)))</f>
        <v/>
      </c>
    </row>
    <row r="7835" spans="1:17">
      <c r="A7835" s="1">
        <v>7832</v>
      </c>
      <c r="B7835" s="1"/>
      <c r="C7835" s="1"/>
      <c r="D7835" s="1"/>
      <c r="E7835" s="6"/>
      <c r="F7835" s="1"/>
      <c r="G7835" s="1" t="str">
        <f>IF(ISNA(VLOOKUP($C7835,'DTEN TCAP Linkage deviceId'!$A$1:$A$20000,1,FALSE)),"No","Yes")</f>
        <v>No</v>
      </c>
      <c r="H7835" s="1" t="str">
        <f>IF(ISNA(VLOOKUP($C7835,'Provisioning Requester'!$F$3:$H$20000,2,FALSE)),"No","Yes")</f>
        <v>No</v>
      </c>
      <c r="I7835" s="1" t="str">
        <f>IF($H7835="Yes",VLOOKUP($C7835,'Provisioning Requester'!$F$3:$H$20000,3,FALSE),"-")</f>
        <v>-</v>
      </c>
      <c r="J7835" s="1" t="str">
        <f>IF(OR(D7835="SVCP", E7835="TRUE"), "No", IF(ISNA(VLOOKUP($C7835,'ProvResponder deviceId'!$A$1:$A$20000,1,FALSE)),"No","Yes"))</f>
        <v>No</v>
      </c>
      <c r="K7835" s="1" t="str">
        <f>IF($J7835="Yes",VLOOKUP($C7835,'ProvResponder deviceId'!$A$1:$C$20000,3,FALSE),"-")</f>
        <v>-</v>
      </c>
      <c r="L7835" s="1" t="str">
        <f t="shared" si="244"/>
        <v/>
      </c>
      <c r="M7835" s="1" t="str">
        <f t="shared" si="245"/>
        <v/>
      </c>
      <c r="N7835" s="1" t="str">
        <f>IF(ISBLANK($C7835),"",IF(ISNA(VLOOKUP($L7835,'result messages'!$H$3:$L$11,2,FALSE)),VLOOKUP($M7835,'result messages'!$H$3:$L$11,2,FALSE),VLOOKUP($L7835,'result messages'!$H$3:$L$11,2,FALSE)))</f>
        <v/>
      </c>
      <c r="O7835" s="1" t="str">
        <f>IF(ISBLANK($C7835),"",IF(ISNA(VLOOKUP($L7835,'result messages'!$H$3:$L$11,3,FALSE)),VLOOKUP($M7835,'result messages'!$H$3:$L$11,3,FALSE),VLOOKUP($L7835,'result messages'!$H$3:$L$11,3,FALSE)))</f>
        <v/>
      </c>
      <c r="P7835" s="1" t="str">
        <f>IF(ISBLANK($C7835),"",IF(ISNA(VLOOKUP($L7835,'result messages'!$H$3:$L$11,4,FALSE)),VLOOKUP($M7835,'result messages'!$H$3:$L$11,4,FALSE),VLOOKUP($L7835,'result messages'!$H$3:$L$11,4,FALSE)))</f>
        <v/>
      </c>
      <c r="Q7835" s="1" t="str">
        <f>IF(ISBLANK($C7835),"",IF(ISNA(VLOOKUP($L7835,'result messages'!$H$3:$L$11,5,FALSE)),VLOOKUP($M7835,'result messages'!$H$3:$L$11,5,FALSE),VLOOKUP($L7835,'result messages'!$H$3:$L$11,5,FALSE)))</f>
        <v/>
      </c>
    </row>
    <row r="7836" spans="1:17">
      <c r="A7836" s="1">
        <v>7833</v>
      </c>
      <c r="B7836" s="1"/>
      <c r="C7836" s="1"/>
      <c r="D7836" s="1"/>
      <c r="E7836" s="6"/>
      <c r="F7836" s="1"/>
      <c r="G7836" s="1" t="str">
        <f>IF(ISNA(VLOOKUP($C7836,'DTEN TCAP Linkage deviceId'!$A$1:$A$20000,1,FALSE)),"No","Yes")</f>
        <v>No</v>
      </c>
      <c r="H7836" s="1" t="str">
        <f>IF(ISNA(VLOOKUP($C7836,'Provisioning Requester'!$F$3:$H$20000,2,FALSE)),"No","Yes")</f>
        <v>No</v>
      </c>
      <c r="I7836" s="1" t="str">
        <f>IF($H7836="Yes",VLOOKUP($C7836,'Provisioning Requester'!$F$3:$H$20000,3,FALSE),"-")</f>
        <v>-</v>
      </c>
      <c r="J7836" s="1" t="str">
        <f>IF(OR(D7836="SVCP", E7836="TRUE"), "No", IF(ISNA(VLOOKUP($C7836,'ProvResponder deviceId'!$A$1:$A$20000,1,FALSE)),"No","Yes"))</f>
        <v>No</v>
      </c>
      <c r="K7836" s="1" t="str">
        <f>IF($J7836="Yes",VLOOKUP($C7836,'ProvResponder deviceId'!$A$1:$C$20000,3,FALSE),"-")</f>
        <v>-</v>
      </c>
      <c r="L7836" s="1" t="str">
        <f t="shared" si="244"/>
        <v/>
      </c>
      <c r="M7836" s="1" t="str">
        <f t="shared" si="245"/>
        <v/>
      </c>
      <c r="N7836" s="1" t="str">
        <f>IF(ISBLANK($C7836),"",IF(ISNA(VLOOKUP($L7836,'result messages'!$H$3:$L$11,2,FALSE)),VLOOKUP($M7836,'result messages'!$H$3:$L$11,2,FALSE),VLOOKUP($L7836,'result messages'!$H$3:$L$11,2,FALSE)))</f>
        <v/>
      </c>
      <c r="O7836" s="1" t="str">
        <f>IF(ISBLANK($C7836),"",IF(ISNA(VLOOKUP($L7836,'result messages'!$H$3:$L$11,3,FALSE)),VLOOKUP($M7836,'result messages'!$H$3:$L$11,3,FALSE),VLOOKUP($L7836,'result messages'!$H$3:$L$11,3,FALSE)))</f>
        <v/>
      </c>
      <c r="P7836" s="1" t="str">
        <f>IF(ISBLANK($C7836),"",IF(ISNA(VLOOKUP($L7836,'result messages'!$H$3:$L$11,4,FALSE)),VLOOKUP($M7836,'result messages'!$H$3:$L$11,4,FALSE),VLOOKUP($L7836,'result messages'!$H$3:$L$11,4,FALSE)))</f>
        <v/>
      </c>
      <c r="Q7836" s="1" t="str">
        <f>IF(ISBLANK($C7836),"",IF(ISNA(VLOOKUP($L7836,'result messages'!$H$3:$L$11,5,FALSE)),VLOOKUP($M7836,'result messages'!$H$3:$L$11,5,FALSE),VLOOKUP($L7836,'result messages'!$H$3:$L$11,5,FALSE)))</f>
        <v/>
      </c>
    </row>
    <row r="7837" spans="1:17">
      <c r="A7837" s="1">
        <v>7834</v>
      </c>
      <c r="B7837" s="1"/>
      <c r="C7837" s="1"/>
      <c r="D7837" s="1"/>
      <c r="E7837" s="6"/>
      <c r="F7837" s="1"/>
      <c r="G7837" s="1" t="str">
        <f>IF(ISNA(VLOOKUP($C7837,'DTEN TCAP Linkage deviceId'!$A$1:$A$20000,1,FALSE)),"No","Yes")</f>
        <v>No</v>
      </c>
      <c r="H7837" s="1" t="str">
        <f>IF(ISNA(VLOOKUP($C7837,'Provisioning Requester'!$F$3:$H$20000,2,FALSE)),"No","Yes")</f>
        <v>No</v>
      </c>
      <c r="I7837" s="1" t="str">
        <f>IF($H7837="Yes",VLOOKUP($C7837,'Provisioning Requester'!$F$3:$H$20000,3,FALSE),"-")</f>
        <v>-</v>
      </c>
      <c r="J7837" s="1" t="str">
        <f>IF(OR(D7837="SVCP", E7837="TRUE"), "No", IF(ISNA(VLOOKUP($C7837,'ProvResponder deviceId'!$A$1:$A$20000,1,FALSE)),"No","Yes"))</f>
        <v>No</v>
      </c>
      <c r="K7837" s="1" t="str">
        <f>IF($J7837="Yes",VLOOKUP($C7837,'ProvResponder deviceId'!$A$1:$C$20000,3,FALSE),"-")</f>
        <v>-</v>
      </c>
      <c r="L7837" s="1" t="str">
        <f t="shared" si="244"/>
        <v/>
      </c>
      <c r="M7837" s="1" t="str">
        <f t="shared" si="245"/>
        <v/>
      </c>
      <c r="N7837" s="1" t="str">
        <f>IF(ISBLANK($C7837),"",IF(ISNA(VLOOKUP($L7837,'result messages'!$H$3:$L$11,2,FALSE)),VLOOKUP($M7837,'result messages'!$H$3:$L$11,2,FALSE),VLOOKUP($L7837,'result messages'!$H$3:$L$11,2,FALSE)))</f>
        <v/>
      </c>
      <c r="O7837" s="1" t="str">
        <f>IF(ISBLANK($C7837),"",IF(ISNA(VLOOKUP($L7837,'result messages'!$H$3:$L$11,3,FALSE)),VLOOKUP($M7837,'result messages'!$H$3:$L$11,3,FALSE),VLOOKUP($L7837,'result messages'!$H$3:$L$11,3,FALSE)))</f>
        <v/>
      </c>
      <c r="P7837" s="1" t="str">
        <f>IF(ISBLANK($C7837),"",IF(ISNA(VLOOKUP($L7837,'result messages'!$H$3:$L$11,4,FALSE)),VLOOKUP($M7837,'result messages'!$H$3:$L$11,4,FALSE),VLOOKUP($L7837,'result messages'!$H$3:$L$11,4,FALSE)))</f>
        <v/>
      </c>
      <c r="Q7837" s="1" t="str">
        <f>IF(ISBLANK($C7837),"",IF(ISNA(VLOOKUP($L7837,'result messages'!$H$3:$L$11,5,FALSE)),VLOOKUP($M7837,'result messages'!$H$3:$L$11,5,FALSE),VLOOKUP($L7837,'result messages'!$H$3:$L$11,5,FALSE)))</f>
        <v/>
      </c>
    </row>
    <row r="7838" spans="1:17">
      <c r="A7838" s="1">
        <v>7835</v>
      </c>
      <c r="B7838" s="1"/>
      <c r="C7838" s="1"/>
      <c r="D7838" s="1"/>
      <c r="E7838" s="6"/>
      <c r="F7838" s="1"/>
      <c r="G7838" s="1" t="str">
        <f>IF(ISNA(VLOOKUP($C7838,'DTEN TCAP Linkage deviceId'!$A$1:$A$20000,1,FALSE)),"No","Yes")</f>
        <v>No</v>
      </c>
      <c r="H7838" s="1" t="str">
        <f>IF(ISNA(VLOOKUP($C7838,'Provisioning Requester'!$F$3:$H$20000,2,FALSE)),"No","Yes")</f>
        <v>No</v>
      </c>
      <c r="I7838" s="1" t="str">
        <f>IF($H7838="Yes",VLOOKUP($C7838,'Provisioning Requester'!$F$3:$H$20000,3,FALSE),"-")</f>
        <v>-</v>
      </c>
      <c r="J7838" s="1" t="str">
        <f>IF(OR(D7838="SVCP", E7838="TRUE"), "No", IF(ISNA(VLOOKUP($C7838,'ProvResponder deviceId'!$A$1:$A$20000,1,FALSE)),"No","Yes"))</f>
        <v>No</v>
      </c>
      <c r="K7838" s="1" t="str">
        <f>IF($J7838="Yes",VLOOKUP($C7838,'ProvResponder deviceId'!$A$1:$C$20000,3,FALSE),"-")</f>
        <v>-</v>
      </c>
      <c r="L7838" s="1" t="str">
        <f t="shared" si="244"/>
        <v/>
      </c>
      <c r="M7838" s="1" t="str">
        <f t="shared" si="245"/>
        <v/>
      </c>
      <c r="N7838" s="1" t="str">
        <f>IF(ISBLANK($C7838),"",IF(ISNA(VLOOKUP($L7838,'result messages'!$H$3:$L$11,2,FALSE)),VLOOKUP($M7838,'result messages'!$H$3:$L$11,2,FALSE),VLOOKUP($L7838,'result messages'!$H$3:$L$11,2,FALSE)))</f>
        <v/>
      </c>
      <c r="O7838" s="1" t="str">
        <f>IF(ISBLANK($C7838),"",IF(ISNA(VLOOKUP($L7838,'result messages'!$H$3:$L$11,3,FALSE)),VLOOKUP($M7838,'result messages'!$H$3:$L$11,3,FALSE),VLOOKUP($L7838,'result messages'!$H$3:$L$11,3,FALSE)))</f>
        <v/>
      </c>
      <c r="P7838" s="1" t="str">
        <f>IF(ISBLANK($C7838),"",IF(ISNA(VLOOKUP($L7838,'result messages'!$H$3:$L$11,4,FALSE)),VLOOKUP($M7838,'result messages'!$H$3:$L$11,4,FALSE),VLOOKUP($L7838,'result messages'!$H$3:$L$11,4,FALSE)))</f>
        <v/>
      </c>
      <c r="Q7838" s="1" t="str">
        <f>IF(ISBLANK($C7838),"",IF(ISNA(VLOOKUP($L7838,'result messages'!$H$3:$L$11,5,FALSE)),VLOOKUP($M7838,'result messages'!$H$3:$L$11,5,FALSE),VLOOKUP($L7838,'result messages'!$H$3:$L$11,5,FALSE)))</f>
        <v/>
      </c>
    </row>
    <row r="7839" spans="1:17">
      <c r="A7839" s="1">
        <v>7836</v>
      </c>
      <c r="B7839" s="1"/>
      <c r="C7839" s="1"/>
      <c r="D7839" s="1"/>
      <c r="E7839" s="6"/>
      <c r="F7839" s="1"/>
      <c r="G7839" s="1" t="str">
        <f>IF(ISNA(VLOOKUP($C7839,'DTEN TCAP Linkage deviceId'!$A$1:$A$20000,1,FALSE)),"No","Yes")</f>
        <v>No</v>
      </c>
      <c r="H7839" s="1" t="str">
        <f>IF(ISNA(VLOOKUP($C7839,'Provisioning Requester'!$F$3:$H$20000,2,FALSE)),"No","Yes")</f>
        <v>No</v>
      </c>
      <c r="I7839" s="1" t="str">
        <f>IF($H7839="Yes",VLOOKUP($C7839,'Provisioning Requester'!$F$3:$H$20000,3,FALSE),"-")</f>
        <v>-</v>
      </c>
      <c r="J7839" s="1" t="str">
        <f>IF(OR(D7839="SVCP", E7839="TRUE"), "No", IF(ISNA(VLOOKUP($C7839,'ProvResponder deviceId'!$A$1:$A$20000,1,FALSE)),"No","Yes"))</f>
        <v>No</v>
      </c>
      <c r="K7839" s="1" t="str">
        <f>IF($J7839="Yes",VLOOKUP($C7839,'ProvResponder deviceId'!$A$1:$C$20000,3,FALSE),"-")</f>
        <v>-</v>
      </c>
      <c r="L7839" s="1" t="str">
        <f t="shared" si="244"/>
        <v/>
      </c>
      <c r="M7839" s="1" t="str">
        <f t="shared" si="245"/>
        <v/>
      </c>
      <c r="N7839" s="1" t="str">
        <f>IF(ISBLANK($C7839),"",IF(ISNA(VLOOKUP($L7839,'result messages'!$H$3:$L$11,2,FALSE)),VLOOKUP($M7839,'result messages'!$H$3:$L$11,2,FALSE),VLOOKUP($L7839,'result messages'!$H$3:$L$11,2,FALSE)))</f>
        <v/>
      </c>
      <c r="O7839" s="1" t="str">
        <f>IF(ISBLANK($C7839),"",IF(ISNA(VLOOKUP($L7839,'result messages'!$H$3:$L$11,3,FALSE)),VLOOKUP($M7839,'result messages'!$H$3:$L$11,3,FALSE),VLOOKUP($L7839,'result messages'!$H$3:$L$11,3,FALSE)))</f>
        <v/>
      </c>
      <c r="P7839" s="1" t="str">
        <f>IF(ISBLANK($C7839),"",IF(ISNA(VLOOKUP($L7839,'result messages'!$H$3:$L$11,4,FALSE)),VLOOKUP($M7839,'result messages'!$H$3:$L$11,4,FALSE),VLOOKUP($L7839,'result messages'!$H$3:$L$11,4,FALSE)))</f>
        <v/>
      </c>
      <c r="Q7839" s="1" t="str">
        <f>IF(ISBLANK($C7839),"",IF(ISNA(VLOOKUP($L7839,'result messages'!$H$3:$L$11,5,FALSE)),VLOOKUP($M7839,'result messages'!$H$3:$L$11,5,FALSE),VLOOKUP($L7839,'result messages'!$H$3:$L$11,5,FALSE)))</f>
        <v/>
      </c>
    </row>
    <row r="7840" spans="1:17">
      <c r="A7840" s="1">
        <v>7837</v>
      </c>
      <c r="B7840" s="1"/>
      <c r="C7840" s="1"/>
      <c r="D7840" s="1"/>
      <c r="E7840" s="6"/>
      <c r="F7840" s="1"/>
      <c r="G7840" s="1" t="str">
        <f>IF(ISNA(VLOOKUP($C7840,'DTEN TCAP Linkage deviceId'!$A$1:$A$20000,1,FALSE)),"No","Yes")</f>
        <v>No</v>
      </c>
      <c r="H7840" s="1" t="str">
        <f>IF(ISNA(VLOOKUP($C7840,'Provisioning Requester'!$F$3:$H$20000,2,FALSE)),"No","Yes")</f>
        <v>No</v>
      </c>
      <c r="I7840" s="1" t="str">
        <f>IF($H7840="Yes",VLOOKUP($C7840,'Provisioning Requester'!$F$3:$H$20000,3,FALSE),"-")</f>
        <v>-</v>
      </c>
      <c r="J7840" s="1" t="str">
        <f>IF(OR(D7840="SVCP", E7840="TRUE"), "No", IF(ISNA(VLOOKUP($C7840,'ProvResponder deviceId'!$A$1:$A$20000,1,FALSE)),"No","Yes"))</f>
        <v>No</v>
      </c>
      <c r="K7840" s="1" t="str">
        <f>IF($J7840="Yes",VLOOKUP($C7840,'ProvResponder deviceId'!$A$1:$C$20000,3,FALSE),"-")</f>
        <v>-</v>
      </c>
      <c r="L7840" s="1" t="str">
        <f t="shared" si="244"/>
        <v/>
      </c>
      <c r="M7840" s="1" t="str">
        <f t="shared" si="245"/>
        <v/>
      </c>
      <c r="N7840" s="1" t="str">
        <f>IF(ISBLANK($C7840),"",IF(ISNA(VLOOKUP($L7840,'result messages'!$H$3:$L$11,2,FALSE)),VLOOKUP($M7840,'result messages'!$H$3:$L$11,2,FALSE),VLOOKUP($L7840,'result messages'!$H$3:$L$11,2,FALSE)))</f>
        <v/>
      </c>
      <c r="O7840" s="1" t="str">
        <f>IF(ISBLANK($C7840),"",IF(ISNA(VLOOKUP($L7840,'result messages'!$H$3:$L$11,3,FALSE)),VLOOKUP($M7840,'result messages'!$H$3:$L$11,3,FALSE),VLOOKUP($L7840,'result messages'!$H$3:$L$11,3,FALSE)))</f>
        <v/>
      </c>
      <c r="P7840" s="1" t="str">
        <f>IF(ISBLANK($C7840),"",IF(ISNA(VLOOKUP($L7840,'result messages'!$H$3:$L$11,4,FALSE)),VLOOKUP($M7840,'result messages'!$H$3:$L$11,4,FALSE),VLOOKUP($L7840,'result messages'!$H$3:$L$11,4,FALSE)))</f>
        <v/>
      </c>
      <c r="Q7840" s="1" t="str">
        <f>IF(ISBLANK($C7840),"",IF(ISNA(VLOOKUP($L7840,'result messages'!$H$3:$L$11,5,FALSE)),VLOOKUP($M7840,'result messages'!$H$3:$L$11,5,FALSE),VLOOKUP($L7840,'result messages'!$H$3:$L$11,5,FALSE)))</f>
        <v/>
      </c>
    </row>
    <row r="7841" spans="1:17">
      <c r="A7841" s="1">
        <v>7838</v>
      </c>
      <c r="B7841" s="1"/>
      <c r="C7841" s="1"/>
      <c r="D7841" s="1"/>
      <c r="E7841" s="6"/>
      <c r="F7841" s="1"/>
      <c r="G7841" s="1" t="str">
        <f>IF(ISNA(VLOOKUP($C7841,'DTEN TCAP Linkage deviceId'!$A$1:$A$20000,1,FALSE)),"No","Yes")</f>
        <v>No</v>
      </c>
      <c r="H7841" s="1" t="str">
        <f>IF(ISNA(VLOOKUP($C7841,'Provisioning Requester'!$F$3:$H$20000,2,FALSE)),"No","Yes")</f>
        <v>No</v>
      </c>
      <c r="I7841" s="1" t="str">
        <f>IF($H7841="Yes",VLOOKUP($C7841,'Provisioning Requester'!$F$3:$H$20000,3,FALSE),"-")</f>
        <v>-</v>
      </c>
      <c r="J7841" s="1" t="str">
        <f>IF(OR(D7841="SVCP", E7841="TRUE"), "No", IF(ISNA(VLOOKUP($C7841,'ProvResponder deviceId'!$A$1:$A$20000,1,FALSE)),"No","Yes"))</f>
        <v>No</v>
      </c>
      <c r="K7841" s="1" t="str">
        <f>IF($J7841="Yes",VLOOKUP($C7841,'ProvResponder deviceId'!$A$1:$C$20000,3,FALSE),"-")</f>
        <v>-</v>
      </c>
      <c r="L7841" s="1" t="str">
        <f t="shared" si="244"/>
        <v/>
      </c>
      <c r="M7841" s="1" t="str">
        <f t="shared" si="245"/>
        <v/>
      </c>
      <c r="N7841" s="1" t="str">
        <f>IF(ISBLANK($C7841),"",IF(ISNA(VLOOKUP($L7841,'result messages'!$H$3:$L$11,2,FALSE)),VLOOKUP($M7841,'result messages'!$H$3:$L$11,2,FALSE),VLOOKUP($L7841,'result messages'!$H$3:$L$11,2,FALSE)))</f>
        <v/>
      </c>
      <c r="O7841" s="1" t="str">
        <f>IF(ISBLANK($C7841),"",IF(ISNA(VLOOKUP($L7841,'result messages'!$H$3:$L$11,3,FALSE)),VLOOKUP($M7841,'result messages'!$H$3:$L$11,3,FALSE),VLOOKUP($L7841,'result messages'!$H$3:$L$11,3,FALSE)))</f>
        <v/>
      </c>
      <c r="P7841" s="1" t="str">
        <f>IF(ISBLANK($C7841),"",IF(ISNA(VLOOKUP($L7841,'result messages'!$H$3:$L$11,4,FALSE)),VLOOKUP($M7841,'result messages'!$H$3:$L$11,4,FALSE),VLOOKUP($L7841,'result messages'!$H$3:$L$11,4,FALSE)))</f>
        <v/>
      </c>
      <c r="Q7841" s="1" t="str">
        <f>IF(ISBLANK($C7841),"",IF(ISNA(VLOOKUP($L7841,'result messages'!$H$3:$L$11,5,FALSE)),VLOOKUP($M7841,'result messages'!$H$3:$L$11,5,FALSE),VLOOKUP($L7841,'result messages'!$H$3:$L$11,5,FALSE)))</f>
        <v/>
      </c>
    </row>
    <row r="7842" spans="1:17">
      <c r="A7842" s="1">
        <v>7839</v>
      </c>
      <c r="B7842" s="1"/>
      <c r="C7842" s="1"/>
      <c r="D7842" s="1"/>
      <c r="E7842" s="6"/>
      <c r="F7842" s="1"/>
      <c r="G7842" s="1" t="str">
        <f>IF(ISNA(VLOOKUP($C7842,'DTEN TCAP Linkage deviceId'!$A$1:$A$20000,1,FALSE)),"No","Yes")</f>
        <v>No</v>
      </c>
      <c r="H7842" s="1" t="str">
        <f>IF(ISNA(VLOOKUP($C7842,'Provisioning Requester'!$F$3:$H$20000,2,FALSE)),"No","Yes")</f>
        <v>No</v>
      </c>
      <c r="I7842" s="1" t="str">
        <f>IF($H7842="Yes",VLOOKUP($C7842,'Provisioning Requester'!$F$3:$H$20000,3,FALSE),"-")</f>
        <v>-</v>
      </c>
      <c r="J7842" s="1" t="str">
        <f>IF(OR(D7842="SVCP", E7842="TRUE"), "No", IF(ISNA(VLOOKUP($C7842,'ProvResponder deviceId'!$A$1:$A$20000,1,FALSE)),"No","Yes"))</f>
        <v>No</v>
      </c>
      <c r="K7842" s="1" t="str">
        <f>IF($J7842="Yes",VLOOKUP($C7842,'ProvResponder deviceId'!$A$1:$C$20000,3,FALSE),"-")</f>
        <v>-</v>
      </c>
      <c r="L7842" s="1" t="str">
        <f t="shared" si="244"/>
        <v/>
      </c>
      <c r="M7842" s="1" t="str">
        <f t="shared" si="245"/>
        <v/>
      </c>
      <c r="N7842" s="1" t="str">
        <f>IF(ISBLANK($C7842),"",IF(ISNA(VLOOKUP($L7842,'result messages'!$H$3:$L$11,2,FALSE)),VLOOKUP($M7842,'result messages'!$H$3:$L$11,2,FALSE),VLOOKUP($L7842,'result messages'!$H$3:$L$11,2,FALSE)))</f>
        <v/>
      </c>
      <c r="O7842" s="1" t="str">
        <f>IF(ISBLANK($C7842),"",IF(ISNA(VLOOKUP($L7842,'result messages'!$H$3:$L$11,3,FALSE)),VLOOKUP($M7842,'result messages'!$H$3:$L$11,3,FALSE),VLOOKUP($L7842,'result messages'!$H$3:$L$11,3,FALSE)))</f>
        <v/>
      </c>
      <c r="P7842" s="1" t="str">
        <f>IF(ISBLANK($C7842),"",IF(ISNA(VLOOKUP($L7842,'result messages'!$H$3:$L$11,4,FALSE)),VLOOKUP($M7842,'result messages'!$H$3:$L$11,4,FALSE),VLOOKUP($L7842,'result messages'!$H$3:$L$11,4,FALSE)))</f>
        <v/>
      </c>
      <c r="Q7842" s="1" t="str">
        <f>IF(ISBLANK($C7842),"",IF(ISNA(VLOOKUP($L7842,'result messages'!$H$3:$L$11,5,FALSE)),VLOOKUP($M7842,'result messages'!$H$3:$L$11,5,FALSE),VLOOKUP($L7842,'result messages'!$H$3:$L$11,5,FALSE)))</f>
        <v/>
      </c>
    </row>
    <row r="7843" spans="1:17">
      <c r="A7843" s="1">
        <v>7840</v>
      </c>
      <c r="B7843" s="1"/>
      <c r="C7843" s="1"/>
      <c r="D7843" s="1"/>
      <c r="E7843" s="6"/>
      <c r="F7843" s="1"/>
      <c r="G7843" s="1" t="str">
        <f>IF(ISNA(VLOOKUP($C7843,'DTEN TCAP Linkage deviceId'!$A$1:$A$20000,1,FALSE)),"No","Yes")</f>
        <v>No</v>
      </c>
      <c r="H7843" s="1" t="str">
        <f>IF(ISNA(VLOOKUP($C7843,'Provisioning Requester'!$F$3:$H$20000,2,FALSE)),"No","Yes")</f>
        <v>No</v>
      </c>
      <c r="I7843" s="1" t="str">
        <f>IF($H7843="Yes",VLOOKUP($C7843,'Provisioning Requester'!$F$3:$H$20000,3,FALSE),"-")</f>
        <v>-</v>
      </c>
      <c r="J7843" s="1" t="str">
        <f>IF(OR(D7843="SVCP", E7843="TRUE"), "No", IF(ISNA(VLOOKUP($C7843,'ProvResponder deviceId'!$A$1:$A$20000,1,FALSE)),"No","Yes"))</f>
        <v>No</v>
      </c>
      <c r="K7843" s="1" t="str">
        <f>IF($J7843="Yes",VLOOKUP($C7843,'ProvResponder deviceId'!$A$1:$C$20000,3,FALSE),"-")</f>
        <v>-</v>
      </c>
      <c r="L7843" s="1" t="str">
        <f t="shared" si="244"/>
        <v/>
      </c>
      <c r="M7843" s="1" t="str">
        <f t="shared" si="245"/>
        <v/>
      </c>
      <c r="N7843" s="1" t="str">
        <f>IF(ISBLANK($C7843),"",IF(ISNA(VLOOKUP($L7843,'result messages'!$H$3:$L$11,2,FALSE)),VLOOKUP($M7843,'result messages'!$H$3:$L$11,2,FALSE),VLOOKUP($L7843,'result messages'!$H$3:$L$11,2,FALSE)))</f>
        <v/>
      </c>
      <c r="O7843" s="1" t="str">
        <f>IF(ISBLANK($C7843),"",IF(ISNA(VLOOKUP($L7843,'result messages'!$H$3:$L$11,3,FALSE)),VLOOKUP($M7843,'result messages'!$H$3:$L$11,3,FALSE),VLOOKUP($L7843,'result messages'!$H$3:$L$11,3,FALSE)))</f>
        <v/>
      </c>
      <c r="P7843" s="1" t="str">
        <f>IF(ISBLANK($C7843),"",IF(ISNA(VLOOKUP($L7843,'result messages'!$H$3:$L$11,4,FALSE)),VLOOKUP($M7843,'result messages'!$H$3:$L$11,4,FALSE),VLOOKUP($L7843,'result messages'!$H$3:$L$11,4,FALSE)))</f>
        <v/>
      </c>
      <c r="Q7843" s="1" t="str">
        <f>IF(ISBLANK($C7843),"",IF(ISNA(VLOOKUP($L7843,'result messages'!$H$3:$L$11,5,FALSE)),VLOOKUP($M7843,'result messages'!$H$3:$L$11,5,FALSE),VLOOKUP($L7843,'result messages'!$H$3:$L$11,5,FALSE)))</f>
        <v/>
      </c>
    </row>
    <row r="7844" spans="1:17">
      <c r="A7844" s="1">
        <v>7841</v>
      </c>
      <c r="B7844" s="1"/>
      <c r="C7844" s="1"/>
      <c r="D7844" s="1"/>
      <c r="E7844" s="6"/>
      <c r="F7844" s="1"/>
      <c r="G7844" s="1" t="str">
        <f>IF(ISNA(VLOOKUP($C7844,'DTEN TCAP Linkage deviceId'!$A$1:$A$20000,1,FALSE)),"No","Yes")</f>
        <v>No</v>
      </c>
      <c r="H7844" s="1" t="str">
        <f>IF(ISNA(VLOOKUP($C7844,'Provisioning Requester'!$F$3:$H$20000,2,FALSE)),"No","Yes")</f>
        <v>No</v>
      </c>
      <c r="I7844" s="1" t="str">
        <f>IF($H7844="Yes",VLOOKUP($C7844,'Provisioning Requester'!$F$3:$H$20000,3,FALSE),"-")</f>
        <v>-</v>
      </c>
      <c r="J7844" s="1" t="str">
        <f>IF(OR(D7844="SVCP", E7844="TRUE"), "No", IF(ISNA(VLOOKUP($C7844,'ProvResponder deviceId'!$A$1:$A$20000,1,FALSE)),"No","Yes"))</f>
        <v>No</v>
      </c>
      <c r="K7844" s="1" t="str">
        <f>IF($J7844="Yes",VLOOKUP($C7844,'ProvResponder deviceId'!$A$1:$C$20000,3,FALSE),"-")</f>
        <v>-</v>
      </c>
      <c r="L7844" s="1" t="str">
        <f t="shared" si="244"/>
        <v/>
      </c>
      <c r="M7844" s="1" t="str">
        <f t="shared" si="245"/>
        <v/>
      </c>
      <c r="N7844" s="1" t="str">
        <f>IF(ISBLANK($C7844),"",IF(ISNA(VLOOKUP($L7844,'result messages'!$H$3:$L$11,2,FALSE)),VLOOKUP($M7844,'result messages'!$H$3:$L$11,2,FALSE),VLOOKUP($L7844,'result messages'!$H$3:$L$11,2,FALSE)))</f>
        <v/>
      </c>
      <c r="O7844" s="1" t="str">
        <f>IF(ISBLANK($C7844),"",IF(ISNA(VLOOKUP($L7844,'result messages'!$H$3:$L$11,3,FALSE)),VLOOKUP($M7844,'result messages'!$H$3:$L$11,3,FALSE),VLOOKUP($L7844,'result messages'!$H$3:$L$11,3,FALSE)))</f>
        <v/>
      </c>
      <c r="P7844" s="1" t="str">
        <f>IF(ISBLANK($C7844),"",IF(ISNA(VLOOKUP($L7844,'result messages'!$H$3:$L$11,4,FALSE)),VLOOKUP($M7844,'result messages'!$H$3:$L$11,4,FALSE),VLOOKUP($L7844,'result messages'!$H$3:$L$11,4,FALSE)))</f>
        <v/>
      </c>
      <c r="Q7844" s="1" t="str">
        <f>IF(ISBLANK($C7844),"",IF(ISNA(VLOOKUP($L7844,'result messages'!$H$3:$L$11,5,FALSE)),VLOOKUP($M7844,'result messages'!$H$3:$L$11,5,FALSE),VLOOKUP($L7844,'result messages'!$H$3:$L$11,5,FALSE)))</f>
        <v/>
      </c>
    </row>
    <row r="7845" spans="1:17">
      <c r="A7845" s="1">
        <v>7842</v>
      </c>
      <c r="B7845" s="1"/>
      <c r="C7845" s="1"/>
      <c r="D7845" s="1"/>
      <c r="E7845" s="6"/>
      <c r="F7845" s="1"/>
      <c r="G7845" s="1" t="str">
        <f>IF(ISNA(VLOOKUP($C7845,'DTEN TCAP Linkage deviceId'!$A$1:$A$20000,1,FALSE)),"No","Yes")</f>
        <v>No</v>
      </c>
      <c r="H7845" s="1" t="str">
        <f>IF(ISNA(VLOOKUP($C7845,'Provisioning Requester'!$F$3:$H$20000,2,FALSE)),"No","Yes")</f>
        <v>No</v>
      </c>
      <c r="I7845" s="1" t="str">
        <f>IF($H7845="Yes",VLOOKUP($C7845,'Provisioning Requester'!$F$3:$H$20000,3,FALSE),"-")</f>
        <v>-</v>
      </c>
      <c r="J7845" s="1" t="str">
        <f>IF(OR(D7845="SVCP", E7845="TRUE"), "No", IF(ISNA(VLOOKUP($C7845,'ProvResponder deviceId'!$A$1:$A$20000,1,FALSE)),"No","Yes"))</f>
        <v>No</v>
      </c>
      <c r="K7845" s="1" t="str">
        <f>IF($J7845="Yes",VLOOKUP($C7845,'ProvResponder deviceId'!$A$1:$C$20000,3,FALSE),"-")</f>
        <v>-</v>
      </c>
      <c r="L7845" s="1" t="str">
        <f t="shared" si="244"/>
        <v/>
      </c>
      <c r="M7845" s="1" t="str">
        <f t="shared" si="245"/>
        <v/>
      </c>
      <c r="N7845" s="1" t="str">
        <f>IF(ISBLANK($C7845),"",IF(ISNA(VLOOKUP($L7845,'result messages'!$H$3:$L$11,2,FALSE)),VLOOKUP($M7845,'result messages'!$H$3:$L$11,2,FALSE),VLOOKUP($L7845,'result messages'!$H$3:$L$11,2,FALSE)))</f>
        <v/>
      </c>
      <c r="O7845" s="1" t="str">
        <f>IF(ISBLANK($C7845),"",IF(ISNA(VLOOKUP($L7845,'result messages'!$H$3:$L$11,3,FALSE)),VLOOKUP($M7845,'result messages'!$H$3:$L$11,3,FALSE),VLOOKUP($L7845,'result messages'!$H$3:$L$11,3,FALSE)))</f>
        <v/>
      </c>
      <c r="P7845" s="1" t="str">
        <f>IF(ISBLANK($C7845),"",IF(ISNA(VLOOKUP($L7845,'result messages'!$H$3:$L$11,4,FALSE)),VLOOKUP($M7845,'result messages'!$H$3:$L$11,4,FALSE),VLOOKUP($L7845,'result messages'!$H$3:$L$11,4,FALSE)))</f>
        <v/>
      </c>
      <c r="Q7845" s="1" t="str">
        <f>IF(ISBLANK($C7845),"",IF(ISNA(VLOOKUP($L7845,'result messages'!$H$3:$L$11,5,FALSE)),VLOOKUP($M7845,'result messages'!$H$3:$L$11,5,FALSE),VLOOKUP($L7845,'result messages'!$H$3:$L$11,5,FALSE)))</f>
        <v/>
      </c>
    </row>
    <row r="7846" spans="1:17">
      <c r="A7846" s="1">
        <v>7843</v>
      </c>
      <c r="B7846" s="1"/>
      <c r="C7846" s="1"/>
      <c r="D7846" s="1"/>
      <c r="E7846" s="6"/>
      <c r="F7846" s="1"/>
      <c r="G7846" s="1" t="str">
        <f>IF(ISNA(VLOOKUP($C7846,'DTEN TCAP Linkage deviceId'!$A$1:$A$20000,1,FALSE)),"No","Yes")</f>
        <v>No</v>
      </c>
      <c r="H7846" s="1" t="str">
        <f>IF(ISNA(VLOOKUP($C7846,'Provisioning Requester'!$F$3:$H$20000,2,FALSE)),"No","Yes")</f>
        <v>No</v>
      </c>
      <c r="I7846" s="1" t="str">
        <f>IF($H7846="Yes",VLOOKUP($C7846,'Provisioning Requester'!$F$3:$H$20000,3,FALSE),"-")</f>
        <v>-</v>
      </c>
      <c r="J7846" s="1" t="str">
        <f>IF(OR(D7846="SVCP", E7846="TRUE"), "No", IF(ISNA(VLOOKUP($C7846,'ProvResponder deviceId'!$A$1:$A$20000,1,FALSE)),"No","Yes"))</f>
        <v>No</v>
      </c>
      <c r="K7846" s="1" t="str">
        <f>IF($J7846="Yes",VLOOKUP($C7846,'ProvResponder deviceId'!$A$1:$C$20000,3,FALSE),"-")</f>
        <v>-</v>
      </c>
      <c r="L7846" s="1" t="str">
        <f t="shared" si="244"/>
        <v/>
      </c>
      <c r="M7846" s="1" t="str">
        <f t="shared" si="245"/>
        <v/>
      </c>
      <c r="N7846" s="1" t="str">
        <f>IF(ISBLANK($C7846),"",IF(ISNA(VLOOKUP($L7846,'result messages'!$H$3:$L$11,2,FALSE)),VLOOKUP($M7846,'result messages'!$H$3:$L$11,2,FALSE),VLOOKUP($L7846,'result messages'!$H$3:$L$11,2,FALSE)))</f>
        <v/>
      </c>
      <c r="O7846" s="1" t="str">
        <f>IF(ISBLANK($C7846),"",IF(ISNA(VLOOKUP($L7846,'result messages'!$H$3:$L$11,3,FALSE)),VLOOKUP($M7846,'result messages'!$H$3:$L$11,3,FALSE),VLOOKUP($L7846,'result messages'!$H$3:$L$11,3,FALSE)))</f>
        <v/>
      </c>
      <c r="P7846" s="1" t="str">
        <f>IF(ISBLANK($C7846),"",IF(ISNA(VLOOKUP($L7846,'result messages'!$H$3:$L$11,4,FALSE)),VLOOKUP($M7846,'result messages'!$H$3:$L$11,4,FALSE),VLOOKUP($L7846,'result messages'!$H$3:$L$11,4,FALSE)))</f>
        <v/>
      </c>
      <c r="Q7846" s="1" t="str">
        <f>IF(ISBLANK($C7846),"",IF(ISNA(VLOOKUP($L7846,'result messages'!$H$3:$L$11,5,FALSE)),VLOOKUP($M7846,'result messages'!$H$3:$L$11,5,FALSE),VLOOKUP($L7846,'result messages'!$H$3:$L$11,5,FALSE)))</f>
        <v/>
      </c>
    </row>
    <row r="7847" spans="1:17">
      <c r="A7847" s="1">
        <v>7844</v>
      </c>
      <c r="B7847" s="1"/>
      <c r="C7847" s="1"/>
      <c r="D7847" s="1"/>
      <c r="E7847" s="6"/>
      <c r="F7847" s="1"/>
      <c r="G7847" s="1" t="str">
        <f>IF(ISNA(VLOOKUP($C7847,'DTEN TCAP Linkage deviceId'!$A$1:$A$20000,1,FALSE)),"No","Yes")</f>
        <v>No</v>
      </c>
      <c r="H7847" s="1" t="str">
        <f>IF(ISNA(VLOOKUP($C7847,'Provisioning Requester'!$F$3:$H$20000,2,FALSE)),"No","Yes")</f>
        <v>No</v>
      </c>
      <c r="I7847" s="1" t="str">
        <f>IF($H7847="Yes",VLOOKUP($C7847,'Provisioning Requester'!$F$3:$H$20000,3,FALSE),"-")</f>
        <v>-</v>
      </c>
      <c r="J7847" s="1" t="str">
        <f>IF(OR(D7847="SVCP", E7847="TRUE"), "No", IF(ISNA(VLOOKUP($C7847,'ProvResponder deviceId'!$A$1:$A$20000,1,FALSE)),"No","Yes"))</f>
        <v>No</v>
      </c>
      <c r="K7847" s="1" t="str">
        <f>IF($J7847="Yes",VLOOKUP($C7847,'ProvResponder deviceId'!$A$1:$C$20000,3,FALSE),"-")</f>
        <v>-</v>
      </c>
      <c r="L7847" s="1" t="str">
        <f t="shared" si="244"/>
        <v/>
      </c>
      <c r="M7847" s="1" t="str">
        <f t="shared" si="245"/>
        <v/>
      </c>
      <c r="N7847" s="1" t="str">
        <f>IF(ISBLANK($C7847),"",IF(ISNA(VLOOKUP($L7847,'result messages'!$H$3:$L$11,2,FALSE)),VLOOKUP($M7847,'result messages'!$H$3:$L$11,2,FALSE),VLOOKUP($L7847,'result messages'!$H$3:$L$11,2,FALSE)))</f>
        <v/>
      </c>
      <c r="O7847" s="1" t="str">
        <f>IF(ISBLANK($C7847),"",IF(ISNA(VLOOKUP($L7847,'result messages'!$H$3:$L$11,3,FALSE)),VLOOKUP($M7847,'result messages'!$H$3:$L$11,3,FALSE),VLOOKUP($L7847,'result messages'!$H$3:$L$11,3,FALSE)))</f>
        <v/>
      </c>
      <c r="P7847" s="1" t="str">
        <f>IF(ISBLANK($C7847),"",IF(ISNA(VLOOKUP($L7847,'result messages'!$H$3:$L$11,4,FALSE)),VLOOKUP($M7847,'result messages'!$H$3:$L$11,4,FALSE),VLOOKUP($L7847,'result messages'!$H$3:$L$11,4,FALSE)))</f>
        <v/>
      </c>
      <c r="Q7847" s="1" t="str">
        <f>IF(ISBLANK($C7847),"",IF(ISNA(VLOOKUP($L7847,'result messages'!$H$3:$L$11,5,FALSE)),VLOOKUP($M7847,'result messages'!$H$3:$L$11,5,FALSE),VLOOKUP($L7847,'result messages'!$H$3:$L$11,5,FALSE)))</f>
        <v/>
      </c>
    </row>
    <row r="7848" spans="1:17">
      <c r="A7848" s="1">
        <v>7845</v>
      </c>
      <c r="B7848" s="1"/>
      <c r="C7848" s="1"/>
      <c r="D7848" s="1"/>
      <c r="E7848" s="6"/>
      <c r="F7848" s="1"/>
      <c r="G7848" s="1" t="str">
        <f>IF(ISNA(VLOOKUP($C7848,'DTEN TCAP Linkage deviceId'!$A$1:$A$20000,1,FALSE)),"No","Yes")</f>
        <v>No</v>
      </c>
      <c r="H7848" s="1" t="str">
        <f>IF(ISNA(VLOOKUP($C7848,'Provisioning Requester'!$F$3:$H$20000,2,FALSE)),"No","Yes")</f>
        <v>No</v>
      </c>
      <c r="I7848" s="1" t="str">
        <f>IF($H7848="Yes",VLOOKUP($C7848,'Provisioning Requester'!$F$3:$H$20000,3,FALSE),"-")</f>
        <v>-</v>
      </c>
      <c r="J7848" s="1" t="str">
        <f>IF(OR(D7848="SVCP", E7848="TRUE"), "No", IF(ISNA(VLOOKUP($C7848,'ProvResponder deviceId'!$A$1:$A$20000,1,FALSE)),"No","Yes"))</f>
        <v>No</v>
      </c>
      <c r="K7848" s="1" t="str">
        <f>IF($J7848="Yes",VLOOKUP($C7848,'ProvResponder deviceId'!$A$1:$C$20000,3,FALSE),"-")</f>
        <v>-</v>
      </c>
      <c r="L7848" s="1" t="str">
        <f t="shared" si="244"/>
        <v/>
      </c>
      <c r="M7848" s="1" t="str">
        <f t="shared" si="245"/>
        <v/>
      </c>
      <c r="N7848" s="1" t="str">
        <f>IF(ISBLANK($C7848),"",IF(ISNA(VLOOKUP($L7848,'result messages'!$H$3:$L$11,2,FALSE)),VLOOKUP($M7848,'result messages'!$H$3:$L$11,2,FALSE),VLOOKUP($L7848,'result messages'!$H$3:$L$11,2,FALSE)))</f>
        <v/>
      </c>
      <c r="O7848" s="1" t="str">
        <f>IF(ISBLANK($C7848),"",IF(ISNA(VLOOKUP($L7848,'result messages'!$H$3:$L$11,3,FALSE)),VLOOKUP($M7848,'result messages'!$H$3:$L$11,3,FALSE),VLOOKUP($L7848,'result messages'!$H$3:$L$11,3,FALSE)))</f>
        <v/>
      </c>
      <c r="P7848" s="1" t="str">
        <f>IF(ISBLANK($C7848),"",IF(ISNA(VLOOKUP($L7848,'result messages'!$H$3:$L$11,4,FALSE)),VLOOKUP($M7848,'result messages'!$H$3:$L$11,4,FALSE),VLOOKUP($L7848,'result messages'!$H$3:$L$11,4,FALSE)))</f>
        <v/>
      </c>
      <c r="Q7848" s="1" t="str">
        <f>IF(ISBLANK($C7848),"",IF(ISNA(VLOOKUP($L7848,'result messages'!$H$3:$L$11,5,FALSE)),VLOOKUP($M7848,'result messages'!$H$3:$L$11,5,FALSE),VLOOKUP($L7848,'result messages'!$H$3:$L$11,5,FALSE)))</f>
        <v/>
      </c>
    </row>
    <row r="7849" spans="1:17">
      <c r="A7849" s="1">
        <v>7846</v>
      </c>
      <c r="B7849" s="1"/>
      <c r="C7849" s="1"/>
      <c r="D7849" s="1"/>
      <c r="E7849" s="6"/>
      <c r="F7849" s="1"/>
      <c r="G7849" s="1" t="str">
        <f>IF(ISNA(VLOOKUP($C7849,'DTEN TCAP Linkage deviceId'!$A$1:$A$20000,1,FALSE)),"No","Yes")</f>
        <v>No</v>
      </c>
      <c r="H7849" s="1" t="str">
        <f>IF(ISNA(VLOOKUP($C7849,'Provisioning Requester'!$F$3:$H$20000,2,FALSE)),"No","Yes")</f>
        <v>No</v>
      </c>
      <c r="I7849" s="1" t="str">
        <f>IF($H7849="Yes",VLOOKUP($C7849,'Provisioning Requester'!$F$3:$H$20000,3,FALSE),"-")</f>
        <v>-</v>
      </c>
      <c r="J7849" s="1" t="str">
        <f>IF(OR(D7849="SVCP", E7849="TRUE"), "No", IF(ISNA(VLOOKUP($C7849,'ProvResponder deviceId'!$A$1:$A$20000,1,FALSE)),"No","Yes"))</f>
        <v>No</v>
      </c>
      <c r="K7849" s="1" t="str">
        <f>IF($J7849="Yes",VLOOKUP($C7849,'ProvResponder deviceId'!$A$1:$C$20000,3,FALSE),"-")</f>
        <v>-</v>
      </c>
      <c r="L7849" s="1" t="str">
        <f t="shared" si="244"/>
        <v/>
      </c>
      <c r="M7849" s="1" t="str">
        <f t="shared" si="245"/>
        <v/>
      </c>
      <c r="N7849" s="1" t="str">
        <f>IF(ISBLANK($C7849),"",IF(ISNA(VLOOKUP($L7849,'result messages'!$H$3:$L$11,2,FALSE)),VLOOKUP($M7849,'result messages'!$H$3:$L$11,2,FALSE),VLOOKUP($L7849,'result messages'!$H$3:$L$11,2,FALSE)))</f>
        <v/>
      </c>
      <c r="O7849" s="1" t="str">
        <f>IF(ISBLANK($C7849),"",IF(ISNA(VLOOKUP($L7849,'result messages'!$H$3:$L$11,3,FALSE)),VLOOKUP($M7849,'result messages'!$H$3:$L$11,3,FALSE),VLOOKUP($L7849,'result messages'!$H$3:$L$11,3,FALSE)))</f>
        <v/>
      </c>
      <c r="P7849" s="1" t="str">
        <f>IF(ISBLANK($C7849),"",IF(ISNA(VLOOKUP($L7849,'result messages'!$H$3:$L$11,4,FALSE)),VLOOKUP($M7849,'result messages'!$H$3:$L$11,4,FALSE),VLOOKUP($L7849,'result messages'!$H$3:$L$11,4,FALSE)))</f>
        <v/>
      </c>
      <c r="Q7849" s="1" t="str">
        <f>IF(ISBLANK($C7849),"",IF(ISNA(VLOOKUP($L7849,'result messages'!$H$3:$L$11,5,FALSE)),VLOOKUP($M7849,'result messages'!$H$3:$L$11,5,FALSE),VLOOKUP($L7849,'result messages'!$H$3:$L$11,5,FALSE)))</f>
        <v/>
      </c>
    </row>
    <row r="7850" spans="1:17">
      <c r="A7850" s="1">
        <v>7847</v>
      </c>
      <c r="B7850" s="1"/>
      <c r="C7850" s="1"/>
      <c r="D7850" s="1"/>
      <c r="E7850" s="6"/>
      <c r="F7850" s="1"/>
      <c r="G7850" s="1" t="str">
        <f>IF(ISNA(VLOOKUP($C7850,'DTEN TCAP Linkage deviceId'!$A$1:$A$20000,1,FALSE)),"No","Yes")</f>
        <v>No</v>
      </c>
      <c r="H7850" s="1" t="str">
        <f>IF(ISNA(VLOOKUP($C7850,'Provisioning Requester'!$F$3:$H$20000,2,FALSE)),"No","Yes")</f>
        <v>No</v>
      </c>
      <c r="I7850" s="1" t="str">
        <f>IF($H7850="Yes",VLOOKUP($C7850,'Provisioning Requester'!$F$3:$H$20000,3,FALSE),"-")</f>
        <v>-</v>
      </c>
      <c r="J7850" s="1" t="str">
        <f>IF(OR(D7850="SVCP", E7850="TRUE"), "No", IF(ISNA(VLOOKUP($C7850,'ProvResponder deviceId'!$A$1:$A$20000,1,FALSE)),"No","Yes"))</f>
        <v>No</v>
      </c>
      <c r="K7850" s="1" t="str">
        <f>IF($J7850="Yes",VLOOKUP($C7850,'ProvResponder deviceId'!$A$1:$C$20000,3,FALSE),"-")</f>
        <v>-</v>
      </c>
      <c r="L7850" s="1" t="str">
        <f t="shared" si="244"/>
        <v/>
      </c>
      <c r="M7850" s="1" t="str">
        <f t="shared" si="245"/>
        <v/>
      </c>
      <c r="N7850" s="1" t="str">
        <f>IF(ISBLANK($C7850),"",IF(ISNA(VLOOKUP($L7850,'result messages'!$H$3:$L$11,2,FALSE)),VLOOKUP($M7850,'result messages'!$H$3:$L$11,2,FALSE),VLOOKUP($L7850,'result messages'!$H$3:$L$11,2,FALSE)))</f>
        <v/>
      </c>
      <c r="O7850" s="1" t="str">
        <f>IF(ISBLANK($C7850),"",IF(ISNA(VLOOKUP($L7850,'result messages'!$H$3:$L$11,3,FALSE)),VLOOKUP($M7850,'result messages'!$H$3:$L$11,3,FALSE),VLOOKUP($L7850,'result messages'!$H$3:$L$11,3,FALSE)))</f>
        <v/>
      </c>
      <c r="P7850" s="1" t="str">
        <f>IF(ISBLANK($C7850),"",IF(ISNA(VLOOKUP($L7850,'result messages'!$H$3:$L$11,4,FALSE)),VLOOKUP($M7850,'result messages'!$H$3:$L$11,4,FALSE),VLOOKUP($L7850,'result messages'!$H$3:$L$11,4,FALSE)))</f>
        <v/>
      </c>
      <c r="Q7850" s="1" t="str">
        <f>IF(ISBLANK($C7850),"",IF(ISNA(VLOOKUP($L7850,'result messages'!$H$3:$L$11,5,FALSE)),VLOOKUP($M7850,'result messages'!$H$3:$L$11,5,FALSE),VLOOKUP($L7850,'result messages'!$H$3:$L$11,5,FALSE)))</f>
        <v/>
      </c>
    </row>
    <row r="7851" spans="1:17">
      <c r="A7851" s="1">
        <v>7848</v>
      </c>
      <c r="B7851" s="1"/>
      <c r="C7851" s="1"/>
      <c r="D7851" s="1"/>
      <c r="E7851" s="6"/>
      <c r="F7851" s="1"/>
      <c r="G7851" s="1" t="str">
        <f>IF(ISNA(VLOOKUP($C7851,'DTEN TCAP Linkage deviceId'!$A$1:$A$20000,1,FALSE)),"No","Yes")</f>
        <v>No</v>
      </c>
      <c r="H7851" s="1" t="str">
        <f>IF(ISNA(VLOOKUP($C7851,'Provisioning Requester'!$F$3:$H$20000,2,FALSE)),"No","Yes")</f>
        <v>No</v>
      </c>
      <c r="I7851" s="1" t="str">
        <f>IF($H7851="Yes",VLOOKUP($C7851,'Provisioning Requester'!$F$3:$H$20000,3,FALSE),"-")</f>
        <v>-</v>
      </c>
      <c r="J7851" s="1" t="str">
        <f>IF(OR(D7851="SVCP", E7851="TRUE"), "No", IF(ISNA(VLOOKUP($C7851,'ProvResponder deviceId'!$A$1:$A$20000,1,FALSE)),"No","Yes"))</f>
        <v>No</v>
      </c>
      <c r="K7851" s="1" t="str">
        <f>IF($J7851="Yes",VLOOKUP($C7851,'ProvResponder deviceId'!$A$1:$C$20000,3,FALSE),"-")</f>
        <v>-</v>
      </c>
      <c r="L7851" s="1" t="str">
        <f t="shared" si="244"/>
        <v/>
      </c>
      <c r="M7851" s="1" t="str">
        <f t="shared" si="245"/>
        <v/>
      </c>
      <c r="N7851" s="1" t="str">
        <f>IF(ISBLANK($C7851),"",IF(ISNA(VLOOKUP($L7851,'result messages'!$H$3:$L$11,2,FALSE)),VLOOKUP($M7851,'result messages'!$H$3:$L$11,2,FALSE),VLOOKUP($L7851,'result messages'!$H$3:$L$11,2,FALSE)))</f>
        <v/>
      </c>
      <c r="O7851" s="1" t="str">
        <f>IF(ISBLANK($C7851),"",IF(ISNA(VLOOKUP($L7851,'result messages'!$H$3:$L$11,3,FALSE)),VLOOKUP($M7851,'result messages'!$H$3:$L$11,3,FALSE),VLOOKUP($L7851,'result messages'!$H$3:$L$11,3,FALSE)))</f>
        <v/>
      </c>
      <c r="P7851" s="1" t="str">
        <f>IF(ISBLANK($C7851),"",IF(ISNA(VLOOKUP($L7851,'result messages'!$H$3:$L$11,4,FALSE)),VLOOKUP($M7851,'result messages'!$H$3:$L$11,4,FALSE),VLOOKUP($L7851,'result messages'!$H$3:$L$11,4,FALSE)))</f>
        <v/>
      </c>
      <c r="Q7851" s="1" t="str">
        <f>IF(ISBLANK($C7851),"",IF(ISNA(VLOOKUP($L7851,'result messages'!$H$3:$L$11,5,FALSE)),VLOOKUP($M7851,'result messages'!$H$3:$L$11,5,FALSE),VLOOKUP($L7851,'result messages'!$H$3:$L$11,5,FALSE)))</f>
        <v/>
      </c>
    </row>
    <row r="7852" spans="1:17">
      <c r="A7852" s="1">
        <v>7849</v>
      </c>
      <c r="B7852" s="1"/>
      <c r="C7852" s="1"/>
      <c r="D7852" s="1"/>
      <c r="E7852" s="6"/>
      <c r="F7852" s="1"/>
      <c r="G7852" s="1" t="str">
        <f>IF(ISNA(VLOOKUP($C7852,'DTEN TCAP Linkage deviceId'!$A$1:$A$20000,1,FALSE)),"No","Yes")</f>
        <v>No</v>
      </c>
      <c r="H7852" s="1" t="str">
        <f>IF(ISNA(VLOOKUP($C7852,'Provisioning Requester'!$F$3:$H$20000,2,FALSE)),"No","Yes")</f>
        <v>No</v>
      </c>
      <c r="I7852" s="1" t="str">
        <f>IF($H7852="Yes",VLOOKUP($C7852,'Provisioning Requester'!$F$3:$H$20000,3,FALSE),"-")</f>
        <v>-</v>
      </c>
      <c r="J7852" s="1" t="str">
        <f>IF(OR(D7852="SVCP", E7852="TRUE"), "No", IF(ISNA(VLOOKUP($C7852,'ProvResponder deviceId'!$A$1:$A$20000,1,FALSE)),"No","Yes"))</f>
        <v>No</v>
      </c>
      <c r="K7852" s="1" t="str">
        <f>IF($J7852="Yes",VLOOKUP($C7852,'ProvResponder deviceId'!$A$1:$C$20000,3,FALSE),"-")</f>
        <v>-</v>
      </c>
      <c r="L7852" s="1" t="str">
        <f t="shared" si="244"/>
        <v/>
      </c>
      <c r="M7852" s="1" t="str">
        <f t="shared" si="245"/>
        <v/>
      </c>
      <c r="N7852" s="1" t="str">
        <f>IF(ISBLANK($C7852),"",IF(ISNA(VLOOKUP($L7852,'result messages'!$H$3:$L$11,2,FALSE)),VLOOKUP($M7852,'result messages'!$H$3:$L$11,2,FALSE),VLOOKUP($L7852,'result messages'!$H$3:$L$11,2,FALSE)))</f>
        <v/>
      </c>
      <c r="O7852" s="1" t="str">
        <f>IF(ISBLANK($C7852),"",IF(ISNA(VLOOKUP($L7852,'result messages'!$H$3:$L$11,3,FALSE)),VLOOKUP($M7852,'result messages'!$H$3:$L$11,3,FALSE),VLOOKUP($L7852,'result messages'!$H$3:$L$11,3,FALSE)))</f>
        <v/>
      </c>
      <c r="P7852" s="1" t="str">
        <f>IF(ISBLANK($C7852),"",IF(ISNA(VLOOKUP($L7852,'result messages'!$H$3:$L$11,4,FALSE)),VLOOKUP($M7852,'result messages'!$H$3:$L$11,4,FALSE),VLOOKUP($L7852,'result messages'!$H$3:$L$11,4,FALSE)))</f>
        <v/>
      </c>
      <c r="Q7852" s="1" t="str">
        <f>IF(ISBLANK($C7852),"",IF(ISNA(VLOOKUP($L7852,'result messages'!$H$3:$L$11,5,FALSE)),VLOOKUP($M7852,'result messages'!$H$3:$L$11,5,FALSE),VLOOKUP($L7852,'result messages'!$H$3:$L$11,5,FALSE)))</f>
        <v/>
      </c>
    </row>
    <row r="7853" spans="1:17">
      <c r="A7853" s="1">
        <v>7850</v>
      </c>
      <c r="B7853" s="1"/>
      <c r="C7853" s="1"/>
      <c r="D7853" s="1"/>
      <c r="E7853" s="6"/>
      <c r="F7853" s="1"/>
      <c r="G7853" s="1" t="str">
        <f>IF(ISNA(VLOOKUP($C7853,'DTEN TCAP Linkage deviceId'!$A$1:$A$20000,1,FALSE)),"No","Yes")</f>
        <v>No</v>
      </c>
      <c r="H7853" s="1" t="str">
        <f>IF(ISNA(VLOOKUP($C7853,'Provisioning Requester'!$F$3:$H$20000,2,FALSE)),"No","Yes")</f>
        <v>No</v>
      </c>
      <c r="I7853" s="1" t="str">
        <f>IF($H7853="Yes",VLOOKUP($C7853,'Provisioning Requester'!$F$3:$H$20000,3,FALSE),"-")</f>
        <v>-</v>
      </c>
      <c r="J7853" s="1" t="str">
        <f>IF(OR(D7853="SVCP", E7853="TRUE"), "No", IF(ISNA(VLOOKUP($C7853,'ProvResponder deviceId'!$A$1:$A$20000,1,FALSE)),"No","Yes"))</f>
        <v>No</v>
      </c>
      <c r="K7853" s="1" t="str">
        <f>IF($J7853="Yes",VLOOKUP($C7853,'ProvResponder deviceId'!$A$1:$C$20000,3,FALSE),"-")</f>
        <v>-</v>
      </c>
      <c r="L7853" s="1" t="str">
        <f t="shared" si="244"/>
        <v/>
      </c>
      <c r="M7853" s="1" t="str">
        <f t="shared" si="245"/>
        <v/>
      </c>
      <c r="N7853" s="1" t="str">
        <f>IF(ISBLANK($C7853),"",IF(ISNA(VLOOKUP($L7853,'result messages'!$H$3:$L$11,2,FALSE)),VLOOKUP($M7853,'result messages'!$H$3:$L$11,2,FALSE),VLOOKUP($L7853,'result messages'!$H$3:$L$11,2,FALSE)))</f>
        <v/>
      </c>
      <c r="O7853" s="1" t="str">
        <f>IF(ISBLANK($C7853),"",IF(ISNA(VLOOKUP($L7853,'result messages'!$H$3:$L$11,3,FALSE)),VLOOKUP($M7853,'result messages'!$H$3:$L$11,3,FALSE),VLOOKUP($L7853,'result messages'!$H$3:$L$11,3,FALSE)))</f>
        <v/>
      </c>
      <c r="P7853" s="1" t="str">
        <f>IF(ISBLANK($C7853),"",IF(ISNA(VLOOKUP($L7853,'result messages'!$H$3:$L$11,4,FALSE)),VLOOKUP($M7853,'result messages'!$H$3:$L$11,4,FALSE),VLOOKUP($L7853,'result messages'!$H$3:$L$11,4,FALSE)))</f>
        <v/>
      </c>
      <c r="Q7853" s="1" t="str">
        <f>IF(ISBLANK($C7853),"",IF(ISNA(VLOOKUP($L7853,'result messages'!$H$3:$L$11,5,FALSE)),VLOOKUP($M7853,'result messages'!$H$3:$L$11,5,FALSE),VLOOKUP($L7853,'result messages'!$H$3:$L$11,5,FALSE)))</f>
        <v/>
      </c>
    </row>
    <row r="7854" spans="1:17">
      <c r="A7854" s="1">
        <v>7851</v>
      </c>
      <c r="B7854" s="1"/>
      <c r="C7854" s="1"/>
      <c r="D7854" s="1"/>
      <c r="E7854" s="6"/>
      <c r="F7854" s="1"/>
      <c r="G7854" s="1" t="str">
        <f>IF(ISNA(VLOOKUP($C7854,'DTEN TCAP Linkage deviceId'!$A$1:$A$20000,1,FALSE)),"No","Yes")</f>
        <v>No</v>
      </c>
      <c r="H7854" s="1" t="str">
        <f>IF(ISNA(VLOOKUP($C7854,'Provisioning Requester'!$F$3:$H$20000,2,FALSE)),"No","Yes")</f>
        <v>No</v>
      </c>
      <c r="I7854" s="1" t="str">
        <f>IF($H7854="Yes",VLOOKUP($C7854,'Provisioning Requester'!$F$3:$H$20000,3,FALSE),"-")</f>
        <v>-</v>
      </c>
      <c r="J7854" s="1" t="str">
        <f>IF(OR(D7854="SVCP", E7854="TRUE"), "No", IF(ISNA(VLOOKUP($C7854,'ProvResponder deviceId'!$A$1:$A$20000,1,FALSE)),"No","Yes"))</f>
        <v>No</v>
      </c>
      <c r="K7854" s="1" t="str">
        <f>IF($J7854="Yes",VLOOKUP($C7854,'ProvResponder deviceId'!$A$1:$C$20000,3,FALSE),"-")</f>
        <v>-</v>
      </c>
      <c r="L7854" s="1" t="str">
        <f t="shared" si="244"/>
        <v/>
      </c>
      <c r="M7854" s="1" t="str">
        <f t="shared" si="245"/>
        <v/>
      </c>
      <c r="N7854" s="1" t="str">
        <f>IF(ISBLANK($C7854),"",IF(ISNA(VLOOKUP($L7854,'result messages'!$H$3:$L$11,2,FALSE)),VLOOKUP($M7854,'result messages'!$H$3:$L$11,2,FALSE),VLOOKUP($L7854,'result messages'!$H$3:$L$11,2,FALSE)))</f>
        <v/>
      </c>
      <c r="O7854" s="1" t="str">
        <f>IF(ISBLANK($C7854),"",IF(ISNA(VLOOKUP($L7854,'result messages'!$H$3:$L$11,3,FALSE)),VLOOKUP($M7854,'result messages'!$H$3:$L$11,3,FALSE),VLOOKUP($L7854,'result messages'!$H$3:$L$11,3,FALSE)))</f>
        <v/>
      </c>
      <c r="P7854" s="1" t="str">
        <f>IF(ISBLANK($C7854),"",IF(ISNA(VLOOKUP($L7854,'result messages'!$H$3:$L$11,4,FALSE)),VLOOKUP($M7854,'result messages'!$H$3:$L$11,4,FALSE),VLOOKUP($L7854,'result messages'!$H$3:$L$11,4,FALSE)))</f>
        <v/>
      </c>
      <c r="Q7854" s="1" t="str">
        <f>IF(ISBLANK($C7854),"",IF(ISNA(VLOOKUP($L7854,'result messages'!$H$3:$L$11,5,FALSE)),VLOOKUP($M7854,'result messages'!$H$3:$L$11,5,FALSE),VLOOKUP($L7854,'result messages'!$H$3:$L$11,5,FALSE)))</f>
        <v/>
      </c>
    </row>
    <row r="7855" spans="1:17">
      <c r="A7855" s="1">
        <v>7852</v>
      </c>
      <c r="B7855" s="1"/>
      <c r="C7855" s="1"/>
      <c r="D7855" s="1"/>
      <c r="E7855" s="6"/>
      <c r="F7855" s="1"/>
      <c r="G7855" s="1" t="str">
        <f>IF(ISNA(VLOOKUP($C7855,'DTEN TCAP Linkage deviceId'!$A$1:$A$20000,1,FALSE)),"No","Yes")</f>
        <v>No</v>
      </c>
      <c r="H7855" s="1" t="str">
        <f>IF(ISNA(VLOOKUP($C7855,'Provisioning Requester'!$F$3:$H$20000,2,FALSE)),"No","Yes")</f>
        <v>No</v>
      </c>
      <c r="I7855" s="1" t="str">
        <f>IF($H7855="Yes",VLOOKUP($C7855,'Provisioning Requester'!$F$3:$H$20000,3,FALSE),"-")</f>
        <v>-</v>
      </c>
      <c r="J7855" s="1" t="str">
        <f>IF(OR(D7855="SVCP", E7855="TRUE"), "No", IF(ISNA(VLOOKUP($C7855,'ProvResponder deviceId'!$A$1:$A$20000,1,FALSE)),"No","Yes"))</f>
        <v>No</v>
      </c>
      <c r="K7855" s="1" t="str">
        <f>IF($J7855="Yes",VLOOKUP($C7855,'ProvResponder deviceId'!$A$1:$C$20000,3,FALSE),"-")</f>
        <v>-</v>
      </c>
      <c r="L7855" s="1" t="str">
        <f t="shared" si="244"/>
        <v/>
      </c>
      <c r="M7855" s="1" t="str">
        <f t="shared" si="245"/>
        <v/>
      </c>
      <c r="N7855" s="1" t="str">
        <f>IF(ISBLANK($C7855),"",IF(ISNA(VLOOKUP($L7855,'result messages'!$H$3:$L$11,2,FALSE)),VLOOKUP($M7855,'result messages'!$H$3:$L$11,2,FALSE),VLOOKUP($L7855,'result messages'!$H$3:$L$11,2,FALSE)))</f>
        <v/>
      </c>
      <c r="O7855" s="1" t="str">
        <f>IF(ISBLANK($C7855),"",IF(ISNA(VLOOKUP($L7855,'result messages'!$H$3:$L$11,3,FALSE)),VLOOKUP($M7855,'result messages'!$H$3:$L$11,3,FALSE),VLOOKUP($L7855,'result messages'!$H$3:$L$11,3,FALSE)))</f>
        <v/>
      </c>
      <c r="P7855" s="1" t="str">
        <f>IF(ISBLANK($C7855),"",IF(ISNA(VLOOKUP($L7855,'result messages'!$H$3:$L$11,4,FALSE)),VLOOKUP($M7855,'result messages'!$H$3:$L$11,4,FALSE),VLOOKUP($L7855,'result messages'!$H$3:$L$11,4,FALSE)))</f>
        <v/>
      </c>
      <c r="Q7855" s="1" t="str">
        <f>IF(ISBLANK($C7855),"",IF(ISNA(VLOOKUP($L7855,'result messages'!$H$3:$L$11,5,FALSE)),VLOOKUP($M7855,'result messages'!$H$3:$L$11,5,FALSE),VLOOKUP($L7855,'result messages'!$H$3:$L$11,5,FALSE)))</f>
        <v/>
      </c>
    </row>
    <row r="7856" spans="1:17">
      <c r="A7856" s="1">
        <v>7853</v>
      </c>
      <c r="B7856" s="1"/>
      <c r="C7856" s="1"/>
      <c r="D7856" s="1"/>
      <c r="E7856" s="6"/>
      <c r="F7856" s="1"/>
      <c r="G7856" s="1" t="str">
        <f>IF(ISNA(VLOOKUP($C7856,'DTEN TCAP Linkage deviceId'!$A$1:$A$20000,1,FALSE)),"No","Yes")</f>
        <v>No</v>
      </c>
      <c r="H7856" s="1" t="str">
        <f>IF(ISNA(VLOOKUP($C7856,'Provisioning Requester'!$F$3:$H$20000,2,FALSE)),"No","Yes")</f>
        <v>No</v>
      </c>
      <c r="I7856" s="1" t="str">
        <f>IF($H7856="Yes",VLOOKUP($C7856,'Provisioning Requester'!$F$3:$H$20000,3,FALSE),"-")</f>
        <v>-</v>
      </c>
      <c r="J7856" s="1" t="str">
        <f>IF(OR(D7856="SVCP", E7856="TRUE"), "No", IF(ISNA(VLOOKUP($C7856,'ProvResponder deviceId'!$A$1:$A$20000,1,FALSE)),"No","Yes"))</f>
        <v>No</v>
      </c>
      <c r="K7856" s="1" t="str">
        <f>IF($J7856="Yes",VLOOKUP($C7856,'ProvResponder deviceId'!$A$1:$C$20000,3,FALSE),"-")</f>
        <v>-</v>
      </c>
      <c r="L7856" s="1" t="str">
        <f t="shared" si="244"/>
        <v/>
      </c>
      <c r="M7856" s="1" t="str">
        <f t="shared" si="245"/>
        <v/>
      </c>
      <c r="N7856" s="1" t="str">
        <f>IF(ISBLANK($C7856),"",IF(ISNA(VLOOKUP($L7856,'result messages'!$H$3:$L$11,2,FALSE)),VLOOKUP($M7856,'result messages'!$H$3:$L$11,2,FALSE),VLOOKUP($L7856,'result messages'!$H$3:$L$11,2,FALSE)))</f>
        <v/>
      </c>
      <c r="O7856" s="1" t="str">
        <f>IF(ISBLANK($C7856),"",IF(ISNA(VLOOKUP($L7856,'result messages'!$H$3:$L$11,3,FALSE)),VLOOKUP($M7856,'result messages'!$H$3:$L$11,3,FALSE),VLOOKUP($L7856,'result messages'!$H$3:$L$11,3,FALSE)))</f>
        <v/>
      </c>
      <c r="P7856" s="1" t="str">
        <f>IF(ISBLANK($C7856),"",IF(ISNA(VLOOKUP($L7856,'result messages'!$H$3:$L$11,4,FALSE)),VLOOKUP($M7856,'result messages'!$H$3:$L$11,4,FALSE),VLOOKUP($L7856,'result messages'!$H$3:$L$11,4,FALSE)))</f>
        <v/>
      </c>
      <c r="Q7856" s="1" t="str">
        <f>IF(ISBLANK($C7856),"",IF(ISNA(VLOOKUP($L7856,'result messages'!$H$3:$L$11,5,FALSE)),VLOOKUP($M7856,'result messages'!$H$3:$L$11,5,FALSE),VLOOKUP($L7856,'result messages'!$H$3:$L$11,5,FALSE)))</f>
        <v/>
      </c>
    </row>
    <row r="7857" spans="1:17">
      <c r="A7857" s="1">
        <v>7854</v>
      </c>
      <c r="B7857" s="1"/>
      <c r="C7857" s="1"/>
      <c r="D7857" s="1"/>
      <c r="E7857" s="6"/>
      <c r="F7857" s="1"/>
      <c r="G7857" s="1" t="str">
        <f>IF(ISNA(VLOOKUP($C7857,'DTEN TCAP Linkage deviceId'!$A$1:$A$20000,1,FALSE)),"No","Yes")</f>
        <v>No</v>
      </c>
      <c r="H7857" s="1" t="str">
        <f>IF(ISNA(VLOOKUP($C7857,'Provisioning Requester'!$F$3:$H$20000,2,FALSE)),"No","Yes")</f>
        <v>No</v>
      </c>
      <c r="I7857" s="1" t="str">
        <f>IF($H7857="Yes",VLOOKUP($C7857,'Provisioning Requester'!$F$3:$H$20000,3,FALSE),"-")</f>
        <v>-</v>
      </c>
      <c r="J7857" s="1" t="str">
        <f>IF(OR(D7857="SVCP", E7857="TRUE"), "No", IF(ISNA(VLOOKUP($C7857,'ProvResponder deviceId'!$A$1:$A$20000,1,FALSE)),"No","Yes"))</f>
        <v>No</v>
      </c>
      <c r="K7857" s="1" t="str">
        <f>IF($J7857="Yes",VLOOKUP($C7857,'ProvResponder deviceId'!$A$1:$C$20000,3,FALSE),"-")</f>
        <v>-</v>
      </c>
      <c r="L7857" s="1" t="str">
        <f t="shared" si="244"/>
        <v/>
      </c>
      <c r="M7857" s="1" t="str">
        <f t="shared" si="245"/>
        <v/>
      </c>
      <c r="N7857" s="1" t="str">
        <f>IF(ISBLANK($C7857),"",IF(ISNA(VLOOKUP($L7857,'result messages'!$H$3:$L$11,2,FALSE)),VLOOKUP($M7857,'result messages'!$H$3:$L$11,2,FALSE),VLOOKUP($L7857,'result messages'!$H$3:$L$11,2,FALSE)))</f>
        <v/>
      </c>
      <c r="O7857" s="1" t="str">
        <f>IF(ISBLANK($C7857),"",IF(ISNA(VLOOKUP($L7857,'result messages'!$H$3:$L$11,3,FALSE)),VLOOKUP($M7857,'result messages'!$H$3:$L$11,3,FALSE),VLOOKUP($L7857,'result messages'!$H$3:$L$11,3,FALSE)))</f>
        <v/>
      </c>
      <c r="P7857" s="1" t="str">
        <f>IF(ISBLANK($C7857),"",IF(ISNA(VLOOKUP($L7857,'result messages'!$H$3:$L$11,4,FALSE)),VLOOKUP($M7857,'result messages'!$H$3:$L$11,4,FALSE),VLOOKUP($L7857,'result messages'!$H$3:$L$11,4,FALSE)))</f>
        <v/>
      </c>
      <c r="Q7857" s="1" t="str">
        <f>IF(ISBLANK($C7857),"",IF(ISNA(VLOOKUP($L7857,'result messages'!$H$3:$L$11,5,FALSE)),VLOOKUP($M7857,'result messages'!$H$3:$L$11,5,FALSE),VLOOKUP($L7857,'result messages'!$H$3:$L$11,5,FALSE)))</f>
        <v/>
      </c>
    </row>
    <row r="7858" spans="1:17">
      <c r="A7858" s="1">
        <v>7855</v>
      </c>
      <c r="B7858" s="1"/>
      <c r="C7858" s="1"/>
      <c r="D7858" s="1"/>
      <c r="E7858" s="6"/>
      <c r="F7858" s="1"/>
      <c r="G7858" s="1" t="str">
        <f>IF(ISNA(VLOOKUP($C7858,'DTEN TCAP Linkage deviceId'!$A$1:$A$20000,1,FALSE)),"No","Yes")</f>
        <v>No</v>
      </c>
      <c r="H7858" s="1" t="str">
        <f>IF(ISNA(VLOOKUP($C7858,'Provisioning Requester'!$F$3:$H$20000,2,FALSE)),"No","Yes")</f>
        <v>No</v>
      </c>
      <c r="I7858" s="1" t="str">
        <f>IF($H7858="Yes",VLOOKUP($C7858,'Provisioning Requester'!$F$3:$H$20000,3,FALSE),"-")</f>
        <v>-</v>
      </c>
      <c r="J7858" s="1" t="str">
        <f>IF(OR(D7858="SVCP", E7858="TRUE"), "No", IF(ISNA(VLOOKUP($C7858,'ProvResponder deviceId'!$A$1:$A$20000,1,FALSE)),"No","Yes"))</f>
        <v>No</v>
      </c>
      <c r="K7858" s="1" t="str">
        <f>IF($J7858="Yes",VLOOKUP($C7858,'ProvResponder deviceId'!$A$1:$C$20000,3,FALSE),"-")</f>
        <v>-</v>
      </c>
      <c r="L7858" s="1" t="str">
        <f t="shared" si="244"/>
        <v/>
      </c>
      <c r="M7858" s="1" t="str">
        <f t="shared" si="245"/>
        <v/>
      </c>
      <c r="N7858" s="1" t="str">
        <f>IF(ISBLANK($C7858),"",IF(ISNA(VLOOKUP($L7858,'result messages'!$H$3:$L$11,2,FALSE)),VLOOKUP($M7858,'result messages'!$H$3:$L$11,2,FALSE),VLOOKUP($L7858,'result messages'!$H$3:$L$11,2,FALSE)))</f>
        <v/>
      </c>
      <c r="O7858" s="1" t="str">
        <f>IF(ISBLANK($C7858),"",IF(ISNA(VLOOKUP($L7858,'result messages'!$H$3:$L$11,3,FALSE)),VLOOKUP($M7858,'result messages'!$H$3:$L$11,3,FALSE),VLOOKUP($L7858,'result messages'!$H$3:$L$11,3,FALSE)))</f>
        <v/>
      </c>
      <c r="P7858" s="1" t="str">
        <f>IF(ISBLANK($C7858),"",IF(ISNA(VLOOKUP($L7858,'result messages'!$H$3:$L$11,4,FALSE)),VLOOKUP($M7858,'result messages'!$H$3:$L$11,4,FALSE),VLOOKUP($L7858,'result messages'!$H$3:$L$11,4,FALSE)))</f>
        <v/>
      </c>
      <c r="Q7858" s="1" t="str">
        <f>IF(ISBLANK($C7858),"",IF(ISNA(VLOOKUP($L7858,'result messages'!$H$3:$L$11,5,FALSE)),VLOOKUP($M7858,'result messages'!$H$3:$L$11,5,FALSE),VLOOKUP($L7858,'result messages'!$H$3:$L$11,5,FALSE)))</f>
        <v/>
      </c>
    </row>
    <row r="7859" spans="1:17">
      <c r="A7859" s="1">
        <v>7856</v>
      </c>
      <c r="B7859" s="1"/>
      <c r="C7859" s="1"/>
      <c r="D7859" s="1"/>
      <c r="E7859" s="6"/>
      <c r="F7859" s="1"/>
      <c r="G7859" s="1" t="str">
        <f>IF(ISNA(VLOOKUP($C7859,'DTEN TCAP Linkage deviceId'!$A$1:$A$20000,1,FALSE)),"No","Yes")</f>
        <v>No</v>
      </c>
      <c r="H7859" s="1" t="str">
        <f>IF(ISNA(VLOOKUP($C7859,'Provisioning Requester'!$F$3:$H$20000,2,FALSE)),"No","Yes")</f>
        <v>No</v>
      </c>
      <c r="I7859" s="1" t="str">
        <f>IF($H7859="Yes",VLOOKUP($C7859,'Provisioning Requester'!$F$3:$H$20000,3,FALSE),"-")</f>
        <v>-</v>
      </c>
      <c r="J7859" s="1" t="str">
        <f>IF(OR(D7859="SVCP", E7859="TRUE"), "No", IF(ISNA(VLOOKUP($C7859,'ProvResponder deviceId'!$A$1:$A$20000,1,FALSE)),"No","Yes"))</f>
        <v>No</v>
      </c>
      <c r="K7859" s="1" t="str">
        <f>IF($J7859="Yes",VLOOKUP($C7859,'ProvResponder deviceId'!$A$1:$C$20000,3,FALSE),"-")</f>
        <v>-</v>
      </c>
      <c r="L7859" s="1" t="str">
        <f t="shared" si="244"/>
        <v/>
      </c>
      <c r="M7859" s="1" t="str">
        <f t="shared" si="245"/>
        <v/>
      </c>
      <c r="N7859" s="1" t="str">
        <f>IF(ISBLANK($C7859),"",IF(ISNA(VLOOKUP($L7859,'result messages'!$H$3:$L$11,2,FALSE)),VLOOKUP($M7859,'result messages'!$H$3:$L$11,2,FALSE),VLOOKUP($L7859,'result messages'!$H$3:$L$11,2,FALSE)))</f>
        <v/>
      </c>
      <c r="O7859" s="1" t="str">
        <f>IF(ISBLANK($C7859),"",IF(ISNA(VLOOKUP($L7859,'result messages'!$H$3:$L$11,3,FALSE)),VLOOKUP($M7859,'result messages'!$H$3:$L$11,3,FALSE),VLOOKUP($L7859,'result messages'!$H$3:$L$11,3,FALSE)))</f>
        <v/>
      </c>
      <c r="P7859" s="1" t="str">
        <f>IF(ISBLANK($C7859),"",IF(ISNA(VLOOKUP($L7859,'result messages'!$H$3:$L$11,4,FALSE)),VLOOKUP($M7859,'result messages'!$H$3:$L$11,4,FALSE),VLOOKUP($L7859,'result messages'!$H$3:$L$11,4,FALSE)))</f>
        <v/>
      </c>
      <c r="Q7859" s="1" t="str">
        <f>IF(ISBLANK($C7859),"",IF(ISNA(VLOOKUP($L7859,'result messages'!$H$3:$L$11,5,FALSE)),VLOOKUP($M7859,'result messages'!$H$3:$L$11,5,FALSE),VLOOKUP($L7859,'result messages'!$H$3:$L$11,5,FALSE)))</f>
        <v/>
      </c>
    </row>
    <row r="7860" spans="1:17">
      <c r="A7860" s="1">
        <v>7857</v>
      </c>
      <c r="B7860" s="1"/>
      <c r="C7860" s="1"/>
      <c r="D7860" s="1"/>
      <c r="E7860" s="6"/>
      <c r="F7860" s="1"/>
      <c r="G7860" s="1" t="str">
        <f>IF(ISNA(VLOOKUP($C7860,'DTEN TCAP Linkage deviceId'!$A$1:$A$20000,1,FALSE)),"No","Yes")</f>
        <v>No</v>
      </c>
      <c r="H7860" s="1" t="str">
        <f>IF(ISNA(VLOOKUP($C7860,'Provisioning Requester'!$F$3:$H$20000,2,FALSE)),"No","Yes")</f>
        <v>No</v>
      </c>
      <c r="I7860" s="1" t="str">
        <f>IF($H7860="Yes",VLOOKUP($C7860,'Provisioning Requester'!$F$3:$H$20000,3,FALSE),"-")</f>
        <v>-</v>
      </c>
      <c r="J7860" s="1" t="str">
        <f>IF(OR(D7860="SVCP", E7860="TRUE"), "No", IF(ISNA(VLOOKUP($C7860,'ProvResponder deviceId'!$A$1:$A$20000,1,FALSE)),"No","Yes"))</f>
        <v>No</v>
      </c>
      <c r="K7860" s="1" t="str">
        <f>IF($J7860="Yes",VLOOKUP($C7860,'ProvResponder deviceId'!$A$1:$C$20000,3,FALSE),"-")</f>
        <v>-</v>
      </c>
      <c r="L7860" s="1" t="str">
        <f t="shared" si="244"/>
        <v/>
      </c>
      <c r="M7860" s="1" t="str">
        <f t="shared" si="245"/>
        <v/>
      </c>
      <c r="N7860" s="1" t="str">
        <f>IF(ISBLANK($C7860),"",IF(ISNA(VLOOKUP($L7860,'result messages'!$H$3:$L$11,2,FALSE)),VLOOKUP($M7860,'result messages'!$H$3:$L$11,2,FALSE),VLOOKUP($L7860,'result messages'!$H$3:$L$11,2,FALSE)))</f>
        <v/>
      </c>
      <c r="O7860" s="1" t="str">
        <f>IF(ISBLANK($C7860),"",IF(ISNA(VLOOKUP($L7860,'result messages'!$H$3:$L$11,3,FALSE)),VLOOKUP($M7860,'result messages'!$H$3:$L$11,3,FALSE),VLOOKUP($L7860,'result messages'!$H$3:$L$11,3,FALSE)))</f>
        <v/>
      </c>
      <c r="P7860" s="1" t="str">
        <f>IF(ISBLANK($C7860),"",IF(ISNA(VLOOKUP($L7860,'result messages'!$H$3:$L$11,4,FALSE)),VLOOKUP($M7860,'result messages'!$H$3:$L$11,4,FALSE),VLOOKUP($L7860,'result messages'!$H$3:$L$11,4,FALSE)))</f>
        <v/>
      </c>
      <c r="Q7860" s="1" t="str">
        <f>IF(ISBLANK($C7860),"",IF(ISNA(VLOOKUP($L7860,'result messages'!$H$3:$L$11,5,FALSE)),VLOOKUP($M7860,'result messages'!$H$3:$L$11,5,FALSE),VLOOKUP($L7860,'result messages'!$H$3:$L$11,5,FALSE)))</f>
        <v/>
      </c>
    </row>
    <row r="7861" spans="1:17">
      <c r="A7861" s="1">
        <v>7858</v>
      </c>
      <c r="B7861" s="1"/>
      <c r="C7861" s="1"/>
      <c r="D7861" s="1"/>
      <c r="E7861" s="6"/>
      <c r="F7861" s="1"/>
      <c r="G7861" s="1" t="str">
        <f>IF(ISNA(VLOOKUP($C7861,'DTEN TCAP Linkage deviceId'!$A$1:$A$20000,1,FALSE)),"No","Yes")</f>
        <v>No</v>
      </c>
      <c r="H7861" s="1" t="str">
        <f>IF(ISNA(VLOOKUP($C7861,'Provisioning Requester'!$F$3:$H$20000,2,FALSE)),"No","Yes")</f>
        <v>No</v>
      </c>
      <c r="I7861" s="1" t="str">
        <f>IF($H7861="Yes",VLOOKUP($C7861,'Provisioning Requester'!$F$3:$H$20000,3,FALSE),"-")</f>
        <v>-</v>
      </c>
      <c r="J7861" s="1" t="str">
        <f>IF(OR(D7861="SVCP", E7861="TRUE"), "No", IF(ISNA(VLOOKUP($C7861,'ProvResponder deviceId'!$A$1:$A$20000,1,FALSE)),"No","Yes"))</f>
        <v>No</v>
      </c>
      <c r="K7861" s="1" t="str">
        <f>IF($J7861="Yes",VLOOKUP($C7861,'ProvResponder deviceId'!$A$1:$C$20000,3,FALSE),"-")</f>
        <v>-</v>
      </c>
      <c r="L7861" s="1" t="str">
        <f t="shared" si="244"/>
        <v/>
      </c>
      <c r="M7861" s="1" t="str">
        <f t="shared" si="245"/>
        <v/>
      </c>
      <c r="N7861" s="1" t="str">
        <f>IF(ISBLANK($C7861),"",IF(ISNA(VLOOKUP($L7861,'result messages'!$H$3:$L$11,2,FALSE)),VLOOKUP($M7861,'result messages'!$H$3:$L$11,2,FALSE),VLOOKUP($L7861,'result messages'!$H$3:$L$11,2,FALSE)))</f>
        <v/>
      </c>
      <c r="O7861" s="1" t="str">
        <f>IF(ISBLANK($C7861),"",IF(ISNA(VLOOKUP($L7861,'result messages'!$H$3:$L$11,3,FALSE)),VLOOKUP($M7861,'result messages'!$H$3:$L$11,3,FALSE),VLOOKUP($L7861,'result messages'!$H$3:$L$11,3,FALSE)))</f>
        <v/>
      </c>
      <c r="P7861" s="1" t="str">
        <f>IF(ISBLANK($C7861),"",IF(ISNA(VLOOKUP($L7861,'result messages'!$H$3:$L$11,4,FALSE)),VLOOKUP($M7861,'result messages'!$H$3:$L$11,4,FALSE),VLOOKUP($L7861,'result messages'!$H$3:$L$11,4,FALSE)))</f>
        <v/>
      </c>
      <c r="Q7861" s="1" t="str">
        <f>IF(ISBLANK($C7861),"",IF(ISNA(VLOOKUP($L7861,'result messages'!$H$3:$L$11,5,FALSE)),VLOOKUP($M7861,'result messages'!$H$3:$L$11,5,FALSE),VLOOKUP($L7861,'result messages'!$H$3:$L$11,5,FALSE)))</f>
        <v/>
      </c>
    </row>
    <row r="7862" spans="1:17">
      <c r="A7862" s="1">
        <v>7859</v>
      </c>
      <c r="B7862" s="1"/>
      <c r="C7862" s="1"/>
      <c r="D7862" s="1"/>
      <c r="E7862" s="6"/>
      <c r="F7862" s="1"/>
      <c r="G7862" s="1" t="str">
        <f>IF(ISNA(VLOOKUP($C7862,'DTEN TCAP Linkage deviceId'!$A$1:$A$20000,1,FALSE)),"No","Yes")</f>
        <v>No</v>
      </c>
      <c r="H7862" s="1" t="str">
        <f>IF(ISNA(VLOOKUP($C7862,'Provisioning Requester'!$F$3:$H$20000,2,FALSE)),"No","Yes")</f>
        <v>No</v>
      </c>
      <c r="I7862" s="1" t="str">
        <f>IF($H7862="Yes",VLOOKUP($C7862,'Provisioning Requester'!$F$3:$H$20000,3,FALSE),"-")</f>
        <v>-</v>
      </c>
      <c r="J7862" s="1" t="str">
        <f>IF(OR(D7862="SVCP", E7862="TRUE"), "No", IF(ISNA(VLOOKUP($C7862,'ProvResponder deviceId'!$A$1:$A$20000,1,FALSE)),"No","Yes"))</f>
        <v>No</v>
      </c>
      <c r="K7862" s="1" t="str">
        <f>IF($J7862="Yes",VLOOKUP($C7862,'ProvResponder deviceId'!$A$1:$C$20000,3,FALSE),"-")</f>
        <v>-</v>
      </c>
      <c r="L7862" s="1" t="str">
        <f t="shared" si="244"/>
        <v/>
      </c>
      <c r="M7862" s="1" t="str">
        <f t="shared" si="245"/>
        <v/>
      </c>
      <c r="N7862" s="1" t="str">
        <f>IF(ISBLANK($C7862),"",IF(ISNA(VLOOKUP($L7862,'result messages'!$H$3:$L$11,2,FALSE)),VLOOKUP($M7862,'result messages'!$H$3:$L$11,2,FALSE),VLOOKUP($L7862,'result messages'!$H$3:$L$11,2,FALSE)))</f>
        <v/>
      </c>
      <c r="O7862" s="1" t="str">
        <f>IF(ISBLANK($C7862),"",IF(ISNA(VLOOKUP($L7862,'result messages'!$H$3:$L$11,3,FALSE)),VLOOKUP($M7862,'result messages'!$H$3:$L$11,3,FALSE),VLOOKUP($L7862,'result messages'!$H$3:$L$11,3,FALSE)))</f>
        <v/>
      </c>
      <c r="P7862" s="1" t="str">
        <f>IF(ISBLANK($C7862),"",IF(ISNA(VLOOKUP($L7862,'result messages'!$H$3:$L$11,4,FALSE)),VLOOKUP($M7862,'result messages'!$H$3:$L$11,4,FALSE),VLOOKUP($L7862,'result messages'!$H$3:$L$11,4,FALSE)))</f>
        <v/>
      </c>
      <c r="Q7862" s="1" t="str">
        <f>IF(ISBLANK($C7862),"",IF(ISNA(VLOOKUP($L7862,'result messages'!$H$3:$L$11,5,FALSE)),VLOOKUP($M7862,'result messages'!$H$3:$L$11,5,FALSE),VLOOKUP($L7862,'result messages'!$H$3:$L$11,5,FALSE)))</f>
        <v/>
      </c>
    </row>
    <row r="7863" spans="1:17">
      <c r="A7863" s="1">
        <v>7860</v>
      </c>
      <c r="B7863" s="1"/>
      <c r="C7863" s="1"/>
      <c r="D7863" s="1"/>
      <c r="E7863" s="6"/>
      <c r="F7863" s="1"/>
      <c r="G7863" s="1" t="str">
        <f>IF(ISNA(VLOOKUP($C7863,'DTEN TCAP Linkage deviceId'!$A$1:$A$20000,1,FALSE)),"No","Yes")</f>
        <v>No</v>
      </c>
      <c r="H7863" s="1" t="str">
        <f>IF(ISNA(VLOOKUP($C7863,'Provisioning Requester'!$F$3:$H$20000,2,FALSE)),"No","Yes")</f>
        <v>No</v>
      </c>
      <c r="I7863" s="1" t="str">
        <f>IF($H7863="Yes",VLOOKUP($C7863,'Provisioning Requester'!$F$3:$H$20000,3,FALSE),"-")</f>
        <v>-</v>
      </c>
      <c r="J7863" s="1" t="str">
        <f>IF(OR(D7863="SVCP", E7863="TRUE"), "No", IF(ISNA(VLOOKUP($C7863,'ProvResponder deviceId'!$A$1:$A$20000,1,FALSE)),"No","Yes"))</f>
        <v>No</v>
      </c>
      <c r="K7863" s="1" t="str">
        <f>IF($J7863="Yes",VLOOKUP($C7863,'ProvResponder deviceId'!$A$1:$C$20000,3,FALSE),"-")</f>
        <v>-</v>
      </c>
      <c r="L7863" s="1" t="str">
        <f t="shared" si="244"/>
        <v/>
      </c>
      <c r="M7863" s="1" t="str">
        <f t="shared" si="245"/>
        <v/>
      </c>
      <c r="N7863" s="1" t="str">
        <f>IF(ISBLANK($C7863),"",IF(ISNA(VLOOKUP($L7863,'result messages'!$H$3:$L$11,2,FALSE)),VLOOKUP($M7863,'result messages'!$H$3:$L$11,2,FALSE),VLOOKUP($L7863,'result messages'!$H$3:$L$11,2,FALSE)))</f>
        <v/>
      </c>
      <c r="O7863" s="1" t="str">
        <f>IF(ISBLANK($C7863),"",IF(ISNA(VLOOKUP($L7863,'result messages'!$H$3:$L$11,3,FALSE)),VLOOKUP($M7863,'result messages'!$H$3:$L$11,3,FALSE),VLOOKUP($L7863,'result messages'!$H$3:$L$11,3,FALSE)))</f>
        <v/>
      </c>
      <c r="P7863" s="1" t="str">
        <f>IF(ISBLANK($C7863),"",IF(ISNA(VLOOKUP($L7863,'result messages'!$H$3:$L$11,4,FALSE)),VLOOKUP($M7863,'result messages'!$H$3:$L$11,4,FALSE),VLOOKUP($L7863,'result messages'!$H$3:$L$11,4,FALSE)))</f>
        <v/>
      </c>
      <c r="Q7863" s="1" t="str">
        <f>IF(ISBLANK($C7863),"",IF(ISNA(VLOOKUP($L7863,'result messages'!$H$3:$L$11,5,FALSE)),VLOOKUP($M7863,'result messages'!$H$3:$L$11,5,FALSE),VLOOKUP($L7863,'result messages'!$H$3:$L$11,5,FALSE)))</f>
        <v/>
      </c>
    </row>
    <row r="7864" spans="1:17">
      <c r="A7864" s="1">
        <v>7861</v>
      </c>
      <c r="B7864" s="1"/>
      <c r="C7864" s="1"/>
      <c r="D7864" s="1"/>
      <c r="E7864" s="6"/>
      <c r="F7864" s="1"/>
      <c r="G7864" s="1" t="str">
        <f>IF(ISNA(VLOOKUP($C7864,'DTEN TCAP Linkage deviceId'!$A$1:$A$20000,1,FALSE)),"No","Yes")</f>
        <v>No</v>
      </c>
      <c r="H7864" s="1" t="str">
        <f>IF(ISNA(VLOOKUP($C7864,'Provisioning Requester'!$F$3:$H$20000,2,FALSE)),"No","Yes")</f>
        <v>No</v>
      </c>
      <c r="I7864" s="1" t="str">
        <f>IF($H7864="Yes",VLOOKUP($C7864,'Provisioning Requester'!$F$3:$H$20000,3,FALSE),"-")</f>
        <v>-</v>
      </c>
      <c r="J7864" s="1" t="str">
        <f>IF(OR(D7864="SVCP", E7864="TRUE"), "No", IF(ISNA(VLOOKUP($C7864,'ProvResponder deviceId'!$A$1:$A$20000,1,FALSE)),"No","Yes"))</f>
        <v>No</v>
      </c>
      <c r="K7864" s="1" t="str">
        <f>IF($J7864="Yes",VLOOKUP($C7864,'ProvResponder deviceId'!$A$1:$C$20000,3,FALSE),"-")</f>
        <v>-</v>
      </c>
      <c r="L7864" s="1" t="str">
        <f t="shared" si="244"/>
        <v/>
      </c>
      <c r="M7864" s="1" t="str">
        <f t="shared" si="245"/>
        <v/>
      </c>
      <c r="N7864" s="1" t="str">
        <f>IF(ISBLANK($C7864),"",IF(ISNA(VLOOKUP($L7864,'result messages'!$H$3:$L$11,2,FALSE)),VLOOKUP($M7864,'result messages'!$H$3:$L$11,2,FALSE),VLOOKUP($L7864,'result messages'!$H$3:$L$11,2,FALSE)))</f>
        <v/>
      </c>
      <c r="O7864" s="1" t="str">
        <f>IF(ISBLANK($C7864),"",IF(ISNA(VLOOKUP($L7864,'result messages'!$H$3:$L$11,3,FALSE)),VLOOKUP($M7864,'result messages'!$H$3:$L$11,3,FALSE),VLOOKUP($L7864,'result messages'!$H$3:$L$11,3,FALSE)))</f>
        <v/>
      </c>
      <c r="P7864" s="1" t="str">
        <f>IF(ISBLANK($C7864),"",IF(ISNA(VLOOKUP($L7864,'result messages'!$H$3:$L$11,4,FALSE)),VLOOKUP($M7864,'result messages'!$H$3:$L$11,4,FALSE),VLOOKUP($L7864,'result messages'!$H$3:$L$11,4,FALSE)))</f>
        <v/>
      </c>
      <c r="Q7864" s="1" t="str">
        <f>IF(ISBLANK($C7864),"",IF(ISNA(VLOOKUP($L7864,'result messages'!$H$3:$L$11,5,FALSE)),VLOOKUP($M7864,'result messages'!$H$3:$L$11,5,FALSE),VLOOKUP($L7864,'result messages'!$H$3:$L$11,5,FALSE)))</f>
        <v/>
      </c>
    </row>
    <row r="7865" spans="1:17">
      <c r="A7865" s="1">
        <v>7862</v>
      </c>
      <c r="B7865" s="1"/>
      <c r="C7865" s="1"/>
      <c r="D7865" s="1"/>
      <c r="E7865" s="6"/>
      <c r="F7865" s="1"/>
      <c r="G7865" s="1" t="str">
        <f>IF(ISNA(VLOOKUP($C7865,'DTEN TCAP Linkage deviceId'!$A$1:$A$20000,1,FALSE)),"No","Yes")</f>
        <v>No</v>
      </c>
      <c r="H7865" s="1" t="str">
        <f>IF(ISNA(VLOOKUP($C7865,'Provisioning Requester'!$F$3:$H$20000,2,FALSE)),"No","Yes")</f>
        <v>No</v>
      </c>
      <c r="I7865" s="1" t="str">
        <f>IF($H7865="Yes",VLOOKUP($C7865,'Provisioning Requester'!$F$3:$H$20000,3,FALSE),"-")</f>
        <v>-</v>
      </c>
      <c r="J7865" s="1" t="str">
        <f>IF(OR(D7865="SVCP", E7865="TRUE"), "No", IF(ISNA(VLOOKUP($C7865,'ProvResponder deviceId'!$A$1:$A$20000,1,FALSE)),"No","Yes"))</f>
        <v>No</v>
      </c>
      <c r="K7865" s="1" t="str">
        <f>IF($J7865="Yes",VLOOKUP($C7865,'ProvResponder deviceId'!$A$1:$C$20000,3,FALSE),"-")</f>
        <v>-</v>
      </c>
      <c r="L7865" s="1" t="str">
        <f t="shared" si="244"/>
        <v/>
      </c>
      <c r="M7865" s="1" t="str">
        <f t="shared" si="245"/>
        <v/>
      </c>
      <c r="N7865" s="1" t="str">
        <f>IF(ISBLANK($C7865),"",IF(ISNA(VLOOKUP($L7865,'result messages'!$H$3:$L$11,2,FALSE)),VLOOKUP($M7865,'result messages'!$H$3:$L$11,2,FALSE),VLOOKUP($L7865,'result messages'!$H$3:$L$11,2,FALSE)))</f>
        <v/>
      </c>
      <c r="O7865" s="1" t="str">
        <f>IF(ISBLANK($C7865),"",IF(ISNA(VLOOKUP($L7865,'result messages'!$H$3:$L$11,3,FALSE)),VLOOKUP($M7865,'result messages'!$H$3:$L$11,3,FALSE),VLOOKUP($L7865,'result messages'!$H$3:$L$11,3,FALSE)))</f>
        <v/>
      </c>
      <c r="P7865" s="1" t="str">
        <f>IF(ISBLANK($C7865),"",IF(ISNA(VLOOKUP($L7865,'result messages'!$H$3:$L$11,4,FALSE)),VLOOKUP($M7865,'result messages'!$H$3:$L$11,4,FALSE),VLOOKUP($L7865,'result messages'!$H$3:$L$11,4,FALSE)))</f>
        <v/>
      </c>
      <c r="Q7865" s="1" t="str">
        <f>IF(ISBLANK($C7865),"",IF(ISNA(VLOOKUP($L7865,'result messages'!$H$3:$L$11,5,FALSE)),VLOOKUP($M7865,'result messages'!$H$3:$L$11,5,FALSE),VLOOKUP($L7865,'result messages'!$H$3:$L$11,5,FALSE)))</f>
        <v/>
      </c>
    </row>
    <row r="7866" spans="1:17">
      <c r="A7866" s="1">
        <v>7863</v>
      </c>
      <c r="B7866" s="1"/>
      <c r="C7866" s="1"/>
      <c r="D7866" s="1"/>
      <c r="E7866" s="6"/>
      <c r="F7866" s="1"/>
      <c r="G7866" s="1" t="str">
        <f>IF(ISNA(VLOOKUP($C7866,'DTEN TCAP Linkage deviceId'!$A$1:$A$20000,1,FALSE)),"No","Yes")</f>
        <v>No</v>
      </c>
      <c r="H7866" s="1" t="str">
        <f>IF(ISNA(VLOOKUP($C7866,'Provisioning Requester'!$F$3:$H$20000,2,FALSE)),"No","Yes")</f>
        <v>No</v>
      </c>
      <c r="I7866" s="1" t="str">
        <f>IF($H7866="Yes",VLOOKUP($C7866,'Provisioning Requester'!$F$3:$H$20000,3,FALSE),"-")</f>
        <v>-</v>
      </c>
      <c r="J7866" s="1" t="str">
        <f>IF(OR(D7866="SVCP", E7866="TRUE"), "No", IF(ISNA(VLOOKUP($C7866,'ProvResponder deviceId'!$A$1:$A$20000,1,FALSE)),"No","Yes"))</f>
        <v>No</v>
      </c>
      <c r="K7866" s="1" t="str">
        <f>IF($J7866="Yes",VLOOKUP($C7866,'ProvResponder deviceId'!$A$1:$C$20000,3,FALSE),"-")</f>
        <v>-</v>
      </c>
      <c r="L7866" s="1" t="str">
        <f t="shared" si="244"/>
        <v/>
      </c>
      <c r="M7866" s="1" t="str">
        <f t="shared" si="245"/>
        <v/>
      </c>
      <c r="N7866" s="1" t="str">
        <f>IF(ISBLANK($C7866),"",IF(ISNA(VLOOKUP($L7866,'result messages'!$H$3:$L$11,2,FALSE)),VLOOKUP($M7866,'result messages'!$H$3:$L$11,2,FALSE),VLOOKUP($L7866,'result messages'!$H$3:$L$11,2,FALSE)))</f>
        <v/>
      </c>
      <c r="O7866" s="1" t="str">
        <f>IF(ISBLANK($C7866),"",IF(ISNA(VLOOKUP($L7866,'result messages'!$H$3:$L$11,3,FALSE)),VLOOKUP($M7866,'result messages'!$H$3:$L$11,3,FALSE),VLOOKUP($L7866,'result messages'!$H$3:$L$11,3,FALSE)))</f>
        <v/>
      </c>
      <c r="P7866" s="1" t="str">
        <f>IF(ISBLANK($C7866),"",IF(ISNA(VLOOKUP($L7866,'result messages'!$H$3:$L$11,4,FALSE)),VLOOKUP($M7866,'result messages'!$H$3:$L$11,4,FALSE),VLOOKUP($L7866,'result messages'!$H$3:$L$11,4,FALSE)))</f>
        <v/>
      </c>
      <c r="Q7866" s="1" t="str">
        <f>IF(ISBLANK($C7866),"",IF(ISNA(VLOOKUP($L7866,'result messages'!$H$3:$L$11,5,FALSE)),VLOOKUP($M7866,'result messages'!$H$3:$L$11,5,FALSE),VLOOKUP($L7866,'result messages'!$H$3:$L$11,5,FALSE)))</f>
        <v/>
      </c>
    </row>
    <row r="7867" spans="1:17">
      <c r="A7867" s="1">
        <v>7864</v>
      </c>
      <c r="B7867" s="1"/>
      <c r="C7867" s="1"/>
      <c r="D7867" s="1"/>
      <c r="E7867" s="6"/>
      <c r="F7867" s="1"/>
      <c r="G7867" s="1" t="str">
        <f>IF(ISNA(VLOOKUP($C7867,'DTEN TCAP Linkage deviceId'!$A$1:$A$20000,1,FALSE)),"No","Yes")</f>
        <v>No</v>
      </c>
      <c r="H7867" s="1" t="str">
        <f>IF(ISNA(VLOOKUP($C7867,'Provisioning Requester'!$F$3:$H$20000,2,FALSE)),"No","Yes")</f>
        <v>No</v>
      </c>
      <c r="I7867" s="1" t="str">
        <f>IF($H7867="Yes",VLOOKUP($C7867,'Provisioning Requester'!$F$3:$H$20000,3,FALSE),"-")</f>
        <v>-</v>
      </c>
      <c r="J7867" s="1" t="str">
        <f>IF(OR(D7867="SVCP", E7867="TRUE"), "No", IF(ISNA(VLOOKUP($C7867,'ProvResponder deviceId'!$A$1:$A$20000,1,FALSE)),"No","Yes"))</f>
        <v>No</v>
      </c>
      <c r="K7867" s="1" t="str">
        <f>IF($J7867="Yes",VLOOKUP($C7867,'ProvResponder deviceId'!$A$1:$C$20000,3,FALSE),"-")</f>
        <v>-</v>
      </c>
      <c r="L7867" s="1" t="str">
        <f t="shared" si="244"/>
        <v/>
      </c>
      <c r="M7867" s="1" t="str">
        <f t="shared" si="245"/>
        <v/>
      </c>
      <c r="N7867" s="1" t="str">
        <f>IF(ISBLANK($C7867),"",IF(ISNA(VLOOKUP($L7867,'result messages'!$H$3:$L$11,2,FALSE)),VLOOKUP($M7867,'result messages'!$H$3:$L$11,2,FALSE),VLOOKUP($L7867,'result messages'!$H$3:$L$11,2,FALSE)))</f>
        <v/>
      </c>
      <c r="O7867" s="1" t="str">
        <f>IF(ISBLANK($C7867),"",IF(ISNA(VLOOKUP($L7867,'result messages'!$H$3:$L$11,3,FALSE)),VLOOKUP($M7867,'result messages'!$H$3:$L$11,3,FALSE),VLOOKUP($L7867,'result messages'!$H$3:$L$11,3,FALSE)))</f>
        <v/>
      </c>
      <c r="P7867" s="1" t="str">
        <f>IF(ISBLANK($C7867),"",IF(ISNA(VLOOKUP($L7867,'result messages'!$H$3:$L$11,4,FALSE)),VLOOKUP($M7867,'result messages'!$H$3:$L$11,4,FALSE),VLOOKUP($L7867,'result messages'!$H$3:$L$11,4,FALSE)))</f>
        <v/>
      </c>
      <c r="Q7867" s="1" t="str">
        <f>IF(ISBLANK($C7867),"",IF(ISNA(VLOOKUP($L7867,'result messages'!$H$3:$L$11,5,FALSE)),VLOOKUP($M7867,'result messages'!$H$3:$L$11,5,FALSE),VLOOKUP($L7867,'result messages'!$H$3:$L$11,5,FALSE)))</f>
        <v/>
      </c>
    </row>
    <row r="7868" spans="1:17">
      <c r="A7868" s="1">
        <v>7865</v>
      </c>
      <c r="B7868" s="1"/>
      <c r="C7868" s="1"/>
      <c r="D7868" s="1"/>
      <c r="E7868" s="6"/>
      <c r="F7868" s="1"/>
      <c r="G7868" s="1" t="str">
        <f>IF(ISNA(VLOOKUP($C7868,'DTEN TCAP Linkage deviceId'!$A$1:$A$20000,1,FALSE)),"No","Yes")</f>
        <v>No</v>
      </c>
      <c r="H7868" s="1" t="str">
        <f>IF(ISNA(VLOOKUP($C7868,'Provisioning Requester'!$F$3:$H$20000,2,FALSE)),"No","Yes")</f>
        <v>No</v>
      </c>
      <c r="I7868" s="1" t="str">
        <f>IF($H7868="Yes",VLOOKUP($C7868,'Provisioning Requester'!$F$3:$H$20000,3,FALSE),"-")</f>
        <v>-</v>
      </c>
      <c r="J7868" s="1" t="str">
        <f>IF(OR(D7868="SVCP", E7868="TRUE"), "No", IF(ISNA(VLOOKUP($C7868,'ProvResponder deviceId'!$A$1:$A$20000,1,FALSE)),"No","Yes"))</f>
        <v>No</v>
      </c>
      <c r="K7868" s="1" t="str">
        <f>IF($J7868="Yes",VLOOKUP($C7868,'ProvResponder deviceId'!$A$1:$C$20000,3,FALSE),"-")</f>
        <v>-</v>
      </c>
      <c r="L7868" s="1" t="str">
        <f t="shared" si="244"/>
        <v/>
      </c>
      <c r="M7868" s="1" t="str">
        <f t="shared" si="245"/>
        <v/>
      </c>
      <c r="N7868" s="1" t="str">
        <f>IF(ISBLANK($C7868),"",IF(ISNA(VLOOKUP($L7868,'result messages'!$H$3:$L$11,2,FALSE)),VLOOKUP($M7868,'result messages'!$H$3:$L$11,2,FALSE),VLOOKUP($L7868,'result messages'!$H$3:$L$11,2,FALSE)))</f>
        <v/>
      </c>
      <c r="O7868" s="1" t="str">
        <f>IF(ISBLANK($C7868),"",IF(ISNA(VLOOKUP($L7868,'result messages'!$H$3:$L$11,3,FALSE)),VLOOKUP($M7868,'result messages'!$H$3:$L$11,3,FALSE),VLOOKUP($L7868,'result messages'!$H$3:$L$11,3,FALSE)))</f>
        <v/>
      </c>
      <c r="P7868" s="1" t="str">
        <f>IF(ISBLANK($C7868),"",IF(ISNA(VLOOKUP($L7868,'result messages'!$H$3:$L$11,4,FALSE)),VLOOKUP($M7868,'result messages'!$H$3:$L$11,4,FALSE),VLOOKUP($L7868,'result messages'!$H$3:$L$11,4,FALSE)))</f>
        <v/>
      </c>
      <c r="Q7868" s="1" t="str">
        <f>IF(ISBLANK($C7868),"",IF(ISNA(VLOOKUP($L7868,'result messages'!$H$3:$L$11,5,FALSE)),VLOOKUP($M7868,'result messages'!$H$3:$L$11,5,FALSE),VLOOKUP($L7868,'result messages'!$H$3:$L$11,5,FALSE)))</f>
        <v/>
      </c>
    </row>
    <row r="7869" spans="1:17">
      <c r="A7869" s="1">
        <v>7866</v>
      </c>
      <c r="B7869" s="1"/>
      <c r="C7869" s="1"/>
      <c r="D7869" s="1"/>
      <c r="E7869" s="6"/>
      <c r="F7869" s="1"/>
      <c r="G7869" s="1" t="str">
        <f>IF(ISNA(VLOOKUP($C7869,'DTEN TCAP Linkage deviceId'!$A$1:$A$20000,1,FALSE)),"No","Yes")</f>
        <v>No</v>
      </c>
      <c r="H7869" s="1" t="str">
        <f>IF(ISNA(VLOOKUP($C7869,'Provisioning Requester'!$F$3:$H$20000,2,FALSE)),"No","Yes")</f>
        <v>No</v>
      </c>
      <c r="I7869" s="1" t="str">
        <f>IF($H7869="Yes",VLOOKUP($C7869,'Provisioning Requester'!$F$3:$H$20000,3,FALSE),"-")</f>
        <v>-</v>
      </c>
      <c r="J7869" s="1" t="str">
        <f>IF(OR(D7869="SVCP", E7869="TRUE"), "No", IF(ISNA(VLOOKUP($C7869,'ProvResponder deviceId'!$A$1:$A$20000,1,FALSE)),"No","Yes"))</f>
        <v>No</v>
      </c>
      <c r="K7869" s="1" t="str">
        <f>IF($J7869="Yes",VLOOKUP($C7869,'ProvResponder deviceId'!$A$1:$C$20000,3,FALSE),"-")</f>
        <v>-</v>
      </c>
      <c r="L7869" s="1" t="str">
        <f t="shared" si="244"/>
        <v/>
      </c>
      <c r="M7869" s="1" t="str">
        <f t="shared" si="245"/>
        <v/>
      </c>
      <c r="N7869" s="1" t="str">
        <f>IF(ISBLANK($C7869),"",IF(ISNA(VLOOKUP($L7869,'result messages'!$H$3:$L$11,2,FALSE)),VLOOKUP($M7869,'result messages'!$H$3:$L$11,2,FALSE),VLOOKUP($L7869,'result messages'!$H$3:$L$11,2,FALSE)))</f>
        <v/>
      </c>
      <c r="O7869" s="1" t="str">
        <f>IF(ISBLANK($C7869),"",IF(ISNA(VLOOKUP($L7869,'result messages'!$H$3:$L$11,3,FALSE)),VLOOKUP($M7869,'result messages'!$H$3:$L$11,3,FALSE),VLOOKUP($L7869,'result messages'!$H$3:$L$11,3,FALSE)))</f>
        <v/>
      </c>
      <c r="P7869" s="1" t="str">
        <f>IF(ISBLANK($C7869),"",IF(ISNA(VLOOKUP($L7869,'result messages'!$H$3:$L$11,4,FALSE)),VLOOKUP($M7869,'result messages'!$H$3:$L$11,4,FALSE),VLOOKUP($L7869,'result messages'!$H$3:$L$11,4,FALSE)))</f>
        <v/>
      </c>
      <c r="Q7869" s="1" t="str">
        <f>IF(ISBLANK($C7869),"",IF(ISNA(VLOOKUP($L7869,'result messages'!$H$3:$L$11,5,FALSE)),VLOOKUP($M7869,'result messages'!$H$3:$L$11,5,FALSE),VLOOKUP($L7869,'result messages'!$H$3:$L$11,5,FALSE)))</f>
        <v/>
      </c>
    </row>
    <row r="7870" spans="1:17">
      <c r="A7870" s="1">
        <v>7867</v>
      </c>
      <c r="B7870" s="1"/>
      <c r="C7870" s="1"/>
      <c r="D7870" s="1"/>
      <c r="E7870" s="6"/>
      <c r="F7870" s="1"/>
      <c r="G7870" s="1" t="str">
        <f>IF(ISNA(VLOOKUP($C7870,'DTEN TCAP Linkage deviceId'!$A$1:$A$20000,1,FALSE)),"No","Yes")</f>
        <v>No</v>
      </c>
      <c r="H7870" s="1" t="str">
        <f>IF(ISNA(VLOOKUP($C7870,'Provisioning Requester'!$F$3:$H$20000,2,FALSE)),"No","Yes")</f>
        <v>No</v>
      </c>
      <c r="I7870" s="1" t="str">
        <f>IF($H7870="Yes",VLOOKUP($C7870,'Provisioning Requester'!$F$3:$H$20000,3,FALSE),"-")</f>
        <v>-</v>
      </c>
      <c r="J7870" s="1" t="str">
        <f>IF(OR(D7870="SVCP", E7870="TRUE"), "No", IF(ISNA(VLOOKUP($C7870,'ProvResponder deviceId'!$A$1:$A$20000,1,FALSE)),"No","Yes"))</f>
        <v>No</v>
      </c>
      <c r="K7870" s="1" t="str">
        <f>IF($J7870="Yes",VLOOKUP($C7870,'ProvResponder deviceId'!$A$1:$C$20000,3,FALSE),"-")</f>
        <v>-</v>
      </c>
      <c r="L7870" s="1" t="str">
        <f t="shared" si="244"/>
        <v/>
      </c>
      <c r="M7870" s="1" t="str">
        <f t="shared" si="245"/>
        <v/>
      </c>
      <c r="N7870" s="1" t="str">
        <f>IF(ISBLANK($C7870),"",IF(ISNA(VLOOKUP($L7870,'result messages'!$H$3:$L$11,2,FALSE)),VLOOKUP($M7870,'result messages'!$H$3:$L$11,2,FALSE),VLOOKUP($L7870,'result messages'!$H$3:$L$11,2,FALSE)))</f>
        <v/>
      </c>
      <c r="O7870" s="1" t="str">
        <f>IF(ISBLANK($C7870),"",IF(ISNA(VLOOKUP($L7870,'result messages'!$H$3:$L$11,3,FALSE)),VLOOKUP($M7870,'result messages'!$H$3:$L$11,3,FALSE),VLOOKUP($L7870,'result messages'!$H$3:$L$11,3,FALSE)))</f>
        <v/>
      </c>
      <c r="P7870" s="1" t="str">
        <f>IF(ISBLANK($C7870),"",IF(ISNA(VLOOKUP($L7870,'result messages'!$H$3:$L$11,4,FALSE)),VLOOKUP($M7870,'result messages'!$H$3:$L$11,4,FALSE),VLOOKUP($L7870,'result messages'!$H$3:$L$11,4,FALSE)))</f>
        <v/>
      </c>
      <c r="Q7870" s="1" t="str">
        <f>IF(ISBLANK($C7870),"",IF(ISNA(VLOOKUP($L7870,'result messages'!$H$3:$L$11,5,FALSE)),VLOOKUP($M7870,'result messages'!$H$3:$L$11,5,FALSE),VLOOKUP($L7870,'result messages'!$H$3:$L$11,5,FALSE)))</f>
        <v/>
      </c>
    </row>
    <row r="7871" spans="1:17">
      <c r="A7871" s="1">
        <v>7868</v>
      </c>
      <c r="B7871" s="1"/>
      <c r="C7871" s="1"/>
      <c r="D7871" s="1"/>
      <c r="E7871" s="6"/>
      <c r="F7871" s="1"/>
      <c r="G7871" s="1" t="str">
        <f>IF(ISNA(VLOOKUP($C7871,'DTEN TCAP Linkage deviceId'!$A$1:$A$20000,1,FALSE)),"No","Yes")</f>
        <v>No</v>
      </c>
      <c r="H7871" s="1" t="str">
        <f>IF(ISNA(VLOOKUP($C7871,'Provisioning Requester'!$F$3:$H$20000,2,FALSE)),"No","Yes")</f>
        <v>No</v>
      </c>
      <c r="I7871" s="1" t="str">
        <f>IF($H7871="Yes",VLOOKUP($C7871,'Provisioning Requester'!$F$3:$H$20000,3,FALSE),"-")</f>
        <v>-</v>
      </c>
      <c r="J7871" s="1" t="str">
        <f>IF(OR(D7871="SVCP", E7871="TRUE"), "No", IF(ISNA(VLOOKUP($C7871,'ProvResponder deviceId'!$A$1:$A$20000,1,FALSE)),"No","Yes"))</f>
        <v>No</v>
      </c>
      <c r="K7871" s="1" t="str">
        <f>IF($J7871="Yes",VLOOKUP($C7871,'ProvResponder deviceId'!$A$1:$C$20000,3,FALSE),"-")</f>
        <v>-</v>
      </c>
      <c r="L7871" s="1" t="str">
        <f t="shared" si="244"/>
        <v/>
      </c>
      <c r="M7871" s="1" t="str">
        <f t="shared" si="245"/>
        <v/>
      </c>
      <c r="N7871" s="1" t="str">
        <f>IF(ISBLANK($C7871),"",IF(ISNA(VLOOKUP($L7871,'result messages'!$H$3:$L$11,2,FALSE)),VLOOKUP($M7871,'result messages'!$H$3:$L$11,2,FALSE),VLOOKUP($L7871,'result messages'!$H$3:$L$11,2,FALSE)))</f>
        <v/>
      </c>
      <c r="O7871" s="1" t="str">
        <f>IF(ISBLANK($C7871),"",IF(ISNA(VLOOKUP($L7871,'result messages'!$H$3:$L$11,3,FALSE)),VLOOKUP($M7871,'result messages'!$H$3:$L$11,3,FALSE),VLOOKUP($L7871,'result messages'!$H$3:$L$11,3,FALSE)))</f>
        <v/>
      </c>
      <c r="P7871" s="1" t="str">
        <f>IF(ISBLANK($C7871),"",IF(ISNA(VLOOKUP($L7871,'result messages'!$H$3:$L$11,4,FALSE)),VLOOKUP($M7871,'result messages'!$H$3:$L$11,4,FALSE),VLOOKUP($L7871,'result messages'!$H$3:$L$11,4,FALSE)))</f>
        <v/>
      </c>
      <c r="Q7871" s="1" t="str">
        <f>IF(ISBLANK($C7871),"",IF(ISNA(VLOOKUP($L7871,'result messages'!$H$3:$L$11,5,FALSE)),VLOOKUP($M7871,'result messages'!$H$3:$L$11,5,FALSE),VLOOKUP($L7871,'result messages'!$H$3:$L$11,5,FALSE)))</f>
        <v/>
      </c>
    </row>
    <row r="7872" spans="1:17">
      <c r="A7872" s="1">
        <v>7869</v>
      </c>
      <c r="B7872" s="1"/>
      <c r="C7872" s="1"/>
      <c r="D7872" s="1"/>
      <c r="E7872" s="6"/>
      <c r="F7872" s="1"/>
      <c r="G7872" s="1" t="str">
        <f>IF(ISNA(VLOOKUP($C7872,'DTEN TCAP Linkage deviceId'!$A$1:$A$20000,1,FALSE)),"No","Yes")</f>
        <v>No</v>
      </c>
      <c r="H7872" s="1" t="str">
        <f>IF(ISNA(VLOOKUP($C7872,'Provisioning Requester'!$F$3:$H$20000,2,FALSE)),"No","Yes")</f>
        <v>No</v>
      </c>
      <c r="I7872" s="1" t="str">
        <f>IF($H7872="Yes",VLOOKUP($C7872,'Provisioning Requester'!$F$3:$H$20000,3,FALSE),"-")</f>
        <v>-</v>
      </c>
      <c r="J7872" s="1" t="str">
        <f>IF(OR(D7872="SVCP", E7872="TRUE"), "No", IF(ISNA(VLOOKUP($C7872,'ProvResponder deviceId'!$A$1:$A$20000,1,FALSE)),"No","Yes"))</f>
        <v>No</v>
      </c>
      <c r="K7872" s="1" t="str">
        <f>IF($J7872="Yes",VLOOKUP($C7872,'ProvResponder deviceId'!$A$1:$C$20000,3,FALSE),"-")</f>
        <v>-</v>
      </c>
      <c r="L7872" s="1" t="str">
        <f t="shared" si="244"/>
        <v/>
      </c>
      <c r="M7872" s="1" t="str">
        <f t="shared" si="245"/>
        <v/>
      </c>
      <c r="N7872" s="1" t="str">
        <f>IF(ISBLANK($C7872),"",IF(ISNA(VLOOKUP($L7872,'result messages'!$H$3:$L$11,2,FALSE)),VLOOKUP($M7872,'result messages'!$H$3:$L$11,2,FALSE),VLOOKUP($L7872,'result messages'!$H$3:$L$11,2,FALSE)))</f>
        <v/>
      </c>
      <c r="O7872" s="1" t="str">
        <f>IF(ISBLANK($C7872),"",IF(ISNA(VLOOKUP($L7872,'result messages'!$H$3:$L$11,3,FALSE)),VLOOKUP($M7872,'result messages'!$H$3:$L$11,3,FALSE),VLOOKUP($L7872,'result messages'!$H$3:$L$11,3,FALSE)))</f>
        <v/>
      </c>
      <c r="P7872" s="1" t="str">
        <f>IF(ISBLANK($C7872),"",IF(ISNA(VLOOKUP($L7872,'result messages'!$H$3:$L$11,4,FALSE)),VLOOKUP($M7872,'result messages'!$H$3:$L$11,4,FALSE),VLOOKUP($L7872,'result messages'!$H$3:$L$11,4,FALSE)))</f>
        <v/>
      </c>
      <c r="Q7872" s="1" t="str">
        <f>IF(ISBLANK($C7872),"",IF(ISNA(VLOOKUP($L7872,'result messages'!$H$3:$L$11,5,FALSE)),VLOOKUP($M7872,'result messages'!$H$3:$L$11,5,FALSE),VLOOKUP($L7872,'result messages'!$H$3:$L$11,5,FALSE)))</f>
        <v/>
      </c>
    </row>
    <row r="7873" spans="1:17">
      <c r="A7873" s="1">
        <v>7870</v>
      </c>
      <c r="B7873" s="1"/>
      <c r="C7873" s="1"/>
      <c r="D7873" s="1"/>
      <c r="E7873" s="6"/>
      <c r="F7873" s="1"/>
      <c r="G7873" s="1" t="str">
        <f>IF(ISNA(VLOOKUP($C7873,'DTEN TCAP Linkage deviceId'!$A$1:$A$20000,1,FALSE)),"No","Yes")</f>
        <v>No</v>
      </c>
      <c r="H7873" s="1" t="str">
        <f>IF(ISNA(VLOOKUP($C7873,'Provisioning Requester'!$F$3:$H$20000,2,FALSE)),"No","Yes")</f>
        <v>No</v>
      </c>
      <c r="I7873" s="1" t="str">
        <f>IF($H7873="Yes",VLOOKUP($C7873,'Provisioning Requester'!$F$3:$H$20000,3,FALSE),"-")</f>
        <v>-</v>
      </c>
      <c r="J7873" s="1" t="str">
        <f>IF(OR(D7873="SVCP", E7873="TRUE"), "No", IF(ISNA(VLOOKUP($C7873,'ProvResponder deviceId'!$A$1:$A$20000,1,FALSE)),"No","Yes"))</f>
        <v>No</v>
      </c>
      <c r="K7873" s="1" t="str">
        <f>IF($J7873="Yes",VLOOKUP($C7873,'ProvResponder deviceId'!$A$1:$C$20000,3,FALSE),"-")</f>
        <v>-</v>
      </c>
      <c r="L7873" s="1" t="str">
        <f t="shared" si="244"/>
        <v/>
      </c>
      <c r="M7873" s="1" t="str">
        <f t="shared" si="245"/>
        <v/>
      </c>
      <c r="N7873" s="1" t="str">
        <f>IF(ISBLANK($C7873),"",IF(ISNA(VLOOKUP($L7873,'result messages'!$H$3:$L$11,2,FALSE)),VLOOKUP($M7873,'result messages'!$H$3:$L$11,2,FALSE),VLOOKUP($L7873,'result messages'!$H$3:$L$11,2,FALSE)))</f>
        <v/>
      </c>
      <c r="O7873" s="1" t="str">
        <f>IF(ISBLANK($C7873),"",IF(ISNA(VLOOKUP($L7873,'result messages'!$H$3:$L$11,3,FALSE)),VLOOKUP($M7873,'result messages'!$H$3:$L$11,3,FALSE),VLOOKUP($L7873,'result messages'!$H$3:$L$11,3,FALSE)))</f>
        <v/>
      </c>
      <c r="P7873" s="1" t="str">
        <f>IF(ISBLANK($C7873),"",IF(ISNA(VLOOKUP($L7873,'result messages'!$H$3:$L$11,4,FALSE)),VLOOKUP($M7873,'result messages'!$H$3:$L$11,4,FALSE),VLOOKUP($L7873,'result messages'!$H$3:$L$11,4,FALSE)))</f>
        <v/>
      </c>
      <c r="Q7873" s="1" t="str">
        <f>IF(ISBLANK($C7873),"",IF(ISNA(VLOOKUP($L7873,'result messages'!$H$3:$L$11,5,FALSE)),VLOOKUP($M7873,'result messages'!$H$3:$L$11,5,FALSE),VLOOKUP($L7873,'result messages'!$H$3:$L$11,5,FALSE)))</f>
        <v/>
      </c>
    </row>
    <row r="7874" spans="1:17">
      <c r="A7874" s="1">
        <v>7871</v>
      </c>
      <c r="B7874" s="1"/>
      <c r="C7874" s="1"/>
      <c r="D7874" s="1"/>
      <c r="E7874" s="6"/>
      <c r="F7874" s="1"/>
      <c r="G7874" s="1" t="str">
        <f>IF(ISNA(VLOOKUP($C7874,'DTEN TCAP Linkage deviceId'!$A$1:$A$20000,1,FALSE)),"No","Yes")</f>
        <v>No</v>
      </c>
      <c r="H7874" s="1" t="str">
        <f>IF(ISNA(VLOOKUP($C7874,'Provisioning Requester'!$F$3:$H$20000,2,FALSE)),"No","Yes")</f>
        <v>No</v>
      </c>
      <c r="I7874" s="1" t="str">
        <f>IF($H7874="Yes",VLOOKUP($C7874,'Provisioning Requester'!$F$3:$H$20000,3,FALSE),"-")</f>
        <v>-</v>
      </c>
      <c r="J7874" s="1" t="str">
        <f>IF(OR(D7874="SVCP", E7874="TRUE"), "No", IF(ISNA(VLOOKUP($C7874,'ProvResponder deviceId'!$A$1:$A$20000,1,FALSE)),"No","Yes"))</f>
        <v>No</v>
      </c>
      <c r="K7874" s="1" t="str">
        <f>IF($J7874="Yes",VLOOKUP($C7874,'ProvResponder deviceId'!$A$1:$C$20000,3,FALSE),"-")</f>
        <v>-</v>
      </c>
      <c r="L7874" s="1" t="str">
        <f t="shared" si="244"/>
        <v/>
      </c>
      <c r="M7874" s="1" t="str">
        <f t="shared" si="245"/>
        <v/>
      </c>
      <c r="N7874" s="1" t="str">
        <f>IF(ISBLANK($C7874),"",IF(ISNA(VLOOKUP($L7874,'result messages'!$H$3:$L$11,2,FALSE)),VLOOKUP($M7874,'result messages'!$H$3:$L$11,2,FALSE),VLOOKUP($L7874,'result messages'!$H$3:$L$11,2,FALSE)))</f>
        <v/>
      </c>
      <c r="O7874" s="1" t="str">
        <f>IF(ISBLANK($C7874),"",IF(ISNA(VLOOKUP($L7874,'result messages'!$H$3:$L$11,3,FALSE)),VLOOKUP($M7874,'result messages'!$H$3:$L$11,3,FALSE),VLOOKUP($L7874,'result messages'!$H$3:$L$11,3,FALSE)))</f>
        <v/>
      </c>
      <c r="P7874" s="1" t="str">
        <f>IF(ISBLANK($C7874),"",IF(ISNA(VLOOKUP($L7874,'result messages'!$H$3:$L$11,4,FALSE)),VLOOKUP($M7874,'result messages'!$H$3:$L$11,4,FALSE),VLOOKUP($L7874,'result messages'!$H$3:$L$11,4,FALSE)))</f>
        <v/>
      </c>
      <c r="Q7874" s="1" t="str">
        <f>IF(ISBLANK($C7874),"",IF(ISNA(VLOOKUP($L7874,'result messages'!$H$3:$L$11,5,FALSE)),VLOOKUP($M7874,'result messages'!$H$3:$L$11,5,FALSE),VLOOKUP($L7874,'result messages'!$H$3:$L$11,5,FALSE)))</f>
        <v/>
      </c>
    </row>
    <row r="7875" spans="1:17">
      <c r="A7875" s="1">
        <v>7872</v>
      </c>
      <c r="B7875" s="1"/>
      <c r="C7875" s="1"/>
      <c r="D7875" s="1"/>
      <c r="E7875" s="6"/>
      <c r="F7875" s="1"/>
      <c r="G7875" s="1" t="str">
        <f>IF(ISNA(VLOOKUP($C7875,'DTEN TCAP Linkage deviceId'!$A$1:$A$20000,1,FALSE)),"No","Yes")</f>
        <v>No</v>
      </c>
      <c r="H7875" s="1" t="str">
        <f>IF(ISNA(VLOOKUP($C7875,'Provisioning Requester'!$F$3:$H$20000,2,FALSE)),"No","Yes")</f>
        <v>No</v>
      </c>
      <c r="I7875" s="1" t="str">
        <f>IF($H7875="Yes",VLOOKUP($C7875,'Provisioning Requester'!$F$3:$H$20000,3,FALSE),"-")</f>
        <v>-</v>
      </c>
      <c r="J7875" s="1" t="str">
        <f>IF(OR(D7875="SVCP", E7875="TRUE"), "No", IF(ISNA(VLOOKUP($C7875,'ProvResponder deviceId'!$A$1:$A$20000,1,FALSE)),"No","Yes"))</f>
        <v>No</v>
      </c>
      <c r="K7875" s="1" t="str">
        <f>IF($J7875="Yes",VLOOKUP($C7875,'ProvResponder deviceId'!$A$1:$C$20000,3,FALSE),"-")</f>
        <v>-</v>
      </c>
      <c r="L7875" s="1" t="str">
        <f t="shared" si="244"/>
        <v/>
      </c>
      <c r="M7875" s="1" t="str">
        <f t="shared" si="245"/>
        <v/>
      </c>
      <c r="N7875" s="1" t="str">
        <f>IF(ISBLANK($C7875),"",IF(ISNA(VLOOKUP($L7875,'result messages'!$H$3:$L$11,2,FALSE)),VLOOKUP($M7875,'result messages'!$H$3:$L$11,2,FALSE),VLOOKUP($L7875,'result messages'!$H$3:$L$11,2,FALSE)))</f>
        <v/>
      </c>
      <c r="O7875" s="1" t="str">
        <f>IF(ISBLANK($C7875),"",IF(ISNA(VLOOKUP($L7875,'result messages'!$H$3:$L$11,3,FALSE)),VLOOKUP($M7875,'result messages'!$H$3:$L$11,3,FALSE),VLOOKUP($L7875,'result messages'!$H$3:$L$11,3,FALSE)))</f>
        <v/>
      </c>
      <c r="P7875" s="1" t="str">
        <f>IF(ISBLANK($C7875),"",IF(ISNA(VLOOKUP($L7875,'result messages'!$H$3:$L$11,4,FALSE)),VLOOKUP($M7875,'result messages'!$H$3:$L$11,4,FALSE),VLOOKUP($L7875,'result messages'!$H$3:$L$11,4,FALSE)))</f>
        <v/>
      </c>
      <c r="Q7875" s="1" t="str">
        <f>IF(ISBLANK($C7875),"",IF(ISNA(VLOOKUP($L7875,'result messages'!$H$3:$L$11,5,FALSE)),VLOOKUP($M7875,'result messages'!$H$3:$L$11,5,FALSE),VLOOKUP($L7875,'result messages'!$H$3:$L$11,5,FALSE)))</f>
        <v/>
      </c>
    </row>
    <row r="7876" spans="1:17">
      <c r="A7876" s="1">
        <v>7873</v>
      </c>
      <c r="B7876" s="1"/>
      <c r="C7876" s="1"/>
      <c r="D7876" s="1"/>
      <c r="E7876" s="6"/>
      <c r="F7876" s="1"/>
      <c r="G7876" s="1" t="str">
        <f>IF(ISNA(VLOOKUP($C7876,'DTEN TCAP Linkage deviceId'!$A$1:$A$20000,1,FALSE)),"No","Yes")</f>
        <v>No</v>
      </c>
      <c r="H7876" s="1" t="str">
        <f>IF(ISNA(VLOOKUP($C7876,'Provisioning Requester'!$F$3:$H$20000,2,FALSE)),"No","Yes")</f>
        <v>No</v>
      </c>
      <c r="I7876" s="1" t="str">
        <f>IF($H7876="Yes",VLOOKUP($C7876,'Provisioning Requester'!$F$3:$H$20000,3,FALSE),"-")</f>
        <v>-</v>
      </c>
      <c r="J7876" s="1" t="str">
        <f>IF(OR(D7876="SVCP", E7876="TRUE"), "No", IF(ISNA(VLOOKUP($C7876,'ProvResponder deviceId'!$A$1:$A$20000,1,FALSE)),"No","Yes"))</f>
        <v>No</v>
      </c>
      <c r="K7876" s="1" t="str">
        <f>IF($J7876="Yes",VLOOKUP($C7876,'ProvResponder deviceId'!$A$1:$C$20000,3,FALSE),"-")</f>
        <v>-</v>
      </c>
      <c r="L7876" s="1" t="str">
        <f t="shared" si="244"/>
        <v/>
      </c>
      <c r="M7876" s="1" t="str">
        <f t="shared" si="245"/>
        <v/>
      </c>
      <c r="N7876" s="1" t="str">
        <f>IF(ISBLANK($C7876),"",IF(ISNA(VLOOKUP($L7876,'result messages'!$H$3:$L$11,2,FALSE)),VLOOKUP($M7876,'result messages'!$H$3:$L$11,2,FALSE),VLOOKUP($L7876,'result messages'!$H$3:$L$11,2,FALSE)))</f>
        <v/>
      </c>
      <c r="O7876" s="1" t="str">
        <f>IF(ISBLANK($C7876),"",IF(ISNA(VLOOKUP($L7876,'result messages'!$H$3:$L$11,3,FALSE)),VLOOKUP($M7876,'result messages'!$H$3:$L$11,3,FALSE),VLOOKUP($L7876,'result messages'!$H$3:$L$11,3,FALSE)))</f>
        <v/>
      </c>
      <c r="P7876" s="1" t="str">
        <f>IF(ISBLANK($C7876),"",IF(ISNA(VLOOKUP($L7876,'result messages'!$H$3:$L$11,4,FALSE)),VLOOKUP($M7876,'result messages'!$H$3:$L$11,4,FALSE),VLOOKUP($L7876,'result messages'!$H$3:$L$11,4,FALSE)))</f>
        <v/>
      </c>
      <c r="Q7876" s="1" t="str">
        <f>IF(ISBLANK($C7876),"",IF(ISNA(VLOOKUP($L7876,'result messages'!$H$3:$L$11,5,FALSE)),VLOOKUP($M7876,'result messages'!$H$3:$L$11,5,FALSE),VLOOKUP($L7876,'result messages'!$H$3:$L$11,5,FALSE)))</f>
        <v/>
      </c>
    </row>
    <row r="7877" spans="1:17">
      <c r="A7877" s="1">
        <v>7874</v>
      </c>
      <c r="B7877" s="1"/>
      <c r="C7877" s="1"/>
      <c r="D7877" s="1"/>
      <c r="E7877" s="6"/>
      <c r="F7877" s="1"/>
      <c r="G7877" s="1" t="str">
        <f>IF(ISNA(VLOOKUP($C7877,'DTEN TCAP Linkage deviceId'!$A$1:$A$20000,1,FALSE)),"No","Yes")</f>
        <v>No</v>
      </c>
      <c r="H7877" s="1" t="str">
        <f>IF(ISNA(VLOOKUP($C7877,'Provisioning Requester'!$F$3:$H$20000,2,FALSE)),"No","Yes")</f>
        <v>No</v>
      </c>
      <c r="I7877" s="1" t="str">
        <f>IF($H7877="Yes",VLOOKUP($C7877,'Provisioning Requester'!$F$3:$H$20000,3,FALSE),"-")</f>
        <v>-</v>
      </c>
      <c r="J7877" s="1" t="str">
        <f>IF(OR(D7877="SVCP", E7877="TRUE"), "No", IF(ISNA(VLOOKUP($C7877,'ProvResponder deviceId'!$A$1:$A$20000,1,FALSE)),"No","Yes"))</f>
        <v>No</v>
      </c>
      <c r="K7877" s="1" t="str">
        <f>IF($J7877="Yes",VLOOKUP($C7877,'ProvResponder deviceId'!$A$1:$C$20000,3,FALSE),"-")</f>
        <v>-</v>
      </c>
      <c r="L7877" s="1" t="str">
        <f t="shared" ref="L7877:L7940" si="246">IF(ISBLANK($C7877),"",$D7877&amp;$E7877&amp;$G7877&amp;$H7877&amp;$I7877&amp;$J7877&amp;$K7877)</f>
        <v/>
      </c>
      <c r="M7877" s="1" t="str">
        <f t="shared" ref="M7877:M7940" si="247">IF(ISBLANK($C7877),"",$D7877&amp;$E7877&amp;$G7877&amp;$H7877&amp;$I7877&amp;$J7877&amp;"other")</f>
        <v/>
      </c>
      <c r="N7877" s="1" t="str">
        <f>IF(ISBLANK($C7877),"",IF(ISNA(VLOOKUP($L7877,'result messages'!$H$3:$L$11,2,FALSE)),VLOOKUP($M7877,'result messages'!$H$3:$L$11,2,FALSE),VLOOKUP($L7877,'result messages'!$H$3:$L$11,2,FALSE)))</f>
        <v/>
      </c>
      <c r="O7877" s="1" t="str">
        <f>IF(ISBLANK($C7877),"",IF(ISNA(VLOOKUP($L7877,'result messages'!$H$3:$L$11,3,FALSE)),VLOOKUP($M7877,'result messages'!$H$3:$L$11,3,FALSE),VLOOKUP($L7877,'result messages'!$H$3:$L$11,3,FALSE)))</f>
        <v/>
      </c>
      <c r="P7877" s="1" t="str">
        <f>IF(ISBLANK($C7877),"",IF(ISNA(VLOOKUP($L7877,'result messages'!$H$3:$L$11,4,FALSE)),VLOOKUP($M7877,'result messages'!$H$3:$L$11,4,FALSE),VLOOKUP($L7877,'result messages'!$H$3:$L$11,4,FALSE)))</f>
        <v/>
      </c>
      <c r="Q7877" s="1" t="str">
        <f>IF(ISBLANK($C7877),"",IF(ISNA(VLOOKUP($L7877,'result messages'!$H$3:$L$11,5,FALSE)),VLOOKUP($M7877,'result messages'!$H$3:$L$11,5,FALSE),VLOOKUP($L7877,'result messages'!$H$3:$L$11,5,FALSE)))</f>
        <v/>
      </c>
    </row>
    <row r="7878" spans="1:17">
      <c r="A7878" s="1">
        <v>7875</v>
      </c>
      <c r="B7878" s="1"/>
      <c r="C7878" s="1"/>
      <c r="D7878" s="1"/>
      <c r="E7878" s="6"/>
      <c r="F7878" s="1"/>
      <c r="G7878" s="1" t="str">
        <f>IF(ISNA(VLOOKUP($C7878,'DTEN TCAP Linkage deviceId'!$A$1:$A$20000,1,FALSE)),"No","Yes")</f>
        <v>No</v>
      </c>
      <c r="H7878" s="1" t="str">
        <f>IF(ISNA(VLOOKUP($C7878,'Provisioning Requester'!$F$3:$H$20000,2,FALSE)),"No","Yes")</f>
        <v>No</v>
      </c>
      <c r="I7878" s="1" t="str">
        <f>IF($H7878="Yes",VLOOKUP($C7878,'Provisioning Requester'!$F$3:$H$20000,3,FALSE),"-")</f>
        <v>-</v>
      </c>
      <c r="J7878" s="1" t="str">
        <f>IF(OR(D7878="SVCP", E7878="TRUE"), "No", IF(ISNA(VLOOKUP($C7878,'ProvResponder deviceId'!$A$1:$A$20000,1,FALSE)),"No","Yes"))</f>
        <v>No</v>
      </c>
      <c r="K7878" s="1" t="str">
        <f>IF($J7878="Yes",VLOOKUP($C7878,'ProvResponder deviceId'!$A$1:$C$20000,3,FALSE),"-")</f>
        <v>-</v>
      </c>
      <c r="L7878" s="1" t="str">
        <f t="shared" si="246"/>
        <v/>
      </c>
      <c r="M7878" s="1" t="str">
        <f t="shared" si="247"/>
        <v/>
      </c>
      <c r="N7878" s="1" t="str">
        <f>IF(ISBLANK($C7878),"",IF(ISNA(VLOOKUP($L7878,'result messages'!$H$3:$L$11,2,FALSE)),VLOOKUP($M7878,'result messages'!$H$3:$L$11,2,FALSE),VLOOKUP($L7878,'result messages'!$H$3:$L$11,2,FALSE)))</f>
        <v/>
      </c>
      <c r="O7878" s="1" t="str">
        <f>IF(ISBLANK($C7878),"",IF(ISNA(VLOOKUP($L7878,'result messages'!$H$3:$L$11,3,FALSE)),VLOOKUP($M7878,'result messages'!$H$3:$L$11,3,FALSE),VLOOKUP($L7878,'result messages'!$H$3:$L$11,3,FALSE)))</f>
        <v/>
      </c>
      <c r="P7878" s="1" t="str">
        <f>IF(ISBLANK($C7878),"",IF(ISNA(VLOOKUP($L7878,'result messages'!$H$3:$L$11,4,FALSE)),VLOOKUP($M7878,'result messages'!$H$3:$L$11,4,FALSE),VLOOKUP($L7878,'result messages'!$H$3:$L$11,4,FALSE)))</f>
        <v/>
      </c>
      <c r="Q7878" s="1" t="str">
        <f>IF(ISBLANK($C7878),"",IF(ISNA(VLOOKUP($L7878,'result messages'!$H$3:$L$11,5,FALSE)),VLOOKUP($M7878,'result messages'!$H$3:$L$11,5,FALSE),VLOOKUP($L7878,'result messages'!$H$3:$L$11,5,FALSE)))</f>
        <v/>
      </c>
    </row>
    <row r="7879" spans="1:17">
      <c r="A7879" s="1">
        <v>7876</v>
      </c>
      <c r="B7879" s="1"/>
      <c r="C7879" s="1"/>
      <c r="D7879" s="1"/>
      <c r="E7879" s="6"/>
      <c r="F7879" s="1"/>
      <c r="G7879" s="1" t="str">
        <f>IF(ISNA(VLOOKUP($C7879,'DTEN TCAP Linkage deviceId'!$A$1:$A$20000,1,FALSE)),"No","Yes")</f>
        <v>No</v>
      </c>
      <c r="H7879" s="1" t="str">
        <f>IF(ISNA(VLOOKUP($C7879,'Provisioning Requester'!$F$3:$H$20000,2,FALSE)),"No","Yes")</f>
        <v>No</v>
      </c>
      <c r="I7879" s="1" t="str">
        <f>IF($H7879="Yes",VLOOKUP($C7879,'Provisioning Requester'!$F$3:$H$20000,3,FALSE),"-")</f>
        <v>-</v>
      </c>
      <c r="J7879" s="1" t="str">
        <f>IF(OR(D7879="SVCP", E7879="TRUE"), "No", IF(ISNA(VLOOKUP($C7879,'ProvResponder deviceId'!$A$1:$A$20000,1,FALSE)),"No","Yes"))</f>
        <v>No</v>
      </c>
      <c r="K7879" s="1" t="str">
        <f>IF($J7879="Yes",VLOOKUP($C7879,'ProvResponder deviceId'!$A$1:$C$20000,3,FALSE),"-")</f>
        <v>-</v>
      </c>
      <c r="L7879" s="1" t="str">
        <f t="shared" si="246"/>
        <v/>
      </c>
      <c r="M7879" s="1" t="str">
        <f t="shared" si="247"/>
        <v/>
      </c>
      <c r="N7879" s="1" t="str">
        <f>IF(ISBLANK($C7879),"",IF(ISNA(VLOOKUP($L7879,'result messages'!$H$3:$L$11,2,FALSE)),VLOOKUP($M7879,'result messages'!$H$3:$L$11,2,FALSE),VLOOKUP($L7879,'result messages'!$H$3:$L$11,2,FALSE)))</f>
        <v/>
      </c>
      <c r="O7879" s="1" t="str">
        <f>IF(ISBLANK($C7879),"",IF(ISNA(VLOOKUP($L7879,'result messages'!$H$3:$L$11,3,FALSE)),VLOOKUP($M7879,'result messages'!$H$3:$L$11,3,FALSE),VLOOKUP($L7879,'result messages'!$H$3:$L$11,3,FALSE)))</f>
        <v/>
      </c>
      <c r="P7879" s="1" t="str">
        <f>IF(ISBLANK($C7879),"",IF(ISNA(VLOOKUP($L7879,'result messages'!$H$3:$L$11,4,FALSE)),VLOOKUP($M7879,'result messages'!$H$3:$L$11,4,FALSE),VLOOKUP($L7879,'result messages'!$H$3:$L$11,4,FALSE)))</f>
        <v/>
      </c>
      <c r="Q7879" s="1" t="str">
        <f>IF(ISBLANK($C7879),"",IF(ISNA(VLOOKUP($L7879,'result messages'!$H$3:$L$11,5,FALSE)),VLOOKUP($M7879,'result messages'!$H$3:$L$11,5,FALSE),VLOOKUP($L7879,'result messages'!$H$3:$L$11,5,FALSE)))</f>
        <v/>
      </c>
    </row>
    <row r="7880" spans="1:17">
      <c r="A7880" s="1">
        <v>7877</v>
      </c>
      <c r="B7880" s="1"/>
      <c r="C7880" s="1"/>
      <c r="D7880" s="1"/>
      <c r="E7880" s="6"/>
      <c r="F7880" s="1"/>
      <c r="G7880" s="1" t="str">
        <f>IF(ISNA(VLOOKUP($C7880,'DTEN TCAP Linkage deviceId'!$A$1:$A$20000,1,FALSE)),"No","Yes")</f>
        <v>No</v>
      </c>
      <c r="H7880" s="1" t="str">
        <f>IF(ISNA(VLOOKUP($C7880,'Provisioning Requester'!$F$3:$H$20000,2,FALSE)),"No","Yes")</f>
        <v>No</v>
      </c>
      <c r="I7880" s="1" t="str">
        <f>IF($H7880="Yes",VLOOKUP($C7880,'Provisioning Requester'!$F$3:$H$20000,3,FALSE),"-")</f>
        <v>-</v>
      </c>
      <c r="J7880" s="1" t="str">
        <f>IF(OR(D7880="SVCP", E7880="TRUE"), "No", IF(ISNA(VLOOKUP($C7880,'ProvResponder deviceId'!$A$1:$A$20000,1,FALSE)),"No","Yes"))</f>
        <v>No</v>
      </c>
      <c r="K7880" s="1" t="str">
        <f>IF($J7880="Yes",VLOOKUP($C7880,'ProvResponder deviceId'!$A$1:$C$20000,3,FALSE),"-")</f>
        <v>-</v>
      </c>
      <c r="L7880" s="1" t="str">
        <f t="shared" si="246"/>
        <v/>
      </c>
      <c r="M7880" s="1" t="str">
        <f t="shared" si="247"/>
        <v/>
      </c>
      <c r="N7880" s="1" t="str">
        <f>IF(ISBLANK($C7880),"",IF(ISNA(VLOOKUP($L7880,'result messages'!$H$3:$L$11,2,FALSE)),VLOOKUP($M7880,'result messages'!$H$3:$L$11,2,FALSE),VLOOKUP($L7880,'result messages'!$H$3:$L$11,2,FALSE)))</f>
        <v/>
      </c>
      <c r="O7880" s="1" t="str">
        <f>IF(ISBLANK($C7880),"",IF(ISNA(VLOOKUP($L7880,'result messages'!$H$3:$L$11,3,FALSE)),VLOOKUP($M7880,'result messages'!$H$3:$L$11,3,FALSE),VLOOKUP($L7880,'result messages'!$H$3:$L$11,3,FALSE)))</f>
        <v/>
      </c>
      <c r="P7880" s="1" t="str">
        <f>IF(ISBLANK($C7880),"",IF(ISNA(VLOOKUP($L7880,'result messages'!$H$3:$L$11,4,FALSE)),VLOOKUP($M7880,'result messages'!$H$3:$L$11,4,FALSE),VLOOKUP($L7880,'result messages'!$H$3:$L$11,4,FALSE)))</f>
        <v/>
      </c>
      <c r="Q7880" s="1" t="str">
        <f>IF(ISBLANK($C7880),"",IF(ISNA(VLOOKUP($L7880,'result messages'!$H$3:$L$11,5,FALSE)),VLOOKUP($M7880,'result messages'!$H$3:$L$11,5,FALSE),VLOOKUP($L7880,'result messages'!$H$3:$L$11,5,FALSE)))</f>
        <v/>
      </c>
    </row>
    <row r="7881" spans="1:17">
      <c r="A7881" s="1">
        <v>7878</v>
      </c>
      <c r="B7881" s="1"/>
      <c r="C7881" s="1"/>
      <c r="D7881" s="1"/>
      <c r="E7881" s="6"/>
      <c r="F7881" s="1"/>
      <c r="G7881" s="1" t="str">
        <f>IF(ISNA(VLOOKUP($C7881,'DTEN TCAP Linkage deviceId'!$A$1:$A$20000,1,FALSE)),"No","Yes")</f>
        <v>No</v>
      </c>
      <c r="H7881" s="1" t="str">
        <f>IF(ISNA(VLOOKUP($C7881,'Provisioning Requester'!$F$3:$H$20000,2,FALSE)),"No","Yes")</f>
        <v>No</v>
      </c>
      <c r="I7881" s="1" t="str">
        <f>IF($H7881="Yes",VLOOKUP($C7881,'Provisioning Requester'!$F$3:$H$20000,3,FALSE),"-")</f>
        <v>-</v>
      </c>
      <c r="J7881" s="1" t="str">
        <f>IF(OR(D7881="SVCP", E7881="TRUE"), "No", IF(ISNA(VLOOKUP($C7881,'ProvResponder deviceId'!$A$1:$A$20000,1,FALSE)),"No","Yes"))</f>
        <v>No</v>
      </c>
      <c r="K7881" s="1" t="str">
        <f>IF($J7881="Yes",VLOOKUP($C7881,'ProvResponder deviceId'!$A$1:$C$20000,3,FALSE),"-")</f>
        <v>-</v>
      </c>
      <c r="L7881" s="1" t="str">
        <f t="shared" si="246"/>
        <v/>
      </c>
      <c r="M7881" s="1" t="str">
        <f t="shared" si="247"/>
        <v/>
      </c>
      <c r="N7881" s="1" t="str">
        <f>IF(ISBLANK($C7881),"",IF(ISNA(VLOOKUP($L7881,'result messages'!$H$3:$L$11,2,FALSE)),VLOOKUP($M7881,'result messages'!$H$3:$L$11,2,FALSE),VLOOKUP($L7881,'result messages'!$H$3:$L$11,2,FALSE)))</f>
        <v/>
      </c>
      <c r="O7881" s="1" t="str">
        <f>IF(ISBLANK($C7881),"",IF(ISNA(VLOOKUP($L7881,'result messages'!$H$3:$L$11,3,FALSE)),VLOOKUP($M7881,'result messages'!$H$3:$L$11,3,FALSE),VLOOKUP($L7881,'result messages'!$H$3:$L$11,3,FALSE)))</f>
        <v/>
      </c>
      <c r="P7881" s="1" t="str">
        <f>IF(ISBLANK($C7881),"",IF(ISNA(VLOOKUP($L7881,'result messages'!$H$3:$L$11,4,FALSE)),VLOOKUP($M7881,'result messages'!$H$3:$L$11,4,FALSE),VLOOKUP($L7881,'result messages'!$H$3:$L$11,4,FALSE)))</f>
        <v/>
      </c>
      <c r="Q7881" s="1" t="str">
        <f>IF(ISBLANK($C7881),"",IF(ISNA(VLOOKUP($L7881,'result messages'!$H$3:$L$11,5,FALSE)),VLOOKUP($M7881,'result messages'!$H$3:$L$11,5,FALSE),VLOOKUP($L7881,'result messages'!$H$3:$L$11,5,FALSE)))</f>
        <v/>
      </c>
    </row>
    <row r="7882" spans="1:17">
      <c r="A7882" s="1">
        <v>7879</v>
      </c>
      <c r="B7882" s="1"/>
      <c r="C7882" s="1"/>
      <c r="D7882" s="1"/>
      <c r="E7882" s="6"/>
      <c r="F7882" s="1"/>
      <c r="G7882" s="1" t="str">
        <f>IF(ISNA(VLOOKUP($C7882,'DTEN TCAP Linkage deviceId'!$A$1:$A$20000,1,FALSE)),"No","Yes")</f>
        <v>No</v>
      </c>
      <c r="H7882" s="1" t="str">
        <f>IF(ISNA(VLOOKUP($C7882,'Provisioning Requester'!$F$3:$H$20000,2,FALSE)),"No","Yes")</f>
        <v>No</v>
      </c>
      <c r="I7882" s="1" t="str">
        <f>IF($H7882="Yes",VLOOKUP($C7882,'Provisioning Requester'!$F$3:$H$20000,3,FALSE),"-")</f>
        <v>-</v>
      </c>
      <c r="J7882" s="1" t="str">
        <f>IF(OR(D7882="SVCP", E7882="TRUE"), "No", IF(ISNA(VLOOKUP($C7882,'ProvResponder deviceId'!$A$1:$A$20000,1,FALSE)),"No","Yes"))</f>
        <v>No</v>
      </c>
      <c r="K7882" s="1" t="str">
        <f>IF($J7882="Yes",VLOOKUP($C7882,'ProvResponder deviceId'!$A$1:$C$20000,3,FALSE),"-")</f>
        <v>-</v>
      </c>
      <c r="L7882" s="1" t="str">
        <f t="shared" si="246"/>
        <v/>
      </c>
      <c r="M7882" s="1" t="str">
        <f t="shared" si="247"/>
        <v/>
      </c>
      <c r="N7882" s="1" t="str">
        <f>IF(ISBLANK($C7882),"",IF(ISNA(VLOOKUP($L7882,'result messages'!$H$3:$L$11,2,FALSE)),VLOOKUP($M7882,'result messages'!$H$3:$L$11,2,FALSE),VLOOKUP($L7882,'result messages'!$H$3:$L$11,2,FALSE)))</f>
        <v/>
      </c>
      <c r="O7882" s="1" t="str">
        <f>IF(ISBLANK($C7882),"",IF(ISNA(VLOOKUP($L7882,'result messages'!$H$3:$L$11,3,FALSE)),VLOOKUP($M7882,'result messages'!$H$3:$L$11,3,FALSE),VLOOKUP($L7882,'result messages'!$H$3:$L$11,3,FALSE)))</f>
        <v/>
      </c>
      <c r="P7882" s="1" t="str">
        <f>IF(ISBLANK($C7882),"",IF(ISNA(VLOOKUP($L7882,'result messages'!$H$3:$L$11,4,FALSE)),VLOOKUP($M7882,'result messages'!$H$3:$L$11,4,FALSE),VLOOKUP($L7882,'result messages'!$H$3:$L$11,4,FALSE)))</f>
        <v/>
      </c>
      <c r="Q7882" s="1" t="str">
        <f>IF(ISBLANK($C7882),"",IF(ISNA(VLOOKUP($L7882,'result messages'!$H$3:$L$11,5,FALSE)),VLOOKUP($M7882,'result messages'!$H$3:$L$11,5,FALSE),VLOOKUP($L7882,'result messages'!$H$3:$L$11,5,FALSE)))</f>
        <v/>
      </c>
    </row>
    <row r="7883" spans="1:17">
      <c r="A7883" s="1">
        <v>7880</v>
      </c>
      <c r="B7883" s="1"/>
      <c r="C7883" s="1"/>
      <c r="D7883" s="1"/>
      <c r="E7883" s="6"/>
      <c r="F7883" s="1"/>
      <c r="G7883" s="1" t="str">
        <f>IF(ISNA(VLOOKUP($C7883,'DTEN TCAP Linkage deviceId'!$A$1:$A$20000,1,FALSE)),"No","Yes")</f>
        <v>No</v>
      </c>
      <c r="H7883" s="1" t="str">
        <f>IF(ISNA(VLOOKUP($C7883,'Provisioning Requester'!$F$3:$H$20000,2,FALSE)),"No","Yes")</f>
        <v>No</v>
      </c>
      <c r="I7883" s="1" t="str">
        <f>IF($H7883="Yes",VLOOKUP($C7883,'Provisioning Requester'!$F$3:$H$20000,3,FALSE),"-")</f>
        <v>-</v>
      </c>
      <c r="J7883" s="1" t="str">
        <f>IF(OR(D7883="SVCP", E7883="TRUE"), "No", IF(ISNA(VLOOKUP($C7883,'ProvResponder deviceId'!$A$1:$A$20000,1,FALSE)),"No","Yes"))</f>
        <v>No</v>
      </c>
      <c r="K7883" s="1" t="str">
        <f>IF($J7883="Yes",VLOOKUP($C7883,'ProvResponder deviceId'!$A$1:$C$20000,3,FALSE),"-")</f>
        <v>-</v>
      </c>
      <c r="L7883" s="1" t="str">
        <f t="shared" si="246"/>
        <v/>
      </c>
      <c r="M7883" s="1" t="str">
        <f t="shared" si="247"/>
        <v/>
      </c>
      <c r="N7883" s="1" t="str">
        <f>IF(ISBLANK($C7883),"",IF(ISNA(VLOOKUP($L7883,'result messages'!$H$3:$L$11,2,FALSE)),VLOOKUP($M7883,'result messages'!$H$3:$L$11,2,FALSE),VLOOKUP($L7883,'result messages'!$H$3:$L$11,2,FALSE)))</f>
        <v/>
      </c>
      <c r="O7883" s="1" t="str">
        <f>IF(ISBLANK($C7883),"",IF(ISNA(VLOOKUP($L7883,'result messages'!$H$3:$L$11,3,FALSE)),VLOOKUP($M7883,'result messages'!$H$3:$L$11,3,FALSE),VLOOKUP($L7883,'result messages'!$H$3:$L$11,3,FALSE)))</f>
        <v/>
      </c>
      <c r="P7883" s="1" t="str">
        <f>IF(ISBLANK($C7883),"",IF(ISNA(VLOOKUP($L7883,'result messages'!$H$3:$L$11,4,FALSE)),VLOOKUP($M7883,'result messages'!$H$3:$L$11,4,FALSE),VLOOKUP($L7883,'result messages'!$H$3:$L$11,4,FALSE)))</f>
        <v/>
      </c>
      <c r="Q7883" s="1" t="str">
        <f>IF(ISBLANK($C7883),"",IF(ISNA(VLOOKUP($L7883,'result messages'!$H$3:$L$11,5,FALSE)),VLOOKUP($M7883,'result messages'!$H$3:$L$11,5,FALSE),VLOOKUP($L7883,'result messages'!$H$3:$L$11,5,FALSE)))</f>
        <v/>
      </c>
    </row>
    <row r="7884" spans="1:17">
      <c r="A7884" s="1">
        <v>7881</v>
      </c>
      <c r="B7884" s="1"/>
      <c r="C7884" s="1"/>
      <c r="D7884" s="1"/>
      <c r="E7884" s="6"/>
      <c r="F7884" s="1"/>
      <c r="G7884" s="1" t="str">
        <f>IF(ISNA(VLOOKUP($C7884,'DTEN TCAP Linkage deviceId'!$A$1:$A$20000,1,FALSE)),"No","Yes")</f>
        <v>No</v>
      </c>
      <c r="H7884" s="1" t="str">
        <f>IF(ISNA(VLOOKUP($C7884,'Provisioning Requester'!$F$3:$H$20000,2,FALSE)),"No","Yes")</f>
        <v>No</v>
      </c>
      <c r="I7884" s="1" t="str">
        <f>IF($H7884="Yes",VLOOKUP($C7884,'Provisioning Requester'!$F$3:$H$20000,3,FALSE),"-")</f>
        <v>-</v>
      </c>
      <c r="J7884" s="1" t="str">
        <f>IF(OR(D7884="SVCP", E7884="TRUE"), "No", IF(ISNA(VLOOKUP($C7884,'ProvResponder deviceId'!$A$1:$A$20000,1,FALSE)),"No","Yes"))</f>
        <v>No</v>
      </c>
      <c r="K7884" s="1" t="str">
        <f>IF($J7884="Yes",VLOOKUP($C7884,'ProvResponder deviceId'!$A$1:$C$20000,3,FALSE),"-")</f>
        <v>-</v>
      </c>
      <c r="L7884" s="1" t="str">
        <f t="shared" si="246"/>
        <v/>
      </c>
      <c r="M7884" s="1" t="str">
        <f t="shared" si="247"/>
        <v/>
      </c>
      <c r="N7884" s="1" t="str">
        <f>IF(ISBLANK($C7884),"",IF(ISNA(VLOOKUP($L7884,'result messages'!$H$3:$L$11,2,FALSE)),VLOOKUP($M7884,'result messages'!$H$3:$L$11,2,FALSE),VLOOKUP($L7884,'result messages'!$H$3:$L$11,2,FALSE)))</f>
        <v/>
      </c>
      <c r="O7884" s="1" t="str">
        <f>IF(ISBLANK($C7884),"",IF(ISNA(VLOOKUP($L7884,'result messages'!$H$3:$L$11,3,FALSE)),VLOOKUP($M7884,'result messages'!$H$3:$L$11,3,FALSE),VLOOKUP($L7884,'result messages'!$H$3:$L$11,3,FALSE)))</f>
        <v/>
      </c>
      <c r="P7884" s="1" t="str">
        <f>IF(ISBLANK($C7884),"",IF(ISNA(VLOOKUP($L7884,'result messages'!$H$3:$L$11,4,FALSE)),VLOOKUP($M7884,'result messages'!$H$3:$L$11,4,FALSE),VLOOKUP($L7884,'result messages'!$H$3:$L$11,4,FALSE)))</f>
        <v/>
      </c>
      <c r="Q7884" s="1" t="str">
        <f>IF(ISBLANK($C7884),"",IF(ISNA(VLOOKUP($L7884,'result messages'!$H$3:$L$11,5,FALSE)),VLOOKUP($M7884,'result messages'!$H$3:$L$11,5,FALSE),VLOOKUP($L7884,'result messages'!$H$3:$L$11,5,FALSE)))</f>
        <v/>
      </c>
    </row>
    <row r="7885" spans="1:17">
      <c r="A7885" s="1">
        <v>7882</v>
      </c>
      <c r="B7885" s="1"/>
      <c r="C7885" s="1"/>
      <c r="D7885" s="1"/>
      <c r="E7885" s="6"/>
      <c r="F7885" s="1"/>
      <c r="G7885" s="1" t="str">
        <f>IF(ISNA(VLOOKUP($C7885,'DTEN TCAP Linkage deviceId'!$A$1:$A$20000,1,FALSE)),"No","Yes")</f>
        <v>No</v>
      </c>
      <c r="H7885" s="1" t="str">
        <f>IF(ISNA(VLOOKUP($C7885,'Provisioning Requester'!$F$3:$H$20000,2,FALSE)),"No","Yes")</f>
        <v>No</v>
      </c>
      <c r="I7885" s="1" t="str">
        <f>IF($H7885="Yes",VLOOKUP($C7885,'Provisioning Requester'!$F$3:$H$20000,3,FALSE),"-")</f>
        <v>-</v>
      </c>
      <c r="J7885" s="1" t="str">
        <f>IF(OR(D7885="SVCP", E7885="TRUE"), "No", IF(ISNA(VLOOKUP($C7885,'ProvResponder deviceId'!$A$1:$A$20000,1,FALSE)),"No","Yes"))</f>
        <v>No</v>
      </c>
      <c r="K7885" s="1" t="str">
        <f>IF($J7885="Yes",VLOOKUP($C7885,'ProvResponder deviceId'!$A$1:$C$20000,3,FALSE),"-")</f>
        <v>-</v>
      </c>
      <c r="L7885" s="1" t="str">
        <f t="shared" si="246"/>
        <v/>
      </c>
      <c r="M7885" s="1" t="str">
        <f t="shared" si="247"/>
        <v/>
      </c>
      <c r="N7885" s="1" t="str">
        <f>IF(ISBLANK($C7885),"",IF(ISNA(VLOOKUP($L7885,'result messages'!$H$3:$L$11,2,FALSE)),VLOOKUP($M7885,'result messages'!$H$3:$L$11,2,FALSE),VLOOKUP($L7885,'result messages'!$H$3:$L$11,2,FALSE)))</f>
        <v/>
      </c>
      <c r="O7885" s="1" t="str">
        <f>IF(ISBLANK($C7885),"",IF(ISNA(VLOOKUP($L7885,'result messages'!$H$3:$L$11,3,FALSE)),VLOOKUP($M7885,'result messages'!$H$3:$L$11,3,FALSE),VLOOKUP($L7885,'result messages'!$H$3:$L$11,3,FALSE)))</f>
        <v/>
      </c>
      <c r="P7885" s="1" t="str">
        <f>IF(ISBLANK($C7885),"",IF(ISNA(VLOOKUP($L7885,'result messages'!$H$3:$L$11,4,FALSE)),VLOOKUP($M7885,'result messages'!$H$3:$L$11,4,FALSE),VLOOKUP($L7885,'result messages'!$H$3:$L$11,4,FALSE)))</f>
        <v/>
      </c>
      <c r="Q7885" s="1" t="str">
        <f>IF(ISBLANK($C7885),"",IF(ISNA(VLOOKUP($L7885,'result messages'!$H$3:$L$11,5,FALSE)),VLOOKUP($M7885,'result messages'!$H$3:$L$11,5,FALSE),VLOOKUP($L7885,'result messages'!$H$3:$L$11,5,FALSE)))</f>
        <v/>
      </c>
    </row>
    <row r="7886" spans="1:17">
      <c r="A7886" s="1">
        <v>7883</v>
      </c>
      <c r="B7886" s="1"/>
      <c r="C7886" s="1"/>
      <c r="D7886" s="1"/>
      <c r="E7886" s="6"/>
      <c r="F7886" s="1"/>
      <c r="G7886" s="1" t="str">
        <f>IF(ISNA(VLOOKUP($C7886,'DTEN TCAP Linkage deviceId'!$A$1:$A$20000,1,FALSE)),"No","Yes")</f>
        <v>No</v>
      </c>
      <c r="H7886" s="1" t="str">
        <f>IF(ISNA(VLOOKUP($C7886,'Provisioning Requester'!$F$3:$H$20000,2,FALSE)),"No","Yes")</f>
        <v>No</v>
      </c>
      <c r="I7886" s="1" t="str">
        <f>IF($H7886="Yes",VLOOKUP($C7886,'Provisioning Requester'!$F$3:$H$20000,3,FALSE),"-")</f>
        <v>-</v>
      </c>
      <c r="J7886" s="1" t="str">
        <f>IF(OR(D7886="SVCP", E7886="TRUE"), "No", IF(ISNA(VLOOKUP($C7886,'ProvResponder deviceId'!$A$1:$A$20000,1,FALSE)),"No","Yes"))</f>
        <v>No</v>
      </c>
      <c r="K7886" s="1" t="str">
        <f>IF($J7886="Yes",VLOOKUP($C7886,'ProvResponder deviceId'!$A$1:$C$20000,3,FALSE),"-")</f>
        <v>-</v>
      </c>
      <c r="L7886" s="1" t="str">
        <f t="shared" si="246"/>
        <v/>
      </c>
      <c r="M7886" s="1" t="str">
        <f t="shared" si="247"/>
        <v/>
      </c>
      <c r="N7886" s="1" t="str">
        <f>IF(ISBLANK($C7886),"",IF(ISNA(VLOOKUP($L7886,'result messages'!$H$3:$L$11,2,FALSE)),VLOOKUP($M7886,'result messages'!$H$3:$L$11,2,FALSE),VLOOKUP($L7886,'result messages'!$H$3:$L$11,2,FALSE)))</f>
        <v/>
      </c>
      <c r="O7886" s="1" t="str">
        <f>IF(ISBLANK($C7886),"",IF(ISNA(VLOOKUP($L7886,'result messages'!$H$3:$L$11,3,FALSE)),VLOOKUP($M7886,'result messages'!$H$3:$L$11,3,FALSE),VLOOKUP($L7886,'result messages'!$H$3:$L$11,3,FALSE)))</f>
        <v/>
      </c>
      <c r="P7886" s="1" t="str">
        <f>IF(ISBLANK($C7886),"",IF(ISNA(VLOOKUP($L7886,'result messages'!$H$3:$L$11,4,FALSE)),VLOOKUP($M7886,'result messages'!$H$3:$L$11,4,FALSE),VLOOKUP($L7886,'result messages'!$H$3:$L$11,4,FALSE)))</f>
        <v/>
      </c>
      <c r="Q7886" s="1" t="str">
        <f>IF(ISBLANK($C7886),"",IF(ISNA(VLOOKUP($L7886,'result messages'!$H$3:$L$11,5,FALSE)),VLOOKUP($M7886,'result messages'!$H$3:$L$11,5,FALSE),VLOOKUP($L7886,'result messages'!$H$3:$L$11,5,FALSE)))</f>
        <v/>
      </c>
    </row>
    <row r="7887" spans="1:17">
      <c r="A7887" s="1">
        <v>7884</v>
      </c>
      <c r="B7887" s="1"/>
      <c r="C7887" s="1"/>
      <c r="D7887" s="1"/>
      <c r="E7887" s="6"/>
      <c r="F7887" s="1"/>
      <c r="G7887" s="1" t="str">
        <f>IF(ISNA(VLOOKUP($C7887,'DTEN TCAP Linkage deviceId'!$A$1:$A$20000,1,FALSE)),"No","Yes")</f>
        <v>No</v>
      </c>
      <c r="H7887" s="1" t="str">
        <f>IF(ISNA(VLOOKUP($C7887,'Provisioning Requester'!$F$3:$H$20000,2,FALSE)),"No","Yes")</f>
        <v>No</v>
      </c>
      <c r="I7887" s="1" t="str">
        <f>IF($H7887="Yes",VLOOKUP($C7887,'Provisioning Requester'!$F$3:$H$20000,3,FALSE),"-")</f>
        <v>-</v>
      </c>
      <c r="J7887" s="1" t="str">
        <f>IF(OR(D7887="SVCP", E7887="TRUE"), "No", IF(ISNA(VLOOKUP($C7887,'ProvResponder deviceId'!$A$1:$A$20000,1,FALSE)),"No","Yes"))</f>
        <v>No</v>
      </c>
      <c r="K7887" s="1" t="str">
        <f>IF($J7887="Yes",VLOOKUP($C7887,'ProvResponder deviceId'!$A$1:$C$20000,3,FALSE),"-")</f>
        <v>-</v>
      </c>
      <c r="L7887" s="1" t="str">
        <f t="shared" si="246"/>
        <v/>
      </c>
      <c r="M7887" s="1" t="str">
        <f t="shared" si="247"/>
        <v/>
      </c>
      <c r="N7887" s="1" t="str">
        <f>IF(ISBLANK($C7887),"",IF(ISNA(VLOOKUP($L7887,'result messages'!$H$3:$L$11,2,FALSE)),VLOOKUP($M7887,'result messages'!$H$3:$L$11,2,FALSE),VLOOKUP($L7887,'result messages'!$H$3:$L$11,2,FALSE)))</f>
        <v/>
      </c>
      <c r="O7887" s="1" t="str">
        <f>IF(ISBLANK($C7887),"",IF(ISNA(VLOOKUP($L7887,'result messages'!$H$3:$L$11,3,FALSE)),VLOOKUP($M7887,'result messages'!$H$3:$L$11,3,FALSE),VLOOKUP($L7887,'result messages'!$H$3:$L$11,3,FALSE)))</f>
        <v/>
      </c>
      <c r="P7887" s="1" t="str">
        <f>IF(ISBLANK($C7887),"",IF(ISNA(VLOOKUP($L7887,'result messages'!$H$3:$L$11,4,FALSE)),VLOOKUP($M7887,'result messages'!$H$3:$L$11,4,FALSE),VLOOKUP($L7887,'result messages'!$H$3:$L$11,4,FALSE)))</f>
        <v/>
      </c>
      <c r="Q7887" s="1" t="str">
        <f>IF(ISBLANK($C7887),"",IF(ISNA(VLOOKUP($L7887,'result messages'!$H$3:$L$11,5,FALSE)),VLOOKUP($M7887,'result messages'!$H$3:$L$11,5,FALSE),VLOOKUP($L7887,'result messages'!$H$3:$L$11,5,FALSE)))</f>
        <v/>
      </c>
    </row>
    <row r="7888" spans="1:17">
      <c r="A7888" s="1">
        <v>7885</v>
      </c>
      <c r="B7888" s="1"/>
      <c r="C7888" s="1"/>
      <c r="D7888" s="1"/>
      <c r="E7888" s="6"/>
      <c r="F7888" s="1"/>
      <c r="G7888" s="1" t="str">
        <f>IF(ISNA(VLOOKUP($C7888,'DTEN TCAP Linkage deviceId'!$A$1:$A$20000,1,FALSE)),"No","Yes")</f>
        <v>No</v>
      </c>
      <c r="H7888" s="1" t="str">
        <f>IF(ISNA(VLOOKUP($C7888,'Provisioning Requester'!$F$3:$H$20000,2,FALSE)),"No","Yes")</f>
        <v>No</v>
      </c>
      <c r="I7888" s="1" t="str">
        <f>IF($H7888="Yes",VLOOKUP($C7888,'Provisioning Requester'!$F$3:$H$20000,3,FALSE),"-")</f>
        <v>-</v>
      </c>
      <c r="J7888" s="1" t="str">
        <f>IF(OR(D7888="SVCP", E7888="TRUE"), "No", IF(ISNA(VLOOKUP($C7888,'ProvResponder deviceId'!$A$1:$A$20000,1,FALSE)),"No","Yes"))</f>
        <v>No</v>
      </c>
      <c r="K7888" s="1" t="str">
        <f>IF($J7888="Yes",VLOOKUP($C7888,'ProvResponder deviceId'!$A$1:$C$20000,3,FALSE),"-")</f>
        <v>-</v>
      </c>
      <c r="L7888" s="1" t="str">
        <f t="shared" si="246"/>
        <v/>
      </c>
      <c r="M7888" s="1" t="str">
        <f t="shared" si="247"/>
        <v/>
      </c>
      <c r="N7888" s="1" t="str">
        <f>IF(ISBLANK($C7888),"",IF(ISNA(VLOOKUP($L7888,'result messages'!$H$3:$L$11,2,FALSE)),VLOOKUP($M7888,'result messages'!$H$3:$L$11,2,FALSE),VLOOKUP($L7888,'result messages'!$H$3:$L$11,2,FALSE)))</f>
        <v/>
      </c>
      <c r="O7888" s="1" t="str">
        <f>IF(ISBLANK($C7888),"",IF(ISNA(VLOOKUP($L7888,'result messages'!$H$3:$L$11,3,FALSE)),VLOOKUP($M7888,'result messages'!$H$3:$L$11,3,FALSE),VLOOKUP($L7888,'result messages'!$H$3:$L$11,3,FALSE)))</f>
        <v/>
      </c>
      <c r="P7888" s="1" t="str">
        <f>IF(ISBLANK($C7888),"",IF(ISNA(VLOOKUP($L7888,'result messages'!$H$3:$L$11,4,FALSE)),VLOOKUP($M7888,'result messages'!$H$3:$L$11,4,FALSE),VLOOKUP($L7888,'result messages'!$H$3:$L$11,4,FALSE)))</f>
        <v/>
      </c>
      <c r="Q7888" s="1" t="str">
        <f>IF(ISBLANK($C7888),"",IF(ISNA(VLOOKUP($L7888,'result messages'!$H$3:$L$11,5,FALSE)),VLOOKUP($M7888,'result messages'!$H$3:$L$11,5,FALSE),VLOOKUP($L7888,'result messages'!$H$3:$L$11,5,FALSE)))</f>
        <v/>
      </c>
    </row>
    <row r="7889" spans="1:17">
      <c r="A7889" s="1">
        <v>7886</v>
      </c>
      <c r="B7889" s="1"/>
      <c r="C7889" s="1"/>
      <c r="D7889" s="1"/>
      <c r="E7889" s="6"/>
      <c r="F7889" s="1"/>
      <c r="G7889" s="1" t="str">
        <f>IF(ISNA(VLOOKUP($C7889,'DTEN TCAP Linkage deviceId'!$A$1:$A$20000,1,FALSE)),"No","Yes")</f>
        <v>No</v>
      </c>
      <c r="H7889" s="1" t="str">
        <f>IF(ISNA(VLOOKUP($C7889,'Provisioning Requester'!$F$3:$H$20000,2,FALSE)),"No","Yes")</f>
        <v>No</v>
      </c>
      <c r="I7889" s="1" t="str">
        <f>IF($H7889="Yes",VLOOKUP($C7889,'Provisioning Requester'!$F$3:$H$20000,3,FALSE),"-")</f>
        <v>-</v>
      </c>
      <c r="J7889" s="1" t="str">
        <f>IF(OR(D7889="SVCP", E7889="TRUE"), "No", IF(ISNA(VLOOKUP($C7889,'ProvResponder deviceId'!$A$1:$A$20000,1,FALSE)),"No","Yes"))</f>
        <v>No</v>
      </c>
      <c r="K7889" s="1" t="str">
        <f>IF($J7889="Yes",VLOOKUP($C7889,'ProvResponder deviceId'!$A$1:$C$20000,3,FALSE),"-")</f>
        <v>-</v>
      </c>
      <c r="L7889" s="1" t="str">
        <f t="shared" si="246"/>
        <v/>
      </c>
      <c r="M7889" s="1" t="str">
        <f t="shared" si="247"/>
        <v/>
      </c>
      <c r="N7889" s="1" t="str">
        <f>IF(ISBLANK($C7889),"",IF(ISNA(VLOOKUP($L7889,'result messages'!$H$3:$L$11,2,FALSE)),VLOOKUP($M7889,'result messages'!$H$3:$L$11,2,FALSE),VLOOKUP($L7889,'result messages'!$H$3:$L$11,2,FALSE)))</f>
        <v/>
      </c>
      <c r="O7889" s="1" t="str">
        <f>IF(ISBLANK($C7889),"",IF(ISNA(VLOOKUP($L7889,'result messages'!$H$3:$L$11,3,FALSE)),VLOOKUP($M7889,'result messages'!$H$3:$L$11,3,FALSE),VLOOKUP($L7889,'result messages'!$H$3:$L$11,3,FALSE)))</f>
        <v/>
      </c>
      <c r="P7889" s="1" t="str">
        <f>IF(ISBLANK($C7889),"",IF(ISNA(VLOOKUP($L7889,'result messages'!$H$3:$L$11,4,FALSE)),VLOOKUP($M7889,'result messages'!$H$3:$L$11,4,FALSE),VLOOKUP($L7889,'result messages'!$H$3:$L$11,4,FALSE)))</f>
        <v/>
      </c>
      <c r="Q7889" s="1" t="str">
        <f>IF(ISBLANK($C7889),"",IF(ISNA(VLOOKUP($L7889,'result messages'!$H$3:$L$11,5,FALSE)),VLOOKUP($M7889,'result messages'!$H$3:$L$11,5,FALSE),VLOOKUP($L7889,'result messages'!$H$3:$L$11,5,FALSE)))</f>
        <v/>
      </c>
    </row>
    <row r="7890" spans="1:17">
      <c r="A7890" s="1">
        <v>7887</v>
      </c>
      <c r="B7890" s="1"/>
      <c r="C7890" s="1"/>
      <c r="D7890" s="1"/>
      <c r="E7890" s="6"/>
      <c r="F7890" s="1"/>
      <c r="G7890" s="1" t="str">
        <f>IF(ISNA(VLOOKUP($C7890,'DTEN TCAP Linkage deviceId'!$A$1:$A$20000,1,FALSE)),"No","Yes")</f>
        <v>No</v>
      </c>
      <c r="H7890" s="1" t="str">
        <f>IF(ISNA(VLOOKUP($C7890,'Provisioning Requester'!$F$3:$H$20000,2,FALSE)),"No","Yes")</f>
        <v>No</v>
      </c>
      <c r="I7890" s="1" t="str">
        <f>IF($H7890="Yes",VLOOKUP($C7890,'Provisioning Requester'!$F$3:$H$20000,3,FALSE),"-")</f>
        <v>-</v>
      </c>
      <c r="J7890" s="1" t="str">
        <f>IF(OR(D7890="SVCP", E7890="TRUE"), "No", IF(ISNA(VLOOKUP($C7890,'ProvResponder deviceId'!$A$1:$A$20000,1,FALSE)),"No","Yes"))</f>
        <v>No</v>
      </c>
      <c r="K7890" s="1" t="str">
        <f>IF($J7890="Yes",VLOOKUP($C7890,'ProvResponder deviceId'!$A$1:$C$20000,3,FALSE),"-")</f>
        <v>-</v>
      </c>
      <c r="L7890" s="1" t="str">
        <f t="shared" si="246"/>
        <v/>
      </c>
      <c r="M7890" s="1" t="str">
        <f t="shared" si="247"/>
        <v/>
      </c>
      <c r="N7890" s="1" t="str">
        <f>IF(ISBLANK($C7890),"",IF(ISNA(VLOOKUP($L7890,'result messages'!$H$3:$L$11,2,FALSE)),VLOOKUP($M7890,'result messages'!$H$3:$L$11,2,FALSE),VLOOKUP($L7890,'result messages'!$H$3:$L$11,2,FALSE)))</f>
        <v/>
      </c>
      <c r="O7890" s="1" t="str">
        <f>IF(ISBLANK($C7890),"",IF(ISNA(VLOOKUP($L7890,'result messages'!$H$3:$L$11,3,FALSE)),VLOOKUP($M7890,'result messages'!$H$3:$L$11,3,FALSE),VLOOKUP($L7890,'result messages'!$H$3:$L$11,3,FALSE)))</f>
        <v/>
      </c>
      <c r="P7890" s="1" t="str">
        <f>IF(ISBLANK($C7890),"",IF(ISNA(VLOOKUP($L7890,'result messages'!$H$3:$L$11,4,FALSE)),VLOOKUP($M7890,'result messages'!$H$3:$L$11,4,FALSE),VLOOKUP($L7890,'result messages'!$H$3:$L$11,4,FALSE)))</f>
        <v/>
      </c>
      <c r="Q7890" s="1" t="str">
        <f>IF(ISBLANK($C7890),"",IF(ISNA(VLOOKUP($L7890,'result messages'!$H$3:$L$11,5,FALSE)),VLOOKUP($M7890,'result messages'!$H$3:$L$11,5,FALSE),VLOOKUP($L7890,'result messages'!$H$3:$L$11,5,FALSE)))</f>
        <v/>
      </c>
    </row>
    <row r="7891" spans="1:17">
      <c r="A7891" s="1">
        <v>7888</v>
      </c>
      <c r="B7891" s="1"/>
      <c r="C7891" s="1"/>
      <c r="D7891" s="1"/>
      <c r="E7891" s="6"/>
      <c r="F7891" s="1"/>
      <c r="G7891" s="1" t="str">
        <f>IF(ISNA(VLOOKUP($C7891,'DTEN TCAP Linkage deviceId'!$A$1:$A$20000,1,FALSE)),"No","Yes")</f>
        <v>No</v>
      </c>
      <c r="H7891" s="1" t="str">
        <f>IF(ISNA(VLOOKUP($C7891,'Provisioning Requester'!$F$3:$H$20000,2,FALSE)),"No","Yes")</f>
        <v>No</v>
      </c>
      <c r="I7891" s="1" t="str">
        <f>IF($H7891="Yes",VLOOKUP($C7891,'Provisioning Requester'!$F$3:$H$20000,3,FALSE),"-")</f>
        <v>-</v>
      </c>
      <c r="J7891" s="1" t="str">
        <f>IF(OR(D7891="SVCP", E7891="TRUE"), "No", IF(ISNA(VLOOKUP($C7891,'ProvResponder deviceId'!$A$1:$A$20000,1,FALSE)),"No","Yes"))</f>
        <v>No</v>
      </c>
      <c r="K7891" s="1" t="str">
        <f>IF($J7891="Yes",VLOOKUP($C7891,'ProvResponder deviceId'!$A$1:$C$20000,3,FALSE),"-")</f>
        <v>-</v>
      </c>
      <c r="L7891" s="1" t="str">
        <f t="shared" si="246"/>
        <v/>
      </c>
      <c r="M7891" s="1" t="str">
        <f t="shared" si="247"/>
        <v/>
      </c>
      <c r="N7891" s="1" t="str">
        <f>IF(ISBLANK($C7891),"",IF(ISNA(VLOOKUP($L7891,'result messages'!$H$3:$L$11,2,FALSE)),VLOOKUP($M7891,'result messages'!$H$3:$L$11,2,FALSE),VLOOKUP($L7891,'result messages'!$H$3:$L$11,2,FALSE)))</f>
        <v/>
      </c>
      <c r="O7891" s="1" t="str">
        <f>IF(ISBLANK($C7891),"",IF(ISNA(VLOOKUP($L7891,'result messages'!$H$3:$L$11,3,FALSE)),VLOOKUP($M7891,'result messages'!$H$3:$L$11,3,FALSE),VLOOKUP($L7891,'result messages'!$H$3:$L$11,3,FALSE)))</f>
        <v/>
      </c>
      <c r="P7891" s="1" t="str">
        <f>IF(ISBLANK($C7891),"",IF(ISNA(VLOOKUP($L7891,'result messages'!$H$3:$L$11,4,FALSE)),VLOOKUP($M7891,'result messages'!$H$3:$L$11,4,FALSE),VLOOKUP($L7891,'result messages'!$H$3:$L$11,4,FALSE)))</f>
        <v/>
      </c>
      <c r="Q7891" s="1" t="str">
        <f>IF(ISBLANK($C7891),"",IF(ISNA(VLOOKUP($L7891,'result messages'!$H$3:$L$11,5,FALSE)),VLOOKUP($M7891,'result messages'!$H$3:$L$11,5,FALSE),VLOOKUP($L7891,'result messages'!$H$3:$L$11,5,FALSE)))</f>
        <v/>
      </c>
    </row>
    <row r="7892" spans="1:17">
      <c r="A7892" s="1">
        <v>7889</v>
      </c>
      <c r="B7892" s="1"/>
      <c r="C7892" s="1"/>
      <c r="D7892" s="1"/>
      <c r="E7892" s="6"/>
      <c r="F7892" s="1"/>
      <c r="G7892" s="1" t="str">
        <f>IF(ISNA(VLOOKUP($C7892,'DTEN TCAP Linkage deviceId'!$A$1:$A$20000,1,FALSE)),"No","Yes")</f>
        <v>No</v>
      </c>
      <c r="H7892" s="1" t="str">
        <f>IF(ISNA(VLOOKUP($C7892,'Provisioning Requester'!$F$3:$H$20000,2,FALSE)),"No","Yes")</f>
        <v>No</v>
      </c>
      <c r="I7892" s="1" t="str">
        <f>IF($H7892="Yes",VLOOKUP($C7892,'Provisioning Requester'!$F$3:$H$20000,3,FALSE),"-")</f>
        <v>-</v>
      </c>
      <c r="J7892" s="1" t="str">
        <f>IF(OR(D7892="SVCP", E7892="TRUE"), "No", IF(ISNA(VLOOKUP($C7892,'ProvResponder deviceId'!$A$1:$A$20000,1,FALSE)),"No","Yes"))</f>
        <v>No</v>
      </c>
      <c r="K7892" s="1" t="str">
        <f>IF($J7892="Yes",VLOOKUP($C7892,'ProvResponder deviceId'!$A$1:$C$20000,3,FALSE),"-")</f>
        <v>-</v>
      </c>
      <c r="L7892" s="1" t="str">
        <f t="shared" si="246"/>
        <v/>
      </c>
      <c r="M7892" s="1" t="str">
        <f t="shared" si="247"/>
        <v/>
      </c>
      <c r="N7892" s="1" t="str">
        <f>IF(ISBLANK($C7892),"",IF(ISNA(VLOOKUP($L7892,'result messages'!$H$3:$L$11,2,FALSE)),VLOOKUP($M7892,'result messages'!$H$3:$L$11,2,FALSE),VLOOKUP($L7892,'result messages'!$H$3:$L$11,2,FALSE)))</f>
        <v/>
      </c>
      <c r="O7892" s="1" t="str">
        <f>IF(ISBLANK($C7892),"",IF(ISNA(VLOOKUP($L7892,'result messages'!$H$3:$L$11,3,FALSE)),VLOOKUP($M7892,'result messages'!$H$3:$L$11,3,FALSE),VLOOKUP($L7892,'result messages'!$H$3:$L$11,3,FALSE)))</f>
        <v/>
      </c>
      <c r="P7892" s="1" t="str">
        <f>IF(ISBLANK($C7892),"",IF(ISNA(VLOOKUP($L7892,'result messages'!$H$3:$L$11,4,FALSE)),VLOOKUP($M7892,'result messages'!$H$3:$L$11,4,FALSE),VLOOKUP($L7892,'result messages'!$H$3:$L$11,4,FALSE)))</f>
        <v/>
      </c>
      <c r="Q7892" s="1" t="str">
        <f>IF(ISBLANK($C7892),"",IF(ISNA(VLOOKUP($L7892,'result messages'!$H$3:$L$11,5,FALSE)),VLOOKUP($M7892,'result messages'!$H$3:$L$11,5,FALSE),VLOOKUP($L7892,'result messages'!$H$3:$L$11,5,FALSE)))</f>
        <v/>
      </c>
    </row>
    <row r="7893" spans="1:17">
      <c r="A7893" s="1">
        <v>7890</v>
      </c>
      <c r="B7893" s="1"/>
      <c r="C7893" s="1"/>
      <c r="D7893" s="1"/>
      <c r="E7893" s="6"/>
      <c r="F7893" s="1"/>
      <c r="G7893" s="1" t="str">
        <f>IF(ISNA(VLOOKUP($C7893,'DTEN TCAP Linkage deviceId'!$A$1:$A$20000,1,FALSE)),"No","Yes")</f>
        <v>No</v>
      </c>
      <c r="H7893" s="1" t="str">
        <f>IF(ISNA(VLOOKUP($C7893,'Provisioning Requester'!$F$3:$H$20000,2,FALSE)),"No","Yes")</f>
        <v>No</v>
      </c>
      <c r="I7893" s="1" t="str">
        <f>IF($H7893="Yes",VLOOKUP($C7893,'Provisioning Requester'!$F$3:$H$20000,3,FALSE),"-")</f>
        <v>-</v>
      </c>
      <c r="J7893" s="1" t="str">
        <f>IF(OR(D7893="SVCP", E7893="TRUE"), "No", IF(ISNA(VLOOKUP($C7893,'ProvResponder deviceId'!$A$1:$A$20000,1,FALSE)),"No","Yes"))</f>
        <v>No</v>
      </c>
      <c r="K7893" s="1" t="str">
        <f>IF($J7893="Yes",VLOOKUP($C7893,'ProvResponder deviceId'!$A$1:$C$20000,3,FALSE),"-")</f>
        <v>-</v>
      </c>
      <c r="L7893" s="1" t="str">
        <f t="shared" si="246"/>
        <v/>
      </c>
      <c r="M7893" s="1" t="str">
        <f t="shared" si="247"/>
        <v/>
      </c>
      <c r="N7893" s="1" t="str">
        <f>IF(ISBLANK($C7893),"",IF(ISNA(VLOOKUP($L7893,'result messages'!$H$3:$L$11,2,FALSE)),VLOOKUP($M7893,'result messages'!$H$3:$L$11,2,FALSE),VLOOKUP($L7893,'result messages'!$H$3:$L$11,2,FALSE)))</f>
        <v/>
      </c>
      <c r="O7893" s="1" t="str">
        <f>IF(ISBLANK($C7893),"",IF(ISNA(VLOOKUP($L7893,'result messages'!$H$3:$L$11,3,FALSE)),VLOOKUP($M7893,'result messages'!$H$3:$L$11,3,FALSE),VLOOKUP($L7893,'result messages'!$H$3:$L$11,3,FALSE)))</f>
        <v/>
      </c>
      <c r="P7893" s="1" t="str">
        <f>IF(ISBLANK($C7893),"",IF(ISNA(VLOOKUP($L7893,'result messages'!$H$3:$L$11,4,FALSE)),VLOOKUP($M7893,'result messages'!$H$3:$L$11,4,FALSE),VLOOKUP($L7893,'result messages'!$H$3:$L$11,4,FALSE)))</f>
        <v/>
      </c>
      <c r="Q7893" s="1" t="str">
        <f>IF(ISBLANK($C7893),"",IF(ISNA(VLOOKUP($L7893,'result messages'!$H$3:$L$11,5,FALSE)),VLOOKUP($M7893,'result messages'!$H$3:$L$11,5,FALSE),VLOOKUP($L7893,'result messages'!$H$3:$L$11,5,FALSE)))</f>
        <v/>
      </c>
    </row>
    <row r="7894" spans="1:17">
      <c r="A7894" s="1">
        <v>7891</v>
      </c>
      <c r="B7894" s="1"/>
      <c r="C7894" s="1"/>
      <c r="D7894" s="1"/>
      <c r="E7894" s="6"/>
      <c r="F7894" s="1"/>
      <c r="G7894" s="1" t="str">
        <f>IF(ISNA(VLOOKUP($C7894,'DTEN TCAP Linkage deviceId'!$A$1:$A$20000,1,FALSE)),"No","Yes")</f>
        <v>No</v>
      </c>
      <c r="H7894" s="1" t="str">
        <f>IF(ISNA(VLOOKUP($C7894,'Provisioning Requester'!$F$3:$H$20000,2,FALSE)),"No","Yes")</f>
        <v>No</v>
      </c>
      <c r="I7894" s="1" t="str">
        <f>IF($H7894="Yes",VLOOKUP($C7894,'Provisioning Requester'!$F$3:$H$20000,3,FALSE),"-")</f>
        <v>-</v>
      </c>
      <c r="J7894" s="1" t="str">
        <f>IF(OR(D7894="SVCP", E7894="TRUE"), "No", IF(ISNA(VLOOKUP($C7894,'ProvResponder deviceId'!$A$1:$A$20000,1,FALSE)),"No","Yes"))</f>
        <v>No</v>
      </c>
      <c r="K7894" s="1" t="str">
        <f>IF($J7894="Yes",VLOOKUP($C7894,'ProvResponder deviceId'!$A$1:$C$20000,3,FALSE),"-")</f>
        <v>-</v>
      </c>
      <c r="L7894" s="1" t="str">
        <f t="shared" si="246"/>
        <v/>
      </c>
      <c r="M7894" s="1" t="str">
        <f t="shared" si="247"/>
        <v/>
      </c>
      <c r="N7894" s="1" t="str">
        <f>IF(ISBLANK($C7894),"",IF(ISNA(VLOOKUP($L7894,'result messages'!$H$3:$L$11,2,FALSE)),VLOOKUP($M7894,'result messages'!$H$3:$L$11,2,FALSE),VLOOKUP($L7894,'result messages'!$H$3:$L$11,2,FALSE)))</f>
        <v/>
      </c>
      <c r="O7894" s="1" t="str">
        <f>IF(ISBLANK($C7894),"",IF(ISNA(VLOOKUP($L7894,'result messages'!$H$3:$L$11,3,FALSE)),VLOOKUP($M7894,'result messages'!$H$3:$L$11,3,FALSE),VLOOKUP($L7894,'result messages'!$H$3:$L$11,3,FALSE)))</f>
        <v/>
      </c>
      <c r="P7894" s="1" t="str">
        <f>IF(ISBLANK($C7894),"",IF(ISNA(VLOOKUP($L7894,'result messages'!$H$3:$L$11,4,FALSE)),VLOOKUP($M7894,'result messages'!$H$3:$L$11,4,FALSE),VLOOKUP($L7894,'result messages'!$H$3:$L$11,4,FALSE)))</f>
        <v/>
      </c>
      <c r="Q7894" s="1" t="str">
        <f>IF(ISBLANK($C7894),"",IF(ISNA(VLOOKUP($L7894,'result messages'!$H$3:$L$11,5,FALSE)),VLOOKUP($M7894,'result messages'!$H$3:$L$11,5,FALSE),VLOOKUP($L7894,'result messages'!$H$3:$L$11,5,FALSE)))</f>
        <v/>
      </c>
    </row>
    <row r="7895" spans="1:17">
      <c r="A7895" s="1">
        <v>7892</v>
      </c>
      <c r="B7895" s="1"/>
      <c r="C7895" s="1"/>
      <c r="D7895" s="1"/>
      <c r="E7895" s="6"/>
      <c r="F7895" s="1"/>
      <c r="G7895" s="1" t="str">
        <f>IF(ISNA(VLOOKUP($C7895,'DTEN TCAP Linkage deviceId'!$A$1:$A$20000,1,FALSE)),"No","Yes")</f>
        <v>No</v>
      </c>
      <c r="H7895" s="1" t="str">
        <f>IF(ISNA(VLOOKUP($C7895,'Provisioning Requester'!$F$3:$H$20000,2,FALSE)),"No","Yes")</f>
        <v>No</v>
      </c>
      <c r="I7895" s="1" t="str">
        <f>IF($H7895="Yes",VLOOKUP($C7895,'Provisioning Requester'!$F$3:$H$20000,3,FALSE),"-")</f>
        <v>-</v>
      </c>
      <c r="J7895" s="1" t="str">
        <f>IF(OR(D7895="SVCP", E7895="TRUE"), "No", IF(ISNA(VLOOKUP($C7895,'ProvResponder deviceId'!$A$1:$A$20000,1,FALSE)),"No","Yes"))</f>
        <v>No</v>
      </c>
      <c r="K7895" s="1" t="str">
        <f>IF($J7895="Yes",VLOOKUP($C7895,'ProvResponder deviceId'!$A$1:$C$20000,3,FALSE),"-")</f>
        <v>-</v>
      </c>
      <c r="L7895" s="1" t="str">
        <f t="shared" si="246"/>
        <v/>
      </c>
      <c r="M7895" s="1" t="str">
        <f t="shared" si="247"/>
        <v/>
      </c>
      <c r="N7895" s="1" t="str">
        <f>IF(ISBLANK($C7895),"",IF(ISNA(VLOOKUP($L7895,'result messages'!$H$3:$L$11,2,FALSE)),VLOOKUP($M7895,'result messages'!$H$3:$L$11,2,FALSE),VLOOKUP($L7895,'result messages'!$H$3:$L$11,2,FALSE)))</f>
        <v/>
      </c>
      <c r="O7895" s="1" t="str">
        <f>IF(ISBLANK($C7895),"",IF(ISNA(VLOOKUP($L7895,'result messages'!$H$3:$L$11,3,FALSE)),VLOOKUP($M7895,'result messages'!$H$3:$L$11,3,FALSE),VLOOKUP($L7895,'result messages'!$H$3:$L$11,3,FALSE)))</f>
        <v/>
      </c>
      <c r="P7895" s="1" t="str">
        <f>IF(ISBLANK($C7895),"",IF(ISNA(VLOOKUP($L7895,'result messages'!$H$3:$L$11,4,FALSE)),VLOOKUP($M7895,'result messages'!$H$3:$L$11,4,FALSE),VLOOKUP($L7895,'result messages'!$H$3:$L$11,4,FALSE)))</f>
        <v/>
      </c>
      <c r="Q7895" s="1" t="str">
        <f>IF(ISBLANK($C7895),"",IF(ISNA(VLOOKUP($L7895,'result messages'!$H$3:$L$11,5,FALSE)),VLOOKUP($M7895,'result messages'!$H$3:$L$11,5,FALSE),VLOOKUP($L7895,'result messages'!$H$3:$L$11,5,FALSE)))</f>
        <v/>
      </c>
    </row>
    <row r="7896" spans="1:17">
      <c r="A7896" s="1">
        <v>7893</v>
      </c>
      <c r="B7896" s="1"/>
      <c r="C7896" s="1"/>
      <c r="D7896" s="1"/>
      <c r="E7896" s="6"/>
      <c r="F7896" s="1"/>
      <c r="G7896" s="1" t="str">
        <f>IF(ISNA(VLOOKUP($C7896,'DTEN TCAP Linkage deviceId'!$A$1:$A$20000,1,FALSE)),"No","Yes")</f>
        <v>No</v>
      </c>
      <c r="H7896" s="1" t="str">
        <f>IF(ISNA(VLOOKUP($C7896,'Provisioning Requester'!$F$3:$H$20000,2,FALSE)),"No","Yes")</f>
        <v>No</v>
      </c>
      <c r="I7896" s="1" t="str">
        <f>IF($H7896="Yes",VLOOKUP($C7896,'Provisioning Requester'!$F$3:$H$20000,3,FALSE),"-")</f>
        <v>-</v>
      </c>
      <c r="J7896" s="1" t="str">
        <f>IF(OR(D7896="SVCP", E7896="TRUE"), "No", IF(ISNA(VLOOKUP($C7896,'ProvResponder deviceId'!$A$1:$A$20000,1,FALSE)),"No","Yes"))</f>
        <v>No</v>
      </c>
      <c r="K7896" s="1" t="str">
        <f>IF($J7896="Yes",VLOOKUP($C7896,'ProvResponder deviceId'!$A$1:$C$20000,3,FALSE),"-")</f>
        <v>-</v>
      </c>
      <c r="L7896" s="1" t="str">
        <f t="shared" si="246"/>
        <v/>
      </c>
      <c r="M7896" s="1" t="str">
        <f t="shared" si="247"/>
        <v/>
      </c>
      <c r="N7896" s="1" t="str">
        <f>IF(ISBLANK($C7896),"",IF(ISNA(VLOOKUP($L7896,'result messages'!$H$3:$L$11,2,FALSE)),VLOOKUP($M7896,'result messages'!$H$3:$L$11,2,FALSE),VLOOKUP($L7896,'result messages'!$H$3:$L$11,2,FALSE)))</f>
        <v/>
      </c>
      <c r="O7896" s="1" t="str">
        <f>IF(ISBLANK($C7896),"",IF(ISNA(VLOOKUP($L7896,'result messages'!$H$3:$L$11,3,FALSE)),VLOOKUP($M7896,'result messages'!$H$3:$L$11,3,FALSE),VLOOKUP($L7896,'result messages'!$H$3:$L$11,3,FALSE)))</f>
        <v/>
      </c>
      <c r="P7896" s="1" t="str">
        <f>IF(ISBLANK($C7896),"",IF(ISNA(VLOOKUP($L7896,'result messages'!$H$3:$L$11,4,FALSE)),VLOOKUP($M7896,'result messages'!$H$3:$L$11,4,FALSE),VLOOKUP($L7896,'result messages'!$H$3:$L$11,4,FALSE)))</f>
        <v/>
      </c>
      <c r="Q7896" s="1" t="str">
        <f>IF(ISBLANK($C7896),"",IF(ISNA(VLOOKUP($L7896,'result messages'!$H$3:$L$11,5,FALSE)),VLOOKUP($M7896,'result messages'!$H$3:$L$11,5,FALSE),VLOOKUP($L7896,'result messages'!$H$3:$L$11,5,FALSE)))</f>
        <v/>
      </c>
    </row>
    <row r="7897" spans="1:17">
      <c r="A7897" s="1">
        <v>7894</v>
      </c>
      <c r="B7897" s="1"/>
      <c r="C7897" s="1"/>
      <c r="D7897" s="1"/>
      <c r="E7897" s="6"/>
      <c r="F7897" s="1"/>
      <c r="G7897" s="1" t="str">
        <f>IF(ISNA(VLOOKUP($C7897,'DTEN TCAP Linkage deviceId'!$A$1:$A$20000,1,FALSE)),"No","Yes")</f>
        <v>No</v>
      </c>
      <c r="H7897" s="1" t="str">
        <f>IF(ISNA(VLOOKUP($C7897,'Provisioning Requester'!$F$3:$H$20000,2,FALSE)),"No","Yes")</f>
        <v>No</v>
      </c>
      <c r="I7897" s="1" t="str">
        <f>IF($H7897="Yes",VLOOKUP($C7897,'Provisioning Requester'!$F$3:$H$20000,3,FALSE),"-")</f>
        <v>-</v>
      </c>
      <c r="J7897" s="1" t="str">
        <f>IF(OR(D7897="SVCP", E7897="TRUE"), "No", IF(ISNA(VLOOKUP($C7897,'ProvResponder deviceId'!$A$1:$A$20000,1,FALSE)),"No","Yes"))</f>
        <v>No</v>
      </c>
      <c r="K7897" s="1" t="str">
        <f>IF($J7897="Yes",VLOOKUP($C7897,'ProvResponder deviceId'!$A$1:$C$20000,3,FALSE),"-")</f>
        <v>-</v>
      </c>
      <c r="L7897" s="1" t="str">
        <f t="shared" si="246"/>
        <v/>
      </c>
      <c r="M7897" s="1" t="str">
        <f t="shared" si="247"/>
        <v/>
      </c>
      <c r="N7897" s="1" t="str">
        <f>IF(ISBLANK($C7897),"",IF(ISNA(VLOOKUP($L7897,'result messages'!$H$3:$L$11,2,FALSE)),VLOOKUP($M7897,'result messages'!$H$3:$L$11,2,FALSE),VLOOKUP($L7897,'result messages'!$H$3:$L$11,2,FALSE)))</f>
        <v/>
      </c>
      <c r="O7897" s="1" t="str">
        <f>IF(ISBLANK($C7897),"",IF(ISNA(VLOOKUP($L7897,'result messages'!$H$3:$L$11,3,FALSE)),VLOOKUP($M7897,'result messages'!$H$3:$L$11,3,FALSE),VLOOKUP($L7897,'result messages'!$H$3:$L$11,3,FALSE)))</f>
        <v/>
      </c>
      <c r="P7897" s="1" t="str">
        <f>IF(ISBLANK($C7897),"",IF(ISNA(VLOOKUP($L7897,'result messages'!$H$3:$L$11,4,FALSE)),VLOOKUP($M7897,'result messages'!$H$3:$L$11,4,FALSE),VLOOKUP($L7897,'result messages'!$H$3:$L$11,4,FALSE)))</f>
        <v/>
      </c>
      <c r="Q7897" s="1" t="str">
        <f>IF(ISBLANK($C7897),"",IF(ISNA(VLOOKUP($L7897,'result messages'!$H$3:$L$11,5,FALSE)),VLOOKUP($M7897,'result messages'!$H$3:$L$11,5,FALSE),VLOOKUP($L7897,'result messages'!$H$3:$L$11,5,FALSE)))</f>
        <v/>
      </c>
    </row>
    <row r="7898" spans="1:17">
      <c r="A7898" s="1">
        <v>7895</v>
      </c>
      <c r="B7898" s="1"/>
      <c r="C7898" s="1"/>
      <c r="D7898" s="1"/>
      <c r="E7898" s="6"/>
      <c r="F7898" s="1"/>
      <c r="G7898" s="1" t="str">
        <f>IF(ISNA(VLOOKUP($C7898,'DTEN TCAP Linkage deviceId'!$A$1:$A$20000,1,FALSE)),"No","Yes")</f>
        <v>No</v>
      </c>
      <c r="H7898" s="1" t="str">
        <f>IF(ISNA(VLOOKUP($C7898,'Provisioning Requester'!$F$3:$H$20000,2,FALSE)),"No","Yes")</f>
        <v>No</v>
      </c>
      <c r="I7898" s="1" t="str">
        <f>IF($H7898="Yes",VLOOKUP($C7898,'Provisioning Requester'!$F$3:$H$20000,3,FALSE),"-")</f>
        <v>-</v>
      </c>
      <c r="J7898" s="1" t="str">
        <f>IF(OR(D7898="SVCP", E7898="TRUE"), "No", IF(ISNA(VLOOKUP($C7898,'ProvResponder deviceId'!$A$1:$A$20000,1,FALSE)),"No","Yes"))</f>
        <v>No</v>
      </c>
      <c r="K7898" s="1" t="str">
        <f>IF($J7898="Yes",VLOOKUP($C7898,'ProvResponder deviceId'!$A$1:$C$20000,3,FALSE),"-")</f>
        <v>-</v>
      </c>
      <c r="L7898" s="1" t="str">
        <f t="shared" si="246"/>
        <v/>
      </c>
      <c r="M7898" s="1" t="str">
        <f t="shared" si="247"/>
        <v/>
      </c>
      <c r="N7898" s="1" t="str">
        <f>IF(ISBLANK($C7898),"",IF(ISNA(VLOOKUP($L7898,'result messages'!$H$3:$L$11,2,FALSE)),VLOOKUP($M7898,'result messages'!$H$3:$L$11,2,FALSE),VLOOKUP($L7898,'result messages'!$H$3:$L$11,2,FALSE)))</f>
        <v/>
      </c>
      <c r="O7898" s="1" t="str">
        <f>IF(ISBLANK($C7898),"",IF(ISNA(VLOOKUP($L7898,'result messages'!$H$3:$L$11,3,FALSE)),VLOOKUP($M7898,'result messages'!$H$3:$L$11,3,FALSE),VLOOKUP($L7898,'result messages'!$H$3:$L$11,3,FALSE)))</f>
        <v/>
      </c>
      <c r="P7898" s="1" t="str">
        <f>IF(ISBLANK($C7898),"",IF(ISNA(VLOOKUP($L7898,'result messages'!$H$3:$L$11,4,FALSE)),VLOOKUP($M7898,'result messages'!$H$3:$L$11,4,FALSE),VLOOKUP($L7898,'result messages'!$H$3:$L$11,4,FALSE)))</f>
        <v/>
      </c>
      <c r="Q7898" s="1" t="str">
        <f>IF(ISBLANK($C7898),"",IF(ISNA(VLOOKUP($L7898,'result messages'!$H$3:$L$11,5,FALSE)),VLOOKUP($M7898,'result messages'!$H$3:$L$11,5,FALSE),VLOOKUP($L7898,'result messages'!$H$3:$L$11,5,FALSE)))</f>
        <v/>
      </c>
    </row>
    <row r="7899" spans="1:17">
      <c r="A7899" s="1">
        <v>7896</v>
      </c>
      <c r="B7899" s="1"/>
      <c r="C7899" s="1"/>
      <c r="D7899" s="1"/>
      <c r="E7899" s="6"/>
      <c r="F7899" s="1"/>
      <c r="G7899" s="1" t="str">
        <f>IF(ISNA(VLOOKUP($C7899,'DTEN TCAP Linkage deviceId'!$A$1:$A$20000,1,FALSE)),"No","Yes")</f>
        <v>No</v>
      </c>
      <c r="H7899" s="1" t="str">
        <f>IF(ISNA(VLOOKUP($C7899,'Provisioning Requester'!$F$3:$H$20000,2,FALSE)),"No","Yes")</f>
        <v>No</v>
      </c>
      <c r="I7899" s="1" t="str">
        <f>IF($H7899="Yes",VLOOKUP($C7899,'Provisioning Requester'!$F$3:$H$20000,3,FALSE),"-")</f>
        <v>-</v>
      </c>
      <c r="J7899" s="1" t="str">
        <f>IF(OR(D7899="SVCP", E7899="TRUE"), "No", IF(ISNA(VLOOKUP($C7899,'ProvResponder deviceId'!$A$1:$A$20000,1,FALSE)),"No","Yes"))</f>
        <v>No</v>
      </c>
      <c r="K7899" s="1" t="str">
        <f>IF($J7899="Yes",VLOOKUP($C7899,'ProvResponder deviceId'!$A$1:$C$20000,3,FALSE),"-")</f>
        <v>-</v>
      </c>
      <c r="L7899" s="1" t="str">
        <f t="shared" si="246"/>
        <v/>
      </c>
      <c r="M7899" s="1" t="str">
        <f t="shared" si="247"/>
        <v/>
      </c>
      <c r="N7899" s="1" t="str">
        <f>IF(ISBLANK($C7899),"",IF(ISNA(VLOOKUP($L7899,'result messages'!$H$3:$L$11,2,FALSE)),VLOOKUP($M7899,'result messages'!$H$3:$L$11,2,FALSE),VLOOKUP($L7899,'result messages'!$H$3:$L$11,2,FALSE)))</f>
        <v/>
      </c>
      <c r="O7899" s="1" t="str">
        <f>IF(ISBLANK($C7899),"",IF(ISNA(VLOOKUP($L7899,'result messages'!$H$3:$L$11,3,FALSE)),VLOOKUP($M7899,'result messages'!$H$3:$L$11,3,FALSE),VLOOKUP($L7899,'result messages'!$H$3:$L$11,3,FALSE)))</f>
        <v/>
      </c>
      <c r="P7899" s="1" t="str">
        <f>IF(ISBLANK($C7899),"",IF(ISNA(VLOOKUP($L7899,'result messages'!$H$3:$L$11,4,FALSE)),VLOOKUP($M7899,'result messages'!$H$3:$L$11,4,FALSE),VLOOKUP($L7899,'result messages'!$H$3:$L$11,4,FALSE)))</f>
        <v/>
      </c>
      <c r="Q7899" s="1" t="str">
        <f>IF(ISBLANK($C7899),"",IF(ISNA(VLOOKUP($L7899,'result messages'!$H$3:$L$11,5,FALSE)),VLOOKUP($M7899,'result messages'!$H$3:$L$11,5,FALSE),VLOOKUP($L7899,'result messages'!$H$3:$L$11,5,FALSE)))</f>
        <v/>
      </c>
    </row>
    <row r="7900" spans="1:17">
      <c r="A7900" s="1">
        <v>7897</v>
      </c>
      <c r="B7900" s="1"/>
      <c r="C7900" s="1"/>
      <c r="D7900" s="1"/>
      <c r="E7900" s="6"/>
      <c r="F7900" s="1"/>
      <c r="G7900" s="1" t="str">
        <f>IF(ISNA(VLOOKUP($C7900,'DTEN TCAP Linkage deviceId'!$A$1:$A$20000,1,FALSE)),"No","Yes")</f>
        <v>No</v>
      </c>
      <c r="H7900" s="1" t="str">
        <f>IF(ISNA(VLOOKUP($C7900,'Provisioning Requester'!$F$3:$H$20000,2,FALSE)),"No","Yes")</f>
        <v>No</v>
      </c>
      <c r="I7900" s="1" t="str">
        <f>IF($H7900="Yes",VLOOKUP($C7900,'Provisioning Requester'!$F$3:$H$20000,3,FALSE),"-")</f>
        <v>-</v>
      </c>
      <c r="J7900" s="1" t="str">
        <f>IF(OR(D7900="SVCP", E7900="TRUE"), "No", IF(ISNA(VLOOKUP($C7900,'ProvResponder deviceId'!$A$1:$A$20000,1,FALSE)),"No","Yes"))</f>
        <v>No</v>
      </c>
      <c r="K7900" s="1" t="str">
        <f>IF($J7900="Yes",VLOOKUP($C7900,'ProvResponder deviceId'!$A$1:$C$20000,3,FALSE),"-")</f>
        <v>-</v>
      </c>
      <c r="L7900" s="1" t="str">
        <f t="shared" si="246"/>
        <v/>
      </c>
      <c r="M7900" s="1" t="str">
        <f t="shared" si="247"/>
        <v/>
      </c>
      <c r="N7900" s="1" t="str">
        <f>IF(ISBLANK($C7900),"",IF(ISNA(VLOOKUP($L7900,'result messages'!$H$3:$L$11,2,FALSE)),VLOOKUP($M7900,'result messages'!$H$3:$L$11,2,FALSE),VLOOKUP($L7900,'result messages'!$H$3:$L$11,2,FALSE)))</f>
        <v/>
      </c>
      <c r="O7900" s="1" t="str">
        <f>IF(ISBLANK($C7900),"",IF(ISNA(VLOOKUP($L7900,'result messages'!$H$3:$L$11,3,FALSE)),VLOOKUP($M7900,'result messages'!$H$3:$L$11,3,FALSE),VLOOKUP($L7900,'result messages'!$H$3:$L$11,3,FALSE)))</f>
        <v/>
      </c>
      <c r="P7900" s="1" t="str">
        <f>IF(ISBLANK($C7900),"",IF(ISNA(VLOOKUP($L7900,'result messages'!$H$3:$L$11,4,FALSE)),VLOOKUP($M7900,'result messages'!$H$3:$L$11,4,FALSE),VLOOKUP($L7900,'result messages'!$H$3:$L$11,4,FALSE)))</f>
        <v/>
      </c>
      <c r="Q7900" s="1" t="str">
        <f>IF(ISBLANK($C7900),"",IF(ISNA(VLOOKUP($L7900,'result messages'!$H$3:$L$11,5,FALSE)),VLOOKUP($M7900,'result messages'!$H$3:$L$11,5,FALSE),VLOOKUP($L7900,'result messages'!$H$3:$L$11,5,FALSE)))</f>
        <v/>
      </c>
    </row>
    <row r="7901" spans="1:17">
      <c r="A7901" s="1">
        <v>7898</v>
      </c>
      <c r="B7901" s="1"/>
      <c r="C7901" s="1"/>
      <c r="D7901" s="1"/>
      <c r="E7901" s="6"/>
      <c r="F7901" s="1"/>
      <c r="G7901" s="1" t="str">
        <f>IF(ISNA(VLOOKUP($C7901,'DTEN TCAP Linkage deviceId'!$A$1:$A$20000,1,FALSE)),"No","Yes")</f>
        <v>No</v>
      </c>
      <c r="H7901" s="1" t="str">
        <f>IF(ISNA(VLOOKUP($C7901,'Provisioning Requester'!$F$3:$H$20000,2,FALSE)),"No","Yes")</f>
        <v>No</v>
      </c>
      <c r="I7901" s="1" t="str">
        <f>IF($H7901="Yes",VLOOKUP($C7901,'Provisioning Requester'!$F$3:$H$20000,3,FALSE),"-")</f>
        <v>-</v>
      </c>
      <c r="J7901" s="1" t="str">
        <f>IF(OR(D7901="SVCP", E7901="TRUE"), "No", IF(ISNA(VLOOKUP($C7901,'ProvResponder deviceId'!$A$1:$A$20000,1,FALSE)),"No","Yes"))</f>
        <v>No</v>
      </c>
      <c r="K7901" s="1" t="str">
        <f>IF($J7901="Yes",VLOOKUP($C7901,'ProvResponder deviceId'!$A$1:$C$20000,3,FALSE),"-")</f>
        <v>-</v>
      </c>
      <c r="L7901" s="1" t="str">
        <f t="shared" si="246"/>
        <v/>
      </c>
      <c r="M7901" s="1" t="str">
        <f t="shared" si="247"/>
        <v/>
      </c>
      <c r="N7901" s="1" t="str">
        <f>IF(ISBLANK($C7901),"",IF(ISNA(VLOOKUP($L7901,'result messages'!$H$3:$L$11,2,FALSE)),VLOOKUP($M7901,'result messages'!$H$3:$L$11,2,FALSE),VLOOKUP($L7901,'result messages'!$H$3:$L$11,2,FALSE)))</f>
        <v/>
      </c>
      <c r="O7901" s="1" t="str">
        <f>IF(ISBLANK($C7901),"",IF(ISNA(VLOOKUP($L7901,'result messages'!$H$3:$L$11,3,FALSE)),VLOOKUP($M7901,'result messages'!$H$3:$L$11,3,FALSE),VLOOKUP($L7901,'result messages'!$H$3:$L$11,3,FALSE)))</f>
        <v/>
      </c>
      <c r="P7901" s="1" t="str">
        <f>IF(ISBLANK($C7901),"",IF(ISNA(VLOOKUP($L7901,'result messages'!$H$3:$L$11,4,FALSE)),VLOOKUP($M7901,'result messages'!$H$3:$L$11,4,FALSE),VLOOKUP($L7901,'result messages'!$H$3:$L$11,4,FALSE)))</f>
        <v/>
      </c>
      <c r="Q7901" s="1" t="str">
        <f>IF(ISBLANK($C7901),"",IF(ISNA(VLOOKUP($L7901,'result messages'!$H$3:$L$11,5,FALSE)),VLOOKUP($M7901,'result messages'!$H$3:$L$11,5,FALSE),VLOOKUP($L7901,'result messages'!$H$3:$L$11,5,FALSE)))</f>
        <v/>
      </c>
    </row>
    <row r="7902" spans="1:17">
      <c r="A7902" s="1">
        <v>7899</v>
      </c>
      <c r="B7902" s="1"/>
      <c r="C7902" s="1"/>
      <c r="D7902" s="1"/>
      <c r="E7902" s="6"/>
      <c r="F7902" s="1"/>
      <c r="G7902" s="1" t="str">
        <f>IF(ISNA(VLOOKUP($C7902,'DTEN TCAP Linkage deviceId'!$A$1:$A$20000,1,FALSE)),"No","Yes")</f>
        <v>No</v>
      </c>
      <c r="H7902" s="1" t="str">
        <f>IF(ISNA(VLOOKUP($C7902,'Provisioning Requester'!$F$3:$H$20000,2,FALSE)),"No","Yes")</f>
        <v>No</v>
      </c>
      <c r="I7902" s="1" t="str">
        <f>IF($H7902="Yes",VLOOKUP($C7902,'Provisioning Requester'!$F$3:$H$20000,3,FALSE),"-")</f>
        <v>-</v>
      </c>
      <c r="J7902" s="1" t="str">
        <f>IF(OR(D7902="SVCP", E7902="TRUE"), "No", IF(ISNA(VLOOKUP($C7902,'ProvResponder deviceId'!$A$1:$A$20000,1,FALSE)),"No","Yes"))</f>
        <v>No</v>
      </c>
      <c r="K7902" s="1" t="str">
        <f>IF($J7902="Yes",VLOOKUP($C7902,'ProvResponder deviceId'!$A$1:$C$20000,3,FALSE),"-")</f>
        <v>-</v>
      </c>
      <c r="L7902" s="1" t="str">
        <f t="shared" si="246"/>
        <v/>
      </c>
      <c r="M7902" s="1" t="str">
        <f t="shared" si="247"/>
        <v/>
      </c>
      <c r="N7902" s="1" t="str">
        <f>IF(ISBLANK($C7902),"",IF(ISNA(VLOOKUP($L7902,'result messages'!$H$3:$L$11,2,FALSE)),VLOOKUP($M7902,'result messages'!$H$3:$L$11,2,FALSE),VLOOKUP($L7902,'result messages'!$H$3:$L$11,2,FALSE)))</f>
        <v/>
      </c>
      <c r="O7902" s="1" t="str">
        <f>IF(ISBLANK($C7902),"",IF(ISNA(VLOOKUP($L7902,'result messages'!$H$3:$L$11,3,FALSE)),VLOOKUP($M7902,'result messages'!$H$3:$L$11,3,FALSE),VLOOKUP($L7902,'result messages'!$H$3:$L$11,3,FALSE)))</f>
        <v/>
      </c>
      <c r="P7902" s="1" t="str">
        <f>IF(ISBLANK($C7902),"",IF(ISNA(VLOOKUP($L7902,'result messages'!$H$3:$L$11,4,FALSE)),VLOOKUP($M7902,'result messages'!$H$3:$L$11,4,FALSE),VLOOKUP($L7902,'result messages'!$H$3:$L$11,4,FALSE)))</f>
        <v/>
      </c>
      <c r="Q7902" s="1" t="str">
        <f>IF(ISBLANK($C7902),"",IF(ISNA(VLOOKUP($L7902,'result messages'!$H$3:$L$11,5,FALSE)),VLOOKUP($M7902,'result messages'!$H$3:$L$11,5,FALSE),VLOOKUP($L7902,'result messages'!$H$3:$L$11,5,FALSE)))</f>
        <v/>
      </c>
    </row>
    <row r="7903" spans="1:17">
      <c r="A7903" s="1">
        <v>7900</v>
      </c>
      <c r="B7903" s="1"/>
      <c r="C7903" s="1"/>
      <c r="D7903" s="1"/>
      <c r="E7903" s="6"/>
      <c r="F7903" s="1"/>
      <c r="G7903" s="1" t="str">
        <f>IF(ISNA(VLOOKUP($C7903,'DTEN TCAP Linkage deviceId'!$A$1:$A$20000,1,FALSE)),"No","Yes")</f>
        <v>No</v>
      </c>
      <c r="H7903" s="1" t="str">
        <f>IF(ISNA(VLOOKUP($C7903,'Provisioning Requester'!$F$3:$H$20000,2,FALSE)),"No","Yes")</f>
        <v>No</v>
      </c>
      <c r="I7903" s="1" t="str">
        <f>IF($H7903="Yes",VLOOKUP($C7903,'Provisioning Requester'!$F$3:$H$20000,3,FALSE),"-")</f>
        <v>-</v>
      </c>
      <c r="J7903" s="1" t="str">
        <f>IF(OR(D7903="SVCP", E7903="TRUE"), "No", IF(ISNA(VLOOKUP($C7903,'ProvResponder deviceId'!$A$1:$A$20000,1,FALSE)),"No","Yes"))</f>
        <v>No</v>
      </c>
      <c r="K7903" s="1" t="str">
        <f>IF($J7903="Yes",VLOOKUP($C7903,'ProvResponder deviceId'!$A$1:$C$20000,3,FALSE),"-")</f>
        <v>-</v>
      </c>
      <c r="L7903" s="1" t="str">
        <f t="shared" si="246"/>
        <v/>
      </c>
      <c r="M7903" s="1" t="str">
        <f t="shared" si="247"/>
        <v/>
      </c>
      <c r="N7903" s="1" t="str">
        <f>IF(ISBLANK($C7903),"",IF(ISNA(VLOOKUP($L7903,'result messages'!$H$3:$L$11,2,FALSE)),VLOOKUP($M7903,'result messages'!$H$3:$L$11,2,FALSE),VLOOKUP($L7903,'result messages'!$H$3:$L$11,2,FALSE)))</f>
        <v/>
      </c>
      <c r="O7903" s="1" t="str">
        <f>IF(ISBLANK($C7903),"",IF(ISNA(VLOOKUP($L7903,'result messages'!$H$3:$L$11,3,FALSE)),VLOOKUP($M7903,'result messages'!$H$3:$L$11,3,FALSE),VLOOKUP($L7903,'result messages'!$H$3:$L$11,3,FALSE)))</f>
        <v/>
      </c>
      <c r="P7903" s="1" t="str">
        <f>IF(ISBLANK($C7903),"",IF(ISNA(VLOOKUP($L7903,'result messages'!$H$3:$L$11,4,FALSE)),VLOOKUP($M7903,'result messages'!$H$3:$L$11,4,FALSE),VLOOKUP($L7903,'result messages'!$H$3:$L$11,4,FALSE)))</f>
        <v/>
      </c>
      <c r="Q7903" s="1" t="str">
        <f>IF(ISBLANK($C7903),"",IF(ISNA(VLOOKUP($L7903,'result messages'!$H$3:$L$11,5,FALSE)),VLOOKUP($M7903,'result messages'!$H$3:$L$11,5,FALSE),VLOOKUP($L7903,'result messages'!$H$3:$L$11,5,FALSE)))</f>
        <v/>
      </c>
    </row>
    <row r="7904" spans="1:17">
      <c r="A7904" s="1">
        <v>7901</v>
      </c>
      <c r="B7904" s="1"/>
      <c r="C7904" s="1"/>
      <c r="D7904" s="1"/>
      <c r="E7904" s="6"/>
      <c r="F7904" s="1"/>
      <c r="G7904" s="1" t="str">
        <f>IF(ISNA(VLOOKUP($C7904,'DTEN TCAP Linkage deviceId'!$A$1:$A$20000,1,FALSE)),"No","Yes")</f>
        <v>No</v>
      </c>
      <c r="H7904" s="1" t="str">
        <f>IF(ISNA(VLOOKUP($C7904,'Provisioning Requester'!$F$3:$H$20000,2,FALSE)),"No","Yes")</f>
        <v>No</v>
      </c>
      <c r="I7904" s="1" t="str">
        <f>IF($H7904="Yes",VLOOKUP($C7904,'Provisioning Requester'!$F$3:$H$20000,3,FALSE),"-")</f>
        <v>-</v>
      </c>
      <c r="J7904" s="1" t="str">
        <f>IF(OR(D7904="SVCP", E7904="TRUE"), "No", IF(ISNA(VLOOKUP($C7904,'ProvResponder deviceId'!$A$1:$A$20000,1,FALSE)),"No","Yes"))</f>
        <v>No</v>
      </c>
      <c r="K7904" s="1" t="str">
        <f>IF($J7904="Yes",VLOOKUP($C7904,'ProvResponder deviceId'!$A$1:$C$20000,3,FALSE),"-")</f>
        <v>-</v>
      </c>
      <c r="L7904" s="1" t="str">
        <f t="shared" si="246"/>
        <v/>
      </c>
      <c r="M7904" s="1" t="str">
        <f t="shared" si="247"/>
        <v/>
      </c>
      <c r="N7904" s="1" t="str">
        <f>IF(ISBLANK($C7904),"",IF(ISNA(VLOOKUP($L7904,'result messages'!$H$3:$L$11,2,FALSE)),VLOOKUP($M7904,'result messages'!$H$3:$L$11,2,FALSE),VLOOKUP($L7904,'result messages'!$H$3:$L$11,2,FALSE)))</f>
        <v/>
      </c>
      <c r="O7904" s="1" t="str">
        <f>IF(ISBLANK($C7904),"",IF(ISNA(VLOOKUP($L7904,'result messages'!$H$3:$L$11,3,FALSE)),VLOOKUP($M7904,'result messages'!$H$3:$L$11,3,FALSE),VLOOKUP($L7904,'result messages'!$H$3:$L$11,3,FALSE)))</f>
        <v/>
      </c>
      <c r="P7904" s="1" t="str">
        <f>IF(ISBLANK($C7904),"",IF(ISNA(VLOOKUP($L7904,'result messages'!$H$3:$L$11,4,FALSE)),VLOOKUP($M7904,'result messages'!$H$3:$L$11,4,FALSE),VLOOKUP($L7904,'result messages'!$H$3:$L$11,4,FALSE)))</f>
        <v/>
      </c>
      <c r="Q7904" s="1" t="str">
        <f>IF(ISBLANK($C7904),"",IF(ISNA(VLOOKUP($L7904,'result messages'!$H$3:$L$11,5,FALSE)),VLOOKUP($M7904,'result messages'!$H$3:$L$11,5,FALSE),VLOOKUP($L7904,'result messages'!$H$3:$L$11,5,FALSE)))</f>
        <v/>
      </c>
    </row>
    <row r="7905" spans="1:17">
      <c r="A7905" s="1">
        <v>7902</v>
      </c>
      <c r="B7905" s="1"/>
      <c r="C7905" s="1"/>
      <c r="D7905" s="1"/>
      <c r="E7905" s="6"/>
      <c r="F7905" s="1"/>
      <c r="G7905" s="1" t="str">
        <f>IF(ISNA(VLOOKUP($C7905,'DTEN TCAP Linkage deviceId'!$A$1:$A$20000,1,FALSE)),"No","Yes")</f>
        <v>No</v>
      </c>
      <c r="H7905" s="1" t="str">
        <f>IF(ISNA(VLOOKUP($C7905,'Provisioning Requester'!$F$3:$H$20000,2,FALSE)),"No","Yes")</f>
        <v>No</v>
      </c>
      <c r="I7905" s="1" t="str">
        <f>IF($H7905="Yes",VLOOKUP($C7905,'Provisioning Requester'!$F$3:$H$20000,3,FALSE),"-")</f>
        <v>-</v>
      </c>
      <c r="J7905" s="1" t="str">
        <f>IF(OR(D7905="SVCP", E7905="TRUE"), "No", IF(ISNA(VLOOKUP($C7905,'ProvResponder deviceId'!$A$1:$A$20000,1,FALSE)),"No","Yes"))</f>
        <v>No</v>
      </c>
      <c r="K7905" s="1" t="str">
        <f>IF($J7905="Yes",VLOOKUP($C7905,'ProvResponder deviceId'!$A$1:$C$20000,3,FALSE),"-")</f>
        <v>-</v>
      </c>
      <c r="L7905" s="1" t="str">
        <f t="shared" si="246"/>
        <v/>
      </c>
      <c r="M7905" s="1" t="str">
        <f t="shared" si="247"/>
        <v/>
      </c>
      <c r="N7905" s="1" t="str">
        <f>IF(ISBLANK($C7905),"",IF(ISNA(VLOOKUP($L7905,'result messages'!$H$3:$L$11,2,FALSE)),VLOOKUP($M7905,'result messages'!$H$3:$L$11,2,FALSE),VLOOKUP($L7905,'result messages'!$H$3:$L$11,2,FALSE)))</f>
        <v/>
      </c>
      <c r="O7905" s="1" t="str">
        <f>IF(ISBLANK($C7905),"",IF(ISNA(VLOOKUP($L7905,'result messages'!$H$3:$L$11,3,FALSE)),VLOOKUP($M7905,'result messages'!$H$3:$L$11,3,FALSE),VLOOKUP($L7905,'result messages'!$H$3:$L$11,3,FALSE)))</f>
        <v/>
      </c>
      <c r="P7905" s="1" t="str">
        <f>IF(ISBLANK($C7905),"",IF(ISNA(VLOOKUP($L7905,'result messages'!$H$3:$L$11,4,FALSE)),VLOOKUP($M7905,'result messages'!$H$3:$L$11,4,FALSE),VLOOKUP($L7905,'result messages'!$H$3:$L$11,4,FALSE)))</f>
        <v/>
      </c>
      <c r="Q7905" s="1" t="str">
        <f>IF(ISBLANK($C7905),"",IF(ISNA(VLOOKUP($L7905,'result messages'!$H$3:$L$11,5,FALSE)),VLOOKUP($M7905,'result messages'!$H$3:$L$11,5,FALSE),VLOOKUP($L7905,'result messages'!$H$3:$L$11,5,FALSE)))</f>
        <v/>
      </c>
    </row>
    <row r="7906" spans="1:17">
      <c r="A7906" s="1">
        <v>7903</v>
      </c>
      <c r="B7906" s="1"/>
      <c r="C7906" s="1"/>
      <c r="D7906" s="1"/>
      <c r="E7906" s="6"/>
      <c r="F7906" s="1"/>
      <c r="G7906" s="1" t="str">
        <f>IF(ISNA(VLOOKUP($C7906,'DTEN TCAP Linkage deviceId'!$A$1:$A$20000,1,FALSE)),"No","Yes")</f>
        <v>No</v>
      </c>
      <c r="H7906" s="1" t="str">
        <f>IF(ISNA(VLOOKUP($C7906,'Provisioning Requester'!$F$3:$H$20000,2,FALSE)),"No","Yes")</f>
        <v>No</v>
      </c>
      <c r="I7906" s="1" t="str">
        <f>IF($H7906="Yes",VLOOKUP($C7906,'Provisioning Requester'!$F$3:$H$20000,3,FALSE),"-")</f>
        <v>-</v>
      </c>
      <c r="J7906" s="1" t="str">
        <f>IF(OR(D7906="SVCP", E7906="TRUE"), "No", IF(ISNA(VLOOKUP($C7906,'ProvResponder deviceId'!$A$1:$A$20000,1,FALSE)),"No","Yes"))</f>
        <v>No</v>
      </c>
      <c r="K7906" s="1" t="str">
        <f>IF($J7906="Yes",VLOOKUP($C7906,'ProvResponder deviceId'!$A$1:$C$20000,3,FALSE),"-")</f>
        <v>-</v>
      </c>
      <c r="L7906" s="1" t="str">
        <f t="shared" si="246"/>
        <v/>
      </c>
      <c r="M7906" s="1" t="str">
        <f t="shared" si="247"/>
        <v/>
      </c>
      <c r="N7906" s="1" t="str">
        <f>IF(ISBLANK($C7906),"",IF(ISNA(VLOOKUP($L7906,'result messages'!$H$3:$L$11,2,FALSE)),VLOOKUP($M7906,'result messages'!$H$3:$L$11,2,FALSE),VLOOKUP($L7906,'result messages'!$H$3:$L$11,2,FALSE)))</f>
        <v/>
      </c>
      <c r="O7906" s="1" t="str">
        <f>IF(ISBLANK($C7906),"",IF(ISNA(VLOOKUP($L7906,'result messages'!$H$3:$L$11,3,FALSE)),VLOOKUP($M7906,'result messages'!$H$3:$L$11,3,FALSE),VLOOKUP($L7906,'result messages'!$H$3:$L$11,3,FALSE)))</f>
        <v/>
      </c>
      <c r="P7906" s="1" t="str">
        <f>IF(ISBLANK($C7906),"",IF(ISNA(VLOOKUP($L7906,'result messages'!$H$3:$L$11,4,FALSE)),VLOOKUP($M7906,'result messages'!$H$3:$L$11,4,FALSE),VLOOKUP($L7906,'result messages'!$H$3:$L$11,4,FALSE)))</f>
        <v/>
      </c>
      <c r="Q7906" s="1" t="str">
        <f>IF(ISBLANK($C7906),"",IF(ISNA(VLOOKUP($L7906,'result messages'!$H$3:$L$11,5,FALSE)),VLOOKUP($M7906,'result messages'!$H$3:$L$11,5,FALSE),VLOOKUP($L7906,'result messages'!$H$3:$L$11,5,FALSE)))</f>
        <v/>
      </c>
    </row>
    <row r="7907" spans="1:17">
      <c r="A7907" s="1">
        <v>7904</v>
      </c>
      <c r="B7907" s="1"/>
      <c r="C7907" s="1"/>
      <c r="D7907" s="1"/>
      <c r="E7907" s="6"/>
      <c r="F7907" s="1"/>
      <c r="G7907" s="1" t="str">
        <f>IF(ISNA(VLOOKUP($C7907,'DTEN TCAP Linkage deviceId'!$A$1:$A$20000,1,FALSE)),"No","Yes")</f>
        <v>No</v>
      </c>
      <c r="H7907" s="1" t="str">
        <f>IF(ISNA(VLOOKUP($C7907,'Provisioning Requester'!$F$3:$H$20000,2,FALSE)),"No","Yes")</f>
        <v>No</v>
      </c>
      <c r="I7907" s="1" t="str">
        <f>IF($H7907="Yes",VLOOKUP($C7907,'Provisioning Requester'!$F$3:$H$20000,3,FALSE),"-")</f>
        <v>-</v>
      </c>
      <c r="J7907" s="1" t="str">
        <f>IF(OR(D7907="SVCP", E7907="TRUE"), "No", IF(ISNA(VLOOKUP($C7907,'ProvResponder deviceId'!$A$1:$A$20000,1,FALSE)),"No","Yes"))</f>
        <v>No</v>
      </c>
      <c r="K7907" s="1" t="str">
        <f>IF($J7907="Yes",VLOOKUP($C7907,'ProvResponder deviceId'!$A$1:$C$20000,3,FALSE),"-")</f>
        <v>-</v>
      </c>
      <c r="L7907" s="1" t="str">
        <f t="shared" si="246"/>
        <v/>
      </c>
      <c r="M7907" s="1" t="str">
        <f t="shared" si="247"/>
        <v/>
      </c>
      <c r="N7907" s="1" t="str">
        <f>IF(ISBLANK($C7907),"",IF(ISNA(VLOOKUP($L7907,'result messages'!$H$3:$L$11,2,FALSE)),VLOOKUP($M7907,'result messages'!$H$3:$L$11,2,FALSE),VLOOKUP($L7907,'result messages'!$H$3:$L$11,2,FALSE)))</f>
        <v/>
      </c>
      <c r="O7907" s="1" t="str">
        <f>IF(ISBLANK($C7907),"",IF(ISNA(VLOOKUP($L7907,'result messages'!$H$3:$L$11,3,FALSE)),VLOOKUP($M7907,'result messages'!$H$3:$L$11,3,FALSE),VLOOKUP($L7907,'result messages'!$H$3:$L$11,3,FALSE)))</f>
        <v/>
      </c>
      <c r="P7907" s="1" t="str">
        <f>IF(ISBLANK($C7907),"",IF(ISNA(VLOOKUP($L7907,'result messages'!$H$3:$L$11,4,FALSE)),VLOOKUP($M7907,'result messages'!$H$3:$L$11,4,FALSE),VLOOKUP($L7907,'result messages'!$H$3:$L$11,4,FALSE)))</f>
        <v/>
      </c>
      <c r="Q7907" s="1" t="str">
        <f>IF(ISBLANK($C7907),"",IF(ISNA(VLOOKUP($L7907,'result messages'!$H$3:$L$11,5,FALSE)),VLOOKUP($M7907,'result messages'!$H$3:$L$11,5,FALSE),VLOOKUP($L7907,'result messages'!$H$3:$L$11,5,FALSE)))</f>
        <v/>
      </c>
    </row>
    <row r="7908" spans="1:17">
      <c r="A7908" s="1">
        <v>7905</v>
      </c>
      <c r="B7908" s="1"/>
      <c r="C7908" s="1"/>
      <c r="D7908" s="1"/>
      <c r="E7908" s="6"/>
      <c r="F7908" s="1"/>
      <c r="G7908" s="1" t="str">
        <f>IF(ISNA(VLOOKUP($C7908,'DTEN TCAP Linkage deviceId'!$A$1:$A$20000,1,FALSE)),"No","Yes")</f>
        <v>No</v>
      </c>
      <c r="H7908" s="1" t="str">
        <f>IF(ISNA(VLOOKUP($C7908,'Provisioning Requester'!$F$3:$H$20000,2,FALSE)),"No","Yes")</f>
        <v>No</v>
      </c>
      <c r="I7908" s="1" t="str">
        <f>IF($H7908="Yes",VLOOKUP($C7908,'Provisioning Requester'!$F$3:$H$20000,3,FALSE),"-")</f>
        <v>-</v>
      </c>
      <c r="J7908" s="1" t="str">
        <f>IF(OR(D7908="SVCP", E7908="TRUE"), "No", IF(ISNA(VLOOKUP($C7908,'ProvResponder deviceId'!$A$1:$A$20000,1,FALSE)),"No","Yes"))</f>
        <v>No</v>
      </c>
      <c r="K7908" s="1" t="str">
        <f>IF($J7908="Yes",VLOOKUP($C7908,'ProvResponder deviceId'!$A$1:$C$20000,3,FALSE),"-")</f>
        <v>-</v>
      </c>
      <c r="L7908" s="1" t="str">
        <f t="shared" si="246"/>
        <v/>
      </c>
      <c r="M7908" s="1" t="str">
        <f t="shared" si="247"/>
        <v/>
      </c>
      <c r="N7908" s="1" t="str">
        <f>IF(ISBLANK($C7908),"",IF(ISNA(VLOOKUP($L7908,'result messages'!$H$3:$L$11,2,FALSE)),VLOOKUP($M7908,'result messages'!$H$3:$L$11,2,FALSE),VLOOKUP($L7908,'result messages'!$H$3:$L$11,2,FALSE)))</f>
        <v/>
      </c>
      <c r="O7908" s="1" t="str">
        <f>IF(ISBLANK($C7908),"",IF(ISNA(VLOOKUP($L7908,'result messages'!$H$3:$L$11,3,FALSE)),VLOOKUP($M7908,'result messages'!$H$3:$L$11,3,FALSE),VLOOKUP($L7908,'result messages'!$H$3:$L$11,3,FALSE)))</f>
        <v/>
      </c>
      <c r="P7908" s="1" t="str">
        <f>IF(ISBLANK($C7908),"",IF(ISNA(VLOOKUP($L7908,'result messages'!$H$3:$L$11,4,FALSE)),VLOOKUP($M7908,'result messages'!$H$3:$L$11,4,FALSE),VLOOKUP($L7908,'result messages'!$H$3:$L$11,4,FALSE)))</f>
        <v/>
      </c>
      <c r="Q7908" s="1" t="str">
        <f>IF(ISBLANK($C7908),"",IF(ISNA(VLOOKUP($L7908,'result messages'!$H$3:$L$11,5,FALSE)),VLOOKUP($M7908,'result messages'!$H$3:$L$11,5,FALSE),VLOOKUP($L7908,'result messages'!$H$3:$L$11,5,FALSE)))</f>
        <v/>
      </c>
    </row>
    <row r="7909" spans="1:17">
      <c r="A7909" s="1">
        <v>7906</v>
      </c>
      <c r="B7909" s="1"/>
      <c r="C7909" s="1"/>
      <c r="D7909" s="1"/>
      <c r="E7909" s="6"/>
      <c r="F7909" s="1"/>
      <c r="G7909" s="1" t="str">
        <f>IF(ISNA(VLOOKUP($C7909,'DTEN TCAP Linkage deviceId'!$A$1:$A$20000,1,FALSE)),"No","Yes")</f>
        <v>No</v>
      </c>
      <c r="H7909" s="1" t="str">
        <f>IF(ISNA(VLOOKUP($C7909,'Provisioning Requester'!$F$3:$H$20000,2,FALSE)),"No","Yes")</f>
        <v>No</v>
      </c>
      <c r="I7909" s="1" t="str">
        <f>IF($H7909="Yes",VLOOKUP($C7909,'Provisioning Requester'!$F$3:$H$20000,3,FALSE),"-")</f>
        <v>-</v>
      </c>
      <c r="J7909" s="1" t="str">
        <f>IF(OR(D7909="SVCP", E7909="TRUE"), "No", IF(ISNA(VLOOKUP($C7909,'ProvResponder deviceId'!$A$1:$A$20000,1,FALSE)),"No","Yes"))</f>
        <v>No</v>
      </c>
      <c r="K7909" s="1" t="str">
        <f>IF($J7909="Yes",VLOOKUP($C7909,'ProvResponder deviceId'!$A$1:$C$20000,3,FALSE),"-")</f>
        <v>-</v>
      </c>
      <c r="L7909" s="1" t="str">
        <f t="shared" si="246"/>
        <v/>
      </c>
      <c r="M7909" s="1" t="str">
        <f t="shared" si="247"/>
        <v/>
      </c>
      <c r="N7909" s="1" t="str">
        <f>IF(ISBLANK($C7909),"",IF(ISNA(VLOOKUP($L7909,'result messages'!$H$3:$L$11,2,FALSE)),VLOOKUP($M7909,'result messages'!$H$3:$L$11,2,FALSE),VLOOKUP($L7909,'result messages'!$H$3:$L$11,2,FALSE)))</f>
        <v/>
      </c>
      <c r="O7909" s="1" t="str">
        <f>IF(ISBLANK($C7909),"",IF(ISNA(VLOOKUP($L7909,'result messages'!$H$3:$L$11,3,FALSE)),VLOOKUP($M7909,'result messages'!$H$3:$L$11,3,FALSE),VLOOKUP($L7909,'result messages'!$H$3:$L$11,3,FALSE)))</f>
        <v/>
      </c>
      <c r="P7909" s="1" t="str">
        <f>IF(ISBLANK($C7909),"",IF(ISNA(VLOOKUP($L7909,'result messages'!$H$3:$L$11,4,FALSE)),VLOOKUP($M7909,'result messages'!$H$3:$L$11,4,FALSE),VLOOKUP($L7909,'result messages'!$H$3:$L$11,4,FALSE)))</f>
        <v/>
      </c>
      <c r="Q7909" s="1" t="str">
        <f>IF(ISBLANK($C7909),"",IF(ISNA(VLOOKUP($L7909,'result messages'!$H$3:$L$11,5,FALSE)),VLOOKUP($M7909,'result messages'!$H$3:$L$11,5,FALSE),VLOOKUP($L7909,'result messages'!$H$3:$L$11,5,FALSE)))</f>
        <v/>
      </c>
    </row>
    <row r="7910" spans="1:17">
      <c r="A7910" s="1">
        <v>7907</v>
      </c>
      <c r="B7910" s="1"/>
      <c r="C7910" s="1"/>
      <c r="D7910" s="1"/>
      <c r="E7910" s="6"/>
      <c r="F7910" s="1"/>
      <c r="G7910" s="1" t="str">
        <f>IF(ISNA(VLOOKUP($C7910,'DTEN TCAP Linkage deviceId'!$A$1:$A$20000,1,FALSE)),"No","Yes")</f>
        <v>No</v>
      </c>
      <c r="H7910" s="1" t="str">
        <f>IF(ISNA(VLOOKUP($C7910,'Provisioning Requester'!$F$3:$H$20000,2,FALSE)),"No","Yes")</f>
        <v>No</v>
      </c>
      <c r="I7910" s="1" t="str">
        <f>IF($H7910="Yes",VLOOKUP($C7910,'Provisioning Requester'!$F$3:$H$20000,3,FALSE),"-")</f>
        <v>-</v>
      </c>
      <c r="J7910" s="1" t="str">
        <f>IF(OR(D7910="SVCP", E7910="TRUE"), "No", IF(ISNA(VLOOKUP($C7910,'ProvResponder deviceId'!$A$1:$A$20000,1,FALSE)),"No","Yes"))</f>
        <v>No</v>
      </c>
      <c r="K7910" s="1" t="str">
        <f>IF($J7910="Yes",VLOOKUP($C7910,'ProvResponder deviceId'!$A$1:$C$20000,3,FALSE),"-")</f>
        <v>-</v>
      </c>
      <c r="L7910" s="1" t="str">
        <f t="shared" si="246"/>
        <v/>
      </c>
      <c r="M7910" s="1" t="str">
        <f t="shared" si="247"/>
        <v/>
      </c>
      <c r="N7910" s="1" t="str">
        <f>IF(ISBLANK($C7910),"",IF(ISNA(VLOOKUP($L7910,'result messages'!$H$3:$L$11,2,FALSE)),VLOOKUP($M7910,'result messages'!$H$3:$L$11,2,FALSE),VLOOKUP($L7910,'result messages'!$H$3:$L$11,2,FALSE)))</f>
        <v/>
      </c>
      <c r="O7910" s="1" t="str">
        <f>IF(ISBLANK($C7910),"",IF(ISNA(VLOOKUP($L7910,'result messages'!$H$3:$L$11,3,FALSE)),VLOOKUP($M7910,'result messages'!$H$3:$L$11,3,FALSE),VLOOKUP($L7910,'result messages'!$H$3:$L$11,3,FALSE)))</f>
        <v/>
      </c>
      <c r="P7910" s="1" t="str">
        <f>IF(ISBLANK($C7910),"",IF(ISNA(VLOOKUP($L7910,'result messages'!$H$3:$L$11,4,FALSE)),VLOOKUP($M7910,'result messages'!$H$3:$L$11,4,FALSE),VLOOKUP($L7910,'result messages'!$H$3:$L$11,4,FALSE)))</f>
        <v/>
      </c>
      <c r="Q7910" s="1" t="str">
        <f>IF(ISBLANK($C7910),"",IF(ISNA(VLOOKUP($L7910,'result messages'!$H$3:$L$11,5,FALSE)),VLOOKUP($M7910,'result messages'!$H$3:$L$11,5,FALSE),VLOOKUP($L7910,'result messages'!$H$3:$L$11,5,FALSE)))</f>
        <v/>
      </c>
    </row>
    <row r="7911" spans="1:17">
      <c r="A7911" s="1">
        <v>7908</v>
      </c>
      <c r="B7911" s="1"/>
      <c r="C7911" s="1"/>
      <c r="D7911" s="1"/>
      <c r="E7911" s="6"/>
      <c r="F7911" s="1"/>
      <c r="G7911" s="1" t="str">
        <f>IF(ISNA(VLOOKUP($C7911,'DTEN TCAP Linkage deviceId'!$A$1:$A$20000,1,FALSE)),"No","Yes")</f>
        <v>No</v>
      </c>
      <c r="H7911" s="1" t="str">
        <f>IF(ISNA(VLOOKUP($C7911,'Provisioning Requester'!$F$3:$H$20000,2,FALSE)),"No","Yes")</f>
        <v>No</v>
      </c>
      <c r="I7911" s="1" t="str">
        <f>IF($H7911="Yes",VLOOKUP($C7911,'Provisioning Requester'!$F$3:$H$20000,3,FALSE),"-")</f>
        <v>-</v>
      </c>
      <c r="J7911" s="1" t="str">
        <f>IF(OR(D7911="SVCP", E7911="TRUE"), "No", IF(ISNA(VLOOKUP($C7911,'ProvResponder deviceId'!$A$1:$A$20000,1,FALSE)),"No","Yes"))</f>
        <v>No</v>
      </c>
      <c r="K7911" s="1" t="str">
        <f>IF($J7911="Yes",VLOOKUP($C7911,'ProvResponder deviceId'!$A$1:$C$20000,3,FALSE),"-")</f>
        <v>-</v>
      </c>
      <c r="L7911" s="1" t="str">
        <f t="shared" si="246"/>
        <v/>
      </c>
      <c r="M7911" s="1" t="str">
        <f t="shared" si="247"/>
        <v/>
      </c>
      <c r="N7911" s="1" t="str">
        <f>IF(ISBLANK($C7911),"",IF(ISNA(VLOOKUP($L7911,'result messages'!$H$3:$L$11,2,FALSE)),VLOOKUP($M7911,'result messages'!$H$3:$L$11,2,FALSE),VLOOKUP($L7911,'result messages'!$H$3:$L$11,2,FALSE)))</f>
        <v/>
      </c>
      <c r="O7911" s="1" t="str">
        <f>IF(ISBLANK($C7911),"",IF(ISNA(VLOOKUP($L7911,'result messages'!$H$3:$L$11,3,FALSE)),VLOOKUP($M7911,'result messages'!$H$3:$L$11,3,FALSE),VLOOKUP($L7911,'result messages'!$H$3:$L$11,3,FALSE)))</f>
        <v/>
      </c>
      <c r="P7911" s="1" t="str">
        <f>IF(ISBLANK($C7911),"",IF(ISNA(VLOOKUP($L7911,'result messages'!$H$3:$L$11,4,FALSE)),VLOOKUP($M7911,'result messages'!$H$3:$L$11,4,FALSE),VLOOKUP($L7911,'result messages'!$H$3:$L$11,4,FALSE)))</f>
        <v/>
      </c>
      <c r="Q7911" s="1" t="str">
        <f>IF(ISBLANK($C7911),"",IF(ISNA(VLOOKUP($L7911,'result messages'!$H$3:$L$11,5,FALSE)),VLOOKUP($M7911,'result messages'!$H$3:$L$11,5,FALSE),VLOOKUP($L7911,'result messages'!$H$3:$L$11,5,FALSE)))</f>
        <v/>
      </c>
    </row>
    <row r="7912" spans="1:17">
      <c r="A7912" s="1">
        <v>7909</v>
      </c>
      <c r="B7912" s="1"/>
      <c r="C7912" s="1"/>
      <c r="D7912" s="1"/>
      <c r="E7912" s="6"/>
      <c r="F7912" s="1"/>
      <c r="G7912" s="1" t="str">
        <f>IF(ISNA(VLOOKUP($C7912,'DTEN TCAP Linkage deviceId'!$A$1:$A$20000,1,FALSE)),"No","Yes")</f>
        <v>No</v>
      </c>
      <c r="H7912" s="1" t="str">
        <f>IF(ISNA(VLOOKUP($C7912,'Provisioning Requester'!$F$3:$H$20000,2,FALSE)),"No","Yes")</f>
        <v>No</v>
      </c>
      <c r="I7912" s="1" t="str">
        <f>IF($H7912="Yes",VLOOKUP($C7912,'Provisioning Requester'!$F$3:$H$20000,3,FALSE),"-")</f>
        <v>-</v>
      </c>
      <c r="J7912" s="1" t="str">
        <f>IF(OR(D7912="SVCP", E7912="TRUE"), "No", IF(ISNA(VLOOKUP($C7912,'ProvResponder deviceId'!$A$1:$A$20000,1,FALSE)),"No","Yes"))</f>
        <v>No</v>
      </c>
      <c r="K7912" s="1" t="str">
        <f>IF($J7912="Yes",VLOOKUP($C7912,'ProvResponder deviceId'!$A$1:$C$20000,3,FALSE),"-")</f>
        <v>-</v>
      </c>
      <c r="L7912" s="1" t="str">
        <f t="shared" si="246"/>
        <v/>
      </c>
      <c r="M7912" s="1" t="str">
        <f t="shared" si="247"/>
        <v/>
      </c>
      <c r="N7912" s="1" t="str">
        <f>IF(ISBLANK($C7912),"",IF(ISNA(VLOOKUP($L7912,'result messages'!$H$3:$L$11,2,FALSE)),VLOOKUP($M7912,'result messages'!$H$3:$L$11,2,FALSE),VLOOKUP($L7912,'result messages'!$H$3:$L$11,2,FALSE)))</f>
        <v/>
      </c>
      <c r="O7912" s="1" t="str">
        <f>IF(ISBLANK($C7912),"",IF(ISNA(VLOOKUP($L7912,'result messages'!$H$3:$L$11,3,FALSE)),VLOOKUP($M7912,'result messages'!$H$3:$L$11,3,FALSE),VLOOKUP($L7912,'result messages'!$H$3:$L$11,3,FALSE)))</f>
        <v/>
      </c>
      <c r="P7912" s="1" t="str">
        <f>IF(ISBLANK($C7912),"",IF(ISNA(VLOOKUP($L7912,'result messages'!$H$3:$L$11,4,FALSE)),VLOOKUP($M7912,'result messages'!$H$3:$L$11,4,FALSE),VLOOKUP($L7912,'result messages'!$H$3:$L$11,4,FALSE)))</f>
        <v/>
      </c>
      <c r="Q7912" s="1" t="str">
        <f>IF(ISBLANK($C7912),"",IF(ISNA(VLOOKUP($L7912,'result messages'!$H$3:$L$11,5,FALSE)),VLOOKUP($M7912,'result messages'!$H$3:$L$11,5,FALSE),VLOOKUP($L7912,'result messages'!$H$3:$L$11,5,FALSE)))</f>
        <v/>
      </c>
    </row>
    <row r="7913" spans="1:17">
      <c r="A7913" s="1">
        <v>7910</v>
      </c>
      <c r="B7913" s="1"/>
      <c r="C7913" s="1"/>
      <c r="D7913" s="1"/>
      <c r="E7913" s="6"/>
      <c r="F7913" s="1"/>
      <c r="G7913" s="1" t="str">
        <f>IF(ISNA(VLOOKUP($C7913,'DTEN TCAP Linkage deviceId'!$A$1:$A$20000,1,FALSE)),"No","Yes")</f>
        <v>No</v>
      </c>
      <c r="H7913" s="1" t="str">
        <f>IF(ISNA(VLOOKUP($C7913,'Provisioning Requester'!$F$3:$H$20000,2,FALSE)),"No","Yes")</f>
        <v>No</v>
      </c>
      <c r="I7913" s="1" t="str">
        <f>IF($H7913="Yes",VLOOKUP($C7913,'Provisioning Requester'!$F$3:$H$20000,3,FALSE),"-")</f>
        <v>-</v>
      </c>
      <c r="J7913" s="1" t="str">
        <f>IF(OR(D7913="SVCP", E7913="TRUE"), "No", IF(ISNA(VLOOKUP($C7913,'ProvResponder deviceId'!$A$1:$A$20000,1,FALSE)),"No","Yes"))</f>
        <v>No</v>
      </c>
      <c r="K7913" s="1" t="str">
        <f>IF($J7913="Yes",VLOOKUP($C7913,'ProvResponder deviceId'!$A$1:$C$20000,3,FALSE),"-")</f>
        <v>-</v>
      </c>
      <c r="L7913" s="1" t="str">
        <f t="shared" si="246"/>
        <v/>
      </c>
      <c r="M7913" s="1" t="str">
        <f t="shared" si="247"/>
        <v/>
      </c>
      <c r="N7913" s="1" t="str">
        <f>IF(ISBLANK($C7913),"",IF(ISNA(VLOOKUP($L7913,'result messages'!$H$3:$L$11,2,FALSE)),VLOOKUP($M7913,'result messages'!$H$3:$L$11,2,FALSE),VLOOKUP($L7913,'result messages'!$H$3:$L$11,2,FALSE)))</f>
        <v/>
      </c>
      <c r="O7913" s="1" t="str">
        <f>IF(ISBLANK($C7913),"",IF(ISNA(VLOOKUP($L7913,'result messages'!$H$3:$L$11,3,FALSE)),VLOOKUP($M7913,'result messages'!$H$3:$L$11,3,FALSE),VLOOKUP($L7913,'result messages'!$H$3:$L$11,3,FALSE)))</f>
        <v/>
      </c>
      <c r="P7913" s="1" t="str">
        <f>IF(ISBLANK($C7913),"",IF(ISNA(VLOOKUP($L7913,'result messages'!$H$3:$L$11,4,FALSE)),VLOOKUP($M7913,'result messages'!$H$3:$L$11,4,FALSE),VLOOKUP($L7913,'result messages'!$H$3:$L$11,4,FALSE)))</f>
        <v/>
      </c>
      <c r="Q7913" s="1" t="str">
        <f>IF(ISBLANK($C7913),"",IF(ISNA(VLOOKUP($L7913,'result messages'!$H$3:$L$11,5,FALSE)),VLOOKUP($M7913,'result messages'!$H$3:$L$11,5,FALSE),VLOOKUP($L7913,'result messages'!$H$3:$L$11,5,FALSE)))</f>
        <v/>
      </c>
    </row>
    <row r="7914" spans="1:17">
      <c r="A7914" s="1">
        <v>7911</v>
      </c>
      <c r="B7914" s="1"/>
      <c r="C7914" s="1"/>
      <c r="D7914" s="1"/>
      <c r="E7914" s="6"/>
      <c r="F7914" s="1"/>
      <c r="G7914" s="1" t="str">
        <f>IF(ISNA(VLOOKUP($C7914,'DTEN TCAP Linkage deviceId'!$A$1:$A$20000,1,FALSE)),"No","Yes")</f>
        <v>No</v>
      </c>
      <c r="H7914" s="1" t="str">
        <f>IF(ISNA(VLOOKUP($C7914,'Provisioning Requester'!$F$3:$H$20000,2,FALSE)),"No","Yes")</f>
        <v>No</v>
      </c>
      <c r="I7914" s="1" t="str">
        <f>IF($H7914="Yes",VLOOKUP($C7914,'Provisioning Requester'!$F$3:$H$20000,3,FALSE),"-")</f>
        <v>-</v>
      </c>
      <c r="J7914" s="1" t="str">
        <f>IF(OR(D7914="SVCP", E7914="TRUE"), "No", IF(ISNA(VLOOKUP($C7914,'ProvResponder deviceId'!$A$1:$A$20000,1,FALSE)),"No","Yes"))</f>
        <v>No</v>
      </c>
      <c r="K7914" s="1" t="str">
        <f>IF($J7914="Yes",VLOOKUP($C7914,'ProvResponder deviceId'!$A$1:$C$20000,3,FALSE),"-")</f>
        <v>-</v>
      </c>
      <c r="L7914" s="1" t="str">
        <f t="shared" si="246"/>
        <v/>
      </c>
      <c r="M7914" s="1" t="str">
        <f t="shared" si="247"/>
        <v/>
      </c>
      <c r="N7914" s="1" t="str">
        <f>IF(ISBLANK($C7914),"",IF(ISNA(VLOOKUP($L7914,'result messages'!$H$3:$L$11,2,FALSE)),VLOOKUP($M7914,'result messages'!$H$3:$L$11,2,FALSE),VLOOKUP($L7914,'result messages'!$H$3:$L$11,2,FALSE)))</f>
        <v/>
      </c>
      <c r="O7914" s="1" t="str">
        <f>IF(ISBLANK($C7914),"",IF(ISNA(VLOOKUP($L7914,'result messages'!$H$3:$L$11,3,FALSE)),VLOOKUP($M7914,'result messages'!$H$3:$L$11,3,FALSE),VLOOKUP($L7914,'result messages'!$H$3:$L$11,3,FALSE)))</f>
        <v/>
      </c>
      <c r="P7914" s="1" t="str">
        <f>IF(ISBLANK($C7914),"",IF(ISNA(VLOOKUP($L7914,'result messages'!$H$3:$L$11,4,FALSE)),VLOOKUP($M7914,'result messages'!$H$3:$L$11,4,FALSE),VLOOKUP($L7914,'result messages'!$H$3:$L$11,4,FALSE)))</f>
        <v/>
      </c>
      <c r="Q7914" s="1" t="str">
        <f>IF(ISBLANK($C7914),"",IF(ISNA(VLOOKUP($L7914,'result messages'!$H$3:$L$11,5,FALSE)),VLOOKUP($M7914,'result messages'!$H$3:$L$11,5,FALSE),VLOOKUP($L7914,'result messages'!$H$3:$L$11,5,FALSE)))</f>
        <v/>
      </c>
    </row>
    <row r="7915" spans="1:17">
      <c r="A7915" s="1">
        <v>7912</v>
      </c>
      <c r="B7915" s="1"/>
      <c r="C7915" s="1"/>
      <c r="D7915" s="1"/>
      <c r="E7915" s="6"/>
      <c r="F7915" s="1"/>
      <c r="G7915" s="1" t="str">
        <f>IF(ISNA(VLOOKUP($C7915,'DTEN TCAP Linkage deviceId'!$A$1:$A$20000,1,FALSE)),"No","Yes")</f>
        <v>No</v>
      </c>
      <c r="H7915" s="1" t="str">
        <f>IF(ISNA(VLOOKUP($C7915,'Provisioning Requester'!$F$3:$H$20000,2,FALSE)),"No","Yes")</f>
        <v>No</v>
      </c>
      <c r="I7915" s="1" t="str">
        <f>IF($H7915="Yes",VLOOKUP($C7915,'Provisioning Requester'!$F$3:$H$20000,3,FALSE),"-")</f>
        <v>-</v>
      </c>
      <c r="J7915" s="1" t="str">
        <f>IF(OR(D7915="SVCP", E7915="TRUE"), "No", IF(ISNA(VLOOKUP($C7915,'ProvResponder deviceId'!$A$1:$A$20000,1,FALSE)),"No","Yes"))</f>
        <v>No</v>
      </c>
      <c r="K7915" s="1" t="str">
        <f>IF($J7915="Yes",VLOOKUP($C7915,'ProvResponder deviceId'!$A$1:$C$20000,3,FALSE),"-")</f>
        <v>-</v>
      </c>
      <c r="L7915" s="1" t="str">
        <f t="shared" si="246"/>
        <v/>
      </c>
      <c r="M7915" s="1" t="str">
        <f t="shared" si="247"/>
        <v/>
      </c>
      <c r="N7915" s="1" t="str">
        <f>IF(ISBLANK($C7915),"",IF(ISNA(VLOOKUP($L7915,'result messages'!$H$3:$L$11,2,FALSE)),VLOOKUP($M7915,'result messages'!$H$3:$L$11,2,FALSE),VLOOKUP($L7915,'result messages'!$H$3:$L$11,2,FALSE)))</f>
        <v/>
      </c>
      <c r="O7915" s="1" t="str">
        <f>IF(ISBLANK($C7915),"",IF(ISNA(VLOOKUP($L7915,'result messages'!$H$3:$L$11,3,FALSE)),VLOOKUP($M7915,'result messages'!$H$3:$L$11,3,FALSE),VLOOKUP($L7915,'result messages'!$H$3:$L$11,3,FALSE)))</f>
        <v/>
      </c>
      <c r="P7915" s="1" t="str">
        <f>IF(ISBLANK($C7915),"",IF(ISNA(VLOOKUP($L7915,'result messages'!$H$3:$L$11,4,FALSE)),VLOOKUP($M7915,'result messages'!$H$3:$L$11,4,FALSE),VLOOKUP($L7915,'result messages'!$H$3:$L$11,4,FALSE)))</f>
        <v/>
      </c>
      <c r="Q7915" s="1" t="str">
        <f>IF(ISBLANK($C7915),"",IF(ISNA(VLOOKUP($L7915,'result messages'!$H$3:$L$11,5,FALSE)),VLOOKUP($M7915,'result messages'!$H$3:$L$11,5,FALSE),VLOOKUP($L7915,'result messages'!$H$3:$L$11,5,FALSE)))</f>
        <v/>
      </c>
    </row>
    <row r="7916" spans="1:17">
      <c r="A7916" s="1">
        <v>7913</v>
      </c>
      <c r="B7916" s="1"/>
      <c r="C7916" s="1"/>
      <c r="D7916" s="1"/>
      <c r="E7916" s="6"/>
      <c r="F7916" s="1"/>
      <c r="G7916" s="1" t="str">
        <f>IF(ISNA(VLOOKUP($C7916,'DTEN TCAP Linkage deviceId'!$A$1:$A$20000,1,FALSE)),"No","Yes")</f>
        <v>No</v>
      </c>
      <c r="H7916" s="1" t="str">
        <f>IF(ISNA(VLOOKUP($C7916,'Provisioning Requester'!$F$3:$H$20000,2,FALSE)),"No","Yes")</f>
        <v>No</v>
      </c>
      <c r="I7916" s="1" t="str">
        <f>IF($H7916="Yes",VLOOKUP($C7916,'Provisioning Requester'!$F$3:$H$20000,3,FALSE),"-")</f>
        <v>-</v>
      </c>
      <c r="J7916" s="1" t="str">
        <f>IF(OR(D7916="SVCP", E7916="TRUE"), "No", IF(ISNA(VLOOKUP($C7916,'ProvResponder deviceId'!$A$1:$A$20000,1,FALSE)),"No","Yes"))</f>
        <v>No</v>
      </c>
      <c r="K7916" s="1" t="str">
        <f>IF($J7916="Yes",VLOOKUP($C7916,'ProvResponder deviceId'!$A$1:$C$20000,3,FALSE),"-")</f>
        <v>-</v>
      </c>
      <c r="L7916" s="1" t="str">
        <f t="shared" si="246"/>
        <v/>
      </c>
      <c r="M7916" s="1" t="str">
        <f t="shared" si="247"/>
        <v/>
      </c>
      <c r="N7916" s="1" t="str">
        <f>IF(ISBLANK($C7916),"",IF(ISNA(VLOOKUP($L7916,'result messages'!$H$3:$L$11,2,FALSE)),VLOOKUP($M7916,'result messages'!$H$3:$L$11,2,FALSE),VLOOKUP($L7916,'result messages'!$H$3:$L$11,2,FALSE)))</f>
        <v/>
      </c>
      <c r="O7916" s="1" t="str">
        <f>IF(ISBLANK($C7916),"",IF(ISNA(VLOOKUP($L7916,'result messages'!$H$3:$L$11,3,FALSE)),VLOOKUP($M7916,'result messages'!$H$3:$L$11,3,FALSE),VLOOKUP($L7916,'result messages'!$H$3:$L$11,3,FALSE)))</f>
        <v/>
      </c>
      <c r="P7916" s="1" t="str">
        <f>IF(ISBLANK($C7916),"",IF(ISNA(VLOOKUP($L7916,'result messages'!$H$3:$L$11,4,FALSE)),VLOOKUP($M7916,'result messages'!$H$3:$L$11,4,FALSE),VLOOKUP($L7916,'result messages'!$H$3:$L$11,4,FALSE)))</f>
        <v/>
      </c>
      <c r="Q7916" s="1" t="str">
        <f>IF(ISBLANK($C7916),"",IF(ISNA(VLOOKUP($L7916,'result messages'!$H$3:$L$11,5,FALSE)),VLOOKUP($M7916,'result messages'!$H$3:$L$11,5,FALSE),VLOOKUP($L7916,'result messages'!$H$3:$L$11,5,FALSE)))</f>
        <v/>
      </c>
    </row>
    <row r="7917" spans="1:17">
      <c r="A7917" s="1">
        <v>7914</v>
      </c>
      <c r="B7917" s="1"/>
      <c r="C7917" s="1"/>
      <c r="D7917" s="1"/>
      <c r="E7917" s="6"/>
      <c r="F7917" s="1"/>
      <c r="G7917" s="1" t="str">
        <f>IF(ISNA(VLOOKUP($C7917,'DTEN TCAP Linkage deviceId'!$A$1:$A$20000,1,FALSE)),"No","Yes")</f>
        <v>No</v>
      </c>
      <c r="H7917" s="1" t="str">
        <f>IF(ISNA(VLOOKUP($C7917,'Provisioning Requester'!$F$3:$H$20000,2,FALSE)),"No","Yes")</f>
        <v>No</v>
      </c>
      <c r="I7917" s="1" t="str">
        <f>IF($H7917="Yes",VLOOKUP($C7917,'Provisioning Requester'!$F$3:$H$20000,3,FALSE),"-")</f>
        <v>-</v>
      </c>
      <c r="J7917" s="1" t="str">
        <f>IF(OR(D7917="SVCP", E7917="TRUE"), "No", IF(ISNA(VLOOKUP($C7917,'ProvResponder deviceId'!$A$1:$A$20000,1,FALSE)),"No","Yes"))</f>
        <v>No</v>
      </c>
      <c r="K7917" s="1" t="str">
        <f>IF($J7917="Yes",VLOOKUP($C7917,'ProvResponder deviceId'!$A$1:$C$20000,3,FALSE),"-")</f>
        <v>-</v>
      </c>
      <c r="L7917" s="1" t="str">
        <f t="shared" si="246"/>
        <v/>
      </c>
      <c r="M7917" s="1" t="str">
        <f t="shared" si="247"/>
        <v/>
      </c>
      <c r="N7917" s="1" t="str">
        <f>IF(ISBLANK($C7917),"",IF(ISNA(VLOOKUP($L7917,'result messages'!$H$3:$L$11,2,FALSE)),VLOOKUP($M7917,'result messages'!$H$3:$L$11,2,FALSE),VLOOKUP($L7917,'result messages'!$H$3:$L$11,2,FALSE)))</f>
        <v/>
      </c>
      <c r="O7917" s="1" t="str">
        <f>IF(ISBLANK($C7917),"",IF(ISNA(VLOOKUP($L7917,'result messages'!$H$3:$L$11,3,FALSE)),VLOOKUP($M7917,'result messages'!$H$3:$L$11,3,FALSE),VLOOKUP($L7917,'result messages'!$H$3:$L$11,3,FALSE)))</f>
        <v/>
      </c>
      <c r="P7917" s="1" t="str">
        <f>IF(ISBLANK($C7917),"",IF(ISNA(VLOOKUP($L7917,'result messages'!$H$3:$L$11,4,FALSE)),VLOOKUP($M7917,'result messages'!$H$3:$L$11,4,FALSE),VLOOKUP($L7917,'result messages'!$H$3:$L$11,4,FALSE)))</f>
        <v/>
      </c>
      <c r="Q7917" s="1" t="str">
        <f>IF(ISBLANK($C7917),"",IF(ISNA(VLOOKUP($L7917,'result messages'!$H$3:$L$11,5,FALSE)),VLOOKUP($M7917,'result messages'!$H$3:$L$11,5,FALSE),VLOOKUP($L7917,'result messages'!$H$3:$L$11,5,FALSE)))</f>
        <v/>
      </c>
    </row>
    <row r="7918" spans="1:17">
      <c r="A7918" s="1">
        <v>7915</v>
      </c>
      <c r="B7918" s="1"/>
      <c r="C7918" s="1"/>
      <c r="D7918" s="1"/>
      <c r="E7918" s="6"/>
      <c r="F7918" s="1"/>
      <c r="G7918" s="1" t="str">
        <f>IF(ISNA(VLOOKUP($C7918,'DTEN TCAP Linkage deviceId'!$A$1:$A$20000,1,FALSE)),"No","Yes")</f>
        <v>No</v>
      </c>
      <c r="H7918" s="1" t="str">
        <f>IF(ISNA(VLOOKUP($C7918,'Provisioning Requester'!$F$3:$H$20000,2,FALSE)),"No","Yes")</f>
        <v>No</v>
      </c>
      <c r="I7918" s="1" t="str">
        <f>IF($H7918="Yes",VLOOKUP($C7918,'Provisioning Requester'!$F$3:$H$20000,3,FALSE),"-")</f>
        <v>-</v>
      </c>
      <c r="J7918" s="1" t="str">
        <f>IF(OR(D7918="SVCP", E7918="TRUE"), "No", IF(ISNA(VLOOKUP($C7918,'ProvResponder deviceId'!$A$1:$A$20000,1,FALSE)),"No","Yes"))</f>
        <v>No</v>
      </c>
      <c r="K7918" s="1" t="str">
        <f>IF($J7918="Yes",VLOOKUP($C7918,'ProvResponder deviceId'!$A$1:$C$20000,3,FALSE),"-")</f>
        <v>-</v>
      </c>
      <c r="L7918" s="1" t="str">
        <f t="shared" si="246"/>
        <v/>
      </c>
      <c r="M7918" s="1" t="str">
        <f t="shared" si="247"/>
        <v/>
      </c>
      <c r="N7918" s="1" t="str">
        <f>IF(ISBLANK($C7918),"",IF(ISNA(VLOOKUP($L7918,'result messages'!$H$3:$L$11,2,FALSE)),VLOOKUP($M7918,'result messages'!$H$3:$L$11,2,FALSE),VLOOKUP($L7918,'result messages'!$H$3:$L$11,2,FALSE)))</f>
        <v/>
      </c>
      <c r="O7918" s="1" t="str">
        <f>IF(ISBLANK($C7918),"",IF(ISNA(VLOOKUP($L7918,'result messages'!$H$3:$L$11,3,FALSE)),VLOOKUP($M7918,'result messages'!$H$3:$L$11,3,FALSE),VLOOKUP($L7918,'result messages'!$H$3:$L$11,3,FALSE)))</f>
        <v/>
      </c>
      <c r="P7918" s="1" t="str">
        <f>IF(ISBLANK($C7918),"",IF(ISNA(VLOOKUP($L7918,'result messages'!$H$3:$L$11,4,FALSE)),VLOOKUP($M7918,'result messages'!$H$3:$L$11,4,FALSE),VLOOKUP($L7918,'result messages'!$H$3:$L$11,4,FALSE)))</f>
        <v/>
      </c>
      <c r="Q7918" s="1" t="str">
        <f>IF(ISBLANK($C7918),"",IF(ISNA(VLOOKUP($L7918,'result messages'!$H$3:$L$11,5,FALSE)),VLOOKUP($M7918,'result messages'!$H$3:$L$11,5,FALSE),VLOOKUP($L7918,'result messages'!$H$3:$L$11,5,FALSE)))</f>
        <v/>
      </c>
    </row>
    <row r="7919" spans="1:17">
      <c r="A7919" s="1">
        <v>7916</v>
      </c>
      <c r="B7919" s="1"/>
      <c r="C7919" s="1"/>
      <c r="D7919" s="1"/>
      <c r="E7919" s="6"/>
      <c r="F7919" s="1"/>
      <c r="G7919" s="1" t="str">
        <f>IF(ISNA(VLOOKUP($C7919,'DTEN TCAP Linkage deviceId'!$A$1:$A$20000,1,FALSE)),"No","Yes")</f>
        <v>No</v>
      </c>
      <c r="H7919" s="1" t="str">
        <f>IF(ISNA(VLOOKUP($C7919,'Provisioning Requester'!$F$3:$H$20000,2,FALSE)),"No","Yes")</f>
        <v>No</v>
      </c>
      <c r="I7919" s="1" t="str">
        <f>IF($H7919="Yes",VLOOKUP($C7919,'Provisioning Requester'!$F$3:$H$20000,3,FALSE),"-")</f>
        <v>-</v>
      </c>
      <c r="J7919" s="1" t="str">
        <f>IF(OR(D7919="SVCP", E7919="TRUE"), "No", IF(ISNA(VLOOKUP($C7919,'ProvResponder deviceId'!$A$1:$A$20000,1,FALSE)),"No","Yes"))</f>
        <v>No</v>
      </c>
      <c r="K7919" s="1" t="str">
        <f>IF($J7919="Yes",VLOOKUP($C7919,'ProvResponder deviceId'!$A$1:$C$20000,3,FALSE),"-")</f>
        <v>-</v>
      </c>
      <c r="L7919" s="1" t="str">
        <f t="shared" si="246"/>
        <v/>
      </c>
      <c r="M7919" s="1" t="str">
        <f t="shared" si="247"/>
        <v/>
      </c>
      <c r="N7919" s="1" t="str">
        <f>IF(ISBLANK($C7919),"",IF(ISNA(VLOOKUP($L7919,'result messages'!$H$3:$L$11,2,FALSE)),VLOOKUP($M7919,'result messages'!$H$3:$L$11,2,FALSE),VLOOKUP($L7919,'result messages'!$H$3:$L$11,2,FALSE)))</f>
        <v/>
      </c>
      <c r="O7919" s="1" t="str">
        <f>IF(ISBLANK($C7919),"",IF(ISNA(VLOOKUP($L7919,'result messages'!$H$3:$L$11,3,FALSE)),VLOOKUP($M7919,'result messages'!$H$3:$L$11,3,FALSE),VLOOKUP($L7919,'result messages'!$H$3:$L$11,3,FALSE)))</f>
        <v/>
      </c>
      <c r="P7919" s="1" t="str">
        <f>IF(ISBLANK($C7919),"",IF(ISNA(VLOOKUP($L7919,'result messages'!$H$3:$L$11,4,FALSE)),VLOOKUP($M7919,'result messages'!$H$3:$L$11,4,FALSE),VLOOKUP($L7919,'result messages'!$H$3:$L$11,4,FALSE)))</f>
        <v/>
      </c>
      <c r="Q7919" s="1" t="str">
        <f>IF(ISBLANK($C7919),"",IF(ISNA(VLOOKUP($L7919,'result messages'!$H$3:$L$11,5,FALSE)),VLOOKUP($M7919,'result messages'!$H$3:$L$11,5,FALSE),VLOOKUP($L7919,'result messages'!$H$3:$L$11,5,FALSE)))</f>
        <v/>
      </c>
    </row>
    <row r="7920" spans="1:17">
      <c r="A7920" s="1">
        <v>7917</v>
      </c>
      <c r="B7920" s="1"/>
      <c r="C7920" s="1"/>
      <c r="D7920" s="1"/>
      <c r="E7920" s="6"/>
      <c r="F7920" s="1"/>
      <c r="G7920" s="1" t="str">
        <f>IF(ISNA(VLOOKUP($C7920,'DTEN TCAP Linkage deviceId'!$A$1:$A$20000,1,FALSE)),"No","Yes")</f>
        <v>No</v>
      </c>
      <c r="H7920" s="1" t="str">
        <f>IF(ISNA(VLOOKUP($C7920,'Provisioning Requester'!$F$3:$H$20000,2,FALSE)),"No","Yes")</f>
        <v>No</v>
      </c>
      <c r="I7920" s="1" t="str">
        <f>IF($H7920="Yes",VLOOKUP($C7920,'Provisioning Requester'!$F$3:$H$20000,3,FALSE),"-")</f>
        <v>-</v>
      </c>
      <c r="J7920" s="1" t="str">
        <f>IF(OR(D7920="SVCP", E7920="TRUE"), "No", IF(ISNA(VLOOKUP($C7920,'ProvResponder deviceId'!$A$1:$A$20000,1,FALSE)),"No","Yes"))</f>
        <v>No</v>
      </c>
      <c r="K7920" s="1" t="str">
        <f>IF($J7920="Yes",VLOOKUP($C7920,'ProvResponder deviceId'!$A$1:$C$20000,3,FALSE),"-")</f>
        <v>-</v>
      </c>
      <c r="L7920" s="1" t="str">
        <f t="shared" si="246"/>
        <v/>
      </c>
      <c r="M7920" s="1" t="str">
        <f t="shared" si="247"/>
        <v/>
      </c>
      <c r="N7920" s="1" t="str">
        <f>IF(ISBLANK($C7920),"",IF(ISNA(VLOOKUP($L7920,'result messages'!$H$3:$L$11,2,FALSE)),VLOOKUP($M7920,'result messages'!$H$3:$L$11,2,FALSE),VLOOKUP($L7920,'result messages'!$H$3:$L$11,2,FALSE)))</f>
        <v/>
      </c>
      <c r="O7920" s="1" t="str">
        <f>IF(ISBLANK($C7920),"",IF(ISNA(VLOOKUP($L7920,'result messages'!$H$3:$L$11,3,FALSE)),VLOOKUP($M7920,'result messages'!$H$3:$L$11,3,FALSE),VLOOKUP($L7920,'result messages'!$H$3:$L$11,3,FALSE)))</f>
        <v/>
      </c>
      <c r="P7920" s="1" t="str">
        <f>IF(ISBLANK($C7920),"",IF(ISNA(VLOOKUP($L7920,'result messages'!$H$3:$L$11,4,FALSE)),VLOOKUP($M7920,'result messages'!$H$3:$L$11,4,FALSE),VLOOKUP($L7920,'result messages'!$H$3:$L$11,4,FALSE)))</f>
        <v/>
      </c>
      <c r="Q7920" s="1" t="str">
        <f>IF(ISBLANK($C7920),"",IF(ISNA(VLOOKUP($L7920,'result messages'!$H$3:$L$11,5,FALSE)),VLOOKUP($M7920,'result messages'!$H$3:$L$11,5,FALSE),VLOOKUP($L7920,'result messages'!$H$3:$L$11,5,FALSE)))</f>
        <v/>
      </c>
    </row>
    <row r="7921" spans="1:17">
      <c r="A7921" s="1">
        <v>7918</v>
      </c>
      <c r="B7921" s="1"/>
      <c r="C7921" s="1"/>
      <c r="D7921" s="1"/>
      <c r="E7921" s="6"/>
      <c r="F7921" s="1"/>
      <c r="G7921" s="1" t="str">
        <f>IF(ISNA(VLOOKUP($C7921,'DTEN TCAP Linkage deviceId'!$A$1:$A$20000,1,FALSE)),"No","Yes")</f>
        <v>No</v>
      </c>
      <c r="H7921" s="1" t="str">
        <f>IF(ISNA(VLOOKUP($C7921,'Provisioning Requester'!$F$3:$H$20000,2,FALSE)),"No","Yes")</f>
        <v>No</v>
      </c>
      <c r="I7921" s="1" t="str">
        <f>IF($H7921="Yes",VLOOKUP($C7921,'Provisioning Requester'!$F$3:$H$20000,3,FALSE),"-")</f>
        <v>-</v>
      </c>
      <c r="J7921" s="1" t="str">
        <f>IF(OR(D7921="SVCP", E7921="TRUE"), "No", IF(ISNA(VLOOKUP($C7921,'ProvResponder deviceId'!$A$1:$A$20000,1,FALSE)),"No","Yes"))</f>
        <v>No</v>
      </c>
      <c r="K7921" s="1" t="str">
        <f>IF($J7921="Yes",VLOOKUP($C7921,'ProvResponder deviceId'!$A$1:$C$20000,3,FALSE),"-")</f>
        <v>-</v>
      </c>
      <c r="L7921" s="1" t="str">
        <f t="shared" si="246"/>
        <v/>
      </c>
      <c r="M7921" s="1" t="str">
        <f t="shared" si="247"/>
        <v/>
      </c>
      <c r="N7921" s="1" t="str">
        <f>IF(ISBLANK($C7921),"",IF(ISNA(VLOOKUP($L7921,'result messages'!$H$3:$L$11,2,FALSE)),VLOOKUP($M7921,'result messages'!$H$3:$L$11,2,FALSE),VLOOKUP($L7921,'result messages'!$H$3:$L$11,2,FALSE)))</f>
        <v/>
      </c>
      <c r="O7921" s="1" t="str">
        <f>IF(ISBLANK($C7921),"",IF(ISNA(VLOOKUP($L7921,'result messages'!$H$3:$L$11,3,FALSE)),VLOOKUP($M7921,'result messages'!$H$3:$L$11,3,FALSE),VLOOKUP($L7921,'result messages'!$H$3:$L$11,3,FALSE)))</f>
        <v/>
      </c>
      <c r="P7921" s="1" t="str">
        <f>IF(ISBLANK($C7921),"",IF(ISNA(VLOOKUP($L7921,'result messages'!$H$3:$L$11,4,FALSE)),VLOOKUP($M7921,'result messages'!$H$3:$L$11,4,FALSE),VLOOKUP($L7921,'result messages'!$H$3:$L$11,4,FALSE)))</f>
        <v/>
      </c>
      <c r="Q7921" s="1" t="str">
        <f>IF(ISBLANK($C7921),"",IF(ISNA(VLOOKUP($L7921,'result messages'!$H$3:$L$11,5,FALSE)),VLOOKUP($M7921,'result messages'!$H$3:$L$11,5,FALSE),VLOOKUP($L7921,'result messages'!$H$3:$L$11,5,FALSE)))</f>
        <v/>
      </c>
    </row>
    <row r="7922" spans="1:17">
      <c r="A7922" s="1">
        <v>7919</v>
      </c>
      <c r="B7922" s="1"/>
      <c r="C7922" s="1"/>
      <c r="D7922" s="1"/>
      <c r="E7922" s="6"/>
      <c r="F7922" s="1"/>
      <c r="G7922" s="1" t="str">
        <f>IF(ISNA(VLOOKUP($C7922,'DTEN TCAP Linkage deviceId'!$A$1:$A$20000,1,FALSE)),"No","Yes")</f>
        <v>No</v>
      </c>
      <c r="H7922" s="1" t="str">
        <f>IF(ISNA(VLOOKUP($C7922,'Provisioning Requester'!$F$3:$H$20000,2,FALSE)),"No","Yes")</f>
        <v>No</v>
      </c>
      <c r="I7922" s="1" t="str">
        <f>IF($H7922="Yes",VLOOKUP($C7922,'Provisioning Requester'!$F$3:$H$20000,3,FALSE),"-")</f>
        <v>-</v>
      </c>
      <c r="J7922" s="1" t="str">
        <f>IF(OR(D7922="SVCP", E7922="TRUE"), "No", IF(ISNA(VLOOKUP($C7922,'ProvResponder deviceId'!$A$1:$A$20000,1,FALSE)),"No","Yes"))</f>
        <v>No</v>
      </c>
      <c r="K7922" s="1" t="str">
        <f>IF($J7922="Yes",VLOOKUP($C7922,'ProvResponder deviceId'!$A$1:$C$20000,3,FALSE),"-")</f>
        <v>-</v>
      </c>
      <c r="L7922" s="1" t="str">
        <f t="shared" si="246"/>
        <v/>
      </c>
      <c r="M7922" s="1" t="str">
        <f t="shared" si="247"/>
        <v/>
      </c>
      <c r="N7922" s="1" t="str">
        <f>IF(ISBLANK($C7922),"",IF(ISNA(VLOOKUP($L7922,'result messages'!$H$3:$L$11,2,FALSE)),VLOOKUP($M7922,'result messages'!$H$3:$L$11,2,FALSE),VLOOKUP($L7922,'result messages'!$H$3:$L$11,2,FALSE)))</f>
        <v/>
      </c>
      <c r="O7922" s="1" t="str">
        <f>IF(ISBLANK($C7922),"",IF(ISNA(VLOOKUP($L7922,'result messages'!$H$3:$L$11,3,FALSE)),VLOOKUP($M7922,'result messages'!$H$3:$L$11,3,FALSE),VLOOKUP($L7922,'result messages'!$H$3:$L$11,3,FALSE)))</f>
        <v/>
      </c>
      <c r="P7922" s="1" t="str">
        <f>IF(ISBLANK($C7922),"",IF(ISNA(VLOOKUP($L7922,'result messages'!$H$3:$L$11,4,FALSE)),VLOOKUP($M7922,'result messages'!$H$3:$L$11,4,FALSE),VLOOKUP($L7922,'result messages'!$H$3:$L$11,4,FALSE)))</f>
        <v/>
      </c>
      <c r="Q7922" s="1" t="str">
        <f>IF(ISBLANK($C7922),"",IF(ISNA(VLOOKUP($L7922,'result messages'!$H$3:$L$11,5,FALSE)),VLOOKUP($M7922,'result messages'!$H$3:$L$11,5,FALSE),VLOOKUP($L7922,'result messages'!$H$3:$L$11,5,FALSE)))</f>
        <v/>
      </c>
    </row>
    <row r="7923" spans="1:17">
      <c r="A7923" s="1">
        <v>7920</v>
      </c>
      <c r="B7923" s="1"/>
      <c r="C7923" s="1"/>
      <c r="D7923" s="1"/>
      <c r="E7923" s="6"/>
      <c r="F7923" s="1"/>
      <c r="G7923" s="1" t="str">
        <f>IF(ISNA(VLOOKUP($C7923,'DTEN TCAP Linkage deviceId'!$A$1:$A$20000,1,FALSE)),"No","Yes")</f>
        <v>No</v>
      </c>
      <c r="H7923" s="1" t="str">
        <f>IF(ISNA(VLOOKUP($C7923,'Provisioning Requester'!$F$3:$H$20000,2,FALSE)),"No","Yes")</f>
        <v>No</v>
      </c>
      <c r="I7923" s="1" t="str">
        <f>IF($H7923="Yes",VLOOKUP($C7923,'Provisioning Requester'!$F$3:$H$20000,3,FALSE),"-")</f>
        <v>-</v>
      </c>
      <c r="J7923" s="1" t="str">
        <f>IF(OR(D7923="SVCP", E7923="TRUE"), "No", IF(ISNA(VLOOKUP($C7923,'ProvResponder deviceId'!$A$1:$A$20000,1,FALSE)),"No","Yes"))</f>
        <v>No</v>
      </c>
      <c r="K7923" s="1" t="str">
        <f>IF($J7923="Yes",VLOOKUP($C7923,'ProvResponder deviceId'!$A$1:$C$20000,3,FALSE),"-")</f>
        <v>-</v>
      </c>
      <c r="L7923" s="1" t="str">
        <f t="shared" si="246"/>
        <v/>
      </c>
      <c r="M7923" s="1" t="str">
        <f t="shared" si="247"/>
        <v/>
      </c>
      <c r="N7923" s="1" t="str">
        <f>IF(ISBLANK($C7923),"",IF(ISNA(VLOOKUP($L7923,'result messages'!$H$3:$L$11,2,FALSE)),VLOOKUP($M7923,'result messages'!$H$3:$L$11,2,FALSE),VLOOKUP($L7923,'result messages'!$H$3:$L$11,2,FALSE)))</f>
        <v/>
      </c>
      <c r="O7923" s="1" t="str">
        <f>IF(ISBLANK($C7923),"",IF(ISNA(VLOOKUP($L7923,'result messages'!$H$3:$L$11,3,FALSE)),VLOOKUP($M7923,'result messages'!$H$3:$L$11,3,FALSE),VLOOKUP($L7923,'result messages'!$H$3:$L$11,3,FALSE)))</f>
        <v/>
      </c>
      <c r="P7923" s="1" t="str">
        <f>IF(ISBLANK($C7923),"",IF(ISNA(VLOOKUP($L7923,'result messages'!$H$3:$L$11,4,FALSE)),VLOOKUP($M7923,'result messages'!$H$3:$L$11,4,FALSE),VLOOKUP($L7923,'result messages'!$H$3:$L$11,4,FALSE)))</f>
        <v/>
      </c>
      <c r="Q7923" s="1" t="str">
        <f>IF(ISBLANK($C7923),"",IF(ISNA(VLOOKUP($L7923,'result messages'!$H$3:$L$11,5,FALSE)),VLOOKUP($M7923,'result messages'!$H$3:$L$11,5,FALSE),VLOOKUP($L7923,'result messages'!$H$3:$L$11,5,FALSE)))</f>
        <v/>
      </c>
    </row>
    <row r="7924" spans="1:17">
      <c r="A7924" s="1">
        <v>7921</v>
      </c>
      <c r="B7924" s="1"/>
      <c r="C7924" s="1"/>
      <c r="D7924" s="1"/>
      <c r="E7924" s="6"/>
      <c r="F7924" s="1"/>
      <c r="G7924" s="1" t="str">
        <f>IF(ISNA(VLOOKUP($C7924,'DTEN TCAP Linkage deviceId'!$A$1:$A$20000,1,FALSE)),"No","Yes")</f>
        <v>No</v>
      </c>
      <c r="H7924" s="1" t="str">
        <f>IF(ISNA(VLOOKUP($C7924,'Provisioning Requester'!$F$3:$H$20000,2,FALSE)),"No","Yes")</f>
        <v>No</v>
      </c>
      <c r="I7924" s="1" t="str">
        <f>IF($H7924="Yes",VLOOKUP($C7924,'Provisioning Requester'!$F$3:$H$20000,3,FALSE),"-")</f>
        <v>-</v>
      </c>
      <c r="J7924" s="1" t="str">
        <f>IF(OR(D7924="SVCP", E7924="TRUE"), "No", IF(ISNA(VLOOKUP($C7924,'ProvResponder deviceId'!$A$1:$A$20000,1,FALSE)),"No","Yes"))</f>
        <v>No</v>
      </c>
      <c r="K7924" s="1" t="str">
        <f>IF($J7924="Yes",VLOOKUP($C7924,'ProvResponder deviceId'!$A$1:$C$20000,3,FALSE),"-")</f>
        <v>-</v>
      </c>
      <c r="L7924" s="1" t="str">
        <f t="shared" si="246"/>
        <v/>
      </c>
      <c r="M7924" s="1" t="str">
        <f t="shared" si="247"/>
        <v/>
      </c>
      <c r="N7924" s="1" t="str">
        <f>IF(ISBLANK($C7924),"",IF(ISNA(VLOOKUP($L7924,'result messages'!$H$3:$L$11,2,FALSE)),VLOOKUP($M7924,'result messages'!$H$3:$L$11,2,FALSE),VLOOKUP($L7924,'result messages'!$H$3:$L$11,2,FALSE)))</f>
        <v/>
      </c>
      <c r="O7924" s="1" t="str">
        <f>IF(ISBLANK($C7924),"",IF(ISNA(VLOOKUP($L7924,'result messages'!$H$3:$L$11,3,FALSE)),VLOOKUP($M7924,'result messages'!$H$3:$L$11,3,FALSE),VLOOKUP($L7924,'result messages'!$H$3:$L$11,3,FALSE)))</f>
        <v/>
      </c>
      <c r="P7924" s="1" t="str">
        <f>IF(ISBLANK($C7924),"",IF(ISNA(VLOOKUP($L7924,'result messages'!$H$3:$L$11,4,FALSE)),VLOOKUP($M7924,'result messages'!$H$3:$L$11,4,FALSE),VLOOKUP($L7924,'result messages'!$H$3:$L$11,4,FALSE)))</f>
        <v/>
      </c>
      <c r="Q7924" s="1" t="str">
        <f>IF(ISBLANK($C7924),"",IF(ISNA(VLOOKUP($L7924,'result messages'!$H$3:$L$11,5,FALSE)),VLOOKUP($M7924,'result messages'!$H$3:$L$11,5,FALSE),VLOOKUP($L7924,'result messages'!$H$3:$L$11,5,FALSE)))</f>
        <v/>
      </c>
    </row>
    <row r="7925" spans="1:17">
      <c r="A7925" s="1">
        <v>7922</v>
      </c>
      <c r="B7925" s="1"/>
      <c r="C7925" s="1"/>
      <c r="D7925" s="1"/>
      <c r="E7925" s="6"/>
      <c r="F7925" s="1"/>
      <c r="G7925" s="1" t="str">
        <f>IF(ISNA(VLOOKUP($C7925,'DTEN TCAP Linkage deviceId'!$A$1:$A$20000,1,FALSE)),"No","Yes")</f>
        <v>No</v>
      </c>
      <c r="H7925" s="1" t="str">
        <f>IF(ISNA(VLOOKUP($C7925,'Provisioning Requester'!$F$3:$H$20000,2,FALSE)),"No","Yes")</f>
        <v>No</v>
      </c>
      <c r="I7925" s="1" t="str">
        <f>IF($H7925="Yes",VLOOKUP($C7925,'Provisioning Requester'!$F$3:$H$20000,3,FALSE),"-")</f>
        <v>-</v>
      </c>
      <c r="J7925" s="1" t="str">
        <f>IF(OR(D7925="SVCP", E7925="TRUE"), "No", IF(ISNA(VLOOKUP($C7925,'ProvResponder deviceId'!$A$1:$A$20000,1,FALSE)),"No","Yes"))</f>
        <v>No</v>
      </c>
      <c r="K7925" s="1" t="str">
        <f>IF($J7925="Yes",VLOOKUP($C7925,'ProvResponder deviceId'!$A$1:$C$20000,3,FALSE),"-")</f>
        <v>-</v>
      </c>
      <c r="L7925" s="1" t="str">
        <f t="shared" si="246"/>
        <v/>
      </c>
      <c r="M7925" s="1" t="str">
        <f t="shared" si="247"/>
        <v/>
      </c>
      <c r="N7925" s="1" t="str">
        <f>IF(ISBLANK($C7925),"",IF(ISNA(VLOOKUP($L7925,'result messages'!$H$3:$L$11,2,FALSE)),VLOOKUP($M7925,'result messages'!$H$3:$L$11,2,FALSE),VLOOKUP($L7925,'result messages'!$H$3:$L$11,2,FALSE)))</f>
        <v/>
      </c>
      <c r="O7925" s="1" t="str">
        <f>IF(ISBLANK($C7925),"",IF(ISNA(VLOOKUP($L7925,'result messages'!$H$3:$L$11,3,FALSE)),VLOOKUP($M7925,'result messages'!$H$3:$L$11,3,FALSE),VLOOKUP($L7925,'result messages'!$H$3:$L$11,3,FALSE)))</f>
        <v/>
      </c>
      <c r="P7925" s="1" t="str">
        <f>IF(ISBLANK($C7925),"",IF(ISNA(VLOOKUP($L7925,'result messages'!$H$3:$L$11,4,FALSE)),VLOOKUP($M7925,'result messages'!$H$3:$L$11,4,FALSE),VLOOKUP($L7925,'result messages'!$H$3:$L$11,4,FALSE)))</f>
        <v/>
      </c>
      <c r="Q7925" s="1" t="str">
        <f>IF(ISBLANK($C7925),"",IF(ISNA(VLOOKUP($L7925,'result messages'!$H$3:$L$11,5,FALSE)),VLOOKUP($M7925,'result messages'!$H$3:$L$11,5,FALSE),VLOOKUP($L7925,'result messages'!$H$3:$L$11,5,FALSE)))</f>
        <v/>
      </c>
    </row>
    <row r="7926" spans="1:17">
      <c r="A7926" s="1">
        <v>7923</v>
      </c>
      <c r="B7926" s="1"/>
      <c r="C7926" s="1"/>
      <c r="D7926" s="1"/>
      <c r="E7926" s="6"/>
      <c r="F7926" s="1"/>
      <c r="G7926" s="1" t="str">
        <f>IF(ISNA(VLOOKUP($C7926,'DTEN TCAP Linkage deviceId'!$A$1:$A$20000,1,FALSE)),"No","Yes")</f>
        <v>No</v>
      </c>
      <c r="H7926" s="1" t="str">
        <f>IF(ISNA(VLOOKUP($C7926,'Provisioning Requester'!$F$3:$H$20000,2,FALSE)),"No","Yes")</f>
        <v>No</v>
      </c>
      <c r="I7926" s="1" t="str">
        <f>IF($H7926="Yes",VLOOKUP($C7926,'Provisioning Requester'!$F$3:$H$20000,3,FALSE),"-")</f>
        <v>-</v>
      </c>
      <c r="J7926" s="1" t="str">
        <f>IF(OR(D7926="SVCP", E7926="TRUE"), "No", IF(ISNA(VLOOKUP($C7926,'ProvResponder deviceId'!$A$1:$A$20000,1,FALSE)),"No","Yes"))</f>
        <v>No</v>
      </c>
      <c r="K7926" s="1" t="str">
        <f>IF($J7926="Yes",VLOOKUP($C7926,'ProvResponder deviceId'!$A$1:$C$20000,3,FALSE),"-")</f>
        <v>-</v>
      </c>
      <c r="L7926" s="1" t="str">
        <f t="shared" si="246"/>
        <v/>
      </c>
      <c r="M7926" s="1" t="str">
        <f t="shared" si="247"/>
        <v/>
      </c>
      <c r="N7926" s="1" t="str">
        <f>IF(ISBLANK($C7926),"",IF(ISNA(VLOOKUP($L7926,'result messages'!$H$3:$L$11,2,FALSE)),VLOOKUP($M7926,'result messages'!$H$3:$L$11,2,FALSE),VLOOKUP($L7926,'result messages'!$H$3:$L$11,2,FALSE)))</f>
        <v/>
      </c>
      <c r="O7926" s="1" t="str">
        <f>IF(ISBLANK($C7926),"",IF(ISNA(VLOOKUP($L7926,'result messages'!$H$3:$L$11,3,FALSE)),VLOOKUP($M7926,'result messages'!$H$3:$L$11,3,FALSE),VLOOKUP($L7926,'result messages'!$H$3:$L$11,3,FALSE)))</f>
        <v/>
      </c>
      <c r="P7926" s="1" t="str">
        <f>IF(ISBLANK($C7926),"",IF(ISNA(VLOOKUP($L7926,'result messages'!$H$3:$L$11,4,FALSE)),VLOOKUP($M7926,'result messages'!$H$3:$L$11,4,FALSE),VLOOKUP($L7926,'result messages'!$H$3:$L$11,4,FALSE)))</f>
        <v/>
      </c>
      <c r="Q7926" s="1" t="str">
        <f>IF(ISBLANK($C7926),"",IF(ISNA(VLOOKUP($L7926,'result messages'!$H$3:$L$11,5,FALSE)),VLOOKUP($M7926,'result messages'!$H$3:$L$11,5,FALSE),VLOOKUP($L7926,'result messages'!$H$3:$L$11,5,FALSE)))</f>
        <v/>
      </c>
    </row>
    <row r="7927" spans="1:17">
      <c r="A7927" s="1">
        <v>7924</v>
      </c>
      <c r="B7927" s="1"/>
      <c r="C7927" s="1"/>
      <c r="D7927" s="1"/>
      <c r="E7927" s="6"/>
      <c r="F7927" s="1"/>
      <c r="G7927" s="1" t="str">
        <f>IF(ISNA(VLOOKUP($C7927,'DTEN TCAP Linkage deviceId'!$A$1:$A$20000,1,FALSE)),"No","Yes")</f>
        <v>No</v>
      </c>
      <c r="H7927" s="1" t="str">
        <f>IF(ISNA(VLOOKUP($C7927,'Provisioning Requester'!$F$3:$H$20000,2,FALSE)),"No","Yes")</f>
        <v>No</v>
      </c>
      <c r="I7927" s="1" t="str">
        <f>IF($H7927="Yes",VLOOKUP($C7927,'Provisioning Requester'!$F$3:$H$20000,3,FALSE),"-")</f>
        <v>-</v>
      </c>
      <c r="J7927" s="1" t="str">
        <f>IF(OR(D7927="SVCP", E7927="TRUE"), "No", IF(ISNA(VLOOKUP($C7927,'ProvResponder deviceId'!$A$1:$A$20000,1,FALSE)),"No","Yes"))</f>
        <v>No</v>
      </c>
      <c r="K7927" s="1" t="str">
        <f>IF($J7927="Yes",VLOOKUP($C7927,'ProvResponder deviceId'!$A$1:$C$20000,3,FALSE),"-")</f>
        <v>-</v>
      </c>
      <c r="L7927" s="1" t="str">
        <f t="shared" si="246"/>
        <v/>
      </c>
      <c r="M7927" s="1" t="str">
        <f t="shared" si="247"/>
        <v/>
      </c>
      <c r="N7927" s="1" t="str">
        <f>IF(ISBLANK($C7927),"",IF(ISNA(VLOOKUP($L7927,'result messages'!$H$3:$L$11,2,FALSE)),VLOOKUP($M7927,'result messages'!$H$3:$L$11,2,FALSE),VLOOKUP($L7927,'result messages'!$H$3:$L$11,2,FALSE)))</f>
        <v/>
      </c>
      <c r="O7927" s="1" t="str">
        <f>IF(ISBLANK($C7927),"",IF(ISNA(VLOOKUP($L7927,'result messages'!$H$3:$L$11,3,FALSE)),VLOOKUP($M7927,'result messages'!$H$3:$L$11,3,FALSE),VLOOKUP($L7927,'result messages'!$H$3:$L$11,3,FALSE)))</f>
        <v/>
      </c>
      <c r="P7927" s="1" t="str">
        <f>IF(ISBLANK($C7927),"",IF(ISNA(VLOOKUP($L7927,'result messages'!$H$3:$L$11,4,FALSE)),VLOOKUP($M7927,'result messages'!$H$3:$L$11,4,FALSE),VLOOKUP($L7927,'result messages'!$H$3:$L$11,4,FALSE)))</f>
        <v/>
      </c>
      <c r="Q7927" s="1" t="str">
        <f>IF(ISBLANK($C7927),"",IF(ISNA(VLOOKUP($L7927,'result messages'!$H$3:$L$11,5,FALSE)),VLOOKUP($M7927,'result messages'!$H$3:$L$11,5,FALSE),VLOOKUP($L7927,'result messages'!$H$3:$L$11,5,FALSE)))</f>
        <v/>
      </c>
    </row>
    <row r="7928" spans="1:17">
      <c r="A7928" s="1">
        <v>7925</v>
      </c>
      <c r="B7928" s="1"/>
      <c r="C7928" s="1"/>
      <c r="D7928" s="1"/>
      <c r="E7928" s="6"/>
      <c r="F7928" s="1"/>
      <c r="G7928" s="1" t="str">
        <f>IF(ISNA(VLOOKUP($C7928,'DTEN TCAP Linkage deviceId'!$A$1:$A$20000,1,FALSE)),"No","Yes")</f>
        <v>No</v>
      </c>
      <c r="H7928" s="1" t="str">
        <f>IF(ISNA(VLOOKUP($C7928,'Provisioning Requester'!$F$3:$H$20000,2,FALSE)),"No","Yes")</f>
        <v>No</v>
      </c>
      <c r="I7928" s="1" t="str">
        <f>IF($H7928="Yes",VLOOKUP($C7928,'Provisioning Requester'!$F$3:$H$20000,3,FALSE),"-")</f>
        <v>-</v>
      </c>
      <c r="J7928" s="1" t="str">
        <f>IF(OR(D7928="SVCP", E7928="TRUE"), "No", IF(ISNA(VLOOKUP($C7928,'ProvResponder deviceId'!$A$1:$A$20000,1,FALSE)),"No","Yes"))</f>
        <v>No</v>
      </c>
      <c r="K7928" s="1" t="str">
        <f>IF($J7928="Yes",VLOOKUP($C7928,'ProvResponder deviceId'!$A$1:$C$20000,3,FALSE),"-")</f>
        <v>-</v>
      </c>
      <c r="L7928" s="1" t="str">
        <f t="shared" si="246"/>
        <v/>
      </c>
      <c r="M7928" s="1" t="str">
        <f t="shared" si="247"/>
        <v/>
      </c>
      <c r="N7928" s="1" t="str">
        <f>IF(ISBLANK($C7928),"",IF(ISNA(VLOOKUP($L7928,'result messages'!$H$3:$L$11,2,FALSE)),VLOOKUP($M7928,'result messages'!$H$3:$L$11,2,FALSE),VLOOKUP($L7928,'result messages'!$H$3:$L$11,2,FALSE)))</f>
        <v/>
      </c>
      <c r="O7928" s="1" t="str">
        <f>IF(ISBLANK($C7928),"",IF(ISNA(VLOOKUP($L7928,'result messages'!$H$3:$L$11,3,FALSE)),VLOOKUP($M7928,'result messages'!$H$3:$L$11,3,FALSE),VLOOKUP($L7928,'result messages'!$H$3:$L$11,3,FALSE)))</f>
        <v/>
      </c>
      <c r="P7928" s="1" t="str">
        <f>IF(ISBLANK($C7928),"",IF(ISNA(VLOOKUP($L7928,'result messages'!$H$3:$L$11,4,FALSE)),VLOOKUP($M7928,'result messages'!$H$3:$L$11,4,FALSE),VLOOKUP($L7928,'result messages'!$H$3:$L$11,4,FALSE)))</f>
        <v/>
      </c>
      <c r="Q7928" s="1" t="str">
        <f>IF(ISBLANK($C7928),"",IF(ISNA(VLOOKUP($L7928,'result messages'!$H$3:$L$11,5,FALSE)),VLOOKUP($M7928,'result messages'!$H$3:$L$11,5,FALSE),VLOOKUP($L7928,'result messages'!$H$3:$L$11,5,FALSE)))</f>
        <v/>
      </c>
    </row>
    <row r="7929" spans="1:17">
      <c r="A7929" s="1">
        <v>7926</v>
      </c>
      <c r="B7929" s="1"/>
      <c r="C7929" s="1"/>
      <c r="D7929" s="1"/>
      <c r="E7929" s="6"/>
      <c r="F7929" s="1"/>
      <c r="G7929" s="1" t="str">
        <f>IF(ISNA(VLOOKUP($C7929,'DTEN TCAP Linkage deviceId'!$A$1:$A$20000,1,FALSE)),"No","Yes")</f>
        <v>No</v>
      </c>
      <c r="H7929" s="1" t="str">
        <f>IF(ISNA(VLOOKUP($C7929,'Provisioning Requester'!$F$3:$H$20000,2,FALSE)),"No","Yes")</f>
        <v>No</v>
      </c>
      <c r="I7929" s="1" t="str">
        <f>IF($H7929="Yes",VLOOKUP($C7929,'Provisioning Requester'!$F$3:$H$20000,3,FALSE),"-")</f>
        <v>-</v>
      </c>
      <c r="J7929" s="1" t="str">
        <f>IF(OR(D7929="SVCP", E7929="TRUE"), "No", IF(ISNA(VLOOKUP($C7929,'ProvResponder deviceId'!$A$1:$A$20000,1,FALSE)),"No","Yes"))</f>
        <v>No</v>
      </c>
      <c r="K7929" s="1" t="str">
        <f>IF($J7929="Yes",VLOOKUP($C7929,'ProvResponder deviceId'!$A$1:$C$20000,3,FALSE),"-")</f>
        <v>-</v>
      </c>
      <c r="L7929" s="1" t="str">
        <f t="shared" si="246"/>
        <v/>
      </c>
      <c r="M7929" s="1" t="str">
        <f t="shared" si="247"/>
        <v/>
      </c>
      <c r="N7929" s="1" t="str">
        <f>IF(ISBLANK($C7929),"",IF(ISNA(VLOOKUP($L7929,'result messages'!$H$3:$L$11,2,FALSE)),VLOOKUP($M7929,'result messages'!$H$3:$L$11,2,FALSE),VLOOKUP($L7929,'result messages'!$H$3:$L$11,2,FALSE)))</f>
        <v/>
      </c>
      <c r="O7929" s="1" t="str">
        <f>IF(ISBLANK($C7929),"",IF(ISNA(VLOOKUP($L7929,'result messages'!$H$3:$L$11,3,FALSE)),VLOOKUP($M7929,'result messages'!$H$3:$L$11,3,FALSE),VLOOKUP($L7929,'result messages'!$H$3:$L$11,3,FALSE)))</f>
        <v/>
      </c>
      <c r="P7929" s="1" t="str">
        <f>IF(ISBLANK($C7929),"",IF(ISNA(VLOOKUP($L7929,'result messages'!$H$3:$L$11,4,FALSE)),VLOOKUP($M7929,'result messages'!$H$3:$L$11,4,FALSE),VLOOKUP($L7929,'result messages'!$H$3:$L$11,4,FALSE)))</f>
        <v/>
      </c>
      <c r="Q7929" s="1" t="str">
        <f>IF(ISBLANK($C7929),"",IF(ISNA(VLOOKUP($L7929,'result messages'!$H$3:$L$11,5,FALSE)),VLOOKUP($M7929,'result messages'!$H$3:$L$11,5,FALSE),VLOOKUP($L7929,'result messages'!$H$3:$L$11,5,FALSE)))</f>
        <v/>
      </c>
    </row>
    <row r="7930" spans="1:17">
      <c r="A7930" s="1">
        <v>7927</v>
      </c>
      <c r="B7930" s="1"/>
      <c r="C7930" s="1"/>
      <c r="D7930" s="1"/>
      <c r="E7930" s="6"/>
      <c r="F7930" s="1"/>
      <c r="G7930" s="1" t="str">
        <f>IF(ISNA(VLOOKUP($C7930,'DTEN TCAP Linkage deviceId'!$A$1:$A$20000,1,FALSE)),"No","Yes")</f>
        <v>No</v>
      </c>
      <c r="H7930" s="1" t="str">
        <f>IF(ISNA(VLOOKUP($C7930,'Provisioning Requester'!$F$3:$H$20000,2,FALSE)),"No","Yes")</f>
        <v>No</v>
      </c>
      <c r="I7930" s="1" t="str">
        <f>IF($H7930="Yes",VLOOKUP($C7930,'Provisioning Requester'!$F$3:$H$20000,3,FALSE),"-")</f>
        <v>-</v>
      </c>
      <c r="J7930" s="1" t="str">
        <f>IF(OR(D7930="SVCP", E7930="TRUE"), "No", IF(ISNA(VLOOKUP($C7930,'ProvResponder deviceId'!$A$1:$A$20000,1,FALSE)),"No","Yes"))</f>
        <v>No</v>
      </c>
      <c r="K7930" s="1" t="str">
        <f>IF($J7930="Yes",VLOOKUP($C7930,'ProvResponder deviceId'!$A$1:$C$20000,3,FALSE),"-")</f>
        <v>-</v>
      </c>
      <c r="L7930" s="1" t="str">
        <f t="shared" si="246"/>
        <v/>
      </c>
      <c r="M7930" s="1" t="str">
        <f t="shared" si="247"/>
        <v/>
      </c>
      <c r="N7930" s="1" t="str">
        <f>IF(ISBLANK($C7930),"",IF(ISNA(VLOOKUP($L7930,'result messages'!$H$3:$L$11,2,FALSE)),VLOOKUP($M7930,'result messages'!$H$3:$L$11,2,FALSE),VLOOKUP($L7930,'result messages'!$H$3:$L$11,2,FALSE)))</f>
        <v/>
      </c>
      <c r="O7930" s="1" t="str">
        <f>IF(ISBLANK($C7930),"",IF(ISNA(VLOOKUP($L7930,'result messages'!$H$3:$L$11,3,FALSE)),VLOOKUP($M7930,'result messages'!$H$3:$L$11,3,FALSE),VLOOKUP($L7930,'result messages'!$H$3:$L$11,3,FALSE)))</f>
        <v/>
      </c>
      <c r="P7930" s="1" t="str">
        <f>IF(ISBLANK($C7930),"",IF(ISNA(VLOOKUP($L7930,'result messages'!$H$3:$L$11,4,FALSE)),VLOOKUP($M7930,'result messages'!$H$3:$L$11,4,FALSE),VLOOKUP($L7930,'result messages'!$H$3:$L$11,4,FALSE)))</f>
        <v/>
      </c>
      <c r="Q7930" s="1" t="str">
        <f>IF(ISBLANK($C7930),"",IF(ISNA(VLOOKUP($L7930,'result messages'!$H$3:$L$11,5,FALSE)),VLOOKUP($M7930,'result messages'!$H$3:$L$11,5,FALSE),VLOOKUP($L7930,'result messages'!$H$3:$L$11,5,FALSE)))</f>
        <v/>
      </c>
    </row>
    <row r="7931" spans="1:17">
      <c r="A7931" s="1">
        <v>7928</v>
      </c>
      <c r="B7931" s="1"/>
      <c r="C7931" s="1"/>
      <c r="D7931" s="1"/>
      <c r="E7931" s="6"/>
      <c r="F7931" s="1"/>
      <c r="G7931" s="1" t="str">
        <f>IF(ISNA(VLOOKUP($C7931,'DTEN TCAP Linkage deviceId'!$A$1:$A$20000,1,FALSE)),"No","Yes")</f>
        <v>No</v>
      </c>
      <c r="H7931" s="1" t="str">
        <f>IF(ISNA(VLOOKUP($C7931,'Provisioning Requester'!$F$3:$H$20000,2,FALSE)),"No","Yes")</f>
        <v>No</v>
      </c>
      <c r="I7931" s="1" t="str">
        <f>IF($H7931="Yes",VLOOKUP($C7931,'Provisioning Requester'!$F$3:$H$20000,3,FALSE),"-")</f>
        <v>-</v>
      </c>
      <c r="J7931" s="1" t="str">
        <f>IF(OR(D7931="SVCP", E7931="TRUE"), "No", IF(ISNA(VLOOKUP($C7931,'ProvResponder deviceId'!$A$1:$A$20000,1,FALSE)),"No","Yes"))</f>
        <v>No</v>
      </c>
      <c r="K7931" s="1" t="str">
        <f>IF($J7931="Yes",VLOOKUP($C7931,'ProvResponder deviceId'!$A$1:$C$20000,3,FALSE),"-")</f>
        <v>-</v>
      </c>
      <c r="L7931" s="1" t="str">
        <f t="shared" si="246"/>
        <v/>
      </c>
      <c r="M7931" s="1" t="str">
        <f t="shared" si="247"/>
        <v/>
      </c>
      <c r="N7931" s="1" t="str">
        <f>IF(ISBLANK($C7931),"",IF(ISNA(VLOOKUP($L7931,'result messages'!$H$3:$L$11,2,FALSE)),VLOOKUP($M7931,'result messages'!$H$3:$L$11,2,FALSE),VLOOKUP($L7931,'result messages'!$H$3:$L$11,2,FALSE)))</f>
        <v/>
      </c>
      <c r="O7931" s="1" t="str">
        <f>IF(ISBLANK($C7931),"",IF(ISNA(VLOOKUP($L7931,'result messages'!$H$3:$L$11,3,FALSE)),VLOOKUP($M7931,'result messages'!$H$3:$L$11,3,FALSE),VLOOKUP($L7931,'result messages'!$H$3:$L$11,3,FALSE)))</f>
        <v/>
      </c>
      <c r="P7931" s="1" t="str">
        <f>IF(ISBLANK($C7931),"",IF(ISNA(VLOOKUP($L7931,'result messages'!$H$3:$L$11,4,FALSE)),VLOOKUP($M7931,'result messages'!$H$3:$L$11,4,FALSE),VLOOKUP($L7931,'result messages'!$H$3:$L$11,4,FALSE)))</f>
        <v/>
      </c>
      <c r="Q7931" s="1" t="str">
        <f>IF(ISBLANK($C7931),"",IF(ISNA(VLOOKUP($L7931,'result messages'!$H$3:$L$11,5,FALSE)),VLOOKUP($M7931,'result messages'!$H$3:$L$11,5,FALSE),VLOOKUP($L7931,'result messages'!$H$3:$L$11,5,FALSE)))</f>
        <v/>
      </c>
    </row>
    <row r="7932" spans="1:17">
      <c r="A7932" s="1">
        <v>7929</v>
      </c>
      <c r="B7932" s="1"/>
      <c r="C7932" s="1"/>
      <c r="D7932" s="1"/>
      <c r="E7932" s="6"/>
      <c r="F7932" s="1"/>
      <c r="G7932" s="1" t="str">
        <f>IF(ISNA(VLOOKUP($C7932,'DTEN TCAP Linkage deviceId'!$A$1:$A$20000,1,FALSE)),"No","Yes")</f>
        <v>No</v>
      </c>
      <c r="H7932" s="1" t="str">
        <f>IF(ISNA(VLOOKUP($C7932,'Provisioning Requester'!$F$3:$H$20000,2,FALSE)),"No","Yes")</f>
        <v>No</v>
      </c>
      <c r="I7932" s="1" t="str">
        <f>IF($H7932="Yes",VLOOKUP($C7932,'Provisioning Requester'!$F$3:$H$20000,3,FALSE),"-")</f>
        <v>-</v>
      </c>
      <c r="J7932" s="1" t="str">
        <f>IF(OR(D7932="SVCP", E7932="TRUE"), "No", IF(ISNA(VLOOKUP($C7932,'ProvResponder deviceId'!$A$1:$A$20000,1,FALSE)),"No","Yes"))</f>
        <v>No</v>
      </c>
      <c r="K7932" s="1" t="str">
        <f>IF($J7932="Yes",VLOOKUP($C7932,'ProvResponder deviceId'!$A$1:$C$20000,3,FALSE),"-")</f>
        <v>-</v>
      </c>
      <c r="L7932" s="1" t="str">
        <f t="shared" si="246"/>
        <v/>
      </c>
      <c r="M7932" s="1" t="str">
        <f t="shared" si="247"/>
        <v/>
      </c>
      <c r="N7932" s="1" t="str">
        <f>IF(ISBLANK($C7932),"",IF(ISNA(VLOOKUP($L7932,'result messages'!$H$3:$L$11,2,FALSE)),VLOOKUP($M7932,'result messages'!$H$3:$L$11,2,FALSE),VLOOKUP($L7932,'result messages'!$H$3:$L$11,2,FALSE)))</f>
        <v/>
      </c>
      <c r="O7932" s="1" t="str">
        <f>IF(ISBLANK($C7932),"",IF(ISNA(VLOOKUP($L7932,'result messages'!$H$3:$L$11,3,FALSE)),VLOOKUP($M7932,'result messages'!$H$3:$L$11,3,FALSE),VLOOKUP($L7932,'result messages'!$H$3:$L$11,3,FALSE)))</f>
        <v/>
      </c>
      <c r="P7932" s="1" t="str">
        <f>IF(ISBLANK($C7932),"",IF(ISNA(VLOOKUP($L7932,'result messages'!$H$3:$L$11,4,FALSE)),VLOOKUP($M7932,'result messages'!$H$3:$L$11,4,FALSE),VLOOKUP($L7932,'result messages'!$H$3:$L$11,4,FALSE)))</f>
        <v/>
      </c>
      <c r="Q7932" s="1" t="str">
        <f>IF(ISBLANK($C7932),"",IF(ISNA(VLOOKUP($L7932,'result messages'!$H$3:$L$11,5,FALSE)),VLOOKUP($M7932,'result messages'!$H$3:$L$11,5,FALSE),VLOOKUP($L7932,'result messages'!$H$3:$L$11,5,FALSE)))</f>
        <v/>
      </c>
    </row>
    <row r="7933" spans="1:17">
      <c r="A7933" s="1">
        <v>7930</v>
      </c>
      <c r="B7933" s="1"/>
      <c r="C7933" s="1"/>
      <c r="D7933" s="1"/>
      <c r="E7933" s="6"/>
      <c r="F7933" s="1"/>
      <c r="G7933" s="1" t="str">
        <f>IF(ISNA(VLOOKUP($C7933,'DTEN TCAP Linkage deviceId'!$A$1:$A$20000,1,FALSE)),"No","Yes")</f>
        <v>No</v>
      </c>
      <c r="H7933" s="1" t="str">
        <f>IF(ISNA(VLOOKUP($C7933,'Provisioning Requester'!$F$3:$H$20000,2,FALSE)),"No","Yes")</f>
        <v>No</v>
      </c>
      <c r="I7933" s="1" t="str">
        <f>IF($H7933="Yes",VLOOKUP($C7933,'Provisioning Requester'!$F$3:$H$20000,3,FALSE),"-")</f>
        <v>-</v>
      </c>
      <c r="J7933" s="1" t="str">
        <f>IF(OR(D7933="SVCP", E7933="TRUE"), "No", IF(ISNA(VLOOKUP($C7933,'ProvResponder deviceId'!$A$1:$A$20000,1,FALSE)),"No","Yes"))</f>
        <v>No</v>
      </c>
      <c r="K7933" s="1" t="str">
        <f>IF($J7933="Yes",VLOOKUP($C7933,'ProvResponder deviceId'!$A$1:$C$20000,3,FALSE),"-")</f>
        <v>-</v>
      </c>
      <c r="L7933" s="1" t="str">
        <f t="shared" si="246"/>
        <v/>
      </c>
      <c r="M7933" s="1" t="str">
        <f t="shared" si="247"/>
        <v/>
      </c>
      <c r="N7933" s="1" t="str">
        <f>IF(ISBLANK($C7933),"",IF(ISNA(VLOOKUP($L7933,'result messages'!$H$3:$L$11,2,FALSE)),VLOOKUP($M7933,'result messages'!$H$3:$L$11,2,FALSE),VLOOKUP($L7933,'result messages'!$H$3:$L$11,2,FALSE)))</f>
        <v/>
      </c>
      <c r="O7933" s="1" t="str">
        <f>IF(ISBLANK($C7933),"",IF(ISNA(VLOOKUP($L7933,'result messages'!$H$3:$L$11,3,FALSE)),VLOOKUP($M7933,'result messages'!$H$3:$L$11,3,FALSE),VLOOKUP($L7933,'result messages'!$H$3:$L$11,3,FALSE)))</f>
        <v/>
      </c>
      <c r="P7933" s="1" t="str">
        <f>IF(ISBLANK($C7933),"",IF(ISNA(VLOOKUP($L7933,'result messages'!$H$3:$L$11,4,FALSE)),VLOOKUP($M7933,'result messages'!$H$3:$L$11,4,FALSE),VLOOKUP($L7933,'result messages'!$H$3:$L$11,4,FALSE)))</f>
        <v/>
      </c>
      <c r="Q7933" s="1" t="str">
        <f>IF(ISBLANK($C7933),"",IF(ISNA(VLOOKUP($L7933,'result messages'!$H$3:$L$11,5,FALSE)),VLOOKUP($M7933,'result messages'!$H$3:$L$11,5,FALSE),VLOOKUP($L7933,'result messages'!$H$3:$L$11,5,FALSE)))</f>
        <v/>
      </c>
    </row>
    <row r="7934" spans="1:17">
      <c r="A7934" s="1">
        <v>7931</v>
      </c>
      <c r="B7934" s="1"/>
      <c r="C7934" s="1"/>
      <c r="D7934" s="1"/>
      <c r="E7934" s="6"/>
      <c r="F7934" s="1"/>
      <c r="G7934" s="1" t="str">
        <f>IF(ISNA(VLOOKUP($C7934,'DTEN TCAP Linkage deviceId'!$A$1:$A$20000,1,FALSE)),"No","Yes")</f>
        <v>No</v>
      </c>
      <c r="H7934" s="1" t="str">
        <f>IF(ISNA(VLOOKUP($C7934,'Provisioning Requester'!$F$3:$H$20000,2,FALSE)),"No","Yes")</f>
        <v>No</v>
      </c>
      <c r="I7934" s="1" t="str">
        <f>IF($H7934="Yes",VLOOKUP($C7934,'Provisioning Requester'!$F$3:$H$20000,3,FALSE),"-")</f>
        <v>-</v>
      </c>
      <c r="J7934" s="1" t="str">
        <f>IF(OR(D7934="SVCP", E7934="TRUE"), "No", IF(ISNA(VLOOKUP($C7934,'ProvResponder deviceId'!$A$1:$A$20000,1,FALSE)),"No","Yes"))</f>
        <v>No</v>
      </c>
      <c r="K7934" s="1" t="str">
        <f>IF($J7934="Yes",VLOOKUP($C7934,'ProvResponder deviceId'!$A$1:$C$20000,3,FALSE),"-")</f>
        <v>-</v>
      </c>
      <c r="L7934" s="1" t="str">
        <f t="shared" si="246"/>
        <v/>
      </c>
      <c r="M7934" s="1" t="str">
        <f t="shared" si="247"/>
        <v/>
      </c>
      <c r="N7934" s="1" t="str">
        <f>IF(ISBLANK($C7934),"",IF(ISNA(VLOOKUP($L7934,'result messages'!$H$3:$L$11,2,FALSE)),VLOOKUP($M7934,'result messages'!$H$3:$L$11,2,FALSE),VLOOKUP($L7934,'result messages'!$H$3:$L$11,2,FALSE)))</f>
        <v/>
      </c>
      <c r="O7934" s="1" t="str">
        <f>IF(ISBLANK($C7934),"",IF(ISNA(VLOOKUP($L7934,'result messages'!$H$3:$L$11,3,FALSE)),VLOOKUP($M7934,'result messages'!$H$3:$L$11,3,FALSE),VLOOKUP($L7934,'result messages'!$H$3:$L$11,3,FALSE)))</f>
        <v/>
      </c>
      <c r="P7934" s="1" t="str">
        <f>IF(ISBLANK($C7934),"",IF(ISNA(VLOOKUP($L7934,'result messages'!$H$3:$L$11,4,FALSE)),VLOOKUP($M7934,'result messages'!$H$3:$L$11,4,FALSE),VLOOKUP($L7934,'result messages'!$H$3:$L$11,4,FALSE)))</f>
        <v/>
      </c>
      <c r="Q7934" s="1" t="str">
        <f>IF(ISBLANK($C7934),"",IF(ISNA(VLOOKUP($L7934,'result messages'!$H$3:$L$11,5,FALSE)),VLOOKUP($M7934,'result messages'!$H$3:$L$11,5,FALSE),VLOOKUP($L7934,'result messages'!$H$3:$L$11,5,FALSE)))</f>
        <v/>
      </c>
    </row>
    <row r="7935" spans="1:17">
      <c r="A7935" s="1">
        <v>7932</v>
      </c>
      <c r="B7935" s="1"/>
      <c r="C7935" s="1"/>
      <c r="D7935" s="1"/>
      <c r="E7935" s="6"/>
      <c r="F7935" s="1"/>
      <c r="G7935" s="1" t="str">
        <f>IF(ISNA(VLOOKUP($C7935,'DTEN TCAP Linkage deviceId'!$A$1:$A$20000,1,FALSE)),"No","Yes")</f>
        <v>No</v>
      </c>
      <c r="H7935" s="1" t="str">
        <f>IF(ISNA(VLOOKUP($C7935,'Provisioning Requester'!$F$3:$H$20000,2,FALSE)),"No","Yes")</f>
        <v>No</v>
      </c>
      <c r="I7935" s="1" t="str">
        <f>IF($H7935="Yes",VLOOKUP($C7935,'Provisioning Requester'!$F$3:$H$20000,3,FALSE),"-")</f>
        <v>-</v>
      </c>
      <c r="J7935" s="1" t="str">
        <f>IF(OR(D7935="SVCP", E7935="TRUE"), "No", IF(ISNA(VLOOKUP($C7935,'ProvResponder deviceId'!$A$1:$A$20000,1,FALSE)),"No","Yes"))</f>
        <v>No</v>
      </c>
      <c r="K7935" s="1" t="str">
        <f>IF($J7935="Yes",VLOOKUP($C7935,'ProvResponder deviceId'!$A$1:$C$20000,3,FALSE),"-")</f>
        <v>-</v>
      </c>
      <c r="L7935" s="1" t="str">
        <f t="shared" si="246"/>
        <v/>
      </c>
      <c r="M7935" s="1" t="str">
        <f t="shared" si="247"/>
        <v/>
      </c>
      <c r="N7935" s="1" t="str">
        <f>IF(ISBLANK($C7935),"",IF(ISNA(VLOOKUP($L7935,'result messages'!$H$3:$L$11,2,FALSE)),VLOOKUP($M7935,'result messages'!$H$3:$L$11,2,FALSE),VLOOKUP($L7935,'result messages'!$H$3:$L$11,2,FALSE)))</f>
        <v/>
      </c>
      <c r="O7935" s="1" t="str">
        <f>IF(ISBLANK($C7935),"",IF(ISNA(VLOOKUP($L7935,'result messages'!$H$3:$L$11,3,FALSE)),VLOOKUP($M7935,'result messages'!$H$3:$L$11,3,FALSE),VLOOKUP($L7935,'result messages'!$H$3:$L$11,3,FALSE)))</f>
        <v/>
      </c>
      <c r="P7935" s="1" t="str">
        <f>IF(ISBLANK($C7935),"",IF(ISNA(VLOOKUP($L7935,'result messages'!$H$3:$L$11,4,FALSE)),VLOOKUP($M7935,'result messages'!$H$3:$L$11,4,FALSE),VLOOKUP($L7935,'result messages'!$H$3:$L$11,4,FALSE)))</f>
        <v/>
      </c>
      <c r="Q7935" s="1" t="str">
        <f>IF(ISBLANK($C7935),"",IF(ISNA(VLOOKUP($L7935,'result messages'!$H$3:$L$11,5,FALSE)),VLOOKUP($M7935,'result messages'!$H$3:$L$11,5,FALSE),VLOOKUP($L7935,'result messages'!$H$3:$L$11,5,FALSE)))</f>
        <v/>
      </c>
    </row>
    <row r="7936" spans="1:17">
      <c r="A7936" s="1">
        <v>7933</v>
      </c>
      <c r="B7936" s="1"/>
      <c r="C7936" s="1"/>
      <c r="D7936" s="1"/>
      <c r="E7936" s="6"/>
      <c r="F7936" s="1"/>
      <c r="G7936" s="1" t="str">
        <f>IF(ISNA(VLOOKUP($C7936,'DTEN TCAP Linkage deviceId'!$A$1:$A$20000,1,FALSE)),"No","Yes")</f>
        <v>No</v>
      </c>
      <c r="H7936" s="1" t="str">
        <f>IF(ISNA(VLOOKUP($C7936,'Provisioning Requester'!$F$3:$H$20000,2,FALSE)),"No","Yes")</f>
        <v>No</v>
      </c>
      <c r="I7936" s="1" t="str">
        <f>IF($H7936="Yes",VLOOKUP($C7936,'Provisioning Requester'!$F$3:$H$20000,3,FALSE),"-")</f>
        <v>-</v>
      </c>
      <c r="J7936" s="1" t="str">
        <f>IF(OR(D7936="SVCP", E7936="TRUE"), "No", IF(ISNA(VLOOKUP($C7936,'ProvResponder deviceId'!$A$1:$A$20000,1,FALSE)),"No","Yes"))</f>
        <v>No</v>
      </c>
      <c r="K7936" s="1" t="str">
        <f>IF($J7936="Yes",VLOOKUP($C7936,'ProvResponder deviceId'!$A$1:$C$20000,3,FALSE),"-")</f>
        <v>-</v>
      </c>
      <c r="L7936" s="1" t="str">
        <f t="shared" si="246"/>
        <v/>
      </c>
      <c r="M7936" s="1" t="str">
        <f t="shared" si="247"/>
        <v/>
      </c>
      <c r="N7936" s="1" t="str">
        <f>IF(ISBLANK($C7936),"",IF(ISNA(VLOOKUP($L7936,'result messages'!$H$3:$L$11,2,FALSE)),VLOOKUP($M7936,'result messages'!$H$3:$L$11,2,FALSE),VLOOKUP($L7936,'result messages'!$H$3:$L$11,2,FALSE)))</f>
        <v/>
      </c>
      <c r="O7936" s="1" t="str">
        <f>IF(ISBLANK($C7936),"",IF(ISNA(VLOOKUP($L7936,'result messages'!$H$3:$L$11,3,FALSE)),VLOOKUP($M7936,'result messages'!$H$3:$L$11,3,FALSE),VLOOKUP($L7936,'result messages'!$H$3:$L$11,3,FALSE)))</f>
        <v/>
      </c>
      <c r="P7936" s="1" t="str">
        <f>IF(ISBLANK($C7936),"",IF(ISNA(VLOOKUP($L7936,'result messages'!$H$3:$L$11,4,FALSE)),VLOOKUP($M7936,'result messages'!$H$3:$L$11,4,FALSE),VLOOKUP($L7936,'result messages'!$H$3:$L$11,4,FALSE)))</f>
        <v/>
      </c>
      <c r="Q7936" s="1" t="str">
        <f>IF(ISBLANK($C7936),"",IF(ISNA(VLOOKUP($L7936,'result messages'!$H$3:$L$11,5,FALSE)),VLOOKUP($M7936,'result messages'!$H$3:$L$11,5,FALSE),VLOOKUP($L7936,'result messages'!$H$3:$L$11,5,FALSE)))</f>
        <v/>
      </c>
    </row>
    <row r="7937" spans="1:17">
      <c r="A7937" s="1">
        <v>7934</v>
      </c>
      <c r="B7937" s="1"/>
      <c r="C7937" s="1"/>
      <c r="D7937" s="1"/>
      <c r="E7937" s="6"/>
      <c r="F7937" s="1"/>
      <c r="G7937" s="1" t="str">
        <f>IF(ISNA(VLOOKUP($C7937,'DTEN TCAP Linkage deviceId'!$A$1:$A$20000,1,FALSE)),"No","Yes")</f>
        <v>No</v>
      </c>
      <c r="H7937" s="1" t="str">
        <f>IF(ISNA(VLOOKUP($C7937,'Provisioning Requester'!$F$3:$H$20000,2,FALSE)),"No","Yes")</f>
        <v>No</v>
      </c>
      <c r="I7937" s="1" t="str">
        <f>IF($H7937="Yes",VLOOKUP($C7937,'Provisioning Requester'!$F$3:$H$20000,3,FALSE),"-")</f>
        <v>-</v>
      </c>
      <c r="J7937" s="1" t="str">
        <f>IF(OR(D7937="SVCP", E7937="TRUE"), "No", IF(ISNA(VLOOKUP($C7937,'ProvResponder deviceId'!$A$1:$A$20000,1,FALSE)),"No","Yes"))</f>
        <v>No</v>
      </c>
      <c r="K7937" s="1" t="str">
        <f>IF($J7937="Yes",VLOOKUP($C7937,'ProvResponder deviceId'!$A$1:$C$20000,3,FALSE),"-")</f>
        <v>-</v>
      </c>
      <c r="L7937" s="1" t="str">
        <f t="shared" si="246"/>
        <v/>
      </c>
      <c r="M7937" s="1" t="str">
        <f t="shared" si="247"/>
        <v/>
      </c>
      <c r="N7937" s="1" t="str">
        <f>IF(ISBLANK($C7937),"",IF(ISNA(VLOOKUP($L7937,'result messages'!$H$3:$L$11,2,FALSE)),VLOOKUP($M7937,'result messages'!$H$3:$L$11,2,FALSE),VLOOKUP($L7937,'result messages'!$H$3:$L$11,2,FALSE)))</f>
        <v/>
      </c>
      <c r="O7937" s="1" t="str">
        <f>IF(ISBLANK($C7937),"",IF(ISNA(VLOOKUP($L7937,'result messages'!$H$3:$L$11,3,FALSE)),VLOOKUP($M7937,'result messages'!$H$3:$L$11,3,FALSE),VLOOKUP($L7937,'result messages'!$H$3:$L$11,3,FALSE)))</f>
        <v/>
      </c>
      <c r="P7937" s="1" t="str">
        <f>IF(ISBLANK($C7937),"",IF(ISNA(VLOOKUP($L7937,'result messages'!$H$3:$L$11,4,FALSE)),VLOOKUP($M7937,'result messages'!$H$3:$L$11,4,FALSE),VLOOKUP($L7937,'result messages'!$H$3:$L$11,4,FALSE)))</f>
        <v/>
      </c>
      <c r="Q7937" s="1" t="str">
        <f>IF(ISBLANK($C7937),"",IF(ISNA(VLOOKUP($L7937,'result messages'!$H$3:$L$11,5,FALSE)),VLOOKUP($M7937,'result messages'!$H$3:$L$11,5,FALSE),VLOOKUP($L7937,'result messages'!$H$3:$L$11,5,FALSE)))</f>
        <v/>
      </c>
    </row>
    <row r="7938" spans="1:17">
      <c r="A7938" s="1">
        <v>7935</v>
      </c>
      <c r="B7938" s="1"/>
      <c r="C7938" s="1"/>
      <c r="D7938" s="1"/>
      <c r="E7938" s="6"/>
      <c r="F7938" s="1"/>
      <c r="G7938" s="1" t="str">
        <f>IF(ISNA(VLOOKUP($C7938,'DTEN TCAP Linkage deviceId'!$A$1:$A$20000,1,FALSE)),"No","Yes")</f>
        <v>No</v>
      </c>
      <c r="H7938" s="1" t="str">
        <f>IF(ISNA(VLOOKUP($C7938,'Provisioning Requester'!$F$3:$H$20000,2,FALSE)),"No","Yes")</f>
        <v>No</v>
      </c>
      <c r="I7938" s="1" t="str">
        <f>IF($H7938="Yes",VLOOKUP($C7938,'Provisioning Requester'!$F$3:$H$20000,3,FALSE),"-")</f>
        <v>-</v>
      </c>
      <c r="J7938" s="1" t="str">
        <f>IF(OR(D7938="SVCP", E7938="TRUE"), "No", IF(ISNA(VLOOKUP($C7938,'ProvResponder deviceId'!$A$1:$A$20000,1,FALSE)),"No","Yes"))</f>
        <v>No</v>
      </c>
      <c r="K7938" s="1" t="str">
        <f>IF($J7938="Yes",VLOOKUP($C7938,'ProvResponder deviceId'!$A$1:$C$20000,3,FALSE),"-")</f>
        <v>-</v>
      </c>
      <c r="L7938" s="1" t="str">
        <f t="shared" si="246"/>
        <v/>
      </c>
      <c r="M7938" s="1" t="str">
        <f t="shared" si="247"/>
        <v/>
      </c>
      <c r="N7938" s="1" t="str">
        <f>IF(ISBLANK($C7938),"",IF(ISNA(VLOOKUP($L7938,'result messages'!$H$3:$L$11,2,FALSE)),VLOOKUP($M7938,'result messages'!$H$3:$L$11,2,FALSE),VLOOKUP($L7938,'result messages'!$H$3:$L$11,2,FALSE)))</f>
        <v/>
      </c>
      <c r="O7938" s="1" t="str">
        <f>IF(ISBLANK($C7938),"",IF(ISNA(VLOOKUP($L7938,'result messages'!$H$3:$L$11,3,FALSE)),VLOOKUP($M7938,'result messages'!$H$3:$L$11,3,FALSE),VLOOKUP($L7938,'result messages'!$H$3:$L$11,3,FALSE)))</f>
        <v/>
      </c>
      <c r="P7938" s="1" t="str">
        <f>IF(ISBLANK($C7938),"",IF(ISNA(VLOOKUP($L7938,'result messages'!$H$3:$L$11,4,FALSE)),VLOOKUP($M7938,'result messages'!$H$3:$L$11,4,FALSE),VLOOKUP($L7938,'result messages'!$H$3:$L$11,4,FALSE)))</f>
        <v/>
      </c>
      <c r="Q7938" s="1" t="str">
        <f>IF(ISBLANK($C7938),"",IF(ISNA(VLOOKUP($L7938,'result messages'!$H$3:$L$11,5,FALSE)),VLOOKUP($M7938,'result messages'!$H$3:$L$11,5,FALSE),VLOOKUP($L7938,'result messages'!$H$3:$L$11,5,FALSE)))</f>
        <v/>
      </c>
    </row>
    <row r="7939" spans="1:17">
      <c r="A7939" s="1">
        <v>7936</v>
      </c>
      <c r="B7939" s="1"/>
      <c r="C7939" s="1"/>
      <c r="D7939" s="1"/>
      <c r="E7939" s="6"/>
      <c r="F7939" s="1"/>
      <c r="G7939" s="1" t="str">
        <f>IF(ISNA(VLOOKUP($C7939,'DTEN TCAP Linkage deviceId'!$A$1:$A$20000,1,FALSE)),"No","Yes")</f>
        <v>No</v>
      </c>
      <c r="H7939" s="1" t="str">
        <f>IF(ISNA(VLOOKUP($C7939,'Provisioning Requester'!$F$3:$H$20000,2,FALSE)),"No","Yes")</f>
        <v>No</v>
      </c>
      <c r="I7939" s="1" t="str">
        <f>IF($H7939="Yes",VLOOKUP($C7939,'Provisioning Requester'!$F$3:$H$20000,3,FALSE),"-")</f>
        <v>-</v>
      </c>
      <c r="J7939" s="1" t="str">
        <f>IF(OR(D7939="SVCP", E7939="TRUE"), "No", IF(ISNA(VLOOKUP($C7939,'ProvResponder deviceId'!$A$1:$A$20000,1,FALSE)),"No","Yes"))</f>
        <v>No</v>
      </c>
      <c r="K7939" s="1" t="str">
        <f>IF($J7939="Yes",VLOOKUP($C7939,'ProvResponder deviceId'!$A$1:$C$20000,3,FALSE),"-")</f>
        <v>-</v>
      </c>
      <c r="L7939" s="1" t="str">
        <f t="shared" si="246"/>
        <v/>
      </c>
      <c r="M7939" s="1" t="str">
        <f t="shared" si="247"/>
        <v/>
      </c>
      <c r="N7939" s="1" t="str">
        <f>IF(ISBLANK($C7939),"",IF(ISNA(VLOOKUP($L7939,'result messages'!$H$3:$L$11,2,FALSE)),VLOOKUP($M7939,'result messages'!$H$3:$L$11,2,FALSE),VLOOKUP($L7939,'result messages'!$H$3:$L$11,2,FALSE)))</f>
        <v/>
      </c>
      <c r="O7939" s="1" t="str">
        <f>IF(ISBLANK($C7939),"",IF(ISNA(VLOOKUP($L7939,'result messages'!$H$3:$L$11,3,FALSE)),VLOOKUP($M7939,'result messages'!$H$3:$L$11,3,FALSE),VLOOKUP($L7939,'result messages'!$H$3:$L$11,3,FALSE)))</f>
        <v/>
      </c>
      <c r="P7939" s="1" t="str">
        <f>IF(ISBLANK($C7939),"",IF(ISNA(VLOOKUP($L7939,'result messages'!$H$3:$L$11,4,FALSE)),VLOOKUP($M7939,'result messages'!$H$3:$L$11,4,FALSE),VLOOKUP($L7939,'result messages'!$H$3:$L$11,4,FALSE)))</f>
        <v/>
      </c>
      <c r="Q7939" s="1" t="str">
        <f>IF(ISBLANK($C7939),"",IF(ISNA(VLOOKUP($L7939,'result messages'!$H$3:$L$11,5,FALSE)),VLOOKUP($M7939,'result messages'!$H$3:$L$11,5,FALSE),VLOOKUP($L7939,'result messages'!$H$3:$L$11,5,FALSE)))</f>
        <v/>
      </c>
    </row>
    <row r="7940" spans="1:17">
      <c r="A7940" s="1">
        <v>7937</v>
      </c>
      <c r="B7940" s="1"/>
      <c r="C7940" s="1"/>
      <c r="D7940" s="1"/>
      <c r="E7940" s="6"/>
      <c r="F7940" s="1"/>
      <c r="G7940" s="1" t="str">
        <f>IF(ISNA(VLOOKUP($C7940,'DTEN TCAP Linkage deviceId'!$A$1:$A$20000,1,FALSE)),"No","Yes")</f>
        <v>No</v>
      </c>
      <c r="H7940" s="1" t="str">
        <f>IF(ISNA(VLOOKUP($C7940,'Provisioning Requester'!$F$3:$H$20000,2,FALSE)),"No","Yes")</f>
        <v>No</v>
      </c>
      <c r="I7940" s="1" t="str">
        <f>IF($H7940="Yes",VLOOKUP($C7940,'Provisioning Requester'!$F$3:$H$20000,3,FALSE),"-")</f>
        <v>-</v>
      </c>
      <c r="J7940" s="1" t="str">
        <f>IF(OR(D7940="SVCP", E7940="TRUE"), "No", IF(ISNA(VLOOKUP($C7940,'ProvResponder deviceId'!$A$1:$A$20000,1,FALSE)),"No","Yes"))</f>
        <v>No</v>
      </c>
      <c r="K7940" s="1" t="str">
        <f>IF($J7940="Yes",VLOOKUP($C7940,'ProvResponder deviceId'!$A$1:$C$20000,3,FALSE),"-")</f>
        <v>-</v>
      </c>
      <c r="L7940" s="1" t="str">
        <f t="shared" si="246"/>
        <v/>
      </c>
      <c r="M7940" s="1" t="str">
        <f t="shared" si="247"/>
        <v/>
      </c>
      <c r="N7940" s="1" t="str">
        <f>IF(ISBLANK($C7940),"",IF(ISNA(VLOOKUP($L7940,'result messages'!$H$3:$L$11,2,FALSE)),VLOOKUP($M7940,'result messages'!$H$3:$L$11,2,FALSE),VLOOKUP($L7940,'result messages'!$H$3:$L$11,2,FALSE)))</f>
        <v/>
      </c>
      <c r="O7940" s="1" t="str">
        <f>IF(ISBLANK($C7940),"",IF(ISNA(VLOOKUP($L7940,'result messages'!$H$3:$L$11,3,FALSE)),VLOOKUP($M7940,'result messages'!$H$3:$L$11,3,FALSE),VLOOKUP($L7940,'result messages'!$H$3:$L$11,3,FALSE)))</f>
        <v/>
      </c>
      <c r="P7940" s="1" t="str">
        <f>IF(ISBLANK($C7940),"",IF(ISNA(VLOOKUP($L7940,'result messages'!$H$3:$L$11,4,FALSE)),VLOOKUP($M7940,'result messages'!$H$3:$L$11,4,FALSE),VLOOKUP($L7940,'result messages'!$H$3:$L$11,4,FALSE)))</f>
        <v/>
      </c>
      <c r="Q7940" s="1" t="str">
        <f>IF(ISBLANK($C7940),"",IF(ISNA(VLOOKUP($L7940,'result messages'!$H$3:$L$11,5,FALSE)),VLOOKUP($M7940,'result messages'!$H$3:$L$11,5,FALSE),VLOOKUP($L7940,'result messages'!$H$3:$L$11,5,FALSE)))</f>
        <v/>
      </c>
    </row>
    <row r="7941" spans="1:17">
      <c r="A7941" s="1">
        <v>7938</v>
      </c>
      <c r="B7941" s="1"/>
      <c r="C7941" s="1"/>
      <c r="D7941" s="1"/>
      <c r="E7941" s="6"/>
      <c r="F7941" s="1"/>
      <c r="G7941" s="1" t="str">
        <f>IF(ISNA(VLOOKUP($C7941,'DTEN TCAP Linkage deviceId'!$A$1:$A$20000,1,FALSE)),"No","Yes")</f>
        <v>No</v>
      </c>
      <c r="H7941" s="1" t="str">
        <f>IF(ISNA(VLOOKUP($C7941,'Provisioning Requester'!$F$3:$H$20000,2,FALSE)),"No","Yes")</f>
        <v>No</v>
      </c>
      <c r="I7941" s="1" t="str">
        <f>IF($H7941="Yes",VLOOKUP($C7941,'Provisioning Requester'!$F$3:$H$20000,3,FALSE),"-")</f>
        <v>-</v>
      </c>
      <c r="J7941" s="1" t="str">
        <f>IF(OR(D7941="SVCP", E7941="TRUE"), "No", IF(ISNA(VLOOKUP($C7941,'ProvResponder deviceId'!$A$1:$A$20000,1,FALSE)),"No","Yes"))</f>
        <v>No</v>
      </c>
      <c r="K7941" s="1" t="str">
        <f>IF($J7941="Yes",VLOOKUP($C7941,'ProvResponder deviceId'!$A$1:$C$20000,3,FALSE),"-")</f>
        <v>-</v>
      </c>
      <c r="L7941" s="1" t="str">
        <f t="shared" ref="L7941:L8004" si="248">IF(ISBLANK($C7941),"",$D7941&amp;$E7941&amp;$G7941&amp;$H7941&amp;$I7941&amp;$J7941&amp;$K7941)</f>
        <v/>
      </c>
      <c r="M7941" s="1" t="str">
        <f t="shared" ref="M7941:M8004" si="249">IF(ISBLANK($C7941),"",$D7941&amp;$E7941&amp;$G7941&amp;$H7941&amp;$I7941&amp;$J7941&amp;"other")</f>
        <v/>
      </c>
      <c r="N7941" s="1" t="str">
        <f>IF(ISBLANK($C7941),"",IF(ISNA(VLOOKUP($L7941,'result messages'!$H$3:$L$11,2,FALSE)),VLOOKUP($M7941,'result messages'!$H$3:$L$11,2,FALSE),VLOOKUP($L7941,'result messages'!$H$3:$L$11,2,FALSE)))</f>
        <v/>
      </c>
      <c r="O7941" s="1" t="str">
        <f>IF(ISBLANK($C7941),"",IF(ISNA(VLOOKUP($L7941,'result messages'!$H$3:$L$11,3,FALSE)),VLOOKUP($M7941,'result messages'!$H$3:$L$11,3,FALSE),VLOOKUP($L7941,'result messages'!$H$3:$L$11,3,FALSE)))</f>
        <v/>
      </c>
      <c r="P7941" s="1" t="str">
        <f>IF(ISBLANK($C7941),"",IF(ISNA(VLOOKUP($L7941,'result messages'!$H$3:$L$11,4,FALSE)),VLOOKUP($M7941,'result messages'!$H$3:$L$11,4,FALSE),VLOOKUP($L7941,'result messages'!$H$3:$L$11,4,FALSE)))</f>
        <v/>
      </c>
      <c r="Q7941" s="1" t="str">
        <f>IF(ISBLANK($C7941),"",IF(ISNA(VLOOKUP($L7941,'result messages'!$H$3:$L$11,5,FALSE)),VLOOKUP($M7941,'result messages'!$H$3:$L$11,5,FALSE),VLOOKUP($L7941,'result messages'!$H$3:$L$11,5,FALSE)))</f>
        <v/>
      </c>
    </row>
    <row r="7942" spans="1:17">
      <c r="A7942" s="1">
        <v>7939</v>
      </c>
      <c r="B7942" s="1"/>
      <c r="C7942" s="1"/>
      <c r="D7942" s="1"/>
      <c r="E7942" s="6"/>
      <c r="F7942" s="1"/>
      <c r="G7942" s="1" t="str">
        <f>IF(ISNA(VLOOKUP($C7942,'DTEN TCAP Linkage deviceId'!$A$1:$A$20000,1,FALSE)),"No","Yes")</f>
        <v>No</v>
      </c>
      <c r="H7942" s="1" t="str">
        <f>IF(ISNA(VLOOKUP($C7942,'Provisioning Requester'!$F$3:$H$20000,2,FALSE)),"No","Yes")</f>
        <v>No</v>
      </c>
      <c r="I7942" s="1" t="str">
        <f>IF($H7942="Yes",VLOOKUP($C7942,'Provisioning Requester'!$F$3:$H$20000,3,FALSE),"-")</f>
        <v>-</v>
      </c>
      <c r="J7942" s="1" t="str">
        <f>IF(OR(D7942="SVCP", E7942="TRUE"), "No", IF(ISNA(VLOOKUP($C7942,'ProvResponder deviceId'!$A$1:$A$20000,1,FALSE)),"No","Yes"))</f>
        <v>No</v>
      </c>
      <c r="K7942" s="1" t="str">
        <f>IF($J7942="Yes",VLOOKUP($C7942,'ProvResponder deviceId'!$A$1:$C$20000,3,FALSE),"-")</f>
        <v>-</v>
      </c>
      <c r="L7942" s="1" t="str">
        <f t="shared" si="248"/>
        <v/>
      </c>
      <c r="M7942" s="1" t="str">
        <f t="shared" si="249"/>
        <v/>
      </c>
      <c r="N7942" s="1" t="str">
        <f>IF(ISBLANK($C7942),"",IF(ISNA(VLOOKUP($L7942,'result messages'!$H$3:$L$11,2,FALSE)),VLOOKUP($M7942,'result messages'!$H$3:$L$11,2,FALSE),VLOOKUP($L7942,'result messages'!$H$3:$L$11,2,FALSE)))</f>
        <v/>
      </c>
      <c r="O7942" s="1" t="str">
        <f>IF(ISBLANK($C7942),"",IF(ISNA(VLOOKUP($L7942,'result messages'!$H$3:$L$11,3,FALSE)),VLOOKUP($M7942,'result messages'!$H$3:$L$11,3,FALSE),VLOOKUP($L7942,'result messages'!$H$3:$L$11,3,FALSE)))</f>
        <v/>
      </c>
      <c r="P7942" s="1" t="str">
        <f>IF(ISBLANK($C7942),"",IF(ISNA(VLOOKUP($L7942,'result messages'!$H$3:$L$11,4,FALSE)),VLOOKUP($M7942,'result messages'!$H$3:$L$11,4,FALSE),VLOOKUP($L7942,'result messages'!$H$3:$L$11,4,FALSE)))</f>
        <v/>
      </c>
      <c r="Q7942" s="1" t="str">
        <f>IF(ISBLANK($C7942),"",IF(ISNA(VLOOKUP($L7942,'result messages'!$H$3:$L$11,5,FALSE)),VLOOKUP($M7942,'result messages'!$H$3:$L$11,5,FALSE),VLOOKUP($L7942,'result messages'!$H$3:$L$11,5,FALSE)))</f>
        <v/>
      </c>
    </row>
    <row r="7943" spans="1:17">
      <c r="A7943" s="1">
        <v>7940</v>
      </c>
      <c r="B7943" s="1"/>
      <c r="C7943" s="1"/>
      <c r="D7943" s="1"/>
      <c r="E7943" s="6"/>
      <c r="F7943" s="1"/>
      <c r="G7943" s="1" t="str">
        <f>IF(ISNA(VLOOKUP($C7943,'DTEN TCAP Linkage deviceId'!$A$1:$A$20000,1,FALSE)),"No","Yes")</f>
        <v>No</v>
      </c>
      <c r="H7943" s="1" t="str">
        <f>IF(ISNA(VLOOKUP($C7943,'Provisioning Requester'!$F$3:$H$20000,2,FALSE)),"No","Yes")</f>
        <v>No</v>
      </c>
      <c r="I7943" s="1" t="str">
        <f>IF($H7943="Yes",VLOOKUP($C7943,'Provisioning Requester'!$F$3:$H$20000,3,FALSE),"-")</f>
        <v>-</v>
      </c>
      <c r="J7943" s="1" t="str">
        <f>IF(OR(D7943="SVCP", E7943="TRUE"), "No", IF(ISNA(VLOOKUP($C7943,'ProvResponder deviceId'!$A$1:$A$20000,1,FALSE)),"No","Yes"))</f>
        <v>No</v>
      </c>
      <c r="K7943" s="1" t="str">
        <f>IF($J7943="Yes",VLOOKUP($C7943,'ProvResponder deviceId'!$A$1:$C$20000,3,FALSE),"-")</f>
        <v>-</v>
      </c>
      <c r="L7943" s="1" t="str">
        <f t="shared" si="248"/>
        <v/>
      </c>
      <c r="M7943" s="1" t="str">
        <f t="shared" si="249"/>
        <v/>
      </c>
      <c r="N7943" s="1" t="str">
        <f>IF(ISBLANK($C7943),"",IF(ISNA(VLOOKUP($L7943,'result messages'!$H$3:$L$11,2,FALSE)),VLOOKUP($M7943,'result messages'!$H$3:$L$11,2,FALSE),VLOOKUP($L7943,'result messages'!$H$3:$L$11,2,FALSE)))</f>
        <v/>
      </c>
      <c r="O7943" s="1" t="str">
        <f>IF(ISBLANK($C7943),"",IF(ISNA(VLOOKUP($L7943,'result messages'!$H$3:$L$11,3,FALSE)),VLOOKUP($M7943,'result messages'!$H$3:$L$11,3,FALSE),VLOOKUP($L7943,'result messages'!$H$3:$L$11,3,FALSE)))</f>
        <v/>
      </c>
      <c r="P7943" s="1" t="str">
        <f>IF(ISBLANK($C7943),"",IF(ISNA(VLOOKUP($L7943,'result messages'!$H$3:$L$11,4,FALSE)),VLOOKUP($M7943,'result messages'!$H$3:$L$11,4,FALSE),VLOOKUP($L7943,'result messages'!$H$3:$L$11,4,FALSE)))</f>
        <v/>
      </c>
      <c r="Q7943" s="1" t="str">
        <f>IF(ISBLANK($C7943),"",IF(ISNA(VLOOKUP($L7943,'result messages'!$H$3:$L$11,5,FALSE)),VLOOKUP($M7943,'result messages'!$H$3:$L$11,5,FALSE),VLOOKUP($L7943,'result messages'!$H$3:$L$11,5,FALSE)))</f>
        <v/>
      </c>
    </row>
    <row r="7944" spans="1:17">
      <c r="A7944" s="1">
        <v>7941</v>
      </c>
      <c r="B7944" s="1"/>
      <c r="C7944" s="1"/>
      <c r="D7944" s="1"/>
      <c r="E7944" s="6"/>
      <c r="F7944" s="1"/>
      <c r="G7944" s="1" t="str">
        <f>IF(ISNA(VLOOKUP($C7944,'DTEN TCAP Linkage deviceId'!$A$1:$A$20000,1,FALSE)),"No","Yes")</f>
        <v>No</v>
      </c>
      <c r="H7944" s="1" t="str">
        <f>IF(ISNA(VLOOKUP($C7944,'Provisioning Requester'!$F$3:$H$20000,2,FALSE)),"No","Yes")</f>
        <v>No</v>
      </c>
      <c r="I7944" s="1" t="str">
        <f>IF($H7944="Yes",VLOOKUP($C7944,'Provisioning Requester'!$F$3:$H$20000,3,FALSE),"-")</f>
        <v>-</v>
      </c>
      <c r="J7944" s="1" t="str">
        <f>IF(OR(D7944="SVCP", E7944="TRUE"), "No", IF(ISNA(VLOOKUP($C7944,'ProvResponder deviceId'!$A$1:$A$20000,1,FALSE)),"No","Yes"))</f>
        <v>No</v>
      </c>
      <c r="K7944" s="1" t="str">
        <f>IF($J7944="Yes",VLOOKUP($C7944,'ProvResponder deviceId'!$A$1:$C$20000,3,FALSE),"-")</f>
        <v>-</v>
      </c>
      <c r="L7944" s="1" t="str">
        <f t="shared" si="248"/>
        <v/>
      </c>
      <c r="M7944" s="1" t="str">
        <f t="shared" si="249"/>
        <v/>
      </c>
      <c r="N7944" s="1" t="str">
        <f>IF(ISBLANK($C7944),"",IF(ISNA(VLOOKUP($L7944,'result messages'!$H$3:$L$11,2,FALSE)),VLOOKUP($M7944,'result messages'!$H$3:$L$11,2,FALSE),VLOOKUP($L7944,'result messages'!$H$3:$L$11,2,FALSE)))</f>
        <v/>
      </c>
      <c r="O7944" s="1" t="str">
        <f>IF(ISBLANK($C7944),"",IF(ISNA(VLOOKUP($L7944,'result messages'!$H$3:$L$11,3,FALSE)),VLOOKUP($M7944,'result messages'!$H$3:$L$11,3,FALSE),VLOOKUP($L7944,'result messages'!$H$3:$L$11,3,FALSE)))</f>
        <v/>
      </c>
      <c r="P7944" s="1" t="str">
        <f>IF(ISBLANK($C7944),"",IF(ISNA(VLOOKUP($L7944,'result messages'!$H$3:$L$11,4,FALSE)),VLOOKUP($M7944,'result messages'!$H$3:$L$11,4,FALSE),VLOOKUP($L7944,'result messages'!$H$3:$L$11,4,FALSE)))</f>
        <v/>
      </c>
      <c r="Q7944" s="1" t="str">
        <f>IF(ISBLANK($C7944),"",IF(ISNA(VLOOKUP($L7944,'result messages'!$H$3:$L$11,5,FALSE)),VLOOKUP($M7944,'result messages'!$H$3:$L$11,5,FALSE),VLOOKUP($L7944,'result messages'!$H$3:$L$11,5,FALSE)))</f>
        <v/>
      </c>
    </row>
    <row r="7945" spans="1:17">
      <c r="A7945" s="1">
        <v>7942</v>
      </c>
      <c r="B7945" s="1"/>
      <c r="C7945" s="1"/>
      <c r="D7945" s="1"/>
      <c r="E7945" s="6"/>
      <c r="F7945" s="1"/>
      <c r="G7945" s="1" t="str">
        <f>IF(ISNA(VLOOKUP($C7945,'DTEN TCAP Linkage deviceId'!$A$1:$A$20000,1,FALSE)),"No","Yes")</f>
        <v>No</v>
      </c>
      <c r="H7945" s="1" t="str">
        <f>IF(ISNA(VLOOKUP($C7945,'Provisioning Requester'!$F$3:$H$20000,2,FALSE)),"No","Yes")</f>
        <v>No</v>
      </c>
      <c r="I7945" s="1" t="str">
        <f>IF($H7945="Yes",VLOOKUP($C7945,'Provisioning Requester'!$F$3:$H$20000,3,FALSE),"-")</f>
        <v>-</v>
      </c>
      <c r="J7945" s="1" t="str">
        <f>IF(OR(D7945="SVCP", E7945="TRUE"), "No", IF(ISNA(VLOOKUP($C7945,'ProvResponder deviceId'!$A$1:$A$20000,1,FALSE)),"No","Yes"))</f>
        <v>No</v>
      </c>
      <c r="K7945" s="1" t="str">
        <f>IF($J7945="Yes",VLOOKUP($C7945,'ProvResponder deviceId'!$A$1:$C$20000,3,FALSE),"-")</f>
        <v>-</v>
      </c>
      <c r="L7945" s="1" t="str">
        <f t="shared" si="248"/>
        <v/>
      </c>
      <c r="M7945" s="1" t="str">
        <f t="shared" si="249"/>
        <v/>
      </c>
      <c r="N7945" s="1" t="str">
        <f>IF(ISBLANK($C7945),"",IF(ISNA(VLOOKUP($L7945,'result messages'!$H$3:$L$11,2,FALSE)),VLOOKUP($M7945,'result messages'!$H$3:$L$11,2,FALSE),VLOOKUP($L7945,'result messages'!$H$3:$L$11,2,FALSE)))</f>
        <v/>
      </c>
      <c r="O7945" s="1" t="str">
        <f>IF(ISBLANK($C7945),"",IF(ISNA(VLOOKUP($L7945,'result messages'!$H$3:$L$11,3,FALSE)),VLOOKUP($M7945,'result messages'!$H$3:$L$11,3,FALSE),VLOOKUP($L7945,'result messages'!$H$3:$L$11,3,FALSE)))</f>
        <v/>
      </c>
      <c r="P7945" s="1" t="str">
        <f>IF(ISBLANK($C7945),"",IF(ISNA(VLOOKUP($L7945,'result messages'!$H$3:$L$11,4,FALSE)),VLOOKUP($M7945,'result messages'!$H$3:$L$11,4,FALSE),VLOOKUP($L7945,'result messages'!$H$3:$L$11,4,FALSE)))</f>
        <v/>
      </c>
      <c r="Q7945" s="1" t="str">
        <f>IF(ISBLANK($C7945),"",IF(ISNA(VLOOKUP($L7945,'result messages'!$H$3:$L$11,5,FALSE)),VLOOKUP($M7945,'result messages'!$H$3:$L$11,5,FALSE),VLOOKUP($L7945,'result messages'!$H$3:$L$11,5,FALSE)))</f>
        <v/>
      </c>
    </row>
    <row r="7946" spans="1:17">
      <c r="A7946" s="1">
        <v>7943</v>
      </c>
      <c r="B7946" s="1"/>
      <c r="C7946" s="1"/>
      <c r="D7946" s="1"/>
      <c r="E7946" s="6"/>
      <c r="F7946" s="1"/>
      <c r="G7946" s="1" t="str">
        <f>IF(ISNA(VLOOKUP($C7946,'DTEN TCAP Linkage deviceId'!$A$1:$A$20000,1,FALSE)),"No","Yes")</f>
        <v>No</v>
      </c>
      <c r="H7946" s="1" t="str">
        <f>IF(ISNA(VLOOKUP($C7946,'Provisioning Requester'!$F$3:$H$20000,2,FALSE)),"No","Yes")</f>
        <v>No</v>
      </c>
      <c r="I7946" s="1" t="str">
        <f>IF($H7946="Yes",VLOOKUP($C7946,'Provisioning Requester'!$F$3:$H$20000,3,FALSE),"-")</f>
        <v>-</v>
      </c>
      <c r="J7946" s="1" t="str">
        <f>IF(OR(D7946="SVCP", E7946="TRUE"), "No", IF(ISNA(VLOOKUP($C7946,'ProvResponder deviceId'!$A$1:$A$20000,1,FALSE)),"No","Yes"))</f>
        <v>No</v>
      </c>
      <c r="K7946" s="1" t="str">
        <f>IF($J7946="Yes",VLOOKUP($C7946,'ProvResponder deviceId'!$A$1:$C$20000,3,FALSE),"-")</f>
        <v>-</v>
      </c>
      <c r="L7946" s="1" t="str">
        <f t="shared" si="248"/>
        <v/>
      </c>
      <c r="M7946" s="1" t="str">
        <f t="shared" si="249"/>
        <v/>
      </c>
      <c r="N7946" s="1" t="str">
        <f>IF(ISBLANK($C7946),"",IF(ISNA(VLOOKUP($L7946,'result messages'!$H$3:$L$11,2,FALSE)),VLOOKUP($M7946,'result messages'!$H$3:$L$11,2,FALSE),VLOOKUP($L7946,'result messages'!$H$3:$L$11,2,FALSE)))</f>
        <v/>
      </c>
      <c r="O7946" s="1" t="str">
        <f>IF(ISBLANK($C7946),"",IF(ISNA(VLOOKUP($L7946,'result messages'!$H$3:$L$11,3,FALSE)),VLOOKUP($M7946,'result messages'!$H$3:$L$11,3,FALSE),VLOOKUP($L7946,'result messages'!$H$3:$L$11,3,FALSE)))</f>
        <v/>
      </c>
      <c r="P7946" s="1" t="str">
        <f>IF(ISBLANK($C7946),"",IF(ISNA(VLOOKUP($L7946,'result messages'!$H$3:$L$11,4,FALSE)),VLOOKUP($M7946,'result messages'!$H$3:$L$11,4,FALSE),VLOOKUP($L7946,'result messages'!$H$3:$L$11,4,FALSE)))</f>
        <v/>
      </c>
      <c r="Q7946" s="1" t="str">
        <f>IF(ISBLANK($C7946),"",IF(ISNA(VLOOKUP($L7946,'result messages'!$H$3:$L$11,5,FALSE)),VLOOKUP($M7946,'result messages'!$H$3:$L$11,5,FALSE),VLOOKUP($L7946,'result messages'!$H$3:$L$11,5,FALSE)))</f>
        <v/>
      </c>
    </row>
    <row r="7947" spans="1:17">
      <c r="A7947" s="1">
        <v>7944</v>
      </c>
      <c r="B7947" s="1"/>
      <c r="C7947" s="1"/>
      <c r="D7947" s="1"/>
      <c r="E7947" s="6"/>
      <c r="F7947" s="1"/>
      <c r="G7947" s="1" t="str">
        <f>IF(ISNA(VLOOKUP($C7947,'DTEN TCAP Linkage deviceId'!$A$1:$A$20000,1,FALSE)),"No","Yes")</f>
        <v>No</v>
      </c>
      <c r="H7947" s="1" t="str">
        <f>IF(ISNA(VLOOKUP($C7947,'Provisioning Requester'!$F$3:$H$20000,2,FALSE)),"No","Yes")</f>
        <v>No</v>
      </c>
      <c r="I7947" s="1" t="str">
        <f>IF($H7947="Yes",VLOOKUP($C7947,'Provisioning Requester'!$F$3:$H$20000,3,FALSE),"-")</f>
        <v>-</v>
      </c>
      <c r="J7947" s="1" t="str">
        <f>IF(OR(D7947="SVCP", E7947="TRUE"), "No", IF(ISNA(VLOOKUP($C7947,'ProvResponder deviceId'!$A$1:$A$20000,1,FALSE)),"No","Yes"))</f>
        <v>No</v>
      </c>
      <c r="K7947" s="1" t="str">
        <f>IF($J7947="Yes",VLOOKUP($C7947,'ProvResponder deviceId'!$A$1:$C$20000,3,FALSE),"-")</f>
        <v>-</v>
      </c>
      <c r="L7947" s="1" t="str">
        <f t="shared" si="248"/>
        <v/>
      </c>
      <c r="M7947" s="1" t="str">
        <f t="shared" si="249"/>
        <v/>
      </c>
      <c r="N7947" s="1" t="str">
        <f>IF(ISBLANK($C7947),"",IF(ISNA(VLOOKUP($L7947,'result messages'!$H$3:$L$11,2,FALSE)),VLOOKUP($M7947,'result messages'!$H$3:$L$11,2,FALSE),VLOOKUP($L7947,'result messages'!$H$3:$L$11,2,FALSE)))</f>
        <v/>
      </c>
      <c r="O7947" s="1" t="str">
        <f>IF(ISBLANK($C7947),"",IF(ISNA(VLOOKUP($L7947,'result messages'!$H$3:$L$11,3,FALSE)),VLOOKUP($M7947,'result messages'!$H$3:$L$11,3,FALSE),VLOOKUP($L7947,'result messages'!$H$3:$L$11,3,FALSE)))</f>
        <v/>
      </c>
      <c r="P7947" s="1" t="str">
        <f>IF(ISBLANK($C7947),"",IF(ISNA(VLOOKUP($L7947,'result messages'!$H$3:$L$11,4,FALSE)),VLOOKUP($M7947,'result messages'!$H$3:$L$11,4,FALSE),VLOOKUP($L7947,'result messages'!$H$3:$L$11,4,FALSE)))</f>
        <v/>
      </c>
      <c r="Q7947" s="1" t="str">
        <f>IF(ISBLANK($C7947),"",IF(ISNA(VLOOKUP($L7947,'result messages'!$H$3:$L$11,5,FALSE)),VLOOKUP($M7947,'result messages'!$H$3:$L$11,5,FALSE),VLOOKUP($L7947,'result messages'!$H$3:$L$11,5,FALSE)))</f>
        <v/>
      </c>
    </row>
    <row r="7948" spans="1:17">
      <c r="A7948" s="1">
        <v>7945</v>
      </c>
      <c r="B7948" s="1"/>
      <c r="C7948" s="1"/>
      <c r="D7948" s="1"/>
      <c r="E7948" s="6"/>
      <c r="F7948" s="1"/>
      <c r="G7948" s="1" t="str">
        <f>IF(ISNA(VLOOKUP($C7948,'DTEN TCAP Linkage deviceId'!$A$1:$A$20000,1,FALSE)),"No","Yes")</f>
        <v>No</v>
      </c>
      <c r="H7948" s="1" t="str">
        <f>IF(ISNA(VLOOKUP($C7948,'Provisioning Requester'!$F$3:$H$20000,2,FALSE)),"No","Yes")</f>
        <v>No</v>
      </c>
      <c r="I7948" s="1" t="str">
        <f>IF($H7948="Yes",VLOOKUP($C7948,'Provisioning Requester'!$F$3:$H$20000,3,FALSE),"-")</f>
        <v>-</v>
      </c>
      <c r="J7948" s="1" t="str">
        <f>IF(OR(D7948="SVCP", E7948="TRUE"), "No", IF(ISNA(VLOOKUP($C7948,'ProvResponder deviceId'!$A$1:$A$20000,1,FALSE)),"No","Yes"))</f>
        <v>No</v>
      </c>
      <c r="K7948" s="1" t="str">
        <f>IF($J7948="Yes",VLOOKUP($C7948,'ProvResponder deviceId'!$A$1:$C$20000,3,FALSE),"-")</f>
        <v>-</v>
      </c>
      <c r="L7948" s="1" t="str">
        <f t="shared" si="248"/>
        <v/>
      </c>
      <c r="M7948" s="1" t="str">
        <f t="shared" si="249"/>
        <v/>
      </c>
      <c r="N7948" s="1" t="str">
        <f>IF(ISBLANK($C7948),"",IF(ISNA(VLOOKUP($L7948,'result messages'!$H$3:$L$11,2,FALSE)),VLOOKUP($M7948,'result messages'!$H$3:$L$11,2,FALSE),VLOOKUP($L7948,'result messages'!$H$3:$L$11,2,FALSE)))</f>
        <v/>
      </c>
      <c r="O7948" s="1" t="str">
        <f>IF(ISBLANK($C7948),"",IF(ISNA(VLOOKUP($L7948,'result messages'!$H$3:$L$11,3,FALSE)),VLOOKUP($M7948,'result messages'!$H$3:$L$11,3,FALSE),VLOOKUP($L7948,'result messages'!$H$3:$L$11,3,FALSE)))</f>
        <v/>
      </c>
      <c r="P7948" s="1" t="str">
        <f>IF(ISBLANK($C7948),"",IF(ISNA(VLOOKUP($L7948,'result messages'!$H$3:$L$11,4,FALSE)),VLOOKUP($M7948,'result messages'!$H$3:$L$11,4,FALSE),VLOOKUP($L7948,'result messages'!$H$3:$L$11,4,FALSE)))</f>
        <v/>
      </c>
      <c r="Q7948" s="1" t="str">
        <f>IF(ISBLANK($C7948),"",IF(ISNA(VLOOKUP($L7948,'result messages'!$H$3:$L$11,5,FALSE)),VLOOKUP($M7948,'result messages'!$H$3:$L$11,5,FALSE),VLOOKUP($L7948,'result messages'!$H$3:$L$11,5,FALSE)))</f>
        <v/>
      </c>
    </row>
    <row r="7949" spans="1:17">
      <c r="A7949" s="1">
        <v>7946</v>
      </c>
      <c r="B7949" s="1"/>
      <c r="C7949" s="1"/>
      <c r="D7949" s="1"/>
      <c r="E7949" s="6"/>
      <c r="F7949" s="1"/>
      <c r="G7949" s="1" t="str">
        <f>IF(ISNA(VLOOKUP($C7949,'DTEN TCAP Linkage deviceId'!$A$1:$A$20000,1,FALSE)),"No","Yes")</f>
        <v>No</v>
      </c>
      <c r="H7949" s="1" t="str">
        <f>IF(ISNA(VLOOKUP($C7949,'Provisioning Requester'!$F$3:$H$20000,2,FALSE)),"No","Yes")</f>
        <v>No</v>
      </c>
      <c r="I7949" s="1" t="str">
        <f>IF($H7949="Yes",VLOOKUP($C7949,'Provisioning Requester'!$F$3:$H$20000,3,FALSE),"-")</f>
        <v>-</v>
      </c>
      <c r="J7949" s="1" t="str">
        <f>IF(OR(D7949="SVCP", E7949="TRUE"), "No", IF(ISNA(VLOOKUP($C7949,'ProvResponder deviceId'!$A$1:$A$20000,1,FALSE)),"No","Yes"))</f>
        <v>No</v>
      </c>
      <c r="K7949" s="1" t="str">
        <f>IF($J7949="Yes",VLOOKUP($C7949,'ProvResponder deviceId'!$A$1:$C$20000,3,FALSE),"-")</f>
        <v>-</v>
      </c>
      <c r="L7949" s="1" t="str">
        <f t="shared" si="248"/>
        <v/>
      </c>
      <c r="M7949" s="1" t="str">
        <f t="shared" si="249"/>
        <v/>
      </c>
      <c r="N7949" s="1" t="str">
        <f>IF(ISBLANK($C7949),"",IF(ISNA(VLOOKUP($L7949,'result messages'!$H$3:$L$11,2,FALSE)),VLOOKUP($M7949,'result messages'!$H$3:$L$11,2,FALSE),VLOOKUP($L7949,'result messages'!$H$3:$L$11,2,FALSE)))</f>
        <v/>
      </c>
      <c r="O7949" s="1" t="str">
        <f>IF(ISBLANK($C7949),"",IF(ISNA(VLOOKUP($L7949,'result messages'!$H$3:$L$11,3,FALSE)),VLOOKUP($M7949,'result messages'!$H$3:$L$11,3,FALSE),VLOOKUP($L7949,'result messages'!$H$3:$L$11,3,FALSE)))</f>
        <v/>
      </c>
      <c r="P7949" s="1" t="str">
        <f>IF(ISBLANK($C7949),"",IF(ISNA(VLOOKUP($L7949,'result messages'!$H$3:$L$11,4,FALSE)),VLOOKUP($M7949,'result messages'!$H$3:$L$11,4,FALSE),VLOOKUP($L7949,'result messages'!$H$3:$L$11,4,FALSE)))</f>
        <v/>
      </c>
      <c r="Q7949" s="1" t="str">
        <f>IF(ISBLANK($C7949),"",IF(ISNA(VLOOKUP($L7949,'result messages'!$H$3:$L$11,5,FALSE)),VLOOKUP($M7949,'result messages'!$H$3:$L$11,5,FALSE),VLOOKUP($L7949,'result messages'!$H$3:$L$11,5,FALSE)))</f>
        <v/>
      </c>
    </row>
    <row r="7950" spans="1:17">
      <c r="A7950" s="1">
        <v>7947</v>
      </c>
      <c r="B7950" s="1"/>
      <c r="C7950" s="1"/>
      <c r="D7950" s="1"/>
      <c r="E7950" s="6"/>
      <c r="F7950" s="1"/>
      <c r="G7950" s="1" t="str">
        <f>IF(ISNA(VLOOKUP($C7950,'DTEN TCAP Linkage deviceId'!$A$1:$A$20000,1,FALSE)),"No","Yes")</f>
        <v>No</v>
      </c>
      <c r="H7950" s="1" t="str">
        <f>IF(ISNA(VLOOKUP($C7950,'Provisioning Requester'!$F$3:$H$20000,2,FALSE)),"No","Yes")</f>
        <v>No</v>
      </c>
      <c r="I7950" s="1" t="str">
        <f>IF($H7950="Yes",VLOOKUP($C7950,'Provisioning Requester'!$F$3:$H$20000,3,FALSE),"-")</f>
        <v>-</v>
      </c>
      <c r="J7950" s="1" t="str">
        <f>IF(OR(D7950="SVCP", E7950="TRUE"), "No", IF(ISNA(VLOOKUP($C7950,'ProvResponder deviceId'!$A$1:$A$20000,1,FALSE)),"No","Yes"))</f>
        <v>No</v>
      </c>
      <c r="K7950" s="1" t="str">
        <f>IF($J7950="Yes",VLOOKUP($C7950,'ProvResponder deviceId'!$A$1:$C$20000,3,FALSE),"-")</f>
        <v>-</v>
      </c>
      <c r="L7950" s="1" t="str">
        <f t="shared" si="248"/>
        <v/>
      </c>
      <c r="M7950" s="1" t="str">
        <f t="shared" si="249"/>
        <v/>
      </c>
      <c r="N7950" s="1" t="str">
        <f>IF(ISBLANK($C7950),"",IF(ISNA(VLOOKUP($L7950,'result messages'!$H$3:$L$11,2,FALSE)),VLOOKUP($M7950,'result messages'!$H$3:$L$11,2,FALSE),VLOOKUP($L7950,'result messages'!$H$3:$L$11,2,FALSE)))</f>
        <v/>
      </c>
      <c r="O7950" s="1" t="str">
        <f>IF(ISBLANK($C7950),"",IF(ISNA(VLOOKUP($L7950,'result messages'!$H$3:$L$11,3,FALSE)),VLOOKUP($M7950,'result messages'!$H$3:$L$11,3,FALSE),VLOOKUP($L7950,'result messages'!$H$3:$L$11,3,FALSE)))</f>
        <v/>
      </c>
      <c r="P7950" s="1" t="str">
        <f>IF(ISBLANK($C7950),"",IF(ISNA(VLOOKUP($L7950,'result messages'!$H$3:$L$11,4,FALSE)),VLOOKUP($M7950,'result messages'!$H$3:$L$11,4,FALSE),VLOOKUP($L7950,'result messages'!$H$3:$L$11,4,FALSE)))</f>
        <v/>
      </c>
      <c r="Q7950" s="1" t="str">
        <f>IF(ISBLANK($C7950),"",IF(ISNA(VLOOKUP($L7950,'result messages'!$H$3:$L$11,5,FALSE)),VLOOKUP($M7950,'result messages'!$H$3:$L$11,5,FALSE),VLOOKUP($L7950,'result messages'!$H$3:$L$11,5,FALSE)))</f>
        <v/>
      </c>
    </row>
    <row r="7951" spans="1:17">
      <c r="A7951" s="1">
        <v>7948</v>
      </c>
      <c r="B7951" s="1"/>
      <c r="C7951" s="1"/>
      <c r="D7951" s="1"/>
      <c r="E7951" s="6"/>
      <c r="F7951" s="1"/>
      <c r="G7951" s="1" t="str">
        <f>IF(ISNA(VLOOKUP($C7951,'DTEN TCAP Linkage deviceId'!$A$1:$A$20000,1,FALSE)),"No","Yes")</f>
        <v>No</v>
      </c>
      <c r="H7951" s="1" t="str">
        <f>IF(ISNA(VLOOKUP($C7951,'Provisioning Requester'!$F$3:$H$20000,2,FALSE)),"No","Yes")</f>
        <v>No</v>
      </c>
      <c r="I7951" s="1" t="str">
        <f>IF($H7951="Yes",VLOOKUP($C7951,'Provisioning Requester'!$F$3:$H$20000,3,FALSE),"-")</f>
        <v>-</v>
      </c>
      <c r="J7951" s="1" t="str">
        <f>IF(OR(D7951="SVCP", E7951="TRUE"), "No", IF(ISNA(VLOOKUP($C7951,'ProvResponder deviceId'!$A$1:$A$20000,1,FALSE)),"No","Yes"))</f>
        <v>No</v>
      </c>
      <c r="K7951" s="1" t="str">
        <f>IF($J7951="Yes",VLOOKUP($C7951,'ProvResponder deviceId'!$A$1:$C$20000,3,FALSE),"-")</f>
        <v>-</v>
      </c>
      <c r="L7951" s="1" t="str">
        <f t="shared" si="248"/>
        <v/>
      </c>
      <c r="M7951" s="1" t="str">
        <f t="shared" si="249"/>
        <v/>
      </c>
      <c r="N7951" s="1" t="str">
        <f>IF(ISBLANK($C7951),"",IF(ISNA(VLOOKUP($L7951,'result messages'!$H$3:$L$11,2,FALSE)),VLOOKUP($M7951,'result messages'!$H$3:$L$11,2,FALSE),VLOOKUP($L7951,'result messages'!$H$3:$L$11,2,FALSE)))</f>
        <v/>
      </c>
      <c r="O7951" s="1" t="str">
        <f>IF(ISBLANK($C7951),"",IF(ISNA(VLOOKUP($L7951,'result messages'!$H$3:$L$11,3,FALSE)),VLOOKUP($M7951,'result messages'!$H$3:$L$11,3,FALSE),VLOOKUP($L7951,'result messages'!$H$3:$L$11,3,FALSE)))</f>
        <v/>
      </c>
      <c r="P7951" s="1" t="str">
        <f>IF(ISBLANK($C7951),"",IF(ISNA(VLOOKUP($L7951,'result messages'!$H$3:$L$11,4,FALSE)),VLOOKUP($M7951,'result messages'!$H$3:$L$11,4,FALSE),VLOOKUP($L7951,'result messages'!$H$3:$L$11,4,FALSE)))</f>
        <v/>
      </c>
      <c r="Q7951" s="1" t="str">
        <f>IF(ISBLANK($C7951),"",IF(ISNA(VLOOKUP($L7951,'result messages'!$H$3:$L$11,5,FALSE)),VLOOKUP($M7951,'result messages'!$H$3:$L$11,5,FALSE),VLOOKUP($L7951,'result messages'!$H$3:$L$11,5,FALSE)))</f>
        <v/>
      </c>
    </row>
    <row r="7952" spans="1:17">
      <c r="A7952" s="1">
        <v>7949</v>
      </c>
      <c r="B7952" s="1"/>
      <c r="C7952" s="1"/>
      <c r="D7952" s="1"/>
      <c r="E7952" s="6"/>
      <c r="F7952" s="1"/>
      <c r="G7952" s="1" t="str">
        <f>IF(ISNA(VLOOKUP($C7952,'DTEN TCAP Linkage deviceId'!$A$1:$A$20000,1,FALSE)),"No","Yes")</f>
        <v>No</v>
      </c>
      <c r="H7952" s="1" t="str">
        <f>IF(ISNA(VLOOKUP($C7952,'Provisioning Requester'!$F$3:$H$20000,2,FALSE)),"No","Yes")</f>
        <v>No</v>
      </c>
      <c r="I7952" s="1" t="str">
        <f>IF($H7952="Yes",VLOOKUP($C7952,'Provisioning Requester'!$F$3:$H$20000,3,FALSE),"-")</f>
        <v>-</v>
      </c>
      <c r="J7952" s="1" t="str">
        <f>IF(OR(D7952="SVCP", E7952="TRUE"), "No", IF(ISNA(VLOOKUP($C7952,'ProvResponder deviceId'!$A$1:$A$20000,1,FALSE)),"No","Yes"))</f>
        <v>No</v>
      </c>
      <c r="K7952" s="1" t="str">
        <f>IF($J7952="Yes",VLOOKUP($C7952,'ProvResponder deviceId'!$A$1:$C$20000,3,FALSE),"-")</f>
        <v>-</v>
      </c>
      <c r="L7952" s="1" t="str">
        <f t="shared" si="248"/>
        <v/>
      </c>
      <c r="M7952" s="1" t="str">
        <f t="shared" si="249"/>
        <v/>
      </c>
      <c r="N7952" s="1" t="str">
        <f>IF(ISBLANK($C7952),"",IF(ISNA(VLOOKUP($L7952,'result messages'!$H$3:$L$11,2,FALSE)),VLOOKUP($M7952,'result messages'!$H$3:$L$11,2,FALSE),VLOOKUP($L7952,'result messages'!$H$3:$L$11,2,FALSE)))</f>
        <v/>
      </c>
      <c r="O7952" s="1" t="str">
        <f>IF(ISBLANK($C7952),"",IF(ISNA(VLOOKUP($L7952,'result messages'!$H$3:$L$11,3,FALSE)),VLOOKUP($M7952,'result messages'!$H$3:$L$11,3,FALSE),VLOOKUP($L7952,'result messages'!$H$3:$L$11,3,FALSE)))</f>
        <v/>
      </c>
      <c r="P7952" s="1" t="str">
        <f>IF(ISBLANK($C7952),"",IF(ISNA(VLOOKUP($L7952,'result messages'!$H$3:$L$11,4,FALSE)),VLOOKUP($M7952,'result messages'!$H$3:$L$11,4,FALSE),VLOOKUP($L7952,'result messages'!$H$3:$L$11,4,FALSE)))</f>
        <v/>
      </c>
      <c r="Q7952" s="1" t="str">
        <f>IF(ISBLANK($C7952),"",IF(ISNA(VLOOKUP($L7952,'result messages'!$H$3:$L$11,5,FALSE)),VLOOKUP($M7952,'result messages'!$H$3:$L$11,5,FALSE),VLOOKUP($L7952,'result messages'!$H$3:$L$11,5,FALSE)))</f>
        <v/>
      </c>
    </row>
    <row r="7953" spans="1:17">
      <c r="A7953" s="1">
        <v>7950</v>
      </c>
      <c r="B7953" s="1"/>
      <c r="C7953" s="1"/>
      <c r="D7953" s="1"/>
      <c r="E7953" s="6"/>
      <c r="F7953" s="1"/>
      <c r="G7953" s="1" t="str">
        <f>IF(ISNA(VLOOKUP($C7953,'DTEN TCAP Linkage deviceId'!$A$1:$A$20000,1,FALSE)),"No","Yes")</f>
        <v>No</v>
      </c>
      <c r="H7953" s="1" t="str">
        <f>IF(ISNA(VLOOKUP($C7953,'Provisioning Requester'!$F$3:$H$20000,2,FALSE)),"No","Yes")</f>
        <v>No</v>
      </c>
      <c r="I7953" s="1" t="str">
        <f>IF($H7953="Yes",VLOOKUP($C7953,'Provisioning Requester'!$F$3:$H$20000,3,FALSE),"-")</f>
        <v>-</v>
      </c>
      <c r="J7953" s="1" t="str">
        <f>IF(OR(D7953="SVCP", E7953="TRUE"), "No", IF(ISNA(VLOOKUP($C7953,'ProvResponder deviceId'!$A$1:$A$20000,1,FALSE)),"No","Yes"))</f>
        <v>No</v>
      </c>
      <c r="K7953" s="1" t="str">
        <f>IF($J7953="Yes",VLOOKUP($C7953,'ProvResponder deviceId'!$A$1:$C$20000,3,FALSE),"-")</f>
        <v>-</v>
      </c>
      <c r="L7953" s="1" t="str">
        <f t="shared" si="248"/>
        <v/>
      </c>
      <c r="M7953" s="1" t="str">
        <f t="shared" si="249"/>
        <v/>
      </c>
      <c r="N7953" s="1" t="str">
        <f>IF(ISBLANK($C7953),"",IF(ISNA(VLOOKUP($L7953,'result messages'!$H$3:$L$11,2,FALSE)),VLOOKUP($M7953,'result messages'!$H$3:$L$11,2,FALSE),VLOOKUP($L7953,'result messages'!$H$3:$L$11,2,FALSE)))</f>
        <v/>
      </c>
      <c r="O7953" s="1" t="str">
        <f>IF(ISBLANK($C7953),"",IF(ISNA(VLOOKUP($L7953,'result messages'!$H$3:$L$11,3,FALSE)),VLOOKUP($M7953,'result messages'!$H$3:$L$11,3,FALSE),VLOOKUP($L7953,'result messages'!$H$3:$L$11,3,FALSE)))</f>
        <v/>
      </c>
      <c r="P7953" s="1" t="str">
        <f>IF(ISBLANK($C7953),"",IF(ISNA(VLOOKUP($L7953,'result messages'!$H$3:$L$11,4,FALSE)),VLOOKUP($M7953,'result messages'!$H$3:$L$11,4,FALSE),VLOOKUP($L7953,'result messages'!$H$3:$L$11,4,FALSE)))</f>
        <v/>
      </c>
      <c r="Q7953" s="1" t="str">
        <f>IF(ISBLANK($C7953),"",IF(ISNA(VLOOKUP($L7953,'result messages'!$H$3:$L$11,5,FALSE)),VLOOKUP($M7953,'result messages'!$H$3:$L$11,5,FALSE),VLOOKUP($L7953,'result messages'!$H$3:$L$11,5,FALSE)))</f>
        <v/>
      </c>
    </row>
    <row r="7954" spans="1:17">
      <c r="A7954" s="1">
        <v>7951</v>
      </c>
      <c r="B7954" s="1"/>
      <c r="C7954" s="1"/>
      <c r="D7954" s="1"/>
      <c r="E7954" s="6"/>
      <c r="F7954" s="1"/>
      <c r="G7954" s="1" t="str">
        <f>IF(ISNA(VLOOKUP($C7954,'DTEN TCAP Linkage deviceId'!$A$1:$A$20000,1,FALSE)),"No","Yes")</f>
        <v>No</v>
      </c>
      <c r="H7954" s="1" t="str">
        <f>IF(ISNA(VLOOKUP($C7954,'Provisioning Requester'!$F$3:$H$20000,2,FALSE)),"No","Yes")</f>
        <v>No</v>
      </c>
      <c r="I7954" s="1" t="str">
        <f>IF($H7954="Yes",VLOOKUP($C7954,'Provisioning Requester'!$F$3:$H$20000,3,FALSE),"-")</f>
        <v>-</v>
      </c>
      <c r="J7954" s="1" t="str">
        <f>IF(OR(D7954="SVCP", E7954="TRUE"), "No", IF(ISNA(VLOOKUP($C7954,'ProvResponder deviceId'!$A$1:$A$20000,1,FALSE)),"No","Yes"))</f>
        <v>No</v>
      </c>
      <c r="K7954" s="1" t="str">
        <f>IF($J7954="Yes",VLOOKUP($C7954,'ProvResponder deviceId'!$A$1:$C$20000,3,FALSE),"-")</f>
        <v>-</v>
      </c>
      <c r="L7954" s="1" t="str">
        <f t="shared" si="248"/>
        <v/>
      </c>
      <c r="M7954" s="1" t="str">
        <f t="shared" si="249"/>
        <v/>
      </c>
      <c r="N7954" s="1" t="str">
        <f>IF(ISBLANK($C7954),"",IF(ISNA(VLOOKUP($L7954,'result messages'!$H$3:$L$11,2,FALSE)),VLOOKUP($M7954,'result messages'!$H$3:$L$11,2,FALSE),VLOOKUP($L7954,'result messages'!$H$3:$L$11,2,FALSE)))</f>
        <v/>
      </c>
      <c r="O7954" s="1" t="str">
        <f>IF(ISBLANK($C7954),"",IF(ISNA(VLOOKUP($L7954,'result messages'!$H$3:$L$11,3,FALSE)),VLOOKUP($M7954,'result messages'!$H$3:$L$11,3,FALSE),VLOOKUP($L7954,'result messages'!$H$3:$L$11,3,FALSE)))</f>
        <v/>
      </c>
      <c r="P7954" s="1" t="str">
        <f>IF(ISBLANK($C7954),"",IF(ISNA(VLOOKUP($L7954,'result messages'!$H$3:$L$11,4,FALSE)),VLOOKUP($M7954,'result messages'!$H$3:$L$11,4,FALSE),VLOOKUP($L7954,'result messages'!$H$3:$L$11,4,FALSE)))</f>
        <v/>
      </c>
      <c r="Q7954" s="1" t="str">
        <f>IF(ISBLANK($C7954),"",IF(ISNA(VLOOKUP($L7954,'result messages'!$H$3:$L$11,5,FALSE)),VLOOKUP($M7954,'result messages'!$H$3:$L$11,5,FALSE),VLOOKUP($L7954,'result messages'!$H$3:$L$11,5,FALSE)))</f>
        <v/>
      </c>
    </row>
    <row r="7955" spans="1:17">
      <c r="A7955" s="1">
        <v>7952</v>
      </c>
      <c r="B7955" s="1"/>
      <c r="C7955" s="1"/>
      <c r="D7955" s="1"/>
      <c r="E7955" s="6"/>
      <c r="F7955" s="1"/>
      <c r="G7955" s="1" t="str">
        <f>IF(ISNA(VLOOKUP($C7955,'DTEN TCAP Linkage deviceId'!$A$1:$A$20000,1,FALSE)),"No","Yes")</f>
        <v>No</v>
      </c>
      <c r="H7955" s="1" t="str">
        <f>IF(ISNA(VLOOKUP($C7955,'Provisioning Requester'!$F$3:$H$20000,2,FALSE)),"No","Yes")</f>
        <v>No</v>
      </c>
      <c r="I7955" s="1" t="str">
        <f>IF($H7955="Yes",VLOOKUP($C7955,'Provisioning Requester'!$F$3:$H$20000,3,FALSE),"-")</f>
        <v>-</v>
      </c>
      <c r="J7955" s="1" t="str">
        <f>IF(OR(D7955="SVCP", E7955="TRUE"), "No", IF(ISNA(VLOOKUP($C7955,'ProvResponder deviceId'!$A$1:$A$20000,1,FALSE)),"No","Yes"))</f>
        <v>No</v>
      </c>
      <c r="K7955" s="1" t="str">
        <f>IF($J7955="Yes",VLOOKUP($C7955,'ProvResponder deviceId'!$A$1:$C$20000,3,FALSE),"-")</f>
        <v>-</v>
      </c>
      <c r="L7955" s="1" t="str">
        <f t="shared" si="248"/>
        <v/>
      </c>
      <c r="M7955" s="1" t="str">
        <f t="shared" si="249"/>
        <v/>
      </c>
      <c r="N7955" s="1" t="str">
        <f>IF(ISBLANK($C7955),"",IF(ISNA(VLOOKUP($L7955,'result messages'!$H$3:$L$11,2,FALSE)),VLOOKUP($M7955,'result messages'!$H$3:$L$11,2,FALSE),VLOOKUP($L7955,'result messages'!$H$3:$L$11,2,FALSE)))</f>
        <v/>
      </c>
      <c r="O7955" s="1" t="str">
        <f>IF(ISBLANK($C7955),"",IF(ISNA(VLOOKUP($L7955,'result messages'!$H$3:$L$11,3,FALSE)),VLOOKUP($M7955,'result messages'!$H$3:$L$11,3,FALSE),VLOOKUP($L7955,'result messages'!$H$3:$L$11,3,FALSE)))</f>
        <v/>
      </c>
      <c r="P7955" s="1" t="str">
        <f>IF(ISBLANK($C7955),"",IF(ISNA(VLOOKUP($L7955,'result messages'!$H$3:$L$11,4,FALSE)),VLOOKUP($M7955,'result messages'!$H$3:$L$11,4,FALSE),VLOOKUP($L7955,'result messages'!$H$3:$L$11,4,FALSE)))</f>
        <v/>
      </c>
      <c r="Q7955" s="1" t="str">
        <f>IF(ISBLANK($C7955),"",IF(ISNA(VLOOKUP($L7955,'result messages'!$H$3:$L$11,5,FALSE)),VLOOKUP($M7955,'result messages'!$H$3:$L$11,5,FALSE),VLOOKUP($L7955,'result messages'!$H$3:$L$11,5,FALSE)))</f>
        <v/>
      </c>
    </row>
    <row r="7956" spans="1:17">
      <c r="A7956" s="1">
        <v>7953</v>
      </c>
      <c r="B7956" s="1"/>
      <c r="C7956" s="1"/>
      <c r="D7956" s="1"/>
      <c r="E7956" s="6"/>
      <c r="F7956" s="1"/>
      <c r="G7956" s="1" t="str">
        <f>IF(ISNA(VLOOKUP($C7956,'DTEN TCAP Linkage deviceId'!$A$1:$A$20000,1,FALSE)),"No","Yes")</f>
        <v>No</v>
      </c>
      <c r="H7956" s="1" t="str">
        <f>IF(ISNA(VLOOKUP($C7956,'Provisioning Requester'!$F$3:$H$20000,2,FALSE)),"No","Yes")</f>
        <v>No</v>
      </c>
      <c r="I7956" s="1" t="str">
        <f>IF($H7956="Yes",VLOOKUP($C7956,'Provisioning Requester'!$F$3:$H$20000,3,FALSE),"-")</f>
        <v>-</v>
      </c>
      <c r="J7956" s="1" t="str">
        <f>IF(OR(D7956="SVCP", E7956="TRUE"), "No", IF(ISNA(VLOOKUP($C7956,'ProvResponder deviceId'!$A$1:$A$20000,1,FALSE)),"No","Yes"))</f>
        <v>No</v>
      </c>
      <c r="K7956" s="1" t="str">
        <f>IF($J7956="Yes",VLOOKUP($C7956,'ProvResponder deviceId'!$A$1:$C$20000,3,FALSE),"-")</f>
        <v>-</v>
      </c>
      <c r="L7956" s="1" t="str">
        <f t="shared" si="248"/>
        <v/>
      </c>
      <c r="M7956" s="1" t="str">
        <f t="shared" si="249"/>
        <v/>
      </c>
      <c r="N7956" s="1" t="str">
        <f>IF(ISBLANK($C7956),"",IF(ISNA(VLOOKUP($L7956,'result messages'!$H$3:$L$11,2,FALSE)),VLOOKUP($M7956,'result messages'!$H$3:$L$11,2,FALSE),VLOOKUP($L7956,'result messages'!$H$3:$L$11,2,FALSE)))</f>
        <v/>
      </c>
      <c r="O7956" s="1" t="str">
        <f>IF(ISBLANK($C7956),"",IF(ISNA(VLOOKUP($L7956,'result messages'!$H$3:$L$11,3,FALSE)),VLOOKUP($M7956,'result messages'!$H$3:$L$11,3,FALSE),VLOOKUP($L7956,'result messages'!$H$3:$L$11,3,FALSE)))</f>
        <v/>
      </c>
      <c r="P7956" s="1" t="str">
        <f>IF(ISBLANK($C7956),"",IF(ISNA(VLOOKUP($L7956,'result messages'!$H$3:$L$11,4,FALSE)),VLOOKUP($M7956,'result messages'!$H$3:$L$11,4,FALSE),VLOOKUP($L7956,'result messages'!$H$3:$L$11,4,FALSE)))</f>
        <v/>
      </c>
      <c r="Q7956" s="1" t="str">
        <f>IF(ISBLANK($C7956),"",IF(ISNA(VLOOKUP($L7956,'result messages'!$H$3:$L$11,5,FALSE)),VLOOKUP($M7956,'result messages'!$H$3:$L$11,5,FALSE),VLOOKUP($L7956,'result messages'!$H$3:$L$11,5,FALSE)))</f>
        <v/>
      </c>
    </row>
    <row r="7957" spans="1:17">
      <c r="A7957" s="1">
        <v>7954</v>
      </c>
      <c r="B7957" s="1"/>
      <c r="C7957" s="1"/>
      <c r="D7957" s="1"/>
      <c r="E7957" s="6"/>
      <c r="F7957" s="1"/>
      <c r="G7957" s="1" t="str">
        <f>IF(ISNA(VLOOKUP($C7957,'DTEN TCAP Linkage deviceId'!$A$1:$A$20000,1,FALSE)),"No","Yes")</f>
        <v>No</v>
      </c>
      <c r="H7957" s="1" t="str">
        <f>IF(ISNA(VLOOKUP($C7957,'Provisioning Requester'!$F$3:$H$20000,2,FALSE)),"No","Yes")</f>
        <v>No</v>
      </c>
      <c r="I7957" s="1" t="str">
        <f>IF($H7957="Yes",VLOOKUP($C7957,'Provisioning Requester'!$F$3:$H$20000,3,FALSE),"-")</f>
        <v>-</v>
      </c>
      <c r="J7957" s="1" t="str">
        <f>IF(OR(D7957="SVCP", E7957="TRUE"), "No", IF(ISNA(VLOOKUP($C7957,'ProvResponder deviceId'!$A$1:$A$20000,1,FALSE)),"No","Yes"))</f>
        <v>No</v>
      </c>
      <c r="K7957" s="1" t="str">
        <f>IF($J7957="Yes",VLOOKUP($C7957,'ProvResponder deviceId'!$A$1:$C$20000,3,FALSE),"-")</f>
        <v>-</v>
      </c>
      <c r="L7957" s="1" t="str">
        <f t="shared" si="248"/>
        <v/>
      </c>
      <c r="M7957" s="1" t="str">
        <f t="shared" si="249"/>
        <v/>
      </c>
      <c r="N7957" s="1" t="str">
        <f>IF(ISBLANK($C7957),"",IF(ISNA(VLOOKUP($L7957,'result messages'!$H$3:$L$11,2,FALSE)),VLOOKUP($M7957,'result messages'!$H$3:$L$11,2,FALSE),VLOOKUP($L7957,'result messages'!$H$3:$L$11,2,FALSE)))</f>
        <v/>
      </c>
      <c r="O7957" s="1" t="str">
        <f>IF(ISBLANK($C7957),"",IF(ISNA(VLOOKUP($L7957,'result messages'!$H$3:$L$11,3,FALSE)),VLOOKUP($M7957,'result messages'!$H$3:$L$11,3,FALSE),VLOOKUP($L7957,'result messages'!$H$3:$L$11,3,FALSE)))</f>
        <v/>
      </c>
      <c r="P7957" s="1" t="str">
        <f>IF(ISBLANK($C7957),"",IF(ISNA(VLOOKUP($L7957,'result messages'!$H$3:$L$11,4,FALSE)),VLOOKUP($M7957,'result messages'!$H$3:$L$11,4,FALSE),VLOOKUP($L7957,'result messages'!$H$3:$L$11,4,FALSE)))</f>
        <v/>
      </c>
      <c r="Q7957" s="1" t="str">
        <f>IF(ISBLANK($C7957),"",IF(ISNA(VLOOKUP($L7957,'result messages'!$H$3:$L$11,5,FALSE)),VLOOKUP($M7957,'result messages'!$H$3:$L$11,5,FALSE),VLOOKUP($L7957,'result messages'!$H$3:$L$11,5,FALSE)))</f>
        <v/>
      </c>
    </row>
    <row r="7958" spans="1:17">
      <c r="A7958" s="1">
        <v>7955</v>
      </c>
      <c r="B7958" s="1"/>
      <c r="C7958" s="1"/>
      <c r="D7958" s="1"/>
      <c r="E7958" s="6"/>
      <c r="F7958" s="1"/>
      <c r="G7958" s="1" t="str">
        <f>IF(ISNA(VLOOKUP($C7958,'DTEN TCAP Linkage deviceId'!$A$1:$A$20000,1,FALSE)),"No","Yes")</f>
        <v>No</v>
      </c>
      <c r="H7958" s="1" t="str">
        <f>IF(ISNA(VLOOKUP($C7958,'Provisioning Requester'!$F$3:$H$20000,2,FALSE)),"No","Yes")</f>
        <v>No</v>
      </c>
      <c r="I7958" s="1" t="str">
        <f>IF($H7958="Yes",VLOOKUP($C7958,'Provisioning Requester'!$F$3:$H$20000,3,FALSE),"-")</f>
        <v>-</v>
      </c>
      <c r="J7958" s="1" t="str">
        <f>IF(OR(D7958="SVCP", E7958="TRUE"), "No", IF(ISNA(VLOOKUP($C7958,'ProvResponder deviceId'!$A$1:$A$20000,1,FALSE)),"No","Yes"))</f>
        <v>No</v>
      </c>
      <c r="K7958" s="1" t="str">
        <f>IF($J7958="Yes",VLOOKUP($C7958,'ProvResponder deviceId'!$A$1:$C$20000,3,FALSE),"-")</f>
        <v>-</v>
      </c>
      <c r="L7958" s="1" t="str">
        <f t="shared" si="248"/>
        <v/>
      </c>
      <c r="M7958" s="1" t="str">
        <f t="shared" si="249"/>
        <v/>
      </c>
      <c r="N7958" s="1" t="str">
        <f>IF(ISBLANK($C7958),"",IF(ISNA(VLOOKUP($L7958,'result messages'!$H$3:$L$11,2,FALSE)),VLOOKUP($M7958,'result messages'!$H$3:$L$11,2,FALSE),VLOOKUP($L7958,'result messages'!$H$3:$L$11,2,FALSE)))</f>
        <v/>
      </c>
      <c r="O7958" s="1" t="str">
        <f>IF(ISBLANK($C7958),"",IF(ISNA(VLOOKUP($L7958,'result messages'!$H$3:$L$11,3,FALSE)),VLOOKUP($M7958,'result messages'!$H$3:$L$11,3,FALSE),VLOOKUP($L7958,'result messages'!$H$3:$L$11,3,FALSE)))</f>
        <v/>
      </c>
      <c r="P7958" s="1" t="str">
        <f>IF(ISBLANK($C7958),"",IF(ISNA(VLOOKUP($L7958,'result messages'!$H$3:$L$11,4,FALSE)),VLOOKUP($M7958,'result messages'!$H$3:$L$11,4,FALSE),VLOOKUP($L7958,'result messages'!$H$3:$L$11,4,FALSE)))</f>
        <v/>
      </c>
      <c r="Q7958" s="1" t="str">
        <f>IF(ISBLANK($C7958),"",IF(ISNA(VLOOKUP($L7958,'result messages'!$H$3:$L$11,5,FALSE)),VLOOKUP($M7958,'result messages'!$H$3:$L$11,5,FALSE),VLOOKUP($L7958,'result messages'!$H$3:$L$11,5,FALSE)))</f>
        <v/>
      </c>
    </row>
    <row r="7959" spans="1:17">
      <c r="A7959" s="1">
        <v>7956</v>
      </c>
      <c r="B7959" s="1"/>
      <c r="C7959" s="1"/>
      <c r="D7959" s="1"/>
      <c r="E7959" s="6"/>
      <c r="F7959" s="1"/>
      <c r="G7959" s="1" t="str">
        <f>IF(ISNA(VLOOKUP($C7959,'DTEN TCAP Linkage deviceId'!$A$1:$A$20000,1,FALSE)),"No","Yes")</f>
        <v>No</v>
      </c>
      <c r="H7959" s="1" t="str">
        <f>IF(ISNA(VLOOKUP($C7959,'Provisioning Requester'!$F$3:$H$20000,2,FALSE)),"No","Yes")</f>
        <v>No</v>
      </c>
      <c r="I7959" s="1" t="str">
        <f>IF($H7959="Yes",VLOOKUP($C7959,'Provisioning Requester'!$F$3:$H$20000,3,FALSE),"-")</f>
        <v>-</v>
      </c>
      <c r="J7959" s="1" t="str">
        <f>IF(OR(D7959="SVCP", E7959="TRUE"), "No", IF(ISNA(VLOOKUP($C7959,'ProvResponder deviceId'!$A$1:$A$20000,1,FALSE)),"No","Yes"))</f>
        <v>No</v>
      </c>
      <c r="K7959" s="1" t="str">
        <f>IF($J7959="Yes",VLOOKUP($C7959,'ProvResponder deviceId'!$A$1:$C$20000,3,FALSE),"-")</f>
        <v>-</v>
      </c>
      <c r="L7959" s="1" t="str">
        <f t="shared" si="248"/>
        <v/>
      </c>
      <c r="M7959" s="1" t="str">
        <f t="shared" si="249"/>
        <v/>
      </c>
      <c r="N7959" s="1" t="str">
        <f>IF(ISBLANK($C7959),"",IF(ISNA(VLOOKUP($L7959,'result messages'!$H$3:$L$11,2,FALSE)),VLOOKUP($M7959,'result messages'!$H$3:$L$11,2,FALSE),VLOOKUP($L7959,'result messages'!$H$3:$L$11,2,FALSE)))</f>
        <v/>
      </c>
      <c r="O7959" s="1" t="str">
        <f>IF(ISBLANK($C7959),"",IF(ISNA(VLOOKUP($L7959,'result messages'!$H$3:$L$11,3,FALSE)),VLOOKUP($M7959,'result messages'!$H$3:$L$11,3,FALSE),VLOOKUP($L7959,'result messages'!$H$3:$L$11,3,FALSE)))</f>
        <v/>
      </c>
      <c r="P7959" s="1" t="str">
        <f>IF(ISBLANK($C7959),"",IF(ISNA(VLOOKUP($L7959,'result messages'!$H$3:$L$11,4,FALSE)),VLOOKUP($M7959,'result messages'!$H$3:$L$11,4,FALSE),VLOOKUP($L7959,'result messages'!$H$3:$L$11,4,FALSE)))</f>
        <v/>
      </c>
      <c r="Q7959" s="1" t="str">
        <f>IF(ISBLANK($C7959),"",IF(ISNA(VLOOKUP($L7959,'result messages'!$H$3:$L$11,5,FALSE)),VLOOKUP($M7959,'result messages'!$H$3:$L$11,5,FALSE),VLOOKUP($L7959,'result messages'!$H$3:$L$11,5,FALSE)))</f>
        <v/>
      </c>
    </row>
    <row r="7960" spans="1:17">
      <c r="A7960" s="1">
        <v>7957</v>
      </c>
      <c r="B7960" s="1"/>
      <c r="C7960" s="1"/>
      <c r="D7960" s="1"/>
      <c r="E7960" s="6"/>
      <c r="F7960" s="1"/>
      <c r="G7960" s="1" t="str">
        <f>IF(ISNA(VLOOKUP($C7960,'DTEN TCAP Linkage deviceId'!$A$1:$A$20000,1,FALSE)),"No","Yes")</f>
        <v>No</v>
      </c>
      <c r="H7960" s="1" t="str">
        <f>IF(ISNA(VLOOKUP($C7960,'Provisioning Requester'!$F$3:$H$20000,2,FALSE)),"No","Yes")</f>
        <v>No</v>
      </c>
      <c r="I7960" s="1" t="str">
        <f>IF($H7960="Yes",VLOOKUP($C7960,'Provisioning Requester'!$F$3:$H$20000,3,FALSE),"-")</f>
        <v>-</v>
      </c>
      <c r="J7960" s="1" t="str">
        <f>IF(OR(D7960="SVCP", E7960="TRUE"), "No", IF(ISNA(VLOOKUP($C7960,'ProvResponder deviceId'!$A$1:$A$20000,1,FALSE)),"No","Yes"))</f>
        <v>No</v>
      </c>
      <c r="K7960" s="1" t="str">
        <f>IF($J7960="Yes",VLOOKUP($C7960,'ProvResponder deviceId'!$A$1:$C$20000,3,FALSE),"-")</f>
        <v>-</v>
      </c>
      <c r="L7960" s="1" t="str">
        <f t="shared" si="248"/>
        <v/>
      </c>
      <c r="M7960" s="1" t="str">
        <f t="shared" si="249"/>
        <v/>
      </c>
      <c r="N7960" s="1" t="str">
        <f>IF(ISBLANK($C7960),"",IF(ISNA(VLOOKUP($L7960,'result messages'!$H$3:$L$11,2,FALSE)),VLOOKUP($M7960,'result messages'!$H$3:$L$11,2,FALSE),VLOOKUP($L7960,'result messages'!$H$3:$L$11,2,FALSE)))</f>
        <v/>
      </c>
      <c r="O7960" s="1" t="str">
        <f>IF(ISBLANK($C7960),"",IF(ISNA(VLOOKUP($L7960,'result messages'!$H$3:$L$11,3,FALSE)),VLOOKUP($M7960,'result messages'!$H$3:$L$11,3,FALSE),VLOOKUP($L7960,'result messages'!$H$3:$L$11,3,FALSE)))</f>
        <v/>
      </c>
      <c r="P7960" s="1" t="str">
        <f>IF(ISBLANK($C7960),"",IF(ISNA(VLOOKUP($L7960,'result messages'!$H$3:$L$11,4,FALSE)),VLOOKUP($M7960,'result messages'!$H$3:$L$11,4,FALSE),VLOOKUP($L7960,'result messages'!$H$3:$L$11,4,FALSE)))</f>
        <v/>
      </c>
      <c r="Q7960" s="1" t="str">
        <f>IF(ISBLANK($C7960),"",IF(ISNA(VLOOKUP($L7960,'result messages'!$H$3:$L$11,5,FALSE)),VLOOKUP($M7960,'result messages'!$H$3:$L$11,5,FALSE),VLOOKUP($L7960,'result messages'!$H$3:$L$11,5,FALSE)))</f>
        <v/>
      </c>
    </row>
    <row r="7961" spans="1:17">
      <c r="A7961" s="1">
        <v>7958</v>
      </c>
      <c r="B7961" s="1"/>
      <c r="C7961" s="1"/>
      <c r="D7961" s="1"/>
      <c r="E7961" s="6"/>
      <c r="F7961" s="1"/>
      <c r="G7961" s="1" t="str">
        <f>IF(ISNA(VLOOKUP($C7961,'DTEN TCAP Linkage deviceId'!$A$1:$A$20000,1,FALSE)),"No","Yes")</f>
        <v>No</v>
      </c>
      <c r="H7961" s="1" t="str">
        <f>IF(ISNA(VLOOKUP($C7961,'Provisioning Requester'!$F$3:$H$20000,2,FALSE)),"No","Yes")</f>
        <v>No</v>
      </c>
      <c r="I7961" s="1" t="str">
        <f>IF($H7961="Yes",VLOOKUP($C7961,'Provisioning Requester'!$F$3:$H$20000,3,FALSE),"-")</f>
        <v>-</v>
      </c>
      <c r="J7961" s="1" t="str">
        <f>IF(OR(D7961="SVCP", E7961="TRUE"), "No", IF(ISNA(VLOOKUP($C7961,'ProvResponder deviceId'!$A$1:$A$20000,1,FALSE)),"No","Yes"))</f>
        <v>No</v>
      </c>
      <c r="K7961" s="1" t="str">
        <f>IF($J7961="Yes",VLOOKUP($C7961,'ProvResponder deviceId'!$A$1:$C$20000,3,FALSE),"-")</f>
        <v>-</v>
      </c>
      <c r="L7961" s="1" t="str">
        <f t="shared" si="248"/>
        <v/>
      </c>
      <c r="M7961" s="1" t="str">
        <f t="shared" si="249"/>
        <v/>
      </c>
      <c r="N7961" s="1" t="str">
        <f>IF(ISBLANK($C7961),"",IF(ISNA(VLOOKUP($L7961,'result messages'!$H$3:$L$11,2,FALSE)),VLOOKUP($M7961,'result messages'!$H$3:$L$11,2,FALSE),VLOOKUP($L7961,'result messages'!$H$3:$L$11,2,FALSE)))</f>
        <v/>
      </c>
      <c r="O7961" s="1" t="str">
        <f>IF(ISBLANK($C7961),"",IF(ISNA(VLOOKUP($L7961,'result messages'!$H$3:$L$11,3,FALSE)),VLOOKUP($M7961,'result messages'!$H$3:$L$11,3,FALSE),VLOOKUP($L7961,'result messages'!$H$3:$L$11,3,FALSE)))</f>
        <v/>
      </c>
      <c r="P7961" s="1" t="str">
        <f>IF(ISBLANK($C7961),"",IF(ISNA(VLOOKUP($L7961,'result messages'!$H$3:$L$11,4,FALSE)),VLOOKUP($M7961,'result messages'!$H$3:$L$11,4,FALSE),VLOOKUP($L7961,'result messages'!$H$3:$L$11,4,FALSE)))</f>
        <v/>
      </c>
      <c r="Q7961" s="1" t="str">
        <f>IF(ISBLANK($C7961),"",IF(ISNA(VLOOKUP($L7961,'result messages'!$H$3:$L$11,5,FALSE)),VLOOKUP($M7961,'result messages'!$H$3:$L$11,5,FALSE),VLOOKUP($L7961,'result messages'!$H$3:$L$11,5,FALSE)))</f>
        <v/>
      </c>
    </row>
    <row r="7962" spans="1:17">
      <c r="A7962" s="1">
        <v>7959</v>
      </c>
      <c r="B7962" s="1"/>
      <c r="C7962" s="1"/>
      <c r="D7962" s="1"/>
      <c r="E7962" s="6"/>
      <c r="F7962" s="1"/>
      <c r="G7962" s="1" t="str">
        <f>IF(ISNA(VLOOKUP($C7962,'DTEN TCAP Linkage deviceId'!$A$1:$A$20000,1,FALSE)),"No","Yes")</f>
        <v>No</v>
      </c>
      <c r="H7962" s="1" t="str">
        <f>IF(ISNA(VLOOKUP($C7962,'Provisioning Requester'!$F$3:$H$20000,2,FALSE)),"No","Yes")</f>
        <v>No</v>
      </c>
      <c r="I7962" s="1" t="str">
        <f>IF($H7962="Yes",VLOOKUP($C7962,'Provisioning Requester'!$F$3:$H$20000,3,FALSE),"-")</f>
        <v>-</v>
      </c>
      <c r="J7962" s="1" t="str">
        <f>IF(OR(D7962="SVCP", E7962="TRUE"), "No", IF(ISNA(VLOOKUP($C7962,'ProvResponder deviceId'!$A$1:$A$20000,1,FALSE)),"No","Yes"))</f>
        <v>No</v>
      </c>
      <c r="K7962" s="1" t="str">
        <f>IF($J7962="Yes",VLOOKUP($C7962,'ProvResponder deviceId'!$A$1:$C$20000,3,FALSE),"-")</f>
        <v>-</v>
      </c>
      <c r="L7962" s="1" t="str">
        <f t="shared" si="248"/>
        <v/>
      </c>
      <c r="M7962" s="1" t="str">
        <f t="shared" si="249"/>
        <v/>
      </c>
      <c r="N7962" s="1" t="str">
        <f>IF(ISBLANK($C7962),"",IF(ISNA(VLOOKUP($L7962,'result messages'!$H$3:$L$11,2,FALSE)),VLOOKUP($M7962,'result messages'!$H$3:$L$11,2,FALSE),VLOOKUP($L7962,'result messages'!$H$3:$L$11,2,FALSE)))</f>
        <v/>
      </c>
      <c r="O7962" s="1" t="str">
        <f>IF(ISBLANK($C7962),"",IF(ISNA(VLOOKUP($L7962,'result messages'!$H$3:$L$11,3,FALSE)),VLOOKUP($M7962,'result messages'!$H$3:$L$11,3,FALSE),VLOOKUP($L7962,'result messages'!$H$3:$L$11,3,FALSE)))</f>
        <v/>
      </c>
      <c r="P7962" s="1" t="str">
        <f>IF(ISBLANK($C7962),"",IF(ISNA(VLOOKUP($L7962,'result messages'!$H$3:$L$11,4,FALSE)),VLOOKUP($M7962,'result messages'!$H$3:$L$11,4,FALSE),VLOOKUP($L7962,'result messages'!$H$3:$L$11,4,FALSE)))</f>
        <v/>
      </c>
      <c r="Q7962" s="1" t="str">
        <f>IF(ISBLANK($C7962),"",IF(ISNA(VLOOKUP($L7962,'result messages'!$H$3:$L$11,5,FALSE)),VLOOKUP($M7962,'result messages'!$H$3:$L$11,5,FALSE),VLOOKUP($L7962,'result messages'!$H$3:$L$11,5,FALSE)))</f>
        <v/>
      </c>
    </row>
    <row r="7963" spans="1:17">
      <c r="A7963" s="1">
        <v>7960</v>
      </c>
      <c r="B7963" s="1"/>
      <c r="C7963" s="1"/>
      <c r="D7963" s="1"/>
      <c r="E7963" s="6"/>
      <c r="F7963" s="1"/>
      <c r="G7963" s="1" t="str">
        <f>IF(ISNA(VLOOKUP($C7963,'DTEN TCAP Linkage deviceId'!$A$1:$A$20000,1,FALSE)),"No","Yes")</f>
        <v>No</v>
      </c>
      <c r="H7963" s="1" t="str">
        <f>IF(ISNA(VLOOKUP($C7963,'Provisioning Requester'!$F$3:$H$20000,2,FALSE)),"No","Yes")</f>
        <v>No</v>
      </c>
      <c r="I7963" s="1" t="str">
        <f>IF($H7963="Yes",VLOOKUP($C7963,'Provisioning Requester'!$F$3:$H$20000,3,FALSE),"-")</f>
        <v>-</v>
      </c>
      <c r="J7963" s="1" t="str">
        <f>IF(OR(D7963="SVCP", E7963="TRUE"), "No", IF(ISNA(VLOOKUP($C7963,'ProvResponder deviceId'!$A$1:$A$20000,1,FALSE)),"No","Yes"))</f>
        <v>No</v>
      </c>
      <c r="K7963" s="1" t="str">
        <f>IF($J7963="Yes",VLOOKUP($C7963,'ProvResponder deviceId'!$A$1:$C$20000,3,FALSE),"-")</f>
        <v>-</v>
      </c>
      <c r="L7963" s="1" t="str">
        <f t="shared" si="248"/>
        <v/>
      </c>
      <c r="M7963" s="1" t="str">
        <f t="shared" si="249"/>
        <v/>
      </c>
      <c r="N7963" s="1" t="str">
        <f>IF(ISBLANK($C7963),"",IF(ISNA(VLOOKUP($L7963,'result messages'!$H$3:$L$11,2,FALSE)),VLOOKUP($M7963,'result messages'!$H$3:$L$11,2,FALSE),VLOOKUP($L7963,'result messages'!$H$3:$L$11,2,FALSE)))</f>
        <v/>
      </c>
      <c r="O7963" s="1" t="str">
        <f>IF(ISBLANK($C7963),"",IF(ISNA(VLOOKUP($L7963,'result messages'!$H$3:$L$11,3,FALSE)),VLOOKUP($M7963,'result messages'!$H$3:$L$11,3,FALSE),VLOOKUP($L7963,'result messages'!$H$3:$L$11,3,FALSE)))</f>
        <v/>
      </c>
      <c r="P7963" s="1" t="str">
        <f>IF(ISBLANK($C7963),"",IF(ISNA(VLOOKUP($L7963,'result messages'!$H$3:$L$11,4,FALSE)),VLOOKUP($M7963,'result messages'!$H$3:$L$11,4,FALSE),VLOOKUP($L7963,'result messages'!$H$3:$L$11,4,FALSE)))</f>
        <v/>
      </c>
      <c r="Q7963" s="1" t="str">
        <f>IF(ISBLANK($C7963),"",IF(ISNA(VLOOKUP($L7963,'result messages'!$H$3:$L$11,5,FALSE)),VLOOKUP($M7963,'result messages'!$H$3:$L$11,5,FALSE),VLOOKUP($L7963,'result messages'!$H$3:$L$11,5,FALSE)))</f>
        <v/>
      </c>
    </row>
    <row r="7964" spans="1:17">
      <c r="A7964" s="1">
        <v>7961</v>
      </c>
      <c r="B7964" s="1"/>
      <c r="C7964" s="1"/>
      <c r="D7964" s="1"/>
      <c r="E7964" s="6"/>
      <c r="F7964" s="1"/>
      <c r="G7964" s="1" t="str">
        <f>IF(ISNA(VLOOKUP($C7964,'DTEN TCAP Linkage deviceId'!$A$1:$A$20000,1,FALSE)),"No","Yes")</f>
        <v>No</v>
      </c>
      <c r="H7964" s="1" t="str">
        <f>IF(ISNA(VLOOKUP($C7964,'Provisioning Requester'!$F$3:$H$20000,2,FALSE)),"No","Yes")</f>
        <v>No</v>
      </c>
      <c r="I7964" s="1" t="str">
        <f>IF($H7964="Yes",VLOOKUP($C7964,'Provisioning Requester'!$F$3:$H$20000,3,FALSE),"-")</f>
        <v>-</v>
      </c>
      <c r="J7964" s="1" t="str">
        <f>IF(OR(D7964="SVCP", E7964="TRUE"), "No", IF(ISNA(VLOOKUP($C7964,'ProvResponder deviceId'!$A$1:$A$20000,1,FALSE)),"No","Yes"))</f>
        <v>No</v>
      </c>
      <c r="K7964" s="1" t="str">
        <f>IF($J7964="Yes",VLOOKUP($C7964,'ProvResponder deviceId'!$A$1:$C$20000,3,FALSE),"-")</f>
        <v>-</v>
      </c>
      <c r="L7964" s="1" t="str">
        <f t="shared" si="248"/>
        <v/>
      </c>
      <c r="M7964" s="1" t="str">
        <f t="shared" si="249"/>
        <v/>
      </c>
      <c r="N7964" s="1" t="str">
        <f>IF(ISBLANK($C7964),"",IF(ISNA(VLOOKUP($L7964,'result messages'!$H$3:$L$11,2,FALSE)),VLOOKUP($M7964,'result messages'!$H$3:$L$11,2,FALSE),VLOOKUP($L7964,'result messages'!$H$3:$L$11,2,FALSE)))</f>
        <v/>
      </c>
      <c r="O7964" s="1" t="str">
        <f>IF(ISBLANK($C7964),"",IF(ISNA(VLOOKUP($L7964,'result messages'!$H$3:$L$11,3,FALSE)),VLOOKUP($M7964,'result messages'!$H$3:$L$11,3,FALSE),VLOOKUP($L7964,'result messages'!$H$3:$L$11,3,FALSE)))</f>
        <v/>
      </c>
      <c r="P7964" s="1" t="str">
        <f>IF(ISBLANK($C7964),"",IF(ISNA(VLOOKUP($L7964,'result messages'!$H$3:$L$11,4,FALSE)),VLOOKUP($M7964,'result messages'!$H$3:$L$11,4,FALSE),VLOOKUP($L7964,'result messages'!$H$3:$L$11,4,FALSE)))</f>
        <v/>
      </c>
      <c r="Q7964" s="1" t="str">
        <f>IF(ISBLANK($C7964),"",IF(ISNA(VLOOKUP($L7964,'result messages'!$H$3:$L$11,5,FALSE)),VLOOKUP($M7964,'result messages'!$H$3:$L$11,5,FALSE),VLOOKUP($L7964,'result messages'!$H$3:$L$11,5,FALSE)))</f>
        <v/>
      </c>
    </row>
    <row r="7965" spans="1:17">
      <c r="A7965" s="1">
        <v>7962</v>
      </c>
      <c r="B7965" s="1"/>
      <c r="C7965" s="1"/>
      <c r="D7965" s="1"/>
      <c r="E7965" s="6"/>
      <c r="F7965" s="1"/>
      <c r="G7965" s="1" t="str">
        <f>IF(ISNA(VLOOKUP($C7965,'DTEN TCAP Linkage deviceId'!$A$1:$A$20000,1,FALSE)),"No","Yes")</f>
        <v>No</v>
      </c>
      <c r="H7965" s="1" t="str">
        <f>IF(ISNA(VLOOKUP($C7965,'Provisioning Requester'!$F$3:$H$20000,2,FALSE)),"No","Yes")</f>
        <v>No</v>
      </c>
      <c r="I7965" s="1" t="str">
        <f>IF($H7965="Yes",VLOOKUP($C7965,'Provisioning Requester'!$F$3:$H$20000,3,FALSE),"-")</f>
        <v>-</v>
      </c>
      <c r="J7965" s="1" t="str">
        <f>IF(OR(D7965="SVCP", E7965="TRUE"), "No", IF(ISNA(VLOOKUP($C7965,'ProvResponder deviceId'!$A$1:$A$20000,1,FALSE)),"No","Yes"))</f>
        <v>No</v>
      </c>
      <c r="K7965" s="1" t="str">
        <f>IF($J7965="Yes",VLOOKUP($C7965,'ProvResponder deviceId'!$A$1:$C$20000,3,FALSE),"-")</f>
        <v>-</v>
      </c>
      <c r="L7965" s="1" t="str">
        <f t="shared" si="248"/>
        <v/>
      </c>
      <c r="M7965" s="1" t="str">
        <f t="shared" si="249"/>
        <v/>
      </c>
      <c r="N7965" s="1" t="str">
        <f>IF(ISBLANK($C7965),"",IF(ISNA(VLOOKUP($L7965,'result messages'!$H$3:$L$11,2,FALSE)),VLOOKUP($M7965,'result messages'!$H$3:$L$11,2,FALSE),VLOOKUP($L7965,'result messages'!$H$3:$L$11,2,FALSE)))</f>
        <v/>
      </c>
      <c r="O7965" s="1" t="str">
        <f>IF(ISBLANK($C7965),"",IF(ISNA(VLOOKUP($L7965,'result messages'!$H$3:$L$11,3,FALSE)),VLOOKUP($M7965,'result messages'!$H$3:$L$11,3,FALSE),VLOOKUP($L7965,'result messages'!$H$3:$L$11,3,FALSE)))</f>
        <v/>
      </c>
      <c r="P7965" s="1" t="str">
        <f>IF(ISBLANK($C7965),"",IF(ISNA(VLOOKUP($L7965,'result messages'!$H$3:$L$11,4,FALSE)),VLOOKUP($M7965,'result messages'!$H$3:$L$11,4,FALSE),VLOOKUP($L7965,'result messages'!$H$3:$L$11,4,FALSE)))</f>
        <v/>
      </c>
      <c r="Q7965" s="1" t="str">
        <f>IF(ISBLANK($C7965),"",IF(ISNA(VLOOKUP($L7965,'result messages'!$H$3:$L$11,5,FALSE)),VLOOKUP($M7965,'result messages'!$H$3:$L$11,5,FALSE),VLOOKUP($L7965,'result messages'!$H$3:$L$11,5,FALSE)))</f>
        <v/>
      </c>
    </row>
    <row r="7966" spans="1:17">
      <c r="A7966" s="1">
        <v>7963</v>
      </c>
      <c r="B7966" s="1"/>
      <c r="C7966" s="1"/>
      <c r="D7966" s="1"/>
      <c r="E7966" s="6"/>
      <c r="F7966" s="1"/>
      <c r="G7966" s="1" t="str">
        <f>IF(ISNA(VLOOKUP($C7966,'DTEN TCAP Linkage deviceId'!$A$1:$A$20000,1,FALSE)),"No","Yes")</f>
        <v>No</v>
      </c>
      <c r="H7966" s="1" t="str">
        <f>IF(ISNA(VLOOKUP($C7966,'Provisioning Requester'!$F$3:$H$20000,2,FALSE)),"No","Yes")</f>
        <v>No</v>
      </c>
      <c r="I7966" s="1" t="str">
        <f>IF($H7966="Yes",VLOOKUP($C7966,'Provisioning Requester'!$F$3:$H$20000,3,FALSE),"-")</f>
        <v>-</v>
      </c>
      <c r="J7966" s="1" t="str">
        <f>IF(OR(D7966="SVCP", E7966="TRUE"), "No", IF(ISNA(VLOOKUP($C7966,'ProvResponder deviceId'!$A$1:$A$20000,1,FALSE)),"No","Yes"))</f>
        <v>No</v>
      </c>
      <c r="K7966" s="1" t="str">
        <f>IF($J7966="Yes",VLOOKUP($C7966,'ProvResponder deviceId'!$A$1:$C$20000,3,FALSE),"-")</f>
        <v>-</v>
      </c>
      <c r="L7966" s="1" t="str">
        <f t="shared" si="248"/>
        <v/>
      </c>
      <c r="M7966" s="1" t="str">
        <f t="shared" si="249"/>
        <v/>
      </c>
      <c r="N7966" s="1" t="str">
        <f>IF(ISBLANK($C7966),"",IF(ISNA(VLOOKUP($L7966,'result messages'!$H$3:$L$11,2,FALSE)),VLOOKUP($M7966,'result messages'!$H$3:$L$11,2,FALSE),VLOOKUP($L7966,'result messages'!$H$3:$L$11,2,FALSE)))</f>
        <v/>
      </c>
      <c r="O7966" s="1" t="str">
        <f>IF(ISBLANK($C7966),"",IF(ISNA(VLOOKUP($L7966,'result messages'!$H$3:$L$11,3,FALSE)),VLOOKUP($M7966,'result messages'!$H$3:$L$11,3,FALSE),VLOOKUP($L7966,'result messages'!$H$3:$L$11,3,FALSE)))</f>
        <v/>
      </c>
      <c r="P7966" s="1" t="str">
        <f>IF(ISBLANK($C7966),"",IF(ISNA(VLOOKUP($L7966,'result messages'!$H$3:$L$11,4,FALSE)),VLOOKUP($M7966,'result messages'!$H$3:$L$11,4,FALSE),VLOOKUP($L7966,'result messages'!$H$3:$L$11,4,FALSE)))</f>
        <v/>
      </c>
      <c r="Q7966" s="1" t="str">
        <f>IF(ISBLANK($C7966),"",IF(ISNA(VLOOKUP($L7966,'result messages'!$H$3:$L$11,5,FALSE)),VLOOKUP($M7966,'result messages'!$H$3:$L$11,5,FALSE),VLOOKUP($L7966,'result messages'!$H$3:$L$11,5,FALSE)))</f>
        <v/>
      </c>
    </row>
    <row r="7967" spans="1:17">
      <c r="A7967" s="1">
        <v>7964</v>
      </c>
      <c r="B7967" s="1"/>
      <c r="C7967" s="1"/>
      <c r="D7967" s="1"/>
      <c r="E7967" s="6"/>
      <c r="F7967" s="1"/>
      <c r="G7967" s="1" t="str">
        <f>IF(ISNA(VLOOKUP($C7967,'DTEN TCAP Linkage deviceId'!$A$1:$A$20000,1,FALSE)),"No","Yes")</f>
        <v>No</v>
      </c>
      <c r="H7967" s="1" t="str">
        <f>IF(ISNA(VLOOKUP($C7967,'Provisioning Requester'!$F$3:$H$20000,2,FALSE)),"No","Yes")</f>
        <v>No</v>
      </c>
      <c r="I7967" s="1" t="str">
        <f>IF($H7967="Yes",VLOOKUP($C7967,'Provisioning Requester'!$F$3:$H$20000,3,FALSE),"-")</f>
        <v>-</v>
      </c>
      <c r="J7967" s="1" t="str">
        <f>IF(OR(D7967="SVCP", E7967="TRUE"), "No", IF(ISNA(VLOOKUP($C7967,'ProvResponder deviceId'!$A$1:$A$20000,1,FALSE)),"No","Yes"))</f>
        <v>No</v>
      </c>
      <c r="K7967" s="1" t="str">
        <f>IF($J7967="Yes",VLOOKUP($C7967,'ProvResponder deviceId'!$A$1:$C$20000,3,FALSE),"-")</f>
        <v>-</v>
      </c>
      <c r="L7967" s="1" t="str">
        <f t="shared" si="248"/>
        <v/>
      </c>
      <c r="M7967" s="1" t="str">
        <f t="shared" si="249"/>
        <v/>
      </c>
      <c r="N7967" s="1" t="str">
        <f>IF(ISBLANK($C7967),"",IF(ISNA(VLOOKUP($L7967,'result messages'!$H$3:$L$11,2,FALSE)),VLOOKUP($M7967,'result messages'!$H$3:$L$11,2,FALSE),VLOOKUP($L7967,'result messages'!$H$3:$L$11,2,FALSE)))</f>
        <v/>
      </c>
      <c r="O7967" s="1" t="str">
        <f>IF(ISBLANK($C7967),"",IF(ISNA(VLOOKUP($L7967,'result messages'!$H$3:$L$11,3,FALSE)),VLOOKUP($M7967,'result messages'!$H$3:$L$11,3,FALSE),VLOOKUP($L7967,'result messages'!$H$3:$L$11,3,FALSE)))</f>
        <v/>
      </c>
      <c r="P7967" s="1" t="str">
        <f>IF(ISBLANK($C7967),"",IF(ISNA(VLOOKUP($L7967,'result messages'!$H$3:$L$11,4,FALSE)),VLOOKUP($M7967,'result messages'!$H$3:$L$11,4,FALSE),VLOOKUP($L7967,'result messages'!$H$3:$L$11,4,FALSE)))</f>
        <v/>
      </c>
      <c r="Q7967" s="1" t="str">
        <f>IF(ISBLANK($C7967),"",IF(ISNA(VLOOKUP($L7967,'result messages'!$H$3:$L$11,5,FALSE)),VLOOKUP($M7967,'result messages'!$H$3:$L$11,5,FALSE),VLOOKUP($L7967,'result messages'!$H$3:$L$11,5,FALSE)))</f>
        <v/>
      </c>
    </row>
    <row r="7968" spans="1:17">
      <c r="A7968" s="1">
        <v>7965</v>
      </c>
      <c r="B7968" s="1"/>
      <c r="C7968" s="1"/>
      <c r="D7968" s="1"/>
      <c r="E7968" s="6"/>
      <c r="F7968" s="1"/>
      <c r="G7968" s="1" t="str">
        <f>IF(ISNA(VLOOKUP($C7968,'DTEN TCAP Linkage deviceId'!$A$1:$A$20000,1,FALSE)),"No","Yes")</f>
        <v>No</v>
      </c>
      <c r="H7968" s="1" t="str">
        <f>IF(ISNA(VLOOKUP($C7968,'Provisioning Requester'!$F$3:$H$20000,2,FALSE)),"No","Yes")</f>
        <v>No</v>
      </c>
      <c r="I7968" s="1" t="str">
        <f>IF($H7968="Yes",VLOOKUP($C7968,'Provisioning Requester'!$F$3:$H$20000,3,FALSE),"-")</f>
        <v>-</v>
      </c>
      <c r="J7968" s="1" t="str">
        <f>IF(OR(D7968="SVCP", E7968="TRUE"), "No", IF(ISNA(VLOOKUP($C7968,'ProvResponder deviceId'!$A$1:$A$20000,1,FALSE)),"No","Yes"))</f>
        <v>No</v>
      </c>
      <c r="K7968" s="1" t="str">
        <f>IF($J7968="Yes",VLOOKUP($C7968,'ProvResponder deviceId'!$A$1:$C$20000,3,FALSE),"-")</f>
        <v>-</v>
      </c>
      <c r="L7968" s="1" t="str">
        <f t="shared" si="248"/>
        <v/>
      </c>
      <c r="M7968" s="1" t="str">
        <f t="shared" si="249"/>
        <v/>
      </c>
      <c r="N7968" s="1" t="str">
        <f>IF(ISBLANK($C7968),"",IF(ISNA(VLOOKUP($L7968,'result messages'!$H$3:$L$11,2,FALSE)),VLOOKUP($M7968,'result messages'!$H$3:$L$11,2,FALSE),VLOOKUP($L7968,'result messages'!$H$3:$L$11,2,FALSE)))</f>
        <v/>
      </c>
      <c r="O7968" s="1" t="str">
        <f>IF(ISBLANK($C7968),"",IF(ISNA(VLOOKUP($L7968,'result messages'!$H$3:$L$11,3,FALSE)),VLOOKUP($M7968,'result messages'!$H$3:$L$11,3,FALSE),VLOOKUP($L7968,'result messages'!$H$3:$L$11,3,FALSE)))</f>
        <v/>
      </c>
      <c r="P7968" s="1" t="str">
        <f>IF(ISBLANK($C7968),"",IF(ISNA(VLOOKUP($L7968,'result messages'!$H$3:$L$11,4,FALSE)),VLOOKUP($M7968,'result messages'!$H$3:$L$11,4,FALSE),VLOOKUP($L7968,'result messages'!$H$3:$L$11,4,FALSE)))</f>
        <v/>
      </c>
      <c r="Q7968" s="1" t="str">
        <f>IF(ISBLANK($C7968),"",IF(ISNA(VLOOKUP($L7968,'result messages'!$H$3:$L$11,5,FALSE)),VLOOKUP($M7968,'result messages'!$H$3:$L$11,5,FALSE),VLOOKUP($L7968,'result messages'!$H$3:$L$11,5,FALSE)))</f>
        <v/>
      </c>
    </row>
    <row r="7969" spans="1:17">
      <c r="A7969" s="1">
        <v>7966</v>
      </c>
      <c r="B7969" s="1"/>
      <c r="C7969" s="1"/>
      <c r="D7969" s="1"/>
      <c r="E7969" s="6"/>
      <c r="F7969" s="1"/>
      <c r="G7969" s="1" t="str">
        <f>IF(ISNA(VLOOKUP($C7969,'DTEN TCAP Linkage deviceId'!$A$1:$A$20000,1,FALSE)),"No","Yes")</f>
        <v>No</v>
      </c>
      <c r="H7969" s="1" t="str">
        <f>IF(ISNA(VLOOKUP($C7969,'Provisioning Requester'!$F$3:$H$20000,2,FALSE)),"No","Yes")</f>
        <v>No</v>
      </c>
      <c r="I7969" s="1" t="str">
        <f>IF($H7969="Yes",VLOOKUP($C7969,'Provisioning Requester'!$F$3:$H$20000,3,FALSE),"-")</f>
        <v>-</v>
      </c>
      <c r="J7969" s="1" t="str">
        <f>IF(OR(D7969="SVCP", E7969="TRUE"), "No", IF(ISNA(VLOOKUP($C7969,'ProvResponder deviceId'!$A$1:$A$20000,1,FALSE)),"No","Yes"))</f>
        <v>No</v>
      </c>
      <c r="K7969" s="1" t="str">
        <f>IF($J7969="Yes",VLOOKUP($C7969,'ProvResponder deviceId'!$A$1:$C$20000,3,FALSE),"-")</f>
        <v>-</v>
      </c>
      <c r="L7969" s="1" t="str">
        <f t="shared" si="248"/>
        <v/>
      </c>
      <c r="M7969" s="1" t="str">
        <f t="shared" si="249"/>
        <v/>
      </c>
      <c r="N7969" s="1" t="str">
        <f>IF(ISBLANK($C7969),"",IF(ISNA(VLOOKUP($L7969,'result messages'!$H$3:$L$11,2,FALSE)),VLOOKUP($M7969,'result messages'!$H$3:$L$11,2,FALSE),VLOOKUP($L7969,'result messages'!$H$3:$L$11,2,FALSE)))</f>
        <v/>
      </c>
      <c r="O7969" s="1" t="str">
        <f>IF(ISBLANK($C7969),"",IF(ISNA(VLOOKUP($L7969,'result messages'!$H$3:$L$11,3,FALSE)),VLOOKUP($M7969,'result messages'!$H$3:$L$11,3,FALSE),VLOOKUP($L7969,'result messages'!$H$3:$L$11,3,FALSE)))</f>
        <v/>
      </c>
      <c r="P7969" s="1" t="str">
        <f>IF(ISBLANK($C7969),"",IF(ISNA(VLOOKUP($L7969,'result messages'!$H$3:$L$11,4,FALSE)),VLOOKUP($M7969,'result messages'!$H$3:$L$11,4,FALSE),VLOOKUP($L7969,'result messages'!$H$3:$L$11,4,FALSE)))</f>
        <v/>
      </c>
      <c r="Q7969" s="1" t="str">
        <f>IF(ISBLANK($C7969),"",IF(ISNA(VLOOKUP($L7969,'result messages'!$H$3:$L$11,5,FALSE)),VLOOKUP($M7969,'result messages'!$H$3:$L$11,5,FALSE),VLOOKUP($L7969,'result messages'!$H$3:$L$11,5,FALSE)))</f>
        <v/>
      </c>
    </row>
    <row r="7970" spans="1:17">
      <c r="A7970" s="1">
        <v>7967</v>
      </c>
      <c r="B7970" s="1"/>
      <c r="C7970" s="1"/>
      <c r="D7970" s="1"/>
      <c r="E7970" s="6"/>
      <c r="F7970" s="1"/>
      <c r="G7970" s="1" t="str">
        <f>IF(ISNA(VLOOKUP($C7970,'DTEN TCAP Linkage deviceId'!$A$1:$A$20000,1,FALSE)),"No","Yes")</f>
        <v>No</v>
      </c>
      <c r="H7970" s="1" t="str">
        <f>IF(ISNA(VLOOKUP($C7970,'Provisioning Requester'!$F$3:$H$20000,2,FALSE)),"No","Yes")</f>
        <v>No</v>
      </c>
      <c r="I7970" s="1" t="str">
        <f>IF($H7970="Yes",VLOOKUP($C7970,'Provisioning Requester'!$F$3:$H$20000,3,FALSE),"-")</f>
        <v>-</v>
      </c>
      <c r="J7970" s="1" t="str">
        <f>IF(OR(D7970="SVCP", E7970="TRUE"), "No", IF(ISNA(VLOOKUP($C7970,'ProvResponder deviceId'!$A$1:$A$20000,1,FALSE)),"No","Yes"))</f>
        <v>No</v>
      </c>
      <c r="K7970" s="1" t="str">
        <f>IF($J7970="Yes",VLOOKUP($C7970,'ProvResponder deviceId'!$A$1:$C$20000,3,FALSE),"-")</f>
        <v>-</v>
      </c>
      <c r="L7970" s="1" t="str">
        <f t="shared" si="248"/>
        <v/>
      </c>
      <c r="M7970" s="1" t="str">
        <f t="shared" si="249"/>
        <v/>
      </c>
      <c r="N7970" s="1" t="str">
        <f>IF(ISBLANK($C7970),"",IF(ISNA(VLOOKUP($L7970,'result messages'!$H$3:$L$11,2,FALSE)),VLOOKUP($M7970,'result messages'!$H$3:$L$11,2,FALSE),VLOOKUP($L7970,'result messages'!$H$3:$L$11,2,FALSE)))</f>
        <v/>
      </c>
      <c r="O7970" s="1" t="str">
        <f>IF(ISBLANK($C7970),"",IF(ISNA(VLOOKUP($L7970,'result messages'!$H$3:$L$11,3,FALSE)),VLOOKUP($M7970,'result messages'!$H$3:$L$11,3,FALSE),VLOOKUP($L7970,'result messages'!$H$3:$L$11,3,FALSE)))</f>
        <v/>
      </c>
      <c r="P7970" s="1" t="str">
        <f>IF(ISBLANK($C7970),"",IF(ISNA(VLOOKUP($L7970,'result messages'!$H$3:$L$11,4,FALSE)),VLOOKUP($M7970,'result messages'!$H$3:$L$11,4,FALSE),VLOOKUP($L7970,'result messages'!$H$3:$L$11,4,FALSE)))</f>
        <v/>
      </c>
      <c r="Q7970" s="1" t="str">
        <f>IF(ISBLANK($C7970),"",IF(ISNA(VLOOKUP($L7970,'result messages'!$H$3:$L$11,5,FALSE)),VLOOKUP($M7970,'result messages'!$H$3:$L$11,5,FALSE),VLOOKUP($L7970,'result messages'!$H$3:$L$11,5,FALSE)))</f>
        <v/>
      </c>
    </row>
    <row r="7971" spans="1:17">
      <c r="A7971" s="1">
        <v>7968</v>
      </c>
      <c r="B7971" s="1"/>
      <c r="C7971" s="1"/>
      <c r="D7971" s="1"/>
      <c r="E7971" s="6"/>
      <c r="F7971" s="1"/>
      <c r="G7971" s="1" t="str">
        <f>IF(ISNA(VLOOKUP($C7971,'DTEN TCAP Linkage deviceId'!$A$1:$A$20000,1,FALSE)),"No","Yes")</f>
        <v>No</v>
      </c>
      <c r="H7971" s="1" t="str">
        <f>IF(ISNA(VLOOKUP($C7971,'Provisioning Requester'!$F$3:$H$20000,2,FALSE)),"No","Yes")</f>
        <v>No</v>
      </c>
      <c r="I7971" s="1" t="str">
        <f>IF($H7971="Yes",VLOOKUP($C7971,'Provisioning Requester'!$F$3:$H$20000,3,FALSE),"-")</f>
        <v>-</v>
      </c>
      <c r="J7971" s="1" t="str">
        <f>IF(OR(D7971="SVCP", E7971="TRUE"), "No", IF(ISNA(VLOOKUP($C7971,'ProvResponder deviceId'!$A$1:$A$20000,1,FALSE)),"No","Yes"))</f>
        <v>No</v>
      </c>
      <c r="K7971" s="1" t="str">
        <f>IF($J7971="Yes",VLOOKUP($C7971,'ProvResponder deviceId'!$A$1:$C$20000,3,FALSE),"-")</f>
        <v>-</v>
      </c>
      <c r="L7971" s="1" t="str">
        <f t="shared" si="248"/>
        <v/>
      </c>
      <c r="M7971" s="1" t="str">
        <f t="shared" si="249"/>
        <v/>
      </c>
      <c r="N7971" s="1" t="str">
        <f>IF(ISBLANK($C7971),"",IF(ISNA(VLOOKUP($L7971,'result messages'!$H$3:$L$11,2,FALSE)),VLOOKUP($M7971,'result messages'!$H$3:$L$11,2,FALSE),VLOOKUP($L7971,'result messages'!$H$3:$L$11,2,FALSE)))</f>
        <v/>
      </c>
      <c r="O7971" s="1" t="str">
        <f>IF(ISBLANK($C7971),"",IF(ISNA(VLOOKUP($L7971,'result messages'!$H$3:$L$11,3,FALSE)),VLOOKUP($M7971,'result messages'!$H$3:$L$11,3,FALSE),VLOOKUP($L7971,'result messages'!$H$3:$L$11,3,FALSE)))</f>
        <v/>
      </c>
      <c r="P7971" s="1" t="str">
        <f>IF(ISBLANK($C7971),"",IF(ISNA(VLOOKUP($L7971,'result messages'!$H$3:$L$11,4,FALSE)),VLOOKUP($M7971,'result messages'!$H$3:$L$11,4,FALSE),VLOOKUP($L7971,'result messages'!$H$3:$L$11,4,FALSE)))</f>
        <v/>
      </c>
      <c r="Q7971" s="1" t="str">
        <f>IF(ISBLANK($C7971),"",IF(ISNA(VLOOKUP($L7971,'result messages'!$H$3:$L$11,5,FALSE)),VLOOKUP($M7971,'result messages'!$H$3:$L$11,5,FALSE),VLOOKUP($L7971,'result messages'!$H$3:$L$11,5,FALSE)))</f>
        <v/>
      </c>
    </row>
    <row r="7972" spans="1:17">
      <c r="A7972" s="1">
        <v>7969</v>
      </c>
      <c r="B7972" s="1"/>
      <c r="C7972" s="1"/>
      <c r="D7972" s="1"/>
      <c r="E7972" s="6"/>
      <c r="F7972" s="1"/>
      <c r="G7972" s="1" t="str">
        <f>IF(ISNA(VLOOKUP($C7972,'DTEN TCAP Linkage deviceId'!$A$1:$A$20000,1,FALSE)),"No","Yes")</f>
        <v>No</v>
      </c>
      <c r="H7972" s="1" t="str">
        <f>IF(ISNA(VLOOKUP($C7972,'Provisioning Requester'!$F$3:$H$20000,2,FALSE)),"No","Yes")</f>
        <v>No</v>
      </c>
      <c r="I7972" s="1" t="str">
        <f>IF($H7972="Yes",VLOOKUP($C7972,'Provisioning Requester'!$F$3:$H$20000,3,FALSE),"-")</f>
        <v>-</v>
      </c>
      <c r="J7972" s="1" t="str">
        <f>IF(OR(D7972="SVCP", E7972="TRUE"), "No", IF(ISNA(VLOOKUP($C7972,'ProvResponder deviceId'!$A$1:$A$20000,1,FALSE)),"No","Yes"))</f>
        <v>No</v>
      </c>
      <c r="K7972" s="1" t="str">
        <f>IF($J7972="Yes",VLOOKUP($C7972,'ProvResponder deviceId'!$A$1:$C$20000,3,FALSE),"-")</f>
        <v>-</v>
      </c>
      <c r="L7972" s="1" t="str">
        <f t="shared" si="248"/>
        <v/>
      </c>
      <c r="M7972" s="1" t="str">
        <f t="shared" si="249"/>
        <v/>
      </c>
      <c r="N7972" s="1" t="str">
        <f>IF(ISBLANK($C7972),"",IF(ISNA(VLOOKUP($L7972,'result messages'!$H$3:$L$11,2,FALSE)),VLOOKUP($M7972,'result messages'!$H$3:$L$11,2,FALSE),VLOOKUP($L7972,'result messages'!$H$3:$L$11,2,FALSE)))</f>
        <v/>
      </c>
      <c r="O7972" s="1" t="str">
        <f>IF(ISBLANK($C7972),"",IF(ISNA(VLOOKUP($L7972,'result messages'!$H$3:$L$11,3,FALSE)),VLOOKUP($M7972,'result messages'!$H$3:$L$11,3,FALSE),VLOOKUP($L7972,'result messages'!$H$3:$L$11,3,FALSE)))</f>
        <v/>
      </c>
      <c r="P7972" s="1" t="str">
        <f>IF(ISBLANK($C7972),"",IF(ISNA(VLOOKUP($L7972,'result messages'!$H$3:$L$11,4,FALSE)),VLOOKUP($M7972,'result messages'!$H$3:$L$11,4,FALSE),VLOOKUP($L7972,'result messages'!$H$3:$L$11,4,FALSE)))</f>
        <v/>
      </c>
      <c r="Q7972" s="1" t="str">
        <f>IF(ISBLANK($C7972),"",IF(ISNA(VLOOKUP($L7972,'result messages'!$H$3:$L$11,5,FALSE)),VLOOKUP($M7972,'result messages'!$H$3:$L$11,5,FALSE),VLOOKUP($L7972,'result messages'!$H$3:$L$11,5,FALSE)))</f>
        <v/>
      </c>
    </row>
    <row r="7973" spans="1:17">
      <c r="A7973" s="1">
        <v>7970</v>
      </c>
      <c r="B7973" s="1"/>
      <c r="C7973" s="1"/>
      <c r="D7973" s="1"/>
      <c r="E7973" s="6"/>
      <c r="F7973" s="1"/>
      <c r="G7973" s="1" t="str">
        <f>IF(ISNA(VLOOKUP($C7973,'DTEN TCAP Linkage deviceId'!$A$1:$A$20000,1,FALSE)),"No","Yes")</f>
        <v>No</v>
      </c>
      <c r="H7973" s="1" t="str">
        <f>IF(ISNA(VLOOKUP($C7973,'Provisioning Requester'!$F$3:$H$20000,2,FALSE)),"No","Yes")</f>
        <v>No</v>
      </c>
      <c r="I7973" s="1" t="str">
        <f>IF($H7973="Yes",VLOOKUP($C7973,'Provisioning Requester'!$F$3:$H$20000,3,FALSE),"-")</f>
        <v>-</v>
      </c>
      <c r="J7973" s="1" t="str">
        <f>IF(OR(D7973="SVCP", E7973="TRUE"), "No", IF(ISNA(VLOOKUP($C7973,'ProvResponder deviceId'!$A$1:$A$20000,1,FALSE)),"No","Yes"))</f>
        <v>No</v>
      </c>
      <c r="K7973" s="1" t="str">
        <f>IF($J7973="Yes",VLOOKUP($C7973,'ProvResponder deviceId'!$A$1:$C$20000,3,FALSE),"-")</f>
        <v>-</v>
      </c>
      <c r="L7973" s="1" t="str">
        <f t="shared" si="248"/>
        <v/>
      </c>
      <c r="M7973" s="1" t="str">
        <f t="shared" si="249"/>
        <v/>
      </c>
      <c r="N7973" s="1" t="str">
        <f>IF(ISBLANK($C7973),"",IF(ISNA(VLOOKUP($L7973,'result messages'!$H$3:$L$11,2,FALSE)),VLOOKUP($M7973,'result messages'!$H$3:$L$11,2,FALSE),VLOOKUP($L7973,'result messages'!$H$3:$L$11,2,FALSE)))</f>
        <v/>
      </c>
      <c r="O7973" s="1" t="str">
        <f>IF(ISBLANK($C7973),"",IF(ISNA(VLOOKUP($L7973,'result messages'!$H$3:$L$11,3,FALSE)),VLOOKUP($M7973,'result messages'!$H$3:$L$11,3,FALSE),VLOOKUP($L7973,'result messages'!$H$3:$L$11,3,FALSE)))</f>
        <v/>
      </c>
      <c r="P7973" s="1" t="str">
        <f>IF(ISBLANK($C7973),"",IF(ISNA(VLOOKUP($L7973,'result messages'!$H$3:$L$11,4,FALSE)),VLOOKUP($M7973,'result messages'!$H$3:$L$11,4,FALSE),VLOOKUP($L7973,'result messages'!$H$3:$L$11,4,FALSE)))</f>
        <v/>
      </c>
      <c r="Q7973" s="1" t="str">
        <f>IF(ISBLANK($C7973),"",IF(ISNA(VLOOKUP($L7973,'result messages'!$H$3:$L$11,5,FALSE)),VLOOKUP($M7973,'result messages'!$H$3:$L$11,5,FALSE),VLOOKUP($L7973,'result messages'!$H$3:$L$11,5,FALSE)))</f>
        <v/>
      </c>
    </row>
    <row r="7974" spans="1:17">
      <c r="A7974" s="1">
        <v>7971</v>
      </c>
      <c r="B7974" s="1"/>
      <c r="C7974" s="1"/>
      <c r="D7974" s="1"/>
      <c r="E7974" s="6"/>
      <c r="F7974" s="1"/>
      <c r="G7974" s="1" t="str">
        <f>IF(ISNA(VLOOKUP($C7974,'DTEN TCAP Linkage deviceId'!$A$1:$A$20000,1,FALSE)),"No","Yes")</f>
        <v>No</v>
      </c>
      <c r="H7974" s="1" t="str">
        <f>IF(ISNA(VLOOKUP($C7974,'Provisioning Requester'!$F$3:$H$20000,2,FALSE)),"No","Yes")</f>
        <v>No</v>
      </c>
      <c r="I7974" s="1" t="str">
        <f>IF($H7974="Yes",VLOOKUP($C7974,'Provisioning Requester'!$F$3:$H$20000,3,FALSE),"-")</f>
        <v>-</v>
      </c>
      <c r="J7974" s="1" t="str">
        <f>IF(OR(D7974="SVCP", E7974="TRUE"), "No", IF(ISNA(VLOOKUP($C7974,'ProvResponder deviceId'!$A$1:$A$20000,1,FALSE)),"No","Yes"))</f>
        <v>No</v>
      </c>
      <c r="K7974" s="1" t="str">
        <f>IF($J7974="Yes",VLOOKUP($C7974,'ProvResponder deviceId'!$A$1:$C$20000,3,FALSE),"-")</f>
        <v>-</v>
      </c>
      <c r="L7974" s="1" t="str">
        <f t="shared" si="248"/>
        <v/>
      </c>
      <c r="M7974" s="1" t="str">
        <f t="shared" si="249"/>
        <v/>
      </c>
      <c r="N7974" s="1" t="str">
        <f>IF(ISBLANK($C7974),"",IF(ISNA(VLOOKUP($L7974,'result messages'!$H$3:$L$11,2,FALSE)),VLOOKUP($M7974,'result messages'!$H$3:$L$11,2,FALSE),VLOOKUP($L7974,'result messages'!$H$3:$L$11,2,FALSE)))</f>
        <v/>
      </c>
      <c r="O7974" s="1" t="str">
        <f>IF(ISBLANK($C7974),"",IF(ISNA(VLOOKUP($L7974,'result messages'!$H$3:$L$11,3,FALSE)),VLOOKUP($M7974,'result messages'!$H$3:$L$11,3,FALSE),VLOOKUP($L7974,'result messages'!$H$3:$L$11,3,FALSE)))</f>
        <v/>
      </c>
      <c r="P7974" s="1" t="str">
        <f>IF(ISBLANK($C7974),"",IF(ISNA(VLOOKUP($L7974,'result messages'!$H$3:$L$11,4,FALSE)),VLOOKUP($M7974,'result messages'!$H$3:$L$11,4,FALSE),VLOOKUP($L7974,'result messages'!$H$3:$L$11,4,FALSE)))</f>
        <v/>
      </c>
      <c r="Q7974" s="1" t="str">
        <f>IF(ISBLANK($C7974),"",IF(ISNA(VLOOKUP($L7974,'result messages'!$H$3:$L$11,5,FALSE)),VLOOKUP($M7974,'result messages'!$H$3:$L$11,5,FALSE),VLOOKUP($L7974,'result messages'!$H$3:$L$11,5,FALSE)))</f>
        <v/>
      </c>
    </row>
    <row r="7975" spans="1:17">
      <c r="A7975" s="1">
        <v>7972</v>
      </c>
      <c r="B7975" s="1"/>
      <c r="C7975" s="1"/>
      <c r="D7975" s="1"/>
      <c r="E7975" s="6"/>
      <c r="F7975" s="1"/>
      <c r="G7975" s="1" t="str">
        <f>IF(ISNA(VLOOKUP($C7975,'DTEN TCAP Linkage deviceId'!$A$1:$A$20000,1,FALSE)),"No","Yes")</f>
        <v>No</v>
      </c>
      <c r="H7975" s="1" t="str">
        <f>IF(ISNA(VLOOKUP($C7975,'Provisioning Requester'!$F$3:$H$20000,2,FALSE)),"No","Yes")</f>
        <v>No</v>
      </c>
      <c r="I7975" s="1" t="str">
        <f>IF($H7975="Yes",VLOOKUP($C7975,'Provisioning Requester'!$F$3:$H$20000,3,FALSE),"-")</f>
        <v>-</v>
      </c>
      <c r="J7975" s="1" t="str">
        <f>IF(OR(D7975="SVCP", E7975="TRUE"), "No", IF(ISNA(VLOOKUP($C7975,'ProvResponder deviceId'!$A$1:$A$20000,1,FALSE)),"No","Yes"))</f>
        <v>No</v>
      </c>
      <c r="K7975" s="1" t="str">
        <f>IF($J7975="Yes",VLOOKUP($C7975,'ProvResponder deviceId'!$A$1:$C$20000,3,FALSE),"-")</f>
        <v>-</v>
      </c>
      <c r="L7975" s="1" t="str">
        <f t="shared" si="248"/>
        <v/>
      </c>
      <c r="M7975" s="1" t="str">
        <f t="shared" si="249"/>
        <v/>
      </c>
      <c r="N7975" s="1" t="str">
        <f>IF(ISBLANK($C7975),"",IF(ISNA(VLOOKUP($L7975,'result messages'!$H$3:$L$11,2,FALSE)),VLOOKUP($M7975,'result messages'!$H$3:$L$11,2,FALSE),VLOOKUP($L7975,'result messages'!$H$3:$L$11,2,FALSE)))</f>
        <v/>
      </c>
      <c r="O7975" s="1" t="str">
        <f>IF(ISBLANK($C7975),"",IF(ISNA(VLOOKUP($L7975,'result messages'!$H$3:$L$11,3,FALSE)),VLOOKUP($M7975,'result messages'!$H$3:$L$11,3,FALSE),VLOOKUP($L7975,'result messages'!$H$3:$L$11,3,FALSE)))</f>
        <v/>
      </c>
      <c r="P7975" s="1" t="str">
        <f>IF(ISBLANK($C7975),"",IF(ISNA(VLOOKUP($L7975,'result messages'!$H$3:$L$11,4,FALSE)),VLOOKUP($M7975,'result messages'!$H$3:$L$11,4,FALSE),VLOOKUP($L7975,'result messages'!$H$3:$L$11,4,FALSE)))</f>
        <v/>
      </c>
      <c r="Q7975" s="1" t="str">
        <f>IF(ISBLANK($C7975),"",IF(ISNA(VLOOKUP($L7975,'result messages'!$H$3:$L$11,5,FALSE)),VLOOKUP($M7975,'result messages'!$H$3:$L$11,5,FALSE),VLOOKUP($L7975,'result messages'!$H$3:$L$11,5,FALSE)))</f>
        <v/>
      </c>
    </row>
    <row r="7976" spans="1:17">
      <c r="A7976" s="1">
        <v>7973</v>
      </c>
      <c r="B7976" s="1"/>
      <c r="C7976" s="1"/>
      <c r="D7976" s="1"/>
      <c r="E7976" s="6"/>
      <c r="F7976" s="1"/>
      <c r="G7976" s="1" t="str">
        <f>IF(ISNA(VLOOKUP($C7976,'DTEN TCAP Linkage deviceId'!$A$1:$A$20000,1,FALSE)),"No","Yes")</f>
        <v>No</v>
      </c>
      <c r="H7976" s="1" t="str">
        <f>IF(ISNA(VLOOKUP($C7976,'Provisioning Requester'!$F$3:$H$20000,2,FALSE)),"No","Yes")</f>
        <v>No</v>
      </c>
      <c r="I7976" s="1" t="str">
        <f>IF($H7976="Yes",VLOOKUP($C7976,'Provisioning Requester'!$F$3:$H$20000,3,FALSE),"-")</f>
        <v>-</v>
      </c>
      <c r="J7976" s="1" t="str">
        <f>IF(OR(D7976="SVCP", E7976="TRUE"), "No", IF(ISNA(VLOOKUP($C7976,'ProvResponder deviceId'!$A$1:$A$20000,1,FALSE)),"No","Yes"))</f>
        <v>No</v>
      </c>
      <c r="K7976" s="1" t="str">
        <f>IF($J7976="Yes",VLOOKUP($C7976,'ProvResponder deviceId'!$A$1:$C$20000,3,FALSE),"-")</f>
        <v>-</v>
      </c>
      <c r="L7976" s="1" t="str">
        <f t="shared" si="248"/>
        <v/>
      </c>
      <c r="M7976" s="1" t="str">
        <f t="shared" si="249"/>
        <v/>
      </c>
      <c r="N7976" s="1" t="str">
        <f>IF(ISBLANK($C7976),"",IF(ISNA(VLOOKUP($L7976,'result messages'!$H$3:$L$11,2,FALSE)),VLOOKUP($M7976,'result messages'!$H$3:$L$11,2,FALSE),VLOOKUP($L7976,'result messages'!$H$3:$L$11,2,FALSE)))</f>
        <v/>
      </c>
      <c r="O7976" s="1" t="str">
        <f>IF(ISBLANK($C7976),"",IF(ISNA(VLOOKUP($L7976,'result messages'!$H$3:$L$11,3,FALSE)),VLOOKUP($M7976,'result messages'!$H$3:$L$11,3,FALSE),VLOOKUP($L7976,'result messages'!$H$3:$L$11,3,FALSE)))</f>
        <v/>
      </c>
      <c r="P7976" s="1" t="str">
        <f>IF(ISBLANK($C7976),"",IF(ISNA(VLOOKUP($L7976,'result messages'!$H$3:$L$11,4,FALSE)),VLOOKUP($M7976,'result messages'!$H$3:$L$11,4,FALSE),VLOOKUP($L7976,'result messages'!$H$3:$L$11,4,FALSE)))</f>
        <v/>
      </c>
      <c r="Q7976" s="1" t="str">
        <f>IF(ISBLANK($C7976),"",IF(ISNA(VLOOKUP($L7976,'result messages'!$H$3:$L$11,5,FALSE)),VLOOKUP($M7976,'result messages'!$H$3:$L$11,5,FALSE),VLOOKUP($L7976,'result messages'!$H$3:$L$11,5,FALSE)))</f>
        <v/>
      </c>
    </row>
    <row r="7977" spans="1:17">
      <c r="A7977" s="1">
        <v>7974</v>
      </c>
      <c r="B7977" s="1"/>
      <c r="C7977" s="1"/>
      <c r="D7977" s="1"/>
      <c r="E7977" s="6"/>
      <c r="F7977" s="1"/>
      <c r="G7977" s="1" t="str">
        <f>IF(ISNA(VLOOKUP($C7977,'DTEN TCAP Linkage deviceId'!$A$1:$A$20000,1,FALSE)),"No","Yes")</f>
        <v>No</v>
      </c>
      <c r="H7977" s="1" t="str">
        <f>IF(ISNA(VLOOKUP($C7977,'Provisioning Requester'!$F$3:$H$20000,2,FALSE)),"No","Yes")</f>
        <v>No</v>
      </c>
      <c r="I7977" s="1" t="str">
        <f>IF($H7977="Yes",VLOOKUP($C7977,'Provisioning Requester'!$F$3:$H$20000,3,FALSE),"-")</f>
        <v>-</v>
      </c>
      <c r="J7977" s="1" t="str">
        <f>IF(OR(D7977="SVCP", E7977="TRUE"), "No", IF(ISNA(VLOOKUP($C7977,'ProvResponder deviceId'!$A$1:$A$20000,1,FALSE)),"No","Yes"))</f>
        <v>No</v>
      </c>
      <c r="K7977" s="1" t="str">
        <f>IF($J7977="Yes",VLOOKUP($C7977,'ProvResponder deviceId'!$A$1:$C$20000,3,FALSE),"-")</f>
        <v>-</v>
      </c>
      <c r="L7977" s="1" t="str">
        <f t="shared" si="248"/>
        <v/>
      </c>
      <c r="M7977" s="1" t="str">
        <f t="shared" si="249"/>
        <v/>
      </c>
      <c r="N7977" s="1" t="str">
        <f>IF(ISBLANK($C7977),"",IF(ISNA(VLOOKUP($L7977,'result messages'!$H$3:$L$11,2,FALSE)),VLOOKUP($M7977,'result messages'!$H$3:$L$11,2,FALSE),VLOOKUP($L7977,'result messages'!$H$3:$L$11,2,FALSE)))</f>
        <v/>
      </c>
      <c r="O7977" s="1" t="str">
        <f>IF(ISBLANK($C7977),"",IF(ISNA(VLOOKUP($L7977,'result messages'!$H$3:$L$11,3,FALSE)),VLOOKUP($M7977,'result messages'!$H$3:$L$11,3,FALSE),VLOOKUP($L7977,'result messages'!$H$3:$L$11,3,FALSE)))</f>
        <v/>
      </c>
      <c r="P7977" s="1" t="str">
        <f>IF(ISBLANK($C7977),"",IF(ISNA(VLOOKUP($L7977,'result messages'!$H$3:$L$11,4,FALSE)),VLOOKUP($M7977,'result messages'!$H$3:$L$11,4,FALSE),VLOOKUP($L7977,'result messages'!$H$3:$L$11,4,FALSE)))</f>
        <v/>
      </c>
      <c r="Q7977" s="1" t="str">
        <f>IF(ISBLANK($C7977),"",IF(ISNA(VLOOKUP($L7977,'result messages'!$H$3:$L$11,5,FALSE)),VLOOKUP($M7977,'result messages'!$H$3:$L$11,5,FALSE),VLOOKUP($L7977,'result messages'!$H$3:$L$11,5,FALSE)))</f>
        <v/>
      </c>
    </row>
    <row r="7978" spans="1:17">
      <c r="A7978" s="1">
        <v>7975</v>
      </c>
      <c r="B7978" s="1"/>
      <c r="C7978" s="1"/>
      <c r="D7978" s="1"/>
      <c r="E7978" s="6"/>
      <c r="F7978" s="1"/>
      <c r="G7978" s="1" t="str">
        <f>IF(ISNA(VLOOKUP($C7978,'DTEN TCAP Linkage deviceId'!$A$1:$A$20000,1,FALSE)),"No","Yes")</f>
        <v>No</v>
      </c>
      <c r="H7978" s="1" t="str">
        <f>IF(ISNA(VLOOKUP($C7978,'Provisioning Requester'!$F$3:$H$20000,2,FALSE)),"No","Yes")</f>
        <v>No</v>
      </c>
      <c r="I7978" s="1" t="str">
        <f>IF($H7978="Yes",VLOOKUP($C7978,'Provisioning Requester'!$F$3:$H$20000,3,FALSE),"-")</f>
        <v>-</v>
      </c>
      <c r="J7978" s="1" t="str">
        <f>IF(OR(D7978="SVCP", E7978="TRUE"), "No", IF(ISNA(VLOOKUP($C7978,'ProvResponder deviceId'!$A$1:$A$20000,1,FALSE)),"No","Yes"))</f>
        <v>No</v>
      </c>
      <c r="K7978" s="1" t="str">
        <f>IF($J7978="Yes",VLOOKUP($C7978,'ProvResponder deviceId'!$A$1:$C$20000,3,FALSE),"-")</f>
        <v>-</v>
      </c>
      <c r="L7978" s="1" t="str">
        <f t="shared" si="248"/>
        <v/>
      </c>
      <c r="M7978" s="1" t="str">
        <f t="shared" si="249"/>
        <v/>
      </c>
      <c r="N7978" s="1" t="str">
        <f>IF(ISBLANK($C7978),"",IF(ISNA(VLOOKUP($L7978,'result messages'!$H$3:$L$11,2,FALSE)),VLOOKUP($M7978,'result messages'!$H$3:$L$11,2,FALSE),VLOOKUP($L7978,'result messages'!$H$3:$L$11,2,FALSE)))</f>
        <v/>
      </c>
      <c r="O7978" s="1" t="str">
        <f>IF(ISBLANK($C7978),"",IF(ISNA(VLOOKUP($L7978,'result messages'!$H$3:$L$11,3,FALSE)),VLOOKUP($M7978,'result messages'!$H$3:$L$11,3,FALSE),VLOOKUP($L7978,'result messages'!$H$3:$L$11,3,FALSE)))</f>
        <v/>
      </c>
      <c r="P7978" s="1" t="str">
        <f>IF(ISBLANK($C7978),"",IF(ISNA(VLOOKUP($L7978,'result messages'!$H$3:$L$11,4,FALSE)),VLOOKUP($M7978,'result messages'!$H$3:$L$11,4,FALSE),VLOOKUP($L7978,'result messages'!$H$3:$L$11,4,FALSE)))</f>
        <v/>
      </c>
      <c r="Q7978" s="1" t="str">
        <f>IF(ISBLANK($C7978),"",IF(ISNA(VLOOKUP($L7978,'result messages'!$H$3:$L$11,5,FALSE)),VLOOKUP($M7978,'result messages'!$H$3:$L$11,5,FALSE),VLOOKUP($L7978,'result messages'!$H$3:$L$11,5,FALSE)))</f>
        <v/>
      </c>
    </row>
    <row r="7979" spans="1:17">
      <c r="A7979" s="1">
        <v>7976</v>
      </c>
      <c r="B7979" s="1"/>
      <c r="C7979" s="1"/>
      <c r="D7979" s="1"/>
      <c r="E7979" s="6"/>
      <c r="F7979" s="1"/>
      <c r="G7979" s="1" t="str">
        <f>IF(ISNA(VLOOKUP($C7979,'DTEN TCAP Linkage deviceId'!$A$1:$A$20000,1,FALSE)),"No","Yes")</f>
        <v>No</v>
      </c>
      <c r="H7979" s="1" t="str">
        <f>IF(ISNA(VLOOKUP($C7979,'Provisioning Requester'!$F$3:$H$20000,2,FALSE)),"No","Yes")</f>
        <v>No</v>
      </c>
      <c r="I7979" s="1" t="str">
        <f>IF($H7979="Yes",VLOOKUP($C7979,'Provisioning Requester'!$F$3:$H$20000,3,FALSE),"-")</f>
        <v>-</v>
      </c>
      <c r="J7979" s="1" t="str">
        <f>IF(OR(D7979="SVCP", E7979="TRUE"), "No", IF(ISNA(VLOOKUP($C7979,'ProvResponder deviceId'!$A$1:$A$20000,1,FALSE)),"No","Yes"))</f>
        <v>No</v>
      </c>
      <c r="K7979" s="1" t="str">
        <f>IF($J7979="Yes",VLOOKUP($C7979,'ProvResponder deviceId'!$A$1:$C$20000,3,FALSE),"-")</f>
        <v>-</v>
      </c>
      <c r="L7979" s="1" t="str">
        <f t="shared" si="248"/>
        <v/>
      </c>
      <c r="M7979" s="1" t="str">
        <f t="shared" si="249"/>
        <v/>
      </c>
      <c r="N7979" s="1" t="str">
        <f>IF(ISBLANK($C7979),"",IF(ISNA(VLOOKUP($L7979,'result messages'!$H$3:$L$11,2,FALSE)),VLOOKUP($M7979,'result messages'!$H$3:$L$11,2,FALSE),VLOOKUP($L7979,'result messages'!$H$3:$L$11,2,FALSE)))</f>
        <v/>
      </c>
      <c r="O7979" s="1" t="str">
        <f>IF(ISBLANK($C7979),"",IF(ISNA(VLOOKUP($L7979,'result messages'!$H$3:$L$11,3,FALSE)),VLOOKUP($M7979,'result messages'!$H$3:$L$11,3,FALSE),VLOOKUP($L7979,'result messages'!$H$3:$L$11,3,FALSE)))</f>
        <v/>
      </c>
      <c r="P7979" s="1" t="str">
        <f>IF(ISBLANK($C7979),"",IF(ISNA(VLOOKUP($L7979,'result messages'!$H$3:$L$11,4,FALSE)),VLOOKUP($M7979,'result messages'!$H$3:$L$11,4,FALSE),VLOOKUP($L7979,'result messages'!$H$3:$L$11,4,FALSE)))</f>
        <v/>
      </c>
      <c r="Q7979" s="1" t="str">
        <f>IF(ISBLANK($C7979),"",IF(ISNA(VLOOKUP($L7979,'result messages'!$H$3:$L$11,5,FALSE)),VLOOKUP($M7979,'result messages'!$H$3:$L$11,5,FALSE),VLOOKUP($L7979,'result messages'!$H$3:$L$11,5,FALSE)))</f>
        <v/>
      </c>
    </row>
    <row r="7980" spans="1:17">
      <c r="A7980" s="1">
        <v>7977</v>
      </c>
      <c r="B7980" s="1"/>
      <c r="C7980" s="1"/>
      <c r="D7980" s="1"/>
      <c r="E7980" s="6"/>
      <c r="F7980" s="1"/>
      <c r="G7980" s="1" t="str">
        <f>IF(ISNA(VLOOKUP($C7980,'DTEN TCAP Linkage deviceId'!$A$1:$A$20000,1,FALSE)),"No","Yes")</f>
        <v>No</v>
      </c>
      <c r="H7980" s="1" t="str">
        <f>IF(ISNA(VLOOKUP($C7980,'Provisioning Requester'!$F$3:$H$20000,2,FALSE)),"No","Yes")</f>
        <v>No</v>
      </c>
      <c r="I7980" s="1" t="str">
        <f>IF($H7980="Yes",VLOOKUP($C7980,'Provisioning Requester'!$F$3:$H$20000,3,FALSE),"-")</f>
        <v>-</v>
      </c>
      <c r="J7980" s="1" t="str">
        <f>IF(OR(D7980="SVCP", E7980="TRUE"), "No", IF(ISNA(VLOOKUP($C7980,'ProvResponder deviceId'!$A$1:$A$20000,1,FALSE)),"No","Yes"))</f>
        <v>No</v>
      </c>
      <c r="K7980" s="1" t="str">
        <f>IF($J7980="Yes",VLOOKUP($C7980,'ProvResponder deviceId'!$A$1:$C$20000,3,FALSE),"-")</f>
        <v>-</v>
      </c>
      <c r="L7980" s="1" t="str">
        <f t="shared" si="248"/>
        <v/>
      </c>
      <c r="M7980" s="1" t="str">
        <f t="shared" si="249"/>
        <v/>
      </c>
      <c r="N7980" s="1" t="str">
        <f>IF(ISBLANK($C7980),"",IF(ISNA(VLOOKUP($L7980,'result messages'!$H$3:$L$11,2,FALSE)),VLOOKUP($M7980,'result messages'!$H$3:$L$11,2,FALSE),VLOOKUP($L7980,'result messages'!$H$3:$L$11,2,FALSE)))</f>
        <v/>
      </c>
      <c r="O7980" s="1" t="str">
        <f>IF(ISBLANK($C7980),"",IF(ISNA(VLOOKUP($L7980,'result messages'!$H$3:$L$11,3,FALSE)),VLOOKUP($M7980,'result messages'!$H$3:$L$11,3,FALSE),VLOOKUP($L7980,'result messages'!$H$3:$L$11,3,FALSE)))</f>
        <v/>
      </c>
      <c r="P7980" s="1" t="str">
        <f>IF(ISBLANK($C7980),"",IF(ISNA(VLOOKUP($L7980,'result messages'!$H$3:$L$11,4,FALSE)),VLOOKUP($M7980,'result messages'!$H$3:$L$11,4,FALSE),VLOOKUP($L7980,'result messages'!$H$3:$L$11,4,FALSE)))</f>
        <v/>
      </c>
      <c r="Q7980" s="1" t="str">
        <f>IF(ISBLANK($C7980),"",IF(ISNA(VLOOKUP($L7980,'result messages'!$H$3:$L$11,5,FALSE)),VLOOKUP($M7980,'result messages'!$H$3:$L$11,5,FALSE),VLOOKUP($L7980,'result messages'!$H$3:$L$11,5,FALSE)))</f>
        <v/>
      </c>
    </row>
    <row r="7981" spans="1:17">
      <c r="A7981" s="1">
        <v>7978</v>
      </c>
      <c r="B7981" s="1"/>
      <c r="C7981" s="1"/>
      <c r="D7981" s="1"/>
      <c r="E7981" s="6"/>
      <c r="F7981" s="1"/>
      <c r="G7981" s="1" t="str">
        <f>IF(ISNA(VLOOKUP($C7981,'DTEN TCAP Linkage deviceId'!$A$1:$A$20000,1,FALSE)),"No","Yes")</f>
        <v>No</v>
      </c>
      <c r="H7981" s="1" t="str">
        <f>IF(ISNA(VLOOKUP($C7981,'Provisioning Requester'!$F$3:$H$20000,2,FALSE)),"No","Yes")</f>
        <v>No</v>
      </c>
      <c r="I7981" s="1" t="str">
        <f>IF($H7981="Yes",VLOOKUP($C7981,'Provisioning Requester'!$F$3:$H$20000,3,FALSE),"-")</f>
        <v>-</v>
      </c>
      <c r="J7981" s="1" t="str">
        <f>IF(OR(D7981="SVCP", E7981="TRUE"), "No", IF(ISNA(VLOOKUP($C7981,'ProvResponder deviceId'!$A$1:$A$20000,1,FALSE)),"No","Yes"))</f>
        <v>No</v>
      </c>
      <c r="K7981" s="1" t="str">
        <f>IF($J7981="Yes",VLOOKUP($C7981,'ProvResponder deviceId'!$A$1:$C$20000,3,FALSE),"-")</f>
        <v>-</v>
      </c>
      <c r="L7981" s="1" t="str">
        <f t="shared" si="248"/>
        <v/>
      </c>
      <c r="M7981" s="1" t="str">
        <f t="shared" si="249"/>
        <v/>
      </c>
      <c r="N7981" s="1" t="str">
        <f>IF(ISBLANK($C7981),"",IF(ISNA(VLOOKUP($L7981,'result messages'!$H$3:$L$11,2,FALSE)),VLOOKUP($M7981,'result messages'!$H$3:$L$11,2,FALSE),VLOOKUP($L7981,'result messages'!$H$3:$L$11,2,FALSE)))</f>
        <v/>
      </c>
      <c r="O7981" s="1" t="str">
        <f>IF(ISBLANK($C7981),"",IF(ISNA(VLOOKUP($L7981,'result messages'!$H$3:$L$11,3,FALSE)),VLOOKUP($M7981,'result messages'!$H$3:$L$11,3,FALSE),VLOOKUP($L7981,'result messages'!$H$3:$L$11,3,FALSE)))</f>
        <v/>
      </c>
      <c r="P7981" s="1" t="str">
        <f>IF(ISBLANK($C7981),"",IF(ISNA(VLOOKUP($L7981,'result messages'!$H$3:$L$11,4,FALSE)),VLOOKUP($M7981,'result messages'!$H$3:$L$11,4,FALSE),VLOOKUP($L7981,'result messages'!$H$3:$L$11,4,FALSE)))</f>
        <v/>
      </c>
      <c r="Q7981" s="1" t="str">
        <f>IF(ISBLANK($C7981),"",IF(ISNA(VLOOKUP($L7981,'result messages'!$H$3:$L$11,5,FALSE)),VLOOKUP($M7981,'result messages'!$H$3:$L$11,5,FALSE),VLOOKUP($L7981,'result messages'!$H$3:$L$11,5,FALSE)))</f>
        <v/>
      </c>
    </row>
    <row r="7982" spans="1:17">
      <c r="A7982" s="1">
        <v>7979</v>
      </c>
      <c r="B7982" s="1"/>
      <c r="C7982" s="1"/>
      <c r="D7982" s="1"/>
      <c r="E7982" s="6"/>
      <c r="F7982" s="1"/>
      <c r="G7982" s="1" t="str">
        <f>IF(ISNA(VLOOKUP($C7982,'DTEN TCAP Linkage deviceId'!$A$1:$A$20000,1,FALSE)),"No","Yes")</f>
        <v>No</v>
      </c>
      <c r="H7982" s="1" t="str">
        <f>IF(ISNA(VLOOKUP($C7982,'Provisioning Requester'!$F$3:$H$20000,2,FALSE)),"No","Yes")</f>
        <v>No</v>
      </c>
      <c r="I7982" s="1" t="str">
        <f>IF($H7982="Yes",VLOOKUP($C7982,'Provisioning Requester'!$F$3:$H$20000,3,FALSE),"-")</f>
        <v>-</v>
      </c>
      <c r="J7982" s="1" t="str">
        <f>IF(OR(D7982="SVCP", E7982="TRUE"), "No", IF(ISNA(VLOOKUP($C7982,'ProvResponder deviceId'!$A$1:$A$20000,1,FALSE)),"No","Yes"))</f>
        <v>No</v>
      </c>
      <c r="K7982" s="1" t="str">
        <f>IF($J7982="Yes",VLOOKUP($C7982,'ProvResponder deviceId'!$A$1:$C$20000,3,FALSE),"-")</f>
        <v>-</v>
      </c>
      <c r="L7982" s="1" t="str">
        <f t="shared" si="248"/>
        <v/>
      </c>
      <c r="M7982" s="1" t="str">
        <f t="shared" si="249"/>
        <v/>
      </c>
      <c r="N7982" s="1" t="str">
        <f>IF(ISBLANK($C7982),"",IF(ISNA(VLOOKUP($L7982,'result messages'!$H$3:$L$11,2,FALSE)),VLOOKUP($M7982,'result messages'!$H$3:$L$11,2,FALSE),VLOOKUP($L7982,'result messages'!$H$3:$L$11,2,FALSE)))</f>
        <v/>
      </c>
      <c r="O7982" s="1" t="str">
        <f>IF(ISBLANK($C7982),"",IF(ISNA(VLOOKUP($L7982,'result messages'!$H$3:$L$11,3,FALSE)),VLOOKUP($M7982,'result messages'!$H$3:$L$11,3,FALSE),VLOOKUP($L7982,'result messages'!$H$3:$L$11,3,FALSE)))</f>
        <v/>
      </c>
      <c r="P7982" s="1" t="str">
        <f>IF(ISBLANK($C7982),"",IF(ISNA(VLOOKUP($L7982,'result messages'!$H$3:$L$11,4,FALSE)),VLOOKUP($M7982,'result messages'!$H$3:$L$11,4,FALSE),VLOOKUP($L7982,'result messages'!$H$3:$L$11,4,FALSE)))</f>
        <v/>
      </c>
      <c r="Q7982" s="1" t="str">
        <f>IF(ISBLANK($C7982),"",IF(ISNA(VLOOKUP($L7982,'result messages'!$H$3:$L$11,5,FALSE)),VLOOKUP($M7982,'result messages'!$H$3:$L$11,5,FALSE),VLOOKUP($L7982,'result messages'!$H$3:$L$11,5,FALSE)))</f>
        <v/>
      </c>
    </row>
    <row r="7983" spans="1:17">
      <c r="A7983" s="1">
        <v>7980</v>
      </c>
      <c r="B7983" s="1"/>
      <c r="C7983" s="1"/>
      <c r="D7983" s="1"/>
      <c r="E7983" s="6"/>
      <c r="F7983" s="1"/>
      <c r="G7983" s="1" t="str">
        <f>IF(ISNA(VLOOKUP($C7983,'DTEN TCAP Linkage deviceId'!$A$1:$A$20000,1,FALSE)),"No","Yes")</f>
        <v>No</v>
      </c>
      <c r="H7983" s="1" t="str">
        <f>IF(ISNA(VLOOKUP($C7983,'Provisioning Requester'!$F$3:$H$20000,2,FALSE)),"No","Yes")</f>
        <v>No</v>
      </c>
      <c r="I7983" s="1" t="str">
        <f>IF($H7983="Yes",VLOOKUP($C7983,'Provisioning Requester'!$F$3:$H$20000,3,FALSE),"-")</f>
        <v>-</v>
      </c>
      <c r="J7983" s="1" t="str">
        <f>IF(OR(D7983="SVCP", E7983="TRUE"), "No", IF(ISNA(VLOOKUP($C7983,'ProvResponder deviceId'!$A$1:$A$20000,1,FALSE)),"No","Yes"))</f>
        <v>No</v>
      </c>
      <c r="K7983" s="1" t="str">
        <f>IF($J7983="Yes",VLOOKUP($C7983,'ProvResponder deviceId'!$A$1:$C$20000,3,FALSE),"-")</f>
        <v>-</v>
      </c>
      <c r="L7983" s="1" t="str">
        <f t="shared" si="248"/>
        <v/>
      </c>
      <c r="M7983" s="1" t="str">
        <f t="shared" si="249"/>
        <v/>
      </c>
      <c r="N7983" s="1" t="str">
        <f>IF(ISBLANK($C7983),"",IF(ISNA(VLOOKUP($L7983,'result messages'!$H$3:$L$11,2,FALSE)),VLOOKUP($M7983,'result messages'!$H$3:$L$11,2,FALSE),VLOOKUP($L7983,'result messages'!$H$3:$L$11,2,FALSE)))</f>
        <v/>
      </c>
      <c r="O7983" s="1" t="str">
        <f>IF(ISBLANK($C7983),"",IF(ISNA(VLOOKUP($L7983,'result messages'!$H$3:$L$11,3,FALSE)),VLOOKUP($M7983,'result messages'!$H$3:$L$11,3,FALSE),VLOOKUP($L7983,'result messages'!$H$3:$L$11,3,FALSE)))</f>
        <v/>
      </c>
      <c r="P7983" s="1" t="str">
        <f>IF(ISBLANK($C7983),"",IF(ISNA(VLOOKUP($L7983,'result messages'!$H$3:$L$11,4,FALSE)),VLOOKUP($M7983,'result messages'!$H$3:$L$11,4,FALSE),VLOOKUP($L7983,'result messages'!$H$3:$L$11,4,FALSE)))</f>
        <v/>
      </c>
      <c r="Q7983" s="1" t="str">
        <f>IF(ISBLANK($C7983),"",IF(ISNA(VLOOKUP($L7983,'result messages'!$H$3:$L$11,5,FALSE)),VLOOKUP($M7983,'result messages'!$H$3:$L$11,5,FALSE),VLOOKUP($L7983,'result messages'!$H$3:$L$11,5,FALSE)))</f>
        <v/>
      </c>
    </row>
    <row r="7984" spans="1:17">
      <c r="A7984" s="1">
        <v>7981</v>
      </c>
      <c r="B7984" s="1"/>
      <c r="C7984" s="1"/>
      <c r="D7984" s="1"/>
      <c r="E7984" s="6"/>
      <c r="F7984" s="1"/>
      <c r="G7984" s="1" t="str">
        <f>IF(ISNA(VLOOKUP($C7984,'DTEN TCAP Linkage deviceId'!$A$1:$A$20000,1,FALSE)),"No","Yes")</f>
        <v>No</v>
      </c>
      <c r="H7984" s="1" t="str">
        <f>IF(ISNA(VLOOKUP($C7984,'Provisioning Requester'!$F$3:$H$20000,2,FALSE)),"No","Yes")</f>
        <v>No</v>
      </c>
      <c r="I7984" s="1" t="str">
        <f>IF($H7984="Yes",VLOOKUP($C7984,'Provisioning Requester'!$F$3:$H$20000,3,FALSE),"-")</f>
        <v>-</v>
      </c>
      <c r="J7984" s="1" t="str">
        <f>IF(OR(D7984="SVCP", E7984="TRUE"), "No", IF(ISNA(VLOOKUP($C7984,'ProvResponder deviceId'!$A$1:$A$20000,1,FALSE)),"No","Yes"))</f>
        <v>No</v>
      </c>
      <c r="K7984" s="1" t="str">
        <f>IF($J7984="Yes",VLOOKUP($C7984,'ProvResponder deviceId'!$A$1:$C$20000,3,FALSE),"-")</f>
        <v>-</v>
      </c>
      <c r="L7984" s="1" t="str">
        <f t="shared" si="248"/>
        <v/>
      </c>
      <c r="M7984" s="1" t="str">
        <f t="shared" si="249"/>
        <v/>
      </c>
      <c r="N7984" s="1" t="str">
        <f>IF(ISBLANK($C7984),"",IF(ISNA(VLOOKUP($L7984,'result messages'!$H$3:$L$11,2,FALSE)),VLOOKUP($M7984,'result messages'!$H$3:$L$11,2,FALSE),VLOOKUP($L7984,'result messages'!$H$3:$L$11,2,FALSE)))</f>
        <v/>
      </c>
      <c r="O7984" s="1" t="str">
        <f>IF(ISBLANK($C7984),"",IF(ISNA(VLOOKUP($L7984,'result messages'!$H$3:$L$11,3,FALSE)),VLOOKUP($M7984,'result messages'!$H$3:$L$11,3,FALSE),VLOOKUP($L7984,'result messages'!$H$3:$L$11,3,FALSE)))</f>
        <v/>
      </c>
      <c r="P7984" s="1" t="str">
        <f>IF(ISBLANK($C7984),"",IF(ISNA(VLOOKUP($L7984,'result messages'!$H$3:$L$11,4,FALSE)),VLOOKUP($M7984,'result messages'!$H$3:$L$11,4,FALSE),VLOOKUP($L7984,'result messages'!$H$3:$L$11,4,FALSE)))</f>
        <v/>
      </c>
      <c r="Q7984" s="1" t="str">
        <f>IF(ISBLANK($C7984),"",IF(ISNA(VLOOKUP($L7984,'result messages'!$H$3:$L$11,5,FALSE)),VLOOKUP($M7984,'result messages'!$H$3:$L$11,5,FALSE),VLOOKUP($L7984,'result messages'!$H$3:$L$11,5,FALSE)))</f>
        <v/>
      </c>
    </row>
    <row r="7985" spans="1:17">
      <c r="A7985" s="1">
        <v>7982</v>
      </c>
      <c r="B7985" s="1"/>
      <c r="C7985" s="1"/>
      <c r="D7985" s="1"/>
      <c r="E7985" s="6"/>
      <c r="F7985" s="1"/>
      <c r="G7985" s="1" t="str">
        <f>IF(ISNA(VLOOKUP($C7985,'DTEN TCAP Linkage deviceId'!$A$1:$A$20000,1,FALSE)),"No","Yes")</f>
        <v>No</v>
      </c>
      <c r="H7985" s="1" t="str">
        <f>IF(ISNA(VLOOKUP($C7985,'Provisioning Requester'!$F$3:$H$20000,2,FALSE)),"No","Yes")</f>
        <v>No</v>
      </c>
      <c r="I7985" s="1" t="str">
        <f>IF($H7985="Yes",VLOOKUP($C7985,'Provisioning Requester'!$F$3:$H$20000,3,FALSE),"-")</f>
        <v>-</v>
      </c>
      <c r="J7985" s="1" t="str">
        <f>IF(OR(D7985="SVCP", E7985="TRUE"), "No", IF(ISNA(VLOOKUP($C7985,'ProvResponder deviceId'!$A$1:$A$20000,1,FALSE)),"No","Yes"))</f>
        <v>No</v>
      </c>
      <c r="K7985" s="1" t="str">
        <f>IF($J7985="Yes",VLOOKUP($C7985,'ProvResponder deviceId'!$A$1:$C$20000,3,FALSE),"-")</f>
        <v>-</v>
      </c>
      <c r="L7985" s="1" t="str">
        <f t="shared" si="248"/>
        <v/>
      </c>
      <c r="M7985" s="1" t="str">
        <f t="shared" si="249"/>
        <v/>
      </c>
      <c r="N7985" s="1" t="str">
        <f>IF(ISBLANK($C7985),"",IF(ISNA(VLOOKUP($L7985,'result messages'!$H$3:$L$11,2,FALSE)),VLOOKUP($M7985,'result messages'!$H$3:$L$11,2,FALSE),VLOOKUP($L7985,'result messages'!$H$3:$L$11,2,FALSE)))</f>
        <v/>
      </c>
      <c r="O7985" s="1" t="str">
        <f>IF(ISBLANK($C7985),"",IF(ISNA(VLOOKUP($L7985,'result messages'!$H$3:$L$11,3,FALSE)),VLOOKUP($M7985,'result messages'!$H$3:$L$11,3,FALSE),VLOOKUP($L7985,'result messages'!$H$3:$L$11,3,FALSE)))</f>
        <v/>
      </c>
      <c r="P7985" s="1" t="str">
        <f>IF(ISBLANK($C7985),"",IF(ISNA(VLOOKUP($L7985,'result messages'!$H$3:$L$11,4,FALSE)),VLOOKUP($M7985,'result messages'!$H$3:$L$11,4,FALSE),VLOOKUP($L7985,'result messages'!$H$3:$L$11,4,FALSE)))</f>
        <v/>
      </c>
      <c r="Q7985" s="1" t="str">
        <f>IF(ISBLANK($C7985),"",IF(ISNA(VLOOKUP($L7985,'result messages'!$H$3:$L$11,5,FALSE)),VLOOKUP($M7985,'result messages'!$H$3:$L$11,5,FALSE),VLOOKUP($L7985,'result messages'!$H$3:$L$11,5,FALSE)))</f>
        <v/>
      </c>
    </row>
    <row r="7986" spans="1:17">
      <c r="A7986" s="1">
        <v>7983</v>
      </c>
      <c r="B7986" s="1"/>
      <c r="C7986" s="1"/>
      <c r="D7986" s="1"/>
      <c r="E7986" s="6"/>
      <c r="F7986" s="1"/>
      <c r="G7986" s="1" t="str">
        <f>IF(ISNA(VLOOKUP($C7986,'DTEN TCAP Linkage deviceId'!$A$1:$A$20000,1,FALSE)),"No","Yes")</f>
        <v>No</v>
      </c>
      <c r="H7986" s="1" t="str">
        <f>IF(ISNA(VLOOKUP($C7986,'Provisioning Requester'!$F$3:$H$20000,2,FALSE)),"No","Yes")</f>
        <v>No</v>
      </c>
      <c r="I7986" s="1" t="str">
        <f>IF($H7986="Yes",VLOOKUP($C7986,'Provisioning Requester'!$F$3:$H$20000,3,FALSE),"-")</f>
        <v>-</v>
      </c>
      <c r="J7986" s="1" t="str">
        <f>IF(OR(D7986="SVCP", E7986="TRUE"), "No", IF(ISNA(VLOOKUP($C7986,'ProvResponder deviceId'!$A$1:$A$20000,1,FALSE)),"No","Yes"))</f>
        <v>No</v>
      </c>
      <c r="K7986" s="1" t="str">
        <f>IF($J7986="Yes",VLOOKUP($C7986,'ProvResponder deviceId'!$A$1:$C$20000,3,FALSE),"-")</f>
        <v>-</v>
      </c>
      <c r="L7986" s="1" t="str">
        <f t="shared" si="248"/>
        <v/>
      </c>
      <c r="M7986" s="1" t="str">
        <f t="shared" si="249"/>
        <v/>
      </c>
      <c r="N7986" s="1" t="str">
        <f>IF(ISBLANK($C7986),"",IF(ISNA(VLOOKUP($L7986,'result messages'!$H$3:$L$11,2,FALSE)),VLOOKUP($M7986,'result messages'!$H$3:$L$11,2,FALSE),VLOOKUP($L7986,'result messages'!$H$3:$L$11,2,FALSE)))</f>
        <v/>
      </c>
      <c r="O7986" s="1" t="str">
        <f>IF(ISBLANK($C7986),"",IF(ISNA(VLOOKUP($L7986,'result messages'!$H$3:$L$11,3,FALSE)),VLOOKUP($M7986,'result messages'!$H$3:$L$11,3,FALSE),VLOOKUP($L7986,'result messages'!$H$3:$L$11,3,FALSE)))</f>
        <v/>
      </c>
      <c r="P7986" s="1" t="str">
        <f>IF(ISBLANK($C7986),"",IF(ISNA(VLOOKUP($L7986,'result messages'!$H$3:$L$11,4,FALSE)),VLOOKUP($M7986,'result messages'!$H$3:$L$11,4,FALSE),VLOOKUP($L7986,'result messages'!$H$3:$L$11,4,FALSE)))</f>
        <v/>
      </c>
      <c r="Q7986" s="1" t="str">
        <f>IF(ISBLANK($C7986),"",IF(ISNA(VLOOKUP($L7986,'result messages'!$H$3:$L$11,5,FALSE)),VLOOKUP($M7986,'result messages'!$H$3:$L$11,5,FALSE),VLOOKUP($L7986,'result messages'!$H$3:$L$11,5,FALSE)))</f>
        <v/>
      </c>
    </row>
    <row r="7987" spans="1:17">
      <c r="A7987" s="1">
        <v>7984</v>
      </c>
      <c r="B7987" s="1"/>
      <c r="C7987" s="1"/>
      <c r="D7987" s="1"/>
      <c r="E7987" s="6"/>
      <c r="F7987" s="1"/>
      <c r="G7987" s="1" t="str">
        <f>IF(ISNA(VLOOKUP($C7987,'DTEN TCAP Linkage deviceId'!$A$1:$A$20000,1,FALSE)),"No","Yes")</f>
        <v>No</v>
      </c>
      <c r="H7987" s="1" t="str">
        <f>IF(ISNA(VLOOKUP($C7987,'Provisioning Requester'!$F$3:$H$20000,2,FALSE)),"No","Yes")</f>
        <v>No</v>
      </c>
      <c r="I7987" s="1" t="str">
        <f>IF($H7987="Yes",VLOOKUP($C7987,'Provisioning Requester'!$F$3:$H$20000,3,FALSE),"-")</f>
        <v>-</v>
      </c>
      <c r="J7987" s="1" t="str">
        <f>IF(OR(D7987="SVCP", E7987="TRUE"), "No", IF(ISNA(VLOOKUP($C7987,'ProvResponder deviceId'!$A$1:$A$20000,1,FALSE)),"No","Yes"))</f>
        <v>No</v>
      </c>
      <c r="K7987" s="1" t="str">
        <f>IF($J7987="Yes",VLOOKUP($C7987,'ProvResponder deviceId'!$A$1:$C$20000,3,FALSE),"-")</f>
        <v>-</v>
      </c>
      <c r="L7987" s="1" t="str">
        <f t="shared" si="248"/>
        <v/>
      </c>
      <c r="M7987" s="1" t="str">
        <f t="shared" si="249"/>
        <v/>
      </c>
      <c r="N7987" s="1" t="str">
        <f>IF(ISBLANK($C7987),"",IF(ISNA(VLOOKUP($L7987,'result messages'!$H$3:$L$11,2,FALSE)),VLOOKUP($M7987,'result messages'!$H$3:$L$11,2,FALSE),VLOOKUP($L7987,'result messages'!$H$3:$L$11,2,FALSE)))</f>
        <v/>
      </c>
      <c r="O7987" s="1" t="str">
        <f>IF(ISBLANK($C7987),"",IF(ISNA(VLOOKUP($L7987,'result messages'!$H$3:$L$11,3,FALSE)),VLOOKUP($M7987,'result messages'!$H$3:$L$11,3,FALSE),VLOOKUP($L7987,'result messages'!$H$3:$L$11,3,FALSE)))</f>
        <v/>
      </c>
      <c r="P7987" s="1" t="str">
        <f>IF(ISBLANK($C7987),"",IF(ISNA(VLOOKUP($L7987,'result messages'!$H$3:$L$11,4,FALSE)),VLOOKUP($M7987,'result messages'!$H$3:$L$11,4,FALSE),VLOOKUP($L7987,'result messages'!$H$3:$L$11,4,FALSE)))</f>
        <v/>
      </c>
      <c r="Q7987" s="1" t="str">
        <f>IF(ISBLANK($C7987),"",IF(ISNA(VLOOKUP($L7987,'result messages'!$H$3:$L$11,5,FALSE)),VLOOKUP($M7987,'result messages'!$H$3:$L$11,5,FALSE),VLOOKUP($L7987,'result messages'!$H$3:$L$11,5,FALSE)))</f>
        <v/>
      </c>
    </row>
    <row r="7988" spans="1:17">
      <c r="A7988" s="1">
        <v>7985</v>
      </c>
      <c r="B7988" s="1"/>
      <c r="C7988" s="1"/>
      <c r="D7988" s="1"/>
      <c r="E7988" s="6"/>
      <c r="F7988" s="1"/>
      <c r="G7988" s="1" t="str">
        <f>IF(ISNA(VLOOKUP($C7988,'DTEN TCAP Linkage deviceId'!$A$1:$A$20000,1,FALSE)),"No","Yes")</f>
        <v>No</v>
      </c>
      <c r="H7988" s="1" t="str">
        <f>IF(ISNA(VLOOKUP($C7988,'Provisioning Requester'!$F$3:$H$20000,2,FALSE)),"No","Yes")</f>
        <v>No</v>
      </c>
      <c r="I7988" s="1" t="str">
        <f>IF($H7988="Yes",VLOOKUP($C7988,'Provisioning Requester'!$F$3:$H$20000,3,FALSE),"-")</f>
        <v>-</v>
      </c>
      <c r="J7988" s="1" t="str">
        <f>IF(OR(D7988="SVCP", E7988="TRUE"), "No", IF(ISNA(VLOOKUP($C7988,'ProvResponder deviceId'!$A$1:$A$20000,1,FALSE)),"No","Yes"))</f>
        <v>No</v>
      </c>
      <c r="K7988" s="1" t="str">
        <f>IF($J7988="Yes",VLOOKUP($C7988,'ProvResponder deviceId'!$A$1:$C$20000,3,FALSE),"-")</f>
        <v>-</v>
      </c>
      <c r="L7988" s="1" t="str">
        <f t="shared" si="248"/>
        <v/>
      </c>
      <c r="M7988" s="1" t="str">
        <f t="shared" si="249"/>
        <v/>
      </c>
      <c r="N7988" s="1" t="str">
        <f>IF(ISBLANK($C7988),"",IF(ISNA(VLOOKUP($L7988,'result messages'!$H$3:$L$11,2,FALSE)),VLOOKUP($M7988,'result messages'!$H$3:$L$11,2,FALSE),VLOOKUP($L7988,'result messages'!$H$3:$L$11,2,FALSE)))</f>
        <v/>
      </c>
      <c r="O7988" s="1" t="str">
        <f>IF(ISBLANK($C7988),"",IF(ISNA(VLOOKUP($L7988,'result messages'!$H$3:$L$11,3,FALSE)),VLOOKUP($M7988,'result messages'!$H$3:$L$11,3,FALSE),VLOOKUP($L7988,'result messages'!$H$3:$L$11,3,FALSE)))</f>
        <v/>
      </c>
      <c r="P7988" s="1" t="str">
        <f>IF(ISBLANK($C7988),"",IF(ISNA(VLOOKUP($L7988,'result messages'!$H$3:$L$11,4,FALSE)),VLOOKUP($M7988,'result messages'!$H$3:$L$11,4,FALSE),VLOOKUP($L7988,'result messages'!$H$3:$L$11,4,FALSE)))</f>
        <v/>
      </c>
      <c r="Q7988" s="1" t="str">
        <f>IF(ISBLANK($C7988),"",IF(ISNA(VLOOKUP($L7988,'result messages'!$H$3:$L$11,5,FALSE)),VLOOKUP($M7988,'result messages'!$H$3:$L$11,5,FALSE),VLOOKUP($L7988,'result messages'!$H$3:$L$11,5,FALSE)))</f>
        <v/>
      </c>
    </row>
    <row r="7989" spans="1:17">
      <c r="A7989" s="1">
        <v>7986</v>
      </c>
      <c r="B7989" s="1"/>
      <c r="C7989" s="1"/>
      <c r="D7989" s="1"/>
      <c r="E7989" s="6"/>
      <c r="F7989" s="1"/>
      <c r="G7989" s="1" t="str">
        <f>IF(ISNA(VLOOKUP($C7989,'DTEN TCAP Linkage deviceId'!$A$1:$A$20000,1,FALSE)),"No","Yes")</f>
        <v>No</v>
      </c>
      <c r="H7989" s="1" t="str">
        <f>IF(ISNA(VLOOKUP($C7989,'Provisioning Requester'!$F$3:$H$20000,2,FALSE)),"No","Yes")</f>
        <v>No</v>
      </c>
      <c r="I7989" s="1" t="str">
        <f>IF($H7989="Yes",VLOOKUP($C7989,'Provisioning Requester'!$F$3:$H$20000,3,FALSE),"-")</f>
        <v>-</v>
      </c>
      <c r="J7989" s="1" t="str">
        <f>IF(OR(D7989="SVCP", E7989="TRUE"), "No", IF(ISNA(VLOOKUP($C7989,'ProvResponder deviceId'!$A$1:$A$20000,1,FALSE)),"No","Yes"))</f>
        <v>No</v>
      </c>
      <c r="K7989" s="1" t="str">
        <f>IF($J7989="Yes",VLOOKUP($C7989,'ProvResponder deviceId'!$A$1:$C$20000,3,FALSE),"-")</f>
        <v>-</v>
      </c>
      <c r="L7989" s="1" t="str">
        <f t="shared" si="248"/>
        <v/>
      </c>
      <c r="M7989" s="1" t="str">
        <f t="shared" si="249"/>
        <v/>
      </c>
      <c r="N7989" s="1" t="str">
        <f>IF(ISBLANK($C7989),"",IF(ISNA(VLOOKUP($L7989,'result messages'!$H$3:$L$11,2,FALSE)),VLOOKUP($M7989,'result messages'!$H$3:$L$11,2,FALSE),VLOOKUP($L7989,'result messages'!$H$3:$L$11,2,FALSE)))</f>
        <v/>
      </c>
      <c r="O7989" s="1" t="str">
        <f>IF(ISBLANK($C7989),"",IF(ISNA(VLOOKUP($L7989,'result messages'!$H$3:$L$11,3,FALSE)),VLOOKUP($M7989,'result messages'!$H$3:$L$11,3,FALSE),VLOOKUP($L7989,'result messages'!$H$3:$L$11,3,FALSE)))</f>
        <v/>
      </c>
      <c r="P7989" s="1" t="str">
        <f>IF(ISBLANK($C7989),"",IF(ISNA(VLOOKUP($L7989,'result messages'!$H$3:$L$11,4,FALSE)),VLOOKUP($M7989,'result messages'!$H$3:$L$11,4,FALSE),VLOOKUP($L7989,'result messages'!$H$3:$L$11,4,FALSE)))</f>
        <v/>
      </c>
      <c r="Q7989" s="1" t="str">
        <f>IF(ISBLANK($C7989),"",IF(ISNA(VLOOKUP($L7989,'result messages'!$H$3:$L$11,5,FALSE)),VLOOKUP($M7989,'result messages'!$H$3:$L$11,5,FALSE),VLOOKUP($L7989,'result messages'!$H$3:$L$11,5,FALSE)))</f>
        <v/>
      </c>
    </row>
    <row r="7990" spans="1:17">
      <c r="A7990" s="1">
        <v>7987</v>
      </c>
      <c r="B7990" s="1"/>
      <c r="C7990" s="1"/>
      <c r="D7990" s="1"/>
      <c r="E7990" s="6"/>
      <c r="F7990" s="1"/>
      <c r="G7990" s="1" t="str">
        <f>IF(ISNA(VLOOKUP($C7990,'DTEN TCAP Linkage deviceId'!$A$1:$A$20000,1,FALSE)),"No","Yes")</f>
        <v>No</v>
      </c>
      <c r="H7990" s="1" t="str">
        <f>IF(ISNA(VLOOKUP($C7990,'Provisioning Requester'!$F$3:$H$20000,2,FALSE)),"No","Yes")</f>
        <v>No</v>
      </c>
      <c r="I7990" s="1" t="str">
        <f>IF($H7990="Yes",VLOOKUP($C7990,'Provisioning Requester'!$F$3:$H$20000,3,FALSE),"-")</f>
        <v>-</v>
      </c>
      <c r="J7990" s="1" t="str">
        <f>IF(OR(D7990="SVCP", E7990="TRUE"), "No", IF(ISNA(VLOOKUP($C7990,'ProvResponder deviceId'!$A$1:$A$20000,1,FALSE)),"No","Yes"))</f>
        <v>No</v>
      </c>
      <c r="K7990" s="1" t="str">
        <f>IF($J7990="Yes",VLOOKUP($C7990,'ProvResponder deviceId'!$A$1:$C$20000,3,FALSE),"-")</f>
        <v>-</v>
      </c>
      <c r="L7990" s="1" t="str">
        <f t="shared" si="248"/>
        <v/>
      </c>
      <c r="M7990" s="1" t="str">
        <f t="shared" si="249"/>
        <v/>
      </c>
      <c r="N7990" s="1" t="str">
        <f>IF(ISBLANK($C7990),"",IF(ISNA(VLOOKUP($L7990,'result messages'!$H$3:$L$11,2,FALSE)),VLOOKUP($M7990,'result messages'!$H$3:$L$11,2,FALSE),VLOOKUP($L7990,'result messages'!$H$3:$L$11,2,FALSE)))</f>
        <v/>
      </c>
      <c r="O7990" s="1" t="str">
        <f>IF(ISBLANK($C7990),"",IF(ISNA(VLOOKUP($L7990,'result messages'!$H$3:$L$11,3,FALSE)),VLOOKUP($M7990,'result messages'!$H$3:$L$11,3,FALSE),VLOOKUP($L7990,'result messages'!$H$3:$L$11,3,FALSE)))</f>
        <v/>
      </c>
      <c r="P7990" s="1" t="str">
        <f>IF(ISBLANK($C7990),"",IF(ISNA(VLOOKUP($L7990,'result messages'!$H$3:$L$11,4,FALSE)),VLOOKUP($M7990,'result messages'!$H$3:$L$11,4,FALSE),VLOOKUP($L7990,'result messages'!$H$3:$L$11,4,FALSE)))</f>
        <v/>
      </c>
      <c r="Q7990" s="1" t="str">
        <f>IF(ISBLANK($C7990),"",IF(ISNA(VLOOKUP($L7990,'result messages'!$H$3:$L$11,5,FALSE)),VLOOKUP($M7990,'result messages'!$H$3:$L$11,5,FALSE),VLOOKUP($L7990,'result messages'!$H$3:$L$11,5,FALSE)))</f>
        <v/>
      </c>
    </row>
    <row r="7991" spans="1:17">
      <c r="A7991" s="1">
        <v>7988</v>
      </c>
      <c r="B7991" s="1"/>
      <c r="C7991" s="1"/>
      <c r="D7991" s="1"/>
      <c r="E7991" s="6"/>
      <c r="F7991" s="1"/>
      <c r="G7991" s="1" t="str">
        <f>IF(ISNA(VLOOKUP($C7991,'DTEN TCAP Linkage deviceId'!$A$1:$A$20000,1,FALSE)),"No","Yes")</f>
        <v>No</v>
      </c>
      <c r="H7991" s="1" t="str">
        <f>IF(ISNA(VLOOKUP($C7991,'Provisioning Requester'!$F$3:$H$20000,2,FALSE)),"No","Yes")</f>
        <v>No</v>
      </c>
      <c r="I7991" s="1" t="str">
        <f>IF($H7991="Yes",VLOOKUP($C7991,'Provisioning Requester'!$F$3:$H$20000,3,FALSE),"-")</f>
        <v>-</v>
      </c>
      <c r="J7991" s="1" t="str">
        <f>IF(OR(D7991="SVCP", E7991="TRUE"), "No", IF(ISNA(VLOOKUP($C7991,'ProvResponder deviceId'!$A$1:$A$20000,1,FALSE)),"No","Yes"))</f>
        <v>No</v>
      </c>
      <c r="K7991" s="1" t="str">
        <f>IF($J7991="Yes",VLOOKUP($C7991,'ProvResponder deviceId'!$A$1:$C$20000,3,FALSE),"-")</f>
        <v>-</v>
      </c>
      <c r="L7991" s="1" t="str">
        <f t="shared" si="248"/>
        <v/>
      </c>
      <c r="M7991" s="1" t="str">
        <f t="shared" si="249"/>
        <v/>
      </c>
      <c r="N7991" s="1" t="str">
        <f>IF(ISBLANK($C7991),"",IF(ISNA(VLOOKUP($L7991,'result messages'!$H$3:$L$11,2,FALSE)),VLOOKUP($M7991,'result messages'!$H$3:$L$11,2,FALSE),VLOOKUP($L7991,'result messages'!$H$3:$L$11,2,FALSE)))</f>
        <v/>
      </c>
      <c r="O7991" s="1" t="str">
        <f>IF(ISBLANK($C7991),"",IF(ISNA(VLOOKUP($L7991,'result messages'!$H$3:$L$11,3,FALSE)),VLOOKUP($M7991,'result messages'!$H$3:$L$11,3,FALSE),VLOOKUP($L7991,'result messages'!$H$3:$L$11,3,FALSE)))</f>
        <v/>
      </c>
      <c r="P7991" s="1" t="str">
        <f>IF(ISBLANK($C7991),"",IF(ISNA(VLOOKUP($L7991,'result messages'!$H$3:$L$11,4,FALSE)),VLOOKUP($M7991,'result messages'!$H$3:$L$11,4,FALSE),VLOOKUP($L7991,'result messages'!$H$3:$L$11,4,FALSE)))</f>
        <v/>
      </c>
      <c r="Q7991" s="1" t="str">
        <f>IF(ISBLANK($C7991),"",IF(ISNA(VLOOKUP($L7991,'result messages'!$H$3:$L$11,5,FALSE)),VLOOKUP($M7991,'result messages'!$H$3:$L$11,5,FALSE),VLOOKUP($L7991,'result messages'!$H$3:$L$11,5,FALSE)))</f>
        <v/>
      </c>
    </row>
    <row r="7992" spans="1:17">
      <c r="A7992" s="1">
        <v>7989</v>
      </c>
      <c r="B7992" s="1"/>
      <c r="C7992" s="1"/>
      <c r="D7992" s="1"/>
      <c r="E7992" s="6"/>
      <c r="F7992" s="1"/>
      <c r="G7992" s="1" t="str">
        <f>IF(ISNA(VLOOKUP($C7992,'DTEN TCAP Linkage deviceId'!$A$1:$A$20000,1,FALSE)),"No","Yes")</f>
        <v>No</v>
      </c>
      <c r="H7992" s="1" t="str">
        <f>IF(ISNA(VLOOKUP($C7992,'Provisioning Requester'!$F$3:$H$20000,2,FALSE)),"No","Yes")</f>
        <v>No</v>
      </c>
      <c r="I7992" s="1" t="str">
        <f>IF($H7992="Yes",VLOOKUP($C7992,'Provisioning Requester'!$F$3:$H$20000,3,FALSE),"-")</f>
        <v>-</v>
      </c>
      <c r="J7992" s="1" t="str">
        <f>IF(OR(D7992="SVCP", E7992="TRUE"), "No", IF(ISNA(VLOOKUP($C7992,'ProvResponder deviceId'!$A$1:$A$20000,1,FALSE)),"No","Yes"))</f>
        <v>No</v>
      </c>
      <c r="K7992" s="1" t="str">
        <f>IF($J7992="Yes",VLOOKUP($C7992,'ProvResponder deviceId'!$A$1:$C$20000,3,FALSE),"-")</f>
        <v>-</v>
      </c>
      <c r="L7992" s="1" t="str">
        <f t="shared" si="248"/>
        <v/>
      </c>
      <c r="M7992" s="1" t="str">
        <f t="shared" si="249"/>
        <v/>
      </c>
      <c r="N7992" s="1" t="str">
        <f>IF(ISBLANK($C7992),"",IF(ISNA(VLOOKUP($L7992,'result messages'!$H$3:$L$11,2,FALSE)),VLOOKUP($M7992,'result messages'!$H$3:$L$11,2,FALSE),VLOOKUP($L7992,'result messages'!$H$3:$L$11,2,FALSE)))</f>
        <v/>
      </c>
      <c r="O7992" s="1" t="str">
        <f>IF(ISBLANK($C7992),"",IF(ISNA(VLOOKUP($L7992,'result messages'!$H$3:$L$11,3,FALSE)),VLOOKUP($M7992,'result messages'!$H$3:$L$11,3,FALSE),VLOOKUP($L7992,'result messages'!$H$3:$L$11,3,FALSE)))</f>
        <v/>
      </c>
      <c r="P7992" s="1" t="str">
        <f>IF(ISBLANK($C7992),"",IF(ISNA(VLOOKUP($L7992,'result messages'!$H$3:$L$11,4,FALSE)),VLOOKUP($M7992,'result messages'!$H$3:$L$11,4,FALSE),VLOOKUP($L7992,'result messages'!$H$3:$L$11,4,FALSE)))</f>
        <v/>
      </c>
      <c r="Q7992" s="1" t="str">
        <f>IF(ISBLANK($C7992),"",IF(ISNA(VLOOKUP($L7992,'result messages'!$H$3:$L$11,5,FALSE)),VLOOKUP($M7992,'result messages'!$H$3:$L$11,5,FALSE),VLOOKUP($L7992,'result messages'!$H$3:$L$11,5,FALSE)))</f>
        <v/>
      </c>
    </row>
    <row r="7993" spans="1:17">
      <c r="A7993" s="1">
        <v>7990</v>
      </c>
      <c r="B7993" s="1"/>
      <c r="C7993" s="1"/>
      <c r="D7993" s="1"/>
      <c r="E7993" s="6"/>
      <c r="F7993" s="1"/>
      <c r="G7993" s="1" t="str">
        <f>IF(ISNA(VLOOKUP($C7993,'DTEN TCAP Linkage deviceId'!$A$1:$A$20000,1,FALSE)),"No","Yes")</f>
        <v>No</v>
      </c>
      <c r="H7993" s="1" t="str">
        <f>IF(ISNA(VLOOKUP($C7993,'Provisioning Requester'!$F$3:$H$20000,2,FALSE)),"No","Yes")</f>
        <v>No</v>
      </c>
      <c r="I7993" s="1" t="str">
        <f>IF($H7993="Yes",VLOOKUP($C7993,'Provisioning Requester'!$F$3:$H$20000,3,FALSE),"-")</f>
        <v>-</v>
      </c>
      <c r="J7993" s="1" t="str">
        <f>IF(OR(D7993="SVCP", E7993="TRUE"), "No", IF(ISNA(VLOOKUP($C7993,'ProvResponder deviceId'!$A$1:$A$20000,1,FALSE)),"No","Yes"))</f>
        <v>No</v>
      </c>
      <c r="K7993" s="1" t="str">
        <f>IF($J7993="Yes",VLOOKUP($C7993,'ProvResponder deviceId'!$A$1:$C$20000,3,FALSE),"-")</f>
        <v>-</v>
      </c>
      <c r="L7993" s="1" t="str">
        <f t="shared" si="248"/>
        <v/>
      </c>
      <c r="M7993" s="1" t="str">
        <f t="shared" si="249"/>
        <v/>
      </c>
      <c r="N7993" s="1" t="str">
        <f>IF(ISBLANK($C7993),"",IF(ISNA(VLOOKUP($L7993,'result messages'!$H$3:$L$11,2,FALSE)),VLOOKUP($M7993,'result messages'!$H$3:$L$11,2,FALSE),VLOOKUP($L7993,'result messages'!$H$3:$L$11,2,FALSE)))</f>
        <v/>
      </c>
      <c r="O7993" s="1" t="str">
        <f>IF(ISBLANK($C7993),"",IF(ISNA(VLOOKUP($L7993,'result messages'!$H$3:$L$11,3,FALSE)),VLOOKUP($M7993,'result messages'!$H$3:$L$11,3,FALSE),VLOOKUP($L7993,'result messages'!$H$3:$L$11,3,FALSE)))</f>
        <v/>
      </c>
      <c r="P7993" s="1" t="str">
        <f>IF(ISBLANK($C7993),"",IF(ISNA(VLOOKUP($L7993,'result messages'!$H$3:$L$11,4,FALSE)),VLOOKUP($M7993,'result messages'!$H$3:$L$11,4,FALSE),VLOOKUP($L7993,'result messages'!$H$3:$L$11,4,FALSE)))</f>
        <v/>
      </c>
      <c r="Q7993" s="1" t="str">
        <f>IF(ISBLANK($C7993),"",IF(ISNA(VLOOKUP($L7993,'result messages'!$H$3:$L$11,5,FALSE)),VLOOKUP($M7993,'result messages'!$H$3:$L$11,5,FALSE),VLOOKUP($L7993,'result messages'!$H$3:$L$11,5,FALSE)))</f>
        <v/>
      </c>
    </row>
    <row r="7994" spans="1:17">
      <c r="A7994" s="1">
        <v>7991</v>
      </c>
      <c r="B7994" s="1"/>
      <c r="C7994" s="1"/>
      <c r="D7994" s="1"/>
      <c r="E7994" s="6"/>
      <c r="F7994" s="1"/>
      <c r="G7994" s="1" t="str">
        <f>IF(ISNA(VLOOKUP($C7994,'DTEN TCAP Linkage deviceId'!$A$1:$A$20000,1,FALSE)),"No","Yes")</f>
        <v>No</v>
      </c>
      <c r="H7994" s="1" t="str">
        <f>IF(ISNA(VLOOKUP($C7994,'Provisioning Requester'!$F$3:$H$20000,2,FALSE)),"No","Yes")</f>
        <v>No</v>
      </c>
      <c r="I7994" s="1" t="str">
        <f>IF($H7994="Yes",VLOOKUP($C7994,'Provisioning Requester'!$F$3:$H$20000,3,FALSE),"-")</f>
        <v>-</v>
      </c>
      <c r="J7994" s="1" t="str">
        <f>IF(OR(D7994="SVCP", E7994="TRUE"), "No", IF(ISNA(VLOOKUP($C7994,'ProvResponder deviceId'!$A$1:$A$20000,1,FALSE)),"No","Yes"))</f>
        <v>No</v>
      </c>
      <c r="K7994" s="1" t="str">
        <f>IF($J7994="Yes",VLOOKUP($C7994,'ProvResponder deviceId'!$A$1:$C$20000,3,FALSE),"-")</f>
        <v>-</v>
      </c>
      <c r="L7994" s="1" t="str">
        <f t="shared" si="248"/>
        <v/>
      </c>
      <c r="M7994" s="1" t="str">
        <f t="shared" si="249"/>
        <v/>
      </c>
      <c r="N7994" s="1" t="str">
        <f>IF(ISBLANK($C7994),"",IF(ISNA(VLOOKUP($L7994,'result messages'!$H$3:$L$11,2,FALSE)),VLOOKUP($M7994,'result messages'!$H$3:$L$11,2,FALSE),VLOOKUP($L7994,'result messages'!$H$3:$L$11,2,FALSE)))</f>
        <v/>
      </c>
      <c r="O7994" s="1" t="str">
        <f>IF(ISBLANK($C7994),"",IF(ISNA(VLOOKUP($L7994,'result messages'!$H$3:$L$11,3,FALSE)),VLOOKUP($M7994,'result messages'!$H$3:$L$11,3,FALSE),VLOOKUP($L7994,'result messages'!$H$3:$L$11,3,FALSE)))</f>
        <v/>
      </c>
      <c r="P7994" s="1" t="str">
        <f>IF(ISBLANK($C7994),"",IF(ISNA(VLOOKUP($L7994,'result messages'!$H$3:$L$11,4,FALSE)),VLOOKUP($M7994,'result messages'!$H$3:$L$11,4,FALSE),VLOOKUP($L7994,'result messages'!$H$3:$L$11,4,FALSE)))</f>
        <v/>
      </c>
      <c r="Q7994" s="1" t="str">
        <f>IF(ISBLANK($C7994),"",IF(ISNA(VLOOKUP($L7994,'result messages'!$H$3:$L$11,5,FALSE)),VLOOKUP($M7994,'result messages'!$H$3:$L$11,5,FALSE),VLOOKUP($L7994,'result messages'!$H$3:$L$11,5,FALSE)))</f>
        <v/>
      </c>
    </row>
    <row r="7995" spans="1:17">
      <c r="A7995" s="1">
        <v>7992</v>
      </c>
      <c r="B7995" s="1"/>
      <c r="C7995" s="1"/>
      <c r="D7995" s="1"/>
      <c r="E7995" s="6"/>
      <c r="F7995" s="1"/>
      <c r="G7995" s="1" t="str">
        <f>IF(ISNA(VLOOKUP($C7995,'DTEN TCAP Linkage deviceId'!$A$1:$A$20000,1,FALSE)),"No","Yes")</f>
        <v>No</v>
      </c>
      <c r="H7995" s="1" t="str">
        <f>IF(ISNA(VLOOKUP($C7995,'Provisioning Requester'!$F$3:$H$20000,2,FALSE)),"No","Yes")</f>
        <v>No</v>
      </c>
      <c r="I7995" s="1" t="str">
        <f>IF($H7995="Yes",VLOOKUP($C7995,'Provisioning Requester'!$F$3:$H$20000,3,FALSE),"-")</f>
        <v>-</v>
      </c>
      <c r="J7995" s="1" t="str">
        <f>IF(OR(D7995="SVCP", E7995="TRUE"), "No", IF(ISNA(VLOOKUP($C7995,'ProvResponder deviceId'!$A$1:$A$20000,1,FALSE)),"No","Yes"))</f>
        <v>No</v>
      </c>
      <c r="K7995" s="1" t="str">
        <f>IF($J7995="Yes",VLOOKUP($C7995,'ProvResponder deviceId'!$A$1:$C$20000,3,FALSE),"-")</f>
        <v>-</v>
      </c>
      <c r="L7995" s="1" t="str">
        <f t="shared" si="248"/>
        <v/>
      </c>
      <c r="M7995" s="1" t="str">
        <f t="shared" si="249"/>
        <v/>
      </c>
      <c r="N7995" s="1" t="str">
        <f>IF(ISBLANK($C7995),"",IF(ISNA(VLOOKUP($L7995,'result messages'!$H$3:$L$11,2,FALSE)),VLOOKUP($M7995,'result messages'!$H$3:$L$11,2,FALSE),VLOOKUP($L7995,'result messages'!$H$3:$L$11,2,FALSE)))</f>
        <v/>
      </c>
      <c r="O7995" s="1" t="str">
        <f>IF(ISBLANK($C7995),"",IF(ISNA(VLOOKUP($L7995,'result messages'!$H$3:$L$11,3,FALSE)),VLOOKUP($M7995,'result messages'!$H$3:$L$11,3,FALSE),VLOOKUP($L7995,'result messages'!$H$3:$L$11,3,FALSE)))</f>
        <v/>
      </c>
      <c r="P7995" s="1" t="str">
        <f>IF(ISBLANK($C7995),"",IF(ISNA(VLOOKUP($L7995,'result messages'!$H$3:$L$11,4,FALSE)),VLOOKUP($M7995,'result messages'!$H$3:$L$11,4,FALSE),VLOOKUP($L7995,'result messages'!$H$3:$L$11,4,FALSE)))</f>
        <v/>
      </c>
      <c r="Q7995" s="1" t="str">
        <f>IF(ISBLANK($C7995),"",IF(ISNA(VLOOKUP($L7995,'result messages'!$H$3:$L$11,5,FALSE)),VLOOKUP($M7995,'result messages'!$H$3:$L$11,5,FALSE),VLOOKUP($L7995,'result messages'!$H$3:$L$11,5,FALSE)))</f>
        <v/>
      </c>
    </row>
    <row r="7996" spans="1:17">
      <c r="A7996" s="1">
        <v>7993</v>
      </c>
      <c r="B7996" s="1"/>
      <c r="C7996" s="1"/>
      <c r="D7996" s="1"/>
      <c r="E7996" s="6"/>
      <c r="F7996" s="1"/>
      <c r="G7996" s="1" t="str">
        <f>IF(ISNA(VLOOKUP($C7996,'DTEN TCAP Linkage deviceId'!$A$1:$A$20000,1,FALSE)),"No","Yes")</f>
        <v>No</v>
      </c>
      <c r="H7996" s="1" t="str">
        <f>IF(ISNA(VLOOKUP($C7996,'Provisioning Requester'!$F$3:$H$20000,2,FALSE)),"No","Yes")</f>
        <v>No</v>
      </c>
      <c r="I7996" s="1" t="str">
        <f>IF($H7996="Yes",VLOOKUP($C7996,'Provisioning Requester'!$F$3:$H$20000,3,FALSE),"-")</f>
        <v>-</v>
      </c>
      <c r="J7996" s="1" t="str">
        <f>IF(OR(D7996="SVCP", E7996="TRUE"), "No", IF(ISNA(VLOOKUP($C7996,'ProvResponder deviceId'!$A$1:$A$20000,1,FALSE)),"No","Yes"))</f>
        <v>No</v>
      </c>
      <c r="K7996" s="1" t="str">
        <f>IF($J7996="Yes",VLOOKUP($C7996,'ProvResponder deviceId'!$A$1:$C$20000,3,FALSE),"-")</f>
        <v>-</v>
      </c>
      <c r="L7996" s="1" t="str">
        <f t="shared" si="248"/>
        <v/>
      </c>
      <c r="M7996" s="1" t="str">
        <f t="shared" si="249"/>
        <v/>
      </c>
      <c r="N7996" s="1" t="str">
        <f>IF(ISBLANK($C7996),"",IF(ISNA(VLOOKUP($L7996,'result messages'!$H$3:$L$11,2,FALSE)),VLOOKUP($M7996,'result messages'!$H$3:$L$11,2,FALSE),VLOOKUP($L7996,'result messages'!$H$3:$L$11,2,FALSE)))</f>
        <v/>
      </c>
      <c r="O7996" s="1" t="str">
        <f>IF(ISBLANK($C7996),"",IF(ISNA(VLOOKUP($L7996,'result messages'!$H$3:$L$11,3,FALSE)),VLOOKUP($M7996,'result messages'!$H$3:$L$11,3,FALSE),VLOOKUP($L7996,'result messages'!$H$3:$L$11,3,FALSE)))</f>
        <v/>
      </c>
      <c r="P7996" s="1" t="str">
        <f>IF(ISBLANK($C7996),"",IF(ISNA(VLOOKUP($L7996,'result messages'!$H$3:$L$11,4,FALSE)),VLOOKUP($M7996,'result messages'!$H$3:$L$11,4,FALSE),VLOOKUP($L7996,'result messages'!$H$3:$L$11,4,FALSE)))</f>
        <v/>
      </c>
      <c r="Q7996" s="1" t="str">
        <f>IF(ISBLANK($C7996),"",IF(ISNA(VLOOKUP($L7996,'result messages'!$H$3:$L$11,5,FALSE)),VLOOKUP($M7996,'result messages'!$H$3:$L$11,5,FALSE),VLOOKUP($L7996,'result messages'!$H$3:$L$11,5,FALSE)))</f>
        <v/>
      </c>
    </row>
    <row r="7997" spans="1:17">
      <c r="A7997" s="1">
        <v>7994</v>
      </c>
      <c r="B7997" s="1"/>
      <c r="C7997" s="1"/>
      <c r="D7997" s="1"/>
      <c r="E7997" s="6"/>
      <c r="F7997" s="1"/>
      <c r="G7997" s="1" t="str">
        <f>IF(ISNA(VLOOKUP($C7997,'DTEN TCAP Linkage deviceId'!$A$1:$A$20000,1,FALSE)),"No","Yes")</f>
        <v>No</v>
      </c>
      <c r="H7997" s="1" t="str">
        <f>IF(ISNA(VLOOKUP($C7997,'Provisioning Requester'!$F$3:$H$20000,2,FALSE)),"No","Yes")</f>
        <v>No</v>
      </c>
      <c r="I7997" s="1" t="str">
        <f>IF($H7997="Yes",VLOOKUP($C7997,'Provisioning Requester'!$F$3:$H$20000,3,FALSE),"-")</f>
        <v>-</v>
      </c>
      <c r="J7997" s="1" t="str">
        <f>IF(OR(D7997="SVCP", E7997="TRUE"), "No", IF(ISNA(VLOOKUP($C7997,'ProvResponder deviceId'!$A$1:$A$20000,1,FALSE)),"No","Yes"))</f>
        <v>No</v>
      </c>
      <c r="K7997" s="1" t="str">
        <f>IF($J7997="Yes",VLOOKUP($C7997,'ProvResponder deviceId'!$A$1:$C$20000,3,FALSE),"-")</f>
        <v>-</v>
      </c>
      <c r="L7997" s="1" t="str">
        <f t="shared" si="248"/>
        <v/>
      </c>
      <c r="M7997" s="1" t="str">
        <f t="shared" si="249"/>
        <v/>
      </c>
      <c r="N7997" s="1" t="str">
        <f>IF(ISBLANK($C7997),"",IF(ISNA(VLOOKUP($L7997,'result messages'!$H$3:$L$11,2,FALSE)),VLOOKUP($M7997,'result messages'!$H$3:$L$11,2,FALSE),VLOOKUP($L7997,'result messages'!$H$3:$L$11,2,FALSE)))</f>
        <v/>
      </c>
      <c r="O7997" s="1" t="str">
        <f>IF(ISBLANK($C7997),"",IF(ISNA(VLOOKUP($L7997,'result messages'!$H$3:$L$11,3,FALSE)),VLOOKUP($M7997,'result messages'!$H$3:$L$11,3,FALSE),VLOOKUP($L7997,'result messages'!$H$3:$L$11,3,FALSE)))</f>
        <v/>
      </c>
      <c r="P7997" s="1" t="str">
        <f>IF(ISBLANK($C7997),"",IF(ISNA(VLOOKUP($L7997,'result messages'!$H$3:$L$11,4,FALSE)),VLOOKUP($M7997,'result messages'!$H$3:$L$11,4,FALSE),VLOOKUP($L7997,'result messages'!$H$3:$L$11,4,FALSE)))</f>
        <v/>
      </c>
      <c r="Q7997" s="1" t="str">
        <f>IF(ISBLANK($C7997),"",IF(ISNA(VLOOKUP($L7997,'result messages'!$H$3:$L$11,5,FALSE)),VLOOKUP($M7997,'result messages'!$H$3:$L$11,5,FALSE),VLOOKUP($L7997,'result messages'!$H$3:$L$11,5,FALSE)))</f>
        <v/>
      </c>
    </row>
    <row r="7998" spans="1:17">
      <c r="A7998" s="1">
        <v>7995</v>
      </c>
      <c r="B7998" s="1"/>
      <c r="C7998" s="1"/>
      <c r="D7998" s="1"/>
      <c r="E7998" s="6"/>
      <c r="F7998" s="1"/>
      <c r="G7998" s="1" t="str">
        <f>IF(ISNA(VLOOKUP($C7998,'DTEN TCAP Linkage deviceId'!$A$1:$A$20000,1,FALSE)),"No","Yes")</f>
        <v>No</v>
      </c>
      <c r="H7998" s="1" t="str">
        <f>IF(ISNA(VLOOKUP($C7998,'Provisioning Requester'!$F$3:$H$20000,2,FALSE)),"No","Yes")</f>
        <v>No</v>
      </c>
      <c r="I7998" s="1" t="str">
        <f>IF($H7998="Yes",VLOOKUP($C7998,'Provisioning Requester'!$F$3:$H$20000,3,FALSE),"-")</f>
        <v>-</v>
      </c>
      <c r="J7998" s="1" t="str">
        <f>IF(OR(D7998="SVCP", E7998="TRUE"), "No", IF(ISNA(VLOOKUP($C7998,'ProvResponder deviceId'!$A$1:$A$20000,1,FALSE)),"No","Yes"))</f>
        <v>No</v>
      </c>
      <c r="K7998" s="1" t="str">
        <f>IF($J7998="Yes",VLOOKUP($C7998,'ProvResponder deviceId'!$A$1:$C$20000,3,FALSE),"-")</f>
        <v>-</v>
      </c>
      <c r="L7998" s="1" t="str">
        <f t="shared" si="248"/>
        <v/>
      </c>
      <c r="M7998" s="1" t="str">
        <f t="shared" si="249"/>
        <v/>
      </c>
      <c r="N7998" s="1" t="str">
        <f>IF(ISBLANK($C7998),"",IF(ISNA(VLOOKUP($L7998,'result messages'!$H$3:$L$11,2,FALSE)),VLOOKUP($M7998,'result messages'!$H$3:$L$11,2,FALSE),VLOOKUP($L7998,'result messages'!$H$3:$L$11,2,FALSE)))</f>
        <v/>
      </c>
      <c r="O7998" s="1" t="str">
        <f>IF(ISBLANK($C7998),"",IF(ISNA(VLOOKUP($L7998,'result messages'!$H$3:$L$11,3,FALSE)),VLOOKUP($M7998,'result messages'!$H$3:$L$11,3,FALSE),VLOOKUP($L7998,'result messages'!$H$3:$L$11,3,FALSE)))</f>
        <v/>
      </c>
      <c r="P7998" s="1" t="str">
        <f>IF(ISBLANK($C7998),"",IF(ISNA(VLOOKUP($L7998,'result messages'!$H$3:$L$11,4,FALSE)),VLOOKUP($M7998,'result messages'!$H$3:$L$11,4,FALSE),VLOOKUP($L7998,'result messages'!$H$3:$L$11,4,FALSE)))</f>
        <v/>
      </c>
      <c r="Q7998" s="1" t="str">
        <f>IF(ISBLANK($C7998),"",IF(ISNA(VLOOKUP($L7998,'result messages'!$H$3:$L$11,5,FALSE)),VLOOKUP($M7998,'result messages'!$H$3:$L$11,5,FALSE),VLOOKUP($L7998,'result messages'!$H$3:$L$11,5,FALSE)))</f>
        <v/>
      </c>
    </row>
    <row r="7999" spans="1:17">
      <c r="A7999" s="1">
        <v>7996</v>
      </c>
      <c r="B7999" s="1"/>
      <c r="C7999" s="1"/>
      <c r="D7999" s="1"/>
      <c r="E7999" s="6"/>
      <c r="F7999" s="1"/>
      <c r="G7999" s="1" t="str">
        <f>IF(ISNA(VLOOKUP($C7999,'DTEN TCAP Linkage deviceId'!$A$1:$A$20000,1,FALSE)),"No","Yes")</f>
        <v>No</v>
      </c>
      <c r="H7999" s="1" t="str">
        <f>IF(ISNA(VLOOKUP($C7999,'Provisioning Requester'!$F$3:$H$20000,2,FALSE)),"No","Yes")</f>
        <v>No</v>
      </c>
      <c r="I7999" s="1" t="str">
        <f>IF($H7999="Yes",VLOOKUP($C7999,'Provisioning Requester'!$F$3:$H$20000,3,FALSE),"-")</f>
        <v>-</v>
      </c>
      <c r="J7999" s="1" t="str">
        <f>IF(OR(D7999="SVCP", E7999="TRUE"), "No", IF(ISNA(VLOOKUP($C7999,'ProvResponder deviceId'!$A$1:$A$20000,1,FALSE)),"No","Yes"))</f>
        <v>No</v>
      </c>
      <c r="K7999" s="1" t="str">
        <f>IF($J7999="Yes",VLOOKUP($C7999,'ProvResponder deviceId'!$A$1:$C$20000,3,FALSE),"-")</f>
        <v>-</v>
      </c>
      <c r="L7999" s="1" t="str">
        <f t="shared" si="248"/>
        <v/>
      </c>
      <c r="M7999" s="1" t="str">
        <f t="shared" si="249"/>
        <v/>
      </c>
      <c r="N7999" s="1" t="str">
        <f>IF(ISBLANK($C7999),"",IF(ISNA(VLOOKUP($L7999,'result messages'!$H$3:$L$11,2,FALSE)),VLOOKUP($M7999,'result messages'!$H$3:$L$11,2,FALSE),VLOOKUP($L7999,'result messages'!$H$3:$L$11,2,FALSE)))</f>
        <v/>
      </c>
      <c r="O7999" s="1" t="str">
        <f>IF(ISBLANK($C7999),"",IF(ISNA(VLOOKUP($L7999,'result messages'!$H$3:$L$11,3,FALSE)),VLOOKUP($M7999,'result messages'!$H$3:$L$11,3,FALSE),VLOOKUP($L7999,'result messages'!$H$3:$L$11,3,FALSE)))</f>
        <v/>
      </c>
      <c r="P7999" s="1" t="str">
        <f>IF(ISBLANK($C7999),"",IF(ISNA(VLOOKUP($L7999,'result messages'!$H$3:$L$11,4,FALSE)),VLOOKUP($M7999,'result messages'!$H$3:$L$11,4,FALSE),VLOOKUP($L7999,'result messages'!$H$3:$L$11,4,FALSE)))</f>
        <v/>
      </c>
      <c r="Q7999" s="1" t="str">
        <f>IF(ISBLANK($C7999),"",IF(ISNA(VLOOKUP($L7999,'result messages'!$H$3:$L$11,5,FALSE)),VLOOKUP($M7999,'result messages'!$H$3:$L$11,5,FALSE),VLOOKUP($L7999,'result messages'!$H$3:$L$11,5,FALSE)))</f>
        <v/>
      </c>
    </row>
    <row r="8000" spans="1:17">
      <c r="A8000" s="1">
        <v>7997</v>
      </c>
      <c r="B8000" s="1"/>
      <c r="C8000" s="1"/>
      <c r="D8000" s="1"/>
      <c r="E8000" s="6"/>
      <c r="F8000" s="1"/>
      <c r="G8000" s="1" t="str">
        <f>IF(ISNA(VLOOKUP($C8000,'DTEN TCAP Linkage deviceId'!$A$1:$A$20000,1,FALSE)),"No","Yes")</f>
        <v>No</v>
      </c>
      <c r="H8000" s="1" t="str">
        <f>IF(ISNA(VLOOKUP($C8000,'Provisioning Requester'!$F$3:$H$20000,2,FALSE)),"No","Yes")</f>
        <v>No</v>
      </c>
      <c r="I8000" s="1" t="str">
        <f>IF($H8000="Yes",VLOOKUP($C8000,'Provisioning Requester'!$F$3:$H$20000,3,FALSE),"-")</f>
        <v>-</v>
      </c>
      <c r="J8000" s="1" t="str">
        <f>IF(OR(D8000="SVCP", E8000="TRUE"), "No", IF(ISNA(VLOOKUP($C8000,'ProvResponder deviceId'!$A$1:$A$20000,1,FALSE)),"No","Yes"))</f>
        <v>No</v>
      </c>
      <c r="K8000" s="1" t="str">
        <f>IF($J8000="Yes",VLOOKUP($C8000,'ProvResponder deviceId'!$A$1:$C$20000,3,FALSE),"-")</f>
        <v>-</v>
      </c>
      <c r="L8000" s="1" t="str">
        <f t="shared" si="248"/>
        <v/>
      </c>
      <c r="M8000" s="1" t="str">
        <f t="shared" si="249"/>
        <v/>
      </c>
      <c r="N8000" s="1" t="str">
        <f>IF(ISBLANK($C8000),"",IF(ISNA(VLOOKUP($L8000,'result messages'!$H$3:$L$11,2,FALSE)),VLOOKUP($M8000,'result messages'!$H$3:$L$11,2,FALSE),VLOOKUP($L8000,'result messages'!$H$3:$L$11,2,FALSE)))</f>
        <v/>
      </c>
      <c r="O8000" s="1" t="str">
        <f>IF(ISBLANK($C8000),"",IF(ISNA(VLOOKUP($L8000,'result messages'!$H$3:$L$11,3,FALSE)),VLOOKUP($M8000,'result messages'!$H$3:$L$11,3,FALSE),VLOOKUP($L8000,'result messages'!$H$3:$L$11,3,FALSE)))</f>
        <v/>
      </c>
      <c r="P8000" s="1" t="str">
        <f>IF(ISBLANK($C8000),"",IF(ISNA(VLOOKUP($L8000,'result messages'!$H$3:$L$11,4,FALSE)),VLOOKUP($M8000,'result messages'!$H$3:$L$11,4,FALSE),VLOOKUP($L8000,'result messages'!$H$3:$L$11,4,FALSE)))</f>
        <v/>
      </c>
      <c r="Q8000" s="1" t="str">
        <f>IF(ISBLANK($C8000),"",IF(ISNA(VLOOKUP($L8000,'result messages'!$H$3:$L$11,5,FALSE)),VLOOKUP($M8000,'result messages'!$H$3:$L$11,5,FALSE),VLOOKUP($L8000,'result messages'!$H$3:$L$11,5,FALSE)))</f>
        <v/>
      </c>
    </row>
    <row r="8001" spans="1:17">
      <c r="A8001" s="1">
        <v>7998</v>
      </c>
      <c r="B8001" s="1"/>
      <c r="C8001" s="1"/>
      <c r="D8001" s="1"/>
      <c r="E8001" s="6"/>
      <c r="F8001" s="1"/>
      <c r="G8001" s="1" t="str">
        <f>IF(ISNA(VLOOKUP($C8001,'DTEN TCAP Linkage deviceId'!$A$1:$A$20000,1,FALSE)),"No","Yes")</f>
        <v>No</v>
      </c>
      <c r="H8001" s="1" t="str">
        <f>IF(ISNA(VLOOKUP($C8001,'Provisioning Requester'!$F$3:$H$20000,2,FALSE)),"No","Yes")</f>
        <v>No</v>
      </c>
      <c r="I8001" s="1" t="str">
        <f>IF($H8001="Yes",VLOOKUP($C8001,'Provisioning Requester'!$F$3:$H$20000,3,FALSE),"-")</f>
        <v>-</v>
      </c>
      <c r="J8001" s="1" t="str">
        <f>IF(OR(D8001="SVCP", E8001="TRUE"), "No", IF(ISNA(VLOOKUP($C8001,'ProvResponder deviceId'!$A$1:$A$20000,1,FALSE)),"No","Yes"))</f>
        <v>No</v>
      </c>
      <c r="K8001" s="1" t="str">
        <f>IF($J8001="Yes",VLOOKUP($C8001,'ProvResponder deviceId'!$A$1:$C$20000,3,FALSE),"-")</f>
        <v>-</v>
      </c>
      <c r="L8001" s="1" t="str">
        <f t="shared" si="248"/>
        <v/>
      </c>
      <c r="M8001" s="1" t="str">
        <f t="shared" si="249"/>
        <v/>
      </c>
      <c r="N8001" s="1" t="str">
        <f>IF(ISBLANK($C8001),"",IF(ISNA(VLOOKUP($L8001,'result messages'!$H$3:$L$11,2,FALSE)),VLOOKUP($M8001,'result messages'!$H$3:$L$11,2,FALSE),VLOOKUP($L8001,'result messages'!$H$3:$L$11,2,FALSE)))</f>
        <v/>
      </c>
      <c r="O8001" s="1" t="str">
        <f>IF(ISBLANK($C8001),"",IF(ISNA(VLOOKUP($L8001,'result messages'!$H$3:$L$11,3,FALSE)),VLOOKUP($M8001,'result messages'!$H$3:$L$11,3,FALSE),VLOOKUP($L8001,'result messages'!$H$3:$L$11,3,FALSE)))</f>
        <v/>
      </c>
      <c r="P8001" s="1" t="str">
        <f>IF(ISBLANK($C8001),"",IF(ISNA(VLOOKUP($L8001,'result messages'!$H$3:$L$11,4,FALSE)),VLOOKUP($M8001,'result messages'!$H$3:$L$11,4,FALSE),VLOOKUP($L8001,'result messages'!$H$3:$L$11,4,FALSE)))</f>
        <v/>
      </c>
      <c r="Q8001" s="1" t="str">
        <f>IF(ISBLANK($C8001),"",IF(ISNA(VLOOKUP($L8001,'result messages'!$H$3:$L$11,5,FALSE)),VLOOKUP($M8001,'result messages'!$H$3:$L$11,5,FALSE),VLOOKUP($L8001,'result messages'!$H$3:$L$11,5,FALSE)))</f>
        <v/>
      </c>
    </row>
    <row r="8002" spans="1:17">
      <c r="A8002" s="1">
        <v>7999</v>
      </c>
      <c r="B8002" s="1"/>
      <c r="C8002" s="1"/>
      <c r="D8002" s="1"/>
      <c r="E8002" s="6"/>
      <c r="F8002" s="1"/>
      <c r="G8002" s="1" t="str">
        <f>IF(ISNA(VLOOKUP($C8002,'DTEN TCAP Linkage deviceId'!$A$1:$A$20000,1,FALSE)),"No","Yes")</f>
        <v>No</v>
      </c>
      <c r="H8002" s="1" t="str">
        <f>IF(ISNA(VLOOKUP($C8002,'Provisioning Requester'!$F$3:$H$20000,2,FALSE)),"No","Yes")</f>
        <v>No</v>
      </c>
      <c r="I8002" s="1" t="str">
        <f>IF($H8002="Yes",VLOOKUP($C8002,'Provisioning Requester'!$F$3:$H$20000,3,FALSE),"-")</f>
        <v>-</v>
      </c>
      <c r="J8002" s="1" t="str">
        <f>IF(OR(D8002="SVCP", E8002="TRUE"), "No", IF(ISNA(VLOOKUP($C8002,'ProvResponder deviceId'!$A$1:$A$20000,1,FALSE)),"No","Yes"))</f>
        <v>No</v>
      </c>
      <c r="K8002" s="1" t="str">
        <f>IF($J8002="Yes",VLOOKUP($C8002,'ProvResponder deviceId'!$A$1:$C$20000,3,FALSE),"-")</f>
        <v>-</v>
      </c>
      <c r="L8002" s="1" t="str">
        <f t="shared" si="248"/>
        <v/>
      </c>
      <c r="M8002" s="1" t="str">
        <f t="shared" si="249"/>
        <v/>
      </c>
      <c r="N8002" s="1" t="str">
        <f>IF(ISBLANK($C8002),"",IF(ISNA(VLOOKUP($L8002,'result messages'!$H$3:$L$11,2,FALSE)),VLOOKUP($M8002,'result messages'!$H$3:$L$11,2,FALSE),VLOOKUP($L8002,'result messages'!$H$3:$L$11,2,FALSE)))</f>
        <v/>
      </c>
      <c r="O8002" s="1" t="str">
        <f>IF(ISBLANK($C8002),"",IF(ISNA(VLOOKUP($L8002,'result messages'!$H$3:$L$11,3,FALSE)),VLOOKUP($M8002,'result messages'!$H$3:$L$11,3,FALSE),VLOOKUP($L8002,'result messages'!$H$3:$L$11,3,FALSE)))</f>
        <v/>
      </c>
      <c r="P8002" s="1" t="str">
        <f>IF(ISBLANK($C8002),"",IF(ISNA(VLOOKUP($L8002,'result messages'!$H$3:$L$11,4,FALSE)),VLOOKUP($M8002,'result messages'!$H$3:$L$11,4,FALSE),VLOOKUP($L8002,'result messages'!$H$3:$L$11,4,FALSE)))</f>
        <v/>
      </c>
      <c r="Q8002" s="1" t="str">
        <f>IF(ISBLANK($C8002),"",IF(ISNA(VLOOKUP($L8002,'result messages'!$H$3:$L$11,5,FALSE)),VLOOKUP($M8002,'result messages'!$H$3:$L$11,5,FALSE),VLOOKUP($L8002,'result messages'!$H$3:$L$11,5,FALSE)))</f>
        <v/>
      </c>
    </row>
    <row r="8003" spans="1:17">
      <c r="A8003" s="1">
        <v>8000</v>
      </c>
      <c r="B8003" s="1"/>
      <c r="C8003" s="1"/>
      <c r="D8003" s="1"/>
      <c r="E8003" s="6"/>
      <c r="F8003" s="1"/>
      <c r="G8003" s="1" t="str">
        <f>IF(ISNA(VLOOKUP($C8003,'DTEN TCAP Linkage deviceId'!$A$1:$A$20000,1,FALSE)),"No","Yes")</f>
        <v>No</v>
      </c>
      <c r="H8003" s="1" t="str">
        <f>IF(ISNA(VLOOKUP($C8003,'Provisioning Requester'!$F$3:$H$20000,2,FALSE)),"No","Yes")</f>
        <v>No</v>
      </c>
      <c r="I8003" s="1" t="str">
        <f>IF($H8003="Yes",VLOOKUP($C8003,'Provisioning Requester'!$F$3:$H$20000,3,FALSE),"-")</f>
        <v>-</v>
      </c>
      <c r="J8003" s="1" t="str">
        <f>IF(OR(D8003="SVCP", E8003="TRUE"), "No", IF(ISNA(VLOOKUP($C8003,'ProvResponder deviceId'!$A$1:$A$20000,1,FALSE)),"No","Yes"))</f>
        <v>No</v>
      </c>
      <c r="K8003" s="1" t="str">
        <f>IF($J8003="Yes",VLOOKUP($C8003,'ProvResponder deviceId'!$A$1:$C$20000,3,FALSE),"-")</f>
        <v>-</v>
      </c>
      <c r="L8003" s="1" t="str">
        <f t="shared" si="248"/>
        <v/>
      </c>
      <c r="M8003" s="1" t="str">
        <f t="shared" si="249"/>
        <v/>
      </c>
      <c r="N8003" s="1" t="str">
        <f>IF(ISBLANK($C8003),"",IF(ISNA(VLOOKUP($L8003,'result messages'!$H$3:$L$11,2,FALSE)),VLOOKUP($M8003,'result messages'!$H$3:$L$11,2,FALSE),VLOOKUP($L8003,'result messages'!$H$3:$L$11,2,FALSE)))</f>
        <v/>
      </c>
      <c r="O8003" s="1" t="str">
        <f>IF(ISBLANK($C8003),"",IF(ISNA(VLOOKUP($L8003,'result messages'!$H$3:$L$11,3,FALSE)),VLOOKUP($M8003,'result messages'!$H$3:$L$11,3,FALSE),VLOOKUP($L8003,'result messages'!$H$3:$L$11,3,FALSE)))</f>
        <v/>
      </c>
      <c r="P8003" s="1" t="str">
        <f>IF(ISBLANK($C8003),"",IF(ISNA(VLOOKUP($L8003,'result messages'!$H$3:$L$11,4,FALSE)),VLOOKUP($M8003,'result messages'!$H$3:$L$11,4,FALSE),VLOOKUP($L8003,'result messages'!$H$3:$L$11,4,FALSE)))</f>
        <v/>
      </c>
      <c r="Q8003" s="1" t="str">
        <f>IF(ISBLANK($C8003),"",IF(ISNA(VLOOKUP($L8003,'result messages'!$H$3:$L$11,5,FALSE)),VLOOKUP($M8003,'result messages'!$H$3:$L$11,5,FALSE),VLOOKUP($L8003,'result messages'!$H$3:$L$11,5,FALSE)))</f>
        <v/>
      </c>
    </row>
    <row r="8004" spans="1:17">
      <c r="A8004" s="1">
        <v>8001</v>
      </c>
      <c r="B8004" s="1"/>
      <c r="C8004" s="1"/>
      <c r="D8004" s="1"/>
      <c r="E8004" s="6"/>
      <c r="F8004" s="1"/>
      <c r="G8004" s="1" t="str">
        <f>IF(ISNA(VLOOKUP($C8004,'DTEN TCAP Linkage deviceId'!$A$1:$A$20000,1,FALSE)),"No","Yes")</f>
        <v>No</v>
      </c>
      <c r="H8004" s="1" t="str">
        <f>IF(ISNA(VLOOKUP($C8004,'Provisioning Requester'!$F$3:$H$20000,2,FALSE)),"No","Yes")</f>
        <v>No</v>
      </c>
      <c r="I8004" s="1" t="str">
        <f>IF($H8004="Yes",VLOOKUP($C8004,'Provisioning Requester'!$F$3:$H$20000,3,FALSE),"-")</f>
        <v>-</v>
      </c>
      <c r="J8004" s="1" t="str">
        <f>IF(OR(D8004="SVCP", E8004="TRUE"), "No", IF(ISNA(VLOOKUP($C8004,'ProvResponder deviceId'!$A$1:$A$20000,1,FALSE)),"No","Yes"))</f>
        <v>No</v>
      </c>
      <c r="K8004" s="1" t="str">
        <f>IF($J8004="Yes",VLOOKUP($C8004,'ProvResponder deviceId'!$A$1:$C$20000,3,FALSE),"-")</f>
        <v>-</v>
      </c>
      <c r="L8004" s="1" t="str">
        <f t="shared" si="248"/>
        <v/>
      </c>
      <c r="M8004" s="1" t="str">
        <f t="shared" si="249"/>
        <v/>
      </c>
      <c r="N8004" s="1" t="str">
        <f>IF(ISBLANK($C8004),"",IF(ISNA(VLOOKUP($L8004,'result messages'!$H$3:$L$11,2,FALSE)),VLOOKUP($M8004,'result messages'!$H$3:$L$11,2,FALSE),VLOOKUP($L8004,'result messages'!$H$3:$L$11,2,FALSE)))</f>
        <v/>
      </c>
      <c r="O8004" s="1" t="str">
        <f>IF(ISBLANK($C8004),"",IF(ISNA(VLOOKUP($L8004,'result messages'!$H$3:$L$11,3,FALSE)),VLOOKUP($M8004,'result messages'!$H$3:$L$11,3,FALSE),VLOOKUP($L8004,'result messages'!$H$3:$L$11,3,FALSE)))</f>
        <v/>
      </c>
      <c r="P8004" s="1" t="str">
        <f>IF(ISBLANK($C8004),"",IF(ISNA(VLOOKUP($L8004,'result messages'!$H$3:$L$11,4,FALSE)),VLOOKUP($M8004,'result messages'!$H$3:$L$11,4,FALSE),VLOOKUP($L8004,'result messages'!$H$3:$L$11,4,FALSE)))</f>
        <v/>
      </c>
      <c r="Q8004" s="1" t="str">
        <f>IF(ISBLANK($C8004),"",IF(ISNA(VLOOKUP($L8004,'result messages'!$H$3:$L$11,5,FALSE)),VLOOKUP($M8004,'result messages'!$H$3:$L$11,5,FALSE),VLOOKUP($L8004,'result messages'!$H$3:$L$11,5,FALSE)))</f>
        <v/>
      </c>
    </row>
    <row r="8005" spans="1:17">
      <c r="A8005" s="1">
        <v>8002</v>
      </c>
      <c r="B8005" s="1"/>
      <c r="C8005" s="1"/>
      <c r="D8005" s="1"/>
      <c r="E8005" s="6"/>
      <c r="F8005" s="1"/>
      <c r="G8005" s="1" t="str">
        <f>IF(ISNA(VLOOKUP($C8005,'DTEN TCAP Linkage deviceId'!$A$1:$A$20000,1,FALSE)),"No","Yes")</f>
        <v>No</v>
      </c>
      <c r="H8005" s="1" t="str">
        <f>IF(ISNA(VLOOKUP($C8005,'Provisioning Requester'!$F$3:$H$20000,2,FALSE)),"No","Yes")</f>
        <v>No</v>
      </c>
      <c r="I8005" s="1" t="str">
        <f>IF($H8005="Yes",VLOOKUP($C8005,'Provisioning Requester'!$F$3:$H$20000,3,FALSE),"-")</f>
        <v>-</v>
      </c>
      <c r="J8005" s="1" t="str">
        <f>IF(OR(D8005="SVCP", E8005="TRUE"), "No", IF(ISNA(VLOOKUP($C8005,'ProvResponder deviceId'!$A$1:$A$20000,1,FALSE)),"No","Yes"))</f>
        <v>No</v>
      </c>
      <c r="K8005" s="1" t="str">
        <f>IF($J8005="Yes",VLOOKUP($C8005,'ProvResponder deviceId'!$A$1:$C$20000,3,FALSE),"-")</f>
        <v>-</v>
      </c>
      <c r="L8005" s="1" t="str">
        <f t="shared" ref="L8005:L8068" si="250">IF(ISBLANK($C8005),"",$D8005&amp;$E8005&amp;$G8005&amp;$H8005&amp;$I8005&amp;$J8005&amp;$K8005)</f>
        <v/>
      </c>
      <c r="M8005" s="1" t="str">
        <f t="shared" ref="M8005:M8068" si="251">IF(ISBLANK($C8005),"",$D8005&amp;$E8005&amp;$G8005&amp;$H8005&amp;$I8005&amp;$J8005&amp;"other")</f>
        <v/>
      </c>
      <c r="N8005" s="1" t="str">
        <f>IF(ISBLANK($C8005),"",IF(ISNA(VLOOKUP($L8005,'result messages'!$H$3:$L$11,2,FALSE)),VLOOKUP($M8005,'result messages'!$H$3:$L$11,2,FALSE),VLOOKUP($L8005,'result messages'!$H$3:$L$11,2,FALSE)))</f>
        <v/>
      </c>
      <c r="O8005" s="1" t="str">
        <f>IF(ISBLANK($C8005),"",IF(ISNA(VLOOKUP($L8005,'result messages'!$H$3:$L$11,3,FALSE)),VLOOKUP($M8005,'result messages'!$H$3:$L$11,3,FALSE),VLOOKUP($L8005,'result messages'!$H$3:$L$11,3,FALSE)))</f>
        <v/>
      </c>
      <c r="P8005" s="1" t="str">
        <f>IF(ISBLANK($C8005),"",IF(ISNA(VLOOKUP($L8005,'result messages'!$H$3:$L$11,4,FALSE)),VLOOKUP($M8005,'result messages'!$H$3:$L$11,4,FALSE),VLOOKUP($L8005,'result messages'!$H$3:$L$11,4,FALSE)))</f>
        <v/>
      </c>
      <c r="Q8005" s="1" t="str">
        <f>IF(ISBLANK($C8005),"",IF(ISNA(VLOOKUP($L8005,'result messages'!$H$3:$L$11,5,FALSE)),VLOOKUP($M8005,'result messages'!$H$3:$L$11,5,FALSE),VLOOKUP($L8005,'result messages'!$H$3:$L$11,5,FALSE)))</f>
        <v/>
      </c>
    </row>
    <row r="8006" spans="1:17">
      <c r="A8006" s="1">
        <v>8003</v>
      </c>
      <c r="B8006" s="1"/>
      <c r="C8006" s="1"/>
      <c r="D8006" s="1"/>
      <c r="E8006" s="6"/>
      <c r="F8006" s="1"/>
      <c r="G8006" s="1" t="str">
        <f>IF(ISNA(VLOOKUP($C8006,'DTEN TCAP Linkage deviceId'!$A$1:$A$20000,1,FALSE)),"No","Yes")</f>
        <v>No</v>
      </c>
      <c r="H8006" s="1" t="str">
        <f>IF(ISNA(VLOOKUP($C8006,'Provisioning Requester'!$F$3:$H$20000,2,FALSE)),"No","Yes")</f>
        <v>No</v>
      </c>
      <c r="I8006" s="1" t="str">
        <f>IF($H8006="Yes",VLOOKUP($C8006,'Provisioning Requester'!$F$3:$H$20000,3,FALSE),"-")</f>
        <v>-</v>
      </c>
      <c r="J8006" s="1" t="str">
        <f>IF(OR(D8006="SVCP", E8006="TRUE"), "No", IF(ISNA(VLOOKUP($C8006,'ProvResponder deviceId'!$A$1:$A$20000,1,FALSE)),"No","Yes"))</f>
        <v>No</v>
      </c>
      <c r="K8006" s="1" t="str">
        <f>IF($J8006="Yes",VLOOKUP($C8006,'ProvResponder deviceId'!$A$1:$C$20000,3,FALSE),"-")</f>
        <v>-</v>
      </c>
      <c r="L8006" s="1" t="str">
        <f t="shared" si="250"/>
        <v/>
      </c>
      <c r="M8006" s="1" t="str">
        <f t="shared" si="251"/>
        <v/>
      </c>
      <c r="N8006" s="1" t="str">
        <f>IF(ISBLANK($C8006),"",IF(ISNA(VLOOKUP($L8006,'result messages'!$H$3:$L$11,2,FALSE)),VLOOKUP($M8006,'result messages'!$H$3:$L$11,2,FALSE),VLOOKUP($L8006,'result messages'!$H$3:$L$11,2,FALSE)))</f>
        <v/>
      </c>
      <c r="O8006" s="1" t="str">
        <f>IF(ISBLANK($C8006),"",IF(ISNA(VLOOKUP($L8006,'result messages'!$H$3:$L$11,3,FALSE)),VLOOKUP($M8006,'result messages'!$H$3:$L$11,3,FALSE),VLOOKUP($L8006,'result messages'!$H$3:$L$11,3,FALSE)))</f>
        <v/>
      </c>
      <c r="P8006" s="1" t="str">
        <f>IF(ISBLANK($C8006),"",IF(ISNA(VLOOKUP($L8006,'result messages'!$H$3:$L$11,4,FALSE)),VLOOKUP($M8006,'result messages'!$H$3:$L$11,4,FALSE),VLOOKUP($L8006,'result messages'!$H$3:$L$11,4,FALSE)))</f>
        <v/>
      </c>
      <c r="Q8006" s="1" t="str">
        <f>IF(ISBLANK($C8006),"",IF(ISNA(VLOOKUP($L8006,'result messages'!$H$3:$L$11,5,FALSE)),VLOOKUP($M8006,'result messages'!$H$3:$L$11,5,FALSE),VLOOKUP($L8006,'result messages'!$H$3:$L$11,5,FALSE)))</f>
        <v/>
      </c>
    </row>
    <row r="8007" spans="1:17">
      <c r="A8007" s="1">
        <v>8004</v>
      </c>
      <c r="B8007" s="1"/>
      <c r="C8007" s="1"/>
      <c r="D8007" s="1"/>
      <c r="E8007" s="6"/>
      <c r="F8007" s="1"/>
      <c r="G8007" s="1" t="str">
        <f>IF(ISNA(VLOOKUP($C8007,'DTEN TCAP Linkage deviceId'!$A$1:$A$20000,1,FALSE)),"No","Yes")</f>
        <v>No</v>
      </c>
      <c r="H8007" s="1" t="str">
        <f>IF(ISNA(VLOOKUP($C8007,'Provisioning Requester'!$F$3:$H$20000,2,FALSE)),"No","Yes")</f>
        <v>No</v>
      </c>
      <c r="I8007" s="1" t="str">
        <f>IF($H8007="Yes",VLOOKUP($C8007,'Provisioning Requester'!$F$3:$H$20000,3,FALSE),"-")</f>
        <v>-</v>
      </c>
      <c r="J8007" s="1" t="str">
        <f>IF(OR(D8007="SVCP", E8007="TRUE"), "No", IF(ISNA(VLOOKUP($C8007,'ProvResponder deviceId'!$A$1:$A$20000,1,FALSE)),"No","Yes"))</f>
        <v>No</v>
      </c>
      <c r="K8007" s="1" t="str">
        <f>IF($J8007="Yes",VLOOKUP($C8007,'ProvResponder deviceId'!$A$1:$C$20000,3,FALSE),"-")</f>
        <v>-</v>
      </c>
      <c r="L8007" s="1" t="str">
        <f t="shared" si="250"/>
        <v/>
      </c>
      <c r="M8007" s="1" t="str">
        <f t="shared" si="251"/>
        <v/>
      </c>
      <c r="N8007" s="1" t="str">
        <f>IF(ISBLANK($C8007),"",IF(ISNA(VLOOKUP($L8007,'result messages'!$H$3:$L$11,2,FALSE)),VLOOKUP($M8007,'result messages'!$H$3:$L$11,2,FALSE),VLOOKUP($L8007,'result messages'!$H$3:$L$11,2,FALSE)))</f>
        <v/>
      </c>
      <c r="O8007" s="1" t="str">
        <f>IF(ISBLANK($C8007),"",IF(ISNA(VLOOKUP($L8007,'result messages'!$H$3:$L$11,3,FALSE)),VLOOKUP($M8007,'result messages'!$H$3:$L$11,3,FALSE),VLOOKUP($L8007,'result messages'!$H$3:$L$11,3,FALSE)))</f>
        <v/>
      </c>
      <c r="P8007" s="1" t="str">
        <f>IF(ISBLANK($C8007),"",IF(ISNA(VLOOKUP($L8007,'result messages'!$H$3:$L$11,4,FALSE)),VLOOKUP($M8007,'result messages'!$H$3:$L$11,4,FALSE),VLOOKUP($L8007,'result messages'!$H$3:$L$11,4,FALSE)))</f>
        <v/>
      </c>
      <c r="Q8007" s="1" t="str">
        <f>IF(ISBLANK($C8007),"",IF(ISNA(VLOOKUP($L8007,'result messages'!$H$3:$L$11,5,FALSE)),VLOOKUP($M8007,'result messages'!$H$3:$L$11,5,FALSE),VLOOKUP($L8007,'result messages'!$H$3:$L$11,5,FALSE)))</f>
        <v/>
      </c>
    </row>
    <row r="8008" spans="1:17">
      <c r="A8008" s="1">
        <v>8005</v>
      </c>
      <c r="B8008" s="1"/>
      <c r="C8008" s="1"/>
      <c r="D8008" s="1"/>
      <c r="E8008" s="6"/>
      <c r="F8008" s="1"/>
      <c r="G8008" s="1" t="str">
        <f>IF(ISNA(VLOOKUP($C8008,'DTEN TCAP Linkage deviceId'!$A$1:$A$20000,1,FALSE)),"No","Yes")</f>
        <v>No</v>
      </c>
      <c r="H8008" s="1" t="str">
        <f>IF(ISNA(VLOOKUP($C8008,'Provisioning Requester'!$F$3:$H$20000,2,FALSE)),"No","Yes")</f>
        <v>No</v>
      </c>
      <c r="I8008" s="1" t="str">
        <f>IF($H8008="Yes",VLOOKUP($C8008,'Provisioning Requester'!$F$3:$H$20000,3,FALSE),"-")</f>
        <v>-</v>
      </c>
      <c r="J8008" s="1" t="str">
        <f>IF(OR(D8008="SVCP", E8008="TRUE"), "No", IF(ISNA(VLOOKUP($C8008,'ProvResponder deviceId'!$A$1:$A$20000,1,FALSE)),"No","Yes"))</f>
        <v>No</v>
      </c>
      <c r="K8008" s="1" t="str">
        <f>IF($J8008="Yes",VLOOKUP($C8008,'ProvResponder deviceId'!$A$1:$C$20000,3,FALSE),"-")</f>
        <v>-</v>
      </c>
      <c r="L8008" s="1" t="str">
        <f t="shared" si="250"/>
        <v/>
      </c>
      <c r="M8008" s="1" t="str">
        <f t="shared" si="251"/>
        <v/>
      </c>
      <c r="N8008" s="1" t="str">
        <f>IF(ISBLANK($C8008),"",IF(ISNA(VLOOKUP($L8008,'result messages'!$H$3:$L$11,2,FALSE)),VLOOKUP($M8008,'result messages'!$H$3:$L$11,2,FALSE),VLOOKUP($L8008,'result messages'!$H$3:$L$11,2,FALSE)))</f>
        <v/>
      </c>
      <c r="O8008" s="1" t="str">
        <f>IF(ISBLANK($C8008),"",IF(ISNA(VLOOKUP($L8008,'result messages'!$H$3:$L$11,3,FALSE)),VLOOKUP($M8008,'result messages'!$H$3:$L$11,3,FALSE),VLOOKUP($L8008,'result messages'!$H$3:$L$11,3,FALSE)))</f>
        <v/>
      </c>
      <c r="P8008" s="1" t="str">
        <f>IF(ISBLANK($C8008),"",IF(ISNA(VLOOKUP($L8008,'result messages'!$H$3:$L$11,4,FALSE)),VLOOKUP($M8008,'result messages'!$H$3:$L$11,4,FALSE),VLOOKUP($L8008,'result messages'!$H$3:$L$11,4,FALSE)))</f>
        <v/>
      </c>
      <c r="Q8008" s="1" t="str">
        <f>IF(ISBLANK($C8008),"",IF(ISNA(VLOOKUP($L8008,'result messages'!$H$3:$L$11,5,FALSE)),VLOOKUP($M8008,'result messages'!$H$3:$L$11,5,FALSE),VLOOKUP($L8008,'result messages'!$H$3:$L$11,5,FALSE)))</f>
        <v/>
      </c>
    </row>
    <row r="8009" spans="1:17">
      <c r="A8009" s="1">
        <v>8006</v>
      </c>
      <c r="B8009" s="1"/>
      <c r="C8009" s="1"/>
      <c r="D8009" s="1"/>
      <c r="E8009" s="6"/>
      <c r="F8009" s="1"/>
      <c r="G8009" s="1" t="str">
        <f>IF(ISNA(VLOOKUP($C8009,'DTEN TCAP Linkage deviceId'!$A$1:$A$20000,1,FALSE)),"No","Yes")</f>
        <v>No</v>
      </c>
      <c r="H8009" s="1" t="str">
        <f>IF(ISNA(VLOOKUP($C8009,'Provisioning Requester'!$F$3:$H$20000,2,FALSE)),"No","Yes")</f>
        <v>No</v>
      </c>
      <c r="I8009" s="1" t="str">
        <f>IF($H8009="Yes",VLOOKUP($C8009,'Provisioning Requester'!$F$3:$H$20000,3,FALSE),"-")</f>
        <v>-</v>
      </c>
      <c r="J8009" s="1" t="str">
        <f>IF(OR(D8009="SVCP", E8009="TRUE"), "No", IF(ISNA(VLOOKUP($C8009,'ProvResponder deviceId'!$A$1:$A$20000,1,FALSE)),"No","Yes"))</f>
        <v>No</v>
      </c>
      <c r="K8009" s="1" t="str">
        <f>IF($J8009="Yes",VLOOKUP($C8009,'ProvResponder deviceId'!$A$1:$C$20000,3,FALSE),"-")</f>
        <v>-</v>
      </c>
      <c r="L8009" s="1" t="str">
        <f t="shared" si="250"/>
        <v/>
      </c>
      <c r="M8009" s="1" t="str">
        <f t="shared" si="251"/>
        <v/>
      </c>
      <c r="N8009" s="1" t="str">
        <f>IF(ISBLANK($C8009),"",IF(ISNA(VLOOKUP($L8009,'result messages'!$H$3:$L$11,2,FALSE)),VLOOKUP($M8009,'result messages'!$H$3:$L$11,2,FALSE),VLOOKUP($L8009,'result messages'!$H$3:$L$11,2,FALSE)))</f>
        <v/>
      </c>
      <c r="O8009" s="1" t="str">
        <f>IF(ISBLANK($C8009),"",IF(ISNA(VLOOKUP($L8009,'result messages'!$H$3:$L$11,3,FALSE)),VLOOKUP($M8009,'result messages'!$H$3:$L$11,3,FALSE),VLOOKUP($L8009,'result messages'!$H$3:$L$11,3,FALSE)))</f>
        <v/>
      </c>
      <c r="P8009" s="1" t="str">
        <f>IF(ISBLANK($C8009),"",IF(ISNA(VLOOKUP($L8009,'result messages'!$H$3:$L$11,4,FALSE)),VLOOKUP($M8009,'result messages'!$H$3:$L$11,4,FALSE),VLOOKUP($L8009,'result messages'!$H$3:$L$11,4,FALSE)))</f>
        <v/>
      </c>
      <c r="Q8009" s="1" t="str">
        <f>IF(ISBLANK($C8009),"",IF(ISNA(VLOOKUP($L8009,'result messages'!$H$3:$L$11,5,FALSE)),VLOOKUP($M8009,'result messages'!$H$3:$L$11,5,FALSE),VLOOKUP($L8009,'result messages'!$H$3:$L$11,5,FALSE)))</f>
        <v/>
      </c>
    </row>
    <row r="8010" spans="1:17">
      <c r="A8010" s="1">
        <v>8007</v>
      </c>
      <c r="B8010" s="1"/>
      <c r="C8010" s="1"/>
      <c r="D8010" s="1"/>
      <c r="E8010" s="6"/>
      <c r="F8010" s="1"/>
      <c r="G8010" s="1" t="str">
        <f>IF(ISNA(VLOOKUP($C8010,'DTEN TCAP Linkage deviceId'!$A$1:$A$20000,1,FALSE)),"No","Yes")</f>
        <v>No</v>
      </c>
      <c r="H8010" s="1" t="str">
        <f>IF(ISNA(VLOOKUP($C8010,'Provisioning Requester'!$F$3:$H$20000,2,FALSE)),"No","Yes")</f>
        <v>No</v>
      </c>
      <c r="I8010" s="1" t="str">
        <f>IF($H8010="Yes",VLOOKUP($C8010,'Provisioning Requester'!$F$3:$H$20000,3,FALSE),"-")</f>
        <v>-</v>
      </c>
      <c r="J8010" s="1" t="str">
        <f>IF(OR(D8010="SVCP", E8010="TRUE"), "No", IF(ISNA(VLOOKUP($C8010,'ProvResponder deviceId'!$A$1:$A$20000,1,FALSE)),"No","Yes"))</f>
        <v>No</v>
      </c>
      <c r="K8010" s="1" t="str">
        <f>IF($J8010="Yes",VLOOKUP($C8010,'ProvResponder deviceId'!$A$1:$C$20000,3,FALSE),"-")</f>
        <v>-</v>
      </c>
      <c r="L8010" s="1" t="str">
        <f t="shared" si="250"/>
        <v/>
      </c>
      <c r="M8010" s="1" t="str">
        <f t="shared" si="251"/>
        <v/>
      </c>
      <c r="N8010" s="1" t="str">
        <f>IF(ISBLANK($C8010),"",IF(ISNA(VLOOKUP($L8010,'result messages'!$H$3:$L$11,2,FALSE)),VLOOKUP($M8010,'result messages'!$H$3:$L$11,2,FALSE),VLOOKUP($L8010,'result messages'!$H$3:$L$11,2,FALSE)))</f>
        <v/>
      </c>
      <c r="O8010" s="1" t="str">
        <f>IF(ISBLANK($C8010),"",IF(ISNA(VLOOKUP($L8010,'result messages'!$H$3:$L$11,3,FALSE)),VLOOKUP($M8010,'result messages'!$H$3:$L$11,3,FALSE),VLOOKUP($L8010,'result messages'!$H$3:$L$11,3,FALSE)))</f>
        <v/>
      </c>
      <c r="P8010" s="1" t="str">
        <f>IF(ISBLANK($C8010),"",IF(ISNA(VLOOKUP($L8010,'result messages'!$H$3:$L$11,4,FALSE)),VLOOKUP($M8010,'result messages'!$H$3:$L$11,4,FALSE),VLOOKUP($L8010,'result messages'!$H$3:$L$11,4,FALSE)))</f>
        <v/>
      </c>
      <c r="Q8010" s="1" t="str">
        <f>IF(ISBLANK($C8010),"",IF(ISNA(VLOOKUP($L8010,'result messages'!$H$3:$L$11,5,FALSE)),VLOOKUP($M8010,'result messages'!$H$3:$L$11,5,FALSE),VLOOKUP($L8010,'result messages'!$H$3:$L$11,5,FALSE)))</f>
        <v/>
      </c>
    </row>
    <row r="8011" spans="1:17">
      <c r="A8011" s="1">
        <v>8008</v>
      </c>
      <c r="B8011" s="1"/>
      <c r="C8011" s="1"/>
      <c r="D8011" s="1"/>
      <c r="E8011" s="6"/>
      <c r="F8011" s="1"/>
      <c r="G8011" s="1" t="str">
        <f>IF(ISNA(VLOOKUP($C8011,'DTEN TCAP Linkage deviceId'!$A$1:$A$20000,1,FALSE)),"No","Yes")</f>
        <v>No</v>
      </c>
      <c r="H8011" s="1" t="str">
        <f>IF(ISNA(VLOOKUP($C8011,'Provisioning Requester'!$F$3:$H$20000,2,FALSE)),"No","Yes")</f>
        <v>No</v>
      </c>
      <c r="I8011" s="1" t="str">
        <f>IF($H8011="Yes",VLOOKUP($C8011,'Provisioning Requester'!$F$3:$H$20000,3,FALSE),"-")</f>
        <v>-</v>
      </c>
      <c r="J8011" s="1" t="str">
        <f>IF(OR(D8011="SVCP", E8011="TRUE"), "No", IF(ISNA(VLOOKUP($C8011,'ProvResponder deviceId'!$A$1:$A$20000,1,FALSE)),"No","Yes"))</f>
        <v>No</v>
      </c>
      <c r="K8011" s="1" t="str">
        <f>IF($J8011="Yes",VLOOKUP($C8011,'ProvResponder deviceId'!$A$1:$C$20000,3,FALSE),"-")</f>
        <v>-</v>
      </c>
      <c r="L8011" s="1" t="str">
        <f t="shared" si="250"/>
        <v/>
      </c>
      <c r="M8011" s="1" t="str">
        <f t="shared" si="251"/>
        <v/>
      </c>
      <c r="N8011" s="1" t="str">
        <f>IF(ISBLANK($C8011),"",IF(ISNA(VLOOKUP($L8011,'result messages'!$H$3:$L$11,2,FALSE)),VLOOKUP($M8011,'result messages'!$H$3:$L$11,2,FALSE),VLOOKUP($L8011,'result messages'!$H$3:$L$11,2,FALSE)))</f>
        <v/>
      </c>
      <c r="O8011" s="1" t="str">
        <f>IF(ISBLANK($C8011),"",IF(ISNA(VLOOKUP($L8011,'result messages'!$H$3:$L$11,3,FALSE)),VLOOKUP($M8011,'result messages'!$H$3:$L$11,3,FALSE),VLOOKUP($L8011,'result messages'!$H$3:$L$11,3,FALSE)))</f>
        <v/>
      </c>
      <c r="P8011" s="1" t="str">
        <f>IF(ISBLANK($C8011),"",IF(ISNA(VLOOKUP($L8011,'result messages'!$H$3:$L$11,4,FALSE)),VLOOKUP($M8011,'result messages'!$H$3:$L$11,4,FALSE),VLOOKUP($L8011,'result messages'!$H$3:$L$11,4,FALSE)))</f>
        <v/>
      </c>
      <c r="Q8011" s="1" t="str">
        <f>IF(ISBLANK($C8011),"",IF(ISNA(VLOOKUP($L8011,'result messages'!$H$3:$L$11,5,FALSE)),VLOOKUP($M8011,'result messages'!$H$3:$L$11,5,FALSE),VLOOKUP($L8011,'result messages'!$H$3:$L$11,5,FALSE)))</f>
        <v/>
      </c>
    </row>
    <row r="8012" spans="1:17">
      <c r="A8012" s="1">
        <v>8009</v>
      </c>
      <c r="B8012" s="1"/>
      <c r="C8012" s="1"/>
      <c r="D8012" s="1"/>
      <c r="E8012" s="6"/>
      <c r="F8012" s="1"/>
      <c r="G8012" s="1" t="str">
        <f>IF(ISNA(VLOOKUP($C8012,'DTEN TCAP Linkage deviceId'!$A$1:$A$20000,1,FALSE)),"No","Yes")</f>
        <v>No</v>
      </c>
      <c r="H8012" s="1" t="str">
        <f>IF(ISNA(VLOOKUP($C8012,'Provisioning Requester'!$F$3:$H$20000,2,FALSE)),"No","Yes")</f>
        <v>No</v>
      </c>
      <c r="I8012" s="1" t="str">
        <f>IF($H8012="Yes",VLOOKUP($C8012,'Provisioning Requester'!$F$3:$H$20000,3,FALSE),"-")</f>
        <v>-</v>
      </c>
      <c r="J8012" s="1" t="str">
        <f>IF(OR(D8012="SVCP", E8012="TRUE"), "No", IF(ISNA(VLOOKUP($C8012,'ProvResponder deviceId'!$A$1:$A$20000,1,FALSE)),"No","Yes"))</f>
        <v>No</v>
      </c>
      <c r="K8012" s="1" t="str">
        <f>IF($J8012="Yes",VLOOKUP($C8012,'ProvResponder deviceId'!$A$1:$C$20000,3,FALSE),"-")</f>
        <v>-</v>
      </c>
      <c r="L8012" s="1" t="str">
        <f t="shared" si="250"/>
        <v/>
      </c>
      <c r="M8012" s="1" t="str">
        <f t="shared" si="251"/>
        <v/>
      </c>
      <c r="N8012" s="1" t="str">
        <f>IF(ISBLANK($C8012),"",IF(ISNA(VLOOKUP($L8012,'result messages'!$H$3:$L$11,2,FALSE)),VLOOKUP($M8012,'result messages'!$H$3:$L$11,2,FALSE),VLOOKUP($L8012,'result messages'!$H$3:$L$11,2,FALSE)))</f>
        <v/>
      </c>
      <c r="O8012" s="1" t="str">
        <f>IF(ISBLANK($C8012),"",IF(ISNA(VLOOKUP($L8012,'result messages'!$H$3:$L$11,3,FALSE)),VLOOKUP($M8012,'result messages'!$H$3:$L$11,3,FALSE),VLOOKUP($L8012,'result messages'!$H$3:$L$11,3,FALSE)))</f>
        <v/>
      </c>
      <c r="P8012" s="1" t="str">
        <f>IF(ISBLANK($C8012),"",IF(ISNA(VLOOKUP($L8012,'result messages'!$H$3:$L$11,4,FALSE)),VLOOKUP($M8012,'result messages'!$H$3:$L$11,4,FALSE),VLOOKUP($L8012,'result messages'!$H$3:$L$11,4,FALSE)))</f>
        <v/>
      </c>
      <c r="Q8012" s="1" t="str">
        <f>IF(ISBLANK($C8012),"",IF(ISNA(VLOOKUP($L8012,'result messages'!$H$3:$L$11,5,FALSE)),VLOOKUP($M8012,'result messages'!$H$3:$L$11,5,FALSE),VLOOKUP($L8012,'result messages'!$H$3:$L$11,5,FALSE)))</f>
        <v/>
      </c>
    </row>
    <row r="8013" spans="1:17">
      <c r="A8013" s="1">
        <v>8010</v>
      </c>
      <c r="B8013" s="1"/>
      <c r="C8013" s="1"/>
      <c r="D8013" s="1"/>
      <c r="E8013" s="6"/>
      <c r="F8013" s="1"/>
      <c r="G8013" s="1" t="str">
        <f>IF(ISNA(VLOOKUP($C8013,'DTEN TCAP Linkage deviceId'!$A$1:$A$20000,1,FALSE)),"No","Yes")</f>
        <v>No</v>
      </c>
      <c r="H8013" s="1" t="str">
        <f>IF(ISNA(VLOOKUP($C8013,'Provisioning Requester'!$F$3:$H$20000,2,FALSE)),"No","Yes")</f>
        <v>No</v>
      </c>
      <c r="I8013" s="1" t="str">
        <f>IF($H8013="Yes",VLOOKUP($C8013,'Provisioning Requester'!$F$3:$H$20000,3,FALSE),"-")</f>
        <v>-</v>
      </c>
      <c r="J8013" s="1" t="str">
        <f>IF(OR(D8013="SVCP", E8013="TRUE"), "No", IF(ISNA(VLOOKUP($C8013,'ProvResponder deviceId'!$A$1:$A$20000,1,FALSE)),"No","Yes"))</f>
        <v>No</v>
      </c>
      <c r="K8013" s="1" t="str">
        <f>IF($J8013="Yes",VLOOKUP($C8013,'ProvResponder deviceId'!$A$1:$C$20000,3,FALSE),"-")</f>
        <v>-</v>
      </c>
      <c r="L8013" s="1" t="str">
        <f t="shared" si="250"/>
        <v/>
      </c>
      <c r="M8013" s="1" t="str">
        <f t="shared" si="251"/>
        <v/>
      </c>
      <c r="N8013" s="1" t="str">
        <f>IF(ISBLANK($C8013),"",IF(ISNA(VLOOKUP($L8013,'result messages'!$H$3:$L$11,2,FALSE)),VLOOKUP($M8013,'result messages'!$H$3:$L$11,2,FALSE),VLOOKUP($L8013,'result messages'!$H$3:$L$11,2,FALSE)))</f>
        <v/>
      </c>
      <c r="O8013" s="1" t="str">
        <f>IF(ISBLANK($C8013),"",IF(ISNA(VLOOKUP($L8013,'result messages'!$H$3:$L$11,3,FALSE)),VLOOKUP($M8013,'result messages'!$H$3:$L$11,3,FALSE),VLOOKUP($L8013,'result messages'!$H$3:$L$11,3,FALSE)))</f>
        <v/>
      </c>
      <c r="P8013" s="1" t="str">
        <f>IF(ISBLANK($C8013),"",IF(ISNA(VLOOKUP($L8013,'result messages'!$H$3:$L$11,4,FALSE)),VLOOKUP($M8013,'result messages'!$H$3:$L$11,4,FALSE),VLOOKUP($L8013,'result messages'!$H$3:$L$11,4,FALSE)))</f>
        <v/>
      </c>
      <c r="Q8013" s="1" t="str">
        <f>IF(ISBLANK($C8013),"",IF(ISNA(VLOOKUP($L8013,'result messages'!$H$3:$L$11,5,FALSE)),VLOOKUP($M8013,'result messages'!$H$3:$L$11,5,FALSE),VLOOKUP($L8013,'result messages'!$H$3:$L$11,5,FALSE)))</f>
        <v/>
      </c>
    </row>
    <row r="8014" spans="1:17">
      <c r="A8014" s="1">
        <v>8011</v>
      </c>
      <c r="B8014" s="1"/>
      <c r="C8014" s="1"/>
      <c r="D8014" s="1"/>
      <c r="E8014" s="6"/>
      <c r="F8014" s="1"/>
      <c r="G8014" s="1" t="str">
        <f>IF(ISNA(VLOOKUP($C8014,'DTEN TCAP Linkage deviceId'!$A$1:$A$20000,1,FALSE)),"No","Yes")</f>
        <v>No</v>
      </c>
      <c r="H8014" s="1" t="str">
        <f>IF(ISNA(VLOOKUP($C8014,'Provisioning Requester'!$F$3:$H$20000,2,FALSE)),"No","Yes")</f>
        <v>No</v>
      </c>
      <c r="I8014" s="1" t="str">
        <f>IF($H8014="Yes",VLOOKUP($C8014,'Provisioning Requester'!$F$3:$H$20000,3,FALSE),"-")</f>
        <v>-</v>
      </c>
      <c r="J8014" s="1" t="str">
        <f>IF(OR(D8014="SVCP", E8014="TRUE"), "No", IF(ISNA(VLOOKUP($C8014,'ProvResponder deviceId'!$A$1:$A$20000,1,FALSE)),"No","Yes"))</f>
        <v>No</v>
      </c>
      <c r="K8014" s="1" t="str">
        <f>IF($J8014="Yes",VLOOKUP($C8014,'ProvResponder deviceId'!$A$1:$C$20000,3,FALSE),"-")</f>
        <v>-</v>
      </c>
      <c r="L8014" s="1" t="str">
        <f t="shared" si="250"/>
        <v/>
      </c>
      <c r="M8014" s="1" t="str">
        <f t="shared" si="251"/>
        <v/>
      </c>
      <c r="N8014" s="1" t="str">
        <f>IF(ISBLANK($C8014),"",IF(ISNA(VLOOKUP($L8014,'result messages'!$H$3:$L$11,2,FALSE)),VLOOKUP($M8014,'result messages'!$H$3:$L$11,2,FALSE),VLOOKUP($L8014,'result messages'!$H$3:$L$11,2,FALSE)))</f>
        <v/>
      </c>
      <c r="O8014" s="1" t="str">
        <f>IF(ISBLANK($C8014),"",IF(ISNA(VLOOKUP($L8014,'result messages'!$H$3:$L$11,3,FALSE)),VLOOKUP($M8014,'result messages'!$H$3:$L$11,3,FALSE),VLOOKUP($L8014,'result messages'!$H$3:$L$11,3,FALSE)))</f>
        <v/>
      </c>
      <c r="P8014" s="1" t="str">
        <f>IF(ISBLANK($C8014),"",IF(ISNA(VLOOKUP($L8014,'result messages'!$H$3:$L$11,4,FALSE)),VLOOKUP($M8014,'result messages'!$H$3:$L$11,4,FALSE),VLOOKUP($L8014,'result messages'!$H$3:$L$11,4,FALSE)))</f>
        <v/>
      </c>
      <c r="Q8014" s="1" t="str">
        <f>IF(ISBLANK($C8014),"",IF(ISNA(VLOOKUP($L8014,'result messages'!$H$3:$L$11,5,FALSE)),VLOOKUP($M8014,'result messages'!$H$3:$L$11,5,FALSE),VLOOKUP($L8014,'result messages'!$H$3:$L$11,5,FALSE)))</f>
        <v/>
      </c>
    </row>
    <row r="8015" spans="1:17">
      <c r="A8015" s="1">
        <v>8012</v>
      </c>
      <c r="B8015" s="1"/>
      <c r="C8015" s="1"/>
      <c r="D8015" s="1"/>
      <c r="E8015" s="6"/>
      <c r="F8015" s="1"/>
      <c r="G8015" s="1" t="str">
        <f>IF(ISNA(VLOOKUP($C8015,'DTEN TCAP Linkage deviceId'!$A$1:$A$20000,1,FALSE)),"No","Yes")</f>
        <v>No</v>
      </c>
      <c r="H8015" s="1" t="str">
        <f>IF(ISNA(VLOOKUP($C8015,'Provisioning Requester'!$F$3:$H$20000,2,FALSE)),"No","Yes")</f>
        <v>No</v>
      </c>
      <c r="I8015" s="1" t="str">
        <f>IF($H8015="Yes",VLOOKUP($C8015,'Provisioning Requester'!$F$3:$H$20000,3,FALSE),"-")</f>
        <v>-</v>
      </c>
      <c r="J8015" s="1" t="str">
        <f>IF(OR(D8015="SVCP", E8015="TRUE"), "No", IF(ISNA(VLOOKUP($C8015,'ProvResponder deviceId'!$A$1:$A$20000,1,FALSE)),"No","Yes"))</f>
        <v>No</v>
      </c>
      <c r="K8015" s="1" t="str">
        <f>IF($J8015="Yes",VLOOKUP($C8015,'ProvResponder deviceId'!$A$1:$C$20000,3,FALSE),"-")</f>
        <v>-</v>
      </c>
      <c r="L8015" s="1" t="str">
        <f t="shared" si="250"/>
        <v/>
      </c>
      <c r="M8015" s="1" t="str">
        <f t="shared" si="251"/>
        <v/>
      </c>
      <c r="N8015" s="1" t="str">
        <f>IF(ISBLANK($C8015),"",IF(ISNA(VLOOKUP($L8015,'result messages'!$H$3:$L$11,2,FALSE)),VLOOKUP($M8015,'result messages'!$H$3:$L$11,2,FALSE),VLOOKUP($L8015,'result messages'!$H$3:$L$11,2,FALSE)))</f>
        <v/>
      </c>
      <c r="O8015" s="1" t="str">
        <f>IF(ISBLANK($C8015),"",IF(ISNA(VLOOKUP($L8015,'result messages'!$H$3:$L$11,3,FALSE)),VLOOKUP($M8015,'result messages'!$H$3:$L$11,3,FALSE),VLOOKUP($L8015,'result messages'!$H$3:$L$11,3,FALSE)))</f>
        <v/>
      </c>
      <c r="P8015" s="1" t="str">
        <f>IF(ISBLANK($C8015),"",IF(ISNA(VLOOKUP($L8015,'result messages'!$H$3:$L$11,4,FALSE)),VLOOKUP($M8015,'result messages'!$H$3:$L$11,4,FALSE),VLOOKUP($L8015,'result messages'!$H$3:$L$11,4,FALSE)))</f>
        <v/>
      </c>
      <c r="Q8015" s="1" t="str">
        <f>IF(ISBLANK($C8015),"",IF(ISNA(VLOOKUP($L8015,'result messages'!$H$3:$L$11,5,FALSE)),VLOOKUP($M8015,'result messages'!$H$3:$L$11,5,FALSE),VLOOKUP($L8015,'result messages'!$H$3:$L$11,5,FALSE)))</f>
        <v/>
      </c>
    </row>
    <row r="8016" spans="1:17">
      <c r="A8016" s="1">
        <v>8013</v>
      </c>
      <c r="B8016" s="1"/>
      <c r="C8016" s="1"/>
      <c r="D8016" s="1"/>
      <c r="E8016" s="6"/>
      <c r="F8016" s="1"/>
      <c r="G8016" s="1" t="str">
        <f>IF(ISNA(VLOOKUP($C8016,'DTEN TCAP Linkage deviceId'!$A$1:$A$20000,1,FALSE)),"No","Yes")</f>
        <v>No</v>
      </c>
      <c r="H8016" s="1" t="str">
        <f>IF(ISNA(VLOOKUP($C8016,'Provisioning Requester'!$F$3:$H$20000,2,FALSE)),"No","Yes")</f>
        <v>No</v>
      </c>
      <c r="I8016" s="1" t="str">
        <f>IF($H8016="Yes",VLOOKUP($C8016,'Provisioning Requester'!$F$3:$H$20000,3,FALSE),"-")</f>
        <v>-</v>
      </c>
      <c r="J8016" s="1" t="str">
        <f>IF(OR(D8016="SVCP", E8016="TRUE"), "No", IF(ISNA(VLOOKUP($C8016,'ProvResponder deviceId'!$A$1:$A$20000,1,FALSE)),"No","Yes"))</f>
        <v>No</v>
      </c>
      <c r="K8016" s="1" t="str">
        <f>IF($J8016="Yes",VLOOKUP($C8016,'ProvResponder deviceId'!$A$1:$C$20000,3,FALSE),"-")</f>
        <v>-</v>
      </c>
      <c r="L8016" s="1" t="str">
        <f t="shared" si="250"/>
        <v/>
      </c>
      <c r="M8016" s="1" t="str">
        <f t="shared" si="251"/>
        <v/>
      </c>
      <c r="N8016" s="1" t="str">
        <f>IF(ISBLANK($C8016),"",IF(ISNA(VLOOKUP($L8016,'result messages'!$H$3:$L$11,2,FALSE)),VLOOKUP($M8016,'result messages'!$H$3:$L$11,2,FALSE),VLOOKUP($L8016,'result messages'!$H$3:$L$11,2,FALSE)))</f>
        <v/>
      </c>
      <c r="O8016" s="1" t="str">
        <f>IF(ISBLANK($C8016),"",IF(ISNA(VLOOKUP($L8016,'result messages'!$H$3:$L$11,3,FALSE)),VLOOKUP($M8016,'result messages'!$H$3:$L$11,3,FALSE),VLOOKUP($L8016,'result messages'!$H$3:$L$11,3,FALSE)))</f>
        <v/>
      </c>
      <c r="P8016" s="1" t="str">
        <f>IF(ISBLANK($C8016),"",IF(ISNA(VLOOKUP($L8016,'result messages'!$H$3:$L$11,4,FALSE)),VLOOKUP($M8016,'result messages'!$H$3:$L$11,4,FALSE),VLOOKUP($L8016,'result messages'!$H$3:$L$11,4,FALSE)))</f>
        <v/>
      </c>
      <c r="Q8016" s="1" t="str">
        <f>IF(ISBLANK($C8016),"",IF(ISNA(VLOOKUP($L8016,'result messages'!$H$3:$L$11,5,FALSE)),VLOOKUP($M8016,'result messages'!$H$3:$L$11,5,FALSE),VLOOKUP($L8016,'result messages'!$H$3:$L$11,5,FALSE)))</f>
        <v/>
      </c>
    </row>
    <row r="8017" spans="1:17">
      <c r="A8017" s="1">
        <v>8014</v>
      </c>
      <c r="B8017" s="1"/>
      <c r="C8017" s="1"/>
      <c r="D8017" s="1"/>
      <c r="E8017" s="6"/>
      <c r="F8017" s="1"/>
      <c r="G8017" s="1" t="str">
        <f>IF(ISNA(VLOOKUP($C8017,'DTEN TCAP Linkage deviceId'!$A$1:$A$20000,1,FALSE)),"No","Yes")</f>
        <v>No</v>
      </c>
      <c r="H8017" s="1" t="str">
        <f>IF(ISNA(VLOOKUP($C8017,'Provisioning Requester'!$F$3:$H$20000,2,FALSE)),"No","Yes")</f>
        <v>No</v>
      </c>
      <c r="I8017" s="1" t="str">
        <f>IF($H8017="Yes",VLOOKUP($C8017,'Provisioning Requester'!$F$3:$H$20000,3,FALSE),"-")</f>
        <v>-</v>
      </c>
      <c r="J8017" s="1" t="str">
        <f>IF(OR(D8017="SVCP", E8017="TRUE"), "No", IF(ISNA(VLOOKUP($C8017,'ProvResponder deviceId'!$A$1:$A$20000,1,FALSE)),"No","Yes"))</f>
        <v>No</v>
      </c>
      <c r="K8017" s="1" t="str">
        <f>IF($J8017="Yes",VLOOKUP($C8017,'ProvResponder deviceId'!$A$1:$C$20000,3,FALSE),"-")</f>
        <v>-</v>
      </c>
      <c r="L8017" s="1" t="str">
        <f t="shared" si="250"/>
        <v/>
      </c>
      <c r="M8017" s="1" t="str">
        <f t="shared" si="251"/>
        <v/>
      </c>
      <c r="N8017" s="1" t="str">
        <f>IF(ISBLANK($C8017),"",IF(ISNA(VLOOKUP($L8017,'result messages'!$H$3:$L$11,2,FALSE)),VLOOKUP($M8017,'result messages'!$H$3:$L$11,2,FALSE),VLOOKUP($L8017,'result messages'!$H$3:$L$11,2,FALSE)))</f>
        <v/>
      </c>
      <c r="O8017" s="1" t="str">
        <f>IF(ISBLANK($C8017),"",IF(ISNA(VLOOKUP($L8017,'result messages'!$H$3:$L$11,3,FALSE)),VLOOKUP($M8017,'result messages'!$H$3:$L$11,3,FALSE),VLOOKUP($L8017,'result messages'!$H$3:$L$11,3,FALSE)))</f>
        <v/>
      </c>
      <c r="P8017" s="1" t="str">
        <f>IF(ISBLANK($C8017),"",IF(ISNA(VLOOKUP($L8017,'result messages'!$H$3:$L$11,4,FALSE)),VLOOKUP($M8017,'result messages'!$H$3:$L$11,4,FALSE),VLOOKUP($L8017,'result messages'!$H$3:$L$11,4,FALSE)))</f>
        <v/>
      </c>
      <c r="Q8017" s="1" t="str">
        <f>IF(ISBLANK($C8017),"",IF(ISNA(VLOOKUP($L8017,'result messages'!$H$3:$L$11,5,FALSE)),VLOOKUP($M8017,'result messages'!$H$3:$L$11,5,FALSE),VLOOKUP($L8017,'result messages'!$H$3:$L$11,5,FALSE)))</f>
        <v/>
      </c>
    </row>
    <row r="8018" spans="1:17">
      <c r="A8018" s="1">
        <v>8015</v>
      </c>
      <c r="B8018" s="1"/>
      <c r="C8018" s="1"/>
      <c r="D8018" s="1"/>
      <c r="E8018" s="6"/>
      <c r="F8018" s="1"/>
      <c r="G8018" s="1" t="str">
        <f>IF(ISNA(VLOOKUP($C8018,'DTEN TCAP Linkage deviceId'!$A$1:$A$20000,1,FALSE)),"No","Yes")</f>
        <v>No</v>
      </c>
      <c r="H8018" s="1" t="str">
        <f>IF(ISNA(VLOOKUP($C8018,'Provisioning Requester'!$F$3:$H$20000,2,FALSE)),"No","Yes")</f>
        <v>No</v>
      </c>
      <c r="I8018" s="1" t="str">
        <f>IF($H8018="Yes",VLOOKUP($C8018,'Provisioning Requester'!$F$3:$H$20000,3,FALSE),"-")</f>
        <v>-</v>
      </c>
      <c r="J8018" s="1" t="str">
        <f>IF(OR(D8018="SVCP", E8018="TRUE"), "No", IF(ISNA(VLOOKUP($C8018,'ProvResponder deviceId'!$A$1:$A$20000,1,FALSE)),"No","Yes"))</f>
        <v>No</v>
      </c>
      <c r="K8018" s="1" t="str">
        <f>IF($J8018="Yes",VLOOKUP($C8018,'ProvResponder deviceId'!$A$1:$C$20000,3,FALSE),"-")</f>
        <v>-</v>
      </c>
      <c r="L8018" s="1" t="str">
        <f t="shared" si="250"/>
        <v/>
      </c>
      <c r="M8018" s="1" t="str">
        <f t="shared" si="251"/>
        <v/>
      </c>
      <c r="N8018" s="1" t="str">
        <f>IF(ISBLANK($C8018),"",IF(ISNA(VLOOKUP($L8018,'result messages'!$H$3:$L$11,2,FALSE)),VLOOKUP($M8018,'result messages'!$H$3:$L$11,2,FALSE),VLOOKUP($L8018,'result messages'!$H$3:$L$11,2,FALSE)))</f>
        <v/>
      </c>
      <c r="O8018" s="1" t="str">
        <f>IF(ISBLANK($C8018),"",IF(ISNA(VLOOKUP($L8018,'result messages'!$H$3:$L$11,3,FALSE)),VLOOKUP($M8018,'result messages'!$H$3:$L$11,3,FALSE),VLOOKUP($L8018,'result messages'!$H$3:$L$11,3,FALSE)))</f>
        <v/>
      </c>
      <c r="P8018" s="1" t="str">
        <f>IF(ISBLANK($C8018),"",IF(ISNA(VLOOKUP($L8018,'result messages'!$H$3:$L$11,4,FALSE)),VLOOKUP($M8018,'result messages'!$H$3:$L$11,4,FALSE),VLOOKUP($L8018,'result messages'!$H$3:$L$11,4,FALSE)))</f>
        <v/>
      </c>
      <c r="Q8018" s="1" t="str">
        <f>IF(ISBLANK($C8018),"",IF(ISNA(VLOOKUP($L8018,'result messages'!$H$3:$L$11,5,FALSE)),VLOOKUP($M8018,'result messages'!$H$3:$L$11,5,FALSE),VLOOKUP($L8018,'result messages'!$H$3:$L$11,5,FALSE)))</f>
        <v/>
      </c>
    </row>
    <row r="8019" spans="1:17">
      <c r="A8019" s="1">
        <v>8016</v>
      </c>
      <c r="B8019" s="1"/>
      <c r="C8019" s="1"/>
      <c r="D8019" s="1"/>
      <c r="E8019" s="6"/>
      <c r="F8019" s="1"/>
      <c r="G8019" s="1" t="str">
        <f>IF(ISNA(VLOOKUP($C8019,'DTEN TCAP Linkage deviceId'!$A$1:$A$20000,1,FALSE)),"No","Yes")</f>
        <v>No</v>
      </c>
      <c r="H8019" s="1" t="str">
        <f>IF(ISNA(VLOOKUP($C8019,'Provisioning Requester'!$F$3:$H$20000,2,FALSE)),"No","Yes")</f>
        <v>No</v>
      </c>
      <c r="I8019" s="1" t="str">
        <f>IF($H8019="Yes",VLOOKUP($C8019,'Provisioning Requester'!$F$3:$H$20000,3,FALSE),"-")</f>
        <v>-</v>
      </c>
      <c r="J8019" s="1" t="str">
        <f>IF(OR(D8019="SVCP", E8019="TRUE"), "No", IF(ISNA(VLOOKUP($C8019,'ProvResponder deviceId'!$A$1:$A$20000,1,FALSE)),"No","Yes"))</f>
        <v>No</v>
      </c>
      <c r="K8019" s="1" t="str">
        <f>IF($J8019="Yes",VLOOKUP($C8019,'ProvResponder deviceId'!$A$1:$C$20000,3,FALSE),"-")</f>
        <v>-</v>
      </c>
      <c r="L8019" s="1" t="str">
        <f t="shared" si="250"/>
        <v/>
      </c>
      <c r="M8019" s="1" t="str">
        <f t="shared" si="251"/>
        <v/>
      </c>
      <c r="N8019" s="1" t="str">
        <f>IF(ISBLANK($C8019),"",IF(ISNA(VLOOKUP($L8019,'result messages'!$H$3:$L$11,2,FALSE)),VLOOKUP($M8019,'result messages'!$H$3:$L$11,2,FALSE),VLOOKUP($L8019,'result messages'!$H$3:$L$11,2,FALSE)))</f>
        <v/>
      </c>
      <c r="O8019" s="1" t="str">
        <f>IF(ISBLANK($C8019),"",IF(ISNA(VLOOKUP($L8019,'result messages'!$H$3:$L$11,3,FALSE)),VLOOKUP($M8019,'result messages'!$H$3:$L$11,3,FALSE),VLOOKUP($L8019,'result messages'!$H$3:$L$11,3,FALSE)))</f>
        <v/>
      </c>
      <c r="P8019" s="1" t="str">
        <f>IF(ISBLANK($C8019),"",IF(ISNA(VLOOKUP($L8019,'result messages'!$H$3:$L$11,4,FALSE)),VLOOKUP($M8019,'result messages'!$H$3:$L$11,4,FALSE),VLOOKUP($L8019,'result messages'!$H$3:$L$11,4,FALSE)))</f>
        <v/>
      </c>
      <c r="Q8019" s="1" t="str">
        <f>IF(ISBLANK($C8019),"",IF(ISNA(VLOOKUP($L8019,'result messages'!$H$3:$L$11,5,FALSE)),VLOOKUP($M8019,'result messages'!$H$3:$L$11,5,FALSE),VLOOKUP($L8019,'result messages'!$H$3:$L$11,5,FALSE)))</f>
        <v/>
      </c>
    </row>
    <row r="8020" spans="1:17">
      <c r="A8020" s="1">
        <v>8017</v>
      </c>
      <c r="B8020" s="1"/>
      <c r="C8020" s="1"/>
      <c r="D8020" s="1"/>
      <c r="E8020" s="6"/>
      <c r="F8020" s="1"/>
      <c r="G8020" s="1" t="str">
        <f>IF(ISNA(VLOOKUP($C8020,'DTEN TCAP Linkage deviceId'!$A$1:$A$20000,1,FALSE)),"No","Yes")</f>
        <v>No</v>
      </c>
      <c r="H8020" s="1" t="str">
        <f>IF(ISNA(VLOOKUP($C8020,'Provisioning Requester'!$F$3:$H$20000,2,FALSE)),"No","Yes")</f>
        <v>No</v>
      </c>
      <c r="I8020" s="1" t="str">
        <f>IF($H8020="Yes",VLOOKUP($C8020,'Provisioning Requester'!$F$3:$H$20000,3,FALSE),"-")</f>
        <v>-</v>
      </c>
      <c r="J8020" s="1" t="str">
        <f>IF(OR(D8020="SVCP", E8020="TRUE"), "No", IF(ISNA(VLOOKUP($C8020,'ProvResponder deviceId'!$A$1:$A$20000,1,FALSE)),"No","Yes"))</f>
        <v>No</v>
      </c>
      <c r="K8020" s="1" t="str">
        <f>IF($J8020="Yes",VLOOKUP($C8020,'ProvResponder deviceId'!$A$1:$C$20000,3,FALSE),"-")</f>
        <v>-</v>
      </c>
      <c r="L8020" s="1" t="str">
        <f t="shared" si="250"/>
        <v/>
      </c>
      <c r="M8020" s="1" t="str">
        <f t="shared" si="251"/>
        <v/>
      </c>
      <c r="N8020" s="1" t="str">
        <f>IF(ISBLANK($C8020),"",IF(ISNA(VLOOKUP($L8020,'result messages'!$H$3:$L$11,2,FALSE)),VLOOKUP($M8020,'result messages'!$H$3:$L$11,2,FALSE),VLOOKUP($L8020,'result messages'!$H$3:$L$11,2,FALSE)))</f>
        <v/>
      </c>
      <c r="O8020" s="1" t="str">
        <f>IF(ISBLANK($C8020),"",IF(ISNA(VLOOKUP($L8020,'result messages'!$H$3:$L$11,3,FALSE)),VLOOKUP($M8020,'result messages'!$H$3:$L$11,3,FALSE),VLOOKUP($L8020,'result messages'!$H$3:$L$11,3,FALSE)))</f>
        <v/>
      </c>
      <c r="P8020" s="1" t="str">
        <f>IF(ISBLANK($C8020),"",IF(ISNA(VLOOKUP($L8020,'result messages'!$H$3:$L$11,4,FALSE)),VLOOKUP($M8020,'result messages'!$H$3:$L$11,4,FALSE),VLOOKUP($L8020,'result messages'!$H$3:$L$11,4,FALSE)))</f>
        <v/>
      </c>
      <c r="Q8020" s="1" t="str">
        <f>IF(ISBLANK($C8020),"",IF(ISNA(VLOOKUP($L8020,'result messages'!$H$3:$L$11,5,FALSE)),VLOOKUP($M8020,'result messages'!$H$3:$L$11,5,FALSE),VLOOKUP($L8020,'result messages'!$H$3:$L$11,5,FALSE)))</f>
        <v/>
      </c>
    </row>
    <row r="8021" spans="1:17">
      <c r="A8021" s="1">
        <v>8018</v>
      </c>
      <c r="B8021" s="1"/>
      <c r="C8021" s="1"/>
      <c r="D8021" s="1"/>
      <c r="E8021" s="6"/>
      <c r="F8021" s="1"/>
      <c r="G8021" s="1" t="str">
        <f>IF(ISNA(VLOOKUP($C8021,'DTEN TCAP Linkage deviceId'!$A$1:$A$20000,1,FALSE)),"No","Yes")</f>
        <v>No</v>
      </c>
      <c r="H8021" s="1" t="str">
        <f>IF(ISNA(VLOOKUP($C8021,'Provisioning Requester'!$F$3:$H$20000,2,FALSE)),"No","Yes")</f>
        <v>No</v>
      </c>
      <c r="I8021" s="1" t="str">
        <f>IF($H8021="Yes",VLOOKUP($C8021,'Provisioning Requester'!$F$3:$H$20000,3,FALSE),"-")</f>
        <v>-</v>
      </c>
      <c r="J8021" s="1" t="str">
        <f>IF(OR(D8021="SVCP", E8021="TRUE"), "No", IF(ISNA(VLOOKUP($C8021,'ProvResponder deviceId'!$A$1:$A$20000,1,FALSE)),"No","Yes"))</f>
        <v>No</v>
      </c>
      <c r="K8021" s="1" t="str">
        <f>IF($J8021="Yes",VLOOKUP($C8021,'ProvResponder deviceId'!$A$1:$C$20000,3,FALSE),"-")</f>
        <v>-</v>
      </c>
      <c r="L8021" s="1" t="str">
        <f t="shared" si="250"/>
        <v/>
      </c>
      <c r="M8021" s="1" t="str">
        <f t="shared" si="251"/>
        <v/>
      </c>
      <c r="N8021" s="1" t="str">
        <f>IF(ISBLANK($C8021),"",IF(ISNA(VLOOKUP($L8021,'result messages'!$H$3:$L$11,2,FALSE)),VLOOKUP($M8021,'result messages'!$H$3:$L$11,2,FALSE),VLOOKUP($L8021,'result messages'!$H$3:$L$11,2,FALSE)))</f>
        <v/>
      </c>
      <c r="O8021" s="1" t="str">
        <f>IF(ISBLANK($C8021),"",IF(ISNA(VLOOKUP($L8021,'result messages'!$H$3:$L$11,3,FALSE)),VLOOKUP($M8021,'result messages'!$H$3:$L$11,3,FALSE),VLOOKUP($L8021,'result messages'!$H$3:$L$11,3,FALSE)))</f>
        <v/>
      </c>
      <c r="P8021" s="1" t="str">
        <f>IF(ISBLANK($C8021),"",IF(ISNA(VLOOKUP($L8021,'result messages'!$H$3:$L$11,4,FALSE)),VLOOKUP($M8021,'result messages'!$H$3:$L$11,4,FALSE),VLOOKUP($L8021,'result messages'!$H$3:$L$11,4,FALSE)))</f>
        <v/>
      </c>
      <c r="Q8021" s="1" t="str">
        <f>IF(ISBLANK($C8021),"",IF(ISNA(VLOOKUP($L8021,'result messages'!$H$3:$L$11,5,FALSE)),VLOOKUP($M8021,'result messages'!$H$3:$L$11,5,FALSE),VLOOKUP($L8021,'result messages'!$H$3:$L$11,5,FALSE)))</f>
        <v/>
      </c>
    </row>
    <row r="8022" spans="1:17">
      <c r="A8022" s="1">
        <v>8019</v>
      </c>
      <c r="B8022" s="1"/>
      <c r="C8022" s="1"/>
      <c r="D8022" s="1"/>
      <c r="E8022" s="6"/>
      <c r="F8022" s="1"/>
      <c r="G8022" s="1" t="str">
        <f>IF(ISNA(VLOOKUP($C8022,'DTEN TCAP Linkage deviceId'!$A$1:$A$20000,1,FALSE)),"No","Yes")</f>
        <v>No</v>
      </c>
      <c r="H8022" s="1" t="str">
        <f>IF(ISNA(VLOOKUP($C8022,'Provisioning Requester'!$F$3:$H$20000,2,FALSE)),"No","Yes")</f>
        <v>No</v>
      </c>
      <c r="I8022" s="1" t="str">
        <f>IF($H8022="Yes",VLOOKUP($C8022,'Provisioning Requester'!$F$3:$H$20000,3,FALSE),"-")</f>
        <v>-</v>
      </c>
      <c r="J8022" s="1" t="str">
        <f>IF(OR(D8022="SVCP", E8022="TRUE"), "No", IF(ISNA(VLOOKUP($C8022,'ProvResponder deviceId'!$A$1:$A$20000,1,FALSE)),"No","Yes"))</f>
        <v>No</v>
      </c>
      <c r="K8022" s="1" t="str">
        <f>IF($J8022="Yes",VLOOKUP($C8022,'ProvResponder deviceId'!$A$1:$C$20000,3,FALSE),"-")</f>
        <v>-</v>
      </c>
      <c r="L8022" s="1" t="str">
        <f t="shared" si="250"/>
        <v/>
      </c>
      <c r="M8022" s="1" t="str">
        <f t="shared" si="251"/>
        <v/>
      </c>
      <c r="N8022" s="1" t="str">
        <f>IF(ISBLANK($C8022),"",IF(ISNA(VLOOKUP($L8022,'result messages'!$H$3:$L$11,2,FALSE)),VLOOKUP($M8022,'result messages'!$H$3:$L$11,2,FALSE),VLOOKUP($L8022,'result messages'!$H$3:$L$11,2,FALSE)))</f>
        <v/>
      </c>
      <c r="O8022" s="1" t="str">
        <f>IF(ISBLANK($C8022),"",IF(ISNA(VLOOKUP($L8022,'result messages'!$H$3:$L$11,3,FALSE)),VLOOKUP($M8022,'result messages'!$H$3:$L$11,3,FALSE),VLOOKUP($L8022,'result messages'!$H$3:$L$11,3,FALSE)))</f>
        <v/>
      </c>
      <c r="P8022" s="1" t="str">
        <f>IF(ISBLANK($C8022),"",IF(ISNA(VLOOKUP($L8022,'result messages'!$H$3:$L$11,4,FALSE)),VLOOKUP($M8022,'result messages'!$H$3:$L$11,4,FALSE),VLOOKUP($L8022,'result messages'!$H$3:$L$11,4,FALSE)))</f>
        <v/>
      </c>
      <c r="Q8022" s="1" t="str">
        <f>IF(ISBLANK($C8022),"",IF(ISNA(VLOOKUP($L8022,'result messages'!$H$3:$L$11,5,FALSE)),VLOOKUP($M8022,'result messages'!$H$3:$L$11,5,FALSE),VLOOKUP($L8022,'result messages'!$H$3:$L$11,5,FALSE)))</f>
        <v/>
      </c>
    </row>
    <row r="8023" spans="1:17">
      <c r="A8023" s="1">
        <v>8020</v>
      </c>
      <c r="B8023" s="1"/>
      <c r="C8023" s="1"/>
      <c r="D8023" s="1"/>
      <c r="E8023" s="6"/>
      <c r="F8023" s="1"/>
      <c r="G8023" s="1" t="str">
        <f>IF(ISNA(VLOOKUP($C8023,'DTEN TCAP Linkage deviceId'!$A$1:$A$20000,1,FALSE)),"No","Yes")</f>
        <v>No</v>
      </c>
      <c r="H8023" s="1" t="str">
        <f>IF(ISNA(VLOOKUP($C8023,'Provisioning Requester'!$F$3:$H$20000,2,FALSE)),"No","Yes")</f>
        <v>No</v>
      </c>
      <c r="I8023" s="1" t="str">
        <f>IF($H8023="Yes",VLOOKUP($C8023,'Provisioning Requester'!$F$3:$H$20000,3,FALSE),"-")</f>
        <v>-</v>
      </c>
      <c r="J8023" s="1" t="str">
        <f>IF(OR(D8023="SVCP", E8023="TRUE"), "No", IF(ISNA(VLOOKUP($C8023,'ProvResponder deviceId'!$A$1:$A$20000,1,FALSE)),"No","Yes"))</f>
        <v>No</v>
      </c>
      <c r="K8023" s="1" t="str">
        <f>IF($J8023="Yes",VLOOKUP($C8023,'ProvResponder deviceId'!$A$1:$C$20000,3,FALSE),"-")</f>
        <v>-</v>
      </c>
      <c r="L8023" s="1" t="str">
        <f t="shared" si="250"/>
        <v/>
      </c>
      <c r="M8023" s="1" t="str">
        <f t="shared" si="251"/>
        <v/>
      </c>
      <c r="N8023" s="1" t="str">
        <f>IF(ISBLANK($C8023),"",IF(ISNA(VLOOKUP($L8023,'result messages'!$H$3:$L$11,2,FALSE)),VLOOKUP($M8023,'result messages'!$H$3:$L$11,2,FALSE),VLOOKUP($L8023,'result messages'!$H$3:$L$11,2,FALSE)))</f>
        <v/>
      </c>
      <c r="O8023" s="1" t="str">
        <f>IF(ISBLANK($C8023),"",IF(ISNA(VLOOKUP($L8023,'result messages'!$H$3:$L$11,3,FALSE)),VLOOKUP($M8023,'result messages'!$H$3:$L$11,3,FALSE),VLOOKUP($L8023,'result messages'!$H$3:$L$11,3,FALSE)))</f>
        <v/>
      </c>
      <c r="P8023" s="1" t="str">
        <f>IF(ISBLANK($C8023),"",IF(ISNA(VLOOKUP($L8023,'result messages'!$H$3:$L$11,4,FALSE)),VLOOKUP($M8023,'result messages'!$H$3:$L$11,4,FALSE),VLOOKUP($L8023,'result messages'!$H$3:$L$11,4,FALSE)))</f>
        <v/>
      </c>
      <c r="Q8023" s="1" t="str">
        <f>IF(ISBLANK($C8023),"",IF(ISNA(VLOOKUP($L8023,'result messages'!$H$3:$L$11,5,FALSE)),VLOOKUP($M8023,'result messages'!$H$3:$L$11,5,FALSE),VLOOKUP($L8023,'result messages'!$H$3:$L$11,5,FALSE)))</f>
        <v/>
      </c>
    </row>
    <row r="8024" spans="1:17">
      <c r="A8024" s="1">
        <v>8021</v>
      </c>
      <c r="B8024" s="1"/>
      <c r="C8024" s="1"/>
      <c r="D8024" s="1"/>
      <c r="E8024" s="6"/>
      <c r="F8024" s="1"/>
      <c r="G8024" s="1" t="str">
        <f>IF(ISNA(VLOOKUP($C8024,'DTEN TCAP Linkage deviceId'!$A$1:$A$20000,1,FALSE)),"No","Yes")</f>
        <v>No</v>
      </c>
      <c r="H8024" s="1" t="str">
        <f>IF(ISNA(VLOOKUP($C8024,'Provisioning Requester'!$F$3:$H$20000,2,FALSE)),"No","Yes")</f>
        <v>No</v>
      </c>
      <c r="I8024" s="1" t="str">
        <f>IF($H8024="Yes",VLOOKUP($C8024,'Provisioning Requester'!$F$3:$H$20000,3,FALSE),"-")</f>
        <v>-</v>
      </c>
      <c r="J8024" s="1" t="str">
        <f>IF(OR(D8024="SVCP", E8024="TRUE"), "No", IF(ISNA(VLOOKUP($C8024,'ProvResponder deviceId'!$A$1:$A$20000,1,FALSE)),"No","Yes"))</f>
        <v>No</v>
      </c>
      <c r="K8024" s="1" t="str">
        <f>IF($J8024="Yes",VLOOKUP($C8024,'ProvResponder deviceId'!$A$1:$C$20000,3,FALSE),"-")</f>
        <v>-</v>
      </c>
      <c r="L8024" s="1" t="str">
        <f t="shared" si="250"/>
        <v/>
      </c>
      <c r="M8024" s="1" t="str">
        <f t="shared" si="251"/>
        <v/>
      </c>
      <c r="N8024" s="1" t="str">
        <f>IF(ISBLANK($C8024),"",IF(ISNA(VLOOKUP($L8024,'result messages'!$H$3:$L$11,2,FALSE)),VLOOKUP($M8024,'result messages'!$H$3:$L$11,2,FALSE),VLOOKUP($L8024,'result messages'!$H$3:$L$11,2,FALSE)))</f>
        <v/>
      </c>
      <c r="O8024" s="1" t="str">
        <f>IF(ISBLANK($C8024),"",IF(ISNA(VLOOKUP($L8024,'result messages'!$H$3:$L$11,3,FALSE)),VLOOKUP($M8024,'result messages'!$H$3:$L$11,3,FALSE),VLOOKUP($L8024,'result messages'!$H$3:$L$11,3,FALSE)))</f>
        <v/>
      </c>
      <c r="P8024" s="1" t="str">
        <f>IF(ISBLANK($C8024),"",IF(ISNA(VLOOKUP($L8024,'result messages'!$H$3:$L$11,4,FALSE)),VLOOKUP($M8024,'result messages'!$H$3:$L$11,4,FALSE),VLOOKUP($L8024,'result messages'!$H$3:$L$11,4,FALSE)))</f>
        <v/>
      </c>
      <c r="Q8024" s="1" t="str">
        <f>IF(ISBLANK($C8024),"",IF(ISNA(VLOOKUP($L8024,'result messages'!$H$3:$L$11,5,FALSE)),VLOOKUP($M8024,'result messages'!$H$3:$L$11,5,FALSE),VLOOKUP($L8024,'result messages'!$H$3:$L$11,5,FALSE)))</f>
        <v/>
      </c>
    </row>
    <row r="8025" spans="1:17">
      <c r="A8025" s="1">
        <v>8022</v>
      </c>
      <c r="B8025" s="1"/>
      <c r="C8025" s="1"/>
      <c r="D8025" s="1"/>
      <c r="E8025" s="6"/>
      <c r="F8025" s="1"/>
      <c r="G8025" s="1" t="str">
        <f>IF(ISNA(VLOOKUP($C8025,'DTEN TCAP Linkage deviceId'!$A$1:$A$20000,1,FALSE)),"No","Yes")</f>
        <v>No</v>
      </c>
      <c r="H8025" s="1" t="str">
        <f>IF(ISNA(VLOOKUP($C8025,'Provisioning Requester'!$F$3:$H$20000,2,FALSE)),"No","Yes")</f>
        <v>No</v>
      </c>
      <c r="I8025" s="1" t="str">
        <f>IF($H8025="Yes",VLOOKUP($C8025,'Provisioning Requester'!$F$3:$H$20000,3,FALSE),"-")</f>
        <v>-</v>
      </c>
      <c r="J8025" s="1" t="str">
        <f>IF(OR(D8025="SVCP", E8025="TRUE"), "No", IF(ISNA(VLOOKUP($C8025,'ProvResponder deviceId'!$A$1:$A$20000,1,FALSE)),"No","Yes"))</f>
        <v>No</v>
      </c>
      <c r="K8025" s="1" t="str">
        <f>IF($J8025="Yes",VLOOKUP($C8025,'ProvResponder deviceId'!$A$1:$C$20000,3,FALSE),"-")</f>
        <v>-</v>
      </c>
      <c r="L8025" s="1" t="str">
        <f t="shared" si="250"/>
        <v/>
      </c>
      <c r="M8025" s="1" t="str">
        <f t="shared" si="251"/>
        <v/>
      </c>
      <c r="N8025" s="1" t="str">
        <f>IF(ISBLANK($C8025),"",IF(ISNA(VLOOKUP($L8025,'result messages'!$H$3:$L$11,2,FALSE)),VLOOKUP($M8025,'result messages'!$H$3:$L$11,2,FALSE),VLOOKUP($L8025,'result messages'!$H$3:$L$11,2,FALSE)))</f>
        <v/>
      </c>
      <c r="O8025" s="1" t="str">
        <f>IF(ISBLANK($C8025),"",IF(ISNA(VLOOKUP($L8025,'result messages'!$H$3:$L$11,3,FALSE)),VLOOKUP($M8025,'result messages'!$H$3:$L$11,3,FALSE),VLOOKUP($L8025,'result messages'!$H$3:$L$11,3,FALSE)))</f>
        <v/>
      </c>
      <c r="P8025" s="1" t="str">
        <f>IF(ISBLANK($C8025),"",IF(ISNA(VLOOKUP($L8025,'result messages'!$H$3:$L$11,4,FALSE)),VLOOKUP($M8025,'result messages'!$H$3:$L$11,4,FALSE),VLOOKUP($L8025,'result messages'!$H$3:$L$11,4,FALSE)))</f>
        <v/>
      </c>
      <c r="Q8025" s="1" t="str">
        <f>IF(ISBLANK($C8025),"",IF(ISNA(VLOOKUP($L8025,'result messages'!$H$3:$L$11,5,FALSE)),VLOOKUP($M8025,'result messages'!$H$3:$L$11,5,FALSE),VLOOKUP($L8025,'result messages'!$H$3:$L$11,5,FALSE)))</f>
        <v/>
      </c>
    </row>
    <row r="8026" spans="1:17">
      <c r="A8026" s="1">
        <v>8023</v>
      </c>
      <c r="B8026" s="1"/>
      <c r="C8026" s="1"/>
      <c r="D8026" s="1"/>
      <c r="E8026" s="6"/>
      <c r="F8026" s="1"/>
      <c r="G8026" s="1" t="str">
        <f>IF(ISNA(VLOOKUP($C8026,'DTEN TCAP Linkage deviceId'!$A$1:$A$20000,1,FALSE)),"No","Yes")</f>
        <v>No</v>
      </c>
      <c r="H8026" s="1" t="str">
        <f>IF(ISNA(VLOOKUP($C8026,'Provisioning Requester'!$F$3:$H$20000,2,FALSE)),"No","Yes")</f>
        <v>No</v>
      </c>
      <c r="I8026" s="1" t="str">
        <f>IF($H8026="Yes",VLOOKUP($C8026,'Provisioning Requester'!$F$3:$H$20000,3,FALSE),"-")</f>
        <v>-</v>
      </c>
      <c r="J8026" s="1" t="str">
        <f>IF(OR(D8026="SVCP", E8026="TRUE"), "No", IF(ISNA(VLOOKUP($C8026,'ProvResponder deviceId'!$A$1:$A$20000,1,FALSE)),"No","Yes"))</f>
        <v>No</v>
      </c>
      <c r="K8026" s="1" t="str">
        <f>IF($J8026="Yes",VLOOKUP($C8026,'ProvResponder deviceId'!$A$1:$C$20000,3,FALSE),"-")</f>
        <v>-</v>
      </c>
      <c r="L8026" s="1" t="str">
        <f t="shared" si="250"/>
        <v/>
      </c>
      <c r="M8026" s="1" t="str">
        <f t="shared" si="251"/>
        <v/>
      </c>
      <c r="N8026" s="1" t="str">
        <f>IF(ISBLANK($C8026),"",IF(ISNA(VLOOKUP($L8026,'result messages'!$H$3:$L$11,2,FALSE)),VLOOKUP($M8026,'result messages'!$H$3:$L$11,2,FALSE),VLOOKUP($L8026,'result messages'!$H$3:$L$11,2,FALSE)))</f>
        <v/>
      </c>
      <c r="O8026" s="1" t="str">
        <f>IF(ISBLANK($C8026),"",IF(ISNA(VLOOKUP($L8026,'result messages'!$H$3:$L$11,3,FALSE)),VLOOKUP($M8026,'result messages'!$H$3:$L$11,3,FALSE),VLOOKUP($L8026,'result messages'!$H$3:$L$11,3,FALSE)))</f>
        <v/>
      </c>
      <c r="P8026" s="1" t="str">
        <f>IF(ISBLANK($C8026),"",IF(ISNA(VLOOKUP($L8026,'result messages'!$H$3:$L$11,4,FALSE)),VLOOKUP($M8026,'result messages'!$H$3:$L$11,4,FALSE),VLOOKUP($L8026,'result messages'!$H$3:$L$11,4,FALSE)))</f>
        <v/>
      </c>
      <c r="Q8026" s="1" t="str">
        <f>IF(ISBLANK($C8026),"",IF(ISNA(VLOOKUP($L8026,'result messages'!$H$3:$L$11,5,FALSE)),VLOOKUP($M8026,'result messages'!$H$3:$L$11,5,FALSE),VLOOKUP($L8026,'result messages'!$H$3:$L$11,5,FALSE)))</f>
        <v/>
      </c>
    </row>
    <row r="8027" spans="1:17">
      <c r="A8027" s="1">
        <v>8024</v>
      </c>
      <c r="B8027" s="1"/>
      <c r="C8027" s="1"/>
      <c r="D8027" s="1"/>
      <c r="E8027" s="6"/>
      <c r="F8027" s="1"/>
      <c r="G8027" s="1" t="str">
        <f>IF(ISNA(VLOOKUP($C8027,'DTEN TCAP Linkage deviceId'!$A$1:$A$20000,1,FALSE)),"No","Yes")</f>
        <v>No</v>
      </c>
      <c r="H8027" s="1" t="str">
        <f>IF(ISNA(VLOOKUP($C8027,'Provisioning Requester'!$F$3:$H$20000,2,FALSE)),"No","Yes")</f>
        <v>No</v>
      </c>
      <c r="I8027" s="1" t="str">
        <f>IF($H8027="Yes",VLOOKUP($C8027,'Provisioning Requester'!$F$3:$H$20000,3,FALSE),"-")</f>
        <v>-</v>
      </c>
      <c r="J8027" s="1" t="str">
        <f>IF(OR(D8027="SVCP", E8027="TRUE"), "No", IF(ISNA(VLOOKUP($C8027,'ProvResponder deviceId'!$A$1:$A$20000,1,FALSE)),"No","Yes"))</f>
        <v>No</v>
      </c>
      <c r="K8027" s="1" t="str">
        <f>IF($J8027="Yes",VLOOKUP($C8027,'ProvResponder deviceId'!$A$1:$C$20000,3,FALSE),"-")</f>
        <v>-</v>
      </c>
      <c r="L8027" s="1" t="str">
        <f t="shared" si="250"/>
        <v/>
      </c>
      <c r="M8027" s="1" t="str">
        <f t="shared" si="251"/>
        <v/>
      </c>
      <c r="N8027" s="1" t="str">
        <f>IF(ISBLANK($C8027),"",IF(ISNA(VLOOKUP($L8027,'result messages'!$H$3:$L$11,2,FALSE)),VLOOKUP($M8027,'result messages'!$H$3:$L$11,2,FALSE),VLOOKUP($L8027,'result messages'!$H$3:$L$11,2,FALSE)))</f>
        <v/>
      </c>
      <c r="O8027" s="1" t="str">
        <f>IF(ISBLANK($C8027),"",IF(ISNA(VLOOKUP($L8027,'result messages'!$H$3:$L$11,3,FALSE)),VLOOKUP($M8027,'result messages'!$H$3:$L$11,3,FALSE),VLOOKUP($L8027,'result messages'!$H$3:$L$11,3,FALSE)))</f>
        <v/>
      </c>
      <c r="P8027" s="1" t="str">
        <f>IF(ISBLANK($C8027),"",IF(ISNA(VLOOKUP($L8027,'result messages'!$H$3:$L$11,4,FALSE)),VLOOKUP($M8027,'result messages'!$H$3:$L$11,4,FALSE),VLOOKUP($L8027,'result messages'!$H$3:$L$11,4,FALSE)))</f>
        <v/>
      </c>
      <c r="Q8027" s="1" t="str">
        <f>IF(ISBLANK($C8027),"",IF(ISNA(VLOOKUP($L8027,'result messages'!$H$3:$L$11,5,FALSE)),VLOOKUP($M8027,'result messages'!$H$3:$L$11,5,FALSE),VLOOKUP($L8027,'result messages'!$H$3:$L$11,5,FALSE)))</f>
        <v/>
      </c>
    </row>
    <row r="8028" spans="1:17">
      <c r="A8028" s="1">
        <v>8025</v>
      </c>
      <c r="B8028" s="1"/>
      <c r="C8028" s="1"/>
      <c r="D8028" s="1"/>
      <c r="E8028" s="6"/>
      <c r="F8028" s="1"/>
      <c r="G8028" s="1" t="str">
        <f>IF(ISNA(VLOOKUP($C8028,'DTEN TCAP Linkage deviceId'!$A$1:$A$20000,1,FALSE)),"No","Yes")</f>
        <v>No</v>
      </c>
      <c r="H8028" s="1" t="str">
        <f>IF(ISNA(VLOOKUP($C8028,'Provisioning Requester'!$F$3:$H$20000,2,FALSE)),"No","Yes")</f>
        <v>No</v>
      </c>
      <c r="I8028" s="1" t="str">
        <f>IF($H8028="Yes",VLOOKUP($C8028,'Provisioning Requester'!$F$3:$H$20000,3,FALSE),"-")</f>
        <v>-</v>
      </c>
      <c r="J8028" s="1" t="str">
        <f>IF(OR(D8028="SVCP", E8028="TRUE"), "No", IF(ISNA(VLOOKUP($C8028,'ProvResponder deviceId'!$A$1:$A$20000,1,FALSE)),"No","Yes"))</f>
        <v>No</v>
      </c>
      <c r="K8028" s="1" t="str">
        <f>IF($J8028="Yes",VLOOKUP($C8028,'ProvResponder deviceId'!$A$1:$C$20000,3,FALSE),"-")</f>
        <v>-</v>
      </c>
      <c r="L8028" s="1" t="str">
        <f t="shared" si="250"/>
        <v/>
      </c>
      <c r="M8028" s="1" t="str">
        <f t="shared" si="251"/>
        <v/>
      </c>
      <c r="N8028" s="1" t="str">
        <f>IF(ISBLANK($C8028),"",IF(ISNA(VLOOKUP($L8028,'result messages'!$H$3:$L$11,2,FALSE)),VLOOKUP($M8028,'result messages'!$H$3:$L$11,2,FALSE),VLOOKUP($L8028,'result messages'!$H$3:$L$11,2,FALSE)))</f>
        <v/>
      </c>
      <c r="O8028" s="1" t="str">
        <f>IF(ISBLANK($C8028),"",IF(ISNA(VLOOKUP($L8028,'result messages'!$H$3:$L$11,3,FALSE)),VLOOKUP($M8028,'result messages'!$H$3:$L$11,3,FALSE),VLOOKUP($L8028,'result messages'!$H$3:$L$11,3,FALSE)))</f>
        <v/>
      </c>
      <c r="P8028" s="1" t="str">
        <f>IF(ISBLANK($C8028),"",IF(ISNA(VLOOKUP($L8028,'result messages'!$H$3:$L$11,4,FALSE)),VLOOKUP($M8028,'result messages'!$H$3:$L$11,4,FALSE),VLOOKUP($L8028,'result messages'!$H$3:$L$11,4,FALSE)))</f>
        <v/>
      </c>
      <c r="Q8028" s="1" t="str">
        <f>IF(ISBLANK($C8028),"",IF(ISNA(VLOOKUP($L8028,'result messages'!$H$3:$L$11,5,FALSE)),VLOOKUP($M8028,'result messages'!$H$3:$L$11,5,FALSE),VLOOKUP($L8028,'result messages'!$H$3:$L$11,5,FALSE)))</f>
        <v/>
      </c>
    </row>
    <row r="8029" spans="1:17">
      <c r="A8029" s="1">
        <v>8026</v>
      </c>
      <c r="B8029" s="1"/>
      <c r="C8029" s="1"/>
      <c r="D8029" s="1"/>
      <c r="E8029" s="6"/>
      <c r="F8029" s="1"/>
      <c r="G8029" s="1" t="str">
        <f>IF(ISNA(VLOOKUP($C8029,'DTEN TCAP Linkage deviceId'!$A$1:$A$20000,1,FALSE)),"No","Yes")</f>
        <v>No</v>
      </c>
      <c r="H8029" s="1" t="str">
        <f>IF(ISNA(VLOOKUP($C8029,'Provisioning Requester'!$F$3:$H$20000,2,FALSE)),"No","Yes")</f>
        <v>No</v>
      </c>
      <c r="I8029" s="1" t="str">
        <f>IF($H8029="Yes",VLOOKUP($C8029,'Provisioning Requester'!$F$3:$H$20000,3,FALSE),"-")</f>
        <v>-</v>
      </c>
      <c r="J8029" s="1" t="str">
        <f>IF(OR(D8029="SVCP", E8029="TRUE"), "No", IF(ISNA(VLOOKUP($C8029,'ProvResponder deviceId'!$A$1:$A$20000,1,FALSE)),"No","Yes"))</f>
        <v>No</v>
      </c>
      <c r="K8029" s="1" t="str">
        <f>IF($J8029="Yes",VLOOKUP($C8029,'ProvResponder deviceId'!$A$1:$C$20000,3,FALSE),"-")</f>
        <v>-</v>
      </c>
      <c r="L8029" s="1" t="str">
        <f t="shared" si="250"/>
        <v/>
      </c>
      <c r="M8029" s="1" t="str">
        <f t="shared" si="251"/>
        <v/>
      </c>
      <c r="N8029" s="1" t="str">
        <f>IF(ISBLANK($C8029),"",IF(ISNA(VLOOKUP($L8029,'result messages'!$H$3:$L$11,2,FALSE)),VLOOKUP($M8029,'result messages'!$H$3:$L$11,2,FALSE),VLOOKUP($L8029,'result messages'!$H$3:$L$11,2,FALSE)))</f>
        <v/>
      </c>
      <c r="O8029" s="1" t="str">
        <f>IF(ISBLANK($C8029),"",IF(ISNA(VLOOKUP($L8029,'result messages'!$H$3:$L$11,3,FALSE)),VLOOKUP($M8029,'result messages'!$H$3:$L$11,3,FALSE),VLOOKUP($L8029,'result messages'!$H$3:$L$11,3,FALSE)))</f>
        <v/>
      </c>
      <c r="P8029" s="1" t="str">
        <f>IF(ISBLANK($C8029),"",IF(ISNA(VLOOKUP($L8029,'result messages'!$H$3:$L$11,4,FALSE)),VLOOKUP($M8029,'result messages'!$H$3:$L$11,4,FALSE),VLOOKUP($L8029,'result messages'!$H$3:$L$11,4,FALSE)))</f>
        <v/>
      </c>
      <c r="Q8029" s="1" t="str">
        <f>IF(ISBLANK($C8029),"",IF(ISNA(VLOOKUP($L8029,'result messages'!$H$3:$L$11,5,FALSE)),VLOOKUP($M8029,'result messages'!$H$3:$L$11,5,FALSE),VLOOKUP($L8029,'result messages'!$H$3:$L$11,5,FALSE)))</f>
        <v/>
      </c>
    </row>
    <row r="8030" spans="1:17">
      <c r="A8030" s="1">
        <v>8027</v>
      </c>
      <c r="B8030" s="1"/>
      <c r="C8030" s="1"/>
      <c r="D8030" s="1"/>
      <c r="E8030" s="6"/>
      <c r="F8030" s="1"/>
      <c r="G8030" s="1" t="str">
        <f>IF(ISNA(VLOOKUP($C8030,'DTEN TCAP Linkage deviceId'!$A$1:$A$20000,1,FALSE)),"No","Yes")</f>
        <v>No</v>
      </c>
      <c r="H8030" s="1" t="str">
        <f>IF(ISNA(VLOOKUP($C8030,'Provisioning Requester'!$F$3:$H$20000,2,FALSE)),"No","Yes")</f>
        <v>No</v>
      </c>
      <c r="I8030" s="1" t="str">
        <f>IF($H8030="Yes",VLOOKUP($C8030,'Provisioning Requester'!$F$3:$H$20000,3,FALSE),"-")</f>
        <v>-</v>
      </c>
      <c r="J8030" s="1" t="str">
        <f>IF(OR(D8030="SVCP", E8030="TRUE"), "No", IF(ISNA(VLOOKUP($C8030,'ProvResponder deviceId'!$A$1:$A$20000,1,FALSE)),"No","Yes"))</f>
        <v>No</v>
      </c>
      <c r="K8030" s="1" t="str">
        <f>IF($J8030="Yes",VLOOKUP($C8030,'ProvResponder deviceId'!$A$1:$C$20000,3,FALSE),"-")</f>
        <v>-</v>
      </c>
      <c r="L8030" s="1" t="str">
        <f t="shared" si="250"/>
        <v/>
      </c>
      <c r="M8030" s="1" t="str">
        <f t="shared" si="251"/>
        <v/>
      </c>
      <c r="N8030" s="1" t="str">
        <f>IF(ISBLANK($C8030),"",IF(ISNA(VLOOKUP($L8030,'result messages'!$H$3:$L$11,2,FALSE)),VLOOKUP($M8030,'result messages'!$H$3:$L$11,2,FALSE),VLOOKUP($L8030,'result messages'!$H$3:$L$11,2,FALSE)))</f>
        <v/>
      </c>
      <c r="O8030" s="1" t="str">
        <f>IF(ISBLANK($C8030),"",IF(ISNA(VLOOKUP($L8030,'result messages'!$H$3:$L$11,3,FALSE)),VLOOKUP($M8030,'result messages'!$H$3:$L$11,3,FALSE),VLOOKUP($L8030,'result messages'!$H$3:$L$11,3,FALSE)))</f>
        <v/>
      </c>
      <c r="P8030" s="1" t="str">
        <f>IF(ISBLANK($C8030),"",IF(ISNA(VLOOKUP($L8030,'result messages'!$H$3:$L$11,4,FALSE)),VLOOKUP($M8030,'result messages'!$H$3:$L$11,4,FALSE),VLOOKUP($L8030,'result messages'!$H$3:$L$11,4,FALSE)))</f>
        <v/>
      </c>
      <c r="Q8030" s="1" t="str">
        <f>IF(ISBLANK($C8030),"",IF(ISNA(VLOOKUP($L8030,'result messages'!$H$3:$L$11,5,FALSE)),VLOOKUP($M8030,'result messages'!$H$3:$L$11,5,FALSE),VLOOKUP($L8030,'result messages'!$H$3:$L$11,5,FALSE)))</f>
        <v/>
      </c>
    </row>
    <row r="8031" spans="1:17">
      <c r="A8031" s="1">
        <v>8028</v>
      </c>
      <c r="B8031" s="1"/>
      <c r="C8031" s="1"/>
      <c r="D8031" s="1"/>
      <c r="E8031" s="6"/>
      <c r="F8031" s="1"/>
      <c r="G8031" s="1" t="str">
        <f>IF(ISNA(VLOOKUP($C8031,'DTEN TCAP Linkage deviceId'!$A$1:$A$20000,1,FALSE)),"No","Yes")</f>
        <v>No</v>
      </c>
      <c r="H8031" s="1" t="str">
        <f>IF(ISNA(VLOOKUP($C8031,'Provisioning Requester'!$F$3:$H$20000,2,FALSE)),"No","Yes")</f>
        <v>No</v>
      </c>
      <c r="I8031" s="1" t="str">
        <f>IF($H8031="Yes",VLOOKUP($C8031,'Provisioning Requester'!$F$3:$H$20000,3,FALSE),"-")</f>
        <v>-</v>
      </c>
      <c r="J8031" s="1" t="str">
        <f>IF(OR(D8031="SVCP", E8031="TRUE"), "No", IF(ISNA(VLOOKUP($C8031,'ProvResponder deviceId'!$A$1:$A$20000,1,FALSE)),"No","Yes"))</f>
        <v>No</v>
      </c>
      <c r="K8031" s="1" t="str">
        <f>IF($J8031="Yes",VLOOKUP($C8031,'ProvResponder deviceId'!$A$1:$C$20000,3,FALSE),"-")</f>
        <v>-</v>
      </c>
      <c r="L8031" s="1" t="str">
        <f t="shared" si="250"/>
        <v/>
      </c>
      <c r="M8031" s="1" t="str">
        <f t="shared" si="251"/>
        <v/>
      </c>
      <c r="N8031" s="1" t="str">
        <f>IF(ISBLANK($C8031),"",IF(ISNA(VLOOKUP($L8031,'result messages'!$H$3:$L$11,2,FALSE)),VLOOKUP($M8031,'result messages'!$H$3:$L$11,2,FALSE),VLOOKUP($L8031,'result messages'!$H$3:$L$11,2,FALSE)))</f>
        <v/>
      </c>
      <c r="O8031" s="1" t="str">
        <f>IF(ISBLANK($C8031),"",IF(ISNA(VLOOKUP($L8031,'result messages'!$H$3:$L$11,3,FALSE)),VLOOKUP($M8031,'result messages'!$H$3:$L$11,3,FALSE),VLOOKUP($L8031,'result messages'!$H$3:$L$11,3,FALSE)))</f>
        <v/>
      </c>
      <c r="P8031" s="1" t="str">
        <f>IF(ISBLANK($C8031),"",IF(ISNA(VLOOKUP($L8031,'result messages'!$H$3:$L$11,4,FALSE)),VLOOKUP($M8031,'result messages'!$H$3:$L$11,4,FALSE),VLOOKUP($L8031,'result messages'!$H$3:$L$11,4,FALSE)))</f>
        <v/>
      </c>
      <c r="Q8031" s="1" t="str">
        <f>IF(ISBLANK($C8031),"",IF(ISNA(VLOOKUP($L8031,'result messages'!$H$3:$L$11,5,FALSE)),VLOOKUP($M8031,'result messages'!$H$3:$L$11,5,FALSE),VLOOKUP($L8031,'result messages'!$H$3:$L$11,5,FALSE)))</f>
        <v/>
      </c>
    </row>
    <row r="8032" spans="1:17">
      <c r="A8032" s="1">
        <v>8029</v>
      </c>
      <c r="B8032" s="1"/>
      <c r="C8032" s="1"/>
      <c r="D8032" s="1"/>
      <c r="E8032" s="6"/>
      <c r="F8032" s="1"/>
      <c r="G8032" s="1" t="str">
        <f>IF(ISNA(VLOOKUP($C8032,'DTEN TCAP Linkage deviceId'!$A$1:$A$20000,1,FALSE)),"No","Yes")</f>
        <v>No</v>
      </c>
      <c r="H8032" s="1" t="str">
        <f>IF(ISNA(VLOOKUP($C8032,'Provisioning Requester'!$F$3:$H$20000,2,FALSE)),"No","Yes")</f>
        <v>No</v>
      </c>
      <c r="I8032" s="1" t="str">
        <f>IF($H8032="Yes",VLOOKUP($C8032,'Provisioning Requester'!$F$3:$H$20000,3,FALSE),"-")</f>
        <v>-</v>
      </c>
      <c r="J8032" s="1" t="str">
        <f>IF(OR(D8032="SVCP", E8032="TRUE"), "No", IF(ISNA(VLOOKUP($C8032,'ProvResponder deviceId'!$A$1:$A$20000,1,FALSE)),"No","Yes"))</f>
        <v>No</v>
      </c>
      <c r="K8032" s="1" t="str">
        <f>IF($J8032="Yes",VLOOKUP($C8032,'ProvResponder deviceId'!$A$1:$C$20000,3,FALSE),"-")</f>
        <v>-</v>
      </c>
      <c r="L8032" s="1" t="str">
        <f t="shared" si="250"/>
        <v/>
      </c>
      <c r="M8032" s="1" t="str">
        <f t="shared" si="251"/>
        <v/>
      </c>
      <c r="N8032" s="1" t="str">
        <f>IF(ISBLANK($C8032),"",IF(ISNA(VLOOKUP($L8032,'result messages'!$H$3:$L$11,2,FALSE)),VLOOKUP($M8032,'result messages'!$H$3:$L$11,2,FALSE),VLOOKUP($L8032,'result messages'!$H$3:$L$11,2,FALSE)))</f>
        <v/>
      </c>
      <c r="O8032" s="1" t="str">
        <f>IF(ISBLANK($C8032),"",IF(ISNA(VLOOKUP($L8032,'result messages'!$H$3:$L$11,3,FALSE)),VLOOKUP($M8032,'result messages'!$H$3:$L$11,3,FALSE),VLOOKUP($L8032,'result messages'!$H$3:$L$11,3,FALSE)))</f>
        <v/>
      </c>
      <c r="P8032" s="1" t="str">
        <f>IF(ISBLANK($C8032),"",IF(ISNA(VLOOKUP($L8032,'result messages'!$H$3:$L$11,4,FALSE)),VLOOKUP($M8032,'result messages'!$H$3:$L$11,4,FALSE),VLOOKUP($L8032,'result messages'!$H$3:$L$11,4,FALSE)))</f>
        <v/>
      </c>
      <c r="Q8032" s="1" t="str">
        <f>IF(ISBLANK($C8032),"",IF(ISNA(VLOOKUP($L8032,'result messages'!$H$3:$L$11,5,FALSE)),VLOOKUP($M8032,'result messages'!$H$3:$L$11,5,FALSE),VLOOKUP($L8032,'result messages'!$H$3:$L$11,5,FALSE)))</f>
        <v/>
      </c>
    </row>
    <row r="8033" spans="1:17">
      <c r="A8033" s="1">
        <v>8030</v>
      </c>
      <c r="B8033" s="1"/>
      <c r="C8033" s="1"/>
      <c r="D8033" s="1"/>
      <c r="E8033" s="6"/>
      <c r="F8033" s="1"/>
      <c r="G8033" s="1" t="str">
        <f>IF(ISNA(VLOOKUP($C8033,'DTEN TCAP Linkage deviceId'!$A$1:$A$20000,1,FALSE)),"No","Yes")</f>
        <v>No</v>
      </c>
      <c r="H8033" s="1" t="str">
        <f>IF(ISNA(VLOOKUP($C8033,'Provisioning Requester'!$F$3:$H$20000,2,FALSE)),"No","Yes")</f>
        <v>No</v>
      </c>
      <c r="I8033" s="1" t="str">
        <f>IF($H8033="Yes",VLOOKUP($C8033,'Provisioning Requester'!$F$3:$H$20000,3,FALSE),"-")</f>
        <v>-</v>
      </c>
      <c r="J8033" s="1" t="str">
        <f>IF(OR(D8033="SVCP", E8033="TRUE"), "No", IF(ISNA(VLOOKUP($C8033,'ProvResponder deviceId'!$A$1:$A$20000,1,FALSE)),"No","Yes"))</f>
        <v>No</v>
      </c>
      <c r="K8033" s="1" t="str">
        <f>IF($J8033="Yes",VLOOKUP($C8033,'ProvResponder deviceId'!$A$1:$C$20000,3,FALSE),"-")</f>
        <v>-</v>
      </c>
      <c r="L8033" s="1" t="str">
        <f t="shared" si="250"/>
        <v/>
      </c>
      <c r="M8033" s="1" t="str">
        <f t="shared" si="251"/>
        <v/>
      </c>
      <c r="N8033" s="1" t="str">
        <f>IF(ISBLANK($C8033),"",IF(ISNA(VLOOKUP($L8033,'result messages'!$H$3:$L$11,2,FALSE)),VLOOKUP($M8033,'result messages'!$H$3:$L$11,2,FALSE),VLOOKUP($L8033,'result messages'!$H$3:$L$11,2,FALSE)))</f>
        <v/>
      </c>
      <c r="O8033" s="1" t="str">
        <f>IF(ISBLANK($C8033),"",IF(ISNA(VLOOKUP($L8033,'result messages'!$H$3:$L$11,3,FALSE)),VLOOKUP($M8033,'result messages'!$H$3:$L$11,3,FALSE),VLOOKUP($L8033,'result messages'!$H$3:$L$11,3,FALSE)))</f>
        <v/>
      </c>
      <c r="P8033" s="1" t="str">
        <f>IF(ISBLANK($C8033),"",IF(ISNA(VLOOKUP($L8033,'result messages'!$H$3:$L$11,4,FALSE)),VLOOKUP($M8033,'result messages'!$H$3:$L$11,4,FALSE),VLOOKUP($L8033,'result messages'!$H$3:$L$11,4,FALSE)))</f>
        <v/>
      </c>
      <c r="Q8033" s="1" t="str">
        <f>IF(ISBLANK($C8033),"",IF(ISNA(VLOOKUP($L8033,'result messages'!$H$3:$L$11,5,FALSE)),VLOOKUP($M8033,'result messages'!$H$3:$L$11,5,FALSE),VLOOKUP($L8033,'result messages'!$H$3:$L$11,5,FALSE)))</f>
        <v/>
      </c>
    </row>
    <row r="8034" spans="1:17">
      <c r="A8034" s="1">
        <v>8031</v>
      </c>
      <c r="B8034" s="1"/>
      <c r="C8034" s="1"/>
      <c r="D8034" s="1"/>
      <c r="E8034" s="6"/>
      <c r="F8034" s="1"/>
      <c r="G8034" s="1" t="str">
        <f>IF(ISNA(VLOOKUP($C8034,'DTEN TCAP Linkage deviceId'!$A$1:$A$20000,1,FALSE)),"No","Yes")</f>
        <v>No</v>
      </c>
      <c r="H8034" s="1" t="str">
        <f>IF(ISNA(VLOOKUP($C8034,'Provisioning Requester'!$F$3:$H$20000,2,FALSE)),"No","Yes")</f>
        <v>No</v>
      </c>
      <c r="I8034" s="1" t="str">
        <f>IF($H8034="Yes",VLOOKUP($C8034,'Provisioning Requester'!$F$3:$H$20000,3,FALSE),"-")</f>
        <v>-</v>
      </c>
      <c r="J8034" s="1" t="str">
        <f>IF(OR(D8034="SVCP", E8034="TRUE"), "No", IF(ISNA(VLOOKUP($C8034,'ProvResponder deviceId'!$A$1:$A$20000,1,FALSE)),"No","Yes"))</f>
        <v>No</v>
      </c>
      <c r="K8034" s="1" t="str">
        <f>IF($J8034="Yes",VLOOKUP($C8034,'ProvResponder deviceId'!$A$1:$C$20000,3,FALSE),"-")</f>
        <v>-</v>
      </c>
      <c r="L8034" s="1" t="str">
        <f t="shared" si="250"/>
        <v/>
      </c>
      <c r="M8034" s="1" t="str">
        <f t="shared" si="251"/>
        <v/>
      </c>
      <c r="N8034" s="1" t="str">
        <f>IF(ISBLANK($C8034),"",IF(ISNA(VLOOKUP($L8034,'result messages'!$H$3:$L$11,2,FALSE)),VLOOKUP($M8034,'result messages'!$H$3:$L$11,2,FALSE),VLOOKUP($L8034,'result messages'!$H$3:$L$11,2,FALSE)))</f>
        <v/>
      </c>
      <c r="O8034" s="1" t="str">
        <f>IF(ISBLANK($C8034),"",IF(ISNA(VLOOKUP($L8034,'result messages'!$H$3:$L$11,3,FALSE)),VLOOKUP($M8034,'result messages'!$H$3:$L$11,3,FALSE),VLOOKUP($L8034,'result messages'!$H$3:$L$11,3,FALSE)))</f>
        <v/>
      </c>
      <c r="P8034" s="1" t="str">
        <f>IF(ISBLANK($C8034),"",IF(ISNA(VLOOKUP($L8034,'result messages'!$H$3:$L$11,4,FALSE)),VLOOKUP($M8034,'result messages'!$H$3:$L$11,4,FALSE),VLOOKUP($L8034,'result messages'!$H$3:$L$11,4,FALSE)))</f>
        <v/>
      </c>
      <c r="Q8034" s="1" t="str">
        <f>IF(ISBLANK($C8034),"",IF(ISNA(VLOOKUP($L8034,'result messages'!$H$3:$L$11,5,FALSE)),VLOOKUP($M8034,'result messages'!$H$3:$L$11,5,FALSE),VLOOKUP($L8034,'result messages'!$H$3:$L$11,5,FALSE)))</f>
        <v/>
      </c>
    </row>
    <row r="8035" spans="1:17">
      <c r="A8035" s="1">
        <v>8032</v>
      </c>
      <c r="B8035" s="1"/>
      <c r="C8035" s="1"/>
      <c r="D8035" s="1"/>
      <c r="E8035" s="6"/>
      <c r="F8035" s="1"/>
      <c r="G8035" s="1" t="str">
        <f>IF(ISNA(VLOOKUP($C8035,'DTEN TCAP Linkage deviceId'!$A$1:$A$20000,1,FALSE)),"No","Yes")</f>
        <v>No</v>
      </c>
      <c r="H8035" s="1" t="str">
        <f>IF(ISNA(VLOOKUP($C8035,'Provisioning Requester'!$F$3:$H$20000,2,FALSE)),"No","Yes")</f>
        <v>No</v>
      </c>
      <c r="I8035" s="1" t="str">
        <f>IF($H8035="Yes",VLOOKUP($C8035,'Provisioning Requester'!$F$3:$H$20000,3,FALSE),"-")</f>
        <v>-</v>
      </c>
      <c r="J8035" s="1" t="str">
        <f>IF(OR(D8035="SVCP", E8035="TRUE"), "No", IF(ISNA(VLOOKUP($C8035,'ProvResponder deviceId'!$A$1:$A$20000,1,FALSE)),"No","Yes"))</f>
        <v>No</v>
      </c>
      <c r="K8035" s="1" t="str">
        <f>IF($J8035="Yes",VLOOKUP($C8035,'ProvResponder deviceId'!$A$1:$C$20000,3,FALSE),"-")</f>
        <v>-</v>
      </c>
      <c r="L8035" s="1" t="str">
        <f t="shared" si="250"/>
        <v/>
      </c>
      <c r="M8035" s="1" t="str">
        <f t="shared" si="251"/>
        <v/>
      </c>
      <c r="N8035" s="1" t="str">
        <f>IF(ISBLANK($C8035),"",IF(ISNA(VLOOKUP($L8035,'result messages'!$H$3:$L$11,2,FALSE)),VLOOKUP($M8035,'result messages'!$H$3:$L$11,2,FALSE),VLOOKUP($L8035,'result messages'!$H$3:$L$11,2,FALSE)))</f>
        <v/>
      </c>
      <c r="O8035" s="1" t="str">
        <f>IF(ISBLANK($C8035),"",IF(ISNA(VLOOKUP($L8035,'result messages'!$H$3:$L$11,3,FALSE)),VLOOKUP($M8035,'result messages'!$H$3:$L$11,3,FALSE),VLOOKUP($L8035,'result messages'!$H$3:$L$11,3,FALSE)))</f>
        <v/>
      </c>
      <c r="P8035" s="1" t="str">
        <f>IF(ISBLANK($C8035),"",IF(ISNA(VLOOKUP($L8035,'result messages'!$H$3:$L$11,4,FALSE)),VLOOKUP($M8035,'result messages'!$H$3:$L$11,4,FALSE),VLOOKUP($L8035,'result messages'!$H$3:$L$11,4,FALSE)))</f>
        <v/>
      </c>
      <c r="Q8035" s="1" t="str">
        <f>IF(ISBLANK($C8035),"",IF(ISNA(VLOOKUP($L8035,'result messages'!$H$3:$L$11,5,FALSE)),VLOOKUP($M8035,'result messages'!$H$3:$L$11,5,FALSE),VLOOKUP($L8035,'result messages'!$H$3:$L$11,5,FALSE)))</f>
        <v/>
      </c>
    </row>
    <row r="8036" spans="1:17">
      <c r="A8036" s="1">
        <v>8033</v>
      </c>
      <c r="B8036" s="1"/>
      <c r="C8036" s="1"/>
      <c r="D8036" s="1"/>
      <c r="E8036" s="6"/>
      <c r="F8036" s="1"/>
      <c r="G8036" s="1" t="str">
        <f>IF(ISNA(VLOOKUP($C8036,'DTEN TCAP Linkage deviceId'!$A$1:$A$20000,1,FALSE)),"No","Yes")</f>
        <v>No</v>
      </c>
      <c r="H8036" s="1" t="str">
        <f>IF(ISNA(VLOOKUP($C8036,'Provisioning Requester'!$F$3:$H$20000,2,FALSE)),"No","Yes")</f>
        <v>No</v>
      </c>
      <c r="I8036" s="1" t="str">
        <f>IF($H8036="Yes",VLOOKUP($C8036,'Provisioning Requester'!$F$3:$H$20000,3,FALSE),"-")</f>
        <v>-</v>
      </c>
      <c r="J8036" s="1" t="str">
        <f>IF(OR(D8036="SVCP", E8036="TRUE"), "No", IF(ISNA(VLOOKUP($C8036,'ProvResponder deviceId'!$A$1:$A$20000,1,FALSE)),"No","Yes"))</f>
        <v>No</v>
      </c>
      <c r="K8036" s="1" t="str">
        <f>IF($J8036="Yes",VLOOKUP($C8036,'ProvResponder deviceId'!$A$1:$C$20000,3,FALSE),"-")</f>
        <v>-</v>
      </c>
      <c r="L8036" s="1" t="str">
        <f t="shared" si="250"/>
        <v/>
      </c>
      <c r="M8036" s="1" t="str">
        <f t="shared" si="251"/>
        <v/>
      </c>
      <c r="N8036" s="1" t="str">
        <f>IF(ISBLANK($C8036),"",IF(ISNA(VLOOKUP($L8036,'result messages'!$H$3:$L$11,2,FALSE)),VLOOKUP($M8036,'result messages'!$H$3:$L$11,2,FALSE),VLOOKUP($L8036,'result messages'!$H$3:$L$11,2,FALSE)))</f>
        <v/>
      </c>
      <c r="O8036" s="1" t="str">
        <f>IF(ISBLANK($C8036),"",IF(ISNA(VLOOKUP($L8036,'result messages'!$H$3:$L$11,3,FALSE)),VLOOKUP($M8036,'result messages'!$H$3:$L$11,3,FALSE),VLOOKUP($L8036,'result messages'!$H$3:$L$11,3,FALSE)))</f>
        <v/>
      </c>
      <c r="P8036" s="1" t="str">
        <f>IF(ISBLANK($C8036),"",IF(ISNA(VLOOKUP($L8036,'result messages'!$H$3:$L$11,4,FALSE)),VLOOKUP($M8036,'result messages'!$H$3:$L$11,4,FALSE),VLOOKUP($L8036,'result messages'!$H$3:$L$11,4,FALSE)))</f>
        <v/>
      </c>
      <c r="Q8036" s="1" t="str">
        <f>IF(ISBLANK($C8036),"",IF(ISNA(VLOOKUP($L8036,'result messages'!$H$3:$L$11,5,FALSE)),VLOOKUP($M8036,'result messages'!$H$3:$L$11,5,FALSE),VLOOKUP($L8036,'result messages'!$H$3:$L$11,5,FALSE)))</f>
        <v/>
      </c>
    </row>
    <row r="8037" spans="1:17">
      <c r="A8037" s="1">
        <v>8034</v>
      </c>
      <c r="B8037" s="1"/>
      <c r="C8037" s="1"/>
      <c r="D8037" s="1"/>
      <c r="E8037" s="6"/>
      <c r="F8037" s="1"/>
      <c r="G8037" s="1" t="str">
        <f>IF(ISNA(VLOOKUP($C8037,'DTEN TCAP Linkage deviceId'!$A$1:$A$20000,1,FALSE)),"No","Yes")</f>
        <v>No</v>
      </c>
      <c r="H8037" s="1" t="str">
        <f>IF(ISNA(VLOOKUP($C8037,'Provisioning Requester'!$F$3:$H$20000,2,FALSE)),"No","Yes")</f>
        <v>No</v>
      </c>
      <c r="I8037" s="1" t="str">
        <f>IF($H8037="Yes",VLOOKUP($C8037,'Provisioning Requester'!$F$3:$H$20000,3,FALSE),"-")</f>
        <v>-</v>
      </c>
      <c r="J8037" s="1" t="str">
        <f>IF(OR(D8037="SVCP", E8037="TRUE"), "No", IF(ISNA(VLOOKUP($C8037,'ProvResponder deviceId'!$A$1:$A$20000,1,FALSE)),"No","Yes"))</f>
        <v>No</v>
      </c>
      <c r="K8037" s="1" t="str">
        <f>IF($J8037="Yes",VLOOKUP($C8037,'ProvResponder deviceId'!$A$1:$C$20000,3,FALSE),"-")</f>
        <v>-</v>
      </c>
      <c r="L8037" s="1" t="str">
        <f t="shared" si="250"/>
        <v/>
      </c>
      <c r="M8037" s="1" t="str">
        <f t="shared" si="251"/>
        <v/>
      </c>
      <c r="N8037" s="1" t="str">
        <f>IF(ISBLANK($C8037),"",IF(ISNA(VLOOKUP($L8037,'result messages'!$H$3:$L$11,2,FALSE)),VLOOKUP($M8037,'result messages'!$H$3:$L$11,2,FALSE),VLOOKUP($L8037,'result messages'!$H$3:$L$11,2,FALSE)))</f>
        <v/>
      </c>
      <c r="O8037" s="1" t="str">
        <f>IF(ISBLANK($C8037),"",IF(ISNA(VLOOKUP($L8037,'result messages'!$H$3:$L$11,3,FALSE)),VLOOKUP($M8037,'result messages'!$H$3:$L$11,3,FALSE),VLOOKUP($L8037,'result messages'!$H$3:$L$11,3,FALSE)))</f>
        <v/>
      </c>
      <c r="P8037" s="1" t="str">
        <f>IF(ISBLANK($C8037),"",IF(ISNA(VLOOKUP($L8037,'result messages'!$H$3:$L$11,4,FALSE)),VLOOKUP($M8037,'result messages'!$H$3:$L$11,4,FALSE),VLOOKUP($L8037,'result messages'!$H$3:$L$11,4,FALSE)))</f>
        <v/>
      </c>
      <c r="Q8037" s="1" t="str">
        <f>IF(ISBLANK($C8037),"",IF(ISNA(VLOOKUP($L8037,'result messages'!$H$3:$L$11,5,FALSE)),VLOOKUP($M8037,'result messages'!$H$3:$L$11,5,FALSE),VLOOKUP($L8037,'result messages'!$H$3:$L$11,5,FALSE)))</f>
        <v/>
      </c>
    </row>
    <row r="8038" spans="1:17">
      <c r="A8038" s="1">
        <v>8035</v>
      </c>
      <c r="B8038" s="1"/>
      <c r="C8038" s="1"/>
      <c r="D8038" s="1"/>
      <c r="E8038" s="6"/>
      <c r="F8038" s="1"/>
      <c r="G8038" s="1" t="str">
        <f>IF(ISNA(VLOOKUP($C8038,'DTEN TCAP Linkage deviceId'!$A$1:$A$20000,1,FALSE)),"No","Yes")</f>
        <v>No</v>
      </c>
      <c r="H8038" s="1" t="str">
        <f>IF(ISNA(VLOOKUP($C8038,'Provisioning Requester'!$F$3:$H$20000,2,FALSE)),"No","Yes")</f>
        <v>No</v>
      </c>
      <c r="I8038" s="1" t="str">
        <f>IF($H8038="Yes",VLOOKUP($C8038,'Provisioning Requester'!$F$3:$H$20000,3,FALSE),"-")</f>
        <v>-</v>
      </c>
      <c r="J8038" s="1" t="str">
        <f>IF(OR(D8038="SVCP", E8038="TRUE"), "No", IF(ISNA(VLOOKUP($C8038,'ProvResponder deviceId'!$A$1:$A$20000,1,FALSE)),"No","Yes"))</f>
        <v>No</v>
      </c>
      <c r="K8038" s="1" t="str">
        <f>IF($J8038="Yes",VLOOKUP($C8038,'ProvResponder deviceId'!$A$1:$C$20000,3,FALSE),"-")</f>
        <v>-</v>
      </c>
      <c r="L8038" s="1" t="str">
        <f t="shared" si="250"/>
        <v/>
      </c>
      <c r="M8038" s="1" t="str">
        <f t="shared" si="251"/>
        <v/>
      </c>
      <c r="N8038" s="1" t="str">
        <f>IF(ISBLANK($C8038),"",IF(ISNA(VLOOKUP($L8038,'result messages'!$H$3:$L$11,2,FALSE)),VLOOKUP($M8038,'result messages'!$H$3:$L$11,2,FALSE),VLOOKUP($L8038,'result messages'!$H$3:$L$11,2,FALSE)))</f>
        <v/>
      </c>
      <c r="O8038" s="1" t="str">
        <f>IF(ISBLANK($C8038),"",IF(ISNA(VLOOKUP($L8038,'result messages'!$H$3:$L$11,3,FALSE)),VLOOKUP($M8038,'result messages'!$H$3:$L$11,3,FALSE),VLOOKUP($L8038,'result messages'!$H$3:$L$11,3,FALSE)))</f>
        <v/>
      </c>
      <c r="P8038" s="1" t="str">
        <f>IF(ISBLANK($C8038),"",IF(ISNA(VLOOKUP($L8038,'result messages'!$H$3:$L$11,4,FALSE)),VLOOKUP($M8038,'result messages'!$H$3:$L$11,4,FALSE),VLOOKUP($L8038,'result messages'!$H$3:$L$11,4,FALSE)))</f>
        <v/>
      </c>
      <c r="Q8038" s="1" t="str">
        <f>IF(ISBLANK($C8038),"",IF(ISNA(VLOOKUP($L8038,'result messages'!$H$3:$L$11,5,FALSE)),VLOOKUP($M8038,'result messages'!$H$3:$L$11,5,FALSE),VLOOKUP($L8038,'result messages'!$H$3:$L$11,5,FALSE)))</f>
        <v/>
      </c>
    </row>
    <row r="8039" spans="1:17">
      <c r="A8039" s="1">
        <v>8036</v>
      </c>
      <c r="B8039" s="1"/>
      <c r="C8039" s="1"/>
      <c r="D8039" s="1"/>
      <c r="E8039" s="6"/>
      <c r="F8039" s="1"/>
      <c r="G8039" s="1" t="str">
        <f>IF(ISNA(VLOOKUP($C8039,'DTEN TCAP Linkage deviceId'!$A$1:$A$20000,1,FALSE)),"No","Yes")</f>
        <v>No</v>
      </c>
      <c r="H8039" s="1" t="str">
        <f>IF(ISNA(VLOOKUP($C8039,'Provisioning Requester'!$F$3:$H$20000,2,FALSE)),"No","Yes")</f>
        <v>No</v>
      </c>
      <c r="I8039" s="1" t="str">
        <f>IF($H8039="Yes",VLOOKUP($C8039,'Provisioning Requester'!$F$3:$H$20000,3,FALSE),"-")</f>
        <v>-</v>
      </c>
      <c r="J8039" s="1" t="str">
        <f>IF(OR(D8039="SVCP", E8039="TRUE"), "No", IF(ISNA(VLOOKUP($C8039,'ProvResponder deviceId'!$A$1:$A$20000,1,FALSE)),"No","Yes"))</f>
        <v>No</v>
      </c>
      <c r="K8039" s="1" t="str">
        <f>IF($J8039="Yes",VLOOKUP($C8039,'ProvResponder deviceId'!$A$1:$C$20000,3,FALSE),"-")</f>
        <v>-</v>
      </c>
      <c r="L8039" s="1" t="str">
        <f t="shared" si="250"/>
        <v/>
      </c>
      <c r="M8039" s="1" t="str">
        <f t="shared" si="251"/>
        <v/>
      </c>
      <c r="N8039" s="1" t="str">
        <f>IF(ISBLANK($C8039),"",IF(ISNA(VLOOKUP($L8039,'result messages'!$H$3:$L$11,2,FALSE)),VLOOKUP($M8039,'result messages'!$H$3:$L$11,2,FALSE),VLOOKUP($L8039,'result messages'!$H$3:$L$11,2,FALSE)))</f>
        <v/>
      </c>
      <c r="O8039" s="1" t="str">
        <f>IF(ISBLANK($C8039),"",IF(ISNA(VLOOKUP($L8039,'result messages'!$H$3:$L$11,3,FALSE)),VLOOKUP($M8039,'result messages'!$H$3:$L$11,3,FALSE),VLOOKUP($L8039,'result messages'!$H$3:$L$11,3,FALSE)))</f>
        <v/>
      </c>
      <c r="P8039" s="1" t="str">
        <f>IF(ISBLANK($C8039),"",IF(ISNA(VLOOKUP($L8039,'result messages'!$H$3:$L$11,4,FALSE)),VLOOKUP($M8039,'result messages'!$H$3:$L$11,4,FALSE),VLOOKUP($L8039,'result messages'!$H$3:$L$11,4,FALSE)))</f>
        <v/>
      </c>
      <c r="Q8039" s="1" t="str">
        <f>IF(ISBLANK($C8039),"",IF(ISNA(VLOOKUP($L8039,'result messages'!$H$3:$L$11,5,FALSE)),VLOOKUP($M8039,'result messages'!$H$3:$L$11,5,FALSE),VLOOKUP($L8039,'result messages'!$H$3:$L$11,5,FALSE)))</f>
        <v/>
      </c>
    </row>
    <row r="8040" spans="1:17">
      <c r="A8040" s="1">
        <v>8037</v>
      </c>
      <c r="B8040" s="1"/>
      <c r="C8040" s="1"/>
      <c r="D8040" s="1"/>
      <c r="E8040" s="6"/>
      <c r="F8040" s="1"/>
      <c r="G8040" s="1" t="str">
        <f>IF(ISNA(VLOOKUP($C8040,'DTEN TCAP Linkage deviceId'!$A$1:$A$20000,1,FALSE)),"No","Yes")</f>
        <v>No</v>
      </c>
      <c r="H8040" s="1" t="str">
        <f>IF(ISNA(VLOOKUP($C8040,'Provisioning Requester'!$F$3:$H$20000,2,FALSE)),"No","Yes")</f>
        <v>No</v>
      </c>
      <c r="I8040" s="1" t="str">
        <f>IF($H8040="Yes",VLOOKUP($C8040,'Provisioning Requester'!$F$3:$H$20000,3,FALSE),"-")</f>
        <v>-</v>
      </c>
      <c r="J8040" s="1" t="str">
        <f>IF(OR(D8040="SVCP", E8040="TRUE"), "No", IF(ISNA(VLOOKUP($C8040,'ProvResponder deviceId'!$A$1:$A$20000,1,FALSE)),"No","Yes"))</f>
        <v>No</v>
      </c>
      <c r="K8040" s="1" t="str">
        <f>IF($J8040="Yes",VLOOKUP($C8040,'ProvResponder deviceId'!$A$1:$C$20000,3,FALSE),"-")</f>
        <v>-</v>
      </c>
      <c r="L8040" s="1" t="str">
        <f t="shared" si="250"/>
        <v/>
      </c>
      <c r="M8040" s="1" t="str">
        <f t="shared" si="251"/>
        <v/>
      </c>
      <c r="N8040" s="1" t="str">
        <f>IF(ISBLANK($C8040),"",IF(ISNA(VLOOKUP($L8040,'result messages'!$H$3:$L$11,2,FALSE)),VLOOKUP($M8040,'result messages'!$H$3:$L$11,2,FALSE),VLOOKUP($L8040,'result messages'!$H$3:$L$11,2,FALSE)))</f>
        <v/>
      </c>
      <c r="O8040" s="1" t="str">
        <f>IF(ISBLANK($C8040),"",IF(ISNA(VLOOKUP($L8040,'result messages'!$H$3:$L$11,3,FALSE)),VLOOKUP($M8040,'result messages'!$H$3:$L$11,3,FALSE),VLOOKUP($L8040,'result messages'!$H$3:$L$11,3,FALSE)))</f>
        <v/>
      </c>
      <c r="P8040" s="1" t="str">
        <f>IF(ISBLANK($C8040),"",IF(ISNA(VLOOKUP($L8040,'result messages'!$H$3:$L$11,4,FALSE)),VLOOKUP($M8040,'result messages'!$H$3:$L$11,4,FALSE),VLOOKUP($L8040,'result messages'!$H$3:$L$11,4,FALSE)))</f>
        <v/>
      </c>
      <c r="Q8040" s="1" t="str">
        <f>IF(ISBLANK($C8040),"",IF(ISNA(VLOOKUP($L8040,'result messages'!$H$3:$L$11,5,FALSE)),VLOOKUP($M8040,'result messages'!$H$3:$L$11,5,FALSE),VLOOKUP($L8040,'result messages'!$H$3:$L$11,5,FALSE)))</f>
        <v/>
      </c>
    </row>
    <row r="8041" spans="1:17">
      <c r="A8041" s="1">
        <v>8038</v>
      </c>
      <c r="B8041" s="1"/>
      <c r="C8041" s="1"/>
      <c r="D8041" s="1"/>
      <c r="E8041" s="6"/>
      <c r="F8041" s="1"/>
      <c r="G8041" s="1" t="str">
        <f>IF(ISNA(VLOOKUP($C8041,'DTEN TCAP Linkage deviceId'!$A$1:$A$20000,1,FALSE)),"No","Yes")</f>
        <v>No</v>
      </c>
      <c r="H8041" s="1" t="str">
        <f>IF(ISNA(VLOOKUP($C8041,'Provisioning Requester'!$F$3:$H$20000,2,FALSE)),"No","Yes")</f>
        <v>No</v>
      </c>
      <c r="I8041" s="1" t="str">
        <f>IF($H8041="Yes",VLOOKUP($C8041,'Provisioning Requester'!$F$3:$H$20000,3,FALSE),"-")</f>
        <v>-</v>
      </c>
      <c r="J8041" s="1" t="str">
        <f>IF(OR(D8041="SVCP", E8041="TRUE"), "No", IF(ISNA(VLOOKUP($C8041,'ProvResponder deviceId'!$A$1:$A$20000,1,FALSE)),"No","Yes"))</f>
        <v>No</v>
      </c>
      <c r="K8041" s="1" t="str">
        <f>IF($J8041="Yes",VLOOKUP($C8041,'ProvResponder deviceId'!$A$1:$C$20000,3,FALSE),"-")</f>
        <v>-</v>
      </c>
      <c r="L8041" s="1" t="str">
        <f t="shared" si="250"/>
        <v/>
      </c>
      <c r="M8041" s="1" t="str">
        <f t="shared" si="251"/>
        <v/>
      </c>
      <c r="N8041" s="1" t="str">
        <f>IF(ISBLANK($C8041),"",IF(ISNA(VLOOKUP($L8041,'result messages'!$H$3:$L$11,2,FALSE)),VLOOKUP($M8041,'result messages'!$H$3:$L$11,2,FALSE),VLOOKUP($L8041,'result messages'!$H$3:$L$11,2,FALSE)))</f>
        <v/>
      </c>
      <c r="O8041" s="1" t="str">
        <f>IF(ISBLANK($C8041),"",IF(ISNA(VLOOKUP($L8041,'result messages'!$H$3:$L$11,3,FALSE)),VLOOKUP($M8041,'result messages'!$H$3:$L$11,3,FALSE),VLOOKUP($L8041,'result messages'!$H$3:$L$11,3,FALSE)))</f>
        <v/>
      </c>
      <c r="P8041" s="1" t="str">
        <f>IF(ISBLANK($C8041),"",IF(ISNA(VLOOKUP($L8041,'result messages'!$H$3:$L$11,4,FALSE)),VLOOKUP($M8041,'result messages'!$H$3:$L$11,4,FALSE),VLOOKUP($L8041,'result messages'!$H$3:$L$11,4,FALSE)))</f>
        <v/>
      </c>
      <c r="Q8041" s="1" t="str">
        <f>IF(ISBLANK($C8041),"",IF(ISNA(VLOOKUP($L8041,'result messages'!$H$3:$L$11,5,FALSE)),VLOOKUP($M8041,'result messages'!$H$3:$L$11,5,FALSE),VLOOKUP($L8041,'result messages'!$H$3:$L$11,5,FALSE)))</f>
        <v/>
      </c>
    </row>
    <row r="8042" spans="1:17">
      <c r="A8042" s="1">
        <v>8039</v>
      </c>
      <c r="B8042" s="1"/>
      <c r="C8042" s="1"/>
      <c r="D8042" s="1"/>
      <c r="E8042" s="6"/>
      <c r="F8042" s="1"/>
      <c r="G8042" s="1" t="str">
        <f>IF(ISNA(VLOOKUP($C8042,'DTEN TCAP Linkage deviceId'!$A$1:$A$20000,1,FALSE)),"No","Yes")</f>
        <v>No</v>
      </c>
      <c r="H8042" s="1" t="str">
        <f>IF(ISNA(VLOOKUP($C8042,'Provisioning Requester'!$F$3:$H$20000,2,FALSE)),"No","Yes")</f>
        <v>No</v>
      </c>
      <c r="I8042" s="1" t="str">
        <f>IF($H8042="Yes",VLOOKUP($C8042,'Provisioning Requester'!$F$3:$H$20000,3,FALSE),"-")</f>
        <v>-</v>
      </c>
      <c r="J8042" s="1" t="str">
        <f>IF(OR(D8042="SVCP", E8042="TRUE"), "No", IF(ISNA(VLOOKUP($C8042,'ProvResponder deviceId'!$A$1:$A$20000,1,FALSE)),"No","Yes"))</f>
        <v>No</v>
      </c>
      <c r="K8042" s="1" t="str">
        <f>IF($J8042="Yes",VLOOKUP($C8042,'ProvResponder deviceId'!$A$1:$C$20000,3,FALSE),"-")</f>
        <v>-</v>
      </c>
      <c r="L8042" s="1" t="str">
        <f t="shared" si="250"/>
        <v/>
      </c>
      <c r="M8042" s="1" t="str">
        <f t="shared" si="251"/>
        <v/>
      </c>
      <c r="N8042" s="1" t="str">
        <f>IF(ISBLANK($C8042),"",IF(ISNA(VLOOKUP($L8042,'result messages'!$H$3:$L$11,2,FALSE)),VLOOKUP($M8042,'result messages'!$H$3:$L$11,2,FALSE),VLOOKUP($L8042,'result messages'!$H$3:$L$11,2,FALSE)))</f>
        <v/>
      </c>
      <c r="O8042" s="1" t="str">
        <f>IF(ISBLANK($C8042),"",IF(ISNA(VLOOKUP($L8042,'result messages'!$H$3:$L$11,3,FALSE)),VLOOKUP($M8042,'result messages'!$H$3:$L$11,3,FALSE),VLOOKUP($L8042,'result messages'!$H$3:$L$11,3,FALSE)))</f>
        <v/>
      </c>
      <c r="P8042" s="1" t="str">
        <f>IF(ISBLANK($C8042),"",IF(ISNA(VLOOKUP($L8042,'result messages'!$H$3:$L$11,4,FALSE)),VLOOKUP($M8042,'result messages'!$H$3:$L$11,4,FALSE),VLOOKUP($L8042,'result messages'!$H$3:$L$11,4,FALSE)))</f>
        <v/>
      </c>
      <c r="Q8042" s="1" t="str">
        <f>IF(ISBLANK($C8042),"",IF(ISNA(VLOOKUP($L8042,'result messages'!$H$3:$L$11,5,FALSE)),VLOOKUP($M8042,'result messages'!$H$3:$L$11,5,FALSE),VLOOKUP($L8042,'result messages'!$H$3:$L$11,5,FALSE)))</f>
        <v/>
      </c>
    </row>
    <row r="8043" spans="1:17">
      <c r="A8043" s="1">
        <v>8040</v>
      </c>
      <c r="B8043" s="1"/>
      <c r="C8043" s="1"/>
      <c r="D8043" s="1"/>
      <c r="E8043" s="6"/>
      <c r="F8043" s="1"/>
      <c r="G8043" s="1" t="str">
        <f>IF(ISNA(VLOOKUP($C8043,'DTEN TCAP Linkage deviceId'!$A$1:$A$20000,1,FALSE)),"No","Yes")</f>
        <v>No</v>
      </c>
      <c r="H8043" s="1" t="str">
        <f>IF(ISNA(VLOOKUP($C8043,'Provisioning Requester'!$F$3:$H$20000,2,FALSE)),"No","Yes")</f>
        <v>No</v>
      </c>
      <c r="I8043" s="1" t="str">
        <f>IF($H8043="Yes",VLOOKUP($C8043,'Provisioning Requester'!$F$3:$H$20000,3,FALSE),"-")</f>
        <v>-</v>
      </c>
      <c r="J8043" s="1" t="str">
        <f>IF(OR(D8043="SVCP", E8043="TRUE"), "No", IF(ISNA(VLOOKUP($C8043,'ProvResponder deviceId'!$A$1:$A$20000,1,FALSE)),"No","Yes"))</f>
        <v>No</v>
      </c>
      <c r="K8043" s="1" t="str">
        <f>IF($J8043="Yes",VLOOKUP($C8043,'ProvResponder deviceId'!$A$1:$C$20000,3,FALSE),"-")</f>
        <v>-</v>
      </c>
      <c r="L8043" s="1" t="str">
        <f t="shared" si="250"/>
        <v/>
      </c>
      <c r="M8043" s="1" t="str">
        <f t="shared" si="251"/>
        <v/>
      </c>
      <c r="N8043" s="1" t="str">
        <f>IF(ISBLANK($C8043),"",IF(ISNA(VLOOKUP($L8043,'result messages'!$H$3:$L$11,2,FALSE)),VLOOKUP($M8043,'result messages'!$H$3:$L$11,2,FALSE),VLOOKUP($L8043,'result messages'!$H$3:$L$11,2,FALSE)))</f>
        <v/>
      </c>
      <c r="O8043" s="1" t="str">
        <f>IF(ISBLANK($C8043),"",IF(ISNA(VLOOKUP($L8043,'result messages'!$H$3:$L$11,3,FALSE)),VLOOKUP($M8043,'result messages'!$H$3:$L$11,3,FALSE),VLOOKUP($L8043,'result messages'!$H$3:$L$11,3,FALSE)))</f>
        <v/>
      </c>
      <c r="P8043" s="1" t="str">
        <f>IF(ISBLANK($C8043),"",IF(ISNA(VLOOKUP($L8043,'result messages'!$H$3:$L$11,4,FALSE)),VLOOKUP($M8043,'result messages'!$H$3:$L$11,4,FALSE),VLOOKUP($L8043,'result messages'!$H$3:$L$11,4,FALSE)))</f>
        <v/>
      </c>
      <c r="Q8043" s="1" t="str">
        <f>IF(ISBLANK($C8043),"",IF(ISNA(VLOOKUP($L8043,'result messages'!$H$3:$L$11,5,FALSE)),VLOOKUP($M8043,'result messages'!$H$3:$L$11,5,FALSE),VLOOKUP($L8043,'result messages'!$H$3:$L$11,5,FALSE)))</f>
        <v/>
      </c>
    </row>
    <row r="8044" spans="1:17">
      <c r="A8044" s="1">
        <v>8041</v>
      </c>
      <c r="B8044" s="1"/>
      <c r="C8044" s="1"/>
      <c r="D8044" s="1"/>
      <c r="E8044" s="6"/>
      <c r="F8044" s="1"/>
      <c r="G8044" s="1" t="str">
        <f>IF(ISNA(VLOOKUP($C8044,'DTEN TCAP Linkage deviceId'!$A$1:$A$20000,1,FALSE)),"No","Yes")</f>
        <v>No</v>
      </c>
      <c r="H8044" s="1" t="str">
        <f>IF(ISNA(VLOOKUP($C8044,'Provisioning Requester'!$F$3:$H$20000,2,FALSE)),"No","Yes")</f>
        <v>No</v>
      </c>
      <c r="I8044" s="1" t="str">
        <f>IF($H8044="Yes",VLOOKUP($C8044,'Provisioning Requester'!$F$3:$H$20000,3,FALSE),"-")</f>
        <v>-</v>
      </c>
      <c r="J8044" s="1" t="str">
        <f>IF(OR(D8044="SVCP", E8044="TRUE"), "No", IF(ISNA(VLOOKUP($C8044,'ProvResponder deviceId'!$A$1:$A$20000,1,FALSE)),"No","Yes"))</f>
        <v>No</v>
      </c>
      <c r="K8044" s="1" t="str">
        <f>IF($J8044="Yes",VLOOKUP($C8044,'ProvResponder deviceId'!$A$1:$C$20000,3,FALSE),"-")</f>
        <v>-</v>
      </c>
      <c r="L8044" s="1" t="str">
        <f t="shared" si="250"/>
        <v/>
      </c>
      <c r="M8044" s="1" t="str">
        <f t="shared" si="251"/>
        <v/>
      </c>
      <c r="N8044" s="1" t="str">
        <f>IF(ISBLANK($C8044),"",IF(ISNA(VLOOKUP($L8044,'result messages'!$H$3:$L$11,2,FALSE)),VLOOKUP($M8044,'result messages'!$H$3:$L$11,2,FALSE),VLOOKUP($L8044,'result messages'!$H$3:$L$11,2,FALSE)))</f>
        <v/>
      </c>
      <c r="O8044" s="1" t="str">
        <f>IF(ISBLANK($C8044),"",IF(ISNA(VLOOKUP($L8044,'result messages'!$H$3:$L$11,3,FALSE)),VLOOKUP($M8044,'result messages'!$H$3:$L$11,3,FALSE),VLOOKUP($L8044,'result messages'!$H$3:$L$11,3,FALSE)))</f>
        <v/>
      </c>
      <c r="P8044" s="1" t="str">
        <f>IF(ISBLANK($C8044),"",IF(ISNA(VLOOKUP($L8044,'result messages'!$H$3:$L$11,4,FALSE)),VLOOKUP($M8044,'result messages'!$H$3:$L$11,4,FALSE),VLOOKUP($L8044,'result messages'!$H$3:$L$11,4,FALSE)))</f>
        <v/>
      </c>
      <c r="Q8044" s="1" t="str">
        <f>IF(ISBLANK($C8044),"",IF(ISNA(VLOOKUP($L8044,'result messages'!$H$3:$L$11,5,FALSE)),VLOOKUP($M8044,'result messages'!$H$3:$L$11,5,FALSE),VLOOKUP($L8044,'result messages'!$H$3:$L$11,5,FALSE)))</f>
        <v/>
      </c>
    </row>
    <row r="8045" spans="1:17">
      <c r="A8045" s="1">
        <v>8042</v>
      </c>
      <c r="B8045" s="1"/>
      <c r="C8045" s="1"/>
      <c r="D8045" s="1"/>
      <c r="E8045" s="6"/>
      <c r="F8045" s="1"/>
      <c r="G8045" s="1" t="str">
        <f>IF(ISNA(VLOOKUP($C8045,'DTEN TCAP Linkage deviceId'!$A$1:$A$20000,1,FALSE)),"No","Yes")</f>
        <v>No</v>
      </c>
      <c r="H8045" s="1" t="str">
        <f>IF(ISNA(VLOOKUP($C8045,'Provisioning Requester'!$F$3:$H$20000,2,FALSE)),"No","Yes")</f>
        <v>No</v>
      </c>
      <c r="I8045" s="1" t="str">
        <f>IF($H8045="Yes",VLOOKUP($C8045,'Provisioning Requester'!$F$3:$H$20000,3,FALSE),"-")</f>
        <v>-</v>
      </c>
      <c r="J8045" s="1" t="str">
        <f>IF(OR(D8045="SVCP", E8045="TRUE"), "No", IF(ISNA(VLOOKUP($C8045,'ProvResponder deviceId'!$A$1:$A$20000,1,FALSE)),"No","Yes"))</f>
        <v>No</v>
      </c>
      <c r="K8045" s="1" t="str">
        <f>IF($J8045="Yes",VLOOKUP($C8045,'ProvResponder deviceId'!$A$1:$C$20000,3,FALSE),"-")</f>
        <v>-</v>
      </c>
      <c r="L8045" s="1" t="str">
        <f t="shared" si="250"/>
        <v/>
      </c>
      <c r="M8045" s="1" t="str">
        <f t="shared" si="251"/>
        <v/>
      </c>
      <c r="N8045" s="1" t="str">
        <f>IF(ISBLANK($C8045),"",IF(ISNA(VLOOKUP($L8045,'result messages'!$H$3:$L$11,2,FALSE)),VLOOKUP($M8045,'result messages'!$H$3:$L$11,2,FALSE),VLOOKUP($L8045,'result messages'!$H$3:$L$11,2,FALSE)))</f>
        <v/>
      </c>
      <c r="O8045" s="1" t="str">
        <f>IF(ISBLANK($C8045),"",IF(ISNA(VLOOKUP($L8045,'result messages'!$H$3:$L$11,3,FALSE)),VLOOKUP($M8045,'result messages'!$H$3:$L$11,3,FALSE),VLOOKUP($L8045,'result messages'!$H$3:$L$11,3,FALSE)))</f>
        <v/>
      </c>
      <c r="P8045" s="1" t="str">
        <f>IF(ISBLANK($C8045),"",IF(ISNA(VLOOKUP($L8045,'result messages'!$H$3:$L$11,4,FALSE)),VLOOKUP($M8045,'result messages'!$H$3:$L$11,4,FALSE),VLOOKUP($L8045,'result messages'!$H$3:$L$11,4,FALSE)))</f>
        <v/>
      </c>
      <c r="Q8045" s="1" t="str">
        <f>IF(ISBLANK($C8045),"",IF(ISNA(VLOOKUP($L8045,'result messages'!$H$3:$L$11,5,FALSE)),VLOOKUP($M8045,'result messages'!$H$3:$L$11,5,FALSE),VLOOKUP($L8045,'result messages'!$H$3:$L$11,5,FALSE)))</f>
        <v/>
      </c>
    </row>
    <row r="8046" spans="1:17">
      <c r="A8046" s="1">
        <v>8043</v>
      </c>
      <c r="B8046" s="1"/>
      <c r="C8046" s="1"/>
      <c r="D8046" s="1"/>
      <c r="E8046" s="6"/>
      <c r="F8046" s="1"/>
      <c r="G8046" s="1" t="str">
        <f>IF(ISNA(VLOOKUP($C8046,'DTEN TCAP Linkage deviceId'!$A$1:$A$20000,1,FALSE)),"No","Yes")</f>
        <v>No</v>
      </c>
      <c r="H8046" s="1" t="str">
        <f>IF(ISNA(VLOOKUP($C8046,'Provisioning Requester'!$F$3:$H$20000,2,FALSE)),"No","Yes")</f>
        <v>No</v>
      </c>
      <c r="I8046" s="1" t="str">
        <f>IF($H8046="Yes",VLOOKUP($C8046,'Provisioning Requester'!$F$3:$H$20000,3,FALSE),"-")</f>
        <v>-</v>
      </c>
      <c r="J8046" s="1" t="str">
        <f>IF(OR(D8046="SVCP", E8046="TRUE"), "No", IF(ISNA(VLOOKUP($C8046,'ProvResponder deviceId'!$A$1:$A$20000,1,FALSE)),"No","Yes"))</f>
        <v>No</v>
      </c>
      <c r="K8046" s="1" t="str">
        <f>IF($J8046="Yes",VLOOKUP($C8046,'ProvResponder deviceId'!$A$1:$C$20000,3,FALSE),"-")</f>
        <v>-</v>
      </c>
      <c r="L8046" s="1" t="str">
        <f t="shared" si="250"/>
        <v/>
      </c>
      <c r="M8046" s="1" t="str">
        <f t="shared" si="251"/>
        <v/>
      </c>
      <c r="N8046" s="1" t="str">
        <f>IF(ISBLANK($C8046),"",IF(ISNA(VLOOKUP($L8046,'result messages'!$H$3:$L$11,2,FALSE)),VLOOKUP($M8046,'result messages'!$H$3:$L$11,2,FALSE),VLOOKUP($L8046,'result messages'!$H$3:$L$11,2,FALSE)))</f>
        <v/>
      </c>
      <c r="O8046" s="1" t="str">
        <f>IF(ISBLANK($C8046),"",IF(ISNA(VLOOKUP($L8046,'result messages'!$H$3:$L$11,3,FALSE)),VLOOKUP($M8046,'result messages'!$H$3:$L$11,3,FALSE),VLOOKUP($L8046,'result messages'!$H$3:$L$11,3,FALSE)))</f>
        <v/>
      </c>
      <c r="P8046" s="1" t="str">
        <f>IF(ISBLANK($C8046),"",IF(ISNA(VLOOKUP($L8046,'result messages'!$H$3:$L$11,4,FALSE)),VLOOKUP($M8046,'result messages'!$H$3:$L$11,4,FALSE),VLOOKUP($L8046,'result messages'!$H$3:$L$11,4,FALSE)))</f>
        <v/>
      </c>
      <c r="Q8046" s="1" t="str">
        <f>IF(ISBLANK($C8046),"",IF(ISNA(VLOOKUP($L8046,'result messages'!$H$3:$L$11,5,FALSE)),VLOOKUP($M8046,'result messages'!$H$3:$L$11,5,FALSE),VLOOKUP($L8046,'result messages'!$H$3:$L$11,5,FALSE)))</f>
        <v/>
      </c>
    </row>
    <row r="8047" spans="1:17">
      <c r="A8047" s="1">
        <v>8044</v>
      </c>
      <c r="B8047" s="1"/>
      <c r="C8047" s="1"/>
      <c r="D8047" s="1"/>
      <c r="E8047" s="6"/>
      <c r="F8047" s="1"/>
      <c r="G8047" s="1" t="str">
        <f>IF(ISNA(VLOOKUP($C8047,'DTEN TCAP Linkage deviceId'!$A$1:$A$20000,1,FALSE)),"No","Yes")</f>
        <v>No</v>
      </c>
      <c r="H8047" s="1" t="str">
        <f>IF(ISNA(VLOOKUP($C8047,'Provisioning Requester'!$F$3:$H$20000,2,FALSE)),"No","Yes")</f>
        <v>No</v>
      </c>
      <c r="I8047" s="1" t="str">
        <f>IF($H8047="Yes",VLOOKUP($C8047,'Provisioning Requester'!$F$3:$H$20000,3,FALSE),"-")</f>
        <v>-</v>
      </c>
      <c r="J8047" s="1" t="str">
        <f>IF(OR(D8047="SVCP", E8047="TRUE"), "No", IF(ISNA(VLOOKUP($C8047,'ProvResponder deviceId'!$A$1:$A$20000,1,FALSE)),"No","Yes"))</f>
        <v>No</v>
      </c>
      <c r="K8047" s="1" t="str">
        <f>IF($J8047="Yes",VLOOKUP($C8047,'ProvResponder deviceId'!$A$1:$C$20000,3,FALSE),"-")</f>
        <v>-</v>
      </c>
      <c r="L8047" s="1" t="str">
        <f t="shared" si="250"/>
        <v/>
      </c>
      <c r="M8047" s="1" t="str">
        <f t="shared" si="251"/>
        <v/>
      </c>
      <c r="N8047" s="1" t="str">
        <f>IF(ISBLANK($C8047),"",IF(ISNA(VLOOKUP($L8047,'result messages'!$H$3:$L$11,2,FALSE)),VLOOKUP($M8047,'result messages'!$H$3:$L$11,2,FALSE),VLOOKUP($L8047,'result messages'!$H$3:$L$11,2,FALSE)))</f>
        <v/>
      </c>
      <c r="O8047" s="1" t="str">
        <f>IF(ISBLANK($C8047),"",IF(ISNA(VLOOKUP($L8047,'result messages'!$H$3:$L$11,3,FALSE)),VLOOKUP($M8047,'result messages'!$H$3:$L$11,3,FALSE),VLOOKUP($L8047,'result messages'!$H$3:$L$11,3,FALSE)))</f>
        <v/>
      </c>
      <c r="P8047" s="1" t="str">
        <f>IF(ISBLANK($C8047),"",IF(ISNA(VLOOKUP($L8047,'result messages'!$H$3:$L$11,4,FALSE)),VLOOKUP($M8047,'result messages'!$H$3:$L$11,4,FALSE),VLOOKUP($L8047,'result messages'!$H$3:$L$11,4,FALSE)))</f>
        <v/>
      </c>
      <c r="Q8047" s="1" t="str">
        <f>IF(ISBLANK($C8047),"",IF(ISNA(VLOOKUP($L8047,'result messages'!$H$3:$L$11,5,FALSE)),VLOOKUP($M8047,'result messages'!$H$3:$L$11,5,FALSE),VLOOKUP($L8047,'result messages'!$H$3:$L$11,5,FALSE)))</f>
        <v/>
      </c>
    </row>
    <row r="8048" spans="1:17">
      <c r="A8048" s="1">
        <v>8045</v>
      </c>
      <c r="B8048" s="1"/>
      <c r="C8048" s="1"/>
      <c r="D8048" s="1"/>
      <c r="E8048" s="6"/>
      <c r="F8048" s="1"/>
      <c r="G8048" s="1" t="str">
        <f>IF(ISNA(VLOOKUP($C8048,'DTEN TCAP Linkage deviceId'!$A$1:$A$20000,1,FALSE)),"No","Yes")</f>
        <v>No</v>
      </c>
      <c r="H8048" s="1" t="str">
        <f>IF(ISNA(VLOOKUP($C8048,'Provisioning Requester'!$F$3:$H$20000,2,FALSE)),"No","Yes")</f>
        <v>No</v>
      </c>
      <c r="I8048" s="1" t="str">
        <f>IF($H8048="Yes",VLOOKUP($C8048,'Provisioning Requester'!$F$3:$H$20000,3,FALSE),"-")</f>
        <v>-</v>
      </c>
      <c r="J8048" s="1" t="str">
        <f>IF(OR(D8048="SVCP", E8048="TRUE"), "No", IF(ISNA(VLOOKUP($C8048,'ProvResponder deviceId'!$A$1:$A$20000,1,FALSE)),"No","Yes"))</f>
        <v>No</v>
      </c>
      <c r="K8048" s="1" t="str">
        <f>IF($J8048="Yes",VLOOKUP($C8048,'ProvResponder deviceId'!$A$1:$C$20000,3,FALSE),"-")</f>
        <v>-</v>
      </c>
      <c r="L8048" s="1" t="str">
        <f t="shared" si="250"/>
        <v/>
      </c>
      <c r="M8048" s="1" t="str">
        <f t="shared" si="251"/>
        <v/>
      </c>
      <c r="N8048" s="1" t="str">
        <f>IF(ISBLANK($C8048),"",IF(ISNA(VLOOKUP($L8048,'result messages'!$H$3:$L$11,2,FALSE)),VLOOKUP($M8048,'result messages'!$H$3:$L$11,2,FALSE),VLOOKUP($L8048,'result messages'!$H$3:$L$11,2,FALSE)))</f>
        <v/>
      </c>
      <c r="O8048" s="1" t="str">
        <f>IF(ISBLANK($C8048),"",IF(ISNA(VLOOKUP($L8048,'result messages'!$H$3:$L$11,3,FALSE)),VLOOKUP($M8048,'result messages'!$H$3:$L$11,3,FALSE),VLOOKUP($L8048,'result messages'!$H$3:$L$11,3,FALSE)))</f>
        <v/>
      </c>
      <c r="P8048" s="1" t="str">
        <f>IF(ISBLANK($C8048),"",IF(ISNA(VLOOKUP($L8048,'result messages'!$H$3:$L$11,4,FALSE)),VLOOKUP($M8048,'result messages'!$H$3:$L$11,4,FALSE),VLOOKUP($L8048,'result messages'!$H$3:$L$11,4,FALSE)))</f>
        <v/>
      </c>
      <c r="Q8048" s="1" t="str">
        <f>IF(ISBLANK($C8048),"",IF(ISNA(VLOOKUP($L8048,'result messages'!$H$3:$L$11,5,FALSE)),VLOOKUP($M8048,'result messages'!$H$3:$L$11,5,FALSE),VLOOKUP($L8048,'result messages'!$H$3:$L$11,5,FALSE)))</f>
        <v/>
      </c>
    </row>
    <row r="8049" spans="1:17">
      <c r="A8049" s="1">
        <v>8046</v>
      </c>
      <c r="B8049" s="1"/>
      <c r="C8049" s="1"/>
      <c r="D8049" s="1"/>
      <c r="E8049" s="6"/>
      <c r="F8049" s="1"/>
      <c r="G8049" s="1" t="str">
        <f>IF(ISNA(VLOOKUP($C8049,'DTEN TCAP Linkage deviceId'!$A$1:$A$20000,1,FALSE)),"No","Yes")</f>
        <v>No</v>
      </c>
      <c r="H8049" s="1" t="str">
        <f>IF(ISNA(VLOOKUP($C8049,'Provisioning Requester'!$F$3:$H$20000,2,FALSE)),"No","Yes")</f>
        <v>No</v>
      </c>
      <c r="I8049" s="1" t="str">
        <f>IF($H8049="Yes",VLOOKUP($C8049,'Provisioning Requester'!$F$3:$H$20000,3,FALSE),"-")</f>
        <v>-</v>
      </c>
      <c r="J8049" s="1" t="str">
        <f>IF(OR(D8049="SVCP", E8049="TRUE"), "No", IF(ISNA(VLOOKUP($C8049,'ProvResponder deviceId'!$A$1:$A$20000,1,FALSE)),"No","Yes"))</f>
        <v>No</v>
      </c>
      <c r="K8049" s="1" t="str">
        <f>IF($J8049="Yes",VLOOKUP($C8049,'ProvResponder deviceId'!$A$1:$C$20000,3,FALSE),"-")</f>
        <v>-</v>
      </c>
      <c r="L8049" s="1" t="str">
        <f t="shared" si="250"/>
        <v/>
      </c>
      <c r="M8049" s="1" t="str">
        <f t="shared" si="251"/>
        <v/>
      </c>
      <c r="N8049" s="1" t="str">
        <f>IF(ISBLANK($C8049),"",IF(ISNA(VLOOKUP($L8049,'result messages'!$H$3:$L$11,2,FALSE)),VLOOKUP($M8049,'result messages'!$H$3:$L$11,2,FALSE),VLOOKUP($L8049,'result messages'!$H$3:$L$11,2,FALSE)))</f>
        <v/>
      </c>
      <c r="O8049" s="1" t="str">
        <f>IF(ISBLANK($C8049),"",IF(ISNA(VLOOKUP($L8049,'result messages'!$H$3:$L$11,3,FALSE)),VLOOKUP($M8049,'result messages'!$H$3:$L$11,3,FALSE),VLOOKUP($L8049,'result messages'!$H$3:$L$11,3,FALSE)))</f>
        <v/>
      </c>
      <c r="P8049" s="1" t="str">
        <f>IF(ISBLANK($C8049),"",IF(ISNA(VLOOKUP($L8049,'result messages'!$H$3:$L$11,4,FALSE)),VLOOKUP($M8049,'result messages'!$H$3:$L$11,4,FALSE),VLOOKUP($L8049,'result messages'!$H$3:$L$11,4,FALSE)))</f>
        <v/>
      </c>
      <c r="Q8049" s="1" t="str">
        <f>IF(ISBLANK($C8049),"",IF(ISNA(VLOOKUP($L8049,'result messages'!$H$3:$L$11,5,FALSE)),VLOOKUP($M8049,'result messages'!$H$3:$L$11,5,FALSE),VLOOKUP($L8049,'result messages'!$H$3:$L$11,5,FALSE)))</f>
        <v/>
      </c>
    </row>
    <row r="8050" spans="1:17">
      <c r="A8050" s="1">
        <v>8047</v>
      </c>
      <c r="B8050" s="1"/>
      <c r="C8050" s="1"/>
      <c r="D8050" s="1"/>
      <c r="E8050" s="6"/>
      <c r="F8050" s="1"/>
      <c r="G8050" s="1" t="str">
        <f>IF(ISNA(VLOOKUP($C8050,'DTEN TCAP Linkage deviceId'!$A$1:$A$20000,1,FALSE)),"No","Yes")</f>
        <v>No</v>
      </c>
      <c r="H8050" s="1" t="str">
        <f>IF(ISNA(VLOOKUP($C8050,'Provisioning Requester'!$F$3:$H$20000,2,FALSE)),"No","Yes")</f>
        <v>No</v>
      </c>
      <c r="I8050" s="1" t="str">
        <f>IF($H8050="Yes",VLOOKUP($C8050,'Provisioning Requester'!$F$3:$H$20000,3,FALSE),"-")</f>
        <v>-</v>
      </c>
      <c r="J8050" s="1" t="str">
        <f>IF(OR(D8050="SVCP", E8050="TRUE"), "No", IF(ISNA(VLOOKUP($C8050,'ProvResponder deviceId'!$A$1:$A$20000,1,FALSE)),"No","Yes"))</f>
        <v>No</v>
      </c>
      <c r="K8050" s="1" t="str">
        <f>IF($J8050="Yes",VLOOKUP($C8050,'ProvResponder deviceId'!$A$1:$C$20000,3,FALSE),"-")</f>
        <v>-</v>
      </c>
      <c r="L8050" s="1" t="str">
        <f t="shared" si="250"/>
        <v/>
      </c>
      <c r="M8050" s="1" t="str">
        <f t="shared" si="251"/>
        <v/>
      </c>
      <c r="N8050" s="1" t="str">
        <f>IF(ISBLANK($C8050),"",IF(ISNA(VLOOKUP($L8050,'result messages'!$H$3:$L$11,2,FALSE)),VLOOKUP($M8050,'result messages'!$H$3:$L$11,2,FALSE),VLOOKUP($L8050,'result messages'!$H$3:$L$11,2,FALSE)))</f>
        <v/>
      </c>
      <c r="O8050" s="1" t="str">
        <f>IF(ISBLANK($C8050),"",IF(ISNA(VLOOKUP($L8050,'result messages'!$H$3:$L$11,3,FALSE)),VLOOKUP($M8050,'result messages'!$H$3:$L$11,3,FALSE),VLOOKUP($L8050,'result messages'!$H$3:$L$11,3,FALSE)))</f>
        <v/>
      </c>
      <c r="P8050" s="1" t="str">
        <f>IF(ISBLANK($C8050),"",IF(ISNA(VLOOKUP($L8050,'result messages'!$H$3:$L$11,4,FALSE)),VLOOKUP($M8050,'result messages'!$H$3:$L$11,4,FALSE),VLOOKUP($L8050,'result messages'!$H$3:$L$11,4,FALSE)))</f>
        <v/>
      </c>
      <c r="Q8050" s="1" t="str">
        <f>IF(ISBLANK($C8050),"",IF(ISNA(VLOOKUP($L8050,'result messages'!$H$3:$L$11,5,FALSE)),VLOOKUP($M8050,'result messages'!$H$3:$L$11,5,FALSE),VLOOKUP($L8050,'result messages'!$H$3:$L$11,5,FALSE)))</f>
        <v/>
      </c>
    </row>
    <row r="8051" spans="1:17">
      <c r="A8051" s="1">
        <v>8048</v>
      </c>
      <c r="B8051" s="1"/>
      <c r="C8051" s="1"/>
      <c r="D8051" s="1"/>
      <c r="E8051" s="6"/>
      <c r="F8051" s="1"/>
      <c r="G8051" s="1" t="str">
        <f>IF(ISNA(VLOOKUP($C8051,'DTEN TCAP Linkage deviceId'!$A$1:$A$20000,1,FALSE)),"No","Yes")</f>
        <v>No</v>
      </c>
      <c r="H8051" s="1" t="str">
        <f>IF(ISNA(VLOOKUP($C8051,'Provisioning Requester'!$F$3:$H$20000,2,FALSE)),"No","Yes")</f>
        <v>No</v>
      </c>
      <c r="I8051" s="1" t="str">
        <f>IF($H8051="Yes",VLOOKUP($C8051,'Provisioning Requester'!$F$3:$H$20000,3,FALSE),"-")</f>
        <v>-</v>
      </c>
      <c r="J8051" s="1" t="str">
        <f>IF(OR(D8051="SVCP", E8051="TRUE"), "No", IF(ISNA(VLOOKUP($C8051,'ProvResponder deviceId'!$A$1:$A$20000,1,FALSE)),"No","Yes"))</f>
        <v>No</v>
      </c>
      <c r="K8051" s="1" t="str">
        <f>IF($J8051="Yes",VLOOKUP($C8051,'ProvResponder deviceId'!$A$1:$C$20000,3,FALSE),"-")</f>
        <v>-</v>
      </c>
      <c r="L8051" s="1" t="str">
        <f t="shared" si="250"/>
        <v/>
      </c>
      <c r="M8051" s="1" t="str">
        <f t="shared" si="251"/>
        <v/>
      </c>
      <c r="N8051" s="1" t="str">
        <f>IF(ISBLANK($C8051),"",IF(ISNA(VLOOKUP($L8051,'result messages'!$H$3:$L$11,2,FALSE)),VLOOKUP($M8051,'result messages'!$H$3:$L$11,2,FALSE),VLOOKUP($L8051,'result messages'!$H$3:$L$11,2,FALSE)))</f>
        <v/>
      </c>
      <c r="O8051" s="1" t="str">
        <f>IF(ISBLANK($C8051),"",IF(ISNA(VLOOKUP($L8051,'result messages'!$H$3:$L$11,3,FALSE)),VLOOKUP($M8051,'result messages'!$H$3:$L$11,3,FALSE),VLOOKUP($L8051,'result messages'!$H$3:$L$11,3,FALSE)))</f>
        <v/>
      </c>
      <c r="P8051" s="1" t="str">
        <f>IF(ISBLANK($C8051),"",IF(ISNA(VLOOKUP($L8051,'result messages'!$H$3:$L$11,4,FALSE)),VLOOKUP($M8051,'result messages'!$H$3:$L$11,4,FALSE),VLOOKUP($L8051,'result messages'!$H$3:$L$11,4,FALSE)))</f>
        <v/>
      </c>
      <c r="Q8051" s="1" t="str">
        <f>IF(ISBLANK($C8051),"",IF(ISNA(VLOOKUP($L8051,'result messages'!$H$3:$L$11,5,FALSE)),VLOOKUP($M8051,'result messages'!$H$3:$L$11,5,FALSE),VLOOKUP($L8051,'result messages'!$H$3:$L$11,5,FALSE)))</f>
        <v/>
      </c>
    </row>
    <row r="8052" spans="1:17">
      <c r="A8052" s="1">
        <v>8049</v>
      </c>
      <c r="B8052" s="1"/>
      <c r="C8052" s="1"/>
      <c r="D8052" s="1"/>
      <c r="E8052" s="6"/>
      <c r="F8052" s="1"/>
      <c r="G8052" s="1" t="str">
        <f>IF(ISNA(VLOOKUP($C8052,'DTEN TCAP Linkage deviceId'!$A$1:$A$20000,1,FALSE)),"No","Yes")</f>
        <v>No</v>
      </c>
      <c r="H8052" s="1" t="str">
        <f>IF(ISNA(VLOOKUP($C8052,'Provisioning Requester'!$F$3:$H$20000,2,FALSE)),"No","Yes")</f>
        <v>No</v>
      </c>
      <c r="I8052" s="1" t="str">
        <f>IF($H8052="Yes",VLOOKUP($C8052,'Provisioning Requester'!$F$3:$H$20000,3,FALSE),"-")</f>
        <v>-</v>
      </c>
      <c r="J8052" s="1" t="str">
        <f>IF(OR(D8052="SVCP", E8052="TRUE"), "No", IF(ISNA(VLOOKUP($C8052,'ProvResponder deviceId'!$A$1:$A$20000,1,FALSE)),"No","Yes"))</f>
        <v>No</v>
      </c>
      <c r="K8052" s="1" t="str">
        <f>IF($J8052="Yes",VLOOKUP($C8052,'ProvResponder deviceId'!$A$1:$C$20000,3,FALSE),"-")</f>
        <v>-</v>
      </c>
      <c r="L8052" s="1" t="str">
        <f t="shared" si="250"/>
        <v/>
      </c>
      <c r="M8052" s="1" t="str">
        <f t="shared" si="251"/>
        <v/>
      </c>
      <c r="N8052" s="1" t="str">
        <f>IF(ISBLANK($C8052),"",IF(ISNA(VLOOKUP($L8052,'result messages'!$H$3:$L$11,2,FALSE)),VLOOKUP($M8052,'result messages'!$H$3:$L$11,2,FALSE),VLOOKUP($L8052,'result messages'!$H$3:$L$11,2,FALSE)))</f>
        <v/>
      </c>
      <c r="O8052" s="1" t="str">
        <f>IF(ISBLANK($C8052),"",IF(ISNA(VLOOKUP($L8052,'result messages'!$H$3:$L$11,3,FALSE)),VLOOKUP($M8052,'result messages'!$H$3:$L$11,3,FALSE),VLOOKUP($L8052,'result messages'!$H$3:$L$11,3,FALSE)))</f>
        <v/>
      </c>
      <c r="P8052" s="1" t="str">
        <f>IF(ISBLANK($C8052),"",IF(ISNA(VLOOKUP($L8052,'result messages'!$H$3:$L$11,4,FALSE)),VLOOKUP($M8052,'result messages'!$H$3:$L$11,4,FALSE),VLOOKUP($L8052,'result messages'!$H$3:$L$11,4,FALSE)))</f>
        <v/>
      </c>
      <c r="Q8052" s="1" t="str">
        <f>IF(ISBLANK($C8052),"",IF(ISNA(VLOOKUP($L8052,'result messages'!$H$3:$L$11,5,FALSE)),VLOOKUP($M8052,'result messages'!$H$3:$L$11,5,FALSE),VLOOKUP($L8052,'result messages'!$H$3:$L$11,5,FALSE)))</f>
        <v/>
      </c>
    </row>
    <row r="8053" spans="1:17">
      <c r="A8053" s="1">
        <v>8050</v>
      </c>
      <c r="B8053" s="1"/>
      <c r="C8053" s="1"/>
      <c r="D8053" s="1"/>
      <c r="E8053" s="6"/>
      <c r="F8053" s="1"/>
      <c r="G8053" s="1" t="str">
        <f>IF(ISNA(VLOOKUP($C8053,'DTEN TCAP Linkage deviceId'!$A$1:$A$20000,1,FALSE)),"No","Yes")</f>
        <v>No</v>
      </c>
      <c r="H8053" s="1" t="str">
        <f>IF(ISNA(VLOOKUP($C8053,'Provisioning Requester'!$F$3:$H$20000,2,FALSE)),"No","Yes")</f>
        <v>No</v>
      </c>
      <c r="I8053" s="1" t="str">
        <f>IF($H8053="Yes",VLOOKUP($C8053,'Provisioning Requester'!$F$3:$H$20000,3,FALSE),"-")</f>
        <v>-</v>
      </c>
      <c r="J8053" s="1" t="str">
        <f>IF(OR(D8053="SVCP", E8053="TRUE"), "No", IF(ISNA(VLOOKUP($C8053,'ProvResponder deviceId'!$A$1:$A$20000,1,FALSE)),"No","Yes"))</f>
        <v>No</v>
      </c>
      <c r="K8053" s="1" t="str">
        <f>IF($J8053="Yes",VLOOKUP($C8053,'ProvResponder deviceId'!$A$1:$C$20000,3,FALSE),"-")</f>
        <v>-</v>
      </c>
      <c r="L8053" s="1" t="str">
        <f t="shared" si="250"/>
        <v/>
      </c>
      <c r="M8053" s="1" t="str">
        <f t="shared" si="251"/>
        <v/>
      </c>
      <c r="N8053" s="1" t="str">
        <f>IF(ISBLANK($C8053),"",IF(ISNA(VLOOKUP($L8053,'result messages'!$H$3:$L$11,2,FALSE)),VLOOKUP($M8053,'result messages'!$H$3:$L$11,2,FALSE),VLOOKUP($L8053,'result messages'!$H$3:$L$11,2,FALSE)))</f>
        <v/>
      </c>
      <c r="O8053" s="1" t="str">
        <f>IF(ISBLANK($C8053),"",IF(ISNA(VLOOKUP($L8053,'result messages'!$H$3:$L$11,3,FALSE)),VLOOKUP($M8053,'result messages'!$H$3:$L$11,3,FALSE),VLOOKUP($L8053,'result messages'!$H$3:$L$11,3,FALSE)))</f>
        <v/>
      </c>
      <c r="P8053" s="1" t="str">
        <f>IF(ISBLANK($C8053),"",IF(ISNA(VLOOKUP($L8053,'result messages'!$H$3:$L$11,4,FALSE)),VLOOKUP($M8053,'result messages'!$H$3:$L$11,4,FALSE),VLOOKUP($L8053,'result messages'!$H$3:$L$11,4,FALSE)))</f>
        <v/>
      </c>
      <c r="Q8053" s="1" t="str">
        <f>IF(ISBLANK($C8053),"",IF(ISNA(VLOOKUP($L8053,'result messages'!$H$3:$L$11,5,FALSE)),VLOOKUP($M8053,'result messages'!$H$3:$L$11,5,FALSE),VLOOKUP($L8053,'result messages'!$H$3:$L$11,5,FALSE)))</f>
        <v/>
      </c>
    </row>
    <row r="8054" spans="1:17">
      <c r="A8054" s="1">
        <v>8051</v>
      </c>
      <c r="B8054" s="1"/>
      <c r="C8054" s="1"/>
      <c r="D8054" s="1"/>
      <c r="E8054" s="6"/>
      <c r="F8054" s="1"/>
      <c r="G8054" s="1" t="str">
        <f>IF(ISNA(VLOOKUP($C8054,'DTEN TCAP Linkage deviceId'!$A$1:$A$20000,1,FALSE)),"No","Yes")</f>
        <v>No</v>
      </c>
      <c r="H8054" s="1" t="str">
        <f>IF(ISNA(VLOOKUP($C8054,'Provisioning Requester'!$F$3:$H$20000,2,FALSE)),"No","Yes")</f>
        <v>No</v>
      </c>
      <c r="I8054" s="1" t="str">
        <f>IF($H8054="Yes",VLOOKUP($C8054,'Provisioning Requester'!$F$3:$H$20000,3,FALSE),"-")</f>
        <v>-</v>
      </c>
      <c r="J8054" s="1" t="str">
        <f>IF(OR(D8054="SVCP", E8054="TRUE"), "No", IF(ISNA(VLOOKUP($C8054,'ProvResponder deviceId'!$A$1:$A$20000,1,FALSE)),"No","Yes"))</f>
        <v>No</v>
      </c>
      <c r="K8054" s="1" t="str">
        <f>IF($J8054="Yes",VLOOKUP($C8054,'ProvResponder deviceId'!$A$1:$C$20000,3,FALSE),"-")</f>
        <v>-</v>
      </c>
      <c r="L8054" s="1" t="str">
        <f t="shared" si="250"/>
        <v/>
      </c>
      <c r="M8054" s="1" t="str">
        <f t="shared" si="251"/>
        <v/>
      </c>
      <c r="N8054" s="1" t="str">
        <f>IF(ISBLANK($C8054),"",IF(ISNA(VLOOKUP($L8054,'result messages'!$H$3:$L$11,2,FALSE)),VLOOKUP($M8054,'result messages'!$H$3:$L$11,2,FALSE),VLOOKUP($L8054,'result messages'!$H$3:$L$11,2,FALSE)))</f>
        <v/>
      </c>
      <c r="O8054" s="1" t="str">
        <f>IF(ISBLANK($C8054),"",IF(ISNA(VLOOKUP($L8054,'result messages'!$H$3:$L$11,3,FALSE)),VLOOKUP($M8054,'result messages'!$H$3:$L$11,3,FALSE),VLOOKUP($L8054,'result messages'!$H$3:$L$11,3,FALSE)))</f>
        <v/>
      </c>
      <c r="P8054" s="1" t="str">
        <f>IF(ISBLANK($C8054),"",IF(ISNA(VLOOKUP($L8054,'result messages'!$H$3:$L$11,4,FALSE)),VLOOKUP($M8054,'result messages'!$H$3:$L$11,4,FALSE),VLOOKUP($L8054,'result messages'!$H$3:$L$11,4,FALSE)))</f>
        <v/>
      </c>
      <c r="Q8054" s="1" t="str">
        <f>IF(ISBLANK($C8054),"",IF(ISNA(VLOOKUP($L8054,'result messages'!$H$3:$L$11,5,FALSE)),VLOOKUP($M8054,'result messages'!$H$3:$L$11,5,FALSE),VLOOKUP($L8054,'result messages'!$H$3:$L$11,5,FALSE)))</f>
        <v/>
      </c>
    </row>
    <row r="8055" spans="1:17">
      <c r="A8055" s="1">
        <v>8052</v>
      </c>
      <c r="B8055" s="1"/>
      <c r="C8055" s="1"/>
      <c r="D8055" s="1"/>
      <c r="E8055" s="6"/>
      <c r="F8055" s="1"/>
      <c r="G8055" s="1" t="str">
        <f>IF(ISNA(VLOOKUP($C8055,'DTEN TCAP Linkage deviceId'!$A$1:$A$20000,1,FALSE)),"No","Yes")</f>
        <v>No</v>
      </c>
      <c r="H8055" s="1" t="str">
        <f>IF(ISNA(VLOOKUP($C8055,'Provisioning Requester'!$F$3:$H$20000,2,FALSE)),"No","Yes")</f>
        <v>No</v>
      </c>
      <c r="I8055" s="1" t="str">
        <f>IF($H8055="Yes",VLOOKUP($C8055,'Provisioning Requester'!$F$3:$H$20000,3,FALSE),"-")</f>
        <v>-</v>
      </c>
      <c r="J8055" s="1" t="str">
        <f>IF(OR(D8055="SVCP", E8055="TRUE"), "No", IF(ISNA(VLOOKUP($C8055,'ProvResponder deviceId'!$A$1:$A$20000,1,FALSE)),"No","Yes"))</f>
        <v>No</v>
      </c>
      <c r="K8055" s="1" t="str">
        <f>IF($J8055="Yes",VLOOKUP($C8055,'ProvResponder deviceId'!$A$1:$C$20000,3,FALSE),"-")</f>
        <v>-</v>
      </c>
      <c r="L8055" s="1" t="str">
        <f t="shared" si="250"/>
        <v/>
      </c>
      <c r="M8055" s="1" t="str">
        <f t="shared" si="251"/>
        <v/>
      </c>
      <c r="N8055" s="1" t="str">
        <f>IF(ISBLANK($C8055),"",IF(ISNA(VLOOKUP($L8055,'result messages'!$H$3:$L$11,2,FALSE)),VLOOKUP($M8055,'result messages'!$H$3:$L$11,2,FALSE),VLOOKUP($L8055,'result messages'!$H$3:$L$11,2,FALSE)))</f>
        <v/>
      </c>
      <c r="O8055" s="1" t="str">
        <f>IF(ISBLANK($C8055),"",IF(ISNA(VLOOKUP($L8055,'result messages'!$H$3:$L$11,3,FALSE)),VLOOKUP($M8055,'result messages'!$H$3:$L$11,3,FALSE),VLOOKUP($L8055,'result messages'!$H$3:$L$11,3,FALSE)))</f>
        <v/>
      </c>
      <c r="P8055" s="1" t="str">
        <f>IF(ISBLANK($C8055),"",IF(ISNA(VLOOKUP($L8055,'result messages'!$H$3:$L$11,4,FALSE)),VLOOKUP($M8055,'result messages'!$H$3:$L$11,4,FALSE),VLOOKUP($L8055,'result messages'!$H$3:$L$11,4,FALSE)))</f>
        <v/>
      </c>
      <c r="Q8055" s="1" t="str">
        <f>IF(ISBLANK($C8055),"",IF(ISNA(VLOOKUP($L8055,'result messages'!$H$3:$L$11,5,FALSE)),VLOOKUP($M8055,'result messages'!$H$3:$L$11,5,FALSE),VLOOKUP($L8055,'result messages'!$H$3:$L$11,5,FALSE)))</f>
        <v/>
      </c>
    </row>
    <row r="8056" spans="1:17">
      <c r="A8056" s="1">
        <v>8053</v>
      </c>
      <c r="B8056" s="1"/>
      <c r="C8056" s="1"/>
      <c r="D8056" s="1"/>
      <c r="E8056" s="6"/>
      <c r="F8056" s="1"/>
      <c r="G8056" s="1" t="str">
        <f>IF(ISNA(VLOOKUP($C8056,'DTEN TCAP Linkage deviceId'!$A$1:$A$20000,1,FALSE)),"No","Yes")</f>
        <v>No</v>
      </c>
      <c r="H8056" s="1" t="str">
        <f>IF(ISNA(VLOOKUP($C8056,'Provisioning Requester'!$F$3:$H$20000,2,FALSE)),"No","Yes")</f>
        <v>No</v>
      </c>
      <c r="I8056" s="1" t="str">
        <f>IF($H8056="Yes",VLOOKUP($C8056,'Provisioning Requester'!$F$3:$H$20000,3,FALSE),"-")</f>
        <v>-</v>
      </c>
      <c r="J8056" s="1" t="str">
        <f>IF(OR(D8056="SVCP", E8056="TRUE"), "No", IF(ISNA(VLOOKUP($C8056,'ProvResponder deviceId'!$A$1:$A$20000,1,FALSE)),"No","Yes"))</f>
        <v>No</v>
      </c>
      <c r="K8056" s="1" t="str">
        <f>IF($J8056="Yes",VLOOKUP($C8056,'ProvResponder deviceId'!$A$1:$C$20000,3,FALSE),"-")</f>
        <v>-</v>
      </c>
      <c r="L8056" s="1" t="str">
        <f t="shared" si="250"/>
        <v/>
      </c>
      <c r="M8056" s="1" t="str">
        <f t="shared" si="251"/>
        <v/>
      </c>
      <c r="N8056" s="1" t="str">
        <f>IF(ISBLANK($C8056),"",IF(ISNA(VLOOKUP($L8056,'result messages'!$H$3:$L$11,2,FALSE)),VLOOKUP($M8056,'result messages'!$H$3:$L$11,2,FALSE),VLOOKUP($L8056,'result messages'!$H$3:$L$11,2,FALSE)))</f>
        <v/>
      </c>
      <c r="O8056" s="1" t="str">
        <f>IF(ISBLANK($C8056),"",IF(ISNA(VLOOKUP($L8056,'result messages'!$H$3:$L$11,3,FALSE)),VLOOKUP($M8056,'result messages'!$H$3:$L$11,3,FALSE),VLOOKUP($L8056,'result messages'!$H$3:$L$11,3,FALSE)))</f>
        <v/>
      </c>
      <c r="P8056" s="1" t="str">
        <f>IF(ISBLANK($C8056),"",IF(ISNA(VLOOKUP($L8056,'result messages'!$H$3:$L$11,4,FALSE)),VLOOKUP($M8056,'result messages'!$H$3:$L$11,4,FALSE),VLOOKUP($L8056,'result messages'!$H$3:$L$11,4,FALSE)))</f>
        <v/>
      </c>
      <c r="Q8056" s="1" t="str">
        <f>IF(ISBLANK($C8056),"",IF(ISNA(VLOOKUP($L8056,'result messages'!$H$3:$L$11,5,FALSE)),VLOOKUP($M8056,'result messages'!$H$3:$L$11,5,FALSE),VLOOKUP($L8056,'result messages'!$H$3:$L$11,5,FALSE)))</f>
        <v/>
      </c>
    </row>
    <row r="8057" spans="1:17">
      <c r="A8057" s="1">
        <v>8054</v>
      </c>
      <c r="B8057" s="1"/>
      <c r="C8057" s="1"/>
      <c r="D8057" s="1"/>
      <c r="E8057" s="6"/>
      <c r="F8057" s="1"/>
      <c r="G8057" s="1" t="str">
        <f>IF(ISNA(VLOOKUP($C8057,'DTEN TCAP Linkage deviceId'!$A$1:$A$20000,1,FALSE)),"No","Yes")</f>
        <v>No</v>
      </c>
      <c r="H8057" s="1" t="str">
        <f>IF(ISNA(VLOOKUP($C8057,'Provisioning Requester'!$F$3:$H$20000,2,FALSE)),"No","Yes")</f>
        <v>No</v>
      </c>
      <c r="I8057" s="1" t="str">
        <f>IF($H8057="Yes",VLOOKUP($C8057,'Provisioning Requester'!$F$3:$H$20000,3,FALSE),"-")</f>
        <v>-</v>
      </c>
      <c r="J8057" s="1" t="str">
        <f>IF(OR(D8057="SVCP", E8057="TRUE"), "No", IF(ISNA(VLOOKUP($C8057,'ProvResponder deviceId'!$A$1:$A$20000,1,FALSE)),"No","Yes"))</f>
        <v>No</v>
      </c>
      <c r="K8057" s="1" t="str">
        <f>IF($J8057="Yes",VLOOKUP($C8057,'ProvResponder deviceId'!$A$1:$C$20000,3,FALSE),"-")</f>
        <v>-</v>
      </c>
      <c r="L8057" s="1" t="str">
        <f t="shared" si="250"/>
        <v/>
      </c>
      <c r="M8057" s="1" t="str">
        <f t="shared" si="251"/>
        <v/>
      </c>
      <c r="N8057" s="1" t="str">
        <f>IF(ISBLANK($C8057),"",IF(ISNA(VLOOKUP($L8057,'result messages'!$H$3:$L$11,2,FALSE)),VLOOKUP($M8057,'result messages'!$H$3:$L$11,2,FALSE),VLOOKUP($L8057,'result messages'!$H$3:$L$11,2,FALSE)))</f>
        <v/>
      </c>
      <c r="O8057" s="1" t="str">
        <f>IF(ISBLANK($C8057),"",IF(ISNA(VLOOKUP($L8057,'result messages'!$H$3:$L$11,3,FALSE)),VLOOKUP($M8057,'result messages'!$H$3:$L$11,3,FALSE),VLOOKUP($L8057,'result messages'!$H$3:$L$11,3,FALSE)))</f>
        <v/>
      </c>
      <c r="P8057" s="1" t="str">
        <f>IF(ISBLANK($C8057),"",IF(ISNA(VLOOKUP($L8057,'result messages'!$H$3:$L$11,4,FALSE)),VLOOKUP($M8057,'result messages'!$H$3:$L$11,4,FALSE),VLOOKUP($L8057,'result messages'!$H$3:$L$11,4,FALSE)))</f>
        <v/>
      </c>
      <c r="Q8057" s="1" t="str">
        <f>IF(ISBLANK($C8057),"",IF(ISNA(VLOOKUP($L8057,'result messages'!$H$3:$L$11,5,FALSE)),VLOOKUP($M8057,'result messages'!$H$3:$L$11,5,FALSE),VLOOKUP($L8057,'result messages'!$H$3:$L$11,5,FALSE)))</f>
        <v/>
      </c>
    </row>
    <row r="8058" spans="1:17">
      <c r="A8058" s="1">
        <v>8055</v>
      </c>
      <c r="B8058" s="1"/>
      <c r="C8058" s="1"/>
      <c r="D8058" s="1"/>
      <c r="E8058" s="6"/>
      <c r="F8058" s="1"/>
      <c r="G8058" s="1" t="str">
        <f>IF(ISNA(VLOOKUP($C8058,'DTEN TCAP Linkage deviceId'!$A$1:$A$20000,1,FALSE)),"No","Yes")</f>
        <v>No</v>
      </c>
      <c r="H8058" s="1" t="str">
        <f>IF(ISNA(VLOOKUP($C8058,'Provisioning Requester'!$F$3:$H$20000,2,FALSE)),"No","Yes")</f>
        <v>No</v>
      </c>
      <c r="I8058" s="1" t="str">
        <f>IF($H8058="Yes",VLOOKUP($C8058,'Provisioning Requester'!$F$3:$H$20000,3,FALSE),"-")</f>
        <v>-</v>
      </c>
      <c r="J8058" s="1" t="str">
        <f>IF(OR(D8058="SVCP", E8058="TRUE"), "No", IF(ISNA(VLOOKUP($C8058,'ProvResponder deviceId'!$A$1:$A$20000,1,FALSE)),"No","Yes"))</f>
        <v>No</v>
      </c>
      <c r="K8058" s="1" t="str">
        <f>IF($J8058="Yes",VLOOKUP($C8058,'ProvResponder deviceId'!$A$1:$C$20000,3,FALSE),"-")</f>
        <v>-</v>
      </c>
      <c r="L8058" s="1" t="str">
        <f t="shared" si="250"/>
        <v/>
      </c>
      <c r="M8058" s="1" t="str">
        <f t="shared" si="251"/>
        <v/>
      </c>
      <c r="N8058" s="1" t="str">
        <f>IF(ISBLANK($C8058),"",IF(ISNA(VLOOKUP($L8058,'result messages'!$H$3:$L$11,2,FALSE)),VLOOKUP($M8058,'result messages'!$H$3:$L$11,2,FALSE),VLOOKUP($L8058,'result messages'!$H$3:$L$11,2,FALSE)))</f>
        <v/>
      </c>
      <c r="O8058" s="1" t="str">
        <f>IF(ISBLANK($C8058),"",IF(ISNA(VLOOKUP($L8058,'result messages'!$H$3:$L$11,3,FALSE)),VLOOKUP($M8058,'result messages'!$H$3:$L$11,3,FALSE),VLOOKUP($L8058,'result messages'!$H$3:$L$11,3,FALSE)))</f>
        <v/>
      </c>
      <c r="P8058" s="1" t="str">
        <f>IF(ISBLANK($C8058),"",IF(ISNA(VLOOKUP($L8058,'result messages'!$H$3:$L$11,4,FALSE)),VLOOKUP($M8058,'result messages'!$H$3:$L$11,4,FALSE),VLOOKUP($L8058,'result messages'!$H$3:$L$11,4,FALSE)))</f>
        <v/>
      </c>
      <c r="Q8058" s="1" t="str">
        <f>IF(ISBLANK($C8058),"",IF(ISNA(VLOOKUP($L8058,'result messages'!$H$3:$L$11,5,FALSE)),VLOOKUP($M8058,'result messages'!$H$3:$L$11,5,FALSE),VLOOKUP($L8058,'result messages'!$H$3:$L$11,5,FALSE)))</f>
        <v/>
      </c>
    </row>
    <row r="8059" spans="1:17">
      <c r="A8059" s="1">
        <v>8056</v>
      </c>
      <c r="B8059" s="1"/>
      <c r="C8059" s="1"/>
      <c r="D8059" s="1"/>
      <c r="E8059" s="6"/>
      <c r="F8059" s="1"/>
      <c r="G8059" s="1" t="str">
        <f>IF(ISNA(VLOOKUP($C8059,'DTEN TCAP Linkage deviceId'!$A$1:$A$20000,1,FALSE)),"No","Yes")</f>
        <v>No</v>
      </c>
      <c r="H8059" s="1" t="str">
        <f>IF(ISNA(VLOOKUP($C8059,'Provisioning Requester'!$F$3:$H$20000,2,FALSE)),"No","Yes")</f>
        <v>No</v>
      </c>
      <c r="I8059" s="1" t="str">
        <f>IF($H8059="Yes",VLOOKUP($C8059,'Provisioning Requester'!$F$3:$H$20000,3,FALSE),"-")</f>
        <v>-</v>
      </c>
      <c r="J8059" s="1" t="str">
        <f>IF(OR(D8059="SVCP", E8059="TRUE"), "No", IF(ISNA(VLOOKUP($C8059,'ProvResponder deviceId'!$A$1:$A$20000,1,FALSE)),"No","Yes"))</f>
        <v>No</v>
      </c>
      <c r="K8059" s="1" t="str">
        <f>IF($J8059="Yes",VLOOKUP($C8059,'ProvResponder deviceId'!$A$1:$C$20000,3,FALSE),"-")</f>
        <v>-</v>
      </c>
      <c r="L8059" s="1" t="str">
        <f t="shared" si="250"/>
        <v/>
      </c>
      <c r="M8059" s="1" t="str">
        <f t="shared" si="251"/>
        <v/>
      </c>
      <c r="N8059" s="1" t="str">
        <f>IF(ISBLANK($C8059),"",IF(ISNA(VLOOKUP($L8059,'result messages'!$H$3:$L$11,2,FALSE)),VLOOKUP($M8059,'result messages'!$H$3:$L$11,2,FALSE),VLOOKUP($L8059,'result messages'!$H$3:$L$11,2,FALSE)))</f>
        <v/>
      </c>
      <c r="O8059" s="1" t="str">
        <f>IF(ISBLANK($C8059),"",IF(ISNA(VLOOKUP($L8059,'result messages'!$H$3:$L$11,3,FALSE)),VLOOKUP($M8059,'result messages'!$H$3:$L$11,3,FALSE),VLOOKUP($L8059,'result messages'!$H$3:$L$11,3,FALSE)))</f>
        <v/>
      </c>
      <c r="P8059" s="1" t="str">
        <f>IF(ISBLANK($C8059),"",IF(ISNA(VLOOKUP($L8059,'result messages'!$H$3:$L$11,4,FALSE)),VLOOKUP($M8059,'result messages'!$H$3:$L$11,4,FALSE),VLOOKUP($L8059,'result messages'!$H$3:$L$11,4,FALSE)))</f>
        <v/>
      </c>
      <c r="Q8059" s="1" t="str">
        <f>IF(ISBLANK($C8059),"",IF(ISNA(VLOOKUP($L8059,'result messages'!$H$3:$L$11,5,FALSE)),VLOOKUP($M8059,'result messages'!$H$3:$L$11,5,FALSE),VLOOKUP($L8059,'result messages'!$H$3:$L$11,5,FALSE)))</f>
        <v/>
      </c>
    </row>
    <row r="8060" spans="1:17">
      <c r="A8060" s="1">
        <v>8057</v>
      </c>
      <c r="B8060" s="1"/>
      <c r="C8060" s="1"/>
      <c r="D8060" s="1"/>
      <c r="E8060" s="6"/>
      <c r="F8060" s="1"/>
      <c r="G8060" s="1" t="str">
        <f>IF(ISNA(VLOOKUP($C8060,'DTEN TCAP Linkage deviceId'!$A$1:$A$20000,1,FALSE)),"No","Yes")</f>
        <v>No</v>
      </c>
      <c r="H8060" s="1" t="str">
        <f>IF(ISNA(VLOOKUP($C8060,'Provisioning Requester'!$F$3:$H$20000,2,FALSE)),"No","Yes")</f>
        <v>No</v>
      </c>
      <c r="I8060" s="1" t="str">
        <f>IF($H8060="Yes",VLOOKUP($C8060,'Provisioning Requester'!$F$3:$H$20000,3,FALSE),"-")</f>
        <v>-</v>
      </c>
      <c r="J8060" s="1" t="str">
        <f>IF(OR(D8060="SVCP", E8060="TRUE"), "No", IF(ISNA(VLOOKUP($C8060,'ProvResponder deviceId'!$A$1:$A$20000,1,FALSE)),"No","Yes"))</f>
        <v>No</v>
      </c>
      <c r="K8060" s="1" t="str">
        <f>IF($J8060="Yes",VLOOKUP($C8060,'ProvResponder deviceId'!$A$1:$C$20000,3,FALSE),"-")</f>
        <v>-</v>
      </c>
      <c r="L8060" s="1" t="str">
        <f t="shared" si="250"/>
        <v/>
      </c>
      <c r="M8060" s="1" t="str">
        <f t="shared" si="251"/>
        <v/>
      </c>
      <c r="N8060" s="1" t="str">
        <f>IF(ISBLANK($C8060),"",IF(ISNA(VLOOKUP($L8060,'result messages'!$H$3:$L$11,2,FALSE)),VLOOKUP($M8060,'result messages'!$H$3:$L$11,2,FALSE),VLOOKUP($L8060,'result messages'!$H$3:$L$11,2,FALSE)))</f>
        <v/>
      </c>
      <c r="O8060" s="1" t="str">
        <f>IF(ISBLANK($C8060),"",IF(ISNA(VLOOKUP($L8060,'result messages'!$H$3:$L$11,3,FALSE)),VLOOKUP($M8060,'result messages'!$H$3:$L$11,3,FALSE),VLOOKUP($L8060,'result messages'!$H$3:$L$11,3,FALSE)))</f>
        <v/>
      </c>
      <c r="P8060" s="1" t="str">
        <f>IF(ISBLANK($C8060),"",IF(ISNA(VLOOKUP($L8060,'result messages'!$H$3:$L$11,4,FALSE)),VLOOKUP($M8060,'result messages'!$H$3:$L$11,4,FALSE),VLOOKUP($L8060,'result messages'!$H$3:$L$11,4,FALSE)))</f>
        <v/>
      </c>
      <c r="Q8060" s="1" t="str">
        <f>IF(ISBLANK($C8060),"",IF(ISNA(VLOOKUP($L8060,'result messages'!$H$3:$L$11,5,FALSE)),VLOOKUP($M8060,'result messages'!$H$3:$L$11,5,FALSE),VLOOKUP($L8060,'result messages'!$H$3:$L$11,5,FALSE)))</f>
        <v/>
      </c>
    </row>
    <row r="8061" spans="1:17">
      <c r="A8061" s="1">
        <v>8058</v>
      </c>
      <c r="B8061" s="1"/>
      <c r="C8061" s="1"/>
      <c r="D8061" s="1"/>
      <c r="E8061" s="6"/>
      <c r="F8061" s="1"/>
      <c r="G8061" s="1" t="str">
        <f>IF(ISNA(VLOOKUP($C8061,'DTEN TCAP Linkage deviceId'!$A$1:$A$20000,1,FALSE)),"No","Yes")</f>
        <v>No</v>
      </c>
      <c r="H8061" s="1" t="str">
        <f>IF(ISNA(VLOOKUP($C8061,'Provisioning Requester'!$F$3:$H$20000,2,FALSE)),"No","Yes")</f>
        <v>No</v>
      </c>
      <c r="I8061" s="1" t="str">
        <f>IF($H8061="Yes",VLOOKUP($C8061,'Provisioning Requester'!$F$3:$H$20000,3,FALSE),"-")</f>
        <v>-</v>
      </c>
      <c r="J8061" s="1" t="str">
        <f>IF(OR(D8061="SVCP", E8061="TRUE"), "No", IF(ISNA(VLOOKUP($C8061,'ProvResponder deviceId'!$A$1:$A$20000,1,FALSE)),"No","Yes"))</f>
        <v>No</v>
      </c>
      <c r="K8061" s="1" t="str">
        <f>IF($J8061="Yes",VLOOKUP($C8061,'ProvResponder deviceId'!$A$1:$C$20000,3,FALSE),"-")</f>
        <v>-</v>
      </c>
      <c r="L8061" s="1" t="str">
        <f t="shared" si="250"/>
        <v/>
      </c>
      <c r="M8061" s="1" t="str">
        <f t="shared" si="251"/>
        <v/>
      </c>
      <c r="N8061" s="1" t="str">
        <f>IF(ISBLANK($C8061),"",IF(ISNA(VLOOKUP($L8061,'result messages'!$H$3:$L$11,2,FALSE)),VLOOKUP($M8061,'result messages'!$H$3:$L$11,2,FALSE),VLOOKUP($L8061,'result messages'!$H$3:$L$11,2,FALSE)))</f>
        <v/>
      </c>
      <c r="O8061" s="1" t="str">
        <f>IF(ISBLANK($C8061),"",IF(ISNA(VLOOKUP($L8061,'result messages'!$H$3:$L$11,3,FALSE)),VLOOKUP($M8061,'result messages'!$H$3:$L$11,3,FALSE),VLOOKUP($L8061,'result messages'!$H$3:$L$11,3,FALSE)))</f>
        <v/>
      </c>
      <c r="P8061" s="1" t="str">
        <f>IF(ISBLANK($C8061),"",IF(ISNA(VLOOKUP($L8061,'result messages'!$H$3:$L$11,4,FALSE)),VLOOKUP($M8061,'result messages'!$H$3:$L$11,4,FALSE),VLOOKUP($L8061,'result messages'!$H$3:$L$11,4,FALSE)))</f>
        <v/>
      </c>
      <c r="Q8061" s="1" t="str">
        <f>IF(ISBLANK($C8061),"",IF(ISNA(VLOOKUP($L8061,'result messages'!$H$3:$L$11,5,FALSE)),VLOOKUP($M8061,'result messages'!$H$3:$L$11,5,FALSE),VLOOKUP($L8061,'result messages'!$H$3:$L$11,5,FALSE)))</f>
        <v/>
      </c>
    </row>
    <row r="8062" spans="1:17">
      <c r="A8062" s="1">
        <v>8059</v>
      </c>
      <c r="B8062" s="1"/>
      <c r="C8062" s="1"/>
      <c r="D8062" s="1"/>
      <c r="E8062" s="6"/>
      <c r="F8062" s="1"/>
      <c r="G8062" s="1" t="str">
        <f>IF(ISNA(VLOOKUP($C8062,'DTEN TCAP Linkage deviceId'!$A$1:$A$20000,1,FALSE)),"No","Yes")</f>
        <v>No</v>
      </c>
      <c r="H8062" s="1" t="str">
        <f>IF(ISNA(VLOOKUP($C8062,'Provisioning Requester'!$F$3:$H$20000,2,FALSE)),"No","Yes")</f>
        <v>No</v>
      </c>
      <c r="I8062" s="1" t="str">
        <f>IF($H8062="Yes",VLOOKUP($C8062,'Provisioning Requester'!$F$3:$H$20000,3,FALSE),"-")</f>
        <v>-</v>
      </c>
      <c r="J8062" s="1" t="str">
        <f>IF(OR(D8062="SVCP", E8062="TRUE"), "No", IF(ISNA(VLOOKUP($C8062,'ProvResponder deviceId'!$A$1:$A$20000,1,FALSE)),"No","Yes"))</f>
        <v>No</v>
      </c>
      <c r="K8062" s="1" t="str">
        <f>IF($J8062="Yes",VLOOKUP($C8062,'ProvResponder deviceId'!$A$1:$C$20000,3,FALSE),"-")</f>
        <v>-</v>
      </c>
      <c r="L8062" s="1" t="str">
        <f t="shared" si="250"/>
        <v/>
      </c>
      <c r="M8062" s="1" t="str">
        <f t="shared" si="251"/>
        <v/>
      </c>
      <c r="N8062" s="1" t="str">
        <f>IF(ISBLANK($C8062),"",IF(ISNA(VLOOKUP($L8062,'result messages'!$H$3:$L$11,2,FALSE)),VLOOKUP($M8062,'result messages'!$H$3:$L$11,2,FALSE),VLOOKUP($L8062,'result messages'!$H$3:$L$11,2,FALSE)))</f>
        <v/>
      </c>
      <c r="O8062" s="1" t="str">
        <f>IF(ISBLANK($C8062),"",IF(ISNA(VLOOKUP($L8062,'result messages'!$H$3:$L$11,3,FALSE)),VLOOKUP($M8062,'result messages'!$H$3:$L$11,3,FALSE),VLOOKUP($L8062,'result messages'!$H$3:$L$11,3,FALSE)))</f>
        <v/>
      </c>
      <c r="P8062" s="1" t="str">
        <f>IF(ISBLANK($C8062),"",IF(ISNA(VLOOKUP($L8062,'result messages'!$H$3:$L$11,4,FALSE)),VLOOKUP($M8062,'result messages'!$H$3:$L$11,4,FALSE),VLOOKUP($L8062,'result messages'!$H$3:$L$11,4,FALSE)))</f>
        <v/>
      </c>
      <c r="Q8062" s="1" t="str">
        <f>IF(ISBLANK($C8062),"",IF(ISNA(VLOOKUP($L8062,'result messages'!$H$3:$L$11,5,FALSE)),VLOOKUP($M8062,'result messages'!$H$3:$L$11,5,FALSE),VLOOKUP($L8062,'result messages'!$H$3:$L$11,5,FALSE)))</f>
        <v/>
      </c>
    </row>
    <row r="8063" spans="1:17">
      <c r="A8063" s="1">
        <v>8060</v>
      </c>
      <c r="B8063" s="1"/>
      <c r="C8063" s="1"/>
      <c r="D8063" s="1"/>
      <c r="E8063" s="6"/>
      <c r="F8063" s="1"/>
      <c r="G8063" s="1" t="str">
        <f>IF(ISNA(VLOOKUP($C8063,'DTEN TCAP Linkage deviceId'!$A$1:$A$20000,1,FALSE)),"No","Yes")</f>
        <v>No</v>
      </c>
      <c r="H8063" s="1" t="str">
        <f>IF(ISNA(VLOOKUP($C8063,'Provisioning Requester'!$F$3:$H$20000,2,FALSE)),"No","Yes")</f>
        <v>No</v>
      </c>
      <c r="I8063" s="1" t="str">
        <f>IF($H8063="Yes",VLOOKUP($C8063,'Provisioning Requester'!$F$3:$H$20000,3,FALSE),"-")</f>
        <v>-</v>
      </c>
      <c r="J8063" s="1" t="str">
        <f>IF(OR(D8063="SVCP", E8063="TRUE"), "No", IF(ISNA(VLOOKUP($C8063,'ProvResponder deviceId'!$A$1:$A$20000,1,FALSE)),"No","Yes"))</f>
        <v>No</v>
      </c>
      <c r="K8063" s="1" t="str">
        <f>IF($J8063="Yes",VLOOKUP($C8063,'ProvResponder deviceId'!$A$1:$C$20000,3,FALSE),"-")</f>
        <v>-</v>
      </c>
      <c r="L8063" s="1" t="str">
        <f t="shared" si="250"/>
        <v/>
      </c>
      <c r="M8063" s="1" t="str">
        <f t="shared" si="251"/>
        <v/>
      </c>
      <c r="N8063" s="1" t="str">
        <f>IF(ISBLANK($C8063),"",IF(ISNA(VLOOKUP($L8063,'result messages'!$H$3:$L$11,2,FALSE)),VLOOKUP($M8063,'result messages'!$H$3:$L$11,2,FALSE),VLOOKUP($L8063,'result messages'!$H$3:$L$11,2,FALSE)))</f>
        <v/>
      </c>
      <c r="O8063" s="1" t="str">
        <f>IF(ISBLANK($C8063),"",IF(ISNA(VLOOKUP($L8063,'result messages'!$H$3:$L$11,3,FALSE)),VLOOKUP($M8063,'result messages'!$H$3:$L$11,3,FALSE),VLOOKUP($L8063,'result messages'!$H$3:$L$11,3,FALSE)))</f>
        <v/>
      </c>
      <c r="P8063" s="1" t="str">
        <f>IF(ISBLANK($C8063),"",IF(ISNA(VLOOKUP($L8063,'result messages'!$H$3:$L$11,4,FALSE)),VLOOKUP($M8063,'result messages'!$H$3:$L$11,4,FALSE),VLOOKUP($L8063,'result messages'!$H$3:$L$11,4,FALSE)))</f>
        <v/>
      </c>
      <c r="Q8063" s="1" t="str">
        <f>IF(ISBLANK($C8063),"",IF(ISNA(VLOOKUP($L8063,'result messages'!$H$3:$L$11,5,FALSE)),VLOOKUP($M8063,'result messages'!$H$3:$L$11,5,FALSE),VLOOKUP($L8063,'result messages'!$H$3:$L$11,5,FALSE)))</f>
        <v/>
      </c>
    </row>
    <row r="8064" spans="1:17">
      <c r="A8064" s="1">
        <v>8061</v>
      </c>
      <c r="B8064" s="1"/>
      <c r="C8064" s="1"/>
      <c r="D8064" s="1"/>
      <c r="E8064" s="6"/>
      <c r="F8064" s="1"/>
      <c r="G8064" s="1" t="str">
        <f>IF(ISNA(VLOOKUP($C8064,'DTEN TCAP Linkage deviceId'!$A$1:$A$20000,1,FALSE)),"No","Yes")</f>
        <v>No</v>
      </c>
      <c r="H8064" s="1" t="str">
        <f>IF(ISNA(VLOOKUP($C8064,'Provisioning Requester'!$F$3:$H$20000,2,FALSE)),"No","Yes")</f>
        <v>No</v>
      </c>
      <c r="I8064" s="1" t="str">
        <f>IF($H8064="Yes",VLOOKUP($C8064,'Provisioning Requester'!$F$3:$H$20000,3,FALSE),"-")</f>
        <v>-</v>
      </c>
      <c r="J8064" s="1" t="str">
        <f>IF(OR(D8064="SVCP", E8064="TRUE"), "No", IF(ISNA(VLOOKUP($C8064,'ProvResponder deviceId'!$A$1:$A$20000,1,FALSE)),"No","Yes"))</f>
        <v>No</v>
      </c>
      <c r="K8064" s="1" t="str">
        <f>IF($J8064="Yes",VLOOKUP($C8064,'ProvResponder deviceId'!$A$1:$C$20000,3,FALSE),"-")</f>
        <v>-</v>
      </c>
      <c r="L8064" s="1" t="str">
        <f t="shared" si="250"/>
        <v/>
      </c>
      <c r="M8064" s="1" t="str">
        <f t="shared" si="251"/>
        <v/>
      </c>
      <c r="N8064" s="1" t="str">
        <f>IF(ISBLANK($C8064),"",IF(ISNA(VLOOKUP($L8064,'result messages'!$H$3:$L$11,2,FALSE)),VLOOKUP($M8064,'result messages'!$H$3:$L$11,2,FALSE),VLOOKUP($L8064,'result messages'!$H$3:$L$11,2,FALSE)))</f>
        <v/>
      </c>
      <c r="O8064" s="1" t="str">
        <f>IF(ISBLANK($C8064),"",IF(ISNA(VLOOKUP($L8064,'result messages'!$H$3:$L$11,3,FALSE)),VLOOKUP($M8064,'result messages'!$H$3:$L$11,3,FALSE),VLOOKUP($L8064,'result messages'!$H$3:$L$11,3,FALSE)))</f>
        <v/>
      </c>
      <c r="P8064" s="1" t="str">
        <f>IF(ISBLANK($C8064),"",IF(ISNA(VLOOKUP($L8064,'result messages'!$H$3:$L$11,4,FALSE)),VLOOKUP($M8064,'result messages'!$H$3:$L$11,4,FALSE),VLOOKUP($L8064,'result messages'!$H$3:$L$11,4,FALSE)))</f>
        <v/>
      </c>
      <c r="Q8064" s="1" t="str">
        <f>IF(ISBLANK($C8064),"",IF(ISNA(VLOOKUP($L8064,'result messages'!$H$3:$L$11,5,FALSE)),VLOOKUP($M8064,'result messages'!$H$3:$L$11,5,FALSE),VLOOKUP($L8064,'result messages'!$H$3:$L$11,5,FALSE)))</f>
        <v/>
      </c>
    </row>
    <row r="8065" spans="1:17">
      <c r="A8065" s="1">
        <v>8062</v>
      </c>
      <c r="B8065" s="1"/>
      <c r="C8065" s="1"/>
      <c r="D8065" s="1"/>
      <c r="E8065" s="6"/>
      <c r="F8065" s="1"/>
      <c r="G8065" s="1" t="str">
        <f>IF(ISNA(VLOOKUP($C8065,'DTEN TCAP Linkage deviceId'!$A$1:$A$20000,1,FALSE)),"No","Yes")</f>
        <v>No</v>
      </c>
      <c r="H8065" s="1" t="str">
        <f>IF(ISNA(VLOOKUP($C8065,'Provisioning Requester'!$F$3:$H$20000,2,FALSE)),"No","Yes")</f>
        <v>No</v>
      </c>
      <c r="I8065" s="1" t="str">
        <f>IF($H8065="Yes",VLOOKUP($C8065,'Provisioning Requester'!$F$3:$H$20000,3,FALSE),"-")</f>
        <v>-</v>
      </c>
      <c r="J8065" s="1" t="str">
        <f>IF(OR(D8065="SVCP", E8065="TRUE"), "No", IF(ISNA(VLOOKUP($C8065,'ProvResponder deviceId'!$A$1:$A$20000,1,FALSE)),"No","Yes"))</f>
        <v>No</v>
      </c>
      <c r="K8065" s="1" t="str">
        <f>IF($J8065="Yes",VLOOKUP($C8065,'ProvResponder deviceId'!$A$1:$C$20000,3,FALSE),"-")</f>
        <v>-</v>
      </c>
      <c r="L8065" s="1" t="str">
        <f t="shared" si="250"/>
        <v/>
      </c>
      <c r="M8065" s="1" t="str">
        <f t="shared" si="251"/>
        <v/>
      </c>
      <c r="N8065" s="1" t="str">
        <f>IF(ISBLANK($C8065),"",IF(ISNA(VLOOKUP($L8065,'result messages'!$H$3:$L$11,2,FALSE)),VLOOKUP($M8065,'result messages'!$H$3:$L$11,2,FALSE),VLOOKUP($L8065,'result messages'!$H$3:$L$11,2,FALSE)))</f>
        <v/>
      </c>
      <c r="O8065" s="1" t="str">
        <f>IF(ISBLANK($C8065),"",IF(ISNA(VLOOKUP($L8065,'result messages'!$H$3:$L$11,3,FALSE)),VLOOKUP($M8065,'result messages'!$H$3:$L$11,3,FALSE),VLOOKUP($L8065,'result messages'!$H$3:$L$11,3,FALSE)))</f>
        <v/>
      </c>
      <c r="P8065" s="1" t="str">
        <f>IF(ISBLANK($C8065),"",IF(ISNA(VLOOKUP($L8065,'result messages'!$H$3:$L$11,4,FALSE)),VLOOKUP($M8065,'result messages'!$H$3:$L$11,4,FALSE),VLOOKUP($L8065,'result messages'!$H$3:$L$11,4,FALSE)))</f>
        <v/>
      </c>
      <c r="Q8065" s="1" t="str">
        <f>IF(ISBLANK($C8065),"",IF(ISNA(VLOOKUP($L8065,'result messages'!$H$3:$L$11,5,FALSE)),VLOOKUP($M8065,'result messages'!$H$3:$L$11,5,FALSE),VLOOKUP($L8065,'result messages'!$H$3:$L$11,5,FALSE)))</f>
        <v/>
      </c>
    </row>
    <row r="8066" spans="1:17">
      <c r="A8066" s="1">
        <v>8063</v>
      </c>
      <c r="B8066" s="1"/>
      <c r="C8066" s="1"/>
      <c r="D8066" s="1"/>
      <c r="E8066" s="6"/>
      <c r="F8066" s="1"/>
      <c r="G8066" s="1" t="str">
        <f>IF(ISNA(VLOOKUP($C8066,'DTEN TCAP Linkage deviceId'!$A$1:$A$20000,1,FALSE)),"No","Yes")</f>
        <v>No</v>
      </c>
      <c r="H8066" s="1" t="str">
        <f>IF(ISNA(VLOOKUP($C8066,'Provisioning Requester'!$F$3:$H$20000,2,FALSE)),"No","Yes")</f>
        <v>No</v>
      </c>
      <c r="I8066" s="1" t="str">
        <f>IF($H8066="Yes",VLOOKUP($C8066,'Provisioning Requester'!$F$3:$H$20000,3,FALSE),"-")</f>
        <v>-</v>
      </c>
      <c r="J8066" s="1" t="str">
        <f>IF(OR(D8066="SVCP", E8066="TRUE"), "No", IF(ISNA(VLOOKUP($C8066,'ProvResponder deviceId'!$A$1:$A$20000,1,FALSE)),"No","Yes"))</f>
        <v>No</v>
      </c>
      <c r="K8066" s="1" t="str">
        <f>IF($J8066="Yes",VLOOKUP($C8066,'ProvResponder deviceId'!$A$1:$C$20000,3,FALSE),"-")</f>
        <v>-</v>
      </c>
      <c r="L8066" s="1" t="str">
        <f t="shared" si="250"/>
        <v/>
      </c>
      <c r="M8066" s="1" t="str">
        <f t="shared" si="251"/>
        <v/>
      </c>
      <c r="N8066" s="1" t="str">
        <f>IF(ISBLANK($C8066),"",IF(ISNA(VLOOKUP($L8066,'result messages'!$H$3:$L$11,2,FALSE)),VLOOKUP($M8066,'result messages'!$H$3:$L$11,2,FALSE),VLOOKUP($L8066,'result messages'!$H$3:$L$11,2,FALSE)))</f>
        <v/>
      </c>
      <c r="O8066" s="1" t="str">
        <f>IF(ISBLANK($C8066),"",IF(ISNA(VLOOKUP($L8066,'result messages'!$H$3:$L$11,3,FALSE)),VLOOKUP($M8066,'result messages'!$H$3:$L$11,3,FALSE),VLOOKUP($L8066,'result messages'!$H$3:$L$11,3,FALSE)))</f>
        <v/>
      </c>
      <c r="P8066" s="1" t="str">
        <f>IF(ISBLANK($C8066),"",IF(ISNA(VLOOKUP($L8066,'result messages'!$H$3:$L$11,4,FALSE)),VLOOKUP($M8066,'result messages'!$H$3:$L$11,4,FALSE),VLOOKUP($L8066,'result messages'!$H$3:$L$11,4,FALSE)))</f>
        <v/>
      </c>
      <c r="Q8066" s="1" t="str">
        <f>IF(ISBLANK($C8066),"",IF(ISNA(VLOOKUP($L8066,'result messages'!$H$3:$L$11,5,FALSE)),VLOOKUP($M8066,'result messages'!$H$3:$L$11,5,FALSE),VLOOKUP($L8066,'result messages'!$H$3:$L$11,5,FALSE)))</f>
        <v/>
      </c>
    </row>
    <row r="8067" spans="1:17">
      <c r="A8067" s="1">
        <v>8064</v>
      </c>
      <c r="B8067" s="1"/>
      <c r="C8067" s="1"/>
      <c r="D8067" s="1"/>
      <c r="E8067" s="6"/>
      <c r="F8067" s="1"/>
      <c r="G8067" s="1" t="str">
        <f>IF(ISNA(VLOOKUP($C8067,'DTEN TCAP Linkage deviceId'!$A$1:$A$20000,1,FALSE)),"No","Yes")</f>
        <v>No</v>
      </c>
      <c r="H8067" s="1" t="str">
        <f>IF(ISNA(VLOOKUP($C8067,'Provisioning Requester'!$F$3:$H$20000,2,FALSE)),"No","Yes")</f>
        <v>No</v>
      </c>
      <c r="I8067" s="1" t="str">
        <f>IF($H8067="Yes",VLOOKUP($C8067,'Provisioning Requester'!$F$3:$H$20000,3,FALSE),"-")</f>
        <v>-</v>
      </c>
      <c r="J8067" s="1" t="str">
        <f>IF(OR(D8067="SVCP", E8067="TRUE"), "No", IF(ISNA(VLOOKUP($C8067,'ProvResponder deviceId'!$A$1:$A$20000,1,FALSE)),"No","Yes"))</f>
        <v>No</v>
      </c>
      <c r="K8067" s="1" t="str">
        <f>IF($J8067="Yes",VLOOKUP($C8067,'ProvResponder deviceId'!$A$1:$C$20000,3,FALSE),"-")</f>
        <v>-</v>
      </c>
      <c r="L8067" s="1" t="str">
        <f t="shared" si="250"/>
        <v/>
      </c>
      <c r="M8067" s="1" t="str">
        <f t="shared" si="251"/>
        <v/>
      </c>
      <c r="N8067" s="1" t="str">
        <f>IF(ISBLANK($C8067),"",IF(ISNA(VLOOKUP($L8067,'result messages'!$H$3:$L$11,2,FALSE)),VLOOKUP($M8067,'result messages'!$H$3:$L$11,2,FALSE),VLOOKUP($L8067,'result messages'!$H$3:$L$11,2,FALSE)))</f>
        <v/>
      </c>
      <c r="O8067" s="1" t="str">
        <f>IF(ISBLANK($C8067),"",IF(ISNA(VLOOKUP($L8067,'result messages'!$H$3:$L$11,3,FALSE)),VLOOKUP($M8067,'result messages'!$H$3:$L$11,3,FALSE),VLOOKUP($L8067,'result messages'!$H$3:$L$11,3,FALSE)))</f>
        <v/>
      </c>
      <c r="P8067" s="1" t="str">
        <f>IF(ISBLANK($C8067),"",IF(ISNA(VLOOKUP($L8067,'result messages'!$H$3:$L$11,4,FALSE)),VLOOKUP($M8067,'result messages'!$H$3:$L$11,4,FALSE),VLOOKUP($L8067,'result messages'!$H$3:$L$11,4,FALSE)))</f>
        <v/>
      </c>
      <c r="Q8067" s="1" t="str">
        <f>IF(ISBLANK($C8067),"",IF(ISNA(VLOOKUP($L8067,'result messages'!$H$3:$L$11,5,FALSE)),VLOOKUP($M8067,'result messages'!$H$3:$L$11,5,FALSE),VLOOKUP($L8067,'result messages'!$H$3:$L$11,5,FALSE)))</f>
        <v/>
      </c>
    </row>
    <row r="8068" spans="1:17">
      <c r="A8068" s="1">
        <v>8065</v>
      </c>
      <c r="B8068" s="1"/>
      <c r="C8068" s="1"/>
      <c r="D8068" s="1"/>
      <c r="E8068" s="6"/>
      <c r="F8068" s="1"/>
      <c r="G8068" s="1" t="str">
        <f>IF(ISNA(VLOOKUP($C8068,'DTEN TCAP Linkage deviceId'!$A$1:$A$20000,1,FALSE)),"No","Yes")</f>
        <v>No</v>
      </c>
      <c r="H8068" s="1" t="str">
        <f>IF(ISNA(VLOOKUP($C8068,'Provisioning Requester'!$F$3:$H$20000,2,FALSE)),"No","Yes")</f>
        <v>No</v>
      </c>
      <c r="I8068" s="1" t="str">
        <f>IF($H8068="Yes",VLOOKUP($C8068,'Provisioning Requester'!$F$3:$H$20000,3,FALSE),"-")</f>
        <v>-</v>
      </c>
      <c r="J8068" s="1" t="str">
        <f>IF(OR(D8068="SVCP", E8068="TRUE"), "No", IF(ISNA(VLOOKUP($C8068,'ProvResponder deviceId'!$A$1:$A$20000,1,FALSE)),"No","Yes"))</f>
        <v>No</v>
      </c>
      <c r="K8068" s="1" t="str">
        <f>IF($J8068="Yes",VLOOKUP($C8068,'ProvResponder deviceId'!$A$1:$C$20000,3,FALSE),"-")</f>
        <v>-</v>
      </c>
      <c r="L8068" s="1" t="str">
        <f t="shared" si="250"/>
        <v/>
      </c>
      <c r="M8068" s="1" t="str">
        <f t="shared" si="251"/>
        <v/>
      </c>
      <c r="N8068" s="1" t="str">
        <f>IF(ISBLANK($C8068),"",IF(ISNA(VLOOKUP($L8068,'result messages'!$H$3:$L$11,2,FALSE)),VLOOKUP($M8068,'result messages'!$H$3:$L$11,2,FALSE),VLOOKUP($L8068,'result messages'!$H$3:$L$11,2,FALSE)))</f>
        <v/>
      </c>
      <c r="O8068" s="1" t="str">
        <f>IF(ISBLANK($C8068),"",IF(ISNA(VLOOKUP($L8068,'result messages'!$H$3:$L$11,3,FALSE)),VLOOKUP($M8068,'result messages'!$H$3:$L$11,3,FALSE),VLOOKUP($L8068,'result messages'!$H$3:$L$11,3,FALSE)))</f>
        <v/>
      </c>
      <c r="P8068" s="1" t="str">
        <f>IF(ISBLANK($C8068),"",IF(ISNA(VLOOKUP($L8068,'result messages'!$H$3:$L$11,4,FALSE)),VLOOKUP($M8068,'result messages'!$H$3:$L$11,4,FALSE),VLOOKUP($L8068,'result messages'!$H$3:$L$11,4,FALSE)))</f>
        <v/>
      </c>
      <c r="Q8068" s="1" t="str">
        <f>IF(ISBLANK($C8068),"",IF(ISNA(VLOOKUP($L8068,'result messages'!$H$3:$L$11,5,FALSE)),VLOOKUP($M8068,'result messages'!$H$3:$L$11,5,FALSE),VLOOKUP($L8068,'result messages'!$H$3:$L$11,5,FALSE)))</f>
        <v/>
      </c>
    </row>
    <row r="8069" spans="1:17">
      <c r="A8069" s="1">
        <v>8066</v>
      </c>
      <c r="B8069" s="1"/>
      <c r="C8069" s="1"/>
      <c r="D8069" s="1"/>
      <c r="E8069" s="6"/>
      <c r="F8069" s="1"/>
      <c r="G8069" s="1" t="str">
        <f>IF(ISNA(VLOOKUP($C8069,'DTEN TCAP Linkage deviceId'!$A$1:$A$20000,1,FALSE)),"No","Yes")</f>
        <v>No</v>
      </c>
      <c r="H8069" s="1" t="str">
        <f>IF(ISNA(VLOOKUP($C8069,'Provisioning Requester'!$F$3:$H$20000,2,FALSE)),"No","Yes")</f>
        <v>No</v>
      </c>
      <c r="I8069" s="1" t="str">
        <f>IF($H8069="Yes",VLOOKUP($C8069,'Provisioning Requester'!$F$3:$H$20000,3,FALSE),"-")</f>
        <v>-</v>
      </c>
      <c r="J8069" s="1" t="str">
        <f>IF(OR(D8069="SVCP", E8069="TRUE"), "No", IF(ISNA(VLOOKUP($C8069,'ProvResponder deviceId'!$A$1:$A$20000,1,FALSE)),"No","Yes"))</f>
        <v>No</v>
      </c>
      <c r="K8069" s="1" t="str">
        <f>IF($J8069="Yes",VLOOKUP($C8069,'ProvResponder deviceId'!$A$1:$C$20000,3,FALSE),"-")</f>
        <v>-</v>
      </c>
      <c r="L8069" s="1" t="str">
        <f t="shared" ref="L8069:L8132" si="252">IF(ISBLANK($C8069),"",$D8069&amp;$E8069&amp;$G8069&amp;$H8069&amp;$I8069&amp;$J8069&amp;$K8069)</f>
        <v/>
      </c>
      <c r="M8069" s="1" t="str">
        <f t="shared" ref="M8069:M8132" si="253">IF(ISBLANK($C8069),"",$D8069&amp;$E8069&amp;$G8069&amp;$H8069&amp;$I8069&amp;$J8069&amp;"other")</f>
        <v/>
      </c>
      <c r="N8069" s="1" t="str">
        <f>IF(ISBLANK($C8069),"",IF(ISNA(VLOOKUP($L8069,'result messages'!$H$3:$L$11,2,FALSE)),VLOOKUP($M8069,'result messages'!$H$3:$L$11,2,FALSE),VLOOKUP($L8069,'result messages'!$H$3:$L$11,2,FALSE)))</f>
        <v/>
      </c>
      <c r="O8069" s="1" t="str">
        <f>IF(ISBLANK($C8069),"",IF(ISNA(VLOOKUP($L8069,'result messages'!$H$3:$L$11,3,FALSE)),VLOOKUP($M8069,'result messages'!$H$3:$L$11,3,FALSE),VLOOKUP($L8069,'result messages'!$H$3:$L$11,3,FALSE)))</f>
        <v/>
      </c>
      <c r="P8069" s="1" t="str">
        <f>IF(ISBLANK($C8069),"",IF(ISNA(VLOOKUP($L8069,'result messages'!$H$3:$L$11,4,FALSE)),VLOOKUP($M8069,'result messages'!$H$3:$L$11,4,FALSE),VLOOKUP($L8069,'result messages'!$H$3:$L$11,4,FALSE)))</f>
        <v/>
      </c>
      <c r="Q8069" s="1" t="str">
        <f>IF(ISBLANK($C8069),"",IF(ISNA(VLOOKUP($L8069,'result messages'!$H$3:$L$11,5,FALSE)),VLOOKUP($M8069,'result messages'!$H$3:$L$11,5,FALSE),VLOOKUP($L8069,'result messages'!$H$3:$L$11,5,FALSE)))</f>
        <v/>
      </c>
    </row>
    <row r="8070" spans="1:17">
      <c r="A8070" s="1">
        <v>8067</v>
      </c>
      <c r="B8070" s="1"/>
      <c r="C8070" s="1"/>
      <c r="D8070" s="1"/>
      <c r="E8070" s="6"/>
      <c r="F8070" s="1"/>
      <c r="G8070" s="1" t="str">
        <f>IF(ISNA(VLOOKUP($C8070,'DTEN TCAP Linkage deviceId'!$A$1:$A$20000,1,FALSE)),"No","Yes")</f>
        <v>No</v>
      </c>
      <c r="H8070" s="1" t="str">
        <f>IF(ISNA(VLOOKUP($C8070,'Provisioning Requester'!$F$3:$H$20000,2,FALSE)),"No","Yes")</f>
        <v>No</v>
      </c>
      <c r="I8070" s="1" t="str">
        <f>IF($H8070="Yes",VLOOKUP($C8070,'Provisioning Requester'!$F$3:$H$20000,3,FALSE),"-")</f>
        <v>-</v>
      </c>
      <c r="J8070" s="1" t="str">
        <f>IF(OR(D8070="SVCP", E8070="TRUE"), "No", IF(ISNA(VLOOKUP($C8070,'ProvResponder deviceId'!$A$1:$A$20000,1,FALSE)),"No","Yes"))</f>
        <v>No</v>
      </c>
      <c r="K8070" s="1" t="str">
        <f>IF($J8070="Yes",VLOOKUP($C8070,'ProvResponder deviceId'!$A$1:$C$20000,3,FALSE),"-")</f>
        <v>-</v>
      </c>
      <c r="L8070" s="1" t="str">
        <f t="shared" si="252"/>
        <v/>
      </c>
      <c r="M8070" s="1" t="str">
        <f t="shared" si="253"/>
        <v/>
      </c>
      <c r="N8070" s="1" t="str">
        <f>IF(ISBLANK($C8070),"",IF(ISNA(VLOOKUP($L8070,'result messages'!$H$3:$L$11,2,FALSE)),VLOOKUP($M8070,'result messages'!$H$3:$L$11,2,FALSE),VLOOKUP($L8070,'result messages'!$H$3:$L$11,2,FALSE)))</f>
        <v/>
      </c>
      <c r="O8070" s="1" t="str">
        <f>IF(ISBLANK($C8070),"",IF(ISNA(VLOOKUP($L8070,'result messages'!$H$3:$L$11,3,FALSE)),VLOOKUP($M8070,'result messages'!$H$3:$L$11,3,FALSE),VLOOKUP($L8070,'result messages'!$H$3:$L$11,3,FALSE)))</f>
        <v/>
      </c>
      <c r="P8070" s="1" t="str">
        <f>IF(ISBLANK($C8070),"",IF(ISNA(VLOOKUP($L8070,'result messages'!$H$3:$L$11,4,FALSE)),VLOOKUP($M8070,'result messages'!$H$3:$L$11,4,FALSE),VLOOKUP($L8070,'result messages'!$H$3:$L$11,4,FALSE)))</f>
        <v/>
      </c>
      <c r="Q8070" s="1" t="str">
        <f>IF(ISBLANK($C8070),"",IF(ISNA(VLOOKUP($L8070,'result messages'!$H$3:$L$11,5,FALSE)),VLOOKUP($M8070,'result messages'!$H$3:$L$11,5,FALSE),VLOOKUP($L8070,'result messages'!$H$3:$L$11,5,FALSE)))</f>
        <v/>
      </c>
    </row>
    <row r="8071" spans="1:17">
      <c r="A8071" s="1">
        <v>8068</v>
      </c>
      <c r="B8071" s="1"/>
      <c r="C8071" s="1"/>
      <c r="D8071" s="1"/>
      <c r="E8071" s="6"/>
      <c r="F8071" s="1"/>
      <c r="G8071" s="1" t="str">
        <f>IF(ISNA(VLOOKUP($C8071,'DTEN TCAP Linkage deviceId'!$A$1:$A$20000,1,FALSE)),"No","Yes")</f>
        <v>No</v>
      </c>
      <c r="H8071" s="1" t="str">
        <f>IF(ISNA(VLOOKUP($C8071,'Provisioning Requester'!$F$3:$H$20000,2,FALSE)),"No","Yes")</f>
        <v>No</v>
      </c>
      <c r="I8071" s="1" t="str">
        <f>IF($H8071="Yes",VLOOKUP($C8071,'Provisioning Requester'!$F$3:$H$20000,3,FALSE),"-")</f>
        <v>-</v>
      </c>
      <c r="J8071" s="1" t="str">
        <f>IF(OR(D8071="SVCP", E8071="TRUE"), "No", IF(ISNA(VLOOKUP($C8071,'ProvResponder deviceId'!$A$1:$A$20000,1,FALSE)),"No","Yes"))</f>
        <v>No</v>
      </c>
      <c r="K8071" s="1" t="str">
        <f>IF($J8071="Yes",VLOOKUP($C8071,'ProvResponder deviceId'!$A$1:$C$20000,3,FALSE),"-")</f>
        <v>-</v>
      </c>
      <c r="L8071" s="1" t="str">
        <f t="shared" si="252"/>
        <v/>
      </c>
      <c r="M8071" s="1" t="str">
        <f t="shared" si="253"/>
        <v/>
      </c>
      <c r="N8071" s="1" t="str">
        <f>IF(ISBLANK($C8071),"",IF(ISNA(VLOOKUP($L8071,'result messages'!$H$3:$L$11,2,FALSE)),VLOOKUP($M8071,'result messages'!$H$3:$L$11,2,FALSE),VLOOKUP($L8071,'result messages'!$H$3:$L$11,2,FALSE)))</f>
        <v/>
      </c>
      <c r="O8071" s="1" t="str">
        <f>IF(ISBLANK($C8071),"",IF(ISNA(VLOOKUP($L8071,'result messages'!$H$3:$L$11,3,FALSE)),VLOOKUP($M8071,'result messages'!$H$3:$L$11,3,FALSE),VLOOKUP($L8071,'result messages'!$H$3:$L$11,3,FALSE)))</f>
        <v/>
      </c>
      <c r="P8071" s="1" t="str">
        <f>IF(ISBLANK($C8071),"",IF(ISNA(VLOOKUP($L8071,'result messages'!$H$3:$L$11,4,FALSE)),VLOOKUP($M8071,'result messages'!$H$3:$L$11,4,FALSE),VLOOKUP($L8071,'result messages'!$H$3:$L$11,4,FALSE)))</f>
        <v/>
      </c>
      <c r="Q8071" s="1" t="str">
        <f>IF(ISBLANK($C8071),"",IF(ISNA(VLOOKUP($L8071,'result messages'!$H$3:$L$11,5,FALSE)),VLOOKUP($M8071,'result messages'!$H$3:$L$11,5,FALSE),VLOOKUP($L8071,'result messages'!$H$3:$L$11,5,FALSE)))</f>
        <v/>
      </c>
    </row>
    <row r="8072" spans="1:17">
      <c r="A8072" s="1">
        <v>8069</v>
      </c>
      <c r="B8072" s="1"/>
      <c r="C8072" s="1"/>
      <c r="D8072" s="1"/>
      <c r="E8072" s="6"/>
      <c r="F8072" s="1"/>
      <c r="G8072" s="1" t="str">
        <f>IF(ISNA(VLOOKUP($C8072,'DTEN TCAP Linkage deviceId'!$A$1:$A$20000,1,FALSE)),"No","Yes")</f>
        <v>No</v>
      </c>
      <c r="H8072" s="1" t="str">
        <f>IF(ISNA(VLOOKUP($C8072,'Provisioning Requester'!$F$3:$H$20000,2,FALSE)),"No","Yes")</f>
        <v>No</v>
      </c>
      <c r="I8072" s="1" t="str">
        <f>IF($H8072="Yes",VLOOKUP($C8072,'Provisioning Requester'!$F$3:$H$20000,3,FALSE),"-")</f>
        <v>-</v>
      </c>
      <c r="J8072" s="1" t="str">
        <f>IF(OR(D8072="SVCP", E8072="TRUE"), "No", IF(ISNA(VLOOKUP($C8072,'ProvResponder deviceId'!$A$1:$A$20000,1,FALSE)),"No","Yes"))</f>
        <v>No</v>
      </c>
      <c r="K8072" s="1" t="str">
        <f>IF($J8072="Yes",VLOOKUP($C8072,'ProvResponder deviceId'!$A$1:$C$20000,3,FALSE),"-")</f>
        <v>-</v>
      </c>
      <c r="L8072" s="1" t="str">
        <f t="shared" si="252"/>
        <v/>
      </c>
      <c r="M8072" s="1" t="str">
        <f t="shared" si="253"/>
        <v/>
      </c>
      <c r="N8072" s="1" t="str">
        <f>IF(ISBLANK($C8072),"",IF(ISNA(VLOOKUP($L8072,'result messages'!$H$3:$L$11,2,FALSE)),VLOOKUP($M8072,'result messages'!$H$3:$L$11,2,FALSE),VLOOKUP($L8072,'result messages'!$H$3:$L$11,2,FALSE)))</f>
        <v/>
      </c>
      <c r="O8072" s="1" t="str">
        <f>IF(ISBLANK($C8072),"",IF(ISNA(VLOOKUP($L8072,'result messages'!$H$3:$L$11,3,FALSE)),VLOOKUP($M8072,'result messages'!$H$3:$L$11,3,FALSE),VLOOKUP($L8072,'result messages'!$H$3:$L$11,3,FALSE)))</f>
        <v/>
      </c>
      <c r="P8072" s="1" t="str">
        <f>IF(ISBLANK($C8072),"",IF(ISNA(VLOOKUP($L8072,'result messages'!$H$3:$L$11,4,FALSE)),VLOOKUP($M8072,'result messages'!$H$3:$L$11,4,FALSE),VLOOKUP($L8072,'result messages'!$H$3:$L$11,4,FALSE)))</f>
        <v/>
      </c>
      <c r="Q8072" s="1" t="str">
        <f>IF(ISBLANK($C8072),"",IF(ISNA(VLOOKUP($L8072,'result messages'!$H$3:$L$11,5,FALSE)),VLOOKUP($M8072,'result messages'!$H$3:$L$11,5,FALSE),VLOOKUP($L8072,'result messages'!$H$3:$L$11,5,FALSE)))</f>
        <v/>
      </c>
    </row>
    <row r="8073" spans="1:17">
      <c r="A8073" s="1">
        <v>8070</v>
      </c>
      <c r="B8073" s="1"/>
      <c r="C8073" s="1"/>
      <c r="D8073" s="1"/>
      <c r="E8073" s="6"/>
      <c r="F8073" s="1"/>
      <c r="G8073" s="1" t="str">
        <f>IF(ISNA(VLOOKUP($C8073,'DTEN TCAP Linkage deviceId'!$A$1:$A$20000,1,FALSE)),"No","Yes")</f>
        <v>No</v>
      </c>
      <c r="H8073" s="1" t="str">
        <f>IF(ISNA(VLOOKUP($C8073,'Provisioning Requester'!$F$3:$H$20000,2,FALSE)),"No","Yes")</f>
        <v>No</v>
      </c>
      <c r="I8073" s="1" t="str">
        <f>IF($H8073="Yes",VLOOKUP($C8073,'Provisioning Requester'!$F$3:$H$20000,3,FALSE),"-")</f>
        <v>-</v>
      </c>
      <c r="J8073" s="1" t="str">
        <f>IF(OR(D8073="SVCP", E8073="TRUE"), "No", IF(ISNA(VLOOKUP($C8073,'ProvResponder deviceId'!$A$1:$A$20000,1,FALSE)),"No","Yes"))</f>
        <v>No</v>
      </c>
      <c r="K8073" s="1" t="str">
        <f>IF($J8073="Yes",VLOOKUP($C8073,'ProvResponder deviceId'!$A$1:$C$20000,3,FALSE),"-")</f>
        <v>-</v>
      </c>
      <c r="L8073" s="1" t="str">
        <f t="shared" si="252"/>
        <v/>
      </c>
      <c r="M8073" s="1" t="str">
        <f t="shared" si="253"/>
        <v/>
      </c>
      <c r="N8073" s="1" t="str">
        <f>IF(ISBLANK($C8073),"",IF(ISNA(VLOOKUP($L8073,'result messages'!$H$3:$L$11,2,FALSE)),VLOOKUP($M8073,'result messages'!$H$3:$L$11,2,FALSE),VLOOKUP($L8073,'result messages'!$H$3:$L$11,2,FALSE)))</f>
        <v/>
      </c>
      <c r="O8073" s="1" t="str">
        <f>IF(ISBLANK($C8073),"",IF(ISNA(VLOOKUP($L8073,'result messages'!$H$3:$L$11,3,FALSE)),VLOOKUP($M8073,'result messages'!$H$3:$L$11,3,FALSE),VLOOKUP($L8073,'result messages'!$H$3:$L$11,3,FALSE)))</f>
        <v/>
      </c>
      <c r="P8073" s="1" t="str">
        <f>IF(ISBLANK($C8073),"",IF(ISNA(VLOOKUP($L8073,'result messages'!$H$3:$L$11,4,FALSE)),VLOOKUP($M8073,'result messages'!$H$3:$L$11,4,FALSE),VLOOKUP($L8073,'result messages'!$H$3:$L$11,4,FALSE)))</f>
        <v/>
      </c>
      <c r="Q8073" s="1" t="str">
        <f>IF(ISBLANK($C8073),"",IF(ISNA(VLOOKUP($L8073,'result messages'!$H$3:$L$11,5,FALSE)),VLOOKUP($M8073,'result messages'!$H$3:$L$11,5,FALSE),VLOOKUP($L8073,'result messages'!$H$3:$L$11,5,FALSE)))</f>
        <v/>
      </c>
    </row>
    <row r="8074" spans="1:17">
      <c r="A8074" s="1">
        <v>8071</v>
      </c>
      <c r="B8074" s="1"/>
      <c r="C8074" s="1"/>
      <c r="D8074" s="1"/>
      <c r="E8074" s="6"/>
      <c r="F8074" s="1"/>
      <c r="G8074" s="1" t="str">
        <f>IF(ISNA(VLOOKUP($C8074,'DTEN TCAP Linkage deviceId'!$A$1:$A$20000,1,FALSE)),"No","Yes")</f>
        <v>No</v>
      </c>
      <c r="H8074" s="1" t="str">
        <f>IF(ISNA(VLOOKUP($C8074,'Provisioning Requester'!$F$3:$H$20000,2,FALSE)),"No","Yes")</f>
        <v>No</v>
      </c>
      <c r="I8074" s="1" t="str">
        <f>IF($H8074="Yes",VLOOKUP($C8074,'Provisioning Requester'!$F$3:$H$20000,3,FALSE),"-")</f>
        <v>-</v>
      </c>
      <c r="J8074" s="1" t="str">
        <f>IF(OR(D8074="SVCP", E8074="TRUE"), "No", IF(ISNA(VLOOKUP($C8074,'ProvResponder deviceId'!$A$1:$A$20000,1,FALSE)),"No","Yes"))</f>
        <v>No</v>
      </c>
      <c r="K8074" s="1" t="str">
        <f>IF($J8074="Yes",VLOOKUP($C8074,'ProvResponder deviceId'!$A$1:$C$20000,3,FALSE),"-")</f>
        <v>-</v>
      </c>
      <c r="L8074" s="1" t="str">
        <f t="shared" si="252"/>
        <v/>
      </c>
      <c r="M8074" s="1" t="str">
        <f t="shared" si="253"/>
        <v/>
      </c>
      <c r="N8074" s="1" t="str">
        <f>IF(ISBLANK($C8074),"",IF(ISNA(VLOOKUP($L8074,'result messages'!$H$3:$L$11,2,FALSE)),VLOOKUP($M8074,'result messages'!$H$3:$L$11,2,FALSE),VLOOKUP($L8074,'result messages'!$H$3:$L$11,2,FALSE)))</f>
        <v/>
      </c>
      <c r="O8074" s="1" t="str">
        <f>IF(ISBLANK($C8074),"",IF(ISNA(VLOOKUP($L8074,'result messages'!$H$3:$L$11,3,FALSE)),VLOOKUP($M8074,'result messages'!$H$3:$L$11,3,FALSE),VLOOKUP($L8074,'result messages'!$H$3:$L$11,3,FALSE)))</f>
        <v/>
      </c>
      <c r="P8074" s="1" t="str">
        <f>IF(ISBLANK($C8074),"",IF(ISNA(VLOOKUP($L8074,'result messages'!$H$3:$L$11,4,FALSE)),VLOOKUP($M8074,'result messages'!$H$3:$L$11,4,FALSE),VLOOKUP($L8074,'result messages'!$H$3:$L$11,4,FALSE)))</f>
        <v/>
      </c>
      <c r="Q8074" s="1" t="str">
        <f>IF(ISBLANK($C8074),"",IF(ISNA(VLOOKUP($L8074,'result messages'!$H$3:$L$11,5,FALSE)),VLOOKUP($M8074,'result messages'!$H$3:$L$11,5,FALSE),VLOOKUP($L8074,'result messages'!$H$3:$L$11,5,FALSE)))</f>
        <v/>
      </c>
    </row>
    <row r="8075" spans="1:17">
      <c r="A8075" s="1">
        <v>8072</v>
      </c>
      <c r="B8075" s="1"/>
      <c r="C8075" s="1"/>
      <c r="D8075" s="1"/>
      <c r="E8075" s="6"/>
      <c r="F8075" s="1"/>
      <c r="G8075" s="1" t="str">
        <f>IF(ISNA(VLOOKUP($C8075,'DTEN TCAP Linkage deviceId'!$A$1:$A$20000,1,FALSE)),"No","Yes")</f>
        <v>No</v>
      </c>
      <c r="H8075" s="1" t="str">
        <f>IF(ISNA(VLOOKUP($C8075,'Provisioning Requester'!$F$3:$H$20000,2,FALSE)),"No","Yes")</f>
        <v>No</v>
      </c>
      <c r="I8075" s="1" t="str">
        <f>IF($H8075="Yes",VLOOKUP($C8075,'Provisioning Requester'!$F$3:$H$20000,3,FALSE),"-")</f>
        <v>-</v>
      </c>
      <c r="J8075" s="1" t="str">
        <f>IF(OR(D8075="SVCP", E8075="TRUE"), "No", IF(ISNA(VLOOKUP($C8075,'ProvResponder deviceId'!$A$1:$A$20000,1,FALSE)),"No","Yes"))</f>
        <v>No</v>
      </c>
      <c r="K8075" s="1" t="str">
        <f>IF($J8075="Yes",VLOOKUP($C8075,'ProvResponder deviceId'!$A$1:$C$20000,3,FALSE),"-")</f>
        <v>-</v>
      </c>
      <c r="L8075" s="1" t="str">
        <f t="shared" si="252"/>
        <v/>
      </c>
      <c r="M8075" s="1" t="str">
        <f t="shared" si="253"/>
        <v/>
      </c>
      <c r="N8075" s="1" t="str">
        <f>IF(ISBLANK($C8075),"",IF(ISNA(VLOOKUP($L8075,'result messages'!$H$3:$L$11,2,FALSE)),VLOOKUP($M8075,'result messages'!$H$3:$L$11,2,FALSE),VLOOKUP($L8075,'result messages'!$H$3:$L$11,2,FALSE)))</f>
        <v/>
      </c>
      <c r="O8075" s="1" t="str">
        <f>IF(ISBLANK($C8075),"",IF(ISNA(VLOOKUP($L8075,'result messages'!$H$3:$L$11,3,FALSE)),VLOOKUP($M8075,'result messages'!$H$3:$L$11,3,FALSE),VLOOKUP($L8075,'result messages'!$H$3:$L$11,3,FALSE)))</f>
        <v/>
      </c>
      <c r="P8075" s="1" t="str">
        <f>IF(ISBLANK($C8075),"",IF(ISNA(VLOOKUP($L8075,'result messages'!$H$3:$L$11,4,FALSE)),VLOOKUP($M8075,'result messages'!$H$3:$L$11,4,FALSE),VLOOKUP($L8075,'result messages'!$H$3:$L$11,4,FALSE)))</f>
        <v/>
      </c>
      <c r="Q8075" s="1" t="str">
        <f>IF(ISBLANK($C8075),"",IF(ISNA(VLOOKUP($L8075,'result messages'!$H$3:$L$11,5,FALSE)),VLOOKUP($M8075,'result messages'!$H$3:$L$11,5,FALSE),VLOOKUP($L8075,'result messages'!$H$3:$L$11,5,FALSE)))</f>
        <v/>
      </c>
    </row>
    <row r="8076" spans="1:17">
      <c r="A8076" s="1">
        <v>8073</v>
      </c>
      <c r="B8076" s="1"/>
      <c r="C8076" s="1"/>
      <c r="D8076" s="1"/>
      <c r="E8076" s="6"/>
      <c r="F8076" s="1"/>
      <c r="G8076" s="1" t="str">
        <f>IF(ISNA(VLOOKUP($C8076,'DTEN TCAP Linkage deviceId'!$A$1:$A$20000,1,FALSE)),"No","Yes")</f>
        <v>No</v>
      </c>
      <c r="H8076" s="1" t="str">
        <f>IF(ISNA(VLOOKUP($C8076,'Provisioning Requester'!$F$3:$H$20000,2,FALSE)),"No","Yes")</f>
        <v>No</v>
      </c>
      <c r="I8076" s="1" t="str">
        <f>IF($H8076="Yes",VLOOKUP($C8076,'Provisioning Requester'!$F$3:$H$20000,3,FALSE),"-")</f>
        <v>-</v>
      </c>
      <c r="J8076" s="1" t="str">
        <f>IF(OR(D8076="SVCP", E8076="TRUE"), "No", IF(ISNA(VLOOKUP($C8076,'ProvResponder deviceId'!$A$1:$A$20000,1,FALSE)),"No","Yes"))</f>
        <v>No</v>
      </c>
      <c r="K8076" s="1" t="str">
        <f>IF($J8076="Yes",VLOOKUP($C8076,'ProvResponder deviceId'!$A$1:$C$20000,3,FALSE),"-")</f>
        <v>-</v>
      </c>
      <c r="L8076" s="1" t="str">
        <f t="shared" si="252"/>
        <v/>
      </c>
      <c r="M8076" s="1" t="str">
        <f t="shared" si="253"/>
        <v/>
      </c>
      <c r="N8076" s="1" t="str">
        <f>IF(ISBLANK($C8076),"",IF(ISNA(VLOOKUP($L8076,'result messages'!$H$3:$L$11,2,FALSE)),VLOOKUP($M8076,'result messages'!$H$3:$L$11,2,FALSE),VLOOKUP($L8076,'result messages'!$H$3:$L$11,2,FALSE)))</f>
        <v/>
      </c>
      <c r="O8076" s="1" t="str">
        <f>IF(ISBLANK($C8076),"",IF(ISNA(VLOOKUP($L8076,'result messages'!$H$3:$L$11,3,FALSE)),VLOOKUP($M8076,'result messages'!$H$3:$L$11,3,FALSE),VLOOKUP($L8076,'result messages'!$H$3:$L$11,3,FALSE)))</f>
        <v/>
      </c>
      <c r="P8076" s="1" t="str">
        <f>IF(ISBLANK($C8076),"",IF(ISNA(VLOOKUP($L8076,'result messages'!$H$3:$L$11,4,FALSE)),VLOOKUP($M8076,'result messages'!$H$3:$L$11,4,FALSE),VLOOKUP($L8076,'result messages'!$H$3:$L$11,4,FALSE)))</f>
        <v/>
      </c>
      <c r="Q8076" s="1" t="str">
        <f>IF(ISBLANK($C8076),"",IF(ISNA(VLOOKUP($L8076,'result messages'!$H$3:$L$11,5,FALSE)),VLOOKUP($M8076,'result messages'!$H$3:$L$11,5,FALSE),VLOOKUP($L8076,'result messages'!$H$3:$L$11,5,FALSE)))</f>
        <v/>
      </c>
    </row>
    <row r="8077" spans="1:17">
      <c r="A8077" s="1">
        <v>8074</v>
      </c>
      <c r="B8077" s="1"/>
      <c r="C8077" s="1"/>
      <c r="D8077" s="1"/>
      <c r="E8077" s="6"/>
      <c r="F8077" s="1"/>
      <c r="G8077" s="1" t="str">
        <f>IF(ISNA(VLOOKUP($C8077,'DTEN TCAP Linkage deviceId'!$A$1:$A$20000,1,FALSE)),"No","Yes")</f>
        <v>No</v>
      </c>
      <c r="H8077" s="1" t="str">
        <f>IF(ISNA(VLOOKUP($C8077,'Provisioning Requester'!$F$3:$H$20000,2,FALSE)),"No","Yes")</f>
        <v>No</v>
      </c>
      <c r="I8077" s="1" t="str">
        <f>IF($H8077="Yes",VLOOKUP($C8077,'Provisioning Requester'!$F$3:$H$20000,3,FALSE),"-")</f>
        <v>-</v>
      </c>
      <c r="J8077" s="1" t="str">
        <f>IF(OR(D8077="SVCP", E8077="TRUE"), "No", IF(ISNA(VLOOKUP($C8077,'ProvResponder deviceId'!$A$1:$A$20000,1,FALSE)),"No","Yes"))</f>
        <v>No</v>
      </c>
      <c r="K8077" s="1" t="str">
        <f>IF($J8077="Yes",VLOOKUP($C8077,'ProvResponder deviceId'!$A$1:$C$20000,3,FALSE),"-")</f>
        <v>-</v>
      </c>
      <c r="L8077" s="1" t="str">
        <f t="shared" si="252"/>
        <v/>
      </c>
      <c r="M8077" s="1" t="str">
        <f t="shared" si="253"/>
        <v/>
      </c>
      <c r="N8077" s="1" t="str">
        <f>IF(ISBLANK($C8077),"",IF(ISNA(VLOOKUP($L8077,'result messages'!$H$3:$L$11,2,FALSE)),VLOOKUP($M8077,'result messages'!$H$3:$L$11,2,FALSE),VLOOKUP($L8077,'result messages'!$H$3:$L$11,2,FALSE)))</f>
        <v/>
      </c>
      <c r="O8077" s="1" t="str">
        <f>IF(ISBLANK($C8077),"",IF(ISNA(VLOOKUP($L8077,'result messages'!$H$3:$L$11,3,FALSE)),VLOOKUP($M8077,'result messages'!$H$3:$L$11,3,FALSE),VLOOKUP($L8077,'result messages'!$H$3:$L$11,3,FALSE)))</f>
        <v/>
      </c>
      <c r="P8077" s="1" t="str">
        <f>IF(ISBLANK($C8077),"",IF(ISNA(VLOOKUP($L8077,'result messages'!$H$3:$L$11,4,FALSE)),VLOOKUP($M8077,'result messages'!$H$3:$L$11,4,FALSE),VLOOKUP($L8077,'result messages'!$H$3:$L$11,4,FALSE)))</f>
        <v/>
      </c>
      <c r="Q8077" s="1" t="str">
        <f>IF(ISBLANK($C8077),"",IF(ISNA(VLOOKUP($L8077,'result messages'!$H$3:$L$11,5,FALSE)),VLOOKUP($M8077,'result messages'!$H$3:$L$11,5,FALSE),VLOOKUP($L8077,'result messages'!$H$3:$L$11,5,FALSE)))</f>
        <v/>
      </c>
    </row>
    <row r="8078" spans="1:17">
      <c r="A8078" s="1">
        <v>8075</v>
      </c>
      <c r="B8078" s="1"/>
      <c r="C8078" s="1"/>
      <c r="D8078" s="1"/>
      <c r="E8078" s="6"/>
      <c r="F8078" s="1"/>
      <c r="G8078" s="1" t="str">
        <f>IF(ISNA(VLOOKUP($C8078,'DTEN TCAP Linkage deviceId'!$A$1:$A$20000,1,FALSE)),"No","Yes")</f>
        <v>No</v>
      </c>
      <c r="H8078" s="1" t="str">
        <f>IF(ISNA(VLOOKUP($C8078,'Provisioning Requester'!$F$3:$H$20000,2,FALSE)),"No","Yes")</f>
        <v>No</v>
      </c>
      <c r="I8078" s="1" t="str">
        <f>IF($H8078="Yes",VLOOKUP($C8078,'Provisioning Requester'!$F$3:$H$20000,3,FALSE),"-")</f>
        <v>-</v>
      </c>
      <c r="J8078" s="1" t="str">
        <f>IF(OR(D8078="SVCP", E8078="TRUE"), "No", IF(ISNA(VLOOKUP($C8078,'ProvResponder deviceId'!$A$1:$A$20000,1,FALSE)),"No","Yes"))</f>
        <v>No</v>
      </c>
      <c r="K8078" s="1" t="str">
        <f>IF($J8078="Yes",VLOOKUP($C8078,'ProvResponder deviceId'!$A$1:$C$20000,3,FALSE),"-")</f>
        <v>-</v>
      </c>
      <c r="L8078" s="1" t="str">
        <f t="shared" si="252"/>
        <v/>
      </c>
      <c r="M8078" s="1" t="str">
        <f t="shared" si="253"/>
        <v/>
      </c>
      <c r="N8078" s="1" t="str">
        <f>IF(ISBLANK($C8078),"",IF(ISNA(VLOOKUP($L8078,'result messages'!$H$3:$L$11,2,FALSE)),VLOOKUP($M8078,'result messages'!$H$3:$L$11,2,FALSE),VLOOKUP($L8078,'result messages'!$H$3:$L$11,2,FALSE)))</f>
        <v/>
      </c>
      <c r="O8078" s="1" t="str">
        <f>IF(ISBLANK($C8078),"",IF(ISNA(VLOOKUP($L8078,'result messages'!$H$3:$L$11,3,FALSE)),VLOOKUP($M8078,'result messages'!$H$3:$L$11,3,FALSE),VLOOKUP($L8078,'result messages'!$H$3:$L$11,3,FALSE)))</f>
        <v/>
      </c>
      <c r="P8078" s="1" t="str">
        <f>IF(ISBLANK($C8078),"",IF(ISNA(VLOOKUP($L8078,'result messages'!$H$3:$L$11,4,FALSE)),VLOOKUP($M8078,'result messages'!$H$3:$L$11,4,FALSE),VLOOKUP($L8078,'result messages'!$H$3:$L$11,4,FALSE)))</f>
        <v/>
      </c>
      <c r="Q8078" s="1" t="str">
        <f>IF(ISBLANK($C8078),"",IF(ISNA(VLOOKUP($L8078,'result messages'!$H$3:$L$11,5,FALSE)),VLOOKUP($M8078,'result messages'!$H$3:$L$11,5,FALSE),VLOOKUP($L8078,'result messages'!$H$3:$L$11,5,FALSE)))</f>
        <v/>
      </c>
    </row>
    <row r="8079" spans="1:17">
      <c r="A8079" s="1">
        <v>8076</v>
      </c>
      <c r="B8079" s="1"/>
      <c r="C8079" s="1"/>
      <c r="D8079" s="1"/>
      <c r="E8079" s="6"/>
      <c r="F8079" s="1"/>
      <c r="G8079" s="1" t="str">
        <f>IF(ISNA(VLOOKUP($C8079,'DTEN TCAP Linkage deviceId'!$A$1:$A$20000,1,FALSE)),"No","Yes")</f>
        <v>No</v>
      </c>
      <c r="H8079" s="1" t="str">
        <f>IF(ISNA(VLOOKUP($C8079,'Provisioning Requester'!$F$3:$H$20000,2,FALSE)),"No","Yes")</f>
        <v>No</v>
      </c>
      <c r="I8079" s="1" t="str">
        <f>IF($H8079="Yes",VLOOKUP($C8079,'Provisioning Requester'!$F$3:$H$20000,3,FALSE),"-")</f>
        <v>-</v>
      </c>
      <c r="J8079" s="1" t="str">
        <f>IF(OR(D8079="SVCP", E8079="TRUE"), "No", IF(ISNA(VLOOKUP($C8079,'ProvResponder deviceId'!$A$1:$A$20000,1,FALSE)),"No","Yes"))</f>
        <v>No</v>
      </c>
      <c r="K8079" s="1" t="str">
        <f>IF($J8079="Yes",VLOOKUP($C8079,'ProvResponder deviceId'!$A$1:$C$20000,3,FALSE),"-")</f>
        <v>-</v>
      </c>
      <c r="L8079" s="1" t="str">
        <f t="shared" si="252"/>
        <v/>
      </c>
      <c r="M8079" s="1" t="str">
        <f t="shared" si="253"/>
        <v/>
      </c>
      <c r="N8079" s="1" t="str">
        <f>IF(ISBLANK($C8079),"",IF(ISNA(VLOOKUP($L8079,'result messages'!$H$3:$L$11,2,FALSE)),VLOOKUP($M8079,'result messages'!$H$3:$L$11,2,FALSE),VLOOKUP($L8079,'result messages'!$H$3:$L$11,2,FALSE)))</f>
        <v/>
      </c>
      <c r="O8079" s="1" t="str">
        <f>IF(ISBLANK($C8079),"",IF(ISNA(VLOOKUP($L8079,'result messages'!$H$3:$L$11,3,FALSE)),VLOOKUP($M8079,'result messages'!$H$3:$L$11,3,FALSE),VLOOKUP($L8079,'result messages'!$H$3:$L$11,3,FALSE)))</f>
        <v/>
      </c>
      <c r="P8079" s="1" t="str">
        <f>IF(ISBLANK($C8079),"",IF(ISNA(VLOOKUP($L8079,'result messages'!$H$3:$L$11,4,FALSE)),VLOOKUP($M8079,'result messages'!$H$3:$L$11,4,FALSE),VLOOKUP($L8079,'result messages'!$H$3:$L$11,4,FALSE)))</f>
        <v/>
      </c>
      <c r="Q8079" s="1" t="str">
        <f>IF(ISBLANK($C8079),"",IF(ISNA(VLOOKUP($L8079,'result messages'!$H$3:$L$11,5,FALSE)),VLOOKUP($M8079,'result messages'!$H$3:$L$11,5,FALSE),VLOOKUP($L8079,'result messages'!$H$3:$L$11,5,FALSE)))</f>
        <v/>
      </c>
    </row>
    <row r="8080" spans="1:17">
      <c r="A8080" s="1">
        <v>8077</v>
      </c>
      <c r="B8080" s="1"/>
      <c r="C8080" s="1"/>
      <c r="D8080" s="1"/>
      <c r="E8080" s="6"/>
      <c r="F8080" s="1"/>
      <c r="G8080" s="1" t="str">
        <f>IF(ISNA(VLOOKUP($C8080,'DTEN TCAP Linkage deviceId'!$A$1:$A$20000,1,FALSE)),"No","Yes")</f>
        <v>No</v>
      </c>
      <c r="H8080" s="1" t="str">
        <f>IF(ISNA(VLOOKUP($C8080,'Provisioning Requester'!$F$3:$H$20000,2,FALSE)),"No","Yes")</f>
        <v>No</v>
      </c>
      <c r="I8080" s="1" t="str">
        <f>IF($H8080="Yes",VLOOKUP($C8080,'Provisioning Requester'!$F$3:$H$20000,3,FALSE),"-")</f>
        <v>-</v>
      </c>
      <c r="J8080" s="1" t="str">
        <f>IF(OR(D8080="SVCP", E8080="TRUE"), "No", IF(ISNA(VLOOKUP($C8080,'ProvResponder deviceId'!$A$1:$A$20000,1,FALSE)),"No","Yes"))</f>
        <v>No</v>
      </c>
      <c r="K8080" s="1" t="str">
        <f>IF($J8080="Yes",VLOOKUP($C8080,'ProvResponder deviceId'!$A$1:$C$20000,3,FALSE),"-")</f>
        <v>-</v>
      </c>
      <c r="L8080" s="1" t="str">
        <f t="shared" si="252"/>
        <v/>
      </c>
      <c r="M8080" s="1" t="str">
        <f t="shared" si="253"/>
        <v/>
      </c>
      <c r="N8080" s="1" t="str">
        <f>IF(ISBLANK($C8080),"",IF(ISNA(VLOOKUP($L8080,'result messages'!$H$3:$L$11,2,FALSE)),VLOOKUP($M8080,'result messages'!$H$3:$L$11,2,FALSE),VLOOKUP($L8080,'result messages'!$H$3:$L$11,2,FALSE)))</f>
        <v/>
      </c>
      <c r="O8080" s="1" t="str">
        <f>IF(ISBLANK($C8080),"",IF(ISNA(VLOOKUP($L8080,'result messages'!$H$3:$L$11,3,FALSE)),VLOOKUP($M8080,'result messages'!$H$3:$L$11,3,FALSE),VLOOKUP($L8080,'result messages'!$H$3:$L$11,3,FALSE)))</f>
        <v/>
      </c>
      <c r="P8080" s="1" t="str">
        <f>IF(ISBLANK($C8080),"",IF(ISNA(VLOOKUP($L8080,'result messages'!$H$3:$L$11,4,FALSE)),VLOOKUP($M8080,'result messages'!$H$3:$L$11,4,FALSE),VLOOKUP($L8080,'result messages'!$H$3:$L$11,4,FALSE)))</f>
        <v/>
      </c>
      <c r="Q8080" s="1" t="str">
        <f>IF(ISBLANK($C8080),"",IF(ISNA(VLOOKUP($L8080,'result messages'!$H$3:$L$11,5,FALSE)),VLOOKUP($M8080,'result messages'!$H$3:$L$11,5,FALSE),VLOOKUP($L8080,'result messages'!$H$3:$L$11,5,FALSE)))</f>
        <v/>
      </c>
    </row>
    <row r="8081" spans="1:17">
      <c r="A8081" s="1">
        <v>8078</v>
      </c>
      <c r="B8081" s="1"/>
      <c r="C8081" s="1"/>
      <c r="D8081" s="1"/>
      <c r="E8081" s="6"/>
      <c r="F8081" s="1"/>
      <c r="G8081" s="1" t="str">
        <f>IF(ISNA(VLOOKUP($C8081,'DTEN TCAP Linkage deviceId'!$A$1:$A$20000,1,FALSE)),"No","Yes")</f>
        <v>No</v>
      </c>
      <c r="H8081" s="1" t="str">
        <f>IF(ISNA(VLOOKUP($C8081,'Provisioning Requester'!$F$3:$H$20000,2,FALSE)),"No","Yes")</f>
        <v>No</v>
      </c>
      <c r="I8081" s="1" t="str">
        <f>IF($H8081="Yes",VLOOKUP($C8081,'Provisioning Requester'!$F$3:$H$20000,3,FALSE),"-")</f>
        <v>-</v>
      </c>
      <c r="J8081" s="1" t="str">
        <f>IF(OR(D8081="SVCP", E8081="TRUE"), "No", IF(ISNA(VLOOKUP($C8081,'ProvResponder deviceId'!$A$1:$A$20000,1,FALSE)),"No","Yes"))</f>
        <v>No</v>
      </c>
      <c r="K8081" s="1" t="str">
        <f>IF($J8081="Yes",VLOOKUP($C8081,'ProvResponder deviceId'!$A$1:$C$20000,3,FALSE),"-")</f>
        <v>-</v>
      </c>
      <c r="L8081" s="1" t="str">
        <f t="shared" si="252"/>
        <v/>
      </c>
      <c r="M8081" s="1" t="str">
        <f t="shared" si="253"/>
        <v/>
      </c>
      <c r="N8081" s="1" t="str">
        <f>IF(ISBLANK($C8081),"",IF(ISNA(VLOOKUP($L8081,'result messages'!$H$3:$L$11,2,FALSE)),VLOOKUP($M8081,'result messages'!$H$3:$L$11,2,FALSE),VLOOKUP($L8081,'result messages'!$H$3:$L$11,2,FALSE)))</f>
        <v/>
      </c>
      <c r="O8081" s="1" t="str">
        <f>IF(ISBLANK($C8081),"",IF(ISNA(VLOOKUP($L8081,'result messages'!$H$3:$L$11,3,FALSE)),VLOOKUP($M8081,'result messages'!$H$3:$L$11,3,FALSE),VLOOKUP($L8081,'result messages'!$H$3:$L$11,3,FALSE)))</f>
        <v/>
      </c>
      <c r="P8081" s="1" t="str">
        <f>IF(ISBLANK($C8081),"",IF(ISNA(VLOOKUP($L8081,'result messages'!$H$3:$L$11,4,FALSE)),VLOOKUP($M8081,'result messages'!$H$3:$L$11,4,FALSE),VLOOKUP($L8081,'result messages'!$H$3:$L$11,4,FALSE)))</f>
        <v/>
      </c>
      <c r="Q8081" s="1" t="str">
        <f>IF(ISBLANK($C8081),"",IF(ISNA(VLOOKUP($L8081,'result messages'!$H$3:$L$11,5,FALSE)),VLOOKUP($M8081,'result messages'!$H$3:$L$11,5,FALSE),VLOOKUP($L8081,'result messages'!$H$3:$L$11,5,FALSE)))</f>
        <v/>
      </c>
    </row>
    <row r="8082" spans="1:17">
      <c r="A8082" s="1">
        <v>8079</v>
      </c>
      <c r="B8082" s="1"/>
      <c r="C8082" s="1"/>
      <c r="D8082" s="1"/>
      <c r="E8082" s="6"/>
      <c r="F8082" s="1"/>
      <c r="G8082" s="1" t="str">
        <f>IF(ISNA(VLOOKUP($C8082,'DTEN TCAP Linkage deviceId'!$A$1:$A$20000,1,FALSE)),"No","Yes")</f>
        <v>No</v>
      </c>
      <c r="H8082" s="1" t="str">
        <f>IF(ISNA(VLOOKUP($C8082,'Provisioning Requester'!$F$3:$H$20000,2,FALSE)),"No","Yes")</f>
        <v>No</v>
      </c>
      <c r="I8082" s="1" t="str">
        <f>IF($H8082="Yes",VLOOKUP($C8082,'Provisioning Requester'!$F$3:$H$20000,3,FALSE),"-")</f>
        <v>-</v>
      </c>
      <c r="J8082" s="1" t="str">
        <f>IF(OR(D8082="SVCP", E8082="TRUE"), "No", IF(ISNA(VLOOKUP($C8082,'ProvResponder deviceId'!$A$1:$A$20000,1,FALSE)),"No","Yes"))</f>
        <v>No</v>
      </c>
      <c r="K8082" s="1" t="str">
        <f>IF($J8082="Yes",VLOOKUP($C8082,'ProvResponder deviceId'!$A$1:$C$20000,3,FALSE),"-")</f>
        <v>-</v>
      </c>
      <c r="L8082" s="1" t="str">
        <f t="shared" si="252"/>
        <v/>
      </c>
      <c r="M8082" s="1" t="str">
        <f t="shared" si="253"/>
        <v/>
      </c>
      <c r="N8082" s="1" t="str">
        <f>IF(ISBLANK($C8082),"",IF(ISNA(VLOOKUP($L8082,'result messages'!$H$3:$L$11,2,FALSE)),VLOOKUP($M8082,'result messages'!$H$3:$L$11,2,FALSE),VLOOKUP($L8082,'result messages'!$H$3:$L$11,2,FALSE)))</f>
        <v/>
      </c>
      <c r="O8082" s="1" t="str">
        <f>IF(ISBLANK($C8082),"",IF(ISNA(VLOOKUP($L8082,'result messages'!$H$3:$L$11,3,FALSE)),VLOOKUP($M8082,'result messages'!$H$3:$L$11,3,FALSE),VLOOKUP($L8082,'result messages'!$H$3:$L$11,3,FALSE)))</f>
        <v/>
      </c>
      <c r="P8082" s="1" t="str">
        <f>IF(ISBLANK($C8082),"",IF(ISNA(VLOOKUP($L8082,'result messages'!$H$3:$L$11,4,FALSE)),VLOOKUP($M8082,'result messages'!$H$3:$L$11,4,FALSE),VLOOKUP($L8082,'result messages'!$H$3:$L$11,4,FALSE)))</f>
        <v/>
      </c>
      <c r="Q8082" s="1" t="str">
        <f>IF(ISBLANK($C8082),"",IF(ISNA(VLOOKUP($L8082,'result messages'!$H$3:$L$11,5,FALSE)),VLOOKUP($M8082,'result messages'!$H$3:$L$11,5,FALSE),VLOOKUP($L8082,'result messages'!$H$3:$L$11,5,FALSE)))</f>
        <v/>
      </c>
    </row>
    <row r="8083" spans="1:17">
      <c r="A8083" s="1">
        <v>8080</v>
      </c>
      <c r="B8083" s="1"/>
      <c r="C8083" s="1"/>
      <c r="D8083" s="1"/>
      <c r="E8083" s="6"/>
      <c r="F8083" s="1"/>
      <c r="G8083" s="1" t="str">
        <f>IF(ISNA(VLOOKUP($C8083,'DTEN TCAP Linkage deviceId'!$A$1:$A$20000,1,FALSE)),"No","Yes")</f>
        <v>No</v>
      </c>
      <c r="H8083" s="1" t="str">
        <f>IF(ISNA(VLOOKUP($C8083,'Provisioning Requester'!$F$3:$H$20000,2,FALSE)),"No","Yes")</f>
        <v>No</v>
      </c>
      <c r="I8083" s="1" t="str">
        <f>IF($H8083="Yes",VLOOKUP($C8083,'Provisioning Requester'!$F$3:$H$20000,3,FALSE),"-")</f>
        <v>-</v>
      </c>
      <c r="J8083" s="1" t="str">
        <f>IF(OR(D8083="SVCP", E8083="TRUE"), "No", IF(ISNA(VLOOKUP($C8083,'ProvResponder deviceId'!$A$1:$A$20000,1,FALSE)),"No","Yes"))</f>
        <v>No</v>
      </c>
      <c r="K8083" s="1" t="str">
        <f>IF($J8083="Yes",VLOOKUP($C8083,'ProvResponder deviceId'!$A$1:$C$20000,3,FALSE),"-")</f>
        <v>-</v>
      </c>
      <c r="L8083" s="1" t="str">
        <f t="shared" si="252"/>
        <v/>
      </c>
      <c r="M8083" s="1" t="str">
        <f t="shared" si="253"/>
        <v/>
      </c>
      <c r="N8083" s="1" t="str">
        <f>IF(ISBLANK($C8083),"",IF(ISNA(VLOOKUP($L8083,'result messages'!$H$3:$L$11,2,FALSE)),VLOOKUP($M8083,'result messages'!$H$3:$L$11,2,FALSE),VLOOKUP($L8083,'result messages'!$H$3:$L$11,2,FALSE)))</f>
        <v/>
      </c>
      <c r="O8083" s="1" t="str">
        <f>IF(ISBLANK($C8083),"",IF(ISNA(VLOOKUP($L8083,'result messages'!$H$3:$L$11,3,FALSE)),VLOOKUP($M8083,'result messages'!$H$3:$L$11,3,FALSE),VLOOKUP($L8083,'result messages'!$H$3:$L$11,3,FALSE)))</f>
        <v/>
      </c>
      <c r="P8083" s="1" t="str">
        <f>IF(ISBLANK($C8083),"",IF(ISNA(VLOOKUP($L8083,'result messages'!$H$3:$L$11,4,FALSE)),VLOOKUP($M8083,'result messages'!$H$3:$L$11,4,FALSE),VLOOKUP($L8083,'result messages'!$H$3:$L$11,4,FALSE)))</f>
        <v/>
      </c>
      <c r="Q8083" s="1" t="str">
        <f>IF(ISBLANK($C8083),"",IF(ISNA(VLOOKUP($L8083,'result messages'!$H$3:$L$11,5,FALSE)),VLOOKUP($M8083,'result messages'!$H$3:$L$11,5,FALSE),VLOOKUP($L8083,'result messages'!$H$3:$L$11,5,FALSE)))</f>
        <v/>
      </c>
    </row>
    <row r="8084" spans="1:17">
      <c r="A8084" s="1">
        <v>8081</v>
      </c>
      <c r="B8084" s="1"/>
      <c r="C8084" s="1"/>
      <c r="D8084" s="1"/>
      <c r="E8084" s="6"/>
      <c r="F8084" s="1"/>
      <c r="G8084" s="1" t="str">
        <f>IF(ISNA(VLOOKUP($C8084,'DTEN TCAP Linkage deviceId'!$A$1:$A$20000,1,FALSE)),"No","Yes")</f>
        <v>No</v>
      </c>
      <c r="H8084" s="1" t="str">
        <f>IF(ISNA(VLOOKUP($C8084,'Provisioning Requester'!$F$3:$H$20000,2,FALSE)),"No","Yes")</f>
        <v>No</v>
      </c>
      <c r="I8084" s="1" t="str">
        <f>IF($H8084="Yes",VLOOKUP($C8084,'Provisioning Requester'!$F$3:$H$20000,3,FALSE),"-")</f>
        <v>-</v>
      </c>
      <c r="J8084" s="1" t="str">
        <f>IF(OR(D8084="SVCP", E8084="TRUE"), "No", IF(ISNA(VLOOKUP($C8084,'ProvResponder deviceId'!$A$1:$A$20000,1,FALSE)),"No","Yes"))</f>
        <v>No</v>
      </c>
      <c r="K8084" s="1" t="str">
        <f>IF($J8084="Yes",VLOOKUP($C8084,'ProvResponder deviceId'!$A$1:$C$20000,3,FALSE),"-")</f>
        <v>-</v>
      </c>
      <c r="L8084" s="1" t="str">
        <f t="shared" si="252"/>
        <v/>
      </c>
      <c r="M8084" s="1" t="str">
        <f t="shared" si="253"/>
        <v/>
      </c>
      <c r="N8084" s="1" t="str">
        <f>IF(ISBLANK($C8084),"",IF(ISNA(VLOOKUP($L8084,'result messages'!$H$3:$L$11,2,FALSE)),VLOOKUP($M8084,'result messages'!$H$3:$L$11,2,FALSE),VLOOKUP($L8084,'result messages'!$H$3:$L$11,2,FALSE)))</f>
        <v/>
      </c>
      <c r="O8084" s="1" t="str">
        <f>IF(ISBLANK($C8084),"",IF(ISNA(VLOOKUP($L8084,'result messages'!$H$3:$L$11,3,FALSE)),VLOOKUP($M8084,'result messages'!$H$3:$L$11,3,FALSE),VLOOKUP($L8084,'result messages'!$H$3:$L$11,3,FALSE)))</f>
        <v/>
      </c>
      <c r="P8084" s="1" t="str">
        <f>IF(ISBLANK($C8084),"",IF(ISNA(VLOOKUP($L8084,'result messages'!$H$3:$L$11,4,FALSE)),VLOOKUP($M8084,'result messages'!$H$3:$L$11,4,FALSE),VLOOKUP($L8084,'result messages'!$H$3:$L$11,4,FALSE)))</f>
        <v/>
      </c>
      <c r="Q8084" s="1" t="str">
        <f>IF(ISBLANK($C8084),"",IF(ISNA(VLOOKUP($L8084,'result messages'!$H$3:$L$11,5,FALSE)),VLOOKUP($M8084,'result messages'!$H$3:$L$11,5,FALSE),VLOOKUP($L8084,'result messages'!$H$3:$L$11,5,FALSE)))</f>
        <v/>
      </c>
    </row>
    <row r="8085" spans="1:17">
      <c r="A8085" s="1">
        <v>8082</v>
      </c>
      <c r="B8085" s="1"/>
      <c r="C8085" s="1"/>
      <c r="D8085" s="1"/>
      <c r="E8085" s="6"/>
      <c r="F8085" s="1"/>
      <c r="G8085" s="1" t="str">
        <f>IF(ISNA(VLOOKUP($C8085,'DTEN TCAP Linkage deviceId'!$A$1:$A$20000,1,FALSE)),"No","Yes")</f>
        <v>No</v>
      </c>
      <c r="H8085" s="1" t="str">
        <f>IF(ISNA(VLOOKUP($C8085,'Provisioning Requester'!$F$3:$H$20000,2,FALSE)),"No","Yes")</f>
        <v>No</v>
      </c>
      <c r="I8085" s="1" t="str">
        <f>IF($H8085="Yes",VLOOKUP($C8085,'Provisioning Requester'!$F$3:$H$20000,3,FALSE),"-")</f>
        <v>-</v>
      </c>
      <c r="J8085" s="1" t="str">
        <f>IF(OR(D8085="SVCP", E8085="TRUE"), "No", IF(ISNA(VLOOKUP($C8085,'ProvResponder deviceId'!$A$1:$A$20000,1,FALSE)),"No","Yes"))</f>
        <v>No</v>
      </c>
      <c r="K8085" s="1" t="str">
        <f>IF($J8085="Yes",VLOOKUP($C8085,'ProvResponder deviceId'!$A$1:$C$20000,3,FALSE),"-")</f>
        <v>-</v>
      </c>
      <c r="L8085" s="1" t="str">
        <f t="shared" si="252"/>
        <v/>
      </c>
      <c r="M8085" s="1" t="str">
        <f t="shared" si="253"/>
        <v/>
      </c>
      <c r="N8085" s="1" t="str">
        <f>IF(ISBLANK($C8085),"",IF(ISNA(VLOOKUP($L8085,'result messages'!$H$3:$L$11,2,FALSE)),VLOOKUP($M8085,'result messages'!$H$3:$L$11,2,FALSE),VLOOKUP($L8085,'result messages'!$H$3:$L$11,2,FALSE)))</f>
        <v/>
      </c>
      <c r="O8085" s="1" t="str">
        <f>IF(ISBLANK($C8085),"",IF(ISNA(VLOOKUP($L8085,'result messages'!$H$3:$L$11,3,FALSE)),VLOOKUP($M8085,'result messages'!$H$3:$L$11,3,FALSE),VLOOKUP($L8085,'result messages'!$H$3:$L$11,3,FALSE)))</f>
        <v/>
      </c>
      <c r="P8085" s="1" t="str">
        <f>IF(ISBLANK($C8085),"",IF(ISNA(VLOOKUP($L8085,'result messages'!$H$3:$L$11,4,FALSE)),VLOOKUP($M8085,'result messages'!$H$3:$L$11,4,FALSE),VLOOKUP($L8085,'result messages'!$H$3:$L$11,4,FALSE)))</f>
        <v/>
      </c>
      <c r="Q8085" s="1" t="str">
        <f>IF(ISBLANK($C8085),"",IF(ISNA(VLOOKUP($L8085,'result messages'!$H$3:$L$11,5,FALSE)),VLOOKUP($M8085,'result messages'!$H$3:$L$11,5,FALSE),VLOOKUP($L8085,'result messages'!$H$3:$L$11,5,FALSE)))</f>
        <v/>
      </c>
    </row>
    <row r="8086" spans="1:17">
      <c r="A8086" s="1">
        <v>8083</v>
      </c>
      <c r="B8086" s="1"/>
      <c r="C8086" s="1"/>
      <c r="D8086" s="1"/>
      <c r="E8086" s="6"/>
      <c r="F8086" s="1"/>
      <c r="G8086" s="1" t="str">
        <f>IF(ISNA(VLOOKUP($C8086,'DTEN TCAP Linkage deviceId'!$A$1:$A$20000,1,FALSE)),"No","Yes")</f>
        <v>No</v>
      </c>
      <c r="H8086" s="1" t="str">
        <f>IF(ISNA(VLOOKUP($C8086,'Provisioning Requester'!$F$3:$H$20000,2,FALSE)),"No","Yes")</f>
        <v>No</v>
      </c>
      <c r="I8086" s="1" t="str">
        <f>IF($H8086="Yes",VLOOKUP($C8086,'Provisioning Requester'!$F$3:$H$20000,3,FALSE),"-")</f>
        <v>-</v>
      </c>
      <c r="J8086" s="1" t="str">
        <f>IF(OR(D8086="SVCP", E8086="TRUE"), "No", IF(ISNA(VLOOKUP($C8086,'ProvResponder deviceId'!$A$1:$A$20000,1,FALSE)),"No","Yes"))</f>
        <v>No</v>
      </c>
      <c r="K8086" s="1" t="str">
        <f>IF($J8086="Yes",VLOOKUP($C8086,'ProvResponder deviceId'!$A$1:$C$20000,3,FALSE),"-")</f>
        <v>-</v>
      </c>
      <c r="L8086" s="1" t="str">
        <f t="shared" si="252"/>
        <v/>
      </c>
      <c r="M8086" s="1" t="str">
        <f t="shared" si="253"/>
        <v/>
      </c>
      <c r="N8086" s="1" t="str">
        <f>IF(ISBLANK($C8086),"",IF(ISNA(VLOOKUP($L8086,'result messages'!$H$3:$L$11,2,FALSE)),VLOOKUP($M8086,'result messages'!$H$3:$L$11,2,FALSE),VLOOKUP($L8086,'result messages'!$H$3:$L$11,2,FALSE)))</f>
        <v/>
      </c>
      <c r="O8086" s="1" t="str">
        <f>IF(ISBLANK($C8086),"",IF(ISNA(VLOOKUP($L8086,'result messages'!$H$3:$L$11,3,FALSE)),VLOOKUP($M8086,'result messages'!$H$3:$L$11,3,FALSE),VLOOKUP($L8086,'result messages'!$H$3:$L$11,3,FALSE)))</f>
        <v/>
      </c>
      <c r="P8086" s="1" t="str">
        <f>IF(ISBLANK($C8086),"",IF(ISNA(VLOOKUP($L8086,'result messages'!$H$3:$L$11,4,FALSE)),VLOOKUP($M8086,'result messages'!$H$3:$L$11,4,FALSE),VLOOKUP($L8086,'result messages'!$H$3:$L$11,4,FALSE)))</f>
        <v/>
      </c>
      <c r="Q8086" s="1" t="str">
        <f>IF(ISBLANK($C8086),"",IF(ISNA(VLOOKUP($L8086,'result messages'!$H$3:$L$11,5,FALSE)),VLOOKUP($M8086,'result messages'!$H$3:$L$11,5,FALSE),VLOOKUP($L8086,'result messages'!$H$3:$L$11,5,FALSE)))</f>
        <v/>
      </c>
    </row>
    <row r="8087" spans="1:17">
      <c r="A8087" s="1">
        <v>8084</v>
      </c>
      <c r="B8087" s="1"/>
      <c r="C8087" s="1"/>
      <c r="D8087" s="1"/>
      <c r="E8087" s="6"/>
      <c r="F8087" s="1"/>
      <c r="G8087" s="1" t="str">
        <f>IF(ISNA(VLOOKUP($C8087,'DTEN TCAP Linkage deviceId'!$A$1:$A$20000,1,FALSE)),"No","Yes")</f>
        <v>No</v>
      </c>
      <c r="H8087" s="1" t="str">
        <f>IF(ISNA(VLOOKUP($C8087,'Provisioning Requester'!$F$3:$H$20000,2,FALSE)),"No","Yes")</f>
        <v>No</v>
      </c>
      <c r="I8087" s="1" t="str">
        <f>IF($H8087="Yes",VLOOKUP($C8087,'Provisioning Requester'!$F$3:$H$20000,3,FALSE),"-")</f>
        <v>-</v>
      </c>
      <c r="J8087" s="1" t="str">
        <f>IF(OR(D8087="SVCP", E8087="TRUE"), "No", IF(ISNA(VLOOKUP($C8087,'ProvResponder deviceId'!$A$1:$A$20000,1,FALSE)),"No","Yes"))</f>
        <v>No</v>
      </c>
      <c r="K8087" s="1" t="str">
        <f>IF($J8087="Yes",VLOOKUP($C8087,'ProvResponder deviceId'!$A$1:$C$20000,3,FALSE),"-")</f>
        <v>-</v>
      </c>
      <c r="L8087" s="1" t="str">
        <f t="shared" si="252"/>
        <v/>
      </c>
      <c r="M8087" s="1" t="str">
        <f t="shared" si="253"/>
        <v/>
      </c>
      <c r="N8087" s="1" t="str">
        <f>IF(ISBLANK($C8087),"",IF(ISNA(VLOOKUP($L8087,'result messages'!$H$3:$L$11,2,FALSE)),VLOOKUP($M8087,'result messages'!$H$3:$L$11,2,FALSE),VLOOKUP($L8087,'result messages'!$H$3:$L$11,2,FALSE)))</f>
        <v/>
      </c>
      <c r="O8087" s="1" t="str">
        <f>IF(ISBLANK($C8087),"",IF(ISNA(VLOOKUP($L8087,'result messages'!$H$3:$L$11,3,FALSE)),VLOOKUP($M8087,'result messages'!$H$3:$L$11,3,FALSE),VLOOKUP($L8087,'result messages'!$H$3:$L$11,3,FALSE)))</f>
        <v/>
      </c>
      <c r="P8087" s="1" t="str">
        <f>IF(ISBLANK($C8087),"",IF(ISNA(VLOOKUP($L8087,'result messages'!$H$3:$L$11,4,FALSE)),VLOOKUP($M8087,'result messages'!$H$3:$L$11,4,FALSE),VLOOKUP($L8087,'result messages'!$H$3:$L$11,4,FALSE)))</f>
        <v/>
      </c>
      <c r="Q8087" s="1" t="str">
        <f>IF(ISBLANK($C8087),"",IF(ISNA(VLOOKUP($L8087,'result messages'!$H$3:$L$11,5,FALSE)),VLOOKUP($M8087,'result messages'!$H$3:$L$11,5,FALSE),VLOOKUP($L8087,'result messages'!$H$3:$L$11,5,FALSE)))</f>
        <v/>
      </c>
    </row>
    <row r="8088" spans="1:17">
      <c r="A8088" s="1">
        <v>8085</v>
      </c>
      <c r="B8088" s="1"/>
      <c r="C8088" s="1"/>
      <c r="D8088" s="1"/>
      <c r="E8088" s="6"/>
      <c r="F8088" s="1"/>
      <c r="G8088" s="1" t="str">
        <f>IF(ISNA(VLOOKUP($C8088,'DTEN TCAP Linkage deviceId'!$A$1:$A$20000,1,FALSE)),"No","Yes")</f>
        <v>No</v>
      </c>
      <c r="H8088" s="1" t="str">
        <f>IF(ISNA(VLOOKUP($C8088,'Provisioning Requester'!$F$3:$H$20000,2,FALSE)),"No","Yes")</f>
        <v>No</v>
      </c>
      <c r="I8088" s="1" t="str">
        <f>IF($H8088="Yes",VLOOKUP($C8088,'Provisioning Requester'!$F$3:$H$20000,3,FALSE),"-")</f>
        <v>-</v>
      </c>
      <c r="J8088" s="1" t="str">
        <f>IF(OR(D8088="SVCP", E8088="TRUE"), "No", IF(ISNA(VLOOKUP($C8088,'ProvResponder deviceId'!$A$1:$A$20000,1,FALSE)),"No","Yes"))</f>
        <v>No</v>
      </c>
      <c r="K8088" s="1" t="str">
        <f>IF($J8088="Yes",VLOOKUP($C8088,'ProvResponder deviceId'!$A$1:$C$20000,3,FALSE),"-")</f>
        <v>-</v>
      </c>
      <c r="L8088" s="1" t="str">
        <f t="shared" si="252"/>
        <v/>
      </c>
      <c r="M8088" s="1" t="str">
        <f t="shared" si="253"/>
        <v/>
      </c>
      <c r="N8088" s="1" t="str">
        <f>IF(ISBLANK($C8088),"",IF(ISNA(VLOOKUP($L8088,'result messages'!$H$3:$L$11,2,FALSE)),VLOOKUP($M8088,'result messages'!$H$3:$L$11,2,FALSE),VLOOKUP($L8088,'result messages'!$H$3:$L$11,2,FALSE)))</f>
        <v/>
      </c>
      <c r="O8088" s="1" t="str">
        <f>IF(ISBLANK($C8088),"",IF(ISNA(VLOOKUP($L8088,'result messages'!$H$3:$L$11,3,FALSE)),VLOOKUP($M8088,'result messages'!$H$3:$L$11,3,FALSE),VLOOKUP($L8088,'result messages'!$H$3:$L$11,3,FALSE)))</f>
        <v/>
      </c>
      <c r="P8088" s="1" t="str">
        <f>IF(ISBLANK($C8088),"",IF(ISNA(VLOOKUP($L8088,'result messages'!$H$3:$L$11,4,FALSE)),VLOOKUP($M8088,'result messages'!$H$3:$L$11,4,FALSE),VLOOKUP($L8088,'result messages'!$H$3:$L$11,4,FALSE)))</f>
        <v/>
      </c>
      <c r="Q8088" s="1" t="str">
        <f>IF(ISBLANK($C8088),"",IF(ISNA(VLOOKUP($L8088,'result messages'!$H$3:$L$11,5,FALSE)),VLOOKUP($M8088,'result messages'!$H$3:$L$11,5,FALSE),VLOOKUP($L8088,'result messages'!$H$3:$L$11,5,FALSE)))</f>
        <v/>
      </c>
    </row>
    <row r="8089" spans="1:17">
      <c r="A8089" s="1">
        <v>8086</v>
      </c>
      <c r="B8089" s="1"/>
      <c r="C8089" s="1"/>
      <c r="D8089" s="1"/>
      <c r="E8089" s="6"/>
      <c r="F8089" s="1"/>
      <c r="G8089" s="1" t="str">
        <f>IF(ISNA(VLOOKUP($C8089,'DTEN TCAP Linkage deviceId'!$A$1:$A$20000,1,FALSE)),"No","Yes")</f>
        <v>No</v>
      </c>
      <c r="H8089" s="1" t="str">
        <f>IF(ISNA(VLOOKUP($C8089,'Provisioning Requester'!$F$3:$H$20000,2,FALSE)),"No","Yes")</f>
        <v>No</v>
      </c>
      <c r="I8089" s="1" t="str">
        <f>IF($H8089="Yes",VLOOKUP($C8089,'Provisioning Requester'!$F$3:$H$20000,3,FALSE),"-")</f>
        <v>-</v>
      </c>
      <c r="J8089" s="1" t="str">
        <f>IF(OR(D8089="SVCP", E8089="TRUE"), "No", IF(ISNA(VLOOKUP($C8089,'ProvResponder deviceId'!$A$1:$A$20000,1,FALSE)),"No","Yes"))</f>
        <v>No</v>
      </c>
      <c r="K8089" s="1" t="str">
        <f>IF($J8089="Yes",VLOOKUP($C8089,'ProvResponder deviceId'!$A$1:$C$20000,3,FALSE),"-")</f>
        <v>-</v>
      </c>
      <c r="L8089" s="1" t="str">
        <f t="shared" si="252"/>
        <v/>
      </c>
      <c r="M8089" s="1" t="str">
        <f t="shared" si="253"/>
        <v/>
      </c>
      <c r="N8089" s="1" t="str">
        <f>IF(ISBLANK($C8089),"",IF(ISNA(VLOOKUP($L8089,'result messages'!$H$3:$L$11,2,FALSE)),VLOOKUP($M8089,'result messages'!$H$3:$L$11,2,FALSE),VLOOKUP($L8089,'result messages'!$H$3:$L$11,2,FALSE)))</f>
        <v/>
      </c>
      <c r="O8089" s="1" t="str">
        <f>IF(ISBLANK($C8089),"",IF(ISNA(VLOOKUP($L8089,'result messages'!$H$3:$L$11,3,FALSE)),VLOOKUP($M8089,'result messages'!$H$3:$L$11,3,FALSE),VLOOKUP($L8089,'result messages'!$H$3:$L$11,3,FALSE)))</f>
        <v/>
      </c>
      <c r="P8089" s="1" t="str">
        <f>IF(ISBLANK($C8089),"",IF(ISNA(VLOOKUP($L8089,'result messages'!$H$3:$L$11,4,FALSE)),VLOOKUP($M8089,'result messages'!$H$3:$L$11,4,FALSE),VLOOKUP($L8089,'result messages'!$H$3:$L$11,4,FALSE)))</f>
        <v/>
      </c>
      <c r="Q8089" s="1" t="str">
        <f>IF(ISBLANK($C8089),"",IF(ISNA(VLOOKUP($L8089,'result messages'!$H$3:$L$11,5,FALSE)),VLOOKUP($M8089,'result messages'!$H$3:$L$11,5,FALSE),VLOOKUP($L8089,'result messages'!$H$3:$L$11,5,FALSE)))</f>
        <v/>
      </c>
    </row>
    <row r="8090" spans="1:17">
      <c r="A8090" s="1">
        <v>8087</v>
      </c>
      <c r="B8090" s="1"/>
      <c r="C8090" s="1"/>
      <c r="D8090" s="1"/>
      <c r="E8090" s="6"/>
      <c r="F8090" s="1"/>
      <c r="G8090" s="1" t="str">
        <f>IF(ISNA(VLOOKUP($C8090,'DTEN TCAP Linkage deviceId'!$A$1:$A$20000,1,FALSE)),"No","Yes")</f>
        <v>No</v>
      </c>
      <c r="H8090" s="1" t="str">
        <f>IF(ISNA(VLOOKUP($C8090,'Provisioning Requester'!$F$3:$H$20000,2,FALSE)),"No","Yes")</f>
        <v>No</v>
      </c>
      <c r="I8090" s="1" t="str">
        <f>IF($H8090="Yes",VLOOKUP($C8090,'Provisioning Requester'!$F$3:$H$20000,3,FALSE),"-")</f>
        <v>-</v>
      </c>
      <c r="J8090" s="1" t="str">
        <f>IF(OR(D8090="SVCP", E8090="TRUE"), "No", IF(ISNA(VLOOKUP($C8090,'ProvResponder deviceId'!$A$1:$A$20000,1,FALSE)),"No","Yes"))</f>
        <v>No</v>
      </c>
      <c r="K8090" s="1" t="str">
        <f>IF($J8090="Yes",VLOOKUP($C8090,'ProvResponder deviceId'!$A$1:$C$20000,3,FALSE),"-")</f>
        <v>-</v>
      </c>
      <c r="L8090" s="1" t="str">
        <f t="shared" si="252"/>
        <v/>
      </c>
      <c r="M8090" s="1" t="str">
        <f t="shared" si="253"/>
        <v/>
      </c>
      <c r="N8090" s="1" t="str">
        <f>IF(ISBLANK($C8090),"",IF(ISNA(VLOOKUP($L8090,'result messages'!$H$3:$L$11,2,FALSE)),VLOOKUP($M8090,'result messages'!$H$3:$L$11,2,FALSE),VLOOKUP($L8090,'result messages'!$H$3:$L$11,2,FALSE)))</f>
        <v/>
      </c>
      <c r="O8090" s="1" t="str">
        <f>IF(ISBLANK($C8090),"",IF(ISNA(VLOOKUP($L8090,'result messages'!$H$3:$L$11,3,FALSE)),VLOOKUP($M8090,'result messages'!$H$3:$L$11,3,FALSE),VLOOKUP($L8090,'result messages'!$H$3:$L$11,3,FALSE)))</f>
        <v/>
      </c>
      <c r="P8090" s="1" t="str">
        <f>IF(ISBLANK($C8090),"",IF(ISNA(VLOOKUP($L8090,'result messages'!$H$3:$L$11,4,FALSE)),VLOOKUP($M8090,'result messages'!$H$3:$L$11,4,FALSE),VLOOKUP($L8090,'result messages'!$H$3:$L$11,4,FALSE)))</f>
        <v/>
      </c>
      <c r="Q8090" s="1" t="str">
        <f>IF(ISBLANK($C8090),"",IF(ISNA(VLOOKUP($L8090,'result messages'!$H$3:$L$11,5,FALSE)),VLOOKUP($M8090,'result messages'!$H$3:$L$11,5,FALSE),VLOOKUP($L8090,'result messages'!$H$3:$L$11,5,FALSE)))</f>
        <v/>
      </c>
    </row>
    <row r="8091" spans="1:17">
      <c r="A8091" s="1">
        <v>8088</v>
      </c>
      <c r="B8091" s="1"/>
      <c r="C8091" s="1"/>
      <c r="D8091" s="1"/>
      <c r="E8091" s="6"/>
      <c r="F8091" s="1"/>
      <c r="G8091" s="1" t="str">
        <f>IF(ISNA(VLOOKUP($C8091,'DTEN TCAP Linkage deviceId'!$A$1:$A$20000,1,FALSE)),"No","Yes")</f>
        <v>No</v>
      </c>
      <c r="H8091" s="1" t="str">
        <f>IF(ISNA(VLOOKUP($C8091,'Provisioning Requester'!$F$3:$H$20000,2,FALSE)),"No","Yes")</f>
        <v>No</v>
      </c>
      <c r="I8091" s="1" t="str">
        <f>IF($H8091="Yes",VLOOKUP($C8091,'Provisioning Requester'!$F$3:$H$20000,3,FALSE),"-")</f>
        <v>-</v>
      </c>
      <c r="J8091" s="1" t="str">
        <f>IF(OR(D8091="SVCP", E8091="TRUE"), "No", IF(ISNA(VLOOKUP($C8091,'ProvResponder deviceId'!$A$1:$A$20000,1,FALSE)),"No","Yes"))</f>
        <v>No</v>
      </c>
      <c r="K8091" s="1" t="str">
        <f>IF($J8091="Yes",VLOOKUP($C8091,'ProvResponder deviceId'!$A$1:$C$20000,3,FALSE),"-")</f>
        <v>-</v>
      </c>
      <c r="L8091" s="1" t="str">
        <f t="shared" si="252"/>
        <v/>
      </c>
      <c r="M8091" s="1" t="str">
        <f t="shared" si="253"/>
        <v/>
      </c>
      <c r="N8091" s="1" t="str">
        <f>IF(ISBLANK($C8091),"",IF(ISNA(VLOOKUP($L8091,'result messages'!$H$3:$L$11,2,FALSE)),VLOOKUP($M8091,'result messages'!$H$3:$L$11,2,FALSE),VLOOKUP($L8091,'result messages'!$H$3:$L$11,2,FALSE)))</f>
        <v/>
      </c>
      <c r="O8091" s="1" t="str">
        <f>IF(ISBLANK($C8091),"",IF(ISNA(VLOOKUP($L8091,'result messages'!$H$3:$L$11,3,FALSE)),VLOOKUP($M8091,'result messages'!$H$3:$L$11,3,FALSE),VLOOKUP($L8091,'result messages'!$H$3:$L$11,3,FALSE)))</f>
        <v/>
      </c>
      <c r="P8091" s="1" t="str">
        <f>IF(ISBLANK($C8091),"",IF(ISNA(VLOOKUP($L8091,'result messages'!$H$3:$L$11,4,FALSE)),VLOOKUP($M8091,'result messages'!$H$3:$L$11,4,FALSE),VLOOKUP($L8091,'result messages'!$H$3:$L$11,4,FALSE)))</f>
        <v/>
      </c>
      <c r="Q8091" s="1" t="str">
        <f>IF(ISBLANK($C8091),"",IF(ISNA(VLOOKUP($L8091,'result messages'!$H$3:$L$11,5,FALSE)),VLOOKUP($M8091,'result messages'!$H$3:$L$11,5,FALSE),VLOOKUP($L8091,'result messages'!$H$3:$L$11,5,FALSE)))</f>
        <v/>
      </c>
    </row>
    <row r="8092" spans="1:17">
      <c r="A8092" s="1">
        <v>8089</v>
      </c>
      <c r="B8092" s="1"/>
      <c r="C8092" s="1"/>
      <c r="D8092" s="1"/>
      <c r="E8092" s="6"/>
      <c r="F8092" s="1"/>
      <c r="G8092" s="1" t="str">
        <f>IF(ISNA(VLOOKUP($C8092,'DTEN TCAP Linkage deviceId'!$A$1:$A$20000,1,FALSE)),"No","Yes")</f>
        <v>No</v>
      </c>
      <c r="H8092" s="1" t="str">
        <f>IF(ISNA(VLOOKUP($C8092,'Provisioning Requester'!$F$3:$H$20000,2,FALSE)),"No","Yes")</f>
        <v>No</v>
      </c>
      <c r="I8092" s="1" t="str">
        <f>IF($H8092="Yes",VLOOKUP($C8092,'Provisioning Requester'!$F$3:$H$20000,3,FALSE),"-")</f>
        <v>-</v>
      </c>
      <c r="J8092" s="1" t="str">
        <f>IF(OR(D8092="SVCP", E8092="TRUE"), "No", IF(ISNA(VLOOKUP($C8092,'ProvResponder deviceId'!$A$1:$A$20000,1,FALSE)),"No","Yes"))</f>
        <v>No</v>
      </c>
      <c r="K8092" s="1" t="str">
        <f>IF($J8092="Yes",VLOOKUP($C8092,'ProvResponder deviceId'!$A$1:$C$20000,3,FALSE),"-")</f>
        <v>-</v>
      </c>
      <c r="L8092" s="1" t="str">
        <f t="shared" si="252"/>
        <v/>
      </c>
      <c r="M8092" s="1" t="str">
        <f t="shared" si="253"/>
        <v/>
      </c>
      <c r="N8092" s="1" t="str">
        <f>IF(ISBLANK($C8092),"",IF(ISNA(VLOOKUP($L8092,'result messages'!$H$3:$L$11,2,FALSE)),VLOOKUP($M8092,'result messages'!$H$3:$L$11,2,FALSE),VLOOKUP($L8092,'result messages'!$H$3:$L$11,2,FALSE)))</f>
        <v/>
      </c>
      <c r="O8092" s="1" t="str">
        <f>IF(ISBLANK($C8092),"",IF(ISNA(VLOOKUP($L8092,'result messages'!$H$3:$L$11,3,FALSE)),VLOOKUP($M8092,'result messages'!$H$3:$L$11,3,FALSE),VLOOKUP($L8092,'result messages'!$H$3:$L$11,3,FALSE)))</f>
        <v/>
      </c>
      <c r="P8092" s="1" t="str">
        <f>IF(ISBLANK($C8092),"",IF(ISNA(VLOOKUP($L8092,'result messages'!$H$3:$L$11,4,FALSE)),VLOOKUP($M8092,'result messages'!$H$3:$L$11,4,FALSE),VLOOKUP($L8092,'result messages'!$H$3:$L$11,4,FALSE)))</f>
        <v/>
      </c>
      <c r="Q8092" s="1" t="str">
        <f>IF(ISBLANK($C8092),"",IF(ISNA(VLOOKUP($L8092,'result messages'!$H$3:$L$11,5,FALSE)),VLOOKUP($M8092,'result messages'!$H$3:$L$11,5,FALSE),VLOOKUP($L8092,'result messages'!$H$3:$L$11,5,FALSE)))</f>
        <v/>
      </c>
    </row>
    <row r="8093" spans="1:17">
      <c r="A8093" s="1">
        <v>8090</v>
      </c>
      <c r="B8093" s="1"/>
      <c r="C8093" s="1"/>
      <c r="D8093" s="1"/>
      <c r="E8093" s="6"/>
      <c r="F8093" s="1"/>
      <c r="G8093" s="1" t="str">
        <f>IF(ISNA(VLOOKUP($C8093,'DTEN TCAP Linkage deviceId'!$A$1:$A$20000,1,FALSE)),"No","Yes")</f>
        <v>No</v>
      </c>
      <c r="H8093" s="1" t="str">
        <f>IF(ISNA(VLOOKUP($C8093,'Provisioning Requester'!$F$3:$H$20000,2,FALSE)),"No","Yes")</f>
        <v>No</v>
      </c>
      <c r="I8093" s="1" t="str">
        <f>IF($H8093="Yes",VLOOKUP($C8093,'Provisioning Requester'!$F$3:$H$20000,3,FALSE),"-")</f>
        <v>-</v>
      </c>
      <c r="J8093" s="1" t="str">
        <f>IF(OR(D8093="SVCP", E8093="TRUE"), "No", IF(ISNA(VLOOKUP($C8093,'ProvResponder deviceId'!$A$1:$A$20000,1,FALSE)),"No","Yes"))</f>
        <v>No</v>
      </c>
      <c r="K8093" s="1" t="str">
        <f>IF($J8093="Yes",VLOOKUP($C8093,'ProvResponder deviceId'!$A$1:$C$20000,3,FALSE),"-")</f>
        <v>-</v>
      </c>
      <c r="L8093" s="1" t="str">
        <f t="shared" si="252"/>
        <v/>
      </c>
      <c r="M8093" s="1" t="str">
        <f t="shared" si="253"/>
        <v/>
      </c>
      <c r="N8093" s="1" t="str">
        <f>IF(ISBLANK($C8093),"",IF(ISNA(VLOOKUP($L8093,'result messages'!$H$3:$L$11,2,FALSE)),VLOOKUP($M8093,'result messages'!$H$3:$L$11,2,FALSE),VLOOKUP($L8093,'result messages'!$H$3:$L$11,2,FALSE)))</f>
        <v/>
      </c>
      <c r="O8093" s="1" t="str">
        <f>IF(ISBLANK($C8093),"",IF(ISNA(VLOOKUP($L8093,'result messages'!$H$3:$L$11,3,FALSE)),VLOOKUP($M8093,'result messages'!$H$3:$L$11,3,FALSE),VLOOKUP($L8093,'result messages'!$H$3:$L$11,3,FALSE)))</f>
        <v/>
      </c>
      <c r="P8093" s="1" t="str">
        <f>IF(ISBLANK($C8093),"",IF(ISNA(VLOOKUP($L8093,'result messages'!$H$3:$L$11,4,FALSE)),VLOOKUP($M8093,'result messages'!$H$3:$L$11,4,FALSE),VLOOKUP($L8093,'result messages'!$H$3:$L$11,4,FALSE)))</f>
        <v/>
      </c>
      <c r="Q8093" s="1" t="str">
        <f>IF(ISBLANK($C8093),"",IF(ISNA(VLOOKUP($L8093,'result messages'!$H$3:$L$11,5,FALSE)),VLOOKUP($M8093,'result messages'!$H$3:$L$11,5,FALSE),VLOOKUP($L8093,'result messages'!$H$3:$L$11,5,FALSE)))</f>
        <v/>
      </c>
    </row>
    <row r="8094" spans="1:17">
      <c r="A8094" s="1">
        <v>8091</v>
      </c>
      <c r="B8094" s="1"/>
      <c r="C8094" s="1"/>
      <c r="D8094" s="1"/>
      <c r="E8094" s="6"/>
      <c r="F8094" s="1"/>
      <c r="G8094" s="1" t="str">
        <f>IF(ISNA(VLOOKUP($C8094,'DTEN TCAP Linkage deviceId'!$A$1:$A$20000,1,FALSE)),"No","Yes")</f>
        <v>No</v>
      </c>
      <c r="H8094" s="1" t="str">
        <f>IF(ISNA(VLOOKUP($C8094,'Provisioning Requester'!$F$3:$H$20000,2,FALSE)),"No","Yes")</f>
        <v>No</v>
      </c>
      <c r="I8094" s="1" t="str">
        <f>IF($H8094="Yes",VLOOKUP($C8094,'Provisioning Requester'!$F$3:$H$20000,3,FALSE),"-")</f>
        <v>-</v>
      </c>
      <c r="J8094" s="1" t="str">
        <f>IF(OR(D8094="SVCP", E8094="TRUE"), "No", IF(ISNA(VLOOKUP($C8094,'ProvResponder deviceId'!$A$1:$A$20000,1,FALSE)),"No","Yes"))</f>
        <v>No</v>
      </c>
      <c r="K8094" s="1" t="str">
        <f>IF($J8094="Yes",VLOOKUP($C8094,'ProvResponder deviceId'!$A$1:$C$20000,3,FALSE),"-")</f>
        <v>-</v>
      </c>
      <c r="L8094" s="1" t="str">
        <f t="shared" si="252"/>
        <v/>
      </c>
      <c r="M8094" s="1" t="str">
        <f t="shared" si="253"/>
        <v/>
      </c>
      <c r="N8094" s="1" t="str">
        <f>IF(ISBLANK($C8094),"",IF(ISNA(VLOOKUP($L8094,'result messages'!$H$3:$L$11,2,FALSE)),VLOOKUP($M8094,'result messages'!$H$3:$L$11,2,FALSE),VLOOKUP($L8094,'result messages'!$H$3:$L$11,2,FALSE)))</f>
        <v/>
      </c>
      <c r="O8094" s="1" t="str">
        <f>IF(ISBLANK($C8094),"",IF(ISNA(VLOOKUP($L8094,'result messages'!$H$3:$L$11,3,FALSE)),VLOOKUP($M8094,'result messages'!$H$3:$L$11,3,FALSE),VLOOKUP($L8094,'result messages'!$H$3:$L$11,3,FALSE)))</f>
        <v/>
      </c>
      <c r="P8094" s="1" t="str">
        <f>IF(ISBLANK($C8094),"",IF(ISNA(VLOOKUP($L8094,'result messages'!$H$3:$L$11,4,FALSE)),VLOOKUP($M8094,'result messages'!$H$3:$L$11,4,FALSE),VLOOKUP($L8094,'result messages'!$H$3:$L$11,4,FALSE)))</f>
        <v/>
      </c>
      <c r="Q8094" s="1" t="str">
        <f>IF(ISBLANK($C8094),"",IF(ISNA(VLOOKUP($L8094,'result messages'!$H$3:$L$11,5,FALSE)),VLOOKUP($M8094,'result messages'!$H$3:$L$11,5,FALSE),VLOOKUP($L8094,'result messages'!$H$3:$L$11,5,FALSE)))</f>
        <v/>
      </c>
    </row>
    <row r="8095" spans="1:17">
      <c r="A8095" s="1">
        <v>8092</v>
      </c>
      <c r="B8095" s="1"/>
      <c r="C8095" s="1"/>
      <c r="D8095" s="1"/>
      <c r="E8095" s="6"/>
      <c r="F8095" s="1"/>
      <c r="G8095" s="1" t="str">
        <f>IF(ISNA(VLOOKUP($C8095,'DTEN TCAP Linkage deviceId'!$A$1:$A$20000,1,FALSE)),"No","Yes")</f>
        <v>No</v>
      </c>
      <c r="H8095" s="1" t="str">
        <f>IF(ISNA(VLOOKUP($C8095,'Provisioning Requester'!$F$3:$H$20000,2,FALSE)),"No","Yes")</f>
        <v>No</v>
      </c>
      <c r="I8095" s="1" t="str">
        <f>IF($H8095="Yes",VLOOKUP($C8095,'Provisioning Requester'!$F$3:$H$20000,3,FALSE),"-")</f>
        <v>-</v>
      </c>
      <c r="J8095" s="1" t="str">
        <f>IF(OR(D8095="SVCP", E8095="TRUE"), "No", IF(ISNA(VLOOKUP($C8095,'ProvResponder deviceId'!$A$1:$A$20000,1,FALSE)),"No","Yes"))</f>
        <v>No</v>
      </c>
      <c r="K8095" s="1" t="str">
        <f>IF($J8095="Yes",VLOOKUP($C8095,'ProvResponder deviceId'!$A$1:$C$20000,3,FALSE),"-")</f>
        <v>-</v>
      </c>
      <c r="L8095" s="1" t="str">
        <f t="shared" si="252"/>
        <v/>
      </c>
      <c r="M8095" s="1" t="str">
        <f t="shared" si="253"/>
        <v/>
      </c>
      <c r="N8095" s="1" t="str">
        <f>IF(ISBLANK($C8095),"",IF(ISNA(VLOOKUP($L8095,'result messages'!$H$3:$L$11,2,FALSE)),VLOOKUP($M8095,'result messages'!$H$3:$L$11,2,FALSE),VLOOKUP($L8095,'result messages'!$H$3:$L$11,2,FALSE)))</f>
        <v/>
      </c>
      <c r="O8095" s="1" t="str">
        <f>IF(ISBLANK($C8095),"",IF(ISNA(VLOOKUP($L8095,'result messages'!$H$3:$L$11,3,FALSE)),VLOOKUP($M8095,'result messages'!$H$3:$L$11,3,FALSE),VLOOKUP($L8095,'result messages'!$H$3:$L$11,3,FALSE)))</f>
        <v/>
      </c>
      <c r="P8095" s="1" t="str">
        <f>IF(ISBLANK($C8095),"",IF(ISNA(VLOOKUP($L8095,'result messages'!$H$3:$L$11,4,FALSE)),VLOOKUP($M8095,'result messages'!$H$3:$L$11,4,FALSE),VLOOKUP($L8095,'result messages'!$H$3:$L$11,4,FALSE)))</f>
        <v/>
      </c>
      <c r="Q8095" s="1" t="str">
        <f>IF(ISBLANK($C8095),"",IF(ISNA(VLOOKUP($L8095,'result messages'!$H$3:$L$11,5,FALSE)),VLOOKUP($M8095,'result messages'!$H$3:$L$11,5,FALSE),VLOOKUP($L8095,'result messages'!$H$3:$L$11,5,FALSE)))</f>
        <v/>
      </c>
    </row>
    <row r="8096" spans="1:17">
      <c r="A8096" s="1">
        <v>8093</v>
      </c>
      <c r="B8096" s="1"/>
      <c r="C8096" s="1"/>
      <c r="D8096" s="1"/>
      <c r="E8096" s="6"/>
      <c r="F8096" s="1"/>
      <c r="G8096" s="1" t="str">
        <f>IF(ISNA(VLOOKUP($C8096,'DTEN TCAP Linkage deviceId'!$A$1:$A$20000,1,FALSE)),"No","Yes")</f>
        <v>No</v>
      </c>
      <c r="H8096" s="1" t="str">
        <f>IF(ISNA(VLOOKUP($C8096,'Provisioning Requester'!$F$3:$H$20000,2,FALSE)),"No","Yes")</f>
        <v>No</v>
      </c>
      <c r="I8096" s="1" t="str">
        <f>IF($H8096="Yes",VLOOKUP($C8096,'Provisioning Requester'!$F$3:$H$20000,3,FALSE),"-")</f>
        <v>-</v>
      </c>
      <c r="J8096" s="1" t="str">
        <f>IF(OR(D8096="SVCP", E8096="TRUE"), "No", IF(ISNA(VLOOKUP($C8096,'ProvResponder deviceId'!$A$1:$A$20000,1,FALSE)),"No","Yes"))</f>
        <v>No</v>
      </c>
      <c r="K8096" s="1" t="str">
        <f>IF($J8096="Yes",VLOOKUP($C8096,'ProvResponder deviceId'!$A$1:$C$20000,3,FALSE),"-")</f>
        <v>-</v>
      </c>
      <c r="L8096" s="1" t="str">
        <f t="shared" si="252"/>
        <v/>
      </c>
      <c r="M8096" s="1" t="str">
        <f t="shared" si="253"/>
        <v/>
      </c>
      <c r="N8096" s="1" t="str">
        <f>IF(ISBLANK($C8096),"",IF(ISNA(VLOOKUP($L8096,'result messages'!$H$3:$L$11,2,FALSE)),VLOOKUP($M8096,'result messages'!$H$3:$L$11,2,FALSE),VLOOKUP($L8096,'result messages'!$H$3:$L$11,2,FALSE)))</f>
        <v/>
      </c>
      <c r="O8096" s="1" t="str">
        <f>IF(ISBLANK($C8096),"",IF(ISNA(VLOOKUP($L8096,'result messages'!$H$3:$L$11,3,FALSE)),VLOOKUP($M8096,'result messages'!$H$3:$L$11,3,FALSE),VLOOKUP($L8096,'result messages'!$H$3:$L$11,3,FALSE)))</f>
        <v/>
      </c>
      <c r="P8096" s="1" t="str">
        <f>IF(ISBLANK($C8096),"",IF(ISNA(VLOOKUP($L8096,'result messages'!$H$3:$L$11,4,FALSE)),VLOOKUP($M8096,'result messages'!$H$3:$L$11,4,FALSE),VLOOKUP($L8096,'result messages'!$H$3:$L$11,4,FALSE)))</f>
        <v/>
      </c>
      <c r="Q8096" s="1" t="str">
        <f>IF(ISBLANK($C8096),"",IF(ISNA(VLOOKUP($L8096,'result messages'!$H$3:$L$11,5,FALSE)),VLOOKUP($M8096,'result messages'!$H$3:$L$11,5,FALSE),VLOOKUP($L8096,'result messages'!$H$3:$L$11,5,FALSE)))</f>
        <v/>
      </c>
    </row>
    <row r="8097" spans="1:17">
      <c r="A8097" s="1">
        <v>8094</v>
      </c>
      <c r="B8097" s="1"/>
      <c r="C8097" s="1"/>
      <c r="D8097" s="1"/>
      <c r="E8097" s="6"/>
      <c r="F8097" s="1"/>
      <c r="G8097" s="1" t="str">
        <f>IF(ISNA(VLOOKUP($C8097,'DTEN TCAP Linkage deviceId'!$A$1:$A$20000,1,FALSE)),"No","Yes")</f>
        <v>No</v>
      </c>
      <c r="H8097" s="1" t="str">
        <f>IF(ISNA(VLOOKUP($C8097,'Provisioning Requester'!$F$3:$H$20000,2,FALSE)),"No","Yes")</f>
        <v>No</v>
      </c>
      <c r="I8097" s="1" t="str">
        <f>IF($H8097="Yes",VLOOKUP($C8097,'Provisioning Requester'!$F$3:$H$20000,3,FALSE),"-")</f>
        <v>-</v>
      </c>
      <c r="J8097" s="1" t="str">
        <f>IF(OR(D8097="SVCP", E8097="TRUE"), "No", IF(ISNA(VLOOKUP($C8097,'ProvResponder deviceId'!$A$1:$A$20000,1,FALSE)),"No","Yes"))</f>
        <v>No</v>
      </c>
      <c r="K8097" s="1" t="str">
        <f>IF($J8097="Yes",VLOOKUP($C8097,'ProvResponder deviceId'!$A$1:$C$20000,3,FALSE),"-")</f>
        <v>-</v>
      </c>
      <c r="L8097" s="1" t="str">
        <f t="shared" si="252"/>
        <v/>
      </c>
      <c r="M8097" s="1" t="str">
        <f t="shared" si="253"/>
        <v/>
      </c>
      <c r="N8097" s="1" t="str">
        <f>IF(ISBLANK($C8097),"",IF(ISNA(VLOOKUP($L8097,'result messages'!$H$3:$L$11,2,FALSE)),VLOOKUP($M8097,'result messages'!$H$3:$L$11,2,FALSE),VLOOKUP($L8097,'result messages'!$H$3:$L$11,2,FALSE)))</f>
        <v/>
      </c>
      <c r="O8097" s="1" t="str">
        <f>IF(ISBLANK($C8097),"",IF(ISNA(VLOOKUP($L8097,'result messages'!$H$3:$L$11,3,FALSE)),VLOOKUP($M8097,'result messages'!$H$3:$L$11,3,FALSE),VLOOKUP($L8097,'result messages'!$H$3:$L$11,3,FALSE)))</f>
        <v/>
      </c>
      <c r="P8097" s="1" t="str">
        <f>IF(ISBLANK($C8097),"",IF(ISNA(VLOOKUP($L8097,'result messages'!$H$3:$L$11,4,FALSE)),VLOOKUP($M8097,'result messages'!$H$3:$L$11,4,FALSE),VLOOKUP($L8097,'result messages'!$H$3:$L$11,4,FALSE)))</f>
        <v/>
      </c>
      <c r="Q8097" s="1" t="str">
        <f>IF(ISBLANK($C8097),"",IF(ISNA(VLOOKUP($L8097,'result messages'!$H$3:$L$11,5,FALSE)),VLOOKUP($M8097,'result messages'!$H$3:$L$11,5,FALSE),VLOOKUP($L8097,'result messages'!$H$3:$L$11,5,FALSE)))</f>
        <v/>
      </c>
    </row>
    <row r="8098" spans="1:17">
      <c r="A8098" s="1">
        <v>8095</v>
      </c>
      <c r="B8098" s="1"/>
      <c r="C8098" s="1"/>
      <c r="D8098" s="1"/>
      <c r="E8098" s="6"/>
      <c r="F8098" s="1"/>
      <c r="G8098" s="1" t="str">
        <f>IF(ISNA(VLOOKUP($C8098,'DTEN TCAP Linkage deviceId'!$A$1:$A$20000,1,FALSE)),"No","Yes")</f>
        <v>No</v>
      </c>
      <c r="H8098" s="1" t="str">
        <f>IF(ISNA(VLOOKUP($C8098,'Provisioning Requester'!$F$3:$H$20000,2,FALSE)),"No","Yes")</f>
        <v>No</v>
      </c>
      <c r="I8098" s="1" t="str">
        <f>IF($H8098="Yes",VLOOKUP($C8098,'Provisioning Requester'!$F$3:$H$20000,3,FALSE),"-")</f>
        <v>-</v>
      </c>
      <c r="J8098" s="1" t="str">
        <f>IF(OR(D8098="SVCP", E8098="TRUE"), "No", IF(ISNA(VLOOKUP($C8098,'ProvResponder deviceId'!$A$1:$A$20000,1,FALSE)),"No","Yes"))</f>
        <v>No</v>
      </c>
      <c r="K8098" s="1" t="str">
        <f>IF($J8098="Yes",VLOOKUP($C8098,'ProvResponder deviceId'!$A$1:$C$20000,3,FALSE),"-")</f>
        <v>-</v>
      </c>
      <c r="L8098" s="1" t="str">
        <f t="shared" si="252"/>
        <v/>
      </c>
      <c r="M8098" s="1" t="str">
        <f t="shared" si="253"/>
        <v/>
      </c>
      <c r="N8098" s="1" t="str">
        <f>IF(ISBLANK($C8098),"",IF(ISNA(VLOOKUP($L8098,'result messages'!$H$3:$L$11,2,FALSE)),VLOOKUP($M8098,'result messages'!$H$3:$L$11,2,FALSE),VLOOKUP($L8098,'result messages'!$H$3:$L$11,2,FALSE)))</f>
        <v/>
      </c>
      <c r="O8098" s="1" t="str">
        <f>IF(ISBLANK($C8098),"",IF(ISNA(VLOOKUP($L8098,'result messages'!$H$3:$L$11,3,FALSE)),VLOOKUP($M8098,'result messages'!$H$3:$L$11,3,FALSE),VLOOKUP($L8098,'result messages'!$H$3:$L$11,3,FALSE)))</f>
        <v/>
      </c>
      <c r="P8098" s="1" t="str">
        <f>IF(ISBLANK($C8098),"",IF(ISNA(VLOOKUP($L8098,'result messages'!$H$3:$L$11,4,FALSE)),VLOOKUP($M8098,'result messages'!$H$3:$L$11,4,FALSE),VLOOKUP($L8098,'result messages'!$H$3:$L$11,4,FALSE)))</f>
        <v/>
      </c>
      <c r="Q8098" s="1" t="str">
        <f>IF(ISBLANK($C8098),"",IF(ISNA(VLOOKUP($L8098,'result messages'!$H$3:$L$11,5,FALSE)),VLOOKUP($M8098,'result messages'!$H$3:$L$11,5,FALSE),VLOOKUP($L8098,'result messages'!$H$3:$L$11,5,FALSE)))</f>
        <v/>
      </c>
    </row>
    <row r="8099" spans="1:17">
      <c r="A8099" s="1">
        <v>8096</v>
      </c>
      <c r="B8099" s="1"/>
      <c r="C8099" s="1"/>
      <c r="D8099" s="1"/>
      <c r="E8099" s="6"/>
      <c r="F8099" s="1"/>
      <c r="G8099" s="1" t="str">
        <f>IF(ISNA(VLOOKUP($C8099,'DTEN TCAP Linkage deviceId'!$A$1:$A$20000,1,FALSE)),"No","Yes")</f>
        <v>No</v>
      </c>
      <c r="H8099" s="1" t="str">
        <f>IF(ISNA(VLOOKUP($C8099,'Provisioning Requester'!$F$3:$H$20000,2,FALSE)),"No","Yes")</f>
        <v>No</v>
      </c>
      <c r="I8099" s="1" t="str">
        <f>IF($H8099="Yes",VLOOKUP($C8099,'Provisioning Requester'!$F$3:$H$20000,3,FALSE),"-")</f>
        <v>-</v>
      </c>
      <c r="J8099" s="1" t="str">
        <f>IF(OR(D8099="SVCP", E8099="TRUE"), "No", IF(ISNA(VLOOKUP($C8099,'ProvResponder deviceId'!$A$1:$A$20000,1,FALSE)),"No","Yes"))</f>
        <v>No</v>
      </c>
      <c r="K8099" s="1" t="str">
        <f>IF($J8099="Yes",VLOOKUP($C8099,'ProvResponder deviceId'!$A$1:$C$20000,3,FALSE),"-")</f>
        <v>-</v>
      </c>
      <c r="L8099" s="1" t="str">
        <f t="shared" si="252"/>
        <v/>
      </c>
      <c r="M8099" s="1" t="str">
        <f t="shared" si="253"/>
        <v/>
      </c>
      <c r="N8099" s="1" t="str">
        <f>IF(ISBLANK($C8099),"",IF(ISNA(VLOOKUP($L8099,'result messages'!$H$3:$L$11,2,FALSE)),VLOOKUP($M8099,'result messages'!$H$3:$L$11,2,FALSE),VLOOKUP($L8099,'result messages'!$H$3:$L$11,2,FALSE)))</f>
        <v/>
      </c>
      <c r="O8099" s="1" t="str">
        <f>IF(ISBLANK($C8099),"",IF(ISNA(VLOOKUP($L8099,'result messages'!$H$3:$L$11,3,FALSE)),VLOOKUP($M8099,'result messages'!$H$3:$L$11,3,FALSE),VLOOKUP($L8099,'result messages'!$H$3:$L$11,3,FALSE)))</f>
        <v/>
      </c>
      <c r="P8099" s="1" t="str">
        <f>IF(ISBLANK($C8099),"",IF(ISNA(VLOOKUP($L8099,'result messages'!$H$3:$L$11,4,FALSE)),VLOOKUP($M8099,'result messages'!$H$3:$L$11,4,FALSE),VLOOKUP($L8099,'result messages'!$H$3:$L$11,4,FALSE)))</f>
        <v/>
      </c>
      <c r="Q8099" s="1" t="str">
        <f>IF(ISBLANK($C8099),"",IF(ISNA(VLOOKUP($L8099,'result messages'!$H$3:$L$11,5,FALSE)),VLOOKUP($M8099,'result messages'!$H$3:$L$11,5,FALSE),VLOOKUP($L8099,'result messages'!$H$3:$L$11,5,FALSE)))</f>
        <v/>
      </c>
    </row>
    <row r="8100" spans="1:17">
      <c r="A8100" s="1">
        <v>8097</v>
      </c>
      <c r="B8100" s="1"/>
      <c r="C8100" s="1"/>
      <c r="D8100" s="1"/>
      <c r="E8100" s="6"/>
      <c r="F8100" s="1"/>
      <c r="G8100" s="1" t="str">
        <f>IF(ISNA(VLOOKUP($C8100,'DTEN TCAP Linkage deviceId'!$A$1:$A$20000,1,FALSE)),"No","Yes")</f>
        <v>No</v>
      </c>
      <c r="H8100" s="1" t="str">
        <f>IF(ISNA(VLOOKUP($C8100,'Provisioning Requester'!$F$3:$H$20000,2,FALSE)),"No","Yes")</f>
        <v>No</v>
      </c>
      <c r="I8100" s="1" t="str">
        <f>IF($H8100="Yes",VLOOKUP($C8100,'Provisioning Requester'!$F$3:$H$20000,3,FALSE),"-")</f>
        <v>-</v>
      </c>
      <c r="J8100" s="1" t="str">
        <f>IF(OR(D8100="SVCP", E8100="TRUE"), "No", IF(ISNA(VLOOKUP($C8100,'ProvResponder deviceId'!$A$1:$A$20000,1,FALSE)),"No","Yes"))</f>
        <v>No</v>
      </c>
      <c r="K8100" s="1" t="str">
        <f>IF($J8100="Yes",VLOOKUP($C8100,'ProvResponder deviceId'!$A$1:$C$20000,3,FALSE),"-")</f>
        <v>-</v>
      </c>
      <c r="L8100" s="1" t="str">
        <f t="shared" si="252"/>
        <v/>
      </c>
      <c r="M8100" s="1" t="str">
        <f t="shared" si="253"/>
        <v/>
      </c>
      <c r="N8100" s="1" t="str">
        <f>IF(ISBLANK($C8100),"",IF(ISNA(VLOOKUP($L8100,'result messages'!$H$3:$L$11,2,FALSE)),VLOOKUP($M8100,'result messages'!$H$3:$L$11,2,FALSE),VLOOKUP($L8100,'result messages'!$H$3:$L$11,2,FALSE)))</f>
        <v/>
      </c>
      <c r="O8100" s="1" t="str">
        <f>IF(ISBLANK($C8100),"",IF(ISNA(VLOOKUP($L8100,'result messages'!$H$3:$L$11,3,FALSE)),VLOOKUP($M8100,'result messages'!$H$3:$L$11,3,FALSE),VLOOKUP($L8100,'result messages'!$H$3:$L$11,3,FALSE)))</f>
        <v/>
      </c>
      <c r="P8100" s="1" t="str">
        <f>IF(ISBLANK($C8100),"",IF(ISNA(VLOOKUP($L8100,'result messages'!$H$3:$L$11,4,FALSE)),VLOOKUP($M8100,'result messages'!$H$3:$L$11,4,FALSE),VLOOKUP($L8100,'result messages'!$H$3:$L$11,4,FALSE)))</f>
        <v/>
      </c>
      <c r="Q8100" s="1" t="str">
        <f>IF(ISBLANK($C8100),"",IF(ISNA(VLOOKUP($L8100,'result messages'!$H$3:$L$11,5,FALSE)),VLOOKUP($M8100,'result messages'!$H$3:$L$11,5,FALSE),VLOOKUP($L8100,'result messages'!$H$3:$L$11,5,FALSE)))</f>
        <v/>
      </c>
    </row>
    <row r="8101" spans="1:17">
      <c r="A8101" s="1">
        <v>8098</v>
      </c>
      <c r="B8101" s="1"/>
      <c r="C8101" s="1"/>
      <c r="D8101" s="1"/>
      <c r="E8101" s="6"/>
      <c r="F8101" s="1"/>
      <c r="G8101" s="1" t="str">
        <f>IF(ISNA(VLOOKUP($C8101,'DTEN TCAP Linkage deviceId'!$A$1:$A$20000,1,FALSE)),"No","Yes")</f>
        <v>No</v>
      </c>
      <c r="H8101" s="1" t="str">
        <f>IF(ISNA(VLOOKUP($C8101,'Provisioning Requester'!$F$3:$H$20000,2,FALSE)),"No","Yes")</f>
        <v>No</v>
      </c>
      <c r="I8101" s="1" t="str">
        <f>IF($H8101="Yes",VLOOKUP($C8101,'Provisioning Requester'!$F$3:$H$20000,3,FALSE),"-")</f>
        <v>-</v>
      </c>
      <c r="J8101" s="1" t="str">
        <f>IF(OR(D8101="SVCP", E8101="TRUE"), "No", IF(ISNA(VLOOKUP($C8101,'ProvResponder deviceId'!$A$1:$A$20000,1,FALSE)),"No","Yes"))</f>
        <v>No</v>
      </c>
      <c r="K8101" s="1" t="str">
        <f>IF($J8101="Yes",VLOOKUP($C8101,'ProvResponder deviceId'!$A$1:$C$20000,3,FALSE),"-")</f>
        <v>-</v>
      </c>
      <c r="L8101" s="1" t="str">
        <f t="shared" si="252"/>
        <v/>
      </c>
      <c r="M8101" s="1" t="str">
        <f t="shared" si="253"/>
        <v/>
      </c>
      <c r="N8101" s="1" t="str">
        <f>IF(ISBLANK($C8101),"",IF(ISNA(VLOOKUP($L8101,'result messages'!$H$3:$L$11,2,FALSE)),VLOOKUP($M8101,'result messages'!$H$3:$L$11,2,FALSE),VLOOKUP($L8101,'result messages'!$H$3:$L$11,2,FALSE)))</f>
        <v/>
      </c>
      <c r="O8101" s="1" t="str">
        <f>IF(ISBLANK($C8101),"",IF(ISNA(VLOOKUP($L8101,'result messages'!$H$3:$L$11,3,FALSE)),VLOOKUP($M8101,'result messages'!$H$3:$L$11,3,FALSE),VLOOKUP($L8101,'result messages'!$H$3:$L$11,3,FALSE)))</f>
        <v/>
      </c>
      <c r="P8101" s="1" t="str">
        <f>IF(ISBLANK($C8101),"",IF(ISNA(VLOOKUP($L8101,'result messages'!$H$3:$L$11,4,FALSE)),VLOOKUP($M8101,'result messages'!$H$3:$L$11,4,FALSE),VLOOKUP($L8101,'result messages'!$H$3:$L$11,4,FALSE)))</f>
        <v/>
      </c>
      <c r="Q8101" s="1" t="str">
        <f>IF(ISBLANK($C8101),"",IF(ISNA(VLOOKUP($L8101,'result messages'!$H$3:$L$11,5,FALSE)),VLOOKUP($M8101,'result messages'!$H$3:$L$11,5,FALSE),VLOOKUP($L8101,'result messages'!$H$3:$L$11,5,FALSE)))</f>
        <v/>
      </c>
    </row>
    <row r="8102" spans="1:17">
      <c r="A8102" s="1">
        <v>8099</v>
      </c>
      <c r="B8102" s="1"/>
      <c r="C8102" s="1"/>
      <c r="D8102" s="1"/>
      <c r="E8102" s="6"/>
      <c r="F8102" s="1"/>
      <c r="G8102" s="1" t="str">
        <f>IF(ISNA(VLOOKUP($C8102,'DTEN TCAP Linkage deviceId'!$A$1:$A$20000,1,FALSE)),"No","Yes")</f>
        <v>No</v>
      </c>
      <c r="H8102" s="1" t="str">
        <f>IF(ISNA(VLOOKUP($C8102,'Provisioning Requester'!$F$3:$H$20000,2,FALSE)),"No","Yes")</f>
        <v>No</v>
      </c>
      <c r="I8102" s="1" t="str">
        <f>IF($H8102="Yes",VLOOKUP($C8102,'Provisioning Requester'!$F$3:$H$20000,3,FALSE),"-")</f>
        <v>-</v>
      </c>
      <c r="J8102" s="1" t="str">
        <f>IF(OR(D8102="SVCP", E8102="TRUE"), "No", IF(ISNA(VLOOKUP($C8102,'ProvResponder deviceId'!$A$1:$A$20000,1,FALSE)),"No","Yes"))</f>
        <v>No</v>
      </c>
      <c r="K8102" s="1" t="str">
        <f>IF($J8102="Yes",VLOOKUP($C8102,'ProvResponder deviceId'!$A$1:$C$20000,3,FALSE),"-")</f>
        <v>-</v>
      </c>
      <c r="L8102" s="1" t="str">
        <f t="shared" si="252"/>
        <v/>
      </c>
      <c r="M8102" s="1" t="str">
        <f t="shared" si="253"/>
        <v/>
      </c>
      <c r="N8102" s="1" t="str">
        <f>IF(ISBLANK($C8102),"",IF(ISNA(VLOOKUP($L8102,'result messages'!$H$3:$L$11,2,FALSE)),VLOOKUP($M8102,'result messages'!$H$3:$L$11,2,FALSE),VLOOKUP($L8102,'result messages'!$H$3:$L$11,2,FALSE)))</f>
        <v/>
      </c>
      <c r="O8102" s="1" t="str">
        <f>IF(ISBLANK($C8102),"",IF(ISNA(VLOOKUP($L8102,'result messages'!$H$3:$L$11,3,FALSE)),VLOOKUP($M8102,'result messages'!$H$3:$L$11,3,FALSE),VLOOKUP($L8102,'result messages'!$H$3:$L$11,3,FALSE)))</f>
        <v/>
      </c>
      <c r="P8102" s="1" t="str">
        <f>IF(ISBLANK($C8102),"",IF(ISNA(VLOOKUP($L8102,'result messages'!$H$3:$L$11,4,FALSE)),VLOOKUP($M8102,'result messages'!$H$3:$L$11,4,FALSE),VLOOKUP($L8102,'result messages'!$H$3:$L$11,4,FALSE)))</f>
        <v/>
      </c>
      <c r="Q8102" s="1" t="str">
        <f>IF(ISBLANK($C8102),"",IF(ISNA(VLOOKUP($L8102,'result messages'!$H$3:$L$11,5,FALSE)),VLOOKUP($M8102,'result messages'!$H$3:$L$11,5,FALSE),VLOOKUP($L8102,'result messages'!$H$3:$L$11,5,FALSE)))</f>
        <v/>
      </c>
    </row>
    <row r="8103" spans="1:17">
      <c r="A8103" s="1">
        <v>8100</v>
      </c>
      <c r="B8103" s="1"/>
      <c r="C8103" s="1"/>
      <c r="D8103" s="1"/>
      <c r="E8103" s="6"/>
      <c r="F8103" s="1"/>
      <c r="G8103" s="1" t="str">
        <f>IF(ISNA(VLOOKUP($C8103,'DTEN TCAP Linkage deviceId'!$A$1:$A$20000,1,FALSE)),"No","Yes")</f>
        <v>No</v>
      </c>
      <c r="H8103" s="1" t="str">
        <f>IF(ISNA(VLOOKUP($C8103,'Provisioning Requester'!$F$3:$H$20000,2,FALSE)),"No","Yes")</f>
        <v>No</v>
      </c>
      <c r="I8103" s="1" t="str">
        <f>IF($H8103="Yes",VLOOKUP($C8103,'Provisioning Requester'!$F$3:$H$20000,3,FALSE),"-")</f>
        <v>-</v>
      </c>
      <c r="J8103" s="1" t="str">
        <f>IF(OR(D8103="SVCP", E8103="TRUE"), "No", IF(ISNA(VLOOKUP($C8103,'ProvResponder deviceId'!$A$1:$A$20000,1,FALSE)),"No","Yes"))</f>
        <v>No</v>
      </c>
      <c r="K8103" s="1" t="str">
        <f>IF($J8103="Yes",VLOOKUP($C8103,'ProvResponder deviceId'!$A$1:$C$20000,3,FALSE),"-")</f>
        <v>-</v>
      </c>
      <c r="L8103" s="1" t="str">
        <f t="shared" si="252"/>
        <v/>
      </c>
      <c r="M8103" s="1" t="str">
        <f t="shared" si="253"/>
        <v/>
      </c>
      <c r="N8103" s="1" t="str">
        <f>IF(ISBLANK($C8103),"",IF(ISNA(VLOOKUP($L8103,'result messages'!$H$3:$L$11,2,FALSE)),VLOOKUP($M8103,'result messages'!$H$3:$L$11,2,FALSE),VLOOKUP($L8103,'result messages'!$H$3:$L$11,2,FALSE)))</f>
        <v/>
      </c>
      <c r="O8103" s="1" t="str">
        <f>IF(ISBLANK($C8103),"",IF(ISNA(VLOOKUP($L8103,'result messages'!$H$3:$L$11,3,FALSE)),VLOOKUP($M8103,'result messages'!$H$3:$L$11,3,FALSE),VLOOKUP($L8103,'result messages'!$H$3:$L$11,3,FALSE)))</f>
        <v/>
      </c>
      <c r="P8103" s="1" t="str">
        <f>IF(ISBLANK($C8103),"",IF(ISNA(VLOOKUP($L8103,'result messages'!$H$3:$L$11,4,FALSE)),VLOOKUP($M8103,'result messages'!$H$3:$L$11,4,FALSE),VLOOKUP($L8103,'result messages'!$H$3:$L$11,4,FALSE)))</f>
        <v/>
      </c>
      <c r="Q8103" s="1" t="str">
        <f>IF(ISBLANK($C8103),"",IF(ISNA(VLOOKUP($L8103,'result messages'!$H$3:$L$11,5,FALSE)),VLOOKUP($M8103,'result messages'!$H$3:$L$11,5,FALSE),VLOOKUP($L8103,'result messages'!$H$3:$L$11,5,FALSE)))</f>
        <v/>
      </c>
    </row>
    <row r="8104" spans="1:17">
      <c r="A8104" s="1">
        <v>8101</v>
      </c>
      <c r="B8104" s="1"/>
      <c r="C8104" s="1"/>
      <c r="D8104" s="1"/>
      <c r="E8104" s="6"/>
      <c r="F8104" s="1"/>
      <c r="G8104" s="1" t="str">
        <f>IF(ISNA(VLOOKUP($C8104,'DTEN TCAP Linkage deviceId'!$A$1:$A$20000,1,FALSE)),"No","Yes")</f>
        <v>No</v>
      </c>
      <c r="H8104" s="1" t="str">
        <f>IF(ISNA(VLOOKUP($C8104,'Provisioning Requester'!$F$3:$H$20000,2,FALSE)),"No","Yes")</f>
        <v>No</v>
      </c>
      <c r="I8104" s="1" t="str">
        <f>IF($H8104="Yes",VLOOKUP($C8104,'Provisioning Requester'!$F$3:$H$20000,3,FALSE),"-")</f>
        <v>-</v>
      </c>
      <c r="J8104" s="1" t="str">
        <f>IF(OR(D8104="SVCP", E8104="TRUE"), "No", IF(ISNA(VLOOKUP($C8104,'ProvResponder deviceId'!$A$1:$A$20000,1,FALSE)),"No","Yes"))</f>
        <v>No</v>
      </c>
      <c r="K8104" s="1" t="str">
        <f>IF($J8104="Yes",VLOOKUP($C8104,'ProvResponder deviceId'!$A$1:$C$20000,3,FALSE),"-")</f>
        <v>-</v>
      </c>
      <c r="L8104" s="1" t="str">
        <f t="shared" si="252"/>
        <v/>
      </c>
      <c r="M8104" s="1" t="str">
        <f t="shared" si="253"/>
        <v/>
      </c>
      <c r="N8104" s="1" t="str">
        <f>IF(ISBLANK($C8104),"",IF(ISNA(VLOOKUP($L8104,'result messages'!$H$3:$L$11,2,FALSE)),VLOOKUP($M8104,'result messages'!$H$3:$L$11,2,FALSE),VLOOKUP($L8104,'result messages'!$H$3:$L$11,2,FALSE)))</f>
        <v/>
      </c>
      <c r="O8104" s="1" t="str">
        <f>IF(ISBLANK($C8104),"",IF(ISNA(VLOOKUP($L8104,'result messages'!$H$3:$L$11,3,FALSE)),VLOOKUP($M8104,'result messages'!$H$3:$L$11,3,FALSE),VLOOKUP($L8104,'result messages'!$H$3:$L$11,3,FALSE)))</f>
        <v/>
      </c>
      <c r="P8104" s="1" t="str">
        <f>IF(ISBLANK($C8104),"",IF(ISNA(VLOOKUP($L8104,'result messages'!$H$3:$L$11,4,FALSE)),VLOOKUP($M8104,'result messages'!$H$3:$L$11,4,FALSE),VLOOKUP($L8104,'result messages'!$H$3:$L$11,4,FALSE)))</f>
        <v/>
      </c>
      <c r="Q8104" s="1" t="str">
        <f>IF(ISBLANK($C8104),"",IF(ISNA(VLOOKUP($L8104,'result messages'!$H$3:$L$11,5,FALSE)),VLOOKUP($M8104,'result messages'!$H$3:$L$11,5,FALSE),VLOOKUP($L8104,'result messages'!$H$3:$L$11,5,FALSE)))</f>
        <v/>
      </c>
    </row>
    <row r="8105" spans="1:17">
      <c r="A8105" s="1">
        <v>8102</v>
      </c>
      <c r="B8105" s="1"/>
      <c r="C8105" s="1"/>
      <c r="D8105" s="1"/>
      <c r="E8105" s="6"/>
      <c r="F8105" s="1"/>
      <c r="G8105" s="1" t="str">
        <f>IF(ISNA(VLOOKUP($C8105,'DTEN TCAP Linkage deviceId'!$A$1:$A$20000,1,FALSE)),"No","Yes")</f>
        <v>No</v>
      </c>
      <c r="H8105" s="1" t="str">
        <f>IF(ISNA(VLOOKUP($C8105,'Provisioning Requester'!$F$3:$H$20000,2,FALSE)),"No","Yes")</f>
        <v>No</v>
      </c>
      <c r="I8105" s="1" t="str">
        <f>IF($H8105="Yes",VLOOKUP($C8105,'Provisioning Requester'!$F$3:$H$20000,3,FALSE),"-")</f>
        <v>-</v>
      </c>
      <c r="J8105" s="1" t="str">
        <f>IF(OR(D8105="SVCP", E8105="TRUE"), "No", IF(ISNA(VLOOKUP($C8105,'ProvResponder deviceId'!$A$1:$A$20000,1,FALSE)),"No","Yes"))</f>
        <v>No</v>
      </c>
      <c r="K8105" s="1" t="str">
        <f>IF($J8105="Yes",VLOOKUP($C8105,'ProvResponder deviceId'!$A$1:$C$20000,3,FALSE),"-")</f>
        <v>-</v>
      </c>
      <c r="L8105" s="1" t="str">
        <f t="shared" si="252"/>
        <v/>
      </c>
      <c r="M8105" s="1" t="str">
        <f t="shared" si="253"/>
        <v/>
      </c>
      <c r="N8105" s="1" t="str">
        <f>IF(ISBLANK($C8105),"",IF(ISNA(VLOOKUP($L8105,'result messages'!$H$3:$L$11,2,FALSE)),VLOOKUP($M8105,'result messages'!$H$3:$L$11,2,FALSE),VLOOKUP($L8105,'result messages'!$H$3:$L$11,2,FALSE)))</f>
        <v/>
      </c>
      <c r="O8105" s="1" t="str">
        <f>IF(ISBLANK($C8105),"",IF(ISNA(VLOOKUP($L8105,'result messages'!$H$3:$L$11,3,FALSE)),VLOOKUP($M8105,'result messages'!$H$3:$L$11,3,FALSE),VLOOKUP($L8105,'result messages'!$H$3:$L$11,3,FALSE)))</f>
        <v/>
      </c>
      <c r="P8105" s="1" t="str">
        <f>IF(ISBLANK($C8105),"",IF(ISNA(VLOOKUP($L8105,'result messages'!$H$3:$L$11,4,FALSE)),VLOOKUP($M8105,'result messages'!$H$3:$L$11,4,FALSE),VLOOKUP($L8105,'result messages'!$H$3:$L$11,4,FALSE)))</f>
        <v/>
      </c>
      <c r="Q8105" s="1" t="str">
        <f>IF(ISBLANK($C8105),"",IF(ISNA(VLOOKUP($L8105,'result messages'!$H$3:$L$11,5,FALSE)),VLOOKUP($M8105,'result messages'!$H$3:$L$11,5,FALSE),VLOOKUP($L8105,'result messages'!$H$3:$L$11,5,FALSE)))</f>
        <v/>
      </c>
    </row>
    <row r="8106" spans="1:17">
      <c r="A8106" s="1">
        <v>8103</v>
      </c>
      <c r="B8106" s="1"/>
      <c r="C8106" s="1"/>
      <c r="D8106" s="1"/>
      <c r="E8106" s="6"/>
      <c r="F8106" s="1"/>
      <c r="G8106" s="1" t="str">
        <f>IF(ISNA(VLOOKUP($C8106,'DTEN TCAP Linkage deviceId'!$A$1:$A$20000,1,FALSE)),"No","Yes")</f>
        <v>No</v>
      </c>
      <c r="H8106" s="1" t="str">
        <f>IF(ISNA(VLOOKUP($C8106,'Provisioning Requester'!$F$3:$H$20000,2,FALSE)),"No","Yes")</f>
        <v>No</v>
      </c>
      <c r="I8106" s="1" t="str">
        <f>IF($H8106="Yes",VLOOKUP($C8106,'Provisioning Requester'!$F$3:$H$20000,3,FALSE),"-")</f>
        <v>-</v>
      </c>
      <c r="J8106" s="1" t="str">
        <f>IF(OR(D8106="SVCP", E8106="TRUE"), "No", IF(ISNA(VLOOKUP($C8106,'ProvResponder deviceId'!$A$1:$A$20000,1,FALSE)),"No","Yes"))</f>
        <v>No</v>
      </c>
      <c r="K8106" s="1" t="str">
        <f>IF($J8106="Yes",VLOOKUP($C8106,'ProvResponder deviceId'!$A$1:$C$20000,3,FALSE),"-")</f>
        <v>-</v>
      </c>
      <c r="L8106" s="1" t="str">
        <f t="shared" si="252"/>
        <v/>
      </c>
      <c r="M8106" s="1" t="str">
        <f t="shared" si="253"/>
        <v/>
      </c>
      <c r="N8106" s="1" t="str">
        <f>IF(ISBLANK($C8106),"",IF(ISNA(VLOOKUP($L8106,'result messages'!$H$3:$L$11,2,FALSE)),VLOOKUP($M8106,'result messages'!$H$3:$L$11,2,FALSE),VLOOKUP($L8106,'result messages'!$H$3:$L$11,2,FALSE)))</f>
        <v/>
      </c>
      <c r="O8106" s="1" t="str">
        <f>IF(ISBLANK($C8106),"",IF(ISNA(VLOOKUP($L8106,'result messages'!$H$3:$L$11,3,FALSE)),VLOOKUP($M8106,'result messages'!$H$3:$L$11,3,FALSE),VLOOKUP($L8106,'result messages'!$H$3:$L$11,3,FALSE)))</f>
        <v/>
      </c>
      <c r="P8106" s="1" t="str">
        <f>IF(ISBLANK($C8106),"",IF(ISNA(VLOOKUP($L8106,'result messages'!$H$3:$L$11,4,FALSE)),VLOOKUP($M8106,'result messages'!$H$3:$L$11,4,FALSE),VLOOKUP($L8106,'result messages'!$H$3:$L$11,4,FALSE)))</f>
        <v/>
      </c>
      <c r="Q8106" s="1" t="str">
        <f>IF(ISBLANK($C8106),"",IF(ISNA(VLOOKUP($L8106,'result messages'!$H$3:$L$11,5,FALSE)),VLOOKUP($M8106,'result messages'!$H$3:$L$11,5,FALSE),VLOOKUP($L8106,'result messages'!$H$3:$L$11,5,FALSE)))</f>
        <v/>
      </c>
    </row>
    <row r="8107" spans="1:17">
      <c r="A8107" s="1">
        <v>8104</v>
      </c>
      <c r="B8107" s="1"/>
      <c r="C8107" s="1"/>
      <c r="D8107" s="1"/>
      <c r="E8107" s="6"/>
      <c r="F8107" s="1"/>
      <c r="G8107" s="1" t="str">
        <f>IF(ISNA(VLOOKUP($C8107,'DTEN TCAP Linkage deviceId'!$A$1:$A$20000,1,FALSE)),"No","Yes")</f>
        <v>No</v>
      </c>
      <c r="H8107" s="1" t="str">
        <f>IF(ISNA(VLOOKUP($C8107,'Provisioning Requester'!$F$3:$H$20000,2,FALSE)),"No","Yes")</f>
        <v>No</v>
      </c>
      <c r="I8107" s="1" t="str">
        <f>IF($H8107="Yes",VLOOKUP($C8107,'Provisioning Requester'!$F$3:$H$20000,3,FALSE),"-")</f>
        <v>-</v>
      </c>
      <c r="J8107" s="1" t="str">
        <f>IF(OR(D8107="SVCP", E8107="TRUE"), "No", IF(ISNA(VLOOKUP($C8107,'ProvResponder deviceId'!$A$1:$A$20000,1,FALSE)),"No","Yes"))</f>
        <v>No</v>
      </c>
      <c r="K8107" s="1" t="str">
        <f>IF($J8107="Yes",VLOOKUP($C8107,'ProvResponder deviceId'!$A$1:$C$20000,3,FALSE),"-")</f>
        <v>-</v>
      </c>
      <c r="L8107" s="1" t="str">
        <f t="shared" si="252"/>
        <v/>
      </c>
      <c r="M8107" s="1" t="str">
        <f t="shared" si="253"/>
        <v/>
      </c>
      <c r="N8107" s="1" t="str">
        <f>IF(ISBLANK($C8107),"",IF(ISNA(VLOOKUP($L8107,'result messages'!$H$3:$L$11,2,FALSE)),VLOOKUP($M8107,'result messages'!$H$3:$L$11,2,FALSE),VLOOKUP($L8107,'result messages'!$H$3:$L$11,2,FALSE)))</f>
        <v/>
      </c>
      <c r="O8107" s="1" t="str">
        <f>IF(ISBLANK($C8107),"",IF(ISNA(VLOOKUP($L8107,'result messages'!$H$3:$L$11,3,FALSE)),VLOOKUP($M8107,'result messages'!$H$3:$L$11,3,FALSE),VLOOKUP($L8107,'result messages'!$H$3:$L$11,3,FALSE)))</f>
        <v/>
      </c>
      <c r="P8107" s="1" t="str">
        <f>IF(ISBLANK($C8107),"",IF(ISNA(VLOOKUP($L8107,'result messages'!$H$3:$L$11,4,FALSE)),VLOOKUP($M8107,'result messages'!$H$3:$L$11,4,FALSE),VLOOKUP($L8107,'result messages'!$H$3:$L$11,4,FALSE)))</f>
        <v/>
      </c>
      <c r="Q8107" s="1" t="str">
        <f>IF(ISBLANK($C8107),"",IF(ISNA(VLOOKUP($L8107,'result messages'!$H$3:$L$11,5,FALSE)),VLOOKUP($M8107,'result messages'!$H$3:$L$11,5,FALSE),VLOOKUP($L8107,'result messages'!$H$3:$L$11,5,FALSE)))</f>
        <v/>
      </c>
    </row>
    <row r="8108" spans="1:17">
      <c r="A8108" s="1">
        <v>8105</v>
      </c>
      <c r="B8108" s="1"/>
      <c r="C8108" s="1"/>
      <c r="D8108" s="1"/>
      <c r="E8108" s="6"/>
      <c r="F8108" s="1"/>
      <c r="G8108" s="1" t="str">
        <f>IF(ISNA(VLOOKUP($C8108,'DTEN TCAP Linkage deviceId'!$A$1:$A$20000,1,FALSE)),"No","Yes")</f>
        <v>No</v>
      </c>
      <c r="H8108" s="1" t="str">
        <f>IF(ISNA(VLOOKUP($C8108,'Provisioning Requester'!$F$3:$H$20000,2,FALSE)),"No","Yes")</f>
        <v>No</v>
      </c>
      <c r="I8108" s="1" t="str">
        <f>IF($H8108="Yes",VLOOKUP($C8108,'Provisioning Requester'!$F$3:$H$20000,3,FALSE),"-")</f>
        <v>-</v>
      </c>
      <c r="J8108" s="1" t="str">
        <f>IF(OR(D8108="SVCP", E8108="TRUE"), "No", IF(ISNA(VLOOKUP($C8108,'ProvResponder deviceId'!$A$1:$A$20000,1,FALSE)),"No","Yes"))</f>
        <v>No</v>
      </c>
      <c r="K8108" s="1" t="str">
        <f>IF($J8108="Yes",VLOOKUP($C8108,'ProvResponder deviceId'!$A$1:$C$20000,3,FALSE),"-")</f>
        <v>-</v>
      </c>
      <c r="L8108" s="1" t="str">
        <f t="shared" si="252"/>
        <v/>
      </c>
      <c r="M8108" s="1" t="str">
        <f t="shared" si="253"/>
        <v/>
      </c>
      <c r="N8108" s="1" t="str">
        <f>IF(ISBLANK($C8108),"",IF(ISNA(VLOOKUP($L8108,'result messages'!$H$3:$L$11,2,FALSE)),VLOOKUP($M8108,'result messages'!$H$3:$L$11,2,FALSE),VLOOKUP($L8108,'result messages'!$H$3:$L$11,2,FALSE)))</f>
        <v/>
      </c>
      <c r="O8108" s="1" t="str">
        <f>IF(ISBLANK($C8108),"",IF(ISNA(VLOOKUP($L8108,'result messages'!$H$3:$L$11,3,FALSE)),VLOOKUP($M8108,'result messages'!$H$3:$L$11,3,FALSE),VLOOKUP($L8108,'result messages'!$H$3:$L$11,3,FALSE)))</f>
        <v/>
      </c>
      <c r="P8108" s="1" t="str">
        <f>IF(ISBLANK($C8108),"",IF(ISNA(VLOOKUP($L8108,'result messages'!$H$3:$L$11,4,FALSE)),VLOOKUP($M8108,'result messages'!$H$3:$L$11,4,FALSE),VLOOKUP($L8108,'result messages'!$H$3:$L$11,4,FALSE)))</f>
        <v/>
      </c>
      <c r="Q8108" s="1" t="str">
        <f>IF(ISBLANK($C8108),"",IF(ISNA(VLOOKUP($L8108,'result messages'!$H$3:$L$11,5,FALSE)),VLOOKUP($M8108,'result messages'!$H$3:$L$11,5,FALSE),VLOOKUP($L8108,'result messages'!$H$3:$L$11,5,FALSE)))</f>
        <v/>
      </c>
    </row>
    <row r="8109" spans="1:17">
      <c r="A8109" s="1">
        <v>8106</v>
      </c>
      <c r="B8109" s="1"/>
      <c r="C8109" s="1"/>
      <c r="D8109" s="1"/>
      <c r="E8109" s="6"/>
      <c r="F8109" s="1"/>
      <c r="G8109" s="1" t="str">
        <f>IF(ISNA(VLOOKUP($C8109,'DTEN TCAP Linkage deviceId'!$A$1:$A$20000,1,FALSE)),"No","Yes")</f>
        <v>No</v>
      </c>
      <c r="H8109" s="1" t="str">
        <f>IF(ISNA(VLOOKUP($C8109,'Provisioning Requester'!$F$3:$H$20000,2,FALSE)),"No","Yes")</f>
        <v>No</v>
      </c>
      <c r="I8109" s="1" t="str">
        <f>IF($H8109="Yes",VLOOKUP($C8109,'Provisioning Requester'!$F$3:$H$20000,3,FALSE),"-")</f>
        <v>-</v>
      </c>
      <c r="J8109" s="1" t="str">
        <f>IF(OR(D8109="SVCP", E8109="TRUE"), "No", IF(ISNA(VLOOKUP($C8109,'ProvResponder deviceId'!$A$1:$A$20000,1,FALSE)),"No","Yes"))</f>
        <v>No</v>
      </c>
      <c r="K8109" s="1" t="str">
        <f>IF($J8109="Yes",VLOOKUP($C8109,'ProvResponder deviceId'!$A$1:$C$20000,3,FALSE),"-")</f>
        <v>-</v>
      </c>
      <c r="L8109" s="1" t="str">
        <f t="shared" si="252"/>
        <v/>
      </c>
      <c r="M8109" s="1" t="str">
        <f t="shared" si="253"/>
        <v/>
      </c>
      <c r="N8109" s="1" t="str">
        <f>IF(ISBLANK($C8109),"",IF(ISNA(VLOOKUP($L8109,'result messages'!$H$3:$L$11,2,FALSE)),VLOOKUP($M8109,'result messages'!$H$3:$L$11,2,FALSE),VLOOKUP($L8109,'result messages'!$H$3:$L$11,2,FALSE)))</f>
        <v/>
      </c>
      <c r="O8109" s="1" t="str">
        <f>IF(ISBLANK($C8109),"",IF(ISNA(VLOOKUP($L8109,'result messages'!$H$3:$L$11,3,FALSE)),VLOOKUP($M8109,'result messages'!$H$3:$L$11,3,FALSE),VLOOKUP($L8109,'result messages'!$H$3:$L$11,3,FALSE)))</f>
        <v/>
      </c>
      <c r="P8109" s="1" t="str">
        <f>IF(ISBLANK($C8109),"",IF(ISNA(VLOOKUP($L8109,'result messages'!$H$3:$L$11,4,FALSE)),VLOOKUP($M8109,'result messages'!$H$3:$L$11,4,FALSE),VLOOKUP($L8109,'result messages'!$H$3:$L$11,4,FALSE)))</f>
        <v/>
      </c>
      <c r="Q8109" s="1" t="str">
        <f>IF(ISBLANK($C8109),"",IF(ISNA(VLOOKUP($L8109,'result messages'!$H$3:$L$11,5,FALSE)),VLOOKUP($M8109,'result messages'!$H$3:$L$11,5,FALSE),VLOOKUP($L8109,'result messages'!$H$3:$L$11,5,FALSE)))</f>
        <v/>
      </c>
    </row>
    <row r="8110" spans="1:17">
      <c r="A8110" s="1">
        <v>8107</v>
      </c>
      <c r="B8110" s="1"/>
      <c r="C8110" s="1"/>
      <c r="D8110" s="1"/>
      <c r="E8110" s="6"/>
      <c r="F8110" s="1"/>
      <c r="G8110" s="1" t="str">
        <f>IF(ISNA(VLOOKUP($C8110,'DTEN TCAP Linkage deviceId'!$A$1:$A$20000,1,FALSE)),"No","Yes")</f>
        <v>No</v>
      </c>
      <c r="H8110" s="1" t="str">
        <f>IF(ISNA(VLOOKUP($C8110,'Provisioning Requester'!$F$3:$H$20000,2,FALSE)),"No","Yes")</f>
        <v>No</v>
      </c>
      <c r="I8110" s="1" t="str">
        <f>IF($H8110="Yes",VLOOKUP($C8110,'Provisioning Requester'!$F$3:$H$20000,3,FALSE),"-")</f>
        <v>-</v>
      </c>
      <c r="J8110" s="1" t="str">
        <f>IF(OR(D8110="SVCP", E8110="TRUE"), "No", IF(ISNA(VLOOKUP($C8110,'ProvResponder deviceId'!$A$1:$A$20000,1,FALSE)),"No","Yes"))</f>
        <v>No</v>
      </c>
      <c r="K8110" s="1" t="str">
        <f>IF($J8110="Yes",VLOOKUP($C8110,'ProvResponder deviceId'!$A$1:$C$20000,3,FALSE),"-")</f>
        <v>-</v>
      </c>
      <c r="L8110" s="1" t="str">
        <f t="shared" si="252"/>
        <v/>
      </c>
      <c r="M8110" s="1" t="str">
        <f t="shared" si="253"/>
        <v/>
      </c>
      <c r="N8110" s="1" t="str">
        <f>IF(ISBLANK($C8110),"",IF(ISNA(VLOOKUP($L8110,'result messages'!$H$3:$L$11,2,FALSE)),VLOOKUP($M8110,'result messages'!$H$3:$L$11,2,FALSE),VLOOKUP($L8110,'result messages'!$H$3:$L$11,2,FALSE)))</f>
        <v/>
      </c>
      <c r="O8110" s="1" t="str">
        <f>IF(ISBLANK($C8110),"",IF(ISNA(VLOOKUP($L8110,'result messages'!$H$3:$L$11,3,FALSE)),VLOOKUP($M8110,'result messages'!$H$3:$L$11,3,FALSE),VLOOKUP($L8110,'result messages'!$H$3:$L$11,3,FALSE)))</f>
        <v/>
      </c>
      <c r="P8110" s="1" t="str">
        <f>IF(ISBLANK($C8110),"",IF(ISNA(VLOOKUP($L8110,'result messages'!$H$3:$L$11,4,FALSE)),VLOOKUP($M8110,'result messages'!$H$3:$L$11,4,FALSE),VLOOKUP($L8110,'result messages'!$H$3:$L$11,4,FALSE)))</f>
        <v/>
      </c>
      <c r="Q8110" s="1" t="str">
        <f>IF(ISBLANK($C8110),"",IF(ISNA(VLOOKUP($L8110,'result messages'!$H$3:$L$11,5,FALSE)),VLOOKUP($M8110,'result messages'!$H$3:$L$11,5,FALSE),VLOOKUP($L8110,'result messages'!$H$3:$L$11,5,FALSE)))</f>
        <v/>
      </c>
    </row>
    <row r="8111" spans="1:17">
      <c r="A8111" s="1">
        <v>8108</v>
      </c>
      <c r="B8111" s="1"/>
      <c r="C8111" s="1"/>
      <c r="D8111" s="1"/>
      <c r="E8111" s="6"/>
      <c r="F8111" s="1"/>
      <c r="G8111" s="1" t="str">
        <f>IF(ISNA(VLOOKUP($C8111,'DTEN TCAP Linkage deviceId'!$A$1:$A$20000,1,FALSE)),"No","Yes")</f>
        <v>No</v>
      </c>
      <c r="H8111" s="1" t="str">
        <f>IF(ISNA(VLOOKUP($C8111,'Provisioning Requester'!$F$3:$H$20000,2,FALSE)),"No","Yes")</f>
        <v>No</v>
      </c>
      <c r="I8111" s="1" t="str">
        <f>IF($H8111="Yes",VLOOKUP($C8111,'Provisioning Requester'!$F$3:$H$20000,3,FALSE),"-")</f>
        <v>-</v>
      </c>
      <c r="J8111" s="1" t="str">
        <f>IF(OR(D8111="SVCP", E8111="TRUE"), "No", IF(ISNA(VLOOKUP($C8111,'ProvResponder deviceId'!$A$1:$A$20000,1,FALSE)),"No","Yes"))</f>
        <v>No</v>
      </c>
      <c r="K8111" s="1" t="str">
        <f>IF($J8111="Yes",VLOOKUP($C8111,'ProvResponder deviceId'!$A$1:$C$20000,3,FALSE),"-")</f>
        <v>-</v>
      </c>
      <c r="L8111" s="1" t="str">
        <f t="shared" si="252"/>
        <v/>
      </c>
      <c r="M8111" s="1" t="str">
        <f t="shared" si="253"/>
        <v/>
      </c>
      <c r="N8111" s="1" t="str">
        <f>IF(ISBLANK($C8111),"",IF(ISNA(VLOOKUP($L8111,'result messages'!$H$3:$L$11,2,FALSE)),VLOOKUP($M8111,'result messages'!$H$3:$L$11,2,FALSE),VLOOKUP($L8111,'result messages'!$H$3:$L$11,2,FALSE)))</f>
        <v/>
      </c>
      <c r="O8111" s="1" t="str">
        <f>IF(ISBLANK($C8111),"",IF(ISNA(VLOOKUP($L8111,'result messages'!$H$3:$L$11,3,FALSE)),VLOOKUP($M8111,'result messages'!$H$3:$L$11,3,FALSE),VLOOKUP($L8111,'result messages'!$H$3:$L$11,3,FALSE)))</f>
        <v/>
      </c>
      <c r="P8111" s="1" t="str">
        <f>IF(ISBLANK($C8111),"",IF(ISNA(VLOOKUP($L8111,'result messages'!$H$3:$L$11,4,FALSE)),VLOOKUP($M8111,'result messages'!$H$3:$L$11,4,FALSE),VLOOKUP($L8111,'result messages'!$H$3:$L$11,4,FALSE)))</f>
        <v/>
      </c>
      <c r="Q8111" s="1" t="str">
        <f>IF(ISBLANK($C8111),"",IF(ISNA(VLOOKUP($L8111,'result messages'!$H$3:$L$11,5,FALSE)),VLOOKUP($M8111,'result messages'!$H$3:$L$11,5,FALSE),VLOOKUP($L8111,'result messages'!$H$3:$L$11,5,FALSE)))</f>
        <v/>
      </c>
    </row>
    <row r="8112" spans="1:17">
      <c r="A8112" s="1">
        <v>8109</v>
      </c>
      <c r="B8112" s="1"/>
      <c r="C8112" s="1"/>
      <c r="D8112" s="1"/>
      <c r="E8112" s="6"/>
      <c r="F8112" s="1"/>
      <c r="G8112" s="1" t="str">
        <f>IF(ISNA(VLOOKUP($C8112,'DTEN TCAP Linkage deviceId'!$A$1:$A$20000,1,FALSE)),"No","Yes")</f>
        <v>No</v>
      </c>
      <c r="H8112" s="1" t="str">
        <f>IF(ISNA(VLOOKUP($C8112,'Provisioning Requester'!$F$3:$H$20000,2,FALSE)),"No","Yes")</f>
        <v>No</v>
      </c>
      <c r="I8112" s="1" t="str">
        <f>IF($H8112="Yes",VLOOKUP($C8112,'Provisioning Requester'!$F$3:$H$20000,3,FALSE),"-")</f>
        <v>-</v>
      </c>
      <c r="J8112" s="1" t="str">
        <f>IF(OR(D8112="SVCP", E8112="TRUE"), "No", IF(ISNA(VLOOKUP($C8112,'ProvResponder deviceId'!$A$1:$A$20000,1,FALSE)),"No","Yes"))</f>
        <v>No</v>
      </c>
      <c r="K8112" s="1" t="str">
        <f>IF($J8112="Yes",VLOOKUP($C8112,'ProvResponder deviceId'!$A$1:$C$20000,3,FALSE),"-")</f>
        <v>-</v>
      </c>
      <c r="L8112" s="1" t="str">
        <f t="shared" si="252"/>
        <v/>
      </c>
      <c r="M8112" s="1" t="str">
        <f t="shared" si="253"/>
        <v/>
      </c>
      <c r="N8112" s="1" t="str">
        <f>IF(ISBLANK($C8112),"",IF(ISNA(VLOOKUP($L8112,'result messages'!$H$3:$L$11,2,FALSE)),VLOOKUP($M8112,'result messages'!$H$3:$L$11,2,FALSE),VLOOKUP($L8112,'result messages'!$H$3:$L$11,2,FALSE)))</f>
        <v/>
      </c>
      <c r="O8112" s="1" t="str">
        <f>IF(ISBLANK($C8112),"",IF(ISNA(VLOOKUP($L8112,'result messages'!$H$3:$L$11,3,FALSE)),VLOOKUP($M8112,'result messages'!$H$3:$L$11,3,FALSE),VLOOKUP($L8112,'result messages'!$H$3:$L$11,3,FALSE)))</f>
        <v/>
      </c>
      <c r="P8112" s="1" t="str">
        <f>IF(ISBLANK($C8112),"",IF(ISNA(VLOOKUP($L8112,'result messages'!$H$3:$L$11,4,FALSE)),VLOOKUP($M8112,'result messages'!$H$3:$L$11,4,FALSE),VLOOKUP($L8112,'result messages'!$H$3:$L$11,4,FALSE)))</f>
        <v/>
      </c>
      <c r="Q8112" s="1" t="str">
        <f>IF(ISBLANK($C8112),"",IF(ISNA(VLOOKUP($L8112,'result messages'!$H$3:$L$11,5,FALSE)),VLOOKUP($M8112,'result messages'!$H$3:$L$11,5,FALSE),VLOOKUP($L8112,'result messages'!$H$3:$L$11,5,FALSE)))</f>
        <v/>
      </c>
    </row>
    <row r="8113" spans="1:17">
      <c r="A8113" s="1">
        <v>8110</v>
      </c>
      <c r="B8113" s="1"/>
      <c r="C8113" s="1"/>
      <c r="D8113" s="1"/>
      <c r="E8113" s="6"/>
      <c r="F8113" s="1"/>
      <c r="G8113" s="1" t="str">
        <f>IF(ISNA(VLOOKUP($C8113,'DTEN TCAP Linkage deviceId'!$A$1:$A$20000,1,FALSE)),"No","Yes")</f>
        <v>No</v>
      </c>
      <c r="H8113" s="1" t="str">
        <f>IF(ISNA(VLOOKUP($C8113,'Provisioning Requester'!$F$3:$H$20000,2,FALSE)),"No","Yes")</f>
        <v>No</v>
      </c>
      <c r="I8113" s="1" t="str">
        <f>IF($H8113="Yes",VLOOKUP($C8113,'Provisioning Requester'!$F$3:$H$20000,3,FALSE),"-")</f>
        <v>-</v>
      </c>
      <c r="J8113" s="1" t="str">
        <f>IF(OR(D8113="SVCP", E8113="TRUE"), "No", IF(ISNA(VLOOKUP($C8113,'ProvResponder deviceId'!$A$1:$A$20000,1,FALSE)),"No","Yes"))</f>
        <v>No</v>
      </c>
      <c r="K8113" s="1" t="str">
        <f>IF($J8113="Yes",VLOOKUP($C8113,'ProvResponder deviceId'!$A$1:$C$20000,3,FALSE),"-")</f>
        <v>-</v>
      </c>
      <c r="L8113" s="1" t="str">
        <f t="shared" si="252"/>
        <v/>
      </c>
      <c r="M8113" s="1" t="str">
        <f t="shared" si="253"/>
        <v/>
      </c>
      <c r="N8113" s="1" t="str">
        <f>IF(ISBLANK($C8113),"",IF(ISNA(VLOOKUP($L8113,'result messages'!$H$3:$L$11,2,FALSE)),VLOOKUP($M8113,'result messages'!$H$3:$L$11,2,FALSE),VLOOKUP($L8113,'result messages'!$H$3:$L$11,2,FALSE)))</f>
        <v/>
      </c>
      <c r="O8113" s="1" t="str">
        <f>IF(ISBLANK($C8113),"",IF(ISNA(VLOOKUP($L8113,'result messages'!$H$3:$L$11,3,FALSE)),VLOOKUP($M8113,'result messages'!$H$3:$L$11,3,FALSE),VLOOKUP($L8113,'result messages'!$H$3:$L$11,3,FALSE)))</f>
        <v/>
      </c>
      <c r="P8113" s="1" t="str">
        <f>IF(ISBLANK($C8113),"",IF(ISNA(VLOOKUP($L8113,'result messages'!$H$3:$L$11,4,FALSE)),VLOOKUP($M8113,'result messages'!$H$3:$L$11,4,FALSE),VLOOKUP($L8113,'result messages'!$H$3:$L$11,4,FALSE)))</f>
        <v/>
      </c>
      <c r="Q8113" s="1" t="str">
        <f>IF(ISBLANK($C8113),"",IF(ISNA(VLOOKUP($L8113,'result messages'!$H$3:$L$11,5,FALSE)),VLOOKUP($M8113,'result messages'!$H$3:$L$11,5,FALSE),VLOOKUP($L8113,'result messages'!$H$3:$L$11,5,FALSE)))</f>
        <v/>
      </c>
    </row>
    <row r="8114" spans="1:17">
      <c r="A8114" s="1">
        <v>8111</v>
      </c>
      <c r="B8114" s="1"/>
      <c r="C8114" s="1"/>
      <c r="D8114" s="1"/>
      <c r="E8114" s="6"/>
      <c r="F8114" s="1"/>
      <c r="G8114" s="1" t="str">
        <f>IF(ISNA(VLOOKUP($C8114,'DTEN TCAP Linkage deviceId'!$A$1:$A$20000,1,FALSE)),"No","Yes")</f>
        <v>No</v>
      </c>
      <c r="H8114" s="1" t="str">
        <f>IF(ISNA(VLOOKUP($C8114,'Provisioning Requester'!$F$3:$H$20000,2,FALSE)),"No","Yes")</f>
        <v>No</v>
      </c>
      <c r="I8114" s="1" t="str">
        <f>IF($H8114="Yes",VLOOKUP($C8114,'Provisioning Requester'!$F$3:$H$20000,3,FALSE),"-")</f>
        <v>-</v>
      </c>
      <c r="J8114" s="1" t="str">
        <f>IF(OR(D8114="SVCP", E8114="TRUE"), "No", IF(ISNA(VLOOKUP($C8114,'ProvResponder deviceId'!$A$1:$A$20000,1,FALSE)),"No","Yes"))</f>
        <v>No</v>
      </c>
      <c r="K8114" s="1" t="str">
        <f>IF($J8114="Yes",VLOOKUP($C8114,'ProvResponder deviceId'!$A$1:$C$20000,3,FALSE),"-")</f>
        <v>-</v>
      </c>
      <c r="L8114" s="1" t="str">
        <f t="shared" si="252"/>
        <v/>
      </c>
      <c r="M8114" s="1" t="str">
        <f t="shared" si="253"/>
        <v/>
      </c>
      <c r="N8114" s="1" t="str">
        <f>IF(ISBLANK($C8114),"",IF(ISNA(VLOOKUP($L8114,'result messages'!$H$3:$L$11,2,FALSE)),VLOOKUP($M8114,'result messages'!$H$3:$L$11,2,FALSE),VLOOKUP($L8114,'result messages'!$H$3:$L$11,2,FALSE)))</f>
        <v/>
      </c>
      <c r="O8114" s="1" t="str">
        <f>IF(ISBLANK($C8114),"",IF(ISNA(VLOOKUP($L8114,'result messages'!$H$3:$L$11,3,FALSE)),VLOOKUP($M8114,'result messages'!$H$3:$L$11,3,FALSE),VLOOKUP($L8114,'result messages'!$H$3:$L$11,3,FALSE)))</f>
        <v/>
      </c>
      <c r="P8114" s="1" t="str">
        <f>IF(ISBLANK($C8114),"",IF(ISNA(VLOOKUP($L8114,'result messages'!$H$3:$L$11,4,FALSE)),VLOOKUP($M8114,'result messages'!$H$3:$L$11,4,FALSE),VLOOKUP($L8114,'result messages'!$H$3:$L$11,4,FALSE)))</f>
        <v/>
      </c>
      <c r="Q8114" s="1" t="str">
        <f>IF(ISBLANK($C8114),"",IF(ISNA(VLOOKUP($L8114,'result messages'!$H$3:$L$11,5,FALSE)),VLOOKUP($M8114,'result messages'!$H$3:$L$11,5,FALSE),VLOOKUP($L8114,'result messages'!$H$3:$L$11,5,FALSE)))</f>
        <v/>
      </c>
    </row>
    <row r="8115" spans="1:17">
      <c r="A8115" s="1">
        <v>8112</v>
      </c>
      <c r="B8115" s="1"/>
      <c r="C8115" s="1"/>
      <c r="D8115" s="1"/>
      <c r="E8115" s="6"/>
      <c r="F8115" s="1"/>
      <c r="G8115" s="1" t="str">
        <f>IF(ISNA(VLOOKUP($C8115,'DTEN TCAP Linkage deviceId'!$A$1:$A$20000,1,FALSE)),"No","Yes")</f>
        <v>No</v>
      </c>
      <c r="H8115" s="1" t="str">
        <f>IF(ISNA(VLOOKUP($C8115,'Provisioning Requester'!$F$3:$H$20000,2,FALSE)),"No","Yes")</f>
        <v>No</v>
      </c>
      <c r="I8115" s="1" t="str">
        <f>IF($H8115="Yes",VLOOKUP($C8115,'Provisioning Requester'!$F$3:$H$20000,3,FALSE),"-")</f>
        <v>-</v>
      </c>
      <c r="J8115" s="1" t="str">
        <f>IF(OR(D8115="SVCP", E8115="TRUE"), "No", IF(ISNA(VLOOKUP($C8115,'ProvResponder deviceId'!$A$1:$A$20000,1,FALSE)),"No","Yes"))</f>
        <v>No</v>
      </c>
      <c r="K8115" s="1" t="str">
        <f>IF($J8115="Yes",VLOOKUP($C8115,'ProvResponder deviceId'!$A$1:$C$20000,3,FALSE),"-")</f>
        <v>-</v>
      </c>
      <c r="L8115" s="1" t="str">
        <f t="shared" si="252"/>
        <v/>
      </c>
      <c r="M8115" s="1" t="str">
        <f t="shared" si="253"/>
        <v/>
      </c>
      <c r="N8115" s="1" t="str">
        <f>IF(ISBLANK($C8115),"",IF(ISNA(VLOOKUP($L8115,'result messages'!$H$3:$L$11,2,FALSE)),VLOOKUP($M8115,'result messages'!$H$3:$L$11,2,FALSE),VLOOKUP($L8115,'result messages'!$H$3:$L$11,2,FALSE)))</f>
        <v/>
      </c>
      <c r="O8115" s="1" t="str">
        <f>IF(ISBLANK($C8115),"",IF(ISNA(VLOOKUP($L8115,'result messages'!$H$3:$L$11,3,FALSE)),VLOOKUP($M8115,'result messages'!$H$3:$L$11,3,FALSE),VLOOKUP($L8115,'result messages'!$H$3:$L$11,3,FALSE)))</f>
        <v/>
      </c>
      <c r="P8115" s="1" t="str">
        <f>IF(ISBLANK($C8115),"",IF(ISNA(VLOOKUP($L8115,'result messages'!$H$3:$L$11,4,FALSE)),VLOOKUP($M8115,'result messages'!$H$3:$L$11,4,FALSE),VLOOKUP($L8115,'result messages'!$H$3:$L$11,4,FALSE)))</f>
        <v/>
      </c>
      <c r="Q8115" s="1" t="str">
        <f>IF(ISBLANK($C8115),"",IF(ISNA(VLOOKUP($L8115,'result messages'!$H$3:$L$11,5,FALSE)),VLOOKUP($M8115,'result messages'!$H$3:$L$11,5,FALSE),VLOOKUP($L8115,'result messages'!$H$3:$L$11,5,FALSE)))</f>
        <v/>
      </c>
    </row>
    <row r="8116" spans="1:17">
      <c r="A8116" s="1">
        <v>8113</v>
      </c>
      <c r="B8116" s="1"/>
      <c r="C8116" s="1"/>
      <c r="D8116" s="1"/>
      <c r="E8116" s="6"/>
      <c r="F8116" s="1"/>
      <c r="G8116" s="1" t="str">
        <f>IF(ISNA(VLOOKUP($C8116,'DTEN TCAP Linkage deviceId'!$A$1:$A$20000,1,FALSE)),"No","Yes")</f>
        <v>No</v>
      </c>
      <c r="H8116" s="1" t="str">
        <f>IF(ISNA(VLOOKUP($C8116,'Provisioning Requester'!$F$3:$H$20000,2,FALSE)),"No","Yes")</f>
        <v>No</v>
      </c>
      <c r="I8116" s="1" t="str">
        <f>IF($H8116="Yes",VLOOKUP($C8116,'Provisioning Requester'!$F$3:$H$20000,3,FALSE),"-")</f>
        <v>-</v>
      </c>
      <c r="J8116" s="1" t="str">
        <f>IF(OR(D8116="SVCP", E8116="TRUE"), "No", IF(ISNA(VLOOKUP($C8116,'ProvResponder deviceId'!$A$1:$A$20000,1,FALSE)),"No","Yes"))</f>
        <v>No</v>
      </c>
      <c r="K8116" s="1" t="str">
        <f>IF($J8116="Yes",VLOOKUP($C8116,'ProvResponder deviceId'!$A$1:$C$20000,3,FALSE),"-")</f>
        <v>-</v>
      </c>
      <c r="L8116" s="1" t="str">
        <f t="shared" si="252"/>
        <v/>
      </c>
      <c r="M8116" s="1" t="str">
        <f t="shared" si="253"/>
        <v/>
      </c>
      <c r="N8116" s="1" t="str">
        <f>IF(ISBLANK($C8116),"",IF(ISNA(VLOOKUP($L8116,'result messages'!$H$3:$L$11,2,FALSE)),VLOOKUP($M8116,'result messages'!$H$3:$L$11,2,FALSE),VLOOKUP($L8116,'result messages'!$H$3:$L$11,2,FALSE)))</f>
        <v/>
      </c>
      <c r="O8116" s="1" t="str">
        <f>IF(ISBLANK($C8116),"",IF(ISNA(VLOOKUP($L8116,'result messages'!$H$3:$L$11,3,FALSE)),VLOOKUP($M8116,'result messages'!$H$3:$L$11,3,FALSE),VLOOKUP($L8116,'result messages'!$H$3:$L$11,3,FALSE)))</f>
        <v/>
      </c>
      <c r="P8116" s="1" t="str">
        <f>IF(ISBLANK($C8116),"",IF(ISNA(VLOOKUP($L8116,'result messages'!$H$3:$L$11,4,FALSE)),VLOOKUP($M8116,'result messages'!$H$3:$L$11,4,FALSE),VLOOKUP($L8116,'result messages'!$H$3:$L$11,4,FALSE)))</f>
        <v/>
      </c>
      <c r="Q8116" s="1" t="str">
        <f>IF(ISBLANK($C8116),"",IF(ISNA(VLOOKUP($L8116,'result messages'!$H$3:$L$11,5,FALSE)),VLOOKUP($M8116,'result messages'!$H$3:$L$11,5,FALSE),VLOOKUP($L8116,'result messages'!$H$3:$L$11,5,FALSE)))</f>
        <v/>
      </c>
    </row>
    <row r="8117" spans="1:17">
      <c r="A8117" s="1">
        <v>8114</v>
      </c>
      <c r="B8117" s="1"/>
      <c r="C8117" s="1"/>
      <c r="D8117" s="1"/>
      <c r="E8117" s="6"/>
      <c r="F8117" s="1"/>
      <c r="G8117" s="1" t="str">
        <f>IF(ISNA(VLOOKUP($C8117,'DTEN TCAP Linkage deviceId'!$A$1:$A$20000,1,FALSE)),"No","Yes")</f>
        <v>No</v>
      </c>
      <c r="H8117" s="1" t="str">
        <f>IF(ISNA(VLOOKUP($C8117,'Provisioning Requester'!$F$3:$H$20000,2,FALSE)),"No","Yes")</f>
        <v>No</v>
      </c>
      <c r="I8117" s="1" t="str">
        <f>IF($H8117="Yes",VLOOKUP($C8117,'Provisioning Requester'!$F$3:$H$20000,3,FALSE),"-")</f>
        <v>-</v>
      </c>
      <c r="J8117" s="1" t="str">
        <f>IF(OR(D8117="SVCP", E8117="TRUE"), "No", IF(ISNA(VLOOKUP($C8117,'ProvResponder deviceId'!$A$1:$A$20000,1,FALSE)),"No","Yes"))</f>
        <v>No</v>
      </c>
      <c r="K8117" s="1" t="str">
        <f>IF($J8117="Yes",VLOOKUP($C8117,'ProvResponder deviceId'!$A$1:$C$20000,3,FALSE),"-")</f>
        <v>-</v>
      </c>
      <c r="L8117" s="1" t="str">
        <f t="shared" si="252"/>
        <v/>
      </c>
      <c r="M8117" s="1" t="str">
        <f t="shared" si="253"/>
        <v/>
      </c>
      <c r="N8117" s="1" t="str">
        <f>IF(ISBLANK($C8117),"",IF(ISNA(VLOOKUP($L8117,'result messages'!$H$3:$L$11,2,FALSE)),VLOOKUP($M8117,'result messages'!$H$3:$L$11,2,FALSE),VLOOKUP($L8117,'result messages'!$H$3:$L$11,2,FALSE)))</f>
        <v/>
      </c>
      <c r="O8117" s="1" t="str">
        <f>IF(ISBLANK($C8117),"",IF(ISNA(VLOOKUP($L8117,'result messages'!$H$3:$L$11,3,FALSE)),VLOOKUP($M8117,'result messages'!$H$3:$L$11,3,FALSE),VLOOKUP($L8117,'result messages'!$H$3:$L$11,3,FALSE)))</f>
        <v/>
      </c>
      <c r="P8117" s="1" t="str">
        <f>IF(ISBLANK($C8117),"",IF(ISNA(VLOOKUP($L8117,'result messages'!$H$3:$L$11,4,FALSE)),VLOOKUP($M8117,'result messages'!$H$3:$L$11,4,FALSE),VLOOKUP($L8117,'result messages'!$H$3:$L$11,4,FALSE)))</f>
        <v/>
      </c>
      <c r="Q8117" s="1" t="str">
        <f>IF(ISBLANK($C8117),"",IF(ISNA(VLOOKUP($L8117,'result messages'!$H$3:$L$11,5,FALSE)),VLOOKUP($M8117,'result messages'!$H$3:$L$11,5,FALSE),VLOOKUP($L8117,'result messages'!$H$3:$L$11,5,FALSE)))</f>
        <v/>
      </c>
    </row>
    <row r="8118" spans="1:17">
      <c r="A8118" s="1">
        <v>8115</v>
      </c>
      <c r="B8118" s="1"/>
      <c r="C8118" s="1"/>
      <c r="D8118" s="1"/>
      <c r="E8118" s="6"/>
      <c r="F8118" s="1"/>
      <c r="G8118" s="1" t="str">
        <f>IF(ISNA(VLOOKUP($C8118,'DTEN TCAP Linkage deviceId'!$A$1:$A$20000,1,FALSE)),"No","Yes")</f>
        <v>No</v>
      </c>
      <c r="H8118" s="1" t="str">
        <f>IF(ISNA(VLOOKUP($C8118,'Provisioning Requester'!$F$3:$H$20000,2,FALSE)),"No","Yes")</f>
        <v>No</v>
      </c>
      <c r="I8118" s="1" t="str">
        <f>IF($H8118="Yes",VLOOKUP($C8118,'Provisioning Requester'!$F$3:$H$20000,3,FALSE),"-")</f>
        <v>-</v>
      </c>
      <c r="J8118" s="1" t="str">
        <f>IF(OR(D8118="SVCP", E8118="TRUE"), "No", IF(ISNA(VLOOKUP($C8118,'ProvResponder deviceId'!$A$1:$A$20000,1,FALSE)),"No","Yes"))</f>
        <v>No</v>
      </c>
      <c r="K8118" s="1" t="str">
        <f>IF($J8118="Yes",VLOOKUP($C8118,'ProvResponder deviceId'!$A$1:$C$20000,3,FALSE),"-")</f>
        <v>-</v>
      </c>
      <c r="L8118" s="1" t="str">
        <f t="shared" si="252"/>
        <v/>
      </c>
      <c r="M8118" s="1" t="str">
        <f t="shared" si="253"/>
        <v/>
      </c>
      <c r="N8118" s="1" t="str">
        <f>IF(ISBLANK($C8118),"",IF(ISNA(VLOOKUP($L8118,'result messages'!$H$3:$L$11,2,FALSE)),VLOOKUP($M8118,'result messages'!$H$3:$L$11,2,FALSE),VLOOKUP($L8118,'result messages'!$H$3:$L$11,2,FALSE)))</f>
        <v/>
      </c>
      <c r="O8118" s="1" t="str">
        <f>IF(ISBLANK($C8118),"",IF(ISNA(VLOOKUP($L8118,'result messages'!$H$3:$L$11,3,FALSE)),VLOOKUP($M8118,'result messages'!$H$3:$L$11,3,FALSE),VLOOKUP($L8118,'result messages'!$H$3:$L$11,3,FALSE)))</f>
        <v/>
      </c>
      <c r="P8118" s="1" t="str">
        <f>IF(ISBLANK($C8118),"",IF(ISNA(VLOOKUP($L8118,'result messages'!$H$3:$L$11,4,FALSE)),VLOOKUP($M8118,'result messages'!$H$3:$L$11,4,FALSE),VLOOKUP($L8118,'result messages'!$H$3:$L$11,4,FALSE)))</f>
        <v/>
      </c>
      <c r="Q8118" s="1" t="str">
        <f>IF(ISBLANK($C8118),"",IF(ISNA(VLOOKUP($L8118,'result messages'!$H$3:$L$11,5,FALSE)),VLOOKUP($M8118,'result messages'!$H$3:$L$11,5,FALSE),VLOOKUP($L8118,'result messages'!$H$3:$L$11,5,FALSE)))</f>
        <v/>
      </c>
    </row>
    <row r="8119" spans="1:17">
      <c r="A8119" s="1">
        <v>8116</v>
      </c>
      <c r="B8119" s="1"/>
      <c r="C8119" s="1"/>
      <c r="D8119" s="1"/>
      <c r="E8119" s="6"/>
      <c r="F8119" s="1"/>
      <c r="G8119" s="1" t="str">
        <f>IF(ISNA(VLOOKUP($C8119,'DTEN TCAP Linkage deviceId'!$A$1:$A$20000,1,FALSE)),"No","Yes")</f>
        <v>No</v>
      </c>
      <c r="H8119" s="1" t="str">
        <f>IF(ISNA(VLOOKUP($C8119,'Provisioning Requester'!$F$3:$H$20000,2,FALSE)),"No","Yes")</f>
        <v>No</v>
      </c>
      <c r="I8119" s="1" t="str">
        <f>IF($H8119="Yes",VLOOKUP($C8119,'Provisioning Requester'!$F$3:$H$20000,3,FALSE),"-")</f>
        <v>-</v>
      </c>
      <c r="J8119" s="1" t="str">
        <f>IF(OR(D8119="SVCP", E8119="TRUE"), "No", IF(ISNA(VLOOKUP($C8119,'ProvResponder deviceId'!$A$1:$A$20000,1,FALSE)),"No","Yes"))</f>
        <v>No</v>
      </c>
      <c r="K8119" s="1" t="str">
        <f>IF($J8119="Yes",VLOOKUP($C8119,'ProvResponder deviceId'!$A$1:$C$20000,3,FALSE),"-")</f>
        <v>-</v>
      </c>
      <c r="L8119" s="1" t="str">
        <f t="shared" si="252"/>
        <v/>
      </c>
      <c r="M8119" s="1" t="str">
        <f t="shared" si="253"/>
        <v/>
      </c>
      <c r="N8119" s="1" t="str">
        <f>IF(ISBLANK($C8119),"",IF(ISNA(VLOOKUP($L8119,'result messages'!$H$3:$L$11,2,FALSE)),VLOOKUP($M8119,'result messages'!$H$3:$L$11,2,FALSE),VLOOKUP($L8119,'result messages'!$H$3:$L$11,2,FALSE)))</f>
        <v/>
      </c>
      <c r="O8119" s="1" t="str">
        <f>IF(ISBLANK($C8119),"",IF(ISNA(VLOOKUP($L8119,'result messages'!$H$3:$L$11,3,FALSE)),VLOOKUP($M8119,'result messages'!$H$3:$L$11,3,FALSE),VLOOKUP($L8119,'result messages'!$H$3:$L$11,3,FALSE)))</f>
        <v/>
      </c>
      <c r="P8119" s="1" t="str">
        <f>IF(ISBLANK($C8119),"",IF(ISNA(VLOOKUP($L8119,'result messages'!$H$3:$L$11,4,FALSE)),VLOOKUP($M8119,'result messages'!$H$3:$L$11,4,FALSE),VLOOKUP($L8119,'result messages'!$H$3:$L$11,4,FALSE)))</f>
        <v/>
      </c>
      <c r="Q8119" s="1" t="str">
        <f>IF(ISBLANK($C8119),"",IF(ISNA(VLOOKUP($L8119,'result messages'!$H$3:$L$11,5,FALSE)),VLOOKUP($M8119,'result messages'!$H$3:$L$11,5,FALSE),VLOOKUP($L8119,'result messages'!$H$3:$L$11,5,FALSE)))</f>
        <v/>
      </c>
    </row>
    <row r="8120" spans="1:17">
      <c r="A8120" s="1">
        <v>8117</v>
      </c>
      <c r="B8120" s="1"/>
      <c r="C8120" s="1"/>
      <c r="D8120" s="1"/>
      <c r="E8120" s="6"/>
      <c r="F8120" s="1"/>
      <c r="G8120" s="1" t="str">
        <f>IF(ISNA(VLOOKUP($C8120,'DTEN TCAP Linkage deviceId'!$A$1:$A$20000,1,FALSE)),"No","Yes")</f>
        <v>No</v>
      </c>
      <c r="H8120" s="1" t="str">
        <f>IF(ISNA(VLOOKUP($C8120,'Provisioning Requester'!$F$3:$H$20000,2,FALSE)),"No","Yes")</f>
        <v>No</v>
      </c>
      <c r="I8120" s="1" t="str">
        <f>IF($H8120="Yes",VLOOKUP($C8120,'Provisioning Requester'!$F$3:$H$20000,3,FALSE),"-")</f>
        <v>-</v>
      </c>
      <c r="J8120" s="1" t="str">
        <f>IF(OR(D8120="SVCP", E8120="TRUE"), "No", IF(ISNA(VLOOKUP($C8120,'ProvResponder deviceId'!$A$1:$A$20000,1,FALSE)),"No","Yes"))</f>
        <v>No</v>
      </c>
      <c r="K8120" s="1" t="str">
        <f>IF($J8120="Yes",VLOOKUP($C8120,'ProvResponder deviceId'!$A$1:$C$20000,3,FALSE),"-")</f>
        <v>-</v>
      </c>
      <c r="L8120" s="1" t="str">
        <f t="shared" si="252"/>
        <v/>
      </c>
      <c r="M8120" s="1" t="str">
        <f t="shared" si="253"/>
        <v/>
      </c>
      <c r="N8120" s="1" t="str">
        <f>IF(ISBLANK($C8120),"",IF(ISNA(VLOOKUP($L8120,'result messages'!$H$3:$L$11,2,FALSE)),VLOOKUP($M8120,'result messages'!$H$3:$L$11,2,FALSE),VLOOKUP($L8120,'result messages'!$H$3:$L$11,2,FALSE)))</f>
        <v/>
      </c>
      <c r="O8120" s="1" t="str">
        <f>IF(ISBLANK($C8120),"",IF(ISNA(VLOOKUP($L8120,'result messages'!$H$3:$L$11,3,FALSE)),VLOOKUP($M8120,'result messages'!$H$3:$L$11,3,FALSE),VLOOKUP($L8120,'result messages'!$H$3:$L$11,3,FALSE)))</f>
        <v/>
      </c>
      <c r="P8120" s="1" t="str">
        <f>IF(ISBLANK($C8120),"",IF(ISNA(VLOOKUP($L8120,'result messages'!$H$3:$L$11,4,FALSE)),VLOOKUP($M8120,'result messages'!$H$3:$L$11,4,FALSE),VLOOKUP($L8120,'result messages'!$H$3:$L$11,4,FALSE)))</f>
        <v/>
      </c>
      <c r="Q8120" s="1" t="str">
        <f>IF(ISBLANK($C8120),"",IF(ISNA(VLOOKUP($L8120,'result messages'!$H$3:$L$11,5,FALSE)),VLOOKUP($M8120,'result messages'!$H$3:$L$11,5,FALSE),VLOOKUP($L8120,'result messages'!$H$3:$L$11,5,FALSE)))</f>
        <v/>
      </c>
    </row>
    <row r="8121" spans="1:17">
      <c r="A8121" s="1">
        <v>8118</v>
      </c>
      <c r="B8121" s="1"/>
      <c r="C8121" s="1"/>
      <c r="D8121" s="1"/>
      <c r="E8121" s="6"/>
      <c r="F8121" s="1"/>
      <c r="G8121" s="1" t="str">
        <f>IF(ISNA(VLOOKUP($C8121,'DTEN TCAP Linkage deviceId'!$A$1:$A$20000,1,FALSE)),"No","Yes")</f>
        <v>No</v>
      </c>
      <c r="H8121" s="1" t="str">
        <f>IF(ISNA(VLOOKUP($C8121,'Provisioning Requester'!$F$3:$H$20000,2,FALSE)),"No","Yes")</f>
        <v>No</v>
      </c>
      <c r="I8121" s="1" t="str">
        <f>IF($H8121="Yes",VLOOKUP($C8121,'Provisioning Requester'!$F$3:$H$20000,3,FALSE),"-")</f>
        <v>-</v>
      </c>
      <c r="J8121" s="1" t="str">
        <f>IF(OR(D8121="SVCP", E8121="TRUE"), "No", IF(ISNA(VLOOKUP($C8121,'ProvResponder deviceId'!$A$1:$A$20000,1,FALSE)),"No","Yes"))</f>
        <v>No</v>
      </c>
      <c r="K8121" s="1" t="str">
        <f>IF($J8121="Yes",VLOOKUP($C8121,'ProvResponder deviceId'!$A$1:$C$20000,3,FALSE),"-")</f>
        <v>-</v>
      </c>
      <c r="L8121" s="1" t="str">
        <f t="shared" si="252"/>
        <v/>
      </c>
      <c r="M8121" s="1" t="str">
        <f t="shared" si="253"/>
        <v/>
      </c>
      <c r="N8121" s="1" t="str">
        <f>IF(ISBLANK($C8121),"",IF(ISNA(VLOOKUP($L8121,'result messages'!$H$3:$L$11,2,FALSE)),VLOOKUP($M8121,'result messages'!$H$3:$L$11,2,FALSE),VLOOKUP($L8121,'result messages'!$H$3:$L$11,2,FALSE)))</f>
        <v/>
      </c>
      <c r="O8121" s="1" t="str">
        <f>IF(ISBLANK($C8121),"",IF(ISNA(VLOOKUP($L8121,'result messages'!$H$3:$L$11,3,FALSE)),VLOOKUP($M8121,'result messages'!$H$3:$L$11,3,FALSE),VLOOKUP($L8121,'result messages'!$H$3:$L$11,3,FALSE)))</f>
        <v/>
      </c>
      <c r="P8121" s="1" t="str">
        <f>IF(ISBLANK($C8121),"",IF(ISNA(VLOOKUP($L8121,'result messages'!$H$3:$L$11,4,FALSE)),VLOOKUP($M8121,'result messages'!$H$3:$L$11,4,FALSE),VLOOKUP($L8121,'result messages'!$H$3:$L$11,4,FALSE)))</f>
        <v/>
      </c>
      <c r="Q8121" s="1" t="str">
        <f>IF(ISBLANK($C8121),"",IF(ISNA(VLOOKUP($L8121,'result messages'!$H$3:$L$11,5,FALSE)),VLOOKUP($M8121,'result messages'!$H$3:$L$11,5,FALSE),VLOOKUP($L8121,'result messages'!$H$3:$L$11,5,FALSE)))</f>
        <v/>
      </c>
    </row>
    <row r="8122" spans="1:17">
      <c r="A8122" s="1">
        <v>8119</v>
      </c>
      <c r="B8122" s="1"/>
      <c r="C8122" s="1"/>
      <c r="D8122" s="1"/>
      <c r="E8122" s="6"/>
      <c r="F8122" s="1"/>
      <c r="G8122" s="1" t="str">
        <f>IF(ISNA(VLOOKUP($C8122,'DTEN TCAP Linkage deviceId'!$A$1:$A$20000,1,FALSE)),"No","Yes")</f>
        <v>No</v>
      </c>
      <c r="H8122" s="1" t="str">
        <f>IF(ISNA(VLOOKUP($C8122,'Provisioning Requester'!$F$3:$H$20000,2,FALSE)),"No","Yes")</f>
        <v>No</v>
      </c>
      <c r="I8122" s="1" t="str">
        <f>IF($H8122="Yes",VLOOKUP($C8122,'Provisioning Requester'!$F$3:$H$20000,3,FALSE),"-")</f>
        <v>-</v>
      </c>
      <c r="J8122" s="1" t="str">
        <f>IF(OR(D8122="SVCP", E8122="TRUE"), "No", IF(ISNA(VLOOKUP($C8122,'ProvResponder deviceId'!$A$1:$A$20000,1,FALSE)),"No","Yes"))</f>
        <v>No</v>
      </c>
      <c r="K8122" s="1" t="str">
        <f>IF($J8122="Yes",VLOOKUP($C8122,'ProvResponder deviceId'!$A$1:$C$20000,3,FALSE),"-")</f>
        <v>-</v>
      </c>
      <c r="L8122" s="1" t="str">
        <f t="shared" si="252"/>
        <v/>
      </c>
      <c r="M8122" s="1" t="str">
        <f t="shared" si="253"/>
        <v/>
      </c>
      <c r="N8122" s="1" t="str">
        <f>IF(ISBLANK($C8122),"",IF(ISNA(VLOOKUP($L8122,'result messages'!$H$3:$L$11,2,FALSE)),VLOOKUP($M8122,'result messages'!$H$3:$L$11,2,FALSE),VLOOKUP($L8122,'result messages'!$H$3:$L$11,2,FALSE)))</f>
        <v/>
      </c>
      <c r="O8122" s="1" t="str">
        <f>IF(ISBLANK($C8122),"",IF(ISNA(VLOOKUP($L8122,'result messages'!$H$3:$L$11,3,FALSE)),VLOOKUP($M8122,'result messages'!$H$3:$L$11,3,FALSE),VLOOKUP($L8122,'result messages'!$H$3:$L$11,3,FALSE)))</f>
        <v/>
      </c>
      <c r="P8122" s="1" t="str">
        <f>IF(ISBLANK($C8122),"",IF(ISNA(VLOOKUP($L8122,'result messages'!$H$3:$L$11,4,FALSE)),VLOOKUP($M8122,'result messages'!$H$3:$L$11,4,FALSE),VLOOKUP($L8122,'result messages'!$H$3:$L$11,4,FALSE)))</f>
        <v/>
      </c>
      <c r="Q8122" s="1" t="str">
        <f>IF(ISBLANK($C8122),"",IF(ISNA(VLOOKUP($L8122,'result messages'!$H$3:$L$11,5,FALSE)),VLOOKUP($M8122,'result messages'!$H$3:$L$11,5,FALSE),VLOOKUP($L8122,'result messages'!$H$3:$L$11,5,FALSE)))</f>
        <v/>
      </c>
    </row>
    <row r="8123" spans="1:17">
      <c r="A8123" s="1">
        <v>8120</v>
      </c>
      <c r="B8123" s="1"/>
      <c r="C8123" s="1"/>
      <c r="D8123" s="1"/>
      <c r="E8123" s="6"/>
      <c r="F8123" s="1"/>
      <c r="G8123" s="1" t="str">
        <f>IF(ISNA(VLOOKUP($C8123,'DTEN TCAP Linkage deviceId'!$A$1:$A$20000,1,FALSE)),"No","Yes")</f>
        <v>No</v>
      </c>
      <c r="H8123" s="1" t="str">
        <f>IF(ISNA(VLOOKUP($C8123,'Provisioning Requester'!$F$3:$H$20000,2,FALSE)),"No","Yes")</f>
        <v>No</v>
      </c>
      <c r="I8123" s="1" t="str">
        <f>IF($H8123="Yes",VLOOKUP($C8123,'Provisioning Requester'!$F$3:$H$20000,3,FALSE),"-")</f>
        <v>-</v>
      </c>
      <c r="J8123" s="1" t="str">
        <f>IF(OR(D8123="SVCP", E8123="TRUE"), "No", IF(ISNA(VLOOKUP($C8123,'ProvResponder deviceId'!$A$1:$A$20000,1,FALSE)),"No","Yes"))</f>
        <v>No</v>
      </c>
      <c r="K8123" s="1" t="str">
        <f>IF($J8123="Yes",VLOOKUP($C8123,'ProvResponder deviceId'!$A$1:$C$20000,3,FALSE),"-")</f>
        <v>-</v>
      </c>
      <c r="L8123" s="1" t="str">
        <f t="shared" si="252"/>
        <v/>
      </c>
      <c r="M8123" s="1" t="str">
        <f t="shared" si="253"/>
        <v/>
      </c>
      <c r="N8123" s="1" t="str">
        <f>IF(ISBLANK($C8123),"",IF(ISNA(VLOOKUP($L8123,'result messages'!$H$3:$L$11,2,FALSE)),VLOOKUP($M8123,'result messages'!$H$3:$L$11,2,FALSE),VLOOKUP($L8123,'result messages'!$H$3:$L$11,2,FALSE)))</f>
        <v/>
      </c>
      <c r="O8123" s="1" t="str">
        <f>IF(ISBLANK($C8123),"",IF(ISNA(VLOOKUP($L8123,'result messages'!$H$3:$L$11,3,FALSE)),VLOOKUP($M8123,'result messages'!$H$3:$L$11,3,FALSE),VLOOKUP($L8123,'result messages'!$H$3:$L$11,3,FALSE)))</f>
        <v/>
      </c>
      <c r="P8123" s="1" t="str">
        <f>IF(ISBLANK($C8123),"",IF(ISNA(VLOOKUP($L8123,'result messages'!$H$3:$L$11,4,FALSE)),VLOOKUP($M8123,'result messages'!$H$3:$L$11,4,FALSE),VLOOKUP($L8123,'result messages'!$H$3:$L$11,4,FALSE)))</f>
        <v/>
      </c>
      <c r="Q8123" s="1" t="str">
        <f>IF(ISBLANK($C8123),"",IF(ISNA(VLOOKUP($L8123,'result messages'!$H$3:$L$11,5,FALSE)),VLOOKUP($M8123,'result messages'!$H$3:$L$11,5,FALSE),VLOOKUP($L8123,'result messages'!$H$3:$L$11,5,FALSE)))</f>
        <v/>
      </c>
    </row>
    <row r="8124" spans="1:17">
      <c r="A8124" s="1">
        <v>8121</v>
      </c>
      <c r="B8124" s="1"/>
      <c r="C8124" s="1"/>
      <c r="D8124" s="1"/>
      <c r="E8124" s="6"/>
      <c r="F8124" s="1"/>
      <c r="G8124" s="1" t="str">
        <f>IF(ISNA(VLOOKUP($C8124,'DTEN TCAP Linkage deviceId'!$A$1:$A$20000,1,FALSE)),"No","Yes")</f>
        <v>No</v>
      </c>
      <c r="H8124" s="1" t="str">
        <f>IF(ISNA(VLOOKUP($C8124,'Provisioning Requester'!$F$3:$H$20000,2,FALSE)),"No","Yes")</f>
        <v>No</v>
      </c>
      <c r="I8124" s="1" t="str">
        <f>IF($H8124="Yes",VLOOKUP($C8124,'Provisioning Requester'!$F$3:$H$20000,3,FALSE),"-")</f>
        <v>-</v>
      </c>
      <c r="J8124" s="1" t="str">
        <f>IF(OR(D8124="SVCP", E8124="TRUE"), "No", IF(ISNA(VLOOKUP($C8124,'ProvResponder deviceId'!$A$1:$A$20000,1,FALSE)),"No","Yes"))</f>
        <v>No</v>
      </c>
      <c r="K8124" s="1" t="str">
        <f>IF($J8124="Yes",VLOOKUP($C8124,'ProvResponder deviceId'!$A$1:$C$20000,3,FALSE),"-")</f>
        <v>-</v>
      </c>
      <c r="L8124" s="1" t="str">
        <f t="shared" si="252"/>
        <v/>
      </c>
      <c r="M8124" s="1" t="str">
        <f t="shared" si="253"/>
        <v/>
      </c>
      <c r="N8124" s="1" t="str">
        <f>IF(ISBLANK($C8124),"",IF(ISNA(VLOOKUP($L8124,'result messages'!$H$3:$L$11,2,FALSE)),VLOOKUP($M8124,'result messages'!$H$3:$L$11,2,FALSE),VLOOKUP($L8124,'result messages'!$H$3:$L$11,2,FALSE)))</f>
        <v/>
      </c>
      <c r="O8124" s="1" t="str">
        <f>IF(ISBLANK($C8124),"",IF(ISNA(VLOOKUP($L8124,'result messages'!$H$3:$L$11,3,FALSE)),VLOOKUP($M8124,'result messages'!$H$3:$L$11,3,FALSE),VLOOKUP($L8124,'result messages'!$H$3:$L$11,3,FALSE)))</f>
        <v/>
      </c>
      <c r="P8124" s="1" t="str">
        <f>IF(ISBLANK($C8124),"",IF(ISNA(VLOOKUP($L8124,'result messages'!$H$3:$L$11,4,FALSE)),VLOOKUP($M8124,'result messages'!$H$3:$L$11,4,FALSE),VLOOKUP($L8124,'result messages'!$H$3:$L$11,4,FALSE)))</f>
        <v/>
      </c>
      <c r="Q8124" s="1" t="str">
        <f>IF(ISBLANK($C8124),"",IF(ISNA(VLOOKUP($L8124,'result messages'!$H$3:$L$11,5,FALSE)),VLOOKUP($M8124,'result messages'!$H$3:$L$11,5,FALSE),VLOOKUP($L8124,'result messages'!$H$3:$L$11,5,FALSE)))</f>
        <v/>
      </c>
    </row>
    <row r="8125" spans="1:17">
      <c r="A8125" s="1">
        <v>8122</v>
      </c>
      <c r="B8125" s="1"/>
      <c r="C8125" s="1"/>
      <c r="D8125" s="1"/>
      <c r="E8125" s="6"/>
      <c r="F8125" s="1"/>
      <c r="G8125" s="1" t="str">
        <f>IF(ISNA(VLOOKUP($C8125,'DTEN TCAP Linkage deviceId'!$A$1:$A$20000,1,FALSE)),"No","Yes")</f>
        <v>No</v>
      </c>
      <c r="H8125" s="1" t="str">
        <f>IF(ISNA(VLOOKUP($C8125,'Provisioning Requester'!$F$3:$H$20000,2,FALSE)),"No","Yes")</f>
        <v>No</v>
      </c>
      <c r="I8125" s="1" t="str">
        <f>IF($H8125="Yes",VLOOKUP($C8125,'Provisioning Requester'!$F$3:$H$20000,3,FALSE),"-")</f>
        <v>-</v>
      </c>
      <c r="J8125" s="1" t="str">
        <f>IF(OR(D8125="SVCP", E8125="TRUE"), "No", IF(ISNA(VLOOKUP($C8125,'ProvResponder deviceId'!$A$1:$A$20000,1,FALSE)),"No","Yes"))</f>
        <v>No</v>
      </c>
      <c r="K8125" s="1" t="str">
        <f>IF($J8125="Yes",VLOOKUP($C8125,'ProvResponder deviceId'!$A$1:$C$20000,3,FALSE),"-")</f>
        <v>-</v>
      </c>
      <c r="L8125" s="1" t="str">
        <f t="shared" si="252"/>
        <v/>
      </c>
      <c r="M8125" s="1" t="str">
        <f t="shared" si="253"/>
        <v/>
      </c>
      <c r="N8125" s="1" t="str">
        <f>IF(ISBLANK($C8125),"",IF(ISNA(VLOOKUP($L8125,'result messages'!$H$3:$L$11,2,FALSE)),VLOOKUP($M8125,'result messages'!$H$3:$L$11,2,FALSE),VLOOKUP($L8125,'result messages'!$H$3:$L$11,2,FALSE)))</f>
        <v/>
      </c>
      <c r="O8125" s="1" t="str">
        <f>IF(ISBLANK($C8125),"",IF(ISNA(VLOOKUP($L8125,'result messages'!$H$3:$L$11,3,FALSE)),VLOOKUP($M8125,'result messages'!$H$3:$L$11,3,FALSE),VLOOKUP($L8125,'result messages'!$H$3:$L$11,3,FALSE)))</f>
        <v/>
      </c>
      <c r="P8125" s="1" t="str">
        <f>IF(ISBLANK($C8125),"",IF(ISNA(VLOOKUP($L8125,'result messages'!$H$3:$L$11,4,FALSE)),VLOOKUP($M8125,'result messages'!$H$3:$L$11,4,FALSE),VLOOKUP($L8125,'result messages'!$H$3:$L$11,4,FALSE)))</f>
        <v/>
      </c>
      <c r="Q8125" s="1" t="str">
        <f>IF(ISBLANK($C8125),"",IF(ISNA(VLOOKUP($L8125,'result messages'!$H$3:$L$11,5,FALSE)),VLOOKUP($M8125,'result messages'!$H$3:$L$11,5,FALSE),VLOOKUP($L8125,'result messages'!$H$3:$L$11,5,FALSE)))</f>
        <v/>
      </c>
    </row>
    <row r="8126" spans="1:17">
      <c r="A8126" s="1">
        <v>8123</v>
      </c>
      <c r="B8126" s="1"/>
      <c r="C8126" s="1"/>
      <c r="D8126" s="1"/>
      <c r="E8126" s="6"/>
      <c r="F8126" s="1"/>
      <c r="G8126" s="1" t="str">
        <f>IF(ISNA(VLOOKUP($C8126,'DTEN TCAP Linkage deviceId'!$A$1:$A$20000,1,FALSE)),"No","Yes")</f>
        <v>No</v>
      </c>
      <c r="H8126" s="1" t="str">
        <f>IF(ISNA(VLOOKUP($C8126,'Provisioning Requester'!$F$3:$H$20000,2,FALSE)),"No","Yes")</f>
        <v>No</v>
      </c>
      <c r="I8126" s="1" t="str">
        <f>IF($H8126="Yes",VLOOKUP($C8126,'Provisioning Requester'!$F$3:$H$20000,3,FALSE),"-")</f>
        <v>-</v>
      </c>
      <c r="J8126" s="1" t="str">
        <f>IF(OR(D8126="SVCP", E8126="TRUE"), "No", IF(ISNA(VLOOKUP($C8126,'ProvResponder deviceId'!$A$1:$A$20000,1,FALSE)),"No","Yes"))</f>
        <v>No</v>
      </c>
      <c r="K8126" s="1" t="str">
        <f>IF($J8126="Yes",VLOOKUP($C8126,'ProvResponder deviceId'!$A$1:$C$20000,3,FALSE),"-")</f>
        <v>-</v>
      </c>
      <c r="L8126" s="1" t="str">
        <f t="shared" si="252"/>
        <v/>
      </c>
      <c r="M8126" s="1" t="str">
        <f t="shared" si="253"/>
        <v/>
      </c>
      <c r="N8126" s="1" t="str">
        <f>IF(ISBLANK($C8126),"",IF(ISNA(VLOOKUP($L8126,'result messages'!$H$3:$L$11,2,FALSE)),VLOOKUP($M8126,'result messages'!$H$3:$L$11,2,FALSE),VLOOKUP($L8126,'result messages'!$H$3:$L$11,2,FALSE)))</f>
        <v/>
      </c>
      <c r="O8126" s="1" t="str">
        <f>IF(ISBLANK($C8126),"",IF(ISNA(VLOOKUP($L8126,'result messages'!$H$3:$L$11,3,FALSE)),VLOOKUP($M8126,'result messages'!$H$3:$L$11,3,FALSE),VLOOKUP($L8126,'result messages'!$H$3:$L$11,3,FALSE)))</f>
        <v/>
      </c>
      <c r="P8126" s="1" t="str">
        <f>IF(ISBLANK($C8126),"",IF(ISNA(VLOOKUP($L8126,'result messages'!$H$3:$L$11,4,FALSE)),VLOOKUP($M8126,'result messages'!$H$3:$L$11,4,FALSE),VLOOKUP($L8126,'result messages'!$H$3:$L$11,4,FALSE)))</f>
        <v/>
      </c>
      <c r="Q8126" s="1" t="str">
        <f>IF(ISBLANK($C8126),"",IF(ISNA(VLOOKUP($L8126,'result messages'!$H$3:$L$11,5,FALSE)),VLOOKUP($M8126,'result messages'!$H$3:$L$11,5,FALSE),VLOOKUP($L8126,'result messages'!$H$3:$L$11,5,FALSE)))</f>
        <v/>
      </c>
    </row>
    <row r="8127" spans="1:17">
      <c r="A8127" s="1">
        <v>8124</v>
      </c>
      <c r="B8127" s="1"/>
      <c r="C8127" s="1"/>
      <c r="D8127" s="1"/>
      <c r="E8127" s="6"/>
      <c r="F8127" s="1"/>
      <c r="G8127" s="1" t="str">
        <f>IF(ISNA(VLOOKUP($C8127,'DTEN TCAP Linkage deviceId'!$A$1:$A$20000,1,FALSE)),"No","Yes")</f>
        <v>No</v>
      </c>
      <c r="H8127" s="1" t="str">
        <f>IF(ISNA(VLOOKUP($C8127,'Provisioning Requester'!$F$3:$H$20000,2,FALSE)),"No","Yes")</f>
        <v>No</v>
      </c>
      <c r="I8127" s="1" t="str">
        <f>IF($H8127="Yes",VLOOKUP($C8127,'Provisioning Requester'!$F$3:$H$20000,3,FALSE),"-")</f>
        <v>-</v>
      </c>
      <c r="J8127" s="1" t="str">
        <f>IF(OR(D8127="SVCP", E8127="TRUE"), "No", IF(ISNA(VLOOKUP($C8127,'ProvResponder deviceId'!$A$1:$A$20000,1,FALSE)),"No","Yes"))</f>
        <v>No</v>
      </c>
      <c r="K8127" s="1" t="str">
        <f>IF($J8127="Yes",VLOOKUP($C8127,'ProvResponder deviceId'!$A$1:$C$20000,3,FALSE),"-")</f>
        <v>-</v>
      </c>
      <c r="L8127" s="1" t="str">
        <f t="shared" si="252"/>
        <v/>
      </c>
      <c r="M8127" s="1" t="str">
        <f t="shared" si="253"/>
        <v/>
      </c>
      <c r="N8127" s="1" t="str">
        <f>IF(ISBLANK($C8127),"",IF(ISNA(VLOOKUP($L8127,'result messages'!$H$3:$L$11,2,FALSE)),VLOOKUP($M8127,'result messages'!$H$3:$L$11,2,FALSE),VLOOKUP($L8127,'result messages'!$H$3:$L$11,2,FALSE)))</f>
        <v/>
      </c>
      <c r="O8127" s="1" t="str">
        <f>IF(ISBLANK($C8127),"",IF(ISNA(VLOOKUP($L8127,'result messages'!$H$3:$L$11,3,FALSE)),VLOOKUP($M8127,'result messages'!$H$3:$L$11,3,FALSE),VLOOKUP($L8127,'result messages'!$H$3:$L$11,3,FALSE)))</f>
        <v/>
      </c>
      <c r="P8127" s="1" t="str">
        <f>IF(ISBLANK($C8127),"",IF(ISNA(VLOOKUP($L8127,'result messages'!$H$3:$L$11,4,FALSE)),VLOOKUP($M8127,'result messages'!$H$3:$L$11,4,FALSE),VLOOKUP($L8127,'result messages'!$H$3:$L$11,4,FALSE)))</f>
        <v/>
      </c>
      <c r="Q8127" s="1" t="str">
        <f>IF(ISBLANK($C8127),"",IF(ISNA(VLOOKUP($L8127,'result messages'!$H$3:$L$11,5,FALSE)),VLOOKUP($M8127,'result messages'!$H$3:$L$11,5,FALSE),VLOOKUP($L8127,'result messages'!$H$3:$L$11,5,FALSE)))</f>
        <v/>
      </c>
    </row>
    <row r="8128" spans="1:17">
      <c r="A8128" s="1">
        <v>8125</v>
      </c>
      <c r="B8128" s="1"/>
      <c r="C8128" s="1"/>
      <c r="D8128" s="1"/>
      <c r="E8128" s="6"/>
      <c r="F8128" s="1"/>
      <c r="G8128" s="1" t="str">
        <f>IF(ISNA(VLOOKUP($C8128,'DTEN TCAP Linkage deviceId'!$A$1:$A$20000,1,FALSE)),"No","Yes")</f>
        <v>No</v>
      </c>
      <c r="H8128" s="1" t="str">
        <f>IF(ISNA(VLOOKUP($C8128,'Provisioning Requester'!$F$3:$H$20000,2,FALSE)),"No","Yes")</f>
        <v>No</v>
      </c>
      <c r="I8128" s="1" t="str">
        <f>IF($H8128="Yes",VLOOKUP($C8128,'Provisioning Requester'!$F$3:$H$20000,3,FALSE),"-")</f>
        <v>-</v>
      </c>
      <c r="J8128" s="1" t="str">
        <f>IF(OR(D8128="SVCP", E8128="TRUE"), "No", IF(ISNA(VLOOKUP($C8128,'ProvResponder deviceId'!$A$1:$A$20000,1,FALSE)),"No","Yes"))</f>
        <v>No</v>
      </c>
      <c r="K8128" s="1" t="str">
        <f>IF($J8128="Yes",VLOOKUP($C8128,'ProvResponder deviceId'!$A$1:$C$20000,3,FALSE),"-")</f>
        <v>-</v>
      </c>
      <c r="L8128" s="1" t="str">
        <f t="shared" si="252"/>
        <v/>
      </c>
      <c r="M8128" s="1" t="str">
        <f t="shared" si="253"/>
        <v/>
      </c>
      <c r="N8128" s="1" t="str">
        <f>IF(ISBLANK($C8128),"",IF(ISNA(VLOOKUP($L8128,'result messages'!$H$3:$L$11,2,FALSE)),VLOOKUP($M8128,'result messages'!$H$3:$L$11,2,FALSE),VLOOKUP($L8128,'result messages'!$H$3:$L$11,2,FALSE)))</f>
        <v/>
      </c>
      <c r="O8128" s="1" t="str">
        <f>IF(ISBLANK($C8128),"",IF(ISNA(VLOOKUP($L8128,'result messages'!$H$3:$L$11,3,FALSE)),VLOOKUP($M8128,'result messages'!$H$3:$L$11,3,FALSE),VLOOKUP($L8128,'result messages'!$H$3:$L$11,3,FALSE)))</f>
        <v/>
      </c>
      <c r="P8128" s="1" t="str">
        <f>IF(ISBLANK($C8128),"",IF(ISNA(VLOOKUP($L8128,'result messages'!$H$3:$L$11,4,FALSE)),VLOOKUP($M8128,'result messages'!$H$3:$L$11,4,FALSE),VLOOKUP($L8128,'result messages'!$H$3:$L$11,4,FALSE)))</f>
        <v/>
      </c>
      <c r="Q8128" s="1" t="str">
        <f>IF(ISBLANK($C8128),"",IF(ISNA(VLOOKUP($L8128,'result messages'!$H$3:$L$11,5,FALSE)),VLOOKUP($M8128,'result messages'!$H$3:$L$11,5,FALSE),VLOOKUP($L8128,'result messages'!$H$3:$L$11,5,FALSE)))</f>
        <v/>
      </c>
    </row>
    <row r="8129" spans="1:17">
      <c r="A8129" s="1">
        <v>8126</v>
      </c>
      <c r="B8129" s="1"/>
      <c r="C8129" s="1"/>
      <c r="D8129" s="1"/>
      <c r="E8129" s="6"/>
      <c r="F8129" s="1"/>
      <c r="G8129" s="1" t="str">
        <f>IF(ISNA(VLOOKUP($C8129,'DTEN TCAP Linkage deviceId'!$A$1:$A$20000,1,FALSE)),"No","Yes")</f>
        <v>No</v>
      </c>
      <c r="H8129" s="1" t="str">
        <f>IF(ISNA(VLOOKUP($C8129,'Provisioning Requester'!$F$3:$H$20000,2,FALSE)),"No","Yes")</f>
        <v>No</v>
      </c>
      <c r="I8129" s="1" t="str">
        <f>IF($H8129="Yes",VLOOKUP($C8129,'Provisioning Requester'!$F$3:$H$20000,3,FALSE),"-")</f>
        <v>-</v>
      </c>
      <c r="J8129" s="1" t="str">
        <f>IF(OR(D8129="SVCP", E8129="TRUE"), "No", IF(ISNA(VLOOKUP($C8129,'ProvResponder deviceId'!$A$1:$A$20000,1,FALSE)),"No","Yes"))</f>
        <v>No</v>
      </c>
      <c r="K8129" s="1" t="str">
        <f>IF($J8129="Yes",VLOOKUP($C8129,'ProvResponder deviceId'!$A$1:$C$20000,3,FALSE),"-")</f>
        <v>-</v>
      </c>
      <c r="L8129" s="1" t="str">
        <f t="shared" si="252"/>
        <v/>
      </c>
      <c r="M8129" s="1" t="str">
        <f t="shared" si="253"/>
        <v/>
      </c>
      <c r="N8129" s="1" t="str">
        <f>IF(ISBLANK($C8129),"",IF(ISNA(VLOOKUP($L8129,'result messages'!$H$3:$L$11,2,FALSE)),VLOOKUP($M8129,'result messages'!$H$3:$L$11,2,FALSE),VLOOKUP($L8129,'result messages'!$H$3:$L$11,2,FALSE)))</f>
        <v/>
      </c>
      <c r="O8129" s="1" t="str">
        <f>IF(ISBLANK($C8129),"",IF(ISNA(VLOOKUP($L8129,'result messages'!$H$3:$L$11,3,FALSE)),VLOOKUP($M8129,'result messages'!$H$3:$L$11,3,FALSE),VLOOKUP($L8129,'result messages'!$H$3:$L$11,3,FALSE)))</f>
        <v/>
      </c>
      <c r="P8129" s="1" t="str">
        <f>IF(ISBLANK($C8129),"",IF(ISNA(VLOOKUP($L8129,'result messages'!$H$3:$L$11,4,FALSE)),VLOOKUP($M8129,'result messages'!$H$3:$L$11,4,FALSE),VLOOKUP($L8129,'result messages'!$H$3:$L$11,4,FALSE)))</f>
        <v/>
      </c>
      <c r="Q8129" s="1" t="str">
        <f>IF(ISBLANK($C8129),"",IF(ISNA(VLOOKUP($L8129,'result messages'!$H$3:$L$11,5,FALSE)),VLOOKUP($M8129,'result messages'!$H$3:$L$11,5,FALSE),VLOOKUP($L8129,'result messages'!$H$3:$L$11,5,FALSE)))</f>
        <v/>
      </c>
    </row>
    <row r="8130" spans="1:17">
      <c r="A8130" s="1">
        <v>8127</v>
      </c>
      <c r="B8130" s="1"/>
      <c r="C8130" s="1"/>
      <c r="D8130" s="1"/>
      <c r="E8130" s="6"/>
      <c r="F8130" s="1"/>
      <c r="G8130" s="1" t="str">
        <f>IF(ISNA(VLOOKUP($C8130,'DTEN TCAP Linkage deviceId'!$A$1:$A$20000,1,FALSE)),"No","Yes")</f>
        <v>No</v>
      </c>
      <c r="H8130" s="1" t="str">
        <f>IF(ISNA(VLOOKUP($C8130,'Provisioning Requester'!$F$3:$H$20000,2,FALSE)),"No","Yes")</f>
        <v>No</v>
      </c>
      <c r="I8130" s="1" t="str">
        <f>IF($H8130="Yes",VLOOKUP($C8130,'Provisioning Requester'!$F$3:$H$20000,3,FALSE),"-")</f>
        <v>-</v>
      </c>
      <c r="J8130" s="1" t="str">
        <f>IF(OR(D8130="SVCP", E8130="TRUE"), "No", IF(ISNA(VLOOKUP($C8130,'ProvResponder deviceId'!$A$1:$A$20000,1,FALSE)),"No","Yes"))</f>
        <v>No</v>
      </c>
      <c r="K8130" s="1" t="str">
        <f>IF($J8130="Yes",VLOOKUP($C8130,'ProvResponder deviceId'!$A$1:$C$20000,3,FALSE),"-")</f>
        <v>-</v>
      </c>
      <c r="L8130" s="1" t="str">
        <f t="shared" si="252"/>
        <v/>
      </c>
      <c r="M8130" s="1" t="str">
        <f t="shared" si="253"/>
        <v/>
      </c>
      <c r="N8130" s="1" t="str">
        <f>IF(ISBLANK($C8130),"",IF(ISNA(VLOOKUP($L8130,'result messages'!$H$3:$L$11,2,FALSE)),VLOOKUP($M8130,'result messages'!$H$3:$L$11,2,FALSE),VLOOKUP($L8130,'result messages'!$H$3:$L$11,2,FALSE)))</f>
        <v/>
      </c>
      <c r="O8130" s="1" t="str">
        <f>IF(ISBLANK($C8130),"",IF(ISNA(VLOOKUP($L8130,'result messages'!$H$3:$L$11,3,FALSE)),VLOOKUP($M8130,'result messages'!$H$3:$L$11,3,FALSE),VLOOKUP($L8130,'result messages'!$H$3:$L$11,3,FALSE)))</f>
        <v/>
      </c>
      <c r="P8130" s="1" t="str">
        <f>IF(ISBLANK($C8130),"",IF(ISNA(VLOOKUP($L8130,'result messages'!$H$3:$L$11,4,FALSE)),VLOOKUP($M8130,'result messages'!$H$3:$L$11,4,FALSE),VLOOKUP($L8130,'result messages'!$H$3:$L$11,4,FALSE)))</f>
        <v/>
      </c>
      <c r="Q8130" s="1" t="str">
        <f>IF(ISBLANK($C8130),"",IF(ISNA(VLOOKUP($L8130,'result messages'!$H$3:$L$11,5,FALSE)),VLOOKUP($M8130,'result messages'!$H$3:$L$11,5,FALSE),VLOOKUP($L8130,'result messages'!$H$3:$L$11,5,FALSE)))</f>
        <v/>
      </c>
    </row>
    <row r="8131" spans="1:17">
      <c r="A8131" s="1">
        <v>8128</v>
      </c>
      <c r="B8131" s="1"/>
      <c r="C8131" s="1"/>
      <c r="D8131" s="1"/>
      <c r="E8131" s="6"/>
      <c r="F8131" s="1"/>
      <c r="G8131" s="1" t="str">
        <f>IF(ISNA(VLOOKUP($C8131,'DTEN TCAP Linkage deviceId'!$A$1:$A$20000,1,FALSE)),"No","Yes")</f>
        <v>No</v>
      </c>
      <c r="H8131" s="1" t="str">
        <f>IF(ISNA(VLOOKUP($C8131,'Provisioning Requester'!$F$3:$H$20000,2,FALSE)),"No","Yes")</f>
        <v>No</v>
      </c>
      <c r="I8131" s="1" t="str">
        <f>IF($H8131="Yes",VLOOKUP($C8131,'Provisioning Requester'!$F$3:$H$20000,3,FALSE),"-")</f>
        <v>-</v>
      </c>
      <c r="J8131" s="1" t="str">
        <f>IF(OR(D8131="SVCP", E8131="TRUE"), "No", IF(ISNA(VLOOKUP($C8131,'ProvResponder deviceId'!$A$1:$A$20000,1,FALSE)),"No","Yes"))</f>
        <v>No</v>
      </c>
      <c r="K8131" s="1" t="str">
        <f>IF($J8131="Yes",VLOOKUP($C8131,'ProvResponder deviceId'!$A$1:$C$20000,3,FALSE),"-")</f>
        <v>-</v>
      </c>
      <c r="L8131" s="1" t="str">
        <f t="shared" si="252"/>
        <v/>
      </c>
      <c r="M8131" s="1" t="str">
        <f t="shared" si="253"/>
        <v/>
      </c>
      <c r="N8131" s="1" t="str">
        <f>IF(ISBLANK($C8131),"",IF(ISNA(VLOOKUP($L8131,'result messages'!$H$3:$L$11,2,FALSE)),VLOOKUP($M8131,'result messages'!$H$3:$L$11,2,FALSE),VLOOKUP($L8131,'result messages'!$H$3:$L$11,2,FALSE)))</f>
        <v/>
      </c>
      <c r="O8131" s="1" t="str">
        <f>IF(ISBLANK($C8131),"",IF(ISNA(VLOOKUP($L8131,'result messages'!$H$3:$L$11,3,FALSE)),VLOOKUP($M8131,'result messages'!$H$3:$L$11,3,FALSE),VLOOKUP($L8131,'result messages'!$H$3:$L$11,3,FALSE)))</f>
        <v/>
      </c>
      <c r="P8131" s="1" t="str">
        <f>IF(ISBLANK($C8131),"",IF(ISNA(VLOOKUP($L8131,'result messages'!$H$3:$L$11,4,FALSE)),VLOOKUP($M8131,'result messages'!$H$3:$L$11,4,FALSE),VLOOKUP($L8131,'result messages'!$H$3:$L$11,4,FALSE)))</f>
        <v/>
      </c>
      <c r="Q8131" s="1" t="str">
        <f>IF(ISBLANK($C8131),"",IF(ISNA(VLOOKUP($L8131,'result messages'!$H$3:$L$11,5,FALSE)),VLOOKUP($M8131,'result messages'!$H$3:$L$11,5,FALSE),VLOOKUP($L8131,'result messages'!$H$3:$L$11,5,FALSE)))</f>
        <v/>
      </c>
    </row>
    <row r="8132" spans="1:17">
      <c r="A8132" s="1">
        <v>8129</v>
      </c>
      <c r="B8132" s="1"/>
      <c r="C8132" s="1"/>
      <c r="D8132" s="1"/>
      <c r="E8132" s="6"/>
      <c r="F8132" s="1"/>
      <c r="G8132" s="1" t="str">
        <f>IF(ISNA(VLOOKUP($C8132,'DTEN TCAP Linkage deviceId'!$A$1:$A$20000,1,FALSE)),"No","Yes")</f>
        <v>No</v>
      </c>
      <c r="H8132" s="1" t="str">
        <f>IF(ISNA(VLOOKUP($C8132,'Provisioning Requester'!$F$3:$H$20000,2,FALSE)),"No","Yes")</f>
        <v>No</v>
      </c>
      <c r="I8132" s="1" t="str">
        <f>IF($H8132="Yes",VLOOKUP($C8132,'Provisioning Requester'!$F$3:$H$20000,3,FALSE),"-")</f>
        <v>-</v>
      </c>
      <c r="J8132" s="1" t="str">
        <f>IF(OR(D8132="SVCP", E8132="TRUE"), "No", IF(ISNA(VLOOKUP($C8132,'ProvResponder deviceId'!$A$1:$A$20000,1,FALSE)),"No","Yes"))</f>
        <v>No</v>
      </c>
      <c r="K8132" s="1" t="str">
        <f>IF($J8132="Yes",VLOOKUP($C8132,'ProvResponder deviceId'!$A$1:$C$20000,3,FALSE),"-")</f>
        <v>-</v>
      </c>
      <c r="L8132" s="1" t="str">
        <f t="shared" si="252"/>
        <v/>
      </c>
      <c r="M8132" s="1" t="str">
        <f t="shared" si="253"/>
        <v/>
      </c>
      <c r="N8132" s="1" t="str">
        <f>IF(ISBLANK($C8132),"",IF(ISNA(VLOOKUP($L8132,'result messages'!$H$3:$L$11,2,FALSE)),VLOOKUP($M8132,'result messages'!$H$3:$L$11,2,FALSE),VLOOKUP($L8132,'result messages'!$H$3:$L$11,2,FALSE)))</f>
        <v/>
      </c>
      <c r="O8132" s="1" t="str">
        <f>IF(ISBLANK($C8132),"",IF(ISNA(VLOOKUP($L8132,'result messages'!$H$3:$L$11,3,FALSE)),VLOOKUP($M8132,'result messages'!$H$3:$L$11,3,FALSE),VLOOKUP($L8132,'result messages'!$H$3:$L$11,3,FALSE)))</f>
        <v/>
      </c>
      <c r="P8132" s="1" t="str">
        <f>IF(ISBLANK($C8132),"",IF(ISNA(VLOOKUP($L8132,'result messages'!$H$3:$L$11,4,FALSE)),VLOOKUP($M8132,'result messages'!$H$3:$L$11,4,FALSE),VLOOKUP($L8132,'result messages'!$H$3:$L$11,4,FALSE)))</f>
        <v/>
      </c>
      <c r="Q8132" s="1" t="str">
        <f>IF(ISBLANK($C8132),"",IF(ISNA(VLOOKUP($L8132,'result messages'!$H$3:$L$11,5,FALSE)),VLOOKUP($M8132,'result messages'!$H$3:$L$11,5,FALSE),VLOOKUP($L8132,'result messages'!$H$3:$L$11,5,FALSE)))</f>
        <v/>
      </c>
    </row>
    <row r="8133" spans="1:17">
      <c r="A8133" s="1">
        <v>8130</v>
      </c>
      <c r="B8133" s="1"/>
      <c r="C8133" s="1"/>
      <c r="D8133" s="1"/>
      <c r="E8133" s="6"/>
      <c r="F8133" s="1"/>
      <c r="G8133" s="1" t="str">
        <f>IF(ISNA(VLOOKUP($C8133,'DTEN TCAP Linkage deviceId'!$A$1:$A$20000,1,FALSE)),"No","Yes")</f>
        <v>No</v>
      </c>
      <c r="H8133" s="1" t="str">
        <f>IF(ISNA(VLOOKUP($C8133,'Provisioning Requester'!$F$3:$H$20000,2,FALSE)),"No","Yes")</f>
        <v>No</v>
      </c>
      <c r="I8133" s="1" t="str">
        <f>IF($H8133="Yes",VLOOKUP($C8133,'Provisioning Requester'!$F$3:$H$20000,3,FALSE),"-")</f>
        <v>-</v>
      </c>
      <c r="J8133" s="1" t="str">
        <f>IF(OR(D8133="SVCP", E8133="TRUE"), "No", IF(ISNA(VLOOKUP($C8133,'ProvResponder deviceId'!$A$1:$A$20000,1,FALSE)),"No","Yes"))</f>
        <v>No</v>
      </c>
      <c r="K8133" s="1" t="str">
        <f>IF($J8133="Yes",VLOOKUP($C8133,'ProvResponder deviceId'!$A$1:$C$20000,3,FALSE),"-")</f>
        <v>-</v>
      </c>
      <c r="L8133" s="1" t="str">
        <f t="shared" ref="L8133:L8196" si="254">IF(ISBLANK($C8133),"",$D8133&amp;$E8133&amp;$G8133&amp;$H8133&amp;$I8133&amp;$J8133&amp;$K8133)</f>
        <v/>
      </c>
      <c r="M8133" s="1" t="str">
        <f t="shared" ref="M8133:M8196" si="255">IF(ISBLANK($C8133),"",$D8133&amp;$E8133&amp;$G8133&amp;$H8133&amp;$I8133&amp;$J8133&amp;"other")</f>
        <v/>
      </c>
      <c r="N8133" s="1" t="str">
        <f>IF(ISBLANK($C8133),"",IF(ISNA(VLOOKUP($L8133,'result messages'!$H$3:$L$11,2,FALSE)),VLOOKUP($M8133,'result messages'!$H$3:$L$11,2,FALSE),VLOOKUP($L8133,'result messages'!$H$3:$L$11,2,FALSE)))</f>
        <v/>
      </c>
      <c r="O8133" s="1" t="str">
        <f>IF(ISBLANK($C8133),"",IF(ISNA(VLOOKUP($L8133,'result messages'!$H$3:$L$11,3,FALSE)),VLOOKUP($M8133,'result messages'!$H$3:$L$11,3,FALSE),VLOOKUP($L8133,'result messages'!$H$3:$L$11,3,FALSE)))</f>
        <v/>
      </c>
      <c r="P8133" s="1" t="str">
        <f>IF(ISBLANK($C8133),"",IF(ISNA(VLOOKUP($L8133,'result messages'!$H$3:$L$11,4,FALSE)),VLOOKUP($M8133,'result messages'!$H$3:$L$11,4,FALSE),VLOOKUP($L8133,'result messages'!$H$3:$L$11,4,FALSE)))</f>
        <v/>
      </c>
      <c r="Q8133" s="1" t="str">
        <f>IF(ISBLANK($C8133),"",IF(ISNA(VLOOKUP($L8133,'result messages'!$H$3:$L$11,5,FALSE)),VLOOKUP($M8133,'result messages'!$H$3:$L$11,5,FALSE),VLOOKUP($L8133,'result messages'!$H$3:$L$11,5,FALSE)))</f>
        <v/>
      </c>
    </row>
    <row r="8134" spans="1:17">
      <c r="A8134" s="1">
        <v>8131</v>
      </c>
      <c r="B8134" s="1"/>
      <c r="C8134" s="1"/>
      <c r="D8134" s="1"/>
      <c r="E8134" s="6"/>
      <c r="F8134" s="1"/>
      <c r="G8134" s="1" t="str">
        <f>IF(ISNA(VLOOKUP($C8134,'DTEN TCAP Linkage deviceId'!$A$1:$A$20000,1,FALSE)),"No","Yes")</f>
        <v>No</v>
      </c>
      <c r="H8134" s="1" t="str">
        <f>IF(ISNA(VLOOKUP($C8134,'Provisioning Requester'!$F$3:$H$20000,2,FALSE)),"No","Yes")</f>
        <v>No</v>
      </c>
      <c r="I8134" s="1" t="str">
        <f>IF($H8134="Yes",VLOOKUP($C8134,'Provisioning Requester'!$F$3:$H$20000,3,FALSE),"-")</f>
        <v>-</v>
      </c>
      <c r="J8134" s="1" t="str">
        <f>IF(OR(D8134="SVCP", E8134="TRUE"), "No", IF(ISNA(VLOOKUP($C8134,'ProvResponder deviceId'!$A$1:$A$20000,1,FALSE)),"No","Yes"))</f>
        <v>No</v>
      </c>
      <c r="K8134" s="1" t="str">
        <f>IF($J8134="Yes",VLOOKUP($C8134,'ProvResponder deviceId'!$A$1:$C$20000,3,FALSE),"-")</f>
        <v>-</v>
      </c>
      <c r="L8134" s="1" t="str">
        <f t="shared" si="254"/>
        <v/>
      </c>
      <c r="M8134" s="1" t="str">
        <f t="shared" si="255"/>
        <v/>
      </c>
      <c r="N8134" s="1" t="str">
        <f>IF(ISBLANK($C8134),"",IF(ISNA(VLOOKUP($L8134,'result messages'!$H$3:$L$11,2,FALSE)),VLOOKUP($M8134,'result messages'!$H$3:$L$11,2,FALSE),VLOOKUP($L8134,'result messages'!$H$3:$L$11,2,FALSE)))</f>
        <v/>
      </c>
      <c r="O8134" s="1" t="str">
        <f>IF(ISBLANK($C8134),"",IF(ISNA(VLOOKUP($L8134,'result messages'!$H$3:$L$11,3,FALSE)),VLOOKUP($M8134,'result messages'!$H$3:$L$11,3,FALSE),VLOOKUP($L8134,'result messages'!$H$3:$L$11,3,FALSE)))</f>
        <v/>
      </c>
      <c r="P8134" s="1" t="str">
        <f>IF(ISBLANK($C8134),"",IF(ISNA(VLOOKUP($L8134,'result messages'!$H$3:$L$11,4,FALSE)),VLOOKUP($M8134,'result messages'!$H$3:$L$11,4,FALSE),VLOOKUP($L8134,'result messages'!$H$3:$L$11,4,FALSE)))</f>
        <v/>
      </c>
      <c r="Q8134" s="1" t="str">
        <f>IF(ISBLANK($C8134),"",IF(ISNA(VLOOKUP($L8134,'result messages'!$H$3:$L$11,5,FALSE)),VLOOKUP($M8134,'result messages'!$H$3:$L$11,5,FALSE),VLOOKUP($L8134,'result messages'!$H$3:$L$11,5,FALSE)))</f>
        <v/>
      </c>
    </row>
    <row r="8135" spans="1:17">
      <c r="A8135" s="1">
        <v>8132</v>
      </c>
      <c r="B8135" s="1"/>
      <c r="C8135" s="1"/>
      <c r="D8135" s="1"/>
      <c r="E8135" s="6"/>
      <c r="F8135" s="1"/>
      <c r="G8135" s="1" t="str">
        <f>IF(ISNA(VLOOKUP($C8135,'DTEN TCAP Linkage deviceId'!$A$1:$A$20000,1,FALSE)),"No","Yes")</f>
        <v>No</v>
      </c>
      <c r="H8135" s="1" t="str">
        <f>IF(ISNA(VLOOKUP($C8135,'Provisioning Requester'!$F$3:$H$20000,2,FALSE)),"No","Yes")</f>
        <v>No</v>
      </c>
      <c r="I8135" s="1" t="str">
        <f>IF($H8135="Yes",VLOOKUP($C8135,'Provisioning Requester'!$F$3:$H$20000,3,FALSE),"-")</f>
        <v>-</v>
      </c>
      <c r="J8135" s="1" t="str">
        <f>IF(OR(D8135="SVCP", E8135="TRUE"), "No", IF(ISNA(VLOOKUP($C8135,'ProvResponder deviceId'!$A$1:$A$20000,1,FALSE)),"No","Yes"))</f>
        <v>No</v>
      </c>
      <c r="K8135" s="1" t="str">
        <f>IF($J8135="Yes",VLOOKUP($C8135,'ProvResponder deviceId'!$A$1:$C$20000,3,FALSE),"-")</f>
        <v>-</v>
      </c>
      <c r="L8135" s="1" t="str">
        <f t="shared" si="254"/>
        <v/>
      </c>
      <c r="M8135" s="1" t="str">
        <f t="shared" si="255"/>
        <v/>
      </c>
      <c r="N8135" s="1" t="str">
        <f>IF(ISBLANK($C8135),"",IF(ISNA(VLOOKUP($L8135,'result messages'!$H$3:$L$11,2,FALSE)),VLOOKUP($M8135,'result messages'!$H$3:$L$11,2,FALSE),VLOOKUP($L8135,'result messages'!$H$3:$L$11,2,FALSE)))</f>
        <v/>
      </c>
      <c r="O8135" s="1" t="str">
        <f>IF(ISBLANK($C8135),"",IF(ISNA(VLOOKUP($L8135,'result messages'!$H$3:$L$11,3,FALSE)),VLOOKUP($M8135,'result messages'!$H$3:$L$11,3,FALSE),VLOOKUP($L8135,'result messages'!$H$3:$L$11,3,FALSE)))</f>
        <v/>
      </c>
      <c r="P8135" s="1" t="str">
        <f>IF(ISBLANK($C8135),"",IF(ISNA(VLOOKUP($L8135,'result messages'!$H$3:$L$11,4,FALSE)),VLOOKUP($M8135,'result messages'!$H$3:$L$11,4,FALSE),VLOOKUP($L8135,'result messages'!$H$3:$L$11,4,FALSE)))</f>
        <v/>
      </c>
      <c r="Q8135" s="1" t="str">
        <f>IF(ISBLANK($C8135),"",IF(ISNA(VLOOKUP($L8135,'result messages'!$H$3:$L$11,5,FALSE)),VLOOKUP($M8135,'result messages'!$H$3:$L$11,5,FALSE),VLOOKUP($L8135,'result messages'!$H$3:$L$11,5,FALSE)))</f>
        <v/>
      </c>
    </row>
    <row r="8136" spans="1:17">
      <c r="A8136" s="1">
        <v>8133</v>
      </c>
      <c r="B8136" s="1"/>
      <c r="C8136" s="1"/>
      <c r="D8136" s="1"/>
      <c r="E8136" s="6"/>
      <c r="F8136" s="1"/>
      <c r="G8136" s="1" t="str">
        <f>IF(ISNA(VLOOKUP($C8136,'DTEN TCAP Linkage deviceId'!$A$1:$A$20000,1,FALSE)),"No","Yes")</f>
        <v>No</v>
      </c>
      <c r="H8136" s="1" t="str">
        <f>IF(ISNA(VLOOKUP($C8136,'Provisioning Requester'!$F$3:$H$20000,2,FALSE)),"No","Yes")</f>
        <v>No</v>
      </c>
      <c r="I8136" s="1" t="str">
        <f>IF($H8136="Yes",VLOOKUP($C8136,'Provisioning Requester'!$F$3:$H$20000,3,FALSE),"-")</f>
        <v>-</v>
      </c>
      <c r="J8136" s="1" t="str">
        <f>IF(OR(D8136="SVCP", E8136="TRUE"), "No", IF(ISNA(VLOOKUP($C8136,'ProvResponder deviceId'!$A$1:$A$20000,1,FALSE)),"No","Yes"))</f>
        <v>No</v>
      </c>
      <c r="K8136" s="1" t="str">
        <f>IF($J8136="Yes",VLOOKUP($C8136,'ProvResponder deviceId'!$A$1:$C$20000,3,FALSE),"-")</f>
        <v>-</v>
      </c>
      <c r="L8136" s="1" t="str">
        <f t="shared" si="254"/>
        <v/>
      </c>
      <c r="M8136" s="1" t="str">
        <f t="shared" si="255"/>
        <v/>
      </c>
      <c r="N8136" s="1" t="str">
        <f>IF(ISBLANK($C8136),"",IF(ISNA(VLOOKUP($L8136,'result messages'!$H$3:$L$11,2,FALSE)),VLOOKUP($M8136,'result messages'!$H$3:$L$11,2,FALSE),VLOOKUP($L8136,'result messages'!$H$3:$L$11,2,FALSE)))</f>
        <v/>
      </c>
      <c r="O8136" s="1" t="str">
        <f>IF(ISBLANK($C8136),"",IF(ISNA(VLOOKUP($L8136,'result messages'!$H$3:$L$11,3,FALSE)),VLOOKUP($M8136,'result messages'!$H$3:$L$11,3,FALSE),VLOOKUP($L8136,'result messages'!$H$3:$L$11,3,FALSE)))</f>
        <v/>
      </c>
      <c r="P8136" s="1" t="str">
        <f>IF(ISBLANK($C8136),"",IF(ISNA(VLOOKUP($L8136,'result messages'!$H$3:$L$11,4,FALSE)),VLOOKUP($M8136,'result messages'!$H$3:$L$11,4,FALSE),VLOOKUP($L8136,'result messages'!$H$3:$L$11,4,FALSE)))</f>
        <v/>
      </c>
      <c r="Q8136" s="1" t="str">
        <f>IF(ISBLANK($C8136),"",IF(ISNA(VLOOKUP($L8136,'result messages'!$H$3:$L$11,5,FALSE)),VLOOKUP($M8136,'result messages'!$H$3:$L$11,5,FALSE),VLOOKUP($L8136,'result messages'!$H$3:$L$11,5,FALSE)))</f>
        <v/>
      </c>
    </row>
    <row r="8137" spans="1:17">
      <c r="A8137" s="1">
        <v>8134</v>
      </c>
      <c r="B8137" s="1"/>
      <c r="C8137" s="1"/>
      <c r="D8137" s="1"/>
      <c r="E8137" s="6"/>
      <c r="F8137" s="1"/>
      <c r="G8137" s="1" t="str">
        <f>IF(ISNA(VLOOKUP($C8137,'DTEN TCAP Linkage deviceId'!$A$1:$A$20000,1,FALSE)),"No","Yes")</f>
        <v>No</v>
      </c>
      <c r="H8137" s="1" t="str">
        <f>IF(ISNA(VLOOKUP($C8137,'Provisioning Requester'!$F$3:$H$20000,2,FALSE)),"No","Yes")</f>
        <v>No</v>
      </c>
      <c r="I8137" s="1" t="str">
        <f>IF($H8137="Yes",VLOOKUP($C8137,'Provisioning Requester'!$F$3:$H$20000,3,FALSE),"-")</f>
        <v>-</v>
      </c>
      <c r="J8137" s="1" t="str">
        <f>IF(OR(D8137="SVCP", E8137="TRUE"), "No", IF(ISNA(VLOOKUP($C8137,'ProvResponder deviceId'!$A$1:$A$20000,1,FALSE)),"No","Yes"))</f>
        <v>No</v>
      </c>
      <c r="K8137" s="1" t="str">
        <f>IF($J8137="Yes",VLOOKUP($C8137,'ProvResponder deviceId'!$A$1:$C$20000,3,FALSE),"-")</f>
        <v>-</v>
      </c>
      <c r="L8137" s="1" t="str">
        <f t="shared" si="254"/>
        <v/>
      </c>
      <c r="M8137" s="1" t="str">
        <f t="shared" si="255"/>
        <v/>
      </c>
      <c r="N8137" s="1" t="str">
        <f>IF(ISBLANK($C8137),"",IF(ISNA(VLOOKUP($L8137,'result messages'!$H$3:$L$11,2,FALSE)),VLOOKUP($M8137,'result messages'!$H$3:$L$11,2,FALSE),VLOOKUP($L8137,'result messages'!$H$3:$L$11,2,FALSE)))</f>
        <v/>
      </c>
      <c r="O8137" s="1" t="str">
        <f>IF(ISBLANK($C8137),"",IF(ISNA(VLOOKUP($L8137,'result messages'!$H$3:$L$11,3,FALSE)),VLOOKUP($M8137,'result messages'!$H$3:$L$11,3,FALSE),VLOOKUP($L8137,'result messages'!$H$3:$L$11,3,FALSE)))</f>
        <v/>
      </c>
      <c r="P8137" s="1" t="str">
        <f>IF(ISBLANK($C8137),"",IF(ISNA(VLOOKUP($L8137,'result messages'!$H$3:$L$11,4,FALSE)),VLOOKUP($M8137,'result messages'!$H$3:$L$11,4,FALSE),VLOOKUP($L8137,'result messages'!$H$3:$L$11,4,FALSE)))</f>
        <v/>
      </c>
      <c r="Q8137" s="1" t="str">
        <f>IF(ISBLANK($C8137),"",IF(ISNA(VLOOKUP($L8137,'result messages'!$H$3:$L$11,5,FALSE)),VLOOKUP($M8137,'result messages'!$H$3:$L$11,5,FALSE),VLOOKUP($L8137,'result messages'!$H$3:$L$11,5,FALSE)))</f>
        <v/>
      </c>
    </row>
    <row r="8138" spans="1:17">
      <c r="A8138" s="1">
        <v>8135</v>
      </c>
      <c r="B8138" s="1"/>
      <c r="C8138" s="1"/>
      <c r="D8138" s="1"/>
      <c r="E8138" s="6"/>
      <c r="F8138" s="1"/>
      <c r="G8138" s="1" t="str">
        <f>IF(ISNA(VLOOKUP($C8138,'DTEN TCAP Linkage deviceId'!$A$1:$A$20000,1,FALSE)),"No","Yes")</f>
        <v>No</v>
      </c>
      <c r="H8138" s="1" t="str">
        <f>IF(ISNA(VLOOKUP($C8138,'Provisioning Requester'!$F$3:$H$20000,2,FALSE)),"No","Yes")</f>
        <v>No</v>
      </c>
      <c r="I8138" s="1" t="str">
        <f>IF($H8138="Yes",VLOOKUP($C8138,'Provisioning Requester'!$F$3:$H$20000,3,FALSE),"-")</f>
        <v>-</v>
      </c>
      <c r="J8138" s="1" t="str">
        <f>IF(OR(D8138="SVCP", E8138="TRUE"), "No", IF(ISNA(VLOOKUP($C8138,'ProvResponder deviceId'!$A$1:$A$20000,1,FALSE)),"No","Yes"))</f>
        <v>No</v>
      </c>
      <c r="K8138" s="1" t="str">
        <f>IF($J8138="Yes",VLOOKUP($C8138,'ProvResponder deviceId'!$A$1:$C$20000,3,FALSE),"-")</f>
        <v>-</v>
      </c>
      <c r="L8138" s="1" t="str">
        <f t="shared" si="254"/>
        <v/>
      </c>
      <c r="M8138" s="1" t="str">
        <f t="shared" si="255"/>
        <v/>
      </c>
      <c r="N8138" s="1" t="str">
        <f>IF(ISBLANK($C8138),"",IF(ISNA(VLOOKUP($L8138,'result messages'!$H$3:$L$11,2,FALSE)),VLOOKUP($M8138,'result messages'!$H$3:$L$11,2,FALSE),VLOOKUP($L8138,'result messages'!$H$3:$L$11,2,FALSE)))</f>
        <v/>
      </c>
      <c r="O8138" s="1" t="str">
        <f>IF(ISBLANK($C8138),"",IF(ISNA(VLOOKUP($L8138,'result messages'!$H$3:$L$11,3,FALSE)),VLOOKUP($M8138,'result messages'!$H$3:$L$11,3,FALSE),VLOOKUP($L8138,'result messages'!$H$3:$L$11,3,FALSE)))</f>
        <v/>
      </c>
      <c r="P8138" s="1" t="str">
        <f>IF(ISBLANK($C8138),"",IF(ISNA(VLOOKUP($L8138,'result messages'!$H$3:$L$11,4,FALSE)),VLOOKUP($M8138,'result messages'!$H$3:$L$11,4,FALSE),VLOOKUP($L8138,'result messages'!$H$3:$L$11,4,FALSE)))</f>
        <v/>
      </c>
      <c r="Q8138" s="1" t="str">
        <f>IF(ISBLANK($C8138),"",IF(ISNA(VLOOKUP($L8138,'result messages'!$H$3:$L$11,5,FALSE)),VLOOKUP($M8138,'result messages'!$H$3:$L$11,5,FALSE),VLOOKUP($L8138,'result messages'!$H$3:$L$11,5,FALSE)))</f>
        <v/>
      </c>
    </row>
    <row r="8139" spans="1:17">
      <c r="A8139" s="1">
        <v>8136</v>
      </c>
      <c r="B8139" s="1"/>
      <c r="C8139" s="1"/>
      <c r="D8139" s="1"/>
      <c r="E8139" s="6"/>
      <c r="F8139" s="1"/>
      <c r="G8139" s="1" t="str">
        <f>IF(ISNA(VLOOKUP($C8139,'DTEN TCAP Linkage deviceId'!$A$1:$A$20000,1,FALSE)),"No","Yes")</f>
        <v>No</v>
      </c>
      <c r="H8139" s="1" t="str">
        <f>IF(ISNA(VLOOKUP($C8139,'Provisioning Requester'!$F$3:$H$20000,2,FALSE)),"No","Yes")</f>
        <v>No</v>
      </c>
      <c r="I8139" s="1" t="str">
        <f>IF($H8139="Yes",VLOOKUP($C8139,'Provisioning Requester'!$F$3:$H$20000,3,FALSE),"-")</f>
        <v>-</v>
      </c>
      <c r="J8139" s="1" t="str">
        <f>IF(OR(D8139="SVCP", E8139="TRUE"), "No", IF(ISNA(VLOOKUP($C8139,'ProvResponder deviceId'!$A$1:$A$20000,1,FALSE)),"No","Yes"))</f>
        <v>No</v>
      </c>
      <c r="K8139" s="1" t="str">
        <f>IF($J8139="Yes",VLOOKUP($C8139,'ProvResponder deviceId'!$A$1:$C$20000,3,FALSE),"-")</f>
        <v>-</v>
      </c>
      <c r="L8139" s="1" t="str">
        <f t="shared" si="254"/>
        <v/>
      </c>
      <c r="M8139" s="1" t="str">
        <f t="shared" si="255"/>
        <v/>
      </c>
      <c r="N8139" s="1" t="str">
        <f>IF(ISBLANK($C8139),"",IF(ISNA(VLOOKUP($L8139,'result messages'!$H$3:$L$11,2,FALSE)),VLOOKUP($M8139,'result messages'!$H$3:$L$11,2,FALSE),VLOOKUP($L8139,'result messages'!$H$3:$L$11,2,FALSE)))</f>
        <v/>
      </c>
      <c r="O8139" s="1" t="str">
        <f>IF(ISBLANK($C8139),"",IF(ISNA(VLOOKUP($L8139,'result messages'!$H$3:$L$11,3,FALSE)),VLOOKUP($M8139,'result messages'!$H$3:$L$11,3,FALSE),VLOOKUP($L8139,'result messages'!$H$3:$L$11,3,FALSE)))</f>
        <v/>
      </c>
      <c r="P8139" s="1" t="str">
        <f>IF(ISBLANK($C8139),"",IF(ISNA(VLOOKUP($L8139,'result messages'!$H$3:$L$11,4,FALSE)),VLOOKUP($M8139,'result messages'!$H$3:$L$11,4,FALSE),VLOOKUP($L8139,'result messages'!$H$3:$L$11,4,FALSE)))</f>
        <v/>
      </c>
      <c r="Q8139" s="1" t="str">
        <f>IF(ISBLANK($C8139),"",IF(ISNA(VLOOKUP($L8139,'result messages'!$H$3:$L$11,5,FALSE)),VLOOKUP($M8139,'result messages'!$H$3:$L$11,5,FALSE),VLOOKUP($L8139,'result messages'!$H$3:$L$11,5,FALSE)))</f>
        <v/>
      </c>
    </row>
    <row r="8140" spans="1:17">
      <c r="A8140" s="1">
        <v>8137</v>
      </c>
      <c r="B8140" s="1"/>
      <c r="C8140" s="1"/>
      <c r="D8140" s="1"/>
      <c r="E8140" s="6"/>
      <c r="F8140" s="1"/>
      <c r="G8140" s="1" t="str">
        <f>IF(ISNA(VLOOKUP($C8140,'DTEN TCAP Linkage deviceId'!$A$1:$A$20000,1,FALSE)),"No","Yes")</f>
        <v>No</v>
      </c>
      <c r="H8140" s="1" t="str">
        <f>IF(ISNA(VLOOKUP($C8140,'Provisioning Requester'!$F$3:$H$20000,2,FALSE)),"No","Yes")</f>
        <v>No</v>
      </c>
      <c r="I8140" s="1" t="str">
        <f>IF($H8140="Yes",VLOOKUP($C8140,'Provisioning Requester'!$F$3:$H$20000,3,FALSE),"-")</f>
        <v>-</v>
      </c>
      <c r="J8140" s="1" t="str">
        <f>IF(OR(D8140="SVCP", E8140="TRUE"), "No", IF(ISNA(VLOOKUP($C8140,'ProvResponder deviceId'!$A$1:$A$20000,1,FALSE)),"No","Yes"))</f>
        <v>No</v>
      </c>
      <c r="K8140" s="1" t="str">
        <f>IF($J8140="Yes",VLOOKUP($C8140,'ProvResponder deviceId'!$A$1:$C$20000,3,FALSE),"-")</f>
        <v>-</v>
      </c>
      <c r="L8140" s="1" t="str">
        <f t="shared" si="254"/>
        <v/>
      </c>
      <c r="M8140" s="1" t="str">
        <f t="shared" si="255"/>
        <v/>
      </c>
      <c r="N8140" s="1" t="str">
        <f>IF(ISBLANK($C8140),"",IF(ISNA(VLOOKUP($L8140,'result messages'!$H$3:$L$11,2,FALSE)),VLOOKUP($M8140,'result messages'!$H$3:$L$11,2,FALSE),VLOOKUP($L8140,'result messages'!$H$3:$L$11,2,FALSE)))</f>
        <v/>
      </c>
      <c r="O8140" s="1" t="str">
        <f>IF(ISBLANK($C8140),"",IF(ISNA(VLOOKUP($L8140,'result messages'!$H$3:$L$11,3,FALSE)),VLOOKUP($M8140,'result messages'!$H$3:$L$11,3,FALSE),VLOOKUP($L8140,'result messages'!$H$3:$L$11,3,FALSE)))</f>
        <v/>
      </c>
      <c r="P8140" s="1" t="str">
        <f>IF(ISBLANK($C8140),"",IF(ISNA(VLOOKUP($L8140,'result messages'!$H$3:$L$11,4,FALSE)),VLOOKUP($M8140,'result messages'!$H$3:$L$11,4,FALSE),VLOOKUP($L8140,'result messages'!$H$3:$L$11,4,FALSE)))</f>
        <v/>
      </c>
      <c r="Q8140" s="1" t="str">
        <f>IF(ISBLANK($C8140),"",IF(ISNA(VLOOKUP($L8140,'result messages'!$H$3:$L$11,5,FALSE)),VLOOKUP($M8140,'result messages'!$H$3:$L$11,5,FALSE),VLOOKUP($L8140,'result messages'!$H$3:$L$11,5,FALSE)))</f>
        <v/>
      </c>
    </row>
    <row r="8141" spans="1:17">
      <c r="A8141" s="1">
        <v>8138</v>
      </c>
      <c r="B8141" s="1"/>
      <c r="C8141" s="1"/>
      <c r="D8141" s="1"/>
      <c r="E8141" s="6"/>
      <c r="F8141" s="1"/>
      <c r="G8141" s="1" t="str">
        <f>IF(ISNA(VLOOKUP($C8141,'DTEN TCAP Linkage deviceId'!$A$1:$A$20000,1,FALSE)),"No","Yes")</f>
        <v>No</v>
      </c>
      <c r="H8141" s="1" t="str">
        <f>IF(ISNA(VLOOKUP($C8141,'Provisioning Requester'!$F$3:$H$20000,2,FALSE)),"No","Yes")</f>
        <v>No</v>
      </c>
      <c r="I8141" s="1" t="str">
        <f>IF($H8141="Yes",VLOOKUP($C8141,'Provisioning Requester'!$F$3:$H$20000,3,FALSE),"-")</f>
        <v>-</v>
      </c>
      <c r="J8141" s="1" t="str">
        <f>IF(OR(D8141="SVCP", E8141="TRUE"), "No", IF(ISNA(VLOOKUP($C8141,'ProvResponder deviceId'!$A$1:$A$20000,1,FALSE)),"No","Yes"))</f>
        <v>No</v>
      </c>
      <c r="K8141" s="1" t="str">
        <f>IF($J8141="Yes",VLOOKUP($C8141,'ProvResponder deviceId'!$A$1:$C$20000,3,FALSE),"-")</f>
        <v>-</v>
      </c>
      <c r="L8141" s="1" t="str">
        <f t="shared" si="254"/>
        <v/>
      </c>
      <c r="M8141" s="1" t="str">
        <f t="shared" si="255"/>
        <v/>
      </c>
      <c r="N8141" s="1" t="str">
        <f>IF(ISBLANK($C8141),"",IF(ISNA(VLOOKUP($L8141,'result messages'!$H$3:$L$11,2,FALSE)),VLOOKUP($M8141,'result messages'!$H$3:$L$11,2,FALSE),VLOOKUP($L8141,'result messages'!$H$3:$L$11,2,FALSE)))</f>
        <v/>
      </c>
      <c r="O8141" s="1" t="str">
        <f>IF(ISBLANK($C8141),"",IF(ISNA(VLOOKUP($L8141,'result messages'!$H$3:$L$11,3,FALSE)),VLOOKUP($M8141,'result messages'!$H$3:$L$11,3,FALSE),VLOOKUP($L8141,'result messages'!$H$3:$L$11,3,FALSE)))</f>
        <v/>
      </c>
      <c r="P8141" s="1" t="str">
        <f>IF(ISBLANK($C8141),"",IF(ISNA(VLOOKUP($L8141,'result messages'!$H$3:$L$11,4,FALSE)),VLOOKUP($M8141,'result messages'!$H$3:$L$11,4,FALSE),VLOOKUP($L8141,'result messages'!$H$3:$L$11,4,FALSE)))</f>
        <v/>
      </c>
      <c r="Q8141" s="1" t="str">
        <f>IF(ISBLANK($C8141),"",IF(ISNA(VLOOKUP($L8141,'result messages'!$H$3:$L$11,5,FALSE)),VLOOKUP($M8141,'result messages'!$H$3:$L$11,5,FALSE),VLOOKUP($L8141,'result messages'!$H$3:$L$11,5,FALSE)))</f>
        <v/>
      </c>
    </row>
    <row r="8142" spans="1:17">
      <c r="A8142" s="1">
        <v>8139</v>
      </c>
      <c r="B8142" s="1"/>
      <c r="C8142" s="1"/>
      <c r="D8142" s="1"/>
      <c r="E8142" s="6"/>
      <c r="F8142" s="1"/>
      <c r="G8142" s="1" t="str">
        <f>IF(ISNA(VLOOKUP($C8142,'DTEN TCAP Linkage deviceId'!$A$1:$A$20000,1,FALSE)),"No","Yes")</f>
        <v>No</v>
      </c>
      <c r="H8142" s="1" t="str">
        <f>IF(ISNA(VLOOKUP($C8142,'Provisioning Requester'!$F$3:$H$20000,2,FALSE)),"No","Yes")</f>
        <v>No</v>
      </c>
      <c r="I8142" s="1" t="str">
        <f>IF($H8142="Yes",VLOOKUP($C8142,'Provisioning Requester'!$F$3:$H$20000,3,FALSE),"-")</f>
        <v>-</v>
      </c>
      <c r="J8142" s="1" t="str">
        <f>IF(OR(D8142="SVCP", E8142="TRUE"), "No", IF(ISNA(VLOOKUP($C8142,'ProvResponder deviceId'!$A$1:$A$20000,1,FALSE)),"No","Yes"))</f>
        <v>No</v>
      </c>
      <c r="K8142" s="1" t="str">
        <f>IF($J8142="Yes",VLOOKUP($C8142,'ProvResponder deviceId'!$A$1:$C$20000,3,FALSE),"-")</f>
        <v>-</v>
      </c>
      <c r="L8142" s="1" t="str">
        <f t="shared" si="254"/>
        <v/>
      </c>
      <c r="M8142" s="1" t="str">
        <f t="shared" si="255"/>
        <v/>
      </c>
      <c r="N8142" s="1" t="str">
        <f>IF(ISBLANK($C8142),"",IF(ISNA(VLOOKUP($L8142,'result messages'!$H$3:$L$11,2,FALSE)),VLOOKUP($M8142,'result messages'!$H$3:$L$11,2,FALSE),VLOOKUP($L8142,'result messages'!$H$3:$L$11,2,FALSE)))</f>
        <v/>
      </c>
      <c r="O8142" s="1" t="str">
        <f>IF(ISBLANK($C8142),"",IF(ISNA(VLOOKUP($L8142,'result messages'!$H$3:$L$11,3,FALSE)),VLOOKUP($M8142,'result messages'!$H$3:$L$11,3,FALSE),VLOOKUP($L8142,'result messages'!$H$3:$L$11,3,FALSE)))</f>
        <v/>
      </c>
      <c r="P8142" s="1" t="str">
        <f>IF(ISBLANK($C8142),"",IF(ISNA(VLOOKUP($L8142,'result messages'!$H$3:$L$11,4,FALSE)),VLOOKUP($M8142,'result messages'!$H$3:$L$11,4,FALSE),VLOOKUP($L8142,'result messages'!$H$3:$L$11,4,FALSE)))</f>
        <v/>
      </c>
      <c r="Q8142" s="1" t="str">
        <f>IF(ISBLANK($C8142),"",IF(ISNA(VLOOKUP($L8142,'result messages'!$H$3:$L$11,5,FALSE)),VLOOKUP($M8142,'result messages'!$H$3:$L$11,5,FALSE),VLOOKUP($L8142,'result messages'!$H$3:$L$11,5,FALSE)))</f>
        <v/>
      </c>
    </row>
    <row r="8143" spans="1:17">
      <c r="A8143" s="1">
        <v>8140</v>
      </c>
      <c r="B8143" s="1"/>
      <c r="C8143" s="1"/>
      <c r="D8143" s="1"/>
      <c r="E8143" s="6"/>
      <c r="F8143" s="1"/>
      <c r="G8143" s="1" t="str">
        <f>IF(ISNA(VLOOKUP($C8143,'DTEN TCAP Linkage deviceId'!$A$1:$A$20000,1,FALSE)),"No","Yes")</f>
        <v>No</v>
      </c>
      <c r="H8143" s="1" t="str">
        <f>IF(ISNA(VLOOKUP($C8143,'Provisioning Requester'!$F$3:$H$20000,2,FALSE)),"No","Yes")</f>
        <v>No</v>
      </c>
      <c r="I8143" s="1" t="str">
        <f>IF($H8143="Yes",VLOOKUP($C8143,'Provisioning Requester'!$F$3:$H$20000,3,FALSE),"-")</f>
        <v>-</v>
      </c>
      <c r="J8143" s="1" t="str">
        <f>IF(OR(D8143="SVCP", E8143="TRUE"), "No", IF(ISNA(VLOOKUP($C8143,'ProvResponder deviceId'!$A$1:$A$20000,1,FALSE)),"No","Yes"))</f>
        <v>No</v>
      </c>
      <c r="K8143" s="1" t="str">
        <f>IF($J8143="Yes",VLOOKUP($C8143,'ProvResponder deviceId'!$A$1:$C$20000,3,FALSE),"-")</f>
        <v>-</v>
      </c>
      <c r="L8143" s="1" t="str">
        <f t="shared" si="254"/>
        <v/>
      </c>
      <c r="M8143" s="1" t="str">
        <f t="shared" si="255"/>
        <v/>
      </c>
      <c r="N8143" s="1" t="str">
        <f>IF(ISBLANK($C8143),"",IF(ISNA(VLOOKUP($L8143,'result messages'!$H$3:$L$11,2,FALSE)),VLOOKUP($M8143,'result messages'!$H$3:$L$11,2,FALSE),VLOOKUP($L8143,'result messages'!$H$3:$L$11,2,FALSE)))</f>
        <v/>
      </c>
      <c r="O8143" s="1" t="str">
        <f>IF(ISBLANK($C8143),"",IF(ISNA(VLOOKUP($L8143,'result messages'!$H$3:$L$11,3,FALSE)),VLOOKUP($M8143,'result messages'!$H$3:$L$11,3,FALSE),VLOOKUP($L8143,'result messages'!$H$3:$L$11,3,FALSE)))</f>
        <v/>
      </c>
      <c r="P8143" s="1" t="str">
        <f>IF(ISBLANK($C8143),"",IF(ISNA(VLOOKUP($L8143,'result messages'!$H$3:$L$11,4,FALSE)),VLOOKUP($M8143,'result messages'!$H$3:$L$11,4,FALSE),VLOOKUP($L8143,'result messages'!$H$3:$L$11,4,FALSE)))</f>
        <v/>
      </c>
      <c r="Q8143" s="1" t="str">
        <f>IF(ISBLANK($C8143),"",IF(ISNA(VLOOKUP($L8143,'result messages'!$H$3:$L$11,5,FALSE)),VLOOKUP($M8143,'result messages'!$H$3:$L$11,5,FALSE),VLOOKUP($L8143,'result messages'!$H$3:$L$11,5,FALSE)))</f>
        <v/>
      </c>
    </row>
    <row r="8144" spans="1:17">
      <c r="A8144" s="1">
        <v>8141</v>
      </c>
      <c r="B8144" s="1"/>
      <c r="C8144" s="1"/>
      <c r="D8144" s="1"/>
      <c r="E8144" s="6"/>
      <c r="F8144" s="1"/>
      <c r="G8144" s="1" t="str">
        <f>IF(ISNA(VLOOKUP($C8144,'DTEN TCAP Linkage deviceId'!$A$1:$A$20000,1,FALSE)),"No","Yes")</f>
        <v>No</v>
      </c>
      <c r="H8144" s="1" t="str">
        <f>IF(ISNA(VLOOKUP($C8144,'Provisioning Requester'!$F$3:$H$20000,2,FALSE)),"No","Yes")</f>
        <v>No</v>
      </c>
      <c r="I8144" s="1" t="str">
        <f>IF($H8144="Yes",VLOOKUP($C8144,'Provisioning Requester'!$F$3:$H$20000,3,FALSE),"-")</f>
        <v>-</v>
      </c>
      <c r="J8144" s="1" t="str">
        <f>IF(OR(D8144="SVCP", E8144="TRUE"), "No", IF(ISNA(VLOOKUP($C8144,'ProvResponder deviceId'!$A$1:$A$20000,1,FALSE)),"No","Yes"))</f>
        <v>No</v>
      </c>
      <c r="K8144" s="1" t="str">
        <f>IF($J8144="Yes",VLOOKUP($C8144,'ProvResponder deviceId'!$A$1:$C$20000,3,FALSE),"-")</f>
        <v>-</v>
      </c>
      <c r="L8144" s="1" t="str">
        <f t="shared" si="254"/>
        <v/>
      </c>
      <c r="M8144" s="1" t="str">
        <f t="shared" si="255"/>
        <v/>
      </c>
      <c r="N8144" s="1" t="str">
        <f>IF(ISBLANK($C8144),"",IF(ISNA(VLOOKUP($L8144,'result messages'!$H$3:$L$11,2,FALSE)),VLOOKUP($M8144,'result messages'!$H$3:$L$11,2,FALSE),VLOOKUP($L8144,'result messages'!$H$3:$L$11,2,FALSE)))</f>
        <v/>
      </c>
      <c r="O8144" s="1" t="str">
        <f>IF(ISBLANK($C8144),"",IF(ISNA(VLOOKUP($L8144,'result messages'!$H$3:$L$11,3,FALSE)),VLOOKUP($M8144,'result messages'!$H$3:$L$11,3,FALSE),VLOOKUP($L8144,'result messages'!$H$3:$L$11,3,FALSE)))</f>
        <v/>
      </c>
      <c r="P8144" s="1" t="str">
        <f>IF(ISBLANK($C8144),"",IF(ISNA(VLOOKUP($L8144,'result messages'!$H$3:$L$11,4,FALSE)),VLOOKUP($M8144,'result messages'!$H$3:$L$11,4,FALSE),VLOOKUP($L8144,'result messages'!$H$3:$L$11,4,FALSE)))</f>
        <v/>
      </c>
      <c r="Q8144" s="1" t="str">
        <f>IF(ISBLANK($C8144),"",IF(ISNA(VLOOKUP($L8144,'result messages'!$H$3:$L$11,5,FALSE)),VLOOKUP($M8144,'result messages'!$H$3:$L$11,5,FALSE),VLOOKUP($L8144,'result messages'!$H$3:$L$11,5,FALSE)))</f>
        <v/>
      </c>
    </row>
    <row r="8145" spans="1:17">
      <c r="A8145" s="1">
        <v>8142</v>
      </c>
      <c r="B8145" s="1"/>
      <c r="C8145" s="1"/>
      <c r="D8145" s="1"/>
      <c r="E8145" s="6"/>
      <c r="F8145" s="1"/>
      <c r="G8145" s="1" t="str">
        <f>IF(ISNA(VLOOKUP($C8145,'DTEN TCAP Linkage deviceId'!$A$1:$A$20000,1,FALSE)),"No","Yes")</f>
        <v>No</v>
      </c>
      <c r="H8145" s="1" t="str">
        <f>IF(ISNA(VLOOKUP($C8145,'Provisioning Requester'!$F$3:$H$20000,2,FALSE)),"No","Yes")</f>
        <v>No</v>
      </c>
      <c r="I8145" s="1" t="str">
        <f>IF($H8145="Yes",VLOOKUP($C8145,'Provisioning Requester'!$F$3:$H$20000,3,FALSE),"-")</f>
        <v>-</v>
      </c>
      <c r="J8145" s="1" t="str">
        <f>IF(OR(D8145="SVCP", E8145="TRUE"), "No", IF(ISNA(VLOOKUP($C8145,'ProvResponder deviceId'!$A$1:$A$20000,1,FALSE)),"No","Yes"))</f>
        <v>No</v>
      </c>
      <c r="K8145" s="1" t="str">
        <f>IF($J8145="Yes",VLOOKUP($C8145,'ProvResponder deviceId'!$A$1:$C$20000,3,FALSE),"-")</f>
        <v>-</v>
      </c>
      <c r="L8145" s="1" t="str">
        <f t="shared" si="254"/>
        <v/>
      </c>
      <c r="M8145" s="1" t="str">
        <f t="shared" si="255"/>
        <v/>
      </c>
      <c r="N8145" s="1" t="str">
        <f>IF(ISBLANK($C8145),"",IF(ISNA(VLOOKUP($L8145,'result messages'!$H$3:$L$11,2,FALSE)),VLOOKUP($M8145,'result messages'!$H$3:$L$11,2,FALSE),VLOOKUP($L8145,'result messages'!$H$3:$L$11,2,FALSE)))</f>
        <v/>
      </c>
      <c r="O8145" s="1" t="str">
        <f>IF(ISBLANK($C8145),"",IF(ISNA(VLOOKUP($L8145,'result messages'!$H$3:$L$11,3,FALSE)),VLOOKUP($M8145,'result messages'!$H$3:$L$11,3,FALSE),VLOOKUP($L8145,'result messages'!$H$3:$L$11,3,FALSE)))</f>
        <v/>
      </c>
      <c r="P8145" s="1" t="str">
        <f>IF(ISBLANK($C8145),"",IF(ISNA(VLOOKUP($L8145,'result messages'!$H$3:$L$11,4,FALSE)),VLOOKUP($M8145,'result messages'!$H$3:$L$11,4,FALSE),VLOOKUP($L8145,'result messages'!$H$3:$L$11,4,FALSE)))</f>
        <v/>
      </c>
      <c r="Q8145" s="1" t="str">
        <f>IF(ISBLANK($C8145),"",IF(ISNA(VLOOKUP($L8145,'result messages'!$H$3:$L$11,5,FALSE)),VLOOKUP($M8145,'result messages'!$H$3:$L$11,5,FALSE),VLOOKUP($L8145,'result messages'!$H$3:$L$11,5,FALSE)))</f>
        <v/>
      </c>
    </row>
    <row r="8146" spans="1:17">
      <c r="A8146" s="1">
        <v>8143</v>
      </c>
      <c r="B8146" s="1"/>
      <c r="C8146" s="1"/>
      <c r="D8146" s="1"/>
      <c r="E8146" s="6"/>
      <c r="F8146" s="1"/>
      <c r="G8146" s="1" t="str">
        <f>IF(ISNA(VLOOKUP($C8146,'DTEN TCAP Linkage deviceId'!$A$1:$A$20000,1,FALSE)),"No","Yes")</f>
        <v>No</v>
      </c>
      <c r="H8146" s="1" t="str">
        <f>IF(ISNA(VLOOKUP($C8146,'Provisioning Requester'!$F$3:$H$20000,2,FALSE)),"No","Yes")</f>
        <v>No</v>
      </c>
      <c r="I8146" s="1" t="str">
        <f>IF($H8146="Yes",VLOOKUP($C8146,'Provisioning Requester'!$F$3:$H$20000,3,FALSE),"-")</f>
        <v>-</v>
      </c>
      <c r="J8146" s="1" t="str">
        <f>IF(OR(D8146="SVCP", E8146="TRUE"), "No", IF(ISNA(VLOOKUP($C8146,'ProvResponder deviceId'!$A$1:$A$20000,1,FALSE)),"No","Yes"))</f>
        <v>No</v>
      </c>
      <c r="K8146" s="1" t="str">
        <f>IF($J8146="Yes",VLOOKUP($C8146,'ProvResponder deviceId'!$A$1:$C$20000,3,FALSE),"-")</f>
        <v>-</v>
      </c>
      <c r="L8146" s="1" t="str">
        <f t="shared" si="254"/>
        <v/>
      </c>
      <c r="M8146" s="1" t="str">
        <f t="shared" si="255"/>
        <v/>
      </c>
      <c r="N8146" s="1" t="str">
        <f>IF(ISBLANK($C8146),"",IF(ISNA(VLOOKUP($L8146,'result messages'!$H$3:$L$11,2,FALSE)),VLOOKUP($M8146,'result messages'!$H$3:$L$11,2,FALSE),VLOOKUP($L8146,'result messages'!$H$3:$L$11,2,FALSE)))</f>
        <v/>
      </c>
      <c r="O8146" s="1" t="str">
        <f>IF(ISBLANK($C8146),"",IF(ISNA(VLOOKUP($L8146,'result messages'!$H$3:$L$11,3,FALSE)),VLOOKUP($M8146,'result messages'!$H$3:$L$11,3,FALSE),VLOOKUP($L8146,'result messages'!$H$3:$L$11,3,FALSE)))</f>
        <v/>
      </c>
      <c r="P8146" s="1" t="str">
        <f>IF(ISBLANK($C8146),"",IF(ISNA(VLOOKUP($L8146,'result messages'!$H$3:$L$11,4,FALSE)),VLOOKUP($M8146,'result messages'!$H$3:$L$11,4,FALSE),VLOOKUP($L8146,'result messages'!$H$3:$L$11,4,FALSE)))</f>
        <v/>
      </c>
      <c r="Q8146" s="1" t="str">
        <f>IF(ISBLANK($C8146),"",IF(ISNA(VLOOKUP($L8146,'result messages'!$H$3:$L$11,5,FALSE)),VLOOKUP($M8146,'result messages'!$H$3:$L$11,5,FALSE),VLOOKUP($L8146,'result messages'!$H$3:$L$11,5,FALSE)))</f>
        <v/>
      </c>
    </row>
    <row r="8147" spans="1:17">
      <c r="A8147" s="1">
        <v>8144</v>
      </c>
      <c r="B8147" s="1"/>
      <c r="C8147" s="1"/>
      <c r="D8147" s="1"/>
      <c r="E8147" s="6"/>
      <c r="F8147" s="1"/>
      <c r="G8147" s="1" t="str">
        <f>IF(ISNA(VLOOKUP($C8147,'DTEN TCAP Linkage deviceId'!$A$1:$A$20000,1,FALSE)),"No","Yes")</f>
        <v>No</v>
      </c>
      <c r="H8147" s="1" t="str">
        <f>IF(ISNA(VLOOKUP($C8147,'Provisioning Requester'!$F$3:$H$20000,2,FALSE)),"No","Yes")</f>
        <v>No</v>
      </c>
      <c r="I8147" s="1" t="str">
        <f>IF($H8147="Yes",VLOOKUP($C8147,'Provisioning Requester'!$F$3:$H$20000,3,FALSE),"-")</f>
        <v>-</v>
      </c>
      <c r="J8147" s="1" t="str">
        <f>IF(OR(D8147="SVCP", E8147="TRUE"), "No", IF(ISNA(VLOOKUP($C8147,'ProvResponder deviceId'!$A$1:$A$20000,1,FALSE)),"No","Yes"))</f>
        <v>No</v>
      </c>
      <c r="K8147" s="1" t="str">
        <f>IF($J8147="Yes",VLOOKUP($C8147,'ProvResponder deviceId'!$A$1:$C$20000,3,FALSE),"-")</f>
        <v>-</v>
      </c>
      <c r="L8147" s="1" t="str">
        <f t="shared" si="254"/>
        <v/>
      </c>
      <c r="M8147" s="1" t="str">
        <f t="shared" si="255"/>
        <v/>
      </c>
      <c r="N8147" s="1" t="str">
        <f>IF(ISBLANK($C8147),"",IF(ISNA(VLOOKUP($L8147,'result messages'!$H$3:$L$11,2,FALSE)),VLOOKUP($M8147,'result messages'!$H$3:$L$11,2,FALSE),VLOOKUP($L8147,'result messages'!$H$3:$L$11,2,FALSE)))</f>
        <v/>
      </c>
      <c r="O8147" s="1" t="str">
        <f>IF(ISBLANK($C8147),"",IF(ISNA(VLOOKUP($L8147,'result messages'!$H$3:$L$11,3,FALSE)),VLOOKUP($M8147,'result messages'!$H$3:$L$11,3,FALSE),VLOOKUP($L8147,'result messages'!$H$3:$L$11,3,FALSE)))</f>
        <v/>
      </c>
      <c r="P8147" s="1" t="str">
        <f>IF(ISBLANK($C8147),"",IF(ISNA(VLOOKUP($L8147,'result messages'!$H$3:$L$11,4,FALSE)),VLOOKUP($M8147,'result messages'!$H$3:$L$11,4,FALSE),VLOOKUP($L8147,'result messages'!$H$3:$L$11,4,FALSE)))</f>
        <v/>
      </c>
      <c r="Q8147" s="1" t="str">
        <f>IF(ISBLANK($C8147),"",IF(ISNA(VLOOKUP($L8147,'result messages'!$H$3:$L$11,5,FALSE)),VLOOKUP($M8147,'result messages'!$H$3:$L$11,5,FALSE),VLOOKUP($L8147,'result messages'!$H$3:$L$11,5,FALSE)))</f>
        <v/>
      </c>
    </row>
    <row r="8148" spans="1:17">
      <c r="A8148" s="1">
        <v>8145</v>
      </c>
      <c r="B8148" s="1"/>
      <c r="C8148" s="1"/>
      <c r="D8148" s="1"/>
      <c r="E8148" s="6"/>
      <c r="F8148" s="1"/>
      <c r="G8148" s="1" t="str">
        <f>IF(ISNA(VLOOKUP($C8148,'DTEN TCAP Linkage deviceId'!$A$1:$A$20000,1,FALSE)),"No","Yes")</f>
        <v>No</v>
      </c>
      <c r="H8148" s="1" t="str">
        <f>IF(ISNA(VLOOKUP($C8148,'Provisioning Requester'!$F$3:$H$20000,2,FALSE)),"No","Yes")</f>
        <v>No</v>
      </c>
      <c r="I8148" s="1" t="str">
        <f>IF($H8148="Yes",VLOOKUP($C8148,'Provisioning Requester'!$F$3:$H$20000,3,FALSE),"-")</f>
        <v>-</v>
      </c>
      <c r="J8148" s="1" t="str">
        <f>IF(OR(D8148="SVCP", E8148="TRUE"), "No", IF(ISNA(VLOOKUP($C8148,'ProvResponder deviceId'!$A$1:$A$20000,1,FALSE)),"No","Yes"))</f>
        <v>No</v>
      </c>
      <c r="K8148" s="1" t="str">
        <f>IF($J8148="Yes",VLOOKUP($C8148,'ProvResponder deviceId'!$A$1:$C$20000,3,FALSE),"-")</f>
        <v>-</v>
      </c>
      <c r="L8148" s="1" t="str">
        <f t="shared" si="254"/>
        <v/>
      </c>
      <c r="M8148" s="1" t="str">
        <f t="shared" si="255"/>
        <v/>
      </c>
      <c r="N8148" s="1" t="str">
        <f>IF(ISBLANK($C8148),"",IF(ISNA(VLOOKUP($L8148,'result messages'!$H$3:$L$11,2,FALSE)),VLOOKUP($M8148,'result messages'!$H$3:$L$11,2,FALSE),VLOOKUP($L8148,'result messages'!$H$3:$L$11,2,FALSE)))</f>
        <v/>
      </c>
      <c r="O8148" s="1" t="str">
        <f>IF(ISBLANK($C8148),"",IF(ISNA(VLOOKUP($L8148,'result messages'!$H$3:$L$11,3,FALSE)),VLOOKUP($M8148,'result messages'!$H$3:$L$11,3,FALSE),VLOOKUP($L8148,'result messages'!$H$3:$L$11,3,FALSE)))</f>
        <v/>
      </c>
      <c r="P8148" s="1" t="str">
        <f>IF(ISBLANK($C8148),"",IF(ISNA(VLOOKUP($L8148,'result messages'!$H$3:$L$11,4,FALSE)),VLOOKUP($M8148,'result messages'!$H$3:$L$11,4,FALSE),VLOOKUP($L8148,'result messages'!$H$3:$L$11,4,FALSE)))</f>
        <v/>
      </c>
      <c r="Q8148" s="1" t="str">
        <f>IF(ISBLANK($C8148),"",IF(ISNA(VLOOKUP($L8148,'result messages'!$H$3:$L$11,5,FALSE)),VLOOKUP($M8148,'result messages'!$H$3:$L$11,5,FALSE),VLOOKUP($L8148,'result messages'!$H$3:$L$11,5,FALSE)))</f>
        <v/>
      </c>
    </row>
    <row r="8149" spans="1:17">
      <c r="A8149" s="1">
        <v>8146</v>
      </c>
      <c r="B8149" s="1"/>
      <c r="C8149" s="1"/>
      <c r="D8149" s="1"/>
      <c r="E8149" s="6"/>
      <c r="F8149" s="1"/>
      <c r="G8149" s="1" t="str">
        <f>IF(ISNA(VLOOKUP($C8149,'DTEN TCAP Linkage deviceId'!$A$1:$A$20000,1,FALSE)),"No","Yes")</f>
        <v>No</v>
      </c>
      <c r="H8149" s="1" t="str">
        <f>IF(ISNA(VLOOKUP($C8149,'Provisioning Requester'!$F$3:$H$20000,2,FALSE)),"No","Yes")</f>
        <v>No</v>
      </c>
      <c r="I8149" s="1" t="str">
        <f>IF($H8149="Yes",VLOOKUP($C8149,'Provisioning Requester'!$F$3:$H$20000,3,FALSE),"-")</f>
        <v>-</v>
      </c>
      <c r="J8149" s="1" t="str">
        <f>IF(OR(D8149="SVCP", E8149="TRUE"), "No", IF(ISNA(VLOOKUP($C8149,'ProvResponder deviceId'!$A$1:$A$20000,1,FALSE)),"No","Yes"))</f>
        <v>No</v>
      </c>
      <c r="K8149" s="1" t="str">
        <f>IF($J8149="Yes",VLOOKUP($C8149,'ProvResponder deviceId'!$A$1:$C$20000,3,FALSE),"-")</f>
        <v>-</v>
      </c>
      <c r="L8149" s="1" t="str">
        <f t="shared" si="254"/>
        <v/>
      </c>
      <c r="M8149" s="1" t="str">
        <f t="shared" si="255"/>
        <v/>
      </c>
      <c r="N8149" s="1" t="str">
        <f>IF(ISBLANK($C8149),"",IF(ISNA(VLOOKUP($L8149,'result messages'!$H$3:$L$11,2,FALSE)),VLOOKUP($M8149,'result messages'!$H$3:$L$11,2,FALSE),VLOOKUP($L8149,'result messages'!$H$3:$L$11,2,FALSE)))</f>
        <v/>
      </c>
      <c r="O8149" s="1" t="str">
        <f>IF(ISBLANK($C8149),"",IF(ISNA(VLOOKUP($L8149,'result messages'!$H$3:$L$11,3,FALSE)),VLOOKUP($M8149,'result messages'!$H$3:$L$11,3,FALSE),VLOOKUP($L8149,'result messages'!$H$3:$L$11,3,FALSE)))</f>
        <v/>
      </c>
      <c r="P8149" s="1" t="str">
        <f>IF(ISBLANK($C8149),"",IF(ISNA(VLOOKUP($L8149,'result messages'!$H$3:$L$11,4,FALSE)),VLOOKUP($M8149,'result messages'!$H$3:$L$11,4,FALSE),VLOOKUP($L8149,'result messages'!$H$3:$L$11,4,FALSE)))</f>
        <v/>
      </c>
      <c r="Q8149" s="1" t="str">
        <f>IF(ISBLANK($C8149),"",IF(ISNA(VLOOKUP($L8149,'result messages'!$H$3:$L$11,5,FALSE)),VLOOKUP($M8149,'result messages'!$H$3:$L$11,5,FALSE),VLOOKUP($L8149,'result messages'!$H$3:$L$11,5,FALSE)))</f>
        <v/>
      </c>
    </row>
    <row r="8150" spans="1:17">
      <c r="A8150" s="1">
        <v>8147</v>
      </c>
      <c r="B8150" s="1"/>
      <c r="C8150" s="1"/>
      <c r="D8150" s="1"/>
      <c r="E8150" s="6"/>
      <c r="F8150" s="1"/>
      <c r="G8150" s="1" t="str">
        <f>IF(ISNA(VLOOKUP($C8150,'DTEN TCAP Linkage deviceId'!$A$1:$A$20000,1,FALSE)),"No","Yes")</f>
        <v>No</v>
      </c>
      <c r="H8150" s="1" t="str">
        <f>IF(ISNA(VLOOKUP($C8150,'Provisioning Requester'!$F$3:$H$20000,2,FALSE)),"No","Yes")</f>
        <v>No</v>
      </c>
      <c r="I8150" s="1" t="str">
        <f>IF($H8150="Yes",VLOOKUP($C8150,'Provisioning Requester'!$F$3:$H$20000,3,FALSE),"-")</f>
        <v>-</v>
      </c>
      <c r="J8150" s="1" t="str">
        <f>IF(OR(D8150="SVCP", E8150="TRUE"), "No", IF(ISNA(VLOOKUP($C8150,'ProvResponder deviceId'!$A$1:$A$20000,1,FALSE)),"No","Yes"))</f>
        <v>No</v>
      </c>
      <c r="K8150" s="1" t="str">
        <f>IF($J8150="Yes",VLOOKUP($C8150,'ProvResponder deviceId'!$A$1:$C$20000,3,FALSE),"-")</f>
        <v>-</v>
      </c>
      <c r="L8150" s="1" t="str">
        <f t="shared" si="254"/>
        <v/>
      </c>
      <c r="M8150" s="1" t="str">
        <f t="shared" si="255"/>
        <v/>
      </c>
      <c r="N8150" s="1" t="str">
        <f>IF(ISBLANK($C8150),"",IF(ISNA(VLOOKUP($L8150,'result messages'!$H$3:$L$11,2,FALSE)),VLOOKUP($M8150,'result messages'!$H$3:$L$11,2,FALSE),VLOOKUP($L8150,'result messages'!$H$3:$L$11,2,FALSE)))</f>
        <v/>
      </c>
      <c r="O8150" s="1" t="str">
        <f>IF(ISBLANK($C8150),"",IF(ISNA(VLOOKUP($L8150,'result messages'!$H$3:$L$11,3,FALSE)),VLOOKUP($M8150,'result messages'!$H$3:$L$11,3,FALSE),VLOOKUP($L8150,'result messages'!$H$3:$L$11,3,FALSE)))</f>
        <v/>
      </c>
      <c r="P8150" s="1" t="str">
        <f>IF(ISBLANK($C8150),"",IF(ISNA(VLOOKUP($L8150,'result messages'!$H$3:$L$11,4,FALSE)),VLOOKUP($M8150,'result messages'!$H$3:$L$11,4,FALSE),VLOOKUP($L8150,'result messages'!$H$3:$L$11,4,FALSE)))</f>
        <v/>
      </c>
      <c r="Q8150" s="1" t="str">
        <f>IF(ISBLANK($C8150),"",IF(ISNA(VLOOKUP($L8150,'result messages'!$H$3:$L$11,5,FALSE)),VLOOKUP($M8150,'result messages'!$H$3:$L$11,5,FALSE),VLOOKUP($L8150,'result messages'!$H$3:$L$11,5,FALSE)))</f>
        <v/>
      </c>
    </row>
    <row r="8151" spans="1:17">
      <c r="A8151" s="1">
        <v>8148</v>
      </c>
      <c r="B8151" s="1"/>
      <c r="C8151" s="1"/>
      <c r="D8151" s="1"/>
      <c r="E8151" s="6"/>
      <c r="F8151" s="1"/>
      <c r="G8151" s="1" t="str">
        <f>IF(ISNA(VLOOKUP($C8151,'DTEN TCAP Linkage deviceId'!$A$1:$A$20000,1,FALSE)),"No","Yes")</f>
        <v>No</v>
      </c>
      <c r="H8151" s="1" t="str">
        <f>IF(ISNA(VLOOKUP($C8151,'Provisioning Requester'!$F$3:$H$20000,2,FALSE)),"No","Yes")</f>
        <v>No</v>
      </c>
      <c r="I8151" s="1" t="str">
        <f>IF($H8151="Yes",VLOOKUP($C8151,'Provisioning Requester'!$F$3:$H$20000,3,FALSE),"-")</f>
        <v>-</v>
      </c>
      <c r="J8151" s="1" t="str">
        <f>IF(OR(D8151="SVCP", E8151="TRUE"), "No", IF(ISNA(VLOOKUP($C8151,'ProvResponder deviceId'!$A$1:$A$20000,1,FALSE)),"No","Yes"))</f>
        <v>No</v>
      </c>
      <c r="K8151" s="1" t="str">
        <f>IF($J8151="Yes",VLOOKUP($C8151,'ProvResponder deviceId'!$A$1:$C$20000,3,FALSE),"-")</f>
        <v>-</v>
      </c>
      <c r="L8151" s="1" t="str">
        <f t="shared" si="254"/>
        <v/>
      </c>
      <c r="M8151" s="1" t="str">
        <f t="shared" si="255"/>
        <v/>
      </c>
      <c r="N8151" s="1" t="str">
        <f>IF(ISBLANK($C8151),"",IF(ISNA(VLOOKUP($L8151,'result messages'!$H$3:$L$11,2,FALSE)),VLOOKUP($M8151,'result messages'!$H$3:$L$11,2,FALSE),VLOOKUP($L8151,'result messages'!$H$3:$L$11,2,FALSE)))</f>
        <v/>
      </c>
      <c r="O8151" s="1" t="str">
        <f>IF(ISBLANK($C8151),"",IF(ISNA(VLOOKUP($L8151,'result messages'!$H$3:$L$11,3,FALSE)),VLOOKUP($M8151,'result messages'!$H$3:$L$11,3,FALSE),VLOOKUP($L8151,'result messages'!$H$3:$L$11,3,FALSE)))</f>
        <v/>
      </c>
      <c r="P8151" s="1" t="str">
        <f>IF(ISBLANK($C8151),"",IF(ISNA(VLOOKUP($L8151,'result messages'!$H$3:$L$11,4,FALSE)),VLOOKUP($M8151,'result messages'!$H$3:$L$11,4,FALSE),VLOOKUP($L8151,'result messages'!$H$3:$L$11,4,FALSE)))</f>
        <v/>
      </c>
      <c r="Q8151" s="1" t="str">
        <f>IF(ISBLANK($C8151),"",IF(ISNA(VLOOKUP($L8151,'result messages'!$H$3:$L$11,5,FALSE)),VLOOKUP($M8151,'result messages'!$H$3:$L$11,5,FALSE),VLOOKUP($L8151,'result messages'!$H$3:$L$11,5,FALSE)))</f>
        <v/>
      </c>
    </row>
    <row r="8152" spans="1:17">
      <c r="A8152" s="1">
        <v>8149</v>
      </c>
      <c r="B8152" s="1"/>
      <c r="C8152" s="1"/>
      <c r="D8152" s="1"/>
      <c r="E8152" s="6"/>
      <c r="F8152" s="1"/>
      <c r="G8152" s="1" t="str">
        <f>IF(ISNA(VLOOKUP($C8152,'DTEN TCAP Linkage deviceId'!$A$1:$A$20000,1,FALSE)),"No","Yes")</f>
        <v>No</v>
      </c>
      <c r="H8152" s="1" t="str">
        <f>IF(ISNA(VLOOKUP($C8152,'Provisioning Requester'!$F$3:$H$20000,2,FALSE)),"No","Yes")</f>
        <v>No</v>
      </c>
      <c r="I8152" s="1" t="str">
        <f>IF($H8152="Yes",VLOOKUP($C8152,'Provisioning Requester'!$F$3:$H$20000,3,FALSE),"-")</f>
        <v>-</v>
      </c>
      <c r="J8152" s="1" t="str">
        <f>IF(OR(D8152="SVCP", E8152="TRUE"), "No", IF(ISNA(VLOOKUP($C8152,'ProvResponder deviceId'!$A$1:$A$20000,1,FALSE)),"No","Yes"))</f>
        <v>No</v>
      </c>
      <c r="K8152" s="1" t="str">
        <f>IF($J8152="Yes",VLOOKUP($C8152,'ProvResponder deviceId'!$A$1:$C$20000,3,FALSE),"-")</f>
        <v>-</v>
      </c>
      <c r="L8152" s="1" t="str">
        <f t="shared" si="254"/>
        <v/>
      </c>
      <c r="M8152" s="1" t="str">
        <f t="shared" si="255"/>
        <v/>
      </c>
      <c r="N8152" s="1" t="str">
        <f>IF(ISBLANK($C8152),"",IF(ISNA(VLOOKUP($L8152,'result messages'!$H$3:$L$11,2,FALSE)),VLOOKUP($M8152,'result messages'!$H$3:$L$11,2,FALSE),VLOOKUP($L8152,'result messages'!$H$3:$L$11,2,FALSE)))</f>
        <v/>
      </c>
      <c r="O8152" s="1" t="str">
        <f>IF(ISBLANK($C8152),"",IF(ISNA(VLOOKUP($L8152,'result messages'!$H$3:$L$11,3,FALSE)),VLOOKUP($M8152,'result messages'!$H$3:$L$11,3,FALSE),VLOOKUP($L8152,'result messages'!$H$3:$L$11,3,FALSE)))</f>
        <v/>
      </c>
      <c r="P8152" s="1" t="str">
        <f>IF(ISBLANK($C8152),"",IF(ISNA(VLOOKUP($L8152,'result messages'!$H$3:$L$11,4,FALSE)),VLOOKUP($M8152,'result messages'!$H$3:$L$11,4,FALSE),VLOOKUP($L8152,'result messages'!$H$3:$L$11,4,FALSE)))</f>
        <v/>
      </c>
      <c r="Q8152" s="1" t="str">
        <f>IF(ISBLANK($C8152),"",IF(ISNA(VLOOKUP($L8152,'result messages'!$H$3:$L$11,5,FALSE)),VLOOKUP($M8152,'result messages'!$H$3:$L$11,5,FALSE),VLOOKUP($L8152,'result messages'!$H$3:$L$11,5,FALSE)))</f>
        <v/>
      </c>
    </row>
    <row r="8153" spans="1:17">
      <c r="A8153" s="1">
        <v>8150</v>
      </c>
      <c r="B8153" s="1"/>
      <c r="C8153" s="1"/>
      <c r="D8153" s="1"/>
      <c r="E8153" s="6"/>
      <c r="F8153" s="1"/>
      <c r="G8153" s="1" t="str">
        <f>IF(ISNA(VLOOKUP($C8153,'DTEN TCAP Linkage deviceId'!$A$1:$A$20000,1,FALSE)),"No","Yes")</f>
        <v>No</v>
      </c>
      <c r="H8153" s="1" t="str">
        <f>IF(ISNA(VLOOKUP($C8153,'Provisioning Requester'!$F$3:$H$20000,2,FALSE)),"No","Yes")</f>
        <v>No</v>
      </c>
      <c r="I8153" s="1" t="str">
        <f>IF($H8153="Yes",VLOOKUP($C8153,'Provisioning Requester'!$F$3:$H$20000,3,FALSE),"-")</f>
        <v>-</v>
      </c>
      <c r="J8153" s="1" t="str">
        <f>IF(OR(D8153="SVCP", E8153="TRUE"), "No", IF(ISNA(VLOOKUP($C8153,'ProvResponder deviceId'!$A$1:$A$20000,1,FALSE)),"No","Yes"))</f>
        <v>No</v>
      </c>
      <c r="K8153" s="1" t="str">
        <f>IF($J8153="Yes",VLOOKUP($C8153,'ProvResponder deviceId'!$A$1:$C$20000,3,FALSE),"-")</f>
        <v>-</v>
      </c>
      <c r="L8153" s="1" t="str">
        <f t="shared" si="254"/>
        <v/>
      </c>
      <c r="M8153" s="1" t="str">
        <f t="shared" si="255"/>
        <v/>
      </c>
      <c r="N8153" s="1" t="str">
        <f>IF(ISBLANK($C8153),"",IF(ISNA(VLOOKUP($L8153,'result messages'!$H$3:$L$11,2,FALSE)),VLOOKUP($M8153,'result messages'!$H$3:$L$11,2,FALSE),VLOOKUP($L8153,'result messages'!$H$3:$L$11,2,FALSE)))</f>
        <v/>
      </c>
      <c r="O8153" s="1" t="str">
        <f>IF(ISBLANK($C8153),"",IF(ISNA(VLOOKUP($L8153,'result messages'!$H$3:$L$11,3,FALSE)),VLOOKUP($M8153,'result messages'!$H$3:$L$11,3,FALSE),VLOOKUP($L8153,'result messages'!$H$3:$L$11,3,FALSE)))</f>
        <v/>
      </c>
      <c r="P8153" s="1" t="str">
        <f>IF(ISBLANK($C8153),"",IF(ISNA(VLOOKUP($L8153,'result messages'!$H$3:$L$11,4,FALSE)),VLOOKUP($M8153,'result messages'!$H$3:$L$11,4,FALSE),VLOOKUP($L8153,'result messages'!$H$3:$L$11,4,FALSE)))</f>
        <v/>
      </c>
      <c r="Q8153" s="1" t="str">
        <f>IF(ISBLANK($C8153),"",IF(ISNA(VLOOKUP($L8153,'result messages'!$H$3:$L$11,5,FALSE)),VLOOKUP($M8153,'result messages'!$H$3:$L$11,5,FALSE),VLOOKUP($L8153,'result messages'!$H$3:$L$11,5,FALSE)))</f>
        <v/>
      </c>
    </row>
    <row r="8154" spans="1:17">
      <c r="A8154" s="1">
        <v>8151</v>
      </c>
      <c r="B8154" s="1"/>
      <c r="C8154" s="1"/>
      <c r="D8154" s="1"/>
      <c r="E8154" s="6"/>
      <c r="F8154" s="1"/>
      <c r="G8154" s="1" t="str">
        <f>IF(ISNA(VLOOKUP($C8154,'DTEN TCAP Linkage deviceId'!$A$1:$A$20000,1,FALSE)),"No","Yes")</f>
        <v>No</v>
      </c>
      <c r="H8154" s="1" t="str">
        <f>IF(ISNA(VLOOKUP($C8154,'Provisioning Requester'!$F$3:$H$20000,2,FALSE)),"No","Yes")</f>
        <v>No</v>
      </c>
      <c r="I8154" s="1" t="str">
        <f>IF($H8154="Yes",VLOOKUP($C8154,'Provisioning Requester'!$F$3:$H$20000,3,FALSE),"-")</f>
        <v>-</v>
      </c>
      <c r="J8154" s="1" t="str">
        <f>IF(OR(D8154="SVCP", E8154="TRUE"), "No", IF(ISNA(VLOOKUP($C8154,'ProvResponder deviceId'!$A$1:$A$20000,1,FALSE)),"No","Yes"))</f>
        <v>No</v>
      </c>
      <c r="K8154" s="1" t="str">
        <f>IF($J8154="Yes",VLOOKUP($C8154,'ProvResponder deviceId'!$A$1:$C$20000,3,FALSE),"-")</f>
        <v>-</v>
      </c>
      <c r="L8154" s="1" t="str">
        <f t="shared" si="254"/>
        <v/>
      </c>
      <c r="M8154" s="1" t="str">
        <f t="shared" si="255"/>
        <v/>
      </c>
      <c r="N8154" s="1" t="str">
        <f>IF(ISBLANK($C8154),"",IF(ISNA(VLOOKUP($L8154,'result messages'!$H$3:$L$11,2,FALSE)),VLOOKUP($M8154,'result messages'!$H$3:$L$11,2,FALSE),VLOOKUP($L8154,'result messages'!$H$3:$L$11,2,FALSE)))</f>
        <v/>
      </c>
      <c r="O8154" s="1" t="str">
        <f>IF(ISBLANK($C8154),"",IF(ISNA(VLOOKUP($L8154,'result messages'!$H$3:$L$11,3,FALSE)),VLOOKUP($M8154,'result messages'!$H$3:$L$11,3,FALSE),VLOOKUP($L8154,'result messages'!$H$3:$L$11,3,FALSE)))</f>
        <v/>
      </c>
      <c r="P8154" s="1" t="str">
        <f>IF(ISBLANK($C8154),"",IF(ISNA(VLOOKUP($L8154,'result messages'!$H$3:$L$11,4,FALSE)),VLOOKUP($M8154,'result messages'!$H$3:$L$11,4,FALSE),VLOOKUP($L8154,'result messages'!$H$3:$L$11,4,FALSE)))</f>
        <v/>
      </c>
      <c r="Q8154" s="1" t="str">
        <f>IF(ISBLANK($C8154),"",IF(ISNA(VLOOKUP($L8154,'result messages'!$H$3:$L$11,5,FALSE)),VLOOKUP($M8154,'result messages'!$H$3:$L$11,5,FALSE),VLOOKUP($L8154,'result messages'!$H$3:$L$11,5,FALSE)))</f>
        <v/>
      </c>
    </row>
    <row r="8155" spans="1:17">
      <c r="A8155" s="1">
        <v>8152</v>
      </c>
      <c r="B8155" s="1"/>
      <c r="C8155" s="1"/>
      <c r="D8155" s="1"/>
      <c r="E8155" s="6"/>
      <c r="F8155" s="1"/>
      <c r="G8155" s="1" t="str">
        <f>IF(ISNA(VLOOKUP($C8155,'DTEN TCAP Linkage deviceId'!$A$1:$A$20000,1,FALSE)),"No","Yes")</f>
        <v>No</v>
      </c>
      <c r="H8155" s="1" t="str">
        <f>IF(ISNA(VLOOKUP($C8155,'Provisioning Requester'!$F$3:$H$20000,2,FALSE)),"No","Yes")</f>
        <v>No</v>
      </c>
      <c r="I8155" s="1" t="str">
        <f>IF($H8155="Yes",VLOOKUP($C8155,'Provisioning Requester'!$F$3:$H$20000,3,FALSE),"-")</f>
        <v>-</v>
      </c>
      <c r="J8155" s="1" t="str">
        <f>IF(OR(D8155="SVCP", E8155="TRUE"), "No", IF(ISNA(VLOOKUP($C8155,'ProvResponder deviceId'!$A$1:$A$20000,1,FALSE)),"No","Yes"))</f>
        <v>No</v>
      </c>
      <c r="K8155" s="1" t="str">
        <f>IF($J8155="Yes",VLOOKUP($C8155,'ProvResponder deviceId'!$A$1:$C$20000,3,FALSE),"-")</f>
        <v>-</v>
      </c>
      <c r="L8155" s="1" t="str">
        <f t="shared" si="254"/>
        <v/>
      </c>
      <c r="M8155" s="1" t="str">
        <f t="shared" si="255"/>
        <v/>
      </c>
      <c r="N8155" s="1" t="str">
        <f>IF(ISBLANK($C8155),"",IF(ISNA(VLOOKUP($L8155,'result messages'!$H$3:$L$11,2,FALSE)),VLOOKUP($M8155,'result messages'!$H$3:$L$11,2,FALSE),VLOOKUP($L8155,'result messages'!$H$3:$L$11,2,FALSE)))</f>
        <v/>
      </c>
      <c r="O8155" s="1" t="str">
        <f>IF(ISBLANK($C8155),"",IF(ISNA(VLOOKUP($L8155,'result messages'!$H$3:$L$11,3,FALSE)),VLOOKUP($M8155,'result messages'!$H$3:$L$11,3,FALSE),VLOOKUP($L8155,'result messages'!$H$3:$L$11,3,FALSE)))</f>
        <v/>
      </c>
      <c r="P8155" s="1" t="str">
        <f>IF(ISBLANK($C8155),"",IF(ISNA(VLOOKUP($L8155,'result messages'!$H$3:$L$11,4,FALSE)),VLOOKUP($M8155,'result messages'!$H$3:$L$11,4,FALSE),VLOOKUP($L8155,'result messages'!$H$3:$L$11,4,FALSE)))</f>
        <v/>
      </c>
      <c r="Q8155" s="1" t="str">
        <f>IF(ISBLANK($C8155),"",IF(ISNA(VLOOKUP($L8155,'result messages'!$H$3:$L$11,5,FALSE)),VLOOKUP($M8155,'result messages'!$H$3:$L$11,5,FALSE),VLOOKUP($L8155,'result messages'!$H$3:$L$11,5,FALSE)))</f>
        <v/>
      </c>
    </row>
    <row r="8156" spans="1:17">
      <c r="A8156" s="1">
        <v>8153</v>
      </c>
      <c r="B8156" s="1"/>
      <c r="C8156" s="1"/>
      <c r="D8156" s="1"/>
      <c r="E8156" s="6"/>
      <c r="F8156" s="1"/>
      <c r="G8156" s="1" t="str">
        <f>IF(ISNA(VLOOKUP($C8156,'DTEN TCAP Linkage deviceId'!$A$1:$A$20000,1,FALSE)),"No","Yes")</f>
        <v>No</v>
      </c>
      <c r="H8156" s="1" t="str">
        <f>IF(ISNA(VLOOKUP($C8156,'Provisioning Requester'!$F$3:$H$20000,2,FALSE)),"No","Yes")</f>
        <v>No</v>
      </c>
      <c r="I8156" s="1" t="str">
        <f>IF($H8156="Yes",VLOOKUP($C8156,'Provisioning Requester'!$F$3:$H$20000,3,FALSE),"-")</f>
        <v>-</v>
      </c>
      <c r="J8156" s="1" t="str">
        <f>IF(OR(D8156="SVCP", E8156="TRUE"), "No", IF(ISNA(VLOOKUP($C8156,'ProvResponder deviceId'!$A$1:$A$20000,1,FALSE)),"No","Yes"))</f>
        <v>No</v>
      </c>
      <c r="K8156" s="1" t="str">
        <f>IF($J8156="Yes",VLOOKUP($C8156,'ProvResponder deviceId'!$A$1:$C$20000,3,FALSE),"-")</f>
        <v>-</v>
      </c>
      <c r="L8156" s="1" t="str">
        <f t="shared" si="254"/>
        <v/>
      </c>
      <c r="M8156" s="1" t="str">
        <f t="shared" si="255"/>
        <v/>
      </c>
      <c r="N8156" s="1" t="str">
        <f>IF(ISBLANK($C8156),"",IF(ISNA(VLOOKUP($L8156,'result messages'!$H$3:$L$11,2,FALSE)),VLOOKUP($M8156,'result messages'!$H$3:$L$11,2,FALSE),VLOOKUP($L8156,'result messages'!$H$3:$L$11,2,FALSE)))</f>
        <v/>
      </c>
      <c r="O8156" s="1" t="str">
        <f>IF(ISBLANK($C8156),"",IF(ISNA(VLOOKUP($L8156,'result messages'!$H$3:$L$11,3,FALSE)),VLOOKUP($M8156,'result messages'!$H$3:$L$11,3,FALSE),VLOOKUP($L8156,'result messages'!$H$3:$L$11,3,FALSE)))</f>
        <v/>
      </c>
      <c r="P8156" s="1" t="str">
        <f>IF(ISBLANK($C8156),"",IF(ISNA(VLOOKUP($L8156,'result messages'!$H$3:$L$11,4,FALSE)),VLOOKUP($M8156,'result messages'!$H$3:$L$11,4,FALSE),VLOOKUP($L8156,'result messages'!$H$3:$L$11,4,FALSE)))</f>
        <v/>
      </c>
      <c r="Q8156" s="1" t="str">
        <f>IF(ISBLANK($C8156),"",IF(ISNA(VLOOKUP($L8156,'result messages'!$H$3:$L$11,5,FALSE)),VLOOKUP($M8156,'result messages'!$H$3:$L$11,5,FALSE),VLOOKUP($L8156,'result messages'!$H$3:$L$11,5,FALSE)))</f>
        <v/>
      </c>
    </row>
    <row r="8157" spans="1:17">
      <c r="A8157" s="1">
        <v>8154</v>
      </c>
      <c r="B8157" s="1"/>
      <c r="C8157" s="1"/>
      <c r="D8157" s="1"/>
      <c r="E8157" s="6"/>
      <c r="F8157" s="1"/>
      <c r="G8157" s="1" t="str">
        <f>IF(ISNA(VLOOKUP($C8157,'DTEN TCAP Linkage deviceId'!$A$1:$A$20000,1,FALSE)),"No","Yes")</f>
        <v>No</v>
      </c>
      <c r="H8157" s="1" t="str">
        <f>IF(ISNA(VLOOKUP($C8157,'Provisioning Requester'!$F$3:$H$20000,2,FALSE)),"No","Yes")</f>
        <v>No</v>
      </c>
      <c r="I8157" s="1" t="str">
        <f>IF($H8157="Yes",VLOOKUP($C8157,'Provisioning Requester'!$F$3:$H$20000,3,FALSE),"-")</f>
        <v>-</v>
      </c>
      <c r="J8157" s="1" t="str">
        <f>IF(OR(D8157="SVCP", E8157="TRUE"), "No", IF(ISNA(VLOOKUP($C8157,'ProvResponder deviceId'!$A$1:$A$20000,1,FALSE)),"No","Yes"))</f>
        <v>No</v>
      </c>
      <c r="K8157" s="1" t="str">
        <f>IF($J8157="Yes",VLOOKUP($C8157,'ProvResponder deviceId'!$A$1:$C$20000,3,FALSE),"-")</f>
        <v>-</v>
      </c>
      <c r="L8157" s="1" t="str">
        <f t="shared" si="254"/>
        <v/>
      </c>
      <c r="M8157" s="1" t="str">
        <f t="shared" si="255"/>
        <v/>
      </c>
      <c r="N8157" s="1" t="str">
        <f>IF(ISBLANK($C8157),"",IF(ISNA(VLOOKUP($L8157,'result messages'!$H$3:$L$11,2,FALSE)),VLOOKUP($M8157,'result messages'!$H$3:$L$11,2,FALSE),VLOOKUP($L8157,'result messages'!$H$3:$L$11,2,FALSE)))</f>
        <v/>
      </c>
      <c r="O8157" s="1" t="str">
        <f>IF(ISBLANK($C8157),"",IF(ISNA(VLOOKUP($L8157,'result messages'!$H$3:$L$11,3,FALSE)),VLOOKUP($M8157,'result messages'!$H$3:$L$11,3,FALSE),VLOOKUP($L8157,'result messages'!$H$3:$L$11,3,FALSE)))</f>
        <v/>
      </c>
      <c r="P8157" s="1" t="str">
        <f>IF(ISBLANK($C8157),"",IF(ISNA(VLOOKUP($L8157,'result messages'!$H$3:$L$11,4,FALSE)),VLOOKUP($M8157,'result messages'!$H$3:$L$11,4,FALSE),VLOOKUP($L8157,'result messages'!$H$3:$L$11,4,FALSE)))</f>
        <v/>
      </c>
      <c r="Q8157" s="1" t="str">
        <f>IF(ISBLANK($C8157),"",IF(ISNA(VLOOKUP($L8157,'result messages'!$H$3:$L$11,5,FALSE)),VLOOKUP($M8157,'result messages'!$H$3:$L$11,5,FALSE),VLOOKUP($L8157,'result messages'!$H$3:$L$11,5,FALSE)))</f>
        <v/>
      </c>
    </row>
    <row r="8158" spans="1:17">
      <c r="A8158" s="1">
        <v>8155</v>
      </c>
      <c r="B8158" s="1"/>
      <c r="C8158" s="1"/>
      <c r="D8158" s="1"/>
      <c r="E8158" s="6"/>
      <c r="F8158" s="1"/>
      <c r="G8158" s="1" t="str">
        <f>IF(ISNA(VLOOKUP($C8158,'DTEN TCAP Linkage deviceId'!$A$1:$A$20000,1,FALSE)),"No","Yes")</f>
        <v>No</v>
      </c>
      <c r="H8158" s="1" t="str">
        <f>IF(ISNA(VLOOKUP($C8158,'Provisioning Requester'!$F$3:$H$20000,2,FALSE)),"No","Yes")</f>
        <v>No</v>
      </c>
      <c r="I8158" s="1" t="str">
        <f>IF($H8158="Yes",VLOOKUP($C8158,'Provisioning Requester'!$F$3:$H$20000,3,FALSE),"-")</f>
        <v>-</v>
      </c>
      <c r="J8158" s="1" t="str">
        <f>IF(OR(D8158="SVCP", E8158="TRUE"), "No", IF(ISNA(VLOOKUP($C8158,'ProvResponder deviceId'!$A$1:$A$20000,1,FALSE)),"No","Yes"))</f>
        <v>No</v>
      </c>
      <c r="K8158" s="1" t="str">
        <f>IF($J8158="Yes",VLOOKUP($C8158,'ProvResponder deviceId'!$A$1:$C$20000,3,FALSE),"-")</f>
        <v>-</v>
      </c>
      <c r="L8158" s="1" t="str">
        <f t="shared" si="254"/>
        <v/>
      </c>
      <c r="M8158" s="1" t="str">
        <f t="shared" si="255"/>
        <v/>
      </c>
      <c r="N8158" s="1" t="str">
        <f>IF(ISBLANK($C8158),"",IF(ISNA(VLOOKUP($L8158,'result messages'!$H$3:$L$11,2,FALSE)),VLOOKUP($M8158,'result messages'!$H$3:$L$11,2,FALSE),VLOOKUP($L8158,'result messages'!$H$3:$L$11,2,FALSE)))</f>
        <v/>
      </c>
      <c r="O8158" s="1" t="str">
        <f>IF(ISBLANK($C8158),"",IF(ISNA(VLOOKUP($L8158,'result messages'!$H$3:$L$11,3,FALSE)),VLOOKUP($M8158,'result messages'!$H$3:$L$11,3,FALSE),VLOOKUP($L8158,'result messages'!$H$3:$L$11,3,FALSE)))</f>
        <v/>
      </c>
      <c r="P8158" s="1" t="str">
        <f>IF(ISBLANK($C8158),"",IF(ISNA(VLOOKUP($L8158,'result messages'!$H$3:$L$11,4,FALSE)),VLOOKUP($M8158,'result messages'!$H$3:$L$11,4,FALSE),VLOOKUP($L8158,'result messages'!$H$3:$L$11,4,FALSE)))</f>
        <v/>
      </c>
      <c r="Q8158" s="1" t="str">
        <f>IF(ISBLANK($C8158),"",IF(ISNA(VLOOKUP($L8158,'result messages'!$H$3:$L$11,5,FALSE)),VLOOKUP($M8158,'result messages'!$H$3:$L$11,5,FALSE),VLOOKUP($L8158,'result messages'!$H$3:$L$11,5,FALSE)))</f>
        <v/>
      </c>
    </row>
    <row r="8159" spans="1:17">
      <c r="A8159" s="1">
        <v>8156</v>
      </c>
      <c r="B8159" s="1"/>
      <c r="C8159" s="1"/>
      <c r="D8159" s="1"/>
      <c r="E8159" s="6"/>
      <c r="F8159" s="1"/>
      <c r="G8159" s="1" t="str">
        <f>IF(ISNA(VLOOKUP($C8159,'DTEN TCAP Linkage deviceId'!$A$1:$A$20000,1,FALSE)),"No","Yes")</f>
        <v>No</v>
      </c>
      <c r="H8159" s="1" t="str">
        <f>IF(ISNA(VLOOKUP($C8159,'Provisioning Requester'!$F$3:$H$20000,2,FALSE)),"No","Yes")</f>
        <v>No</v>
      </c>
      <c r="I8159" s="1" t="str">
        <f>IF($H8159="Yes",VLOOKUP($C8159,'Provisioning Requester'!$F$3:$H$20000,3,FALSE),"-")</f>
        <v>-</v>
      </c>
      <c r="J8159" s="1" t="str">
        <f>IF(OR(D8159="SVCP", E8159="TRUE"), "No", IF(ISNA(VLOOKUP($C8159,'ProvResponder deviceId'!$A$1:$A$20000,1,FALSE)),"No","Yes"))</f>
        <v>No</v>
      </c>
      <c r="K8159" s="1" t="str">
        <f>IF($J8159="Yes",VLOOKUP($C8159,'ProvResponder deviceId'!$A$1:$C$20000,3,FALSE),"-")</f>
        <v>-</v>
      </c>
      <c r="L8159" s="1" t="str">
        <f t="shared" si="254"/>
        <v/>
      </c>
      <c r="M8159" s="1" t="str">
        <f t="shared" si="255"/>
        <v/>
      </c>
      <c r="N8159" s="1" t="str">
        <f>IF(ISBLANK($C8159),"",IF(ISNA(VLOOKUP($L8159,'result messages'!$H$3:$L$11,2,FALSE)),VLOOKUP($M8159,'result messages'!$H$3:$L$11,2,FALSE),VLOOKUP($L8159,'result messages'!$H$3:$L$11,2,FALSE)))</f>
        <v/>
      </c>
      <c r="O8159" s="1" t="str">
        <f>IF(ISBLANK($C8159),"",IF(ISNA(VLOOKUP($L8159,'result messages'!$H$3:$L$11,3,FALSE)),VLOOKUP($M8159,'result messages'!$H$3:$L$11,3,FALSE),VLOOKUP($L8159,'result messages'!$H$3:$L$11,3,FALSE)))</f>
        <v/>
      </c>
      <c r="P8159" s="1" t="str">
        <f>IF(ISBLANK($C8159),"",IF(ISNA(VLOOKUP($L8159,'result messages'!$H$3:$L$11,4,FALSE)),VLOOKUP($M8159,'result messages'!$H$3:$L$11,4,FALSE),VLOOKUP($L8159,'result messages'!$H$3:$L$11,4,FALSE)))</f>
        <v/>
      </c>
      <c r="Q8159" s="1" t="str">
        <f>IF(ISBLANK($C8159),"",IF(ISNA(VLOOKUP($L8159,'result messages'!$H$3:$L$11,5,FALSE)),VLOOKUP($M8159,'result messages'!$H$3:$L$11,5,FALSE),VLOOKUP($L8159,'result messages'!$H$3:$L$11,5,FALSE)))</f>
        <v/>
      </c>
    </row>
    <row r="8160" spans="1:17">
      <c r="A8160" s="1">
        <v>8157</v>
      </c>
      <c r="B8160" s="1"/>
      <c r="C8160" s="1"/>
      <c r="D8160" s="1"/>
      <c r="E8160" s="6"/>
      <c r="F8160" s="1"/>
      <c r="G8160" s="1" t="str">
        <f>IF(ISNA(VLOOKUP($C8160,'DTEN TCAP Linkage deviceId'!$A$1:$A$20000,1,FALSE)),"No","Yes")</f>
        <v>No</v>
      </c>
      <c r="H8160" s="1" t="str">
        <f>IF(ISNA(VLOOKUP($C8160,'Provisioning Requester'!$F$3:$H$20000,2,FALSE)),"No","Yes")</f>
        <v>No</v>
      </c>
      <c r="I8160" s="1" t="str">
        <f>IF($H8160="Yes",VLOOKUP($C8160,'Provisioning Requester'!$F$3:$H$20000,3,FALSE),"-")</f>
        <v>-</v>
      </c>
      <c r="J8160" s="1" t="str">
        <f>IF(OR(D8160="SVCP", E8160="TRUE"), "No", IF(ISNA(VLOOKUP($C8160,'ProvResponder deviceId'!$A$1:$A$20000,1,FALSE)),"No","Yes"))</f>
        <v>No</v>
      </c>
      <c r="K8160" s="1" t="str">
        <f>IF($J8160="Yes",VLOOKUP($C8160,'ProvResponder deviceId'!$A$1:$C$20000,3,FALSE),"-")</f>
        <v>-</v>
      </c>
      <c r="L8160" s="1" t="str">
        <f t="shared" si="254"/>
        <v/>
      </c>
      <c r="M8160" s="1" t="str">
        <f t="shared" si="255"/>
        <v/>
      </c>
      <c r="N8160" s="1" t="str">
        <f>IF(ISBLANK($C8160),"",IF(ISNA(VLOOKUP($L8160,'result messages'!$H$3:$L$11,2,FALSE)),VLOOKUP($M8160,'result messages'!$H$3:$L$11,2,FALSE),VLOOKUP($L8160,'result messages'!$H$3:$L$11,2,FALSE)))</f>
        <v/>
      </c>
      <c r="O8160" s="1" t="str">
        <f>IF(ISBLANK($C8160),"",IF(ISNA(VLOOKUP($L8160,'result messages'!$H$3:$L$11,3,FALSE)),VLOOKUP($M8160,'result messages'!$H$3:$L$11,3,FALSE),VLOOKUP($L8160,'result messages'!$H$3:$L$11,3,FALSE)))</f>
        <v/>
      </c>
      <c r="P8160" s="1" t="str">
        <f>IF(ISBLANK($C8160),"",IF(ISNA(VLOOKUP($L8160,'result messages'!$H$3:$L$11,4,FALSE)),VLOOKUP($M8160,'result messages'!$H$3:$L$11,4,FALSE),VLOOKUP($L8160,'result messages'!$H$3:$L$11,4,FALSE)))</f>
        <v/>
      </c>
      <c r="Q8160" s="1" t="str">
        <f>IF(ISBLANK($C8160),"",IF(ISNA(VLOOKUP($L8160,'result messages'!$H$3:$L$11,5,FALSE)),VLOOKUP($M8160,'result messages'!$H$3:$L$11,5,FALSE),VLOOKUP($L8160,'result messages'!$H$3:$L$11,5,FALSE)))</f>
        <v/>
      </c>
    </row>
    <row r="8161" spans="1:17">
      <c r="A8161" s="1">
        <v>8158</v>
      </c>
      <c r="B8161" s="1"/>
      <c r="C8161" s="1"/>
      <c r="D8161" s="1"/>
      <c r="E8161" s="6"/>
      <c r="F8161" s="1"/>
      <c r="G8161" s="1" t="str">
        <f>IF(ISNA(VLOOKUP($C8161,'DTEN TCAP Linkage deviceId'!$A$1:$A$20000,1,FALSE)),"No","Yes")</f>
        <v>No</v>
      </c>
      <c r="H8161" s="1" t="str">
        <f>IF(ISNA(VLOOKUP($C8161,'Provisioning Requester'!$F$3:$H$20000,2,FALSE)),"No","Yes")</f>
        <v>No</v>
      </c>
      <c r="I8161" s="1" t="str">
        <f>IF($H8161="Yes",VLOOKUP($C8161,'Provisioning Requester'!$F$3:$H$20000,3,FALSE),"-")</f>
        <v>-</v>
      </c>
      <c r="J8161" s="1" t="str">
        <f>IF(OR(D8161="SVCP", E8161="TRUE"), "No", IF(ISNA(VLOOKUP($C8161,'ProvResponder deviceId'!$A$1:$A$20000,1,FALSE)),"No","Yes"))</f>
        <v>No</v>
      </c>
      <c r="K8161" s="1" t="str">
        <f>IF($J8161="Yes",VLOOKUP($C8161,'ProvResponder deviceId'!$A$1:$C$20000,3,FALSE),"-")</f>
        <v>-</v>
      </c>
      <c r="L8161" s="1" t="str">
        <f t="shared" si="254"/>
        <v/>
      </c>
      <c r="M8161" s="1" t="str">
        <f t="shared" si="255"/>
        <v/>
      </c>
      <c r="N8161" s="1" t="str">
        <f>IF(ISBLANK($C8161),"",IF(ISNA(VLOOKUP($L8161,'result messages'!$H$3:$L$11,2,FALSE)),VLOOKUP($M8161,'result messages'!$H$3:$L$11,2,FALSE),VLOOKUP($L8161,'result messages'!$H$3:$L$11,2,FALSE)))</f>
        <v/>
      </c>
      <c r="O8161" s="1" t="str">
        <f>IF(ISBLANK($C8161),"",IF(ISNA(VLOOKUP($L8161,'result messages'!$H$3:$L$11,3,FALSE)),VLOOKUP($M8161,'result messages'!$H$3:$L$11,3,FALSE),VLOOKUP($L8161,'result messages'!$H$3:$L$11,3,FALSE)))</f>
        <v/>
      </c>
      <c r="P8161" s="1" t="str">
        <f>IF(ISBLANK($C8161),"",IF(ISNA(VLOOKUP($L8161,'result messages'!$H$3:$L$11,4,FALSE)),VLOOKUP($M8161,'result messages'!$H$3:$L$11,4,FALSE),VLOOKUP($L8161,'result messages'!$H$3:$L$11,4,FALSE)))</f>
        <v/>
      </c>
      <c r="Q8161" s="1" t="str">
        <f>IF(ISBLANK($C8161),"",IF(ISNA(VLOOKUP($L8161,'result messages'!$H$3:$L$11,5,FALSE)),VLOOKUP($M8161,'result messages'!$H$3:$L$11,5,FALSE),VLOOKUP($L8161,'result messages'!$H$3:$L$11,5,FALSE)))</f>
        <v/>
      </c>
    </row>
    <row r="8162" spans="1:17">
      <c r="A8162" s="1">
        <v>8159</v>
      </c>
      <c r="B8162" s="1"/>
      <c r="C8162" s="1"/>
      <c r="D8162" s="1"/>
      <c r="E8162" s="6"/>
      <c r="F8162" s="1"/>
      <c r="G8162" s="1" t="str">
        <f>IF(ISNA(VLOOKUP($C8162,'DTEN TCAP Linkage deviceId'!$A$1:$A$20000,1,FALSE)),"No","Yes")</f>
        <v>No</v>
      </c>
      <c r="H8162" s="1" t="str">
        <f>IF(ISNA(VLOOKUP($C8162,'Provisioning Requester'!$F$3:$H$20000,2,FALSE)),"No","Yes")</f>
        <v>No</v>
      </c>
      <c r="I8162" s="1" t="str">
        <f>IF($H8162="Yes",VLOOKUP($C8162,'Provisioning Requester'!$F$3:$H$20000,3,FALSE),"-")</f>
        <v>-</v>
      </c>
      <c r="J8162" s="1" t="str">
        <f>IF(OR(D8162="SVCP", E8162="TRUE"), "No", IF(ISNA(VLOOKUP($C8162,'ProvResponder deviceId'!$A$1:$A$20000,1,FALSE)),"No","Yes"))</f>
        <v>No</v>
      </c>
      <c r="K8162" s="1" t="str">
        <f>IF($J8162="Yes",VLOOKUP($C8162,'ProvResponder deviceId'!$A$1:$C$20000,3,FALSE),"-")</f>
        <v>-</v>
      </c>
      <c r="L8162" s="1" t="str">
        <f t="shared" si="254"/>
        <v/>
      </c>
      <c r="M8162" s="1" t="str">
        <f t="shared" si="255"/>
        <v/>
      </c>
      <c r="N8162" s="1" t="str">
        <f>IF(ISBLANK($C8162),"",IF(ISNA(VLOOKUP($L8162,'result messages'!$H$3:$L$11,2,FALSE)),VLOOKUP($M8162,'result messages'!$H$3:$L$11,2,FALSE),VLOOKUP($L8162,'result messages'!$H$3:$L$11,2,FALSE)))</f>
        <v/>
      </c>
      <c r="O8162" s="1" t="str">
        <f>IF(ISBLANK($C8162),"",IF(ISNA(VLOOKUP($L8162,'result messages'!$H$3:$L$11,3,FALSE)),VLOOKUP($M8162,'result messages'!$H$3:$L$11,3,FALSE),VLOOKUP($L8162,'result messages'!$H$3:$L$11,3,FALSE)))</f>
        <v/>
      </c>
      <c r="P8162" s="1" t="str">
        <f>IF(ISBLANK($C8162),"",IF(ISNA(VLOOKUP($L8162,'result messages'!$H$3:$L$11,4,FALSE)),VLOOKUP($M8162,'result messages'!$H$3:$L$11,4,FALSE),VLOOKUP($L8162,'result messages'!$H$3:$L$11,4,FALSE)))</f>
        <v/>
      </c>
      <c r="Q8162" s="1" t="str">
        <f>IF(ISBLANK($C8162),"",IF(ISNA(VLOOKUP($L8162,'result messages'!$H$3:$L$11,5,FALSE)),VLOOKUP($M8162,'result messages'!$H$3:$L$11,5,FALSE),VLOOKUP($L8162,'result messages'!$H$3:$L$11,5,FALSE)))</f>
        <v/>
      </c>
    </row>
    <row r="8163" spans="1:17">
      <c r="A8163" s="1">
        <v>8160</v>
      </c>
      <c r="B8163" s="1"/>
      <c r="C8163" s="1"/>
      <c r="D8163" s="1"/>
      <c r="E8163" s="6"/>
      <c r="F8163" s="1"/>
      <c r="G8163" s="1" t="str">
        <f>IF(ISNA(VLOOKUP($C8163,'DTEN TCAP Linkage deviceId'!$A$1:$A$20000,1,FALSE)),"No","Yes")</f>
        <v>No</v>
      </c>
      <c r="H8163" s="1" t="str">
        <f>IF(ISNA(VLOOKUP($C8163,'Provisioning Requester'!$F$3:$H$20000,2,FALSE)),"No","Yes")</f>
        <v>No</v>
      </c>
      <c r="I8163" s="1" t="str">
        <f>IF($H8163="Yes",VLOOKUP($C8163,'Provisioning Requester'!$F$3:$H$20000,3,FALSE),"-")</f>
        <v>-</v>
      </c>
      <c r="J8163" s="1" t="str">
        <f>IF(OR(D8163="SVCP", E8163="TRUE"), "No", IF(ISNA(VLOOKUP($C8163,'ProvResponder deviceId'!$A$1:$A$20000,1,FALSE)),"No","Yes"))</f>
        <v>No</v>
      </c>
      <c r="K8163" s="1" t="str">
        <f>IF($J8163="Yes",VLOOKUP($C8163,'ProvResponder deviceId'!$A$1:$C$20000,3,FALSE),"-")</f>
        <v>-</v>
      </c>
      <c r="L8163" s="1" t="str">
        <f t="shared" si="254"/>
        <v/>
      </c>
      <c r="M8163" s="1" t="str">
        <f t="shared" si="255"/>
        <v/>
      </c>
      <c r="N8163" s="1" t="str">
        <f>IF(ISBLANK($C8163),"",IF(ISNA(VLOOKUP($L8163,'result messages'!$H$3:$L$11,2,FALSE)),VLOOKUP($M8163,'result messages'!$H$3:$L$11,2,FALSE),VLOOKUP($L8163,'result messages'!$H$3:$L$11,2,FALSE)))</f>
        <v/>
      </c>
      <c r="O8163" s="1" t="str">
        <f>IF(ISBLANK($C8163),"",IF(ISNA(VLOOKUP($L8163,'result messages'!$H$3:$L$11,3,FALSE)),VLOOKUP($M8163,'result messages'!$H$3:$L$11,3,FALSE),VLOOKUP($L8163,'result messages'!$H$3:$L$11,3,FALSE)))</f>
        <v/>
      </c>
      <c r="P8163" s="1" t="str">
        <f>IF(ISBLANK($C8163),"",IF(ISNA(VLOOKUP($L8163,'result messages'!$H$3:$L$11,4,FALSE)),VLOOKUP($M8163,'result messages'!$H$3:$L$11,4,FALSE),VLOOKUP($L8163,'result messages'!$H$3:$L$11,4,FALSE)))</f>
        <v/>
      </c>
      <c r="Q8163" s="1" t="str">
        <f>IF(ISBLANK($C8163),"",IF(ISNA(VLOOKUP($L8163,'result messages'!$H$3:$L$11,5,FALSE)),VLOOKUP($M8163,'result messages'!$H$3:$L$11,5,FALSE),VLOOKUP($L8163,'result messages'!$H$3:$L$11,5,FALSE)))</f>
        <v/>
      </c>
    </row>
    <row r="8164" spans="1:17">
      <c r="A8164" s="1">
        <v>8161</v>
      </c>
      <c r="B8164" s="1"/>
      <c r="C8164" s="1"/>
      <c r="D8164" s="1"/>
      <c r="E8164" s="6"/>
      <c r="F8164" s="1"/>
      <c r="G8164" s="1" t="str">
        <f>IF(ISNA(VLOOKUP($C8164,'DTEN TCAP Linkage deviceId'!$A$1:$A$20000,1,FALSE)),"No","Yes")</f>
        <v>No</v>
      </c>
      <c r="H8164" s="1" t="str">
        <f>IF(ISNA(VLOOKUP($C8164,'Provisioning Requester'!$F$3:$H$20000,2,FALSE)),"No","Yes")</f>
        <v>No</v>
      </c>
      <c r="I8164" s="1" t="str">
        <f>IF($H8164="Yes",VLOOKUP($C8164,'Provisioning Requester'!$F$3:$H$20000,3,FALSE),"-")</f>
        <v>-</v>
      </c>
      <c r="J8164" s="1" t="str">
        <f>IF(OR(D8164="SVCP", E8164="TRUE"), "No", IF(ISNA(VLOOKUP($C8164,'ProvResponder deviceId'!$A$1:$A$20000,1,FALSE)),"No","Yes"))</f>
        <v>No</v>
      </c>
      <c r="K8164" s="1" t="str">
        <f>IF($J8164="Yes",VLOOKUP($C8164,'ProvResponder deviceId'!$A$1:$C$20000,3,FALSE),"-")</f>
        <v>-</v>
      </c>
      <c r="L8164" s="1" t="str">
        <f t="shared" si="254"/>
        <v/>
      </c>
      <c r="M8164" s="1" t="str">
        <f t="shared" si="255"/>
        <v/>
      </c>
      <c r="N8164" s="1" t="str">
        <f>IF(ISBLANK($C8164),"",IF(ISNA(VLOOKUP($L8164,'result messages'!$H$3:$L$11,2,FALSE)),VLOOKUP($M8164,'result messages'!$H$3:$L$11,2,FALSE),VLOOKUP($L8164,'result messages'!$H$3:$L$11,2,FALSE)))</f>
        <v/>
      </c>
      <c r="O8164" s="1" t="str">
        <f>IF(ISBLANK($C8164),"",IF(ISNA(VLOOKUP($L8164,'result messages'!$H$3:$L$11,3,FALSE)),VLOOKUP($M8164,'result messages'!$H$3:$L$11,3,FALSE),VLOOKUP($L8164,'result messages'!$H$3:$L$11,3,FALSE)))</f>
        <v/>
      </c>
      <c r="P8164" s="1" t="str">
        <f>IF(ISBLANK($C8164),"",IF(ISNA(VLOOKUP($L8164,'result messages'!$H$3:$L$11,4,FALSE)),VLOOKUP($M8164,'result messages'!$H$3:$L$11,4,FALSE),VLOOKUP($L8164,'result messages'!$H$3:$L$11,4,FALSE)))</f>
        <v/>
      </c>
      <c r="Q8164" s="1" t="str">
        <f>IF(ISBLANK($C8164),"",IF(ISNA(VLOOKUP($L8164,'result messages'!$H$3:$L$11,5,FALSE)),VLOOKUP($M8164,'result messages'!$H$3:$L$11,5,FALSE),VLOOKUP($L8164,'result messages'!$H$3:$L$11,5,FALSE)))</f>
        <v/>
      </c>
    </row>
    <row r="8165" spans="1:17">
      <c r="A8165" s="1">
        <v>8162</v>
      </c>
      <c r="B8165" s="1"/>
      <c r="C8165" s="1"/>
      <c r="D8165" s="1"/>
      <c r="E8165" s="6"/>
      <c r="F8165" s="1"/>
      <c r="G8165" s="1" t="str">
        <f>IF(ISNA(VLOOKUP($C8165,'DTEN TCAP Linkage deviceId'!$A$1:$A$20000,1,FALSE)),"No","Yes")</f>
        <v>No</v>
      </c>
      <c r="H8165" s="1" t="str">
        <f>IF(ISNA(VLOOKUP($C8165,'Provisioning Requester'!$F$3:$H$20000,2,FALSE)),"No","Yes")</f>
        <v>No</v>
      </c>
      <c r="I8165" s="1" t="str">
        <f>IF($H8165="Yes",VLOOKUP($C8165,'Provisioning Requester'!$F$3:$H$20000,3,FALSE),"-")</f>
        <v>-</v>
      </c>
      <c r="J8165" s="1" t="str">
        <f>IF(OR(D8165="SVCP", E8165="TRUE"), "No", IF(ISNA(VLOOKUP($C8165,'ProvResponder deviceId'!$A$1:$A$20000,1,FALSE)),"No","Yes"))</f>
        <v>No</v>
      </c>
      <c r="K8165" s="1" t="str">
        <f>IF($J8165="Yes",VLOOKUP($C8165,'ProvResponder deviceId'!$A$1:$C$20000,3,FALSE),"-")</f>
        <v>-</v>
      </c>
      <c r="L8165" s="1" t="str">
        <f t="shared" si="254"/>
        <v/>
      </c>
      <c r="M8165" s="1" t="str">
        <f t="shared" si="255"/>
        <v/>
      </c>
      <c r="N8165" s="1" t="str">
        <f>IF(ISBLANK($C8165),"",IF(ISNA(VLOOKUP($L8165,'result messages'!$H$3:$L$11,2,FALSE)),VLOOKUP($M8165,'result messages'!$H$3:$L$11,2,FALSE),VLOOKUP($L8165,'result messages'!$H$3:$L$11,2,FALSE)))</f>
        <v/>
      </c>
      <c r="O8165" s="1" t="str">
        <f>IF(ISBLANK($C8165),"",IF(ISNA(VLOOKUP($L8165,'result messages'!$H$3:$L$11,3,FALSE)),VLOOKUP($M8165,'result messages'!$H$3:$L$11,3,FALSE),VLOOKUP($L8165,'result messages'!$H$3:$L$11,3,FALSE)))</f>
        <v/>
      </c>
      <c r="P8165" s="1" t="str">
        <f>IF(ISBLANK($C8165),"",IF(ISNA(VLOOKUP($L8165,'result messages'!$H$3:$L$11,4,FALSE)),VLOOKUP($M8165,'result messages'!$H$3:$L$11,4,FALSE),VLOOKUP($L8165,'result messages'!$H$3:$L$11,4,FALSE)))</f>
        <v/>
      </c>
      <c r="Q8165" s="1" t="str">
        <f>IF(ISBLANK($C8165),"",IF(ISNA(VLOOKUP($L8165,'result messages'!$H$3:$L$11,5,FALSE)),VLOOKUP($M8165,'result messages'!$H$3:$L$11,5,FALSE),VLOOKUP($L8165,'result messages'!$H$3:$L$11,5,FALSE)))</f>
        <v/>
      </c>
    </row>
    <row r="8166" spans="1:17">
      <c r="A8166" s="1">
        <v>8163</v>
      </c>
      <c r="B8166" s="1"/>
      <c r="C8166" s="1"/>
      <c r="D8166" s="1"/>
      <c r="E8166" s="6"/>
      <c r="F8166" s="1"/>
      <c r="G8166" s="1" t="str">
        <f>IF(ISNA(VLOOKUP($C8166,'DTEN TCAP Linkage deviceId'!$A$1:$A$20000,1,FALSE)),"No","Yes")</f>
        <v>No</v>
      </c>
      <c r="H8166" s="1" t="str">
        <f>IF(ISNA(VLOOKUP($C8166,'Provisioning Requester'!$F$3:$H$20000,2,FALSE)),"No","Yes")</f>
        <v>No</v>
      </c>
      <c r="I8166" s="1" t="str">
        <f>IF($H8166="Yes",VLOOKUP($C8166,'Provisioning Requester'!$F$3:$H$20000,3,FALSE),"-")</f>
        <v>-</v>
      </c>
      <c r="J8166" s="1" t="str">
        <f>IF(OR(D8166="SVCP", E8166="TRUE"), "No", IF(ISNA(VLOOKUP($C8166,'ProvResponder deviceId'!$A$1:$A$20000,1,FALSE)),"No","Yes"))</f>
        <v>No</v>
      </c>
      <c r="K8166" s="1" t="str">
        <f>IF($J8166="Yes",VLOOKUP($C8166,'ProvResponder deviceId'!$A$1:$C$20000,3,FALSE),"-")</f>
        <v>-</v>
      </c>
      <c r="L8166" s="1" t="str">
        <f t="shared" si="254"/>
        <v/>
      </c>
      <c r="M8166" s="1" t="str">
        <f t="shared" si="255"/>
        <v/>
      </c>
      <c r="N8166" s="1" t="str">
        <f>IF(ISBLANK($C8166),"",IF(ISNA(VLOOKUP($L8166,'result messages'!$H$3:$L$11,2,FALSE)),VLOOKUP($M8166,'result messages'!$H$3:$L$11,2,FALSE),VLOOKUP($L8166,'result messages'!$H$3:$L$11,2,FALSE)))</f>
        <v/>
      </c>
      <c r="O8166" s="1" t="str">
        <f>IF(ISBLANK($C8166),"",IF(ISNA(VLOOKUP($L8166,'result messages'!$H$3:$L$11,3,FALSE)),VLOOKUP($M8166,'result messages'!$H$3:$L$11,3,FALSE),VLOOKUP($L8166,'result messages'!$H$3:$L$11,3,FALSE)))</f>
        <v/>
      </c>
      <c r="P8166" s="1" t="str">
        <f>IF(ISBLANK($C8166),"",IF(ISNA(VLOOKUP($L8166,'result messages'!$H$3:$L$11,4,FALSE)),VLOOKUP($M8166,'result messages'!$H$3:$L$11,4,FALSE),VLOOKUP($L8166,'result messages'!$H$3:$L$11,4,FALSE)))</f>
        <v/>
      </c>
      <c r="Q8166" s="1" t="str">
        <f>IF(ISBLANK($C8166),"",IF(ISNA(VLOOKUP($L8166,'result messages'!$H$3:$L$11,5,FALSE)),VLOOKUP($M8166,'result messages'!$H$3:$L$11,5,FALSE),VLOOKUP($L8166,'result messages'!$H$3:$L$11,5,FALSE)))</f>
        <v/>
      </c>
    </row>
    <row r="8167" spans="1:17">
      <c r="A8167" s="1">
        <v>8164</v>
      </c>
      <c r="B8167" s="1"/>
      <c r="C8167" s="1"/>
      <c r="D8167" s="1"/>
      <c r="E8167" s="6"/>
      <c r="F8167" s="1"/>
      <c r="G8167" s="1" t="str">
        <f>IF(ISNA(VLOOKUP($C8167,'DTEN TCAP Linkage deviceId'!$A$1:$A$20000,1,FALSE)),"No","Yes")</f>
        <v>No</v>
      </c>
      <c r="H8167" s="1" t="str">
        <f>IF(ISNA(VLOOKUP($C8167,'Provisioning Requester'!$F$3:$H$20000,2,FALSE)),"No","Yes")</f>
        <v>No</v>
      </c>
      <c r="I8167" s="1" t="str">
        <f>IF($H8167="Yes",VLOOKUP($C8167,'Provisioning Requester'!$F$3:$H$20000,3,FALSE),"-")</f>
        <v>-</v>
      </c>
      <c r="J8167" s="1" t="str">
        <f>IF(OR(D8167="SVCP", E8167="TRUE"), "No", IF(ISNA(VLOOKUP($C8167,'ProvResponder deviceId'!$A$1:$A$20000,1,FALSE)),"No","Yes"))</f>
        <v>No</v>
      </c>
      <c r="K8167" s="1" t="str">
        <f>IF($J8167="Yes",VLOOKUP($C8167,'ProvResponder deviceId'!$A$1:$C$20000,3,FALSE),"-")</f>
        <v>-</v>
      </c>
      <c r="L8167" s="1" t="str">
        <f t="shared" si="254"/>
        <v/>
      </c>
      <c r="M8167" s="1" t="str">
        <f t="shared" si="255"/>
        <v/>
      </c>
      <c r="N8167" s="1" t="str">
        <f>IF(ISBLANK($C8167),"",IF(ISNA(VLOOKUP($L8167,'result messages'!$H$3:$L$11,2,FALSE)),VLOOKUP($M8167,'result messages'!$H$3:$L$11,2,FALSE),VLOOKUP($L8167,'result messages'!$H$3:$L$11,2,FALSE)))</f>
        <v/>
      </c>
      <c r="O8167" s="1" t="str">
        <f>IF(ISBLANK($C8167),"",IF(ISNA(VLOOKUP($L8167,'result messages'!$H$3:$L$11,3,FALSE)),VLOOKUP($M8167,'result messages'!$H$3:$L$11,3,FALSE),VLOOKUP($L8167,'result messages'!$H$3:$L$11,3,FALSE)))</f>
        <v/>
      </c>
      <c r="P8167" s="1" t="str">
        <f>IF(ISBLANK($C8167),"",IF(ISNA(VLOOKUP($L8167,'result messages'!$H$3:$L$11,4,FALSE)),VLOOKUP($M8167,'result messages'!$H$3:$L$11,4,FALSE),VLOOKUP($L8167,'result messages'!$H$3:$L$11,4,FALSE)))</f>
        <v/>
      </c>
      <c r="Q8167" s="1" t="str">
        <f>IF(ISBLANK($C8167),"",IF(ISNA(VLOOKUP($L8167,'result messages'!$H$3:$L$11,5,FALSE)),VLOOKUP($M8167,'result messages'!$H$3:$L$11,5,FALSE),VLOOKUP($L8167,'result messages'!$H$3:$L$11,5,FALSE)))</f>
        <v/>
      </c>
    </row>
    <row r="8168" spans="1:17">
      <c r="A8168" s="1">
        <v>8165</v>
      </c>
      <c r="B8168" s="1"/>
      <c r="C8168" s="1"/>
      <c r="D8168" s="1"/>
      <c r="E8168" s="6"/>
      <c r="F8168" s="1"/>
      <c r="G8168" s="1" t="str">
        <f>IF(ISNA(VLOOKUP($C8168,'DTEN TCAP Linkage deviceId'!$A$1:$A$20000,1,FALSE)),"No","Yes")</f>
        <v>No</v>
      </c>
      <c r="H8168" s="1" t="str">
        <f>IF(ISNA(VLOOKUP($C8168,'Provisioning Requester'!$F$3:$H$20000,2,FALSE)),"No","Yes")</f>
        <v>No</v>
      </c>
      <c r="I8168" s="1" t="str">
        <f>IF($H8168="Yes",VLOOKUP($C8168,'Provisioning Requester'!$F$3:$H$20000,3,FALSE),"-")</f>
        <v>-</v>
      </c>
      <c r="J8168" s="1" t="str">
        <f>IF(OR(D8168="SVCP", E8168="TRUE"), "No", IF(ISNA(VLOOKUP($C8168,'ProvResponder deviceId'!$A$1:$A$20000,1,FALSE)),"No","Yes"))</f>
        <v>No</v>
      </c>
      <c r="K8168" s="1" t="str">
        <f>IF($J8168="Yes",VLOOKUP($C8168,'ProvResponder deviceId'!$A$1:$C$20000,3,FALSE),"-")</f>
        <v>-</v>
      </c>
      <c r="L8168" s="1" t="str">
        <f t="shared" si="254"/>
        <v/>
      </c>
      <c r="M8168" s="1" t="str">
        <f t="shared" si="255"/>
        <v/>
      </c>
      <c r="N8168" s="1" t="str">
        <f>IF(ISBLANK($C8168),"",IF(ISNA(VLOOKUP($L8168,'result messages'!$H$3:$L$11,2,FALSE)),VLOOKUP($M8168,'result messages'!$H$3:$L$11,2,FALSE),VLOOKUP($L8168,'result messages'!$H$3:$L$11,2,FALSE)))</f>
        <v/>
      </c>
      <c r="O8168" s="1" t="str">
        <f>IF(ISBLANK($C8168),"",IF(ISNA(VLOOKUP($L8168,'result messages'!$H$3:$L$11,3,FALSE)),VLOOKUP($M8168,'result messages'!$H$3:$L$11,3,FALSE),VLOOKUP($L8168,'result messages'!$H$3:$L$11,3,FALSE)))</f>
        <v/>
      </c>
      <c r="P8168" s="1" t="str">
        <f>IF(ISBLANK($C8168),"",IF(ISNA(VLOOKUP($L8168,'result messages'!$H$3:$L$11,4,FALSE)),VLOOKUP($M8168,'result messages'!$H$3:$L$11,4,FALSE),VLOOKUP($L8168,'result messages'!$H$3:$L$11,4,FALSE)))</f>
        <v/>
      </c>
      <c r="Q8168" s="1" t="str">
        <f>IF(ISBLANK($C8168),"",IF(ISNA(VLOOKUP($L8168,'result messages'!$H$3:$L$11,5,FALSE)),VLOOKUP($M8168,'result messages'!$H$3:$L$11,5,FALSE),VLOOKUP($L8168,'result messages'!$H$3:$L$11,5,FALSE)))</f>
        <v/>
      </c>
    </row>
    <row r="8169" spans="1:17">
      <c r="A8169" s="1">
        <v>8166</v>
      </c>
      <c r="B8169" s="1"/>
      <c r="C8169" s="1"/>
      <c r="D8169" s="1"/>
      <c r="E8169" s="6"/>
      <c r="F8169" s="1"/>
      <c r="G8169" s="1" t="str">
        <f>IF(ISNA(VLOOKUP($C8169,'DTEN TCAP Linkage deviceId'!$A$1:$A$20000,1,FALSE)),"No","Yes")</f>
        <v>No</v>
      </c>
      <c r="H8169" s="1" t="str">
        <f>IF(ISNA(VLOOKUP($C8169,'Provisioning Requester'!$F$3:$H$20000,2,FALSE)),"No","Yes")</f>
        <v>No</v>
      </c>
      <c r="I8169" s="1" t="str">
        <f>IF($H8169="Yes",VLOOKUP($C8169,'Provisioning Requester'!$F$3:$H$20000,3,FALSE),"-")</f>
        <v>-</v>
      </c>
      <c r="J8169" s="1" t="str">
        <f>IF(OR(D8169="SVCP", E8169="TRUE"), "No", IF(ISNA(VLOOKUP($C8169,'ProvResponder deviceId'!$A$1:$A$20000,1,FALSE)),"No","Yes"))</f>
        <v>No</v>
      </c>
      <c r="K8169" s="1" t="str">
        <f>IF($J8169="Yes",VLOOKUP($C8169,'ProvResponder deviceId'!$A$1:$C$20000,3,FALSE),"-")</f>
        <v>-</v>
      </c>
      <c r="L8169" s="1" t="str">
        <f t="shared" si="254"/>
        <v/>
      </c>
      <c r="M8169" s="1" t="str">
        <f t="shared" si="255"/>
        <v/>
      </c>
      <c r="N8169" s="1" t="str">
        <f>IF(ISBLANK($C8169),"",IF(ISNA(VLOOKUP($L8169,'result messages'!$H$3:$L$11,2,FALSE)),VLOOKUP($M8169,'result messages'!$H$3:$L$11,2,FALSE),VLOOKUP($L8169,'result messages'!$H$3:$L$11,2,FALSE)))</f>
        <v/>
      </c>
      <c r="O8169" s="1" t="str">
        <f>IF(ISBLANK($C8169),"",IF(ISNA(VLOOKUP($L8169,'result messages'!$H$3:$L$11,3,FALSE)),VLOOKUP($M8169,'result messages'!$H$3:$L$11,3,FALSE),VLOOKUP($L8169,'result messages'!$H$3:$L$11,3,FALSE)))</f>
        <v/>
      </c>
      <c r="P8169" s="1" t="str">
        <f>IF(ISBLANK($C8169),"",IF(ISNA(VLOOKUP($L8169,'result messages'!$H$3:$L$11,4,FALSE)),VLOOKUP($M8169,'result messages'!$H$3:$L$11,4,FALSE),VLOOKUP($L8169,'result messages'!$H$3:$L$11,4,FALSE)))</f>
        <v/>
      </c>
      <c r="Q8169" s="1" t="str">
        <f>IF(ISBLANK($C8169),"",IF(ISNA(VLOOKUP($L8169,'result messages'!$H$3:$L$11,5,FALSE)),VLOOKUP($M8169,'result messages'!$H$3:$L$11,5,FALSE),VLOOKUP($L8169,'result messages'!$H$3:$L$11,5,FALSE)))</f>
        <v/>
      </c>
    </row>
    <row r="8170" spans="1:17">
      <c r="A8170" s="1">
        <v>8167</v>
      </c>
      <c r="B8170" s="1"/>
      <c r="C8170" s="1"/>
      <c r="D8170" s="1"/>
      <c r="E8170" s="6"/>
      <c r="F8170" s="1"/>
      <c r="G8170" s="1" t="str">
        <f>IF(ISNA(VLOOKUP($C8170,'DTEN TCAP Linkage deviceId'!$A$1:$A$20000,1,FALSE)),"No","Yes")</f>
        <v>No</v>
      </c>
      <c r="H8170" s="1" t="str">
        <f>IF(ISNA(VLOOKUP($C8170,'Provisioning Requester'!$F$3:$H$20000,2,FALSE)),"No","Yes")</f>
        <v>No</v>
      </c>
      <c r="I8170" s="1" t="str">
        <f>IF($H8170="Yes",VLOOKUP($C8170,'Provisioning Requester'!$F$3:$H$20000,3,FALSE),"-")</f>
        <v>-</v>
      </c>
      <c r="J8170" s="1" t="str">
        <f>IF(OR(D8170="SVCP", E8170="TRUE"), "No", IF(ISNA(VLOOKUP($C8170,'ProvResponder deviceId'!$A$1:$A$20000,1,FALSE)),"No","Yes"))</f>
        <v>No</v>
      </c>
      <c r="K8170" s="1" t="str">
        <f>IF($J8170="Yes",VLOOKUP($C8170,'ProvResponder deviceId'!$A$1:$C$20000,3,FALSE),"-")</f>
        <v>-</v>
      </c>
      <c r="L8170" s="1" t="str">
        <f t="shared" si="254"/>
        <v/>
      </c>
      <c r="M8170" s="1" t="str">
        <f t="shared" si="255"/>
        <v/>
      </c>
      <c r="N8170" s="1" t="str">
        <f>IF(ISBLANK($C8170),"",IF(ISNA(VLOOKUP($L8170,'result messages'!$H$3:$L$11,2,FALSE)),VLOOKUP($M8170,'result messages'!$H$3:$L$11,2,FALSE),VLOOKUP($L8170,'result messages'!$H$3:$L$11,2,FALSE)))</f>
        <v/>
      </c>
      <c r="O8170" s="1" t="str">
        <f>IF(ISBLANK($C8170),"",IF(ISNA(VLOOKUP($L8170,'result messages'!$H$3:$L$11,3,FALSE)),VLOOKUP($M8170,'result messages'!$H$3:$L$11,3,FALSE),VLOOKUP($L8170,'result messages'!$H$3:$L$11,3,FALSE)))</f>
        <v/>
      </c>
      <c r="P8170" s="1" t="str">
        <f>IF(ISBLANK($C8170),"",IF(ISNA(VLOOKUP($L8170,'result messages'!$H$3:$L$11,4,FALSE)),VLOOKUP($M8170,'result messages'!$H$3:$L$11,4,FALSE),VLOOKUP($L8170,'result messages'!$H$3:$L$11,4,FALSE)))</f>
        <v/>
      </c>
      <c r="Q8170" s="1" t="str">
        <f>IF(ISBLANK($C8170),"",IF(ISNA(VLOOKUP($L8170,'result messages'!$H$3:$L$11,5,FALSE)),VLOOKUP($M8170,'result messages'!$H$3:$L$11,5,FALSE),VLOOKUP($L8170,'result messages'!$H$3:$L$11,5,FALSE)))</f>
        <v/>
      </c>
    </row>
    <row r="8171" spans="1:17">
      <c r="A8171" s="1">
        <v>8168</v>
      </c>
      <c r="B8171" s="1"/>
      <c r="C8171" s="1"/>
      <c r="D8171" s="1"/>
      <c r="E8171" s="6"/>
      <c r="F8171" s="1"/>
      <c r="G8171" s="1" t="str">
        <f>IF(ISNA(VLOOKUP($C8171,'DTEN TCAP Linkage deviceId'!$A$1:$A$20000,1,FALSE)),"No","Yes")</f>
        <v>No</v>
      </c>
      <c r="H8171" s="1" t="str">
        <f>IF(ISNA(VLOOKUP($C8171,'Provisioning Requester'!$F$3:$H$20000,2,FALSE)),"No","Yes")</f>
        <v>No</v>
      </c>
      <c r="I8171" s="1" t="str">
        <f>IF($H8171="Yes",VLOOKUP($C8171,'Provisioning Requester'!$F$3:$H$20000,3,FALSE),"-")</f>
        <v>-</v>
      </c>
      <c r="J8171" s="1" t="str">
        <f>IF(OR(D8171="SVCP", E8171="TRUE"), "No", IF(ISNA(VLOOKUP($C8171,'ProvResponder deviceId'!$A$1:$A$20000,1,FALSE)),"No","Yes"))</f>
        <v>No</v>
      </c>
      <c r="K8171" s="1" t="str">
        <f>IF($J8171="Yes",VLOOKUP($C8171,'ProvResponder deviceId'!$A$1:$C$20000,3,FALSE),"-")</f>
        <v>-</v>
      </c>
      <c r="L8171" s="1" t="str">
        <f t="shared" si="254"/>
        <v/>
      </c>
      <c r="M8171" s="1" t="str">
        <f t="shared" si="255"/>
        <v/>
      </c>
      <c r="N8171" s="1" t="str">
        <f>IF(ISBLANK($C8171),"",IF(ISNA(VLOOKUP($L8171,'result messages'!$H$3:$L$11,2,FALSE)),VLOOKUP($M8171,'result messages'!$H$3:$L$11,2,FALSE),VLOOKUP($L8171,'result messages'!$H$3:$L$11,2,FALSE)))</f>
        <v/>
      </c>
      <c r="O8171" s="1" t="str">
        <f>IF(ISBLANK($C8171),"",IF(ISNA(VLOOKUP($L8171,'result messages'!$H$3:$L$11,3,FALSE)),VLOOKUP($M8171,'result messages'!$H$3:$L$11,3,FALSE),VLOOKUP($L8171,'result messages'!$H$3:$L$11,3,FALSE)))</f>
        <v/>
      </c>
      <c r="P8171" s="1" t="str">
        <f>IF(ISBLANK($C8171),"",IF(ISNA(VLOOKUP($L8171,'result messages'!$H$3:$L$11,4,FALSE)),VLOOKUP($M8171,'result messages'!$H$3:$L$11,4,FALSE),VLOOKUP($L8171,'result messages'!$H$3:$L$11,4,FALSE)))</f>
        <v/>
      </c>
      <c r="Q8171" s="1" t="str">
        <f>IF(ISBLANK($C8171),"",IF(ISNA(VLOOKUP($L8171,'result messages'!$H$3:$L$11,5,FALSE)),VLOOKUP($M8171,'result messages'!$H$3:$L$11,5,FALSE),VLOOKUP($L8171,'result messages'!$H$3:$L$11,5,FALSE)))</f>
        <v/>
      </c>
    </row>
    <row r="8172" spans="1:17">
      <c r="A8172" s="1">
        <v>8169</v>
      </c>
      <c r="B8172" s="1"/>
      <c r="C8172" s="1"/>
      <c r="D8172" s="1"/>
      <c r="E8172" s="6"/>
      <c r="F8172" s="1"/>
      <c r="G8172" s="1" t="str">
        <f>IF(ISNA(VLOOKUP($C8172,'DTEN TCAP Linkage deviceId'!$A$1:$A$20000,1,FALSE)),"No","Yes")</f>
        <v>No</v>
      </c>
      <c r="H8172" s="1" t="str">
        <f>IF(ISNA(VLOOKUP($C8172,'Provisioning Requester'!$F$3:$H$20000,2,FALSE)),"No","Yes")</f>
        <v>No</v>
      </c>
      <c r="I8172" s="1" t="str">
        <f>IF($H8172="Yes",VLOOKUP($C8172,'Provisioning Requester'!$F$3:$H$20000,3,FALSE),"-")</f>
        <v>-</v>
      </c>
      <c r="J8172" s="1" t="str">
        <f>IF(OR(D8172="SVCP", E8172="TRUE"), "No", IF(ISNA(VLOOKUP($C8172,'ProvResponder deviceId'!$A$1:$A$20000,1,FALSE)),"No","Yes"))</f>
        <v>No</v>
      </c>
      <c r="K8172" s="1" t="str">
        <f>IF($J8172="Yes",VLOOKUP($C8172,'ProvResponder deviceId'!$A$1:$C$20000,3,FALSE),"-")</f>
        <v>-</v>
      </c>
      <c r="L8172" s="1" t="str">
        <f t="shared" si="254"/>
        <v/>
      </c>
      <c r="M8172" s="1" t="str">
        <f t="shared" si="255"/>
        <v/>
      </c>
      <c r="N8172" s="1" t="str">
        <f>IF(ISBLANK($C8172),"",IF(ISNA(VLOOKUP($L8172,'result messages'!$H$3:$L$11,2,FALSE)),VLOOKUP($M8172,'result messages'!$H$3:$L$11,2,FALSE),VLOOKUP($L8172,'result messages'!$H$3:$L$11,2,FALSE)))</f>
        <v/>
      </c>
      <c r="O8172" s="1" t="str">
        <f>IF(ISBLANK($C8172),"",IF(ISNA(VLOOKUP($L8172,'result messages'!$H$3:$L$11,3,FALSE)),VLOOKUP($M8172,'result messages'!$H$3:$L$11,3,FALSE),VLOOKUP($L8172,'result messages'!$H$3:$L$11,3,FALSE)))</f>
        <v/>
      </c>
      <c r="P8172" s="1" t="str">
        <f>IF(ISBLANK($C8172),"",IF(ISNA(VLOOKUP($L8172,'result messages'!$H$3:$L$11,4,FALSE)),VLOOKUP($M8172,'result messages'!$H$3:$L$11,4,FALSE),VLOOKUP($L8172,'result messages'!$H$3:$L$11,4,FALSE)))</f>
        <v/>
      </c>
      <c r="Q8172" s="1" t="str">
        <f>IF(ISBLANK($C8172),"",IF(ISNA(VLOOKUP($L8172,'result messages'!$H$3:$L$11,5,FALSE)),VLOOKUP($M8172,'result messages'!$H$3:$L$11,5,FALSE),VLOOKUP($L8172,'result messages'!$H$3:$L$11,5,FALSE)))</f>
        <v/>
      </c>
    </row>
    <row r="8173" spans="1:17">
      <c r="A8173" s="1">
        <v>8170</v>
      </c>
      <c r="B8173" s="1"/>
      <c r="C8173" s="1"/>
      <c r="D8173" s="1"/>
      <c r="E8173" s="6"/>
      <c r="F8173" s="1"/>
      <c r="G8173" s="1" t="str">
        <f>IF(ISNA(VLOOKUP($C8173,'DTEN TCAP Linkage deviceId'!$A$1:$A$20000,1,FALSE)),"No","Yes")</f>
        <v>No</v>
      </c>
      <c r="H8173" s="1" t="str">
        <f>IF(ISNA(VLOOKUP($C8173,'Provisioning Requester'!$F$3:$H$20000,2,FALSE)),"No","Yes")</f>
        <v>No</v>
      </c>
      <c r="I8173" s="1" t="str">
        <f>IF($H8173="Yes",VLOOKUP($C8173,'Provisioning Requester'!$F$3:$H$20000,3,FALSE),"-")</f>
        <v>-</v>
      </c>
      <c r="J8173" s="1" t="str">
        <f>IF(OR(D8173="SVCP", E8173="TRUE"), "No", IF(ISNA(VLOOKUP($C8173,'ProvResponder deviceId'!$A$1:$A$20000,1,FALSE)),"No","Yes"))</f>
        <v>No</v>
      </c>
      <c r="K8173" s="1" t="str">
        <f>IF($J8173="Yes",VLOOKUP($C8173,'ProvResponder deviceId'!$A$1:$C$20000,3,FALSE),"-")</f>
        <v>-</v>
      </c>
      <c r="L8173" s="1" t="str">
        <f t="shared" si="254"/>
        <v/>
      </c>
      <c r="M8173" s="1" t="str">
        <f t="shared" si="255"/>
        <v/>
      </c>
      <c r="N8173" s="1" t="str">
        <f>IF(ISBLANK($C8173),"",IF(ISNA(VLOOKUP($L8173,'result messages'!$H$3:$L$11,2,FALSE)),VLOOKUP($M8173,'result messages'!$H$3:$L$11,2,FALSE),VLOOKUP($L8173,'result messages'!$H$3:$L$11,2,FALSE)))</f>
        <v/>
      </c>
      <c r="O8173" s="1" t="str">
        <f>IF(ISBLANK($C8173),"",IF(ISNA(VLOOKUP($L8173,'result messages'!$H$3:$L$11,3,FALSE)),VLOOKUP($M8173,'result messages'!$H$3:$L$11,3,FALSE),VLOOKUP($L8173,'result messages'!$H$3:$L$11,3,FALSE)))</f>
        <v/>
      </c>
      <c r="P8173" s="1" t="str">
        <f>IF(ISBLANK($C8173),"",IF(ISNA(VLOOKUP($L8173,'result messages'!$H$3:$L$11,4,FALSE)),VLOOKUP($M8173,'result messages'!$H$3:$L$11,4,FALSE),VLOOKUP($L8173,'result messages'!$H$3:$L$11,4,FALSE)))</f>
        <v/>
      </c>
      <c r="Q8173" s="1" t="str">
        <f>IF(ISBLANK($C8173),"",IF(ISNA(VLOOKUP($L8173,'result messages'!$H$3:$L$11,5,FALSE)),VLOOKUP($M8173,'result messages'!$H$3:$L$11,5,FALSE),VLOOKUP($L8173,'result messages'!$H$3:$L$11,5,FALSE)))</f>
        <v/>
      </c>
    </row>
    <row r="8174" spans="1:17">
      <c r="A8174" s="1">
        <v>8171</v>
      </c>
      <c r="B8174" s="1"/>
      <c r="C8174" s="1"/>
      <c r="D8174" s="1"/>
      <c r="E8174" s="6"/>
      <c r="F8174" s="1"/>
      <c r="G8174" s="1" t="str">
        <f>IF(ISNA(VLOOKUP($C8174,'DTEN TCAP Linkage deviceId'!$A$1:$A$20000,1,FALSE)),"No","Yes")</f>
        <v>No</v>
      </c>
      <c r="H8174" s="1" t="str">
        <f>IF(ISNA(VLOOKUP($C8174,'Provisioning Requester'!$F$3:$H$20000,2,FALSE)),"No","Yes")</f>
        <v>No</v>
      </c>
      <c r="I8174" s="1" t="str">
        <f>IF($H8174="Yes",VLOOKUP($C8174,'Provisioning Requester'!$F$3:$H$20000,3,FALSE),"-")</f>
        <v>-</v>
      </c>
      <c r="J8174" s="1" t="str">
        <f>IF(OR(D8174="SVCP", E8174="TRUE"), "No", IF(ISNA(VLOOKUP($C8174,'ProvResponder deviceId'!$A$1:$A$20000,1,FALSE)),"No","Yes"))</f>
        <v>No</v>
      </c>
      <c r="K8174" s="1" t="str">
        <f>IF($J8174="Yes",VLOOKUP($C8174,'ProvResponder deviceId'!$A$1:$C$20000,3,FALSE),"-")</f>
        <v>-</v>
      </c>
      <c r="L8174" s="1" t="str">
        <f t="shared" si="254"/>
        <v/>
      </c>
      <c r="M8174" s="1" t="str">
        <f t="shared" si="255"/>
        <v/>
      </c>
      <c r="N8174" s="1" t="str">
        <f>IF(ISBLANK($C8174),"",IF(ISNA(VLOOKUP($L8174,'result messages'!$H$3:$L$11,2,FALSE)),VLOOKUP($M8174,'result messages'!$H$3:$L$11,2,FALSE),VLOOKUP($L8174,'result messages'!$H$3:$L$11,2,FALSE)))</f>
        <v/>
      </c>
      <c r="O8174" s="1" t="str">
        <f>IF(ISBLANK($C8174),"",IF(ISNA(VLOOKUP($L8174,'result messages'!$H$3:$L$11,3,FALSE)),VLOOKUP($M8174,'result messages'!$H$3:$L$11,3,FALSE),VLOOKUP($L8174,'result messages'!$H$3:$L$11,3,FALSE)))</f>
        <v/>
      </c>
      <c r="P8174" s="1" t="str">
        <f>IF(ISBLANK($C8174),"",IF(ISNA(VLOOKUP($L8174,'result messages'!$H$3:$L$11,4,FALSE)),VLOOKUP($M8174,'result messages'!$H$3:$L$11,4,FALSE),VLOOKUP($L8174,'result messages'!$H$3:$L$11,4,FALSE)))</f>
        <v/>
      </c>
      <c r="Q8174" s="1" t="str">
        <f>IF(ISBLANK($C8174),"",IF(ISNA(VLOOKUP($L8174,'result messages'!$H$3:$L$11,5,FALSE)),VLOOKUP($M8174,'result messages'!$H$3:$L$11,5,FALSE),VLOOKUP($L8174,'result messages'!$H$3:$L$11,5,FALSE)))</f>
        <v/>
      </c>
    </row>
    <row r="8175" spans="1:17">
      <c r="A8175" s="1">
        <v>8172</v>
      </c>
      <c r="B8175" s="1"/>
      <c r="C8175" s="1"/>
      <c r="D8175" s="1"/>
      <c r="E8175" s="6"/>
      <c r="F8175" s="1"/>
      <c r="G8175" s="1" t="str">
        <f>IF(ISNA(VLOOKUP($C8175,'DTEN TCAP Linkage deviceId'!$A$1:$A$20000,1,FALSE)),"No","Yes")</f>
        <v>No</v>
      </c>
      <c r="H8175" s="1" t="str">
        <f>IF(ISNA(VLOOKUP($C8175,'Provisioning Requester'!$F$3:$H$20000,2,FALSE)),"No","Yes")</f>
        <v>No</v>
      </c>
      <c r="I8175" s="1" t="str">
        <f>IF($H8175="Yes",VLOOKUP($C8175,'Provisioning Requester'!$F$3:$H$20000,3,FALSE),"-")</f>
        <v>-</v>
      </c>
      <c r="J8175" s="1" t="str">
        <f>IF(OR(D8175="SVCP", E8175="TRUE"), "No", IF(ISNA(VLOOKUP($C8175,'ProvResponder deviceId'!$A$1:$A$20000,1,FALSE)),"No","Yes"))</f>
        <v>No</v>
      </c>
      <c r="K8175" s="1" t="str">
        <f>IF($J8175="Yes",VLOOKUP($C8175,'ProvResponder deviceId'!$A$1:$C$20000,3,FALSE),"-")</f>
        <v>-</v>
      </c>
      <c r="L8175" s="1" t="str">
        <f t="shared" si="254"/>
        <v/>
      </c>
      <c r="M8175" s="1" t="str">
        <f t="shared" si="255"/>
        <v/>
      </c>
      <c r="N8175" s="1" t="str">
        <f>IF(ISBLANK($C8175),"",IF(ISNA(VLOOKUP($L8175,'result messages'!$H$3:$L$11,2,FALSE)),VLOOKUP($M8175,'result messages'!$H$3:$L$11,2,FALSE),VLOOKUP($L8175,'result messages'!$H$3:$L$11,2,FALSE)))</f>
        <v/>
      </c>
      <c r="O8175" s="1" t="str">
        <f>IF(ISBLANK($C8175),"",IF(ISNA(VLOOKUP($L8175,'result messages'!$H$3:$L$11,3,FALSE)),VLOOKUP($M8175,'result messages'!$H$3:$L$11,3,FALSE),VLOOKUP($L8175,'result messages'!$H$3:$L$11,3,FALSE)))</f>
        <v/>
      </c>
      <c r="P8175" s="1" t="str">
        <f>IF(ISBLANK($C8175),"",IF(ISNA(VLOOKUP($L8175,'result messages'!$H$3:$L$11,4,FALSE)),VLOOKUP($M8175,'result messages'!$H$3:$L$11,4,FALSE),VLOOKUP($L8175,'result messages'!$H$3:$L$11,4,FALSE)))</f>
        <v/>
      </c>
      <c r="Q8175" s="1" t="str">
        <f>IF(ISBLANK($C8175),"",IF(ISNA(VLOOKUP($L8175,'result messages'!$H$3:$L$11,5,FALSE)),VLOOKUP($M8175,'result messages'!$H$3:$L$11,5,FALSE),VLOOKUP($L8175,'result messages'!$H$3:$L$11,5,FALSE)))</f>
        <v/>
      </c>
    </row>
    <row r="8176" spans="1:17">
      <c r="A8176" s="1">
        <v>8173</v>
      </c>
      <c r="B8176" s="1"/>
      <c r="C8176" s="1"/>
      <c r="D8176" s="1"/>
      <c r="E8176" s="6"/>
      <c r="F8176" s="1"/>
      <c r="G8176" s="1" t="str">
        <f>IF(ISNA(VLOOKUP($C8176,'DTEN TCAP Linkage deviceId'!$A$1:$A$20000,1,FALSE)),"No","Yes")</f>
        <v>No</v>
      </c>
      <c r="H8176" s="1" t="str">
        <f>IF(ISNA(VLOOKUP($C8176,'Provisioning Requester'!$F$3:$H$20000,2,FALSE)),"No","Yes")</f>
        <v>No</v>
      </c>
      <c r="I8176" s="1" t="str">
        <f>IF($H8176="Yes",VLOOKUP($C8176,'Provisioning Requester'!$F$3:$H$20000,3,FALSE),"-")</f>
        <v>-</v>
      </c>
      <c r="J8176" s="1" t="str">
        <f>IF(OR(D8176="SVCP", E8176="TRUE"), "No", IF(ISNA(VLOOKUP($C8176,'ProvResponder deviceId'!$A$1:$A$20000,1,FALSE)),"No","Yes"))</f>
        <v>No</v>
      </c>
      <c r="K8176" s="1" t="str">
        <f>IF($J8176="Yes",VLOOKUP($C8176,'ProvResponder deviceId'!$A$1:$C$20000,3,FALSE),"-")</f>
        <v>-</v>
      </c>
      <c r="L8176" s="1" t="str">
        <f t="shared" si="254"/>
        <v/>
      </c>
      <c r="M8176" s="1" t="str">
        <f t="shared" si="255"/>
        <v/>
      </c>
      <c r="N8176" s="1" t="str">
        <f>IF(ISBLANK($C8176),"",IF(ISNA(VLOOKUP($L8176,'result messages'!$H$3:$L$11,2,FALSE)),VLOOKUP($M8176,'result messages'!$H$3:$L$11,2,FALSE),VLOOKUP($L8176,'result messages'!$H$3:$L$11,2,FALSE)))</f>
        <v/>
      </c>
      <c r="O8176" s="1" t="str">
        <f>IF(ISBLANK($C8176),"",IF(ISNA(VLOOKUP($L8176,'result messages'!$H$3:$L$11,3,FALSE)),VLOOKUP($M8176,'result messages'!$H$3:$L$11,3,FALSE),VLOOKUP($L8176,'result messages'!$H$3:$L$11,3,FALSE)))</f>
        <v/>
      </c>
      <c r="P8176" s="1" t="str">
        <f>IF(ISBLANK($C8176),"",IF(ISNA(VLOOKUP($L8176,'result messages'!$H$3:$L$11,4,FALSE)),VLOOKUP($M8176,'result messages'!$H$3:$L$11,4,FALSE),VLOOKUP($L8176,'result messages'!$H$3:$L$11,4,FALSE)))</f>
        <v/>
      </c>
      <c r="Q8176" s="1" t="str">
        <f>IF(ISBLANK($C8176),"",IF(ISNA(VLOOKUP($L8176,'result messages'!$H$3:$L$11,5,FALSE)),VLOOKUP($M8176,'result messages'!$H$3:$L$11,5,FALSE),VLOOKUP($L8176,'result messages'!$H$3:$L$11,5,FALSE)))</f>
        <v/>
      </c>
    </row>
    <row r="8177" spans="1:17">
      <c r="A8177" s="1">
        <v>8174</v>
      </c>
      <c r="B8177" s="1"/>
      <c r="C8177" s="1"/>
      <c r="D8177" s="1"/>
      <c r="E8177" s="6"/>
      <c r="F8177" s="1"/>
      <c r="G8177" s="1" t="str">
        <f>IF(ISNA(VLOOKUP($C8177,'DTEN TCAP Linkage deviceId'!$A$1:$A$20000,1,FALSE)),"No","Yes")</f>
        <v>No</v>
      </c>
      <c r="H8177" s="1" t="str">
        <f>IF(ISNA(VLOOKUP($C8177,'Provisioning Requester'!$F$3:$H$20000,2,FALSE)),"No","Yes")</f>
        <v>No</v>
      </c>
      <c r="I8177" s="1" t="str">
        <f>IF($H8177="Yes",VLOOKUP($C8177,'Provisioning Requester'!$F$3:$H$20000,3,FALSE),"-")</f>
        <v>-</v>
      </c>
      <c r="J8177" s="1" t="str">
        <f>IF(OR(D8177="SVCP", E8177="TRUE"), "No", IF(ISNA(VLOOKUP($C8177,'ProvResponder deviceId'!$A$1:$A$20000,1,FALSE)),"No","Yes"))</f>
        <v>No</v>
      </c>
      <c r="K8177" s="1" t="str">
        <f>IF($J8177="Yes",VLOOKUP($C8177,'ProvResponder deviceId'!$A$1:$C$20000,3,FALSE),"-")</f>
        <v>-</v>
      </c>
      <c r="L8177" s="1" t="str">
        <f t="shared" si="254"/>
        <v/>
      </c>
      <c r="M8177" s="1" t="str">
        <f t="shared" si="255"/>
        <v/>
      </c>
      <c r="N8177" s="1" t="str">
        <f>IF(ISBLANK($C8177),"",IF(ISNA(VLOOKUP($L8177,'result messages'!$H$3:$L$11,2,FALSE)),VLOOKUP($M8177,'result messages'!$H$3:$L$11,2,FALSE),VLOOKUP($L8177,'result messages'!$H$3:$L$11,2,FALSE)))</f>
        <v/>
      </c>
      <c r="O8177" s="1" t="str">
        <f>IF(ISBLANK($C8177),"",IF(ISNA(VLOOKUP($L8177,'result messages'!$H$3:$L$11,3,FALSE)),VLOOKUP($M8177,'result messages'!$H$3:$L$11,3,FALSE),VLOOKUP($L8177,'result messages'!$H$3:$L$11,3,FALSE)))</f>
        <v/>
      </c>
      <c r="P8177" s="1" t="str">
        <f>IF(ISBLANK($C8177),"",IF(ISNA(VLOOKUP($L8177,'result messages'!$H$3:$L$11,4,FALSE)),VLOOKUP($M8177,'result messages'!$H$3:$L$11,4,FALSE),VLOOKUP($L8177,'result messages'!$H$3:$L$11,4,FALSE)))</f>
        <v/>
      </c>
      <c r="Q8177" s="1" t="str">
        <f>IF(ISBLANK($C8177),"",IF(ISNA(VLOOKUP($L8177,'result messages'!$H$3:$L$11,5,FALSE)),VLOOKUP($M8177,'result messages'!$H$3:$L$11,5,FALSE),VLOOKUP($L8177,'result messages'!$H$3:$L$11,5,FALSE)))</f>
        <v/>
      </c>
    </row>
    <row r="8178" spans="1:17">
      <c r="A8178" s="1">
        <v>8175</v>
      </c>
      <c r="B8178" s="1"/>
      <c r="C8178" s="1"/>
      <c r="D8178" s="1"/>
      <c r="E8178" s="6"/>
      <c r="F8178" s="1"/>
      <c r="G8178" s="1" t="str">
        <f>IF(ISNA(VLOOKUP($C8178,'DTEN TCAP Linkage deviceId'!$A$1:$A$20000,1,FALSE)),"No","Yes")</f>
        <v>No</v>
      </c>
      <c r="H8178" s="1" t="str">
        <f>IF(ISNA(VLOOKUP($C8178,'Provisioning Requester'!$F$3:$H$20000,2,FALSE)),"No","Yes")</f>
        <v>No</v>
      </c>
      <c r="I8178" s="1" t="str">
        <f>IF($H8178="Yes",VLOOKUP($C8178,'Provisioning Requester'!$F$3:$H$20000,3,FALSE),"-")</f>
        <v>-</v>
      </c>
      <c r="J8178" s="1" t="str">
        <f>IF(OR(D8178="SVCP", E8178="TRUE"), "No", IF(ISNA(VLOOKUP($C8178,'ProvResponder deviceId'!$A$1:$A$20000,1,FALSE)),"No","Yes"))</f>
        <v>No</v>
      </c>
      <c r="K8178" s="1" t="str">
        <f>IF($J8178="Yes",VLOOKUP($C8178,'ProvResponder deviceId'!$A$1:$C$20000,3,FALSE),"-")</f>
        <v>-</v>
      </c>
      <c r="L8178" s="1" t="str">
        <f t="shared" si="254"/>
        <v/>
      </c>
      <c r="M8178" s="1" t="str">
        <f t="shared" si="255"/>
        <v/>
      </c>
      <c r="N8178" s="1" t="str">
        <f>IF(ISBLANK($C8178),"",IF(ISNA(VLOOKUP($L8178,'result messages'!$H$3:$L$11,2,FALSE)),VLOOKUP($M8178,'result messages'!$H$3:$L$11,2,FALSE),VLOOKUP($L8178,'result messages'!$H$3:$L$11,2,FALSE)))</f>
        <v/>
      </c>
      <c r="O8178" s="1" t="str">
        <f>IF(ISBLANK($C8178),"",IF(ISNA(VLOOKUP($L8178,'result messages'!$H$3:$L$11,3,FALSE)),VLOOKUP($M8178,'result messages'!$H$3:$L$11,3,FALSE),VLOOKUP($L8178,'result messages'!$H$3:$L$11,3,FALSE)))</f>
        <v/>
      </c>
      <c r="P8178" s="1" t="str">
        <f>IF(ISBLANK($C8178),"",IF(ISNA(VLOOKUP($L8178,'result messages'!$H$3:$L$11,4,FALSE)),VLOOKUP($M8178,'result messages'!$H$3:$L$11,4,FALSE),VLOOKUP($L8178,'result messages'!$H$3:$L$11,4,FALSE)))</f>
        <v/>
      </c>
      <c r="Q8178" s="1" t="str">
        <f>IF(ISBLANK($C8178),"",IF(ISNA(VLOOKUP($L8178,'result messages'!$H$3:$L$11,5,FALSE)),VLOOKUP($M8178,'result messages'!$H$3:$L$11,5,FALSE),VLOOKUP($L8178,'result messages'!$H$3:$L$11,5,FALSE)))</f>
        <v/>
      </c>
    </row>
    <row r="8179" spans="1:17">
      <c r="A8179" s="1">
        <v>8176</v>
      </c>
      <c r="B8179" s="1"/>
      <c r="C8179" s="1"/>
      <c r="D8179" s="1"/>
      <c r="E8179" s="6"/>
      <c r="F8179" s="1"/>
      <c r="G8179" s="1" t="str">
        <f>IF(ISNA(VLOOKUP($C8179,'DTEN TCAP Linkage deviceId'!$A$1:$A$20000,1,FALSE)),"No","Yes")</f>
        <v>No</v>
      </c>
      <c r="H8179" s="1" t="str">
        <f>IF(ISNA(VLOOKUP($C8179,'Provisioning Requester'!$F$3:$H$20000,2,FALSE)),"No","Yes")</f>
        <v>No</v>
      </c>
      <c r="I8179" s="1" t="str">
        <f>IF($H8179="Yes",VLOOKUP($C8179,'Provisioning Requester'!$F$3:$H$20000,3,FALSE),"-")</f>
        <v>-</v>
      </c>
      <c r="J8179" s="1" t="str">
        <f>IF(OR(D8179="SVCP", E8179="TRUE"), "No", IF(ISNA(VLOOKUP($C8179,'ProvResponder deviceId'!$A$1:$A$20000,1,FALSE)),"No","Yes"))</f>
        <v>No</v>
      </c>
      <c r="K8179" s="1" t="str">
        <f>IF($J8179="Yes",VLOOKUP($C8179,'ProvResponder deviceId'!$A$1:$C$20000,3,FALSE),"-")</f>
        <v>-</v>
      </c>
      <c r="L8179" s="1" t="str">
        <f t="shared" si="254"/>
        <v/>
      </c>
      <c r="M8179" s="1" t="str">
        <f t="shared" si="255"/>
        <v/>
      </c>
      <c r="N8179" s="1" t="str">
        <f>IF(ISBLANK($C8179),"",IF(ISNA(VLOOKUP($L8179,'result messages'!$H$3:$L$11,2,FALSE)),VLOOKUP($M8179,'result messages'!$H$3:$L$11,2,FALSE),VLOOKUP($L8179,'result messages'!$H$3:$L$11,2,FALSE)))</f>
        <v/>
      </c>
      <c r="O8179" s="1" t="str">
        <f>IF(ISBLANK($C8179),"",IF(ISNA(VLOOKUP($L8179,'result messages'!$H$3:$L$11,3,FALSE)),VLOOKUP($M8179,'result messages'!$H$3:$L$11,3,FALSE),VLOOKUP($L8179,'result messages'!$H$3:$L$11,3,FALSE)))</f>
        <v/>
      </c>
      <c r="P8179" s="1" t="str">
        <f>IF(ISBLANK($C8179),"",IF(ISNA(VLOOKUP($L8179,'result messages'!$H$3:$L$11,4,FALSE)),VLOOKUP($M8179,'result messages'!$H$3:$L$11,4,FALSE),VLOOKUP($L8179,'result messages'!$H$3:$L$11,4,FALSE)))</f>
        <v/>
      </c>
      <c r="Q8179" s="1" t="str">
        <f>IF(ISBLANK($C8179),"",IF(ISNA(VLOOKUP($L8179,'result messages'!$H$3:$L$11,5,FALSE)),VLOOKUP($M8179,'result messages'!$H$3:$L$11,5,FALSE),VLOOKUP($L8179,'result messages'!$H$3:$L$11,5,FALSE)))</f>
        <v/>
      </c>
    </row>
    <row r="8180" spans="1:17">
      <c r="A8180" s="1">
        <v>8177</v>
      </c>
      <c r="B8180" s="1"/>
      <c r="C8180" s="1"/>
      <c r="D8180" s="1"/>
      <c r="E8180" s="6"/>
      <c r="F8180" s="1"/>
      <c r="G8180" s="1" t="str">
        <f>IF(ISNA(VLOOKUP($C8180,'DTEN TCAP Linkage deviceId'!$A$1:$A$20000,1,FALSE)),"No","Yes")</f>
        <v>No</v>
      </c>
      <c r="H8180" s="1" t="str">
        <f>IF(ISNA(VLOOKUP($C8180,'Provisioning Requester'!$F$3:$H$20000,2,FALSE)),"No","Yes")</f>
        <v>No</v>
      </c>
      <c r="I8180" s="1" t="str">
        <f>IF($H8180="Yes",VLOOKUP($C8180,'Provisioning Requester'!$F$3:$H$20000,3,FALSE),"-")</f>
        <v>-</v>
      </c>
      <c r="J8180" s="1" t="str">
        <f>IF(OR(D8180="SVCP", E8180="TRUE"), "No", IF(ISNA(VLOOKUP($C8180,'ProvResponder deviceId'!$A$1:$A$20000,1,FALSE)),"No","Yes"))</f>
        <v>No</v>
      </c>
      <c r="K8180" s="1" t="str">
        <f>IF($J8180="Yes",VLOOKUP($C8180,'ProvResponder deviceId'!$A$1:$C$20000,3,FALSE),"-")</f>
        <v>-</v>
      </c>
      <c r="L8180" s="1" t="str">
        <f t="shared" si="254"/>
        <v/>
      </c>
      <c r="M8180" s="1" t="str">
        <f t="shared" si="255"/>
        <v/>
      </c>
      <c r="N8180" s="1" t="str">
        <f>IF(ISBLANK($C8180),"",IF(ISNA(VLOOKUP($L8180,'result messages'!$H$3:$L$11,2,FALSE)),VLOOKUP($M8180,'result messages'!$H$3:$L$11,2,FALSE),VLOOKUP($L8180,'result messages'!$H$3:$L$11,2,FALSE)))</f>
        <v/>
      </c>
      <c r="O8180" s="1" t="str">
        <f>IF(ISBLANK($C8180),"",IF(ISNA(VLOOKUP($L8180,'result messages'!$H$3:$L$11,3,FALSE)),VLOOKUP($M8180,'result messages'!$H$3:$L$11,3,FALSE),VLOOKUP($L8180,'result messages'!$H$3:$L$11,3,FALSE)))</f>
        <v/>
      </c>
      <c r="P8180" s="1" t="str">
        <f>IF(ISBLANK($C8180),"",IF(ISNA(VLOOKUP($L8180,'result messages'!$H$3:$L$11,4,FALSE)),VLOOKUP($M8180,'result messages'!$H$3:$L$11,4,FALSE),VLOOKUP($L8180,'result messages'!$H$3:$L$11,4,FALSE)))</f>
        <v/>
      </c>
      <c r="Q8180" s="1" t="str">
        <f>IF(ISBLANK($C8180),"",IF(ISNA(VLOOKUP($L8180,'result messages'!$H$3:$L$11,5,FALSE)),VLOOKUP($M8180,'result messages'!$H$3:$L$11,5,FALSE),VLOOKUP($L8180,'result messages'!$H$3:$L$11,5,FALSE)))</f>
        <v/>
      </c>
    </row>
    <row r="8181" spans="1:17">
      <c r="A8181" s="1">
        <v>8178</v>
      </c>
      <c r="B8181" s="1"/>
      <c r="C8181" s="1"/>
      <c r="D8181" s="1"/>
      <c r="E8181" s="6"/>
      <c r="F8181" s="1"/>
      <c r="G8181" s="1" t="str">
        <f>IF(ISNA(VLOOKUP($C8181,'DTEN TCAP Linkage deviceId'!$A$1:$A$20000,1,FALSE)),"No","Yes")</f>
        <v>No</v>
      </c>
      <c r="H8181" s="1" t="str">
        <f>IF(ISNA(VLOOKUP($C8181,'Provisioning Requester'!$F$3:$H$20000,2,FALSE)),"No","Yes")</f>
        <v>No</v>
      </c>
      <c r="I8181" s="1" t="str">
        <f>IF($H8181="Yes",VLOOKUP($C8181,'Provisioning Requester'!$F$3:$H$20000,3,FALSE),"-")</f>
        <v>-</v>
      </c>
      <c r="J8181" s="1" t="str">
        <f>IF(OR(D8181="SVCP", E8181="TRUE"), "No", IF(ISNA(VLOOKUP($C8181,'ProvResponder deviceId'!$A$1:$A$20000,1,FALSE)),"No","Yes"))</f>
        <v>No</v>
      </c>
      <c r="K8181" s="1" t="str">
        <f>IF($J8181="Yes",VLOOKUP($C8181,'ProvResponder deviceId'!$A$1:$C$20000,3,FALSE),"-")</f>
        <v>-</v>
      </c>
      <c r="L8181" s="1" t="str">
        <f t="shared" si="254"/>
        <v/>
      </c>
      <c r="M8181" s="1" t="str">
        <f t="shared" si="255"/>
        <v/>
      </c>
      <c r="N8181" s="1" t="str">
        <f>IF(ISBLANK($C8181),"",IF(ISNA(VLOOKUP($L8181,'result messages'!$H$3:$L$11,2,FALSE)),VLOOKUP($M8181,'result messages'!$H$3:$L$11,2,FALSE),VLOOKUP($L8181,'result messages'!$H$3:$L$11,2,FALSE)))</f>
        <v/>
      </c>
      <c r="O8181" s="1" t="str">
        <f>IF(ISBLANK($C8181),"",IF(ISNA(VLOOKUP($L8181,'result messages'!$H$3:$L$11,3,FALSE)),VLOOKUP($M8181,'result messages'!$H$3:$L$11,3,FALSE),VLOOKUP($L8181,'result messages'!$H$3:$L$11,3,FALSE)))</f>
        <v/>
      </c>
      <c r="P8181" s="1" t="str">
        <f>IF(ISBLANK($C8181),"",IF(ISNA(VLOOKUP($L8181,'result messages'!$H$3:$L$11,4,FALSE)),VLOOKUP($M8181,'result messages'!$H$3:$L$11,4,FALSE),VLOOKUP($L8181,'result messages'!$H$3:$L$11,4,FALSE)))</f>
        <v/>
      </c>
      <c r="Q8181" s="1" t="str">
        <f>IF(ISBLANK($C8181),"",IF(ISNA(VLOOKUP($L8181,'result messages'!$H$3:$L$11,5,FALSE)),VLOOKUP($M8181,'result messages'!$H$3:$L$11,5,FALSE),VLOOKUP($L8181,'result messages'!$H$3:$L$11,5,FALSE)))</f>
        <v/>
      </c>
    </row>
    <row r="8182" spans="1:17">
      <c r="A8182" s="1">
        <v>8179</v>
      </c>
      <c r="B8182" s="1"/>
      <c r="C8182" s="1"/>
      <c r="D8182" s="1"/>
      <c r="E8182" s="6"/>
      <c r="F8182" s="1"/>
      <c r="G8182" s="1" t="str">
        <f>IF(ISNA(VLOOKUP($C8182,'DTEN TCAP Linkage deviceId'!$A$1:$A$20000,1,FALSE)),"No","Yes")</f>
        <v>No</v>
      </c>
      <c r="H8182" s="1" t="str">
        <f>IF(ISNA(VLOOKUP($C8182,'Provisioning Requester'!$F$3:$H$20000,2,FALSE)),"No","Yes")</f>
        <v>No</v>
      </c>
      <c r="I8182" s="1" t="str">
        <f>IF($H8182="Yes",VLOOKUP($C8182,'Provisioning Requester'!$F$3:$H$20000,3,FALSE),"-")</f>
        <v>-</v>
      </c>
      <c r="J8182" s="1" t="str">
        <f>IF(OR(D8182="SVCP", E8182="TRUE"), "No", IF(ISNA(VLOOKUP($C8182,'ProvResponder deviceId'!$A$1:$A$20000,1,FALSE)),"No","Yes"))</f>
        <v>No</v>
      </c>
      <c r="K8182" s="1" t="str">
        <f>IF($J8182="Yes",VLOOKUP($C8182,'ProvResponder deviceId'!$A$1:$C$20000,3,FALSE),"-")</f>
        <v>-</v>
      </c>
      <c r="L8182" s="1" t="str">
        <f t="shared" si="254"/>
        <v/>
      </c>
      <c r="M8182" s="1" t="str">
        <f t="shared" si="255"/>
        <v/>
      </c>
      <c r="N8182" s="1" t="str">
        <f>IF(ISBLANK($C8182),"",IF(ISNA(VLOOKUP($L8182,'result messages'!$H$3:$L$11,2,FALSE)),VLOOKUP($M8182,'result messages'!$H$3:$L$11,2,FALSE),VLOOKUP($L8182,'result messages'!$H$3:$L$11,2,FALSE)))</f>
        <v/>
      </c>
      <c r="O8182" s="1" t="str">
        <f>IF(ISBLANK($C8182),"",IF(ISNA(VLOOKUP($L8182,'result messages'!$H$3:$L$11,3,FALSE)),VLOOKUP($M8182,'result messages'!$H$3:$L$11,3,FALSE),VLOOKUP($L8182,'result messages'!$H$3:$L$11,3,FALSE)))</f>
        <v/>
      </c>
      <c r="P8182" s="1" t="str">
        <f>IF(ISBLANK($C8182),"",IF(ISNA(VLOOKUP($L8182,'result messages'!$H$3:$L$11,4,FALSE)),VLOOKUP($M8182,'result messages'!$H$3:$L$11,4,FALSE),VLOOKUP($L8182,'result messages'!$H$3:$L$11,4,FALSE)))</f>
        <v/>
      </c>
      <c r="Q8182" s="1" t="str">
        <f>IF(ISBLANK($C8182),"",IF(ISNA(VLOOKUP($L8182,'result messages'!$H$3:$L$11,5,FALSE)),VLOOKUP($M8182,'result messages'!$H$3:$L$11,5,FALSE),VLOOKUP($L8182,'result messages'!$H$3:$L$11,5,FALSE)))</f>
        <v/>
      </c>
    </row>
    <row r="8183" spans="1:17">
      <c r="A8183" s="1">
        <v>8180</v>
      </c>
      <c r="B8183" s="1"/>
      <c r="C8183" s="1"/>
      <c r="D8183" s="1"/>
      <c r="E8183" s="6"/>
      <c r="F8183" s="1"/>
      <c r="G8183" s="1" t="str">
        <f>IF(ISNA(VLOOKUP($C8183,'DTEN TCAP Linkage deviceId'!$A$1:$A$20000,1,FALSE)),"No","Yes")</f>
        <v>No</v>
      </c>
      <c r="H8183" s="1" t="str">
        <f>IF(ISNA(VLOOKUP($C8183,'Provisioning Requester'!$F$3:$H$20000,2,FALSE)),"No","Yes")</f>
        <v>No</v>
      </c>
      <c r="I8183" s="1" t="str">
        <f>IF($H8183="Yes",VLOOKUP($C8183,'Provisioning Requester'!$F$3:$H$20000,3,FALSE),"-")</f>
        <v>-</v>
      </c>
      <c r="J8183" s="1" t="str">
        <f>IF(OR(D8183="SVCP", E8183="TRUE"), "No", IF(ISNA(VLOOKUP($C8183,'ProvResponder deviceId'!$A$1:$A$20000,1,FALSE)),"No","Yes"))</f>
        <v>No</v>
      </c>
      <c r="K8183" s="1" t="str">
        <f>IF($J8183="Yes",VLOOKUP($C8183,'ProvResponder deviceId'!$A$1:$C$20000,3,FALSE),"-")</f>
        <v>-</v>
      </c>
      <c r="L8183" s="1" t="str">
        <f t="shared" si="254"/>
        <v/>
      </c>
      <c r="M8183" s="1" t="str">
        <f t="shared" si="255"/>
        <v/>
      </c>
      <c r="N8183" s="1" t="str">
        <f>IF(ISBLANK($C8183),"",IF(ISNA(VLOOKUP($L8183,'result messages'!$H$3:$L$11,2,FALSE)),VLOOKUP($M8183,'result messages'!$H$3:$L$11,2,FALSE),VLOOKUP($L8183,'result messages'!$H$3:$L$11,2,FALSE)))</f>
        <v/>
      </c>
      <c r="O8183" s="1" t="str">
        <f>IF(ISBLANK($C8183),"",IF(ISNA(VLOOKUP($L8183,'result messages'!$H$3:$L$11,3,FALSE)),VLOOKUP($M8183,'result messages'!$H$3:$L$11,3,FALSE),VLOOKUP($L8183,'result messages'!$H$3:$L$11,3,FALSE)))</f>
        <v/>
      </c>
      <c r="P8183" s="1" t="str">
        <f>IF(ISBLANK($C8183),"",IF(ISNA(VLOOKUP($L8183,'result messages'!$H$3:$L$11,4,FALSE)),VLOOKUP($M8183,'result messages'!$H$3:$L$11,4,FALSE),VLOOKUP($L8183,'result messages'!$H$3:$L$11,4,FALSE)))</f>
        <v/>
      </c>
      <c r="Q8183" s="1" t="str">
        <f>IF(ISBLANK($C8183),"",IF(ISNA(VLOOKUP($L8183,'result messages'!$H$3:$L$11,5,FALSE)),VLOOKUP($M8183,'result messages'!$H$3:$L$11,5,FALSE),VLOOKUP($L8183,'result messages'!$H$3:$L$11,5,FALSE)))</f>
        <v/>
      </c>
    </row>
    <row r="8184" spans="1:17">
      <c r="A8184" s="1">
        <v>8181</v>
      </c>
      <c r="B8184" s="1"/>
      <c r="C8184" s="1"/>
      <c r="D8184" s="1"/>
      <c r="E8184" s="6"/>
      <c r="F8184" s="1"/>
      <c r="G8184" s="1" t="str">
        <f>IF(ISNA(VLOOKUP($C8184,'DTEN TCAP Linkage deviceId'!$A$1:$A$20000,1,FALSE)),"No","Yes")</f>
        <v>No</v>
      </c>
      <c r="H8184" s="1" t="str">
        <f>IF(ISNA(VLOOKUP($C8184,'Provisioning Requester'!$F$3:$H$20000,2,FALSE)),"No","Yes")</f>
        <v>No</v>
      </c>
      <c r="I8184" s="1" t="str">
        <f>IF($H8184="Yes",VLOOKUP($C8184,'Provisioning Requester'!$F$3:$H$20000,3,FALSE),"-")</f>
        <v>-</v>
      </c>
      <c r="J8184" s="1" t="str">
        <f>IF(OR(D8184="SVCP", E8184="TRUE"), "No", IF(ISNA(VLOOKUP($C8184,'ProvResponder deviceId'!$A$1:$A$20000,1,FALSE)),"No","Yes"))</f>
        <v>No</v>
      </c>
      <c r="K8184" s="1" t="str">
        <f>IF($J8184="Yes",VLOOKUP($C8184,'ProvResponder deviceId'!$A$1:$C$20000,3,FALSE),"-")</f>
        <v>-</v>
      </c>
      <c r="L8184" s="1" t="str">
        <f t="shared" si="254"/>
        <v/>
      </c>
      <c r="M8184" s="1" t="str">
        <f t="shared" si="255"/>
        <v/>
      </c>
      <c r="N8184" s="1" t="str">
        <f>IF(ISBLANK($C8184),"",IF(ISNA(VLOOKUP($L8184,'result messages'!$H$3:$L$11,2,FALSE)),VLOOKUP($M8184,'result messages'!$H$3:$L$11,2,FALSE),VLOOKUP($L8184,'result messages'!$H$3:$L$11,2,FALSE)))</f>
        <v/>
      </c>
      <c r="O8184" s="1" t="str">
        <f>IF(ISBLANK($C8184),"",IF(ISNA(VLOOKUP($L8184,'result messages'!$H$3:$L$11,3,FALSE)),VLOOKUP($M8184,'result messages'!$H$3:$L$11,3,FALSE),VLOOKUP($L8184,'result messages'!$H$3:$L$11,3,FALSE)))</f>
        <v/>
      </c>
      <c r="P8184" s="1" t="str">
        <f>IF(ISBLANK($C8184),"",IF(ISNA(VLOOKUP($L8184,'result messages'!$H$3:$L$11,4,FALSE)),VLOOKUP($M8184,'result messages'!$H$3:$L$11,4,FALSE),VLOOKUP($L8184,'result messages'!$H$3:$L$11,4,FALSE)))</f>
        <v/>
      </c>
      <c r="Q8184" s="1" t="str">
        <f>IF(ISBLANK($C8184),"",IF(ISNA(VLOOKUP($L8184,'result messages'!$H$3:$L$11,5,FALSE)),VLOOKUP($M8184,'result messages'!$H$3:$L$11,5,FALSE),VLOOKUP($L8184,'result messages'!$H$3:$L$11,5,FALSE)))</f>
        <v/>
      </c>
    </row>
    <row r="8185" spans="1:17">
      <c r="A8185" s="1">
        <v>8182</v>
      </c>
      <c r="B8185" s="1"/>
      <c r="C8185" s="1"/>
      <c r="D8185" s="1"/>
      <c r="E8185" s="6"/>
      <c r="F8185" s="1"/>
      <c r="G8185" s="1" t="str">
        <f>IF(ISNA(VLOOKUP($C8185,'DTEN TCAP Linkage deviceId'!$A$1:$A$20000,1,FALSE)),"No","Yes")</f>
        <v>No</v>
      </c>
      <c r="H8185" s="1" t="str">
        <f>IF(ISNA(VLOOKUP($C8185,'Provisioning Requester'!$F$3:$H$20000,2,FALSE)),"No","Yes")</f>
        <v>No</v>
      </c>
      <c r="I8185" s="1" t="str">
        <f>IF($H8185="Yes",VLOOKUP($C8185,'Provisioning Requester'!$F$3:$H$20000,3,FALSE),"-")</f>
        <v>-</v>
      </c>
      <c r="J8185" s="1" t="str">
        <f>IF(OR(D8185="SVCP", E8185="TRUE"), "No", IF(ISNA(VLOOKUP($C8185,'ProvResponder deviceId'!$A$1:$A$20000,1,FALSE)),"No","Yes"))</f>
        <v>No</v>
      </c>
      <c r="K8185" s="1" t="str">
        <f>IF($J8185="Yes",VLOOKUP($C8185,'ProvResponder deviceId'!$A$1:$C$20000,3,FALSE),"-")</f>
        <v>-</v>
      </c>
      <c r="L8185" s="1" t="str">
        <f t="shared" si="254"/>
        <v/>
      </c>
      <c r="M8185" s="1" t="str">
        <f t="shared" si="255"/>
        <v/>
      </c>
      <c r="N8185" s="1" t="str">
        <f>IF(ISBLANK($C8185),"",IF(ISNA(VLOOKUP($L8185,'result messages'!$H$3:$L$11,2,FALSE)),VLOOKUP($M8185,'result messages'!$H$3:$L$11,2,FALSE),VLOOKUP($L8185,'result messages'!$H$3:$L$11,2,FALSE)))</f>
        <v/>
      </c>
      <c r="O8185" s="1" t="str">
        <f>IF(ISBLANK($C8185),"",IF(ISNA(VLOOKUP($L8185,'result messages'!$H$3:$L$11,3,FALSE)),VLOOKUP($M8185,'result messages'!$H$3:$L$11,3,FALSE),VLOOKUP($L8185,'result messages'!$H$3:$L$11,3,FALSE)))</f>
        <v/>
      </c>
      <c r="P8185" s="1" t="str">
        <f>IF(ISBLANK($C8185),"",IF(ISNA(VLOOKUP($L8185,'result messages'!$H$3:$L$11,4,FALSE)),VLOOKUP($M8185,'result messages'!$H$3:$L$11,4,FALSE),VLOOKUP($L8185,'result messages'!$H$3:$L$11,4,FALSE)))</f>
        <v/>
      </c>
      <c r="Q8185" s="1" t="str">
        <f>IF(ISBLANK($C8185),"",IF(ISNA(VLOOKUP($L8185,'result messages'!$H$3:$L$11,5,FALSE)),VLOOKUP($M8185,'result messages'!$H$3:$L$11,5,FALSE),VLOOKUP($L8185,'result messages'!$H$3:$L$11,5,FALSE)))</f>
        <v/>
      </c>
    </row>
    <row r="8186" spans="1:17">
      <c r="A8186" s="1">
        <v>8183</v>
      </c>
      <c r="B8186" s="1"/>
      <c r="C8186" s="1"/>
      <c r="D8186" s="1"/>
      <c r="E8186" s="6"/>
      <c r="F8186" s="1"/>
      <c r="G8186" s="1" t="str">
        <f>IF(ISNA(VLOOKUP($C8186,'DTEN TCAP Linkage deviceId'!$A$1:$A$20000,1,FALSE)),"No","Yes")</f>
        <v>No</v>
      </c>
      <c r="H8186" s="1" t="str">
        <f>IF(ISNA(VLOOKUP($C8186,'Provisioning Requester'!$F$3:$H$20000,2,FALSE)),"No","Yes")</f>
        <v>No</v>
      </c>
      <c r="I8186" s="1" t="str">
        <f>IF($H8186="Yes",VLOOKUP($C8186,'Provisioning Requester'!$F$3:$H$20000,3,FALSE),"-")</f>
        <v>-</v>
      </c>
      <c r="J8186" s="1" t="str">
        <f>IF(OR(D8186="SVCP", E8186="TRUE"), "No", IF(ISNA(VLOOKUP($C8186,'ProvResponder deviceId'!$A$1:$A$20000,1,FALSE)),"No","Yes"))</f>
        <v>No</v>
      </c>
      <c r="K8186" s="1" t="str">
        <f>IF($J8186="Yes",VLOOKUP($C8186,'ProvResponder deviceId'!$A$1:$C$20000,3,FALSE),"-")</f>
        <v>-</v>
      </c>
      <c r="L8186" s="1" t="str">
        <f t="shared" si="254"/>
        <v/>
      </c>
      <c r="M8186" s="1" t="str">
        <f t="shared" si="255"/>
        <v/>
      </c>
      <c r="N8186" s="1" t="str">
        <f>IF(ISBLANK($C8186),"",IF(ISNA(VLOOKUP($L8186,'result messages'!$H$3:$L$11,2,FALSE)),VLOOKUP($M8186,'result messages'!$H$3:$L$11,2,FALSE),VLOOKUP($L8186,'result messages'!$H$3:$L$11,2,FALSE)))</f>
        <v/>
      </c>
      <c r="O8186" s="1" t="str">
        <f>IF(ISBLANK($C8186),"",IF(ISNA(VLOOKUP($L8186,'result messages'!$H$3:$L$11,3,FALSE)),VLOOKUP($M8186,'result messages'!$H$3:$L$11,3,FALSE),VLOOKUP($L8186,'result messages'!$H$3:$L$11,3,FALSE)))</f>
        <v/>
      </c>
      <c r="P8186" s="1" t="str">
        <f>IF(ISBLANK($C8186),"",IF(ISNA(VLOOKUP($L8186,'result messages'!$H$3:$L$11,4,FALSE)),VLOOKUP($M8186,'result messages'!$H$3:$L$11,4,FALSE),VLOOKUP($L8186,'result messages'!$H$3:$L$11,4,FALSE)))</f>
        <v/>
      </c>
      <c r="Q8186" s="1" t="str">
        <f>IF(ISBLANK($C8186),"",IF(ISNA(VLOOKUP($L8186,'result messages'!$H$3:$L$11,5,FALSE)),VLOOKUP($M8186,'result messages'!$H$3:$L$11,5,FALSE),VLOOKUP($L8186,'result messages'!$H$3:$L$11,5,FALSE)))</f>
        <v/>
      </c>
    </row>
    <row r="8187" spans="1:17">
      <c r="A8187" s="1">
        <v>8184</v>
      </c>
      <c r="B8187" s="1"/>
      <c r="C8187" s="1"/>
      <c r="D8187" s="1"/>
      <c r="E8187" s="6"/>
      <c r="F8187" s="1"/>
      <c r="G8187" s="1" t="str">
        <f>IF(ISNA(VLOOKUP($C8187,'DTEN TCAP Linkage deviceId'!$A$1:$A$20000,1,FALSE)),"No","Yes")</f>
        <v>No</v>
      </c>
      <c r="H8187" s="1" t="str">
        <f>IF(ISNA(VLOOKUP($C8187,'Provisioning Requester'!$F$3:$H$20000,2,FALSE)),"No","Yes")</f>
        <v>No</v>
      </c>
      <c r="I8187" s="1" t="str">
        <f>IF($H8187="Yes",VLOOKUP($C8187,'Provisioning Requester'!$F$3:$H$20000,3,FALSE),"-")</f>
        <v>-</v>
      </c>
      <c r="J8187" s="1" t="str">
        <f>IF(OR(D8187="SVCP", E8187="TRUE"), "No", IF(ISNA(VLOOKUP($C8187,'ProvResponder deviceId'!$A$1:$A$20000,1,FALSE)),"No","Yes"))</f>
        <v>No</v>
      </c>
      <c r="K8187" s="1" t="str">
        <f>IF($J8187="Yes",VLOOKUP($C8187,'ProvResponder deviceId'!$A$1:$C$20000,3,FALSE),"-")</f>
        <v>-</v>
      </c>
      <c r="L8187" s="1" t="str">
        <f t="shared" si="254"/>
        <v/>
      </c>
      <c r="M8187" s="1" t="str">
        <f t="shared" si="255"/>
        <v/>
      </c>
      <c r="N8187" s="1" t="str">
        <f>IF(ISBLANK($C8187),"",IF(ISNA(VLOOKUP($L8187,'result messages'!$H$3:$L$11,2,FALSE)),VLOOKUP($M8187,'result messages'!$H$3:$L$11,2,FALSE),VLOOKUP($L8187,'result messages'!$H$3:$L$11,2,FALSE)))</f>
        <v/>
      </c>
      <c r="O8187" s="1" t="str">
        <f>IF(ISBLANK($C8187),"",IF(ISNA(VLOOKUP($L8187,'result messages'!$H$3:$L$11,3,FALSE)),VLOOKUP($M8187,'result messages'!$H$3:$L$11,3,FALSE),VLOOKUP($L8187,'result messages'!$H$3:$L$11,3,FALSE)))</f>
        <v/>
      </c>
      <c r="P8187" s="1" t="str">
        <f>IF(ISBLANK($C8187),"",IF(ISNA(VLOOKUP($L8187,'result messages'!$H$3:$L$11,4,FALSE)),VLOOKUP($M8187,'result messages'!$H$3:$L$11,4,FALSE),VLOOKUP($L8187,'result messages'!$H$3:$L$11,4,FALSE)))</f>
        <v/>
      </c>
      <c r="Q8187" s="1" t="str">
        <f>IF(ISBLANK($C8187),"",IF(ISNA(VLOOKUP($L8187,'result messages'!$H$3:$L$11,5,FALSE)),VLOOKUP($M8187,'result messages'!$H$3:$L$11,5,FALSE),VLOOKUP($L8187,'result messages'!$H$3:$L$11,5,FALSE)))</f>
        <v/>
      </c>
    </row>
    <row r="8188" spans="1:17">
      <c r="A8188" s="1">
        <v>8185</v>
      </c>
      <c r="B8188" s="1"/>
      <c r="C8188" s="1"/>
      <c r="D8188" s="1"/>
      <c r="E8188" s="6"/>
      <c r="F8188" s="1"/>
      <c r="G8188" s="1" t="str">
        <f>IF(ISNA(VLOOKUP($C8188,'DTEN TCAP Linkage deviceId'!$A$1:$A$20000,1,FALSE)),"No","Yes")</f>
        <v>No</v>
      </c>
      <c r="H8188" s="1" t="str">
        <f>IF(ISNA(VLOOKUP($C8188,'Provisioning Requester'!$F$3:$H$20000,2,FALSE)),"No","Yes")</f>
        <v>No</v>
      </c>
      <c r="I8188" s="1" t="str">
        <f>IF($H8188="Yes",VLOOKUP($C8188,'Provisioning Requester'!$F$3:$H$20000,3,FALSE),"-")</f>
        <v>-</v>
      </c>
      <c r="J8188" s="1" t="str">
        <f>IF(OR(D8188="SVCP", E8188="TRUE"), "No", IF(ISNA(VLOOKUP($C8188,'ProvResponder deviceId'!$A$1:$A$20000,1,FALSE)),"No","Yes"))</f>
        <v>No</v>
      </c>
      <c r="K8188" s="1" t="str">
        <f>IF($J8188="Yes",VLOOKUP($C8188,'ProvResponder deviceId'!$A$1:$C$20000,3,FALSE),"-")</f>
        <v>-</v>
      </c>
      <c r="L8188" s="1" t="str">
        <f t="shared" si="254"/>
        <v/>
      </c>
      <c r="M8188" s="1" t="str">
        <f t="shared" si="255"/>
        <v/>
      </c>
      <c r="N8188" s="1" t="str">
        <f>IF(ISBLANK($C8188),"",IF(ISNA(VLOOKUP($L8188,'result messages'!$H$3:$L$11,2,FALSE)),VLOOKUP($M8188,'result messages'!$H$3:$L$11,2,FALSE),VLOOKUP($L8188,'result messages'!$H$3:$L$11,2,FALSE)))</f>
        <v/>
      </c>
      <c r="O8188" s="1" t="str">
        <f>IF(ISBLANK($C8188),"",IF(ISNA(VLOOKUP($L8188,'result messages'!$H$3:$L$11,3,FALSE)),VLOOKUP($M8188,'result messages'!$H$3:$L$11,3,FALSE),VLOOKUP($L8188,'result messages'!$H$3:$L$11,3,FALSE)))</f>
        <v/>
      </c>
      <c r="P8188" s="1" t="str">
        <f>IF(ISBLANK($C8188),"",IF(ISNA(VLOOKUP($L8188,'result messages'!$H$3:$L$11,4,FALSE)),VLOOKUP($M8188,'result messages'!$H$3:$L$11,4,FALSE),VLOOKUP($L8188,'result messages'!$H$3:$L$11,4,FALSE)))</f>
        <v/>
      </c>
      <c r="Q8188" s="1" t="str">
        <f>IF(ISBLANK($C8188),"",IF(ISNA(VLOOKUP($L8188,'result messages'!$H$3:$L$11,5,FALSE)),VLOOKUP($M8188,'result messages'!$H$3:$L$11,5,FALSE),VLOOKUP($L8188,'result messages'!$H$3:$L$11,5,FALSE)))</f>
        <v/>
      </c>
    </row>
    <row r="8189" spans="1:17">
      <c r="A8189" s="1">
        <v>8186</v>
      </c>
      <c r="B8189" s="1"/>
      <c r="C8189" s="1"/>
      <c r="D8189" s="1"/>
      <c r="E8189" s="6"/>
      <c r="F8189" s="1"/>
      <c r="G8189" s="1" t="str">
        <f>IF(ISNA(VLOOKUP($C8189,'DTEN TCAP Linkage deviceId'!$A$1:$A$20000,1,FALSE)),"No","Yes")</f>
        <v>No</v>
      </c>
      <c r="H8189" s="1" t="str">
        <f>IF(ISNA(VLOOKUP($C8189,'Provisioning Requester'!$F$3:$H$20000,2,FALSE)),"No","Yes")</f>
        <v>No</v>
      </c>
      <c r="I8189" s="1" t="str">
        <f>IF($H8189="Yes",VLOOKUP($C8189,'Provisioning Requester'!$F$3:$H$20000,3,FALSE),"-")</f>
        <v>-</v>
      </c>
      <c r="J8189" s="1" t="str">
        <f>IF(OR(D8189="SVCP", E8189="TRUE"), "No", IF(ISNA(VLOOKUP($C8189,'ProvResponder deviceId'!$A$1:$A$20000,1,FALSE)),"No","Yes"))</f>
        <v>No</v>
      </c>
      <c r="K8189" s="1" t="str">
        <f>IF($J8189="Yes",VLOOKUP($C8189,'ProvResponder deviceId'!$A$1:$C$20000,3,FALSE),"-")</f>
        <v>-</v>
      </c>
      <c r="L8189" s="1" t="str">
        <f t="shared" si="254"/>
        <v/>
      </c>
      <c r="M8189" s="1" t="str">
        <f t="shared" si="255"/>
        <v/>
      </c>
      <c r="N8189" s="1" t="str">
        <f>IF(ISBLANK($C8189),"",IF(ISNA(VLOOKUP($L8189,'result messages'!$H$3:$L$11,2,FALSE)),VLOOKUP($M8189,'result messages'!$H$3:$L$11,2,FALSE),VLOOKUP($L8189,'result messages'!$H$3:$L$11,2,FALSE)))</f>
        <v/>
      </c>
      <c r="O8189" s="1" t="str">
        <f>IF(ISBLANK($C8189),"",IF(ISNA(VLOOKUP($L8189,'result messages'!$H$3:$L$11,3,FALSE)),VLOOKUP($M8189,'result messages'!$H$3:$L$11,3,FALSE),VLOOKUP($L8189,'result messages'!$H$3:$L$11,3,FALSE)))</f>
        <v/>
      </c>
      <c r="P8189" s="1" t="str">
        <f>IF(ISBLANK($C8189),"",IF(ISNA(VLOOKUP($L8189,'result messages'!$H$3:$L$11,4,FALSE)),VLOOKUP($M8189,'result messages'!$H$3:$L$11,4,FALSE),VLOOKUP($L8189,'result messages'!$H$3:$L$11,4,FALSE)))</f>
        <v/>
      </c>
      <c r="Q8189" s="1" t="str">
        <f>IF(ISBLANK($C8189),"",IF(ISNA(VLOOKUP($L8189,'result messages'!$H$3:$L$11,5,FALSE)),VLOOKUP($M8189,'result messages'!$H$3:$L$11,5,FALSE),VLOOKUP($L8189,'result messages'!$H$3:$L$11,5,FALSE)))</f>
        <v/>
      </c>
    </row>
    <row r="8190" spans="1:17">
      <c r="A8190" s="1">
        <v>8187</v>
      </c>
      <c r="B8190" s="1"/>
      <c r="C8190" s="1"/>
      <c r="D8190" s="1"/>
      <c r="E8190" s="6"/>
      <c r="F8190" s="1"/>
      <c r="G8190" s="1" t="str">
        <f>IF(ISNA(VLOOKUP($C8190,'DTEN TCAP Linkage deviceId'!$A$1:$A$20000,1,FALSE)),"No","Yes")</f>
        <v>No</v>
      </c>
      <c r="H8190" s="1" t="str">
        <f>IF(ISNA(VLOOKUP($C8190,'Provisioning Requester'!$F$3:$H$20000,2,FALSE)),"No","Yes")</f>
        <v>No</v>
      </c>
      <c r="I8190" s="1" t="str">
        <f>IF($H8190="Yes",VLOOKUP($C8190,'Provisioning Requester'!$F$3:$H$20000,3,FALSE),"-")</f>
        <v>-</v>
      </c>
      <c r="J8190" s="1" t="str">
        <f>IF(OR(D8190="SVCP", E8190="TRUE"), "No", IF(ISNA(VLOOKUP($C8190,'ProvResponder deviceId'!$A$1:$A$20000,1,FALSE)),"No","Yes"))</f>
        <v>No</v>
      </c>
      <c r="K8190" s="1" t="str">
        <f>IF($J8190="Yes",VLOOKUP($C8190,'ProvResponder deviceId'!$A$1:$C$20000,3,FALSE),"-")</f>
        <v>-</v>
      </c>
      <c r="L8190" s="1" t="str">
        <f t="shared" si="254"/>
        <v/>
      </c>
      <c r="M8190" s="1" t="str">
        <f t="shared" si="255"/>
        <v/>
      </c>
      <c r="N8190" s="1" t="str">
        <f>IF(ISBLANK($C8190),"",IF(ISNA(VLOOKUP($L8190,'result messages'!$H$3:$L$11,2,FALSE)),VLOOKUP($M8190,'result messages'!$H$3:$L$11,2,FALSE),VLOOKUP($L8190,'result messages'!$H$3:$L$11,2,FALSE)))</f>
        <v/>
      </c>
      <c r="O8190" s="1" t="str">
        <f>IF(ISBLANK($C8190),"",IF(ISNA(VLOOKUP($L8190,'result messages'!$H$3:$L$11,3,FALSE)),VLOOKUP($M8190,'result messages'!$H$3:$L$11,3,FALSE),VLOOKUP($L8190,'result messages'!$H$3:$L$11,3,FALSE)))</f>
        <v/>
      </c>
      <c r="P8190" s="1" t="str">
        <f>IF(ISBLANK($C8190),"",IF(ISNA(VLOOKUP($L8190,'result messages'!$H$3:$L$11,4,FALSE)),VLOOKUP($M8190,'result messages'!$H$3:$L$11,4,FALSE),VLOOKUP($L8190,'result messages'!$H$3:$L$11,4,FALSE)))</f>
        <v/>
      </c>
      <c r="Q8190" s="1" t="str">
        <f>IF(ISBLANK($C8190),"",IF(ISNA(VLOOKUP($L8190,'result messages'!$H$3:$L$11,5,FALSE)),VLOOKUP($M8190,'result messages'!$H$3:$L$11,5,FALSE),VLOOKUP($L8190,'result messages'!$H$3:$L$11,5,FALSE)))</f>
        <v/>
      </c>
    </row>
    <row r="8191" spans="1:17">
      <c r="A8191" s="1">
        <v>8188</v>
      </c>
      <c r="B8191" s="1"/>
      <c r="C8191" s="1"/>
      <c r="D8191" s="1"/>
      <c r="E8191" s="6"/>
      <c r="F8191" s="1"/>
      <c r="G8191" s="1" t="str">
        <f>IF(ISNA(VLOOKUP($C8191,'DTEN TCAP Linkage deviceId'!$A$1:$A$20000,1,FALSE)),"No","Yes")</f>
        <v>No</v>
      </c>
      <c r="H8191" s="1" t="str">
        <f>IF(ISNA(VLOOKUP($C8191,'Provisioning Requester'!$F$3:$H$20000,2,FALSE)),"No","Yes")</f>
        <v>No</v>
      </c>
      <c r="I8191" s="1" t="str">
        <f>IF($H8191="Yes",VLOOKUP($C8191,'Provisioning Requester'!$F$3:$H$20000,3,FALSE),"-")</f>
        <v>-</v>
      </c>
      <c r="J8191" s="1" t="str">
        <f>IF(OR(D8191="SVCP", E8191="TRUE"), "No", IF(ISNA(VLOOKUP($C8191,'ProvResponder deviceId'!$A$1:$A$20000,1,FALSE)),"No","Yes"))</f>
        <v>No</v>
      </c>
      <c r="K8191" s="1" t="str">
        <f>IF($J8191="Yes",VLOOKUP($C8191,'ProvResponder deviceId'!$A$1:$C$20000,3,FALSE),"-")</f>
        <v>-</v>
      </c>
      <c r="L8191" s="1" t="str">
        <f t="shared" si="254"/>
        <v/>
      </c>
      <c r="M8191" s="1" t="str">
        <f t="shared" si="255"/>
        <v/>
      </c>
      <c r="N8191" s="1" t="str">
        <f>IF(ISBLANK($C8191),"",IF(ISNA(VLOOKUP($L8191,'result messages'!$H$3:$L$11,2,FALSE)),VLOOKUP($M8191,'result messages'!$H$3:$L$11,2,FALSE),VLOOKUP($L8191,'result messages'!$H$3:$L$11,2,FALSE)))</f>
        <v/>
      </c>
      <c r="O8191" s="1" t="str">
        <f>IF(ISBLANK($C8191),"",IF(ISNA(VLOOKUP($L8191,'result messages'!$H$3:$L$11,3,FALSE)),VLOOKUP($M8191,'result messages'!$H$3:$L$11,3,FALSE),VLOOKUP($L8191,'result messages'!$H$3:$L$11,3,FALSE)))</f>
        <v/>
      </c>
      <c r="P8191" s="1" t="str">
        <f>IF(ISBLANK($C8191),"",IF(ISNA(VLOOKUP($L8191,'result messages'!$H$3:$L$11,4,FALSE)),VLOOKUP($M8191,'result messages'!$H$3:$L$11,4,FALSE),VLOOKUP($L8191,'result messages'!$H$3:$L$11,4,FALSE)))</f>
        <v/>
      </c>
      <c r="Q8191" s="1" t="str">
        <f>IF(ISBLANK($C8191),"",IF(ISNA(VLOOKUP($L8191,'result messages'!$H$3:$L$11,5,FALSE)),VLOOKUP($M8191,'result messages'!$H$3:$L$11,5,FALSE),VLOOKUP($L8191,'result messages'!$H$3:$L$11,5,FALSE)))</f>
        <v/>
      </c>
    </row>
    <row r="8192" spans="1:17">
      <c r="A8192" s="1">
        <v>8189</v>
      </c>
      <c r="B8192" s="1"/>
      <c r="C8192" s="1"/>
      <c r="D8192" s="1"/>
      <c r="E8192" s="6"/>
      <c r="F8192" s="1"/>
      <c r="G8192" s="1" t="str">
        <f>IF(ISNA(VLOOKUP($C8192,'DTEN TCAP Linkage deviceId'!$A$1:$A$20000,1,FALSE)),"No","Yes")</f>
        <v>No</v>
      </c>
      <c r="H8192" s="1" t="str">
        <f>IF(ISNA(VLOOKUP($C8192,'Provisioning Requester'!$F$3:$H$20000,2,FALSE)),"No","Yes")</f>
        <v>No</v>
      </c>
      <c r="I8192" s="1" t="str">
        <f>IF($H8192="Yes",VLOOKUP($C8192,'Provisioning Requester'!$F$3:$H$20000,3,FALSE),"-")</f>
        <v>-</v>
      </c>
      <c r="J8192" s="1" t="str">
        <f>IF(OR(D8192="SVCP", E8192="TRUE"), "No", IF(ISNA(VLOOKUP($C8192,'ProvResponder deviceId'!$A$1:$A$20000,1,FALSE)),"No","Yes"))</f>
        <v>No</v>
      </c>
      <c r="K8192" s="1" t="str">
        <f>IF($J8192="Yes",VLOOKUP($C8192,'ProvResponder deviceId'!$A$1:$C$20000,3,FALSE),"-")</f>
        <v>-</v>
      </c>
      <c r="L8192" s="1" t="str">
        <f t="shared" si="254"/>
        <v/>
      </c>
      <c r="M8192" s="1" t="str">
        <f t="shared" si="255"/>
        <v/>
      </c>
      <c r="N8192" s="1" t="str">
        <f>IF(ISBLANK($C8192),"",IF(ISNA(VLOOKUP($L8192,'result messages'!$H$3:$L$11,2,FALSE)),VLOOKUP($M8192,'result messages'!$H$3:$L$11,2,FALSE),VLOOKUP($L8192,'result messages'!$H$3:$L$11,2,FALSE)))</f>
        <v/>
      </c>
      <c r="O8192" s="1" t="str">
        <f>IF(ISBLANK($C8192),"",IF(ISNA(VLOOKUP($L8192,'result messages'!$H$3:$L$11,3,FALSE)),VLOOKUP($M8192,'result messages'!$H$3:$L$11,3,FALSE),VLOOKUP($L8192,'result messages'!$H$3:$L$11,3,FALSE)))</f>
        <v/>
      </c>
      <c r="P8192" s="1" t="str">
        <f>IF(ISBLANK($C8192),"",IF(ISNA(VLOOKUP($L8192,'result messages'!$H$3:$L$11,4,FALSE)),VLOOKUP($M8192,'result messages'!$H$3:$L$11,4,FALSE),VLOOKUP($L8192,'result messages'!$H$3:$L$11,4,FALSE)))</f>
        <v/>
      </c>
      <c r="Q8192" s="1" t="str">
        <f>IF(ISBLANK($C8192),"",IF(ISNA(VLOOKUP($L8192,'result messages'!$H$3:$L$11,5,FALSE)),VLOOKUP($M8192,'result messages'!$H$3:$L$11,5,FALSE),VLOOKUP($L8192,'result messages'!$H$3:$L$11,5,FALSE)))</f>
        <v/>
      </c>
    </row>
    <row r="8193" spans="1:17">
      <c r="A8193" s="1">
        <v>8190</v>
      </c>
      <c r="B8193" s="1"/>
      <c r="C8193" s="1"/>
      <c r="D8193" s="1"/>
      <c r="E8193" s="6"/>
      <c r="F8193" s="1"/>
      <c r="G8193" s="1" t="str">
        <f>IF(ISNA(VLOOKUP($C8193,'DTEN TCAP Linkage deviceId'!$A$1:$A$20000,1,FALSE)),"No","Yes")</f>
        <v>No</v>
      </c>
      <c r="H8193" s="1" t="str">
        <f>IF(ISNA(VLOOKUP($C8193,'Provisioning Requester'!$F$3:$H$20000,2,FALSE)),"No","Yes")</f>
        <v>No</v>
      </c>
      <c r="I8193" s="1" t="str">
        <f>IF($H8193="Yes",VLOOKUP($C8193,'Provisioning Requester'!$F$3:$H$20000,3,FALSE),"-")</f>
        <v>-</v>
      </c>
      <c r="J8193" s="1" t="str">
        <f>IF(OR(D8193="SVCP", E8193="TRUE"), "No", IF(ISNA(VLOOKUP($C8193,'ProvResponder deviceId'!$A$1:$A$20000,1,FALSE)),"No","Yes"))</f>
        <v>No</v>
      </c>
      <c r="K8193" s="1" t="str">
        <f>IF($J8193="Yes",VLOOKUP($C8193,'ProvResponder deviceId'!$A$1:$C$20000,3,FALSE),"-")</f>
        <v>-</v>
      </c>
      <c r="L8193" s="1" t="str">
        <f t="shared" si="254"/>
        <v/>
      </c>
      <c r="M8193" s="1" t="str">
        <f t="shared" si="255"/>
        <v/>
      </c>
      <c r="N8193" s="1" t="str">
        <f>IF(ISBLANK($C8193),"",IF(ISNA(VLOOKUP($L8193,'result messages'!$H$3:$L$11,2,FALSE)),VLOOKUP($M8193,'result messages'!$H$3:$L$11,2,FALSE),VLOOKUP($L8193,'result messages'!$H$3:$L$11,2,FALSE)))</f>
        <v/>
      </c>
      <c r="O8193" s="1" t="str">
        <f>IF(ISBLANK($C8193),"",IF(ISNA(VLOOKUP($L8193,'result messages'!$H$3:$L$11,3,FALSE)),VLOOKUP($M8193,'result messages'!$H$3:$L$11,3,FALSE),VLOOKUP($L8193,'result messages'!$H$3:$L$11,3,FALSE)))</f>
        <v/>
      </c>
      <c r="P8193" s="1" t="str">
        <f>IF(ISBLANK($C8193),"",IF(ISNA(VLOOKUP($L8193,'result messages'!$H$3:$L$11,4,FALSE)),VLOOKUP($M8193,'result messages'!$H$3:$L$11,4,FALSE),VLOOKUP($L8193,'result messages'!$H$3:$L$11,4,FALSE)))</f>
        <v/>
      </c>
      <c r="Q8193" s="1" t="str">
        <f>IF(ISBLANK($C8193),"",IF(ISNA(VLOOKUP($L8193,'result messages'!$H$3:$L$11,5,FALSE)),VLOOKUP($M8193,'result messages'!$H$3:$L$11,5,FALSE),VLOOKUP($L8193,'result messages'!$H$3:$L$11,5,FALSE)))</f>
        <v/>
      </c>
    </row>
    <row r="8194" spans="1:17">
      <c r="A8194" s="1">
        <v>8191</v>
      </c>
      <c r="B8194" s="1"/>
      <c r="C8194" s="1"/>
      <c r="D8194" s="1"/>
      <c r="E8194" s="6"/>
      <c r="F8194" s="1"/>
      <c r="G8194" s="1" t="str">
        <f>IF(ISNA(VLOOKUP($C8194,'DTEN TCAP Linkage deviceId'!$A$1:$A$20000,1,FALSE)),"No","Yes")</f>
        <v>No</v>
      </c>
      <c r="H8194" s="1" t="str">
        <f>IF(ISNA(VLOOKUP($C8194,'Provisioning Requester'!$F$3:$H$20000,2,FALSE)),"No","Yes")</f>
        <v>No</v>
      </c>
      <c r="I8194" s="1" t="str">
        <f>IF($H8194="Yes",VLOOKUP($C8194,'Provisioning Requester'!$F$3:$H$20000,3,FALSE),"-")</f>
        <v>-</v>
      </c>
      <c r="J8194" s="1" t="str">
        <f>IF(OR(D8194="SVCP", E8194="TRUE"), "No", IF(ISNA(VLOOKUP($C8194,'ProvResponder deviceId'!$A$1:$A$20000,1,FALSE)),"No","Yes"))</f>
        <v>No</v>
      </c>
      <c r="K8194" s="1" t="str">
        <f>IF($J8194="Yes",VLOOKUP($C8194,'ProvResponder deviceId'!$A$1:$C$20000,3,FALSE),"-")</f>
        <v>-</v>
      </c>
      <c r="L8194" s="1" t="str">
        <f t="shared" si="254"/>
        <v/>
      </c>
      <c r="M8194" s="1" t="str">
        <f t="shared" si="255"/>
        <v/>
      </c>
      <c r="N8194" s="1" t="str">
        <f>IF(ISBLANK($C8194),"",IF(ISNA(VLOOKUP($L8194,'result messages'!$H$3:$L$11,2,FALSE)),VLOOKUP($M8194,'result messages'!$H$3:$L$11,2,FALSE),VLOOKUP($L8194,'result messages'!$H$3:$L$11,2,FALSE)))</f>
        <v/>
      </c>
      <c r="O8194" s="1" t="str">
        <f>IF(ISBLANK($C8194),"",IF(ISNA(VLOOKUP($L8194,'result messages'!$H$3:$L$11,3,FALSE)),VLOOKUP($M8194,'result messages'!$H$3:$L$11,3,FALSE),VLOOKUP($L8194,'result messages'!$H$3:$L$11,3,FALSE)))</f>
        <v/>
      </c>
      <c r="P8194" s="1" t="str">
        <f>IF(ISBLANK($C8194),"",IF(ISNA(VLOOKUP($L8194,'result messages'!$H$3:$L$11,4,FALSE)),VLOOKUP($M8194,'result messages'!$H$3:$L$11,4,FALSE),VLOOKUP($L8194,'result messages'!$H$3:$L$11,4,FALSE)))</f>
        <v/>
      </c>
      <c r="Q8194" s="1" t="str">
        <f>IF(ISBLANK($C8194),"",IF(ISNA(VLOOKUP($L8194,'result messages'!$H$3:$L$11,5,FALSE)),VLOOKUP($M8194,'result messages'!$H$3:$L$11,5,FALSE),VLOOKUP($L8194,'result messages'!$H$3:$L$11,5,FALSE)))</f>
        <v/>
      </c>
    </row>
    <row r="8195" spans="1:17">
      <c r="A8195" s="1">
        <v>8192</v>
      </c>
      <c r="B8195" s="1"/>
      <c r="C8195" s="1"/>
      <c r="D8195" s="1"/>
      <c r="E8195" s="6"/>
      <c r="F8195" s="1"/>
      <c r="G8195" s="1" t="str">
        <f>IF(ISNA(VLOOKUP($C8195,'DTEN TCAP Linkage deviceId'!$A$1:$A$20000,1,FALSE)),"No","Yes")</f>
        <v>No</v>
      </c>
      <c r="H8195" s="1" t="str">
        <f>IF(ISNA(VLOOKUP($C8195,'Provisioning Requester'!$F$3:$H$20000,2,FALSE)),"No","Yes")</f>
        <v>No</v>
      </c>
      <c r="I8195" s="1" t="str">
        <f>IF($H8195="Yes",VLOOKUP($C8195,'Provisioning Requester'!$F$3:$H$20000,3,FALSE),"-")</f>
        <v>-</v>
      </c>
      <c r="J8195" s="1" t="str">
        <f>IF(OR(D8195="SVCP", E8195="TRUE"), "No", IF(ISNA(VLOOKUP($C8195,'ProvResponder deviceId'!$A$1:$A$20000,1,FALSE)),"No","Yes"))</f>
        <v>No</v>
      </c>
      <c r="K8195" s="1" t="str">
        <f>IF($J8195="Yes",VLOOKUP($C8195,'ProvResponder deviceId'!$A$1:$C$20000,3,FALSE),"-")</f>
        <v>-</v>
      </c>
      <c r="L8195" s="1" t="str">
        <f t="shared" si="254"/>
        <v/>
      </c>
      <c r="M8195" s="1" t="str">
        <f t="shared" si="255"/>
        <v/>
      </c>
      <c r="N8195" s="1" t="str">
        <f>IF(ISBLANK($C8195),"",IF(ISNA(VLOOKUP($L8195,'result messages'!$H$3:$L$11,2,FALSE)),VLOOKUP($M8195,'result messages'!$H$3:$L$11,2,FALSE),VLOOKUP($L8195,'result messages'!$H$3:$L$11,2,FALSE)))</f>
        <v/>
      </c>
      <c r="O8195" s="1" t="str">
        <f>IF(ISBLANK($C8195),"",IF(ISNA(VLOOKUP($L8195,'result messages'!$H$3:$L$11,3,FALSE)),VLOOKUP($M8195,'result messages'!$H$3:$L$11,3,FALSE),VLOOKUP($L8195,'result messages'!$H$3:$L$11,3,FALSE)))</f>
        <v/>
      </c>
      <c r="P8195" s="1" t="str">
        <f>IF(ISBLANK($C8195),"",IF(ISNA(VLOOKUP($L8195,'result messages'!$H$3:$L$11,4,FALSE)),VLOOKUP($M8195,'result messages'!$H$3:$L$11,4,FALSE),VLOOKUP($L8195,'result messages'!$H$3:$L$11,4,FALSE)))</f>
        <v/>
      </c>
      <c r="Q8195" s="1" t="str">
        <f>IF(ISBLANK($C8195),"",IF(ISNA(VLOOKUP($L8195,'result messages'!$H$3:$L$11,5,FALSE)),VLOOKUP($M8195,'result messages'!$H$3:$L$11,5,FALSE),VLOOKUP($L8195,'result messages'!$H$3:$L$11,5,FALSE)))</f>
        <v/>
      </c>
    </row>
    <row r="8196" spans="1:17">
      <c r="A8196" s="1">
        <v>8193</v>
      </c>
      <c r="B8196" s="1"/>
      <c r="C8196" s="1"/>
      <c r="D8196" s="1"/>
      <c r="E8196" s="6"/>
      <c r="F8196" s="1"/>
      <c r="G8196" s="1" t="str">
        <f>IF(ISNA(VLOOKUP($C8196,'DTEN TCAP Linkage deviceId'!$A$1:$A$20000,1,FALSE)),"No","Yes")</f>
        <v>No</v>
      </c>
      <c r="H8196" s="1" t="str">
        <f>IF(ISNA(VLOOKUP($C8196,'Provisioning Requester'!$F$3:$H$20000,2,FALSE)),"No","Yes")</f>
        <v>No</v>
      </c>
      <c r="I8196" s="1" t="str">
        <f>IF($H8196="Yes",VLOOKUP($C8196,'Provisioning Requester'!$F$3:$H$20000,3,FALSE),"-")</f>
        <v>-</v>
      </c>
      <c r="J8196" s="1" t="str">
        <f>IF(OR(D8196="SVCP", E8196="TRUE"), "No", IF(ISNA(VLOOKUP($C8196,'ProvResponder deviceId'!$A$1:$A$20000,1,FALSE)),"No","Yes"))</f>
        <v>No</v>
      </c>
      <c r="K8196" s="1" t="str">
        <f>IF($J8196="Yes",VLOOKUP($C8196,'ProvResponder deviceId'!$A$1:$C$20000,3,FALSE),"-")</f>
        <v>-</v>
      </c>
      <c r="L8196" s="1" t="str">
        <f t="shared" si="254"/>
        <v/>
      </c>
      <c r="M8196" s="1" t="str">
        <f t="shared" si="255"/>
        <v/>
      </c>
      <c r="N8196" s="1" t="str">
        <f>IF(ISBLANK($C8196),"",IF(ISNA(VLOOKUP($L8196,'result messages'!$H$3:$L$11,2,FALSE)),VLOOKUP($M8196,'result messages'!$H$3:$L$11,2,FALSE),VLOOKUP($L8196,'result messages'!$H$3:$L$11,2,FALSE)))</f>
        <v/>
      </c>
      <c r="O8196" s="1" t="str">
        <f>IF(ISBLANK($C8196),"",IF(ISNA(VLOOKUP($L8196,'result messages'!$H$3:$L$11,3,FALSE)),VLOOKUP($M8196,'result messages'!$H$3:$L$11,3,FALSE),VLOOKUP($L8196,'result messages'!$H$3:$L$11,3,FALSE)))</f>
        <v/>
      </c>
      <c r="P8196" s="1" t="str">
        <f>IF(ISBLANK($C8196),"",IF(ISNA(VLOOKUP($L8196,'result messages'!$H$3:$L$11,4,FALSE)),VLOOKUP($M8196,'result messages'!$H$3:$L$11,4,FALSE),VLOOKUP($L8196,'result messages'!$H$3:$L$11,4,FALSE)))</f>
        <v/>
      </c>
      <c r="Q8196" s="1" t="str">
        <f>IF(ISBLANK($C8196),"",IF(ISNA(VLOOKUP($L8196,'result messages'!$H$3:$L$11,5,FALSE)),VLOOKUP($M8196,'result messages'!$H$3:$L$11,5,FALSE),VLOOKUP($L8196,'result messages'!$H$3:$L$11,5,FALSE)))</f>
        <v/>
      </c>
    </row>
    <row r="8197" spans="1:17">
      <c r="A8197" s="1">
        <v>8194</v>
      </c>
      <c r="B8197" s="1"/>
      <c r="C8197" s="1"/>
      <c r="D8197" s="1"/>
      <c r="E8197" s="6"/>
      <c r="F8197" s="1"/>
      <c r="G8197" s="1" t="str">
        <f>IF(ISNA(VLOOKUP($C8197,'DTEN TCAP Linkage deviceId'!$A$1:$A$20000,1,FALSE)),"No","Yes")</f>
        <v>No</v>
      </c>
      <c r="H8197" s="1" t="str">
        <f>IF(ISNA(VLOOKUP($C8197,'Provisioning Requester'!$F$3:$H$20000,2,FALSE)),"No","Yes")</f>
        <v>No</v>
      </c>
      <c r="I8197" s="1" t="str">
        <f>IF($H8197="Yes",VLOOKUP($C8197,'Provisioning Requester'!$F$3:$H$20000,3,FALSE),"-")</f>
        <v>-</v>
      </c>
      <c r="J8197" s="1" t="str">
        <f>IF(OR(D8197="SVCP", E8197="TRUE"), "No", IF(ISNA(VLOOKUP($C8197,'ProvResponder deviceId'!$A$1:$A$20000,1,FALSE)),"No","Yes"))</f>
        <v>No</v>
      </c>
      <c r="K8197" s="1" t="str">
        <f>IF($J8197="Yes",VLOOKUP($C8197,'ProvResponder deviceId'!$A$1:$C$20000,3,FALSE),"-")</f>
        <v>-</v>
      </c>
      <c r="L8197" s="1" t="str">
        <f t="shared" ref="L8197:L8260" si="256">IF(ISBLANK($C8197),"",$D8197&amp;$E8197&amp;$G8197&amp;$H8197&amp;$I8197&amp;$J8197&amp;$K8197)</f>
        <v/>
      </c>
      <c r="M8197" s="1" t="str">
        <f t="shared" ref="M8197:M8260" si="257">IF(ISBLANK($C8197),"",$D8197&amp;$E8197&amp;$G8197&amp;$H8197&amp;$I8197&amp;$J8197&amp;"other")</f>
        <v/>
      </c>
      <c r="N8197" s="1" t="str">
        <f>IF(ISBLANK($C8197),"",IF(ISNA(VLOOKUP($L8197,'result messages'!$H$3:$L$11,2,FALSE)),VLOOKUP($M8197,'result messages'!$H$3:$L$11,2,FALSE),VLOOKUP($L8197,'result messages'!$H$3:$L$11,2,FALSE)))</f>
        <v/>
      </c>
      <c r="O8197" s="1" t="str">
        <f>IF(ISBLANK($C8197),"",IF(ISNA(VLOOKUP($L8197,'result messages'!$H$3:$L$11,3,FALSE)),VLOOKUP($M8197,'result messages'!$H$3:$L$11,3,FALSE),VLOOKUP($L8197,'result messages'!$H$3:$L$11,3,FALSE)))</f>
        <v/>
      </c>
      <c r="P8197" s="1" t="str">
        <f>IF(ISBLANK($C8197),"",IF(ISNA(VLOOKUP($L8197,'result messages'!$H$3:$L$11,4,FALSE)),VLOOKUP($M8197,'result messages'!$H$3:$L$11,4,FALSE),VLOOKUP($L8197,'result messages'!$H$3:$L$11,4,FALSE)))</f>
        <v/>
      </c>
      <c r="Q8197" s="1" t="str">
        <f>IF(ISBLANK($C8197),"",IF(ISNA(VLOOKUP($L8197,'result messages'!$H$3:$L$11,5,FALSE)),VLOOKUP($M8197,'result messages'!$H$3:$L$11,5,FALSE),VLOOKUP($L8197,'result messages'!$H$3:$L$11,5,FALSE)))</f>
        <v/>
      </c>
    </row>
    <row r="8198" spans="1:17">
      <c r="A8198" s="1">
        <v>8195</v>
      </c>
      <c r="B8198" s="1"/>
      <c r="C8198" s="1"/>
      <c r="D8198" s="1"/>
      <c r="E8198" s="6"/>
      <c r="F8198" s="1"/>
      <c r="G8198" s="1" t="str">
        <f>IF(ISNA(VLOOKUP($C8198,'DTEN TCAP Linkage deviceId'!$A$1:$A$20000,1,FALSE)),"No","Yes")</f>
        <v>No</v>
      </c>
      <c r="H8198" s="1" t="str">
        <f>IF(ISNA(VLOOKUP($C8198,'Provisioning Requester'!$F$3:$H$20000,2,FALSE)),"No","Yes")</f>
        <v>No</v>
      </c>
      <c r="I8198" s="1" t="str">
        <f>IF($H8198="Yes",VLOOKUP($C8198,'Provisioning Requester'!$F$3:$H$20000,3,FALSE),"-")</f>
        <v>-</v>
      </c>
      <c r="J8198" s="1" t="str">
        <f>IF(OR(D8198="SVCP", E8198="TRUE"), "No", IF(ISNA(VLOOKUP($C8198,'ProvResponder deviceId'!$A$1:$A$20000,1,FALSE)),"No","Yes"))</f>
        <v>No</v>
      </c>
      <c r="K8198" s="1" t="str">
        <f>IF($J8198="Yes",VLOOKUP($C8198,'ProvResponder deviceId'!$A$1:$C$20000,3,FALSE),"-")</f>
        <v>-</v>
      </c>
      <c r="L8198" s="1" t="str">
        <f t="shared" si="256"/>
        <v/>
      </c>
      <c r="M8198" s="1" t="str">
        <f t="shared" si="257"/>
        <v/>
      </c>
      <c r="N8198" s="1" t="str">
        <f>IF(ISBLANK($C8198),"",IF(ISNA(VLOOKUP($L8198,'result messages'!$H$3:$L$11,2,FALSE)),VLOOKUP($M8198,'result messages'!$H$3:$L$11,2,FALSE),VLOOKUP($L8198,'result messages'!$H$3:$L$11,2,FALSE)))</f>
        <v/>
      </c>
      <c r="O8198" s="1" t="str">
        <f>IF(ISBLANK($C8198),"",IF(ISNA(VLOOKUP($L8198,'result messages'!$H$3:$L$11,3,FALSE)),VLOOKUP($M8198,'result messages'!$H$3:$L$11,3,FALSE),VLOOKUP($L8198,'result messages'!$H$3:$L$11,3,FALSE)))</f>
        <v/>
      </c>
      <c r="P8198" s="1" t="str">
        <f>IF(ISBLANK($C8198),"",IF(ISNA(VLOOKUP($L8198,'result messages'!$H$3:$L$11,4,FALSE)),VLOOKUP($M8198,'result messages'!$H$3:$L$11,4,FALSE),VLOOKUP($L8198,'result messages'!$H$3:$L$11,4,FALSE)))</f>
        <v/>
      </c>
      <c r="Q8198" s="1" t="str">
        <f>IF(ISBLANK($C8198),"",IF(ISNA(VLOOKUP($L8198,'result messages'!$H$3:$L$11,5,FALSE)),VLOOKUP($M8198,'result messages'!$H$3:$L$11,5,FALSE),VLOOKUP($L8198,'result messages'!$H$3:$L$11,5,FALSE)))</f>
        <v/>
      </c>
    </row>
    <row r="8199" spans="1:17">
      <c r="A8199" s="1">
        <v>8196</v>
      </c>
      <c r="B8199" s="1"/>
      <c r="C8199" s="1"/>
      <c r="D8199" s="1"/>
      <c r="E8199" s="6"/>
      <c r="F8199" s="1"/>
      <c r="G8199" s="1" t="str">
        <f>IF(ISNA(VLOOKUP($C8199,'DTEN TCAP Linkage deviceId'!$A$1:$A$20000,1,FALSE)),"No","Yes")</f>
        <v>No</v>
      </c>
      <c r="H8199" s="1" t="str">
        <f>IF(ISNA(VLOOKUP($C8199,'Provisioning Requester'!$F$3:$H$20000,2,FALSE)),"No","Yes")</f>
        <v>No</v>
      </c>
      <c r="I8199" s="1" t="str">
        <f>IF($H8199="Yes",VLOOKUP($C8199,'Provisioning Requester'!$F$3:$H$20000,3,FALSE),"-")</f>
        <v>-</v>
      </c>
      <c r="J8199" s="1" t="str">
        <f>IF(OR(D8199="SVCP", E8199="TRUE"), "No", IF(ISNA(VLOOKUP($C8199,'ProvResponder deviceId'!$A$1:$A$20000,1,FALSE)),"No","Yes"))</f>
        <v>No</v>
      </c>
      <c r="K8199" s="1" t="str">
        <f>IF($J8199="Yes",VLOOKUP($C8199,'ProvResponder deviceId'!$A$1:$C$20000,3,FALSE),"-")</f>
        <v>-</v>
      </c>
      <c r="L8199" s="1" t="str">
        <f t="shared" si="256"/>
        <v/>
      </c>
      <c r="M8199" s="1" t="str">
        <f t="shared" si="257"/>
        <v/>
      </c>
      <c r="N8199" s="1" t="str">
        <f>IF(ISBLANK($C8199),"",IF(ISNA(VLOOKUP($L8199,'result messages'!$H$3:$L$11,2,FALSE)),VLOOKUP($M8199,'result messages'!$H$3:$L$11,2,FALSE),VLOOKUP($L8199,'result messages'!$H$3:$L$11,2,FALSE)))</f>
        <v/>
      </c>
      <c r="O8199" s="1" t="str">
        <f>IF(ISBLANK($C8199),"",IF(ISNA(VLOOKUP($L8199,'result messages'!$H$3:$L$11,3,FALSE)),VLOOKUP($M8199,'result messages'!$H$3:$L$11,3,FALSE),VLOOKUP($L8199,'result messages'!$H$3:$L$11,3,FALSE)))</f>
        <v/>
      </c>
      <c r="P8199" s="1" t="str">
        <f>IF(ISBLANK($C8199),"",IF(ISNA(VLOOKUP($L8199,'result messages'!$H$3:$L$11,4,FALSE)),VLOOKUP($M8199,'result messages'!$H$3:$L$11,4,FALSE),VLOOKUP($L8199,'result messages'!$H$3:$L$11,4,FALSE)))</f>
        <v/>
      </c>
      <c r="Q8199" s="1" t="str">
        <f>IF(ISBLANK($C8199),"",IF(ISNA(VLOOKUP($L8199,'result messages'!$H$3:$L$11,5,FALSE)),VLOOKUP($M8199,'result messages'!$H$3:$L$11,5,FALSE),VLOOKUP($L8199,'result messages'!$H$3:$L$11,5,FALSE)))</f>
        <v/>
      </c>
    </row>
    <row r="8200" spans="1:17">
      <c r="A8200" s="1">
        <v>8197</v>
      </c>
      <c r="B8200" s="1"/>
      <c r="C8200" s="1"/>
      <c r="D8200" s="1"/>
      <c r="E8200" s="6"/>
      <c r="F8200" s="1"/>
      <c r="G8200" s="1" t="str">
        <f>IF(ISNA(VLOOKUP($C8200,'DTEN TCAP Linkage deviceId'!$A$1:$A$20000,1,FALSE)),"No","Yes")</f>
        <v>No</v>
      </c>
      <c r="H8200" s="1" t="str">
        <f>IF(ISNA(VLOOKUP($C8200,'Provisioning Requester'!$F$3:$H$20000,2,FALSE)),"No","Yes")</f>
        <v>No</v>
      </c>
      <c r="I8200" s="1" t="str">
        <f>IF($H8200="Yes",VLOOKUP($C8200,'Provisioning Requester'!$F$3:$H$20000,3,FALSE),"-")</f>
        <v>-</v>
      </c>
      <c r="J8200" s="1" t="str">
        <f>IF(OR(D8200="SVCP", E8200="TRUE"), "No", IF(ISNA(VLOOKUP($C8200,'ProvResponder deviceId'!$A$1:$A$20000,1,FALSE)),"No","Yes"))</f>
        <v>No</v>
      </c>
      <c r="K8200" s="1" t="str">
        <f>IF($J8200="Yes",VLOOKUP($C8200,'ProvResponder deviceId'!$A$1:$C$20000,3,FALSE),"-")</f>
        <v>-</v>
      </c>
      <c r="L8200" s="1" t="str">
        <f t="shared" si="256"/>
        <v/>
      </c>
      <c r="M8200" s="1" t="str">
        <f t="shared" si="257"/>
        <v/>
      </c>
      <c r="N8200" s="1" t="str">
        <f>IF(ISBLANK($C8200),"",IF(ISNA(VLOOKUP($L8200,'result messages'!$H$3:$L$11,2,FALSE)),VLOOKUP($M8200,'result messages'!$H$3:$L$11,2,FALSE),VLOOKUP($L8200,'result messages'!$H$3:$L$11,2,FALSE)))</f>
        <v/>
      </c>
      <c r="O8200" s="1" t="str">
        <f>IF(ISBLANK($C8200),"",IF(ISNA(VLOOKUP($L8200,'result messages'!$H$3:$L$11,3,FALSE)),VLOOKUP($M8200,'result messages'!$H$3:$L$11,3,FALSE),VLOOKUP($L8200,'result messages'!$H$3:$L$11,3,FALSE)))</f>
        <v/>
      </c>
      <c r="P8200" s="1" t="str">
        <f>IF(ISBLANK($C8200),"",IF(ISNA(VLOOKUP($L8200,'result messages'!$H$3:$L$11,4,FALSE)),VLOOKUP($M8200,'result messages'!$H$3:$L$11,4,FALSE),VLOOKUP($L8200,'result messages'!$H$3:$L$11,4,FALSE)))</f>
        <v/>
      </c>
      <c r="Q8200" s="1" t="str">
        <f>IF(ISBLANK($C8200),"",IF(ISNA(VLOOKUP($L8200,'result messages'!$H$3:$L$11,5,FALSE)),VLOOKUP($M8200,'result messages'!$H$3:$L$11,5,FALSE),VLOOKUP($L8200,'result messages'!$H$3:$L$11,5,FALSE)))</f>
        <v/>
      </c>
    </row>
    <row r="8201" spans="1:17">
      <c r="A8201" s="1">
        <v>8198</v>
      </c>
      <c r="B8201" s="1"/>
      <c r="C8201" s="1"/>
      <c r="D8201" s="1"/>
      <c r="E8201" s="6"/>
      <c r="F8201" s="1"/>
      <c r="G8201" s="1" t="str">
        <f>IF(ISNA(VLOOKUP($C8201,'DTEN TCAP Linkage deviceId'!$A$1:$A$20000,1,FALSE)),"No","Yes")</f>
        <v>No</v>
      </c>
      <c r="H8201" s="1" t="str">
        <f>IF(ISNA(VLOOKUP($C8201,'Provisioning Requester'!$F$3:$H$20000,2,FALSE)),"No","Yes")</f>
        <v>No</v>
      </c>
      <c r="I8201" s="1" t="str">
        <f>IF($H8201="Yes",VLOOKUP($C8201,'Provisioning Requester'!$F$3:$H$20000,3,FALSE),"-")</f>
        <v>-</v>
      </c>
      <c r="J8201" s="1" t="str">
        <f>IF(OR(D8201="SVCP", E8201="TRUE"), "No", IF(ISNA(VLOOKUP($C8201,'ProvResponder deviceId'!$A$1:$A$20000,1,FALSE)),"No","Yes"))</f>
        <v>No</v>
      </c>
      <c r="K8201" s="1" t="str">
        <f>IF($J8201="Yes",VLOOKUP($C8201,'ProvResponder deviceId'!$A$1:$C$20000,3,FALSE),"-")</f>
        <v>-</v>
      </c>
      <c r="L8201" s="1" t="str">
        <f t="shared" si="256"/>
        <v/>
      </c>
      <c r="M8201" s="1" t="str">
        <f t="shared" si="257"/>
        <v/>
      </c>
      <c r="N8201" s="1" t="str">
        <f>IF(ISBLANK($C8201),"",IF(ISNA(VLOOKUP($L8201,'result messages'!$H$3:$L$11,2,FALSE)),VLOOKUP($M8201,'result messages'!$H$3:$L$11,2,FALSE),VLOOKUP($L8201,'result messages'!$H$3:$L$11,2,FALSE)))</f>
        <v/>
      </c>
      <c r="O8201" s="1" t="str">
        <f>IF(ISBLANK($C8201),"",IF(ISNA(VLOOKUP($L8201,'result messages'!$H$3:$L$11,3,FALSE)),VLOOKUP($M8201,'result messages'!$H$3:$L$11,3,FALSE),VLOOKUP($L8201,'result messages'!$H$3:$L$11,3,FALSE)))</f>
        <v/>
      </c>
      <c r="P8201" s="1" t="str">
        <f>IF(ISBLANK($C8201),"",IF(ISNA(VLOOKUP($L8201,'result messages'!$H$3:$L$11,4,FALSE)),VLOOKUP($M8201,'result messages'!$H$3:$L$11,4,FALSE),VLOOKUP($L8201,'result messages'!$H$3:$L$11,4,FALSE)))</f>
        <v/>
      </c>
      <c r="Q8201" s="1" t="str">
        <f>IF(ISBLANK($C8201),"",IF(ISNA(VLOOKUP($L8201,'result messages'!$H$3:$L$11,5,FALSE)),VLOOKUP($M8201,'result messages'!$H$3:$L$11,5,FALSE),VLOOKUP($L8201,'result messages'!$H$3:$L$11,5,FALSE)))</f>
        <v/>
      </c>
    </row>
    <row r="8202" spans="1:17">
      <c r="A8202" s="1">
        <v>8199</v>
      </c>
      <c r="B8202" s="1"/>
      <c r="C8202" s="1"/>
      <c r="D8202" s="1"/>
      <c r="E8202" s="6"/>
      <c r="F8202" s="1"/>
      <c r="G8202" s="1" t="str">
        <f>IF(ISNA(VLOOKUP($C8202,'DTEN TCAP Linkage deviceId'!$A$1:$A$20000,1,FALSE)),"No","Yes")</f>
        <v>No</v>
      </c>
      <c r="H8202" s="1" t="str">
        <f>IF(ISNA(VLOOKUP($C8202,'Provisioning Requester'!$F$3:$H$20000,2,FALSE)),"No","Yes")</f>
        <v>No</v>
      </c>
      <c r="I8202" s="1" t="str">
        <f>IF($H8202="Yes",VLOOKUP($C8202,'Provisioning Requester'!$F$3:$H$20000,3,FALSE),"-")</f>
        <v>-</v>
      </c>
      <c r="J8202" s="1" t="str">
        <f>IF(OR(D8202="SVCP", E8202="TRUE"), "No", IF(ISNA(VLOOKUP($C8202,'ProvResponder deviceId'!$A$1:$A$20000,1,FALSE)),"No","Yes"))</f>
        <v>No</v>
      </c>
      <c r="K8202" s="1" t="str">
        <f>IF($J8202="Yes",VLOOKUP($C8202,'ProvResponder deviceId'!$A$1:$C$20000,3,FALSE),"-")</f>
        <v>-</v>
      </c>
      <c r="L8202" s="1" t="str">
        <f t="shared" si="256"/>
        <v/>
      </c>
      <c r="M8202" s="1" t="str">
        <f t="shared" si="257"/>
        <v/>
      </c>
      <c r="N8202" s="1" t="str">
        <f>IF(ISBLANK($C8202),"",IF(ISNA(VLOOKUP($L8202,'result messages'!$H$3:$L$11,2,FALSE)),VLOOKUP($M8202,'result messages'!$H$3:$L$11,2,FALSE),VLOOKUP($L8202,'result messages'!$H$3:$L$11,2,FALSE)))</f>
        <v/>
      </c>
      <c r="O8202" s="1" t="str">
        <f>IF(ISBLANK($C8202),"",IF(ISNA(VLOOKUP($L8202,'result messages'!$H$3:$L$11,3,FALSE)),VLOOKUP($M8202,'result messages'!$H$3:$L$11,3,FALSE),VLOOKUP($L8202,'result messages'!$H$3:$L$11,3,FALSE)))</f>
        <v/>
      </c>
      <c r="P8202" s="1" t="str">
        <f>IF(ISBLANK($C8202),"",IF(ISNA(VLOOKUP($L8202,'result messages'!$H$3:$L$11,4,FALSE)),VLOOKUP($M8202,'result messages'!$H$3:$L$11,4,FALSE),VLOOKUP($L8202,'result messages'!$H$3:$L$11,4,FALSE)))</f>
        <v/>
      </c>
      <c r="Q8202" s="1" t="str">
        <f>IF(ISBLANK($C8202),"",IF(ISNA(VLOOKUP($L8202,'result messages'!$H$3:$L$11,5,FALSE)),VLOOKUP($M8202,'result messages'!$H$3:$L$11,5,FALSE),VLOOKUP($L8202,'result messages'!$H$3:$L$11,5,FALSE)))</f>
        <v/>
      </c>
    </row>
    <row r="8203" spans="1:17">
      <c r="A8203" s="1">
        <v>8200</v>
      </c>
      <c r="B8203" s="1"/>
      <c r="C8203" s="1"/>
      <c r="D8203" s="1"/>
      <c r="E8203" s="6"/>
      <c r="F8203" s="1"/>
      <c r="G8203" s="1" t="str">
        <f>IF(ISNA(VLOOKUP($C8203,'DTEN TCAP Linkage deviceId'!$A$1:$A$20000,1,FALSE)),"No","Yes")</f>
        <v>No</v>
      </c>
      <c r="H8203" s="1" t="str">
        <f>IF(ISNA(VLOOKUP($C8203,'Provisioning Requester'!$F$3:$H$20000,2,FALSE)),"No","Yes")</f>
        <v>No</v>
      </c>
      <c r="I8203" s="1" t="str">
        <f>IF($H8203="Yes",VLOOKUP($C8203,'Provisioning Requester'!$F$3:$H$20000,3,FALSE),"-")</f>
        <v>-</v>
      </c>
      <c r="J8203" s="1" t="str">
        <f>IF(OR(D8203="SVCP", E8203="TRUE"), "No", IF(ISNA(VLOOKUP($C8203,'ProvResponder deviceId'!$A$1:$A$20000,1,FALSE)),"No","Yes"))</f>
        <v>No</v>
      </c>
      <c r="K8203" s="1" t="str">
        <f>IF($J8203="Yes",VLOOKUP($C8203,'ProvResponder deviceId'!$A$1:$C$20000,3,FALSE),"-")</f>
        <v>-</v>
      </c>
      <c r="L8203" s="1" t="str">
        <f t="shared" si="256"/>
        <v/>
      </c>
      <c r="M8203" s="1" t="str">
        <f t="shared" si="257"/>
        <v/>
      </c>
      <c r="N8203" s="1" t="str">
        <f>IF(ISBLANK($C8203),"",IF(ISNA(VLOOKUP($L8203,'result messages'!$H$3:$L$11,2,FALSE)),VLOOKUP($M8203,'result messages'!$H$3:$L$11,2,FALSE),VLOOKUP($L8203,'result messages'!$H$3:$L$11,2,FALSE)))</f>
        <v/>
      </c>
      <c r="O8203" s="1" t="str">
        <f>IF(ISBLANK($C8203),"",IF(ISNA(VLOOKUP($L8203,'result messages'!$H$3:$L$11,3,FALSE)),VLOOKUP($M8203,'result messages'!$H$3:$L$11,3,FALSE),VLOOKUP($L8203,'result messages'!$H$3:$L$11,3,FALSE)))</f>
        <v/>
      </c>
      <c r="P8203" s="1" t="str">
        <f>IF(ISBLANK($C8203),"",IF(ISNA(VLOOKUP($L8203,'result messages'!$H$3:$L$11,4,FALSE)),VLOOKUP($M8203,'result messages'!$H$3:$L$11,4,FALSE),VLOOKUP($L8203,'result messages'!$H$3:$L$11,4,FALSE)))</f>
        <v/>
      </c>
      <c r="Q8203" s="1" t="str">
        <f>IF(ISBLANK($C8203),"",IF(ISNA(VLOOKUP($L8203,'result messages'!$H$3:$L$11,5,FALSE)),VLOOKUP($M8203,'result messages'!$H$3:$L$11,5,FALSE),VLOOKUP($L8203,'result messages'!$H$3:$L$11,5,FALSE)))</f>
        <v/>
      </c>
    </row>
    <row r="8204" spans="1:17">
      <c r="A8204" s="1">
        <v>8201</v>
      </c>
      <c r="B8204" s="1"/>
      <c r="C8204" s="1"/>
      <c r="D8204" s="1"/>
      <c r="E8204" s="6"/>
      <c r="F8204" s="1"/>
      <c r="G8204" s="1" t="str">
        <f>IF(ISNA(VLOOKUP($C8204,'DTEN TCAP Linkage deviceId'!$A$1:$A$20000,1,FALSE)),"No","Yes")</f>
        <v>No</v>
      </c>
      <c r="H8204" s="1" t="str">
        <f>IF(ISNA(VLOOKUP($C8204,'Provisioning Requester'!$F$3:$H$20000,2,FALSE)),"No","Yes")</f>
        <v>No</v>
      </c>
      <c r="I8204" s="1" t="str">
        <f>IF($H8204="Yes",VLOOKUP($C8204,'Provisioning Requester'!$F$3:$H$20000,3,FALSE),"-")</f>
        <v>-</v>
      </c>
      <c r="J8204" s="1" t="str">
        <f>IF(OR(D8204="SVCP", E8204="TRUE"), "No", IF(ISNA(VLOOKUP($C8204,'ProvResponder deviceId'!$A$1:$A$20000,1,FALSE)),"No","Yes"))</f>
        <v>No</v>
      </c>
      <c r="K8204" s="1" t="str">
        <f>IF($J8204="Yes",VLOOKUP($C8204,'ProvResponder deviceId'!$A$1:$C$20000,3,FALSE),"-")</f>
        <v>-</v>
      </c>
      <c r="L8204" s="1" t="str">
        <f t="shared" si="256"/>
        <v/>
      </c>
      <c r="M8204" s="1" t="str">
        <f t="shared" si="257"/>
        <v/>
      </c>
      <c r="N8204" s="1" t="str">
        <f>IF(ISBLANK($C8204),"",IF(ISNA(VLOOKUP($L8204,'result messages'!$H$3:$L$11,2,FALSE)),VLOOKUP($M8204,'result messages'!$H$3:$L$11,2,FALSE),VLOOKUP($L8204,'result messages'!$H$3:$L$11,2,FALSE)))</f>
        <v/>
      </c>
      <c r="O8204" s="1" t="str">
        <f>IF(ISBLANK($C8204),"",IF(ISNA(VLOOKUP($L8204,'result messages'!$H$3:$L$11,3,FALSE)),VLOOKUP($M8204,'result messages'!$H$3:$L$11,3,FALSE),VLOOKUP($L8204,'result messages'!$H$3:$L$11,3,FALSE)))</f>
        <v/>
      </c>
      <c r="P8204" s="1" t="str">
        <f>IF(ISBLANK($C8204),"",IF(ISNA(VLOOKUP($L8204,'result messages'!$H$3:$L$11,4,FALSE)),VLOOKUP($M8204,'result messages'!$H$3:$L$11,4,FALSE),VLOOKUP($L8204,'result messages'!$H$3:$L$11,4,FALSE)))</f>
        <v/>
      </c>
      <c r="Q8204" s="1" t="str">
        <f>IF(ISBLANK($C8204),"",IF(ISNA(VLOOKUP($L8204,'result messages'!$H$3:$L$11,5,FALSE)),VLOOKUP($M8204,'result messages'!$H$3:$L$11,5,FALSE),VLOOKUP($L8204,'result messages'!$H$3:$L$11,5,FALSE)))</f>
        <v/>
      </c>
    </row>
    <row r="8205" spans="1:17">
      <c r="A8205" s="1">
        <v>8202</v>
      </c>
      <c r="B8205" s="1"/>
      <c r="C8205" s="1"/>
      <c r="D8205" s="1"/>
      <c r="E8205" s="6"/>
      <c r="F8205" s="1"/>
      <c r="G8205" s="1" t="str">
        <f>IF(ISNA(VLOOKUP($C8205,'DTEN TCAP Linkage deviceId'!$A$1:$A$20000,1,FALSE)),"No","Yes")</f>
        <v>No</v>
      </c>
      <c r="H8205" s="1" t="str">
        <f>IF(ISNA(VLOOKUP($C8205,'Provisioning Requester'!$F$3:$H$20000,2,FALSE)),"No","Yes")</f>
        <v>No</v>
      </c>
      <c r="I8205" s="1" t="str">
        <f>IF($H8205="Yes",VLOOKUP($C8205,'Provisioning Requester'!$F$3:$H$20000,3,FALSE),"-")</f>
        <v>-</v>
      </c>
      <c r="J8205" s="1" t="str">
        <f>IF(OR(D8205="SVCP", E8205="TRUE"), "No", IF(ISNA(VLOOKUP($C8205,'ProvResponder deviceId'!$A$1:$A$20000,1,FALSE)),"No","Yes"))</f>
        <v>No</v>
      </c>
      <c r="K8205" s="1" t="str">
        <f>IF($J8205="Yes",VLOOKUP($C8205,'ProvResponder deviceId'!$A$1:$C$20000,3,FALSE),"-")</f>
        <v>-</v>
      </c>
      <c r="L8205" s="1" t="str">
        <f t="shared" si="256"/>
        <v/>
      </c>
      <c r="M8205" s="1" t="str">
        <f t="shared" si="257"/>
        <v/>
      </c>
      <c r="N8205" s="1" t="str">
        <f>IF(ISBLANK($C8205),"",IF(ISNA(VLOOKUP($L8205,'result messages'!$H$3:$L$11,2,FALSE)),VLOOKUP($M8205,'result messages'!$H$3:$L$11,2,FALSE),VLOOKUP($L8205,'result messages'!$H$3:$L$11,2,FALSE)))</f>
        <v/>
      </c>
      <c r="O8205" s="1" t="str">
        <f>IF(ISBLANK($C8205),"",IF(ISNA(VLOOKUP($L8205,'result messages'!$H$3:$L$11,3,FALSE)),VLOOKUP($M8205,'result messages'!$H$3:$L$11,3,FALSE),VLOOKUP($L8205,'result messages'!$H$3:$L$11,3,FALSE)))</f>
        <v/>
      </c>
      <c r="P8205" s="1" t="str">
        <f>IF(ISBLANK($C8205),"",IF(ISNA(VLOOKUP($L8205,'result messages'!$H$3:$L$11,4,FALSE)),VLOOKUP($M8205,'result messages'!$H$3:$L$11,4,FALSE),VLOOKUP($L8205,'result messages'!$H$3:$L$11,4,FALSE)))</f>
        <v/>
      </c>
      <c r="Q8205" s="1" t="str">
        <f>IF(ISBLANK($C8205),"",IF(ISNA(VLOOKUP($L8205,'result messages'!$H$3:$L$11,5,FALSE)),VLOOKUP($M8205,'result messages'!$H$3:$L$11,5,FALSE),VLOOKUP($L8205,'result messages'!$H$3:$L$11,5,FALSE)))</f>
        <v/>
      </c>
    </row>
    <row r="8206" spans="1:17">
      <c r="A8206" s="1">
        <v>8203</v>
      </c>
      <c r="B8206" s="1"/>
      <c r="C8206" s="1"/>
      <c r="D8206" s="1"/>
      <c r="E8206" s="6"/>
      <c r="F8206" s="1"/>
      <c r="G8206" s="1" t="str">
        <f>IF(ISNA(VLOOKUP($C8206,'DTEN TCAP Linkage deviceId'!$A$1:$A$20000,1,FALSE)),"No","Yes")</f>
        <v>No</v>
      </c>
      <c r="H8206" s="1" t="str">
        <f>IF(ISNA(VLOOKUP($C8206,'Provisioning Requester'!$F$3:$H$20000,2,FALSE)),"No","Yes")</f>
        <v>No</v>
      </c>
      <c r="I8206" s="1" t="str">
        <f>IF($H8206="Yes",VLOOKUP($C8206,'Provisioning Requester'!$F$3:$H$20000,3,FALSE),"-")</f>
        <v>-</v>
      </c>
      <c r="J8206" s="1" t="str">
        <f>IF(OR(D8206="SVCP", E8206="TRUE"), "No", IF(ISNA(VLOOKUP($C8206,'ProvResponder deviceId'!$A$1:$A$20000,1,FALSE)),"No","Yes"))</f>
        <v>No</v>
      </c>
      <c r="K8206" s="1" t="str">
        <f>IF($J8206="Yes",VLOOKUP($C8206,'ProvResponder deviceId'!$A$1:$C$20000,3,FALSE),"-")</f>
        <v>-</v>
      </c>
      <c r="L8206" s="1" t="str">
        <f t="shared" si="256"/>
        <v/>
      </c>
      <c r="M8206" s="1" t="str">
        <f t="shared" si="257"/>
        <v/>
      </c>
      <c r="N8206" s="1" t="str">
        <f>IF(ISBLANK($C8206),"",IF(ISNA(VLOOKUP($L8206,'result messages'!$H$3:$L$11,2,FALSE)),VLOOKUP($M8206,'result messages'!$H$3:$L$11,2,FALSE),VLOOKUP($L8206,'result messages'!$H$3:$L$11,2,FALSE)))</f>
        <v/>
      </c>
      <c r="O8206" s="1" t="str">
        <f>IF(ISBLANK($C8206),"",IF(ISNA(VLOOKUP($L8206,'result messages'!$H$3:$L$11,3,FALSE)),VLOOKUP($M8206,'result messages'!$H$3:$L$11,3,FALSE),VLOOKUP($L8206,'result messages'!$H$3:$L$11,3,FALSE)))</f>
        <v/>
      </c>
      <c r="P8206" s="1" t="str">
        <f>IF(ISBLANK($C8206),"",IF(ISNA(VLOOKUP($L8206,'result messages'!$H$3:$L$11,4,FALSE)),VLOOKUP($M8206,'result messages'!$H$3:$L$11,4,FALSE),VLOOKUP($L8206,'result messages'!$H$3:$L$11,4,FALSE)))</f>
        <v/>
      </c>
      <c r="Q8206" s="1" t="str">
        <f>IF(ISBLANK($C8206),"",IF(ISNA(VLOOKUP($L8206,'result messages'!$H$3:$L$11,5,FALSE)),VLOOKUP($M8206,'result messages'!$H$3:$L$11,5,FALSE),VLOOKUP($L8206,'result messages'!$H$3:$L$11,5,FALSE)))</f>
        <v/>
      </c>
    </row>
    <row r="8207" spans="1:17">
      <c r="A8207" s="1">
        <v>8204</v>
      </c>
      <c r="B8207" s="1"/>
      <c r="C8207" s="1"/>
      <c r="D8207" s="1"/>
      <c r="E8207" s="6"/>
      <c r="F8207" s="1"/>
      <c r="G8207" s="1" t="str">
        <f>IF(ISNA(VLOOKUP($C8207,'DTEN TCAP Linkage deviceId'!$A$1:$A$20000,1,FALSE)),"No","Yes")</f>
        <v>No</v>
      </c>
      <c r="H8207" s="1" t="str">
        <f>IF(ISNA(VLOOKUP($C8207,'Provisioning Requester'!$F$3:$H$20000,2,FALSE)),"No","Yes")</f>
        <v>No</v>
      </c>
      <c r="I8207" s="1" t="str">
        <f>IF($H8207="Yes",VLOOKUP($C8207,'Provisioning Requester'!$F$3:$H$20000,3,FALSE),"-")</f>
        <v>-</v>
      </c>
      <c r="J8207" s="1" t="str">
        <f>IF(OR(D8207="SVCP", E8207="TRUE"), "No", IF(ISNA(VLOOKUP($C8207,'ProvResponder deviceId'!$A$1:$A$20000,1,FALSE)),"No","Yes"))</f>
        <v>No</v>
      </c>
      <c r="K8207" s="1" t="str">
        <f>IF($J8207="Yes",VLOOKUP($C8207,'ProvResponder deviceId'!$A$1:$C$20000,3,FALSE),"-")</f>
        <v>-</v>
      </c>
      <c r="L8207" s="1" t="str">
        <f t="shared" si="256"/>
        <v/>
      </c>
      <c r="M8207" s="1" t="str">
        <f t="shared" si="257"/>
        <v/>
      </c>
      <c r="N8207" s="1" t="str">
        <f>IF(ISBLANK($C8207),"",IF(ISNA(VLOOKUP($L8207,'result messages'!$H$3:$L$11,2,FALSE)),VLOOKUP($M8207,'result messages'!$H$3:$L$11,2,FALSE),VLOOKUP($L8207,'result messages'!$H$3:$L$11,2,FALSE)))</f>
        <v/>
      </c>
      <c r="O8207" s="1" t="str">
        <f>IF(ISBLANK($C8207),"",IF(ISNA(VLOOKUP($L8207,'result messages'!$H$3:$L$11,3,FALSE)),VLOOKUP($M8207,'result messages'!$H$3:$L$11,3,FALSE),VLOOKUP($L8207,'result messages'!$H$3:$L$11,3,FALSE)))</f>
        <v/>
      </c>
      <c r="P8207" s="1" t="str">
        <f>IF(ISBLANK($C8207),"",IF(ISNA(VLOOKUP($L8207,'result messages'!$H$3:$L$11,4,FALSE)),VLOOKUP($M8207,'result messages'!$H$3:$L$11,4,FALSE),VLOOKUP($L8207,'result messages'!$H$3:$L$11,4,FALSE)))</f>
        <v/>
      </c>
      <c r="Q8207" s="1" t="str">
        <f>IF(ISBLANK($C8207),"",IF(ISNA(VLOOKUP($L8207,'result messages'!$H$3:$L$11,5,FALSE)),VLOOKUP($M8207,'result messages'!$H$3:$L$11,5,FALSE),VLOOKUP($L8207,'result messages'!$H$3:$L$11,5,FALSE)))</f>
        <v/>
      </c>
    </row>
    <row r="8208" spans="1:17">
      <c r="A8208" s="1">
        <v>8205</v>
      </c>
      <c r="B8208" s="1"/>
      <c r="C8208" s="1"/>
      <c r="D8208" s="1"/>
      <c r="E8208" s="6"/>
      <c r="F8208" s="1"/>
      <c r="G8208" s="1" t="str">
        <f>IF(ISNA(VLOOKUP($C8208,'DTEN TCAP Linkage deviceId'!$A$1:$A$20000,1,FALSE)),"No","Yes")</f>
        <v>No</v>
      </c>
      <c r="H8208" s="1" t="str">
        <f>IF(ISNA(VLOOKUP($C8208,'Provisioning Requester'!$F$3:$H$20000,2,FALSE)),"No","Yes")</f>
        <v>No</v>
      </c>
      <c r="I8208" s="1" t="str">
        <f>IF($H8208="Yes",VLOOKUP($C8208,'Provisioning Requester'!$F$3:$H$20000,3,FALSE),"-")</f>
        <v>-</v>
      </c>
      <c r="J8208" s="1" t="str">
        <f>IF(OR(D8208="SVCP", E8208="TRUE"), "No", IF(ISNA(VLOOKUP($C8208,'ProvResponder deviceId'!$A$1:$A$20000,1,FALSE)),"No","Yes"))</f>
        <v>No</v>
      </c>
      <c r="K8208" s="1" t="str">
        <f>IF($J8208="Yes",VLOOKUP($C8208,'ProvResponder deviceId'!$A$1:$C$20000,3,FALSE),"-")</f>
        <v>-</v>
      </c>
      <c r="L8208" s="1" t="str">
        <f t="shared" si="256"/>
        <v/>
      </c>
      <c r="M8208" s="1" t="str">
        <f t="shared" si="257"/>
        <v/>
      </c>
      <c r="N8208" s="1" t="str">
        <f>IF(ISBLANK($C8208),"",IF(ISNA(VLOOKUP($L8208,'result messages'!$H$3:$L$11,2,FALSE)),VLOOKUP($M8208,'result messages'!$H$3:$L$11,2,FALSE),VLOOKUP($L8208,'result messages'!$H$3:$L$11,2,FALSE)))</f>
        <v/>
      </c>
      <c r="O8208" s="1" t="str">
        <f>IF(ISBLANK($C8208),"",IF(ISNA(VLOOKUP($L8208,'result messages'!$H$3:$L$11,3,FALSE)),VLOOKUP($M8208,'result messages'!$H$3:$L$11,3,FALSE),VLOOKUP($L8208,'result messages'!$H$3:$L$11,3,FALSE)))</f>
        <v/>
      </c>
      <c r="P8208" s="1" t="str">
        <f>IF(ISBLANK($C8208),"",IF(ISNA(VLOOKUP($L8208,'result messages'!$H$3:$L$11,4,FALSE)),VLOOKUP($M8208,'result messages'!$H$3:$L$11,4,FALSE),VLOOKUP($L8208,'result messages'!$H$3:$L$11,4,FALSE)))</f>
        <v/>
      </c>
      <c r="Q8208" s="1" t="str">
        <f>IF(ISBLANK($C8208),"",IF(ISNA(VLOOKUP($L8208,'result messages'!$H$3:$L$11,5,FALSE)),VLOOKUP($M8208,'result messages'!$H$3:$L$11,5,FALSE),VLOOKUP($L8208,'result messages'!$H$3:$L$11,5,FALSE)))</f>
        <v/>
      </c>
    </row>
    <row r="8209" spans="1:17">
      <c r="A8209" s="1">
        <v>8206</v>
      </c>
      <c r="B8209" s="1"/>
      <c r="C8209" s="1"/>
      <c r="D8209" s="1"/>
      <c r="E8209" s="6"/>
      <c r="F8209" s="1"/>
      <c r="G8209" s="1" t="str">
        <f>IF(ISNA(VLOOKUP($C8209,'DTEN TCAP Linkage deviceId'!$A$1:$A$20000,1,FALSE)),"No","Yes")</f>
        <v>No</v>
      </c>
      <c r="H8209" s="1" t="str">
        <f>IF(ISNA(VLOOKUP($C8209,'Provisioning Requester'!$F$3:$H$20000,2,FALSE)),"No","Yes")</f>
        <v>No</v>
      </c>
      <c r="I8209" s="1" t="str">
        <f>IF($H8209="Yes",VLOOKUP($C8209,'Provisioning Requester'!$F$3:$H$20000,3,FALSE),"-")</f>
        <v>-</v>
      </c>
      <c r="J8209" s="1" t="str">
        <f>IF(OR(D8209="SVCP", E8209="TRUE"), "No", IF(ISNA(VLOOKUP($C8209,'ProvResponder deviceId'!$A$1:$A$20000,1,FALSE)),"No","Yes"))</f>
        <v>No</v>
      </c>
      <c r="K8209" s="1" t="str">
        <f>IF($J8209="Yes",VLOOKUP($C8209,'ProvResponder deviceId'!$A$1:$C$20000,3,FALSE),"-")</f>
        <v>-</v>
      </c>
      <c r="L8209" s="1" t="str">
        <f t="shared" si="256"/>
        <v/>
      </c>
      <c r="M8209" s="1" t="str">
        <f t="shared" si="257"/>
        <v/>
      </c>
      <c r="N8209" s="1" t="str">
        <f>IF(ISBLANK($C8209),"",IF(ISNA(VLOOKUP($L8209,'result messages'!$H$3:$L$11,2,FALSE)),VLOOKUP($M8209,'result messages'!$H$3:$L$11,2,FALSE),VLOOKUP($L8209,'result messages'!$H$3:$L$11,2,FALSE)))</f>
        <v/>
      </c>
      <c r="O8209" s="1" t="str">
        <f>IF(ISBLANK($C8209),"",IF(ISNA(VLOOKUP($L8209,'result messages'!$H$3:$L$11,3,FALSE)),VLOOKUP($M8209,'result messages'!$H$3:$L$11,3,FALSE),VLOOKUP($L8209,'result messages'!$H$3:$L$11,3,FALSE)))</f>
        <v/>
      </c>
      <c r="P8209" s="1" t="str">
        <f>IF(ISBLANK($C8209),"",IF(ISNA(VLOOKUP($L8209,'result messages'!$H$3:$L$11,4,FALSE)),VLOOKUP($M8209,'result messages'!$H$3:$L$11,4,FALSE),VLOOKUP($L8209,'result messages'!$H$3:$L$11,4,FALSE)))</f>
        <v/>
      </c>
      <c r="Q8209" s="1" t="str">
        <f>IF(ISBLANK($C8209),"",IF(ISNA(VLOOKUP($L8209,'result messages'!$H$3:$L$11,5,FALSE)),VLOOKUP($M8209,'result messages'!$H$3:$L$11,5,FALSE),VLOOKUP($L8209,'result messages'!$H$3:$L$11,5,FALSE)))</f>
        <v/>
      </c>
    </row>
    <row r="8210" spans="1:17">
      <c r="A8210" s="1">
        <v>8207</v>
      </c>
      <c r="B8210" s="1"/>
      <c r="C8210" s="1"/>
      <c r="D8210" s="1"/>
      <c r="E8210" s="6"/>
      <c r="F8210" s="1"/>
      <c r="G8210" s="1" t="str">
        <f>IF(ISNA(VLOOKUP($C8210,'DTEN TCAP Linkage deviceId'!$A$1:$A$20000,1,FALSE)),"No","Yes")</f>
        <v>No</v>
      </c>
      <c r="H8210" s="1" t="str">
        <f>IF(ISNA(VLOOKUP($C8210,'Provisioning Requester'!$F$3:$H$20000,2,FALSE)),"No","Yes")</f>
        <v>No</v>
      </c>
      <c r="I8210" s="1" t="str">
        <f>IF($H8210="Yes",VLOOKUP($C8210,'Provisioning Requester'!$F$3:$H$20000,3,FALSE),"-")</f>
        <v>-</v>
      </c>
      <c r="J8210" s="1" t="str">
        <f>IF(OR(D8210="SVCP", E8210="TRUE"), "No", IF(ISNA(VLOOKUP($C8210,'ProvResponder deviceId'!$A$1:$A$20000,1,FALSE)),"No","Yes"))</f>
        <v>No</v>
      </c>
      <c r="K8210" s="1" t="str">
        <f>IF($J8210="Yes",VLOOKUP($C8210,'ProvResponder deviceId'!$A$1:$C$20000,3,FALSE),"-")</f>
        <v>-</v>
      </c>
      <c r="L8210" s="1" t="str">
        <f t="shared" si="256"/>
        <v/>
      </c>
      <c r="M8210" s="1" t="str">
        <f t="shared" si="257"/>
        <v/>
      </c>
      <c r="N8210" s="1" t="str">
        <f>IF(ISBLANK($C8210),"",IF(ISNA(VLOOKUP($L8210,'result messages'!$H$3:$L$11,2,FALSE)),VLOOKUP($M8210,'result messages'!$H$3:$L$11,2,FALSE),VLOOKUP($L8210,'result messages'!$H$3:$L$11,2,FALSE)))</f>
        <v/>
      </c>
      <c r="O8210" s="1" t="str">
        <f>IF(ISBLANK($C8210),"",IF(ISNA(VLOOKUP($L8210,'result messages'!$H$3:$L$11,3,FALSE)),VLOOKUP($M8210,'result messages'!$H$3:$L$11,3,FALSE),VLOOKUP($L8210,'result messages'!$H$3:$L$11,3,FALSE)))</f>
        <v/>
      </c>
      <c r="P8210" s="1" t="str">
        <f>IF(ISBLANK($C8210),"",IF(ISNA(VLOOKUP($L8210,'result messages'!$H$3:$L$11,4,FALSE)),VLOOKUP($M8210,'result messages'!$H$3:$L$11,4,FALSE),VLOOKUP($L8210,'result messages'!$H$3:$L$11,4,FALSE)))</f>
        <v/>
      </c>
      <c r="Q8210" s="1" t="str">
        <f>IF(ISBLANK($C8210),"",IF(ISNA(VLOOKUP($L8210,'result messages'!$H$3:$L$11,5,FALSE)),VLOOKUP($M8210,'result messages'!$H$3:$L$11,5,FALSE),VLOOKUP($L8210,'result messages'!$H$3:$L$11,5,FALSE)))</f>
        <v/>
      </c>
    </row>
    <row r="8211" spans="1:17">
      <c r="A8211" s="1">
        <v>8208</v>
      </c>
      <c r="B8211" s="1"/>
      <c r="C8211" s="1"/>
      <c r="D8211" s="1"/>
      <c r="E8211" s="6"/>
      <c r="F8211" s="1"/>
      <c r="G8211" s="1" t="str">
        <f>IF(ISNA(VLOOKUP($C8211,'DTEN TCAP Linkage deviceId'!$A$1:$A$20000,1,FALSE)),"No","Yes")</f>
        <v>No</v>
      </c>
      <c r="H8211" s="1" t="str">
        <f>IF(ISNA(VLOOKUP($C8211,'Provisioning Requester'!$F$3:$H$20000,2,FALSE)),"No","Yes")</f>
        <v>No</v>
      </c>
      <c r="I8211" s="1" t="str">
        <f>IF($H8211="Yes",VLOOKUP($C8211,'Provisioning Requester'!$F$3:$H$20000,3,FALSE),"-")</f>
        <v>-</v>
      </c>
      <c r="J8211" s="1" t="str">
        <f>IF(OR(D8211="SVCP", E8211="TRUE"), "No", IF(ISNA(VLOOKUP($C8211,'ProvResponder deviceId'!$A$1:$A$20000,1,FALSE)),"No","Yes"))</f>
        <v>No</v>
      </c>
      <c r="K8211" s="1" t="str">
        <f>IF($J8211="Yes",VLOOKUP($C8211,'ProvResponder deviceId'!$A$1:$C$20000,3,FALSE),"-")</f>
        <v>-</v>
      </c>
      <c r="L8211" s="1" t="str">
        <f t="shared" si="256"/>
        <v/>
      </c>
      <c r="M8211" s="1" t="str">
        <f t="shared" si="257"/>
        <v/>
      </c>
      <c r="N8211" s="1" t="str">
        <f>IF(ISBLANK($C8211),"",IF(ISNA(VLOOKUP($L8211,'result messages'!$H$3:$L$11,2,FALSE)),VLOOKUP($M8211,'result messages'!$H$3:$L$11,2,FALSE),VLOOKUP($L8211,'result messages'!$H$3:$L$11,2,FALSE)))</f>
        <v/>
      </c>
      <c r="O8211" s="1" t="str">
        <f>IF(ISBLANK($C8211),"",IF(ISNA(VLOOKUP($L8211,'result messages'!$H$3:$L$11,3,FALSE)),VLOOKUP($M8211,'result messages'!$H$3:$L$11,3,FALSE),VLOOKUP($L8211,'result messages'!$H$3:$L$11,3,FALSE)))</f>
        <v/>
      </c>
      <c r="P8211" s="1" t="str">
        <f>IF(ISBLANK($C8211),"",IF(ISNA(VLOOKUP($L8211,'result messages'!$H$3:$L$11,4,FALSE)),VLOOKUP($M8211,'result messages'!$H$3:$L$11,4,FALSE),VLOOKUP($L8211,'result messages'!$H$3:$L$11,4,FALSE)))</f>
        <v/>
      </c>
      <c r="Q8211" s="1" t="str">
        <f>IF(ISBLANK($C8211),"",IF(ISNA(VLOOKUP($L8211,'result messages'!$H$3:$L$11,5,FALSE)),VLOOKUP($M8211,'result messages'!$H$3:$L$11,5,FALSE),VLOOKUP($L8211,'result messages'!$H$3:$L$11,5,FALSE)))</f>
        <v/>
      </c>
    </row>
    <row r="8212" spans="1:17">
      <c r="A8212" s="1">
        <v>8209</v>
      </c>
      <c r="B8212" s="1"/>
      <c r="C8212" s="1"/>
      <c r="D8212" s="1"/>
      <c r="E8212" s="6"/>
      <c r="F8212" s="1"/>
      <c r="G8212" s="1" t="str">
        <f>IF(ISNA(VLOOKUP($C8212,'DTEN TCAP Linkage deviceId'!$A$1:$A$20000,1,FALSE)),"No","Yes")</f>
        <v>No</v>
      </c>
      <c r="H8212" s="1" t="str">
        <f>IF(ISNA(VLOOKUP($C8212,'Provisioning Requester'!$F$3:$H$20000,2,FALSE)),"No","Yes")</f>
        <v>No</v>
      </c>
      <c r="I8212" s="1" t="str">
        <f>IF($H8212="Yes",VLOOKUP($C8212,'Provisioning Requester'!$F$3:$H$20000,3,FALSE),"-")</f>
        <v>-</v>
      </c>
      <c r="J8212" s="1" t="str">
        <f>IF(OR(D8212="SVCP", E8212="TRUE"), "No", IF(ISNA(VLOOKUP($C8212,'ProvResponder deviceId'!$A$1:$A$20000,1,FALSE)),"No","Yes"))</f>
        <v>No</v>
      </c>
      <c r="K8212" s="1" t="str">
        <f>IF($J8212="Yes",VLOOKUP($C8212,'ProvResponder deviceId'!$A$1:$C$20000,3,FALSE),"-")</f>
        <v>-</v>
      </c>
      <c r="L8212" s="1" t="str">
        <f t="shared" si="256"/>
        <v/>
      </c>
      <c r="M8212" s="1" t="str">
        <f t="shared" si="257"/>
        <v/>
      </c>
      <c r="N8212" s="1" t="str">
        <f>IF(ISBLANK($C8212),"",IF(ISNA(VLOOKUP($L8212,'result messages'!$H$3:$L$11,2,FALSE)),VLOOKUP($M8212,'result messages'!$H$3:$L$11,2,FALSE),VLOOKUP($L8212,'result messages'!$H$3:$L$11,2,FALSE)))</f>
        <v/>
      </c>
      <c r="O8212" s="1" t="str">
        <f>IF(ISBLANK($C8212),"",IF(ISNA(VLOOKUP($L8212,'result messages'!$H$3:$L$11,3,FALSE)),VLOOKUP($M8212,'result messages'!$H$3:$L$11,3,FALSE),VLOOKUP($L8212,'result messages'!$H$3:$L$11,3,FALSE)))</f>
        <v/>
      </c>
      <c r="P8212" s="1" t="str">
        <f>IF(ISBLANK($C8212),"",IF(ISNA(VLOOKUP($L8212,'result messages'!$H$3:$L$11,4,FALSE)),VLOOKUP($M8212,'result messages'!$H$3:$L$11,4,FALSE),VLOOKUP($L8212,'result messages'!$H$3:$L$11,4,FALSE)))</f>
        <v/>
      </c>
      <c r="Q8212" s="1" t="str">
        <f>IF(ISBLANK($C8212),"",IF(ISNA(VLOOKUP($L8212,'result messages'!$H$3:$L$11,5,FALSE)),VLOOKUP($M8212,'result messages'!$H$3:$L$11,5,FALSE),VLOOKUP($L8212,'result messages'!$H$3:$L$11,5,FALSE)))</f>
        <v/>
      </c>
    </row>
    <row r="8213" spans="1:17">
      <c r="A8213" s="1">
        <v>8210</v>
      </c>
      <c r="B8213" s="1"/>
      <c r="C8213" s="1"/>
      <c r="D8213" s="1"/>
      <c r="E8213" s="6"/>
      <c r="F8213" s="1"/>
      <c r="G8213" s="1" t="str">
        <f>IF(ISNA(VLOOKUP($C8213,'DTEN TCAP Linkage deviceId'!$A$1:$A$20000,1,FALSE)),"No","Yes")</f>
        <v>No</v>
      </c>
      <c r="H8213" s="1" t="str">
        <f>IF(ISNA(VLOOKUP($C8213,'Provisioning Requester'!$F$3:$H$20000,2,FALSE)),"No","Yes")</f>
        <v>No</v>
      </c>
      <c r="I8213" s="1" t="str">
        <f>IF($H8213="Yes",VLOOKUP($C8213,'Provisioning Requester'!$F$3:$H$20000,3,FALSE),"-")</f>
        <v>-</v>
      </c>
      <c r="J8213" s="1" t="str">
        <f>IF(OR(D8213="SVCP", E8213="TRUE"), "No", IF(ISNA(VLOOKUP($C8213,'ProvResponder deviceId'!$A$1:$A$20000,1,FALSE)),"No","Yes"))</f>
        <v>No</v>
      </c>
      <c r="K8213" s="1" t="str">
        <f>IF($J8213="Yes",VLOOKUP($C8213,'ProvResponder deviceId'!$A$1:$C$20000,3,FALSE),"-")</f>
        <v>-</v>
      </c>
      <c r="L8213" s="1" t="str">
        <f t="shared" si="256"/>
        <v/>
      </c>
      <c r="M8213" s="1" t="str">
        <f t="shared" si="257"/>
        <v/>
      </c>
      <c r="N8213" s="1" t="str">
        <f>IF(ISBLANK($C8213),"",IF(ISNA(VLOOKUP($L8213,'result messages'!$H$3:$L$11,2,FALSE)),VLOOKUP($M8213,'result messages'!$H$3:$L$11,2,FALSE),VLOOKUP($L8213,'result messages'!$H$3:$L$11,2,FALSE)))</f>
        <v/>
      </c>
      <c r="O8213" s="1" t="str">
        <f>IF(ISBLANK($C8213),"",IF(ISNA(VLOOKUP($L8213,'result messages'!$H$3:$L$11,3,FALSE)),VLOOKUP($M8213,'result messages'!$H$3:$L$11,3,FALSE),VLOOKUP($L8213,'result messages'!$H$3:$L$11,3,FALSE)))</f>
        <v/>
      </c>
      <c r="P8213" s="1" t="str">
        <f>IF(ISBLANK($C8213),"",IF(ISNA(VLOOKUP($L8213,'result messages'!$H$3:$L$11,4,FALSE)),VLOOKUP($M8213,'result messages'!$H$3:$L$11,4,FALSE),VLOOKUP($L8213,'result messages'!$H$3:$L$11,4,FALSE)))</f>
        <v/>
      </c>
      <c r="Q8213" s="1" t="str">
        <f>IF(ISBLANK($C8213),"",IF(ISNA(VLOOKUP($L8213,'result messages'!$H$3:$L$11,5,FALSE)),VLOOKUP($M8213,'result messages'!$H$3:$L$11,5,FALSE),VLOOKUP($L8213,'result messages'!$H$3:$L$11,5,FALSE)))</f>
        <v/>
      </c>
    </row>
    <row r="8214" spans="1:17">
      <c r="A8214" s="1">
        <v>8211</v>
      </c>
      <c r="B8214" s="1"/>
      <c r="C8214" s="1"/>
      <c r="D8214" s="1"/>
      <c r="E8214" s="6"/>
      <c r="F8214" s="1"/>
      <c r="G8214" s="1" t="str">
        <f>IF(ISNA(VLOOKUP($C8214,'DTEN TCAP Linkage deviceId'!$A$1:$A$20000,1,FALSE)),"No","Yes")</f>
        <v>No</v>
      </c>
      <c r="H8214" s="1" t="str">
        <f>IF(ISNA(VLOOKUP($C8214,'Provisioning Requester'!$F$3:$H$20000,2,FALSE)),"No","Yes")</f>
        <v>No</v>
      </c>
      <c r="I8214" s="1" t="str">
        <f>IF($H8214="Yes",VLOOKUP($C8214,'Provisioning Requester'!$F$3:$H$20000,3,FALSE),"-")</f>
        <v>-</v>
      </c>
      <c r="J8214" s="1" t="str">
        <f>IF(OR(D8214="SVCP", E8214="TRUE"), "No", IF(ISNA(VLOOKUP($C8214,'ProvResponder deviceId'!$A$1:$A$20000,1,FALSE)),"No","Yes"))</f>
        <v>No</v>
      </c>
      <c r="K8214" s="1" t="str">
        <f>IF($J8214="Yes",VLOOKUP($C8214,'ProvResponder deviceId'!$A$1:$C$20000,3,FALSE),"-")</f>
        <v>-</v>
      </c>
      <c r="L8214" s="1" t="str">
        <f t="shared" si="256"/>
        <v/>
      </c>
      <c r="M8214" s="1" t="str">
        <f t="shared" si="257"/>
        <v/>
      </c>
      <c r="N8214" s="1" t="str">
        <f>IF(ISBLANK($C8214),"",IF(ISNA(VLOOKUP($L8214,'result messages'!$H$3:$L$11,2,FALSE)),VLOOKUP($M8214,'result messages'!$H$3:$L$11,2,FALSE),VLOOKUP($L8214,'result messages'!$H$3:$L$11,2,FALSE)))</f>
        <v/>
      </c>
      <c r="O8214" s="1" t="str">
        <f>IF(ISBLANK($C8214),"",IF(ISNA(VLOOKUP($L8214,'result messages'!$H$3:$L$11,3,FALSE)),VLOOKUP($M8214,'result messages'!$H$3:$L$11,3,FALSE),VLOOKUP($L8214,'result messages'!$H$3:$L$11,3,FALSE)))</f>
        <v/>
      </c>
      <c r="P8214" s="1" t="str">
        <f>IF(ISBLANK($C8214),"",IF(ISNA(VLOOKUP($L8214,'result messages'!$H$3:$L$11,4,FALSE)),VLOOKUP($M8214,'result messages'!$H$3:$L$11,4,FALSE),VLOOKUP($L8214,'result messages'!$H$3:$L$11,4,FALSE)))</f>
        <v/>
      </c>
      <c r="Q8214" s="1" t="str">
        <f>IF(ISBLANK($C8214),"",IF(ISNA(VLOOKUP($L8214,'result messages'!$H$3:$L$11,5,FALSE)),VLOOKUP($M8214,'result messages'!$H$3:$L$11,5,FALSE),VLOOKUP($L8214,'result messages'!$H$3:$L$11,5,FALSE)))</f>
        <v/>
      </c>
    </row>
    <row r="8215" spans="1:17">
      <c r="A8215" s="1">
        <v>8212</v>
      </c>
      <c r="B8215" s="1"/>
      <c r="C8215" s="1"/>
      <c r="D8215" s="1"/>
      <c r="E8215" s="6"/>
      <c r="F8215" s="1"/>
      <c r="G8215" s="1" t="str">
        <f>IF(ISNA(VLOOKUP($C8215,'DTEN TCAP Linkage deviceId'!$A$1:$A$20000,1,FALSE)),"No","Yes")</f>
        <v>No</v>
      </c>
      <c r="H8215" s="1" t="str">
        <f>IF(ISNA(VLOOKUP($C8215,'Provisioning Requester'!$F$3:$H$20000,2,FALSE)),"No","Yes")</f>
        <v>No</v>
      </c>
      <c r="I8215" s="1" t="str">
        <f>IF($H8215="Yes",VLOOKUP($C8215,'Provisioning Requester'!$F$3:$H$20000,3,FALSE),"-")</f>
        <v>-</v>
      </c>
      <c r="J8215" s="1" t="str">
        <f>IF(OR(D8215="SVCP", E8215="TRUE"), "No", IF(ISNA(VLOOKUP($C8215,'ProvResponder deviceId'!$A$1:$A$20000,1,FALSE)),"No","Yes"))</f>
        <v>No</v>
      </c>
      <c r="K8215" s="1" t="str">
        <f>IF($J8215="Yes",VLOOKUP($C8215,'ProvResponder deviceId'!$A$1:$C$20000,3,FALSE),"-")</f>
        <v>-</v>
      </c>
      <c r="L8215" s="1" t="str">
        <f t="shared" si="256"/>
        <v/>
      </c>
      <c r="M8215" s="1" t="str">
        <f t="shared" si="257"/>
        <v/>
      </c>
      <c r="N8215" s="1" t="str">
        <f>IF(ISBLANK($C8215),"",IF(ISNA(VLOOKUP($L8215,'result messages'!$H$3:$L$11,2,FALSE)),VLOOKUP($M8215,'result messages'!$H$3:$L$11,2,FALSE),VLOOKUP($L8215,'result messages'!$H$3:$L$11,2,FALSE)))</f>
        <v/>
      </c>
      <c r="O8215" s="1" t="str">
        <f>IF(ISBLANK($C8215),"",IF(ISNA(VLOOKUP($L8215,'result messages'!$H$3:$L$11,3,FALSE)),VLOOKUP($M8215,'result messages'!$H$3:$L$11,3,FALSE),VLOOKUP($L8215,'result messages'!$H$3:$L$11,3,FALSE)))</f>
        <v/>
      </c>
      <c r="P8215" s="1" t="str">
        <f>IF(ISBLANK($C8215),"",IF(ISNA(VLOOKUP($L8215,'result messages'!$H$3:$L$11,4,FALSE)),VLOOKUP($M8215,'result messages'!$H$3:$L$11,4,FALSE),VLOOKUP($L8215,'result messages'!$H$3:$L$11,4,FALSE)))</f>
        <v/>
      </c>
      <c r="Q8215" s="1" t="str">
        <f>IF(ISBLANK($C8215),"",IF(ISNA(VLOOKUP($L8215,'result messages'!$H$3:$L$11,5,FALSE)),VLOOKUP($M8215,'result messages'!$H$3:$L$11,5,FALSE),VLOOKUP($L8215,'result messages'!$H$3:$L$11,5,FALSE)))</f>
        <v/>
      </c>
    </row>
    <row r="8216" spans="1:17">
      <c r="A8216" s="1">
        <v>8213</v>
      </c>
      <c r="B8216" s="1"/>
      <c r="C8216" s="1"/>
      <c r="D8216" s="1"/>
      <c r="E8216" s="6"/>
      <c r="F8216" s="1"/>
      <c r="G8216" s="1" t="str">
        <f>IF(ISNA(VLOOKUP($C8216,'DTEN TCAP Linkage deviceId'!$A$1:$A$20000,1,FALSE)),"No","Yes")</f>
        <v>No</v>
      </c>
      <c r="H8216" s="1" t="str">
        <f>IF(ISNA(VLOOKUP($C8216,'Provisioning Requester'!$F$3:$H$20000,2,FALSE)),"No","Yes")</f>
        <v>No</v>
      </c>
      <c r="I8216" s="1" t="str">
        <f>IF($H8216="Yes",VLOOKUP($C8216,'Provisioning Requester'!$F$3:$H$20000,3,FALSE),"-")</f>
        <v>-</v>
      </c>
      <c r="J8216" s="1" t="str">
        <f>IF(OR(D8216="SVCP", E8216="TRUE"), "No", IF(ISNA(VLOOKUP($C8216,'ProvResponder deviceId'!$A$1:$A$20000,1,FALSE)),"No","Yes"))</f>
        <v>No</v>
      </c>
      <c r="K8216" s="1" t="str">
        <f>IF($J8216="Yes",VLOOKUP($C8216,'ProvResponder deviceId'!$A$1:$C$20000,3,FALSE),"-")</f>
        <v>-</v>
      </c>
      <c r="L8216" s="1" t="str">
        <f t="shared" si="256"/>
        <v/>
      </c>
      <c r="M8216" s="1" t="str">
        <f t="shared" si="257"/>
        <v/>
      </c>
      <c r="N8216" s="1" t="str">
        <f>IF(ISBLANK($C8216),"",IF(ISNA(VLOOKUP($L8216,'result messages'!$H$3:$L$11,2,FALSE)),VLOOKUP($M8216,'result messages'!$H$3:$L$11,2,FALSE),VLOOKUP($L8216,'result messages'!$H$3:$L$11,2,FALSE)))</f>
        <v/>
      </c>
      <c r="O8216" s="1" t="str">
        <f>IF(ISBLANK($C8216),"",IF(ISNA(VLOOKUP($L8216,'result messages'!$H$3:$L$11,3,FALSE)),VLOOKUP($M8216,'result messages'!$H$3:$L$11,3,FALSE),VLOOKUP($L8216,'result messages'!$H$3:$L$11,3,FALSE)))</f>
        <v/>
      </c>
      <c r="P8216" s="1" t="str">
        <f>IF(ISBLANK($C8216),"",IF(ISNA(VLOOKUP($L8216,'result messages'!$H$3:$L$11,4,FALSE)),VLOOKUP($M8216,'result messages'!$H$3:$L$11,4,FALSE),VLOOKUP($L8216,'result messages'!$H$3:$L$11,4,FALSE)))</f>
        <v/>
      </c>
      <c r="Q8216" s="1" t="str">
        <f>IF(ISBLANK($C8216),"",IF(ISNA(VLOOKUP($L8216,'result messages'!$H$3:$L$11,5,FALSE)),VLOOKUP($M8216,'result messages'!$H$3:$L$11,5,FALSE),VLOOKUP($L8216,'result messages'!$H$3:$L$11,5,FALSE)))</f>
        <v/>
      </c>
    </row>
    <row r="8217" spans="1:17">
      <c r="A8217" s="1">
        <v>8214</v>
      </c>
      <c r="B8217" s="1"/>
      <c r="C8217" s="1"/>
      <c r="D8217" s="1"/>
      <c r="E8217" s="6"/>
      <c r="F8217" s="1"/>
      <c r="G8217" s="1" t="str">
        <f>IF(ISNA(VLOOKUP($C8217,'DTEN TCAP Linkage deviceId'!$A$1:$A$20000,1,FALSE)),"No","Yes")</f>
        <v>No</v>
      </c>
      <c r="H8217" s="1" t="str">
        <f>IF(ISNA(VLOOKUP($C8217,'Provisioning Requester'!$F$3:$H$20000,2,FALSE)),"No","Yes")</f>
        <v>No</v>
      </c>
      <c r="I8217" s="1" t="str">
        <f>IF($H8217="Yes",VLOOKUP($C8217,'Provisioning Requester'!$F$3:$H$20000,3,FALSE),"-")</f>
        <v>-</v>
      </c>
      <c r="J8217" s="1" t="str">
        <f>IF(OR(D8217="SVCP", E8217="TRUE"), "No", IF(ISNA(VLOOKUP($C8217,'ProvResponder deviceId'!$A$1:$A$20000,1,FALSE)),"No","Yes"))</f>
        <v>No</v>
      </c>
      <c r="K8217" s="1" t="str">
        <f>IF($J8217="Yes",VLOOKUP($C8217,'ProvResponder deviceId'!$A$1:$C$20000,3,FALSE),"-")</f>
        <v>-</v>
      </c>
      <c r="L8217" s="1" t="str">
        <f t="shared" si="256"/>
        <v/>
      </c>
      <c r="M8217" s="1" t="str">
        <f t="shared" si="257"/>
        <v/>
      </c>
      <c r="N8217" s="1" t="str">
        <f>IF(ISBLANK($C8217),"",IF(ISNA(VLOOKUP($L8217,'result messages'!$H$3:$L$11,2,FALSE)),VLOOKUP($M8217,'result messages'!$H$3:$L$11,2,FALSE),VLOOKUP($L8217,'result messages'!$H$3:$L$11,2,FALSE)))</f>
        <v/>
      </c>
      <c r="O8217" s="1" t="str">
        <f>IF(ISBLANK($C8217),"",IF(ISNA(VLOOKUP($L8217,'result messages'!$H$3:$L$11,3,FALSE)),VLOOKUP($M8217,'result messages'!$H$3:$L$11,3,FALSE),VLOOKUP($L8217,'result messages'!$H$3:$L$11,3,FALSE)))</f>
        <v/>
      </c>
      <c r="P8217" s="1" t="str">
        <f>IF(ISBLANK($C8217),"",IF(ISNA(VLOOKUP($L8217,'result messages'!$H$3:$L$11,4,FALSE)),VLOOKUP($M8217,'result messages'!$H$3:$L$11,4,FALSE),VLOOKUP($L8217,'result messages'!$H$3:$L$11,4,FALSE)))</f>
        <v/>
      </c>
      <c r="Q8217" s="1" t="str">
        <f>IF(ISBLANK($C8217),"",IF(ISNA(VLOOKUP($L8217,'result messages'!$H$3:$L$11,5,FALSE)),VLOOKUP($M8217,'result messages'!$H$3:$L$11,5,FALSE),VLOOKUP($L8217,'result messages'!$H$3:$L$11,5,FALSE)))</f>
        <v/>
      </c>
    </row>
    <row r="8218" spans="1:17">
      <c r="A8218" s="1">
        <v>8215</v>
      </c>
      <c r="B8218" s="1"/>
      <c r="C8218" s="1"/>
      <c r="D8218" s="1"/>
      <c r="E8218" s="6"/>
      <c r="F8218" s="1"/>
      <c r="G8218" s="1" t="str">
        <f>IF(ISNA(VLOOKUP($C8218,'DTEN TCAP Linkage deviceId'!$A$1:$A$20000,1,FALSE)),"No","Yes")</f>
        <v>No</v>
      </c>
      <c r="H8218" s="1" t="str">
        <f>IF(ISNA(VLOOKUP($C8218,'Provisioning Requester'!$F$3:$H$20000,2,FALSE)),"No","Yes")</f>
        <v>No</v>
      </c>
      <c r="I8218" s="1" t="str">
        <f>IF($H8218="Yes",VLOOKUP($C8218,'Provisioning Requester'!$F$3:$H$20000,3,FALSE),"-")</f>
        <v>-</v>
      </c>
      <c r="J8218" s="1" t="str">
        <f>IF(OR(D8218="SVCP", E8218="TRUE"), "No", IF(ISNA(VLOOKUP($C8218,'ProvResponder deviceId'!$A$1:$A$20000,1,FALSE)),"No","Yes"))</f>
        <v>No</v>
      </c>
      <c r="K8218" s="1" t="str">
        <f>IF($J8218="Yes",VLOOKUP($C8218,'ProvResponder deviceId'!$A$1:$C$20000,3,FALSE),"-")</f>
        <v>-</v>
      </c>
      <c r="L8218" s="1" t="str">
        <f t="shared" si="256"/>
        <v/>
      </c>
      <c r="M8218" s="1" t="str">
        <f t="shared" si="257"/>
        <v/>
      </c>
      <c r="N8218" s="1" t="str">
        <f>IF(ISBLANK($C8218),"",IF(ISNA(VLOOKUP($L8218,'result messages'!$H$3:$L$11,2,FALSE)),VLOOKUP($M8218,'result messages'!$H$3:$L$11,2,FALSE),VLOOKUP($L8218,'result messages'!$H$3:$L$11,2,FALSE)))</f>
        <v/>
      </c>
      <c r="O8218" s="1" t="str">
        <f>IF(ISBLANK($C8218),"",IF(ISNA(VLOOKUP($L8218,'result messages'!$H$3:$L$11,3,FALSE)),VLOOKUP($M8218,'result messages'!$H$3:$L$11,3,FALSE),VLOOKUP($L8218,'result messages'!$H$3:$L$11,3,FALSE)))</f>
        <v/>
      </c>
      <c r="P8218" s="1" t="str">
        <f>IF(ISBLANK($C8218),"",IF(ISNA(VLOOKUP($L8218,'result messages'!$H$3:$L$11,4,FALSE)),VLOOKUP($M8218,'result messages'!$H$3:$L$11,4,FALSE),VLOOKUP($L8218,'result messages'!$H$3:$L$11,4,FALSE)))</f>
        <v/>
      </c>
      <c r="Q8218" s="1" t="str">
        <f>IF(ISBLANK($C8218),"",IF(ISNA(VLOOKUP($L8218,'result messages'!$H$3:$L$11,5,FALSE)),VLOOKUP($M8218,'result messages'!$H$3:$L$11,5,FALSE),VLOOKUP($L8218,'result messages'!$H$3:$L$11,5,FALSE)))</f>
        <v/>
      </c>
    </row>
    <row r="8219" spans="1:17">
      <c r="A8219" s="1">
        <v>8216</v>
      </c>
      <c r="B8219" s="1"/>
      <c r="C8219" s="1"/>
      <c r="D8219" s="1"/>
      <c r="E8219" s="6"/>
      <c r="F8219" s="1"/>
      <c r="G8219" s="1" t="str">
        <f>IF(ISNA(VLOOKUP($C8219,'DTEN TCAP Linkage deviceId'!$A$1:$A$20000,1,FALSE)),"No","Yes")</f>
        <v>No</v>
      </c>
      <c r="H8219" s="1" t="str">
        <f>IF(ISNA(VLOOKUP($C8219,'Provisioning Requester'!$F$3:$H$20000,2,FALSE)),"No","Yes")</f>
        <v>No</v>
      </c>
      <c r="I8219" s="1" t="str">
        <f>IF($H8219="Yes",VLOOKUP($C8219,'Provisioning Requester'!$F$3:$H$20000,3,FALSE),"-")</f>
        <v>-</v>
      </c>
      <c r="J8219" s="1" t="str">
        <f>IF(OR(D8219="SVCP", E8219="TRUE"), "No", IF(ISNA(VLOOKUP($C8219,'ProvResponder deviceId'!$A$1:$A$20000,1,FALSE)),"No","Yes"))</f>
        <v>No</v>
      </c>
      <c r="K8219" s="1" t="str">
        <f>IF($J8219="Yes",VLOOKUP($C8219,'ProvResponder deviceId'!$A$1:$C$20000,3,FALSE),"-")</f>
        <v>-</v>
      </c>
      <c r="L8219" s="1" t="str">
        <f t="shared" si="256"/>
        <v/>
      </c>
      <c r="M8219" s="1" t="str">
        <f t="shared" si="257"/>
        <v/>
      </c>
      <c r="N8219" s="1" t="str">
        <f>IF(ISBLANK($C8219),"",IF(ISNA(VLOOKUP($L8219,'result messages'!$H$3:$L$11,2,FALSE)),VLOOKUP($M8219,'result messages'!$H$3:$L$11,2,FALSE),VLOOKUP($L8219,'result messages'!$H$3:$L$11,2,FALSE)))</f>
        <v/>
      </c>
      <c r="O8219" s="1" t="str">
        <f>IF(ISBLANK($C8219),"",IF(ISNA(VLOOKUP($L8219,'result messages'!$H$3:$L$11,3,FALSE)),VLOOKUP($M8219,'result messages'!$H$3:$L$11,3,FALSE),VLOOKUP($L8219,'result messages'!$H$3:$L$11,3,FALSE)))</f>
        <v/>
      </c>
      <c r="P8219" s="1" t="str">
        <f>IF(ISBLANK($C8219),"",IF(ISNA(VLOOKUP($L8219,'result messages'!$H$3:$L$11,4,FALSE)),VLOOKUP($M8219,'result messages'!$H$3:$L$11,4,FALSE),VLOOKUP($L8219,'result messages'!$H$3:$L$11,4,FALSE)))</f>
        <v/>
      </c>
      <c r="Q8219" s="1" t="str">
        <f>IF(ISBLANK($C8219),"",IF(ISNA(VLOOKUP($L8219,'result messages'!$H$3:$L$11,5,FALSE)),VLOOKUP($M8219,'result messages'!$H$3:$L$11,5,FALSE),VLOOKUP($L8219,'result messages'!$H$3:$L$11,5,FALSE)))</f>
        <v/>
      </c>
    </row>
    <row r="8220" spans="1:17">
      <c r="A8220" s="1">
        <v>8217</v>
      </c>
      <c r="B8220" s="1"/>
      <c r="C8220" s="1"/>
      <c r="D8220" s="1"/>
      <c r="E8220" s="6"/>
      <c r="F8220" s="1"/>
      <c r="G8220" s="1" t="str">
        <f>IF(ISNA(VLOOKUP($C8220,'DTEN TCAP Linkage deviceId'!$A$1:$A$20000,1,FALSE)),"No","Yes")</f>
        <v>No</v>
      </c>
      <c r="H8220" s="1" t="str">
        <f>IF(ISNA(VLOOKUP($C8220,'Provisioning Requester'!$F$3:$H$20000,2,FALSE)),"No","Yes")</f>
        <v>No</v>
      </c>
      <c r="I8220" s="1" t="str">
        <f>IF($H8220="Yes",VLOOKUP($C8220,'Provisioning Requester'!$F$3:$H$20000,3,FALSE),"-")</f>
        <v>-</v>
      </c>
      <c r="J8220" s="1" t="str">
        <f>IF(OR(D8220="SVCP", E8220="TRUE"), "No", IF(ISNA(VLOOKUP($C8220,'ProvResponder deviceId'!$A$1:$A$20000,1,FALSE)),"No","Yes"))</f>
        <v>No</v>
      </c>
      <c r="K8220" s="1" t="str">
        <f>IF($J8220="Yes",VLOOKUP($C8220,'ProvResponder deviceId'!$A$1:$C$20000,3,FALSE),"-")</f>
        <v>-</v>
      </c>
      <c r="L8220" s="1" t="str">
        <f t="shared" si="256"/>
        <v/>
      </c>
      <c r="M8220" s="1" t="str">
        <f t="shared" si="257"/>
        <v/>
      </c>
      <c r="N8220" s="1" t="str">
        <f>IF(ISBLANK($C8220),"",IF(ISNA(VLOOKUP($L8220,'result messages'!$H$3:$L$11,2,FALSE)),VLOOKUP($M8220,'result messages'!$H$3:$L$11,2,FALSE),VLOOKUP($L8220,'result messages'!$H$3:$L$11,2,FALSE)))</f>
        <v/>
      </c>
      <c r="O8220" s="1" t="str">
        <f>IF(ISBLANK($C8220),"",IF(ISNA(VLOOKUP($L8220,'result messages'!$H$3:$L$11,3,FALSE)),VLOOKUP($M8220,'result messages'!$H$3:$L$11,3,FALSE),VLOOKUP($L8220,'result messages'!$H$3:$L$11,3,FALSE)))</f>
        <v/>
      </c>
      <c r="P8220" s="1" t="str">
        <f>IF(ISBLANK($C8220),"",IF(ISNA(VLOOKUP($L8220,'result messages'!$H$3:$L$11,4,FALSE)),VLOOKUP($M8220,'result messages'!$H$3:$L$11,4,FALSE),VLOOKUP($L8220,'result messages'!$H$3:$L$11,4,FALSE)))</f>
        <v/>
      </c>
      <c r="Q8220" s="1" t="str">
        <f>IF(ISBLANK($C8220),"",IF(ISNA(VLOOKUP($L8220,'result messages'!$H$3:$L$11,5,FALSE)),VLOOKUP($M8220,'result messages'!$H$3:$L$11,5,FALSE),VLOOKUP($L8220,'result messages'!$H$3:$L$11,5,FALSE)))</f>
        <v/>
      </c>
    </row>
    <row r="8221" spans="1:17">
      <c r="A8221" s="1">
        <v>8218</v>
      </c>
      <c r="B8221" s="1"/>
      <c r="C8221" s="1"/>
      <c r="D8221" s="1"/>
      <c r="E8221" s="6"/>
      <c r="F8221" s="1"/>
      <c r="G8221" s="1" t="str">
        <f>IF(ISNA(VLOOKUP($C8221,'DTEN TCAP Linkage deviceId'!$A$1:$A$20000,1,FALSE)),"No","Yes")</f>
        <v>No</v>
      </c>
      <c r="H8221" s="1" t="str">
        <f>IF(ISNA(VLOOKUP($C8221,'Provisioning Requester'!$F$3:$H$20000,2,FALSE)),"No","Yes")</f>
        <v>No</v>
      </c>
      <c r="I8221" s="1" t="str">
        <f>IF($H8221="Yes",VLOOKUP($C8221,'Provisioning Requester'!$F$3:$H$20000,3,FALSE),"-")</f>
        <v>-</v>
      </c>
      <c r="J8221" s="1" t="str">
        <f>IF(OR(D8221="SVCP", E8221="TRUE"), "No", IF(ISNA(VLOOKUP($C8221,'ProvResponder deviceId'!$A$1:$A$20000,1,FALSE)),"No","Yes"))</f>
        <v>No</v>
      </c>
      <c r="K8221" s="1" t="str">
        <f>IF($J8221="Yes",VLOOKUP($C8221,'ProvResponder deviceId'!$A$1:$C$20000,3,FALSE),"-")</f>
        <v>-</v>
      </c>
      <c r="L8221" s="1" t="str">
        <f t="shared" si="256"/>
        <v/>
      </c>
      <c r="M8221" s="1" t="str">
        <f t="shared" si="257"/>
        <v/>
      </c>
      <c r="N8221" s="1" t="str">
        <f>IF(ISBLANK($C8221),"",IF(ISNA(VLOOKUP($L8221,'result messages'!$H$3:$L$11,2,FALSE)),VLOOKUP($M8221,'result messages'!$H$3:$L$11,2,FALSE),VLOOKUP($L8221,'result messages'!$H$3:$L$11,2,FALSE)))</f>
        <v/>
      </c>
      <c r="O8221" s="1" t="str">
        <f>IF(ISBLANK($C8221),"",IF(ISNA(VLOOKUP($L8221,'result messages'!$H$3:$L$11,3,FALSE)),VLOOKUP($M8221,'result messages'!$H$3:$L$11,3,FALSE),VLOOKUP($L8221,'result messages'!$H$3:$L$11,3,FALSE)))</f>
        <v/>
      </c>
      <c r="P8221" s="1" t="str">
        <f>IF(ISBLANK($C8221),"",IF(ISNA(VLOOKUP($L8221,'result messages'!$H$3:$L$11,4,FALSE)),VLOOKUP($M8221,'result messages'!$H$3:$L$11,4,FALSE),VLOOKUP($L8221,'result messages'!$H$3:$L$11,4,FALSE)))</f>
        <v/>
      </c>
      <c r="Q8221" s="1" t="str">
        <f>IF(ISBLANK($C8221),"",IF(ISNA(VLOOKUP($L8221,'result messages'!$H$3:$L$11,5,FALSE)),VLOOKUP($M8221,'result messages'!$H$3:$L$11,5,FALSE),VLOOKUP($L8221,'result messages'!$H$3:$L$11,5,FALSE)))</f>
        <v/>
      </c>
    </row>
    <row r="8222" spans="1:17">
      <c r="A8222" s="1">
        <v>8219</v>
      </c>
      <c r="B8222" s="1"/>
      <c r="C8222" s="1"/>
      <c r="D8222" s="1"/>
      <c r="E8222" s="6"/>
      <c r="F8222" s="1"/>
      <c r="G8222" s="1" t="str">
        <f>IF(ISNA(VLOOKUP($C8222,'DTEN TCAP Linkage deviceId'!$A$1:$A$20000,1,FALSE)),"No","Yes")</f>
        <v>No</v>
      </c>
      <c r="H8222" s="1" t="str">
        <f>IF(ISNA(VLOOKUP($C8222,'Provisioning Requester'!$F$3:$H$20000,2,FALSE)),"No","Yes")</f>
        <v>No</v>
      </c>
      <c r="I8222" s="1" t="str">
        <f>IF($H8222="Yes",VLOOKUP($C8222,'Provisioning Requester'!$F$3:$H$20000,3,FALSE),"-")</f>
        <v>-</v>
      </c>
      <c r="J8222" s="1" t="str">
        <f>IF(OR(D8222="SVCP", E8222="TRUE"), "No", IF(ISNA(VLOOKUP($C8222,'ProvResponder deviceId'!$A$1:$A$20000,1,FALSE)),"No","Yes"))</f>
        <v>No</v>
      </c>
      <c r="K8222" s="1" t="str">
        <f>IF($J8222="Yes",VLOOKUP($C8222,'ProvResponder deviceId'!$A$1:$C$20000,3,FALSE),"-")</f>
        <v>-</v>
      </c>
      <c r="L8222" s="1" t="str">
        <f t="shared" si="256"/>
        <v/>
      </c>
      <c r="M8222" s="1" t="str">
        <f t="shared" si="257"/>
        <v/>
      </c>
      <c r="N8222" s="1" t="str">
        <f>IF(ISBLANK($C8222),"",IF(ISNA(VLOOKUP($L8222,'result messages'!$H$3:$L$11,2,FALSE)),VLOOKUP($M8222,'result messages'!$H$3:$L$11,2,FALSE),VLOOKUP($L8222,'result messages'!$H$3:$L$11,2,FALSE)))</f>
        <v/>
      </c>
      <c r="O8222" s="1" t="str">
        <f>IF(ISBLANK($C8222),"",IF(ISNA(VLOOKUP($L8222,'result messages'!$H$3:$L$11,3,FALSE)),VLOOKUP($M8222,'result messages'!$H$3:$L$11,3,FALSE),VLOOKUP($L8222,'result messages'!$H$3:$L$11,3,FALSE)))</f>
        <v/>
      </c>
      <c r="P8222" s="1" t="str">
        <f>IF(ISBLANK($C8222),"",IF(ISNA(VLOOKUP($L8222,'result messages'!$H$3:$L$11,4,FALSE)),VLOOKUP($M8222,'result messages'!$H$3:$L$11,4,FALSE),VLOOKUP($L8222,'result messages'!$H$3:$L$11,4,FALSE)))</f>
        <v/>
      </c>
      <c r="Q8222" s="1" t="str">
        <f>IF(ISBLANK($C8222),"",IF(ISNA(VLOOKUP($L8222,'result messages'!$H$3:$L$11,5,FALSE)),VLOOKUP($M8222,'result messages'!$H$3:$L$11,5,FALSE),VLOOKUP($L8222,'result messages'!$H$3:$L$11,5,FALSE)))</f>
        <v/>
      </c>
    </row>
    <row r="8223" spans="1:17">
      <c r="A8223" s="1">
        <v>8220</v>
      </c>
      <c r="B8223" s="1"/>
      <c r="C8223" s="1"/>
      <c r="D8223" s="1"/>
      <c r="E8223" s="6"/>
      <c r="F8223" s="1"/>
      <c r="G8223" s="1" t="str">
        <f>IF(ISNA(VLOOKUP($C8223,'DTEN TCAP Linkage deviceId'!$A$1:$A$20000,1,FALSE)),"No","Yes")</f>
        <v>No</v>
      </c>
      <c r="H8223" s="1" t="str">
        <f>IF(ISNA(VLOOKUP($C8223,'Provisioning Requester'!$F$3:$H$20000,2,FALSE)),"No","Yes")</f>
        <v>No</v>
      </c>
      <c r="I8223" s="1" t="str">
        <f>IF($H8223="Yes",VLOOKUP($C8223,'Provisioning Requester'!$F$3:$H$20000,3,FALSE),"-")</f>
        <v>-</v>
      </c>
      <c r="J8223" s="1" t="str">
        <f>IF(OR(D8223="SVCP", E8223="TRUE"), "No", IF(ISNA(VLOOKUP($C8223,'ProvResponder deviceId'!$A$1:$A$20000,1,FALSE)),"No","Yes"))</f>
        <v>No</v>
      </c>
      <c r="K8223" s="1" t="str">
        <f>IF($J8223="Yes",VLOOKUP($C8223,'ProvResponder deviceId'!$A$1:$C$20000,3,FALSE),"-")</f>
        <v>-</v>
      </c>
      <c r="L8223" s="1" t="str">
        <f t="shared" si="256"/>
        <v/>
      </c>
      <c r="M8223" s="1" t="str">
        <f t="shared" si="257"/>
        <v/>
      </c>
      <c r="N8223" s="1" t="str">
        <f>IF(ISBLANK($C8223),"",IF(ISNA(VLOOKUP($L8223,'result messages'!$H$3:$L$11,2,FALSE)),VLOOKUP($M8223,'result messages'!$H$3:$L$11,2,FALSE),VLOOKUP($L8223,'result messages'!$H$3:$L$11,2,FALSE)))</f>
        <v/>
      </c>
      <c r="O8223" s="1" t="str">
        <f>IF(ISBLANK($C8223),"",IF(ISNA(VLOOKUP($L8223,'result messages'!$H$3:$L$11,3,FALSE)),VLOOKUP($M8223,'result messages'!$H$3:$L$11,3,FALSE),VLOOKUP($L8223,'result messages'!$H$3:$L$11,3,FALSE)))</f>
        <v/>
      </c>
      <c r="P8223" s="1" t="str">
        <f>IF(ISBLANK($C8223),"",IF(ISNA(VLOOKUP($L8223,'result messages'!$H$3:$L$11,4,FALSE)),VLOOKUP($M8223,'result messages'!$H$3:$L$11,4,FALSE),VLOOKUP($L8223,'result messages'!$H$3:$L$11,4,FALSE)))</f>
        <v/>
      </c>
      <c r="Q8223" s="1" t="str">
        <f>IF(ISBLANK($C8223),"",IF(ISNA(VLOOKUP($L8223,'result messages'!$H$3:$L$11,5,FALSE)),VLOOKUP($M8223,'result messages'!$H$3:$L$11,5,FALSE),VLOOKUP($L8223,'result messages'!$H$3:$L$11,5,FALSE)))</f>
        <v/>
      </c>
    </row>
    <row r="8224" spans="1:17">
      <c r="A8224" s="1">
        <v>8221</v>
      </c>
      <c r="B8224" s="1"/>
      <c r="C8224" s="1"/>
      <c r="D8224" s="1"/>
      <c r="E8224" s="6"/>
      <c r="F8224" s="1"/>
      <c r="G8224" s="1" t="str">
        <f>IF(ISNA(VLOOKUP($C8224,'DTEN TCAP Linkage deviceId'!$A$1:$A$20000,1,FALSE)),"No","Yes")</f>
        <v>No</v>
      </c>
      <c r="H8224" s="1" t="str">
        <f>IF(ISNA(VLOOKUP($C8224,'Provisioning Requester'!$F$3:$H$20000,2,FALSE)),"No","Yes")</f>
        <v>No</v>
      </c>
      <c r="I8224" s="1" t="str">
        <f>IF($H8224="Yes",VLOOKUP($C8224,'Provisioning Requester'!$F$3:$H$20000,3,FALSE),"-")</f>
        <v>-</v>
      </c>
      <c r="J8224" s="1" t="str">
        <f>IF(OR(D8224="SVCP", E8224="TRUE"), "No", IF(ISNA(VLOOKUP($C8224,'ProvResponder deviceId'!$A$1:$A$20000,1,FALSE)),"No","Yes"))</f>
        <v>No</v>
      </c>
      <c r="K8224" s="1" t="str">
        <f>IF($J8224="Yes",VLOOKUP($C8224,'ProvResponder deviceId'!$A$1:$C$20000,3,FALSE),"-")</f>
        <v>-</v>
      </c>
      <c r="L8224" s="1" t="str">
        <f t="shared" si="256"/>
        <v/>
      </c>
      <c r="M8224" s="1" t="str">
        <f t="shared" si="257"/>
        <v/>
      </c>
      <c r="N8224" s="1" t="str">
        <f>IF(ISBLANK($C8224),"",IF(ISNA(VLOOKUP($L8224,'result messages'!$H$3:$L$11,2,FALSE)),VLOOKUP($M8224,'result messages'!$H$3:$L$11,2,FALSE),VLOOKUP($L8224,'result messages'!$H$3:$L$11,2,FALSE)))</f>
        <v/>
      </c>
      <c r="O8224" s="1" t="str">
        <f>IF(ISBLANK($C8224),"",IF(ISNA(VLOOKUP($L8224,'result messages'!$H$3:$L$11,3,FALSE)),VLOOKUP($M8224,'result messages'!$H$3:$L$11,3,FALSE),VLOOKUP($L8224,'result messages'!$H$3:$L$11,3,FALSE)))</f>
        <v/>
      </c>
      <c r="P8224" s="1" t="str">
        <f>IF(ISBLANK($C8224),"",IF(ISNA(VLOOKUP($L8224,'result messages'!$H$3:$L$11,4,FALSE)),VLOOKUP($M8224,'result messages'!$H$3:$L$11,4,FALSE),VLOOKUP($L8224,'result messages'!$H$3:$L$11,4,FALSE)))</f>
        <v/>
      </c>
      <c r="Q8224" s="1" t="str">
        <f>IF(ISBLANK($C8224),"",IF(ISNA(VLOOKUP($L8224,'result messages'!$H$3:$L$11,5,FALSE)),VLOOKUP($M8224,'result messages'!$H$3:$L$11,5,FALSE),VLOOKUP($L8224,'result messages'!$H$3:$L$11,5,FALSE)))</f>
        <v/>
      </c>
    </row>
    <row r="8225" spans="1:17">
      <c r="A8225" s="1">
        <v>8222</v>
      </c>
      <c r="B8225" s="1"/>
      <c r="C8225" s="1"/>
      <c r="D8225" s="1"/>
      <c r="E8225" s="6"/>
      <c r="F8225" s="1"/>
      <c r="G8225" s="1" t="str">
        <f>IF(ISNA(VLOOKUP($C8225,'DTEN TCAP Linkage deviceId'!$A$1:$A$20000,1,FALSE)),"No","Yes")</f>
        <v>No</v>
      </c>
      <c r="H8225" s="1" t="str">
        <f>IF(ISNA(VLOOKUP($C8225,'Provisioning Requester'!$F$3:$H$20000,2,FALSE)),"No","Yes")</f>
        <v>No</v>
      </c>
      <c r="I8225" s="1" t="str">
        <f>IF($H8225="Yes",VLOOKUP($C8225,'Provisioning Requester'!$F$3:$H$20000,3,FALSE),"-")</f>
        <v>-</v>
      </c>
      <c r="J8225" s="1" t="str">
        <f>IF(OR(D8225="SVCP", E8225="TRUE"), "No", IF(ISNA(VLOOKUP($C8225,'ProvResponder deviceId'!$A$1:$A$20000,1,FALSE)),"No","Yes"))</f>
        <v>No</v>
      </c>
      <c r="K8225" s="1" t="str">
        <f>IF($J8225="Yes",VLOOKUP($C8225,'ProvResponder deviceId'!$A$1:$C$20000,3,FALSE),"-")</f>
        <v>-</v>
      </c>
      <c r="L8225" s="1" t="str">
        <f t="shared" si="256"/>
        <v/>
      </c>
      <c r="M8225" s="1" t="str">
        <f t="shared" si="257"/>
        <v/>
      </c>
      <c r="N8225" s="1" t="str">
        <f>IF(ISBLANK($C8225),"",IF(ISNA(VLOOKUP($L8225,'result messages'!$H$3:$L$11,2,FALSE)),VLOOKUP($M8225,'result messages'!$H$3:$L$11,2,FALSE),VLOOKUP($L8225,'result messages'!$H$3:$L$11,2,FALSE)))</f>
        <v/>
      </c>
      <c r="O8225" s="1" t="str">
        <f>IF(ISBLANK($C8225),"",IF(ISNA(VLOOKUP($L8225,'result messages'!$H$3:$L$11,3,FALSE)),VLOOKUP($M8225,'result messages'!$H$3:$L$11,3,FALSE),VLOOKUP($L8225,'result messages'!$H$3:$L$11,3,FALSE)))</f>
        <v/>
      </c>
      <c r="P8225" s="1" t="str">
        <f>IF(ISBLANK($C8225),"",IF(ISNA(VLOOKUP($L8225,'result messages'!$H$3:$L$11,4,FALSE)),VLOOKUP($M8225,'result messages'!$H$3:$L$11,4,FALSE),VLOOKUP($L8225,'result messages'!$H$3:$L$11,4,FALSE)))</f>
        <v/>
      </c>
      <c r="Q8225" s="1" t="str">
        <f>IF(ISBLANK($C8225),"",IF(ISNA(VLOOKUP($L8225,'result messages'!$H$3:$L$11,5,FALSE)),VLOOKUP($M8225,'result messages'!$H$3:$L$11,5,FALSE),VLOOKUP($L8225,'result messages'!$H$3:$L$11,5,FALSE)))</f>
        <v/>
      </c>
    </row>
    <row r="8226" spans="1:17">
      <c r="A8226" s="1">
        <v>8223</v>
      </c>
      <c r="B8226" s="1"/>
      <c r="C8226" s="1"/>
      <c r="D8226" s="1"/>
      <c r="E8226" s="6"/>
      <c r="F8226" s="1"/>
      <c r="G8226" s="1" t="str">
        <f>IF(ISNA(VLOOKUP($C8226,'DTEN TCAP Linkage deviceId'!$A$1:$A$20000,1,FALSE)),"No","Yes")</f>
        <v>No</v>
      </c>
      <c r="H8226" s="1" t="str">
        <f>IF(ISNA(VLOOKUP($C8226,'Provisioning Requester'!$F$3:$H$20000,2,FALSE)),"No","Yes")</f>
        <v>No</v>
      </c>
      <c r="I8226" s="1" t="str">
        <f>IF($H8226="Yes",VLOOKUP($C8226,'Provisioning Requester'!$F$3:$H$20000,3,FALSE),"-")</f>
        <v>-</v>
      </c>
      <c r="J8226" s="1" t="str">
        <f>IF(OR(D8226="SVCP", E8226="TRUE"), "No", IF(ISNA(VLOOKUP($C8226,'ProvResponder deviceId'!$A$1:$A$20000,1,FALSE)),"No","Yes"))</f>
        <v>No</v>
      </c>
      <c r="K8226" s="1" t="str">
        <f>IF($J8226="Yes",VLOOKUP($C8226,'ProvResponder deviceId'!$A$1:$C$20000,3,FALSE),"-")</f>
        <v>-</v>
      </c>
      <c r="L8226" s="1" t="str">
        <f t="shared" si="256"/>
        <v/>
      </c>
      <c r="M8226" s="1" t="str">
        <f t="shared" si="257"/>
        <v/>
      </c>
      <c r="N8226" s="1" t="str">
        <f>IF(ISBLANK($C8226),"",IF(ISNA(VLOOKUP($L8226,'result messages'!$H$3:$L$11,2,FALSE)),VLOOKUP($M8226,'result messages'!$H$3:$L$11,2,FALSE),VLOOKUP($L8226,'result messages'!$H$3:$L$11,2,FALSE)))</f>
        <v/>
      </c>
      <c r="O8226" s="1" t="str">
        <f>IF(ISBLANK($C8226),"",IF(ISNA(VLOOKUP($L8226,'result messages'!$H$3:$L$11,3,FALSE)),VLOOKUP($M8226,'result messages'!$H$3:$L$11,3,FALSE),VLOOKUP($L8226,'result messages'!$H$3:$L$11,3,FALSE)))</f>
        <v/>
      </c>
      <c r="P8226" s="1" t="str">
        <f>IF(ISBLANK($C8226),"",IF(ISNA(VLOOKUP($L8226,'result messages'!$H$3:$L$11,4,FALSE)),VLOOKUP($M8226,'result messages'!$H$3:$L$11,4,FALSE),VLOOKUP($L8226,'result messages'!$H$3:$L$11,4,FALSE)))</f>
        <v/>
      </c>
      <c r="Q8226" s="1" t="str">
        <f>IF(ISBLANK($C8226),"",IF(ISNA(VLOOKUP($L8226,'result messages'!$H$3:$L$11,5,FALSE)),VLOOKUP($M8226,'result messages'!$H$3:$L$11,5,FALSE),VLOOKUP($L8226,'result messages'!$H$3:$L$11,5,FALSE)))</f>
        <v/>
      </c>
    </row>
    <row r="8227" spans="1:17">
      <c r="A8227" s="1">
        <v>8224</v>
      </c>
      <c r="B8227" s="1"/>
      <c r="C8227" s="1"/>
      <c r="D8227" s="1"/>
      <c r="E8227" s="6"/>
      <c r="F8227" s="1"/>
      <c r="G8227" s="1" t="str">
        <f>IF(ISNA(VLOOKUP($C8227,'DTEN TCAP Linkage deviceId'!$A$1:$A$20000,1,FALSE)),"No","Yes")</f>
        <v>No</v>
      </c>
      <c r="H8227" s="1" t="str">
        <f>IF(ISNA(VLOOKUP($C8227,'Provisioning Requester'!$F$3:$H$20000,2,FALSE)),"No","Yes")</f>
        <v>No</v>
      </c>
      <c r="I8227" s="1" t="str">
        <f>IF($H8227="Yes",VLOOKUP($C8227,'Provisioning Requester'!$F$3:$H$20000,3,FALSE),"-")</f>
        <v>-</v>
      </c>
      <c r="J8227" s="1" t="str">
        <f>IF(OR(D8227="SVCP", E8227="TRUE"), "No", IF(ISNA(VLOOKUP($C8227,'ProvResponder deviceId'!$A$1:$A$20000,1,FALSE)),"No","Yes"))</f>
        <v>No</v>
      </c>
      <c r="K8227" s="1" t="str">
        <f>IF($J8227="Yes",VLOOKUP($C8227,'ProvResponder deviceId'!$A$1:$C$20000,3,FALSE),"-")</f>
        <v>-</v>
      </c>
      <c r="L8227" s="1" t="str">
        <f t="shared" si="256"/>
        <v/>
      </c>
      <c r="M8227" s="1" t="str">
        <f t="shared" si="257"/>
        <v/>
      </c>
      <c r="N8227" s="1" t="str">
        <f>IF(ISBLANK($C8227),"",IF(ISNA(VLOOKUP($L8227,'result messages'!$H$3:$L$11,2,FALSE)),VLOOKUP($M8227,'result messages'!$H$3:$L$11,2,FALSE),VLOOKUP($L8227,'result messages'!$H$3:$L$11,2,FALSE)))</f>
        <v/>
      </c>
      <c r="O8227" s="1" t="str">
        <f>IF(ISBLANK($C8227),"",IF(ISNA(VLOOKUP($L8227,'result messages'!$H$3:$L$11,3,FALSE)),VLOOKUP($M8227,'result messages'!$H$3:$L$11,3,FALSE),VLOOKUP($L8227,'result messages'!$H$3:$L$11,3,FALSE)))</f>
        <v/>
      </c>
      <c r="P8227" s="1" t="str">
        <f>IF(ISBLANK($C8227),"",IF(ISNA(VLOOKUP($L8227,'result messages'!$H$3:$L$11,4,FALSE)),VLOOKUP($M8227,'result messages'!$H$3:$L$11,4,FALSE),VLOOKUP($L8227,'result messages'!$H$3:$L$11,4,FALSE)))</f>
        <v/>
      </c>
      <c r="Q8227" s="1" t="str">
        <f>IF(ISBLANK($C8227),"",IF(ISNA(VLOOKUP($L8227,'result messages'!$H$3:$L$11,5,FALSE)),VLOOKUP($M8227,'result messages'!$H$3:$L$11,5,FALSE),VLOOKUP($L8227,'result messages'!$H$3:$L$11,5,FALSE)))</f>
        <v/>
      </c>
    </row>
    <row r="8228" spans="1:17">
      <c r="A8228" s="1">
        <v>8225</v>
      </c>
      <c r="B8228" s="1"/>
      <c r="C8228" s="1"/>
      <c r="D8228" s="1"/>
      <c r="E8228" s="6"/>
      <c r="F8228" s="1"/>
      <c r="G8228" s="1" t="str">
        <f>IF(ISNA(VLOOKUP($C8228,'DTEN TCAP Linkage deviceId'!$A$1:$A$20000,1,FALSE)),"No","Yes")</f>
        <v>No</v>
      </c>
      <c r="H8228" s="1" t="str">
        <f>IF(ISNA(VLOOKUP($C8228,'Provisioning Requester'!$F$3:$H$20000,2,FALSE)),"No","Yes")</f>
        <v>No</v>
      </c>
      <c r="I8228" s="1" t="str">
        <f>IF($H8228="Yes",VLOOKUP($C8228,'Provisioning Requester'!$F$3:$H$20000,3,FALSE),"-")</f>
        <v>-</v>
      </c>
      <c r="J8228" s="1" t="str">
        <f>IF(OR(D8228="SVCP", E8228="TRUE"), "No", IF(ISNA(VLOOKUP($C8228,'ProvResponder deviceId'!$A$1:$A$20000,1,FALSE)),"No","Yes"))</f>
        <v>No</v>
      </c>
      <c r="K8228" s="1" t="str">
        <f>IF($J8228="Yes",VLOOKUP($C8228,'ProvResponder deviceId'!$A$1:$C$20000,3,FALSE),"-")</f>
        <v>-</v>
      </c>
      <c r="L8228" s="1" t="str">
        <f t="shared" si="256"/>
        <v/>
      </c>
      <c r="M8228" s="1" t="str">
        <f t="shared" si="257"/>
        <v/>
      </c>
      <c r="N8228" s="1" t="str">
        <f>IF(ISBLANK($C8228),"",IF(ISNA(VLOOKUP($L8228,'result messages'!$H$3:$L$11,2,FALSE)),VLOOKUP($M8228,'result messages'!$H$3:$L$11,2,FALSE),VLOOKUP($L8228,'result messages'!$H$3:$L$11,2,FALSE)))</f>
        <v/>
      </c>
      <c r="O8228" s="1" t="str">
        <f>IF(ISBLANK($C8228),"",IF(ISNA(VLOOKUP($L8228,'result messages'!$H$3:$L$11,3,FALSE)),VLOOKUP($M8228,'result messages'!$H$3:$L$11,3,FALSE),VLOOKUP($L8228,'result messages'!$H$3:$L$11,3,FALSE)))</f>
        <v/>
      </c>
      <c r="P8228" s="1" t="str">
        <f>IF(ISBLANK($C8228),"",IF(ISNA(VLOOKUP($L8228,'result messages'!$H$3:$L$11,4,FALSE)),VLOOKUP($M8228,'result messages'!$H$3:$L$11,4,FALSE),VLOOKUP($L8228,'result messages'!$H$3:$L$11,4,FALSE)))</f>
        <v/>
      </c>
      <c r="Q8228" s="1" t="str">
        <f>IF(ISBLANK($C8228),"",IF(ISNA(VLOOKUP($L8228,'result messages'!$H$3:$L$11,5,FALSE)),VLOOKUP($M8228,'result messages'!$H$3:$L$11,5,FALSE),VLOOKUP($L8228,'result messages'!$H$3:$L$11,5,FALSE)))</f>
        <v/>
      </c>
    </row>
    <row r="8229" spans="1:17">
      <c r="A8229" s="1">
        <v>8226</v>
      </c>
      <c r="B8229" s="1"/>
      <c r="C8229" s="1"/>
      <c r="D8229" s="1"/>
      <c r="E8229" s="6"/>
      <c r="F8229" s="1"/>
      <c r="G8229" s="1" t="str">
        <f>IF(ISNA(VLOOKUP($C8229,'DTEN TCAP Linkage deviceId'!$A$1:$A$20000,1,FALSE)),"No","Yes")</f>
        <v>No</v>
      </c>
      <c r="H8229" s="1" t="str">
        <f>IF(ISNA(VLOOKUP($C8229,'Provisioning Requester'!$F$3:$H$20000,2,FALSE)),"No","Yes")</f>
        <v>No</v>
      </c>
      <c r="I8229" s="1" t="str">
        <f>IF($H8229="Yes",VLOOKUP($C8229,'Provisioning Requester'!$F$3:$H$20000,3,FALSE),"-")</f>
        <v>-</v>
      </c>
      <c r="J8229" s="1" t="str">
        <f>IF(OR(D8229="SVCP", E8229="TRUE"), "No", IF(ISNA(VLOOKUP($C8229,'ProvResponder deviceId'!$A$1:$A$20000,1,FALSE)),"No","Yes"))</f>
        <v>No</v>
      </c>
      <c r="K8229" s="1" t="str">
        <f>IF($J8229="Yes",VLOOKUP($C8229,'ProvResponder deviceId'!$A$1:$C$20000,3,FALSE),"-")</f>
        <v>-</v>
      </c>
      <c r="L8229" s="1" t="str">
        <f t="shared" si="256"/>
        <v/>
      </c>
      <c r="M8229" s="1" t="str">
        <f t="shared" si="257"/>
        <v/>
      </c>
      <c r="N8229" s="1" t="str">
        <f>IF(ISBLANK($C8229),"",IF(ISNA(VLOOKUP($L8229,'result messages'!$H$3:$L$11,2,FALSE)),VLOOKUP($M8229,'result messages'!$H$3:$L$11,2,FALSE),VLOOKUP($L8229,'result messages'!$H$3:$L$11,2,FALSE)))</f>
        <v/>
      </c>
      <c r="O8229" s="1" t="str">
        <f>IF(ISBLANK($C8229),"",IF(ISNA(VLOOKUP($L8229,'result messages'!$H$3:$L$11,3,FALSE)),VLOOKUP($M8229,'result messages'!$H$3:$L$11,3,FALSE),VLOOKUP($L8229,'result messages'!$H$3:$L$11,3,FALSE)))</f>
        <v/>
      </c>
      <c r="P8229" s="1" t="str">
        <f>IF(ISBLANK($C8229),"",IF(ISNA(VLOOKUP($L8229,'result messages'!$H$3:$L$11,4,FALSE)),VLOOKUP($M8229,'result messages'!$H$3:$L$11,4,FALSE),VLOOKUP($L8229,'result messages'!$H$3:$L$11,4,FALSE)))</f>
        <v/>
      </c>
      <c r="Q8229" s="1" t="str">
        <f>IF(ISBLANK($C8229),"",IF(ISNA(VLOOKUP($L8229,'result messages'!$H$3:$L$11,5,FALSE)),VLOOKUP($M8229,'result messages'!$H$3:$L$11,5,FALSE),VLOOKUP($L8229,'result messages'!$H$3:$L$11,5,FALSE)))</f>
        <v/>
      </c>
    </row>
    <row r="8230" spans="1:17">
      <c r="A8230" s="1">
        <v>8227</v>
      </c>
      <c r="B8230" s="1"/>
      <c r="C8230" s="1"/>
      <c r="D8230" s="1"/>
      <c r="E8230" s="6"/>
      <c r="F8230" s="1"/>
      <c r="G8230" s="1" t="str">
        <f>IF(ISNA(VLOOKUP($C8230,'DTEN TCAP Linkage deviceId'!$A$1:$A$20000,1,FALSE)),"No","Yes")</f>
        <v>No</v>
      </c>
      <c r="H8230" s="1" t="str">
        <f>IF(ISNA(VLOOKUP($C8230,'Provisioning Requester'!$F$3:$H$20000,2,FALSE)),"No","Yes")</f>
        <v>No</v>
      </c>
      <c r="I8230" s="1" t="str">
        <f>IF($H8230="Yes",VLOOKUP($C8230,'Provisioning Requester'!$F$3:$H$20000,3,FALSE),"-")</f>
        <v>-</v>
      </c>
      <c r="J8230" s="1" t="str">
        <f>IF(OR(D8230="SVCP", E8230="TRUE"), "No", IF(ISNA(VLOOKUP($C8230,'ProvResponder deviceId'!$A$1:$A$20000,1,FALSE)),"No","Yes"))</f>
        <v>No</v>
      </c>
      <c r="K8230" s="1" t="str">
        <f>IF($J8230="Yes",VLOOKUP($C8230,'ProvResponder deviceId'!$A$1:$C$20000,3,FALSE),"-")</f>
        <v>-</v>
      </c>
      <c r="L8230" s="1" t="str">
        <f t="shared" si="256"/>
        <v/>
      </c>
      <c r="M8230" s="1" t="str">
        <f t="shared" si="257"/>
        <v/>
      </c>
      <c r="N8230" s="1" t="str">
        <f>IF(ISBLANK($C8230),"",IF(ISNA(VLOOKUP($L8230,'result messages'!$H$3:$L$11,2,FALSE)),VLOOKUP($M8230,'result messages'!$H$3:$L$11,2,FALSE),VLOOKUP($L8230,'result messages'!$H$3:$L$11,2,FALSE)))</f>
        <v/>
      </c>
      <c r="O8230" s="1" t="str">
        <f>IF(ISBLANK($C8230),"",IF(ISNA(VLOOKUP($L8230,'result messages'!$H$3:$L$11,3,FALSE)),VLOOKUP($M8230,'result messages'!$H$3:$L$11,3,FALSE),VLOOKUP($L8230,'result messages'!$H$3:$L$11,3,FALSE)))</f>
        <v/>
      </c>
      <c r="P8230" s="1" t="str">
        <f>IF(ISBLANK($C8230),"",IF(ISNA(VLOOKUP($L8230,'result messages'!$H$3:$L$11,4,FALSE)),VLOOKUP($M8230,'result messages'!$H$3:$L$11,4,FALSE),VLOOKUP($L8230,'result messages'!$H$3:$L$11,4,FALSE)))</f>
        <v/>
      </c>
      <c r="Q8230" s="1" t="str">
        <f>IF(ISBLANK($C8230),"",IF(ISNA(VLOOKUP($L8230,'result messages'!$H$3:$L$11,5,FALSE)),VLOOKUP($M8230,'result messages'!$H$3:$L$11,5,FALSE),VLOOKUP($L8230,'result messages'!$H$3:$L$11,5,FALSE)))</f>
        <v/>
      </c>
    </row>
    <row r="8231" spans="1:17">
      <c r="A8231" s="1">
        <v>8228</v>
      </c>
      <c r="B8231" s="1"/>
      <c r="C8231" s="1"/>
      <c r="D8231" s="1"/>
      <c r="E8231" s="6"/>
      <c r="F8231" s="1"/>
      <c r="G8231" s="1" t="str">
        <f>IF(ISNA(VLOOKUP($C8231,'DTEN TCAP Linkage deviceId'!$A$1:$A$20000,1,FALSE)),"No","Yes")</f>
        <v>No</v>
      </c>
      <c r="H8231" s="1" t="str">
        <f>IF(ISNA(VLOOKUP($C8231,'Provisioning Requester'!$F$3:$H$20000,2,FALSE)),"No","Yes")</f>
        <v>No</v>
      </c>
      <c r="I8231" s="1" t="str">
        <f>IF($H8231="Yes",VLOOKUP($C8231,'Provisioning Requester'!$F$3:$H$20000,3,FALSE),"-")</f>
        <v>-</v>
      </c>
      <c r="J8231" s="1" t="str">
        <f>IF(OR(D8231="SVCP", E8231="TRUE"), "No", IF(ISNA(VLOOKUP($C8231,'ProvResponder deviceId'!$A$1:$A$20000,1,FALSE)),"No","Yes"))</f>
        <v>No</v>
      </c>
      <c r="K8231" s="1" t="str">
        <f>IF($J8231="Yes",VLOOKUP($C8231,'ProvResponder deviceId'!$A$1:$C$20000,3,FALSE),"-")</f>
        <v>-</v>
      </c>
      <c r="L8231" s="1" t="str">
        <f t="shared" si="256"/>
        <v/>
      </c>
      <c r="M8231" s="1" t="str">
        <f t="shared" si="257"/>
        <v/>
      </c>
      <c r="N8231" s="1" t="str">
        <f>IF(ISBLANK($C8231),"",IF(ISNA(VLOOKUP($L8231,'result messages'!$H$3:$L$11,2,FALSE)),VLOOKUP($M8231,'result messages'!$H$3:$L$11,2,FALSE),VLOOKUP($L8231,'result messages'!$H$3:$L$11,2,FALSE)))</f>
        <v/>
      </c>
      <c r="O8231" s="1" t="str">
        <f>IF(ISBLANK($C8231),"",IF(ISNA(VLOOKUP($L8231,'result messages'!$H$3:$L$11,3,FALSE)),VLOOKUP($M8231,'result messages'!$H$3:$L$11,3,FALSE),VLOOKUP($L8231,'result messages'!$H$3:$L$11,3,FALSE)))</f>
        <v/>
      </c>
      <c r="P8231" s="1" t="str">
        <f>IF(ISBLANK($C8231),"",IF(ISNA(VLOOKUP($L8231,'result messages'!$H$3:$L$11,4,FALSE)),VLOOKUP($M8231,'result messages'!$H$3:$L$11,4,FALSE),VLOOKUP($L8231,'result messages'!$H$3:$L$11,4,FALSE)))</f>
        <v/>
      </c>
      <c r="Q8231" s="1" t="str">
        <f>IF(ISBLANK($C8231),"",IF(ISNA(VLOOKUP($L8231,'result messages'!$H$3:$L$11,5,FALSE)),VLOOKUP($M8231,'result messages'!$H$3:$L$11,5,FALSE),VLOOKUP($L8231,'result messages'!$H$3:$L$11,5,FALSE)))</f>
        <v/>
      </c>
    </row>
    <row r="8232" spans="1:17">
      <c r="A8232" s="1">
        <v>8229</v>
      </c>
      <c r="B8232" s="1"/>
      <c r="C8232" s="1"/>
      <c r="D8232" s="1"/>
      <c r="E8232" s="6"/>
      <c r="F8232" s="1"/>
      <c r="G8232" s="1" t="str">
        <f>IF(ISNA(VLOOKUP($C8232,'DTEN TCAP Linkage deviceId'!$A$1:$A$20000,1,FALSE)),"No","Yes")</f>
        <v>No</v>
      </c>
      <c r="H8232" s="1" t="str">
        <f>IF(ISNA(VLOOKUP($C8232,'Provisioning Requester'!$F$3:$H$20000,2,FALSE)),"No","Yes")</f>
        <v>No</v>
      </c>
      <c r="I8232" s="1" t="str">
        <f>IF($H8232="Yes",VLOOKUP($C8232,'Provisioning Requester'!$F$3:$H$20000,3,FALSE),"-")</f>
        <v>-</v>
      </c>
      <c r="J8232" s="1" t="str">
        <f>IF(OR(D8232="SVCP", E8232="TRUE"), "No", IF(ISNA(VLOOKUP($C8232,'ProvResponder deviceId'!$A$1:$A$20000,1,FALSE)),"No","Yes"))</f>
        <v>No</v>
      </c>
      <c r="K8232" s="1" t="str">
        <f>IF($J8232="Yes",VLOOKUP($C8232,'ProvResponder deviceId'!$A$1:$C$20000,3,FALSE),"-")</f>
        <v>-</v>
      </c>
      <c r="L8232" s="1" t="str">
        <f t="shared" si="256"/>
        <v/>
      </c>
      <c r="M8232" s="1" t="str">
        <f t="shared" si="257"/>
        <v/>
      </c>
      <c r="N8232" s="1" t="str">
        <f>IF(ISBLANK($C8232),"",IF(ISNA(VLOOKUP($L8232,'result messages'!$H$3:$L$11,2,FALSE)),VLOOKUP($M8232,'result messages'!$H$3:$L$11,2,FALSE),VLOOKUP($L8232,'result messages'!$H$3:$L$11,2,FALSE)))</f>
        <v/>
      </c>
      <c r="O8232" s="1" t="str">
        <f>IF(ISBLANK($C8232),"",IF(ISNA(VLOOKUP($L8232,'result messages'!$H$3:$L$11,3,FALSE)),VLOOKUP($M8232,'result messages'!$H$3:$L$11,3,FALSE),VLOOKUP($L8232,'result messages'!$H$3:$L$11,3,FALSE)))</f>
        <v/>
      </c>
      <c r="P8232" s="1" t="str">
        <f>IF(ISBLANK($C8232),"",IF(ISNA(VLOOKUP($L8232,'result messages'!$H$3:$L$11,4,FALSE)),VLOOKUP($M8232,'result messages'!$H$3:$L$11,4,FALSE),VLOOKUP($L8232,'result messages'!$H$3:$L$11,4,FALSE)))</f>
        <v/>
      </c>
      <c r="Q8232" s="1" t="str">
        <f>IF(ISBLANK($C8232),"",IF(ISNA(VLOOKUP($L8232,'result messages'!$H$3:$L$11,5,FALSE)),VLOOKUP($M8232,'result messages'!$H$3:$L$11,5,FALSE),VLOOKUP($L8232,'result messages'!$H$3:$L$11,5,FALSE)))</f>
        <v/>
      </c>
    </row>
    <row r="8233" spans="1:17">
      <c r="A8233" s="1">
        <v>8230</v>
      </c>
      <c r="B8233" s="1"/>
      <c r="C8233" s="1"/>
      <c r="D8233" s="1"/>
      <c r="E8233" s="6"/>
      <c r="F8233" s="1"/>
      <c r="G8233" s="1" t="str">
        <f>IF(ISNA(VLOOKUP($C8233,'DTEN TCAP Linkage deviceId'!$A$1:$A$20000,1,FALSE)),"No","Yes")</f>
        <v>No</v>
      </c>
      <c r="H8233" s="1" t="str">
        <f>IF(ISNA(VLOOKUP($C8233,'Provisioning Requester'!$F$3:$H$20000,2,FALSE)),"No","Yes")</f>
        <v>No</v>
      </c>
      <c r="I8233" s="1" t="str">
        <f>IF($H8233="Yes",VLOOKUP($C8233,'Provisioning Requester'!$F$3:$H$20000,3,FALSE),"-")</f>
        <v>-</v>
      </c>
      <c r="J8233" s="1" t="str">
        <f>IF(OR(D8233="SVCP", E8233="TRUE"), "No", IF(ISNA(VLOOKUP($C8233,'ProvResponder deviceId'!$A$1:$A$20000,1,FALSE)),"No","Yes"))</f>
        <v>No</v>
      </c>
      <c r="K8233" s="1" t="str">
        <f>IF($J8233="Yes",VLOOKUP($C8233,'ProvResponder deviceId'!$A$1:$C$20000,3,FALSE),"-")</f>
        <v>-</v>
      </c>
      <c r="L8233" s="1" t="str">
        <f t="shared" si="256"/>
        <v/>
      </c>
      <c r="M8233" s="1" t="str">
        <f t="shared" si="257"/>
        <v/>
      </c>
      <c r="N8233" s="1" t="str">
        <f>IF(ISBLANK($C8233),"",IF(ISNA(VLOOKUP($L8233,'result messages'!$H$3:$L$11,2,FALSE)),VLOOKUP($M8233,'result messages'!$H$3:$L$11,2,FALSE),VLOOKUP($L8233,'result messages'!$H$3:$L$11,2,FALSE)))</f>
        <v/>
      </c>
      <c r="O8233" s="1" t="str">
        <f>IF(ISBLANK($C8233),"",IF(ISNA(VLOOKUP($L8233,'result messages'!$H$3:$L$11,3,FALSE)),VLOOKUP($M8233,'result messages'!$H$3:$L$11,3,FALSE),VLOOKUP($L8233,'result messages'!$H$3:$L$11,3,FALSE)))</f>
        <v/>
      </c>
      <c r="P8233" s="1" t="str">
        <f>IF(ISBLANK($C8233),"",IF(ISNA(VLOOKUP($L8233,'result messages'!$H$3:$L$11,4,FALSE)),VLOOKUP($M8233,'result messages'!$H$3:$L$11,4,FALSE),VLOOKUP($L8233,'result messages'!$H$3:$L$11,4,FALSE)))</f>
        <v/>
      </c>
      <c r="Q8233" s="1" t="str">
        <f>IF(ISBLANK($C8233),"",IF(ISNA(VLOOKUP($L8233,'result messages'!$H$3:$L$11,5,FALSE)),VLOOKUP($M8233,'result messages'!$H$3:$L$11,5,FALSE),VLOOKUP($L8233,'result messages'!$H$3:$L$11,5,FALSE)))</f>
        <v/>
      </c>
    </row>
    <row r="8234" spans="1:17">
      <c r="A8234" s="1">
        <v>8231</v>
      </c>
      <c r="B8234" s="1"/>
      <c r="C8234" s="1"/>
      <c r="D8234" s="1"/>
      <c r="E8234" s="6"/>
      <c r="F8234" s="1"/>
      <c r="G8234" s="1" t="str">
        <f>IF(ISNA(VLOOKUP($C8234,'DTEN TCAP Linkage deviceId'!$A$1:$A$20000,1,FALSE)),"No","Yes")</f>
        <v>No</v>
      </c>
      <c r="H8234" s="1" t="str">
        <f>IF(ISNA(VLOOKUP($C8234,'Provisioning Requester'!$F$3:$H$20000,2,FALSE)),"No","Yes")</f>
        <v>No</v>
      </c>
      <c r="I8234" s="1" t="str">
        <f>IF($H8234="Yes",VLOOKUP($C8234,'Provisioning Requester'!$F$3:$H$20000,3,FALSE),"-")</f>
        <v>-</v>
      </c>
      <c r="J8234" s="1" t="str">
        <f>IF(OR(D8234="SVCP", E8234="TRUE"), "No", IF(ISNA(VLOOKUP($C8234,'ProvResponder deviceId'!$A$1:$A$20000,1,FALSE)),"No","Yes"))</f>
        <v>No</v>
      </c>
      <c r="K8234" s="1" t="str">
        <f>IF($J8234="Yes",VLOOKUP($C8234,'ProvResponder deviceId'!$A$1:$C$20000,3,FALSE),"-")</f>
        <v>-</v>
      </c>
      <c r="L8234" s="1" t="str">
        <f t="shared" si="256"/>
        <v/>
      </c>
      <c r="M8234" s="1" t="str">
        <f t="shared" si="257"/>
        <v/>
      </c>
      <c r="N8234" s="1" t="str">
        <f>IF(ISBLANK($C8234),"",IF(ISNA(VLOOKUP($L8234,'result messages'!$H$3:$L$11,2,FALSE)),VLOOKUP($M8234,'result messages'!$H$3:$L$11,2,FALSE),VLOOKUP($L8234,'result messages'!$H$3:$L$11,2,FALSE)))</f>
        <v/>
      </c>
      <c r="O8234" s="1" t="str">
        <f>IF(ISBLANK($C8234),"",IF(ISNA(VLOOKUP($L8234,'result messages'!$H$3:$L$11,3,FALSE)),VLOOKUP($M8234,'result messages'!$H$3:$L$11,3,FALSE),VLOOKUP($L8234,'result messages'!$H$3:$L$11,3,FALSE)))</f>
        <v/>
      </c>
      <c r="P8234" s="1" t="str">
        <f>IF(ISBLANK($C8234),"",IF(ISNA(VLOOKUP($L8234,'result messages'!$H$3:$L$11,4,FALSE)),VLOOKUP($M8234,'result messages'!$H$3:$L$11,4,FALSE),VLOOKUP($L8234,'result messages'!$H$3:$L$11,4,FALSE)))</f>
        <v/>
      </c>
      <c r="Q8234" s="1" t="str">
        <f>IF(ISBLANK($C8234),"",IF(ISNA(VLOOKUP($L8234,'result messages'!$H$3:$L$11,5,FALSE)),VLOOKUP($M8234,'result messages'!$H$3:$L$11,5,FALSE),VLOOKUP($L8234,'result messages'!$H$3:$L$11,5,FALSE)))</f>
        <v/>
      </c>
    </row>
    <row r="8235" spans="1:17">
      <c r="A8235" s="1">
        <v>8232</v>
      </c>
      <c r="B8235" s="1"/>
      <c r="C8235" s="1"/>
      <c r="D8235" s="1"/>
      <c r="E8235" s="6"/>
      <c r="F8235" s="1"/>
      <c r="G8235" s="1" t="str">
        <f>IF(ISNA(VLOOKUP($C8235,'DTEN TCAP Linkage deviceId'!$A$1:$A$20000,1,FALSE)),"No","Yes")</f>
        <v>No</v>
      </c>
      <c r="H8235" s="1" t="str">
        <f>IF(ISNA(VLOOKUP($C8235,'Provisioning Requester'!$F$3:$H$20000,2,FALSE)),"No","Yes")</f>
        <v>No</v>
      </c>
      <c r="I8235" s="1" t="str">
        <f>IF($H8235="Yes",VLOOKUP($C8235,'Provisioning Requester'!$F$3:$H$20000,3,FALSE),"-")</f>
        <v>-</v>
      </c>
      <c r="J8235" s="1" t="str">
        <f>IF(OR(D8235="SVCP", E8235="TRUE"), "No", IF(ISNA(VLOOKUP($C8235,'ProvResponder deviceId'!$A$1:$A$20000,1,FALSE)),"No","Yes"))</f>
        <v>No</v>
      </c>
      <c r="K8235" s="1" t="str">
        <f>IF($J8235="Yes",VLOOKUP($C8235,'ProvResponder deviceId'!$A$1:$C$20000,3,FALSE),"-")</f>
        <v>-</v>
      </c>
      <c r="L8235" s="1" t="str">
        <f t="shared" si="256"/>
        <v/>
      </c>
      <c r="M8235" s="1" t="str">
        <f t="shared" si="257"/>
        <v/>
      </c>
      <c r="N8235" s="1" t="str">
        <f>IF(ISBLANK($C8235),"",IF(ISNA(VLOOKUP($L8235,'result messages'!$H$3:$L$11,2,FALSE)),VLOOKUP($M8235,'result messages'!$H$3:$L$11,2,FALSE),VLOOKUP($L8235,'result messages'!$H$3:$L$11,2,FALSE)))</f>
        <v/>
      </c>
      <c r="O8235" s="1" t="str">
        <f>IF(ISBLANK($C8235),"",IF(ISNA(VLOOKUP($L8235,'result messages'!$H$3:$L$11,3,FALSE)),VLOOKUP($M8235,'result messages'!$H$3:$L$11,3,FALSE),VLOOKUP($L8235,'result messages'!$H$3:$L$11,3,FALSE)))</f>
        <v/>
      </c>
      <c r="P8235" s="1" t="str">
        <f>IF(ISBLANK($C8235),"",IF(ISNA(VLOOKUP($L8235,'result messages'!$H$3:$L$11,4,FALSE)),VLOOKUP($M8235,'result messages'!$H$3:$L$11,4,FALSE),VLOOKUP($L8235,'result messages'!$H$3:$L$11,4,FALSE)))</f>
        <v/>
      </c>
      <c r="Q8235" s="1" t="str">
        <f>IF(ISBLANK($C8235),"",IF(ISNA(VLOOKUP($L8235,'result messages'!$H$3:$L$11,5,FALSE)),VLOOKUP($M8235,'result messages'!$H$3:$L$11,5,FALSE),VLOOKUP($L8235,'result messages'!$H$3:$L$11,5,FALSE)))</f>
        <v/>
      </c>
    </row>
    <row r="8236" spans="1:17">
      <c r="A8236" s="1">
        <v>8233</v>
      </c>
      <c r="B8236" s="1"/>
      <c r="C8236" s="1"/>
      <c r="D8236" s="1"/>
      <c r="E8236" s="6"/>
      <c r="F8236" s="1"/>
      <c r="G8236" s="1" t="str">
        <f>IF(ISNA(VLOOKUP($C8236,'DTEN TCAP Linkage deviceId'!$A$1:$A$20000,1,FALSE)),"No","Yes")</f>
        <v>No</v>
      </c>
      <c r="H8236" s="1" t="str">
        <f>IF(ISNA(VLOOKUP($C8236,'Provisioning Requester'!$F$3:$H$20000,2,FALSE)),"No","Yes")</f>
        <v>No</v>
      </c>
      <c r="I8236" s="1" t="str">
        <f>IF($H8236="Yes",VLOOKUP($C8236,'Provisioning Requester'!$F$3:$H$20000,3,FALSE),"-")</f>
        <v>-</v>
      </c>
      <c r="J8236" s="1" t="str">
        <f>IF(OR(D8236="SVCP", E8236="TRUE"), "No", IF(ISNA(VLOOKUP($C8236,'ProvResponder deviceId'!$A$1:$A$20000,1,FALSE)),"No","Yes"))</f>
        <v>No</v>
      </c>
      <c r="K8236" s="1" t="str">
        <f>IF($J8236="Yes",VLOOKUP($C8236,'ProvResponder deviceId'!$A$1:$C$20000,3,FALSE),"-")</f>
        <v>-</v>
      </c>
      <c r="L8236" s="1" t="str">
        <f t="shared" si="256"/>
        <v/>
      </c>
      <c r="M8236" s="1" t="str">
        <f t="shared" si="257"/>
        <v/>
      </c>
      <c r="N8236" s="1" t="str">
        <f>IF(ISBLANK($C8236),"",IF(ISNA(VLOOKUP($L8236,'result messages'!$H$3:$L$11,2,FALSE)),VLOOKUP($M8236,'result messages'!$H$3:$L$11,2,FALSE),VLOOKUP($L8236,'result messages'!$H$3:$L$11,2,FALSE)))</f>
        <v/>
      </c>
      <c r="O8236" s="1" t="str">
        <f>IF(ISBLANK($C8236),"",IF(ISNA(VLOOKUP($L8236,'result messages'!$H$3:$L$11,3,FALSE)),VLOOKUP($M8236,'result messages'!$H$3:$L$11,3,FALSE),VLOOKUP($L8236,'result messages'!$H$3:$L$11,3,FALSE)))</f>
        <v/>
      </c>
      <c r="P8236" s="1" t="str">
        <f>IF(ISBLANK($C8236),"",IF(ISNA(VLOOKUP($L8236,'result messages'!$H$3:$L$11,4,FALSE)),VLOOKUP($M8236,'result messages'!$H$3:$L$11,4,FALSE),VLOOKUP($L8236,'result messages'!$H$3:$L$11,4,FALSE)))</f>
        <v/>
      </c>
      <c r="Q8236" s="1" t="str">
        <f>IF(ISBLANK($C8236),"",IF(ISNA(VLOOKUP($L8236,'result messages'!$H$3:$L$11,5,FALSE)),VLOOKUP($M8236,'result messages'!$H$3:$L$11,5,FALSE),VLOOKUP($L8236,'result messages'!$H$3:$L$11,5,FALSE)))</f>
        <v/>
      </c>
    </row>
    <row r="8237" spans="1:17">
      <c r="A8237" s="1">
        <v>8234</v>
      </c>
      <c r="B8237" s="1"/>
      <c r="C8237" s="1"/>
      <c r="D8237" s="1"/>
      <c r="E8237" s="6"/>
      <c r="F8237" s="1"/>
      <c r="G8237" s="1" t="str">
        <f>IF(ISNA(VLOOKUP($C8237,'DTEN TCAP Linkage deviceId'!$A$1:$A$20000,1,FALSE)),"No","Yes")</f>
        <v>No</v>
      </c>
      <c r="H8237" s="1" t="str">
        <f>IF(ISNA(VLOOKUP($C8237,'Provisioning Requester'!$F$3:$H$20000,2,FALSE)),"No","Yes")</f>
        <v>No</v>
      </c>
      <c r="I8237" s="1" t="str">
        <f>IF($H8237="Yes",VLOOKUP($C8237,'Provisioning Requester'!$F$3:$H$20000,3,FALSE),"-")</f>
        <v>-</v>
      </c>
      <c r="J8237" s="1" t="str">
        <f>IF(OR(D8237="SVCP", E8237="TRUE"), "No", IF(ISNA(VLOOKUP($C8237,'ProvResponder deviceId'!$A$1:$A$20000,1,FALSE)),"No","Yes"))</f>
        <v>No</v>
      </c>
      <c r="K8237" s="1" t="str">
        <f>IF($J8237="Yes",VLOOKUP($C8237,'ProvResponder deviceId'!$A$1:$C$20000,3,FALSE),"-")</f>
        <v>-</v>
      </c>
      <c r="L8237" s="1" t="str">
        <f t="shared" si="256"/>
        <v/>
      </c>
      <c r="M8237" s="1" t="str">
        <f t="shared" si="257"/>
        <v/>
      </c>
      <c r="N8237" s="1" t="str">
        <f>IF(ISBLANK($C8237),"",IF(ISNA(VLOOKUP($L8237,'result messages'!$H$3:$L$11,2,FALSE)),VLOOKUP($M8237,'result messages'!$H$3:$L$11,2,FALSE),VLOOKUP($L8237,'result messages'!$H$3:$L$11,2,FALSE)))</f>
        <v/>
      </c>
      <c r="O8237" s="1" t="str">
        <f>IF(ISBLANK($C8237),"",IF(ISNA(VLOOKUP($L8237,'result messages'!$H$3:$L$11,3,FALSE)),VLOOKUP($M8237,'result messages'!$H$3:$L$11,3,FALSE),VLOOKUP($L8237,'result messages'!$H$3:$L$11,3,FALSE)))</f>
        <v/>
      </c>
      <c r="P8237" s="1" t="str">
        <f>IF(ISBLANK($C8237),"",IF(ISNA(VLOOKUP($L8237,'result messages'!$H$3:$L$11,4,FALSE)),VLOOKUP($M8237,'result messages'!$H$3:$L$11,4,FALSE),VLOOKUP($L8237,'result messages'!$H$3:$L$11,4,FALSE)))</f>
        <v/>
      </c>
      <c r="Q8237" s="1" t="str">
        <f>IF(ISBLANK($C8237),"",IF(ISNA(VLOOKUP($L8237,'result messages'!$H$3:$L$11,5,FALSE)),VLOOKUP($M8237,'result messages'!$H$3:$L$11,5,FALSE),VLOOKUP($L8237,'result messages'!$H$3:$L$11,5,FALSE)))</f>
        <v/>
      </c>
    </row>
    <row r="8238" spans="1:17">
      <c r="A8238" s="1">
        <v>8235</v>
      </c>
      <c r="B8238" s="1"/>
      <c r="C8238" s="1"/>
      <c r="D8238" s="1"/>
      <c r="E8238" s="6"/>
      <c r="F8238" s="1"/>
      <c r="G8238" s="1" t="str">
        <f>IF(ISNA(VLOOKUP($C8238,'DTEN TCAP Linkage deviceId'!$A$1:$A$20000,1,FALSE)),"No","Yes")</f>
        <v>No</v>
      </c>
      <c r="H8238" s="1" t="str">
        <f>IF(ISNA(VLOOKUP($C8238,'Provisioning Requester'!$F$3:$H$20000,2,FALSE)),"No","Yes")</f>
        <v>No</v>
      </c>
      <c r="I8238" s="1" t="str">
        <f>IF($H8238="Yes",VLOOKUP($C8238,'Provisioning Requester'!$F$3:$H$20000,3,FALSE),"-")</f>
        <v>-</v>
      </c>
      <c r="J8238" s="1" t="str">
        <f>IF(OR(D8238="SVCP", E8238="TRUE"), "No", IF(ISNA(VLOOKUP($C8238,'ProvResponder deviceId'!$A$1:$A$20000,1,FALSE)),"No","Yes"))</f>
        <v>No</v>
      </c>
      <c r="K8238" s="1" t="str">
        <f>IF($J8238="Yes",VLOOKUP($C8238,'ProvResponder deviceId'!$A$1:$C$20000,3,FALSE),"-")</f>
        <v>-</v>
      </c>
      <c r="L8238" s="1" t="str">
        <f t="shared" si="256"/>
        <v/>
      </c>
      <c r="M8238" s="1" t="str">
        <f t="shared" si="257"/>
        <v/>
      </c>
      <c r="N8238" s="1" t="str">
        <f>IF(ISBLANK($C8238),"",IF(ISNA(VLOOKUP($L8238,'result messages'!$H$3:$L$11,2,FALSE)),VLOOKUP($M8238,'result messages'!$H$3:$L$11,2,FALSE),VLOOKUP($L8238,'result messages'!$H$3:$L$11,2,FALSE)))</f>
        <v/>
      </c>
      <c r="O8238" s="1" t="str">
        <f>IF(ISBLANK($C8238),"",IF(ISNA(VLOOKUP($L8238,'result messages'!$H$3:$L$11,3,FALSE)),VLOOKUP($M8238,'result messages'!$H$3:$L$11,3,FALSE),VLOOKUP($L8238,'result messages'!$H$3:$L$11,3,FALSE)))</f>
        <v/>
      </c>
      <c r="P8238" s="1" t="str">
        <f>IF(ISBLANK($C8238),"",IF(ISNA(VLOOKUP($L8238,'result messages'!$H$3:$L$11,4,FALSE)),VLOOKUP($M8238,'result messages'!$H$3:$L$11,4,FALSE),VLOOKUP($L8238,'result messages'!$H$3:$L$11,4,FALSE)))</f>
        <v/>
      </c>
      <c r="Q8238" s="1" t="str">
        <f>IF(ISBLANK($C8238),"",IF(ISNA(VLOOKUP($L8238,'result messages'!$H$3:$L$11,5,FALSE)),VLOOKUP($M8238,'result messages'!$H$3:$L$11,5,FALSE),VLOOKUP($L8238,'result messages'!$H$3:$L$11,5,FALSE)))</f>
        <v/>
      </c>
    </row>
    <row r="8239" spans="1:17">
      <c r="A8239" s="1">
        <v>8236</v>
      </c>
      <c r="B8239" s="1"/>
      <c r="C8239" s="1"/>
      <c r="D8239" s="1"/>
      <c r="E8239" s="6"/>
      <c r="F8239" s="1"/>
      <c r="G8239" s="1" t="str">
        <f>IF(ISNA(VLOOKUP($C8239,'DTEN TCAP Linkage deviceId'!$A$1:$A$20000,1,FALSE)),"No","Yes")</f>
        <v>No</v>
      </c>
      <c r="H8239" s="1" t="str">
        <f>IF(ISNA(VLOOKUP($C8239,'Provisioning Requester'!$F$3:$H$20000,2,FALSE)),"No","Yes")</f>
        <v>No</v>
      </c>
      <c r="I8239" s="1" t="str">
        <f>IF($H8239="Yes",VLOOKUP($C8239,'Provisioning Requester'!$F$3:$H$20000,3,FALSE),"-")</f>
        <v>-</v>
      </c>
      <c r="J8239" s="1" t="str">
        <f>IF(OR(D8239="SVCP", E8239="TRUE"), "No", IF(ISNA(VLOOKUP($C8239,'ProvResponder deviceId'!$A$1:$A$20000,1,FALSE)),"No","Yes"))</f>
        <v>No</v>
      </c>
      <c r="K8239" s="1" t="str">
        <f>IF($J8239="Yes",VLOOKUP($C8239,'ProvResponder deviceId'!$A$1:$C$20000,3,FALSE),"-")</f>
        <v>-</v>
      </c>
      <c r="L8239" s="1" t="str">
        <f t="shared" si="256"/>
        <v/>
      </c>
      <c r="M8239" s="1" t="str">
        <f t="shared" si="257"/>
        <v/>
      </c>
      <c r="N8239" s="1" t="str">
        <f>IF(ISBLANK($C8239),"",IF(ISNA(VLOOKUP($L8239,'result messages'!$H$3:$L$11,2,FALSE)),VLOOKUP($M8239,'result messages'!$H$3:$L$11,2,FALSE),VLOOKUP($L8239,'result messages'!$H$3:$L$11,2,FALSE)))</f>
        <v/>
      </c>
      <c r="O8239" s="1" t="str">
        <f>IF(ISBLANK($C8239),"",IF(ISNA(VLOOKUP($L8239,'result messages'!$H$3:$L$11,3,FALSE)),VLOOKUP($M8239,'result messages'!$H$3:$L$11,3,FALSE),VLOOKUP($L8239,'result messages'!$H$3:$L$11,3,FALSE)))</f>
        <v/>
      </c>
      <c r="P8239" s="1" t="str">
        <f>IF(ISBLANK($C8239),"",IF(ISNA(VLOOKUP($L8239,'result messages'!$H$3:$L$11,4,FALSE)),VLOOKUP($M8239,'result messages'!$H$3:$L$11,4,FALSE),VLOOKUP($L8239,'result messages'!$H$3:$L$11,4,FALSE)))</f>
        <v/>
      </c>
      <c r="Q8239" s="1" t="str">
        <f>IF(ISBLANK($C8239),"",IF(ISNA(VLOOKUP($L8239,'result messages'!$H$3:$L$11,5,FALSE)),VLOOKUP($M8239,'result messages'!$H$3:$L$11,5,FALSE),VLOOKUP($L8239,'result messages'!$H$3:$L$11,5,FALSE)))</f>
        <v/>
      </c>
    </row>
    <row r="8240" spans="1:17">
      <c r="A8240" s="1">
        <v>8237</v>
      </c>
      <c r="B8240" s="1"/>
      <c r="C8240" s="1"/>
      <c r="D8240" s="1"/>
      <c r="E8240" s="6"/>
      <c r="F8240" s="1"/>
      <c r="G8240" s="1" t="str">
        <f>IF(ISNA(VLOOKUP($C8240,'DTEN TCAP Linkage deviceId'!$A$1:$A$20000,1,FALSE)),"No","Yes")</f>
        <v>No</v>
      </c>
      <c r="H8240" s="1" t="str">
        <f>IF(ISNA(VLOOKUP($C8240,'Provisioning Requester'!$F$3:$H$20000,2,FALSE)),"No","Yes")</f>
        <v>No</v>
      </c>
      <c r="I8240" s="1" t="str">
        <f>IF($H8240="Yes",VLOOKUP($C8240,'Provisioning Requester'!$F$3:$H$20000,3,FALSE),"-")</f>
        <v>-</v>
      </c>
      <c r="J8240" s="1" t="str">
        <f>IF(OR(D8240="SVCP", E8240="TRUE"), "No", IF(ISNA(VLOOKUP($C8240,'ProvResponder deviceId'!$A$1:$A$20000,1,FALSE)),"No","Yes"))</f>
        <v>No</v>
      </c>
      <c r="K8240" s="1" t="str">
        <f>IF($J8240="Yes",VLOOKUP($C8240,'ProvResponder deviceId'!$A$1:$C$20000,3,FALSE),"-")</f>
        <v>-</v>
      </c>
      <c r="L8240" s="1" t="str">
        <f t="shared" si="256"/>
        <v/>
      </c>
      <c r="M8240" s="1" t="str">
        <f t="shared" si="257"/>
        <v/>
      </c>
      <c r="N8240" s="1" t="str">
        <f>IF(ISBLANK($C8240),"",IF(ISNA(VLOOKUP($L8240,'result messages'!$H$3:$L$11,2,FALSE)),VLOOKUP($M8240,'result messages'!$H$3:$L$11,2,FALSE),VLOOKUP($L8240,'result messages'!$H$3:$L$11,2,FALSE)))</f>
        <v/>
      </c>
      <c r="O8240" s="1" t="str">
        <f>IF(ISBLANK($C8240),"",IF(ISNA(VLOOKUP($L8240,'result messages'!$H$3:$L$11,3,FALSE)),VLOOKUP($M8240,'result messages'!$H$3:$L$11,3,FALSE),VLOOKUP($L8240,'result messages'!$H$3:$L$11,3,FALSE)))</f>
        <v/>
      </c>
      <c r="P8240" s="1" t="str">
        <f>IF(ISBLANK($C8240),"",IF(ISNA(VLOOKUP($L8240,'result messages'!$H$3:$L$11,4,FALSE)),VLOOKUP($M8240,'result messages'!$H$3:$L$11,4,FALSE),VLOOKUP($L8240,'result messages'!$H$3:$L$11,4,FALSE)))</f>
        <v/>
      </c>
      <c r="Q8240" s="1" t="str">
        <f>IF(ISBLANK($C8240),"",IF(ISNA(VLOOKUP($L8240,'result messages'!$H$3:$L$11,5,FALSE)),VLOOKUP($M8240,'result messages'!$H$3:$L$11,5,FALSE),VLOOKUP($L8240,'result messages'!$H$3:$L$11,5,FALSE)))</f>
        <v/>
      </c>
    </row>
    <row r="8241" spans="1:17">
      <c r="A8241" s="1">
        <v>8238</v>
      </c>
      <c r="B8241" s="1"/>
      <c r="C8241" s="1"/>
      <c r="D8241" s="1"/>
      <c r="E8241" s="6"/>
      <c r="F8241" s="1"/>
      <c r="G8241" s="1" t="str">
        <f>IF(ISNA(VLOOKUP($C8241,'DTEN TCAP Linkage deviceId'!$A$1:$A$20000,1,FALSE)),"No","Yes")</f>
        <v>No</v>
      </c>
      <c r="H8241" s="1" t="str">
        <f>IF(ISNA(VLOOKUP($C8241,'Provisioning Requester'!$F$3:$H$20000,2,FALSE)),"No","Yes")</f>
        <v>No</v>
      </c>
      <c r="I8241" s="1" t="str">
        <f>IF($H8241="Yes",VLOOKUP($C8241,'Provisioning Requester'!$F$3:$H$20000,3,FALSE),"-")</f>
        <v>-</v>
      </c>
      <c r="J8241" s="1" t="str">
        <f>IF(OR(D8241="SVCP", E8241="TRUE"), "No", IF(ISNA(VLOOKUP($C8241,'ProvResponder deviceId'!$A$1:$A$20000,1,FALSE)),"No","Yes"))</f>
        <v>No</v>
      </c>
      <c r="K8241" s="1" t="str">
        <f>IF($J8241="Yes",VLOOKUP($C8241,'ProvResponder deviceId'!$A$1:$C$20000,3,FALSE),"-")</f>
        <v>-</v>
      </c>
      <c r="L8241" s="1" t="str">
        <f t="shared" si="256"/>
        <v/>
      </c>
      <c r="M8241" s="1" t="str">
        <f t="shared" si="257"/>
        <v/>
      </c>
      <c r="N8241" s="1" t="str">
        <f>IF(ISBLANK($C8241),"",IF(ISNA(VLOOKUP($L8241,'result messages'!$H$3:$L$11,2,FALSE)),VLOOKUP($M8241,'result messages'!$H$3:$L$11,2,FALSE),VLOOKUP($L8241,'result messages'!$H$3:$L$11,2,FALSE)))</f>
        <v/>
      </c>
      <c r="O8241" s="1" t="str">
        <f>IF(ISBLANK($C8241),"",IF(ISNA(VLOOKUP($L8241,'result messages'!$H$3:$L$11,3,FALSE)),VLOOKUP($M8241,'result messages'!$H$3:$L$11,3,FALSE),VLOOKUP($L8241,'result messages'!$H$3:$L$11,3,FALSE)))</f>
        <v/>
      </c>
      <c r="P8241" s="1" t="str">
        <f>IF(ISBLANK($C8241),"",IF(ISNA(VLOOKUP($L8241,'result messages'!$H$3:$L$11,4,FALSE)),VLOOKUP($M8241,'result messages'!$H$3:$L$11,4,FALSE),VLOOKUP($L8241,'result messages'!$H$3:$L$11,4,FALSE)))</f>
        <v/>
      </c>
      <c r="Q8241" s="1" t="str">
        <f>IF(ISBLANK($C8241),"",IF(ISNA(VLOOKUP($L8241,'result messages'!$H$3:$L$11,5,FALSE)),VLOOKUP($M8241,'result messages'!$H$3:$L$11,5,FALSE),VLOOKUP($L8241,'result messages'!$H$3:$L$11,5,FALSE)))</f>
        <v/>
      </c>
    </row>
    <row r="8242" spans="1:17">
      <c r="A8242" s="1">
        <v>8239</v>
      </c>
      <c r="B8242" s="1"/>
      <c r="C8242" s="1"/>
      <c r="D8242" s="1"/>
      <c r="E8242" s="6"/>
      <c r="F8242" s="1"/>
      <c r="G8242" s="1" t="str">
        <f>IF(ISNA(VLOOKUP($C8242,'DTEN TCAP Linkage deviceId'!$A$1:$A$20000,1,FALSE)),"No","Yes")</f>
        <v>No</v>
      </c>
      <c r="H8242" s="1" t="str">
        <f>IF(ISNA(VLOOKUP($C8242,'Provisioning Requester'!$F$3:$H$20000,2,FALSE)),"No","Yes")</f>
        <v>No</v>
      </c>
      <c r="I8242" s="1" t="str">
        <f>IF($H8242="Yes",VLOOKUP($C8242,'Provisioning Requester'!$F$3:$H$20000,3,FALSE),"-")</f>
        <v>-</v>
      </c>
      <c r="J8242" s="1" t="str">
        <f>IF(OR(D8242="SVCP", E8242="TRUE"), "No", IF(ISNA(VLOOKUP($C8242,'ProvResponder deviceId'!$A$1:$A$20000,1,FALSE)),"No","Yes"))</f>
        <v>No</v>
      </c>
      <c r="K8242" s="1" t="str">
        <f>IF($J8242="Yes",VLOOKUP($C8242,'ProvResponder deviceId'!$A$1:$C$20000,3,FALSE),"-")</f>
        <v>-</v>
      </c>
      <c r="L8242" s="1" t="str">
        <f t="shared" si="256"/>
        <v/>
      </c>
      <c r="M8242" s="1" t="str">
        <f t="shared" si="257"/>
        <v/>
      </c>
      <c r="N8242" s="1" t="str">
        <f>IF(ISBLANK($C8242),"",IF(ISNA(VLOOKUP($L8242,'result messages'!$H$3:$L$11,2,FALSE)),VLOOKUP($M8242,'result messages'!$H$3:$L$11,2,FALSE),VLOOKUP($L8242,'result messages'!$H$3:$L$11,2,FALSE)))</f>
        <v/>
      </c>
      <c r="O8242" s="1" t="str">
        <f>IF(ISBLANK($C8242),"",IF(ISNA(VLOOKUP($L8242,'result messages'!$H$3:$L$11,3,FALSE)),VLOOKUP($M8242,'result messages'!$H$3:$L$11,3,FALSE),VLOOKUP($L8242,'result messages'!$H$3:$L$11,3,FALSE)))</f>
        <v/>
      </c>
      <c r="P8242" s="1" t="str">
        <f>IF(ISBLANK($C8242),"",IF(ISNA(VLOOKUP($L8242,'result messages'!$H$3:$L$11,4,FALSE)),VLOOKUP($M8242,'result messages'!$H$3:$L$11,4,FALSE),VLOOKUP($L8242,'result messages'!$H$3:$L$11,4,FALSE)))</f>
        <v/>
      </c>
      <c r="Q8242" s="1" t="str">
        <f>IF(ISBLANK($C8242),"",IF(ISNA(VLOOKUP($L8242,'result messages'!$H$3:$L$11,5,FALSE)),VLOOKUP($M8242,'result messages'!$H$3:$L$11,5,FALSE),VLOOKUP($L8242,'result messages'!$H$3:$L$11,5,FALSE)))</f>
        <v/>
      </c>
    </row>
    <row r="8243" spans="1:17">
      <c r="A8243" s="1">
        <v>8240</v>
      </c>
      <c r="B8243" s="1"/>
      <c r="C8243" s="1"/>
      <c r="D8243" s="1"/>
      <c r="E8243" s="6"/>
      <c r="F8243" s="1"/>
      <c r="G8243" s="1" t="str">
        <f>IF(ISNA(VLOOKUP($C8243,'DTEN TCAP Linkage deviceId'!$A$1:$A$20000,1,FALSE)),"No","Yes")</f>
        <v>No</v>
      </c>
      <c r="H8243" s="1" t="str">
        <f>IF(ISNA(VLOOKUP($C8243,'Provisioning Requester'!$F$3:$H$20000,2,FALSE)),"No","Yes")</f>
        <v>No</v>
      </c>
      <c r="I8243" s="1" t="str">
        <f>IF($H8243="Yes",VLOOKUP($C8243,'Provisioning Requester'!$F$3:$H$20000,3,FALSE),"-")</f>
        <v>-</v>
      </c>
      <c r="J8243" s="1" t="str">
        <f>IF(OR(D8243="SVCP", E8243="TRUE"), "No", IF(ISNA(VLOOKUP($C8243,'ProvResponder deviceId'!$A$1:$A$20000,1,FALSE)),"No","Yes"))</f>
        <v>No</v>
      </c>
      <c r="K8243" s="1" t="str">
        <f>IF($J8243="Yes",VLOOKUP($C8243,'ProvResponder deviceId'!$A$1:$C$20000,3,FALSE),"-")</f>
        <v>-</v>
      </c>
      <c r="L8243" s="1" t="str">
        <f t="shared" si="256"/>
        <v/>
      </c>
      <c r="M8243" s="1" t="str">
        <f t="shared" si="257"/>
        <v/>
      </c>
      <c r="N8243" s="1" t="str">
        <f>IF(ISBLANK($C8243),"",IF(ISNA(VLOOKUP($L8243,'result messages'!$H$3:$L$11,2,FALSE)),VLOOKUP($M8243,'result messages'!$H$3:$L$11,2,FALSE),VLOOKUP($L8243,'result messages'!$H$3:$L$11,2,FALSE)))</f>
        <v/>
      </c>
      <c r="O8243" s="1" t="str">
        <f>IF(ISBLANK($C8243),"",IF(ISNA(VLOOKUP($L8243,'result messages'!$H$3:$L$11,3,FALSE)),VLOOKUP($M8243,'result messages'!$H$3:$L$11,3,FALSE),VLOOKUP($L8243,'result messages'!$H$3:$L$11,3,FALSE)))</f>
        <v/>
      </c>
      <c r="P8243" s="1" t="str">
        <f>IF(ISBLANK($C8243),"",IF(ISNA(VLOOKUP($L8243,'result messages'!$H$3:$L$11,4,FALSE)),VLOOKUP($M8243,'result messages'!$H$3:$L$11,4,FALSE),VLOOKUP($L8243,'result messages'!$H$3:$L$11,4,FALSE)))</f>
        <v/>
      </c>
      <c r="Q8243" s="1" t="str">
        <f>IF(ISBLANK($C8243),"",IF(ISNA(VLOOKUP($L8243,'result messages'!$H$3:$L$11,5,FALSE)),VLOOKUP($M8243,'result messages'!$H$3:$L$11,5,FALSE),VLOOKUP($L8243,'result messages'!$H$3:$L$11,5,FALSE)))</f>
        <v/>
      </c>
    </row>
    <row r="8244" spans="1:17">
      <c r="A8244" s="1">
        <v>8241</v>
      </c>
      <c r="B8244" s="1"/>
      <c r="C8244" s="1"/>
      <c r="D8244" s="1"/>
      <c r="E8244" s="6"/>
      <c r="F8244" s="1"/>
      <c r="G8244" s="1" t="str">
        <f>IF(ISNA(VLOOKUP($C8244,'DTEN TCAP Linkage deviceId'!$A$1:$A$20000,1,FALSE)),"No","Yes")</f>
        <v>No</v>
      </c>
      <c r="H8244" s="1" t="str">
        <f>IF(ISNA(VLOOKUP($C8244,'Provisioning Requester'!$F$3:$H$20000,2,FALSE)),"No","Yes")</f>
        <v>No</v>
      </c>
      <c r="I8244" s="1" t="str">
        <f>IF($H8244="Yes",VLOOKUP($C8244,'Provisioning Requester'!$F$3:$H$20000,3,FALSE),"-")</f>
        <v>-</v>
      </c>
      <c r="J8244" s="1" t="str">
        <f>IF(OR(D8244="SVCP", E8244="TRUE"), "No", IF(ISNA(VLOOKUP($C8244,'ProvResponder deviceId'!$A$1:$A$20000,1,FALSE)),"No","Yes"))</f>
        <v>No</v>
      </c>
      <c r="K8244" s="1" t="str">
        <f>IF($J8244="Yes",VLOOKUP($C8244,'ProvResponder deviceId'!$A$1:$C$20000,3,FALSE),"-")</f>
        <v>-</v>
      </c>
      <c r="L8244" s="1" t="str">
        <f t="shared" si="256"/>
        <v/>
      </c>
      <c r="M8244" s="1" t="str">
        <f t="shared" si="257"/>
        <v/>
      </c>
      <c r="N8244" s="1" t="str">
        <f>IF(ISBLANK($C8244),"",IF(ISNA(VLOOKUP($L8244,'result messages'!$H$3:$L$11,2,FALSE)),VLOOKUP($M8244,'result messages'!$H$3:$L$11,2,FALSE),VLOOKUP($L8244,'result messages'!$H$3:$L$11,2,FALSE)))</f>
        <v/>
      </c>
      <c r="O8244" s="1" t="str">
        <f>IF(ISBLANK($C8244),"",IF(ISNA(VLOOKUP($L8244,'result messages'!$H$3:$L$11,3,FALSE)),VLOOKUP($M8244,'result messages'!$H$3:$L$11,3,FALSE),VLOOKUP($L8244,'result messages'!$H$3:$L$11,3,FALSE)))</f>
        <v/>
      </c>
      <c r="P8244" s="1" t="str">
        <f>IF(ISBLANK($C8244),"",IF(ISNA(VLOOKUP($L8244,'result messages'!$H$3:$L$11,4,FALSE)),VLOOKUP($M8244,'result messages'!$H$3:$L$11,4,FALSE),VLOOKUP($L8244,'result messages'!$H$3:$L$11,4,FALSE)))</f>
        <v/>
      </c>
      <c r="Q8244" s="1" t="str">
        <f>IF(ISBLANK($C8244),"",IF(ISNA(VLOOKUP($L8244,'result messages'!$H$3:$L$11,5,FALSE)),VLOOKUP($M8244,'result messages'!$H$3:$L$11,5,FALSE),VLOOKUP($L8244,'result messages'!$H$3:$L$11,5,FALSE)))</f>
        <v/>
      </c>
    </row>
    <row r="8245" spans="1:17">
      <c r="A8245" s="1">
        <v>8242</v>
      </c>
      <c r="B8245" s="1"/>
      <c r="C8245" s="1"/>
      <c r="D8245" s="1"/>
      <c r="E8245" s="6"/>
      <c r="F8245" s="1"/>
      <c r="G8245" s="1" t="str">
        <f>IF(ISNA(VLOOKUP($C8245,'DTEN TCAP Linkage deviceId'!$A$1:$A$20000,1,FALSE)),"No","Yes")</f>
        <v>No</v>
      </c>
      <c r="H8245" s="1" t="str">
        <f>IF(ISNA(VLOOKUP($C8245,'Provisioning Requester'!$F$3:$H$20000,2,FALSE)),"No","Yes")</f>
        <v>No</v>
      </c>
      <c r="I8245" s="1" t="str">
        <f>IF($H8245="Yes",VLOOKUP($C8245,'Provisioning Requester'!$F$3:$H$20000,3,FALSE),"-")</f>
        <v>-</v>
      </c>
      <c r="J8245" s="1" t="str">
        <f>IF(OR(D8245="SVCP", E8245="TRUE"), "No", IF(ISNA(VLOOKUP($C8245,'ProvResponder deviceId'!$A$1:$A$20000,1,FALSE)),"No","Yes"))</f>
        <v>No</v>
      </c>
      <c r="K8245" s="1" t="str">
        <f>IF($J8245="Yes",VLOOKUP($C8245,'ProvResponder deviceId'!$A$1:$C$20000,3,FALSE),"-")</f>
        <v>-</v>
      </c>
      <c r="L8245" s="1" t="str">
        <f t="shared" si="256"/>
        <v/>
      </c>
      <c r="M8245" s="1" t="str">
        <f t="shared" si="257"/>
        <v/>
      </c>
      <c r="N8245" s="1" t="str">
        <f>IF(ISBLANK($C8245),"",IF(ISNA(VLOOKUP($L8245,'result messages'!$H$3:$L$11,2,FALSE)),VLOOKUP($M8245,'result messages'!$H$3:$L$11,2,FALSE),VLOOKUP($L8245,'result messages'!$H$3:$L$11,2,FALSE)))</f>
        <v/>
      </c>
      <c r="O8245" s="1" t="str">
        <f>IF(ISBLANK($C8245),"",IF(ISNA(VLOOKUP($L8245,'result messages'!$H$3:$L$11,3,FALSE)),VLOOKUP($M8245,'result messages'!$H$3:$L$11,3,FALSE),VLOOKUP($L8245,'result messages'!$H$3:$L$11,3,FALSE)))</f>
        <v/>
      </c>
      <c r="P8245" s="1" t="str">
        <f>IF(ISBLANK($C8245),"",IF(ISNA(VLOOKUP($L8245,'result messages'!$H$3:$L$11,4,FALSE)),VLOOKUP($M8245,'result messages'!$H$3:$L$11,4,FALSE),VLOOKUP($L8245,'result messages'!$H$3:$L$11,4,FALSE)))</f>
        <v/>
      </c>
      <c r="Q8245" s="1" t="str">
        <f>IF(ISBLANK($C8245),"",IF(ISNA(VLOOKUP($L8245,'result messages'!$H$3:$L$11,5,FALSE)),VLOOKUP($M8245,'result messages'!$H$3:$L$11,5,FALSE),VLOOKUP($L8245,'result messages'!$H$3:$L$11,5,FALSE)))</f>
        <v/>
      </c>
    </row>
    <row r="8246" spans="1:17">
      <c r="A8246" s="1">
        <v>8243</v>
      </c>
      <c r="B8246" s="1"/>
      <c r="C8246" s="1"/>
      <c r="D8246" s="1"/>
      <c r="E8246" s="6"/>
      <c r="F8246" s="1"/>
      <c r="G8246" s="1" t="str">
        <f>IF(ISNA(VLOOKUP($C8246,'DTEN TCAP Linkage deviceId'!$A$1:$A$20000,1,FALSE)),"No","Yes")</f>
        <v>No</v>
      </c>
      <c r="H8246" s="1" t="str">
        <f>IF(ISNA(VLOOKUP($C8246,'Provisioning Requester'!$F$3:$H$20000,2,FALSE)),"No","Yes")</f>
        <v>No</v>
      </c>
      <c r="I8246" s="1" t="str">
        <f>IF($H8246="Yes",VLOOKUP($C8246,'Provisioning Requester'!$F$3:$H$20000,3,FALSE),"-")</f>
        <v>-</v>
      </c>
      <c r="J8246" s="1" t="str">
        <f>IF(OR(D8246="SVCP", E8246="TRUE"), "No", IF(ISNA(VLOOKUP($C8246,'ProvResponder deviceId'!$A$1:$A$20000,1,FALSE)),"No","Yes"))</f>
        <v>No</v>
      </c>
      <c r="K8246" s="1" t="str">
        <f>IF($J8246="Yes",VLOOKUP($C8246,'ProvResponder deviceId'!$A$1:$C$20000,3,FALSE),"-")</f>
        <v>-</v>
      </c>
      <c r="L8246" s="1" t="str">
        <f t="shared" si="256"/>
        <v/>
      </c>
      <c r="M8246" s="1" t="str">
        <f t="shared" si="257"/>
        <v/>
      </c>
      <c r="N8246" s="1" t="str">
        <f>IF(ISBLANK($C8246),"",IF(ISNA(VLOOKUP($L8246,'result messages'!$H$3:$L$11,2,FALSE)),VLOOKUP($M8246,'result messages'!$H$3:$L$11,2,FALSE),VLOOKUP($L8246,'result messages'!$H$3:$L$11,2,FALSE)))</f>
        <v/>
      </c>
      <c r="O8246" s="1" t="str">
        <f>IF(ISBLANK($C8246),"",IF(ISNA(VLOOKUP($L8246,'result messages'!$H$3:$L$11,3,FALSE)),VLOOKUP($M8246,'result messages'!$H$3:$L$11,3,FALSE),VLOOKUP($L8246,'result messages'!$H$3:$L$11,3,FALSE)))</f>
        <v/>
      </c>
      <c r="P8246" s="1" t="str">
        <f>IF(ISBLANK($C8246),"",IF(ISNA(VLOOKUP($L8246,'result messages'!$H$3:$L$11,4,FALSE)),VLOOKUP($M8246,'result messages'!$H$3:$L$11,4,FALSE),VLOOKUP($L8246,'result messages'!$H$3:$L$11,4,FALSE)))</f>
        <v/>
      </c>
      <c r="Q8246" s="1" t="str">
        <f>IF(ISBLANK($C8246),"",IF(ISNA(VLOOKUP($L8246,'result messages'!$H$3:$L$11,5,FALSE)),VLOOKUP($M8246,'result messages'!$H$3:$L$11,5,FALSE),VLOOKUP($L8246,'result messages'!$H$3:$L$11,5,FALSE)))</f>
        <v/>
      </c>
    </row>
    <row r="8247" spans="1:17">
      <c r="A8247" s="1">
        <v>8244</v>
      </c>
      <c r="B8247" s="1"/>
      <c r="C8247" s="1"/>
      <c r="D8247" s="1"/>
      <c r="E8247" s="6"/>
      <c r="F8247" s="1"/>
      <c r="G8247" s="1" t="str">
        <f>IF(ISNA(VLOOKUP($C8247,'DTEN TCAP Linkage deviceId'!$A$1:$A$20000,1,FALSE)),"No","Yes")</f>
        <v>No</v>
      </c>
      <c r="H8247" s="1" t="str">
        <f>IF(ISNA(VLOOKUP($C8247,'Provisioning Requester'!$F$3:$H$20000,2,FALSE)),"No","Yes")</f>
        <v>No</v>
      </c>
      <c r="I8247" s="1" t="str">
        <f>IF($H8247="Yes",VLOOKUP($C8247,'Provisioning Requester'!$F$3:$H$20000,3,FALSE),"-")</f>
        <v>-</v>
      </c>
      <c r="J8247" s="1" t="str">
        <f>IF(OR(D8247="SVCP", E8247="TRUE"), "No", IF(ISNA(VLOOKUP($C8247,'ProvResponder deviceId'!$A$1:$A$20000,1,FALSE)),"No","Yes"))</f>
        <v>No</v>
      </c>
      <c r="K8247" s="1" t="str">
        <f>IF($J8247="Yes",VLOOKUP($C8247,'ProvResponder deviceId'!$A$1:$C$20000,3,FALSE),"-")</f>
        <v>-</v>
      </c>
      <c r="L8247" s="1" t="str">
        <f t="shared" si="256"/>
        <v/>
      </c>
      <c r="M8247" s="1" t="str">
        <f t="shared" si="257"/>
        <v/>
      </c>
      <c r="N8247" s="1" t="str">
        <f>IF(ISBLANK($C8247),"",IF(ISNA(VLOOKUP($L8247,'result messages'!$H$3:$L$11,2,FALSE)),VLOOKUP($M8247,'result messages'!$H$3:$L$11,2,FALSE),VLOOKUP($L8247,'result messages'!$H$3:$L$11,2,FALSE)))</f>
        <v/>
      </c>
      <c r="O8247" s="1" t="str">
        <f>IF(ISBLANK($C8247),"",IF(ISNA(VLOOKUP($L8247,'result messages'!$H$3:$L$11,3,FALSE)),VLOOKUP($M8247,'result messages'!$H$3:$L$11,3,FALSE),VLOOKUP($L8247,'result messages'!$H$3:$L$11,3,FALSE)))</f>
        <v/>
      </c>
      <c r="P8247" s="1" t="str">
        <f>IF(ISBLANK($C8247),"",IF(ISNA(VLOOKUP($L8247,'result messages'!$H$3:$L$11,4,FALSE)),VLOOKUP($M8247,'result messages'!$H$3:$L$11,4,FALSE),VLOOKUP($L8247,'result messages'!$H$3:$L$11,4,FALSE)))</f>
        <v/>
      </c>
      <c r="Q8247" s="1" t="str">
        <f>IF(ISBLANK($C8247),"",IF(ISNA(VLOOKUP($L8247,'result messages'!$H$3:$L$11,5,FALSE)),VLOOKUP($M8247,'result messages'!$H$3:$L$11,5,FALSE),VLOOKUP($L8247,'result messages'!$H$3:$L$11,5,FALSE)))</f>
        <v/>
      </c>
    </row>
    <row r="8248" spans="1:17">
      <c r="A8248" s="1">
        <v>8245</v>
      </c>
      <c r="B8248" s="1"/>
      <c r="C8248" s="1"/>
      <c r="D8248" s="1"/>
      <c r="E8248" s="6"/>
      <c r="F8248" s="1"/>
      <c r="G8248" s="1" t="str">
        <f>IF(ISNA(VLOOKUP($C8248,'DTEN TCAP Linkage deviceId'!$A$1:$A$20000,1,FALSE)),"No","Yes")</f>
        <v>No</v>
      </c>
      <c r="H8248" s="1" t="str">
        <f>IF(ISNA(VLOOKUP($C8248,'Provisioning Requester'!$F$3:$H$20000,2,FALSE)),"No","Yes")</f>
        <v>No</v>
      </c>
      <c r="I8248" s="1" t="str">
        <f>IF($H8248="Yes",VLOOKUP($C8248,'Provisioning Requester'!$F$3:$H$20000,3,FALSE),"-")</f>
        <v>-</v>
      </c>
      <c r="J8248" s="1" t="str">
        <f>IF(OR(D8248="SVCP", E8248="TRUE"), "No", IF(ISNA(VLOOKUP($C8248,'ProvResponder deviceId'!$A$1:$A$20000,1,FALSE)),"No","Yes"))</f>
        <v>No</v>
      </c>
      <c r="K8248" s="1" t="str">
        <f>IF($J8248="Yes",VLOOKUP($C8248,'ProvResponder deviceId'!$A$1:$C$20000,3,FALSE),"-")</f>
        <v>-</v>
      </c>
      <c r="L8248" s="1" t="str">
        <f t="shared" si="256"/>
        <v/>
      </c>
      <c r="M8248" s="1" t="str">
        <f t="shared" si="257"/>
        <v/>
      </c>
      <c r="N8248" s="1" t="str">
        <f>IF(ISBLANK($C8248),"",IF(ISNA(VLOOKUP($L8248,'result messages'!$H$3:$L$11,2,FALSE)),VLOOKUP($M8248,'result messages'!$H$3:$L$11,2,FALSE),VLOOKUP($L8248,'result messages'!$H$3:$L$11,2,FALSE)))</f>
        <v/>
      </c>
      <c r="O8248" s="1" t="str">
        <f>IF(ISBLANK($C8248),"",IF(ISNA(VLOOKUP($L8248,'result messages'!$H$3:$L$11,3,FALSE)),VLOOKUP($M8248,'result messages'!$H$3:$L$11,3,FALSE),VLOOKUP($L8248,'result messages'!$H$3:$L$11,3,FALSE)))</f>
        <v/>
      </c>
      <c r="P8248" s="1" t="str">
        <f>IF(ISBLANK($C8248),"",IF(ISNA(VLOOKUP($L8248,'result messages'!$H$3:$L$11,4,FALSE)),VLOOKUP($M8248,'result messages'!$H$3:$L$11,4,FALSE),VLOOKUP($L8248,'result messages'!$H$3:$L$11,4,FALSE)))</f>
        <v/>
      </c>
      <c r="Q8248" s="1" t="str">
        <f>IF(ISBLANK($C8248),"",IF(ISNA(VLOOKUP($L8248,'result messages'!$H$3:$L$11,5,FALSE)),VLOOKUP($M8248,'result messages'!$H$3:$L$11,5,FALSE),VLOOKUP($L8248,'result messages'!$H$3:$L$11,5,FALSE)))</f>
        <v/>
      </c>
    </row>
    <row r="8249" spans="1:17">
      <c r="A8249" s="1">
        <v>8246</v>
      </c>
      <c r="B8249" s="1"/>
      <c r="C8249" s="1"/>
      <c r="D8249" s="1"/>
      <c r="E8249" s="6"/>
      <c r="F8249" s="1"/>
      <c r="G8249" s="1" t="str">
        <f>IF(ISNA(VLOOKUP($C8249,'DTEN TCAP Linkage deviceId'!$A$1:$A$20000,1,FALSE)),"No","Yes")</f>
        <v>No</v>
      </c>
      <c r="H8249" s="1" t="str">
        <f>IF(ISNA(VLOOKUP($C8249,'Provisioning Requester'!$F$3:$H$20000,2,FALSE)),"No","Yes")</f>
        <v>No</v>
      </c>
      <c r="I8249" s="1" t="str">
        <f>IF($H8249="Yes",VLOOKUP($C8249,'Provisioning Requester'!$F$3:$H$20000,3,FALSE),"-")</f>
        <v>-</v>
      </c>
      <c r="J8249" s="1" t="str">
        <f>IF(OR(D8249="SVCP", E8249="TRUE"), "No", IF(ISNA(VLOOKUP($C8249,'ProvResponder deviceId'!$A$1:$A$20000,1,FALSE)),"No","Yes"))</f>
        <v>No</v>
      </c>
      <c r="K8249" s="1" t="str">
        <f>IF($J8249="Yes",VLOOKUP($C8249,'ProvResponder deviceId'!$A$1:$C$20000,3,FALSE),"-")</f>
        <v>-</v>
      </c>
      <c r="L8249" s="1" t="str">
        <f t="shared" si="256"/>
        <v/>
      </c>
      <c r="M8249" s="1" t="str">
        <f t="shared" si="257"/>
        <v/>
      </c>
      <c r="N8249" s="1" t="str">
        <f>IF(ISBLANK($C8249),"",IF(ISNA(VLOOKUP($L8249,'result messages'!$H$3:$L$11,2,FALSE)),VLOOKUP($M8249,'result messages'!$H$3:$L$11,2,FALSE),VLOOKUP($L8249,'result messages'!$H$3:$L$11,2,FALSE)))</f>
        <v/>
      </c>
      <c r="O8249" s="1" t="str">
        <f>IF(ISBLANK($C8249),"",IF(ISNA(VLOOKUP($L8249,'result messages'!$H$3:$L$11,3,FALSE)),VLOOKUP($M8249,'result messages'!$H$3:$L$11,3,FALSE),VLOOKUP($L8249,'result messages'!$H$3:$L$11,3,FALSE)))</f>
        <v/>
      </c>
      <c r="P8249" s="1" t="str">
        <f>IF(ISBLANK($C8249),"",IF(ISNA(VLOOKUP($L8249,'result messages'!$H$3:$L$11,4,FALSE)),VLOOKUP($M8249,'result messages'!$H$3:$L$11,4,FALSE),VLOOKUP($L8249,'result messages'!$H$3:$L$11,4,FALSE)))</f>
        <v/>
      </c>
      <c r="Q8249" s="1" t="str">
        <f>IF(ISBLANK($C8249),"",IF(ISNA(VLOOKUP($L8249,'result messages'!$H$3:$L$11,5,FALSE)),VLOOKUP($M8249,'result messages'!$H$3:$L$11,5,FALSE),VLOOKUP($L8249,'result messages'!$H$3:$L$11,5,FALSE)))</f>
        <v/>
      </c>
    </row>
    <row r="8250" spans="1:17">
      <c r="A8250" s="1">
        <v>8247</v>
      </c>
      <c r="B8250" s="1"/>
      <c r="C8250" s="1"/>
      <c r="D8250" s="1"/>
      <c r="E8250" s="6"/>
      <c r="F8250" s="1"/>
      <c r="G8250" s="1" t="str">
        <f>IF(ISNA(VLOOKUP($C8250,'DTEN TCAP Linkage deviceId'!$A$1:$A$20000,1,FALSE)),"No","Yes")</f>
        <v>No</v>
      </c>
      <c r="H8250" s="1" t="str">
        <f>IF(ISNA(VLOOKUP($C8250,'Provisioning Requester'!$F$3:$H$20000,2,FALSE)),"No","Yes")</f>
        <v>No</v>
      </c>
      <c r="I8250" s="1" t="str">
        <f>IF($H8250="Yes",VLOOKUP($C8250,'Provisioning Requester'!$F$3:$H$20000,3,FALSE),"-")</f>
        <v>-</v>
      </c>
      <c r="J8250" s="1" t="str">
        <f>IF(OR(D8250="SVCP", E8250="TRUE"), "No", IF(ISNA(VLOOKUP($C8250,'ProvResponder deviceId'!$A$1:$A$20000,1,FALSE)),"No","Yes"))</f>
        <v>No</v>
      </c>
      <c r="K8250" s="1" t="str">
        <f>IF($J8250="Yes",VLOOKUP($C8250,'ProvResponder deviceId'!$A$1:$C$20000,3,FALSE),"-")</f>
        <v>-</v>
      </c>
      <c r="L8250" s="1" t="str">
        <f t="shared" si="256"/>
        <v/>
      </c>
      <c r="M8250" s="1" t="str">
        <f t="shared" si="257"/>
        <v/>
      </c>
      <c r="N8250" s="1" t="str">
        <f>IF(ISBLANK($C8250),"",IF(ISNA(VLOOKUP($L8250,'result messages'!$H$3:$L$11,2,FALSE)),VLOOKUP($M8250,'result messages'!$H$3:$L$11,2,FALSE),VLOOKUP($L8250,'result messages'!$H$3:$L$11,2,FALSE)))</f>
        <v/>
      </c>
      <c r="O8250" s="1" t="str">
        <f>IF(ISBLANK($C8250),"",IF(ISNA(VLOOKUP($L8250,'result messages'!$H$3:$L$11,3,FALSE)),VLOOKUP($M8250,'result messages'!$H$3:$L$11,3,FALSE),VLOOKUP($L8250,'result messages'!$H$3:$L$11,3,FALSE)))</f>
        <v/>
      </c>
      <c r="P8250" s="1" t="str">
        <f>IF(ISBLANK($C8250),"",IF(ISNA(VLOOKUP($L8250,'result messages'!$H$3:$L$11,4,FALSE)),VLOOKUP($M8250,'result messages'!$H$3:$L$11,4,FALSE),VLOOKUP($L8250,'result messages'!$H$3:$L$11,4,FALSE)))</f>
        <v/>
      </c>
      <c r="Q8250" s="1" t="str">
        <f>IF(ISBLANK($C8250),"",IF(ISNA(VLOOKUP($L8250,'result messages'!$H$3:$L$11,5,FALSE)),VLOOKUP($M8250,'result messages'!$H$3:$L$11,5,FALSE),VLOOKUP($L8250,'result messages'!$H$3:$L$11,5,FALSE)))</f>
        <v/>
      </c>
    </row>
    <row r="8251" spans="1:17">
      <c r="A8251" s="1">
        <v>8248</v>
      </c>
      <c r="B8251" s="1"/>
      <c r="C8251" s="1"/>
      <c r="D8251" s="1"/>
      <c r="E8251" s="6"/>
      <c r="F8251" s="1"/>
      <c r="G8251" s="1" t="str">
        <f>IF(ISNA(VLOOKUP($C8251,'DTEN TCAP Linkage deviceId'!$A$1:$A$20000,1,FALSE)),"No","Yes")</f>
        <v>No</v>
      </c>
      <c r="H8251" s="1" t="str">
        <f>IF(ISNA(VLOOKUP($C8251,'Provisioning Requester'!$F$3:$H$20000,2,FALSE)),"No","Yes")</f>
        <v>No</v>
      </c>
      <c r="I8251" s="1" t="str">
        <f>IF($H8251="Yes",VLOOKUP($C8251,'Provisioning Requester'!$F$3:$H$20000,3,FALSE),"-")</f>
        <v>-</v>
      </c>
      <c r="J8251" s="1" t="str">
        <f>IF(OR(D8251="SVCP", E8251="TRUE"), "No", IF(ISNA(VLOOKUP($C8251,'ProvResponder deviceId'!$A$1:$A$20000,1,FALSE)),"No","Yes"))</f>
        <v>No</v>
      </c>
      <c r="K8251" s="1" t="str">
        <f>IF($J8251="Yes",VLOOKUP($C8251,'ProvResponder deviceId'!$A$1:$C$20000,3,FALSE),"-")</f>
        <v>-</v>
      </c>
      <c r="L8251" s="1" t="str">
        <f t="shared" si="256"/>
        <v/>
      </c>
      <c r="M8251" s="1" t="str">
        <f t="shared" si="257"/>
        <v/>
      </c>
      <c r="N8251" s="1" t="str">
        <f>IF(ISBLANK($C8251),"",IF(ISNA(VLOOKUP($L8251,'result messages'!$H$3:$L$11,2,FALSE)),VLOOKUP($M8251,'result messages'!$H$3:$L$11,2,FALSE),VLOOKUP($L8251,'result messages'!$H$3:$L$11,2,FALSE)))</f>
        <v/>
      </c>
      <c r="O8251" s="1" t="str">
        <f>IF(ISBLANK($C8251),"",IF(ISNA(VLOOKUP($L8251,'result messages'!$H$3:$L$11,3,FALSE)),VLOOKUP($M8251,'result messages'!$H$3:$L$11,3,FALSE),VLOOKUP($L8251,'result messages'!$H$3:$L$11,3,FALSE)))</f>
        <v/>
      </c>
      <c r="P8251" s="1" t="str">
        <f>IF(ISBLANK($C8251),"",IF(ISNA(VLOOKUP($L8251,'result messages'!$H$3:$L$11,4,FALSE)),VLOOKUP($M8251,'result messages'!$H$3:$L$11,4,FALSE),VLOOKUP($L8251,'result messages'!$H$3:$L$11,4,FALSE)))</f>
        <v/>
      </c>
      <c r="Q8251" s="1" t="str">
        <f>IF(ISBLANK($C8251),"",IF(ISNA(VLOOKUP($L8251,'result messages'!$H$3:$L$11,5,FALSE)),VLOOKUP($M8251,'result messages'!$H$3:$L$11,5,FALSE),VLOOKUP($L8251,'result messages'!$H$3:$L$11,5,FALSE)))</f>
        <v/>
      </c>
    </row>
    <row r="8252" spans="1:17">
      <c r="A8252" s="1">
        <v>8249</v>
      </c>
      <c r="B8252" s="1"/>
      <c r="C8252" s="1"/>
      <c r="D8252" s="1"/>
      <c r="E8252" s="6"/>
      <c r="F8252" s="1"/>
      <c r="G8252" s="1" t="str">
        <f>IF(ISNA(VLOOKUP($C8252,'DTEN TCAP Linkage deviceId'!$A$1:$A$20000,1,FALSE)),"No","Yes")</f>
        <v>No</v>
      </c>
      <c r="H8252" s="1" t="str">
        <f>IF(ISNA(VLOOKUP($C8252,'Provisioning Requester'!$F$3:$H$20000,2,FALSE)),"No","Yes")</f>
        <v>No</v>
      </c>
      <c r="I8252" s="1" t="str">
        <f>IF($H8252="Yes",VLOOKUP($C8252,'Provisioning Requester'!$F$3:$H$20000,3,FALSE),"-")</f>
        <v>-</v>
      </c>
      <c r="J8252" s="1" t="str">
        <f>IF(OR(D8252="SVCP", E8252="TRUE"), "No", IF(ISNA(VLOOKUP($C8252,'ProvResponder deviceId'!$A$1:$A$20000,1,FALSE)),"No","Yes"))</f>
        <v>No</v>
      </c>
      <c r="K8252" s="1" t="str">
        <f>IF($J8252="Yes",VLOOKUP($C8252,'ProvResponder deviceId'!$A$1:$C$20000,3,FALSE),"-")</f>
        <v>-</v>
      </c>
      <c r="L8252" s="1" t="str">
        <f t="shared" si="256"/>
        <v/>
      </c>
      <c r="M8252" s="1" t="str">
        <f t="shared" si="257"/>
        <v/>
      </c>
      <c r="N8252" s="1" t="str">
        <f>IF(ISBLANK($C8252),"",IF(ISNA(VLOOKUP($L8252,'result messages'!$H$3:$L$11,2,FALSE)),VLOOKUP($M8252,'result messages'!$H$3:$L$11,2,FALSE),VLOOKUP($L8252,'result messages'!$H$3:$L$11,2,FALSE)))</f>
        <v/>
      </c>
      <c r="O8252" s="1" t="str">
        <f>IF(ISBLANK($C8252),"",IF(ISNA(VLOOKUP($L8252,'result messages'!$H$3:$L$11,3,FALSE)),VLOOKUP($M8252,'result messages'!$H$3:$L$11,3,FALSE),VLOOKUP($L8252,'result messages'!$H$3:$L$11,3,FALSE)))</f>
        <v/>
      </c>
      <c r="P8252" s="1" t="str">
        <f>IF(ISBLANK($C8252),"",IF(ISNA(VLOOKUP($L8252,'result messages'!$H$3:$L$11,4,FALSE)),VLOOKUP($M8252,'result messages'!$H$3:$L$11,4,FALSE),VLOOKUP($L8252,'result messages'!$H$3:$L$11,4,FALSE)))</f>
        <v/>
      </c>
      <c r="Q8252" s="1" t="str">
        <f>IF(ISBLANK($C8252),"",IF(ISNA(VLOOKUP($L8252,'result messages'!$H$3:$L$11,5,FALSE)),VLOOKUP($M8252,'result messages'!$H$3:$L$11,5,FALSE),VLOOKUP($L8252,'result messages'!$H$3:$L$11,5,FALSE)))</f>
        <v/>
      </c>
    </row>
    <row r="8253" spans="1:17">
      <c r="A8253" s="1">
        <v>8250</v>
      </c>
      <c r="B8253" s="1"/>
      <c r="C8253" s="1"/>
      <c r="D8253" s="1"/>
      <c r="E8253" s="6"/>
      <c r="F8253" s="1"/>
      <c r="G8253" s="1" t="str">
        <f>IF(ISNA(VLOOKUP($C8253,'DTEN TCAP Linkage deviceId'!$A$1:$A$20000,1,FALSE)),"No","Yes")</f>
        <v>No</v>
      </c>
      <c r="H8253" s="1" t="str">
        <f>IF(ISNA(VLOOKUP($C8253,'Provisioning Requester'!$F$3:$H$20000,2,FALSE)),"No","Yes")</f>
        <v>No</v>
      </c>
      <c r="I8253" s="1" t="str">
        <f>IF($H8253="Yes",VLOOKUP($C8253,'Provisioning Requester'!$F$3:$H$20000,3,FALSE),"-")</f>
        <v>-</v>
      </c>
      <c r="J8253" s="1" t="str">
        <f>IF(OR(D8253="SVCP", E8253="TRUE"), "No", IF(ISNA(VLOOKUP($C8253,'ProvResponder deviceId'!$A$1:$A$20000,1,FALSE)),"No","Yes"))</f>
        <v>No</v>
      </c>
      <c r="K8253" s="1" t="str">
        <f>IF($J8253="Yes",VLOOKUP($C8253,'ProvResponder deviceId'!$A$1:$C$20000,3,FALSE),"-")</f>
        <v>-</v>
      </c>
      <c r="L8253" s="1" t="str">
        <f t="shared" si="256"/>
        <v/>
      </c>
      <c r="M8253" s="1" t="str">
        <f t="shared" si="257"/>
        <v/>
      </c>
      <c r="N8253" s="1" t="str">
        <f>IF(ISBLANK($C8253),"",IF(ISNA(VLOOKUP($L8253,'result messages'!$H$3:$L$11,2,FALSE)),VLOOKUP($M8253,'result messages'!$H$3:$L$11,2,FALSE),VLOOKUP($L8253,'result messages'!$H$3:$L$11,2,FALSE)))</f>
        <v/>
      </c>
      <c r="O8253" s="1" t="str">
        <f>IF(ISBLANK($C8253),"",IF(ISNA(VLOOKUP($L8253,'result messages'!$H$3:$L$11,3,FALSE)),VLOOKUP($M8253,'result messages'!$H$3:$L$11,3,FALSE),VLOOKUP($L8253,'result messages'!$H$3:$L$11,3,FALSE)))</f>
        <v/>
      </c>
      <c r="P8253" s="1" t="str">
        <f>IF(ISBLANK($C8253),"",IF(ISNA(VLOOKUP($L8253,'result messages'!$H$3:$L$11,4,FALSE)),VLOOKUP($M8253,'result messages'!$H$3:$L$11,4,FALSE),VLOOKUP($L8253,'result messages'!$H$3:$L$11,4,FALSE)))</f>
        <v/>
      </c>
      <c r="Q8253" s="1" t="str">
        <f>IF(ISBLANK($C8253),"",IF(ISNA(VLOOKUP($L8253,'result messages'!$H$3:$L$11,5,FALSE)),VLOOKUP($M8253,'result messages'!$H$3:$L$11,5,FALSE),VLOOKUP($L8253,'result messages'!$H$3:$L$11,5,FALSE)))</f>
        <v/>
      </c>
    </row>
    <row r="8254" spans="1:17">
      <c r="A8254" s="1">
        <v>8251</v>
      </c>
      <c r="B8254" s="1"/>
      <c r="C8254" s="1"/>
      <c r="D8254" s="1"/>
      <c r="E8254" s="6"/>
      <c r="F8254" s="1"/>
      <c r="G8254" s="1" t="str">
        <f>IF(ISNA(VLOOKUP($C8254,'DTEN TCAP Linkage deviceId'!$A$1:$A$20000,1,FALSE)),"No","Yes")</f>
        <v>No</v>
      </c>
      <c r="H8254" s="1" t="str">
        <f>IF(ISNA(VLOOKUP($C8254,'Provisioning Requester'!$F$3:$H$20000,2,FALSE)),"No","Yes")</f>
        <v>No</v>
      </c>
      <c r="I8254" s="1" t="str">
        <f>IF($H8254="Yes",VLOOKUP($C8254,'Provisioning Requester'!$F$3:$H$20000,3,FALSE),"-")</f>
        <v>-</v>
      </c>
      <c r="J8254" s="1" t="str">
        <f>IF(OR(D8254="SVCP", E8254="TRUE"), "No", IF(ISNA(VLOOKUP($C8254,'ProvResponder deviceId'!$A$1:$A$20000,1,FALSE)),"No","Yes"))</f>
        <v>No</v>
      </c>
      <c r="K8254" s="1" t="str">
        <f>IF($J8254="Yes",VLOOKUP($C8254,'ProvResponder deviceId'!$A$1:$C$20000,3,FALSE),"-")</f>
        <v>-</v>
      </c>
      <c r="L8254" s="1" t="str">
        <f t="shared" si="256"/>
        <v/>
      </c>
      <c r="M8254" s="1" t="str">
        <f t="shared" si="257"/>
        <v/>
      </c>
      <c r="N8254" s="1" t="str">
        <f>IF(ISBLANK($C8254),"",IF(ISNA(VLOOKUP($L8254,'result messages'!$H$3:$L$11,2,FALSE)),VLOOKUP($M8254,'result messages'!$H$3:$L$11,2,FALSE),VLOOKUP($L8254,'result messages'!$H$3:$L$11,2,FALSE)))</f>
        <v/>
      </c>
      <c r="O8254" s="1" t="str">
        <f>IF(ISBLANK($C8254),"",IF(ISNA(VLOOKUP($L8254,'result messages'!$H$3:$L$11,3,FALSE)),VLOOKUP($M8254,'result messages'!$H$3:$L$11,3,FALSE),VLOOKUP($L8254,'result messages'!$H$3:$L$11,3,FALSE)))</f>
        <v/>
      </c>
      <c r="P8254" s="1" t="str">
        <f>IF(ISBLANK($C8254),"",IF(ISNA(VLOOKUP($L8254,'result messages'!$H$3:$L$11,4,FALSE)),VLOOKUP($M8254,'result messages'!$H$3:$L$11,4,FALSE),VLOOKUP($L8254,'result messages'!$H$3:$L$11,4,FALSE)))</f>
        <v/>
      </c>
      <c r="Q8254" s="1" t="str">
        <f>IF(ISBLANK($C8254),"",IF(ISNA(VLOOKUP($L8254,'result messages'!$H$3:$L$11,5,FALSE)),VLOOKUP($M8254,'result messages'!$H$3:$L$11,5,FALSE),VLOOKUP($L8254,'result messages'!$H$3:$L$11,5,FALSE)))</f>
        <v/>
      </c>
    </row>
    <row r="8255" spans="1:17">
      <c r="A8255" s="1">
        <v>8252</v>
      </c>
      <c r="B8255" s="1"/>
      <c r="C8255" s="1"/>
      <c r="D8255" s="1"/>
      <c r="E8255" s="6"/>
      <c r="F8255" s="1"/>
      <c r="G8255" s="1" t="str">
        <f>IF(ISNA(VLOOKUP($C8255,'DTEN TCAP Linkage deviceId'!$A$1:$A$20000,1,FALSE)),"No","Yes")</f>
        <v>No</v>
      </c>
      <c r="H8255" s="1" t="str">
        <f>IF(ISNA(VLOOKUP($C8255,'Provisioning Requester'!$F$3:$H$20000,2,FALSE)),"No","Yes")</f>
        <v>No</v>
      </c>
      <c r="I8255" s="1" t="str">
        <f>IF($H8255="Yes",VLOOKUP($C8255,'Provisioning Requester'!$F$3:$H$20000,3,FALSE),"-")</f>
        <v>-</v>
      </c>
      <c r="J8255" s="1" t="str">
        <f>IF(OR(D8255="SVCP", E8255="TRUE"), "No", IF(ISNA(VLOOKUP($C8255,'ProvResponder deviceId'!$A$1:$A$20000,1,FALSE)),"No","Yes"))</f>
        <v>No</v>
      </c>
      <c r="K8255" s="1" t="str">
        <f>IF($J8255="Yes",VLOOKUP($C8255,'ProvResponder deviceId'!$A$1:$C$20000,3,FALSE),"-")</f>
        <v>-</v>
      </c>
      <c r="L8255" s="1" t="str">
        <f t="shared" si="256"/>
        <v/>
      </c>
      <c r="M8255" s="1" t="str">
        <f t="shared" si="257"/>
        <v/>
      </c>
      <c r="N8255" s="1" t="str">
        <f>IF(ISBLANK($C8255),"",IF(ISNA(VLOOKUP($L8255,'result messages'!$H$3:$L$11,2,FALSE)),VLOOKUP($M8255,'result messages'!$H$3:$L$11,2,FALSE),VLOOKUP($L8255,'result messages'!$H$3:$L$11,2,FALSE)))</f>
        <v/>
      </c>
      <c r="O8255" s="1" t="str">
        <f>IF(ISBLANK($C8255),"",IF(ISNA(VLOOKUP($L8255,'result messages'!$H$3:$L$11,3,FALSE)),VLOOKUP($M8255,'result messages'!$H$3:$L$11,3,FALSE),VLOOKUP($L8255,'result messages'!$H$3:$L$11,3,FALSE)))</f>
        <v/>
      </c>
      <c r="P8255" s="1" t="str">
        <f>IF(ISBLANK($C8255),"",IF(ISNA(VLOOKUP($L8255,'result messages'!$H$3:$L$11,4,FALSE)),VLOOKUP($M8255,'result messages'!$H$3:$L$11,4,FALSE),VLOOKUP($L8255,'result messages'!$H$3:$L$11,4,FALSE)))</f>
        <v/>
      </c>
      <c r="Q8255" s="1" t="str">
        <f>IF(ISBLANK($C8255),"",IF(ISNA(VLOOKUP($L8255,'result messages'!$H$3:$L$11,5,FALSE)),VLOOKUP($M8255,'result messages'!$H$3:$L$11,5,FALSE),VLOOKUP($L8255,'result messages'!$H$3:$L$11,5,FALSE)))</f>
        <v/>
      </c>
    </row>
    <row r="8256" spans="1:17">
      <c r="A8256" s="1">
        <v>8253</v>
      </c>
      <c r="B8256" s="1"/>
      <c r="C8256" s="1"/>
      <c r="D8256" s="1"/>
      <c r="E8256" s="6"/>
      <c r="F8256" s="1"/>
      <c r="G8256" s="1" t="str">
        <f>IF(ISNA(VLOOKUP($C8256,'DTEN TCAP Linkage deviceId'!$A$1:$A$20000,1,FALSE)),"No","Yes")</f>
        <v>No</v>
      </c>
      <c r="H8256" s="1" t="str">
        <f>IF(ISNA(VLOOKUP($C8256,'Provisioning Requester'!$F$3:$H$20000,2,FALSE)),"No","Yes")</f>
        <v>No</v>
      </c>
      <c r="I8256" s="1" t="str">
        <f>IF($H8256="Yes",VLOOKUP($C8256,'Provisioning Requester'!$F$3:$H$20000,3,FALSE),"-")</f>
        <v>-</v>
      </c>
      <c r="J8256" s="1" t="str">
        <f>IF(OR(D8256="SVCP", E8256="TRUE"), "No", IF(ISNA(VLOOKUP($C8256,'ProvResponder deviceId'!$A$1:$A$20000,1,FALSE)),"No","Yes"))</f>
        <v>No</v>
      </c>
      <c r="K8256" s="1" t="str">
        <f>IF($J8256="Yes",VLOOKUP($C8256,'ProvResponder deviceId'!$A$1:$C$20000,3,FALSE),"-")</f>
        <v>-</v>
      </c>
      <c r="L8256" s="1" t="str">
        <f t="shared" si="256"/>
        <v/>
      </c>
      <c r="M8256" s="1" t="str">
        <f t="shared" si="257"/>
        <v/>
      </c>
      <c r="N8256" s="1" t="str">
        <f>IF(ISBLANK($C8256),"",IF(ISNA(VLOOKUP($L8256,'result messages'!$H$3:$L$11,2,FALSE)),VLOOKUP($M8256,'result messages'!$H$3:$L$11,2,FALSE),VLOOKUP($L8256,'result messages'!$H$3:$L$11,2,FALSE)))</f>
        <v/>
      </c>
      <c r="O8256" s="1" t="str">
        <f>IF(ISBLANK($C8256),"",IF(ISNA(VLOOKUP($L8256,'result messages'!$H$3:$L$11,3,FALSE)),VLOOKUP($M8256,'result messages'!$H$3:$L$11,3,FALSE),VLOOKUP($L8256,'result messages'!$H$3:$L$11,3,FALSE)))</f>
        <v/>
      </c>
      <c r="P8256" s="1" t="str">
        <f>IF(ISBLANK($C8256),"",IF(ISNA(VLOOKUP($L8256,'result messages'!$H$3:$L$11,4,FALSE)),VLOOKUP($M8256,'result messages'!$H$3:$L$11,4,FALSE),VLOOKUP($L8256,'result messages'!$H$3:$L$11,4,FALSE)))</f>
        <v/>
      </c>
      <c r="Q8256" s="1" t="str">
        <f>IF(ISBLANK($C8256),"",IF(ISNA(VLOOKUP($L8256,'result messages'!$H$3:$L$11,5,FALSE)),VLOOKUP($M8256,'result messages'!$H$3:$L$11,5,FALSE),VLOOKUP($L8256,'result messages'!$H$3:$L$11,5,FALSE)))</f>
        <v/>
      </c>
    </row>
    <row r="8257" spans="1:17">
      <c r="A8257" s="1">
        <v>8254</v>
      </c>
      <c r="B8257" s="1"/>
      <c r="C8257" s="1"/>
      <c r="D8257" s="1"/>
      <c r="E8257" s="6"/>
      <c r="F8257" s="1"/>
      <c r="G8257" s="1" t="str">
        <f>IF(ISNA(VLOOKUP($C8257,'DTEN TCAP Linkage deviceId'!$A$1:$A$20000,1,FALSE)),"No","Yes")</f>
        <v>No</v>
      </c>
      <c r="H8257" s="1" t="str">
        <f>IF(ISNA(VLOOKUP($C8257,'Provisioning Requester'!$F$3:$H$20000,2,FALSE)),"No","Yes")</f>
        <v>No</v>
      </c>
      <c r="I8257" s="1" t="str">
        <f>IF($H8257="Yes",VLOOKUP($C8257,'Provisioning Requester'!$F$3:$H$20000,3,FALSE),"-")</f>
        <v>-</v>
      </c>
      <c r="J8257" s="1" t="str">
        <f>IF(OR(D8257="SVCP", E8257="TRUE"), "No", IF(ISNA(VLOOKUP($C8257,'ProvResponder deviceId'!$A$1:$A$20000,1,FALSE)),"No","Yes"))</f>
        <v>No</v>
      </c>
      <c r="K8257" s="1" t="str">
        <f>IF($J8257="Yes",VLOOKUP($C8257,'ProvResponder deviceId'!$A$1:$C$20000,3,FALSE),"-")</f>
        <v>-</v>
      </c>
      <c r="L8257" s="1" t="str">
        <f t="shared" si="256"/>
        <v/>
      </c>
      <c r="M8257" s="1" t="str">
        <f t="shared" si="257"/>
        <v/>
      </c>
      <c r="N8257" s="1" t="str">
        <f>IF(ISBLANK($C8257),"",IF(ISNA(VLOOKUP($L8257,'result messages'!$H$3:$L$11,2,FALSE)),VLOOKUP($M8257,'result messages'!$H$3:$L$11,2,FALSE),VLOOKUP($L8257,'result messages'!$H$3:$L$11,2,FALSE)))</f>
        <v/>
      </c>
      <c r="O8257" s="1" t="str">
        <f>IF(ISBLANK($C8257),"",IF(ISNA(VLOOKUP($L8257,'result messages'!$H$3:$L$11,3,FALSE)),VLOOKUP($M8257,'result messages'!$H$3:$L$11,3,FALSE),VLOOKUP($L8257,'result messages'!$H$3:$L$11,3,FALSE)))</f>
        <v/>
      </c>
      <c r="P8257" s="1" t="str">
        <f>IF(ISBLANK($C8257),"",IF(ISNA(VLOOKUP($L8257,'result messages'!$H$3:$L$11,4,FALSE)),VLOOKUP($M8257,'result messages'!$H$3:$L$11,4,FALSE),VLOOKUP($L8257,'result messages'!$H$3:$L$11,4,FALSE)))</f>
        <v/>
      </c>
      <c r="Q8257" s="1" t="str">
        <f>IF(ISBLANK($C8257),"",IF(ISNA(VLOOKUP($L8257,'result messages'!$H$3:$L$11,5,FALSE)),VLOOKUP($M8257,'result messages'!$H$3:$L$11,5,FALSE),VLOOKUP($L8257,'result messages'!$H$3:$L$11,5,FALSE)))</f>
        <v/>
      </c>
    </row>
    <row r="8258" spans="1:17">
      <c r="A8258" s="1">
        <v>8255</v>
      </c>
      <c r="B8258" s="1"/>
      <c r="C8258" s="1"/>
      <c r="D8258" s="1"/>
      <c r="E8258" s="6"/>
      <c r="F8258" s="1"/>
      <c r="G8258" s="1" t="str">
        <f>IF(ISNA(VLOOKUP($C8258,'DTEN TCAP Linkage deviceId'!$A$1:$A$20000,1,FALSE)),"No","Yes")</f>
        <v>No</v>
      </c>
      <c r="H8258" s="1" t="str">
        <f>IF(ISNA(VLOOKUP($C8258,'Provisioning Requester'!$F$3:$H$20000,2,FALSE)),"No","Yes")</f>
        <v>No</v>
      </c>
      <c r="I8258" s="1" t="str">
        <f>IF($H8258="Yes",VLOOKUP($C8258,'Provisioning Requester'!$F$3:$H$20000,3,FALSE),"-")</f>
        <v>-</v>
      </c>
      <c r="J8258" s="1" t="str">
        <f>IF(OR(D8258="SVCP", E8258="TRUE"), "No", IF(ISNA(VLOOKUP($C8258,'ProvResponder deviceId'!$A$1:$A$20000,1,FALSE)),"No","Yes"))</f>
        <v>No</v>
      </c>
      <c r="K8258" s="1" t="str">
        <f>IF($J8258="Yes",VLOOKUP($C8258,'ProvResponder deviceId'!$A$1:$C$20000,3,FALSE),"-")</f>
        <v>-</v>
      </c>
      <c r="L8258" s="1" t="str">
        <f t="shared" si="256"/>
        <v/>
      </c>
      <c r="M8258" s="1" t="str">
        <f t="shared" si="257"/>
        <v/>
      </c>
      <c r="N8258" s="1" t="str">
        <f>IF(ISBLANK($C8258),"",IF(ISNA(VLOOKUP($L8258,'result messages'!$H$3:$L$11,2,FALSE)),VLOOKUP($M8258,'result messages'!$H$3:$L$11,2,FALSE),VLOOKUP($L8258,'result messages'!$H$3:$L$11,2,FALSE)))</f>
        <v/>
      </c>
      <c r="O8258" s="1" t="str">
        <f>IF(ISBLANK($C8258),"",IF(ISNA(VLOOKUP($L8258,'result messages'!$H$3:$L$11,3,FALSE)),VLOOKUP($M8258,'result messages'!$H$3:$L$11,3,FALSE),VLOOKUP($L8258,'result messages'!$H$3:$L$11,3,FALSE)))</f>
        <v/>
      </c>
      <c r="P8258" s="1" t="str">
        <f>IF(ISBLANK($C8258),"",IF(ISNA(VLOOKUP($L8258,'result messages'!$H$3:$L$11,4,FALSE)),VLOOKUP($M8258,'result messages'!$H$3:$L$11,4,FALSE),VLOOKUP($L8258,'result messages'!$H$3:$L$11,4,FALSE)))</f>
        <v/>
      </c>
      <c r="Q8258" s="1" t="str">
        <f>IF(ISBLANK($C8258),"",IF(ISNA(VLOOKUP($L8258,'result messages'!$H$3:$L$11,5,FALSE)),VLOOKUP($M8258,'result messages'!$H$3:$L$11,5,FALSE),VLOOKUP($L8258,'result messages'!$H$3:$L$11,5,FALSE)))</f>
        <v/>
      </c>
    </row>
    <row r="8259" spans="1:17">
      <c r="A8259" s="1">
        <v>8256</v>
      </c>
      <c r="B8259" s="1"/>
      <c r="C8259" s="1"/>
      <c r="D8259" s="1"/>
      <c r="E8259" s="6"/>
      <c r="F8259" s="1"/>
      <c r="G8259" s="1" t="str">
        <f>IF(ISNA(VLOOKUP($C8259,'DTEN TCAP Linkage deviceId'!$A$1:$A$20000,1,FALSE)),"No","Yes")</f>
        <v>No</v>
      </c>
      <c r="H8259" s="1" t="str">
        <f>IF(ISNA(VLOOKUP($C8259,'Provisioning Requester'!$F$3:$H$20000,2,FALSE)),"No","Yes")</f>
        <v>No</v>
      </c>
      <c r="I8259" s="1" t="str">
        <f>IF($H8259="Yes",VLOOKUP($C8259,'Provisioning Requester'!$F$3:$H$20000,3,FALSE),"-")</f>
        <v>-</v>
      </c>
      <c r="J8259" s="1" t="str">
        <f>IF(OR(D8259="SVCP", E8259="TRUE"), "No", IF(ISNA(VLOOKUP($C8259,'ProvResponder deviceId'!$A$1:$A$20000,1,FALSE)),"No","Yes"))</f>
        <v>No</v>
      </c>
      <c r="K8259" s="1" t="str">
        <f>IF($J8259="Yes",VLOOKUP($C8259,'ProvResponder deviceId'!$A$1:$C$20000,3,FALSE),"-")</f>
        <v>-</v>
      </c>
      <c r="L8259" s="1" t="str">
        <f t="shared" si="256"/>
        <v/>
      </c>
      <c r="M8259" s="1" t="str">
        <f t="shared" si="257"/>
        <v/>
      </c>
      <c r="N8259" s="1" t="str">
        <f>IF(ISBLANK($C8259),"",IF(ISNA(VLOOKUP($L8259,'result messages'!$H$3:$L$11,2,FALSE)),VLOOKUP($M8259,'result messages'!$H$3:$L$11,2,FALSE),VLOOKUP($L8259,'result messages'!$H$3:$L$11,2,FALSE)))</f>
        <v/>
      </c>
      <c r="O8259" s="1" t="str">
        <f>IF(ISBLANK($C8259),"",IF(ISNA(VLOOKUP($L8259,'result messages'!$H$3:$L$11,3,FALSE)),VLOOKUP($M8259,'result messages'!$H$3:$L$11,3,FALSE),VLOOKUP($L8259,'result messages'!$H$3:$L$11,3,FALSE)))</f>
        <v/>
      </c>
      <c r="P8259" s="1" t="str">
        <f>IF(ISBLANK($C8259),"",IF(ISNA(VLOOKUP($L8259,'result messages'!$H$3:$L$11,4,FALSE)),VLOOKUP($M8259,'result messages'!$H$3:$L$11,4,FALSE),VLOOKUP($L8259,'result messages'!$H$3:$L$11,4,FALSE)))</f>
        <v/>
      </c>
      <c r="Q8259" s="1" t="str">
        <f>IF(ISBLANK($C8259),"",IF(ISNA(VLOOKUP($L8259,'result messages'!$H$3:$L$11,5,FALSE)),VLOOKUP($M8259,'result messages'!$H$3:$L$11,5,FALSE),VLOOKUP($L8259,'result messages'!$H$3:$L$11,5,FALSE)))</f>
        <v/>
      </c>
    </row>
    <row r="8260" spans="1:17">
      <c r="A8260" s="1">
        <v>8257</v>
      </c>
      <c r="B8260" s="1"/>
      <c r="C8260" s="1"/>
      <c r="D8260" s="1"/>
      <c r="E8260" s="6"/>
      <c r="F8260" s="1"/>
      <c r="G8260" s="1" t="str">
        <f>IF(ISNA(VLOOKUP($C8260,'DTEN TCAP Linkage deviceId'!$A$1:$A$20000,1,FALSE)),"No","Yes")</f>
        <v>No</v>
      </c>
      <c r="H8260" s="1" t="str">
        <f>IF(ISNA(VLOOKUP($C8260,'Provisioning Requester'!$F$3:$H$20000,2,FALSE)),"No","Yes")</f>
        <v>No</v>
      </c>
      <c r="I8260" s="1" t="str">
        <f>IF($H8260="Yes",VLOOKUP($C8260,'Provisioning Requester'!$F$3:$H$20000,3,FALSE),"-")</f>
        <v>-</v>
      </c>
      <c r="J8260" s="1" t="str">
        <f>IF(OR(D8260="SVCP", E8260="TRUE"), "No", IF(ISNA(VLOOKUP($C8260,'ProvResponder deviceId'!$A$1:$A$20000,1,FALSE)),"No","Yes"))</f>
        <v>No</v>
      </c>
      <c r="K8260" s="1" t="str">
        <f>IF($J8260="Yes",VLOOKUP($C8260,'ProvResponder deviceId'!$A$1:$C$20000,3,FALSE),"-")</f>
        <v>-</v>
      </c>
      <c r="L8260" s="1" t="str">
        <f t="shared" si="256"/>
        <v/>
      </c>
      <c r="M8260" s="1" t="str">
        <f t="shared" si="257"/>
        <v/>
      </c>
      <c r="N8260" s="1" t="str">
        <f>IF(ISBLANK($C8260),"",IF(ISNA(VLOOKUP($L8260,'result messages'!$H$3:$L$11,2,FALSE)),VLOOKUP($M8260,'result messages'!$H$3:$L$11,2,FALSE),VLOOKUP($L8260,'result messages'!$H$3:$L$11,2,FALSE)))</f>
        <v/>
      </c>
      <c r="O8260" s="1" t="str">
        <f>IF(ISBLANK($C8260),"",IF(ISNA(VLOOKUP($L8260,'result messages'!$H$3:$L$11,3,FALSE)),VLOOKUP($M8260,'result messages'!$H$3:$L$11,3,FALSE),VLOOKUP($L8260,'result messages'!$H$3:$L$11,3,FALSE)))</f>
        <v/>
      </c>
      <c r="P8260" s="1" t="str">
        <f>IF(ISBLANK($C8260),"",IF(ISNA(VLOOKUP($L8260,'result messages'!$H$3:$L$11,4,FALSE)),VLOOKUP($M8260,'result messages'!$H$3:$L$11,4,FALSE),VLOOKUP($L8260,'result messages'!$H$3:$L$11,4,FALSE)))</f>
        <v/>
      </c>
      <c r="Q8260" s="1" t="str">
        <f>IF(ISBLANK($C8260),"",IF(ISNA(VLOOKUP($L8260,'result messages'!$H$3:$L$11,5,FALSE)),VLOOKUP($M8260,'result messages'!$H$3:$L$11,5,FALSE),VLOOKUP($L8260,'result messages'!$H$3:$L$11,5,FALSE)))</f>
        <v/>
      </c>
    </row>
    <row r="8261" spans="1:17">
      <c r="A8261" s="1">
        <v>8258</v>
      </c>
      <c r="B8261" s="1"/>
      <c r="C8261" s="1"/>
      <c r="D8261" s="1"/>
      <c r="E8261" s="6"/>
      <c r="F8261" s="1"/>
      <c r="G8261" s="1" t="str">
        <f>IF(ISNA(VLOOKUP($C8261,'DTEN TCAP Linkage deviceId'!$A$1:$A$20000,1,FALSE)),"No","Yes")</f>
        <v>No</v>
      </c>
      <c r="H8261" s="1" t="str">
        <f>IF(ISNA(VLOOKUP($C8261,'Provisioning Requester'!$F$3:$H$20000,2,FALSE)),"No","Yes")</f>
        <v>No</v>
      </c>
      <c r="I8261" s="1" t="str">
        <f>IF($H8261="Yes",VLOOKUP($C8261,'Provisioning Requester'!$F$3:$H$20000,3,FALSE),"-")</f>
        <v>-</v>
      </c>
      <c r="J8261" s="1" t="str">
        <f>IF(OR(D8261="SVCP", E8261="TRUE"), "No", IF(ISNA(VLOOKUP($C8261,'ProvResponder deviceId'!$A$1:$A$20000,1,FALSE)),"No","Yes"))</f>
        <v>No</v>
      </c>
      <c r="K8261" s="1" t="str">
        <f>IF($J8261="Yes",VLOOKUP($C8261,'ProvResponder deviceId'!$A$1:$C$20000,3,FALSE),"-")</f>
        <v>-</v>
      </c>
      <c r="L8261" s="1" t="str">
        <f t="shared" ref="L8261:L8324" si="258">IF(ISBLANK($C8261),"",$D8261&amp;$E8261&amp;$G8261&amp;$H8261&amp;$I8261&amp;$J8261&amp;$K8261)</f>
        <v/>
      </c>
      <c r="M8261" s="1" t="str">
        <f t="shared" ref="M8261:M8324" si="259">IF(ISBLANK($C8261),"",$D8261&amp;$E8261&amp;$G8261&amp;$H8261&amp;$I8261&amp;$J8261&amp;"other")</f>
        <v/>
      </c>
      <c r="N8261" s="1" t="str">
        <f>IF(ISBLANK($C8261),"",IF(ISNA(VLOOKUP($L8261,'result messages'!$H$3:$L$11,2,FALSE)),VLOOKUP($M8261,'result messages'!$H$3:$L$11,2,FALSE),VLOOKUP($L8261,'result messages'!$H$3:$L$11,2,FALSE)))</f>
        <v/>
      </c>
      <c r="O8261" s="1" t="str">
        <f>IF(ISBLANK($C8261),"",IF(ISNA(VLOOKUP($L8261,'result messages'!$H$3:$L$11,3,FALSE)),VLOOKUP($M8261,'result messages'!$H$3:$L$11,3,FALSE),VLOOKUP($L8261,'result messages'!$H$3:$L$11,3,FALSE)))</f>
        <v/>
      </c>
      <c r="P8261" s="1" t="str">
        <f>IF(ISBLANK($C8261),"",IF(ISNA(VLOOKUP($L8261,'result messages'!$H$3:$L$11,4,FALSE)),VLOOKUP($M8261,'result messages'!$H$3:$L$11,4,FALSE),VLOOKUP($L8261,'result messages'!$H$3:$L$11,4,FALSE)))</f>
        <v/>
      </c>
      <c r="Q8261" s="1" t="str">
        <f>IF(ISBLANK($C8261),"",IF(ISNA(VLOOKUP($L8261,'result messages'!$H$3:$L$11,5,FALSE)),VLOOKUP($M8261,'result messages'!$H$3:$L$11,5,FALSE),VLOOKUP($L8261,'result messages'!$H$3:$L$11,5,FALSE)))</f>
        <v/>
      </c>
    </row>
    <row r="8262" spans="1:17">
      <c r="A8262" s="1">
        <v>8259</v>
      </c>
      <c r="B8262" s="1"/>
      <c r="C8262" s="1"/>
      <c r="D8262" s="1"/>
      <c r="E8262" s="6"/>
      <c r="F8262" s="1"/>
      <c r="G8262" s="1" t="str">
        <f>IF(ISNA(VLOOKUP($C8262,'DTEN TCAP Linkage deviceId'!$A$1:$A$20000,1,FALSE)),"No","Yes")</f>
        <v>No</v>
      </c>
      <c r="H8262" s="1" t="str">
        <f>IF(ISNA(VLOOKUP($C8262,'Provisioning Requester'!$F$3:$H$20000,2,FALSE)),"No","Yes")</f>
        <v>No</v>
      </c>
      <c r="I8262" s="1" t="str">
        <f>IF($H8262="Yes",VLOOKUP($C8262,'Provisioning Requester'!$F$3:$H$20000,3,FALSE),"-")</f>
        <v>-</v>
      </c>
      <c r="J8262" s="1" t="str">
        <f>IF(OR(D8262="SVCP", E8262="TRUE"), "No", IF(ISNA(VLOOKUP($C8262,'ProvResponder deviceId'!$A$1:$A$20000,1,FALSE)),"No","Yes"))</f>
        <v>No</v>
      </c>
      <c r="K8262" s="1" t="str">
        <f>IF($J8262="Yes",VLOOKUP($C8262,'ProvResponder deviceId'!$A$1:$C$20000,3,FALSE),"-")</f>
        <v>-</v>
      </c>
      <c r="L8262" s="1" t="str">
        <f t="shared" si="258"/>
        <v/>
      </c>
      <c r="M8262" s="1" t="str">
        <f t="shared" si="259"/>
        <v/>
      </c>
      <c r="N8262" s="1" t="str">
        <f>IF(ISBLANK($C8262),"",IF(ISNA(VLOOKUP($L8262,'result messages'!$H$3:$L$11,2,FALSE)),VLOOKUP($M8262,'result messages'!$H$3:$L$11,2,FALSE),VLOOKUP($L8262,'result messages'!$H$3:$L$11,2,FALSE)))</f>
        <v/>
      </c>
      <c r="O8262" s="1" t="str">
        <f>IF(ISBLANK($C8262),"",IF(ISNA(VLOOKUP($L8262,'result messages'!$H$3:$L$11,3,FALSE)),VLOOKUP($M8262,'result messages'!$H$3:$L$11,3,FALSE),VLOOKUP($L8262,'result messages'!$H$3:$L$11,3,FALSE)))</f>
        <v/>
      </c>
      <c r="P8262" s="1" t="str">
        <f>IF(ISBLANK($C8262),"",IF(ISNA(VLOOKUP($L8262,'result messages'!$H$3:$L$11,4,FALSE)),VLOOKUP($M8262,'result messages'!$H$3:$L$11,4,FALSE),VLOOKUP($L8262,'result messages'!$H$3:$L$11,4,FALSE)))</f>
        <v/>
      </c>
      <c r="Q8262" s="1" t="str">
        <f>IF(ISBLANK($C8262),"",IF(ISNA(VLOOKUP($L8262,'result messages'!$H$3:$L$11,5,FALSE)),VLOOKUP($M8262,'result messages'!$H$3:$L$11,5,FALSE),VLOOKUP($L8262,'result messages'!$H$3:$L$11,5,FALSE)))</f>
        <v/>
      </c>
    </row>
    <row r="8263" spans="1:17">
      <c r="A8263" s="1">
        <v>8260</v>
      </c>
      <c r="B8263" s="1"/>
      <c r="C8263" s="1"/>
      <c r="D8263" s="1"/>
      <c r="E8263" s="6"/>
      <c r="F8263" s="1"/>
      <c r="G8263" s="1" t="str">
        <f>IF(ISNA(VLOOKUP($C8263,'DTEN TCAP Linkage deviceId'!$A$1:$A$20000,1,FALSE)),"No","Yes")</f>
        <v>No</v>
      </c>
      <c r="H8263" s="1" t="str">
        <f>IF(ISNA(VLOOKUP($C8263,'Provisioning Requester'!$F$3:$H$20000,2,FALSE)),"No","Yes")</f>
        <v>No</v>
      </c>
      <c r="I8263" s="1" t="str">
        <f>IF($H8263="Yes",VLOOKUP($C8263,'Provisioning Requester'!$F$3:$H$20000,3,FALSE),"-")</f>
        <v>-</v>
      </c>
      <c r="J8263" s="1" t="str">
        <f>IF(OR(D8263="SVCP", E8263="TRUE"), "No", IF(ISNA(VLOOKUP($C8263,'ProvResponder deviceId'!$A$1:$A$20000,1,FALSE)),"No","Yes"))</f>
        <v>No</v>
      </c>
      <c r="K8263" s="1" t="str">
        <f>IF($J8263="Yes",VLOOKUP($C8263,'ProvResponder deviceId'!$A$1:$C$20000,3,FALSE),"-")</f>
        <v>-</v>
      </c>
      <c r="L8263" s="1" t="str">
        <f t="shared" si="258"/>
        <v/>
      </c>
      <c r="M8263" s="1" t="str">
        <f t="shared" si="259"/>
        <v/>
      </c>
      <c r="N8263" s="1" t="str">
        <f>IF(ISBLANK($C8263),"",IF(ISNA(VLOOKUP($L8263,'result messages'!$H$3:$L$11,2,FALSE)),VLOOKUP($M8263,'result messages'!$H$3:$L$11,2,FALSE),VLOOKUP($L8263,'result messages'!$H$3:$L$11,2,FALSE)))</f>
        <v/>
      </c>
      <c r="O8263" s="1" t="str">
        <f>IF(ISBLANK($C8263),"",IF(ISNA(VLOOKUP($L8263,'result messages'!$H$3:$L$11,3,FALSE)),VLOOKUP($M8263,'result messages'!$H$3:$L$11,3,FALSE),VLOOKUP($L8263,'result messages'!$H$3:$L$11,3,FALSE)))</f>
        <v/>
      </c>
      <c r="P8263" s="1" t="str">
        <f>IF(ISBLANK($C8263),"",IF(ISNA(VLOOKUP($L8263,'result messages'!$H$3:$L$11,4,FALSE)),VLOOKUP($M8263,'result messages'!$H$3:$L$11,4,FALSE),VLOOKUP($L8263,'result messages'!$H$3:$L$11,4,FALSE)))</f>
        <v/>
      </c>
      <c r="Q8263" s="1" t="str">
        <f>IF(ISBLANK($C8263),"",IF(ISNA(VLOOKUP($L8263,'result messages'!$H$3:$L$11,5,FALSE)),VLOOKUP($M8263,'result messages'!$H$3:$L$11,5,FALSE),VLOOKUP($L8263,'result messages'!$H$3:$L$11,5,FALSE)))</f>
        <v/>
      </c>
    </row>
    <row r="8264" spans="1:17">
      <c r="A8264" s="1">
        <v>8261</v>
      </c>
      <c r="B8264" s="1"/>
      <c r="C8264" s="1"/>
      <c r="D8264" s="1"/>
      <c r="E8264" s="6"/>
      <c r="F8264" s="1"/>
      <c r="G8264" s="1" t="str">
        <f>IF(ISNA(VLOOKUP($C8264,'DTEN TCAP Linkage deviceId'!$A$1:$A$20000,1,FALSE)),"No","Yes")</f>
        <v>No</v>
      </c>
      <c r="H8264" s="1" t="str">
        <f>IF(ISNA(VLOOKUP($C8264,'Provisioning Requester'!$F$3:$H$20000,2,FALSE)),"No","Yes")</f>
        <v>No</v>
      </c>
      <c r="I8264" s="1" t="str">
        <f>IF($H8264="Yes",VLOOKUP($C8264,'Provisioning Requester'!$F$3:$H$20000,3,FALSE),"-")</f>
        <v>-</v>
      </c>
      <c r="J8264" s="1" t="str">
        <f>IF(OR(D8264="SVCP", E8264="TRUE"), "No", IF(ISNA(VLOOKUP($C8264,'ProvResponder deviceId'!$A$1:$A$20000,1,FALSE)),"No","Yes"))</f>
        <v>No</v>
      </c>
      <c r="K8264" s="1" t="str">
        <f>IF($J8264="Yes",VLOOKUP($C8264,'ProvResponder deviceId'!$A$1:$C$20000,3,FALSE),"-")</f>
        <v>-</v>
      </c>
      <c r="L8264" s="1" t="str">
        <f t="shared" si="258"/>
        <v/>
      </c>
      <c r="M8264" s="1" t="str">
        <f t="shared" si="259"/>
        <v/>
      </c>
      <c r="N8264" s="1" t="str">
        <f>IF(ISBLANK($C8264),"",IF(ISNA(VLOOKUP($L8264,'result messages'!$H$3:$L$11,2,FALSE)),VLOOKUP($M8264,'result messages'!$H$3:$L$11,2,FALSE),VLOOKUP($L8264,'result messages'!$H$3:$L$11,2,FALSE)))</f>
        <v/>
      </c>
      <c r="O8264" s="1" t="str">
        <f>IF(ISBLANK($C8264),"",IF(ISNA(VLOOKUP($L8264,'result messages'!$H$3:$L$11,3,FALSE)),VLOOKUP($M8264,'result messages'!$H$3:$L$11,3,FALSE),VLOOKUP($L8264,'result messages'!$H$3:$L$11,3,FALSE)))</f>
        <v/>
      </c>
      <c r="P8264" s="1" t="str">
        <f>IF(ISBLANK($C8264),"",IF(ISNA(VLOOKUP($L8264,'result messages'!$H$3:$L$11,4,FALSE)),VLOOKUP($M8264,'result messages'!$H$3:$L$11,4,FALSE),VLOOKUP($L8264,'result messages'!$H$3:$L$11,4,FALSE)))</f>
        <v/>
      </c>
      <c r="Q8264" s="1" t="str">
        <f>IF(ISBLANK($C8264),"",IF(ISNA(VLOOKUP($L8264,'result messages'!$H$3:$L$11,5,FALSE)),VLOOKUP($M8264,'result messages'!$H$3:$L$11,5,FALSE),VLOOKUP($L8264,'result messages'!$H$3:$L$11,5,FALSE)))</f>
        <v/>
      </c>
    </row>
    <row r="8265" spans="1:17">
      <c r="A8265" s="1">
        <v>8262</v>
      </c>
      <c r="B8265" s="1"/>
      <c r="C8265" s="1"/>
      <c r="D8265" s="1"/>
      <c r="E8265" s="6"/>
      <c r="F8265" s="1"/>
      <c r="G8265" s="1" t="str">
        <f>IF(ISNA(VLOOKUP($C8265,'DTEN TCAP Linkage deviceId'!$A$1:$A$20000,1,FALSE)),"No","Yes")</f>
        <v>No</v>
      </c>
      <c r="H8265" s="1" t="str">
        <f>IF(ISNA(VLOOKUP($C8265,'Provisioning Requester'!$F$3:$H$20000,2,FALSE)),"No","Yes")</f>
        <v>No</v>
      </c>
      <c r="I8265" s="1" t="str">
        <f>IF($H8265="Yes",VLOOKUP($C8265,'Provisioning Requester'!$F$3:$H$20000,3,FALSE),"-")</f>
        <v>-</v>
      </c>
      <c r="J8265" s="1" t="str">
        <f>IF(OR(D8265="SVCP", E8265="TRUE"), "No", IF(ISNA(VLOOKUP($C8265,'ProvResponder deviceId'!$A$1:$A$20000,1,FALSE)),"No","Yes"))</f>
        <v>No</v>
      </c>
      <c r="K8265" s="1" t="str">
        <f>IF($J8265="Yes",VLOOKUP($C8265,'ProvResponder deviceId'!$A$1:$C$20000,3,FALSE),"-")</f>
        <v>-</v>
      </c>
      <c r="L8265" s="1" t="str">
        <f t="shared" si="258"/>
        <v/>
      </c>
      <c r="M8265" s="1" t="str">
        <f t="shared" si="259"/>
        <v/>
      </c>
      <c r="N8265" s="1" t="str">
        <f>IF(ISBLANK($C8265),"",IF(ISNA(VLOOKUP($L8265,'result messages'!$H$3:$L$11,2,FALSE)),VLOOKUP($M8265,'result messages'!$H$3:$L$11,2,FALSE),VLOOKUP($L8265,'result messages'!$H$3:$L$11,2,FALSE)))</f>
        <v/>
      </c>
      <c r="O8265" s="1" t="str">
        <f>IF(ISBLANK($C8265),"",IF(ISNA(VLOOKUP($L8265,'result messages'!$H$3:$L$11,3,FALSE)),VLOOKUP($M8265,'result messages'!$H$3:$L$11,3,FALSE),VLOOKUP($L8265,'result messages'!$H$3:$L$11,3,FALSE)))</f>
        <v/>
      </c>
      <c r="P8265" s="1" t="str">
        <f>IF(ISBLANK($C8265),"",IF(ISNA(VLOOKUP($L8265,'result messages'!$H$3:$L$11,4,FALSE)),VLOOKUP($M8265,'result messages'!$H$3:$L$11,4,FALSE),VLOOKUP($L8265,'result messages'!$H$3:$L$11,4,FALSE)))</f>
        <v/>
      </c>
      <c r="Q8265" s="1" t="str">
        <f>IF(ISBLANK($C8265),"",IF(ISNA(VLOOKUP($L8265,'result messages'!$H$3:$L$11,5,FALSE)),VLOOKUP($M8265,'result messages'!$H$3:$L$11,5,FALSE),VLOOKUP($L8265,'result messages'!$H$3:$L$11,5,FALSE)))</f>
        <v/>
      </c>
    </row>
    <row r="8266" spans="1:17">
      <c r="A8266" s="1">
        <v>8263</v>
      </c>
      <c r="B8266" s="1"/>
      <c r="C8266" s="1"/>
      <c r="D8266" s="1"/>
      <c r="E8266" s="6"/>
      <c r="F8266" s="1"/>
      <c r="G8266" s="1" t="str">
        <f>IF(ISNA(VLOOKUP($C8266,'DTEN TCAP Linkage deviceId'!$A$1:$A$20000,1,FALSE)),"No","Yes")</f>
        <v>No</v>
      </c>
      <c r="H8266" s="1" t="str">
        <f>IF(ISNA(VLOOKUP($C8266,'Provisioning Requester'!$F$3:$H$20000,2,FALSE)),"No","Yes")</f>
        <v>No</v>
      </c>
      <c r="I8266" s="1" t="str">
        <f>IF($H8266="Yes",VLOOKUP($C8266,'Provisioning Requester'!$F$3:$H$20000,3,FALSE),"-")</f>
        <v>-</v>
      </c>
      <c r="J8266" s="1" t="str">
        <f>IF(OR(D8266="SVCP", E8266="TRUE"), "No", IF(ISNA(VLOOKUP($C8266,'ProvResponder deviceId'!$A$1:$A$20000,1,FALSE)),"No","Yes"))</f>
        <v>No</v>
      </c>
      <c r="K8266" s="1" t="str">
        <f>IF($J8266="Yes",VLOOKUP($C8266,'ProvResponder deviceId'!$A$1:$C$20000,3,FALSE),"-")</f>
        <v>-</v>
      </c>
      <c r="L8266" s="1" t="str">
        <f t="shared" si="258"/>
        <v/>
      </c>
      <c r="M8266" s="1" t="str">
        <f t="shared" si="259"/>
        <v/>
      </c>
      <c r="N8266" s="1" t="str">
        <f>IF(ISBLANK($C8266),"",IF(ISNA(VLOOKUP($L8266,'result messages'!$H$3:$L$11,2,FALSE)),VLOOKUP($M8266,'result messages'!$H$3:$L$11,2,FALSE),VLOOKUP($L8266,'result messages'!$H$3:$L$11,2,FALSE)))</f>
        <v/>
      </c>
      <c r="O8266" s="1" t="str">
        <f>IF(ISBLANK($C8266),"",IF(ISNA(VLOOKUP($L8266,'result messages'!$H$3:$L$11,3,FALSE)),VLOOKUP($M8266,'result messages'!$H$3:$L$11,3,FALSE),VLOOKUP($L8266,'result messages'!$H$3:$L$11,3,FALSE)))</f>
        <v/>
      </c>
      <c r="P8266" s="1" t="str">
        <f>IF(ISBLANK($C8266),"",IF(ISNA(VLOOKUP($L8266,'result messages'!$H$3:$L$11,4,FALSE)),VLOOKUP($M8266,'result messages'!$H$3:$L$11,4,FALSE),VLOOKUP($L8266,'result messages'!$H$3:$L$11,4,FALSE)))</f>
        <v/>
      </c>
      <c r="Q8266" s="1" t="str">
        <f>IF(ISBLANK($C8266),"",IF(ISNA(VLOOKUP($L8266,'result messages'!$H$3:$L$11,5,FALSE)),VLOOKUP($M8266,'result messages'!$H$3:$L$11,5,FALSE),VLOOKUP($L8266,'result messages'!$H$3:$L$11,5,FALSE)))</f>
        <v/>
      </c>
    </row>
    <row r="8267" spans="1:17">
      <c r="A8267" s="1">
        <v>8264</v>
      </c>
      <c r="B8267" s="1"/>
      <c r="C8267" s="1"/>
      <c r="D8267" s="1"/>
      <c r="E8267" s="6"/>
      <c r="F8267" s="1"/>
      <c r="G8267" s="1" t="str">
        <f>IF(ISNA(VLOOKUP($C8267,'DTEN TCAP Linkage deviceId'!$A$1:$A$20000,1,FALSE)),"No","Yes")</f>
        <v>No</v>
      </c>
      <c r="H8267" s="1" t="str">
        <f>IF(ISNA(VLOOKUP($C8267,'Provisioning Requester'!$F$3:$H$20000,2,FALSE)),"No","Yes")</f>
        <v>No</v>
      </c>
      <c r="I8267" s="1" t="str">
        <f>IF($H8267="Yes",VLOOKUP($C8267,'Provisioning Requester'!$F$3:$H$20000,3,FALSE),"-")</f>
        <v>-</v>
      </c>
      <c r="J8267" s="1" t="str">
        <f>IF(OR(D8267="SVCP", E8267="TRUE"), "No", IF(ISNA(VLOOKUP($C8267,'ProvResponder deviceId'!$A$1:$A$20000,1,FALSE)),"No","Yes"))</f>
        <v>No</v>
      </c>
      <c r="K8267" s="1" t="str">
        <f>IF($J8267="Yes",VLOOKUP($C8267,'ProvResponder deviceId'!$A$1:$C$20000,3,FALSE),"-")</f>
        <v>-</v>
      </c>
      <c r="L8267" s="1" t="str">
        <f t="shared" si="258"/>
        <v/>
      </c>
      <c r="M8267" s="1" t="str">
        <f t="shared" si="259"/>
        <v/>
      </c>
      <c r="N8267" s="1" t="str">
        <f>IF(ISBLANK($C8267),"",IF(ISNA(VLOOKUP($L8267,'result messages'!$H$3:$L$11,2,FALSE)),VLOOKUP($M8267,'result messages'!$H$3:$L$11,2,FALSE),VLOOKUP($L8267,'result messages'!$H$3:$L$11,2,FALSE)))</f>
        <v/>
      </c>
      <c r="O8267" s="1" t="str">
        <f>IF(ISBLANK($C8267),"",IF(ISNA(VLOOKUP($L8267,'result messages'!$H$3:$L$11,3,FALSE)),VLOOKUP($M8267,'result messages'!$H$3:$L$11,3,FALSE),VLOOKUP($L8267,'result messages'!$H$3:$L$11,3,FALSE)))</f>
        <v/>
      </c>
      <c r="P8267" s="1" t="str">
        <f>IF(ISBLANK($C8267),"",IF(ISNA(VLOOKUP($L8267,'result messages'!$H$3:$L$11,4,FALSE)),VLOOKUP($M8267,'result messages'!$H$3:$L$11,4,FALSE),VLOOKUP($L8267,'result messages'!$H$3:$L$11,4,FALSE)))</f>
        <v/>
      </c>
      <c r="Q8267" s="1" t="str">
        <f>IF(ISBLANK($C8267),"",IF(ISNA(VLOOKUP($L8267,'result messages'!$H$3:$L$11,5,FALSE)),VLOOKUP($M8267,'result messages'!$H$3:$L$11,5,FALSE),VLOOKUP($L8267,'result messages'!$H$3:$L$11,5,FALSE)))</f>
        <v/>
      </c>
    </row>
    <row r="8268" spans="1:17">
      <c r="A8268" s="1">
        <v>8265</v>
      </c>
      <c r="B8268" s="1"/>
      <c r="C8268" s="1"/>
      <c r="D8268" s="1"/>
      <c r="E8268" s="6"/>
      <c r="F8268" s="1"/>
      <c r="G8268" s="1" t="str">
        <f>IF(ISNA(VLOOKUP($C8268,'DTEN TCAP Linkage deviceId'!$A$1:$A$20000,1,FALSE)),"No","Yes")</f>
        <v>No</v>
      </c>
      <c r="H8268" s="1" t="str">
        <f>IF(ISNA(VLOOKUP($C8268,'Provisioning Requester'!$F$3:$H$20000,2,FALSE)),"No","Yes")</f>
        <v>No</v>
      </c>
      <c r="I8268" s="1" t="str">
        <f>IF($H8268="Yes",VLOOKUP($C8268,'Provisioning Requester'!$F$3:$H$20000,3,FALSE),"-")</f>
        <v>-</v>
      </c>
      <c r="J8268" s="1" t="str">
        <f>IF(OR(D8268="SVCP", E8268="TRUE"), "No", IF(ISNA(VLOOKUP($C8268,'ProvResponder deviceId'!$A$1:$A$20000,1,FALSE)),"No","Yes"))</f>
        <v>No</v>
      </c>
      <c r="K8268" s="1" t="str">
        <f>IF($J8268="Yes",VLOOKUP($C8268,'ProvResponder deviceId'!$A$1:$C$20000,3,FALSE),"-")</f>
        <v>-</v>
      </c>
      <c r="L8268" s="1" t="str">
        <f t="shared" si="258"/>
        <v/>
      </c>
      <c r="M8268" s="1" t="str">
        <f t="shared" si="259"/>
        <v/>
      </c>
      <c r="N8268" s="1" t="str">
        <f>IF(ISBLANK($C8268),"",IF(ISNA(VLOOKUP($L8268,'result messages'!$H$3:$L$11,2,FALSE)),VLOOKUP($M8268,'result messages'!$H$3:$L$11,2,FALSE),VLOOKUP($L8268,'result messages'!$H$3:$L$11,2,FALSE)))</f>
        <v/>
      </c>
      <c r="O8268" s="1" t="str">
        <f>IF(ISBLANK($C8268),"",IF(ISNA(VLOOKUP($L8268,'result messages'!$H$3:$L$11,3,FALSE)),VLOOKUP($M8268,'result messages'!$H$3:$L$11,3,FALSE),VLOOKUP($L8268,'result messages'!$H$3:$L$11,3,FALSE)))</f>
        <v/>
      </c>
      <c r="P8268" s="1" t="str">
        <f>IF(ISBLANK($C8268),"",IF(ISNA(VLOOKUP($L8268,'result messages'!$H$3:$L$11,4,FALSE)),VLOOKUP($M8268,'result messages'!$H$3:$L$11,4,FALSE),VLOOKUP($L8268,'result messages'!$H$3:$L$11,4,FALSE)))</f>
        <v/>
      </c>
      <c r="Q8268" s="1" t="str">
        <f>IF(ISBLANK($C8268),"",IF(ISNA(VLOOKUP($L8268,'result messages'!$H$3:$L$11,5,FALSE)),VLOOKUP($M8268,'result messages'!$H$3:$L$11,5,FALSE),VLOOKUP($L8268,'result messages'!$H$3:$L$11,5,FALSE)))</f>
        <v/>
      </c>
    </row>
    <row r="8269" spans="1:17">
      <c r="A8269" s="1">
        <v>8266</v>
      </c>
      <c r="B8269" s="1"/>
      <c r="C8269" s="1"/>
      <c r="D8269" s="1"/>
      <c r="E8269" s="6"/>
      <c r="F8269" s="1"/>
      <c r="G8269" s="1" t="str">
        <f>IF(ISNA(VLOOKUP($C8269,'DTEN TCAP Linkage deviceId'!$A$1:$A$20000,1,FALSE)),"No","Yes")</f>
        <v>No</v>
      </c>
      <c r="H8269" s="1" t="str">
        <f>IF(ISNA(VLOOKUP($C8269,'Provisioning Requester'!$F$3:$H$20000,2,FALSE)),"No","Yes")</f>
        <v>No</v>
      </c>
      <c r="I8269" s="1" t="str">
        <f>IF($H8269="Yes",VLOOKUP($C8269,'Provisioning Requester'!$F$3:$H$20000,3,FALSE),"-")</f>
        <v>-</v>
      </c>
      <c r="J8269" s="1" t="str">
        <f>IF(OR(D8269="SVCP", E8269="TRUE"), "No", IF(ISNA(VLOOKUP($C8269,'ProvResponder deviceId'!$A$1:$A$20000,1,FALSE)),"No","Yes"))</f>
        <v>No</v>
      </c>
      <c r="K8269" s="1" t="str">
        <f>IF($J8269="Yes",VLOOKUP($C8269,'ProvResponder deviceId'!$A$1:$C$20000,3,FALSE),"-")</f>
        <v>-</v>
      </c>
      <c r="L8269" s="1" t="str">
        <f t="shared" si="258"/>
        <v/>
      </c>
      <c r="M8269" s="1" t="str">
        <f t="shared" si="259"/>
        <v/>
      </c>
      <c r="N8269" s="1" t="str">
        <f>IF(ISBLANK($C8269),"",IF(ISNA(VLOOKUP($L8269,'result messages'!$H$3:$L$11,2,FALSE)),VLOOKUP($M8269,'result messages'!$H$3:$L$11,2,FALSE),VLOOKUP($L8269,'result messages'!$H$3:$L$11,2,FALSE)))</f>
        <v/>
      </c>
      <c r="O8269" s="1" t="str">
        <f>IF(ISBLANK($C8269),"",IF(ISNA(VLOOKUP($L8269,'result messages'!$H$3:$L$11,3,FALSE)),VLOOKUP($M8269,'result messages'!$H$3:$L$11,3,FALSE),VLOOKUP($L8269,'result messages'!$H$3:$L$11,3,FALSE)))</f>
        <v/>
      </c>
      <c r="P8269" s="1" t="str">
        <f>IF(ISBLANK($C8269),"",IF(ISNA(VLOOKUP($L8269,'result messages'!$H$3:$L$11,4,FALSE)),VLOOKUP($M8269,'result messages'!$H$3:$L$11,4,FALSE),VLOOKUP($L8269,'result messages'!$H$3:$L$11,4,FALSE)))</f>
        <v/>
      </c>
      <c r="Q8269" s="1" t="str">
        <f>IF(ISBLANK($C8269),"",IF(ISNA(VLOOKUP($L8269,'result messages'!$H$3:$L$11,5,FALSE)),VLOOKUP($M8269,'result messages'!$H$3:$L$11,5,FALSE),VLOOKUP($L8269,'result messages'!$H$3:$L$11,5,FALSE)))</f>
        <v/>
      </c>
    </row>
    <row r="8270" spans="1:17">
      <c r="A8270" s="1">
        <v>8267</v>
      </c>
      <c r="B8270" s="1"/>
      <c r="C8270" s="1"/>
      <c r="D8270" s="1"/>
      <c r="E8270" s="6"/>
      <c r="F8270" s="1"/>
      <c r="G8270" s="1" t="str">
        <f>IF(ISNA(VLOOKUP($C8270,'DTEN TCAP Linkage deviceId'!$A$1:$A$20000,1,FALSE)),"No","Yes")</f>
        <v>No</v>
      </c>
      <c r="H8270" s="1" t="str">
        <f>IF(ISNA(VLOOKUP($C8270,'Provisioning Requester'!$F$3:$H$20000,2,FALSE)),"No","Yes")</f>
        <v>No</v>
      </c>
      <c r="I8270" s="1" t="str">
        <f>IF($H8270="Yes",VLOOKUP($C8270,'Provisioning Requester'!$F$3:$H$20000,3,FALSE),"-")</f>
        <v>-</v>
      </c>
      <c r="J8270" s="1" t="str">
        <f>IF(OR(D8270="SVCP", E8270="TRUE"), "No", IF(ISNA(VLOOKUP($C8270,'ProvResponder deviceId'!$A$1:$A$20000,1,FALSE)),"No","Yes"))</f>
        <v>No</v>
      </c>
      <c r="K8270" s="1" t="str">
        <f>IF($J8270="Yes",VLOOKUP($C8270,'ProvResponder deviceId'!$A$1:$C$20000,3,FALSE),"-")</f>
        <v>-</v>
      </c>
      <c r="L8270" s="1" t="str">
        <f t="shared" si="258"/>
        <v/>
      </c>
      <c r="M8270" s="1" t="str">
        <f t="shared" si="259"/>
        <v/>
      </c>
      <c r="N8270" s="1" t="str">
        <f>IF(ISBLANK($C8270),"",IF(ISNA(VLOOKUP($L8270,'result messages'!$H$3:$L$11,2,FALSE)),VLOOKUP($M8270,'result messages'!$H$3:$L$11,2,FALSE),VLOOKUP($L8270,'result messages'!$H$3:$L$11,2,FALSE)))</f>
        <v/>
      </c>
      <c r="O8270" s="1" t="str">
        <f>IF(ISBLANK($C8270),"",IF(ISNA(VLOOKUP($L8270,'result messages'!$H$3:$L$11,3,FALSE)),VLOOKUP($M8270,'result messages'!$H$3:$L$11,3,FALSE),VLOOKUP($L8270,'result messages'!$H$3:$L$11,3,FALSE)))</f>
        <v/>
      </c>
      <c r="P8270" s="1" t="str">
        <f>IF(ISBLANK($C8270),"",IF(ISNA(VLOOKUP($L8270,'result messages'!$H$3:$L$11,4,FALSE)),VLOOKUP($M8270,'result messages'!$H$3:$L$11,4,FALSE),VLOOKUP($L8270,'result messages'!$H$3:$L$11,4,FALSE)))</f>
        <v/>
      </c>
      <c r="Q8270" s="1" t="str">
        <f>IF(ISBLANK($C8270),"",IF(ISNA(VLOOKUP($L8270,'result messages'!$H$3:$L$11,5,FALSE)),VLOOKUP($M8270,'result messages'!$H$3:$L$11,5,FALSE),VLOOKUP($L8270,'result messages'!$H$3:$L$11,5,FALSE)))</f>
        <v/>
      </c>
    </row>
    <row r="8271" spans="1:17">
      <c r="A8271" s="1">
        <v>8268</v>
      </c>
      <c r="B8271" s="1"/>
      <c r="C8271" s="1"/>
      <c r="D8271" s="1"/>
      <c r="E8271" s="6"/>
      <c r="F8271" s="1"/>
      <c r="G8271" s="1" t="str">
        <f>IF(ISNA(VLOOKUP($C8271,'DTEN TCAP Linkage deviceId'!$A$1:$A$20000,1,FALSE)),"No","Yes")</f>
        <v>No</v>
      </c>
      <c r="H8271" s="1" t="str">
        <f>IF(ISNA(VLOOKUP($C8271,'Provisioning Requester'!$F$3:$H$20000,2,FALSE)),"No","Yes")</f>
        <v>No</v>
      </c>
      <c r="I8271" s="1" t="str">
        <f>IF($H8271="Yes",VLOOKUP($C8271,'Provisioning Requester'!$F$3:$H$20000,3,FALSE),"-")</f>
        <v>-</v>
      </c>
      <c r="J8271" s="1" t="str">
        <f>IF(OR(D8271="SVCP", E8271="TRUE"), "No", IF(ISNA(VLOOKUP($C8271,'ProvResponder deviceId'!$A$1:$A$20000,1,FALSE)),"No","Yes"))</f>
        <v>No</v>
      </c>
      <c r="K8271" s="1" t="str">
        <f>IF($J8271="Yes",VLOOKUP($C8271,'ProvResponder deviceId'!$A$1:$C$20000,3,FALSE),"-")</f>
        <v>-</v>
      </c>
      <c r="L8271" s="1" t="str">
        <f t="shared" si="258"/>
        <v/>
      </c>
      <c r="M8271" s="1" t="str">
        <f t="shared" si="259"/>
        <v/>
      </c>
      <c r="N8271" s="1" t="str">
        <f>IF(ISBLANK($C8271),"",IF(ISNA(VLOOKUP($L8271,'result messages'!$H$3:$L$11,2,FALSE)),VLOOKUP($M8271,'result messages'!$H$3:$L$11,2,FALSE),VLOOKUP($L8271,'result messages'!$H$3:$L$11,2,FALSE)))</f>
        <v/>
      </c>
      <c r="O8271" s="1" t="str">
        <f>IF(ISBLANK($C8271),"",IF(ISNA(VLOOKUP($L8271,'result messages'!$H$3:$L$11,3,FALSE)),VLOOKUP($M8271,'result messages'!$H$3:$L$11,3,FALSE),VLOOKUP($L8271,'result messages'!$H$3:$L$11,3,FALSE)))</f>
        <v/>
      </c>
      <c r="P8271" s="1" t="str">
        <f>IF(ISBLANK($C8271),"",IF(ISNA(VLOOKUP($L8271,'result messages'!$H$3:$L$11,4,FALSE)),VLOOKUP($M8271,'result messages'!$H$3:$L$11,4,FALSE),VLOOKUP($L8271,'result messages'!$H$3:$L$11,4,FALSE)))</f>
        <v/>
      </c>
      <c r="Q8271" s="1" t="str">
        <f>IF(ISBLANK($C8271),"",IF(ISNA(VLOOKUP($L8271,'result messages'!$H$3:$L$11,5,FALSE)),VLOOKUP($M8271,'result messages'!$H$3:$L$11,5,FALSE),VLOOKUP($L8271,'result messages'!$H$3:$L$11,5,FALSE)))</f>
        <v/>
      </c>
    </row>
    <row r="8272" spans="1:17">
      <c r="A8272" s="1">
        <v>8269</v>
      </c>
      <c r="B8272" s="1"/>
      <c r="C8272" s="1"/>
      <c r="D8272" s="1"/>
      <c r="E8272" s="6"/>
      <c r="F8272" s="1"/>
      <c r="G8272" s="1" t="str">
        <f>IF(ISNA(VLOOKUP($C8272,'DTEN TCAP Linkage deviceId'!$A$1:$A$20000,1,FALSE)),"No","Yes")</f>
        <v>No</v>
      </c>
      <c r="H8272" s="1" t="str">
        <f>IF(ISNA(VLOOKUP($C8272,'Provisioning Requester'!$F$3:$H$20000,2,FALSE)),"No","Yes")</f>
        <v>No</v>
      </c>
      <c r="I8272" s="1" t="str">
        <f>IF($H8272="Yes",VLOOKUP($C8272,'Provisioning Requester'!$F$3:$H$20000,3,FALSE),"-")</f>
        <v>-</v>
      </c>
      <c r="J8272" s="1" t="str">
        <f>IF(OR(D8272="SVCP", E8272="TRUE"), "No", IF(ISNA(VLOOKUP($C8272,'ProvResponder deviceId'!$A$1:$A$20000,1,FALSE)),"No","Yes"))</f>
        <v>No</v>
      </c>
      <c r="K8272" s="1" t="str">
        <f>IF($J8272="Yes",VLOOKUP($C8272,'ProvResponder deviceId'!$A$1:$C$20000,3,FALSE),"-")</f>
        <v>-</v>
      </c>
      <c r="L8272" s="1" t="str">
        <f t="shared" si="258"/>
        <v/>
      </c>
      <c r="M8272" s="1" t="str">
        <f t="shared" si="259"/>
        <v/>
      </c>
      <c r="N8272" s="1" t="str">
        <f>IF(ISBLANK($C8272),"",IF(ISNA(VLOOKUP($L8272,'result messages'!$H$3:$L$11,2,FALSE)),VLOOKUP($M8272,'result messages'!$H$3:$L$11,2,FALSE),VLOOKUP($L8272,'result messages'!$H$3:$L$11,2,FALSE)))</f>
        <v/>
      </c>
      <c r="O8272" s="1" t="str">
        <f>IF(ISBLANK($C8272),"",IF(ISNA(VLOOKUP($L8272,'result messages'!$H$3:$L$11,3,FALSE)),VLOOKUP($M8272,'result messages'!$H$3:$L$11,3,FALSE),VLOOKUP($L8272,'result messages'!$H$3:$L$11,3,FALSE)))</f>
        <v/>
      </c>
      <c r="P8272" s="1" t="str">
        <f>IF(ISBLANK($C8272),"",IF(ISNA(VLOOKUP($L8272,'result messages'!$H$3:$L$11,4,FALSE)),VLOOKUP($M8272,'result messages'!$H$3:$L$11,4,FALSE),VLOOKUP($L8272,'result messages'!$H$3:$L$11,4,FALSE)))</f>
        <v/>
      </c>
      <c r="Q8272" s="1" t="str">
        <f>IF(ISBLANK($C8272),"",IF(ISNA(VLOOKUP($L8272,'result messages'!$H$3:$L$11,5,FALSE)),VLOOKUP($M8272,'result messages'!$H$3:$L$11,5,FALSE),VLOOKUP($L8272,'result messages'!$H$3:$L$11,5,FALSE)))</f>
        <v/>
      </c>
    </row>
    <row r="8273" spans="1:17">
      <c r="A8273" s="1">
        <v>8270</v>
      </c>
      <c r="B8273" s="1"/>
      <c r="C8273" s="1"/>
      <c r="D8273" s="1"/>
      <c r="E8273" s="6"/>
      <c r="F8273" s="1"/>
      <c r="G8273" s="1" t="str">
        <f>IF(ISNA(VLOOKUP($C8273,'DTEN TCAP Linkage deviceId'!$A$1:$A$20000,1,FALSE)),"No","Yes")</f>
        <v>No</v>
      </c>
      <c r="H8273" s="1" t="str">
        <f>IF(ISNA(VLOOKUP($C8273,'Provisioning Requester'!$F$3:$H$20000,2,FALSE)),"No","Yes")</f>
        <v>No</v>
      </c>
      <c r="I8273" s="1" t="str">
        <f>IF($H8273="Yes",VLOOKUP($C8273,'Provisioning Requester'!$F$3:$H$20000,3,FALSE),"-")</f>
        <v>-</v>
      </c>
      <c r="J8273" s="1" t="str">
        <f>IF(OR(D8273="SVCP", E8273="TRUE"), "No", IF(ISNA(VLOOKUP($C8273,'ProvResponder deviceId'!$A$1:$A$20000,1,FALSE)),"No","Yes"))</f>
        <v>No</v>
      </c>
      <c r="K8273" s="1" t="str">
        <f>IF($J8273="Yes",VLOOKUP($C8273,'ProvResponder deviceId'!$A$1:$C$20000,3,FALSE),"-")</f>
        <v>-</v>
      </c>
      <c r="L8273" s="1" t="str">
        <f t="shared" si="258"/>
        <v/>
      </c>
      <c r="M8273" s="1" t="str">
        <f t="shared" si="259"/>
        <v/>
      </c>
      <c r="N8273" s="1" t="str">
        <f>IF(ISBLANK($C8273),"",IF(ISNA(VLOOKUP($L8273,'result messages'!$H$3:$L$11,2,FALSE)),VLOOKUP($M8273,'result messages'!$H$3:$L$11,2,FALSE),VLOOKUP($L8273,'result messages'!$H$3:$L$11,2,FALSE)))</f>
        <v/>
      </c>
      <c r="O8273" s="1" t="str">
        <f>IF(ISBLANK($C8273),"",IF(ISNA(VLOOKUP($L8273,'result messages'!$H$3:$L$11,3,FALSE)),VLOOKUP($M8273,'result messages'!$H$3:$L$11,3,FALSE),VLOOKUP($L8273,'result messages'!$H$3:$L$11,3,FALSE)))</f>
        <v/>
      </c>
      <c r="P8273" s="1" t="str">
        <f>IF(ISBLANK($C8273),"",IF(ISNA(VLOOKUP($L8273,'result messages'!$H$3:$L$11,4,FALSE)),VLOOKUP($M8273,'result messages'!$H$3:$L$11,4,FALSE),VLOOKUP($L8273,'result messages'!$H$3:$L$11,4,FALSE)))</f>
        <v/>
      </c>
      <c r="Q8273" s="1" t="str">
        <f>IF(ISBLANK($C8273),"",IF(ISNA(VLOOKUP($L8273,'result messages'!$H$3:$L$11,5,FALSE)),VLOOKUP($M8273,'result messages'!$H$3:$L$11,5,FALSE),VLOOKUP($L8273,'result messages'!$H$3:$L$11,5,FALSE)))</f>
        <v/>
      </c>
    </row>
    <row r="8274" spans="1:17">
      <c r="A8274" s="1">
        <v>8271</v>
      </c>
      <c r="B8274" s="1"/>
      <c r="C8274" s="1"/>
      <c r="D8274" s="1"/>
      <c r="E8274" s="6"/>
      <c r="F8274" s="1"/>
      <c r="G8274" s="1" t="str">
        <f>IF(ISNA(VLOOKUP($C8274,'DTEN TCAP Linkage deviceId'!$A$1:$A$20000,1,FALSE)),"No","Yes")</f>
        <v>No</v>
      </c>
      <c r="H8274" s="1" t="str">
        <f>IF(ISNA(VLOOKUP($C8274,'Provisioning Requester'!$F$3:$H$20000,2,FALSE)),"No","Yes")</f>
        <v>No</v>
      </c>
      <c r="I8274" s="1" t="str">
        <f>IF($H8274="Yes",VLOOKUP($C8274,'Provisioning Requester'!$F$3:$H$20000,3,FALSE),"-")</f>
        <v>-</v>
      </c>
      <c r="J8274" s="1" t="str">
        <f>IF(OR(D8274="SVCP", E8274="TRUE"), "No", IF(ISNA(VLOOKUP($C8274,'ProvResponder deviceId'!$A$1:$A$20000,1,FALSE)),"No","Yes"))</f>
        <v>No</v>
      </c>
      <c r="K8274" s="1" t="str">
        <f>IF($J8274="Yes",VLOOKUP($C8274,'ProvResponder deviceId'!$A$1:$C$20000,3,FALSE),"-")</f>
        <v>-</v>
      </c>
      <c r="L8274" s="1" t="str">
        <f t="shared" si="258"/>
        <v/>
      </c>
      <c r="M8274" s="1" t="str">
        <f t="shared" si="259"/>
        <v/>
      </c>
      <c r="N8274" s="1" t="str">
        <f>IF(ISBLANK($C8274),"",IF(ISNA(VLOOKUP($L8274,'result messages'!$H$3:$L$11,2,FALSE)),VLOOKUP($M8274,'result messages'!$H$3:$L$11,2,FALSE),VLOOKUP($L8274,'result messages'!$H$3:$L$11,2,FALSE)))</f>
        <v/>
      </c>
      <c r="O8274" s="1" t="str">
        <f>IF(ISBLANK($C8274),"",IF(ISNA(VLOOKUP($L8274,'result messages'!$H$3:$L$11,3,FALSE)),VLOOKUP($M8274,'result messages'!$H$3:$L$11,3,FALSE),VLOOKUP($L8274,'result messages'!$H$3:$L$11,3,FALSE)))</f>
        <v/>
      </c>
      <c r="P8274" s="1" t="str">
        <f>IF(ISBLANK($C8274),"",IF(ISNA(VLOOKUP($L8274,'result messages'!$H$3:$L$11,4,FALSE)),VLOOKUP($M8274,'result messages'!$H$3:$L$11,4,FALSE),VLOOKUP($L8274,'result messages'!$H$3:$L$11,4,FALSE)))</f>
        <v/>
      </c>
      <c r="Q8274" s="1" t="str">
        <f>IF(ISBLANK($C8274),"",IF(ISNA(VLOOKUP($L8274,'result messages'!$H$3:$L$11,5,FALSE)),VLOOKUP($M8274,'result messages'!$H$3:$L$11,5,FALSE),VLOOKUP($L8274,'result messages'!$H$3:$L$11,5,FALSE)))</f>
        <v/>
      </c>
    </row>
    <row r="8275" spans="1:17">
      <c r="A8275" s="1">
        <v>8272</v>
      </c>
      <c r="B8275" s="1"/>
      <c r="C8275" s="1"/>
      <c r="D8275" s="1"/>
      <c r="E8275" s="6"/>
      <c r="F8275" s="1"/>
      <c r="G8275" s="1" t="str">
        <f>IF(ISNA(VLOOKUP($C8275,'DTEN TCAP Linkage deviceId'!$A$1:$A$20000,1,FALSE)),"No","Yes")</f>
        <v>No</v>
      </c>
      <c r="H8275" s="1" t="str">
        <f>IF(ISNA(VLOOKUP($C8275,'Provisioning Requester'!$F$3:$H$20000,2,FALSE)),"No","Yes")</f>
        <v>No</v>
      </c>
      <c r="I8275" s="1" t="str">
        <f>IF($H8275="Yes",VLOOKUP($C8275,'Provisioning Requester'!$F$3:$H$20000,3,FALSE),"-")</f>
        <v>-</v>
      </c>
      <c r="J8275" s="1" t="str">
        <f>IF(OR(D8275="SVCP", E8275="TRUE"), "No", IF(ISNA(VLOOKUP($C8275,'ProvResponder deviceId'!$A$1:$A$20000,1,FALSE)),"No","Yes"))</f>
        <v>No</v>
      </c>
      <c r="K8275" s="1" t="str">
        <f>IF($J8275="Yes",VLOOKUP($C8275,'ProvResponder deviceId'!$A$1:$C$20000,3,FALSE),"-")</f>
        <v>-</v>
      </c>
      <c r="L8275" s="1" t="str">
        <f t="shared" si="258"/>
        <v/>
      </c>
      <c r="M8275" s="1" t="str">
        <f t="shared" si="259"/>
        <v/>
      </c>
      <c r="N8275" s="1" t="str">
        <f>IF(ISBLANK($C8275),"",IF(ISNA(VLOOKUP($L8275,'result messages'!$H$3:$L$11,2,FALSE)),VLOOKUP($M8275,'result messages'!$H$3:$L$11,2,FALSE),VLOOKUP($L8275,'result messages'!$H$3:$L$11,2,FALSE)))</f>
        <v/>
      </c>
      <c r="O8275" s="1" t="str">
        <f>IF(ISBLANK($C8275),"",IF(ISNA(VLOOKUP($L8275,'result messages'!$H$3:$L$11,3,FALSE)),VLOOKUP($M8275,'result messages'!$H$3:$L$11,3,FALSE),VLOOKUP($L8275,'result messages'!$H$3:$L$11,3,FALSE)))</f>
        <v/>
      </c>
      <c r="P8275" s="1" t="str">
        <f>IF(ISBLANK($C8275),"",IF(ISNA(VLOOKUP($L8275,'result messages'!$H$3:$L$11,4,FALSE)),VLOOKUP($M8275,'result messages'!$H$3:$L$11,4,FALSE),VLOOKUP($L8275,'result messages'!$H$3:$L$11,4,FALSE)))</f>
        <v/>
      </c>
      <c r="Q8275" s="1" t="str">
        <f>IF(ISBLANK($C8275),"",IF(ISNA(VLOOKUP($L8275,'result messages'!$H$3:$L$11,5,FALSE)),VLOOKUP($M8275,'result messages'!$H$3:$L$11,5,FALSE),VLOOKUP($L8275,'result messages'!$H$3:$L$11,5,FALSE)))</f>
        <v/>
      </c>
    </row>
    <row r="8276" spans="1:17">
      <c r="A8276" s="1">
        <v>8273</v>
      </c>
      <c r="B8276" s="1"/>
      <c r="C8276" s="1"/>
      <c r="D8276" s="1"/>
      <c r="E8276" s="6"/>
      <c r="F8276" s="1"/>
      <c r="G8276" s="1" t="str">
        <f>IF(ISNA(VLOOKUP($C8276,'DTEN TCAP Linkage deviceId'!$A$1:$A$20000,1,FALSE)),"No","Yes")</f>
        <v>No</v>
      </c>
      <c r="H8276" s="1" t="str">
        <f>IF(ISNA(VLOOKUP($C8276,'Provisioning Requester'!$F$3:$H$20000,2,FALSE)),"No","Yes")</f>
        <v>No</v>
      </c>
      <c r="I8276" s="1" t="str">
        <f>IF($H8276="Yes",VLOOKUP($C8276,'Provisioning Requester'!$F$3:$H$20000,3,FALSE),"-")</f>
        <v>-</v>
      </c>
      <c r="J8276" s="1" t="str">
        <f>IF(OR(D8276="SVCP", E8276="TRUE"), "No", IF(ISNA(VLOOKUP($C8276,'ProvResponder deviceId'!$A$1:$A$20000,1,FALSE)),"No","Yes"))</f>
        <v>No</v>
      </c>
      <c r="K8276" s="1" t="str">
        <f>IF($J8276="Yes",VLOOKUP($C8276,'ProvResponder deviceId'!$A$1:$C$20000,3,FALSE),"-")</f>
        <v>-</v>
      </c>
      <c r="L8276" s="1" t="str">
        <f t="shared" si="258"/>
        <v/>
      </c>
      <c r="M8276" s="1" t="str">
        <f t="shared" si="259"/>
        <v/>
      </c>
      <c r="N8276" s="1" t="str">
        <f>IF(ISBLANK($C8276),"",IF(ISNA(VLOOKUP($L8276,'result messages'!$H$3:$L$11,2,FALSE)),VLOOKUP($M8276,'result messages'!$H$3:$L$11,2,FALSE),VLOOKUP($L8276,'result messages'!$H$3:$L$11,2,FALSE)))</f>
        <v/>
      </c>
      <c r="O8276" s="1" t="str">
        <f>IF(ISBLANK($C8276),"",IF(ISNA(VLOOKUP($L8276,'result messages'!$H$3:$L$11,3,FALSE)),VLOOKUP($M8276,'result messages'!$H$3:$L$11,3,FALSE),VLOOKUP($L8276,'result messages'!$H$3:$L$11,3,FALSE)))</f>
        <v/>
      </c>
      <c r="P8276" s="1" t="str">
        <f>IF(ISBLANK($C8276),"",IF(ISNA(VLOOKUP($L8276,'result messages'!$H$3:$L$11,4,FALSE)),VLOOKUP($M8276,'result messages'!$H$3:$L$11,4,FALSE),VLOOKUP($L8276,'result messages'!$H$3:$L$11,4,FALSE)))</f>
        <v/>
      </c>
      <c r="Q8276" s="1" t="str">
        <f>IF(ISBLANK($C8276),"",IF(ISNA(VLOOKUP($L8276,'result messages'!$H$3:$L$11,5,FALSE)),VLOOKUP($M8276,'result messages'!$H$3:$L$11,5,FALSE),VLOOKUP($L8276,'result messages'!$H$3:$L$11,5,FALSE)))</f>
        <v/>
      </c>
    </row>
    <row r="8277" spans="1:17">
      <c r="A8277" s="1">
        <v>8274</v>
      </c>
      <c r="B8277" s="1"/>
      <c r="C8277" s="1"/>
      <c r="D8277" s="1"/>
      <c r="E8277" s="6"/>
      <c r="F8277" s="1"/>
      <c r="G8277" s="1" t="str">
        <f>IF(ISNA(VLOOKUP($C8277,'DTEN TCAP Linkage deviceId'!$A$1:$A$20000,1,FALSE)),"No","Yes")</f>
        <v>No</v>
      </c>
      <c r="H8277" s="1" t="str">
        <f>IF(ISNA(VLOOKUP($C8277,'Provisioning Requester'!$F$3:$H$20000,2,FALSE)),"No","Yes")</f>
        <v>No</v>
      </c>
      <c r="I8277" s="1" t="str">
        <f>IF($H8277="Yes",VLOOKUP($C8277,'Provisioning Requester'!$F$3:$H$20000,3,FALSE),"-")</f>
        <v>-</v>
      </c>
      <c r="J8277" s="1" t="str">
        <f>IF(OR(D8277="SVCP", E8277="TRUE"), "No", IF(ISNA(VLOOKUP($C8277,'ProvResponder deviceId'!$A$1:$A$20000,1,FALSE)),"No","Yes"))</f>
        <v>No</v>
      </c>
      <c r="K8277" s="1" t="str">
        <f>IF($J8277="Yes",VLOOKUP($C8277,'ProvResponder deviceId'!$A$1:$C$20000,3,FALSE),"-")</f>
        <v>-</v>
      </c>
      <c r="L8277" s="1" t="str">
        <f t="shared" si="258"/>
        <v/>
      </c>
      <c r="M8277" s="1" t="str">
        <f t="shared" si="259"/>
        <v/>
      </c>
      <c r="N8277" s="1" t="str">
        <f>IF(ISBLANK($C8277),"",IF(ISNA(VLOOKUP($L8277,'result messages'!$H$3:$L$11,2,FALSE)),VLOOKUP($M8277,'result messages'!$H$3:$L$11,2,FALSE),VLOOKUP($L8277,'result messages'!$H$3:$L$11,2,FALSE)))</f>
        <v/>
      </c>
      <c r="O8277" s="1" t="str">
        <f>IF(ISBLANK($C8277),"",IF(ISNA(VLOOKUP($L8277,'result messages'!$H$3:$L$11,3,FALSE)),VLOOKUP($M8277,'result messages'!$H$3:$L$11,3,FALSE),VLOOKUP($L8277,'result messages'!$H$3:$L$11,3,FALSE)))</f>
        <v/>
      </c>
      <c r="P8277" s="1" t="str">
        <f>IF(ISBLANK($C8277),"",IF(ISNA(VLOOKUP($L8277,'result messages'!$H$3:$L$11,4,FALSE)),VLOOKUP($M8277,'result messages'!$H$3:$L$11,4,FALSE),VLOOKUP($L8277,'result messages'!$H$3:$L$11,4,FALSE)))</f>
        <v/>
      </c>
      <c r="Q8277" s="1" t="str">
        <f>IF(ISBLANK($C8277),"",IF(ISNA(VLOOKUP($L8277,'result messages'!$H$3:$L$11,5,FALSE)),VLOOKUP($M8277,'result messages'!$H$3:$L$11,5,FALSE),VLOOKUP($L8277,'result messages'!$H$3:$L$11,5,FALSE)))</f>
        <v/>
      </c>
    </row>
    <row r="8278" spans="1:17">
      <c r="A8278" s="1">
        <v>8275</v>
      </c>
      <c r="B8278" s="1"/>
      <c r="C8278" s="1"/>
      <c r="D8278" s="1"/>
      <c r="E8278" s="6"/>
      <c r="F8278" s="1"/>
      <c r="G8278" s="1" t="str">
        <f>IF(ISNA(VLOOKUP($C8278,'DTEN TCAP Linkage deviceId'!$A$1:$A$20000,1,FALSE)),"No","Yes")</f>
        <v>No</v>
      </c>
      <c r="H8278" s="1" t="str">
        <f>IF(ISNA(VLOOKUP($C8278,'Provisioning Requester'!$F$3:$H$20000,2,FALSE)),"No","Yes")</f>
        <v>No</v>
      </c>
      <c r="I8278" s="1" t="str">
        <f>IF($H8278="Yes",VLOOKUP($C8278,'Provisioning Requester'!$F$3:$H$20000,3,FALSE),"-")</f>
        <v>-</v>
      </c>
      <c r="J8278" s="1" t="str">
        <f>IF(OR(D8278="SVCP", E8278="TRUE"), "No", IF(ISNA(VLOOKUP($C8278,'ProvResponder deviceId'!$A$1:$A$20000,1,FALSE)),"No","Yes"))</f>
        <v>No</v>
      </c>
      <c r="K8278" s="1" t="str">
        <f>IF($J8278="Yes",VLOOKUP($C8278,'ProvResponder deviceId'!$A$1:$C$20000,3,FALSE),"-")</f>
        <v>-</v>
      </c>
      <c r="L8278" s="1" t="str">
        <f t="shared" si="258"/>
        <v/>
      </c>
      <c r="M8278" s="1" t="str">
        <f t="shared" si="259"/>
        <v/>
      </c>
      <c r="N8278" s="1" t="str">
        <f>IF(ISBLANK($C8278),"",IF(ISNA(VLOOKUP($L8278,'result messages'!$H$3:$L$11,2,FALSE)),VLOOKUP($M8278,'result messages'!$H$3:$L$11,2,FALSE),VLOOKUP($L8278,'result messages'!$H$3:$L$11,2,FALSE)))</f>
        <v/>
      </c>
      <c r="O8278" s="1" t="str">
        <f>IF(ISBLANK($C8278),"",IF(ISNA(VLOOKUP($L8278,'result messages'!$H$3:$L$11,3,FALSE)),VLOOKUP($M8278,'result messages'!$H$3:$L$11,3,FALSE),VLOOKUP($L8278,'result messages'!$H$3:$L$11,3,FALSE)))</f>
        <v/>
      </c>
      <c r="P8278" s="1" t="str">
        <f>IF(ISBLANK($C8278),"",IF(ISNA(VLOOKUP($L8278,'result messages'!$H$3:$L$11,4,FALSE)),VLOOKUP($M8278,'result messages'!$H$3:$L$11,4,FALSE),VLOOKUP($L8278,'result messages'!$H$3:$L$11,4,FALSE)))</f>
        <v/>
      </c>
      <c r="Q8278" s="1" t="str">
        <f>IF(ISBLANK($C8278),"",IF(ISNA(VLOOKUP($L8278,'result messages'!$H$3:$L$11,5,FALSE)),VLOOKUP($M8278,'result messages'!$H$3:$L$11,5,FALSE),VLOOKUP($L8278,'result messages'!$H$3:$L$11,5,FALSE)))</f>
        <v/>
      </c>
    </row>
    <row r="8279" spans="1:17">
      <c r="A8279" s="1">
        <v>8276</v>
      </c>
      <c r="B8279" s="1"/>
      <c r="C8279" s="1"/>
      <c r="D8279" s="1"/>
      <c r="E8279" s="6"/>
      <c r="F8279" s="1"/>
      <c r="G8279" s="1" t="str">
        <f>IF(ISNA(VLOOKUP($C8279,'DTEN TCAP Linkage deviceId'!$A$1:$A$20000,1,FALSE)),"No","Yes")</f>
        <v>No</v>
      </c>
      <c r="H8279" s="1" t="str">
        <f>IF(ISNA(VLOOKUP($C8279,'Provisioning Requester'!$F$3:$H$20000,2,FALSE)),"No","Yes")</f>
        <v>No</v>
      </c>
      <c r="I8279" s="1" t="str">
        <f>IF($H8279="Yes",VLOOKUP($C8279,'Provisioning Requester'!$F$3:$H$20000,3,FALSE),"-")</f>
        <v>-</v>
      </c>
      <c r="J8279" s="1" t="str">
        <f>IF(OR(D8279="SVCP", E8279="TRUE"), "No", IF(ISNA(VLOOKUP($C8279,'ProvResponder deviceId'!$A$1:$A$20000,1,FALSE)),"No","Yes"))</f>
        <v>No</v>
      </c>
      <c r="K8279" s="1" t="str">
        <f>IF($J8279="Yes",VLOOKUP($C8279,'ProvResponder deviceId'!$A$1:$C$20000,3,FALSE),"-")</f>
        <v>-</v>
      </c>
      <c r="L8279" s="1" t="str">
        <f t="shared" si="258"/>
        <v/>
      </c>
      <c r="M8279" s="1" t="str">
        <f t="shared" si="259"/>
        <v/>
      </c>
      <c r="N8279" s="1" t="str">
        <f>IF(ISBLANK($C8279),"",IF(ISNA(VLOOKUP($L8279,'result messages'!$H$3:$L$11,2,FALSE)),VLOOKUP($M8279,'result messages'!$H$3:$L$11,2,FALSE),VLOOKUP($L8279,'result messages'!$H$3:$L$11,2,FALSE)))</f>
        <v/>
      </c>
      <c r="O8279" s="1" t="str">
        <f>IF(ISBLANK($C8279),"",IF(ISNA(VLOOKUP($L8279,'result messages'!$H$3:$L$11,3,FALSE)),VLOOKUP($M8279,'result messages'!$H$3:$L$11,3,FALSE),VLOOKUP($L8279,'result messages'!$H$3:$L$11,3,FALSE)))</f>
        <v/>
      </c>
      <c r="P8279" s="1" t="str">
        <f>IF(ISBLANK($C8279),"",IF(ISNA(VLOOKUP($L8279,'result messages'!$H$3:$L$11,4,FALSE)),VLOOKUP($M8279,'result messages'!$H$3:$L$11,4,FALSE),VLOOKUP($L8279,'result messages'!$H$3:$L$11,4,FALSE)))</f>
        <v/>
      </c>
      <c r="Q8279" s="1" t="str">
        <f>IF(ISBLANK($C8279),"",IF(ISNA(VLOOKUP($L8279,'result messages'!$H$3:$L$11,5,FALSE)),VLOOKUP($M8279,'result messages'!$H$3:$L$11,5,FALSE),VLOOKUP($L8279,'result messages'!$H$3:$L$11,5,FALSE)))</f>
        <v/>
      </c>
    </row>
    <row r="8280" spans="1:17">
      <c r="A8280" s="1">
        <v>8277</v>
      </c>
      <c r="B8280" s="1"/>
      <c r="C8280" s="1"/>
      <c r="D8280" s="1"/>
      <c r="E8280" s="6"/>
      <c r="F8280" s="1"/>
      <c r="G8280" s="1" t="str">
        <f>IF(ISNA(VLOOKUP($C8280,'DTEN TCAP Linkage deviceId'!$A$1:$A$20000,1,FALSE)),"No","Yes")</f>
        <v>No</v>
      </c>
      <c r="H8280" s="1" t="str">
        <f>IF(ISNA(VLOOKUP($C8280,'Provisioning Requester'!$F$3:$H$20000,2,FALSE)),"No","Yes")</f>
        <v>No</v>
      </c>
      <c r="I8280" s="1" t="str">
        <f>IF($H8280="Yes",VLOOKUP($C8280,'Provisioning Requester'!$F$3:$H$20000,3,FALSE),"-")</f>
        <v>-</v>
      </c>
      <c r="J8280" s="1" t="str">
        <f>IF(OR(D8280="SVCP", E8280="TRUE"), "No", IF(ISNA(VLOOKUP($C8280,'ProvResponder deviceId'!$A$1:$A$20000,1,FALSE)),"No","Yes"))</f>
        <v>No</v>
      </c>
      <c r="K8280" s="1" t="str">
        <f>IF($J8280="Yes",VLOOKUP($C8280,'ProvResponder deviceId'!$A$1:$C$20000,3,FALSE),"-")</f>
        <v>-</v>
      </c>
      <c r="L8280" s="1" t="str">
        <f t="shared" si="258"/>
        <v/>
      </c>
      <c r="M8280" s="1" t="str">
        <f t="shared" si="259"/>
        <v/>
      </c>
      <c r="N8280" s="1" t="str">
        <f>IF(ISBLANK($C8280),"",IF(ISNA(VLOOKUP($L8280,'result messages'!$H$3:$L$11,2,FALSE)),VLOOKUP($M8280,'result messages'!$H$3:$L$11,2,FALSE),VLOOKUP($L8280,'result messages'!$H$3:$L$11,2,FALSE)))</f>
        <v/>
      </c>
      <c r="O8280" s="1" t="str">
        <f>IF(ISBLANK($C8280),"",IF(ISNA(VLOOKUP($L8280,'result messages'!$H$3:$L$11,3,FALSE)),VLOOKUP($M8280,'result messages'!$H$3:$L$11,3,FALSE),VLOOKUP($L8280,'result messages'!$H$3:$L$11,3,FALSE)))</f>
        <v/>
      </c>
      <c r="P8280" s="1" t="str">
        <f>IF(ISBLANK($C8280),"",IF(ISNA(VLOOKUP($L8280,'result messages'!$H$3:$L$11,4,FALSE)),VLOOKUP($M8280,'result messages'!$H$3:$L$11,4,FALSE),VLOOKUP($L8280,'result messages'!$H$3:$L$11,4,FALSE)))</f>
        <v/>
      </c>
      <c r="Q8280" s="1" t="str">
        <f>IF(ISBLANK($C8280),"",IF(ISNA(VLOOKUP($L8280,'result messages'!$H$3:$L$11,5,FALSE)),VLOOKUP($M8280,'result messages'!$H$3:$L$11,5,FALSE),VLOOKUP($L8280,'result messages'!$H$3:$L$11,5,FALSE)))</f>
        <v/>
      </c>
    </row>
    <row r="8281" spans="1:17">
      <c r="A8281" s="1">
        <v>8278</v>
      </c>
      <c r="B8281" s="1"/>
      <c r="C8281" s="1"/>
      <c r="D8281" s="1"/>
      <c r="E8281" s="6"/>
      <c r="F8281" s="1"/>
      <c r="G8281" s="1" t="str">
        <f>IF(ISNA(VLOOKUP($C8281,'DTEN TCAP Linkage deviceId'!$A$1:$A$20000,1,FALSE)),"No","Yes")</f>
        <v>No</v>
      </c>
      <c r="H8281" s="1" t="str">
        <f>IF(ISNA(VLOOKUP($C8281,'Provisioning Requester'!$F$3:$H$20000,2,FALSE)),"No","Yes")</f>
        <v>No</v>
      </c>
      <c r="I8281" s="1" t="str">
        <f>IF($H8281="Yes",VLOOKUP($C8281,'Provisioning Requester'!$F$3:$H$20000,3,FALSE),"-")</f>
        <v>-</v>
      </c>
      <c r="J8281" s="1" t="str">
        <f>IF(OR(D8281="SVCP", E8281="TRUE"), "No", IF(ISNA(VLOOKUP($C8281,'ProvResponder deviceId'!$A$1:$A$20000,1,FALSE)),"No","Yes"))</f>
        <v>No</v>
      </c>
      <c r="K8281" s="1" t="str">
        <f>IF($J8281="Yes",VLOOKUP($C8281,'ProvResponder deviceId'!$A$1:$C$20000,3,FALSE),"-")</f>
        <v>-</v>
      </c>
      <c r="L8281" s="1" t="str">
        <f t="shared" si="258"/>
        <v/>
      </c>
      <c r="M8281" s="1" t="str">
        <f t="shared" si="259"/>
        <v/>
      </c>
      <c r="N8281" s="1" t="str">
        <f>IF(ISBLANK($C8281),"",IF(ISNA(VLOOKUP($L8281,'result messages'!$H$3:$L$11,2,FALSE)),VLOOKUP($M8281,'result messages'!$H$3:$L$11,2,FALSE),VLOOKUP($L8281,'result messages'!$H$3:$L$11,2,FALSE)))</f>
        <v/>
      </c>
      <c r="O8281" s="1" t="str">
        <f>IF(ISBLANK($C8281),"",IF(ISNA(VLOOKUP($L8281,'result messages'!$H$3:$L$11,3,FALSE)),VLOOKUP($M8281,'result messages'!$H$3:$L$11,3,FALSE),VLOOKUP($L8281,'result messages'!$H$3:$L$11,3,FALSE)))</f>
        <v/>
      </c>
      <c r="P8281" s="1" t="str">
        <f>IF(ISBLANK($C8281),"",IF(ISNA(VLOOKUP($L8281,'result messages'!$H$3:$L$11,4,FALSE)),VLOOKUP($M8281,'result messages'!$H$3:$L$11,4,FALSE),VLOOKUP($L8281,'result messages'!$H$3:$L$11,4,FALSE)))</f>
        <v/>
      </c>
      <c r="Q8281" s="1" t="str">
        <f>IF(ISBLANK($C8281),"",IF(ISNA(VLOOKUP($L8281,'result messages'!$H$3:$L$11,5,FALSE)),VLOOKUP($M8281,'result messages'!$H$3:$L$11,5,FALSE),VLOOKUP($L8281,'result messages'!$H$3:$L$11,5,FALSE)))</f>
        <v/>
      </c>
    </row>
    <row r="8282" spans="1:17">
      <c r="A8282" s="1">
        <v>8279</v>
      </c>
      <c r="B8282" s="1"/>
      <c r="C8282" s="1"/>
      <c r="D8282" s="1"/>
      <c r="E8282" s="6"/>
      <c r="F8282" s="1"/>
      <c r="G8282" s="1" t="str">
        <f>IF(ISNA(VLOOKUP($C8282,'DTEN TCAP Linkage deviceId'!$A$1:$A$20000,1,FALSE)),"No","Yes")</f>
        <v>No</v>
      </c>
      <c r="H8282" s="1" t="str">
        <f>IF(ISNA(VLOOKUP($C8282,'Provisioning Requester'!$F$3:$H$20000,2,FALSE)),"No","Yes")</f>
        <v>No</v>
      </c>
      <c r="I8282" s="1" t="str">
        <f>IF($H8282="Yes",VLOOKUP($C8282,'Provisioning Requester'!$F$3:$H$20000,3,FALSE),"-")</f>
        <v>-</v>
      </c>
      <c r="J8282" s="1" t="str">
        <f>IF(OR(D8282="SVCP", E8282="TRUE"), "No", IF(ISNA(VLOOKUP($C8282,'ProvResponder deviceId'!$A$1:$A$20000,1,FALSE)),"No","Yes"))</f>
        <v>No</v>
      </c>
      <c r="K8282" s="1" t="str">
        <f>IF($J8282="Yes",VLOOKUP($C8282,'ProvResponder deviceId'!$A$1:$C$20000,3,FALSE),"-")</f>
        <v>-</v>
      </c>
      <c r="L8282" s="1" t="str">
        <f t="shared" si="258"/>
        <v/>
      </c>
      <c r="M8282" s="1" t="str">
        <f t="shared" si="259"/>
        <v/>
      </c>
      <c r="N8282" s="1" t="str">
        <f>IF(ISBLANK($C8282),"",IF(ISNA(VLOOKUP($L8282,'result messages'!$H$3:$L$11,2,FALSE)),VLOOKUP($M8282,'result messages'!$H$3:$L$11,2,FALSE),VLOOKUP($L8282,'result messages'!$H$3:$L$11,2,FALSE)))</f>
        <v/>
      </c>
      <c r="O8282" s="1" t="str">
        <f>IF(ISBLANK($C8282),"",IF(ISNA(VLOOKUP($L8282,'result messages'!$H$3:$L$11,3,FALSE)),VLOOKUP($M8282,'result messages'!$H$3:$L$11,3,FALSE),VLOOKUP($L8282,'result messages'!$H$3:$L$11,3,FALSE)))</f>
        <v/>
      </c>
      <c r="P8282" s="1" t="str">
        <f>IF(ISBLANK($C8282),"",IF(ISNA(VLOOKUP($L8282,'result messages'!$H$3:$L$11,4,FALSE)),VLOOKUP($M8282,'result messages'!$H$3:$L$11,4,FALSE),VLOOKUP($L8282,'result messages'!$H$3:$L$11,4,FALSE)))</f>
        <v/>
      </c>
      <c r="Q8282" s="1" t="str">
        <f>IF(ISBLANK($C8282),"",IF(ISNA(VLOOKUP($L8282,'result messages'!$H$3:$L$11,5,FALSE)),VLOOKUP($M8282,'result messages'!$H$3:$L$11,5,FALSE),VLOOKUP($L8282,'result messages'!$H$3:$L$11,5,FALSE)))</f>
        <v/>
      </c>
    </row>
    <row r="8283" spans="1:17">
      <c r="A8283" s="1">
        <v>8280</v>
      </c>
      <c r="B8283" s="1"/>
      <c r="C8283" s="1"/>
      <c r="D8283" s="1"/>
      <c r="E8283" s="6"/>
      <c r="F8283" s="1"/>
      <c r="G8283" s="1" t="str">
        <f>IF(ISNA(VLOOKUP($C8283,'DTEN TCAP Linkage deviceId'!$A$1:$A$20000,1,FALSE)),"No","Yes")</f>
        <v>No</v>
      </c>
      <c r="H8283" s="1" t="str">
        <f>IF(ISNA(VLOOKUP($C8283,'Provisioning Requester'!$F$3:$H$20000,2,FALSE)),"No","Yes")</f>
        <v>No</v>
      </c>
      <c r="I8283" s="1" t="str">
        <f>IF($H8283="Yes",VLOOKUP($C8283,'Provisioning Requester'!$F$3:$H$20000,3,FALSE),"-")</f>
        <v>-</v>
      </c>
      <c r="J8283" s="1" t="str">
        <f>IF(OR(D8283="SVCP", E8283="TRUE"), "No", IF(ISNA(VLOOKUP($C8283,'ProvResponder deviceId'!$A$1:$A$20000,1,FALSE)),"No","Yes"))</f>
        <v>No</v>
      </c>
      <c r="K8283" s="1" t="str">
        <f>IF($J8283="Yes",VLOOKUP($C8283,'ProvResponder deviceId'!$A$1:$C$20000,3,FALSE),"-")</f>
        <v>-</v>
      </c>
      <c r="L8283" s="1" t="str">
        <f t="shared" si="258"/>
        <v/>
      </c>
      <c r="M8283" s="1" t="str">
        <f t="shared" si="259"/>
        <v/>
      </c>
      <c r="N8283" s="1" t="str">
        <f>IF(ISBLANK($C8283),"",IF(ISNA(VLOOKUP($L8283,'result messages'!$H$3:$L$11,2,FALSE)),VLOOKUP($M8283,'result messages'!$H$3:$L$11,2,FALSE),VLOOKUP($L8283,'result messages'!$H$3:$L$11,2,FALSE)))</f>
        <v/>
      </c>
      <c r="O8283" s="1" t="str">
        <f>IF(ISBLANK($C8283),"",IF(ISNA(VLOOKUP($L8283,'result messages'!$H$3:$L$11,3,FALSE)),VLOOKUP($M8283,'result messages'!$H$3:$L$11,3,FALSE),VLOOKUP($L8283,'result messages'!$H$3:$L$11,3,FALSE)))</f>
        <v/>
      </c>
      <c r="P8283" s="1" t="str">
        <f>IF(ISBLANK($C8283),"",IF(ISNA(VLOOKUP($L8283,'result messages'!$H$3:$L$11,4,FALSE)),VLOOKUP($M8283,'result messages'!$H$3:$L$11,4,FALSE),VLOOKUP($L8283,'result messages'!$H$3:$L$11,4,FALSE)))</f>
        <v/>
      </c>
      <c r="Q8283" s="1" t="str">
        <f>IF(ISBLANK($C8283),"",IF(ISNA(VLOOKUP($L8283,'result messages'!$H$3:$L$11,5,FALSE)),VLOOKUP($M8283,'result messages'!$H$3:$L$11,5,FALSE),VLOOKUP($L8283,'result messages'!$H$3:$L$11,5,FALSE)))</f>
        <v/>
      </c>
    </row>
    <row r="8284" spans="1:17">
      <c r="A8284" s="1">
        <v>8281</v>
      </c>
      <c r="B8284" s="1"/>
      <c r="C8284" s="1"/>
      <c r="D8284" s="1"/>
      <c r="E8284" s="6"/>
      <c r="F8284" s="1"/>
      <c r="G8284" s="1" t="str">
        <f>IF(ISNA(VLOOKUP($C8284,'DTEN TCAP Linkage deviceId'!$A$1:$A$20000,1,FALSE)),"No","Yes")</f>
        <v>No</v>
      </c>
      <c r="H8284" s="1" t="str">
        <f>IF(ISNA(VLOOKUP($C8284,'Provisioning Requester'!$F$3:$H$20000,2,FALSE)),"No","Yes")</f>
        <v>No</v>
      </c>
      <c r="I8284" s="1" t="str">
        <f>IF($H8284="Yes",VLOOKUP($C8284,'Provisioning Requester'!$F$3:$H$20000,3,FALSE),"-")</f>
        <v>-</v>
      </c>
      <c r="J8284" s="1" t="str">
        <f>IF(OR(D8284="SVCP", E8284="TRUE"), "No", IF(ISNA(VLOOKUP($C8284,'ProvResponder deviceId'!$A$1:$A$20000,1,FALSE)),"No","Yes"))</f>
        <v>No</v>
      </c>
      <c r="K8284" s="1" t="str">
        <f>IF($J8284="Yes",VLOOKUP($C8284,'ProvResponder deviceId'!$A$1:$C$20000,3,FALSE),"-")</f>
        <v>-</v>
      </c>
      <c r="L8284" s="1" t="str">
        <f t="shared" si="258"/>
        <v/>
      </c>
      <c r="M8284" s="1" t="str">
        <f t="shared" si="259"/>
        <v/>
      </c>
      <c r="N8284" s="1" t="str">
        <f>IF(ISBLANK($C8284),"",IF(ISNA(VLOOKUP($L8284,'result messages'!$H$3:$L$11,2,FALSE)),VLOOKUP($M8284,'result messages'!$H$3:$L$11,2,FALSE),VLOOKUP($L8284,'result messages'!$H$3:$L$11,2,FALSE)))</f>
        <v/>
      </c>
      <c r="O8284" s="1" t="str">
        <f>IF(ISBLANK($C8284),"",IF(ISNA(VLOOKUP($L8284,'result messages'!$H$3:$L$11,3,FALSE)),VLOOKUP($M8284,'result messages'!$H$3:$L$11,3,FALSE),VLOOKUP($L8284,'result messages'!$H$3:$L$11,3,FALSE)))</f>
        <v/>
      </c>
      <c r="P8284" s="1" t="str">
        <f>IF(ISBLANK($C8284),"",IF(ISNA(VLOOKUP($L8284,'result messages'!$H$3:$L$11,4,FALSE)),VLOOKUP($M8284,'result messages'!$H$3:$L$11,4,FALSE),VLOOKUP($L8284,'result messages'!$H$3:$L$11,4,FALSE)))</f>
        <v/>
      </c>
      <c r="Q8284" s="1" t="str">
        <f>IF(ISBLANK($C8284),"",IF(ISNA(VLOOKUP($L8284,'result messages'!$H$3:$L$11,5,FALSE)),VLOOKUP($M8284,'result messages'!$H$3:$L$11,5,FALSE),VLOOKUP($L8284,'result messages'!$H$3:$L$11,5,FALSE)))</f>
        <v/>
      </c>
    </row>
    <row r="8285" spans="1:17">
      <c r="A8285" s="1">
        <v>8282</v>
      </c>
      <c r="B8285" s="1"/>
      <c r="C8285" s="1"/>
      <c r="D8285" s="1"/>
      <c r="E8285" s="6"/>
      <c r="F8285" s="1"/>
      <c r="G8285" s="1" t="str">
        <f>IF(ISNA(VLOOKUP($C8285,'DTEN TCAP Linkage deviceId'!$A$1:$A$20000,1,FALSE)),"No","Yes")</f>
        <v>No</v>
      </c>
      <c r="H8285" s="1" t="str">
        <f>IF(ISNA(VLOOKUP($C8285,'Provisioning Requester'!$F$3:$H$20000,2,FALSE)),"No","Yes")</f>
        <v>No</v>
      </c>
      <c r="I8285" s="1" t="str">
        <f>IF($H8285="Yes",VLOOKUP($C8285,'Provisioning Requester'!$F$3:$H$20000,3,FALSE),"-")</f>
        <v>-</v>
      </c>
      <c r="J8285" s="1" t="str">
        <f>IF(OR(D8285="SVCP", E8285="TRUE"), "No", IF(ISNA(VLOOKUP($C8285,'ProvResponder deviceId'!$A$1:$A$20000,1,FALSE)),"No","Yes"))</f>
        <v>No</v>
      </c>
      <c r="K8285" s="1" t="str">
        <f>IF($J8285="Yes",VLOOKUP($C8285,'ProvResponder deviceId'!$A$1:$C$20000,3,FALSE),"-")</f>
        <v>-</v>
      </c>
      <c r="L8285" s="1" t="str">
        <f t="shared" si="258"/>
        <v/>
      </c>
      <c r="M8285" s="1" t="str">
        <f t="shared" si="259"/>
        <v/>
      </c>
      <c r="N8285" s="1" t="str">
        <f>IF(ISBLANK($C8285),"",IF(ISNA(VLOOKUP($L8285,'result messages'!$H$3:$L$11,2,FALSE)),VLOOKUP($M8285,'result messages'!$H$3:$L$11,2,FALSE),VLOOKUP($L8285,'result messages'!$H$3:$L$11,2,FALSE)))</f>
        <v/>
      </c>
      <c r="O8285" s="1" t="str">
        <f>IF(ISBLANK($C8285),"",IF(ISNA(VLOOKUP($L8285,'result messages'!$H$3:$L$11,3,FALSE)),VLOOKUP($M8285,'result messages'!$H$3:$L$11,3,FALSE),VLOOKUP($L8285,'result messages'!$H$3:$L$11,3,FALSE)))</f>
        <v/>
      </c>
      <c r="P8285" s="1" t="str">
        <f>IF(ISBLANK($C8285),"",IF(ISNA(VLOOKUP($L8285,'result messages'!$H$3:$L$11,4,FALSE)),VLOOKUP($M8285,'result messages'!$H$3:$L$11,4,FALSE),VLOOKUP($L8285,'result messages'!$H$3:$L$11,4,FALSE)))</f>
        <v/>
      </c>
      <c r="Q8285" s="1" t="str">
        <f>IF(ISBLANK($C8285),"",IF(ISNA(VLOOKUP($L8285,'result messages'!$H$3:$L$11,5,FALSE)),VLOOKUP($M8285,'result messages'!$H$3:$L$11,5,FALSE),VLOOKUP($L8285,'result messages'!$H$3:$L$11,5,FALSE)))</f>
        <v/>
      </c>
    </row>
    <row r="8286" spans="1:17">
      <c r="A8286" s="1">
        <v>8283</v>
      </c>
      <c r="B8286" s="1"/>
      <c r="C8286" s="1"/>
      <c r="D8286" s="1"/>
      <c r="E8286" s="6"/>
      <c r="F8286" s="1"/>
      <c r="G8286" s="1" t="str">
        <f>IF(ISNA(VLOOKUP($C8286,'DTEN TCAP Linkage deviceId'!$A$1:$A$20000,1,FALSE)),"No","Yes")</f>
        <v>No</v>
      </c>
      <c r="H8286" s="1" t="str">
        <f>IF(ISNA(VLOOKUP($C8286,'Provisioning Requester'!$F$3:$H$20000,2,FALSE)),"No","Yes")</f>
        <v>No</v>
      </c>
      <c r="I8286" s="1" t="str">
        <f>IF($H8286="Yes",VLOOKUP($C8286,'Provisioning Requester'!$F$3:$H$20000,3,FALSE),"-")</f>
        <v>-</v>
      </c>
      <c r="J8286" s="1" t="str">
        <f>IF(OR(D8286="SVCP", E8286="TRUE"), "No", IF(ISNA(VLOOKUP($C8286,'ProvResponder deviceId'!$A$1:$A$20000,1,FALSE)),"No","Yes"))</f>
        <v>No</v>
      </c>
      <c r="K8286" s="1" t="str">
        <f>IF($J8286="Yes",VLOOKUP($C8286,'ProvResponder deviceId'!$A$1:$C$20000,3,FALSE),"-")</f>
        <v>-</v>
      </c>
      <c r="L8286" s="1" t="str">
        <f t="shared" si="258"/>
        <v/>
      </c>
      <c r="M8286" s="1" t="str">
        <f t="shared" si="259"/>
        <v/>
      </c>
      <c r="N8286" s="1" t="str">
        <f>IF(ISBLANK($C8286),"",IF(ISNA(VLOOKUP($L8286,'result messages'!$H$3:$L$11,2,FALSE)),VLOOKUP($M8286,'result messages'!$H$3:$L$11,2,FALSE),VLOOKUP($L8286,'result messages'!$H$3:$L$11,2,FALSE)))</f>
        <v/>
      </c>
      <c r="O8286" s="1" t="str">
        <f>IF(ISBLANK($C8286),"",IF(ISNA(VLOOKUP($L8286,'result messages'!$H$3:$L$11,3,FALSE)),VLOOKUP($M8286,'result messages'!$H$3:$L$11,3,FALSE),VLOOKUP($L8286,'result messages'!$H$3:$L$11,3,FALSE)))</f>
        <v/>
      </c>
      <c r="P8286" s="1" t="str">
        <f>IF(ISBLANK($C8286),"",IF(ISNA(VLOOKUP($L8286,'result messages'!$H$3:$L$11,4,FALSE)),VLOOKUP($M8286,'result messages'!$H$3:$L$11,4,FALSE),VLOOKUP($L8286,'result messages'!$H$3:$L$11,4,FALSE)))</f>
        <v/>
      </c>
      <c r="Q8286" s="1" t="str">
        <f>IF(ISBLANK($C8286),"",IF(ISNA(VLOOKUP($L8286,'result messages'!$H$3:$L$11,5,FALSE)),VLOOKUP($M8286,'result messages'!$H$3:$L$11,5,FALSE),VLOOKUP($L8286,'result messages'!$H$3:$L$11,5,FALSE)))</f>
        <v/>
      </c>
    </row>
    <row r="8287" spans="1:17">
      <c r="A8287" s="1">
        <v>8284</v>
      </c>
      <c r="B8287" s="1"/>
      <c r="C8287" s="1"/>
      <c r="D8287" s="1"/>
      <c r="E8287" s="6"/>
      <c r="F8287" s="1"/>
      <c r="G8287" s="1" t="str">
        <f>IF(ISNA(VLOOKUP($C8287,'DTEN TCAP Linkage deviceId'!$A$1:$A$20000,1,FALSE)),"No","Yes")</f>
        <v>No</v>
      </c>
      <c r="H8287" s="1" t="str">
        <f>IF(ISNA(VLOOKUP($C8287,'Provisioning Requester'!$F$3:$H$20000,2,FALSE)),"No","Yes")</f>
        <v>No</v>
      </c>
      <c r="I8287" s="1" t="str">
        <f>IF($H8287="Yes",VLOOKUP($C8287,'Provisioning Requester'!$F$3:$H$20000,3,FALSE),"-")</f>
        <v>-</v>
      </c>
      <c r="J8287" s="1" t="str">
        <f>IF(OR(D8287="SVCP", E8287="TRUE"), "No", IF(ISNA(VLOOKUP($C8287,'ProvResponder deviceId'!$A$1:$A$20000,1,FALSE)),"No","Yes"))</f>
        <v>No</v>
      </c>
      <c r="K8287" s="1" t="str">
        <f>IF($J8287="Yes",VLOOKUP($C8287,'ProvResponder deviceId'!$A$1:$C$20000,3,FALSE),"-")</f>
        <v>-</v>
      </c>
      <c r="L8287" s="1" t="str">
        <f t="shared" si="258"/>
        <v/>
      </c>
      <c r="M8287" s="1" t="str">
        <f t="shared" si="259"/>
        <v/>
      </c>
      <c r="N8287" s="1" t="str">
        <f>IF(ISBLANK($C8287),"",IF(ISNA(VLOOKUP($L8287,'result messages'!$H$3:$L$11,2,FALSE)),VLOOKUP($M8287,'result messages'!$H$3:$L$11,2,FALSE),VLOOKUP($L8287,'result messages'!$H$3:$L$11,2,FALSE)))</f>
        <v/>
      </c>
      <c r="O8287" s="1" t="str">
        <f>IF(ISBLANK($C8287),"",IF(ISNA(VLOOKUP($L8287,'result messages'!$H$3:$L$11,3,FALSE)),VLOOKUP($M8287,'result messages'!$H$3:$L$11,3,FALSE),VLOOKUP($L8287,'result messages'!$H$3:$L$11,3,FALSE)))</f>
        <v/>
      </c>
      <c r="P8287" s="1" t="str">
        <f>IF(ISBLANK($C8287),"",IF(ISNA(VLOOKUP($L8287,'result messages'!$H$3:$L$11,4,FALSE)),VLOOKUP($M8287,'result messages'!$H$3:$L$11,4,FALSE),VLOOKUP($L8287,'result messages'!$H$3:$L$11,4,FALSE)))</f>
        <v/>
      </c>
      <c r="Q8287" s="1" t="str">
        <f>IF(ISBLANK($C8287),"",IF(ISNA(VLOOKUP($L8287,'result messages'!$H$3:$L$11,5,FALSE)),VLOOKUP($M8287,'result messages'!$H$3:$L$11,5,FALSE),VLOOKUP($L8287,'result messages'!$H$3:$L$11,5,FALSE)))</f>
        <v/>
      </c>
    </row>
    <row r="8288" spans="1:17">
      <c r="A8288" s="1">
        <v>8285</v>
      </c>
      <c r="B8288" s="1"/>
      <c r="C8288" s="1"/>
      <c r="D8288" s="1"/>
      <c r="E8288" s="6"/>
      <c r="F8288" s="1"/>
      <c r="G8288" s="1" t="str">
        <f>IF(ISNA(VLOOKUP($C8288,'DTEN TCAP Linkage deviceId'!$A$1:$A$20000,1,FALSE)),"No","Yes")</f>
        <v>No</v>
      </c>
      <c r="H8288" s="1" t="str">
        <f>IF(ISNA(VLOOKUP($C8288,'Provisioning Requester'!$F$3:$H$20000,2,FALSE)),"No","Yes")</f>
        <v>No</v>
      </c>
      <c r="I8288" s="1" t="str">
        <f>IF($H8288="Yes",VLOOKUP($C8288,'Provisioning Requester'!$F$3:$H$20000,3,FALSE),"-")</f>
        <v>-</v>
      </c>
      <c r="J8288" s="1" t="str">
        <f>IF(OR(D8288="SVCP", E8288="TRUE"), "No", IF(ISNA(VLOOKUP($C8288,'ProvResponder deviceId'!$A$1:$A$20000,1,FALSE)),"No","Yes"))</f>
        <v>No</v>
      </c>
      <c r="K8288" s="1" t="str">
        <f>IF($J8288="Yes",VLOOKUP($C8288,'ProvResponder deviceId'!$A$1:$C$20000,3,FALSE),"-")</f>
        <v>-</v>
      </c>
      <c r="L8288" s="1" t="str">
        <f t="shared" si="258"/>
        <v/>
      </c>
      <c r="M8288" s="1" t="str">
        <f t="shared" si="259"/>
        <v/>
      </c>
      <c r="N8288" s="1" t="str">
        <f>IF(ISBLANK($C8288),"",IF(ISNA(VLOOKUP($L8288,'result messages'!$H$3:$L$11,2,FALSE)),VLOOKUP($M8288,'result messages'!$H$3:$L$11,2,FALSE),VLOOKUP($L8288,'result messages'!$H$3:$L$11,2,FALSE)))</f>
        <v/>
      </c>
      <c r="O8288" s="1" t="str">
        <f>IF(ISBLANK($C8288),"",IF(ISNA(VLOOKUP($L8288,'result messages'!$H$3:$L$11,3,FALSE)),VLOOKUP($M8288,'result messages'!$H$3:$L$11,3,FALSE),VLOOKUP($L8288,'result messages'!$H$3:$L$11,3,FALSE)))</f>
        <v/>
      </c>
      <c r="P8288" s="1" t="str">
        <f>IF(ISBLANK($C8288),"",IF(ISNA(VLOOKUP($L8288,'result messages'!$H$3:$L$11,4,FALSE)),VLOOKUP($M8288,'result messages'!$H$3:$L$11,4,FALSE),VLOOKUP($L8288,'result messages'!$H$3:$L$11,4,FALSE)))</f>
        <v/>
      </c>
      <c r="Q8288" s="1" t="str">
        <f>IF(ISBLANK($C8288),"",IF(ISNA(VLOOKUP($L8288,'result messages'!$H$3:$L$11,5,FALSE)),VLOOKUP($M8288,'result messages'!$H$3:$L$11,5,FALSE),VLOOKUP($L8288,'result messages'!$H$3:$L$11,5,FALSE)))</f>
        <v/>
      </c>
    </row>
    <row r="8289" spans="1:17">
      <c r="A8289" s="1">
        <v>8286</v>
      </c>
      <c r="B8289" s="1"/>
      <c r="C8289" s="1"/>
      <c r="D8289" s="1"/>
      <c r="E8289" s="6"/>
      <c r="F8289" s="1"/>
      <c r="G8289" s="1" t="str">
        <f>IF(ISNA(VLOOKUP($C8289,'DTEN TCAP Linkage deviceId'!$A$1:$A$20000,1,FALSE)),"No","Yes")</f>
        <v>No</v>
      </c>
      <c r="H8289" s="1" t="str">
        <f>IF(ISNA(VLOOKUP($C8289,'Provisioning Requester'!$F$3:$H$20000,2,FALSE)),"No","Yes")</f>
        <v>No</v>
      </c>
      <c r="I8289" s="1" t="str">
        <f>IF($H8289="Yes",VLOOKUP($C8289,'Provisioning Requester'!$F$3:$H$20000,3,FALSE),"-")</f>
        <v>-</v>
      </c>
      <c r="J8289" s="1" t="str">
        <f>IF(OR(D8289="SVCP", E8289="TRUE"), "No", IF(ISNA(VLOOKUP($C8289,'ProvResponder deviceId'!$A$1:$A$20000,1,FALSE)),"No","Yes"))</f>
        <v>No</v>
      </c>
      <c r="K8289" s="1" t="str">
        <f>IF($J8289="Yes",VLOOKUP($C8289,'ProvResponder deviceId'!$A$1:$C$20000,3,FALSE),"-")</f>
        <v>-</v>
      </c>
      <c r="L8289" s="1" t="str">
        <f t="shared" si="258"/>
        <v/>
      </c>
      <c r="M8289" s="1" t="str">
        <f t="shared" si="259"/>
        <v/>
      </c>
      <c r="N8289" s="1" t="str">
        <f>IF(ISBLANK($C8289),"",IF(ISNA(VLOOKUP($L8289,'result messages'!$H$3:$L$11,2,FALSE)),VLOOKUP($M8289,'result messages'!$H$3:$L$11,2,FALSE),VLOOKUP($L8289,'result messages'!$H$3:$L$11,2,FALSE)))</f>
        <v/>
      </c>
      <c r="O8289" s="1" t="str">
        <f>IF(ISBLANK($C8289),"",IF(ISNA(VLOOKUP($L8289,'result messages'!$H$3:$L$11,3,FALSE)),VLOOKUP($M8289,'result messages'!$H$3:$L$11,3,FALSE),VLOOKUP($L8289,'result messages'!$H$3:$L$11,3,FALSE)))</f>
        <v/>
      </c>
      <c r="P8289" s="1" t="str">
        <f>IF(ISBLANK($C8289),"",IF(ISNA(VLOOKUP($L8289,'result messages'!$H$3:$L$11,4,FALSE)),VLOOKUP($M8289,'result messages'!$H$3:$L$11,4,FALSE),VLOOKUP($L8289,'result messages'!$H$3:$L$11,4,FALSE)))</f>
        <v/>
      </c>
      <c r="Q8289" s="1" t="str">
        <f>IF(ISBLANK($C8289),"",IF(ISNA(VLOOKUP($L8289,'result messages'!$H$3:$L$11,5,FALSE)),VLOOKUP($M8289,'result messages'!$H$3:$L$11,5,FALSE),VLOOKUP($L8289,'result messages'!$H$3:$L$11,5,FALSE)))</f>
        <v/>
      </c>
    </row>
    <row r="8290" spans="1:17">
      <c r="A8290" s="1">
        <v>8287</v>
      </c>
      <c r="B8290" s="1"/>
      <c r="C8290" s="1"/>
      <c r="D8290" s="1"/>
      <c r="E8290" s="6"/>
      <c r="F8290" s="1"/>
      <c r="G8290" s="1" t="str">
        <f>IF(ISNA(VLOOKUP($C8290,'DTEN TCAP Linkage deviceId'!$A$1:$A$20000,1,FALSE)),"No","Yes")</f>
        <v>No</v>
      </c>
      <c r="H8290" s="1" t="str">
        <f>IF(ISNA(VLOOKUP($C8290,'Provisioning Requester'!$F$3:$H$20000,2,FALSE)),"No","Yes")</f>
        <v>No</v>
      </c>
      <c r="I8290" s="1" t="str">
        <f>IF($H8290="Yes",VLOOKUP($C8290,'Provisioning Requester'!$F$3:$H$20000,3,FALSE),"-")</f>
        <v>-</v>
      </c>
      <c r="J8290" s="1" t="str">
        <f>IF(OR(D8290="SVCP", E8290="TRUE"), "No", IF(ISNA(VLOOKUP($C8290,'ProvResponder deviceId'!$A$1:$A$20000,1,FALSE)),"No","Yes"))</f>
        <v>No</v>
      </c>
      <c r="K8290" s="1" t="str">
        <f>IF($J8290="Yes",VLOOKUP($C8290,'ProvResponder deviceId'!$A$1:$C$20000,3,FALSE),"-")</f>
        <v>-</v>
      </c>
      <c r="L8290" s="1" t="str">
        <f t="shared" si="258"/>
        <v/>
      </c>
      <c r="M8290" s="1" t="str">
        <f t="shared" si="259"/>
        <v/>
      </c>
      <c r="N8290" s="1" t="str">
        <f>IF(ISBLANK($C8290),"",IF(ISNA(VLOOKUP($L8290,'result messages'!$H$3:$L$11,2,FALSE)),VLOOKUP($M8290,'result messages'!$H$3:$L$11,2,FALSE),VLOOKUP($L8290,'result messages'!$H$3:$L$11,2,FALSE)))</f>
        <v/>
      </c>
      <c r="O8290" s="1" t="str">
        <f>IF(ISBLANK($C8290),"",IF(ISNA(VLOOKUP($L8290,'result messages'!$H$3:$L$11,3,FALSE)),VLOOKUP($M8290,'result messages'!$H$3:$L$11,3,FALSE),VLOOKUP($L8290,'result messages'!$H$3:$L$11,3,FALSE)))</f>
        <v/>
      </c>
      <c r="P8290" s="1" t="str">
        <f>IF(ISBLANK($C8290),"",IF(ISNA(VLOOKUP($L8290,'result messages'!$H$3:$L$11,4,FALSE)),VLOOKUP($M8290,'result messages'!$H$3:$L$11,4,FALSE),VLOOKUP($L8290,'result messages'!$H$3:$L$11,4,FALSE)))</f>
        <v/>
      </c>
      <c r="Q8290" s="1" t="str">
        <f>IF(ISBLANK($C8290),"",IF(ISNA(VLOOKUP($L8290,'result messages'!$H$3:$L$11,5,FALSE)),VLOOKUP($M8290,'result messages'!$H$3:$L$11,5,FALSE),VLOOKUP($L8290,'result messages'!$H$3:$L$11,5,FALSE)))</f>
        <v/>
      </c>
    </row>
    <row r="8291" spans="1:17">
      <c r="A8291" s="1">
        <v>8288</v>
      </c>
      <c r="B8291" s="1"/>
      <c r="C8291" s="1"/>
      <c r="D8291" s="1"/>
      <c r="E8291" s="6"/>
      <c r="F8291" s="1"/>
      <c r="G8291" s="1" t="str">
        <f>IF(ISNA(VLOOKUP($C8291,'DTEN TCAP Linkage deviceId'!$A$1:$A$20000,1,FALSE)),"No","Yes")</f>
        <v>No</v>
      </c>
      <c r="H8291" s="1" t="str">
        <f>IF(ISNA(VLOOKUP($C8291,'Provisioning Requester'!$F$3:$H$20000,2,FALSE)),"No","Yes")</f>
        <v>No</v>
      </c>
      <c r="I8291" s="1" t="str">
        <f>IF($H8291="Yes",VLOOKUP($C8291,'Provisioning Requester'!$F$3:$H$20000,3,FALSE),"-")</f>
        <v>-</v>
      </c>
      <c r="J8291" s="1" t="str">
        <f>IF(OR(D8291="SVCP", E8291="TRUE"), "No", IF(ISNA(VLOOKUP($C8291,'ProvResponder deviceId'!$A$1:$A$20000,1,FALSE)),"No","Yes"))</f>
        <v>No</v>
      </c>
      <c r="K8291" s="1" t="str">
        <f>IF($J8291="Yes",VLOOKUP($C8291,'ProvResponder deviceId'!$A$1:$C$20000,3,FALSE),"-")</f>
        <v>-</v>
      </c>
      <c r="L8291" s="1" t="str">
        <f t="shared" si="258"/>
        <v/>
      </c>
      <c r="M8291" s="1" t="str">
        <f t="shared" si="259"/>
        <v/>
      </c>
      <c r="N8291" s="1" t="str">
        <f>IF(ISBLANK($C8291),"",IF(ISNA(VLOOKUP($L8291,'result messages'!$H$3:$L$11,2,FALSE)),VLOOKUP($M8291,'result messages'!$H$3:$L$11,2,FALSE),VLOOKUP($L8291,'result messages'!$H$3:$L$11,2,FALSE)))</f>
        <v/>
      </c>
      <c r="O8291" s="1" t="str">
        <f>IF(ISBLANK($C8291),"",IF(ISNA(VLOOKUP($L8291,'result messages'!$H$3:$L$11,3,FALSE)),VLOOKUP($M8291,'result messages'!$H$3:$L$11,3,FALSE),VLOOKUP($L8291,'result messages'!$H$3:$L$11,3,FALSE)))</f>
        <v/>
      </c>
      <c r="P8291" s="1" t="str">
        <f>IF(ISBLANK($C8291),"",IF(ISNA(VLOOKUP($L8291,'result messages'!$H$3:$L$11,4,FALSE)),VLOOKUP($M8291,'result messages'!$H$3:$L$11,4,FALSE),VLOOKUP($L8291,'result messages'!$H$3:$L$11,4,FALSE)))</f>
        <v/>
      </c>
      <c r="Q8291" s="1" t="str">
        <f>IF(ISBLANK($C8291),"",IF(ISNA(VLOOKUP($L8291,'result messages'!$H$3:$L$11,5,FALSE)),VLOOKUP($M8291,'result messages'!$H$3:$L$11,5,FALSE),VLOOKUP($L8291,'result messages'!$H$3:$L$11,5,FALSE)))</f>
        <v/>
      </c>
    </row>
    <row r="8292" spans="1:17">
      <c r="A8292" s="1">
        <v>8289</v>
      </c>
      <c r="B8292" s="1"/>
      <c r="C8292" s="1"/>
      <c r="D8292" s="1"/>
      <c r="E8292" s="6"/>
      <c r="F8292" s="1"/>
      <c r="G8292" s="1" t="str">
        <f>IF(ISNA(VLOOKUP($C8292,'DTEN TCAP Linkage deviceId'!$A$1:$A$20000,1,FALSE)),"No","Yes")</f>
        <v>No</v>
      </c>
      <c r="H8292" s="1" t="str">
        <f>IF(ISNA(VLOOKUP($C8292,'Provisioning Requester'!$F$3:$H$20000,2,FALSE)),"No","Yes")</f>
        <v>No</v>
      </c>
      <c r="I8292" s="1" t="str">
        <f>IF($H8292="Yes",VLOOKUP($C8292,'Provisioning Requester'!$F$3:$H$20000,3,FALSE),"-")</f>
        <v>-</v>
      </c>
      <c r="J8292" s="1" t="str">
        <f>IF(OR(D8292="SVCP", E8292="TRUE"), "No", IF(ISNA(VLOOKUP($C8292,'ProvResponder deviceId'!$A$1:$A$20000,1,FALSE)),"No","Yes"))</f>
        <v>No</v>
      </c>
      <c r="K8292" s="1" t="str">
        <f>IF($J8292="Yes",VLOOKUP($C8292,'ProvResponder deviceId'!$A$1:$C$20000,3,FALSE),"-")</f>
        <v>-</v>
      </c>
      <c r="L8292" s="1" t="str">
        <f t="shared" si="258"/>
        <v/>
      </c>
      <c r="M8292" s="1" t="str">
        <f t="shared" si="259"/>
        <v/>
      </c>
      <c r="N8292" s="1" t="str">
        <f>IF(ISBLANK($C8292),"",IF(ISNA(VLOOKUP($L8292,'result messages'!$H$3:$L$11,2,FALSE)),VLOOKUP($M8292,'result messages'!$H$3:$L$11,2,FALSE),VLOOKUP($L8292,'result messages'!$H$3:$L$11,2,FALSE)))</f>
        <v/>
      </c>
      <c r="O8292" s="1" t="str">
        <f>IF(ISBLANK($C8292),"",IF(ISNA(VLOOKUP($L8292,'result messages'!$H$3:$L$11,3,FALSE)),VLOOKUP($M8292,'result messages'!$H$3:$L$11,3,FALSE),VLOOKUP($L8292,'result messages'!$H$3:$L$11,3,FALSE)))</f>
        <v/>
      </c>
      <c r="P8292" s="1" t="str">
        <f>IF(ISBLANK($C8292),"",IF(ISNA(VLOOKUP($L8292,'result messages'!$H$3:$L$11,4,FALSE)),VLOOKUP($M8292,'result messages'!$H$3:$L$11,4,FALSE),VLOOKUP($L8292,'result messages'!$H$3:$L$11,4,FALSE)))</f>
        <v/>
      </c>
      <c r="Q8292" s="1" t="str">
        <f>IF(ISBLANK($C8292),"",IF(ISNA(VLOOKUP($L8292,'result messages'!$H$3:$L$11,5,FALSE)),VLOOKUP($M8292,'result messages'!$H$3:$L$11,5,FALSE),VLOOKUP($L8292,'result messages'!$H$3:$L$11,5,FALSE)))</f>
        <v/>
      </c>
    </row>
    <row r="8293" spans="1:17">
      <c r="A8293" s="1">
        <v>8290</v>
      </c>
      <c r="B8293" s="1"/>
      <c r="C8293" s="1"/>
      <c r="D8293" s="1"/>
      <c r="E8293" s="6"/>
      <c r="F8293" s="1"/>
      <c r="G8293" s="1" t="str">
        <f>IF(ISNA(VLOOKUP($C8293,'DTEN TCAP Linkage deviceId'!$A$1:$A$20000,1,FALSE)),"No","Yes")</f>
        <v>No</v>
      </c>
      <c r="H8293" s="1" t="str">
        <f>IF(ISNA(VLOOKUP($C8293,'Provisioning Requester'!$F$3:$H$20000,2,FALSE)),"No","Yes")</f>
        <v>No</v>
      </c>
      <c r="I8293" s="1" t="str">
        <f>IF($H8293="Yes",VLOOKUP($C8293,'Provisioning Requester'!$F$3:$H$20000,3,FALSE),"-")</f>
        <v>-</v>
      </c>
      <c r="J8293" s="1" t="str">
        <f>IF(OR(D8293="SVCP", E8293="TRUE"), "No", IF(ISNA(VLOOKUP($C8293,'ProvResponder deviceId'!$A$1:$A$20000,1,FALSE)),"No","Yes"))</f>
        <v>No</v>
      </c>
      <c r="K8293" s="1" t="str">
        <f>IF($J8293="Yes",VLOOKUP($C8293,'ProvResponder deviceId'!$A$1:$C$20000,3,FALSE),"-")</f>
        <v>-</v>
      </c>
      <c r="L8293" s="1" t="str">
        <f t="shared" si="258"/>
        <v/>
      </c>
      <c r="M8293" s="1" t="str">
        <f t="shared" si="259"/>
        <v/>
      </c>
      <c r="N8293" s="1" t="str">
        <f>IF(ISBLANK($C8293),"",IF(ISNA(VLOOKUP($L8293,'result messages'!$H$3:$L$11,2,FALSE)),VLOOKUP($M8293,'result messages'!$H$3:$L$11,2,FALSE),VLOOKUP($L8293,'result messages'!$H$3:$L$11,2,FALSE)))</f>
        <v/>
      </c>
      <c r="O8293" s="1" t="str">
        <f>IF(ISBLANK($C8293),"",IF(ISNA(VLOOKUP($L8293,'result messages'!$H$3:$L$11,3,FALSE)),VLOOKUP($M8293,'result messages'!$H$3:$L$11,3,FALSE),VLOOKUP($L8293,'result messages'!$H$3:$L$11,3,FALSE)))</f>
        <v/>
      </c>
      <c r="P8293" s="1" t="str">
        <f>IF(ISBLANK($C8293),"",IF(ISNA(VLOOKUP($L8293,'result messages'!$H$3:$L$11,4,FALSE)),VLOOKUP($M8293,'result messages'!$H$3:$L$11,4,FALSE),VLOOKUP($L8293,'result messages'!$H$3:$L$11,4,FALSE)))</f>
        <v/>
      </c>
      <c r="Q8293" s="1" t="str">
        <f>IF(ISBLANK($C8293),"",IF(ISNA(VLOOKUP($L8293,'result messages'!$H$3:$L$11,5,FALSE)),VLOOKUP($M8293,'result messages'!$H$3:$L$11,5,FALSE),VLOOKUP($L8293,'result messages'!$H$3:$L$11,5,FALSE)))</f>
        <v/>
      </c>
    </row>
    <row r="8294" spans="1:17">
      <c r="A8294" s="1">
        <v>8291</v>
      </c>
      <c r="B8294" s="1"/>
      <c r="C8294" s="1"/>
      <c r="D8294" s="1"/>
      <c r="E8294" s="6"/>
      <c r="F8294" s="1"/>
      <c r="G8294" s="1" t="str">
        <f>IF(ISNA(VLOOKUP($C8294,'DTEN TCAP Linkage deviceId'!$A$1:$A$20000,1,FALSE)),"No","Yes")</f>
        <v>No</v>
      </c>
      <c r="H8294" s="1" t="str">
        <f>IF(ISNA(VLOOKUP($C8294,'Provisioning Requester'!$F$3:$H$20000,2,FALSE)),"No","Yes")</f>
        <v>No</v>
      </c>
      <c r="I8294" s="1" t="str">
        <f>IF($H8294="Yes",VLOOKUP($C8294,'Provisioning Requester'!$F$3:$H$20000,3,FALSE),"-")</f>
        <v>-</v>
      </c>
      <c r="J8294" s="1" t="str">
        <f>IF(OR(D8294="SVCP", E8294="TRUE"), "No", IF(ISNA(VLOOKUP($C8294,'ProvResponder deviceId'!$A$1:$A$20000,1,FALSE)),"No","Yes"))</f>
        <v>No</v>
      </c>
      <c r="K8294" s="1" t="str">
        <f>IF($J8294="Yes",VLOOKUP($C8294,'ProvResponder deviceId'!$A$1:$C$20000,3,FALSE),"-")</f>
        <v>-</v>
      </c>
      <c r="L8294" s="1" t="str">
        <f t="shared" si="258"/>
        <v/>
      </c>
      <c r="M8294" s="1" t="str">
        <f t="shared" si="259"/>
        <v/>
      </c>
      <c r="N8294" s="1" t="str">
        <f>IF(ISBLANK($C8294),"",IF(ISNA(VLOOKUP($L8294,'result messages'!$H$3:$L$11,2,FALSE)),VLOOKUP($M8294,'result messages'!$H$3:$L$11,2,FALSE),VLOOKUP($L8294,'result messages'!$H$3:$L$11,2,FALSE)))</f>
        <v/>
      </c>
      <c r="O8294" s="1" t="str">
        <f>IF(ISBLANK($C8294),"",IF(ISNA(VLOOKUP($L8294,'result messages'!$H$3:$L$11,3,FALSE)),VLOOKUP($M8294,'result messages'!$H$3:$L$11,3,FALSE),VLOOKUP($L8294,'result messages'!$H$3:$L$11,3,FALSE)))</f>
        <v/>
      </c>
      <c r="P8294" s="1" t="str">
        <f>IF(ISBLANK($C8294),"",IF(ISNA(VLOOKUP($L8294,'result messages'!$H$3:$L$11,4,FALSE)),VLOOKUP($M8294,'result messages'!$H$3:$L$11,4,FALSE),VLOOKUP($L8294,'result messages'!$H$3:$L$11,4,FALSE)))</f>
        <v/>
      </c>
      <c r="Q8294" s="1" t="str">
        <f>IF(ISBLANK($C8294),"",IF(ISNA(VLOOKUP($L8294,'result messages'!$H$3:$L$11,5,FALSE)),VLOOKUP($M8294,'result messages'!$H$3:$L$11,5,FALSE),VLOOKUP($L8294,'result messages'!$H$3:$L$11,5,FALSE)))</f>
        <v/>
      </c>
    </row>
    <row r="8295" spans="1:17">
      <c r="A8295" s="1">
        <v>8292</v>
      </c>
      <c r="B8295" s="1"/>
      <c r="C8295" s="1"/>
      <c r="D8295" s="1"/>
      <c r="E8295" s="6"/>
      <c r="F8295" s="1"/>
      <c r="G8295" s="1" t="str">
        <f>IF(ISNA(VLOOKUP($C8295,'DTEN TCAP Linkage deviceId'!$A$1:$A$20000,1,FALSE)),"No","Yes")</f>
        <v>No</v>
      </c>
      <c r="H8295" s="1" t="str">
        <f>IF(ISNA(VLOOKUP($C8295,'Provisioning Requester'!$F$3:$H$20000,2,FALSE)),"No","Yes")</f>
        <v>No</v>
      </c>
      <c r="I8295" s="1" t="str">
        <f>IF($H8295="Yes",VLOOKUP($C8295,'Provisioning Requester'!$F$3:$H$20000,3,FALSE),"-")</f>
        <v>-</v>
      </c>
      <c r="J8295" s="1" t="str">
        <f>IF(OR(D8295="SVCP", E8295="TRUE"), "No", IF(ISNA(VLOOKUP($C8295,'ProvResponder deviceId'!$A$1:$A$20000,1,FALSE)),"No","Yes"))</f>
        <v>No</v>
      </c>
      <c r="K8295" s="1" t="str">
        <f>IF($J8295="Yes",VLOOKUP($C8295,'ProvResponder deviceId'!$A$1:$C$20000,3,FALSE),"-")</f>
        <v>-</v>
      </c>
      <c r="L8295" s="1" t="str">
        <f t="shared" si="258"/>
        <v/>
      </c>
      <c r="M8295" s="1" t="str">
        <f t="shared" si="259"/>
        <v/>
      </c>
      <c r="N8295" s="1" t="str">
        <f>IF(ISBLANK($C8295),"",IF(ISNA(VLOOKUP($L8295,'result messages'!$H$3:$L$11,2,FALSE)),VLOOKUP($M8295,'result messages'!$H$3:$L$11,2,FALSE),VLOOKUP($L8295,'result messages'!$H$3:$L$11,2,FALSE)))</f>
        <v/>
      </c>
      <c r="O8295" s="1" t="str">
        <f>IF(ISBLANK($C8295),"",IF(ISNA(VLOOKUP($L8295,'result messages'!$H$3:$L$11,3,FALSE)),VLOOKUP($M8295,'result messages'!$H$3:$L$11,3,FALSE),VLOOKUP($L8295,'result messages'!$H$3:$L$11,3,FALSE)))</f>
        <v/>
      </c>
      <c r="P8295" s="1" t="str">
        <f>IF(ISBLANK($C8295),"",IF(ISNA(VLOOKUP($L8295,'result messages'!$H$3:$L$11,4,FALSE)),VLOOKUP($M8295,'result messages'!$H$3:$L$11,4,FALSE),VLOOKUP($L8295,'result messages'!$H$3:$L$11,4,FALSE)))</f>
        <v/>
      </c>
      <c r="Q8295" s="1" t="str">
        <f>IF(ISBLANK($C8295),"",IF(ISNA(VLOOKUP($L8295,'result messages'!$H$3:$L$11,5,FALSE)),VLOOKUP($M8295,'result messages'!$H$3:$L$11,5,FALSE),VLOOKUP($L8295,'result messages'!$H$3:$L$11,5,FALSE)))</f>
        <v/>
      </c>
    </row>
    <row r="8296" spans="1:17">
      <c r="A8296" s="1">
        <v>8293</v>
      </c>
      <c r="B8296" s="1"/>
      <c r="C8296" s="1"/>
      <c r="D8296" s="1"/>
      <c r="E8296" s="6"/>
      <c r="F8296" s="1"/>
      <c r="G8296" s="1" t="str">
        <f>IF(ISNA(VLOOKUP($C8296,'DTEN TCAP Linkage deviceId'!$A$1:$A$20000,1,FALSE)),"No","Yes")</f>
        <v>No</v>
      </c>
      <c r="H8296" s="1" t="str">
        <f>IF(ISNA(VLOOKUP($C8296,'Provisioning Requester'!$F$3:$H$20000,2,FALSE)),"No","Yes")</f>
        <v>No</v>
      </c>
      <c r="I8296" s="1" t="str">
        <f>IF($H8296="Yes",VLOOKUP($C8296,'Provisioning Requester'!$F$3:$H$20000,3,FALSE),"-")</f>
        <v>-</v>
      </c>
      <c r="J8296" s="1" t="str">
        <f>IF(OR(D8296="SVCP", E8296="TRUE"), "No", IF(ISNA(VLOOKUP($C8296,'ProvResponder deviceId'!$A$1:$A$20000,1,FALSE)),"No","Yes"))</f>
        <v>No</v>
      </c>
      <c r="K8296" s="1" t="str">
        <f>IF($J8296="Yes",VLOOKUP($C8296,'ProvResponder deviceId'!$A$1:$C$20000,3,FALSE),"-")</f>
        <v>-</v>
      </c>
      <c r="L8296" s="1" t="str">
        <f t="shared" si="258"/>
        <v/>
      </c>
      <c r="M8296" s="1" t="str">
        <f t="shared" si="259"/>
        <v/>
      </c>
      <c r="N8296" s="1" t="str">
        <f>IF(ISBLANK($C8296),"",IF(ISNA(VLOOKUP($L8296,'result messages'!$H$3:$L$11,2,FALSE)),VLOOKUP($M8296,'result messages'!$H$3:$L$11,2,FALSE),VLOOKUP($L8296,'result messages'!$H$3:$L$11,2,FALSE)))</f>
        <v/>
      </c>
      <c r="O8296" s="1" t="str">
        <f>IF(ISBLANK($C8296),"",IF(ISNA(VLOOKUP($L8296,'result messages'!$H$3:$L$11,3,FALSE)),VLOOKUP($M8296,'result messages'!$H$3:$L$11,3,FALSE),VLOOKUP($L8296,'result messages'!$H$3:$L$11,3,FALSE)))</f>
        <v/>
      </c>
      <c r="P8296" s="1" t="str">
        <f>IF(ISBLANK($C8296),"",IF(ISNA(VLOOKUP($L8296,'result messages'!$H$3:$L$11,4,FALSE)),VLOOKUP($M8296,'result messages'!$H$3:$L$11,4,FALSE),VLOOKUP($L8296,'result messages'!$H$3:$L$11,4,FALSE)))</f>
        <v/>
      </c>
      <c r="Q8296" s="1" t="str">
        <f>IF(ISBLANK($C8296),"",IF(ISNA(VLOOKUP($L8296,'result messages'!$H$3:$L$11,5,FALSE)),VLOOKUP($M8296,'result messages'!$H$3:$L$11,5,FALSE),VLOOKUP($L8296,'result messages'!$H$3:$L$11,5,FALSE)))</f>
        <v/>
      </c>
    </row>
    <row r="8297" spans="1:17">
      <c r="A8297" s="1">
        <v>8294</v>
      </c>
      <c r="B8297" s="1"/>
      <c r="C8297" s="1"/>
      <c r="D8297" s="1"/>
      <c r="E8297" s="6"/>
      <c r="F8297" s="1"/>
      <c r="G8297" s="1" t="str">
        <f>IF(ISNA(VLOOKUP($C8297,'DTEN TCAP Linkage deviceId'!$A$1:$A$20000,1,FALSE)),"No","Yes")</f>
        <v>No</v>
      </c>
      <c r="H8297" s="1" t="str">
        <f>IF(ISNA(VLOOKUP($C8297,'Provisioning Requester'!$F$3:$H$20000,2,FALSE)),"No","Yes")</f>
        <v>No</v>
      </c>
      <c r="I8297" s="1" t="str">
        <f>IF($H8297="Yes",VLOOKUP($C8297,'Provisioning Requester'!$F$3:$H$20000,3,FALSE),"-")</f>
        <v>-</v>
      </c>
      <c r="J8297" s="1" t="str">
        <f>IF(OR(D8297="SVCP", E8297="TRUE"), "No", IF(ISNA(VLOOKUP($C8297,'ProvResponder deviceId'!$A$1:$A$20000,1,FALSE)),"No","Yes"))</f>
        <v>No</v>
      </c>
      <c r="K8297" s="1" t="str">
        <f>IF($J8297="Yes",VLOOKUP($C8297,'ProvResponder deviceId'!$A$1:$C$20000,3,FALSE),"-")</f>
        <v>-</v>
      </c>
      <c r="L8297" s="1" t="str">
        <f t="shared" si="258"/>
        <v/>
      </c>
      <c r="M8297" s="1" t="str">
        <f t="shared" si="259"/>
        <v/>
      </c>
      <c r="N8297" s="1" t="str">
        <f>IF(ISBLANK($C8297),"",IF(ISNA(VLOOKUP($L8297,'result messages'!$H$3:$L$11,2,FALSE)),VLOOKUP($M8297,'result messages'!$H$3:$L$11,2,FALSE),VLOOKUP($L8297,'result messages'!$H$3:$L$11,2,FALSE)))</f>
        <v/>
      </c>
      <c r="O8297" s="1" t="str">
        <f>IF(ISBLANK($C8297),"",IF(ISNA(VLOOKUP($L8297,'result messages'!$H$3:$L$11,3,FALSE)),VLOOKUP($M8297,'result messages'!$H$3:$L$11,3,FALSE),VLOOKUP($L8297,'result messages'!$H$3:$L$11,3,FALSE)))</f>
        <v/>
      </c>
      <c r="P8297" s="1" t="str">
        <f>IF(ISBLANK($C8297),"",IF(ISNA(VLOOKUP($L8297,'result messages'!$H$3:$L$11,4,FALSE)),VLOOKUP($M8297,'result messages'!$H$3:$L$11,4,FALSE),VLOOKUP($L8297,'result messages'!$H$3:$L$11,4,FALSE)))</f>
        <v/>
      </c>
      <c r="Q8297" s="1" t="str">
        <f>IF(ISBLANK($C8297),"",IF(ISNA(VLOOKUP($L8297,'result messages'!$H$3:$L$11,5,FALSE)),VLOOKUP($M8297,'result messages'!$H$3:$L$11,5,FALSE),VLOOKUP($L8297,'result messages'!$H$3:$L$11,5,FALSE)))</f>
        <v/>
      </c>
    </row>
    <row r="8298" spans="1:17">
      <c r="A8298" s="1">
        <v>8295</v>
      </c>
      <c r="B8298" s="1"/>
      <c r="C8298" s="1"/>
      <c r="D8298" s="1"/>
      <c r="E8298" s="6"/>
      <c r="F8298" s="1"/>
      <c r="G8298" s="1" t="str">
        <f>IF(ISNA(VLOOKUP($C8298,'DTEN TCAP Linkage deviceId'!$A$1:$A$20000,1,FALSE)),"No","Yes")</f>
        <v>No</v>
      </c>
      <c r="H8298" s="1" t="str">
        <f>IF(ISNA(VLOOKUP($C8298,'Provisioning Requester'!$F$3:$H$20000,2,FALSE)),"No","Yes")</f>
        <v>No</v>
      </c>
      <c r="I8298" s="1" t="str">
        <f>IF($H8298="Yes",VLOOKUP($C8298,'Provisioning Requester'!$F$3:$H$20000,3,FALSE),"-")</f>
        <v>-</v>
      </c>
      <c r="J8298" s="1" t="str">
        <f>IF(OR(D8298="SVCP", E8298="TRUE"), "No", IF(ISNA(VLOOKUP($C8298,'ProvResponder deviceId'!$A$1:$A$20000,1,FALSE)),"No","Yes"))</f>
        <v>No</v>
      </c>
      <c r="K8298" s="1" t="str">
        <f>IF($J8298="Yes",VLOOKUP($C8298,'ProvResponder deviceId'!$A$1:$C$20000,3,FALSE),"-")</f>
        <v>-</v>
      </c>
      <c r="L8298" s="1" t="str">
        <f t="shared" si="258"/>
        <v/>
      </c>
      <c r="M8298" s="1" t="str">
        <f t="shared" si="259"/>
        <v/>
      </c>
      <c r="N8298" s="1" t="str">
        <f>IF(ISBLANK($C8298),"",IF(ISNA(VLOOKUP($L8298,'result messages'!$H$3:$L$11,2,FALSE)),VLOOKUP($M8298,'result messages'!$H$3:$L$11,2,FALSE),VLOOKUP($L8298,'result messages'!$H$3:$L$11,2,FALSE)))</f>
        <v/>
      </c>
      <c r="O8298" s="1" t="str">
        <f>IF(ISBLANK($C8298),"",IF(ISNA(VLOOKUP($L8298,'result messages'!$H$3:$L$11,3,FALSE)),VLOOKUP($M8298,'result messages'!$H$3:$L$11,3,FALSE),VLOOKUP($L8298,'result messages'!$H$3:$L$11,3,FALSE)))</f>
        <v/>
      </c>
      <c r="P8298" s="1" t="str">
        <f>IF(ISBLANK($C8298),"",IF(ISNA(VLOOKUP($L8298,'result messages'!$H$3:$L$11,4,FALSE)),VLOOKUP($M8298,'result messages'!$H$3:$L$11,4,FALSE),VLOOKUP($L8298,'result messages'!$H$3:$L$11,4,FALSE)))</f>
        <v/>
      </c>
      <c r="Q8298" s="1" t="str">
        <f>IF(ISBLANK($C8298),"",IF(ISNA(VLOOKUP($L8298,'result messages'!$H$3:$L$11,5,FALSE)),VLOOKUP($M8298,'result messages'!$H$3:$L$11,5,FALSE),VLOOKUP($L8298,'result messages'!$H$3:$L$11,5,FALSE)))</f>
        <v/>
      </c>
    </row>
    <row r="8299" spans="1:17">
      <c r="A8299" s="1">
        <v>8296</v>
      </c>
      <c r="B8299" s="1"/>
      <c r="C8299" s="1"/>
      <c r="D8299" s="1"/>
      <c r="E8299" s="6"/>
      <c r="F8299" s="1"/>
      <c r="G8299" s="1" t="str">
        <f>IF(ISNA(VLOOKUP($C8299,'DTEN TCAP Linkage deviceId'!$A$1:$A$20000,1,FALSE)),"No","Yes")</f>
        <v>No</v>
      </c>
      <c r="H8299" s="1" t="str">
        <f>IF(ISNA(VLOOKUP($C8299,'Provisioning Requester'!$F$3:$H$20000,2,FALSE)),"No","Yes")</f>
        <v>No</v>
      </c>
      <c r="I8299" s="1" t="str">
        <f>IF($H8299="Yes",VLOOKUP($C8299,'Provisioning Requester'!$F$3:$H$20000,3,FALSE),"-")</f>
        <v>-</v>
      </c>
      <c r="J8299" s="1" t="str">
        <f>IF(OR(D8299="SVCP", E8299="TRUE"), "No", IF(ISNA(VLOOKUP($C8299,'ProvResponder deviceId'!$A$1:$A$20000,1,FALSE)),"No","Yes"))</f>
        <v>No</v>
      </c>
      <c r="K8299" s="1" t="str">
        <f>IF($J8299="Yes",VLOOKUP($C8299,'ProvResponder deviceId'!$A$1:$C$20000,3,FALSE),"-")</f>
        <v>-</v>
      </c>
      <c r="L8299" s="1" t="str">
        <f t="shared" si="258"/>
        <v/>
      </c>
      <c r="M8299" s="1" t="str">
        <f t="shared" si="259"/>
        <v/>
      </c>
      <c r="N8299" s="1" t="str">
        <f>IF(ISBLANK($C8299),"",IF(ISNA(VLOOKUP($L8299,'result messages'!$H$3:$L$11,2,FALSE)),VLOOKUP($M8299,'result messages'!$H$3:$L$11,2,FALSE),VLOOKUP($L8299,'result messages'!$H$3:$L$11,2,FALSE)))</f>
        <v/>
      </c>
      <c r="O8299" s="1" t="str">
        <f>IF(ISBLANK($C8299),"",IF(ISNA(VLOOKUP($L8299,'result messages'!$H$3:$L$11,3,FALSE)),VLOOKUP($M8299,'result messages'!$H$3:$L$11,3,FALSE),VLOOKUP($L8299,'result messages'!$H$3:$L$11,3,FALSE)))</f>
        <v/>
      </c>
      <c r="P8299" s="1" t="str">
        <f>IF(ISBLANK($C8299),"",IF(ISNA(VLOOKUP($L8299,'result messages'!$H$3:$L$11,4,FALSE)),VLOOKUP($M8299,'result messages'!$H$3:$L$11,4,FALSE),VLOOKUP($L8299,'result messages'!$H$3:$L$11,4,FALSE)))</f>
        <v/>
      </c>
      <c r="Q8299" s="1" t="str">
        <f>IF(ISBLANK($C8299),"",IF(ISNA(VLOOKUP($L8299,'result messages'!$H$3:$L$11,5,FALSE)),VLOOKUP($M8299,'result messages'!$H$3:$L$11,5,FALSE),VLOOKUP($L8299,'result messages'!$H$3:$L$11,5,FALSE)))</f>
        <v/>
      </c>
    </row>
    <row r="8300" spans="1:17">
      <c r="A8300" s="1">
        <v>8297</v>
      </c>
      <c r="B8300" s="1"/>
      <c r="C8300" s="1"/>
      <c r="D8300" s="1"/>
      <c r="E8300" s="6"/>
      <c r="F8300" s="1"/>
      <c r="G8300" s="1" t="str">
        <f>IF(ISNA(VLOOKUP($C8300,'DTEN TCAP Linkage deviceId'!$A$1:$A$20000,1,FALSE)),"No","Yes")</f>
        <v>No</v>
      </c>
      <c r="H8300" s="1" t="str">
        <f>IF(ISNA(VLOOKUP($C8300,'Provisioning Requester'!$F$3:$H$20000,2,FALSE)),"No","Yes")</f>
        <v>No</v>
      </c>
      <c r="I8300" s="1" t="str">
        <f>IF($H8300="Yes",VLOOKUP($C8300,'Provisioning Requester'!$F$3:$H$20000,3,FALSE),"-")</f>
        <v>-</v>
      </c>
      <c r="J8300" s="1" t="str">
        <f>IF(OR(D8300="SVCP", E8300="TRUE"), "No", IF(ISNA(VLOOKUP($C8300,'ProvResponder deviceId'!$A$1:$A$20000,1,FALSE)),"No","Yes"))</f>
        <v>No</v>
      </c>
      <c r="K8300" s="1" t="str">
        <f>IF($J8300="Yes",VLOOKUP($C8300,'ProvResponder deviceId'!$A$1:$C$20000,3,FALSE),"-")</f>
        <v>-</v>
      </c>
      <c r="L8300" s="1" t="str">
        <f t="shared" si="258"/>
        <v/>
      </c>
      <c r="M8300" s="1" t="str">
        <f t="shared" si="259"/>
        <v/>
      </c>
      <c r="N8300" s="1" t="str">
        <f>IF(ISBLANK($C8300),"",IF(ISNA(VLOOKUP($L8300,'result messages'!$H$3:$L$11,2,FALSE)),VLOOKUP($M8300,'result messages'!$H$3:$L$11,2,FALSE),VLOOKUP($L8300,'result messages'!$H$3:$L$11,2,FALSE)))</f>
        <v/>
      </c>
      <c r="O8300" s="1" t="str">
        <f>IF(ISBLANK($C8300),"",IF(ISNA(VLOOKUP($L8300,'result messages'!$H$3:$L$11,3,FALSE)),VLOOKUP($M8300,'result messages'!$H$3:$L$11,3,FALSE),VLOOKUP($L8300,'result messages'!$H$3:$L$11,3,FALSE)))</f>
        <v/>
      </c>
      <c r="P8300" s="1" t="str">
        <f>IF(ISBLANK($C8300),"",IF(ISNA(VLOOKUP($L8300,'result messages'!$H$3:$L$11,4,FALSE)),VLOOKUP($M8300,'result messages'!$H$3:$L$11,4,FALSE),VLOOKUP($L8300,'result messages'!$H$3:$L$11,4,FALSE)))</f>
        <v/>
      </c>
      <c r="Q8300" s="1" t="str">
        <f>IF(ISBLANK($C8300),"",IF(ISNA(VLOOKUP($L8300,'result messages'!$H$3:$L$11,5,FALSE)),VLOOKUP($M8300,'result messages'!$H$3:$L$11,5,FALSE),VLOOKUP($L8300,'result messages'!$H$3:$L$11,5,FALSE)))</f>
        <v/>
      </c>
    </row>
    <row r="8301" spans="1:17">
      <c r="A8301" s="1">
        <v>8298</v>
      </c>
      <c r="B8301" s="1"/>
      <c r="C8301" s="1"/>
      <c r="D8301" s="1"/>
      <c r="E8301" s="6"/>
      <c r="F8301" s="1"/>
      <c r="G8301" s="1" t="str">
        <f>IF(ISNA(VLOOKUP($C8301,'DTEN TCAP Linkage deviceId'!$A$1:$A$20000,1,FALSE)),"No","Yes")</f>
        <v>No</v>
      </c>
      <c r="H8301" s="1" t="str">
        <f>IF(ISNA(VLOOKUP($C8301,'Provisioning Requester'!$F$3:$H$20000,2,FALSE)),"No","Yes")</f>
        <v>No</v>
      </c>
      <c r="I8301" s="1" t="str">
        <f>IF($H8301="Yes",VLOOKUP($C8301,'Provisioning Requester'!$F$3:$H$20000,3,FALSE),"-")</f>
        <v>-</v>
      </c>
      <c r="J8301" s="1" t="str">
        <f>IF(OR(D8301="SVCP", E8301="TRUE"), "No", IF(ISNA(VLOOKUP($C8301,'ProvResponder deviceId'!$A$1:$A$20000,1,FALSE)),"No","Yes"))</f>
        <v>No</v>
      </c>
      <c r="K8301" s="1" t="str">
        <f>IF($J8301="Yes",VLOOKUP($C8301,'ProvResponder deviceId'!$A$1:$C$20000,3,FALSE),"-")</f>
        <v>-</v>
      </c>
      <c r="L8301" s="1" t="str">
        <f t="shared" si="258"/>
        <v/>
      </c>
      <c r="M8301" s="1" t="str">
        <f t="shared" si="259"/>
        <v/>
      </c>
      <c r="N8301" s="1" t="str">
        <f>IF(ISBLANK($C8301),"",IF(ISNA(VLOOKUP($L8301,'result messages'!$H$3:$L$11,2,FALSE)),VLOOKUP($M8301,'result messages'!$H$3:$L$11,2,FALSE),VLOOKUP($L8301,'result messages'!$H$3:$L$11,2,FALSE)))</f>
        <v/>
      </c>
      <c r="O8301" s="1" t="str">
        <f>IF(ISBLANK($C8301),"",IF(ISNA(VLOOKUP($L8301,'result messages'!$H$3:$L$11,3,FALSE)),VLOOKUP($M8301,'result messages'!$H$3:$L$11,3,FALSE),VLOOKUP($L8301,'result messages'!$H$3:$L$11,3,FALSE)))</f>
        <v/>
      </c>
      <c r="P8301" s="1" t="str">
        <f>IF(ISBLANK($C8301),"",IF(ISNA(VLOOKUP($L8301,'result messages'!$H$3:$L$11,4,FALSE)),VLOOKUP($M8301,'result messages'!$H$3:$L$11,4,FALSE),VLOOKUP($L8301,'result messages'!$H$3:$L$11,4,FALSE)))</f>
        <v/>
      </c>
      <c r="Q8301" s="1" t="str">
        <f>IF(ISBLANK($C8301),"",IF(ISNA(VLOOKUP($L8301,'result messages'!$H$3:$L$11,5,FALSE)),VLOOKUP($M8301,'result messages'!$H$3:$L$11,5,FALSE),VLOOKUP($L8301,'result messages'!$H$3:$L$11,5,FALSE)))</f>
        <v/>
      </c>
    </row>
    <row r="8302" spans="1:17">
      <c r="A8302" s="1">
        <v>8299</v>
      </c>
      <c r="B8302" s="1"/>
      <c r="C8302" s="1"/>
      <c r="D8302" s="1"/>
      <c r="E8302" s="6"/>
      <c r="F8302" s="1"/>
      <c r="G8302" s="1" t="str">
        <f>IF(ISNA(VLOOKUP($C8302,'DTEN TCAP Linkage deviceId'!$A$1:$A$20000,1,FALSE)),"No","Yes")</f>
        <v>No</v>
      </c>
      <c r="H8302" s="1" t="str">
        <f>IF(ISNA(VLOOKUP($C8302,'Provisioning Requester'!$F$3:$H$20000,2,FALSE)),"No","Yes")</f>
        <v>No</v>
      </c>
      <c r="I8302" s="1" t="str">
        <f>IF($H8302="Yes",VLOOKUP($C8302,'Provisioning Requester'!$F$3:$H$20000,3,FALSE),"-")</f>
        <v>-</v>
      </c>
      <c r="J8302" s="1" t="str">
        <f>IF(OR(D8302="SVCP", E8302="TRUE"), "No", IF(ISNA(VLOOKUP($C8302,'ProvResponder deviceId'!$A$1:$A$20000,1,FALSE)),"No","Yes"))</f>
        <v>No</v>
      </c>
      <c r="K8302" s="1" t="str">
        <f>IF($J8302="Yes",VLOOKUP($C8302,'ProvResponder deviceId'!$A$1:$C$20000,3,FALSE),"-")</f>
        <v>-</v>
      </c>
      <c r="L8302" s="1" t="str">
        <f t="shared" si="258"/>
        <v/>
      </c>
      <c r="M8302" s="1" t="str">
        <f t="shared" si="259"/>
        <v/>
      </c>
      <c r="N8302" s="1" t="str">
        <f>IF(ISBLANK($C8302),"",IF(ISNA(VLOOKUP($L8302,'result messages'!$H$3:$L$11,2,FALSE)),VLOOKUP($M8302,'result messages'!$H$3:$L$11,2,FALSE),VLOOKUP($L8302,'result messages'!$H$3:$L$11,2,FALSE)))</f>
        <v/>
      </c>
      <c r="O8302" s="1" t="str">
        <f>IF(ISBLANK($C8302),"",IF(ISNA(VLOOKUP($L8302,'result messages'!$H$3:$L$11,3,FALSE)),VLOOKUP($M8302,'result messages'!$H$3:$L$11,3,FALSE),VLOOKUP($L8302,'result messages'!$H$3:$L$11,3,FALSE)))</f>
        <v/>
      </c>
      <c r="P8302" s="1" t="str">
        <f>IF(ISBLANK($C8302),"",IF(ISNA(VLOOKUP($L8302,'result messages'!$H$3:$L$11,4,FALSE)),VLOOKUP($M8302,'result messages'!$H$3:$L$11,4,FALSE),VLOOKUP($L8302,'result messages'!$H$3:$L$11,4,FALSE)))</f>
        <v/>
      </c>
      <c r="Q8302" s="1" t="str">
        <f>IF(ISBLANK($C8302),"",IF(ISNA(VLOOKUP($L8302,'result messages'!$H$3:$L$11,5,FALSE)),VLOOKUP($M8302,'result messages'!$H$3:$L$11,5,FALSE),VLOOKUP($L8302,'result messages'!$H$3:$L$11,5,FALSE)))</f>
        <v/>
      </c>
    </row>
    <row r="8303" spans="1:17">
      <c r="A8303" s="1">
        <v>8300</v>
      </c>
      <c r="B8303" s="1"/>
      <c r="C8303" s="1"/>
      <c r="D8303" s="1"/>
      <c r="E8303" s="6"/>
      <c r="F8303" s="1"/>
      <c r="G8303" s="1" t="str">
        <f>IF(ISNA(VLOOKUP($C8303,'DTEN TCAP Linkage deviceId'!$A$1:$A$20000,1,FALSE)),"No","Yes")</f>
        <v>No</v>
      </c>
      <c r="H8303" s="1" t="str">
        <f>IF(ISNA(VLOOKUP($C8303,'Provisioning Requester'!$F$3:$H$20000,2,FALSE)),"No","Yes")</f>
        <v>No</v>
      </c>
      <c r="I8303" s="1" t="str">
        <f>IF($H8303="Yes",VLOOKUP($C8303,'Provisioning Requester'!$F$3:$H$20000,3,FALSE),"-")</f>
        <v>-</v>
      </c>
      <c r="J8303" s="1" t="str">
        <f>IF(OR(D8303="SVCP", E8303="TRUE"), "No", IF(ISNA(VLOOKUP($C8303,'ProvResponder deviceId'!$A$1:$A$20000,1,FALSE)),"No","Yes"))</f>
        <v>No</v>
      </c>
      <c r="K8303" s="1" t="str">
        <f>IF($J8303="Yes",VLOOKUP($C8303,'ProvResponder deviceId'!$A$1:$C$20000,3,FALSE),"-")</f>
        <v>-</v>
      </c>
      <c r="L8303" s="1" t="str">
        <f t="shared" si="258"/>
        <v/>
      </c>
      <c r="M8303" s="1" t="str">
        <f t="shared" si="259"/>
        <v/>
      </c>
      <c r="N8303" s="1" t="str">
        <f>IF(ISBLANK($C8303),"",IF(ISNA(VLOOKUP($L8303,'result messages'!$H$3:$L$11,2,FALSE)),VLOOKUP($M8303,'result messages'!$H$3:$L$11,2,FALSE),VLOOKUP($L8303,'result messages'!$H$3:$L$11,2,FALSE)))</f>
        <v/>
      </c>
      <c r="O8303" s="1" t="str">
        <f>IF(ISBLANK($C8303),"",IF(ISNA(VLOOKUP($L8303,'result messages'!$H$3:$L$11,3,FALSE)),VLOOKUP($M8303,'result messages'!$H$3:$L$11,3,FALSE),VLOOKUP($L8303,'result messages'!$H$3:$L$11,3,FALSE)))</f>
        <v/>
      </c>
      <c r="P8303" s="1" t="str">
        <f>IF(ISBLANK($C8303),"",IF(ISNA(VLOOKUP($L8303,'result messages'!$H$3:$L$11,4,FALSE)),VLOOKUP($M8303,'result messages'!$H$3:$L$11,4,FALSE),VLOOKUP($L8303,'result messages'!$H$3:$L$11,4,FALSE)))</f>
        <v/>
      </c>
      <c r="Q8303" s="1" t="str">
        <f>IF(ISBLANK($C8303),"",IF(ISNA(VLOOKUP($L8303,'result messages'!$H$3:$L$11,5,FALSE)),VLOOKUP($M8303,'result messages'!$H$3:$L$11,5,FALSE),VLOOKUP($L8303,'result messages'!$H$3:$L$11,5,FALSE)))</f>
        <v/>
      </c>
    </row>
    <row r="8304" spans="1:17">
      <c r="A8304" s="1">
        <v>8301</v>
      </c>
      <c r="B8304" s="1"/>
      <c r="C8304" s="1"/>
      <c r="D8304" s="1"/>
      <c r="E8304" s="6"/>
      <c r="F8304" s="1"/>
      <c r="G8304" s="1" t="str">
        <f>IF(ISNA(VLOOKUP($C8304,'DTEN TCAP Linkage deviceId'!$A$1:$A$20000,1,FALSE)),"No","Yes")</f>
        <v>No</v>
      </c>
      <c r="H8304" s="1" t="str">
        <f>IF(ISNA(VLOOKUP($C8304,'Provisioning Requester'!$F$3:$H$20000,2,FALSE)),"No","Yes")</f>
        <v>No</v>
      </c>
      <c r="I8304" s="1" t="str">
        <f>IF($H8304="Yes",VLOOKUP($C8304,'Provisioning Requester'!$F$3:$H$20000,3,FALSE),"-")</f>
        <v>-</v>
      </c>
      <c r="J8304" s="1" t="str">
        <f>IF(OR(D8304="SVCP", E8304="TRUE"), "No", IF(ISNA(VLOOKUP($C8304,'ProvResponder deviceId'!$A$1:$A$20000,1,FALSE)),"No","Yes"))</f>
        <v>No</v>
      </c>
      <c r="K8304" s="1" t="str">
        <f>IF($J8304="Yes",VLOOKUP($C8304,'ProvResponder deviceId'!$A$1:$C$20000,3,FALSE),"-")</f>
        <v>-</v>
      </c>
      <c r="L8304" s="1" t="str">
        <f t="shared" si="258"/>
        <v/>
      </c>
      <c r="M8304" s="1" t="str">
        <f t="shared" si="259"/>
        <v/>
      </c>
      <c r="N8304" s="1" t="str">
        <f>IF(ISBLANK($C8304),"",IF(ISNA(VLOOKUP($L8304,'result messages'!$H$3:$L$11,2,FALSE)),VLOOKUP($M8304,'result messages'!$H$3:$L$11,2,FALSE),VLOOKUP($L8304,'result messages'!$H$3:$L$11,2,FALSE)))</f>
        <v/>
      </c>
      <c r="O8304" s="1" t="str">
        <f>IF(ISBLANK($C8304),"",IF(ISNA(VLOOKUP($L8304,'result messages'!$H$3:$L$11,3,FALSE)),VLOOKUP($M8304,'result messages'!$H$3:$L$11,3,FALSE),VLOOKUP($L8304,'result messages'!$H$3:$L$11,3,FALSE)))</f>
        <v/>
      </c>
      <c r="P8304" s="1" t="str">
        <f>IF(ISBLANK($C8304),"",IF(ISNA(VLOOKUP($L8304,'result messages'!$H$3:$L$11,4,FALSE)),VLOOKUP($M8304,'result messages'!$H$3:$L$11,4,FALSE),VLOOKUP($L8304,'result messages'!$H$3:$L$11,4,FALSE)))</f>
        <v/>
      </c>
      <c r="Q8304" s="1" t="str">
        <f>IF(ISBLANK($C8304),"",IF(ISNA(VLOOKUP($L8304,'result messages'!$H$3:$L$11,5,FALSE)),VLOOKUP($M8304,'result messages'!$H$3:$L$11,5,FALSE),VLOOKUP($L8304,'result messages'!$H$3:$L$11,5,FALSE)))</f>
        <v/>
      </c>
    </row>
    <row r="8305" spans="1:17">
      <c r="A8305" s="1">
        <v>8302</v>
      </c>
      <c r="B8305" s="1"/>
      <c r="C8305" s="1"/>
      <c r="D8305" s="1"/>
      <c r="E8305" s="6"/>
      <c r="F8305" s="1"/>
      <c r="G8305" s="1" t="str">
        <f>IF(ISNA(VLOOKUP($C8305,'DTEN TCAP Linkage deviceId'!$A$1:$A$20000,1,FALSE)),"No","Yes")</f>
        <v>No</v>
      </c>
      <c r="H8305" s="1" t="str">
        <f>IF(ISNA(VLOOKUP($C8305,'Provisioning Requester'!$F$3:$H$20000,2,FALSE)),"No","Yes")</f>
        <v>No</v>
      </c>
      <c r="I8305" s="1" t="str">
        <f>IF($H8305="Yes",VLOOKUP($C8305,'Provisioning Requester'!$F$3:$H$20000,3,FALSE),"-")</f>
        <v>-</v>
      </c>
      <c r="J8305" s="1" t="str">
        <f>IF(OR(D8305="SVCP", E8305="TRUE"), "No", IF(ISNA(VLOOKUP($C8305,'ProvResponder deviceId'!$A$1:$A$20000,1,FALSE)),"No","Yes"))</f>
        <v>No</v>
      </c>
      <c r="K8305" s="1" t="str">
        <f>IF($J8305="Yes",VLOOKUP($C8305,'ProvResponder deviceId'!$A$1:$C$20000,3,FALSE),"-")</f>
        <v>-</v>
      </c>
      <c r="L8305" s="1" t="str">
        <f t="shared" si="258"/>
        <v/>
      </c>
      <c r="M8305" s="1" t="str">
        <f t="shared" si="259"/>
        <v/>
      </c>
      <c r="N8305" s="1" t="str">
        <f>IF(ISBLANK($C8305),"",IF(ISNA(VLOOKUP($L8305,'result messages'!$H$3:$L$11,2,FALSE)),VLOOKUP($M8305,'result messages'!$H$3:$L$11,2,FALSE),VLOOKUP($L8305,'result messages'!$H$3:$L$11,2,FALSE)))</f>
        <v/>
      </c>
      <c r="O8305" s="1" t="str">
        <f>IF(ISBLANK($C8305),"",IF(ISNA(VLOOKUP($L8305,'result messages'!$H$3:$L$11,3,FALSE)),VLOOKUP($M8305,'result messages'!$H$3:$L$11,3,FALSE),VLOOKUP($L8305,'result messages'!$H$3:$L$11,3,FALSE)))</f>
        <v/>
      </c>
      <c r="P8305" s="1" t="str">
        <f>IF(ISBLANK($C8305),"",IF(ISNA(VLOOKUP($L8305,'result messages'!$H$3:$L$11,4,FALSE)),VLOOKUP($M8305,'result messages'!$H$3:$L$11,4,FALSE),VLOOKUP($L8305,'result messages'!$H$3:$L$11,4,FALSE)))</f>
        <v/>
      </c>
      <c r="Q8305" s="1" t="str">
        <f>IF(ISBLANK($C8305),"",IF(ISNA(VLOOKUP($L8305,'result messages'!$H$3:$L$11,5,FALSE)),VLOOKUP($M8305,'result messages'!$H$3:$L$11,5,FALSE),VLOOKUP($L8305,'result messages'!$H$3:$L$11,5,FALSE)))</f>
        <v/>
      </c>
    </row>
    <row r="8306" spans="1:17">
      <c r="A8306" s="1">
        <v>8303</v>
      </c>
      <c r="B8306" s="1"/>
      <c r="C8306" s="1"/>
      <c r="D8306" s="1"/>
      <c r="E8306" s="6"/>
      <c r="F8306" s="1"/>
      <c r="G8306" s="1" t="str">
        <f>IF(ISNA(VLOOKUP($C8306,'DTEN TCAP Linkage deviceId'!$A$1:$A$20000,1,FALSE)),"No","Yes")</f>
        <v>No</v>
      </c>
      <c r="H8306" s="1" t="str">
        <f>IF(ISNA(VLOOKUP($C8306,'Provisioning Requester'!$F$3:$H$20000,2,FALSE)),"No","Yes")</f>
        <v>No</v>
      </c>
      <c r="I8306" s="1" t="str">
        <f>IF($H8306="Yes",VLOOKUP($C8306,'Provisioning Requester'!$F$3:$H$20000,3,FALSE),"-")</f>
        <v>-</v>
      </c>
      <c r="J8306" s="1" t="str">
        <f>IF(OR(D8306="SVCP", E8306="TRUE"), "No", IF(ISNA(VLOOKUP($C8306,'ProvResponder deviceId'!$A$1:$A$20000,1,FALSE)),"No","Yes"))</f>
        <v>No</v>
      </c>
      <c r="K8306" s="1" t="str">
        <f>IF($J8306="Yes",VLOOKUP($C8306,'ProvResponder deviceId'!$A$1:$C$20000,3,FALSE),"-")</f>
        <v>-</v>
      </c>
      <c r="L8306" s="1" t="str">
        <f t="shared" si="258"/>
        <v/>
      </c>
      <c r="M8306" s="1" t="str">
        <f t="shared" si="259"/>
        <v/>
      </c>
      <c r="N8306" s="1" t="str">
        <f>IF(ISBLANK($C8306),"",IF(ISNA(VLOOKUP($L8306,'result messages'!$H$3:$L$11,2,FALSE)),VLOOKUP($M8306,'result messages'!$H$3:$L$11,2,FALSE),VLOOKUP($L8306,'result messages'!$H$3:$L$11,2,FALSE)))</f>
        <v/>
      </c>
      <c r="O8306" s="1" t="str">
        <f>IF(ISBLANK($C8306),"",IF(ISNA(VLOOKUP($L8306,'result messages'!$H$3:$L$11,3,FALSE)),VLOOKUP($M8306,'result messages'!$H$3:$L$11,3,FALSE),VLOOKUP($L8306,'result messages'!$H$3:$L$11,3,FALSE)))</f>
        <v/>
      </c>
      <c r="P8306" s="1" t="str">
        <f>IF(ISBLANK($C8306),"",IF(ISNA(VLOOKUP($L8306,'result messages'!$H$3:$L$11,4,FALSE)),VLOOKUP($M8306,'result messages'!$H$3:$L$11,4,FALSE),VLOOKUP($L8306,'result messages'!$H$3:$L$11,4,FALSE)))</f>
        <v/>
      </c>
      <c r="Q8306" s="1" t="str">
        <f>IF(ISBLANK($C8306),"",IF(ISNA(VLOOKUP($L8306,'result messages'!$H$3:$L$11,5,FALSE)),VLOOKUP($M8306,'result messages'!$H$3:$L$11,5,FALSE),VLOOKUP($L8306,'result messages'!$H$3:$L$11,5,FALSE)))</f>
        <v/>
      </c>
    </row>
    <row r="8307" spans="1:17">
      <c r="A8307" s="1">
        <v>8304</v>
      </c>
      <c r="B8307" s="1"/>
      <c r="C8307" s="1"/>
      <c r="D8307" s="1"/>
      <c r="E8307" s="6"/>
      <c r="F8307" s="1"/>
      <c r="G8307" s="1" t="str">
        <f>IF(ISNA(VLOOKUP($C8307,'DTEN TCAP Linkage deviceId'!$A$1:$A$20000,1,FALSE)),"No","Yes")</f>
        <v>No</v>
      </c>
      <c r="H8307" s="1" t="str">
        <f>IF(ISNA(VLOOKUP($C8307,'Provisioning Requester'!$F$3:$H$20000,2,FALSE)),"No","Yes")</f>
        <v>No</v>
      </c>
      <c r="I8307" s="1" t="str">
        <f>IF($H8307="Yes",VLOOKUP($C8307,'Provisioning Requester'!$F$3:$H$20000,3,FALSE),"-")</f>
        <v>-</v>
      </c>
      <c r="J8307" s="1" t="str">
        <f>IF(OR(D8307="SVCP", E8307="TRUE"), "No", IF(ISNA(VLOOKUP($C8307,'ProvResponder deviceId'!$A$1:$A$20000,1,FALSE)),"No","Yes"))</f>
        <v>No</v>
      </c>
      <c r="K8307" s="1" t="str">
        <f>IF($J8307="Yes",VLOOKUP($C8307,'ProvResponder deviceId'!$A$1:$C$20000,3,FALSE),"-")</f>
        <v>-</v>
      </c>
      <c r="L8307" s="1" t="str">
        <f t="shared" si="258"/>
        <v/>
      </c>
      <c r="M8307" s="1" t="str">
        <f t="shared" si="259"/>
        <v/>
      </c>
      <c r="N8307" s="1" t="str">
        <f>IF(ISBLANK($C8307),"",IF(ISNA(VLOOKUP($L8307,'result messages'!$H$3:$L$11,2,FALSE)),VLOOKUP($M8307,'result messages'!$H$3:$L$11,2,FALSE),VLOOKUP($L8307,'result messages'!$H$3:$L$11,2,FALSE)))</f>
        <v/>
      </c>
      <c r="O8307" s="1" t="str">
        <f>IF(ISBLANK($C8307),"",IF(ISNA(VLOOKUP($L8307,'result messages'!$H$3:$L$11,3,FALSE)),VLOOKUP($M8307,'result messages'!$H$3:$L$11,3,FALSE),VLOOKUP($L8307,'result messages'!$H$3:$L$11,3,FALSE)))</f>
        <v/>
      </c>
      <c r="P8307" s="1" t="str">
        <f>IF(ISBLANK($C8307),"",IF(ISNA(VLOOKUP($L8307,'result messages'!$H$3:$L$11,4,FALSE)),VLOOKUP($M8307,'result messages'!$H$3:$L$11,4,FALSE),VLOOKUP($L8307,'result messages'!$H$3:$L$11,4,FALSE)))</f>
        <v/>
      </c>
      <c r="Q8307" s="1" t="str">
        <f>IF(ISBLANK($C8307),"",IF(ISNA(VLOOKUP($L8307,'result messages'!$H$3:$L$11,5,FALSE)),VLOOKUP($M8307,'result messages'!$H$3:$L$11,5,FALSE),VLOOKUP($L8307,'result messages'!$H$3:$L$11,5,FALSE)))</f>
        <v/>
      </c>
    </row>
    <row r="8308" spans="1:17">
      <c r="A8308" s="1">
        <v>8305</v>
      </c>
      <c r="B8308" s="1"/>
      <c r="C8308" s="1"/>
      <c r="D8308" s="1"/>
      <c r="E8308" s="6"/>
      <c r="F8308" s="1"/>
      <c r="G8308" s="1" t="str">
        <f>IF(ISNA(VLOOKUP($C8308,'DTEN TCAP Linkage deviceId'!$A$1:$A$20000,1,FALSE)),"No","Yes")</f>
        <v>No</v>
      </c>
      <c r="H8308" s="1" t="str">
        <f>IF(ISNA(VLOOKUP($C8308,'Provisioning Requester'!$F$3:$H$20000,2,FALSE)),"No","Yes")</f>
        <v>No</v>
      </c>
      <c r="I8308" s="1" t="str">
        <f>IF($H8308="Yes",VLOOKUP($C8308,'Provisioning Requester'!$F$3:$H$20000,3,FALSE),"-")</f>
        <v>-</v>
      </c>
      <c r="J8308" s="1" t="str">
        <f>IF(OR(D8308="SVCP", E8308="TRUE"), "No", IF(ISNA(VLOOKUP($C8308,'ProvResponder deviceId'!$A$1:$A$20000,1,FALSE)),"No","Yes"))</f>
        <v>No</v>
      </c>
      <c r="K8308" s="1" t="str">
        <f>IF($J8308="Yes",VLOOKUP($C8308,'ProvResponder deviceId'!$A$1:$C$20000,3,FALSE),"-")</f>
        <v>-</v>
      </c>
      <c r="L8308" s="1" t="str">
        <f t="shared" si="258"/>
        <v/>
      </c>
      <c r="M8308" s="1" t="str">
        <f t="shared" si="259"/>
        <v/>
      </c>
      <c r="N8308" s="1" t="str">
        <f>IF(ISBLANK($C8308),"",IF(ISNA(VLOOKUP($L8308,'result messages'!$H$3:$L$11,2,FALSE)),VLOOKUP($M8308,'result messages'!$H$3:$L$11,2,FALSE),VLOOKUP($L8308,'result messages'!$H$3:$L$11,2,FALSE)))</f>
        <v/>
      </c>
      <c r="O8308" s="1" t="str">
        <f>IF(ISBLANK($C8308),"",IF(ISNA(VLOOKUP($L8308,'result messages'!$H$3:$L$11,3,FALSE)),VLOOKUP($M8308,'result messages'!$H$3:$L$11,3,FALSE),VLOOKUP($L8308,'result messages'!$H$3:$L$11,3,FALSE)))</f>
        <v/>
      </c>
      <c r="P8308" s="1" t="str">
        <f>IF(ISBLANK($C8308),"",IF(ISNA(VLOOKUP($L8308,'result messages'!$H$3:$L$11,4,FALSE)),VLOOKUP($M8308,'result messages'!$H$3:$L$11,4,FALSE),VLOOKUP($L8308,'result messages'!$H$3:$L$11,4,FALSE)))</f>
        <v/>
      </c>
      <c r="Q8308" s="1" t="str">
        <f>IF(ISBLANK($C8308),"",IF(ISNA(VLOOKUP($L8308,'result messages'!$H$3:$L$11,5,FALSE)),VLOOKUP($M8308,'result messages'!$H$3:$L$11,5,FALSE),VLOOKUP($L8308,'result messages'!$H$3:$L$11,5,FALSE)))</f>
        <v/>
      </c>
    </row>
    <row r="8309" spans="1:17">
      <c r="A8309" s="1">
        <v>8306</v>
      </c>
      <c r="B8309" s="1"/>
      <c r="C8309" s="1"/>
      <c r="D8309" s="1"/>
      <c r="E8309" s="6"/>
      <c r="F8309" s="1"/>
      <c r="G8309" s="1" t="str">
        <f>IF(ISNA(VLOOKUP($C8309,'DTEN TCAP Linkage deviceId'!$A$1:$A$20000,1,FALSE)),"No","Yes")</f>
        <v>No</v>
      </c>
      <c r="H8309" s="1" t="str">
        <f>IF(ISNA(VLOOKUP($C8309,'Provisioning Requester'!$F$3:$H$20000,2,FALSE)),"No","Yes")</f>
        <v>No</v>
      </c>
      <c r="I8309" s="1" t="str">
        <f>IF($H8309="Yes",VLOOKUP($C8309,'Provisioning Requester'!$F$3:$H$20000,3,FALSE),"-")</f>
        <v>-</v>
      </c>
      <c r="J8309" s="1" t="str">
        <f>IF(OR(D8309="SVCP", E8309="TRUE"), "No", IF(ISNA(VLOOKUP($C8309,'ProvResponder deviceId'!$A$1:$A$20000,1,FALSE)),"No","Yes"))</f>
        <v>No</v>
      </c>
      <c r="K8309" s="1" t="str">
        <f>IF($J8309="Yes",VLOOKUP($C8309,'ProvResponder deviceId'!$A$1:$C$20000,3,FALSE),"-")</f>
        <v>-</v>
      </c>
      <c r="L8309" s="1" t="str">
        <f t="shared" si="258"/>
        <v/>
      </c>
      <c r="M8309" s="1" t="str">
        <f t="shared" si="259"/>
        <v/>
      </c>
      <c r="N8309" s="1" t="str">
        <f>IF(ISBLANK($C8309),"",IF(ISNA(VLOOKUP($L8309,'result messages'!$H$3:$L$11,2,FALSE)),VLOOKUP($M8309,'result messages'!$H$3:$L$11,2,FALSE),VLOOKUP($L8309,'result messages'!$H$3:$L$11,2,FALSE)))</f>
        <v/>
      </c>
      <c r="O8309" s="1" t="str">
        <f>IF(ISBLANK($C8309),"",IF(ISNA(VLOOKUP($L8309,'result messages'!$H$3:$L$11,3,FALSE)),VLOOKUP($M8309,'result messages'!$H$3:$L$11,3,FALSE),VLOOKUP($L8309,'result messages'!$H$3:$L$11,3,FALSE)))</f>
        <v/>
      </c>
      <c r="P8309" s="1" t="str">
        <f>IF(ISBLANK($C8309),"",IF(ISNA(VLOOKUP($L8309,'result messages'!$H$3:$L$11,4,FALSE)),VLOOKUP($M8309,'result messages'!$H$3:$L$11,4,FALSE),VLOOKUP($L8309,'result messages'!$H$3:$L$11,4,FALSE)))</f>
        <v/>
      </c>
      <c r="Q8309" s="1" t="str">
        <f>IF(ISBLANK($C8309),"",IF(ISNA(VLOOKUP($L8309,'result messages'!$H$3:$L$11,5,FALSE)),VLOOKUP($M8309,'result messages'!$H$3:$L$11,5,FALSE),VLOOKUP($L8309,'result messages'!$H$3:$L$11,5,FALSE)))</f>
        <v/>
      </c>
    </row>
    <row r="8310" spans="1:17">
      <c r="A8310" s="1">
        <v>8307</v>
      </c>
      <c r="B8310" s="1"/>
      <c r="C8310" s="1"/>
      <c r="D8310" s="1"/>
      <c r="E8310" s="6"/>
      <c r="F8310" s="1"/>
      <c r="G8310" s="1" t="str">
        <f>IF(ISNA(VLOOKUP($C8310,'DTEN TCAP Linkage deviceId'!$A$1:$A$20000,1,FALSE)),"No","Yes")</f>
        <v>No</v>
      </c>
      <c r="H8310" s="1" t="str">
        <f>IF(ISNA(VLOOKUP($C8310,'Provisioning Requester'!$F$3:$H$20000,2,FALSE)),"No","Yes")</f>
        <v>No</v>
      </c>
      <c r="I8310" s="1" t="str">
        <f>IF($H8310="Yes",VLOOKUP($C8310,'Provisioning Requester'!$F$3:$H$20000,3,FALSE),"-")</f>
        <v>-</v>
      </c>
      <c r="J8310" s="1" t="str">
        <f>IF(OR(D8310="SVCP", E8310="TRUE"), "No", IF(ISNA(VLOOKUP($C8310,'ProvResponder deviceId'!$A$1:$A$20000,1,FALSE)),"No","Yes"))</f>
        <v>No</v>
      </c>
      <c r="K8310" s="1" t="str">
        <f>IF($J8310="Yes",VLOOKUP($C8310,'ProvResponder deviceId'!$A$1:$C$20000,3,FALSE),"-")</f>
        <v>-</v>
      </c>
      <c r="L8310" s="1" t="str">
        <f t="shared" si="258"/>
        <v/>
      </c>
      <c r="M8310" s="1" t="str">
        <f t="shared" si="259"/>
        <v/>
      </c>
      <c r="N8310" s="1" t="str">
        <f>IF(ISBLANK($C8310),"",IF(ISNA(VLOOKUP($L8310,'result messages'!$H$3:$L$11,2,FALSE)),VLOOKUP($M8310,'result messages'!$H$3:$L$11,2,FALSE),VLOOKUP($L8310,'result messages'!$H$3:$L$11,2,FALSE)))</f>
        <v/>
      </c>
      <c r="O8310" s="1" t="str">
        <f>IF(ISBLANK($C8310),"",IF(ISNA(VLOOKUP($L8310,'result messages'!$H$3:$L$11,3,FALSE)),VLOOKUP($M8310,'result messages'!$H$3:$L$11,3,FALSE),VLOOKUP($L8310,'result messages'!$H$3:$L$11,3,FALSE)))</f>
        <v/>
      </c>
      <c r="P8310" s="1" t="str">
        <f>IF(ISBLANK($C8310),"",IF(ISNA(VLOOKUP($L8310,'result messages'!$H$3:$L$11,4,FALSE)),VLOOKUP($M8310,'result messages'!$H$3:$L$11,4,FALSE),VLOOKUP($L8310,'result messages'!$H$3:$L$11,4,FALSE)))</f>
        <v/>
      </c>
      <c r="Q8310" s="1" t="str">
        <f>IF(ISBLANK($C8310),"",IF(ISNA(VLOOKUP($L8310,'result messages'!$H$3:$L$11,5,FALSE)),VLOOKUP($M8310,'result messages'!$H$3:$L$11,5,FALSE),VLOOKUP($L8310,'result messages'!$H$3:$L$11,5,FALSE)))</f>
        <v/>
      </c>
    </row>
    <row r="8311" spans="1:17">
      <c r="A8311" s="1">
        <v>8308</v>
      </c>
      <c r="B8311" s="1"/>
      <c r="C8311" s="1"/>
      <c r="D8311" s="1"/>
      <c r="E8311" s="6"/>
      <c r="F8311" s="1"/>
      <c r="G8311" s="1" t="str">
        <f>IF(ISNA(VLOOKUP($C8311,'DTEN TCAP Linkage deviceId'!$A$1:$A$20000,1,FALSE)),"No","Yes")</f>
        <v>No</v>
      </c>
      <c r="H8311" s="1" t="str">
        <f>IF(ISNA(VLOOKUP($C8311,'Provisioning Requester'!$F$3:$H$20000,2,FALSE)),"No","Yes")</f>
        <v>No</v>
      </c>
      <c r="I8311" s="1" t="str">
        <f>IF($H8311="Yes",VLOOKUP($C8311,'Provisioning Requester'!$F$3:$H$20000,3,FALSE),"-")</f>
        <v>-</v>
      </c>
      <c r="J8311" s="1" t="str">
        <f>IF(OR(D8311="SVCP", E8311="TRUE"), "No", IF(ISNA(VLOOKUP($C8311,'ProvResponder deviceId'!$A$1:$A$20000,1,FALSE)),"No","Yes"))</f>
        <v>No</v>
      </c>
      <c r="K8311" s="1" t="str">
        <f>IF($J8311="Yes",VLOOKUP($C8311,'ProvResponder deviceId'!$A$1:$C$20000,3,FALSE),"-")</f>
        <v>-</v>
      </c>
      <c r="L8311" s="1" t="str">
        <f t="shared" si="258"/>
        <v/>
      </c>
      <c r="M8311" s="1" t="str">
        <f t="shared" si="259"/>
        <v/>
      </c>
      <c r="N8311" s="1" t="str">
        <f>IF(ISBLANK($C8311),"",IF(ISNA(VLOOKUP($L8311,'result messages'!$H$3:$L$11,2,FALSE)),VLOOKUP($M8311,'result messages'!$H$3:$L$11,2,FALSE),VLOOKUP($L8311,'result messages'!$H$3:$L$11,2,FALSE)))</f>
        <v/>
      </c>
      <c r="O8311" s="1" t="str">
        <f>IF(ISBLANK($C8311),"",IF(ISNA(VLOOKUP($L8311,'result messages'!$H$3:$L$11,3,FALSE)),VLOOKUP($M8311,'result messages'!$H$3:$L$11,3,FALSE),VLOOKUP($L8311,'result messages'!$H$3:$L$11,3,FALSE)))</f>
        <v/>
      </c>
      <c r="P8311" s="1" t="str">
        <f>IF(ISBLANK($C8311),"",IF(ISNA(VLOOKUP($L8311,'result messages'!$H$3:$L$11,4,FALSE)),VLOOKUP($M8311,'result messages'!$H$3:$L$11,4,FALSE),VLOOKUP($L8311,'result messages'!$H$3:$L$11,4,FALSE)))</f>
        <v/>
      </c>
      <c r="Q8311" s="1" t="str">
        <f>IF(ISBLANK($C8311),"",IF(ISNA(VLOOKUP($L8311,'result messages'!$H$3:$L$11,5,FALSE)),VLOOKUP($M8311,'result messages'!$H$3:$L$11,5,FALSE),VLOOKUP($L8311,'result messages'!$H$3:$L$11,5,FALSE)))</f>
        <v/>
      </c>
    </row>
    <row r="8312" spans="1:17">
      <c r="A8312" s="1">
        <v>8309</v>
      </c>
      <c r="B8312" s="1"/>
      <c r="C8312" s="1"/>
      <c r="D8312" s="1"/>
      <c r="E8312" s="6"/>
      <c r="F8312" s="1"/>
      <c r="G8312" s="1" t="str">
        <f>IF(ISNA(VLOOKUP($C8312,'DTEN TCAP Linkage deviceId'!$A$1:$A$20000,1,FALSE)),"No","Yes")</f>
        <v>No</v>
      </c>
      <c r="H8312" s="1" t="str">
        <f>IF(ISNA(VLOOKUP($C8312,'Provisioning Requester'!$F$3:$H$20000,2,FALSE)),"No","Yes")</f>
        <v>No</v>
      </c>
      <c r="I8312" s="1" t="str">
        <f>IF($H8312="Yes",VLOOKUP($C8312,'Provisioning Requester'!$F$3:$H$20000,3,FALSE),"-")</f>
        <v>-</v>
      </c>
      <c r="J8312" s="1" t="str">
        <f>IF(OR(D8312="SVCP", E8312="TRUE"), "No", IF(ISNA(VLOOKUP($C8312,'ProvResponder deviceId'!$A$1:$A$20000,1,FALSE)),"No","Yes"))</f>
        <v>No</v>
      </c>
      <c r="K8312" s="1" t="str">
        <f>IF($J8312="Yes",VLOOKUP($C8312,'ProvResponder deviceId'!$A$1:$C$20000,3,FALSE),"-")</f>
        <v>-</v>
      </c>
      <c r="L8312" s="1" t="str">
        <f t="shared" si="258"/>
        <v/>
      </c>
      <c r="M8312" s="1" t="str">
        <f t="shared" si="259"/>
        <v/>
      </c>
      <c r="N8312" s="1" t="str">
        <f>IF(ISBLANK($C8312),"",IF(ISNA(VLOOKUP($L8312,'result messages'!$H$3:$L$11,2,FALSE)),VLOOKUP($M8312,'result messages'!$H$3:$L$11,2,FALSE),VLOOKUP($L8312,'result messages'!$H$3:$L$11,2,FALSE)))</f>
        <v/>
      </c>
      <c r="O8312" s="1" t="str">
        <f>IF(ISBLANK($C8312),"",IF(ISNA(VLOOKUP($L8312,'result messages'!$H$3:$L$11,3,FALSE)),VLOOKUP($M8312,'result messages'!$H$3:$L$11,3,FALSE),VLOOKUP($L8312,'result messages'!$H$3:$L$11,3,FALSE)))</f>
        <v/>
      </c>
      <c r="P8312" s="1" t="str">
        <f>IF(ISBLANK($C8312),"",IF(ISNA(VLOOKUP($L8312,'result messages'!$H$3:$L$11,4,FALSE)),VLOOKUP($M8312,'result messages'!$H$3:$L$11,4,FALSE),VLOOKUP($L8312,'result messages'!$H$3:$L$11,4,FALSE)))</f>
        <v/>
      </c>
      <c r="Q8312" s="1" t="str">
        <f>IF(ISBLANK($C8312),"",IF(ISNA(VLOOKUP($L8312,'result messages'!$H$3:$L$11,5,FALSE)),VLOOKUP($M8312,'result messages'!$H$3:$L$11,5,FALSE),VLOOKUP($L8312,'result messages'!$H$3:$L$11,5,FALSE)))</f>
        <v/>
      </c>
    </row>
    <row r="8313" spans="1:17">
      <c r="A8313" s="1">
        <v>8310</v>
      </c>
      <c r="B8313" s="1"/>
      <c r="C8313" s="1"/>
      <c r="D8313" s="1"/>
      <c r="E8313" s="6"/>
      <c r="F8313" s="1"/>
      <c r="G8313" s="1" t="str">
        <f>IF(ISNA(VLOOKUP($C8313,'DTEN TCAP Linkage deviceId'!$A$1:$A$20000,1,FALSE)),"No","Yes")</f>
        <v>No</v>
      </c>
      <c r="H8313" s="1" t="str">
        <f>IF(ISNA(VLOOKUP($C8313,'Provisioning Requester'!$F$3:$H$20000,2,FALSE)),"No","Yes")</f>
        <v>No</v>
      </c>
      <c r="I8313" s="1" t="str">
        <f>IF($H8313="Yes",VLOOKUP($C8313,'Provisioning Requester'!$F$3:$H$20000,3,FALSE),"-")</f>
        <v>-</v>
      </c>
      <c r="J8313" s="1" t="str">
        <f>IF(OR(D8313="SVCP", E8313="TRUE"), "No", IF(ISNA(VLOOKUP($C8313,'ProvResponder deviceId'!$A$1:$A$20000,1,FALSE)),"No","Yes"))</f>
        <v>No</v>
      </c>
      <c r="K8313" s="1" t="str">
        <f>IF($J8313="Yes",VLOOKUP($C8313,'ProvResponder deviceId'!$A$1:$C$20000,3,FALSE),"-")</f>
        <v>-</v>
      </c>
      <c r="L8313" s="1" t="str">
        <f t="shared" si="258"/>
        <v/>
      </c>
      <c r="M8313" s="1" t="str">
        <f t="shared" si="259"/>
        <v/>
      </c>
      <c r="N8313" s="1" t="str">
        <f>IF(ISBLANK($C8313),"",IF(ISNA(VLOOKUP($L8313,'result messages'!$H$3:$L$11,2,FALSE)),VLOOKUP($M8313,'result messages'!$H$3:$L$11,2,FALSE),VLOOKUP($L8313,'result messages'!$H$3:$L$11,2,FALSE)))</f>
        <v/>
      </c>
      <c r="O8313" s="1" t="str">
        <f>IF(ISBLANK($C8313),"",IF(ISNA(VLOOKUP($L8313,'result messages'!$H$3:$L$11,3,FALSE)),VLOOKUP($M8313,'result messages'!$H$3:$L$11,3,FALSE),VLOOKUP($L8313,'result messages'!$H$3:$L$11,3,FALSE)))</f>
        <v/>
      </c>
      <c r="P8313" s="1" t="str">
        <f>IF(ISBLANK($C8313),"",IF(ISNA(VLOOKUP($L8313,'result messages'!$H$3:$L$11,4,FALSE)),VLOOKUP($M8313,'result messages'!$H$3:$L$11,4,FALSE),VLOOKUP($L8313,'result messages'!$H$3:$L$11,4,FALSE)))</f>
        <v/>
      </c>
      <c r="Q8313" s="1" t="str">
        <f>IF(ISBLANK($C8313),"",IF(ISNA(VLOOKUP($L8313,'result messages'!$H$3:$L$11,5,FALSE)),VLOOKUP($M8313,'result messages'!$H$3:$L$11,5,FALSE),VLOOKUP($L8313,'result messages'!$H$3:$L$11,5,FALSE)))</f>
        <v/>
      </c>
    </row>
    <row r="8314" spans="1:17">
      <c r="A8314" s="1">
        <v>8311</v>
      </c>
      <c r="B8314" s="1"/>
      <c r="C8314" s="1"/>
      <c r="D8314" s="1"/>
      <c r="E8314" s="6"/>
      <c r="F8314" s="1"/>
      <c r="G8314" s="1" t="str">
        <f>IF(ISNA(VLOOKUP($C8314,'DTEN TCAP Linkage deviceId'!$A$1:$A$20000,1,FALSE)),"No","Yes")</f>
        <v>No</v>
      </c>
      <c r="H8314" s="1" t="str">
        <f>IF(ISNA(VLOOKUP($C8314,'Provisioning Requester'!$F$3:$H$20000,2,FALSE)),"No","Yes")</f>
        <v>No</v>
      </c>
      <c r="I8314" s="1" t="str">
        <f>IF($H8314="Yes",VLOOKUP($C8314,'Provisioning Requester'!$F$3:$H$20000,3,FALSE),"-")</f>
        <v>-</v>
      </c>
      <c r="J8314" s="1" t="str">
        <f>IF(OR(D8314="SVCP", E8314="TRUE"), "No", IF(ISNA(VLOOKUP($C8314,'ProvResponder deviceId'!$A$1:$A$20000,1,FALSE)),"No","Yes"))</f>
        <v>No</v>
      </c>
      <c r="K8314" s="1" t="str">
        <f>IF($J8314="Yes",VLOOKUP($C8314,'ProvResponder deviceId'!$A$1:$C$20000,3,FALSE),"-")</f>
        <v>-</v>
      </c>
      <c r="L8314" s="1" t="str">
        <f t="shared" si="258"/>
        <v/>
      </c>
      <c r="M8314" s="1" t="str">
        <f t="shared" si="259"/>
        <v/>
      </c>
      <c r="N8314" s="1" t="str">
        <f>IF(ISBLANK($C8314),"",IF(ISNA(VLOOKUP($L8314,'result messages'!$H$3:$L$11,2,FALSE)),VLOOKUP($M8314,'result messages'!$H$3:$L$11,2,FALSE),VLOOKUP($L8314,'result messages'!$H$3:$L$11,2,FALSE)))</f>
        <v/>
      </c>
      <c r="O8314" s="1" t="str">
        <f>IF(ISBLANK($C8314),"",IF(ISNA(VLOOKUP($L8314,'result messages'!$H$3:$L$11,3,FALSE)),VLOOKUP($M8314,'result messages'!$H$3:$L$11,3,FALSE),VLOOKUP($L8314,'result messages'!$H$3:$L$11,3,FALSE)))</f>
        <v/>
      </c>
      <c r="P8314" s="1" t="str">
        <f>IF(ISBLANK($C8314),"",IF(ISNA(VLOOKUP($L8314,'result messages'!$H$3:$L$11,4,FALSE)),VLOOKUP($M8314,'result messages'!$H$3:$L$11,4,FALSE),VLOOKUP($L8314,'result messages'!$H$3:$L$11,4,FALSE)))</f>
        <v/>
      </c>
      <c r="Q8314" s="1" t="str">
        <f>IF(ISBLANK($C8314),"",IF(ISNA(VLOOKUP($L8314,'result messages'!$H$3:$L$11,5,FALSE)),VLOOKUP($M8314,'result messages'!$H$3:$L$11,5,FALSE),VLOOKUP($L8314,'result messages'!$H$3:$L$11,5,FALSE)))</f>
        <v/>
      </c>
    </row>
    <row r="8315" spans="1:17">
      <c r="A8315" s="1">
        <v>8312</v>
      </c>
      <c r="B8315" s="1"/>
      <c r="C8315" s="1"/>
      <c r="D8315" s="1"/>
      <c r="E8315" s="6"/>
      <c r="F8315" s="1"/>
      <c r="G8315" s="1" t="str">
        <f>IF(ISNA(VLOOKUP($C8315,'DTEN TCAP Linkage deviceId'!$A$1:$A$20000,1,FALSE)),"No","Yes")</f>
        <v>No</v>
      </c>
      <c r="H8315" s="1" t="str">
        <f>IF(ISNA(VLOOKUP($C8315,'Provisioning Requester'!$F$3:$H$20000,2,FALSE)),"No","Yes")</f>
        <v>No</v>
      </c>
      <c r="I8315" s="1" t="str">
        <f>IF($H8315="Yes",VLOOKUP($C8315,'Provisioning Requester'!$F$3:$H$20000,3,FALSE),"-")</f>
        <v>-</v>
      </c>
      <c r="J8315" s="1" t="str">
        <f>IF(OR(D8315="SVCP", E8315="TRUE"), "No", IF(ISNA(VLOOKUP($C8315,'ProvResponder deviceId'!$A$1:$A$20000,1,FALSE)),"No","Yes"))</f>
        <v>No</v>
      </c>
      <c r="K8315" s="1" t="str">
        <f>IF($J8315="Yes",VLOOKUP($C8315,'ProvResponder deviceId'!$A$1:$C$20000,3,FALSE),"-")</f>
        <v>-</v>
      </c>
      <c r="L8315" s="1" t="str">
        <f t="shared" si="258"/>
        <v/>
      </c>
      <c r="M8315" s="1" t="str">
        <f t="shared" si="259"/>
        <v/>
      </c>
      <c r="N8315" s="1" t="str">
        <f>IF(ISBLANK($C8315),"",IF(ISNA(VLOOKUP($L8315,'result messages'!$H$3:$L$11,2,FALSE)),VLOOKUP($M8315,'result messages'!$H$3:$L$11,2,FALSE),VLOOKUP($L8315,'result messages'!$H$3:$L$11,2,FALSE)))</f>
        <v/>
      </c>
      <c r="O8315" s="1" t="str">
        <f>IF(ISBLANK($C8315),"",IF(ISNA(VLOOKUP($L8315,'result messages'!$H$3:$L$11,3,FALSE)),VLOOKUP($M8315,'result messages'!$H$3:$L$11,3,FALSE),VLOOKUP($L8315,'result messages'!$H$3:$L$11,3,FALSE)))</f>
        <v/>
      </c>
      <c r="P8315" s="1" t="str">
        <f>IF(ISBLANK($C8315),"",IF(ISNA(VLOOKUP($L8315,'result messages'!$H$3:$L$11,4,FALSE)),VLOOKUP($M8315,'result messages'!$H$3:$L$11,4,FALSE),VLOOKUP($L8315,'result messages'!$H$3:$L$11,4,FALSE)))</f>
        <v/>
      </c>
      <c r="Q8315" s="1" t="str">
        <f>IF(ISBLANK($C8315),"",IF(ISNA(VLOOKUP($L8315,'result messages'!$H$3:$L$11,5,FALSE)),VLOOKUP($M8315,'result messages'!$H$3:$L$11,5,FALSE),VLOOKUP($L8315,'result messages'!$H$3:$L$11,5,FALSE)))</f>
        <v/>
      </c>
    </row>
    <row r="8316" spans="1:17">
      <c r="A8316" s="1">
        <v>8313</v>
      </c>
      <c r="B8316" s="1"/>
      <c r="C8316" s="1"/>
      <c r="D8316" s="1"/>
      <c r="E8316" s="6"/>
      <c r="F8316" s="1"/>
      <c r="G8316" s="1" t="str">
        <f>IF(ISNA(VLOOKUP($C8316,'DTEN TCAP Linkage deviceId'!$A$1:$A$20000,1,FALSE)),"No","Yes")</f>
        <v>No</v>
      </c>
      <c r="H8316" s="1" t="str">
        <f>IF(ISNA(VLOOKUP($C8316,'Provisioning Requester'!$F$3:$H$20000,2,FALSE)),"No","Yes")</f>
        <v>No</v>
      </c>
      <c r="I8316" s="1" t="str">
        <f>IF($H8316="Yes",VLOOKUP($C8316,'Provisioning Requester'!$F$3:$H$20000,3,FALSE),"-")</f>
        <v>-</v>
      </c>
      <c r="J8316" s="1" t="str">
        <f>IF(OR(D8316="SVCP", E8316="TRUE"), "No", IF(ISNA(VLOOKUP($C8316,'ProvResponder deviceId'!$A$1:$A$20000,1,FALSE)),"No","Yes"))</f>
        <v>No</v>
      </c>
      <c r="K8316" s="1" t="str">
        <f>IF($J8316="Yes",VLOOKUP($C8316,'ProvResponder deviceId'!$A$1:$C$20000,3,FALSE),"-")</f>
        <v>-</v>
      </c>
      <c r="L8316" s="1" t="str">
        <f t="shared" si="258"/>
        <v/>
      </c>
      <c r="M8316" s="1" t="str">
        <f t="shared" si="259"/>
        <v/>
      </c>
      <c r="N8316" s="1" t="str">
        <f>IF(ISBLANK($C8316),"",IF(ISNA(VLOOKUP($L8316,'result messages'!$H$3:$L$11,2,FALSE)),VLOOKUP($M8316,'result messages'!$H$3:$L$11,2,FALSE),VLOOKUP($L8316,'result messages'!$H$3:$L$11,2,FALSE)))</f>
        <v/>
      </c>
      <c r="O8316" s="1" t="str">
        <f>IF(ISBLANK($C8316),"",IF(ISNA(VLOOKUP($L8316,'result messages'!$H$3:$L$11,3,FALSE)),VLOOKUP($M8316,'result messages'!$H$3:$L$11,3,FALSE),VLOOKUP($L8316,'result messages'!$H$3:$L$11,3,FALSE)))</f>
        <v/>
      </c>
      <c r="P8316" s="1" t="str">
        <f>IF(ISBLANK($C8316),"",IF(ISNA(VLOOKUP($L8316,'result messages'!$H$3:$L$11,4,FALSE)),VLOOKUP($M8316,'result messages'!$H$3:$L$11,4,FALSE),VLOOKUP($L8316,'result messages'!$H$3:$L$11,4,FALSE)))</f>
        <v/>
      </c>
      <c r="Q8316" s="1" t="str">
        <f>IF(ISBLANK($C8316),"",IF(ISNA(VLOOKUP($L8316,'result messages'!$H$3:$L$11,5,FALSE)),VLOOKUP($M8316,'result messages'!$H$3:$L$11,5,FALSE),VLOOKUP($L8316,'result messages'!$H$3:$L$11,5,FALSE)))</f>
        <v/>
      </c>
    </row>
    <row r="8317" spans="1:17">
      <c r="A8317" s="1">
        <v>8314</v>
      </c>
      <c r="B8317" s="1"/>
      <c r="C8317" s="1"/>
      <c r="D8317" s="1"/>
      <c r="E8317" s="6"/>
      <c r="F8317" s="1"/>
      <c r="G8317" s="1" t="str">
        <f>IF(ISNA(VLOOKUP($C8317,'DTEN TCAP Linkage deviceId'!$A$1:$A$20000,1,FALSE)),"No","Yes")</f>
        <v>No</v>
      </c>
      <c r="H8317" s="1" t="str">
        <f>IF(ISNA(VLOOKUP($C8317,'Provisioning Requester'!$F$3:$H$20000,2,FALSE)),"No","Yes")</f>
        <v>No</v>
      </c>
      <c r="I8317" s="1" t="str">
        <f>IF($H8317="Yes",VLOOKUP($C8317,'Provisioning Requester'!$F$3:$H$20000,3,FALSE),"-")</f>
        <v>-</v>
      </c>
      <c r="J8317" s="1" t="str">
        <f>IF(OR(D8317="SVCP", E8317="TRUE"), "No", IF(ISNA(VLOOKUP($C8317,'ProvResponder deviceId'!$A$1:$A$20000,1,FALSE)),"No","Yes"))</f>
        <v>No</v>
      </c>
      <c r="K8317" s="1" t="str">
        <f>IF($J8317="Yes",VLOOKUP($C8317,'ProvResponder deviceId'!$A$1:$C$20000,3,FALSE),"-")</f>
        <v>-</v>
      </c>
      <c r="L8317" s="1" t="str">
        <f t="shared" si="258"/>
        <v/>
      </c>
      <c r="M8317" s="1" t="str">
        <f t="shared" si="259"/>
        <v/>
      </c>
      <c r="N8317" s="1" t="str">
        <f>IF(ISBLANK($C8317),"",IF(ISNA(VLOOKUP($L8317,'result messages'!$H$3:$L$11,2,FALSE)),VLOOKUP($M8317,'result messages'!$H$3:$L$11,2,FALSE),VLOOKUP($L8317,'result messages'!$H$3:$L$11,2,FALSE)))</f>
        <v/>
      </c>
      <c r="O8317" s="1" t="str">
        <f>IF(ISBLANK($C8317),"",IF(ISNA(VLOOKUP($L8317,'result messages'!$H$3:$L$11,3,FALSE)),VLOOKUP($M8317,'result messages'!$H$3:$L$11,3,FALSE),VLOOKUP($L8317,'result messages'!$H$3:$L$11,3,FALSE)))</f>
        <v/>
      </c>
      <c r="P8317" s="1" t="str">
        <f>IF(ISBLANK($C8317),"",IF(ISNA(VLOOKUP($L8317,'result messages'!$H$3:$L$11,4,FALSE)),VLOOKUP($M8317,'result messages'!$H$3:$L$11,4,FALSE),VLOOKUP($L8317,'result messages'!$H$3:$L$11,4,FALSE)))</f>
        <v/>
      </c>
      <c r="Q8317" s="1" t="str">
        <f>IF(ISBLANK($C8317),"",IF(ISNA(VLOOKUP($L8317,'result messages'!$H$3:$L$11,5,FALSE)),VLOOKUP($M8317,'result messages'!$H$3:$L$11,5,FALSE),VLOOKUP($L8317,'result messages'!$H$3:$L$11,5,FALSE)))</f>
        <v/>
      </c>
    </row>
    <row r="8318" spans="1:17">
      <c r="A8318" s="1">
        <v>8315</v>
      </c>
      <c r="B8318" s="1"/>
      <c r="C8318" s="1"/>
      <c r="D8318" s="1"/>
      <c r="E8318" s="6"/>
      <c r="F8318" s="1"/>
      <c r="G8318" s="1" t="str">
        <f>IF(ISNA(VLOOKUP($C8318,'DTEN TCAP Linkage deviceId'!$A$1:$A$20000,1,FALSE)),"No","Yes")</f>
        <v>No</v>
      </c>
      <c r="H8318" s="1" t="str">
        <f>IF(ISNA(VLOOKUP($C8318,'Provisioning Requester'!$F$3:$H$20000,2,FALSE)),"No","Yes")</f>
        <v>No</v>
      </c>
      <c r="I8318" s="1" t="str">
        <f>IF($H8318="Yes",VLOOKUP($C8318,'Provisioning Requester'!$F$3:$H$20000,3,FALSE),"-")</f>
        <v>-</v>
      </c>
      <c r="J8318" s="1" t="str">
        <f>IF(OR(D8318="SVCP", E8318="TRUE"), "No", IF(ISNA(VLOOKUP($C8318,'ProvResponder deviceId'!$A$1:$A$20000,1,FALSE)),"No","Yes"))</f>
        <v>No</v>
      </c>
      <c r="K8318" s="1" t="str">
        <f>IF($J8318="Yes",VLOOKUP($C8318,'ProvResponder deviceId'!$A$1:$C$20000,3,FALSE),"-")</f>
        <v>-</v>
      </c>
      <c r="L8318" s="1" t="str">
        <f t="shared" si="258"/>
        <v/>
      </c>
      <c r="M8318" s="1" t="str">
        <f t="shared" si="259"/>
        <v/>
      </c>
      <c r="N8318" s="1" t="str">
        <f>IF(ISBLANK($C8318),"",IF(ISNA(VLOOKUP($L8318,'result messages'!$H$3:$L$11,2,FALSE)),VLOOKUP($M8318,'result messages'!$H$3:$L$11,2,FALSE),VLOOKUP($L8318,'result messages'!$H$3:$L$11,2,FALSE)))</f>
        <v/>
      </c>
      <c r="O8318" s="1" t="str">
        <f>IF(ISBLANK($C8318),"",IF(ISNA(VLOOKUP($L8318,'result messages'!$H$3:$L$11,3,FALSE)),VLOOKUP($M8318,'result messages'!$H$3:$L$11,3,FALSE),VLOOKUP($L8318,'result messages'!$H$3:$L$11,3,FALSE)))</f>
        <v/>
      </c>
      <c r="P8318" s="1" t="str">
        <f>IF(ISBLANK($C8318),"",IF(ISNA(VLOOKUP($L8318,'result messages'!$H$3:$L$11,4,FALSE)),VLOOKUP($M8318,'result messages'!$H$3:$L$11,4,FALSE),VLOOKUP($L8318,'result messages'!$H$3:$L$11,4,FALSE)))</f>
        <v/>
      </c>
      <c r="Q8318" s="1" t="str">
        <f>IF(ISBLANK($C8318),"",IF(ISNA(VLOOKUP($L8318,'result messages'!$H$3:$L$11,5,FALSE)),VLOOKUP($M8318,'result messages'!$H$3:$L$11,5,FALSE),VLOOKUP($L8318,'result messages'!$H$3:$L$11,5,FALSE)))</f>
        <v/>
      </c>
    </row>
    <row r="8319" spans="1:17">
      <c r="A8319" s="1">
        <v>8316</v>
      </c>
      <c r="B8319" s="1"/>
      <c r="C8319" s="1"/>
      <c r="D8319" s="1"/>
      <c r="E8319" s="6"/>
      <c r="F8319" s="1"/>
      <c r="G8319" s="1" t="str">
        <f>IF(ISNA(VLOOKUP($C8319,'DTEN TCAP Linkage deviceId'!$A$1:$A$20000,1,FALSE)),"No","Yes")</f>
        <v>No</v>
      </c>
      <c r="H8319" s="1" t="str">
        <f>IF(ISNA(VLOOKUP($C8319,'Provisioning Requester'!$F$3:$H$20000,2,FALSE)),"No","Yes")</f>
        <v>No</v>
      </c>
      <c r="I8319" s="1" t="str">
        <f>IF($H8319="Yes",VLOOKUP($C8319,'Provisioning Requester'!$F$3:$H$20000,3,FALSE),"-")</f>
        <v>-</v>
      </c>
      <c r="J8319" s="1" t="str">
        <f>IF(OR(D8319="SVCP", E8319="TRUE"), "No", IF(ISNA(VLOOKUP($C8319,'ProvResponder deviceId'!$A$1:$A$20000,1,FALSE)),"No","Yes"))</f>
        <v>No</v>
      </c>
      <c r="K8319" s="1" t="str">
        <f>IF($J8319="Yes",VLOOKUP($C8319,'ProvResponder deviceId'!$A$1:$C$20000,3,FALSE),"-")</f>
        <v>-</v>
      </c>
      <c r="L8319" s="1" t="str">
        <f t="shared" si="258"/>
        <v/>
      </c>
      <c r="M8319" s="1" t="str">
        <f t="shared" si="259"/>
        <v/>
      </c>
      <c r="N8319" s="1" t="str">
        <f>IF(ISBLANK($C8319),"",IF(ISNA(VLOOKUP($L8319,'result messages'!$H$3:$L$11,2,FALSE)),VLOOKUP($M8319,'result messages'!$H$3:$L$11,2,FALSE),VLOOKUP($L8319,'result messages'!$H$3:$L$11,2,FALSE)))</f>
        <v/>
      </c>
      <c r="O8319" s="1" t="str">
        <f>IF(ISBLANK($C8319),"",IF(ISNA(VLOOKUP($L8319,'result messages'!$H$3:$L$11,3,FALSE)),VLOOKUP($M8319,'result messages'!$H$3:$L$11,3,FALSE),VLOOKUP($L8319,'result messages'!$H$3:$L$11,3,FALSE)))</f>
        <v/>
      </c>
      <c r="P8319" s="1" t="str">
        <f>IF(ISBLANK($C8319),"",IF(ISNA(VLOOKUP($L8319,'result messages'!$H$3:$L$11,4,FALSE)),VLOOKUP($M8319,'result messages'!$H$3:$L$11,4,FALSE),VLOOKUP($L8319,'result messages'!$H$3:$L$11,4,FALSE)))</f>
        <v/>
      </c>
      <c r="Q8319" s="1" t="str">
        <f>IF(ISBLANK($C8319),"",IF(ISNA(VLOOKUP($L8319,'result messages'!$H$3:$L$11,5,FALSE)),VLOOKUP($M8319,'result messages'!$H$3:$L$11,5,FALSE),VLOOKUP($L8319,'result messages'!$H$3:$L$11,5,FALSE)))</f>
        <v/>
      </c>
    </row>
    <row r="8320" spans="1:17">
      <c r="A8320" s="1">
        <v>8317</v>
      </c>
      <c r="B8320" s="1"/>
      <c r="C8320" s="1"/>
      <c r="D8320" s="1"/>
      <c r="E8320" s="6"/>
      <c r="F8320" s="1"/>
      <c r="G8320" s="1" t="str">
        <f>IF(ISNA(VLOOKUP($C8320,'DTEN TCAP Linkage deviceId'!$A$1:$A$20000,1,FALSE)),"No","Yes")</f>
        <v>No</v>
      </c>
      <c r="H8320" s="1" t="str">
        <f>IF(ISNA(VLOOKUP($C8320,'Provisioning Requester'!$F$3:$H$20000,2,FALSE)),"No","Yes")</f>
        <v>No</v>
      </c>
      <c r="I8320" s="1" t="str">
        <f>IF($H8320="Yes",VLOOKUP($C8320,'Provisioning Requester'!$F$3:$H$20000,3,FALSE),"-")</f>
        <v>-</v>
      </c>
      <c r="J8320" s="1" t="str">
        <f>IF(OR(D8320="SVCP", E8320="TRUE"), "No", IF(ISNA(VLOOKUP($C8320,'ProvResponder deviceId'!$A$1:$A$20000,1,FALSE)),"No","Yes"))</f>
        <v>No</v>
      </c>
      <c r="K8320" s="1" t="str">
        <f>IF($J8320="Yes",VLOOKUP($C8320,'ProvResponder deviceId'!$A$1:$C$20000,3,FALSE),"-")</f>
        <v>-</v>
      </c>
      <c r="L8320" s="1" t="str">
        <f t="shared" si="258"/>
        <v/>
      </c>
      <c r="M8320" s="1" t="str">
        <f t="shared" si="259"/>
        <v/>
      </c>
      <c r="N8320" s="1" t="str">
        <f>IF(ISBLANK($C8320),"",IF(ISNA(VLOOKUP($L8320,'result messages'!$H$3:$L$11,2,FALSE)),VLOOKUP($M8320,'result messages'!$H$3:$L$11,2,FALSE),VLOOKUP($L8320,'result messages'!$H$3:$L$11,2,FALSE)))</f>
        <v/>
      </c>
      <c r="O8320" s="1" t="str">
        <f>IF(ISBLANK($C8320),"",IF(ISNA(VLOOKUP($L8320,'result messages'!$H$3:$L$11,3,FALSE)),VLOOKUP($M8320,'result messages'!$H$3:$L$11,3,FALSE),VLOOKUP($L8320,'result messages'!$H$3:$L$11,3,FALSE)))</f>
        <v/>
      </c>
      <c r="P8320" s="1" t="str">
        <f>IF(ISBLANK($C8320),"",IF(ISNA(VLOOKUP($L8320,'result messages'!$H$3:$L$11,4,FALSE)),VLOOKUP($M8320,'result messages'!$H$3:$L$11,4,FALSE),VLOOKUP($L8320,'result messages'!$H$3:$L$11,4,FALSE)))</f>
        <v/>
      </c>
      <c r="Q8320" s="1" t="str">
        <f>IF(ISBLANK($C8320),"",IF(ISNA(VLOOKUP($L8320,'result messages'!$H$3:$L$11,5,FALSE)),VLOOKUP($M8320,'result messages'!$H$3:$L$11,5,FALSE),VLOOKUP($L8320,'result messages'!$H$3:$L$11,5,FALSE)))</f>
        <v/>
      </c>
    </row>
    <row r="8321" spans="1:17">
      <c r="A8321" s="1">
        <v>8318</v>
      </c>
      <c r="B8321" s="1"/>
      <c r="C8321" s="1"/>
      <c r="D8321" s="1"/>
      <c r="E8321" s="6"/>
      <c r="F8321" s="1"/>
      <c r="G8321" s="1" t="str">
        <f>IF(ISNA(VLOOKUP($C8321,'DTEN TCAP Linkage deviceId'!$A$1:$A$20000,1,FALSE)),"No","Yes")</f>
        <v>No</v>
      </c>
      <c r="H8321" s="1" t="str">
        <f>IF(ISNA(VLOOKUP($C8321,'Provisioning Requester'!$F$3:$H$20000,2,FALSE)),"No","Yes")</f>
        <v>No</v>
      </c>
      <c r="I8321" s="1" t="str">
        <f>IF($H8321="Yes",VLOOKUP($C8321,'Provisioning Requester'!$F$3:$H$20000,3,FALSE),"-")</f>
        <v>-</v>
      </c>
      <c r="J8321" s="1" t="str">
        <f>IF(OR(D8321="SVCP", E8321="TRUE"), "No", IF(ISNA(VLOOKUP($C8321,'ProvResponder deviceId'!$A$1:$A$20000,1,FALSE)),"No","Yes"))</f>
        <v>No</v>
      </c>
      <c r="K8321" s="1" t="str">
        <f>IF($J8321="Yes",VLOOKUP($C8321,'ProvResponder deviceId'!$A$1:$C$20000,3,FALSE),"-")</f>
        <v>-</v>
      </c>
      <c r="L8321" s="1" t="str">
        <f t="shared" si="258"/>
        <v/>
      </c>
      <c r="M8321" s="1" t="str">
        <f t="shared" si="259"/>
        <v/>
      </c>
      <c r="N8321" s="1" t="str">
        <f>IF(ISBLANK($C8321),"",IF(ISNA(VLOOKUP($L8321,'result messages'!$H$3:$L$11,2,FALSE)),VLOOKUP($M8321,'result messages'!$H$3:$L$11,2,FALSE),VLOOKUP($L8321,'result messages'!$H$3:$L$11,2,FALSE)))</f>
        <v/>
      </c>
      <c r="O8321" s="1" t="str">
        <f>IF(ISBLANK($C8321),"",IF(ISNA(VLOOKUP($L8321,'result messages'!$H$3:$L$11,3,FALSE)),VLOOKUP($M8321,'result messages'!$H$3:$L$11,3,FALSE),VLOOKUP($L8321,'result messages'!$H$3:$L$11,3,FALSE)))</f>
        <v/>
      </c>
      <c r="P8321" s="1" t="str">
        <f>IF(ISBLANK($C8321),"",IF(ISNA(VLOOKUP($L8321,'result messages'!$H$3:$L$11,4,FALSE)),VLOOKUP($M8321,'result messages'!$H$3:$L$11,4,FALSE),VLOOKUP($L8321,'result messages'!$H$3:$L$11,4,FALSE)))</f>
        <v/>
      </c>
      <c r="Q8321" s="1" t="str">
        <f>IF(ISBLANK($C8321),"",IF(ISNA(VLOOKUP($L8321,'result messages'!$H$3:$L$11,5,FALSE)),VLOOKUP($M8321,'result messages'!$H$3:$L$11,5,FALSE),VLOOKUP($L8321,'result messages'!$H$3:$L$11,5,FALSE)))</f>
        <v/>
      </c>
    </row>
    <row r="8322" spans="1:17">
      <c r="A8322" s="1">
        <v>8319</v>
      </c>
      <c r="B8322" s="1"/>
      <c r="C8322" s="1"/>
      <c r="D8322" s="1"/>
      <c r="E8322" s="6"/>
      <c r="F8322" s="1"/>
      <c r="G8322" s="1" t="str">
        <f>IF(ISNA(VLOOKUP($C8322,'DTEN TCAP Linkage deviceId'!$A$1:$A$20000,1,FALSE)),"No","Yes")</f>
        <v>No</v>
      </c>
      <c r="H8322" s="1" t="str">
        <f>IF(ISNA(VLOOKUP($C8322,'Provisioning Requester'!$F$3:$H$20000,2,FALSE)),"No","Yes")</f>
        <v>No</v>
      </c>
      <c r="I8322" s="1" t="str">
        <f>IF($H8322="Yes",VLOOKUP($C8322,'Provisioning Requester'!$F$3:$H$20000,3,FALSE),"-")</f>
        <v>-</v>
      </c>
      <c r="J8322" s="1" t="str">
        <f>IF(OR(D8322="SVCP", E8322="TRUE"), "No", IF(ISNA(VLOOKUP($C8322,'ProvResponder deviceId'!$A$1:$A$20000,1,FALSE)),"No","Yes"))</f>
        <v>No</v>
      </c>
      <c r="K8322" s="1" t="str">
        <f>IF($J8322="Yes",VLOOKUP($C8322,'ProvResponder deviceId'!$A$1:$C$20000,3,FALSE),"-")</f>
        <v>-</v>
      </c>
      <c r="L8322" s="1" t="str">
        <f t="shared" si="258"/>
        <v/>
      </c>
      <c r="M8322" s="1" t="str">
        <f t="shared" si="259"/>
        <v/>
      </c>
      <c r="N8322" s="1" t="str">
        <f>IF(ISBLANK($C8322),"",IF(ISNA(VLOOKUP($L8322,'result messages'!$H$3:$L$11,2,FALSE)),VLOOKUP($M8322,'result messages'!$H$3:$L$11,2,FALSE),VLOOKUP($L8322,'result messages'!$H$3:$L$11,2,FALSE)))</f>
        <v/>
      </c>
      <c r="O8322" s="1" t="str">
        <f>IF(ISBLANK($C8322),"",IF(ISNA(VLOOKUP($L8322,'result messages'!$H$3:$L$11,3,FALSE)),VLOOKUP($M8322,'result messages'!$H$3:$L$11,3,FALSE),VLOOKUP($L8322,'result messages'!$H$3:$L$11,3,FALSE)))</f>
        <v/>
      </c>
      <c r="P8322" s="1" t="str">
        <f>IF(ISBLANK($C8322),"",IF(ISNA(VLOOKUP($L8322,'result messages'!$H$3:$L$11,4,FALSE)),VLOOKUP($M8322,'result messages'!$H$3:$L$11,4,FALSE),VLOOKUP($L8322,'result messages'!$H$3:$L$11,4,FALSE)))</f>
        <v/>
      </c>
      <c r="Q8322" s="1" t="str">
        <f>IF(ISBLANK($C8322),"",IF(ISNA(VLOOKUP($L8322,'result messages'!$H$3:$L$11,5,FALSE)),VLOOKUP($M8322,'result messages'!$H$3:$L$11,5,FALSE),VLOOKUP($L8322,'result messages'!$H$3:$L$11,5,FALSE)))</f>
        <v/>
      </c>
    </row>
    <row r="8323" spans="1:17">
      <c r="A8323" s="1">
        <v>8320</v>
      </c>
      <c r="B8323" s="1"/>
      <c r="C8323" s="1"/>
      <c r="D8323" s="1"/>
      <c r="E8323" s="6"/>
      <c r="F8323" s="1"/>
      <c r="G8323" s="1" t="str">
        <f>IF(ISNA(VLOOKUP($C8323,'DTEN TCAP Linkage deviceId'!$A$1:$A$20000,1,FALSE)),"No","Yes")</f>
        <v>No</v>
      </c>
      <c r="H8323" s="1" t="str">
        <f>IF(ISNA(VLOOKUP($C8323,'Provisioning Requester'!$F$3:$H$20000,2,FALSE)),"No","Yes")</f>
        <v>No</v>
      </c>
      <c r="I8323" s="1" t="str">
        <f>IF($H8323="Yes",VLOOKUP($C8323,'Provisioning Requester'!$F$3:$H$20000,3,FALSE),"-")</f>
        <v>-</v>
      </c>
      <c r="J8323" s="1" t="str">
        <f>IF(OR(D8323="SVCP", E8323="TRUE"), "No", IF(ISNA(VLOOKUP($C8323,'ProvResponder deviceId'!$A$1:$A$20000,1,FALSE)),"No","Yes"))</f>
        <v>No</v>
      </c>
      <c r="K8323" s="1" t="str">
        <f>IF($J8323="Yes",VLOOKUP($C8323,'ProvResponder deviceId'!$A$1:$C$20000,3,FALSE),"-")</f>
        <v>-</v>
      </c>
      <c r="L8323" s="1" t="str">
        <f t="shared" si="258"/>
        <v/>
      </c>
      <c r="M8323" s="1" t="str">
        <f t="shared" si="259"/>
        <v/>
      </c>
      <c r="N8323" s="1" t="str">
        <f>IF(ISBLANK($C8323),"",IF(ISNA(VLOOKUP($L8323,'result messages'!$H$3:$L$11,2,FALSE)),VLOOKUP($M8323,'result messages'!$H$3:$L$11,2,FALSE),VLOOKUP($L8323,'result messages'!$H$3:$L$11,2,FALSE)))</f>
        <v/>
      </c>
      <c r="O8323" s="1" t="str">
        <f>IF(ISBLANK($C8323),"",IF(ISNA(VLOOKUP($L8323,'result messages'!$H$3:$L$11,3,FALSE)),VLOOKUP($M8323,'result messages'!$H$3:$L$11,3,FALSE),VLOOKUP($L8323,'result messages'!$H$3:$L$11,3,FALSE)))</f>
        <v/>
      </c>
      <c r="P8323" s="1" t="str">
        <f>IF(ISBLANK($C8323),"",IF(ISNA(VLOOKUP($L8323,'result messages'!$H$3:$L$11,4,FALSE)),VLOOKUP($M8323,'result messages'!$H$3:$L$11,4,FALSE),VLOOKUP($L8323,'result messages'!$H$3:$L$11,4,FALSE)))</f>
        <v/>
      </c>
      <c r="Q8323" s="1" t="str">
        <f>IF(ISBLANK($C8323),"",IF(ISNA(VLOOKUP($L8323,'result messages'!$H$3:$L$11,5,FALSE)),VLOOKUP($M8323,'result messages'!$H$3:$L$11,5,FALSE),VLOOKUP($L8323,'result messages'!$H$3:$L$11,5,FALSE)))</f>
        <v/>
      </c>
    </row>
    <row r="8324" spans="1:17">
      <c r="A8324" s="1">
        <v>8321</v>
      </c>
      <c r="B8324" s="1"/>
      <c r="C8324" s="1"/>
      <c r="D8324" s="1"/>
      <c r="E8324" s="6"/>
      <c r="F8324" s="1"/>
      <c r="G8324" s="1" t="str">
        <f>IF(ISNA(VLOOKUP($C8324,'DTEN TCAP Linkage deviceId'!$A$1:$A$20000,1,FALSE)),"No","Yes")</f>
        <v>No</v>
      </c>
      <c r="H8324" s="1" t="str">
        <f>IF(ISNA(VLOOKUP($C8324,'Provisioning Requester'!$F$3:$H$20000,2,FALSE)),"No","Yes")</f>
        <v>No</v>
      </c>
      <c r="I8324" s="1" t="str">
        <f>IF($H8324="Yes",VLOOKUP($C8324,'Provisioning Requester'!$F$3:$H$20000,3,FALSE),"-")</f>
        <v>-</v>
      </c>
      <c r="J8324" s="1" t="str">
        <f>IF(OR(D8324="SVCP", E8324="TRUE"), "No", IF(ISNA(VLOOKUP($C8324,'ProvResponder deviceId'!$A$1:$A$20000,1,FALSE)),"No","Yes"))</f>
        <v>No</v>
      </c>
      <c r="K8324" s="1" t="str">
        <f>IF($J8324="Yes",VLOOKUP($C8324,'ProvResponder deviceId'!$A$1:$C$20000,3,FALSE),"-")</f>
        <v>-</v>
      </c>
      <c r="L8324" s="1" t="str">
        <f t="shared" si="258"/>
        <v/>
      </c>
      <c r="M8324" s="1" t="str">
        <f t="shared" si="259"/>
        <v/>
      </c>
      <c r="N8324" s="1" t="str">
        <f>IF(ISBLANK($C8324),"",IF(ISNA(VLOOKUP($L8324,'result messages'!$H$3:$L$11,2,FALSE)),VLOOKUP($M8324,'result messages'!$H$3:$L$11,2,FALSE),VLOOKUP($L8324,'result messages'!$H$3:$L$11,2,FALSE)))</f>
        <v/>
      </c>
      <c r="O8324" s="1" t="str">
        <f>IF(ISBLANK($C8324),"",IF(ISNA(VLOOKUP($L8324,'result messages'!$H$3:$L$11,3,FALSE)),VLOOKUP($M8324,'result messages'!$H$3:$L$11,3,FALSE),VLOOKUP($L8324,'result messages'!$H$3:$L$11,3,FALSE)))</f>
        <v/>
      </c>
      <c r="P8324" s="1" t="str">
        <f>IF(ISBLANK($C8324),"",IF(ISNA(VLOOKUP($L8324,'result messages'!$H$3:$L$11,4,FALSE)),VLOOKUP($M8324,'result messages'!$H$3:$L$11,4,FALSE),VLOOKUP($L8324,'result messages'!$H$3:$L$11,4,FALSE)))</f>
        <v/>
      </c>
      <c r="Q8324" s="1" t="str">
        <f>IF(ISBLANK($C8324),"",IF(ISNA(VLOOKUP($L8324,'result messages'!$H$3:$L$11,5,FALSE)),VLOOKUP($M8324,'result messages'!$H$3:$L$11,5,FALSE),VLOOKUP($L8324,'result messages'!$H$3:$L$11,5,FALSE)))</f>
        <v/>
      </c>
    </row>
    <row r="8325" spans="1:17">
      <c r="A8325" s="1">
        <v>8322</v>
      </c>
      <c r="B8325" s="1"/>
      <c r="C8325" s="1"/>
      <c r="D8325" s="1"/>
      <c r="E8325" s="6"/>
      <c r="F8325" s="1"/>
      <c r="G8325" s="1" t="str">
        <f>IF(ISNA(VLOOKUP($C8325,'DTEN TCAP Linkage deviceId'!$A$1:$A$20000,1,FALSE)),"No","Yes")</f>
        <v>No</v>
      </c>
      <c r="H8325" s="1" t="str">
        <f>IF(ISNA(VLOOKUP($C8325,'Provisioning Requester'!$F$3:$H$20000,2,FALSE)),"No","Yes")</f>
        <v>No</v>
      </c>
      <c r="I8325" s="1" t="str">
        <f>IF($H8325="Yes",VLOOKUP($C8325,'Provisioning Requester'!$F$3:$H$20000,3,FALSE),"-")</f>
        <v>-</v>
      </c>
      <c r="J8325" s="1" t="str">
        <f>IF(OR(D8325="SVCP", E8325="TRUE"), "No", IF(ISNA(VLOOKUP($C8325,'ProvResponder deviceId'!$A$1:$A$20000,1,FALSE)),"No","Yes"))</f>
        <v>No</v>
      </c>
      <c r="K8325" s="1" t="str">
        <f>IF($J8325="Yes",VLOOKUP($C8325,'ProvResponder deviceId'!$A$1:$C$20000,3,FALSE),"-")</f>
        <v>-</v>
      </c>
      <c r="L8325" s="1" t="str">
        <f t="shared" ref="L8325:L8388" si="260">IF(ISBLANK($C8325),"",$D8325&amp;$E8325&amp;$G8325&amp;$H8325&amp;$I8325&amp;$J8325&amp;$K8325)</f>
        <v/>
      </c>
      <c r="M8325" s="1" t="str">
        <f t="shared" ref="M8325:M8388" si="261">IF(ISBLANK($C8325),"",$D8325&amp;$E8325&amp;$G8325&amp;$H8325&amp;$I8325&amp;$J8325&amp;"other")</f>
        <v/>
      </c>
      <c r="N8325" s="1" t="str">
        <f>IF(ISBLANK($C8325),"",IF(ISNA(VLOOKUP($L8325,'result messages'!$H$3:$L$11,2,FALSE)),VLOOKUP($M8325,'result messages'!$H$3:$L$11,2,FALSE),VLOOKUP($L8325,'result messages'!$H$3:$L$11,2,FALSE)))</f>
        <v/>
      </c>
      <c r="O8325" s="1" t="str">
        <f>IF(ISBLANK($C8325),"",IF(ISNA(VLOOKUP($L8325,'result messages'!$H$3:$L$11,3,FALSE)),VLOOKUP($M8325,'result messages'!$H$3:$L$11,3,FALSE),VLOOKUP($L8325,'result messages'!$H$3:$L$11,3,FALSE)))</f>
        <v/>
      </c>
      <c r="P8325" s="1" t="str">
        <f>IF(ISBLANK($C8325),"",IF(ISNA(VLOOKUP($L8325,'result messages'!$H$3:$L$11,4,FALSE)),VLOOKUP($M8325,'result messages'!$H$3:$L$11,4,FALSE),VLOOKUP($L8325,'result messages'!$H$3:$L$11,4,FALSE)))</f>
        <v/>
      </c>
      <c r="Q8325" s="1" t="str">
        <f>IF(ISBLANK($C8325),"",IF(ISNA(VLOOKUP($L8325,'result messages'!$H$3:$L$11,5,FALSE)),VLOOKUP($M8325,'result messages'!$H$3:$L$11,5,FALSE),VLOOKUP($L8325,'result messages'!$H$3:$L$11,5,FALSE)))</f>
        <v/>
      </c>
    </row>
    <row r="8326" spans="1:17">
      <c r="A8326" s="1">
        <v>8323</v>
      </c>
      <c r="B8326" s="1"/>
      <c r="C8326" s="1"/>
      <c r="D8326" s="1"/>
      <c r="E8326" s="6"/>
      <c r="F8326" s="1"/>
      <c r="G8326" s="1" t="str">
        <f>IF(ISNA(VLOOKUP($C8326,'DTEN TCAP Linkage deviceId'!$A$1:$A$20000,1,FALSE)),"No","Yes")</f>
        <v>No</v>
      </c>
      <c r="H8326" s="1" t="str">
        <f>IF(ISNA(VLOOKUP($C8326,'Provisioning Requester'!$F$3:$H$20000,2,FALSE)),"No","Yes")</f>
        <v>No</v>
      </c>
      <c r="I8326" s="1" t="str">
        <f>IF($H8326="Yes",VLOOKUP($C8326,'Provisioning Requester'!$F$3:$H$20000,3,FALSE),"-")</f>
        <v>-</v>
      </c>
      <c r="J8326" s="1" t="str">
        <f>IF(OR(D8326="SVCP", E8326="TRUE"), "No", IF(ISNA(VLOOKUP($C8326,'ProvResponder deviceId'!$A$1:$A$20000,1,FALSE)),"No","Yes"))</f>
        <v>No</v>
      </c>
      <c r="K8326" s="1" t="str">
        <f>IF($J8326="Yes",VLOOKUP($C8326,'ProvResponder deviceId'!$A$1:$C$20000,3,FALSE),"-")</f>
        <v>-</v>
      </c>
      <c r="L8326" s="1" t="str">
        <f t="shared" si="260"/>
        <v/>
      </c>
      <c r="M8326" s="1" t="str">
        <f t="shared" si="261"/>
        <v/>
      </c>
      <c r="N8326" s="1" t="str">
        <f>IF(ISBLANK($C8326),"",IF(ISNA(VLOOKUP($L8326,'result messages'!$H$3:$L$11,2,FALSE)),VLOOKUP($M8326,'result messages'!$H$3:$L$11,2,FALSE),VLOOKUP($L8326,'result messages'!$H$3:$L$11,2,FALSE)))</f>
        <v/>
      </c>
      <c r="O8326" s="1" t="str">
        <f>IF(ISBLANK($C8326),"",IF(ISNA(VLOOKUP($L8326,'result messages'!$H$3:$L$11,3,FALSE)),VLOOKUP($M8326,'result messages'!$H$3:$L$11,3,FALSE),VLOOKUP($L8326,'result messages'!$H$3:$L$11,3,FALSE)))</f>
        <v/>
      </c>
      <c r="P8326" s="1" t="str">
        <f>IF(ISBLANK($C8326),"",IF(ISNA(VLOOKUP($L8326,'result messages'!$H$3:$L$11,4,FALSE)),VLOOKUP($M8326,'result messages'!$H$3:$L$11,4,FALSE),VLOOKUP($L8326,'result messages'!$H$3:$L$11,4,FALSE)))</f>
        <v/>
      </c>
      <c r="Q8326" s="1" t="str">
        <f>IF(ISBLANK($C8326),"",IF(ISNA(VLOOKUP($L8326,'result messages'!$H$3:$L$11,5,FALSE)),VLOOKUP($M8326,'result messages'!$H$3:$L$11,5,FALSE),VLOOKUP($L8326,'result messages'!$H$3:$L$11,5,FALSE)))</f>
        <v/>
      </c>
    </row>
    <row r="8327" spans="1:17">
      <c r="A8327" s="1">
        <v>8324</v>
      </c>
      <c r="B8327" s="1"/>
      <c r="C8327" s="1"/>
      <c r="D8327" s="1"/>
      <c r="E8327" s="6"/>
      <c r="F8327" s="1"/>
      <c r="G8327" s="1" t="str">
        <f>IF(ISNA(VLOOKUP($C8327,'DTEN TCAP Linkage deviceId'!$A$1:$A$20000,1,FALSE)),"No","Yes")</f>
        <v>No</v>
      </c>
      <c r="H8327" s="1" t="str">
        <f>IF(ISNA(VLOOKUP($C8327,'Provisioning Requester'!$F$3:$H$20000,2,FALSE)),"No","Yes")</f>
        <v>No</v>
      </c>
      <c r="I8327" s="1" t="str">
        <f>IF($H8327="Yes",VLOOKUP($C8327,'Provisioning Requester'!$F$3:$H$20000,3,FALSE),"-")</f>
        <v>-</v>
      </c>
      <c r="J8327" s="1" t="str">
        <f>IF(OR(D8327="SVCP", E8327="TRUE"), "No", IF(ISNA(VLOOKUP($C8327,'ProvResponder deviceId'!$A$1:$A$20000,1,FALSE)),"No","Yes"))</f>
        <v>No</v>
      </c>
      <c r="K8327" s="1" t="str">
        <f>IF($J8327="Yes",VLOOKUP($C8327,'ProvResponder deviceId'!$A$1:$C$20000,3,FALSE),"-")</f>
        <v>-</v>
      </c>
      <c r="L8327" s="1" t="str">
        <f t="shared" si="260"/>
        <v/>
      </c>
      <c r="M8327" s="1" t="str">
        <f t="shared" si="261"/>
        <v/>
      </c>
      <c r="N8327" s="1" t="str">
        <f>IF(ISBLANK($C8327),"",IF(ISNA(VLOOKUP($L8327,'result messages'!$H$3:$L$11,2,FALSE)),VLOOKUP($M8327,'result messages'!$H$3:$L$11,2,FALSE),VLOOKUP($L8327,'result messages'!$H$3:$L$11,2,FALSE)))</f>
        <v/>
      </c>
      <c r="O8327" s="1" t="str">
        <f>IF(ISBLANK($C8327),"",IF(ISNA(VLOOKUP($L8327,'result messages'!$H$3:$L$11,3,FALSE)),VLOOKUP($M8327,'result messages'!$H$3:$L$11,3,FALSE),VLOOKUP($L8327,'result messages'!$H$3:$L$11,3,FALSE)))</f>
        <v/>
      </c>
      <c r="P8327" s="1" t="str">
        <f>IF(ISBLANK($C8327),"",IF(ISNA(VLOOKUP($L8327,'result messages'!$H$3:$L$11,4,FALSE)),VLOOKUP($M8327,'result messages'!$H$3:$L$11,4,FALSE),VLOOKUP($L8327,'result messages'!$H$3:$L$11,4,FALSE)))</f>
        <v/>
      </c>
      <c r="Q8327" s="1" t="str">
        <f>IF(ISBLANK($C8327),"",IF(ISNA(VLOOKUP($L8327,'result messages'!$H$3:$L$11,5,FALSE)),VLOOKUP($M8327,'result messages'!$H$3:$L$11,5,FALSE),VLOOKUP($L8327,'result messages'!$H$3:$L$11,5,FALSE)))</f>
        <v/>
      </c>
    </row>
    <row r="8328" spans="1:17">
      <c r="A8328" s="1">
        <v>8325</v>
      </c>
      <c r="B8328" s="1"/>
      <c r="C8328" s="1"/>
      <c r="D8328" s="1"/>
      <c r="E8328" s="6"/>
      <c r="F8328" s="1"/>
      <c r="G8328" s="1" t="str">
        <f>IF(ISNA(VLOOKUP($C8328,'DTEN TCAP Linkage deviceId'!$A$1:$A$20000,1,FALSE)),"No","Yes")</f>
        <v>No</v>
      </c>
      <c r="H8328" s="1" t="str">
        <f>IF(ISNA(VLOOKUP($C8328,'Provisioning Requester'!$F$3:$H$20000,2,FALSE)),"No","Yes")</f>
        <v>No</v>
      </c>
      <c r="I8328" s="1" t="str">
        <f>IF($H8328="Yes",VLOOKUP($C8328,'Provisioning Requester'!$F$3:$H$20000,3,FALSE),"-")</f>
        <v>-</v>
      </c>
      <c r="J8328" s="1" t="str">
        <f>IF(OR(D8328="SVCP", E8328="TRUE"), "No", IF(ISNA(VLOOKUP($C8328,'ProvResponder deviceId'!$A$1:$A$20000,1,FALSE)),"No","Yes"))</f>
        <v>No</v>
      </c>
      <c r="K8328" s="1" t="str">
        <f>IF($J8328="Yes",VLOOKUP($C8328,'ProvResponder deviceId'!$A$1:$C$20000,3,FALSE),"-")</f>
        <v>-</v>
      </c>
      <c r="L8328" s="1" t="str">
        <f t="shared" si="260"/>
        <v/>
      </c>
      <c r="M8328" s="1" t="str">
        <f t="shared" si="261"/>
        <v/>
      </c>
      <c r="N8328" s="1" t="str">
        <f>IF(ISBLANK($C8328),"",IF(ISNA(VLOOKUP($L8328,'result messages'!$H$3:$L$11,2,FALSE)),VLOOKUP($M8328,'result messages'!$H$3:$L$11,2,FALSE),VLOOKUP($L8328,'result messages'!$H$3:$L$11,2,FALSE)))</f>
        <v/>
      </c>
      <c r="O8328" s="1" t="str">
        <f>IF(ISBLANK($C8328),"",IF(ISNA(VLOOKUP($L8328,'result messages'!$H$3:$L$11,3,FALSE)),VLOOKUP($M8328,'result messages'!$H$3:$L$11,3,FALSE),VLOOKUP($L8328,'result messages'!$H$3:$L$11,3,FALSE)))</f>
        <v/>
      </c>
      <c r="P8328" s="1" t="str">
        <f>IF(ISBLANK($C8328),"",IF(ISNA(VLOOKUP($L8328,'result messages'!$H$3:$L$11,4,FALSE)),VLOOKUP($M8328,'result messages'!$H$3:$L$11,4,FALSE),VLOOKUP($L8328,'result messages'!$H$3:$L$11,4,FALSE)))</f>
        <v/>
      </c>
      <c r="Q8328" s="1" t="str">
        <f>IF(ISBLANK($C8328),"",IF(ISNA(VLOOKUP($L8328,'result messages'!$H$3:$L$11,5,FALSE)),VLOOKUP($M8328,'result messages'!$H$3:$L$11,5,FALSE),VLOOKUP($L8328,'result messages'!$H$3:$L$11,5,FALSE)))</f>
        <v/>
      </c>
    </row>
    <row r="8329" spans="1:17">
      <c r="A8329" s="1">
        <v>8326</v>
      </c>
      <c r="B8329" s="1"/>
      <c r="C8329" s="1"/>
      <c r="D8329" s="1"/>
      <c r="E8329" s="6"/>
      <c r="F8329" s="1"/>
      <c r="G8329" s="1" t="str">
        <f>IF(ISNA(VLOOKUP($C8329,'DTEN TCAP Linkage deviceId'!$A$1:$A$20000,1,FALSE)),"No","Yes")</f>
        <v>No</v>
      </c>
      <c r="H8329" s="1" t="str">
        <f>IF(ISNA(VLOOKUP($C8329,'Provisioning Requester'!$F$3:$H$20000,2,FALSE)),"No","Yes")</f>
        <v>No</v>
      </c>
      <c r="I8329" s="1" t="str">
        <f>IF($H8329="Yes",VLOOKUP($C8329,'Provisioning Requester'!$F$3:$H$20000,3,FALSE),"-")</f>
        <v>-</v>
      </c>
      <c r="J8329" s="1" t="str">
        <f>IF(OR(D8329="SVCP", E8329="TRUE"), "No", IF(ISNA(VLOOKUP($C8329,'ProvResponder deviceId'!$A$1:$A$20000,1,FALSE)),"No","Yes"))</f>
        <v>No</v>
      </c>
      <c r="K8329" s="1" t="str">
        <f>IF($J8329="Yes",VLOOKUP($C8329,'ProvResponder deviceId'!$A$1:$C$20000,3,FALSE),"-")</f>
        <v>-</v>
      </c>
      <c r="L8329" s="1" t="str">
        <f t="shared" si="260"/>
        <v/>
      </c>
      <c r="M8329" s="1" t="str">
        <f t="shared" si="261"/>
        <v/>
      </c>
      <c r="N8329" s="1" t="str">
        <f>IF(ISBLANK($C8329),"",IF(ISNA(VLOOKUP($L8329,'result messages'!$H$3:$L$11,2,FALSE)),VLOOKUP($M8329,'result messages'!$H$3:$L$11,2,FALSE),VLOOKUP($L8329,'result messages'!$H$3:$L$11,2,FALSE)))</f>
        <v/>
      </c>
      <c r="O8329" s="1" t="str">
        <f>IF(ISBLANK($C8329),"",IF(ISNA(VLOOKUP($L8329,'result messages'!$H$3:$L$11,3,FALSE)),VLOOKUP($M8329,'result messages'!$H$3:$L$11,3,FALSE),VLOOKUP($L8329,'result messages'!$H$3:$L$11,3,FALSE)))</f>
        <v/>
      </c>
      <c r="P8329" s="1" t="str">
        <f>IF(ISBLANK($C8329),"",IF(ISNA(VLOOKUP($L8329,'result messages'!$H$3:$L$11,4,FALSE)),VLOOKUP($M8329,'result messages'!$H$3:$L$11,4,FALSE),VLOOKUP($L8329,'result messages'!$H$3:$L$11,4,FALSE)))</f>
        <v/>
      </c>
      <c r="Q8329" s="1" t="str">
        <f>IF(ISBLANK($C8329),"",IF(ISNA(VLOOKUP($L8329,'result messages'!$H$3:$L$11,5,FALSE)),VLOOKUP($M8329,'result messages'!$H$3:$L$11,5,FALSE),VLOOKUP($L8329,'result messages'!$H$3:$L$11,5,FALSE)))</f>
        <v/>
      </c>
    </row>
    <row r="8330" spans="1:17">
      <c r="A8330" s="1">
        <v>8327</v>
      </c>
      <c r="B8330" s="1"/>
      <c r="C8330" s="1"/>
      <c r="D8330" s="1"/>
      <c r="E8330" s="6"/>
      <c r="F8330" s="1"/>
      <c r="G8330" s="1" t="str">
        <f>IF(ISNA(VLOOKUP($C8330,'DTEN TCAP Linkage deviceId'!$A$1:$A$20000,1,FALSE)),"No","Yes")</f>
        <v>No</v>
      </c>
      <c r="H8330" s="1" t="str">
        <f>IF(ISNA(VLOOKUP($C8330,'Provisioning Requester'!$F$3:$H$20000,2,FALSE)),"No","Yes")</f>
        <v>No</v>
      </c>
      <c r="I8330" s="1" t="str">
        <f>IF($H8330="Yes",VLOOKUP($C8330,'Provisioning Requester'!$F$3:$H$20000,3,FALSE),"-")</f>
        <v>-</v>
      </c>
      <c r="J8330" s="1" t="str">
        <f>IF(OR(D8330="SVCP", E8330="TRUE"), "No", IF(ISNA(VLOOKUP($C8330,'ProvResponder deviceId'!$A$1:$A$20000,1,FALSE)),"No","Yes"))</f>
        <v>No</v>
      </c>
      <c r="K8330" s="1" t="str">
        <f>IF($J8330="Yes",VLOOKUP($C8330,'ProvResponder deviceId'!$A$1:$C$20000,3,FALSE),"-")</f>
        <v>-</v>
      </c>
      <c r="L8330" s="1" t="str">
        <f t="shared" si="260"/>
        <v/>
      </c>
      <c r="M8330" s="1" t="str">
        <f t="shared" si="261"/>
        <v/>
      </c>
      <c r="N8330" s="1" t="str">
        <f>IF(ISBLANK($C8330),"",IF(ISNA(VLOOKUP($L8330,'result messages'!$H$3:$L$11,2,FALSE)),VLOOKUP($M8330,'result messages'!$H$3:$L$11,2,FALSE),VLOOKUP($L8330,'result messages'!$H$3:$L$11,2,FALSE)))</f>
        <v/>
      </c>
      <c r="O8330" s="1" t="str">
        <f>IF(ISBLANK($C8330),"",IF(ISNA(VLOOKUP($L8330,'result messages'!$H$3:$L$11,3,FALSE)),VLOOKUP($M8330,'result messages'!$H$3:$L$11,3,FALSE),VLOOKUP($L8330,'result messages'!$H$3:$L$11,3,FALSE)))</f>
        <v/>
      </c>
      <c r="P8330" s="1" t="str">
        <f>IF(ISBLANK($C8330),"",IF(ISNA(VLOOKUP($L8330,'result messages'!$H$3:$L$11,4,FALSE)),VLOOKUP($M8330,'result messages'!$H$3:$L$11,4,FALSE),VLOOKUP($L8330,'result messages'!$H$3:$L$11,4,FALSE)))</f>
        <v/>
      </c>
      <c r="Q8330" s="1" t="str">
        <f>IF(ISBLANK($C8330),"",IF(ISNA(VLOOKUP($L8330,'result messages'!$H$3:$L$11,5,FALSE)),VLOOKUP($M8330,'result messages'!$H$3:$L$11,5,FALSE),VLOOKUP($L8330,'result messages'!$H$3:$L$11,5,FALSE)))</f>
        <v/>
      </c>
    </row>
    <row r="8331" spans="1:17">
      <c r="A8331" s="1">
        <v>8328</v>
      </c>
      <c r="B8331" s="1"/>
      <c r="C8331" s="1"/>
      <c r="D8331" s="1"/>
      <c r="E8331" s="6"/>
      <c r="F8331" s="1"/>
      <c r="G8331" s="1" t="str">
        <f>IF(ISNA(VLOOKUP($C8331,'DTEN TCAP Linkage deviceId'!$A$1:$A$20000,1,FALSE)),"No","Yes")</f>
        <v>No</v>
      </c>
      <c r="H8331" s="1" t="str">
        <f>IF(ISNA(VLOOKUP($C8331,'Provisioning Requester'!$F$3:$H$20000,2,FALSE)),"No","Yes")</f>
        <v>No</v>
      </c>
      <c r="I8331" s="1" t="str">
        <f>IF($H8331="Yes",VLOOKUP($C8331,'Provisioning Requester'!$F$3:$H$20000,3,FALSE),"-")</f>
        <v>-</v>
      </c>
      <c r="J8331" s="1" t="str">
        <f>IF(OR(D8331="SVCP", E8331="TRUE"), "No", IF(ISNA(VLOOKUP($C8331,'ProvResponder deviceId'!$A$1:$A$20000,1,FALSE)),"No","Yes"))</f>
        <v>No</v>
      </c>
      <c r="K8331" s="1" t="str">
        <f>IF($J8331="Yes",VLOOKUP($C8331,'ProvResponder deviceId'!$A$1:$C$20000,3,FALSE),"-")</f>
        <v>-</v>
      </c>
      <c r="L8331" s="1" t="str">
        <f t="shared" si="260"/>
        <v/>
      </c>
      <c r="M8331" s="1" t="str">
        <f t="shared" si="261"/>
        <v/>
      </c>
      <c r="N8331" s="1" t="str">
        <f>IF(ISBLANK($C8331),"",IF(ISNA(VLOOKUP($L8331,'result messages'!$H$3:$L$11,2,FALSE)),VLOOKUP($M8331,'result messages'!$H$3:$L$11,2,FALSE),VLOOKUP($L8331,'result messages'!$H$3:$L$11,2,FALSE)))</f>
        <v/>
      </c>
      <c r="O8331" s="1" t="str">
        <f>IF(ISBLANK($C8331),"",IF(ISNA(VLOOKUP($L8331,'result messages'!$H$3:$L$11,3,FALSE)),VLOOKUP($M8331,'result messages'!$H$3:$L$11,3,FALSE),VLOOKUP($L8331,'result messages'!$H$3:$L$11,3,FALSE)))</f>
        <v/>
      </c>
      <c r="P8331" s="1" t="str">
        <f>IF(ISBLANK($C8331),"",IF(ISNA(VLOOKUP($L8331,'result messages'!$H$3:$L$11,4,FALSE)),VLOOKUP($M8331,'result messages'!$H$3:$L$11,4,FALSE),VLOOKUP($L8331,'result messages'!$H$3:$L$11,4,FALSE)))</f>
        <v/>
      </c>
      <c r="Q8331" s="1" t="str">
        <f>IF(ISBLANK($C8331),"",IF(ISNA(VLOOKUP($L8331,'result messages'!$H$3:$L$11,5,FALSE)),VLOOKUP($M8331,'result messages'!$H$3:$L$11,5,FALSE),VLOOKUP($L8331,'result messages'!$H$3:$L$11,5,FALSE)))</f>
        <v/>
      </c>
    </row>
    <row r="8332" spans="1:17">
      <c r="A8332" s="1">
        <v>8329</v>
      </c>
      <c r="B8332" s="1"/>
      <c r="C8332" s="1"/>
      <c r="D8332" s="1"/>
      <c r="E8332" s="6"/>
      <c r="F8332" s="1"/>
      <c r="G8332" s="1" t="str">
        <f>IF(ISNA(VLOOKUP($C8332,'DTEN TCAP Linkage deviceId'!$A$1:$A$20000,1,FALSE)),"No","Yes")</f>
        <v>No</v>
      </c>
      <c r="H8332" s="1" t="str">
        <f>IF(ISNA(VLOOKUP($C8332,'Provisioning Requester'!$F$3:$H$20000,2,FALSE)),"No","Yes")</f>
        <v>No</v>
      </c>
      <c r="I8332" s="1" t="str">
        <f>IF($H8332="Yes",VLOOKUP($C8332,'Provisioning Requester'!$F$3:$H$20000,3,FALSE),"-")</f>
        <v>-</v>
      </c>
      <c r="J8332" s="1" t="str">
        <f>IF(OR(D8332="SVCP", E8332="TRUE"), "No", IF(ISNA(VLOOKUP($C8332,'ProvResponder deviceId'!$A$1:$A$20000,1,FALSE)),"No","Yes"))</f>
        <v>No</v>
      </c>
      <c r="K8332" s="1" t="str">
        <f>IF($J8332="Yes",VLOOKUP($C8332,'ProvResponder deviceId'!$A$1:$C$20000,3,FALSE),"-")</f>
        <v>-</v>
      </c>
      <c r="L8332" s="1" t="str">
        <f t="shared" si="260"/>
        <v/>
      </c>
      <c r="M8332" s="1" t="str">
        <f t="shared" si="261"/>
        <v/>
      </c>
      <c r="N8332" s="1" t="str">
        <f>IF(ISBLANK($C8332),"",IF(ISNA(VLOOKUP($L8332,'result messages'!$H$3:$L$11,2,FALSE)),VLOOKUP($M8332,'result messages'!$H$3:$L$11,2,FALSE),VLOOKUP($L8332,'result messages'!$H$3:$L$11,2,FALSE)))</f>
        <v/>
      </c>
      <c r="O8332" s="1" t="str">
        <f>IF(ISBLANK($C8332),"",IF(ISNA(VLOOKUP($L8332,'result messages'!$H$3:$L$11,3,FALSE)),VLOOKUP($M8332,'result messages'!$H$3:$L$11,3,FALSE),VLOOKUP($L8332,'result messages'!$H$3:$L$11,3,FALSE)))</f>
        <v/>
      </c>
      <c r="P8332" s="1" t="str">
        <f>IF(ISBLANK($C8332),"",IF(ISNA(VLOOKUP($L8332,'result messages'!$H$3:$L$11,4,FALSE)),VLOOKUP($M8332,'result messages'!$H$3:$L$11,4,FALSE),VLOOKUP($L8332,'result messages'!$H$3:$L$11,4,FALSE)))</f>
        <v/>
      </c>
      <c r="Q8332" s="1" t="str">
        <f>IF(ISBLANK($C8332),"",IF(ISNA(VLOOKUP($L8332,'result messages'!$H$3:$L$11,5,FALSE)),VLOOKUP($M8332,'result messages'!$H$3:$L$11,5,FALSE),VLOOKUP($L8332,'result messages'!$H$3:$L$11,5,FALSE)))</f>
        <v/>
      </c>
    </row>
    <row r="8333" spans="1:17">
      <c r="A8333" s="1">
        <v>8330</v>
      </c>
      <c r="B8333" s="1"/>
      <c r="C8333" s="1"/>
      <c r="D8333" s="1"/>
      <c r="E8333" s="6"/>
      <c r="F8333" s="1"/>
      <c r="G8333" s="1" t="str">
        <f>IF(ISNA(VLOOKUP($C8333,'DTEN TCAP Linkage deviceId'!$A$1:$A$20000,1,FALSE)),"No","Yes")</f>
        <v>No</v>
      </c>
      <c r="H8333" s="1" t="str">
        <f>IF(ISNA(VLOOKUP($C8333,'Provisioning Requester'!$F$3:$H$20000,2,FALSE)),"No","Yes")</f>
        <v>No</v>
      </c>
      <c r="I8333" s="1" t="str">
        <f>IF($H8333="Yes",VLOOKUP($C8333,'Provisioning Requester'!$F$3:$H$20000,3,FALSE),"-")</f>
        <v>-</v>
      </c>
      <c r="J8333" s="1" t="str">
        <f>IF(OR(D8333="SVCP", E8333="TRUE"), "No", IF(ISNA(VLOOKUP($C8333,'ProvResponder deviceId'!$A$1:$A$20000,1,FALSE)),"No","Yes"))</f>
        <v>No</v>
      </c>
      <c r="K8333" s="1" t="str">
        <f>IF($J8333="Yes",VLOOKUP($C8333,'ProvResponder deviceId'!$A$1:$C$20000,3,FALSE),"-")</f>
        <v>-</v>
      </c>
      <c r="L8333" s="1" t="str">
        <f t="shared" si="260"/>
        <v/>
      </c>
      <c r="M8333" s="1" t="str">
        <f t="shared" si="261"/>
        <v/>
      </c>
      <c r="N8333" s="1" t="str">
        <f>IF(ISBLANK($C8333),"",IF(ISNA(VLOOKUP($L8333,'result messages'!$H$3:$L$11,2,FALSE)),VLOOKUP($M8333,'result messages'!$H$3:$L$11,2,FALSE),VLOOKUP($L8333,'result messages'!$H$3:$L$11,2,FALSE)))</f>
        <v/>
      </c>
      <c r="O8333" s="1" t="str">
        <f>IF(ISBLANK($C8333),"",IF(ISNA(VLOOKUP($L8333,'result messages'!$H$3:$L$11,3,FALSE)),VLOOKUP($M8333,'result messages'!$H$3:$L$11,3,FALSE),VLOOKUP($L8333,'result messages'!$H$3:$L$11,3,FALSE)))</f>
        <v/>
      </c>
      <c r="P8333" s="1" t="str">
        <f>IF(ISBLANK($C8333),"",IF(ISNA(VLOOKUP($L8333,'result messages'!$H$3:$L$11,4,FALSE)),VLOOKUP($M8333,'result messages'!$H$3:$L$11,4,FALSE),VLOOKUP($L8333,'result messages'!$H$3:$L$11,4,FALSE)))</f>
        <v/>
      </c>
      <c r="Q8333" s="1" t="str">
        <f>IF(ISBLANK($C8333),"",IF(ISNA(VLOOKUP($L8333,'result messages'!$H$3:$L$11,5,FALSE)),VLOOKUP($M8333,'result messages'!$H$3:$L$11,5,FALSE),VLOOKUP($L8333,'result messages'!$H$3:$L$11,5,FALSE)))</f>
        <v/>
      </c>
    </row>
    <row r="8334" spans="1:17">
      <c r="A8334" s="1">
        <v>8331</v>
      </c>
      <c r="B8334" s="1"/>
      <c r="C8334" s="1"/>
      <c r="D8334" s="1"/>
      <c r="E8334" s="6"/>
      <c r="F8334" s="1"/>
      <c r="G8334" s="1" t="str">
        <f>IF(ISNA(VLOOKUP($C8334,'DTEN TCAP Linkage deviceId'!$A$1:$A$20000,1,FALSE)),"No","Yes")</f>
        <v>No</v>
      </c>
      <c r="H8334" s="1" t="str">
        <f>IF(ISNA(VLOOKUP($C8334,'Provisioning Requester'!$F$3:$H$20000,2,FALSE)),"No","Yes")</f>
        <v>No</v>
      </c>
      <c r="I8334" s="1" t="str">
        <f>IF($H8334="Yes",VLOOKUP($C8334,'Provisioning Requester'!$F$3:$H$20000,3,FALSE),"-")</f>
        <v>-</v>
      </c>
      <c r="J8334" s="1" t="str">
        <f>IF(OR(D8334="SVCP", E8334="TRUE"), "No", IF(ISNA(VLOOKUP($C8334,'ProvResponder deviceId'!$A$1:$A$20000,1,FALSE)),"No","Yes"))</f>
        <v>No</v>
      </c>
      <c r="K8334" s="1" t="str">
        <f>IF($J8334="Yes",VLOOKUP($C8334,'ProvResponder deviceId'!$A$1:$C$20000,3,FALSE),"-")</f>
        <v>-</v>
      </c>
      <c r="L8334" s="1" t="str">
        <f t="shared" si="260"/>
        <v/>
      </c>
      <c r="M8334" s="1" t="str">
        <f t="shared" si="261"/>
        <v/>
      </c>
      <c r="N8334" s="1" t="str">
        <f>IF(ISBLANK($C8334),"",IF(ISNA(VLOOKUP($L8334,'result messages'!$H$3:$L$11,2,FALSE)),VLOOKUP($M8334,'result messages'!$H$3:$L$11,2,FALSE),VLOOKUP($L8334,'result messages'!$H$3:$L$11,2,FALSE)))</f>
        <v/>
      </c>
      <c r="O8334" s="1" t="str">
        <f>IF(ISBLANK($C8334),"",IF(ISNA(VLOOKUP($L8334,'result messages'!$H$3:$L$11,3,FALSE)),VLOOKUP($M8334,'result messages'!$H$3:$L$11,3,FALSE),VLOOKUP($L8334,'result messages'!$H$3:$L$11,3,FALSE)))</f>
        <v/>
      </c>
      <c r="P8334" s="1" t="str">
        <f>IF(ISBLANK($C8334),"",IF(ISNA(VLOOKUP($L8334,'result messages'!$H$3:$L$11,4,FALSE)),VLOOKUP($M8334,'result messages'!$H$3:$L$11,4,FALSE),VLOOKUP($L8334,'result messages'!$H$3:$L$11,4,FALSE)))</f>
        <v/>
      </c>
      <c r="Q8334" s="1" t="str">
        <f>IF(ISBLANK($C8334),"",IF(ISNA(VLOOKUP($L8334,'result messages'!$H$3:$L$11,5,FALSE)),VLOOKUP($M8334,'result messages'!$H$3:$L$11,5,FALSE),VLOOKUP($L8334,'result messages'!$H$3:$L$11,5,FALSE)))</f>
        <v/>
      </c>
    </row>
    <row r="8335" spans="1:17">
      <c r="A8335" s="1">
        <v>8332</v>
      </c>
      <c r="B8335" s="1"/>
      <c r="C8335" s="1"/>
      <c r="D8335" s="1"/>
      <c r="E8335" s="6"/>
      <c r="F8335" s="1"/>
      <c r="G8335" s="1" t="str">
        <f>IF(ISNA(VLOOKUP($C8335,'DTEN TCAP Linkage deviceId'!$A$1:$A$20000,1,FALSE)),"No","Yes")</f>
        <v>No</v>
      </c>
      <c r="H8335" s="1" t="str">
        <f>IF(ISNA(VLOOKUP($C8335,'Provisioning Requester'!$F$3:$H$20000,2,FALSE)),"No","Yes")</f>
        <v>No</v>
      </c>
      <c r="I8335" s="1" t="str">
        <f>IF($H8335="Yes",VLOOKUP($C8335,'Provisioning Requester'!$F$3:$H$20000,3,FALSE),"-")</f>
        <v>-</v>
      </c>
      <c r="J8335" s="1" t="str">
        <f>IF(OR(D8335="SVCP", E8335="TRUE"), "No", IF(ISNA(VLOOKUP($C8335,'ProvResponder deviceId'!$A$1:$A$20000,1,FALSE)),"No","Yes"))</f>
        <v>No</v>
      </c>
      <c r="K8335" s="1" t="str">
        <f>IF($J8335="Yes",VLOOKUP($C8335,'ProvResponder deviceId'!$A$1:$C$20000,3,FALSE),"-")</f>
        <v>-</v>
      </c>
      <c r="L8335" s="1" t="str">
        <f t="shared" si="260"/>
        <v/>
      </c>
      <c r="M8335" s="1" t="str">
        <f t="shared" si="261"/>
        <v/>
      </c>
      <c r="N8335" s="1" t="str">
        <f>IF(ISBLANK($C8335),"",IF(ISNA(VLOOKUP($L8335,'result messages'!$H$3:$L$11,2,FALSE)),VLOOKUP($M8335,'result messages'!$H$3:$L$11,2,FALSE),VLOOKUP($L8335,'result messages'!$H$3:$L$11,2,FALSE)))</f>
        <v/>
      </c>
      <c r="O8335" s="1" t="str">
        <f>IF(ISBLANK($C8335),"",IF(ISNA(VLOOKUP($L8335,'result messages'!$H$3:$L$11,3,FALSE)),VLOOKUP($M8335,'result messages'!$H$3:$L$11,3,FALSE),VLOOKUP($L8335,'result messages'!$H$3:$L$11,3,FALSE)))</f>
        <v/>
      </c>
      <c r="P8335" s="1" t="str">
        <f>IF(ISBLANK($C8335),"",IF(ISNA(VLOOKUP($L8335,'result messages'!$H$3:$L$11,4,FALSE)),VLOOKUP($M8335,'result messages'!$H$3:$L$11,4,FALSE),VLOOKUP($L8335,'result messages'!$H$3:$L$11,4,FALSE)))</f>
        <v/>
      </c>
      <c r="Q8335" s="1" t="str">
        <f>IF(ISBLANK($C8335),"",IF(ISNA(VLOOKUP($L8335,'result messages'!$H$3:$L$11,5,FALSE)),VLOOKUP($M8335,'result messages'!$H$3:$L$11,5,FALSE),VLOOKUP($L8335,'result messages'!$H$3:$L$11,5,FALSE)))</f>
        <v/>
      </c>
    </row>
    <row r="8336" spans="1:17">
      <c r="A8336" s="1">
        <v>8333</v>
      </c>
      <c r="B8336" s="1"/>
      <c r="C8336" s="1"/>
      <c r="D8336" s="1"/>
      <c r="E8336" s="6"/>
      <c r="F8336" s="1"/>
      <c r="G8336" s="1" t="str">
        <f>IF(ISNA(VLOOKUP($C8336,'DTEN TCAP Linkage deviceId'!$A$1:$A$20000,1,FALSE)),"No","Yes")</f>
        <v>No</v>
      </c>
      <c r="H8336" s="1" t="str">
        <f>IF(ISNA(VLOOKUP($C8336,'Provisioning Requester'!$F$3:$H$20000,2,FALSE)),"No","Yes")</f>
        <v>No</v>
      </c>
      <c r="I8336" s="1" t="str">
        <f>IF($H8336="Yes",VLOOKUP($C8336,'Provisioning Requester'!$F$3:$H$20000,3,FALSE),"-")</f>
        <v>-</v>
      </c>
      <c r="J8336" s="1" t="str">
        <f>IF(OR(D8336="SVCP", E8336="TRUE"), "No", IF(ISNA(VLOOKUP($C8336,'ProvResponder deviceId'!$A$1:$A$20000,1,FALSE)),"No","Yes"))</f>
        <v>No</v>
      </c>
      <c r="K8336" s="1" t="str">
        <f>IF($J8336="Yes",VLOOKUP($C8336,'ProvResponder deviceId'!$A$1:$C$20000,3,FALSE),"-")</f>
        <v>-</v>
      </c>
      <c r="L8336" s="1" t="str">
        <f t="shared" si="260"/>
        <v/>
      </c>
      <c r="M8336" s="1" t="str">
        <f t="shared" si="261"/>
        <v/>
      </c>
      <c r="N8336" s="1" t="str">
        <f>IF(ISBLANK($C8336),"",IF(ISNA(VLOOKUP($L8336,'result messages'!$H$3:$L$11,2,FALSE)),VLOOKUP($M8336,'result messages'!$H$3:$L$11,2,FALSE),VLOOKUP($L8336,'result messages'!$H$3:$L$11,2,FALSE)))</f>
        <v/>
      </c>
      <c r="O8336" s="1" t="str">
        <f>IF(ISBLANK($C8336),"",IF(ISNA(VLOOKUP($L8336,'result messages'!$H$3:$L$11,3,FALSE)),VLOOKUP($M8336,'result messages'!$H$3:$L$11,3,FALSE),VLOOKUP($L8336,'result messages'!$H$3:$L$11,3,FALSE)))</f>
        <v/>
      </c>
      <c r="P8336" s="1" t="str">
        <f>IF(ISBLANK($C8336),"",IF(ISNA(VLOOKUP($L8336,'result messages'!$H$3:$L$11,4,FALSE)),VLOOKUP($M8336,'result messages'!$H$3:$L$11,4,FALSE),VLOOKUP($L8336,'result messages'!$H$3:$L$11,4,FALSE)))</f>
        <v/>
      </c>
      <c r="Q8336" s="1" t="str">
        <f>IF(ISBLANK($C8336),"",IF(ISNA(VLOOKUP($L8336,'result messages'!$H$3:$L$11,5,FALSE)),VLOOKUP($M8336,'result messages'!$H$3:$L$11,5,FALSE),VLOOKUP($L8336,'result messages'!$H$3:$L$11,5,FALSE)))</f>
        <v/>
      </c>
    </row>
    <row r="8337" spans="1:17">
      <c r="A8337" s="1">
        <v>8334</v>
      </c>
      <c r="B8337" s="1"/>
      <c r="C8337" s="1"/>
      <c r="D8337" s="1"/>
      <c r="E8337" s="6"/>
      <c r="F8337" s="1"/>
      <c r="G8337" s="1" t="str">
        <f>IF(ISNA(VLOOKUP($C8337,'DTEN TCAP Linkage deviceId'!$A$1:$A$20000,1,FALSE)),"No","Yes")</f>
        <v>No</v>
      </c>
      <c r="H8337" s="1" t="str">
        <f>IF(ISNA(VLOOKUP($C8337,'Provisioning Requester'!$F$3:$H$20000,2,FALSE)),"No","Yes")</f>
        <v>No</v>
      </c>
      <c r="I8337" s="1" t="str">
        <f>IF($H8337="Yes",VLOOKUP($C8337,'Provisioning Requester'!$F$3:$H$20000,3,FALSE),"-")</f>
        <v>-</v>
      </c>
      <c r="J8337" s="1" t="str">
        <f>IF(OR(D8337="SVCP", E8337="TRUE"), "No", IF(ISNA(VLOOKUP($C8337,'ProvResponder deviceId'!$A$1:$A$20000,1,FALSE)),"No","Yes"))</f>
        <v>No</v>
      </c>
      <c r="K8337" s="1" t="str">
        <f>IF($J8337="Yes",VLOOKUP($C8337,'ProvResponder deviceId'!$A$1:$C$20000,3,FALSE),"-")</f>
        <v>-</v>
      </c>
      <c r="L8337" s="1" t="str">
        <f t="shared" si="260"/>
        <v/>
      </c>
      <c r="M8337" s="1" t="str">
        <f t="shared" si="261"/>
        <v/>
      </c>
      <c r="N8337" s="1" t="str">
        <f>IF(ISBLANK($C8337),"",IF(ISNA(VLOOKUP($L8337,'result messages'!$H$3:$L$11,2,FALSE)),VLOOKUP($M8337,'result messages'!$H$3:$L$11,2,FALSE),VLOOKUP($L8337,'result messages'!$H$3:$L$11,2,FALSE)))</f>
        <v/>
      </c>
      <c r="O8337" s="1" t="str">
        <f>IF(ISBLANK($C8337),"",IF(ISNA(VLOOKUP($L8337,'result messages'!$H$3:$L$11,3,FALSE)),VLOOKUP($M8337,'result messages'!$H$3:$L$11,3,FALSE),VLOOKUP($L8337,'result messages'!$H$3:$L$11,3,FALSE)))</f>
        <v/>
      </c>
      <c r="P8337" s="1" t="str">
        <f>IF(ISBLANK($C8337),"",IF(ISNA(VLOOKUP($L8337,'result messages'!$H$3:$L$11,4,FALSE)),VLOOKUP($M8337,'result messages'!$H$3:$L$11,4,FALSE),VLOOKUP($L8337,'result messages'!$H$3:$L$11,4,FALSE)))</f>
        <v/>
      </c>
      <c r="Q8337" s="1" t="str">
        <f>IF(ISBLANK($C8337),"",IF(ISNA(VLOOKUP($L8337,'result messages'!$H$3:$L$11,5,FALSE)),VLOOKUP($M8337,'result messages'!$H$3:$L$11,5,FALSE),VLOOKUP($L8337,'result messages'!$H$3:$L$11,5,FALSE)))</f>
        <v/>
      </c>
    </row>
    <row r="8338" spans="1:17">
      <c r="A8338" s="1">
        <v>8335</v>
      </c>
      <c r="B8338" s="1"/>
      <c r="C8338" s="1"/>
      <c r="D8338" s="1"/>
      <c r="E8338" s="6"/>
      <c r="F8338" s="1"/>
      <c r="G8338" s="1" t="str">
        <f>IF(ISNA(VLOOKUP($C8338,'DTEN TCAP Linkage deviceId'!$A$1:$A$20000,1,FALSE)),"No","Yes")</f>
        <v>No</v>
      </c>
      <c r="H8338" s="1" t="str">
        <f>IF(ISNA(VLOOKUP($C8338,'Provisioning Requester'!$F$3:$H$20000,2,FALSE)),"No","Yes")</f>
        <v>No</v>
      </c>
      <c r="I8338" s="1" t="str">
        <f>IF($H8338="Yes",VLOOKUP($C8338,'Provisioning Requester'!$F$3:$H$20000,3,FALSE),"-")</f>
        <v>-</v>
      </c>
      <c r="J8338" s="1" t="str">
        <f>IF(OR(D8338="SVCP", E8338="TRUE"), "No", IF(ISNA(VLOOKUP($C8338,'ProvResponder deviceId'!$A$1:$A$20000,1,FALSE)),"No","Yes"))</f>
        <v>No</v>
      </c>
      <c r="K8338" s="1" t="str">
        <f>IF($J8338="Yes",VLOOKUP($C8338,'ProvResponder deviceId'!$A$1:$C$20000,3,FALSE),"-")</f>
        <v>-</v>
      </c>
      <c r="L8338" s="1" t="str">
        <f t="shared" si="260"/>
        <v/>
      </c>
      <c r="M8338" s="1" t="str">
        <f t="shared" si="261"/>
        <v/>
      </c>
      <c r="N8338" s="1" t="str">
        <f>IF(ISBLANK($C8338),"",IF(ISNA(VLOOKUP($L8338,'result messages'!$H$3:$L$11,2,FALSE)),VLOOKUP($M8338,'result messages'!$H$3:$L$11,2,FALSE),VLOOKUP($L8338,'result messages'!$H$3:$L$11,2,FALSE)))</f>
        <v/>
      </c>
      <c r="O8338" s="1" t="str">
        <f>IF(ISBLANK($C8338),"",IF(ISNA(VLOOKUP($L8338,'result messages'!$H$3:$L$11,3,FALSE)),VLOOKUP($M8338,'result messages'!$H$3:$L$11,3,FALSE),VLOOKUP($L8338,'result messages'!$H$3:$L$11,3,FALSE)))</f>
        <v/>
      </c>
      <c r="P8338" s="1" t="str">
        <f>IF(ISBLANK($C8338),"",IF(ISNA(VLOOKUP($L8338,'result messages'!$H$3:$L$11,4,FALSE)),VLOOKUP($M8338,'result messages'!$H$3:$L$11,4,FALSE),VLOOKUP($L8338,'result messages'!$H$3:$L$11,4,FALSE)))</f>
        <v/>
      </c>
      <c r="Q8338" s="1" t="str">
        <f>IF(ISBLANK($C8338),"",IF(ISNA(VLOOKUP($L8338,'result messages'!$H$3:$L$11,5,FALSE)),VLOOKUP($M8338,'result messages'!$H$3:$L$11,5,FALSE),VLOOKUP($L8338,'result messages'!$H$3:$L$11,5,FALSE)))</f>
        <v/>
      </c>
    </row>
    <row r="8339" spans="1:17">
      <c r="A8339" s="1">
        <v>8336</v>
      </c>
      <c r="B8339" s="1"/>
      <c r="C8339" s="1"/>
      <c r="D8339" s="1"/>
      <c r="E8339" s="6"/>
      <c r="F8339" s="1"/>
      <c r="G8339" s="1" t="str">
        <f>IF(ISNA(VLOOKUP($C8339,'DTEN TCAP Linkage deviceId'!$A$1:$A$20000,1,FALSE)),"No","Yes")</f>
        <v>No</v>
      </c>
      <c r="H8339" s="1" t="str">
        <f>IF(ISNA(VLOOKUP($C8339,'Provisioning Requester'!$F$3:$H$20000,2,FALSE)),"No","Yes")</f>
        <v>No</v>
      </c>
      <c r="I8339" s="1" t="str">
        <f>IF($H8339="Yes",VLOOKUP($C8339,'Provisioning Requester'!$F$3:$H$20000,3,FALSE),"-")</f>
        <v>-</v>
      </c>
      <c r="J8339" s="1" t="str">
        <f>IF(OR(D8339="SVCP", E8339="TRUE"), "No", IF(ISNA(VLOOKUP($C8339,'ProvResponder deviceId'!$A$1:$A$20000,1,FALSE)),"No","Yes"))</f>
        <v>No</v>
      </c>
      <c r="K8339" s="1" t="str">
        <f>IF($J8339="Yes",VLOOKUP($C8339,'ProvResponder deviceId'!$A$1:$C$20000,3,FALSE),"-")</f>
        <v>-</v>
      </c>
      <c r="L8339" s="1" t="str">
        <f t="shared" si="260"/>
        <v/>
      </c>
      <c r="M8339" s="1" t="str">
        <f t="shared" si="261"/>
        <v/>
      </c>
      <c r="N8339" s="1" t="str">
        <f>IF(ISBLANK($C8339),"",IF(ISNA(VLOOKUP($L8339,'result messages'!$H$3:$L$11,2,FALSE)),VLOOKUP($M8339,'result messages'!$H$3:$L$11,2,FALSE),VLOOKUP($L8339,'result messages'!$H$3:$L$11,2,FALSE)))</f>
        <v/>
      </c>
      <c r="O8339" s="1" t="str">
        <f>IF(ISBLANK($C8339),"",IF(ISNA(VLOOKUP($L8339,'result messages'!$H$3:$L$11,3,FALSE)),VLOOKUP($M8339,'result messages'!$H$3:$L$11,3,FALSE),VLOOKUP($L8339,'result messages'!$H$3:$L$11,3,FALSE)))</f>
        <v/>
      </c>
      <c r="P8339" s="1" t="str">
        <f>IF(ISBLANK($C8339),"",IF(ISNA(VLOOKUP($L8339,'result messages'!$H$3:$L$11,4,FALSE)),VLOOKUP($M8339,'result messages'!$H$3:$L$11,4,FALSE),VLOOKUP($L8339,'result messages'!$H$3:$L$11,4,FALSE)))</f>
        <v/>
      </c>
      <c r="Q8339" s="1" t="str">
        <f>IF(ISBLANK($C8339),"",IF(ISNA(VLOOKUP($L8339,'result messages'!$H$3:$L$11,5,FALSE)),VLOOKUP($M8339,'result messages'!$H$3:$L$11,5,FALSE),VLOOKUP($L8339,'result messages'!$H$3:$L$11,5,FALSE)))</f>
        <v/>
      </c>
    </row>
    <row r="8340" spans="1:17">
      <c r="A8340" s="1">
        <v>8337</v>
      </c>
      <c r="B8340" s="1"/>
      <c r="C8340" s="1"/>
      <c r="D8340" s="1"/>
      <c r="E8340" s="6"/>
      <c r="F8340" s="1"/>
      <c r="G8340" s="1" t="str">
        <f>IF(ISNA(VLOOKUP($C8340,'DTEN TCAP Linkage deviceId'!$A$1:$A$20000,1,FALSE)),"No","Yes")</f>
        <v>No</v>
      </c>
      <c r="H8340" s="1" t="str">
        <f>IF(ISNA(VLOOKUP($C8340,'Provisioning Requester'!$F$3:$H$20000,2,FALSE)),"No","Yes")</f>
        <v>No</v>
      </c>
      <c r="I8340" s="1" t="str">
        <f>IF($H8340="Yes",VLOOKUP($C8340,'Provisioning Requester'!$F$3:$H$20000,3,FALSE),"-")</f>
        <v>-</v>
      </c>
      <c r="J8340" s="1" t="str">
        <f>IF(OR(D8340="SVCP", E8340="TRUE"), "No", IF(ISNA(VLOOKUP($C8340,'ProvResponder deviceId'!$A$1:$A$20000,1,FALSE)),"No","Yes"))</f>
        <v>No</v>
      </c>
      <c r="K8340" s="1" t="str">
        <f>IF($J8340="Yes",VLOOKUP($C8340,'ProvResponder deviceId'!$A$1:$C$20000,3,FALSE),"-")</f>
        <v>-</v>
      </c>
      <c r="L8340" s="1" t="str">
        <f t="shared" si="260"/>
        <v/>
      </c>
      <c r="M8340" s="1" t="str">
        <f t="shared" si="261"/>
        <v/>
      </c>
      <c r="N8340" s="1" t="str">
        <f>IF(ISBLANK($C8340),"",IF(ISNA(VLOOKUP($L8340,'result messages'!$H$3:$L$11,2,FALSE)),VLOOKUP($M8340,'result messages'!$H$3:$L$11,2,FALSE),VLOOKUP($L8340,'result messages'!$H$3:$L$11,2,FALSE)))</f>
        <v/>
      </c>
      <c r="O8340" s="1" t="str">
        <f>IF(ISBLANK($C8340),"",IF(ISNA(VLOOKUP($L8340,'result messages'!$H$3:$L$11,3,FALSE)),VLOOKUP($M8340,'result messages'!$H$3:$L$11,3,FALSE),VLOOKUP($L8340,'result messages'!$H$3:$L$11,3,FALSE)))</f>
        <v/>
      </c>
      <c r="P8340" s="1" t="str">
        <f>IF(ISBLANK($C8340),"",IF(ISNA(VLOOKUP($L8340,'result messages'!$H$3:$L$11,4,FALSE)),VLOOKUP($M8340,'result messages'!$H$3:$L$11,4,FALSE),VLOOKUP($L8340,'result messages'!$H$3:$L$11,4,FALSE)))</f>
        <v/>
      </c>
      <c r="Q8340" s="1" t="str">
        <f>IF(ISBLANK($C8340),"",IF(ISNA(VLOOKUP($L8340,'result messages'!$H$3:$L$11,5,FALSE)),VLOOKUP($M8340,'result messages'!$H$3:$L$11,5,FALSE),VLOOKUP($L8340,'result messages'!$H$3:$L$11,5,FALSE)))</f>
        <v/>
      </c>
    </row>
    <row r="8341" spans="1:17">
      <c r="A8341" s="1">
        <v>8338</v>
      </c>
      <c r="B8341" s="1"/>
      <c r="C8341" s="1"/>
      <c r="D8341" s="1"/>
      <c r="E8341" s="6"/>
      <c r="F8341" s="1"/>
      <c r="G8341" s="1" t="str">
        <f>IF(ISNA(VLOOKUP($C8341,'DTEN TCAP Linkage deviceId'!$A$1:$A$20000,1,FALSE)),"No","Yes")</f>
        <v>No</v>
      </c>
      <c r="H8341" s="1" t="str">
        <f>IF(ISNA(VLOOKUP($C8341,'Provisioning Requester'!$F$3:$H$20000,2,FALSE)),"No","Yes")</f>
        <v>No</v>
      </c>
      <c r="I8341" s="1" t="str">
        <f>IF($H8341="Yes",VLOOKUP($C8341,'Provisioning Requester'!$F$3:$H$20000,3,FALSE),"-")</f>
        <v>-</v>
      </c>
      <c r="J8341" s="1" t="str">
        <f>IF(OR(D8341="SVCP", E8341="TRUE"), "No", IF(ISNA(VLOOKUP($C8341,'ProvResponder deviceId'!$A$1:$A$20000,1,FALSE)),"No","Yes"))</f>
        <v>No</v>
      </c>
      <c r="K8341" s="1" t="str">
        <f>IF($J8341="Yes",VLOOKUP($C8341,'ProvResponder deviceId'!$A$1:$C$20000,3,FALSE),"-")</f>
        <v>-</v>
      </c>
      <c r="L8341" s="1" t="str">
        <f t="shared" si="260"/>
        <v/>
      </c>
      <c r="M8341" s="1" t="str">
        <f t="shared" si="261"/>
        <v/>
      </c>
      <c r="N8341" s="1" t="str">
        <f>IF(ISBLANK($C8341),"",IF(ISNA(VLOOKUP($L8341,'result messages'!$H$3:$L$11,2,FALSE)),VLOOKUP($M8341,'result messages'!$H$3:$L$11,2,FALSE),VLOOKUP($L8341,'result messages'!$H$3:$L$11,2,FALSE)))</f>
        <v/>
      </c>
      <c r="O8341" s="1" t="str">
        <f>IF(ISBLANK($C8341),"",IF(ISNA(VLOOKUP($L8341,'result messages'!$H$3:$L$11,3,FALSE)),VLOOKUP($M8341,'result messages'!$H$3:$L$11,3,FALSE),VLOOKUP($L8341,'result messages'!$H$3:$L$11,3,FALSE)))</f>
        <v/>
      </c>
      <c r="P8341" s="1" t="str">
        <f>IF(ISBLANK($C8341),"",IF(ISNA(VLOOKUP($L8341,'result messages'!$H$3:$L$11,4,FALSE)),VLOOKUP($M8341,'result messages'!$H$3:$L$11,4,FALSE),VLOOKUP($L8341,'result messages'!$H$3:$L$11,4,FALSE)))</f>
        <v/>
      </c>
      <c r="Q8341" s="1" t="str">
        <f>IF(ISBLANK($C8341),"",IF(ISNA(VLOOKUP($L8341,'result messages'!$H$3:$L$11,5,FALSE)),VLOOKUP($M8341,'result messages'!$H$3:$L$11,5,FALSE),VLOOKUP($L8341,'result messages'!$H$3:$L$11,5,FALSE)))</f>
        <v/>
      </c>
    </row>
    <row r="8342" spans="1:17">
      <c r="A8342" s="1">
        <v>8339</v>
      </c>
      <c r="B8342" s="1"/>
      <c r="C8342" s="1"/>
      <c r="D8342" s="1"/>
      <c r="E8342" s="6"/>
      <c r="F8342" s="1"/>
      <c r="G8342" s="1" t="str">
        <f>IF(ISNA(VLOOKUP($C8342,'DTEN TCAP Linkage deviceId'!$A$1:$A$20000,1,FALSE)),"No","Yes")</f>
        <v>No</v>
      </c>
      <c r="H8342" s="1" t="str">
        <f>IF(ISNA(VLOOKUP($C8342,'Provisioning Requester'!$F$3:$H$20000,2,FALSE)),"No","Yes")</f>
        <v>No</v>
      </c>
      <c r="I8342" s="1" t="str">
        <f>IF($H8342="Yes",VLOOKUP($C8342,'Provisioning Requester'!$F$3:$H$20000,3,FALSE),"-")</f>
        <v>-</v>
      </c>
      <c r="J8342" s="1" t="str">
        <f>IF(OR(D8342="SVCP", E8342="TRUE"), "No", IF(ISNA(VLOOKUP($C8342,'ProvResponder deviceId'!$A$1:$A$20000,1,FALSE)),"No","Yes"))</f>
        <v>No</v>
      </c>
      <c r="K8342" s="1" t="str">
        <f>IF($J8342="Yes",VLOOKUP($C8342,'ProvResponder deviceId'!$A$1:$C$20000,3,FALSE),"-")</f>
        <v>-</v>
      </c>
      <c r="L8342" s="1" t="str">
        <f t="shared" si="260"/>
        <v/>
      </c>
      <c r="M8342" s="1" t="str">
        <f t="shared" si="261"/>
        <v/>
      </c>
      <c r="N8342" s="1" t="str">
        <f>IF(ISBLANK($C8342),"",IF(ISNA(VLOOKUP($L8342,'result messages'!$H$3:$L$11,2,FALSE)),VLOOKUP($M8342,'result messages'!$H$3:$L$11,2,FALSE),VLOOKUP($L8342,'result messages'!$H$3:$L$11,2,FALSE)))</f>
        <v/>
      </c>
      <c r="O8342" s="1" t="str">
        <f>IF(ISBLANK($C8342),"",IF(ISNA(VLOOKUP($L8342,'result messages'!$H$3:$L$11,3,FALSE)),VLOOKUP($M8342,'result messages'!$H$3:$L$11,3,FALSE),VLOOKUP($L8342,'result messages'!$H$3:$L$11,3,FALSE)))</f>
        <v/>
      </c>
      <c r="P8342" s="1" t="str">
        <f>IF(ISBLANK($C8342),"",IF(ISNA(VLOOKUP($L8342,'result messages'!$H$3:$L$11,4,FALSE)),VLOOKUP($M8342,'result messages'!$H$3:$L$11,4,FALSE),VLOOKUP($L8342,'result messages'!$H$3:$L$11,4,FALSE)))</f>
        <v/>
      </c>
      <c r="Q8342" s="1" t="str">
        <f>IF(ISBLANK($C8342),"",IF(ISNA(VLOOKUP($L8342,'result messages'!$H$3:$L$11,5,FALSE)),VLOOKUP($M8342,'result messages'!$H$3:$L$11,5,FALSE),VLOOKUP($L8342,'result messages'!$H$3:$L$11,5,FALSE)))</f>
        <v/>
      </c>
    </row>
    <row r="8343" spans="1:17">
      <c r="A8343" s="1">
        <v>8340</v>
      </c>
      <c r="B8343" s="1"/>
      <c r="C8343" s="1"/>
      <c r="D8343" s="1"/>
      <c r="E8343" s="6"/>
      <c r="F8343" s="1"/>
      <c r="G8343" s="1" t="str">
        <f>IF(ISNA(VLOOKUP($C8343,'DTEN TCAP Linkage deviceId'!$A$1:$A$20000,1,FALSE)),"No","Yes")</f>
        <v>No</v>
      </c>
      <c r="H8343" s="1" t="str">
        <f>IF(ISNA(VLOOKUP($C8343,'Provisioning Requester'!$F$3:$H$20000,2,FALSE)),"No","Yes")</f>
        <v>No</v>
      </c>
      <c r="I8343" s="1" t="str">
        <f>IF($H8343="Yes",VLOOKUP($C8343,'Provisioning Requester'!$F$3:$H$20000,3,FALSE),"-")</f>
        <v>-</v>
      </c>
      <c r="J8343" s="1" t="str">
        <f>IF(OR(D8343="SVCP", E8343="TRUE"), "No", IF(ISNA(VLOOKUP($C8343,'ProvResponder deviceId'!$A$1:$A$20000,1,FALSE)),"No","Yes"))</f>
        <v>No</v>
      </c>
      <c r="K8343" s="1" t="str">
        <f>IF($J8343="Yes",VLOOKUP($C8343,'ProvResponder deviceId'!$A$1:$C$20000,3,FALSE),"-")</f>
        <v>-</v>
      </c>
      <c r="L8343" s="1" t="str">
        <f t="shared" si="260"/>
        <v/>
      </c>
      <c r="M8343" s="1" t="str">
        <f t="shared" si="261"/>
        <v/>
      </c>
      <c r="N8343" s="1" t="str">
        <f>IF(ISBLANK($C8343),"",IF(ISNA(VLOOKUP($L8343,'result messages'!$H$3:$L$11,2,FALSE)),VLOOKUP($M8343,'result messages'!$H$3:$L$11,2,FALSE),VLOOKUP($L8343,'result messages'!$H$3:$L$11,2,FALSE)))</f>
        <v/>
      </c>
      <c r="O8343" s="1" t="str">
        <f>IF(ISBLANK($C8343),"",IF(ISNA(VLOOKUP($L8343,'result messages'!$H$3:$L$11,3,FALSE)),VLOOKUP($M8343,'result messages'!$H$3:$L$11,3,FALSE),VLOOKUP($L8343,'result messages'!$H$3:$L$11,3,FALSE)))</f>
        <v/>
      </c>
      <c r="P8343" s="1" t="str">
        <f>IF(ISBLANK($C8343),"",IF(ISNA(VLOOKUP($L8343,'result messages'!$H$3:$L$11,4,FALSE)),VLOOKUP($M8343,'result messages'!$H$3:$L$11,4,FALSE),VLOOKUP($L8343,'result messages'!$H$3:$L$11,4,FALSE)))</f>
        <v/>
      </c>
      <c r="Q8343" s="1" t="str">
        <f>IF(ISBLANK($C8343),"",IF(ISNA(VLOOKUP($L8343,'result messages'!$H$3:$L$11,5,FALSE)),VLOOKUP($M8343,'result messages'!$H$3:$L$11,5,FALSE),VLOOKUP($L8343,'result messages'!$H$3:$L$11,5,FALSE)))</f>
        <v/>
      </c>
    </row>
    <row r="8344" spans="1:17">
      <c r="A8344" s="1">
        <v>8341</v>
      </c>
      <c r="B8344" s="1"/>
      <c r="C8344" s="1"/>
      <c r="D8344" s="1"/>
      <c r="E8344" s="6"/>
      <c r="F8344" s="1"/>
      <c r="G8344" s="1" t="str">
        <f>IF(ISNA(VLOOKUP($C8344,'DTEN TCAP Linkage deviceId'!$A$1:$A$20000,1,FALSE)),"No","Yes")</f>
        <v>No</v>
      </c>
      <c r="H8344" s="1" t="str">
        <f>IF(ISNA(VLOOKUP($C8344,'Provisioning Requester'!$F$3:$H$20000,2,FALSE)),"No","Yes")</f>
        <v>No</v>
      </c>
      <c r="I8344" s="1" t="str">
        <f>IF($H8344="Yes",VLOOKUP($C8344,'Provisioning Requester'!$F$3:$H$20000,3,FALSE),"-")</f>
        <v>-</v>
      </c>
      <c r="J8344" s="1" t="str">
        <f>IF(OR(D8344="SVCP", E8344="TRUE"), "No", IF(ISNA(VLOOKUP($C8344,'ProvResponder deviceId'!$A$1:$A$20000,1,FALSE)),"No","Yes"))</f>
        <v>No</v>
      </c>
      <c r="K8344" s="1" t="str">
        <f>IF($J8344="Yes",VLOOKUP($C8344,'ProvResponder deviceId'!$A$1:$C$20000,3,FALSE),"-")</f>
        <v>-</v>
      </c>
      <c r="L8344" s="1" t="str">
        <f t="shared" si="260"/>
        <v/>
      </c>
      <c r="M8344" s="1" t="str">
        <f t="shared" si="261"/>
        <v/>
      </c>
      <c r="N8344" s="1" t="str">
        <f>IF(ISBLANK($C8344),"",IF(ISNA(VLOOKUP($L8344,'result messages'!$H$3:$L$11,2,FALSE)),VLOOKUP($M8344,'result messages'!$H$3:$L$11,2,FALSE),VLOOKUP($L8344,'result messages'!$H$3:$L$11,2,FALSE)))</f>
        <v/>
      </c>
      <c r="O8344" s="1" t="str">
        <f>IF(ISBLANK($C8344),"",IF(ISNA(VLOOKUP($L8344,'result messages'!$H$3:$L$11,3,FALSE)),VLOOKUP($M8344,'result messages'!$H$3:$L$11,3,FALSE),VLOOKUP($L8344,'result messages'!$H$3:$L$11,3,FALSE)))</f>
        <v/>
      </c>
      <c r="P8344" s="1" t="str">
        <f>IF(ISBLANK($C8344),"",IF(ISNA(VLOOKUP($L8344,'result messages'!$H$3:$L$11,4,FALSE)),VLOOKUP($M8344,'result messages'!$H$3:$L$11,4,FALSE),VLOOKUP($L8344,'result messages'!$H$3:$L$11,4,FALSE)))</f>
        <v/>
      </c>
      <c r="Q8344" s="1" t="str">
        <f>IF(ISBLANK($C8344),"",IF(ISNA(VLOOKUP($L8344,'result messages'!$H$3:$L$11,5,FALSE)),VLOOKUP($M8344,'result messages'!$H$3:$L$11,5,FALSE),VLOOKUP($L8344,'result messages'!$H$3:$L$11,5,FALSE)))</f>
        <v/>
      </c>
    </row>
    <row r="8345" spans="1:17">
      <c r="A8345" s="1">
        <v>8342</v>
      </c>
      <c r="B8345" s="1"/>
      <c r="C8345" s="1"/>
      <c r="D8345" s="1"/>
      <c r="E8345" s="6"/>
      <c r="F8345" s="1"/>
      <c r="G8345" s="1" t="str">
        <f>IF(ISNA(VLOOKUP($C8345,'DTEN TCAP Linkage deviceId'!$A$1:$A$20000,1,FALSE)),"No","Yes")</f>
        <v>No</v>
      </c>
      <c r="H8345" s="1" t="str">
        <f>IF(ISNA(VLOOKUP($C8345,'Provisioning Requester'!$F$3:$H$20000,2,FALSE)),"No","Yes")</f>
        <v>No</v>
      </c>
      <c r="I8345" s="1" t="str">
        <f>IF($H8345="Yes",VLOOKUP($C8345,'Provisioning Requester'!$F$3:$H$20000,3,FALSE),"-")</f>
        <v>-</v>
      </c>
      <c r="J8345" s="1" t="str">
        <f>IF(OR(D8345="SVCP", E8345="TRUE"), "No", IF(ISNA(VLOOKUP($C8345,'ProvResponder deviceId'!$A$1:$A$20000,1,FALSE)),"No","Yes"))</f>
        <v>No</v>
      </c>
      <c r="K8345" s="1" t="str">
        <f>IF($J8345="Yes",VLOOKUP($C8345,'ProvResponder deviceId'!$A$1:$C$20000,3,FALSE),"-")</f>
        <v>-</v>
      </c>
      <c r="L8345" s="1" t="str">
        <f t="shared" si="260"/>
        <v/>
      </c>
      <c r="M8345" s="1" t="str">
        <f t="shared" si="261"/>
        <v/>
      </c>
      <c r="N8345" s="1" t="str">
        <f>IF(ISBLANK($C8345),"",IF(ISNA(VLOOKUP($L8345,'result messages'!$H$3:$L$11,2,FALSE)),VLOOKUP($M8345,'result messages'!$H$3:$L$11,2,FALSE),VLOOKUP($L8345,'result messages'!$H$3:$L$11,2,FALSE)))</f>
        <v/>
      </c>
      <c r="O8345" s="1" t="str">
        <f>IF(ISBLANK($C8345),"",IF(ISNA(VLOOKUP($L8345,'result messages'!$H$3:$L$11,3,FALSE)),VLOOKUP($M8345,'result messages'!$H$3:$L$11,3,FALSE),VLOOKUP($L8345,'result messages'!$H$3:$L$11,3,FALSE)))</f>
        <v/>
      </c>
      <c r="P8345" s="1" t="str">
        <f>IF(ISBLANK($C8345),"",IF(ISNA(VLOOKUP($L8345,'result messages'!$H$3:$L$11,4,FALSE)),VLOOKUP($M8345,'result messages'!$H$3:$L$11,4,FALSE),VLOOKUP($L8345,'result messages'!$H$3:$L$11,4,FALSE)))</f>
        <v/>
      </c>
      <c r="Q8345" s="1" t="str">
        <f>IF(ISBLANK($C8345),"",IF(ISNA(VLOOKUP($L8345,'result messages'!$H$3:$L$11,5,FALSE)),VLOOKUP($M8345,'result messages'!$H$3:$L$11,5,FALSE),VLOOKUP($L8345,'result messages'!$H$3:$L$11,5,FALSE)))</f>
        <v/>
      </c>
    </row>
    <row r="8346" spans="1:17">
      <c r="A8346" s="1">
        <v>8343</v>
      </c>
      <c r="B8346" s="1"/>
      <c r="C8346" s="1"/>
      <c r="D8346" s="1"/>
      <c r="E8346" s="6"/>
      <c r="F8346" s="1"/>
      <c r="G8346" s="1" t="str">
        <f>IF(ISNA(VLOOKUP($C8346,'DTEN TCAP Linkage deviceId'!$A$1:$A$20000,1,FALSE)),"No","Yes")</f>
        <v>No</v>
      </c>
      <c r="H8346" s="1" t="str">
        <f>IF(ISNA(VLOOKUP($C8346,'Provisioning Requester'!$F$3:$H$20000,2,FALSE)),"No","Yes")</f>
        <v>No</v>
      </c>
      <c r="I8346" s="1" t="str">
        <f>IF($H8346="Yes",VLOOKUP($C8346,'Provisioning Requester'!$F$3:$H$20000,3,FALSE),"-")</f>
        <v>-</v>
      </c>
      <c r="J8346" s="1" t="str">
        <f>IF(OR(D8346="SVCP", E8346="TRUE"), "No", IF(ISNA(VLOOKUP($C8346,'ProvResponder deviceId'!$A$1:$A$20000,1,FALSE)),"No","Yes"))</f>
        <v>No</v>
      </c>
      <c r="K8346" s="1" t="str">
        <f>IF($J8346="Yes",VLOOKUP($C8346,'ProvResponder deviceId'!$A$1:$C$20000,3,FALSE),"-")</f>
        <v>-</v>
      </c>
      <c r="L8346" s="1" t="str">
        <f t="shared" si="260"/>
        <v/>
      </c>
      <c r="M8346" s="1" t="str">
        <f t="shared" si="261"/>
        <v/>
      </c>
      <c r="N8346" s="1" t="str">
        <f>IF(ISBLANK($C8346),"",IF(ISNA(VLOOKUP($L8346,'result messages'!$H$3:$L$11,2,FALSE)),VLOOKUP($M8346,'result messages'!$H$3:$L$11,2,FALSE),VLOOKUP($L8346,'result messages'!$H$3:$L$11,2,FALSE)))</f>
        <v/>
      </c>
      <c r="O8346" s="1" t="str">
        <f>IF(ISBLANK($C8346),"",IF(ISNA(VLOOKUP($L8346,'result messages'!$H$3:$L$11,3,FALSE)),VLOOKUP($M8346,'result messages'!$H$3:$L$11,3,FALSE),VLOOKUP($L8346,'result messages'!$H$3:$L$11,3,FALSE)))</f>
        <v/>
      </c>
      <c r="P8346" s="1" t="str">
        <f>IF(ISBLANK($C8346),"",IF(ISNA(VLOOKUP($L8346,'result messages'!$H$3:$L$11,4,FALSE)),VLOOKUP($M8346,'result messages'!$H$3:$L$11,4,FALSE),VLOOKUP($L8346,'result messages'!$H$3:$L$11,4,FALSE)))</f>
        <v/>
      </c>
      <c r="Q8346" s="1" t="str">
        <f>IF(ISBLANK($C8346),"",IF(ISNA(VLOOKUP($L8346,'result messages'!$H$3:$L$11,5,FALSE)),VLOOKUP($M8346,'result messages'!$H$3:$L$11,5,FALSE),VLOOKUP($L8346,'result messages'!$H$3:$L$11,5,FALSE)))</f>
        <v/>
      </c>
    </row>
    <row r="8347" spans="1:17">
      <c r="A8347" s="1">
        <v>8344</v>
      </c>
      <c r="B8347" s="1"/>
      <c r="C8347" s="1"/>
      <c r="D8347" s="1"/>
      <c r="E8347" s="6"/>
      <c r="F8347" s="1"/>
      <c r="G8347" s="1" t="str">
        <f>IF(ISNA(VLOOKUP($C8347,'DTEN TCAP Linkage deviceId'!$A$1:$A$20000,1,FALSE)),"No","Yes")</f>
        <v>No</v>
      </c>
      <c r="H8347" s="1" t="str">
        <f>IF(ISNA(VLOOKUP($C8347,'Provisioning Requester'!$F$3:$H$20000,2,FALSE)),"No","Yes")</f>
        <v>No</v>
      </c>
      <c r="I8347" s="1" t="str">
        <f>IF($H8347="Yes",VLOOKUP($C8347,'Provisioning Requester'!$F$3:$H$20000,3,FALSE),"-")</f>
        <v>-</v>
      </c>
      <c r="J8347" s="1" t="str">
        <f>IF(OR(D8347="SVCP", E8347="TRUE"), "No", IF(ISNA(VLOOKUP($C8347,'ProvResponder deviceId'!$A$1:$A$20000,1,FALSE)),"No","Yes"))</f>
        <v>No</v>
      </c>
      <c r="K8347" s="1" t="str">
        <f>IF($J8347="Yes",VLOOKUP($C8347,'ProvResponder deviceId'!$A$1:$C$20000,3,FALSE),"-")</f>
        <v>-</v>
      </c>
      <c r="L8347" s="1" t="str">
        <f t="shared" si="260"/>
        <v/>
      </c>
      <c r="M8347" s="1" t="str">
        <f t="shared" si="261"/>
        <v/>
      </c>
      <c r="N8347" s="1" t="str">
        <f>IF(ISBLANK($C8347),"",IF(ISNA(VLOOKUP($L8347,'result messages'!$H$3:$L$11,2,FALSE)),VLOOKUP($M8347,'result messages'!$H$3:$L$11,2,FALSE),VLOOKUP($L8347,'result messages'!$H$3:$L$11,2,FALSE)))</f>
        <v/>
      </c>
      <c r="O8347" s="1" t="str">
        <f>IF(ISBLANK($C8347),"",IF(ISNA(VLOOKUP($L8347,'result messages'!$H$3:$L$11,3,FALSE)),VLOOKUP($M8347,'result messages'!$H$3:$L$11,3,FALSE),VLOOKUP($L8347,'result messages'!$H$3:$L$11,3,FALSE)))</f>
        <v/>
      </c>
      <c r="P8347" s="1" t="str">
        <f>IF(ISBLANK($C8347),"",IF(ISNA(VLOOKUP($L8347,'result messages'!$H$3:$L$11,4,FALSE)),VLOOKUP($M8347,'result messages'!$H$3:$L$11,4,FALSE),VLOOKUP($L8347,'result messages'!$H$3:$L$11,4,FALSE)))</f>
        <v/>
      </c>
      <c r="Q8347" s="1" t="str">
        <f>IF(ISBLANK($C8347),"",IF(ISNA(VLOOKUP($L8347,'result messages'!$H$3:$L$11,5,FALSE)),VLOOKUP($M8347,'result messages'!$H$3:$L$11,5,FALSE),VLOOKUP($L8347,'result messages'!$H$3:$L$11,5,FALSE)))</f>
        <v/>
      </c>
    </row>
    <row r="8348" spans="1:17">
      <c r="A8348" s="1">
        <v>8345</v>
      </c>
      <c r="B8348" s="1"/>
      <c r="C8348" s="1"/>
      <c r="D8348" s="1"/>
      <c r="E8348" s="6"/>
      <c r="F8348" s="1"/>
      <c r="G8348" s="1" t="str">
        <f>IF(ISNA(VLOOKUP($C8348,'DTEN TCAP Linkage deviceId'!$A$1:$A$20000,1,FALSE)),"No","Yes")</f>
        <v>No</v>
      </c>
      <c r="H8348" s="1" t="str">
        <f>IF(ISNA(VLOOKUP($C8348,'Provisioning Requester'!$F$3:$H$20000,2,FALSE)),"No","Yes")</f>
        <v>No</v>
      </c>
      <c r="I8348" s="1" t="str">
        <f>IF($H8348="Yes",VLOOKUP($C8348,'Provisioning Requester'!$F$3:$H$20000,3,FALSE),"-")</f>
        <v>-</v>
      </c>
      <c r="J8348" s="1" t="str">
        <f>IF(OR(D8348="SVCP", E8348="TRUE"), "No", IF(ISNA(VLOOKUP($C8348,'ProvResponder deviceId'!$A$1:$A$20000,1,FALSE)),"No","Yes"))</f>
        <v>No</v>
      </c>
      <c r="K8348" s="1" t="str">
        <f>IF($J8348="Yes",VLOOKUP($C8348,'ProvResponder deviceId'!$A$1:$C$20000,3,FALSE),"-")</f>
        <v>-</v>
      </c>
      <c r="L8348" s="1" t="str">
        <f t="shared" si="260"/>
        <v/>
      </c>
      <c r="M8348" s="1" t="str">
        <f t="shared" si="261"/>
        <v/>
      </c>
      <c r="N8348" s="1" t="str">
        <f>IF(ISBLANK($C8348),"",IF(ISNA(VLOOKUP($L8348,'result messages'!$H$3:$L$11,2,FALSE)),VLOOKUP($M8348,'result messages'!$H$3:$L$11,2,FALSE),VLOOKUP($L8348,'result messages'!$H$3:$L$11,2,FALSE)))</f>
        <v/>
      </c>
      <c r="O8348" s="1" t="str">
        <f>IF(ISBLANK($C8348),"",IF(ISNA(VLOOKUP($L8348,'result messages'!$H$3:$L$11,3,FALSE)),VLOOKUP($M8348,'result messages'!$H$3:$L$11,3,FALSE),VLOOKUP($L8348,'result messages'!$H$3:$L$11,3,FALSE)))</f>
        <v/>
      </c>
      <c r="P8348" s="1" t="str">
        <f>IF(ISBLANK($C8348),"",IF(ISNA(VLOOKUP($L8348,'result messages'!$H$3:$L$11,4,FALSE)),VLOOKUP($M8348,'result messages'!$H$3:$L$11,4,FALSE),VLOOKUP($L8348,'result messages'!$H$3:$L$11,4,FALSE)))</f>
        <v/>
      </c>
      <c r="Q8348" s="1" t="str">
        <f>IF(ISBLANK($C8348),"",IF(ISNA(VLOOKUP($L8348,'result messages'!$H$3:$L$11,5,FALSE)),VLOOKUP($M8348,'result messages'!$H$3:$L$11,5,FALSE),VLOOKUP($L8348,'result messages'!$H$3:$L$11,5,FALSE)))</f>
        <v/>
      </c>
    </row>
    <row r="8349" spans="1:17">
      <c r="A8349" s="1">
        <v>8346</v>
      </c>
      <c r="B8349" s="1"/>
      <c r="C8349" s="1"/>
      <c r="D8349" s="1"/>
      <c r="E8349" s="6"/>
      <c r="F8349" s="1"/>
      <c r="G8349" s="1" t="str">
        <f>IF(ISNA(VLOOKUP($C8349,'DTEN TCAP Linkage deviceId'!$A$1:$A$20000,1,FALSE)),"No","Yes")</f>
        <v>No</v>
      </c>
      <c r="H8349" s="1" t="str">
        <f>IF(ISNA(VLOOKUP($C8349,'Provisioning Requester'!$F$3:$H$20000,2,FALSE)),"No","Yes")</f>
        <v>No</v>
      </c>
      <c r="I8349" s="1" t="str">
        <f>IF($H8349="Yes",VLOOKUP($C8349,'Provisioning Requester'!$F$3:$H$20000,3,FALSE),"-")</f>
        <v>-</v>
      </c>
      <c r="J8349" s="1" t="str">
        <f>IF(OR(D8349="SVCP", E8349="TRUE"), "No", IF(ISNA(VLOOKUP($C8349,'ProvResponder deviceId'!$A$1:$A$20000,1,FALSE)),"No","Yes"))</f>
        <v>No</v>
      </c>
      <c r="K8349" s="1" t="str">
        <f>IF($J8349="Yes",VLOOKUP($C8349,'ProvResponder deviceId'!$A$1:$C$20000,3,FALSE),"-")</f>
        <v>-</v>
      </c>
      <c r="L8349" s="1" t="str">
        <f t="shared" si="260"/>
        <v/>
      </c>
      <c r="M8349" s="1" t="str">
        <f t="shared" si="261"/>
        <v/>
      </c>
      <c r="N8349" s="1" t="str">
        <f>IF(ISBLANK($C8349),"",IF(ISNA(VLOOKUP($L8349,'result messages'!$H$3:$L$11,2,FALSE)),VLOOKUP($M8349,'result messages'!$H$3:$L$11,2,FALSE),VLOOKUP($L8349,'result messages'!$H$3:$L$11,2,FALSE)))</f>
        <v/>
      </c>
      <c r="O8349" s="1" t="str">
        <f>IF(ISBLANK($C8349),"",IF(ISNA(VLOOKUP($L8349,'result messages'!$H$3:$L$11,3,FALSE)),VLOOKUP($M8349,'result messages'!$H$3:$L$11,3,FALSE),VLOOKUP($L8349,'result messages'!$H$3:$L$11,3,FALSE)))</f>
        <v/>
      </c>
      <c r="P8349" s="1" t="str">
        <f>IF(ISBLANK($C8349),"",IF(ISNA(VLOOKUP($L8349,'result messages'!$H$3:$L$11,4,FALSE)),VLOOKUP($M8349,'result messages'!$H$3:$L$11,4,FALSE),VLOOKUP($L8349,'result messages'!$H$3:$L$11,4,FALSE)))</f>
        <v/>
      </c>
      <c r="Q8349" s="1" t="str">
        <f>IF(ISBLANK($C8349),"",IF(ISNA(VLOOKUP($L8349,'result messages'!$H$3:$L$11,5,FALSE)),VLOOKUP($M8349,'result messages'!$H$3:$L$11,5,FALSE),VLOOKUP($L8349,'result messages'!$H$3:$L$11,5,FALSE)))</f>
        <v/>
      </c>
    </row>
    <row r="8350" spans="1:17">
      <c r="A8350" s="1">
        <v>8347</v>
      </c>
      <c r="B8350" s="1"/>
      <c r="C8350" s="1"/>
      <c r="D8350" s="1"/>
      <c r="E8350" s="6"/>
      <c r="F8350" s="1"/>
      <c r="G8350" s="1" t="str">
        <f>IF(ISNA(VLOOKUP($C8350,'DTEN TCAP Linkage deviceId'!$A$1:$A$20000,1,FALSE)),"No","Yes")</f>
        <v>No</v>
      </c>
      <c r="H8350" s="1" t="str">
        <f>IF(ISNA(VLOOKUP($C8350,'Provisioning Requester'!$F$3:$H$20000,2,FALSE)),"No","Yes")</f>
        <v>No</v>
      </c>
      <c r="I8350" s="1" t="str">
        <f>IF($H8350="Yes",VLOOKUP($C8350,'Provisioning Requester'!$F$3:$H$20000,3,FALSE),"-")</f>
        <v>-</v>
      </c>
      <c r="J8350" s="1" t="str">
        <f>IF(OR(D8350="SVCP", E8350="TRUE"), "No", IF(ISNA(VLOOKUP($C8350,'ProvResponder deviceId'!$A$1:$A$20000,1,FALSE)),"No","Yes"))</f>
        <v>No</v>
      </c>
      <c r="K8350" s="1" t="str">
        <f>IF($J8350="Yes",VLOOKUP($C8350,'ProvResponder deviceId'!$A$1:$C$20000,3,FALSE),"-")</f>
        <v>-</v>
      </c>
      <c r="L8350" s="1" t="str">
        <f t="shared" si="260"/>
        <v/>
      </c>
      <c r="M8350" s="1" t="str">
        <f t="shared" si="261"/>
        <v/>
      </c>
      <c r="N8350" s="1" t="str">
        <f>IF(ISBLANK($C8350),"",IF(ISNA(VLOOKUP($L8350,'result messages'!$H$3:$L$11,2,FALSE)),VLOOKUP($M8350,'result messages'!$H$3:$L$11,2,FALSE),VLOOKUP($L8350,'result messages'!$H$3:$L$11,2,FALSE)))</f>
        <v/>
      </c>
      <c r="O8350" s="1" t="str">
        <f>IF(ISBLANK($C8350),"",IF(ISNA(VLOOKUP($L8350,'result messages'!$H$3:$L$11,3,FALSE)),VLOOKUP($M8350,'result messages'!$H$3:$L$11,3,FALSE),VLOOKUP($L8350,'result messages'!$H$3:$L$11,3,FALSE)))</f>
        <v/>
      </c>
      <c r="P8350" s="1" t="str">
        <f>IF(ISBLANK($C8350),"",IF(ISNA(VLOOKUP($L8350,'result messages'!$H$3:$L$11,4,FALSE)),VLOOKUP($M8350,'result messages'!$H$3:$L$11,4,FALSE),VLOOKUP($L8350,'result messages'!$H$3:$L$11,4,FALSE)))</f>
        <v/>
      </c>
      <c r="Q8350" s="1" t="str">
        <f>IF(ISBLANK($C8350),"",IF(ISNA(VLOOKUP($L8350,'result messages'!$H$3:$L$11,5,FALSE)),VLOOKUP($M8350,'result messages'!$H$3:$L$11,5,FALSE),VLOOKUP($L8350,'result messages'!$H$3:$L$11,5,FALSE)))</f>
        <v/>
      </c>
    </row>
    <row r="8351" spans="1:17">
      <c r="A8351" s="1">
        <v>8348</v>
      </c>
      <c r="B8351" s="1"/>
      <c r="C8351" s="1"/>
      <c r="D8351" s="1"/>
      <c r="E8351" s="6"/>
      <c r="F8351" s="1"/>
      <c r="G8351" s="1" t="str">
        <f>IF(ISNA(VLOOKUP($C8351,'DTEN TCAP Linkage deviceId'!$A$1:$A$20000,1,FALSE)),"No","Yes")</f>
        <v>No</v>
      </c>
      <c r="H8351" s="1" t="str">
        <f>IF(ISNA(VLOOKUP($C8351,'Provisioning Requester'!$F$3:$H$20000,2,FALSE)),"No","Yes")</f>
        <v>No</v>
      </c>
      <c r="I8351" s="1" t="str">
        <f>IF($H8351="Yes",VLOOKUP($C8351,'Provisioning Requester'!$F$3:$H$20000,3,FALSE),"-")</f>
        <v>-</v>
      </c>
      <c r="J8351" s="1" t="str">
        <f>IF(OR(D8351="SVCP", E8351="TRUE"), "No", IF(ISNA(VLOOKUP($C8351,'ProvResponder deviceId'!$A$1:$A$20000,1,FALSE)),"No","Yes"))</f>
        <v>No</v>
      </c>
      <c r="K8351" s="1" t="str">
        <f>IF($J8351="Yes",VLOOKUP($C8351,'ProvResponder deviceId'!$A$1:$C$20000,3,FALSE),"-")</f>
        <v>-</v>
      </c>
      <c r="L8351" s="1" t="str">
        <f t="shared" si="260"/>
        <v/>
      </c>
      <c r="M8351" s="1" t="str">
        <f t="shared" si="261"/>
        <v/>
      </c>
      <c r="N8351" s="1" t="str">
        <f>IF(ISBLANK($C8351),"",IF(ISNA(VLOOKUP($L8351,'result messages'!$H$3:$L$11,2,FALSE)),VLOOKUP($M8351,'result messages'!$H$3:$L$11,2,FALSE),VLOOKUP($L8351,'result messages'!$H$3:$L$11,2,FALSE)))</f>
        <v/>
      </c>
      <c r="O8351" s="1" t="str">
        <f>IF(ISBLANK($C8351),"",IF(ISNA(VLOOKUP($L8351,'result messages'!$H$3:$L$11,3,FALSE)),VLOOKUP($M8351,'result messages'!$H$3:$L$11,3,FALSE),VLOOKUP($L8351,'result messages'!$H$3:$L$11,3,FALSE)))</f>
        <v/>
      </c>
      <c r="P8351" s="1" t="str">
        <f>IF(ISBLANK($C8351),"",IF(ISNA(VLOOKUP($L8351,'result messages'!$H$3:$L$11,4,FALSE)),VLOOKUP($M8351,'result messages'!$H$3:$L$11,4,FALSE),VLOOKUP($L8351,'result messages'!$H$3:$L$11,4,FALSE)))</f>
        <v/>
      </c>
      <c r="Q8351" s="1" t="str">
        <f>IF(ISBLANK($C8351),"",IF(ISNA(VLOOKUP($L8351,'result messages'!$H$3:$L$11,5,FALSE)),VLOOKUP($M8351,'result messages'!$H$3:$L$11,5,FALSE),VLOOKUP($L8351,'result messages'!$H$3:$L$11,5,FALSE)))</f>
        <v/>
      </c>
    </row>
    <row r="8352" spans="1:17">
      <c r="A8352" s="1">
        <v>8349</v>
      </c>
      <c r="B8352" s="1"/>
      <c r="C8352" s="1"/>
      <c r="D8352" s="1"/>
      <c r="E8352" s="6"/>
      <c r="F8352" s="1"/>
      <c r="G8352" s="1" t="str">
        <f>IF(ISNA(VLOOKUP($C8352,'DTEN TCAP Linkage deviceId'!$A$1:$A$20000,1,FALSE)),"No","Yes")</f>
        <v>No</v>
      </c>
      <c r="H8352" s="1" t="str">
        <f>IF(ISNA(VLOOKUP($C8352,'Provisioning Requester'!$F$3:$H$20000,2,FALSE)),"No","Yes")</f>
        <v>No</v>
      </c>
      <c r="I8352" s="1" t="str">
        <f>IF($H8352="Yes",VLOOKUP($C8352,'Provisioning Requester'!$F$3:$H$20000,3,FALSE),"-")</f>
        <v>-</v>
      </c>
      <c r="J8352" s="1" t="str">
        <f>IF(OR(D8352="SVCP", E8352="TRUE"), "No", IF(ISNA(VLOOKUP($C8352,'ProvResponder deviceId'!$A$1:$A$20000,1,FALSE)),"No","Yes"))</f>
        <v>No</v>
      </c>
      <c r="K8352" s="1" t="str">
        <f>IF($J8352="Yes",VLOOKUP($C8352,'ProvResponder deviceId'!$A$1:$C$20000,3,FALSE),"-")</f>
        <v>-</v>
      </c>
      <c r="L8352" s="1" t="str">
        <f t="shared" si="260"/>
        <v/>
      </c>
      <c r="M8352" s="1" t="str">
        <f t="shared" si="261"/>
        <v/>
      </c>
      <c r="N8352" s="1" t="str">
        <f>IF(ISBLANK($C8352),"",IF(ISNA(VLOOKUP($L8352,'result messages'!$H$3:$L$11,2,FALSE)),VLOOKUP($M8352,'result messages'!$H$3:$L$11,2,FALSE),VLOOKUP($L8352,'result messages'!$H$3:$L$11,2,FALSE)))</f>
        <v/>
      </c>
      <c r="O8352" s="1" t="str">
        <f>IF(ISBLANK($C8352),"",IF(ISNA(VLOOKUP($L8352,'result messages'!$H$3:$L$11,3,FALSE)),VLOOKUP($M8352,'result messages'!$H$3:$L$11,3,FALSE),VLOOKUP($L8352,'result messages'!$H$3:$L$11,3,FALSE)))</f>
        <v/>
      </c>
      <c r="P8352" s="1" t="str">
        <f>IF(ISBLANK($C8352),"",IF(ISNA(VLOOKUP($L8352,'result messages'!$H$3:$L$11,4,FALSE)),VLOOKUP($M8352,'result messages'!$H$3:$L$11,4,FALSE),VLOOKUP($L8352,'result messages'!$H$3:$L$11,4,FALSE)))</f>
        <v/>
      </c>
      <c r="Q8352" s="1" t="str">
        <f>IF(ISBLANK($C8352),"",IF(ISNA(VLOOKUP($L8352,'result messages'!$H$3:$L$11,5,FALSE)),VLOOKUP($M8352,'result messages'!$H$3:$L$11,5,FALSE),VLOOKUP($L8352,'result messages'!$H$3:$L$11,5,FALSE)))</f>
        <v/>
      </c>
    </row>
    <row r="8353" spans="1:17">
      <c r="A8353" s="1">
        <v>8350</v>
      </c>
      <c r="B8353" s="1"/>
      <c r="C8353" s="1"/>
      <c r="D8353" s="1"/>
      <c r="E8353" s="6"/>
      <c r="F8353" s="1"/>
      <c r="G8353" s="1" t="str">
        <f>IF(ISNA(VLOOKUP($C8353,'DTEN TCAP Linkage deviceId'!$A$1:$A$20000,1,FALSE)),"No","Yes")</f>
        <v>No</v>
      </c>
      <c r="H8353" s="1" t="str">
        <f>IF(ISNA(VLOOKUP($C8353,'Provisioning Requester'!$F$3:$H$20000,2,FALSE)),"No","Yes")</f>
        <v>No</v>
      </c>
      <c r="I8353" s="1" t="str">
        <f>IF($H8353="Yes",VLOOKUP($C8353,'Provisioning Requester'!$F$3:$H$20000,3,FALSE),"-")</f>
        <v>-</v>
      </c>
      <c r="J8353" s="1" t="str">
        <f>IF(OR(D8353="SVCP", E8353="TRUE"), "No", IF(ISNA(VLOOKUP($C8353,'ProvResponder deviceId'!$A$1:$A$20000,1,FALSE)),"No","Yes"))</f>
        <v>No</v>
      </c>
      <c r="K8353" s="1" t="str">
        <f>IF($J8353="Yes",VLOOKUP($C8353,'ProvResponder deviceId'!$A$1:$C$20000,3,FALSE),"-")</f>
        <v>-</v>
      </c>
      <c r="L8353" s="1" t="str">
        <f t="shared" si="260"/>
        <v/>
      </c>
      <c r="M8353" s="1" t="str">
        <f t="shared" si="261"/>
        <v/>
      </c>
      <c r="N8353" s="1" t="str">
        <f>IF(ISBLANK($C8353),"",IF(ISNA(VLOOKUP($L8353,'result messages'!$H$3:$L$11,2,FALSE)),VLOOKUP($M8353,'result messages'!$H$3:$L$11,2,FALSE),VLOOKUP($L8353,'result messages'!$H$3:$L$11,2,FALSE)))</f>
        <v/>
      </c>
      <c r="O8353" s="1" t="str">
        <f>IF(ISBLANK($C8353),"",IF(ISNA(VLOOKUP($L8353,'result messages'!$H$3:$L$11,3,FALSE)),VLOOKUP($M8353,'result messages'!$H$3:$L$11,3,FALSE),VLOOKUP($L8353,'result messages'!$H$3:$L$11,3,FALSE)))</f>
        <v/>
      </c>
      <c r="P8353" s="1" t="str">
        <f>IF(ISBLANK($C8353),"",IF(ISNA(VLOOKUP($L8353,'result messages'!$H$3:$L$11,4,FALSE)),VLOOKUP($M8353,'result messages'!$H$3:$L$11,4,FALSE),VLOOKUP($L8353,'result messages'!$H$3:$L$11,4,FALSE)))</f>
        <v/>
      </c>
      <c r="Q8353" s="1" t="str">
        <f>IF(ISBLANK($C8353),"",IF(ISNA(VLOOKUP($L8353,'result messages'!$H$3:$L$11,5,FALSE)),VLOOKUP($M8353,'result messages'!$H$3:$L$11,5,FALSE),VLOOKUP($L8353,'result messages'!$H$3:$L$11,5,FALSE)))</f>
        <v/>
      </c>
    </row>
    <row r="8354" spans="1:17">
      <c r="A8354" s="1">
        <v>8351</v>
      </c>
      <c r="B8354" s="1"/>
      <c r="C8354" s="1"/>
      <c r="D8354" s="1"/>
      <c r="E8354" s="6"/>
      <c r="F8354" s="1"/>
      <c r="G8354" s="1" t="str">
        <f>IF(ISNA(VLOOKUP($C8354,'DTEN TCAP Linkage deviceId'!$A$1:$A$20000,1,FALSE)),"No","Yes")</f>
        <v>No</v>
      </c>
      <c r="H8354" s="1" t="str">
        <f>IF(ISNA(VLOOKUP($C8354,'Provisioning Requester'!$F$3:$H$20000,2,FALSE)),"No","Yes")</f>
        <v>No</v>
      </c>
      <c r="I8354" s="1" t="str">
        <f>IF($H8354="Yes",VLOOKUP($C8354,'Provisioning Requester'!$F$3:$H$20000,3,FALSE),"-")</f>
        <v>-</v>
      </c>
      <c r="J8354" s="1" t="str">
        <f>IF(OR(D8354="SVCP", E8354="TRUE"), "No", IF(ISNA(VLOOKUP($C8354,'ProvResponder deviceId'!$A$1:$A$20000,1,FALSE)),"No","Yes"))</f>
        <v>No</v>
      </c>
      <c r="K8354" s="1" t="str">
        <f>IF($J8354="Yes",VLOOKUP($C8354,'ProvResponder deviceId'!$A$1:$C$20000,3,FALSE),"-")</f>
        <v>-</v>
      </c>
      <c r="L8354" s="1" t="str">
        <f t="shared" si="260"/>
        <v/>
      </c>
      <c r="M8354" s="1" t="str">
        <f t="shared" si="261"/>
        <v/>
      </c>
      <c r="N8354" s="1" t="str">
        <f>IF(ISBLANK($C8354),"",IF(ISNA(VLOOKUP($L8354,'result messages'!$H$3:$L$11,2,FALSE)),VLOOKUP($M8354,'result messages'!$H$3:$L$11,2,FALSE),VLOOKUP($L8354,'result messages'!$H$3:$L$11,2,FALSE)))</f>
        <v/>
      </c>
      <c r="O8354" s="1" t="str">
        <f>IF(ISBLANK($C8354),"",IF(ISNA(VLOOKUP($L8354,'result messages'!$H$3:$L$11,3,FALSE)),VLOOKUP($M8354,'result messages'!$H$3:$L$11,3,FALSE),VLOOKUP($L8354,'result messages'!$H$3:$L$11,3,FALSE)))</f>
        <v/>
      </c>
      <c r="P8354" s="1" t="str">
        <f>IF(ISBLANK($C8354),"",IF(ISNA(VLOOKUP($L8354,'result messages'!$H$3:$L$11,4,FALSE)),VLOOKUP($M8354,'result messages'!$H$3:$L$11,4,FALSE),VLOOKUP($L8354,'result messages'!$H$3:$L$11,4,FALSE)))</f>
        <v/>
      </c>
      <c r="Q8354" s="1" t="str">
        <f>IF(ISBLANK($C8354),"",IF(ISNA(VLOOKUP($L8354,'result messages'!$H$3:$L$11,5,FALSE)),VLOOKUP($M8354,'result messages'!$H$3:$L$11,5,FALSE),VLOOKUP($L8354,'result messages'!$H$3:$L$11,5,FALSE)))</f>
        <v/>
      </c>
    </row>
    <row r="8355" spans="1:17">
      <c r="A8355" s="1">
        <v>8352</v>
      </c>
      <c r="B8355" s="1"/>
      <c r="C8355" s="1"/>
      <c r="D8355" s="1"/>
      <c r="E8355" s="6"/>
      <c r="F8355" s="1"/>
      <c r="G8355" s="1" t="str">
        <f>IF(ISNA(VLOOKUP($C8355,'DTEN TCAP Linkage deviceId'!$A$1:$A$20000,1,FALSE)),"No","Yes")</f>
        <v>No</v>
      </c>
      <c r="H8355" s="1" t="str">
        <f>IF(ISNA(VLOOKUP($C8355,'Provisioning Requester'!$F$3:$H$20000,2,FALSE)),"No","Yes")</f>
        <v>No</v>
      </c>
      <c r="I8355" s="1" t="str">
        <f>IF($H8355="Yes",VLOOKUP($C8355,'Provisioning Requester'!$F$3:$H$20000,3,FALSE),"-")</f>
        <v>-</v>
      </c>
      <c r="J8355" s="1" t="str">
        <f>IF(OR(D8355="SVCP", E8355="TRUE"), "No", IF(ISNA(VLOOKUP($C8355,'ProvResponder deviceId'!$A$1:$A$20000,1,FALSE)),"No","Yes"))</f>
        <v>No</v>
      </c>
      <c r="K8355" s="1" t="str">
        <f>IF($J8355="Yes",VLOOKUP($C8355,'ProvResponder deviceId'!$A$1:$C$20000,3,FALSE),"-")</f>
        <v>-</v>
      </c>
      <c r="L8355" s="1" t="str">
        <f t="shared" si="260"/>
        <v/>
      </c>
      <c r="M8355" s="1" t="str">
        <f t="shared" si="261"/>
        <v/>
      </c>
      <c r="N8355" s="1" t="str">
        <f>IF(ISBLANK($C8355),"",IF(ISNA(VLOOKUP($L8355,'result messages'!$H$3:$L$11,2,FALSE)),VLOOKUP($M8355,'result messages'!$H$3:$L$11,2,FALSE),VLOOKUP($L8355,'result messages'!$H$3:$L$11,2,FALSE)))</f>
        <v/>
      </c>
      <c r="O8355" s="1" t="str">
        <f>IF(ISBLANK($C8355),"",IF(ISNA(VLOOKUP($L8355,'result messages'!$H$3:$L$11,3,FALSE)),VLOOKUP($M8355,'result messages'!$H$3:$L$11,3,FALSE),VLOOKUP($L8355,'result messages'!$H$3:$L$11,3,FALSE)))</f>
        <v/>
      </c>
      <c r="P8355" s="1" t="str">
        <f>IF(ISBLANK($C8355),"",IF(ISNA(VLOOKUP($L8355,'result messages'!$H$3:$L$11,4,FALSE)),VLOOKUP($M8355,'result messages'!$H$3:$L$11,4,FALSE),VLOOKUP($L8355,'result messages'!$H$3:$L$11,4,FALSE)))</f>
        <v/>
      </c>
      <c r="Q8355" s="1" t="str">
        <f>IF(ISBLANK($C8355),"",IF(ISNA(VLOOKUP($L8355,'result messages'!$H$3:$L$11,5,FALSE)),VLOOKUP($M8355,'result messages'!$H$3:$L$11,5,FALSE),VLOOKUP($L8355,'result messages'!$H$3:$L$11,5,FALSE)))</f>
        <v/>
      </c>
    </row>
    <row r="8356" spans="1:17">
      <c r="A8356" s="1">
        <v>8353</v>
      </c>
      <c r="B8356" s="1"/>
      <c r="C8356" s="1"/>
      <c r="D8356" s="1"/>
      <c r="E8356" s="6"/>
      <c r="F8356" s="1"/>
      <c r="G8356" s="1" t="str">
        <f>IF(ISNA(VLOOKUP($C8356,'DTEN TCAP Linkage deviceId'!$A$1:$A$20000,1,FALSE)),"No","Yes")</f>
        <v>No</v>
      </c>
      <c r="H8356" s="1" t="str">
        <f>IF(ISNA(VLOOKUP($C8356,'Provisioning Requester'!$F$3:$H$20000,2,FALSE)),"No","Yes")</f>
        <v>No</v>
      </c>
      <c r="I8356" s="1" t="str">
        <f>IF($H8356="Yes",VLOOKUP($C8356,'Provisioning Requester'!$F$3:$H$20000,3,FALSE),"-")</f>
        <v>-</v>
      </c>
      <c r="J8356" s="1" t="str">
        <f>IF(OR(D8356="SVCP", E8356="TRUE"), "No", IF(ISNA(VLOOKUP($C8356,'ProvResponder deviceId'!$A$1:$A$20000,1,FALSE)),"No","Yes"))</f>
        <v>No</v>
      </c>
      <c r="K8356" s="1" t="str">
        <f>IF($J8356="Yes",VLOOKUP($C8356,'ProvResponder deviceId'!$A$1:$C$20000,3,FALSE),"-")</f>
        <v>-</v>
      </c>
      <c r="L8356" s="1" t="str">
        <f t="shared" si="260"/>
        <v/>
      </c>
      <c r="M8356" s="1" t="str">
        <f t="shared" si="261"/>
        <v/>
      </c>
      <c r="N8356" s="1" t="str">
        <f>IF(ISBLANK($C8356),"",IF(ISNA(VLOOKUP($L8356,'result messages'!$H$3:$L$11,2,FALSE)),VLOOKUP($M8356,'result messages'!$H$3:$L$11,2,FALSE),VLOOKUP($L8356,'result messages'!$H$3:$L$11,2,FALSE)))</f>
        <v/>
      </c>
      <c r="O8356" s="1" t="str">
        <f>IF(ISBLANK($C8356),"",IF(ISNA(VLOOKUP($L8356,'result messages'!$H$3:$L$11,3,FALSE)),VLOOKUP($M8356,'result messages'!$H$3:$L$11,3,FALSE),VLOOKUP($L8356,'result messages'!$H$3:$L$11,3,FALSE)))</f>
        <v/>
      </c>
      <c r="P8356" s="1" t="str">
        <f>IF(ISBLANK($C8356),"",IF(ISNA(VLOOKUP($L8356,'result messages'!$H$3:$L$11,4,FALSE)),VLOOKUP($M8356,'result messages'!$H$3:$L$11,4,FALSE),VLOOKUP($L8356,'result messages'!$H$3:$L$11,4,FALSE)))</f>
        <v/>
      </c>
      <c r="Q8356" s="1" t="str">
        <f>IF(ISBLANK($C8356),"",IF(ISNA(VLOOKUP($L8356,'result messages'!$H$3:$L$11,5,FALSE)),VLOOKUP($M8356,'result messages'!$H$3:$L$11,5,FALSE),VLOOKUP($L8356,'result messages'!$H$3:$L$11,5,FALSE)))</f>
        <v/>
      </c>
    </row>
    <row r="8357" spans="1:17">
      <c r="A8357" s="1">
        <v>8354</v>
      </c>
      <c r="B8357" s="1"/>
      <c r="C8357" s="1"/>
      <c r="D8357" s="1"/>
      <c r="E8357" s="6"/>
      <c r="F8357" s="1"/>
      <c r="G8357" s="1" t="str">
        <f>IF(ISNA(VLOOKUP($C8357,'DTEN TCAP Linkage deviceId'!$A$1:$A$20000,1,FALSE)),"No","Yes")</f>
        <v>No</v>
      </c>
      <c r="H8357" s="1" t="str">
        <f>IF(ISNA(VLOOKUP($C8357,'Provisioning Requester'!$F$3:$H$20000,2,FALSE)),"No","Yes")</f>
        <v>No</v>
      </c>
      <c r="I8357" s="1" t="str">
        <f>IF($H8357="Yes",VLOOKUP($C8357,'Provisioning Requester'!$F$3:$H$20000,3,FALSE),"-")</f>
        <v>-</v>
      </c>
      <c r="J8357" s="1" t="str">
        <f>IF(OR(D8357="SVCP", E8357="TRUE"), "No", IF(ISNA(VLOOKUP($C8357,'ProvResponder deviceId'!$A$1:$A$20000,1,FALSE)),"No","Yes"))</f>
        <v>No</v>
      </c>
      <c r="K8357" s="1" t="str">
        <f>IF($J8357="Yes",VLOOKUP($C8357,'ProvResponder deviceId'!$A$1:$C$20000,3,FALSE),"-")</f>
        <v>-</v>
      </c>
      <c r="L8357" s="1" t="str">
        <f t="shared" si="260"/>
        <v/>
      </c>
      <c r="M8357" s="1" t="str">
        <f t="shared" si="261"/>
        <v/>
      </c>
      <c r="N8357" s="1" t="str">
        <f>IF(ISBLANK($C8357),"",IF(ISNA(VLOOKUP($L8357,'result messages'!$H$3:$L$11,2,FALSE)),VLOOKUP($M8357,'result messages'!$H$3:$L$11,2,FALSE),VLOOKUP($L8357,'result messages'!$H$3:$L$11,2,FALSE)))</f>
        <v/>
      </c>
      <c r="O8357" s="1" t="str">
        <f>IF(ISBLANK($C8357),"",IF(ISNA(VLOOKUP($L8357,'result messages'!$H$3:$L$11,3,FALSE)),VLOOKUP($M8357,'result messages'!$H$3:$L$11,3,FALSE),VLOOKUP($L8357,'result messages'!$H$3:$L$11,3,FALSE)))</f>
        <v/>
      </c>
      <c r="P8357" s="1" t="str">
        <f>IF(ISBLANK($C8357),"",IF(ISNA(VLOOKUP($L8357,'result messages'!$H$3:$L$11,4,FALSE)),VLOOKUP($M8357,'result messages'!$H$3:$L$11,4,FALSE),VLOOKUP($L8357,'result messages'!$H$3:$L$11,4,FALSE)))</f>
        <v/>
      </c>
      <c r="Q8357" s="1" t="str">
        <f>IF(ISBLANK($C8357),"",IF(ISNA(VLOOKUP($L8357,'result messages'!$H$3:$L$11,5,FALSE)),VLOOKUP($M8357,'result messages'!$H$3:$L$11,5,FALSE),VLOOKUP($L8357,'result messages'!$H$3:$L$11,5,FALSE)))</f>
        <v/>
      </c>
    </row>
    <row r="8358" spans="1:17">
      <c r="A8358" s="1">
        <v>8355</v>
      </c>
      <c r="B8358" s="1"/>
      <c r="C8358" s="1"/>
      <c r="D8358" s="1"/>
      <c r="E8358" s="6"/>
      <c r="F8358" s="1"/>
      <c r="G8358" s="1" t="str">
        <f>IF(ISNA(VLOOKUP($C8358,'DTEN TCAP Linkage deviceId'!$A$1:$A$20000,1,FALSE)),"No","Yes")</f>
        <v>No</v>
      </c>
      <c r="H8358" s="1" t="str">
        <f>IF(ISNA(VLOOKUP($C8358,'Provisioning Requester'!$F$3:$H$20000,2,FALSE)),"No","Yes")</f>
        <v>No</v>
      </c>
      <c r="I8358" s="1" t="str">
        <f>IF($H8358="Yes",VLOOKUP($C8358,'Provisioning Requester'!$F$3:$H$20000,3,FALSE),"-")</f>
        <v>-</v>
      </c>
      <c r="J8358" s="1" t="str">
        <f>IF(OR(D8358="SVCP", E8358="TRUE"), "No", IF(ISNA(VLOOKUP($C8358,'ProvResponder deviceId'!$A$1:$A$20000,1,FALSE)),"No","Yes"))</f>
        <v>No</v>
      </c>
      <c r="K8358" s="1" t="str">
        <f>IF($J8358="Yes",VLOOKUP($C8358,'ProvResponder deviceId'!$A$1:$C$20000,3,FALSE),"-")</f>
        <v>-</v>
      </c>
      <c r="L8358" s="1" t="str">
        <f t="shared" si="260"/>
        <v/>
      </c>
      <c r="M8358" s="1" t="str">
        <f t="shared" si="261"/>
        <v/>
      </c>
      <c r="N8358" s="1" t="str">
        <f>IF(ISBLANK($C8358),"",IF(ISNA(VLOOKUP($L8358,'result messages'!$H$3:$L$11,2,FALSE)),VLOOKUP($M8358,'result messages'!$H$3:$L$11,2,FALSE),VLOOKUP($L8358,'result messages'!$H$3:$L$11,2,FALSE)))</f>
        <v/>
      </c>
      <c r="O8358" s="1" t="str">
        <f>IF(ISBLANK($C8358),"",IF(ISNA(VLOOKUP($L8358,'result messages'!$H$3:$L$11,3,FALSE)),VLOOKUP($M8358,'result messages'!$H$3:$L$11,3,FALSE),VLOOKUP($L8358,'result messages'!$H$3:$L$11,3,FALSE)))</f>
        <v/>
      </c>
      <c r="P8358" s="1" t="str">
        <f>IF(ISBLANK($C8358),"",IF(ISNA(VLOOKUP($L8358,'result messages'!$H$3:$L$11,4,FALSE)),VLOOKUP($M8358,'result messages'!$H$3:$L$11,4,FALSE),VLOOKUP($L8358,'result messages'!$H$3:$L$11,4,FALSE)))</f>
        <v/>
      </c>
      <c r="Q8358" s="1" t="str">
        <f>IF(ISBLANK($C8358),"",IF(ISNA(VLOOKUP($L8358,'result messages'!$H$3:$L$11,5,FALSE)),VLOOKUP($M8358,'result messages'!$H$3:$L$11,5,FALSE),VLOOKUP($L8358,'result messages'!$H$3:$L$11,5,FALSE)))</f>
        <v/>
      </c>
    </row>
    <row r="8359" spans="1:17">
      <c r="A8359" s="1">
        <v>8356</v>
      </c>
      <c r="B8359" s="1"/>
      <c r="C8359" s="1"/>
      <c r="D8359" s="1"/>
      <c r="E8359" s="6"/>
      <c r="F8359" s="1"/>
      <c r="G8359" s="1" t="str">
        <f>IF(ISNA(VLOOKUP($C8359,'DTEN TCAP Linkage deviceId'!$A$1:$A$20000,1,FALSE)),"No","Yes")</f>
        <v>No</v>
      </c>
      <c r="H8359" s="1" t="str">
        <f>IF(ISNA(VLOOKUP($C8359,'Provisioning Requester'!$F$3:$H$20000,2,FALSE)),"No","Yes")</f>
        <v>No</v>
      </c>
      <c r="I8359" s="1" t="str">
        <f>IF($H8359="Yes",VLOOKUP($C8359,'Provisioning Requester'!$F$3:$H$20000,3,FALSE),"-")</f>
        <v>-</v>
      </c>
      <c r="J8359" s="1" t="str">
        <f>IF(OR(D8359="SVCP", E8359="TRUE"), "No", IF(ISNA(VLOOKUP($C8359,'ProvResponder deviceId'!$A$1:$A$20000,1,FALSE)),"No","Yes"))</f>
        <v>No</v>
      </c>
      <c r="K8359" s="1" t="str">
        <f>IF($J8359="Yes",VLOOKUP($C8359,'ProvResponder deviceId'!$A$1:$C$20000,3,FALSE),"-")</f>
        <v>-</v>
      </c>
      <c r="L8359" s="1" t="str">
        <f t="shared" si="260"/>
        <v/>
      </c>
      <c r="M8359" s="1" t="str">
        <f t="shared" si="261"/>
        <v/>
      </c>
      <c r="N8359" s="1" t="str">
        <f>IF(ISBLANK($C8359),"",IF(ISNA(VLOOKUP($L8359,'result messages'!$H$3:$L$11,2,FALSE)),VLOOKUP($M8359,'result messages'!$H$3:$L$11,2,FALSE),VLOOKUP($L8359,'result messages'!$H$3:$L$11,2,FALSE)))</f>
        <v/>
      </c>
      <c r="O8359" s="1" t="str">
        <f>IF(ISBLANK($C8359),"",IF(ISNA(VLOOKUP($L8359,'result messages'!$H$3:$L$11,3,FALSE)),VLOOKUP($M8359,'result messages'!$H$3:$L$11,3,FALSE),VLOOKUP($L8359,'result messages'!$H$3:$L$11,3,FALSE)))</f>
        <v/>
      </c>
      <c r="P8359" s="1" t="str">
        <f>IF(ISBLANK($C8359),"",IF(ISNA(VLOOKUP($L8359,'result messages'!$H$3:$L$11,4,FALSE)),VLOOKUP($M8359,'result messages'!$H$3:$L$11,4,FALSE),VLOOKUP($L8359,'result messages'!$H$3:$L$11,4,FALSE)))</f>
        <v/>
      </c>
      <c r="Q8359" s="1" t="str">
        <f>IF(ISBLANK($C8359),"",IF(ISNA(VLOOKUP($L8359,'result messages'!$H$3:$L$11,5,FALSE)),VLOOKUP($M8359,'result messages'!$H$3:$L$11,5,FALSE),VLOOKUP($L8359,'result messages'!$H$3:$L$11,5,FALSE)))</f>
        <v/>
      </c>
    </row>
    <row r="8360" spans="1:17">
      <c r="A8360" s="1">
        <v>8357</v>
      </c>
      <c r="B8360" s="1"/>
      <c r="C8360" s="1"/>
      <c r="D8360" s="1"/>
      <c r="E8360" s="6"/>
      <c r="F8360" s="1"/>
      <c r="G8360" s="1" t="str">
        <f>IF(ISNA(VLOOKUP($C8360,'DTEN TCAP Linkage deviceId'!$A$1:$A$20000,1,FALSE)),"No","Yes")</f>
        <v>No</v>
      </c>
      <c r="H8360" s="1" t="str">
        <f>IF(ISNA(VLOOKUP($C8360,'Provisioning Requester'!$F$3:$H$20000,2,FALSE)),"No","Yes")</f>
        <v>No</v>
      </c>
      <c r="I8360" s="1" t="str">
        <f>IF($H8360="Yes",VLOOKUP($C8360,'Provisioning Requester'!$F$3:$H$20000,3,FALSE),"-")</f>
        <v>-</v>
      </c>
      <c r="J8360" s="1" t="str">
        <f>IF(OR(D8360="SVCP", E8360="TRUE"), "No", IF(ISNA(VLOOKUP($C8360,'ProvResponder deviceId'!$A$1:$A$20000,1,FALSE)),"No","Yes"))</f>
        <v>No</v>
      </c>
      <c r="K8360" s="1" t="str">
        <f>IF($J8360="Yes",VLOOKUP($C8360,'ProvResponder deviceId'!$A$1:$C$20000,3,FALSE),"-")</f>
        <v>-</v>
      </c>
      <c r="L8360" s="1" t="str">
        <f t="shared" si="260"/>
        <v/>
      </c>
      <c r="M8360" s="1" t="str">
        <f t="shared" si="261"/>
        <v/>
      </c>
      <c r="N8360" s="1" t="str">
        <f>IF(ISBLANK($C8360),"",IF(ISNA(VLOOKUP($L8360,'result messages'!$H$3:$L$11,2,FALSE)),VLOOKUP($M8360,'result messages'!$H$3:$L$11,2,FALSE),VLOOKUP($L8360,'result messages'!$H$3:$L$11,2,FALSE)))</f>
        <v/>
      </c>
      <c r="O8360" s="1" t="str">
        <f>IF(ISBLANK($C8360),"",IF(ISNA(VLOOKUP($L8360,'result messages'!$H$3:$L$11,3,FALSE)),VLOOKUP($M8360,'result messages'!$H$3:$L$11,3,FALSE),VLOOKUP($L8360,'result messages'!$H$3:$L$11,3,FALSE)))</f>
        <v/>
      </c>
      <c r="P8360" s="1" t="str">
        <f>IF(ISBLANK($C8360),"",IF(ISNA(VLOOKUP($L8360,'result messages'!$H$3:$L$11,4,FALSE)),VLOOKUP($M8360,'result messages'!$H$3:$L$11,4,FALSE),VLOOKUP($L8360,'result messages'!$H$3:$L$11,4,FALSE)))</f>
        <v/>
      </c>
      <c r="Q8360" s="1" t="str">
        <f>IF(ISBLANK($C8360),"",IF(ISNA(VLOOKUP($L8360,'result messages'!$H$3:$L$11,5,FALSE)),VLOOKUP($M8360,'result messages'!$H$3:$L$11,5,FALSE),VLOOKUP($L8360,'result messages'!$H$3:$L$11,5,FALSE)))</f>
        <v/>
      </c>
    </row>
    <row r="8361" spans="1:17">
      <c r="A8361" s="1">
        <v>8358</v>
      </c>
      <c r="B8361" s="1"/>
      <c r="C8361" s="1"/>
      <c r="D8361" s="1"/>
      <c r="E8361" s="6"/>
      <c r="F8361" s="1"/>
      <c r="G8361" s="1" t="str">
        <f>IF(ISNA(VLOOKUP($C8361,'DTEN TCAP Linkage deviceId'!$A$1:$A$20000,1,FALSE)),"No","Yes")</f>
        <v>No</v>
      </c>
      <c r="H8361" s="1" t="str">
        <f>IF(ISNA(VLOOKUP($C8361,'Provisioning Requester'!$F$3:$H$20000,2,FALSE)),"No","Yes")</f>
        <v>No</v>
      </c>
      <c r="I8361" s="1" t="str">
        <f>IF($H8361="Yes",VLOOKUP($C8361,'Provisioning Requester'!$F$3:$H$20000,3,FALSE),"-")</f>
        <v>-</v>
      </c>
      <c r="J8361" s="1" t="str">
        <f>IF(OR(D8361="SVCP", E8361="TRUE"), "No", IF(ISNA(VLOOKUP($C8361,'ProvResponder deviceId'!$A$1:$A$20000,1,FALSE)),"No","Yes"))</f>
        <v>No</v>
      </c>
      <c r="K8361" s="1" t="str">
        <f>IF($J8361="Yes",VLOOKUP($C8361,'ProvResponder deviceId'!$A$1:$C$20000,3,FALSE),"-")</f>
        <v>-</v>
      </c>
      <c r="L8361" s="1" t="str">
        <f t="shared" si="260"/>
        <v/>
      </c>
      <c r="M8361" s="1" t="str">
        <f t="shared" si="261"/>
        <v/>
      </c>
      <c r="N8361" s="1" t="str">
        <f>IF(ISBLANK($C8361),"",IF(ISNA(VLOOKUP($L8361,'result messages'!$H$3:$L$11,2,FALSE)),VLOOKUP($M8361,'result messages'!$H$3:$L$11,2,FALSE),VLOOKUP($L8361,'result messages'!$H$3:$L$11,2,FALSE)))</f>
        <v/>
      </c>
      <c r="O8361" s="1" t="str">
        <f>IF(ISBLANK($C8361),"",IF(ISNA(VLOOKUP($L8361,'result messages'!$H$3:$L$11,3,FALSE)),VLOOKUP($M8361,'result messages'!$H$3:$L$11,3,FALSE),VLOOKUP($L8361,'result messages'!$H$3:$L$11,3,FALSE)))</f>
        <v/>
      </c>
      <c r="P8361" s="1" t="str">
        <f>IF(ISBLANK($C8361),"",IF(ISNA(VLOOKUP($L8361,'result messages'!$H$3:$L$11,4,FALSE)),VLOOKUP($M8361,'result messages'!$H$3:$L$11,4,FALSE),VLOOKUP($L8361,'result messages'!$H$3:$L$11,4,FALSE)))</f>
        <v/>
      </c>
      <c r="Q8361" s="1" t="str">
        <f>IF(ISBLANK($C8361),"",IF(ISNA(VLOOKUP($L8361,'result messages'!$H$3:$L$11,5,FALSE)),VLOOKUP($M8361,'result messages'!$H$3:$L$11,5,FALSE),VLOOKUP($L8361,'result messages'!$H$3:$L$11,5,FALSE)))</f>
        <v/>
      </c>
    </row>
    <row r="8362" spans="1:17">
      <c r="A8362" s="1">
        <v>8359</v>
      </c>
      <c r="B8362" s="1"/>
      <c r="C8362" s="1"/>
      <c r="D8362" s="1"/>
      <c r="E8362" s="6"/>
      <c r="F8362" s="1"/>
      <c r="G8362" s="1" t="str">
        <f>IF(ISNA(VLOOKUP($C8362,'DTEN TCAP Linkage deviceId'!$A$1:$A$20000,1,FALSE)),"No","Yes")</f>
        <v>No</v>
      </c>
      <c r="H8362" s="1" t="str">
        <f>IF(ISNA(VLOOKUP($C8362,'Provisioning Requester'!$F$3:$H$20000,2,FALSE)),"No","Yes")</f>
        <v>No</v>
      </c>
      <c r="I8362" s="1" t="str">
        <f>IF($H8362="Yes",VLOOKUP($C8362,'Provisioning Requester'!$F$3:$H$20000,3,FALSE),"-")</f>
        <v>-</v>
      </c>
      <c r="J8362" s="1" t="str">
        <f>IF(OR(D8362="SVCP", E8362="TRUE"), "No", IF(ISNA(VLOOKUP($C8362,'ProvResponder deviceId'!$A$1:$A$20000,1,FALSE)),"No","Yes"))</f>
        <v>No</v>
      </c>
      <c r="K8362" s="1" t="str">
        <f>IF($J8362="Yes",VLOOKUP($C8362,'ProvResponder deviceId'!$A$1:$C$20000,3,FALSE),"-")</f>
        <v>-</v>
      </c>
      <c r="L8362" s="1" t="str">
        <f t="shared" si="260"/>
        <v/>
      </c>
      <c r="M8362" s="1" t="str">
        <f t="shared" si="261"/>
        <v/>
      </c>
      <c r="N8362" s="1" t="str">
        <f>IF(ISBLANK($C8362),"",IF(ISNA(VLOOKUP($L8362,'result messages'!$H$3:$L$11,2,FALSE)),VLOOKUP($M8362,'result messages'!$H$3:$L$11,2,FALSE),VLOOKUP($L8362,'result messages'!$H$3:$L$11,2,FALSE)))</f>
        <v/>
      </c>
      <c r="O8362" s="1" t="str">
        <f>IF(ISBLANK($C8362),"",IF(ISNA(VLOOKUP($L8362,'result messages'!$H$3:$L$11,3,FALSE)),VLOOKUP($M8362,'result messages'!$H$3:$L$11,3,FALSE),VLOOKUP($L8362,'result messages'!$H$3:$L$11,3,FALSE)))</f>
        <v/>
      </c>
      <c r="P8362" s="1" t="str">
        <f>IF(ISBLANK($C8362),"",IF(ISNA(VLOOKUP($L8362,'result messages'!$H$3:$L$11,4,FALSE)),VLOOKUP($M8362,'result messages'!$H$3:$L$11,4,FALSE),VLOOKUP($L8362,'result messages'!$H$3:$L$11,4,FALSE)))</f>
        <v/>
      </c>
      <c r="Q8362" s="1" t="str">
        <f>IF(ISBLANK($C8362),"",IF(ISNA(VLOOKUP($L8362,'result messages'!$H$3:$L$11,5,FALSE)),VLOOKUP($M8362,'result messages'!$H$3:$L$11,5,FALSE),VLOOKUP($L8362,'result messages'!$H$3:$L$11,5,FALSE)))</f>
        <v/>
      </c>
    </row>
    <row r="8363" spans="1:17">
      <c r="A8363" s="1">
        <v>8360</v>
      </c>
      <c r="B8363" s="1"/>
      <c r="C8363" s="1"/>
      <c r="D8363" s="1"/>
      <c r="E8363" s="6"/>
      <c r="F8363" s="1"/>
      <c r="G8363" s="1" t="str">
        <f>IF(ISNA(VLOOKUP($C8363,'DTEN TCAP Linkage deviceId'!$A$1:$A$20000,1,FALSE)),"No","Yes")</f>
        <v>No</v>
      </c>
      <c r="H8363" s="1" t="str">
        <f>IF(ISNA(VLOOKUP($C8363,'Provisioning Requester'!$F$3:$H$20000,2,FALSE)),"No","Yes")</f>
        <v>No</v>
      </c>
      <c r="I8363" s="1" t="str">
        <f>IF($H8363="Yes",VLOOKUP($C8363,'Provisioning Requester'!$F$3:$H$20000,3,FALSE),"-")</f>
        <v>-</v>
      </c>
      <c r="J8363" s="1" t="str">
        <f>IF(OR(D8363="SVCP", E8363="TRUE"), "No", IF(ISNA(VLOOKUP($C8363,'ProvResponder deviceId'!$A$1:$A$20000,1,FALSE)),"No","Yes"))</f>
        <v>No</v>
      </c>
      <c r="K8363" s="1" t="str">
        <f>IF($J8363="Yes",VLOOKUP($C8363,'ProvResponder deviceId'!$A$1:$C$20000,3,FALSE),"-")</f>
        <v>-</v>
      </c>
      <c r="L8363" s="1" t="str">
        <f t="shared" si="260"/>
        <v/>
      </c>
      <c r="M8363" s="1" t="str">
        <f t="shared" si="261"/>
        <v/>
      </c>
      <c r="N8363" s="1" t="str">
        <f>IF(ISBLANK($C8363),"",IF(ISNA(VLOOKUP($L8363,'result messages'!$H$3:$L$11,2,FALSE)),VLOOKUP($M8363,'result messages'!$H$3:$L$11,2,FALSE),VLOOKUP($L8363,'result messages'!$H$3:$L$11,2,FALSE)))</f>
        <v/>
      </c>
      <c r="O8363" s="1" t="str">
        <f>IF(ISBLANK($C8363),"",IF(ISNA(VLOOKUP($L8363,'result messages'!$H$3:$L$11,3,FALSE)),VLOOKUP($M8363,'result messages'!$H$3:$L$11,3,FALSE),VLOOKUP($L8363,'result messages'!$H$3:$L$11,3,FALSE)))</f>
        <v/>
      </c>
      <c r="P8363" s="1" t="str">
        <f>IF(ISBLANK($C8363),"",IF(ISNA(VLOOKUP($L8363,'result messages'!$H$3:$L$11,4,FALSE)),VLOOKUP($M8363,'result messages'!$H$3:$L$11,4,FALSE),VLOOKUP($L8363,'result messages'!$H$3:$L$11,4,FALSE)))</f>
        <v/>
      </c>
      <c r="Q8363" s="1" t="str">
        <f>IF(ISBLANK($C8363),"",IF(ISNA(VLOOKUP($L8363,'result messages'!$H$3:$L$11,5,FALSE)),VLOOKUP($M8363,'result messages'!$H$3:$L$11,5,FALSE),VLOOKUP($L8363,'result messages'!$H$3:$L$11,5,FALSE)))</f>
        <v/>
      </c>
    </row>
    <row r="8364" spans="1:17">
      <c r="A8364" s="1">
        <v>8361</v>
      </c>
      <c r="B8364" s="1"/>
      <c r="C8364" s="1"/>
      <c r="D8364" s="1"/>
      <c r="E8364" s="6"/>
      <c r="F8364" s="1"/>
      <c r="G8364" s="1" t="str">
        <f>IF(ISNA(VLOOKUP($C8364,'DTEN TCAP Linkage deviceId'!$A$1:$A$20000,1,FALSE)),"No","Yes")</f>
        <v>No</v>
      </c>
      <c r="H8364" s="1" t="str">
        <f>IF(ISNA(VLOOKUP($C8364,'Provisioning Requester'!$F$3:$H$20000,2,FALSE)),"No","Yes")</f>
        <v>No</v>
      </c>
      <c r="I8364" s="1" t="str">
        <f>IF($H8364="Yes",VLOOKUP($C8364,'Provisioning Requester'!$F$3:$H$20000,3,FALSE),"-")</f>
        <v>-</v>
      </c>
      <c r="J8364" s="1" t="str">
        <f>IF(OR(D8364="SVCP", E8364="TRUE"), "No", IF(ISNA(VLOOKUP($C8364,'ProvResponder deviceId'!$A$1:$A$20000,1,FALSE)),"No","Yes"))</f>
        <v>No</v>
      </c>
      <c r="K8364" s="1" t="str">
        <f>IF($J8364="Yes",VLOOKUP($C8364,'ProvResponder deviceId'!$A$1:$C$20000,3,FALSE),"-")</f>
        <v>-</v>
      </c>
      <c r="L8364" s="1" t="str">
        <f t="shared" si="260"/>
        <v/>
      </c>
      <c r="M8364" s="1" t="str">
        <f t="shared" si="261"/>
        <v/>
      </c>
      <c r="N8364" s="1" t="str">
        <f>IF(ISBLANK($C8364),"",IF(ISNA(VLOOKUP($L8364,'result messages'!$H$3:$L$11,2,FALSE)),VLOOKUP($M8364,'result messages'!$H$3:$L$11,2,FALSE),VLOOKUP($L8364,'result messages'!$H$3:$L$11,2,FALSE)))</f>
        <v/>
      </c>
      <c r="O8364" s="1" t="str">
        <f>IF(ISBLANK($C8364),"",IF(ISNA(VLOOKUP($L8364,'result messages'!$H$3:$L$11,3,FALSE)),VLOOKUP($M8364,'result messages'!$H$3:$L$11,3,FALSE),VLOOKUP($L8364,'result messages'!$H$3:$L$11,3,FALSE)))</f>
        <v/>
      </c>
      <c r="P8364" s="1" t="str">
        <f>IF(ISBLANK($C8364),"",IF(ISNA(VLOOKUP($L8364,'result messages'!$H$3:$L$11,4,FALSE)),VLOOKUP($M8364,'result messages'!$H$3:$L$11,4,FALSE),VLOOKUP($L8364,'result messages'!$H$3:$L$11,4,FALSE)))</f>
        <v/>
      </c>
      <c r="Q8364" s="1" t="str">
        <f>IF(ISBLANK($C8364),"",IF(ISNA(VLOOKUP($L8364,'result messages'!$H$3:$L$11,5,FALSE)),VLOOKUP($M8364,'result messages'!$H$3:$L$11,5,FALSE),VLOOKUP($L8364,'result messages'!$H$3:$L$11,5,FALSE)))</f>
        <v/>
      </c>
    </row>
    <row r="8365" spans="1:17">
      <c r="A8365" s="1">
        <v>8362</v>
      </c>
      <c r="B8365" s="1"/>
      <c r="C8365" s="1"/>
      <c r="D8365" s="1"/>
      <c r="E8365" s="6"/>
      <c r="F8365" s="1"/>
      <c r="G8365" s="1" t="str">
        <f>IF(ISNA(VLOOKUP($C8365,'DTEN TCAP Linkage deviceId'!$A$1:$A$20000,1,FALSE)),"No","Yes")</f>
        <v>No</v>
      </c>
      <c r="H8365" s="1" t="str">
        <f>IF(ISNA(VLOOKUP($C8365,'Provisioning Requester'!$F$3:$H$20000,2,FALSE)),"No","Yes")</f>
        <v>No</v>
      </c>
      <c r="I8365" s="1" t="str">
        <f>IF($H8365="Yes",VLOOKUP($C8365,'Provisioning Requester'!$F$3:$H$20000,3,FALSE),"-")</f>
        <v>-</v>
      </c>
      <c r="J8365" s="1" t="str">
        <f>IF(OR(D8365="SVCP", E8365="TRUE"), "No", IF(ISNA(VLOOKUP($C8365,'ProvResponder deviceId'!$A$1:$A$20000,1,FALSE)),"No","Yes"))</f>
        <v>No</v>
      </c>
      <c r="K8365" s="1" t="str">
        <f>IF($J8365="Yes",VLOOKUP($C8365,'ProvResponder deviceId'!$A$1:$C$20000,3,FALSE),"-")</f>
        <v>-</v>
      </c>
      <c r="L8365" s="1" t="str">
        <f t="shared" si="260"/>
        <v/>
      </c>
      <c r="M8365" s="1" t="str">
        <f t="shared" si="261"/>
        <v/>
      </c>
      <c r="N8365" s="1" t="str">
        <f>IF(ISBLANK($C8365),"",IF(ISNA(VLOOKUP($L8365,'result messages'!$H$3:$L$11,2,FALSE)),VLOOKUP($M8365,'result messages'!$H$3:$L$11,2,FALSE),VLOOKUP($L8365,'result messages'!$H$3:$L$11,2,FALSE)))</f>
        <v/>
      </c>
      <c r="O8365" s="1" t="str">
        <f>IF(ISBLANK($C8365),"",IF(ISNA(VLOOKUP($L8365,'result messages'!$H$3:$L$11,3,FALSE)),VLOOKUP($M8365,'result messages'!$H$3:$L$11,3,FALSE),VLOOKUP($L8365,'result messages'!$H$3:$L$11,3,FALSE)))</f>
        <v/>
      </c>
      <c r="P8365" s="1" t="str">
        <f>IF(ISBLANK($C8365),"",IF(ISNA(VLOOKUP($L8365,'result messages'!$H$3:$L$11,4,FALSE)),VLOOKUP($M8365,'result messages'!$H$3:$L$11,4,FALSE),VLOOKUP($L8365,'result messages'!$H$3:$L$11,4,FALSE)))</f>
        <v/>
      </c>
      <c r="Q8365" s="1" t="str">
        <f>IF(ISBLANK($C8365),"",IF(ISNA(VLOOKUP($L8365,'result messages'!$H$3:$L$11,5,FALSE)),VLOOKUP($M8365,'result messages'!$H$3:$L$11,5,FALSE),VLOOKUP($L8365,'result messages'!$H$3:$L$11,5,FALSE)))</f>
        <v/>
      </c>
    </row>
    <row r="8366" spans="1:17">
      <c r="A8366" s="1">
        <v>8363</v>
      </c>
      <c r="B8366" s="1"/>
      <c r="C8366" s="1"/>
      <c r="D8366" s="1"/>
      <c r="E8366" s="6"/>
      <c r="F8366" s="1"/>
      <c r="G8366" s="1" t="str">
        <f>IF(ISNA(VLOOKUP($C8366,'DTEN TCAP Linkage deviceId'!$A$1:$A$20000,1,FALSE)),"No","Yes")</f>
        <v>No</v>
      </c>
      <c r="H8366" s="1" t="str">
        <f>IF(ISNA(VLOOKUP($C8366,'Provisioning Requester'!$F$3:$H$20000,2,FALSE)),"No","Yes")</f>
        <v>No</v>
      </c>
      <c r="I8366" s="1" t="str">
        <f>IF($H8366="Yes",VLOOKUP($C8366,'Provisioning Requester'!$F$3:$H$20000,3,FALSE),"-")</f>
        <v>-</v>
      </c>
      <c r="J8366" s="1" t="str">
        <f>IF(OR(D8366="SVCP", E8366="TRUE"), "No", IF(ISNA(VLOOKUP($C8366,'ProvResponder deviceId'!$A$1:$A$20000,1,FALSE)),"No","Yes"))</f>
        <v>No</v>
      </c>
      <c r="K8366" s="1" t="str">
        <f>IF($J8366="Yes",VLOOKUP($C8366,'ProvResponder deviceId'!$A$1:$C$20000,3,FALSE),"-")</f>
        <v>-</v>
      </c>
      <c r="L8366" s="1" t="str">
        <f t="shared" si="260"/>
        <v/>
      </c>
      <c r="M8366" s="1" t="str">
        <f t="shared" si="261"/>
        <v/>
      </c>
      <c r="N8366" s="1" t="str">
        <f>IF(ISBLANK($C8366),"",IF(ISNA(VLOOKUP($L8366,'result messages'!$H$3:$L$11,2,FALSE)),VLOOKUP($M8366,'result messages'!$H$3:$L$11,2,FALSE),VLOOKUP($L8366,'result messages'!$H$3:$L$11,2,FALSE)))</f>
        <v/>
      </c>
      <c r="O8366" s="1" t="str">
        <f>IF(ISBLANK($C8366),"",IF(ISNA(VLOOKUP($L8366,'result messages'!$H$3:$L$11,3,FALSE)),VLOOKUP($M8366,'result messages'!$H$3:$L$11,3,FALSE),VLOOKUP($L8366,'result messages'!$H$3:$L$11,3,FALSE)))</f>
        <v/>
      </c>
      <c r="P8366" s="1" t="str">
        <f>IF(ISBLANK($C8366),"",IF(ISNA(VLOOKUP($L8366,'result messages'!$H$3:$L$11,4,FALSE)),VLOOKUP($M8366,'result messages'!$H$3:$L$11,4,FALSE),VLOOKUP($L8366,'result messages'!$H$3:$L$11,4,FALSE)))</f>
        <v/>
      </c>
      <c r="Q8366" s="1" t="str">
        <f>IF(ISBLANK($C8366),"",IF(ISNA(VLOOKUP($L8366,'result messages'!$H$3:$L$11,5,FALSE)),VLOOKUP($M8366,'result messages'!$H$3:$L$11,5,FALSE),VLOOKUP($L8366,'result messages'!$H$3:$L$11,5,FALSE)))</f>
        <v/>
      </c>
    </row>
    <row r="8367" spans="1:17">
      <c r="A8367" s="1">
        <v>8364</v>
      </c>
      <c r="B8367" s="1"/>
      <c r="C8367" s="1"/>
      <c r="D8367" s="1"/>
      <c r="E8367" s="6"/>
      <c r="F8367" s="1"/>
      <c r="G8367" s="1" t="str">
        <f>IF(ISNA(VLOOKUP($C8367,'DTEN TCAP Linkage deviceId'!$A$1:$A$20000,1,FALSE)),"No","Yes")</f>
        <v>No</v>
      </c>
      <c r="H8367" s="1" t="str">
        <f>IF(ISNA(VLOOKUP($C8367,'Provisioning Requester'!$F$3:$H$20000,2,FALSE)),"No","Yes")</f>
        <v>No</v>
      </c>
      <c r="I8367" s="1" t="str">
        <f>IF($H8367="Yes",VLOOKUP($C8367,'Provisioning Requester'!$F$3:$H$20000,3,FALSE),"-")</f>
        <v>-</v>
      </c>
      <c r="J8367" s="1" t="str">
        <f>IF(OR(D8367="SVCP", E8367="TRUE"), "No", IF(ISNA(VLOOKUP($C8367,'ProvResponder deviceId'!$A$1:$A$20000,1,FALSE)),"No","Yes"))</f>
        <v>No</v>
      </c>
      <c r="K8367" s="1" t="str">
        <f>IF($J8367="Yes",VLOOKUP($C8367,'ProvResponder deviceId'!$A$1:$C$20000,3,FALSE),"-")</f>
        <v>-</v>
      </c>
      <c r="L8367" s="1" t="str">
        <f t="shared" si="260"/>
        <v/>
      </c>
      <c r="M8367" s="1" t="str">
        <f t="shared" si="261"/>
        <v/>
      </c>
      <c r="N8367" s="1" t="str">
        <f>IF(ISBLANK($C8367),"",IF(ISNA(VLOOKUP($L8367,'result messages'!$H$3:$L$11,2,FALSE)),VLOOKUP($M8367,'result messages'!$H$3:$L$11,2,FALSE),VLOOKUP($L8367,'result messages'!$H$3:$L$11,2,FALSE)))</f>
        <v/>
      </c>
      <c r="O8367" s="1" t="str">
        <f>IF(ISBLANK($C8367),"",IF(ISNA(VLOOKUP($L8367,'result messages'!$H$3:$L$11,3,FALSE)),VLOOKUP($M8367,'result messages'!$H$3:$L$11,3,FALSE),VLOOKUP($L8367,'result messages'!$H$3:$L$11,3,FALSE)))</f>
        <v/>
      </c>
      <c r="P8367" s="1" t="str">
        <f>IF(ISBLANK($C8367),"",IF(ISNA(VLOOKUP($L8367,'result messages'!$H$3:$L$11,4,FALSE)),VLOOKUP($M8367,'result messages'!$H$3:$L$11,4,FALSE),VLOOKUP($L8367,'result messages'!$H$3:$L$11,4,FALSE)))</f>
        <v/>
      </c>
      <c r="Q8367" s="1" t="str">
        <f>IF(ISBLANK($C8367),"",IF(ISNA(VLOOKUP($L8367,'result messages'!$H$3:$L$11,5,FALSE)),VLOOKUP($M8367,'result messages'!$H$3:$L$11,5,FALSE),VLOOKUP($L8367,'result messages'!$H$3:$L$11,5,FALSE)))</f>
        <v/>
      </c>
    </row>
    <row r="8368" spans="1:17">
      <c r="A8368" s="1">
        <v>8365</v>
      </c>
      <c r="B8368" s="1"/>
      <c r="C8368" s="1"/>
      <c r="D8368" s="1"/>
      <c r="E8368" s="6"/>
      <c r="F8368" s="1"/>
      <c r="G8368" s="1" t="str">
        <f>IF(ISNA(VLOOKUP($C8368,'DTEN TCAP Linkage deviceId'!$A$1:$A$20000,1,FALSE)),"No","Yes")</f>
        <v>No</v>
      </c>
      <c r="H8368" s="1" t="str">
        <f>IF(ISNA(VLOOKUP($C8368,'Provisioning Requester'!$F$3:$H$20000,2,FALSE)),"No","Yes")</f>
        <v>No</v>
      </c>
      <c r="I8368" s="1" t="str">
        <f>IF($H8368="Yes",VLOOKUP($C8368,'Provisioning Requester'!$F$3:$H$20000,3,FALSE),"-")</f>
        <v>-</v>
      </c>
      <c r="J8368" s="1" t="str">
        <f>IF(OR(D8368="SVCP", E8368="TRUE"), "No", IF(ISNA(VLOOKUP($C8368,'ProvResponder deviceId'!$A$1:$A$20000,1,FALSE)),"No","Yes"))</f>
        <v>No</v>
      </c>
      <c r="K8368" s="1" t="str">
        <f>IF($J8368="Yes",VLOOKUP($C8368,'ProvResponder deviceId'!$A$1:$C$20000,3,FALSE),"-")</f>
        <v>-</v>
      </c>
      <c r="L8368" s="1" t="str">
        <f t="shared" si="260"/>
        <v/>
      </c>
      <c r="M8368" s="1" t="str">
        <f t="shared" si="261"/>
        <v/>
      </c>
      <c r="N8368" s="1" t="str">
        <f>IF(ISBLANK($C8368),"",IF(ISNA(VLOOKUP($L8368,'result messages'!$H$3:$L$11,2,FALSE)),VLOOKUP($M8368,'result messages'!$H$3:$L$11,2,FALSE),VLOOKUP($L8368,'result messages'!$H$3:$L$11,2,FALSE)))</f>
        <v/>
      </c>
      <c r="O8368" s="1" t="str">
        <f>IF(ISBLANK($C8368),"",IF(ISNA(VLOOKUP($L8368,'result messages'!$H$3:$L$11,3,FALSE)),VLOOKUP($M8368,'result messages'!$H$3:$L$11,3,FALSE),VLOOKUP($L8368,'result messages'!$H$3:$L$11,3,FALSE)))</f>
        <v/>
      </c>
      <c r="P8368" s="1" t="str">
        <f>IF(ISBLANK($C8368),"",IF(ISNA(VLOOKUP($L8368,'result messages'!$H$3:$L$11,4,FALSE)),VLOOKUP($M8368,'result messages'!$H$3:$L$11,4,FALSE),VLOOKUP($L8368,'result messages'!$H$3:$L$11,4,FALSE)))</f>
        <v/>
      </c>
      <c r="Q8368" s="1" t="str">
        <f>IF(ISBLANK($C8368),"",IF(ISNA(VLOOKUP($L8368,'result messages'!$H$3:$L$11,5,FALSE)),VLOOKUP($M8368,'result messages'!$H$3:$L$11,5,FALSE),VLOOKUP($L8368,'result messages'!$H$3:$L$11,5,FALSE)))</f>
        <v/>
      </c>
    </row>
    <row r="8369" spans="1:17">
      <c r="A8369" s="1">
        <v>8366</v>
      </c>
      <c r="B8369" s="1"/>
      <c r="C8369" s="1"/>
      <c r="D8369" s="1"/>
      <c r="E8369" s="6"/>
      <c r="F8369" s="1"/>
      <c r="G8369" s="1" t="str">
        <f>IF(ISNA(VLOOKUP($C8369,'DTEN TCAP Linkage deviceId'!$A$1:$A$20000,1,FALSE)),"No","Yes")</f>
        <v>No</v>
      </c>
      <c r="H8369" s="1" t="str">
        <f>IF(ISNA(VLOOKUP($C8369,'Provisioning Requester'!$F$3:$H$20000,2,FALSE)),"No","Yes")</f>
        <v>No</v>
      </c>
      <c r="I8369" s="1" t="str">
        <f>IF($H8369="Yes",VLOOKUP($C8369,'Provisioning Requester'!$F$3:$H$20000,3,FALSE),"-")</f>
        <v>-</v>
      </c>
      <c r="J8369" s="1" t="str">
        <f>IF(OR(D8369="SVCP", E8369="TRUE"), "No", IF(ISNA(VLOOKUP($C8369,'ProvResponder deviceId'!$A$1:$A$20000,1,FALSE)),"No","Yes"))</f>
        <v>No</v>
      </c>
      <c r="K8369" s="1" t="str">
        <f>IF($J8369="Yes",VLOOKUP($C8369,'ProvResponder deviceId'!$A$1:$C$20000,3,FALSE),"-")</f>
        <v>-</v>
      </c>
      <c r="L8369" s="1" t="str">
        <f t="shared" si="260"/>
        <v/>
      </c>
      <c r="M8369" s="1" t="str">
        <f t="shared" si="261"/>
        <v/>
      </c>
      <c r="N8369" s="1" t="str">
        <f>IF(ISBLANK($C8369),"",IF(ISNA(VLOOKUP($L8369,'result messages'!$H$3:$L$11,2,FALSE)),VLOOKUP($M8369,'result messages'!$H$3:$L$11,2,FALSE),VLOOKUP($L8369,'result messages'!$H$3:$L$11,2,FALSE)))</f>
        <v/>
      </c>
      <c r="O8369" s="1" t="str">
        <f>IF(ISBLANK($C8369),"",IF(ISNA(VLOOKUP($L8369,'result messages'!$H$3:$L$11,3,FALSE)),VLOOKUP($M8369,'result messages'!$H$3:$L$11,3,FALSE),VLOOKUP($L8369,'result messages'!$H$3:$L$11,3,FALSE)))</f>
        <v/>
      </c>
      <c r="P8369" s="1" t="str">
        <f>IF(ISBLANK($C8369),"",IF(ISNA(VLOOKUP($L8369,'result messages'!$H$3:$L$11,4,FALSE)),VLOOKUP($M8369,'result messages'!$H$3:$L$11,4,FALSE),VLOOKUP($L8369,'result messages'!$H$3:$L$11,4,FALSE)))</f>
        <v/>
      </c>
      <c r="Q8369" s="1" t="str">
        <f>IF(ISBLANK($C8369),"",IF(ISNA(VLOOKUP($L8369,'result messages'!$H$3:$L$11,5,FALSE)),VLOOKUP($M8369,'result messages'!$H$3:$L$11,5,FALSE),VLOOKUP($L8369,'result messages'!$H$3:$L$11,5,FALSE)))</f>
        <v/>
      </c>
    </row>
    <row r="8370" spans="1:17">
      <c r="A8370" s="1">
        <v>8367</v>
      </c>
      <c r="B8370" s="1"/>
      <c r="C8370" s="1"/>
      <c r="D8370" s="1"/>
      <c r="E8370" s="6"/>
      <c r="F8370" s="1"/>
      <c r="G8370" s="1" t="str">
        <f>IF(ISNA(VLOOKUP($C8370,'DTEN TCAP Linkage deviceId'!$A$1:$A$20000,1,FALSE)),"No","Yes")</f>
        <v>No</v>
      </c>
      <c r="H8370" s="1" t="str">
        <f>IF(ISNA(VLOOKUP($C8370,'Provisioning Requester'!$F$3:$H$20000,2,FALSE)),"No","Yes")</f>
        <v>No</v>
      </c>
      <c r="I8370" s="1" t="str">
        <f>IF($H8370="Yes",VLOOKUP($C8370,'Provisioning Requester'!$F$3:$H$20000,3,FALSE),"-")</f>
        <v>-</v>
      </c>
      <c r="J8370" s="1" t="str">
        <f>IF(OR(D8370="SVCP", E8370="TRUE"), "No", IF(ISNA(VLOOKUP($C8370,'ProvResponder deviceId'!$A$1:$A$20000,1,FALSE)),"No","Yes"))</f>
        <v>No</v>
      </c>
      <c r="K8370" s="1" t="str">
        <f>IF($J8370="Yes",VLOOKUP($C8370,'ProvResponder deviceId'!$A$1:$C$20000,3,FALSE),"-")</f>
        <v>-</v>
      </c>
      <c r="L8370" s="1" t="str">
        <f t="shared" si="260"/>
        <v/>
      </c>
      <c r="M8370" s="1" t="str">
        <f t="shared" si="261"/>
        <v/>
      </c>
      <c r="N8370" s="1" t="str">
        <f>IF(ISBLANK($C8370),"",IF(ISNA(VLOOKUP($L8370,'result messages'!$H$3:$L$11,2,FALSE)),VLOOKUP($M8370,'result messages'!$H$3:$L$11,2,FALSE),VLOOKUP($L8370,'result messages'!$H$3:$L$11,2,FALSE)))</f>
        <v/>
      </c>
      <c r="O8370" s="1" t="str">
        <f>IF(ISBLANK($C8370),"",IF(ISNA(VLOOKUP($L8370,'result messages'!$H$3:$L$11,3,FALSE)),VLOOKUP($M8370,'result messages'!$H$3:$L$11,3,FALSE),VLOOKUP($L8370,'result messages'!$H$3:$L$11,3,FALSE)))</f>
        <v/>
      </c>
      <c r="P8370" s="1" t="str">
        <f>IF(ISBLANK($C8370),"",IF(ISNA(VLOOKUP($L8370,'result messages'!$H$3:$L$11,4,FALSE)),VLOOKUP($M8370,'result messages'!$H$3:$L$11,4,FALSE),VLOOKUP($L8370,'result messages'!$H$3:$L$11,4,FALSE)))</f>
        <v/>
      </c>
      <c r="Q8370" s="1" t="str">
        <f>IF(ISBLANK($C8370),"",IF(ISNA(VLOOKUP($L8370,'result messages'!$H$3:$L$11,5,FALSE)),VLOOKUP($M8370,'result messages'!$H$3:$L$11,5,FALSE),VLOOKUP($L8370,'result messages'!$H$3:$L$11,5,FALSE)))</f>
        <v/>
      </c>
    </row>
    <row r="8371" spans="1:17">
      <c r="A8371" s="1">
        <v>8368</v>
      </c>
      <c r="B8371" s="1"/>
      <c r="C8371" s="1"/>
      <c r="D8371" s="1"/>
      <c r="E8371" s="6"/>
      <c r="F8371" s="1"/>
      <c r="G8371" s="1" t="str">
        <f>IF(ISNA(VLOOKUP($C8371,'DTEN TCAP Linkage deviceId'!$A$1:$A$20000,1,FALSE)),"No","Yes")</f>
        <v>No</v>
      </c>
      <c r="H8371" s="1" t="str">
        <f>IF(ISNA(VLOOKUP($C8371,'Provisioning Requester'!$F$3:$H$20000,2,FALSE)),"No","Yes")</f>
        <v>No</v>
      </c>
      <c r="I8371" s="1" t="str">
        <f>IF($H8371="Yes",VLOOKUP($C8371,'Provisioning Requester'!$F$3:$H$20000,3,FALSE),"-")</f>
        <v>-</v>
      </c>
      <c r="J8371" s="1" t="str">
        <f>IF(OR(D8371="SVCP", E8371="TRUE"), "No", IF(ISNA(VLOOKUP($C8371,'ProvResponder deviceId'!$A$1:$A$20000,1,FALSE)),"No","Yes"))</f>
        <v>No</v>
      </c>
      <c r="K8371" s="1" t="str">
        <f>IF($J8371="Yes",VLOOKUP($C8371,'ProvResponder deviceId'!$A$1:$C$20000,3,FALSE),"-")</f>
        <v>-</v>
      </c>
      <c r="L8371" s="1" t="str">
        <f t="shared" si="260"/>
        <v/>
      </c>
      <c r="M8371" s="1" t="str">
        <f t="shared" si="261"/>
        <v/>
      </c>
      <c r="N8371" s="1" t="str">
        <f>IF(ISBLANK($C8371),"",IF(ISNA(VLOOKUP($L8371,'result messages'!$H$3:$L$11,2,FALSE)),VLOOKUP($M8371,'result messages'!$H$3:$L$11,2,FALSE),VLOOKUP($L8371,'result messages'!$H$3:$L$11,2,FALSE)))</f>
        <v/>
      </c>
      <c r="O8371" s="1" t="str">
        <f>IF(ISBLANK($C8371),"",IF(ISNA(VLOOKUP($L8371,'result messages'!$H$3:$L$11,3,FALSE)),VLOOKUP($M8371,'result messages'!$H$3:$L$11,3,FALSE),VLOOKUP($L8371,'result messages'!$H$3:$L$11,3,FALSE)))</f>
        <v/>
      </c>
      <c r="P8371" s="1" t="str">
        <f>IF(ISBLANK($C8371),"",IF(ISNA(VLOOKUP($L8371,'result messages'!$H$3:$L$11,4,FALSE)),VLOOKUP($M8371,'result messages'!$H$3:$L$11,4,FALSE),VLOOKUP($L8371,'result messages'!$H$3:$L$11,4,FALSE)))</f>
        <v/>
      </c>
      <c r="Q8371" s="1" t="str">
        <f>IF(ISBLANK($C8371),"",IF(ISNA(VLOOKUP($L8371,'result messages'!$H$3:$L$11,5,FALSE)),VLOOKUP($M8371,'result messages'!$H$3:$L$11,5,FALSE),VLOOKUP($L8371,'result messages'!$H$3:$L$11,5,FALSE)))</f>
        <v/>
      </c>
    </row>
    <row r="8372" spans="1:17">
      <c r="A8372" s="1">
        <v>8369</v>
      </c>
      <c r="B8372" s="1"/>
      <c r="C8372" s="1"/>
      <c r="D8372" s="1"/>
      <c r="E8372" s="6"/>
      <c r="F8372" s="1"/>
      <c r="G8372" s="1" t="str">
        <f>IF(ISNA(VLOOKUP($C8372,'DTEN TCAP Linkage deviceId'!$A$1:$A$20000,1,FALSE)),"No","Yes")</f>
        <v>No</v>
      </c>
      <c r="H8372" s="1" t="str">
        <f>IF(ISNA(VLOOKUP($C8372,'Provisioning Requester'!$F$3:$H$20000,2,FALSE)),"No","Yes")</f>
        <v>No</v>
      </c>
      <c r="I8372" s="1" t="str">
        <f>IF($H8372="Yes",VLOOKUP($C8372,'Provisioning Requester'!$F$3:$H$20000,3,FALSE),"-")</f>
        <v>-</v>
      </c>
      <c r="J8372" s="1" t="str">
        <f>IF(OR(D8372="SVCP", E8372="TRUE"), "No", IF(ISNA(VLOOKUP($C8372,'ProvResponder deviceId'!$A$1:$A$20000,1,FALSE)),"No","Yes"))</f>
        <v>No</v>
      </c>
      <c r="K8372" s="1" t="str">
        <f>IF($J8372="Yes",VLOOKUP($C8372,'ProvResponder deviceId'!$A$1:$C$20000,3,FALSE),"-")</f>
        <v>-</v>
      </c>
      <c r="L8372" s="1" t="str">
        <f t="shared" si="260"/>
        <v/>
      </c>
      <c r="M8372" s="1" t="str">
        <f t="shared" si="261"/>
        <v/>
      </c>
      <c r="N8372" s="1" t="str">
        <f>IF(ISBLANK($C8372),"",IF(ISNA(VLOOKUP($L8372,'result messages'!$H$3:$L$11,2,FALSE)),VLOOKUP($M8372,'result messages'!$H$3:$L$11,2,FALSE),VLOOKUP($L8372,'result messages'!$H$3:$L$11,2,FALSE)))</f>
        <v/>
      </c>
      <c r="O8372" s="1" t="str">
        <f>IF(ISBLANK($C8372),"",IF(ISNA(VLOOKUP($L8372,'result messages'!$H$3:$L$11,3,FALSE)),VLOOKUP($M8372,'result messages'!$H$3:$L$11,3,FALSE),VLOOKUP($L8372,'result messages'!$H$3:$L$11,3,FALSE)))</f>
        <v/>
      </c>
      <c r="P8372" s="1" t="str">
        <f>IF(ISBLANK($C8372),"",IF(ISNA(VLOOKUP($L8372,'result messages'!$H$3:$L$11,4,FALSE)),VLOOKUP($M8372,'result messages'!$H$3:$L$11,4,FALSE),VLOOKUP($L8372,'result messages'!$H$3:$L$11,4,FALSE)))</f>
        <v/>
      </c>
      <c r="Q8372" s="1" t="str">
        <f>IF(ISBLANK($C8372),"",IF(ISNA(VLOOKUP($L8372,'result messages'!$H$3:$L$11,5,FALSE)),VLOOKUP($M8372,'result messages'!$H$3:$L$11,5,FALSE),VLOOKUP($L8372,'result messages'!$H$3:$L$11,5,FALSE)))</f>
        <v/>
      </c>
    </row>
    <row r="8373" spans="1:17">
      <c r="A8373" s="1">
        <v>8370</v>
      </c>
      <c r="B8373" s="1"/>
      <c r="C8373" s="1"/>
      <c r="D8373" s="1"/>
      <c r="E8373" s="6"/>
      <c r="F8373" s="1"/>
      <c r="G8373" s="1" t="str">
        <f>IF(ISNA(VLOOKUP($C8373,'DTEN TCAP Linkage deviceId'!$A$1:$A$20000,1,FALSE)),"No","Yes")</f>
        <v>No</v>
      </c>
      <c r="H8373" s="1" t="str">
        <f>IF(ISNA(VLOOKUP($C8373,'Provisioning Requester'!$F$3:$H$20000,2,FALSE)),"No","Yes")</f>
        <v>No</v>
      </c>
      <c r="I8373" s="1" t="str">
        <f>IF($H8373="Yes",VLOOKUP($C8373,'Provisioning Requester'!$F$3:$H$20000,3,FALSE),"-")</f>
        <v>-</v>
      </c>
      <c r="J8373" s="1" t="str">
        <f>IF(OR(D8373="SVCP", E8373="TRUE"), "No", IF(ISNA(VLOOKUP($C8373,'ProvResponder deviceId'!$A$1:$A$20000,1,FALSE)),"No","Yes"))</f>
        <v>No</v>
      </c>
      <c r="K8373" s="1" t="str">
        <f>IF($J8373="Yes",VLOOKUP($C8373,'ProvResponder deviceId'!$A$1:$C$20000,3,FALSE),"-")</f>
        <v>-</v>
      </c>
      <c r="L8373" s="1" t="str">
        <f t="shared" si="260"/>
        <v/>
      </c>
      <c r="M8373" s="1" t="str">
        <f t="shared" si="261"/>
        <v/>
      </c>
      <c r="N8373" s="1" t="str">
        <f>IF(ISBLANK($C8373),"",IF(ISNA(VLOOKUP($L8373,'result messages'!$H$3:$L$11,2,FALSE)),VLOOKUP($M8373,'result messages'!$H$3:$L$11,2,FALSE),VLOOKUP($L8373,'result messages'!$H$3:$L$11,2,FALSE)))</f>
        <v/>
      </c>
      <c r="O8373" s="1" t="str">
        <f>IF(ISBLANK($C8373),"",IF(ISNA(VLOOKUP($L8373,'result messages'!$H$3:$L$11,3,FALSE)),VLOOKUP($M8373,'result messages'!$H$3:$L$11,3,FALSE),VLOOKUP($L8373,'result messages'!$H$3:$L$11,3,FALSE)))</f>
        <v/>
      </c>
      <c r="P8373" s="1" t="str">
        <f>IF(ISBLANK($C8373),"",IF(ISNA(VLOOKUP($L8373,'result messages'!$H$3:$L$11,4,FALSE)),VLOOKUP($M8373,'result messages'!$H$3:$L$11,4,FALSE),VLOOKUP($L8373,'result messages'!$H$3:$L$11,4,FALSE)))</f>
        <v/>
      </c>
      <c r="Q8373" s="1" t="str">
        <f>IF(ISBLANK($C8373),"",IF(ISNA(VLOOKUP($L8373,'result messages'!$H$3:$L$11,5,FALSE)),VLOOKUP($M8373,'result messages'!$H$3:$L$11,5,FALSE),VLOOKUP($L8373,'result messages'!$H$3:$L$11,5,FALSE)))</f>
        <v/>
      </c>
    </row>
    <row r="8374" spans="1:17">
      <c r="A8374" s="1">
        <v>8371</v>
      </c>
      <c r="B8374" s="1"/>
      <c r="C8374" s="1"/>
      <c r="D8374" s="1"/>
      <c r="E8374" s="6"/>
      <c r="F8374" s="1"/>
      <c r="G8374" s="1" t="str">
        <f>IF(ISNA(VLOOKUP($C8374,'DTEN TCAP Linkage deviceId'!$A$1:$A$20000,1,FALSE)),"No","Yes")</f>
        <v>No</v>
      </c>
      <c r="H8374" s="1" t="str">
        <f>IF(ISNA(VLOOKUP($C8374,'Provisioning Requester'!$F$3:$H$20000,2,FALSE)),"No","Yes")</f>
        <v>No</v>
      </c>
      <c r="I8374" s="1" t="str">
        <f>IF($H8374="Yes",VLOOKUP($C8374,'Provisioning Requester'!$F$3:$H$20000,3,FALSE),"-")</f>
        <v>-</v>
      </c>
      <c r="J8374" s="1" t="str">
        <f>IF(OR(D8374="SVCP", E8374="TRUE"), "No", IF(ISNA(VLOOKUP($C8374,'ProvResponder deviceId'!$A$1:$A$20000,1,FALSE)),"No","Yes"))</f>
        <v>No</v>
      </c>
      <c r="K8374" s="1" t="str">
        <f>IF($J8374="Yes",VLOOKUP($C8374,'ProvResponder deviceId'!$A$1:$C$20000,3,FALSE),"-")</f>
        <v>-</v>
      </c>
      <c r="L8374" s="1" t="str">
        <f t="shared" si="260"/>
        <v/>
      </c>
      <c r="M8374" s="1" t="str">
        <f t="shared" si="261"/>
        <v/>
      </c>
      <c r="N8374" s="1" t="str">
        <f>IF(ISBLANK($C8374),"",IF(ISNA(VLOOKUP($L8374,'result messages'!$H$3:$L$11,2,FALSE)),VLOOKUP($M8374,'result messages'!$H$3:$L$11,2,FALSE),VLOOKUP($L8374,'result messages'!$H$3:$L$11,2,FALSE)))</f>
        <v/>
      </c>
      <c r="O8374" s="1" t="str">
        <f>IF(ISBLANK($C8374),"",IF(ISNA(VLOOKUP($L8374,'result messages'!$H$3:$L$11,3,FALSE)),VLOOKUP($M8374,'result messages'!$H$3:$L$11,3,FALSE),VLOOKUP($L8374,'result messages'!$H$3:$L$11,3,FALSE)))</f>
        <v/>
      </c>
      <c r="P8374" s="1" t="str">
        <f>IF(ISBLANK($C8374),"",IF(ISNA(VLOOKUP($L8374,'result messages'!$H$3:$L$11,4,FALSE)),VLOOKUP($M8374,'result messages'!$H$3:$L$11,4,FALSE),VLOOKUP($L8374,'result messages'!$H$3:$L$11,4,FALSE)))</f>
        <v/>
      </c>
      <c r="Q8374" s="1" t="str">
        <f>IF(ISBLANK($C8374),"",IF(ISNA(VLOOKUP($L8374,'result messages'!$H$3:$L$11,5,FALSE)),VLOOKUP($M8374,'result messages'!$H$3:$L$11,5,FALSE),VLOOKUP($L8374,'result messages'!$H$3:$L$11,5,FALSE)))</f>
        <v/>
      </c>
    </row>
    <row r="8375" spans="1:17">
      <c r="A8375" s="1">
        <v>8372</v>
      </c>
      <c r="B8375" s="1"/>
      <c r="C8375" s="1"/>
      <c r="D8375" s="1"/>
      <c r="E8375" s="6"/>
      <c r="F8375" s="1"/>
      <c r="G8375" s="1" t="str">
        <f>IF(ISNA(VLOOKUP($C8375,'DTEN TCAP Linkage deviceId'!$A$1:$A$20000,1,FALSE)),"No","Yes")</f>
        <v>No</v>
      </c>
      <c r="H8375" s="1" t="str">
        <f>IF(ISNA(VLOOKUP($C8375,'Provisioning Requester'!$F$3:$H$20000,2,FALSE)),"No","Yes")</f>
        <v>No</v>
      </c>
      <c r="I8375" s="1" t="str">
        <f>IF($H8375="Yes",VLOOKUP($C8375,'Provisioning Requester'!$F$3:$H$20000,3,FALSE),"-")</f>
        <v>-</v>
      </c>
      <c r="J8375" s="1" t="str">
        <f>IF(OR(D8375="SVCP", E8375="TRUE"), "No", IF(ISNA(VLOOKUP($C8375,'ProvResponder deviceId'!$A$1:$A$20000,1,FALSE)),"No","Yes"))</f>
        <v>No</v>
      </c>
      <c r="K8375" s="1" t="str">
        <f>IF($J8375="Yes",VLOOKUP($C8375,'ProvResponder deviceId'!$A$1:$C$20000,3,FALSE),"-")</f>
        <v>-</v>
      </c>
      <c r="L8375" s="1" t="str">
        <f t="shared" si="260"/>
        <v/>
      </c>
      <c r="M8375" s="1" t="str">
        <f t="shared" si="261"/>
        <v/>
      </c>
      <c r="N8375" s="1" t="str">
        <f>IF(ISBLANK($C8375),"",IF(ISNA(VLOOKUP($L8375,'result messages'!$H$3:$L$11,2,FALSE)),VLOOKUP($M8375,'result messages'!$H$3:$L$11,2,FALSE),VLOOKUP($L8375,'result messages'!$H$3:$L$11,2,FALSE)))</f>
        <v/>
      </c>
      <c r="O8375" s="1" t="str">
        <f>IF(ISBLANK($C8375),"",IF(ISNA(VLOOKUP($L8375,'result messages'!$H$3:$L$11,3,FALSE)),VLOOKUP($M8375,'result messages'!$H$3:$L$11,3,FALSE),VLOOKUP($L8375,'result messages'!$H$3:$L$11,3,FALSE)))</f>
        <v/>
      </c>
      <c r="P8375" s="1" t="str">
        <f>IF(ISBLANK($C8375),"",IF(ISNA(VLOOKUP($L8375,'result messages'!$H$3:$L$11,4,FALSE)),VLOOKUP($M8375,'result messages'!$H$3:$L$11,4,FALSE),VLOOKUP($L8375,'result messages'!$H$3:$L$11,4,FALSE)))</f>
        <v/>
      </c>
      <c r="Q8375" s="1" t="str">
        <f>IF(ISBLANK($C8375),"",IF(ISNA(VLOOKUP($L8375,'result messages'!$H$3:$L$11,5,FALSE)),VLOOKUP($M8375,'result messages'!$H$3:$L$11,5,FALSE),VLOOKUP($L8375,'result messages'!$H$3:$L$11,5,FALSE)))</f>
        <v/>
      </c>
    </row>
    <row r="8376" spans="1:17">
      <c r="A8376" s="1">
        <v>8373</v>
      </c>
      <c r="B8376" s="1"/>
      <c r="C8376" s="1"/>
      <c r="D8376" s="1"/>
      <c r="E8376" s="6"/>
      <c r="F8376" s="1"/>
      <c r="G8376" s="1" t="str">
        <f>IF(ISNA(VLOOKUP($C8376,'DTEN TCAP Linkage deviceId'!$A$1:$A$20000,1,FALSE)),"No","Yes")</f>
        <v>No</v>
      </c>
      <c r="H8376" s="1" t="str">
        <f>IF(ISNA(VLOOKUP($C8376,'Provisioning Requester'!$F$3:$H$20000,2,FALSE)),"No","Yes")</f>
        <v>No</v>
      </c>
      <c r="I8376" s="1" t="str">
        <f>IF($H8376="Yes",VLOOKUP($C8376,'Provisioning Requester'!$F$3:$H$20000,3,FALSE),"-")</f>
        <v>-</v>
      </c>
      <c r="J8376" s="1" t="str">
        <f>IF(OR(D8376="SVCP", E8376="TRUE"), "No", IF(ISNA(VLOOKUP($C8376,'ProvResponder deviceId'!$A$1:$A$20000,1,FALSE)),"No","Yes"))</f>
        <v>No</v>
      </c>
      <c r="K8376" s="1" t="str">
        <f>IF($J8376="Yes",VLOOKUP($C8376,'ProvResponder deviceId'!$A$1:$C$20000,3,FALSE),"-")</f>
        <v>-</v>
      </c>
      <c r="L8376" s="1" t="str">
        <f t="shared" si="260"/>
        <v/>
      </c>
      <c r="M8376" s="1" t="str">
        <f t="shared" si="261"/>
        <v/>
      </c>
      <c r="N8376" s="1" t="str">
        <f>IF(ISBLANK($C8376),"",IF(ISNA(VLOOKUP($L8376,'result messages'!$H$3:$L$11,2,FALSE)),VLOOKUP($M8376,'result messages'!$H$3:$L$11,2,FALSE),VLOOKUP($L8376,'result messages'!$H$3:$L$11,2,FALSE)))</f>
        <v/>
      </c>
      <c r="O8376" s="1" t="str">
        <f>IF(ISBLANK($C8376),"",IF(ISNA(VLOOKUP($L8376,'result messages'!$H$3:$L$11,3,FALSE)),VLOOKUP($M8376,'result messages'!$H$3:$L$11,3,FALSE),VLOOKUP($L8376,'result messages'!$H$3:$L$11,3,FALSE)))</f>
        <v/>
      </c>
      <c r="P8376" s="1" t="str">
        <f>IF(ISBLANK($C8376),"",IF(ISNA(VLOOKUP($L8376,'result messages'!$H$3:$L$11,4,FALSE)),VLOOKUP($M8376,'result messages'!$H$3:$L$11,4,FALSE),VLOOKUP($L8376,'result messages'!$H$3:$L$11,4,FALSE)))</f>
        <v/>
      </c>
      <c r="Q8376" s="1" t="str">
        <f>IF(ISBLANK($C8376),"",IF(ISNA(VLOOKUP($L8376,'result messages'!$H$3:$L$11,5,FALSE)),VLOOKUP($M8376,'result messages'!$H$3:$L$11,5,FALSE),VLOOKUP($L8376,'result messages'!$H$3:$L$11,5,FALSE)))</f>
        <v/>
      </c>
    </row>
    <row r="8377" spans="1:17">
      <c r="A8377" s="1">
        <v>8374</v>
      </c>
      <c r="B8377" s="1"/>
      <c r="C8377" s="1"/>
      <c r="D8377" s="1"/>
      <c r="E8377" s="6"/>
      <c r="F8377" s="1"/>
      <c r="G8377" s="1" t="str">
        <f>IF(ISNA(VLOOKUP($C8377,'DTEN TCAP Linkage deviceId'!$A$1:$A$20000,1,FALSE)),"No","Yes")</f>
        <v>No</v>
      </c>
      <c r="H8377" s="1" t="str">
        <f>IF(ISNA(VLOOKUP($C8377,'Provisioning Requester'!$F$3:$H$20000,2,FALSE)),"No","Yes")</f>
        <v>No</v>
      </c>
      <c r="I8377" s="1" t="str">
        <f>IF($H8377="Yes",VLOOKUP($C8377,'Provisioning Requester'!$F$3:$H$20000,3,FALSE),"-")</f>
        <v>-</v>
      </c>
      <c r="J8377" s="1" t="str">
        <f>IF(OR(D8377="SVCP", E8377="TRUE"), "No", IF(ISNA(VLOOKUP($C8377,'ProvResponder deviceId'!$A$1:$A$20000,1,FALSE)),"No","Yes"))</f>
        <v>No</v>
      </c>
      <c r="K8377" s="1" t="str">
        <f>IF($J8377="Yes",VLOOKUP($C8377,'ProvResponder deviceId'!$A$1:$C$20000,3,FALSE),"-")</f>
        <v>-</v>
      </c>
      <c r="L8377" s="1" t="str">
        <f t="shared" si="260"/>
        <v/>
      </c>
      <c r="M8377" s="1" t="str">
        <f t="shared" si="261"/>
        <v/>
      </c>
      <c r="N8377" s="1" t="str">
        <f>IF(ISBLANK($C8377),"",IF(ISNA(VLOOKUP($L8377,'result messages'!$H$3:$L$11,2,FALSE)),VLOOKUP($M8377,'result messages'!$H$3:$L$11,2,FALSE),VLOOKUP($L8377,'result messages'!$H$3:$L$11,2,FALSE)))</f>
        <v/>
      </c>
      <c r="O8377" s="1" t="str">
        <f>IF(ISBLANK($C8377),"",IF(ISNA(VLOOKUP($L8377,'result messages'!$H$3:$L$11,3,FALSE)),VLOOKUP($M8377,'result messages'!$H$3:$L$11,3,FALSE),VLOOKUP($L8377,'result messages'!$H$3:$L$11,3,FALSE)))</f>
        <v/>
      </c>
      <c r="P8377" s="1" t="str">
        <f>IF(ISBLANK($C8377),"",IF(ISNA(VLOOKUP($L8377,'result messages'!$H$3:$L$11,4,FALSE)),VLOOKUP($M8377,'result messages'!$H$3:$L$11,4,FALSE),VLOOKUP($L8377,'result messages'!$H$3:$L$11,4,FALSE)))</f>
        <v/>
      </c>
      <c r="Q8377" s="1" t="str">
        <f>IF(ISBLANK($C8377),"",IF(ISNA(VLOOKUP($L8377,'result messages'!$H$3:$L$11,5,FALSE)),VLOOKUP($M8377,'result messages'!$H$3:$L$11,5,FALSE),VLOOKUP($L8377,'result messages'!$H$3:$L$11,5,FALSE)))</f>
        <v/>
      </c>
    </row>
    <row r="8378" spans="1:17">
      <c r="A8378" s="1">
        <v>8375</v>
      </c>
      <c r="B8378" s="1"/>
      <c r="C8378" s="1"/>
      <c r="D8378" s="1"/>
      <c r="E8378" s="6"/>
      <c r="F8378" s="1"/>
      <c r="G8378" s="1" t="str">
        <f>IF(ISNA(VLOOKUP($C8378,'DTEN TCAP Linkage deviceId'!$A$1:$A$20000,1,FALSE)),"No","Yes")</f>
        <v>No</v>
      </c>
      <c r="H8378" s="1" t="str">
        <f>IF(ISNA(VLOOKUP($C8378,'Provisioning Requester'!$F$3:$H$20000,2,FALSE)),"No","Yes")</f>
        <v>No</v>
      </c>
      <c r="I8378" s="1" t="str">
        <f>IF($H8378="Yes",VLOOKUP($C8378,'Provisioning Requester'!$F$3:$H$20000,3,FALSE),"-")</f>
        <v>-</v>
      </c>
      <c r="J8378" s="1" t="str">
        <f>IF(OR(D8378="SVCP", E8378="TRUE"), "No", IF(ISNA(VLOOKUP($C8378,'ProvResponder deviceId'!$A$1:$A$20000,1,FALSE)),"No","Yes"))</f>
        <v>No</v>
      </c>
      <c r="K8378" s="1" t="str">
        <f>IF($J8378="Yes",VLOOKUP($C8378,'ProvResponder deviceId'!$A$1:$C$20000,3,FALSE),"-")</f>
        <v>-</v>
      </c>
      <c r="L8378" s="1" t="str">
        <f t="shared" si="260"/>
        <v/>
      </c>
      <c r="M8378" s="1" t="str">
        <f t="shared" si="261"/>
        <v/>
      </c>
      <c r="N8378" s="1" t="str">
        <f>IF(ISBLANK($C8378),"",IF(ISNA(VLOOKUP($L8378,'result messages'!$H$3:$L$11,2,FALSE)),VLOOKUP($M8378,'result messages'!$H$3:$L$11,2,FALSE),VLOOKUP($L8378,'result messages'!$H$3:$L$11,2,FALSE)))</f>
        <v/>
      </c>
      <c r="O8378" s="1" t="str">
        <f>IF(ISBLANK($C8378),"",IF(ISNA(VLOOKUP($L8378,'result messages'!$H$3:$L$11,3,FALSE)),VLOOKUP($M8378,'result messages'!$H$3:$L$11,3,FALSE),VLOOKUP($L8378,'result messages'!$H$3:$L$11,3,FALSE)))</f>
        <v/>
      </c>
      <c r="P8378" s="1" t="str">
        <f>IF(ISBLANK($C8378),"",IF(ISNA(VLOOKUP($L8378,'result messages'!$H$3:$L$11,4,FALSE)),VLOOKUP($M8378,'result messages'!$H$3:$L$11,4,FALSE),VLOOKUP($L8378,'result messages'!$H$3:$L$11,4,FALSE)))</f>
        <v/>
      </c>
      <c r="Q8378" s="1" t="str">
        <f>IF(ISBLANK($C8378),"",IF(ISNA(VLOOKUP($L8378,'result messages'!$H$3:$L$11,5,FALSE)),VLOOKUP($M8378,'result messages'!$H$3:$L$11,5,FALSE),VLOOKUP($L8378,'result messages'!$H$3:$L$11,5,FALSE)))</f>
        <v/>
      </c>
    </row>
    <row r="8379" spans="1:17">
      <c r="A8379" s="1">
        <v>8376</v>
      </c>
      <c r="B8379" s="1"/>
      <c r="C8379" s="1"/>
      <c r="D8379" s="1"/>
      <c r="E8379" s="6"/>
      <c r="F8379" s="1"/>
      <c r="G8379" s="1" t="str">
        <f>IF(ISNA(VLOOKUP($C8379,'DTEN TCAP Linkage deviceId'!$A$1:$A$20000,1,FALSE)),"No","Yes")</f>
        <v>No</v>
      </c>
      <c r="H8379" s="1" t="str">
        <f>IF(ISNA(VLOOKUP($C8379,'Provisioning Requester'!$F$3:$H$20000,2,FALSE)),"No","Yes")</f>
        <v>No</v>
      </c>
      <c r="I8379" s="1" t="str">
        <f>IF($H8379="Yes",VLOOKUP($C8379,'Provisioning Requester'!$F$3:$H$20000,3,FALSE),"-")</f>
        <v>-</v>
      </c>
      <c r="J8379" s="1" t="str">
        <f>IF(OR(D8379="SVCP", E8379="TRUE"), "No", IF(ISNA(VLOOKUP($C8379,'ProvResponder deviceId'!$A$1:$A$20000,1,FALSE)),"No","Yes"))</f>
        <v>No</v>
      </c>
      <c r="K8379" s="1" t="str">
        <f>IF($J8379="Yes",VLOOKUP($C8379,'ProvResponder deviceId'!$A$1:$C$20000,3,FALSE),"-")</f>
        <v>-</v>
      </c>
      <c r="L8379" s="1" t="str">
        <f t="shared" si="260"/>
        <v/>
      </c>
      <c r="M8379" s="1" t="str">
        <f t="shared" si="261"/>
        <v/>
      </c>
      <c r="N8379" s="1" t="str">
        <f>IF(ISBLANK($C8379),"",IF(ISNA(VLOOKUP($L8379,'result messages'!$H$3:$L$11,2,FALSE)),VLOOKUP($M8379,'result messages'!$H$3:$L$11,2,FALSE),VLOOKUP($L8379,'result messages'!$H$3:$L$11,2,FALSE)))</f>
        <v/>
      </c>
      <c r="O8379" s="1" t="str">
        <f>IF(ISBLANK($C8379),"",IF(ISNA(VLOOKUP($L8379,'result messages'!$H$3:$L$11,3,FALSE)),VLOOKUP($M8379,'result messages'!$H$3:$L$11,3,FALSE),VLOOKUP($L8379,'result messages'!$H$3:$L$11,3,FALSE)))</f>
        <v/>
      </c>
      <c r="P8379" s="1" t="str">
        <f>IF(ISBLANK($C8379),"",IF(ISNA(VLOOKUP($L8379,'result messages'!$H$3:$L$11,4,FALSE)),VLOOKUP($M8379,'result messages'!$H$3:$L$11,4,FALSE),VLOOKUP($L8379,'result messages'!$H$3:$L$11,4,FALSE)))</f>
        <v/>
      </c>
      <c r="Q8379" s="1" t="str">
        <f>IF(ISBLANK($C8379),"",IF(ISNA(VLOOKUP($L8379,'result messages'!$H$3:$L$11,5,FALSE)),VLOOKUP($M8379,'result messages'!$H$3:$L$11,5,FALSE),VLOOKUP($L8379,'result messages'!$H$3:$L$11,5,FALSE)))</f>
        <v/>
      </c>
    </row>
    <row r="8380" spans="1:17">
      <c r="A8380" s="1">
        <v>8377</v>
      </c>
      <c r="B8380" s="1"/>
      <c r="C8380" s="1"/>
      <c r="D8380" s="1"/>
      <c r="E8380" s="6"/>
      <c r="F8380" s="1"/>
      <c r="G8380" s="1" t="str">
        <f>IF(ISNA(VLOOKUP($C8380,'DTEN TCAP Linkage deviceId'!$A$1:$A$20000,1,FALSE)),"No","Yes")</f>
        <v>No</v>
      </c>
      <c r="H8380" s="1" t="str">
        <f>IF(ISNA(VLOOKUP($C8380,'Provisioning Requester'!$F$3:$H$20000,2,FALSE)),"No","Yes")</f>
        <v>No</v>
      </c>
      <c r="I8380" s="1" t="str">
        <f>IF($H8380="Yes",VLOOKUP($C8380,'Provisioning Requester'!$F$3:$H$20000,3,FALSE),"-")</f>
        <v>-</v>
      </c>
      <c r="J8380" s="1" t="str">
        <f>IF(OR(D8380="SVCP", E8380="TRUE"), "No", IF(ISNA(VLOOKUP($C8380,'ProvResponder deviceId'!$A$1:$A$20000,1,FALSE)),"No","Yes"))</f>
        <v>No</v>
      </c>
      <c r="K8380" s="1" t="str">
        <f>IF($J8380="Yes",VLOOKUP($C8380,'ProvResponder deviceId'!$A$1:$C$20000,3,FALSE),"-")</f>
        <v>-</v>
      </c>
      <c r="L8380" s="1" t="str">
        <f t="shared" si="260"/>
        <v/>
      </c>
      <c r="M8380" s="1" t="str">
        <f t="shared" si="261"/>
        <v/>
      </c>
      <c r="N8380" s="1" t="str">
        <f>IF(ISBLANK($C8380),"",IF(ISNA(VLOOKUP($L8380,'result messages'!$H$3:$L$11,2,FALSE)),VLOOKUP($M8380,'result messages'!$H$3:$L$11,2,FALSE),VLOOKUP($L8380,'result messages'!$H$3:$L$11,2,FALSE)))</f>
        <v/>
      </c>
      <c r="O8380" s="1" t="str">
        <f>IF(ISBLANK($C8380),"",IF(ISNA(VLOOKUP($L8380,'result messages'!$H$3:$L$11,3,FALSE)),VLOOKUP($M8380,'result messages'!$H$3:$L$11,3,FALSE),VLOOKUP($L8380,'result messages'!$H$3:$L$11,3,FALSE)))</f>
        <v/>
      </c>
      <c r="P8380" s="1" t="str">
        <f>IF(ISBLANK($C8380),"",IF(ISNA(VLOOKUP($L8380,'result messages'!$H$3:$L$11,4,FALSE)),VLOOKUP($M8380,'result messages'!$H$3:$L$11,4,FALSE),VLOOKUP($L8380,'result messages'!$H$3:$L$11,4,FALSE)))</f>
        <v/>
      </c>
      <c r="Q8380" s="1" t="str">
        <f>IF(ISBLANK($C8380),"",IF(ISNA(VLOOKUP($L8380,'result messages'!$H$3:$L$11,5,FALSE)),VLOOKUP($M8380,'result messages'!$H$3:$L$11,5,FALSE),VLOOKUP($L8380,'result messages'!$H$3:$L$11,5,FALSE)))</f>
        <v/>
      </c>
    </row>
    <row r="8381" spans="1:17">
      <c r="A8381" s="1">
        <v>8378</v>
      </c>
      <c r="B8381" s="1"/>
      <c r="C8381" s="1"/>
      <c r="D8381" s="1"/>
      <c r="E8381" s="6"/>
      <c r="F8381" s="1"/>
      <c r="G8381" s="1" t="str">
        <f>IF(ISNA(VLOOKUP($C8381,'DTEN TCAP Linkage deviceId'!$A$1:$A$20000,1,FALSE)),"No","Yes")</f>
        <v>No</v>
      </c>
      <c r="H8381" s="1" t="str">
        <f>IF(ISNA(VLOOKUP($C8381,'Provisioning Requester'!$F$3:$H$20000,2,FALSE)),"No","Yes")</f>
        <v>No</v>
      </c>
      <c r="I8381" s="1" t="str">
        <f>IF($H8381="Yes",VLOOKUP($C8381,'Provisioning Requester'!$F$3:$H$20000,3,FALSE),"-")</f>
        <v>-</v>
      </c>
      <c r="J8381" s="1" t="str">
        <f>IF(OR(D8381="SVCP", E8381="TRUE"), "No", IF(ISNA(VLOOKUP($C8381,'ProvResponder deviceId'!$A$1:$A$20000,1,FALSE)),"No","Yes"))</f>
        <v>No</v>
      </c>
      <c r="K8381" s="1" t="str">
        <f>IF($J8381="Yes",VLOOKUP($C8381,'ProvResponder deviceId'!$A$1:$C$20000,3,FALSE),"-")</f>
        <v>-</v>
      </c>
      <c r="L8381" s="1" t="str">
        <f t="shared" si="260"/>
        <v/>
      </c>
      <c r="M8381" s="1" t="str">
        <f t="shared" si="261"/>
        <v/>
      </c>
      <c r="N8381" s="1" t="str">
        <f>IF(ISBLANK($C8381),"",IF(ISNA(VLOOKUP($L8381,'result messages'!$H$3:$L$11,2,FALSE)),VLOOKUP($M8381,'result messages'!$H$3:$L$11,2,FALSE),VLOOKUP($L8381,'result messages'!$H$3:$L$11,2,FALSE)))</f>
        <v/>
      </c>
      <c r="O8381" s="1" t="str">
        <f>IF(ISBLANK($C8381),"",IF(ISNA(VLOOKUP($L8381,'result messages'!$H$3:$L$11,3,FALSE)),VLOOKUP($M8381,'result messages'!$H$3:$L$11,3,FALSE),VLOOKUP($L8381,'result messages'!$H$3:$L$11,3,FALSE)))</f>
        <v/>
      </c>
      <c r="P8381" s="1" t="str">
        <f>IF(ISBLANK($C8381),"",IF(ISNA(VLOOKUP($L8381,'result messages'!$H$3:$L$11,4,FALSE)),VLOOKUP($M8381,'result messages'!$H$3:$L$11,4,FALSE),VLOOKUP($L8381,'result messages'!$H$3:$L$11,4,FALSE)))</f>
        <v/>
      </c>
      <c r="Q8381" s="1" t="str">
        <f>IF(ISBLANK($C8381),"",IF(ISNA(VLOOKUP($L8381,'result messages'!$H$3:$L$11,5,FALSE)),VLOOKUP($M8381,'result messages'!$H$3:$L$11,5,FALSE),VLOOKUP($L8381,'result messages'!$H$3:$L$11,5,FALSE)))</f>
        <v/>
      </c>
    </row>
    <row r="8382" spans="1:17">
      <c r="A8382" s="1">
        <v>8379</v>
      </c>
      <c r="B8382" s="1"/>
      <c r="C8382" s="1"/>
      <c r="D8382" s="1"/>
      <c r="E8382" s="6"/>
      <c r="F8382" s="1"/>
      <c r="G8382" s="1" t="str">
        <f>IF(ISNA(VLOOKUP($C8382,'DTEN TCAP Linkage deviceId'!$A$1:$A$20000,1,FALSE)),"No","Yes")</f>
        <v>No</v>
      </c>
      <c r="H8382" s="1" t="str">
        <f>IF(ISNA(VLOOKUP($C8382,'Provisioning Requester'!$F$3:$H$20000,2,FALSE)),"No","Yes")</f>
        <v>No</v>
      </c>
      <c r="I8382" s="1" t="str">
        <f>IF($H8382="Yes",VLOOKUP($C8382,'Provisioning Requester'!$F$3:$H$20000,3,FALSE),"-")</f>
        <v>-</v>
      </c>
      <c r="J8382" s="1" t="str">
        <f>IF(OR(D8382="SVCP", E8382="TRUE"), "No", IF(ISNA(VLOOKUP($C8382,'ProvResponder deviceId'!$A$1:$A$20000,1,FALSE)),"No","Yes"))</f>
        <v>No</v>
      </c>
      <c r="K8382" s="1" t="str">
        <f>IF($J8382="Yes",VLOOKUP($C8382,'ProvResponder deviceId'!$A$1:$C$20000,3,FALSE),"-")</f>
        <v>-</v>
      </c>
      <c r="L8382" s="1" t="str">
        <f t="shared" si="260"/>
        <v/>
      </c>
      <c r="M8382" s="1" t="str">
        <f t="shared" si="261"/>
        <v/>
      </c>
      <c r="N8382" s="1" t="str">
        <f>IF(ISBLANK($C8382),"",IF(ISNA(VLOOKUP($L8382,'result messages'!$H$3:$L$11,2,FALSE)),VLOOKUP($M8382,'result messages'!$H$3:$L$11,2,FALSE),VLOOKUP($L8382,'result messages'!$H$3:$L$11,2,FALSE)))</f>
        <v/>
      </c>
      <c r="O8382" s="1" t="str">
        <f>IF(ISBLANK($C8382),"",IF(ISNA(VLOOKUP($L8382,'result messages'!$H$3:$L$11,3,FALSE)),VLOOKUP($M8382,'result messages'!$H$3:$L$11,3,FALSE),VLOOKUP($L8382,'result messages'!$H$3:$L$11,3,FALSE)))</f>
        <v/>
      </c>
      <c r="P8382" s="1" t="str">
        <f>IF(ISBLANK($C8382),"",IF(ISNA(VLOOKUP($L8382,'result messages'!$H$3:$L$11,4,FALSE)),VLOOKUP($M8382,'result messages'!$H$3:$L$11,4,FALSE),VLOOKUP($L8382,'result messages'!$H$3:$L$11,4,FALSE)))</f>
        <v/>
      </c>
      <c r="Q8382" s="1" t="str">
        <f>IF(ISBLANK($C8382),"",IF(ISNA(VLOOKUP($L8382,'result messages'!$H$3:$L$11,5,FALSE)),VLOOKUP($M8382,'result messages'!$H$3:$L$11,5,FALSE),VLOOKUP($L8382,'result messages'!$H$3:$L$11,5,FALSE)))</f>
        <v/>
      </c>
    </row>
    <row r="8383" spans="1:17">
      <c r="A8383" s="1">
        <v>8380</v>
      </c>
      <c r="B8383" s="1"/>
      <c r="C8383" s="1"/>
      <c r="D8383" s="1"/>
      <c r="E8383" s="6"/>
      <c r="F8383" s="1"/>
      <c r="G8383" s="1" t="str">
        <f>IF(ISNA(VLOOKUP($C8383,'DTEN TCAP Linkage deviceId'!$A$1:$A$20000,1,FALSE)),"No","Yes")</f>
        <v>No</v>
      </c>
      <c r="H8383" s="1" t="str">
        <f>IF(ISNA(VLOOKUP($C8383,'Provisioning Requester'!$F$3:$H$20000,2,FALSE)),"No","Yes")</f>
        <v>No</v>
      </c>
      <c r="I8383" s="1" t="str">
        <f>IF($H8383="Yes",VLOOKUP($C8383,'Provisioning Requester'!$F$3:$H$20000,3,FALSE),"-")</f>
        <v>-</v>
      </c>
      <c r="J8383" s="1" t="str">
        <f>IF(OR(D8383="SVCP", E8383="TRUE"), "No", IF(ISNA(VLOOKUP($C8383,'ProvResponder deviceId'!$A$1:$A$20000,1,FALSE)),"No","Yes"))</f>
        <v>No</v>
      </c>
      <c r="K8383" s="1" t="str">
        <f>IF($J8383="Yes",VLOOKUP($C8383,'ProvResponder deviceId'!$A$1:$C$20000,3,FALSE),"-")</f>
        <v>-</v>
      </c>
      <c r="L8383" s="1" t="str">
        <f t="shared" si="260"/>
        <v/>
      </c>
      <c r="M8383" s="1" t="str">
        <f t="shared" si="261"/>
        <v/>
      </c>
      <c r="N8383" s="1" t="str">
        <f>IF(ISBLANK($C8383),"",IF(ISNA(VLOOKUP($L8383,'result messages'!$H$3:$L$11,2,FALSE)),VLOOKUP($M8383,'result messages'!$H$3:$L$11,2,FALSE),VLOOKUP($L8383,'result messages'!$H$3:$L$11,2,FALSE)))</f>
        <v/>
      </c>
      <c r="O8383" s="1" t="str">
        <f>IF(ISBLANK($C8383),"",IF(ISNA(VLOOKUP($L8383,'result messages'!$H$3:$L$11,3,FALSE)),VLOOKUP($M8383,'result messages'!$H$3:$L$11,3,FALSE),VLOOKUP($L8383,'result messages'!$H$3:$L$11,3,FALSE)))</f>
        <v/>
      </c>
      <c r="P8383" s="1" t="str">
        <f>IF(ISBLANK($C8383),"",IF(ISNA(VLOOKUP($L8383,'result messages'!$H$3:$L$11,4,FALSE)),VLOOKUP($M8383,'result messages'!$H$3:$L$11,4,FALSE),VLOOKUP($L8383,'result messages'!$H$3:$L$11,4,FALSE)))</f>
        <v/>
      </c>
      <c r="Q8383" s="1" t="str">
        <f>IF(ISBLANK($C8383),"",IF(ISNA(VLOOKUP($L8383,'result messages'!$H$3:$L$11,5,FALSE)),VLOOKUP($M8383,'result messages'!$H$3:$L$11,5,FALSE),VLOOKUP($L8383,'result messages'!$H$3:$L$11,5,FALSE)))</f>
        <v/>
      </c>
    </row>
    <row r="8384" spans="1:17">
      <c r="A8384" s="1">
        <v>8381</v>
      </c>
      <c r="B8384" s="1"/>
      <c r="C8384" s="1"/>
      <c r="D8384" s="1"/>
      <c r="E8384" s="6"/>
      <c r="F8384" s="1"/>
      <c r="G8384" s="1" t="str">
        <f>IF(ISNA(VLOOKUP($C8384,'DTEN TCAP Linkage deviceId'!$A$1:$A$20000,1,FALSE)),"No","Yes")</f>
        <v>No</v>
      </c>
      <c r="H8384" s="1" t="str">
        <f>IF(ISNA(VLOOKUP($C8384,'Provisioning Requester'!$F$3:$H$20000,2,FALSE)),"No","Yes")</f>
        <v>No</v>
      </c>
      <c r="I8384" s="1" t="str">
        <f>IF($H8384="Yes",VLOOKUP($C8384,'Provisioning Requester'!$F$3:$H$20000,3,FALSE),"-")</f>
        <v>-</v>
      </c>
      <c r="J8384" s="1" t="str">
        <f>IF(OR(D8384="SVCP", E8384="TRUE"), "No", IF(ISNA(VLOOKUP($C8384,'ProvResponder deviceId'!$A$1:$A$20000,1,FALSE)),"No","Yes"))</f>
        <v>No</v>
      </c>
      <c r="K8384" s="1" t="str">
        <f>IF($J8384="Yes",VLOOKUP($C8384,'ProvResponder deviceId'!$A$1:$C$20000,3,FALSE),"-")</f>
        <v>-</v>
      </c>
      <c r="L8384" s="1" t="str">
        <f t="shared" si="260"/>
        <v/>
      </c>
      <c r="M8384" s="1" t="str">
        <f t="shared" si="261"/>
        <v/>
      </c>
      <c r="N8384" s="1" t="str">
        <f>IF(ISBLANK($C8384),"",IF(ISNA(VLOOKUP($L8384,'result messages'!$H$3:$L$11,2,FALSE)),VLOOKUP($M8384,'result messages'!$H$3:$L$11,2,FALSE),VLOOKUP($L8384,'result messages'!$H$3:$L$11,2,FALSE)))</f>
        <v/>
      </c>
      <c r="O8384" s="1" t="str">
        <f>IF(ISBLANK($C8384),"",IF(ISNA(VLOOKUP($L8384,'result messages'!$H$3:$L$11,3,FALSE)),VLOOKUP($M8384,'result messages'!$H$3:$L$11,3,FALSE),VLOOKUP($L8384,'result messages'!$H$3:$L$11,3,FALSE)))</f>
        <v/>
      </c>
      <c r="P8384" s="1" t="str">
        <f>IF(ISBLANK($C8384),"",IF(ISNA(VLOOKUP($L8384,'result messages'!$H$3:$L$11,4,FALSE)),VLOOKUP($M8384,'result messages'!$H$3:$L$11,4,FALSE),VLOOKUP($L8384,'result messages'!$H$3:$L$11,4,FALSE)))</f>
        <v/>
      </c>
      <c r="Q8384" s="1" t="str">
        <f>IF(ISBLANK($C8384),"",IF(ISNA(VLOOKUP($L8384,'result messages'!$H$3:$L$11,5,FALSE)),VLOOKUP($M8384,'result messages'!$H$3:$L$11,5,FALSE),VLOOKUP($L8384,'result messages'!$H$3:$L$11,5,FALSE)))</f>
        <v/>
      </c>
    </row>
    <row r="8385" spans="1:17">
      <c r="A8385" s="1">
        <v>8382</v>
      </c>
      <c r="B8385" s="1"/>
      <c r="C8385" s="1"/>
      <c r="D8385" s="1"/>
      <c r="E8385" s="6"/>
      <c r="F8385" s="1"/>
      <c r="G8385" s="1" t="str">
        <f>IF(ISNA(VLOOKUP($C8385,'DTEN TCAP Linkage deviceId'!$A$1:$A$20000,1,FALSE)),"No","Yes")</f>
        <v>No</v>
      </c>
      <c r="H8385" s="1" t="str">
        <f>IF(ISNA(VLOOKUP($C8385,'Provisioning Requester'!$F$3:$H$20000,2,FALSE)),"No","Yes")</f>
        <v>No</v>
      </c>
      <c r="I8385" s="1" t="str">
        <f>IF($H8385="Yes",VLOOKUP($C8385,'Provisioning Requester'!$F$3:$H$20000,3,FALSE),"-")</f>
        <v>-</v>
      </c>
      <c r="J8385" s="1" t="str">
        <f>IF(OR(D8385="SVCP", E8385="TRUE"), "No", IF(ISNA(VLOOKUP($C8385,'ProvResponder deviceId'!$A$1:$A$20000,1,FALSE)),"No","Yes"))</f>
        <v>No</v>
      </c>
      <c r="K8385" s="1" t="str">
        <f>IF($J8385="Yes",VLOOKUP($C8385,'ProvResponder deviceId'!$A$1:$C$20000,3,FALSE),"-")</f>
        <v>-</v>
      </c>
      <c r="L8385" s="1" t="str">
        <f t="shared" si="260"/>
        <v/>
      </c>
      <c r="M8385" s="1" t="str">
        <f t="shared" si="261"/>
        <v/>
      </c>
      <c r="N8385" s="1" t="str">
        <f>IF(ISBLANK($C8385),"",IF(ISNA(VLOOKUP($L8385,'result messages'!$H$3:$L$11,2,FALSE)),VLOOKUP($M8385,'result messages'!$H$3:$L$11,2,FALSE),VLOOKUP($L8385,'result messages'!$H$3:$L$11,2,FALSE)))</f>
        <v/>
      </c>
      <c r="O8385" s="1" t="str">
        <f>IF(ISBLANK($C8385),"",IF(ISNA(VLOOKUP($L8385,'result messages'!$H$3:$L$11,3,FALSE)),VLOOKUP($M8385,'result messages'!$H$3:$L$11,3,FALSE),VLOOKUP($L8385,'result messages'!$H$3:$L$11,3,FALSE)))</f>
        <v/>
      </c>
      <c r="P8385" s="1" t="str">
        <f>IF(ISBLANK($C8385),"",IF(ISNA(VLOOKUP($L8385,'result messages'!$H$3:$L$11,4,FALSE)),VLOOKUP($M8385,'result messages'!$H$3:$L$11,4,FALSE),VLOOKUP($L8385,'result messages'!$H$3:$L$11,4,FALSE)))</f>
        <v/>
      </c>
      <c r="Q8385" s="1" t="str">
        <f>IF(ISBLANK($C8385),"",IF(ISNA(VLOOKUP($L8385,'result messages'!$H$3:$L$11,5,FALSE)),VLOOKUP($M8385,'result messages'!$H$3:$L$11,5,FALSE),VLOOKUP($L8385,'result messages'!$H$3:$L$11,5,FALSE)))</f>
        <v/>
      </c>
    </row>
    <row r="8386" spans="1:17">
      <c r="A8386" s="1">
        <v>8383</v>
      </c>
      <c r="B8386" s="1"/>
      <c r="C8386" s="1"/>
      <c r="D8386" s="1"/>
      <c r="E8386" s="6"/>
      <c r="F8386" s="1"/>
      <c r="G8386" s="1" t="str">
        <f>IF(ISNA(VLOOKUP($C8386,'DTEN TCAP Linkage deviceId'!$A$1:$A$20000,1,FALSE)),"No","Yes")</f>
        <v>No</v>
      </c>
      <c r="H8386" s="1" t="str">
        <f>IF(ISNA(VLOOKUP($C8386,'Provisioning Requester'!$F$3:$H$20000,2,FALSE)),"No","Yes")</f>
        <v>No</v>
      </c>
      <c r="I8386" s="1" t="str">
        <f>IF($H8386="Yes",VLOOKUP($C8386,'Provisioning Requester'!$F$3:$H$20000,3,FALSE),"-")</f>
        <v>-</v>
      </c>
      <c r="J8386" s="1" t="str">
        <f>IF(OR(D8386="SVCP", E8386="TRUE"), "No", IF(ISNA(VLOOKUP($C8386,'ProvResponder deviceId'!$A$1:$A$20000,1,FALSE)),"No","Yes"))</f>
        <v>No</v>
      </c>
      <c r="K8386" s="1" t="str">
        <f>IF($J8386="Yes",VLOOKUP($C8386,'ProvResponder deviceId'!$A$1:$C$20000,3,FALSE),"-")</f>
        <v>-</v>
      </c>
      <c r="L8386" s="1" t="str">
        <f t="shared" si="260"/>
        <v/>
      </c>
      <c r="M8386" s="1" t="str">
        <f t="shared" si="261"/>
        <v/>
      </c>
      <c r="N8386" s="1" t="str">
        <f>IF(ISBLANK($C8386),"",IF(ISNA(VLOOKUP($L8386,'result messages'!$H$3:$L$11,2,FALSE)),VLOOKUP($M8386,'result messages'!$H$3:$L$11,2,FALSE),VLOOKUP($L8386,'result messages'!$H$3:$L$11,2,FALSE)))</f>
        <v/>
      </c>
      <c r="O8386" s="1" t="str">
        <f>IF(ISBLANK($C8386),"",IF(ISNA(VLOOKUP($L8386,'result messages'!$H$3:$L$11,3,FALSE)),VLOOKUP($M8386,'result messages'!$H$3:$L$11,3,FALSE),VLOOKUP($L8386,'result messages'!$H$3:$L$11,3,FALSE)))</f>
        <v/>
      </c>
      <c r="P8386" s="1" t="str">
        <f>IF(ISBLANK($C8386),"",IF(ISNA(VLOOKUP($L8386,'result messages'!$H$3:$L$11,4,FALSE)),VLOOKUP($M8386,'result messages'!$H$3:$L$11,4,FALSE),VLOOKUP($L8386,'result messages'!$H$3:$L$11,4,FALSE)))</f>
        <v/>
      </c>
      <c r="Q8386" s="1" t="str">
        <f>IF(ISBLANK($C8386),"",IF(ISNA(VLOOKUP($L8386,'result messages'!$H$3:$L$11,5,FALSE)),VLOOKUP($M8386,'result messages'!$H$3:$L$11,5,FALSE),VLOOKUP($L8386,'result messages'!$H$3:$L$11,5,FALSE)))</f>
        <v/>
      </c>
    </row>
    <row r="8387" spans="1:17">
      <c r="A8387" s="1">
        <v>8384</v>
      </c>
      <c r="B8387" s="1"/>
      <c r="C8387" s="1"/>
      <c r="D8387" s="1"/>
      <c r="E8387" s="6"/>
      <c r="F8387" s="1"/>
      <c r="G8387" s="1" t="str">
        <f>IF(ISNA(VLOOKUP($C8387,'DTEN TCAP Linkage deviceId'!$A$1:$A$20000,1,FALSE)),"No","Yes")</f>
        <v>No</v>
      </c>
      <c r="H8387" s="1" t="str">
        <f>IF(ISNA(VLOOKUP($C8387,'Provisioning Requester'!$F$3:$H$20000,2,FALSE)),"No","Yes")</f>
        <v>No</v>
      </c>
      <c r="I8387" s="1" t="str">
        <f>IF($H8387="Yes",VLOOKUP($C8387,'Provisioning Requester'!$F$3:$H$20000,3,FALSE),"-")</f>
        <v>-</v>
      </c>
      <c r="J8387" s="1" t="str">
        <f>IF(OR(D8387="SVCP", E8387="TRUE"), "No", IF(ISNA(VLOOKUP($C8387,'ProvResponder deviceId'!$A$1:$A$20000,1,FALSE)),"No","Yes"))</f>
        <v>No</v>
      </c>
      <c r="K8387" s="1" t="str">
        <f>IF($J8387="Yes",VLOOKUP($C8387,'ProvResponder deviceId'!$A$1:$C$20000,3,FALSE),"-")</f>
        <v>-</v>
      </c>
      <c r="L8387" s="1" t="str">
        <f t="shared" si="260"/>
        <v/>
      </c>
      <c r="M8387" s="1" t="str">
        <f t="shared" si="261"/>
        <v/>
      </c>
      <c r="N8387" s="1" t="str">
        <f>IF(ISBLANK($C8387),"",IF(ISNA(VLOOKUP($L8387,'result messages'!$H$3:$L$11,2,FALSE)),VLOOKUP($M8387,'result messages'!$H$3:$L$11,2,FALSE),VLOOKUP($L8387,'result messages'!$H$3:$L$11,2,FALSE)))</f>
        <v/>
      </c>
      <c r="O8387" s="1" t="str">
        <f>IF(ISBLANK($C8387),"",IF(ISNA(VLOOKUP($L8387,'result messages'!$H$3:$L$11,3,FALSE)),VLOOKUP($M8387,'result messages'!$H$3:$L$11,3,FALSE),VLOOKUP($L8387,'result messages'!$H$3:$L$11,3,FALSE)))</f>
        <v/>
      </c>
      <c r="P8387" s="1" t="str">
        <f>IF(ISBLANK($C8387),"",IF(ISNA(VLOOKUP($L8387,'result messages'!$H$3:$L$11,4,FALSE)),VLOOKUP($M8387,'result messages'!$H$3:$L$11,4,FALSE),VLOOKUP($L8387,'result messages'!$H$3:$L$11,4,FALSE)))</f>
        <v/>
      </c>
      <c r="Q8387" s="1" t="str">
        <f>IF(ISBLANK($C8387),"",IF(ISNA(VLOOKUP($L8387,'result messages'!$H$3:$L$11,5,FALSE)),VLOOKUP($M8387,'result messages'!$H$3:$L$11,5,FALSE),VLOOKUP($L8387,'result messages'!$H$3:$L$11,5,FALSE)))</f>
        <v/>
      </c>
    </row>
    <row r="8388" spans="1:17">
      <c r="A8388" s="1">
        <v>8385</v>
      </c>
      <c r="B8388" s="1"/>
      <c r="C8388" s="1"/>
      <c r="D8388" s="1"/>
      <c r="E8388" s="6"/>
      <c r="F8388" s="1"/>
      <c r="G8388" s="1" t="str">
        <f>IF(ISNA(VLOOKUP($C8388,'DTEN TCAP Linkage deviceId'!$A$1:$A$20000,1,FALSE)),"No","Yes")</f>
        <v>No</v>
      </c>
      <c r="H8388" s="1" t="str">
        <f>IF(ISNA(VLOOKUP($C8388,'Provisioning Requester'!$F$3:$H$20000,2,FALSE)),"No","Yes")</f>
        <v>No</v>
      </c>
      <c r="I8388" s="1" t="str">
        <f>IF($H8388="Yes",VLOOKUP($C8388,'Provisioning Requester'!$F$3:$H$20000,3,FALSE),"-")</f>
        <v>-</v>
      </c>
      <c r="J8388" s="1" t="str">
        <f>IF(OR(D8388="SVCP", E8388="TRUE"), "No", IF(ISNA(VLOOKUP($C8388,'ProvResponder deviceId'!$A$1:$A$20000,1,FALSE)),"No","Yes"))</f>
        <v>No</v>
      </c>
      <c r="K8388" s="1" t="str">
        <f>IF($J8388="Yes",VLOOKUP($C8388,'ProvResponder deviceId'!$A$1:$C$20000,3,FALSE),"-")</f>
        <v>-</v>
      </c>
      <c r="L8388" s="1" t="str">
        <f t="shared" si="260"/>
        <v/>
      </c>
      <c r="M8388" s="1" t="str">
        <f t="shared" si="261"/>
        <v/>
      </c>
      <c r="N8388" s="1" t="str">
        <f>IF(ISBLANK($C8388),"",IF(ISNA(VLOOKUP($L8388,'result messages'!$H$3:$L$11,2,FALSE)),VLOOKUP($M8388,'result messages'!$H$3:$L$11,2,FALSE),VLOOKUP($L8388,'result messages'!$H$3:$L$11,2,FALSE)))</f>
        <v/>
      </c>
      <c r="O8388" s="1" t="str">
        <f>IF(ISBLANK($C8388),"",IF(ISNA(VLOOKUP($L8388,'result messages'!$H$3:$L$11,3,FALSE)),VLOOKUP($M8388,'result messages'!$H$3:$L$11,3,FALSE),VLOOKUP($L8388,'result messages'!$H$3:$L$11,3,FALSE)))</f>
        <v/>
      </c>
      <c r="P8388" s="1" t="str">
        <f>IF(ISBLANK($C8388),"",IF(ISNA(VLOOKUP($L8388,'result messages'!$H$3:$L$11,4,FALSE)),VLOOKUP($M8388,'result messages'!$H$3:$L$11,4,FALSE),VLOOKUP($L8388,'result messages'!$H$3:$L$11,4,FALSE)))</f>
        <v/>
      </c>
      <c r="Q8388" s="1" t="str">
        <f>IF(ISBLANK($C8388),"",IF(ISNA(VLOOKUP($L8388,'result messages'!$H$3:$L$11,5,FALSE)),VLOOKUP($M8388,'result messages'!$H$3:$L$11,5,FALSE),VLOOKUP($L8388,'result messages'!$H$3:$L$11,5,FALSE)))</f>
        <v/>
      </c>
    </row>
    <row r="8389" spans="1:17">
      <c r="A8389" s="1">
        <v>8386</v>
      </c>
      <c r="B8389" s="1"/>
      <c r="C8389" s="1"/>
      <c r="D8389" s="1"/>
      <c r="E8389" s="6"/>
      <c r="F8389" s="1"/>
      <c r="G8389" s="1" t="str">
        <f>IF(ISNA(VLOOKUP($C8389,'DTEN TCAP Linkage deviceId'!$A$1:$A$20000,1,FALSE)),"No","Yes")</f>
        <v>No</v>
      </c>
      <c r="H8389" s="1" t="str">
        <f>IF(ISNA(VLOOKUP($C8389,'Provisioning Requester'!$F$3:$H$20000,2,FALSE)),"No","Yes")</f>
        <v>No</v>
      </c>
      <c r="I8389" s="1" t="str">
        <f>IF($H8389="Yes",VLOOKUP($C8389,'Provisioning Requester'!$F$3:$H$20000,3,FALSE),"-")</f>
        <v>-</v>
      </c>
      <c r="J8389" s="1" t="str">
        <f>IF(OR(D8389="SVCP", E8389="TRUE"), "No", IF(ISNA(VLOOKUP($C8389,'ProvResponder deviceId'!$A$1:$A$20000,1,FALSE)),"No","Yes"))</f>
        <v>No</v>
      </c>
      <c r="K8389" s="1" t="str">
        <f>IF($J8389="Yes",VLOOKUP($C8389,'ProvResponder deviceId'!$A$1:$C$20000,3,FALSE),"-")</f>
        <v>-</v>
      </c>
      <c r="L8389" s="1" t="str">
        <f t="shared" ref="L8389:L8452" si="262">IF(ISBLANK($C8389),"",$D8389&amp;$E8389&amp;$G8389&amp;$H8389&amp;$I8389&amp;$J8389&amp;$K8389)</f>
        <v/>
      </c>
      <c r="M8389" s="1" t="str">
        <f t="shared" ref="M8389:M8452" si="263">IF(ISBLANK($C8389),"",$D8389&amp;$E8389&amp;$G8389&amp;$H8389&amp;$I8389&amp;$J8389&amp;"other")</f>
        <v/>
      </c>
      <c r="N8389" s="1" t="str">
        <f>IF(ISBLANK($C8389),"",IF(ISNA(VLOOKUP($L8389,'result messages'!$H$3:$L$11,2,FALSE)),VLOOKUP($M8389,'result messages'!$H$3:$L$11,2,FALSE),VLOOKUP($L8389,'result messages'!$H$3:$L$11,2,FALSE)))</f>
        <v/>
      </c>
      <c r="O8389" s="1" t="str">
        <f>IF(ISBLANK($C8389),"",IF(ISNA(VLOOKUP($L8389,'result messages'!$H$3:$L$11,3,FALSE)),VLOOKUP($M8389,'result messages'!$H$3:$L$11,3,FALSE),VLOOKUP($L8389,'result messages'!$H$3:$L$11,3,FALSE)))</f>
        <v/>
      </c>
      <c r="P8389" s="1" t="str">
        <f>IF(ISBLANK($C8389),"",IF(ISNA(VLOOKUP($L8389,'result messages'!$H$3:$L$11,4,FALSE)),VLOOKUP($M8389,'result messages'!$H$3:$L$11,4,FALSE),VLOOKUP($L8389,'result messages'!$H$3:$L$11,4,FALSE)))</f>
        <v/>
      </c>
      <c r="Q8389" s="1" t="str">
        <f>IF(ISBLANK($C8389),"",IF(ISNA(VLOOKUP($L8389,'result messages'!$H$3:$L$11,5,FALSE)),VLOOKUP($M8389,'result messages'!$H$3:$L$11,5,FALSE),VLOOKUP($L8389,'result messages'!$H$3:$L$11,5,FALSE)))</f>
        <v/>
      </c>
    </row>
    <row r="8390" spans="1:17">
      <c r="A8390" s="1">
        <v>8387</v>
      </c>
      <c r="B8390" s="1"/>
      <c r="C8390" s="1"/>
      <c r="D8390" s="1"/>
      <c r="E8390" s="6"/>
      <c r="F8390" s="1"/>
      <c r="G8390" s="1" t="str">
        <f>IF(ISNA(VLOOKUP($C8390,'DTEN TCAP Linkage deviceId'!$A$1:$A$20000,1,FALSE)),"No","Yes")</f>
        <v>No</v>
      </c>
      <c r="H8390" s="1" t="str">
        <f>IF(ISNA(VLOOKUP($C8390,'Provisioning Requester'!$F$3:$H$20000,2,FALSE)),"No","Yes")</f>
        <v>No</v>
      </c>
      <c r="I8390" s="1" t="str">
        <f>IF($H8390="Yes",VLOOKUP($C8390,'Provisioning Requester'!$F$3:$H$20000,3,FALSE),"-")</f>
        <v>-</v>
      </c>
      <c r="J8390" s="1" t="str">
        <f>IF(OR(D8390="SVCP", E8390="TRUE"), "No", IF(ISNA(VLOOKUP($C8390,'ProvResponder deviceId'!$A$1:$A$20000,1,FALSE)),"No","Yes"))</f>
        <v>No</v>
      </c>
      <c r="K8390" s="1" t="str">
        <f>IF($J8390="Yes",VLOOKUP($C8390,'ProvResponder deviceId'!$A$1:$C$20000,3,FALSE),"-")</f>
        <v>-</v>
      </c>
      <c r="L8390" s="1" t="str">
        <f t="shared" si="262"/>
        <v/>
      </c>
      <c r="M8390" s="1" t="str">
        <f t="shared" si="263"/>
        <v/>
      </c>
      <c r="N8390" s="1" t="str">
        <f>IF(ISBLANK($C8390),"",IF(ISNA(VLOOKUP($L8390,'result messages'!$H$3:$L$11,2,FALSE)),VLOOKUP($M8390,'result messages'!$H$3:$L$11,2,FALSE),VLOOKUP($L8390,'result messages'!$H$3:$L$11,2,FALSE)))</f>
        <v/>
      </c>
      <c r="O8390" s="1" t="str">
        <f>IF(ISBLANK($C8390),"",IF(ISNA(VLOOKUP($L8390,'result messages'!$H$3:$L$11,3,FALSE)),VLOOKUP($M8390,'result messages'!$H$3:$L$11,3,FALSE),VLOOKUP($L8390,'result messages'!$H$3:$L$11,3,FALSE)))</f>
        <v/>
      </c>
      <c r="P8390" s="1" t="str">
        <f>IF(ISBLANK($C8390),"",IF(ISNA(VLOOKUP($L8390,'result messages'!$H$3:$L$11,4,FALSE)),VLOOKUP($M8390,'result messages'!$H$3:$L$11,4,FALSE),VLOOKUP($L8390,'result messages'!$H$3:$L$11,4,FALSE)))</f>
        <v/>
      </c>
      <c r="Q8390" s="1" t="str">
        <f>IF(ISBLANK($C8390),"",IF(ISNA(VLOOKUP($L8390,'result messages'!$H$3:$L$11,5,FALSE)),VLOOKUP($M8390,'result messages'!$H$3:$L$11,5,FALSE),VLOOKUP($L8390,'result messages'!$H$3:$L$11,5,FALSE)))</f>
        <v/>
      </c>
    </row>
    <row r="8391" spans="1:17">
      <c r="A8391" s="1">
        <v>8388</v>
      </c>
      <c r="B8391" s="1"/>
      <c r="C8391" s="1"/>
      <c r="D8391" s="1"/>
      <c r="E8391" s="6"/>
      <c r="F8391" s="1"/>
      <c r="G8391" s="1" t="str">
        <f>IF(ISNA(VLOOKUP($C8391,'DTEN TCAP Linkage deviceId'!$A$1:$A$20000,1,FALSE)),"No","Yes")</f>
        <v>No</v>
      </c>
      <c r="H8391" s="1" t="str">
        <f>IF(ISNA(VLOOKUP($C8391,'Provisioning Requester'!$F$3:$H$20000,2,FALSE)),"No","Yes")</f>
        <v>No</v>
      </c>
      <c r="I8391" s="1" t="str">
        <f>IF($H8391="Yes",VLOOKUP($C8391,'Provisioning Requester'!$F$3:$H$20000,3,FALSE),"-")</f>
        <v>-</v>
      </c>
      <c r="J8391" s="1" t="str">
        <f>IF(OR(D8391="SVCP", E8391="TRUE"), "No", IF(ISNA(VLOOKUP($C8391,'ProvResponder deviceId'!$A$1:$A$20000,1,FALSE)),"No","Yes"))</f>
        <v>No</v>
      </c>
      <c r="K8391" s="1" t="str">
        <f>IF($J8391="Yes",VLOOKUP($C8391,'ProvResponder deviceId'!$A$1:$C$20000,3,FALSE),"-")</f>
        <v>-</v>
      </c>
      <c r="L8391" s="1" t="str">
        <f t="shared" si="262"/>
        <v/>
      </c>
      <c r="M8391" s="1" t="str">
        <f t="shared" si="263"/>
        <v/>
      </c>
      <c r="N8391" s="1" t="str">
        <f>IF(ISBLANK($C8391),"",IF(ISNA(VLOOKUP($L8391,'result messages'!$H$3:$L$11,2,FALSE)),VLOOKUP($M8391,'result messages'!$H$3:$L$11,2,FALSE),VLOOKUP($L8391,'result messages'!$H$3:$L$11,2,FALSE)))</f>
        <v/>
      </c>
      <c r="O8391" s="1" t="str">
        <f>IF(ISBLANK($C8391),"",IF(ISNA(VLOOKUP($L8391,'result messages'!$H$3:$L$11,3,FALSE)),VLOOKUP($M8391,'result messages'!$H$3:$L$11,3,FALSE),VLOOKUP($L8391,'result messages'!$H$3:$L$11,3,FALSE)))</f>
        <v/>
      </c>
      <c r="P8391" s="1" t="str">
        <f>IF(ISBLANK($C8391),"",IF(ISNA(VLOOKUP($L8391,'result messages'!$H$3:$L$11,4,FALSE)),VLOOKUP($M8391,'result messages'!$H$3:$L$11,4,FALSE),VLOOKUP($L8391,'result messages'!$H$3:$L$11,4,FALSE)))</f>
        <v/>
      </c>
      <c r="Q8391" s="1" t="str">
        <f>IF(ISBLANK($C8391),"",IF(ISNA(VLOOKUP($L8391,'result messages'!$H$3:$L$11,5,FALSE)),VLOOKUP($M8391,'result messages'!$H$3:$L$11,5,FALSE),VLOOKUP($L8391,'result messages'!$H$3:$L$11,5,FALSE)))</f>
        <v/>
      </c>
    </row>
    <row r="8392" spans="1:17">
      <c r="A8392" s="1">
        <v>8389</v>
      </c>
      <c r="B8392" s="1"/>
      <c r="C8392" s="1"/>
      <c r="D8392" s="1"/>
      <c r="E8392" s="6"/>
      <c r="F8392" s="1"/>
      <c r="G8392" s="1" t="str">
        <f>IF(ISNA(VLOOKUP($C8392,'DTEN TCAP Linkage deviceId'!$A$1:$A$20000,1,FALSE)),"No","Yes")</f>
        <v>No</v>
      </c>
      <c r="H8392" s="1" t="str">
        <f>IF(ISNA(VLOOKUP($C8392,'Provisioning Requester'!$F$3:$H$20000,2,FALSE)),"No","Yes")</f>
        <v>No</v>
      </c>
      <c r="I8392" s="1" t="str">
        <f>IF($H8392="Yes",VLOOKUP($C8392,'Provisioning Requester'!$F$3:$H$20000,3,FALSE),"-")</f>
        <v>-</v>
      </c>
      <c r="J8392" s="1" t="str">
        <f>IF(OR(D8392="SVCP", E8392="TRUE"), "No", IF(ISNA(VLOOKUP($C8392,'ProvResponder deviceId'!$A$1:$A$20000,1,FALSE)),"No","Yes"))</f>
        <v>No</v>
      </c>
      <c r="K8392" s="1" t="str">
        <f>IF($J8392="Yes",VLOOKUP($C8392,'ProvResponder deviceId'!$A$1:$C$20000,3,FALSE),"-")</f>
        <v>-</v>
      </c>
      <c r="L8392" s="1" t="str">
        <f t="shared" si="262"/>
        <v/>
      </c>
      <c r="M8392" s="1" t="str">
        <f t="shared" si="263"/>
        <v/>
      </c>
      <c r="N8392" s="1" t="str">
        <f>IF(ISBLANK($C8392),"",IF(ISNA(VLOOKUP($L8392,'result messages'!$H$3:$L$11,2,FALSE)),VLOOKUP($M8392,'result messages'!$H$3:$L$11,2,FALSE),VLOOKUP($L8392,'result messages'!$H$3:$L$11,2,FALSE)))</f>
        <v/>
      </c>
      <c r="O8392" s="1" t="str">
        <f>IF(ISBLANK($C8392),"",IF(ISNA(VLOOKUP($L8392,'result messages'!$H$3:$L$11,3,FALSE)),VLOOKUP($M8392,'result messages'!$H$3:$L$11,3,FALSE),VLOOKUP($L8392,'result messages'!$H$3:$L$11,3,FALSE)))</f>
        <v/>
      </c>
      <c r="P8392" s="1" t="str">
        <f>IF(ISBLANK($C8392),"",IF(ISNA(VLOOKUP($L8392,'result messages'!$H$3:$L$11,4,FALSE)),VLOOKUP($M8392,'result messages'!$H$3:$L$11,4,FALSE),VLOOKUP($L8392,'result messages'!$H$3:$L$11,4,FALSE)))</f>
        <v/>
      </c>
      <c r="Q8392" s="1" t="str">
        <f>IF(ISBLANK($C8392),"",IF(ISNA(VLOOKUP($L8392,'result messages'!$H$3:$L$11,5,FALSE)),VLOOKUP($M8392,'result messages'!$H$3:$L$11,5,FALSE),VLOOKUP($L8392,'result messages'!$H$3:$L$11,5,FALSE)))</f>
        <v/>
      </c>
    </row>
    <row r="8393" spans="1:17">
      <c r="A8393" s="1">
        <v>8390</v>
      </c>
      <c r="B8393" s="1"/>
      <c r="C8393" s="1"/>
      <c r="D8393" s="1"/>
      <c r="E8393" s="6"/>
      <c r="F8393" s="1"/>
      <c r="G8393" s="1" t="str">
        <f>IF(ISNA(VLOOKUP($C8393,'DTEN TCAP Linkage deviceId'!$A$1:$A$20000,1,FALSE)),"No","Yes")</f>
        <v>No</v>
      </c>
      <c r="H8393" s="1" t="str">
        <f>IF(ISNA(VLOOKUP($C8393,'Provisioning Requester'!$F$3:$H$20000,2,FALSE)),"No","Yes")</f>
        <v>No</v>
      </c>
      <c r="I8393" s="1" t="str">
        <f>IF($H8393="Yes",VLOOKUP($C8393,'Provisioning Requester'!$F$3:$H$20000,3,FALSE),"-")</f>
        <v>-</v>
      </c>
      <c r="J8393" s="1" t="str">
        <f>IF(OR(D8393="SVCP", E8393="TRUE"), "No", IF(ISNA(VLOOKUP($C8393,'ProvResponder deviceId'!$A$1:$A$20000,1,FALSE)),"No","Yes"))</f>
        <v>No</v>
      </c>
      <c r="K8393" s="1" t="str">
        <f>IF($J8393="Yes",VLOOKUP($C8393,'ProvResponder deviceId'!$A$1:$C$20000,3,FALSE),"-")</f>
        <v>-</v>
      </c>
      <c r="L8393" s="1" t="str">
        <f t="shared" si="262"/>
        <v/>
      </c>
      <c r="M8393" s="1" t="str">
        <f t="shared" si="263"/>
        <v/>
      </c>
      <c r="N8393" s="1" t="str">
        <f>IF(ISBLANK($C8393),"",IF(ISNA(VLOOKUP($L8393,'result messages'!$H$3:$L$11,2,FALSE)),VLOOKUP($M8393,'result messages'!$H$3:$L$11,2,FALSE),VLOOKUP($L8393,'result messages'!$H$3:$L$11,2,FALSE)))</f>
        <v/>
      </c>
      <c r="O8393" s="1" t="str">
        <f>IF(ISBLANK($C8393),"",IF(ISNA(VLOOKUP($L8393,'result messages'!$H$3:$L$11,3,FALSE)),VLOOKUP($M8393,'result messages'!$H$3:$L$11,3,FALSE),VLOOKUP($L8393,'result messages'!$H$3:$L$11,3,FALSE)))</f>
        <v/>
      </c>
      <c r="P8393" s="1" t="str">
        <f>IF(ISBLANK($C8393),"",IF(ISNA(VLOOKUP($L8393,'result messages'!$H$3:$L$11,4,FALSE)),VLOOKUP($M8393,'result messages'!$H$3:$L$11,4,FALSE),VLOOKUP($L8393,'result messages'!$H$3:$L$11,4,FALSE)))</f>
        <v/>
      </c>
      <c r="Q8393" s="1" t="str">
        <f>IF(ISBLANK($C8393),"",IF(ISNA(VLOOKUP($L8393,'result messages'!$H$3:$L$11,5,FALSE)),VLOOKUP($M8393,'result messages'!$H$3:$L$11,5,FALSE),VLOOKUP($L8393,'result messages'!$H$3:$L$11,5,FALSE)))</f>
        <v/>
      </c>
    </row>
    <row r="8394" spans="1:17">
      <c r="A8394" s="1">
        <v>8391</v>
      </c>
      <c r="B8394" s="1"/>
      <c r="C8394" s="1"/>
      <c r="D8394" s="1"/>
      <c r="E8394" s="6"/>
      <c r="F8394" s="1"/>
      <c r="G8394" s="1" t="str">
        <f>IF(ISNA(VLOOKUP($C8394,'DTEN TCAP Linkage deviceId'!$A$1:$A$20000,1,FALSE)),"No","Yes")</f>
        <v>No</v>
      </c>
      <c r="H8394" s="1" t="str">
        <f>IF(ISNA(VLOOKUP($C8394,'Provisioning Requester'!$F$3:$H$20000,2,FALSE)),"No","Yes")</f>
        <v>No</v>
      </c>
      <c r="I8394" s="1" t="str">
        <f>IF($H8394="Yes",VLOOKUP($C8394,'Provisioning Requester'!$F$3:$H$20000,3,FALSE),"-")</f>
        <v>-</v>
      </c>
      <c r="J8394" s="1" t="str">
        <f>IF(OR(D8394="SVCP", E8394="TRUE"), "No", IF(ISNA(VLOOKUP($C8394,'ProvResponder deviceId'!$A$1:$A$20000,1,FALSE)),"No","Yes"))</f>
        <v>No</v>
      </c>
      <c r="K8394" s="1" t="str">
        <f>IF($J8394="Yes",VLOOKUP($C8394,'ProvResponder deviceId'!$A$1:$C$20000,3,FALSE),"-")</f>
        <v>-</v>
      </c>
      <c r="L8394" s="1" t="str">
        <f t="shared" si="262"/>
        <v/>
      </c>
      <c r="M8394" s="1" t="str">
        <f t="shared" si="263"/>
        <v/>
      </c>
      <c r="N8394" s="1" t="str">
        <f>IF(ISBLANK($C8394),"",IF(ISNA(VLOOKUP($L8394,'result messages'!$H$3:$L$11,2,FALSE)),VLOOKUP($M8394,'result messages'!$H$3:$L$11,2,FALSE),VLOOKUP($L8394,'result messages'!$H$3:$L$11,2,FALSE)))</f>
        <v/>
      </c>
      <c r="O8394" s="1" t="str">
        <f>IF(ISBLANK($C8394),"",IF(ISNA(VLOOKUP($L8394,'result messages'!$H$3:$L$11,3,FALSE)),VLOOKUP($M8394,'result messages'!$H$3:$L$11,3,FALSE),VLOOKUP($L8394,'result messages'!$H$3:$L$11,3,FALSE)))</f>
        <v/>
      </c>
      <c r="P8394" s="1" t="str">
        <f>IF(ISBLANK($C8394),"",IF(ISNA(VLOOKUP($L8394,'result messages'!$H$3:$L$11,4,FALSE)),VLOOKUP($M8394,'result messages'!$H$3:$L$11,4,FALSE),VLOOKUP($L8394,'result messages'!$H$3:$L$11,4,FALSE)))</f>
        <v/>
      </c>
      <c r="Q8394" s="1" t="str">
        <f>IF(ISBLANK($C8394),"",IF(ISNA(VLOOKUP($L8394,'result messages'!$H$3:$L$11,5,FALSE)),VLOOKUP($M8394,'result messages'!$H$3:$L$11,5,FALSE),VLOOKUP($L8394,'result messages'!$H$3:$L$11,5,FALSE)))</f>
        <v/>
      </c>
    </row>
    <row r="8395" spans="1:17">
      <c r="A8395" s="1">
        <v>8392</v>
      </c>
      <c r="B8395" s="1"/>
      <c r="C8395" s="1"/>
      <c r="D8395" s="1"/>
      <c r="E8395" s="6"/>
      <c r="F8395" s="1"/>
      <c r="G8395" s="1" t="str">
        <f>IF(ISNA(VLOOKUP($C8395,'DTEN TCAP Linkage deviceId'!$A$1:$A$20000,1,FALSE)),"No","Yes")</f>
        <v>No</v>
      </c>
      <c r="H8395" s="1" t="str">
        <f>IF(ISNA(VLOOKUP($C8395,'Provisioning Requester'!$F$3:$H$20000,2,FALSE)),"No","Yes")</f>
        <v>No</v>
      </c>
      <c r="I8395" s="1" t="str">
        <f>IF($H8395="Yes",VLOOKUP($C8395,'Provisioning Requester'!$F$3:$H$20000,3,FALSE),"-")</f>
        <v>-</v>
      </c>
      <c r="J8395" s="1" t="str">
        <f>IF(OR(D8395="SVCP", E8395="TRUE"), "No", IF(ISNA(VLOOKUP($C8395,'ProvResponder deviceId'!$A$1:$A$20000,1,FALSE)),"No","Yes"))</f>
        <v>No</v>
      </c>
      <c r="K8395" s="1" t="str">
        <f>IF($J8395="Yes",VLOOKUP($C8395,'ProvResponder deviceId'!$A$1:$C$20000,3,FALSE),"-")</f>
        <v>-</v>
      </c>
      <c r="L8395" s="1" t="str">
        <f t="shared" si="262"/>
        <v/>
      </c>
      <c r="M8395" s="1" t="str">
        <f t="shared" si="263"/>
        <v/>
      </c>
      <c r="N8395" s="1" t="str">
        <f>IF(ISBLANK($C8395),"",IF(ISNA(VLOOKUP($L8395,'result messages'!$H$3:$L$11,2,FALSE)),VLOOKUP($M8395,'result messages'!$H$3:$L$11,2,FALSE),VLOOKUP($L8395,'result messages'!$H$3:$L$11,2,FALSE)))</f>
        <v/>
      </c>
      <c r="O8395" s="1" t="str">
        <f>IF(ISBLANK($C8395),"",IF(ISNA(VLOOKUP($L8395,'result messages'!$H$3:$L$11,3,FALSE)),VLOOKUP($M8395,'result messages'!$H$3:$L$11,3,FALSE),VLOOKUP($L8395,'result messages'!$H$3:$L$11,3,FALSE)))</f>
        <v/>
      </c>
      <c r="P8395" s="1" t="str">
        <f>IF(ISBLANK($C8395),"",IF(ISNA(VLOOKUP($L8395,'result messages'!$H$3:$L$11,4,FALSE)),VLOOKUP($M8395,'result messages'!$H$3:$L$11,4,FALSE),VLOOKUP($L8395,'result messages'!$H$3:$L$11,4,FALSE)))</f>
        <v/>
      </c>
      <c r="Q8395" s="1" t="str">
        <f>IF(ISBLANK($C8395),"",IF(ISNA(VLOOKUP($L8395,'result messages'!$H$3:$L$11,5,FALSE)),VLOOKUP($M8395,'result messages'!$H$3:$L$11,5,FALSE),VLOOKUP($L8395,'result messages'!$H$3:$L$11,5,FALSE)))</f>
        <v/>
      </c>
    </row>
    <row r="8396" spans="1:17">
      <c r="A8396" s="1">
        <v>8393</v>
      </c>
      <c r="B8396" s="1"/>
      <c r="C8396" s="1"/>
      <c r="D8396" s="1"/>
      <c r="E8396" s="6"/>
      <c r="F8396" s="1"/>
      <c r="G8396" s="1" t="str">
        <f>IF(ISNA(VLOOKUP($C8396,'DTEN TCAP Linkage deviceId'!$A$1:$A$20000,1,FALSE)),"No","Yes")</f>
        <v>No</v>
      </c>
      <c r="H8396" s="1" t="str">
        <f>IF(ISNA(VLOOKUP($C8396,'Provisioning Requester'!$F$3:$H$20000,2,FALSE)),"No","Yes")</f>
        <v>No</v>
      </c>
      <c r="I8396" s="1" t="str">
        <f>IF($H8396="Yes",VLOOKUP($C8396,'Provisioning Requester'!$F$3:$H$20000,3,FALSE),"-")</f>
        <v>-</v>
      </c>
      <c r="J8396" s="1" t="str">
        <f>IF(OR(D8396="SVCP", E8396="TRUE"), "No", IF(ISNA(VLOOKUP($C8396,'ProvResponder deviceId'!$A$1:$A$20000,1,FALSE)),"No","Yes"))</f>
        <v>No</v>
      </c>
      <c r="K8396" s="1" t="str">
        <f>IF($J8396="Yes",VLOOKUP($C8396,'ProvResponder deviceId'!$A$1:$C$20000,3,FALSE),"-")</f>
        <v>-</v>
      </c>
      <c r="L8396" s="1" t="str">
        <f t="shared" si="262"/>
        <v/>
      </c>
      <c r="M8396" s="1" t="str">
        <f t="shared" si="263"/>
        <v/>
      </c>
      <c r="N8396" s="1" t="str">
        <f>IF(ISBLANK($C8396),"",IF(ISNA(VLOOKUP($L8396,'result messages'!$H$3:$L$11,2,FALSE)),VLOOKUP($M8396,'result messages'!$H$3:$L$11,2,FALSE),VLOOKUP($L8396,'result messages'!$H$3:$L$11,2,FALSE)))</f>
        <v/>
      </c>
      <c r="O8396" s="1" t="str">
        <f>IF(ISBLANK($C8396),"",IF(ISNA(VLOOKUP($L8396,'result messages'!$H$3:$L$11,3,FALSE)),VLOOKUP($M8396,'result messages'!$H$3:$L$11,3,FALSE),VLOOKUP($L8396,'result messages'!$H$3:$L$11,3,FALSE)))</f>
        <v/>
      </c>
      <c r="P8396" s="1" t="str">
        <f>IF(ISBLANK($C8396),"",IF(ISNA(VLOOKUP($L8396,'result messages'!$H$3:$L$11,4,FALSE)),VLOOKUP($M8396,'result messages'!$H$3:$L$11,4,FALSE),VLOOKUP($L8396,'result messages'!$H$3:$L$11,4,FALSE)))</f>
        <v/>
      </c>
      <c r="Q8396" s="1" t="str">
        <f>IF(ISBLANK($C8396),"",IF(ISNA(VLOOKUP($L8396,'result messages'!$H$3:$L$11,5,FALSE)),VLOOKUP($M8396,'result messages'!$H$3:$L$11,5,FALSE),VLOOKUP($L8396,'result messages'!$H$3:$L$11,5,FALSE)))</f>
        <v/>
      </c>
    </row>
    <row r="8397" spans="1:17">
      <c r="A8397" s="1">
        <v>8394</v>
      </c>
      <c r="B8397" s="1"/>
      <c r="C8397" s="1"/>
      <c r="D8397" s="1"/>
      <c r="E8397" s="6"/>
      <c r="F8397" s="1"/>
      <c r="G8397" s="1" t="str">
        <f>IF(ISNA(VLOOKUP($C8397,'DTEN TCAP Linkage deviceId'!$A$1:$A$20000,1,FALSE)),"No","Yes")</f>
        <v>No</v>
      </c>
      <c r="H8397" s="1" t="str">
        <f>IF(ISNA(VLOOKUP($C8397,'Provisioning Requester'!$F$3:$H$20000,2,FALSE)),"No","Yes")</f>
        <v>No</v>
      </c>
      <c r="I8397" s="1" t="str">
        <f>IF($H8397="Yes",VLOOKUP($C8397,'Provisioning Requester'!$F$3:$H$20000,3,FALSE),"-")</f>
        <v>-</v>
      </c>
      <c r="J8397" s="1" t="str">
        <f>IF(OR(D8397="SVCP", E8397="TRUE"), "No", IF(ISNA(VLOOKUP($C8397,'ProvResponder deviceId'!$A$1:$A$20000,1,FALSE)),"No","Yes"))</f>
        <v>No</v>
      </c>
      <c r="K8397" s="1" t="str">
        <f>IF($J8397="Yes",VLOOKUP($C8397,'ProvResponder deviceId'!$A$1:$C$20000,3,FALSE),"-")</f>
        <v>-</v>
      </c>
      <c r="L8397" s="1" t="str">
        <f t="shared" si="262"/>
        <v/>
      </c>
      <c r="M8397" s="1" t="str">
        <f t="shared" si="263"/>
        <v/>
      </c>
      <c r="N8397" s="1" t="str">
        <f>IF(ISBLANK($C8397),"",IF(ISNA(VLOOKUP($L8397,'result messages'!$H$3:$L$11,2,FALSE)),VLOOKUP($M8397,'result messages'!$H$3:$L$11,2,FALSE),VLOOKUP($L8397,'result messages'!$H$3:$L$11,2,FALSE)))</f>
        <v/>
      </c>
      <c r="O8397" s="1" t="str">
        <f>IF(ISBLANK($C8397),"",IF(ISNA(VLOOKUP($L8397,'result messages'!$H$3:$L$11,3,FALSE)),VLOOKUP($M8397,'result messages'!$H$3:$L$11,3,FALSE),VLOOKUP($L8397,'result messages'!$H$3:$L$11,3,FALSE)))</f>
        <v/>
      </c>
      <c r="P8397" s="1" t="str">
        <f>IF(ISBLANK($C8397),"",IF(ISNA(VLOOKUP($L8397,'result messages'!$H$3:$L$11,4,FALSE)),VLOOKUP($M8397,'result messages'!$H$3:$L$11,4,FALSE),VLOOKUP($L8397,'result messages'!$H$3:$L$11,4,FALSE)))</f>
        <v/>
      </c>
      <c r="Q8397" s="1" t="str">
        <f>IF(ISBLANK($C8397),"",IF(ISNA(VLOOKUP($L8397,'result messages'!$H$3:$L$11,5,FALSE)),VLOOKUP($M8397,'result messages'!$H$3:$L$11,5,FALSE),VLOOKUP($L8397,'result messages'!$H$3:$L$11,5,FALSE)))</f>
        <v/>
      </c>
    </row>
    <row r="8398" spans="1:17">
      <c r="A8398" s="1">
        <v>8395</v>
      </c>
      <c r="B8398" s="1"/>
      <c r="C8398" s="1"/>
      <c r="D8398" s="1"/>
      <c r="E8398" s="6"/>
      <c r="F8398" s="1"/>
      <c r="G8398" s="1" t="str">
        <f>IF(ISNA(VLOOKUP($C8398,'DTEN TCAP Linkage deviceId'!$A$1:$A$20000,1,FALSE)),"No","Yes")</f>
        <v>No</v>
      </c>
      <c r="H8398" s="1" t="str">
        <f>IF(ISNA(VLOOKUP($C8398,'Provisioning Requester'!$F$3:$H$20000,2,FALSE)),"No","Yes")</f>
        <v>No</v>
      </c>
      <c r="I8398" s="1" t="str">
        <f>IF($H8398="Yes",VLOOKUP($C8398,'Provisioning Requester'!$F$3:$H$20000,3,FALSE),"-")</f>
        <v>-</v>
      </c>
      <c r="J8398" s="1" t="str">
        <f>IF(OR(D8398="SVCP", E8398="TRUE"), "No", IF(ISNA(VLOOKUP($C8398,'ProvResponder deviceId'!$A$1:$A$20000,1,FALSE)),"No","Yes"))</f>
        <v>No</v>
      </c>
      <c r="K8398" s="1" t="str">
        <f>IF($J8398="Yes",VLOOKUP($C8398,'ProvResponder deviceId'!$A$1:$C$20000,3,FALSE),"-")</f>
        <v>-</v>
      </c>
      <c r="L8398" s="1" t="str">
        <f t="shared" si="262"/>
        <v/>
      </c>
      <c r="M8398" s="1" t="str">
        <f t="shared" si="263"/>
        <v/>
      </c>
      <c r="N8398" s="1" t="str">
        <f>IF(ISBLANK($C8398),"",IF(ISNA(VLOOKUP($L8398,'result messages'!$H$3:$L$11,2,FALSE)),VLOOKUP($M8398,'result messages'!$H$3:$L$11,2,FALSE),VLOOKUP($L8398,'result messages'!$H$3:$L$11,2,FALSE)))</f>
        <v/>
      </c>
      <c r="O8398" s="1" t="str">
        <f>IF(ISBLANK($C8398),"",IF(ISNA(VLOOKUP($L8398,'result messages'!$H$3:$L$11,3,FALSE)),VLOOKUP($M8398,'result messages'!$H$3:$L$11,3,FALSE),VLOOKUP($L8398,'result messages'!$H$3:$L$11,3,FALSE)))</f>
        <v/>
      </c>
      <c r="P8398" s="1" t="str">
        <f>IF(ISBLANK($C8398),"",IF(ISNA(VLOOKUP($L8398,'result messages'!$H$3:$L$11,4,FALSE)),VLOOKUP($M8398,'result messages'!$H$3:$L$11,4,FALSE),VLOOKUP($L8398,'result messages'!$H$3:$L$11,4,FALSE)))</f>
        <v/>
      </c>
      <c r="Q8398" s="1" t="str">
        <f>IF(ISBLANK($C8398),"",IF(ISNA(VLOOKUP($L8398,'result messages'!$H$3:$L$11,5,FALSE)),VLOOKUP($M8398,'result messages'!$H$3:$L$11,5,FALSE),VLOOKUP($L8398,'result messages'!$H$3:$L$11,5,FALSE)))</f>
        <v/>
      </c>
    </row>
    <row r="8399" spans="1:17">
      <c r="A8399" s="1">
        <v>8396</v>
      </c>
      <c r="B8399" s="1"/>
      <c r="C8399" s="1"/>
      <c r="D8399" s="1"/>
      <c r="E8399" s="6"/>
      <c r="F8399" s="1"/>
      <c r="G8399" s="1" t="str">
        <f>IF(ISNA(VLOOKUP($C8399,'DTEN TCAP Linkage deviceId'!$A$1:$A$20000,1,FALSE)),"No","Yes")</f>
        <v>No</v>
      </c>
      <c r="H8399" s="1" t="str">
        <f>IF(ISNA(VLOOKUP($C8399,'Provisioning Requester'!$F$3:$H$20000,2,FALSE)),"No","Yes")</f>
        <v>No</v>
      </c>
      <c r="I8399" s="1" t="str">
        <f>IF($H8399="Yes",VLOOKUP($C8399,'Provisioning Requester'!$F$3:$H$20000,3,FALSE),"-")</f>
        <v>-</v>
      </c>
      <c r="J8399" s="1" t="str">
        <f>IF(OR(D8399="SVCP", E8399="TRUE"), "No", IF(ISNA(VLOOKUP($C8399,'ProvResponder deviceId'!$A$1:$A$20000,1,FALSE)),"No","Yes"))</f>
        <v>No</v>
      </c>
      <c r="K8399" s="1" t="str">
        <f>IF($J8399="Yes",VLOOKUP($C8399,'ProvResponder deviceId'!$A$1:$C$20000,3,FALSE),"-")</f>
        <v>-</v>
      </c>
      <c r="L8399" s="1" t="str">
        <f t="shared" si="262"/>
        <v/>
      </c>
      <c r="M8399" s="1" t="str">
        <f t="shared" si="263"/>
        <v/>
      </c>
      <c r="N8399" s="1" t="str">
        <f>IF(ISBLANK($C8399),"",IF(ISNA(VLOOKUP($L8399,'result messages'!$H$3:$L$11,2,FALSE)),VLOOKUP($M8399,'result messages'!$H$3:$L$11,2,FALSE),VLOOKUP($L8399,'result messages'!$H$3:$L$11,2,FALSE)))</f>
        <v/>
      </c>
      <c r="O8399" s="1" t="str">
        <f>IF(ISBLANK($C8399),"",IF(ISNA(VLOOKUP($L8399,'result messages'!$H$3:$L$11,3,FALSE)),VLOOKUP($M8399,'result messages'!$H$3:$L$11,3,FALSE),VLOOKUP($L8399,'result messages'!$H$3:$L$11,3,FALSE)))</f>
        <v/>
      </c>
      <c r="P8399" s="1" t="str">
        <f>IF(ISBLANK($C8399),"",IF(ISNA(VLOOKUP($L8399,'result messages'!$H$3:$L$11,4,FALSE)),VLOOKUP($M8399,'result messages'!$H$3:$L$11,4,FALSE),VLOOKUP($L8399,'result messages'!$H$3:$L$11,4,FALSE)))</f>
        <v/>
      </c>
      <c r="Q8399" s="1" t="str">
        <f>IF(ISBLANK($C8399),"",IF(ISNA(VLOOKUP($L8399,'result messages'!$H$3:$L$11,5,FALSE)),VLOOKUP($M8399,'result messages'!$H$3:$L$11,5,FALSE),VLOOKUP($L8399,'result messages'!$H$3:$L$11,5,FALSE)))</f>
        <v/>
      </c>
    </row>
    <row r="8400" spans="1:17">
      <c r="A8400" s="1">
        <v>8397</v>
      </c>
      <c r="B8400" s="1"/>
      <c r="C8400" s="1"/>
      <c r="D8400" s="1"/>
      <c r="E8400" s="6"/>
      <c r="F8400" s="1"/>
      <c r="G8400" s="1" t="str">
        <f>IF(ISNA(VLOOKUP($C8400,'DTEN TCAP Linkage deviceId'!$A$1:$A$20000,1,FALSE)),"No","Yes")</f>
        <v>No</v>
      </c>
      <c r="H8400" s="1" t="str">
        <f>IF(ISNA(VLOOKUP($C8400,'Provisioning Requester'!$F$3:$H$20000,2,FALSE)),"No","Yes")</f>
        <v>No</v>
      </c>
      <c r="I8400" s="1" t="str">
        <f>IF($H8400="Yes",VLOOKUP($C8400,'Provisioning Requester'!$F$3:$H$20000,3,FALSE),"-")</f>
        <v>-</v>
      </c>
      <c r="J8400" s="1" t="str">
        <f>IF(OR(D8400="SVCP", E8400="TRUE"), "No", IF(ISNA(VLOOKUP($C8400,'ProvResponder deviceId'!$A$1:$A$20000,1,FALSE)),"No","Yes"))</f>
        <v>No</v>
      </c>
      <c r="K8400" s="1" t="str">
        <f>IF($J8400="Yes",VLOOKUP($C8400,'ProvResponder deviceId'!$A$1:$C$20000,3,FALSE),"-")</f>
        <v>-</v>
      </c>
      <c r="L8400" s="1" t="str">
        <f t="shared" si="262"/>
        <v/>
      </c>
      <c r="M8400" s="1" t="str">
        <f t="shared" si="263"/>
        <v/>
      </c>
      <c r="N8400" s="1" t="str">
        <f>IF(ISBLANK($C8400),"",IF(ISNA(VLOOKUP($L8400,'result messages'!$H$3:$L$11,2,FALSE)),VLOOKUP($M8400,'result messages'!$H$3:$L$11,2,FALSE),VLOOKUP($L8400,'result messages'!$H$3:$L$11,2,FALSE)))</f>
        <v/>
      </c>
      <c r="O8400" s="1" t="str">
        <f>IF(ISBLANK($C8400),"",IF(ISNA(VLOOKUP($L8400,'result messages'!$H$3:$L$11,3,FALSE)),VLOOKUP($M8400,'result messages'!$H$3:$L$11,3,FALSE),VLOOKUP($L8400,'result messages'!$H$3:$L$11,3,FALSE)))</f>
        <v/>
      </c>
      <c r="P8400" s="1" t="str">
        <f>IF(ISBLANK($C8400),"",IF(ISNA(VLOOKUP($L8400,'result messages'!$H$3:$L$11,4,FALSE)),VLOOKUP($M8400,'result messages'!$H$3:$L$11,4,FALSE),VLOOKUP($L8400,'result messages'!$H$3:$L$11,4,FALSE)))</f>
        <v/>
      </c>
      <c r="Q8400" s="1" t="str">
        <f>IF(ISBLANK($C8400),"",IF(ISNA(VLOOKUP($L8400,'result messages'!$H$3:$L$11,5,FALSE)),VLOOKUP($M8400,'result messages'!$H$3:$L$11,5,FALSE),VLOOKUP($L8400,'result messages'!$H$3:$L$11,5,FALSE)))</f>
        <v/>
      </c>
    </row>
    <row r="8401" spans="1:17">
      <c r="A8401" s="1">
        <v>8398</v>
      </c>
      <c r="B8401" s="1"/>
      <c r="C8401" s="1"/>
      <c r="D8401" s="1"/>
      <c r="E8401" s="6"/>
      <c r="F8401" s="1"/>
      <c r="G8401" s="1" t="str">
        <f>IF(ISNA(VLOOKUP($C8401,'DTEN TCAP Linkage deviceId'!$A$1:$A$20000,1,FALSE)),"No","Yes")</f>
        <v>No</v>
      </c>
      <c r="H8401" s="1" t="str">
        <f>IF(ISNA(VLOOKUP($C8401,'Provisioning Requester'!$F$3:$H$20000,2,FALSE)),"No","Yes")</f>
        <v>No</v>
      </c>
      <c r="I8401" s="1" t="str">
        <f>IF($H8401="Yes",VLOOKUP($C8401,'Provisioning Requester'!$F$3:$H$20000,3,FALSE),"-")</f>
        <v>-</v>
      </c>
      <c r="J8401" s="1" t="str">
        <f>IF(OR(D8401="SVCP", E8401="TRUE"), "No", IF(ISNA(VLOOKUP($C8401,'ProvResponder deviceId'!$A$1:$A$20000,1,FALSE)),"No","Yes"))</f>
        <v>No</v>
      </c>
      <c r="K8401" s="1" t="str">
        <f>IF($J8401="Yes",VLOOKUP($C8401,'ProvResponder deviceId'!$A$1:$C$20000,3,FALSE),"-")</f>
        <v>-</v>
      </c>
      <c r="L8401" s="1" t="str">
        <f t="shared" si="262"/>
        <v/>
      </c>
      <c r="M8401" s="1" t="str">
        <f t="shared" si="263"/>
        <v/>
      </c>
      <c r="N8401" s="1" t="str">
        <f>IF(ISBLANK($C8401),"",IF(ISNA(VLOOKUP($L8401,'result messages'!$H$3:$L$11,2,FALSE)),VLOOKUP($M8401,'result messages'!$H$3:$L$11,2,FALSE),VLOOKUP($L8401,'result messages'!$H$3:$L$11,2,FALSE)))</f>
        <v/>
      </c>
      <c r="O8401" s="1" t="str">
        <f>IF(ISBLANK($C8401),"",IF(ISNA(VLOOKUP($L8401,'result messages'!$H$3:$L$11,3,FALSE)),VLOOKUP($M8401,'result messages'!$H$3:$L$11,3,FALSE),VLOOKUP($L8401,'result messages'!$H$3:$L$11,3,FALSE)))</f>
        <v/>
      </c>
      <c r="P8401" s="1" t="str">
        <f>IF(ISBLANK($C8401),"",IF(ISNA(VLOOKUP($L8401,'result messages'!$H$3:$L$11,4,FALSE)),VLOOKUP($M8401,'result messages'!$H$3:$L$11,4,FALSE),VLOOKUP($L8401,'result messages'!$H$3:$L$11,4,FALSE)))</f>
        <v/>
      </c>
      <c r="Q8401" s="1" t="str">
        <f>IF(ISBLANK($C8401),"",IF(ISNA(VLOOKUP($L8401,'result messages'!$H$3:$L$11,5,FALSE)),VLOOKUP($M8401,'result messages'!$H$3:$L$11,5,FALSE),VLOOKUP($L8401,'result messages'!$H$3:$L$11,5,FALSE)))</f>
        <v/>
      </c>
    </row>
    <row r="8402" spans="1:17">
      <c r="A8402" s="1">
        <v>8399</v>
      </c>
      <c r="B8402" s="1"/>
      <c r="C8402" s="1"/>
      <c r="D8402" s="1"/>
      <c r="E8402" s="6"/>
      <c r="F8402" s="1"/>
      <c r="G8402" s="1" t="str">
        <f>IF(ISNA(VLOOKUP($C8402,'DTEN TCAP Linkage deviceId'!$A$1:$A$20000,1,FALSE)),"No","Yes")</f>
        <v>No</v>
      </c>
      <c r="H8402" s="1" t="str">
        <f>IF(ISNA(VLOOKUP($C8402,'Provisioning Requester'!$F$3:$H$20000,2,FALSE)),"No","Yes")</f>
        <v>No</v>
      </c>
      <c r="I8402" s="1" t="str">
        <f>IF($H8402="Yes",VLOOKUP($C8402,'Provisioning Requester'!$F$3:$H$20000,3,FALSE),"-")</f>
        <v>-</v>
      </c>
      <c r="J8402" s="1" t="str">
        <f>IF(OR(D8402="SVCP", E8402="TRUE"), "No", IF(ISNA(VLOOKUP($C8402,'ProvResponder deviceId'!$A$1:$A$20000,1,FALSE)),"No","Yes"))</f>
        <v>No</v>
      </c>
      <c r="K8402" s="1" t="str">
        <f>IF($J8402="Yes",VLOOKUP($C8402,'ProvResponder deviceId'!$A$1:$C$20000,3,FALSE),"-")</f>
        <v>-</v>
      </c>
      <c r="L8402" s="1" t="str">
        <f t="shared" si="262"/>
        <v/>
      </c>
      <c r="M8402" s="1" t="str">
        <f t="shared" si="263"/>
        <v/>
      </c>
      <c r="N8402" s="1" t="str">
        <f>IF(ISBLANK($C8402),"",IF(ISNA(VLOOKUP($L8402,'result messages'!$H$3:$L$11,2,FALSE)),VLOOKUP($M8402,'result messages'!$H$3:$L$11,2,FALSE),VLOOKUP($L8402,'result messages'!$H$3:$L$11,2,FALSE)))</f>
        <v/>
      </c>
      <c r="O8402" s="1" t="str">
        <f>IF(ISBLANK($C8402),"",IF(ISNA(VLOOKUP($L8402,'result messages'!$H$3:$L$11,3,FALSE)),VLOOKUP($M8402,'result messages'!$H$3:$L$11,3,FALSE),VLOOKUP($L8402,'result messages'!$H$3:$L$11,3,FALSE)))</f>
        <v/>
      </c>
      <c r="P8402" s="1" t="str">
        <f>IF(ISBLANK($C8402),"",IF(ISNA(VLOOKUP($L8402,'result messages'!$H$3:$L$11,4,FALSE)),VLOOKUP($M8402,'result messages'!$H$3:$L$11,4,FALSE),VLOOKUP($L8402,'result messages'!$H$3:$L$11,4,FALSE)))</f>
        <v/>
      </c>
      <c r="Q8402" s="1" t="str">
        <f>IF(ISBLANK($C8402),"",IF(ISNA(VLOOKUP($L8402,'result messages'!$H$3:$L$11,5,FALSE)),VLOOKUP($M8402,'result messages'!$H$3:$L$11,5,FALSE),VLOOKUP($L8402,'result messages'!$H$3:$L$11,5,FALSE)))</f>
        <v/>
      </c>
    </row>
    <row r="8403" spans="1:17">
      <c r="A8403" s="1">
        <v>8400</v>
      </c>
      <c r="B8403" s="1"/>
      <c r="C8403" s="1"/>
      <c r="D8403" s="1"/>
      <c r="E8403" s="6"/>
      <c r="F8403" s="1"/>
      <c r="G8403" s="1" t="str">
        <f>IF(ISNA(VLOOKUP($C8403,'DTEN TCAP Linkage deviceId'!$A$1:$A$20000,1,FALSE)),"No","Yes")</f>
        <v>No</v>
      </c>
      <c r="H8403" s="1" t="str">
        <f>IF(ISNA(VLOOKUP($C8403,'Provisioning Requester'!$F$3:$H$20000,2,FALSE)),"No","Yes")</f>
        <v>No</v>
      </c>
      <c r="I8403" s="1" t="str">
        <f>IF($H8403="Yes",VLOOKUP($C8403,'Provisioning Requester'!$F$3:$H$20000,3,FALSE),"-")</f>
        <v>-</v>
      </c>
      <c r="J8403" s="1" t="str">
        <f>IF(OR(D8403="SVCP", E8403="TRUE"), "No", IF(ISNA(VLOOKUP($C8403,'ProvResponder deviceId'!$A$1:$A$20000,1,FALSE)),"No","Yes"))</f>
        <v>No</v>
      </c>
      <c r="K8403" s="1" t="str">
        <f>IF($J8403="Yes",VLOOKUP($C8403,'ProvResponder deviceId'!$A$1:$C$20000,3,FALSE),"-")</f>
        <v>-</v>
      </c>
      <c r="L8403" s="1" t="str">
        <f t="shared" si="262"/>
        <v/>
      </c>
      <c r="M8403" s="1" t="str">
        <f t="shared" si="263"/>
        <v/>
      </c>
      <c r="N8403" s="1" t="str">
        <f>IF(ISBLANK($C8403),"",IF(ISNA(VLOOKUP($L8403,'result messages'!$H$3:$L$11,2,FALSE)),VLOOKUP($M8403,'result messages'!$H$3:$L$11,2,FALSE),VLOOKUP($L8403,'result messages'!$H$3:$L$11,2,FALSE)))</f>
        <v/>
      </c>
      <c r="O8403" s="1" t="str">
        <f>IF(ISBLANK($C8403),"",IF(ISNA(VLOOKUP($L8403,'result messages'!$H$3:$L$11,3,FALSE)),VLOOKUP($M8403,'result messages'!$H$3:$L$11,3,FALSE),VLOOKUP($L8403,'result messages'!$H$3:$L$11,3,FALSE)))</f>
        <v/>
      </c>
      <c r="P8403" s="1" t="str">
        <f>IF(ISBLANK($C8403),"",IF(ISNA(VLOOKUP($L8403,'result messages'!$H$3:$L$11,4,FALSE)),VLOOKUP($M8403,'result messages'!$H$3:$L$11,4,FALSE),VLOOKUP($L8403,'result messages'!$H$3:$L$11,4,FALSE)))</f>
        <v/>
      </c>
      <c r="Q8403" s="1" t="str">
        <f>IF(ISBLANK($C8403),"",IF(ISNA(VLOOKUP($L8403,'result messages'!$H$3:$L$11,5,FALSE)),VLOOKUP($M8403,'result messages'!$H$3:$L$11,5,FALSE),VLOOKUP($L8403,'result messages'!$H$3:$L$11,5,FALSE)))</f>
        <v/>
      </c>
    </row>
    <row r="8404" spans="1:17">
      <c r="A8404" s="1">
        <v>8401</v>
      </c>
      <c r="B8404" s="1"/>
      <c r="C8404" s="1"/>
      <c r="D8404" s="1"/>
      <c r="E8404" s="6"/>
      <c r="F8404" s="1"/>
      <c r="G8404" s="1" t="str">
        <f>IF(ISNA(VLOOKUP($C8404,'DTEN TCAP Linkage deviceId'!$A$1:$A$20000,1,FALSE)),"No","Yes")</f>
        <v>No</v>
      </c>
      <c r="H8404" s="1" t="str">
        <f>IF(ISNA(VLOOKUP($C8404,'Provisioning Requester'!$F$3:$H$20000,2,FALSE)),"No","Yes")</f>
        <v>No</v>
      </c>
      <c r="I8404" s="1" t="str">
        <f>IF($H8404="Yes",VLOOKUP($C8404,'Provisioning Requester'!$F$3:$H$20000,3,FALSE),"-")</f>
        <v>-</v>
      </c>
      <c r="J8404" s="1" t="str">
        <f>IF(OR(D8404="SVCP", E8404="TRUE"), "No", IF(ISNA(VLOOKUP($C8404,'ProvResponder deviceId'!$A$1:$A$20000,1,FALSE)),"No","Yes"))</f>
        <v>No</v>
      </c>
      <c r="K8404" s="1" t="str">
        <f>IF($J8404="Yes",VLOOKUP($C8404,'ProvResponder deviceId'!$A$1:$C$20000,3,FALSE),"-")</f>
        <v>-</v>
      </c>
      <c r="L8404" s="1" t="str">
        <f t="shared" si="262"/>
        <v/>
      </c>
      <c r="M8404" s="1" t="str">
        <f t="shared" si="263"/>
        <v/>
      </c>
      <c r="N8404" s="1" t="str">
        <f>IF(ISBLANK($C8404),"",IF(ISNA(VLOOKUP($L8404,'result messages'!$H$3:$L$11,2,FALSE)),VLOOKUP($M8404,'result messages'!$H$3:$L$11,2,FALSE),VLOOKUP($L8404,'result messages'!$H$3:$L$11,2,FALSE)))</f>
        <v/>
      </c>
      <c r="O8404" s="1" t="str">
        <f>IF(ISBLANK($C8404),"",IF(ISNA(VLOOKUP($L8404,'result messages'!$H$3:$L$11,3,FALSE)),VLOOKUP($M8404,'result messages'!$H$3:$L$11,3,FALSE),VLOOKUP($L8404,'result messages'!$H$3:$L$11,3,FALSE)))</f>
        <v/>
      </c>
      <c r="P8404" s="1" t="str">
        <f>IF(ISBLANK($C8404),"",IF(ISNA(VLOOKUP($L8404,'result messages'!$H$3:$L$11,4,FALSE)),VLOOKUP($M8404,'result messages'!$H$3:$L$11,4,FALSE),VLOOKUP($L8404,'result messages'!$H$3:$L$11,4,FALSE)))</f>
        <v/>
      </c>
      <c r="Q8404" s="1" t="str">
        <f>IF(ISBLANK($C8404),"",IF(ISNA(VLOOKUP($L8404,'result messages'!$H$3:$L$11,5,FALSE)),VLOOKUP($M8404,'result messages'!$H$3:$L$11,5,FALSE),VLOOKUP($L8404,'result messages'!$H$3:$L$11,5,FALSE)))</f>
        <v/>
      </c>
    </row>
    <row r="8405" spans="1:17">
      <c r="A8405" s="1">
        <v>8402</v>
      </c>
      <c r="B8405" s="1"/>
      <c r="C8405" s="1"/>
      <c r="D8405" s="1"/>
      <c r="E8405" s="6"/>
      <c r="F8405" s="1"/>
      <c r="G8405" s="1" t="str">
        <f>IF(ISNA(VLOOKUP($C8405,'DTEN TCAP Linkage deviceId'!$A$1:$A$20000,1,FALSE)),"No","Yes")</f>
        <v>No</v>
      </c>
      <c r="H8405" s="1" t="str">
        <f>IF(ISNA(VLOOKUP($C8405,'Provisioning Requester'!$F$3:$H$20000,2,FALSE)),"No","Yes")</f>
        <v>No</v>
      </c>
      <c r="I8405" s="1" t="str">
        <f>IF($H8405="Yes",VLOOKUP($C8405,'Provisioning Requester'!$F$3:$H$20000,3,FALSE),"-")</f>
        <v>-</v>
      </c>
      <c r="J8405" s="1" t="str">
        <f>IF(OR(D8405="SVCP", E8405="TRUE"), "No", IF(ISNA(VLOOKUP($C8405,'ProvResponder deviceId'!$A$1:$A$20000,1,FALSE)),"No","Yes"))</f>
        <v>No</v>
      </c>
      <c r="K8405" s="1" t="str">
        <f>IF($J8405="Yes",VLOOKUP($C8405,'ProvResponder deviceId'!$A$1:$C$20000,3,FALSE),"-")</f>
        <v>-</v>
      </c>
      <c r="L8405" s="1" t="str">
        <f t="shared" si="262"/>
        <v/>
      </c>
      <c r="M8405" s="1" t="str">
        <f t="shared" si="263"/>
        <v/>
      </c>
      <c r="N8405" s="1" t="str">
        <f>IF(ISBLANK($C8405),"",IF(ISNA(VLOOKUP($L8405,'result messages'!$H$3:$L$11,2,FALSE)),VLOOKUP($M8405,'result messages'!$H$3:$L$11,2,FALSE),VLOOKUP($L8405,'result messages'!$H$3:$L$11,2,FALSE)))</f>
        <v/>
      </c>
      <c r="O8405" s="1" t="str">
        <f>IF(ISBLANK($C8405),"",IF(ISNA(VLOOKUP($L8405,'result messages'!$H$3:$L$11,3,FALSE)),VLOOKUP($M8405,'result messages'!$H$3:$L$11,3,FALSE),VLOOKUP($L8405,'result messages'!$H$3:$L$11,3,FALSE)))</f>
        <v/>
      </c>
      <c r="P8405" s="1" t="str">
        <f>IF(ISBLANK($C8405),"",IF(ISNA(VLOOKUP($L8405,'result messages'!$H$3:$L$11,4,FALSE)),VLOOKUP($M8405,'result messages'!$H$3:$L$11,4,FALSE),VLOOKUP($L8405,'result messages'!$H$3:$L$11,4,FALSE)))</f>
        <v/>
      </c>
      <c r="Q8405" s="1" t="str">
        <f>IF(ISBLANK($C8405),"",IF(ISNA(VLOOKUP($L8405,'result messages'!$H$3:$L$11,5,FALSE)),VLOOKUP($M8405,'result messages'!$H$3:$L$11,5,FALSE),VLOOKUP($L8405,'result messages'!$H$3:$L$11,5,FALSE)))</f>
        <v/>
      </c>
    </row>
    <row r="8406" spans="1:17">
      <c r="A8406" s="1">
        <v>8403</v>
      </c>
      <c r="B8406" s="1"/>
      <c r="C8406" s="1"/>
      <c r="D8406" s="1"/>
      <c r="E8406" s="6"/>
      <c r="F8406" s="1"/>
      <c r="G8406" s="1" t="str">
        <f>IF(ISNA(VLOOKUP($C8406,'DTEN TCAP Linkage deviceId'!$A$1:$A$20000,1,FALSE)),"No","Yes")</f>
        <v>No</v>
      </c>
      <c r="H8406" s="1" t="str">
        <f>IF(ISNA(VLOOKUP($C8406,'Provisioning Requester'!$F$3:$H$20000,2,FALSE)),"No","Yes")</f>
        <v>No</v>
      </c>
      <c r="I8406" s="1" t="str">
        <f>IF($H8406="Yes",VLOOKUP($C8406,'Provisioning Requester'!$F$3:$H$20000,3,FALSE),"-")</f>
        <v>-</v>
      </c>
      <c r="J8406" s="1" t="str">
        <f>IF(OR(D8406="SVCP", E8406="TRUE"), "No", IF(ISNA(VLOOKUP($C8406,'ProvResponder deviceId'!$A$1:$A$20000,1,FALSE)),"No","Yes"))</f>
        <v>No</v>
      </c>
      <c r="K8406" s="1" t="str">
        <f>IF($J8406="Yes",VLOOKUP($C8406,'ProvResponder deviceId'!$A$1:$C$20000,3,FALSE),"-")</f>
        <v>-</v>
      </c>
      <c r="L8406" s="1" t="str">
        <f t="shared" si="262"/>
        <v/>
      </c>
      <c r="M8406" s="1" t="str">
        <f t="shared" si="263"/>
        <v/>
      </c>
      <c r="N8406" s="1" t="str">
        <f>IF(ISBLANK($C8406),"",IF(ISNA(VLOOKUP($L8406,'result messages'!$H$3:$L$11,2,FALSE)),VLOOKUP($M8406,'result messages'!$H$3:$L$11,2,FALSE),VLOOKUP($L8406,'result messages'!$H$3:$L$11,2,FALSE)))</f>
        <v/>
      </c>
      <c r="O8406" s="1" t="str">
        <f>IF(ISBLANK($C8406),"",IF(ISNA(VLOOKUP($L8406,'result messages'!$H$3:$L$11,3,FALSE)),VLOOKUP($M8406,'result messages'!$H$3:$L$11,3,FALSE),VLOOKUP($L8406,'result messages'!$H$3:$L$11,3,FALSE)))</f>
        <v/>
      </c>
      <c r="P8406" s="1" t="str">
        <f>IF(ISBLANK($C8406),"",IF(ISNA(VLOOKUP($L8406,'result messages'!$H$3:$L$11,4,FALSE)),VLOOKUP($M8406,'result messages'!$H$3:$L$11,4,FALSE),VLOOKUP($L8406,'result messages'!$H$3:$L$11,4,FALSE)))</f>
        <v/>
      </c>
      <c r="Q8406" s="1" t="str">
        <f>IF(ISBLANK($C8406),"",IF(ISNA(VLOOKUP($L8406,'result messages'!$H$3:$L$11,5,FALSE)),VLOOKUP($M8406,'result messages'!$H$3:$L$11,5,FALSE),VLOOKUP($L8406,'result messages'!$H$3:$L$11,5,FALSE)))</f>
        <v/>
      </c>
    </row>
    <row r="8407" spans="1:17">
      <c r="A8407" s="1">
        <v>8404</v>
      </c>
      <c r="B8407" s="1"/>
      <c r="C8407" s="1"/>
      <c r="D8407" s="1"/>
      <c r="E8407" s="6"/>
      <c r="F8407" s="1"/>
      <c r="G8407" s="1" t="str">
        <f>IF(ISNA(VLOOKUP($C8407,'DTEN TCAP Linkage deviceId'!$A$1:$A$20000,1,FALSE)),"No","Yes")</f>
        <v>No</v>
      </c>
      <c r="H8407" s="1" t="str">
        <f>IF(ISNA(VLOOKUP($C8407,'Provisioning Requester'!$F$3:$H$20000,2,FALSE)),"No","Yes")</f>
        <v>No</v>
      </c>
      <c r="I8407" s="1" t="str">
        <f>IF($H8407="Yes",VLOOKUP($C8407,'Provisioning Requester'!$F$3:$H$20000,3,FALSE),"-")</f>
        <v>-</v>
      </c>
      <c r="J8407" s="1" t="str">
        <f>IF(OR(D8407="SVCP", E8407="TRUE"), "No", IF(ISNA(VLOOKUP($C8407,'ProvResponder deviceId'!$A$1:$A$20000,1,FALSE)),"No","Yes"))</f>
        <v>No</v>
      </c>
      <c r="K8407" s="1" t="str">
        <f>IF($J8407="Yes",VLOOKUP($C8407,'ProvResponder deviceId'!$A$1:$C$20000,3,FALSE),"-")</f>
        <v>-</v>
      </c>
      <c r="L8407" s="1" t="str">
        <f t="shared" si="262"/>
        <v/>
      </c>
      <c r="M8407" s="1" t="str">
        <f t="shared" si="263"/>
        <v/>
      </c>
      <c r="N8407" s="1" t="str">
        <f>IF(ISBLANK($C8407),"",IF(ISNA(VLOOKUP($L8407,'result messages'!$H$3:$L$11,2,FALSE)),VLOOKUP($M8407,'result messages'!$H$3:$L$11,2,FALSE),VLOOKUP($L8407,'result messages'!$H$3:$L$11,2,FALSE)))</f>
        <v/>
      </c>
      <c r="O8407" s="1" t="str">
        <f>IF(ISBLANK($C8407),"",IF(ISNA(VLOOKUP($L8407,'result messages'!$H$3:$L$11,3,FALSE)),VLOOKUP($M8407,'result messages'!$H$3:$L$11,3,FALSE),VLOOKUP($L8407,'result messages'!$H$3:$L$11,3,FALSE)))</f>
        <v/>
      </c>
      <c r="P8407" s="1" t="str">
        <f>IF(ISBLANK($C8407),"",IF(ISNA(VLOOKUP($L8407,'result messages'!$H$3:$L$11,4,FALSE)),VLOOKUP($M8407,'result messages'!$H$3:$L$11,4,FALSE),VLOOKUP($L8407,'result messages'!$H$3:$L$11,4,FALSE)))</f>
        <v/>
      </c>
      <c r="Q8407" s="1" t="str">
        <f>IF(ISBLANK($C8407),"",IF(ISNA(VLOOKUP($L8407,'result messages'!$H$3:$L$11,5,FALSE)),VLOOKUP($M8407,'result messages'!$H$3:$L$11,5,FALSE),VLOOKUP($L8407,'result messages'!$H$3:$L$11,5,FALSE)))</f>
        <v/>
      </c>
    </row>
    <row r="8408" spans="1:17">
      <c r="A8408" s="1">
        <v>8405</v>
      </c>
      <c r="B8408" s="1"/>
      <c r="C8408" s="1"/>
      <c r="D8408" s="1"/>
      <c r="E8408" s="6"/>
      <c r="F8408" s="1"/>
      <c r="G8408" s="1" t="str">
        <f>IF(ISNA(VLOOKUP($C8408,'DTEN TCAP Linkage deviceId'!$A$1:$A$20000,1,FALSE)),"No","Yes")</f>
        <v>No</v>
      </c>
      <c r="H8408" s="1" t="str">
        <f>IF(ISNA(VLOOKUP($C8408,'Provisioning Requester'!$F$3:$H$20000,2,FALSE)),"No","Yes")</f>
        <v>No</v>
      </c>
      <c r="I8408" s="1" t="str">
        <f>IF($H8408="Yes",VLOOKUP($C8408,'Provisioning Requester'!$F$3:$H$20000,3,FALSE),"-")</f>
        <v>-</v>
      </c>
      <c r="J8408" s="1" t="str">
        <f>IF(OR(D8408="SVCP", E8408="TRUE"), "No", IF(ISNA(VLOOKUP($C8408,'ProvResponder deviceId'!$A$1:$A$20000,1,FALSE)),"No","Yes"))</f>
        <v>No</v>
      </c>
      <c r="K8408" s="1" t="str">
        <f>IF($J8408="Yes",VLOOKUP($C8408,'ProvResponder deviceId'!$A$1:$C$20000,3,FALSE),"-")</f>
        <v>-</v>
      </c>
      <c r="L8408" s="1" t="str">
        <f t="shared" si="262"/>
        <v/>
      </c>
      <c r="M8408" s="1" t="str">
        <f t="shared" si="263"/>
        <v/>
      </c>
      <c r="N8408" s="1" t="str">
        <f>IF(ISBLANK($C8408),"",IF(ISNA(VLOOKUP($L8408,'result messages'!$H$3:$L$11,2,FALSE)),VLOOKUP($M8408,'result messages'!$H$3:$L$11,2,FALSE),VLOOKUP($L8408,'result messages'!$H$3:$L$11,2,FALSE)))</f>
        <v/>
      </c>
      <c r="O8408" s="1" t="str">
        <f>IF(ISBLANK($C8408),"",IF(ISNA(VLOOKUP($L8408,'result messages'!$H$3:$L$11,3,FALSE)),VLOOKUP($M8408,'result messages'!$H$3:$L$11,3,FALSE),VLOOKUP($L8408,'result messages'!$H$3:$L$11,3,FALSE)))</f>
        <v/>
      </c>
      <c r="P8408" s="1" t="str">
        <f>IF(ISBLANK($C8408),"",IF(ISNA(VLOOKUP($L8408,'result messages'!$H$3:$L$11,4,FALSE)),VLOOKUP($M8408,'result messages'!$H$3:$L$11,4,FALSE),VLOOKUP($L8408,'result messages'!$H$3:$L$11,4,FALSE)))</f>
        <v/>
      </c>
      <c r="Q8408" s="1" t="str">
        <f>IF(ISBLANK($C8408),"",IF(ISNA(VLOOKUP($L8408,'result messages'!$H$3:$L$11,5,FALSE)),VLOOKUP($M8408,'result messages'!$H$3:$L$11,5,FALSE),VLOOKUP($L8408,'result messages'!$H$3:$L$11,5,FALSE)))</f>
        <v/>
      </c>
    </row>
    <row r="8409" spans="1:17">
      <c r="A8409" s="1">
        <v>8406</v>
      </c>
      <c r="B8409" s="1"/>
      <c r="C8409" s="1"/>
      <c r="D8409" s="1"/>
      <c r="E8409" s="6"/>
      <c r="F8409" s="1"/>
      <c r="G8409" s="1" t="str">
        <f>IF(ISNA(VLOOKUP($C8409,'DTEN TCAP Linkage deviceId'!$A$1:$A$20000,1,FALSE)),"No","Yes")</f>
        <v>No</v>
      </c>
      <c r="H8409" s="1" t="str">
        <f>IF(ISNA(VLOOKUP($C8409,'Provisioning Requester'!$F$3:$H$20000,2,FALSE)),"No","Yes")</f>
        <v>No</v>
      </c>
      <c r="I8409" s="1" t="str">
        <f>IF($H8409="Yes",VLOOKUP($C8409,'Provisioning Requester'!$F$3:$H$20000,3,FALSE),"-")</f>
        <v>-</v>
      </c>
      <c r="J8409" s="1" t="str">
        <f>IF(OR(D8409="SVCP", E8409="TRUE"), "No", IF(ISNA(VLOOKUP($C8409,'ProvResponder deviceId'!$A$1:$A$20000,1,FALSE)),"No","Yes"))</f>
        <v>No</v>
      </c>
      <c r="K8409" s="1" t="str">
        <f>IF($J8409="Yes",VLOOKUP($C8409,'ProvResponder deviceId'!$A$1:$C$20000,3,FALSE),"-")</f>
        <v>-</v>
      </c>
      <c r="L8409" s="1" t="str">
        <f t="shared" si="262"/>
        <v/>
      </c>
      <c r="M8409" s="1" t="str">
        <f t="shared" si="263"/>
        <v/>
      </c>
      <c r="N8409" s="1" t="str">
        <f>IF(ISBLANK($C8409),"",IF(ISNA(VLOOKUP($L8409,'result messages'!$H$3:$L$11,2,FALSE)),VLOOKUP($M8409,'result messages'!$H$3:$L$11,2,FALSE),VLOOKUP($L8409,'result messages'!$H$3:$L$11,2,FALSE)))</f>
        <v/>
      </c>
      <c r="O8409" s="1" t="str">
        <f>IF(ISBLANK($C8409),"",IF(ISNA(VLOOKUP($L8409,'result messages'!$H$3:$L$11,3,FALSE)),VLOOKUP($M8409,'result messages'!$H$3:$L$11,3,FALSE),VLOOKUP($L8409,'result messages'!$H$3:$L$11,3,FALSE)))</f>
        <v/>
      </c>
      <c r="P8409" s="1" t="str">
        <f>IF(ISBLANK($C8409),"",IF(ISNA(VLOOKUP($L8409,'result messages'!$H$3:$L$11,4,FALSE)),VLOOKUP($M8409,'result messages'!$H$3:$L$11,4,FALSE),VLOOKUP($L8409,'result messages'!$H$3:$L$11,4,FALSE)))</f>
        <v/>
      </c>
      <c r="Q8409" s="1" t="str">
        <f>IF(ISBLANK($C8409),"",IF(ISNA(VLOOKUP($L8409,'result messages'!$H$3:$L$11,5,FALSE)),VLOOKUP($M8409,'result messages'!$H$3:$L$11,5,FALSE),VLOOKUP($L8409,'result messages'!$H$3:$L$11,5,FALSE)))</f>
        <v/>
      </c>
    </row>
    <row r="8410" spans="1:17">
      <c r="A8410" s="1">
        <v>8407</v>
      </c>
      <c r="B8410" s="1"/>
      <c r="C8410" s="1"/>
      <c r="D8410" s="1"/>
      <c r="E8410" s="6"/>
      <c r="F8410" s="1"/>
      <c r="G8410" s="1" t="str">
        <f>IF(ISNA(VLOOKUP($C8410,'DTEN TCAP Linkage deviceId'!$A$1:$A$20000,1,FALSE)),"No","Yes")</f>
        <v>No</v>
      </c>
      <c r="H8410" s="1" t="str">
        <f>IF(ISNA(VLOOKUP($C8410,'Provisioning Requester'!$F$3:$H$20000,2,FALSE)),"No","Yes")</f>
        <v>No</v>
      </c>
      <c r="I8410" s="1" t="str">
        <f>IF($H8410="Yes",VLOOKUP($C8410,'Provisioning Requester'!$F$3:$H$20000,3,FALSE),"-")</f>
        <v>-</v>
      </c>
      <c r="J8410" s="1" t="str">
        <f>IF(OR(D8410="SVCP", E8410="TRUE"), "No", IF(ISNA(VLOOKUP($C8410,'ProvResponder deviceId'!$A$1:$A$20000,1,FALSE)),"No","Yes"))</f>
        <v>No</v>
      </c>
      <c r="K8410" s="1" t="str">
        <f>IF($J8410="Yes",VLOOKUP($C8410,'ProvResponder deviceId'!$A$1:$C$20000,3,FALSE),"-")</f>
        <v>-</v>
      </c>
      <c r="L8410" s="1" t="str">
        <f t="shared" si="262"/>
        <v/>
      </c>
      <c r="M8410" s="1" t="str">
        <f t="shared" si="263"/>
        <v/>
      </c>
      <c r="N8410" s="1" t="str">
        <f>IF(ISBLANK($C8410),"",IF(ISNA(VLOOKUP($L8410,'result messages'!$H$3:$L$11,2,FALSE)),VLOOKUP($M8410,'result messages'!$H$3:$L$11,2,FALSE),VLOOKUP($L8410,'result messages'!$H$3:$L$11,2,FALSE)))</f>
        <v/>
      </c>
      <c r="O8410" s="1" t="str">
        <f>IF(ISBLANK($C8410),"",IF(ISNA(VLOOKUP($L8410,'result messages'!$H$3:$L$11,3,FALSE)),VLOOKUP($M8410,'result messages'!$H$3:$L$11,3,FALSE),VLOOKUP($L8410,'result messages'!$H$3:$L$11,3,FALSE)))</f>
        <v/>
      </c>
      <c r="P8410" s="1" t="str">
        <f>IF(ISBLANK($C8410),"",IF(ISNA(VLOOKUP($L8410,'result messages'!$H$3:$L$11,4,FALSE)),VLOOKUP($M8410,'result messages'!$H$3:$L$11,4,FALSE),VLOOKUP($L8410,'result messages'!$H$3:$L$11,4,FALSE)))</f>
        <v/>
      </c>
      <c r="Q8410" s="1" t="str">
        <f>IF(ISBLANK($C8410),"",IF(ISNA(VLOOKUP($L8410,'result messages'!$H$3:$L$11,5,FALSE)),VLOOKUP($M8410,'result messages'!$H$3:$L$11,5,FALSE),VLOOKUP($L8410,'result messages'!$H$3:$L$11,5,FALSE)))</f>
        <v/>
      </c>
    </row>
    <row r="8411" spans="1:17">
      <c r="A8411" s="1">
        <v>8408</v>
      </c>
      <c r="B8411" s="1"/>
      <c r="C8411" s="1"/>
      <c r="D8411" s="1"/>
      <c r="E8411" s="6"/>
      <c r="F8411" s="1"/>
      <c r="G8411" s="1" t="str">
        <f>IF(ISNA(VLOOKUP($C8411,'DTEN TCAP Linkage deviceId'!$A$1:$A$20000,1,FALSE)),"No","Yes")</f>
        <v>No</v>
      </c>
      <c r="H8411" s="1" t="str">
        <f>IF(ISNA(VLOOKUP($C8411,'Provisioning Requester'!$F$3:$H$20000,2,FALSE)),"No","Yes")</f>
        <v>No</v>
      </c>
      <c r="I8411" s="1" t="str">
        <f>IF($H8411="Yes",VLOOKUP($C8411,'Provisioning Requester'!$F$3:$H$20000,3,FALSE),"-")</f>
        <v>-</v>
      </c>
      <c r="J8411" s="1" t="str">
        <f>IF(OR(D8411="SVCP", E8411="TRUE"), "No", IF(ISNA(VLOOKUP($C8411,'ProvResponder deviceId'!$A$1:$A$20000,1,FALSE)),"No","Yes"))</f>
        <v>No</v>
      </c>
      <c r="K8411" s="1" t="str">
        <f>IF($J8411="Yes",VLOOKUP($C8411,'ProvResponder deviceId'!$A$1:$C$20000,3,FALSE),"-")</f>
        <v>-</v>
      </c>
      <c r="L8411" s="1" t="str">
        <f t="shared" si="262"/>
        <v/>
      </c>
      <c r="M8411" s="1" t="str">
        <f t="shared" si="263"/>
        <v/>
      </c>
      <c r="N8411" s="1" t="str">
        <f>IF(ISBLANK($C8411),"",IF(ISNA(VLOOKUP($L8411,'result messages'!$H$3:$L$11,2,FALSE)),VLOOKUP($M8411,'result messages'!$H$3:$L$11,2,FALSE),VLOOKUP($L8411,'result messages'!$H$3:$L$11,2,FALSE)))</f>
        <v/>
      </c>
      <c r="O8411" s="1" t="str">
        <f>IF(ISBLANK($C8411),"",IF(ISNA(VLOOKUP($L8411,'result messages'!$H$3:$L$11,3,FALSE)),VLOOKUP($M8411,'result messages'!$H$3:$L$11,3,FALSE),VLOOKUP($L8411,'result messages'!$H$3:$L$11,3,FALSE)))</f>
        <v/>
      </c>
      <c r="P8411" s="1" t="str">
        <f>IF(ISBLANK($C8411),"",IF(ISNA(VLOOKUP($L8411,'result messages'!$H$3:$L$11,4,FALSE)),VLOOKUP($M8411,'result messages'!$H$3:$L$11,4,FALSE),VLOOKUP($L8411,'result messages'!$H$3:$L$11,4,FALSE)))</f>
        <v/>
      </c>
      <c r="Q8411" s="1" t="str">
        <f>IF(ISBLANK($C8411),"",IF(ISNA(VLOOKUP($L8411,'result messages'!$H$3:$L$11,5,FALSE)),VLOOKUP($M8411,'result messages'!$H$3:$L$11,5,FALSE),VLOOKUP($L8411,'result messages'!$H$3:$L$11,5,FALSE)))</f>
        <v/>
      </c>
    </row>
    <row r="8412" spans="1:17">
      <c r="A8412" s="1">
        <v>8409</v>
      </c>
      <c r="B8412" s="1"/>
      <c r="C8412" s="1"/>
      <c r="D8412" s="1"/>
      <c r="E8412" s="6"/>
      <c r="F8412" s="1"/>
      <c r="G8412" s="1" t="str">
        <f>IF(ISNA(VLOOKUP($C8412,'DTEN TCAP Linkage deviceId'!$A$1:$A$20000,1,FALSE)),"No","Yes")</f>
        <v>No</v>
      </c>
      <c r="H8412" s="1" t="str">
        <f>IF(ISNA(VLOOKUP($C8412,'Provisioning Requester'!$F$3:$H$20000,2,FALSE)),"No","Yes")</f>
        <v>No</v>
      </c>
      <c r="I8412" s="1" t="str">
        <f>IF($H8412="Yes",VLOOKUP($C8412,'Provisioning Requester'!$F$3:$H$20000,3,FALSE),"-")</f>
        <v>-</v>
      </c>
      <c r="J8412" s="1" t="str">
        <f>IF(OR(D8412="SVCP", E8412="TRUE"), "No", IF(ISNA(VLOOKUP($C8412,'ProvResponder deviceId'!$A$1:$A$20000,1,FALSE)),"No","Yes"))</f>
        <v>No</v>
      </c>
      <c r="K8412" s="1" t="str">
        <f>IF($J8412="Yes",VLOOKUP($C8412,'ProvResponder deviceId'!$A$1:$C$20000,3,FALSE),"-")</f>
        <v>-</v>
      </c>
      <c r="L8412" s="1" t="str">
        <f t="shared" si="262"/>
        <v/>
      </c>
      <c r="M8412" s="1" t="str">
        <f t="shared" si="263"/>
        <v/>
      </c>
      <c r="N8412" s="1" t="str">
        <f>IF(ISBLANK($C8412),"",IF(ISNA(VLOOKUP($L8412,'result messages'!$H$3:$L$11,2,FALSE)),VLOOKUP($M8412,'result messages'!$H$3:$L$11,2,FALSE),VLOOKUP($L8412,'result messages'!$H$3:$L$11,2,FALSE)))</f>
        <v/>
      </c>
      <c r="O8412" s="1" t="str">
        <f>IF(ISBLANK($C8412),"",IF(ISNA(VLOOKUP($L8412,'result messages'!$H$3:$L$11,3,FALSE)),VLOOKUP($M8412,'result messages'!$H$3:$L$11,3,FALSE),VLOOKUP($L8412,'result messages'!$H$3:$L$11,3,FALSE)))</f>
        <v/>
      </c>
      <c r="P8412" s="1" t="str">
        <f>IF(ISBLANK($C8412),"",IF(ISNA(VLOOKUP($L8412,'result messages'!$H$3:$L$11,4,FALSE)),VLOOKUP($M8412,'result messages'!$H$3:$L$11,4,FALSE),VLOOKUP($L8412,'result messages'!$H$3:$L$11,4,FALSE)))</f>
        <v/>
      </c>
      <c r="Q8412" s="1" t="str">
        <f>IF(ISBLANK($C8412),"",IF(ISNA(VLOOKUP($L8412,'result messages'!$H$3:$L$11,5,FALSE)),VLOOKUP($M8412,'result messages'!$H$3:$L$11,5,FALSE),VLOOKUP($L8412,'result messages'!$H$3:$L$11,5,FALSE)))</f>
        <v/>
      </c>
    </row>
    <row r="8413" spans="1:17">
      <c r="A8413" s="1">
        <v>8410</v>
      </c>
      <c r="B8413" s="1"/>
      <c r="C8413" s="1"/>
      <c r="D8413" s="1"/>
      <c r="E8413" s="6"/>
      <c r="F8413" s="1"/>
      <c r="G8413" s="1" t="str">
        <f>IF(ISNA(VLOOKUP($C8413,'DTEN TCAP Linkage deviceId'!$A$1:$A$20000,1,FALSE)),"No","Yes")</f>
        <v>No</v>
      </c>
      <c r="H8413" s="1" t="str">
        <f>IF(ISNA(VLOOKUP($C8413,'Provisioning Requester'!$F$3:$H$20000,2,FALSE)),"No","Yes")</f>
        <v>No</v>
      </c>
      <c r="I8413" s="1" t="str">
        <f>IF($H8413="Yes",VLOOKUP($C8413,'Provisioning Requester'!$F$3:$H$20000,3,FALSE),"-")</f>
        <v>-</v>
      </c>
      <c r="J8413" s="1" t="str">
        <f>IF(OR(D8413="SVCP", E8413="TRUE"), "No", IF(ISNA(VLOOKUP($C8413,'ProvResponder deviceId'!$A$1:$A$20000,1,FALSE)),"No","Yes"))</f>
        <v>No</v>
      </c>
      <c r="K8413" s="1" t="str">
        <f>IF($J8413="Yes",VLOOKUP($C8413,'ProvResponder deviceId'!$A$1:$C$20000,3,FALSE),"-")</f>
        <v>-</v>
      </c>
      <c r="L8413" s="1" t="str">
        <f t="shared" si="262"/>
        <v/>
      </c>
      <c r="M8413" s="1" t="str">
        <f t="shared" si="263"/>
        <v/>
      </c>
      <c r="N8413" s="1" t="str">
        <f>IF(ISBLANK($C8413),"",IF(ISNA(VLOOKUP($L8413,'result messages'!$H$3:$L$11,2,FALSE)),VLOOKUP($M8413,'result messages'!$H$3:$L$11,2,FALSE),VLOOKUP($L8413,'result messages'!$H$3:$L$11,2,FALSE)))</f>
        <v/>
      </c>
      <c r="O8413" s="1" t="str">
        <f>IF(ISBLANK($C8413),"",IF(ISNA(VLOOKUP($L8413,'result messages'!$H$3:$L$11,3,FALSE)),VLOOKUP($M8413,'result messages'!$H$3:$L$11,3,FALSE),VLOOKUP($L8413,'result messages'!$H$3:$L$11,3,FALSE)))</f>
        <v/>
      </c>
      <c r="P8413" s="1" t="str">
        <f>IF(ISBLANK($C8413),"",IF(ISNA(VLOOKUP($L8413,'result messages'!$H$3:$L$11,4,FALSE)),VLOOKUP($M8413,'result messages'!$H$3:$L$11,4,FALSE),VLOOKUP($L8413,'result messages'!$H$3:$L$11,4,FALSE)))</f>
        <v/>
      </c>
      <c r="Q8413" s="1" t="str">
        <f>IF(ISBLANK($C8413),"",IF(ISNA(VLOOKUP($L8413,'result messages'!$H$3:$L$11,5,FALSE)),VLOOKUP($M8413,'result messages'!$H$3:$L$11,5,FALSE),VLOOKUP($L8413,'result messages'!$H$3:$L$11,5,FALSE)))</f>
        <v/>
      </c>
    </row>
    <row r="8414" spans="1:17">
      <c r="A8414" s="1">
        <v>8411</v>
      </c>
      <c r="B8414" s="1"/>
      <c r="C8414" s="1"/>
      <c r="D8414" s="1"/>
      <c r="E8414" s="6"/>
      <c r="F8414" s="1"/>
      <c r="G8414" s="1" t="str">
        <f>IF(ISNA(VLOOKUP($C8414,'DTEN TCAP Linkage deviceId'!$A$1:$A$20000,1,FALSE)),"No","Yes")</f>
        <v>No</v>
      </c>
      <c r="H8414" s="1" t="str">
        <f>IF(ISNA(VLOOKUP($C8414,'Provisioning Requester'!$F$3:$H$20000,2,FALSE)),"No","Yes")</f>
        <v>No</v>
      </c>
      <c r="I8414" s="1" t="str">
        <f>IF($H8414="Yes",VLOOKUP($C8414,'Provisioning Requester'!$F$3:$H$20000,3,FALSE),"-")</f>
        <v>-</v>
      </c>
      <c r="J8414" s="1" t="str">
        <f>IF(OR(D8414="SVCP", E8414="TRUE"), "No", IF(ISNA(VLOOKUP($C8414,'ProvResponder deviceId'!$A$1:$A$20000,1,FALSE)),"No","Yes"))</f>
        <v>No</v>
      </c>
      <c r="K8414" s="1" t="str">
        <f>IF($J8414="Yes",VLOOKUP($C8414,'ProvResponder deviceId'!$A$1:$C$20000,3,FALSE),"-")</f>
        <v>-</v>
      </c>
      <c r="L8414" s="1" t="str">
        <f t="shared" si="262"/>
        <v/>
      </c>
      <c r="M8414" s="1" t="str">
        <f t="shared" si="263"/>
        <v/>
      </c>
      <c r="N8414" s="1" t="str">
        <f>IF(ISBLANK($C8414),"",IF(ISNA(VLOOKUP($L8414,'result messages'!$H$3:$L$11,2,FALSE)),VLOOKUP($M8414,'result messages'!$H$3:$L$11,2,FALSE),VLOOKUP($L8414,'result messages'!$H$3:$L$11,2,FALSE)))</f>
        <v/>
      </c>
      <c r="O8414" s="1" t="str">
        <f>IF(ISBLANK($C8414),"",IF(ISNA(VLOOKUP($L8414,'result messages'!$H$3:$L$11,3,FALSE)),VLOOKUP($M8414,'result messages'!$H$3:$L$11,3,FALSE),VLOOKUP($L8414,'result messages'!$H$3:$L$11,3,FALSE)))</f>
        <v/>
      </c>
      <c r="P8414" s="1" t="str">
        <f>IF(ISBLANK($C8414),"",IF(ISNA(VLOOKUP($L8414,'result messages'!$H$3:$L$11,4,FALSE)),VLOOKUP($M8414,'result messages'!$H$3:$L$11,4,FALSE),VLOOKUP($L8414,'result messages'!$H$3:$L$11,4,FALSE)))</f>
        <v/>
      </c>
      <c r="Q8414" s="1" t="str">
        <f>IF(ISBLANK($C8414),"",IF(ISNA(VLOOKUP($L8414,'result messages'!$H$3:$L$11,5,FALSE)),VLOOKUP($M8414,'result messages'!$H$3:$L$11,5,FALSE),VLOOKUP($L8414,'result messages'!$H$3:$L$11,5,FALSE)))</f>
        <v/>
      </c>
    </row>
    <row r="8415" spans="1:17">
      <c r="A8415" s="1">
        <v>8412</v>
      </c>
      <c r="B8415" s="1"/>
      <c r="C8415" s="1"/>
      <c r="D8415" s="1"/>
      <c r="E8415" s="6"/>
      <c r="F8415" s="1"/>
      <c r="G8415" s="1" t="str">
        <f>IF(ISNA(VLOOKUP($C8415,'DTEN TCAP Linkage deviceId'!$A$1:$A$20000,1,FALSE)),"No","Yes")</f>
        <v>No</v>
      </c>
      <c r="H8415" s="1" t="str">
        <f>IF(ISNA(VLOOKUP($C8415,'Provisioning Requester'!$F$3:$H$20000,2,FALSE)),"No","Yes")</f>
        <v>No</v>
      </c>
      <c r="I8415" s="1" t="str">
        <f>IF($H8415="Yes",VLOOKUP($C8415,'Provisioning Requester'!$F$3:$H$20000,3,FALSE),"-")</f>
        <v>-</v>
      </c>
      <c r="J8415" s="1" t="str">
        <f>IF(OR(D8415="SVCP", E8415="TRUE"), "No", IF(ISNA(VLOOKUP($C8415,'ProvResponder deviceId'!$A$1:$A$20000,1,FALSE)),"No","Yes"))</f>
        <v>No</v>
      </c>
      <c r="K8415" s="1" t="str">
        <f>IF($J8415="Yes",VLOOKUP($C8415,'ProvResponder deviceId'!$A$1:$C$20000,3,FALSE),"-")</f>
        <v>-</v>
      </c>
      <c r="L8415" s="1" t="str">
        <f t="shared" si="262"/>
        <v/>
      </c>
      <c r="M8415" s="1" t="str">
        <f t="shared" si="263"/>
        <v/>
      </c>
      <c r="N8415" s="1" t="str">
        <f>IF(ISBLANK($C8415),"",IF(ISNA(VLOOKUP($L8415,'result messages'!$H$3:$L$11,2,FALSE)),VLOOKUP($M8415,'result messages'!$H$3:$L$11,2,FALSE),VLOOKUP($L8415,'result messages'!$H$3:$L$11,2,FALSE)))</f>
        <v/>
      </c>
      <c r="O8415" s="1" t="str">
        <f>IF(ISBLANK($C8415),"",IF(ISNA(VLOOKUP($L8415,'result messages'!$H$3:$L$11,3,FALSE)),VLOOKUP($M8415,'result messages'!$H$3:$L$11,3,FALSE),VLOOKUP($L8415,'result messages'!$H$3:$L$11,3,FALSE)))</f>
        <v/>
      </c>
      <c r="P8415" s="1" t="str">
        <f>IF(ISBLANK($C8415),"",IF(ISNA(VLOOKUP($L8415,'result messages'!$H$3:$L$11,4,FALSE)),VLOOKUP($M8415,'result messages'!$H$3:$L$11,4,FALSE),VLOOKUP($L8415,'result messages'!$H$3:$L$11,4,FALSE)))</f>
        <v/>
      </c>
      <c r="Q8415" s="1" t="str">
        <f>IF(ISBLANK($C8415),"",IF(ISNA(VLOOKUP($L8415,'result messages'!$H$3:$L$11,5,FALSE)),VLOOKUP($M8415,'result messages'!$H$3:$L$11,5,FALSE),VLOOKUP($L8415,'result messages'!$H$3:$L$11,5,FALSE)))</f>
        <v/>
      </c>
    </row>
    <row r="8416" spans="1:17">
      <c r="A8416" s="1">
        <v>8413</v>
      </c>
      <c r="B8416" s="1"/>
      <c r="C8416" s="1"/>
      <c r="D8416" s="1"/>
      <c r="E8416" s="6"/>
      <c r="F8416" s="1"/>
      <c r="G8416" s="1" t="str">
        <f>IF(ISNA(VLOOKUP($C8416,'DTEN TCAP Linkage deviceId'!$A$1:$A$20000,1,FALSE)),"No","Yes")</f>
        <v>No</v>
      </c>
      <c r="H8416" s="1" t="str">
        <f>IF(ISNA(VLOOKUP($C8416,'Provisioning Requester'!$F$3:$H$20000,2,FALSE)),"No","Yes")</f>
        <v>No</v>
      </c>
      <c r="I8416" s="1" t="str">
        <f>IF($H8416="Yes",VLOOKUP($C8416,'Provisioning Requester'!$F$3:$H$20000,3,FALSE),"-")</f>
        <v>-</v>
      </c>
      <c r="J8416" s="1" t="str">
        <f>IF(OR(D8416="SVCP", E8416="TRUE"), "No", IF(ISNA(VLOOKUP($C8416,'ProvResponder deviceId'!$A$1:$A$20000,1,FALSE)),"No","Yes"))</f>
        <v>No</v>
      </c>
      <c r="K8416" s="1" t="str">
        <f>IF($J8416="Yes",VLOOKUP($C8416,'ProvResponder deviceId'!$A$1:$C$20000,3,FALSE),"-")</f>
        <v>-</v>
      </c>
      <c r="L8416" s="1" t="str">
        <f t="shared" si="262"/>
        <v/>
      </c>
      <c r="M8416" s="1" t="str">
        <f t="shared" si="263"/>
        <v/>
      </c>
      <c r="N8416" s="1" t="str">
        <f>IF(ISBLANK($C8416),"",IF(ISNA(VLOOKUP($L8416,'result messages'!$H$3:$L$11,2,FALSE)),VLOOKUP($M8416,'result messages'!$H$3:$L$11,2,FALSE),VLOOKUP($L8416,'result messages'!$H$3:$L$11,2,FALSE)))</f>
        <v/>
      </c>
      <c r="O8416" s="1" t="str">
        <f>IF(ISBLANK($C8416),"",IF(ISNA(VLOOKUP($L8416,'result messages'!$H$3:$L$11,3,FALSE)),VLOOKUP($M8416,'result messages'!$H$3:$L$11,3,FALSE),VLOOKUP($L8416,'result messages'!$H$3:$L$11,3,FALSE)))</f>
        <v/>
      </c>
      <c r="P8416" s="1" t="str">
        <f>IF(ISBLANK($C8416),"",IF(ISNA(VLOOKUP($L8416,'result messages'!$H$3:$L$11,4,FALSE)),VLOOKUP($M8416,'result messages'!$H$3:$L$11,4,FALSE),VLOOKUP($L8416,'result messages'!$H$3:$L$11,4,FALSE)))</f>
        <v/>
      </c>
      <c r="Q8416" s="1" t="str">
        <f>IF(ISBLANK($C8416),"",IF(ISNA(VLOOKUP($L8416,'result messages'!$H$3:$L$11,5,FALSE)),VLOOKUP($M8416,'result messages'!$H$3:$L$11,5,FALSE),VLOOKUP($L8416,'result messages'!$H$3:$L$11,5,FALSE)))</f>
        <v/>
      </c>
    </row>
    <row r="8417" spans="1:17">
      <c r="A8417" s="1">
        <v>8414</v>
      </c>
      <c r="B8417" s="1"/>
      <c r="C8417" s="1"/>
      <c r="D8417" s="1"/>
      <c r="E8417" s="6"/>
      <c r="F8417" s="1"/>
      <c r="G8417" s="1" t="str">
        <f>IF(ISNA(VLOOKUP($C8417,'DTEN TCAP Linkage deviceId'!$A$1:$A$20000,1,FALSE)),"No","Yes")</f>
        <v>No</v>
      </c>
      <c r="H8417" s="1" t="str">
        <f>IF(ISNA(VLOOKUP($C8417,'Provisioning Requester'!$F$3:$H$20000,2,FALSE)),"No","Yes")</f>
        <v>No</v>
      </c>
      <c r="I8417" s="1" t="str">
        <f>IF($H8417="Yes",VLOOKUP($C8417,'Provisioning Requester'!$F$3:$H$20000,3,FALSE),"-")</f>
        <v>-</v>
      </c>
      <c r="J8417" s="1" t="str">
        <f>IF(OR(D8417="SVCP", E8417="TRUE"), "No", IF(ISNA(VLOOKUP($C8417,'ProvResponder deviceId'!$A$1:$A$20000,1,FALSE)),"No","Yes"))</f>
        <v>No</v>
      </c>
      <c r="K8417" s="1" t="str">
        <f>IF($J8417="Yes",VLOOKUP($C8417,'ProvResponder deviceId'!$A$1:$C$20000,3,FALSE),"-")</f>
        <v>-</v>
      </c>
      <c r="L8417" s="1" t="str">
        <f t="shared" si="262"/>
        <v/>
      </c>
      <c r="M8417" s="1" t="str">
        <f t="shared" si="263"/>
        <v/>
      </c>
      <c r="N8417" s="1" t="str">
        <f>IF(ISBLANK($C8417),"",IF(ISNA(VLOOKUP($L8417,'result messages'!$H$3:$L$11,2,FALSE)),VLOOKUP($M8417,'result messages'!$H$3:$L$11,2,FALSE),VLOOKUP($L8417,'result messages'!$H$3:$L$11,2,FALSE)))</f>
        <v/>
      </c>
      <c r="O8417" s="1" t="str">
        <f>IF(ISBLANK($C8417),"",IF(ISNA(VLOOKUP($L8417,'result messages'!$H$3:$L$11,3,FALSE)),VLOOKUP($M8417,'result messages'!$H$3:$L$11,3,FALSE),VLOOKUP($L8417,'result messages'!$H$3:$L$11,3,FALSE)))</f>
        <v/>
      </c>
      <c r="P8417" s="1" t="str">
        <f>IF(ISBLANK($C8417),"",IF(ISNA(VLOOKUP($L8417,'result messages'!$H$3:$L$11,4,FALSE)),VLOOKUP($M8417,'result messages'!$H$3:$L$11,4,FALSE),VLOOKUP($L8417,'result messages'!$H$3:$L$11,4,FALSE)))</f>
        <v/>
      </c>
      <c r="Q8417" s="1" t="str">
        <f>IF(ISBLANK($C8417),"",IF(ISNA(VLOOKUP($L8417,'result messages'!$H$3:$L$11,5,FALSE)),VLOOKUP($M8417,'result messages'!$H$3:$L$11,5,FALSE),VLOOKUP($L8417,'result messages'!$H$3:$L$11,5,FALSE)))</f>
        <v/>
      </c>
    </row>
    <row r="8418" spans="1:17">
      <c r="A8418" s="1">
        <v>8415</v>
      </c>
      <c r="B8418" s="1"/>
      <c r="C8418" s="1"/>
      <c r="D8418" s="1"/>
      <c r="E8418" s="6"/>
      <c r="F8418" s="1"/>
      <c r="G8418" s="1" t="str">
        <f>IF(ISNA(VLOOKUP($C8418,'DTEN TCAP Linkage deviceId'!$A$1:$A$20000,1,FALSE)),"No","Yes")</f>
        <v>No</v>
      </c>
      <c r="H8418" s="1" t="str">
        <f>IF(ISNA(VLOOKUP($C8418,'Provisioning Requester'!$F$3:$H$20000,2,FALSE)),"No","Yes")</f>
        <v>No</v>
      </c>
      <c r="I8418" s="1" t="str">
        <f>IF($H8418="Yes",VLOOKUP($C8418,'Provisioning Requester'!$F$3:$H$20000,3,FALSE),"-")</f>
        <v>-</v>
      </c>
      <c r="J8418" s="1" t="str">
        <f>IF(OR(D8418="SVCP", E8418="TRUE"), "No", IF(ISNA(VLOOKUP($C8418,'ProvResponder deviceId'!$A$1:$A$20000,1,FALSE)),"No","Yes"))</f>
        <v>No</v>
      </c>
      <c r="K8418" s="1" t="str">
        <f>IF($J8418="Yes",VLOOKUP($C8418,'ProvResponder deviceId'!$A$1:$C$20000,3,FALSE),"-")</f>
        <v>-</v>
      </c>
      <c r="L8418" s="1" t="str">
        <f t="shared" si="262"/>
        <v/>
      </c>
      <c r="M8418" s="1" t="str">
        <f t="shared" si="263"/>
        <v/>
      </c>
      <c r="N8418" s="1" t="str">
        <f>IF(ISBLANK($C8418),"",IF(ISNA(VLOOKUP($L8418,'result messages'!$H$3:$L$11,2,FALSE)),VLOOKUP($M8418,'result messages'!$H$3:$L$11,2,FALSE),VLOOKUP($L8418,'result messages'!$H$3:$L$11,2,FALSE)))</f>
        <v/>
      </c>
      <c r="O8418" s="1" t="str">
        <f>IF(ISBLANK($C8418),"",IF(ISNA(VLOOKUP($L8418,'result messages'!$H$3:$L$11,3,FALSE)),VLOOKUP($M8418,'result messages'!$H$3:$L$11,3,FALSE),VLOOKUP($L8418,'result messages'!$H$3:$L$11,3,FALSE)))</f>
        <v/>
      </c>
      <c r="P8418" s="1" t="str">
        <f>IF(ISBLANK($C8418),"",IF(ISNA(VLOOKUP($L8418,'result messages'!$H$3:$L$11,4,FALSE)),VLOOKUP($M8418,'result messages'!$H$3:$L$11,4,FALSE),VLOOKUP($L8418,'result messages'!$H$3:$L$11,4,FALSE)))</f>
        <v/>
      </c>
      <c r="Q8418" s="1" t="str">
        <f>IF(ISBLANK($C8418),"",IF(ISNA(VLOOKUP($L8418,'result messages'!$H$3:$L$11,5,FALSE)),VLOOKUP($M8418,'result messages'!$H$3:$L$11,5,FALSE),VLOOKUP($L8418,'result messages'!$H$3:$L$11,5,FALSE)))</f>
        <v/>
      </c>
    </row>
    <row r="8419" spans="1:17">
      <c r="A8419" s="1">
        <v>8416</v>
      </c>
      <c r="B8419" s="1"/>
      <c r="C8419" s="1"/>
      <c r="D8419" s="1"/>
      <c r="E8419" s="6"/>
      <c r="F8419" s="1"/>
      <c r="G8419" s="1" t="str">
        <f>IF(ISNA(VLOOKUP($C8419,'DTEN TCAP Linkage deviceId'!$A$1:$A$20000,1,FALSE)),"No","Yes")</f>
        <v>No</v>
      </c>
      <c r="H8419" s="1" t="str">
        <f>IF(ISNA(VLOOKUP($C8419,'Provisioning Requester'!$F$3:$H$20000,2,FALSE)),"No","Yes")</f>
        <v>No</v>
      </c>
      <c r="I8419" s="1" t="str">
        <f>IF($H8419="Yes",VLOOKUP($C8419,'Provisioning Requester'!$F$3:$H$20000,3,FALSE),"-")</f>
        <v>-</v>
      </c>
      <c r="J8419" s="1" t="str">
        <f>IF(OR(D8419="SVCP", E8419="TRUE"), "No", IF(ISNA(VLOOKUP($C8419,'ProvResponder deviceId'!$A$1:$A$20000,1,FALSE)),"No","Yes"))</f>
        <v>No</v>
      </c>
      <c r="K8419" s="1" t="str">
        <f>IF($J8419="Yes",VLOOKUP($C8419,'ProvResponder deviceId'!$A$1:$C$20000,3,FALSE),"-")</f>
        <v>-</v>
      </c>
      <c r="L8419" s="1" t="str">
        <f t="shared" si="262"/>
        <v/>
      </c>
      <c r="M8419" s="1" t="str">
        <f t="shared" si="263"/>
        <v/>
      </c>
      <c r="N8419" s="1" t="str">
        <f>IF(ISBLANK($C8419),"",IF(ISNA(VLOOKUP($L8419,'result messages'!$H$3:$L$11,2,FALSE)),VLOOKUP($M8419,'result messages'!$H$3:$L$11,2,FALSE),VLOOKUP($L8419,'result messages'!$H$3:$L$11,2,FALSE)))</f>
        <v/>
      </c>
      <c r="O8419" s="1" t="str">
        <f>IF(ISBLANK($C8419),"",IF(ISNA(VLOOKUP($L8419,'result messages'!$H$3:$L$11,3,FALSE)),VLOOKUP($M8419,'result messages'!$H$3:$L$11,3,FALSE),VLOOKUP($L8419,'result messages'!$H$3:$L$11,3,FALSE)))</f>
        <v/>
      </c>
      <c r="P8419" s="1" t="str">
        <f>IF(ISBLANK($C8419),"",IF(ISNA(VLOOKUP($L8419,'result messages'!$H$3:$L$11,4,FALSE)),VLOOKUP($M8419,'result messages'!$H$3:$L$11,4,FALSE),VLOOKUP($L8419,'result messages'!$H$3:$L$11,4,FALSE)))</f>
        <v/>
      </c>
      <c r="Q8419" s="1" t="str">
        <f>IF(ISBLANK($C8419),"",IF(ISNA(VLOOKUP($L8419,'result messages'!$H$3:$L$11,5,FALSE)),VLOOKUP($M8419,'result messages'!$H$3:$L$11,5,FALSE),VLOOKUP($L8419,'result messages'!$H$3:$L$11,5,FALSE)))</f>
        <v/>
      </c>
    </row>
    <row r="8420" spans="1:17">
      <c r="A8420" s="1">
        <v>8417</v>
      </c>
      <c r="B8420" s="1"/>
      <c r="C8420" s="1"/>
      <c r="D8420" s="1"/>
      <c r="E8420" s="6"/>
      <c r="F8420" s="1"/>
      <c r="G8420" s="1" t="str">
        <f>IF(ISNA(VLOOKUP($C8420,'DTEN TCAP Linkage deviceId'!$A$1:$A$20000,1,FALSE)),"No","Yes")</f>
        <v>No</v>
      </c>
      <c r="H8420" s="1" t="str">
        <f>IF(ISNA(VLOOKUP($C8420,'Provisioning Requester'!$F$3:$H$20000,2,FALSE)),"No","Yes")</f>
        <v>No</v>
      </c>
      <c r="I8420" s="1" t="str">
        <f>IF($H8420="Yes",VLOOKUP($C8420,'Provisioning Requester'!$F$3:$H$20000,3,FALSE),"-")</f>
        <v>-</v>
      </c>
      <c r="J8420" s="1" t="str">
        <f>IF(OR(D8420="SVCP", E8420="TRUE"), "No", IF(ISNA(VLOOKUP($C8420,'ProvResponder deviceId'!$A$1:$A$20000,1,FALSE)),"No","Yes"))</f>
        <v>No</v>
      </c>
      <c r="K8420" s="1" t="str">
        <f>IF($J8420="Yes",VLOOKUP($C8420,'ProvResponder deviceId'!$A$1:$C$20000,3,FALSE),"-")</f>
        <v>-</v>
      </c>
      <c r="L8420" s="1" t="str">
        <f t="shared" si="262"/>
        <v/>
      </c>
      <c r="M8420" s="1" t="str">
        <f t="shared" si="263"/>
        <v/>
      </c>
      <c r="N8420" s="1" t="str">
        <f>IF(ISBLANK($C8420),"",IF(ISNA(VLOOKUP($L8420,'result messages'!$H$3:$L$11,2,FALSE)),VLOOKUP($M8420,'result messages'!$H$3:$L$11,2,FALSE),VLOOKUP($L8420,'result messages'!$H$3:$L$11,2,FALSE)))</f>
        <v/>
      </c>
      <c r="O8420" s="1" t="str">
        <f>IF(ISBLANK($C8420),"",IF(ISNA(VLOOKUP($L8420,'result messages'!$H$3:$L$11,3,FALSE)),VLOOKUP($M8420,'result messages'!$H$3:$L$11,3,FALSE),VLOOKUP($L8420,'result messages'!$H$3:$L$11,3,FALSE)))</f>
        <v/>
      </c>
      <c r="P8420" s="1" t="str">
        <f>IF(ISBLANK($C8420),"",IF(ISNA(VLOOKUP($L8420,'result messages'!$H$3:$L$11,4,FALSE)),VLOOKUP($M8420,'result messages'!$H$3:$L$11,4,FALSE),VLOOKUP($L8420,'result messages'!$H$3:$L$11,4,FALSE)))</f>
        <v/>
      </c>
      <c r="Q8420" s="1" t="str">
        <f>IF(ISBLANK($C8420),"",IF(ISNA(VLOOKUP($L8420,'result messages'!$H$3:$L$11,5,FALSE)),VLOOKUP($M8420,'result messages'!$H$3:$L$11,5,FALSE),VLOOKUP($L8420,'result messages'!$H$3:$L$11,5,FALSE)))</f>
        <v/>
      </c>
    </row>
    <row r="8421" spans="1:17">
      <c r="A8421" s="1">
        <v>8418</v>
      </c>
      <c r="B8421" s="1"/>
      <c r="C8421" s="1"/>
      <c r="D8421" s="1"/>
      <c r="E8421" s="6"/>
      <c r="F8421" s="1"/>
      <c r="G8421" s="1" t="str">
        <f>IF(ISNA(VLOOKUP($C8421,'DTEN TCAP Linkage deviceId'!$A$1:$A$20000,1,FALSE)),"No","Yes")</f>
        <v>No</v>
      </c>
      <c r="H8421" s="1" t="str">
        <f>IF(ISNA(VLOOKUP($C8421,'Provisioning Requester'!$F$3:$H$20000,2,FALSE)),"No","Yes")</f>
        <v>No</v>
      </c>
      <c r="I8421" s="1" t="str">
        <f>IF($H8421="Yes",VLOOKUP($C8421,'Provisioning Requester'!$F$3:$H$20000,3,FALSE),"-")</f>
        <v>-</v>
      </c>
      <c r="J8421" s="1" t="str">
        <f>IF(OR(D8421="SVCP", E8421="TRUE"), "No", IF(ISNA(VLOOKUP($C8421,'ProvResponder deviceId'!$A$1:$A$20000,1,FALSE)),"No","Yes"))</f>
        <v>No</v>
      </c>
      <c r="K8421" s="1" t="str">
        <f>IF($J8421="Yes",VLOOKUP($C8421,'ProvResponder deviceId'!$A$1:$C$20000,3,FALSE),"-")</f>
        <v>-</v>
      </c>
      <c r="L8421" s="1" t="str">
        <f t="shared" si="262"/>
        <v/>
      </c>
      <c r="M8421" s="1" t="str">
        <f t="shared" si="263"/>
        <v/>
      </c>
      <c r="N8421" s="1" t="str">
        <f>IF(ISBLANK($C8421),"",IF(ISNA(VLOOKUP($L8421,'result messages'!$H$3:$L$11,2,FALSE)),VLOOKUP($M8421,'result messages'!$H$3:$L$11,2,FALSE),VLOOKUP($L8421,'result messages'!$H$3:$L$11,2,FALSE)))</f>
        <v/>
      </c>
      <c r="O8421" s="1" t="str">
        <f>IF(ISBLANK($C8421),"",IF(ISNA(VLOOKUP($L8421,'result messages'!$H$3:$L$11,3,FALSE)),VLOOKUP($M8421,'result messages'!$H$3:$L$11,3,FALSE),VLOOKUP($L8421,'result messages'!$H$3:$L$11,3,FALSE)))</f>
        <v/>
      </c>
      <c r="P8421" s="1" t="str">
        <f>IF(ISBLANK($C8421),"",IF(ISNA(VLOOKUP($L8421,'result messages'!$H$3:$L$11,4,FALSE)),VLOOKUP($M8421,'result messages'!$H$3:$L$11,4,FALSE),VLOOKUP($L8421,'result messages'!$H$3:$L$11,4,FALSE)))</f>
        <v/>
      </c>
      <c r="Q8421" s="1" t="str">
        <f>IF(ISBLANK($C8421),"",IF(ISNA(VLOOKUP($L8421,'result messages'!$H$3:$L$11,5,FALSE)),VLOOKUP($M8421,'result messages'!$H$3:$L$11,5,FALSE),VLOOKUP($L8421,'result messages'!$H$3:$L$11,5,FALSE)))</f>
        <v/>
      </c>
    </row>
    <row r="8422" spans="1:17">
      <c r="A8422" s="1">
        <v>8419</v>
      </c>
      <c r="B8422" s="1"/>
      <c r="C8422" s="1"/>
      <c r="D8422" s="1"/>
      <c r="E8422" s="6"/>
      <c r="F8422" s="1"/>
      <c r="G8422" s="1" t="str">
        <f>IF(ISNA(VLOOKUP($C8422,'DTEN TCAP Linkage deviceId'!$A$1:$A$20000,1,FALSE)),"No","Yes")</f>
        <v>No</v>
      </c>
      <c r="H8422" s="1" t="str">
        <f>IF(ISNA(VLOOKUP($C8422,'Provisioning Requester'!$F$3:$H$20000,2,FALSE)),"No","Yes")</f>
        <v>No</v>
      </c>
      <c r="I8422" s="1" t="str">
        <f>IF($H8422="Yes",VLOOKUP($C8422,'Provisioning Requester'!$F$3:$H$20000,3,FALSE),"-")</f>
        <v>-</v>
      </c>
      <c r="J8422" s="1" t="str">
        <f>IF(OR(D8422="SVCP", E8422="TRUE"), "No", IF(ISNA(VLOOKUP($C8422,'ProvResponder deviceId'!$A$1:$A$20000,1,FALSE)),"No","Yes"))</f>
        <v>No</v>
      </c>
      <c r="K8422" s="1" t="str">
        <f>IF($J8422="Yes",VLOOKUP($C8422,'ProvResponder deviceId'!$A$1:$C$20000,3,FALSE),"-")</f>
        <v>-</v>
      </c>
      <c r="L8422" s="1" t="str">
        <f t="shared" si="262"/>
        <v/>
      </c>
      <c r="M8422" s="1" t="str">
        <f t="shared" si="263"/>
        <v/>
      </c>
      <c r="N8422" s="1" t="str">
        <f>IF(ISBLANK($C8422),"",IF(ISNA(VLOOKUP($L8422,'result messages'!$H$3:$L$11,2,FALSE)),VLOOKUP($M8422,'result messages'!$H$3:$L$11,2,FALSE),VLOOKUP($L8422,'result messages'!$H$3:$L$11,2,FALSE)))</f>
        <v/>
      </c>
      <c r="O8422" s="1" t="str">
        <f>IF(ISBLANK($C8422),"",IF(ISNA(VLOOKUP($L8422,'result messages'!$H$3:$L$11,3,FALSE)),VLOOKUP($M8422,'result messages'!$H$3:$L$11,3,FALSE),VLOOKUP($L8422,'result messages'!$H$3:$L$11,3,FALSE)))</f>
        <v/>
      </c>
      <c r="P8422" s="1" t="str">
        <f>IF(ISBLANK($C8422),"",IF(ISNA(VLOOKUP($L8422,'result messages'!$H$3:$L$11,4,FALSE)),VLOOKUP($M8422,'result messages'!$H$3:$L$11,4,FALSE),VLOOKUP($L8422,'result messages'!$H$3:$L$11,4,FALSE)))</f>
        <v/>
      </c>
      <c r="Q8422" s="1" t="str">
        <f>IF(ISBLANK($C8422),"",IF(ISNA(VLOOKUP($L8422,'result messages'!$H$3:$L$11,5,FALSE)),VLOOKUP($M8422,'result messages'!$H$3:$L$11,5,FALSE),VLOOKUP($L8422,'result messages'!$H$3:$L$11,5,FALSE)))</f>
        <v/>
      </c>
    </row>
    <row r="8423" spans="1:17">
      <c r="A8423" s="1">
        <v>8420</v>
      </c>
      <c r="B8423" s="1"/>
      <c r="C8423" s="1"/>
      <c r="D8423" s="1"/>
      <c r="E8423" s="6"/>
      <c r="F8423" s="1"/>
      <c r="G8423" s="1" t="str">
        <f>IF(ISNA(VLOOKUP($C8423,'DTEN TCAP Linkage deviceId'!$A$1:$A$20000,1,FALSE)),"No","Yes")</f>
        <v>No</v>
      </c>
      <c r="H8423" s="1" t="str">
        <f>IF(ISNA(VLOOKUP($C8423,'Provisioning Requester'!$F$3:$H$20000,2,FALSE)),"No","Yes")</f>
        <v>No</v>
      </c>
      <c r="I8423" s="1" t="str">
        <f>IF($H8423="Yes",VLOOKUP($C8423,'Provisioning Requester'!$F$3:$H$20000,3,FALSE),"-")</f>
        <v>-</v>
      </c>
      <c r="J8423" s="1" t="str">
        <f>IF(OR(D8423="SVCP", E8423="TRUE"), "No", IF(ISNA(VLOOKUP($C8423,'ProvResponder deviceId'!$A$1:$A$20000,1,FALSE)),"No","Yes"))</f>
        <v>No</v>
      </c>
      <c r="K8423" s="1" t="str">
        <f>IF($J8423="Yes",VLOOKUP($C8423,'ProvResponder deviceId'!$A$1:$C$20000,3,FALSE),"-")</f>
        <v>-</v>
      </c>
      <c r="L8423" s="1" t="str">
        <f t="shared" si="262"/>
        <v/>
      </c>
      <c r="M8423" s="1" t="str">
        <f t="shared" si="263"/>
        <v/>
      </c>
      <c r="N8423" s="1" t="str">
        <f>IF(ISBLANK($C8423),"",IF(ISNA(VLOOKUP($L8423,'result messages'!$H$3:$L$11,2,FALSE)),VLOOKUP($M8423,'result messages'!$H$3:$L$11,2,FALSE),VLOOKUP($L8423,'result messages'!$H$3:$L$11,2,FALSE)))</f>
        <v/>
      </c>
      <c r="O8423" s="1" t="str">
        <f>IF(ISBLANK($C8423),"",IF(ISNA(VLOOKUP($L8423,'result messages'!$H$3:$L$11,3,FALSE)),VLOOKUP($M8423,'result messages'!$H$3:$L$11,3,FALSE),VLOOKUP($L8423,'result messages'!$H$3:$L$11,3,FALSE)))</f>
        <v/>
      </c>
      <c r="P8423" s="1" t="str">
        <f>IF(ISBLANK($C8423),"",IF(ISNA(VLOOKUP($L8423,'result messages'!$H$3:$L$11,4,FALSE)),VLOOKUP($M8423,'result messages'!$H$3:$L$11,4,FALSE),VLOOKUP($L8423,'result messages'!$H$3:$L$11,4,FALSE)))</f>
        <v/>
      </c>
      <c r="Q8423" s="1" t="str">
        <f>IF(ISBLANK($C8423),"",IF(ISNA(VLOOKUP($L8423,'result messages'!$H$3:$L$11,5,FALSE)),VLOOKUP($M8423,'result messages'!$H$3:$L$11,5,FALSE),VLOOKUP($L8423,'result messages'!$H$3:$L$11,5,FALSE)))</f>
        <v/>
      </c>
    </row>
    <row r="8424" spans="1:17">
      <c r="A8424" s="1">
        <v>8421</v>
      </c>
      <c r="B8424" s="1"/>
      <c r="C8424" s="1"/>
      <c r="D8424" s="1"/>
      <c r="E8424" s="6"/>
      <c r="F8424" s="1"/>
      <c r="G8424" s="1" t="str">
        <f>IF(ISNA(VLOOKUP($C8424,'DTEN TCAP Linkage deviceId'!$A$1:$A$20000,1,FALSE)),"No","Yes")</f>
        <v>No</v>
      </c>
      <c r="H8424" s="1" t="str">
        <f>IF(ISNA(VLOOKUP($C8424,'Provisioning Requester'!$F$3:$H$20000,2,FALSE)),"No","Yes")</f>
        <v>No</v>
      </c>
      <c r="I8424" s="1" t="str">
        <f>IF($H8424="Yes",VLOOKUP($C8424,'Provisioning Requester'!$F$3:$H$20000,3,FALSE),"-")</f>
        <v>-</v>
      </c>
      <c r="J8424" s="1" t="str">
        <f>IF(OR(D8424="SVCP", E8424="TRUE"), "No", IF(ISNA(VLOOKUP($C8424,'ProvResponder deviceId'!$A$1:$A$20000,1,FALSE)),"No","Yes"))</f>
        <v>No</v>
      </c>
      <c r="K8424" s="1" t="str">
        <f>IF($J8424="Yes",VLOOKUP($C8424,'ProvResponder deviceId'!$A$1:$C$20000,3,FALSE),"-")</f>
        <v>-</v>
      </c>
      <c r="L8424" s="1" t="str">
        <f t="shared" si="262"/>
        <v/>
      </c>
      <c r="M8424" s="1" t="str">
        <f t="shared" si="263"/>
        <v/>
      </c>
      <c r="N8424" s="1" t="str">
        <f>IF(ISBLANK($C8424),"",IF(ISNA(VLOOKUP($L8424,'result messages'!$H$3:$L$11,2,FALSE)),VLOOKUP($M8424,'result messages'!$H$3:$L$11,2,FALSE),VLOOKUP($L8424,'result messages'!$H$3:$L$11,2,FALSE)))</f>
        <v/>
      </c>
      <c r="O8424" s="1" t="str">
        <f>IF(ISBLANK($C8424),"",IF(ISNA(VLOOKUP($L8424,'result messages'!$H$3:$L$11,3,FALSE)),VLOOKUP($M8424,'result messages'!$H$3:$L$11,3,FALSE),VLOOKUP($L8424,'result messages'!$H$3:$L$11,3,FALSE)))</f>
        <v/>
      </c>
      <c r="P8424" s="1" t="str">
        <f>IF(ISBLANK($C8424),"",IF(ISNA(VLOOKUP($L8424,'result messages'!$H$3:$L$11,4,FALSE)),VLOOKUP($M8424,'result messages'!$H$3:$L$11,4,FALSE),VLOOKUP($L8424,'result messages'!$H$3:$L$11,4,FALSE)))</f>
        <v/>
      </c>
      <c r="Q8424" s="1" t="str">
        <f>IF(ISBLANK($C8424),"",IF(ISNA(VLOOKUP($L8424,'result messages'!$H$3:$L$11,5,FALSE)),VLOOKUP($M8424,'result messages'!$H$3:$L$11,5,FALSE),VLOOKUP($L8424,'result messages'!$H$3:$L$11,5,FALSE)))</f>
        <v/>
      </c>
    </row>
    <row r="8425" spans="1:17">
      <c r="A8425" s="1">
        <v>8422</v>
      </c>
      <c r="B8425" s="1"/>
      <c r="C8425" s="1"/>
      <c r="D8425" s="1"/>
      <c r="E8425" s="6"/>
      <c r="F8425" s="1"/>
      <c r="G8425" s="1" t="str">
        <f>IF(ISNA(VLOOKUP($C8425,'DTEN TCAP Linkage deviceId'!$A$1:$A$20000,1,FALSE)),"No","Yes")</f>
        <v>No</v>
      </c>
      <c r="H8425" s="1" t="str">
        <f>IF(ISNA(VLOOKUP($C8425,'Provisioning Requester'!$F$3:$H$20000,2,FALSE)),"No","Yes")</f>
        <v>No</v>
      </c>
      <c r="I8425" s="1" t="str">
        <f>IF($H8425="Yes",VLOOKUP($C8425,'Provisioning Requester'!$F$3:$H$20000,3,FALSE),"-")</f>
        <v>-</v>
      </c>
      <c r="J8425" s="1" t="str">
        <f>IF(OR(D8425="SVCP", E8425="TRUE"), "No", IF(ISNA(VLOOKUP($C8425,'ProvResponder deviceId'!$A$1:$A$20000,1,FALSE)),"No","Yes"))</f>
        <v>No</v>
      </c>
      <c r="K8425" s="1" t="str">
        <f>IF($J8425="Yes",VLOOKUP($C8425,'ProvResponder deviceId'!$A$1:$C$20000,3,FALSE),"-")</f>
        <v>-</v>
      </c>
      <c r="L8425" s="1" t="str">
        <f t="shared" si="262"/>
        <v/>
      </c>
      <c r="M8425" s="1" t="str">
        <f t="shared" si="263"/>
        <v/>
      </c>
      <c r="N8425" s="1" t="str">
        <f>IF(ISBLANK($C8425),"",IF(ISNA(VLOOKUP($L8425,'result messages'!$H$3:$L$11,2,FALSE)),VLOOKUP($M8425,'result messages'!$H$3:$L$11,2,FALSE),VLOOKUP($L8425,'result messages'!$H$3:$L$11,2,FALSE)))</f>
        <v/>
      </c>
      <c r="O8425" s="1" t="str">
        <f>IF(ISBLANK($C8425),"",IF(ISNA(VLOOKUP($L8425,'result messages'!$H$3:$L$11,3,FALSE)),VLOOKUP($M8425,'result messages'!$H$3:$L$11,3,FALSE),VLOOKUP($L8425,'result messages'!$H$3:$L$11,3,FALSE)))</f>
        <v/>
      </c>
      <c r="P8425" s="1" t="str">
        <f>IF(ISBLANK($C8425),"",IF(ISNA(VLOOKUP($L8425,'result messages'!$H$3:$L$11,4,FALSE)),VLOOKUP($M8425,'result messages'!$H$3:$L$11,4,FALSE),VLOOKUP($L8425,'result messages'!$H$3:$L$11,4,FALSE)))</f>
        <v/>
      </c>
      <c r="Q8425" s="1" t="str">
        <f>IF(ISBLANK($C8425),"",IF(ISNA(VLOOKUP($L8425,'result messages'!$H$3:$L$11,5,FALSE)),VLOOKUP($M8425,'result messages'!$H$3:$L$11,5,FALSE),VLOOKUP($L8425,'result messages'!$H$3:$L$11,5,FALSE)))</f>
        <v/>
      </c>
    </row>
    <row r="8426" spans="1:17">
      <c r="A8426" s="1">
        <v>8423</v>
      </c>
      <c r="B8426" s="1"/>
      <c r="C8426" s="1"/>
      <c r="D8426" s="1"/>
      <c r="E8426" s="6"/>
      <c r="F8426" s="1"/>
      <c r="G8426" s="1" t="str">
        <f>IF(ISNA(VLOOKUP($C8426,'DTEN TCAP Linkage deviceId'!$A$1:$A$20000,1,FALSE)),"No","Yes")</f>
        <v>No</v>
      </c>
      <c r="H8426" s="1" t="str">
        <f>IF(ISNA(VLOOKUP($C8426,'Provisioning Requester'!$F$3:$H$20000,2,FALSE)),"No","Yes")</f>
        <v>No</v>
      </c>
      <c r="I8426" s="1" t="str">
        <f>IF($H8426="Yes",VLOOKUP($C8426,'Provisioning Requester'!$F$3:$H$20000,3,FALSE),"-")</f>
        <v>-</v>
      </c>
      <c r="J8426" s="1" t="str">
        <f>IF(OR(D8426="SVCP", E8426="TRUE"), "No", IF(ISNA(VLOOKUP($C8426,'ProvResponder deviceId'!$A$1:$A$20000,1,FALSE)),"No","Yes"))</f>
        <v>No</v>
      </c>
      <c r="K8426" s="1" t="str">
        <f>IF($J8426="Yes",VLOOKUP($C8426,'ProvResponder deviceId'!$A$1:$C$20000,3,FALSE),"-")</f>
        <v>-</v>
      </c>
      <c r="L8426" s="1" t="str">
        <f t="shared" si="262"/>
        <v/>
      </c>
      <c r="M8426" s="1" t="str">
        <f t="shared" si="263"/>
        <v/>
      </c>
      <c r="N8426" s="1" t="str">
        <f>IF(ISBLANK($C8426),"",IF(ISNA(VLOOKUP($L8426,'result messages'!$H$3:$L$11,2,FALSE)),VLOOKUP($M8426,'result messages'!$H$3:$L$11,2,FALSE),VLOOKUP($L8426,'result messages'!$H$3:$L$11,2,FALSE)))</f>
        <v/>
      </c>
      <c r="O8426" s="1" t="str">
        <f>IF(ISBLANK($C8426),"",IF(ISNA(VLOOKUP($L8426,'result messages'!$H$3:$L$11,3,FALSE)),VLOOKUP($M8426,'result messages'!$H$3:$L$11,3,FALSE),VLOOKUP($L8426,'result messages'!$H$3:$L$11,3,FALSE)))</f>
        <v/>
      </c>
      <c r="P8426" s="1" t="str">
        <f>IF(ISBLANK($C8426),"",IF(ISNA(VLOOKUP($L8426,'result messages'!$H$3:$L$11,4,FALSE)),VLOOKUP($M8426,'result messages'!$H$3:$L$11,4,FALSE),VLOOKUP($L8426,'result messages'!$H$3:$L$11,4,FALSE)))</f>
        <v/>
      </c>
      <c r="Q8426" s="1" t="str">
        <f>IF(ISBLANK($C8426),"",IF(ISNA(VLOOKUP($L8426,'result messages'!$H$3:$L$11,5,FALSE)),VLOOKUP($M8426,'result messages'!$H$3:$L$11,5,FALSE),VLOOKUP($L8426,'result messages'!$H$3:$L$11,5,FALSE)))</f>
        <v/>
      </c>
    </row>
    <row r="8427" spans="1:17">
      <c r="A8427" s="1">
        <v>8424</v>
      </c>
      <c r="B8427" s="1"/>
      <c r="C8427" s="1"/>
      <c r="D8427" s="1"/>
      <c r="E8427" s="6"/>
      <c r="F8427" s="1"/>
      <c r="G8427" s="1" t="str">
        <f>IF(ISNA(VLOOKUP($C8427,'DTEN TCAP Linkage deviceId'!$A$1:$A$20000,1,FALSE)),"No","Yes")</f>
        <v>No</v>
      </c>
      <c r="H8427" s="1" t="str">
        <f>IF(ISNA(VLOOKUP($C8427,'Provisioning Requester'!$F$3:$H$20000,2,FALSE)),"No","Yes")</f>
        <v>No</v>
      </c>
      <c r="I8427" s="1" t="str">
        <f>IF($H8427="Yes",VLOOKUP($C8427,'Provisioning Requester'!$F$3:$H$20000,3,FALSE),"-")</f>
        <v>-</v>
      </c>
      <c r="J8427" s="1" t="str">
        <f>IF(OR(D8427="SVCP", E8427="TRUE"), "No", IF(ISNA(VLOOKUP($C8427,'ProvResponder deviceId'!$A$1:$A$20000,1,FALSE)),"No","Yes"))</f>
        <v>No</v>
      </c>
      <c r="K8427" s="1" t="str">
        <f>IF($J8427="Yes",VLOOKUP($C8427,'ProvResponder deviceId'!$A$1:$C$20000,3,FALSE),"-")</f>
        <v>-</v>
      </c>
      <c r="L8427" s="1" t="str">
        <f t="shared" si="262"/>
        <v/>
      </c>
      <c r="M8427" s="1" t="str">
        <f t="shared" si="263"/>
        <v/>
      </c>
      <c r="N8427" s="1" t="str">
        <f>IF(ISBLANK($C8427),"",IF(ISNA(VLOOKUP($L8427,'result messages'!$H$3:$L$11,2,FALSE)),VLOOKUP($M8427,'result messages'!$H$3:$L$11,2,FALSE),VLOOKUP($L8427,'result messages'!$H$3:$L$11,2,FALSE)))</f>
        <v/>
      </c>
      <c r="O8427" s="1" t="str">
        <f>IF(ISBLANK($C8427),"",IF(ISNA(VLOOKUP($L8427,'result messages'!$H$3:$L$11,3,FALSE)),VLOOKUP($M8427,'result messages'!$H$3:$L$11,3,FALSE),VLOOKUP($L8427,'result messages'!$H$3:$L$11,3,FALSE)))</f>
        <v/>
      </c>
      <c r="P8427" s="1" t="str">
        <f>IF(ISBLANK($C8427),"",IF(ISNA(VLOOKUP($L8427,'result messages'!$H$3:$L$11,4,FALSE)),VLOOKUP($M8427,'result messages'!$H$3:$L$11,4,FALSE),VLOOKUP($L8427,'result messages'!$H$3:$L$11,4,FALSE)))</f>
        <v/>
      </c>
      <c r="Q8427" s="1" t="str">
        <f>IF(ISBLANK($C8427),"",IF(ISNA(VLOOKUP($L8427,'result messages'!$H$3:$L$11,5,FALSE)),VLOOKUP($M8427,'result messages'!$H$3:$L$11,5,FALSE),VLOOKUP($L8427,'result messages'!$H$3:$L$11,5,FALSE)))</f>
        <v/>
      </c>
    </row>
    <row r="8428" spans="1:17">
      <c r="A8428" s="1">
        <v>8425</v>
      </c>
      <c r="B8428" s="1"/>
      <c r="C8428" s="1"/>
      <c r="D8428" s="1"/>
      <c r="E8428" s="6"/>
      <c r="F8428" s="1"/>
      <c r="G8428" s="1" t="str">
        <f>IF(ISNA(VLOOKUP($C8428,'DTEN TCAP Linkage deviceId'!$A$1:$A$20000,1,FALSE)),"No","Yes")</f>
        <v>No</v>
      </c>
      <c r="H8428" s="1" t="str">
        <f>IF(ISNA(VLOOKUP($C8428,'Provisioning Requester'!$F$3:$H$20000,2,FALSE)),"No","Yes")</f>
        <v>No</v>
      </c>
      <c r="I8428" s="1" t="str">
        <f>IF($H8428="Yes",VLOOKUP($C8428,'Provisioning Requester'!$F$3:$H$20000,3,FALSE),"-")</f>
        <v>-</v>
      </c>
      <c r="J8428" s="1" t="str">
        <f>IF(OR(D8428="SVCP", E8428="TRUE"), "No", IF(ISNA(VLOOKUP($C8428,'ProvResponder deviceId'!$A$1:$A$20000,1,FALSE)),"No","Yes"))</f>
        <v>No</v>
      </c>
      <c r="K8428" s="1" t="str">
        <f>IF($J8428="Yes",VLOOKUP($C8428,'ProvResponder deviceId'!$A$1:$C$20000,3,FALSE),"-")</f>
        <v>-</v>
      </c>
      <c r="L8428" s="1" t="str">
        <f t="shared" si="262"/>
        <v/>
      </c>
      <c r="M8428" s="1" t="str">
        <f t="shared" si="263"/>
        <v/>
      </c>
      <c r="N8428" s="1" t="str">
        <f>IF(ISBLANK($C8428),"",IF(ISNA(VLOOKUP($L8428,'result messages'!$H$3:$L$11,2,FALSE)),VLOOKUP($M8428,'result messages'!$H$3:$L$11,2,FALSE),VLOOKUP($L8428,'result messages'!$H$3:$L$11,2,FALSE)))</f>
        <v/>
      </c>
      <c r="O8428" s="1" t="str">
        <f>IF(ISBLANK($C8428),"",IF(ISNA(VLOOKUP($L8428,'result messages'!$H$3:$L$11,3,FALSE)),VLOOKUP($M8428,'result messages'!$H$3:$L$11,3,FALSE),VLOOKUP($L8428,'result messages'!$H$3:$L$11,3,FALSE)))</f>
        <v/>
      </c>
      <c r="P8428" s="1" t="str">
        <f>IF(ISBLANK($C8428),"",IF(ISNA(VLOOKUP($L8428,'result messages'!$H$3:$L$11,4,FALSE)),VLOOKUP($M8428,'result messages'!$H$3:$L$11,4,FALSE),VLOOKUP($L8428,'result messages'!$H$3:$L$11,4,FALSE)))</f>
        <v/>
      </c>
      <c r="Q8428" s="1" t="str">
        <f>IF(ISBLANK($C8428),"",IF(ISNA(VLOOKUP($L8428,'result messages'!$H$3:$L$11,5,FALSE)),VLOOKUP($M8428,'result messages'!$H$3:$L$11,5,FALSE),VLOOKUP($L8428,'result messages'!$H$3:$L$11,5,FALSE)))</f>
        <v/>
      </c>
    </row>
    <row r="8429" spans="1:17">
      <c r="A8429" s="1">
        <v>8426</v>
      </c>
      <c r="B8429" s="1"/>
      <c r="C8429" s="1"/>
      <c r="D8429" s="1"/>
      <c r="E8429" s="6"/>
      <c r="F8429" s="1"/>
      <c r="G8429" s="1" t="str">
        <f>IF(ISNA(VLOOKUP($C8429,'DTEN TCAP Linkage deviceId'!$A$1:$A$20000,1,FALSE)),"No","Yes")</f>
        <v>No</v>
      </c>
      <c r="H8429" s="1" t="str">
        <f>IF(ISNA(VLOOKUP($C8429,'Provisioning Requester'!$F$3:$H$20000,2,FALSE)),"No","Yes")</f>
        <v>No</v>
      </c>
      <c r="I8429" s="1" t="str">
        <f>IF($H8429="Yes",VLOOKUP($C8429,'Provisioning Requester'!$F$3:$H$20000,3,FALSE),"-")</f>
        <v>-</v>
      </c>
      <c r="J8429" s="1" t="str">
        <f>IF(OR(D8429="SVCP", E8429="TRUE"), "No", IF(ISNA(VLOOKUP($C8429,'ProvResponder deviceId'!$A$1:$A$20000,1,FALSE)),"No","Yes"))</f>
        <v>No</v>
      </c>
      <c r="K8429" s="1" t="str">
        <f>IF($J8429="Yes",VLOOKUP($C8429,'ProvResponder deviceId'!$A$1:$C$20000,3,FALSE),"-")</f>
        <v>-</v>
      </c>
      <c r="L8429" s="1" t="str">
        <f t="shared" si="262"/>
        <v/>
      </c>
      <c r="M8429" s="1" t="str">
        <f t="shared" si="263"/>
        <v/>
      </c>
      <c r="N8429" s="1" t="str">
        <f>IF(ISBLANK($C8429),"",IF(ISNA(VLOOKUP($L8429,'result messages'!$H$3:$L$11,2,FALSE)),VLOOKUP($M8429,'result messages'!$H$3:$L$11,2,FALSE),VLOOKUP($L8429,'result messages'!$H$3:$L$11,2,FALSE)))</f>
        <v/>
      </c>
      <c r="O8429" s="1" t="str">
        <f>IF(ISBLANK($C8429),"",IF(ISNA(VLOOKUP($L8429,'result messages'!$H$3:$L$11,3,FALSE)),VLOOKUP($M8429,'result messages'!$H$3:$L$11,3,FALSE),VLOOKUP($L8429,'result messages'!$H$3:$L$11,3,FALSE)))</f>
        <v/>
      </c>
      <c r="P8429" s="1" t="str">
        <f>IF(ISBLANK($C8429),"",IF(ISNA(VLOOKUP($L8429,'result messages'!$H$3:$L$11,4,FALSE)),VLOOKUP($M8429,'result messages'!$H$3:$L$11,4,FALSE),VLOOKUP($L8429,'result messages'!$H$3:$L$11,4,FALSE)))</f>
        <v/>
      </c>
      <c r="Q8429" s="1" t="str">
        <f>IF(ISBLANK($C8429),"",IF(ISNA(VLOOKUP($L8429,'result messages'!$H$3:$L$11,5,FALSE)),VLOOKUP($M8429,'result messages'!$H$3:$L$11,5,FALSE),VLOOKUP($L8429,'result messages'!$H$3:$L$11,5,FALSE)))</f>
        <v/>
      </c>
    </row>
    <row r="8430" spans="1:17">
      <c r="A8430" s="1">
        <v>8427</v>
      </c>
      <c r="B8430" s="1"/>
      <c r="C8430" s="1"/>
      <c r="D8430" s="1"/>
      <c r="E8430" s="6"/>
      <c r="F8430" s="1"/>
      <c r="G8430" s="1" t="str">
        <f>IF(ISNA(VLOOKUP($C8430,'DTEN TCAP Linkage deviceId'!$A$1:$A$20000,1,FALSE)),"No","Yes")</f>
        <v>No</v>
      </c>
      <c r="H8430" s="1" t="str">
        <f>IF(ISNA(VLOOKUP($C8430,'Provisioning Requester'!$F$3:$H$20000,2,FALSE)),"No","Yes")</f>
        <v>No</v>
      </c>
      <c r="I8430" s="1" t="str">
        <f>IF($H8430="Yes",VLOOKUP($C8430,'Provisioning Requester'!$F$3:$H$20000,3,FALSE),"-")</f>
        <v>-</v>
      </c>
      <c r="J8430" s="1" t="str">
        <f>IF(OR(D8430="SVCP", E8430="TRUE"), "No", IF(ISNA(VLOOKUP($C8430,'ProvResponder deviceId'!$A$1:$A$20000,1,FALSE)),"No","Yes"))</f>
        <v>No</v>
      </c>
      <c r="K8430" s="1" t="str">
        <f>IF($J8430="Yes",VLOOKUP($C8430,'ProvResponder deviceId'!$A$1:$C$20000,3,FALSE),"-")</f>
        <v>-</v>
      </c>
      <c r="L8430" s="1" t="str">
        <f t="shared" si="262"/>
        <v/>
      </c>
      <c r="M8430" s="1" t="str">
        <f t="shared" si="263"/>
        <v/>
      </c>
      <c r="N8430" s="1" t="str">
        <f>IF(ISBLANK($C8430),"",IF(ISNA(VLOOKUP($L8430,'result messages'!$H$3:$L$11,2,FALSE)),VLOOKUP($M8430,'result messages'!$H$3:$L$11,2,FALSE),VLOOKUP($L8430,'result messages'!$H$3:$L$11,2,FALSE)))</f>
        <v/>
      </c>
      <c r="O8430" s="1" t="str">
        <f>IF(ISBLANK($C8430),"",IF(ISNA(VLOOKUP($L8430,'result messages'!$H$3:$L$11,3,FALSE)),VLOOKUP($M8430,'result messages'!$H$3:$L$11,3,FALSE),VLOOKUP($L8430,'result messages'!$H$3:$L$11,3,FALSE)))</f>
        <v/>
      </c>
      <c r="P8430" s="1" t="str">
        <f>IF(ISBLANK($C8430),"",IF(ISNA(VLOOKUP($L8430,'result messages'!$H$3:$L$11,4,FALSE)),VLOOKUP($M8430,'result messages'!$H$3:$L$11,4,FALSE),VLOOKUP($L8430,'result messages'!$H$3:$L$11,4,FALSE)))</f>
        <v/>
      </c>
      <c r="Q8430" s="1" t="str">
        <f>IF(ISBLANK($C8430),"",IF(ISNA(VLOOKUP($L8430,'result messages'!$H$3:$L$11,5,FALSE)),VLOOKUP($M8430,'result messages'!$H$3:$L$11,5,FALSE),VLOOKUP($L8430,'result messages'!$H$3:$L$11,5,FALSE)))</f>
        <v/>
      </c>
    </row>
    <row r="8431" spans="1:17">
      <c r="A8431" s="1">
        <v>8428</v>
      </c>
      <c r="B8431" s="1"/>
      <c r="C8431" s="1"/>
      <c r="D8431" s="1"/>
      <c r="E8431" s="6"/>
      <c r="F8431" s="1"/>
      <c r="G8431" s="1" t="str">
        <f>IF(ISNA(VLOOKUP($C8431,'DTEN TCAP Linkage deviceId'!$A$1:$A$20000,1,FALSE)),"No","Yes")</f>
        <v>No</v>
      </c>
      <c r="H8431" s="1" t="str">
        <f>IF(ISNA(VLOOKUP($C8431,'Provisioning Requester'!$F$3:$H$20000,2,FALSE)),"No","Yes")</f>
        <v>No</v>
      </c>
      <c r="I8431" s="1" t="str">
        <f>IF($H8431="Yes",VLOOKUP($C8431,'Provisioning Requester'!$F$3:$H$20000,3,FALSE),"-")</f>
        <v>-</v>
      </c>
      <c r="J8431" s="1" t="str">
        <f>IF(OR(D8431="SVCP", E8431="TRUE"), "No", IF(ISNA(VLOOKUP($C8431,'ProvResponder deviceId'!$A$1:$A$20000,1,FALSE)),"No","Yes"))</f>
        <v>No</v>
      </c>
      <c r="K8431" s="1" t="str">
        <f>IF($J8431="Yes",VLOOKUP($C8431,'ProvResponder deviceId'!$A$1:$C$20000,3,FALSE),"-")</f>
        <v>-</v>
      </c>
      <c r="L8431" s="1" t="str">
        <f t="shared" si="262"/>
        <v/>
      </c>
      <c r="M8431" s="1" t="str">
        <f t="shared" si="263"/>
        <v/>
      </c>
      <c r="N8431" s="1" t="str">
        <f>IF(ISBLANK($C8431),"",IF(ISNA(VLOOKUP($L8431,'result messages'!$H$3:$L$11,2,FALSE)),VLOOKUP($M8431,'result messages'!$H$3:$L$11,2,FALSE),VLOOKUP($L8431,'result messages'!$H$3:$L$11,2,FALSE)))</f>
        <v/>
      </c>
      <c r="O8431" s="1" t="str">
        <f>IF(ISBLANK($C8431),"",IF(ISNA(VLOOKUP($L8431,'result messages'!$H$3:$L$11,3,FALSE)),VLOOKUP($M8431,'result messages'!$H$3:$L$11,3,FALSE),VLOOKUP($L8431,'result messages'!$H$3:$L$11,3,FALSE)))</f>
        <v/>
      </c>
      <c r="P8431" s="1" t="str">
        <f>IF(ISBLANK($C8431),"",IF(ISNA(VLOOKUP($L8431,'result messages'!$H$3:$L$11,4,FALSE)),VLOOKUP($M8431,'result messages'!$H$3:$L$11,4,FALSE),VLOOKUP($L8431,'result messages'!$H$3:$L$11,4,FALSE)))</f>
        <v/>
      </c>
      <c r="Q8431" s="1" t="str">
        <f>IF(ISBLANK($C8431),"",IF(ISNA(VLOOKUP($L8431,'result messages'!$H$3:$L$11,5,FALSE)),VLOOKUP($M8431,'result messages'!$H$3:$L$11,5,FALSE),VLOOKUP($L8431,'result messages'!$H$3:$L$11,5,FALSE)))</f>
        <v/>
      </c>
    </row>
    <row r="8432" spans="1:17">
      <c r="A8432" s="1">
        <v>8429</v>
      </c>
      <c r="B8432" s="1"/>
      <c r="C8432" s="1"/>
      <c r="D8432" s="1"/>
      <c r="E8432" s="6"/>
      <c r="F8432" s="1"/>
      <c r="G8432" s="1" t="str">
        <f>IF(ISNA(VLOOKUP($C8432,'DTEN TCAP Linkage deviceId'!$A$1:$A$20000,1,FALSE)),"No","Yes")</f>
        <v>No</v>
      </c>
      <c r="H8432" s="1" t="str">
        <f>IF(ISNA(VLOOKUP($C8432,'Provisioning Requester'!$F$3:$H$20000,2,FALSE)),"No","Yes")</f>
        <v>No</v>
      </c>
      <c r="I8432" s="1" t="str">
        <f>IF($H8432="Yes",VLOOKUP($C8432,'Provisioning Requester'!$F$3:$H$20000,3,FALSE),"-")</f>
        <v>-</v>
      </c>
      <c r="J8432" s="1" t="str">
        <f>IF(OR(D8432="SVCP", E8432="TRUE"), "No", IF(ISNA(VLOOKUP($C8432,'ProvResponder deviceId'!$A$1:$A$20000,1,FALSE)),"No","Yes"))</f>
        <v>No</v>
      </c>
      <c r="K8432" s="1" t="str">
        <f>IF($J8432="Yes",VLOOKUP($C8432,'ProvResponder deviceId'!$A$1:$C$20000,3,FALSE),"-")</f>
        <v>-</v>
      </c>
      <c r="L8432" s="1" t="str">
        <f t="shared" si="262"/>
        <v/>
      </c>
      <c r="M8432" s="1" t="str">
        <f t="shared" si="263"/>
        <v/>
      </c>
      <c r="N8432" s="1" t="str">
        <f>IF(ISBLANK($C8432),"",IF(ISNA(VLOOKUP($L8432,'result messages'!$H$3:$L$11,2,FALSE)),VLOOKUP($M8432,'result messages'!$H$3:$L$11,2,FALSE),VLOOKUP($L8432,'result messages'!$H$3:$L$11,2,FALSE)))</f>
        <v/>
      </c>
      <c r="O8432" s="1" t="str">
        <f>IF(ISBLANK($C8432),"",IF(ISNA(VLOOKUP($L8432,'result messages'!$H$3:$L$11,3,FALSE)),VLOOKUP($M8432,'result messages'!$H$3:$L$11,3,FALSE),VLOOKUP($L8432,'result messages'!$H$3:$L$11,3,FALSE)))</f>
        <v/>
      </c>
      <c r="P8432" s="1" t="str">
        <f>IF(ISBLANK($C8432),"",IF(ISNA(VLOOKUP($L8432,'result messages'!$H$3:$L$11,4,FALSE)),VLOOKUP($M8432,'result messages'!$H$3:$L$11,4,FALSE),VLOOKUP($L8432,'result messages'!$H$3:$L$11,4,FALSE)))</f>
        <v/>
      </c>
      <c r="Q8432" s="1" t="str">
        <f>IF(ISBLANK($C8432),"",IF(ISNA(VLOOKUP($L8432,'result messages'!$H$3:$L$11,5,FALSE)),VLOOKUP($M8432,'result messages'!$H$3:$L$11,5,FALSE),VLOOKUP($L8432,'result messages'!$H$3:$L$11,5,FALSE)))</f>
        <v/>
      </c>
    </row>
    <row r="8433" spans="1:17">
      <c r="A8433" s="1">
        <v>8430</v>
      </c>
      <c r="B8433" s="1"/>
      <c r="C8433" s="1"/>
      <c r="D8433" s="1"/>
      <c r="E8433" s="6"/>
      <c r="F8433" s="1"/>
      <c r="G8433" s="1" t="str">
        <f>IF(ISNA(VLOOKUP($C8433,'DTEN TCAP Linkage deviceId'!$A$1:$A$20000,1,FALSE)),"No","Yes")</f>
        <v>No</v>
      </c>
      <c r="H8433" s="1" t="str">
        <f>IF(ISNA(VLOOKUP($C8433,'Provisioning Requester'!$F$3:$H$20000,2,FALSE)),"No","Yes")</f>
        <v>No</v>
      </c>
      <c r="I8433" s="1" t="str">
        <f>IF($H8433="Yes",VLOOKUP($C8433,'Provisioning Requester'!$F$3:$H$20000,3,FALSE),"-")</f>
        <v>-</v>
      </c>
      <c r="J8433" s="1" t="str">
        <f>IF(OR(D8433="SVCP", E8433="TRUE"), "No", IF(ISNA(VLOOKUP($C8433,'ProvResponder deviceId'!$A$1:$A$20000,1,FALSE)),"No","Yes"))</f>
        <v>No</v>
      </c>
      <c r="K8433" s="1" t="str">
        <f>IF($J8433="Yes",VLOOKUP($C8433,'ProvResponder deviceId'!$A$1:$C$20000,3,FALSE),"-")</f>
        <v>-</v>
      </c>
      <c r="L8433" s="1" t="str">
        <f t="shared" si="262"/>
        <v/>
      </c>
      <c r="M8433" s="1" t="str">
        <f t="shared" si="263"/>
        <v/>
      </c>
      <c r="N8433" s="1" t="str">
        <f>IF(ISBLANK($C8433),"",IF(ISNA(VLOOKUP($L8433,'result messages'!$H$3:$L$11,2,FALSE)),VLOOKUP($M8433,'result messages'!$H$3:$L$11,2,FALSE),VLOOKUP($L8433,'result messages'!$H$3:$L$11,2,FALSE)))</f>
        <v/>
      </c>
      <c r="O8433" s="1" t="str">
        <f>IF(ISBLANK($C8433),"",IF(ISNA(VLOOKUP($L8433,'result messages'!$H$3:$L$11,3,FALSE)),VLOOKUP($M8433,'result messages'!$H$3:$L$11,3,FALSE),VLOOKUP($L8433,'result messages'!$H$3:$L$11,3,FALSE)))</f>
        <v/>
      </c>
      <c r="P8433" s="1" t="str">
        <f>IF(ISBLANK($C8433),"",IF(ISNA(VLOOKUP($L8433,'result messages'!$H$3:$L$11,4,FALSE)),VLOOKUP($M8433,'result messages'!$H$3:$L$11,4,FALSE),VLOOKUP($L8433,'result messages'!$H$3:$L$11,4,FALSE)))</f>
        <v/>
      </c>
      <c r="Q8433" s="1" t="str">
        <f>IF(ISBLANK($C8433),"",IF(ISNA(VLOOKUP($L8433,'result messages'!$H$3:$L$11,5,FALSE)),VLOOKUP($M8433,'result messages'!$H$3:$L$11,5,FALSE),VLOOKUP($L8433,'result messages'!$H$3:$L$11,5,FALSE)))</f>
        <v/>
      </c>
    </row>
    <row r="8434" spans="1:17">
      <c r="A8434" s="1">
        <v>8431</v>
      </c>
      <c r="B8434" s="1"/>
      <c r="C8434" s="1"/>
      <c r="D8434" s="1"/>
      <c r="E8434" s="6"/>
      <c r="F8434" s="1"/>
      <c r="G8434" s="1" t="str">
        <f>IF(ISNA(VLOOKUP($C8434,'DTEN TCAP Linkage deviceId'!$A$1:$A$20000,1,FALSE)),"No","Yes")</f>
        <v>No</v>
      </c>
      <c r="H8434" s="1" t="str">
        <f>IF(ISNA(VLOOKUP($C8434,'Provisioning Requester'!$F$3:$H$20000,2,FALSE)),"No","Yes")</f>
        <v>No</v>
      </c>
      <c r="I8434" s="1" t="str">
        <f>IF($H8434="Yes",VLOOKUP($C8434,'Provisioning Requester'!$F$3:$H$20000,3,FALSE),"-")</f>
        <v>-</v>
      </c>
      <c r="J8434" s="1" t="str">
        <f>IF(OR(D8434="SVCP", E8434="TRUE"), "No", IF(ISNA(VLOOKUP($C8434,'ProvResponder deviceId'!$A$1:$A$20000,1,FALSE)),"No","Yes"))</f>
        <v>No</v>
      </c>
      <c r="K8434" s="1" t="str">
        <f>IF($J8434="Yes",VLOOKUP($C8434,'ProvResponder deviceId'!$A$1:$C$20000,3,FALSE),"-")</f>
        <v>-</v>
      </c>
      <c r="L8434" s="1" t="str">
        <f t="shared" si="262"/>
        <v/>
      </c>
      <c r="M8434" s="1" t="str">
        <f t="shared" si="263"/>
        <v/>
      </c>
      <c r="N8434" s="1" t="str">
        <f>IF(ISBLANK($C8434),"",IF(ISNA(VLOOKUP($L8434,'result messages'!$H$3:$L$11,2,FALSE)),VLOOKUP($M8434,'result messages'!$H$3:$L$11,2,FALSE),VLOOKUP($L8434,'result messages'!$H$3:$L$11,2,FALSE)))</f>
        <v/>
      </c>
      <c r="O8434" s="1" t="str">
        <f>IF(ISBLANK($C8434),"",IF(ISNA(VLOOKUP($L8434,'result messages'!$H$3:$L$11,3,FALSE)),VLOOKUP($M8434,'result messages'!$H$3:$L$11,3,FALSE),VLOOKUP($L8434,'result messages'!$H$3:$L$11,3,FALSE)))</f>
        <v/>
      </c>
      <c r="P8434" s="1" t="str">
        <f>IF(ISBLANK($C8434),"",IF(ISNA(VLOOKUP($L8434,'result messages'!$H$3:$L$11,4,FALSE)),VLOOKUP($M8434,'result messages'!$H$3:$L$11,4,FALSE),VLOOKUP($L8434,'result messages'!$H$3:$L$11,4,FALSE)))</f>
        <v/>
      </c>
      <c r="Q8434" s="1" t="str">
        <f>IF(ISBLANK($C8434),"",IF(ISNA(VLOOKUP($L8434,'result messages'!$H$3:$L$11,5,FALSE)),VLOOKUP($M8434,'result messages'!$H$3:$L$11,5,FALSE),VLOOKUP($L8434,'result messages'!$H$3:$L$11,5,FALSE)))</f>
        <v/>
      </c>
    </row>
    <row r="8435" spans="1:17">
      <c r="A8435" s="1">
        <v>8432</v>
      </c>
      <c r="B8435" s="1"/>
      <c r="C8435" s="1"/>
      <c r="D8435" s="1"/>
      <c r="E8435" s="6"/>
      <c r="F8435" s="1"/>
      <c r="G8435" s="1" t="str">
        <f>IF(ISNA(VLOOKUP($C8435,'DTEN TCAP Linkage deviceId'!$A$1:$A$20000,1,FALSE)),"No","Yes")</f>
        <v>No</v>
      </c>
      <c r="H8435" s="1" t="str">
        <f>IF(ISNA(VLOOKUP($C8435,'Provisioning Requester'!$F$3:$H$20000,2,FALSE)),"No","Yes")</f>
        <v>No</v>
      </c>
      <c r="I8435" s="1" t="str">
        <f>IF($H8435="Yes",VLOOKUP($C8435,'Provisioning Requester'!$F$3:$H$20000,3,FALSE),"-")</f>
        <v>-</v>
      </c>
      <c r="J8435" s="1" t="str">
        <f>IF(OR(D8435="SVCP", E8435="TRUE"), "No", IF(ISNA(VLOOKUP($C8435,'ProvResponder deviceId'!$A$1:$A$20000,1,FALSE)),"No","Yes"))</f>
        <v>No</v>
      </c>
      <c r="K8435" s="1" t="str">
        <f>IF($J8435="Yes",VLOOKUP($C8435,'ProvResponder deviceId'!$A$1:$C$20000,3,FALSE),"-")</f>
        <v>-</v>
      </c>
      <c r="L8435" s="1" t="str">
        <f t="shared" si="262"/>
        <v/>
      </c>
      <c r="M8435" s="1" t="str">
        <f t="shared" si="263"/>
        <v/>
      </c>
      <c r="N8435" s="1" t="str">
        <f>IF(ISBLANK($C8435),"",IF(ISNA(VLOOKUP($L8435,'result messages'!$H$3:$L$11,2,FALSE)),VLOOKUP($M8435,'result messages'!$H$3:$L$11,2,FALSE),VLOOKUP($L8435,'result messages'!$H$3:$L$11,2,FALSE)))</f>
        <v/>
      </c>
      <c r="O8435" s="1" t="str">
        <f>IF(ISBLANK($C8435),"",IF(ISNA(VLOOKUP($L8435,'result messages'!$H$3:$L$11,3,FALSE)),VLOOKUP($M8435,'result messages'!$H$3:$L$11,3,FALSE),VLOOKUP($L8435,'result messages'!$H$3:$L$11,3,FALSE)))</f>
        <v/>
      </c>
      <c r="P8435" s="1" t="str">
        <f>IF(ISBLANK($C8435),"",IF(ISNA(VLOOKUP($L8435,'result messages'!$H$3:$L$11,4,FALSE)),VLOOKUP($M8435,'result messages'!$H$3:$L$11,4,FALSE),VLOOKUP($L8435,'result messages'!$H$3:$L$11,4,FALSE)))</f>
        <v/>
      </c>
      <c r="Q8435" s="1" t="str">
        <f>IF(ISBLANK($C8435),"",IF(ISNA(VLOOKUP($L8435,'result messages'!$H$3:$L$11,5,FALSE)),VLOOKUP($M8435,'result messages'!$H$3:$L$11,5,FALSE),VLOOKUP($L8435,'result messages'!$H$3:$L$11,5,FALSE)))</f>
        <v/>
      </c>
    </row>
    <row r="8436" spans="1:17">
      <c r="A8436" s="1">
        <v>8433</v>
      </c>
      <c r="B8436" s="1"/>
      <c r="C8436" s="1"/>
      <c r="D8436" s="1"/>
      <c r="E8436" s="6"/>
      <c r="F8436" s="1"/>
      <c r="G8436" s="1" t="str">
        <f>IF(ISNA(VLOOKUP($C8436,'DTEN TCAP Linkage deviceId'!$A$1:$A$20000,1,FALSE)),"No","Yes")</f>
        <v>No</v>
      </c>
      <c r="H8436" s="1" t="str">
        <f>IF(ISNA(VLOOKUP($C8436,'Provisioning Requester'!$F$3:$H$20000,2,FALSE)),"No","Yes")</f>
        <v>No</v>
      </c>
      <c r="I8436" s="1" t="str">
        <f>IF($H8436="Yes",VLOOKUP($C8436,'Provisioning Requester'!$F$3:$H$20000,3,FALSE),"-")</f>
        <v>-</v>
      </c>
      <c r="J8436" s="1" t="str">
        <f>IF(OR(D8436="SVCP", E8436="TRUE"), "No", IF(ISNA(VLOOKUP($C8436,'ProvResponder deviceId'!$A$1:$A$20000,1,FALSE)),"No","Yes"))</f>
        <v>No</v>
      </c>
      <c r="K8436" s="1" t="str">
        <f>IF($J8436="Yes",VLOOKUP($C8436,'ProvResponder deviceId'!$A$1:$C$20000,3,FALSE),"-")</f>
        <v>-</v>
      </c>
      <c r="L8436" s="1" t="str">
        <f t="shared" si="262"/>
        <v/>
      </c>
      <c r="M8436" s="1" t="str">
        <f t="shared" si="263"/>
        <v/>
      </c>
      <c r="N8436" s="1" t="str">
        <f>IF(ISBLANK($C8436),"",IF(ISNA(VLOOKUP($L8436,'result messages'!$H$3:$L$11,2,FALSE)),VLOOKUP($M8436,'result messages'!$H$3:$L$11,2,FALSE),VLOOKUP($L8436,'result messages'!$H$3:$L$11,2,FALSE)))</f>
        <v/>
      </c>
      <c r="O8436" s="1" t="str">
        <f>IF(ISBLANK($C8436),"",IF(ISNA(VLOOKUP($L8436,'result messages'!$H$3:$L$11,3,FALSE)),VLOOKUP($M8436,'result messages'!$H$3:$L$11,3,FALSE),VLOOKUP($L8436,'result messages'!$H$3:$L$11,3,FALSE)))</f>
        <v/>
      </c>
      <c r="P8436" s="1" t="str">
        <f>IF(ISBLANK($C8436),"",IF(ISNA(VLOOKUP($L8436,'result messages'!$H$3:$L$11,4,FALSE)),VLOOKUP($M8436,'result messages'!$H$3:$L$11,4,FALSE),VLOOKUP($L8436,'result messages'!$H$3:$L$11,4,FALSE)))</f>
        <v/>
      </c>
      <c r="Q8436" s="1" t="str">
        <f>IF(ISBLANK($C8436),"",IF(ISNA(VLOOKUP($L8436,'result messages'!$H$3:$L$11,5,FALSE)),VLOOKUP($M8436,'result messages'!$H$3:$L$11,5,FALSE),VLOOKUP($L8436,'result messages'!$H$3:$L$11,5,FALSE)))</f>
        <v/>
      </c>
    </row>
    <row r="8437" spans="1:17">
      <c r="A8437" s="1">
        <v>8434</v>
      </c>
      <c r="B8437" s="1"/>
      <c r="C8437" s="1"/>
      <c r="D8437" s="1"/>
      <c r="E8437" s="6"/>
      <c r="F8437" s="1"/>
      <c r="G8437" s="1" t="str">
        <f>IF(ISNA(VLOOKUP($C8437,'DTEN TCAP Linkage deviceId'!$A$1:$A$20000,1,FALSE)),"No","Yes")</f>
        <v>No</v>
      </c>
      <c r="H8437" s="1" t="str">
        <f>IF(ISNA(VLOOKUP($C8437,'Provisioning Requester'!$F$3:$H$20000,2,FALSE)),"No","Yes")</f>
        <v>No</v>
      </c>
      <c r="I8437" s="1" t="str">
        <f>IF($H8437="Yes",VLOOKUP($C8437,'Provisioning Requester'!$F$3:$H$20000,3,FALSE),"-")</f>
        <v>-</v>
      </c>
      <c r="J8437" s="1" t="str">
        <f>IF(OR(D8437="SVCP", E8437="TRUE"), "No", IF(ISNA(VLOOKUP($C8437,'ProvResponder deviceId'!$A$1:$A$20000,1,FALSE)),"No","Yes"))</f>
        <v>No</v>
      </c>
      <c r="K8437" s="1" t="str">
        <f>IF($J8437="Yes",VLOOKUP($C8437,'ProvResponder deviceId'!$A$1:$C$20000,3,FALSE),"-")</f>
        <v>-</v>
      </c>
      <c r="L8437" s="1" t="str">
        <f t="shared" si="262"/>
        <v/>
      </c>
      <c r="M8437" s="1" t="str">
        <f t="shared" si="263"/>
        <v/>
      </c>
      <c r="N8437" s="1" t="str">
        <f>IF(ISBLANK($C8437),"",IF(ISNA(VLOOKUP($L8437,'result messages'!$H$3:$L$11,2,FALSE)),VLOOKUP($M8437,'result messages'!$H$3:$L$11,2,FALSE),VLOOKUP($L8437,'result messages'!$H$3:$L$11,2,FALSE)))</f>
        <v/>
      </c>
      <c r="O8437" s="1" t="str">
        <f>IF(ISBLANK($C8437),"",IF(ISNA(VLOOKUP($L8437,'result messages'!$H$3:$L$11,3,FALSE)),VLOOKUP($M8437,'result messages'!$H$3:$L$11,3,FALSE),VLOOKUP($L8437,'result messages'!$H$3:$L$11,3,FALSE)))</f>
        <v/>
      </c>
      <c r="P8437" s="1" t="str">
        <f>IF(ISBLANK($C8437),"",IF(ISNA(VLOOKUP($L8437,'result messages'!$H$3:$L$11,4,FALSE)),VLOOKUP($M8437,'result messages'!$H$3:$L$11,4,FALSE),VLOOKUP($L8437,'result messages'!$H$3:$L$11,4,FALSE)))</f>
        <v/>
      </c>
      <c r="Q8437" s="1" t="str">
        <f>IF(ISBLANK($C8437),"",IF(ISNA(VLOOKUP($L8437,'result messages'!$H$3:$L$11,5,FALSE)),VLOOKUP($M8437,'result messages'!$H$3:$L$11,5,FALSE),VLOOKUP($L8437,'result messages'!$H$3:$L$11,5,FALSE)))</f>
        <v/>
      </c>
    </row>
    <row r="8438" spans="1:17">
      <c r="A8438" s="1">
        <v>8435</v>
      </c>
      <c r="B8438" s="1"/>
      <c r="C8438" s="1"/>
      <c r="D8438" s="1"/>
      <c r="E8438" s="6"/>
      <c r="F8438" s="1"/>
      <c r="G8438" s="1" t="str">
        <f>IF(ISNA(VLOOKUP($C8438,'DTEN TCAP Linkage deviceId'!$A$1:$A$20000,1,FALSE)),"No","Yes")</f>
        <v>No</v>
      </c>
      <c r="H8438" s="1" t="str">
        <f>IF(ISNA(VLOOKUP($C8438,'Provisioning Requester'!$F$3:$H$20000,2,FALSE)),"No","Yes")</f>
        <v>No</v>
      </c>
      <c r="I8438" s="1" t="str">
        <f>IF($H8438="Yes",VLOOKUP($C8438,'Provisioning Requester'!$F$3:$H$20000,3,FALSE),"-")</f>
        <v>-</v>
      </c>
      <c r="J8438" s="1" t="str">
        <f>IF(OR(D8438="SVCP", E8438="TRUE"), "No", IF(ISNA(VLOOKUP($C8438,'ProvResponder deviceId'!$A$1:$A$20000,1,FALSE)),"No","Yes"))</f>
        <v>No</v>
      </c>
      <c r="K8438" s="1" t="str">
        <f>IF($J8438="Yes",VLOOKUP($C8438,'ProvResponder deviceId'!$A$1:$C$20000,3,FALSE),"-")</f>
        <v>-</v>
      </c>
      <c r="L8438" s="1" t="str">
        <f t="shared" si="262"/>
        <v/>
      </c>
      <c r="M8438" s="1" t="str">
        <f t="shared" si="263"/>
        <v/>
      </c>
      <c r="N8438" s="1" t="str">
        <f>IF(ISBLANK($C8438),"",IF(ISNA(VLOOKUP($L8438,'result messages'!$H$3:$L$11,2,FALSE)),VLOOKUP($M8438,'result messages'!$H$3:$L$11,2,FALSE),VLOOKUP($L8438,'result messages'!$H$3:$L$11,2,FALSE)))</f>
        <v/>
      </c>
      <c r="O8438" s="1" t="str">
        <f>IF(ISBLANK($C8438),"",IF(ISNA(VLOOKUP($L8438,'result messages'!$H$3:$L$11,3,FALSE)),VLOOKUP($M8438,'result messages'!$H$3:$L$11,3,FALSE),VLOOKUP($L8438,'result messages'!$H$3:$L$11,3,FALSE)))</f>
        <v/>
      </c>
      <c r="P8438" s="1" t="str">
        <f>IF(ISBLANK($C8438),"",IF(ISNA(VLOOKUP($L8438,'result messages'!$H$3:$L$11,4,FALSE)),VLOOKUP($M8438,'result messages'!$H$3:$L$11,4,FALSE),VLOOKUP($L8438,'result messages'!$H$3:$L$11,4,FALSE)))</f>
        <v/>
      </c>
      <c r="Q8438" s="1" t="str">
        <f>IF(ISBLANK($C8438),"",IF(ISNA(VLOOKUP($L8438,'result messages'!$H$3:$L$11,5,FALSE)),VLOOKUP($M8438,'result messages'!$H$3:$L$11,5,FALSE),VLOOKUP($L8438,'result messages'!$H$3:$L$11,5,FALSE)))</f>
        <v/>
      </c>
    </row>
    <row r="8439" spans="1:17">
      <c r="A8439" s="1">
        <v>8436</v>
      </c>
      <c r="B8439" s="1"/>
      <c r="C8439" s="1"/>
      <c r="D8439" s="1"/>
      <c r="E8439" s="6"/>
      <c r="F8439" s="1"/>
      <c r="G8439" s="1" t="str">
        <f>IF(ISNA(VLOOKUP($C8439,'DTEN TCAP Linkage deviceId'!$A$1:$A$20000,1,FALSE)),"No","Yes")</f>
        <v>No</v>
      </c>
      <c r="H8439" s="1" t="str">
        <f>IF(ISNA(VLOOKUP($C8439,'Provisioning Requester'!$F$3:$H$20000,2,FALSE)),"No","Yes")</f>
        <v>No</v>
      </c>
      <c r="I8439" s="1" t="str">
        <f>IF($H8439="Yes",VLOOKUP($C8439,'Provisioning Requester'!$F$3:$H$20000,3,FALSE),"-")</f>
        <v>-</v>
      </c>
      <c r="J8439" s="1" t="str">
        <f>IF(OR(D8439="SVCP", E8439="TRUE"), "No", IF(ISNA(VLOOKUP($C8439,'ProvResponder deviceId'!$A$1:$A$20000,1,FALSE)),"No","Yes"))</f>
        <v>No</v>
      </c>
      <c r="K8439" s="1" t="str">
        <f>IF($J8439="Yes",VLOOKUP($C8439,'ProvResponder deviceId'!$A$1:$C$20000,3,FALSE),"-")</f>
        <v>-</v>
      </c>
      <c r="L8439" s="1" t="str">
        <f t="shared" si="262"/>
        <v/>
      </c>
      <c r="M8439" s="1" t="str">
        <f t="shared" si="263"/>
        <v/>
      </c>
      <c r="N8439" s="1" t="str">
        <f>IF(ISBLANK($C8439),"",IF(ISNA(VLOOKUP($L8439,'result messages'!$H$3:$L$11,2,FALSE)),VLOOKUP($M8439,'result messages'!$H$3:$L$11,2,FALSE),VLOOKUP($L8439,'result messages'!$H$3:$L$11,2,FALSE)))</f>
        <v/>
      </c>
      <c r="O8439" s="1" t="str">
        <f>IF(ISBLANK($C8439),"",IF(ISNA(VLOOKUP($L8439,'result messages'!$H$3:$L$11,3,FALSE)),VLOOKUP($M8439,'result messages'!$H$3:$L$11,3,FALSE),VLOOKUP($L8439,'result messages'!$H$3:$L$11,3,FALSE)))</f>
        <v/>
      </c>
      <c r="P8439" s="1" t="str">
        <f>IF(ISBLANK($C8439),"",IF(ISNA(VLOOKUP($L8439,'result messages'!$H$3:$L$11,4,FALSE)),VLOOKUP($M8439,'result messages'!$H$3:$L$11,4,FALSE),VLOOKUP($L8439,'result messages'!$H$3:$L$11,4,FALSE)))</f>
        <v/>
      </c>
      <c r="Q8439" s="1" t="str">
        <f>IF(ISBLANK($C8439),"",IF(ISNA(VLOOKUP($L8439,'result messages'!$H$3:$L$11,5,FALSE)),VLOOKUP($M8439,'result messages'!$H$3:$L$11,5,FALSE),VLOOKUP($L8439,'result messages'!$H$3:$L$11,5,FALSE)))</f>
        <v/>
      </c>
    </row>
    <row r="8440" spans="1:17">
      <c r="A8440" s="1">
        <v>8437</v>
      </c>
      <c r="B8440" s="1"/>
      <c r="C8440" s="1"/>
      <c r="D8440" s="1"/>
      <c r="E8440" s="6"/>
      <c r="F8440" s="1"/>
      <c r="G8440" s="1" t="str">
        <f>IF(ISNA(VLOOKUP($C8440,'DTEN TCAP Linkage deviceId'!$A$1:$A$20000,1,FALSE)),"No","Yes")</f>
        <v>No</v>
      </c>
      <c r="H8440" s="1" t="str">
        <f>IF(ISNA(VLOOKUP($C8440,'Provisioning Requester'!$F$3:$H$20000,2,FALSE)),"No","Yes")</f>
        <v>No</v>
      </c>
      <c r="I8440" s="1" t="str">
        <f>IF($H8440="Yes",VLOOKUP($C8440,'Provisioning Requester'!$F$3:$H$20000,3,FALSE),"-")</f>
        <v>-</v>
      </c>
      <c r="J8440" s="1" t="str">
        <f>IF(OR(D8440="SVCP", E8440="TRUE"), "No", IF(ISNA(VLOOKUP($C8440,'ProvResponder deviceId'!$A$1:$A$20000,1,FALSE)),"No","Yes"))</f>
        <v>No</v>
      </c>
      <c r="K8440" s="1" t="str">
        <f>IF($J8440="Yes",VLOOKUP($C8440,'ProvResponder deviceId'!$A$1:$C$20000,3,FALSE),"-")</f>
        <v>-</v>
      </c>
      <c r="L8440" s="1" t="str">
        <f t="shared" si="262"/>
        <v/>
      </c>
      <c r="M8440" s="1" t="str">
        <f t="shared" si="263"/>
        <v/>
      </c>
      <c r="N8440" s="1" t="str">
        <f>IF(ISBLANK($C8440),"",IF(ISNA(VLOOKUP($L8440,'result messages'!$H$3:$L$11,2,FALSE)),VLOOKUP($M8440,'result messages'!$H$3:$L$11,2,FALSE),VLOOKUP($L8440,'result messages'!$H$3:$L$11,2,FALSE)))</f>
        <v/>
      </c>
      <c r="O8440" s="1" t="str">
        <f>IF(ISBLANK($C8440),"",IF(ISNA(VLOOKUP($L8440,'result messages'!$H$3:$L$11,3,FALSE)),VLOOKUP($M8440,'result messages'!$H$3:$L$11,3,FALSE),VLOOKUP($L8440,'result messages'!$H$3:$L$11,3,FALSE)))</f>
        <v/>
      </c>
      <c r="P8440" s="1" t="str">
        <f>IF(ISBLANK($C8440),"",IF(ISNA(VLOOKUP($L8440,'result messages'!$H$3:$L$11,4,FALSE)),VLOOKUP($M8440,'result messages'!$H$3:$L$11,4,FALSE),VLOOKUP($L8440,'result messages'!$H$3:$L$11,4,FALSE)))</f>
        <v/>
      </c>
      <c r="Q8440" s="1" t="str">
        <f>IF(ISBLANK($C8440),"",IF(ISNA(VLOOKUP($L8440,'result messages'!$H$3:$L$11,5,FALSE)),VLOOKUP($M8440,'result messages'!$H$3:$L$11,5,FALSE),VLOOKUP($L8440,'result messages'!$H$3:$L$11,5,FALSE)))</f>
        <v/>
      </c>
    </row>
    <row r="8441" spans="1:17">
      <c r="A8441" s="1">
        <v>8438</v>
      </c>
      <c r="B8441" s="1"/>
      <c r="C8441" s="1"/>
      <c r="D8441" s="1"/>
      <c r="E8441" s="6"/>
      <c r="F8441" s="1"/>
      <c r="G8441" s="1" t="str">
        <f>IF(ISNA(VLOOKUP($C8441,'DTEN TCAP Linkage deviceId'!$A$1:$A$20000,1,FALSE)),"No","Yes")</f>
        <v>No</v>
      </c>
      <c r="H8441" s="1" t="str">
        <f>IF(ISNA(VLOOKUP($C8441,'Provisioning Requester'!$F$3:$H$20000,2,FALSE)),"No","Yes")</f>
        <v>No</v>
      </c>
      <c r="I8441" s="1" t="str">
        <f>IF($H8441="Yes",VLOOKUP($C8441,'Provisioning Requester'!$F$3:$H$20000,3,FALSE),"-")</f>
        <v>-</v>
      </c>
      <c r="J8441" s="1" t="str">
        <f>IF(OR(D8441="SVCP", E8441="TRUE"), "No", IF(ISNA(VLOOKUP($C8441,'ProvResponder deviceId'!$A$1:$A$20000,1,FALSE)),"No","Yes"))</f>
        <v>No</v>
      </c>
      <c r="K8441" s="1" t="str">
        <f>IF($J8441="Yes",VLOOKUP($C8441,'ProvResponder deviceId'!$A$1:$C$20000,3,FALSE),"-")</f>
        <v>-</v>
      </c>
      <c r="L8441" s="1" t="str">
        <f t="shared" si="262"/>
        <v/>
      </c>
      <c r="M8441" s="1" t="str">
        <f t="shared" si="263"/>
        <v/>
      </c>
      <c r="N8441" s="1" t="str">
        <f>IF(ISBLANK($C8441),"",IF(ISNA(VLOOKUP($L8441,'result messages'!$H$3:$L$11,2,FALSE)),VLOOKUP($M8441,'result messages'!$H$3:$L$11,2,FALSE),VLOOKUP($L8441,'result messages'!$H$3:$L$11,2,FALSE)))</f>
        <v/>
      </c>
      <c r="O8441" s="1" t="str">
        <f>IF(ISBLANK($C8441),"",IF(ISNA(VLOOKUP($L8441,'result messages'!$H$3:$L$11,3,FALSE)),VLOOKUP($M8441,'result messages'!$H$3:$L$11,3,FALSE),VLOOKUP($L8441,'result messages'!$H$3:$L$11,3,FALSE)))</f>
        <v/>
      </c>
      <c r="P8441" s="1" t="str">
        <f>IF(ISBLANK($C8441),"",IF(ISNA(VLOOKUP($L8441,'result messages'!$H$3:$L$11,4,FALSE)),VLOOKUP($M8441,'result messages'!$H$3:$L$11,4,FALSE),VLOOKUP($L8441,'result messages'!$H$3:$L$11,4,FALSE)))</f>
        <v/>
      </c>
      <c r="Q8441" s="1" t="str">
        <f>IF(ISBLANK($C8441),"",IF(ISNA(VLOOKUP($L8441,'result messages'!$H$3:$L$11,5,FALSE)),VLOOKUP($M8441,'result messages'!$H$3:$L$11,5,FALSE),VLOOKUP($L8441,'result messages'!$H$3:$L$11,5,FALSE)))</f>
        <v/>
      </c>
    </row>
    <row r="8442" spans="1:17">
      <c r="A8442" s="1">
        <v>8439</v>
      </c>
      <c r="B8442" s="1"/>
      <c r="C8442" s="1"/>
      <c r="D8442" s="1"/>
      <c r="E8442" s="6"/>
      <c r="F8442" s="1"/>
      <c r="G8442" s="1" t="str">
        <f>IF(ISNA(VLOOKUP($C8442,'DTEN TCAP Linkage deviceId'!$A$1:$A$20000,1,FALSE)),"No","Yes")</f>
        <v>No</v>
      </c>
      <c r="H8442" s="1" t="str">
        <f>IF(ISNA(VLOOKUP($C8442,'Provisioning Requester'!$F$3:$H$20000,2,FALSE)),"No","Yes")</f>
        <v>No</v>
      </c>
      <c r="I8442" s="1" t="str">
        <f>IF($H8442="Yes",VLOOKUP($C8442,'Provisioning Requester'!$F$3:$H$20000,3,FALSE),"-")</f>
        <v>-</v>
      </c>
      <c r="J8442" s="1" t="str">
        <f>IF(OR(D8442="SVCP", E8442="TRUE"), "No", IF(ISNA(VLOOKUP($C8442,'ProvResponder deviceId'!$A$1:$A$20000,1,FALSE)),"No","Yes"))</f>
        <v>No</v>
      </c>
      <c r="K8442" s="1" t="str">
        <f>IF($J8442="Yes",VLOOKUP($C8442,'ProvResponder deviceId'!$A$1:$C$20000,3,FALSE),"-")</f>
        <v>-</v>
      </c>
      <c r="L8442" s="1" t="str">
        <f t="shared" si="262"/>
        <v/>
      </c>
      <c r="M8442" s="1" t="str">
        <f t="shared" si="263"/>
        <v/>
      </c>
      <c r="N8442" s="1" t="str">
        <f>IF(ISBLANK($C8442),"",IF(ISNA(VLOOKUP($L8442,'result messages'!$H$3:$L$11,2,FALSE)),VLOOKUP($M8442,'result messages'!$H$3:$L$11,2,FALSE),VLOOKUP($L8442,'result messages'!$H$3:$L$11,2,FALSE)))</f>
        <v/>
      </c>
      <c r="O8442" s="1" t="str">
        <f>IF(ISBLANK($C8442),"",IF(ISNA(VLOOKUP($L8442,'result messages'!$H$3:$L$11,3,FALSE)),VLOOKUP($M8442,'result messages'!$H$3:$L$11,3,FALSE),VLOOKUP($L8442,'result messages'!$H$3:$L$11,3,FALSE)))</f>
        <v/>
      </c>
      <c r="P8442" s="1" t="str">
        <f>IF(ISBLANK($C8442),"",IF(ISNA(VLOOKUP($L8442,'result messages'!$H$3:$L$11,4,FALSE)),VLOOKUP($M8442,'result messages'!$H$3:$L$11,4,FALSE),VLOOKUP($L8442,'result messages'!$H$3:$L$11,4,FALSE)))</f>
        <v/>
      </c>
      <c r="Q8442" s="1" t="str">
        <f>IF(ISBLANK($C8442),"",IF(ISNA(VLOOKUP($L8442,'result messages'!$H$3:$L$11,5,FALSE)),VLOOKUP($M8442,'result messages'!$H$3:$L$11,5,FALSE),VLOOKUP($L8442,'result messages'!$H$3:$L$11,5,FALSE)))</f>
        <v/>
      </c>
    </row>
    <row r="8443" spans="1:17">
      <c r="A8443" s="1">
        <v>8440</v>
      </c>
      <c r="B8443" s="1"/>
      <c r="C8443" s="1"/>
      <c r="D8443" s="1"/>
      <c r="E8443" s="6"/>
      <c r="F8443" s="1"/>
      <c r="G8443" s="1" t="str">
        <f>IF(ISNA(VLOOKUP($C8443,'DTEN TCAP Linkage deviceId'!$A$1:$A$20000,1,FALSE)),"No","Yes")</f>
        <v>No</v>
      </c>
      <c r="H8443" s="1" t="str">
        <f>IF(ISNA(VLOOKUP($C8443,'Provisioning Requester'!$F$3:$H$20000,2,FALSE)),"No","Yes")</f>
        <v>No</v>
      </c>
      <c r="I8443" s="1" t="str">
        <f>IF($H8443="Yes",VLOOKUP($C8443,'Provisioning Requester'!$F$3:$H$20000,3,FALSE),"-")</f>
        <v>-</v>
      </c>
      <c r="J8443" s="1" t="str">
        <f>IF(OR(D8443="SVCP", E8443="TRUE"), "No", IF(ISNA(VLOOKUP($C8443,'ProvResponder deviceId'!$A$1:$A$20000,1,FALSE)),"No","Yes"))</f>
        <v>No</v>
      </c>
      <c r="K8443" s="1" t="str">
        <f>IF($J8443="Yes",VLOOKUP($C8443,'ProvResponder deviceId'!$A$1:$C$20000,3,FALSE),"-")</f>
        <v>-</v>
      </c>
      <c r="L8443" s="1" t="str">
        <f t="shared" si="262"/>
        <v/>
      </c>
      <c r="M8443" s="1" t="str">
        <f t="shared" si="263"/>
        <v/>
      </c>
      <c r="N8443" s="1" t="str">
        <f>IF(ISBLANK($C8443),"",IF(ISNA(VLOOKUP($L8443,'result messages'!$H$3:$L$11,2,FALSE)),VLOOKUP($M8443,'result messages'!$H$3:$L$11,2,FALSE),VLOOKUP($L8443,'result messages'!$H$3:$L$11,2,FALSE)))</f>
        <v/>
      </c>
      <c r="O8443" s="1" t="str">
        <f>IF(ISBLANK($C8443),"",IF(ISNA(VLOOKUP($L8443,'result messages'!$H$3:$L$11,3,FALSE)),VLOOKUP($M8443,'result messages'!$H$3:$L$11,3,FALSE),VLOOKUP($L8443,'result messages'!$H$3:$L$11,3,FALSE)))</f>
        <v/>
      </c>
      <c r="P8443" s="1" t="str">
        <f>IF(ISBLANK($C8443),"",IF(ISNA(VLOOKUP($L8443,'result messages'!$H$3:$L$11,4,FALSE)),VLOOKUP($M8443,'result messages'!$H$3:$L$11,4,FALSE),VLOOKUP($L8443,'result messages'!$H$3:$L$11,4,FALSE)))</f>
        <v/>
      </c>
      <c r="Q8443" s="1" t="str">
        <f>IF(ISBLANK($C8443),"",IF(ISNA(VLOOKUP($L8443,'result messages'!$H$3:$L$11,5,FALSE)),VLOOKUP($M8443,'result messages'!$H$3:$L$11,5,FALSE),VLOOKUP($L8443,'result messages'!$H$3:$L$11,5,FALSE)))</f>
        <v/>
      </c>
    </row>
    <row r="8444" spans="1:17">
      <c r="A8444" s="1">
        <v>8441</v>
      </c>
      <c r="B8444" s="1"/>
      <c r="C8444" s="1"/>
      <c r="D8444" s="1"/>
      <c r="E8444" s="6"/>
      <c r="F8444" s="1"/>
      <c r="G8444" s="1" t="str">
        <f>IF(ISNA(VLOOKUP($C8444,'DTEN TCAP Linkage deviceId'!$A$1:$A$20000,1,FALSE)),"No","Yes")</f>
        <v>No</v>
      </c>
      <c r="H8444" s="1" t="str">
        <f>IF(ISNA(VLOOKUP($C8444,'Provisioning Requester'!$F$3:$H$20000,2,FALSE)),"No","Yes")</f>
        <v>No</v>
      </c>
      <c r="I8444" s="1" t="str">
        <f>IF($H8444="Yes",VLOOKUP($C8444,'Provisioning Requester'!$F$3:$H$20000,3,FALSE),"-")</f>
        <v>-</v>
      </c>
      <c r="J8444" s="1" t="str">
        <f>IF(OR(D8444="SVCP", E8444="TRUE"), "No", IF(ISNA(VLOOKUP($C8444,'ProvResponder deviceId'!$A$1:$A$20000,1,FALSE)),"No","Yes"))</f>
        <v>No</v>
      </c>
      <c r="K8444" s="1" t="str">
        <f>IF($J8444="Yes",VLOOKUP($C8444,'ProvResponder deviceId'!$A$1:$C$20000,3,FALSE),"-")</f>
        <v>-</v>
      </c>
      <c r="L8444" s="1" t="str">
        <f t="shared" si="262"/>
        <v/>
      </c>
      <c r="M8444" s="1" t="str">
        <f t="shared" si="263"/>
        <v/>
      </c>
      <c r="N8444" s="1" t="str">
        <f>IF(ISBLANK($C8444),"",IF(ISNA(VLOOKUP($L8444,'result messages'!$H$3:$L$11,2,FALSE)),VLOOKUP($M8444,'result messages'!$H$3:$L$11,2,FALSE),VLOOKUP($L8444,'result messages'!$H$3:$L$11,2,FALSE)))</f>
        <v/>
      </c>
      <c r="O8444" s="1" t="str">
        <f>IF(ISBLANK($C8444),"",IF(ISNA(VLOOKUP($L8444,'result messages'!$H$3:$L$11,3,FALSE)),VLOOKUP($M8444,'result messages'!$H$3:$L$11,3,FALSE),VLOOKUP($L8444,'result messages'!$H$3:$L$11,3,FALSE)))</f>
        <v/>
      </c>
      <c r="P8444" s="1" t="str">
        <f>IF(ISBLANK($C8444),"",IF(ISNA(VLOOKUP($L8444,'result messages'!$H$3:$L$11,4,FALSE)),VLOOKUP($M8444,'result messages'!$H$3:$L$11,4,FALSE),VLOOKUP($L8444,'result messages'!$H$3:$L$11,4,FALSE)))</f>
        <v/>
      </c>
      <c r="Q8444" s="1" t="str">
        <f>IF(ISBLANK($C8444),"",IF(ISNA(VLOOKUP($L8444,'result messages'!$H$3:$L$11,5,FALSE)),VLOOKUP($M8444,'result messages'!$H$3:$L$11,5,FALSE),VLOOKUP($L8444,'result messages'!$H$3:$L$11,5,FALSE)))</f>
        <v/>
      </c>
    </row>
    <row r="8445" spans="1:17">
      <c r="A8445" s="1">
        <v>8442</v>
      </c>
      <c r="B8445" s="1"/>
      <c r="C8445" s="1"/>
      <c r="D8445" s="1"/>
      <c r="E8445" s="6"/>
      <c r="F8445" s="1"/>
      <c r="G8445" s="1" t="str">
        <f>IF(ISNA(VLOOKUP($C8445,'DTEN TCAP Linkage deviceId'!$A$1:$A$20000,1,FALSE)),"No","Yes")</f>
        <v>No</v>
      </c>
      <c r="H8445" s="1" t="str">
        <f>IF(ISNA(VLOOKUP($C8445,'Provisioning Requester'!$F$3:$H$20000,2,FALSE)),"No","Yes")</f>
        <v>No</v>
      </c>
      <c r="I8445" s="1" t="str">
        <f>IF($H8445="Yes",VLOOKUP($C8445,'Provisioning Requester'!$F$3:$H$20000,3,FALSE),"-")</f>
        <v>-</v>
      </c>
      <c r="J8445" s="1" t="str">
        <f>IF(OR(D8445="SVCP", E8445="TRUE"), "No", IF(ISNA(VLOOKUP($C8445,'ProvResponder deviceId'!$A$1:$A$20000,1,FALSE)),"No","Yes"))</f>
        <v>No</v>
      </c>
      <c r="K8445" s="1" t="str">
        <f>IF($J8445="Yes",VLOOKUP($C8445,'ProvResponder deviceId'!$A$1:$C$20000,3,FALSE),"-")</f>
        <v>-</v>
      </c>
      <c r="L8445" s="1" t="str">
        <f t="shared" si="262"/>
        <v/>
      </c>
      <c r="M8445" s="1" t="str">
        <f t="shared" si="263"/>
        <v/>
      </c>
      <c r="N8445" s="1" t="str">
        <f>IF(ISBLANK($C8445),"",IF(ISNA(VLOOKUP($L8445,'result messages'!$H$3:$L$11,2,FALSE)),VLOOKUP($M8445,'result messages'!$H$3:$L$11,2,FALSE),VLOOKUP($L8445,'result messages'!$H$3:$L$11,2,FALSE)))</f>
        <v/>
      </c>
      <c r="O8445" s="1" t="str">
        <f>IF(ISBLANK($C8445),"",IF(ISNA(VLOOKUP($L8445,'result messages'!$H$3:$L$11,3,FALSE)),VLOOKUP($M8445,'result messages'!$H$3:$L$11,3,FALSE),VLOOKUP($L8445,'result messages'!$H$3:$L$11,3,FALSE)))</f>
        <v/>
      </c>
      <c r="P8445" s="1" t="str">
        <f>IF(ISBLANK($C8445),"",IF(ISNA(VLOOKUP($L8445,'result messages'!$H$3:$L$11,4,FALSE)),VLOOKUP($M8445,'result messages'!$H$3:$L$11,4,FALSE),VLOOKUP($L8445,'result messages'!$H$3:$L$11,4,FALSE)))</f>
        <v/>
      </c>
      <c r="Q8445" s="1" t="str">
        <f>IF(ISBLANK($C8445),"",IF(ISNA(VLOOKUP($L8445,'result messages'!$H$3:$L$11,5,FALSE)),VLOOKUP($M8445,'result messages'!$H$3:$L$11,5,FALSE),VLOOKUP($L8445,'result messages'!$H$3:$L$11,5,FALSE)))</f>
        <v/>
      </c>
    </row>
    <row r="8446" spans="1:17">
      <c r="A8446" s="1">
        <v>8443</v>
      </c>
      <c r="B8446" s="1"/>
      <c r="C8446" s="1"/>
      <c r="D8446" s="1"/>
      <c r="E8446" s="6"/>
      <c r="F8446" s="1"/>
      <c r="G8446" s="1" t="str">
        <f>IF(ISNA(VLOOKUP($C8446,'DTEN TCAP Linkage deviceId'!$A$1:$A$20000,1,FALSE)),"No","Yes")</f>
        <v>No</v>
      </c>
      <c r="H8446" s="1" t="str">
        <f>IF(ISNA(VLOOKUP($C8446,'Provisioning Requester'!$F$3:$H$20000,2,FALSE)),"No","Yes")</f>
        <v>No</v>
      </c>
      <c r="I8446" s="1" t="str">
        <f>IF($H8446="Yes",VLOOKUP($C8446,'Provisioning Requester'!$F$3:$H$20000,3,FALSE),"-")</f>
        <v>-</v>
      </c>
      <c r="J8446" s="1" t="str">
        <f>IF(OR(D8446="SVCP", E8446="TRUE"), "No", IF(ISNA(VLOOKUP($C8446,'ProvResponder deviceId'!$A$1:$A$20000,1,FALSE)),"No","Yes"))</f>
        <v>No</v>
      </c>
      <c r="K8446" s="1" t="str">
        <f>IF($J8446="Yes",VLOOKUP($C8446,'ProvResponder deviceId'!$A$1:$C$20000,3,FALSE),"-")</f>
        <v>-</v>
      </c>
      <c r="L8446" s="1" t="str">
        <f t="shared" si="262"/>
        <v/>
      </c>
      <c r="M8446" s="1" t="str">
        <f t="shared" si="263"/>
        <v/>
      </c>
      <c r="N8446" s="1" t="str">
        <f>IF(ISBLANK($C8446),"",IF(ISNA(VLOOKUP($L8446,'result messages'!$H$3:$L$11,2,FALSE)),VLOOKUP($M8446,'result messages'!$H$3:$L$11,2,FALSE),VLOOKUP($L8446,'result messages'!$H$3:$L$11,2,FALSE)))</f>
        <v/>
      </c>
      <c r="O8446" s="1" t="str">
        <f>IF(ISBLANK($C8446),"",IF(ISNA(VLOOKUP($L8446,'result messages'!$H$3:$L$11,3,FALSE)),VLOOKUP($M8446,'result messages'!$H$3:$L$11,3,FALSE),VLOOKUP($L8446,'result messages'!$H$3:$L$11,3,FALSE)))</f>
        <v/>
      </c>
      <c r="P8446" s="1" t="str">
        <f>IF(ISBLANK($C8446),"",IF(ISNA(VLOOKUP($L8446,'result messages'!$H$3:$L$11,4,FALSE)),VLOOKUP($M8446,'result messages'!$H$3:$L$11,4,FALSE),VLOOKUP($L8446,'result messages'!$H$3:$L$11,4,FALSE)))</f>
        <v/>
      </c>
      <c r="Q8446" s="1" t="str">
        <f>IF(ISBLANK($C8446),"",IF(ISNA(VLOOKUP($L8446,'result messages'!$H$3:$L$11,5,FALSE)),VLOOKUP($M8446,'result messages'!$H$3:$L$11,5,FALSE),VLOOKUP($L8446,'result messages'!$H$3:$L$11,5,FALSE)))</f>
        <v/>
      </c>
    </row>
    <row r="8447" spans="1:17">
      <c r="A8447" s="1">
        <v>8444</v>
      </c>
      <c r="B8447" s="1"/>
      <c r="C8447" s="1"/>
      <c r="D8447" s="1"/>
      <c r="E8447" s="6"/>
      <c r="F8447" s="1"/>
      <c r="G8447" s="1" t="str">
        <f>IF(ISNA(VLOOKUP($C8447,'DTEN TCAP Linkage deviceId'!$A$1:$A$20000,1,FALSE)),"No","Yes")</f>
        <v>No</v>
      </c>
      <c r="H8447" s="1" t="str">
        <f>IF(ISNA(VLOOKUP($C8447,'Provisioning Requester'!$F$3:$H$20000,2,FALSE)),"No","Yes")</f>
        <v>No</v>
      </c>
      <c r="I8447" s="1" t="str">
        <f>IF($H8447="Yes",VLOOKUP($C8447,'Provisioning Requester'!$F$3:$H$20000,3,FALSE),"-")</f>
        <v>-</v>
      </c>
      <c r="J8447" s="1" t="str">
        <f>IF(OR(D8447="SVCP", E8447="TRUE"), "No", IF(ISNA(VLOOKUP($C8447,'ProvResponder deviceId'!$A$1:$A$20000,1,FALSE)),"No","Yes"))</f>
        <v>No</v>
      </c>
      <c r="K8447" s="1" t="str">
        <f>IF($J8447="Yes",VLOOKUP($C8447,'ProvResponder deviceId'!$A$1:$C$20000,3,FALSE),"-")</f>
        <v>-</v>
      </c>
      <c r="L8447" s="1" t="str">
        <f t="shared" si="262"/>
        <v/>
      </c>
      <c r="M8447" s="1" t="str">
        <f t="shared" si="263"/>
        <v/>
      </c>
      <c r="N8447" s="1" t="str">
        <f>IF(ISBLANK($C8447),"",IF(ISNA(VLOOKUP($L8447,'result messages'!$H$3:$L$11,2,FALSE)),VLOOKUP($M8447,'result messages'!$H$3:$L$11,2,FALSE),VLOOKUP($L8447,'result messages'!$H$3:$L$11,2,FALSE)))</f>
        <v/>
      </c>
      <c r="O8447" s="1" t="str">
        <f>IF(ISBLANK($C8447),"",IF(ISNA(VLOOKUP($L8447,'result messages'!$H$3:$L$11,3,FALSE)),VLOOKUP($M8447,'result messages'!$H$3:$L$11,3,FALSE),VLOOKUP($L8447,'result messages'!$H$3:$L$11,3,FALSE)))</f>
        <v/>
      </c>
      <c r="P8447" s="1" t="str">
        <f>IF(ISBLANK($C8447),"",IF(ISNA(VLOOKUP($L8447,'result messages'!$H$3:$L$11,4,FALSE)),VLOOKUP($M8447,'result messages'!$H$3:$L$11,4,FALSE),VLOOKUP($L8447,'result messages'!$H$3:$L$11,4,FALSE)))</f>
        <v/>
      </c>
      <c r="Q8447" s="1" t="str">
        <f>IF(ISBLANK($C8447),"",IF(ISNA(VLOOKUP($L8447,'result messages'!$H$3:$L$11,5,FALSE)),VLOOKUP($M8447,'result messages'!$H$3:$L$11,5,FALSE),VLOOKUP($L8447,'result messages'!$H$3:$L$11,5,FALSE)))</f>
        <v/>
      </c>
    </row>
    <row r="8448" spans="1:17">
      <c r="A8448" s="1">
        <v>8445</v>
      </c>
      <c r="B8448" s="1"/>
      <c r="C8448" s="1"/>
      <c r="D8448" s="1"/>
      <c r="E8448" s="6"/>
      <c r="F8448" s="1"/>
      <c r="G8448" s="1" t="str">
        <f>IF(ISNA(VLOOKUP($C8448,'DTEN TCAP Linkage deviceId'!$A$1:$A$20000,1,FALSE)),"No","Yes")</f>
        <v>No</v>
      </c>
      <c r="H8448" s="1" t="str">
        <f>IF(ISNA(VLOOKUP($C8448,'Provisioning Requester'!$F$3:$H$20000,2,FALSE)),"No","Yes")</f>
        <v>No</v>
      </c>
      <c r="I8448" s="1" t="str">
        <f>IF($H8448="Yes",VLOOKUP($C8448,'Provisioning Requester'!$F$3:$H$20000,3,FALSE),"-")</f>
        <v>-</v>
      </c>
      <c r="J8448" s="1" t="str">
        <f>IF(OR(D8448="SVCP", E8448="TRUE"), "No", IF(ISNA(VLOOKUP($C8448,'ProvResponder deviceId'!$A$1:$A$20000,1,FALSE)),"No","Yes"))</f>
        <v>No</v>
      </c>
      <c r="K8448" s="1" t="str">
        <f>IF($J8448="Yes",VLOOKUP($C8448,'ProvResponder deviceId'!$A$1:$C$20000,3,FALSE),"-")</f>
        <v>-</v>
      </c>
      <c r="L8448" s="1" t="str">
        <f t="shared" si="262"/>
        <v/>
      </c>
      <c r="M8448" s="1" t="str">
        <f t="shared" si="263"/>
        <v/>
      </c>
      <c r="N8448" s="1" t="str">
        <f>IF(ISBLANK($C8448),"",IF(ISNA(VLOOKUP($L8448,'result messages'!$H$3:$L$11,2,FALSE)),VLOOKUP($M8448,'result messages'!$H$3:$L$11,2,FALSE),VLOOKUP($L8448,'result messages'!$H$3:$L$11,2,FALSE)))</f>
        <v/>
      </c>
      <c r="O8448" s="1" t="str">
        <f>IF(ISBLANK($C8448),"",IF(ISNA(VLOOKUP($L8448,'result messages'!$H$3:$L$11,3,FALSE)),VLOOKUP($M8448,'result messages'!$H$3:$L$11,3,FALSE),VLOOKUP($L8448,'result messages'!$H$3:$L$11,3,FALSE)))</f>
        <v/>
      </c>
      <c r="P8448" s="1" t="str">
        <f>IF(ISBLANK($C8448),"",IF(ISNA(VLOOKUP($L8448,'result messages'!$H$3:$L$11,4,FALSE)),VLOOKUP($M8448,'result messages'!$H$3:$L$11,4,FALSE),VLOOKUP($L8448,'result messages'!$H$3:$L$11,4,FALSE)))</f>
        <v/>
      </c>
      <c r="Q8448" s="1" t="str">
        <f>IF(ISBLANK($C8448),"",IF(ISNA(VLOOKUP($L8448,'result messages'!$H$3:$L$11,5,FALSE)),VLOOKUP($M8448,'result messages'!$H$3:$L$11,5,FALSE),VLOOKUP($L8448,'result messages'!$H$3:$L$11,5,FALSE)))</f>
        <v/>
      </c>
    </row>
    <row r="8449" spans="1:17">
      <c r="A8449" s="1">
        <v>8446</v>
      </c>
      <c r="B8449" s="1"/>
      <c r="C8449" s="1"/>
      <c r="D8449" s="1"/>
      <c r="E8449" s="6"/>
      <c r="F8449" s="1"/>
      <c r="G8449" s="1" t="str">
        <f>IF(ISNA(VLOOKUP($C8449,'DTEN TCAP Linkage deviceId'!$A$1:$A$20000,1,FALSE)),"No","Yes")</f>
        <v>No</v>
      </c>
      <c r="H8449" s="1" t="str">
        <f>IF(ISNA(VLOOKUP($C8449,'Provisioning Requester'!$F$3:$H$20000,2,FALSE)),"No","Yes")</f>
        <v>No</v>
      </c>
      <c r="I8449" s="1" t="str">
        <f>IF($H8449="Yes",VLOOKUP($C8449,'Provisioning Requester'!$F$3:$H$20000,3,FALSE),"-")</f>
        <v>-</v>
      </c>
      <c r="J8449" s="1" t="str">
        <f>IF(OR(D8449="SVCP", E8449="TRUE"), "No", IF(ISNA(VLOOKUP($C8449,'ProvResponder deviceId'!$A$1:$A$20000,1,FALSE)),"No","Yes"))</f>
        <v>No</v>
      </c>
      <c r="K8449" s="1" t="str">
        <f>IF($J8449="Yes",VLOOKUP($C8449,'ProvResponder deviceId'!$A$1:$C$20000,3,FALSE),"-")</f>
        <v>-</v>
      </c>
      <c r="L8449" s="1" t="str">
        <f t="shared" si="262"/>
        <v/>
      </c>
      <c r="M8449" s="1" t="str">
        <f t="shared" si="263"/>
        <v/>
      </c>
      <c r="N8449" s="1" t="str">
        <f>IF(ISBLANK($C8449),"",IF(ISNA(VLOOKUP($L8449,'result messages'!$H$3:$L$11,2,FALSE)),VLOOKUP($M8449,'result messages'!$H$3:$L$11,2,FALSE),VLOOKUP($L8449,'result messages'!$H$3:$L$11,2,FALSE)))</f>
        <v/>
      </c>
      <c r="O8449" s="1" t="str">
        <f>IF(ISBLANK($C8449),"",IF(ISNA(VLOOKUP($L8449,'result messages'!$H$3:$L$11,3,FALSE)),VLOOKUP($M8449,'result messages'!$H$3:$L$11,3,FALSE),VLOOKUP($L8449,'result messages'!$H$3:$L$11,3,FALSE)))</f>
        <v/>
      </c>
      <c r="P8449" s="1" t="str">
        <f>IF(ISBLANK($C8449),"",IF(ISNA(VLOOKUP($L8449,'result messages'!$H$3:$L$11,4,FALSE)),VLOOKUP($M8449,'result messages'!$H$3:$L$11,4,FALSE),VLOOKUP($L8449,'result messages'!$H$3:$L$11,4,FALSE)))</f>
        <v/>
      </c>
      <c r="Q8449" s="1" t="str">
        <f>IF(ISBLANK($C8449),"",IF(ISNA(VLOOKUP($L8449,'result messages'!$H$3:$L$11,5,FALSE)),VLOOKUP($M8449,'result messages'!$H$3:$L$11,5,FALSE),VLOOKUP($L8449,'result messages'!$H$3:$L$11,5,FALSE)))</f>
        <v/>
      </c>
    </row>
    <row r="8450" spans="1:17">
      <c r="A8450" s="1">
        <v>8447</v>
      </c>
      <c r="B8450" s="1"/>
      <c r="C8450" s="1"/>
      <c r="D8450" s="1"/>
      <c r="E8450" s="6"/>
      <c r="F8450" s="1"/>
      <c r="G8450" s="1" t="str">
        <f>IF(ISNA(VLOOKUP($C8450,'DTEN TCAP Linkage deviceId'!$A$1:$A$20000,1,FALSE)),"No","Yes")</f>
        <v>No</v>
      </c>
      <c r="H8450" s="1" t="str">
        <f>IF(ISNA(VLOOKUP($C8450,'Provisioning Requester'!$F$3:$H$20000,2,FALSE)),"No","Yes")</f>
        <v>No</v>
      </c>
      <c r="I8450" s="1" t="str">
        <f>IF($H8450="Yes",VLOOKUP($C8450,'Provisioning Requester'!$F$3:$H$20000,3,FALSE),"-")</f>
        <v>-</v>
      </c>
      <c r="J8450" s="1" t="str">
        <f>IF(OR(D8450="SVCP", E8450="TRUE"), "No", IF(ISNA(VLOOKUP($C8450,'ProvResponder deviceId'!$A$1:$A$20000,1,FALSE)),"No","Yes"))</f>
        <v>No</v>
      </c>
      <c r="K8450" s="1" t="str">
        <f>IF($J8450="Yes",VLOOKUP($C8450,'ProvResponder deviceId'!$A$1:$C$20000,3,FALSE),"-")</f>
        <v>-</v>
      </c>
      <c r="L8450" s="1" t="str">
        <f t="shared" si="262"/>
        <v/>
      </c>
      <c r="M8450" s="1" t="str">
        <f t="shared" si="263"/>
        <v/>
      </c>
      <c r="N8450" s="1" t="str">
        <f>IF(ISBLANK($C8450),"",IF(ISNA(VLOOKUP($L8450,'result messages'!$H$3:$L$11,2,FALSE)),VLOOKUP($M8450,'result messages'!$H$3:$L$11,2,FALSE),VLOOKUP($L8450,'result messages'!$H$3:$L$11,2,FALSE)))</f>
        <v/>
      </c>
      <c r="O8450" s="1" t="str">
        <f>IF(ISBLANK($C8450),"",IF(ISNA(VLOOKUP($L8450,'result messages'!$H$3:$L$11,3,FALSE)),VLOOKUP($M8450,'result messages'!$H$3:$L$11,3,FALSE),VLOOKUP($L8450,'result messages'!$H$3:$L$11,3,FALSE)))</f>
        <v/>
      </c>
      <c r="P8450" s="1" t="str">
        <f>IF(ISBLANK($C8450),"",IF(ISNA(VLOOKUP($L8450,'result messages'!$H$3:$L$11,4,FALSE)),VLOOKUP($M8450,'result messages'!$H$3:$L$11,4,FALSE),VLOOKUP($L8450,'result messages'!$H$3:$L$11,4,FALSE)))</f>
        <v/>
      </c>
      <c r="Q8450" s="1" t="str">
        <f>IF(ISBLANK($C8450),"",IF(ISNA(VLOOKUP($L8450,'result messages'!$H$3:$L$11,5,FALSE)),VLOOKUP($M8450,'result messages'!$H$3:$L$11,5,FALSE),VLOOKUP($L8450,'result messages'!$H$3:$L$11,5,FALSE)))</f>
        <v/>
      </c>
    </row>
    <row r="8451" spans="1:17">
      <c r="A8451" s="1">
        <v>8448</v>
      </c>
      <c r="B8451" s="1"/>
      <c r="C8451" s="1"/>
      <c r="D8451" s="1"/>
      <c r="E8451" s="6"/>
      <c r="F8451" s="1"/>
      <c r="G8451" s="1" t="str">
        <f>IF(ISNA(VLOOKUP($C8451,'DTEN TCAP Linkage deviceId'!$A$1:$A$20000,1,FALSE)),"No","Yes")</f>
        <v>No</v>
      </c>
      <c r="H8451" s="1" t="str">
        <f>IF(ISNA(VLOOKUP($C8451,'Provisioning Requester'!$F$3:$H$20000,2,FALSE)),"No","Yes")</f>
        <v>No</v>
      </c>
      <c r="I8451" s="1" t="str">
        <f>IF($H8451="Yes",VLOOKUP($C8451,'Provisioning Requester'!$F$3:$H$20000,3,FALSE),"-")</f>
        <v>-</v>
      </c>
      <c r="J8451" s="1" t="str">
        <f>IF(OR(D8451="SVCP", E8451="TRUE"), "No", IF(ISNA(VLOOKUP($C8451,'ProvResponder deviceId'!$A$1:$A$20000,1,FALSE)),"No","Yes"))</f>
        <v>No</v>
      </c>
      <c r="K8451" s="1" t="str">
        <f>IF($J8451="Yes",VLOOKUP($C8451,'ProvResponder deviceId'!$A$1:$C$20000,3,FALSE),"-")</f>
        <v>-</v>
      </c>
      <c r="L8451" s="1" t="str">
        <f t="shared" si="262"/>
        <v/>
      </c>
      <c r="M8451" s="1" t="str">
        <f t="shared" si="263"/>
        <v/>
      </c>
      <c r="N8451" s="1" t="str">
        <f>IF(ISBLANK($C8451),"",IF(ISNA(VLOOKUP($L8451,'result messages'!$H$3:$L$11,2,FALSE)),VLOOKUP($M8451,'result messages'!$H$3:$L$11,2,FALSE),VLOOKUP($L8451,'result messages'!$H$3:$L$11,2,FALSE)))</f>
        <v/>
      </c>
      <c r="O8451" s="1" t="str">
        <f>IF(ISBLANK($C8451),"",IF(ISNA(VLOOKUP($L8451,'result messages'!$H$3:$L$11,3,FALSE)),VLOOKUP($M8451,'result messages'!$H$3:$L$11,3,FALSE),VLOOKUP($L8451,'result messages'!$H$3:$L$11,3,FALSE)))</f>
        <v/>
      </c>
      <c r="P8451" s="1" t="str">
        <f>IF(ISBLANK($C8451),"",IF(ISNA(VLOOKUP($L8451,'result messages'!$H$3:$L$11,4,FALSE)),VLOOKUP($M8451,'result messages'!$H$3:$L$11,4,FALSE),VLOOKUP($L8451,'result messages'!$H$3:$L$11,4,FALSE)))</f>
        <v/>
      </c>
      <c r="Q8451" s="1" t="str">
        <f>IF(ISBLANK($C8451),"",IF(ISNA(VLOOKUP($L8451,'result messages'!$H$3:$L$11,5,FALSE)),VLOOKUP($M8451,'result messages'!$H$3:$L$11,5,FALSE),VLOOKUP($L8451,'result messages'!$H$3:$L$11,5,FALSE)))</f>
        <v/>
      </c>
    </row>
    <row r="8452" spans="1:17">
      <c r="A8452" s="1">
        <v>8449</v>
      </c>
      <c r="B8452" s="1"/>
      <c r="C8452" s="1"/>
      <c r="D8452" s="1"/>
      <c r="E8452" s="6"/>
      <c r="F8452" s="1"/>
      <c r="G8452" s="1" t="str">
        <f>IF(ISNA(VLOOKUP($C8452,'DTEN TCAP Linkage deviceId'!$A$1:$A$20000,1,FALSE)),"No","Yes")</f>
        <v>No</v>
      </c>
      <c r="H8452" s="1" t="str">
        <f>IF(ISNA(VLOOKUP($C8452,'Provisioning Requester'!$F$3:$H$20000,2,FALSE)),"No","Yes")</f>
        <v>No</v>
      </c>
      <c r="I8452" s="1" t="str">
        <f>IF($H8452="Yes",VLOOKUP($C8452,'Provisioning Requester'!$F$3:$H$20000,3,FALSE),"-")</f>
        <v>-</v>
      </c>
      <c r="J8452" s="1" t="str">
        <f>IF(OR(D8452="SVCP", E8452="TRUE"), "No", IF(ISNA(VLOOKUP($C8452,'ProvResponder deviceId'!$A$1:$A$20000,1,FALSE)),"No","Yes"))</f>
        <v>No</v>
      </c>
      <c r="K8452" s="1" t="str">
        <f>IF($J8452="Yes",VLOOKUP($C8452,'ProvResponder deviceId'!$A$1:$C$20000,3,FALSE),"-")</f>
        <v>-</v>
      </c>
      <c r="L8452" s="1" t="str">
        <f t="shared" si="262"/>
        <v/>
      </c>
      <c r="M8452" s="1" t="str">
        <f t="shared" si="263"/>
        <v/>
      </c>
      <c r="N8452" s="1" t="str">
        <f>IF(ISBLANK($C8452),"",IF(ISNA(VLOOKUP($L8452,'result messages'!$H$3:$L$11,2,FALSE)),VLOOKUP($M8452,'result messages'!$H$3:$L$11,2,FALSE),VLOOKUP($L8452,'result messages'!$H$3:$L$11,2,FALSE)))</f>
        <v/>
      </c>
      <c r="O8452" s="1" t="str">
        <f>IF(ISBLANK($C8452),"",IF(ISNA(VLOOKUP($L8452,'result messages'!$H$3:$L$11,3,FALSE)),VLOOKUP($M8452,'result messages'!$H$3:$L$11,3,FALSE),VLOOKUP($L8452,'result messages'!$H$3:$L$11,3,FALSE)))</f>
        <v/>
      </c>
      <c r="P8452" s="1" t="str">
        <f>IF(ISBLANK($C8452),"",IF(ISNA(VLOOKUP($L8452,'result messages'!$H$3:$L$11,4,FALSE)),VLOOKUP($M8452,'result messages'!$H$3:$L$11,4,FALSE),VLOOKUP($L8452,'result messages'!$H$3:$L$11,4,FALSE)))</f>
        <v/>
      </c>
      <c r="Q8452" s="1" t="str">
        <f>IF(ISBLANK($C8452),"",IF(ISNA(VLOOKUP($L8452,'result messages'!$H$3:$L$11,5,FALSE)),VLOOKUP($M8452,'result messages'!$H$3:$L$11,5,FALSE),VLOOKUP($L8452,'result messages'!$H$3:$L$11,5,FALSE)))</f>
        <v/>
      </c>
    </row>
    <row r="8453" spans="1:17">
      <c r="A8453" s="1">
        <v>8450</v>
      </c>
      <c r="B8453" s="1"/>
      <c r="C8453" s="1"/>
      <c r="D8453" s="1"/>
      <c r="E8453" s="6"/>
      <c r="F8453" s="1"/>
      <c r="G8453" s="1" t="str">
        <f>IF(ISNA(VLOOKUP($C8453,'DTEN TCAP Linkage deviceId'!$A$1:$A$20000,1,FALSE)),"No","Yes")</f>
        <v>No</v>
      </c>
      <c r="H8453" s="1" t="str">
        <f>IF(ISNA(VLOOKUP($C8453,'Provisioning Requester'!$F$3:$H$20000,2,FALSE)),"No","Yes")</f>
        <v>No</v>
      </c>
      <c r="I8453" s="1" t="str">
        <f>IF($H8453="Yes",VLOOKUP($C8453,'Provisioning Requester'!$F$3:$H$20000,3,FALSE),"-")</f>
        <v>-</v>
      </c>
      <c r="J8453" s="1" t="str">
        <f>IF(OR(D8453="SVCP", E8453="TRUE"), "No", IF(ISNA(VLOOKUP($C8453,'ProvResponder deviceId'!$A$1:$A$20000,1,FALSE)),"No","Yes"))</f>
        <v>No</v>
      </c>
      <c r="K8453" s="1" t="str">
        <f>IF($J8453="Yes",VLOOKUP($C8453,'ProvResponder deviceId'!$A$1:$C$20000,3,FALSE),"-")</f>
        <v>-</v>
      </c>
      <c r="L8453" s="1" t="str">
        <f t="shared" ref="L8453:L8516" si="264">IF(ISBLANK($C8453),"",$D8453&amp;$E8453&amp;$G8453&amp;$H8453&amp;$I8453&amp;$J8453&amp;$K8453)</f>
        <v/>
      </c>
      <c r="M8453" s="1" t="str">
        <f t="shared" ref="M8453:M8516" si="265">IF(ISBLANK($C8453),"",$D8453&amp;$E8453&amp;$G8453&amp;$H8453&amp;$I8453&amp;$J8453&amp;"other")</f>
        <v/>
      </c>
      <c r="N8453" s="1" t="str">
        <f>IF(ISBLANK($C8453),"",IF(ISNA(VLOOKUP($L8453,'result messages'!$H$3:$L$11,2,FALSE)),VLOOKUP($M8453,'result messages'!$H$3:$L$11,2,FALSE),VLOOKUP($L8453,'result messages'!$H$3:$L$11,2,FALSE)))</f>
        <v/>
      </c>
      <c r="O8453" s="1" t="str">
        <f>IF(ISBLANK($C8453),"",IF(ISNA(VLOOKUP($L8453,'result messages'!$H$3:$L$11,3,FALSE)),VLOOKUP($M8453,'result messages'!$H$3:$L$11,3,FALSE),VLOOKUP($L8453,'result messages'!$H$3:$L$11,3,FALSE)))</f>
        <v/>
      </c>
      <c r="P8453" s="1" t="str">
        <f>IF(ISBLANK($C8453),"",IF(ISNA(VLOOKUP($L8453,'result messages'!$H$3:$L$11,4,FALSE)),VLOOKUP($M8453,'result messages'!$H$3:$L$11,4,FALSE),VLOOKUP($L8453,'result messages'!$H$3:$L$11,4,FALSE)))</f>
        <v/>
      </c>
      <c r="Q8453" s="1" t="str">
        <f>IF(ISBLANK($C8453),"",IF(ISNA(VLOOKUP($L8453,'result messages'!$H$3:$L$11,5,FALSE)),VLOOKUP($M8453,'result messages'!$H$3:$L$11,5,FALSE),VLOOKUP($L8453,'result messages'!$H$3:$L$11,5,FALSE)))</f>
        <v/>
      </c>
    </row>
    <row r="8454" spans="1:17">
      <c r="A8454" s="1">
        <v>8451</v>
      </c>
      <c r="B8454" s="1"/>
      <c r="C8454" s="1"/>
      <c r="D8454" s="1"/>
      <c r="E8454" s="6"/>
      <c r="F8454" s="1"/>
      <c r="G8454" s="1" t="str">
        <f>IF(ISNA(VLOOKUP($C8454,'DTEN TCAP Linkage deviceId'!$A$1:$A$20000,1,FALSE)),"No","Yes")</f>
        <v>No</v>
      </c>
      <c r="H8454" s="1" t="str">
        <f>IF(ISNA(VLOOKUP($C8454,'Provisioning Requester'!$F$3:$H$20000,2,FALSE)),"No","Yes")</f>
        <v>No</v>
      </c>
      <c r="I8454" s="1" t="str">
        <f>IF($H8454="Yes",VLOOKUP($C8454,'Provisioning Requester'!$F$3:$H$20000,3,FALSE),"-")</f>
        <v>-</v>
      </c>
      <c r="J8454" s="1" t="str">
        <f>IF(OR(D8454="SVCP", E8454="TRUE"), "No", IF(ISNA(VLOOKUP($C8454,'ProvResponder deviceId'!$A$1:$A$20000,1,FALSE)),"No","Yes"))</f>
        <v>No</v>
      </c>
      <c r="K8454" s="1" t="str">
        <f>IF($J8454="Yes",VLOOKUP($C8454,'ProvResponder deviceId'!$A$1:$C$20000,3,FALSE),"-")</f>
        <v>-</v>
      </c>
      <c r="L8454" s="1" t="str">
        <f t="shared" si="264"/>
        <v/>
      </c>
      <c r="M8454" s="1" t="str">
        <f t="shared" si="265"/>
        <v/>
      </c>
      <c r="N8454" s="1" t="str">
        <f>IF(ISBLANK($C8454),"",IF(ISNA(VLOOKUP($L8454,'result messages'!$H$3:$L$11,2,FALSE)),VLOOKUP($M8454,'result messages'!$H$3:$L$11,2,FALSE),VLOOKUP($L8454,'result messages'!$H$3:$L$11,2,FALSE)))</f>
        <v/>
      </c>
      <c r="O8454" s="1" t="str">
        <f>IF(ISBLANK($C8454),"",IF(ISNA(VLOOKUP($L8454,'result messages'!$H$3:$L$11,3,FALSE)),VLOOKUP($M8454,'result messages'!$H$3:$L$11,3,FALSE),VLOOKUP($L8454,'result messages'!$H$3:$L$11,3,FALSE)))</f>
        <v/>
      </c>
      <c r="P8454" s="1" t="str">
        <f>IF(ISBLANK($C8454),"",IF(ISNA(VLOOKUP($L8454,'result messages'!$H$3:$L$11,4,FALSE)),VLOOKUP($M8454,'result messages'!$H$3:$L$11,4,FALSE),VLOOKUP($L8454,'result messages'!$H$3:$L$11,4,FALSE)))</f>
        <v/>
      </c>
      <c r="Q8454" s="1" t="str">
        <f>IF(ISBLANK($C8454),"",IF(ISNA(VLOOKUP($L8454,'result messages'!$H$3:$L$11,5,FALSE)),VLOOKUP($M8454,'result messages'!$H$3:$L$11,5,FALSE),VLOOKUP($L8454,'result messages'!$H$3:$L$11,5,FALSE)))</f>
        <v/>
      </c>
    </row>
    <row r="8455" spans="1:17">
      <c r="A8455" s="1">
        <v>8452</v>
      </c>
      <c r="B8455" s="1"/>
      <c r="C8455" s="1"/>
      <c r="D8455" s="1"/>
      <c r="E8455" s="6"/>
      <c r="F8455" s="1"/>
      <c r="G8455" s="1" t="str">
        <f>IF(ISNA(VLOOKUP($C8455,'DTEN TCAP Linkage deviceId'!$A$1:$A$20000,1,FALSE)),"No","Yes")</f>
        <v>No</v>
      </c>
      <c r="H8455" s="1" t="str">
        <f>IF(ISNA(VLOOKUP($C8455,'Provisioning Requester'!$F$3:$H$20000,2,FALSE)),"No","Yes")</f>
        <v>No</v>
      </c>
      <c r="I8455" s="1" t="str">
        <f>IF($H8455="Yes",VLOOKUP($C8455,'Provisioning Requester'!$F$3:$H$20000,3,FALSE),"-")</f>
        <v>-</v>
      </c>
      <c r="J8455" s="1" t="str">
        <f>IF(OR(D8455="SVCP", E8455="TRUE"), "No", IF(ISNA(VLOOKUP($C8455,'ProvResponder deviceId'!$A$1:$A$20000,1,FALSE)),"No","Yes"))</f>
        <v>No</v>
      </c>
      <c r="K8455" s="1" t="str">
        <f>IF($J8455="Yes",VLOOKUP($C8455,'ProvResponder deviceId'!$A$1:$C$20000,3,FALSE),"-")</f>
        <v>-</v>
      </c>
      <c r="L8455" s="1" t="str">
        <f t="shared" si="264"/>
        <v/>
      </c>
      <c r="M8455" s="1" t="str">
        <f t="shared" si="265"/>
        <v/>
      </c>
      <c r="N8455" s="1" t="str">
        <f>IF(ISBLANK($C8455),"",IF(ISNA(VLOOKUP($L8455,'result messages'!$H$3:$L$11,2,FALSE)),VLOOKUP($M8455,'result messages'!$H$3:$L$11,2,FALSE),VLOOKUP($L8455,'result messages'!$H$3:$L$11,2,FALSE)))</f>
        <v/>
      </c>
      <c r="O8455" s="1" t="str">
        <f>IF(ISBLANK($C8455),"",IF(ISNA(VLOOKUP($L8455,'result messages'!$H$3:$L$11,3,FALSE)),VLOOKUP($M8455,'result messages'!$H$3:$L$11,3,FALSE),VLOOKUP($L8455,'result messages'!$H$3:$L$11,3,FALSE)))</f>
        <v/>
      </c>
      <c r="P8455" s="1" t="str">
        <f>IF(ISBLANK($C8455),"",IF(ISNA(VLOOKUP($L8455,'result messages'!$H$3:$L$11,4,FALSE)),VLOOKUP($M8455,'result messages'!$H$3:$L$11,4,FALSE),VLOOKUP($L8455,'result messages'!$H$3:$L$11,4,FALSE)))</f>
        <v/>
      </c>
      <c r="Q8455" s="1" t="str">
        <f>IF(ISBLANK($C8455),"",IF(ISNA(VLOOKUP($L8455,'result messages'!$H$3:$L$11,5,FALSE)),VLOOKUP($M8455,'result messages'!$H$3:$L$11,5,FALSE),VLOOKUP($L8455,'result messages'!$H$3:$L$11,5,FALSE)))</f>
        <v/>
      </c>
    </row>
    <row r="8456" spans="1:17">
      <c r="A8456" s="1">
        <v>8453</v>
      </c>
      <c r="B8456" s="1"/>
      <c r="C8456" s="1"/>
      <c r="D8456" s="1"/>
      <c r="E8456" s="6"/>
      <c r="F8456" s="1"/>
      <c r="G8456" s="1" t="str">
        <f>IF(ISNA(VLOOKUP($C8456,'DTEN TCAP Linkage deviceId'!$A$1:$A$20000,1,FALSE)),"No","Yes")</f>
        <v>No</v>
      </c>
      <c r="H8456" s="1" t="str">
        <f>IF(ISNA(VLOOKUP($C8456,'Provisioning Requester'!$F$3:$H$20000,2,FALSE)),"No","Yes")</f>
        <v>No</v>
      </c>
      <c r="I8456" s="1" t="str">
        <f>IF($H8456="Yes",VLOOKUP($C8456,'Provisioning Requester'!$F$3:$H$20000,3,FALSE),"-")</f>
        <v>-</v>
      </c>
      <c r="J8456" s="1" t="str">
        <f>IF(OR(D8456="SVCP", E8456="TRUE"), "No", IF(ISNA(VLOOKUP($C8456,'ProvResponder deviceId'!$A$1:$A$20000,1,FALSE)),"No","Yes"))</f>
        <v>No</v>
      </c>
      <c r="K8456" s="1" t="str">
        <f>IF($J8456="Yes",VLOOKUP($C8456,'ProvResponder deviceId'!$A$1:$C$20000,3,FALSE),"-")</f>
        <v>-</v>
      </c>
      <c r="L8456" s="1" t="str">
        <f t="shared" si="264"/>
        <v/>
      </c>
      <c r="M8456" s="1" t="str">
        <f t="shared" si="265"/>
        <v/>
      </c>
      <c r="N8456" s="1" t="str">
        <f>IF(ISBLANK($C8456),"",IF(ISNA(VLOOKUP($L8456,'result messages'!$H$3:$L$11,2,FALSE)),VLOOKUP($M8456,'result messages'!$H$3:$L$11,2,FALSE),VLOOKUP($L8456,'result messages'!$H$3:$L$11,2,FALSE)))</f>
        <v/>
      </c>
      <c r="O8456" s="1" t="str">
        <f>IF(ISBLANK($C8456),"",IF(ISNA(VLOOKUP($L8456,'result messages'!$H$3:$L$11,3,FALSE)),VLOOKUP($M8456,'result messages'!$H$3:$L$11,3,FALSE),VLOOKUP($L8456,'result messages'!$H$3:$L$11,3,FALSE)))</f>
        <v/>
      </c>
      <c r="P8456" s="1" t="str">
        <f>IF(ISBLANK($C8456),"",IF(ISNA(VLOOKUP($L8456,'result messages'!$H$3:$L$11,4,FALSE)),VLOOKUP($M8456,'result messages'!$H$3:$L$11,4,FALSE),VLOOKUP($L8456,'result messages'!$H$3:$L$11,4,FALSE)))</f>
        <v/>
      </c>
      <c r="Q8456" s="1" t="str">
        <f>IF(ISBLANK($C8456),"",IF(ISNA(VLOOKUP($L8456,'result messages'!$H$3:$L$11,5,FALSE)),VLOOKUP($M8456,'result messages'!$H$3:$L$11,5,FALSE),VLOOKUP($L8456,'result messages'!$H$3:$L$11,5,FALSE)))</f>
        <v/>
      </c>
    </row>
    <row r="8457" spans="1:17">
      <c r="A8457" s="1">
        <v>8454</v>
      </c>
      <c r="B8457" s="1"/>
      <c r="C8457" s="1"/>
      <c r="D8457" s="1"/>
      <c r="E8457" s="6"/>
      <c r="F8457" s="1"/>
      <c r="G8457" s="1" t="str">
        <f>IF(ISNA(VLOOKUP($C8457,'DTEN TCAP Linkage deviceId'!$A$1:$A$20000,1,FALSE)),"No","Yes")</f>
        <v>No</v>
      </c>
      <c r="H8457" s="1" t="str">
        <f>IF(ISNA(VLOOKUP($C8457,'Provisioning Requester'!$F$3:$H$20000,2,FALSE)),"No","Yes")</f>
        <v>No</v>
      </c>
      <c r="I8457" s="1" t="str">
        <f>IF($H8457="Yes",VLOOKUP($C8457,'Provisioning Requester'!$F$3:$H$20000,3,FALSE),"-")</f>
        <v>-</v>
      </c>
      <c r="J8457" s="1" t="str">
        <f>IF(OR(D8457="SVCP", E8457="TRUE"), "No", IF(ISNA(VLOOKUP($C8457,'ProvResponder deviceId'!$A$1:$A$20000,1,FALSE)),"No","Yes"))</f>
        <v>No</v>
      </c>
      <c r="K8457" s="1" t="str">
        <f>IF($J8457="Yes",VLOOKUP($C8457,'ProvResponder deviceId'!$A$1:$C$20000,3,FALSE),"-")</f>
        <v>-</v>
      </c>
      <c r="L8457" s="1" t="str">
        <f t="shared" si="264"/>
        <v/>
      </c>
      <c r="M8457" s="1" t="str">
        <f t="shared" si="265"/>
        <v/>
      </c>
      <c r="N8457" s="1" t="str">
        <f>IF(ISBLANK($C8457),"",IF(ISNA(VLOOKUP($L8457,'result messages'!$H$3:$L$11,2,FALSE)),VLOOKUP($M8457,'result messages'!$H$3:$L$11,2,FALSE),VLOOKUP($L8457,'result messages'!$H$3:$L$11,2,FALSE)))</f>
        <v/>
      </c>
      <c r="O8457" s="1" t="str">
        <f>IF(ISBLANK($C8457),"",IF(ISNA(VLOOKUP($L8457,'result messages'!$H$3:$L$11,3,FALSE)),VLOOKUP($M8457,'result messages'!$H$3:$L$11,3,FALSE),VLOOKUP($L8457,'result messages'!$H$3:$L$11,3,FALSE)))</f>
        <v/>
      </c>
      <c r="P8457" s="1" t="str">
        <f>IF(ISBLANK($C8457),"",IF(ISNA(VLOOKUP($L8457,'result messages'!$H$3:$L$11,4,FALSE)),VLOOKUP($M8457,'result messages'!$H$3:$L$11,4,FALSE),VLOOKUP($L8457,'result messages'!$H$3:$L$11,4,FALSE)))</f>
        <v/>
      </c>
      <c r="Q8457" s="1" t="str">
        <f>IF(ISBLANK($C8457),"",IF(ISNA(VLOOKUP($L8457,'result messages'!$H$3:$L$11,5,FALSE)),VLOOKUP($M8457,'result messages'!$H$3:$L$11,5,FALSE),VLOOKUP($L8457,'result messages'!$H$3:$L$11,5,FALSE)))</f>
        <v/>
      </c>
    </row>
    <row r="8458" spans="1:17">
      <c r="A8458" s="1">
        <v>8455</v>
      </c>
      <c r="B8458" s="1"/>
      <c r="C8458" s="1"/>
      <c r="D8458" s="1"/>
      <c r="E8458" s="6"/>
      <c r="F8458" s="1"/>
      <c r="G8458" s="1" t="str">
        <f>IF(ISNA(VLOOKUP($C8458,'DTEN TCAP Linkage deviceId'!$A$1:$A$20000,1,FALSE)),"No","Yes")</f>
        <v>No</v>
      </c>
      <c r="H8458" s="1" t="str">
        <f>IF(ISNA(VLOOKUP($C8458,'Provisioning Requester'!$F$3:$H$20000,2,FALSE)),"No","Yes")</f>
        <v>No</v>
      </c>
      <c r="I8458" s="1" t="str">
        <f>IF($H8458="Yes",VLOOKUP($C8458,'Provisioning Requester'!$F$3:$H$20000,3,FALSE),"-")</f>
        <v>-</v>
      </c>
      <c r="J8458" s="1" t="str">
        <f>IF(OR(D8458="SVCP", E8458="TRUE"), "No", IF(ISNA(VLOOKUP($C8458,'ProvResponder deviceId'!$A$1:$A$20000,1,FALSE)),"No","Yes"))</f>
        <v>No</v>
      </c>
      <c r="K8458" s="1" t="str">
        <f>IF($J8458="Yes",VLOOKUP($C8458,'ProvResponder deviceId'!$A$1:$C$20000,3,FALSE),"-")</f>
        <v>-</v>
      </c>
      <c r="L8458" s="1" t="str">
        <f t="shared" si="264"/>
        <v/>
      </c>
      <c r="M8458" s="1" t="str">
        <f t="shared" si="265"/>
        <v/>
      </c>
      <c r="N8458" s="1" t="str">
        <f>IF(ISBLANK($C8458),"",IF(ISNA(VLOOKUP($L8458,'result messages'!$H$3:$L$11,2,FALSE)),VLOOKUP($M8458,'result messages'!$H$3:$L$11,2,FALSE),VLOOKUP($L8458,'result messages'!$H$3:$L$11,2,FALSE)))</f>
        <v/>
      </c>
      <c r="O8458" s="1" t="str">
        <f>IF(ISBLANK($C8458),"",IF(ISNA(VLOOKUP($L8458,'result messages'!$H$3:$L$11,3,FALSE)),VLOOKUP($M8458,'result messages'!$H$3:$L$11,3,FALSE),VLOOKUP($L8458,'result messages'!$H$3:$L$11,3,FALSE)))</f>
        <v/>
      </c>
      <c r="P8458" s="1" t="str">
        <f>IF(ISBLANK($C8458),"",IF(ISNA(VLOOKUP($L8458,'result messages'!$H$3:$L$11,4,FALSE)),VLOOKUP($M8458,'result messages'!$H$3:$L$11,4,FALSE),VLOOKUP($L8458,'result messages'!$H$3:$L$11,4,FALSE)))</f>
        <v/>
      </c>
      <c r="Q8458" s="1" t="str">
        <f>IF(ISBLANK($C8458),"",IF(ISNA(VLOOKUP($L8458,'result messages'!$H$3:$L$11,5,FALSE)),VLOOKUP($M8458,'result messages'!$H$3:$L$11,5,FALSE),VLOOKUP($L8458,'result messages'!$H$3:$L$11,5,FALSE)))</f>
        <v/>
      </c>
    </row>
    <row r="8459" spans="1:17">
      <c r="A8459" s="1">
        <v>8456</v>
      </c>
      <c r="B8459" s="1"/>
      <c r="C8459" s="1"/>
      <c r="D8459" s="1"/>
      <c r="E8459" s="6"/>
      <c r="F8459" s="1"/>
      <c r="G8459" s="1" t="str">
        <f>IF(ISNA(VLOOKUP($C8459,'DTEN TCAP Linkage deviceId'!$A$1:$A$20000,1,FALSE)),"No","Yes")</f>
        <v>No</v>
      </c>
      <c r="H8459" s="1" t="str">
        <f>IF(ISNA(VLOOKUP($C8459,'Provisioning Requester'!$F$3:$H$20000,2,FALSE)),"No","Yes")</f>
        <v>No</v>
      </c>
      <c r="I8459" s="1" t="str">
        <f>IF($H8459="Yes",VLOOKUP($C8459,'Provisioning Requester'!$F$3:$H$20000,3,FALSE),"-")</f>
        <v>-</v>
      </c>
      <c r="J8459" s="1" t="str">
        <f>IF(OR(D8459="SVCP", E8459="TRUE"), "No", IF(ISNA(VLOOKUP($C8459,'ProvResponder deviceId'!$A$1:$A$20000,1,FALSE)),"No","Yes"))</f>
        <v>No</v>
      </c>
      <c r="K8459" s="1" t="str">
        <f>IF($J8459="Yes",VLOOKUP($C8459,'ProvResponder deviceId'!$A$1:$C$20000,3,FALSE),"-")</f>
        <v>-</v>
      </c>
      <c r="L8459" s="1" t="str">
        <f t="shared" si="264"/>
        <v/>
      </c>
      <c r="M8459" s="1" t="str">
        <f t="shared" si="265"/>
        <v/>
      </c>
      <c r="N8459" s="1" t="str">
        <f>IF(ISBLANK($C8459),"",IF(ISNA(VLOOKUP($L8459,'result messages'!$H$3:$L$11,2,FALSE)),VLOOKUP($M8459,'result messages'!$H$3:$L$11,2,FALSE),VLOOKUP($L8459,'result messages'!$H$3:$L$11,2,FALSE)))</f>
        <v/>
      </c>
      <c r="O8459" s="1" t="str">
        <f>IF(ISBLANK($C8459),"",IF(ISNA(VLOOKUP($L8459,'result messages'!$H$3:$L$11,3,FALSE)),VLOOKUP($M8459,'result messages'!$H$3:$L$11,3,FALSE),VLOOKUP($L8459,'result messages'!$H$3:$L$11,3,FALSE)))</f>
        <v/>
      </c>
      <c r="P8459" s="1" t="str">
        <f>IF(ISBLANK($C8459),"",IF(ISNA(VLOOKUP($L8459,'result messages'!$H$3:$L$11,4,FALSE)),VLOOKUP($M8459,'result messages'!$H$3:$L$11,4,FALSE),VLOOKUP($L8459,'result messages'!$H$3:$L$11,4,FALSE)))</f>
        <v/>
      </c>
      <c r="Q8459" s="1" t="str">
        <f>IF(ISBLANK($C8459),"",IF(ISNA(VLOOKUP($L8459,'result messages'!$H$3:$L$11,5,FALSE)),VLOOKUP($M8459,'result messages'!$H$3:$L$11,5,FALSE),VLOOKUP($L8459,'result messages'!$H$3:$L$11,5,FALSE)))</f>
        <v/>
      </c>
    </row>
    <row r="8460" spans="1:17">
      <c r="A8460" s="1">
        <v>8457</v>
      </c>
      <c r="B8460" s="1"/>
      <c r="C8460" s="1"/>
      <c r="D8460" s="1"/>
      <c r="E8460" s="6"/>
      <c r="F8460" s="1"/>
      <c r="G8460" s="1" t="str">
        <f>IF(ISNA(VLOOKUP($C8460,'DTEN TCAP Linkage deviceId'!$A$1:$A$20000,1,FALSE)),"No","Yes")</f>
        <v>No</v>
      </c>
      <c r="H8460" s="1" t="str">
        <f>IF(ISNA(VLOOKUP($C8460,'Provisioning Requester'!$F$3:$H$20000,2,FALSE)),"No","Yes")</f>
        <v>No</v>
      </c>
      <c r="I8460" s="1" t="str">
        <f>IF($H8460="Yes",VLOOKUP($C8460,'Provisioning Requester'!$F$3:$H$20000,3,FALSE),"-")</f>
        <v>-</v>
      </c>
      <c r="J8460" s="1" t="str">
        <f>IF(OR(D8460="SVCP", E8460="TRUE"), "No", IF(ISNA(VLOOKUP($C8460,'ProvResponder deviceId'!$A$1:$A$20000,1,FALSE)),"No","Yes"))</f>
        <v>No</v>
      </c>
      <c r="K8460" s="1" t="str">
        <f>IF($J8460="Yes",VLOOKUP($C8460,'ProvResponder deviceId'!$A$1:$C$20000,3,FALSE),"-")</f>
        <v>-</v>
      </c>
      <c r="L8460" s="1" t="str">
        <f t="shared" si="264"/>
        <v/>
      </c>
      <c r="M8460" s="1" t="str">
        <f t="shared" si="265"/>
        <v/>
      </c>
      <c r="N8460" s="1" t="str">
        <f>IF(ISBLANK($C8460),"",IF(ISNA(VLOOKUP($L8460,'result messages'!$H$3:$L$11,2,FALSE)),VLOOKUP($M8460,'result messages'!$H$3:$L$11,2,FALSE),VLOOKUP($L8460,'result messages'!$H$3:$L$11,2,FALSE)))</f>
        <v/>
      </c>
      <c r="O8460" s="1" t="str">
        <f>IF(ISBLANK($C8460),"",IF(ISNA(VLOOKUP($L8460,'result messages'!$H$3:$L$11,3,FALSE)),VLOOKUP($M8460,'result messages'!$H$3:$L$11,3,FALSE),VLOOKUP($L8460,'result messages'!$H$3:$L$11,3,FALSE)))</f>
        <v/>
      </c>
      <c r="P8460" s="1" t="str">
        <f>IF(ISBLANK($C8460),"",IF(ISNA(VLOOKUP($L8460,'result messages'!$H$3:$L$11,4,FALSE)),VLOOKUP($M8460,'result messages'!$H$3:$L$11,4,FALSE),VLOOKUP($L8460,'result messages'!$H$3:$L$11,4,FALSE)))</f>
        <v/>
      </c>
      <c r="Q8460" s="1" t="str">
        <f>IF(ISBLANK($C8460),"",IF(ISNA(VLOOKUP($L8460,'result messages'!$H$3:$L$11,5,FALSE)),VLOOKUP($M8460,'result messages'!$H$3:$L$11,5,FALSE),VLOOKUP($L8460,'result messages'!$H$3:$L$11,5,FALSE)))</f>
        <v/>
      </c>
    </row>
    <row r="8461" spans="1:17">
      <c r="A8461" s="1">
        <v>8458</v>
      </c>
      <c r="B8461" s="1"/>
      <c r="C8461" s="1"/>
      <c r="D8461" s="1"/>
      <c r="E8461" s="6"/>
      <c r="F8461" s="1"/>
      <c r="G8461" s="1" t="str">
        <f>IF(ISNA(VLOOKUP($C8461,'DTEN TCAP Linkage deviceId'!$A$1:$A$20000,1,FALSE)),"No","Yes")</f>
        <v>No</v>
      </c>
      <c r="H8461" s="1" t="str">
        <f>IF(ISNA(VLOOKUP($C8461,'Provisioning Requester'!$F$3:$H$20000,2,FALSE)),"No","Yes")</f>
        <v>No</v>
      </c>
      <c r="I8461" s="1" t="str">
        <f>IF($H8461="Yes",VLOOKUP($C8461,'Provisioning Requester'!$F$3:$H$20000,3,FALSE),"-")</f>
        <v>-</v>
      </c>
      <c r="J8461" s="1" t="str">
        <f>IF(OR(D8461="SVCP", E8461="TRUE"), "No", IF(ISNA(VLOOKUP($C8461,'ProvResponder deviceId'!$A$1:$A$20000,1,FALSE)),"No","Yes"))</f>
        <v>No</v>
      </c>
      <c r="K8461" s="1" t="str">
        <f>IF($J8461="Yes",VLOOKUP($C8461,'ProvResponder deviceId'!$A$1:$C$20000,3,FALSE),"-")</f>
        <v>-</v>
      </c>
      <c r="L8461" s="1" t="str">
        <f t="shared" si="264"/>
        <v/>
      </c>
      <c r="M8461" s="1" t="str">
        <f t="shared" si="265"/>
        <v/>
      </c>
      <c r="N8461" s="1" t="str">
        <f>IF(ISBLANK($C8461),"",IF(ISNA(VLOOKUP($L8461,'result messages'!$H$3:$L$11,2,FALSE)),VLOOKUP($M8461,'result messages'!$H$3:$L$11,2,FALSE),VLOOKUP($L8461,'result messages'!$H$3:$L$11,2,FALSE)))</f>
        <v/>
      </c>
      <c r="O8461" s="1" t="str">
        <f>IF(ISBLANK($C8461),"",IF(ISNA(VLOOKUP($L8461,'result messages'!$H$3:$L$11,3,FALSE)),VLOOKUP($M8461,'result messages'!$H$3:$L$11,3,FALSE),VLOOKUP($L8461,'result messages'!$H$3:$L$11,3,FALSE)))</f>
        <v/>
      </c>
      <c r="P8461" s="1" t="str">
        <f>IF(ISBLANK($C8461),"",IF(ISNA(VLOOKUP($L8461,'result messages'!$H$3:$L$11,4,FALSE)),VLOOKUP($M8461,'result messages'!$H$3:$L$11,4,FALSE),VLOOKUP($L8461,'result messages'!$H$3:$L$11,4,FALSE)))</f>
        <v/>
      </c>
      <c r="Q8461" s="1" t="str">
        <f>IF(ISBLANK($C8461),"",IF(ISNA(VLOOKUP($L8461,'result messages'!$H$3:$L$11,5,FALSE)),VLOOKUP($M8461,'result messages'!$H$3:$L$11,5,FALSE),VLOOKUP($L8461,'result messages'!$H$3:$L$11,5,FALSE)))</f>
        <v/>
      </c>
    </row>
    <row r="8462" spans="1:17">
      <c r="A8462" s="1">
        <v>8459</v>
      </c>
      <c r="B8462" s="1"/>
      <c r="C8462" s="1"/>
      <c r="D8462" s="1"/>
      <c r="E8462" s="6"/>
      <c r="F8462" s="1"/>
      <c r="G8462" s="1" t="str">
        <f>IF(ISNA(VLOOKUP($C8462,'DTEN TCAP Linkage deviceId'!$A$1:$A$20000,1,FALSE)),"No","Yes")</f>
        <v>No</v>
      </c>
      <c r="H8462" s="1" t="str">
        <f>IF(ISNA(VLOOKUP($C8462,'Provisioning Requester'!$F$3:$H$20000,2,FALSE)),"No","Yes")</f>
        <v>No</v>
      </c>
      <c r="I8462" s="1" t="str">
        <f>IF($H8462="Yes",VLOOKUP($C8462,'Provisioning Requester'!$F$3:$H$20000,3,FALSE),"-")</f>
        <v>-</v>
      </c>
      <c r="J8462" s="1" t="str">
        <f>IF(OR(D8462="SVCP", E8462="TRUE"), "No", IF(ISNA(VLOOKUP($C8462,'ProvResponder deviceId'!$A$1:$A$20000,1,FALSE)),"No","Yes"))</f>
        <v>No</v>
      </c>
      <c r="K8462" s="1" t="str">
        <f>IF($J8462="Yes",VLOOKUP($C8462,'ProvResponder deviceId'!$A$1:$C$20000,3,FALSE),"-")</f>
        <v>-</v>
      </c>
      <c r="L8462" s="1" t="str">
        <f t="shared" si="264"/>
        <v/>
      </c>
      <c r="M8462" s="1" t="str">
        <f t="shared" si="265"/>
        <v/>
      </c>
      <c r="N8462" s="1" t="str">
        <f>IF(ISBLANK($C8462),"",IF(ISNA(VLOOKUP($L8462,'result messages'!$H$3:$L$11,2,FALSE)),VLOOKUP($M8462,'result messages'!$H$3:$L$11,2,FALSE),VLOOKUP($L8462,'result messages'!$H$3:$L$11,2,FALSE)))</f>
        <v/>
      </c>
      <c r="O8462" s="1" t="str">
        <f>IF(ISBLANK($C8462),"",IF(ISNA(VLOOKUP($L8462,'result messages'!$H$3:$L$11,3,FALSE)),VLOOKUP($M8462,'result messages'!$H$3:$L$11,3,FALSE),VLOOKUP($L8462,'result messages'!$H$3:$L$11,3,FALSE)))</f>
        <v/>
      </c>
      <c r="P8462" s="1" t="str">
        <f>IF(ISBLANK($C8462),"",IF(ISNA(VLOOKUP($L8462,'result messages'!$H$3:$L$11,4,FALSE)),VLOOKUP($M8462,'result messages'!$H$3:$L$11,4,FALSE),VLOOKUP($L8462,'result messages'!$H$3:$L$11,4,FALSE)))</f>
        <v/>
      </c>
      <c r="Q8462" s="1" t="str">
        <f>IF(ISBLANK($C8462),"",IF(ISNA(VLOOKUP($L8462,'result messages'!$H$3:$L$11,5,FALSE)),VLOOKUP($M8462,'result messages'!$H$3:$L$11,5,FALSE),VLOOKUP($L8462,'result messages'!$H$3:$L$11,5,FALSE)))</f>
        <v/>
      </c>
    </row>
    <row r="8463" spans="1:17">
      <c r="A8463" s="1">
        <v>8460</v>
      </c>
      <c r="B8463" s="1"/>
      <c r="C8463" s="1"/>
      <c r="D8463" s="1"/>
      <c r="E8463" s="6"/>
      <c r="F8463" s="1"/>
      <c r="G8463" s="1" t="str">
        <f>IF(ISNA(VLOOKUP($C8463,'DTEN TCAP Linkage deviceId'!$A$1:$A$20000,1,FALSE)),"No","Yes")</f>
        <v>No</v>
      </c>
      <c r="H8463" s="1" t="str">
        <f>IF(ISNA(VLOOKUP($C8463,'Provisioning Requester'!$F$3:$H$20000,2,FALSE)),"No","Yes")</f>
        <v>No</v>
      </c>
      <c r="I8463" s="1" t="str">
        <f>IF($H8463="Yes",VLOOKUP($C8463,'Provisioning Requester'!$F$3:$H$20000,3,FALSE),"-")</f>
        <v>-</v>
      </c>
      <c r="J8463" s="1" t="str">
        <f>IF(OR(D8463="SVCP", E8463="TRUE"), "No", IF(ISNA(VLOOKUP($C8463,'ProvResponder deviceId'!$A$1:$A$20000,1,FALSE)),"No","Yes"))</f>
        <v>No</v>
      </c>
      <c r="K8463" s="1" t="str">
        <f>IF($J8463="Yes",VLOOKUP($C8463,'ProvResponder deviceId'!$A$1:$C$20000,3,FALSE),"-")</f>
        <v>-</v>
      </c>
      <c r="L8463" s="1" t="str">
        <f t="shared" si="264"/>
        <v/>
      </c>
      <c r="M8463" s="1" t="str">
        <f t="shared" si="265"/>
        <v/>
      </c>
      <c r="N8463" s="1" t="str">
        <f>IF(ISBLANK($C8463),"",IF(ISNA(VLOOKUP($L8463,'result messages'!$H$3:$L$11,2,FALSE)),VLOOKUP($M8463,'result messages'!$H$3:$L$11,2,FALSE),VLOOKUP($L8463,'result messages'!$H$3:$L$11,2,FALSE)))</f>
        <v/>
      </c>
      <c r="O8463" s="1" t="str">
        <f>IF(ISBLANK($C8463),"",IF(ISNA(VLOOKUP($L8463,'result messages'!$H$3:$L$11,3,FALSE)),VLOOKUP($M8463,'result messages'!$H$3:$L$11,3,FALSE),VLOOKUP($L8463,'result messages'!$H$3:$L$11,3,FALSE)))</f>
        <v/>
      </c>
      <c r="P8463" s="1" t="str">
        <f>IF(ISBLANK($C8463),"",IF(ISNA(VLOOKUP($L8463,'result messages'!$H$3:$L$11,4,FALSE)),VLOOKUP($M8463,'result messages'!$H$3:$L$11,4,FALSE),VLOOKUP($L8463,'result messages'!$H$3:$L$11,4,FALSE)))</f>
        <v/>
      </c>
      <c r="Q8463" s="1" t="str">
        <f>IF(ISBLANK($C8463),"",IF(ISNA(VLOOKUP($L8463,'result messages'!$H$3:$L$11,5,FALSE)),VLOOKUP($M8463,'result messages'!$H$3:$L$11,5,FALSE),VLOOKUP($L8463,'result messages'!$H$3:$L$11,5,FALSE)))</f>
        <v/>
      </c>
    </row>
    <row r="8464" spans="1:17">
      <c r="A8464" s="1">
        <v>8461</v>
      </c>
      <c r="B8464" s="1"/>
      <c r="C8464" s="1"/>
      <c r="D8464" s="1"/>
      <c r="E8464" s="6"/>
      <c r="F8464" s="1"/>
      <c r="G8464" s="1" t="str">
        <f>IF(ISNA(VLOOKUP($C8464,'DTEN TCAP Linkage deviceId'!$A$1:$A$20000,1,FALSE)),"No","Yes")</f>
        <v>No</v>
      </c>
      <c r="H8464" s="1" t="str">
        <f>IF(ISNA(VLOOKUP($C8464,'Provisioning Requester'!$F$3:$H$20000,2,FALSE)),"No","Yes")</f>
        <v>No</v>
      </c>
      <c r="I8464" s="1" t="str">
        <f>IF($H8464="Yes",VLOOKUP($C8464,'Provisioning Requester'!$F$3:$H$20000,3,FALSE),"-")</f>
        <v>-</v>
      </c>
      <c r="J8464" s="1" t="str">
        <f>IF(OR(D8464="SVCP", E8464="TRUE"), "No", IF(ISNA(VLOOKUP($C8464,'ProvResponder deviceId'!$A$1:$A$20000,1,FALSE)),"No","Yes"))</f>
        <v>No</v>
      </c>
      <c r="K8464" s="1" t="str">
        <f>IF($J8464="Yes",VLOOKUP($C8464,'ProvResponder deviceId'!$A$1:$C$20000,3,FALSE),"-")</f>
        <v>-</v>
      </c>
      <c r="L8464" s="1" t="str">
        <f t="shared" si="264"/>
        <v/>
      </c>
      <c r="M8464" s="1" t="str">
        <f t="shared" si="265"/>
        <v/>
      </c>
      <c r="N8464" s="1" t="str">
        <f>IF(ISBLANK($C8464),"",IF(ISNA(VLOOKUP($L8464,'result messages'!$H$3:$L$11,2,FALSE)),VLOOKUP($M8464,'result messages'!$H$3:$L$11,2,FALSE),VLOOKUP($L8464,'result messages'!$H$3:$L$11,2,FALSE)))</f>
        <v/>
      </c>
      <c r="O8464" s="1" t="str">
        <f>IF(ISBLANK($C8464),"",IF(ISNA(VLOOKUP($L8464,'result messages'!$H$3:$L$11,3,FALSE)),VLOOKUP($M8464,'result messages'!$H$3:$L$11,3,FALSE),VLOOKUP($L8464,'result messages'!$H$3:$L$11,3,FALSE)))</f>
        <v/>
      </c>
      <c r="P8464" s="1" t="str">
        <f>IF(ISBLANK($C8464),"",IF(ISNA(VLOOKUP($L8464,'result messages'!$H$3:$L$11,4,FALSE)),VLOOKUP($M8464,'result messages'!$H$3:$L$11,4,FALSE),VLOOKUP($L8464,'result messages'!$H$3:$L$11,4,FALSE)))</f>
        <v/>
      </c>
      <c r="Q8464" s="1" t="str">
        <f>IF(ISBLANK($C8464),"",IF(ISNA(VLOOKUP($L8464,'result messages'!$H$3:$L$11,5,FALSE)),VLOOKUP($M8464,'result messages'!$H$3:$L$11,5,FALSE),VLOOKUP($L8464,'result messages'!$H$3:$L$11,5,FALSE)))</f>
        <v/>
      </c>
    </row>
    <row r="8465" spans="1:17">
      <c r="A8465" s="1">
        <v>8462</v>
      </c>
      <c r="B8465" s="1"/>
      <c r="C8465" s="1"/>
      <c r="D8465" s="1"/>
      <c r="E8465" s="6"/>
      <c r="F8465" s="1"/>
      <c r="G8465" s="1" t="str">
        <f>IF(ISNA(VLOOKUP($C8465,'DTEN TCAP Linkage deviceId'!$A$1:$A$20000,1,FALSE)),"No","Yes")</f>
        <v>No</v>
      </c>
      <c r="H8465" s="1" t="str">
        <f>IF(ISNA(VLOOKUP($C8465,'Provisioning Requester'!$F$3:$H$20000,2,FALSE)),"No","Yes")</f>
        <v>No</v>
      </c>
      <c r="I8465" s="1" t="str">
        <f>IF($H8465="Yes",VLOOKUP($C8465,'Provisioning Requester'!$F$3:$H$20000,3,FALSE),"-")</f>
        <v>-</v>
      </c>
      <c r="J8465" s="1" t="str">
        <f>IF(OR(D8465="SVCP", E8465="TRUE"), "No", IF(ISNA(VLOOKUP($C8465,'ProvResponder deviceId'!$A$1:$A$20000,1,FALSE)),"No","Yes"))</f>
        <v>No</v>
      </c>
      <c r="K8465" s="1" t="str">
        <f>IF($J8465="Yes",VLOOKUP($C8465,'ProvResponder deviceId'!$A$1:$C$20000,3,FALSE),"-")</f>
        <v>-</v>
      </c>
      <c r="L8465" s="1" t="str">
        <f t="shared" si="264"/>
        <v/>
      </c>
      <c r="M8465" s="1" t="str">
        <f t="shared" si="265"/>
        <v/>
      </c>
      <c r="N8465" s="1" t="str">
        <f>IF(ISBLANK($C8465),"",IF(ISNA(VLOOKUP($L8465,'result messages'!$H$3:$L$11,2,FALSE)),VLOOKUP($M8465,'result messages'!$H$3:$L$11,2,FALSE),VLOOKUP($L8465,'result messages'!$H$3:$L$11,2,FALSE)))</f>
        <v/>
      </c>
      <c r="O8465" s="1" t="str">
        <f>IF(ISBLANK($C8465),"",IF(ISNA(VLOOKUP($L8465,'result messages'!$H$3:$L$11,3,FALSE)),VLOOKUP($M8465,'result messages'!$H$3:$L$11,3,FALSE),VLOOKUP($L8465,'result messages'!$H$3:$L$11,3,FALSE)))</f>
        <v/>
      </c>
      <c r="P8465" s="1" t="str">
        <f>IF(ISBLANK($C8465),"",IF(ISNA(VLOOKUP($L8465,'result messages'!$H$3:$L$11,4,FALSE)),VLOOKUP($M8465,'result messages'!$H$3:$L$11,4,FALSE),VLOOKUP($L8465,'result messages'!$H$3:$L$11,4,FALSE)))</f>
        <v/>
      </c>
      <c r="Q8465" s="1" t="str">
        <f>IF(ISBLANK($C8465),"",IF(ISNA(VLOOKUP($L8465,'result messages'!$H$3:$L$11,5,FALSE)),VLOOKUP($M8465,'result messages'!$H$3:$L$11,5,FALSE),VLOOKUP($L8465,'result messages'!$H$3:$L$11,5,FALSE)))</f>
        <v/>
      </c>
    </row>
    <row r="8466" spans="1:17">
      <c r="A8466" s="1">
        <v>8463</v>
      </c>
      <c r="B8466" s="1"/>
      <c r="C8466" s="1"/>
      <c r="D8466" s="1"/>
      <c r="E8466" s="6"/>
      <c r="F8466" s="1"/>
      <c r="G8466" s="1" t="str">
        <f>IF(ISNA(VLOOKUP($C8466,'DTEN TCAP Linkage deviceId'!$A$1:$A$20000,1,FALSE)),"No","Yes")</f>
        <v>No</v>
      </c>
      <c r="H8466" s="1" t="str">
        <f>IF(ISNA(VLOOKUP($C8466,'Provisioning Requester'!$F$3:$H$20000,2,FALSE)),"No","Yes")</f>
        <v>No</v>
      </c>
      <c r="I8466" s="1" t="str">
        <f>IF($H8466="Yes",VLOOKUP($C8466,'Provisioning Requester'!$F$3:$H$20000,3,FALSE),"-")</f>
        <v>-</v>
      </c>
      <c r="J8466" s="1" t="str">
        <f>IF(OR(D8466="SVCP", E8466="TRUE"), "No", IF(ISNA(VLOOKUP($C8466,'ProvResponder deviceId'!$A$1:$A$20000,1,FALSE)),"No","Yes"))</f>
        <v>No</v>
      </c>
      <c r="K8466" s="1" t="str">
        <f>IF($J8466="Yes",VLOOKUP($C8466,'ProvResponder deviceId'!$A$1:$C$20000,3,FALSE),"-")</f>
        <v>-</v>
      </c>
      <c r="L8466" s="1" t="str">
        <f t="shared" si="264"/>
        <v/>
      </c>
      <c r="M8466" s="1" t="str">
        <f t="shared" si="265"/>
        <v/>
      </c>
      <c r="N8466" s="1" t="str">
        <f>IF(ISBLANK($C8466),"",IF(ISNA(VLOOKUP($L8466,'result messages'!$H$3:$L$11,2,FALSE)),VLOOKUP($M8466,'result messages'!$H$3:$L$11,2,FALSE),VLOOKUP($L8466,'result messages'!$H$3:$L$11,2,FALSE)))</f>
        <v/>
      </c>
      <c r="O8466" s="1" t="str">
        <f>IF(ISBLANK($C8466),"",IF(ISNA(VLOOKUP($L8466,'result messages'!$H$3:$L$11,3,FALSE)),VLOOKUP($M8466,'result messages'!$H$3:$L$11,3,FALSE),VLOOKUP($L8466,'result messages'!$H$3:$L$11,3,FALSE)))</f>
        <v/>
      </c>
      <c r="P8466" s="1" t="str">
        <f>IF(ISBLANK($C8466),"",IF(ISNA(VLOOKUP($L8466,'result messages'!$H$3:$L$11,4,FALSE)),VLOOKUP($M8466,'result messages'!$H$3:$L$11,4,FALSE),VLOOKUP($L8466,'result messages'!$H$3:$L$11,4,FALSE)))</f>
        <v/>
      </c>
      <c r="Q8466" s="1" t="str">
        <f>IF(ISBLANK($C8466),"",IF(ISNA(VLOOKUP($L8466,'result messages'!$H$3:$L$11,5,FALSE)),VLOOKUP($M8466,'result messages'!$H$3:$L$11,5,FALSE),VLOOKUP($L8466,'result messages'!$H$3:$L$11,5,FALSE)))</f>
        <v/>
      </c>
    </row>
    <row r="8467" spans="1:17">
      <c r="A8467" s="1">
        <v>8464</v>
      </c>
      <c r="B8467" s="1"/>
      <c r="C8467" s="1"/>
      <c r="D8467" s="1"/>
      <c r="E8467" s="6"/>
      <c r="F8467" s="1"/>
      <c r="G8467" s="1" t="str">
        <f>IF(ISNA(VLOOKUP($C8467,'DTEN TCAP Linkage deviceId'!$A$1:$A$20000,1,FALSE)),"No","Yes")</f>
        <v>No</v>
      </c>
      <c r="H8467" s="1" t="str">
        <f>IF(ISNA(VLOOKUP($C8467,'Provisioning Requester'!$F$3:$H$20000,2,FALSE)),"No","Yes")</f>
        <v>No</v>
      </c>
      <c r="I8467" s="1" t="str">
        <f>IF($H8467="Yes",VLOOKUP($C8467,'Provisioning Requester'!$F$3:$H$20000,3,FALSE),"-")</f>
        <v>-</v>
      </c>
      <c r="J8467" s="1" t="str">
        <f>IF(OR(D8467="SVCP", E8467="TRUE"), "No", IF(ISNA(VLOOKUP($C8467,'ProvResponder deviceId'!$A$1:$A$20000,1,FALSE)),"No","Yes"))</f>
        <v>No</v>
      </c>
      <c r="K8467" s="1" t="str">
        <f>IF($J8467="Yes",VLOOKUP($C8467,'ProvResponder deviceId'!$A$1:$C$20000,3,FALSE),"-")</f>
        <v>-</v>
      </c>
      <c r="L8467" s="1" t="str">
        <f t="shared" si="264"/>
        <v/>
      </c>
      <c r="M8467" s="1" t="str">
        <f t="shared" si="265"/>
        <v/>
      </c>
      <c r="N8467" s="1" t="str">
        <f>IF(ISBLANK($C8467),"",IF(ISNA(VLOOKUP($L8467,'result messages'!$H$3:$L$11,2,FALSE)),VLOOKUP($M8467,'result messages'!$H$3:$L$11,2,FALSE),VLOOKUP($L8467,'result messages'!$H$3:$L$11,2,FALSE)))</f>
        <v/>
      </c>
      <c r="O8467" s="1" t="str">
        <f>IF(ISBLANK($C8467),"",IF(ISNA(VLOOKUP($L8467,'result messages'!$H$3:$L$11,3,FALSE)),VLOOKUP($M8467,'result messages'!$H$3:$L$11,3,FALSE),VLOOKUP($L8467,'result messages'!$H$3:$L$11,3,FALSE)))</f>
        <v/>
      </c>
      <c r="P8467" s="1" t="str">
        <f>IF(ISBLANK($C8467),"",IF(ISNA(VLOOKUP($L8467,'result messages'!$H$3:$L$11,4,FALSE)),VLOOKUP($M8467,'result messages'!$H$3:$L$11,4,FALSE),VLOOKUP($L8467,'result messages'!$H$3:$L$11,4,FALSE)))</f>
        <v/>
      </c>
      <c r="Q8467" s="1" t="str">
        <f>IF(ISBLANK($C8467),"",IF(ISNA(VLOOKUP($L8467,'result messages'!$H$3:$L$11,5,FALSE)),VLOOKUP($M8467,'result messages'!$H$3:$L$11,5,FALSE),VLOOKUP($L8467,'result messages'!$H$3:$L$11,5,FALSE)))</f>
        <v/>
      </c>
    </row>
    <row r="8468" spans="1:17">
      <c r="A8468" s="1">
        <v>8465</v>
      </c>
      <c r="B8468" s="1"/>
      <c r="C8468" s="1"/>
      <c r="D8468" s="1"/>
      <c r="E8468" s="6"/>
      <c r="F8468" s="1"/>
      <c r="G8468" s="1" t="str">
        <f>IF(ISNA(VLOOKUP($C8468,'DTEN TCAP Linkage deviceId'!$A$1:$A$20000,1,FALSE)),"No","Yes")</f>
        <v>No</v>
      </c>
      <c r="H8468" s="1" t="str">
        <f>IF(ISNA(VLOOKUP($C8468,'Provisioning Requester'!$F$3:$H$20000,2,FALSE)),"No","Yes")</f>
        <v>No</v>
      </c>
      <c r="I8468" s="1" t="str">
        <f>IF($H8468="Yes",VLOOKUP($C8468,'Provisioning Requester'!$F$3:$H$20000,3,FALSE),"-")</f>
        <v>-</v>
      </c>
      <c r="J8468" s="1" t="str">
        <f>IF(OR(D8468="SVCP", E8468="TRUE"), "No", IF(ISNA(VLOOKUP($C8468,'ProvResponder deviceId'!$A$1:$A$20000,1,FALSE)),"No","Yes"))</f>
        <v>No</v>
      </c>
      <c r="K8468" s="1" t="str">
        <f>IF($J8468="Yes",VLOOKUP($C8468,'ProvResponder deviceId'!$A$1:$C$20000,3,FALSE),"-")</f>
        <v>-</v>
      </c>
      <c r="L8468" s="1" t="str">
        <f t="shared" si="264"/>
        <v/>
      </c>
      <c r="M8468" s="1" t="str">
        <f t="shared" si="265"/>
        <v/>
      </c>
      <c r="N8468" s="1" t="str">
        <f>IF(ISBLANK($C8468),"",IF(ISNA(VLOOKUP($L8468,'result messages'!$H$3:$L$11,2,FALSE)),VLOOKUP($M8468,'result messages'!$H$3:$L$11,2,FALSE),VLOOKUP($L8468,'result messages'!$H$3:$L$11,2,FALSE)))</f>
        <v/>
      </c>
      <c r="O8468" s="1" t="str">
        <f>IF(ISBLANK($C8468),"",IF(ISNA(VLOOKUP($L8468,'result messages'!$H$3:$L$11,3,FALSE)),VLOOKUP($M8468,'result messages'!$H$3:$L$11,3,FALSE),VLOOKUP($L8468,'result messages'!$H$3:$L$11,3,FALSE)))</f>
        <v/>
      </c>
      <c r="P8468" s="1" t="str">
        <f>IF(ISBLANK($C8468),"",IF(ISNA(VLOOKUP($L8468,'result messages'!$H$3:$L$11,4,FALSE)),VLOOKUP($M8468,'result messages'!$H$3:$L$11,4,FALSE),VLOOKUP($L8468,'result messages'!$H$3:$L$11,4,FALSE)))</f>
        <v/>
      </c>
      <c r="Q8468" s="1" t="str">
        <f>IF(ISBLANK($C8468),"",IF(ISNA(VLOOKUP($L8468,'result messages'!$H$3:$L$11,5,FALSE)),VLOOKUP($M8468,'result messages'!$H$3:$L$11,5,FALSE),VLOOKUP($L8468,'result messages'!$H$3:$L$11,5,FALSE)))</f>
        <v/>
      </c>
    </row>
    <row r="8469" spans="1:17">
      <c r="A8469" s="1">
        <v>8466</v>
      </c>
      <c r="B8469" s="1"/>
      <c r="C8469" s="1"/>
      <c r="D8469" s="1"/>
      <c r="E8469" s="6"/>
      <c r="F8469" s="1"/>
      <c r="G8469" s="1" t="str">
        <f>IF(ISNA(VLOOKUP($C8469,'DTEN TCAP Linkage deviceId'!$A$1:$A$20000,1,FALSE)),"No","Yes")</f>
        <v>No</v>
      </c>
      <c r="H8469" s="1" t="str">
        <f>IF(ISNA(VLOOKUP($C8469,'Provisioning Requester'!$F$3:$H$20000,2,FALSE)),"No","Yes")</f>
        <v>No</v>
      </c>
      <c r="I8469" s="1" t="str">
        <f>IF($H8469="Yes",VLOOKUP($C8469,'Provisioning Requester'!$F$3:$H$20000,3,FALSE),"-")</f>
        <v>-</v>
      </c>
      <c r="J8469" s="1" t="str">
        <f>IF(OR(D8469="SVCP", E8469="TRUE"), "No", IF(ISNA(VLOOKUP($C8469,'ProvResponder deviceId'!$A$1:$A$20000,1,FALSE)),"No","Yes"))</f>
        <v>No</v>
      </c>
      <c r="K8469" s="1" t="str">
        <f>IF($J8469="Yes",VLOOKUP($C8469,'ProvResponder deviceId'!$A$1:$C$20000,3,FALSE),"-")</f>
        <v>-</v>
      </c>
      <c r="L8469" s="1" t="str">
        <f t="shared" si="264"/>
        <v/>
      </c>
      <c r="M8469" s="1" t="str">
        <f t="shared" si="265"/>
        <v/>
      </c>
      <c r="N8469" s="1" t="str">
        <f>IF(ISBLANK($C8469),"",IF(ISNA(VLOOKUP($L8469,'result messages'!$H$3:$L$11,2,FALSE)),VLOOKUP($M8469,'result messages'!$H$3:$L$11,2,FALSE),VLOOKUP($L8469,'result messages'!$H$3:$L$11,2,FALSE)))</f>
        <v/>
      </c>
      <c r="O8469" s="1" t="str">
        <f>IF(ISBLANK($C8469),"",IF(ISNA(VLOOKUP($L8469,'result messages'!$H$3:$L$11,3,FALSE)),VLOOKUP($M8469,'result messages'!$H$3:$L$11,3,FALSE),VLOOKUP($L8469,'result messages'!$H$3:$L$11,3,FALSE)))</f>
        <v/>
      </c>
      <c r="P8469" s="1" t="str">
        <f>IF(ISBLANK($C8469),"",IF(ISNA(VLOOKUP($L8469,'result messages'!$H$3:$L$11,4,FALSE)),VLOOKUP($M8469,'result messages'!$H$3:$L$11,4,FALSE),VLOOKUP($L8469,'result messages'!$H$3:$L$11,4,FALSE)))</f>
        <v/>
      </c>
      <c r="Q8469" s="1" t="str">
        <f>IF(ISBLANK($C8469),"",IF(ISNA(VLOOKUP($L8469,'result messages'!$H$3:$L$11,5,FALSE)),VLOOKUP($M8469,'result messages'!$H$3:$L$11,5,FALSE),VLOOKUP($L8469,'result messages'!$H$3:$L$11,5,FALSE)))</f>
        <v/>
      </c>
    </row>
    <row r="8470" spans="1:17">
      <c r="A8470" s="1">
        <v>8467</v>
      </c>
      <c r="B8470" s="1"/>
      <c r="C8470" s="1"/>
      <c r="D8470" s="1"/>
      <c r="E8470" s="6"/>
      <c r="F8470" s="1"/>
      <c r="G8470" s="1" t="str">
        <f>IF(ISNA(VLOOKUP($C8470,'DTEN TCAP Linkage deviceId'!$A$1:$A$20000,1,FALSE)),"No","Yes")</f>
        <v>No</v>
      </c>
      <c r="H8470" s="1" t="str">
        <f>IF(ISNA(VLOOKUP($C8470,'Provisioning Requester'!$F$3:$H$20000,2,FALSE)),"No","Yes")</f>
        <v>No</v>
      </c>
      <c r="I8470" s="1" t="str">
        <f>IF($H8470="Yes",VLOOKUP($C8470,'Provisioning Requester'!$F$3:$H$20000,3,FALSE),"-")</f>
        <v>-</v>
      </c>
      <c r="J8470" s="1" t="str">
        <f>IF(OR(D8470="SVCP", E8470="TRUE"), "No", IF(ISNA(VLOOKUP($C8470,'ProvResponder deviceId'!$A$1:$A$20000,1,FALSE)),"No","Yes"))</f>
        <v>No</v>
      </c>
      <c r="K8470" s="1" t="str">
        <f>IF($J8470="Yes",VLOOKUP($C8470,'ProvResponder deviceId'!$A$1:$C$20000,3,FALSE),"-")</f>
        <v>-</v>
      </c>
      <c r="L8470" s="1" t="str">
        <f t="shared" si="264"/>
        <v/>
      </c>
      <c r="M8470" s="1" t="str">
        <f t="shared" si="265"/>
        <v/>
      </c>
      <c r="N8470" s="1" t="str">
        <f>IF(ISBLANK($C8470),"",IF(ISNA(VLOOKUP($L8470,'result messages'!$H$3:$L$11,2,FALSE)),VLOOKUP($M8470,'result messages'!$H$3:$L$11,2,FALSE),VLOOKUP($L8470,'result messages'!$H$3:$L$11,2,FALSE)))</f>
        <v/>
      </c>
      <c r="O8470" s="1" t="str">
        <f>IF(ISBLANK($C8470),"",IF(ISNA(VLOOKUP($L8470,'result messages'!$H$3:$L$11,3,FALSE)),VLOOKUP($M8470,'result messages'!$H$3:$L$11,3,FALSE),VLOOKUP($L8470,'result messages'!$H$3:$L$11,3,FALSE)))</f>
        <v/>
      </c>
      <c r="P8470" s="1" t="str">
        <f>IF(ISBLANK($C8470),"",IF(ISNA(VLOOKUP($L8470,'result messages'!$H$3:$L$11,4,FALSE)),VLOOKUP($M8470,'result messages'!$H$3:$L$11,4,FALSE),VLOOKUP($L8470,'result messages'!$H$3:$L$11,4,FALSE)))</f>
        <v/>
      </c>
      <c r="Q8470" s="1" t="str">
        <f>IF(ISBLANK($C8470),"",IF(ISNA(VLOOKUP($L8470,'result messages'!$H$3:$L$11,5,FALSE)),VLOOKUP($M8470,'result messages'!$H$3:$L$11,5,FALSE),VLOOKUP($L8470,'result messages'!$H$3:$L$11,5,FALSE)))</f>
        <v/>
      </c>
    </row>
    <row r="8471" spans="1:17">
      <c r="A8471" s="1">
        <v>8468</v>
      </c>
      <c r="B8471" s="1"/>
      <c r="C8471" s="1"/>
      <c r="D8471" s="1"/>
      <c r="E8471" s="6"/>
      <c r="F8471" s="1"/>
      <c r="G8471" s="1" t="str">
        <f>IF(ISNA(VLOOKUP($C8471,'DTEN TCAP Linkage deviceId'!$A$1:$A$20000,1,FALSE)),"No","Yes")</f>
        <v>No</v>
      </c>
      <c r="H8471" s="1" t="str">
        <f>IF(ISNA(VLOOKUP($C8471,'Provisioning Requester'!$F$3:$H$20000,2,FALSE)),"No","Yes")</f>
        <v>No</v>
      </c>
      <c r="I8471" s="1" t="str">
        <f>IF($H8471="Yes",VLOOKUP($C8471,'Provisioning Requester'!$F$3:$H$20000,3,FALSE),"-")</f>
        <v>-</v>
      </c>
      <c r="J8471" s="1" t="str">
        <f>IF(OR(D8471="SVCP", E8471="TRUE"), "No", IF(ISNA(VLOOKUP($C8471,'ProvResponder deviceId'!$A$1:$A$20000,1,FALSE)),"No","Yes"))</f>
        <v>No</v>
      </c>
      <c r="K8471" s="1" t="str">
        <f>IF($J8471="Yes",VLOOKUP($C8471,'ProvResponder deviceId'!$A$1:$C$20000,3,FALSE),"-")</f>
        <v>-</v>
      </c>
      <c r="L8471" s="1" t="str">
        <f t="shared" si="264"/>
        <v/>
      </c>
      <c r="M8471" s="1" t="str">
        <f t="shared" si="265"/>
        <v/>
      </c>
      <c r="N8471" s="1" t="str">
        <f>IF(ISBLANK($C8471),"",IF(ISNA(VLOOKUP($L8471,'result messages'!$H$3:$L$11,2,FALSE)),VLOOKUP($M8471,'result messages'!$H$3:$L$11,2,FALSE),VLOOKUP($L8471,'result messages'!$H$3:$L$11,2,FALSE)))</f>
        <v/>
      </c>
      <c r="O8471" s="1" t="str">
        <f>IF(ISBLANK($C8471),"",IF(ISNA(VLOOKUP($L8471,'result messages'!$H$3:$L$11,3,FALSE)),VLOOKUP($M8471,'result messages'!$H$3:$L$11,3,FALSE),VLOOKUP($L8471,'result messages'!$H$3:$L$11,3,FALSE)))</f>
        <v/>
      </c>
      <c r="P8471" s="1" t="str">
        <f>IF(ISBLANK($C8471),"",IF(ISNA(VLOOKUP($L8471,'result messages'!$H$3:$L$11,4,FALSE)),VLOOKUP($M8471,'result messages'!$H$3:$L$11,4,FALSE),VLOOKUP($L8471,'result messages'!$H$3:$L$11,4,FALSE)))</f>
        <v/>
      </c>
      <c r="Q8471" s="1" t="str">
        <f>IF(ISBLANK($C8471),"",IF(ISNA(VLOOKUP($L8471,'result messages'!$H$3:$L$11,5,FALSE)),VLOOKUP($M8471,'result messages'!$H$3:$L$11,5,FALSE),VLOOKUP($L8471,'result messages'!$H$3:$L$11,5,FALSE)))</f>
        <v/>
      </c>
    </row>
    <row r="8472" spans="1:17">
      <c r="A8472" s="1">
        <v>8469</v>
      </c>
      <c r="B8472" s="1"/>
      <c r="C8472" s="1"/>
      <c r="D8472" s="1"/>
      <c r="E8472" s="6"/>
      <c r="F8472" s="1"/>
      <c r="G8472" s="1" t="str">
        <f>IF(ISNA(VLOOKUP($C8472,'DTEN TCAP Linkage deviceId'!$A$1:$A$20000,1,FALSE)),"No","Yes")</f>
        <v>No</v>
      </c>
      <c r="H8472" s="1" t="str">
        <f>IF(ISNA(VLOOKUP($C8472,'Provisioning Requester'!$F$3:$H$20000,2,FALSE)),"No","Yes")</f>
        <v>No</v>
      </c>
      <c r="I8472" s="1" t="str">
        <f>IF($H8472="Yes",VLOOKUP($C8472,'Provisioning Requester'!$F$3:$H$20000,3,FALSE),"-")</f>
        <v>-</v>
      </c>
      <c r="J8472" s="1" t="str">
        <f>IF(OR(D8472="SVCP", E8472="TRUE"), "No", IF(ISNA(VLOOKUP($C8472,'ProvResponder deviceId'!$A$1:$A$20000,1,FALSE)),"No","Yes"))</f>
        <v>No</v>
      </c>
      <c r="K8472" s="1" t="str">
        <f>IF($J8472="Yes",VLOOKUP($C8472,'ProvResponder deviceId'!$A$1:$C$20000,3,FALSE),"-")</f>
        <v>-</v>
      </c>
      <c r="L8472" s="1" t="str">
        <f t="shared" si="264"/>
        <v/>
      </c>
      <c r="M8472" s="1" t="str">
        <f t="shared" si="265"/>
        <v/>
      </c>
      <c r="N8472" s="1" t="str">
        <f>IF(ISBLANK($C8472),"",IF(ISNA(VLOOKUP($L8472,'result messages'!$H$3:$L$11,2,FALSE)),VLOOKUP($M8472,'result messages'!$H$3:$L$11,2,FALSE),VLOOKUP($L8472,'result messages'!$H$3:$L$11,2,FALSE)))</f>
        <v/>
      </c>
      <c r="O8472" s="1" t="str">
        <f>IF(ISBLANK($C8472),"",IF(ISNA(VLOOKUP($L8472,'result messages'!$H$3:$L$11,3,FALSE)),VLOOKUP($M8472,'result messages'!$H$3:$L$11,3,FALSE),VLOOKUP($L8472,'result messages'!$H$3:$L$11,3,FALSE)))</f>
        <v/>
      </c>
      <c r="P8472" s="1" t="str">
        <f>IF(ISBLANK($C8472),"",IF(ISNA(VLOOKUP($L8472,'result messages'!$H$3:$L$11,4,FALSE)),VLOOKUP($M8472,'result messages'!$H$3:$L$11,4,FALSE),VLOOKUP($L8472,'result messages'!$H$3:$L$11,4,FALSE)))</f>
        <v/>
      </c>
      <c r="Q8472" s="1" t="str">
        <f>IF(ISBLANK($C8472),"",IF(ISNA(VLOOKUP($L8472,'result messages'!$H$3:$L$11,5,FALSE)),VLOOKUP($M8472,'result messages'!$H$3:$L$11,5,FALSE),VLOOKUP($L8472,'result messages'!$H$3:$L$11,5,FALSE)))</f>
        <v/>
      </c>
    </row>
    <row r="8473" spans="1:17">
      <c r="A8473" s="1">
        <v>8470</v>
      </c>
      <c r="B8473" s="1"/>
      <c r="C8473" s="1"/>
      <c r="D8473" s="1"/>
      <c r="E8473" s="6"/>
      <c r="F8473" s="1"/>
      <c r="G8473" s="1" t="str">
        <f>IF(ISNA(VLOOKUP($C8473,'DTEN TCAP Linkage deviceId'!$A$1:$A$20000,1,FALSE)),"No","Yes")</f>
        <v>No</v>
      </c>
      <c r="H8473" s="1" t="str">
        <f>IF(ISNA(VLOOKUP($C8473,'Provisioning Requester'!$F$3:$H$20000,2,FALSE)),"No","Yes")</f>
        <v>No</v>
      </c>
      <c r="I8473" s="1" t="str">
        <f>IF($H8473="Yes",VLOOKUP($C8473,'Provisioning Requester'!$F$3:$H$20000,3,FALSE),"-")</f>
        <v>-</v>
      </c>
      <c r="J8473" s="1" t="str">
        <f>IF(OR(D8473="SVCP", E8473="TRUE"), "No", IF(ISNA(VLOOKUP($C8473,'ProvResponder deviceId'!$A$1:$A$20000,1,FALSE)),"No","Yes"))</f>
        <v>No</v>
      </c>
      <c r="K8473" s="1" t="str">
        <f>IF($J8473="Yes",VLOOKUP($C8473,'ProvResponder deviceId'!$A$1:$C$20000,3,FALSE),"-")</f>
        <v>-</v>
      </c>
      <c r="L8473" s="1" t="str">
        <f t="shared" si="264"/>
        <v/>
      </c>
      <c r="M8473" s="1" t="str">
        <f t="shared" si="265"/>
        <v/>
      </c>
      <c r="N8473" s="1" t="str">
        <f>IF(ISBLANK($C8473),"",IF(ISNA(VLOOKUP($L8473,'result messages'!$H$3:$L$11,2,FALSE)),VLOOKUP($M8473,'result messages'!$H$3:$L$11,2,FALSE),VLOOKUP($L8473,'result messages'!$H$3:$L$11,2,FALSE)))</f>
        <v/>
      </c>
      <c r="O8473" s="1" t="str">
        <f>IF(ISBLANK($C8473),"",IF(ISNA(VLOOKUP($L8473,'result messages'!$H$3:$L$11,3,FALSE)),VLOOKUP($M8473,'result messages'!$H$3:$L$11,3,FALSE),VLOOKUP($L8473,'result messages'!$H$3:$L$11,3,FALSE)))</f>
        <v/>
      </c>
      <c r="P8473" s="1" t="str">
        <f>IF(ISBLANK($C8473),"",IF(ISNA(VLOOKUP($L8473,'result messages'!$H$3:$L$11,4,FALSE)),VLOOKUP($M8473,'result messages'!$H$3:$L$11,4,FALSE),VLOOKUP($L8473,'result messages'!$H$3:$L$11,4,FALSE)))</f>
        <v/>
      </c>
      <c r="Q8473" s="1" t="str">
        <f>IF(ISBLANK($C8473),"",IF(ISNA(VLOOKUP($L8473,'result messages'!$H$3:$L$11,5,FALSE)),VLOOKUP($M8473,'result messages'!$H$3:$L$11,5,FALSE),VLOOKUP($L8473,'result messages'!$H$3:$L$11,5,FALSE)))</f>
        <v/>
      </c>
    </row>
    <row r="8474" spans="1:17">
      <c r="A8474" s="1">
        <v>8471</v>
      </c>
      <c r="B8474" s="1"/>
      <c r="C8474" s="1"/>
      <c r="D8474" s="1"/>
      <c r="E8474" s="6"/>
      <c r="F8474" s="1"/>
      <c r="G8474" s="1" t="str">
        <f>IF(ISNA(VLOOKUP($C8474,'DTEN TCAP Linkage deviceId'!$A$1:$A$20000,1,FALSE)),"No","Yes")</f>
        <v>No</v>
      </c>
      <c r="H8474" s="1" t="str">
        <f>IF(ISNA(VLOOKUP($C8474,'Provisioning Requester'!$F$3:$H$20000,2,FALSE)),"No","Yes")</f>
        <v>No</v>
      </c>
      <c r="I8474" s="1" t="str">
        <f>IF($H8474="Yes",VLOOKUP($C8474,'Provisioning Requester'!$F$3:$H$20000,3,FALSE),"-")</f>
        <v>-</v>
      </c>
      <c r="J8474" s="1" t="str">
        <f>IF(OR(D8474="SVCP", E8474="TRUE"), "No", IF(ISNA(VLOOKUP($C8474,'ProvResponder deviceId'!$A$1:$A$20000,1,FALSE)),"No","Yes"))</f>
        <v>No</v>
      </c>
      <c r="K8474" s="1" t="str">
        <f>IF($J8474="Yes",VLOOKUP($C8474,'ProvResponder deviceId'!$A$1:$C$20000,3,FALSE),"-")</f>
        <v>-</v>
      </c>
      <c r="L8474" s="1" t="str">
        <f t="shared" si="264"/>
        <v/>
      </c>
      <c r="M8474" s="1" t="str">
        <f t="shared" si="265"/>
        <v/>
      </c>
      <c r="N8474" s="1" t="str">
        <f>IF(ISBLANK($C8474),"",IF(ISNA(VLOOKUP($L8474,'result messages'!$H$3:$L$11,2,FALSE)),VLOOKUP($M8474,'result messages'!$H$3:$L$11,2,FALSE),VLOOKUP($L8474,'result messages'!$H$3:$L$11,2,FALSE)))</f>
        <v/>
      </c>
      <c r="O8474" s="1" t="str">
        <f>IF(ISBLANK($C8474),"",IF(ISNA(VLOOKUP($L8474,'result messages'!$H$3:$L$11,3,FALSE)),VLOOKUP($M8474,'result messages'!$H$3:$L$11,3,FALSE),VLOOKUP($L8474,'result messages'!$H$3:$L$11,3,FALSE)))</f>
        <v/>
      </c>
      <c r="P8474" s="1" t="str">
        <f>IF(ISBLANK($C8474),"",IF(ISNA(VLOOKUP($L8474,'result messages'!$H$3:$L$11,4,FALSE)),VLOOKUP($M8474,'result messages'!$H$3:$L$11,4,FALSE),VLOOKUP($L8474,'result messages'!$H$3:$L$11,4,FALSE)))</f>
        <v/>
      </c>
      <c r="Q8474" s="1" t="str">
        <f>IF(ISBLANK($C8474),"",IF(ISNA(VLOOKUP($L8474,'result messages'!$H$3:$L$11,5,FALSE)),VLOOKUP($M8474,'result messages'!$H$3:$L$11,5,FALSE),VLOOKUP($L8474,'result messages'!$H$3:$L$11,5,FALSE)))</f>
        <v/>
      </c>
    </row>
    <row r="8475" spans="1:17">
      <c r="A8475" s="1">
        <v>8472</v>
      </c>
      <c r="B8475" s="1"/>
      <c r="C8475" s="1"/>
      <c r="D8475" s="1"/>
      <c r="E8475" s="6"/>
      <c r="F8475" s="1"/>
      <c r="G8475" s="1" t="str">
        <f>IF(ISNA(VLOOKUP($C8475,'DTEN TCAP Linkage deviceId'!$A$1:$A$20000,1,FALSE)),"No","Yes")</f>
        <v>No</v>
      </c>
      <c r="H8475" s="1" t="str">
        <f>IF(ISNA(VLOOKUP($C8475,'Provisioning Requester'!$F$3:$H$20000,2,FALSE)),"No","Yes")</f>
        <v>No</v>
      </c>
      <c r="I8475" s="1" t="str">
        <f>IF($H8475="Yes",VLOOKUP($C8475,'Provisioning Requester'!$F$3:$H$20000,3,FALSE),"-")</f>
        <v>-</v>
      </c>
      <c r="J8475" s="1" t="str">
        <f>IF(OR(D8475="SVCP", E8475="TRUE"), "No", IF(ISNA(VLOOKUP($C8475,'ProvResponder deviceId'!$A$1:$A$20000,1,FALSE)),"No","Yes"))</f>
        <v>No</v>
      </c>
      <c r="K8475" s="1" t="str">
        <f>IF($J8475="Yes",VLOOKUP($C8475,'ProvResponder deviceId'!$A$1:$C$20000,3,FALSE),"-")</f>
        <v>-</v>
      </c>
      <c r="L8475" s="1" t="str">
        <f t="shared" si="264"/>
        <v/>
      </c>
      <c r="M8475" s="1" t="str">
        <f t="shared" si="265"/>
        <v/>
      </c>
      <c r="N8475" s="1" t="str">
        <f>IF(ISBLANK($C8475),"",IF(ISNA(VLOOKUP($L8475,'result messages'!$H$3:$L$11,2,FALSE)),VLOOKUP($M8475,'result messages'!$H$3:$L$11,2,FALSE),VLOOKUP($L8475,'result messages'!$H$3:$L$11,2,FALSE)))</f>
        <v/>
      </c>
      <c r="O8475" s="1" t="str">
        <f>IF(ISBLANK($C8475),"",IF(ISNA(VLOOKUP($L8475,'result messages'!$H$3:$L$11,3,FALSE)),VLOOKUP($M8475,'result messages'!$H$3:$L$11,3,FALSE),VLOOKUP($L8475,'result messages'!$H$3:$L$11,3,FALSE)))</f>
        <v/>
      </c>
      <c r="P8475" s="1" t="str">
        <f>IF(ISBLANK($C8475),"",IF(ISNA(VLOOKUP($L8475,'result messages'!$H$3:$L$11,4,FALSE)),VLOOKUP($M8475,'result messages'!$H$3:$L$11,4,FALSE),VLOOKUP($L8475,'result messages'!$H$3:$L$11,4,FALSE)))</f>
        <v/>
      </c>
      <c r="Q8475" s="1" t="str">
        <f>IF(ISBLANK($C8475),"",IF(ISNA(VLOOKUP($L8475,'result messages'!$H$3:$L$11,5,FALSE)),VLOOKUP($M8475,'result messages'!$H$3:$L$11,5,FALSE),VLOOKUP($L8475,'result messages'!$H$3:$L$11,5,FALSE)))</f>
        <v/>
      </c>
    </row>
    <row r="8476" spans="1:17">
      <c r="A8476" s="1">
        <v>8473</v>
      </c>
      <c r="B8476" s="1"/>
      <c r="C8476" s="1"/>
      <c r="D8476" s="1"/>
      <c r="E8476" s="6"/>
      <c r="F8476" s="1"/>
      <c r="G8476" s="1" t="str">
        <f>IF(ISNA(VLOOKUP($C8476,'DTEN TCAP Linkage deviceId'!$A$1:$A$20000,1,FALSE)),"No","Yes")</f>
        <v>No</v>
      </c>
      <c r="H8476" s="1" t="str">
        <f>IF(ISNA(VLOOKUP($C8476,'Provisioning Requester'!$F$3:$H$20000,2,FALSE)),"No","Yes")</f>
        <v>No</v>
      </c>
      <c r="I8476" s="1" t="str">
        <f>IF($H8476="Yes",VLOOKUP($C8476,'Provisioning Requester'!$F$3:$H$20000,3,FALSE),"-")</f>
        <v>-</v>
      </c>
      <c r="J8476" s="1" t="str">
        <f>IF(OR(D8476="SVCP", E8476="TRUE"), "No", IF(ISNA(VLOOKUP($C8476,'ProvResponder deviceId'!$A$1:$A$20000,1,FALSE)),"No","Yes"))</f>
        <v>No</v>
      </c>
      <c r="K8476" s="1" t="str">
        <f>IF($J8476="Yes",VLOOKUP($C8476,'ProvResponder deviceId'!$A$1:$C$20000,3,FALSE),"-")</f>
        <v>-</v>
      </c>
      <c r="L8476" s="1" t="str">
        <f t="shared" si="264"/>
        <v/>
      </c>
      <c r="M8476" s="1" t="str">
        <f t="shared" si="265"/>
        <v/>
      </c>
      <c r="N8476" s="1" t="str">
        <f>IF(ISBLANK($C8476),"",IF(ISNA(VLOOKUP($L8476,'result messages'!$H$3:$L$11,2,FALSE)),VLOOKUP($M8476,'result messages'!$H$3:$L$11,2,FALSE),VLOOKUP($L8476,'result messages'!$H$3:$L$11,2,FALSE)))</f>
        <v/>
      </c>
      <c r="O8476" s="1" t="str">
        <f>IF(ISBLANK($C8476),"",IF(ISNA(VLOOKUP($L8476,'result messages'!$H$3:$L$11,3,FALSE)),VLOOKUP($M8476,'result messages'!$H$3:$L$11,3,FALSE),VLOOKUP($L8476,'result messages'!$H$3:$L$11,3,FALSE)))</f>
        <v/>
      </c>
      <c r="P8476" s="1" t="str">
        <f>IF(ISBLANK($C8476),"",IF(ISNA(VLOOKUP($L8476,'result messages'!$H$3:$L$11,4,FALSE)),VLOOKUP($M8476,'result messages'!$H$3:$L$11,4,FALSE),VLOOKUP($L8476,'result messages'!$H$3:$L$11,4,FALSE)))</f>
        <v/>
      </c>
      <c r="Q8476" s="1" t="str">
        <f>IF(ISBLANK($C8476),"",IF(ISNA(VLOOKUP($L8476,'result messages'!$H$3:$L$11,5,FALSE)),VLOOKUP($M8476,'result messages'!$H$3:$L$11,5,FALSE),VLOOKUP($L8476,'result messages'!$H$3:$L$11,5,FALSE)))</f>
        <v/>
      </c>
    </row>
    <row r="8477" spans="1:17">
      <c r="A8477" s="1">
        <v>8474</v>
      </c>
      <c r="B8477" s="1"/>
      <c r="C8477" s="1"/>
      <c r="D8477" s="1"/>
      <c r="E8477" s="6"/>
      <c r="F8477" s="1"/>
      <c r="G8477" s="1" t="str">
        <f>IF(ISNA(VLOOKUP($C8477,'DTEN TCAP Linkage deviceId'!$A$1:$A$20000,1,FALSE)),"No","Yes")</f>
        <v>No</v>
      </c>
      <c r="H8477" s="1" t="str">
        <f>IF(ISNA(VLOOKUP($C8477,'Provisioning Requester'!$F$3:$H$20000,2,FALSE)),"No","Yes")</f>
        <v>No</v>
      </c>
      <c r="I8477" s="1" t="str">
        <f>IF($H8477="Yes",VLOOKUP($C8477,'Provisioning Requester'!$F$3:$H$20000,3,FALSE),"-")</f>
        <v>-</v>
      </c>
      <c r="J8477" s="1" t="str">
        <f>IF(OR(D8477="SVCP", E8477="TRUE"), "No", IF(ISNA(VLOOKUP($C8477,'ProvResponder deviceId'!$A$1:$A$20000,1,FALSE)),"No","Yes"))</f>
        <v>No</v>
      </c>
      <c r="K8477" s="1" t="str">
        <f>IF($J8477="Yes",VLOOKUP($C8477,'ProvResponder deviceId'!$A$1:$C$20000,3,FALSE),"-")</f>
        <v>-</v>
      </c>
      <c r="L8477" s="1" t="str">
        <f t="shared" si="264"/>
        <v/>
      </c>
      <c r="M8477" s="1" t="str">
        <f t="shared" si="265"/>
        <v/>
      </c>
      <c r="N8477" s="1" t="str">
        <f>IF(ISBLANK($C8477),"",IF(ISNA(VLOOKUP($L8477,'result messages'!$H$3:$L$11,2,FALSE)),VLOOKUP($M8477,'result messages'!$H$3:$L$11,2,FALSE),VLOOKUP($L8477,'result messages'!$H$3:$L$11,2,FALSE)))</f>
        <v/>
      </c>
      <c r="O8477" s="1" t="str">
        <f>IF(ISBLANK($C8477),"",IF(ISNA(VLOOKUP($L8477,'result messages'!$H$3:$L$11,3,FALSE)),VLOOKUP($M8477,'result messages'!$H$3:$L$11,3,FALSE),VLOOKUP($L8477,'result messages'!$H$3:$L$11,3,FALSE)))</f>
        <v/>
      </c>
      <c r="P8477" s="1" t="str">
        <f>IF(ISBLANK($C8477),"",IF(ISNA(VLOOKUP($L8477,'result messages'!$H$3:$L$11,4,FALSE)),VLOOKUP($M8477,'result messages'!$H$3:$L$11,4,FALSE),VLOOKUP($L8477,'result messages'!$H$3:$L$11,4,FALSE)))</f>
        <v/>
      </c>
      <c r="Q8477" s="1" t="str">
        <f>IF(ISBLANK($C8477),"",IF(ISNA(VLOOKUP($L8477,'result messages'!$H$3:$L$11,5,FALSE)),VLOOKUP($M8477,'result messages'!$H$3:$L$11,5,FALSE),VLOOKUP($L8477,'result messages'!$H$3:$L$11,5,FALSE)))</f>
        <v/>
      </c>
    </row>
    <row r="8478" spans="1:17">
      <c r="A8478" s="1">
        <v>8475</v>
      </c>
      <c r="B8478" s="1"/>
      <c r="C8478" s="1"/>
      <c r="D8478" s="1"/>
      <c r="E8478" s="6"/>
      <c r="F8478" s="1"/>
      <c r="G8478" s="1" t="str">
        <f>IF(ISNA(VLOOKUP($C8478,'DTEN TCAP Linkage deviceId'!$A$1:$A$20000,1,FALSE)),"No","Yes")</f>
        <v>No</v>
      </c>
      <c r="H8478" s="1" t="str">
        <f>IF(ISNA(VLOOKUP($C8478,'Provisioning Requester'!$F$3:$H$20000,2,FALSE)),"No","Yes")</f>
        <v>No</v>
      </c>
      <c r="I8478" s="1" t="str">
        <f>IF($H8478="Yes",VLOOKUP($C8478,'Provisioning Requester'!$F$3:$H$20000,3,FALSE),"-")</f>
        <v>-</v>
      </c>
      <c r="J8478" s="1" t="str">
        <f>IF(OR(D8478="SVCP", E8478="TRUE"), "No", IF(ISNA(VLOOKUP($C8478,'ProvResponder deviceId'!$A$1:$A$20000,1,FALSE)),"No","Yes"))</f>
        <v>No</v>
      </c>
      <c r="K8478" s="1" t="str">
        <f>IF($J8478="Yes",VLOOKUP($C8478,'ProvResponder deviceId'!$A$1:$C$20000,3,FALSE),"-")</f>
        <v>-</v>
      </c>
      <c r="L8478" s="1" t="str">
        <f t="shared" si="264"/>
        <v/>
      </c>
      <c r="M8478" s="1" t="str">
        <f t="shared" si="265"/>
        <v/>
      </c>
      <c r="N8478" s="1" t="str">
        <f>IF(ISBLANK($C8478),"",IF(ISNA(VLOOKUP($L8478,'result messages'!$H$3:$L$11,2,FALSE)),VLOOKUP($M8478,'result messages'!$H$3:$L$11,2,FALSE),VLOOKUP($L8478,'result messages'!$H$3:$L$11,2,FALSE)))</f>
        <v/>
      </c>
      <c r="O8478" s="1" t="str">
        <f>IF(ISBLANK($C8478),"",IF(ISNA(VLOOKUP($L8478,'result messages'!$H$3:$L$11,3,FALSE)),VLOOKUP($M8478,'result messages'!$H$3:$L$11,3,FALSE),VLOOKUP($L8478,'result messages'!$H$3:$L$11,3,FALSE)))</f>
        <v/>
      </c>
      <c r="P8478" s="1" t="str">
        <f>IF(ISBLANK($C8478),"",IF(ISNA(VLOOKUP($L8478,'result messages'!$H$3:$L$11,4,FALSE)),VLOOKUP($M8478,'result messages'!$H$3:$L$11,4,FALSE),VLOOKUP($L8478,'result messages'!$H$3:$L$11,4,FALSE)))</f>
        <v/>
      </c>
      <c r="Q8478" s="1" t="str">
        <f>IF(ISBLANK($C8478),"",IF(ISNA(VLOOKUP($L8478,'result messages'!$H$3:$L$11,5,FALSE)),VLOOKUP($M8478,'result messages'!$H$3:$L$11,5,FALSE),VLOOKUP($L8478,'result messages'!$H$3:$L$11,5,FALSE)))</f>
        <v/>
      </c>
    </row>
    <row r="8479" spans="1:17">
      <c r="A8479" s="1">
        <v>8476</v>
      </c>
      <c r="B8479" s="1"/>
      <c r="C8479" s="1"/>
      <c r="D8479" s="1"/>
      <c r="E8479" s="6"/>
      <c r="F8479" s="1"/>
      <c r="G8479" s="1" t="str">
        <f>IF(ISNA(VLOOKUP($C8479,'DTEN TCAP Linkage deviceId'!$A$1:$A$20000,1,FALSE)),"No","Yes")</f>
        <v>No</v>
      </c>
      <c r="H8479" s="1" t="str">
        <f>IF(ISNA(VLOOKUP($C8479,'Provisioning Requester'!$F$3:$H$20000,2,FALSE)),"No","Yes")</f>
        <v>No</v>
      </c>
      <c r="I8479" s="1" t="str">
        <f>IF($H8479="Yes",VLOOKUP($C8479,'Provisioning Requester'!$F$3:$H$20000,3,FALSE),"-")</f>
        <v>-</v>
      </c>
      <c r="J8479" s="1" t="str">
        <f>IF(OR(D8479="SVCP", E8479="TRUE"), "No", IF(ISNA(VLOOKUP($C8479,'ProvResponder deviceId'!$A$1:$A$20000,1,FALSE)),"No","Yes"))</f>
        <v>No</v>
      </c>
      <c r="K8479" s="1" t="str">
        <f>IF($J8479="Yes",VLOOKUP($C8479,'ProvResponder deviceId'!$A$1:$C$20000,3,FALSE),"-")</f>
        <v>-</v>
      </c>
      <c r="L8479" s="1" t="str">
        <f t="shared" si="264"/>
        <v/>
      </c>
      <c r="M8479" s="1" t="str">
        <f t="shared" si="265"/>
        <v/>
      </c>
      <c r="N8479" s="1" t="str">
        <f>IF(ISBLANK($C8479),"",IF(ISNA(VLOOKUP($L8479,'result messages'!$H$3:$L$11,2,FALSE)),VLOOKUP($M8479,'result messages'!$H$3:$L$11,2,FALSE),VLOOKUP($L8479,'result messages'!$H$3:$L$11,2,FALSE)))</f>
        <v/>
      </c>
      <c r="O8479" s="1" t="str">
        <f>IF(ISBLANK($C8479),"",IF(ISNA(VLOOKUP($L8479,'result messages'!$H$3:$L$11,3,FALSE)),VLOOKUP($M8479,'result messages'!$H$3:$L$11,3,FALSE),VLOOKUP($L8479,'result messages'!$H$3:$L$11,3,FALSE)))</f>
        <v/>
      </c>
      <c r="P8479" s="1" t="str">
        <f>IF(ISBLANK($C8479),"",IF(ISNA(VLOOKUP($L8479,'result messages'!$H$3:$L$11,4,FALSE)),VLOOKUP($M8479,'result messages'!$H$3:$L$11,4,FALSE),VLOOKUP($L8479,'result messages'!$H$3:$L$11,4,FALSE)))</f>
        <v/>
      </c>
      <c r="Q8479" s="1" t="str">
        <f>IF(ISBLANK($C8479),"",IF(ISNA(VLOOKUP($L8479,'result messages'!$H$3:$L$11,5,FALSE)),VLOOKUP($M8479,'result messages'!$H$3:$L$11,5,FALSE),VLOOKUP($L8479,'result messages'!$H$3:$L$11,5,FALSE)))</f>
        <v/>
      </c>
    </row>
    <row r="8480" spans="1:17">
      <c r="A8480" s="1">
        <v>8477</v>
      </c>
      <c r="B8480" s="1"/>
      <c r="C8480" s="1"/>
      <c r="D8480" s="1"/>
      <c r="E8480" s="6"/>
      <c r="F8480" s="1"/>
      <c r="G8480" s="1" t="str">
        <f>IF(ISNA(VLOOKUP($C8480,'DTEN TCAP Linkage deviceId'!$A$1:$A$20000,1,FALSE)),"No","Yes")</f>
        <v>No</v>
      </c>
      <c r="H8480" s="1" t="str">
        <f>IF(ISNA(VLOOKUP($C8480,'Provisioning Requester'!$F$3:$H$20000,2,FALSE)),"No","Yes")</f>
        <v>No</v>
      </c>
      <c r="I8480" s="1" t="str">
        <f>IF($H8480="Yes",VLOOKUP($C8480,'Provisioning Requester'!$F$3:$H$20000,3,FALSE),"-")</f>
        <v>-</v>
      </c>
      <c r="J8480" s="1" t="str">
        <f>IF(OR(D8480="SVCP", E8480="TRUE"), "No", IF(ISNA(VLOOKUP($C8480,'ProvResponder deviceId'!$A$1:$A$20000,1,FALSE)),"No","Yes"))</f>
        <v>No</v>
      </c>
      <c r="K8480" s="1" t="str">
        <f>IF($J8480="Yes",VLOOKUP($C8480,'ProvResponder deviceId'!$A$1:$C$20000,3,FALSE),"-")</f>
        <v>-</v>
      </c>
      <c r="L8480" s="1" t="str">
        <f t="shared" si="264"/>
        <v/>
      </c>
      <c r="M8480" s="1" t="str">
        <f t="shared" si="265"/>
        <v/>
      </c>
      <c r="N8480" s="1" t="str">
        <f>IF(ISBLANK($C8480),"",IF(ISNA(VLOOKUP($L8480,'result messages'!$H$3:$L$11,2,FALSE)),VLOOKUP($M8480,'result messages'!$H$3:$L$11,2,FALSE),VLOOKUP($L8480,'result messages'!$H$3:$L$11,2,FALSE)))</f>
        <v/>
      </c>
      <c r="O8480" s="1" t="str">
        <f>IF(ISBLANK($C8480),"",IF(ISNA(VLOOKUP($L8480,'result messages'!$H$3:$L$11,3,FALSE)),VLOOKUP($M8480,'result messages'!$H$3:$L$11,3,FALSE),VLOOKUP($L8480,'result messages'!$H$3:$L$11,3,FALSE)))</f>
        <v/>
      </c>
      <c r="P8480" s="1" t="str">
        <f>IF(ISBLANK($C8480),"",IF(ISNA(VLOOKUP($L8480,'result messages'!$H$3:$L$11,4,FALSE)),VLOOKUP($M8480,'result messages'!$H$3:$L$11,4,FALSE),VLOOKUP($L8480,'result messages'!$H$3:$L$11,4,FALSE)))</f>
        <v/>
      </c>
      <c r="Q8480" s="1" t="str">
        <f>IF(ISBLANK($C8480),"",IF(ISNA(VLOOKUP($L8480,'result messages'!$H$3:$L$11,5,FALSE)),VLOOKUP($M8480,'result messages'!$H$3:$L$11,5,FALSE),VLOOKUP($L8480,'result messages'!$H$3:$L$11,5,FALSE)))</f>
        <v/>
      </c>
    </row>
    <row r="8481" spans="1:17">
      <c r="A8481" s="1">
        <v>8478</v>
      </c>
      <c r="B8481" s="1"/>
      <c r="C8481" s="1"/>
      <c r="D8481" s="1"/>
      <c r="E8481" s="6"/>
      <c r="F8481" s="1"/>
      <c r="G8481" s="1" t="str">
        <f>IF(ISNA(VLOOKUP($C8481,'DTEN TCAP Linkage deviceId'!$A$1:$A$20000,1,FALSE)),"No","Yes")</f>
        <v>No</v>
      </c>
      <c r="H8481" s="1" t="str">
        <f>IF(ISNA(VLOOKUP($C8481,'Provisioning Requester'!$F$3:$H$20000,2,FALSE)),"No","Yes")</f>
        <v>No</v>
      </c>
      <c r="I8481" s="1" t="str">
        <f>IF($H8481="Yes",VLOOKUP($C8481,'Provisioning Requester'!$F$3:$H$20000,3,FALSE),"-")</f>
        <v>-</v>
      </c>
      <c r="J8481" s="1" t="str">
        <f>IF(OR(D8481="SVCP", E8481="TRUE"), "No", IF(ISNA(VLOOKUP($C8481,'ProvResponder deviceId'!$A$1:$A$20000,1,FALSE)),"No","Yes"))</f>
        <v>No</v>
      </c>
      <c r="K8481" s="1" t="str">
        <f>IF($J8481="Yes",VLOOKUP($C8481,'ProvResponder deviceId'!$A$1:$C$20000,3,FALSE),"-")</f>
        <v>-</v>
      </c>
      <c r="L8481" s="1" t="str">
        <f t="shared" si="264"/>
        <v/>
      </c>
      <c r="M8481" s="1" t="str">
        <f t="shared" si="265"/>
        <v/>
      </c>
      <c r="N8481" s="1" t="str">
        <f>IF(ISBLANK($C8481),"",IF(ISNA(VLOOKUP($L8481,'result messages'!$H$3:$L$11,2,FALSE)),VLOOKUP($M8481,'result messages'!$H$3:$L$11,2,FALSE),VLOOKUP($L8481,'result messages'!$H$3:$L$11,2,FALSE)))</f>
        <v/>
      </c>
      <c r="O8481" s="1" t="str">
        <f>IF(ISBLANK($C8481),"",IF(ISNA(VLOOKUP($L8481,'result messages'!$H$3:$L$11,3,FALSE)),VLOOKUP($M8481,'result messages'!$H$3:$L$11,3,FALSE),VLOOKUP($L8481,'result messages'!$H$3:$L$11,3,FALSE)))</f>
        <v/>
      </c>
      <c r="P8481" s="1" t="str">
        <f>IF(ISBLANK($C8481),"",IF(ISNA(VLOOKUP($L8481,'result messages'!$H$3:$L$11,4,FALSE)),VLOOKUP($M8481,'result messages'!$H$3:$L$11,4,FALSE),VLOOKUP($L8481,'result messages'!$H$3:$L$11,4,FALSE)))</f>
        <v/>
      </c>
      <c r="Q8481" s="1" t="str">
        <f>IF(ISBLANK($C8481),"",IF(ISNA(VLOOKUP($L8481,'result messages'!$H$3:$L$11,5,FALSE)),VLOOKUP($M8481,'result messages'!$H$3:$L$11,5,FALSE),VLOOKUP($L8481,'result messages'!$H$3:$L$11,5,FALSE)))</f>
        <v/>
      </c>
    </row>
    <row r="8482" spans="1:17">
      <c r="A8482" s="1">
        <v>8479</v>
      </c>
      <c r="B8482" s="1"/>
      <c r="C8482" s="1"/>
      <c r="D8482" s="1"/>
      <c r="E8482" s="6"/>
      <c r="F8482" s="1"/>
      <c r="G8482" s="1" t="str">
        <f>IF(ISNA(VLOOKUP($C8482,'DTEN TCAP Linkage deviceId'!$A$1:$A$20000,1,FALSE)),"No","Yes")</f>
        <v>No</v>
      </c>
      <c r="H8482" s="1" t="str">
        <f>IF(ISNA(VLOOKUP($C8482,'Provisioning Requester'!$F$3:$H$20000,2,FALSE)),"No","Yes")</f>
        <v>No</v>
      </c>
      <c r="I8482" s="1" t="str">
        <f>IF($H8482="Yes",VLOOKUP($C8482,'Provisioning Requester'!$F$3:$H$20000,3,FALSE),"-")</f>
        <v>-</v>
      </c>
      <c r="J8482" s="1" t="str">
        <f>IF(OR(D8482="SVCP", E8482="TRUE"), "No", IF(ISNA(VLOOKUP($C8482,'ProvResponder deviceId'!$A$1:$A$20000,1,FALSE)),"No","Yes"))</f>
        <v>No</v>
      </c>
      <c r="K8482" s="1" t="str">
        <f>IF($J8482="Yes",VLOOKUP($C8482,'ProvResponder deviceId'!$A$1:$C$20000,3,FALSE),"-")</f>
        <v>-</v>
      </c>
      <c r="L8482" s="1" t="str">
        <f t="shared" si="264"/>
        <v/>
      </c>
      <c r="M8482" s="1" t="str">
        <f t="shared" si="265"/>
        <v/>
      </c>
      <c r="N8482" s="1" t="str">
        <f>IF(ISBLANK($C8482),"",IF(ISNA(VLOOKUP($L8482,'result messages'!$H$3:$L$11,2,FALSE)),VLOOKUP($M8482,'result messages'!$H$3:$L$11,2,FALSE),VLOOKUP($L8482,'result messages'!$H$3:$L$11,2,FALSE)))</f>
        <v/>
      </c>
      <c r="O8482" s="1" t="str">
        <f>IF(ISBLANK($C8482),"",IF(ISNA(VLOOKUP($L8482,'result messages'!$H$3:$L$11,3,FALSE)),VLOOKUP($M8482,'result messages'!$H$3:$L$11,3,FALSE),VLOOKUP($L8482,'result messages'!$H$3:$L$11,3,FALSE)))</f>
        <v/>
      </c>
      <c r="P8482" s="1" t="str">
        <f>IF(ISBLANK($C8482),"",IF(ISNA(VLOOKUP($L8482,'result messages'!$H$3:$L$11,4,FALSE)),VLOOKUP($M8482,'result messages'!$H$3:$L$11,4,FALSE),VLOOKUP($L8482,'result messages'!$H$3:$L$11,4,FALSE)))</f>
        <v/>
      </c>
      <c r="Q8482" s="1" t="str">
        <f>IF(ISBLANK($C8482),"",IF(ISNA(VLOOKUP($L8482,'result messages'!$H$3:$L$11,5,FALSE)),VLOOKUP($M8482,'result messages'!$H$3:$L$11,5,FALSE),VLOOKUP($L8482,'result messages'!$H$3:$L$11,5,FALSE)))</f>
        <v/>
      </c>
    </row>
    <row r="8483" spans="1:17">
      <c r="A8483" s="1">
        <v>8480</v>
      </c>
      <c r="B8483" s="1"/>
      <c r="C8483" s="1"/>
      <c r="D8483" s="1"/>
      <c r="E8483" s="6"/>
      <c r="F8483" s="1"/>
      <c r="G8483" s="1" t="str">
        <f>IF(ISNA(VLOOKUP($C8483,'DTEN TCAP Linkage deviceId'!$A$1:$A$20000,1,FALSE)),"No","Yes")</f>
        <v>No</v>
      </c>
      <c r="H8483" s="1" t="str">
        <f>IF(ISNA(VLOOKUP($C8483,'Provisioning Requester'!$F$3:$H$20000,2,FALSE)),"No","Yes")</f>
        <v>No</v>
      </c>
      <c r="I8483" s="1" t="str">
        <f>IF($H8483="Yes",VLOOKUP($C8483,'Provisioning Requester'!$F$3:$H$20000,3,FALSE),"-")</f>
        <v>-</v>
      </c>
      <c r="J8483" s="1" t="str">
        <f>IF(OR(D8483="SVCP", E8483="TRUE"), "No", IF(ISNA(VLOOKUP($C8483,'ProvResponder deviceId'!$A$1:$A$20000,1,FALSE)),"No","Yes"))</f>
        <v>No</v>
      </c>
      <c r="K8483" s="1" t="str">
        <f>IF($J8483="Yes",VLOOKUP($C8483,'ProvResponder deviceId'!$A$1:$C$20000,3,FALSE),"-")</f>
        <v>-</v>
      </c>
      <c r="L8483" s="1" t="str">
        <f t="shared" si="264"/>
        <v/>
      </c>
      <c r="M8483" s="1" t="str">
        <f t="shared" si="265"/>
        <v/>
      </c>
      <c r="N8483" s="1" t="str">
        <f>IF(ISBLANK($C8483),"",IF(ISNA(VLOOKUP($L8483,'result messages'!$H$3:$L$11,2,FALSE)),VLOOKUP($M8483,'result messages'!$H$3:$L$11,2,FALSE),VLOOKUP($L8483,'result messages'!$H$3:$L$11,2,FALSE)))</f>
        <v/>
      </c>
      <c r="O8483" s="1" t="str">
        <f>IF(ISBLANK($C8483),"",IF(ISNA(VLOOKUP($L8483,'result messages'!$H$3:$L$11,3,FALSE)),VLOOKUP($M8483,'result messages'!$H$3:$L$11,3,FALSE),VLOOKUP($L8483,'result messages'!$H$3:$L$11,3,FALSE)))</f>
        <v/>
      </c>
      <c r="P8483" s="1" t="str">
        <f>IF(ISBLANK($C8483),"",IF(ISNA(VLOOKUP($L8483,'result messages'!$H$3:$L$11,4,FALSE)),VLOOKUP($M8483,'result messages'!$H$3:$L$11,4,FALSE),VLOOKUP($L8483,'result messages'!$H$3:$L$11,4,FALSE)))</f>
        <v/>
      </c>
      <c r="Q8483" s="1" t="str">
        <f>IF(ISBLANK($C8483),"",IF(ISNA(VLOOKUP($L8483,'result messages'!$H$3:$L$11,5,FALSE)),VLOOKUP($M8483,'result messages'!$H$3:$L$11,5,FALSE),VLOOKUP($L8483,'result messages'!$H$3:$L$11,5,FALSE)))</f>
        <v/>
      </c>
    </row>
    <row r="8484" spans="1:17">
      <c r="A8484" s="1">
        <v>8481</v>
      </c>
      <c r="B8484" s="1"/>
      <c r="C8484" s="1"/>
      <c r="D8484" s="1"/>
      <c r="E8484" s="6"/>
      <c r="F8484" s="1"/>
      <c r="G8484" s="1" t="str">
        <f>IF(ISNA(VLOOKUP($C8484,'DTEN TCAP Linkage deviceId'!$A$1:$A$20000,1,FALSE)),"No","Yes")</f>
        <v>No</v>
      </c>
      <c r="H8484" s="1" t="str">
        <f>IF(ISNA(VLOOKUP($C8484,'Provisioning Requester'!$F$3:$H$20000,2,FALSE)),"No","Yes")</f>
        <v>No</v>
      </c>
      <c r="I8484" s="1" t="str">
        <f>IF($H8484="Yes",VLOOKUP($C8484,'Provisioning Requester'!$F$3:$H$20000,3,FALSE),"-")</f>
        <v>-</v>
      </c>
      <c r="J8484" s="1" t="str">
        <f>IF(OR(D8484="SVCP", E8484="TRUE"), "No", IF(ISNA(VLOOKUP($C8484,'ProvResponder deviceId'!$A$1:$A$20000,1,FALSE)),"No","Yes"))</f>
        <v>No</v>
      </c>
      <c r="K8484" s="1" t="str">
        <f>IF($J8484="Yes",VLOOKUP($C8484,'ProvResponder deviceId'!$A$1:$C$20000,3,FALSE),"-")</f>
        <v>-</v>
      </c>
      <c r="L8484" s="1" t="str">
        <f t="shared" si="264"/>
        <v/>
      </c>
      <c r="M8484" s="1" t="str">
        <f t="shared" si="265"/>
        <v/>
      </c>
      <c r="N8484" s="1" t="str">
        <f>IF(ISBLANK($C8484),"",IF(ISNA(VLOOKUP($L8484,'result messages'!$H$3:$L$11,2,FALSE)),VLOOKUP($M8484,'result messages'!$H$3:$L$11,2,FALSE),VLOOKUP($L8484,'result messages'!$H$3:$L$11,2,FALSE)))</f>
        <v/>
      </c>
      <c r="O8484" s="1" t="str">
        <f>IF(ISBLANK($C8484),"",IF(ISNA(VLOOKUP($L8484,'result messages'!$H$3:$L$11,3,FALSE)),VLOOKUP($M8484,'result messages'!$H$3:$L$11,3,FALSE),VLOOKUP($L8484,'result messages'!$H$3:$L$11,3,FALSE)))</f>
        <v/>
      </c>
      <c r="P8484" s="1" t="str">
        <f>IF(ISBLANK($C8484),"",IF(ISNA(VLOOKUP($L8484,'result messages'!$H$3:$L$11,4,FALSE)),VLOOKUP($M8484,'result messages'!$H$3:$L$11,4,FALSE),VLOOKUP($L8484,'result messages'!$H$3:$L$11,4,FALSE)))</f>
        <v/>
      </c>
      <c r="Q8484" s="1" t="str">
        <f>IF(ISBLANK($C8484),"",IF(ISNA(VLOOKUP($L8484,'result messages'!$H$3:$L$11,5,FALSE)),VLOOKUP($M8484,'result messages'!$H$3:$L$11,5,FALSE),VLOOKUP($L8484,'result messages'!$H$3:$L$11,5,FALSE)))</f>
        <v/>
      </c>
    </row>
    <row r="8485" spans="1:17">
      <c r="A8485" s="1">
        <v>8482</v>
      </c>
      <c r="B8485" s="1"/>
      <c r="C8485" s="1"/>
      <c r="D8485" s="1"/>
      <c r="E8485" s="6"/>
      <c r="F8485" s="1"/>
      <c r="G8485" s="1" t="str">
        <f>IF(ISNA(VLOOKUP($C8485,'DTEN TCAP Linkage deviceId'!$A$1:$A$20000,1,FALSE)),"No","Yes")</f>
        <v>No</v>
      </c>
      <c r="H8485" s="1" t="str">
        <f>IF(ISNA(VLOOKUP($C8485,'Provisioning Requester'!$F$3:$H$20000,2,FALSE)),"No","Yes")</f>
        <v>No</v>
      </c>
      <c r="I8485" s="1" t="str">
        <f>IF($H8485="Yes",VLOOKUP($C8485,'Provisioning Requester'!$F$3:$H$20000,3,FALSE),"-")</f>
        <v>-</v>
      </c>
      <c r="J8485" s="1" t="str">
        <f>IF(OR(D8485="SVCP", E8485="TRUE"), "No", IF(ISNA(VLOOKUP($C8485,'ProvResponder deviceId'!$A$1:$A$20000,1,FALSE)),"No","Yes"))</f>
        <v>No</v>
      </c>
      <c r="K8485" s="1" t="str">
        <f>IF($J8485="Yes",VLOOKUP($C8485,'ProvResponder deviceId'!$A$1:$C$20000,3,FALSE),"-")</f>
        <v>-</v>
      </c>
      <c r="L8485" s="1" t="str">
        <f t="shared" si="264"/>
        <v/>
      </c>
      <c r="M8485" s="1" t="str">
        <f t="shared" si="265"/>
        <v/>
      </c>
      <c r="N8485" s="1" t="str">
        <f>IF(ISBLANK($C8485),"",IF(ISNA(VLOOKUP($L8485,'result messages'!$H$3:$L$11,2,FALSE)),VLOOKUP($M8485,'result messages'!$H$3:$L$11,2,FALSE),VLOOKUP($L8485,'result messages'!$H$3:$L$11,2,FALSE)))</f>
        <v/>
      </c>
      <c r="O8485" s="1" t="str">
        <f>IF(ISBLANK($C8485),"",IF(ISNA(VLOOKUP($L8485,'result messages'!$H$3:$L$11,3,FALSE)),VLOOKUP($M8485,'result messages'!$H$3:$L$11,3,FALSE),VLOOKUP($L8485,'result messages'!$H$3:$L$11,3,FALSE)))</f>
        <v/>
      </c>
      <c r="P8485" s="1" t="str">
        <f>IF(ISBLANK($C8485),"",IF(ISNA(VLOOKUP($L8485,'result messages'!$H$3:$L$11,4,FALSE)),VLOOKUP($M8485,'result messages'!$H$3:$L$11,4,FALSE),VLOOKUP($L8485,'result messages'!$H$3:$L$11,4,FALSE)))</f>
        <v/>
      </c>
      <c r="Q8485" s="1" t="str">
        <f>IF(ISBLANK($C8485),"",IF(ISNA(VLOOKUP($L8485,'result messages'!$H$3:$L$11,5,FALSE)),VLOOKUP($M8485,'result messages'!$H$3:$L$11,5,FALSE),VLOOKUP($L8485,'result messages'!$H$3:$L$11,5,FALSE)))</f>
        <v/>
      </c>
    </row>
    <row r="8486" spans="1:17">
      <c r="A8486" s="1">
        <v>8483</v>
      </c>
      <c r="B8486" s="1"/>
      <c r="C8486" s="1"/>
      <c r="D8486" s="1"/>
      <c r="E8486" s="6"/>
      <c r="F8486" s="1"/>
      <c r="G8486" s="1" t="str">
        <f>IF(ISNA(VLOOKUP($C8486,'DTEN TCAP Linkage deviceId'!$A$1:$A$20000,1,FALSE)),"No","Yes")</f>
        <v>No</v>
      </c>
      <c r="H8486" s="1" t="str">
        <f>IF(ISNA(VLOOKUP($C8486,'Provisioning Requester'!$F$3:$H$20000,2,FALSE)),"No","Yes")</f>
        <v>No</v>
      </c>
      <c r="I8486" s="1" t="str">
        <f>IF($H8486="Yes",VLOOKUP($C8486,'Provisioning Requester'!$F$3:$H$20000,3,FALSE),"-")</f>
        <v>-</v>
      </c>
      <c r="J8486" s="1" t="str">
        <f>IF(OR(D8486="SVCP", E8486="TRUE"), "No", IF(ISNA(VLOOKUP($C8486,'ProvResponder deviceId'!$A$1:$A$20000,1,FALSE)),"No","Yes"))</f>
        <v>No</v>
      </c>
      <c r="K8486" s="1" t="str">
        <f>IF($J8486="Yes",VLOOKUP($C8486,'ProvResponder deviceId'!$A$1:$C$20000,3,FALSE),"-")</f>
        <v>-</v>
      </c>
      <c r="L8486" s="1" t="str">
        <f t="shared" si="264"/>
        <v/>
      </c>
      <c r="M8486" s="1" t="str">
        <f t="shared" si="265"/>
        <v/>
      </c>
      <c r="N8486" s="1" t="str">
        <f>IF(ISBLANK($C8486),"",IF(ISNA(VLOOKUP($L8486,'result messages'!$H$3:$L$11,2,FALSE)),VLOOKUP($M8486,'result messages'!$H$3:$L$11,2,FALSE),VLOOKUP($L8486,'result messages'!$H$3:$L$11,2,FALSE)))</f>
        <v/>
      </c>
      <c r="O8486" s="1" t="str">
        <f>IF(ISBLANK($C8486),"",IF(ISNA(VLOOKUP($L8486,'result messages'!$H$3:$L$11,3,FALSE)),VLOOKUP($M8486,'result messages'!$H$3:$L$11,3,FALSE),VLOOKUP($L8486,'result messages'!$H$3:$L$11,3,FALSE)))</f>
        <v/>
      </c>
      <c r="P8486" s="1" t="str">
        <f>IF(ISBLANK($C8486),"",IF(ISNA(VLOOKUP($L8486,'result messages'!$H$3:$L$11,4,FALSE)),VLOOKUP($M8486,'result messages'!$H$3:$L$11,4,FALSE),VLOOKUP($L8486,'result messages'!$H$3:$L$11,4,FALSE)))</f>
        <v/>
      </c>
      <c r="Q8486" s="1" t="str">
        <f>IF(ISBLANK($C8486),"",IF(ISNA(VLOOKUP($L8486,'result messages'!$H$3:$L$11,5,FALSE)),VLOOKUP($M8486,'result messages'!$H$3:$L$11,5,FALSE),VLOOKUP($L8486,'result messages'!$H$3:$L$11,5,FALSE)))</f>
        <v/>
      </c>
    </row>
    <row r="8487" spans="1:17">
      <c r="A8487" s="1">
        <v>8484</v>
      </c>
      <c r="B8487" s="1"/>
      <c r="C8487" s="1"/>
      <c r="D8487" s="1"/>
      <c r="E8487" s="6"/>
      <c r="F8487" s="1"/>
      <c r="G8487" s="1" t="str">
        <f>IF(ISNA(VLOOKUP($C8487,'DTEN TCAP Linkage deviceId'!$A$1:$A$20000,1,FALSE)),"No","Yes")</f>
        <v>No</v>
      </c>
      <c r="H8487" s="1" t="str">
        <f>IF(ISNA(VLOOKUP($C8487,'Provisioning Requester'!$F$3:$H$20000,2,FALSE)),"No","Yes")</f>
        <v>No</v>
      </c>
      <c r="I8487" s="1" t="str">
        <f>IF($H8487="Yes",VLOOKUP($C8487,'Provisioning Requester'!$F$3:$H$20000,3,FALSE),"-")</f>
        <v>-</v>
      </c>
      <c r="J8487" s="1" t="str">
        <f>IF(OR(D8487="SVCP", E8487="TRUE"), "No", IF(ISNA(VLOOKUP($C8487,'ProvResponder deviceId'!$A$1:$A$20000,1,FALSE)),"No","Yes"))</f>
        <v>No</v>
      </c>
      <c r="K8487" s="1" t="str">
        <f>IF($J8487="Yes",VLOOKUP($C8487,'ProvResponder deviceId'!$A$1:$C$20000,3,FALSE),"-")</f>
        <v>-</v>
      </c>
      <c r="L8487" s="1" t="str">
        <f t="shared" si="264"/>
        <v/>
      </c>
      <c r="M8487" s="1" t="str">
        <f t="shared" si="265"/>
        <v/>
      </c>
      <c r="N8487" s="1" t="str">
        <f>IF(ISBLANK($C8487),"",IF(ISNA(VLOOKUP($L8487,'result messages'!$H$3:$L$11,2,FALSE)),VLOOKUP($M8487,'result messages'!$H$3:$L$11,2,FALSE),VLOOKUP($L8487,'result messages'!$H$3:$L$11,2,FALSE)))</f>
        <v/>
      </c>
      <c r="O8487" s="1" t="str">
        <f>IF(ISBLANK($C8487),"",IF(ISNA(VLOOKUP($L8487,'result messages'!$H$3:$L$11,3,FALSE)),VLOOKUP($M8487,'result messages'!$H$3:$L$11,3,FALSE),VLOOKUP($L8487,'result messages'!$H$3:$L$11,3,FALSE)))</f>
        <v/>
      </c>
      <c r="P8487" s="1" t="str">
        <f>IF(ISBLANK($C8487),"",IF(ISNA(VLOOKUP($L8487,'result messages'!$H$3:$L$11,4,FALSE)),VLOOKUP($M8487,'result messages'!$H$3:$L$11,4,FALSE),VLOOKUP($L8487,'result messages'!$H$3:$L$11,4,FALSE)))</f>
        <v/>
      </c>
      <c r="Q8487" s="1" t="str">
        <f>IF(ISBLANK($C8487),"",IF(ISNA(VLOOKUP($L8487,'result messages'!$H$3:$L$11,5,FALSE)),VLOOKUP($M8487,'result messages'!$H$3:$L$11,5,FALSE),VLOOKUP($L8487,'result messages'!$H$3:$L$11,5,FALSE)))</f>
        <v/>
      </c>
    </row>
    <row r="8488" spans="1:17">
      <c r="A8488" s="1">
        <v>8485</v>
      </c>
      <c r="B8488" s="1"/>
      <c r="C8488" s="1"/>
      <c r="D8488" s="1"/>
      <c r="E8488" s="6"/>
      <c r="F8488" s="1"/>
      <c r="G8488" s="1" t="str">
        <f>IF(ISNA(VLOOKUP($C8488,'DTEN TCAP Linkage deviceId'!$A$1:$A$20000,1,FALSE)),"No","Yes")</f>
        <v>No</v>
      </c>
      <c r="H8488" s="1" t="str">
        <f>IF(ISNA(VLOOKUP($C8488,'Provisioning Requester'!$F$3:$H$20000,2,FALSE)),"No","Yes")</f>
        <v>No</v>
      </c>
      <c r="I8488" s="1" t="str">
        <f>IF($H8488="Yes",VLOOKUP($C8488,'Provisioning Requester'!$F$3:$H$20000,3,FALSE),"-")</f>
        <v>-</v>
      </c>
      <c r="J8488" s="1" t="str">
        <f>IF(OR(D8488="SVCP", E8488="TRUE"), "No", IF(ISNA(VLOOKUP($C8488,'ProvResponder deviceId'!$A$1:$A$20000,1,FALSE)),"No","Yes"))</f>
        <v>No</v>
      </c>
      <c r="K8488" s="1" t="str">
        <f>IF($J8488="Yes",VLOOKUP($C8488,'ProvResponder deviceId'!$A$1:$C$20000,3,FALSE),"-")</f>
        <v>-</v>
      </c>
      <c r="L8488" s="1" t="str">
        <f t="shared" si="264"/>
        <v/>
      </c>
      <c r="M8488" s="1" t="str">
        <f t="shared" si="265"/>
        <v/>
      </c>
      <c r="N8488" s="1" t="str">
        <f>IF(ISBLANK($C8488),"",IF(ISNA(VLOOKUP($L8488,'result messages'!$H$3:$L$11,2,FALSE)),VLOOKUP($M8488,'result messages'!$H$3:$L$11,2,FALSE),VLOOKUP($L8488,'result messages'!$H$3:$L$11,2,FALSE)))</f>
        <v/>
      </c>
      <c r="O8488" s="1" t="str">
        <f>IF(ISBLANK($C8488),"",IF(ISNA(VLOOKUP($L8488,'result messages'!$H$3:$L$11,3,FALSE)),VLOOKUP($M8488,'result messages'!$H$3:$L$11,3,FALSE),VLOOKUP($L8488,'result messages'!$H$3:$L$11,3,FALSE)))</f>
        <v/>
      </c>
      <c r="P8488" s="1" t="str">
        <f>IF(ISBLANK($C8488),"",IF(ISNA(VLOOKUP($L8488,'result messages'!$H$3:$L$11,4,FALSE)),VLOOKUP($M8488,'result messages'!$H$3:$L$11,4,FALSE),VLOOKUP($L8488,'result messages'!$H$3:$L$11,4,FALSE)))</f>
        <v/>
      </c>
      <c r="Q8488" s="1" t="str">
        <f>IF(ISBLANK($C8488),"",IF(ISNA(VLOOKUP($L8488,'result messages'!$H$3:$L$11,5,FALSE)),VLOOKUP($M8488,'result messages'!$H$3:$L$11,5,FALSE),VLOOKUP($L8488,'result messages'!$H$3:$L$11,5,FALSE)))</f>
        <v/>
      </c>
    </row>
    <row r="8489" spans="1:17">
      <c r="A8489" s="1">
        <v>8486</v>
      </c>
      <c r="B8489" s="1"/>
      <c r="C8489" s="1"/>
      <c r="D8489" s="1"/>
      <c r="E8489" s="6"/>
      <c r="F8489" s="1"/>
      <c r="G8489" s="1" t="str">
        <f>IF(ISNA(VLOOKUP($C8489,'DTEN TCAP Linkage deviceId'!$A$1:$A$20000,1,FALSE)),"No","Yes")</f>
        <v>No</v>
      </c>
      <c r="H8489" s="1" t="str">
        <f>IF(ISNA(VLOOKUP($C8489,'Provisioning Requester'!$F$3:$H$20000,2,FALSE)),"No","Yes")</f>
        <v>No</v>
      </c>
      <c r="I8489" s="1" t="str">
        <f>IF($H8489="Yes",VLOOKUP($C8489,'Provisioning Requester'!$F$3:$H$20000,3,FALSE),"-")</f>
        <v>-</v>
      </c>
      <c r="J8489" s="1" t="str">
        <f>IF(OR(D8489="SVCP", E8489="TRUE"), "No", IF(ISNA(VLOOKUP($C8489,'ProvResponder deviceId'!$A$1:$A$20000,1,FALSE)),"No","Yes"))</f>
        <v>No</v>
      </c>
      <c r="K8489" s="1" t="str">
        <f>IF($J8489="Yes",VLOOKUP($C8489,'ProvResponder deviceId'!$A$1:$C$20000,3,FALSE),"-")</f>
        <v>-</v>
      </c>
      <c r="L8489" s="1" t="str">
        <f t="shared" si="264"/>
        <v/>
      </c>
      <c r="M8489" s="1" t="str">
        <f t="shared" si="265"/>
        <v/>
      </c>
      <c r="N8489" s="1" t="str">
        <f>IF(ISBLANK($C8489),"",IF(ISNA(VLOOKUP($L8489,'result messages'!$H$3:$L$11,2,FALSE)),VLOOKUP($M8489,'result messages'!$H$3:$L$11,2,FALSE),VLOOKUP($L8489,'result messages'!$H$3:$L$11,2,FALSE)))</f>
        <v/>
      </c>
      <c r="O8489" s="1" t="str">
        <f>IF(ISBLANK($C8489),"",IF(ISNA(VLOOKUP($L8489,'result messages'!$H$3:$L$11,3,FALSE)),VLOOKUP($M8489,'result messages'!$H$3:$L$11,3,FALSE),VLOOKUP($L8489,'result messages'!$H$3:$L$11,3,FALSE)))</f>
        <v/>
      </c>
      <c r="P8489" s="1" t="str">
        <f>IF(ISBLANK($C8489),"",IF(ISNA(VLOOKUP($L8489,'result messages'!$H$3:$L$11,4,FALSE)),VLOOKUP($M8489,'result messages'!$H$3:$L$11,4,FALSE),VLOOKUP($L8489,'result messages'!$H$3:$L$11,4,FALSE)))</f>
        <v/>
      </c>
      <c r="Q8489" s="1" t="str">
        <f>IF(ISBLANK($C8489),"",IF(ISNA(VLOOKUP($L8489,'result messages'!$H$3:$L$11,5,FALSE)),VLOOKUP($M8489,'result messages'!$H$3:$L$11,5,FALSE),VLOOKUP($L8489,'result messages'!$H$3:$L$11,5,FALSE)))</f>
        <v/>
      </c>
    </row>
    <row r="8490" spans="1:17">
      <c r="A8490" s="1">
        <v>8487</v>
      </c>
      <c r="B8490" s="1"/>
      <c r="C8490" s="1"/>
      <c r="D8490" s="1"/>
      <c r="E8490" s="6"/>
      <c r="F8490" s="1"/>
      <c r="G8490" s="1" t="str">
        <f>IF(ISNA(VLOOKUP($C8490,'DTEN TCAP Linkage deviceId'!$A$1:$A$20000,1,FALSE)),"No","Yes")</f>
        <v>No</v>
      </c>
      <c r="H8490" s="1" t="str">
        <f>IF(ISNA(VLOOKUP($C8490,'Provisioning Requester'!$F$3:$H$20000,2,FALSE)),"No","Yes")</f>
        <v>No</v>
      </c>
      <c r="I8490" s="1" t="str">
        <f>IF($H8490="Yes",VLOOKUP($C8490,'Provisioning Requester'!$F$3:$H$20000,3,FALSE),"-")</f>
        <v>-</v>
      </c>
      <c r="J8490" s="1" t="str">
        <f>IF(OR(D8490="SVCP", E8490="TRUE"), "No", IF(ISNA(VLOOKUP($C8490,'ProvResponder deviceId'!$A$1:$A$20000,1,FALSE)),"No","Yes"))</f>
        <v>No</v>
      </c>
      <c r="K8490" s="1" t="str">
        <f>IF($J8490="Yes",VLOOKUP($C8490,'ProvResponder deviceId'!$A$1:$C$20000,3,FALSE),"-")</f>
        <v>-</v>
      </c>
      <c r="L8490" s="1" t="str">
        <f t="shared" si="264"/>
        <v/>
      </c>
      <c r="M8490" s="1" t="str">
        <f t="shared" si="265"/>
        <v/>
      </c>
      <c r="N8490" s="1" t="str">
        <f>IF(ISBLANK($C8490),"",IF(ISNA(VLOOKUP($L8490,'result messages'!$H$3:$L$11,2,FALSE)),VLOOKUP($M8490,'result messages'!$H$3:$L$11,2,FALSE),VLOOKUP($L8490,'result messages'!$H$3:$L$11,2,FALSE)))</f>
        <v/>
      </c>
      <c r="O8490" s="1" t="str">
        <f>IF(ISBLANK($C8490),"",IF(ISNA(VLOOKUP($L8490,'result messages'!$H$3:$L$11,3,FALSE)),VLOOKUP($M8490,'result messages'!$H$3:$L$11,3,FALSE),VLOOKUP($L8490,'result messages'!$H$3:$L$11,3,FALSE)))</f>
        <v/>
      </c>
      <c r="P8490" s="1" t="str">
        <f>IF(ISBLANK($C8490),"",IF(ISNA(VLOOKUP($L8490,'result messages'!$H$3:$L$11,4,FALSE)),VLOOKUP($M8490,'result messages'!$H$3:$L$11,4,FALSE),VLOOKUP($L8490,'result messages'!$H$3:$L$11,4,FALSE)))</f>
        <v/>
      </c>
      <c r="Q8490" s="1" t="str">
        <f>IF(ISBLANK($C8490),"",IF(ISNA(VLOOKUP($L8490,'result messages'!$H$3:$L$11,5,FALSE)),VLOOKUP($M8490,'result messages'!$H$3:$L$11,5,FALSE),VLOOKUP($L8490,'result messages'!$H$3:$L$11,5,FALSE)))</f>
        <v/>
      </c>
    </row>
    <row r="8491" spans="1:17">
      <c r="A8491" s="1">
        <v>8488</v>
      </c>
      <c r="B8491" s="1"/>
      <c r="C8491" s="1"/>
      <c r="D8491" s="1"/>
      <c r="E8491" s="6"/>
      <c r="F8491" s="1"/>
      <c r="G8491" s="1" t="str">
        <f>IF(ISNA(VLOOKUP($C8491,'DTEN TCAP Linkage deviceId'!$A$1:$A$20000,1,FALSE)),"No","Yes")</f>
        <v>No</v>
      </c>
      <c r="H8491" s="1" t="str">
        <f>IF(ISNA(VLOOKUP($C8491,'Provisioning Requester'!$F$3:$H$20000,2,FALSE)),"No","Yes")</f>
        <v>No</v>
      </c>
      <c r="I8491" s="1" t="str">
        <f>IF($H8491="Yes",VLOOKUP($C8491,'Provisioning Requester'!$F$3:$H$20000,3,FALSE),"-")</f>
        <v>-</v>
      </c>
      <c r="J8491" s="1" t="str">
        <f>IF(OR(D8491="SVCP", E8491="TRUE"), "No", IF(ISNA(VLOOKUP($C8491,'ProvResponder deviceId'!$A$1:$A$20000,1,FALSE)),"No","Yes"))</f>
        <v>No</v>
      </c>
      <c r="K8491" s="1" t="str">
        <f>IF($J8491="Yes",VLOOKUP($C8491,'ProvResponder deviceId'!$A$1:$C$20000,3,FALSE),"-")</f>
        <v>-</v>
      </c>
      <c r="L8491" s="1" t="str">
        <f t="shared" si="264"/>
        <v/>
      </c>
      <c r="M8491" s="1" t="str">
        <f t="shared" si="265"/>
        <v/>
      </c>
      <c r="N8491" s="1" t="str">
        <f>IF(ISBLANK($C8491),"",IF(ISNA(VLOOKUP($L8491,'result messages'!$H$3:$L$11,2,FALSE)),VLOOKUP($M8491,'result messages'!$H$3:$L$11,2,FALSE),VLOOKUP($L8491,'result messages'!$H$3:$L$11,2,FALSE)))</f>
        <v/>
      </c>
      <c r="O8491" s="1" t="str">
        <f>IF(ISBLANK($C8491),"",IF(ISNA(VLOOKUP($L8491,'result messages'!$H$3:$L$11,3,FALSE)),VLOOKUP($M8491,'result messages'!$H$3:$L$11,3,FALSE),VLOOKUP($L8491,'result messages'!$H$3:$L$11,3,FALSE)))</f>
        <v/>
      </c>
      <c r="P8491" s="1" t="str">
        <f>IF(ISBLANK($C8491),"",IF(ISNA(VLOOKUP($L8491,'result messages'!$H$3:$L$11,4,FALSE)),VLOOKUP($M8491,'result messages'!$H$3:$L$11,4,FALSE),VLOOKUP($L8491,'result messages'!$H$3:$L$11,4,FALSE)))</f>
        <v/>
      </c>
      <c r="Q8491" s="1" t="str">
        <f>IF(ISBLANK($C8491),"",IF(ISNA(VLOOKUP($L8491,'result messages'!$H$3:$L$11,5,FALSE)),VLOOKUP($M8491,'result messages'!$H$3:$L$11,5,FALSE),VLOOKUP($L8491,'result messages'!$H$3:$L$11,5,FALSE)))</f>
        <v/>
      </c>
    </row>
    <row r="8492" spans="1:17">
      <c r="A8492" s="1">
        <v>8489</v>
      </c>
      <c r="B8492" s="1"/>
      <c r="C8492" s="1"/>
      <c r="D8492" s="1"/>
      <c r="E8492" s="6"/>
      <c r="F8492" s="1"/>
      <c r="G8492" s="1" t="str">
        <f>IF(ISNA(VLOOKUP($C8492,'DTEN TCAP Linkage deviceId'!$A$1:$A$20000,1,FALSE)),"No","Yes")</f>
        <v>No</v>
      </c>
      <c r="H8492" s="1" t="str">
        <f>IF(ISNA(VLOOKUP($C8492,'Provisioning Requester'!$F$3:$H$20000,2,FALSE)),"No","Yes")</f>
        <v>No</v>
      </c>
      <c r="I8492" s="1" t="str">
        <f>IF($H8492="Yes",VLOOKUP($C8492,'Provisioning Requester'!$F$3:$H$20000,3,FALSE),"-")</f>
        <v>-</v>
      </c>
      <c r="J8492" s="1" t="str">
        <f>IF(OR(D8492="SVCP", E8492="TRUE"), "No", IF(ISNA(VLOOKUP($C8492,'ProvResponder deviceId'!$A$1:$A$20000,1,FALSE)),"No","Yes"))</f>
        <v>No</v>
      </c>
      <c r="K8492" s="1" t="str">
        <f>IF($J8492="Yes",VLOOKUP($C8492,'ProvResponder deviceId'!$A$1:$C$20000,3,FALSE),"-")</f>
        <v>-</v>
      </c>
      <c r="L8492" s="1" t="str">
        <f t="shared" si="264"/>
        <v/>
      </c>
      <c r="M8492" s="1" t="str">
        <f t="shared" si="265"/>
        <v/>
      </c>
      <c r="N8492" s="1" t="str">
        <f>IF(ISBLANK($C8492),"",IF(ISNA(VLOOKUP($L8492,'result messages'!$H$3:$L$11,2,FALSE)),VLOOKUP($M8492,'result messages'!$H$3:$L$11,2,FALSE),VLOOKUP($L8492,'result messages'!$H$3:$L$11,2,FALSE)))</f>
        <v/>
      </c>
      <c r="O8492" s="1" t="str">
        <f>IF(ISBLANK($C8492),"",IF(ISNA(VLOOKUP($L8492,'result messages'!$H$3:$L$11,3,FALSE)),VLOOKUP($M8492,'result messages'!$H$3:$L$11,3,FALSE),VLOOKUP($L8492,'result messages'!$H$3:$L$11,3,FALSE)))</f>
        <v/>
      </c>
      <c r="P8492" s="1" t="str">
        <f>IF(ISBLANK($C8492),"",IF(ISNA(VLOOKUP($L8492,'result messages'!$H$3:$L$11,4,FALSE)),VLOOKUP($M8492,'result messages'!$H$3:$L$11,4,FALSE),VLOOKUP($L8492,'result messages'!$H$3:$L$11,4,FALSE)))</f>
        <v/>
      </c>
      <c r="Q8492" s="1" t="str">
        <f>IF(ISBLANK($C8492),"",IF(ISNA(VLOOKUP($L8492,'result messages'!$H$3:$L$11,5,FALSE)),VLOOKUP($M8492,'result messages'!$H$3:$L$11,5,FALSE),VLOOKUP($L8492,'result messages'!$H$3:$L$11,5,FALSE)))</f>
        <v/>
      </c>
    </row>
    <row r="8493" spans="1:17">
      <c r="A8493" s="1">
        <v>8490</v>
      </c>
      <c r="B8493" s="1"/>
      <c r="C8493" s="1"/>
      <c r="D8493" s="1"/>
      <c r="E8493" s="6"/>
      <c r="F8493" s="1"/>
      <c r="G8493" s="1" t="str">
        <f>IF(ISNA(VLOOKUP($C8493,'DTEN TCAP Linkage deviceId'!$A$1:$A$20000,1,FALSE)),"No","Yes")</f>
        <v>No</v>
      </c>
      <c r="H8493" s="1" t="str">
        <f>IF(ISNA(VLOOKUP($C8493,'Provisioning Requester'!$F$3:$H$20000,2,FALSE)),"No","Yes")</f>
        <v>No</v>
      </c>
      <c r="I8493" s="1" t="str">
        <f>IF($H8493="Yes",VLOOKUP($C8493,'Provisioning Requester'!$F$3:$H$20000,3,FALSE),"-")</f>
        <v>-</v>
      </c>
      <c r="J8493" s="1" t="str">
        <f>IF(OR(D8493="SVCP", E8493="TRUE"), "No", IF(ISNA(VLOOKUP($C8493,'ProvResponder deviceId'!$A$1:$A$20000,1,FALSE)),"No","Yes"))</f>
        <v>No</v>
      </c>
      <c r="K8493" s="1" t="str">
        <f>IF($J8493="Yes",VLOOKUP($C8493,'ProvResponder deviceId'!$A$1:$C$20000,3,FALSE),"-")</f>
        <v>-</v>
      </c>
      <c r="L8493" s="1" t="str">
        <f t="shared" si="264"/>
        <v/>
      </c>
      <c r="M8493" s="1" t="str">
        <f t="shared" si="265"/>
        <v/>
      </c>
      <c r="N8493" s="1" t="str">
        <f>IF(ISBLANK($C8493),"",IF(ISNA(VLOOKUP($L8493,'result messages'!$H$3:$L$11,2,FALSE)),VLOOKUP($M8493,'result messages'!$H$3:$L$11,2,FALSE),VLOOKUP($L8493,'result messages'!$H$3:$L$11,2,FALSE)))</f>
        <v/>
      </c>
      <c r="O8493" s="1" t="str">
        <f>IF(ISBLANK($C8493),"",IF(ISNA(VLOOKUP($L8493,'result messages'!$H$3:$L$11,3,FALSE)),VLOOKUP($M8493,'result messages'!$H$3:$L$11,3,FALSE),VLOOKUP($L8493,'result messages'!$H$3:$L$11,3,FALSE)))</f>
        <v/>
      </c>
      <c r="P8493" s="1" t="str">
        <f>IF(ISBLANK($C8493),"",IF(ISNA(VLOOKUP($L8493,'result messages'!$H$3:$L$11,4,FALSE)),VLOOKUP($M8493,'result messages'!$H$3:$L$11,4,FALSE),VLOOKUP($L8493,'result messages'!$H$3:$L$11,4,FALSE)))</f>
        <v/>
      </c>
      <c r="Q8493" s="1" t="str">
        <f>IF(ISBLANK($C8493),"",IF(ISNA(VLOOKUP($L8493,'result messages'!$H$3:$L$11,5,FALSE)),VLOOKUP($M8493,'result messages'!$H$3:$L$11,5,FALSE),VLOOKUP($L8493,'result messages'!$H$3:$L$11,5,FALSE)))</f>
        <v/>
      </c>
    </row>
    <row r="8494" spans="1:17">
      <c r="A8494" s="1">
        <v>8491</v>
      </c>
      <c r="B8494" s="1"/>
      <c r="C8494" s="1"/>
      <c r="D8494" s="1"/>
      <c r="E8494" s="6"/>
      <c r="F8494" s="1"/>
      <c r="G8494" s="1" t="str">
        <f>IF(ISNA(VLOOKUP($C8494,'DTEN TCAP Linkage deviceId'!$A$1:$A$20000,1,FALSE)),"No","Yes")</f>
        <v>No</v>
      </c>
      <c r="H8494" s="1" t="str">
        <f>IF(ISNA(VLOOKUP($C8494,'Provisioning Requester'!$F$3:$H$20000,2,FALSE)),"No","Yes")</f>
        <v>No</v>
      </c>
      <c r="I8494" s="1" t="str">
        <f>IF($H8494="Yes",VLOOKUP($C8494,'Provisioning Requester'!$F$3:$H$20000,3,FALSE),"-")</f>
        <v>-</v>
      </c>
      <c r="J8494" s="1" t="str">
        <f>IF(OR(D8494="SVCP", E8494="TRUE"), "No", IF(ISNA(VLOOKUP($C8494,'ProvResponder deviceId'!$A$1:$A$20000,1,FALSE)),"No","Yes"))</f>
        <v>No</v>
      </c>
      <c r="K8494" s="1" t="str">
        <f>IF($J8494="Yes",VLOOKUP($C8494,'ProvResponder deviceId'!$A$1:$C$20000,3,FALSE),"-")</f>
        <v>-</v>
      </c>
      <c r="L8494" s="1" t="str">
        <f t="shared" si="264"/>
        <v/>
      </c>
      <c r="M8494" s="1" t="str">
        <f t="shared" si="265"/>
        <v/>
      </c>
      <c r="N8494" s="1" t="str">
        <f>IF(ISBLANK($C8494),"",IF(ISNA(VLOOKUP($L8494,'result messages'!$H$3:$L$11,2,FALSE)),VLOOKUP($M8494,'result messages'!$H$3:$L$11,2,FALSE),VLOOKUP($L8494,'result messages'!$H$3:$L$11,2,FALSE)))</f>
        <v/>
      </c>
      <c r="O8494" s="1" t="str">
        <f>IF(ISBLANK($C8494),"",IF(ISNA(VLOOKUP($L8494,'result messages'!$H$3:$L$11,3,FALSE)),VLOOKUP($M8494,'result messages'!$H$3:$L$11,3,FALSE),VLOOKUP($L8494,'result messages'!$H$3:$L$11,3,FALSE)))</f>
        <v/>
      </c>
      <c r="P8494" s="1" t="str">
        <f>IF(ISBLANK($C8494),"",IF(ISNA(VLOOKUP($L8494,'result messages'!$H$3:$L$11,4,FALSE)),VLOOKUP($M8494,'result messages'!$H$3:$L$11,4,FALSE),VLOOKUP($L8494,'result messages'!$H$3:$L$11,4,FALSE)))</f>
        <v/>
      </c>
      <c r="Q8494" s="1" t="str">
        <f>IF(ISBLANK($C8494),"",IF(ISNA(VLOOKUP($L8494,'result messages'!$H$3:$L$11,5,FALSE)),VLOOKUP($M8494,'result messages'!$H$3:$L$11,5,FALSE),VLOOKUP($L8494,'result messages'!$H$3:$L$11,5,FALSE)))</f>
        <v/>
      </c>
    </row>
    <row r="8495" spans="1:17">
      <c r="A8495" s="1">
        <v>8492</v>
      </c>
      <c r="B8495" s="1"/>
      <c r="C8495" s="1"/>
      <c r="D8495" s="1"/>
      <c r="E8495" s="6"/>
      <c r="F8495" s="1"/>
      <c r="G8495" s="1" t="str">
        <f>IF(ISNA(VLOOKUP($C8495,'DTEN TCAP Linkage deviceId'!$A$1:$A$20000,1,FALSE)),"No","Yes")</f>
        <v>No</v>
      </c>
      <c r="H8495" s="1" t="str">
        <f>IF(ISNA(VLOOKUP($C8495,'Provisioning Requester'!$F$3:$H$20000,2,FALSE)),"No","Yes")</f>
        <v>No</v>
      </c>
      <c r="I8495" s="1" t="str">
        <f>IF($H8495="Yes",VLOOKUP($C8495,'Provisioning Requester'!$F$3:$H$20000,3,FALSE),"-")</f>
        <v>-</v>
      </c>
      <c r="J8495" s="1" t="str">
        <f>IF(OR(D8495="SVCP", E8495="TRUE"), "No", IF(ISNA(VLOOKUP($C8495,'ProvResponder deviceId'!$A$1:$A$20000,1,FALSE)),"No","Yes"))</f>
        <v>No</v>
      </c>
      <c r="K8495" s="1" t="str">
        <f>IF($J8495="Yes",VLOOKUP($C8495,'ProvResponder deviceId'!$A$1:$C$20000,3,FALSE),"-")</f>
        <v>-</v>
      </c>
      <c r="L8495" s="1" t="str">
        <f t="shared" si="264"/>
        <v/>
      </c>
      <c r="M8495" s="1" t="str">
        <f t="shared" si="265"/>
        <v/>
      </c>
      <c r="N8495" s="1" t="str">
        <f>IF(ISBLANK($C8495),"",IF(ISNA(VLOOKUP($L8495,'result messages'!$H$3:$L$11,2,FALSE)),VLOOKUP($M8495,'result messages'!$H$3:$L$11,2,FALSE),VLOOKUP($L8495,'result messages'!$H$3:$L$11,2,FALSE)))</f>
        <v/>
      </c>
      <c r="O8495" s="1" t="str">
        <f>IF(ISBLANK($C8495),"",IF(ISNA(VLOOKUP($L8495,'result messages'!$H$3:$L$11,3,FALSE)),VLOOKUP($M8495,'result messages'!$H$3:$L$11,3,FALSE),VLOOKUP($L8495,'result messages'!$H$3:$L$11,3,FALSE)))</f>
        <v/>
      </c>
      <c r="P8495" s="1" t="str">
        <f>IF(ISBLANK($C8495),"",IF(ISNA(VLOOKUP($L8495,'result messages'!$H$3:$L$11,4,FALSE)),VLOOKUP($M8495,'result messages'!$H$3:$L$11,4,FALSE),VLOOKUP($L8495,'result messages'!$H$3:$L$11,4,FALSE)))</f>
        <v/>
      </c>
      <c r="Q8495" s="1" t="str">
        <f>IF(ISBLANK($C8495),"",IF(ISNA(VLOOKUP($L8495,'result messages'!$H$3:$L$11,5,FALSE)),VLOOKUP($M8495,'result messages'!$H$3:$L$11,5,FALSE),VLOOKUP($L8495,'result messages'!$H$3:$L$11,5,FALSE)))</f>
        <v/>
      </c>
    </row>
    <row r="8496" spans="1:17">
      <c r="A8496" s="1">
        <v>8493</v>
      </c>
      <c r="B8496" s="1"/>
      <c r="C8496" s="1"/>
      <c r="D8496" s="1"/>
      <c r="E8496" s="6"/>
      <c r="F8496" s="1"/>
      <c r="G8496" s="1" t="str">
        <f>IF(ISNA(VLOOKUP($C8496,'DTEN TCAP Linkage deviceId'!$A$1:$A$20000,1,FALSE)),"No","Yes")</f>
        <v>No</v>
      </c>
      <c r="H8496" s="1" t="str">
        <f>IF(ISNA(VLOOKUP($C8496,'Provisioning Requester'!$F$3:$H$20000,2,FALSE)),"No","Yes")</f>
        <v>No</v>
      </c>
      <c r="I8496" s="1" t="str">
        <f>IF($H8496="Yes",VLOOKUP($C8496,'Provisioning Requester'!$F$3:$H$20000,3,FALSE),"-")</f>
        <v>-</v>
      </c>
      <c r="J8496" s="1" t="str">
        <f>IF(OR(D8496="SVCP", E8496="TRUE"), "No", IF(ISNA(VLOOKUP($C8496,'ProvResponder deviceId'!$A$1:$A$20000,1,FALSE)),"No","Yes"))</f>
        <v>No</v>
      </c>
      <c r="K8496" s="1" t="str">
        <f>IF($J8496="Yes",VLOOKUP($C8496,'ProvResponder deviceId'!$A$1:$C$20000,3,FALSE),"-")</f>
        <v>-</v>
      </c>
      <c r="L8496" s="1" t="str">
        <f t="shared" si="264"/>
        <v/>
      </c>
      <c r="M8496" s="1" t="str">
        <f t="shared" si="265"/>
        <v/>
      </c>
      <c r="N8496" s="1" t="str">
        <f>IF(ISBLANK($C8496),"",IF(ISNA(VLOOKUP($L8496,'result messages'!$H$3:$L$11,2,FALSE)),VLOOKUP($M8496,'result messages'!$H$3:$L$11,2,FALSE),VLOOKUP($L8496,'result messages'!$H$3:$L$11,2,FALSE)))</f>
        <v/>
      </c>
      <c r="O8496" s="1" t="str">
        <f>IF(ISBLANK($C8496),"",IF(ISNA(VLOOKUP($L8496,'result messages'!$H$3:$L$11,3,FALSE)),VLOOKUP($M8496,'result messages'!$H$3:$L$11,3,FALSE),VLOOKUP($L8496,'result messages'!$H$3:$L$11,3,FALSE)))</f>
        <v/>
      </c>
      <c r="P8496" s="1" t="str">
        <f>IF(ISBLANK($C8496),"",IF(ISNA(VLOOKUP($L8496,'result messages'!$H$3:$L$11,4,FALSE)),VLOOKUP($M8496,'result messages'!$H$3:$L$11,4,FALSE),VLOOKUP($L8496,'result messages'!$H$3:$L$11,4,FALSE)))</f>
        <v/>
      </c>
      <c r="Q8496" s="1" t="str">
        <f>IF(ISBLANK($C8496),"",IF(ISNA(VLOOKUP($L8496,'result messages'!$H$3:$L$11,5,FALSE)),VLOOKUP($M8496,'result messages'!$H$3:$L$11,5,FALSE),VLOOKUP($L8496,'result messages'!$H$3:$L$11,5,FALSE)))</f>
        <v/>
      </c>
    </row>
    <row r="8497" spans="1:17">
      <c r="A8497" s="1">
        <v>8494</v>
      </c>
      <c r="B8497" s="1"/>
      <c r="C8497" s="1"/>
      <c r="D8497" s="1"/>
      <c r="E8497" s="6"/>
      <c r="F8497" s="1"/>
      <c r="G8497" s="1" t="str">
        <f>IF(ISNA(VLOOKUP($C8497,'DTEN TCAP Linkage deviceId'!$A$1:$A$20000,1,FALSE)),"No","Yes")</f>
        <v>No</v>
      </c>
      <c r="H8497" s="1" t="str">
        <f>IF(ISNA(VLOOKUP($C8497,'Provisioning Requester'!$F$3:$H$20000,2,FALSE)),"No","Yes")</f>
        <v>No</v>
      </c>
      <c r="I8497" s="1" t="str">
        <f>IF($H8497="Yes",VLOOKUP($C8497,'Provisioning Requester'!$F$3:$H$20000,3,FALSE),"-")</f>
        <v>-</v>
      </c>
      <c r="J8497" s="1" t="str">
        <f>IF(OR(D8497="SVCP", E8497="TRUE"), "No", IF(ISNA(VLOOKUP($C8497,'ProvResponder deviceId'!$A$1:$A$20000,1,FALSE)),"No","Yes"))</f>
        <v>No</v>
      </c>
      <c r="K8497" s="1" t="str">
        <f>IF($J8497="Yes",VLOOKUP($C8497,'ProvResponder deviceId'!$A$1:$C$20000,3,FALSE),"-")</f>
        <v>-</v>
      </c>
      <c r="L8497" s="1" t="str">
        <f t="shared" si="264"/>
        <v/>
      </c>
      <c r="M8497" s="1" t="str">
        <f t="shared" si="265"/>
        <v/>
      </c>
      <c r="N8497" s="1" t="str">
        <f>IF(ISBLANK($C8497),"",IF(ISNA(VLOOKUP($L8497,'result messages'!$H$3:$L$11,2,FALSE)),VLOOKUP($M8497,'result messages'!$H$3:$L$11,2,FALSE),VLOOKUP($L8497,'result messages'!$H$3:$L$11,2,FALSE)))</f>
        <v/>
      </c>
      <c r="O8497" s="1" t="str">
        <f>IF(ISBLANK($C8497),"",IF(ISNA(VLOOKUP($L8497,'result messages'!$H$3:$L$11,3,FALSE)),VLOOKUP($M8497,'result messages'!$H$3:$L$11,3,FALSE),VLOOKUP($L8497,'result messages'!$H$3:$L$11,3,FALSE)))</f>
        <v/>
      </c>
      <c r="P8497" s="1" t="str">
        <f>IF(ISBLANK($C8497),"",IF(ISNA(VLOOKUP($L8497,'result messages'!$H$3:$L$11,4,FALSE)),VLOOKUP($M8497,'result messages'!$H$3:$L$11,4,FALSE),VLOOKUP($L8497,'result messages'!$H$3:$L$11,4,FALSE)))</f>
        <v/>
      </c>
      <c r="Q8497" s="1" t="str">
        <f>IF(ISBLANK($C8497),"",IF(ISNA(VLOOKUP($L8497,'result messages'!$H$3:$L$11,5,FALSE)),VLOOKUP($M8497,'result messages'!$H$3:$L$11,5,FALSE),VLOOKUP($L8497,'result messages'!$H$3:$L$11,5,FALSE)))</f>
        <v/>
      </c>
    </row>
    <row r="8498" spans="1:17">
      <c r="A8498" s="1">
        <v>8495</v>
      </c>
      <c r="B8498" s="1"/>
      <c r="C8498" s="1"/>
      <c r="D8498" s="1"/>
      <c r="E8498" s="6"/>
      <c r="F8498" s="1"/>
      <c r="G8498" s="1" t="str">
        <f>IF(ISNA(VLOOKUP($C8498,'DTEN TCAP Linkage deviceId'!$A$1:$A$20000,1,FALSE)),"No","Yes")</f>
        <v>No</v>
      </c>
      <c r="H8498" s="1" t="str">
        <f>IF(ISNA(VLOOKUP($C8498,'Provisioning Requester'!$F$3:$H$20000,2,FALSE)),"No","Yes")</f>
        <v>No</v>
      </c>
      <c r="I8498" s="1" t="str">
        <f>IF($H8498="Yes",VLOOKUP($C8498,'Provisioning Requester'!$F$3:$H$20000,3,FALSE),"-")</f>
        <v>-</v>
      </c>
      <c r="J8498" s="1" t="str">
        <f>IF(OR(D8498="SVCP", E8498="TRUE"), "No", IF(ISNA(VLOOKUP($C8498,'ProvResponder deviceId'!$A$1:$A$20000,1,FALSE)),"No","Yes"))</f>
        <v>No</v>
      </c>
      <c r="K8498" s="1" t="str">
        <f>IF($J8498="Yes",VLOOKUP($C8498,'ProvResponder deviceId'!$A$1:$C$20000,3,FALSE),"-")</f>
        <v>-</v>
      </c>
      <c r="L8498" s="1" t="str">
        <f t="shared" si="264"/>
        <v/>
      </c>
      <c r="M8498" s="1" t="str">
        <f t="shared" si="265"/>
        <v/>
      </c>
      <c r="N8498" s="1" t="str">
        <f>IF(ISBLANK($C8498),"",IF(ISNA(VLOOKUP($L8498,'result messages'!$H$3:$L$11,2,FALSE)),VLOOKUP($M8498,'result messages'!$H$3:$L$11,2,FALSE),VLOOKUP($L8498,'result messages'!$H$3:$L$11,2,FALSE)))</f>
        <v/>
      </c>
      <c r="O8498" s="1" t="str">
        <f>IF(ISBLANK($C8498),"",IF(ISNA(VLOOKUP($L8498,'result messages'!$H$3:$L$11,3,FALSE)),VLOOKUP($M8498,'result messages'!$H$3:$L$11,3,FALSE),VLOOKUP($L8498,'result messages'!$H$3:$L$11,3,FALSE)))</f>
        <v/>
      </c>
      <c r="P8498" s="1" t="str">
        <f>IF(ISBLANK($C8498),"",IF(ISNA(VLOOKUP($L8498,'result messages'!$H$3:$L$11,4,FALSE)),VLOOKUP($M8498,'result messages'!$H$3:$L$11,4,FALSE),VLOOKUP($L8498,'result messages'!$H$3:$L$11,4,FALSE)))</f>
        <v/>
      </c>
      <c r="Q8498" s="1" t="str">
        <f>IF(ISBLANK($C8498),"",IF(ISNA(VLOOKUP($L8498,'result messages'!$H$3:$L$11,5,FALSE)),VLOOKUP($M8498,'result messages'!$H$3:$L$11,5,FALSE),VLOOKUP($L8498,'result messages'!$H$3:$L$11,5,FALSE)))</f>
        <v/>
      </c>
    </row>
    <row r="8499" spans="1:17">
      <c r="A8499" s="1">
        <v>8496</v>
      </c>
      <c r="B8499" s="1"/>
      <c r="C8499" s="1"/>
      <c r="D8499" s="1"/>
      <c r="E8499" s="6"/>
      <c r="F8499" s="1"/>
      <c r="G8499" s="1" t="str">
        <f>IF(ISNA(VLOOKUP($C8499,'DTEN TCAP Linkage deviceId'!$A$1:$A$20000,1,FALSE)),"No","Yes")</f>
        <v>No</v>
      </c>
      <c r="H8499" s="1" t="str">
        <f>IF(ISNA(VLOOKUP($C8499,'Provisioning Requester'!$F$3:$H$20000,2,FALSE)),"No","Yes")</f>
        <v>No</v>
      </c>
      <c r="I8499" s="1" t="str">
        <f>IF($H8499="Yes",VLOOKUP($C8499,'Provisioning Requester'!$F$3:$H$20000,3,FALSE),"-")</f>
        <v>-</v>
      </c>
      <c r="J8499" s="1" t="str">
        <f>IF(OR(D8499="SVCP", E8499="TRUE"), "No", IF(ISNA(VLOOKUP($C8499,'ProvResponder deviceId'!$A$1:$A$20000,1,FALSE)),"No","Yes"))</f>
        <v>No</v>
      </c>
      <c r="K8499" s="1" t="str">
        <f>IF($J8499="Yes",VLOOKUP($C8499,'ProvResponder deviceId'!$A$1:$C$20000,3,FALSE),"-")</f>
        <v>-</v>
      </c>
      <c r="L8499" s="1" t="str">
        <f t="shared" si="264"/>
        <v/>
      </c>
      <c r="M8499" s="1" t="str">
        <f t="shared" si="265"/>
        <v/>
      </c>
      <c r="N8499" s="1" t="str">
        <f>IF(ISBLANK($C8499),"",IF(ISNA(VLOOKUP($L8499,'result messages'!$H$3:$L$11,2,FALSE)),VLOOKUP($M8499,'result messages'!$H$3:$L$11,2,FALSE),VLOOKUP($L8499,'result messages'!$H$3:$L$11,2,FALSE)))</f>
        <v/>
      </c>
      <c r="O8499" s="1" t="str">
        <f>IF(ISBLANK($C8499),"",IF(ISNA(VLOOKUP($L8499,'result messages'!$H$3:$L$11,3,FALSE)),VLOOKUP($M8499,'result messages'!$H$3:$L$11,3,FALSE),VLOOKUP($L8499,'result messages'!$H$3:$L$11,3,FALSE)))</f>
        <v/>
      </c>
      <c r="P8499" s="1" t="str">
        <f>IF(ISBLANK($C8499),"",IF(ISNA(VLOOKUP($L8499,'result messages'!$H$3:$L$11,4,FALSE)),VLOOKUP($M8499,'result messages'!$H$3:$L$11,4,FALSE),VLOOKUP($L8499,'result messages'!$H$3:$L$11,4,FALSE)))</f>
        <v/>
      </c>
      <c r="Q8499" s="1" t="str">
        <f>IF(ISBLANK($C8499),"",IF(ISNA(VLOOKUP($L8499,'result messages'!$H$3:$L$11,5,FALSE)),VLOOKUP($M8499,'result messages'!$H$3:$L$11,5,FALSE),VLOOKUP($L8499,'result messages'!$H$3:$L$11,5,FALSE)))</f>
        <v/>
      </c>
    </row>
    <row r="8500" spans="1:17">
      <c r="A8500" s="1">
        <v>8497</v>
      </c>
      <c r="B8500" s="1"/>
      <c r="C8500" s="1"/>
      <c r="D8500" s="1"/>
      <c r="E8500" s="6"/>
      <c r="F8500" s="1"/>
      <c r="G8500" s="1" t="str">
        <f>IF(ISNA(VLOOKUP($C8500,'DTEN TCAP Linkage deviceId'!$A$1:$A$20000,1,FALSE)),"No","Yes")</f>
        <v>No</v>
      </c>
      <c r="H8500" s="1" t="str">
        <f>IF(ISNA(VLOOKUP($C8500,'Provisioning Requester'!$F$3:$H$20000,2,FALSE)),"No","Yes")</f>
        <v>No</v>
      </c>
      <c r="I8500" s="1" t="str">
        <f>IF($H8500="Yes",VLOOKUP($C8500,'Provisioning Requester'!$F$3:$H$20000,3,FALSE),"-")</f>
        <v>-</v>
      </c>
      <c r="J8500" s="1" t="str">
        <f>IF(OR(D8500="SVCP", E8500="TRUE"), "No", IF(ISNA(VLOOKUP($C8500,'ProvResponder deviceId'!$A$1:$A$20000,1,FALSE)),"No","Yes"))</f>
        <v>No</v>
      </c>
      <c r="K8500" s="1" t="str">
        <f>IF($J8500="Yes",VLOOKUP($C8500,'ProvResponder deviceId'!$A$1:$C$20000,3,FALSE),"-")</f>
        <v>-</v>
      </c>
      <c r="L8500" s="1" t="str">
        <f t="shared" si="264"/>
        <v/>
      </c>
      <c r="M8500" s="1" t="str">
        <f t="shared" si="265"/>
        <v/>
      </c>
      <c r="N8500" s="1" t="str">
        <f>IF(ISBLANK($C8500),"",IF(ISNA(VLOOKUP($L8500,'result messages'!$H$3:$L$11,2,FALSE)),VLOOKUP($M8500,'result messages'!$H$3:$L$11,2,FALSE),VLOOKUP($L8500,'result messages'!$H$3:$L$11,2,FALSE)))</f>
        <v/>
      </c>
      <c r="O8500" s="1" t="str">
        <f>IF(ISBLANK($C8500),"",IF(ISNA(VLOOKUP($L8500,'result messages'!$H$3:$L$11,3,FALSE)),VLOOKUP($M8500,'result messages'!$H$3:$L$11,3,FALSE),VLOOKUP($L8500,'result messages'!$H$3:$L$11,3,FALSE)))</f>
        <v/>
      </c>
      <c r="P8500" s="1" t="str">
        <f>IF(ISBLANK($C8500),"",IF(ISNA(VLOOKUP($L8500,'result messages'!$H$3:$L$11,4,FALSE)),VLOOKUP($M8500,'result messages'!$H$3:$L$11,4,FALSE),VLOOKUP($L8500,'result messages'!$H$3:$L$11,4,FALSE)))</f>
        <v/>
      </c>
      <c r="Q8500" s="1" t="str">
        <f>IF(ISBLANK($C8500),"",IF(ISNA(VLOOKUP($L8500,'result messages'!$H$3:$L$11,5,FALSE)),VLOOKUP($M8500,'result messages'!$H$3:$L$11,5,FALSE),VLOOKUP($L8500,'result messages'!$H$3:$L$11,5,FALSE)))</f>
        <v/>
      </c>
    </row>
    <row r="8501" spans="1:17">
      <c r="A8501" s="1">
        <v>8498</v>
      </c>
      <c r="B8501" s="1"/>
      <c r="C8501" s="1"/>
      <c r="D8501" s="1"/>
      <c r="E8501" s="6"/>
      <c r="F8501" s="1"/>
      <c r="G8501" s="1" t="str">
        <f>IF(ISNA(VLOOKUP($C8501,'DTEN TCAP Linkage deviceId'!$A$1:$A$20000,1,FALSE)),"No","Yes")</f>
        <v>No</v>
      </c>
      <c r="H8501" s="1" t="str">
        <f>IF(ISNA(VLOOKUP($C8501,'Provisioning Requester'!$F$3:$H$20000,2,FALSE)),"No","Yes")</f>
        <v>No</v>
      </c>
      <c r="I8501" s="1" t="str">
        <f>IF($H8501="Yes",VLOOKUP($C8501,'Provisioning Requester'!$F$3:$H$20000,3,FALSE),"-")</f>
        <v>-</v>
      </c>
      <c r="J8501" s="1" t="str">
        <f>IF(OR(D8501="SVCP", E8501="TRUE"), "No", IF(ISNA(VLOOKUP($C8501,'ProvResponder deviceId'!$A$1:$A$20000,1,FALSE)),"No","Yes"))</f>
        <v>No</v>
      </c>
      <c r="K8501" s="1" t="str">
        <f>IF($J8501="Yes",VLOOKUP($C8501,'ProvResponder deviceId'!$A$1:$C$20000,3,FALSE),"-")</f>
        <v>-</v>
      </c>
      <c r="L8501" s="1" t="str">
        <f t="shared" si="264"/>
        <v/>
      </c>
      <c r="M8501" s="1" t="str">
        <f t="shared" si="265"/>
        <v/>
      </c>
      <c r="N8501" s="1" t="str">
        <f>IF(ISBLANK($C8501),"",IF(ISNA(VLOOKUP($L8501,'result messages'!$H$3:$L$11,2,FALSE)),VLOOKUP($M8501,'result messages'!$H$3:$L$11,2,FALSE),VLOOKUP($L8501,'result messages'!$H$3:$L$11,2,FALSE)))</f>
        <v/>
      </c>
      <c r="O8501" s="1" t="str">
        <f>IF(ISBLANK($C8501),"",IF(ISNA(VLOOKUP($L8501,'result messages'!$H$3:$L$11,3,FALSE)),VLOOKUP($M8501,'result messages'!$H$3:$L$11,3,FALSE),VLOOKUP($L8501,'result messages'!$H$3:$L$11,3,FALSE)))</f>
        <v/>
      </c>
      <c r="P8501" s="1" t="str">
        <f>IF(ISBLANK($C8501),"",IF(ISNA(VLOOKUP($L8501,'result messages'!$H$3:$L$11,4,FALSE)),VLOOKUP($M8501,'result messages'!$H$3:$L$11,4,FALSE),VLOOKUP($L8501,'result messages'!$H$3:$L$11,4,FALSE)))</f>
        <v/>
      </c>
      <c r="Q8501" s="1" t="str">
        <f>IF(ISBLANK($C8501),"",IF(ISNA(VLOOKUP($L8501,'result messages'!$H$3:$L$11,5,FALSE)),VLOOKUP($M8501,'result messages'!$H$3:$L$11,5,FALSE),VLOOKUP($L8501,'result messages'!$H$3:$L$11,5,FALSE)))</f>
        <v/>
      </c>
    </row>
    <row r="8502" spans="1:17">
      <c r="A8502" s="1">
        <v>8499</v>
      </c>
      <c r="B8502" s="1"/>
      <c r="C8502" s="1"/>
      <c r="D8502" s="1"/>
      <c r="E8502" s="6"/>
      <c r="F8502" s="1"/>
      <c r="G8502" s="1" t="str">
        <f>IF(ISNA(VLOOKUP($C8502,'DTEN TCAP Linkage deviceId'!$A$1:$A$20000,1,FALSE)),"No","Yes")</f>
        <v>No</v>
      </c>
      <c r="H8502" s="1" t="str">
        <f>IF(ISNA(VLOOKUP($C8502,'Provisioning Requester'!$F$3:$H$20000,2,FALSE)),"No","Yes")</f>
        <v>No</v>
      </c>
      <c r="I8502" s="1" t="str">
        <f>IF($H8502="Yes",VLOOKUP($C8502,'Provisioning Requester'!$F$3:$H$20000,3,FALSE),"-")</f>
        <v>-</v>
      </c>
      <c r="J8502" s="1" t="str">
        <f>IF(OR(D8502="SVCP", E8502="TRUE"), "No", IF(ISNA(VLOOKUP($C8502,'ProvResponder deviceId'!$A$1:$A$20000,1,FALSE)),"No","Yes"))</f>
        <v>No</v>
      </c>
      <c r="K8502" s="1" t="str">
        <f>IF($J8502="Yes",VLOOKUP($C8502,'ProvResponder deviceId'!$A$1:$C$20000,3,FALSE),"-")</f>
        <v>-</v>
      </c>
      <c r="L8502" s="1" t="str">
        <f t="shared" si="264"/>
        <v/>
      </c>
      <c r="M8502" s="1" t="str">
        <f t="shared" si="265"/>
        <v/>
      </c>
      <c r="N8502" s="1" t="str">
        <f>IF(ISBLANK($C8502),"",IF(ISNA(VLOOKUP($L8502,'result messages'!$H$3:$L$11,2,FALSE)),VLOOKUP($M8502,'result messages'!$H$3:$L$11,2,FALSE),VLOOKUP($L8502,'result messages'!$H$3:$L$11,2,FALSE)))</f>
        <v/>
      </c>
      <c r="O8502" s="1" t="str">
        <f>IF(ISBLANK($C8502),"",IF(ISNA(VLOOKUP($L8502,'result messages'!$H$3:$L$11,3,FALSE)),VLOOKUP($M8502,'result messages'!$H$3:$L$11,3,FALSE),VLOOKUP($L8502,'result messages'!$H$3:$L$11,3,FALSE)))</f>
        <v/>
      </c>
      <c r="P8502" s="1" t="str">
        <f>IF(ISBLANK($C8502),"",IF(ISNA(VLOOKUP($L8502,'result messages'!$H$3:$L$11,4,FALSE)),VLOOKUP($M8502,'result messages'!$H$3:$L$11,4,FALSE),VLOOKUP($L8502,'result messages'!$H$3:$L$11,4,FALSE)))</f>
        <v/>
      </c>
      <c r="Q8502" s="1" t="str">
        <f>IF(ISBLANK($C8502),"",IF(ISNA(VLOOKUP($L8502,'result messages'!$H$3:$L$11,5,FALSE)),VLOOKUP($M8502,'result messages'!$H$3:$L$11,5,FALSE),VLOOKUP($L8502,'result messages'!$H$3:$L$11,5,FALSE)))</f>
        <v/>
      </c>
    </row>
    <row r="8503" spans="1:17">
      <c r="A8503" s="1">
        <v>8500</v>
      </c>
      <c r="B8503" s="1"/>
      <c r="C8503" s="1"/>
      <c r="D8503" s="1"/>
      <c r="E8503" s="6"/>
      <c r="F8503" s="1"/>
      <c r="G8503" s="1" t="str">
        <f>IF(ISNA(VLOOKUP($C8503,'DTEN TCAP Linkage deviceId'!$A$1:$A$20000,1,FALSE)),"No","Yes")</f>
        <v>No</v>
      </c>
      <c r="H8503" s="1" t="str">
        <f>IF(ISNA(VLOOKUP($C8503,'Provisioning Requester'!$F$3:$H$20000,2,FALSE)),"No","Yes")</f>
        <v>No</v>
      </c>
      <c r="I8503" s="1" t="str">
        <f>IF($H8503="Yes",VLOOKUP($C8503,'Provisioning Requester'!$F$3:$H$20000,3,FALSE),"-")</f>
        <v>-</v>
      </c>
      <c r="J8503" s="1" t="str">
        <f>IF(OR(D8503="SVCP", E8503="TRUE"), "No", IF(ISNA(VLOOKUP($C8503,'ProvResponder deviceId'!$A$1:$A$20000,1,FALSE)),"No","Yes"))</f>
        <v>No</v>
      </c>
      <c r="K8503" s="1" t="str">
        <f>IF($J8503="Yes",VLOOKUP($C8503,'ProvResponder deviceId'!$A$1:$C$20000,3,FALSE),"-")</f>
        <v>-</v>
      </c>
      <c r="L8503" s="1" t="str">
        <f t="shared" si="264"/>
        <v/>
      </c>
      <c r="M8503" s="1" t="str">
        <f t="shared" si="265"/>
        <v/>
      </c>
      <c r="N8503" s="1" t="str">
        <f>IF(ISBLANK($C8503),"",IF(ISNA(VLOOKUP($L8503,'result messages'!$H$3:$L$11,2,FALSE)),VLOOKUP($M8503,'result messages'!$H$3:$L$11,2,FALSE),VLOOKUP($L8503,'result messages'!$H$3:$L$11,2,FALSE)))</f>
        <v/>
      </c>
      <c r="O8503" s="1" t="str">
        <f>IF(ISBLANK($C8503),"",IF(ISNA(VLOOKUP($L8503,'result messages'!$H$3:$L$11,3,FALSE)),VLOOKUP($M8503,'result messages'!$H$3:$L$11,3,FALSE),VLOOKUP($L8503,'result messages'!$H$3:$L$11,3,FALSE)))</f>
        <v/>
      </c>
      <c r="P8503" s="1" t="str">
        <f>IF(ISBLANK($C8503),"",IF(ISNA(VLOOKUP($L8503,'result messages'!$H$3:$L$11,4,FALSE)),VLOOKUP($M8503,'result messages'!$H$3:$L$11,4,FALSE),VLOOKUP($L8503,'result messages'!$H$3:$L$11,4,FALSE)))</f>
        <v/>
      </c>
      <c r="Q8503" s="1" t="str">
        <f>IF(ISBLANK($C8503),"",IF(ISNA(VLOOKUP($L8503,'result messages'!$H$3:$L$11,5,FALSE)),VLOOKUP($M8503,'result messages'!$H$3:$L$11,5,FALSE),VLOOKUP($L8503,'result messages'!$H$3:$L$11,5,FALSE)))</f>
        <v/>
      </c>
    </row>
    <row r="8504" spans="1:17">
      <c r="A8504" s="1">
        <v>8501</v>
      </c>
      <c r="B8504" s="1"/>
      <c r="C8504" s="1"/>
      <c r="D8504" s="1"/>
      <c r="E8504" s="6"/>
      <c r="F8504" s="1"/>
      <c r="G8504" s="1" t="str">
        <f>IF(ISNA(VLOOKUP($C8504,'DTEN TCAP Linkage deviceId'!$A$1:$A$20000,1,FALSE)),"No","Yes")</f>
        <v>No</v>
      </c>
      <c r="H8504" s="1" t="str">
        <f>IF(ISNA(VLOOKUP($C8504,'Provisioning Requester'!$F$3:$H$20000,2,FALSE)),"No","Yes")</f>
        <v>No</v>
      </c>
      <c r="I8504" s="1" t="str">
        <f>IF($H8504="Yes",VLOOKUP($C8504,'Provisioning Requester'!$F$3:$H$20000,3,FALSE),"-")</f>
        <v>-</v>
      </c>
      <c r="J8504" s="1" t="str">
        <f>IF(OR(D8504="SVCP", E8504="TRUE"), "No", IF(ISNA(VLOOKUP($C8504,'ProvResponder deviceId'!$A$1:$A$20000,1,FALSE)),"No","Yes"))</f>
        <v>No</v>
      </c>
      <c r="K8504" s="1" t="str">
        <f>IF($J8504="Yes",VLOOKUP($C8504,'ProvResponder deviceId'!$A$1:$C$20000,3,FALSE),"-")</f>
        <v>-</v>
      </c>
      <c r="L8504" s="1" t="str">
        <f t="shared" si="264"/>
        <v/>
      </c>
      <c r="M8504" s="1" t="str">
        <f t="shared" si="265"/>
        <v/>
      </c>
      <c r="N8504" s="1" t="str">
        <f>IF(ISBLANK($C8504),"",IF(ISNA(VLOOKUP($L8504,'result messages'!$H$3:$L$11,2,FALSE)),VLOOKUP($M8504,'result messages'!$H$3:$L$11,2,FALSE),VLOOKUP($L8504,'result messages'!$H$3:$L$11,2,FALSE)))</f>
        <v/>
      </c>
      <c r="O8504" s="1" t="str">
        <f>IF(ISBLANK($C8504),"",IF(ISNA(VLOOKUP($L8504,'result messages'!$H$3:$L$11,3,FALSE)),VLOOKUP($M8504,'result messages'!$H$3:$L$11,3,FALSE),VLOOKUP($L8504,'result messages'!$H$3:$L$11,3,FALSE)))</f>
        <v/>
      </c>
      <c r="P8504" s="1" t="str">
        <f>IF(ISBLANK($C8504),"",IF(ISNA(VLOOKUP($L8504,'result messages'!$H$3:$L$11,4,FALSE)),VLOOKUP($M8504,'result messages'!$H$3:$L$11,4,FALSE),VLOOKUP($L8504,'result messages'!$H$3:$L$11,4,FALSE)))</f>
        <v/>
      </c>
      <c r="Q8504" s="1" t="str">
        <f>IF(ISBLANK($C8504),"",IF(ISNA(VLOOKUP($L8504,'result messages'!$H$3:$L$11,5,FALSE)),VLOOKUP($M8504,'result messages'!$H$3:$L$11,5,FALSE),VLOOKUP($L8504,'result messages'!$H$3:$L$11,5,FALSE)))</f>
        <v/>
      </c>
    </row>
    <row r="8505" spans="1:17">
      <c r="A8505" s="1">
        <v>8502</v>
      </c>
      <c r="B8505" s="1"/>
      <c r="C8505" s="1"/>
      <c r="D8505" s="1"/>
      <c r="E8505" s="6"/>
      <c r="F8505" s="1"/>
      <c r="G8505" s="1" t="str">
        <f>IF(ISNA(VLOOKUP($C8505,'DTEN TCAP Linkage deviceId'!$A$1:$A$20000,1,FALSE)),"No","Yes")</f>
        <v>No</v>
      </c>
      <c r="H8505" s="1" t="str">
        <f>IF(ISNA(VLOOKUP($C8505,'Provisioning Requester'!$F$3:$H$20000,2,FALSE)),"No","Yes")</f>
        <v>No</v>
      </c>
      <c r="I8505" s="1" t="str">
        <f>IF($H8505="Yes",VLOOKUP($C8505,'Provisioning Requester'!$F$3:$H$20000,3,FALSE),"-")</f>
        <v>-</v>
      </c>
      <c r="J8505" s="1" t="str">
        <f>IF(OR(D8505="SVCP", E8505="TRUE"), "No", IF(ISNA(VLOOKUP($C8505,'ProvResponder deviceId'!$A$1:$A$20000,1,FALSE)),"No","Yes"))</f>
        <v>No</v>
      </c>
      <c r="K8505" s="1" t="str">
        <f>IF($J8505="Yes",VLOOKUP($C8505,'ProvResponder deviceId'!$A$1:$C$20000,3,FALSE),"-")</f>
        <v>-</v>
      </c>
      <c r="L8505" s="1" t="str">
        <f t="shared" si="264"/>
        <v/>
      </c>
      <c r="M8505" s="1" t="str">
        <f t="shared" si="265"/>
        <v/>
      </c>
      <c r="N8505" s="1" t="str">
        <f>IF(ISBLANK($C8505),"",IF(ISNA(VLOOKUP($L8505,'result messages'!$H$3:$L$11,2,FALSE)),VLOOKUP($M8505,'result messages'!$H$3:$L$11,2,FALSE),VLOOKUP($L8505,'result messages'!$H$3:$L$11,2,FALSE)))</f>
        <v/>
      </c>
      <c r="O8505" s="1" t="str">
        <f>IF(ISBLANK($C8505),"",IF(ISNA(VLOOKUP($L8505,'result messages'!$H$3:$L$11,3,FALSE)),VLOOKUP($M8505,'result messages'!$H$3:$L$11,3,FALSE),VLOOKUP($L8505,'result messages'!$H$3:$L$11,3,FALSE)))</f>
        <v/>
      </c>
      <c r="P8505" s="1" t="str">
        <f>IF(ISBLANK($C8505),"",IF(ISNA(VLOOKUP($L8505,'result messages'!$H$3:$L$11,4,FALSE)),VLOOKUP($M8505,'result messages'!$H$3:$L$11,4,FALSE),VLOOKUP($L8505,'result messages'!$H$3:$L$11,4,FALSE)))</f>
        <v/>
      </c>
      <c r="Q8505" s="1" t="str">
        <f>IF(ISBLANK($C8505),"",IF(ISNA(VLOOKUP($L8505,'result messages'!$H$3:$L$11,5,FALSE)),VLOOKUP($M8505,'result messages'!$H$3:$L$11,5,FALSE),VLOOKUP($L8505,'result messages'!$H$3:$L$11,5,FALSE)))</f>
        <v/>
      </c>
    </row>
    <row r="8506" spans="1:17">
      <c r="A8506" s="1">
        <v>8503</v>
      </c>
      <c r="B8506" s="1"/>
      <c r="C8506" s="1"/>
      <c r="D8506" s="1"/>
      <c r="E8506" s="6"/>
      <c r="F8506" s="1"/>
      <c r="G8506" s="1" t="str">
        <f>IF(ISNA(VLOOKUP($C8506,'DTEN TCAP Linkage deviceId'!$A$1:$A$20000,1,FALSE)),"No","Yes")</f>
        <v>No</v>
      </c>
      <c r="H8506" s="1" t="str">
        <f>IF(ISNA(VLOOKUP($C8506,'Provisioning Requester'!$F$3:$H$20000,2,FALSE)),"No","Yes")</f>
        <v>No</v>
      </c>
      <c r="I8506" s="1" t="str">
        <f>IF($H8506="Yes",VLOOKUP($C8506,'Provisioning Requester'!$F$3:$H$20000,3,FALSE),"-")</f>
        <v>-</v>
      </c>
      <c r="J8506" s="1" t="str">
        <f>IF(OR(D8506="SVCP", E8506="TRUE"), "No", IF(ISNA(VLOOKUP($C8506,'ProvResponder deviceId'!$A$1:$A$20000,1,FALSE)),"No","Yes"))</f>
        <v>No</v>
      </c>
      <c r="K8506" s="1" t="str">
        <f>IF($J8506="Yes",VLOOKUP($C8506,'ProvResponder deviceId'!$A$1:$C$20000,3,FALSE),"-")</f>
        <v>-</v>
      </c>
      <c r="L8506" s="1" t="str">
        <f t="shared" si="264"/>
        <v/>
      </c>
      <c r="M8506" s="1" t="str">
        <f t="shared" si="265"/>
        <v/>
      </c>
      <c r="N8506" s="1" t="str">
        <f>IF(ISBLANK($C8506),"",IF(ISNA(VLOOKUP($L8506,'result messages'!$H$3:$L$11,2,FALSE)),VLOOKUP($M8506,'result messages'!$H$3:$L$11,2,FALSE),VLOOKUP($L8506,'result messages'!$H$3:$L$11,2,FALSE)))</f>
        <v/>
      </c>
      <c r="O8506" s="1" t="str">
        <f>IF(ISBLANK($C8506),"",IF(ISNA(VLOOKUP($L8506,'result messages'!$H$3:$L$11,3,FALSE)),VLOOKUP($M8506,'result messages'!$H$3:$L$11,3,FALSE),VLOOKUP($L8506,'result messages'!$H$3:$L$11,3,FALSE)))</f>
        <v/>
      </c>
      <c r="P8506" s="1" t="str">
        <f>IF(ISBLANK($C8506),"",IF(ISNA(VLOOKUP($L8506,'result messages'!$H$3:$L$11,4,FALSE)),VLOOKUP($M8506,'result messages'!$H$3:$L$11,4,FALSE),VLOOKUP($L8506,'result messages'!$H$3:$L$11,4,FALSE)))</f>
        <v/>
      </c>
      <c r="Q8506" s="1" t="str">
        <f>IF(ISBLANK($C8506),"",IF(ISNA(VLOOKUP($L8506,'result messages'!$H$3:$L$11,5,FALSE)),VLOOKUP($M8506,'result messages'!$H$3:$L$11,5,FALSE),VLOOKUP($L8506,'result messages'!$H$3:$L$11,5,FALSE)))</f>
        <v/>
      </c>
    </row>
    <row r="8507" spans="1:17">
      <c r="A8507" s="1">
        <v>8504</v>
      </c>
      <c r="B8507" s="1"/>
      <c r="C8507" s="1"/>
      <c r="D8507" s="1"/>
      <c r="E8507" s="6"/>
      <c r="F8507" s="1"/>
      <c r="G8507" s="1" t="str">
        <f>IF(ISNA(VLOOKUP($C8507,'DTEN TCAP Linkage deviceId'!$A$1:$A$20000,1,FALSE)),"No","Yes")</f>
        <v>No</v>
      </c>
      <c r="H8507" s="1" t="str">
        <f>IF(ISNA(VLOOKUP($C8507,'Provisioning Requester'!$F$3:$H$20000,2,FALSE)),"No","Yes")</f>
        <v>No</v>
      </c>
      <c r="I8507" s="1" t="str">
        <f>IF($H8507="Yes",VLOOKUP($C8507,'Provisioning Requester'!$F$3:$H$20000,3,FALSE),"-")</f>
        <v>-</v>
      </c>
      <c r="J8507" s="1" t="str">
        <f>IF(OR(D8507="SVCP", E8507="TRUE"), "No", IF(ISNA(VLOOKUP($C8507,'ProvResponder deviceId'!$A$1:$A$20000,1,FALSE)),"No","Yes"))</f>
        <v>No</v>
      </c>
      <c r="K8507" s="1" t="str">
        <f>IF($J8507="Yes",VLOOKUP($C8507,'ProvResponder deviceId'!$A$1:$C$20000,3,FALSE),"-")</f>
        <v>-</v>
      </c>
      <c r="L8507" s="1" t="str">
        <f t="shared" si="264"/>
        <v/>
      </c>
      <c r="M8507" s="1" t="str">
        <f t="shared" si="265"/>
        <v/>
      </c>
      <c r="N8507" s="1" t="str">
        <f>IF(ISBLANK($C8507),"",IF(ISNA(VLOOKUP($L8507,'result messages'!$H$3:$L$11,2,FALSE)),VLOOKUP($M8507,'result messages'!$H$3:$L$11,2,FALSE),VLOOKUP($L8507,'result messages'!$H$3:$L$11,2,FALSE)))</f>
        <v/>
      </c>
      <c r="O8507" s="1" t="str">
        <f>IF(ISBLANK($C8507),"",IF(ISNA(VLOOKUP($L8507,'result messages'!$H$3:$L$11,3,FALSE)),VLOOKUP($M8507,'result messages'!$H$3:$L$11,3,FALSE),VLOOKUP($L8507,'result messages'!$H$3:$L$11,3,FALSE)))</f>
        <v/>
      </c>
      <c r="P8507" s="1" t="str">
        <f>IF(ISBLANK($C8507),"",IF(ISNA(VLOOKUP($L8507,'result messages'!$H$3:$L$11,4,FALSE)),VLOOKUP($M8507,'result messages'!$H$3:$L$11,4,FALSE),VLOOKUP($L8507,'result messages'!$H$3:$L$11,4,FALSE)))</f>
        <v/>
      </c>
      <c r="Q8507" s="1" t="str">
        <f>IF(ISBLANK($C8507),"",IF(ISNA(VLOOKUP($L8507,'result messages'!$H$3:$L$11,5,FALSE)),VLOOKUP($M8507,'result messages'!$H$3:$L$11,5,FALSE),VLOOKUP($L8507,'result messages'!$H$3:$L$11,5,FALSE)))</f>
        <v/>
      </c>
    </row>
    <row r="8508" spans="1:17">
      <c r="A8508" s="1">
        <v>8505</v>
      </c>
      <c r="B8508" s="1"/>
      <c r="C8508" s="1"/>
      <c r="D8508" s="1"/>
      <c r="E8508" s="6"/>
      <c r="F8508" s="1"/>
      <c r="G8508" s="1" t="str">
        <f>IF(ISNA(VLOOKUP($C8508,'DTEN TCAP Linkage deviceId'!$A$1:$A$20000,1,FALSE)),"No","Yes")</f>
        <v>No</v>
      </c>
      <c r="H8508" s="1" t="str">
        <f>IF(ISNA(VLOOKUP($C8508,'Provisioning Requester'!$F$3:$H$20000,2,FALSE)),"No","Yes")</f>
        <v>No</v>
      </c>
      <c r="I8508" s="1" t="str">
        <f>IF($H8508="Yes",VLOOKUP($C8508,'Provisioning Requester'!$F$3:$H$20000,3,FALSE),"-")</f>
        <v>-</v>
      </c>
      <c r="J8508" s="1" t="str">
        <f>IF(OR(D8508="SVCP", E8508="TRUE"), "No", IF(ISNA(VLOOKUP($C8508,'ProvResponder deviceId'!$A$1:$A$20000,1,FALSE)),"No","Yes"))</f>
        <v>No</v>
      </c>
      <c r="K8508" s="1" t="str">
        <f>IF($J8508="Yes",VLOOKUP($C8508,'ProvResponder deviceId'!$A$1:$C$20000,3,FALSE),"-")</f>
        <v>-</v>
      </c>
      <c r="L8508" s="1" t="str">
        <f t="shared" si="264"/>
        <v/>
      </c>
      <c r="M8508" s="1" t="str">
        <f t="shared" si="265"/>
        <v/>
      </c>
      <c r="N8508" s="1" t="str">
        <f>IF(ISBLANK($C8508),"",IF(ISNA(VLOOKUP($L8508,'result messages'!$H$3:$L$11,2,FALSE)),VLOOKUP($M8508,'result messages'!$H$3:$L$11,2,FALSE),VLOOKUP($L8508,'result messages'!$H$3:$L$11,2,FALSE)))</f>
        <v/>
      </c>
      <c r="O8508" s="1" t="str">
        <f>IF(ISBLANK($C8508),"",IF(ISNA(VLOOKUP($L8508,'result messages'!$H$3:$L$11,3,FALSE)),VLOOKUP($M8508,'result messages'!$H$3:$L$11,3,FALSE),VLOOKUP($L8508,'result messages'!$H$3:$L$11,3,FALSE)))</f>
        <v/>
      </c>
      <c r="P8508" s="1" t="str">
        <f>IF(ISBLANK($C8508),"",IF(ISNA(VLOOKUP($L8508,'result messages'!$H$3:$L$11,4,FALSE)),VLOOKUP($M8508,'result messages'!$H$3:$L$11,4,FALSE),VLOOKUP($L8508,'result messages'!$H$3:$L$11,4,FALSE)))</f>
        <v/>
      </c>
      <c r="Q8508" s="1" t="str">
        <f>IF(ISBLANK($C8508),"",IF(ISNA(VLOOKUP($L8508,'result messages'!$H$3:$L$11,5,FALSE)),VLOOKUP($M8508,'result messages'!$H$3:$L$11,5,FALSE),VLOOKUP($L8508,'result messages'!$H$3:$L$11,5,FALSE)))</f>
        <v/>
      </c>
    </row>
    <row r="8509" spans="1:17">
      <c r="A8509" s="1">
        <v>8506</v>
      </c>
      <c r="B8509" s="1"/>
      <c r="C8509" s="1"/>
      <c r="D8509" s="1"/>
      <c r="E8509" s="6"/>
      <c r="F8509" s="1"/>
      <c r="G8509" s="1" t="str">
        <f>IF(ISNA(VLOOKUP($C8509,'DTEN TCAP Linkage deviceId'!$A$1:$A$20000,1,FALSE)),"No","Yes")</f>
        <v>No</v>
      </c>
      <c r="H8509" s="1" t="str">
        <f>IF(ISNA(VLOOKUP($C8509,'Provisioning Requester'!$F$3:$H$20000,2,FALSE)),"No","Yes")</f>
        <v>No</v>
      </c>
      <c r="I8509" s="1" t="str">
        <f>IF($H8509="Yes",VLOOKUP($C8509,'Provisioning Requester'!$F$3:$H$20000,3,FALSE),"-")</f>
        <v>-</v>
      </c>
      <c r="J8509" s="1" t="str">
        <f>IF(OR(D8509="SVCP", E8509="TRUE"), "No", IF(ISNA(VLOOKUP($C8509,'ProvResponder deviceId'!$A$1:$A$20000,1,FALSE)),"No","Yes"))</f>
        <v>No</v>
      </c>
      <c r="K8509" s="1" t="str">
        <f>IF($J8509="Yes",VLOOKUP($C8509,'ProvResponder deviceId'!$A$1:$C$20000,3,FALSE),"-")</f>
        <v>-</v>
      </c>
      <c r="L8509" s="1" t="str">
        <f t="shared" si="264"/>
        <v/>
      </c>
      <c r="M8509" s="1" t="str">
        <f t="shared" si="265"/>
        <v/>
      </c>
      <c r="N8509" s="1" t="str">
        <f>IF(ISBLANK($C8509),"",IF(ISNA(VLOOKUP($L8509,'result messages'!$H$3:$L$11,2,FALSE)),VLOOKUP($M8509,'result messages'!$H$3:$L$11,2,FALSE),VLOOKUP($L8509,'result messages'!$H$3:$L$11,2,FALSE)))</f>
        <v/>
      </c>
      <c r="O8509" s="1" t="str">
        <f>IF(ISBLANK($C8509),"",IF(ISNA(VLOOKUP($L8509,'result messages'!$H$3:$L$11,3,FALSE)),VLOOKUP($M8509,'result messages'!$H$3:$L$11,3,FALSE),VLOOKUP($L8509,'result messages'!$H$3:$L$11,3,FALSE)))</f>
        <v/>
      </c>
      <c r="P8509" s="1" t="str">
        <f>IF(ISBLANK($C8509),"",IF(ISNA(VLOOKUP($L8509,'result messages'!$H$3:$L$11,4,FALSE)),VLOOKUP($M8509,'result messages'!$H$3:$L$11,4,FALSE),VLOOKUP($L8509,'result messages'!$H$3:$L$11,4,FALSE)))</f>
        <v/>
      </c>
      <c r="Q8509" s="1" t="str">
        <f>IF(ISBLANK($C8509),"",IF(ISNA(VLOOKUP($L8509,'result messages'!$H$3:$L$11,5,FALSE)),VLOOKUP($M8509,'result messages'!$H$3:$L$11,5,FALSE),VLOOKUP($L8509,'result messages'!$H$3:$L$11,5,FALSE)))</f>
        <v/>
      </c>
    </row>
    <row r="8510" spans="1:17">
      <c r="A8510" s="1">
        <v>8507</v>
      </c>
      <c r="B8510" s="1"/>
      <c r="C8510" s="1"/>
      <c r="D8510" s="1"/>
      <c r="E8510" s="6"/>
      <c r="F8510" s="1"/>
      <c r="G8510" s="1" t="str">
        <f>IF(ISNA(VLOOKUP($C8510,'DTEN TCAP Linkage deviceId'!$A$1:$A$20000,1,FALSE)),"No","Yes")</f>
        <v>No</v>
      </c>
      <c r="H8510" s="1" t="str">
        <f>IF(ISNA(VLOOKUP($C8510,'Provisioning Requester'!$F$3:$H$20000,2,FALSE)),"No","Yes")</f>
        <v>No</v>
      </c>
      <c r="I8510" s="1" t="str">
        <f>IF($H8510="Yes",VLOOKUP($C8510,'Provisioning Requester'!$F$3:$H$20000,3,FALSE),"-")</f>
        <v>-</v>
      </c>
      <c r="J8510" s="1" t="str">
        <f>IF(OR(D8510="SVCP", E8510="TRUE"), "No", IF(ISNA(VLOOKUP($C8510,'ProvResponder deviceId'!$A$1:$A$20000,1,FALSE)),"No","Yes"))</f>
        <v>No</v>
      </c>
      <c r="K8510" s="1" t="str">
        <f>IF($J8510="Yes",VLOOKUP($C8510,'ProvResponder deviceId'!$A$1:$C$20000,3,FALSE),"-")</f>
        <v>-</v>
      </c>
      <c r="L8510" s="1" t="str">
        <f t="shared" si="264"/>
        <v/>
      </c>
      <c r="M8510" s="1" t="str">
        <f t="shared" si="265"/>
        <v/>
      </c>
      <c r="N8510" s="1" t="str">
        <f>IF(ISBLANK($C8510),"",IF(ISNA(VLOOKUP($L8510,'result messages'!$H$3:$L$11,2,FALSE)),VLOOKUP($M8510,'result messages'!$H$3:$L$11,2,FALSE),VLOOKUP($L8510,'result messages'!$H$3:$L$11,2,FALSE)))</f>
        <v/>
      </c>
      <c r="O8510" s="1" t="str">
        <f>IF(ISBLANK($C8510),"",IF(ISNA(VLOOKUP($L8510,'result messages'!$H$3:$L$11,3,FALSE)),VLOOKUP($M8510,'result messages'!$H$3:$L$11,3,FALSE),VLOOKUP($L8510,'result messages'!$H$3:$L$11,3,FALSE)))</f>
        <v/>
      </c>
      <c r="P8510" s="1" t="str">
        <f>IF(ISBLANK($C8510),"",IF(ISNA(VLOOKUP($L8510,'result messages'!$H$3:$L$11,4,FALSE)),VLOOKUP($M8510,'result messages'!$H$3:$L$11,4,FALSE),VLOOKUP($L8510,'result messages'!$H$3:$L$11,4,FALSE)))</f>
        <v/>
      </c>
      <c r="Q8510" s="1" t="str">
        <f>IF(ISBLANK($C8510),"",IF(ISNA(VLOOKUP($L8510,'result messages'!$H$3:$L$11,5,FALSE)),VLOOKUP($M8510,'result messages'!$H$3:$L$11,5,FALSE),VLOOKUP($L8510,'result messages'!$H$3:$L$11,5,FALSE)))</f>
        <v/>
      </c>
    </row>
    <row r="8511" spans="1:17">
      <c r="A8511" s="1">
        <v>8508</v>
      </c>
      <c r="B8511" s="1"/>
      <c r="C8511" s="1"/>
      <c r="D8511" s="1"/>
      <c r="E8511" s="6"/>
      <c r="F8511" s="1"/>
      <c r="G8511" s="1" t="str">
        <f>IF(ISNA(VLOOKUP($C8511,'DTEN TCAP Linkage deviceId'!$A$1:$A$20000,1,FALSE)),"No","Yes")</f>
        <v>No</v>
      </c>
      <c r="H8511" s="1" t="str">
        <f>IF(ISNA(VLOOKUP($C8511,'Provisioning Requester'!$F$3:$H$20000,2,FALSE)),"No","Yes")</f>
        <v>No</v>
      </c>
      <c r="I8511" s="1" t="str">
        <f>IF($H8511="Yes",VLOOKUP($C8511,'Provisioning Requester'!$F$3:$H$20000,3,FALSE),"-")</f>
        <v>-</v>
      </c>
      <c r="J8511" s="1" t="str">
        <f>IF(OR(D8511="SVCP", E8511="TRUE"), "No", IF(ISNA(VLOOKUP($C8511,'ProvResponder deviceId'!$A$1:$A$20000,1,FALSE)),"No","Yes"))</f>
        <v>No</v>
      </c>
      <c r="K8511" s="1" t="str">
        <f>IF($J8511="Yes",VLOOKUP($C8511,'ProvResponder deviceId'!$A$1:$C$20000,3,FALSE),"-")</f>
        <v>-</v>
      </c>
      <c r="L8511" s="1" t="str">
        <f t="shared" si="264"/>
        <v/>
      </c>
      <c r="M8511" s="1" t="str">
        <f t="shared" si="265"/>
        <v/>
      </c>
      <c r="N8511" s="1" t="str">
        <f>IF(ISBLANK($C8511),"",IF(ISNA(VLOOKUP($L8511,'result messages'!$H$3:$L$11,2,FALSE)),VLOOKUP($M8511,'result messages'!$H$3:$L$11,2,FALSE),VLOOKUP($L8511,'result messages'!$H$3:$L$11,2,FALSE)))</f>
        <v/>
      </c>
      <c r="O8511" s="1" t="str">
        <f>IF(ISBLANK($C8511),"",IF(ISNA(VLOOKUP($L8511,'result messages'!$H$3:$L$11,3,FALSE)),VLOOKUP($M8511,'result messages'!$H$3:$L$11,3,FALSE),VLOOKUP($L8511,'result messages'!$H$3:$L$11,3,FALSE)))</f>
        <v/>
      </c>
      <c r="P8511" s="1" t="str">
        <f>IF(ISBLANK($C8511),"",IF(ISNA(VLOOKUP($L8511,'result messages'!$H$3:$L$11,4,FALSE)),VLOOKUP($M8511,'result messages'!$H$3:$L$11,4,FALSE),VLOOKUP($L8511,'result messages'!$H$3:$L$11,4,FALSE)))</f>
        <v/>
      </c>
      <c r="Q8511" s="1" t="str">
        <f>IF(ISBLANK($C8511),"",IF(ISNA(VLOOKUP($L8511,'result messages'!$H$3:$L$11,5,FALSE)),VLOOKUP($M8511,'result messages'!$H$3:$L$11,5,FALSE),VLOOKUP($L8511,'result messages'!$H$3:$L$11,5,FALSE)))</f>
        <v/>
      </c>
    </row>
    <row r="8512" spans="1:17">
      <c r="A8512" s="1">
        <v>8509</v>
      </c>
      <c r="B8512" s="1"/>
      <c r="C8512" s="1"/>
      <c r="D8512" s="1"/>
      <c r="E8512" s="6"/>
      <c r="F8512" s="1"/>
      <c r="G8512" s="1" t="str">
        <f>IF(ISNA(VLOOKUP($C8512,'DTEN TCAP Linkage deviceId'!$A$1:$A$20000,1,FALSE)),"No","Yes")</f>
        <v>No</v>
      </c>
      <c r="H8512" s="1" t="str">
        <f>IF(ISNA(VLOOKUP($C8512,'Provisioning Requester'!$F$3:$H$20000,2,FALSE)),"No","Yes")</f>
        <v>No</v>
      </c>
      <c r="I8512" s="1" t="str">
        <f>IF($H8512="Yes",VLOOKUP($C8512,'Provisioning Requester'!$F$3:$H$20000,3,FALSE),"-")</f>
        <v>-</v>
      </c>
      <c r="J8512" s="1" t="str">
        <f>IF(OR(D8512="SVCP", E8512="TRUE"), "No", IF(ISNA(VLOOKUP($C8512,'ProvResponder deviceId'!$A$1:$A$20000,1,FALSE)),"No","Yes"))</f>
        <v>No</v>
      </c>
      <c r="K8512" s="1" t="str">
        <f>IF($J8512="Yes",VLOOKUP($C8512,'ProvResponder deviceId'!$A$1:$C$20000,3,FALSE),"-")</f>
        <v>-</v>
      </c>
      <c r="L8512" s="1" t="str">
        <f t="shared" si="264"/>
        <v/>
      </c>
      <c r="M8512" s="1" t="str">
        <f t="shared" si="265"/>
        <v/>
      </c>
      <c r="N8512" s="1" t="str">
        <f>IF(ISBLANK($C8512),"",IF(ISNA(VLOOKUP($L8512,'result messages'!$H$3:$L$11,2,FALSE)),VLOOKUP($M8512,'result messages'!$H$3:$L$11,2,FALSE),VLOOKUP($L8512,'result messages'!$H$3:$L$11,2,FALSE)))</f>
        <v/>
      </c>
      <c r="O8512" s="1" t="str">
        <f>IF(ISBLANK($C8512),"",IF(ISNA(VLOOKUP($L8512,'result messages'!$H$3:$L$11,3,FALSE)),VLOOKUP($M8512,'result messages'!$H$3:$L$11,3,FALSE),VLOOKUP($L8512,'result messages'!$H$3:$L$11,3,FALSE)))</f>
        <v/>
      </c>
      <c r="P8512" s="1" t="str">
        <f>IF(ISBLANK($C8512),"",IF(ISNA(VLOOKUP($L8512,'result messages'!$H$3:$L$11,4,FALSE)),VLOOKUP($M8512,'result messages'!$H$3:$L$11,4,FALSE),VLOOKUP($L8512,'result messages'!$H$3:$L$11,4,FALSE)))</f>
        <v/>
      </c>
      <c r="Q8512" s="1" t="str">
        <f>IF(ISBLANK($C8512),"",IF(ISNA(VLOOKUP($L8512,'result messages'!$H$3:$L$11,5,FALSE)),VLOOKUP($M8512,'result messages'!$H$3:$L$11,5,FALSE),VLOOKUP($L8512,'result messages'!$H$3:$L$11,5,FALSE)))</f>
        <v/>
      </c>
    </row>
    <row r="8513" spans="1:17">
      <c r="A8513" s="1">
        <v>8510</v>
      </c>
      <c r="B8513" s="1"/>
      <c r="C8513" s="1"/>
      <c r="D8513" s="1"/>
      <c r="E8513" s="6"/>
      <c r="F8513" s="1"/>
      <c r="G8513" s="1" t="str">
        <f>IF(ISNA(VLOOKUP($C8513,'DTEN TCAP Linkage deviceId'!$A$1:$A$20000,1,FALSE)),"No","Yes")</f>
        <v>No</v>
      </c>
      <c r="H8513" s="1" t="str">
        <f>IF(ISNA(VLOOKUP($C8513,'Provisioning Requester'!$F$3:$H$20000,2,FALSE)),"No","Yes")</f>
        <v>No</v>
      </c>
      <c r="I8513" s="1" t="str">
        <f>IF($H8513="Yes",VLOOKUP($C8513,'Provisioning Requester'!$F$3:$H$20000,3,FALSE),"-")</f>
        <v>-</v>
      </c>
      <c r="J8513" s="1" t="str">
        <f>IF(OR(D8513="SVCP", E8513="TRUE"), "No", IF(ISNA(VLOOKUP($C8513,'ProvResponder deviceId'!$A$1:$A$20000,1,FALSE)),"No","Yes"))</f>
        <v>No</v>
      </c>
      <c r="K8513" s="1" t="str">
        <f>IF($J8513="Yes",VLOOKUP($C8513,'ProvResponder deviceId'!$A$1:$C$20000,3,FALSE),"-")</f>
        <v>-</v>
      </c>
      <c r="L8513" s="1" t="str">
        <f t="shared" si="264"/>
        <v/>
      </c>
      <c r="M8513" s="1" t="str">
        <f t="shared" si="265"/>
        <v/>
      </c>
      <c r="N8513" s="1" t="str">
        <f>IF(ISBLANK($C8513),"",IF(ISNA(VLOOKUP($L8513,'result messages'!$H$3:$L$11,2,FALSE)),VLOOKUP($M8513,'result messages'!$H$3:$L$11,2,FALSE),VLOOKUP($L8513,'result messages'!$H$3:$L$11,2,FALSE)))</f>
        <v/>
      </c>
      <c r="O8513" s="1" t="str">
        <f>IF(ISBLANK($C8513),"",IF(ISNA(VLOOKUP($L8513,'result messages'!$H$3:$L$11,3,FALSE)),VLOOKUP($M8513,'result messages'!$H$3:$L$11,3,FALSE),VLOOKUP($L8513,'result messages'!$H$3:$L$11,3,FALSE)))</f>
        <v/>
      </c>
      <c r="P8513" s="1" t="str">
        <f>IF(ISBLANK($C8513),"",IF(ISNA(VLOOKUP($L8513,'result messages'!$H$3:$L$11,4,FALSE)),VLOOKUP($M8513,'result messages'!$H$3:$L$11,4,FALSE),VLOOKUP($L8513,'result messages'!$H$3:$L$11,4,FALSE)))</f>
        <v/>
      </c>
      <c r="Q8513" s="1" t="str">
        <f>IF(ISBLANK($C8513),"",IF(ISNA(VLOOKUP($L8513,'result messages'!$H$3:$L$11,5,FALSE)),VLOOKUP($M8513,'result messages'!$H$3:$L$11,5,FALSE),VLOOKUP($L8513,'result messages'!$H$3:$L$11,5,FALSE)))</f>
        <v/>
      </c>
    </row>
    <row r="8514" spans="1:17">
      <c r="A8514" s="1">
        <v>8511</v>
      </c>
      <c r="B8514" s="1"/>
      <c r="C8514" s="1"/>
      <c r="D8514" s="1"/>
      <c r="E8514" s="6"/>
      <c r="F8514" s="1"/>
      <c r="G8514" s="1" t="str">
        <f>IF(ISNA(VLOOKUP($C8514,'DTEN TCAP Linkage deviceId'!$A$1:$A$20000,1,FALSE)),"No","Yes")</f>
        <v>No</v>
      </c>
      <c r="H8514" s="1" t="str">
        <f>IF(ISNA(VLOOKUP($C8514,'Provisioning Requester'!$F$3:$H$20000,2,FALSE)),"No","Yes")</f>
        <v>No</v>
      </c>
      <c r="I8514" s="1" t="str">
        <f>IF($H8514="Yes",VLOOKUP($C8514,'Provisioning Requester'!$F$3:$H$20000,3,FALSE),"-")</f>
        <v>-</v>
      </c>
      <c r="J8514" s="1" t="str">
        <f>IF(OR(D8514="SVCP", E8514="TRUE"), "No", IF(ISNA(VLOOKUP($C8514,'ProvResponder deviceId'!$A$1:$A$20000,1,FALSE)),"No","Yes"))</f>
        <v>No</v>
      </c>
      <c r="K8514" s="1" t="str">
        <f>IF($J8514="Yes",VLOOKUP($C8514,'ProvResponder deviceId'!$A$1:$C$20000,3,FALSE),"-")</f>
        <v>-</v>
      </c>
      <c r="L8514" s="1" t="str">
        <f t="shared" si="264"/>
        <v/>
      </c>
      <c r="M8514" s="1" t="str">
        <f t="shared" si="265"/>
        <v/>
      </c>
      <c r="N8514" s="1" t="str">
        <f>IF(ISBLANK($C8514),"",IF(ISNA(VLOOKUP($L8514,'result messages'!$H$3:$L$11,2,FALSE)),VLOOKUP($M8514,'result messages'!$H$3:$L$11,2,FALSE),VLOOKUP($L8514,'result messages'!$H$3:$L$11,2,FALSE)))</f>
        <v/>
      </c>
      <c r="O8514" s="1" t="str">
        <f>IF(ISBLANK($C8514),"",IF(ISNA(VLOOKUP($L8514,'result messages'!$H$3:$L$11,3,FALSE)),VLOOKUP($M8514,'result messages'!$H$3:$L$11,3,FALSE),VLOOKUP($L8514,'result messages'!$H$3:$L$11,3,FALSE)))</f>
        <v/>
      </c>
      <c r="P8514" s="1" t="str">
        <f>IF(ISBLANK($C8514),"",IF(ISNA(VLOOKUP($L8514,'result messages'!$H$3:$L$11,4,FALSE)),VLOOKUP($M8514,'result messages'!$H$3:$L$11,4,FALSE),VLOOKUP($L8514,'result messages'!$H$3:$L$11,4,FALSE)))</f>
        <v/>
      </c>
      <c r="Q8514" s="1" t="str">
        <f>IF(ISBLANK($C8514),"",IF(ISNA(VLOOKUP($L8514,'result messages'!$H$3:$L$11,5,FALSE)),VLOOKUP($M8514,'result messages'!$H$3:$L$11,5,FALSE),VLOOKUP($L8514,'result messages'!$H$3:$L$11,5,FALSE)))</f>
        <v/>
      </c>
    </row>
    <row r="8515" spans="1:17">
      <c r="A8515" s="1">
        <v>8512</v>
      </c>
      <c r="B8515" s="1"/>
      <c r="C8515" s="1"/>
      <c r="D8515" s="1"/>
      <c r="E8515" s="6"/>
      <c r="F8515" s="1"/>
      <c r="G8515" s="1" t="str">
        <f>IF(ISNA(VLOOKUP($C8515,'DTEN TCAP Linkage deviceId'!$A$1:$A$20000,1,FALSE)),"No","Yes")</f>
        <v>No</v>
      </c>
      <c r="H8515" s="1" t="str">
        <f>IF(ISNA(VLOOKUP($C8515,'Provisioning Requester'!$F$3:$H$20000,2,FALSE)),"No","Yes")</f>
        <v>No</v>
      </c>
      <c r="I8515" s="1" t="str">
        <f>IF($H8515="Yes",VLOOKUP($C8515,'Provisioning Requester'!$F$3:$H$20000,3,FALSE),"-")</f>
        <v>-</v>
      </c>
      <c r="J8515" s="1" t="str">
        <f>IF(OR(D8515="SVCP", E8515="TRUE"), "No", IF(ISNA(VLOOKUP($C8515,'ProvResponder deviceId'!$A$1:$A$20000,1,FALSE)),"No","Yes"))</f>
        <v>No</v>
      </c>
      <c r="K8515" s="1" t="str">
        <f>IF($J8515="Yes",VLOOKUP($C8515,'ProvResponder deviceId'!$A$1:$C$20000,3,FALSE),"-")</f>
        <v>-</v>
      </c>
      <c r="L8515" s="1" t="str">
        <f t="shared" si="264"/>
        <v/>
      </c>
      <c r="M8515" s="1" t="str">
        <f t="shared" si="265"/>
        <v/>
      </c>
      <c r="N8515" s="1" t="str">
        <f>IF(ISBLANK($C8515),"",IF(ISNA(VLOOKUP($L8515,'result messages'!$H$3:$L$11,2,FALSE)),VLOOKUP($M8515,'result messages'!$H$3:$L$11,2,FALSE),VLOOKUP($L8515,'result messages'!$H$3:$L$11,2,FALSE)))</f>
        <v/>
      </c>
      <c r="O8515" s="1" t="str">
        <f>IF(ISBLANK($C8515),"",IF(ISNA(VLOOKUP($L8515,'result messages'!$H$3:$L$11,3,FALSE)),VLOOKUP($M8515,'result messages'!$H$3:$L$11,3,FALSE),VLOOKUP($L8515,'result messages'!$H$3:$L$11,3,FALSE)))</f>
        <v/>
      </c>
      <c r="P8515" s="1" t="str">
        <f>IF(ISBLANK($C8515),"",IF(ISNA(VLOOKUP($L8515,'result messages'!$H$3:$L$11,4,FALSE)),VLOOKUP($M8515,'result messages'!$H$3:$L$11,4,FALSE),VLOOKUP($L8515,'result messages'!$H$3:$L$11,4,FALSE)))</f>
        <v/>
      </c>
      <c r="Q8515" s="1" t="str">
        <f>IF(ISBLANK($C8515),"",IF(ISNA(VLOOKUP($L8515,'result messages'!$H$3:$L$11,5,FALSE)),VLOOKUP($M8515,'result messages'!$H$3:$L$11,5,FALSE),VLOOKUP($L8515,'result messages'!$H$3:$L$11,5,FALSE)))</f>
        <v/>
      </c>
    </row>
    <row r="8516" spans="1:17">
      <c r="A8516" s="1">
        <v>8513</v>
      </c>
      <c r="B8516" s="1"/>
      <c r="C8516" s="1"/>
      <c r="D8516" s="1"/>
      <c r="E8516" s="6"/>
      <c r="F8516" s="1"/>
      <c r="G8516" s="1" t="str">
        <f>IF(ISNA(VLOOKUP($C8516,'DTEN TCAP Linkage deviceId'!$A$1:$A$20000,1,FALSE)),"No","Yes")</f>
        <v>No</v>
      </c>
      <c r="H8516" s="1" t="str">
        <f>IF(ISNA(VLOOKUP($C8516,'Provisioning Requester'!$F$3:$H$20000,2,FALSE)),"No","Yes")</f>
        <v>No</v>
      </c>
      <c r="I8516" s="1" t="str">
        <f>IF($H8516="Yes",VLOOKUP($C8516,'Provisioning Requester'!$F$3:$H$20000,3,FALSE),"-")</f>
        <v>-</v>
      </c>
      <c r="J8516" s="1" t="str">
        <f>IF(OR(D8516="SVCP", E8516="TRUE"), "No", IF(ISNA(VLOOKUP($C8516,'ProvResponder deviceId'!$A$1:$A$20000,1,FALSE)),"No","Yes"))</f>
        <v>No</v>
      </c>
      <c r="K8516" s="1" t="str">
        <f>IF($J8516="Yes",VLOOKUP($C8516,'ProvResponder deviceId'!$A$1:$C$20000,3,FALSE),"-")</f>
        <v>-</v>
      </c>
      <c r="L8516" s="1" t="str">
        <f t="shared" si="264"/>
        <v/>
      </c>
      <c r="M8516" s="1" t="str">
        <f t="shared" si="265"/>
        <v/>
      </c>
      <c r="N8516" s="1" t="str">
        <f>IF(ISBLANK($C8516),"",IF(ISNA(VLOOKUP($L8516,'result messages'!$H$3:$L$11,2,FALSE)),VLOOKUP($M8516,'result messages'!$H$3:$L$11,2,FALSE),VLOOKUP($L8516,'result messages'!$H$3:$L$11,2,FALSE)))</f>
        <v/>
      </c>
      <c r="O8516" s="1" t="str">
        <f>IF(ISBLANK($C8516),"",IF(ISNA(VLOOKUP($L8516,'result messages'!$H$3:$L$11,3,FALSE)),VLOOKUP($M8516,'result messages'!$H$3:$L$11,3,FALSE),VLOOKUP($L8516,'result messages'!$H$3:$L$11,3,FALSE)))</f>
        <v/>
      </c>
      <c r="P8516" s="1" t="str">
        <f>IF(ISBLANK($C8516),"",IF(ISNA(VLOOKUP($L8516,'result messages'!$H$3:$L$11,4,FALSE)),VLOOKUP($M8516,'result messages'!$H$3:$L$11,4,FALSE),VLOOKUP($L8516,'result messages'!$H$3:$L$11,4,FALSE)))</f>
        <v/>
      </c>
      <c r="Q8516" s="1" t="str">
        <f>IF(ISBLANK($C8516),"",IF(ISNA(VLOOKUP($L8516,'result messages'!$H$3:$L$11,5,FALSE)),VLOOKUP($M8516,'result messages'!$H$3:$L$11,5,FALSE),VLOOKUP($L8516,'result messages'!$H$3:$L$11,5,FALSE)))</f>
        <v/>
      </c>
    </row>
    <row r="8517" spans="1:17">
      <c r="A8517" s="1">
        <v>8514</v>
      </c>
      <c r="B8517" s="1"/>
      <c r="C8517" s="1"/>
      <c r="D8517" s="1"/>
      <c r="E8517" s="6"/>
      <c r="F8517" s="1"/>
      <c r="G8517" s="1" t="str">
        <f>IF(ISNA(VLOOKUP($C8517,'DTEN TCAP Linkage deviceId'!$A$1:$A$20000,1,FALSE)),"No","Yes")</f>
        <v>No</v>
      </c>
      <c r="H8517" s="1" t="str">
        <f>IF(ISNA(VLOOKUP($C8517,'Provisioning Requester'!$F$3:$H$20000,2,FALSE)),"No","Yes")</f>
        <v>No</v>
      </c>
      <c r="I8517" s="1" t="str">
        <f>IF($H8517="Yes",VLOOKUP($C8517,'Provisioning Requester'!$F$3:$H$20000,3,FALSE),"-")</f>
        <v>-</v>
      </c>
      <c r="J8517" s="1" t="str">
        <f>IF(OR(D8517="SVCP", E8517="TRUE"), "No", IF(ISNA(VLOOKUP($C8517,'ProvResponder deviceId'!$A$1:$A$20000,1,FALSE)),"No","Yes"))</f>
        <v>No</v>
      </c>
      <c r="K8517" s="1" t="str">
        <f>IF($J8517="Yes",VLOOKUP($C8517,'ProvResponder deviceId'!$A$1:$C$20000,3,FALSE),"-")</f>
        <v>-</v>
      </c>
      <c r="L8517" s="1" t="str">
        <f t="shared" ref="L8517:L8580" si="266">IF(ISBLANK($C8517),"",$D8517&amp;$E8517&amp;$G8517&amp;$H8517&amp;$I8517&amp;$J8517&amp;$K8517)</f>
        <v/>
      </c>
      <c r="M8517" s="1" t="str">
        <f t="shared" ref="M8517:M8580" si="267">IF(ISBLANK($C8517),"",$D8517&amp;$E8517&amp;$G8517&amp;$H8517&amp;$I8517&amp;$J8517&amp;"other")</f>
        <v/>
      </c>
      <c r="N8517" s="1" t="str">
        <f>IF(ISBLANK($C8517),"",IF(ISNA(VLOOKUP($L8517,'result messages'!$H$3:$L$11,2,FALSE)),VLOOKUP($M8517,'result messages'!$H$3:$L$11,2,FALSE),VLOOKUP($L8517,'result messages'!$H$3:$L$11,2,FALSE)))</f>
        <v/>
      </c>
      <c r="O8517" s="1" t="str">
        <f>IF(ISBLANK($C8517),"",IF(ISNA(VLOOKUP($L8517,'result messages'!$H$3:$L$11,3,FALSE)),VLOOKUP($M8517,'result messages'!$H$3:$L$11,3,FALSE),VLOOKUP($L8517,'result messages'!$H$3:$L$11,3,FALSE)))</f>
        <v/>
      </c>
      <c r="P8517" s="1" t="str">
        <f>IF(ISBLANK($C8517),"",IF(ISNA(VLOOKUP($L8517,'result messages'!$H$3:$L$11,4,FALSE)),VLOOKUP($M8517,'result messages'!$H$3:$L$11,4,FALSE),VLOOKUP($L8517,'result messages'!$H$3:$L$11,4,FALSE)))</f>
        <v/>
      </c>
      <c r="Q8517" s="1" t="str">
        <f>IF(ISBLANK($C8517),"",IF(ISNA(VLOOKUP($L8517,'result messages'!$H$3:$L$11,5,FALSE)),VLOOKUP($M8517,'result messages'!$H$3:$L$11,5,FALSE),VLOOKUP($L8517,'result messages'!$H$3:$L$11,5,FALSE)))</f>
        <v/>
      </c>
    </row>
    <row r="8518" spans="1:17">
      <c r="A8518" s="1">
        <v>8515</v>
      </c>
      <c r="B8518" s="1"/>
      <c r="C8518" s="1"/>
      <c r="D8518" s="1"/>
      <c r="E8518" s="6"/>
      <c r="F8518" s="1"/>
      <c r="G8518" s="1" t="str">
        <f>IF(ISNA(VLOOKUP($C8518,'DTEN TCAP Linkage deviceId'!$A$1:$A$20000,1,FALSE)),"No","Yes")</f>
        <v>No</v>
      </c>
      <c r="H8518" s="1" t="str">
        <f>IF(ISNA(VLOOKUP($C8518,'Provisioning Requester'!$F$3:$H$20000,2,FALSE)),"No","Yes")</f>
        <v>No</v>
      </c>
      <c r="I8518" s="1" t="str">
        <f>IF($H8518="Yes",VLOOKUP($C8518,'Provisioning Requester'!$F$3:$H$20000,3,FALSE),"-")</f>
        <v>-</v>
      </c>
      <c r="J8518" s="1" t="str">
        <f>IF(OR(D8518="SVCP", E8518="TRUE"), "No", IF(ISNA(VLOOKUP($C8518,'ProvResponder deviceId'!$A$1:$A$20000,1,FALSE)),"No","Yes"))</f>
        <v>No</v>
      </c>
      <c r="K8518" s="1" t="str">
        <f>IF($J8518="Yes",VLOOKUP($C8518,'ProvResponder deviceId'!$A$1:$C$20000,3,FALSE),"-")</f>
        <v>-</v>
      </c>
      <c r="L8518" s="1" t="str">
        <f t="shared" si="266"/>
        <v/>
      </c>
      <c r="M8518" s="1" t="str">
        <f t="shared" si="267"/>
        <v/>
      </c>
      <c r="N8518" s="1" t="str">
        <f>IF(ISBLANK($C8518),"",IF(ISNA(VLOOKUP($L8518,'result messages'!$H$3:$L$11,2,FALSE)),VLOOKUP($M8518,'result messages'!$H$3:$L$11,2,FALSE),VLOOKUP($L8518,'result messages'!$H$3:$L$11,2,FALSE)))</f>
        <v/>
      </c>
      <c r="O8518" s="1" t="str">
        <f>IF(ISBLANK($C8518),"",IF(ISNA(VLOOKUP($L8518,'result messages'!$H$3:$L$11,3,FALSE)),VLOOKUP($M8518,'result messages'!$H$3:$L$11,3,FALSE),VLOOKUP($L8518,'result messages'!$H$3:$L$11,3,FALSE)))</f>
        <v/>
      </c>
      <c r="P8518" s="1" t="str">
        <f>IF(ISBLANK($C8518),"",IF(ISNA(VLOOKUP($L8518,'result messages'!$H$3:$L$11,4,FALSE)),VLOOKUP($M8518,'result messages'!$H$3:$L$11,4,FALSE),VLOOKUP($L8518,'result messages'!$H$3:$L$11,4,FALSE)))</f>
        <v/>
      </c>
      <c r="Q8518" s="1" t="str">
        <f>IF(ISBLANK($C8518),"",IF(ISNA(VLOOKUP($L8518,'result messages'!$H$3:$L$11,5,FALSE)),VLOOKUP($M8518,'result messages'!$H$3:$L$11,5,FALSE),VLOOKUP($L8518,'result messages'!$H$3:$L$11,5,FALSE)))</f>
        <v/>
      </c>
    </row>
    <row r="8519" spans="1:17">
      <c r="A8519" s="1">
        <v>8516</v>
      </c>
      <c r="B8519" s="1"/>
      <c r="C8519" s="1"/>
      <c r="D8519" s="1"/>
      <c r="E8519" s="6"/>
      <c r="F8519" s="1"/>
      <c r="G8519" s="1" t="str">
        <f>IF(ISNA(VLOOKUP($C8519,'DTEN TCAP Linkage deviceId'!$A$1:$A$20000,1,FALSE)),"No","Yes")</f>
        <v>No</v>
      </c>
      <c r="H8519" s="1" t="str">
        <f>IF(ISNA(VLOOKUP($C8519,'Provisioning Requester'!$F$3:$H$20000,2,FALSE)),"No","Yes")</f>
        <v>No</v>
      </c>
      <c r="I8519" s="1" t="str">
        <f>IF($H8519="Yes",VLOOKUP($C8519,'Provisioning Requester'!$F$3:$H$20000,3,FALSE),"-")</f>
        <v>-</v>
      </c>
      <c r="J8519" s="1" t="str">
        <f>IF(OR(D8519="SVCP", E8519="TRUE"), "No", IF(ISNA(VLOOKUP($C8519,'ProvResponder deviceId'!$A$1:$A$20000,1,FALSE)),"No","Yes"))</f>
        <v>No</v>
      </c>
      <c r="K8519" s="1" t="str">
        <f>IF($J8519="Yes",VLOOKUP($C8519,'ProvResponder deviceId'!$A$1:$C$20000,3,FALSE),"-")</f>
        <v>-</v>
      </c>
      <c r="L8519" s="1" t="str">
        <f t="shared" si="266"/>
        <v/>
      </c>
      <c r="M8519" s="1" t="str">
        <f t="shared" si="267"/>
        <v/>
      </c>
      <c r="N8519" s="1" t="str">
        <f>IF(ISBLANK($C8519),"",IF(ISNA(VLOOKUP($L8519,'result messages'!$H$3:$L$11,2,FALSE)),VLOOKUP($M8519,'result messages'!$H$3:$L$11,2,FALSE),VLOOKUP($L8519,'result messages'!$H$3:$L$11,2,FALSE)))</f>
        <v/>
      </c>
      <c r="O8519" s="1" t="str">
        <f>IF(ISBLANK($C8519),"",IF(ISNA(VLOOKUP($L8519,'result messages'!$H$3:$L$11,3,FALSE)),VLOOKUP($M8519,'result messages'!$H$3:$L$11,3,FALSE),VLOOKUP($L8519,'result messages'!$H$3:$L$11,3,FALSE)))</f>
        <v/>
      </c>
      <c r="P8519" s="1" t="str">
        <f>IF(ISBLANK($C8519),"",IF(ISNA(VLOOKUP($L8519,'result messages'!$H$3:$L$11,4,FALSE)),VLOOKUP($M8519,'result messages'!$H$3:$L$11,4,FALSE),VLOOKUP($L8519,'result messages'!$H$3:$L$11,4,FALSE)))</f>
        <v/>
      </c>
      <c r="Q8519" s="1" t="str">
        <f>IF(ISBLANK($C8519),"",IF(ISNA(VLOOKUP($L8519,'result messages'!$H$3:$L$11,5,FALSE)),VLOOKUP($M8519,'result messages'!$H$3:$L$11,5,FALSE),VLOOKUP($L8519,'result messages'!$H$3:$L$11,5,FALSE)))</f>
        <v/>
      </c>
    </row>
    <row r="8520" spans="1:17">
      <c r="A8520" s="1">
        <v>8517</v>
      </c>
      <c r="B8520" s="1"/>
      <c r="C8520" s="1"/>
      <c r="D8520" s="1"/>
      <c r="E8520" s="6"/>
      <c r="F8520" s="1"/>
      <c r="G8520" s="1" t="str">
        <f>IF(ISNA(VLOOKUP($C8520,'DTEN TCAP Linkage deviceId'!$A$1:$A$20000,1,FALSE)),"No","Yes")</f>
        <v>No</v>
      </c>
      <c r="H8520" s="1" t="str">
        <f>IF(ISNA(VLOOKUP($C8520,'Provisioning Requester'!$F$3:$H$20000,2,FALSE)),"No","Yes")</f>
        <v>No</v>
      </c>
      <c r="I8520" s="1" t="str">
        <f>IF($H8520="Yes",VLOOKUP($C8520,'Provisioning Requester'!$F$3:$H$20000,3,FALSE),"-")</f>
        <v>-</v>
      </c>
      <c r="J8520" s="1" t="str">
        <f>IF(OR(D8520="SVCP", E8520="TRUE"), "No", IF(ISNA(VLOOKUP($C8520,'ProvResponder deviceId'!$A$1:$A$20000,1,FALSE)),"No","Yes"))</f>
        <v>No</v>
      </c>
      <c r="K8520" s="1" t="str">
        <f>IF($J8520="Yes",VLOOKUP($C8520,'ProvResponder deviceId'!$A$1:$C$20000,3,FALSE),"-")</f>
        <v>-</v>
      </c>
      <c r="L8520" s="1" t="str">
        <f t="shared" si="266"/>
        <v/>
      </c>
      <c r="M8520" s="1" t="str">
        <f t="shared" si="267"/>
        <v/>
      </c>
      <c r="N8520" s="1" t="str">
        <f>IF(ISBLANK($C8520),"",IF(ISNA(VLOOKUP($L8520,'result messages'!$H$3:$L$11,2,FALSE)),VLOOKUP($M8520,'result messages'!$H$3:$L$11,2,FALSE),VLOOKUP($L8520,'result messages'!$H$3:$L$11,2,FALSE)))</f>
        <v/>
      </c>
      <c r="O8520" s="1" t="str">
        <f>IF(ISBLANK($C8520),"",IF(ISNA(VLOOKUP($L8520,'result messages'!$H$3:$L$11,3,FALSE)),VLOOKUP($M8520,'result messages'!$H$3:$L$11,3,FALSE),VLOOKUP($L8520,'result messages'!$H$3:$L$11,3,FALSE)))</f>
        <v/>
      </c>
      <c r="P8520" s="1" t="str">
        <f>IF(ISBLANK($C8520),"",IF(ISNA(VLOOKUP($L8520,'result messages'!$H$3:$L$11,4,FALSE)),VLOOKUP($M8520,'result messages'!$H$3:$L$11,4,FALSE),VLOOKUP($L8520,'result messages'!$H$3:$L$11,4,FALSE)))</f>
        <v/>
      </c>
      <c r="Q8520" s="1" t="str">
        <f>IF(ISBLANK($C8520),"",IF(ISNA(VLOOKUP($L8520,'result messages'!$H$3:$L$11,5,FALSE)),VLOOKUP($M8520,'result messages'!$H$3:$L$11,5,FALSE),VLOOKUP($L8520,'result messages'!$H$3:$L$11,5,FALSE)))</f>
        <v/>
      </c>
    </row>
    <row r="8521" spans="1:17">
      <c r="A8521" s="1">
        <v>8518</v>
      </c>
      <c r="B8521" s="1"/>
      <c r="C8521" s="1"/>
      <c r="D8521" s="1"/>
      <c r="E8521" s="6"/>
      <c r="F8521" s="1"/>
      <c r="G8521" s="1" t="str">
        <f>IF(ISNA(VLOOKUP($C8521,'DTEN TCAP Linkage deviceId'!$A$1:$A$20000,1,FALSE)),"No","Yes")</f>
        <v>No</v>
      </c>
      <c r="H8521" s="1" t="str">
        <f>IF(ISNA(VLOOKUP($C8521,'Provisioning Requester'!$F$3:$H$20000,2,FALSE)),"No","Yes")</f>
        <v>No</v>
      </c>
      <c r="I8521" s="1" t="str">
        <f>IF($H8521="Yes",VLOOKUP($C8521,'Provisioning Requester'!$F$3:$H$20000,3,FALSE),"-")</f>
        <v>-</v>
      </c>
      <c r="J8521" s="1" t="str">
        <f>IF(OR(D8521="SVCP", E8521="TRUE"), "No", IF(ISNA(VLOOKUP($C8521,'ProvResponder deviceId'!$A$1:$A$20000,1,FALSE)),"No","Yes"))</f>
        <v>No</v>
      </c>
      <c r="K8521" s="1" t="str">
        <f>IF($J8521="Yes",VLOOKUP($C8521,'ProvResponder deviceId'!$A$1:$C$20000,3,FALSE),"-")</f>
        <v>-</v>
      </c>
      <c r="L8521" s="1" t="str">
        <f t="shared" si="266"/>
        <v/>
      </c>
      <c r="M8521" s="1" t="str">
        <f t="shared" si="267"/>
        <v/>
      </c>
      <c r="N8521" s="1" t="str">
        <f>IF(ISBLANK($C8521),"",IF(ISNA(VLOOKUP($L8521,'result messages'!$H$3:$L$11,2,FALSE)),VLOOKUP($M8521,'result messages'!$H$3:$L$11,2,FALSE),VLOOKUP($L8521,'result messages'!$H$3:$L$11,2,FALSE)))</f>
        <v/>
      </c>
      <c r="O8521" s="1" t="str">
        <f>IF(ISBLANK($C8521),"",IF(ISNA(VLOOKUP($L8521,'result messages'!$H$3:$L$11,3,FALSE)),VLOOKUP($M8521,'result messages'!$H$3:$L$11,3,FALSE),VLOOKUP($L8521,'result messages'!$H$3:$L$11,3,FALSE)))</f>
        <v/>
      </c>
      <c r="P8521" s="1" t="str">
        <f>IF(ISBLANK($C8521),"",IF(ISNA(VLOOKUP($L8521,'result messages'!$H$3:$L$11,4,FALSE)),VLOOKUP($M8521,'result messages'!$H$3:$L$11,4,FALSE),VLOOKUP($L8521,'result messages'!$H$3:$L$11,4,FALSE)))</f>
        <v/>
      </c>
      <c r="Q8521" s="1" t="str">
        <f>IF(ISBLANK($C8521),"",IF(ISNA(VLOOKUP($L8521,'result messages'!$H$3:$L$11,5,FALSE)),VLOOKUP($M8521,'result messages'!$H$3:$L$11,5,FALSE),VLOOKUP($L8521,'result messages'!$H$3:$L$11,5,FALSE)))</f>
        <v/>
      </c>
    </row>
    <row r="8522" spans="1:17">
      <c r="A8522" s="1">
        <v>8519</v>
      </c>
      <c r="B8522" s="1"/>
      <c r="C8522" s="1"/>
      <c r="D8522" s="1"/>
      <c r="E8522" s="6"/>
      <c r="F8522" s="1"/>
      <c r="G8522" s="1" t="str">
        <f>IF(ISNA(VLOOKUP($C8522,'DTEN TCAP Linkage deviceId'!$A$1:$A$20000,1,FALSE)),"No","Yes")</f>
        <v>No</v>
      </c>
      <c r="H8522" s="1" t="str">
        <f>IF(ISNA(VLOOKUP($C8522,'Provisioning Requester'!$F$3:$H$20000,2,FALSE)),"No","Yes")</f>
        <v>No</v>
      </c>
      <c r="I8522" s="1" t="str">
        <f>IF($H8522="Yes",VLOOKUP($C8522,'Provisioning Requester'!$F$3:$H$20000,3,FALSE),"-")</f>
        <v>-</v>
      </c>
      <c r="J8522" s="1" t="str">
        <f>IF(OR(D8522="SVCP", E8522="TRUE"), "No", IF(ISNA(VLOOKUP($C8522,'ProvResponder deviceId'!$A$1:$A$20000,1,FALSE)),"No","Yes"))</f>
        <v>No</v>
      </c>
      <c r="K8522" s="1" t="str">
        <f>IF($J8522="Yes",VLOOKUP($C8522,'ProvResponder deviceId'!$A$1:$C$20000,3,FALSE),"-")</f>
        <v>-</v>
      </c>
      <c r="L8522" s="1" t="str">
        <f t="shared" si="266"/>
        <v/>
      </c>
      <c r="M8522" s="1" t="str">
        <f t="shared" si="267"/>
        <v/>
      </c>
      <c r="N8522" s="1" t="str">
        <f>IF(ISBLANK($C8522),"",IF(ISNA(VLOOKUP($L8522,'result messages'!$H$3:$L$11,2,FALSE)),VLOOKUP($M8522,'result messages'!$H$3:$L$11,2,FALSE),VLOOKUP($L8522,'result messages'!$H$3:$L$11,2,FALSE)))</f>
        <v/>
      </c>
      <c r="O8522" s="1" t="str">
        <f>IF(ISBLANK($C8522),"",IF(ISNA(VLOOKUP($L8522,'result messages'!$H$3:$L$11,3,FALSE)),VLOOKUP($M8522,'result messages'!$H$3:$L$11,3,FALSE),VLOOKUP($L8522,'result messages'!$H$3:$L$11,3,FALSE)))</f>
        <v/>
      </c>
      <c r="P8522" s="1" t="str">
        <f>IF(ISBLANK($C8522),"",IF(ISNA(VLOOKUP($L8522,'result messages'!$H$3:$L$11,4,FALSE)),VLOOKUP($M8522,'result messages'!$H$3:$L$11,4,FALSE),VLOOKUP($L8522,'result messages'!$H$3:$L$11,4,FALSE)))</f>
        <v/>
      </c>
      <c r="Q8522" s="1" t="str">
        <f>IF(ISBLANK($C8522),"",IF(ISNA(VLOOKUP($L8522,'result messages'!$H$3:$L$11,5,FALSE)),VLOOKUP($M8522,'result messages'!$H$3:$L$11,5,FALSE),VLOOKUP($L8522,'result messages'!$H$3:$L$11,5,FALSE)))</f>
        <v/>
      </c>
    </row>
    <row r="8523" spans="1:17">
      <c r="A8523" s="1">
        <v>8520</v>
      </c>
      <c r="B8523" s="1"/>
      <c r="C8523" s="1"/>
      <c r="D8523" s="1"/>
      <c r="E8523" s="6"/>
      <c r="F8523" s="1"/>
      <c r="G8523" s="1" t="str">
        <f>IF(ISNA(VLOOKUP($C8523,'DTEN TCAP Linkage deviceId'!$A$1:$A$20000,1,FALSE)),"No","Yes")</f>
        <v>No</v>
      </c>
      <c r="H8523" s="1" t="str">
        <f>IF(ISNA(VLOOKUP($C8523,'Provisioning Requester'!$F$3:$H$20000,2,FALSE)),"No","Yes")</f>
        <v>No</v>
      </c>
      <c r="I8523" s="1" t="str">
        <f>IF($H8523="Yes",VLOOKUP($C8523,'Provisioning Requester'!$F$3:$H$20000,3,FALSE),"-")</f>
        <v>-</v>
      </c>
      <c r="J8523" s="1" t="str">
        <f>IF(OR(D8523="SVCP", E8523="TRUE"), "No", IF(ISNA(VLOOKUP($C8523,'ProvResponder deviceId'!$A$1:$A$20000,1,FALSE)),"No","Yes"))</f>
        <v>No</v>
      </c>
      <c r="K8523" s="1" t="str">
        <f>IF($J8523="Yes",VLOOKUP($C8523,'ProvResponder deviceId'!$A$1:$C$20000,3,FALSE),"-")</f>
        <v>-</v>
      </c>
      <c r="L8523" s="1" t="str">
        <f t="shared" si="266"/>
        <v/>
      </c>
      <c r="M8523" s="1" t="str">
        <f t="shared" si="267"/>
        <v/>
      </c>
      <c r="N8523" s="1" t="str">
        <f>IF(ISBLANK($C8523),"",IF(ISNA(VLOOKUP($L8523,'result messages'!$H$3:$L$11,2,FALSE)),VLOOKUP($M8523,'result messages'!$H$3:$L$11,2,FALSE),VLOOKUP($L8523,'result messages'!$H$3:$L$11,2,FALSE)))</f>
        <v/>
      </c>
      <c r="O8523" s="1" t="str">
        <f>IF(ISBLANK($C8523),"",IF(ISNA(VLOOKUP($L8523,'result messages'!$H$3:$L$11,3,FALSE)),VLOOKUP($M8523,'result messages'!$H$3:$L$11,3,FALSE),VLOOKUP($L8523,'result messages'!$H$3:$L$11,3,FALSE)))</f>
        <v/>
      </c>
      <c r="P8523" s="1" t="str">
        <f>IF(ISBLANK($C8523),"",IF(ISNA(VLOOKUP($L8523,'result messages'!$H$3:$L$11,4,FALSE)),VLOOKUP($M8523,'result messages'!$H$3:$L$11,4,FALSE),VLOOKUP($L8523,'result messages'!$H$3:$L$11,4,FALSE)))</f>
        <v/>
      </c>
      <c r="Q8523" s="1" t="str">
        <f>IF(ISBLANK($C8523),"",IF(ISNA(VLOOKUP($L8523,'result messages'!$H$3:$L$11,5,FALSE)),VLOOKUP($M8523,'result messages'!$H$3:$L$11,5,FALSE),VLOOKUP($L8523,'result messages'!$H$3:$L$11,5,FALSE)))</f>
        <v/>
      </c>
    </row>
    <row r="8524" spans="1:17">
      <c r="A8524" s="1">
        <v>8521</v>
      </c>
      <c r="B8524" s="1"/>
      <c r="C8524" s="1"/>
      <c r="D8524" s="1"/>
      <c r="E8524" s="6"/>
      <c r="F8524" s="1"/>
      <c r="G8524" s="1" t="str">
        <f>IF(ISNA(VLOOKUP($C8524,'DTEN TCAP Linkage deviceId'!$A$1:$A$20000,1,FALSE)),"No","Yes")</f>
        <v>No</v>
      </c>
      <c r="H8524" s="1" t="str">
        <f>IF(ISNA(VLOOKUP($C8524,'Provisioning Requester'!$F$3:$H$20000,2,FALSE)),"No","Yes")</f>
        <v>No</v>
      </c>
      <c r="I8524" s="1" t="str">
        <f>IF($H8524="Yes",VLOOKUP($C8524,'Provisioning Requester'!$F$3:$H$20000,3,FALSE),"-")</f>
        <v>-</v>
      </c>
      <c r="J8524" s="1" t="str">
        <f>IF(OR(D8524="SVCP", E8524="TRUE"), "No", IF(ISNA(VLOOKUP($C8524,'ProvResponder deviceId'!$A$1:$A$20000,1,FALSE)),"No","Yes"))</f>
        <v>No</v>
      </c>
      <c r="K8524" s="1" t="str">
        <f>IF($J8524="Yes",VLOOKUP($C8524,'ProvResponder deviceId'!$A$1:$C$20000,3,FALSE),"-")</f>
        <v>-</v>
      </c>
      <c r="L8524" s="1" t="str">
        <f t="shared" si="266"/>
        <v/>
      </c>
      <c r="M8524" s="1" t="str">
        <f t="shared" si="267"/>
        <v/>
      </c>
      <c r="N8524" s="1" t="str">
        <f>IF(ISBLANK($C8524),"",IF(ISNA(VLOOKUP($L8524,'result messages'!$H$3:$L$11,2,FALSE)),VLOOKUP($M8524,'result messages'!$H$3:$L$11,2,FALSE),VLOOKUP($L8524,'result messages'!$H$3:$L$11,2,FALSE)))</f>
        <v/>
      </c>
      <c r="O8524" s="1" t="str">
        <f>IF(ISBLANK($C8524),"",IF(ISNA(VLOOKUP($L8524,'result messages'!$H$3:$L$11,3,FALSE)),VLOOKUP($M8524,'result messages'!$H$3:$L$11,3,FALSE),VLOOKUP($L8524,'result messages'!$H$3:$L$11,3,FALSE)))</f>
        <v/>
      </c>
      <c r="P8524" s="1" t="str">
        <f>IF(ISBLANK($C8524),"",IF(ISNA(VLOOKUP($L8524,'result messages'!$H$3:$L$11,4,FALSE)),VLOOKUP($M8524,'result messages'!$H$3:$L$11,4,FALSE),VLOOKUP($L8524,'result messages'!$H$3:$L$11,4,FALSE)))</f>
        <v/>
      </c>
      <c r="Q8524" s="1" t="str">
        <f>IF(ISBLANK($C8524),"",IF(ISNA(VLOOKUP($L8524,'result messages'!$H$3:$L$11,5,FALSE)),VLOOKUP($M8524,'result messages'!$H$3:$L$11,5,FALSE),VLOOKUP($L8524,'result messages'!$H$3:$L$11,5,FALSE)))</f>
        <v/>
      </c>
    </row>
    <row r="8525" spans="1:17">
      <c r="A8525" s="1">
        <v>8522</v>
      </c>
      <c r="B8525" s="1"/>
      <c r="C8525" s="1"/>
      <c r="D8525" s="1"/>
      <c r="E8525" s="6"/>
      <c r="F8525" s="1"/>
      <c r="G8525" s="1" t="str">
        <f>IF(ISNA(VLOOKUP($C8525,'DTEN TCAP Linkage deviceId'!$A$1:$A$20000,1,FALSE)),"No","Yes")</f>
        <v>No</v>
      </c>
      <c r="H8525" s="1" t="str">
        <f>IF(ISNA(VLOOKUP($C8525,'Provisioning Requester'!$F$3:$H$20000,2,FALSE)),"No","Yes")</f>
        <v>No</v>
      </c>
      <c r="I8525" s="1" t="str">
        <f>IF($H8525="Yes",VLOOKUP($C8525,'Provisioning Requester'!$F$3:$H$20000,3,FALSE),"-")</f>
        <v>-</v>
      </c>
      <c r="J8525" s="1" t="str">
        <f>IF(OR(D8525="SVCP", E8525="TRUE"), "No", IF(ISNA(VLOOKUP($C8525,'ProvResponder deviceId'!$A$1:$A$20000,1,FALSE)),"No","Yes"))</f>
        <v>No</v>
      </c>
      <c r="K8525" s="1" t="str">
        <f>IF($J8525="Yes",VLOOKUP($C8525,'ProvResponder deviceId'!$A$1:$C$20000,3,FALSE),"-")</f>
        <v>-</v>
      </c>
      <c r="L8525" s="1" t="str">
        <f t="shared" si="266"/>
        <v/>
      </c>
      <c r="M8525" s="1" t="str">
        <f t="shared" si="267"/>
        <v/>
      </c>
      <c r="N8525" s="1" t="str">
        <f>IF(ISBLANK($C8525),"",IF(ISNA(VLOOKUP($L8525,'result messages'!$H$3:$L$11,2,FALSE)),VLOOKUP($M8525,'result messages'!$H$3:$L$11,2,FALSE),VLOOKUP($L8525,'result messages'!$H$3:$L$11,2,FALSE)))</f>
        <v/>
      </c>
      <c r="O8525" s="1" t="str">
        <f>IF(ISBLANK($C8525),"",IF(ISNA(VLOOKUP($L8525,'result messages'!$H$3:$L$11,3,FALSE)),VLOOKUP($M8525,'result messages'!$H$3:$L$11,3,FALSE),VLOOKUP($L8525,'result messages'!$H$3:$L$11,3,FALSE)))</f>
        <v/>
      </c>
      <c r="P8525" s="1" t="str">
        <f>IF(ISBLANK($C8525),"",IF(ISNA(VLOOKUP($L8525,'result messages'!$H$3:$L$11,4,FALSE)),VLOOKUP($M8525,'result messages'!$H$3:$L$11,4,FALSE),VLOOKUP($L8525,'result messages'!$H$3:$L$11,4,FALSE)))</f>
        <v/>
      </c>
      <c r="Q8525" s="1" t="str">
        <f>IF(ISBLANK($C8525),"",IF(ISNA(VLOOKUP($L8525,'result messages'!$H$3:$L$11,5,FALSE)),VLOOKUP($M8525,'result messages'!$H$3:$L$11,5,FALSE),VLOOKUP($L8525,'result messages'!$H$3:$L$11,5,FALSE)))</f>
        <v/>
      </c>
    </row>
    <row r="8526" spans="1:17">
      <c r="A8526" s="1">
        <v>8523</v>
      </c>
      <c r="B8526" s="1"/>
      <c r="C8526" s="1"/>
      <c r="D8526" s="1"/>
      <c r="E8526" s="6"/>
      <c r="F8526" s="1"/>
      <c r="G8526" s="1" t="str">
        <f>IF(ISNA(VLOOKUP($C8526,'DTEN TCAP Linkage deviceId'!$A$1:$A$20000,1,FALSE)),"No","Yes")</f>
        <v>No</v>
      </c>
      <c r="H8526" s="1" t="str">
        <f>IF(ISNA(VLOOKUP($C8526,'Provisioning Requester'!$F$3:$H$20000,2,FALSE)),"No","Yes")</f>
        <v>No</v>
      </c>
      <c r="I8526" s="1" t="str">
        <f>IF($H8526="Yes",VLOOKUP($C8526,'Provisioning Requester'!$F$3:$H$20000,3,FALSE),"-")</f>
        <v>-</v>
      </c>
      <c r="J8526" s="1" t="str">
        <f>IF(OR(D8526="SVCP", E8526="TRUE"), "No", IF(ISNA(VLOOKUP($C8526,'ProvResponder deviceId'!$A$1:$A$20000,1,FALSE)),"No","Yes"))</f>
        <v>No</v>
      </c>
      <c r="K8526" s="1" t="str">
        <f>IF($J8526="Yes",VLOOKUP($C8526,'ProvResponder deviceId'!$A$1:$C$20000,3,FALSE),"-")</f>
        <v>-</v>
      </c>
      <c r="L8526" s="1" t="str">
        <f t="shared" si="266"/>
        <v/>
      </c>
      <c r="M8526" s="1" t="str">
        <f t="shared" si="267"/>
        <v/>
      </c>
      <c r="N8526" s="1" t="str">
        <f>IF(ISBLANK($C8526),"",IF(ISNA(VLOOKUP($L8526,'result messages'!$H$3:$L$11,2,FALSE)),VLOOKUP($M8526,'result messages'!$H$3:$L$11,2,FALSE),VLOOKUP($L8526,'result messages'!$H$3:$L$11,2,FALSE)))</f>
        <v/>
      </c>
      <c r="O8526" s="1" t="str">
        <f>IF(ISBLANK($C8526),"",IF(ISNA(VLOOKUP($L8526,'result messages'!$H$3:$L$11,3,FALSE)),VLOOKUP($M8526,'result messages'!$H$3:$L$11,3,FALSE),VLOOKUP($L8526,'result messages'!$H$3:$L$11,3,FALSE)))</f>
        <v/>
      </c>
      <c r="P8526" s="1" t="str">
        <f>IF(ISBLANK($C8526),"",IF(ISNA(VLOOKUP($L8526,'result messages'!$H$3:$L$11,4,FALSE)),VLOOKUP($M8526,'result messages'!$H$3:$L$11,4,FALSE),VLOOKUP($L8526,'result messages'!$H$3:$L$11,4,FALSE)))</f>
        <v/>
      </c>
      <c r="Q8526" s="1" t="str">
        <f>IF(ISBLANK($C8526),"",IF(ISNA(VLOOKUP($L8526,'result messages'!$H$3:$L$11,5,FALSE)),VLOOKUP($M8526,'result messages'!$H$3:$L$11,5,FALSE),VLOOKUP($L8526,'result messages'!$H$3:$L$11,5,FALSE)))</f>
        <v/>
      </c>
    </row>
    <row r="8527" spans="1:17">
      <c r="A8527" s="1">
        <v>8524</v>
      </c>
      <c r="B8527" s="1"/>
      <c r="C8527" s="1"/>
      <c r="D8527" s="1"/>
      <c r="E8527" s="6"/>
      <c r="F8527" s="1"/>
      <c r="G8527" s="1" t="str">
        <f>IF(ISNA(VLOOKUP($C8527,'DTEN TCAP Linkage deviceId'!$A$1:$A$20000,1,FALSE)),"No","Yes")</f>
        <v>No</v>
      </c>
      <c r="H8527" s="1" t="str">
        <f>IF(ISNA(VLOOKUP($C8527,'Provisioning Requester'!$F$3:$H$20000,2,FALSE)),"No","Yes")</f>
        <v>No</v>
      </c>
      <c r="I8527" s="1" t="str">
        <f>IF($H8527="Yes",VLOOKUP($C8527,'Provisioning Requester'!$F$3:$H$20000,3,FALSE),"-")</f>
        <v>-</v>
      </c>
      <c r="J8527" s="1" t="str">
        <f>IF(OR(D8527="SVCP", E8527="TRUE"), "No", IF(ISNA(VLOOKUP($C8527,'ProvResponder deviceId'!$A$1:$A$20000,1,FALSE)),"No","Yes"))</f>
        <v>No</v>
      </c>
      <c r="K8527" s="1" t="str">
        <f>IF($J8527="Yes",VLOOKUP($C8527,'ProvResponder deviceId'!$A$1:$C$20000,3,FALSE),"-")</f>
        <v>-</v>
      </c>
      <c r="L8527" s="1" t="str">
        <f t="shared" si="266"/>
        <v/>
      </c>
      <c r="M8527" s="1" t="str">
        <f t="shared" si="267"/>
        <v/>
      </c>
      <c r="N8527" s="1" t="str">
        <f>IF(ISBLANK($C8527),"",IF(ISNA(VLOOKUP($L8527,'result messages'!$H$3:$L$11,2,FALSE)),VLOOKUP($M8527,'result messages'!$H$3:$L$11,2,FALSE),VLOOKUP($L8527,'result messages'!$H$3:$L$11,2,FALSE)))</f>
        <v/>
      </c>
      <c r="O8527" s="1" t="str">
        <f>IF(ISBLANK($C8527),"",IF(ISNA(VLOOKUP($L8527,'result messages'!$H$3:$L$11,3,FALSE)),VLOOKUP($M8527,'result messages'!$H$3:$L$11,3,FALSE),VLOOKUP($L8527,'result messages'!$H$3:$L$11,3,FALSE)))</f>
        <v/>
      </c>
      <c r="P8527" s="1" t="str">
        <f>IF(ISBLANK($C8527),"",IF(ISNA(VLOOKUP($L8527,'result messages'!$H$3:$L$11,4,FALSE)),VLOOKUP($M8527,'result messages'!$H$3:$L$11,4,FALSE),VLOOKUP($L8527,'result messages'!$H$3:$L$11,4,FALSE)))</f>
        <v/>
      </c>
      <c r="Q8527" s="1" t="str">
        <f>IF(ISBLANK($C8527),"",IF(ISNA(VLOOKUP($L8527,'result messages'!$H$3:$L$11,5,FALSE)),VLOOKUP($M8527,'result messages'!$H$3:$L$11,5,FALSE),VLOOKUP($L8527,'result messages'!$H$3:$L$11,5,FALSE)))</f>
        <v/>
      </c>
    </row>
    <row r="8528" spans="1:17">
      <c r="A8528" s="1">
        <v>8525</v>
      </c>
      <c r="B8528" s="1"/>
      <c r="C8528" s="1"/>
      <c r="D8528" s="1"/>
      <c r="E8528" s="6"/>
      <c r="F8528" s="1"/>
      <c r="G8528" s="1" t="str">
        <f>IF(ISNA(VLOOKUP($C8528,'DTEN TCAP Linkage deviceId'!$A$1:$A$20000,1,FALSE)),"No","Yes")</f>
        <v>No</v>
      </c>
      <c r="H8528" s="1" t="str">
        <f>IF(ISNA(VLOOKUP($C8528,'Provisioning Requester'!$F$3:$H$20000,2,FALSE)),"No","Yes")</f>
        <v>No</v>
      </c>
      <c r="I8528" s="1" t="str">
        <f>IF($H8528="Yes",VLOOKUP($C8528,'Provisioning Requester'!$F$3:$H$20000,3,FALSE),"-")</f>
        <v>-</v>
      </c>
      <c r="J8528" s="1" t="str">
        <f>IF(OR(D8528="SVCP", E8528="TRUE"), "No", IF(ISNA(VLOOKUP($C8528,'ProvResponder deviceId'!$A$1:$A$20000,1,FALSE)),"No","Yes"))</f>
        <v>No</v>
      </c>
      <c r="K8528" s="1" t="str">
        <f>IF($J8528="Yes",VLOOKUP($C8528,'ProvResponder deviceId'!$A$1:$C$20000,3,FALSE),"-")</f>
        <v>-</v>
      </c>
      <c r="L8528" s="1" t="str">
        <f t="shared" si="266"/>
        <v/>
      </c>
      <c r="M8528" s="1" t="str">
        <f t="shared" si="267"/>
        <v/>
      </c>
      <c r="N8528" s="1" t="str">
        <f>IF(ISBLANK($C8528),"",IF(ISNA(VLOOKUP($L8528,'result messages'!$H$3:$L$11,2,FALSE)),VLOOKUP($M8528,'result messages'!$H$3:$L$11,2,FALSE),VLOOKUP($L8528,'result messages'!$H$3:$L$11,2,FALSE)))</f>
        <v/>
      </c>
      <c r="O8528" s="1" t="str">
        <f>IF(ISBLANK($C8528),"",IF(ISNA(VLOOKUP($L8528,'result messages'!$H$3:$L$11,3,FALSE)),VLOOKUP($M8528,'result messages'!$H$3:$L$11,3,FALSE),VLOOKUP($L8528,'result messages'!$H$3:$L$11,3,FALSE)))</f>
        <v/>
      </c>
      <c r="P8528" s="1" t="str">
        <f>IF(ISBLANK($C8528),"",IF(ISNA(VLOOKUP($L8528,'result messages'!$H$3:$L$11,4,FALSE)),VLOOKUP($M8528,'result messages'!$H$3:$L$11,4,FALSE),VLOOKUP($L8528,'result messages'!$H$3:$L$11,4,FALSE)))</f>
        <v/>
      </c>
      <c r="Q8528" s="1" t="str">
        <f>IF(ISBLANK($C8528),"",IF(ISNA(VLOOKUP($L8528,'result messages'!$H$3:$L$11,5,FALSE)),VLOOKUP($M8528,'result messages'!$H$3:$L$11,5,FALSE),VLOOKUP($L8528,'result messages'!$H$3:$L$11,5,FALSE)))</f>
        <v/>
      </c>
    </row>
    <row r="8529" spans="1:17">
      <c r="A8529" s="1">
        <v>8526</v>
      </c>
      <c r="B8529" s="1"/>
      <c r="C8529" s="1"/>
      <c r="D8529" s="1"/>
      <c r="E8529" s="6"/>
      <c r="F8529" s="1"/>
      <c r="G8529" s="1" t="str">
        <f>IF(ISNA(VLOOKUP($C8529,'DTEN TCAP Linkage deviceId'!$A$1:$A$20000,1,FALSE)),"No","Yes")</f>
        <v>No</v>
      </c>
      <c r="H8529" s="1" t="str">
        <f>IF(ISNA(VLOOKUP($C8529,'Provisioning Requester'!$F$3:$H$20000,2,FALSE)),"No","Yes")</f>
        <v>No</v>
      </c>
      <c r="I8529" s="1" t="str">
        <f>IF($H8529="Yes",VLOOKUP($C8529,'Provisioning Requester'!$F$3:$H$20000,3,FALSE),"-")</f>
        <v>-</v>
      </c>
      <c r="J8529" s="1" t="str">
        <f>IF(OR(D8529="SVCP", E8529="TRUE"), "No", IF(ISNA(VLOOKUP($C8529,'ProvResponder deviceId'!$A$1:$A$20000,1,FALSE)),"No","Yes"))</f>
        <v>No</v>
      </c>
      <c r="K8529" s="1" t="str">
        <f>IF($J8529="Yes",VLOOKUP($C8529,'ProvResponder deviceId'!$A$1:$C$20000,3,FALSE),"-")</f>
        <v>-</v>
      </c>
      <c r="L8529" s="1" t="str">
        <f t="shared" si="266"/>
        <v/>
      </c>
      <c r="M8529" s="1" t="str">
        <f t="shared" si="267"/>
        <v/>
      </c>
      <c r="N8529" s="1" t="str">
        <f>IF(ISBLANK($C8529),"",IF(ISNA(VLOOKUP($L8529,'result messages'!$H$3:$L$11,2,FALSE)),VLOOKUP($M8529,'result messages'!$H$3:$L$11,2,FALSE),VLOOKUP($L8529,'result messages'!$H$3:$L$11,2,FALSE)))</f>
        <v/>
      </c>
      <c r="O8529" s="1" t="str">
        <f>IF(ISBLANK($C8529),"",IF(ISNA(VLOOKUP($L8529,'result messages'!$H$3:$L$11,3,FALSE)),VLOOKUP($M8529,'result messages'!$H$3:$L$11,3,FALSE),VLOOKUP($L8529,'result messages'!$H$3:$L$11,3,FALSE)))</f>
        <v/>
      </c>
      <c r="P8529" s="1" t="str">
        <f>IF(ISBLANK($C8529),"",IF(ISNA(VLOOKUP($L8529,'result messages'!$H$3:$L$11,4,FALSE)),VLOOKUP($M8529,'result messages'!$H$3:$L$11,4,FALSE),VLOOKUP($L8529,'result messages'!$H$3:$L$11,4,FALSE)))</f>
        <v/>
      </c>
      <c r="Q8529" s="1" t="str">
        <f>IF(ISBLANK($C8529),"",IF(ISNA(VLOOKUP($L8529,'result messages'!$H$3:$L$11,5,FALSE)),VLOOKUP($M8529,'result messages'!$H$3:$L$11,5,FALSE),VLOOKUP($L8529,'result messages'!$H$3:$L$11,5,FALSE)))</f>
        <v/>
      </c>
    </row>
    <row r="8530" spans="1:17">
      <c r="A8530" s="1">
        <v>8527</v>
      </c>
      <c r="B8530" s="1"/>
      <c r="C8530" s="1"/>
      <c r="D8530" s="1"/>
      <c r="E8530" s="6"/>
      <c r="F8530" s="1"/>
      <c r="G8530" s="1" t="str">
        <f>IF(ISNA(VLOOKUP($C8530,'DTEN TCAP Linkage deviceId'!$A$1:$A$20000,1,FALSE)),"No","Yes")</f>
        <v>No</v>
      </c>
      <c r="H8530" s="1" t="str">
        <f>IF(ISNA(VLOOKUP($C8530,'Provisioning Requester'!$F$3:$H$20000,2,FALSE)),"No","Yes")</f>
        <v>No</v>
      </c>
      <c r="I8530" s="1" t="str">
        <f>IF($H8530="Yes",VLOOKUP($C8530,'Provisioning Requester'!$F$3:$H$20000,3,FALSE),"-")</f>
        <v>-</v>
      </c>
      <c r="J8530" s="1" t="str">
        <f>IF(OR(D8530="SVCP", E8530="TRUE"), "No", IF(ISNA(VLOOKUP($C8530,'ProvResponder deviceId'!$A$1:$A$20000,1,FALSE)),"No","Yes"))</f>
        <v>No</v>
      </c>
      <c r="K8530" s="1" t="str">
        <f>IF($J8530="Yes",VLOOKUP($C8530,'ProvResponder deviceId'!$A$1:$C$20000,3,FALSE),"-")</f>
        <v>-</v>
      </c>
      <c r="L8530" s="1" t="str">
        <f t="shared" si="266"/>
        <v/>
      </c>
      <c r="M8530" s="1" t="str">
        <f t="shared" si="267"/>
        <v/>
      </c>
      <c r="N8530" s="1" t="str">
        <f>IF(ISBLANK($C8530),"",IF(ISNA(VLOOKUP($L8530,'result messages'!$H$3:$L$11,2,FALSE)),VLOOKUP($M8530,'result messages'!$H$3:$L$11,2,FALSE),VLOOKUP($L8530,'result messages'!$H$3:$L$11,2,FALSE)))</f>
        <v/>
      </c>
      <c r="O8530" s="1" t="str">
        <f>IF(ISBLANK($C8530),"",IF(ISNA(VLOOKUP($L8530,'result messages'!$H$3:$L$11,3,FALSE)),VLOOKUP($M8530,'result messages'!$H$3:$L$11,3,FALSE),VLOOKUP($L8530,'result messages'!$H$3:$L$11,3,FALSE)))</f>
        <v/>
      </c>
      <c r="P8530" s="1" t="str">
        <f>IF(ISBLANK($C8530),"",IF(ISNA(VLOOKUP($L8530,'result messages'!$H$3:$L$11,4,FALSE)),VLOOKUP($M8530,'result messages'!$H$3:$L$11,4,FALSE),VLOOKUP($L8530,'result messages'!$H$3:$L$11,4,FALSE)))</f>
        <v/>
      </c>
      <c r="Q8530" s="1" t="str">
        <f>IF(ISBLANK($C8530),"",IF(ISNA(VLOOKUP($L8530,'result messages'!$H$3:$L$11,5,FALSE)),VLOOKUP($M8530,'result messages'!$H$3:$L$11,5,FALSE),VLOOKUP($L8530,'result messages'!$H$3:$L$11,5,FALSE)))</f>
        <v/>
      </c>
    </row>
    <row r="8531" spans="1:17">
      <c r="A8531" s="1">
        <v>8528</v>
      </c>
      <c r="B8531" s="1"/>
      <c r="C8531" s="1"/>
      <c r="D8531" s="1"/>
      <c r="E8531" s="6"/>
      <c r="F8531" s="1"/>
      <c r="G8531" s="1" t="str">
        <f>IF(ISNA(VLOOKUP($C8531,'DTEN TCAP Linkage deviceId'!$A$1:$A$20000,1,FALSE)),"No","Yes")</f>
        <v>No</v>
      </c>
      <c r="H8531" s="1" t="str">
        <f>IF(ISNA(VLOOKUP($C8531,'Provisioning Requester'!$F$3:$H$20000,2,FALSE)),"No","Yes")</f>
        <v>No</v>
      </c>
      <c r="I8531" s="1" t="str">
        <f>IF($H8531="Yes",VLOOKUP($C8531,'Provisioning Requester'!$F$3:$H$20000,3,FALSE),"-")</f>
        <v>-</v>
      </c>
      <c r="J8531" s="1" t="str">
        <f>IF(OR(D8531="SVCP", E8531="TRUE"), "No", IF(ISNA(VLOOKUP($C8531,'ProvResponder deviceId'!$A$1:$A$20000,1,FALSE)),"No","Yes"))</f>
        <v>No</v>
      </c>
      <c r="K8531" s="1" t="str">
        <f>IF($J8531="Yes",VLOOKUP($C8531,'ProvResponder deviceId'!$A$1:$C$20000,3,FALSE),"-")</f>
        <v>-</v>
      </c>
      <c r="L8531" s="1" t="str">
        <f t="shared" si="266"/>
        <v/>
      </c>
      <c r="M8531" s="1" t="str">
        <f t="shared" si="267"/>
        <v/>
      </c>
      <c r="N8531" s="1" t="str">
        <f>IF(ISBLANK($C8531),"",IF(ISNA(VLOOKUP($L8531,'result messages'!$H$3:$L$11,2,FALSE)),VLOOKUP($M8531,'result messages'!$H$3:$L$11,2,FALSE),VLOOKUP($L8531,'result messages'!$H$3:$L$11,2,FALSE)))</f>
        <v/>
      </c>
      <c r="O8531" s="1" t="str">
        <f>IF(ISBLANK($C8531),"",IF(ISNA(VLOOKUP($L8531,'result messages'!$H$3:$L$11,3,FALSE)),VLOOKUP($M8531,'result messages'!$H$3:$L$11,3,FALSE),VLOOKUP($L8531,'result messages'!$H$3:$L$11,3,FALSE)))</f>
        <v/>
      </c>
      <c r="P8531" s="1" t="str">
        <f>IF(ISBLANK($C8531),"",IF(ISNA(VLOOKUP($L8531,'result messages'!$H$3:$L$11,4,FALSE)),VLOOKUP($M8531,'result messages'!$H$3:$L$11,4,FALSE),VLOOKUP($L8531,'result messages'!$H$3:$L$11,4,FALSE)))</f>
        <v/>
      </c>
      <c r="Q8531" s="1" t="str">
        <f>IF(ISBLANK($C8531),"",IF(ISNA(VLOOKUP($L8531,'result messages'!$H$3:$L$11,5,FALSE)),VLOOKUP($M8531,'result messages'!$H$3:$L$11,5,FALSE),VLOOKUP($L8531,'result messages'!$H$3:$L$11,5,FALSE)))</f>
        <v/>
      </c>
    </row>
    <row r="8532" spans="1:17">
      <c r="A8532" s="1">
        <v>8529</v>
      </c>
      <c r="B8532" s="1"/>
      <c r="C8532" s="1"/>
      <c r="D8532" s="1"/>
      <c r="E8532" s="6"/>
      <c r="F8532" s="1"/>
      <c r="G8532" s="1" t="str">
        <f>IF(ISNA(VLOOKUP($C8532,'DTEN TCAP Linkage deviceId'!$A$1:$A$20000,1,FALSE)),"No","Yes")</f>
        <v>No</v>
      </c>
      <c r="H8532" s="1" t="str">
        <f>IF(ISNA(VLOOKUP($C8532,'Provisioning Requester'!$F$3:$H$20000,2,FALSE)),"No","Yes")</f>
        <v>No</v>
      </c>
      <c r="I8532" s="1" t="str">
        <f>IF($H8532="Yes",VLOOKUP($C8532,'Provisioning Requester'!$F$3:$H$20000,3,FALSE),"-")</f>
        <v>-</v>
      </c>
      <c r="J8532" s="1" t="str">
        <f>IF(OR(D8532="SVCP", E8532="TRUE"), "No", IF(ISNA(VLOOKUP($C8532,'ProvResponder deviceId'!$A$1:$A$20000,1,FALSE)),"No","Yes"))</f>
        <v>No</v>
      </c>
      <c r="K8532" s="1" t="str">
        <f>IF($J8532="Yes",VLOOKUP($C8532,'ProvResponder deviceId'!$A$1:$C$20000,3,FALSE),"-")</f>
        <v>-</v>
      </c>
      <c r="L8532" s="1" t="str">
        <f t="shared" si="266"/>
        <v/>
      </c>
      <c r="M8532" s="1" t="str">
        <f t="shared" si="267"/>
        <v/>
      </c>
      <c r="N8532" s="1" t="str">
        <f>IF(ISBLANK($C8532),"",IF(ISNA(VLOOKUP($L8532,'result messages'!$H$3:$L$11,2,FALSE)),VLOOKUP($M8532,'result messages'!$H$3:$L$11,2,FALSE),VLOOKUP($L8532,'result messages'!$H$3:$L$11,2,FALSE)))</f>
        <v/>
      </c>
      <c r="O8532" s="1" t="str">
        <f>IF(ISBLANK($C8532),"",IF(ISNA(VLOOKUP($L8532,'result messages'!$H$3:$L$11,3,FALSE)),VLOOKUP($M8532,'result messages'!$H$3:$L$11,3,FALSE),VLOOKUP($L8532,'result messages'!$H$3:$L$11,3,FALSE)))</f>
        <v/>
      </c>
      <c r="P8532" s="1" t="str">
        <f>IF(ISBLANK($C8532),"",IF(ISNA(VLOOKUP($L8532,'result messages'!$H$3:$L$11,4,FALSE)),VLOOKUP($M8532,'result messages'!$H$3:$L$11,4,FALSE),VLOOKUP($L8532,'result messages'!$H$3:$L$11,4,FALSE)))</f>
        <v/>
      </c>
      <c r="Q8532" s="1" t="str">
        <f>IF(ISBLANK($C8532),"",IF(ISNA(VLOOKUP($L8532,'result messages'!$H$3:$L$11,5,FALSE)),VLOOKUP($M8532,'result messages'!$H$3:$L$11,5,FALSE),VLOOKUP($L8532,'result messages'!$H$3:$L$11,5,FALSE)))</f>
        <v/>
      </c>
    </row>
    <row r="8533" spans="1:17">
      <c r="A8533" s="1">
        <v>8530</v>
      </c>
      <c r="B8533" s="1"/>
      <c r="C8533" s="1"/>
      <c r="D8533" s="1"/>
      <c r="E8533" s="6"/>
      <c r="F8533" s="1"/>
      <c r="G8533" s="1" t="str">
        <f>IF(ISNA(VLOOKUP($C8533,'DTEN TCAP Linkage deviceId'!$A$1:$A$20000,1,FALSE)),"No","Yes")</f>
        <v>No</v>
      </c>
      <c r="H8533" s="1" t="str">
        <f>IF(ISNA(VLOOKUP($C8533,'Provisioning Requester'!$F$3:$H$20000,2,FALSE)),"No","Yes")</f>
        <v>No</v>
      </c>
      <c r="I8533" s="1" t="str">
        <f>IF($H8533="Yes",VLOOKUP($C8533,'Provisioning Requester'!$F$3:$H$20000,3,FALSE),"-")</f>
        <v>-</v>
      </c>
      <c r="J8533" s="1" t="str">
        <f>IF(OR(D8533="SVCP", E8533="TRUE"), "No", IF(ISNA(VLOOKUP($C8533,'ProvResponder deviceId'!$A$1:$A$20000,1,FALSE)),"No","Yes"))</f>
        <v>No</v>
      </c>
      <c r="K8533" s="1" t="str">
        <f>IF($J8533="Yes",VLOOKUP($C8533,'ProvResponder deviceId'!$A$1:$C$20000,3,FALSE),"-")</f>
        <v>-</v>
      </c>
      <c r="L8533" s="1" t="str">
        <f t="shared" si="266"/>
        <v/>
      </c>
      <c r="M8533" s="1" t="str">
        <f t="shared" si="267"/>
        <v/>
      </c>
      <c r="N8533" s="1" t="str">
        <f>IF(ISBLANK($C8533),"",IF(ISNA(VLOOKUP($L8533,'result messages'!$H$3:$L$11,2,FALSE)),VLOOKUP($M8533,'result messages'!$H$3:$L$11,2,FALSE),VLOOKUP($L8533,'result messages'!$H$3:$L$11,2,FALSE)))</f>
        <v/>
      </c>
      <c r="O8533" s="1" t="str">
        <f>IF(ISBLANK($C8533),"",IF(ISNA(VLOOKUP($L8533,'result messages'!$H$3:$L$11,3,FALSE)),VLOOKUP($M8533,'result messages'!$H$3:$L$11,3,FALSE),VLOOKUP($L8533,'result messages'!$H$3:$L$11,3,FALSE)))</f>
        <v/>
      </c>
      <c r="P8533" s="1" t="str">
        <f>IF(ISBLANK($C8533),"",IF(ISNA(VLOOKUP($L8533,'result messages'!$H$3:$L$11,4,FALSE)),VLOOKUP($M8533,'result messages'!$H$3:$L$11,4,FALSE),VLOOKUP($L8533,'result messages'!$H$3:$L$11,4,FALSE)))</f>
        <v/>
      </c>
      <c r="Q8533" s="1" t="str">
        <f>IF(ISBLANK($C8533),"",IF(ISNA(VLOOKUP($L8533,'result messages'!$H$3:$L$11,5,FALSE)),VLOOKUP($M8533,'result messages'!$H$3:$L$11,5,FALSE),VLOOKUP($L8533,'result messages'!$H$3:$L$11,5,FALSE)))</f>
        <v/>
      </c>
    </row>
    <row r="8534" spans="1:17">
      <c r="A8534" s="1">
        <v>8531</v>
      </c>
      <c r="B8534" s="1"/>
      <c r="C8534" s="1"/>
      <c r="D8534" s="1"/>
      <c r="E8534" s="6"/>
      <c r="F8534" s="1"/>
      <c r="G8534" s="1" t="str">
        <f>IF(ISNA(VLOOKUP($C8534,'DTEN TCAP Linkage deviceId'!$A$1:$A$20000,1,FALSE)),"No","Yes")</f>
        <v>No</v>
      </c>
      <c r="H8534" s="1" t="str">
        <f>IF(ISNA(VLOOKUP($C8534,'Provisioning Requester'!$F$3:$H$20000,2,FALSE)),"No","Yes")</f>
        <v>No</v>
      </c>
      <c r="I8534" s="1" t="str">
        <f>IF($H8534="Yes",VLOOKUP($C8534,'Provisioning Requester'!$F$3:$H$20000,3,FALSE),"-")</f>
        <v>-</v>
      </c>
      <c r="J8534" s="1" t="str">
        <f>IF(OR(D8534="SVCP", E8534="TRUE"), "No", IF(ISNA(VLOOKUP($C8534,'ProvResponder deviceId'!$A$1:$A$20000,1,FALSE)),"No","Yes"))</f>
        <v>No</v>
      </c>
      <c r="K8534" s="1" t="str">
        <f>IF($J8534="Yes",VLOOKUP($C8534,'ProvResponder deviceId'!$A$1:$C$20000,3,FALSE),"-")</f>
        <v>-</v>
      </c>
      <c r="L8534" s="1" t="str">
        <f t="shared" si="266"/>
        <v/>
      </c>
      <c r="M8534" s="1" t="str">
        <f t="shared" si="267"/>
        <v/>
      </c>
      <c r="N8534" s="1" t="str">
        <f>IF(ISBLANK($C8534),"",IF(ISNA(VLOOKUP($L8534,'result messages'!$H$3:$L$11,2,FALSE)),VLOOKUP($M8534,'result messages'!$H$3:$L$11,2,FALSE),VLOOKUP($L8534,'result messages'!$H$3:$L$11,2,FALSE)))</f>
        <v/>
      </c>
      <c r="O8534" s="1" t="str">
        <f>IF(ISBLANK($C8534),"",IF(ISNA(VLOOKUP($L8534,'result messages'!$H$3:$L$11,3,FALSE)),VLOOKUP($M8534,'result messages'!$H$3:$L$11,3,FALSE),VLOOKUP($L8534,'result messages'!$H$3:$L$11,3,FALSE)))</f>
        <v/>
      </c>
      <c r="P8534" s="1" t="str">
        <f>IF(ISBLANK($C8534),"",IF(ISNA(VLOOKUP($L8534,'result messages'!$H$3:$L$11,4,FALSE)),VLOOKUP($M8534,'result messages'!$H$3:$L$11,4,FALSE),VLOOKUP($L8534,'result messages'!$H$3:$L$11,4,FALSE)))</f>
        <v/>
      </c>
      <c r="Q8534" s="1" t="str">
        <f>IF(ISBLANK($C8534),"",IF(ISNA(VLOOKUP($L8534,'result messages'!$H$3:$L$11,5,FALSE)),VLOOKUP($M8534,'result messages'!$H$3:$L$11,5,FALSE),VLOOKUP($L8534,'result messages'!$H$3:$L$11,5,FALSE)))</f>
        <v/>
      </c>
    </row>
    <row r="8535" spans="1:17">
      <c r="A8535" s="1">
        <v>8532</v>
      </c>
      <c r="B8535" s="1"/>
      <c r="C8535" s="1"/>
      <c r="D8535" s="1"/>
      <c r="E8535" s="6"/>
      <c r="F8535" s="1"/>
      <c r="G8535" s="1" t="str">
        <f>IF(ISNA(VLOOKUP($C8535,'DTEN TCAP Linkage deviceId'!$A$1:$A$20000,1,FALSE)),"No","Yes")</f>
        <v>No</v>
      </c>
      <c r="H8535" s="1" t="str">
        <f>IF(ISNA(VLOOKUP($C8535,'Provisioning Requester'!$F$3:$H$20000,2,FALSE)),"No","Yes")</f>
        <v>No</v>
      </c>
      <c r="I8535" s="1" t="str">
        <f>IF($H8535="Yes",VLOOKUP($C8535,'Provisioning Requester'!$F$3:$H$20000,3,FALSE),"-")</f>
        <v>-</v>
      </c>
      <c r="J8535" s="1" t="str">
        <f>IF(OR(D8535="SVCP", E8535="TRUE"), "No", IF(ISNA(VLOOKUP($C8535,'ProvResponder deviceId'!$A$1:$A$20000,1,FALSE)),"No","Yes"))</f>
        <v>No</v>
      </c>
      <c r="K8535" s="1" t="str">
        <f>IF($J8535="Yes",VLOOKUP($C8535,'ProvResponder deviceId'!$A$1:$C$20000,3,FALSE),"-")</f>
        <v>-</v>
      </c>
      <c r="L8535" s="1" t="str">
        <f t="shared" si="266"/>
        <v/>
      </c>
      <c r="M8535" s="1" t="str">
        <f t="shared" si="267"/>
        <v/>
      </c>
      <c r="N8535" s="1" t="str">
        <f>IF(ISBLANK($C8535),"",IF(ISNA(VLOOKUP($L8535,'result messages'!$H$3:$L$11,2,FALSE)),VLOOKUP($M8535,'result messages'!$H$3:$L$11,2,FALSE),VLOOKUP($L8535,'result messages'!$H$3:$L$11,2,FALSE)))</f>
        <v/>
      </c>
      <c r="O8535" s="1" t="str">
        <f>IF(ISBLANK($C8535),"",IF(ISNA(VLOOKUP($L8535,'result messages'!$H$3:$L$11,3,FALSE)),VLOOKUP($M8535,'result messages'!$H$3:$L$11,3,FALSE),VLOOKUP($L8535,'result messages'!$H$3:$L$11,3,FALSE)))</f>
        <v/>
      </c>
      <c r="P8535" s="1" t="str">
        <f>IF(ISBLANK($C8535),"",IF(ISNA(VLOOKUP($L8535,'result messages'!$H$3:$L$11,4,FALSE)),VLOOKUP($M8535,'result messages'!$H$3:$L$11,4,FALSE),VLOOKUP($L8535,'result messages'!$H$3:$L$11,4,FALSE)))</f>
        <v/>
      </c>
      <c r="Q8535" s="1" t="str">
        <f>IF(ISBLANK($C8535),"",IF(ISNA(VLOOKUP($L8535,'result messages'!$H$3:$L$11,5,FALSE)),VLOOKUP($M8535,'result messages'!$H$3:$L$11,5,FALSE),VLOOKUP($L8535,'result messages'!$H$3:$L$11,5,FALSE)))</f>
        <v/>
      </c>
    </row>
    <row r="8536" spans="1:17">
      <c r="A8536" s="1">
        <v>8533</v>
      </c>
      <c r="B8536" s="1"/>
      <c r="C8536" s="1"/>
      <c r="D8536" s="1"/>
      <c r="E8536" s="6"/>
      <c r="F8536" s="1"/>
      <c r="G8536" s="1" t="str">
        <f>IF(ISNA(VLOOKUP($C8536,'DTEN TCAP Linkage deviceId'!$A$1:$A$20000,1,FALSE)),"No","Yes")</f>
        <v>No</v>
      </c>
      <c r="H8536" s="1" t="str">
        <f>IF(ISNA(VLOOKUP($C8536,'Provisioning Requester'!$F$3:$H$20000,2,FALSE)),"No","Yes")</f>
        <v>No</v>
      </c>
      <c r="I8536" s="1" t="str">
        <f>IF($H8536="Yes",VLOOKUP($C8536,'Provisioning Requester'!$F$3:$H$20000,3,FALSE),"-")</f>
        <v>-</v>
      </c>
      <c r="J8536" s="1" t="str">
        <f>IF(OR(D8536="SVCP", E8536="TRUE"), "No", IF(ISNA(VLOOKUP($C8536,'ProvResponder deviceId'!$A$1:$A$20000,1,FALSE)),"No","Yes"))</f>
        <v>No</v>
      </c>
      <c r="K8536" s="1" t="str">
        <f>IF($J8536="Yes",VLOOKUP($C8536,'ProvResponder deviceId'!$A$1:$C$20000,3,FALSE),"-")</f>
        <v>-</v>
      </c>
      <c r="L8536" s="1" t="str">
        <f t="shared" si="266"/>
        <v/>
      </c>
      <c r="M8536" s="1" t="str">
        <f t="shared" si="267"/>
        <v/>
      </c>
      <c r="N8536" s="1" t="str">
        <f>IF(ISBLANK($C8536),"",IF(ISNA(VLOOKUP($L8536,'result messages'!$H$3:$L$11,2,FALSE)),VLOOKUP($M8536,'result messages'!$H$3:$L$11,2,FALSE),VLOOKUP($L8536,'result messages'!$H$3:$L$11,2,FALSE)))</f>
        <v/>
      </c>
      <c r="O8536" s="1" t="str">
        <f>IF(ISBLANK($C8536),"",IF(ISNA(VLOOKUP($L8536,'result messages'!$H$3:$L$11,3,FALSE)),VLOOKUP($M8536,'result messages'!$H$3:$L$11,3,FALSE),VLOOKUP($L8536,'result messages'!$H$3:$L$11,3,FALSE)))</f>
        <v/>
      </c>
      <c r="P8536" s="1" t="str">
        <f>IF(ISBLANK($C8536),"",IF(ISNA(VLOOKUP($L8536,'result messages'!$H$3:$L$11,4,FALSE)),VLOOKUP($M8536,'result messages'!$H$3:$L$11,4,FALSE),VLOOKUP($L8536,'result messages'!$H$3:$L$11,4,FALSE)))</f>
        <v/>
      </c>
      <c r="Q8536" s="1" t="str">
        <f>IF(ISBLANK($C8536),"",IF(ISNA(VLOOKUP($L8536,'result messages'!$H$3:$L$11,5,FALSE)),VLOOKUP($M8536,'result messages'!$H$3:$L$11,5,FALSE),VLOOKUP($L8536,'result messages'!$H$3:$L$11,5,FALSE)))</f>
        <v/>
      </c>
    </row>
    <row r="8537" spans="1:17">
      <c r="A8537" s="1">
        <v>8534</v>
      </c>
      <c r="B8537" s="1"/>
      <c r="C8537" s="1"/>
      <c r="D8537" s="1"/>
      <c r="E8537" s="6"/>
      <c r="F8537" s="1"/>
      <c r="G8537" s="1" t="str">
        <f>IF(ISNA(VLOOKUP($C8537,'DTEN TCAP Linkage deviceId'!$A$1:$A$20000,1,FALSE)),"No","Yes")</f>
        <v>No</v>
      </c>
      <c r="H8537" s="1" t="str">
        <f>IF(ISNA(VLOOKUP($C8537,'Provisioning Requester'!$F$3:$H$20000,2,FALSE)),"No","Yes")</f>
        <v>No</v>
      </c>
      <c r="I8537" s="1" t="str">
        <f>IF($H8537="Yes",VLOOKUP($C8537,'Provisioning Requester'!$F$3:$H$20000,3,FALSE),"-")</f>
        <v>-</v>
      </c>
      <c r="J8537" s="1" t="str">
        <f>IF(OR(D8537="SVCP", E8537="TRUE"), "No", IF(ISNA(VLOOKUP($C8537,'ProvResponder deviceId'!$A$1:$A$20000,1,FALSE)),"No","Yes"))</f>
        <v>No</v>
      </c>
      <c r="K8537" s="1" t="str">
        <f>IF($J8537="Yes",VLOOKUP($C8537,'ProvResponder deviceId'!$A$1:$C$20000,3,FALSE),"-")</f>
        <v>-</v>
      </c>
      <c r="L8537" s="1" t="str">
        <f t="shared" si="266"/>
        <v/>
      </c>
      <c r="M8537" s="1" t="str">
        <f t="shared" si="267"/>
        <v/>
      </c>
      <c r="N8537" s="1" t="str">
        <f>IF(ISBLANK($C8537),"",IF(ISNA(VLOOKUP($L8537,'result messages'!$H$3:$L$11,2,FALSE)),VLOOKUP($M8537,'result messages'!$H$3:$L$11,2,FALSE),VLOOKUP($L8537,'result messages'!$H$3:$L$11,2,FALSE)))</f>
        <v/>
      </c>
      <c r="O8537" s="1" t="str">
        <f>IF(ISBLANK($C8537),"",IF(ISNA(VLOOKUP($L8537,'result messages'!$H$3:$L$11,3,FALSE)),VLOOKUP($M8537,'result messages'!$H$3:$L$11,3,FALSE),VLOOKUP($L8537,'result messages'!$H$3:$L$11,3,FALSE)))</f>
        <v/>
      </c>
      <c r="P8537" s="1" t="str">
        <f>IF(ISBLANK($C8537),"",IF(ISNA(VLOOKUP($L8537,'result messages'!$H$3:$L$11,4,FALSE)),VLOOKUP($M8537,'result messages'!$H$3:$L$11,4,FALSE),VLOOKUP($L8537,'result messages'!$H$3:$L$11,4,FALSE)))</f>
        <v/>
      </c>
      <c r="Q8537" s="1" t="str">
        <f>IF(ISBLANK($C8537),"",IF(ISNA(VLOOKUP($L8537,'result messages'!$H$3:$L$11,5,FALSE)),VLOOKUP($M8537,'result messages'!$H$3:$L$11,5,FALSE),VLOOKUP($L8537,'result messages'!$H$3:$L$11,5,FALSE)))</f>
        <v/>
      </c>
    </row>
    <row r="8538" spans="1:17">
      <c r="A8538" s="1">
        <v>8535</v>
      </c>
      <c r="B8538" s="1"/>
      <c r="C8538" s="1"/>
      <c r="D8538" s="1"/>
      <c r="E8538" s="6"/>
      <c r="F8538" s="1"/>
      <c r="G8538" s="1" t="str">
        <f>IF(ISNA(VLOOKUP($C8538,'DTEN TCAP Linkage deviceId'!$A$1:$A$20000,1,FALSE)),"No","Yes")</f>
        <v>No</v>
      </c>
      <c r="H8538" s="1" t="str">
        <f>IF(ISNA(VLOOKUP($C8538,'Provisioning Requester'!$F$3:$H$20000,2,FALSE)),"No","Yes")</f>
        <v>No</v>
      </c>
      <c r="I8538" s="1" t="str">
        <f>IF($H8538="Yes",VLOOKUP($C8538,'Provisioning Requester'!$F$3:$H$20000,3,FALSE),"-")</f>
        <v>-</v>
      </c>
      <c r="J8538" s="1" t="str">
        <f>IF(OR(D8538="SVCP", E8538="TRUE"), "No", IF(ISNA(VLOOKUP($C8538,'ProvResponder deviceId'!$A$1:$A$20000,1,FALSE)),"No","Yes"))</f>
        <v>No</v>
      </c>
      <c r="K8538" s="1" t="str">
        <f>IF($J8538="Yes",VLOOKUP($C8538,'ProvResponder deviceId'!$A$1:$C$20000,3,FALSE),"-")</f>
        <v>-</v>
      </c>
      <c r="L8538" s="1" t="str">
        <f t="shared" si="266"/>
        <v/>
      </c>
      <c r="M8538" s="1" t="str">
        <f t="shared" si="267"/>
        <v/>
      </c>
      <c r="N8538" s="1" t="str">
        <f>IF(ISBLANK($C8538),"",IF(ISNA(VLOOKUP($L8538,'result messages'!$H$3:$L$11,2,FALSE)),VLOOKUP($M8538,'result messages'!$H$3:$L$11,2,FALSE),VLOOKUP($L8538,'result messages'!$H$3:$L$11,2,FALSE)))</f>
        <v/>
      </c>
      <c r="O8538" s="1" t="str">
        <f>IF(ISBLANK($C8538),"",IF(ISNA(VLOOKUP($L8538,'result messages'!$H$3:$L$11,3,FALSE)),VLOOKUP($M8538,'result messages'!$H$3:$L$11,3,FALSE),VLOOKUP($L8538,'result messages'!$H$3:$L$11,3,FALSE)))</f>
        <v/>
      </c>
      <c r="P8538" s="1" t="str">
        <f>IF(ISBLANK($C8538),"",IF(ISNA(VLOOKUP($L8538,'result messages'!$H$3:$L$11,4,FALSE)),VLOOKUP($M8538,'result messages'!$H$3:$L$11,4,FALSE),VLOOKUP($L8538,'result messages'!$H$3:$L$11,4,FALSE)))</f>
        <v/>
      </c>
      <c r="Q8538" s="1" t="str">
        <f>IF(ISBLANK($C8538),"",IF(ISNA(VLOOKUP($L8538,'result messages'!$H$3:$L$11,5,FALSE)),VLOOKUP($M8538,'result messages'!$H$3:$L$11,5,FALSE),VLOOKUP($L8538,'result messages'!$H$3:$L$11,5,FALSE)))</f>
        <v/>
      </c>
    </row>
    <row r="8539" spans="1:17">
      <c r="A8539" s="1">
        <v>8536</v>
      </c>
      <c r="B8539" s="1"/>
      <c r="C8539" s="1"/>
      <c r="D8539" s="1"/>
      <c r="E8539" s="6"/>
      <c r="F8539" s="1"/>
      <c r="G8539" s="1" t="str">
        <f>IF(ISNA(VLOOKUP($C8539,'DTEN TCAP Linkage deviceId'!$A$1:$A$20000,1,FALSE)),"No","Yes")</f>
        <v>No</v>
      </c>
      <c r="H8539" s="1" t="str">
        <f>IF(ISNA(VLOOKUP($C8539,'Provisioning Requester'!$F$3:$H$20000,2,FALSE)),"No","Yes")</f>
        <v>No</v>
      </c>
      <c r="I8539" s="1" t="str">
        <f>IF($H8539="Yes",VLOOKUP($C8539,'Provisioning Requester'!$F$3:$H$20000,3,FALSE),"-")</f>
        <v>-</v>
      </c>
      <c r="J8539" s="1" t="str">
        <f>IF(OR(D8539="SVCP", E8539="TRUE"), "No", IF(ISNA(VLOOKUP($C8539,'ProvResponder deviceId'!$A$1:$A$20000,1,FALSE)),"No","Yes"))</f>
        <v>No</v>
      </c>
      <c r="K8539" s="1" t="str">
        <f>IF($J8539="Yes",VLOOKUP($C8539,'ProvResponder deviceId'!$A$1:$C$20000,3,FALSE),"-")</f>
        <v>-</v>
      </c>
      <c r="L8539" s="1" t="str">
        <f t="shared" si="266"/>
        <v/>
      </c>
      <c r="M8539" s="1" t="str">
        <f t="shared" si="267"/>
        <v/>
      </c>
      <c r="N8539" s="1" t="str">
        <f>IF(ISBLANK($C8539),"",IF(ISNA(VLOOKUP($L8539,'result messages'!$H$3:$L$11,2,FALSE)),VLOOKUP($M8539,'result messages'!$H$3:$L$11,2,FALSE),VLOOKUP($L8539,'result messages'!$H$3:$L$11,2,FALSE)))</f>
        <v/>
      </c>
      <c r="O8539" s="1" t="str">
        <f>IF(ISBLANK($C8539),"",IF(ISNA(VLOOKUP($L8539,'result messages'!$H$3:$L$11,3,FALSE)),VLOOKUP($M8539,'result messages'!$H$3:$L$11,3,FALSE),VLOOKUP($L8539,'result messages'!$H$3:$L$11,3,FALSE)))</f>
        <v/>
      </c>
      <c r="P8539" s="1" t="str">
        <f>IF(ISBLANK($C8539),"",IF(ISNA(VLOOKUP($L8539,'result messages'!$H$3:$L$11,4,FALSE)),VLOOKUP($M8539,'result messages'!$H$3:$L$11,4,FALSE),VLOOKUP($L8539,'result messages'!$H$3:$L$11,4,FALSE)))</f>
        <v/>
      </c>
      <c r="Q8539" s="1" t="str">
        <f>IF(ISBLANK($C8539),"",IF(ISNA(VLOOKUP($L8539,'result messages'!$H$3:$L$11,5,FALSE)),VLOOKUP($M8539,'result messages'!$H$3:$L$11,5,FALSE),VLOOKUP($L8539,'result messages'!$H$3:$L$11,5,FALSE)))</f>
        <v/>
      </c>
    </row>
    <row r="8540" spans="1:17">
      <c r="A8540" s="1">
        <v>8537</v>
      </c>
      <c r="B8540" s="1"/>
      <c r="C8540" s="1"/>
      <c r="D8540" s="1"/>
      <c r="E8540" s="6"/>
      <c r="F8540" s="1"/>
      <c r="G8540" s="1" t="str">
        <f>IF(ISNA(VLOOKUP($C8540,'DTEN TCAP Linkage deviceId'!$A$1:$A$20000,1,FALSE)),"No","Yes")</f>
        <v>No</v>
      </c>
      <c r="H8540" s="1" t="str">
        <f>IF(ISNA(VLOOKUP($C8540,'Provisioning Requester'!$F$3:$H$20000,2,FALSE)),"No","Yes")</f>
        <v>No</v>
      </c>
      <c r="I8540" s="1" t="str">
        <f>IF($H8540="Yes",VLOOKUP($C8540,'Provisioning Requester'!$F$3:$H$20000,3,FALSE),"-")</f>
        <v>-</v>
      </c>
      <c r="J8540" s="1" t="str">
        <f>IF(OR(D8540="SVCP", E8540="TRUE"), "No", IF(ISNA(VLOOKUP($C8540,'ProvResponder deviceId'!$A$1:$A$20000,1,FALSE)),"No","Yes"))</f>
        <v>No</v>
      </c>
      <c r="K8540" s="1" t="str">
        <f>IF($J8540="Yes",VLOOKUP($C8540,'ProvResponder deviceId'!$A$1:$C$20000,3,FALSE),"-")</f>
        <v>-</v>
      </c>
      <c r="L8540" s="1" t="str">
        <f t="shared" si="266"/>
        <v/>
      </c>
      <c r="M8540" s="1" t="str">
        <f t="shared" si="267"/>
        <v/>
      </c>
      <c r="N8540" s="1" t="str">
        <f>IF(ISBLANK($C8540),"",IF(ISNA(VLOOKUP($L8540,'result messages'!$H$3:$L$11,2,FALSE)),VLOOKUP($M8540,'result messages'!$H$3:$L$11,2,FALSE),VLOOKUP($L8540,'result messages'!$H$3:$L$11,2,FALSE)))</f>
        <v/>
      </c>
      <c r="O8540" s="1" t="str">
        <f>IF(ISBLANK($C8540),"",IF(ISNA(VLOOKUP($L8540,'result messages'!$H$3:$L$11,3,FALSE)),VLOOKUP($M8540,'result messages'!$H$3:$L$11,3,FALSE),VLOOKUP($L8540,'result messages'!$H$3:$L$11,3,FALSE)))</f>
        <v/>
      </c>
      <c r="P8540" s="1" t="str">
        <f>IF(ISBLANK($C8540),"",IF(ISNA(VLOOKUP($L8540,'result messages'!$H$3:$L$11,4,FALSE)),VLOOKUP($M8540,'result messages'!$H$3:$L$11,4,FALSE),VLOOKUP($L8540,'result messages'!$H$3:$L$11,4,FALSE)))</f>
        <v/>
      </c>
      <c r="Q8540" s="1" t="str">
        <f>IF(ISBLANK($C8540),"",IF(ISNA(VLOOKUP($L8540,'result messages'!$H$3:$L$11,5,FALSE)),VLOOKUP($M8540,'result messages'!$H$3:$L$11,5,FALSE),VLOOKUP($L8540,'result messages'!$H$3:$L$11,5,FALSE)))</f>
        <v/>
      </c>
    </row>
    <row r="8541" spans="1:17">
      <c r="A8541" s="1">
        <v>8538</v>
      </c>
      <c r="B8541" s="1"/>
      <c r="C8541" s="1"/>
      <c r="D8541" s="1"/>
      <c r="E8541" s="6"/>
      <c r="F8541" s="1"/>
      <c r="G8541" s="1" t="str">
        <f>IF(ISNA(VLOOKUP($C8541,'DTEN TCAP Linkage deviceId'!$A$1:$A$20000,1,FALSE)),"No","Yes")</f>
        <v>No</v>
      </c>
      <c r="H8541" s="1" t="str">
        <f>IF(ISNA(VLOOKUP($C8541,'Provisioning Requester'!$F$3:$H$20000,2,FALSE)),"No","Yes")</f>
        <v>No</v>
      </c>
      <c r="I8541" s="1" t="str">
        <f>IF($H8541="Yes",VLOOKUP($C8541,'Provisioning Requester'!$F$3:$H$20000,3,FALSE),"-")</f>
        <v>-</v>
      </c>
      <c r="J8541" s="1" t="str">
        <f>IF(OR(D8541="SVCP", E8541="TRUE"), "No", IF(ISNA(VLOOKUP($C8541,'ProvResponder deviceId'!$A$1:$A$20000,1,FALSE)),"No","Yes"))</f>
        <v>No</v>
      </c>
      <c r="K8541" s="1" t="str">
        <f>IF($J8541="Yes",VLOOKUP($C8541,'ProvResponder deviceId'!$A$1:$C$20000,3,FALSE),"-")</f>
        <v>-</v>
      </c>
      <c r="L8541" s="1" t="str">
        <f t="shared" si="266"/>
        <v/>
      </c>
      <c r="M8541" s="1" t="str">
        <f t="shared" si="267"/>
        <v/>
      </c>
      <c r="N8541" s="1" t="str">
        <f>IF(ISBLANK($C8541),"",IF(ISNA(VLOOKUP($L8541,'result messages'!$H$3:$L$11,2,FALSE)),VLOOKUP($M8541,'result messages'!$H$3:$L$11,2,FALSE),VLOOKUP($L8541,'result messages'!$H$3:$L$11,2,FALSE)))</f>
        <v/>
      </c>
      <c r="O8541" s="1" t="str">
        <f>IF(ISBLANK($C8541),"",IF(ISNA(VLOOKUP($L8541,'result messages'!$H$3:$L$11,3,FALSE)),VLOOKUP($M8541,'result messages'!$H$3:$L$11,3,FALSE),VLOOKUP($L8541,'result messages'!$H$3:$L$11,3,FALSE)))</f>
        <v/>
      </c>
      <c r="P8541" s="1" t="str">
        <f>IF(ISBLANK($C8541),"",IF(ISNA(VLOOKUP($L8541,'result messages'!$H$3:$L$11,4,FALSE)),VLOOKUP($M8541,'result messages'!$H$3:$L$11,4,FALSE),VLOOKUP($L8541,'result messages'!$H$3:$L$11,4,FALSE)))</f>
        <v/>
      </c>
      <c r="Q8541" s="1" t="str">
        <f>IF(ISBLANK($C8541),"",IF(ISNA(VLOOKUP($L8541,'result messages'!$H$3:$L$11,5,FALSE)),VLOOKUP($M8541,'result messages'!$H$3:$L$11,5,FALSE),VLOOKUP($L8541,'result messages'!$H$3:$L$11,5,FALSE)))</f>
        <v/>
      </c>
    </row>
    <row r="8542" spans="1:17">
      <c r="A8542" s="1">
        <v>8539</v>
      </c>
      <c r="B8542" s="1"/>
      <c r="C8542" s="1"/>
      <c r="D8542" s="1"/>
      <c r="E8542" s="6"/>
      <c r="F8542" s="1"/>
      <c r="G8542" s="1" t="str">
        <f>IF(ISNA(VLOOKUP($C8542,'DTEN TCAP Linkage deviceId'!$A$1:$A$20000,1,FALSE)),"No","Yes")</f>
        <v>No</v>
      </c>
      <c r="H8542" s="1" t="str">
        <f>IF(ISNA(VLOOKUP($C8542,'Provisioning Requester'!$F$3:$H$20000,2,FALSE)),"No","Yes")</f>
        <v>No</v>
      </c>
      <c r="I8542" s="1" t="str">
        <f>IF($H8542="Yes",VLOOKUP($C8542,'Provisioning Requester'!$F$3:$H$20000,3,FALSE),"-")</f>
        <v>-</v>
      </c>
      <c r="J8542" s="1" t="str">
        <f>IF(OR(D8542="SVCP", E8542="TRUE"), "No", IF(ISNA(VLOOKUP($C8542,'ProvResponder deviceId'!$A$1:$A$20000,1,FALSE)),"No","Yes"))</f>
        <v>No</v>
      </c>
      <c r="K8542" s="1" t="str">
        <f>IF($J8542="Yes",VLOOKUP($C8542,'ProvResponder deviceId'!$A$1:$C$20000,3,FALSE),"-")</f>
        <v>-</v>
      </c>
      <c r="L8542" s="1" t="str">
        <f t="shared" si="266"/>
        <v/>
      </c>
      <c r="M8542" s="1" t="str">
        <f t="shared" si="267"/>
        <v/>
      </c>
      <c r="N8542" s="1" t="str">
        <f>IF(ISBLANK($C8542),"",IF(ISNA(VLOOKUP($L8542,'result messages'!$H$3:$L$11,2,FALSE)),VLOOKUP($M8542,'result messages'!$H$3:$L$11,2,FALSE),VLOOKUP($L8542,'result messages'!$H$3:$L$11,2,FALSE)))</f>
        <v/>
      </c>
      <c r="O8542" s="1" t="str">
        <f>IF(ISBLANK($C8542),"",IF(ISNA(VLOOKUP($L8542,'result messages'!$H$3:$L$11,3,FALSE)),VLOOKUP($M8542,'result messages'!$H$3:$L$11,3,FALSE),VLOOKUP($L8542,'result messages'!$H$3:$L$11,3,FALSE)))</f>
        <v/>
      </c>
      <c r="P8542" s="1" t="str">
        <f>IF(ISBLANK($C8542),"",IF(ISNA(VLOOKUP($L8542,'result messages'!$H$3:$L$11,4,FALSE)),VLOOKUP($M8542,'result messages'!$H$3:$L$11,4,FALSE),VLOOKUP($L8542,'result messages'!$H$3:$L$11,4,FALSE)))</f>
        <v/>
      </c>
      <c r="Q8542" s="1" t="str">
        <f>IF(ISBLANK($C8542),"",IF(ISNA(VLOOKUP($L8542,'result messages'!$H$3:$L$11,5,FALSE)),VLOOKUP($M8542,'result messages'!$H$3:$L$11,5,FALSE),VLOOKUP($L8542,'result messages'!$H$3:$L$11,5,FALSE)))</f>
        <v/>
      </c>
    </row>
    <row r="8543" spans="1:17">
      <c r="A8543" s="1">
        <v>8540</v>
      </c>
      <c r="B8543" s="1"/>
      <c r="C8543" s="1"/>
      <c r="D8543" s="1"/>
      <c r="E8543" s="6"/>
      <c r="F8543" s="1"/>
      <c r="G8543" s="1" t="str">
        <f>IF(ISNA(VLOOKUP($C8543,'DTEN TCAP Linkage deviceId'!$A$1:$A$20000,1,FALSE)),"No","Yes")</f>
        <v>No</v>
      </c>
      <c r="H8543" s="1" t="str">
        <f>IF(ISNA(VLOOKUP($C8543,'Provisioning Requester'!$F$3:$H$20000,2,FALSE)),"No","Yes")</f>
        <v>No</v>
      </c>
      <c r="I8543" s="1" t="str">
        <f>IF($H8543="Yes",VLOOKUP($C8543,'Provisioning Requester'!$F$3:$H$20000,3,FALSE),"-")</f>
        <v>-</v>
      </c>
      <c r="J8543" s="1" t="str">
        <f>IF(OR(D8543="SVCP", E8543="TRUE"), "No", IF(ISNA(VLOOKUP($C8543,'ProvResponder deviceId'!$A$1:$A$20000,1,FALSE)),"No","Yes"))</f>
        <v>No</v>
      </c>
      <c r="K8543" s="1" t="str">
        <f>IF($J8543="Yes",VLOOKUP($C8543,'ProvResponder deviceId'!$A$1:$C$20000,3,FALSE),"-")</f>
        <v>-</v>
      </c>
      <c r="L8543" s="1" t="str">
        <f t="shared" si="266"/>
        <v/>
      </c>
      <c r="M8543" s="1" t="str">
        <f t="shared" si="267"/>
        <v/>
      </c>
      <c r="N8543" s="1" t="str">
        <f>IF(ISBLANK($C8543),"",IF(ISNA(VLOOKUP($L8543,'result messages'!$H$3:$L$11,2,FALSE)),VLOOKUP($M8543,'result messages'!$H$3:$L$11,2,FALSE),VLOOKUP($L8543,'result messages'!$H$3:$L$11,2,FALSE)))</f>
        <v/>
      </c>
      <c r="O8543" s="1" t="str">
        <f>IF(ISBLANK($C8543),"",IF(ISNA(VLOOKUP($L8543,'result messages'!$H$3:$L$11,3,FALSE)),VLOOKUP($M8543,'result messages'!$H$3:$L$11,3,FALSE),VLOOKUP($L8543,'result messages'!$H$3:$L$11,3,FALSE)))</f>
        <v/>
      </c>
      <c r="P8543" s="1" t="str">
        <f>IF(ISBLANK($C8543),"",IF(ISNA(VLOOKUP($L8543,'result messages'!$H$3:$L$11,4,FALSE)),VLOOKUP($M8543,'result messages'!$H$3:$L$11,4,FALSE),VLOOKUP($L8543,'result messages'!$H$3:$L$11,4,FALSE)))</f>
        <v/>
      </c>
      <c r="Q8543" s="1" t="str">
        <f>IF(ISBLANK($C8543),"",IF(ISNA(VLOOKUP($L8543,'result messages'!$H$3:$L$11,5,FALSE)),VLOOKUP($M8543,'result messages'!$H$3:$L$11,5,FALSE),VLOOKUP($L8543,'result messages'!$H$3:$L$11,5,FALSE)))</f>
        <v/>
      </c>
    </row>
    <row r="8544" spans="1:17">
      <c r="A8544" s="1">
        <v>8541</v>
      </c>
      <c r="B8544" s="1"/>
      <c r="C8544" s="1"/>
      <c r="D8544" s="1"/>
      <c r="E8544" s="6"/>
      <c r="F8544" s="1"/>
      <c r="G8544" s="1" t="str">
        <f>IF(ISNA(VLOOKUP($C8544,'DTEN TCAP Linkage deviceId'!$A$1:$A$20000,1,FALSE)),"No","Yes")</f>
        <v>No</v>
      </c>
      <c r="H8544" s="1" t="str">
        <f>IF(ISNA(VLOOKUP($C8544,'Provisioning Requester'!$F$3:$H$20000,2,FALSE)),"No","Yes")</f>
        <v>No</v>
      </c>
      <c r="I8544" s="1" t="str">
        <f>IF($H8544="Yes",VLOOKUP($C8544,'Provisioning Requester'!$F$3:$H$20000,3,FALSE),"-")</f>
        <v>-</v>
      </c>
      <c r="J8544" s="1" t="str">
        <f>IF(OR(D8544="SVCP", E8544="TRUE"), "No", IF(ISNA(VLOOKUP($C8544,'ProvResponder deviceId'!$A$1:$A$20000,1,FALSE)),"No","Yes"))</f>
        <v>No</v>
      </c>
      <c r="K8544" s="1" t="str">
        <f>IF($J8544="Yes",VLOOKUP($C8544,'ProvResponder deviceId'!$A$1:$C$20000,3,FALSE),"-")</f>
        <v>-</v>
      </c>
      <c r="L8544" s="1" t="str">
        <f t="shared" si="266"/>
        <v/>
      </c>
      <c r="M8544" s="1" t="str">
        <f t="shared" si="267"/>
        <v/>
      </c>
      <c r="N8544" s="1" t="str">
        <f>IF(ISBLANK($C8544),"",IF(ISNA(VLOOKUP($L8544,'result messages'!$H$3:$L$11,2,FALSE)),VLOOKUP($M8544,'result messages'!$H$3:$L$11,2,FALSE),VLOOKUP($L8544,'result messages'!$H$3:$L$11,2,FALSE)))</f>
        <v/>
      </c>
      <c r="O8544" s="1" t="str">
        <f>IF(ISBLANK($C8544),"",IF(ISNA(VLOOKUP($L8544,'result messages'!$H$3:$L$11,3,FALSE)),VLOOKUP($M8544,'result messages'!$H$3:$L$11,3,FALSE),VLOOKUP($L8544,'result messages'!$H$3:$L$11,3,FALSE)))</f>
        <v/>
      </c>
      <c r="P8544" s="1" t="str">
        <f>IF(ISBLANK($C8544),"",IF(ISNA(VLOOKUP($L8544,'result messages'!$H$3:$L$11,4,FALSE)),VLOOKUP($M8544,'result messages'!$H$3:$L$11,4,FALSE),VLOOKUP($L8544,'result messages'!$H$3:$L$11,4,FALSE)))</f>
        <v/>
      </c>
      <c r="Q8544" s="1" t="str">
        <f>IF(ISBLANK($C8544),"",IF(ISNA(VLOOKUP($L8544,'result messages'!$H$3:$L$11,5,FALSE)),VLOOKUP($M8544,'result messages'!$H$3:$L$11,5,FALSE),VLOOKUP($L8544,'result messages'!$H$3:$L$11,5,FALSE)))</f>
        <v/>
      </c>
    </row>
    <row r="8545" spans="1:17">
      <c r="A8545" s="1">
        <v>8542</v>
      </c>
      <c r="B8545" s="1"/>
      <c r="C8545" s="1"/>
      <c r="D8545" s="1"/>
      <c r="E8545" s="6"/>
      <c r="F8545" s="1"/>
      <c r="G8545" s="1" t="str">
        <f>IF(ISNA(VLOOKUP($C8545,'DTEN TCAP Linkage deviceId'!$A$1:$A$20000,1,FALSE)),"No","Yes")</f>
        <v>No</v>
      </c>
      <c r="H8545" s="1" t="str">
        <f>IF(ISNA(VLOOKUP($C8545,'Provisioning Requester'!$F$3:$H$20000,2,FALSE)),"No","Yes")</f>
        <v>No</v>
      </c>
      <c r="I8545" s="1" t="str">
        <f>IF($H8545="Yes",VLOOKUP($C8545,'Provisioning Requester'!$F$3:$H$20000,3,FALSE),"-")</f>
        <v>-</v>
      </c>
      <c r="J8545" s="1" t="str">
        <f>IF(OR(D8545="SVCP", E8545="TRUE"), "No", IF(ISNA(VLOOKUP($C8545,'ProvResponder deviceId'!$A$1:$A$20000,1,FALSE)),"No","Yes"))</f>
        <v>No</v>
      </c>
      <c r="K8545" s="1" t="str">
        <f>IF($J8545="Yes",VLOOKUP($C8545,'ProvResponder deviceId'!$A$1:$C$20000,3,FALSE),"-")</f>
        <v>-</v>
      </c>
      <c r="L8545" s="1" t="str">
        <f t="shared" si="266"/>
        <v/>
      </c>
      <c r="M8545" s="1" t="str">
        <f t="shared" si="267"/>
        <v/>
      </c>
      <c r="N8545" s="1" t="str">
        <f>IF(ISBLANK($C8545),"",IF(ISNA(VLOOKUP($L8545,'result messages'!$H$3:$L$11,2,FALSE)),VLOOKUP($M8545,'result messages'!$H$3:$L$11,2,FALSE),VLOOKUP($L8545,'result messages'!$H$3:$L$11,2,FALSE)))</f>
        <v/>
      </c>
      <c r="O8545" s="1" t="str">
        <f>IF(ISBLANK($C8545),"",IF(ISNA(VLOOKUP($L8545,'result messages'!$H$3:$L$11,3,FALSE)),VLOOKUP($M8545,'result messages'!$H$3:$L$11,3,FALSE),VLOOKUP($L8545,'result messages'!$H$3:$L$11,3,FALSE)))</f>
        <v/>
      </c>
      <c r="P8545" s="1" t="str">
        <f>IF(ISBLANK($C8545),"",IF(ISNA(VLOOKUP($L8545,'result messages'!$H$3:$L$11,4,FALSE)),VLOOKUP($M8545,'result messages'!$H$3:$L$11,4,FALSE),VLOOKUP($L8545,'result messages'!$H$3:$L$11,4,FALSE)))</f>
        <v/>
      </c>
      <c r="Q8545" s="1" t="str">
        <f>IF(ISBLANK($C8545),"",IF(ISNA(VLOOKUP($L8545,'result messages'!$H$3:$L$11,5,FALSE)),VLOOKUP($M8545,'result messages'!$H$3:$L$11,5,FALSE),VLOOKUP($L8545,'result messages'!$H$3:$L$11,5,FALSE)))</f>
        <v/>
      </c>
    </row>
    <row r="8546" spans="1:17">
      <c r="A8546" s="1">
        <v>8543</v>
      </c>
      <c r="B8546" s="1"/>
      <c r="C8546" s="1"/>
      <c r="D8546" s="1"/>
      <c r="E8546" s="6"/>
      <c r="F8546" s="1"/>
      <c r="G8546" s="1" t="str">
        <f>IF(ISNA(VLOOKUP($C8546,'DTEN TCAP Linkage deviceId'!$A$1:$A$20000,1,FALSE)),"No","Yes")</f>
        <v>No</v>
      </c>
      <c r="H8546" s="1" t="str">
        <f>IF(ISNA(VLOOKUP($C8546,'Provisioning Requester'!$F$3:$H$20000,2,FALSE)),"No","Yes")</f>
        <v>No</v>
      </c>
      <c r="I8546" s="1" t="str">
        <f>IF($H8546="Yes",VLOOKUP($C8546,'Provisioning Requester'!$F$3:$H$20000,3,FALSE),"-")</f>
        <v>-</v>
      </c>
      <c r="J8546" s="1" t="str">
        <f>IF(OR(D8546="SVCP", E8546="TRUE"), "No", IF(ISNA(VLOOKUP($C8546,'ProvResponder deviceId'!$A$1:$A$20000,1,FALSE)),"No","Yes"))</f>
        <v>No</v>
      </c>
      <c r="K8546" s="1" t="str">
        <f>IF($J8546="Yes",VLOOKUP($C8546,'ProvResponder deviceId'!$A$1:$C$20000,3,FALSE),"-")</f>
        <v>-</v>
      </c>
      <c r="L8546" s="1" t="str">
        <f t="shared" si="266"/>
        <v/>
      </c>
      <c r="M8546" s="1" t="str">
        <f t="shared" si="267"/>
        <v/>
      </c>
      <c r="N8546" s="1" t="str">
        <f>IF(ISBLANK($C8546),"",IF(ISNA(VLOOKUP($L8546,'result messages'!$H$3:$L$11,2,FALSE)),VLOOKUP($M8546,'result messages'!$H$3:$L$11,2,FALSE),VLOOKUP($L8546,'result messages'!$H$3:$L$11,2,FALSE)))</f>
        <v/>
      </c>
      <c r="O8546" s="1" t="str">
        <f>IF(ISBLANK($C8546),"",IF(ISNA(VLOOKUP($L8546,'result messages'!$H$3:$L$11,3,FALSE)),VLOOKUP($M8546,'result messages'!$H$3:$L$11,3,FALSE),VLOOKUP($L8546,'result messages'!$H$3:$L$11,3,FALSE)))</f>
        <v/>
      </c>
      <c r="P8546" s="1" t="str">
        <f>IF(ISBLANK($C8546),"",IF(ISNA(VLOOKUP($L8546,'result messages'!$H$3:$L$11,4,FALSE)),VLOOKUP($M8546,'result messages'!$H$3:$L$11,4,FALSE),VLOOKUP($L8546,'result messages'!$H$3:$L$11,4,FALSE)))</f>
        <v/>
      </c>
      <c r="Q8546" s="1" t="str">
        <f>IF(ISBLANK($C8546),"",IF(ISNA(VLOOKUP($L8546,'result messages'!$H$3:$L$11,5,FALSE)),VLOOKUP($M8546,'result messages'!$H$3:$L$11,5,FALSE),VLOOKUP($L8546,'result messages'!$H$3:$L$11,5,FALSE)))</f>
        <v/>
      </c>
    </row>
    <row r="8547" spans="1:17">
      <c r="A8547" s="1">
        <v>8544</v>
      </c>
      <c r="B8547" s="1"/>
      <c r="C8547" s="1"/>
      <c r="D8547" s="1"/>
      <c r="E8547" s="6"/>
      <c r="F8547" s="1"/>
      <c r="G8547" s="1" t="str">
        <f>IF(ISNA(VLOOKUP($C8547,'DTEN TCAP Linkage deviceId'!$A$1:$A$20000,1,FALSE)),"No","Yes")</f>
        <v>No</v>
      </c>
      <c r="H8547" s="1" t="str">
        <f>IF(ISNA(VLOOKUP($C8547,'Provisioning Requester'!$F$3:$H$20000,2,FALSE)),"No","Yes")</f>
        <v>No</v>
      </c>
      <c r="I8547" s="1" t="str">
        <f>IF($H8547="Yes",VLOOKUP($C8547,'Provisioning Requester'!$F$3:$H$20000,3,FALSE),"-")</f>
        <v>-</v>
      </c>
      <c r="J8547" s="1" t="str">
        <f>IF(OR(D8547="SVCP", E8547="TRUE"), "No", IF(ISNA(VLOOKUP($C8547,'ProvResponder deviceId'!$A$1:$A$20000,1,FALSE)),"No","Yes"))</f>
        <v>No</v>
      </c>
      <c r="K8547" s="1" t="str">
        <f>IF($J8547="Yes",VLOOKUP($C8547,'ProvResponder deviceId'!$A$1:$C$20000,3,FALSE),"-")</f>
        <v>-</v>
      </c>
      <c r="L8547" s="1" t="str">
        <f t="shared" si="266"/>
        <v/>
      </c>
      <c r="M8547" s="1" t="str">
        <f t="shared" si="267"/>
        <v/>
      </c>
      <c r="N8547" s="1" t="str">
        <f>IF(ISBLANK($C8547),"",IF(ISNA(VLOOKUP($L8547,'result messages'!$H$3:$L$11,2,FALSE)),VLOOKUP($M8547,'result messages'!$H$3:$L$11,2,FALSE),VLOOKUP($L8547,'result messages'!$H$3:$L$11,2,FALSE)))</f>
        <v/>
      </c>
      <c r="O8547" s="1" t="str">
        <f>IF(ISBLANK($C8547),"",IF(ISNA(VLOOKUP($L8547,'result messages'!$H$3:$L$11,3,FALSE)),VLOOKUP($M8547,'result messages'!$H$3:$L$11,3,FALSE),VLOOKUP($L8547,'result messages'!$H$3:$L$11,3,FALSE)))</f>
        <v/>
      </c>
      <c r="P8547" s="1" t="str">
        <f>IF(ISBLANK($C8547),"",IF(ISNA(VLOOKUP($L8547,'result messages'!$H$3:$L$11,4,FALSE)),VLOOKUP($M8547,'result messages'!$H$3:$L$11,4,FALSE),VLOOKUP($L8547,'result messages'!$H$3:$L$11,4,FALSE)))</f>
        <v/>
      </c>
      <c r="Q8547" s="1" t="str">
        <f>IF(ISBLANK($C8547),"",IF(ISNA(VLOOKUP($L8547,'result messages'!$H$3:$L$11,5,FALSE)),VLOOKUP($M8547,'result messages'!$H$3:$L$11,5,FALSE),VLOOKUP($L8547,'result messages'!$H$3:$L$11,5,FALSE)))</f>
        <v/>
      </c>
    </row>
    <row r="8548" spans="1:17">
      <c r="A8548" s="1">
        <v>8545</v>
      </c>
      <c r="B8548" s="1"/>
      <c r="C8548" s="1"/>
      <c r="D8548" s="1"/>
      <c r="E8548" s="6"/>
      <c r="F8548" s="1"/>
      <c r="G8548" s="1" t="str">
        <f>IF(ISNA(VLOOKUP($C8548,'DTEN TCAP Linkage deviceId'!$A$1:$A$20000,1,FALSE)),"No","Yes")</f>
        <v>No</v>
      </c>
      <c r="H8548" s="1" t="str">
        <f>IF(ISNA(VLOOKUP($C8548,'Provisioning Requester'!$F$3:$H$20000,2,FALSE)),"No","Yes")</f>
        <v>No</v>
      </c>
      <c r="I8548" s="1" t="str">
        <f>IF($H8548="Yes",VLOOKUP($C8548,'Provisioning Requester'!$F$3:$H$20000,3,FALSE),"-")</f>
        <v>-</v>
      </c>
      <c r="J8548" s="1" t="str">
        <f>IF(OR(D8548="SVCP", E8548="TRUE"), "No", IF(ISNA(VLOOKUP($C8548,'ProvResponder deviceId'!$A$1:$A$20000,1,FALSE)),"No","Yes"))</f>
        <v>No</v>
      </c>
      <c r="K8548" s="1" t="str">
        <f>IF($J8548="Yes",VLOOKUP($C8548,'ProvResponder deviceId'!$A$1:$C$20000,3,FALSE),"-")</f>
        <v>-</v>
      </c>
      <c r="L8548" s="1" t="str">
        <f t="shared" si="266"/>
        <v/>
      </c>
      <c r="M8548" s="1" t="str">
        <f t="shared" si="267"/>
        <v/>
      </c>
      <c r="N8548" s="1" t="str">
        <f>IF(ISBLANK($C8548),"",IF(ISNA(VLOOKUP($L8548,'result messages'!$H$3:$L$11,2,FALSE)),VLOOKUP($M8548,'result messages'!$H$3:$L$11,2,FALSE),VLOOKUP($L8548,'result messages'!$H$3:$L$11,2,FALSE)))</f>
        <v/>
      </c>
      <c r="O8548" s="1" t="str">
        <f>IF(ISBLANK($C8548),"",IF(ISNA(VLOOKUP($L8548,'result messages'!$H$3:$L$11,3,FALSE)),VLOOKUP($M8548,'result messages'!$H$3:$L$11,3,FALSE),VLOOKUP($L8548,'result messages'!$H$3:$L$11,3,FALSE)))</f>
        <v/>
      </c>
      <c r="P8548" s="1" t="str">
        <f>IF(ISBLANK($C8548),"",IF(ISNA(VLOOKUP($L8548,'result messages'!$H$3:$L$11,4,FALSE)),VLOOKUP($M8548,'result messages'!$H$3:$L$11,4,FALSE),VLOOKUP($L8548,'result messages'!$H$3:$L$11,4,FALSE)))</f>
        <v/>
      </c>
      <c r="Q8548" s="1" t="str">
        <f>IF(ISBLANK($C8548),"",IF(ISNA(VLOOKUP($L8548,'result messages'!$H$3:$L$11,5,FALSE)),VLOOKUP($M8548,'result messages'!$H$3:$L$11,5,FALSE),VLOOKUP($L8548,'result messages'!$H$3:$L$11,5,FALSE)))</f>
        <v/>
      </c>
    </row>
    <row r="8549" spans="1:17">
      <c r="A8549" s="1">
        <v>8546</v>
      </c>
      <c r="B8549" s="1"/>
      <c r="C8549" s="1"/>
      <c r="D8549" s="1"/>
      <c r="E8549" s="6"/>
      <c r="F8549" s="1"/>
      <c r="G8549" s="1" t="str">
        <f>IF(ISNA(VLOOKUP($C8549,'DTEN TCAP Linkage deviceId'!$A$1:$A$20000,1,FALSE)),"No","Yes")</f>
        <v>No</v>
      </c>
      <c r="H8549" s="1" t="str">
        <f>IF(ISNA(VLOOKUP($C8549,'Provisioning Requester'!$F$3:$H$20000,2,FALSE)),"No","Yes")</f>
        <v>No</v>
      </c>
      <c r="I8549" s="1" t="str">
        <f>IF($H8549="Yes",VLOOKUP($C8549,'Provisioning Requester'!$F$3:$H$20000,3,FALSE),"-")</f>
        <v>-</v>
      </c>
      <c r="J8549" s="1" t="str">
        <f>IF(OR(D8549="SVCP", E8549="TRUE"), "No", IF(ISNA(VLOOKUP($C8549,'ProvResponder deviceId'!$A$1:$A$20000,1,FALSE)),"No","Yes"))</f>
        <v>No</v>
      </c>
      <c r="K8549" s="1" t="str">
        <f>IF($J8549="Yes",VLOOKUP($C8549,'ProvResponder deviceId'!$A$1:$C$20000,3,FALSE),"-")</f>
        <v>-</v>
      </c>
      <c r="L8549" s="1" t="str">
        <f t="shared" si="266"/>
        <v/>
      </c>
      <c r="M8549" s="1" t="str">
        <f t="shared" si="267"/>
        <v/>
      </c>
      <c r="N8549" s="1" t="str">
        <f>IF(ISBLANK($C8549),"",IF(ISNA(VLOOKUP($L8549,'result messages'!$H$3:$L$11,2,FALSE)),VLOOKUP($M8549,'result messages'!$H$3:$L$11,2,FALSE),VLOOKUP($L8549,'result messages'!$H$3:$L$11,2,FALSE)))</f>
        <v/>
      </c>
      <c r="O8549" s="1" t="str">
        <f>IF(ISBLANK($C8549),"",IF(ISNA(VLOOKUP($L8549,'result messages'!$H$3:$L$11,3,FALSE)),VLOOKUP($M8549,'result messages'!$H$3:$L$11,3,FALSE),VLOOKUP($L8549,'result messages'!$H$3:$L$11,3,FALSE)))</f>
        <v/>
      </c>
      <c r="P8549" s="1" t="str">
        <f>IF(ISBLANK($C8549),"",IF(ISNA(VLOOKUP($L8549,'result messages'!$H$3:$L$11,4,FALSE)),VLOOKUP($M8549,'result messages'!$H$3:$L$11,4,FALSE),VLOOKUP($L8549,'result messages'!$H$3:$L$11,4,FALSE)))</f>
        <v/>
      </c>
      <c r="Q8549" s="1" t="str">
        <f>IF(ISBLANK($C8549),"",IF(ISNA(VLOOKUP($L8549,'result messages'!$H$3:$L$11,5,FALSE)),VLOOKUP($M8549,'result messages'!$H$3:$L$11,5,FALSE),VLOOKUP($L8549,'result messages'!$H$3:$L$11,5,FALSE)))</f>
        <v/>
      </c>
    </row>
    <row r="8550" spans="1:17">
      <c r="A8550" s="1">
        <v>8547</v>
      </c>
      <c r="B8550" s="1"/>
      <c r="C8550" s="1"/>
      <c r="D8550" s="1"/>
      <c r="E8550" s="6"/>
      <c r="F8550" s="1"/>
      <c r="G8550" s="1" t="str">
        <f>IF(ISNA(VLOOKUP($C8550,'DTEN TCAP Linkage deviceId'!$A$1:$A$20000,1,FALSE)),"No","Yes")</f>
        <v>No</v>
      </c>
      <c r="H8550" s="1" t="str">
        <f>IF(ISNA(VLOOKUP($C8550,'Provisioning Requester'!$F$3:$H$20000,2,FALSE)),"No","Yes")</f>
        <v>No</v>
      </c>
      <c r="I8550" s="1" t="str">
        <f>IF($H8550="Yes",VLOOKUP($C8550,'Provisioning Requester'!$F$3:$H$20000,3,FALSE),"-")</f>
        <v>-</v>
      </c>
      <c r="J8550" s="1" t="str">
        <f>IF(OR(D8550="SVCP", E8550="TRUE"), "No", IF(ISNA(VLOOKUP($C8550,'ProvResponder deviceId'!$A$1:$A$20000,1,FALSE)),"No","Yes"))</f>
        <v>No</v>
      </c>
      <c r="K8550" s="1" t="str">
        <f>IF($J8550="Yes",VLOOKUP($C8550,'ProvResponder deviceId'!$A$1:$C$20000,3,FALSE),"-")</f>
        <v>-</v>
      </c>
      <c r="L8550" s="1" t="str">
        <f t="shared" si="266"/>
        <v/>
      </c>
      <c r="M8550" s="1" t="str">
        <f t="shared" si="267"/>
        <v/>
      </c>
      <c r="N8550" s="1" t="str">
        <f>IF(ISBLANK($C8550),"",IF(ISNA(VLOOKUP($L8550,'result messages'!$H$3:$L$11,2,FALSE)),VLOOKUP($M8550,'result messages'!$H$3:$L$11,2,FALSE),VLOOKUP($L8550,'result messages'!$H$3:$L$11,2,FALSE)))</f>
        <v/>
      </c>
      <c r="O8550" s="1" t="str">
        <f>IF(ISBLANK($C8550),"",IF(ISNA(VLOOKUP($L8550,'result messages'!$H$3:$L$11,3,FALSE)),VLOOKUP($M8550,'result messages'!$H$3:$L$11,3,FALSE),VLOOKUP($L8550,'result messages'!$H$3:$L$11,3,FALSE)))</f>
        <v/>
      </c>
      <c r="P8550" s="1" t="str">
        <f>IF(ISBLANK($C8550),"",IF(ISNA(VLOOKUP($L8550,'result messages'!$H$3:$L$11,4,FALSE)),VLOOKUP($M8550,'result messages'!$H$3:$L$11,4,FALSE),VLOOKUP($L8550,'result messages'!$H$3:$L$11,4,FALSE)))</f>
        <v/>
      </c>
      <c r="Q8550" s="1" t="str">
        <f>IF(ISBLANK($C8550),"",IF(ISNA(VLOOKUP($L8550,'result messages'!$H$3:$L$11,5,FALSE)),VLOOKUP($M8550,'result messages'!$H$3:$L$11,5,FALSE),VLOOKUP($L8550,'result messages'!$H$3:$L$11,5,FALSE)))</f>
        <v/>
      </c>
    </row>
    <row r="8551" spans="1:17">
      <c r="A8551" s="1">
        <v>8548</v>
      </c>
      <c r="B8551" s="1"/>
      <c r="C8551" s="1"/>
      <c r="D8551" s="1"/>
      <c r="E8551" s="6"/>
      <c r="F8551" s="1"/>
      <c r="G8551" s="1" t="str">
        <f>IF(ISNA(VLOOKUP($C8551,'DTEN TCAP Linkage deviceId'!$A$1:$A$20000,1,FALSE)),"No","Yes")</f>
        <v>No</v>
      </c>
      <c r="H8551" s="1" t="str">
        <f>IF(ISNA(VLOOKUP($C8551,'Provisioning Requester'!$F$3:$H$20000,2,FALSE)),"No","Yes")</f>
        <v>No</v>
      </c>
      <c r="I8551" s="1" t="str">
        <f>IF($H8551="Yes",VLOOKUP($C8551,'Provisioning Requester'!$F$3:$H$20000,3,FALSE),"-")</f>
        <v>-</v>
      </c>
      <c r="J8551" s="1" t="str">
        <f>IF(OR(D8551="SVCP", E8551="TRUE"), "No", IF(ISNA(VLOOKUP($C8551,'ProvResponder deviceId'!$A$1:$A$20000,1,FALSE)),"No","Yes"))</f>
        <v>No</v>
      </c>
      <c r="K8551" s="1" t="str">
        <f>IF($J8551="Yes",VLOOKUP($C8551,'ProvResponder deviceId'!$A$1:$C$20000,3,FALSE),"-")</f>
        <v>-</v>
      </c>
      <c r="L8551" s="1" t="str">
        <f t="shared" si="266"/>
        <v/>
      </c>
      <c r="M8551" s="1" t="str">
        <f t="shared" si="267"/>
        <v/>
      </c>
      <c r="N8551" s="1" t="str">
        <f>IF(ISBLANK($C8551),"",IF(ISNA(VLOOKUP($L8551,'result messages'!$H$3:$L$11,2,FALSE)),VLOOKUP($M8551,'result messages'!$H$3:$L$11,2,FALSE),VLOOKUP($L8551,'result messages'!$H$3:$L$11,2,FALSE)))</f>
        <v/>
      </c>
      <c r="O8551" s="1" t="str">
        <f>IF(ISBLANK($C8551),"",IF(ISNA(VLOOKUP($L8551,'result messages'!$H$3:$L$11,3,FALSE)),VLOOKUP($M8551,'result messages'!$H$3:$L$11,3,FALSE),VLOOKUP($L8551,'result messages'!$H$3:$L$11,3,FALSE)))</f>
        <v/>
      </c>
      <c r="P8551" s="1" t="str">
        <f>IF(ISBLANK($C8551),"",IF(ISNA(VLOOKUP($L8551,'result messages'!$H$3:$L$11,4,FALSE)),VLOOKUP($M8551,'result messages'!$H$3:$L$11,4,FALSE),VLOOKUP($L8551,'result messages'!$H$3:$L$11,4,FALSE)))</f>
        <v/>
      </c>
      <c r="Q8551" s="1" t="str">
        <f>IF(ISBLANK($C8551),"",IF(ISNA(VLOOKUP($L8551,'result messages'!$H$3:$L$11,5,FALSE)),VLOOKUP($M8551,'result messages'!$H$3:$L$11,5,FALSE),VLOOKUP($L8551,'result messages'!$H$3:$L$11,5,FALSE)))</f>
        <v/>
      </c>
    </row>
    <row r="8552" spans="1:17">
      <c r="A8552" s="1">
        <v>8549</v>
      </c>
      <c r="B8552" s="1"/>
      <c r="C8552" s="1"/>
      <c r="D8552" s="1"/>
      <c r="E8552" s="6"/>
      <c r="F8552" s="1"/>
      <c r="G8552" s="1" t="str">
        <f>IF(ISNA(VLOOKUP($C8552,'DTEN TCAP Linkage deviceId'!$A$1:$A$20000,1,FALSE)),"No","Yes")</f>
        <v>No</v>
      </c>
      <c r="H8552" s="1" t="str">
        <f>IF(ISNA(VLOOKUP($C8552,'Provisioning Requester'!$F$3:$H$20000,2,FALSE)),"No","Yes")</f>
        <v>No</v>
      </c>
      <c r="I8552" s="1" t="str">
        <f>IF($H8552="Yes",VLOOKUP($C8552,'Provisioning Requester'!$F$3:$H$20000,3,FALSE),"-")</f>
        <v>-</v>
      </c>
      <c r="J8552" s="1" t="str">
        <f>IF(OR(D8552="SVCP", E8552="TRUE"), "No", IF(ISNA(VLOOKUP($C8552,'ProvResponder deviceId'!$A$1:$A$20000,1,FALSE)),"No","Yes"))</f>
        <v>No</v>
      </c>
      <c r="K8552" s="1" t="str">
        <f>IF($J8552="Yes",VLOOKUP($C8552,'ProvResponder deviceId'!$A$1:$C$20000,3,FALSE),"-")</f>
        <v>-</v>
      </c>
      <c r="L8552" s="1" t="str">
        <f t="shared" si="266"/>
        <v/>
      </c>
      <c r="M8552" s="1" t="str">
        <f t="shared" si="267"/>
        <v/>
      </c>
      <c r="N8552" s="1" t="str">
        <f>IF(ISBLANK($C8552),"",IF(ISNA(VLOOKUP($L8552,'result messages'!$H$3:$L$11,2,FALSE)),VLOOKUP($M8552,'result messages'!$H$3:$L$11,2,FALSE),VLOOKUP($L8552,'result messages'!$H$3:$L$11,2,FALSE)))</f>
        <v/>
      </c>
      <c r="O8552" s="1" t="str">
        <f>IF(ISBLANK($C8552),"",IF(ISNA(VLOOKUP($L8552,'result messages'!$H$3:$L$11,3,FALSE)),VLOOKUP($M8552,'result messages'!$H$3:$L$11,3,FALSE),VLOOKUP($L8552,'result messages'!$H$3:$L$11,3,FALSE)))</f>
        <v/>
      </c>
      <c r="P8552" s="1" t="str">
        <f>IF(ISBLANK($C8552),"",IF(ISNA(VLOOKUP($L8552,'result messages'!$H$3:$L$11,4,FALSE)),VLOOKUP($M8552,'result messages'!$H$3:$L$11,4,FALSE),VLOOKUP($L8552,'result messages'!$H$3:$L$11,4,FALSE)))</f>
        <v/>
      </c>
      <c r="Q8552" s="1" t="str">
        <f>IF(ISBLANK($C8552),"",IF(ISNA(VLOOKUP($L8552,'result messages'!$H$3:$L$11,5,FALSE)),VLOOKUP($M8552,'result messages'!$H$3:$L$11,5,FALSE),VLOOKUP($L8552,'result messages'!$H$3:$L$11,5,FALSE)))</f>
        <v/>
      </c>
    </row>
    <row r="8553" spans="1:17">
      <c r="A8553" s="1">
        <v>8550</v>
      </c>
      <c r="B8553" s="1"/>
      <c r="C8553" s="1"/>
      <c r="D8553" s="1"/>
      <c r="E8553" s="6"/>
      <c r="F8553" s="1"/>
      <c r="G8553" s="1" t="str">
        <f>IF(ISNA(VLOOKUP($C8553,'DTEN TCAP Linkage deviceId'!$A$1:$A$20000,1,FALSE)),"No","Yes")</f>
        <v>No</v>
      </c>
      <c r="H8553" s="1" t="str">
        <f>IF(ISNA(VLOOKUP($C8553,'Provisioning Requester'!$F$3:$H$20000,2,FALSE)),"No","Yes")</f>
        <v>No</v>
      </c>
      <c r="I8553" s="1" t="str">
        <f>IF($H8553="Yes",VLOOKUP($C8553,'Provisioning Requester'!$F$3:$H$20000,3,FALSE),"-")</f>
        <v>-</v>
      </c>
      <c r="J8553" s="1" t="str">
        <f>IF(OR(D8553="SVCP", E8553="TRUE"), "No", IF(ISNA(VLOOKUP($C8553,'ProvResponder deviceId'!$A$1:$A$20000,1,FALSE)),"No","Yes"))</f>
        <v>No</v>
      </c>
      <c r="K8553" s="1" t="str">
        <f>IF($J8553="Yes",VLOOKUP($C8553,'ProvResponder deviceId'!$A$1:$C$20000,3,FALSE),"-")</f>
        <v>-</v>
      </c>
      <c r="L8553" s="1" t="str">
        <f t="shared" si="266"/>
        <v/>
      </c>
      <c r="M8553" s="1" t="str">
        <f t="shared" si="267"/>
        <v/>
      </c>
      <c r="N8553" s="1" t="str">
        <f>IF(ISBLANK($C8553),"",IF(ISNA(VLOOKUP($L8553,'result messages'!$H$3:$L$11,2,FALSE)),VLOOKUP($M8553,'result messages'!$H$3:$L$11,2,FALSE),VLOOKUP($L8553,'result messages'!$H$3:$L$11,2,FALSE)))</f>
        <v/>
      </c>
      <c r="O8553" s="1" t="str">
        <f>IF(ISBLANK($C8553),"",IF(ISNA(VLOOKUP($L8553,'result messages'!$H$3:$L$11,3,FALSE)),VLOOKUP($M8553,'result messages'!$H$3:$L$11,3,FALSE),VLOOKUP($L8553,'result messages'!$H$3:$L$11,3,FALSE)))</f>
        <v/>
      </c>
      <c r="P8553" s="1" t="str">
        <f>IF(ISBLANK($C8553),"",IF(ISNA(VLOOKUP($L8553,'result messages'!$H$3:$L$11,4,FALSE)),VLOOKUP($M8553,'result messages'!$H$3:$L$11,4,FALSE),VLOOKUP($L8553,'result messages'!$H$3:$L$11,4,FALSE)))</f>
        <v/>
      </c>
      <c r="Q8553" s="1" t="str">
        <f>IF(ISBLANK($C8553),"",IF(ISNA(VLOOKUP($L8553,'result messages'!$H$3:$L$11,5,FALSE)),VLOOKUP($M8553,'result messages'!$H$3:$L$11,5,FALSE),VLOOKUP($L8553,'result messages'!$H$3:$L$11,5,FALSE)))</f>
        <v/>
      </c>
    </row>
    <row r="8554" spans="1:17">
      <c r="A8554" s="1">
        <v>8551</v>
      </c>
      <c r="B8554" s="1"/>
      <c r="C8554" s="1"/>
      <c r="D8554" s="1"/>
      <c r="E8554" s="6"/>
      <c r="F8554" s="1"/>
      <c r="G8554" s="1" t="str">
        <f>IF(ISNA(VLOOKUP($C8554,'DTEN TCAP Linkage deviceId'!$A$1:$A$20000,1,FALSE)),"No","Yes")</f>
        <v>No</v>
      </c>
      <c r="H8554" s="1" t="str">
        <f>IF(ISNA(VLOOKUP($C8554,'Provisioning Requester'!$F$3:$H$20000,2,FALSE)),"No","Yes")</f>
        <v>No</v>
      </c>
      <c r="I8554" s="1" t="str">
        <f>IF($H8554="Yes",VLOOKUP($C8554,'Provisioning Requester'!$F$3:$H$20000,3,FALSE),"-")</f>
        <v>-</v>
      </c>
      <c r="J8554" s="1" t="str">
        <f>IF(OR(D8554="SVCP", E8554="TRUE"), "No", IF(ISNA(VLOOKUP($C8554,'ProvResponder deviceId'!$A$1:$A$20000,1,FALSE)),"No","Yes"))</f>
        <v>No</v>
      </c>
      <c r="K8554" s="1" t="str">
        <f>IF($J8554="Yes",VLOOKUP($C8554,'ProvResponder deviceId'!$A$1:$C$20000,3,FALSE),"-")</f>
        <v>-</v>
      </c>
      <c r="L8554" s="1" t="str">
        <f t="shared" si="266"/>
        <v/>
      </c>
      <c r="M8554" s="1" t="str">
        <f t="shared" si="267"/>
        <v/>
      </c>
      <c r="N8554" s="1" t="str">
        <f>IF(ISBLANK($C8554),"",IF(ISNA(VLOOKUP($L8554,'result messages'!$H$3:$L$11,2,FALSE)),VLOOKUP($M8554,'result messages'!$H$3:$L$11,2,FALSE),VLOOKUP($L8554,'result messages'!$H$3:$L$11,2,FALSE)))</f>
        <v/>
      </c>
      <c r="O8554" s="1" t="str">
        <f>IF(ISBLANK($C8554),"",IF(ISNA(VLOOKUP($L8554,'result messages'!$H$3:$L$11,3,FALSE)),VLOOKUP($M8554,'result messages'!$H$3:$L$11,3,FALSE),VLOOKUP($L8554,'result messages'!$H$3:$L$11,3,FALSE)))</f>
        <v/>
      </c>
      <c r="P8554" s="1" t="str">
        <f>IF(ISBLANK($C8554),"",IF(ISNA(VLOOKUP($L8554,'result messages'!$H$3:$L$11,4,FALSE)),VLOOKUP($M8554,'result messages'!$H$3:$L$11,4,FALSE),VLOOKUP($L8554,'result messages'!$H$3:$L$11,4,FALSE)))</f>
        <v/>
      </c>
      <c r="Q8554" s="1" t="str">
        <f>IF(ISBLANK($C8554),"",IF(ISNA(VLOOKUP($L8554,'result messages'!$H$3:$L$11,5,FALSE)),VLOOKUP($M8554,'result messages'!$H$3:$L$11,5,FALSE),VLOOKUP($L8554,'result messages'!$H$3:$L$11,5,FALSE)))</f>
        <v/>
      </c>
    </row>
    <row r="8555" spans="1:17">
      <c r="A8555" s="1">
        <v>8552</v>
      </c>
      <c r="B8555" s="1"/>
      <c r="C8555" s="1"/>
      <c r="D8555" s="1"/>
      <c r="E8555" s="6"/>
      <c r="F8555" s="1"/>
      <c r="G8555" s="1" t="str">
        <f>IF(ISNA(VLOOKUP($C8555,'DTEN TCAP Linkage deviceId'!$A$1:$A$20000,1,FALSE)),"No","Yes")</f>
        <v>No</v>
      </c>
      <c r="H8555" s="1" t="str">
        <f>IF(ISNA(VLOOKUP($C8555,'Provisioning Requester'!$F$3:$H$20000,2,FALSE)),"No","Yes")</f>
        <v>No</v>
      </c>
      <c r="I8555" s="1" t="str">
        <f>IF($H8555="Yes",VLOOKUP($C8555,'Provisioning Requester'!$F$3:$H$20000,3,FALSE),"-")</f>
        <v>-</v>
      </c>
      <c r="J8555" s="1" t="str">
        <f>IF(OR(D8555="SVCP", E8555="TRUE"), "No", IF(ISNA(VLOOKUP($C8555,'ProvResponder deviceId'!$A$1:$A$20000,1,FALSE)),"No","Yes"))</f>
        <v>No</v>
      </c>
      <c r="K8555" s="1" t="str">
        <f>IF($J8555="Yes",VLOOKUP($C8555,'ProvResponder deviceId'!$A$1:$C$20000,3,FALSE),"-")</f>
        <v>-</v>
      </c>
      <c r="L8555" s="1" t="str">
        <f t="shared" si="266"/>
        <v/>
      </c>
      <c r="M8555" s="1" t="str">
        <f t="shared" si="267"/>
        <v/>
      </c>
      <c r="N8555" s="1" t="str">
        <f>IF(ISBLANK($C8555),"",IF(ISNA(VLOOKUP($L8555,'result messages'!$H$3:$L$11,2,FALSE)),VLOOKUP($M8555,'result messages'!$H$3:$L$11,2,FALSE),VLOOKUP($L8555,'result messages'!$H$3:$L$11,2,FALSE)))</f>
        <v/>
      </c>
      <c r="O8555" s="1" t="str">
        <f>IF(ISBLANK($C8555),"",IF(ISNA(VLOOKUP($L8555,'result messages'!$H$3:$L$11,3,FALSE)),VLOOKUP($M8555,'result messages'!$H$3:$L$11,3,FALSE),VLOOKUP($L8555,'result messages'!$H$3:$L$11,3,FALSE)))</f>
        <v/>
      </c>
      <c r="P8555" s="1" t="str">
        <f>IF(ISBLANK($C8555),"",IF(ISNA(VLOOKUP($L8555,'result messages'!$H$3:$L$11,4,FALSE)),VLOOKUP($M8555,'result messages'!$H$3:$L$11,4,FALSE),VLOOKUP($L8555,'result messages'!$H$3:$L$11,4,FALSE)))</f>
        <v/>
      </c>
      <c r="Q8555" s="1" t="str">
        <f>IF(ISBLANK($C8555),"",IF(ISNA(VLOOKUP($L8555,'result messages'!$H$3:$L$11,5,FALSE)),VLOOKUP($M8555,'result messages'!$H$3:$L$11,5,FALSE),VLOOKUP($L8555,'result messages'!$H$3:$L$11,5,FALSE)))</f>
        <v/>
      </c>
    </row>
    <row r="8556" spans="1:17">
      <c r="A8556" s="1">
        <v>8553</v>
      </c>
      <c r="B8556" s="1"/>
      <c r="C8556" s="1"/>
      <c r="D8556" s="1"/>
      <c r="E8556" s="6"/>
      <c r="F8556" s="1"/>
      <c r="G8556" s="1" t="str">
        <f>IF(ISNA(VLOOKUP($C8556,'DTEN TCAP Linkage deviceId'!$A$1:$A$20000,1,FALSE)),"No","Yes")</f>
        <v>No</v>
      </c>
      <c r="H8556" s="1" t="str">
        <f>IF(ISNA(VLOOKUP($C8556,'Provisioning Requester'!$F$3:$H$20000,2,FALSE)),"No","Yes")</f>
        <v>No</v>
      </c>
      <c r="I8556" s="1" t="str">
        <f>IF($H8556="Yes",VLOOKUP($C8556,'Provisioning Requester'!$F$3:$H$20000,3,FALSE),"-")</f>
        <v>-</v>
      </c>
      <c r="J8556" s="1" t="str">
        <f>IF(OR(D8556="SVCP", E8556="TRUE"), "No", IF(ISNA(VLOOKUP($C8556,'ProvResponder deviceId'!$A$1:$A$20000,1,FALSE)),"No","Yes"))</f>
        <v>No</v>
      </c>
      <c r="K8556" s="1" t="str">
        <f>IF($J8556="Yes",VLOOKUP($C8556,'ProvResponder deviceId'!$A$1:$C$20000,3,FALSE),"-")</f>
        <v>-</v>
      </c>
      <c r="L8556" s="1" t="str">
        <f t="shared" si="266"/>
        <v/>
      </c>
      <c r="M8556" s="1" t="str">
        <f t="shared" si="267"/>
        <v/>
      </c>
      <c r="N8556" s="1" t="str">
        <f>IF(ISBLANK($C8556),"",IF(ISNA(VLOOKUP($L8556,'result messages'!$H$3:$L$11,2,FALSE)),VLOOKUP($M8556,'result messages'!$H$3:$L$11,2,FALSE),VLOOKUP($L8556,'result messages'!$H$3:$L$11,2,FALSE)))</f>
        <v/>
      </c>
      <c r="O8556" s="1" t="str">
        <f>IF(ISBLANK($C8556),"",IF(ISNA(VLOOKUP($L8556,'result messages'!$H$3:$L$11,3,FALSE)),VLOOKUP($M8556,'result messages'!$H$3:$L$11,3,FALSE),VLOOKUP($L8556,'result messages'!$H$3:$L$11,3,FALSE)))</f>
        <v/>
      </c>
      <c r="P8556" s="1" t="str">
        <f>IF(ISBLANK($C8556),"",IF(ISNA(VLOOKUP($L8556,'result messages'!$H$3:$L$11,4,FALSE)),VLOOKUP($M8556,'result messages'!$H$3:$L$11,4,FALSE),VLOOKUP($L8556,'result messages'!$H$3:$L$11,4,FALSE)))</f>
        <v/>
      </c>
      <c r="Q8556" s="1" t="str">
        <f>IF(ISBLANK($C8556),"",IF(ISNA(VLOOKUP($L8556,'result messages'!$H$3:$L$11,5,FALSE)),VLOOKUP($M8556,'result messages'!$H$3:$L$11,5,FALSE),VLOOKUP($L8556,'result messages'!$H$3:$L$11,5,FALSE)))</f>
        <v/>
      </c>
    </row>
    <row r="8557" spans="1:17">
      <c r="A8557" s="1">
        <v>8554</v>
      </c>
      <c r="B8557" s="1"/>
      <c r="C8557" s="1"/>
      <c r="D8557" s="1"/>
      <c r="E8557" s="6"/>
      <c r="F8557" s="1"/>
      <c r="G8557" s="1" t="str">
        <f>IF(ISNA(VLOOKUP($C8557,'DTEN TCAP Linkage deviceId'!$A$1:$A$20000,1,FALSE)),"No","Yes")</f>
        <v>No</v>
      </c>
      <c r="H8557" s="1" t="str">
        <f>IF(ISNA(VLOOKUP($C8557,'Provisioning Requester'!$F$3:$H$20000,2,FALSE)),"No","Yes")</f>
        <v>No</v>
      </c>
      <c r="I8557" s="1" t="str">
        <f>IF($H8557="Yes",VLOOKUP($C8557,'Provisioning Requester'!$F$3:$H$20000,3,FALSE),"-")</f>
        <v>-</v>
      </c>
      <c r="J8557" s="1" t="str">
        <f>IF(OR(D8557="SVCP", E8557="TRUE"), "No", IF(ISNA(VLOOKUP($C8557,'ProvResponder deviceId'!$A$1:$A$20000,1,FALSE)),"No","Yes"))</f>
        <v>No</v>
      </c>
      <c r="K8557" s="1" t="str">
        <f>IF($J8557="Yes",VLOOKUP($C8557,'ProvResponder deviceId'!$A$1:$C$20000,3,FALSE),"-")</f>
        <v>-</v>
      </c>
      <c r="L8557" s="1" t="str">
        <f t="shared" si="266"/>
        <v/>
      </c>
      <c r="M8557" s="1" t="str">
        <f t="shared" si="267"/>
        <v/>
      </c>
      <c r="N8557" s="1" t="str">
        <f>IF(ISBLANK($C8557),"",IF(ISNA(VLOOKUP($L8557,'result messages'!$H$3:$L$11,2,FALSE)),VLOOKUP($M8557,'result messages'!$H$3:$L$11,2,FALSE),VLOOKUP($L8557,'result messages'!$H$3:$L$11,2,FALSE)))</f>
        <v/>
      </c>
      <c r="O8557" s="1" t="str">
        <f>IF(ISBLANK($C8557),"",IF(ISNA(VLOOKUP($L8557,'result messages'!$H$3:$L$11,3,FALSE)),VLOOKUP($M8557,'result messages'!$H$3:$L$11,3,FALSE),VLOOKUP($L8557,'result messages'!$H$3:$L$11,3,FALSE)))</f>
        <v/>
      </c>
      <c r="P8557" s="1" t="str">
        <f>IF(ISBLANK($C8557),"",IF(ISNA(VLOOKUP($L8557,'result messages'!$H$3:$L$11,4,FALSE)),VLOOKUP($M8557,'result messages'!$H$3:$L$11,4,FALSE),VLOOKUP($L8557,'result messages'!$H$3:$L$11,4,FALSE)))</f>
        <v/>
      </c>
      <c r="Q8557" s="1" t="str">
        <f>IF(ISBLANK($C8557),"",IF(ISNA(VLOOKUP($L8557,'result messages'!$H$3:$L$11,5,FALSE)),VLOOKUP($M8557,'result messages'!$H$3:$L$11,5,FALSE),VLOOKUP($L8557,'result messages'!$H$3:$L$11,5,FALSE)))</f>
        <v/>
      </c>
    </row>
    <row r="8558" spans="1:17">
      <c r="A8558" s="1">
        <v>8555</v>
      </c>
      <c r="B8558" s="1"/>
      <c r="C8558" s="1"/>
      <c r="D8558" s="1"/>
      <c r="E8558" s="6"/>
      <c r="F8558" s="1"/>
      <c r="G8558" s="1" t="str">
        <f>IF(ISNA(VLOOKUP($C8558,'DTEN TCAP Linkage deviceId'!$A$1:$A$20000,1,FALSE)),"No","Yes")</f>
        <v>No</v>
      </c>
      <c r="H8558" s="1" t="str">
        <f>IF(ISNA(VLOOKUP($C8558,'Provisioning Requester'!$F$3:$H$20000,2,FALSE)),"No","Yes")</f>
        <v>No</v>
      </c>
      <c r="I8558" s="1" t="str">
        <f>IF($H8558="Yes",VLOOKUP($C8558,'Provisioning Requester'!$F$3:$H$20000,3,FALSE),"-")</f>
        <v>-</v>
      </c>
      <c r="J8558" s="1" t="str">
        <f>IF(OR(D8558="SVCP", E8558="TRUE"), "No", IF(ISNA(VLOOKUP($C8558,'ProvResponder deviceId'!$A$1:$A$20000,1,FALSE)),"No","Yes"))</f>
        <v>No</v>
      </c>
      <c r="K8558" s="1" t="str">
        <f>IF($J8558="Yes",VLOOKUP($C8558,'ProvResponder deviceId'!$A$1:$C$20000,3,FALSE),"-")</f>
        <v>-</v>
      </c>
      <c r="L8558" s="1" t="str">
        <f t="shared" si="266"/>
        <v/>
      </c>
      <c r="M8558" s="1" t="str">
        <f t="shared" si="267"/>
        <v/>
      </c>
      <c r="N8558" s="1" t="str">
        <f>IF(ISBLANK($C8558),"",IF(ISNA(VLOOKUP($L8558,'result messages'!$H$3:$L$11,2,FALSE)),VLOOKUP($M8558,'result messages'!$H$3:$L$11,2,FALSE),VLOOKUP($L8558,'result messages'!$H$3:$L$11,2,FALSE)))</f>
        <v/>
      </c>
      <c r="O8558" s="1" t="str">
        <f>IF(ISBLANK($C8558),"",IF(ISNA(VLOOKUP($L8558,'result messages'!$H$3:$L$11,3,FALSE)),VLOOKUP($M8558,'result messages'!$H$3:$L$11,3,FALSE),VLOOKUP($L8558,'result messages'!$H$3:$L$11,3,FALSE)))</f>
        <v/>
      </c>
      <c r="P8558" s="1" t="str">
        <f>IF(ISBLANK($C8558),"",IF(ISNA(VLOOKUP($L8558,'result messages'!$H$3:$L$11,4,FALSE)),VLOOKUP($M8558,'result messages'!$H$3:$L$11,4,FALSE),VLOOKUP($L8558,'result messages'!$H$3:$L$11,4,FALSE)))</f>
        <v/>
      </c>
      <c r="Q8558" s="1" t="str">
        <f>IF(ISBLANK($C8558),"",IF(ISNA(VLOOKUP($L8558,'result messages'!$H$3:$L$11,5,FALSE)),VLOOKUP($M8558,'result messages'!$H$3:$L$11,5,FALSE),VLOOKUP($L8558,'result messages'!$H$3:$L$11,5,FALSE)))</f>
        <v/>
      </c>
    </row>
    <row r="8559" spans="1:17">
      <c r="A8559" s="1">
        <v>8556</v>
      </c>
      <c r="B8559" s="1"/>
      <c r="C8559" s="1"/>
      <c r="D8559" s="1"/>
      <c r="E8559" s="6"/>
      <c r="F8559" s="1"/>
      <c r="G8559" s="1" t="str">
        <f>IF(ISNA(VLOOKUP($C8559,'DTEN TCAP Linkage deviceId'!$A$1:$A$20000,1,FALSE)),"No","Yes")</f>
        <v>No</v>
      </c>
      <c r="H8559" s="1" t="str">
        <f>IF(ISNA(VLOOKUP($C8559,'Provisioning Requester'!$F$3:$H$20000,2,FALSE)),"No","Yes")</f>
        <v>No</v>
      </c>
      <c r="I8559" s="1" t="str">
        <f>IF($H8559="Yes",VLOOKUP($C8559,'Provisioning Requester'!$F$3:$H$20000,3,FALSE),"-")</f>
        <v>-</v>
      </c>
      <c r="J8559" s="1" t="str">
        <f>IF(OR(D8559="SVCP", E8559="TRUE"), "No", IF(ISNA(VLOOKUP($C8559,'ProvResponder deviceId'!$A$1:$A$20000,1,FALSE)),"No","Yes"))</f>
        <v>No</v>
      </c>
      <c r="K8559" s="1" t="str">
        <f>IF($J8559="Yes",VLOOKUP($C8559,'ProvResponder deviceId'!$A$1:$C$20000,3,FALSE),"-")</f>
        <v>-</v>
      </c>
      <c r="L8559" s="1" t="str">
        <f t="shared" si="266"/>
        <v/>
      </c>
      <c r="M8559" s="1" t="str">
        <f t="shared" si="267"/>
        <v/>
      </c>
      <c r="N8559" s="1" t="str">
        <f>IF(ISBLANK($C8559),"",IF(ISNA(VLOOKUP($L8559,'result messages'!$H$3:$L$11,2,FALSE)),VLOOKUP($M8559,'result messages'!$H$3:$L$11,2,FALSE),VLOOKUP($L8559,'result messages'!$H$3:$L$11,2,FALSE)))</f>
        <v/>
      </c>
      <c r="O8559" s="1" t="str">
        <f>IF(ISBLANK($C8559),"",IF(ISNA(VLOOKUP($L8559,'result messages'!$H$3:$L$11,3,FALSE)),VLOOKUP($M8559,'result messages'!$H$3:$L$11,3,FALSE),VLOOKUP($L8559,'result messages'!$H$3:$L$11,3,FALSE)))</f>
        <v/>
      </c>
      <c r="P8559" s="1" t="str">
        <f>IF(ISBLANK($C8559),"",IF(ISNA(VLOOKUP($L8559,'result messages'!$H$3:$L$11,4,FALSE)),VLOOKUP($M8559,'result messages'!$H$3:$L$11,4,FALSE),VLOOKUP($L8559,'result messages'!$H$3:$L$11,4,FALSE)))</f>
        <v/>
      </c>
      <c r="Q8559" s="1" t="str">
        <f>IF(ISBLANK($C8559),"",IF(ISNA(VLOOKUP($L8559,'result messages'!$H$3:$L$11,5,FALSE)),VLOOKUP($M8559,'result messages'!$H$3:$L$11,5,FALSE),VLOOKUP($L8559,'result messages'!$H$3:$L$11,5,FALSE)))</f>
        <v/>
      </c>
    </row>
    <row r="8560" spans="1:17">
      <c r="A8560" s="1">
        <v>8557</v>
      </c>
      <c r="B8560" s="1"/>
      <c r="C8560" s="1"/>
      <c r="D8560" s="1"/>
      <c r="E8560" s="6"/>
      <c r="F8560" s="1"/>
      <c r="G8560" s="1" t="str">
        <f>IF(ISNA(VLOOKUP($C8560,'DTEN TCAP Linkage deviceId'!$A$1:$A$20000,1,FALSE)),"No","Yes")</f>
        <v>No</v>
      </c>
      <c r="H8560" s="1" t="str">
        <f>IF(ISNA(VLOOKUP($C8560,'Provisioning Requester'!$F$3:$H$20000,2,FALSE)),"No","Yes")</f>
        <v>No</v>
      </c>
      <c r="I8560" s="1" t="str">
        <f>IF($H8560="Yes",VLOOKUP($C8560,'Provisioning Requester'!$F$3:$H$20000,3,FALSE),"-")</f>
        <v>-</v>
      </c>
      <c r="J8560" s="1" t="str">
        <f>IF(OR(D8560="SVCP", E8560="TRUE"), "No", IF(ISNA(VLOOKUP($C8560,'ProvResponder deviceId'!$A$1:$A$20000,1,FALSE)),"No","Yes"))</f>
        <v>No</v>
      </c>
      <c r="K8560" s="1" t="str">
        <f>IF($J8560="Yes",VLOOKUP($C8560,'ProvResponder deviceId'!$A$1:$C$20000,3,FALSE),"-")</f>
        <v>-</v>
      </c>
      <c r="L8560" s="1" t="str">
        <f t="shared" si="266"/>
        <v/>
      </c>
      <c r="M8560" s="1" t="str">
        <f t="shared" si="267"/>
        <v/>
      </c>
      <c r="N8560" s="1" t="str">
        <f>IF(ISBLANK($C8560),"",IF(ISNA(VLOOKUP($L8560,'result messages'!$H$3:$L$11,2,FALSE)),VLOOKUP($M8560,'result messages'!$H$3:$L$11,2,FALSE),VLOOKUP($L8560,'result messages'!$H$3:$L$11,2,FALSE)))</f>
        <v/>
      </c>
      <c r="O8560" s="1" t="str">
        <f>IF(ISBLANK($C8560),"",IF(ISNA(VLOOKUP($L8560,'result messages'!$H$3:$L$11,3,FALSE)),VLOOKUP($M8560,'result messages'!$H$3:$L$11,3,FALSE),VLOOKUP($L8560,'result messages'!$H$3:$L$11,3,FALSE)))</f>
        <v/>
      </c>
      <c r="P8560" s="1" t="str">
        <f>IF(ISBLANK($C8560),"",IF(ISNA(VLOOKUP($L8560,'result messages'!$H$3:$L$11,4,FALSE)),VLOOKUP($M8560,'result messages'!$H$3:$L$11,4,FALSE),VLOOKUP($L8560,'result messages'!$H$3:$L$11,4,FALSE)))</f>
        <v/>
      </c>
      <c r="Q8560" s="1" t="str">
        <f>IF(ISBLANK($C8560),"",IF(ISNA(VLOOKUP($L8560,'result messages'!$H$3:$L$11,5,FALSE)),VLOOKUP($M8560,'result messages'!$H$3:$L$11,5,FALSE),VLOOKUP($L8560,'result messages'!$H$3:$L$11,5,FALSE)))</f>
        <v/>
      </c>
    </row>
    <row r="8561" spans="1:17">
      <c r="A8561" s="1">
        <v>8558</v>
      </c>
      <c r="B8561" s="1"/>
      <c r="C8561" s="1"/>
      <c r="D8561" s="1"/>
      <c r="E8561" s="6"/>
      <c r="F8561" s="1"/>
      <c r="G8561" s="1" t="str">
        <f>IF(ISNA(VLOOKUP($C8561,'DTEN TCAP Linkage deviceId'!$A$1:$A$20000,1,FALSE)),"No","Yes")</f>
        <v>No</v>
      </c>
      <c r="H8561" s="1" t="str">
        <f>IF(ISNA(VLOOKUP($C8561,'Provisioning Requester'!$F$3:$H$20000,2,FALSE)),"No","Yes")</f>
        <v>No</v>
      </c>
      <c r="I8561" s="1" t="str">
        <f>IF($H8561="Yes",VLOOKUP($C8561,'Provisioning Requester'!$F$3:$H$20000,3,FALSE),"-")</f>
        <v>-</v>
      </c>
      <c r="J8561" s="1" t="str">
        <f>IF(OR(D8561="SVCP", E8561="TRUE"), "No", IF(ISNA(VLOOKUP($C8561,'ProvResponder deviceId'!$A$1:$A$20000,1,FALSE)),"No","Yes"))</f>
        <v>No</v>
      </c>
      <c r="K8561" s="1" t="str">
        <f>IF($J8561="Yes",VLOOKUP($C8561,'ProvResponder deviceId'!$A$1:$C$20000,3,FALSE),"-")</f>
        <v>-</v>
      </c>
      <c r="L8561" s="1" t="str">
        <f t="shared" si="266"/>
        <v/>
      </c>
      <c r="M8561" s="1" t="str">
        <f t="shared" si="267"/>
        <v/>
      </c>
      <c r="N8561" s="1" t="str">
        <f>IF(ISBLANK($C8561),"",IF(ISNA(VLOOKUP($L8561,'result messages'!$H$3:$L$11,2,FALSE)),VLOOKUP($M8561,'result messages'!$H$3:$L$11,2,FALSE),VLOOKUP($L8561,'result messages'!$H$3:$L$11,2,FALSE)))</f>
        <v/>
      </c>
      <c r="O8561" s="1" t="str">
        <f>IF(ISBLANK($C8561),"",IF(ISNA(VLOOKUP($L8561,'result messages'!$H$3:$L$11,3,FALSE)),VLOOKUP($M8561,'result messages'!$H$3:$L$11,3,FALSE),VLOOKUP($L8561,'result messages'!$H$3:$L$11,3,FALSE)))</f>
        <v/>
      </c>
      <c r="P8561" s="1" t="str">
        <f>IF(ISBLANK($C8561),"",IF(ISNA(VLOOKUP($L8561,'result messages'!$H$3:$L$11,4,FALSE)),VLOOKUP($M8561,'result messages'!$H$3:$L$11,4,FALSE),VLOOKUP($L8561,'result messages'!$H$3:$L$11,4,FALSE)))</f>
        <v/>
      </c>
      <c r="Q8561" s="1" t="str">
        <f>IF(ISBLANK($C8561),"",IF(ISNA(VLOOKUP($L8561,'result messages'!$H$3:$L$11,5,FALSE)),VLOOKUP($M8561,'result messages'!$H$3:$L$11,5,FALSE),VLOOKUP($L8561,'result messages'!$H$3:$L$11,5,FALSE)))</f>
        <v/>
      </c>
    </row>
    <row r="8562" spans="1:17">
      <c r="A8562" s="1">
        <v>8559</v>
      </c>
      <c r="B8562" s="1"/>
      <c r="C8562" s="1"/>
      <c r="D8562" s="1"/>
      <c r="E8562" s="6"/>
      <c r="F8562" s="1"/>
      <c r="G8562" s="1" t="str">
        <f>IF(ISNA(VLOOKUP($C8562,'DTEN TCAP Linkage deviceId'!$A$1:$A$20000,1,FALSE)),"No","Yes")</f>
        <v>No</v>
      </c>
      <c r="H8562" s="1" t="str">
        <f>IF(ISNA(VLOOKUP($C8562,'Provisioning Requester'!$F$3:$H$20000,2,FALSE)),"No","Yes")</f>
        <v>No</v>
      </c>
      <c r="I8562" s="1" t="str">
        <f>IF($H8562="Yes",VLOOKUP($C8562,'Provisioning Requester'!$F$3:$H$20000,3,FALSE),"-")</f>
        <v>-</v>
      </c>
      <c r="J8562" s="1" t="str">
        <f>IF(OR(D8562="SVCP", E8562="TRUE"), "No", IF(ISNA(VLOOKUP($C8562,'ProvResponder deviceId'!$A$1:$A$20000,1,FALSE)),"No","Yes"))</f>
        <v>No</v>
      </c>
      <c r="K8562" s="1" t="str">
        <f>IF($J8562="Yes",VLOOKUP($C8562,'ProvResponder deviceId'!$A$1:$C$20000,3,FALSE),"-")</f>
        <v>-</v>
      </c>
      <c r="L8562" s="1" t="str">
        <f t="shared" si="266"/>
        <v/>
      </c>
      <c r="M8562" s="1" t="str">
        <f t="shared" si="267"/>
        <v/>
      </c>
      <c r="N8562" s="1" t="str">
        <f>IF(ISBLANK($C8562),"",IF(ISNA(VLOOKUP($L8562,'result messages'!$H$3:$L$11,2,FALSE)),VLOOKUP($M8562,'result messages'!$H$3:$L$11,2,FALSE),VLOOKUP($L8562,'result messages'!$H$3:$L$11,2,FALSE)))</f>
        <v/>
      </c>
      <c r="O8562" s="1" t="str">
        <f>IF(ISBLANK($C8562),"",IF(ISNA(VLOOKUP($L8562,'result messages'!$H$3:$L$11,3,FALSE)),VLOOKUP($M8562,'result messages'!$H$3:$L$11,3,FALSE),VLOOKUP($L8562,'result messages'!$H$3:$L$11,3,FALSE)))</f>
        <v/>
      </c>
      <c r="P8562" s="1" t="str">
        <f>IF(ISBLANK($C8562),"",IF(ISNA(VLOOKUP($L8562,'result messages'!$H$3:$L$11,4,FALSE)),VLOOKUP($M8562,'result messages'!$H$3:$L$11,4,FALSE),VLOOKUP($L8562,'result messages'!$H$3:$L$11,4,FALSE)))</f>
        <v/>
      </c>
      <c r="Q8562" s="1" t="str">
        <f>IF(ISBLANK($C8562),"",IF(ISNA(VLOOKUP($L8562,'result messages'!$H$3:$L$11,5,FALSE)),VLOOKUP($M8562,'result messages'!$H$3:$L$11,5,FALSE),VLOOKUP($L8562,'result messages'!$H$3:$L$11,5,FALSE)))</f>
        <v/>
      </c>
    </row>
    <row r="8563" spans="1:17">
      <c r="A8563" s="1">
        <v>8560</v>
      </c>
      <c r="B8563" s="1"/>
      <c r="C8563" s="1"/>
      <c r="D8563" s="1"/>
      <c r="E8563" s="6"/>
      <c r="F8563" s="1"/>
      <c r="G8563" s="1" t="str">
        <f>IF(ISNA(VLOOKUP($C8563,'DTEN TCAP Linkage deviceId'!$A$1:$A$20000,1,FALSE)),"No","Yes")</f>
        <v>No</v>
      </c>
      <c r="H8563" s="1" t="str">
        <f>IF(ISNA(VLOOKUP($C8563,'Provisioning Requester'!$F$3:$H$20000,2,FALSE)),"No","Yes")</f>
        <v>No</v>
      </c>
      <c r="I8563" s="1" t="str">
        <f>IF($H8563="Yes",VLOOKUP($C8563,'Provisioning Requester'!$F$3:$H$20000,3,FALSE),"-")</f>
        <v>-</v>
      </c>
      <c r="J8563" s="1" t="str">
        <f>IF(OR(D8563="SVCP", E8563="TRUE"), "No", IF(ISNA(VLOOKUP($C8563,'ProvResponder deviceId'!$A$1:$A$20000,1,FALSE)),"No","Yes"))</f>
        <v>No</v>
      </c>
      <c r="K8563" s="1" t="str">
        <f>IF($J8563="Yes",VLOOKUP($C8563,'ProvResponder deviceId'!$A$1:$C$20000,3,FALSE),"-")</f>
        <v>-</v>
      </c>
      <c r="L8563" s="1" t="str">
        <f t="shared" si="266"/>
        <v/>
      </c>
      <c r="M8563" s="1" t="str">
        <f t="shared" si="267"/>
        <v/>
      </c>
      <c r="N8563" s="1" t="str">
        <f>IF(ISBLANK($C8563),"",IF(ISNA(VLOOKUP($L8563,'result messages'!$H$3:$L$11,2,FALSE)),VLOOKUP($M8563,'result messages'!$H$3:$L$11,2,FALSE),VLOOKUP($L8563,'result messages'!$H$3:$L$11,2,FALSE)))</f>
        <v/>
      </c>
      <c r="O8563" s="1" t="str">
        <f>IF(ISBLANK($C8563),"",IF(ISNA(VLOOKUP($L8563,'result messages'!$H$3:$L$11,3,FALSE)),VLOOKUP($M8563,'result messages'!$H$3:$L$11,3,FALSE),VLOOKUP($L8563,'result messages'!$H$3:$L$11,3,FALSE)))</f>
        <v/>
      </c>
      <c r="P8563" s="1" t="str">
        <f>IF(ISBLANK($C8563),"",IF(ISNA(VLOOKUP($L8563,'result messages'!$H$3:$L$11,4,FALSE)),VLOOKUP($M8563,'result messages'!$H$3:$L$11,4,FALSE),VLOOKUP($L8563,'result messages'!$H$3:$L$11,4,FALSE)))</f>
        <v/>
      </c>
      <c r="Q8563" s="1" t="str">
        <f>IF(ISBLANK($C8563),"",IF(ISNA(VLOOKUP($L8563,'result messages'!$H$3:$L$11,5,FALSE)),VLOOKUP($M8563,'result messages'!$H$3:$L$11,5,FALSE),VLOOKUP($L8563,'result messages'!$H$3:$L$11,5,FALSE)))</f>
        <v/>
      </c>
    </row>
    <row r="8564" spans="1:17">
      <c r="A8564" s="1">
        <v>8561</v>
      </c>
      <c r="B8564" s="1"/>
      <c r="C8564" s="1"/>
      <c r="D8564" s="1"/>
      <c r="E8564" s="6"/>
      <c r="F8564" s="1"/>
      <c r="G8564" s="1" t="str">
        <f>IF(ISNA(VLOOKUP($C8564,'DTEN TCAP Linkage deviceId'!$A$1:$A$20000,1,FALSE)),"No","Yes")</f>
        <v>No</v>
      </c>
      <c r="H8564" s="1" t="str">
        <f>IF(ISNA(VLOOKUP($C8564,'Provisioning Requester'!$F$3:$H$20000,2,FALSE)),"No","Yes")</f>
        <v>No</v>
      </c>
      <c r="I8564" s="1" t="str">
        <f>IF($H8564="Yes",VLOOKUP($C8564,'Provisioning Requester'!$F$3:$H$20000,3,FALSE),"-")</f>
        <v>-</v>
      </c>
      <c r="J8564" s="1" t="str">
        <f>IF(OR(D8564="SVCP", E8564="TRUE"), "No", IF(ISNA(VLOOKUP($C8564,'ProvResponder deviceId'!$A$1:$A$20000,1,FALSE)),"No","Yes"))</f>
        <v>No</v>
      </c>
      <c r="K8564" s="1" t="str">
        <f>IF($J8564="Yes",VLOOKUP($C8564,'ProvResponder deviceId'!$A$1:$C$20000,3,FALSE),"-")</f>
        <v>-</v>
      </c>
      <c r="L8564" s="1" t="str">
        <f t="shared" si="266"/>
        <v/>
      </c>
      <c r="M8564" s="1" t="str">
        <f t="shared" si="267"/>
        <v/>
      </c>
      <c r="N8564" s="1" t="str">
        <f>IF(ISBLANK($C8564),"",IF(ISNA(VLOOKUP($L8564,'result messages'!$H$3:$L$11,2,FALSE)),VLOOKUP($M8564,'result messages'!$H$3:$L$11,2,FALSE),VLOOKUP($L8564,'result messages'!$H$3:$L$11,2,FALSE)))</f>
        <v/>
      </c>
      <c r="O8564" s="1" t="str">
        <f>IF(ISBLANK($C8564),"",IF(ISNA(VLOOKUP($L8564,'result messages'!$H$3:$L$11,3,FALSE)),VLOOKUP($M8564,'result messages'!$H$3:$L$11,3,FALSE),VLOOKUP($L8564,'result messages'!$H$3:$L$11,3,FALSE)))</f>
        <v/>
      </c>
      <c r="P8564" s="1" t="str">
        <f>IF(ISBLANK($C8564),"",IF(ISNA(VLOOKUP($L8564,'result messages'!$H$3:$L$11,4,FALSE)),VLOOKUP($M8564,'result messages'!$H$3:$L$11,4,FALSE),VLOOKUP($L8564,'result messages'!$H$3:$L$11,4,FALSE)))</f>
        <v/>
      </c>
      <c r="Q8564" s="1" t="str">
        <f>IF(ISBLANK($C8564),"",IF(ISNA(VLOOKUP($L8564,'result messages'!$H$3:$L$11,5,FALSE)),VLOOKUP($M8564,'result messages'!$H$3:$L$11,5,FALSE),VLOOKUP($L8564,'result messages'!$H$3:$L$11,5,FALSE)))</f>
        <v/>
      </c>
    </row>
    <row r="8565" spans="1:17">
      <c r="A8565" s="1">
        <v>8562</v>
      </c>
      <c r="B8565" s="1"/>
      <c r="C8565" s="1"/>
      <c r="D8565" s="1"/>
      <c r="E8565" s="6"/>
      <c r="F8565" s="1"/>
      <c r="G8565" s="1" t="str">
        <f>IF(ISNA(VLOOKUP($C8565,'DTEN TCAP Linkage deviceId'!$A$1:$A$20000,1,FALSE)),"No","Yes")</f>
        <v>No</v>
      </c>
      <c r="H8565" s="1" t="str">
        <f>IF(ISNA(VLOOKUP($C8565,'Provisioning Requester'!$F$3:$H$20000,2,FALSE)),"No","Yes")</f>
        <v>No</v>
      </c>
      <c r="I8565" s="1" t="str">
        <f>IF($H8565="Yes",VLOOKUP($C8565,'Provisioning Requester'!$F$3:$H$20000,3,FALSE),"-")</f>
        <v>-</v>
      </c>
      <c r="J8565" s="1" t="str">
        <f>IF(OR(D8565="SVCP", E8565="TRUE"), "No", IF(ISNA(VLOOKUP($C8565,'ProvResponder deviceId'!$A$1:$A$20000,1,FALSE)),"No","Yes"))</f>
        <v>No</v>
      </c>
      <c r="K8565" s="1" t="str">
        <f>IF($J8565="Yes",VLOOKUP($C8565,'ProvResponder deviceId'!$A$1:$C$20000,3,FALSE),"-")</f>
        <v>-</v>
      </c>
      <c r="L8565" s="1" t="str">
        <f t="shared" si="266"/>
        <v/>
      </c>
      <c r="M8565" s="1" t="str">
        <f t="shared" si="267"/>
        <v/>
      </c>
      <c r="N8565" s="1" t="str">
        <f>IF(ISBLANK($C8565),"",IF(ISNA(VLOOKUP($L8565,'result messages'!$H$3:$L$11,2,FALSE)),VLOOKUP($M8565,'result messages'!$H$3:$L$11,2,FALSE),VLOOKUP($L8565,'result messages'!$H$3:$L$11,2,FALSE)))</f>
        <v/>
      </c>
      <c r="O8565" s="1" t="str">
        <f>IF(ISBLANK($C8565),"",IF(ISNA(VLOOKUP($L8565,'result messages'!$H$3:$L$11,3,FALSE)),VLOOKUP($M8565,'result messages'!$H$3:$L$11,3,FALSE),VLOOKUP($L8565,'result messages'!$H$3:$L$11,3,FALSE)))</f>
        <v/>
      </c>
      <c r="P8565" s="1" t="str">
        <f>IF(ISBLANK($C8565),"",IF(ISNA(VLOOKUP($L8565,'result messages'!$H$3:$L$11,4,FALSE)),VLOOKUP($M8565,'result messages'!$H$3:$L$11,4,FALSE),VLOOKUP($L8565,'result messages'!$H$3:$L$11,4,FALSE)))</f>
        <v/>
      </c>
      <c r="Q8565" s="1" t="str">
        <f>IF(ISBLANK($C8565),"",IF(ISNA(VLOOKUP($L8565,'result messages'!$H$3:$L$11,5,FALSE)),VLOOKUP($M8565,'result messages'!$H$3:$L$11,5,FALSE),VLOOKUP($L8565,'result messages'!$H$3:$L$11,5,FALSE)))</f>
        <v/>
      </c>
    </row>
    <row r="8566" spans="1:17">
      <c r="A8566" s="1">
        <v>8563</v>
      </c>
      <c r="B8566" s="1"/>
      <c r="C8566" s="1"/>
      <c r="D8566" s="1"/>
      <c r="E8566" s="6"/>
      <c r="F8566" s="1"/>
      <c r="G8566" s="1" t="str">
        <f>IF(ISNA(VLOOKUP($C8566,'DTEN TCAP Linkage deviceId'!$A$1:$A$20000,1,FALSE)),"No","Yes")</f>
        <v>No</v>
      </c>
      <c r="H8566" s="1" t="str">
        <f>IF(ISNA(VLOOKUP($C8566,'Provisioning Requester'!$F$3:$H$20000,2,FALSE)),"No","Yes")</f>
        <v>No</v>
      </c>
      <c r="I8566" s="1" t="str">
        <f>IF($H8566="Yes",VLOOKUP($C8566,'Provisioning Requester'!$F$3:$H$20000,3,FALSE),"-")</f>
        <v>-</v>
      </c>
      <c r="J8566" s="1" t="str">
        <f>IF(OR(D8566="SVCP", E8566="TRUE"), "No", IF(ISNA(VLOOKUP($C8566,'ProvResponder deviceId'!$A$1:$A$20000,1,FALSE)),"No","Yes"))</f>
        <v>No</v>
      </c>
      <c r="K8566" s="1" t="str">
        <f>IF($J8566="Yes",VLOOKUP($C8566,'ProvResponder deviceId'!$A$1:$C$20000,3,FALSE),"-")</f>
        <v>-</v>
      </c>
      <c r="L8566" s="1" t="str">
        <f t="shared" si="266"/>
        <v/>
      </c>
      <c r="M8566" s="1" t="str">
        <f t="shared" si="267"/>
        <v/>
      </c>
      <c r="N8566" s="1" t="str">
        <f>IF(ISBLANK($C8566),"",IF(ISNA(VLOOKUP($L8566,'result messages'!$H$3:$L$11,2,FALSE)),VLOOKUP($M8566,'result messages'!$H$3:$L$11,2,FALSE),VLOOKUP($L8566,'result messages'!$H$3:$L$11,2,FALSE)))</f>
        <v/>
      </c>
      <c r="O8566" s="1" t="str">
        <f>IF(ISBLANK($C8566),"",IF(ISNA(VLOOKUP($L8566,'result messages'!$H$3:$L$11,3,FALSE)),VLOOKUP($M8566,'result messages'!$H$3:$L$11,3,FALSE),VLOOKUP($L8566,'result messages'!$H$3:$L$11,3,FALSE)))</f>
        <v/>
      </c>
      <c r="P8566" s="1" t="str">
        <f>IF(ISBLANK($C8566),"",IF(ISNA(VLOOKUP($L8566,'result messages'!$H$3:$L$11,4,FALSE)),VLOOKUP($M8566,'result messages'!$H$3:$L$11,4,FALSE),VLOOKUP($L8566,'result messages'!$H$3:$L$11,4,FALSE)))</f>
        <v/>
      </c>
      <c r="Q8566" s="1" t="str">
        <f>IF(ISBLANK($C8566),"",IF(ISNA(VLOOKUP($L8566,'result messages'!$H$3:$L$11,5,FALSE)),VLOOKUP($M8566,'result messages'!$H$3:$L$11,5,FALSE),VLOOKUP($L8566,'result messages'!$H$3:$L$11,5,FALSE)))</f>
        <v/>
      </c>
    </row>
    <row r="8567" spans="1:17">
      <c r="A8567" s="1">
        <v>8564</v>
      </c>
      <c r="B8567" s="1"/>
      <c r="C8567" s="1"/>
      <c r="D8567" s="1"/>
      <c r="E8567" s="6"/>
      <c r="F8567" s="1"/>
      <c r="G8567" s="1" t="str">
        <f>IF(ISNA(VLOOKUP($C8567,'DTEN TCAP Linkage deviceId'!$A$1:$A$20000,1,FALSE)),"No","Yes")</f>
        <v>No</v>
      </c>
      <c r="H8567" s="1" t="str">
        <f>IF(ISNA(VLOOKUP($C8567,'Provisioning Requester'!$F$3:$H$20000,2,FALSE)),"No","Yes")</f>
        <v>No</v>
      </c>
      <c r="I8567" s="1" t="str">
        <f>IF($H8567="Yes",VLOOKUP($C8567,'Provisioning Requester'!$F$3:$H$20000,3,FALSE),"-")</f>
        <v>-</v>
      </c>
      <c r="J8567" s="1" t="str">
        <f>IF(OR(D8567="SVCP", E8567="TRUE"), "No", IF(ISNA(VLOOKUP($C8567,'ProvResponder deviceId'!$A$1:$A$20000,1,FALSE)),"No","Yes"))</f>
        <v>No</v>
      </c>
      <c r="K8567" s="1" t="str">
        <f>IF($J8567="Yes",VLOOKUP($C8567,'ProvResponder deviceId'!$A$1:$C$20000,3,FALSE),"-")</f>
        <v>-</v>
      </c>
      <c r="L8567" s="1" t="str">
        <f t="shared" si="266"/>
        <v/>
      </c>
      <c r="M8567" s="1" t="str">
        <f t="shared" si="267"/>
        <v/>
      </c>
      <c r="N8567" s="1" t="str">
        <f>IF(ISBLANK($C8567),"",IF(ISNA(VLOOKUP($L8567,'result messages'!$H$3:$L$11,2,FALSE)),VLOOKUP($M8567,'result messages'!$H$3:$L$11,2,FALSE),VLOOKUP($L8567,'result messages'!$H$3:$L$11,2,FALSE)))</f>
        <v/>
      </c>
      <c r="O8567" s="1" t="str">
        <f>IF(ISBLANK($C8567),"",IF(ISNA(VLOOKUP($L8567,'result messages'!$H$3:$L$11,3,FALSE)),VLOOKUP($M8567,'result messages'!$H$3:$L$11,3,FALSE),VLOOKUP($L8567,'result messages'!$H$3:$L$11,3,FALSE)))</f>
        <v/>
      </c>
      <c r="P8567" s="1" t="str">
        <f>IF(ISBLANK($C8567),"",IF(ISNA(VLOOKUP($L8567,'result messages'!$H$3:$L$11,4,FALSE)),VLOOKUP($M8567,'result messages'!$H$3:$L$11,4,FALSE),VLOOKUP($L8567,'result messages'!$H$3:$L$11,4,FALSE)))</f>
        <v/>
      </c>
      <c r="Q8567" s="1" t="str">
        <f>IF(ISBLANK($C8567),"",IF(ISNA(VLOOKUP($L8567,'result messages'!$H$3:$L$11,5,FALSE)),VLOOKUP($M8567,'result messages'!$H$3:$L$11,5,FALSE),VLOOKUP($L8567,'result messages'!$H$3:$L$11,5,FALSE)))</f>
        <v/>
      </c>
    </row>
    <row r="8568" spans="1:17">
      <c r="A8568" s="1">
        <v>8565</v>
      </c>
      <c r="B8568" s="1"/>
      <c r="C8568" s="1"/>
      <c r="D8568" s="1"/>
      <c r="E8568" s="6"/>
      <c r="F8568" s="1"/>
      <c r="G8568" s="1" t="str">
        <f>IF(ISNA(VLOOKUP($C8568,'DTEN TCAP Linkage deviceId'!$A$1:$A$20000,1,FALSE)),"No","Yes")</f>
        <v>No</v>
      </c>
      <c r="H8568" s="1" t="str">
        <f>IF(ISNA(VLOOKUP($C8568,'Provisioning Requester'!$F$3:$H$20000,2,FALSE)),"No","Yes")</f>
        <v>No</v>
      </c>
      <c r="I8568" s="1" t="str">
        <f>IF($H8568="Yes",VLOOKUP($C8568,'Provisioning Requester'!$F$3:$H$20000,3,FALSE),"-")</f>
        <v>-</v>
      </c>
      <c r="J8568" s="1" t="str">
        <f>IF(OR(D8568="SVCP", E8568="TRUE"), "No", IF(ISNA(VLOOKUP($C8568,'ProvResponder deviceId'!$A$1:$A$20000,1,FALSE)),"No","Yes"))</f>
        <v>No</v>
      </c>
      <c r="K8568" s="1" t="str">
        <f>IF($J8568="Yes",VLOOKUP($C8568,'ProvResponder deviceId'!$A$1:$C$20000,3,FALSE),"-")</f>
        <v>-</v>
      </c>
      <c r="L8568" s="1" t="str">
        <f t="shared" si="266"/>
        <v/>
      </c>
      <c r="M8568" s="1" t="str">
        <f t="shared" si="267"/>
        <v/>
      </c>
      <c r="N8568" s="1" t="str">
        <f>IF(ISBLANK($C8568),"",IF(ISNA(VLOOKUP($L8568,'result messages'!$H$3:$L$11,2,FALSE)),VLOOKUP($M8568,'result messages'!$H$3:$L$11,2,FALSE),VLOOKUP($L8568,'result messages'!$H$3:$L$11,2,FALSE)))</f>
        <v/>
      </c>
      <c r="O8568" s="1" t="str">
        <f>IF(ISBLANK($C8568),"",IF(ISNA(VLOOKUP($L8568,'result messages'!$H$3:$L$11,3,FALSE)),VLOOKUP($M8568,'result messages'!$H$3:$L$11,3,FALSE),VLOOKUP($L8568,'result messages'!$H$3:$L$11,3,FALSE)))</f>
        <v/>
      </c>
      <c r="P8568" s="1" t="str">
        <f>IF(ISBLANK($C8568),"",IF(ISNA(VLOOKUP($L8568,'result messages'!$H$3:$L$11,4,FALSE)),VLOOKUP($M8568,'result messages'!$H$3:$L$11,4,FALSE),VLOOKUP($L8568,'result messages'!$H$3:$L$11,4,FALSE)))</f>
        <v/>
      </c>
      <c r="Q8568" s="1" t="str">
        <f>IF(ISBLANK($C8568),"",IF(ISNA(VLOOKUP($L8568,'result messages'!$H$3:$L$11,5,FALSE)),VLOOKUP($M8568,'result messages'!$H$3:$L$11,5,FALSE),VLOOKUP($L8568,'result messages'!$H$3:$L$11,5,FALSE)))</f>
        <v/>
      </c>
    </row>
    <row r="8569" spans="1:17">
      <c r="A8569" s="1">
        <v>8566</v>
      </c>
      <c r="B8569" s="1"/>
      <c r="C8569" s="1"/>
      <c r="D8569" s="1"/>
      <c r="E8569" s="6"/>
      <c r="F8569" s="1"/>
      <c r="G8569" s="1" t="str">
        <f>IF(ISNA(VLOOKUP($C8569,'DTEN TCAP Linkage deviceId'!$A$1:$A$20000,1,FALSE)),"No","Yes")</f>
        <v>No</v>
      </c>
      <c r="H8569" s="1" t="str">
        <f>IF(ISNA(VLOOKUP($C8569,'Provisioning Requester'!$F$3:$H$20000,2,FALSE)),"No","Yes")</f>
        <v>No</v>
      </c>
      <c r="I8569" s="1" t="str">
        <f>IF($H8569="Yes",VLOOKUP($C8569,'Provisioning Requester'!$F$3:$H$20000,3,FALSE),"-")</f>
        <v>-</v>
      </c>
      <c r="J8569" s="1" t="str">
        <f>IF(OR(D8569="SVCP", E8569="TRUE"), "No", IF(ISNA(VLOOKUP($C8569,'ProvResponder deviceId'!$A$1:$A$20000,1,FALSE)),"No","Yes"))</f>
        <v>No</v>
      </c>
      <c r="K8569" s="1" t="str">
        <f>IF($J8569="Yes",VLOOKUP($C8569,'ProvResponder deviceId'!$A$1:$C$20000,3,FALSE),"-")</f>
        <v>-</v>
      </c>
      <c r="L8569" s="1" t="str">
        <f t="shared" si="266"/>
        <v/>
      </c>
      <c r="M8569" s="1" t="str">
        <f t="shared" si="267"/>
        <v/>
      </c>
      <c r="N8569" s="1" t="str">
        <f>IF(ISBLANK($C8569),"",IF(ISNA(VLOOKUP($L8569,'result messages'!$H$3:$L$11,2,FALSE)),VLOOKUP($M8569,'result messages'!$H$3:$L$11,2,FALSE),VLOOKUP($L8569,'result messages'!$H$3:$L$11,2,FALSE)))</f>
        <v/>
      </c>
      <c r="O8569" s="1" t="str">
        <f>IF(ISBLANK($C8569),"",IF(ISNA(VLOOKUP($L8569,'result messages'!$H$3:$L$11,3,FALSE)),VLOOKUP($M8569,'result messages'!$H$3:$L$11,3,FALSE),VLOOKUP($L8569,'result messages'!$H$3:$L$11,3,FALSE)))</f>
        <v/>
      </c>
      <c r="P8569" s="1" t="str">
        <f>IF(ISBLANK($C8569),"",IF(ISNA(VLOOKUP($L8569,'result messages'!$H$3:$L$11,4,FALSE)),VLOOKUP($M8569,'result messages'!$H$3:$L$11,4,FALSE),VLOOKUP($L8569,'result messages'!$H$3:$L$11,4,FALSE)))</f>
        <v/>
      </c>
      <c r="Q8569" s="1" t="str">
        <f>IF(ISBLANK($C8569),"",IF(ISNA(VLOOKUP($L8569,'result messages'!$H$3:$L$11,5,FALSE)),VLOOKUP($M8569,'result messages'!$H$3:$L$11,5,FALSE),VLOOKUP($L8569,'result messages'!$H$3:$L$11,5,FALSE)))</f>
        <v/>
      </c>
    </row>
    <row r="8570" spans="1:17">
      <c r="A8570" s="1">
        <v>8567</v>
      </c>
      <c r="B8570" s="1"/>
      <c r="C8570" s="1"/>
      <c r="D8570" s="1"/>
      <c r="E8570" s="6"/>
      <c r="F8570" s="1"/>
      <c r="G8570" s="1" t="str">
        <f>IF(ISNA(VLOOKUP($C8570,'DTEN TCAP Linkage deviceId'!$A$1:$A$20000,1,FALSE)),"No","Yes")</f>
        <v>No</v>
      </c>
      <c r="H8570" s="1" t="str">
        <f>IF(ISNA(VLOOKUP($C8570,'Provisioning Requester'!$F$3:$H$20000,2,FALSE)),"No","Yes")</f>
        <v>No</v>
      </c>
      <c r="I8570" s="1" t="str">
        <f>IF($H8570="Yes",VLOOKUP($C8570,'Provisioning Requester'!$F$3:$H$20000,3,FALSE),"-")</f>
        <v>-</v>
      </c>
      <c r="J8570" s="1" t="str">
        <f>IF(OR(D8570="SVCP", E8570="TRUE"), "No", IF(ISNA(VLOOKUP($C8570,'ProvResponder deviceId'!$A$1:$A$20000,1,FALSE)),"No","Yes"))</f>
        <v>No</v>
      </c>
      <c r="K8570" s="1" t="str">
        <f>IF($J8570="Yes",VLOOKUP($C8570,'ProvResponder deviceId'!$A$1:$C$20000,3,FALSE),"-")</f>
        <v>-</v>
      </c>
      <c r="L8570" s="1" t="str">
        <f t="shared" si="266"/>
        <v/>
      </c>
      <c r="M8570" s="1" t="str">
        <f t="shared" si="267"/>
        <v/>
      </c>
      <c r="N8570" s="1" t="str">
        <f>IF(ISBLANK($C8570),"",IF(ISNA(VLOOKUP($L8570,'result messages'!$H$3:$L$11,2,FALSE)),VLOOKUP($M8570,'result messages'!$H$3:$L$11,2,FALSE),VLOOKUP($L8570,'result messages'!$H$3:$L$11,2,FALSE)))</f>
        <v/>
      </c>
      <c r="O8570" s="1" t="str">
        <f>IF(ISBLANK($C8570),"",IF(ISNA(VLOOKUP($L8570,'result messages'!$H$3:$L$11,3,FALSE)),VLOOKUP($M8570,'result messages'!$H$3:$L$11,3,FALSE),VLOOKUP($L8570,'result messages'!$H$3:$L$11,3,FALSE)))</f>
        <v/>
      </c>
      <c r="P8570" s="1" t="str">
        <f>IF(ISBLANK($C8570),"",IF(ISNA(VLOOKUP($L8570,'result messages'!$H$3:$L$11,4,FALSE)),VLOOKUP($M8570,'result messages'!$H$3:$L$11,4,FALSE),VLOOKUP($L8570,'result messages'!$H$3:$L$11,4,FALSE)))</f>
        <v/>
      </c>
      <c r="Q8570" s="1" t="str">
        <f>IF(ISBLANK($C8570),"",IF(ISNA(VLOOKUP($L8570,'result messages'!$H$3:$L$11,5,FALSE)),VLOOKUP($M8570,'result messages'!$H$3:$L$11,5,FALSE),VLOOKUP($L8570,'result messages'!$H$3:$L$11,5,FALSE)))</f>
        <v/>
      </c>
    </row>
    <row r="8571" spans="1:17">
      <c r="A8571" s="1">
        <v>8568</v>
      </c>
      <c r="B8571" s="1"/>
      <c r="C8571" s="1"/>
      <c r="D8571" s="1"/>
      <c r="E8571" s="6"/>
      <c r="F8571" s="1"/>
      <c r="G8571" s="1" t="str">
        <f>IF(ISNA(VLOOKUP($C8571,'DTEN TCAP Linkage deviceId'!$A$1:$A$20000,1,FALSE)),"No","Yes")</f>
        <v>No</v>
      </c>
      <c r="H8571" s="1" t="str">
        <f>IF(ISNA(VLOOKUP($C8571,'Provisioning Requester'!$F$3:$H$20000,2,FALSE)),"No","Yes")</f>
        <v>No</v>
      </c>
      <c r="I8571" s="1" t="str">
        <f>IF($H8571="Yes",VLOOKUP($C8571,'Provisioning Requester'!$F$3:$H$20000,3,FALSE),"-")</f>
        <v>-</v>
      </c>
      <c r="J8571" s="1" t="str">
        <f>IF(OR(D8571="SVCP", E8571="TRUE"), "No", IF(ISNA(VLOOKUP($C8571,'ProvResponder deviceId'!$A$1:$A$20000,1,FALSE)),"No","Yes"))</f>
        <v>No</v>
      </c>
      <c r="K8571" s="1" t="str">
        <f>IF($J8571="Yes",VLOOKUP($C8571,'ProvResponder deviceId'!$A$1:$C$20000,3,FALSE),"-")</f>
        <v>-</v>
      </c>
      <c r="L8571" s="1" t="str">
        <f t="shared" si="266"/>
        <v/>
      </c>
      <c r="M8571" s="1" t="str">
        <f t="shared" si="267"/>
        <v/>
      </c>
      <c r="N8571" s="1" t="str">
        <f>IF(ISBLANK($C8571),"",IF(ISNA(VLOOKUP($L8571,'result messages'!$H$3:$L$11,2,FALSE)),VLOOKUP($M8571,'result messages'!$H$3:$L$11,2,FALSE),VLOOKUP($L8571,'result messages'!$H$3:$L$11,2,FALSE)))</f>
        <v/>
      </c>
      <c r="O8571" s="1" t="str">
        <f>IF(ISBLANK($C8571),"",IF(ISNA(VLOOKUP($L8571,'result messages'!$H$3:$L$11,3,FALSE)),VLOOKUP($M8571,'result messages'!$H$3:$L$11,3,FALSE),VLOOKUP($L8571,'result messages'!$H$3:$L$11,3,FALSE)))</f>
        <v/>
      </c>
      <c r="P8571" s="1" t="str">
        <f>IF(ISBLANK($C8571),"",IF(ISNA(VLOOKUP($L8571,'result messages'!$H$3:$L$11,4,FALSE)),VLOOKUP($M8571,'result messages'!$H$3:$L$11,4,FALSE),VLOOKUP($L8571,'result messages'!$H$3:$L$11,4,FALSE)))</f>
        <v/>
      </c>
      <c r="Q8571" s="1" t="str">
        <f>IF(ISBLANK($C8571),"",IF(ISNA(VLOOKUP($L8571,'result messages'!$H$3:$L$11,5,FALSE)),VLOOKUP($M8571,'result messages'!$H$3:$L$11,5,FALSE),VLOOKUP($L8571,'result messages'!$H$3:$L$11,5,FALSE)))</f>
        <v/>
      </c>
    </row>
    <row r="8572" spans="1:17">
      <c r="A8572" s="1">
        <v>8569</v>
      </c>
      <c r="B8572" s="1"/>
      <c r="C8572" s="1"/>
      <c r="D8572" s="1"/>
      <c r="E8572" s="6"/>
      <c r="F8572" s="1"/>
      <c r="G8572" s="1" t="str">
        <f>IF(ISNA(VLOOKUP($C8572,'DTEN TCAP Linkage deviceId'!$A$1:$A$20000,1,FALSE)),"No","Yes")</f>
        <v>No</v>
      </c>
      <c r="H8572" s="1" t="str">
        <f>IF(ISNA(VLOOKUP($C8572,'Provisioning Requester'!$F$3:$H$20000,2,FALSE)),"No","Yes")</f>
        <v>No</v>
      </c>
      <c r="I8572" s="1" t="str">
        <f>IF($H8572="Yes",VLOOKUP($C8572,'Provisioning Requester'!$F$3:$H$20000,3,FALSE),"-")</f>
        <v>-</v>
      </c>
      <c r="J8572" s="1" t="str">
        <f>IF(OR(D8572="SVCP", E8572="TRUE"), "No", IF(ISNA(VLOOKUP($C8572,'ProvResponder deviceId'!$A$1:$A$20000,1,FALSE)),"No","Yes"))</f>
        <v>No</v>
      </c>
      <c r="K8572" s="1" t="str">
        <f>IF($J8572="Yes",VLOOKUP($C8572,'ProvResponder deviceId'!$A$1:$C$20000,3,FALSE),"-")</f>
        <v>-</v>
      </c>
      <c r="L8572" s="1" t="str">
        <f t="shared" si="266"/>
        <v/>
      </c>
      <c r="M8572" s="1" t="str">
        <f t="shared" si="267"/>
        <v/>
      </c>
      <c r="N8572" s="1" t="str">
        <f>IF(ISBLANK($C8572),"",IF(ISNA(VLOOKUP($L8572,'result messages'!$H$3:$L$11,2,FALSE)),VLOOKUP($M8572,'result messages'!$H$3:$L$11,2,FALSE),VLOOKUP($L8572,'result messages'!$H$3:$L$11,2,FALSE)))</f>
        <v/>
      </c>
      <c r="O8572" s="1" t="str">
        <f>IF(ISBLANK($C8572),"",IF(ISNA(VLOOKUP($L8572,'result messages'!$H$3:$L$11,3,FALSE)),VLOOKUP($M8572,'result messages'!$H$3:$L$11,3,FALSE),VLOOKUP($L8572,'result messages'!$H$3:$L$11,3,FALSE)))</f>
        <v/>
      </c>
      <c r="P8572" s="1" t="str">
        <f>IF(ISBLANK($C8572),"",IF(ISNA(VLOOKUP($L8572,'result messages'!$H$3:$L$11,4,FALSE)),VLOOKUP($M8572,'result messages'!$H$3:$L$11,4,FALSE),VLOOKUP($L8572,'result messages'!$H$3:$L$11,4,FALSE)))</f>
        <v/>
      </c>
      <c r="Q8572" s="1" t="str">
        <f>IF(ISBLANK($C8572),"",IF(ISNA(VLOOKUP($L8572,'result messages'!$H$3:$L$11,5,FALSE)),VLOOKUP($M8572,'result messages'!$H$3:$L$11,5,FALSE),VLOOKUP($L8572,'result messages'!$H$3:$L$11,5,FALSE)))</f>
        <v/>
      </c>
    </row>
    <row r="8573" spans="1:17">
      <c r="A8573" s="1">
        <v>8570</v>
      </c>
      <c r="B8573" s="1"/>
      <c r="C8573" s="1"/>
      <c r="D8573" s="1"/>
      <c r="E8573" s="6"/>
      <c r="F8573" s="1"/>
      <c r="G8573" s="1" t="str">
        <f>IF(ISNA(VLOOKUP($C8573,'DTEN TCAP Linkage deviceId'!$A$1:$A$20000,1,FALSE)),"No","Yes")</f>
        <v>No</v>
      </c>
      <c r="H8573" s="1" t="str">
        <f>IF(ISNA(VLOOKUP($C8573,'Provisioning Requester'!$F$3:$H$20000,2,FALSE)),"No","Yes")</f>
        <v>No</v>
      </c>
      <c r="I8573" s="1" t="str">
        <f>IF($H8573="Yes",VLOOKUP($C8573,'Provisioning Requester'!$F$3:$H$20000,3,FALSE),"-")</f>
        <v>-</v>
      </c>
      <c r="J8573" s="1" t="str">
        <f>IF(OR(D8573="SVCP", E8573="TRUE"), "No", IF(ISNA(VLOOKUP($C8573,'ProvResponder deviceId'!$A$1:$A$20000,1,FALSE)),"No","Yes"))</f>
        <v>No</v>
      </c>
      <c r="K8573" s="1" t="str">
        <f>IF($J8573="Yes",VLOOKUP($C8573,'ProvResponder deviceId'!$A$1:$C$20000,3,FALSE),"-")</f>
        <v>-</v>
      </c>
      <c r="L8573" s="1" t="str">
        <f t="shared" si="266"/>
        <v/>
      </c>
      <c r="M8573" s="1" t="str">
        <f t="shared" si="267"/>
        <v/>
      </c>
      <c r="N8573" s="1" t="str">
        <f>IF(ISBLANK($C8573),"",IF(ISNA(VLOOKUP($L8573,'result messages'!$H$3:$L$11,2,FALSE)),VLOOKUP($M8573,'result messages'!$H$3:$L$11,2,FALSE),VLOOKUP($L8573,'result messages'!$H$3:$L$11,2,FALSE)))</f>
        <v/>
      </c>
      <c r="O8573" s="1" t="str">
        <f>IF(ISBLANK($C8573),"",IF(ISNA(VLOOKUP($L8573,'result messages'!$H$3:$L$11,3,FALSE)),VLOOKUP($M8573,'result messages'!$H$3:$L$11,3,FALSE),VLOOKUP($L8573,'result messages'!$H$3:$L$11,3,FALSE)))</f>
        <v/>
      </c>
      <c r="P8573" s="1" t="str">
        <f>IF(ISBLANK($C8573),"",IF(ISNA(VLOOKUP($L8573,'result messages'!$H$3:$L$11,4,FALSE)),VLOOKUP($M8573,'result messages'!$H$3:$L$11,4,FALSE),VLOOKUP($L8573,'result messages'!$H$3:$L$11,4,FALSE)))</f>
        <v/>
      </c>
      <c r="Q8573" s="1" t="str">
        <f>IF(ISBLANK($C8573),"",IF(ISNA(VLOOKUP($L8573,'result messages'!$H$3:$L$11,5,FALSE)),VLOOKUP($M8573,'result messages'!$H$3:$L$11,5,FALSE),VLOOKUP($L8573,'result messages'!$H$3:$L$11,5,FALSE)))</f>
        <v/>
      </c>
    </row>
    <row r="8574" spans="1:17">
      <c r="A8574" s="1">
        <v>8571</v>
      </c>
      <c r="B8574" s="1"/>
      <c r="C8574" s="1"/>
      <c r="D8574" s="1"/>
      <c r="E8574" s="6"/>
      <c r="F8574" s="1"/>
      <c r="G8574" s="1" t="str">
        <f>IF(ISNA(VLOOKUP($C8574,'DTEN TCAP Linkage deviceId'!$A$1:$A$20000,1,FALSE)),"No","Yes")</f>
        <v>No</v>
      </c>
      <c r="H8574" s="1" t="str">
        <f>IF(ISNA(VLOOKUP($C8574,'Provisioning Requester'!$F$3:$H$20000,2,FALSE)),"No","Yes")</f>
        <v>No</v>
      </c>
      <c r="I8574" s="1" t="str">
        <f>IF($H8574="Yes",VLOOKUP($C8574,'Provisioning Requester'!$F$3:$H$20000,3,FALSE),"-")</f>
        <v>-</v>
      </c>
      <c r="J8574" s="1" t="str">
        <f>IF(OR(D8574="SVCP", E8574="TRUE"), "No", IF(ISNA(VLOOKUP($C8574,'ProvResponder deviceId'!$A$1:$A$20000,1,FALSE)),"No","Yes"))</f>
        <v>No</v>
      </c>
      <c r="K8574" s="1" t="str">
        <f>IF($J8574="Yes",VLOOKUP($C8574,'ProvResponder deviceId'!$A$1:$C$20000,3,FALSE),"-")</f>
        <v>-</v>
      </c>
      <c r="L8574" s="1" t="str">
        <f t="shared" si="266"/>
        <v/>
      </c>
      <c r="M8574" s="1" t="str">
        <f t="shared" si="267"/>
        <v/>
      </c>
      <c r="N8574" s="1" t="str">
        <f>IF(ISBLANK($C8574),"",IF(ISNA(VLOOKUP($L8574,'result messages'!$H$3:$L$11,2,FALSE)),VLOOKUP($M8574,'result messages'!$H$3:$L$11,2,FALSE),VLOOKUP($L8574,'result messages'!$H$3:$L$11,2,FALSE)))</f>
        <v/>
      </c>
      <c r="O8574" s="1" t="str">
        <f>IF(ISBLANK($C8574),"",IF(ISNA(VLOOKUP($L8574,'result messages'!$H$3:$L$11,3,FALSE)),VLOOKUP($M8574,'result messages'!$H$3:$L$11,3,FALSE),VLOOKUP($L8574,'result messages'!$H$3:$L$11,3,FALSE)))</f>
        <v/>
      </c>
      <c r="P8574" s="1" t="str">
        <f>IF(ISBLANK($C8574),"",IF(ISNA(VLOOKUP($L8574,'result messages'!$H$3:$L$11,4,FALSE)),VLOOKUP($M8574,'result messages'!$H$3:$L$11,4,FALSE),VLOOKUP($L8574,'result messages'!$H$3:$L$11,4,FALSE)))</f>
        <v/>
      </c>
      <c r="Q8574" s="1" t="str">
        <f>IF(ISBLANK($C8574),"",IF(ISNA(VLOOKUP($L8574,'result messages'!$H$3:$L$11,5,FALSE)),VLOOKUP($M8574,'result messages'!$H$3:$L$11,5,FALSE),VLOOKUP($L8574,'result messages'!$H$3:$L$11,5,FALSE)))</f>
        <v/>
      </c>
    </row>
    <row r="8575" spans="1:17">
      <c r="A8575" s="1">
        <v>8572</v>
      </c>
      <c r="B8575" s="1"/>
      <c r="C8575" s="1"/>
      <c r="D8575" s="1"/>
      <c r="E8575" s="6"/>
      <c r="F8575" s="1"/>
      <c r="G8575" s="1" t="str">
        <f>IF(ISNA(VLOOKUP($C8575,'DTEN TCAP Linkage deviceId'!$A$1:$A$20000,1,FALSE)),"No","Yes")</f>
        <v>No</v>
      </c>
      <c r="H8575" s="1" t="str">
        <f>IF(ISNA(VLOOKUP($C8575,'Provisioning Requester'!$F$3:$H$20000,2,FALSE)),"No","Yes")</f>
        <v>No</v>
      </c>
      <c r="I8575" s="1" t="str">
        <f>IF($H8575="Yes",VLOOKUP($C8575,'Provisioning Requester'!$F$3:$H$20000,3,FALSE),"-")</f>
        <v>-</v>
      </c>
      <c r="J8575" s="1" t="str">
        <f>IF(OR(D8575="SVCP", E8575="TRUE"), "No", IF(ISNA(VLOOKUP($C8575,'ProvResponder deviceId'!$A$1:$A$20000,1,FALSE)),"No","Yes"))</f>
        <v>No</v>
      </c>
      <c r="K8575" s="1" t="str">
        <f>IF($J8575="Yes",VLOOKUP($C8575,'ProvResponder deviceId'!$A$1:$C$20000,3,FALSE),"-")</f>
        <v>-</v>
      </c>
      <c r="L8575" s="1" t="str">
        <f t="shared" si="266"/>
        <v/>
      </c>
      <c r="M8575" s="1" t="str">
        <f t="shared" si="267"/>
        <v/>
      </c>
      <c r="N8575" s="1" t="str">
        <f>IF(ISBLANK($C8575),"",IF(ISNA(VLOOKUP($L8575,'result messages'!$H$3:$L$11,2,FALSE)),VLOOKUP($M8575,'result messages'!$H$3:$L$11,2,FALSE),VLOOKUP($L8575,'result messages'!$H$3:$L$11,2,FALSE)))</f>
        <v/>
      </c>
      <c r="O8575" s="1" t="str">
        <f>IF(ISBLANK($C8575),"",IF(ISNA(VLOOKUP($L8575,'result messages'!$H$3:$L$11,3,FALSE)),VLOOKUP($M8575,'result messages'!$H$3:$L$11,3,FALSE),VLOOKUP($L8575,'result messages'!$H$3:$L$11,3,FALSE)))</f>
        <v/>
      </c>
      <c r="P8575" s="1" t="str">
        <f>IF(ISBLANK($C8575),"",IF(ISNA(VLOOKUP($L8575,'result messages'!$H$3:$L$11,4,FALSE)),VLOOKUP($M8575,'result messages'!$H$3:$L$11,4,FALSE),VLOOKUP($L8575,'result messages'!$H$3:$L$11,4,FALSE)))</f>
        <v/>
      </c>
      <c r="Q8575" s="1" t="str">
        <f>IF(ISBLANK($C8575),"",IF(ISNA(VLOOKUP($L8575,'result messages'!$H$3:$L$11,5,FALSE)),VLOOKUP($M8575,'result messages'!$H$3:$L$11,5,FALSE),VLOOKUP($L8575,'result messages'!$H$3:$L$11,5,FALSE)))</f>
        <v/>
      </c>
    </row>
    <row r="8576" spans="1:17">
      <c r="A8576" s="1">
        <v>8573</v>
      </c>
      <c r="B8576" s="1"/>
      <c r="C8576" s="1"/>
      <c r="D8576" s="1"/>
      <c r="E8576" s="6"/>
      <c r="F8576" s="1"/>
      <c r="G8576" s="1" t="str">
        <f>IF(ISNA(VLOOKUP($C8576,'DTEN TCAP Linkage deviceId'!$A$1:$A$20000,1,FALSE)),"No","Yes")</f>
        <v>No</v>
      </c>
      <c r="H8576" s="1" t="str">
        <f>IF(ISNA(VLOOKUP($C8576,'Provisioning Requester'!$F$3:$H$20000,2,FALSE)),"No","Yes")</f>
        <v>No</v>
      </c>
      <c r="I8576" s="1" t="str">
        <f>IF($H8576="Yes",VLOOKUP($C8576,'Provisioning Requester'!$F$3:$H$20000,3,FALSE),"-")</f>
        <v>-</v>
      </c>
      <c r="J8576" s="1" t="str">
        <f>IF(OR(D8576="SVCP", E8576="TRUE"), "No", IF(ISNA(VLOOKUP($C8576,'ProvResponder deviceId'!$A$1:$A$20000,1,FALSE)),"No","Yes"))</f>
        <v>No</v>
      </c>
      <c r="K8576" s="1" t="str">
        <f>IF($J8576="Yes",VLOOKUP($C8576,'ProvResponder deviceId'!$A$1:$C$20000,3,FALSE),"-")</f>
        <v>-</v>
      </c>
      <c r="L8576" s="1" t="str">
        <f t="shared" si="266"/>
        <v/>
      </c>
      <c r="M8576" s="1" t="str">
        <f t="shared" si="267"/>
        <v/>
      </c>
      <c r="N8576" s="1" t="str">
        <f>IF(ISBLANK($C8576),"",IF(ISNA(VLOOKUP($L8576,'result messages'!$H$3:$L$11,2,FALSE)),VLOOKUP($M8576,'result messages'!$H$3:$L$11,2,FALSE),VLOOKUP($L8576,'result messages'!$H$3:$L$11,2,FALSE)))</f>
        <v/>
      </c>
      <c r="O8576" s="1" t="str">
        <f>IF(ISBLANK($C8576),"",IF(ISNA(VLOOKUP($L8576,'result messages'!$H$3:$L$11,3,FALSE)),VLOOKUP($M8576,'result messages'!$H$3:$L$11,3,FALSE),VLOOKUP($L8576,'result messages'!$H$3:$L$11,3,FALSE)))</f>
        <v/>
      </c>
      <c r="P8576" s="1" t="str">
        <f>IF(ISBLANK($C8576),"",IF(ISNA(VLOOKUP($L8576,'result messages'!$H$3:$L$11,4,FALSE)),VLOOKUP($M8576,'result messages'!$H$3:$L$11,4,FALSE),VLOOKUP($L8576,'result messages'!$H$3:$L$11,4,FALSE)))</f>
        <v/>
      </c>
      <c r="Q8576" s="1" t="str">
        <f>IF(ISBLANK($C8576),"",IF(ISNA(VLOOKUP($L8576,'result messages'!$H$3:$L$11,5,FALSE)),VLOOKUP($M8576,'result messages'!$H$3:$L$11,5,FALSE),VLOOKUP($L8576,'result messages'!$H$3:$L$11,5,FALSE)))</f>
        <v/>
      </c>
    </row>
    <row r="8577" spans="1:17">
      <c r="A8577" s="1">
        <v>8574</v>
      </c>
      <c r="B8577" s="1"/>
      <c r="C8577" s="1"/>
      <c r="D8577" s="1"/>
      <c r="E8577" s="6"/>
      <c r="F8577" s="1"/>
      <c r="G8577" s="1" t="str">
        <f>IF(ISNA(VLOOKUP($C8577,'DTEN TCAP Linkage deviceId'!$A$1:$A$20000,1,FALSE)),"No","Yes")</f>
        <v>No</v>
      </c>
      <c r="H8577" s="1" t="str">
        <f>IF(ISNA(VLOOKUP($C8577,'Provisioning Requester'!$F$3:$H$20000,2,FALSE)),"No","Yes")</f>
        <v>No</v>
      </c>
      <c r="I8577" s="1" t="str">
        <f>IF($H8577="Yes",VLOOKUP($C8577,'Provisioning Requester'!$F$3:$H$20000,3,FALSE),"-")</f>
        <v>-</v>
      </c>
      <c r="J8577" s="1" t="str">
        <f>IF(OR(D8577="SVCP", E8577="TRUE"), "No", IF(ISNA(VLOOKUP($C8577,'ProvResponder deviceId'!$A$1:$A$20000,1,FALSE)),"No","Yes"))</f>
        <v>No</v>
      </c>
      <c r="K8577" s="1" t="str">
        <f>IF($J8577="Yes",VLOOKUP($C8577,'ProvResponder deviceId'!$A$1:$C$20000,3,FALSE),"-")</f>
        <v>-</v>
      </c>
      <c r="L8577" s="1" t="str">
        <f t="shared" si="266"/>
        <v/>
      </c>
      <c r="M8577" s="1" t="str">
        <f t="shared" si="267"/>
        <v/>
      </c>
      <c r="N8577" s="1" t="str">
        <f>IF(ISBLANK($C8577),"",IF(ISNA(VLOOKUP($L8577,'result messages'!$H$3:$L$11,2,FALSE)),VLOOKUP($M8577,'result messages'!$H$3:$L$11,2,FALSE),VLOOKUP($L8577,'result messages'!$H$3:$L$11,2,FALSE)))</f>
        <v/>
      </c>
      <c r="O8577" s="1" t="str">
        <f>IF(ISBLANK($C8577),"",IF(ISNA(VLOOKUP($L8577,'result messages'!$H$3:$L$11,3,FALSE)),VLOOKUP($M8577,'result messages'!$H$3:$L$11,3,FALSE),VLOOKUP($L8577,'result messages'!$H$3:$L$11,3,FALSE)))</f>
        <v/>
      </c>
      <c r="P8577" s="1" t="str">
        <f>IF(ISBLANK($C8577),"",IF(ISNA(VLOOKUP($L8577,'result messages'!$H$3:$L$11,4,FALSE)),VLOOKUP($M8577,'result messages'!$H$3:$L$11,4,FALSE),VLOOKUP($L8577,'result messages'!$H$3:$L$11,4,FALSE)))</f>
        <v/>
      </c>
      <c r="Q8577" s="1" t="str">
        <f>IF(ISBLANK($C8577),"",IF(ISNA(VLOOKUP($L8577,'result messages'!$H$3:$L$11,5,FALSE)),VLOOKUP($M8577,'result messages'!$H$3:$L$11,5,FALSE),VLOOKUP($L8577,'result messages'!$H$3:$L$11,5,FALSE)))</f>
        <v/>
      </c>
    </row>
    <row r="8578" spans="1:17">
      <c r="A8578" s="1">
        <v>8575</v>
      </c>
      <c r="B8578" s="1"/>
      <c r="C8578" s="1"/>
      <c r="D8578" s="1"/>
      <c r="E8578" s="6"/>
      <c r="F8578" s="1"/>
      <c r="G8578" s="1" t="str">
        <f>IF(ISNA(VLOOKUP($C8578,'DTEN TCAP Linkage deviceId'!$A$1:$A$20000,1,FALSE)),"No","Yes")</f>
        <v>No</v>
      </c>
      <c r="H8578" s="1" t="str">
        <f>IF(ISNA(VLOOKUP($C8578,'Provisioning Requester'!$F$3:$H$20000,2,FALSE)),"No","Yes")</f>
        <v>No</v>
      </c>
      <c r="I8578" s="1" t="str">
        <f>IF($H8578="Yes",VLOOKUP($C8578,'Provisioning Requester'!$F$3:$H$20000,3,FALSE),"-")</f>
        <v>-</v>
      </c>
      <c r="J8578" s="1" t="str">
        <f>IF(OR(D8578="SVCP", E8578="TRUE"), "No", IF(ISNA(VLOOKUP($C8578,'ProvResponder deviceId'!$A$1:$A$20000,1,FALSE)),"No","Yes"))</f>
        <v>No</v>
      </c>
      <c r="K8578" s="1" t="str">
        <f>IF($J8578="Yes",VLOOKUP($C8578,'ProvResponder deviceId'!$A$1:$C$20000,3,FALSE),"-")</f>
        <v>-</v>
      </c>
      <c r="L8578" s="1" t="str">
        <f t="shared" si="266"/>
        <v/>
      </c>
      <c r="M8578" s="1" t="str">
        <f t="shared" si="267"/>
        <v/>
      </c>
      <c r="N8578" s="1" t="str">
        <f>IF(ISBLANK($C8578),"",IF(ISNA(VLOOKUP($L8578,'result messages'!$H$3:$L$11,2,FALSE)),VLOOKUP($M8578,'result messages'!$H$3:$L$11,2,FALSE),VLOOKUP($L8578,'result messages'!$H$3:$L$11,2,FALSE)))</f>
        <v/>
      </c>
      <c r="O8578" s="1" t="str">
        <f>IF(ISBLANK($C8578),"",IF(ISNA(VLOOKUP($L8578,'result messages'!$H$3:$L$11,3,FALSE)),VLOOKUP($M8578,'result messages'!$H$3:$L$11,3,FALSE),VLOOKUP($L8578,'result messages'!$H$3:$L$11,3,FALSE)))</f>
        <v/>
      </c>
      <c r="P8578" s="1" t="str">
        <f>IF(ISBLANK($C8578),"",IF(ISNA(VLOOKUP($L8578,'result messages'!$H$3:$L$11,4,FALSE)),VLOOKUP($M8578,'result messages'!$H$3:$L$11,4,FALSE),VLOOKUP($L8578,'result messages'!$H$3:$L$11,4,FALSE)))</f>
        <v/>
      </c>
      <c r="Q8578" s="1" t="str">
        <f>IF(ISBLANK($C8578),"",IF(ISNA(VLOOKUP($L8578,'result messages'!$H$3:$L$11,5,FALSE)),VLOOKUP($M8578,'result messages'!$H$3:$L$11,5,FALSE),VLOOKUP($L8578,'result messages'!$H$3:$L$11,5,FALSE)))</f>
        <v/>
      </c>
    </row>
    <row r="8579" spans="1:17">
      <c r="A8579" s="1">
        <v>8576</v>
      </c>
      <c r="B8579" s="1"/>
      <c r="C8579" s="1"/>
      <c r="D8579" s="1"/>
      <c r="E8579" s="6"/>
      <c r="F8579" s="1"/>
      <c r="G8579" s="1" t="str">
        <f>IF(ISNA(VLOOKUP($C8579,'DTEN TCAP Linkage deviceId'!$A$1:$A$20000,1,FALSE)),"No","Yes")</f>
        <v>No</v>
      </c>
      <c r="H8579" s="1" t="str">
        <f>IF(ISNA(VLOOKUP($C8579,'Provisioning Requester'!$F$3:$H$20000,2,FALSE)),"No","Yes")</f>
        <v>No</v>
      </c>
      <c r="I8579" s="1" t="str">
        <f>IF($H8579="Yes",VLOOKUP($C8579,'Provisioning Requester'!$F$3:$H$20000,3,FALSE),"-")</f>
        <v>-</v>
      </c>
      <c r="J8579" s="1" t="str">
        <f>IF(OR(D8579="SVCP", E8579="TRUE"), "No", IF(ISNA(VLOOKUP($C8579,'ProvResponder deviceId'!$A$1:$A$20000,1,FALSE)),"No","Yes"))</f>
        <v>No</v>
      </c>
      <c r="K8579" s="1" t="str">
        <f>IF($J8579="Yes",VLOOKUP($C8579,'ProvResponder deviceId'!$A$1:$C$20000,3,FALSE),"-")</f>
        <v>-</v>
      </c>
      <c r="L8579" s="1" t="str">
        <f t="shared" si="266"/>
        <v/>
      </c>
      <c r="M8579" s="1" t="str">
        <f t="shared" si="267"/>
        <v/>
      </c>
      <c r="N8579" s="1" t="str">
        <f>IF(ISBLANK($C8579),"",IF(ISNA(VLOOKUP($L8579,'result messages'!$H$3:$L$11,2,FALSE)),VLOOKUP($M8579,'result messages'!$H$3:$L$11,2,FALSE),VLOOKUP($L8579,'result messages'!$H$3:$L$11,2,FALSE)))</f>
        <v/>
      </c>
      <c r="O8579" s="1" t="str">
        <f>IF(ISBLANK($C8579),"",IF(ISNA(VLOOKUP($L8579,'result messages'!$H$3:$L$11,3,FALSE)),VLOOKUP($M8579,'result messages'!$H$3:$L$11,3,FALSE),VLOOKUP($L8579,'result messages'!$H$3:$L$11,3,FALSE)))</f>
        <v/>
      </c>
      <c r="P8579" s="1" t="str">
        <f>IF(ISBLANK($C8579),"",IF(ISNA(VLOOKUP($L8579,'result messages'!$H$3:$L$11,4,FALSE)),VLOOKUP($M8579,'result messages'!$H$3:$L$11,4,FALSE),VLOOKUP($L8579,'result messages'!$H$3:$L$11,4,FALSE)))</f>
        <v/>
      </c>
      <c r="Q8579" s="1" t="str">
        <f>IF(ISBLANK($C8579),"",IF(ISNA(VLOOKUP($L8579,'result messages'!$H$3:$L$11,5,FALSE)),VLOOKUP($M8579,'result messages'!$H$3:$L$11,5,FALSE),VLOOKUP($L8579,'result messages'!$H$3:$L$11,5,FALSE)))</f>
        <v/>
      </c>
    </row>
    <row r="8580" spans="1:17">
      <c r="A8580" s="1">
        <v>8577</v>
      </c>
      <c r="B8580" s="1"/>
      <c r="C8580" s="1"/>
      <c r="D8580" s="1"/>
      <c r="E8580" s="6"/>
      <c r="F8580" s="1"/>
      <c r="G8580" s="1" t="str">
        <f>IF(ISNA(VLOOKUP($C8580,'DTEN TCAP Linkage deviceId'!$A$1:$A$20000,1,FALSE)),"No","Yes")</f>
        <v>No</v>
      </c>
      <c r="H8580" s="1" t="str">
        <f>IF(ISNA(VLOOKUP($C8580,'Provisioning Requester'!$F$3:$H$20000,2,FALSE)),"No","Yes")</f>
        <v>No</v>
      </c>
      <c r="I8580" s="1" t="str">
        <f>IF($H8580="Yes",VLOOKUP($C8580,'Provisioning Requester'!$F$3:$H$20000,3,FALSE),"-")</f>
        <v>-</v>
      </c>
      <c r="J8580" s="1" t="str">
        <f>IF(OR(D8580="SVCP", E8580="TRUE"), "No", IF(ISNA(VLOOKUP($C8580,'ProvResponder deviceId'!$A$1:$A$20000,1,FALSE)),"No","Yes"))</f>
        <v>No</v>
      </c>
      <c r="K8580" s="1" t="str">
        <f>IF($J8580="Yes",VLOOKUP($C8580,'ProvResponder deviceId'!$A$1:$C$20000,3,FALSE),"-")</f>
        <v>-</v>
      </c>
      <c r="L8580" s="1" t="str">
        <f t="shared" si="266"/>
        <v/>
      </c>
      <c r="M8580" s="1" t="str">
        <f t="shared" si="267"/>
        <v/>
      </c>
      <c r="N8580" s="1" t="str">
        <f>IF(ISBLANK($C8580),"",IF(ISNA(VLOOKUP($L8580,'result messages'!$H$3:$L$11,2,FALSE)),VLOOKUP($M8580,'result messages'!$H$3:$L$11,2,FALSE),VLOOKUP($L8580,'result messages'!$H$3:$L$11,2,FALSE)))</f>
        <v/>
      </c>
      <c r="O8580" s="1" t="str">
        <f>IF(ISBLANK($C8580),"",IF(ISNA(VLOOKUP($L8580,'result messages'!$H$3:$L$11,3,FALSE)),VLOOKUP($M8580,'result messages'!$H$3:$L$11,3,FALSE),VLOOKUP($L8580,'result messages'!$H$3:$L$11,3,FALSE)))</f>
        <v/>
      </c>
      <c r="P8580" s="1" t="str">
        <f>IF(ISBLANK($C8580),"",IF(ISNA(VLOOKUP($L8580,'result messages'!$H$3:$L$11,4,FALSE)),VLOOKUP($M8580,'result messages'!$H$3:$L$11,4,FALSE),VLOOKUP($L8580,'result messages'!$H$3:$L$11,4,FALSE)))</f>
        <v/>
      </c>
      <c r="Q8580" s="1" t="str">
        <f>IF(ISBLANK($C8580),"",IF(ISNA(VLOOKUP($L8580,'result messages'!$H$3:$L$11,5,FALSE)),VLOOKUP($M8580,'result messages'!$H$3:$L$11,5,FALSE),VLOOKUP($L8580,'result messages'!$H$3:$L$11,5,FALSE)))</f>
        <v/>
      </c>
    </row>
    <row r="8581" spans="1:17">
      <c r="A8581" s="1">
        <v>8578</v>
      </c>
      <c r="B8581" s="1"/>
      <c r="C8581" s="1"/>
      <c r="D8581" s="1"/>
      <c r="E8581" s="6"/>
      <c r="F8581" s="1"/>
      <c r="G8581" s="1" t="str">
        <f>IF(ISNA(VLOOKUP($C8581,'DTEN TCAP Linkage deviceId'!$A$1:$A$20000,1,FALSE)),"No","Yes")</f>
        <v>No</v>
      </c>
      <c r="H8581" s="1" t="str">
        <f>IF(ISNA(VLOOKUP($C8581,'Provisioning Requester'!$F$3:$H$20000,2,FALSE)),"No","Yes")</f>
        <v>No</v>
      </c>
      <c r="I8581" s="1" t="str">
        <f>IF($H8581="Yes",VLOOKUP($C8581,'Provisioning Requester'!$F$3:$H$20000,3,FALSE),"-")</f>
        <v>-</v>
      </c>
      <c r="J8581" s="1" t="str">
        <f>IF(OR(D8581="SVCP", E8581="TRUE"), "No", IF(ISNA(VLOOKUP($C8581,'ProvResponder deviceId'!$A$1:$A$20000,1,FALSE)),"No","Yes"))</f>
        <v>No</v>
      </c>
      <c r="K8581" s="1" t="str">
        <f>IF($J8581="Yes",VLOOKUP($C8581,'ProvResponder deviceId'!$A$1:$C$20000,3,FALSE),"-")</f>
        <v>-</v>
      </c>
      <c r="L8581" s="1" t="str">
        <f t="shared" ref="L8581:L8644" si="268">IF(ISBLANK($C8581),"",$D8581&amp;$E8581&amp;$G8581&amp;$H8581&amp;$I8581&amp;$J8581&amp;$K8581)</f>
        <v/>
      </c>
      <c r="M8581" s="1" t="str">
        <f t="shared" ref="M8581:M8644" si="269">IF(ISBLANK($C8581),"",$D8581&amp;$E8581&amp;$G8581&amp;$H8581&amp;$I8581&amp;$J8581&amp;"other")</f>
        <v/>
      </c>
      <c r="N8581" s="1" t="str">
        <f>IF(ISBLANK($C8581),"",IF(ISNA(VLOOKUP($L8581,'result messages'!$H$3:$L$11,2,FALSE)),VLOOKUP($M8581,'result messages'!$H$3:$L$11,2,FALSE),VLOOKUP($L8581,'result messages'!$H$3:$L$11,2,FALSE)))</f>
        <v/>
      </c>
      <c r="O8581" s="1" t="str">
        <f>IF(ISBLANK($C8581),"",IF(ISNA(VLOOKUP($L8581,'result messages'!$H$3:$L$11,3,FALSE)),VLOOKUP($M8581,'result messages'!$H$3:$L$11,3,FALSE),VLOOKUP($L8581,'result messages'!$H$3:$L$11,3,FALSE)))</f>
        <v/>
      </c>
      <c r="P8581" s="1" t="str">
        <f>IF(ISBLANK($C8581),"",IF(ISNA(VLOOKUP($L8581,'result messages'!$H$3:$L$11,4,FALSE)),VLOOKUP($M8581,'result messages'!$H$3:$L$11,4,FALSE),VLOOKUP($L8581,'result messages'!$H$3:$L$11,4,FALSE)))</f>
        <v/>
      </c>
      <c r="Q8581" s="1" t="str">
        <f>IF(ISBLANK($C8581),"",IF(ISNA(VLOOKUP($L8581,'result messages'!$H$3:$L$11,5,FALSE)),VLOOKUP($M8581,'result messages'!$H$3:$L$11,5,FALSE),VLOOKUP($L8581,'result messages'!$H$3:$L$11,5,FALSE)))</f>
        <v/>
      </c>
    </row>
    <row r="8582" spans="1:17">
      <c r="A8582" s="1">
        <v>8579</v>
      </c>
      <c r="B8582" s="1"/>
      <c r="C8582" s="1"/>
      <c r="D8582" s="1"/>
      <c r="E8582" s="6"/>
      <c r="F8582" s="1"/>
      <c r="G8582" s="1" t="str">
        <f>IF(ISNA(VLOOKUP($C8582,'DTEN TCAP Linkage deviceId'!$A$1:$A$20000,1,FALSE)),"No","Yes")</f>
        <v>No</v>
      </c>
      <c r="H8582" s="1" t="str">
        <f>IF(ISNA(VLOOKUP($C8582,'Provisioning Requester'!$F$3:$H$20000,2,FALSE)),"No","Yes")</f>
        <v>No</v>
      </c>
      <c r="I8582" s="1" t="str">
        <f>IF($H8582="Yes",VLOOKUP($C8582,'Provisioning Requester'!$F$3:$H$20000,3,FALSE),"-")</f>
        <v>-</v>
      </c>
      <c r="J8582" s="1" t="str">
        <f>IF(OR(D8582="SVCP", E8582="TRUE"), "No", IF(ISNA(VLOOKUP($C8582,'ProvResponder deviceId'!$A$1:$A$20000,1,FALSE)),"No","Yes"))</f>
        <v>No</v>
      </c>
      <c r="K8582" s="1" t="str">
        <f>IF($J8582="Yes",VLOOKUP($C8582,'ProvResponder deviceId'!$A$1:$C$20000,3,FALSE),"-")</f>
        <v>-</v>
      </c>
      <c r="L8582" s="1" t="str">
        <f t="shared" si="268"/>
        <v/>
      </c>
      <c r="M8582" s="1" t="str">
        <f t="shared" si="269"/>
        <v/>
      </c>
      <c r="N8582" s="1" t="str">
        <f>IF(ISBLANK($C8582),"",IF(ISNA(VLOOKUP($L8582,'result messages'!$H$3:$L$11,2,FALSE)),VLOOKUP($M8582,'result messages'!$H$3:$L$11,2,FALSE),VLOOKUP($L8582,'result messages'!$H$3:$L$11,2,FALSE)))</f>
        <v/>
      </c>
      <c r="O8582" s="1" t="str">
        <f>IF(ISBLANK($C8582),"",IF(ISNA(VLOOKUP($L8582,'result messages'!$H$3:$L$11,3,FALSE)),VLOOKUP($M8582,'result messages'!$H$3:$L$11,3,FALSE),VLOOKUP($L8582,'result messages'!$H$3:$L$11,3,FALSE)))</f>
        <v/>
      </c>
      <c r="P8582" s="1" t="str">
        <f>IF(ISBLANK($C8582),"",IF(ISNA(VLOOKUP($L8582,'result messages'!$H$3:$L$11,4,FALSE)),VLOOKUP($M8582,'result messages'!$H$3:$L$11,4,FALSE),VLOOKUP($L8582,'result messages'!$H$3:$L$11,4,FALSE)))</f>
        <v/>
      </c>
      <c r="Q8582" s="1" t="str">
        <f>IF(ISBLANK($C8582),"",IF(ISNA(VLOOKUP($L8582,'result messages'!$H$3:$L$11,5,FALSE)),VLOOKUP($M8582,'result messages'!$H$3:$L$11,5,FALSE),VLOOKUP($L8582,'result messages'!$H$3:$L$11,5,FALSE)))</f>
        <v/>
      </c>
    </row>
    <row r="8583" spans="1:17">
      <c r="A8583" s="1">
        <v>8580</v>
      </c>
      <c r="B8583" s="1"/>
      <c r="C8583" s="1"/>
      <c r="D8583" s="1"/>
      <c r="E8583" s="6"/>
      <c r="F8583" s="1"/>
      <c r="G8583" s="1" t="str">
        <f>IF(ISNA(VLOOKUP($C8583,'DTEN TCAP Linkage deviceId'!$A$1:$A$20000,1,FALSE)),"No","Yes")</f>
        <v>No</v>
      </c>
      <c r="H8583" s="1" t="str">
        <f>IF(ISNA(VLOOKUP($C8583,'Provisioning Requester'!$F$3:$H$20000,2,FALSE)),"No","Yes")</f>
        <v>No</v>
      </c>
      <c r="I8583" s="1" t="str">
        <f>IF($H8583="Yes",VLOOKUP($C8583,'Provisioning Requester'!$F$3:$H$20000,3,FALSE),"-")</f>
        <v>-</v>
      </c>
      <c r="J8583" s="1" t="str">
        <f>IF(OR(D8583="SVCP", E8583="TRUE"), "No", IF(ISNA(VLOOKUP($C8583,'ProvResponder deviceId'!$A$1:$A$20000,1,FALSE)),"No","Yes"))</f>
        <v>No</v>
      </c>
      <c r="K8583" s="1" t="str">
        <f>IF($J8583="Yes",VLOOKUP($C8583,'ProvResponder deviceId'!$A$1:$C$20000,3,FALSE),"-")</f>
        <v>-</v>
      </c>
      <c r="L8583" s="1" t="str">
        <f t="shared" si="268"/>
        <v/>
      </c>
      <c r="M8583" s="1" t="str">
        <f t="shared" si="269"/>
        <v/>
      </c>
      <c r="N8583" s="1" t="str">
        <f>IF(ISBLANK($C8583),"",IF(ISNA(VLOOKUP($L8583,'result messages'!$H$3:$L$11,2,FALSE)),VLOOKUP($M8583,'result messages'!$H$3:$L$11,2,FALSE),VLOOKUP($L8583,'result messages'!$H$3:$L$11,2,FALSE)))</f>
        <v/>
      </c>
      <c r="O8583" s="1" t="str">
        <f>IF(ISBLANK($C8583),"",IF(ISNA(VLOOKUP($L8583,'result messages'!$H$3:$L$11,3,FALSE)),VLOOKUP($M8583,'result messages'!$H$3:$L$11,3,FALSE),VLOOKUP($L8583,'result messages'!$H$3:$L$11,3,FALSE)))</f>
        <v/>
      </c>
      <c r="P8583" s="1" t="str">
        <f>IF(ISBLANK($C8583),"",IF(ISNA(VLOOKUP($L8583,'result messages'!$H$3:$L$11,4,FALSE)),VLOOKUP($M8583,'result messages'!$H$3:$L$11,4,FALSE),VLOOKUP($L8583,'result messages'!$H$3:$L$11,4,FALSE)))</f>
        <v/>
      </c>
      <c r="Q8583" s="1" t="str">
        <f>IF(ISBLANK($C8583),"",IF(ISNA(VLOOKUP($L8583,'result messages'!$H$3:$L$11,5,FALSE)),VLOOKUP($M8583,'result messages'!$H$3:$L$11,5,FALSE),VLOOKUP($L8583,'result messages'!$H$3:$L$11,5,FALSE)))</f>
        <v/>
      </c>
    </row>
    <row r="8584" spans="1:17">
      <c r="A8584" s="1">
        <v>8581</v>
      </c>
      <c r="B8584" s="1"/>
      <c r="C8584" s="1"/>
      <c r="D8584" s="1"/>
      <c r="E8584" s="6"/>
      <c r="F8584" s="1"/>
      <c r="G8584" s="1" t="str">
        <f>IF(ISNA(VLOOKUP($C8584,'DTEN TCAP Linkage deviceId'!$A$1:$A$20000,1,FALSE)),"No","Yes")</f>
        <v>No</v>
      </c>
      <c r="H8584" s="1" t="str">
        <f>IF(ISNA(VLOOKUP($C8584,'Provisioning Requester'!$F$3:$H$20000,2,FALSE)),"No","Yes")</f>
        <v>No</v>
      </c>
      <c r="I8584" s="1" t="str">
        <f>IF($H8584="Yes",VLOOKUP($C8584,'Provisioning Requester'!$F$3:$H$20000,3,FALSE),"-")</f>
        <v>-</v>
      </c>
      <c r="J8584" s="1" t="str">
        <f>IF(OR(D8584="SVCP", E8584="TRUE"), "No", IF(ISNA(VLOOKUP($C8584,'ProvResponder deviceId'!$A$1:$A$20000,1,FALSE)),"No","Yes"))</f>
        <v>No</v>
      </c>
      <c r="K8584" s="1" t="str">
        <f>IF($J8584="Yes",VLOOKUP($C8584,'ProvResponder deviceId'!$A$1:$C$20000,3,FALSE),"-")</f>
        <v>-</v>
      </c>
      <c r="L8584" s="1" t="str">
        <f t="shared" si="268"/>
        <v/>
      </c>
      <c r="M8584" s="1" t="str">
        <f t="shared" si="269"/>
        <v/>
      </c>
      <c r="N8584" s="1" t="str">
        <f>IF(ISBLANK($C8584),"",IF(ISNA(VLOOKUP($L8584,'result messages'!$H$3:$L$11,2,FALSE)),VLOOKUP($M8584,'result messages'!$H$3:$L$11,2,FALSE),VLOOKUP($L8584,'result messages'!$H$3:$L$11,2,FALSE)))</f>
        <v/>
      </c>
      <c r="O8584" s="1" t="str">
        <f>IF(ISBLANK($C8584),"",IF(ISNA(VLOOKUP($L8584,'result messages'!$H$3:$L$11,3,FALSE)),VLOOKUP($M8584,'result messages'!$H$3:$L$11,3,FALSE),VLOOKUP($L8584,'result messages'!$H$3:$L$11,3,FALSE)))</f>
        <v/>
      </c>
      <c r="P8584" s="1" t="str">
        <f>IF(ISBLANK($C8584),"",IF(ISNA(VLOOKUP($L8584,'result messages'!$H$3:$L$11,4,FALSE)),VLOOKUP($M8584,'result messages'!$H$3:$L$11,4,FALSE),VLOOKUP($L8584,'result messages'!$H$3:$L$11,4,FALSE)))</f>
        <v/>
      </c>
      <c r="Q8584" s="1" t="str">
        <f>IF(ISBLANK($C8584),"",IF(ISNA(VLOOKUP($L8584,'result messages'!$H$3:$L$11,5,FALSE)),VLOOKUP($M8584,'result messages'!$H$3:$L$11,5,FALSE),VLOOKUP($L8584,'result messages'!$H$3:$L$11,5,FALSE)))</f>
        <v/>
      </c>
    </row>
    <row r="8585" spans="1:17">
      <c r="A8585" s="1">
        <v>8582</v>
      </c>
      <c r="B8585" s="1"/>
      <c r="C8585" s="1"/>
      <c r="D8585" s="1"/>
      <c r="E8585" s="6"/>
      <c r="F8585" s="1"/>
      <c r="G8585" s="1" t="str">
        <f>IF(ISNA(VLOOKUP($C8585,'DTEN TCAP Linkage deviceId'!$A$1:$A$20000,1,FALSE)),"No","Yes")</f>
        <v>No</v>
      </c>
      <c r="H8585" s="1" t="str">
        <f>IF(ISNA(VLOOKUP($C8585,'Provisioning Requester'!$F$3:$H$20000,2,FALSE)),"No","Yes")</f>
        <v>No</v>
      </c>
      <c r="I8585" s="1" t="str">
        <f>IF($H8585="Yes",VLOOKUP($C8585,'Provisioning Requester'!$F$3:$H$20000,3,FALSE),"-")</f>
        <v>-</v>
      </c>
      <c r="J8585" s="1" t="str">
        <f>IF(OR(D8585="SVCP", E8585="TRUE"), "No", IF(ISNA(VLOOKUP($C8585,'ProvResponder deviceId'!$A$1:$A$20000,1,FALSE)),"No","Yes"))</f>
        <v>No</v>
      </c>
      <c r="K8585" s="1" t="str">
        <f>IF($J8585="Yes",VLOOKUP($C8585,'ProvResponder deviceId'!$A$1:$C$20000,3,FALSE),"-")</f>
        <v>-</v>
      </c>
      <c r="L8585" s="1" t="str">
        <f t="shared" si="268"/>
        <v/>
      </c>
      <c r="M8585" s="1" t="str">
        <f t="shared" si="269"/>
        <v/>
      </c>
      <c r="N8585" s="1" t="str">
        <f>IF(ISBLANK($C8585),"",IF(ISNA(VLOOKUP($L8585,'result messages'!$H$3:$L$11,2,FALSE)),VLOOKUP($M8585,'result messages'!$H$3:$L$11,2,FALSE),VLOOKUP($L8585,'result messages'!$H$3:$L$11,2,FALSE)))</f>
        <v/>
      </c>
      <c r="O8585" s="1" t="str">
        <f>IF(ISBLANK($C8585),"",IF(ISNA(VLOOKUP($L8585,'result messages'!$H$3:$L$11,3,FALSE)),VLOOKUP($M8585,'result messages'!$H$3:$L$11,3,FALSE),VLOOKUP($L8585,'result messages'!$H$3:$L$11,3,FALSE)))</f>
        <v/>
      </c>
      <c r="P8585" s="1" t="str">
        <f>IF(ISBLANK($C8585),"",IF(ISNA(VLOOKUP($L8585,'result messages'!$H$3:$L$11,4,FALSE)),VLOOKUP($M8585,'result messages'!$H$3:$L$11,4,FALSE),VLOOKUP($L8585,'result messages'!$H$3:$L$11,4,FALSE)))</f>
        <v/>
      </c>
      <c r="Q8585" s="1" t="str">
        <f>IF(ISBLANK($C8585),"",IF(ISNA(VLOOKUP($L8585,'result messages'!$H$3:$L$11,5,FALSE)),VLOOKUP($M8585,'result messages'!$H$3:$L$11,5,FALSE),VLOOKUP($L8585,'result messages'!$H$3:$L$11,5,FALSE)))</f>
        <v/>
      </c>
    </row>
    <row r="8586" spans="1:17">
      <c r="A8586" s="1">
        <v>8583</v>
      </c>
      <c r="B8586" s="1"/>
      <c r="C8586" s="1"/>
      <c r="D8586" s="1"/>
      <c r="E8586" s="6"/>
      <c r="F8586" s="1"/>
      <c r="G8586" s="1" t="str">
        <f>IF(ISNA(VLOOKUP($C8586,'DTEN TCAP Linkage deviceId'!$A$1:$A$20000,1,FALSE)),"No","Yes")</f>
        <v>No</v>
      </c>
      <c r="H8586" s="1" t="str">
        <f>IF(ISNA(VLOOKUP($C8586,'Provisioning Requester'!$F$3:$H$20000,2,FALSE)),"No","Yes")</f>
        <v>No</v>
      </c>
      <c r="I8586" s="1" t="str">
        <f>IF($H8586="Yes",VLOOKUP($C8586,'Provisioning Requester'!$F$3:$H$20000,3,FALSE),"-")</f>
        <v>-</v>
      </c>
      <c r="J8586" s="1" t="str">
        <f>IF(OR(D8586="SVCP", E8586="TRUE"), "No", IF(ISNA(VLOOKUP($C8586,'ProvResponder deviceId'!$A$1:$A$20000,1,FALSE)),"No","Yes"))</f>
        <v>No</v>
      </c>
      <c r="K8586" s="1" t="str">
        <f>IF($J8586="Yes",VLOOKUP($C8586,'ProvResponder deviceId'!$A$1:$C$20000,3,FALSE),"-")</f>
        <v>-</v>
      </c>
      <c r="L8586" s="1" t="str">
        <f t="shared" si="268"/>
        <v/>
      </c>
      <c r="M8586" s="1" t="str">
        <f t="shared" si="269"/>
        <v/>
      </c>
      <c r="N8586" s="1" t="str">
        <f>IF(ISBLANK($C8586),"",IF(ISNA(VLOOKUP($L8586,'result messages'!$H$3:$L$11,2,FALSE)),VLOOKUP($M8586,'result messages'!$H$3:$L$11,2,FALSE),VLOOKUP($L8586,'result messages'!$H$3:$L$11,2,FALSE)))</f>
        <v/>
      </c>
      <c r="O8586" s="1" t="str">
        <f>IF(ISBLANK($C8586),"",IF(ISNA(VLOOKUP($L8586,'result messages'!$H$3:$L$11,3,FALSE)),VLOOKUP($M8586,'result messages'!$H$3:$L$11,3,FALSE),VLOOKUP($L8586,'result messages'!$H$3:$L$11,3,FALSE)))</f>
        <v/>
      </c>
      <c r="P8586" s="1" t="str">
        <f>IF(ISBLANK($C8586),"",IF(ISNA(VLOOKUP($L8586,'result messages'!$H$3:$L$11,4,FALSE)),VLOOKUP($M8586,'result messages'!$H$3:$L$11,4,FALSE),VLOOKUP($L8586,'result messages'!$H$3:$L$11,4,FALSE)))</f>
        <v/>
      </c>
      <c r="Q8586" s="1" t="str">
        <f>IF(ISBLANK($C8586),"",IF(ISNA(VLOOKUP($L8586,'result messages'!$H$3:$L$11,5,FALSE)),VLOOKUP($M8586,'result messages'!$H$3:$L$11,5,FALSE),VLOOKUP($L8586,'result messages'!$H$3:$L$11,5,FALSE)))</f>
        <v/>
      </c>
    </row>
    <row r="8587" spans="1:17">
      <c r="A8587" s="1">
        <v>8584</v>
      </c>
      <c r="B8587" s="1"/>
      <c r="C8587" s="1"/>
      <c r="D8587" s="1"/>
      <c r="E8587" s="6"/>
      <c r="F8587" s="1"/>
      <c r="G8587" s="1" t="str">
        <f>IF(ISNA(VLOOKUP($C8587,'DTEN TCAP Linkage deviceId'!$A$1:$A$20000,1,FALSE)),"No","Yes")</f>
        <v>No</v>
      </c>
      <c r="H8587" s="1" t="str">
        <f>IF(ISNA(VLOOKUP($C8587,'Provisioning Requester'!$F$3:$H$20000,2,FALSE)),"No","Yes")</f>
        <v>No</v>
      </c>
      <c r="I8587" s="1" t="str">
        <f>IF($H8587="Yes",VLOOKUP($C8587,'Provisioning Requester'!$F$3:$H$20000,3,FALSE),"-")</f>
        <v>-</v>
      </c>
      <c r="J8587" s="1" t="str">
        <f>IF(OR(D8587="SVCP", E8587="TRUE"), "No", IF(ISNA(VLOOKUP($C8587,'ProvResponder deviceId'!$A$1:$A$20000,1,FALSE)),"No","Yes"))</f>
        <v>No</v>
      </c>
      <c r="K8587" s="1" t="str">
        <f>IF($J8587="Yes",VLOOKUP($C8587,'ProvResponder deviceId'!$A$1:$C$20000,3,FALSE),"-")</f>
        <v>-</v>
      </c>
      <c r="L8587" s="1" t="str">
        <f t="shared" si="268"/>
        <v/>
      </c>
      <c r="M8587" s="1" t="str">
        <f t="shared" si="269"/>
        <v/>
      </c>
      <c r="N8587" s="1" t="str">
        <f>IF(ISBLANK($C8587),"",IF(ISNA(VLOOKUP($L8587,'result messages'!$H$3:$L$11,2,FALSE)),VLOOKUP($M8587,'result messages'!$H$3:$L$11,2,FALSE),VLOOKUP($L8587,'result messages'!$H$3:$L$11,2,FALSE)))</f>
        <v/>
      </c>
      <c r="O8587" s="1" t="str">
        <f>IF(ISBLANK($C8587),"",IF(ISNA(VLOOKUP($L8587,'result messages'!$H$3:$L$11,3,FALSE)),VLOOKUP($M8587,'result messages'!$H$3:$L$11,3,FALSE),VLOOKUP($L8587,'result messages'!$H$3:$L$11,3,FALSE)))</f>
        <v/>
      </c>
      <c r="P8587" s="1" t="str">
        <f>IF(ISBLANK($C8587),"",IF(ISNA(VLOOKUP($L8587,'result messages'!$H$3:$L$11,4,FALSE)),VLOOKUP($M8587,'result messages'!$H$3:$L$11,4,FALSE),VLOOKUP($L8587,'result messages'!$H$3:$L$11,4,FALSE)))</f>
        <v/>
      </c>
      <c r="Q8587" s="1" t="str">
        <f>IF(ISBLANK($C8587),"",IF(ISNA(VLOOKUP($L8587,'result messages'!$H$3:$L$11,5,FALSE)),VLOOKUP($M8587,'result messages'!$H$3:$L$11,5,FALSE),VLOOKUP($L8587,'result messages'!$H$3:$L$11,5,FALSE)))</f>
        <v/>
      </c>
    </row>
    <row r="8588" spans="1:17">
      <c r="A8588" s="1">
        <v>8585</v>
      </c>
      <c r="B8588" s="1"/>
      <c r="C8588" s="1"/>
      <c r="D8588" s="1"/>
      <c r="E8588" s="6"/>
      <c r="F8588" s="1"/>
      <c r="G8588" s="1" t="str">
        <f>IF(ISNA(VLOOKUP($C8588,'DTEN TCAP Linkage deviceId'!$A$1:$A$20000,1,FALSE)),"No","Yes")</f>
        <v>No</v>
      </c>
      <c r="H8588" s="1" t="str">
        <f>IF(ISNA(VLOOKUP($C8588,'Provisioning Requester'!$F$3:$H$20000,2,FALSE)),"No","Yes")</f>
        <v>No</v>
      </c>
      <c r="I8588" s="1" t="str">
        <f>IF($H8588="Yes",VLOOKUP($C8588,'Provisioning Requester'!$F$3:$H$20000,3,FALSE),"-")</f>
        <v>-</v>
      </c>
      <c r="J8588" s="1" t="str">
        <f>IF(OR(D8588="SVCP", E8588="TRUE"), "No", IF(ISNA(VLOOKUP($C8588,'ProvResponder deviceId'!$A$1:$A$20000,1,FALSE)),"No","Yes"))</f>
        <v>No</v>
      </c>
      <c r="K8588" s="1" t="str">
        <f>IF($J8588="Yes",VLOOKUP($C8588,'ProvResponder deviceId'!$A$1:$C$20000,3,FALSE),"-")</f>
        <v>-</v>
      </c>
      <c r="L8588" s="1" t="str">
        <f t="shared" si="268"/>
        <v/>
      </c>
      <c r="M8588" s="1" t="str">
        <f t="shared" si="269"/>
        <v/>
      </c>
      <c r="N8588" s="1" t="str">
        <f>IF(ISBLANK($C8588),"",IF(ISNA(VLOOKUP($L8588,'result messages'!$H$3:$L$11,2,FALSE)),VLOOKUP($M8588,'result messages'!$H$3:$L$11,2,FALSE),VLOOKUP($L8588,'result messages'!$H$3:$L$11,2,FALSE)))</f>
        <v/>
      </c>
      <c r="O8588" s="1" t="str">
        <f>IF(ISBLANK($C8588),"",IF(ISNA(VLOOKUP($L8588,'result messages'!$H$3:$L$11,3,FALSE)),VLOOKUP($M8588,'result messages'!$H$3:$L$11,3,FALSE),VLOOKUP($L8588,'result messages'!$H$3:$L$11,3,FALSE)))</f>
        <v/>
      </c>
      <c r="P8588" s="1" t="str">
        <f>IF(ISBLANK($C8588),"",IF(ISNA(VLOOKUP($L8588,'result messages'!$H$3:$L$11,4,FALSE)),VLOOKUP($M8588,'result messages'!$H$3:$L$11,4,FALSE),VLOOKUP($L8588,'result messages'!$H$3:$L$11,4,FALSE)))</f>
        <v/>
      </c>
      <c r="Q8588" s="1" t="str">
        <f>IF(ISBLANK($C8588),"",IF(ISNA(VLOOKUP($L8588,'result messages'!$H$3:$L$11,5,FALSE)),VLOOKUP($M8588,'result messages'!$H$3:$L$11,5,FALSE),VLOOKUP($L8588,'result messages'!$H$3:$L$11,5,FALSE)))</f>
        <v/>
      </c>
    </row>
    <row r="8589" spans="1:17">
      <c r="A8589" s="1">
        <v>8586</v>
      </c>
      <c r="B8589" s="1"/>
      <c r="C8589" s="1"/>
      <c r="D8589" s="1"/>
      <c r="E8589" s="6"/>
      <c r="F8589" s="1"/>
      <c r="G8589" s="1" t="str">
        <f>IF(ISNA(VLOOKUP($C8589,'DTEN TCAP Linkage deviceId'!$A$1:$A$20000,1,FALSE)),"No","Yes")</f>
        <v>No</v>
      </c>
      <c r="H8589" s="1" t="str">
        <f>IF(ISNA(VLOOKUP($C8589,'Provisioning Requester'!$F$3:$H$20000,2,FALSE)),"No","Yes")</f>
        <v>No</v>
      </c>
      <c r="I8589" s="1" t="str">
        <f>IF($H8589="Yes",VLOOKUP($C8589,'Provisioning Requester'!$F$3:$H$20000,3,FALSE),"-")</f>
        <v>-</v>
      </c>
      <c r="J8589" s="1" t="str">
        <f>IF(OR(D8589="SVCP", E8589="TRUE"), "No", IF(ISNA(VLOOKUP($C8589,'ProvResponder deviceId'!$A$1:$A$20000,1,FALSE)),"No","Yes"))</f>
        <v>No</v>
      </c>
      <c r="K8589" s="1" t="str">
        <f>IF($J8589="Yes",VLOOKUP($C8589,'ProvResponder deviceId'!$A$1:$C$20000,3,FALSE),"-")</f>
        <v>-</v>
      </c>
      <c r="L8589" s="1" t="str">
        <f t="shared" si="268"/>
        <v/>
      </c>
      <c r="M8589" s="1" t="str">
        <f t="shared" si="269"/>
        <v/>
      </c>
      <c r="N8589" s="1" t="str">
        <f>IF(ISBLANK($C8589),"",IF(ISNA(VLOOKUP($L8589,'result messages'!$H$3:$L$11,2,FALSE)),VLOOKUP($M8589,'result messages'!$H$3:$L$11,2,FALSE),VLOOKUP($L8589,'result messages'!$H$3:$L$11,2,FALSE)))</f>
        <v/>
      </c>
      <c r="O8589" s="1" t="str">
        <f>IF(ISBLANK($C8589),"",IF(ISNA(VLOOKUP($L8589,'result messages'!$H$3:$L$11,3,FALSE)),VLOOKUP($M8589,'result messages'!$H$3:$L$11,3,FALSE),VLOOKUP($L8589,'result messages'!$H$3:$L$11,3,FALSE)))</f>
        <v/>
      </c>
      <c r="P8589" s="1" t="str">
        <f>IF(ISBLANK($C8589),"",IF(ISNA(VLOOKUP($L8589,'result messages'!$H$3:$L$11,4,FALSE)),VLOOKUP($M8589,'result messages'!$H$3:$L$11,4,FALSE),VLOOKUP($L8589,'result messages'!$H$3:$L$11,4,FALSE)))</f>
        <v/>
      </c>
      <c r="Q8589" s="1" t="str">
        <f>IF(ISBLANK($C8589),"",IF(ISNA(VLOOKUP($L8589,'result messages'!$H$3:$L$11,5,FALSE)),VLOOKUP($M8589,'result messages'!$H$3:$L$11,5,FALSE),VLOOKUP($L8589,'result messages'!$H$3:$L$11,5,FALSE)))</f>
        <v/>
      </c>
    </row>
    <row r="8590" spans="1:17">
      <c r="A8590" s="1">
        <v>8587</v>
      </c>
      <c r="B8590" s="1"/>
      <c r="C8590" s="1"/>
      <c r="D8590" s="1"/>
      <c r="E8590" s="6"/>
      <c r="F8590" s="1"/>
      <c r="G8590" s="1" t="str">
        <f>IF(ISNA(VLOOKUP($C8590,'DTEN TCAP Linkage deviceId'!$A$1:$A$20000,1,FALSE)),"No","Yes")</f>
        <v>No</v>
      </c>
      <c r="H8590" s="1" t="str">
        <f>IF(ISNA(VLOOKUP($C8590,'Provisioning Requester'!$F$3:$H$20000,2,FALSE)),"No","Yes")</f>
        <v>No</v>
      </c>
      <c r="I8590" s="1" t="str">
        <f>IF($H8590="Yes",VLOOKUP($C8590,'Provisioning Requester'!$F$3:$H$20000,3,FALSE),"-")</f>
        <v>-</v>
      </c>
      <c r="J8590" s="1" t="str">
        <f>IF(OR(D8590="SVCP", E8590="TRUE"), "No", IF(ISNA(VLOOKUP($C8590,'ProvResponder deviceId'!$A$1:$A$20000,1,FALSE)),"No","Yes"))</f>
        <v>No</v>
      </c>
      <c r="K8590" s="1" t="str">
        <f>IF($J8590="Yes",VLOOKUP($C8590,'ProvResponder deviceId'!$A$1:$C$20000,3,FALSE),"-")</f>
        <v>-</v>
      </c>
      <c r="L8590" s="1" t="str">
        <f t="shared" si="268"/>
        <v/>
      </c>
      <c r="M8590" s="1" t="str">
        <f t="shared" si="269"/>
        <v/>
      </c>
      <c r="N8590" s="1" t="str">
        <f>IF(ISBLANK($C8590),"",IF(ISNA(VLOOKUP($L8590,'result messages'!$H$3:$L$11,2,FALSE)),VLOOKUP($M8590,'result messages'!$H$3:$L$11,2,FALSE),VLOOKUP($L8590,'result messages'!$H$3:$L$11,2,FALSE)))</f>
        <v/>
      </c>
      <c r="O8590" s="1" t="str">
        <f>IF(ISBLANK($C8590),"",IF(ISNA(VLOOKUP($L8590,'result messages'!$H$3:$L$11,3,FALSE)),VLOOKUP($M8590,'result messages'!$H$3:$L$11,3,FALSE),VLOOKUP($L8590,'result messages'!$H$3:$L$11,3,FALSE)))</f>
        <v/>
      </c>
      <c r="P8590" s="1" t="str">
        <f>IF(ISBLANK($C8590),"",IF(ISNA(VLOOKUP($L8590,'result messages'!$H$3:$L$11,4,FALSE)),VLOOKUP($M8590,'result messages'!$H$3:$L$11,4,FALSE),VLOOKUP($L8590,'result messages'!$H$3:$L$11,4,FALSE)))</f>
        <v/>
      </c>
      <c r="Q8590" s="1" t="str">
        <f>IF(ISBLANK($C8590),"",IF(ISNA(VLOOKUP($L8590,'result messages'!$H$3:$L$11,5,FALSE)),VLOOKUP($M8590,'result messages'!$H$3:$L$11,5,FALSE),VLOOKUP($L8590,'result messages'!$H$3:$L$11,5,FALSE)))</f>
        <v/>
      </c>
    </row>
    <row r="8591" spans="1:17">
      <c r="A8591" s="1">
        <v>8588</v>
      </c>
      <c r="B8591" s="1"/>
      <c r="C8591" s="1"/>
      <c r="D8591" s="1"/>
      <c r="E8591" s="6"/>
      <c r="F8591" s="1"/>
      <c r="G8591" s="1" t="str">
        <f>IF(ISNA(VLOOKUP($C8591,'DTEN TCAP Linkage deviceId'!$A$1:$A$20000,1,FALSE)),"No","Yes")</f>
        <v>No</v>
      </c>
      <c r="H8591" s="1" t="str">
        <f>IF(ISNA(VLOOKUP($C8591,'Provisioning Requester'!$F$3:$H$20000,2,FALSE)),"No","Yes")</f>
        <v>No</v>
      </c>
      <c r="I8591" s="1" t="str">
        <f>IF($H8591="Yes",VLOOKUP($C8591,'Provisioning Requester'!$F$3:$H$20000,3,FALSE),"-")</f>
        <v>-</v>
      </c>
      <c r="J8591" s="1" t="str">
        <f>IF(OR(D8591="SVCP", E8591="TRUE"), "No", IF(ISNA(VLOOKUP($C8591,'ProvResponder deviceId'!$A$1:$A$20000,1,FALSE)),"No","Yes"))</f>
        <v>No</v>
      </c>
      <c r="K8591" s="1" t="str">
        <f>IF($J8591="Yes",VLOOKUP($C8591,'ProvResponder deviceId'!$A$1:$C$20000,3,FALSE),"-")</f>
        <v>-</v>
      </c>
      <c r="L8591" s="1" t="str">
        <f t="shared" si="268"/>
        <v/>
      </c>
      <c r="M8591" s="1" t="str">
        <f t="shared" si="269"/>
        <v/>
      </c>
      <c r="N8591" s="1" t="str">
        <f>IF(ISBLANK($C8591),"",IF(ISNA(VLOOKUP($L8591,'result messages'!$H$3:$L$11,2,FALSE)),VLOOKUP($M8591,'result messages'!$H$3:$L$11,2,FALSE),VLOOKUP($L8591,'result messages'!$H$3:$L$11,2,FALSE)))</f>
        <v/>
      </c>
      <c r="O8591" s="1" t="str">
        <f>IF(ISBLANK($C8591),"",IF(ISNA(VLOOKUP($L8591,'result messages'!$H$3:$L$11,3,FALSE)),VLOOKUP($M8591,'result messages'!$H$3:$L$11,3,FALSE),VLOOKUP($L8591,'result messages'!$H$3:$L$11,3,FALSE)))</f>
        <v/>
      </c>
      <c r="P8591" s="1" t="str">
        <f>IF(ISBLANK($C8591),"",IF(ISNA(VLOOKUP($L8591,'result messages'!$H$3:$L$11,4,FALSE)),VLOOKUP($M8591,'result messages'!$H$3:$L$11,4,FALSE),VLOOKUP($L8591,'result messages'!$H$3:$L$11,4,FALSE)))</f>
        <v/>
      </c>
      <c r="Q8591" s="1" t="str">
        <f>IF(ISBLANK($C8591),"",IF(ISNA(VLOOKUP($L8591,'result messages'!$H$3:$L$11,5,FALSE)),VLOOKUP($M8591,'result messages'!$H$3:$L$11,5,FALSE),VLOOKUP($L8591,'result messages'!$H$3:$L$11,5,FALSE)))</f>
        <v/>
      </c>
    </row>
    <row r="8592" spans="1:17">
      <c r="A8592" s="1">
        <v>8589</v>
      </c>
      <c r="B8592" s="1"/>
      <c r="C8592" s="1"/>
      <c r="D8592" s="1"/>
      <c r="E8592" s="6"/>
      <c r="F8592" s="1"/>
      <c r="G8592" s="1" t="str">
        <f>IF(ISNA(VLOOKUP($C8592,'DTEN TCAP Linkage deviceId'!$A$1:$A$20000,1,FALSE)),"No","Yes")</f>
        <v>No</v>
      </c>
      <c r="H8592" s="1" t="str">
        <f>IF(ISNA(VLOOKUP($C8592,'Provisioning Requester'!$F$3:$H$20000,2,FALSE)),"No","Yes")</f>
        <v>No</v>
      </c>
      <c r="I8592" s="1" t="str">
        <f>IF($H8592="Yes",VLOOKUP($C8592,'Provisioning Requester'!$F$3:$H$20000,3,FALSE),"-")</f>
        <v>-</v>
      </c>
      <c r="J8592" s="1" t="str">
        <f>IF(OR(D8592="SVCP", E8592="TRUE"), "No", IF(ISNA(VLOOKUP($C8592,'ProvResponder deviceId'!$A$1:$A$20000,1,FALSE)),"No","Yes"))</f>
        <v>No</v>
      </c>
      <c r="K8592" s="1" t="str">
        <f>IF($J8592="Yes",VLOOKUP($C8592,'ProvResponder deviceId'!$A$1:$C$20000,3,FALSE),"-")</f>
        <v>-</v>
      </c>
      <c r="L8592" s="1" t="str">
        <f t="shared" si="268"/>
        <v/>
      </c>
      <c r="M8592" s="1" t="str">
        <f t="shared" si="269"/>
        <v/>
      </c>
      <c r="N8592" s="1" t="str">
        <f>IF(ISBLANK($C8592),"",IF(ISNA(VLOOKUP($L8592,'result messages'!$H$3:$L$11,2,FALSE)),VLOOKUP($M8592,'result messages'!$H$3:$L$11,2,FALSE),VLOOKUP($L8592,'result messages'!$H$3:$L$11,2,FALSE)))</f>
        <v/>
      </c>
      <c r="O8592" s="1" t="str">
        <f>IF(ISBLANK($C8592),"",IF(ISNA(VLOOKUP($L8592,'result messages'!$H$3:$L$11,3,FALSE)),VLOOKUP($M8592,'result messages'!$H$3:$L$11,3,FALSE),VLOOKUP($L8592,'result messages'!$H$3:$L$11,3,FALSE)))</f>
        <v/>
      </c>
      <c r="P8592" s="1" t="str">
        <f>IF(ISBLANK($C8592),"",IF(ISNA(VLOOKUP($L8592,'result messages'!$H$3:$L$11,4,FALSE)),VLOOKUP($M8592,'result messages'!$H$3:$L$11,4,FALSE),VLOOKUP($L8592,'result messages'!$H$3:$L$11,4,FALSE)))</f>
        <v/>
      </c>
      <c r="Q8592" s="1" t="str">
        <f>IF(ISBLANK($C8592),"",IF(ISNA(VLOOKUP($L8592,'result messages'!$H$3:$L$11,5,FALSE)),VLOOKUP($M8592,'result messages'!$H$3:$L$11,5,FALSE),VLOOKUP($L8592,'result messages'!$H$3:$L$11,5,FALSE)))</f>
        <v/>
      </c>
    </row>
    <row r="8593" spans="1:17">
      <c r="A8593" s="1">
        <v>8590</v>
      </c>
      <c r="B8593" s="1"/>
      <c r="C8593" s="1"/>
      <c r="D8593" s="1"/>
      <c r="E8593" s="6"/>
      <c r="F8593" s="1"/>
      <c r="G8593" s="1" t="str">
        <f>IF(ISNA(VLOOKUP($C8593,'DTEN TCAP Linkage deviceId'!$A$1:$A$20000,1,FALSE)),"No","Yes")</f>
        <v>No</v>
      </c>
      <c r="H8593" s="1" t="str">
        <f>IF(ISNA(VLOOKUP($C8593,'Provisioning Requester'!$F$3:$H$20000,2,FALSE)),"No","Yes")</f>
        <v>No</v>
      </c>
      <c r="I8593" s="1" t="str">
        <f>IF($H8593="Yes",VLOOKUP($C8593,'Provisioning Requester'!$F$3:$H$20000,3,FALSE),"-")</f>
        <v>-</v>
      </c>
      <c r="J8593" s="1" t="str">
        <f>IF(OR(D8593="SVCP", E8593="TRUE"), "No", IF(ISNA(VLOOKUP($C8593,'ProvResponder deviceId'!$A$1:$A$20000,1,FALSE)),"No","Yes"))</f>
        <v>No</v>
      </c>
      <c r="K8593" s="1" t="str">
        <f>IF($J8593="Yes",VLOOKUP($C8593,'ProvResponder deviceId'!$A$1:$C$20000,3,FALSE),"-")</f>
        <v>-</v>
      </c>
      <c r="L8593" s="1" t="str">
        <f t="shared" si="268"/>
        <v/>
      </c>
      <c r="M8593" s="1" t="str">
        <f t="shared" si="269"/>
        <v/>
      </c>
      <c r="N8593" s="1" t="str">
        <f>IF(ISBLANK($C8593),"",IF(ISNA(VLOOKUP($L8593,'result messages'!$H$3:$L$11,2,FALSE)),VLOOKUP($M8593,'result messages'!$H$3:$L$11,2,FALSE),VLOOKUP($L8593,'result messages'!$H$3:$L$11,2,FALSE)))</f>
        <v/>
      </c>
      <c r="O8593" s="1" t="str">
        <f>IF(ISBLANK($C8593),"",IF(ISNA(VLOOKUP($L8593,'result messages'!$H$3:$L$11,3,FALSE)),VLOOKUP($M8593,'result messages'!$H$3:$L$11,3,FALSE),VLOOKUP($L8593,'result messages'!$H$3:$L$11,3,FALSE)))</f>
        <v/>
      </c>
      <c r="P8593" s="1" t="str">
        <f>IF(ISBLANK($C8593),"",IF(ISNA(VLOOKUP($L8593,'result messages'!$H$3:$L$11,4,FALSE)),VLOOKUP($M8593,'result messages'!$H$3:$L$11,4,FALSE),VLOOKUP($L8593,'result messages'!$H$3:$L$11,4,FALSE)))</f>
        <v/>
      </c>
      <c r="Q8593" s="1" t="str">
        <f>IF(ISBLANK($C8593),"",IF(ISNA(VLOOKUP($L8593,'result messages'!$H$3:$L$11,5,FALSE)),VLOOKUP($M8593,'result messages'!$H$3:$L$11,5,FALSE),VLOOKUP($L8593,'result messages'!$H$3:$L$11,5,FALSE)))</f>
        <v/>
      </c>
    </row>
    <row r="8594" spans="1:17">
      <c r="A8594" s="1">
        <v>8591</v>
      </c>
      <c r="B8594" s="1"/>
      <c r="C8594" s="1"/>
      <c r="D8594" s="1"/>
      <c r="E8594" s="6"/>
      <c r="F8594" s="1"/>
      <c r="G8594" s="1" t="str">
        <f>IF(ISNA(VLOOKUP($C8594,'DTEN TCAP Linkage deviceId'!$A$1:$A$20000,1,FALSE)),"No","Yes")</f>
        <v>No</v>
      </c>
      <c r="H8594" s="1" t="str">
        <f>IF(ISNA(VLOOKUP($C8594,'Provisioning Requester'!$F$3:$H$20000,2,FALSE)),"No","Yes")</f>
        <v>No</v>
      </c>
      <c r="I8594" s="1" t="str">
        <f>IF($H8594="Yes",VLOOKUP($C8594,'Provisioning Requester'!$F$3:$H$20000,3,FALSE),"-")</f>
        <v>-</v>
      </c>
      <c r="J8594" s="1" t="str">
        <f>IF(OR(D8594="SVCP", E8594="TRUE"), "No", IF(ISNA(VLOOKUP($C8594,'ProvResponder deviceId'!$A$1:$A$20000,1,FALSE)),"No","Yes"))</f>
        <v>No</v>
      </c>
      <c r="K8594" s="1" t="str">
        <f>IF($J8594="Yes",VLOOKUP($C8594,'ProvResponder deviceId'!$A$1:$C$20000,3,FALSE),"-")</f>
        <v>-</v>
      </c>
      <c r="L8594" s="1" t="str">
        <f t="shared" si="268"/>
        <v/>
      </c>
      <c r="M8594" s="1" t="str">
        <f t="shared" si="269"/>
        <v/>
      </c>
      <c r="N8594" s="1" t="str">
        <f>IF(ISBLANK($C8594),"",IF(ISNA(VLOOKUP($L8594,'result messages'!$H$3:$L$11,2,FALSE)),VLOOKUP($M8594,'result messages'!$H$3:$L$11,2,FALSE),VLOOKUP($L8594,'result messages'!$H$3:$L$11,2,FALSE)))</f>
        <v/>
      </c>
      <c r="O8594" s="1" t="str">
        <f>IF(ISBLANK($C8594),"",IF(ISNA(VLOOKUP($L8594,'result messages'!$H$3:$L$11,3,FALSE)),VLOOKUP($M8594,'result messages'!$H$3:$L$11,3,FALSE),VLOOKUP($L8594,'result messages'!$H$3:$L$11,3,FALSE)))</f>
        <v/>
      </c>
      <c r="P8594" s="1" t="str">
        <f>IF(ISBLANK($C8594),"",IF(ISNA(VLOOKUP($L8594,'result messages'!$H$3:$L$11,4,FALSE)),VLOOKUP($M8594,'result messages'!$H$3:$L$11,4,FALSE),VLOOKUP($L8594,'result messages'!$H$3:$L$11,4,FALSE)))</f>
        <v/>
      </c>
      <c r="Q8594" s="1" t="str">
        <f>IF(ISBLANK($C8594),"",IF(ISNA(VLOOKUP($L8594,'result messages'!$H$3:$L$11,5,FALSE)),VLOOKUP($M8594,'result messages'!$H$3:$L$11,5,FALSE),VLOOKUP($L8594,'result messages'!$H$3:$L$11,5,FALSE)))</f>
        <v/>
      </c>
    </row>
    <row r="8595" spans="1:17">
      <c r="A8595" s="1">
        <v>8592</v>
      </c>
      <c r="B8595" s="1"/>
      <c r="C8595" s="1"/>
      <c r="D8595" s="1"/>
      <c r="E8595" s="6"/>
      <c r="F8595" s="1"/>
      <c r="G8595" s="1" t="str">
        <f>IF(ISNA(VLOOKUP($C8595,'DTEN TCAP Linkage deviceId'!$A$1:$A$20000,1,FALSE)),"No","Yes")</f>
        <v>No</v>
      </c>
      <c r="H8595" s="1" t="str">
        <f>IF(ISNA(VLOOKUP($C8595,'Provisioning Requester'!$F$3:$H$20000,2,FALSE)),"No","Yes")</f>
        <v>No</v>
      </c>
      <c r="I8595" s="1" t="str">
        <f>IF($H8595="Yes",VLOOKUP($C8595,'Provisioning Requester'!$F$3:$H$20000,3,FALSE),"-")</f>
        <v>-</v>
      </c>
      <c r="J8595" s="1" t="str">
        <f>IF(OR(D8595="SVCP", E8595="TRUE"), "No", IF(ISNA(VLOOKUP($C8595,'ProvResponder deviceId'!$A$1:$A$20000,1,FALSE)),"No","Yes"))</f>
        <v>No</v>
      </c>
      <c r="K8595" s="1" t="str">
        <f>IF($J8595="Yes",VLOOKUP($C8595,'ProvResponder deviceId'!$A$1:$C$20000,3,FALSE),"-")</f>
        <v>-</v>
      </c>
      <c r="L8595" s="1" t="str">
        <f t="shared" si="268"/>
        <v/>
      </c>
      <c r="M8595" s="1" t="str">
        <f t="shared" si="269"/>
        <v/>
      </c>
      <c r="N8595" s="1" t="str">
        <f>IF(ISBLANK($C8595),"",IF(ISNA(VLOOKUP($L8595,'result messages'!$H$3:$L$11,2,FALSE)),VLOOKUP($M8595,'result messages'!$H$3:$L$11,2,FALSE),VLOOKUP($L8595,'result messages'!$H$3:$L$11,2,FALSE)))</f>
        <v/>
      </c>
      <c r="O8595" s="1" t="str">
        <f>IF(ISBLANK($C8595),"",IF(ISNA(VLOOKUP($L8595,'result messages'!$H$3:$L$11,3,FALSE)),VLOOKUP($M8595,'result messages'!$H$3:$L$11,3,FALSE),VLOOKUP($L8595,'result messages'!$H$3:$L$11,3,FALSE)))</f>
        <v/>
      </c>
      <c r="P8595" s="1" t="str">
        <f>IF(ISBLANK($C8595),"",IF(ISNA(VLOOKUP($L8595,'result messages'!$H$3:$L$11,4,FALSE)),VLOOKUP($M8595,'result messages'!$H$3:$L$11,4,FALSE),VLOOKUP($L8595,'result messages'!$H$3:$L$11,4,FALSE)))</f>
        <v/>
      </c>
      <c r="Q8595" s="1" t="str">
        <f>IF(ISBLANK($C8595),"",IF(ISNA(VLOOKUP($L8595,'result messages'!$H$3:$L$11,5,FALSE)),VLOOKUP($M8595,'result messages'!$H$3:$L$11,5,FALSE),VLOOKUP($L8595,'result messages'!$H$3:$L$11,5,FALSE)))</f>
        <v/>
      </c>
    </row>
    <row r="8596" spans="1:17">
      <c r="A8596" s="1">
        <v>8593</v>
      </c>
      <c r="B8596" s="1"/>
      <c r="C8596" s="1"/>
      <c r="D8596" s="1"/>
      <c r="E8596" s="6"/>
      <c r="F8596" s="1"/>
      <c r="G8596" s="1" t="str">
        <f>IF(ISNA(VLOOKUP($C8596,'DTEN TCAP Linkage deviceId'!$A$1:$A$20000,1,FALSE)),"No","Yes")</f>
        <v>No</v>
      </c>
      <c r="H8596" s="1" t="str">
        <f>IF(ISNA(VLOOKUP($C8596,'Provisioning Requester'!$F$3:$H$20000,2,FALSE)),"No","Yes")</f>
        <v>No</v>
      </c>
      <c r="I8596" s="1" t="str">
        <f>IF($H8596="Yes",VLOOKUP($C8596,'Provisioning Requester'!$F$3:$H$20000,3,FALSE),"-")</f>
        <v>-</v>
      </c>
      <c r="J8596" s="1" t="str">
        <f>IF(OR(D8596="SVCP", E8596="TRUE"), "No", IF(ISNA(VLOOKUP($C8596,'ProvResponder deviceId'!$A$1:$A$20000,1,FALSE)),"No","Yes"))</f>
        <v>No</v>
      </c>
      <c r="K8596" s="1" t="str">
        <f>IF($J8596="Yes",VLOOKUP($C8596,'ProvResponder deviceId'!$A$1:$C$20000,3,FALSE),"-")</f>
        <v>-</v>
      </c>
      <c r="L8596" s="1" t="str">
        <f t="shared" si="268"/>
        <v/>
      </c>
      <c r="M8596" s="1" t="str">
        <f t="shared" si="269"/>
        <v/>
      </c>
      <c r="N8596" s="1" t="str">
        <f>IF(ISBLANK($C8596),"",IF(ISNA(VLOOKUP($L8596,'result messages'!$H$3:$L$11,2,FALSE)),VLOOKUP($M8596,'result messages'!$H$3:$L$11,2,FALSE),VLOOKUP($L8596,'result messages'!$H$3:$L$11,2,FALSE)))</f>
        <v/>
      </c>
      <c r="O8596" s="1" t="str">
        <f>IF(ISBLANK($C8596),"",IF(ISNA(VLOOKUP($L8596,'result messages'!$H$3:$L$11,3,FALSE)),VLOOKUP($M8596,'result messages'!$H$3:$L$11,3,FALSE),VLOOKUP($L8596,'result messages'!$H$3:$L$11,3,FALSE)))</f>
        <v/>
      </c>
      <c r="P8596" s="1" t="str">
        <f>IF(ISBLANK($C8596),"",IF(ISNA(VLOOKUP($L8596,'result messages'!$H$3:$L$11,4,FALSE)),VLOOKUP($M8596,'result messages'!$H$3:$L$11,4,FALSE),VLOOKUP($L8596,'result messages'!$H$3:$L$11,4,FALSE)))</f>
        <v/>
      </c>
      <c r="Q8596" s="1" t="str">
        <f>IF(ISBLANK($C8596),"",IF(ISNA(VLOOKUP($L8596,'result messages'!$H$3:$L$11,5,FALSE)),VLOOKUP($M8596,'result messages'!$H$3:$L$11,5,FALSE),VLOOKUP($L8596,'result messages'!$H$3:$L$11,5,FALSE)))</f>
        <v/>
      </c>
    </row>
    <row r="8597" spans="1:17">
      <c r="A8597" s="1">
        <v>8594</v>
      </c>
      <c r="B8597" s="1"/>
      <c r="C8597" s="1"/>
      <c r="D8597" s="1"/>
      <c r="E8597" s="6"/>
      <c r="F8597" s="1"/>
      <c r="G8597" s="1" t="str">
        <f>IF(ISNA(VLOOKUP($C8597,'DTEN TCAP Linkage deviceId'!$A$1:$A$20000,1,FALSE)),"No","Yes")</f>
        <v>No</v>
      </c>
      <c r="H8597" s="1" t="str">
        <f>IF(ISNA(VLOOKUP($C8597,'Provisioning Requester'!$F$3:$H$20000,2,FALSE)),"No","Yes")</f>
        <v>No</v>
      </c>
      <c r="I8597" s="1" t="str">
        <f>IF($H8597="Yes",VLOOKUP($C8597,'Provisioning Requester'!$F$3:$H$20000,3,FALSE),"-")</f>
        <v>-</v>
      </c>
      <c r="J8597" s="1" t="str">
        <f>IF(OR(D8597="SVCP", E8597="TRUE"), "No", IF(ISNA(VLOOKUP($C8597,'ProvResponder deviceId'!$A$1:$A$20000,1,FALSE)),"No","Yes"))</f>
        <v>No</v>
      </c>
      <c r="K8597" s="1" t="str">
        <f>IF($J8597="Yes",VLOOKUP($C8597,'ProvResponder deviceId'!$A$1:$C$20000,3,FALSE),"-")</f>
        <v>-</v>
      </c>
      <c r="L8597" s="1" t="str">
        <f t="shared" si="268"/>
        <v/>
      </c>
      <c r="M8597" s="1" t="str">
        <f t="shared" si="269"/>
        <v/>
      </c>
      <c r="N8597" s="1" t="str">
        <f>IF(ISBLANK($C8597),"",IF(ISNA(VLOOKUP($L8597,'result messages'!$H$3:$L$11,2,FALSE)),VLOOKUP($M8597,'result messages'!$H$3:$L$11,2,FALSE),VLOOKUP($L8597,'result messages'!$H$3:$L$11,2,FALSE)))</f>
        <v/>
      </c>
      <c r="O8597" s="1" t="str">
        <f>IF(ISBLANK($C8597),"",IF(ISNA(VLOOKUP($L8597,'result messages'!$H$3:$L$11,3,FALSE)),VLOOKUP($M8597,'result messages'!$H$3:$L$11,3,FALSE),VLOOKUP($L8597,'result messages'!$H$3:$L$11,3,FALSE)))</f>
        <v/>
      </c>
      <c r="P8597" s="1" t="str">
        <f>IF(ISBLANK($C8597),"",IF(ISNA(VLOOKUP($L8597,'result messages'!$H$3:$L$11,4,FALSE)),VLOOKUP($M8597,'result messages'!$H$3:$L$11,4,FALSE),VLOOKUP($L8597,'result messages'!$H$3:$L$11,4,FALSE)))</f>
        <v/>
      </c>
      <c r="Q8597" s="1" t="str">
        <f>IF(ISBLANK($C8597),"",IF(ISNA(VLOOKUP($L8597,'result messages'!$H$3:$L$11,5,FALSE)),VLOOKUP($M8597,'result messages'!$H$3:$L$11,5,FALSE),VLOOKUP($L8597,'result messages'!$H$3:$L$11,5,FALSE)))</f>
        <v/>
      </c>
    </row>
    <row r="8598" spans="1:17">
      <c r="A8598" s="1">
        <v>8595</v>
      </c>
      <c r="B8598" s="1"/>
      <c r="C8598" s="1"/>
      <c r="D8598" s="1"/>
      <c r="E8598" s="6"/>
      <c r="F8598" s="1"/>
      <c r="G8598" s="1" t="str">
        <f>IF(ISNA(VLOOKUP($C8598,'DTEN TCAP Linkage deviceId'!$A$1:$A$20000,1,FALSE)),"No","Yes")</f>
        <v>No</v>
      </c>
      <c r="H8598" s="1" t="str">
        <f>IF(ISNA(VLOOKUP($C8598,'Provisioning Requester'!$F$3:$H$20000,2,FALSE)),"No","Yes")</f>
        <v>No</v>
      </c>
      <c r="I8598" s="1" t="str">
        <f>IF($H8598="Yes",VLOOKUP($C8598,'Provisioning Requester'!$F$3:$H$20000,3,FALSE),"-")</f>
        <v>-</v>
      </c>
      <c r="J8598" s="1" t="str">
        <f>IF(OR(D8598="SVCP", E8598="TRUE"), "No", IF(ISNA(VLOOKUP($C8598,'ProvResponder deviceId'!$A$1:$A$20000,1,FALSE)),"No","Yes"))</f>
        <v>No</v>
      </c>
      <c r="K8598" s="1" t="str">
        <f>IF($J8598="Yes",VLOOKUP($C8598,'ProvResponder deviceId'!$A$1:$C$20000,3,FALSE),"-")</f>
        <v>-</v>
      </c>
      <c r="L8598" s="1" t="str">
        <f t="shared" si="268"/>
        <v/>
      </c>
      <c r="M8598" s="1" t="str">
        <f t="shared" si="269"/>
        <v/>
      </c>
      <c r="N8598" s="1" t="str">
        <f>IF(ISBLANK($C8598),"",IF(ISNA(VLOOKUP($L8598,'result messages'!$H$3:$L$11,2,FALSE)),VLOOKUP($M8598,'result messages'!$H$3:$L$11,2,FALSE),VLOOKUP($L8598,'result messages'!$H$3:$L$11,2,FALSE)))</f>
        <v/>
      </c>
      <c r="O8598" s="1" t="str">
        <f>IF(ISBLANK($C8598),"",IF(ISNA(VLOOKUP($L8598,'result messages'!$H$3:$L$11,3,FALSE)),VLOOKUP($M8598,'result messages'!$H$3:$L$11,3,FALSE),VLOOKUP($L8598,'result messages'!$H$3:$L$11,3,FALSE)))</f>
        <v/>
      </c>
      <c r="P8598" s="1" t="str">
        <f>IF(ISBLANK($C8598),"",IF(ISNA(VLOOKUP($L8598,'result messages'!$H$3:$L$11,4,FALSE)),VLOOKUP($M8598,'result messages'!$H$3:$L$11,4,FALSE),VLOOKUP($L8598,'result messages'!$H$3:$L$11,4,FALSE)))</f>
        <v/>
      </c>
      <c r="Q8598" s="1" t="str">
        <f>IF(ISBLANK($C8598),"",IF(ISNA(VLOOKUP($L8598,'result messages'!$H$3:$L$11,5,FALSE)),VLOOKUP($M8598,'result messages'!$H$3:$L$11,5,FALSE),VLOOKUP($L8598,'result messages'!$H$3:$L$11,5,FALSE)))</f>
        <v/>
      </c>
    </row>
    <row r="8599" spans="1:17">
      <c r="A8599" s="1">
        <v>8596</v>
      </c>
      <c r="B8599" s="1"/>
      <c r="C8599" s="1"/>
      <c r="D8599" s="1"/>
      <c r="E8599" s="6"/>
      <c r="F8599" s="1"/>
      <c r="G8599" s="1" t="str">
        <f>IF(ISNA(VLOOKUP($C8599,'DTEN TCAP Linkage deviceId'!$A$1:$A$20000,1,FALSE)),"No","Yes")</f>
        <v>No</v>
      </c>
      <c r="H8599" s="1" t="str">
        <f>IF(ISNA(VLOOKUP($C8599,'Provisioning Requester'!$F$3:$H$20000,2,FALSE)),"No","Yes")</f>
        <v>No</v>
      </c>
      <c r="I8599" s="1" t="str">
        <f>IF($H8599="Yes",VLOOKUP($C8599,'Provisioning Requester'!$F$3:$H$20000,3,FALSE),"-")</f>
        <v>-</v>
      </c>
      <c r="J8599" s="1" t="str">
        <f>IF(OR(D8599="SVCP", E8599="TRUE"), "No", IF(ISNA(VLOOKUP($C8599,'ProvResponder deviceId'!$A$1:$A$20000,1,FALSE)),"No","Yes"))</f>
        <v>No</v>
      </c>
      <c r="K8599" s="1" t="str">
        <f>IF($J8599="Yes",VLOOKUP($C8599,'ProvResponder deviceId'!$A$1:$C$20000,3,FALSE),"-")</f>
        <v>-</v>
      </c>
      <c r="L8599" s="1" t="str">
        <f t="shared" si="268"/>
        <v/>
      </c>
      <c r="M8599" s="1" t="str">
        <f t="shared" si="269"/>
        <v/>
      </c>
      <c r="N8599" s="1" t="str">
        <f>IF(ISBLANK($C8599),"",IF(ISNA(VLOOKUP($L8599,'result messages'!$H$3:$L$11,2,FALSE)),VLOOKUP($M8599,'result messages'!$H$3:$L$11,2,FALSE),VLOOKUP($L8599,'result messages'!$H$3:$L$11,2,FALSE)))</f>
        <v/>
      </c>
      <c r="O8599" s="1" t="str">
        <f>IF(ISBLANK($C8599),"",IF(ISNA(VLOOKUP($L8599,'result messages'!$H$3:$L$11,3,FALSE)),VLOOKUP($M8599,'result messages'!$H$3:$L$11,3,FALSE),VLOOKUP($L8599,'result messages'!$H$3:$L$11,3,FALSE)))</f>
        <v/>
      </c>
      <c r="P8599" s="1" t="str">
        <f>IF(ISBLANK($C8599),"",IF(ISNA(VLOOKUP($L8599,'result messages'!$H$3:$L$11,4,FALSE)),VLOOKUP($M8599,'result messages'!$H$3:$L$11,4,FALSE),VLOOKUP($L8599,'result messages'!$H$3:$L$11,4,FALSE)))</f>
        <v/>
      </c>
      <c r="Q8599" s="1" t="str">
        <f>IF(ISBLANK($C8599),"",IF(ISNA(VLOOKUP($L8599,'result messages'!$H$3:$L$11,5,FALSE)),VLOOKUP($M8599,'result messages'!$H$3:$L$11,5,FALSE),VLOOKUP($L8599,'result messages'!$H$3:$L$11,5,FALSE)))</f>
        <v/>
      </c>
    </row>
    <row r="8600" spans="1:17">
      <c r="A8600" s="1">
        <v>8597</v>
      </c>
      <c r="B8600" s="1"/>
      <c r="C8600" s="1"/>
      <c r="D8600" s="1"/>
      <c r="E8600" s="6"/>
      <c r="F8600" s="1"/>
      <c r="G8600" s="1" t="str">
        <f>IF(ISNA(VLOOKUP($C8600,'DTEN TCAP Linkage deviceId'!$A$1:$A$20000,1,FALSE)),"No","Yes")</f>
        <v>No</v>
      </c>
      <c r="H8600" s="1" t="str">
        <f>IF(ISNA(VLOOKUP($C8600,'Provisioning Requester'!$F$3:$H$20000,2,FALSE)),"No","Yes")</f>
        <v>No</v>
      </c>
      <c r="I8600" s="1" t="str">
        <f>IF($H8600="Yes",VLOOKUP($C8600,'Provisioning Requester'!$F$3:$H$20000,3,FALSE),"-")</f>
        <v>-</v>
      </c>
      <c r="J8600" s="1" t="str">
        <f>IF(OR(D8600="SVCP", E8600="TRUE"), "No", IF(ISNA(VLOOKUP($C8600,'ProvResponder deviceId'!$A$1:$A$20000,1,FALSE)),"No","Yes"))</f>
        <v>No</v>
      </c>
      <c r="K8600" s="1" t="str">
        <f>IF($J8600="Yes",VLOOKUP($C8600,'ProvResponder deviceId'!$A$1:$C$20000,3,FALSE),"-")</f>
        <v>-</v>
      </c>
      <c r="L8600" s="1" t="str">
        <f t="shared" si="268"/>
        <v/>
      </c>
      <c r="M8600" s="1" t="str">
        <f t="shared" si="269"/>
        <v/>
      </c>
      <c r="N8600" s="1" t="str">
        <f>IF(ISBLANK($C8600),"",IF(ISNA(VLOOKUP($L8600,'result messages'!$H$3:$L$11,2,FALSE)),VLOOKUP($M8600,'result messages'!$H$3:$L$11,2,FALSE),VLOOKUP($L8600,'result messages'!$H$3:$L$11,2,FALSE)))</f>
        <v/>
      </c>
      <c r="O8600" s="1" t="str">
        <f>IF(ISBLANK($C8600),"",IF(ISNA(VLOOKUP($L8600,'result messages'!$H$3:$L$11,3,FALSE)),VLOOKUP($M8600,'result messages'!$H$3:$L$11,3,FALSE),VLOOKUP($L8600,'result messages'!$H$3:$L$11,3,FALSE)))</f>
        <v/>
      </c>
      <c r="P8600" s="1" t="str">
        <f>IF(ISBLANK($C8600),"",IF(ISNA(VLOOKUP($L8600,'result messages'!$H$3:$L$11,4,FALSE)),VLOOKUP($M8600,'result messages'!$H$3:$L$11,4,FALSE),VLOOKUP($L8600,'result messages'!$H$3:$L$11,4,FALSE)))</f>
        <v/>
      </c>
      <c r="Q8600" s="1" t="str">
        <f>IF(ISBLANK($C8600),"",IF(ISNA(VLOOKUP($L8600,'result messages'!$H$3:$L$11,5,FALSE)),VLOOKUP($M8600,'result messages'!$H$3:$L$11,5,FALSE),VLOOKUP($L8600,'result messages'!$H$3:$L$11,5,FALSE)))</f>
        <v/>
      </c>
    </row>
    <row r="8601" spans="1:17">
      <c r="A8601" s="1">
        <v>8598</v>
      </c>
      <c r="B8601" s="1"/>
      <c r="C8601" s="1"/>
      <c r="D8601" s="1"/>
      <c r="E8601" s="6"/>
      <c r="F8601" s="1"/>
      <c r="G8601" s="1" t="str">
        <f>IF(ISNA(VLOOKUP($C8601,'DTEN TCAP Linkage deviceId'!$A$1:$A$20000,1,FALSE)),"No","Yes")</f>
        <v>No</v>
      </c>
      <c r="H8601" s="1" t="str">
        <f>IF(ISNA(VLOOKUP($C8601,'Provisioning Requester'!$F$3:$H$20000,2,FALSE)),"No","Yes")</f>
        <v>No</v>
      </c>
      <c r="I8601" s="1" t="str">
        <f>IF($H8601="Yes",VLOOKUP($C8601,'Provisioning Requester'!$F$3:$H$20000,3,FALSE),"-")</f>
        <v>-</v>
      </c>
      <c r="J8601" s="1" t="str">
        <f>IF(OR(D8601="SVCP", E8601="TRUE"), "No", IF(ISNA(VLOOKUP($C8601,'ProvResponder deviceId'!$A$1:$A$20000,1,FALSE)),"No","Yes"))</f>
        <v>No</v>
      </c>
      <c r="K8601" s="1" t="str">
        <f>IF($J8601="Yes",VLOOKUP($C8601,'ProvResponder deviceId'!$A$1:$C$20000,3,FALSE),"-")</f>
        <v>-</v>
      </c>
      <c r="L8601" s="1" t="str">
        <f t="shared" si="268"/>
        <v/>
      </c>
      <c r="M8601" s="1" t="str">
        <f t="shared" si="269"/>
        <v/>
      </c>
      <c r="N8601" s="1" t="str">
        <f>IF(ISBLANK($C8601),"",IF(ISNA(VLOOKUP($L8601,'result messages'!$H$3:$L$11,2,FALSE)),VLOOKUP($M8601,'result messages'!$H$3:$L$11,2,FALSE),VLOOKUP($L8601,'result messages'!$H$3:$L$11,2,FALSE)))</f>
        <v/>
      </c>
      <c r="O8601" s="1" t="str">
        <f>IF(ISBLANK($C8601),"",IF(ISNA(VLOOKUP($L8601,'result messages'!$H$3:$L$11,3,FALSE)),VLOOKUP($M8601,'result messages'!$H$3:$L$11,3,FALSE),VLOOKUP($L8601,'result messages'!$H$3:$L$11,3,FALSE)))</f>
        <v/>
      </c>
      <c r="P8601" s="1" t="str">
        <f>IF(ISBLANK($C8601),"",IF(ISNA(VLOOKUP($L8601,'result messages'!$H$3:$L$11,4,FALSE)),VLOOKUP($M8601,'result messages'!$H$3:$L$11,4,FALSE),VLOOKUP($L8601,'result messages'!$H$3:$L$11,4,FALSE)))</f>
        <v/>
      </c>
      <c r="Q8601" s="1" t="str">
        <f>IF(ISBLANK($C8601),"",IF(ISNA(VLOOKUP($L8601,'result messages'!$H$3:$L$11,5,FALSE)),VLOOKUP($M8601,'result messages'!$H$3:$L$11,5,FALSE),VLOOKUP($L8601,'result messages'!$H$3:$L$11,5,FALSE)))</f>
        <v/>
      </c>
    </row>
    <row r="8602" spans="1:17">
      <c r="A8602" s="1">
        <v>8599</v>
      </c>
      <c r="B8602" s="1"/>
      <c r="C8602" s="1"/>
      <c r="D8602" s="1"/>
      <c r="E8602" s="6"/>
      <c r="F8602" s="1"/>
      <c r="G8602" s="1" t="str">
        <f>IF(ISNA(VLOOKUP($C8602,'DTEN TCAP Linkage deviceId'!$A$1:$A$20000,1,FALSE)),"No","Yes")</f>
        <v>No</v>
      </c>
      <c r="H8602" s="1" t="str">
        <f>IF(ISNA(VLOOKUP($C8602,'Provisioning Requester'!$F$3:$H$20000,2,FALSE)),"No","Yes")</f>
        <v>No</v>
      </c>
      <c r="I8602" s="1" t="str">
        <f>IF($H8602="Yes",VLOOKUP($C8602,'Provisioning Requester'!$F$3:$H$20000,3,FALSE),"-")</f>
        <v>-</v>
      </c>
      <c r="J8602" s="1" t="str">
        <f>IF(OR(D8602="SVCP", E8602="TRUE"), "No", IF(ISNA(VLOOKUP($C8602,'ProvResponder deviceId'!$A$1:$A$20000,1,FALSE)),"No","Yes"))</f>
        <v>No</v>
      </c>
      <c r="K8602" s="1" t="str">
        <f>IF($J8602="Yes",VLOOKUP($C8602,'ProvResponder deviceId'!$A$1:$C$20000,3,FALSE),"-")</f>
        <v>-</v>
      </c>
      <c r="L8602" s="1" t="str">
        <f t="shared" si="268"/>
        <v/>
      </c>
      <c r="M8602" s="1" t="str">
        <f t="shared" si="269"/>
        <v/>
      </c>
      <c r="N8602" s="1" t="str">
        <f>IF(ISBLANK($C8602),"",IF(ISNA(VLOOKUP($L8602,'result messages'!$H$3:$L$11,2,FALSE)),VLOOKUP($M8602,'result messages'!$H$3:$L$11,2,FALSE),VLOOKUP($L8602,'result messages'!$H$3:$L$11,2,FALSE)))</f>
        <v/>
      </c>
      <c r="O8602" s="1" t="str">
        <f>IF(ISBLANK($C8602),"",IF(ISNA(VLOOKUP($L8602,'result messages'!$H$3:$L$11,3,FALSE)),VLOOKUP($M8602,'result messages'!$H$3:$L$11,3,FALSE),VLOOKUP($L8602,'result messages'!$H$3:$L$11,3,FALSE)))</f>
        <v/>
      </c>
      <c r="P8602" s="1" t="str">
        <f>IF(ISBLANK($C8602),"",IF(ISNA(VLOOKUP($L8602,'result messages'!$H$3:$L$11,4,FALSE)),VLOOKUP($M8602,'result messages'!$H$3:$L$11,4,FALSE),VLOOKUP($L8602,'result messages'!$H$3:$L$11,4,FALSE)))</f>
        <v/>
      </c>
      <c r="Q8602" s="1" t="str">
        <f>IF(ISBLANK($C8602),"",IF(ISNA(VLOOKUP($L8602,'result messages'!$H$3:$L$11,5,FALSE)),VLOOKUP($M8602,'result messages'!$H$3:$L$11,5,FALSE),VLOOKUP($L8602,'result messages'!$H$3:$L$11,5,FALSE)))</f>
        <v/>
      </c>
    </row>
    <row r="8603" spans="1:17">
      <c r="A8603" s="1">
        <v>8600</v>
      </c>
      <c r="B8603" s="1"/>
      <c r="C8603" s="1"/>
      <c r="D8603" s="1"/>
      <c r="E8603" s="6"/>
      <c r="F8603" s="1"/>
      <c r="G8603" s="1" t="str">
        <f>IF(ISNA(VLOOKUP($C8603,'DTEN TCAP Linkage deviceId'!$A$1:$A$20000,1,FALSE)),"No","Yes")</f>
        <v>No</v>
      </c>
      <c r="H8603" s="1" t="str">
        <f>IF(ISNA(VLOOKUP($C8603,'Provisioning Requester'!$F$3:$H$20000,2,FALSE)),"No","Yes")</f>
        <v>No</v>
      </c>
      <c r="I8603" s="1" t="str">
        <f>IF($H8603="Yes",VLOOKUP($C8603,'Provisioning Requester'!$F$3:$H$20000,3,FALSE),"-")</f>
        <v>-</v>
      </c>
      <c r="J8603" s="1" t="str">
        <f>IF(OR(D8603="SVCP", E8603="TRUE"), "No", IF(ISNA(VLOOKUP($C8603,'ProvResponder deviceId'!$A$1:$A$20000,1,FALSE)),"No","Yes"))</f>
        <v>No</v>
      </c>
      <c r="K8603" s="1" t="str">
        <f>IF($J8603="Yes",VLOOKUP($C8603,'ProvResponder deviceId'!$A$1:$C$20000,3,FALSE),"-")</f>
        <v>-</v>
      </c>
      <c r="L8603" s="1" t="str">
        <f t="shared" si="268"/>
        <v/>
      </c>
      <c r="M8603" s="1" t="str">
        <f t="shared" si="269"/>
        <v/>
      </c>
      <c r="N8603" s="1" t="str">
        <f>IF(ISBLANK($C8603),"",IF(ISNA(VLOOKUP($L8603,'result messages'!$H$3:$L$11,2,FALSE)),VLOOKUP($M8603,'result messages'!$H$3:$L$11,2,FALSE),VLOOKUP($L8603,'result messages'!$H$3:$L$11,2,FALSE)))</f>
        <v/>
      </c>
      <c r="O8603" s="1" t="str">
        <f>IF(ISBLANK($C8603),"",IF(ISNA(VLOOKUP($L8603,'result messages'!$H$3:$L$11,3,FALSE)),VLOOKUP($M8603,'result messages'!$H$3:$L$11,3,FALSE),VLOOKUP($L8603,'result messages'!$H$3:$L$11,3,FALSE)))</f>
        <v/>
      </c>
      <c r="P8603" s="1" t="str">
        <f>IF(ISBLANK($C8603),"",IF(ISNA(VLOOKUP($L8603,'result messages'!$H$3:$L$11,4,FALSE)),VLOOKUP($M8603,'result messages'!$H$3:$L$11,4,FALSE),VLOOKUP($L8603,'result messages'!$H$3:$L$11,4,FALSE)))</f>
        <v/>
      </c>
      <c r="Q8603" s="1" t="str">
        <f>IF(ISBLANK($C8603),"",IF(ISNA(VLOOKUP($L8603,'result messages'!$H$3:$L$11,5,FALSE)),VLOOKUP($M8603,'result messages'!$H$3:$L$11,5,FALSE),VLOOKUP($L8603,'result messages'!$H$3:$L$11,5,FALSE)))</f>
        <v/>
      </c>
    </row>
    <row r="8604" spans="1:17">
      <c r="A8604" s="1">
        <v>8601</v>
      </c>
      <c r="B8604" s="1"/>
      <c r="C8604" s="1"/>
      <c r="D8604" s="1"/>
      <c r="E8604" s="6"/>
      <c r="F8604" s="1"/>
      <c r="G8604" s="1" t="str">
        <f>IF(ISNA(VLOOKUP($C8604,'DTEN TCAP Linkage deviceId'!$A$1:$A$20000,1,FALSE)),"No","Yes")</f>
        <v>No</v>
      </c>
      <c r="H8604" s="1" t="str">
        <f>IF(ISNA(VLOOKUP($C8604,'Provisioning Requester'!$F$3:$H$20000,2,FALSE)),"No","Yes")</f>
        <v>No</v>
      </c>
      <c r="I8604" s="1" t="str">
        <f>IF($H8604="Yes",VLOOKUP($C8604,'Provisioning Requester'!$F$3:$H$20000,3,FALSE),"-")</f>
        <v>-</v>
      </c>
      <c r="J8604" s="1" t="str">
        <f>IF(OR(D8604="SVCP", E8604="TRUE"), "No", IF(ISNA(VLOOKUP($C8604,'ProvResponder deviceId'!$A$1:$A$20000,1,FALSE)),"No","Yes"))</f>
        <v>No</v>
      </c>
      <c r="K8604" s="1" t="str">
        <f>IF($J8604="Yes",VLOOKUP($C8604,'ProvResponder deviceId'!$A$1:$C$20000,3,FALSE),"-")</f>
        <v>-</v>
      </c>
      <c r="L8604" s="1" t="str">
        <f t="shared" si="268"/>
        <v/>
      </c>
      <c r="M8604" s="1" t="str">
        <f t="shared" si="269"/>
        <v/>
      </c>
      <c r="N8604" s="1" t="str">
        <f>IF(ISBLANK($C8604),"",IF(ISNA(VLOOKUP($L8604,'result messages'!$H$3:$L$11,2,FALSE)),VLOOKUP($M8604,'result messages'!$H$3:$L$11,2,FALSE),VLOOKUP($L8604,'result messages'!$H$3:$L$11,2,FALSE)))</f>
        <v/>
      </c>
      <c r="O8604" s="1" t="str">
        <f>IF(ISBLANK($C8604),"",IF(ISNA(VLOOKUP($L8604,'result messages'!$H$3:$L$11,3,FALSE)),VLOOKUP($M8604,'result messages'!$H$3:$L$11,3,FALSE),VLOOKUP($L8604,'result messages'!$H$3:$L$11,3,FALSE)))</f>
        <v/>
      </c>
      <c r="P8604" s="1" t="str">
        <f>IF(ISBLANK($C8604),"",IF(ISNA(VLOOKUP($L8604,'result messages'!$H$3:$L$11,4,FALSE)),VLOOKUP($M8604,'result messages'!$H$3:$L$11,4,FALSE),VLOOKUP($L8604,'result messages'!$H$3:$L$11,4,FALSE)))</f>
        <v/>
      </c>
      <c r="Q8604" s="1" t="str">
        <f>IF(ISBLANK($C8604),"",IF(ISNA(VLOOKUP($L8604,'result messages'!$H$3:$L$11,5,FALSE)),VLOOKUP($M8604,'result messages'!$H$3:$L$11,5,FALSE),VLOOKUP($L8604,'result messages'!$H$3:$L$11,5,FALSE)))</f>
        <v/>
      </c>
    </row>
    <row r="8605" spans="1:17">
      <c r="A8605" s="1">
        <v>8602</v>
      </c>
      <c r="B8605" s="1"/>
      <c r="C8605" s="1"/>
      <c r="D8605" s="1"/>
      <c r="E8605" s="6"/>
      <c r="F8605" s="1"/>
      <c r="G8605" s="1" t="str">
        <f>IF(ISNA(VLOOKUP($C8605,'DTEN TCAP Linkage deviceId'!$A$1:$A$20000,1,FALSE)),"No","Yes")</f>
        <v>No</v>
      </c>
      <c r="H8605" s="1" t="str">
        <f>IF(ISNA(VLOOKUP($C8605,'Provisioning Requester'!$F$3:$H$20000,2,FALSE)),"No","Yes")</f>
        <v>No</v>
      </c>
      <c r="I8605" s="1" t="str">
        <f>IF($H8605="Yes",VLOOKUP($C8605,'Provisioning Requester'!$F$3:$H$20000,3,FALSE),"-")</f>
        <v>-</v>
      </c>
      <c r="J8605" s="1" t="str">
        <f>IF(OR(D8605="SVCP", E8605="TRUE"), "No", IF(ISNA(VLOOKUP($C8605,'ProvResponder deviceId'!$A$1:$A$20000,1,FALSE)),"No","Yes"))</f>
        <v>No</v>
      </c>
      <c r="K8605" s="1" t="str">
        <f>IF($J8605="Yes",VLOOKUP($C8605,'ProvResponder deviceId'!$A$1:$C$20000,3,FALSE),"-")</f>
        <v>-</v>
      </c>
      <c r="L8605" s="1" t="str">
        <f t="shared" si="268"/>
        <v/>
      </c>
      <c r="M8605" s="1" t="str">
        <f t="shared" si="269"/>
        <v/>
      </c>
      <c r="N8605" s="1" t="str">
        <f>IF(ISBLANK($C8605),"",IF(ISNA(VLOOKUP($L8605,'result messages'!$H$3:$L$11,2,FALSE)),VLOOKUP($M8605,'result messages'!$H$3:$L$11,2,FALSE),VLOOKUP($L8605,'result messages'!$H$3:$L$11,2,FALSE)))</f>
        <v/>
      </c>
      <c r="O8605" s="1" t="str">
        <f>IF(ISBLANK($C8605),"",IF(ISNA(VLOOKUP($L8605,'result messages'!$H$3:$L$11,3,FALSE)),VLOOKUP($M8605,'result messages'!$H$3:$L$11,3,FALSE),VLOOKUP($L8605,'result messages'!$H$3:$L$11,3,FALSE)))</f>
        <v/>
      </c>
      <c r="P8605" s="1" t="str">
        <f>IF(ISBLANK($C8605),"",IF(ISNA(VLOOKUP($L8605,'result messages'!$H$3:$L$11,4,FALSE)),VLOOKUP($M8605,'result messages'!$H$3:$L$11,4,FALSE),VLOOKUP($L8605,'result messages'!$H$3:$L$11,4,FALSE)))</f>
        <v/>
      </c>
      <c r="Q8605" s="1" t="str">
        <f>IF(ISBLANK($C8605),"",IF(ISNA(VLOOKUP($L8605,'result messages'!$H$3:$L$11,5,FALSE)),VLOOKUP($M8605,'result messages'!$H$3:$L$11,5,FALSE),VLOOKUP($L8605,'result messages'!$H$3:$L$11,5,FALSE)))</f>
        <v/>
      </c>
    </row>
    <row r="8606" spans="1:17">
      <c r="A8606" s="1">
        <v>8603</v>
      </c>
      <c r="B8606" s="1"/>
      <c r="C8606" s="1"/>
      <c r="D8606" s="1"/>
      <c r="E8606" s="6"/>
      <c r="F8606" s="1"/>
      <c r="G8606" s="1" t="str">
        <f>IF(ISNA(VLOOKUP($C8606,'DTEN TCAP Linkage deviceId'!$A$1:$A$20000,1,FALSE)),"No","Yes")</f>
        <v>No</v>
      </c>
      <c r="H8606" s="1" t="str">
        <f>IF(ISNA(VLOOKUP($C8606,'Provisioning Requester'!$F$3:$H$20000,2,FALSE)),"No","Yes")</f>
        <v>No</v>
      </c>
      <c r="I8606" s="1" t="str">
        <f>IF($H8606="Yes",VLOOKUP($C8606,'Provisioning Requester'!$F$3:$H$20000,3,FALSE),"-")</f>
        <v>-</v>
      </c>
      <c r="J8606" s="1" t="str">
        <f>IF(OR(D8606="SVCP", E8606="TRUE"), "No", IF(ISNA(VLOOKUP($C8606,'ProvResponder deviceId'!$A$1:$A$20000,1,FALSE)),"No","Yes"))</f>
        <v>No</v>
      </c>
      <c r="K8606" s="1" t="str">
        <f>IF($J8606="Yes",VLOOKUP($C8606,'ProvResponder deviceId'!$A$1:$C$20000,3,FALSE),"-")</f>
        <v>-</v>
      </c>
      <c r="L8606" s="1" t="str">
        <f t="shared" si="268"/>
        <v/>
      </c>
      <c r="M8606" s="1" t="str">
        <f t="shared" si="269"/>
        <v/>
      </c>
      <c r="N8606" s="1" t="str">
        <f>IF(ISBLANK($C8606),"",IF(ISNA(VLOOKUP($L8606,'result messages'!$H$3:$L$11,2,FALSE)),VLOOKUP($M8606,'result messages'!$H$3:$L$11,2,FALSE),VLOOKUP($L8606,'result messages'!$H$3:$L$11,2,FALSE)))</f>
        <v/>
      </c>
      <c r="O8606" s="1" t="str">
        <f>IF(ISBLANK($C8606),"",IF(ISNA(VLOOKUP($L8606,'result messages'!$H$3:$L$11,3,FALSE)),VLOOKUP($M8606,'result messages'!$H$3:$L$11,3,FALSE),VLOOKUP($L8606,'result messages'!$H$3:$L$11,3,FALSE)))</f>
        <v/>
      </c>
      <c r="P8606" s="1" t="str">
        <f>IF(ISBLANK($C8606),"",IF(ISNA(VLOOKUP($L8606,'result messages'!$H$3:$L$11,4,FALSE)),VLOOKUP($M8606,'result messages'!$H$3:$L$11,4,FALSE),VLOOKUP($L8606,'result messages'!$H$3:$L$11,4,FALSE)))</f>
        <v/>
      </c>
      <c r="Q8606" s="1" t="str">
        <f>IF(ISBLANK($C8606),"",IF(ISNA(VLOOKUP($L8606,'result messages'!$H$3:$L$11,5,FALSE)),VLOOKUP($M8606,'result messages'!$H$3:$L$11,5,FALSE),VLOOKUP($L8606,'result messages'!$H$3:$L$11,5,FALSE)))</f>
        <v/>
      </c>
    </row>
    <row r="8607" spans="1:17">
      <c r="A8607" s="1">
        <v>8604</v>
      </c>
      <c r="B8607" s="1"/>
      <c r="C8607" s="1"/>
      <c r="D8607" s="1"/>
      <c r="E8607" s="6"/>
      <c r="F8607" s="1"/>
      <c r="G8607" s="1" t="str">
        <f>IF(ISNA(VLOOKUP($C8607,'DTEN TCAP Linkage deviceId'!$A$1:$A$20000,1,FALSE)),"No","Yes")</f>
        <v>No</v>
      </c>
      <c r="H8607" s="1" t="str">
        <f>IF(ISNA(VLOOKUP($C8607,'Provisioning Requester'!$F$3:$H$20000,2,FALSE)),"No","Yes")</f>
        <v>No</v>
      </c>
      <c r="I8607" s="1" t="str">
        <f>IF($H8607="Yes",VLOOKUP($C8607,'Provisioning Requester'!$F$3:$H$20000,3,FALSE),"-")</f>
        <v>-</v>
      </c>
      <c r="J8607" s="1" t="str">
        <f>IF(OR(D8607="SVCP", E8607="TRUE"), "No", IF(ISNA(VLOOKUP($C8607,'ProvResponder deviceId'!$A$1:$A$20000,1,FALSE)),"No","Yes"))</f>
        <v>No</v>
      </c>
      <c r="K8607" s="1" t="str">
        <f>IF($J8607="Yes",VLOOKUP($C8607,'ProvResponder deviceId'!$A$1:$C$20000,3,FALSE),"-")</f>
        <v>-</v>
      </c>
      <c r="L8607" s="1" t="str">
        <f t="shared" si="268"/>
        <v/>
      </c>
      <c r="M8607" s="1" t="str">
        <f t="shared" si="269"/>
        <v/>
      </c>
      <c r="N8607" s="1" t="str">
        <f>IF(ISBLANK($C8607),"",IF(ISNA(VLOOKUP($L8607,'result messages'!$H$3:$L$11,2,FALSE)),VLOOKUP($M8607,'result messages'!$H$3:$L$11,2,FALSE),VLOOKUP($L8607,'result messages'!$H$3:$L$11,2,FALSE)))</f>
        <v/>
      </c>
      <c r="O8607" s="1" t="str">
        <f>IF(ISBLANK($C8607),"",IF(ISNA(VLOOKUP($L8607,'result messages'!$H$3:$L$11,3,FALSE)),VLOOKUP($M8607,'result messages'!$H$3:$L$11,3,FALSE),VLOOKUP($L8607,'result messages'!$H$3:$L$11,3,FALSE)))</f>
        <v/>
      </c>
      <c r="P8607" s="1" t="str">
        <f>IF(ISBLANK($C8607),"",IF(ISNA(VLOOKUP($L8607,'result messages'!$H$3:$L$11,4,FALSE)),VLOOKUP($M8607,'result messages'!$H$3:$L$11,4,FALSE),VLOOKUP($L8607,'result messages'!$H$3:$L$11,4,FALSE)))</f>
        <v/>
      </c>
      <c r="Q8607" s="1" t="str">
        <f>IF(ISBLANK($C8607),"",IF(ISNA(VLOOKUP($L8607,'result messages'!$H$3:$L$11,5,FALSE)),VLOOKUP($M8607,'result messages'!$H$3:$L$11,5,FALSE),VLOOKUP($L8607,'result messages'!$H$3:$L$11,5,FALSE)))</f>
        <v/>
      </c>
    </row>
    <row r="8608" spans="1:17">
      <c r="A8608" s="1">
        <v>8605</v>
      </c>
      <c r="B8608" s="1"/>
      <c r="C8608" s="1"/>
      <c r="D8608" s="1"/>
      <c r="E8608" s="6"/>
      <c r="F8608" s="1"/>
      <c r="G8608" s="1" t="str">
        <f>IF(ISNA(VLOOKUP($C8608,'DTEN TCAP Linkage deviceId'!$A$1:$A$20000,1,FALSE)),"No","Yes")</f>
        <v>No</v>
      </c>
      <c r="H8608" s="1" t="str">
        <f>IF(ISNA(VLOOKUP($C8608,'Provisioning Requester'!$F$3:$H$20000,2,FALSE)),"No","Yes")</f>
        <v>No</v>
      </c>
      <c r="I8608" s="1" t="str">
        <f>IF($H8608="Yes",VLOOKUP($C8608,'Provisioning Requester'!$F$3:$H$20000,3,FALSE),"-")</f>
        <v>-</v>
      </c>
      <c r="J8608" s="1" t="str">
        <f>IF(OR(D8608="SVCP", E8608="TRUE"), "No", IF(ISNA(VLOOKUP($C8608,'ProvResponder deviceId'!$A$1:$A$20000,1,FALSE)),"No","Yes"))</f>
        <v>No</v>
      </c>
      <c r="K8608" s="1" t="str">
        <f>IF($J8608="Yes",VLOOKUP($C8608,'ProvResponder deviceId'!$A$1:$C$20000,3,FALSE),"-")</f>
        <v>-</v>
      </c>
      <c r="L8608" s="1" t="str">
        <f t="shared" si="268"/>
        <v/>
      </c>
      <c r="M8608" s="1" t="str">
        <f t="shared" si="269"/>
        <v/>
      </c>
      <c r="N8608" s="1" t="str">
        <f>IF(ISBLANK($C8608),"",IF(ISNA(VLOOKUP($L8608,'result messages'!$H$3:$L$11,2,FALSE)),VLOOKUP($M8608,'result messages'!$H$3:$L$11,2,FALSE),VLOOKUP($L8608,'result messages'!$H$3:$L$11,2,FALSE)))</f>
        <v/>
      </c>
      <c r="O8608" s="1" t="str">
        <f>IF(ISBLANK($C8608),"",IF(ISNA(VLOOKUP($L8608,'result messages'!$H$3:$L$11,3,FALSE)),VLOOKUP($M8608,'result messages'!$H$3:$L$11,3,FALSE),VLOOKUP($L8608,'result messages'!$H$3:$L$11,3,FALSE)))</f>
        <v/>
      </c>
      <c r="P8608" s="1" t="str">
        <f>IF(ISBLANK($C8608),"",IF(ISNA(VLOOKUP($L8608,'result messages'!$H$3:$L$11,4,FALSE)),VLOOKUP($M8608,'result messages'!$H$3:$L$11,4,FALSE),VLOOKUP($L8608,'result messages'!$H$3:$L$11,4,FALSE)))</f>
        <v/>
      </c>
      <c r="Q8608" s="1" t="str">
        <f>IF(ISBLANK($C8608),"",IF(ISNA(VLOOKUP($L8608,'result messages'!$H$3:$L$11,5,FALSE)),VLOOKUP($M8608,'result messages'!$H$3:$L$11,5,FALSE),VLOOKUP($L8608,'result messages'!$H$3:$L$11,5,FALSE)))</f>
        <v/>
      </c>
    </row>
    <row r="8609" spans="1:17">
      <c r="A8609" s="1">
        <v>8606</v>
      </c>
      <c r="B8609" s="1"/>
      <c r="C8609" s="1"/>
      <c r="D8609" s="1"/>
      <c r="E8609" s="6"/>
      <c r="F8609" s="1"/>
      <c r="G8609" s="1" t="str">
        <f>IF(ISNA(VLOOKUP($C8609,'DTEN TCAP Linkage deviceId'!$A$1:$A$20000,1,FALSE)),"No","Yes")</f>
        <v>No</v>
      </c>
      <c r="H8609" s="1" t="str">
        <f>IF(ISNA(VLOOKUP($C8609,'Provisioning Requester'!$F$3:$H$20000,2,FALSE)),"No","Yes")</f>
        <v>No</v>
      </c>
      <c r="I8609" s="1" t="str">
        <f>IF($H8609="Yes",VLOOKUP($C8609,'Provisioning Requester'!$F$3:$H$20000,3,FALSE),"-")</f>
        <v>-</v>
      </c>
      <c r="J8609" s="1" t="str">
        <f>IF(OR(D8609="SVCP", E8609="TRUE"), "No", IF(ISNA(VLOOKUP($C8609,'ProvResponder deviceId'!$A$1:$A$20000,1,FALSE)),"No","Yes"))</f>
        <v>No</v>
      </c>
      <c r="K8609" s="1" t="str">
        <f>IF($J8609="Yes",VLOOKUP($C8609,'ProvResponder deviceId'!$A$1:$C$20000,3,FALSE),"-")</f>
        <v>-</v>
      </c>
      <c r="L8609" s="1" t="str">
        <f t="shared" si="268"/>
        <v/>
      </c>
      <c r="M8609" s="1" t="str">
        <f t="shared" si="269"/>
        <v/>
      </c>
      <c r="N8609" s="1" t="str">
        <f>IF(ISBLANK($C8609),"",IF(ISNA(VLOOKUP($L8609,'result messages'!$H$3:$L$11,2,FALSE)),VLOOKUP($M8609,'result messages'!$H$3:$L$11,2,FALSE),VLOOKUP($L8609,'result messages'!$H$3:$L$11,2,FALSE)))</f>
        <v/>
      </c>
      <c r="O8609" s="1" t="str">
        <f>IF(ISBLANK($C8609),"",IF(ISNA(VLOOKUP($L8609,'result messages'!$H$3:$L$11,3,FALSE)),VLOOKUP($M8609,'result messages'!$H$3:$L$11,3,FALSE),VLOOKUP($L8609,'result messages'!$H$3:$L$11,3,FALSE)))</f>
        <v/>
      </c>
      <c r="P8609" s="1" t="str">
        <f>IF(ISBLANK($C8609),"",IF(ISNA(VLOOKUP($L8609,'result messages'!$H$3:$L$11,4,FALSE)),VLOOKUP($M8609,'result messages'!$H$3:$L$11,4,FALSE),VLOOKUP($L8609,'result messages'!$H$3:$L$11,4,FALSE)))</f>
        <v/>
      </c>
      <c r="Q8609" s="1" t="str">
        <f>IF(ISBLANK($C8609),"",IF(ISNA(VLOOKUP($L8609,'result messages'!$H$3:$L$11,5,FALSE)),VLOOKUP($M8609,'result messages'!$H$3:$L$11,5,FALSE),VLOOKUP($L8609,'result messages'!$H$3:$L$11,5,FALSE)))</f>
        <v/>
      </c>
    </row>
    <row r="8610" spans="1:17">
      <c r="A8610" s="1">
        <v>8607</v>
      </c>
      <c r="B8610" s="1"/>
      <c r="C8610" s="1"/>
      <c r="D8610" s="1"/>
      <c r="E8610" s="6"/>
      <c r="F8610" s="1"/>
      <c r="G8610" s="1" t="str">
        <f>IF(ISNA(VLOOKUP($C8610,'DTEN TCAP Linkage deviceId'!$A$1:$A$20000,1,FALSE)),"No","Yes")</f>
        <v>No</v>
      </c>
      <c r="H8610" s="1" t="str">
        <f>IF(ISNA(VLOOKUP($C8610,'Provisioning Requester'!$F$3:$H$20000,2,FALSE)),"No","Yes")</f>
        <v>No</v>
      </c>
      <c r="I8610" s="1" t="str">
        <f>IF($H8610="Yes",VLOOKUP($C8610,'Provisioning Requester'!$F$3:$H$20000,3,FALSE),"-")</f>
        <v>-</v>
      </c>
      <c r="J8610" s="1" t="str">
        <f>IF(OR(D8610="SVCP", E8610="TRUE"), "No", IF(ISNA(VLOOKUP($C8610,'ProvResponder deviceId'!$A$1:$A$20000,1,FALSE)),"No","Yes"))</f>
        <v>No</v>
      </c>
      <c r="K8610" s="1" t="str">
        <f>IF($J8610="Yes",VLOOKUP($C8610,'ProvResponder deviceId'!$A$1:$C$20000,3,FALSE),"-")</f>
        <v>-</v>
      </c>
      <c r="L8610" s="1" t="str">
        <f t="shared" si="268"/>
        <v/>
      </c>
      <c r="M8610" s="1" t="str">
        <f t="shared" si="269"/>
        <v/>
      </c>
      <c r="N8610" s="1" t="str">
        <f>IF(ISBLANK($C8610),"",IF(ISNA(VLOOKUP($L8610,'result messages'!$H$3:$L$11,2,FALSE)),VLOOKUP($M8610,'result messages'!$H$3:$L$11,2,FALSE),VLOOKUP($L8610,'result messages'!$H$3:$L$11,2,FALSE)))</f>
        <v/>
      </c>
      <c r="O8610" s="1" t="str">
        <f>IF(ISBLANK($C8610),"",IF(ISNA(VLOOKUP($L8610,'result messages'!$H$3:$L$11,3,FALSE)),VLOOKUP($M8610,'result messages'!$H$3:$L$11,3,FALSE),VLOOKUP($L8610,'result messages'!$H$3:$L$11,3,FALSE)))</f>
        <v/>
      </c>
      <c r="P8610" s="1" t="str">
        <f>IF(ISBLANK($C8610),"",IF(ISNA(VLOOKUP($L8610,'result messages'!$H$3:$L$11,4,FALSE)),VLOOKUP($M8610,'result messages'!$H$3:$L$11,4,FALSE),VLOOKUP($L8610,'result messages'!$H$3:$L$11,4,FALSE)))</f>
        <v/>
      </c>
      <c r="Q8610" s="1" t="str">
        <f>IF(ISBLANK($C8610),"",IF(ISNA(VLOOKUP($L8610,'result messages'!$H$3:$L$11,5,FALSE)),VLOOKUP($M8610,'result messages'!$H$3:$L$11,5,FALSE),VLOOKUP($L8610,'result messages'!$H$3:$L$11,5,FALSE)))</f>
        <v/>
      </c>
    </row>
    <row r="8611" spans="1:17">
      <c r="A8611" s="1">
        <v>8608</v>
      </c>
      <c r="B8611" s="1"/>
      <c r="C8611" s="1"/>
      <c r="D8611" s="1"/>
      <c r="E8611" s="6"/>
      <c r="F8611" s="1"/>
      <c r="G8611" s="1" t="str">
        <f>IF(ISNA(VLOOKUP($C8611,'DTEN TCAP Linkage deviceId'!$A$1:$A$20000,1,FALSE)),"No","Yes")</f>
        <v>No</v>
      </c>
      <c r="H8611" s="1" t="str">
        <f>IF(ISNA(VLOOKUP($C8611,'Provisioning Requester'!$F$3:$H$20000,2,FALSE)),"No","Yes")</f>
        <v>No</v>
      </c>
      <c r="I8611" s="1" t="str">
        <f>IF($H8611="Yes",VLOOKUP($C8611,'Provisioning Requester'!$F$3:$H$20000,3,FALSE),"-")</f>
        <v>-</v>
      </c>
      <c r="J8611" s="1" t="str">
        <f>IF(OR(D8611="SVCP", E8611="TRUE"), "No", IF(ISNA(VLOOKUP($C8611,'ProvResponder deviceId'!$A$1:$A$20000,1,FALSE)),"No","Yes"))</f>
        <v>No</v>
      </c>
      <c r="K8611" s="1" t="str">
        <f>IF($J8611="Yes",VLOOKUP($C8611,'ProvResponder deviceId'!$A$1:$C$20000,3,FALSE),"-")</f>
        <v>-</v>
      </c>
      <c r="L8611" s="1" t="str">
        <f t="shared" si="268"/>
        <v/>
      </c>
      <c r="M8611" s="1" t="str">
        <f t="shared" si="269"/>
        <v/>
      </c>
      <c r="N8611" s="1" t="str">
        <f>IF(ISBLANK($C8611),"",IF(ISNA(VLOOKUP($L8611,'result messages'!$H$3:$L$11,2,FALSE)),VLOOKUP($M8611,'result messages'!$H$3:$L$11,2,FALSE),VLOOKUP($L8611,'result messages'!$H$3:$L$11,2,FALSE)))</f>
        <v/>
      </c>
      <c r="O8611" s="1" t="str">
        <f>IF(ISBLANK($C8611),"",IF(ISNA(VLOOKUP($L8611,'result messages'!$H$3:$L$11,3,FALSE)),VLOOKUP($M8611,'result messages'!$H$3:$L$11,3,FALSE),VLOOKUP($L8611,'result messages'!$H$3:$L$11,3,FALSE)))</f>
        <v/>
      </c>
      <c r="P8611" s="1" t="str">
        <f>IF(ISBLANK($C8611),"",IF(ISNA(VLOOKUP($L8611,'result messages'!$H$3:$L$11,4,FALSE)),VLOOKUP($M8611,'result messages'!$H$3:$L$11,4,FALSE),VLOOKUP($L8611,'result messages'!$H$3:$L$11,4,FALSE)))</f>
        <v/>
      </c>
      <c r="Q8611" s="1" t="str">
        <f>IF(ISBLANK($C8611),"",IF(ISNA(VLOOKUP($L8611,'result messages'!$H$3:$L$11,5,FALSE)),VLOOKUP($M8611,'result messages'!$H$3:$L$11,5,FALSE),VLOOKUP($L8611,'result messages'!$H$3:$L$11,5,FALSE)))</f>
        <v/>
      </c>
    </row>
    <row r="8612" spans="1:17">
      <c r="A8612" s="1">
        <v>8609</v>
      </c>
      <c r="B8612" s="1"/>
      <c r="C8612" s="1"/>
      <c r="D8612" s="1"/>
      <c r="E8612" s="6"/>
      <c r="F8612" s="1"/>
      <c r="G8612" s="1" t="str">
        <f>IF(ISNA(VLOOKUP($C8612,'DTEN TCAP Linkage deviceId'!$A$1:$A$20000,1,FALSE)),"No","Yes")</f>
        <v>No</v>
      </c>
      <c r="H8612" s="1" t="str">
        <f>IF(ISNA(VLOOKUP($C8612,'Provisioning Requester'!$F$3:$H$20000,2,FALSE)),"No","Yes")</f>
        <v>No</v>
      </c>
      <c r="I8612" s="1" t="str">
        <f>IF($H8612="Yes",VLOOKUP($C8612,'Provisioning Requester'!$F$3:$H$20000,3,FALSE),"-")</f>
        <v>-</v>
      </c>
      <c r="J8612" s="1" t="str">
        <f>IF(OR(D8612="SVCP", E8612="TRUE"), "No", IF(ISNA(VLOOKUP($C8612,'ProvResponder deviceId'!$A$1:$A$20000,1,FALSE)),"No","Yes"))</f>
        <v>No</v>
      </c>
      <c r="K8612" s="1" t="str">
        <f>IF($J8612="Yes",VLOOKUP($C8612,'ProvResponder deviceId'!$A$1:$C$20000,3,FALSE),"-")</f>
        <v>-</v>
      </c>
      <c r="L8612" s="1" t="str">
        <f t="shared" si="268"/>
        <v/>
      </c>
      <c r="M8612" s="1" t="str">
        <f t="shared" si="269"/>
        <v/>
      </c>
      <c r="N8612" s="1" t="str">
        <f>IF(ISBLANK($C8612),"",IF(ISNA(VLOOKUP($L8612,'result messages'!$H$3:$L$11,2,FALSE)),VLOOKUP($M8612,'result messages'!$H$3:$L$11,2,FALSE),VLOOKUP($L8612,'result messages'!$H$3:$L$11,2,FALSE)))</f>
        <v/>
      </c>
      <c r="O8612" s="1" t="str">
        <f>IF(ISBLANK($C8612),"",IF(ISNA(VLOOKUP($L8612,'result messages'!$H$3:$L$11,3,FALSE)),VLOOKUP($M8612,'result messages'!$H$3:$L$11,3,FALSE),VLOOKUP($L8612,'result messages'!$H$3:$L$11,3,FALSE)))</f>
        <v/>
      </c>
      <c r="P8612" s="1" t="str">
        <f>IF(ISBLANK($C8612),"",IF(ISNA(VLOOKUP($L8612,'result messages'!$H$3:$L$11,4,FALSE)),VLOOKUP($M8612,'result messages'!$H$3:$L$11,4,FALSE),VLOOKUP($L8612,'result messages'!$H$3:$L$11,4,FALSE)))</f>
        <v/>
      </c>
      <c r="Q8612" s="1" t="str">
        <f>IF(ISBLANK($C8612),"",IF(ISNA(VLOOKUP($L8612,'result messages'!$H$3:$L$11,5,FALSE)),VLOOKUP($M8612,'result messages'!$H$3:$L$11,5,FALSE),VLOOKUP($L8612,'result messages'!$H$3:$L$11,5,FALSE)))</f>
        <v/>
      </c>
    </row>
    <row r="8613" spans="1:17">
      <c r="A8613" s="1">
        <v>8610</v>
      </c>
      <c r="B8613" s="1"/>
      <c r="C8613" s="1"/>
      <c r="D8613" s="1"/>
      <c r="E8613" s="6"/>
      <c r="F8613" s="1"/>
      <c r="G8613" s="1" t="str">
        <f>IF(ISNA(VLOOKUP($C8613,'DTEN TCAP Linkage deviceId'!$A$1:$A$20000,1,FALSE)),"No","Yes")</f>
        <v>No</v>
      </c>
      <c r="H8613" s="1" t="str">
        <f>IF(ISNA(VLOOKUP($C8613,'Provisioning Requester'!$F$3:$H$20000,2,FALSE)),"No","Yes")</f>
        <v>No</v>
      </c>
      <c r="I8613" s="1" t="str">
        <f>IF($H8613="Yes",VLOOKUP($C8613,'Provisioning Requester'!$F$3:$H$20000,3,FALSE),"-")</f>
        <v>-</v>
      </c>
      <c r="J8613" s="1" t="str">
        <f>IF(OR(D8613="SVCP", E8613="TRUE"), "No", IF(ISNA(VLOOKUP($C8613,'ProvResponder deviceId'!$A$1:$A$20000,1,FALSE)),"No","Yes"))</f>
        <v>No</v>
      </c>
      <c r="K8613" s="1" t="str">
        <f>IF($J8613="Yes",VLOOKUP($C8613,'ProvResponder deviceId'!$A$1:$C$20000,3,FALSE),"-")</f>
        <v>-</v>
      </c>
      <c r="L8613" s="1" t="str">
        <f t="shared" si="268"/>
        <v/>
      </c>
      <c r="M8613" s="1" t="str">
        <f t="shared" si="269"/>
        <v/>
      </c>
      <c r="N8613" s="1" t="str">
        <f>IF(ISBLANK($C8613),"",IF(ISNA(VLOOKUP($L8613,'result messages'!$H$3:$L$11,2,FALSE)),VLOOKUP($M8613,'result messages'!$H$3:$L$11,2,FALSE),VLOOKUP($L8613,'result messages'!$H$3:$L$11,2,FALSE)))</f>
        <v/>
      </c>
      <c r="O8613" s="1" t="str">
        <f>IF(ISBLANK($C8613),"",IF(ISNA(VLOOKUP($L8613,'result messages'!$H$3:$L$11,3,FALSE)),VLOOKUP($M8613,'result messages'!$H$3:$L$11,3,FALSE),VLOOKUP($L8613,'result messages'!$H$3:$L$11,3,FALSE)))</f>
        <v/>
      </c>
      <c r="P8613" s="1" t="str">
        <f>IF(ISBLANK($C8613),"",IF(ISNA(VLOOKUP($L8613,'result messages'!$H$3:$L$11,4,FALSE)),VLOOKUP($M8613,'result messages'!$H$3:$L$11,4,FALSE),VLOOKUP($L8613,'result messages'!$H$3:$L$11,4,FALSE)))</f>
        <v/>
      </c>
      <c r="Q8613" s="1" t="str">
        <f>IF(ISBLANK($C8613),"",IF(ISNA(VLOOKUP($L8613,'result messages'!$H$3:$L$11,5,FALSE)),VLOOKUP($M8613,'result messages'!$H$3:$L$11,5,FALSE),VLOOKUP($L8613,'result messages'!$H$3:$L$11,5,FALSE)))</f>
        <v/>
      </c>
    </row>
    <row r="8614" spans="1:17">
      <c r="A8614" s="1">
        <v>8611</v>
      </c>
      <c r="B8614" s="1"/>
      <c r="C8614" s="1"/>
      <c r="D8614" s="1"/>
      <c r="E8614" s="6"/>
      <c r="F8614" s="1"/>
      <c r="G8614" s="1" t="str">
        <f>IF(ISNA(VLOOKUP($C8614,'DTEN TCAP Linkage deviceId'!$A$1:$A$20000,1,FALSE)),"No","Yes")</f>
        <v>No</v>
      </c>
      <c r="H8614" s="1" t="str">
        <f>IF(ISNA(VLOOKUP($C8614,'Provisioning Requester'!$F$3:$H$20000,2,FALSE)),"No","Yes")</f>
        <v>No</v>
      </c>
      <c r="I8614" s="1" t="str">
        <f>IF($H8614="Yes",VLOOKUP($C8614,'Provisioning Requester'!$F$3:$H$20000,3,FALSE),"-")</f>
        <v>-</v>
      </c>
      <c r="J8614" s="1" t="str">
        <f>IF(OR(D8614="SVCP", E8614="TRUE"), "No", IF(ISNA(VLOOKUP($C8614,'ProvResponder deviceId'!$A$1:$A$20000,1,FALSE)),"No","Yes"))</f>
        <v>No</v>
      </c>
      <c r="K8614" s="1" t="str">
        <f>IF($J8614="Yes",VLOOKUP($C8614,'ProvResponder deviceId'!$A$1:$C$20000,3,FALSE),"-")</f>
        <v>-</v>
      </c>
      <c r="L8614" s="1" t="str">
        <f t="shared" si="268"/>
        <v/>
      </c>
      <c r="M8614" s="1" t="str">
        <f t="shared" si="269"/>
        <v/>
      </c>
      <c r="N8614" s="1" t="str">
        <f>IF(ISBLANK($C8614),"",IF(ISNA(VLOOKUP($L8614,'result messages'!$H$3:$L$11,2,FALSE)),VLOOKUP($M8614,'result messages'!$H$3:$L$11,2,FALSE),VLOOKUP($L8614,'result messages'!$H$3:$L$11,2,FALSE)))</f>
        <v/>
      </c>
      <c r="O8614" s="1" t="str">
        <f>IF(ISBLANK($C8614),"",IF(ISNA(VLOOKUP($L8614,'result messages'!$H$3:$L$11,3,FALSE)),VLOOKUP($M8614,'result messages'!$H$3:$L$11,3,FALSE),VLOOKUP($L8614,'result messages'!$H$3:$L$11,3,FALSE)))</f>
        <v/>
      </c>
      <c r="P8614" s="1" t="str">
        <f>IF(ISBLANK($C8614),"",IF(ISNA(VLOOKUP($L8614,'result messages'!$H$3:$L$11,4,FALSE)),VLOOKUP($M8614,'result messages'!$H$3:$L$11,4,FALSE),VLOOKUP($L8614,'result messages'!$H$3:$L$11,4,FALSE)))</f>
        <v/>
      </c>
      <c r="Q8614" s="1" t="str">
        <f>IF(ISBLANK($C8614),"",IF(ISNA(VLOOKUP($L8614,'result messages'!$H$3:$L$11,5,FALSE)),VLOOKUP($M8614,'result messages'!$H$3:$L$11,5,FALSE),VLOOKUP($L8614,'result messages'!$H$3:$L$11,5,FALSE)))</f>
        <v/>
      </c>
    </row>
    <row r="8615" spans="1:17">
      <c r="A8615" s="1">
        <v>8612</v>
      </c>
      <c r="B8615" s="1"/>
      <c r="C8615" s="1"/>
      <c r="D8615" s="1"/>
      <c r="E8615" s="6"/>
      <c r="F8615" s="1"/>
      <c r="G8615" s="1" t="str">
        <f>IF(ISNA(VLOOKUP($C8615,'DTEN TCAP Linkage deviceId'!$A$1:$A$20000,1,FALSE)),"No","Yes")</f>
        <v>No</v>
      </c>
      <c r="H8615" s="1" t="str">
        <f>IF(ISNA(VLOOKUP($C8615,'Provisioning Requester'!$F$3:$H$20000,2,FALSE)),"No","Yes")</f>
        <v>No</v>
      </c>
      <c r="I8615" s="1" t="str">
        <f>IF($H8615="Yes",VLOOKUP($C8615,'Provisioning Requester'!$F$3:$H$20000,3,FALSE),"-")</f>
        <v>-</v>
      </c>
      <c r="J8615" s="1" t="str">
        <f>IF(OR(D8615="SVCP", E8615="TRUE"), "No", IF(ISNA(VLOOKUP($C8615,'ProvResponder deviceId'!$A$1:$A$20000,1,FALSE)),"No","Yes"))</f>
        <v>No</v>
      </c>
      <c r="K8615" s="1" t="str">
        <f>IF($J8615="Yes",VLOOKUP($C8615,'ProvResponder deviceId'!$A$1:$C$20000,3,FALSE),"-")</f>
        <v>-</v>
      </c>
      <c r="L8615" s="1" t="str">
        <f t="shared" si="268"/>
        <v/>
      </c>
      <c r="M8615" s="1" t="str">
        <f t="shared" si="269"/>
        <v/>
      </c>
      <c r="N8615" s="1" t="str">
        <f>IF(ISBLANK($C8615),"",IF(ISNA(VLOOKUP($L8615,'result messages'!$H$3:$L$11,2,FALSE)),VLOOKUP($M8615,'result messages'!$H$3:$L$11,2,FALSE),VLOOKUP($L8615,'result messages'!$H$3:$L$11,2,FALSE)))</f>
        <v/>
      </c>
      <c r="O8615" s="1" t="str">
        <f>IF(ISBLANK($C8615),"",IF(ISNA(VLOOKUP($L8615,'result messages'!$H$3:$L$11,3,FALSE)),VLOOKUP($M8615,'result messages'!$H$3:$L$11,3,FALSE),VLOOKUP($L8615,'result messages'!$H$3:$L$11,3,FALSE)))</f>
        <v/>
      </c>
      <c r="P8615" s="1" t="str">
        <f>IF(ISBLANK($C8615),"",IF(ISNA(VLOOKUP($L8615,'result messages'!$H$3:$L$11,4,FALSE)),VLOOKUP($M8615,'result messages'!$H$3:$L$11,4,FALSE),VLOOKUP($L8615,'result messages'!$H$3:$L$11,4,FALSE)))</f>
        <v/>
      </c>
      <c r="Q8615" s="1" t="str">
        <f>IF(ISBLANK($C8615),"",IF(ISNA(VLOOKUP($L8615,'result messages'!$H$3:$L$11,5,FALSE)),VLOOKUP($M8615,'result messages'!$H$3:$L$11,5,FALSE),VLOOKUP($L8615,'result messages'!$H$3:$L$11,5,FALSE)))</f>
        <v/>
      </c>
    </row>
    <row r="8616" spans="1:17">
      <c r="A8616" s="1">
        <v>8613</v>
      </c>
      <c r="B8616" s="1"/>
      <c r="C8616" s="1"/>
      <c r="D8616" s="1"/>
      <c r="E8616" s="6"/>
      <c r="F8616" s="1"/>
      <c r="G8616" s="1" t="str">
        <f>IF(ISNA(VLOOKUP($C8616,'DTEN TCAP Linkage deviceId'!$A$1:$A$20000,1,FALSE)),"No","Yes")</f>
        <v>No</v>
      </c>
      <c r="H8616" s="1" t="str">
        <f>IF(ISNA(VLOOKUP($C8616,'Provisioning Requester'!$F$3:$H$20000,2,FALSE)),"No","Yes")</f>
        <v>No</v>
      </c>
      <c r="I8616" s="1" t="str">
        <f>IF($H8616="Yes",VLOOKUP($C8616,'Provisioning Requester'!$F$3:$H$20000,3,FALSE),"-")</f>
        <v>-</v>
      </c>
      <c r="J8616" s="1" t="str">
        <f>IF(OR(D8616="SVCP", E8616="TRUE"), "No", IF(ISNA(VLOOKUP($C8616,'ProvResponder deviceId'!$A$1:$A$20000,1,FALSE)),"No","Yes"))</f>
        <v>No</v>
      </c>
      <c r="K8616" s="1" t="str">
        <f>IF($J8616="Yes",VLOOKUP($C8616,'ProvResponder deviceId'!$A$1:$C$20000,3,FALSE),"-")</f>
        <v>-</v>
      </c>
      <c r="L8616" s="1" t="str">
        <f t="shared" si="268"/>
        <v/>
      </c>
      <c r="M8616" s="1" t="str">
        <f t="shared" si="269"/>
        <v/>
      </c>
      <c r="N8616" s="1" t="str">
        <f>IF(ISBLANK($C8616),"",IF(ISNA(VLOOKUP($L8616,'result messages'!$H$3:$L$11,2,FALSE)),VLOOKUP($M8616,'result messages'!$H$3:$L$11,2,FALSE),VLOOKUP($L8616,'result messages'!$H$3:$L$11,2,FALSE)))</f>
        <v/>
      </c>
      <c r="O8616" s="1" t="str">
        <f>IF(ISBLANK($C8616),"",IF(ISNA(VLOOKUP($L8616,'result messages'!$H$3:$L$11,3,FALSE)),VLOOKUP($M8616,'result messages'!$H$3:$L$11,3,FALSE),VLOOKUP($L8616,'result messages'!$H$3:$L$11,3,FALSE)))</f>
        <v/>
      </c>
      <c r="P8616" s="1" t="str">
        <f>IF(ISBLANK($C8616),"",IF(ISNA(VLOOKUP($L8616,'result messages'!$H$3:$L$11,4,FALSE)),VLOOKUP($M8616,'result messages'!$H$3:$L$11,4,FALSE),VLOOKUP($L8616,'result messages'!$H$3:$L$11,4,FALSE)))</f>
        <v/>
      </c>
      <c r="Q8616" s="1" t="str">
        <f>IF(ISBLANK($C8616),"",IF(ISNA(VLOOKUP($L8616,'result messages'!$H$3:$L$11,5,FALSE)),VLOOKUP($M8616,'result messages'!$H$3:$L$11,5,FALSE),VLOOKUP($L8616,'result messages'!$H$3:$L$11,5,FALSE)))</f>
        <v/>
      </c>
    </row>
    <row r="8617" spans="1:17">
      <c r="A8617" s="1">
        <v>8614</v>
      </c>
      <c r="B8617" s="1"/>
      <c r="C8617" s="1"/>
      <c r="D8617" s="1"/>
      <c r="E8617" s="6"/>
      <c r="F8617" s="1"/>
      <c r="G8617" s="1" t="str">
        <f>IF(ISNA(VLOOKUP($C8617,'DTEN TCAP Linkage deviceId'!$A$1:$A$20000,1,FALSE)),"No","Yes")</f>
        <v>No</v>
      </c>
      <c r="H8617" s="1" t="str">
        <f>IF(ISNA(VLOOKUP($C8617,'Provisioning Requester'!$F$3:$H$20000,2,FALSE)),"No","Yes")</f>
        <v>No</v>
      </c>
      <c r="I8617" s="1" t="str">
        <f>IF($H8617="Yes",VLOOKUP($C8617,'Provisioning Requester'!$F$3:$H$20000,3,FALSE),"-")</f>
        <v>-</v>
      </c>
      <c r="J8617" s="1" t="str">
        <f>IF(OR(D8617="SVCP", E8617="TRUE"), "No", IF(ISNA(VLOOKUP($C8617,'ProvResponder deviceId'!$A$1:$A$20000,1,FALSE)),"No","Yes"))</f>
        <v>No</v>
      </c>
      <c r="K8617" s="1" t="str">
        <f>IF($J8617="Yes",VLOOKUP($C8617,'ProvResponder deviceId'!$A$1:$C$20000,3,FALSE),"-")</f>
        <v>-</v>
      </c>
      <c r="L8617" s="1" t="str">
        <f t="shared" si="268"/>
        <v/>
      </c>
      <c r="M8617" s="1" t="str">
        <f t="shared" si="269"/>
        <v/>
      </c>
      <c r="N8617" s="1" t="str">
        <f>IF(ISBLANK($C8617),"",IF(ISNA(VLOOKUP($L8617,'result messages'!$H$3:$L$11,2,FALSE)),VLOOKUP($M8617,'result messages'!$H$3:$L$11,2,FALSE),VLOOKUP($L8617,'result messages'!$H$3:$L$11,2,FALSE)))</f>
        <v/>
      </c>
      <c r="O8617" s="1" t="str">
        <f>IF(ISBLANK($C8617),"",IF(ISNA(VLOOKUP($L8617,'result messages'!$H$3:$L$11,3,FALSE)),VLOOKUP($M8617,'result messages'!$H$3:$L$11,3,FALSE),VLOOKUP($L8617,'result messages'!$H$3:$L$11,3,FALSE)))</f>
        <v/>
      </c>
      <c r="P8617" s="1" t="str">
        <f>IF(ISBLANK($C8617),"",IF(ISNA(VLOOKUP($L8617,'result messages'!$H$3:$L$11,4,FALSE)),VLOOKUP($M8617,'result messages'!$H$3:$L$11,4,FALSE),VLOOKUP($L8617,'result messages'!$H$3:$L$11,4,FALSE)))</f>
        <v/>
      </c>
      <c r="Q8617" s="1" t="str">
        <f>IF(ISBLANK($C8617),"",IF(ISNA(VLOOKUP($L8617,'result messages'!$H$3:$L$11,5,FALSE)),VLOOKUP($M8617,'result messages'!$H$3:$L$11,5,FALSE),VLOOKUP($L8617,'result messages'!$H$3:$L$11,5,FALSE)))</f>
        <v/>
      </c>
    </row>
    <row r="8618" spans="1:17">
      <c r="A8618" s="1">
        <v>8615</v>
      </c>
      <c r="B8618" s="1"/>
      <c r="C8618" s="1"/>
      <c r="D8618" s="1"/>
      <c r="E8618" s="6"/>
      <c r="F8618" s="1"/>
      <c r="G8618" s="1" t="str">
        <f>IF(ISNA(VLOOKUP($C8618,'DTEN TCAP Linkage deviceId'!$A$1:$A$20000,1,FALSE)),"No","Yes")</f>
        <v>No</v>
      </c>
      <c r="H8618" s="1" t="str">
        <f>IF(ISNA(VLOOKUP($C8618,'Provisioning Requester'!$F$3:$H$20000,2,FALSE)),"No","Yes")</f>
        <v>No</v>
      </c>
      <c r="I8618" s="1" t="str">
        <f>IF($H8618="Yes",VLOOKUP($C8618,'Provisioning Requester'!$F$3:$H$20000,3,FALSE),"-")</f>
        <v>-</v>
      </c>
      <c r="J8618" s="1" t="str">
        <f>IF(OR(D8618="SVCP", E8618="TRUE"), "No", IF(ISNA(VLOOKUP($C8618,'ProvResponder deviceId'!$A$1:$A$20000,1,FALSE)),"No","Yes"))</f>
        <v>No</v>
      </c>
      <c r="K8618" s="1" t="str">
        <f>IF($J8618="Yes",VLOOKUP($C8618,'ProvResponder deviceId'!$A$1:$C$20000,3,FALSE),"-")</f>
        <v>-</v>
      </c>
      <c r="L8618" s="1" t="str">
        <f t="shared" si="268"/>
        <v/>
      </c>
      <c r="M8618" s="1" t="str">
        <f t="shared" si="269"/>
        <v/>
      </c>
      <c r="N8618" s="1" t="str">
        <f>IF(ISBLANK($C8618),"",IF(ISNA(VLOOKUP($L8618,'result messages'!$H$3:$L$11,2,FALSE)),VLOOKUP($M8618,'result messages'!$H$3:$L$11,2,FALSE),VLOOKUP($L8618,'result messages'!$H$3:$L$11,2,FALSE)))</f>
        <v/>
      </c>
      <c r="O8618" s="1" t="str">
        <f>IF(ISBLANK($C8618),"",IF(ISNA(VLOOKUP($L8618,'result messages'!$H$3:$L$11,3,FALSE)),VLOOKUP($M8618,'result messages'!$H$3:$L$11,3,FALSE),VLOOKUP($L8618,'result messages'!$H$3:$L$11,3,FALSE)))</f>
        <v/>
      </c>
      <c r="P8618" s="1" t="str">
        <f>IF(ISBLANK($C8618),"",IF(ISNA(VLOOKUP($L8618,'result messages'!$H$3:$L$11,4,FALSE)),VLOOKUP($M8618,'result messages'!$H$3:$L$11,4,FALSE),VLOOKUP($L8618,'result messages'!$H$3:$L$11,4,FALSE)))</f>
        <v/>
      </c>
      <c r="Q8618" s="1" t="str">
        <f>IF(ISBLANK($C8618),"",IF(ISNA(VLOOKUP($L8618,'result messages'!$H$3:$L$11,5,FALSE)),VLOOKUP($M8618,'result messages'!$H$3:$L$11,5,FALSE),VLOOKUP($L8618,'result messages'!$H$3:$L$11,5,FALSE)))</f>
        <v/>
      </c>
    </row>
    <row r="8619" spans="1:17">
      <c r="A8619" s="1">
        <v>8616</v>
      </c>
      <c r="B8619" s="1"/>
      <c r="C8619" s="1"/>
      <c r="D8619" s="1"/>
      <c r="E8619" s="6"/>
      <c r="F8619" s="1"/>
      <c r="G8619" s="1" t="str">
        <f>IF(ISNA(VLOOKUP($C8619,'DTEN TCAP Linkage deviceId'!$A$1:$A$20000,1,FALSE)),"No","Yes")</f>
        <v>No</v>
      </c>
      <c r="H8619" s="1" t="str">
        <f>IF(ISNA(VLOOKUP($C8619,'Provisioning Requester'!$F$3:$H$20000,2,FALSE)),"No","Yes")</f>
        <v>No</v>
      </c>
      <c r="I8619" s="1" t="str">
        <f>IF($H8619="Yes",VLOOKUP($C8619,'Provisioning Requester'!$F$3:$H$20000,3,FALSE),"-")</f>
        <v>-</v>
      </c>
      <c r="J8619" s="1" t="str">
        <f>IF(OR(D8619="SVCP", E8619="TRUE"), "No", IF(ISNA(VLOOKUP($C8619,'ProvResponder deviceId'!$A$1:$A$20000,1,FALSE)),"No","Yes"))</f>
        <v>No</v>
      </c>
      <c r="K8619" s="1" t="str">
        <f>IF($J8619="Yes",VLOOKUP($C8619,'ProvResponder deviceId'!$A$1:$C$20000,3,FALSE),"-")</f>
        <v>-</v>
      </c>
      <c r="L8619" s="1" t="str">
        <f t="shared" si="268"/>
        <v/>
      </c>
      <c r="M8619" s="1" t="str">
        <f t="shared" si="269"/>
        <v/>
      </c>
      <c r="N8619" s="1" t="str">
        <f>IF(ISBLANK($C8619),"",IF(ISNA(VLOOKUP($L8619,'result messages'!$H$3:$L$11,2,FALSE)),VLOOKUP($M8619,'result messages'!$H$3:$L$11,2,FALSE),VLOOKUP($L8619,'result messages'!$H$3:$L$11,2,FALSE)))</f>
        <v/>
      </c>
      <c r="O8619" s="1" t="str">
        <f>IF(ISBLANK($C8619),"",IF(ISNA(VLOOKUP($L8619,'result messages'!$H$3:$L$11,3,FALSE)),VLOOKUP($M8619,'result messages'!$H$3:$L$11,3,FALSE),VLOOKUP($L8619,'result messages'!$H$3:$L$11,3,FALSE)))</f>
        <v/>
      </c>
      <c r="P8619" s="1" t="str">
        <f>IF(ISBLANK($C8619),"",IF(ISNA(VLOOKUP($L8619,'result messages'!$H$3:$L$11,4,FALSE)),VLOOKUP($M8619,'result messages'!$H$3:$L$11,4,FALSE),VLOOKUP($L8619,'result messages'!$H$3:$L$11,4,FALSE)))</f>
        <v/>
      </c>
      <c r="Q8619" s="1" t="str">
        <f>IF(ISBLANK($C8619),"",IF(ISNA(VLOOKUP($L8619,'result messages'!$H$3:$L$11,5,FALSE)),VLOOKUP($M8619,'result messages'!$H$3:$L$11,5,FALSE),VLOOKUP($L8619,'result messages'!$H$3:$L$11,5,FALSE)))</f>
        <v/>
      </c>
    </row>
    <row r="8620" spans="1:17">
      <c r="A8620" s="1">
        <v>8617</v>
      </c>
      <c r="B8620" s="1"/>
      <c r="C8620" s="1"/>
      <c r="D8620" s="1"/>
      <c r="E8620" s="6"/>
      <c r="F8620" s="1"/>
      <c r="G8620" s="1" t="str">
        <f>IF(ISNA(VLOOKUP($C8620,'DTEN TCAP Linkage deviceId'!$A$1:$A$20000,1,FALSE)),"No","Yes")</f>
        <v>No</v>
      </c>
      <c r="H8620" s="1" t="str">
        <f>IF(ISNA(VLOOKUP($C8620,'Provisioning Requester'!$F$3:$H$20000,2,FALSE)),"No","Yes")</f>
        <v>No</v>
      </c>
      <c r="I8620" s="1" t="str">
        <f>IF($H8620="Yes",VLOOKUP($C8620,'Provisioning Requester'!$F$3:$H$20000,3,FALSE),"-")</f>
        <v>-</v>
      </c>
      <c r="J8620" s="1" t="str">
        <f>IF(OR(D8620="SVCP", E8620="TRUE"), "No", IF(ISNA(VLOOKUP($C8620,'ProvResponder deviceId'!$A$1:$A$20000,1,FALSE)),"No","Yes"))</f>
        <v>No</v>
      </c>
      <c r="K8620" s="1" t="str">
        <f>IF($J8620="Yes",VLOOKUP($C8620,'ProvResponder deviceId'!$A$1:$C$20000,3,FALSE),"-")</f>
        <v>-</v>
      </c>
      <c r="L8620" s="1" t="str">
        <f t="shared" si="268"/>
        <v/>
      </c>
      <c r="M8620" s="1" t="str">
        <f t="shared" si="269"/>
        <v/>
      </c>
      <c r="N8620" s="1" t="str">
        <f>IF(ISBLANK($C8620),"",IF(ISNA(VLOOKUP($L8620,'result messages'!$H$3:$L$11,2,FALSE)),VLOOKUP($M8620,'result messages'!$H$3:$L$11,2,FALSE),VLOOKUP($L8620,'result messages'!$H$3:$L$11,2,FALSE)))</f>
        <v/>
      </c>
      <c r="O8620" s="1" t="str">
        <f>IF(ISBLANK($C8620),"",IF(ISNA(VLOOKUP($L8620,'result messages'!$H$3:$L$11,3,FALSE)),VLOOKUP($M8620,'result messages'!$H$3:$L$11,3,FALSE),VLOOKUP($L8620,'result messages'!$H$3:$L$11,3,FALSE)))</f>
        <v/>
      </c>
      <c r="P8620" s="1" t="str">
        <f>IF(ISBLANK($C8620),"",IF(ISNA(VLOOKUP($L8620,'result messages'!$H$3:$L$11,4,FALSE)),VLOOKUP($M8620,'result messages'!$H$3:$L$11,4,FALSE),VLOOKUP($L8620,'result messages'!$H$3:$L$11,4,FALSE)))</f>
        <v/>
      </c>
      <c r="Q8620" s="1" t="str">
        <f>IF(ISBLANK($C8620),"",IF(ISNA(VLOOKUP($L8620,'result messages'!$H$3:$L$11,5,FALSE)),VLOOKUP($M8620,'result messages'!$H$3:$L$11,5,FALSE),VLOOKUP($L8620,'result messages'!$H$3:$L$11,5,FALSE)))</f>
        <v/>
      </c>
    </row>
    <row r="8621" spans="1:17">
      <c r="A8621" s="1">
        <v>8618</v>
      </c>
      <c r="B8621" s="1"/>
      <c r="C8621" s="1"/>
      <c r="D8621" s="1"/>
      <c r="E8621" s="6"/>
      <c r="F8621" s="1"/>
      <c r="G8621" s="1" t="str">
        <f>IF(ISNA(VLOOKUP($C8621,'DTEN TCAP Linkage deviceId'!$A$1:$A$20000,1,FALSE)),"No","Yes")</f>
        <v>No</v>
      </c>
      <c r="H8621" s="1" t="str">
        <f>IF(ISNA(VLOOKUP($C8621,'Provisioning Requester'!$F$3:$H$20000,2,FALSE)),"No","Yes")</f>
        <v>No</v>
      </c>
      <c r="I8621" s="1" t="str">
        <f>IF($H8621="Yes",VLOOKUP($C8621,'Provisioning Requester'!$F$3:$H$20000,3,FALSE),"-")</f>
        <v>-</v>
      </c>
      <c r="J8621" s="1" t="str">
        <f>IF(OR(D8621="SVCP", E8621="TRUE"), "No", IF(ISNA(VLOOKUP($C8621,'ProvResponder deviceId'!$A$1:$A$20000,1,FALSE)),"No","Yes"))</f>
        <v>No</v>
      </c>
      <c r="K8621" s="1" t="str">
        <f>IF($J8621="Yes",VLOOKUP($C8621,'ProvResponder deviceId'!$A$1:$C$20000,3,FALSE),"-")</f>
        <v>-</v>
      </c>
      <c r="L8621" s="1" t="str">
        <f t="shared" si="268"/>
        <v/>
      </c>
      <c r="M8621" s="1" t="str">
        <f t="shared" si="269"/>
        <v/>
      </c>
      <c r="N8621" s="1" t="str">
        <f>IF(ISBLANK($C8621),"",IF(ISNA(VLOOKUP($L8621,'result messages'!$H$3:$L$11,2,FALSE)),VLOOKUP($M8621,'result messages'!$H$3:$L$11,2,FALSE),VLOOKUP($L8621,'result messages'!$H$3:$L$11,2,FALSE)))</f>
        <v/>
      </c>
      <c r="O8621" s="1" t="str">
        <f>IF(ISBLANK($C8621),"",IF(ISNA(VLOOKUP($L8621,'result messages'!$H$3:$L$11,3,FALSE)),VLOOKUP($M8621,'result messages'!$H$3:$L$11,3,FALSE),VLOOKUP($L8621,'result messages'!$H$3:$L$11,3,FALSE)))</f>
        <v/>
      </c>
      <c r="P8621" s="1" t="str">
        <f>IF(ISBLANK($C8621),"",IF(ISNA(VLOOKUP($L8621,'result messages'!$H$3:$L$11,4,FALSE)),VLOOKUP($M8621,'result messages'!$H$3:$L$11,4,FALSE),VLOOKUP($L8621,'result messages'!$H$3:$L$11,4,FALSE)))</f>
        <v/>
      </c>
      <c r="Q8621" s="1" t="str">
        <f>IF(ISBLANK($C8621),"",IF(ISNA(VLOOKUP($L8621,'result messages'!$H$3:$L$11,5,FALSE)),VLOOKUP($M8621,'result messages'!$H$3:$L$11,5,FALSE),VLOOKUP($L8621,'result messages'!$H$3:$L$11,5,FALSE)))</f>
        <v/>
      </c>
    </row>
    <row r="8622" spans="1:17">
      <c r="A8622" s="1">
        <v>8619</v>
      </c>
      <c r="B8622" s="1"/>
      <c r="C8622" s="1"/>
      <c r="D8622" s="1"/>
      <c r="E8622" s="6"/>
      <c r="F8622" s="1"/>
      <c r="G8622" s="1" t="str">
        <f>IF(ISNA(VLOOKUP($C8622,'DTEN TCAP Linkage deviceId'!$A$1:$A$20000,1,FALSE)),"No","Yes")</f>
        <v>No</v>
      </c>
      <c r="H8622" s="1" t="str">
        <f>IF(ISNA(VLOOKUP($C8622,'Provisioning Requester'!$F$3:$H$20000,2,FALSE)),"No","Yes")</f>
        <v>No</v>
      </c>
      <c r="I8622" s="1" t="str">
        <f>IF($H8622="Yes",VLOOKUP($C8622,'Provisioning Requester'!$F$3:$H$20000,3,FALSE),"-")</f>
        <v>-</v>
      </c>
      <c r="J8622" s="1" t="str">
        <f>IF(OR(D8622="SVCP", E8622="TRUE"), "No", IF(ISNA(VLOOKUP($C8622,'ProvResponder deviceId'!$A$1:$A$20000,1,FALSE)),"No","Yes"))</f>
        <v>No</v>
      </c>
      <c r="K8622" s="1" t="str">
        <f>IF($J8622="Yes",VLOOKUP($C8622,'ProvResponder deviceId'!$A$1:$C$20000,3,FALSE),"-")</f>
        <v>-</v>
      </c>
      <c r="L8622" s="1" t="str">
        <f t="shared" si="268"/>
        <v/>
      </c>
      <c r="M8622" s="1" t="str">
        <f t="shared" si="269"/>
        <v/>
      </c>
      <c r="N8622" s="1" t="str">
        <f>IF(ISBLANK($C8622),"",IF(ISNA(VLOOKUP($L8622,'result messages'!$H$3:$L$11,2,FALSE)),VLOOKUP($M8622,'result messages'!$H$3:$L$11,2,FALSE),VLOOKUP($L8622,'result messages'!$H$3:$L$11,2,FALSE)))</f>
        <v/>
      </c>
      <c r="O8622" s="1" t="str">
        <f>IF(ISBLANK($C8622),"",IF(ISNA(VLOOKUP($L8622,'result messages'!$H$3:$L$11,3,FALSE)),VLOOKUP($M8622,'result messages'!$H$3:$L$11,3,FALSE),VLOOKUP($L8622,'result messages'!$H$3:$L$11,3,FALSE)))</f>
        <v/>
      </c>
      <c r="P8622" s="1" t="str">
        <f>IF(ISBLANK($C8622),"",IF(ISNA(VLOOKUP($L8622,'result messages'!$H$3:$L$11,4,FALSE)),VLOOKUP($M8622,'result messages'!$H$3:$L$11,4,FALSE),VLOOKUP($L8622,'result messages'!$H$3:$L$11,4,FALSE)))</f>
        <v/>
      </c>
      <c r="Q8622" s="1" t="str">
        <f>IF(ISBLANK($C8622),"",IF(ISNA(VLOOKUP($L8622,'result messages'!$H$3:$L$11,5,FALSE)),VLOOKUP($M8622,'result messages'!$H$3:$L$11,5,FALSE),VLOOKUP($L8622,'result messages'!$H$3:$L$11,5,FALSE)))</f>
        <v/>
      </c>
    </row>
    <row r="8623" spans="1:17">
      <c r="A8623" s="1">
        <v>8620</v>
      </c>
      <c r="B8623" s="1"/>
      <c r="C8623" s="1"/>
      <c r="D8623" s="1"/>
      <c r="E8623" s="6"/>
      <c r="F8623" s="1"/>
      <c r="G8623" s="1" t="str">
        <f>IF(ISNA(VLOOKUP($C8623,'DTEN TCAP Linkage deviceId'!$A$1:$A$20000,1,FALSE)),"No","Yes")</f>
        <v>No</v>
      </c>
      <c r="H8623" s="1" t="str">
        <f>IF(ISNA(VLOOKUP($C8623,'Provisioning Requester'!$F$3:$H$20000,2,FALSE)),"No","Yes")</f>
        <v>No</v>
      </c>
      <c r="I8623" s="1" t="str">
        <f>IF($H8623="Yes",VLOOKUP($C8623,'Provisioning Requester'!$F$3:$H$20000,3,FALSE),"-")</f>
        <v>-</v>
      </c>
      <c r="J8623" s="1" t="str">
        <f>IF(OR(D8623="SVCP", E8623="TRUE"), "No", IF(ISNA(VLOOKUP($C8623,'ProvResponder deviceId'!$A$1:$A$20000,1,FALSE)),"No","Yes"))</f>
        <v>No</v>
      </c>
      <c r="K8623" s="1" t="str">
        <f>IF($J8623="Yes",VLOOKUP($C8623,'ProvResponder deviceId'!$A$1:$C$20000,3,FALSE),"-")</f>
        <v>-</v>
      </c>
      <c r="L8623" s="1" t="str">
        <f t="shared" si="268"/>
        <v/>
      </c>
      <c r="M8623" s="1" t="str">
        <f t="shared" si="269"/>
        <v/>
      </c>
      <c r="N8623" s="1" t="str">
        <f>IF(ISBLANK($C8623),"",IF(ISNA(VLOOKUP($L8623,'result messages'!$H$3:$L$11,2,FALSE)),VLOOKUP($M8623,'result messages'!$H$3:$L$11,2,FALSE),VLOOKUP($L8623,'result messages'!$H$3:$L$11,2,FALSE)))</f>
        <v/>
      </c>
      <c r="O8623" s="1" t="str">
        <f>IF(ISBLANK($C8623),"",IF(ISNA(VLOOKUP($L8623,'result messages'!$H$3:$L$11,3,FALSE)),VLOOKUP($M8623,'result messages'!$H$3:$L$11,3,FALSE),VLOOKUP($L8623,'result messages'!$H$3:$L$11,3,FALSE)))</f>
        <v/>
      </c>
      <c r="P8623" s="1" t="str">
        <f>IF(ISBLANK($C8623),"",IF(ISNA(VLOOKUP($L8623,'result messages'!$H$3:$L$11,4,FALSE)),VLOOKUP($M8623,'result messages'!$H$3:$L$11,4,FALSE),VLOOKUP($L8623,'result messages'!$H$3:$L$11,4,FALSE)))</f>
        <v/>
      </c>
      <c r="Q8623" s="1" t="str">
        <f>IF(ISBLANK($C8623),"",IF(ISNA(VLOOKUP($L8623,'result messages'!$H$3:$L$11,5,FALSE)),VLOOKUP($M8623,'result messages'!$H$3:$L$11,5,FALSE),VLOOKUP($L8623,'result messages'!$H$3:$L$11,5,FALSE)))</f>
        <v/>
      </c>
    </row>
    <row r="8624" spans="1:17">
      <c r="A8624" s="1">
        <v>8621</v>
      </c>
      <c r="B8624" s="1"/>
      <c r="C8624" s="1"/>
      <c r="D8624" s="1"/>
      <c r="E8624" s="6"/>
      <c r="F8624" s="1"/>
      <c r="G8624" s="1" t="str">
        <f>IF(ISNA(VLOOKUP($C8624,'DTEN TCAP Linkage deviceId'!$A$1:$A$20000,1,FALSE)),"No","Yes")</f>
        <v>No</v>
      </c>
      <c r="H8624" s="1" t="str">
        <f>IF(ISNA(VLOOKUP($C8624,'Provisioning Requester'!$F$3:$H$20000,2,FALSE)),"No","Yes")</f>
        <v>No</v>
      </c>
      <c r="I8624" s="1" t="str">
        <f>IF($H8624="Yes",VLOOKUP($C8624,'Provisioning Requester'!$F$3:$H$20000,3,FALSE),"-")</f>
        <v>-</v>
      </c>
      <c r="J8624" s="1" t="str">
        <f>IF(OR(D8624="SVCP", E8624="TRUE"), "No", IF(ISNA(VLOOKUP($C8624,'ProvResponder deviceId'!$A$1:$A$20000,1,FALSE)),"No","Yes"))</f>
        <v>No</v>
      </c>
      <c r="K8624" s="1" t="str">
        <f>IF($J8624="Yes",VLOOKUP($C8624,'ProvResponder deviceId'!$A$1:$C$20000,3,FALSE),"-")</f>
        <v>-</v>
      </c>
      <c r="L8624" s="1" t="str">
        <f t="shared" si="268"/>
        <v/>
      </c>
      <c r="M8624" s="1" t="str">
        <f t="shared" si="269"/>
        <v/>
      </c>
      <c r="N8624" s="1" t="str">
        <f>IF(ISBLANK($C8624),"",IF(ISNA(VLOOKUP($L8624,'result messages'!$H$3:$L$11,2,FALSE)),VLOOKUP($M8624,'result messages'!$H$3:$L$11,2,FALSE),VLOOKUP($L8624,'result messages'!$H$3:$L$11,2,FALSE)))</f>
        <v/>
      </c>
      <c r="O8624" s="1" t="str">
        <f>IF(ISBLANK($C8624),"",IF(ISNA(VLOOKUP($L8624,'result messages'!$H$3:$L$11,3,FALSE)),VLOOKUP($M8624,'result messages'!$H$3:$L$11,3,FALSE),VLOOKUP($L8624,'result messages'!$H$3:$L$11,3,FALSE)))</f>
        <v/>
      </c>
      <c r="P8624" s="1" t="str">
        <f>IF(ISBLANK($C8624),"",IF(ISNA(VLOOKUP($L8624,'result messages'!$H$3:$L$11,4,FALSE)),VLOOKUP($M8624,'result messages'!$H$3:$L$11,4,FALSE),VLOOKUP($L8624,'result messages'!$H$3:$L$11,4,FALSE)))</f>
        <v/>
      </c>
      <c r="Q8624" s="1" t="str">
        <f>IF(ISBLANK($C8624),"",IF(ISNA(VLOOKUP($L8624,'result messages'!$H$3:$L$11,5,FALSE)),VLOOKUP($M8624,'result messages'!$H$3:$L$11,5,FALSE),VLOOKUP($L8624,'result messages'!$H$3:$L$11,5,FALSE)))</f>
        <v/>
      </c>
    </row>
    <row r="8625" spans="1:17">
      <c r="A8625" s="1">
        <v>8622</v>
      </c>
      <c r="B8625" s="1"/>
      <c r="C8625" s="1"/>
      <c r="D8625" s="1"/>
      <c r="E8625" s="6"/>
      <c r="F8625" s="1"/>
      <c r="G8625" s="1" t="str">
        <f>IF(ISNA(VLOOKUP($C8625,'DTEN TCAP Linkage deviceId'!$A$1:$A$20000,1,FALSE)),"No","Yes")</f>
        <v>No</v>
      </c>
      <c r="H8625" s="1" t="str">
        <f>IF(ISNA(VLOOKUP($C8625,'Provisioning Requester'!$F$3:$H$20000,2,FALSE)),"No","Yes")</f>
        <v>No</v>
      </c>
      <c r="I8625" s="1" t="str">
        <f>IF($H8625="Yes",VLOOKUP($C8625,'Provisioning Requester'!$F$3:$H$20000,3,FALSE),"-")</f>
        <v>-</v>
      </c>
      <c r="J8625" s="1" t="str">
        <f>IF(OR(D8625="SVCP", E8625="TRUE"), "No", IF(ISNA(VLOOKUP($C8625,'ProvResponder deviceId'!$A$1:$A$20000,1,FALSE)),"No","Yes"))</f>
        <v>No</v>
      </c>
      <c r="K8625" s="1" t="str">
        <f>IF($J8625="Yes",VLOOKUP($C8625,'ProvResponder deviceId'!$A$1:$C$20000,3,FALSE),"-")</f>
        <v>-</v>
      </c>
      <c r="L8625" s="1" t="str">
        <f t="shared" si="268"/>
        <v/>
      </c>
      <c r="M8625" s="1" t="str">
        <f t="shared" si="269"/>
        <v/>
      </c>
      <c r="N8625" s="1" t="str">
        <f>IF(ISBLANK($C8625),"",IF(ISNA(VLOOKUP($L8625,'result messages'!$H$3:$L$11,2,FALSE)),VLOOKUP($M8625,'result messages'!$H$3:$L$11,2,FALSE),VLOOKUP($L8625,'result messages'!$H$3:$L$11,2,FALSE)))</f>
        <v/>
      </c>
      <c r="O8625" s="1" t="str">
        <f>IF(ISBLANK($C8625),"",IF(ISNA(VLOOKUP($L8625,'result messages'!$H$3:$L$11,3,FALSE)),VLOOKUP($M8625,'result messages'!$H$3:$L$11,3,FALSE),VLOOKUP($L8625,'result messages'!$H$3:$L$11,3,FALSE)))</f>
        <v/>
      </c>
      <c r="P8625" s="1" t="str">
        <f>IF(ISBLANK($C8625),"",IF(ISNA(VLOOKUP($L8625,'result messages'!$H$3:$L$11,4,FALSE)),VLOOKUP($M8625,'result messages'!$H$3:$L$11,4,FALSE),VLOOKUP($L8625,'result messages'!$H$3:$L$11,4,FALSE)))</f>
        <v/>
      </c>
      <c r="Q8625" s="1" t="str">
        <f>IF(ISBLANK($C8625),"",IF(ISNA(VLOOKUP($L8625,'result messages'!$H$3:$L$11,5,FALSE)),VLOOKUP($M8625,'result messages'!$H$3:$L$11,5,FALSE),VLOOKUP($L8625,'result messages'!$H$3:$L$11,5,FALSE)))</f>
        <v/>
      </c>
    </row>
    <row r="8626" spans="1:17">
      <c r="A8626" s="1">
        <v>8623</v>
      </c>
      <c r="B8626" s="1"/>
      <c r="C8626" s="1"/>
      <c r="D8626" s="1"/>
      <c r="E8626" s="6"/>
      <c r="F8626" s="1"/>
      <c r="G8626" s="1" t="str">
        <f>IF(ISNA(VLOOKUP($C8626,'DTEN TCAP Linkage deviceId'!$A$1:$A$20000,1,FALSE)),"No","Yes")</f>
        <v>No</v>
      </c>
      <c r="H8626" s="1" t="str">
        <f>IF(ISNA(VLOOKUP($C8626,'Provisioning Requester'!$F$3:$H$20000,2,FALSE)),"No","Yes")</f>
        <v>No</v>
      </c>
      <c r="I8626" s="1" t="str">
        <f>IF($H8626="Yes",VLOOKUP($C8626,'Provisioning Requester'!$F$3:$H$20000,3,FALSE),"-")</f>
        <v>-</v>
      </c>
      <c r="J8626" s="1" t="str">
        <f>IF(OR(D8626="SVCP", E8626="TRUE"), "No", IF(ISNA(VLOOKUP($C8626,'ProvResponder deviceId'!$A$1:$A$20000,1,FALSE)),"No","Yes"))</f>
        <v>No</v>
      </c>
      <c r="K8626" s="1" t="str">
        <f>IF($J8626="Yes",VLOOKUP($C8626,'ProvResponder deviceId'!$A$1:$C$20000,3,FALSE),"-")</f>
        <v>-</v>
      </c>
      <c r="L8626" s="1" t="str">
        <f t="shared" si="268"/>
        <v/>
      </c>
      <c r="M8626" s="1" t="str">
        <f t="shared" si="269"/>
        <v/>
      </c>
      <c r="N8626" s="1" t="str">
        <f>IF(ISBLANK($C8626),"",IF(ISNA(VLOOKUP($L8626,'result messages'!$H$3:$L$11,2,FALSE)),VLOOKUP($M8626,'result messages'!$H$3:$L$11,2,FALSE),VLOOKUP($L8626,'result messages'!$H$3:$L$11,2,FALSE)))</f>
        <v/>
      </c>
      <c r="O8626" s="1" t="str">
        <f>IF(ISBLANK($C8626),"",IF(ISNA(VLOOKUP($L8626,'result messages'!$H$3:$L$11,3,FALSE)),VLOOKUP($M8626,'result messages'!$H$3:$L$11,3,FALSE),VLOOKUP($L8626,'result messages'!$H$3:$L$11,3,FALSE)))</f>
        <v/>
      </c>
      <c r="P8626" s="1" t="str">
        <f>IF(ISBLANK($C8626),"",IF(ISNA(VLOOKUP($L8626,'result messages'!$H$3:$L$11,4,FALSE)),VLOOKUP($M8626,'result messages'!$H$3:$L$11,4,FALSE),VLOOKUP($L8626,'result messages'!$H$3:$L$11,4,FALSE)))</f>
        <v/>
      </c>
      <c r="Q8626" s="1" t="str">
        <f>IF(ISBLANK($C8626),"",IF(ISNA(VLOOKUP($L8626,'result messages'!$H$3:$L$11,5,FALSE)),VLOOKUP($M8626,'result messages'!$H$3:$L$11,5,FALSE),VLOOKUP($L8626,'result messages'!$H$3:$L$11,5,FALSE)))</f>
        <v/>
      </c>
    </row>
    <row r="8627" spans="1:17">
      <c r="A8627" s="1">
        <v>8624</v>
      </c>
      <c r="B8627" s="1"/>
      <c r="C8627" s="1"/>
      <c r="D8627" s="1"/>
      <c r="E8627" s="6"/>
      <c r="F8627" s="1"/>
      <c r="G8627" s="1" t="str">
        <f>IF(ISNA(VLOOKUP($C8627,'DTEN TCAP Linkage deviceId'!$A$1:$A$20000,1,FALSE)),"No","Yes")</f>
        <v>No</v>
      </c>
      <c r="H8627" s="1" t="str">
        <f>IF(ISNA(VLOOKUP($C8627,'Provisioning Requester'!$F$3:$H$20000,2,FALSE)),"No","Yes")</f>
        <v>No</v>
      </c>
      <c r="I8627" s="1" t="str">
        <f>IF($H8627="Yes",VLOOKUP($C8627,'Provisioning Requester'!$F$3:$H$20000,3,FALSE),"-")</f>
        <v>-</v>
      </c>
      <c r="J8627" s="1" t="str">
        <f>IF(OR(D8627="SVCP", E8627="TRUE"), "No", IF(ISNA(VLOOKUP($C8627,'ProvResponder deviceId'!$A$1:$A$20000,1,FALSE)),"No","Yes"))</f>
        <v>No</v>
      </c>
      <c r="K8627" s="1" t="str">
        <f>IF($J8627="Yes",VLOOKUP($C8627,'ProvResponder deviceId'!$A$1:$C$20000,3,FALSE),"-")</f>
        <v>-</v>
      </c>
      <c r="L8627" s="1" t="str">
        <f t="shared" si="268"/>
        <v/>
      </c>
      <c r="M8627" s="1" t="str">
        <f t="shared" si="269"/>
        <v/>
      </c>
      <c r="N8627" s="1" t="str">
        <f>IF(ISBLANK($C8627),"",IF(ISNA(VLOOKUP($L8627,'result messages'!$H$3:$L$11,2,FALSE)),VLOOKUP($M8627,'result messages'!$H$3:$L$11,2,FALSE),VLOOKUP($L8627,'result messages'!$H$3:$L$11,2,FALSE)))</f>
        <v/>
      </c>
      <c r="O8627" s="1" t="str">
        <f>IF(ISBLANK($C8627),"",IF(ISNA(VLOOKUP($L8627,'result messages'!$H$3:$L$11,3,FALSE)),VLOOKUP($M8627,'result messages'!$H$3:$L$11,3,FALSE),VLOOKUP($L8627,'result messages'!$H$3:$L$11,3,FALSE)))</f>
        <v/>
      </c>
      <c r="P8627" s="1" t="str">
        <f>IF(ISBLANK($C8627),"",IF(ISNA(VLOOKUP($L8627,'result messages'!$H$3:$L$11,4,FALSE)),VLOOKUP($M8627,'result messages'!$H$3:$L$11,4,FALSE),VLOOKUP($L8627,'result messages'!$H$3:$L$11,4,FALSE)))</f>
        <v/>
      </c>
      <c r="Q8627" s="1" t="str">
        <f>IF(ISBLANK($C8627),"",IF(ISNA(VLOOKUP($L8627,'result messages'!$H$3:$L$11,5,FALSE)),VLOOKUP($M8627,'result messages'!$H$3:$L$11,5,FALSE),VLOOKUP($L8627,'result messages'!$H$3:$L$11,5,FALSE)))</f>
        <v/>
      </c>
    </row>
    <row r="8628" spans="1:17">
      <c r="A8628" s="1">
        <v>8625</v>
      </c>
      <c r="B8628" s="1"/>
      <c r="C8628" s="1"/>
      <c r="D8628" s="1"/>
      <c r="E8628" s="6"/>
      <c r="F8628" s="1"/>
      <c r="G8628" s="1" t="str">
        <f>IF(ISNA(VLOOKUP($C8628,'DTEN TCAP Linkage deviceId'!$A$1:$A$20000,1,FALSE)),"No","Yes")</f>
        <v>No</v>
      </c>
      <c r="H8628" s="1" t="str">
        <f>IF(ISNA(VLOOKUP($C8628,'Provisioning Requester'!$F$3:$H$20000,2,FALSE)),"No","Yes")</f>
        <v>No</v>
      </c>
      <c r="I8628" s="1" t="str">
        <f>IF($H8628="Yes",VLOOKUP($C8628,'Provisioning Requester'!$F$3:$H$20000,3,FALSE),"-")</f>
        <v>-</v>
      </c>
      <c r="J8628" s="1" t="str">
        <f>IF(OR(D8628="SVCP", E8628="TRUE"), "No", IF(ISNA(VLOOKUP($C8628,'ProvResponder deviceId'!$A$1:$A$20000,1,FALSE)),"No","Yes"))</f>
        <v>No</v>
      </c>
      <c r="K8628" s="1" t="str">
        <f>IF($J8628="Yes",VLOOKUP($C8628,'ProvResponder deviceId'!$A$1:$C$20000,3,FALSE),"-")</f>
        <v>-</v>
      </c>
      <c r="L8628" s="1" t="str">
        <f t="shared" si="268"/>
        <v/>
      </c>
      <c r="M8628" s="1" t="str">
        <f t="shared" si="269"/>
        <v/>
      </c>
      <c r="N8628" s="1" t="str">
        <f>IF(ISBLANK($C8628),"",IF(ISNA(VLOOKUP($L8628,'result messages'!$H$3:$L$11,2,FALSE)),VLOOKUP($M8628,'result messages'!$H$3:$L$11,2,FALSE),VLOOKUP($L8628,'result messages'!$H$3:$L$11,2,FALSE)))</f>
        <v/>
      </c>
      <c r="O8628" s="1" t="str">
        <f>IF(ISBLANK($C8628),"",IF(ISNA(VLOOKUP($L8628,'result messages'!$H$3:$L$11,3,FALSE)),VLOOKUP($M8628,'result messages'!$H$3:$L$11,3,FALSE),VLOOKUP($L8628,'result messages'!$H$3:$L$11,3,FALSE)))</f>
        <v/>
      </c>
      <c r="P8628" s="1" t="str">
        <f>IF(ISBLANK($C8628),"",IF(ISNA(VLOOKUP($L8628,'result messages'!$H$3:$L$11,4,FALSE)),VLOOKUP($M8628,'result messages'!$H$3:$L$11,4,FALSE),VLOOKUP($L8628,'result messages'!$H$3:$L$11,4,FALSE)))</f>
        <v/>
      </c>
      <c r="Q8628" s="1" t="str">
        <f>IF(ISBLANK($C8628),"",IF(ISNA(VLOOKUP($L8628,'result messages'!$H$3:$L$11,5,FALSE)),VLOOKUP($M8628,'result messages'!$H$3:$L$11,5,FALSE),VLOOKUP($L8628,'result messages'!$H$3:$L$11,5,FALSE)))</f>
        <v/>
      </c>
    </row>
    <row r="8629" spans="1:17">
      <c r="A8629" s="1">
        <v>8626</v>
      </c>
      <c r="B8629" s="1"/>
      <c r="C8629" s="1"/>
      <c r="D8629" s="1"/>
      <c r="E8629" s="6"/>
      <c r="F8629" s="1"/>
      <c r="G8629" s="1" t="str">
        <f>IF(ISNA(VLOOKUP($C8629,'DTEN TCAP Linkage deviceId'!$A$1:$A$20000,1,FALSE)),"No","Yes")</f>
        <v>No</v>
      </c>
      <c r="H8629" s="1" t="str">
        <f>IF(ISNA(VLOOKUP($C8629,'Provisioning Requester'!$F$3:$H$20000,2,FALSE)),"No","Yes")</f>
        <v>No</v>
      </c>
      <c r="I8629" s="1" t="str">
        <f>IF($H8629="Yes",VLOOKUP($C8629,'Provisioning Requester'!$F$3:$H$20000,3,FALSE),"-")</f>
        <v>-</v>
      </c>
      <c r="J8629" s="1" t="str">
        <f>IF(OR(D8629="SVCP", E8629="TRUE"), "No", IF(ISNA(VLOOKUP($C8629,'ProvResponder deviceId'!$A$1:$A$20000,1,FALSE)),"No","Yes"))</f>
        <v>No</v>
      </c>
      <c r="K8629" s="1" t="str">
        <f>IF($J8629="Yes",VLOOKUP($C8629,'ProvResponder deviceId'!$A$1:$C$20000,3,FALSE),"-")</f>
        <v>-</v>
      </c>
      <c r="L8629" s="1" t="str">
        <f t="shared" si="268"/>
        <v/>
      </c>
      <c r="M8629" s="1" t="str">
        <f t="shared" si="269"/>
        <v/>
      </c>
      <c r="N8629" s="1" t="str">
        <f>IF(ISBLANK($C8629),"",IF(ISNA(VLOOKUP($L8629,'result messages'!$H$3:$L$11,2,FALSE)),VLOOKUP($M8629,'result messages'!$H$3:$L$11,2,FALSE),VLOOKUP($L8629,'result messages'!$H$3:$L$11,2,FALSE)))</f>
        <v/>
      </c>
      <c r="O8629" s="1" t="str">
        <f>IF(ISBLANK($C8629),"",IF(ISNA(VLOOKUP($L8629,'result messages'!$H$3:$L$11,3,FALSE)),VLOOKUP($M8629,'result messages'!$H$3:$L$11,3,FALSE),VLOOKUP($L8629,'result messages'!$H$3:$L$11,3,FALSE)))</f>
        <v/>
      </c>
      <c r="P8629" s="1" t="str">
        <f>IF(ISBLANK($C8629),"",IF(ISNA(VLOOKUP($L8629,'result messages'!$H$3:$L$11,4,FALSE)),VLOOKUP($M8629,'result messages'!$H$3:$L$11,4,FALSE),VLOOKUP($L8629,'result messages'!$H$3:$L$11,4,FALSE)))</f>
        <v/>
      </c>
      <c r="Q8629" s="1" t="str">
        <f>IF(ISBLANK($C8629),"",IF(ISNA(VLOOKUP($L8629,'result messages'!$H$3:$L$11,5,FALSE)),VLOOKUP($M8629,'result messages'!$H$3:$L$11,5,FALSE),VLOOKUP($L8629,'result messages'!$H$3:$L$11,5,FALSE)))</f>
        <v/>
      </c>
    </row>
    <row r="8630" spans="1:17">
      <c r="A8630" s="1">
        <v>8627</v>
      </c>
      <c r="B8630" s="1"/>
      <c r="C8630" s="1"/>
      <c r="D8630" s="1"/>
      <c r="E8630" s="6"/>
      <c r="F8630" s="1"/>
      <c r="G8630" s="1" t="str">
        <f>IF(ISNA(VLOOKUP($C8630,'DTEN TCAP Linkage deviceId'!$A$1:$A$20000,1,FALSE)),"No","Yes")</f>
        <v>No</v>
      </c>
      <c r="H8630" s="1" t="str">
        <f>IF(ISNA(VLOOKUP($C8630,'Provisioning Requester'!$F$3:$H$20000,2,FALSE)),"No","Yes")</f>
        <v>No</v>
      </c>
      <c r="I8630" s="1" t="str">
        <f>IF($H8630="Yes",VLOOKUP($C8630,'Provisioning Requester'!$F$3:$H$20000,3,FALSE),"-")</f>
        <v>-</v>
      </c>
      <c r="J8630" s="1" t="str">
        <f>IF(OR(D8630="SVCP", E8630="TRUE"), "No", IF(ISNA(VLOOKUP($C8630,'ProvResponder deviceId'!$A$1:$A$20000,1,FALSE)),"No","Yes"))</f>
        <v>No</v>
      </c>
      <c r="K8630" s="1" t="str">
        <f>IF($J8630="Yes",VLOOKUP($C8630,'ProvResponder deviceId'!$A$1:$C$20000,3,FALSE),"-")</f>
        <v>-</v>
      </c>
      <c r="L8630" s="1" t="str">
        <f t="shared" si="268"/>
        <v/>
      </c>
      <c r="M8630" s="1" t="str">
        <f t="shared" si="269"/>
        <v/>
      </c>
      <c r="N8630" s="1" t="str">
        <f>IF(ISBLANK($C8630),"",IF(ISNA(VLOOKUP($L8630,'result messages'!$H$3:$L$11,2,FALSE)),VLOOKUP($M8630,'result messages'!$H$3:$L$11,2,FALSE),VLOOKUP($L8630,'result messages'!$H$3:$L$11,2,FALSE)))</f>
        <v/>
      </c>
      <c r="O8630" s="1" t="str">
        <f>IF(ISBLANK($C8630),"",IF(ISNA(VLOOKUP($L8630,'result messages'!$H$3:$L$11,3,FALSE)),VLOOKUP($M8630,'result messages'!$H$3:$L$11,3,FALSE),VLOOKUP($L8630,'result messages'!$H$3:$L$11,3,FALSE)))</f>
        <v/>
      </c>
      <c r="P8630" s="1" t="str">
        <f>IF(ISBLANK($C8630),"",IF(ISNA(VLOOKUP($L8630,'result messages'!$H$3:$L$11,4,FALSE)),VLOOKUP($M8630,'result messages'!$H$3:$L$11,4,FALSE),VLOOKUP($L8630,'result messages'!$H$3:$L$11,4,FALSE)))</f>
        <v/>
      </c>
      <c r="Q8630" s="1" t="str">
        <f>IF(ISBLANK($C8630),"",IF(ISNA(VLOOKUP($L8630,'result messages'!$H$3:$L$11,5,FALSE)),VLOOKUP($M8630,'result messages'!$H$3:$L$11,5,FALSE),VLOOKUP($L8630,'result messages'!$H$3:$L$11,5,FALSE)))</f>
        <v/>
      </c>
    </row>
    <row r="8631" spans="1:17">
      <c r="A8631" s="1">
        <v>8628</v>
      </c>
      <c r="B8631" s="1"/>
      <c r="C8631" s="1"/>
      <c r="D8631" s="1"/>
      <c r="E8631" s="6"/>
      <c r="F8631" s="1"/>
      <c r="G8631" s="1" t="str">
        <f>IF(ISNA(VLOOKUP($C8631,'DTEN TCAP Linkage deviceId'!$A$1:$A$20000,1,FALSE)),"No","Yes")</f>
        <v>No</v>
      </c>
      <c r="H8631" s="1" t="str">
        <f>IF(ISNA(VLOOKUP($C8631,'Provisioning Requester'!$F$3:$H$20000,2,FALSE)),"No","Yes")</f>
        <v>No</v>
      </c>
      <c r="I8631" s="1" t="str">
        <f>IF($H8631="Yes",VLOOKUP($C8631,'Provisioning Requester'!$F$3:$H$20000,3,FALSE),"-")</f>
        <v>-</v>
      </c>
      <c r="J8631" s="1" t="str">
        <f>IF(OR(D8631="SVCP", E8631="TRUE"), "No", IF(ISNA(VLOOKUP($C8631,'ProvResponder deviceId'!$A$1:$A$20000,1,FALSE)),"No","Yes"))</f>
        <v>No</v>
      </c>
      <c r="K8631" s="1" t="str">
        <f>IF($J8631="Yes",VLOOKUP($C8631,'ProvResponder deviceId'!$A$1:$C$20000,3,FALSE),"-")</f>
        <v>-</v>
      </c>
      <c r="L8631" s="1" t="str">
        <f t="shared" si="268"/>
        <v/>
      </c>
      <c r="M8631" s="1" t="str">
        <f t="shared" si="269"/>
        <v/>
      </c>
      <c r="N8631" s="1" t="str">
        <f>IF(ISBLANK($C8631),"",IF(ISNA(VLOOKUP($L8631,'result messages'!$H$3:$L$11,2,FALSE)),VLOOKUP($M8631,'result messages'!$H$3:$L$11,2,FALSE),VLOOKUP($L8631,'result messages'!$H$3:$L$11,2,FALSE)))</f>
        <v/>
      </c>
      <c r="O8631" s="1" t="str">
        <f>IF(ISBLANK($C8631),"",IF(ISNA(VLOOKUP($L8631,'result messages'!$H$3:$L$11,3,FALSE)),VLOOKUP($M8631,'result messages'!$H$3:$L$11,3,FALSE),VLOOKUP($L8631,'result messages'!$H$3:$L$11,3,FALSE)))</f>
        <v/>
      </c>
      <c r="P8631" s="1" t="str">
        <f>IF(ISBLANK($C8631),"",IF(ISNA(VLOOKUP($L8631,'result messages'!$H$3:$L$11,4,FALSE)),VLOOKUP($M8631,'result messages'!$H$3:$L$11,4,FALSE),VLOOKUP($L8631,'result messages'!$H$3:$L$11,4,FALSE)))</f>
        <v/>
      </c>
      <c r="Q8631" s="1" t="str">
        <f>IF(ISBLANK($C8631),"",IF(ISNA(VLOOKUP($L8631,'result messages'!$H$3:$L$11,5,FALSE)),VLOOKUP($M8631,'result messages'!$H$3:$L$11,5,FALSE),VLOOKUP($L8631,'result messages'!$H$3:$L$11,5,FALSE)))</f>
        <v/>
      </c>
    </row>
    <row r="8632" spans="1:17">
      <c r="A8632" s="1">
        <v>8629</v>
      </c>
      <c r="B8632" s="1"/>
      <c r="C8632" s="1"/>
      <c r="D8632" s="1"/>
      <c r="E8632" s="6"/>
      <c r="F8632" s="1"/>
      <c r="G8632" s="1" t="str">
        <f>IF(ISNA(VLOOKUP($C8632,'DTEN TCAP Linkage deviceId'!$A$1:$A$20000,1,FALSE)),"No","Yes")</f>
        <v>No</v>
      </c>
      <c r="H8632" s="1" t="str">
        <f>IF(ISNA(VLOOKUP($C8632,'Provisioning Requester'!$F$3:$H$20000,2,FALSE)),"No","Yes")</f>
        <v>No</v>
      </c>
      <c r="I8632" s="1" t="str">
        <f>IF($H8632="Yes",VLOOKUP($C8632,'Provisioning Requester'!$F$3:$H$20000,3,FALSE),"-")</f>
        <v>-</v>
      </c>
      <c r="J8632" s="1" t="str">
        <f>IF(OR(D8632="SVCP", E8632="TRUE"), "No", IF(ISNA(VLOOKUP($C8632,'ProvResponder deviceId'!$A$1:$A$20000,1,FALSE)),"No","Yes"))</f>
        <v>No</v>
      </c>
      <c r="K8632" s="1" t="str">
        <f>IF($J8632="Yes",VLOOKUP($C8632,'ProvResponder deviceId'!$A$1:$C$20000,3,FALSE),"-")</f>
        <v>-</v>
      </c>
      <c r="L8632" s="1" t="str">
        <f t="shared" si="268"/>
        <v/>
      </c>
      <c r="M8632" s="1" t="str">
        <f t="shared" si="269"/>
        <v/>
      </c>
      <c r="N8632" s="1" t="str">
        <f>IF(ISBLANK($C8632),"",IF(ISNA(VLOOKUP($L8632,'result messages'!$H$3:$L$11,2,FALSE)),VLOOKUP($M8632,'result messages'!$H$3:$L$11,2,FALSE),VLOOKUP($L8632,'result messages'!$H$3:$L$11,2,FALSE)))</f>
        <v/>
      </c>
      <c r="O8632" s="1" t="str">
        <f>IF(ISBLANK($C8632),"",IF(ISNA(VLOOKUP($L8632,'result messages'!$H$3:$L$11,3,FALSE)),VLOOKUP($M8632,'result messages'!$H$3:$L$11,3,FALSE),VLOOKUP($L8632,'result messages'!$H$3:$L$11,3,FALSE)))</f>
        <v/>
      </c>
      <c r="P8632" s="1" t="str">
        <f>IF(ISBLANK($C8632),"",IF(ISNA(VLOOKUP($L8632,'result messages'!$H$3:$L$11,4,FALSE)),VLOOKUP($M8632,'result messages'!$H$3:$L$11,4,FALSE),VLOOKUP($L8632,'result messages'!$H$3:$L$11,4,FALSE)))</f>
        <v/>
      </c>
      <c r="Q8632" s="1" t="str">
        <f>IF(ISBLANK($C8632),"",IF(ISNA(VLOOKUP($L8632,'result messages'!$H$3:$L$11,5,FALSE)),VLOOKUP($M8632,'result messages'!$H$3:$L$11,5,FALSE),VLOOKUP($L8632,'result messages'!$H$3:$L$11,5,FALSE)))</f>
        <v/>
      </c>
    </row>
    <row r="8633" spans="1:17">
      <c r="A8633" s="1">
        <v>8630</v>
      </c>
      <c r="B8633" s="1"/>
      <c r="C8633" s="1"/>
      <c r="D8633" s="1"/>
      <c r="E8633" s="6"/>
      <c r="F8633" s="1"/>
      <c r="G8633" s="1" t="str">
        <f>IF(ISNA(VLOOKUP($C8633,'DTEN TCAP Linkage deviceId'!$A$1:$A$20000,1,FALSE)),"No","Yes")</f>
        <v>No</v>
      </c>
      <c r="H8633" s="1" t="str">
        <f>IF(ISNA(VLOOKUP($C8633,'Provisioning Requester'!$F$3:$H$20000,2,FALSE)),"No","Yes")</f>
        <v>No</v>
      </c>
      <c r="I8633" s="1" t="str">
        <f>IF($H8633="Yes",VLOOKUP($C8633,'Provisioning Requester'!$F$3:$H$20000,3,FALSE),"-")</f>
        <v>-</v>
      </c>
      <c r="J8633" s="1" t="str">
        <f>IF(OR(D8633="SVCP", E8633="TRUE"), "No", IF(ISNA(VLOOKUP($C8633,'ProvResponder deviceId'!$A$1:$A$20000,1,FALSE)),"No","Yes"))</f>
        <v>No</v>
      </c>
      <c r="K8633" s="1" t="str">
        <f>IF($J8633="Yes",VLOOKUP($C8633,'ProvResponder deviceId'!$A$1:$C$20000,3,FALSE),"-")</f>
        <v>-</v>
      </c>
      <c r="L8633" s="1" t="str">
        <f t="shared" si="268"/>
        <v/>
      </c>
      <c r="M8633" s="1" t="str">
        <f t="shared" si="269"/>
        <v/>
      </c>
      <c r="N8633" s="1" t="str">
        <f>IF(ISBLANK($C8633),"",IF(ISNA(VLOOKUP($L8633,'result messages'!$H$3:$L$11,2,FALSE)),VLOOKUP($M8633,'result messages'!$H$3:$L$11,2,FALSE),VLOOKUP($L8633,'result messages'!$H$3:$L$11,2,FALSE)))</f>
        <v/>
      </c>
      <c r="O8633" s="1" t="str">
        <f>IF(ISBLANK($C8633),"",IF(ISNA(VLOOKUP($L8633,'result messages'!$H$3:$L$11,3,FALSE)),VLOOKUP($M8633,'result messages'!$H$3:$L$11,3,FALSE),VLOOKUP($L8633,'result messages'!$H$3:$L$11,3,FALSE)))</f>
        <v/>
      </c>
      <c r="P8633" s="1" t="str">
        <f>IF(ISBLANK($C8633),"",IF(ISNA(VLOOKUP($L8633,'result messages'!$H$3:$L$11,4,FALSE)),VLOOKUP($M8633,'result messages'!$H$3:$L$11,4,FALSE),VLOOKUP($L8633,'result messages'!$H$3:$L$11,4,FALSE)))</f>
        <v/>
      </c>
      <c r="Q8633" s="1" t="str">
        <f>IF(ISBLANK($C8633),"",IF(ISNA(VLOOKUP($L8633,'result messages'!$H$3:$L$11,5,FALSE)),VLOOKUP($M8633,'result messages'!$H$3:$L$11,5,FALSE),VLOOKUP($L8633,'result messages'!$H$3:$L$11,5,FALSE)))</f>
        <v/>
      </c>
    </row>
    <row r="8634" spans="1:17">
      <c r="A8634" s="1">
        <v>8631</v>
      </c>
      <c r="B8634" s="1"/>
      <c r="C8634" s="1"/>
      <c r="D8634" s="1"/>
      <c r="E8634" s="6"/>
      <c r="F8634" s="1"/>
      <c r="G8634" s="1" t="str">
        <f>IF(ISNA(VLOOKUP($C8634,'DTEN TCAP Linkage deviceId'!$A$1:$A$20000,1,FALSE)),"No","Yes")</f>
        <v>No</v>
      </c>
      <c r="H8634" s="1" t="str">
        <f>IF(ISNA(VLOOKUP($C8634,'Provisioning Requester'!$F$3:$H$20000,2,FALSE)),"No","Yes")</f>
        <v>No</v>
      </c>
      <c r="I8634" s="1" t="str">
        <f>IF($H8634="Yes",VLOOKUP($C8634,'Provisioning Requester'!$F$3:$H$20000,3,FALSE),"-")</f>
        <v>-</v>
      </c>
      <c r="J8634" s="1" t="str">
        <f>IF(OR(D8634="SVCP", E8634="TRUE"), "No", IF(ISNA(VLOOKUP($C8634,'ProvResponder deviceId'!$A$1:$A$20000,1,FALSE)),"No","Yes"))</f>
        <v>No</v>
      </c>
      <c r="K8634" s="1" t="str">
        <f>IF($J8634="Yes",VLOOKUP($C8634,'ProvResponder deviceId'!$A$1:$C$20000,3,FALSE),"-")</f>
        <v>-</v>
      </c>
      <c r="L8634" s="1" t="str">
        <f t="shared" si="268"/>
        <v/>
      </c>
      <c r="M8634" s="1" t="str">
        <f t="shared" si="269"/>
        <v/>
      </c>
      <c r="N8634" s="1" t="str">
        <f>IF(ISBLANK($C8634),"",IF(ISNA(VLOOKUP($L8634,'result messages'!$H$3:$L$11,2,FALSE)),VLOOKUP($M8634,'result messages'!$H$3:$L$11,2,FALSE),VLOOKUP($L8634,'result messages'!$H$3:$L$11,2,FALSE)))</f>
        <v/>
      </c>
      <c r="O8634" s="1" t="str">
        <f>IF(ISBLANK($C8634),"",IF(ISNA(VLOOKUP($L8634,'result messages'!$H$3:$L$11,3,FALSE)),VLOOKUP($M8634,'result messages'!$H$3:$L$11,3,FALSE),VLOOKUP($L8634,'result messages'!$H$3:$L$11,3,FALSE)))</f>
        <v/>
      </c>
      <c r="P8634" s="1" t="str">
        <f>IF(ISBLANK($C8634),"",IF(ISNA(VLOOKUP($L8634,'result messages'!$H$3:$L$11,4,FALSE)),VLOOKUP($M8634,'result messages'!$H$3:$L$11,4,FALSE),VLOOKUP($L8634,'result messages'!$H$3:$L$11,4,FALSE)))</f>
        <v/>
      </c>
      <c r="Q8634" s="1" t="str">
        <f>IF(ISBLANK($C8634),"",IF(ISNA(VLOOKUP($L8634,'result messages'!$H$3:$L$11,5,FALSE)),VLOOKUP($M8634,'result messages'!$H$3:$L$11,5,FALSE),VLOOKUP($L8634,'result messages'!$H$3:$L$11,5,FALSE)))</f>
        <v/>
      </c>
    </row>
    <row r="8635" spans="1:17">
      <c r="A8635" s="1">
        <v>8632</v>
      </c>
      <c r="B8635" s="1"/>
      <c r="C8635" s="1"/>
      <c r="D8635" s="1"/>
      <c r="E8635" s="6"/>
      <c r="F8635" s="1"/>
      <c r="G8635" s="1" t="str">
        <f>IF(ISNA(VLOOKUP($C8635,'DTEN TCAP Linkage deviceId'!$A$1:$A$20000,1,FALSE)),"No","Yes")</f>
        <v>No</v>
      </c>
      <c r="H8635" s="1" t="str">
        <f>IF(ISNA(VLOOKUP($C8635,'Provisioning Requester'!$F$3:$H$20000,2,FALSE)),"No","Yes")</f>
        <v>No</v>
      </c>
      <c r="I8635" s="1" t="str">
        <f>IF($H8635="Yes",VLOOKUP($C8635,'Provisioning Requester'!$F$3:$H$20000,3,FALSE),"-")</f>
        <v>-</v>
      </c>
      <c r="J8635" s="1" t="str">
        <f>IF(OR(D8635="SVCP", E8635="TRUE"), "No", IF(ISNA(VLOOKUP($C8635,'ProvResponder deviceId'!$A$1:$A$20000,1,FALSE)),"No","Yes"))</f>
        <v>No</v>
      </c>
      <c r="K8635" s="1" t="str">
        <f>IF($J8635="Yes",VLOOKUP($C8635,'ProvResponder deviceId'!$A$1:$C$20000,3,FALSE),"-")</f>
        <v>-</v>
      </c>
      <c r="L8635" s="1" t="str">
        <f t="shared" si="268"/>
        <v/>
      </c>
      <c r="M8635" s="1" t="str">
        <f t="shared" si="269"/>
        <v/>
      </c>
      <c r="N8635" s="1" t="str">
        <f>IF(ISBLANK($C8635),"",IF(ISNA(VLOOKUP($L8635,'result messages'!$H$3:$L$11,2,FALSE)),VLOOKUP($M8635,'result messages'!$H$3:$L$11,2,FALSE),VLOOKUP($L8635,'result messages'!$H$3:$L$11,2,FALSE)))</f>
        <v/>
      </c>
      <c r="O8635" s="1" t="str">
        <f>IF(ISBLANK($C8635),"",IF(ISNA(VLOOKUP($L8635,'result messages'!$H$3:$L$11,3,FALSE)),VLOOKUP($M8635,'result messages'!$H$3:$L$11,3,FALSE),VLOOKUP($L8635,'result messages'!$H$3:$L$11,3,FALSE)))</f>
        <v/>
      </c>
      <c r="P8635" s="1" t="str">
        <f>IF(ISBLANK($C8635),"",IF(ISNA(VLOOKUP($L8635,'result messages'!$H$3:$L$11,4,FALSE)),VLOOKUP($M8635,'result messages'!$H$3:$L$11,4,FALSE),VLOOKUP($L8635,'result messages'!$H$3:$L$11,4,FALSE)))</f>
        <v/>
      </c>
      <c r="Q8635" s="1" t="str">
        <f>IF(ISBLANK($C8635),"",IF(ISNA(VLOOKUP($L8635,'result messages'!$H$3:$L$11,5,FALSE)),VLOOKUP($M8635,'result messages'!$H$3:$L$11,5,FALSE),VLOOKUP($L8635,'result messages'!$H$3:$L$11,5,FALSE)))</f>
        <v/>
      </c>
    </row>
    <row r="8636" spans="1:17">
      <c r="A8636" s="1">
        <v>8633</v>
      </c>
      <c r="B8636" s="1"/>
      <c r="C8636" s="1"/>
      <c r="D8636" s="1"/>
      <c r="E8636" s="6"/>
      <c r="F8636" s="1"/>
      <c r="G8636" s="1" t="str">
        <f>IF(ISNA(VLOOKUP($C8636,'DTEN TCAP Linkage deviceId'!$A$1:$A$20000,1,FALSE)),"No","Yes")</f>
        <v>No</v>
      </c>
      <c r="H8636" s="1" t="str">
        <f>IF(ISNA(VLOOKUP($C8636,'Provisioning Requester'!$F$3:$H$20000,2,FALSE)),"No","Yes")</f>
        <v>No</v>
      </c>
      <c r="I8636" s="1" t="str">
        <f>IF($H8636="Yes",VLOOKUP($C8636,'Provisioning Requester'!$F$3:$H$20000,3,FALSE),"-")</f>
        <v>-</v>
      </c>
      <c r="J8636" s="1" t="str">
        <f>IF(OR(D8636="SVCP", E8636="TRUE"), "No", IF(ISNA(VLOOKUP($C8636,'ProvResponder deviceId'!$A$1:$A$20000,1,FALSE)),"No","Yes"))</f>
        <v>No</v>
      </c>
      <c r="K8636" s="1" t="str">
        <f>IF($J8636="Yes",VLOOKUP($C8636,'ProvResponder deviceId'!$A$1:$C$20000,3,FALSE),"-")</f>
        <v>-</v>
      </c>
      <c r="L8636" s="1" t="str">
        <f t="shared" si="268"/>
        <v/>
      </c>
      <c r="M8636" s="1" t="str">
        <f t="shared" si="269"/>
        <v/>
      </c>
      <c r="N8636" s="1" t="str">
        <f>IF(ISBLANK($C8636),"",IF(ISNA(VLOOKUP($L8636,'result messages'!$H$3:$L$11,2,FALSE)),VLOOKUP($M8636,'result messages'!$H$3:$L$11,2,FALSE),VLOOKUP($L8636,'result messages'!$H$3:$L$11,2,FALSE)))</f>
        <v/>
      </c>
      <c r="O8636" s="1" t="str">
        <f>IF(ISBLANK($C8636),"",IF(ISNA(VLOOKUP($L8636,'result messages'!$H$3:$L$11,3,FALSE)),VLOOKUP($M8636,'result messages'!$H$3:$L$11,3,FALSE),VLOOKUP($L8636,'result messages'!$H$3:$L$11,3,FALSE)))</f>
        <v/>
      </c>
      <c r="P8636" s="1" t="str">
        <f>IF(ISBLANK($C8636),"",IF(ISNA(VLOOKUP($L8636,'result messages'!$H$3:$L$11,4,FALSE)),VLOOKUP($M8636,'result messages'!$H$3:$L$11,4,FALSE),VLOOKUP($L8636,'result messages'!$H$3:$L$11,4,FALSE)))</f>
        <v/>
      </c>
      <c r="Q8636" s="1" t="str">
        <f>IF(ISBLANK($C8636),"",IF(ISNA(VLOOKUP($L8636,'result messages'!$H$3:$L$11,5,FALSE)),VLOOKUP($M8636,'result messages'!$H$3:$L$11,5,FALSE),VLOOKUP($L8636,'result messages'!$H$3:$L$11,5,FALSE)))</f>
        <v/>
      </c>
    </row>
    <row r="8637" spans="1:17">
      <c r="A8637" s="1">
        <v>8634</v>
      </c>
      <c r="B8637" s="1"/>
      <c r="C8637" s="1"/>
      <c r="D8637" s="1"/>
      <c r="E8637" s="6"/>
      <c r="F8637" s="1"/>
      <c r="G8637" s="1" t="str">
        <f>IF(ISNA(VLOOKUP($C8637,'DTEN TCAP Linkage deviceId'!$A$1:$A$20000,1,FALSE)),"No","Yes")</f>
        <v>No</v>
      </c>
      <c r="H8637" s="1" t="str">
        <f>IF(ISNA(VLOOKUP($C8637,'Provisioning Requester'!$F$3:$H$20000,2,FALSE)),"No","Yes")</f>
        <v>No</v>
      </c>
      <c r="I8637" s="1" t="str">
        <f>IF($H8637="Yes",VLOOKUP($C8637,'Provisioning Requester'!$F$3:$H$20000,3,FALSE),"-")</f>
        <v>-</v>
      </c>
      <c r="J8637" s="1" t="str">
        <f>IF(OR(D8637="SVCP", E8637="TRUE"), "No", IF(ISNA(VLOOKUP($C8637,'ProvResponder deviceId'!$A$1:$A$20000,1,FALSE)),"No","Yes"))</f>
        <v>No</v>
      </c>
      <c r="K8637" s="1" t="str">
        <f>IF($J8637="Yes",VLOOKUP($C8637,'ProvResponder deviceId'!$A$1:$C$20000,3,FALSE),"-")</f>
        <v>-</v>
      </c>
      <c r="L8637" s="1" t="str">
        <f t="shared" si="268"/>
        <v/>
      </c>
      <c r="M8637" s="1" t="str">
        <f t="shared" si="269"/>
        <v/>
      </c>
      <c r="N8637" s="1" t="str">
        <f>IF(ISBLANK($C8637),"",IF(ISNA(VLOOKUP($L8637,'result messages'!$H$3:$L$11,2,FALSE)),VLOOKUP($M8637,'result messages'!$H$3:$L$11,2,FALSE),VLOOKUP($L8637,'result messages'!$H$3:$L$11,2,FALSE)))</f>
        <v/>
      </c>
      <c r="O8637" s="1" t="str">
        <f>IF(ISBLANK($C8637),"",IF(ISNA(VLOOKUP($L8637,'result messages'!$H$3:$L$11,3,FALSE)),VLOOKUP($M8637,'result messages'!$H$3:$L$11,3,FALSE),VLOOKUP($L8637,'result messages'!$H$3:$L$11,3,FALSE)))</f>
        <v/>
      </c>
      <c r="P8637" s="1" t="str">
        <f>IF(ISBLANK($C8637),"",IF(ISNA(VLOOKUP($L8637,'result messages'!$H$3:$L$11,4,FALSE)),VLOOKUP($M8637,'result messages'!$H$3:$L$11,4,FALSE),VLOOKUP($L8637,'result messages'!$H$3:$L$11,4,FALSE)))</f>
        <v/>
      </c>
      <c r="Q8637" s="1" t="str">
        <f>IF(ISBLANK($C8637),"",IF(ISNA(VLOOKUP($L8637,'result messages'!$H$3:$L$11,5,FALSE)),VLOOKUP($M8637,'result messages'!$H$3:$L$11,5,FALSE),VLOOKUP($L8637,'result messages'!$H$3:$L$11,5,FALSE)))</f>
        <v/>
      </c>
    </row>
    <row r="8638" spans="1:17">
      <c r="A8638" s="1">
        <v>8635</v>
      </c>
      <c r="B8638" s="1"/>
      <c r="C8638" s="1"/>
      <c r="D8638" s="1"/>
      <c r="E8638" s="6"/>
      <c r="F8638" s="1"/>
      <c r="G8638" s="1" t="str">
        <f>IF(ISNA(VLOOKUP($C8638,'DTEN TCAP Linkage deviceId'!$A$1:$A$20000,1,FALSE)),"No","Yes")</f>
        <v>No</v>
      </c>
      <c r="H8638" s="1" t="str">
        <f>IF(ISNA(VLOOKUP($C8638,'Provisioning Requester'!$F$3:$H$20000,2,FALSE)),"No","Yes")</f>
        <v>No</v>
      </c>
      <c r="I8638" s="1" t="str">
        <f>IF($H8638="Yes",VLOOKUP($C8638,'Provisioning Requester'!$F$3:$H$20000,3,FALSE),"-")</f>
        <v>-</v>
      </c>
      <c r="J8638" s="1" t="str">
        <f>IF(OR(D8638="SVCP", E8638="TRUE"), "No", IF(ISNA(VLOOKUP($C8638,'ProvResponder deviceId'!$A$1:$A$20000,1,FALSE)),"No","Yes"))</f>
        <v>No</v>
      </c>
      <c r="K8638" s="1" t="str">
        <f>IF($J8638="Yes",VLOOKUP($C8638,'ProvResponder deviceId'!$A$1:$C$20000,3,FALSE),"-")</f>
        <v>-</v>
      </c>
      <c r="L8638" s="1" t="str">
        <f t="shared" si="268"/>
        <v/>
      </c>
      <c r="M8638" s="1" t="str">
        <f t="shared" si="269"/>
        <v/>
      </c>
      <c r="N8638" s="1" t="str">
        <f>IF(ISBLANK($C8638),"",IF(ISNA(VLOOKUP($L8638,'result messages'!$H$3:$L$11,2,FALSE)),VLOOKUP($M8638,'result messages'!$H$3:$L$11,2,FALSE),VLOOKUP($L8638,'result messages'!$H$3:$L$11,2,FALSE)))</f>
        <v/>
      </c>
      <c r="O8638" s="1" t="str">
        <f>IF(ISBLANK($C8638),"",IF(ISNA(VLOOKUP($L8638,'result messages'!$H$3:$L$11,3,FALSE)),VLOOKUP($M8638,'result messages'!$H$3:$L$11,3,FALSE),VLOOKUP($L8638,'result messages'!$H$3:$L$11,3,FALSE)))</f>
        <v/>
      </c>
      <c r="P8638" s="1" t="str">
        <f>IF(ISBLANK($C8638),"",IF(ISNA(VLOOKUP($L8638,'result messages'!$H$3:$L$11,4,FALSE)),VLOOKUP($M8638,'result messages'!$H$3:$L$11,4,FALSE),VLOOKUP($L8638,'result messages'!$H$3:$L$11,4,FALSE)))</f>
        <v/>
      </c>
      <c r="Q8638" s="1" t="str">
        <f>IF(ISBLANK($C8638),"",IF(ISNA(VLOOKUP($L8638,'result messages'!$H$3:$L$11,5,FALSE)),VLOOKUP($M8638,'result messages'!$H$3:$L$11,5,FALSE),VLOOKUP($L8638,'result messages'!$H$3:$L$11,5,FALSE)))</f>
        <v/>
      </c>
    </row>
    <row r="8639" spans="1:17">
      <c r="A8639" s="1">
        <v>8636</v>
      </c>
      <c r="B8639" s="1"/>
      <c r="C8639" s="1"/>
      <c r="D8639" s="1"/>
      <c r="E8639" s="6"/>
      <c r="F8639" s="1"/>
      <c r="G8639" s="1" t="str">
        <f>IF(ISNA(VLOOKUP($C8639,'DTEN TCAP Linkage deviceId'!$A$1:$A$20000,1,FALSE)),"No","Yes")</f>
        <v>No</v>
      </c>
      <c r="H8639" s="1" t="str">
        <f>IF(ISNA(VLOOKUP($C8639,'Provisioning Requester'!$F$3:$H$20000,2,FALSE)),"No","Yes")</f>
        <v>No</v>
      </c>
      <c r="I8639" s="1" t="str">
        <f>IF($H8639="Yes",VLOOKUP($C8639,'Provisioning Requester'!$F$3:$H$20000,3,FALSE),"-")</f>
        <v>-</v>
      </c>
      <c r="J8639" s="1" t="str">
        <f>IF(OR(D8639="SVCP", E8639="TRUE"), "No", IF(ISNA(VLOOKUP($C8639,'ProvResponder deviceId'!$A$1:$A$20000,1,FALSE)),"No","Yes"))</f>
        <v>No</v>
      </c>
      <c r="K8639" s="1" t="str">
        <f>IF($J8639="Yes",VLOOKUP($C8639,'ProvResponder deviceId'!$A$1:$C$20000,3,FALSE),"-")</f>
        <v>-</v>
      </c>
      <c r="L8639" s="1" t="str">
        <f t="shared" si="268"/>
        <v/>
      </c>
      <c r="M8639" s="1" t="str">
        <f t="shared" si="269"/>
        <v/>
      </c>
      <c r="N8639" s="1" t="str">
        <f>IF(ISBLANK($C8639),"",IF(ISNA(VLOOKUP($L8639,'result messages'!$H$3:$L$11,2,FALSE)),VLOOKUP($M8639,'result messages'!$H$3:$L$11,2,FALSE),VLOOKUP($L8639,'result messages'!$H$3:$L$11,2,FALSE)))</f>
        <v/>
      </c>
      <c r="O8639" s="1" t="str">
        <f>IF(ISBLANK($C8639),"",IF(ISNA(VLOOKUP($L8639,'result messages'!$H$3:$L$11,3,FALSE)),VLOOKUP($M8639,'result messages'!$H$3:$L$11,3,FALSE),VLOOKUP($L8639,'result messages'!$H$3:$L$11,3,FALSE)))</f>
        <v/>
      </c>
      <c r="P8639" s="1" t="str">
        <f>IF(ISBLANK($C8639),"",IF(ISNA(VLOOKUP($L8639,'result messages'!$H$3:$L$11,4,FALSE)),VLOOKUP($M8639,'result messages'!$H$3:$L$11,4,FALSE),VLOOKUP($L8639,'result messages'!$H$3:$L$11,4,FALSE)))</f>
        <v/>
      </c>
      <c r="Q8639" s="1" t="str">
        <f>IF(ISBLANK($C8639),"",IF(ISNA(VLOOKUP($L8639,'result messages'!$H$3:$L$11,5,FALSE)),VLOOKUP($M8639,'result messages'!$H$3:$L$11,5,FALSE),VLOOKUP($L8639,'result messages'!$H$3:$L$11,5,FALSE)))</f>
        <v/>
      </c>
    </row>
    <row r="8640" spans="1:17">
      <c r="A8640" s="1">
        <v>8637</v>
      </c>
      <c r="B8640" s="1"/>
      <c r="C8640" s="1"/>
      <c r="D8640" s="1"/>
      <c r="E8640" s="6"/>
      <c r="F8640" s="1"/>
      <c r="G8640" s="1" t="str">
        <f>IF(ISNA(VLOOKUP($C8640,'DTEN TCAP Linkage deviceId'!$A$1:$A$20000,1,FALSE)),"No","Yes")</f>
        <v>No</v>
      </c>
      <c r="H8640" s="1" t="str">
        <f>IF(ISNA(VLOOKUP($C8640,'Provisioning Requester'!$F$3:$H$20000,2,FALSE)),"No","Yes")</f>
        <v>No</v>
      </c>
      <c r="I8640" s="1" t="str">
        <f>IF($H8640="Yes",VLOOKUP($C8640,'Provisioning Requester'!$F$3:$H$20000,3,FALSE),"-")</f>
        <v>-</v>
      </c>
      <c r="J8640" s="1" t="str">
        <f>IF(OR(D8640="SVCP", E8640="TRUE"), "No", IF(ISNA(VLOOKUP($C8640,'ProvResponder deviceId'!$A$1:$A$20000,1,FALSE)),"No","Yes"))</f>
        <v>No</v>
      </c>
      <c r="K8640" s="1" t="str">
        <f>IF($J8640="Yes",VLOOKUP($C8640,'ProvResponder deviceId'!$A$1:$C$20000,3,FALSE),"-")</f>
        <v>-</v>
      </c>
      <c r="L8640" s="1" t="str">
        <f t="shared" si="268"/>
        <v/>
      </c>
      <c r="M8640" s="1" t="str">
        <f t="shared" si="269"/>
        <v/>
      </c>
      <c r="N8640" s="1" t="str">
        <f>IF(ISBLANK($C8640),"",IF(ISNA(VLOOKUP($L8640,'result messages'!$H$3:$L$11,2,FALSE)),VLOOKUP($M8640,'result messages'!$H$3:$L$11,2,FALSE),VLOOKUP($L8640,'result messages'!$H$3:$L$11,2,FALSE)))</f>
        <v/>
      </c>
      <c r="O8640" s="1" t="str">
        <f>IF(ISBLANK($C8640),"",IF(ISNA(VLOOKUP($L8640,'result messages'!$H$3:$L$11,3,FALSE)),VLOOKUP($M8640,'result messages'!$H$3:$L$11,3,FALSE),VLOOKUP($L8640,'result messages'!$H$3:$L$11,3,FALSE)))</f>
        <v/>
      </c>
      <c r="P8640" s="1" t="str">
        <f>IF(ISBLANK($C8640),"",IF(ISNA(VLOOKUP($L8640,'result messages'!$H$3:$L$11,4,FALSE)),VLOOKUP($M8640,'result messages'!$H$3:$L$11,4,FALSE),VLOOKUP($L8640,'result messages'!$H$3:$L$11,4,FALSE)))</f>
        <v/>
      </c>
      <c r="Q8640" s="1" t="str">
        <f>IF(ISBLANK($C8640),"",IF(ISNA(VLOOKUP($L8640,'result messages'!$H$3:$L$11,5,FALSE)),VLOOKUP($M8640,'result messages'!$H$3:$L$11,5,FALSE),VLOOKUP($L8640,'result messages'!$H$3:$L$11,5,FALSE)))</f>
        <v/>
      </c>
    </row>
    <row r="8641" spans="1:17">
      <c r="A8641" s="1">
        <v>8638</v>
      </c>
      <c r="B8641" s="1"/>
      <c r="C8641" s="1"/>
      <c r="D8641" s="1"/>
      <c r="E8641" s="6"/>
      <c r="F8641" s="1"/>
      <c r="G8641" s="1" t="str">
        <f>IF(ISNA(VLOOKUP($C8641,'DTEN TCAP Linkage deviceId'!$A$1:$A$20000,1,FALSE)),"No","Yes")</f>
        <v>No</v>
      </c>
      <c r="H8641" s="1" t="str">
        <f>IF(ISNA(VLOOKUP($C8641,'Provisioning Requester'!$F$3:$H$20000,2,FALSE)),"No","Yes")</f>
        <v>No</v>
      </c>
      <c r="I8641" s="1" t="str">
        <f>IF($H8641="Yes",VLOOKUP($C8641,'Provisioning Requester'!$F$3:$H$20000,3,FALSE),"-")</f>
        <v>-</v>
      </c>
      <c r="J8641" s="1" t="str">
        <f>IF(OR(D8641="SVCP", E8641="TRUE"), "No", IF(ISNA(VLOOKUP($C8641,'ProvResponder deviceId'!$A$1:$A$20000,1,FALSE)),"No","Yes"))</f>
        <v>No</v>
      </c>
      <c r="K8641" s="1" t="str">
        <f>IF($J8641="Yes",VLOOKUP($C8641,'ProvResponder deviceId'!$A$1:$C$20000,3,FALSE),"-")</f>
        <v>-</v>
      </c>
      <c r="L8641" s="1" t="str">
        <f t="shared" si="268"/>
        <v/>
      </c>
      <c r="M8641" s="1" t="str">
        <f t="shared" si="269"/>
        <v/>
      </c>
      <c r="N8641" s="1" t="str">
        <f>IF(ISBLANK($C8641),"",IF(ISNA(VLOOKUP($L8641,'result messages'!$H$3:$L$11,2,FALSE)),VLOOKUP($M8641,'result messages'!$H$3:$L$11,2,FALSE),VLOOKUP($L8641,'result messages'!$H$3:$L$11,2,FALSE)))</f>
        <v/>
      </c>
      <c r="O8641" s="1" t="str">
        <f>IF(ISBLANK($C8641),"",IF(ISNA(VLOOKUP($L8641,'result messages'!$H$3:$L$11,3,FALSE)),VLOOKUP($M8641,'result messages'!$H$3:$L$11,3,FALSE),VLOOKUP($L8641,'result messages'!$H$3:$L$11,3,FALSE)))</f>
        <v/>
      </c>
      <c r="P8641" s="1" t="str">
        <f>IF(ISBLANK($C8641),"",IF(ISNA(VLOOKUP($L8641,'result messages'!$H$3:$L$11,4,FALSE)),VLOOKUP($M8641,'result messages'!$H$3:$L$11,4,FALSE),VLOOKUP($L8641,'result messages'!$H$3:$L$11,4,FALSE)))</f>
        <v/>
      </c>
      <c r="Q8641" s="1" t="str">
        <f>IF(ISBLANK($C8641),"",IF(ISNA(VLOOKUP($L8641,'result messages'!$H$3:$L$11,5,FALSE)),VLOOKUP($M8641,'result messages'!$H$3:$L$11,5,FALSE),VLOOKUP($L8641,'result messages'!$H$3:$L$11,5,FALSE)))</f>
        <v/>
      </c>
    </row>
    <row r="8642" spans="1:17">
      <c r="A8642" s="1">
        <v>8639</v>
      </c>
      <c r="B8642" s="1"/>
      <c r="C8642" s="1"/>
      <c r="D8642" s="1"/>
      <c r="E8642" s="6"/>
      <c r="F8642" s="1"/>
      <c r="G8642" s="1" t="str">
        <f>IF(ISNA(VLOOKUP($C8642,'DTEN TCAP Linkage deviceId'!$A$1:$A$20000,1,FALSE)),"No","Yes")</f>
        <v>No</v>
      </c>
      <c r="H8642" s="1" t="str">
        <f>IF(ISNA(VLOOKUP($C8642,'Provisioning Requester'!$F$3:$H$20000,2,FALSE)),"No","Yes")</f>
        <v>No</v>
      </c>
      <c r="I8642" s="1" t="str">
        <f>IF($H8642="Yes",VLOOKUP($C8642,'Provisioning Requester'!$F$3:$H$20000,3,FALSE),"-")</f>
        <v>-</v>
      </c>
      <c r="J8642" s="1" t="str">
        <f>IF(OR(D8642="SVCP", E8642="TRUE"), "No", IF(ISNA(VLOOKUP($C8642,'ProvResponder deviceId'!$A$1:$A$20000,1,FALSE)),"No","Yes"))</f>
        <v>No</v>
      </c>
      <c r="K8642" s="1" t="str">
        <f>IF($J8642="Yes",VLOOKUP($C8642,'ProvResponder deviceId'!$A$1:$C$20000,3,FALSE),"-")</f>
        <v>-</v>
      </c>
      <c r="L8642" s="1" t="str">
        <f t="shared" si="268"/>
        <v/>
      </c>
      <c r="M8642" s="1" t="str">
        <f t="shared" si="269"/>
        <v/>
      </c>
      <c r="N8642" s="1" t="str">
        <f>IF(ISBLANK($C8642),"",IF(ISNA(VLOOKUP($L8642,'result messages'!$H$3:$L$11,2,FALSE)),VLOOKUP($M8642,'result messages'!$H$3:$L$11,2,FALSE),VLOOKUP($L8642,'result messages'!$H$3:$L$11,2,FALSE)))</f>
        <v/>
      </c>
      <c r="O8642" s="1" t="str">
        <f>IF(ISBLANK($C8642),"",IF(ISNA(VLOOKUP($L8642,'result messages'!$H$3:$L$11,3,FALSE)),VLOOKUP($M8642,'result messages'!$H$3:$L$11,3,FALSE),VLOOKUP($L8642,'result messages'!$H$3:$L$11,3,FALSE)))</f>
        <v/>
      </c>
      <c r="P8642" s="1" t="str">
        <f>IF(ISBLANK($C8642),"",IF(ISNA(VLOOKUP($L8642,'result messages'!$H$3:$L$11,4,FALSE)),VLOOKUP($M8642,'result messages'!$H$3:$L$11,4,FALSE),VLOOKUP($L8642,'result messages'!$H$3:$L$11,4,FALSE)))</f>
        <v/>
      </c>
      <c r="Q8642" s="1" t="str">
        <f>IF(ISBLANK($C8642),"",IF(ISNA(VLOOKUP($L8642,'result messages'!$H$3:$L$11,5,FALSE)),VLOOKUP($M8642,'result messages'!$H$3:$L$11,5,FALSE),VLOOKUP($L8642,'result messages'!$H$3:$L$11,5,FALSE)))</f>
        <v/>
      </c>
    </row>
    <row r="8643" spans="1:17">
      <c r="A8643" s="1">
        <v>8640</v>
      </c>
      <c r="B8643" s="1"/>
      <c r="C8643" s="1"/>
      <c r="D8643" s="1"/>
      <c r="E8643" s="6"/>
      <c r="F8643" s="1"/>
      <c r="G8643" s="1" t="str">
        <f>IF(ISNA(VLOOKUP($C8643,'DTEN TCAP Linkage deviceId'!$A$1:$A$20000,1,FALSE)),"No","Yes")</f>
        <v>No</v>
      </c>
      <c r="H8643" s="1" t="str">
        <f>IF(ISNA(VLOOKUP($C8643,'Provisioning Requester'!$F$3:$H$20000,2,FALSE)),"No","Yes")</f>
        <v>No</v>
      </c>
      <c r="I8643" s="1" t="str">
        <f>IF($H8643="Yes",VLOOKUP($C8643,'Provisioning Requester'!$F$3:$H$20000,3,FALSE),"-")</f>
        <v>-</v>
      </c>
      <c r="J8643" s="1" t="str">
        <f>IF(OR(D8643="SVCP", E8643="TRUE"), "No", IF(ISNA(VLOOKUP($C8643,'ProvResponder deviceId'!$A$1:$A$20000,1,FALSE)),"No","Yes"))</f>
        <v>No</v>
      </c>
      <c r="K8643" s="1" t="str">
        <f>IF($J8643="Yes",VLOOKUP($C8643,'ProvResponder deviceId'!$A$1:$C$20000,3,FALSE),"-")</f>
        <v>-</v>
      </c>
      <c r="L8643" s="1" t="str">
        <f t="shared" si="268"/>
        <v/>
      </c>
      <c r="M8643" s="1" t="str">
        <f t="shared" si="269"/>
        <v/>
      </c>
      <c r="N8643" s="1" t="str">
        <f>IF(ISBLANK($C8643),"",IF(ISNA(VLOOKUP($L8643,'result messages'!$H$3:$L$11,2,FALSE)),VLOOKUP($M8643,'result messages'!$H$3:$L$11,2,FALSE),VLOOKUP($L8643,'result messages'!$H$3:$L$11,2,FALSE)))</f>
        <v/>
      </c>
      <c r="O8643" s="1" t="str">
        <f>IF(ISBLANK($C8643),"",IF(ISNA(VLOOKUP($L8643,'result messages'!$H$3:$L$11,3,FALSE)),VLOOKUP($M8643,'result messages'!$H$3:$L$11,3,FALSE),VLOOKUP($L8643,'result messages'!$H$3:$L$11,3,FALSE)))</f>
        <v/>
      </c>
      <c r="P8643" s="1" t="str">
        <f>IF(ISBLANK($C8643),"",IF(ISNA(VLOOKUP($L8643,'result messages'!$H$3:$L$11,4,FALSE)),VLOOKUP($M8643,'result messages'!$H$3:$L$11,4,FALSE),VLOOKUP($L8643,'result messages'!$H$3:$L$11,4,FALSE)))</f>
        <v/>
      </c>
      <c r="Q8643" s="1" t="str">
        <f>IF(ISBLANK($C8643),"",IF(ISNA(VLOOKUP($L8643,'result messages'!$H$3:$L$11,5,FALSE)),VLOOKUP($M8643,'result messages'!$H$3:$L$11,5,FALSE),VLOOKUP($L8643,'result messages'!$H$3:$L$11,5,FALSE)))</f>
        <v/>
      </c>
    </row>
    <row r="8644" spans="1:17">
      <c r="A8644" s="1">
        <v>8641</v>
      </c>
      <c r="B8644" s="1"/>
      <c r="C8644" s="1"/>
      <c r="D8644" s="1"/>
      <c r="E8644" s="6"/>
      <c r="F8644" s="1"/>
      <c r="G8644" s="1" t="str">
        <f>IF(ISNA(VLOOKUP($C8644,'DTEN TCAP Linkage deviceId'!$A$1:$A$20000,1,FALSE)),"No","Yes")</f>
        <v>No</v>
      </c>
      <c r="H8644" s="1" t="str">
        <f>IF(ISNA(VLOOKUP($C8644,'Provisioning Requester'!$F$3:$H$20000,2,FALSE)),"No","Yes")</f>
        <v>No</v>
      </c>
      <c r="I8644" s="1" t="str">
        <f>IF($H8644="Yes",VLOOKUP($C8644,'Provisioning Requester'!$F$3:$H$20000,3,FALSE),"-")</f>
        <v>-</v>
      </c>
      <c r="J8644" s="1" t="str">
        <f>IF(OR(D8644="SVCP", E8644="TRUE"), "No", IF(ISNA(VLOOKUP($C8644,'ProvResponder deviceId'!$A$1:$A$20000,1,FALSE)),"No","Yes"))</f>
        <v>No</v>
      </c>
      <c r="K8644" s="1" t="str">
        <f>IF($J8644="Yes",VLOOKUP($C8644,'ProvResponder deviceId'!$A$1:$C$20000,3,FALSE),"-")</f>
        <v>-</v>
      </c>
      <c r="L8644" s="1" t="str">
        <f t="shared" si="268"/>
        <v/>
      </c>
      <c r="M8644" s="1" t="str">
        <f t="shared" si="269"/>
        <v/>
      </c>
      <c r="N8644" s="1" t="str">
        <f>IF(ISBLANK($C8644),"",IF(ISNA(VLOOKUP($L8644,'result messages'!$H$3:$L$11,2,FALSE)),VLOOKUP($M8644,'result messages'!$H$3:$L$11,2,FALSE),VLOOKUP($L8644,'result messages'!$H$3:$L$11,2,FALSE)))</f>
        <v/>
      </c>
      <c r="O8644" s="1" t="str">
        <f>IF(ISBLANK($C8644),"",IF(ISNA(VLOOKUP($L8644,'result messages'!$H$3:$L$11,3,FALSE)),VLOOKUP($M8644,'result messages'!$H$3:$L$11,3,FALSE),VLOOKUP($L8644,'result messages'!$H$3:$L$11,3,FALSE)))</f>
        <v/>
      </c>
      <c r="P8644" s="1" t="str">
        <f>IF(ISBLANK($C8644),"",IF(ISNA(VLOOKUP($L8644,'result messages'!$H$3:$L$11,4,FALSE)),VLOOKUP($M8644,'result messages'!$H$3:$L$11,4,FALSE),VLOOKUP($L8644,'result messages'!$H$3:$L$11,4,FALSE)))</f>
        <v/>
      </c>
      <c r="Q8644" s="1" t="str">
        <f>IF(ISBLANK($C8644),"",IF(ISNA(VLOOKUP($L8644,'result messages'!$H$3:$L$11,5,FALSE)),VLOOKUP($M8644,'result messages'!$H$3:$L$11,5,FALSE),VLOOKUP($L8644,'result messages'!$H$3:$L$11,5,FALSE)))</f>
        <v/>
      </c>
    </row>
    <row r="8645" spans="1:17">
      <c r="A8645" s="1">
        <v>8642</v>
      </c>
      <c r="B8645" s="1"/>
      <c r="C8645" s="1"/>
      <c r="D8645" s="1"/>
      <c r="E8645" s="6"/>
      <c r="F8645" s="1"/>
      <c r="G8645" s="1" t="str">
        <f>IF(ISNA(VLOOKUP($C8645,'DTEN TCAP Linkage deviceId'!$A$1:$A$20000,1,FALSE)),"No","Yes")</f>
        <v>No</v>
      </c>
      <c r="H8645" s="1" t="str">
        <f>IF(ISNA(VLOOKUP($C8645,'Provisioning Requester'!$F$3:$H$20000,2,FALSE)),"No","Yes")</f>
        <v>No</v>
      </c>
      <c r="I8645" s="1" t="str">
        <f>IF($H8645="Yes",VLOOKUP($C8645,'Provisioning Requester'!$F$3:$H$20000,3,FALSE),"-")</f>
        <v>-</v>
      </c>
      <c r="J8645" s="1" t="str">
        <f>IF(OR(D8645="SVCP", E8645="TRUE"), "No", IF(ISNA(VLOOKUP($C8645,'ProvResponder deviceId'!$A$1:$A$20000,1,FALSE)),"No","Yes"))</f>
        <v>No</v>
      </c>
      <c r="K8645" s="1" t="str">
        <f>IF($J8645="Yes",VLOOKUP($C8645,'ProvResponder deviceId'!$A$1:$C$20000,3,FALSE),"-")</f>
        <v>-</v>
      </c>
      <c r="L8645" s="1" t="str">
        <f t="shared" ref="L8645:L8708" si="270">IF(ISBLANK($C8645),"",$D8645&amp;$E8645&amp;$G8645&amp;$H8645&amp;$I8645&amp;$J8645&amp;$K8645)</f>
        <v/>
      </c>
      <c r="M8645" s="1" t="str">
        <f t="shared" ref="M8645:M8708" si="271">IF(ISBLANK($C8645),"",$D8645&amp;$E8645&amp;$G8645&amp;$H8645&amp;$I8645&amp;$J8645&amp;"other")</f>
        <v/>
      </c>
      <c r="N8645" s="1" t="str">
        <f>IF(ISBLANK($C8645),"",IF(ISNA(VLOOKUP($L8645,'result messages'!$H$3:$L$11,2,FALSE)),VLOOKUP($M8645,'result messages'!$H$3:$L$11,2,FALSE),VLOOKUP($L8645,'result messages'!$H$3:$L$11,2,FALSE)))</f>
        <v/>
      </c>
      <c r="O8645" s="1" t="str">
        <f>IF(ISBLANK($C8645),"",IF(ISNA(VLOOKUP($L8645,'result messages'!$H$3:$L$11,3,FALSE)),VLOOKUP($M8645,'result messages'!$H$3:$L$11,3,FALSE),VLOOKUP($L8645,'result messages'!$H$3:$L$11,3,FALSE)))</f>
        <v/>
      </c>
      <c r="P8645" s="1" t="str">
        <f>IF(ISBLANK($C8645),"",IF(ISNA(VLOOKUP($L8645,'result messages'!$H$3:$L$11,4,FALSE)),VLOOKUP($M8645,'result messages'!$H$3:$L$11,4,FALSE),VLOOKUP($L8645,'result messages'!$H$3:$L$11,4,FALSE)))</f>
        <v/>
      </c>
      <c r="Q8645" s="1" t="str">
        <f>IF(ISBLANK($C8645),"",IF(ISNA(VLOOKUP($L8645,'result messages'!$H$3:$L$11,5,FALSE)),VLOOKUP($M8645,'result messages'!$H$3:$L$11,5,FALSE),VLOOKUP($L8645,'result messages'!$H$3:$L$11,5,FALSE)))</f>
        <v/>
      </c>
    </row>
    <row r="8646" spans="1:17">
      <c r="A8646" s="1">
        <v>8643</v>
      </c>
      <c r="B8646" s="1"/>
      <c r="C8646" s="1"/>
      <c r="D8646" s="1"/>
      <c r="E8646" s="6"/>
      <c r="F8646" s="1"/>
      <c r="G8646" s="1" t="str">
        <f>IF(ISNA(VLOOKUP($C8646,'DTEN TCAP Linkage deviceId'!$A$1:$A$20000,1,FALSE)),"No","Yes")</f>
        <v>No</v>
      </c>
      <c r="H8646" s="1" t="str">
        <f>IF(ISNA(VLOOKUP($C8646,'Provisioning Requester'!$F$3:$H$20000,2,FALSE)),"No","Yes")</f>
        <v>No</v>
      </c>
      <c r="I8646" s="1" t="str">
        <f>IF($H8646="Yes",VLOOKUP($C8646,'Provisioning Requester'!$F$3:$H$20000,3,FALSE),"-")</f>
        <v>-</v>
      </c>
      <c r="J8646" s="1" t="str">
        <f>IF(OR(D8646="SVCP", E8646="TRUE"), "No", IF(ISNA(VLOOKUP($C8646,'ProvResponder deviceId'!$A$1:$A$20000,1,FALSE)),"No","Yes"))</f>
        <v>No</v>
      </c>
      <c r="K8646" s="1" t="str">
        <f>IF($J8646="Yes",VLOOKUP($C8646,'ProvResponder deviceId'!$A$1:$C$20000,3,FALSE),"-")</f>
        <v>-</v>
      </c>
      <c r="L8646" s="1" t="str">
        <f t="shared" si="270"/>
        <v/>
      </c>
      <c r="M8646" s="1" t="str">
        <f t="shared" si="271"/>
        <v/>
      </c>
      <c r="N8646" s="1" t="str">
        <f>IF(ISBLANK($C8646),"",IF(ISNA(VLOOKUP($L8646,'result messages'!$H$3:$L$11,2,FALSE)),VLOOKUP($M8646,'result messages'!$H$3:$L$11,2,FALSE),VLOOKUP($L8646,'result messages'!$H$3:$L$11,2,FALSE)))</f>
        <v/>
      </c>
      <c r="O8646" s="1" t="str">
        <f>IF(ISBLANK($C8646),"",IF(ISNA(VLOOKUP($L8646,'result messages'!$H$3:$L$11,3,FALSE)),VLOOKUP($M8646,'result messages'!$H$3:$L$11,3,FALSE),VLOOKUP($L8646,'result messages'!$H$3:$L$11,3,FALSE)))</f>
        <v/>
      </c>
      <c r="P8646" s="1" t="str">
        <f>IF(ISBLANK($C8646),"",IF(ISNA(VLOOKUP($L8646,'result messages'!$H$3:$L$11,4,FALSE)),VLOOKUP($M8646,'result messages'!$H$3:$L$11,4,FALSE),VLOOKUP($L8646,'result messages'!$H$3:$L$11,4,FALSE)))</f>
        <v/>
      </c>
      <c r="Q8646" s="1" t="str">
        <f>IF(ISBLANK($C8646),"",IF(ISNA(VLOOKUP($L8646,'result messages'!$H$3:$L$11,5,FALSE)),VLOOKUP($M8646,'result messages'!$H$3:$L$11,5,FALSE),VLOOKUP($L8646,'result messages'!$H$3:$L$11,5,FALSE)))</f>
        <v/>
      </c>
    </row>
    <row r="8647" spans="1:17">
      <c r="A8647" s="1">
        <v>8644</v>
      </c>
      <c r="B8647" s="1"/>
      <c r="C8647" s="1"/>
      <c r="D8647" s="1"/>
      <c r="E8647" s="6"/>
      <c r="F8647" s="1"/>
      <c r="G8647" s="1" t="str">
        <f>IF(ISNA(VLOOKUP($C8647,'DTEN TCAP Linkage deviceId'!$A$1:$A$20000,1,FALSE)),"No","Yes")</f>
        <v>No</v>
      </c>
      <c r="H8647" s="1" t="str">
        <f>IF(ISNA(VLOOKUP($C8647,'Provisioning Requester'!$F$3:$H$20000,2,FALSE)),"No","Yes")</f>
        <v>No</v>
      </c>
      <c r="I8647" s="1" t="str">
        <f>IF($H8647="Yes",VLOOKUP($C8647,'Provisioning Requester'!$F$3:$H$20000,3,FALSE),"-")</f>
        <v>-</v>
      </c>
      <c r="J8647" s="1" t="str">
        <f>IF(OR(D8647="SVCP", E8647="TRUE"), "No", IF(ISNA(VLOOKUP($C8647,'ProvResponder deviceId'!$A$1:$A$20000,1,FALSE)),"No","Yes"))</f>
        <v>No</v>
      </c>
      <c r="K8647" s="1" t="str">
        <f>IF($J8647="Yes",VLOOKUP($C8647,'ProvResponder deviceId'!$A$1:$C$20000,3,FALSE),"-")</f>
        <v>-</v>
      </c>
      <c r="L8647" s="1" t="str">
        <f t="shared" si="270"/>
        <v/>
      </c>
      <c r="M8647" s="1" t="str">
        <f t="shared" si="271"/>
        <v/>
      </c>
      <c r="N8647" s="1" t="str">
        <f>IF(ISBLANK($C8647),"",IF(ISNA(VLOOKUP($L8647,'result messages'!$H$3:$L$11,2,FALSE)),VLOOKUP($M8647,'result messages'!$H$3:$L$11,2,FALSE),VLOOKUP($L8647,'result messages'!$H$3:$L$11,2,FALSE)))</f>
        <v/>
      </c>
      <c r="O8647" s="1" t="str">
        <f>IF(ISBLANK($C8647),"",IF(ISNA(VLOOKUP($L8647,'result messages'!$H$3:$L$11,3,FALSE)),VLOOKUP($M8647,'result messages'!$H$3:$L$11,3,FALSE),VLOOKUP($L8647,'result messages'!$H$3:$L$11,3,FALSE)))</f>
        <v/>
      </c>
      <c r="P8647" s="1" t="str">
        <f>IF(ISBLANK($C8647),"",IF(ISNA(VLOOKUP($L8647,'result messages'!$H$3:$L$11,4,FALSE)),VLOOKUP($M8647,'result messages'!$H$3:$L$11,4,FALSE),VLOOKUP($L8647,'result messages'!$H$3:$L$11,4,FALSE)))</f>
        <v/>
      </c>
      <c r="Q8647" s="1" t="str">
        <f>IF(ISBLANK($C8647),"",IF(ISNA(VLOOKUP($L8647,'result messages'!$H$3:$L$11,5,FALSE)),VLOOKUP($M8647,'result messages'!$H$3:$L$11,5,FALSE),VLOOKUP($L8647,'result messages'!$H$3:$L$11,5,FALSE)))</f>
        <v/>
      </c>
    </row>
    <row r="8648" spans="1:17">
      <c r="A8648" s="1">
        <v>8645</v>
      </c>
      <c r="B8648" s="1"/>
      <c r="C8648" s="1"/>
      <c r="D8648" s="1"/>
      <c r="E8648" s="6"/>
      <c r="F8648" s="1"/>
      <c r="G8648" s="1" t="str">
        <f>IF(ISNA(VLOOKUP($C8648,'DTEN TCAP Linkage deviceId'!$A$1:$A$20000,1,FALSE)),"No","Yes")</f>
        <v>No</v>
      </c>
      <c r="H8648" s="1" t="str">
        <f>IF(ISNA(VLOOKUP($C8648,'Provisioning Requester'!$F$3:$H$20000,2,FALSE)),"No","Yes")</f>
        <v>No</v>
      </c>
      <c r="I8648" s="1" t="str">
        <f>IF($H8648="Yes",VLOOKUP($C8648,'Provisioning Requester'!$F$3:$H$20000,3,FALSE),"-")</f>
        <v>-</v>
      </c>
      <c r="J8648" s="1" t="str">
        <f>IF(OR(D8648="SVCP", E8648="TRUE"), "No", IF(ISNA(VLOOKUP($C8648,'ProvResponder deviceId'!$A$1:$A$20000,1,FALSE)),"No","Yes"))</f>
        <v>No</v>
      </c>
      <c r="K8648" s="1" t="str">
        <f>IF($J8648="Yes",VLOOKUP($C8648,'ProvResponder deviceId'!$A$1:$C$20000,3,FALSE),"-")</f>
        <v>-</v>
      </c>
      <c r="L8648" s="1" t="str">
        <f t="shared" si="270"/>
        <v/>
      </c>
      <c r="M8648" s="1" t="str">
        <f t="shared" si="271"/>
        <v/>
      </c>
      <c r="N8648" s="1" t="str">
        <f>IF(ISBLANK($C8648),"",IF(ISNA(VLOOKUP($L8648,'result messages'!$H$3:$L$11,2,FALSE)),VLOOKUP($M8648,'result messages'!$H$3:$L$11,2,FALSE),VLOOKUP($L8648,'result messages'!$H$3:$L$11,2,FALSE)))</f>
        <v/>
      </c>
      <c r="O8648" s="1" t="str">
        <f>IF(ISBLANK($C8648),"",IF(ISNA(VLOOKUP($L8648,'result messages'!$H$3:$L$11,3,FALSE)),VLOOKUP($M8648,'result messages'!$H$3:$L$11,3,FALSE),VLOOKUP($L8648,'result messages'!$H$3:$L$11,3,FALSE)))</f>
        <v/>
      </c>
      <c r="P8648" s="1" t="str">
        <f>IF(ISBLANK($C8648),"",IF(ISNA(VLOOKUP($L8648,'result messages'!$H$3:$L$11,4,FALSE)),VLOOKUP($M8648,'result messages'!$H$3:$L$11,4,FALSE),VLOOKUP($L8648,'result messages'!$H$3:$L$11,4,FALSE)))</f>
        <v/>
      </c>
      <c r="Q8648" s="1" t="str">
        <f>IF(ISBLANK($C8648),"",IF(ISNA(VLOOKUP($L8648,'result messages'!$H$3:$L$11,5,FALSE)),VLOOKUP($M8648,'result messages'!$H$3:$L$11,5,FALSE),VLOOKUP($L8648,'result messages'!$H$3:$L$11,5,FALSE)))</f>
        <v/>
      </c>
    </row>
    <row r="8649" spans="1:17">
      <c r="A8649" s="1">
        <v>8646</v>
      </c>
      <c r="B8649" s="1"/>
      <c r="C8649" s="1"/>
      <c r="D8649" s="1"/>
      <c r="E8649" s="6"/>
      <c r="F8649" s="1"/>
      <c r="G8649" s="1" t="str">
        <f>IF(ISNA(VLOOKUP($C8649,'DTEN TCAP Linkage deviceId'!$A$1:$A$20000,1,FALSE)),"No","Yes")</f>
        <v>No</v>
      </c>
      <c r="H8649" s="1" t="str">
        <f>IF(ISNA(VLOOKUP($C8649,'Provisioning Requester'!$F$3:$H$20000,2,FALSE)),"No","Yes")</f>
        <v>No</v>
      </c>
      <c r="I8649" s="1" t="str">
        <f>IF($H8649="Yes",VLOOKUP($C8649,'Provisioning Requester'!$F$3:$H$20000,3,FALSE),"-")</f>
        <v>-</v>
      </c>
      <c r="J8649" s="1" t="str">
        <f>IF(OR(D8649="SVCP", E8649="TRUE"), "No", IF(ISNA(VLOOKUP($C8649,'ProvResponder deviceId'!$A$1:$A$20000,1,FALSE)),"No","Yes"))</f>
        <v>No</v>
      </c>
      <c r="K8649" s="1" t="str">
        <f>IF($J8649="Yes",VLOOKUP($C8649,'ProvResponder deviceId'!$A$1:$C$20000,3,FALSE),"-")</f>
        <v>-</v>
      </c>
      <c r="L8649" s="1" t="str">
        <f t="shared" si="270"/>
        <v/>
      </c>
      <c r="M8649" s="1" t="str">
        <f t="shared" si="271"/>
        <v/>
      </c>
      <c r="N8649" s="1" t="str">
        <f>IF(ISBLANK($C8649),"",IF(ISNA(VLOOKUP($L8649,'result messages'!$H$3:$L$11,2,FALSE)),VLOOKUP($M8649,'result messages'!$H$3:$L$11,2,FALSE),VLOOKUP($L8649,'result messages'!$H$3:$L$11,2,FALSE)))</f>
        <v/>
      </c>
      <c r="O8649" s="1" t="str">
        <f>IF(ISBLANK($C8649),"",IF(ISNA(VLOOKUP($L8649,'result messages'!$H$3:$L$11,3,FALSE)),VLOOKUP($M8649,'result messages'!$H$3:$L$11,3,FALSE),VLOOKUP($L8649,'result messages'!$H$3:$L$11,3,FALSE)))</f>
        <v/>
      </c>
      <c r="P8649" s="1" t="str">
        <f>IF(ISBLANK($C8649),"",IF(ISNA(VLOOKUP($L8649,'result messages'!$H$3:$L$11,4,FALSE)),VLOOKUP($M8649,'result messages'!$H$3:$L$11,4,FALSE),VLOOKUP($L8649,'result messages'!$H$3:$L$11,4,FALSE)))</f>
        <v/>
      </c>
      <c r="Q8649" s="1" t="str">
        <f>IF(ISBLANK($C8649),"",IF(ISNA(VLOOKUP($L8649,'result messages'!$H$3:$L$11,5,FALSE)),VLOOKUP($M8649,'result messages'!$H$3:$L$11,5,FALSE),VLOOKUP($L8649,'result messages'!$H$3:$L$11,5,FALSE)))</f>
        <v/>
      </c>
    </row>
    <row r="8650" spans="1:17">
      <c r="A8650" s="1">
        <v>8647</v>
      </c>
      <c r="B8650" s="1"/>
      <c r="C8650" s="1"/>
      <c r="D8650" s="1"/>
      <c r="E8650" s="6"/>
      <c r="F8650" s="1"/>
      <c r="G8650" s="1" t="str">
        <f>IF(ISNA(VLOOKUP($C8650,'DTEN TCAP Linkage deviceId'!$A$1:$A$20000,1,FALSE)),"No","Yes")</f>
        <v>No</v>
      </c>
      <c r="H8650" s="1" t="str">
        <f>IF(ISNA(VLOOKUP($C8650,'Provisioning Requester'!$F$3:$H$20000,2,FALSE)),"No","Yes")</f>
        <v>No</v>
      </c>
      <c r="I8650" s="1" t="str">
        <f>IF($H8650="Yes",VLOOKUP($C8650,'Provisioning Requester'!$F$3:$H$20000,3,FALSE),"-")</f>
        <v>-</v>
      </c>
      <c r="J8650" s="1" t="str">
        <f>IF(OR(D8650="SVCP", E8650="TRUE"), "No", IF(ISNA(VLOOKUP($C8650,'ProvResponder deviceId'!$A$1:$A$20000,1,FALSE)),"No","Yes"))</f>
        <v>No</v>
      </c>
      <c r="K8650" s="1" t="str">
        <f>IF($J8650="Yes",VLOOKUP($C8650,'ProvResponder deviceId'!$A$1:$C$20000,3,FALSE),"-")</f>
        <v>-</v>
      </c>
      <c r="L8650" s="1" t="str">
        <f t="shared" si="270"/>
        <v/>
      </c>
      <c r="M8650" s="1" t="str">
        <f t="shared" si="271"/>
        <v/>
      </c>
      <c r="N8650" s="1" t="str">
        <f>IF(ISBLANK($C8650),"",IF(ISNA(VLOOKUP($L8650,'result messages'!$H$3:$L$11,2,FALSE)),VLOOKUP($M8650,'result messages'!$H$3:$L$11,2,FALSE),VLOOKUP($L8650,'result messages'!$H$3:$L$11,2,FALSE)))</f>
        <v/>
      </c>
      <c r="O8650" s="1" t="str">
        <f>IF(ISBLANK($C8650),"",IF(ISNA(VLOOKUP($L8650,'result messages'!$H$3:$L$11,3,FALSE)),VLOOKUP($M8650,'result messages'!$H$3:$L$11,3,FALSE),VLOOKUP($L8650,'result messages'!$H$3:$L$11,3,FALSE)))</f>
        <v/>
      </c>
      <c r="P8650" s="1" t="str">
        <f>IF(ISBLANK($C8650),"",IF(ISNA(VLOOKUP($L8650,'result messages'!$H$3:$L$11,4,FALSE)),VLOOKUP($M8650,'result messages'!$H$3:$L$11,4,FALSE),VLOOKUP($L8650,'result messages'!$H$3:$L$11,4,FALSE)))</f>
        <v/>
      </c>
      <c r="Q8650" s="1" t="str">
        <f>IF(ISBLANK($C8650),"",IF(ISNA(VLOOKUP($L8650,'result messages'!$H$3:$L$11,5,FALSE)),VLOOKUP($M8650,'result messages'!$H$3:$L$11,5,FALSE),VLOOKUP($L8650,'result messages'!$H$3:$L$11,5,FALSE)))</f>
        <v/>
      </c>
    </row>
    <row r="8651" spans="1:17">
      <c r="A8651" s="1">
        <v>8648</v>
      </c>
      <c r="B8651" s="1"/>
      <c r="C8651" s="1"/>
      <c r="D8651" s="1"/>
      <c r="E8651" s="6"/>
      <c r="F8651" s="1"/>
      <c r="G8651" s="1" t="str">
        <f>IF(ISNA(VLOOKUP($C8651,'DTEN TCAP Linkage deviceId'!$A$1:$A$20000,1,FALSE)),"No","Yes")</f>
        <v>No</v>
      </c>
      <c r="H8651" s="1" t="str">
        <f>IF(ISNA(VLOOKUP($C8651,'Provisioning Requester'!$F$3:$H$20000,2,FALSE)),"No","Yes")</f>
        <v>No</v>
      </c>
      <c r="I8651" s="1" t="str">
        <f>IF($H8651="Yes",VLOOKUP($C8651,'Provisioning Requester'!$F$3:$H$20000,3,FALSE),"-")</f>
        <v>-</v>
      </c>
      <c r="J8651" s="1" t="str">
        <f>IF(OR(D8651="SVCP", E8651="TRUE"), "No", IF(ISNA(VLOOKUP($C8651,'ProvResponder deviceId'!$A$1:$A$20000,1,FALSE)),"No","Yes"))</f>
        <v>No</v>
      </c>
      <c r="K8651" s="1" t="str">
        <f>IF($J8651="Yes",VLOOKUP($C8651,'ProvResponder deviceId'!$A$1:$C$20000,3,FALSE),"-")</f>
        <v>-</v>
      </c>
      <c r="L8651" s="1" t="str">
        <f t="shared" si="270"/>
        <v/>
      </c>
      <c r="M8651" s="1" t="str">
        <f t="shared" si="271"/>
        <v/>
      </c>
      <c r="N8651" s="1" t="str">
        <f>IF(ISBLANK($C8651),"",IF(ISNA(VLOOKUP($L8651,'result messages'!$H$3:$L$11,2,FALSE)),VLOOKUP($M8651,'result messages'!$H$3:$L$11,2,FALSE),VLOOKUP($L8651,'result messages'!$H$3:$L$11,2,FALSE)))</f>
        <v/>
      </c>
      <c r="O8651" s="1" t="str">
        <f>IF(ISBLANK($C8651),"",IF(ISNA(VLOOKUP($L8651,'result messages'!$H$3:$L$11,3,FALSE)),VLOOKUP($M8651,'result messages'!$H$3:$L$11,3,FALSE),VLOOKUP($L8651,'result messages'!$H$3:$L$11,3,FALSE)))</f>
        <v/>
      </c>
      <c r="P8651" s="1" t="str">
        <f>IF(ISBLANK($C8651),"",IF(ISNA(VLOOKUP($L8651,'result messages'!$H$3:$L$11,4,FALSE)),VLOOKUP($M8651,'result messages'!$H$3:$L$11,4,FALSE),VLOOKUP($L8651,'result messages'!$H$3:$L$11,4,FALSE)))</f>
        <v/>
      </c>
      <c r="Q8651" s="1" t="str">
        <f>IF(ISBLANK($C8651),"",IF(ISNA(VLOOKUP($L8651,'result messages'!$H$3:$L$11,5,FALSE)),VLOOKUP($M8651,'result messages'!$H$3:$L$11,5,FALSE),VLOOKUP($L8651,'result messages'!$H$3:$L$11,5,FALSE)))</f>
        <v/>
      </c>
    </row>
    <row r="8652" spans="1:17">
      <c r="A8652" s="1">
        <v>8649</v>
      </c>
      <c r="B8652" s="1"/>
      <c r="C8652" s="1"/>
      <c r="D8652" s="1"/>
      <c r="E8652" s="6"/>
      <c r="F8652" s="1"/>
      <c r="G8652" s="1" t="str">
        <f>IF(ISNA(VLOOKUP($C8652,'DTEN TCAP Linkage deviceId'!$A$1:$A$20000,1,FALSE)),"No","Yes")</f>
        <v>No</v>
      </c>
      <c r="H8652" s="1" t="str">
        <f>IF(ISNA(VLOOKUP($C8652,'Provisioning Requester'!$F$3:$H$20000,2,FALSE)),"No","Yes")</f>
        <v>No</v>
      </c>
      <c r="I8652" s="1" t="str">
        <f>IF($H8652="Yes",VLOOKUP($C8652,'Provisioning Requester'!$F$3:$H$20000,3,FALSE),"-")</f>
        <v>-</v>
      </c>
      <c r="J8652" s="1" t="str">
        <f>IF(OR(D8652="SVCP", E8652="TRUE"), "No", IF(ISNA(VLOOKUP($C8652,'ProvResponder deviceId'!$A$1:$A$20000,1,FALSE)),"No","Yes"))</f>
        <v>No</v>
      </c>
      <c r="K8652" s="1" t="str">
        <f>IF($J8652="Yes",VLOOKUP($C8652,'ProvResponder deviceId'!$A$1:$C$20000,3,FALSE),"-")</f>
        <v>-</v>
      </c>
      <c r="L8652" s="1" t="str">
        <f t="shared" si="270"/>
        <v/>
      </c>
      <c r="M8652" s="1" t="str">
        <f t="shared" si="271"/>
        <v/>
      </c>
      <c r="N8652" s="1" t="str">
        <f>IF(ISBLANK($C8652),"",IF(ISNA(VLOOKUP($L8652,'result messages'!$H$3:$L$11,2,FALSE)),VLOOKUP($M8652,'result messages'!$H$3:$L$11,2,FALSE),VLOOKUP($L8652,'result messages'!$H$3:$L$11,2,FALSE)))</f>
        <v/>
      </c>
      <c r="O8652" s="1" t="str">
        <f>IF(ISBLANK($C8652),"",IF(ISNA(VLOOKUP($L8652,'result messages'!$H$3:$L$11,3,FALSE)),VLOOKUP($M8652,'result messages'!$H$3:$L$11,3,FALSE),VLOOKUP($L8652,'result messages'!$H$3:$L$11,3,FALSE)))</f>
        <v/>
      </c>
      <c r="P8652" s="1" t="str">
        <f>IF(ISBLANK($C8652),"",IF(ISNA(VLOOKUP($L8652,'result messages'!$H$3:$L$11,4,FALSE)),VLOOKUP($M8652,'result messages'!$H$3:$L$11,4,FALSE),VLOOKUP($L8652,'result messages'!$H$3:$L$11,4,FALSE)))</f>
        <v/>
      </c>
      <c r="Q8652" s="1" t="str">
        <f>IF(ISBLANK($C8652),"",IF(ISNA(VLOOKUP($L8652,'result messages'!$H$3:$L$11,5,FALSE)),VLOOKUP($M8652,'result messages'!$H$3:$L$11,5,FALSE),VLOOKUP($L8652,'result messages'!$H$3:$L$11,5,FALSE)))</f>
        <v/>
      </c>
    </row>
    <row r="8653" spans="1:17">
      <c r="A8653" s="1">
        <v>8650</v>
      </c>
      <c r="B8653" s="1"/>
      <c r="C8653" s="1"/>
      <c r="D8653" s="1"/>
      <c r="E8653" s="6"/>
      <c r="F8653" s="1"/>
      <c r="G8653" s="1" t="str">
        <f>IF(ISNA(VLOOKUP($C8653,'DTEN TCAP Linkage deviceId'!$A$1:$A$20000,1,FALSE)),"No","Yes")</f>
        <v>No</v>
      </c>
      <c r="H8653" s="1" t="str">
        <f>IF(ISNA(VLOOKUP($C8653,'Provisioning Requester'!$F$3:$H$20000,2,FALSE)),"No","Yes")</f>
        <v>No</v>
      </c>
      <c r="I8653" s="1" t="str">
        <f>IF($H8653="Yes",VLOOKUP($C8653,'Provisioning Requester'!$F$3:$H$20000,3,FALSE),"-")</f>
        <v>-</v>
      </c>
      <c r="J8653" s="1" t="str">
        <f>IF(OR(D8653="SVCP", E8653="TRUE"), "No", IF(ISNA(VLOOKUP($C8653,'ProvResponder deviceId'!$A$1:$A$20000,1,FALSE)),"No","Yes"))</f>
        <v>No</v>
      </c>
      <c r="K8653" s="1" t="str">
        <f>IF($J8653="Yes",VLOOKUP($C8653,'ProvResponder deviceId'!$A$1:$C$20000,3,FALSE),"-")</f>
        <v>-</v>
      </c>
      <c r="L8653" s="1" t="str">
        <f t="shared" si="270"/>
        <v/>
      </c>
      <c r="M8653" s="1" t="str">
        <f t="shared" si="271"/>
        <v/>
      </c>
      <c r="N8653" s="1" t="str">
        <f>IF(ISBLANK($C8653),"",IF(ISNA(VLOOKUP($L8653,'result messages'!$H$3:$L$11,2,FALSE)),VLOOKUP($M8653,'result messages'!$H$3:$L$11,2,FALSE),VLOOKUP($L8653,'result messages'!$H$3:$L$11,2,FALSE)))</f>
        <v/>
      </c>
      <c r="O8653" s="1" t="str">
        <f>IF(ISBLANK($C8653),"",IF(ISNA(VLOOKUP($L8653,'result messages'!$H$3:$L$11,3,FALSE)),VLOOKUP($M8653,'result messages'!$H$3:$L$11,3,FALSE),VLOOKUP($L8653,'result messages'!$H$3:$L$11,3,FALSE)))</f>
        <v/>
      </c>
      <c r="P8653" s="1" t="str">
        <f>IF(ISBLANK($C8653),"",IF(ISNA(VLOOKUP($L8653,'result messages'!$H$3:$L$11,4,FALSE)),VLOOKUP($M8653,'result messages'!$H$3:$L$11,4,FALSE),VLOOKUP($L8653,'result messages'!$H$3:$L$11,4,FALSE)))</f>
        <v/>
      </c>
      <c r="Q8653" s="1" t="str">
        <f>IF(ISBLANK($C8653),"",IF(ISNA(VLOOKUP($L8653,'result messages'!$H$3:$L$11,5,FALSE)),VLOOKUP($M8653,'result messages'!$H$3:$L$11,5,FALSE),VLOOKUP($L8653,'result messages'!$H$3:$L$11,5,FALSE)))</f>
        <v/>
      </c>
    </row>
    <row r="8654" spans="1:17">
      <c r="A8654" s="1">
        <v>8651</v>
      </c>
      <c r="B8654" s="1"/>
      <c r="C8654" s="1"/>
      <c r="D8654" s="1"/>
      <c r="E8654" s="6"/>
      <c r="F8654" s="1"/>
      <c r="G8654" s="1" t="str">
        <f>IF(ISNA(VLOOKUP($C8654,'DTEN TCAP Linkage deviceId'!$A$1:$A$20000,1,FALSE)),"No","Yes")</f>
        <v>No</v>
      </c>
      <c r="H8654" s="1" t="str">
        <f>IF(ISNA(VLOOKUP($C8654,'Provisioning Requester'!$F$3:$H$20000,2,FALSE)),"No","Yes")</f>
        <v>No</v>
      </c>
      <c r="I8654" s="1" t="str">
        <f>IF($H8654="Yes",VLOOKUP($C8654,'Provisioning Requester'!$F$3:$H$20000,3,FALSE),"-")</f>
        <v>-</v>
      </c>
      <c r="J8654" s="1" t="str">
        <f>IF(OR(D8654="SVCP", E8654="TRUE"), "No", IF(ISNA(VLOOKUP($C8654,'ProvResponder deviceId'!$A$1:$A$20000,1,FALSE)),"No","Yes"))</f>
        <v>No</v>
      </c>
      <c r="K8654" s="1" t="str">
        <f>IF($J8654="Yes",VLOOKUP($C8654,'ProvResponder deviceId'!$A$1:$C$20000,3,FALSE),"-")</f>
        <v>-</v>
      </c>
      <c r="L8654" s="1" t="str">
        <f t="shared" si="270"/>
        <v/>
      </c>
      <c r="M8654" s="1" t="str">
        <f t="shared" si="271"/>
        <v/>
      </c>
      <c r="N8654" s="1" t="str">
        <f>IF(ISBLANK($C8654),"",IF(ISNA(VLOOKUP($L8654,'result messages'!$H$3:$L$11,2,FALSE)),VLOOKUP($M8654,'result messages'!$H$3:$L$11,2,FALSE),VLOOKUP($L8654,'result messages'!$H$3:$L$11,2,FALSE)))</f>
        <v/>
      </c>
      <c r="O8654" s="1" t="str">
        <f>IF(ISBLANK($C8654),"",IF(ISNA(VLOOKUP($L8654,'result messages'!$H$3:$L$11,3,FALSE)),VLOOKUP($M8654,'result messages'!$H$3:$L$11,3,FALSE),VLOOKUP($L8654,'result messages'!$H$3:$L$11,3,FALSE)))</f>
        <v/>
      </c>
      <c r="P8654" s="1" t="str">
        <f>IF(ISBLANK($C8654),"",IF(ISNA(VLOOKUP($L8654,'result messages'!$H$3:$L$11,4,FALSE)),VLOOKUP($M8654,'result messages'!$H$3:$L$11,4,FALSE),VLOOKUP($L8654,'result messages'!$H$3:$L$11,4,FALSE)))</f>
        <v/>
      </c>
      <c r="Q8654" s="1" t="str">
        <f>IF(ISBLANK($C8654),"",IF(ISNA(VLOOKUP($L8654,'result messages'!$H$3:$L$11,5,FALSE)),VLOOKUP($M8654,'result messages'!$H$3:$L$11,5,FALSE),VLOOKUP($L8654,'result messages'!$H$3:$L$11,5,FALSE)))</f>
        <v/>
      </c>
    </row>
    <row r="8655" spans="1:17">
      <c r="A8655" s="1">
        <v>8652</v>
      </c>
      <c r="B8655" s="1"/>
      <c r="C8655" s="1"/>
      <c r="D8655" s="1"/>
      <c r="E8655" s="6"/>
      <c r="F8655" s="1"/>
      <c r="G8655" s="1" t="str">
        <f>IF(ISNA(VLOOKUP($C8655,'DTEN TCAP Linkage deviceId'!$A$1:$A$20000,1,FALSE)),"No","Yes")</f>
        <v>No</v>
      </c>
      <c r="H8655" s="1" t="str">
        <f>IF(ISNA(VLOOKUP($C8655,'Provisioning Requester'!$F$3:$H$20000,2,FALSE)),"No","Yes")</f>
        <v>No</v>
      </c>
      <c r="I8655" s="1" t="str">
        <f>IF($H8655="Yes",VLOOKUP($C8655,'Provisioning Requester'!$F$3:$H$20000,3,FALSE),"-")</f>
        <v>-</v>
      </c>
      <c r="J8655" s="1" t="str">
        <f>IF(OR(D8655="SVCP", E8655="TRUE"), "No", IF(ISNA(VLOOKUP($C8655,'ProvResponder deviceId'!$A$1:$A$20000,1,FALSE)),"No","Yes"))</f>
        <v>No</v>
      </c>
      <c r="K8655" s="1" t="str">
        <f>IF($J8655="Yes",VLOOKUP($C8655,'ProvResponder deviceId'!$A$1:$C$20000,3,FALSE),"-")</f>
        <v>-</v>
      </c>
      <c r="L8655" s="1" t="str">
        <f t="shared" si="270"/>
        <v/>
      </c>
      <c r="M8655" s="1" t="str">
        <f t="shared" si="271"/>
        <v/>
      </c>
      <c r="N8655" s="1" t="str">
        <f>IF(ISBLANK($C8655),"",IF(ISNA(VLOOKUP($L8655,'result messages'!$H$3:$L$11,2,FALSE)),VLOOKUP($M8655,'result messages'!$H$3:$L$11,2,FALSE),VLOOKUP($L8655,'result messages'!$H$3:$L$11,2,FALSE)))</f>
        <v/>
      </c>
      <c r="O8655" s="1" t="str">
        <f>IF(ISBLANK($C8655),"",IF(ISNA(VLOOKUP($L8655,'result messages'!$H$3:$L$11,3,FALSE)),VLOOKUP($M8655,'result messages'!$H$3:$L$11,3,FALSE),VLOOKUP($L8655,'result messages'!$H$3:$L$11,3,FALSE)))</f>
        <v/>
      </c>
      <c r="P8655" s="1" t="str">
        <f>IF(ISBLANK($C8655),"",IF(ISNA(VLOOKUP($L8655,'result messages'!$H$3:$L$11,4,FALSE)),VLOOKUP($M8655,'result messages'!$H$3:$L$11,4,FALSE),VLOOKUP($L8655,'result messages'!$H$3:$L$11,4,FALSE)))</f>
        <v/>
      </c>
      <c r="Q8655" s="1" t="str">
        <f>IF(ISBLANK($C8655),"",IF(ISNA(VLOOKUP($L8655,'result messages'!$H$3:$L$11,5,FALSE)),VLOOKUP($M8655,'result messages'!$H$3:$L$11,5,FALSE),VLOOKUP($L8655,'result messages'!$H$3:$L$11,5,FALSE)))</f>
        <v/>
      </c>
    </row>
    <row r="8656" spans="1:17">
      <c r="A8656" s="1">
        <v>8653</v>
      </c>
      <c r="B8656" s="1"/>
      <c r="C8656" s="1"/>
      <c r="D8656" s="1"/>
      <c r="E8656" s="6"/>
      <c r="F8656" s="1"/>
      <c r="G8656" s="1" t="str">
        <f>IF(ISNA(VLOOKUP($C8656,'DTEN TCAP Linkage deviceId'!$A$1:$A$20000,1,FALSE)),"No","Yes")</f>
        <v>No</v>
      </c>
      <c r="H8656" s="1" t="str">
        <f>IF(ISNA(VLOOKUP($C8656,'Provisioning Requester'!$F$3:$H$20000,2,FALSE)),"No","Yes")</f>
        <v>No</v>
      </c>
      <c r="I8656" s="1" t="str">
        <f>IF($H8656="Yes",VLOOKUP($C8656,'Provisioning Requester'!$F$3:$H$20000,3,FALSE),"-")</f>
        <v>-</v>
      </c>
      <c r="J8656" s="1" t="str">
        <f>IF(OR(D8656="SVCP", E8656="TRUE"), "No", IF(ISNA(VLOOKUP($C8656,'ProvResponder deviceId'!$A$1:$A$20000,1,FALSE)),"No","Yes"))</f>
        <v>No</v>
      </c>
      <c r="K8656" s="1" t="str">
        <f>IF($J8656="Yes",VLOOKUP($C8656,'ProvResponder deviceId'!$A$1:$C$20000,3,FALSE),"-")</f>
        <v>-</v>
      </c>
      <c r="L8656" s="1" t="str">
        <f t="shared" si="270"/>
        <v/>
      </c>
      <c r="M8656" s="1" t="str">
        <f t="shared" si="271"/>
        <v/>
      </c>
      <c r="N8656" s="1" t="str">
        <f>IF(ISBLANK($C8656),"",IF(ISNA(VLOOKUP($L8656,'result messages'!$H$3:$L$11,2,FALSE)),VLOOKUP($M8656,'result messages'!$H$3:$L$11,2,FALSE),VLOOKUP($L8656,'result messages'!$H$3:$L$11,2,FALSE)))</f>
        <v/>
      </c>
      <c r="O8656" s="1" t="str">
        <f>IF(ISBLANK($C8656),"",IF(ISNA(VLOOKUP($L8656,'result messages'!$H$3:$L$11,3,FALSE)),VLOOKUP($M8656,'result messages'!$H$3:$L$11,3,FALSE),VLOOKUP($L8656,'result messages'!$H$3:$L$11,3,FALSE)))</f>
        <v/>
      </c>
      <c r="P8656" s="1" t="str">
        <f>IF(ISBLANK($C8656),"",IF(ISNA(VLOOKUP($L8656,'result messages'!$H$3:$L$11,4,FALSE)),VLOOKUP($M8656,'result messages'!$H$3:$L$11,4,FALSE),VLOOKUP($L8656,'result messages'!$H$3:$L$11,4,FALSE)))</f>
        <v/>
      </c>
      <c r="Q8656" s="1" t="str">
        <f>IF(ISBLANK($C8656),"",IF(ISNA(VLOOKUP($L8656,'result messages'!$H$3:$L$11,5,FALSE)),VLOOKUP($M8656,'result messages'!$H$3:$L$11,5,FALSE),VLOOKUP($L8656,'result messages'!$H$3:$L$11,5,FALSE)))</f>
        <v/>
      </c>
    </row>
    <row r="8657" spans="1:17">
      <c r="A8657" s="1">
        <v>8654</v>
      </c>
      <c r="B8657" s="1"/>
      <c r="C8657" s="1"/>
      <c r="D8657" s="1"/>
      <c r="E8657" s="6"/>
      <c r="F8657" s="1"/>
      <c r="G8657" s="1" t="str">
        <f>IF(ISNA(VLOOKUP($C8657,'DTEN TCAP Linkage deviceId'!$A$1:$A$20000,1,FALSE)),"No","Yes")</f>
        <v>No</v>
      </c>
      <c r="H8657" s="1" t="str">
        <f>IF(ISNA(VLOOKUP($C8657,'Provisioning Requester'!$F$3:$H$20000,2,FALSE)),"No","Yes")</f>
        <v>No</v>
      </c>
      <c r="I8657" s="1" t="str">
        <f>IF($H8657="Yes",VLOOKUP($C8657,'Provisioning Requester'!$F$3:$H$20000,3,FALSE),"-")</f>
        <v>-</v>
      </c>
      <c r="J8657" s="1" t="str">
        <f>IF(OR(D8657="SVCP", E8657="TRUE"), "No", IF(ISNA(VLOOKUP($C8657,'ProvResponder deviceId'!$A$1:$A$20000,1,FALSE)),"No","Yes"))</f>
        <v>No</v>
      </c>
      <c r="K8657" s="1" t="str">
        <f>IF($J8657="Yes",VLOOKUP($C8657,'ProvResponder deviceId'!$A$1:$C$20000,3,FALSE),"-")</f>
        <v>-</v>
      </c>
      <c r="L8657" s="1" t="str">
        <f t="shared" si="270"/>
        <v/>
      </c>
      <c r="M8657" s="1" t="str">
        <f t="shared" si="271"/>
        <v/>
      </c>
      <c r="N8657" s="1" t="str">
        <f>IF(ISBLANK($C8657),"",IF(ISNA(VLOOKUP($L8657,'result messages'!$H$3:$L$11,2,FALSE)),VLOOKUP($M8657,'result messages'!$H$3:$L$11,2,FALSE),VLOOKUP($L8657,'result messages'!$H$3:$L$11,2,FALSE)))</f>
        <v/>
      </c>
      <c r="O8657" s="1" t="str">
        <f>IF(ISBLANK($C8657),"",IF(ISNA(VLOOKUP($L8657,'result messages'!$H$3:$L$11,3,FALSE)),VLOOKUP($M8657,'result messages'!$H$3:$L$11,3,FALSE),VLOOKUP($L8657,'result messages'!$H$3:$L$11,3,FALSE)))</f>
        <v/>
      </c>
      <c r="P8657" s="1" t="str">
        <f>IF(ISBLANK($C8657),"",IF(ISNA(VLOOKUP($L8657,'result messages'!$H$3:$L$11,4,FALSE)),VLOOKUP($M8657,'result messages'!$H$3:$L$11,4,FALSE),VLOOKUP($L8657,'result messages'!$H$3:$L$11,4,FALSE)))</f>
        <v/>
      </c>
      <c r="Q8657" s="1" t="str">
        <f>IF(ISBLANK($C8657),"",IF(ISNA(VLOOKUP($L8657,'result messages'!$H$3:$L$11,5,FALSE)),VLOOKUP($M8657,'result messages'!$H$3:$L$11,5,FALSE),VLOOKUP($L8657,'result messages'!$H$3:$L$11,5,FALSE)))</f>
        <v/>
      </c>
    </row>
    <row r="8658" spans="1:17">
      <c r="A8658" s="1">
        <v>8655</v>
      </c>
      <c r="B8658" s="1"/>
      <c r="C8658" s="1"/>
      <c r="D8658" s="1"/>
      <c r="E8658" s="6"/>
      <c r="F8658" s="1"/>
      <c r="G8658" s="1" t="str">
        <f>IF(ISNA(VLOOKUP($C8658,'DTEN TCAP Linkage deviceId'!$A$1:$A$20000,1,FALSE)),"No","Yes")</f>
        <v>No</v>
      </c>
      <c r="H8658" s="1" t="str">
        <f>IF(ISNA(VLOOKUP($C8658,'Provisioning Requester'!$F$3:$H$20000,2,FALSE)),"No","Yes")</f>
        <v>No</v>
      </c>
      <c r="I8658" s="1" t="str">
        <f>IF($H8658="Yes",VLOOKUP($C8658,'Provisioning Requester'!$F$3:$H$20000,3,FALSE),"-")</f>
        <v>-</v>
      </c>
      <c r="J8658" s="1" t="str">
        <f>IF(OR(D8658="SVCP", E8658="TRUE"), "No", IF(ISNA(VLOOKUP($C8658,'ProvResponder deviceId'!$A$1:$A$20000,1,FALSE)),"No","Yes"))</f>
        <v>No</v>
      </c>
      <c r="K8658" s="1" t="str">
        <f>IF($J8658="Yes",VLOOKUP($C8658,'ProvResponder deviceId'!$A$1:$C$20000,3,FALSE),"-")</f>
        <v>-</v>
      </c>
      <c r="L8658" s="1" t="str">
        <f t="shared" si="270"/>
        <v/>
      </c>
      <c r="M8658" s="1" t="str">
        <f t="shared" si="271"/>
        <v/>
      </c>
      <c r="N8658" s="1" t="str">
        <f>IF(ISBLANK($C8658),"",IF(ISNA(VLOOKUP($L8658,'result messages'!$H$3:$L$11,2,FALSE)),VLOOKUP($M8658,'result messages'!$H$3:$L$11,2,FALSE),VLOOKUP($L8658,'result messages'!$H$3:$L$11,2,FALSE)))</f>
        <v/>
      </c>
      <c r="O8658" s="1" t="str">
        <f>IF(ISBLANK($C8658),"",IF(ISNA(VLOOKUP($L8658,'result messages'!$H$3:$L$11,3,FALSE)),VLOOKUP($M8658,'result messages'!$H$3:$L$11,3,FALSE),VLOOKUP($L8658,'result messages'!$H$3:$L$11,3,FALSE)))</f>
        <v/>
      </c>
      <c r="P8658" s="1" t="str">
        <f>IF(ISBLANK($C8658),"",IF(ISNA(VLOOKUP($L8658,'result messages'!$H$3:$L$11,4,FALSE)),VLOOKUP($M8658,'result messages'!$H$3:$L$11,4,FALSE),VLOOKUP($L8658,'result messages'!$H$3:$L$11,4,FALSE)))</f>
        <v/>
      </c>
      <c r="Q8658" s="1" t="str">
        <f>IF(ISBLANK($C8658),"",IF(ISNA(VLOOKUP($L8658,'result messages'!$H$3:$L$11,5,FALSE)),VLOOKUP($M8658,'result messages'!$H$3:$L$11,5,FALSE),VLOOKUP($L8658,'result messages'!$H$3:$L$11,5,FALSE)))</f>
        <v/>
      </c>
    </row>
    <row r="8659" spans="1:17">
      <c r="A8659" s="1">
        <v>8656</v>
      </c>
      <c r="B8659" s="1"/>
      <c r="C8659" s="1"/>
      <c r="D8659" s="1"/>
      <c r="E8659" s="6"/>
      <c r="F8659" s="1"/>
      <c r="G8659" s="1" t="str">
        <f>IF(ISNA(VLOOKUP($C8659,'DTEN TCAP Linkage deviceId'!$A$1:$A$20000,1,FALSE)),"No","Yes")</f>
        <v>No</v>
      </c>
      <c r="H8659" s="1" t="str">
        <f>IF(ISNA(VLOOKUP($C8659,'Provisioning Requester'!$F$3:$H$20000,2,FALSE)),"No","Yes")</f>
        <v>No</v>
      </c>
      <c r="I8659" s="1" t="str">
        <f>IF($H8659="Yes",VLOOKUP($C8659,'Provisioning Requester'!$F$3:$H$20000,3,FALSE),"-")</f>
        <v>-</v>
      </c>
      <c r="J8659" s="1" t="str">
        <f>IF(OR(D8659="SVCP", E8659="TRUE"), "No", IF(ISNA(VLOOKUP($C8659,'ProvResponder deviceId'!$A$1:$A$20000,1,FALSE)),"No","Yes"))</f>
        <v>No</v>
      </c>
      <c r="K8659" s="1" t="str">
        <f>IF($J8659="Yes",VLOOKUP($C8659,'ProvResponder deviceId'!$A$1:$C$20000,3,FALSE),"-")</f>
        <v>-</v>
      </c>
      <c r="L8659" s="1" t="str">
        <f t="shared" si="270"/>
        <v/>
      </c>
      <c r="M8659" s="1" t="str">
        <f t="shared" si="271"/>
        <v/>
      </c>
      <c r="N8659" s="1" t="str">
        <f>IF(ISBLANK($C8659),"",IF(ISNA(VLOOKUP($L8659,'result messages'!$H$3:$L$11,2,FALSE)),VLOOKUP($M8659,'result messages'!$H$3:$L$11,2,FALSE),VLOOKUP($L8659,'result messages'!$H$3:$L$11,2,FALSE)))</f>
        <v/>
      </c>
      <c r="O8659" s="1" t="str">
        <f>IF(ISBLANK($C8659),"",IF(ISNA(VLOOKUP($L8659,'result messages'!$H$3:$L$11,3,FALSE)),VLOOKUP($M8659,'result messages'!$H$3:$L$11,3,FALSE),VLOOKUP($L8659,'result messages'!$H$3:$L$11,3,FALSE)))</f>
        <v/>
      </c>
      <c r="P8659" s="1" t="str">
        <f>IF(ISBLANK($C8659),"",IF(ISNA(VLOOKUP($L8659,'result messages'!$H$3:$L$11,4,FALSE)),VLOOKUP($M8659,'result messages'!$H$3:$L$11,4,FALSE),VLOOKUP($L8659,'result messages'!$H$3:$L$11,4,FALSE)))</f>
        <v/>
      </c>
      <c r="Q8659" s="1" t="str">
        <f>IF(ISBLANK($C8659),"",IF(ISNA(VLOOKUP($L8659,'result messages'!$H$3:$L$11,5,FALSE)),VLOOKUP($M8659,'result messages'!$H$3:$L$11,5,FALSE),VLOOKUP($L8659,'result messages'!$H$3:$L$11,5,FALSE)))</f>
        <v/>
      </c>
    </row>
    <row r="8660" spans="1:17">
      <c r="A8660" s="1">
        <v>8657</v>
      </c>
      <c r="B8660" s="1"/>
      <c r="C8660" s="1"/>
      <c r="D8660" s="1"/>
      <c r="E8660" s="6"/>
      <c r="F8660" s="1"/>
      <c r="G8660" s="1" t="str">
        <f>IF(ISNA(VLOOKUP($C8660,'DTEN TCAP Linkage deviceId'!$A$1:$A$20000,1,FALSE)),"No","Yes")</f>
        <v>No</v>
      </c>
      <c r="H8660" s="1" t="str">
        <f>IF(ISNA(VLOOKUP($C8660,'Provisioning Requester'!$F$3:$H$20000,2,FALSE)),"No","Yes")</f>
        <v>No</v>
      </c>
      <c r="I8660" s="1" t="str">
        <f>IF($H8660="Yes",VLOOKUP($C8660,'Provisioning Requester'!$F$3:$H$20000,3,FALSE),"-")</f>
        <v>-</v>
      </c>
      <c r="J8660" s="1" t="str">
        <f>IF(OR(D8660="SVCP", E8660="TRUE"), "No", IF(ISNA(VLOOKUP($C8660,'ProvResponder deviceId'!$A$1:$A$20000,1,FALSE)),"No","Yes"))</f>
        <v>No</v>
      </c>
      <c r="K8660" s="1" t="str">
        <f>IF($J8660="Yes",VLOOKUP($C8660,'ProvResponder deviceId'!$A$1:$C$20000,3,FALSE),"-")</f>
        <v>-</v>
      </c>
      <c r="L8660" s="1" t="str">
        <f t="shared" si="270"/>
        <v/>
      </c>
      <c r="M8660" s="1" t="str">
        <f t="shared" si="271"/>
        <v/>
      </c>
      <c r="N8660" s="1" t="str">
        <f>IF(ISBLANK($C8660),"",IF(ISNA(VLOOKUP($L8660,'result messages'!$H$3:$L$11,2,FALSE)),VLOOKUP($M8660,'result messages'!$H$3:$L$11,2,FALSE),VLOOKUP($L8660,'result messages'!$H$3:$L$11,2,FALSE)))</f>
        <v/>
      </c>
      <c r="O8660" s="1" t="str">
        <f>IF(ISBLANK($C8660),"",IF(ISNA(VLOOKUP($L8660,'result messages'!$H$3:$L$11,3,FALSE)),VLOOKUP($M8660,'result messages'!$H$3:$L$11,3,FALSE),VLOOKUP($L8660,'result messages'!$H$3:$L$11,3,FALSE)))</f>
        <v/>
      </c>
      <c r="P8660" s="1" t="str">
        <f>IF(ISBLANK($C8660),"",IF(ISNA(VLOOKUP($L8660,'result messages'!$H$3:$L$11,4,FALSE)),VLOOKUP($M8660,'result messages'!$H$3:$L$11,4,FALSE),VLOOKUP($L8660,'result messages'!$H$3:$L$11,4,FALSE)))</f>
        <v/>
      </c>
      <c r="Q8660" s="1" t="str">
        <f>IF(ISBLANK($C8660),"",IF(ISNA(VLOOKUP($L8660,'result messages'!$H$3:$L$11,5,FALSE)),VLOOKUP($M8660,'result messages'!$H$3:$L$11,5,FALSE),VLOOKUP($L8660,'result messages'!$H$3:$L$11,5,FALSE)))</f>
        <v/>
      </c>
    </row>
    <row r="8661" spans="1:17">
      <c r="A8661" s="1">
        <v>8658</v>
      </c>
      <c r="B8661" s="1"/>
      <c r="C8661" s="1"/>
      <c r="D8661" s="1"/>
      <c r="E8661" s="6"/>
      <c r="F8661" s="1"/>
      <c r="G8661" s="1" t="str">
        <f>IF(ISNA(VLOOKUP($C8661,'DTEN TCAP Linkage deviceId'!$A$1:$A$20000,1,FALSE)),"No","Yes")</f>
        <v>No</v>
      </c>
      <c r="H8661" s="1" t="str">
        <f>IF(ISNA(VLOOKUP($C8661,'Provisioning Requester'!$F$3:$H$20000,2,FALSE)),"No","Yes")</f>
        <v>No</v>
      </c>
      <c r="I8661" s="1" t="str">
        <f>IF($H8661="Yes",VLOOKUP($C8661,'Provisioning Requester'!$F$3:$H$20000,3,FALSE),"-")</f>
        <v>-</v>
      </c>
      <c r="J8661" s="1" t="str">
        <f>IF(OR(D8661="SVCP", E8661="TRUE"), "No", IF(ISNA(VLOOKUP($C8661,'ProvResponder deviceId'!$A$1:$A$20000,1,FALSE)),"No","Yes"))</f>
        <v>No</v>
      </c>
      <c r="K8661" s="1" t="str">
        <f>IF($J8661="Yes",VLOOKUP($C8661,'ProvResponder deviceId'!$A$1:$C$20000,3,FALSE),"-")</f>
        <v>-</v>
      </c>
      <c r="L8661" s="1" t="str">
        <f t="shared" si="270"/>
        <v/>
      </c>
      <c r="M8661" s="1" t="str">
        <f t="shared" si="271"/>
        <v/>
      </c>
      <c r="N8661" s="1" t="str">
        <f>IF(ISBLANK($C8661),"",IF(ISNA(VLOOKUP($L8661,'result messages'!$H$3:$L$11,2,FALSE)),VLOOKUP($M8661,'result messages'!$H$3:$L$11,2,FALSE),VLOOKUP($L8661,'result messages'!$H$3:$L$11,2,FALSE)))</f>
        <v/>
      </c>
      <c r="O8661" s="1" t="str">
        <f>IF(ISBLANK($C8661),"",IF(ISNA(VLOOKUP($L8661,'result messages'!$H$3:$L$11,3,FALSE)),VLOOKUP($M8661,'result messages'!$H$3:$L$11,3,FALSE),VLOOKUP($L8661,'result messages'!$H$3:$L$11,3,FALSE)))</f>
        <v/>
      </c>
      <c r="P8661" s="1" t="str">
        <f>IF(ISBLANK($C8661),"",IF(ISNA(VLOOKUP($L8661,'result messages'!$H$3:$L$11,4,FALSE)),VLOOKUP($M8661,'result messages'!$H$3:$L$11,4,FALSE),VLOOKUP($L8661,'result messages'!$H$3:$L$11,4,FALSE)))</f>
        <v/>
      </c>
      <c r="Q8661" s="1" t="str">
        <f>IF(ISBLANK($C8661),"",IF(ISNA(VLOOKUP($L8661,'result messages'!$H$3:$L$11,5,FALSE)),VLOOKUP($M8661,'result messages'!$H$3:$L$11,5,FALSE),VLOOKUP($L8661,'result messages'!$H$3:$L$11,5,FALSE)))</f>
        <v/>
      </c>
    </row>
    <row r="8662" spans="1:17">
      <c r="A8662" s="1">
        <v>8659</v>
      </c>
      <c r="B8662" s="1"/>
      <c r="C8662" s="1"/>
      <c r="D8662" s="1"/>
      <c r="E8662" s="6"/>
      <c r="F8662" s="1"/>
      <c r="G8662" s="1" t="str">
        <f>IF(ISNA(VLOOKUP($C8662,'DTEN TCAP Linkage deviceId'!$A$1:$A$20000,1,FALSE)),"No","Yes")</f>
        <v>No</v>
      </c>
      <c r="H8662" s="1" t="str">
        <f>IF(ISNA(VLOOKUP($C8662,'Provisioning Requester'!$F$3:$H$20000,2,FALSE)),"No","Yes")</f>
        <v>No</v>
      </c>
      <c r="I8662" s="1" t="str">
        <f>IF($H8662="Yes",VLOOKUP($C8662,'Provisioning Requester'!$F$3:$H$20000,3,FALSE),"-")</f>
        <v>-</v>
      </c>
      <c r="J8662" s="1" t="str">
        <f>IF(OR(D8662="SVCP", E8662="TRUE"), "No", IF(ISNA(VLOOKUP($C8662,'ProvResponder deviceId'!$A$1:$A$20000,1,FALSE)),"No","Yes"))</f>
        <v>No</v>
      </c>
      <c r="K8662" s="1" t="str">
        <f>IF($J8662="Yes",VLOOKUP($C8662,'ProvResponder deviceId'!$A$1:$C$20000,3,FALSE),"-")</f>
        <v>-</v>
      </c>
      <c r="L8662" s="1" t="str">
        <f t="shared" si="270"/>
        <v/>
      </c>
      <c r="M8662" s="1" t="str">
        <f t="shared" si="271"/>
        <v/>
      </c>
      <c r="N8662" s="1" t="str">
        <f>IF(ISBLANK($C8662),"",IF(ISNA(VLOOKUP($L8662,'result messages'!$H$3:$L$11,2,FALSE)),VLOOKUP($M8662,'result messages'!$H$3:$L$11,2,FALSE),VLOOKUP($L8662,'result messages'!$H$3:$L$11,2,FALSE)))</f>
        <v/>
      </c>
      <c r="O8662" s="1" t="str">
        <f>IF(ISBLANK($C8662),"",IF(ISNA(VLOOKUP($L8662,'result messages'!$H$3:$L$11,3,FALSE)),VLOOKUP($M8662,'result messages'!$H$3:$L$11,3,FALSE),VLOOKUP($L8662,'result messages'!$H$3:$L$11,3,FALSE)))</f>
        <v/>
      </c>
      <c r="P8662" s="1" t="str">
        <f>IF(ISBLANK($C8662),"",IF(ISNA(VLOOKUP($L8662,'result messages'!$H$3:$L$11,4,FALSE)),VLOOKUP($M8662,'result messages'!$H$3:$L$11,4,FALSE),VLOOKUP($L8662,'result messages'!$H$3:$L$11,4,FALSE)))</f>
        <v/>
      </c>
      <c r="Q8662" s="1" t="str">
        <f>IF(ISBLANK($C8662),"",IF(ISNA(VLOOKUP($L8662,'result messages'!$H$3:$L$11,5,FALSE)),VLOOKUP($M8662,'result messages'!$H$3:$L$11,5,FALSE),VLOOKUP($L8662,'result messages'!$H$3:$L$11,5,FALSE)))</f>
        <v/>
      </c>
    </row>
    <row r="8663" spans="1:17">
      <c r="A8663" s="1">
        <v>8660</v>
      </c>
      <c r="B8663" s="1"/>
      <c r="C8663" s="1"/>
      <c r="D8663" s="1"/>
      <c r="E8663" s="6"/>
      <c r="F8663" s="1"/>
      <c r="G8663" s="1" t="str">
        <f>IF(ISNA(VLOOKUP($C8663,'DTEN TCAP Linkage deviceId'!$A$1:$A$20000,1,FALSE)),"No","Yes")</f>
        <v>No</v>
      </c>
      <c r="H8663" s="1" t="str">
        <f>IF(ISNA(VLOOKUP($C8663,'Provisioning Requester'!$F$3:$H$20000,2,FALSE)),"No","Yes")</f>
        <v>No</v>
      </c>
      <c r="I8663" s="1" t="str">
        <f>IF($H8663="Yes",VLOOKUP($C8663,'Provisioning Requester'!$F$3:$H$20000,3,FALSE),"-")</f>
        <v>-</v>
      </c>
      <c r="J8663" s="1" t="str">
        <f>IF(OR(D8663="SVCP", E8663="TRUE"), "No", IF(ISNA(VLOOKUP($C8663,'ProvResponder deviceId'!$A$1:$A$20000,1,FALSE)),"No","Yes"))</f>
        <v>No</v>
      </c>
      <c r="K8663" s="1" t="str">
        <f>IF($J8663="Yes",VLOOKUP($C8663,'ProvResponder deviceId'!$A$1:$C$20000,3,FALSE),"-")</f>
        <v>-</v>
      </c>
      <c r="L8663" s="1" t="str">
        <f t="shared" si="270"/>
        <v/>
      </c>
      <c r="M8663" s="1" t="str">
        <f t="shared" si="271"/>
        <v/>
      </c>
      <c r="N8663" s="1" t="str">
        <f>IF(ISBLANK($C8663),"",IF(ISNA(VLOOKUP($L8663,'result messages'!$H$3:$L$11,2,FALSE)),VLOOKUP($M8663,'result messages'!$H$3:$L$11,2,FALSE),VLOOKUP($L8663,'result messages'!$H$3:$L$11,2,FALSE)))</f>
        <v/>
      </c>
      <c r="O8663" s="1" t="str">
        <f>IF(ISBLANK($C8663),"",IF(ISNA(VLOOKUP($L8663,'result messages'!$H$3:$L$11,3,FALSE)),VLOOKUP($M8663,'result messages'!$H$3:$L$11,3,FALSE),VLOOKUP($L8663,'result messages'!$H$3:$L$11,3,FALSE)))</f>
        <v/>
      </c>
      <c r="P8663" s="1" t="str">
        <f>IF(ISBLANK($C8663),"",IF(ISNA(VLOOKUP($L8663,'result messages'!$H$3:$L$11,4,FALSE)),VLOOKUP($M8663,'result messages'!$H$3:$L$11,4,FALSE),VLOOKUP($L8663,'result messages'!$H$3:$L$11,4,FALSE)))</f>
        <v/>
      </c>
      <c r="Q8663" s="1" t="str">
        <f>IF(ISBLANK($C8663),"",IF(ISNA(VLOOKUP($L8663,'result messages'!$H$3:$L$11,5,FALSE)),VLOOKUP($M8663,'result messages'!$H$3:$L$11,5,FALSE),VLOOKUP($L8663,'result messages'!$H$3:$L$11,5,FALSE)))</f>
        <v/>
      </c>
    </row>
    <row r="8664" spans="1:17">
      <c r="A8664" s="1">
        <v>8661</v>
      </c>
      <c r="B8664" s="1"/>
      <c r="C8664" s="1"/>
      <c r="D8664" s="1"/>
      <c r="E8664" s="6"/>
      <c r="F8664" s="1"/>
      <c r="G8664" s="1" t="str">
        <f>IF(ISNA(VLOOKUP($C8664,'DTEN TCAP Linkage deviceId'!$A$1:$A$20000,1,FALSE)),"No","Yes")</f>
        <v>No</v>
      </c>
      <c r="H8664" s="1" t="str">
        <f>IF(ISNA(VLOOKUP($C8664,'Provisioning Requester'!$F$3:$H$20000,2,FALSE)),"No","Yes")</f>
        <v>No</v>
      </c>
      <c r="I8664" s="1" t="str">
        <f>IF($H8664="Yes",VLOOKUP($C8664,'Provisioning Requester'!$F$3:$H$20000,3,FALSE),"-")</f>
        <v>-</v>
      </c>
      <c r="J8664" s="1" t="str">
        <f>IF(OR(D8664="SVCP", E8664="TRUE"), "No", IF(ISNA(VLOOKUP($C8664,'ProvResponder deviceId'!$A$1:$A$20000,1,FALSE)),"No","Yes"))</f>
        <v>No</v>
      </c>
      <c r="K8664" s="1" t="str">
        <f>IF($J8664="Yes",VLOOKUP($C8664,'ProvResponder deviceId'!$A$1:$C$20000,3,FALSE),"-")</f>
        <v>-</v>
      </c>
      <c r="L8664" s="1" t="str">
        <f t="shared" si="270"/>
        <v/>
      </c>
      <c r="M8664" s="1" t="str">
        <f t="shared" si="271"/>
        <v/>
      </c>
      <c r="N8664" s="1" t="str">
        <f>IF(ISBLANK($C8664),"",IF(ISNA(VLOOKUP($L8664,'result messages'!$H$3:$L$11,2,FALSE)),VLOOKUP($M8664,'result messages'!$H$3:$L$11,2,FALSE),VLOOKUP($L8664,'result messages'!$H$3:$L$11,2,FALSE)))</f>
        <v/>
      </c>
      <c r="O8664" s="1" t="str">
        <f>IF(ISBLANK($C8664),"",IF(ISNA(VLOOKUP($L8664,'result messages'!$H$3:$L$11,3,FALSE)),VLOOKUP($M8664,'result messages'!$H$3:$L$11,3,FALSE),VLOOKUP($L8664,'result messages'!$H$3:$L$11,3,FALSE)))</f>
        <v/>
      </c>
      <c r="P8664" s="1" t="str">
        <f>IF(ISBLANK($C8664),"",IF(ISNA(VLOOKUP($L8664,'result messages'!$H$3:$L$11,4,FALSE)),VLOOKUP($M8664,'result messages'!$H$3:$L$11,4,FALSE),VLOOKUP($L8664,'result messages'!$H$3:$L$11,4,FALSE)))</f>
        <v/>
      </c>
      <c r="Q8664" s="1" t="str">
        <f>IF(ISBLANK($C8664),"",IF(ISNA(VLOOKUP($L8664,'result messages'!$H$3:$L$11,5,FALSE)),VLOOKUP($M8664,'result messages'!$H$3:$L$11,5,FALSE),VLOOKUP($L8664,'result messages'!$H$3:$L$11,5,FALSE)))</f>
        <v/>
      </c>
    </row>
    <row r="8665" spans="1:17">
      <c r="A8665" s="1">
        <v>8662</v>
      </c>
      <c r="B8665" s="1"/>
      <c r="C8665" s="1"/>
      <c r="D8665" s="1"/>
      <c r="E8665" s="6"/>
      <c r="F8665" s="1"/>
      <c r="G8665" s="1" t="str">
        <f>IF(ISNA(VLOOKUP($C8665,'DTEN TCAP Linkage deviceId'!$A$1:$A$20000,1,FALSE)),"No","Yes")</f>
        <v>No</v>
      </c>
      <c r="H8665" s="1" t="str">
        <f>IF(ISNA(VLOOKUP($C8665,'Provisioning Requester'!$F$3:$H$20000,2,FALSE)),"No","Yes")</f>
        <v>No</v>
      </c>
      <c r="I8665" s="1" t="str">
        <f>IF($H8665="Yes",VLOOKUP($C8665,'Provisioning Requester'!$F$3:$H$20000,3,FALSE),"-")</f>
        <v>-</v>
      </c>
      <c r="J8665" s="1" t="str">
        <f>IF(OR(D8665="SVCP", E8665="TRUE"), "No", IF(ISNA(VLOOKUP($C8665,'ProvResponder deviceId'!$A$1:$A$20000,1,FALSE)),"No","Yes"))</f>
        <v>No</v>
      </c>
      <c r="K8665" s="1" t="str">
        <f>IF($J8665="Yes",VLOOKUP($C8665,'ProvResponder deviceId'!$A$1:$C$20000,3,FALSE),"-")</f>
        <v>-</v>
      </c>
      <c r="L8665" s="1" t="str">
        <f t="shared" si="270"/>
        <v/>
      </c>
      <c r="M8665" s="1" t="str">
        <f t="shared" si="271"/>
        <v/>
      </c>
      <c r="N8665" s="1" t="str">
        <f>IF(ISBLANK($C8665),"",IF(ISNA(VLOOKUP($L8665,'result messages'!$H$3:$L$11,2,FALSE)),VLOOKUP($M8665,'result messages'!$H$3:$L$11,2,FALSE),VLOOKUP($L8665,'result messages'!$H$3:$L$11,2,FALSE)))</f>
        <v/>
      </c>
      <c r="O8665" s="1" t="str">
        <f>IF(ISBLANK($C8665),"",IF(ISNA(VLOOKUP($L8665,'result messages'!$H$3:$L$11,3,FALSE)),VLOOKUP($M8665,'result messages'!$H$3:$L$11,3,FALSE),VLOOKUP($L8665,'result messages'!$H$3:$L$11,3,FALSE)))</f>
        <v/>
      </c>
      <c r="P8665" s="1" t="str">
        <f>IF(ISBLANK($C8665),"",IF(ISNA(VLOOKUP($L8665,'result messages'!$H$3:$L$11,4,FALSE)),VLOOKUP($M8665,'result messages'!$H$3:$L$11,4,FALSE),VLOOKUP($L8665,'result messages'!$H$3:$L$11,4,FALSE)))</f>
        <v/>
      </c>
      <c r="Q8665" s="1" t="str">
        <f>IF(ISBLANK($C8665),"",IF(ISNA(VLOOKUP($L8665,'result messages'!$H$3:$L$11,5,FALSE)),VLOOKUP($M8665,'result messages'!$H$3:$L$11,5,FALSE),VLOOKUP($L8665,'result messages'!$H$3:$L$11,5,FALSE)))</f>
        <v/>
      </c>
    </row>
    <row r="8666" spans="1:17">
      <c r="A8666" s="1">
        <v>8663</v>
      </c>
      <c r="B8666" s="1"/>
      <c r="C8666" s="1"/>
      <c r="D8666" s="1"/>
      <c r="E8666" s="6"/>
      <c r="F8666" s="1"/>
      <c r="G8666" s="1" t="str">
        <f>IF(ISNA(VLOOKUP($C8666,'DTEN TCAP Linkage deviceId'!$A$1:$A$20000,1,FALSE)),"No","Yes")</f>
        <v>No</v>
      </c>
      <c r="H8666" s="1" t="str">
        <f>IF(ISNA(VLOOKUP($C8666,'Provisioning Requester'!$F$3:$H$20000,2,FALSE)),"No","Yes")</f>
        <v>No</v>
      </c>
      <c r="I8666" s="1" t="str">
        <f>IF($H8666="Yes",VLOOKUP($C8666,'Provisioning Requester'!$F$3:$H$20000,3,FALSE),"-")</f>
        <v>-</v>
      </c>
      <c r="J8666" s="1" t="str">
        <f>IF(OR(D8666="SVCP", E8666="TRUE"), "No", IF(ISNA(VLOOKUP($C8666,'ProvResponder deviceId'!$A$1:$A$20000,1,FALSE)),"No","Yes"))</f>
        <v>No</v>
      </c>
      <c r="K8666" s="1" t="str">
        <f>IF($J8666="Yes",VLOOKUP($C8666,'ProvResponder deviceId'!$A$1:$C$20000,3,FALSE),"-")</f>
        <v>-</v>
      </c>
      <c r="L8666" s="1" t="str">
        <f t="shared" si="270"/>
        <v/>
      </c>
      <c r="M8666" s="1" t="str">
        <f t="shared" si="271"/>
        <v/>
      </c>
      <c r="N8666" s="1" t="str">
        <f>IF(ISBLANK($C8666),"",IF(ISNA(VLOOKUP($L8666,'result messages'!$H$3:$L$11,2,FALSE)),VLOOKUP($M8666,'result messages'!$H$3:$L$11,2,FALSE),VLOOKUP($L8666,'result messages'!$H$3:$L$11,2,FALSE)))</f>
        <v/>
      </c>
      <c r="O8666" s="1" t="str">
        <f>IF(ISBLANK($C8666),"",IF(ISNA(VLOOKUP($L8666,'result messages'!$H$3:$L$11,3,FALSE)),VLOOKUP($M8666,'result messages'!$H$3:$L$11,3,FALSE),VLOOKUP($L8666,'result messages'!$H$3:$L$11,3,FALSE)))</f>
        <v/>
      </c>
      <c r="P8666" s="1" t="str">
        <f>IF(ISBLANK($C8666),"",IF(ISNA(VLOOKUP($L8666,'result messages'!$H$3:$L$11,4,FALSE)),VLOOKUP($M8666,'result messages'!$H$3:$L$11,4,FALSE),VLOOKUP($L8666,'result messages'!$H$3:$L$11,4,FALSE)))</f>
        <v/>
      </c>
      <c r="Q8666" s="1" t="str">
        <f>IF(ISBLANK($C8666),"",IF(ISNA(VLOOKUP($L8666,'result messages'!$H$3:$L$11,5,FALSE)),VLOOKUP($M8666,'result messages'!$H$3:$L$11,5,FALSE),VLOOKUP($L8666,'result messages'!$H$3:$L$11,5,FALSE)))</f>
        <v/>
      </c>
    </row>
    <row r="8667" spans="1:17">
      <c r="A8667" s="1">
        <v>8664</v>
      </c>
      <c r="B8667" s="1"/>
      <c r="C8667" s="1"/>
      <c r="D8667" s="1"/>
      <c r="E8667" s="6"/>
      <c r="F8667" s="1"/>
      <c r="G8667" s="1" t="str">
        <f>IF(ISNA(VLOOKUP($C8667,'DTEN TCAP Linkage deviceId'!$A$1:$A$20000,1,FALSE)),"No","Yes")</f>
        <v>No</v>
      </c>
      <c r="H8667" s="1" t="str">
        <f>IF(ISNA(VLOOKUP($C8667,'Provisioning Requester'!$F$3:$H$20000,2,FALSE)),"No","Yes")</f>
        <v>No</v>
      </c>
      <c r="I8667" s="1" t="str">
        <f>IF($H8667="Yes",VLOOKUP($C8667,'Provisioning Requester'!$F$3:$H$20000,3,FALSE),"-")</f>
        <v>-</v>
      </c>
      <c r="J8667" s="1" t="str">
        <f>IF(OR(D8667="SVCP", E8667="TRUE"), "No", IF(ISNA(VLOOKUP($C8667,'ProvResponder deviceId'!$A$1:$A$20000,1,FALSE)),"No","Yes"))</f>
        <v>No</v>
      </c>
      <c r="K8667" s="1" t="str">
        <f>IF($J8667="Yes",VLOOKUP($C8667,'ProvResponder deviceId'!$A$1:$C$20000,3,FALSE),"-")</f>
        <v>-</v>
      </c>
      <c r="L8667" s="1" t="str">
        <f t="shared" si="270"/>
        <v/>
      </c>
      <c r="M8667" s="1" t="str">
        <f t="shared" si="271"/>
        <v/>
      </c>
      <c r="N8667" s="1" t="str">
        <f>IF(ISBLANK($C8667),"",IF(ISNA(VLOOKUP($L8667,'result messages'!$H$3:$L$11,2,FALSE)),VLOOKUP($M8667,'result messages'!$H$3:$L$11,2,FALSE),VLOOKUP($L8667,'result messages'!$H$3:$L$11,2,FALSE)))</f>
        <v/>
      </c>
      <c r="O8667" s="1" t="str">
        <f>IF(ISBLANK($C8667),"",IF(ISNA(VLOOKUP($L8667,'result messages'!$H$3:$L$11,3,FALSE)),VLOOKUP($M8667,'result messages'!$H$3:$L$11,3,FALSE),VLOOKUP($L8667,'result messages'!$H$3:$L$11,3,FALSE)))</f>
        <v/>
      </c>
      <c r="P8667" s="1" t="str">
        <f>IF(ISBLANK($C8667),"",IF(ISNA(VLOOKUP($L8667,'result messages'!$H$3:$L$11,4,FALSE)),VLOOKUP($M8667,'result messages'!$H$3:$L$11,4,FALSE),VLOOKUP($L8667,'result messages'!$H$3:$L$11,4,FALSE)))</f>
        <v/>
      </c>
      <c r="Q8667" s="1" t="str">
        <f>IF(ISBLANK($C8667),"",IF(ISNA(VLOOKUP($L8667,'result messages'!$H$3:$L$11,5,FALSE)),VLOOKUP($M8667,'result messages'!$H$3:$L$11,5,FALSE),VLOOKUP($L8667,'result messages'!$H$3:$L$11,5,FALSE)))</f>
        <v/>
      </c>
    </row>
    <row r="8668" spans="1:17">
      <c r="A8668" s="1">
        <v>8665</v>
      </c>
      <c r="B8668" s="1"/>
      <c r="C8668" s="1"/>
      <c r="D8668" s="1"/>
      <c r="E8668" s="6"/>
      <c r="F8668" s="1"/>
      <c r="G8668" s="1" t="str">
        <f>IF(ISNA(VLOOKUP($C8668,'DTEN TCAP Linkage deviceId'!$A$1:$A$20000,1,FALSE)),"No","Yes")</f>
        <v>No</v>
      </c>
      <c r="H8668" s="1" t="str">
        <f>IF(ISNA(VLOOKUP($C8668,'Provisioning Requester'!$F$3:$H$20000,2,FALSE)),"No","Yes")</f>
        <v>No</v>
      </c>
      <c r="I8668" s="1" t="str">
        <f>IF($H8668="Yes",VLOOKUP($C8668,'Provisioning Requester'!$F$3:$H$20000,3,FALSE),"-")</f>
        <v>-</v>
      </c>
      <c r="J8668" s="1" t="str">
        <f>IF(OR(D8668="SVCP", E8668="TRUE"), "No", IF(ISNA(VLOOKUP($C8668,'ProvResponder deviceId'!$A$1:$A$20000,1,FALSE)),"No","Yes"))</f>
        <v>No</v>
      </c>
      <c r="K8668" s="1" t="str">
        <f>IF($J8668="Yes",VLOOKUP($C8668,'ProvResponder deviceId'!$A$1:$C$20000,3,FALSE),"-")</f>
        <v>-</v>
      </c>
      <c r="L8668" s="1" t="str">
        <f t="shared" si="270"/>
        <v/>
      </c>
      <c r="M8668" s="1" t="str">
        <f t="shared" si="271"/>
        <v/>
      </c>
      <c r="N8668" s="1" t="str">
        <f>IF(ISBLANK($C8668),"",IF(ISNA(VLOOKUP($L8668,'result messages'!$H$3:$L$11,2,FALSE)),VLOOKUP($M8668,'result messages'!$H$3:$L$11,2,FALSE),VLOOKUP($L8668,'result messages'!$H$3:$L$11,2,FALSE)))</f>
        <v/>
      </c>
      <c r="O8668" s="1" t="str">
        <f>IF(ISBLANK($C8668),"",IF(ISNA(VLOOKUP($L8668,'result messages'!$H$3:$L$11,3,FALSE)),VLOOKUP($M8668,'result messages'!$H$3:$L$11,3,FALSE),VLOOKUP($L8668,'result messages'!$H$3:$L$11,3,FALSE)))</f>
        <v/>
      </c>
      <c r="P8668" s="1" t="str">
        <f>IF(ISBLANK($C8668),"",IF(ISNA(VLOOKUP($L8668,'result messages'!$H$3:$L$11,4,FALSE)),VLOOKUP($M8668,'result messages'!$H$3:$L$11,4,FALSE),VLOOKUP($L8668,'result messages'!$H$3:$L$11,4,FALSE)))</f>
        <v/>
      </c>
      <c r="Q8668" s="1" t="str">
        <f>IF(ISBLANK($C8668),"",IF(ISNA(VLOOKUP($L8668,'result messages'!$H$3:$L$11,5,FALSE)),VLOOKUP($M8668,'result messages'!$H$3:$L$11,5,FALSE),VLOOKUP($L8668,'result messages'!$H$3:$L$11,5,FALSE)))</f>
        <v/>
      </c>
    </row>
    <row r="8669" spans="1:17">
      <c r="A8669" s="1">
        <v>8666</v>
      </c>
      <c r="B8669" s="1"/>
      <c r="C8669" s="1"/>
      <c r="D8669" s="1"/>
      <c r="E8669" s="6"/>
      <c r="F8669" s="1"/>
      <c r="G8669" s="1" t="str">
        <f>IF(ISNA(VLOOKUP($C8669,'DTEN TCAP Linkage deviceId'!$A$1:$A$20000,1,FALSE)),"No","Yes")</f>
        <v>No</v>
      </c>
      <c r="H8669" s="1" t="str">
        <f>IF(ISNA(VLOOKUP($C8669,'Provisioning Requester'!$F$3:$H$20000,2,FALSE)),"No","Yes")</f>
        <v>No</v>
      </c>
      <c r="I8669" s="1" t="str">
        <f>IF($H8669="Yes",VLOOKUP($C8669,'Provisioning Requester'!$F$3:$H$20000,3,FALSE),"-")</f>
        <v>-</v>
      </c>
      <c r="J8669" s="1" t="str">
        <f>IF(OR(D8669="SVCP", E8669="TRUE"), "No", IF(ISNA(VLOOKUP($C8669,'ProvResponder deviceId'!$A$1:$A$20000,1,FALSE)),"No","Yes"))</f>
        <v>No</v>
      </c>
      <c r="K8669" s="1" t="str">
        <f>IF($J8669="Yes",VLOOKUP($C8669,'ProvResponder deviceId'!$A$1:$C$20000,3,FALSE),"-")</f>
        <v>-</v>
      </c>
      <c r="L8669" s="1" t="str">
        <f t="shared" si="270"/>
        <v/>
      </c>
      <c r="M8669" s="1" t="str">
        <f t="shared" si="271"/>
        <v/>
      </c>
      <c r="N8669" s="1" t="str">
        <f>IF(ISBLANK($C8669),"",IF(ISNA(VLOOKUP($L8669,'result messages'!$H$3:$L$11,2,FALSE)),VLOOKUP($M8669,'result messages'!$H$3:$L$11,2,FALSE),VLOOKUP($L8669,'result messages'!$H$3:$L$11,2,FALSE)))</f>
        <v/>
      </c>
      <c r="O8669" s="1" t="str">
        <f>IF(ISBLANK($C8669),"",IF(ISNA(VLOOKUP($L8669,'result messages'!$H$3:$L$11,3,FALSE)),VLOOKUP($M8669,'result messages'!$H$3:$L$11,3,FALSE),VLOOKUP($L8669,'result messages'!$H$3:$L$11,3,FALSE)))</f>
        <v/>
      </c>
      <c r="P8669" s="1" t="str">
        <f>IF(ISBLANK($C8669),"",IF(ISNA(VLOOKUP($L8669,'result messages'!$H$3:$L$11,4,FALSE)),VLOOKUP($M8669,'result messages'!$H$3:$L$11,4,FALSE),VLOOKUP($L8669,'result messages'!$H$3:$L$11,4,FALSE)))</f>
        <v/>
      </c>
      <c r="Q8669" s="1" t="str">
        <f>IF(ISBLANK($C8669),"",IF(ISNA(VLOOKUP($L8669,'result messages'!$H$3:$L$11,5,FALSE)),VLOOKUP($M8669,'result messages'!$H$3:$L$11,5,FALSE),VLOOKUP($L8669,'result messages'!$H$3:$L$11,5,FALSE)))</f>
        <v/>
      </c>
    </row>
    <row r="8670" spans="1:17">
      <c r="A8670" s="1">
        <v>8667</v>
      </c>
      <c r="B8670" s="1"/>
      <c r="C8670" s="1"/>
      <c r="D8670" s="1"/>
      <c r="E8670" s="6"/>
      <c r="F8670" s="1"/>
      <c r="G8670" s="1" t="str">
        <f>IF(ISNA(VLOOKUP($C8670,'DTEN TCAP Linkage deviceId'!$A$1:$A$20000,1,FALSE)),"No","Yes")</f>
        <v>No</v>
      </c>
      <c r="H8670" s="1" t="str">
        <f>IF(ISNA(VLOOKUP($C8670,'Provisioning Requester'!$F$3:$H$20000,2,FALSE)),"No","Yes")</f>
        <v>No</v>
      </c>
      <c r="I8670" s="1" t="str">
        <f>IF($H8670="Yes",VLOOKUP($C8670,'Provisioning Requester'!$F$3:$H$20000,3,FALSE),"-")</f>
        <v>-</v>
      </c>
      <c r="J8670" s="1" t="str">
        <f>IF(OR(D8670="SVCP", E8670="TRUE"), "No", IF(ISNA(VLOOKUP($C8670,'ProvResponder deviceId'!$A$1:$A$20000,1,FALSE)),"No","Yes"))</f>
        <v>No</v>
      </c>
      <c r="K8670" s="1" t="str">
        <f>IF($J8670="Yes",VLOOKUP($C8670,'ProvResponder deviceId'!$A$1:$C$20000,3,FALSE),"-")</f>
        <v>-</v>
      </c>
      <c r="L8670" s="1" t="str">
        <f t="shared" si="270"/>
        <v/>
      </c>
      <c r="M8670" s="1" t="str">
        <f t="shared" si="271"/>
        <v/>
      </c>
      <c r="N8670" s="1" t="str">
        <f>IF(ISBLANK($C8670),"",IF(ISNA(VLOOKUP($L8670,'result messages'!$H$3:$L$11,2,FALSE)),VLOOKUP($M8670,'result messages'!$H$3:$L$11,2,FALSE),VLOOKUP($L8670,'result messages'!$H$3:$L$11,2,FALSE)))</f>
        <v/>
      </c>
      <c r="O8670" s="1" t="str">
        <f>IF(ISBLANK($C8670),"",IF(ISNA(VLOOKUP($L8670,'result messages'!$H$3:$L$11,3,FALSE)),VLOOKUP($M8670,'result messages'!$H$3:$L$11,3,FALSE),VLOOKUP($L8670,'result messages'!$H$3:$L$11,3,FALSE)))</f>
        <v/>
      </c>
      <c r="P8670" s="1" t="str">
        <f>IF(ISBLANK($C8670),"",IF(ISNA(VLOOKUP($L8670,'result messages'!$H$3:$L$11,4,FALSE)),VLOOKUP($M8670,'result messages'!$H$3:$L$11,4,FALSE),VLOOKUP($L8670,'result messages'!$H$3:$L$11,4,FALSE)))</f>
        <v/>
      </c>
      <c r="Q8670" s="1" t="str">
        <f>IF(ISBLANK($C8670),"",IF(ISNA(VLOOKUP($L8670,'result messages'!$H$3:$L$11,5,FALSE)),VLOOKUP($M8670,'result messages'!$H$3:$L$11,5,FALSE),VLOOKUP($L8670,'result messages'!$H$3:$L$11,5,FALSE)))</f>
        <v/>
      </c>
    </row>
    <row r="8671" spans="1:17">
      <c r="A8671" s="1">
        <v>8668</v>
      </c>
      <c r="B8671" s="1"/>
      <c r="C8671" s="1"/>
      <c r="D8671" s="1"/>
      <c r="E8671" s="6"/>
      <c r="F8671" s="1"/>
      <c r="G8671" s="1" t="str">
        <f>IF(ISNA(VLOOKUP($C8671,'DTEN TCAP Linkage deviceId'!$A$1:$A$20000,1,FALSE)),"No","Yes")</f>
        <v>No</v>
      </c>
      <c r="H8671" s="1" t="str">
        <f>IF(ISNA(VLOOKUP($C8671,'Provisioning Requester'!$F$3:$H$20000,2,FALSE)),"No","Yes")</f>
        <v>No</v>
      </c>
      <c r="I8671" s="1" t="str">
        <f>IF($H8671="Yes",VLOOKUP($C8671,'Provisioning Requester'!$F$3:$H$20000,3,FALSE),"-")</f>
        <v>-</v>
      </c>
      <c r="J8671" s="1" t="str">
        <f>IF(OR(D8671="SVCP", E8671="TRUE"), "No", IF(ISNA(VLOOKUP($C8671,'ProvResponder deviceId'!$A$1:$A$20000,1,FALSE)),"No","Yes"))</f>
        <v>No</v>
      </c>
      <c r="K8671" s="1" t="str">
        <f>IF($J8671="Yes",VLOOKUP($C8671,'ProvResponder deviceId'!$A$1:$C$20000,3,FALSE),"-")</f>
        <v>-</v>
      </c>
      <c r="L8671" s="1" t="str">
        <f t="shared" si="270"/>
        <v/>
      </c>
      <c r="M8671" s="1" t="str">
        <f t="shared" si="271"/>
        <v/>
      </c>
      <c r="N8671" s="1" t="str">
        <f>IF(ISBLANK($C8671),"",IF(ISNA(VLOOKUP($L8671,'result messages'!$H$3:$L$11,2,FALSE)),VLOOKUP($M8671,'result messages'!$H$3:$L$11,2,FALSE),VLOOKUP($L8671,'result messages'!$H$3:$L$11,2,FALSE)))</f>
        <v/>
      </c>
      <c r="O8671" s="1" t="str">
        <f>IF(ISBLANK($C8671),"",IF(ISNA(VLOOKUP($L8671,'result messages'!$H$3:$L$11,3,FALSE)),VLOOKUP($M8671,'result messages'!$H$3:$L$11,3,FALSE),VLOOKUP($L8671,'result messages'!$H$3:$L$11,3,FALSE)))</f>
        <v/>
      </c>
      <c r="P8671" s="1" t="str">
        <f>IF(ISBLANK($C8671),"",IF(ISNA(VLOOKUP($L8671,'result messages'!$H$3:$L$11,4,FALSE)),VLOOKUP($M8671,'result messages'!$H$3:$L$11,4,FALSE),VLOOKUP($L8671,'result messages'!$H$3:$L$11,4,FALSE)))</f>
        <v/>
      </c>
      <c r="Q8671" s="1" t="str">
        <f>IF(ISBLANK($C8671),"",IF(ISNA(VLOOKUP($L8671,'result messages'!$H$3:$L$11,5,FALSE)),VLOOKUP($M8671,'result messages'!$H$3:$L$11,5,FALSE),VLOOKUP($L8671,'result messages'!$H$3:$L$11,5,FALSE)))</f>
        <v/>
      </c>
    </row>
    <row r="8672" spans="1:17">
      <c r="A8672" s="1">
        <v>8669</v>
      </c>
      <c r="B8672" s="1"/>
      <c r="C8672" s="1"/>
      <c r="D8672" s="1"/>
      <c r="E8672" s="6"/>
      <c r="F8672" s="1"/>
      <c r="G8672" s="1" t="str">
        <f>IF(ISNA(VLOOKUP($C8672,'DTEN TCAP Linkage deviceId'!$A$1:$A$20000,1,FALSE)),"No","Yes")</f>
        <v>No</v>
      </c>
      <c r="H8672" s="1" t="str">
        <f>IF(ISNA(VLOOKUP($C8672,'Provisioning Requester'!$F$3:$H$20000,2,FALSE)),"No","Yes")</f>
        <v>No</v>
      </c>
      <c r="I8672" s="1" t="str">
        <f>IF($H8672="Yes",VLOOKUP($C8672,'Provisioning Requester'!$F$3:$H$20000,3,FALSE),"-")</f>
        <v>-</v>
      </c>
      <c r="J8672" s="1" t="str">
        <f>IF(OR(D8672="SVCP", E8672="TRUE"), "No", IF(ISNA(VLOOKUP($C8672,'ProvResponder deviceId'!$A$1:$A$20000,1,FALSE)),"No","Yes"))</f>
        <v>No</v>
      </c>
      <c r="K8672" s="1" t="str">
        <f>IF($J8672="Yes",VLOOKUP($C8672,'ProvResponder deviceId'!$A$1:$C$20000,3,FALSE),"-")</f>
        <v>-</v>
      </c>
      <c r="L8672" s="1" t="str">
        <f t="shared" si="270"/>
        <v/>
      </c>
      <c r="M8672" s="1" t="str">
        <f t="shared" si="271"/>
        <v/>
      </c>
      <c r="N8672" s="1" t="str">
        <f>IF(ISBLANK($C8672),"",IF(ISNA(VLOOKUP($L8672,'result messages'!$H$3:$L$11,2,FALSE)),VLOOKUP($M8672,'result messages'!$H$3:$L$11,2,FALSE),VLOOKUP($L8672,'result messages'!$H$3:$L$11,2,FALSE)))</f>
        <v/>
      </c>
      <c r="O8672" s="1" t="str">
        <f>IF(ISBLANK($C8672),"",IF(ISNA(VLOOKUP($L8672,'result messages'!$H$3:$L$11,3,FALSE)),VLOOKUP($M8672,'result messages'!$H$3:$L$11,3,FALSE),VLOOKUP($L8672,'result messages'!$H$3:$L$11,3,FALSE)))</f>
        <v/>
      </c>
      <c r="P8672" s="1" t="str">
        <f>IF(ISBLANK($C8672),"",IF(ISNA(VLOOKUP($L8672,'result messages'!$H$3:$L$11,4,FALSE)),VLOOKUP($M8672,'result messages'!$H$3:$L$11,4,FALSE),VLOOKUP($L8672,'result messages'!$H$3:$L$11,4,FALSE)))</f>
        <v/>
      </c>
      <c r="Q8672" s="1" t="str">
        <f>IF(ISBLANK($C8672),"",IF(ISNA(VLOOKUP($L8672,'result messages'!$H$3:$L$11,5,FALSE)),VLOOKUP($M8672,'result messages'!$H$3:$L$11,5,FALSE),VLOOKUP($L8672,'result messages'!$H$3:$L$11,5,FALSE)))</f>
        <v/>
      </c>
    </row>
    <row r="8673" spans="1:17">
      <c r="A8673" s="1">
        <v>8670</v>
      </c>
      <c r="B8673" s="1"/>
      <c r="C8673" s="1"/>
      <c r="D8673" s="1"/>
      <c r="E8673" s="6"/>
      <c r="F8673" s="1"/>
      <c r="G8673" s="1" t="str">
        <f>IF(ISNA(VLOOKUP($C8673,'DTEN TCAP Linkage deviceId'!$A$1:$A$20000,1,FALSE)),"No","Yes")</f>
        <v>No</v>
      </c>
      <c r="H8673" s="1" t="str">
        <f>IF(ISNA(VLOOKUP($C8673,'Provisioning Requester'!$F$3:$H$20000,2,FALSE)),"No","Yes")</f>
        <v>No</v>
      </c>
      <c r="I8673" s="1" t="str">
        <f>IF($H8673="Yes",VLOOKUP($C8673,'Provisioning Requester'!$F$3:$H$20000,3,FALSE),"-")</f>
        <v>-</v>
      </c>
      <c r="J8673" s="1" t="str">
        <f>IF(OR(D8673="SVCP", E8673="TRUE"), "No", IF(ISNA(VLOOKUP($C8673,'ProvResponder deviceId'!$A$1:$A$20000,1,FALSE)),"No","Yes"))</f>
        <v>No</v>
      </c>
      <c r="K8673" s="1" t="str">
        <f>IF($J8673="Yes",VLOOKUP($C8673,'ProvResponder deviceId'!$A$1:$C$20000,3,FALSE),"-")</f>
        <v>-</v>
      </c>
      <c r="L8673" s="1" t="str">
        <f t="shared" si="270"/>
        <v/>
      </c>
      <c r="M8673" s="1" t="str">
        <f t="shared" si="271"/>
        <v/>
      </c>
      <c r="N8673" s="1" t="str">
        <f>IF(ISBLANK($C8673),"",IF(ISNA(VLOOKUP($L8673,'result messages'!$H$3:$L$11,2,FALSE)),VLOOKUP($M8673,'result messages'!$H$3:$L$11,2,FALSE),VLOOKUP($L8673,'result messages'!$H$3:$L$11,2,FALSE)))</f>
        <v/>
      </c>
      <c r="O8673" s="1" t="str">
        <f>IF(ISBLANK($C8673),"",IF(ISNA(VLOOKUP($L8673,'result messages'!$H$3:$L$11,3,FALSE)),VLOOKUP($M8673,'result messages'!$H$3:$L$11,3,FALSE),VLOOKUP($L8673,'result messages'!$H$3:$L$11,3,FALSE)))</f>
        <v/>
      </c>
      <c r="P8673" s="1" t="str">
        <f>IF(ISBLANK($C8673),"",IF(ISNA(VLOOKUP($L8673,'result messages'!$H$3:$L$11,4,FALSE)),VLOOKUP($M8673,'result messages'!$H$3:$L$11,4,FALSE),VLOOKUP($L8673,'result messages'!$H$3:$L$11,4,FALSE)))</f>
        <v/>
      </c>
      <c r="Q8673" s="1" t="str">
        <f>IF(ISBLANK($C8673),"",IF(ISNA(VLOOKUP($L8673,'result messages'!$H$3:$L$11,5,FALSE)),VLOOKUP($M8673,'result messages'!$H$3:$L$11,5,FALSE),VLOOKUP($L8673,'result messages'!$H$3:$L$11,5,FALSE)))</f>
        <v/>
      </c>
    </row>
    <row r="8674" spans="1:17">
      <c r="A8674" s="1">
        <v>8671</v>
      </c>
      <c r="B8674" s="1"/>
      <c r="C8674" s="1"/>
      <c r="D8674" s="1"/>
      <c r="E8674" s="6"/>
      <c r="F8674" s="1"/>
      <c r="G8674" s="1" t="str">
        <f>IF(ISNA(VLOOKUP($C8674,'DTEN TCAP Linkage deviceId'!$A$1:$A$20000,1,FALSE)),"No","Yes")</f>
        <v>No</v>
      </c>
      <c r="H8674" s="1" t="str">
        <f>IF(ISNA(VLOOKUP($C8674,'Provisioning Requester'!$F$3:$H$20000,2,FALSE)),"No","Yes")</f>
        <v>No</v>
      </c>
      <c r="I8674" s="1" t="str">
        <f>IF($H8674="Yes",VLOOKUP($C8674,'Provisioning Requester'!$F$3:$H$20000,3,FALSE),"-")</f>
        <v>-</v>
      </c>
      <c r="J8674" s="1" t="str">
        <f>IF(OR(D8674="SVCP", E8674="TRUE"), "No", IF(ISNA(VLOOKUP($C8674,'ProvResponder deviceId'!$A$1:$A$20000,1,FALSE)),"No","Yes"))</f>
        <v>No</v>
      </c>
      <c r="K8674" s="1" t="str">
        <f>IF($J8674="Yes",VLOOKUP($C8674,'ProvResponder deviceId'!$A$1:$C$20000,3,FALSE),"-")</f>
        <v>-</v>
      </c>
      <c r="L8674" s="1" t="str">
        <f t="shared" si="270"/>
        <v/>
      </c>
      <c r="M8674" s="1" t="str">
        <f t="shared" si="271"/>
        <v/>
      </c>
      <c r="N8674" s="1" t="str">
        <f>IF(ISBLANK($C8674),"",IF(ISNA(VLOOKUP($L8674,'result messages'!$H$3:$L$11,2,FALSE)),VLOOKUP($M8674,'result messages'!$H$3:$L$11,2,FALSE),VLOOKUP($L8674,'result messages'!$H$3:$L$11,2,FALSE)))</f>
        <v/>
      </c>
      <c r="O8674" s="1" t="str">
        <f>IF(ISBLANK($C8674),"",IF(ISNA(VLOOKUP($L8674,'result messages'!$H$3:$L$11,3,FALSE)),VLOOKUP($M8674,'result messages'!$H$3:$L$11,3,FALSE),VLOOKUP($L8674,'result messages'!$H$3:$L$11,3,FALSE)))</f>
        <v/>
      </c>
      <c r="P8674" s="1" t="str">
        <f>IF(ISBLANK($C8674),"",IF(ISNA(VLOOKUP($L8674,'result messages'!$H$3:$L$11,4,FALSE)),VLOOKUP($M8674,'result messages'!$H$3:$L$11,4,FALSE),VLOOKUP($L8674,'result messages'!$H$3:$L$11,4,FALSE)))</f>
        <v/>
      </c>
      <c r="Q8674" s="1" t="str">
        <f>IF(ISBLANK($C8674),"",IF(ISNA(VLOOKUP($L8674,'result messages'!$H$3:$L$11,5,FALSE)),VLOOKUP($M8674,'result messages'!$H$3:$L$11,5,FALSE),VLOOKUP($L8674,'result messages'!$H$3:$L$11,5,FALSE)))</f>
        <v/>
      </c>
    </row>
    <row r="8675" spans="1:17">
      <c r="A8675" s="1">
        <v>8672</v>
      </c>
      <c r="B8675" s="1"/>
      <c r="C8675" s="1"/>
      <c r="D8675" s="1"/>
      <c r="E8675" s="6"/>
      <c r="F8675" s="1"/>
      <c r="G8675" s="1" t="str">
        <f>IF(ISNA(VLOOKUP($C8675,'DTEN TCAP Linkage deviceId'!$A$1:$A$20000,1,FALSE)),"No","Yes")</f>
        <v>No</v>
      </c>
      <c r="H8675" s="1" t="str">
        <f>IF(ISNA(VLOOKUP($C8675,'Provisioning Requester'!$F$3:$H$20000,2,FALSE)),"No","Yes")</f>
        <v>No</v>
      </c>
      <c r="I8675" s="1" t="str">
        <f>IF($H8675="Yes",VLOOKUP($C8675,'Provisioning Requester'!$F$3:$H$20000,3,FALSE),"-")</f>
        <v>-</v>
      </c>
      <c r="J8675" s="1" t="str">
        <f>IF(OR(D8675="SVCP", E8675="TRUE"), "No", IF(ISNA(VLOOKUP($C8675,'ProvResponder deviceId'!$A$1:$A$20000,1,FALSE)),"No","Yes"))</f>
        <v>No</v>
      </c>
      <c r="K8675" s="1" t="str">
        <f>IF($J8675="Yes",VLOOKUP($C8675,'ProvResponder deviceId'!$A$1:$C$20000,3,FALSE),"-")</f>
        <v>-</v>
      </c>
      <c r="L8675" s="1" t="str">
        <f t="shared" si="270"/>
        <v/>
      </c>
      <c r="M8675" s="1" t="str">
        <f t="shared" si="271"/>
        <v/>
      </c>
      <c r="N8675" s="1" t="str">
        <f>IF(ISBLANK($C8675),"",IF(ISNA(VLOOKUP($L8675,'result messages'!$H$3:$L$11,2,FALSE)),VLOOKUP($M8675,'result messages'!$H$3:$L$11,2,FALSE),VLOOKUP($L8675,'result messages'!$H$3:$L$11,2,FALSE)))</f>
        <v/>
      </c>
      <c r="O8675" s="1" t="str">
        <f>IF(ISBLANK($C8675),"",IF(ISNA(VLOOKUP($L8675,'result messages'!$H$3:$L$11,3,FALSE)),VLOOKUP($M8675,'result messages'!$H$3:$L$11,3,FALSE),VLOOKUP($L8675,'result messages'!$H$3:$L$11,3,FALSE)))</f>
        <v/>
      </c>
      <c r="P8675" s="1" t="str">
        <f>IF(ISBLANK($C8675),"",IF(ISNA(VLOOKUP($L8675,'result messages'!$H$3:$L$11,4,FALSE)),VLOOKUP($M8675,'result messages'!$H$3:$L$11,4,FALSE),VLOOKUP($L8675,'result messages'!$H$3:$L$11,4,FALSE)))</f>
        <v/>
      </c>
      <c r="Q8675" s="1" t="str">
        <f>IF(ISBLANK($C8675),"",IF(ISNA(VLOOKUP($L8675,'result messages'!$H$3:$L$11,5,FALSE)),VLOOKUP($M8675,'result messages'!$H$3:$L$11,5,FALSE),VLOOKUP($L8675,'result messages'!$H$3:$L$11,5,FALSE)))</f>
        <v/>
      </c>
    </row>
    <row r="8676" spans="1:17">
      <c r="A8676" s="1">
        <v>8673</v>
      </c>
      <c r="B8676" s="1"/>
      <c r="C8676" s="1"/>
      <c r="D8676" s="1"/>
      <c r="E8676" s="6"/>
      <c r="F8676" s="1"/>
      <c r="G8676" s="1" t="str">
        <f>IF(ISNA(VLOOKUP($C8676,'DTEN TCAP Linkage deviceId'!$A$1:$A$20000,1,FALSE)),"No","Yes")</f>
        <v>No</v>
      </c>
      <c r="H8676" s="1" t="str">
        <f>IF(ISNA(VLOOKUP($C8676,'Provisioning Requester'!$F$3:$H$20000,2,FALSE)),"No","Yes")</f>
        <v>No</v>
      </c>
      <c r="I8676" s="1" t="str">
        <f>IF($H8676="Yes",VLOOKUP($C8676,'Provisioning Requester'!$F$3:$H$20000,3,FALSE),"-")</f>
        <v>-</v>
      </c>
      <c r="J8676" s="1" t="str">
        <f>IF(OR(D8676="SVCP", E8676="TRUE"), "No", IF(ISNA(VLOOKUP($C8676,'ProvResponder deviceId'!$A$1:$A$20000,1,FALSE)),"No","Yes"))</f>
        <v>No</v>
      </c>
      <c r="K8676" s="1" t="str">
        <f>IF($J8676="Yes",VLOOKUP($C8676,'ProvResponder deviceId'!$A$1:$C$20000,3,FALSE),"-")</f>
        <v>-</v>
      </c>
      <c r="L8676" s="1" t="str">
        <f t="shared" si="270"/>
        <v/>
      </c>
      <c r="M8676" s="1" t="str">
        <f t="shared" si="271"/>
        <v/>
      </c>
      <c r="N8676" s="1" t="str">
        <f>IF(ISBLANK($C8676),"",IF(ISNA(VLOOKUP($L8676,'result messages'!$H$3:$L$11,2,FALSE)),VLOOKUP($M8676,'result messages'!$H$3:$L$11,2,FALSE),VLOOKUP($L8676,'result messages'!$H$3:$L$11,2,FALSE)))</f>
        <v/>
      </c>
      <c r="O8676" s="1" t="str">
        <f>IF(ISBLANK($C8676),"",IF(ISNA(VLOOKUP($L8676,'result messages'!$H$3:$L$11,3,FALSE)),VLOOKUP($M8676,'result messages'!$H$3:$L$11,3,FALSE),VLOOKUP($L8676,'result messages'!$H$3:$L$11,3,FALSE)))</f>
        <v/>
      </c>
      <c r="P8676" s="1" t="str">
        <f>IF(ISBLANK($C8676),"",IF(ISNA(VLOOKUP($L8676,'result messages'!$H$3:$L$11,4,FALSE)),VLOOKUP($M8676,'result messages'!$H$3:$L$11,4,FALSE),VLOOKUP($L8676,'result messages'!$H$3:$L$11,4,FALSE)))</f>
        <v/>
      </c>
      <c r="Q8676" s="1" t="str">
        <f>IF(ISBLANK($C8676),"",IF(ISNA(VLOOKUP($L8676,'result messages'!$H$3:$L$11,5,FALSE)),VLOOKUP($M8676,'result messages'!$H$3:$L$11,5,FALSE),VLOOKUP($L8676,'result messages'!$H$3:$L$11,5,FALSE)))</f>
        <v/>
      </c>
    </row>
    <row r="8677" spans="1:17">
      <c r="A8677" s="1">
        <v>8674</v>
      </c>
      <c r="B8677" s="1"/>
      <c r="C8677" s="1"/>
      <c r="D8677" s="1"/>
      <c r="E8677" s="6"/>
      <c r="F8677" s="1"/>
      <c r="G8677" s="1" t="str">
        <f>IF(ISNA(VLOOKUP($C8677,'DTEN TCAP Linkage deviceId'!$A$1:$A$20000,1,FALSE)),"No","Yes")</f>
        <v>No</v>
      </c>
      <c r="H8677" s="1" t="str">
        <f>IF(ISNA(VLOOKUP($C8677,'Provisioning Requester'!$F$3:$H$20000,2,FALSE)),"No","Yes")</f>
        <v>No</v>
      </c>
      <c r="I8677" s="1" t="str">
        <f>IF($H8677="Yes",VLOOKUP($C8677,'Provisioning Requester'!$F$3:$H$20000,3,FALSE),"-")</f>
        <v>-</v>
      </c>
      <c r="J8677" s="1" t="str">
        <f>IF(OR(D8677="SVCP", E8677="TRUE"), "No", IF(ISNA(VLOOKUP($C8677,'ProvResponder deviceId'!$A$1:$A$20000,1,FALSE)),"No","Yes"))</f>
        <v>No</v>
      </c>
      <c r="K8677" s="1" t="str">
        <f>IF($J8677="Yes",VLOOKUP($C8677,'ProvResponder deviceId'!$A$1:$C$20000,3,FALSE),"-")</f>
        <v>-</v>
      </c>
      <c r="L8677" s="1" t="str">
        <f t="shared" si="270"/>
        <v/>
      </c>
      <c r="M8677" s="1" t="str">
        <f t="shared" si="271"/>
        <v/>
      </c>
      <c r="N8677" s="1" t="str">
        <f>IF(ISBLANK($C8677),"",IF(ISNA(VLOOKUP($L8677,'result messages'!$H$3:$L$11,2,FALSE)),VLOOKUP($M8677,'result messages'!$H$3:$L$11,2,FALSE),VLOOKUP($L8677,'result messages'!$H$3:$L$11,2,FALSE)))</f>
        <v/>
      </c>
      <c r="O8677" s="1" t="str">
        <f>IF(ISBLANK($C8677),"",IF(ISNA(VLOOKUP($L8677,'result messages'!$H$3:$L$11,3,FALSE)),VLOOKUP($M8677,'result messages'!$H$3:$L$11,3,FALSE),VLOOKUP($L8677,'result messages'!$H$3:$L$11,3,FALSE)))</f>
        <v/>
      </c>
      <c r="P8677" s="1" t="str">
        <f>IF(ISBLANK($C8677),"",IF(ISNA(VLOOKUP($L8677,'result messages'!$H$3:$L$11,4,FALSE)),VLOOKUP($M8677,'result messages'!$H$3:$L$11,4,FALSE),VLOOKUP($L8677,'result messages'!$H$3:$L$11,4,FALSE)))</f>
        <v/>
      </c>
      <c r="Q8677" s="1" t="str">
        <f>IF(ISBLANK($C8677),"",IF(ISNA(VLOOKUP($L8677,'result messages'!$H$3:$L$11,5,FALSE)),VLOOKUP($M8677,'result messages'!$H$3:$L$11,5,FALSE),VLOOKUP($L8677,'result messages'!$H$3:$L$11,5,FALSE)))</f>
        <v/>
      </c>
    </row>
    <row r="8678" spans="1:17">
      <c r="A8678" s="1">
        <v>8675</v>
      </c>
      <c r="B8678" s="1"/>
      <c r="C8678" s="1"/>
      <c r="D8678" s="1"/>
      <c r="E8678" s="6"/>
      <c r="F8678" s="1"/>
      <c r="G8678" s="1" t="str">
        <f>IF(ISNA(VLOOKUP($C8678,'DTEN TCAP Linkage deviceId'!$A$1:$A$20000,1,FALSE)),"No","Yes")</f>
        <v>No</v>
      </c>
      <c r="H8678" s="1" t="str">
        <f>IF(ISNA(VLOOKUP($C8678,'Provisioning Requester'!$F$3:$H$20000,2,FALSE)),"No","Yes")</f>
        <v>No</v>
      </c>
      <c r="I8678" s="1" t="str">
        <f>IF($H8678="Yes",VLOOKUP($C8678,'Provisioning Requester'!$F$3:$H$20000,3,FALSE),"-")</f>
        <v>-</v>
      </c>
      <c r="J8678" s="1" t="str">
        <f>IF(OR(D8678="SVCP", E8678="TRUE"), "No", IF(ISNA(VLOOKUP($C8678,'ProvResponder deviceId'!$A$1:$A$20000,1,FALSE)),"No","Yes"))</f>
        <v>No</v>
      </c>
      <c r="K8678" s="1" t="str">
        <f>IF($J8678="Yes",VLOOKUP($C8678,'ProvResponder deviceId'!$A$1:$C$20000,3,FALSE),"-")</f>
        <v>-</v>
      </c>
      <c r="L8678" s="1" t="str">
        <f t="shared" si="270"/>
        <v/>
      </c>
      <c r="M8678" s="1" t="str">
        <f t="shared" si="271"/>
        <v/>
      </c>
      <c r="N8678" s="1" t="str">
        <f>IF(ISBLANK($C8678),"",IF(ISNA(VLOOKUP($L8678,'result messages'!$H$3:$L$11,2,FALSE)),VLOOKUP($M8678,'result messages'!$H$3:$L$11,2,FALSE),VLOOKUP($L8678,'result messages'!$H$3:$L$11,2,FALSE)))</f>
        <v/>
      </c>
      <c r="O8678" s="1" t="str">
        <f>IF(ISBLANK($C8678),"",IF(ISNA(VLOOKUP($L8678,'result messages'!$H$3:$L$11,3,FALSE)),VLOOKUP($M8678,'result messages'!$H$3:$L$11,3,FALSE),VLOOKUP($L8678,'result messages'!$H$3:$L$11,3,FALSE)))</f>
        <v/>
      </c>
      <c r="P8678" s="1" t="str">
        <f>IF(ISBLANK($C8678),"",IF(ISNA(VLOOKUP($L8678,'result messages'!$H$3:$L$11,4,FALSE)),VLOOKUP($M8678,'result messages'!$H$3:$L$11,4,FALSE),VLOOKUP($L8678,'result messages'!$H$3:$L$11,4,FALSE)))</f>
        <v/>
      </c>
      <c r="Q8678" s="1" t="str">
        <f>IF(ISBLANK($C8678),"",IF(ISNA(VLOOKUP($L8678,'result messages'!$H$3:$L$11,5,FALSE)),VLOOKUP($M8678,'result messages'!$H$3:$L$11,5,FALSE),VLOOKUP($L8678,'result messages'!$H$3:$L$11,5,FALSE)))</f>
        <v/>
      </c>
    </row>
    <row r="8679" spans="1:17">
      <c r="A8679" s="1">
        <v>8676</v>
      </c>
      <c r="B8679" s="1"/>
      <c r="C8679" s="1"/>
      <c r="D8679" s="1"/>
      <c r="E8679" s="6"/>
      <c r="F8679" s="1"/>
      <c r="G8679" s="1" t="str">
        <f>IF(ISNA(VLOOKUP($C8679,'DTEN TCAP Linkage deviceId'!$A$1:$A$20000,1,FALSE)),"No","Yes")</f>
        <v>No</v>
      </c>
      <c r="H8679" s="1" t="str">
        <f>IF(ISNA(VLOOKUP($C8679,'Provisioning Requester'!$F$3:$H$20000,2,FALSE)),"No","Yes")</f>
        <v>No</v>
      </c>
      <c r="I8679" s="1" t="str">
        <f>IF($H8679="Yes",VLOOKUP($C8679,'Provisioning Requester'!$F$3:$H$20000,3,FALSE),"-")</f>
        <v>-</v>
      </c>
      <c r="J8679" s="1" t="str">
        <f>IF(OR(D8679="SVCP", E8679="TRUE"), "No", IF(ISNA(VLOOKUP($C8679,'ProvResponder deviceId'!$A$1:$A$20000,1,FALSE)),"No","Yes"))</f>
        <v>No</v>
      </c>
      <c r="K8679" s="1" t="str">
        <f>IF($J8679="Yes",VLOOKUP($C8679,'ProvResponder deviceId'!$A$1:$C$20000,3,FALSE),"-")</f>
        <v>-</v>
      </c>
      <c r="L8679" s="1" t="str">
        <f t="shared" si="270"/>
        <v/>
      </c>
      <c r="M8679" s="1" t="str">
        <f t="shared" si="271"/>
        <v/>
      </c>
      <c r="N8679" s="1" t="str">
        <f>IF(ISBLANK($C8679),"",IF(ISNA(VLOOKUP($L8679,'result messages'!$H$3:$L$11,2,FALSE)),VLOOKUP($M8679,'result messages'!$H$3:$L$11,2,FALSE),VLOOKUP($L8679,'result messages'!$H$3:$L$11,2,FALSE)))</f>
        <v/>
      </c>
      <c r="O8679" s="1" t="str">
        <f>IF(ISBLANK($C8679),"",IF(ISNA(VLOOKUP($L8679,'result messages'!$H$3:$L$11,3,FALSE)),VLOOKUP($M8679,'result messages'!$H$3:$L$11,3,FALSE),VLOOKUP($L8679,'result messages'!$H$3:$L$11,3,FALSE)))</f>
        <v/>
      </c>
      <c r="P8679" s="1" t="str">
        <f>IF(ISBLANK($C8679),"",IF(ISNA(VLOOKUP($L8679,'result messages'!$H$3:$L$11,4,FALSE)),VLOOKUP($M8679,'result messages'!$H$3:$L$11,4,FALSE),VLOOKUP($L8679,'result messages'!$H$3:$L$11,4,FALSE)))</f>
        <v/>
      </c>
      <c r="Q8679" s="1" t="str">
        <f>IF(ISBLANK($C8679),"",IF(ISNA(VLOOKUP($L8679,'result messages'!$H$3:$L$11,5,FALSE)),VLOOKUP($M8679,'result messages'!$H$3:$L$11,5,FALSE),VLOOKUP($L8679,'result messages'!$H$3:$L$11,5,FALSE)))</f>
        <v/>
      </c>
    </row>
    <row r="8680" spans="1:17">
      <c r="A8680" s="1">
        <v>8677</v>
      </c>
      <c r="B8680" s="1"/>
      <c r="C8680" s="1"/>
      <c r="D8680" s="1"/>
      <c r="E8680" s="6"/>
      <c r="F8680" s="1"/>
      <c r="G8680" s="1" t="str">
        <f>IF(ISNA(VLOOKUP($C8680,'DTEN TCAP Linkage deviceId'!$A$1:$A$20000,1,FALSE)),"No","Yes")</f>
        <v>No</v>
      </c>
      <c r="H8680" s="1" t="str">
        <f>IF(ISNA(VLOOKUP($C8680,'Provisioning Requester'!$F$3:$H$20000,2,FALSE)),"No","Yes")</f>
        <v>No</v>
      </c>
      <c r="I8680" s="1" t="str">
        <f>IF($H8680="Yes",VLOOKUP($C8680,'Provisioning Requester'!$F$3:$H$20000,3,FALSE),"-")</f>
        <v>-</v>
      </c>
      <c r="J8680" s="1" t="str">
        <f>IF(OR(D8680="SVCP", E8680="TRUE"), "No", IF(ISNA(VLOOKUP($C8680,'ProvResponder deviceId'!$A$1:$A$20000,1,FALSE)),"No","Yes"))</f>
        <v>No</v>
      </c>
      <c r="K8680" s="1" t="str">
        <f>IF($J8680="Yes",VLOOKUP($C8680,'ProvResponder deviceId'!$A$1:$C$20000,3,FALSE),"-")</f>
        <v>-</v>
      </c>
      <c r="L8680" s="1" t="str">
        <f t="shared" si="270"/>
        <v/>
      </c>
      <c r="M8680" s="1" t="str">
        <f t="shared" si="271"/>
        <v/>
      </c>
      <c r="N8680" s="1" t="str">
        <f>IF(ISBLANK($C8680),"",IF(ISNA(VLOOKUP($L8680,'result messages'!$H$3:$L$11,2,FALSE)),VLOOKUP($M8680,'result messages'!$H$3:$L$11,2,FALSE),VLOOKUP($L8680,'result messages'!$H$3:$L$11,2,FALSE)))</f>
        <v/>
      </c>
      <c r="O8680" s="1" t="str">
        <f>IF(ISBLANK($C8680),"",IF(ISNA(VLOOKUP($L8680,'result messages'!$H$3:$L$11,3,FALSE)),VLOOKUP($M8680,'result messages'!$H$3:$L$11,3,FALSE),VLOOKUP($L8680,'result messages'!$H$3:$L$11,3,FALSE)))</f>
        <v/>
      </c>
      <c r="P8680" s="1" t="str">
        <f>IF(ISBLANK($C8680),"",IF(ISNA(VLOOKUP($L8680,'result messages'!$H$3:$L$11,4,FALSE)),VLOOKUP($M8680,'result messages'!$H$3:$L$11,4,FALSE),VLOOKUP($L8680,'result messages'!$H$3:$L$11,4,FALSE)))</f>
        <v/>
      </c>
      <c r="Q8680" s="1" t="str">
        <f>IF(ISBLANK($C8680),"",IF(ISNA(VLOOKUP($L8680,'result messages'!$H$3:$L$11,5,FALSE)),VLOOKUP($M8680,'result messages'!$H$3:$L$11,5,FALSE),VLOOKUP($L8680,'result messages'!$H$3:$L$11,5,FALSE)))</f>
        <v/>
      </c>
    </row>
    <row r="8681" spans="1:17">
      <c r="A8681" s="1">
        <v>8678</v>
      </c>
      <c r="B8681" s="1"/>
      <c r="C8681" s="1"/>
      <c r="D8681" s="1"/>
      <c r="E8681" s="6"/>
      <c r="F8681" s="1"/>
      <c r="G8681" s="1" t="str">
        <f>IF(ISNA(VLOOKUP($C8681,'DTEN TCAP Linkage deviceId'!$A$1:$A$20000,1,FALSE)),"No","Yes")</f>
        <v>No</v>
      </c>
      <c r="H8681" s="1" t="str">
        <f>IF(ISNA(VLOOKUP($C8681,'Provisioning Requester'!$F$3:$H$20000,2,FALSE)),"No","Yes")</f>
        <v>No</v>
      </c>
      <c r="I8681" s="1" t="str">
        <f>IF($H8681="Yes",VLOOKUP($C8681,'Provisioning Requester'!$F$3:$H$20000,3,FALSE),"-")</f>
        <v>-</v>
      </c>
      <c r="J8681" s="1" t="str">
        <f>IF(OR(D8681="SVCP", E8681="TRUE"), "No", IF(ISNA(VLOOKUP($C8681,'ProvResponder deviceId'!$A$1:$A$20000,1,FALSE)),"No","Yes"))</f>
        <v>No</v>
      </c>
      <c r="K8681" s="1" t="str">
        <f>IF($J8681="Yes",VLOOKUP($C8681,'ProvResponder deviceId'!$A$1:$C$20000,3,FALSE),"-")</f>
        <v>-</v>
      </c>
      <c r="L8681" s="1" t="str">
        <f t="shared" si="270"/>
        <v/>
      </c>
      <c r="M8681" s="1" t="str">
        <f t="shared" si="271"/>
        <v/>
      </c>
      <c r="N8681" s="1" t="str">
        <f>IF(ISBLANK($C8681),"",IF(ISNA(VLOOKUP($L8681,'result messages'!$H$3:$L$11,2,FALSE)),VLOOKUP($M8681,'result messages'!$H$3:$L$11,2,FALSE),VLOOKUP($L8681,'result messages'!$H$3:$L$11,2,FALSE)))</f>
        <v/>
      </c>
      <c r="O8681" s="1" t="str">
        <f>IF(ISBLANK($C8681),"",IF(ISNA(VLOOKUP($L8681,'result messages'!$H$3:$L$11,3,FALSE)),VLOOKUP($M8681,'result messages'!$H$3:$L$11,3,FALSE),VLOOKUP($L8681,'result messages'!$H$3:$L$11,3,FALSE)))</f>
        <v/>
      </c>
      <c r="P8681" s="1" t="str">
        <f>IF(ISBLANK($C8681),"",IF(ISNA(VLOOKUP($L8681,'result messages'!$H$3:$L$11,4,FALSE)),VLOOKUP($M8681,'result messages'!$H$3:$L$11,4,FALSE),VLOOKUP($L8681,'result messages'!$H$3:$L$11,4,FALSE)))</f>
        <v/>
      </c>
      <c r="Q8681" s="1" t="str">
        <f>IF(ISBLANK($C8681),"",IF(ISNA(VLOOKUP($L8681,'result messages'!$H$3:$L$11,5,FALSE)),VLOOKUP($M8681,'result messages'!$H$3:$L$11,5,FALSE),VLOOKUP($L8681,'result messages'!$H$3:$L$11,5,FALSE)))</f>
        <v/>
      </c>
    </row>
    <row r="8682" spans="1:17">
      <c r="A8682" s="1">
        <v>8679</v>
      </c>
      <c r="B8682" s="1"/>
      <c r="C8682" s="1"/>
      <c r="D8682" s="1"/>
      <c r="E8682" s="6"/>
      <c r="F8682" s="1"/>
      <c r="G8682" s="1" t="str">
        <f>IF(ISNA(VLOOKUP($C8682,'DTEN TCAP Linkage deviceId'!$A$1:$A$20000,1,FALSE)),"No","Yes")</f>
        <v>No</v>
      </c>
      <c r="H8682" s="1" t="str">
        <f>IF(ISNA(VLOOKUP($C8682,'Provisioning Requester'!$F$3:$H$20000,2,FALSE)),"No","Yes")</f>
        <v>No</v>
      </c>
      <c r="I8682" s="1" t="str">
        <f>IF($H8682="Yes",VLOOKUP($C8682,'Provisioning Requester'!$F$3:$H$20000,3,FALSE),"-")</f>
        <v>-</v>
      </c>
      <c r="J8682" s="1" t="str">
        <f>IF(OR(D8682="SVCP", E8682="TRUE"), "No", IF(ISNA(VLOOKUP($C8682,'ProvResponder deviceId'!$A$1:$A$20000,1,FALSE)),"No","Yes"))</f>
        <v>No</v>
      </c>
      <c r="K8682" s="1" t="str">
        <f>IF($J8682="Yes",VLOOKUP($C8682,'ProvResponder deviceId'!$A$1:$C$20000,3,FALSE),"-")</f>
        <v>-</v>
      </c>
      <c r="L8682" s="1" t="str">
        <f t="shared" si="270"/>
        <v/>
      </c>
      <c r="M8682" s="1" t="str">
        <f t="shared" si="271"/>
        <v/>
      </c>
      <c r="N8682" s="1" t="str">
        <f>IF(ISBLANK($C8682),"",IF(ISNA(VLOOKUP($L8682,'result messages'!$H$3:$L$11,2,FALSE)),VLOOKUP($M8682,'result messages'!$H$3:$L$11,2,FALSE),VLOOKUP($L8682,'result messages'!$H$3:$L$11,2,FALSE)))</f>
        <v/>
      </c>
      <c r="O8682" s="1" t="str">
        <f>IF(ISBLANK($C8682),"",IF(ISNA(VLOOKUP($L8682,'result messages'!$H$3:$L$11,3,FALSE)),VLOOKUP($M8682,'result messages'!$H$3:$L$11,3,FALSE),VLOOKUP($L8682,'result messages'!$H$3:$L$11,3,FALSE)))</f>
        <v/>
      </c>
      <c r="P8682" s="1" t="str">
        <f>IF(ISBLANK($C8682),"",IF(ISNA(VLOOKUP($L8682,'result messages'!$H$3:$L$11,4,FALSE)),VLOOKUP($M8682,'result messages'!$H$3:$L$11,4,FALSE),VLOOKUP($L8682,'result messages'!$H$3:$L$11,4,FALSE)))</f>
        <v/>
      </c>
      <c r="Q8682" s="1" t="str">
        <f>IF(ISBLANK($C8682),"",IF(ISNA(VLOOKUP($L8682,'result messages'!$H$3:$L$11,5,FALSE)),VLOOKUP($M8682,'result messages'!$H$3:$L$11,5,FALSE),VLOOKUP($L8682,'result messages'!$H$3:$L$11,5,FALSE)))</f>
        <v/>
      </c>
    </row>
    <row r="8683" spans="1:17">
      <c r="A8683" s="1">
        <v>8680</v>
      </c>
      <c r="B8683" s="1"/>
      <c r="C8683" s="1"/>
      <c r="D8683" s="1"/>
      <c r="E8683" s="6"/>
      <c r="F8683" s="1"/>
      <c r="G8683" s="1" t="str">
        <f>IF(ISNA(VLOOKUP($C8683,'DTEN TCAP Linkage deviceId'!$A$1:$A$20000,1,FALSE)),"No","Yes")</f>
        <v>No</v>
      </c>
      <c r="H8683" s="1" t="str">
        <f>IF(ISNA(VLOOKUP($C8683,'Provisioning Requester'!$F$3:$H$20000,2,FALSE)),"No","Yes")</f>
        <v>No</v>
      </c>
      <c r="I8683" s="1" t="str">
        <f>IF($H8683="Yes",VLOOKUP($C8683,'Provisioning Requester'!$F$3:$H$20000,3,FALSE),"-")</f>
        <v>-</v>
      </c>
      <c r="J8683" s="1" t="str">
        <f>IF(OR(D8683="SVCP", E8683="TRUE"), "No", IF(ISNA(VLOOKUP($C8683,'ProvResponder deviceId'!$A$1:$A$20000,1,FALSE)),"No","Yes"))</f>
        <v>No</v>
      </c>
      <c r="K8683" s="1" t="str">
        <f>IF($J8683="Yes",VLOOKUP($C8683,'ProvResponder deviceId'!$A$1:$C$20000,3,FALSE),"-")</f>
        <v>-</v>
      </c>
      <c r="L8683" s="1" t="str">
        <f t="shared" si="270"/>
        <v/>
      </c>
      <c r="M8683" s="1" t="str">
        <f t="shared" si="271"/>
        <v/>
      </c>
      <c r="N8683" s="1" t="str">
        <f>IF(ISBLANK($C8683),"",IF(ISNA(VLOOKUP($L8683,'result messages'!$H$3:$L$11,2,FALSE)),VLOOKUP($M8683,'result messages'!$H$3:$L$11,2,FALSE),VLOOKUP($L8683,'result messages'!$H$3:$L$11,2,FALSE)))</f>
        <v/>
      </c>
      <c r="O8683" s="1" t="str">
        <f>IF(ISBLANK($C8683),"",IF(ISNA(VLOOKUP($L8683,'result messages'!$H$3:$L$11,3,FALSE)),VLOOKUP($M8683,'result messages'!$H$3:$L$11,3,FALSE),VLOOKUP($L8683,'result messages'!$H$3:$L$11,3,FALSE)))</f>
        <v/>
      </c>
      <c r="P8683" s="1" t="str">
        <f>IF(ISBLANK($C8683),"",IF(ISNA(VLOOKUP($L8683,'result messages'!$H$3:$L$11,4,FALSE)),VLOOKUP($M8683,'result messages'!$H$3:$L$11,4,FALSE),VLOOKUP($L8683,'result messages'!$H$3:$L$11,4,FALSE)))</f>
        <v/>
      </c>
      <c r="Q8683" s="1" t="str">
        <f>IF(ISBLANK($C8683),"",IF(ISNA(VLOOKUP($L8683,'result messages'!$H$3:$L$11,5,FALSE)),VLOOKUP($M8683,'result messages'!$H$3:$L$11,5,FALSE),VLOOKUP($L8683,'result messages'!$H$3:$L$11,5,FALSE)))</f>
        <v/>
      </c>
    </row>
    <row r="8684" spans="1:17">
      <c r="A8684" s="1">
        <v>8681</v>
      </c>
      <c r="B8684" s="1"/>
      <c r="C8684" s="1"/>
      <c r="D8684" s="1"/>
      <c r="E8684" s="6"/>
      <c r="F8684" s="1"/>
      <c r="G8684" s="1" t="str">
        <f>IF(ISNA(VLOOKUP($C8684,'DTEN TCAP Linkage deviceId'!$A$1:$A$20000,1,FALSE)),"No","Yes")</f>
        <v>No</v>
      </c>
      <c r="H8684" s="1" t="str">
        <f>IF(ISNA(VLOOKUP($C8684,'Provisioning Requester'!$F$3:$H$20000,2,FALSE)),"No","Yes")</f>
        <v>No</v>
      </c>
      <c r="I8684" s="1" t="str">
        <f>IF($H8684="Yes",VLOOKUP($C8684,'Provisioning Requester'!$F$3:$H$20000,3,FALSE),"-")</f>
        <v>-</v>
      </c>
      <c r="J8684" s="1" t="str">
        <f>IF(OR(D8684="SVCP", E8684="TRUE"), "No", IF(ISNA(VLOOKUP($C8684,'ProvResponder deviceId'!$A$1:$A$20000,1,FALSE)),"No","Yes"))</f>
        <v>No</v>
      </c>
      <c r="K8684" s="1" t="str">
        <f>IF($J8684="Yes",VLOOKUP($C8684,'ProvResponder deviceId'!$A$1:$C$20000,3,FALSE),"-")</f>
        <v>-</v>
      </c>
      <c r="L8684" s="1" t="str">
        <f t="shared" si="270"/>
        <v/>
      </c>
      <c r="M8684" s="1" t="str">
        <f t="shared" si="271"/>
        <v/>
      </c>
      <c r="N8684" s="1" t="str">
        <f>IF(ISBLANK($C8684),"",IF(ISNA(VLOOKUP($L8684,'result messages'!$H$3:$L$11,2,FALSE)),VLOOKUP($M8684,'result messages'!$H$3:$L$11,2,FALSE),VLOOKUP($L8684,'result messages'!$H$3:$L$11,2,FALSE)))</f>
        <v/>
      </c>
      <c r="O8684" s="1" t="str">
        <f>IF(ISBLANK($C8684),"",IF(ISNA(VLOOKUP($L8684,'result messages'!$H$3:$L$11,3,FALSE)),VLOOKUP($M8684,'result messages'!$H$3:$L$11,3,FALSE),VLOOKUP($L8684,'result messages'!$H$3:$L$11,3,FALSE)))</f>
        <v/>
      </c>
      <c r="P8684" s="1" t="str">
        <f>IF(ISBLANK($C8684),"",IF(ISNA(VLOOKUP($L8684,'result messages'!$H$3:$L$11,4,FALSE)),VLOOKUP($M8684,'result messages'!$H$3:$L$11,4,FALSE),VLOOKUP($L8684,'result messages'!$H$3:$L$11,4,FALSE)))</f>
        <v/>
      </c>
      <c r="Q8684" s="1" t="str">
        <f>IF(ISBLANK($C8684),"",IF(ISNA(VLOOKUP($L8684,'result messages'!$H$3:$L$11,5,FALSE)),VLOOKUP($M8684,'result messages'!$H$3:$L$11,5,FALSE),VLOOKUP($L8684,'result messages'!$H$3:$L$11,5,FALSE)))</f>
        <v/>
      </c>
    </row>
    <row r="8685" spans="1:17">
      <c r="A8685" s="1">
        <v>8682</v>
      </c>
      <c r="B8685" s="1"/>
      <c r="C8685" s="1"/>
      <c r="D8685" s="1"/>
      <c r="E8685" s="6"/>
      <c r="F8685" s="1"/>
      <c r="G8685" s="1" t="str">
        <f>IF(ISNA(VLOOKUP($C8685,'DTEN TCAP Linkage deviceId'!$A$1:$A$20000,1,FALSE)),"No","Yes")</f>
        <v>No</v>
      </c>
      <c r="H8685" s="1" t="str">
        <f>IF(ISNA(VLOOKUP($C8685,'Provisioning Requester'!$F$3:$H$20000,2,FALSE)),"No","Yes")</f>
        <v>No</v>
      </c>
      <c r="I8685" s="1" t="str">
        <f>IF($H8685="Yes",VLOOKUP($C8685,'Provisioning Requester'!$F$3:$H$20000,3,FALSE),"-")</f>
        <v>-</v>
      </c>
      <c r="J8685" s="1" t="str">
        <f>IF(OR(D8685="SVCP", E8685="TRUE"), "No", IF(ISNA(VLOOKUP($C8685,'ProvResponder deviceId'!$A$1:$A$20000,1,FALSE)),"No","Yes"))</f>
        <v>No</v>
      </c>
      <c r="K8685" s="1" t="str">
        <f>IF($J8685="Yes",VLOOKUP($C8685,'ProvResponder deviceId'!$A$1:$C$20000,3,FALSE),"-")</f>
        <v>-</v>
      </c>
      <c r="L8685" s="1" t="str">
        <f t="shared" si="270"/>
        <v/>
      </c>
      <c r="M8685" s="1" t="str">
        <f t="shared" si="271"/>
        <v/>
      </c>
      <c r="N8685" s="1" t="str">
        <f>IF(ISBLANK($C8685),"",IF(ISNA(VLOOKUP($L8685,'result messages'!$H$3:$L$11,2,FALSE)),VLOOKUP($M8685,'result messages'!$H$3:$L$11,2,FALSE),VLOOKUP($L8685,'result messages'!$H$3:$L$11,2,FALSE)))</f>
        <v/>
      </c>
      <c r="O8685" s="1" t="str">
        <f>IF(ISBLANK($C8685),"",IF(ISNA(VLOOKUP($L8685,'result messages'!$H$3:$L$11,3,FALSE)),VLOOKUP($M8685,'result messages'!$H$3:$L$11,3,FALSE),VLOOKUP($L8685,'result messages'!$H$3:$L$11,3,FALSE)))</f>
        <v/>
      </c>
      <c r="P8685" s="1" t="str">
        <f>IF(ISBLANK($C8685),"",IF(ISNA(VLOOKUP($L8685,'result messages'!$H$3:$L$11,4,FALSE)),VLOOKUP($M8685,'result messages'!$H$3:$L$11,4,FALSE),VLOOKUP($L8685,'result messages'!$H$3:$L$11,4,FALSE)))</f>
        <v/>
      </c>
      <c r="Q8685" s="1" t="str">
        <f>IF(ISBLANK($C8685),"",IF(ISNA(VLOOKUP($L8685,'result messages'!$H$3:$L$11,5,FALSE)),VLOOKUP($M8685,'result messages'!$H$3:$L$11,5,FALSE),VLOOKUP($L8685,'result messages'!$H$3:$L$11,5,FALSE)))</f>
        <v/>
      </c>
    </row>
    <row r="8686" spans="1:17">
      <c r="A8686" s="1">
        <v>8683</v>
      </c>
      <c r="B8686" s="1"/>
      <c r="C8686" s="1"/>
      <c r="D8686" s="1"/>
      <c r="E8686" s="6"/>
      <c r="F8686" s="1"/>
      <c r="G8686" s="1" t="str">
        <f>IF(ISNA(VLOOKUP($C8686,'DTEN TCAP Linkage deviceId'!$A$1:$A$20000,1,FALSE)),"No","Yes")</f>
        <v>No</v>
      </c>
      <c r="H8686" s="1" t="str">
        <f>IF(ISNA(VLOOKUP($C8686,'Provisioning Requester'!$F$3:$H$20000,2,FALSE)),"No","Yes")</f>
        <v>No</v>
      </c>
      <c r="I8686" s="1" t="str">
        <f>IF($H8686="Yes",VLOOKUP($C8686,'Provisioning Requester'!$F$3:$H$20000,3,FALSE),"-")</f>
        <v>-</v>
      </c>
      <c r="J8686" s="1" t="str">
        <f>IF(OR(D8686="SVCP", E8686="TRUE"), "No", IF(ISNA(VLOOKUP($C8686,'ProvResponder deviceId'!$A$1:$A$20000,1,FALSE)),"No","Yes"))</f>
        <v>No</v>
      </c>
      <c r="K8686" s="1" t="str">
        <f>IF($J8686="Yes",VLOOKUP($C8686,'ProvResponder deviceId'!$A$1:$C$20000,3,FALSE),"-")</f>
        <v>-</v>
      </c>
      <c r="L8686" s="1" t="str">
        <f t="shared" si="270"/>
        <v/>
      </c>
      <c r="M8686" s="1" t="str">
        <f t="shared" si="271"/>
        <v/>
      </c>
      <c r="N8686" s="1" t="str">
        <f>IF(ISBLANK($C8686),"",IF(ISNA(VLOOKUP($L8686,'result messages'!$H$3:$L$11,2,FALSE)),VLOOKUP($M8686,'result messages'!$H$3:$L$11,2,FALSE),VLOOKUP($L8686,'result messages'!$H$3:$L$11,2,FALSE)))</f>
        <v/>
      </c>
      <c r="O8686" s="1" t="str">
        <f>IF(ISBLANK($C8686),"",IF(ISNA(VLOOKUP($L8686,'result messages'!$H$3:$L$11,3,FALSE)),VLOOKUP($M8686,'result messages'!$H$3:$L$11,3,FALSE),VLOOKUP($L8686,'result messages'!$H$3:$L$11,3,FALSE)))</f>
        <v/>
      </c>
      <c r="P8686" s="1" t="str">
        <f>IF(ISBLANK($C8686),"",IF(ISNA(VLOOKUP($L8686,'result messages'!$H$3:$L$11,4,FALSE)),VLOOKUP($M8686,'result messages'!$H$3:$L$11,4,FALSE),VLOOKUP($L8686,'result messages'!$H$3:$L$11,4,FALSE)))</f>
        <v/>
      </c>
      <c r="Q8686" s="1" t="str">
        <f>IF(ISBLANK($C8686),"",IF(ISNA(VLOOKUP($L8686,'result messages'!$H$3:$L$11,5,FALSE)),VLOOKUP($M8686,'result messages'!$H$3:$L$11,5,FALSE),VLOOKUP($L8686,'result messages'!$H$3:$L$11,5,FALSE)))</f>
        <v/>
      </c>
    </row>
    <row r="8687" spans="1:17">
      <c r="A8687" s="1">
        <v>8684</v>
      </c>
      <c r="B8687" s="1"/>
      <c r="C8687" s="1"/>
      <c r="D8687" s="1"/>
      <c r="E8687" s="6"/>
      <c r="F8687" s="1"/>
      <c r="G8687" s="1" t="str">
        <f>IF(ISNA(VLOOKUP($C8687,'DTEN TCAP Linkage deviceId'!$A$1:$A$20000,1,FALSE)),"No","Yes")</f>
        <v>No</v>
      </c>
      <c r="H8687" s="1" t="str">
        <f>IF(ISNA(VLOOKUP($C8687,'Provisioning Requester'!$F$3:$H$20000,2,FALSE)),"No","Yes")</f>
        <v>No</v>
      </c>
      <c r="I8687" s="1" t="str">
        <f>IF($H8687="Yes",VLOOKUP($C8687,'Provisioning Requester'!$F$3:$H$20000,3,FALSE),"-")</f>
        <v>-</v>
      </c>
      <c r="J8687" s="1" t="str">
        <f>IF(OR(D8687="SVCP", E8687="TRUE"), "No", IF(ISNA(VLOOKUP($C8687,'ProvResponder deviceId'!$A$1:$A$20000,1,FALSE)),"No","Yes"))</f>
        <v>No</v>
      </c>
      <c r="K8687" s="1" t="str">
        <f>IF($J8687="Yes",VLOOKUP($C8687,'ProvResponder deviceId'!$A$1:$C$20000,3,FALSE),"-")</f>
        <v>-</v>
      </c>
      <c r="L8687" s="1" t="str">
        <f t="shared" si="270"/>
        <v/>
      </c>
      <c r="M8687" s="1" t="str">
        <f t="shared" si="271"/>
        <v/>
      </c>
      <c r="N8687" s="1" t="str">
        <f>IF(ISBLANK($C8687),"",IF(ISNA(VLOOKUP($L8687,'result messages'!$H$3:$L$11,2,FALSE)),VLOOKUP($M8687,'result messages'!$H$3:$L$11,2,FALSE),VLOOKUP($L8687,'result messages'!$H$3:$L$11,2,FALSE)))</f>
        <v/>
      </c>
      <c r="O8687" s="1" t="str">
        <f>IF(ISBLANK($C8687),"",IF(ISNA(VLOOKUP($L8687,'result messages'!$H$3:$L$11,3,FALSE)),VLOOKUP($M8687,'result messages'!$H$3:$L$11,3,FALSE),VLOOKUP($L8687,'result messages'!$H$3:$L$11,3,FALSE)))</f>
        <v/>
      </c>
      <c r="P8687" s="1" t="str">
        <f>IF(ISBLANK($C8687),"",IF(ISNA(VLOOKUP($L8687,'result messages'!$H$3:$L$11,4,FALSE)),VLOOKUP($M8687,'result messages'!$H$3:$L$11,4,FALSE),VLOOKUP($L8687,'result messages'!$H$3:$L$11,4,FALSE)))</f>
        <v/>
      </c>
      <c r="Q8687" s="1" t="str">
        <f>IF(ISBLANK($C8687),"",IF(ISNA(VLOOKUP($L8687,'result messages'!$H$3:$L$11,5,FALSE)),VLOOKUP($M8687,'result messages'!$H$3:$L$11,5,FALSE),VLOOKUP($L8687,'result messages'!$H$3:$L$11,5,FALSE)))</f>
        <v/>
      </c>
    </row>
    <row r="8688" spans="1:17">
      <c r="A8688" s="1">
        <v>8685</v>
      </c>
      <c r="B8688" s="1"/>
      <c r="C8688" s="1"/>
      <c r="D8688" s="1"/>
      <c r="E8688" s="6"/>
      <c r="F8688" s="1"/>
      <c r="G8688" s="1" t="str">
        <f>IF(ISNA(VLOOKUP($C8688,'DTEN TCAP Linkage deviceId'!$A$1:$A$20000,1,FALSE)),"No","Yes")</f>
        <v>No</v>
      </c>
      <c r="H8688" s="1" t="str">
        <f>IF(ISNA(VLOOKUP($C8688,'Provisioning Requester'!$F$3:$H$20000,2,FALSE)),"No","Yes")</f>
        <v>No</v>
      </c>
      <c r="I8688" s="1" t="str">
        <f>IF($H8688="Yes",VLOOKUP($C8688,'Provisioning Requester'!$F$3:$H$20000,3,FALSE),"-")</f>
        <v>-</v>
      </c>
      <c r="J8688" s="1" t="str">
        <f>IF(OR(D8688="SVCP", E8688="TRUE"), "No", IF(ISNA(VLOOKUP($C8688,'ProvResponder deviceId'!$A$1:$A$20000,1,FALSE)),"No","Yes"))</f>
        <v>No</v>
      </c>
      <c r="K8688" s="1" t="str">
        <f>IF($J8688="Yes",VLOOKUP($C8688,'ProvResponder deviceId'!$A$1:$C$20000,3,FALSE),"-")</f>
        <v>-</v>
      </c>
      <c r="L8688" s="1" t="str">
        <f t="shared" si="270"/>
        <v/>
      </c>
      <c r="M8688" s="1" t="str">
        <f t="shared" si="271"/>
        <v/>
      </c>
      <c r="N8688" s="1" t="str">
        <f>IF(ISBLANK($C8688),"",IF(ISNA(VLOOKUP($L8688,'result messages'!$H$3:$L$11,2,FALSE)),VLOOKUP($M8688,'result messages'!$H$3:$L$11,2,FALSE),VLOOKUP($L8688,'result messages'!$H$3:$L$11,2,FALSE)))</f>
        <v/>
      </c>
      <c r="O8688" s="1" t="str">
        <f>IF(ISBLANK($C8688),"",IF(ISNA(VLOOKUP($L8688,'result messages'!$H$3:$L$11,3,FALSE)),VLOOKUP($M8688,'result messages'!$H$3:$L$11,3,FALSE),VLOOKUP($L8688,'result messages'!$H$3:$L$11,3,FALSE)))</f>
        <v/>
      </c>
      <c r="P8688" s="1" t="str">
        <f>IF(ISBLANK($C8688),"",IF(ISNA(VLOOKUP($L8688,'result messages'!$H$3:$L$11,4,FALSE)),VLOOKUP($M8688,'result messages'!$H$3:$L$11,4,FALSE),VLOOKUP($L8688,'result messages'!$H$3:$L$11,4,FALSE)))</f>
        <v/>
      </c>
      <c r="Q8688" s="1" t="str">
        <f>IF(ISBLANK($C8688),"",IF(ISNA(VLOOKUP($L8688,'result messages'!$H$3:$L$11,5,FALSE)),VLOOKUP($M8688,'result messages'!$H$3:$L$11,5,FALSE),VLOOKUP($L8688,'result messages'!$H$3:$L$11,5,FALSE)))</f>
        <v/>
      </c>
    </row>
    <row r="8689" spans="1:17">
      <c r="A8689" s="1">
        <v>8686</v>
      </c>
      <c r="B8689" s="1"/>
      <c r="C8689" s="1"/>
      <c r="D8689" s="1"/>
      <c r="E8689" s="6"/>
      <c r="F8689" s="1"/>
      <c r="G8689" s="1" t="str">
        <f>IF(ISNA(VLOOKUP($C8689,'DTEN TCAP Linkage deviceId'!$A$1:$A$20000,1,FALSE)),"No","Yes")</f>
        <v>No</v>
      </c>
      <c r="H8689" s="1" t="str">
        <f>IF(ISNA(VLOOKUP($C8689,'Provisioning Requester'!$F$3:$H$20000,2,FALSE)),"No","Yes")</f>
        <v>No</v>
      </c>
      <c r="I8689" s="1" t="str">
        <f>IF($H8689="Yes",VLOOKUP($C8689,'Provisioning Requester'!$F$3:$H$20000,3,FALSE),"-")</f>
        <v>-</v>
      </c>
      <c r="J8689" s="1" t="str">
        <f>IF(OR(D8689="SVCP", E8689="TRUE"), "No", IF(ISNA(VLOOKUP($C8689,'ProvResponder deviceId'!$A$1:$A$20000,1,FALSE)),"No","Yes"))</f>
        <v>No</v>
      </c>
      <c r="K8689" s="1" t="str">
        <f>IF($J8689="Yes",VLOOKUP($C8689,'ProvResponder deviceId'!$A$1:$C$20000,3,FALSE),"-")</f>
        <v>-</v>
      </c>
      <c r="L8689" s="1" t="str">
        <f t="shared" si="270"/>
        <v/>
      </c>
      <c r="M8689" s="1" t="str">
        <f t="shared" si="271"/>
        <v/>
      </c>
      <c r="N8689" s="1" t="str">
        <f>IF(ISBLANK($C8689),"",IF(ISNA(VLOOKUP($L8689,'result messages'!$H$3:$L$11,2,FALSE)),VLOOKUP($M8689,'result messages'!$H$3:$L$11,2,FALSE),VLOOKUP($L8689,'result messages'!$H$3:$L$11,2,FALSE)))</f>
        <v/>
      </c>
      <c r="O8689" s="1" t="str">
        <f>IF(ISBLANK($C8689),"",IF(ISNA(VLOOKUP($L8689,'result messages'!$H$3:$L$11,3,FALSE)),VLOOKUP($M8689,'result messages'!$H$3:$L$11,3,FALSE),VLOOKUP($L8689,'result messages'!$H$3:$L$11,3,FALSE)))</f>
        <v/>
      </c>
      <c r="P8689" s="1" t="str">
        <f>IF(ISBLANK($C8689),"",IF(ISNA(VLOOKUP($L8689,'result messages'!$H$3:$L$11,4,FALSE)),VLOOKUP($M8689,'result messages'!$H$3:$L$11,4,FALSE),VLOOKUP($L8689,'result messages'!$H$3:$L$11,4,FALSE)))</f>
        <v/>
      </c>
      <c r="Q8689" s="1" t="str">
        <f>IF(ISBLANK($C8689),"",IF(ISNA(VLOOKUP($L8689,'result messages'!$H$3:$L$11,5,FALSE)),VLOOKUP($M8689,'result messages'!$H$3:$L$11,5,FALSE),VLOOKUP($L8689,'result messages'!$H$3:$L$11,5,FALSE)))</f>
        <v/>
      </c>
    </row>
    <row r="8690" spans="1:17">
      <c r="A8690" s="1">
        <v>8687</v>
      </c>
      <c r="B8690" s="1"/>
      <c r="C8690" s="1"/>
      <c r="D8690" s="1"/>
      <c r="E8690" s="6"/>
      <c r="F8690" s="1"/>
      <c r="G8690" s="1" t="str">
        <f>IF(ISNA(VLOOKUP($C8690,'DTEN TCAP Linkage deviceId'!$A$1:$A$20000,1,FALSE)),"No","Yes")</f>
        <v>No</v>
      </c>
      <c r="H8690" s="1" t="str">
        <f>IF(ISNA(VLOOKUP($C8690,'Provisioning Requester'!$F$3:$H$20000,2,FALSE)),"No","Yes")</f>
        <v>No</v>
      </c>
      <c r="I8690" s="1" t="str">
        <f>IF($H8690="Yes",VLOOKUP($C8690,'Provisioning Requester'!$F$3:$H$20000,3,FALSE),"-")</f>
        <v>-</v>
      </c>
      <c r="J8690" s="1" t="str">
        <f>IF(OR(D8690="SVCP", E8690="TRUE"), "No", IF(ISNA(VLOOKUP($C8690,'ProvResponder deviceId'!$A$1:$A$20000,1,FALSE)),"No","Yes"))</f>
        <v>No</v>
      </c>
      <c r="K8690" s="1" t="str">
        <f>IF($J8690="Yes",VLOOKUP($C8690,'ProvResponder deviceId'!$A$1:$C$20000,3,FALSE),"-")</f>
        <v>-</v>
      </c>
      <c r="L8690" s="1" t="str">
        <f t="shared" si="270"/>
        <v/>
      </c>
      <c r="M8690" s="1" t="str">
        <f t="shared" si="271"/>
        <v/>
      </c>
      <c r="N8690" s="1" t="str">
        <f>IF(ISBLANK($C8690),"",IF(ISNA(VLOOKUP($L8690,'result messages'!$H$3:$L$11,2,FALSE)),VLOOKUP($M8690,'result messages'!$H$3:$L$11,2,FALSE),VLOOKUP($L8690,'result messages'!$H$3:$L$11,2,FALSE)))</f>
        <v/>
      </c>
      <c r="O8690" s="1" t="str">
        <f>IF(ISBLANK($C8690),"",IF(ISNA(VLOOKUP($L8690,'result messages'!$H$3:$L$11,3,FALSE)),VLOOKUP($M8690,'result messages'!$H$3:$L$11,3,FALSE),VLOOKUP($L8690,'result messages'!$H$3:$L$11,3,FALSE)))</f>
        <v/>
      </c>
      <c r="P8690" s="1" t="str">
        <f>IF(ISBLANK($C8690),"",IF(ISNA(VLOOKUP($L8690,'result messages'!$H$3:$L$11,4,FALSE)),VLOOKUP($M8690,'result messages'!$H$3:$L$11,4,FALSE),VLOOKUP($L8690,'result messages'!$H$3:$L$11,4,FALSE)))</f>
        <v/>
      </c>
      <c r="Q8690" s="1" t="str">
        <f>IF(ISBLANK($C8690),"",IF(ISNA(VLOOKUP($L8690,'result messages'!$H$3:$L$11,5,FALSE)),VLOOKUP($M8690,'result messages'!$H$3:$L$11,5,FALSE),VLOOKUP($L8690,'result messages'!$H$3:$L$11,5,FALSE)))</f>
        <v/>
      </c>
    </row>
    <row r="8691" spans="1:17">
      <c r="A8691" s="1">
        <v>8688</v>
      </c>
      <c r="B8691" s="1"/>
      <c r="C8691" s="1"/>
      <c r="D8691" s="1"/>
      <c r="E8691" s="6"/>
      <c r="F8691" s="1"/>
      <c r="G8691" s="1" t="str">
        <f>IF(ISNA(VLOOKUP($C8691,'DTEN TCAP Linkage deviceId'!$A$1:$A$20000,1,FALSE)),"No","Yes")</f>
        <v>No</v>
      </c>
      <c r="H8691" s="1" t="str">
        <f>IF(ISNA(VLOOKUP($C8691,'Provisioning Requester'!$F$3:$H$20000,2,FALSE)),"No","Yes")</f>
        <v>No</v>
      </c>
      <c r="I8691" s="1" t="str">
        <f>IF($H8691="Yes",VLOOKUP($C8691,'Provisioning Requester'!$F$3:$H$20000,3,FALSE),"-")</f>
        <v>-</v>
      </c>
      <c r="J8691" s="1" t="str">
        <f>IF(OR(D8691="SVCP", E8691="TRUE"), "No", IF(ISNA(VLOOKUP($C8691,'ProvResponder deviceId'!$A$1:$A$20000,1,FALSE)),"No","Yes"))</f>
        <v>No</v>
      </c>
      <c r="K8691" s="1" t="str">
        <f>IF($J8691="Yes",VLOOKUP($C8691,'ProvResponder deviceId'!$A$1:$C$20000,3,FALSE),"-")</f>
        <v>-</v>
      </c>
      <c r="L8691" s="1" t="str">
        <f t="shared" si="270"/>
        <v/>
      </c>
      <c r="M8691" s="1" t="str">
        <f t="shared" si="271"/>
        <v/>
      </c>
      <c r="N8691" s="1" t="str">
        <f>IF(ISBLANK($C8691),"",IF(ISNA(VLOOKUP($L8691,'result messages'!$H$3:$L$11,2,FALSE)),VLOOKUP($M8691,'result messages'!$H$3:$L$11,2,FALSE),VLOOKUP($L8691,'result messages'!$H$3:$L$11,2,FALSE)))</f>
        <v/>
      </c>
      <c r="O8691" s="1" t="str">
        <f>IF(ISBLANK($C8691),"",IF(ISNA(VLOOKUP($L8691,'result messages'!$H$3:$L$11,3,FALSE)),VLOOKUP($M8691,'result messages'!$H$3:$L$11,3,FALSE),VLOOKUP($L8691,'result messages'!$H$3:$L$11,3,FALSE)))</f>
        <v/>
      </c>
      <c r="P8691" s="1" t="str">
        <f>IF(ISBLANK($C8691),"",IF(ISNA(VLOOKUP($L8691,'result messages'!$H$3:$L$11,4,FALSE)),VLOOKUP($M8691,'result messages'!$H$3:$L$11,4,FALSE),VLOOKUP($L8691,'result messages'!$H$3:$L$11,4,FALSE)))</f>
        <v/>
      </c>
      <c r="Q8691" s="1" t="str">
        <f>IF(ISBLANK($C8691),"",IF(ISNA(VLOOKUP($L8691,'result messages'!$H$3:$L$11,5,FALSE)),VLOOKUP($M8691,'result messages'!$H$3:$L$11,5,FALSE),VLOOKUP($L8691,'result messages'!$H$3:$L$11,5,FALSE)))</f>
        <v/>
      </c>
    </row>
    <row r="8692" spans="1:17">
      <c r="A8692" s="1">
        <v>8689</v>
      </c>
      <c r="B8692" s="1"/>
      <c r="C8692" s="1"/>
      <c r="D8692" s="1"/>
      <c r="E8692" s="6"/>
      <c r="F8692" s="1"/>
      <c r="G8692" s="1" t="str">
        <f>IF(ISNA(VLOOKUP($C8692,'DTEN TCAP Linkage deviceId'!$A$1:$A$20000,1,FALSE)),"No","Yes")</f>
        <v>No</v>
      </c>
      <c r="H8692" s="1" t="str">
        <f>IF(ISNA(VLOOKUP($C8692,'Provisioning Requester'!$F$3:$H$20000,2,FALSE)),"No","Yes")</f>
        <v>No</v>
      </c>
      <c r="I8692" s="1" t="str">
        <f>IF($H8692="Yes",VLOOKUP($C8692,'Provisioning Requester'!$F$3:$H$20000,3,FALSE),"-")</f>
        <v>-</v>
      </c>
      <c r="J8692" s="1" t="str">
        <f>IF(OR(D8692="SVCP", E8692="TRUE"), "No", IF(ISNA(VLOOKUP($C8692,'ProvResponder deviceId'!$A$1:$A$20000,1,FALSE)),"No","Yes"))</f>
        <v>No</v>
      </c>
      <c r="K8692" s="1" t="str">
        <f>IF($J8692="Yes",VLOOKUP($C8692,'ProvResponder deviceId'!$A$1:$C$20000,3,FALSE),"-")</f>
        <v>-</v>
      </c>
      <c r="L8692" s="1" t="str">
        <f t="shared" si="270"/>
        <v/>
      </c>
      <c r="M8692" s="1" t="str">
        <f t="shared" si="271"/>
        <v/>
      </c>
      <c r="N8692" s="1" t="str">
        <f>IF(ISBLANK($C8692),"",IF(ISNA(VLOOKUP($L8692,'result messages'!$H$3:$L$11,2,FALSE)),VLOOKUP($M8692,'result messages'!$H$3:$L$11,2,FALSE),VLOOKUP($L8692,'result messages'!$H$3:$L$11,2,FALSE)))</f>
        <v/>
      </c>
      <c r="O8692" s="1" t="str">
        <f>IF(ISBLANK($C8692),"",IF(ISNA(VLOOKUP($L8692,'result messages'!$H$3:$L$11,3,FALSE)),VLOOKUP($M8692,'result messages'!$H$3:$L$11,3,FALSE),VLOOKUP($L8692,'result messages'!$H$3:$L$11,3,FALSE)))</f>
        <v/>
      </c>
      <c r="P8692" s="1" t="str">
        <f>IF(ISBLANK($C8692),"",IF(ISNA(VLOOKUP($L8692,'result messages'!$H$3:$L$11,4,FALSE)),VLOOKUP($M8692,'result messages'!$H$3:$L$11,4,FALSE),VLOOKUP($L8692,'result messages'!$H$3:$L$11,4,FALSE)))</f>
        <v/>
      </c>
      <c r="Q8692" s="1" t="str">
        <f>IF(ISBLANK($C8692),"",IF(ISNA(VLOOKUP($L8692,'result messages'!$H$3:$L$11,5,FALSE)),VLOOKUP($M8692,'result messages'!$H$3:$L$11,5,FALSE),VLOOKUP($L8692,'result messages'!$H$3:$L$11,5,FALSE)))</f>
        <v/>
      </c>
    </row>
    <row r="8693" spans="1:17">
      <c r="A8693" s="1">
        <v>8690</v>
      </c>
      <c r="B8693" s="1"/>
      <c r="C8693" s="1"/>
      <c r="D8693" s="1"/>
      <c r="E8693" s="6"/>
      <c r="F8693" s="1"/>
      <c r="G8693" s="1" t="str">
        <f>IF(ISNA(VLOOKUP($C8693,'DTEN TCAP Linkage deviceId'!$A$1:$A$20000,1,FALSE)),"No","Yes")</f>
        <v>No</v>
      </c>
      <c r="H8693" s="1" t="str">
        <f>IF(ISNA(VLOOKUP($C8693,'Provisioning Requester'!$F$3:$H$20000,2,FALSE)),"No","Yes")</f>
        <v>No</v>
      </c>
      <c r="I8693" s="1" t="str">
        <f>IF($H8693="Yes",VLOOKUP($C8693,'Provisioning Requester'!$F$3:$H$20000,3,FALSE),"-")</f>
        <v>-</v>
      </c>
      <c r="J8693" s="1" t="str">
        <f>IF(OR(D8693="SVCP", E8693="TRUE"), "No", IF(ISNA(VLOOKUP($C8693,'ProvResponder deviceId'!$A$1:$A$20000,1,FALSE)),"No","Yes"))</f>
        <v>No</v>
      </c>
      <c r="K8693" s="1" t="str">
        <f>IF($J8693="Yes",VLOOKUP($C8693,'ProvResponder deviceId'!$A$1:$C$20000,3,FALSE),"-")</f>
        <v>-</v>
      </c>
      <c r="L8693" s="1" t="str">
        <f t="shared" si="270"/>
        <v/>
      </c>
      <c r="M8693" s="1" t="str">
        <f t="shared" si="271"/>
        <v/>
      </c>
      <c r="N8693" s="1" t="str">
        <f>IF(ISBLANK($C8693),"",IF(ISNA(VLOOKUP($L8693,'result messages'!$H$3:$L$11,2,FALSE)),VLOOKUP($M8693,'result messages'!$H$3:$L$11,2,FALSE),VLOOKUP($L8693,'result messages'!$H$3:$L$11,2,FALSE)))</f>
        <v/>
      </c>
      <c r="O8693" s="1" t="str">
        <f>IF(ISBLANK($C8693),"",IF(ISNA(VLOOKUP($L8693,'result messages'!$H$3:$L$11,3,FALSE)),VLOOKUP($M8693,'result messages'!$H$3:$L$11,3,FALSE),VLOOKUP($L8693,'result messages'!$H$3:$L$11,3,FALSE)))</f>
        <v/>
      </c>
      <c r="P8693" s="1" t="str">
        <f>IF(ISBLANK($C8693),"",IF(ISNA(VLOOKUP($L8693,'result messages'!$H$3:$L$11,4,FALSE)),VLOOKUP($M8693,'result messages'!$H$3:$L$11,4,FALSE),VLOOKUP($L8693,'result messages'!$H$3:$L$11,4,FALSE)))</f>
        <v/>
      </c>
      <c r="Q8693" s="1" t="str">
        <f>IF(ISBLANK($C8693),"",IF(ISNA(VLOOKUP($L8693,'result messages'!$H$3:$L$11,5,FALSE)),VLOOKUP($M8693,'result messages'!$H$3:$L$11,5,FALSE),VLOOKUP($L8693,'result messages'!$H$3:$L$11,5,FALSE)))</f>
        <v/>
      </c>
    </row>
    <row r="8694" spans="1:17">
      <c r="A8694" s="1">
        <v>8691</v>
      </c>
      <c r="B8694" s="1"/>
      <c r="C8694" s="1"/>
      <c r="D8694" s="1"/>
      <c r="E8694" s="6"/>
      <c r="F8694" s="1"/>
      <c r="G8694" s="1" t="str">
        <f>IF(ISNA(VLOOKUP($C8694,'DTEN TCAP Linkage deviceId'!$A$1:$A$20000,1,FALSE)),"No","Yes")</f>
        <v>No</v>
      </c>
      <c r="H8694" s="1" t="str">
        <f>IF(ISNA(VLOOKUP($C8694,'Provisioning Requester'!$F$3:$H$20000,2,FALSE)),"No","Yes")</f>
        <v>No</v>
      </c>
      <c r="I8694" s="1" t="str">
        <f>IF($H8694="Yes",VLOOKUP($C8694,'Provisioning Requester'!$F$3:$H$20000,3,FALSE),"-")</f>
        <v>-</v>
      </c>
      <c r="J8694" s="1" t="str">
        <f>IF(OR(D8694="SVCP", E8694="TRUE"), "No", IF(ISNA(VLOOKUP($C8694,'ProvResponder deviceId'!$A$1:$A$20000,1,FALSE)),"No","Yes"))</f>
        <v>No</v>
      </c>
      <c r="K8694" s="1" t="str">
        <f>IF($J8694="Yes",VLOOKUP($C8694,'ProvResponder deviceId'!$A$1:$C$20000,3,FALSE),"-")</f>
        <v>-</v>
      </c>
      <c r="L8694" s="1" t="str">
        <f t="shared" si="270"/>
        <v/>
      </c>
      <c r="M8694" s="1" t="str">
        <f t="shared" si="271"/>
        <v/>
      </c>
      <c r="N8694" s="1" t="str">
        <f>IF(ISBLANK($C8694),"",IF(ISNA(VLOOKUP($L8694,'result messages'!$H$3:$L$11,2,FALSE)),VLOOKUP($M8694,'result messages'!$H$3:$L$11,2,FALSE),VLOOKUP($L8694,'result messages'!$H$3:$L$11,2,FALSE)))</f>
        <v/>
      </c>
      <c r="O8694" s="1" t="str">
        <f>IF(ISBLANK($C8694),"",IF(ISNA(VLOOKUP($L8694,'result messages'!$H$3:$L$11,3,FALSE)),VLOOKUP($M8694,'result messages'!$H$3:$L$11,3,FALSE),VLOOKUP($L8694,'result messages'!$H$3:$L$11,3,FALSE)))</f>
        <v/>
      </c>
      <c r="P8694" s="1" t="str">
        <f>IF(ISBLANK($C8694),"",IF(ISNA(VLOOKUP($L8694,'result messages'!$H$3:$L$11,4,FALSE)),VLOOKUP($M8694,'result messages'!$H$3:$L$11,4,FALSE),VLOOKUP($L8694,'result messages'!$H$3:$L$11,4,FALSE)))</f>
        <v/>
      </c>
      <c r="Q8694" s="1" t="str">
        <f>IF(ISBLANK($C8694),"",IF(ISNA(VLOOKUP($L8694,'result messages'!$H$3:$L$11,5,FALSE)),VLOOKUP($M8694,'result messages'!$H$3:$L$11,5,FALSE),VLOOKUP($L8694,'result messages'!$H$3:$L$11,5,FALSE)))</f>
        <v/>
      </c>
    </row>
    <row r="8695" spans="1:17">
      <c r="A8695" s="1">
        <v>8692</v>
      </c>
      <c r="B8695" s="1"/>
      <c r="C8695" s="1"/>
      <c r="D8695" s="1"/>
      <c r="E8695" s="6"/>
      <c r="F8695" s="1"/>
      <c r="G8695" s="1" t="str">
        <f>IF(ISNA(VLOOKUP($C8695,'DTEN TCAP Linkage deviceId'!$A$1:$A$20000,1,FALSE)),"No","Yes")</f>
        <v>No</v>
      </c>
      <c r="H8695" s="1" t="str">
        <f>IF(ISNA(VLOOKUP($C8695,'Provisioning Requester'!$F$3:$H$20000,2,FALSE)),"No","Yes")</f>
        <v>No</v>
      </c>
      <c r="I8695" s="1" t="str">
        <f>IF($H8695="Yes",VLOOKUP($C8695,'Provisioning Requester'!$F$3:$H$20000,3,FALSE),"-")</f>
        <v>-</v>
      </c>
      <c r="J8695" s="1" t="str">
        <f>IF(OR(D8695="SVCP", E8695="TRUE"), "No", IF(ISNA(VLOOKUP($C8695,'ProvResponder deviceId'!$A$1:$A$20000,1,FALSE)),"No","Yes"))</f>
        <v>No</v>
      </c>
      <c r="K8695" s="1" t="str">
        <f>IF($J8695="Yes",VLOOKUP($C8695,'ProvResponder deviceId'!$A$1:$C$20000,3,FALSE),"-")</f>
        <v>-</v>
      </c>
      <c r="L8695" s="1" t="str">
        <f t="shared" si="270"/>
        <v/>
      </c>
      <c r="M8695" s="1" t="str">
        <f t="shared" si="271"/>
        <v/>
      </c>
      <c r="N8695" s="1" t="str">
        <f>IF(ISBLANK($C8695),"",IF(ISNA(VLOOKUP($L8695,'result messages'!$H$3:$L$11,2,FALSE)),VLOOKUP($M8695,'result messages'!$H$3:$L$11,2,FALSE),VLOOKUP($L8695,'result messages'!$H$3:$L$11,2,FALSE)))</f>
        <v/>
      </c>
      <c r="O8695" s="1" t="str">
        <f>IF(ISBLANK($C8695),"",IF(ISNA(VLOOKUP($L8695,'result messages'!$H$3:$L$11,3,FALSE)),VLOOKUP($M8695,'result messages'!$H$3:$L$11,3,FALSE),VLOOKUP($L8695,'result messages'!$H$3:$L$11,3,FALSE)))</f>
        <v/>
      </c>
      <c r="P8695" s="1" t="str">
        <f>IF(ISBLANK($C8695),"",IF(ISNA(VLOOKUP($L8695,'result messages'!$H$3:$L$11,4,FALSE)),VLOOKUP($M8695,'result messages'!$H$3:$L$11,4,FALSE),VLOOKUP($L8695,'result messages'!$H$3:$L$11,4,FALSE)))</f>
        <v/>
      </c>
      <c r="Q8695" s="1" t="str">
        <f>IF(ISBLANK($C8695),"",IF(ISNA(VLOOKUP($L8695,'result messages'!$H$3:$L$11,5,FALSE)),VLOOKUP($M8695,'result messages'!$H$3:$L$11,5,FALSE),VLOOKUP($L8695,'result messages'!$H$3:$L$11,5,FALSE)))</f>
        <v/>
      </c>
    </row>
    <row r="8696" spans="1:17">
      <c r="A8696" s="1">
        <v>8693</v>
      </c>
      <c r="B8696" s="1"/>
      <c r="C8696" s="1"/>
      <c r="D8696" s="1"/>
      <c r="E8696" s="6"/>
      <c r="F8696" s="1"/>
      <c r="G8696" s="1" t="str">
        <f>IF(ISNA(VLOOKUP($C8696,'DTEN TCAP Linkage deviceId'!$A$1:$A$20000,1,FALSE)),"No","Yes")</f>
        <v>No</v>
      </c>
      <c r="H8696" s="1" t="str">
        <f>IF(ISNA(VLOOKUP($C8696,'Provisioning Requester'!$F$3:$H$20000,2,FALSE)),"No","Yes")</f>
        <v>No</v>
      </c>
      <c r="I8696" s="1" t="str">
        <f>IF($H8696="Yes",VLOOKUP($C8696,'Provisioning Requester'!$F$3:$H$20000,3,FALSE),"-")</f>
        <v>-</v>
      </c>
      <c r="J8696" s="1" t="str">
        <f>IF(OR(D8696="SVCP", E8696="TRUE"), "No", IF(ISNA(VLOOKUP($C8696,'ProvResponder deviceId'!$A$1:$A$20000,1,FALSE)),"No","Yes"))</f>
        <v>No</v>
      </c>
      <c r="K8696" s="1" t="str">
        <f>IF($J8696="Yes",VLOOKUP($C8696,'ProvResponder deviceId'!$A$1:$C$20000,3,FALSE),"-")</f>
        <v>-</v>
      </c>
      <c r="L8696" s="1" t="str">
        <f t="shared" si="270"/>
        <v/>
      </c>
      <c r="M8696" s="1" t="str">
        <f t="shared" si="271"/>
        <v/>
      </c>
      <c r="N8696" s="1" t="str">
        <f>IF(ISBLANK($C8696),"",IF(ISNA(VLOOKUP($L8696,'result messages'!$H$3:$L$11,2,FALSE)),VLOOKUP($M8696,'result messages'!$H$3:$L$11,2,FALSE),VLOOKUP($L8696,'result messages'!$H$3:$L$11,2,FALSE)))</f>
        <v/>
      </c>
      <c r="O8696" s="1" t="str">
        <f>IF(ISBLANK($C8696),"",IF(ISNA(VLOOKUP($L8696,'result messages'!$H$3:$L$11,3,FALSE)),VLOOKUP($M8696,'result messages'!$H$3:$L$11,3,FALSE),VLOOKUP($L8696,'result messages'!$H$3:$L$11,3,FALSE)))</f>
        <v/>
      </c>
      <c r="P8696" s="1" t="str">
        <f>IF(ISBLANK($C8696),"",IF(ISNA(VLOOKUP($L8696,'result messages'!$H$3:$L$11,4,FALSE)),VLOOKUP($M8696,'result messages'!$H$3:$L$11,4,FALSE),VLOOKUP($L8696,'result messages'!$H$3:$L$11,4,FALSE)))</f>
        <v/>
      </c>
      <c r="Q8696" s="1" t="str">
        <f>IF(ISBLANK($C8696),"",IF(ISNA(VLOOKUP($L8696,'result messages'!$H$3:$L$11,5,FALSE)),VLOOKUP($M8696,'result messages'!$H$3:$L$11,5,FALSE),VLOOKUP($L8696,'result messages'!$H$3:$L$11,5,FALSE)))</f>
        <v/>
      </c>
    </row>
    <row r="8697" spans="1:17">
      <c r="A8697" s="1">
        <v>8694</v>
      </c>
      <c r="B8697" s="1"/>
      <c r="C8697" s="1"/>
      <c r="D8697" s="1"/>
      <c r="E8697" s="6"/>
      <c r="F8697" s="1"/>
      <c r="G8697" s="1" t="str">
        <f>IF(ISNA(VLOOKUP($C8697,'DTEN TCAP Linkage deviceId'!$A$1:$A$20000,1,FALSE)),"No","Yes")</f>
        <v>No</v>
      </c>
      <c r="H8697" s="1" t="str">
        <f>IF(ISNA(VLOOKUP($C8697,'Provisioning Requester'!$F$3:$H$20000,2,FALSE)),"No","Yes")</f>
        <v>No</v>
      </c>
      <c r="I8697" s="1" t="str">
        <f>IF($H8697="Yes",VLOOKUP($C8697,'Provisioning Requester'!$F$3:$H$20000,3,FALSE),"-")</f>
        <v>-</v>
      </c>
      <c r="J8697" s="1" t="str">
        <f>IF(OR(D8697="SVCP", E8697="TRUE"), "No", IF(ISNA(VLOOKUP($C8697,'ProvResponder deviceId'!$A$1:$A$20000,1,FALSE)),"No","Yes"))</f>
        <v>No</v>
      </c>
      <c r="K8697" s="1" t="str">
        <f>IF($J8697="Yes",VLOOKUP($C8697,'ProvResponder deviceId'!$A$1:$C$20000,3,FALSE),"-")</f>
        <v>-</v>
      </c>
      <c r="L8697" s="1" t="str">
        <f t="shared" si="270"/>
        <v/>
      </c>
      <c r="M8697" s="1" t="str">
        <f t="shared" si="271"/>
        <v/>
      </c>
      <c r="N8697" s="1" t="str">
        <f>IF(ISBLANK($C8697),"",IF(ISNA(VLOOKUP($L8697,'result messages'!$H$3:$L$11,2,FALSE)),VLOOKUP($M8697,'result messages'!$H$3:$L$11,2,FALSE),VLOOKUP($L8697,'result messages'!$H$3:$L$11,2,FALSE)))</f>
        <v/>
      </c>
      <c r="O8697" s="1" t="str">
        <f>IF(ISBLANK($C8697),"",IF(ISNA(VLOOKUP($L8697,'result messages'!$H$3:$L$11,3,FALSE)),VLOOKUP($M8697,'result messages'!$H$3:$L$11,3,FALSE),VLOOKUP($L8697,'result messages'!$H$3:$L$11,3,FALSE)))</f>
        <v/>
      </c>
      <c r="P8697" s="1" t="str">
        <f>IF(ISBLANK($C8697),"",IF(ISNA(VLOOKUP($L8697,'result messages'!$H$3:$L$11,4,FALSE)),VLOOKUP($M8697,'result messages'!$H$3:$L$11,4,FALSE),VLOOKUP($L8697,'result messages'!$H$3:$L$11,4,FALSE)))</f>
        <v/>
      </c>
      <c r="Q8697" s="1" t="str">
        <f>IF(ISBLANK($C8697),"",IF(ISNA(VLOOKUP($L8697,'result messages'!$H$3:$L$11,5,FALSE)),VLOOKUP($M8697,'result messages'!$H$3:$L$11,5,FALSE),VLOOKUP($L8697,'result messages'!$H$3:$L$11,5,FALSE)))</f>
        <v/>
      </c>
    </row>
    <row r="8698" spans="1:17">
      <c r="A8698" s="1">
        <v>8695</v>
      </c>
      <c r="B8698" s="1"/>
      <c r="C8698" s="1"/>
      <c r="D8698" s="1"/>
      <c r="E8698" s="6"/>
      <c r="F8698" s="1"/>
      <c r="G8698" s="1" t="str">
        <f>IF(ISNA(VLOOKUP($C8698,'DTEN TCAP Linkage deviceId'!$A$1:$A$20000,1,FALSE)),"No","Yes")</f>
        <v>No</v>
      </c>
      <c r="H8698" s="1" t="str">
        <f>IF(ISNA(VLOOKUP($C8698,'Provisioning Requester'!$F$3:$H$20000,2,FALSE)),"No","Yes")</f>
        <v>No</v>
      </c>
      <c r="I8698" s="1" t="str">
        <f>IF($H8698="Yes",VLOOKUP($C8698,'Provisioning Requester'!$F$3:$H$20000,3,FALSE),"-")</f>
        <v>-</v>
      </c>
      <c r="J8698" s="1" t="str">
        <f>IF(OR(D8698="SVCP", E8698="TRUE"), "No", IF(ISNA(VLOOKUP($C8698,'ProvResponder deviceId'!$A$1:$A$20000,1,FALSE)),"No","Yes"))</f>
        <v>No</v>
      </c>
      <c r="K8698" s="1" t="str">
        <f>IF($J8698="Yes",VLOOKUP($C8698,'ProvResponder deviceId'!$A$1:$C$20000,3,FALSE),"-")</f>
        <v>-</v>
      </c>
      <c r="L8698" s="1" t="str">
        <f t="shared" si="270"/>
        <v/>
      </c>
      <c r="M8698" s="1" t="str">
        <f t="shared" si="271"/>
        <v/>
      </c>
      <c r="N8698" s="1" t="str">
        <f>IF(ISBLANK($C8698),"",IF(ISNA(VLOOKUP($L8698,'result messages'!$H$3:$L$11,2,FALSE)),VLOOKUP($M8698,'result messages'!$H$3:$L$11,2,FALSE),VLOOKUP($L8698,'result messages'!$H$3:$L$11,2,FALSE)))</f>
        <v/>
      </c>
      <c r="O8698" s="1" t="str">
        <f>IF(ISBLANK($C8698),"",IF(ISNA(VLOOKUP($L8698,'result messages'!$H$3:$L$11,3,FALSE)),VLOOKUP($M8698,'result messages'!$H$3:$L$11,3,FALSE),VLOOKUP($L8698,'result messages'!$H$3:$L$11,3,FALSE)))</f>
        <v/>
      </c>
      <c r="P8698" s="1" t="str">
        <f>IF(ISBLANK($C8698),"",IF(ISNA(VLOOKUP($L8698,'result messages'!$H$3:$L$11,4,FALSE)),VLOOKUP($M8698,'result messages'!$H$3:$L$11,4,FALSE),VLOOKUP($L8698,'result messages'!$H$3:$L$11,4,FALSE)))</f>
        <v/>
      </c>
      <c r="Q8698" s="1" t="str">
        <f>IF(ISBLANK($C8698),"",IF(ISNA(VLOOKUP($L8698,'result messages'!$H$3:$L$11,5,FALSE)),VLOOKUP($M8698,'result messages'!$H$3:$L$11,5,FALSE),VLOOKUP($L8698,'result messages'!$H$3:$L$11,5,FALSE)))</f>
        <v/>
      </c>
    </row>
    <row r="8699" spans="1:17">
      <c r="A8699" s="1">
        <v>8696</v>
      </c>
      <c r="B8699" s="1"/>
      <c r="C8699" s="1"/>
      <c r="D8699" s="1"/>
      <c r="E8699" s="6"/>
      <c r="F8699" s="1"/>
      <c r="G8699" s="1" t="str">
        <f>IF(ISNA(VLOOKUP($C8699,'DTEN TCAP Linkage deviceId'!$A$1:$A$20000,1,FALSE)),"No","Yes")</f>
        <v>No</v>
      </c>
      <c r="H8699" s="1" t="str">
        <f>IF(ISNA(VLOOKUP($C8699,'Provisioning Requester'!$F$3:$H$20000,2,FALSE)),"No","Yes")</f>
        <v>No</v>
      </c>
      <c r="I8699" s="1" t="str">
        <f>IF($H8699="Yes",VLOOKUP($C8699,'Provisioning Requester'!$F$3:$H$20000,3,FALSE),"-")</f>
        <v>-</v>
      </c>
      <c r="J8699" s="1" t="str">
        <f>IF(OR(D8699="SVCP", E8699="TRUE"), "No", IF(ISNA(VLOOKUP($C8699,'ProvResponder deviceId'!$A$1:$A$20000,1,FALSE)),"No","Yes"))</f>
        <v>No</v>
      </c>
      <c r="K8699" s="1" t="str">
        <f>IF($J8699="Yes",VLOOKUP($C8699,'ProvResponder deviceId'!$A$1:$C$20000,3,FALSE),"-")</f>
        <v>-</v>
      </c>
      <c r="L8699" s="1" t="str">
        <f t="shared" si="270"/>
        <v/>
      </c>
      <c r="M8699" s="1" t="str">
        <f t="shared" si="271"/>
        <v/>
      </c>
      <c r="N8699" s="1" t="str">
        <f>IF(ISBLANK($C8699),"",IF(ISNA(VLOOKUP($L8699,'result messages'!$H$3:$L$11,2,FALSE)),VLOOKUP($M8699,'result messages'!$H$3:$L$11,2,FALSE),VLOOKUP($L8699,'result messages'!$H$3:$L$11,2,FALSE)))</f>
        <v/>
      </c>
      <c r="O8699" s="1" t="str">
        <f>IF(ISBLANK($C8699),"",IF(ISNA(VLOOKUP($L8699,'result messages'!$H$3:$L$11,3,FALSE)),VLOOKUP($M8699,'result messages'!$H$3:$L$11,3,FALSE),VLOOKUP($L8699,'result messages'!$H$3:$L$11,3,FALSE)))</f>
        <v/>
      </c>
      <c r="P8699" s="1" t="str">
        <f>IF(ISBLANK($C8699),"",IF(ISNA(VLOOKUP($L8699,'result messages'!$H$3:$L$11,4,FALSE)),VLOOKUP($M8699,'result messages'!$H$3:$L$11,4,FALSE),VLOOKUP($L8699,'result messages'!$H$3:$L$11,4,FALSE)))</f>
        <v/>
      </c>
      <c r="Q8699" s="1" t="str">
        <f>IF(ISBLANK($C8699),"",IF(ISNA(VLOOKUP($L8699,'result messages'!$H$3:$L$11,5,FALSE)),VLOOKUP($M8699,'result messages'!$H$3:$L$11,5,FALSE),VLOOKUP($L8699,'result messages'!$H$3:$L$11,5,FALSE)))</f>
        <v/>
      </c>
    </row>
    <row r="8700" spans="1:17">
      <c r="A8700" s="1">
        <v>8697</v>
      </c>
      <c r="B8700" s="1"/>
      <c r="C8700" s="1"/>
      <c r="D8700" s="1"/>
      <c r="E8700" s="6"/>
      <c r="F8700" s="1"/>
      <c r="G8700" s="1" t="str">
        <f>IF(ISNA(VLOOKUP($C8700,'DTEN TCAP Linkage deviceId'!$A$1:$A$20000,1,FALSE)),"No","Yes")</f>
        <v>No</v>
      </c>
      <c r="H8700" s="1" t="str">
        <f>IF(ISNA(VLOOKUP($C8700,'Provisioning Requester'!$F$3:$H$20000,2,FALSE)),"No","Yes")</f>
        <v>No</v>
      </c>
      <c r="I8700" s="1" t="str">
        <f>IF($H8700="Yes",VLOOKUP($C8700,'Provisioning Requester'!$F$3:$H$20000,3,FALSE),"-")</f>
        <v>-</v>
      </c>
      <c r="J8700" s="1" t="str">
        <f>IF(OR(D8700="SVCP", E8700="TRUE"), "No", IF(ISNA(VLOOKUP($C8700,'ProvResponder deviceId'!$A$1:$A$20000,1,FALSE)),"No","Yes"))</f>
        <v>No</v>
      </c>
      <c r="K8700" s="1" t="str">
        <f>IF($J8700="Yes",VLOOKUP($C8700,'ProvResponder deviceId'!$A$1:$C$20000,3,FALSE),"-")</f>
        <v>-</v>
      </c>
      <c r="L8700" s="1" t="str">
        <f t="shared" si="270"/>
        <v/>
      </c>
      <c r="M8700" s="1" t="str">
        <f t="shared" si="271"/>
        <v/>
      </c>
      <c r="N8700" s="1" t="str">
        <f>IF(ISBLANK($C8700),"",IF(ISNA(VLOOKUP($L8700,'result messages'!$H$3:$L$11,2,FALSE)),VLOOKUP($M8700,'result messages'!$H$3:$L$11,2,FALSE),VLOOKUP($L8700,'result messages'!$H$3:$L$11,2,FALSE)))</f>
        <v/>
      </c>
      <c r="O8700" s="1" t="str">
        <f>IF(ISBLANK($C8700),"",IF(ISNA(VLOOKUP($L8700,'result messages'!$H$3:$L$11,3,FALSE)),VLOOKUP($M8700,'result messages'!$H$3:$L$11,3,FALSE),VLOOKUP($L8700,'result messages'!$H$3:$L$11,3,FALSE)))</f>
        <v/>
      </c>
      <c r="P8700" s="1" t="str">
        <f>IF(ISBLANK($C8700),"",IF(ISNA(VLOOKUP($L8700,'result messages'!$H$3:$L$11,4,FALSE)),VLOOKUP($M8700,'result messages'!$H$3:$L$11,4,FALSE),VLOOKUP($L8700,'result messages'!$H$3:$L$11,4,FALSE)))</f>
        <v/>
      </c>
      <c r="Q8700" s="1" t="str">
        <f>IF(ISBLANK($C8700),"",IF(ISNA(VLOOKUP($L8700,'result messages'!$H$3:$L$11,5,FALSE)),VLOOKUP($M8700,'result messages'!$H$3:$L$11,5,FALSE),VLOOKUP($L8700,'result messages'!$H$3:$L$11,5,FALSE)))</f>
        <v/>
      </c>
    </row>
    <row r="8701" spans="1:17">
      <c r="A8701" s="1">
        <v>8698</v>
      </c>
      <c r="B8701" s="1"/>
      <c r="C8701" s="1"/>
      <c r="D8701" s="1"/>
      <c r="E8701" s="6"/>
      <c r="F8701" s="1"/>
      <c r="G8701" s="1" t="str">
        <f>IF(ISNA(VLOOKUP($C8701,'DTEN TCAP Linkage deviceId'!$A$1:$A$20000,1,FALSE)),"No","Yes")</f>
        <v>No</v>
      </c>
      <c r="H8701" s="1" t="str">
        <f>IF(ISNA(VLOOKUP($C8701,'Provisioning Requester'!$F$3:$H$20000,2,FALSE)),"No","Yes")</f>
        <v>No</v>
      </c>
      <c r="I8701" s="1" t="str">
        <f>IF($H8701="Yes",VLOOKUP($C8701,'Provisioning Requester'!$F$3:$H$20000,3,FALSE),"-")</f>
        <v>-</v>
      </c>
      <c r="J8701" s="1" t="str">
        <f>IF(OR(D8701="SVCP", E8701="TRUE"), "No", IF(ISNA(VLOOKUP($C8701,'ProvResponder deviceId'!$A$1:$A$20000,1,FALSE)),"No","Yes"))</f>
        <v>No</v>
      </c>
      <c r="K8701" s="1" t="str">
        <f>IF($J8701="Yes",VLOOKUP($C8701,'ProvResponder deviceId'!$A$1:$C$20000,3,FALSE),"-")</f>
        <v>-</v>
      </c>
      <c r="L8701" s="1" t="str">
        <f t="shared" si="270"/>
        <v/>
      </c>
      <c r="M8701" s="1" t="str">
        <f t="shared" si="271"/>
        <v/>
      </c>
      <c r="N8701" s="1" t="str">
        <f>IF(ISBLANK($C8701),"",IF(ISNA(VLOOKUP($L8701,'result messages'!$H$3:$L$11,2,FALSE)),VLOOKUP($M8701,'result messages'!$H$3:$L$11,2,FALSE),VLOOKUP($L8701,'result messages'!$H$3:$L$11,2,FALSE)))</f>
        <v/>
      </c>
      <c r="O8701" s="1" t="str">
        <f>IF(ISBLANK($C8701),"",IF(ISNA(VLOOKUP($L8701,'result messages'!$H$3:$L$11,3,FALSE)),VLOOKUP($M8701,'result messages'!$H$3:$L$11,3,FALSE),VLOOKUP($L8701,'result messages'!$H$3:$L$11,3,FALSE)))</f>
        <v/>
      </c>
      <c r="P8701" s="1" t="str">
        <f>IF(ISBLANK($C8701),"",IF(ISNA(VLOOKUP($L8701,'result messages'!$H$3:$L$11,4,FALSE)),VLOOKUP($M8701,'result messages'!$H$3:$L$11,4,FALSE),VLOOKUP($L8701,'result messages'!$H$3:$L$11,4,FALSE)))</f>
        <v/>
      </c>
      <c r="Q8701" s="1" t="str">
        <f>IF(ISBLANK($C8701),"",IF(ISNA(VLOOKUP($L8701,'result messages'!$H$3:$L$11,5,FALSE)),VLOOKUP($M8701,'result messages'!$H$3:$L$11,5,FALSE),VLOOKUP($L8701,'result messages'!$H$3:$L$11,5,FALSE)))</f>
        <v/>
      </c>
    </row>
    <row r="8702" spans="1:17">
      <c r="A8702" s="1">
        <v>8699</v>
      </c>
      <c r="B8702" s="1"/>
      <c r="C8702" s="1"/>
      <c r="D8702" s="1"/>
      <c r="E8702" s="6"/>
      <c r="F8702" s="1"/>
      <c r="G8702" s="1" t="str">
        <f>IF(ISNA(VLOOKUP($C8702,'DTEN TCAP Linkage deviceId'!$A$1:$A$20000,1,FALSE)),"No","Yes")</f>
        <v>No</v>
      </c>
      <c r="H8702" s="1" t="str">
        <f>IF(ISNA(VLOOKUP($C8702,'Provisioning Requester'!$F$3:$H$20000,2,FALSE)),"No","Yes")</f>
        <v>No</v>
      </c>
      <c r="I8702" s="1" t="str">
        <f>IF($H8702="Yes",VLOOKUP($C8702,'Provisioning Requester'!$F$3:$H$20000,3,FALSE),"-")</f>
        <v>-</v>
      </c>
      <c r="J8702" s="1" t="str">
        <f>IF(OR(D8702="SVCP", E8702="TRUE"), "No", IF(ISNA(VLOOKUP($C8702,'ProvResponder deviceId'!$A$1:$A$20000,1,FALSE)),"No","Yes"))</f>
        <v>No</v>
      </c>
      <c r="K8702" s="1" t="str">
        <f>IF($J8702="Yes",VLOOKUP($C8702,'ProvResponder deviceId'!$A$1:$C$20000,3,FALSE),"-")</f>
        <v>-</v>
      </c>
      <c r="L8702" s="1" t="str">
        <f t="shared" si="270"/>
        <v/>
      </c>
      <c r="M8702" s="1" t="str">
        <f t="shared" si="271"/>
        <v/>
      </c>
      <c r="N8702" s="1" t="str">
        <f>IF(ISBLANK($C8702),"",IF(ISNA(VLOOKUP($L8702,'result messages'!$H$3:$L$11,2,FALSE)),VLOOKUP($M8702,'result messages'!$H$3:$L$11,2,FALSE),VLOOKUP($L8702,'result messages'!$H$3:$L$11,2,FALSE)))</f>
        <v/>
      </c>
      <c r="O8702" s="1" t="str">
        <f>IF(ISBLANK($C8702),"",IF(ISNA(VLOOKUP($L8702,'result messages'!$H$3:$L$11,3,FALSE)),VLOOKUP($M8702,'result messages'!$H$3:$L$11,3,FALSE),VLOOKUP($L8702,'result messages'!$H$3:$L$11,3,FALSE)))</f>
        <v/>
      </c>
      <c r="P8702" s="1" t="str">
        <f>IF(ISBLANK($C8702),"",IF(ISNA(VLOOKUP($L8702,'result messages'!$H$3:$L$11,4,FALSE)),VLOOKUP($M8702,'result messages'!$H$3:$L$11,4,FALSE),VLOOKUP($L8702,'result messages'!$H$3:$L$11,4,FALSE)))</f>
        <v/>
      </c>
      <c r="Q8702" s="1" t="str">
        <f>IF(ISBLANK($C8702),"",IF(ISNA(VLOOKUP($L8702,'result messages'!$H$3:$L$11,5,FALSE)),VLOOKUP($M8702,'result messages'!$H$3:$L$11,5,FALSE),VLOOKUP($L8702,'result messages'!$H$3:$L$11,5,FALSE)))</f>
        <v/>
      </c>
    </row>
    <row r="8703" spans="1:17">
      <c r="A8703" s="1">
        <v>8700</v>
      </c>
      <c r="B8703" s="1"/>
      <c r="C8703" s="1"/>
      <c r="D8703" s="1"/>
      <c r="E8703" s="6"/>
      <c r="F8703" s="1"/>
      <c r="G8703" s="1" t="str">
        <f>IF(ISNA(VLOOKUP($C8703,'DTEN TCAP Linkage deviceId'!$A$1:$A$20000,1,FALSE)),"No","Yes")</f>
        <v>No</v>
      </c>
      <c r="H8703" s="1" t="str">
        <f>IF(ISNA(VLOOKUP($C8703,'Provisioning Requester'!$F$3:$H$20000,2,FALSE)),"No","Yes")</f>
        <v>No</v>
      </c>
      <c r="I8703" s="1" t="str">
        <f>IF($H8703="Yes",VLOOKUP($C8703,'Provisioning Requester'!$F$3:$H$20000,3,FALSE),"-")</f>
        <v>-</v>
      </c>
      <c r="J8703" s="1" t="str">
        <f>IF(OR(D8703="SVCP", E8703="TRUE"), "No", IF(ISNA(VLOOKUP($C8703,'ProvResponder deviceId'!$A$1:$A$20000,1,FALSE)),"No","Yes"))</f>
        <v>No</v>
      </c>
      <c r="K8703" s="1" t="str">
        <f>IF($J8703="Yes",VLOOKUP($C8703,'ProvResponder deviceId'!$A$1:$C$20000,3,FALSE),"-")</f>
        <v>-</v>
      </c>
      <c r="L8703" s="1" t="str">
        <f t="shared" si="270"/>
        <v/>
      </c>
      <c r="M8703" s="1" t="str">
        <f t="shared" si="271"/>
        <v/>
      </c>
      <c r="N8703" s="1" t="str">
        <f>IF(ISBLANK($C8703),"",IF(ISNA(VLOOKUP($L8703,'result messages'!$H$3:$L$11,2,FALSE)),VLOOKUP($M8703,'result messages'!$H$3:$L$11,2,FALSE),VLOOKUP($L8703,'result messages'!$H$3:$L$11,2,FALSE)))</f>
        <v/>
      </c>
      <c r="O8703" s="1" t="str">
        <f>IF(ISBLANK($C8703),"",IF(ISNA(VLOOKUP($L8703,'result messages'!$H$3:$L$11,3,FALSE)),VLOOKUP($M8703,'result messages'!$H$3:$L$11,3,FALSE),VLOOKUP($L8703,'result messages'!$H$3:$L$11,3,FALSE)))</f>
        <v/>
      </c>
      <c r="P8703" s="1" t="str">
        <f>IF(ISBLANK($C8703),"",IF(ISNA(VLOOKUP($L8703,'result messages'!$H$3:$L$11,4,FALSE)),VLOOKUP($M8703,'result messages'!$H$3:$L$11,4,FALSE),VLOOKUP($L8703,'result messages'!$H$3:$L$11,4,FALSE)))</f>
        <v/>
      </c>
      <c r="Q8703" s="1" t="str">
        <f>IF(ISBLANK($C8703),"",IF(ISNA(VLOOKUP($L8703,'result messages'!$H$3:$L$11,5,FALSE)),VLOOKUP($M8703,'result messages'!$H$3:$L$11,5,FALSE),VLOOKUP($L8703,'result messages'!$H$3:$L$11,5,FALSE)))</f>
        <v/>
      </c>
    </row>
    <row r="8704" spans="1:17">
      <c r="A8704" s="1">
        <v>8701</v>
      </c>
      <c r="B8704" s="1"/>
      <c r="C8704" s="1"/>
      <c r="D8704" s="1"/>
      <c r="E8704" s="6"/>
      <c r="F8704" s="1"/>
      <c r="G8704" s="1" t="str">
        <f>IF(ISNA(VLOOKUP($C8704,'DTEN TCAP Linkage deviceId'!$A$1:$A$20000,1,FALSE)),"No","Yes")</f>
        <v>No</v>
      </c>
      <c r="H8704" s="1" t="str">
        <f>IF(ISNA(VLOOKUP($C8704,'Provisioning Requester'!$F$3:$H$20000,2,FALSE)),"No","Yes")</f>
        <v>No</v>
      </c>
      <c r="I8704" s="1" t="str">
        <f>IF($H8704="Yes",VLOOKUP($C8704,'Provisioning Requester'!$F$3:$H$20000,3,FALSE),"-")</f>
        <v>-</v>
      </c>
      <c r="J8704" s="1" t="str">
        <f>IF(OR(D8704="SVCP", E8704="TRUE"), "No", IF(ISNA(VLOOKUP($C8704,'ProvResponder deviceId'!$A$1:$A$20000,1,FALSE)),"No","Yes"))</f>
        <v>No</v>
      </c>
      <c r="K8704" s="1" t="str">
        <f>IF($J8704="Yes",VLOOKUP($C8704,'ProvResponder deviceId'!$A$1:$C$20000,3,FALSE),"-")</f>
        <v>-</v>
      </c>
      <c r="L8704" s="1" t="str">
        <f t="shared" si="270"/>
        <v/>
      </c>
      <c r="M8704" s="1" t="str">
        <f t="shared" si="271"/>
        <v/>
      </c>
      <c r="N8704" s="1" t="str">
        <f>IF(ISBLANK($C8704),"",IF(ISNA(VLOOKUP($L8704,'result messages'!$H$3:$L$11,2,FALSE)),VLOOKUP($M8704,'result messages'!$H$3:$L$11,2,FALSE),VLOOKUP($L8704,'result messages'!$H$3:$L$11,2,FALSE)))</f>
        <v/>
      </c>
      <c r="O8704" s="1" t="str">
        <f>IF(ISBLANK($C8704),"",IF(ISNA(VLOOKUP($L8704,'result messages'!$H$3:$L$11,3,FALSE)),VLOOKUP($M8704,'result messages'!$H$3:$L$11,3,FALSE),VLOOKUP($L8704,'result messages'!$H$3:$L$11,3,FALSE)))</f>
        <v/>
      </c>
      <c r="P8704" s="1" t="str">
        <f>IF(ISBLANK($C8704),"",IF(ISNA(VLOOKUP($L8704,'result messages'!$H$3:$L$11,4,FALSE)),VLOOKUP($M8704,'result messages'!$H$3:$L$11,4,FALSE),VLOOKUP($L8704,'result messages'!$H$3:$L$11,4,FALSE)))</f>
        <v/>
      </c>
      <c r="Q8704" s="1" t="str">
        <f>IF(ISBLANK($C8704),"",IF(ISNA(VLOOKUP($L8704,'result messages'!$H$3:$L$11,5,FALSE)),VLOOKUP($M8704,'result messages'!$H$3:$L$11,5,FALSE),VLOOKUP($L8704,'result messages'!$H$3:$L$11,5,FALSE)))</f>
        <v/>
      </c>
    </row>
    <row r="8705" spans="1:17">
      <c r="A8705" s="1">
        <v>8702</v>
      </c>
      <c r="B8705" s="1"/>
      <c r="C8705" s="1"/>
      <c r="D8705" s="1"/>
      <c r="E8705" s="6"/>
      <c r="F8705" s="1"/>
      <c r="G8705" s="1" t="str">
        <f>IF(ISNA(VLOOKUP($C8705,'DTEN TCAP Linkage deviceId'!$A$1:$A$20000,1,FALSE)),"No","Yes")</f>
        <v>No</v>
      </c>
      <c r="H8705" s="1" t="str">
        <f>IF(ISNA(VLOOKUP($C8705,'Provisioning Requester'!$F$3:$H$20000,2,FALSE)),"No","Yes")</f>
        <v>No</v>
      </c>
      <c r="I8705" s="1" t="str">
        <f>IF($H8705="Yes",VLOOKUP($C8705,'Provisioning Requester'!$F$3:$H$20000,3,FALSE),"-")</f>
        <v>-</v>
      </c>
      <c r="J8705" s="1" t="str">
        <f>IF(OR(D8705="SVCP", E8705="TRUE"), "No", IF(ISNA(VLOOKUP($C8705,'ProvResponder deviceId'!$A$1:$A$20000,1,FALSE)),"No","Yes"))</f>
        <v>No</v>
      </c>
      <c r="K8705" s="1" t="str">
        <f>IF($J8705="Yes",VLOOKUP($C8705,'ProvResponder deviceId'!$A$1:$C$20000,3,FALSE),"-")</f>
        <v>-</v>
      </c>
      <c r="L8705" s="1" t="str">
        <f t="shared" si="270"/>
        <v/>
      </c>
      <c r="M8705" s="1" t="str">
        <f t="shared" si="271"/>
        <v/>
      </c>
      <c r="N8705" s="1" t="str">
        <f>IF(ISBLANK($C8705),"",IF(ISNA(VLOOKUP($L8705,'result messages'!$H$3:$L$11,2,FALSE)),VLOOKUP($M8705,'result messages'!$H$3:$L$11,2,FALSE),VLOOKUP($L8705,'result messages'!$H$3:$L$11,2,FALSE)))</f>
        <v/>
      </c>
      <c r="O8705" s="1" t="str">
        <f>IF(ISBLANK($C8705),"",IF(ISNA(VLOOKUP($L8705,'result messages'!$H$3:$L$11,3,FALSE)),VLOOKUP($M8705,'result messages'!$H$3:$L$11,3,FALSE),VLOOKUP($L8705,'result messages'!$H$3:$L$11,3,FALSE)))</f>
        <v/>
      </c>
      <c r="P8705" s="1" t="str">
        <f>IF(ISBLANK($C8705),"",IF(ISNA(VLOOKUP($L8705,'result messages'!$H$3:$L$11,4,FALSE)),VLOOKUP($M8705,'result messages'!$H$3:$L$11,4,FALSE),VLOOKUP($L8705,'result messages'!$H$3:$L$11,4,FALSE)))</f>
        <v/>
      </c>
      <c r="Q8705" s="1" t="str">
        <f>IF(ISBLANK($C8705),"",IF(ISNA(VLOOKUP($L8705,'result messages'!$H$3:$L$11,5,FALSE)),VLOOKUP($M8705,'result messages'!$H$3:$L$11,5,FALSE),VLOOKUP($L8705,'result messages'!$H$3:$L$11,5,FALSE)))</f>
        <v/>
      </c>
    </row>
    <row r="8706" spans="1:17">
      <c r="A8706" s="1">
        <v>8703</v>
      </c>
      <c r="B8706" s="1"/>
      <c r="C8706" s="1"/>
      <c r="D8706" s="1"/>
      <c r="E8706" s="6"/>
      <c r="F8706" s="1"/>
      <c r="G8706" s="1" t="str">
        <f>IF(ISNA(VLOOKUP($C8706,'DTEN TCAP Linkage deviceId'!$A$1:$A$20000,1,FALSE)),"No","Yes")</f>
        <v>No</v>
      </c>
      <c r="H8706" s="1" t="str">
        <f>IF(ISNA(VLOOKUP($C8706,'Provisioning Requester'!$F$3:$H$20000,2,FALSE)),"No","Yes")</f>
        <v>No</v>
      </c>
      <c r="I8706" s="1" t="str">
        <f>IF($H8706="Yes",VLOOKUP($C8706,'Provisioning Requester'!$F$3:$H$20000,3,FALSE),"-")</f>
        <v>-</v>
      </c>
      <c r="J8706" s="1" t="str">
        <f>IF(OR(D8706="SVCP", E8706="TRUE"), "No", IF(ISNA(VLOOKUP($C8706,'ProvResponder deviceId'!$A$1:$A$20000,1,FALSE)),"No","Yes"))</f>
        <v>No</v>
      </c>
      <c r="K8706" s="1" t="str">
        <f>IF($J8706="Yes",VLOOKUP($C8706,'ProvResponder deviceId'!$A$1:$C$20000,3,FALSE),"-")</f>
        <v>-</v>
      </c>
      <c r="L8706" s="1" t="str">
        <f t="shared" si="270"/>
        <v/>
      </c>
      <c r="M8706" s="1" t="str">
        <f t="shared" si="271"/>
        <v/>
      </c>
      <c r="N8706" s="1" t="str">
        <f>IF(ISBLANK($C8706),"",IF(ISNA(VLOOKUP($L8706,'result messages'!$H$3:$L$11,2,FALSE)),VLOOKUP($M8706,'result messages'!$H$3:$L$11,2,FALSE),VLOOKUP($L8706,'result messages'!$H$3:$L$11,2,FALSE)))</f>
        <v/>
      </c>
      <c r="O8706" s="1" t="str">
        <f>IF(ISBLANK($C8706),"",IF(ISNA(VLOOKUP($L8706,'result messages'!$H$3:$L$11,3,FALSE)),VLOOKUP($M8706,'result messages'!$H$3:$L$11,3,FALSE),VLOOKUP($L8706,'result messages'!$H$3:$L$11,3,FALSE)))</f>
        <v/>
      </c>
      <c r="P8706" s="1" t="str">
        <f>IF(ISBLANK($C8706),"",IF(ISNA(VLOOKUP($L8706,'result messages'!$H$3:$L$11,4,FALSE)),VLOOKUP($M8706,'result messages'!$H$3:$L$11,4,FALSE),VLOOKUP($L8706,'result messages'!$H$3:$L$11,4,FALSE)))</f>
        <v/>
      </c>
      <c r="Q8706" s="1" t="str">
        <f>IF(ISBLANK($C8706),"",IF(ISNA(VLOOKUP($L8706,'result messages'!$H$3:$L$11,5,FALSE)),VLOOKUP($M8706,'result messages'!$H$3:$L$11,5,FALSE),VLOOKUP($L8706,'result messages'!$H$3:$L$11,5,FALSE)))</f>
        <v/>
      </c>
    </row>
    <row r="8707" spans="1:17">
      <c r="A8707" s="1">
        <v>8704</v>
      </c>
      <c r="B8707" s="1"/>
      <c r="C8707" s="1"/>
      <c r="D8707" s="1"/>
      <c r="E8707" s="6"/>
      <c r="F8707" s="1"/>
      <c r="G8707" s="1" t="str">
        <f>IF(ISNA(VLOOKUP($C8707,'DTEN TCAP Linkage deviceId'!$A$1:$A$20000,1,FALSE)),"No","Yes")</f>
        <v>No</v>
      </c>
      <c r="H8707" s="1" t="str">
        <f>IF(ISNA(VLOOKUP($C8707,'Provisioning Requester'!$F$3:$H$20000,2,FALSE)),"No","Yes")</f>
        <v>No</v>
      </c>
      <c r="I8707" s="1" t="str">
        <f>IF($H8707="Yes",VLOOKUP($C8707,'Provisioning Requester'!$F$3:$H$20000,3,FALSE),"-")</f>
        <v>-</v>
      </c>
      <c r="J8707" s="1" t="str">
        <f>IF(OR(D8707="SVCP", E8707="TRUE"), "No", IF(ISNA(VLOOKUP($C8707,'ProvResponder deviceId'!$A$1:$A$20000,1,FALSE)),"No","Yes"))</f>
        <v>No</v>
      </c>
      <c r="K8707" s="1" t="str">
        <f>IF($J8707="Yes",VLOOKUP($C8707,'ProvResponder deviceId'!$A$1:$C$20000,3,FALSE),"-")</f>
        <v>-</v>
      </c>
      <c r="L8707" s="1" t="str">
        <f t="shared" si="270"/>
        <v/>
      </c>
      <c r="M8707" s="1" t="str">
        <f t="shared" si="271"/>
        <v/>
      </c>
      <c r="N8707" s="1" t="str">
        <f>IF(ISBLANK($C8707),"",IF(ISNA(VLOOKUP($L8707,'result messages'!$H$3:$L$11,2,FALSE)),VLOOKUP($M8707,'result messages'!$H$3:$L$11,2,FALSE),VLOOKUP($L8707,'result messages'!$H$3:$L$11,2,FALSE)))</f>
        <v/>
      </c>
      <c r="O8707" s="1" t="str">
        <f>IF(ISBLANK($C8707),"",IF(ISNA(VLOOKUP($L8707,'result messages'!$H$3:$L$11,3,FALSE)),VLOOKUP($M8707,'result messages'!$H$3:$L$11,3,FALSE),VLOOKUP($L8707,'result messages'!$H$3:$L$11,3,FALSE)))</f>
        <v/>
      </c>
      <c r="P8707" s="1" t="str">
        <f>IF(ISBLANK($C8707),"",IF(ISNA(VLOOKUP($L8707,'result messages'!$H$3:$L$11,4,FALSE)),VLOOKUP($M8707,'result messages'!$H$3:$L$11,4,FALSE),VLOOKUP($L8707,'result messages'!$H$3:$L$11,4,FALSE)))</f>
        <v/>
      </c>
      <c r="Q8707" s="1" t="str">
        <f>IF(ISBLANK($C8707),"",IF(ISNA(VLOOKUP($L8707,'result messages'!$H$3:$L$11,5,FALSE)),VLOOKUP($M8707,'result messages'!$H$3:$L$11,5,FALSE),VLOOKUP($L8707,'result messages'!$H$3:$L$11,5,FALSE)))</f>
        <v/>
      </c>
    </row>
    <row r="8708" spans="1:17">
      <c r="A8708" s="1">
        <v>8705</v>
      </c>
      <c r="B8708" s="1"/>
      <c r="C8708" s="1"/>
      <c r="D8708" s="1"/>
      <c r="E8708" s="6"/>
      <c r="F8708" s="1"/>
      <c r="G8708" s="1" t="str">
        <f>IF(ISNA(VLOOKUP($C8708,'DTEN TCAP Linkage deviceId'!$A$1:$A$20000,1,FALSE)),"No","Yes")</f>
        <v>No</v>
      </c>
      <c r="H8708" s="1" t="str">
        <f>IF(ISNA(VLOOKUP($C8708,'Provisioning Requester'!$F$3:$H$20000,2,FALSE)),"No","Yes")</f>
        <v>No</v>
      </c>
      <c r="I8708" s="1" t="str">
        <f>IF($H8708="Yes",VLOOKUP($C8708,'Provisioning Requester'!$F$3:$H$20000,3,FALSE),"-")</f>
        <v>-</v>
      </c>
      <c r="J8708" s="1" t="str">
        <f>IF(OR(D8708="SVCP", E8708="TRUE"), "No", IF(ISNA(VLOOKUP($C8708,'ProvResponder deviceId'!$A$1:$A$20000,1,FALSE)),"No","Yes"))</f>
        <v>No</v>
      </c>
      <c r="K8708" s="1" t="str">
        <f>IF($J8708="Yes",VLOOKUP($C8708,'ProvResponder deviceId'!$A$1:$C$20000,3,FALSE),"-")</f>
        <v>-</v>
      </c>
      <c r="L8708" s="1" t="str">
        <f t="shared" si="270"/>
        <v/>
      </c>
      <c r="M8708" s="1" t="str">
        <f t="shared" si="271"/>
        <v/>
      </c>
      <c r="N8708" s="1" t="str">
        <f>IF(ISBLANK($C8708),"",IF(ISNA(VLOOKUP($L8708,'result messages'!$H$3:$L$11,2,FALSE)),VLOOKUP($M8708,'result messages'!$H$3:$L$11,2,FALSE),VLOOKUP($L8708,'result messages'!$H$3:$L$11,2,FALSE)))</f>
        <v/>
      </c>
      <c r="O8708" s="1" t="str">
        <f>IF(ISBLANK($C8708),"",IF(ISNA(VLOOKUP($L8708,'result messages'!$H$3:$L$11,3,FALSE)),VLOOKUP($M8708,'result messages'!$H$3:$L$11,3,FALSE),VLOOKUP($L8708,'result messages'!$H$3:$L$11,3,FALSE)))</f>
        <v/>
      </c>
      <c r="P8708" s="1" t="str">
        <f>IF(ISBLANK($C8708),"",IF(ISNA(VLOOKUP($L8708,'result messages'!$H$3:$L$11,4,FALSE)),VLOOKUP($M8708,'result messages'!$H$3:$L$11,4,FALSE),VLOOKUP($L8708,'result messages'!$H$3:$L$11,4,FALSE)))</f>
        <v/>
      </c>
      <c r="Q8708" s="1" t="str">
        <f>IF(ISBLANK($C8708),"",IF(ISNA(VLOOKUP($L8708,'result messages'!$H$3:$L$11,5,FALSE)),VLOOKUP($M8708,'result messages'!$H$3:$L$11,5,FALSE),VLOOKUP($L8708,'result messages'!$H$3:$L$11,5,FALSE)))</f>
        <v/>
      </c>
    </row>
    <row r="8709" spans="1:17">
      <c r="A8709" s="1">
        <v>8706</v>
      </c>
      <c r="B8709" s="1"/>
      <c r="C8709" s="1"/>
      <c r="D8709" s="1"/>
      <c r="E8709" s="6"/>
      <c r="F8709" s="1"/>
      <c r="G8709" s="1" t="str">
        <f>IF(ISNA(VLOOKUP($C8709,'DTEN TCAP Linkage deviceId'!$A$1:$A$20000,1,FALSE)),"No","Yes")</f>
        <v>No</v>
      </c>
      <c r="H8709" s="1" t="str">
        <f>IF(ISNA(VLOOKUP($C8709,'Provisioning Requester'!$F$3:$H$20000,2,FALSE)),"No","Yes")</f>
        <v>No</v>
      </c>
      <c r="I8709" s="1" t="str">
        <f>IF($H8709="Yes",VLOOKUP($C8709,'Provisioning Requester'!$F$3:$H$20000,3,FALSE),"-")</f>
        <v>-</v>
      </c>
      <c r="J8709" s="1" t="str">
        <f>IF(OR(D8709="SVCP", E8709="TRUE"), "No", IF(ISNA(VLOOKUP($C8709,'ProvResponder deviceId'!$A$1:$A$20000,1,FALSE)),"No","Yes"))</f>
        <v>No</v>
      </c>
      <c r="K8709" s="1" t="str">
        <f>IF($J8709="Yes",VLOOKUP($C8709,'ProvResponder deviceId'!$A$1:$C$20000,3,FALSE),"-")</f>
        <v>-</v>
      </c>
      <c r="L8709" s="1" t="str">
        <f t="shared" ref="L8709:L8772" si="272">IF(ISBLANK($C8709),"",$D8709&amp;$E8709&amp;$G8709&amp;$H8709&amp;$I8709&amp;$J8709&amp;$K8709)</f>
        <v/>
      </c>
      <c r="M8709" s="1" t="str">
        <f t="shared" ref="M8709:M8772" si="273">IF(ISBLANK($C8709),"",$D8709&amp;$E8709&amp;$G8709&amp;$H8709&amp;$I8709&amp;$J8709&amp;"other")</f>
        <v/>
      </c>
      <c r="N8709" s="1" t="str">
        <f>IF(ISBLANK($C8709),"",IF(ISNA(VLOOKUP($L8709,'result messages'!$H$3:$L$11,2,FALSE)),VLOOKUP($M8709,'result messages'!$H$3:$L$11,2,FALSE),VLOOKUP($L8709,'result messages'!$H$3:$L$11,2,FALSE)))</f>
        <v/>
      </c>
      <c r="O8709" s="1" t="str">
        <f>IF(ISBLANK($C8709),"",IF(ISNA(VLOOKUP($L8709,'result messages'!$H$3:$L$11,3,FALSE)),VLOOKUP($M8709,'result messages'!$H$3:$L$11,3,FALSE),VLOOKUP($L8709,'result messages'!$H$3:$L$11,3,FALSE)))</f>
        <v/>
      </c>
      <c r="P8709" s="1" t="str">
        <f>IF(ISBLANK($C8709),"",IF(ISNA(VLOOKUP($L8709,'result messages'!$H$3:$L$11,4,FALSE)),VLOOKUP($M8709,'result messages'!$H$3:$L$11,4,FALSE),VLOOKUP($L8709,'result messages'!$H$3:$L$11,4,FALSE)))</f>
        <v/>
      </c>
      <c r="Q8709" s="1" t="str">
        <f>IF(ISBLANK($C8709),"",IF(ISNA(VLOOKUP($L8709,'result messages'!$H$3:$L$11,5,FALSE)),VLOOKUP($M8709,'result messages'!$H$3:$L$11,5,FALSE),VLOOKUP($L8709,'result messages'!$H$3:$L$11,5,FALSE)))</f>
        <v/>
      </c>
    </row>
    <row r="8710" spans="1:17">
      <c r="A8710" s="1">
        <v>8707</v>
      </c>
      <c r="B8710" s="1"/>
      <c r="C8710" s="1"/>
      <c r="D8710" s="1"/>
      <c r="E8710" s="6"/>
      <c r="F8710" s="1"/>
      <c r="G8710" s="1" t="str">
        <f>IF(ISNA(VLOOKUP($C8710,'DTEN TCAP Linkage deviceId'!$A$1:$A$20000,1,FALSE)),"No","Yes")</f>
        <v>No</v>
      </c>
      <c r="H8710" s="1" t="str">
        <f>IF(ISNA(VLOOKUP($C8710,'Provisioning Requester'!$F$3:$H$20000,2,FALSE)),"No","Yes")</f>
        <v>No</v>
      </c>
      <c r="I8710" s="1" t="str">
        <f>IF($H8710="Yes",VLOOKUP($C8710,'Provisioning Requester'!$F$3:$H$20000,3,FALSE),"-")</f>
        <v>-</v>
      </c>
      <c r="J8710" s="1" t="str">
        <f>IF(OR(D8710="SVCP", E8710="TRUE"), "No", IF(ISNA(VLOOKUP($C8710,'ProvResponder deviceId'!$A$1:$A$20000,1,FALSE)),"No","Yes"))</f>
        <v>No</v>
      </c>
      <c r="K8710" s="1" t="str">
        <f>IF($J8710="Yes",VLOOKUP($C8710,'ProvResponder deviceId'!$A$1:$C$20000,3,FALSE),"-")</f>
        <v>-</v>
      </c>
      <c r="L8710" s="1" t="str">
        <f t="shared" si="272"/>
        <v/>
      </c>
      <c r="M8710" s="1" t="str">
        <f t="shared" si="273"/>
        <v/>
      </c>
      <c r="N8710" s="1" t="str">
        <f>IF(ISBLANK($C8710),"",IF(ISNA(VLOOKUP($L8710,'result messages'!$H$3:$L$11,2,FALSE)),VLOOKUP($M8710,'result messages'!$H$3:$L$11,2,FALSE),VLOOKUP($L8710,'result messages'!$H$3:$L$11,2,FALSE)))</f>
        <v/>
      </c>
      <c r="O8710" s="1" t="str">
        <f>IF(ISBLANK($C8710),"",IF(ISNA(VLOOKUP($L8710,'result messages'!$H$3:$L$11,3,FALSE)),VLOOKUP($M8710,'result messages'!$H$3:$L$11,3,FALSE),VLOOKUP($L8710,'result messages'!$H$3:$L$11,3,FALSE)))</f>
        <v/>
      </c>
      <c r="P8710" s="1" t="str">
        <f>IF(ISBLANK($C8710),"",IF(ISNA(VLOOKUP($L8710,'result messages'!$H$3:$L$11,4,FALSE)),VLOOKUP($M8710,'result messages'!$H$3:$L$11,4,FALSE),VLOOKUP($L8710,'result messages'!$H$3:$L$11,4,FALSE)))</f>
        <v/>
      </c>
      <c r="Q8710" s="1" t="str">
        <f>IF(ISBLANK($C8710),"",IF(ISNA(VLOOKUP($L8710,'result messages'!$H$3:$L$11,5,FALSE)),VLOOKUP($M8710,'result messages'!$H$3:$L$11,5,FALSE),VLOOKUP($L8710,'result messages'!$H$3:$L$11,5,FALSE)))</f>
        <v/>
      </c>
    </row>
    <row r="8711" spans="1:17">
      <c r="A8711" s="1">
        <v>8708</v>
      </c>
      <c r="B8711" s="1"/>
      <c r="C8711" s="1"/>
      <c r="D8711" s="1"/>
      <c r="E8711" s="6"/>
      <c r="F8711" s="1"/>
      <c r="G8711" s="1" t="str">
        <f>IF(ISNA(VLOOKUP($C8711,'DTEN TCAP Linkage deviceId'!$A$1:$A$20000,1,FALSE)),"No","Yes")</f>
        <v>No</v>
      </c>
      <c r="H8711" s="1" t="str">
        <f>IF(ISNA(VLOOKUP($C8711,'Provisioning Requester'!$F$3:$H$20000,2,FALSE)),"No","Yes")</f>
        <v>No</v>
      </c>
      <c r="I8711" s="1" t="str">
        <f>IF($H8711="Yes",VLOOKUP($C8711,'Provisioning Requester'!$F$3:$H$20000,3,FALSE),"-")</f>
        <v>-</v>
      </c>
      <c r="J8711" s="1" t="str">
        <f>IF(OR(D8711="SVCP", E8711="TRUE"), "No", IF(ISNA(VLOOKUP($C8711,'ProvResponder deviceId'!$A$1:$A$20000,1,FALSE)),"No","Yes"))</f>
        <v>No</v>
      </c>
      <c r="K8711" s="1" t="str">
        <f>IF($J8711="Yes",VLOOKUP($C8711,'ProvResponder deviceId'!$A$1:$C$20000,3,FALSE),"-")</f>
        <v>-</v>
      </c>
      <c r="L8711" s="1" t="str">
        <f t="shared" si="272"/>
        <v/>
      </c>
      <c r="M8711" s="1" t="str">
        <f t="shared" si="273"/>
        <v/>
      </c>
      <c r="N8711" s="1" t="str">
        <f>IF(ISBLANK($C8711),"",IF(ISNA(VLOOKUP($L8711,'result messages'!$H$3:$L$11,2,FALSE)),VLOOKUP($M8711,'result messages'!$H$3:$L$11,2,FALSE),VLOOKUP($L8711,'result messages'!$H$3:$L$11,2,FALSE)))</f>
        <v/>
      </c>
      <c r="O8711" s="1" t="str">
        <f>IF(ISBLANK($C8711),"",IF(ISNA(VLOOKUP($L8711,'result messages'!$H$3:$L$11,3,FALSE)),VLOOKUP($M8711,'result messages'!$H$3:$L$11,3,FALSE),VLOOKUP($L8711,'result messages'!$H$3:$L$11,3,FALSE)))</f>
        <v/>
      </c>
      <c r="P8711" s="1" t="str">
        <f>IF(ISBLANK($C8711),"",IF(ISNA(VLOOKUP($L8711,'result messages'!$H$3:$L$11,4,FALSE)),VLOOKUP($M8711,'result messages'!$H$3:$L$11,4,FALSE),VLOOKUP($L8711,'result messages'!$H$3:$L$11,4,FALSE)))</f>
        <v/>
      </c>
      <c r="Q8711" s="1" t="str">
        <f>IF(ISBLANK($C8711),"",IF(ISNA(VLOOKUP($L8711,'result messages'!$H$3:$L$11,5,FALSE)),VLOOKUP($M8711,'result messages'!$H$3:$L$11,5,FALSE),VLOOKUP($L8711,'result messages'!$H$3:$L$11,5,FALSE)))</f>
        <v/>
      </c>
    </row>
    <row r="8712" spans="1:17">
      <c r="A8712" s="1">
        <v>8709</v>
      </c>
      <c r="B8712" s="1"/>
      <c r="C8712" s="1"/>
      <c r="D8712" s="1"/>
      <c r="E8712" s="6"/>
      <c r="F8712" s="1"/>
      <c r="G8712" s="1" t="str">
        <f>IF(ISNA(VLOOKUP($C8712,'DTEN TCAP Linkage deviceId'!$A$1:$A$20000,1,FALSE)),"No","Yes")</f>
        <v>No</v>
      </c>
      <c r="H8712" s="1" t="str">
        <f>IF(ISNA(VLOOKUP($C8712,'Provisioning Requester'!$F$3:$H$20000,2,FALSE)),"No","Yes")</f>
        <v>No</v>
      </c>
      <c r="I8712" s="1" t="str">
        <f>IF($H8712="Yes",VLOOKUP($C8712,'Provisioning Requester'!$F$3:$H$20000,3,FALSE),"-")</f>
        <v>-</v>
      </c>
      <c r="J8712" s="1" t="str">
        <f>IF(OR(D8712="SVCP", E8712="TRUE"), "No", IF(ISNA(VLOOKUP($C8712,'ProvResponder deviceId'!$A$1:$A$20000,1,FALSE)),"No","Yes"))</f>
        <v>No</v>
      </c>
      <c r="K8712" s="1" t="str">
        <f>IF($J8712="Yes",VLOOKUP($C8712,'ProvResponder deviceId'!$A$1:$C$20000,3,FALSE),"-")</f>
        <v>-</v>
      </c>
      <c r="L8712" s="1" t="str">
        <f t="shared" si="272"/>
        <v/>
      </c>
      <c r="M8712" s="1" t="str">
        <f t="shared" si="273"/>
        <v/>
      </c>
      <c r="N8712" s="1" t="str">
        <f>IF(ISBLANK($C8712),"",IF(ISNA(VLOOKUP($L8712,'result messages'!$H$3:$L$11,2,FALSE)),VLOOKUP($M8712,'result messages'!$H$3:$L$11,2,FALSE),VLOOKUP($L8712,'result messages'!$H$3:$L$11,2,FALSE)))</f>
        <v/>
      </c>
      <c r="O8712" s="1" t="str">
        <f>IF(ISBLANK($C8712),"",IF(ISNA(VLOOKUP($L8712,'result messages'!$H$3:$L$11,3,FALSE)),VLOOKUP($M8712,'result messages'!$H$3:$L$11,3,FALSE),VLOOKUP($L8712,'result messages'!$H$3:$L$11,3,FALSE)))</f>
        <v/>
      </c>
      <c r="P8712" s="1" t="str">
        <f>IF(ISBLANK($C8712),"",IF(ISNA(VLOOKUP($L8712,'result messages'!$H$3:$L$11,4,FALSE)),VLOOKUP($M8712,'result messages'!$H$3:$L$11,4,FALSE),VLOOKUP($L8712,'result messages'!$H$3:$L$11,4,FALSE)))</f>
        <v/>
      </c>
      <c r="Q8712" s="1" t="str">
        <f>IF(ISBLANK($C8712),"",IF(ISNA(VLOOKUP($L8712,'result messages'!$H$3:$L$11,5,FALSE)),VLOOKUP($M8712,'result messages'!$H$3:$L$11,5,FALSE),VLOOKUP($L8712,'result messages'!$H$3:$L$11,5,FALSE)))</f>
        <v/>
      </c>
    </row>
    <row r="8713" spans="1:17">
      <c r="A8713" s="1">
        <v>8710</v>
      </c>
      <c r="B8713" s="1"/>
      <c r="C8713" s="1"/>
      <c r="D8713" s="1"/>
      <c r="E8713" s="6"/>
      <c r="F8713" s="1"/>
      <c r="G8713" s="1" t="str">
        <f>IF(ISNA(VLOOKUP($C8713,'DTEN TCAP Linkage deviceId'!$A$1:$A$20000,1,FALSE)),"No","Yes")</f>
        <v>No</v>
      </c>
      <c r="H8713" s="1" t="str">
        <f>IF(ISNA(VLOOKUP($C8713,'Provisioning Requester'!$F$3:$H$20000,2,FALSE)),"No","Yes")</f>
        <v>No</v>
      </c>
      <c r="I8713" s="1" t="str">
        <f>IF($H8713="Yes",VLOOKUP($C8713,'Provisioning Requester'!$F$3:$H$20000,3,FALSE),"-")</f>
        <v>-</v>
      </c>
      <c r="J8713" s="1" t="str">
        <f>IF(OR(D8713="SVCP", E8713="TRUE"), "No", IF(ISNA(VLOOKUP($C8713,'ProvResponder deviceId'!$A$1:$A$20000,1,FALSE)),"No","Yes"))</f>
        <v>No</v>
      </c>
      <c r="K8713" s="1" t="str">
        <f>IF($J8713="Yes",VLOOKUP($C8713,'ProvResponder deviceId'!$A$1:$C$20000,3,FALSE),"-")</f>
        <v>-</v>
      </c>
      <c r="L8713" s="1" t="str">
        <f t="shared" si="272"/>
        <v/>
      </c>
      <c r="M8713" s="1" t="str">
        <f t="shared" si="273"/>
        <v/>
      </c>
      <c r="N8713" s="1" t="str">
        <f>IF(ISBLANK($C8713),"",IF(ISNA(VLOOKUP($L8713,'result messages'!$H$3:$L$11,2,FALSE)),VLOOKUP($M8713,'result messages'!$H$3:$L$11,2,FALSE),VLOOKUP($L8713,'result messages'!$H$3:$L$11,2,FALSE)))</f>
        <v/>
      </c>
      <c r="O8713" s="1" t="str">
        <f>IF(ISBLANK($C8713),"",IF(ISNA(VLOOKUP($L8713,'result messages'!$H$3:$L$11,3,FALSE)),VLOOKUP($M8713,'result messages'!$H$3:$L$11,3,FALSE),VLOOKUP($L8713,'result messages'!$H$3:$L$11,3,FALSE)))</f>
        <v/>
      </c>
      <c r="P8713" s="1" t="str">
        <f>IF(ISBLANK($C8713),"",IF(ISNA(VLOOKUP($L8713,'result messages'!$H$3:$L$11,4,FALSE)),VLOOKUP($M8713,'result messages'!$H$3:$L$11,4,FALSE),VLOOKUP($L8713,'result messages'!$H$3:$L$11,4,FALSE)))</f>
        <v/>
      </c>
      <c r="Q8713" s="1" t="str">
        <f>IF(ISBLANK($C8713),"",IF(ISNA(VLOOKUP($L8713,'result messages'!$H$3:$L$11,5,FALSE)),VLOOKUP($M8713,'result messages'!$H$3:$L$11,5,FALSE),VLOOKUP($L8713,'result messages'!$H$3:$L$11,5,FALSE)))</f>
        <v/>
      </c>
    </row>
    <row r="8714" spans="1:17">
      <c r="A8714" s="1">
        <v>8711</v>
      </c>
      <c r="B8714" s="1"/>
      <c r="C8714" s="1"/>
      <c r="D8714" s="1"/>
      <c r="E8714" s="6"/>
      <c r="F8714" s="1"/>
      <c r="G8714" s="1" t="str">
        <f>IF(ISNA(VLOOKUP($C8714,'DTEN TCAP Linkage deviceId'!$A$1:$A$20000,1,FALSE)),"No","Yes")</f>
        <v>No</v>
      </c>
      <c r="H8714" s="1" t="str">
        <f>IF(ISNA(VLOOKUP($C8714,'Provisioning Requester'!$F$3:$H$20000,2,FALSE)),"No","Yes")</f>
        <v>No</v>
      </c>
      <c r="I8714" s="1" t="str">
        <f>IF($H8714="Yes",VLOOKUP($C8714,'Provisioning Requester'!$F$3:$H$20000,3,FALSE),"-")</f>
        <v>-</v>
      </c>
      <c r="J8714" s="1" t="str">
        <f>IF(OR(D8714="SVCP", E8714="TRUE"), "No", IF(ISNA(VLOOKUP($C8714,'ProvResponder deviceId'!$A$1:$A$20000,1,FALSE)),"No","Yes"))</f>
        <v>No</v>
      </c>
      <c r="K8714" s="1" t="str">
        <f>IF($J8714="Yes",VLOOKUP($C8714,'ProvResponder deviceId'!$A$1:$C$20000,3,FALSE),"-")</f>
        <v>-</v>
      </c>
      <c r="L8714" s="1" t="str">
        <f t="shared" si="272"/>
        <v/>
      </c>
      <c r="M8714" s="1" t="str">
        <f t="shared" si="273"/>
        <v/>
      </c>
      <c r="N8714" s="1" t="str">
        <f>IF(ISBLANK($C8714),"",IF(ISNA(VLOOKUP($L8714,'result messages'!$H$3:$L$11,2,FALSE)),VLOOKUP($M8714,'result messages'!$H$3:$L$11,2,FALSE),VLOOKUP($L8714,'result messages'!$H$3:$L$11,2,FALSE)))</f>
        <v/>
      </c>
      <c r="O8714" s="1" t="str">
        <f>IF(ISBLANK($C8714),"",IF(ISNA(VLOOKUP($L8714,'result messages'!$H$3:$L$11,3,FALSE)),VLOOKUP($M8714,'result messages'!$H$3:$L$11,3,FALSE),VLOOKUP($L8714,'result messages'!$H$3:$L$11,3,FALSE)))</f>
        <v/>
      </c>
      <c r="P8714" s="1" t="str">
        <f>IF(ISBLANK($C8714),"",IF(ISNA(VLOOKUP($L8714,'result messages'!$H$3:$L$11,4,FALSE)),VLOOKUP($M8714,'result messages'!$H$3:$L$11,4,FALSE),VLOOKUP($L8714,'result messages'!$H$3:$L$11,4,FALSE)))</f>
        <v/>
      </c>
      <c r="Q8714" s="1" t="str">
        <f>IF(ISBLANK($C8714),"",IF(ISNA(VLOOKUP($L8714,'result messages'!$H$3:$L$11,5,FALSE)),VLOOKUP($M8714,'result messages'!$H$3:$L$11,5,FALSE),VLOOKUP($L8714,'result messages'!$H$3:$L$11,5,FALSE)))</f>
        <v/>
      </c>
    </row>
    <row r="8715" spans="1:17">
      <c r="A8715" s="1">
        <v>8712</v>
      </c>
      <c r="B8715" s="1"/>
      <c r="C8715" s="1"/>
      <c r="D8715" s="1"/>
      <c r="E8715" s="6"/>
      <c r="F8715" s="1"/>
      <c r="G8715" s="1" t="str">
        <f>IF(ISNA(VLOOKUP($C8715,'DTEN TCAP Linkage deviceId'!$A$1:$A$20000,1,FALSE)),"No","Yes")</f>
        <v>No</v>
      </c>
      <c r="H8715" s="1" t="str">
        <f>IF(ISNA(VLOOKUP($C8715,'Provisioning Requester'!$F$3:$H$20000,2,FALSE)),"No","Yes")</f>
        <v>No</v>
      </c>
      <c r="I8715" s="1" t="str">
        <f>IF($H8715="Yes",VLOOKUP($C8715,'Provisioning Requester'!$F$3:$H$20000,3,FALSE),"-")</f>
        <v>-</v>
      </c>
      <c r="J8715" s="1" t="str">
        <f>IF(OR(D8715="SVCP", E8715="TRUE"), "No", IF(ISNA(VLOOKUP($C8715,'ProvResponder deviceId'!$A$1:$A$20000,1,FALSE)),"No","Yes"))</f>
        <v>No</v>
      </c>
      <c r="K8715" s="1" t="str">
        <f>IF($J8715="Yes",VLOOKUP($C8715,'ProvResponder deviceId'!$A$1:$C$20000,3,FALSE),"-")</f>
        <v>-</v>
      </c>
      <c r="L8715" s="1" t="str">
        <f t="shared" si="272"/>
        <v/>
      </c>
      <c r="M8715" s="1" t="str">
        <f t="shared" si="273"/>
        <v/>
      </c>
      <c r="N8715" s="1" t="str">
        <f>IF(ISBLANK($C8715),"",IF(ISNA(VLOOKUP($L8715,'result messages'!$H$3:$L$11,2,FALSE)),VLOOKUP($M8715,'result messages'!$H$3:$L$11,2,FALSE),VLOOKUP($L8715,'result messages'!$H$3:$L$11,2,FALSE)))</f>
        <v/>
      </c>
      <c r="O8715" s="1" t="str">
        <f>IF(ISBLANK($C8715),"",IF(ISNA(VLOOKUP($L8715,'result messages'!$H$3:$L$11,3,FALSE)),VLOOKUP($M8715,'result messages'!$H$3:$L$11,3,FALSE),VLOOKUP($L8715,'result messages'!$H$3:$L$11,3,FALSE)))</f>
        <v/>
      </c>
      <c r="P8715" s="1" t="str">
        <f>IF(ISBLANK($C8715),"",IF(ISNA(VLOOKUP($L8715,'result messages'!$H$3:$L$11,4,FALSE)),VLOOKUP($M8715,'result messages'!$H$3:$L$11,4,FALSE),VLOOKUP($L8715,'result messages'!$H$3:$L$11,4,FALSE)))</f>
        <v/>
      </c>
      <c r="Q8715" s="1" t="str">
        <f>IF(ISBLANK($C8715),"",IF(ISNA(VLOOKUP($L8715,'result messages'!$H$3:$L$11,5,FALSE)),VLOOKUP($M8715,'result messages'!$H$3:$L$11,5,FALSE),VLOOKUP($L8715,'result messages'!$H$3:$L$11,5,FALSE)))</f>
        <v/>
      </c>
    </row>
    <row r="8716" spans="1:17">
      <c r="A8716" s="1">
        <v>8713</v>
      </c>
      <c r="B8716" s="1"/>
      <c r="C8716" s="1"/>
      <c r="D8716" s="1"/>
      <c r="E8716" s="6"/>
      <c r="F8716" s="1"/>
      <c r="G8716" s="1" t="str">
        <f>IF(ISNA(VLOOKUP($C8716,'DTEN TCAP Linkage deviceId'!$A$1:$A$20000,1,FALSE)),"No","Yes")</f>
        <v>No</v>
      </c>
      <c r="H8716" s="1" t="str">
        <f>IF(ISNA(VLOOKUP($C8716,'Provisioning Requester'!$F$3:$H$20000,2,FALSE)),"No","Yes")</f>
        <v>No</v>
      </c>
      <c r="I8716" s="1" t="str">
        <f>IF($H8716="Yes",VLOOKUP($C8716,'Provisioning Requester'!$F$3:$H$20000,3,FALSE),"-")</f>
        <v>-</v>
      </c>
      <c r="J8716" s="1" t="str">
        <f>IF(OR(D8716="SVCP", E8716="TRUE"), "No", IF(ISNA(VLOOKUP($C8716,'ProvResponder deviceId'!$A$1:$A$20000,1,FALSE)),"No","Yes"))</f>
        <v>No</v>
      </c>
      <c r="K8716" s="1" t="str">
        <f>IF($J8716="Yes",VLOOKUP($C8716,'ProvResponder deviceId'!$A$1:$C$20000,3,FALSE),"-")</f>
        <v>-</v>
      </c>
      <c r="L8716" s="1" t="str">
        <f t="shared" si="272"/>
        <v/>
      </c>
      <c r="M8716" s="1" t="str">
        <f t="shared" si="273"/>
        <v/>
      </c>
      <c r="N8716" s="1" t="str">
        <f>IF(ISBLANK($C8716),"",IF(ISNA(VLOOKUP($L8716,'result messages'!$H$3:$L$11,2,FALSE)),VLOOKUP($M8716,'result messages'!$H$3:$L$11,2,FALSE),VLOOKUP($L8716,'result messages'!$H$3:$L$11,2,FALSE)))</f>
        <v/>
      </c>
      <c r="O8716" s="1" t="str">
        <f>IF(ISBLANK($C8716),"",IF(ISNA(VLOOKUP($L8716,'result messages'!$H$3:$L$11,3,FALSE)),VLOOKUP($M8716,'result messages'!$H$3:$L$11,3,FALSE),VLOOKUP($L8716,'result messages'!$H$3:$L$11,3,FALSE)))</f>
        <v/>
      </c>
      <c r="P8716" s="1" t="str">
        <f>IF(ISBLANK($C8716),"",IF(ISNA(VLOOKUP($L8716,'result messages'!$H$3:$L$11,4,FALSE)),VLOOKUP($M8716,'result messages'!$H$3:$L$11,4,FALSE),VLOOKUP($L8716,'result messages'!$H$3:$L$11,4,FALSE)))</f>
        <v/>
      </c>
      <c r="Q8716" s="1" t="str">
        <f>IF(ISBLANK($C8716),"",IF(ISNA(VLOOKUP($L8716,'result messages'!$H$3:$L$11,5,FALSE)),VLOOKUP($M8716,'result messages'!$H$3:$L$11,5,FALSE),VLOOKUP($L8716,'result messages'!$H$3:$L$11,5,FALSE)))</f>
        <v/>
      </c>
    </row>
    <row r="8717" spans="1:17">
      <c r="A8717" s="1">
        <v>8714</v>
      </c>
      <c r="B8717" s="1"/>
      <c r="C8717" s="1"/>
      <c r="D8717" s="1"/>
      <c r="E8717" s="6"/>
      <c r="F8717" s="1"/>
      <c r="G8717" s="1" t="str">
        <f>IF(ISNA(VLOOKUP($C8717,'DTEN TCAP Linkage deviceId'!$A$1:$A$20000,1,FALSE)),"No","Yes")</f>
        <v>No</v>
      </c>
      <c r="H8717" s="1" t="str">
        <f>IF(ISNA(VLOOKUP($C8717,'Provisioning Requester'!$F$3:$H$20000,2,FALSE)),"No","Yes")</f>
        <v>No</v>
      </c>
      <c r="I8717" s="1" t="str">
        <f>IF($H8717="Yes",VLOOKUP($C8717,'Provisioning Requester'!$F$3:$H$20000,3,FALSE),"-")</f>
        <v>-</v>
      </c>
      <c r="J8717" s="1" t="str">
        <f>IF(OR(D8717="SVCP", E8717="TRUE"), "No", IF(ISNA(VLOOKUP($C8717,'ProvResponder deviceId'!$A$1:$A$20000,1,FALSE)),"No","Yes"))</f>
        <v>No</v>
      </c>
      <c r="K8717" s="1" t="str">
        <f>IF($J8717="Yes",VLOOKUP($C8717,'ProvResponder deviceId'!$A$1:$C$20000,3,FALSE),"-")</f>
        <v>-</v>
      </c>
      <c r="L8717" s="1" t="str">
        <f t="shared" si="272"/>
        <v/>
      </c>
      <c r="M8717" s="1" t="str">
        <f t="shared" si="273"/>
        <v/>
      </c>
      <c r="N8717" s="1" t="str">
        <f>IF(ISBLANK($C8717),"",IF(ISNA(VLOOKUP($L8717,'result messages'!$H$3:$L$11,2,FALSE)),VLOOKUP($M8717,'result messages'!$H$3:$L$11,2,FALSE),VLOOKUP($L8717,'result messages'!$H$3:$L$11,2,FALSE)))</f>
        <v/>
      </c>
      <c r="O8717" s="1" t="str">
        <f>IF(ISBLANK($C8717),"",IF(ISNA(VLOOKUP($L8717,'result messages'!$H$3:$L$11,3,FALSE)),VLOOKUP($M8717,'result messages'!$H$3:$L$11,3,FALSE),VLOOKUP($L8717,'result messages'!$H$3:$L$11,3,FALSE)))</f>
        <v/>
      </c>
      <c r="P8717" s="1" t="str">
        <f>IF(ISBLANK($C8717),"",IF(ISNA(VLOOKUP($L8717,'result messages'!$H$3:$L$11,4,FALSE)),VLOOKUP($M8717,'result messages'!$H$3:$L$11,4,FALSE),VLOOKUP($L8717,'result messages'!$H$3:$L$11,4,FALSE)))</f>
        <v/>
      </c>
      <c r="Q8717" s="1" t="str">
        <f>IF(ISBLANK($C8717),"",IF(ISNA(VLOOKUP($L8717,'result messages'!$H$3:$L$11,5,FALSE)),VLOOKUP($M8717,'result messages'!$H$3:$L$11,5,FALSE),VLOOKUP($L8717,'result messages'!$H$3:$L$11,5,FALSE)))</f>
        <v/>
      </c>
    </row>
    <row r="8718" spans="1:17">
      <c r="A8718" s="1">
        <v>8715</v>
      </c>
      <c r="B8718" s="1"/>
      <c r="C8718" s="1"/>
      <c r="D8718" s="1"/>
      <c r="E8718" s="6"/>
      <c r="F8718" s="1"/>
      <c r="G8718" s="1" t="str">
        <f>IF(ISNA(VLOOKUP($C8718,'DTEN TCAP Linkage deviceId'!$A$1:$A$20000,1,FALSE)),"No","Yes")</f>
        <v>No</v>
      </c>
      <c r="H8718" s="1" t="str">
        <f>IF(ISNA(VLOOKUP($C8718,'Provisioning Requester'!$F$3:$H$20000,2,FALSE)),"No","Yes")</f>
        <v>No</v>
      </c>
      <c r="I8718" s="1" t="str">
        <f>IF($H8718="Yes",VLOOKUP($C8718,'Provisioning Requester'!$F$3:$H$20000,3,FALSE),"-")</f>
        <v>-</v>
      </c>
      <c r="J8718" s="1" t="str">
        <f>IF(OR(D8718="SVCP", E8718="TRUE"), "No", IF(ISNA(VLOOKUP($C8718,'ProvResponder deviceId'!$A$1:$A$20000,1,FALSE)),"No","Yes"))</f>
        <v>No</v>
      </c>
      <c r="K8718" s="1" t="str">
        <f>IF($J8718="Yes",VLOOKUP($C8718,'ProvResponder deviceId'!$A$1:$C$20000,3,FALSE),"-")</f>
        <v>-</v>
      </c>
      <c r="L8718" s="1" t="str">
        <f t="shared" si="272"/>
        <v/>
      </c>
      <c r="M8718" s="1" t="str">
        <f t="shared" si="273"/>
        <v/>
      </c>
      <c r="N8718" s="1" t="str">
        <f>IF(ISBLANK($C8718),"",IF(ISNA(VLOOKUP($L8718,'result messages'!$H$3:$L$11,2,FALSE)),VLOOKUP($M8718,'result messages'!$H$3:$L$11,2,FALSE),VLOOKUP($L8718,'result messages'!$H$3:$L$11,2,FALSE)))</f>
        <v/>
      </c>
      <c r="O8718" s="1" t="str">
        <f>IF(ISBLANK($C8718),"",IF(ISNA(VLOOKUP($L8718,'result messages'!$H$3:$L$11,3,FALSE)),VLOOKUP($M8718,'result messages'!$H$3:$L$11,3,FALSE),VLOOKUP($L8718,'result messages'!$H$3:$L$11,3,FALSE)))</f>
        <v/>
      </c>
      <c r="P8718" s="1" t="str">
        <f>IF(ISBLANK($C8718),"",IF(ISNA(VLOOKUP($L8718,'result messages'!$H$3:$L$11,4,FALSE)),VLOOKUP($M8718,'result messages'!$H$3:$L$11,4,FALSE),VLOOKUP($L8718,'result messages'!$H$3:$L$11,4,FALSE)))</f>
        <v/>
      </c>
      <c r="Q8718" s="1" t="str">
        <f>IF(ISBLANK($C8718),"",IF(ISNA(VLOOKUP($L8718,'result messages'!$H$3:$L$11,5,FALSE)),VLOOKUP($M8718,'result messages'!$H$3:$L$11,5,FALSE),VLOOKUP($L8718,'result messages'!$H$3:$L$11,5,FALSE)))</f>
        <v/>
      </c>
    </row>
    <row r="8719" spans="1:17">
      <c r="A8719" s="1">
        <v>8716</v>
      </c>
      <c r="B8719" s="1"/>
      <c r="C8719" s="1"/>
      <c r="D8719" s="1"/>
      <c r="E8719" s="6"/>
      <c r="F8719" s="1"/>
      <c r="G8719" s="1" t="str">
        <f>IF(ISNA(VLOOKUP($C8719,'DTEN TCAP Linkage deviceId'!$A$1:$A$20000,1,FALSE)),"No","Yes")</f>
        <v>No</v>
      </c>
      <c r="H8719" s="1" t="str">
        <f>IF(ISNA(VLOOKUP($C8719,'Provisioning Requester'!$F$3:$H$20000,2,FALSE)),"No","Yes")</f>
        <v>No</v>
      </c>
      <c r="I8719" s="1" t="str">
        <f>IF($H8719="Yes",VLOOKUP($C8719,'Provisioning Requester'!$F$3:$H$20000,3,FALSE),"-")</f>
        <v>-</v>
      </c>
      <c r="J8719" s="1" t="str">
        <f>IF(OR(D8719="SVCP", E8719="TRUE"), "No", IF(ISNA(VLOOKUP($C8719,'ProvResponder deviceId'!$A$1:$A$20000,1,FALSE)),"No","Yes"))</f>
        <v>No</v>
      </c>
      <c r="K8719" s="1" t="str">
        <f>IF($J8719="Yes",VLOOKUP($C8719,'ProvResponder deviceId'!$A$1:$C$20000,3,FALSE),"-")</f>
        <v>-</v>
      </c>
      <c r="L8719" s="1" t="str">
        <f t="shared" si="272"/>
        <v/>
      </c>
      <c r="M8719" s="1" t="str">
        <f t="shared" si="273"/>
        <v/>
      </c>
      <c r="N8719" s="1" t="str">
        <f>IF(ISBLANK($C8719),"",IF(ISNA(VLOOKUP($L8719,'result messages'!$H$3:$L$11,2,FALSE)),VLOOKUP($M8719,'result messages'!$H$3:$L$11,2,FALSE),VLOOKUP($L8719,'result messages'!$H$3:$L$11,2,FALSE)))</f>
        <v/>
      </c>
      <c r="O8719" s="1" t="str">
        <f>IF(ISBLANK($C8719),"",IF(ISNA(VLOOKUP($L8719,'result messages'!$H$3:$L$11,3,FALSE)),VLOOKUP($M8719,'result messages'!$H$3:$L$11,3,FALSE),VLOOKUP($L8719,'result messages'!$H$3:$L$11,3,FALSE)))</f>
        <v/>
      </c>
      <c r="P8719" s="1" t="str">
        <f>IF(ISBLANK($C8719),"",IF(ISNA(VLOOKUP($L8719,'result messages'!$H$3:$L$11,4,FALSE)),VLOOKUP($M8719,'result messages'!$H$3:$L$11,4,FALSE),VLOOKUP($L8719,'result messages'!$H$3:$L$11,4,FALSE)))</f>
        <v/>
      </c>
      <c r="Q8719" s="1" t="str">
        <f>IF(ISBLANK($C8719),"",IF(ISNA(VLOOKUP($L8719,'result messages'!$H$3:$L$11,5,FALSE)),VLOOKUP($M8719,'result messages'!$H$3:$L$11,5,FALSE),VLOOKUP($L8719,'result messages'!$H$3:$L$11,5,FALSE)))</f>
        <v/>
      </c>
    </row>
    <row r="8720" spans="1:17">
      <c r="A8720" s="1">
        <v>8717</v>
      </c>
      <c r="B8720" s="1"/>
      <c r="C8720" s="1"/>
      <c r="D8720" s="1"/>
      <c r="E8720" s="6"/>
      <c r="F8720" s="1"/>
      <c r="G8720" s="1" t="str">
        <f>IF(ISNA(VLOOKUP($C8720,'DTEN TCAP Linkage deviceId'!$A$1:$A$20000,1,FALSE)),"No","Yes")</f>
        <v>No</v>
      </c>
      <c r="H8720" s="1" t="str">
        <f>IF(ISNA(VLOOKUP($C8720,'Provisioning Requester'!$F$3:$H$20000,2,FALSE)),"No","Yes")</f>
        <v>No</v>
      </c>
      <c r="I8720" s="1" t="str">
        <f>IF($H8720="Yes",VLOOKUP($C8720,'Provisioning Requester'!$F$3:$H$20000,3,FALSE),"-")</f>
        <v>-</v>
      </c>
      <c r="J8720" s="1" t="str">
        <f>IF(OR(D8720="SVCP", E8720="TRUE"), "No", IF(ISNA(VLOOKUP($C8720,'ProvResponder deviceId'!$A$1:$A$20000,1,FALSE)),"No","Yes"))</f>
        <v>No</v>
      </c>
      <c r="K8720" s="1" t="str">
        <f>IF($J8720="Yes",VLOOKUP($C8720,'ProvResponder deviceId'!$A$1:$C$20000,3,FALSE),"-")</f>
        <v>-</v>
      </c>
      <c r="L8720" s="1" t="str">
        <f t="shared" si="272"/>
        <v/>
      </c>
      <c r="M8720" s="1" t="str">
        <f t="shared" si="273"/>
        <v/>
      </c>
      <c r="N8720" s="1" t="str">
        <f>IF(ISBLANK($C8720),"",IF(ISNA(VLOOKUP($L8720,'result messages'!$H$3:$L$11,2,FALSE)),VLOOKUP($M8720,'result messages'!$H$3:$L$11,2,FALSE),VLOOKUP($L8720,'result messages'!$H$3:$L$11,2,FALSE)))</f>
        <v/>
      </c>
      <c r="O8720" s="1" t="str">
        <f>IF(ISBLANK($C8720),"",IF(ISNA(VLOOKUP($L8720,'result messages'!$H$3:$L$11,3,FALSE)),VLOOKUP($M8720,'result messages'!$H$3:$L$11,3,FALSE),VLOOKUP($L8720,'result messages'!$H$3:$L$11,3,FALSE)))</f>
        <v/>
      </c>
      <c r="P8720" s="1" t="str">
        <f>IF(ISBLANK($C8720),"",IF(ISNA(VLOOKUP($L8720,'result messages'!$H$3:$L$11,4,FALSE)),VLOOKUP($M8720,'result messages'!$H$3:$L$11,4,FALSE),VLOOKUP($L8720,'result messages'!$H$3:$L$11,4,FALSE)))</f>
        <v/>
      </c>
      <c r="Q8720" s="1" t="str">
        <f>IF(ISBLANK($C8720),"",IF(ISNA(VLOOKUP($L8720,'result messages'!$H$3:$L$11,5,FALSE)),VLOOKUP($M8720,'result messages'!$H$3:$L$11,5,FALSE),VLOOKUP($L8720,'result messages'!$H$3:$L$11,5,FALSE)))</f>
        <v/>
      </c>
    </row>
    <row r="8721" spans="1:17">
      <c r="A8721" s="1">
        <v>8718</v>
      </c>
      <c r="B8721" s="1"/>
      <c r="C8721" s="1"/>
      <c r="D8721" s="1"/>
      <c r="E8721" s="6"/>
      <c r="F8721" s="1"/>
      <c r="G8721" s="1" t="str">
        <f>IF(ISNA(VLOOKUP($C8721,'DTEN TCAP Linkage deviceId'!$A$1:$A$20000,1,FALSE)),"No","Yes")</f>
        <v>No</v>
      </c>
      <c r="H8721" s="1" t="str">
        <f>IF(ISNA(VLOOKUP($C8721,'Provisioning Requester'!$F$3:$H$20000,2,FALSE)),"No","Yes")</f>
        <v>No</v>
      </c>
      <c r="I8721" s="1" t="str">
        <f>IF($H8721="Yes",VLOOKUP($C8721,'Provisioning Requester'!$F$3:$H$20000,3,FALSE),"-")</f>
        <v>-</v>
      </c>
      <c r="J8721" s="1" t="str">
        <f>IF(OR(D8721="SVCP", E8721="TRUE"), "No", IF(ISNA(VLOOKUP($C8721,'ProvResponder deviceId'!$A$1:$A$20000,1,FALSE)),"No","Yes"))</f>
        <v>No</v>
      </c>
      <c r="K8721" s="1" t="str">
        <f>IF($J8721="Yes",VLOOKUP($C8721,'ProvResponder deviceId'!$A$1:$C$20000,3,FALSE),"-")</f>
        <v>-</v>
      </c>
      <c r="L8721" s="1" t="str">
        <f t="shared" si="272"/>
        <v/>
      </c>
      <c r="M8721" s="1" t="str">
        <f t="shared" si="273"/>
        <v/>
      </c>
      <c r="N8721" s="1" t="str">
        <f>IF(ISBLANK($C8721),"",IF(ISNA(VLOOKUP($L8721,'result messages'!$H$3:$L$11,2,FALSE)),VLOOKUP($M8721,'result messages'!$H$3:$L$11,2,FALSE),VLOOKUP($L8721,'result messages'!$H$3:$L$11,2,FALSE)))</f>
        <v/>
      </c>
      <c r="O8721" s="1" t="str">
        <f>IF(ISBLANK($C8721),"",IF(ISNA(VLOOKUP($L8721,'result messages'!$H$3:$L$11,3,FALSE)),VLOOKUP($M8721,'result messages'!$H$3:$L$11,3,FALSE),VLOOKUP($L8721,'result messages'!$H$3:$L$11,3,FALSE)))</f>
        <v/>
      </c>
      <c r="P8721" s="1" t="str">
        <f>IF(ISBLANK($C8721),"",IF(ISNA(VLOOKUP($L8721,'result messages'!$H$3:$L$11,4,FALSE)),VLOOKUP($M8721,'result messages'!$H$3:$L$11,4,FALSE),VLOOKUP($L8721,'result messages'!$H$3:$L$11,4,FALSE)))</f>
        <v/>
      </c>
      <c r="Q8721" s="1" t="str">
        <f>IF(ISBLANK($C8721),"",IF(ISNA(VLOOKUP($L8721,'result messages'!$H$3:$L$11,5,FALSE)),VLOOKUP($M8721,'result messages'!$H$3:$L$11,5,FALSE),VLOOKUP($L8721,'result messages'!$H$3:$L$11,5,FALSE)))</f>
        <v/>
      </c>
    </row>
    <row r="8722" spans="1:17">
      <c r="A8722" s="1">
        <v>8719</v>
      </c>
      <c r="B8722" s="1"/>
      <c r="C8722" s="1"/>
      <c r="D8722" s="1"/>
      <c r="E8722" s="6"/>
      <c r="F8722" s="1"/>
      <c r="G8722" s="1" t="str">
        <f>IF(ISNA(VLOOKUP($C8722,'DTEN TCAP Linkage deviceId'!$A$1:$A$20000,1,FALSE)),"No","Yes")</f>
        <v>No</v>
      </c>
      <c r="H8722" s="1" t="str">
        <f>IF(ISNA(VLOOKUP($C8722,'Provisioning Requester'!$F$3:$H$20000,2,FALSE)),"No","Yes")</f>
        <v>No</v>
      </c>
      <c r="I8722" s="1" t="str">
        <f>IF($H8722="Yes",VLOOKUP($C8722,'Provisioning Requester'!$F$3:$H$20000,3,FALSE),"-")</f>
        <v>-</v>
      </c>
      <c r="J8722" s="1" t="str">
        <f>IF(OR(D8722="SVCP", E8722="TRUE"), "No", IF(ISNA(VLOOKUP($C8722,'ProvResponder deviceId'!$A$1:$A$20000,1,FALSE)),"No","Yes"))</f>
        <v>No</v>
      </c>
      <c r="K8722" s="1" t="str">
        <f>IF($J8722="Yes",VLOOKUP($C8722,'ProvResponder deviceId'!$A$1:$C$20000,3,FALSE),"-")</f>
        <v>-</v>
      </c>
      <c r="L8722" s="1" t="str">
        <f t="shared" si="272"/>
        <v/>
      </c>
      <c r="M8722" s="1" t="str">
        <f t="shared" si="273"/>
        <v/>
      </c>
      <c r="N8722" s="1" t="str">
        <f>IF(ISBLANK($C8722),"",IF(ISNA(VLOOKUP($L8722,'result messages'!$H$3:$L$11,2,FALSE)),VLOOKUP($M8722,'result messages'!$H$3:$L$11,2,FALSE),VLOOKUP($L8722,'result messages'!$H$3:$L$11,2,FALSE)))</f>
        <v/>
      </c>
      <c r="O8722" s="1" t="str">
        <f>IF(ISBLANK($C8722),"",IF(ISNA(VLOOKUP($L8722,'result messages'!$H$3:$L$11,3,FALSE)),VLOOKUP($M8722,'result messages'!$H$3:$L$11,3,FALSE),VLOOKUP($L8722,'result messages'!$H$3:$L$11,3,FALSE)))</f>
        <v/>
      </c>
      <c r="P8722" s="1" t="str">
        <f>IF(ISBLANK($C8722),"",IF(ISNA(VLOOKUP($L8722,'result messages'!$H$3:$L$11,4,FALSE)),VLOOKUP($M8722,'result messages'!$H$3:$L$11,4,FALSE),VLOOKUP($L8722,'result messages'!$H$3:$L$11,4,FALSE)))</f>
        <v/>
      </c>
      <c r="Q8722" s="1" t="str">
        <f>IF(ISBLANK($C8722),"",IF(ISNA(VLOOKUP($L8722,'result messages'!$H$3:$L$11,5,FALSE)),VLOOKUP($M8722,'result messages'!$H$3:$L$11,5,FALSE),VLOOKUP($L8722,'result messages'!$H$3:$L$11,5,FALSE)))</f>
        <v/>
      </c>
    </row>
    <row r="8723" spans="1:17">
      <c r="A8723" s="1">
        <v>8720</v>
      </c>
      <c r="B8723" s="1"/>
      <c r="C8723" s="1"/>
      <c r="D8723" s="1"/>
      <c r="E8723" s="6"/>
      <c r="F8723" s="1"/>
      <c r="G8723" s="1" t="str">
        <f>IF(ISNA(VLOOKUP($C8723,'DTEN TCAP Linkage deviceId'!$A$1:$A$20000,1,FALSE)),"No","Yes")</f>
        <v>No</v>
      </c>
      <c r="H8723" s="1" t="str">
        <f>IF(ISNA(VLOOKUP($C8723,'Provisioning Requester'!$F$3:$H$20000,2,FALSE)),"No","Yes")</f>
        <v>No</v>
      </c>
      <c r="I8723" s="1" t="str">
        <f>IF($H8723="Yes",VLOOKUP($C8723,'Provisioning Requester'!$F$3:$H$20000,3,FALSE),"-")</f>
        <v>-</v>
      </c>
      <c r="J8723" s="1" t="str">
        <f>IF(OR(D8723="SVCP", E8723="TRUE"), "No", IF(ISNA(VLOOKUP($C8723,'ProvResponder deviceId'!$A$1:$A$20000,1,FALSE)),"No","Yes"))</f>
        <v>No</v>
      </c>
      <c r="K8723" s="1" t="str">
        <f>IF($J8723="Yes",VLOOKUP($C8723,'ProvResponder deviceId'!$A$1:$C$20000,3,FALSE),"-")</f>
        <v>-</v>
      </c>
      <c r="L8723" s="1" t="str">
        <f t="shared" si="272"/>
        <v/>
      </c>
      <c r="M8723" s="1" t="str">
        <f t="shared" si="273"/>
        <v/>
      </c>
      <c r="N8723" s="1" t="str">
        <f>IF(ISBLANK($C8723),"",IF(ISNA(VLOOKUP($L8723,'result messages'!$H$3:$L$11,2,FALSE)),VLOOKUP($M8723,'result messages'!$H$3:$L$11,2,FALSE),VLOOKUP($L8723,'result messages'!$H$3:$L$11,2,FALSE)))</f>
        <v/>
      </c>
      <c r="O8723" s="1" t="str">
        <f>IF(ISBLANK($C8723),"",IF(ISNA(VLOOKUP($L8723,'result messages'!$H$3:$L$11,3,FALSE)),VLOOKUP($M8723,'result messages'!$H$3:$L$11,3,FALSE),VLOOKUP($L8723,'result messages'!$H$3:$L$11,3,FALSE)))</f>
        <v/>
      </c>
      <c r="P8723" s="1" t="str">
        <f>IF(ISBLANK($C8723),"",IF(ISNA(VLOOKUP($L8723,'result messages'!$H$3:$L$11,4,FALSE)),VLOOKUP($M8723,'result messages'!$H$3:$L$11,4,FALSE),VLOOKUP($L8723,'result messages'!$H$3:$L$11,4,FALSE)))</f>
        <v/>
      </c>
      <c r="Q8723" s="1" t="str">
        <f>IF(ISBLANK($C8723),"",IF(ISNA(VLOOKUP($L8723,'result messages'!$H$3:$L$11,5,FALSE)),VLOOKUP($M8723,'result messages'!$H$3:$L$11,5,FALSE),VLOOKUP($L8723,'result messages'!$H$3:$L$11,5,FALSE)))</f>
        <v/>
      </c>
    </row>
    <row r="8724" spans="1:17">
      <c r="A8724" s="1">
        <v>8721</v>
      </c>
      <c r="B8724" s="1"/>
      <c r="C8724" s="1"/>
      <c r="D8724" s="1"/>
      <c r="E8724" s="6"/>
      <c r="F8724" s="1"/>
      <c r="G8724" s="1" t="str">
        <f>IF(ISNA(VLOOKUP($C8724,'DTEN TCAP Linkage deviceId'!$A$1:$A$20000,1,FALSE)),"No","Yes")</f>
        <v>No</v>
      </c>
      <c r="H8724" s="1" t="str">
        <f>IF(ISNA(VLOOKUP($C8724,'Provisioning Requester'!$F$3:$H$20000,2,FALSE)),"No","Yes")</f>
        <v>No</v>
      </c>
      <c r="I8724" s="1" t="str">
        <f>IF($H8724="Yes",VLOOKUP($C8724,'Provisioning Requester'!$F$3:$H$20000,3,FALSE),"-")</f>
        <v>-</v>
      </c>
      <c r="J8724" s="1" t="str">
        <f>IF(OR(D8724="SVCP", E8724="TRUE"), "No", IF(ISNA(VLOOKUP($C8724,'ProvResponder deviceId'!$A$1:$A$20000,1,FALSE)),"No","Yes"))</f>
        <v>No</v>
      </c>
      <c r="K8724" s="1" t="str">
        <f>IF($J8724="Yes",VLOOKUP($C8724,'ProvResponder deviceId'!$A$1:$C$20000,3,FALSE),"-")</f>
        <v>-</v>
      </c>
      <c r="L8724" s="1" t="str">
        <f t="shared" si="272"/>
        <v/>
      </c>
      <c r="M8724" s="1" t="str">
        <f t="shared" si="273"/>
        <v/>
      </c>
      <c r="N8724" s="1" t="str">
        <f>IF(ISBLANK($C8724),"",IF(ISNA(VLOOKUP($L8724,'result messages'!$H$3:$L$11,2,FALSE)),VLOOKUP($M8724,'result messages'!$H$3:$L$11,2,FALSE),VLOOKUP($L8724,'result messages'!$H$3:$L$11,2,FALSE)))</f>
        <v/>
      </c>
      <c r="O8724" s="1" t="str">
        <f>IF(ISBLANK($C8724),"",IF(ISNA(VLOOKUP($L8724,'result messages'!$H$3:$L$11,3,FALSE)),VLOOKUP($M8724,'result messages'!$H$3:$L$11,3,FALSE),VLOOKUP($L8724,'result messages'!$H$3:$L$11,3,FALSE)))</f>
        <v/>
      </c>
      <c r="P8724" s="1" t="str">
        <f>IF(ISBLANK($C8724),"",IF(ISNA(VLOOKUP($L8724,'result messages'!$H$3:$L$11,4,FALSE)),VLOOKUP($M8724,'result messages'!$H$3:$L$11,4,FALSE),VLOOKUP($L8724,'result messages'!$H$3:$L$11,4,FALSE)))</f>
        <v/>
      </c>
      <c r="Q8724" s="1" t="str">
        <f>IF(ISBLANK($C8724),"",IF(ISNA(VLOOKUP($L8724,'result messages'!$H$3:$L$11,5,FALSE)),VLOOKUP($M8724,'result messages'!$H$3:$L$11,5,FALSE),VLOOKUP($L8724,'result messages'!$H$3:$L$11,5,FALSE)))</f>
        <v/>
      </c>
    </row>
    <row r="8725" spans="1:17">
      <c r="A8725" s="1">
        <v>8722</v>
      </c>
      <c r="B8725" s="1"/>
      <c r="C8725" s="1"/>
      <c r="D8725" s="1"/>
      <c r="E8725" s="6"/>
      <c r="F8725" s="1"/>
      <c r="G8725" s="1" t="str">
        <f>IF(ISNA(VLOOKUP($C8725,'DTEN TCAP Linkage deviceId'!$A$1:$A$20000,1,FALSE)),"No","Yes")</f>
        <v>No</v>
      </c>
      <c r="H8725" s="1" t="str">
        <f>IF(ISNA(VLOOKUP($C8725,'Provisioning Requester'!$F$3:$H$20000,2,FALSE)),"No","Yes")</f>
        <v>No</v>
      </c>
      <c r="I8725" s="1" t="str">
        <f>IF($H8725="Yes",VLOOKUP($C8725,'Provisioning Requester'!$F$3:$H$20000,3,FALSE),"-")</f>
        <v>-</v>
      </c>
      <c r="J8725" s="1" t="str">
        <f>IF(OR(D8725="SVCP", E8725="TRUE"), "No", IF(ISNA(VLOOKUP($C8725,'ProvResponder deviceId'!$A$1:$A$20000,1,FALSE)),"No","Yes"))</f>
        <v>No</v>
      </c>
      <c r="K8725" s="1" t="str">
        <f>IF($J8725="Yes",VLOOKUP($C8725,'ProvResponder deviceId'!$A$1:$C$20000,3,FALSE),"-")</f>
        <v>-</v>
      </c>
      <c r="L8725" s="1" t="str">
        <f t="shared" si="272"/>
        <v/>
      </c>
      <c r="M8725" s="1" t="str">
        <f t="shared" si="273"/>
        <v/>
      </c>
      <c r="N8725" s="1" t="str">
        <f>IF(ISBLANK($C8725),"",IF(ISNA(VLOOKUP($L8725,'result messages'!$H$3:$L$11,2,FALSE)),VLOOKUP($M8725,'result messages'!$H$3:$L$11,2,FALSE),VLOOKUP($L8725,'result messages'!$H$3:$L$11,2,FALSE)))</f>
        <v/>
      </c>
      <c r="O8725" s="1" t="str">
        <f>IF(ISBLANK($C8725),"",IF(ISNA(VLOOKUP($L8725,'result messages'!$H$3:$L$11,3,FALSE)),VLOOKUP($M8725,'result messages'!$H$3:$L$11,3,FALSE),VLOOKUP($L8725,'result messages'!$H$3:$L$11,3,FALSE)))</f>
        <v/>
      </c>
      <c r="P8725" s="1" t="str">
        <f>IF(ISBLANK($C8725),"",IF(ISNA(VLOOKUP($L8725,'result messages'!$H$3:$L$11,4,FALSE)),VLOOKUP($M8725,'result messages'!$H$3:$L$11,4,FALSE),VLOOKUP($L8725,'result messages'!$H$3:$L$11,4,FALSE)))</f>
        <v/>
      </c>
      <c r="Q8725" s="1" t="str">
        <f>IF(ISBLANK($C8725),"",IF(ISNA(VLOOKUP($L8725,'result messages'!$H$3:$L$11,5,FALSE)),VLOOKUP($M8725,'result messages'!$H$3:$L$11,5,FALSE),VLOOKUP($L8725,'result messages'!$H$3:$L$11,5,FALSE)))</f>
        <v/>
      </c>
    </row>
    <row r="8726" spans="1:17">
      <c r="A8726" s="1">
        <v>8723</v>
      </c>
      <c r="B8726" s="1"/>
      <c r="C8726" s="1"/>
      <c r="D8726" s="1"/>
      <c r="E8726" s="6"/>
      <c r="F8726" s="1"/>
      <c r="G8726" s="1" t="str">
        <f>IF(ISNA(VLOOKUP($C8726,'DTEN TCAP Linkage deviceId'!$A$1:$A$20000,1,FALSE)),"No","Yes")</f>
        <v>No</v>
      </c>
      <c r="H8726" s="1" t="str">
        <f>IF(ISNA(VLOOKUP($C8726,'Provisioning Requester'!$F$3:$H$20000,2,FALSE)),"No","Yes")</f>
        <v>No</v>
      </c>
      <c r="I8726" s="1" t="str">
        <f>IF($H8726="Yes",VLOOKUP($C8726,'Provisioning Requester'!$F$3:$H$20000,3,FALSE),"-")</f>
        <v>-</v>
      </c>
      <c r="J8726" s="1" t="str">
        <f>IF(OR(D8726="SVCP", E8726="TRUE"), "No", IF(ISNA(VLOOKUP($C8726,'ProvResponder deviceId'!$A$1:$A$20000,1,FALSE)),"No","Yes"))</f>
        <v>No</v>
      </c>
      <c r="K8726" s="1" t="str">
        <f>IF($J8726="Yes",VLOOKUP($C8726,'ProvResponder deviceId'!$A$1:$C$20000,3,FALSE),"-")</f>
        <v>-</v>
      </c>
      <c r="L8726" s="1" t="str">
        <f t="shared" si="272"/>
        <v/>
      </c>
      <c r="M8726" s="1" t="str">
        <f t="shared" si="273"/>
        <v/>
      </c>
      <c r="N8726" s="1" t="str">
        <f>IF(ISBLANK($C8726),"",IF(ISNA(VLOOKUP($L8726,'result messages'!$H$3:$L$11,2,FALSE)),VLOOKUP($M8726,'result messages'!$H$3:$L$11,2,FALSE),VLOOKUP($L8726,'result messages'!$H$3:$L$11,2,FALSE)))</f>
        <v/>
      </c>
      <c r="O8726" s="1" t="str">
        <f>IF(ISBLANK($C8726),"",IF(ISNA(VLOOKUP($L8726,'result messages'!$H$3:$L$11,3,FALSE)),VLOOKUP($M8726,'result messages'!$H$3:$L$11,3,FALSE),VLOOKUP($L8726,'result messages'!$H$3:$L$11,3,FALSE)))</f>
        <v/>
      </c>
      <c r="P8726" s="1" t="str">
        <f>IF(ISBLANK($C8726),"",IF(ISNA(VLOOKUP($L8726,'result messages'!$H$3:$L$11,4,FALSE)),VLOOKUP($M8726,'result messages'!$H$3:$L$11,4,FALSE),VLOOKUP($L8726,'result messages'!$H$3:$L$11,4,FALSE)))</f>
        <v/>
      </c>
      <c r="Q8726" s="1" t="str">
        <f>IF(ISBLANK($C8726),"",IF(ISNA(VLOOKUP($L8726,'result messages'!$H$3:$L$11,5,FALSE)),VLOOKUP($M8726,'result messages'!$H$3:$L$11,5,FALSE),VLOOKUP($L8726,'result messages'!$H$3:$L$11,5,FALSE)))</f>
        <v/>
      </c>
    </row>
    <row r="8727" spans="1:17">
      <c r="A8727" s="1">
        <v>8724</v>
      </c>
      <c r="B8727" s="1"/>
      <c r="C8727" s="1"/>
      <c r="D8727" s="1"/>
      <c r="E8727" s="6"/>
      <c r="F8727" s="1"/>
      <c r="G8727" s="1" t="str">
        <f>IF(ISNA(VLOOKUP($C8727,'DTEN TCAP Linkage deviceId'!$A$1:$A$20000,1,FALSE)),"No","Yes")</f>
        <v>No</v>
      </c>
      <c r="H8727" s="1" t="str">
        <f>IF(ISNA(VLOOKUP($C8727,'Provisioning Requester'!$F$3:$H$20000,2,FALSE)),"No","Yes")</f>
        <v>No</v>
      </c>
      <c r="I8727" s="1" t="str">
        <f>IF($H8727="Yes",VLOOKUP($C8727,'Provisioning Requester'!$F$3:$H$20000,3,FALSE),"-")</f>
        <v>-</v>
      </c>
      <c r="J8727" s="1" t="str">
        <f>IF(OR(D8727="SVCP", E8727="TRUE"), "No", IF(ISNA(VLOOKUP($C8727,'ProvResponder deviceId'!$A$1:$A$20000,1,FALSE)),"No","Yes"))</f>
        <v>No</v>
      </c>
      <c r="K8727" s="1" t="str">
        <f>IF($J8727="Yes",VLOOKUP($C8727,'ProvResponder deviceId'!$A$1:$C$20000,3,FALSE),"-")</f>
        <v>-</v>
      </c>
      <c r="L8727" s="1" t="str">
        <f t="shared" si="272"/>
        <v/>
      </c>
      <c r="M8727" s="1" t="str">
        <f t="shared" si="273"/>
        <v/>
      </c>
      <c r="N8727" s="1" t="str">
        <f>IF(ISBLANK($C8727),"",IF(ISNA(VLOOKUP($L8727,'result messages'!$H$3:$L$11,2,FALSE)),VLOOKUP($M8727,'result messages'!$H$3:$L$11,2,FALSE),VLOOKUP($L8727,'result messages'!$H$3:$L$11,2,FALSE)))</f>
        <v/>
      </c>
      <c r="O8727" s="1" t="str">
        <f>IF(ISBLANK($C8727),"",IF(ISNA(VLOOKUP($L8727,'result messages'!$H$3:$L$11,3,FALSE)),VLOOKUP($M8727,'result messages'!$H$3:$L$11,3,FALSE),VLOOKUP($L8727,'result messages'!$H$3:$L$11,3,FALSE)))</f>
        <v/>
      </c>
      <c r="P8727" s="1" t="str">
        <f>IF(ISBLANK($C8727),"",IF(ISNA(VLOOKUP($L8727,'result messages'!$H$3:$L$11,4,FALSE)),VLOOKUP($M8727,'result messages'!$H$3:$L$11,4,FALSE),VLOOKUP($L8727,'result messages'!$H$3:$L$11,4,FALSE)))</f>
        <v/>
      </c>
      <c r="Q8727" s="1" t="str">
        <f>IF(ISBLANK($C8727),"",IF(ISNA(VLOOKUP($L8727,'result messages'!$H$3:$L$11,5,FALSE)),VLOOKUP($M8727,'result messages'!$H$3:$L$11,5,FALSE),VLOOKUP($L8727,'result messages'!$H$3:$L$11,5,FALSE)))</f>
        <v/>
      </c>
    </row>
    <row r="8728" spans="1:17">
      <c r="A8728" s="1">
        <v>8725</v>
      </c>
      <c r="B8728" s="1"/>
      <c r="C8728" s="1"/>
      <c r="D8728" s="1"/>
      <c r="E8728" s="6"/>
      <c r="F8728" s="1"/>
      <c r="G8728" s="1" t="str">
        <f>IF(ISNA(VLOOKUP($C8728,'DTEN TCAP Linkage deviceId'!$A$1:$A$20000,1,FALSE)),"No","Yes")</f>
        <v>No</v>
      </c>
      <c r="H8728" s="1" t="str">
        <f>IF(ISNA(VLOOKUP($C8728,'Provisioning Requester'!$F$3:$H$20000,2,FALSE)),"No","Yes")</f>
        <v>No</v>
      </c>
      <c r="I8728" s="1" t="str">
        <f>IF($H8728="Yes",VLOOKUP($C8728,'Provisioning Requester'!$F$3:$H$20000,3,FALSE),"-")</f>
        <v>-</v>
      </c>
      <c r="J8728" s="1" t="str">
        <f>IF(OR(D8728="SVCP", E8728="TRUE"), "No", IF(ISNA(VLOOKUP($C8728,'ProvResponder deviceId'!$A$1:$A$20000,1,FALSE)),"No","Yes"))</f>
        <v>No</v>
      </c>
      <c r="K8728" s="1" t="str">
        <f>IF($J8728="Yes",VLOOKUP($C8728,'ProvResponder deviceId'!$A$1:$C$20000,3,FALSE),"-")</f>
        <v>-</v>
      </c>
      <c r="L8728" s="1" t="str">
        <f t="shared" si="272"/>
        <v/>
      </c>
      <c r="M8728" s="1" t="str">
        <f t="shared" si="273"/>
        <v/>
      </c>
      <c r="N8728" s="1" t="str">
        <f>IF(ISBLANK($C8728),"",IF(ISNA(VLOOKUP($L8728,'result messages'!$H$3:$L$11,2,FALSE)),VLOOKUP($M8728,'result messages'!$H$3:$L$11,2,FALSE),VLOOKUP($L8728,'result messages'!$H$3:$L$11,2,FALSE)))</f>
        <v/>
      </c>
      <c r="O8728" s="1" t="str">
        <f>IF(ISBLANK($C8728),"",IF(ISNA(VLOOKUP($L8728,'result messages'!$H$3:$L$11,3,FALSE)),VLOOKUP($M8728,'result messages'!$H$3:$L$11,3,FALSE),VLOOKUP($L8728,'result messages'!$H$3:$L$11,3,FALSE)))</f>
        <v/>
      </c>
      <c r="P8728" s="1" t="str">
        <f>IF(ISBLANK($C8728),"",IF(ISNA(VLOOKUP($L8728,'result messages'!$H$3:$L$11,4,FALSE)),VLOOKUP($M8728,'result messages'!$H$3:$L$11,4,FALSE),VLOOKUP($L8728,'result messages'!$H$3:$L$11,4,FALSE)))</f>
        <v/>
      </c>
      <c r="Q8728" s="1" t="str">
        <f>IF(ISBLANK($C8728),"",IF(ISNA(VLOOKUP($L8728,'result messages'!$H$3:$L$11,5,FALSE)),VLOOKUP($M8728,'result messages'!$H$3:$L$11,5,FALSE),VLOOKUP($L8728,'result messages'!$H$3:$L$11,5,FALSE)))</f>
        <v/>
      </c>
    </row>
    <row r="8729" spans="1:17">
      <c r="A8729" s="1">
        <v>8726</v>
      </c>
      <c r="B8729" s="1"/>
      <c r="C8729" s="1"/>
      <c r="D8729" s="1"/>
      <c r="E8729" s="6"/>
      <c r="F8729" s="1"/>
      <c r="G8729" s="1" t="str">
        <f>IF(ISNA(VLOOKUP($C8729,'DTEN TCAP Linkage deviceId'!$A$1:$A$20000,1,FALSE)),"No","Yes")</f>
        <v>No</v>
      </c>
      <c r="H8729" s="1" t="str">
        <f>IF(ISNA(VLOOKUP($C8729,'Provisioning Requester'!$F$3:$H$20000,2,FALSE)),"No","Yes")</f>
        <v>No</v>
      </c>
      <c r="I8729" s="1" t="str">
        <f>IF($H8729="Yes",VLOOKUP($C8729,'Provisioning Requester'!$F$3:$H$20000,3,FALSE),"-")</f>
        <v>-</v>
      </c>
      <c r="J8729" s="1" t="str">
        <f>IF(OR(D8729="SVCP", E8729="TRUE"), "No", IF(ISNA(VLOOKUP($C8729,'ProvResponder deviceId'!$A$1:$A$20000,1,FALSE)),"No","Yes"))</f>
        <v>No</v>
      </c>
      <c r="K8729" s="1" t="str">
        <f>IF($J8729="Yes",VLOOKUP($C8729,'ProvResponder deviceId'!$A$1:$C$20000,3,FALSE),"-")</f>
        <v>-</v>
      </c>
      <c r="L8729" s="1" t="str">
        <f t="shared" si="272"/>
        <v/>
      </c>
      <c r="M8729" s="1" t="str">
        <f t="shared" si="273"/>
        <v/>
      </c>
      <c r="N8729" s="1" t="str">
        <f>IF(ISBLANK($C8729),"",IF(ISNA(VLOOKUP($L8729,'result messages'!$H$3:$L$11,2,FALSE)),VLOOKUP($M8729,'result messages'!$H$3:$L$11,2,FALSE),VLOOKUP($L8729,'result messages'!$H$3:$L$11,2,FALSE)))</f>
        <v/>
      </c>
      <c r="O8729" s="1" t="str">
        <f>IF(ISBLANK($C8729),"",IF(ISNA(VLOOKUP($L8729,'result messages'!$H$3:$L$11,3,FALSE)),VLOOKUP($M8729,'result messages'!$H$3:$L$11,3,FALSE),VLOOKUP($L8729,'result messages'!$H$3:$L$11,3,FALSE)))</f>
        <v/>
      </c>
      <c r="P8729" s="1" t="str">
        <f>IF(ISBLANK($C8729),"",IF(ISNA(VLOOKUP($L8729,'result messages'!$H$3:$L$11,4,FALSE)),VLOOKUP($M8729,'result messages'!$H$3:$L$11,4,FALSE),VLOOKUP($L8729,'result messages'!$H$3:$L$11,4,FALSE)))</f>
        <v/>
      </c>
      <c r="Q8729" s="1" t="str">
        <f>IF(ISBLANK($C8729),"",IF(ISNA(VLOOKUP($L8729,'result messages'!$H$3:$L$11,5,FALSE)),VLOOKUP($M8729,'result messages'!$H$3:$L$11,5,FALSE),VLOOKUP($L8729,'result messages'!$H$3:$L$11,5,FALSE)))</f>
        <v/>
      </c>
    </row>
    <row r="8730" spans="1:17">
      <c r="A8730" s="1">
        <v>8727</v>
      </c>
      <c r="B8730" s="1"/>
      <c r="C8730" s="1"/>
      <c r="D8730" s="1"/>
      <c r="E8730" s="6"/>
      <c r="F8730" s="1"/>
      <c r="G8730" s="1" t="str">
        <f>IF(ISNA(VLOOKUP($C8730,'DTEN TCAP Linkage deviceId'!$A$1:$A$20000,1,FALSE)),"No","Yes")</f>
        <v>No</v>
      </c>
      <c r="H8730" s="1" t="str">
        <f>IF(ISNA(VLOOKUP($C8730,'Provisioning Requester'!$F$3:$H$20000,2,FALSE)),"No","Yes")</f>
        <v>No</v>
      </c>
      <c r="I8730" s="1" t="str">
        <f>IF($H8730="Yes",VLOOKUP($C8730,'Provisioning Requester'!$F$3:$H$20000,3,FALSE),"-")</f>
        <v>-</v>
      </c>
      <c r="J8730" s="1" t="str">
        <f>IF(OR(D8730="SVCP", E8730="TRUE"), "No", IF(ISNA(VLOOKUP($C8730,'ProvResponder deviceId'!$A$1:$A$20000,1,FALSE)),"No","Yes"))</f>
        <v>No</v>
      </c>
      <c r="K8730" s="1" t="str">
        <f>IF($J8730="Yes",VLOOKUP($C8730,'ProvResponder deviceId'!$A$1:$C$20000,3,FALSE),"-")</f>
        <v>-</v>
      </c>
      <c r="L8730" s="1" t="str">
        <f t="shared" si="272"/>
        <v/>
      </c>
      <c r="M8730" s="1" t="str">
        <f t="shared" si="273"/>
        <v/>
      </c>
      <c r="N8730" s="1" t="str">
        <f>IF(ISBLANK($C8730),"",IF(ISNA(VLOOKUP($L8730,'result messages'!$H$3:$L$11,2,FALSE)),VLOOKUP($M8730,'result messages'!$H$3:$L$11,2,FALSE),VLOOKUP($L8730,'result messages'!$H$3:$L$11,2,FALSE)))</f>
        <v/>
      </c>
      <c r="O8730" s="1" t="str">
        <f>IF(ISBLANK($C8730),"",IF(ISNA(VLOOKUP($L8730,'result messages'!$H$3:$L$11,3,FALSE)),VLOOKUP($M8730,'result messages'!$H$3:$L$11,3,FALSE),VLOOKUP($L8730,'result messages'!$H$3:$L$11,3,FALSE)))</f>
        <v/>
      </c>
      <c r="P8730" s="1" t="str">
        <f>IF(ISBLANK($C8730),"",IF(ISNA(VLOOKUP($L8730,'result messages'!$H$3:$L$11,4,FALSE)),VLOOKUP($M8730,'result messages'!$H$3:$L$11,4,FALSE),VLOOKUP($L8730,'result messages'!$H$3:$L$11,4,FALSE)))</f>
        <v/>
      </c>
      <c r="Q8730" s="1" t="str">
        <f>IF(ISBLANK($C8730),"",IF(ISNA(VLOOKUP($L8730,'result messages'!$H$3:$L$11,5,FALSE)),VLOOKUP($M8730,'result messages'!$H$3:$L$11,5,FALSE),VLOOKUP($L8730,'result messages'!$H$3:$L$11,5,FALSE)))</f>
        <v/>
      </c>
    </row>
    <row r="8731" spans="1:17">
      <c r="A8731" s="1">
        <v>8728</v>
      </c>
      <c r="B8731" s="1"/>
      <c r="C8731" s="1"/>
      <c r="D8731" s="1"/>
      <c r="E8731" s="6"/>
      <c r="F8731" s="1"/>
      <c r="G8731" s="1" t="str">
        <f>IF(ISNA(VLOOKUP($C8731,'DTEN TCAP Linkage deviceId'!$A$1:$A$20000,1,FALSE)),"No","Yes")</f>
        <v>No</v>
      </c>
      <c r="H8731" s="1" t="str">
        <f>IF(ISNA(VLOOKUP($C8731,'Provisioning Requester'!$F$3:$H$20000,2,FALSE)),"No","Yes")</f>
        <v>No</v>
      </c>
      <c r="I8731" s="1" t="str">
        <f>IF($H8731="Yes",VLOOKUP($C8731,'Provisioning Requester'!$F$3:$H$20000,3,FALSE),"-")</f>
        <v>-</v>
      </c>
      <c r="J8731" s="1" t="str">
        <f>IF(OR(D8731="SVCP", E8731="TRUE"), "No", IF(ISNA(VLOOKUP($C8731,'ProvResponder deviceId'!$A$1:$A$20000,1,FALSE)),"No","Yes"))</f>
        <v>No</v>
      </c>
      <c r="K8731" s="1" t="str">
        <f>IF($J8731="Yes",VLOOKUP($C8731,'ProvResponder deviceId'!$A$1:$C$20000,3,FALSE),"-")</f>
        <v>-</v>
      </c>
      <c r="L8731" s="1" t="str">
        <f t="shared" si="272"/>
        <v/>
      </c>
      <c r="M8731" s="1" t="str">
        <f t="shared" si="273"/>
        <v/>
      </c>
      <c r="N8731" s="1" t="str">
        <f>IF(ISBLANK($C8731),"",IF(ISNA(VLOOKUP($L8731,'result messages'!$H$3:$L$11,2,FALSE)),VLOOKUP($M8731,'result messages'!$H$3:$L$11,2,FALSE),VLOOKUP($L8731,'result messages'!$H$3:$L$11,2,FALSE)))</f>
        <v/>
      </c>
      <c r="O8731" s="1" t="str">
        <f>IF(ISBLANK($C8731),"",IF(ISNA(VLOOKUP($L8731,'result messages'!$H$3:$L$11,3,FALSE)),VLOOKUP($M8731,'result messages'!$H$3:$L$11,3,FALSE),VLOOKUP($L8731,'result messages'!$H$3:$L$11,3,FALSE)))</f>
        <v/>
      </c>
      <c r="P8731" s="1" t="str">
        <f>IF(ISBLANK($C8731),"",IF(ISNA(VLOOKUP($L8731,'result messages'!$H$3:$L$11,4,FALSE)),VLOOKUP($M8731,'result messages'!$H$3:$L$11,4,FALSE),VLOOKUP($L8731,'result messages'!$H$3:$L$11,4,FALSE)))</f>
        <v/>
      </c>
      <c r="Q8731" s="1" t="str">
        <f>IF(ISBLANK($C8731),"",IF(ISNA(VLOOKUP($L8731,'result messages'!$H$3:$L$11,5,FALSE)),VLOOKUP($M8731,'result messages'!$H$3:$L$11,5,FALSE),VLOOKUP($L8731,'result messages'!$H$3:$L$11,5,FALSE)))</f>
        <v/>
      </c>
    </row>
    <row r="8732" spans="1:17">
      <c r="A8732" s="1">
        <v>8729</v>
      </c>
      <c r="B8732" s="1"/>
      <c r="C8732" s="1"/>
      <c r="D8732" s="1"/>
      <c r="E8732" s="6"/>
      <c r="F8732" s="1"/>
      <c r="G8732" s="1" t="str">
        <f>IF(ISNA(VLOOKUP($C8732,'DTEN TCAP Linkage deviceId'!$A$1:$A$20000,1,FALSE)),"No","Yes")</f>
        <v>No</v>
      </c>
      <c r="H8732" s="1" t="str">
        <f>IF(ISNA(VLOOKUP($C8732,'Provisioning Requester'!$F$3:$H$20000,2,FALSE)),"No","Yes")</f>
        <v>No</v>
      </c>
      <c r="I8732" s="1" t="str">
        <f>IF($H8732="Yes",VLOOKUP($C8732,'Provisioning Requester'!$F$3:$H$20000,3,FALSE),"-")</f>
        <v>-</v>
      </c>
      <c r="J8732" s="1" t="str">
        <f>IF(OR(D8732="SVCP", E8732="TRUE"), "No", IF(ISNA(VLOOKUP($C8732,'ProvResponder deviceId'!$A$1:$A$20000,1,FALSE)),"No","Yes"))</f>
        <v>No</v>
      </c>
      <c r="K8732" s="1" t="str">
        <f>IF($J8732="Yes",VLOOKUP($C8732,'ProvResponder deviceId'!$A$1:$C$20000,3,FALSE),"-")</f>
        <v>-</v>
      </c>
      <c r="L8732" s="1" t="str">
        <f t="shared" si="272"/>
        <v/>
      </c>
      <c r="M8732" s="1" t="str">
        <f t="shared" si="273"/>
        <v/>
      </c>
      <c r="N8732" s="1" t="str">
        <f>IF(ISBLANK($C8732),"",IF(ISNA(VLOOKUP($L8732,'result messages'!$H$3:$L$11,2,FALSE)),VLOOKUP($M8732,'result messages'!$H$3:$L$11,2,FALSE),VLOOKUP($L8732,'result messages'!$H$3:$L$11,2,FALSE)))</f>
        <v/>
      </c>
      <c r="O8732" s="1" t="str">
        <f>IF(ISBLANK($C8732),"",IF(ISNA(VLOOKUP($L8732,'result messages'!$H$3:$L$11,3,FALSE)),VLOOKUP($M8732,'result messages'!$H$3:$L$11,3,FALSE),VLOOKUP($L8732,'result messages'!$H$3:$L$11,3,FALSE)))</f>
        <v/>
      </c>
      <c r="P8732" s="1" t="str">
        <f>IF(ISBLANK($C8732),"",IF(ISNA(VLOOKUP($L8732,'result messages'!$H$3:$L$11,4,FALSE)),VLOOKUP($M8732,'result messages'!$H$3:$L$11,4,FALSE),VLOOKUP($L8732,'result messages'!$H$3:$L$11,4,FALSE)))</f>
        <v/>
      </c>
      <c r="Q8732" s="1" t="str">
        <f>IF(ISBLANK($C8732),"",IF(ISNA(VLOOKUP($L8732,'result messages'!$H$3:$L$11,5,FALSE)),VLOOKUP($M8732,'result messages'!$H$3:$L$11,5,FALSE),VLOOKUP($L8732,'result messages'!$H$3:$L$11,5,FALSE)))</f>
        <v/>
      </c>
    </row>
    <row r="8733" spans="1:17">
      <c r="A8733" s="1">
        <v>8730</v>
      </c>
      <c r="B8733" s="1"/>
      <c r="C8733" s="1"/>
      <c r="D8733" s="1"/>
      <c r="E8733" s="6"/>
      <c r="F8733" s="1"/>
      <c r="G8733" s="1" t="str">
        <f>IF(ISNA(VLOOKUP($C8733,'DTEN TCAP Linkage deviceId'!$A$1:$A$20000,1,FALSE)),"No","Yes")</f>
        <v>No</v>
      </c>
      <c r="H8733" s="1" t="str">
        <f>IF(ISNA(VLOOKUP($C8733,'Provisioning Requester'!$F$3:$H$20000,2,FALSE)),"No","Yes")</f>
        <v>No</v>
      </c>
      <c r="I8733" s="1" t="str">
        <f>IF($H8733="Yes",VLOOKUP($C8733,'Provisioning Requester'!$F$3:$H$20000,3,FALSE),"-")</f>
        <v>-</v>
      </c>
      <c r="J8733" s="1" t="str">
        <f>IF(OR(D8733="SVCP", E8733="TRUE"), "No", IF(ISNA(VLOOKUP($C8733,'ProvResponder deviceId'!$A$1:$A$20000,1,FALSE)),"No","Yes"))</f>
        <v>No</v>
      </c>
      <c r="K8733" s="1" t="str">
        <f>IF($J8733="Yes",VLOOKUP($C8733,'ProvResponder deviceId'!$A$1:$C$20000,3,FALSE),"-")</f>
        <v>-</v>
      </c>
      <c r="L8733" s="1" t="str">
        <f t="shared" si="272"/>
        <v/>
      </c>
      <c r="M8733" s="1" t="str">
        <f t="shared" si="273"/>
        <v/>
      </c>
      <c r="N8733" s="1" t="str">
        <f>IF(ISBLANK($C8733),"",IF(ISNA(VLOOKUP($L8733,'result messages'!$H$3:$L$11,2,FALSE)),VLOOKUP($M8733,'result messages'!$H$3:$L$11,2,FALSE),VLOOKUP($L8733,'result messages'!$H$3:$L$11,2,FALSE)))</f>
        <v/>
      </c>
      <c r="O8733" s="1" t="str">
        <f>IF(ISBLANK($C8733),"",IF(ISNA(VLOOKUP($L8733,'result messages'!$H$3:$L$11,3,FALSE)),VLOOKUP($M8733,'result messages'!$H$3:$L$11,3,FALSE),VLOOKUP($L8733,'result messages'!$H$3:$L$11,3,FALSE)))</f>
        <v/>
      </c>
      <c r="P8733" s="1" t="str">
        <f>IF(ISBLANK($C8733),"",IF(ISNA(VLOOKUP($L8733,'result messages'!$H$3:$L$11,4,FALSE)),VLOOKUP($M8733,'result messages'!$H$3:$L$11,4,FALSE),VLOOKUP($L8733,'result messages'!$H$3:$L$11,4,FALSE)))</f>
        <v/>
      </c>
      <c r="Q8733" s="1" t="str">
        <f>IF(ISBLANK($C8733),"",IF(ISNA(VLOOKUP($L8733,'result messages'!$H$3:$L$11,5,FALSE)),VLOOKUP($M8733,'result messages'!$H$3:$L$11,5,FALSE),VLOOKUP($L8733,'result messages'!$H$3:$L$11,5,FALSE)))</f>
        <v/>
      </c>
    </row>
    <row r="8734" spans="1:17">
      <c r="A8734" s="1">
        <v>8731</v>
      </c>
      <c r="B8734" s="1"/>
      <c r="C8734" s="1"/>
      <c r="D8734" s="1"/>
      <c r="E8734" s="6"/>
      <c r="F8734" s="1"/>
      <c r="G8734" s="1" t="str">
        <f>IF(ISNA(VLOOKUP($C8734,'DTEN TCAP Linkage deviceId'!$A$1:$A$20000,1,FALSE)),"No","Yes")</f>
        <v>No</v>
      </c>
      <c r="H8734" s="1" t="str">
        <f>IF(ISNA(VLOOKUP($C8734,'Provisioning Requester'!$F$3:$H$20000,2,FALSE)),"No","Yes")</f>
        <v>No</v>
      </c>
      <c r="I8734" s="1" t="str">
        <f>IF($H8734="Yes",VLOOKUP($C8734,'Provisioning Requester'!$F$3:$H$20000,3,FALSE),"-")</f>
        <v>-</v>
      </c>
      <c r="J8734" s="1" t="str">
        <f>IF(OR(D8734="SVCP", E8734="TRUE"), "No", IF(ISNA(VLOOKUP($C8734,'ProvResponder deviceId'!$A$1:$A$20000,1,FALSE)),"No","Yes"))</f>
        <v>No</v>
      </c>
      <c r="K8734" s="1" t="str">
        <f>IF($J8734="Yes",VLOOKUP($C8734,'ProvResponder deviceId'!$A$1:$C$20000,3,FALSE),"-")</f>
        <v>-</v>
      </c>
      <c r="L8734" s="1" t="str">
        <f t="shared" si="272"/>
        <v/>
      </c>
      <c r="M8734" s="1" t="str">
        <f t="shared" si="273"/>
        <v/>
      </c>
      <c r="N8734" s="1" t="str">
        <f>IF(ISBLANK($C8734),"",IF(ISNA(VLOOKUP($L8734,'result messages'!$H$3:$L$11,2,FALSE)),VLOOKUP($M8734,'result messages'!$H$3:$L$11,2,FALSE),VLOOKUP($L8734,'result messages'!$H$3:$L$11,2,FALSE)))</f>
        <v/>
      </c>
      <c r="O8734" s="1" t="str">
        <f>IF(ISBLANK($C8734),"",IF(ISNA(VLOOKUP($L8734,'result messages'!$H$3:$L$11,3,FALSE)),VLOOKUP($M8734,'result messages'!$H$3:$L$11,3,FALSE),VLOOKUP($L8734,'result messages'!$H$3:$L$11,3,FALSE)))</f>
        <v/>
      </c>
      <c r="P8734" s="1" t="str">
        <f>IF(ISBLANK($C8734),"",IF(ISNA(VLOOKUP($L8734,'result messages'!$H$3:$L$11,4,FALSE)),VLOOKUP($M8734,'result messages'!$H$3:$L$11,4,FALSE),VLOOKUP($L8734,'result messages'!$H$3:$L$11,4,FALSE)))</f>
        <v/>
      </c>
      <c r="Q8734" s="1" t="str">
        <f>IF(ISBLANK($C8734),"",IF(ISNA(VLOOKUP($L8734,'result messages'!$H$3:$L$11,5,FALSE)),VLOOKUP($M8734,'result messages'!$H$3:$L$11,5,FALSE),VLOOKUP($L8734,'result messages'!$H$3:$L$11,5,FALSE)))</f>
        <v/>
      </c>
    </row>
    <row r="8735" spans="1:17">
      <c r="A8735" s="1">
        <v>8732</v>
      </c>
      <c r="B8735" s="1"/>
      <c r="C8735" s="1"/>
      <c r="D8735" s="1"/>
      <c r="E8735" s="6"/>
      <c r="F8735" s="1"/>
      <c r="G8735" s="1" t="str">
        <f>IF(ISNA(VLOOKUP($C8735,'DTEN TCAP Linkage deviceId'!$A$1:$A$20000,1,FALSE)),"No","Yes")</f>
        <v>No</v>
      </c>
      <c r="H8735" s="1" t="str">
        <f>IF(ISNA(VLOOKUP($C8735,'Provisioning Requester'!$F$3:$H$20000,2,FALSE)),"No","Yes")</f>
        <v>No</v>
      </c>
      <c r="I8735" s="1" t="str">
        <f>IF($H8735="Yes",VLOOKUP($C8735,'Provisioning Requester'!$F$3:$H$20000,3,FALSE),"-")</f>
        <v>-</v>
      </c>
      <c r="J8735" s="1" t="str">
        <f>IF(OR(D8735="SVCP", E8735="TRUE"), "No", IF(ISNA(VLOOKUP($C8735,'ProvResponder deviceId'!$A$1:$A$20000,1,FALSE)),"No","Yes"))</f>
        <v>No</v>
      </c>
      <c r="K8735" s="1" t="str">
        <f>IF($J8735="Yes",VLOOKUP($C8735,'ProvResponder deviceId'!$A$1:$C$20000,3,FALSE),"-")</f>
        <v>-</v>
      </c>
      <c r="L8735" s="1" t="str">
        <f t="shared" si="272"/>
        <v/>
      </c>
      <c r="M8735" s="1" t="str">
        <f t="shared" si="273"/>
        <v/>
      </c>
      <c r="N8735" s="1" t="str">
        <f>IF(ISBLANK($C8735),"",IF(ISNA(VLOOKUP($L8735,'result messages'!$H$3:$L$11,2,FALSE)),VLOOKUP($M8735,'result messages'!$H$3:$L$11,2,FALSE),VLOOKUP($L8735,'result messages'!$H$3:$L$11,2,FALSE)))</f>
        <v/>
      </c>
      <c r="O8735" s="1" t="str">
        <f>IF(ISBLANK($C8735),"",IF(ISNA(VLOOKUP($L8735,'result messages'!$H$3:$L$11,3,FALSE)),VLOOKUP($M8735,'result messages'!$H$3:$L$11,3,FALSE),VLOOKUP($L8735,'result messages'!$H$3:$L$11,3,FALSE)))</f>
        <v/>
      </c>
      <c r="P8735" s="1" t="str">
        <f>IF(ISBLANK($C8735),"",IF(ISNA(VLOOKUP($L8735,'result messages'!$H$3:$L$11,4,FALSE)),VLOOKUP($M8735,'result messages'!$H$3:$L$11,4,FALSE),VLOOKUP($L8735,'result messages'!$H$3:$L$11,4,FALSE)))</f>
        <v/>
      </c>
      <c r="Q8735" s="1" t="str">
        <f>IF(ISBLANK($C8735),"",IF(ISNA(VLOOKUP($L8735,'result messages'!$H$3:$L$11,5,FALSE)),VLOOKUP($M8735,'result messages'!$H$3:$L$11,5,FALSE),VLOOKUP($L8735,'result messages'!$H$3:$L$11,5,FALSE)))</f>
        <v/>
      </c>
    </row>
    <row r="8736" spans="1:17">
      <c r="A8736" s="1">
        <v>8733</v>
      </c>
      <c r="B8736" s="1"/>
      <c r="C8736" s="1"/>
      <c r="D8736" s="1"/>
      <c r="E8736" s="6"/>
      <c r="F8736" s="1"/>
      <c r="G8736" s="1" t="str">
        <f>IF(ISNA(VLOOKUP($C8736,'DTEN TCAP Linkage deviceId'!$A$1:$A$20000,1,FALSE)),"No","Yes")</f>
        <v>No</v>
      </c>
      <c r="H8736" s="1" t="str">
        <f>IF(ISNA(VLOOKUP($C8736,'Provisioning Requester'!$F$3:$H$20000,2,FALSE)),"No","Yes")</f>
        <v>No</v>
      </c>
      <c r="I8736" s="1" t="str">
        <f>IF($H8736="Yes",VLOOKUP($C8736,'Provisioning Requester'!$F$3:$H$20000,3,FALSE),"-")</f>
        <v>-</v>
      </c>
      <c r="J8736" s="1" t="str">
        <f>IF(OR(D8736="SVCP", E8736="TRUE"), "No", IF(ISNA(VLOOKUP($C8736,'ProvResponder deviceId'!$A$1:$A$20000,1,FALSE)),"No","Yes"))</f>
        <v>No</v>
      </c>
      <c r="K8736" s="1" t="str">
        <f>IF($J8736="Yes",VLOOKUP($C8736,'ProvResponder deviceId'!$A$1:$C$20000,3,FALSE),"-")</f>
        <v>-</v>
      </c>
      <c r="L8736" s="1" t="str">
        <f t="shared" si="272"/>
        <v/>
      </c>
      <c r="M8736" s="1" t="str">
        <f t="shared" si="273"/>
        <v/>
      </c>
      <c r="N8736" s="1" t="str">
        <f>IF(ISBLANK($C8736),"",IF(ISNA(VLOOKUP($L8736,'result messages'!$H$3:$L$11,2,FALSE)),VLOOKUP($M8736,'result messages'!$H$3:$L$11,2,FALSE),VLOOKUP($L8736,'result messages'!$H$3:$L$11,2,FALSE)))</f>
        <v/>
      </c>
      <c r="O8736" s="1" t="str">
        <f>IF(ISBLANK($C8736),"",IF(ISNA(VLOOKUP($L8736,'result messages'!$H$3:$L$11,3,FALSE)),VLOOKUP($M8736,'result messages'!$H$3:$L$11,3,FALSE),VLOOKUP($L8736,'result messages'!$H$3:$L$11,3,FALSE)))</f>
        <v/>
      </c>
      <c r="P8736" s="1" t="str">
        <f>IF(ISBLANK($C8736),"",IF(ISNA(VLOOKUP($L8736,'result messages'!$H$3:$L$11,4,FALSE)),VLOOKUP($M8736,'result messages'!$H$3:$L$11,4,FALSE),VLOOKUP($L8736,'result messages'!$H$3:$L$11,4,FALSE)))</f>
        <v/>
      </c>
      <c r="Q8736" s="1" t="str">
        <f>IF(ISBLANK($C8736),"",IF(ISNA(VLOOKUP($L8736,'result messages'!$H$3:$L$11,5,FALSE)),VLOOKUP($M8736,'result messages'!$H$3:$L$11,5,FALSE),VLOOKUP($L8736,'result messages'!$H$3:$L$11,5,FALSE)))</f>
        <v/>
      </c>
    </row>
    <row r="8737" spans="1:17">
      <c r="A8737" s="1">
        <v>8734</v>
      </c>
      <c r="B8737" s="1"/>
      <c r="C8737" s="1"/>
      <c r="D8737" s="1"/>
      <c r="E8737" s="6"/>
      <c r="F8737" s="1"/>
      <c r="G8737" s="1" t="str">
        <f>IF(ISNA(VLOOKUP($C8737,'DTEN TCAP Linkage deviceId'!$A$1:$A$20000,1,FALSE)),"No","Yes")</f>
        <v>No</v>
      </c>
      <c r="H8737" s="1" t="str">
        <f>IF(ISNA(VLOOKUP($C8737,'Provisioning Requester'!$F$3:$H$20000,2,FALSE)),"No","Yes")</f>
        <v>No</v>
      </c>
      <c r="I8737" s="1" t="str">
        <f>IF($H8737="Yes",VLOOKUP($C8737,'Provisioning Requester'!$F$3:$H$20000,3,FALSE),"-")</f>
        <v>-</v>
      </c>
      <c r="J8737" s="1" t="str">
        <f>IF(OR(D8737="SVCP", E8737="TRUE"), "No", IF(ISNA(VLOOKUP($C8737,'ProvResponder deviceId'!$A$1:$A$20000,1,FALSE)),"No","Yes"))</f>
        <v>No</v>
      </c>
      <c r="K8737" s="1" t="str">
        <f>IF($J8737="Yes",VLOOKUP($C8737,'ProvResponder deviceId'!$A$1:$C$20000,3,FALSE),"-")</f>
        <v>-</v>
      </c>
      <c r="L8737" s="1" t="str">
        <f t="shared" si="272"/>
        <v/>
      </c>
      <c r="M8737" s="1" t="str">
        <f t="shared" si="273"/>
        <v/>
      </c>
      <c r="N8737" s="1" t="str">
        <f>IF(ISBLANK($C8737),"",IF(ISNA(VLOOKUP($L8737,'result messages'!$H$3:$L$11,2,FALSE)),VLOOKUP($M8737,'result messages'!$H$3:$L$11,2,FALSE),VLOOKUP($L8737,'result messages'!$H$3:$L$11,2,FALSE)))</f>
        <v/>
      </c>
      <c r="O8737" s="1" t="str">
        <f>IF(ISBLANK($C8737),"",IF(ISNA(VLOOKUP($L8737,'result messages'!$H$3:$L$11,3,FALSE)),VLOOKUP($M8737,'result messages'!$H$3:$L$11,3,FALSE),VLOOKUP($L8737,'result messages'!$H$3:$L$11,3,FALSE)))</f>
        <v/>
      </c>
      <c r="P8737" s="1" t="str">
        <f>IF(ISBLANK($C8737),"",IF(ISNA(VLOOKUP($L8737,'result messages'!$H$3:$L$11,4,FALSE)),VLOOKUP($M8737,'result messages'!$H$3:$L$11,4,FALSE),VLOOKUP($L8737,'result messages'!$H$3:$L$11,4,FALSE)))</f>
        <v/>
      </c>
      <c r="Q8737" s="1" t="str">
        <f>IF(ISBLANK($C8737),"",IF(ISNA(VLOOKUP($L8737,'result messages'!$H$3:$L$11,5,FALSE)),VLOOKUP($M8737,'result messages'!$H$3:$L$11,5,FALSE),VLOOKUP($L8737,'result messages'!$H$3:$L$11,5,FALSE)))</f>
        <v/>
      </c>
    </row>
    <row r="8738" spans="1:17">
      <c r="A8738" s="1">
        <v>8735</v>
      </c>
      <c r="B8738" s="1"/>
      <c r="C8738" s="1"/>
      <c r="D8738" s="1"/>
      <c r="E8738" s="6"/>
      <c r="F8738" s="1"/>
      <c r="G8738" s="1" t="str">
        <f>IF(ISNA(VLOOKUP($C8738,'DTEN TCAP Linkage deviceId'!$A$1:$A$20000,1,FALSE)),"No","Yes")</f>
        <v>No</v>
      </c>
      <c r="H8738" s="1" t="str">
        <f>IF(ISNA(VLOOKUP($C8738,'Provisioning Requester'!$F$3:$H$20000,2,FALSE)),"No","Yes")</f>
        <v>No</v>
      </c>
      <c r="I8738" s="1" t="str">
        <f>IF($H8738="Yes",VLOOKUP($C8738,'Provisioning Requester'!$F$3:$H$20000,3,FALSE),"-")</f>
        <v>-</v>
      </c>
      <c r="J8738" s="1" t="str">
        <f>IF(OR(D8738="SVCP", E8738="TRUE"), "No", IF(ISNA(VLOOKUP($C8738,'ProvResponder deviceId'!$A$1:$A$20000,1,FALSE)),"No","Yes"))</f>
        <v>No</v>
      </c>
      <c r="K8738" s="1" t="str">
        <f>IF($J8738="Yes",VLOOKUP($C8738,'ProvResponder deviceId'!$A$1:$C$20000,3,FALSE),"-")</f>
        <v>-</v>
      </c>
      <c r="L8738" s="1" t="str">
        <f t="shared" si="272"/>
        <v/>
      </c>
      <c r="M8738" s="1" t="str">
        <f t="shared" si="273"/>
        <v/>
      </c>
      <c r="N8738" s="1" t="str">
        <f>IF(ISBLANK($C8738),"",IF(ISNA(VLOOKUP($L8738,'result messages'!$H$3:$L$11,2,FALSE)),VLOOKUP($M8738,'result messages'!$H$3:$L$11,2,FALSE),VLOOKUP($L8738,'result messages'!$H$3:$L$11,2,FALSE)))</f>
        <v/>
      </c>
      <c r="O8738" s="1" t="str">
        <f>IF(ISBLANK($C8738),"",IF(ISNA(VLOOKUP($L8738,'result messages'!$H$3:$L$11,3,FALSE)),VLOOKUP($M8738,'result messages'!$H$3:$L$11,3,FALSE),VLOOKUP($L8738,'result messages'!$H$3:$L$11,3,FALSE)))</f>
        <v/>
      </c>
      <c r="P8738" s="1" t="str">
        <f>IF(ISBLANK($C8738),"",IF(ISNA(VLOOKUP($L8738,'result messages'!$H$3:$L$11,4,FALSE)),VLOOKUP($M8738,'result messages'!$H$3:$L$11,4,FALSE),VLOOKUP($L8738,'result messages'!$H$3:$L$11,4,FALSE)))</f>
        <v/>
      </c>
      <c r="Q8738" s="1" t="str">
        <f>IF(ISBLANK($C8738),"",IF(ISNA(VLOOKUP($L8738,'result messages'!$H$3:$L$11,5,FALSE)),VLOOKUP($M8738,'result messages'!$H$3:$L$11,5,FALSE),VLOOKUP($L8738,'result messages'!$H$3:$L$11,5,FALSE)))</f>
        <v/>
      </c>
    </row>
    <row r="8739" spans="1:17">
      <c r="A8739" s="1">
        <v>8736</v>
      </c>
      <c r="B8739" s="1"/>
      <c r="C8739" s="1"/>
      <c r="D8739" s="1"/>
      <c r="E8739" s="6"/>
      <c r="F8739" s="1"/>
      <c r="G8739" s="1" t="str">
        <f>IF(ISNA(VLOOKUP($C8739,'DTEN TCAP Linkage deviceId'!$A$1:$A$20000,1,FALSE)),"No","Yes")</f>
        <v>No</v>
      </c>
      <c r="H8739" s="1" t="str">
        <f>IF(ISNA(VLOOKUP($C8739,'Provisioning Requester'!$F$3:$H$20000,2,FALSE)),"No","Yes")</f>
        <v>No</v>
      </c>
      <c r="I8739" s="1" t="str">
        <f>IF($H8739="Yes",VLOOKUP($C8739,'Provisioning Requester'!$F$3:$H$20000,3,FALSE),"-")</f>
        <v>-</v>
      </c>
      <c r="J8739" s="1" t="str">
        <f>IF(OR(D8739="SVCP", E8739="TRUE"), "No", IF(ISNA(VLOOKUP($C8739,'ProvResponder deviceId'!$A$1:$A$20000,1,FALSE)),"No","Yes"))</f>
        <v>No</v>
      </c>
      <c r="K8739" s="1" t="str">
        <f>IF($J8739="Yes",VLOOKUP($C8739,'ProvResponder deviceId'!$A$1:$C$20000,3,FALSE),"-")</f>
        <v>-</v>
      </c>
      <c r="L8739" s="1" t="str">
        <f t="shared" si="272"/>
        <v/>
      </c>
      <c r="M8739" s="1" t="str">
        <f t="shared" si="273"/>
        <v/>
      </c>
      <c r="N8739" s="1" t="str">
        <f>IF(ISBLANK($C8739),"",IF(ISNA(VLOOKUP($L8739,'result messages'!$H$3:$L$11,2,FALSE)),VLOOKUP($M8739,'result messages'!$H$3:$L$11,2,FALSE),VLOOKUP($L8739,'result messages'!$H$3:$L$11,2,FALSE)))</f>
        <v/>
      </c>
      <c r="O8739" s="1" t="str">
        <f>IF(ISBLANK($C8739),"",IF(ISNA(VLOOKUP($L8739,'result messages'!$H$3:$L$11,3,FALSE)),VLOOKUP($M8739,'result messages'!$H$3:$L$11,3,FALSE),VLOOKUP($L8739,'result messages'!$H$3:$L$11,3,FALSE)))</f>
        <v/>
      </c>
      <c r="P8739" s="1" t="str">
        <f>IF(ISBLANK($C8739),"",IF(ISNA(VLOOKUP($L8739,'result messages'!$H$3:$L$11,4,FALSE)),VLOOKUP($M8739,'result messages'!$H$3:$L$11,4,FALSE),VLOOKUP($L8739,'result messages'!$H$3:$L$11,4,FALSE)))</f>
        <v/>
      </c>
      <c r="Q8739" s="1" t="str">
        <f>IF(ISBLANK($C8739),"",IF(ISNA(VLOOKUP($L8739,'result messages'!$H$3:$L$11,5,FALSE)),VLOOKUP($M8739,'result messages'!$H$3:$L$11,5,FALSE),VLOOKUP($L8739,'result messages'!$H$3:$L$11,5,FALSE)))</f>
        <v/>
      </c>
    </row>
    <row r="8740" spans="1:17">
      <c r="A8740" s="1">
        <v>8737</v>
      </c>
      <c r="B8740" s="1"/>
      <c r="C8740" s="1"/>
      <c r="D8740" s="1"/>
      <c r="E8740" s="6"/>
      <c r="F8740" s="1"/>
      <c r="G8740" s="1" t="str">
        <f>IF(ISNA(VLOOKUP($C8740,'DTEN TCAP Linkage deviceId'!$A$1:$A$20000,1,FALSE)),"No","Yes")</f>
        <v>No</v>
      </c>
      <c r="H8740" s="1" t="str">
        <f>IF(ISNA(VLOOKUP($C8740,'Provisioning Requester'!$F$3:$H$20000,2,FALSE)),"No","Yes")</f>
        <v>No</v>
      </c>
      <c r="I8740" s="1" t="str">
        <f>IF($H8740="Yes",VLOOKUP($C8740,'Provisioning Requester'!$F$3:$H$20000,3,FALSE),"-")</f>
        <v>-</v>
      </c>
      <c r="J8740" s="1" t="str">
        <f>IF(OR(D8740="SVCP", E8740="TRUE"), "No", IF(ISNA(VLOOKUP($C8740,'ProvResponder deviceId'!$A$1:$A$20000,1,FALSE)),"No","Yes"))</f>
        <v>No</v>
      </c>
      <c r="K8740" s="1" t="str">
        <f>IF($J8740="Yes",VLOOKUP($C8740,'ProvResponder deviceId'!$A$1:$C$20000,3,FALSE),"-")</f>
        <v>-</v>
      </c>
      <c r="L8740" s="1" t="str">
        <f t="shared" si="272"/>
        <v/>
      </c>
      <c r="M8740" s="1" t="str">
        <f t="shared" si="273"/>
        <v/>
      </c>
      <c r="N8740" s="1" t="str">
        <f>IF(ISBLANK($C8740),"",IF(ISNA(VLOOKUP($L8740,'result messages'!$H$3:$L$11,2,FALSE)),VLOOKUP($M8740,'result messages'!$H$3:$L$11,2,FALSE),VLOOKUP($L8740,'result messages'!$H$3:$L$11,2,FALSE)))</f>
        <v/>
      </c>
      <c r="O8740" s="1" t="str">
        <f>IF(ISBLANK($C8740),"",IF(ISNA(VLOOKUP($L8740,'result messages'!$H$3:$L$11,3,FALSE)),VLOOKUP($M8740,'result messages'!$H$3:$L$11,3,FALSE),VLOOKUP($L8740,'result messages'!$H$3:$L$11,3,FALSE)))</f>
        <v/>
      </c>
      <c r="P8740" s="1" t="str">
        <f>IF(ISBLANK($C8740),"",IF(ISNA(VLOOKUP($L8740,'result messages'!$H$3:$L$11,4,FALSE)),VLOOKUP($M8740,'result messages'!$H$3:$L$11,4,FALSE),VLOOKUP($L8740,'result messages'!$H$3:$L$11,4,FALSE)))</f>
        <v/>
      </c>
      <c r="Q8740" s="1" t="str">
        <f>IF(ISBLANK($C8740),"",IF(ISNA(VLOOKUP($L8740,'result messages'!$H$3:$L$11,5,FALSE)),VLOOKUP($M8740,'result messages'!$H$3:$L$11,5,FALSE),VLOOKUP($L8740,'result messages'!$H$3:$L$11,5,FALSE)))</f>
        <v/>
      </c>
    </row>
    <row r="8741" spans="1:17">
      <c r="A8741" s="1">
        <v>8738</v>
      </c>
      <c r="B8741" s="1"/>
      <c r="C8741" s="1"/>
      <c r="D8741" s="1"/>
      <c r="E8741" s="6"/>
      <c r="F8741" s="1"/>
      <c r="G8741" s="1" t="str">
        <f>IF(ISNA(VLOOKUP($C8741,'DTEN TCAP Linkage deviceId'!$A$1:$A$20000,1,FALSE)),"No","Yes")</f>
        <v>No</v>
      </c>
      <c r="H8741" s="1" t="str">
        <f>IF(ISNA(VLOOKUP($C8741,'Provisioning Requester'!$F$3:$H$20000,2,FALSE)),"No","Yes")</f>
        <v>No</v>
      </c>
      <c r="I8741" s="1" t="str">
        <f>IF($H8741="Yes",VLOOKUP($C8741,'Provisioning Requester'!$F$3:$H$20000,3,FALSE),"-")</f>
        <v>-</v>
      </c>
      <c r="J8741" s="1" t="str">
        <f>IF(OR(D8741="SVCP", E8741="TRUE"), "No", IF(ISNA(VLOOKUP($C8741,'ProvResponder deviceId'!$A$1:$A$20000,1,FALSE)),"No","Yes"))</f>
        <v>No</v>
      </c>
      <c r="K8741" s="1" t="str">
        <f>IF($J8741="Yes",VLOOKUP($C8741,'ProvResponder deviceId'!$A$1:$C$20000,3,FALSE),"-")</f>
        <v>-</v>
      </c>
      <c r="L8741" s="1" t="str">
        <f t="shared" si="272"/>
        <v/>
      </c>
      <c r="M8741" s="1" t="str">
        <f t="shared" si="273"/>
        <v/>
      </c>
      <c r="N8741" s="1" t="str">
        <f>IF(ISBLANK($C8741),"",IF(ISNA(VLOOKUP($L8741,'result messages'!$H$3:$L$11,2,FALSE)),VLOOKUP($M8741,'result messages'!$H$3:$L$11,2,FALSE),VLOOKUP($L8741,'result messages'!$H$3:$L$11,2,FALSE)))</f>
        <v/>
      </c>
      <c r="O8741" s="1" t="str">
        <f>IF(ISBLANK($C8741),"",IF(ISNA(VLOOKUP($L8741,'result messages'!$H$3:$L$11,3,FALSE)),VLOOKUP($M8741,'result messages'!$H$3:$L$11,3,FALSE),VLOOKUP($L8741,'result messages'!$H$3:$L$11,3,FALSE)))</f>
        <v/>
      </c>
      <c r="P8741" s="1" t="str">
        <f>IF(ISBLANK($C8741),"",IF(ISNA(VLOOKUP($L8741,'result messages'!$H$3:$L$11,4,FALSE)),VLOOKUP($M8741,'result messages'!$H$3:$L$11,4,FALSE),VLOOKUP($L8741,'result messages'!$H$3:$L$11,4,FALSE)))</f>
        <v/>
      </c>
      <c r="Q8741" s="1" t="str">
        <f>IF(ISBLANK($C8741),"",IF(ISNA(VLOOKUP($L8741,'result messages'!$H$3:$L$11,5,FALSE)),VLOOKUP($M8741,'result messages'!$H$3:$L$11,5,FALSE),VLOOKUP($L8741,'result messages'!$H$3:$L$11,5,FALSE)))</f>
        <v/>
      </c>
    </row>
    <row r="8742" spans="1:17">
      <c r="A8742" s="1">
        <v>8739</v>
      </c>
      <c r="B8742" s="1"/>
      <c r="C8742" s="1"/>
      <c r="D8742" s="1"/>
      <c r="E8742" s="6"/>
      <c r="F8742" s="1"/>
      <c r="G8742" s="1" t="str">
        <f>IF(ISNA(VLOOKUP($C8742,'DTEN TCAP Linkage deviceId'!$A$1:$A$20000,1,FALSE)),"No","Yes")</f>
        <v>No</v>
      </c>
      <c r="H8742" s="1" t="str">
        <f>IF(ISNA(VLOOKUP($C8742,'Provisioning Requester'!$F$3:$H$20000,2,FALSE)),"No","Yes")</f>
        <v>No</v>
      </c>
      <c r="I8742" s="1" t="str">
        <f>IF($H8742="Yes",VLOOKUP($C8742,'Provisioning Requester'!$F$3:$H$20000,3,FALSE),"-")</f>
        <v>-</v>
      </c>
      <c r="J8742" s="1" t="str">
        <f>IF(OR(D8742="SVCP", E8742="TRUE"), "No", IF(ISNA(VLOOKUP($C8742,'ProvResponder deviceId'!$A$1:$A$20000,1,FALSE)),"No","Yes"))</f>
        <v>No</v>
      </c>
      <c r="K8742" s="1" t="str">
        <f>IF($J8742="Yes",VLOOKUP($C8742,'ProvResponder deviceId'!$A$1:$C$20000,3,FALSE),"-")</f>
        <v>-</v>
      </c>
      <c r="L8742" s="1" t="str">
        <f t="shared" si="272"/>
        <v/>
      </c>
      <c r="M8742" s="1" t="str">
        <f t="shared" si="273"/>
        <v/>
      </c>
      <c r="N8742" s="1" t="str">
        <f>IF(ISBLANK($C8742),"",IF(ISNA(VLOOKUP($L8742,'result messages'!$H$3:$L$11,2,FALSE)),VLOOKUP($M8742,'result messages'!$H$3:$L$11,2,FALSE),VLOOKUP($L8742,'result messages'!$H$3:$L$11,2,FALSE)))</f>
        <v/>
      </c>
      <c r="O8742" s="1" t="str">
        <f>IF(ISBLANK($C8742),"",IF(ISNA(VLOOKUP($L8742,'result messages'!$H$3:$L$11,3,FALSE)),VLOOKUP($M8742,'result messages'!$H$3:$L$11,3,FALSE),VLOOKUP($L8742,'result messages'!$H$3:$L$11,3,FALSE)))</f>
        <v/>
      </c>
      <c r="P8742" s="1" t="str">
        <f>IF(ISBLANK($C8742),"",IF(ISNA(VLOOKUP($L8742,'result messages'!$H$3:$L$11,4,FALSE)),VLOOKUP($M8742,'result messages'!$H$3:$L$11,4,FALSE),VLOOKUP($L8742,'result messages'!$H$3:$L$11,4,FALSE)))</f>
        <v/>
      </c>
      <c r="Q8742" s="1" t="str">
        <f>IF(ISBLANK($C8742),"",IF(ISNA(VLOOKUP($L8742,'result messages'!$H$3:$L$11,5,FALSE)),VLOOKUP($M8742,'result messages'!$H$3:$L$11,5,FALSE),VLOOKUP($L8742,'result messages'!$H$3:$L$11,5,FALSE)))</f>
        <v/>
      </c>
    </row>
    <row r="8743" spans="1:17">
      <c r="A8743" s="1">
        <v>8740</v>
      </c>
      <c r="B8743" s="1"/>
      <c r="C8743" s="1"/>
      <c r="D8743" s="1"/>
      <c r="E8743" s="6"/>
      <c r="F8743" s="1"/>
      <c r="G8743" s="1" t="str">
        <f>IF(ISNA(VLOOKUP($C8743,'DTEN TCAP Linkage deviceId'!$A$1:$A$20000,1,FALSE)),"No","Yes")</f>
        <v>No</v>
      </c>
      <c r="H8743" s="1" t="str">
        <f>IF(ISNA(VLOOKUP($C8743,'Provisioning Requester'!$F$3:$H$20000,2,FALSE)),"No","Yes")</f>
        <v>No</v>
      </c>
      <c r="I8743" s="1" t="str">
        <f>IF($H8743="Yes",VLOOKUP($C8743,'Provisioning Requester'!$F$3:$H$20000,3,FALSE),"-")</f>
        <v>-</v>
      </c>
      <c r="J8743" s="1" t="str">
        <f>IF(OR(D8743="SVCP", E8743="TRUE"), "No", IF(ISNA(VLOOKUP($C8743,'ProvResponder deviceId'!$A$1:$A$20000,1,FALSE)),"No","Yes"))</f>
        <v>No</v>
      </c>
      <c r="K8743" s="1" t="str">
        <f>IF($J8743="Yes",VLOOKUP($C8743,'ProvResponder deviceId'!$A$1:$C$20000,3,FALSE),"-")</f>
        <v>-</v>
      </c>
      <c r="L8743" s="1" t="str">
        <f t="shared" si="272"/>
        <v/>
      </c>
      <c r="M8743" s="1" t="str">
        <f t="shared" si="273"/>
        <v/>
      </c>
      <c r="N8743" s="1" t="str">
        <f>IF(ISBLANK($C8743),"",IF(ISNA(VLOOKUP($L8743,'result messages'!$H$3:$L$11,2,FALSE)),VLOOKUP($M8743,'result messages'!$H$3:$L$11,2,FALSE),VLOOKUP($L8743,'result messages'!$H$3:$L$11,2,FALSE)))</f>
        <v/>
      </c>
      <c r="O8743" s="1" t="str">
        <f>IF(ISBLANK($C8743),"",IF(ISNA(VLOOKUP($L8743,'result messages'!$H$3:$L$11,3,FALSE)),VLOOKUP($M8743,'result messages'!$H$3:$L$11,3,FALSE),VLOOKUP($L8743,'result messages'!$H$3:$L$11,3,FALSE)))</f>
        <v/>
      </c>
      <c r="P8743" s="1" t="str">
        <f>IF(ISBLANK($C8743),"",IF(ISNA(VLOOKUP($L8743,'result messages'!$H$3:$L$11,4,FALSE)),VLOOKUP($M8743,'result messages'!$H$3:$L$11,4,FALSE),VLOOKUP($L8743,'result messages'!$H$3:$L$11,4,FALSE)))</f>
        <v/>
      </c>
      <c r="Q8743" s="1" t="str">
        <f>IF(ISBLANK($C8743),"",IF(ISNA(VLOOKUP($L8743,'result messages'!$H$3:$L$11,5,FALSE)),VLOOKUP($M8743,'result messages'!$H$3:$L$11,5,FALSE),VLOOKUP($L8743,'result messages'!$H$3:$L$11,5,FALSE)))</f>
        <v/>
      </c>
    </row>
    <row r="8744" spans="1:17">
      <c r="A8744" s="1">
        <v>8741</v>
      </c>
      <c r="B8744" s="1"/>
      <c r="C8744" s="1"/>
      <c r="D8744" s="1"/>
      <c r="E8744" s="6"/>
      <c r="F8744" s="1"/>
      <c r="G8744" s="1" t="str">
        <f>IF(ISNA(VLOOKUP($C8744,'DTEN TCAP Linkage deviceId'!$A$1:$A$20000,1,FALSE)),"No","Yes")</f>
        <v>No</v>
      </c>
      <c r="H8744" s="1" t="str">
        <f>IF(ISNA(VLOOKUP($C8744,'Provisioning Requester'!$F$3:$H$20000,2,FALSE)),"No","Yes")</f>
        <v>No</v>
      </c>
      <c r="I8744" s="1" t="str">
        <f>IF($H8744="Yes",VLOOKUP($C8744,'Provisioning Requester'!$F$3:$H$20000,3,FALSE),"-")</f>
        <v>-</v>
      </c>
      <c r="J8744" s="1" t="str">
        <f>IF(OR(D8744="SVCP", E8744="TRUE"), "No", IF(ISNA(VLOOKUP($C8744,'ProvResponder deviceId'!$A$1:$A$20000,1,FALSE)),"No","Yes"))</f>
        <v>No</v>
      </c>
      <c r="K8744" s="1" t="str">
        <f>IF($J8744="Yes",VLOOKUP($C8744,'ProvResponder deviceId'!$A$1:$C$20000,3,FALSE),"-")</f>
        <v>-</v>
      </c>
      <c r="L8744" s="1" t="str">
        <f t="shared" si="272"/>
        <v/>
      </c>
      <c r="M8744" s="1" t="str">
        <f t="shared" si="273"/>
        <v/>
      </c>
      <c r="N8744" s="1" t="str">
        <f>IF(ISBLANK($C8744),"",IF(ISNA(VLOOKUP($L8744,'result messages'!$H$3:$L$11,2,FALSE)),VLOOKUP($M8744,'result messages'!$H$3:$L$11,2,FALSE),VLOOKUP($L8744,'result messages'!$H$3:$L$11,2,FALSE)))</f>
        <v/>
      </c>
      <c r="O8744" s="1" t="str">
        <f>IF(ISBLANK($C8744),"",IF(ISNA(VLOOKUP($L8744,'result messages'!$H$3:$L$11,3,FALSE)),VLOOKUP($M8744,'result messages'!$H$3:$L$11,3,FALSE),VLOOKUP($L8744,'result messages'!$H$3:$L$11,3,FALSE)))</f>
        <v/>
      </c>
      <c r="P8744" s="1" t="str">
        <f>IF(ISBLANK($C8744),"",IF(ISNA(VLOOKUP($L8744,'result messages'!$H$3:$L$11,4,FALSE)),VLOOKUP($M8744,'result messages'!$H$3:$L$11,4,FALSE),VLOOKUP($L8744,'result messages'!$H$3:$L$11,4,FALSE)))</f>
        <v/>
      </c>
      <c r="Q8744" s="1" t="str">
        <f>IF(ISBLANK($C8744),"",IF(ISNA(VLOOKUP($L8744,'result messages'!$H$3:$L$11,5,FALSE)),VLOOKUP($M8744,'result messages'!$H$3:$L$11,5,FALSE),VLOOKUP($L8744,'result messages'!$H$3:$L$11,5,FALSE)))</f>
        <v/>
      </c>
    </row>
    <row r="8745" spans="1:17">
      <c r="A8745" s="1">
        <v>8742</v>
      </c>
      <c r="B8745" s="1"/>
      <c r="C8745" s="1"/>
      <c r="D8745" s="1"/>
      <c r="E8745" s="6"/>
      <c r="F8745" s="1"/>
      <c r="G8745" s="1" t="str">
        <f>IF(ISNA(VLOOKUP($C8745,'DTEN TCAP Linkage deviceId'!$A$1:$A$20000,1,FALSE)),"No","Yes")</f>
        <v>No</v>
      </c>
      <c r="H8745" s="1" t="str">
        <f>IF(ISNA(VLOOKUP($C8745,'Provisioning Requester'!$F$3:$H$20000,2,FALSE)),"No","Yes")</f>
        <v>No</v>
      </c>
      <c r="I8745" s="1" t="str">
        <f>IF($H8745="Yes",VLOOKUP($C8745,'Provisioning Requester'!$F$3:$H$20000,3,FALSE),"-")</f>
        <v>-</v>
      </c>
      <c r="J8745" s="1" t="str">
        <f>IF(OR(D8745="SVCP", E8745="TRUE"), "No", IF(ISNA(VLOOKUP($C8745,'ProvResponder deviceId'!$A$1:$A$20000,1,FALSE)),"No","Yes"))</f>
        <v>No</v>
      </c>
      <c r="K8745" s="1" t="str">
        <f>IF($J8745="Yes",VLOOKUP($C8745,'ProvResponder deviceId'!$A$1:$C$20000,3,FALSE),"-")</f>
        <v>-</v>
      </c>
      <c r="L8745" s="1" t="str">
        <f t="shared" si="272"/>
        <v/>
      </c>
      <c r="M8745" s="1" t="str">
        <f t="shared" si="273"/>
        <v/>
      </c>
      <c r="N8745" s="1" t="str">
        <f>IF(ISBLANK($C8745),"",IF(ISNA(VLOOKUP($L8745,'result messages'!$H$3:$L$11,2,FALSE)),VLOOKUP($M8745,'result messages'!$H$3:$L$11,2,FALSE),VLOOKUP($L8745,'result messages'!$H$3:$L$11,2,FALSE)))</f>
        <v/>
      </c>
      <c r="O8745" s="1" t="str">
        <f>IF(ISBLANK($C8745),"",IF(ISNA(VLOOKUP($L8745,'result messages'!$H$3:$L$11,3,FALSE)),VLOOKUP($M8745,'result messages'!$H$3:$L$11,3,FALSE),VLOOKUP($L8745,'result messages'!$H$3:$L$11,3,FALSE)))</f>
        <v/>
      </c>
      <c r="P8745" s="1" t="str">
        <f>IF(ISBLANK($C8745),"",IF(ISNA(VLOOKUP($L8745,'result messages'!$H$3:$L$11,4,FALSE)),VLOOKUP($M8745,'result messages'!$H$3:$L$11,4,FALSE),VLOOKUP($L8745,'result messages'!$H$3:$L$11,4,FALSE)))</f>
        <v/>
      </c>
      <c r="Q8745" s="1" t="str">
        <f>IF(ISBLANK($C8745),"",IF(ISNA(VLOOKUP($L8745,'result messages'!$H$3:$L$11,5,FALSE)),VLOOKUP($M8745,'result messages'!$H$3:$L$11,5,FALSE),VLOOKUP($L8745,'result messages'!$H$3:$L$11,5,FALSE)))</f>
        <v/>
      </c>
    </row>
    <row r="8746" spans="1:17">
      <c r="A8746" s="1">
        <v>8743</v>
      </c>
      <c r="B8746" s="1"/>
      <c r="C8746" s="1"/>
      <c r="D8746" s="1"/>
      <c r="E8746" s="6"/>
      <c r="F8746" s="1"/>
      <c r="G8746" s="1" t="str">
        <f>IF(ISNA(VLOOKUP($C8746,'DTEN TCAP Linkage deviceId'!$A$1:$A$20000,1,FALSE)),"No","Yes")</f>
        <v>No</v>
      </c>
      <c r="H8746" s="1" t="str">
        <f>IF(ISNA(VLOOKUP($C8746,'Provisioning Requester'!$F$3:$H$20000,2,FALSE)),"No","Yes")</f>
        <v>No</v>
      </c>
      <c r="I8746" s="1" t="str">
        <f>IF($H8746="Yes",VLOOKUP($C8746,'Provisioning Requester'!$F$3:$H$20000,3,FALSE),"-")</f>
        <v>-</v>
      </c>
      <c r="J8746" s="1" t="str">
        <f>IF(OR(D8746="SVCP", E8746="TRUE"), "No", IF(ISNA(VLOOKUP($C8746,'ProvResponder deviceId'!$A$1:$A$20000,1,FALSE)),"No","Yes"))</f>
        <v>No</v>
      </c>
      <c r="K8746" s="1" t="str">
        <f>IF($J8746="Yes",VLOOKUP($C8746,'ProvResponder deviceId'!$A$1:$C$20000,3,FALSE),"-")</f>
        <v>-</v>
      </c>
      <c r="L8746" s="1" t="str">
        <f t="shared" si="272"/>
        <v/>
      </c>
      <c r="M8746" s="1" t="str">
        <f t="shared" si="273"/>
        <v/>
      </c>
      <c r="N8746" s="1" t="str">
        <f>IF(ISBLANK($C8746),"",IF(ISNA(VLOOKUP($L8746,'result messages'!$H$3:$L$11,2,FALSE)),VLOOKUP($M8746,'result messages'!$H$3:$L$11,2,FALSE),VLOOKUP($L8746,'result messages'!$H$3:$L$11,2,FALSE)))</f>
        <v/>
      </c>
      <c r="O8746" s="1" t="str">
        <f>IF(ISBLANK($C8746),"",IF(ISNA(VLOOKUP($L8746,'result messages'!$H$3:$L$11,3,FALSE)),VLOOKUP($M8746,'result messages'!$H$3:$L$11,3,FALSE),VLOOKUP($L8746,'result messages'!$H$3:$L$11,3,FALSE)))</f>
        <v/>
      </c>
      <c r="P8746" s="1" t="str">
        <f>IF(ISBLANK($C8746),"",IF(ISNA(VLOOKUP($L8746,'result messages'!$H$3:$L$11,4,FALSE)),VLOOKUP($M8746,'result messages'!$H$3:$L$11,4,FALSE),VLOOKUP($L8746,'result messages'!$H$3:$L$11,4,FALSE)))</f>
        <v/>
      </c>
      <c r="Q8746" s="1" t="str">
        <f>IF(ISBLANK($C8746),"",IF(ISNA(VLOOKUP($L8746,'result messages'!$H$3:$L$11,5,FALSE)),VLOOKUP($M8746,'result messages'!$H$3:$L$11,5,FALSE),VLOOKUP($L8746,'result messages'!$H$3:$L$11,5,FALSE)))</f>
        <v/>
      </c>
    </row>
    <row r="8747" spans="1:17">
      <c r="A8747" s="1">
        <v>8744</v>
      </c>
      <c r="B8747" s="1"/>
      <c r="C8747" s="1"/>
      <c r="D8747" s="1"/>
      <c r="E8747" s="6"/>
      <c r="F8747" s="1"/>
      <c r="G8747" s="1" t="str">
        <f>IF(ISNA(VLOOKUP($C8747,'DTEN TCAP Linkage deviceId'!$A$1:$A$20000,1,FALSE)),"No","Yes")</f>
        <v>No</v>
      </c>
      <c r="H8747" s="1" t="str">
        <f>IF(ISNA(VLOOKUP($C8747,'Provisioning Requester'!$F$3:$H$20000,2,FALSE)),"No","Yes")</f>
        <v>No</v>
      </c>
      <c r="I8747" s="1" t="str">
        <f>IF($H8747="Yes",VLOOKUP($C8747,'Provisioning Requester'!$F$3:$H$20000,3,FALSE),"-")</f>
        <v>-</v>
      </c>
      <c r="J8747" s="1" t="str">
        <f>IF(OR(D8747="SVCP", E8747="TRUE"), "No", IF(ISNA(VLOOKUP($C8747,'ProvResponder deviceId'!$A$1:$A$20000,1,FALSE)),"No","Yes"))</f>
        <v>No</v>
      </c>
      <c r="K8747" s="1" t="str">
        <f>IF($J8747="Yes",VLOOKUP($C8747,'ProvResponder deviceId'!$A$1:$C$20000,3,FALSE),"-")</f>
        <v>-</v>
      </c>
      <c r="L8747" s="1" t="str">
        <f t="shared" si="272"/>
        <v/>
      </c>
      <c r="M8747" s="1" t="str">
        <f t="shared" si="273"/>
        <v/>
      </c>
      <c r="N8747" s="1" t="str">
        <f>IF(ISBLANK($C8747),"",IF(ISNA(VLOOKUP($L8747,'result messages'!$H$3:$L$11,2,FALSE)),VLOOKUP($M8747,'result messages'!$H$3:$L$11,2,FALSE),VLOOKUP($L8747,'result messages'!$H$3:$L$11,2,FALSE)))</f>
        <v/>
      </c>
      <c r="O8747" s="1" t="str">
        <f>IF(ISBLANK($C8747),"",IF(ISNA(VLOOKUP($L8747,'result messages'!$H$3:$L$11,3,FALSE)),VLOOKUP($M8747,'result messages'!$H$3:$L$11,3,FALSE),VLOOKUP($L8747,'result messages'!$H$3:$L$11,3,FALSE)))</f>
        <v/>
      </c>
      <c r="P8747" s="1" t="str">
        <f>IF(ISBLANK($C8747),"",IF(ISNA(VLOOKUP($L8747,'result messages'!$H$3:$L$11,4,FALSE)),VLOOKUP($M8747,'result messages'!$H$3:$L$11,4,FALSE),VLOOKUP($L8747,'result messages'!$H$3:$L$11,4,FALSE)))</f>
        <v/>
      </c>
      <c r="Q8747" s="1" t="str">
        <f>IF(ISBLANK($C8747),"",IF(ISNA(VLOOKUP($L8747,'result messages'!$H$3:$L$11,5,FALSE)),VLOOKUP($M8747,'result messages'!$H$3:$L$11,5,FALSE),VLOOKUP($L8747,'result messages'!$H$3:$L$11,5,FALSE)))</f>
        <v/>
      </c>
    </row>
    <row r="8748" spans="1:17">
      <c r="A8748" s="1">
        <v>8745</v>
      </c>
      <c r="B8748" s="1"/>
      <c r="C8748" s="1"/>
      <c r="D8748" s="1"/>
      <c r="E8748" s="6"/>
      <c r="F8748" s="1"/>
      <c r="G8748" s="1" t="str">
        <f>IF(ISNA(VLOOKUP($C8748,'DTEN TCAP Linkage deviceId'!$A$1:$A$20000,1,FALSE)),"No","Yes")</f>
        <v>No</v>
      </c>
      <c r="H8748" s="1" t="str">
        <f>IF(ISNA(VLOOKUP($C8748,'Provisioning Requester'!$F$3:$H$20000,2,FALSE)),"No","Yes")</f>
        <v>No</v>
      </c>
      <c r="I8748" s="1" t="str">
        <f>IF($H8748="Yes",VLOOKUP($C8748,'Provisioning Requester'!$F$3:$H$20000,3,FALSE),"-")</f>
        <v>-</v>
      </c>
      <c r="J8748" s="1" t="str">
        <f>IF(OR(D8748="SVCP", E8748="TRUE"), "No", IF(ISNA(VLOOKUP($C8748,'ProvResponder deviceId'!$A$1:$A$20000,1,FALSE)),"No","Yes"))</f>
        <v>No</v>
      </c>
      <c r="K8748" s="1" t="str">
        <f>IF($J8748="Yes",VLOOKUP($C8748,'ProvResponder deviceId'!$A$1:$C$20000,3,FALSE),"-")</f>
        <v>-</v>
      </c>
      <c r="L8748" s="1" t="str">
        <f t="shared" si="272"/>
        <v/>
      </c>
      <c r="M8748" s="1" t="str">
        <f t="shared" si="273"/>
        <v/>
      </c>
      <c r="N8748" s="1" t="str">
        <f>IF(ISBLANK($C8748),"",IF(ISNA(VLOOKUP($L8748,'result messages'!$H$3:$L$11,2,FALSE)),VLOOKUP($M8748,'result messages'!$H$3:$L$11,2,FALSE),VLOOKUP($L8748,'result messages'!$H$3:$L$11,2,FALSE)))</f>
        <v/>
      </c>
      <c r="O8748" s="1" t="str">
        <f>IF(ISBLANK($C8748),"",IF(ISNA(VLOOKUP($L8748,'result messages'!$H$3:$L$11,3,FALSE)),VLOOKUP($M8748,'result messages'!$H$3:$L$11,3,FALSE),VLOOKUP($L8748,'result messages'!$H$3:$L$11,3,FALSE)))</f>
        <v/>
      </c>
      <c r="P8748" s="1" t="str">
        <f>IF(ISBLANK($C8748),"",IF(ISNA(VLOOKUP($L8748,'result messages'!$H$3:$L$11,4,FALSE)),VLOOKUP($M8748,'result messages'!$H$3:$L$11,4,FALSE),VLOOKUP($L8748,'result messages'!$H$3:$L$11,4,FALSE)))</f>
        <v/>
      </c>
      <c r="Q8748" s="1" t="str">
        <f>IF(ISBLANK($C8748),"",IF(ISNA(VLOOKUP($L8748,'result messages'!$H$3:$L$11,5,FALSE)),VLOOKUP($M8748,'result messages'!$H$3:$L$11,5,FALSE),VLOOKUP($L8748,'result messages'!$H$3:$L$11,5,FALSE)))</f>
        <v/>
      </c>
    </row>
    <row r="8749" spans="1:17">
      <c r="A8749" s="1">
        <v>8746</v>
      </c>
      <c r="B8749" s="1"/>
      <c r="C8749" s="1"/>
      <c r="D8749" s="1"/>
      <c r="E8749" s="6"/>
      <c r="F8749" s="1"/>
      <c r="G8749" s="1" t="str">
        <f>IF(ISNA(VLOOKUP($C8749,'DTEN TCAP Linkage deviceId'!$A$1:$A$20000,1,FALSE)),"No","Yes")</f>
        <v>No</v>
      </c>
      <c r="H8749" s="1" t="str">
        <f>IF(ISNA(VLOOKUP($C8749,'Provisioning Requester'!$F$3:$H$20000,2,FALSE)),"No","Yes")</f>
        <v>No</v>
      </c>
      <c r="I8749" s="1" t="str">
        <f>IF($H8749="Yes",VLOOKUP($C8749,'Provisioning Requester'!$F$3:$H$20000,3,FALSE),"-")</f>
        <v>-</v>
      </c>
      <c r="J8749" s="1" t="str">
        <f>IF(OR(D8749="SVCP", E8749="TRUE"), "No", IF(ISNA(VLOOKUP($C8749,'ProvResponder deviceId'!$A$1:$A$20000,1,FALSE)),"No","Yes"))</f>
        <v>No</v>
      </c>
      <c r="K8749" s="1" t="str">
        <f>IF($J8749="Yes",VLOOKUP($C8749,'ProvResponder deviceId'!$A$1:$C$20000,3,FALSE),"-")</f>
        <v>-</v>
      </c>
      <c r="L8749" s="1" t="str">
        <f t="shared" si="272"/>
        <v/>
      </c>
      <c r="M8749" s="1" t="str">
        <f t="shared" si="273"/>
        <v/>
      </c>
      <c r="N8749" s="1" t="str">
        <f>IF(ISBLANK($C8749),"",IF(ISNA(VLOOKUP($L8749,'result messages'!$H$3:$L$11,2,FALSE)),VLOOKUP($M8749,'result messages'!$H$3:$L$11,2,FALSE),VLOOKUP($L8749,'result messages'!$H$3:$L$11,2,FALSE)))</f>
        <v/>
      </c>
      <c r="O8749" s="1" t="str">
        <f>IF(ISBLANK($C8749),"",IF(ISNA(VLOOKUP($L8749,'result messages'!$H$3:$L$11,3,FALSE)),VLOOKUP($M8749,'result messages'!$H$3:$L$11,3,FALSE),VLOOKUP($L8749,'result messages'!$H$3:$L$11,3,FALSE)))</f>
        <v/>
      </c>
      <c r="P8749" s="1" t="str">
        <f>IF(ISBLANK($C8749),"",IF(ISNA(VLOOKUP($L8749,'result messages'!$H$3:$L$11,4,FALSE)),VLOOKUP($M8749,'result messages'!$H$3:$L$11,4,FALSE),VLOOKUP($L8749,'result messages'!$H$3:$L$11,4,FALSE)))</f>
        <v/>
      </c>
      <c r="Q8749" s="1" t="str">
        <f>IF(ISBLANK($C8749),"",IF(ISNA(VLOOKUP($L8749,'result messages'!$H$3:$L$11,5,FALSE)),VLOOKUP($M8749,'result messages'!$H$3:$L$11,5,FALSE),VLOOKUP($L8749,'result messages'!$H$3:$L$11,5,FALSE)))</f>
        <v/>
      </c>
    </row>
    <row r="8750" spans="1:17">
      <c r="A8750" s="1">
        <v>8747</v>
      </c>
      <c r="B8750" s="1"/>
      <c r="C8750" s="1"/>
      <c r="D8750" s="1"/>
      <c r="E8750" s="6"/>
      <c r="F8750" s="1"/>
      <c r="G8750" s="1" t="str">
        <f>IF(ISNA(VLOOKUP($C8750,'DTEN TCAP Linkage deviceId'!$A$1:$A$20000,1,FALSE)),"No","Yes")</f>
        <v>No</v>
      </c>
      <c r="H8750" s="1" t="str">
        <f>IF(ISNA(VLOOKUP($C8750,'Provisioning Requester'!$F$3:$H$20000,2,FALSE)),"No","Yes")</f>
        <v>No</v>
      </c>
      <c r="I8750" s="1" t="str">
        <f>IF($H8750="Yes",VLOOKUP($C8750,'Provisioning Requester'!$F$3:$H$20000,3,FALSE),"-")</f>
        <v>-</v>
      </c>
      <c r="J8750" s="1" t="str">
        <f>IF(OR(D8750="SVCP", E8750="TRUE"), "No", IF(ISNA(VLOOKUP($C8750,'ProvResponder deviceId'!$A$1:$A$20000,1,FALSE)),"No","Yes"))</f>
        <v>No</v>
      </c>
      <c r="K8750" s="1" t="str">
        <f>IF($J8750="Yes",VLOOKUP($C8750,'ProvResponder deviceId'!$A$1:$C$20000,3,FALSE),"-")</f>
        <v>-</v>
      </c>
      <c r="L8750" s="1" t="str">
        <f t="shared" si="272"/>
        <v/>
      </c>
      <c r="M8750" s="1" t="str">
        <f t="shared" si="273"/>
        <v/>
      </c>
      <c r="N8750" s="1" t="str">
        <f>IF(ISBLANK($C8750),"",IF(ISNA(VLOOKUP($L8750,'result messages'!$H$3:$L$11,2,FALSE)),VLOOKUP($M8750,'result messages'!$H$3:$L$11,2,FALSE),VLOOKUP($L8750,'result messages'!$H$3:$L$11,2,FALSE)))</f>
        <v/>
      </c>
      <c r="O8750" s="1" t="str">
        <f>IF(ISBLANK($C8750),"",IF(ISNA(VLOOKUP($L8750,'result messages'!$H$3:$L$11,3,FALSE)),VLOOKUP($M8750,'result messages'!$H$3:$L$11,3,FALSE),VLOOKUP($L8750,'result messages'!$H$3:$L$11,3,FALSE)))</f>
        <v/>
      </c>
      <c r="P8750" s="1" t="str">
        <f>IF(ISBLANK($C8750),"",IF(ISNA(VLOOKUP($L8750,'result messages'!$H$3:$L$11,4,FALSE)),VLOOKUP($M8750,'result messages'!$H$3:$L$11,4,FALSE),VLOOKUP($L8750,'result messages'!$H$3:$L$11,4,FALSE)))</f>
        <v/>
      </c>
      <c r="Q8750" s="1" t="str">
        <f>IF(ISBLANK($C8750),"",IF(ISNA(VLOOKUP($L8750,'result messages'!$H$3:$L$11,5,FALSE)),VLOOKUP($M8750,'result messages'!$H$3:$L$11,5,FALSE),VLOOKUP($L8750,'result messages'!$H$3:$L$11,5,FALSE)))</f>
        <v/>
      </c>
    </row>
    <row r="8751" spans="1:17">
      <c r="A8751" s="1">
        <v>8748</v>
      </c>
      <c r="B8751" s="1"/>
      <c r="C8751" s="1"/>
      <c r="D8751" s="1"/>
      <c r="E8751" s="6"/>
      <c r="F8751" s="1"/>
      <c r="G8751" s="1" t="str">
        <f>IF(ISNA(VLOOKUP($C8751,'DTEN TCAP Linkage deviceId'!$A$1:$A$20000,1,FALSE)),"No","Yes")</f>
        <v>No</v>
      </c>
      <c r="H8751" s="1" t="str">
        <f>IF(ISNA(VLOOKUP($C8751,'Provisioning Requester'!$F$3:$H$20000,2,FALSE)),"No","Yes")</f>
        <v>No</v>
      </c>
      <c r="I8751" s="1" t="str">
        <f>IF($H8751="Yes",VLOOKUP($C8751,'Provisioning Requester'!$F$3:$H$20000,3,FALSE),"-")</f>
        <v>-</v>
      </c>
      <c r="J8751" s="1" t="str">
        <f>IF(OR(D8751="SVCP", E8751="TRUE"), "No", IF(ISNA(VLOOKUP($C8751,'ProvResponder deviceId'!$A$1:$A$20000,1,FALSE)),"No","Yes"))</f>
        <v>No</v>
      </c>
      <c r="K8751" s="1" t="str">
        <f>IF($J8751="Yes",VLOOKUP($C8751,'ProvResponder deviceId'!$A$1:$C$20000,3,FALSE),"-")</f>
        <v>-</v>
      </c>
      <c r="L8751" s="1" t="str">
        <f t="shared" si="272"/>
        <v/>
      </c>
      <c r="M8751" s="1" t="str">
        <f t="shared" si="273"/>
        <v/>
      </c>
      <c r="N8751" s="1" t="str">
        <f>IF(ISBLANK($C8751),"",IF(ISNA(VLOOKUP($L8751,'result messages'!$H$3:$L$11,2,FALSE)),VLOOKUP($M8751,'result messages'!$H$3:$L$11,2,FALSE),VLOOKUP($L8751,'result messages'!$H$3:$L$11,2,FALSE)))</f>
        <v/>
      </c>
      <c r="O8751" s="1" t="str">
        <f>IF(ISBLANK($C8751),"",IF(ISNA(VLOOKUP($L8751,'result messages'!$H$3:$L$11,3,FALSE)),VLOOKUP($M8751,'result messages'!$H$3:$L$11,3,FALSE),VLOOKUP($L8751,'result messages'!$H$3:$L$11,3,FALSE)))</f>
        <v/>
      </c>
      <c r="P8751" s="1" t="str">
        <f>IF(ISBLANK($C8751),"",IF(ISNA(VLOOKUP($L8751,'result messages'!$H$3:$L$11,4,FALSE)),VLOOKUP($M8751,'result messages'!$H$3:$L$11,4,FALSE),VLOOKUP($L8751,'result messages'!$H$3:$L$11,4,FALSE)))</f>
        <v/>
      </c>
      <c r="Q8751" s="1" t="str">
        <f>IF(ISBLANK($C8751),"",IF(ISNA(VLOOKUP($L8751,'result messages'!$H$3:$L$11,5,FALSE)),VLOOKUP($M8751,'result messages'!$H$3:$L$11,5,FALSE),VLOOKUP($L8751,'result messages'!$H$3:$L$11,5,FALSE)))</f>
        <v/>
      </c>
    </row>
    <row r="8752" spans="1:17">
      <c r="A8752" s="1">
        <v>8749</v>
      </c>
      <c r="B8752" s="1"/>
      <c r="C8752" s="1"/>
      <c r="D8752" s="1"/>
      <c r="E8752" s="6"/>
      <c r="F8752" s="1"/>
      <c r="G8752" s="1" t="str">
        <f>IF(ISNA(VLOOKUP($C8752,'DTEN TCAP Linkage deviceId'!$A$1:$A$20000,1,FALSE)),"No","Yes")</f>
        <v>No</v>
      </c>
      <c r="H8752" s="1" t="str">
        <f>IF(ISNA(VLOOKUP($C8752,'Provisioning Requester'!$F$3:$H$20000,2,FALSE)),"No","Yes")</f>
        <v>No</v>
      </c>
      <c r="I8752" s="1" t="str">
        <f>IF($H8752="Yes",VLOOKUP($C8752,'Provisioning Requester'!$F$3:$H$20000,3,FALSE),"-")</f>
        <v>-</v>
      </c>
      <c r="J8752" s="1" t="str">
        <f>IF(OR(D8752="SVCP", E8752="TRUE"), "No", IF(ISNA(VLOOKUP($C8752,'ProvResponder deviceId'!$A$1:$A$20000,1,FALSE)),"No","Yes"))</f>
        <v>No</v>
      </c>
      <c r="K8752" s="1" t="str">
        <f>IF($J8752="Yes",VLOOKUP($C8752,'ProvResponder deviceId'!$A$1:$C$20000,3,FALSE),"-")</f>
        <v>-</v>
      </c>
      <c r="L8752" s="1" t="str">
        <f t="shared" si="272"/>
        <v/>
      </c>
      <c r="M8752" s="1" t="str">
        <f t="shared" si="273"/>
        <v/>
      </c>
      <c r="N8752" s="1" t="str">
        <f>IF(ISBLANK($C8752),"",IF(ISNA(VLOOKUP($L8752,'result messages'!$H$3:$L$11,2,FALSE)),VLOOKUP($M8752,'result messages'!$H$3:$L$11,2,FALSE),VLOOKUP($L8752,'result messages'!$H$3:$L$11,2,FALSE)))</f>
        <v/>
      </c>
      <c r="O8752" s="1" t="str">
        <f>IF(ISBLANK($C8752),"",IF(ISNA(VLOOKUP($L8752,'result messages'!$H$3:$L$11,3,FALSE)),VLOOKUP($M8752,'result messages'!$H$3:$L$11,3,FALSE),VLOOKUP($L8752,'result messages'!$H$3:$L$11,3,FALSE)))</f>
        <v/>
      </c>
      <c r="P8752" s="1" t="str">
        <f>IF(ISBLANK($C8752),"",IF(ISNA(VLOOKUP($L8752,'result messages'!$H$3:$L$11,4,FALSE)),VLOOKUP($M8752,'result messages'!$H$3:$L$11,4,FALSE),VLOOKUP($L8752,'result messages'!$H$3:$L$11,4,FALSE)))</f>
        <v/>
      </c>
      <c r="Q8752" s="1" t="str">
        <f>IF(ISBLANK($C8752),"",IF(ISNA(VLOOKUP($L8752,'result messages'!$H$3:$L$11,5,FALSE)),VLOOKUP($M8752,'result messages'!$H$3:$L$11,5,FALSE),VLOOKUP($L8752,'result messages'!$H$3:$L$11,5,FALSE)))</f>
        <v/>
      </c>
    </row>
    <row r="8753" spans="1:17">
      <c r="A8753" s="1">
        <v>8750</v>
      </c>
      <c r="B8753" s="1"/>
      <c r="C8753" s="1"/>
      <c r="D8753" s="1"/>
      <c r="E8753" s="6"/>
      <c r="F8753" s="1"/>
      <c r="G8753" s="1" t="str">
        <f>IF(ISNA(VLOOKUP($C8753,'DTEN TCAP Linkage deviceId'!$A$1:$A$20000,1,FALSE)),"No","Yes")</f>
        <v>No</v>
      </c>
      <c r="H8753" s="1" t="str">
        <f>IF(ISNA(VLOOKUP($C8753,'Provisioning Requester'!$F$3:$H$20000,2,FALSE)),"No","Yes")</f>
        <v>No</v>
      </c>
      <c r="I8753" s="1" t="str">
        <f>IF($H8753="Yes",VLOOKUP($C8753,'Provisioning Requester'!$F$3:$H$20000,3,FALSE),"-")</f>
        <v>-</v>
      </c>
      <c r="J8753" s="1" t="str">
        <f>IF(OR(D8753="SVCP", E8753="TRUE"), "No", IF(ISNA(VLOOKUP($C8753,'ProvResponder deviceId'!$A$1:$A$20000,1,FALSE)),"No","Yes"))</f>
        <v>No</v>
      </c>
      <c r="K8753" s="1" t="str">
        <f>IF($J8753="Yes",VLOOKUP($C8753,'ProvResponder deviceId'!$A$1:$C$20000,3,FALSE),"-")</f>
        <v>-</v>
      </c>
      <c r="L8753" s="1" t="str">
        <f t="shared" si="272"/>
        <v/>
      </c>
      <c r="M8753" s="1" t="str">
        <f t="shared" si="273"/>
        <v/>
      </c>
      <c r="N8753" s="1" t="str">
        <f>IF(ISBLANK($C8753),"",IF(ISNA(VLOOKUP($L8753,'result messages'!$H$3:$L$11,2,FALSE)),VLOOKUP($M8753,'result messages'!$H$3:$L$11,2,FALSE),VLOOKUP($L8753,'result messages'!$H$3:$L$11,2,FALSE)))</f>
        <v/>
      </c>
      <c r="O8753" s="1" t="str">
        <f>IF(ISBLANK($C8753),"",IF(ISNA(VLOOKUP($L8753,'result messages'!$H$3:$L$11,3,FALSE)),VLOOKUP($M8753,'result messages'!$H$3:$L$11,3,FALSE),VLOOKUP($L8753,'result messages'!$H$3:$L$11,3,FALSE)))</f>
        <v/>
      </c>
      <c r="P8753" s="1" t="str">
        <f>IF(ISBLANK($C8753),"",IF(ISNA(VLOOKUP($L8753,'result messages'!$H$3:$L$11,4,FALSE)),VLOOKUP($M8753,'result messages'!$H$3:$L$11,4,FALSE),VLOOKUP($L8753,'result messages'!$H$3:$L$11,4,FALSE)))</f>
        <v/>
      </c>
      <c r="Q8753" s="1" t="str">
        <f>IF(ISBLANK($C8753),"",IF(ISNA(VLOOKUP($L8753,'result messages'!$H$3:$L$11,5,FALSE)),VLOOKUP($M8753,'result messages'!$H$3:$L$11,5,FALSE),VLOOKUP($L8753,'result messages'!$H$3:$L$11,5,FALSE)))</f>
        <v/>
      </c>
    </row>
    <row r="8754" spans="1:17">
      <c r="A8754" s="1">
        <v>8751</v>
      </c>
      <c r="B8754" s="1"/>
      <c r="C8754" s="1"/>
      <c r="D8754" s="1"/>
      <c r="E8754" s="6"/>
      <c r="F8754" s="1"/>
      <c r="G8754" s="1" t="str">
        <f>IF(ISNA(VLOOKUP($C8754,'DTEN TCAP Linkage deviceId'!$A$1:$A$20000,1,FALSE)),"No","Yes")</f>
        <v>No</v>
      </c>
      <c r="H8754" s="1" t="str">
        <f>IF(ISNA(VLOOKUP($C8754,'Provisioning Requester'!$F$3:$H$20000,2,FALSE)),"No","Yes")</f>
        <v>No</v>
      </c>
      <c r="I8754" s="1" t="str">
        <f>IF($H8754="Yes",VLOOKUP($C8754,'Provisioning Requester'!$F$3:$H$20000,3,FALSE),"-")</f>
        <v>-</v>
      </c>
      <c r="J8754" s="1" t="str">
        <f>IF(OR(D8754="SVCP", E8754="TRUE"), "No", IF(ISNA(VLOOKUP($C8754,'ProvResponder deviceId'!$A$1:$A$20000,1,FALSE)),"No","Yes"))</f>
        <v>No</v>
      </c>
      <c r="K8754" s="1" t="str">
        <f>IF($J8754="Yes",VLOOKUP($C8754,'ProvResponder deviceId'!$A$1:$C$20000,3,FALSE),"-")</f>
        <v>-</v>
      </c>
      <c r="L8754" s="1" t="str">
        <f t="shared" si="272"/>
        <v/>
      </c>
      <c r="M8754" s="1" t="str">
        <f t="shared" si="273"/>
        <v/>
      </c>
      <c r="N8754" s="1" t="str">
        <f>IF(ISBLANK($C8754),"",IF(ISNA(VLOOKUP($L8754,'result messages'!$H$3:$L$11,2,FALSE)),VLOOKUP($M8754,'result messages'!$H$3:$L$11,2,FALSE),VLOOKUP($L8754,'result messages'!$H$3:$L$11,2,FALSE)))</f>
        <v/>
      </c>
      <c r="O8754" s="1" t="str">
        <f>IF(ISBLANK($C8754),"",IF(ISNA(VLOOKUP($L8754,'result messages'!$H$3:$L$11,3,FALSE)),VLOOKUP($M8754,'result messages'!$H$3:$L$11,3,FALSE),VLOOKUP($L8754,'result messages'!$H$3:$L$11,3,FALSE)))</f>
        <v/>
      </c>
      <c r="P8754" s="1" t="str">
        <f>IF(ISBLANK($C8754),"",IF(ISNA(VLOOKUP($L8754,'result messages'!$H$3:$L$11,4,FALSE)),VLOOKUP($M8754,'result messages'!$H$3:$L$11,4,FALSE),VLOOKUP($L8754,'result messages'!$H$3:$L$11,4,FALSE)))</f>
        <v/>
      </c>
      <c r="Q8754" s="1" t="str">
        <f>IF(ISBLANK($C8754),"",IF(ISNA(VLOOKUP($L8754,'result messages'!$H$3:$L$11,5,FALSE)),VLOOKUP($M8754,'result messages'!$H$3:$L$11,5,FALSE),VLOOKUP($L8754,'result messages'!$H$3:$L$11,5,FALSE)))</f>
        <v/>
      </c>
    </row>
    <row r="8755" spans="1:17">
      <c r="A8755" s="1">
        <v>8752</v>
      </c>
      <c r="B8755" s="1"/>
      <c r="C8755" s="1"/>
      <c r="D8755" s="1"/>
      <c r="E8755" s="6"/>
      <c r="F8755" s="1"/>
      <c r="G8755" s="1" t="str">
        <f>IF(ISNA(VLOOKUP($C8755,'DTEN TCAP Linkage deviceId'!$A$1:$A$20000,1,FALSE)),"No","Yes")</f>
        <v>No</v>
      </c>
      <c r="H8755" s="1" t="str">
        <f>IF(ISNA(VLOOKUP($C8755,'Provisioning Requester'!$F$3:$H$20000,2,FALSE)),"No","Yes")</f>
        <v>No</v>
      </c>
      <c r="I8755" s="1" t="str">
        <f>IF($H8755="Yes",VLOOKUP($C8755,'Provisioning Requester'!$F$3:$H$20000,3,FALSE),"-")</f>
        <v>-</v>
      </c>
      <c r="J8755" s="1" t="str">
        <f>IF(OR(D8755="SVCP", E8755="TRUE"), "No", IF(ISNA(VLOOKUP($C8755,'ProvResponder deviceId'!$A$1:$A$20000,1,FALSE)),"No","Yes"))</f>
        <v>No</v>
      </c>
      <c r="K8755" s="1" t="str">
        <f>IF($J8755="Yes",VLOOKUP($C8755,'ProvResponder deviceId'!$A$1:$C$20000,3,FALSE),"-")</f>
        <v>-</v>
      </c>
      <c r="L8755" s="1" t="str">
        <f t="shared" si="272"/>
        <v/>
      </c>
      <c r="M8755" s="1" t="str">
        <f t="shared" si="273"/>
        <v/>
      </c>
      <c r="N8755" s="1" t="str">
        <f>IF(ISBLANK($C8755),"",IF(ISNA(VLOOKUP($L8755,'result messages'!$H$3:$L$11,2,FALSE)),VLOOKUP($M8755,'result messages'!$H$3:$L$11,2,FALSE),VLOOKUP($L8755,'result messages'!$H$3:$L$11,2,FALSE)))</f>
        <v/>
      </c>
      <c r="O8755" s="1" t="str">
        <f>IF(ISBLANK($C8755),"",IF(ISNA(VLOOKUP($L8755,'result messages'!$H$3:$L$11,3,FALSE)),VLOOKUP($M8755,'result messages'!$H$3:$L$11,3,FALSE),VLOOKUP($L8755,'result messages'!$H$3:$L$11,3,FALSE)))</f>
        <v/>
      </c>
      <c r="P8755" s="1" t="str">
        <f>IF(ISBLANK($C8755),"",IF(ISNA(VLOOKUP($L8755,'result messages'!$H$3:$L$11,4,FALSE)),VLOOKUP($M8755,'result messages'!$H$3:$L$11,4,FALSE),VLOOKUP($L8755,'result messages'!$H$3:$L$11,4,FALSE)))</f>
        <v/>
      </c>
      <c r="Q8755" s="1" t="str">
        <f>IF(ISBLANK($C8755),"",IF(ISNA(VLOOKUP($L8755,'result messages'!$H$3:$L$11,5,FALSE)),VLOOKUP($M8755,'result messages'!$H$3:$L$11,5,FALSE),VLOOKUP($L8755,'result messages'!$H$3:$L$11,5,FALSE)))</f>
        <v/>
      </c>
    </row>
    <row r="8756" spans="1:17">
      <c r="A8756" s="1">
        <v>8753</v>
      </c>
      <c r="B8756" s="1"/>
      <c r="C8756" s="1"/>
      <c r="D8756" s="1"/>
      <c r="E8756" s="6"/>
      <c r="F8756" s="1"/>
      <c r="G8756" s="1" t="str">
        <f>IF(ISNA(VLOOKUP($C8756,'DTEN TCAP Linkage deviceId'!$A$1:$A$20000,1,FALSE)),"No","Yes")</f>
        <v>No</v>
      </c>
      <c r="H8756" s="1" t="str">
        <f>IF(ISNA(VLOOKUP($C8756,'Provisioning Requester'!$F$3:$H$20000,2,FALSE)),"No","Yes")</f>
        <v>No</v>
      </c>
      <c r="I8756" s="1" t="str">
        <f>IF($H8756="Yes",VLOOKUP($C8756,'Provisioning Requester'!$F$3:$H$20000,3,FALSE),"-")</f>
        <v>-</v>
      </c>
      <c r="J8756" s="1" t="str">
        <f>IF(OR(D8756="SVCP", E8756="TRUE"), "No", IF(ISNA(VLOOKUP($C8756,'ProvResponder deviceId'!$A$1:$A$20000,1,FALSE)),"No","Yes"))</f>
        <v>No</v>
      </c>
      <c r="K8756" s="1" t="str">
        <f>IF($J8756="Yes",VLOOKUP($C8756,'ProvResponder deviceId'!$A$1:$C$20000,3,FALSE),"-")</f>
        <v>-</v>
      </c>
      <c r="L8756" s="1" t="str">
        <f t="shared" si="272"/>
        <v/>
      </c>
      <c r="M8756" s="1" t="str">
        <f t="shared" si="273"/>
        <v/>
      </c>
      <c r="N8756" s="1" t="str">
        <f>IF(ISBLANK($C8756),"",IF(ISNA(VLOOKUP($L8756,'result messages'!$H$3:$L$11,2,FALSE)),VLOOKUP($M8756,'result messages'!$H$3:$L$11,2,FALSE),VLOOKUP($L8756,'result messages'!$H$3:$L$11,2,FALSE)))</f>
        <v/>
      </c>
      <c r="O8756" s="1" t="str">
        <f>IF(ISBLANK($C8756),"",IF(ISNA(VLOOKUP($L8756,'result messages'!$H$3:$L$11,3,FALSE)),VLOOKUP($M8756,'result messages'!$H$3:$L$11,3,FALSE),VLOOKUP($L8756,'result messages'!$H$3:$L$11,3,FALSE)))</f>
        <v/>
      </c>
      <c r="P8756" s="1" t="str">
        <f>IF(ISBLANK($C8756),"",IF(ISNA(VLOOKUP($L8756,'result messages'!$H$3:$L$11,4,FALSE)),VLOOKUP($M8756,'result messages'!$H$3:$L$11,4,FALSE),VLOOKUP($L8756,'result messages'!$H$3:$L$11,4,FALSE)))</f>
        <v/>
      </c>
      <c r="Q8756" s="1" t="str">
        <f>IF(ISBLANK($C8756),"",IF(ISNA(VLOOKUP($L8756,'result messages'!$H$3:$L$11,5,FALSE)),VLOOKUP($M8756,'result messages'!$H$3:$L$11,5,FALSE),VLOOKUP($L8756,'result messages'!$H$3:$L$11,5,FALSE)))</f>
        <v/>
      </c>
    </row>
    <row r="8757" spans="1:17">
      <c r="A8757" s="1">
        <v>8754</v>
      </c>
      <c r="B8757" s="1"/>
      <c r="C8757" s="1"/>
      <c r="D8757" s="1"/>
      <c r="E8757" s="6"/>
      <c r="F8757" s="1"/>
      <c r="G8757" s="1" t="str">
        <f>IF(ISNA(VLOOKUP($C8757,'DTEN TCAP Linkage deviceId'!$A$1:$A$20000,1,FALSE)),"No","Yes")</f>
        <v>No</v>
      </c>
      <c r="H8757" s="1" t="str">
        <f>IF(ISNA(VLOOKUP($C8757,'Provisioning Requester'!$F$3:$H$20000,2,FALSE)),"No","Yes")</f>
        <v>No</v>
      </c>
      <c r="I8757" s="1" t="str">
        <f>IF($H8757="Yes",VLOOKUP($C8757,'Provisioning Requester'!$F$3:$H$20000,3,FALSE),"-")</f>
        <v>-</v>
      </c>
      <c r="J8757" s="1" t="str">
        <f>IF(OR(D8757="SVCP", E8757="TRUE"), "No", IF(ISNA(VLOOKUP($C8757,'ProvResponder deviceId'!$A$1:$A$20000,1,FALSE)),"No","Yes"))</f>
        <v>No</v>
      </c>
      <c r="K8757" s="1" t="str">
        <f>IF($J8757="Yes",VLOOKUP($C8757,'ProvResponder deviceId'!$A$1:$C$20000,3,FALSE),"-")</f>
        <v>-</v>
      </c>
      <c r="L8757" s="1" t="str">
        <f t="shared" si="272"/>
        <v/>
      </c>
      <c r="M8757" s="1" t="str">
        <f t="shared" si="273"/>
        <v/>
      </c>
      <c r="N8757" s="1" t="str">
        <f>IF(ISBLANK($C8757),"",IF(ISNA(VLOOKUP($L8757,'result messages'!$H$3:$L$11,2,FALSE)),VLOOKUP($M8757,'result messages'!$H$3:$L$11,2,FALSE),VLOOKUP($L8757,'result messages'!$H$3:$L$11,2,FALSE)))</f>
        <v/>
      </c>
      <c r="O8757" s="1" t="str">
        <f>IF(ISBLANK($C8757),"",IF(ISNA(VLOOKUP($L8757,'result messages'!$H$3:$L$11,3,FALSE)),VLOOKUP($M8757,'result messages'!$H$3:$L$11,3,FALSE),VLOOKUP($L8757,'result messages'!$H$3:$L$11,3,FALSE)))</f>
        <v/>
      </c>
      <c r="P8757" s="1" t="str">
        <f>IF(ISBLANK($C8757),"",IF(ISNA(VLOOKUP($L8757,'result messages'!$H$3:$L$11,4,FALSE)),VLOOKUP($M8757,'result messages'!$H$3:$L$11,4,FALSE),VLOOKUP($L8757,'result messages'!$H$3:$L$11,4,FALSE)))</f>
        <v/>
      </c>
      <c r="Q8757" s="1" t="str">
        <f>IF(ISBLANK($C8757),"",IF(ISNA(VLOOKUP($L8757,'result messages'!$H$3:$L$11,5,FALSE)),VLOOKUP($M8757,'result messages'!$H$3:$L$11,5,FALSE),VLOOKUP($L8757,'result messages'!$H$3:$L$11,5,FALSE)))</f>
        <v/>
      </c>
    </row>
    <row r="8758" spans="1:17">
      <c r="A8758" s="1">
        <v>8755</v>
      </c>
      <c r="B8758" s="1"/>
      <c r="C8758" s="1"/>
      <c r="D8758" s="1"/>
      <c r="E8758" s="6"/>
      <c r="F8758" s="1"/>
      <c r="G8758" s="1" t="str">
        <f>IF(ISNA(VLOOKUP($C8758,'DTEN TCAP Linkage deviceId'!$A$1:$A$20000,1,FALSE)),"No","Yes")</f>
        <v>No</v>
      </c>
      <c r="H8758" s="1" t="str">
        <f>IF(ISNA(VLOOKUP($C8758,'Provisioning Requester'!$F$3:$H$20000,2,FALSE)),"No","Yes")</f>
        <v>No</v>
      </c>
      <c r="I8758" s="1" t="str">
        <f>IF($H8758="Yes",VLOOKUP($C8758,'Provisioning Requester'!$F$3:$H$20000,3,FALSE),"-")</f>
        <v>-</v>
      </c>
      <c r="J8758" s="1" t="str">
        <f>IF(OR(D8758="SVCP", E8758="TRUE"), "No", IF(ISNA(VLOOKUP($C8758,'ProvResponder deviceId'!$A$1:$A$20000,1,FALSE)),"No","Yes"))</f>
        <v>No</v>
      </c>
      <c r="K8758" s="1" t="str">
        <f>IF($J8758="Yes",VLOOKUP($C8758,'ProvResponder deviceId'!$A$1:$C$20000,3,FALSE),"-")</f>
        <v>-</v>
      </c>
      <c r="L8758" s="1" t="str">
        <f t="shared" si="272"/>
        <v/>
      </c>
      <c r="M8758" s="1" t="str">
        <f t="shared" si="273"/>
        <v/>
      </c>
      <c r="N8758" s="1" t="str">
        <f>IF(ISBLANK($C8758),"",IF(ISNA(VLOOKUP($L8758,'result messages'!$H$3:$L$11,2,FALSE)),VLOOKUP($M8758,'result messages'!$H$3:$L$11,2,FALSE),VLOOKUP($L8758,'result messages'!$H$3:$L$11,2,FALSE)))</f>
        <v/>
      </c>
      <c r="O8758" s="1" t="str">
        <f>IF(ISBLANK($C8758),"",IF(ISNA(VLOOKUP($L8758,'result messages'!$H$3:$L$11,3,FALSE)),VLOOKUP($M8758,'result messages'!$H$3:$L$11,3,FALSE),VLOOKUP($L8758,'result messages'!$H$3:$L$11,3,FALSE)))</f>
        <v/>
      </c>
      <c r="P8758" s="1" t="str">
        <f>IF(ISBLANK($C8758),"",IF(ISNA(VLOOKUP($L8758,'result messages'!$H$3:$L$11,4,FALSE)),VLOOKUP($M8758,'result messages'!$H$3:$L$11,4,FALSE),VLOOKUP($L8758,'result messages'!$H$3:$L$11,4,FALSE)))</f>
        <v/>
      </c>
      <c r="Q8758" s="1" t="str">
        <f>IF(ISBLANK($C8758),"",IF(ISNA(VLOOKUP($L8758,'result messages'!$H$3:$L$11,5,FALSE)),VLOOKUP($M8758,'result messages'!$H$3:$L$11,5,FALSE),VLOOKUP($L8758,'result messages'!$H$3:$L$11,5,FALSE)))</f>
        <v/>
      </c>
    </row>
    <row r="8759" spans="1:17">
      <c r="A8759" s="1">
        <v>8756</v>
      </c>
      <c r="B8759" s="1"/>
      <c r="C8759" s="1"/>
      <c r="D8759" s="1"/>
      <c r="E8759" s="6"/>
      <c r="F8759" s="1"/>
      <c r="G8759" s="1" t="str">
        <f>IF(ISNA(VLOOKUP($C8759,'DTEN TCAP Linkage deviceId'!$A$1:$A$20000,1,FALSE)),"No","Yes")</f>
        <v>No</v>
      </c>
      <c r="H8759" s="1" t="str">
        <f>IF(ISNA(VLOOKUP($C8759,'Provisioning Requester'!$F$3:$H$20000,2,FALSE)),"No","Yes")</f>
        <v>No</v>
      </c>
      <c r="I8759" s="1" t="str">
        <f>IF($H8759="Yes",VLOOKUP($C8759,'Provisioning Requester'!$F$3:$H$20000,3,FALSE),"-")</f>
        <v>-</v>
      </c>
      <c r="J8759" s="1" t="str">
        <f>IF(OR(D8759="SVCP", E8759="TRUE"), "No", IF(ISNA(VLOOKUP($C8759,'ProvResponder deviceId'!$A$1:$A$20000,1,FALSE)),"No","Yes"))</f>
        <v>No</v>
      </c>
      <c r="K8759" s="1" t="str">
        <f>IF($J8759="Yes",VLOOKUP($C8759,'ProvResponder deviceId'!$A$1:$C$20000,3,FALSE),"-")</f>
        <v>-</v>
      </c>
      <c r="L8759" s="1" t="str">
        <f t="shared" si="272"/>
        <v/>
      </c>
      <c r="M8759" s="1" t="str">
        <f t="shared" si="273"/>
        <v/>
      </c>
      <c r="N8759" s="1" t="str">
        <f>IF(ISBLANK($C8759),"",IF(ISNA(VLOOKUP($L8759,'result messages'!$H$3:$L$11,2,FALSE)),VLOOKUP($M8759,'result messages'!$H$3:$L$11,2,FALSE),VLOOKUP($L8759,'result messages'!$H$3:$L$11,2,FALSE)))</f>
        <v/>
      </c>
      <c r="O8759" s="1" t="str">
        <f>IF(ISBLANK($C8759),"",IF(ISNA(VLOOKUP($L8759,'result messages'!$H$3:$L$11,3,FALSE)),VLOOKUP($M8759,'result messages'!$H$3:$L$11,3,FALSE),VLOOKUP($L8759,'result messages'!$H$3:$L$11,3,FALSE)))</f>
        <v/>
      </c>
      <c r="P8759" s="1" t="str">
        <f>IF(ISBLANK($C8759),"",IF(ISNA(VLOOKUP($L8759,'result messages'!$H$3:$L$11,4,FALSE)),VLOOKUP($M8759,'result messages'!$H$3:$L$11,4,FALSE),VLOOKUP($L8759,'result messages'!$H$3:$L$11,4,FALSE)))</f>
        <v/>
      </c>
      <c r="Q8759" s="1" t="str">
        <f>IF(ISBLANK($C8759),"",IF(ISNA(VLOOKUP($L8759,'result messages'!$H$3:$L$11,5,FALSE)),VLOOKUP($M8759,'result messages'!$H$3:$L$11,5,FALSE),VLOOKUP($L8759,'result messages'!$H$3:$L$11,5,FALSE)))</f>
        <v/>
      </c>
    </row>
    <row r="8760" spans="1:17">
      <c r="A8760" s="1">
        <v>8757</v>
      </c>
      <c r="B8760" s="1"/>
      <c r="C8760" s="1"/>
      <c r="D8760" s="1"/>
      <c r="E8760" s="6"/>
      <c r="F8760" s="1"/>
      <c r="G8760" s="1" t="str">
        <f>IF(ISNA(VLOOKUP($C8760,'DTEN TCAP Linkage deviceId'!$A$1:$A$20000,1,FALSE)),"No","Yes")</f>
        <v>No</v>
      </c>
      <c r="H8760" s="1" t="str">
        <f>IF(ISNA(VLOOKUP($C8760,'Provisioning Requester'!$F$3:$H$20000,2,FALSE)),"No","Yes")</f>
        <v>No</v>
      </c>
      <c r="I8760" s="1" t="str">
        <f>IF($H8760="Yes",VLOOKUP($C8760,'Provisioning Requester'!$F$3:$H$20000,3,FALSE),"-")</f>
        <v>-</v>
      </c>
      <c r="J8760" s="1" t="str">
        <f>IF(OR(D8760="SVCP", E8760="TRUE"), "No", IF(ISNA(VLOOKUP($C8760,'ProvResponder deviceId'!$A$1:$A$20000,1,FALSE)),"No","Yes"))</f>
        <v>No</v>
      </c>
      <c r="K8760" s="1" t="str">
        <f>IF($J8760="Yes",VLOOKUP($C8760,'ProvResponder deviceId'!$A$1:$C$20000,3,FALSE),"-")</f>
        <v>-</v>
      </c>
      <c r="L8760" s="1" t="str">
        <f t="shared" si="272"/>
        <v/>
      </c>
      <c r="M8760" s="1" t="str">
        <f t="shared" si="273"/>
        <v/>
      </c>
      <c r="N8760" s="1" t="str">
        <f>IF(ISBLANK($C8760),"",IF(ISNA(VLOOKUP($L8760,'result messages'!$H$3:$L$11,2,FALSE)),VLOOKUP($M8760,'result messages'!$H$3:$L$11,2,FALSE),VLOOKUP($L8760,'result messages'!$H$3:$L$11,2,FALSE)))</f>
        <v/>
      </c>
      <c r="O8760" s="1" t="str">
        <f>IF(ISBLANK($C8760),"",IF(ISNA(VLOOKUP($L8760,'result messages'!$H$3:$L$11,3,FALSE)),VLOOKUP($M8760,'result messages'!$H$3:$L$11,3,FALSE),VLOOKUP($L8760,'result messages'!$H$3:$L$11,3,FALSE)))</f>
        <v/>
      </c>
      <c r="P8760" s="1" t="str">
        <f>IF(ISBLANK($C8760),"",IF(ISNA(VLOOKUP($L8760,'result messages'!$H$3:$L$11,4,FALSE)),VLOOKUP($M8760,'result messages'!$H$3:$L$11,4,FALSE),VLOOKUP($L8760,'result messages'!$H$3:$L$11,4,FALSE)))</f>
        <v/>
      </c>
      <c r="Q8760" s="1" t="str">
        <f>IF(ISBLANK($C8760),"",IF(ISNA(VLOOKUP($L8760,'result messages'!$H$3:$L$11,5,FALSE)),VLOOKUP($M8760,'result messages'!$H$3:$L$11,5,FALSE),VLOOKUP($L8760,'result messages'!$H$3:$L$11,5,FALSE)))</f>
        <v/>
      </c>
    </row>
    <row r="8761" spans="1:17">
      <c r="A8761" s="1">
        <v>8758</v>
      </c>
      <c r="B8761" s="1"/>
      <c r="C8761" s="1"/>
      <c r="D8761" s="1"/>
      <c r="E8761" s="6"/>
      <c r="F8761" s="1"/>
      <c r="G8761" s="1" t="str">
        <f>IF(ISNA(VLOOKUP($C8761,'DTEN TCAP Linkage deviceId'!$A$1:$A$20000,1,FALSE)),"No","Yes")</f>
        <v>No</v>
      </c>
      <c r="H8761" s="1" t="str">
        <f>IF(ISNA(VLOOKUP($C8761,'Provisioning Requester'!$F$3:$H$20000,2,FALSE)),"No","Yes")</f>
        <v>No</v>
      </c>
      <c r="I8761" s="1" t="str">
        <f>IF($H8761="Yes",VLOOKUP($C8761,'Provisioning Requester'!$F$3:$H$20000,3,FALSE),"-")</f>
        <v>-</v>
      </c>
      <c r="J8761" s="1" t="str">
        <f>IF(OR(D8761="SVCP", E8761="TRUE"), "No", IF(ISNA(VLOOKUP($C8761,'ProvResponder deviceId'!$A$1:$A$20000,1,FALSE)),"No","Yes"))</f>
        <v>No</v>
      </c>
      <c r="K8761" s="1" t="str">
        <f>IF($J8761="Yes",VLOOKUP($C8761,'ProvResponder deviceId'!$A$1:$C$20000,3,FALSE),"-")</f>
        <v>-</v>
      </c>
      <c r="L8761" s="1" t="str">
        <f t="shared" si="272"/>
        <v/>
      </c>
      <c r="M8761" s="1" t="str">
        <f t="shared" si="273"/>
        <v/>
      </c>
      <c r="N8761" s="1" t="str">
        <f>IF(ISBLANK($C8761),"",IF(ISNA(VLOOKUP($L8761,'result messages'!$H$3:$L$11,2,FALSE)),VLOOKUP($M8761,'result messages'!$H$3:$L$11,2,FALSE),VLOOKUP($L8761,'result messages'!$H$3:$L$11,2,FALSE)))</f>
        <v/>
      </c>
      <c r="O8761" s="1" t="str">
        <f>IF(ISBLANK($C8761),"",IF(ISNA(VLOOKUP($L8761,'result messages'!$H$3:$L$11,3,FALSE)),VLOOKUP($M8761,'result messages'!$H$3:$L$11,3,FALSE),VLOOKUP($L8761,'result messages'!$H$3:$L$11,3,FALSE)))</f>
        <v/>
      </c>
      <c r="P8761" s="1" t="str">
        <f>IF(ISBLANK($C8761),"",IF(ISNA(VLOOKUP($L8761,'result messages'!$H$3:$L$11,4,FALSE)),VLOOKUP($M8761,'result messages'!$H$3:$L$11,4,FALSE),VLOOKUP($L8761,'result messages'!$H$3:$L$11,4,FALSE)))</f>
        <v/>
      </c>
      <c r="Q8761" s="1" t="str">
        <f>IF(ISBLANK($C8761),"",IF(ISNA(VLOOKUP($L8761,'result messages'!$H$3:$L$11,5,FALSE)),VLOOKUP($M8761,'result messages'!$H$3:$L$11,5,FALSE),VLOOKUP($L8761,'result messages'!$H$3:$L$11,5,FALSE)))</f>
        <v/>
      </c>
    </row>
    <row r="8762" spans="1:17">
      <c r="A8762" s="1">
        <v>8759</v>
      </c>
      <c r="B8762" s="1"/>
      <c r="C8762" s="1"/>
      <c r="D8762" s="1"/>
      <c r="E8762" s="6"/>
      <c r="F8762" s="1"/>
      <c r="G8762" s="1" t="str">
        <f>IF(ISNA(VLOOKUP($C8762,'DTEN TCAP Linkage deviceId'!$A$1:$A$20000,1,FALSE)),"No","Yes")</f>
        <v>No</v>
      </c>
      <c r="H8762" s="1" t="str">
        <f>IF(ISNA(VLOOKUP($C8762,'Provisioning Requester'!$F$3:$H$20000,2,FALSE)),"No","Yes")</f>
        <v>No</v>
      </c>
      <c r="I8762" s="1" t="str">
        <f>IF($H8762="Yes",VLOOKUP($C8762,'Provisioning Requester'!$F$3:$H$20000,3,FALSE),"-")</f>
        <v>-</v>
      </c>
      <c r="J8762" s="1" t="str">
        <f>IF(OR(D8762="SVCP", E8762="TRUE"), "No", IF(ISNA(VLOOKUP($C8762,'ProvResponder deviceId'!$A$1:$A$20000,1,FALSE)),"No","Yes"))</f>
        <v>No</v>
      </c>
      <c r="K8762" s="1" t="str">
        <f>IF($J8762="Yes",VLOOKUP($C8762,'ProvResponder deviceId'!$A$1:$C$20000,3,FALSE),"-")</f>
        <v>-</v>
      </c>
      <c r="L8762" s="1" t="str">
        <f t="shared" si="272"/>
        <v/>
      </c>
      <c r="M8762" s="1" t="str">
        <f t="shared" si="273"/>
        <v/>
      </c>
      <c r="N8762" s="1" t="str">
        <f>IF(ISBLANK($C8762),"",IF(ISNA(VLOOKUP($L8762,'result messages'!$H$3:$L$11,2,FALSE)),VLOOKUP($M8762,'result messages'!$H$3:$L$11,2,FALSE),VLOOKUP($L8762,'result messages'!$H$3:$L$11,2,FALSE)))</f>
        <v/>
      </c>
      <c r="O8762" s="1" t="str">
        <f>IF(ISBLANK($C8762),"",IF(ISNA(VLOOKUP($L8762,'result messages'!$H$3:$L$11,3,FALSE)),VLOOKUP($M8762,'result messages'!$H$3:$L$11,3,FALSE),VLOOKUP($L8762,'result messages'!$H$3:$L$11,3,FALSE)))</f>
        <v/>
      </c>
      <c r="P8762" s="1" t="str">
        <f>IF(ISBLANK($C8762),"",IF(ISNA(VLOOKUP($L8762,'result messages'!$H$3:$L$11,4,FALSE)),VLOOKUP($M8762,'result messages'!$H$3:$L$11,4,FALSE),VLOOKUP($L8762,'result messages'!$H$3:$L$11,4,FALSE)))</f>
        <v/>
      </c>
      <c r="Q8762" s="1" t="str">
        <f>IF(ISBLANK($C8762),"",IF(ISNA(VLOOKUP($L8762,'result messages'!$H$3:$L$11,5,FALSE)),VLOOKUP($M8762,'result messages'!$H$3:$L$11,5,FALSE),VLOOKUP($L8762,'result messages'!$H$3:$L$11,5,FALSE)))</f>
        <v/>
      </c>
    </row>
    <row r="8763" spans="1:17">
      <c r="A8763" s="1">
        <v>8760</v>
      </c>
      <c r="B8763" s="1"/>
      <c r="C8763" s="1"/>
      <c r="D8763" s="1"/>
      <c r="E8763" s="6"/>
      <c r="F8763" s="1"/>
      <c r="G8763" s="1" t="str">
        <f>IF(ISNA(VLOOKUP($C8763,'DTEN TCAP Linkage deviceId'!$A$1:$A$20000,1,FALSE)),"No","Yes")</f>
        <v>No</v>
      </c>
      <c r="H8763" s="1" t="str">
        <f>IF(ISNA(VLOOKUP($C8763,'Provisioning Requester'!$F$3:$H$20000,2,FALSE)),"No","Yes")</f>
        <v>No</v>
      </c>
      <c r="I8763" s="1" t="str">
        <f>IF($H8763="Yes",VLOOKUP($C8763,'Provisioning Requester'!$F$3:$H$20000,3,FALSE),"-")</f>
        <v>-</v>
      </c>
      <c r="J8763" s="1" t="str">
        <f>IF(OR(D8763="SVCP", E8763="TRUE"), "No", IF(ISNA(VLOOKUP($C8763,'ProvResponder deviceId'!$A$1:$A$20000,1,FALSE)),"No","Yes"))</f>
        <v>No</v>
      </c>
      <c r="K8763" s="1" t="str">
        <f>IF($J8763="Yes",VLOOKUP($C8763,'ProvResponder deviceId'!$A$1:$C$20000,3,FALSE),"-")</f>
        <v>-</v>
      </c>
      <c r="L8763" s="1" t="str">
        <f t="shared" si="272"/>
        <v/>
      </c>
      <c r="M8763" s="1" t="str">
        <f t="shared" si="273"/>
        <v/>
      </c>
      <c r="N8763" s="1" t="str">
        <f>IF(ISBLANK($C8763),"",IF(ISNA(VLOOKUP($L8763,'result messages'!$H$3:$L$11,2,FALSE)),VLOOKUP($M8763,'result messages'!$H$3:$L$11,2,FALSE),VLOOKUP($L8763,'result messages'!$H$3:$L$11,2,FALSE)))</f>
        <v/>
      </c>
      <c r="O8763" s="1" t="str">
        <f>IF(ISBLANK($C8763),"",IF(ISNA(VLOOKUP($L8763,'result messages'!$H$3:$L$11,3,FALSE)),VLOOKUP($M8763,'result messages'!$H$3:$L$11,3,FALSE),VLOOKUP($L8763,'result messages'!$H$3:$L$11,3,FALSE)))</f>
        <v/>
      </c>
      <c r="P8763" s="1" t="str">
        <f>IF(ISBLANK($C8763),"",IF(ISNA(VLOOKUP($L8763,'result messages'!$H$3:$L$11,4,FALSE)),VLOOKUP($M8763,'result messages'!$H$3:$L$11,4,FALSE),VLOOKUP($L8763,'result messages'!$H$3:$L$11,4,FALSE)))</f>
        <v/>
      </c>
      <c r="Q8763" s="1" t="str">
        <f>IF(ISBLANK($C8763),"",IF(ISNA(VLOOKUP($L8763,'result messages'!$H$3:$L$11,5,FALSE)),VLOOKUP($M8763,'result messages'!$H$3:$L$11,5,FALSE),VLOOKUP($L8763,'result messages'!$H$3:$L$11,5,FALSE)))</f>
        <v/>
      </c>
    </row>
    <row r="8764" spans="1:17">
      <c r="A8764" s="1">
        <v>8761</v>
      </c>
      <c r="B8764" s="1"/>
      <c r="C8764" s="1"/>
      <c r="D8764" s="1"/>
      <c r="E8764" s="6"/>
      <c r="F8764" s="1"/>
      <c r="G8764" s="1" t="str">
        <f>IF(ISNA(VLOOKUP($C8764,'DTEN TCAP Linkage deviceId'!$A$1:$A$20000,1,FALSE)),"No","Yes")</f>
        <v>No</v>
      </c>
      <c r="H8764" s="1" t="str">
        <f>IF(ISNA(VLOOKUP($C8764,'Provisioning Requester'!$F$3:$H$20000,2,FALSE)),"No","Yes")</f>
        <v>No</v>
      </c>
      <c r="I8764" s="1" t="str">
        <f>IF($H8764="Yes",VLOOKUP($C8764,'Provisioning Requester'!$F$3:$H$20000,3,FALSE),"-")</f>
        <v>-</v>
      </c>
      <c r="J8764" s="1" t="str">
        <f>IF(OR(D8764="SVCP", E8764="TRUE"), "No", IF(ISNA(VLOOKUP($C8764,'ProvResponder deviceId'!$A$1:$A$20000,1,FALSE)),"No","Yes"))</f>
        <v>No</v>
      </c>
      <c r="K8764" s="1" t="str">
        <f>IF($J8764="Yes",VLOOKUP($C8764,'ProvResponder deviceId'!$A$1:$C$20000,3,FALSE),"-")</f>
        <v>-</v>
      </c>
      <c r="L8764" s="1" t="str">
        <f t="shared" si="272"/>
        <v/>
      </c>
      <c r="M8764" s="1" t="str">
        <f t="shared" si="273"/>
        <v/>
      </c>
      <c r="N8764" s="1" t="str">
        <f>IF(ISBLANK($C8764),"",IF(ISNA(VLOOKUP($L8764,'result messages'!$H$3:$L$11,2,FALSE)),VLOOKUP($M8764,'result messages'!$H$3:$L$11,2,FALSE),VLOOKUP($L8764,'result messages'!$H$3:$L$11,2,FALSE)))</f>
        <v/>
      </c>
      <c r="O8764" s="1" t="str">
        <f>IF(ISBLANK($C8764),"",IF(ISNA(VLOOKUP($L8764,'result messages'!$H$3:$L$11,3,FALSE)),VLOOKUP($M8764,'result messages'!$H$3:$L$11,3,FALSE),VLOOKUP($L8764,'result messages'!$H$3:$L$11,3,FALSE)))</f>
        <v/>
      </c>
      <c r="P8764" s="1" t="str">
        <f>IF(ISBLANK($C8764),"",IF(ISNA(VLOOKUP($L8764,'result messages'!$H$3:$L$11,4,FALSE)),VLOOKUP($M8764,'result messages'!$H$3:$L$11,4,FALSE),VLOOKUP($L8764,'result messages'!$H$3:$L$11,4,FALSE)))</f>
        <v/>
      </c>
      <c r="Q8764" s="1" t="str">
        <f>IF(ISBLANK($C8764),"",IF(ISNA(VLOOKUP($L8764,'result messages'!$H$3:$L$11,5,FALSE)),VLOOKUP($M8764,'result messages'!$H$3:$L$11,5,FALSE),VLOOKUP($L8764,'result messages'!$H$3:$L$11,5,FALSE)))</f>
        <v/>
      </c>
    </row>
    <row r="8765" spans="1:17">
      <c r="A8765" s="1">
        <v>8762</v>
      </c>
      <c r="B8765" s="1"/>
      <c r="C8765" s="1"/>
      <c r="D8765" s="1"/>
      <c r="E8765" s="6"/>
      <c r="F8765" s="1"/>
      <c r="G8765" s="1" t="str">
        <f>IF(ISNA(VLOOKUP($C8765,'DTEN TCAP Linkage deviceId'!$A$1:$A$20000,1,FALSE)),"No","Yes")</f>
        <v>No</v>
      </c>
      <c r="H8765" s="1" t="str">
        <f>IF(ISNA(VLOOKUP($C8765,'Provisioning Requester'!$F$3:$H$20000,2,FALSE)),"No","Yes")</f>
        <v>No</v>
      </c>
      <c r="I8765" s="1" t="str">
        <f>IF($H8765="Yes",VLOOKUP($C8765,'Provisioning Requester'!$F$3:$H$20000,3,FALSE),"-")</f>
        <v>-</v>
      </c>
      <c r="J8765" s="1" t="str">
        <f>IF(OR(D8765="SVCP", E8765="TRUE"), "No", IF(ISNA(VLOOKUP($C8765,'ProvResponder deviceId'!$A$1:$A$20000,1,FALSE)),"No","Yes"))</f>
        <v>No</v>
      </c>
      <c r="K8765" s="1" t="str">
        <f>IF($J8765="Yes",VLOOKUP($C8765,'ProvResponder deviceId'!$A$1:$C$20000,3,FALSE),"-")</f>
        <v>-</v>
      </c>
      <c r="L8765" s="1" t="str">
        <f t="shared" si="272"/>
        <v/>
      </c>
      <c r="M8765" s="1" t="str">
        <f t="shared" si="273"/>
        <v/>
      </c>
      <c r="N8765" s="1" t="str">
        <f>IF(ISBLANK($C8765),"",IF(ISNA(VLOOKUP($L8765,'result messages'!$H$3:$L$11,2,FALSE)),VLOOKUP($M8765,'result messages'!$H$3:$L$11,2,FALSE),VLOOKUP($L8765,'result messages'!$H$3:$L$11,2,FALSE)))</f>
        <v/>
      </c>
      <c r="O8765" s="1" t="str">
        <f>IF(ISBLANK($C8765),"",IF(ISNA(VLOOKUP($L8765,'result messages'!$H$3:$L$11,3,FALSE)),VLOOKUP($M8765,'result messages'!$H$3:$L$11,3,FALSE),VLOOKUP($L8765,'result messages'!$H$3:$L$11,3,FALSE)))</f>
        <v/>
      </c>
      <c r="P8765" s="1" t="str">
        <f>IF(ISBLANK($C8765),"",IF(ISNA(VLOOKUP($L8765,'result messages'!$H$3:$L$11,4,FALSE)),VLOOKUP($M8765,'result messages'!$H$3:$L$11,4,FALSE),VLOOKUP($L8765,'result messages'!$H$3:$L$11,4,FALSE)))</f>
        <v/>
      </c>
      <c r="Q8765" s="1" t="str">
        <f>IF(ISBLANK($C8765),"",IF(ISNA(VLOOKUP($L8765,'result messages'!$H$3:$L$11,5,FALSE)),VLOOKUP($M8765,'result messages'!$H$3:$L$11,5,FALSE),VLOOKUP($L8765,'result messages'!$H$3:$L$11,5,FALSE)))</f>
        <v/>
      </c>
    </row>
    <row r="8766" spans="1:17">
      <c r="A8766" s="1">
        <v>8763</v>
      </c>
      <c r="B8766" s="1"/>
      <c r="C8766" s="1"/>
      <c r="D8766" s="1"/>
      <c r="E8766" s="6"/>
      <c r="F8766" s="1"/>
      <c r="G8766" s="1" t="str">
        <f>IF(ISNA(VLOOKUP($C8766,'DTEN TCAP Linkage deviceId'!$A$1:$A$20000,1,FALSE)),"No","Yes")</f>
        <v>No</v>
      </c>
      <c r="H8766" s="1" t="str">
        <f>IF(ISNA(VLOOKUP($C8766,'Provisioning Requester'!$F$3:$H$20000,2,FALSE)),"No","Yes")</f>
        <v>No</v>
      </c>
      <c r="I8766" s="1" t="str">
        <f>IF($H8766="Yes",VLOOKUP($C8766,'Provisioning Requester'!$F$3:$H$20000,3,FALSE),"-")</f>
        <v>-</v>
      </c>
      <c r="J8766" s="1" t="str">
        <f>IF(OR(D8766="SVCP", E8766="TRUE"), "No", IF(ISNA(VLOOKUP($C8766,'ProvResponder deviceId'!$A$1:$A$20000,1,FALSE)),"No","Yes"))</f>
        <v>No</v>
      </c>
      <c r="K8766" s="1" t="str">
        <f>IF($J8766="Yes",VLOOKUP($C8766,'ProvResponder deviceId'!$A$1:$C$20000,3,FALSE),"-")</f>
        <v>-</v>
      </c>
      <c r="L8766" s="1" t="str">
        <f t="shared" si="272"/>
        <v/>
      </c>
      <c r="M8766" s="1" t="str">
        <f t="shared" si="273"/>
        <v/>
      </c>
      <c r="N8766" s="1" t="str">
        <f>IF(ISBLANK($C8766),"",IF(ISNA(VLOOKUP($L8766,'result messages'!$H$3:$L$11,2,FALSE)),VLOOKUP($M8766,'result messages'!$H$3:$L$11,2,FALSE),VLOOKUP($L8766,'result messages'!$H$3:$L$11,2,FALSE)))</f>
        <v/>
      </c>
      <c r="O8766" s="1" t="str">
        <f>IF(ISBLANK($C8766),"",IF(ISNA(VLOOKUP($L8766,'result messages'!$H$3:$L$11,3,FALSE)),VLOOKUP($M8766,'result messages'!$H$3:$L$11,3,FALSE),VLOOKUP($L8766,'result messages'!$H$3:$L$11,3,FALSE)))</f>
        <v/>
      </c>
      <c r="P8766" s="1" t="str">
        <f>IF(ISBLANK($C8766),"",IF(ISNA(VLOOKUP($L8766,'result messages'!$H$3:$L$11,4,FALSE)),VLOOKUP($M8766,'result messages'!$H$3:$L$11,4,FALSE),VLOOKUP($L8766,'result messages'!$H$3:$L$11,4,FALSE)))</f>
        <v/>
      </c>
      <c r="Q8766" s="1" t="str">
        <f>IF(ISBLANK($C8766),"",IF(ISNA(VLOOKUP($L8766,'result messages'!$H$3:$L$11,5,FALSE)),VLOOKUP($M8766,'result messages'!$H$3:$L$11,5,FALSE),VLOOKUP($L8766,'result messages'!$H$3:$L$11,5,FALSE)))</f>
        <v/>
      </c>
    </row>
    <row r="8767" spans="1:17">
      <c r="A8767" s="1">
        <v>8764</v>
      </c>
      <c r="B8767" s="1"/>
      <c r="C8767" s="1"/>
      <c r="D8767" s="1"/>
      <c r="E8767" s="6"/>
      <c r="F8767" s="1"/>
      <c r="G8767" s="1" t="str">
        <f>IF(ISNA(VLOOKUP($C8767,'DTEN TCAP Linkage deviceId'!$A$1:$A$20000,1,FALSE)),"No","Yes")</f>
        <v>No</v>
      </c>
      <c r="H8767" s="1" t="str">
        <f>IF(ISNA(VLOOKUP($C8767,'Provisioning Requester'!$F$3:$H$20000,2,FALSE)),"No","Yes")</f>
        <v>No</v>
      </c>
      <c r="I8767" s="1" t="str">
        <f>IF($H8767="Yes",VLOOKUP($C8767,'Provisioning Requester'!$F$3:$H$20000,3,FALSE),"-")</f>
        <v>-</v>
      </c>
      <c r="J8767" s="1" t="str">
        <f>IF(OR(D8767="SVCP", E8767="TRUE"), "No", IF(ISNA(VLOOKUP($C8767,'ProvResponder deviceId'!$A$1:$A$20000,1,FALSE)),"No","Yes"))</f>
        <v>No</v>
      </c>
      <c r="K8767" s="1" t="str">
        <f>IF($J8767="Yes",VLOOKUP($C8767,'ProvResponder deviceId'!$A$1:$C$20000,3,FALSE),"-")</f>
        <v>-</v>
      </c>
      <c r="L8767" s="1" t="str">
        <f t="shared" si="272"/>
        <v/>
      </c>
      <c r="M8767" s="1" t="str">
        <f t="shared" si="273"/>
        <v/>
      </c>
      <c r="N8767" s="1" t="str">
        <f>IF(ISBLANK($C8767),"",IF(ISNA(VLOOKUP($L8767,'result messages'!$H$3:$L$11,2,FALSE)),VLOOKUP($M8767,'result messages'!$H$3:$L$11,2,FALSE),VLOOKUP($L8767,'result messages'!$H$3:$L$11,2,FALSE)))</f>
        <v/>
      </c>
      <c r="O8767" s="1" t="str">
        <f>IF(ISBLANK($C8767),"",IF(ISNA(VLOOKUP($L8767,'result messages'!$H$3:$L$11,3,FALSE)),VLOOKUP($M8767,'result messages'!$H$3:$L$11,3,FALSE),VLOOKUP($L8767,'result messages'!$H$3:$L$11,3,FALSE)))</f>
        <v/>
      </c>
      <c r="P8767" s="1" t="str">
        <f>IF(ISBLANK($C8767),"",IF(ISNA(VLOOKUP($L8767,'result messages'!$H$3:$L$11,4,FALSE)),VLOOKUP($M8767,'result messages'!$H$3:$L$11,4,FALSE),VLOOKUP($L8767,'result messages'!$H$3:$L$11,4,FALSE)))</f>
        <v/>
      </c>
      <c r="Q8767" s="1" t="str">
        <f>IF(ISBLANK($C8767),"",IF(ISNA(VLOOKUP($L8767,'result messages'!$H$3:$L$11,5,FALSE)),VLOOKUP($M8767,'result messages'!$H$3:$L$11,5,FALSE),VLOOKUP($L8767,'result messages'!$H$3:$L$11,5,FALSE)))</f>
        <v/>
      </c>
    </row>
    <row r="8768" spans="1:17">
      <c r="A8768" s="1">
        <v>8765</v>
      </c>
      <c r="B8768" s="1"/>
      <c r="C8768" s="1"/>
      <c r="D8768" s="1"/>
      <c r="E8768" s="6"/>
      <c r="F8768" s="1"/>
      <c r="G8768" s="1" t="str">
        <f>IF(ISNA(VLOOKUP($C8768,'DTEN TCAP Linkage deviceId'!$A$1:$A$20000,1,FALSE)),"No","Yes")</f>
        <v>No</v>
      </c>
      <c r="H8768" s="1" t="str">
        <f>IF(ISNA(VLOOKUP($C8768,'Provisioning Requester'!$F$3:$H$20000,2,FALSE)),"No","Yes")</f>
        <v>No</v>
      </c>
      <c r="I8768" s="1" t="str">
        <f>IF($H8768="Yes",VLOOKUP($C8768,'Provisioning Requester'!$F$3:$H$20000,3,FALSE),"-")</f>
        <v>-</v>
      </c>
      <c r="J8768" s="1" t="str">
        <f>IF(OR(D8768="SVCP", E8768="TRUE"), "No", IF(ISNA(VLOOKUP($C8768,'ProvResponder deviceId'!$A$1:$A$20000,1,FALSE)),"No","Yes"))</f>
        <v>No</v>
      </c>
      <c r="K8768" s="1" t="str">
        <f>IF($J8768="Yes",VLOOKUP($C8768,'ProvResponder deviceId'!$A$1:$C$20000,3,FALSE),"-")</f>
        <v>-</v>
      </c>
      <c r="L8768" s="1" t="str">
        <f t="shared" si="272"/>
        <v/>
      </c>
      <c r="M8768" s="1" t="str">
        <f t="shared" si="273"/>
        <v/>
      </c>
      <c r="N8768" s="1" t="str">
        <f>IF(ISBLANK($C8768),"",IF(ISNA(VLOOKUP($L8768,'result messages'!$H$3:$L$11,2,FALSE)),VLOOKUP($M8768,'result messages'!$H$3:$L$11,2,FALSE),VLOOKUP($L8768,'result messages'!$H$3:$L$11,2,FALSE)))</f>
        <v/>
      </c>
      <c r="O8768" s="1" t="str">
        <f>IF(ISBLANK($C8768),"",IF(ISNA(VLOOKUP($L8768,'result messages'!$H$3:$L$11,3,FALSE)),VLOOKUP($M8768,'result messages'!$H$3:$L$11,3,FALSE),VLOOKUP($L8768,'result messages'!$H$3:$L$11,3,FALSE)))</f>
        <v/>
      </c>
      <c r="P8768" s="1" t="str">
        <f>IF(ISBLANK($C8768),"",IF(ISNA(VLOOKUP($L8768,'result messages'!$H$3:$L$11,4,FALSE)),VLOOKUP($M8768,'result messages'!$H$3:$L$11,4,FALSE),VLOOKUP($L8768,'result messages'!$H$3:$L$11,4,FALSE)))</f>
        <v/>
      </c>
      <c r="Q8768" s="1" t="str">
        <f>IF(ISBLANK($C8768),"",IF(ISNA(VLOOKUP($L8768,'result messages'!$H$3:$L$11,5,FALSE)),VLOOKUP($M8768,'result messages'!$H$3:$L$11,5,FALSE),VLOOKUP($L8768,'result messages'!$H$3:$L$11,5,FALSE)))</f>
        <v/>
      </c>
    </row>
    <row r="8769" spans="1:17">
      <c r="A8769" s="1">
        <v>8766</v>
      </c>
      <c r="B8769" s="1"/>
      <c r="C8769" s="1"/>
      <c r="D8769" s="1"/>
      <c r="E8769" s="6"/>
      <c r="F8769" s="1"/>
      <c r="G8769" s="1" t="str">
        <f>IF(ISNA(VLOOKUP($C8769,'DTEN TCAP Linkage deviceId'!$A$1:$A$20000,1,FALSE)),"No","Yes")</f>
        <v>No</v>
      </c>
      <c r="H8769" s="1" t="str">
        <f>IF(ISNA(VLOOKUP($C8769,'Provisioning Requester'!$F$3:$H$20000,2,FALSE)),"No","Yes")</f>
        <v>No</v>
      </c>
      <c r="I8769" s="1" t="str">
        <f>IF($H8769="Yes",VLOOKUP($C8769,'Provisioning Requester'!$F$3:$H$20000,3,FALSE),"-")</f>
        <v>-</v>
      </c>
      <c r="J8769" s="1" t="str">
        <f>IF(OR(D8769="SVCP", E8769="TRUE"), "No", IF(ISNA(VLOOKUP($C8769,'ProvResponder deviceId'!$A$1:$A$20000,1,FALSE)),"No","Yes"))</f>
        <v>No</v>
      </c>
      <c r="K8769" s="1" t="str">
        <f>IF($J8769="Yes",VLOOKUP($C8769,'ProvResponder deviceId'!$A$1:$C$20000,3,FALSE),"-")</f>
        <v>-</v>
      </c>
      <c r="L8769" s="1" t="str">
        <f t="shared" si="272"/>
        <v/>
      </c>
      <c r="M8769" s="1" t="str">
        <f t="shared" si="273"/>
        <v/>
      </c>
      <c r="N8769" s="1" t="str">
        <f>IF(ISBLANK($C8769),"",IF(ISNA(VLOOKUP($L8769,'result messages'!$H$3:$L$11,2,FALSE)),VLOOKUP($M8769,'result messages'!$H$3:$L$11,2,FALSE),VLOOKUP($L8769,'result messages'!$H$3:$L$11,2,FALSE)))</f>
        <v/>
      </c>
      <c r="O8769" s="1" t="str">
        <f>IF(ISBLANK($C8769),"",IF(ISNA(VLOOKUP($L8769,'result messages'!$H$3:$L$11,3,FALSE)),VLOOKUP($M8769,'result messages'!$H$3:$L$11,3,FALSE),VLOOKUP($L8769,'result messages'!$H$3:$L$11,3,FALSE)))</f>
        <v/>
      </c>
      <c r="P8769" s="1" t="str">
        <f>IF(ISBLANK($C8769),"",IF(ISNA(VLOOKUP($L8769,'result messages'!$H$3:$L$11,4,FALSE)),VLOOKUP($M8769,'result messages'!$H$3:$L$11,4,FALSE),VLOOKUP($L8769,'result messages'!$H$3:$L$11,4,FALSE)))</f>
        <v/>
      </c>
      <c r="Q8769" s="1" t="str">
        <f>IF(ISBLANK($C8769),"",IF(ISNA(VLOOKUP($L8769,'result messages'!$H$3:$L$11,5,FALSE)),VLOOKUP($M8769,'result messages'!$H$3:$L$11,5,FALSE),VLOOKUP($L8769,'result messages'!$H$3:$L$11,5,FALSE)))</f>
        <v/>
      </c>
    </row>
    <row r="8770" spans="1:17">
      <c r="A8770" s="1">
        <v>8767</v>
      </c>
      <c r="B8770" s="1"/>
      <c r="C8770" s="1"/>
      <c r="D8770" s="1"/>
      <c r="E8770" s="6"/>
      <c r="F8770" s="1"/>
      <c r="G8770" s="1" t="str">
        <f>IF(ISNA(VLOOKUP($C8770,'DTEN TCAP Linkage deviceId'!$A$1:$A$20000,1,FALSE)),"No","Yes")</f>
        <v>No</v>
      </c>
      <c r="H8770" s="1" t="str">
        <f>IF(ISNA(VLOOKUP($C8770,'Provisioning Requester'!$F$3:$H$20000,2,FALSE)),"No","Yes")</f>
        <v>No</v>
      </c>
      <c r="I8770" s="1" t="str">
        <f>IF($H8770="Yes",VLOOKUP($C8770,'Provisioning Requester'!$F$3:$H$20000,3,FALSE),"-")</f>
        <v>-</v>
      </c>
      <c r="J8770" s="1" t="str">
        <f>IF(OR(D8770="SVCP", E8770="TRUE"), "No", IF(ISNA(VLOOKUP($C8770,'ProvResponder deviceId'!$A$1:$A$20000,1,FALSE)),"No","Yes"))</f>
        <v>No</v>
      </c>
      <c r="K8770" s="1" t="str">
        <f>IF($J8770="Yes",VLOOKUP($C8770,'ProvResponder deviceId'!$A$1:$C$20000,3,FALSE),"-")</f>
        <v>-</v>
      </c>
      <c r="L8770" s="1" t="str">
        <f t="shared" si="272"/>
        <v/>
      </c>
      <c r="M8770" s="1" t="str">
        <f t="shared" si="273"/>
        <v/>
      </c>
      <c r="N8770" s="1" t="str">
        <f>IF(ISBLANK($C8770),"",IF(ISNA(VLOOKUP($L8770,'result messages'!$H$3:$L$11,2,FALSE)),VLOOKUP($M8770,'result messages'!$H$3:$L$11,2,FALSE),VLOOKUP($L8770,'result messages'!$H$3:$L$11,2,FALSE)))</f>
        <v/>
      </c>
      <c r="O8770" s="1" t="str">
        <f>IF(ISBLANK($C8770),"",IF(ISNA(VLOOKUP($L8770,'result messages'!$H$3:$L$11,3,FALSE)),VLOOKUP($M8770,'result messages'!$H$3:$L$11,3,FALSE),VLOOKUP($L8770,'result messages'!$H$3:$L$11,3,FALSE)))</f>
        <v/>
      </c>
      <c r="P8770" s="1" t="str">
        <f>IF(ISBLANK($C8770),"",IF(ISNA(VLOOKUP($L8770,'result messages'!$H$3:$L$11,4,FALSE)),VLOOKUP($M8770,'result messages'!$H$3:$L$11,4,FALSE),VLOOKUP($L8770,'result messages'!$H$3:$L$11,4,FALSE)))</f>
        <v/>
      </c>
      <c r="Q8770" s="1" t="str">
        <f>IF(ISBLANK($C8770),"",IF(ISNA(VLOOKUP($L8770,'result messages'!$H$3:$L$11,5,FALSE)),VLOOKUP($M8770,'result messages'!$H$3:$L$11,5,FALSE),VLOOKUP($L8770,'result messages'!$H$3:$L$11,5,FALSE)))</f>
        <v/>
      </c>
    </row>
    <row r="8771" spans="1:17">
      <c r="A8771" s="1">
        <v>8768</v>
      </c>
      <c r="B8771" s="1"/>
      <c r="C8771" s="1"/>
      <c r="D8771" s="1"/>
      <c r="E8771" s="6"/>
      <c r="F8771" s="1"/>
      <c r="G8771" s="1" t="str">
        <f>IF(ISNA(VLOOKUP($C8771,'DTEN TCAP Linkage deviceId'!$A$1:$A$20000,1,FALSE)),"No","Yes")</f>
        <v>No</v>
      </c>
      <c r="H8771" s="1" t="str">
        <f>IF(ISNA(VLOOKUP($C8771,'Provisioning Requester'!$F$3:$H$20000,2,FALSE)),"No","Yes")</f>
        <v>No</v>
      </c>
      <c r="I8771" s="1" t="str">
        <f>IF($H8771="Yes",VLOOKUP($C8771,'Provisioning Requester'!$F$3:$H$20000,3,FALSE),"-")</f>
        <v>-</v>
      </c>
      <c r="J8771" s="1" t="str">
        <f>IF(OR(D8771="SVCP", E8771="TRUE"), "No", IF(ISNA(VLOOKUP($C8771,'ProvResponder deviceId'!$A$1:$A$20000,1,FALSE)),"No","Yes"))</f>
        <v>No</v>
      </c>
      <c r="K8771" s="1" t="str">
        <f>IF($J8771="Yes",VLOOKUP($C8771,'ProvResponder deviceId'!$A$1:$C$20000,3,FALSE),"-")</f>
        <v>-</v>
      </c>
      <c r="L8771" s="1" t="str">
        <f t="shared" si="272"/>
        <v/>
      </c>
      <c r="M8771" s="1" t="str">
        <f t="shared" si="273"/>
        <v/>
      </c>
      <c r="N8771" s="1" t="str">
        <f>IF(ISBLANK($C8771),"",IF(ISNA(VLOOKUP($L8771,'result messages'!$H$3:$L$11,2,FALSE)),VLOOKUP($M8771,'result messages'!$H$3:$L$11,2,FALSE),VLOOKUP($L8771,'result messages'!$H$3:$L$11,2,FALSE)))</f>
        <v/>
      </c>
      <c r="O8771" s="1" t="str">
        <f>IF(ISBLANK($C8771),"",IF(ISNA(VLOOKUP($L8771,'result messages'!$H$3:$L$11,3,FALSE)),VLOOKUP($M8771,'result messages'!$H$3:$L$11,3,FALSE),VLOOKUP($L8771,'result messages'!$H$3:$L$11,3,FALSE)))</f>
        <v/>
      </c>
      <c r="P8771" s="1" t="str">
        <f>IF(ISBLANK($C8771),"",IF(ISNA(VLOOKUP($L8771,'result messages'!$H$3:$L$11,4,FALSE)),VLOOKUP($M8771,'result messages'!$H$3:$L$11,4,FALSE),VLOOKUP($L8771,'result messages'!$H$3:$L$11,4,FALSE)))</f>
        <v/>
      </c>
      <c r="Q8771" s="1" t="str">
        <f>IF(ISBLANK($C8771),"",IF(ISNA(VLOOKUP($L8771,'result messages'!$H$3:$L$11,5,FALSE)),VLOOKUP($M8771,'result messages'!$H$3:$L$11,5,FALSE),VLOOKUP($L8771,'result messages'!$H$3:$L$11,5,FALSE)))</f>
        <v/>
      </c>
    </row>
    <row r="8772" spans="1:17">
      <c r="A8772" s="1">
        <v>8769</v>
      </c>
      <c r="B8772" s="1"/>
      <c r="C8772" s="1"/>
      <c r="D8772" s="1"/>
      <c r="E8772" s="6"/>
      <c r="F8772" s="1"/>
      <c r="G8772" s="1" t="str">
        <f>IF(ISNA(VLOOKUP($C8772,'DTEN TCAP Linkage deviceId'!$A$1:$A$20000,1,FALSE)),"No","Yes")</f>
        <v>No</v>
      </c>
      <c r="H8772" s="1" t="str">
        <f>IF(ISNA(VLOOKUP($C8772,'Provisioning Requester'!$F$3:$H$20000,2,FALSE)),"No","Yes")</f>
        <v>No</v>
      </c>
      <c r="I8772" s="1" t="str">
        <f>IF($H8772="Yes",VLOOKUP($C8772,'Provisioning Requester'!$F$3:$H$20000,3,FALSE),"-")</f>
        <v>-</v>
      </c>
      <c r="J8772" s="1" t="str">
        <f>IF(OR(D8772="SVCP", E8772="TRUE"), "No", IF(ISNA(VLOOKUP($C8772,'ProvResponder deviceId'!$A$1:$A$20000,1,FALSE)),"No","Yes"))</f>
        <v>No</v>
      </c>
      <c r="K8772" s="1" t="str">
        <f>IF($J8772="Yes",VLOOKUP($C8772,'ProvResponder deviceId'!$A$1:$C$20000,3,FALSE),"-")</f>
        <v>-</v>
      </c>
      <c r="L8772" s="1" t="str">
        <f t="shared" si="272"/>
        <v/>
      </c>
      <c r="M8772" s="1" t="str">
        <f t="shared" si="273"/>
        <v/>
      </c>
      <c r="N8772" s="1" t="str">
        <f>IF(ISBLANK($C8772),"",IF(ISNA(VLOOKUP($L8772,'result messages'!$H$3:$L$11,2,FALSE)),VLOOKUP($M8772,'result messages'!$H$3:$L$11,2,FALSE),VLOOKUP($L8772,'result messages'!$H$3:$L$11,2,FALSE)))</f>
        <v/>
      </c>
      <c r="O8772" s="1" t="str">
        <f>IF(ISBLANK($C8772),"",IF(ISNA(VLOOKUP($L8772,'result messages'!$H$3:$L$11,3,FALSE)),VLOOKUP($M8772,'result messages'!$H$3:$L$11,3,FALSE),VLOOKUP($L8772,'result messages'!$H$3:$L$11,3,FALSE)))</f>
        <v/>
      </c>
      <c r="P8772" s="1" t="str">
        <f>IF(ISBLANK($C8772),"",IF(ISNA(VLOOKUP($L8772,'result messages'!$H$3:$L$11,4,FALSE)),VLOOKUP($M8772,'result messages'!$H$3:$L$11,4,FALSE),VLOOKUP($L8772,'result messages'!$H$3:$L$11,4,FALSE)))</f>
        <v/>
      </c>
      <c r="Q8772" s="1" t="str">
        <f>IF(ISBLANK($C8772),"",IF(ISNA(VLOOKUP($L8772,'result messages'!$H$3:$L$11,5,FALSE)),VLOOKUP($M8772,'result messages'!$H$3:$L$11,5,FALSE),VLOOKUP($L8772,'result messages'!$H$3:$L$11,5,FALSE)))</f>
        <v/>
      </c>
    </row>
    <row r="8773" spans="1:17">
      <c r="A8773" s="1">
        <v>8770</v>
      </c>
      <c r="B8773" s="1"/>
      <c r="C8773" s="1"/>
      <c r="D8773" s="1"/>
      <c r="E8773" s="6"/>
      <c r="F8773" s="1"/>
      <c r="G8773" s="1" t="str">
        <f>IF(ISNA(VLOOKUP($C8773,'DTEN TCAP Linkage deviceId'!$A$1:$A$20000,1,FALSE)),"No","Yes")</f>
        <v>No</v>
      </c>
      <c r="H8773" s="1" t="str">
        <f>IF(ISNA(VLOOKUP($C8773,'Provisioning Requester'!$F$3:$H$20000,2,FALSE)),"No","Yes")</f>
        <v>No</v>
      </c>
      <c r="I8773" s="1" t="str">
        <f>IF($H8773="Yes",VLOOKUP($C8773,'Provisioning Requester'!$F$3:$H$20000,3,FALSE),"-")</f>
        <v>-</v>
      </c>
      <c r="J8773" s="1" t="str">
        <f>IF(OR(D8773="SVCP", E8773="TRUE"), "No", IF(ISNA(VLOOKUP($C8773,'ProvResponder deviceId'!$A$1:$A$20000,1,FALSE)),"No","Yes"))</f>
        <v>No</v>
      </c>
      <c r="K8773" s="1" t="str">
        <f>IF($J8773="Yes",VLOOKUP($C8773,'ProvResponder deviceId'!$A$1:$C$20000,3,FALSE),"-")</f>
        <v>-</v>
      </c>
      <c r="L8773" s="1" t="str">
        <f t="shared" ref="L8773:L8836" si="274">IF(ISBLANK($C8773),"",$D8773&amp;$E8773&amp;$G8773&amp;$H8773&amp;$I8773&amp;$J8773&amp;$K8773)</f>
        <v/>
      </c>
      <c r="M8773" s="1" t="str">
        <f t="shared" ref="M8773:M8836" si="275">IF(ISBLANK($C8773),"",$D8773&amp;$E8773&amp;$G8773&amp;$H8773&amp;$I8773&amp;$J8773&amp;"other")</f>
        <v/>
      </c>
      <c r="N8773" s="1" t="str">
        <f>IF(ISBLANK($C8773),"",IF(ISNA(VLOOKUP($L8773,'result messages'!$H$3:$L$11,2,FALSE)),VLOOKUP($M8773,'result messages'!$H$3:$L$11,2,FALSE),VLOOKUP($L8773,'result messages'!$H$3:$L$11,2,FALSE)))</f>
        <v/>
      </c>
      <c r="O8773" s="1" t="str">
        <f>IF(ISBLANK($C8773),"",IF(ISNA(VLOOKUP($L8773,'result messages'!$H$3:$L$11,3,FALSE)),VLOOKUP($M8773,'result messages'!$H$3:$L$11,3,FALSE),VLOOKUP($L8773,'result messages'!$H$3:$L$11,3,FALSE)))</f>
        <v/>
      </c>
      <c r="P8773" s="1" t="str">
        <f>IF(ISBLANK($C8773),"",IF(ISNA(VLOOKUP($L8773,'result messages'!$H$3:$L$11,4,FALSE)),VLOOKUP($M8773,'result messages'!$H$3:$L$11,4,FALSE),VLOOKUP($L8773,'result messages'!$H$3:$L$11,4,FALSE)))</f>
        <v/>
      </c>
      <c r="Q8773" s="1" t="str">
        <f>IF(ISBLANK($C8773),"",IF(ISNA(VLOOKUP($L8773,'result messages'!$H$3:$L$11,5,FALSE)),VLOOKUP($M8773,'result messages'!$H$3:$L$11,5,FALSE),VLOOKUP($L8773,'result messages'!$H$3:$L$11,5,FALSE)))</f>
        <v/>
      </c>
    </row>
    <row r="8774" spans="1:17">
      <c r="A8774" s="1">
        <v>8771</v>
      </c>
      <c r="B8774" s="1"/>
      <c r="C8774" s="1"/>
      <c r="D8774" s="1"/>
      <c r="E8774" s="6"/>
      <c r="F8774" s="1"/>
      <c r="G8774" s="1" t="str">
        <f>IF(ISNA(VLOOKUP($C8774,'DTEN TCAP Linkage deviceId'!$A$1:$A$20000,1,FALSE)),"No","Yes")</f>
        <v>No</v>
      </c>
      <c r="H8774" s="1" t="str">
        <f>IF(ISNA(VLOOKUP($C8774,'Provisioning Requester'!$F$3:$H$20000,2,FALSE)),"No","Yes")</f>
        <v>No</v>
      </c>
      <c r="I8774" s="1" t="str">
        <f>IF($H8774="Yes",VLOOKUP($C8774,'Provisioning Requester'!$F$3:$H$20000,3,FALSE),"-")</f>
        <v>-</v>
      </c>
      <c r="J8774" s="1" t="str">
        <f>IF(OR(D8774="SVCP", E8774="TRUE"), "No", IF(ISNA(VLOOKUP($C8774,'ProvResponder deviceId'!$A$1:$A$20000,1,FALSE)),"No","Yes"))</f>
        <v>No</v>
      </c>
      <c r="K8774" s="1" t="str">
        <f>IF($J8774="Yes",VLOOKUP($C8774,'ProvResponder deviceId'!$A$1:$C$20000,3,FALSE),"-")</f>
        <v>-</v>
      </c>
      <c r="L8774" s="1" t="str">
        <f t="shared" si="274"/>
        <v/>
      </c>
      <c r="M8774" s="1" t="str">
        <f t="shared" si="275"/>
        <v/>
      </c>
      <c r="N8774" s="1" t="str">
        <f>IF(ISBLANK($C8774),"",IF(ISNA(VLOOKUP($L8774,'result messages'!$H$3:$L$11,2,FALSE)),VLOOKUP($M8774,'result messages'!$H$3:$L$11,2,FALSE),VLOOKUP($L8774,'result messages'!$H$3:$L$11,2,FALSE)))</f>
        <v/>
      </c>
      <c r="O8774" s="1" t="str">
        <f>IF(ISBLANK($C8774),"",IF(ISNA(VLOOKUP($L8774,'result messages'!$H$3:$L$11,3,FALSE)),VLOOKUP($M8774,'result messages'!$H$3:$L$11,3,FALSE),VLOOKUP($L8774,'result messages'!$H$3:$L$11,3,FALSE)))</f>
        <v/>
      </c>
      <c r="P8774" s="1" t="str">
        <f>IF(ISBLANK($C8774),"",IF(ISNA(VLOOKUP($L8774,'result messages'!$H$3:$L$11,4,FALSE)),VLOOKUP($M8774,'result messages'!$H$3:$L$11,4,FALSE),VLOOKUP($L8774,'result messages'!$H$3:$L$11,4,FALSE)))</f>
        <v/>
      </c>
      <c r="Q8774" s="1" t="str">
        <f>IF(ISBLANK($C8774),"",IF(ISNA(VLOOKUP($L8774,'result messages'!$H$3:$L$11,5,FALSE)),VLOOKUP($M8774,'result messages'!$H$3:$L$11,5,FALSE),VLOOKUP($L8774,'result messages'!$H$3:$L$11,5,FALSE)))</f>
        <v/>
      </c>
    </row>
    <row r="8775" spans="1:17">
      <c r="A8775" s="1">
        <v>8772</v>
      </c>
      <c r="B8775" s="1"/>
      <c r="C8775" s="1"/>
      <c r="D8775" s="1"/>
      <c r="E8775" s="6"/>
      <c r="F8775" s="1"/>
      <c r="G8775" s="1" t="str">
        <f>IF(ISNA(VLOOKUP($C8775,'DTEN TCAP Linkage deviceId'!$A$1:$A$20000,1,FALSE)),"No","Yes")</f>
        <v>No</v>
      </c>
      <c r="H8775" s="1" t="str">
        <f>IF(ISNA(VLOOKUP($C8775,'Provisioning Requester'!$F$3:$H$20000,2,FALSE)),"No","Yes")</f>
        <v>No</v>
      </c>
      <c r="I8775" s="1" t="str">
        <f>IF($H8775="Yes",VLOOKUP($C8775,'Provisioning Requester'!$F$3:$H$20000,3,FALSE),"-")</f>
        <v>-</v>
      </c>
      <c r="J8775" s="1" t="str">
        <f>IF(OR(D8775="SVCP", E8775="TRUE"), "No", IF(ISNA(VLOOKUP($C8775,'ProvResponder deviceId'!$A$1:$A$20000,1,FALSE)),"No","Yes"))</f>
        <v>No</v>
      </c>
      <c r="K8775" s="1" t="str">
        <f>IF($J8775="Yes",VLOOKUP($C8775,'ProvResponder deviceId'!$A$1:$C$20000,3,FALSE),"-")</f>
        <v>-</v>
      </c>
      <c r="L8775" s="1" t="str">
        <f t="shared" si="274"/>
        <v/>
      </c>
      <c r="M8775" s="1" t="str">
        <f t="shared" si="275"/>
        <v/>
      </c>
      <c r="N8775" s="1" t="str">
        <f>IF(ISBLANK($C8775),"",IF(ISNA(VLOOKUP($L8775,'result messages'!$H$3:$L$11,2,FALSE)),VLOOKUP($M8775,'result messages'!$H$3:$L$11,2,FALSE),VLOOKUP($L8775,'result messages'!$H$3:$L$11,2,FALSE)))</f>
        <v/>
      </c>
      <c r="O8775" s="1" t="str">
        <f>IF(ISBLANK($C8775),"",IF(ISNA(VLOOKUP($L8775,'result messages'!$H$3:$L$11,3,FALSE)),VLOOKUP($M8775,'result messages'!$H$3:$L$11,3,FALSE),VLOOKUP($L8775,'result messages'!$H$3:$L$11,3,FALSE)))</f>
        <v/>
      </c>
      <c r="P8775" s="1" t="str">
        <f>IF(ISBLANK($C8775),"",IF(ISNA(VLOOKUP($L8775,'result messages'!$H$3:$L$11,4,FALSE)),VLOOKUP($M8775,'result messages'!$H$3:$L$11,4,FALSE),VLOOKUP($L8775,'result messages'!$H$3:$L$11,4,FALSE)))</f>
        <v/>
      </c>
      <c r="Q8775" s="1" t="str">
        <f>IF(ISBLANK($C8775),"",IF(ISNA(VLOOKUP($L8775,'result messages'!$H$3:$L$11,5,FALSE)),VLOOKUP($M8775,'result messages'!$H$3:$L$11,5,FALSE),VLOOKUP($L8775,'result messages'!$H$3:$L$11,5,FALSE)))</f>
        <v/>
      </c>
    </row>
    <row r="8776" spans="1:17">
      <c r="A8776" s="1">
        <v>8773</v>
      </c>
      <c r="B8776" s="1"/>
      <c r="C8776" s="1"/>
      <c r="D8776" s="1"/>
      <c r="E8776" s="6"/>
      <c r="F8776" s="1"/>
      <c r="G8776" s="1" t="str">
        <f>IF(ISNA(VLOOKUP($C8776,'DTEN TCAP Linkage deviceId'!$A$1:$A$20000,1,FALSE)),"No","Yes")</f>
        <v>No</v>
      </c>
      <c r="H8776" s="1" t="str">
        <f>IF(ISNA(VLOOKUP($C8776,'Provisioning Requester'!$F$3:$H$20000,2,FALSE)),"No","Yes")</f>
        <v>No</v>
      </c>
      <c r="I8776" s="1" t="str">
        <f>IF($H8776="Yes",VLOOKUP($C8776,'Provisioning Requester'!$F$3:$H$20000,3,FALSE),"-")</f>
        <v>-</v>
      </c>
      <c r="J8776" s="1" t="str">
        <f>IF(OR(D8776="SVCP", E8776="TRUE"), "No", IF(ISNA(VLOOKUP($C8776,'ProvResponder deviceId'!$A$1:$A$20000,1,FALSE)),"No","Yes"))</f>
        <v>No</v>
      </c>
      <c r="K8776" s="1" t="str">
        <f>IF($J8776="Yes",VLOOKUP($C8776,'ProvResponder deviceId'!$A$1:$C$20000,3,FALSE),"-")</f>
        <v>-</v>
      </c>
      <c r="L8776" s="1" t="str">
        <f t="shared" si="274"/>
        <v/>
      </c>
      <c r="M8776" s="1" t="str">
        <f t="shared" si="275"/>
        <v/>
      </c>
      <c r="N8776" s="1" t="str">
        <f>IF(ISBLANK($C8776),"",IF(ISNA(VLOOKUP($L8776,'result messages'!$H$3:$L$11,2,FALSE)),VLOOKUP($M8776,'result messages'!$H$3:$L$11,2,FALSE),VLOOKUP($L8776,'result messages'!$H$3:$L$11,2,FALSE)))</f>
        <v/>
      </c>
      <c r="O8776" s="1" t="str">
        <f>IF(ISBLANK($C8776),"",IF(ISNA(VLOOKUP($L8776,'result messages'!$H$3:$L$11,3,FALSE)),VLOOKUP($M8776,'result messages'!$H$3:$L$11,3,FALSE),VLOOKUP($L8776,'result messages'!$H$3:$L$11,3,FALSE)))</f>
        <v/>
      </c>
      <c r="P8776" s="1" t="str">
        <f>IF(ISBLANK($C8776),"",IF(ISNA(VLOOKUP($L8776,'result messages'!$H$3:$L$11,4,FALSE)),VLOOKUP($M8776,'result messages'!$H$3:$L$11,4,FALSE),VLOOKUP($L8776,'result messages'!$H$3:$L$11,4,FALSE)))</f>
        <v/>
      </c>
      <c r="Q8776" s="1" t="str">
        <f>IF(ISBLANK($C8776),"",IF(ISNA(VLOOKUP($L8776,'result messages'!$H$3:$L$11,5,FALSE)),VLOOKUP($M8776,'result messages'!$H$3:$L$11,5,FALSE),VLOOKUP($L8776,'result messages'!$H$3:$L$11,5,FALSE)))</f>
        <v/>
      </c>
    </row>
    <row r="8777" spans="1:17">
      <c r="A8777" s="1">
        <v>8774</v>
      </c>
      <c r="B8777" s="1"/>
      <c r="C8777" s="1"/>
      <c r="D8777" s="1"/>
      <c r="E8777" s="6"/>
      <c r="F8777" s="1"/>
      <c r="G8777" s="1" t="str">
        <f>IF(ISNA(VLOOKUP($C8777,'DTEN TCAP Linkage deviceId'!$A$1:$A$20000,1,FALSE)),"No","Yes")</f>
        <v>No</v>
      </c>
      <c r="H8777" s="1" t="str">
        <f>IF(ISNA(VLOOKUP($C8777,'Provisioning Requester'!$F$3:$H$20000,2,FALSE)),"No","Yes")</f>
        <v>No</v>
      </c>
      <c r="I8777" s="1" t="str">
        <f>IF($H8777="Yes",VLOOKUP($C8777,'Provisioning Requester'!$F$3:$H$20000,3,FALSE),"-")</f>
        <v>-</v>
      </c>
      <c r="J8777" s="1" t="str">
        <f>IF(OR(D8777="SVCP", E8777="TRUE"), "No", IF(ISNA(VLOOKUP($C8777,'ProvResponder deviceId'!$A$1:$A$20000,1,FALSE)),"No","Yes"))</f>
        <v>No</v>
      </c>
      <c r="K8777" s="1" t="str">
        <f>IF($J8777="Yes",VLOOKUP($C8777,'ProvResponder deviceId'!$A$1:$C$20000,3,FALSE),"-")</f>
        <v>-</v>
      </c>
      <c r="L8777" s="1" t="str">
        <f t="shared" si="274"/>
        <v/>
      </c>
      <c r="M8777" s="1" t="str">
        <f t="shared" si="275"/>
        <v/>
      </c>
      <c r="N8777" s="1" t="str">
        <f>IF(ISBLANK($C8777),"",IF(ISNA(VLOOKUP($L8777,'result messages'!$H$3:$L$11,2,FALSE)),VLOOKUP($M8777,'result messages'!$H$3:$L$11,2,FALSE),VLOOKUP($L8777,'result messages'!$H$3:$L$11,2,FALSE)))</f>
        <v/>
      </c>
      <c r="O8777" s="1" t="str">
        <f>IF(ISBLANK($C8777),"",IF(ISNA(VLOOKUP($L8777,'result messages'!$H$3:$L$11,3,FALSE)),VLOOKUP($M8777,'result messages'!$H$3:$L$11,3,FALSE),VLOOKUP($L8777,'result messages'!$H$3:$L$11,3,FALSE)))</f>
        <v/>
      </c>
      <c r="P8777" s="1" t="str">
        <f>IF(ISBLANK($C8777),"",IF(ISNA(VLOOKUP($L8777,'result messages'!$H$3:$L$11,4,FALSE)),VLOOKUP($M8777,'result messages'!$H$3:$L$11,4,FALSE),VLOOKUP($L8777,'result messages'!$H$3:$L$11,4,FALSE)))</f>
        <v/>
      </c>
      <c r="Q8777" s="1" t="str">
        <f>IF(ISBLANK($C8777),"",IF(ISNA(VLOOKUP($L8777,'result messages'!$H$3:$L$11,5,FALSE)),VLOOKUP($M8777,'result messages'!$H$3:$L$11,5,FALSE),VLOOKUP($L8777,'result messages'!$H$3:$L$11,5,FALSE)))</f>
        <v/>
      </c>
    </row>
    <row r="8778" spans="1:17">
      <c r="A8778" s="1">
        <v>8775</v>
      </c>
      <c r="B8778" s="1"/>
      <c r="C8778" s="1"/>
      <c r="D8778" s="1"/>
      <c r="E8778" s="6"/>
      <c r="F8778" s="1"/>
      <c r="G8778" s="1" t="str">
        <f>IF(ISNA(VLOOKUP($C8778,'DTEN TCAP Linkage deviceId'!$A$1:$A$20000,1,FALSE)),"No","Yes")</f>
        <v>No</v>
      </c>
      <c r="H8778" s="1" t="str">
        <f>IF(ISNA(VLOOKUP($C8778,'Provisioning Requester'!$F$3:$H$20000,2,FALSE)),"No","Yes")</f>
        <v>No</v>
      </c>
      <c r="I8778" s="1" t="str">
        <f>IF($H8778="Yes",VLOOKUP($C8778,'Provisioning Requester'!$F$3:$H$20000,3,FALSE),"-")</f>
        <v>-</v>
      </c>
      <c r="J8778" s="1" t="str">
        <f>IF(OR(D8778="SVCP", E8778="TRUE"), "No", IF(ISNA(VLOOKUP($C8778,'ProvResponder deviceId'!$A$1:$A$20000,1,FALSE)),"No","Yes"))</f>
        <v>No</v>
      </c>
      <c r="K8778" s="1" t="str">
        <f>IF($J8778="Yes",VLOOKUP($C8778,'ProvResponder deviceId'!$A$1:$C$20000,3,FALSE),"-")</f>
        <v>-</v>
      </c>
      <c r="L8778" s="1" t="str">
        <f t="shared" si="274"/>
        <v/>
      </c>
      <c r="M8778" s="1" t="str">
        <f t="shared" si="275"/>
        <v/>
      </c>
      <c r="N8778" s="1" t="str">
        <f>IF(ISBLANK($C8778),"",IF(ISNA(VLOOKUP($L8778,'result messages'!$H$3:$L$11,2,FALSE)),VLOOKUP($M8778,'result messages'!$H$3:$L$11,2,FALSE),VLOOKUP($L8778,'result messages'!$H$3:$L$11,2,FALSE)))</f>
        <v/>
      </c>
      <c r="O8778" s="1" t="str">
        <f>IF(ISBLANK($C8778),"",IF(ISNA(VLOOKUP($L8778,'result messages'!$H$3:$L$11,3,FALSE)),VLOOKUP($M8778,'result messages'!$H$3:$L$11,3,FALSE),VLOOKUP($L8778,'result messages'!$H$3:$L$11,3,FALSE)))</f>
        <v/>
      </c>
      <c r="P8778" s="1" t="str">
        <f>IF(ISBLANK($C8778),"",IF(ISNA(VLOOKUP($L8778,'result messages'!$H$3:$L$11,4,FALSE)),VLOOKUP($M8778,'result messages'!$H$3:$L$11,4,FALSE),VLOOKUP($L8778,'result messages'!$H$3:$L$11,4,FALSE)))</f>
        <v/>
      </c>
      <c r="Q8778" s="1" t="str">
        <f>IF(ISBLANK($C8778),"",IF(ISNA(VLOOKUP($L8778,'result messages'!$H$3:$L$11,5,FALSE)),VLOOKUP($M8778,'result messages'!$H$3:$L$11,5,FALSE),VLOOKUP($L8778,'result messages'!$H$3:$L$11,5,FALSE)))</f>
        <v/>
      </c>
    </row>
    <row r="8779" spans="1:17">
      <c r="A8779" s="1">
        <v>8776</v>
      </c>
      <c r="B8779" s="1"/>
      <c r="C8779" s="1"/>
      <c r="D8779" s="1"/>
      <c r="E8779" s="6"/>
      <c r="F8779" s="1"/>
      <c r="G8779" s="1" t="str">
        <f>IF(ISNA(VLOOKUP($C8779,'DTEN TCAP Linkage deviceId'!$A$1:$A$20000,1,FALSE)),"No","Yes")</f>
        <v>No</v>
      </c>
      <c r="H8779" s="1" t="str">
        <f>IF(ISNA(VLOOKUP($C8779,'Provisioning Requester'!$F$3:$H$20000,2,FALSE)),"No","Yes")</f>
        <v>No</v>
      </c>
      <c r="I8779" s="1" t="str">
        <f>IF($H8779="Yes",VLOOKUP($C8779,'Provisioning Requester'!$F$3:$H$20000,3,FALSE),"-")</f>
        <v>-</v>
      </c>
      <c r="J8779" s="1" t="str">
        <f>IF(OR(D8779="SVCP", E8779="TRUE"), "No", IF(ISNA(VLOOKUP($C8779,'ProvResponder deviceId'!$A$1:$A$20000,1,FALSE)),"No","Yes"))</f>
        <v>No</v>
      </c>
      <c r="K8779" s="1" t="str">
        <f>IF($J8779="Yes",VLOOKUP($C8779,'ProvResponder deviceId'!$A$1:$C$20000,3,FALSE),"-")</f>
        <v>-</v>
      </c>
      <c r="L8779" s="1" t="str">
        <f t="shared" si="274"/>
        <v/>
      </c>
      <c r="M8779" s="1" t="str">
        <f t="shared" si="275"/>
        <v/>
      </c>
      <c r="N8779" s="1" t="str">
        <f>IF(ISBLANK($C8779),"",IF(ISNA(VLOOKUP($L8779,'result messages'!$H$3:$L$11,2,FALSE)),VLOOKUP($M8779,'result messages'!$H$3:$L$11,2,FALSE),VLOOKUP($L8779,'result messages'!$H$3:$L$11,2,FALSE)))</f>
        <v/>
      </c>
      <c r="O8779" s="1" t="str">
        <f>IF(ISBLANK($C8779),"",IF(ISNA(VLOOKUP($L8779,'result messages'!$H$3:$L$11,3,FALSE)),VLOOKUP($M8779,'result messages'!$H$3:$L$11,3,FALSE),VLOOKUP($L8779,'result messages'!$H$3:$L$11,3,FALSE)))</f>
        <v/>
      </c>
      <c r="P8779" s="1" t="str">
        <f>IF(ISBLANK($C8779),"",IF(ISNA(VLOOKUP($L8779,'result messages'!$H$3:$L$11,4,FALSE)),VLOOKUP($M8779,'result messages'!$H$3:$L$11,4,FALSE),VLOOKUP($L8779,'result messages'!$H$3:$L$11,4,FALSE)))</f>
        <v/>
      </c>
      <c r="Q8779" s="1" t="str">
        <f>IF(ISBLANK($C8779),"",IF(ISNA(VLOOKUP($L8779,'result messages'!$H$3:$L$11,5,FALSE)),VLOOKUP($M8779,'result messages'!$H$3:$L$11,5,FALSE),VLOOKUP($L8779,'result messages'!$H$3:$L$11,5,FALSE)))</f>
        <v/>
      </c>
    </row>
    <row r="8780" spans="1:17">
      <c r="A8780" s="1">
        <v>8777</v>
      </c>
      <c r="B8780" s="1"/>
      <c r="C8780" s="1"/>
      <c r="D8780" s="1"/>
      <c r="E8780" s="6"/>
      <c r="F8780" s="1"/>
      <c r="G8780" s="1" t="str">
        <f>IF(ISNA(VLOOKUP($C8780,'DTEN TCAP Linkage deviceId'!$A$1:$A$20000,1,FALSE)),"No","Yes")</f>
        <v>No</v>
      </c>
      <c r="H8780" s="1" t="str">
        <f>IF(ISNA(VLOOKUP($C8780,'Provisioning Requester'!$F$3:$H$20000,2,FALSE)),"No","Yes")</f>
        <v>No</v>
      </c>
      <c r="I8780" s="1" t="str">
        <f>IF($H8780="Yes",VLOOKUP($C8780,'Provisioning Requester'!$F$3:$H$20000,3,FALSE),"-")</f>
        <v>-</v>
      </c>
      <c r="J8780" s="1" t="str">
        <f>IF(OR(D8780="SVCP", E8780="TRUE"), "No", IF(ISNA(VLOOKUP($C8780,'ProvResponder deviceId'!$A$1:$A$20000,1,FALSE)),"No","Yes"))</f>
        <v>No</v>
      </c>
      <c r="K8780" s="1" t="str">
        <f>IF($J8780="Yes",VLOOKUP($C8780,'ProvResponder deviceId'!$A$1:$C$20000,3,FALSE),"-")</f>
        <v>-</v>
      </c>
      <c r="L8780" s="1" t="str">
        <f t="shared" si="274"/>
        <v/>
      </c>
      <c r="M8780" s="1" t="str">
        <f t="shared" si="275"/>
        <v/>
      </c>
      <c r="N8780" s="1" t="str">
        <f>IF(ISBLANK($C8780),"",IF(ISNA(VLOOKUP($L8780,'result messages'!$H$3:$L$11,2,FALSE)),VLOOKUP($M8780,'result messages'!$H$3:$L$11,2,FALSE),VLOOKUP($L8780,'result messages'!$H$3:$L$11,2,FALSE)))</f>
        <v/>
      </c>
      <c r="O8780" s="1" t="str">
        <f>IF(ISBLANK($C8780),"",IF(ISNA(VLOOKUP($L8780,'result messages'!$H$3:$L$11,3,FALSE)),VLOOKUP($M8780,'result messages'!$H$3:$L$11,3,FALSE),VLOOKUP($L8780,'result messages'!$H$3:$L$11,3,FALSE)))</f>
        <v/>
      </c>
      <c r="P8780" s="1" t="str">
        <f>IF(ISBLANK($C8780),"",IF(ISNA(VLOOKUP($L8780,'result messages'!$H$3:$L$11,4,FALSE)),VLOOKUP($M8780,'result messages'!$H$3:$L$11,4,FALSE),VLOOKUP($L8780,'result messages'!$H$3:$L$11,4,FALSE)))</f>
        <v/>
      </c>
      <c r="Q8780" s="1" t="str">
        <f>IF(ISBLANK($C8780),"",IF(ISNA(VLOOKUP($L8780,'result messages'!$H$3:$L$11,5,FALSE)),VLOOKUP($M8780,'result messages'!$H$3:$L$11,5,FALSE),VLOOKUP($L8780,'result messages'!$H$3:$L$11,5,FALSE)))</f>
        <v/>
      </c>
    </row>
    <row r="8781" spans="1:17">
      <c r="A8781" s="1">
        <v>8778</v>
      </c>
      <c r="B8781" s="1"/>
      <c r="C8781" s="1"/>
      <c r="D8781" s="1"/>
      <c r="E8781" s="6"/>
      <c r="F8781" s="1"/>
      <c r="G8781" s="1" t="str">
        <f>IF(ISNA(VLOOKUP($C8781,'DTEN TCAP Linkage deviceId'!$A$1:$A$20000,1,FALSE)),"No","Yes")</f>
        <v>No</v>
      </c>
      <c r="H8781" s="1" t="str">
        <f>IF(ISNA(VLOOKUP($C8781,'Provisioning Requester'!$F$3:$H$20000,2,FALSE)),"No","Yes")</f>
        <v>No</v>
      </c>
      <c r="I8781" s="1" t="str">
        <f>IF($H8781="Yes",VLOOKUP($C8781,'Provisioning Requester'!$F$3:$H$20000,3,FALSE),"-")</f>
        <v>-</v>
      </c>
      <c r="J8781" s="1" t="str">
        <f>IF(OR(D8781="SVCP", E8781="TRUE"), "No", IF(ISNA(VLOOKUP($C8781,'ProvResponder deviceId'!$A$1:$A$20000,1,FALSE)),"No","Yes"))</f>
        <v>No</v>
      </c>
      <c r="K8781" s="1" t="str">
        <f>IF($J8781="Yes",VLOOKUP($C8781,'ProvResponder deviceId'!$A$1:$C$20000,3,FALSE),"-")</f>
        <v>-</v>
      </c>
      <c r="L8781" s="1" t="str">
        <f t="shared" si="274"/>
        <v/>
      </c>
      <c r="M8781" s="1" t="str">
        <f t="shared" si="275"/>
        <v/>
      </c>
      <c r="N8781" s="1" t="str">
        <f>IF(ISBLANK($C8781),"",IF(ISNA(VLOOKUP($L8781,'result messages'!$H$3:$L$11,2,FALSE)),VLOOKUP($M8781,'result messages'!$H$3:$L$11,2,FALSE),VLOOKUP($L8781,'result messages'!$H$3:$L$11,2,FALSE)))</f>
        <v/>
      </c>
      <c r="O8781" s="1" t="str">
        <f>IF(ISBLANK($C8781),"",IF(ISNA(VLOOKUP($L8781,'result messages'!$H$3:$L$11,3,FALSE)),VLOOKUP($M8781,'result messages'!$H$3:$L$11,3,FALSE),VLOOKUP($L8781,'result messages'!$H$3:$L$11,3,FALSE)))</f>
        <v/>
      </c>
      <c r="P8781" s="1" t="str">
        <f>IF(ISBLANK($C8781),"",IF(ISNA(VLOOKUP($L8781,'result messages'!$H$3:$L$11,4,FALSE)),VLOOKUP($M8781,'result messages'!$H$3:$L$11,4,FALSE),VLOOKUP($L8781,'result messages'!$H$3:$L$11,4,FALSE)))</f>
        <v/>
      </c>
      <c r="Q8781" s="1" t="str">
        <f>IF(ISBLANK($C8781),"",IF(ISNA(VLOOKUP($L8781,'result messages'!$H$3:$L$11,5,FALSE)),VLOOKUP($M8781,'result messages'!$H$3:$L$11,5,FALSE),VLOOKUP($L8781,'result messages'!$H$3:$L$11,5,FALSE)))</f>
        <v/>
      </c>
    </row>
    <row r="8782" spans="1:17">
      <c r="A8782" s="1">
        <v>8779</v>
      </c>
      <c r="B8782" s="1"/>
      <c r="C8782" s="1"/>
      <c r="D8782" s="1"/>
      <c r="E8782" s="6"/>
      <c r="F8782" s="1"/>
      <c r="G8782" s="1" t="str">
        <f>IF(ISNA(VLOOKUP($C8782,'DTEN TCAP Linkage deviceId'!$A$1:$A$20000,1,FALSE)),"No","Yes")</f>
        <v>No</v>
      </c>
      <c r="H8782" s="1" t="str">
        <f>IF(ISNA(VLOOKUP($C8782,'Provisioning Requester'!$F$3:$H$20000,2,FALSE)),"No","Yes")</f>
        <v>No</v>
      </c>
      <c r="I8782" s="1" t="str">
        <f>IF($H8782="Yes",VLOOKUP($C8782,'Provisioning Requester'!$F$3:$H$20000,3,FALSE),"-")</f>
        <v>-</v>
      </c>
      <c r="J8782" s="1" t="str">
        <f>IF(OR(D8782="SVCP", E8782="TRUE"), "No", IF(ISNA(VLOOKUP($C8782,'ProvResponder deviceId'!$A$1:$A$20000,1,FALSE)),"No","Yes"))</f>
        <v>No</v>
      </c>
      <c r="K8782" s="1" t="str">
        <f>IF($J8782="Yes",VLOOKUP($C8782,'ProvResponder deviceId'!$A$1:$C$20000,3,FALSE),"-")</f>
        <v>-</v>
      </c>
      <c r="L8782" s="1" t="str">
        <f t="shared" si="274"/>
        <v/>
      </c>
      <c r="M8782" s="1" t="str">
        <f t="shared" si="275"/>
        <v/>
      </c>
      <c r="N8782" s="1" t="str">
        <f>IF(ISBLANK($C8782),"",IF(ISNA(VLOOKUP($L8782,'result messages'!$H$3:$L$11,2,FALSE)),VLOOKUP($M8782,'result messages'!$H$3:$L$11,2,FALSE),VLOOKUP($L8782,'result messages'!$H$3:$L$11,2,FALSE)))</f>
        <v/>
      </c>
      <c r="O8782" s="1" t="str">
        <f>IF(ISBLANK($C8782),"",IF(ISNA(VLOOKUP($L8782,'result messages'!$H$3:$L$11,3,FALSE)),VLOOKUP($M8782,'result messages'!$H$3:$L$11,3,FALSE),VLOOKUP($L8782,'result messages'!$H$3:$L$11,3,FALSE)))</f>
        <v/>
      </c>
      <c r="P8782" s="1" t="str">
        <f>IF(ISBLANK($C8782),"",IF(ISNA(VLOOKUP($L8782,'result messages'!$H$3:$L$11,4,FALSE)),VLOOKUP($M8782,'result messages'!$H$3:$L$11,4,FALSE),VLOOKUP($L8782,'result messages'!$H$3:$L$11,4,FALSE)))</f>
        <v/>
      </c>
      <c r="Q8782" s="1" t="str">
        <f>IF(ISBLANK($C8782),"",IF(ISNA(VLOOKUP($L8782,'result messages'!$H$3:$L$11,5,FALSE)),VLOOKUP($M8782,'result messages'!$H$3:$L$11,5,FALSE),VLOOKUP($L8782,'result messages'!$H$3:$L$11,5,FALSE)))</f>
        <v/>
      </c>
    </row>
    <row r="8783" spans="1:17">
      <c r="A8783" s="1">
        <v>8780</v>
      </c>
      <c r="B8783" s="1"/>
      <c r="C8783" s="1"/>
      <c r="D8783" s="1"/>
      <c r="E8783" s="6"/>
      <c r="F8783" s="1"/>
      <c r="G8783" s="1" t="str">
        <f>IF(ISNA(VLOOKUP($C8783,'DTEN TCAP Linkage deviceId'!$A$1:$A$20000,1,FALSE)),"No","Yes")</f>
        <v>No</v>
      </c>
      <c r="H8783" s="1" t="str">
        <f>IF(ISNA(VLOOKUP($C8783,'Provisioning Requester'!$F$3:$H$20000,2,FALSE)),"No","Yes")</f>
        <v>No</v>
      </c>
      <c r="I8783" s="1" t="str">
        <f>IF($H8783="Yes",VLOOKUP($C8783,'Provisioning Requester'!$F$3:$H$20000,3,FALSE),"-")</f>
        <v>-</v>
      </c>
      <c r="J8783" s="1" t="str">
        <f>IF(OR(D8783="SVCP", E8783="TRUE"), "No", IF(ISNA(VLOOKUP($C8783,'ProvResponder deviceId'!$A$1:$A$20000,1,FALSE)),"No","Yes"))</f>
        <v>No</v>
      </c>
      <c r="K8783" s="1" t="str">
        <f>IF($J8783="Yes",VLOOKUP($C8783,'ProvResponder deviceId'!$A$1:$C$20000,3,FALSE),"-")</f>
        <v>-</v>
      </c>
      <c r="L8783" s="1" t="str">
        <f t="shared" si="274"/>
        <v/>
      </c>
      <c r="M8783" s="1" t="str">
        <f t="shared" si="275"/>
        <v/>
      </c>
      <c r="N8783" s="1" t="str">
        <f>IF(ISBLANK($C8783),"",IF(ISNA(VLOOKUP($L8783,'result messages'!$H$3:$L$11,2,FALSE)),VLOOKUP($M8783,'result messages'!$H$3:$L$11,2,FALSE),VLOOKUP($L8783,'result messages'!$H$3:$L$11,2,FALSE)))</f>
        <v/>
      </c>
      <c r="O8783" s="1" t="str">
        <f>IF(ISBLANK($C8783),"",IF(ISNA(VLOOKUP($L8783,'result messages'!$H$3:$L$11,3,FALSE)),VLOOKUP($M8783,'result messages'!$H$3:$L$11,3,FALSE),VLOOKUP($L8783,'result messages'!$H$3:$L$11,3,FALSE)))</f>
        <v/>
      </c>
      <c r="P8783" s="1" t="str">
        <f>IF(ISBLANK($C8783),"",IF(ISNA(VLOOKUP($L8783,'result messages'!$H$3:$L$11,4,FALSE)),VLOOKUP($M8783,'result messages'!$H$3:$L$11,4,FALSE),VLOOKUP($L8783,'result messages'!$H$3:$L$11,4,FALSE)))</f>
        <v/>
      </c>
      <c r="Q8783" s="1" t="str">
        <f>IF(ISBLANK($C8783),"",IF(ISNA(VLOOKUP($L8783,'result messages'!$H$3:$L$11,5,FALSE)),VLOOKUP($M8783,'result messages'!$H$3:$L$11,5,FALSE),VLOOKUP($L8783,'result messages'!$H$3:$L$11,5,FALSE)))</f>
        <v/>
      </c>
    </row>
    <row r="8784" spans="1:17">
      <c r="A8784" s="1">
        <v>8781</v>
      </c>
      <c r="B8784" s="1"/>
      <c r="C8784" s="1"/>
      <c r="D8784" s="1"/>
      <c r="E8784" s="6"/>
      <c r="F8784" s="1"/>
      <c r="G8784" s="1" t="str">
        <f>IF(ISNA(VLOOKUP($C8784,'DTEN TCAP Linkage deviceId'!$A$1:$A$20000,1,FALSE)),"No","Yes")</f>
        <v>No</v>
      </c>
      <c r="H8784" s="1" t="str">
        <f>IF(ISNA(VLOOKUP($C8784,'Provisioning Requester'!$F$3:$H$20000,2,FALSE)),"No","Yes")</f>
        <v>No</v>
      </c>
      <c r="I8784" s="1" t="str">
        <f>IF($H8784="Yes",VLOOKUP($C8784,'Provisioning Requester'!$F$3:$H$20000,3,FALSE),"-")</f>
        <v>-</v>
      </c>
      <c r="J8784" s="1" t="str">
        <f>IF(OR(D8784="SVCP", E8784="TRUE"), "No", IF(ISNA(VLOOKUP($C8784,'ProvResponder deviceId'!$A$1:$A$20000,1,FALSE)),"No","Yes"))</f>
        <v>No</v>
      </c>
      <c r="K8784" s="1" t="str">
        <f>IF($J8784="Yes",VLOOKUP($C8784,'ProvResponder deviceId'!$A$1:$C$20000,3,FALSE),"-")</f>
        <v>-</v>
      </c>
      <c r="L8784" s="1" t="str">
        <f t="shared" si="274"/>
        <v/>
      </c>
      <c r="M8784" s="1" t="str">
        <f t="shared" si="275"/>
        <v/>
      </c>
      <c r="N8784" s="1" t="str">
        <f>IF(ISBLANK($C8784),"",IF(ISNA(VLOOKUP($L8784,'result messages'!$H$3:$L$11,2,FALSE)),VLOOKUP($M8784,'result messages'!$H$3:$L$11,2,FALSE),VLOOKUP($L8784,'result messages'!$H$3:$L$11,2,FALSE)))</f>
        <v/>
      </c>
      <c r="O8784" s="1" t="str">
        <f>IF(ISBLANK($C8784),"",IF(ISNA(VLOOKUP($L8784,'result messages'!$H$3:$L$11,3,FALSE)),VLOOKUP($M8784,'result messages'!$H$3:$L$11,3,FALSE),VLOOKUP($L8784,'result messages'!$H$3:$L$11,3,FALSE)))</f>
        <v/>
      </c>
      <c r="P8784" s="1" t="str">
        <f>IF(ISBLANK($C8784),"",IF(ISNA(VLOOKUP($L8784,'result messages'!$H$3:$L$11,4,FALSE)),VLOOKUP($M8784,'result messages'!$H$3:$L$11,4,FALSE),VLOOKUP($L8784,'result messages'!$H$3:$L$11,4,FALSE)))</f>
        <v/>
      </c>
      <c r="Q8784" s="1" t="str">
        <f>IF(ISBLANK($C8784),"",IF(ISNA(VLOOKUP($L8784,'result messages'!$H$3:$L$11,5,FALSE)),VLOOKUP($M8784,'result messages'!$H$3:$L$11,5,FALSE),VLOOKUP($L8784,'result messages'!$H$3:$L$11,5,FALSE)))</f>
        <v/>
      </c>
    </row>
    <row r="8785" spans="1:17">
      <c r="A8785" s="1">
        <v>8782</v>
      </c>
      <c r="B8785" s="1"/>
      <c r="C8785" s="1"/>
      <c r="D8785" s="1"/>
      <c r="E8785" s="6"/>
      <c r="F8785" s="1"/>
      <c r="G8785" s="1" t="str">
        <f>IF(ISNA(VLOOKUP($C8785,'DTEN TCAP Linkage deviceId'!$A$1:$A$20000,1,FALSE)),"No","Yes")</f>
        <v>No</v>
      </c>
      <c r="H8785" s="1" t="str">
        <f>IF(ISNA(VLOOKUP($C8785,'Provisioning Requester'!$F$3:$H$20000,2,FALSE)),"No","Yes")</f>
        <v>No</v>
      </c>
      <c r="I8785" s="1" t="str">
        <f>IF($H8785="Yes",VLOOKUP($C8785,'Provisioning Requester'!$F$3:$H$20000,3,FALSE),"-")</f>
        <v>-</v>
      </c>
      <c r="J8785" s="1" t="str">
        <f>IF(OR(D8785="SVCP", E8785="TRUE"), "No", IF(ISNA(VLOOKUP($C8785,'ProvResponder deviceId'!$A$1:$A$20000,1,FALSE)),"No","Yes"))</f>
        <v>No</v>
      </c>
      <c r="K8785" s="1" t="str">
        <f>IF($J8785="Yes",VLOOKUP($C8785,'ProvResponder deviceId'!$A$1:$C$20000,3,FALSE),"-")</f>
        <v>-</v>
      </c>
      <c r="L8785" s="1" t="str">
        <f t="shared" si="274"/>
        <v/>
      </c>
      <c r="M8785" s="1" t="str">
        <f t="shared" si="275"/>
        <v/>
      </c>
      <c r="N8785" s="1" t="str">
        <f>IF(ISBLANK($C8785),"",IF(ISNA(VLOOKUP($L8785,'result messages'!$H$3:$L$11,2,FALSE)),VLOOKUP($M8785,'result messages'!$H$3:$L$11,2,FALSE),VLOOKUP($L8785,'result messages'!$H$3:$L$11,2,FALSE)))</f>
        <v/>
      </c>
      <c r="O8785" s="1" t="str">
        <f>IF(ISBLANK($C8785),"",IF(ISNA(VLOOKUP($L8785,'result messages'!$H$3:$L$11,3,FALSE)),VLOOKUP($M8785,'result messages'!$H$3:$L$11,3,FALSE),VLOOKUP($L8785,'result messages'!$H$3:$L$11,3,FALSE)))</f>
        <v/>
      </c>
      <c r="P8785" s="1" t="str">
        <f>IF(ISBLANK($C8785),"",IF(ISNA(VLOOKUP($L8785,'result messages'!$H$3:$L$11,4,FALSE)),VLOOKUP($M8785,'result messages'!$H$3:$L$11,4,FALSE),VLOOKUP($L8785,'result messages'!$H$3:$L$11,4,FALSE)))</f>
        <v/>
      </c>
      <c r="Q8785" s="1" t="str">
        <f>IF(ISBLANK($C8785),"",IF(ISNA(VLOOKUP($L8785,'result messages'!$H$3:$L$11,5,FALSE)),VLOOKUP($M8785,'result messages'!$H$3:$L$11,5,FALSE),VLOOKUP($L8785,'result messages'!$H$3:$L$11,5,FALSE)))</f>
        <v/>
      </c>
    </row>
    <row r="8786" spans="1:17">
      <c r="A8786" s="1">
        <v>8783</v>
      </c>
      <c r="B8786" s="1"/>
      <c r="C8786" s="1"/>
      <c r="D8786" s="1"/>
      <c r="E8786" s="6"/>
      <c r="F8786" s="1"/>
      <c r="G8786" s="1" t="str">
        <f>IF(ISNA(VLOOKUP($C8786,'DTEN TCAP Linkage deviceId'!$A$1:$A$20000,1,FALSE)),"No","Yes")</f>
        <v>No</v>
      </c>
      <c r="H8786" s="1" t="str">
        <f>IF(ISNA(VLOOKUP($C8786,'Provisioning Requester'!$F$3:$H$20000,2,FALSE)),"No","Yes")</f>
        <v>No</v>
      </c>
      <c r="I8786" s="1" t="str">
        <f>IF($H8786="Yes",VLOOKUP($C8786,'Provisioning Requester'!$F$3:$H$20000,3,FALSE),"-")</f>
        <v>-</v>
      </c>
      <c r="J8786" s="1" t="str">
        <f>IF(OR(D8786="SVCP", E8786="TRUE"), "No", IF(ISNA(VLOOKUP($C8786,'ProvResponder deviceId'!$A$1:$A$20000,1,FALSE)),"No","Yes"))</f>
        <v>No</v>
      </c>
      <c r="K8786" s="1" t="str">
        <f>IF($J8786="Yes",VLOOKUP($C8786,'ProvResponder deviceId'!$A$1:$C$20000,3,FALSE),"-")</f>
        <v>-</v>
      </c>
      <c r="L8786" s="1" t="str">
        <f t="shared" si="274"/>
        <v/>
      </c>
      <c r="M8786" s="1" t="str">
        <f t="shared" si="275"/>
        <v/>
      </c>
      <c r="N8786" s="1" t="str">
        <f>IF(ISBLANK($C8786),"",IF(ISNA(VLOOKUP($L8786,'result messages'!$H$3:$L$11,2,FALSE)),VLOOKUP($M8786,'result messages'!$H$3:$L$11,2,FALSE),VLOOKUP($L8786,'result messages'!$H$3:$L$11,2,FALSE)))</f>
        <v/>
      </c>
      <c r="O8786" s="1" t="str">
        <f>IF(ISBLANK($C8786),"",IF(ISNA(VLOOKUP($L8786,'result messages'!$H$3:$L$11,3,FALSE)),VLOOKUP($M8786,'result messages'!$H$3:$L$11,3,FALSE),VLOOKUP($L8786,'result messages'!$H$3:$L$11,3,FALSE)))</f>
        <v/>
      </c>
      <c r="P8786" s="1" t="str">
        <f>IF(ISBLANK($C8786),"",IF(ISNA(VLOOKUP($L8786,'result messages'!$H$3:$L$11,4,FALSE)),VLOOKUP($M8786,'result messages'!$H$3:$L$11,4,FALSE),VLOOKUP($L8786,'result messages'!$H$3:$L$11,4,FALSE)))</f>
        <v/>
      </c>
      <c r="Q8786" s="1" t="str">
        <f>IF(ISBLANK($C8786),"",IF(ISNA(VLOOKUP($L8786,'result messages'!$H$3:$L$11,5,FALSE)),VLOOKUP($M8786,'result messages'!$H$3:$L$11,5,FALSE),VLOOKUP($L8786,'result messages'!$H$3:$L$11,5,FALSE)))</f>
        <v/>
      </c>
    </row>
    <row r="8787" spans="1:17">
      <c r="A8787" s="1">
        <v>8784</v>
      </c>
      <c r="B8787" s="1"/>
      <c r="C8787" s="1"/>
      <c r="D8787" s="1"/>
      <c r="E8787" s="6"/>
      <c r="F8787" s="1"/>
      <c r="G8787" s="1" t="str">
        <f>IF(ISNA(VLOOKUP($C8787,'DTEN TCAP Linkage deviceId'!$A$1:$A$20000,1,FALSE)),"No","Yes")</f>
        <v>No</v>
      </c>
      <c r="H8787" s="1" t="str">
        <f>IF(ISNA(VLOOKUP($C8787,'Provisioning Requester'!$F$3:$H$20000,2,FALSE)),"No","Yes")</f>
        <v>No</v>
      </c>
      <c r="I8787" s="1" t="str">
        <f>IF($H8787="Yes",VLOOKUP($C8787,'Provisioning Requester'!$F$3:$H$20000,3,FALSE),"-")</f>
        <v>-</v>
      </c>
      <c r="J8787" s="1" t="str">
        <f>IF(OR(D8787="SVCP", E8787="TRUE"), "No", IF(ISNA(VLOOKUP($C8787,'ProvResponder deviceId'!$A$1:$A$20000,1,FALSE)),"No","Yes"))</f>
        <v>No</v>
      </c>
      <c r="K8787" s="1" t="str">
        <f>IF($J8787="Yes",VLOOKUP($C8787,'ProvResponder deviceId'!$A$1:$C$20000,3,FALSE),"-")</f>
        <v>-</v>
      </c>
      <c r="L8787" s="1" t="str">
        <f t="shared" si="274"/>
        <v/>
      </c>
      <c r="M8787" s="1" t="str">
        <f t="shared" si="275"/>
        <v/>
      </c>
      <c r="N8787" s="1" t="str">
        <f>IF(ISBLANK($C8787),"",IF(ISNA(VLOOKUP($L8787,'result messages'!$H$3:$L$11,2,FALSE)),VLOOKUP($M8787,'result messages'!$H$3:$L$11,2,FALSE),VLOOKUP($L8787,'result messages'!$H$3:$L$11,2,FALSE)))</f>
        <v/>
      </c>
      <c r="O8787" s="1" t="str">
        <f>IF(ISBLANK($C8787),"",IF(ISNA(VLOOKUP($L8787,'result messages'!$H$3:$L$11,3,FALSE)),VLOOKUP($M8787,'result messages'!$H$3:$L$11,3,FALSE),VLOOKUP($L8787,'result messages'!$H$3:$L$11,3,FALSE)))</f>
        <v/>
      </c>
      <c r="P8787" s="1" t="str">
        <f>IF(ISBLANK($C8787),"",IF(ISNA(VLOOKUP($L8787,'result messages'!$H$3:$L$11,4,FALSE)),VLOOKUP($M8787,'result messages'!$H$3:$L$11,4,FALSE),VLOOKUP($L8787,'result messages'!$H$3:$L$11,4,FALSE)))</f>
        <v/>
      </c>
      <c r="Q8787" s="1" t="str">
        <f>IF(ISBLANK($C8787),"",IF(ISNA(VLOOKUP($L8787,'result messages'!$H$3:$L$11,5,FALSE)),VLOOKUP($M8787,'result messages'!$H$3:$L$11,5,FALSE),VLOOKUP($L8787,'result messages'!$H$3:$L$11,5,FALSE)))</f>
        <v/>
      </c>
    </row>
    <row r="8788" spans="1:17">
      <c r="A8788" s="1">
        <v>8785</v>
      </c>
      <c r="B8788" s="1"/>
      <c r="C8788" s="1"/>
      <c r="D8788" s="1"/>
      <c r="E8788" s="6"/>
      <c r="F8788" s="1"/>
      <c r="G8788" s="1" t="str">
        <f>IF(ISNA(VLOOKUP($C8788,'DTEN TCAP Linkage deviceId'!$A$1:$A$20000,1,FALSE)),"No","Yes")</f>
        <v>No</v>
      </c>
      <c r="H8788" s="1" t="str">
        <f>IF(ISNA(VLOOKUP($C8788,'Provisioning Requester'!$F$3:$H$20000,2,FALSE)),"No","Yes")</f>
        <v>No</v>
      </c>
      <c r="I8788" s="1" t="str">
        <f>IF($H8788="Yes",VLOOKUP($C8788,'Provisioning Requester'!$F$3:$H$20000,3,FALSE),"-")</f>
        <v>-</v>
      </c>
      <c r="J8788" s="1" t="str">
        <f>IF(OR(D8788="SVCP", E8788="TRUE"), "No", IF(ISNA(VLOOKUP($C8788,'ProvResponder deviceId'!$A$1:$A$20000,1,FALSE)),"No","Yes"))</f>
        <v>No</v>
      </c>
      <c r="K8788" s="1" t="str">
        <f>IF($J8788="Yes",VLOOKUP($C8788,'ProvResponder deviceId'!$A$1:$C$20000,3,FALSE),"-")</f>
        <v>-</v>
      </c>
      <c r="L8788" s="1" t="str">
        <f t="shared" si="274"/>
        <v/>
      </c>
      <c r="M8788" s="1" t="str">
        <f t="shared" si="275"/>
        <v/>
      </c>
      <c r="N8788" s="1" t="str">
        <f>IF(ISBLANK($C8788),"",IF(ISNA(VLOOKUP($L8788,'result messages'!$H$3:$L$11,2,FALSE)),VLOOKUP($M8788,'result messages'!$H$3:$L$11,2,FALSE),VLOOKUP($L8788,'result messages'!$H$3:$L$11,2,FALSE)))</f>
        <v/>
      </c>
      <c r="O8788" s="1" t="str">
        <f>IF(ISBLANK($C8788),"",IF(ISNA(VLOOKUP($L8788,'result messages'!$H$3:$L$11,3,FALSE)),VLOOKUP($M8788,'result messages'!$H$3:$L$11,3,FALSE),VLOOKUP($L8788,'result messages'!$H$3:$L$11,3,FALSE)))</f>
        <v/>
      </c>
      <c r="P8788" s="1" t="str">
        <f>IF(ISBLANK($C8788),"",IF(ISNA(VLOOKUP($L8788,'result messages'!$H$3:$L$11,4,FALSE)),VLOOKUP($M8788,'result messages'!$H$3:$L$11,4,FALSE),VLOOKUP($L8788,'result messages'!$H$3:$L$11,4,FALSE)))</f>
        <v/>
      </c>
      <c r="Q8788" s="1" t="str">
        <f>IF(ISBLANK($C8788),"",IF(ISNA(VLOOKUP($L8788,'result messages'!$H$3:$L$11,5,FALSE)),VLOOKUP($M8788,'result messages'!$H$3:$L$11,5,FALSE),VLOOKUP($L8788,'result messages'!$H$3:$L$11,5,FALSE)))</f>
        <v/>
      </c>
    </row>
    <row r="8789" spans="1:17">
      <c r="A8789" s="1">
        <v>8786</v>
      </c>
      <c r="B8789" s="1"/>
      <c r="C8789" s="1"/>
      <c r="D8789" s="1"/>
      <c r="E8789" s="6"/>
      <c r="F8789" s="1"/>
      <c r="G8789" s="1" t="str">
        <f>IF(ISNA(VLOOKUP($C8789,'DTEN TCAP Linkage deviceId'!$A$1:$A$20000,1,FALSE)),"No","Yes")</f>
        <v>No</v>
      </c>
      <c r="H8789" s="1" t="str">
        <f>IF(ISNA(VLOOKUP($C8789,'Provisioning Requester'!$F$3:$H$20000,2,FALSE)),"No","Yes")</f>
        <v>No</v>
      </c>
      <c r="I8789" s="1" t="str">
        <f>IF($H8789="Yes",VLOOKUP($C8789,'Provisioning Requester'!$F$3:$H$20000,3,FALSE),"-")</f>
        <v>-</v>
      </c>
      <c r="J8789" s="1" t="str">
        <f>IF(OR(D8789="SVCP", E8789="TRUE"), "No", IF(ISNA(VLOOKUP($C8789,'ProvResponder deviceId'!$A$1:$A$20000,1,FALSE)),"No","Yes"))</f>
        <v>No</v>
      </c>
      <c r="K8789" s="1" t="str">
        <f>IF($J8789="Yes",VLOOKUP($C8789,'ProvResponder deviceId'!$A$1:$C$20000,3,FALSE),"-")</f>
        <v>-</v>
      </c>
      <c r="L8789" s="1" t="str">
        <f t="shared" si="274"/>
        <v/>
      </c>
      <c r="M8789" s="1" t="str">
        <f t="shared" si="275"/>
        <v/>
      </c>
      <c r="N8789" s="1" t="str">
        <f>IF(ISBLANK($C8789),"",IF(ISNA(VLOOKUP($L8789,'result messages'!$H$3:$L$11,2,FALSE)),VLOOKUP($M8789,'result messages'!$H$3:$L$11,2,FALSE),VLOOKUP($L8789,'result messages'!$H$3:$L$11,2,FALSE)))</f>
        <v/>
      </c>
      <c r="O8789" s="1" t="str">
        <f>IF(ISBLANK($C8789),"",IF(ISNA(VLOOKUP($L8789,'result messages'!$H$3:$L$11,3,FALSE)),VLOOKUP($M8789,'result messages'!$H$3:$L$11,3,FALSE),VLOOKUP($L8789,'result messages'!$H$3:$L$11,3,FALSE)))</f>
        <v/>
      </c>
      <c r="P8789" s="1" t="str">
        <f>IF(ISBLANK($C8789),"",IF(ISNA(VLOOKUP($L8789,'result messages'!$H$3:$L$11,4,FALSE)),VLOOKUP($M8789,'result messages'!$H$3:$L$11,4,FALSE),VLOOKUP($L8789,'result messages'!$H$3:$L$11,4,FALSE)))</f>
        <v/>
      </c>
      <c r="Q8789" s="1" t="str">
        <f>IF(ISBLANK($C8789),"",IF(ISNA(VLOOKUP($L8789,'result messages'!$H$3:$L$11,5,FALSE)),VLOOKUP($M8789,'result messages'!$H$3:$L$11,5,FALSE),VLOOKUP($L8789,'result messages'!$H$3:$L$11,5,FALSE)))</f>
        <v/>
      </c>
    </row>
    <row r="8790" spans="1:17">
      <c r="A8790" s="1">
        <v>8787</v>
      </c>
      <c r="B8790" s="1"/>
      <c r="C8790" s="1"/>
      <c r="D8790" s="1"/>
      <c r="E8790" s="6"/>
      <c r="F8790" s="1"/>
      <c r="G8790" s="1" t="str">
        <f>IF(ISNA(VLOOKUP($C8790,'DTEN TCAP Linkage deviceId'!$A$1:$A$20000,1,FALSE)),"No","Yes")</f>
        <v>No</v>
      </c>
      <c r="H8790" s="1" t="str">
        <f>IF(ISNA(VLOOKUP($C8790,'Provisioning Requester'!$F$3:$H$20000,2,FALSE)),"No","Yes")</f>
        <v>No</v>
      </c>
      <c r="I8790" s="1" t="str">
        <f>IF($H8790="Yes",VLOOKUP($C8790,'Provisioning Requester'!$F$3:$H$20000,3,FALSE),"-")</f>
        <v>-</v>
      </c>
      <c r="J8790" s="1" t="str">
        <f>IF(OR(D8790="SVCP", E8790="TRUE"), "No", IF(ISNA(VLOOKUP($C8790,'ProvResponder deviceId'!$A$1:$A$20000,1,FALSE)),"No","Yes"))</f>
        <v>No</v>
      </c>
      <c r="K8790" s="1" t="str">
        <f>IF($J8790="Yes",VLOOKUP($C8790,'ProvResponder deviceId'!$A$1:$C$20000,3,FALSE),"-")</f>
        <v>-</v>
      </c>
      <c r="L8790" s="1" t="str">
        <f t="shared" si="274"/>
        <v/>
      </c>
      <c r="M8790" s="1" t="str">
        <f t="shared" si="275"/>
        <v/>
      </c>
      <c r="N8790" s="1" t="str">
        <f>IF(ISBLANK($C8790),"",IF(ISNA(VLOOKUP($L8790,'result messages'!$H$3:$L$11,2,FALSE)),VLOOKUP($M8790,'result messages'!$H$3:$L$11,2,FALSE),VLOOKUP($L8790,'result messages'!$H$3:$L$11,2,FALSE)))</f>
        <v/>
      </c>
      <c r="O8790" s="1" t="str">
        <f>IF(ISBLANK($C8790),"",IF(ISNA(VLOOKUP($L8790,'result messages'!$H$3:$L$11,3,FALSE)),VLOOKUP($M8790,'result messages'!$H$3:$L$11,3,FALSE),VLOOKUP($L8790,'result messages'!$H$3:$L$11,3,FALSE)))</f>
        <v/>
      </c>
      <c r="P8790" s="1" t="str">
        <f>IF(ISBLANK($C8790),"",IF(ISNA(VLOOKUP($L8790,'result messages'!$H$3:$L$11,4,FALSE)),VLOOKUP($M8790,'result messages'!$H$3:$L$11,4,FALSE),VLOOKUP($L8790,'result messages'!$H$3:$L$11,4,FALSE)))</f>
        <v/>
      </c>
      <c r="Q8790" s="1" t="str">
        <f>IF(ISBLANK($C8790),"",IF(ISNA(VLOOKUP($L8790,'result messages'!$H$3:$L$11,5,FALSE)),VLOOKUP($M8790,'result messages'!$H$3:$L$11,5,FALSE),VLOOKUP($L8790,'result messages'!$H$3:$L$11,5,FALSE)))</f>
        <v/>
      </c>
    </row>
    <row r="8791" spans="1:17">
      <c r="A8791" s="1">
        <v>8788</v>
      </c>
      <c r="B8791" s="1"/>
      <c r="C8791" s="1"/>
      <c r="D8791" s="1"/>
      <c r="E8791" s="6"/>
      <c r="F8791" s="1"/>
      <c r="G8791" s="1" t="str">
        <f>IF(ISNA(VLOOKUP($C8791,'DTEN TCAP Linkage deviceId'!$A$1:$A$20000,1,FALSE)),"No","Yes")</f>
        <v>No</v>
      </c>
      <c r="H8791" s="1" t="str">
        <f>IF(ISNA(VLOOKUP($C8791,'Provisioning Requester'!$F$3:$H$20000,2,FALSE)),"No","Yes")</f>
        <v>No</v>
      </c>
      <c r="I8791" s="1" t="str">
        <f>IF($H8791="Yes",VLOOKUP($C8791,'Provisioning Requester'!$F$3:$H$20000,3,FALSE),"-")</f>
        <v>-</v>
      </c>
      <c r="J8791" s="1" t="str">
        <f>IF(OR(D8791="SVCP", E8791="TRUE"), "No", IF(ISNA(VLOOKUP($C8791,'ProvResponder deviceId'!$A$1:$A$20000,1,FALSE)),"No","Yes"))</f>
        <v>No</v>
      </c>
      <c r="K8791" s="1" t="str">
        <f>IF($J8791="Yes",VLOOKUP($C8791,'ProvResponder deviceId'!$A$1:$C$20000,3,FALSE),"-")</f>
        <v>-</v>
      </c>
      <c r="L8791" s="1" t="str">
        <f t="shared" si="274"/>
        <v/>
      </c>
      <c r="M8791" s="1" t="str">
        <f t="shared" si="275"/>
        <v/>
      </c>
      <c r="N8791" s="1" t="str">
        <f>IF(ISBLANK($C8791),"",IF(ISNA(VLOOKUP($L8791,'result messages'!$H$3:$L$11,2,FALSE)),VLOOKUP($M8791,'result messages'!$H$3:$L$11,2,FALSE),VLOOKUP($L8791,'result messages'!$H$3:$L$11,2,FALSE)))</f>
        <v/>
      </c>
      <c r="O8791" s="1" t="str">
        <f>IF(ISBLANK($C8791),"",IF(ISNA(VLOOKUP($L8791,'result messages'!$H$3:$L$11,3,FALSE)),VLOOKUP($M8791,'result messages'!$H$3:$L$11,3,FALSE),VLOOKUP($L8791,'result messages'!$H$3:$L$11,3,FALSE)))</f>
        <v/>
      </c>
      <c r="P8791" s="1" t="str">
        <f>IF(ISBLANK($C8791),"",IF(ISNA(VLOOKUP($L8791,'result messages'!$H$3:$L$11,4,FALSE)),VLOOKUP($M8791,'result messages'!$H$3:$L$11,4,FALSE),VLOOKUP($L8791,'result messages'!$H$3:$L$11,4,FALSE)))</f>
        <v/>
      </c>
      <c r="Q8791" s="1" t="str">
        <f>IF(ISBLANK($C8791),"",IF(ISNA(VLOOKUP($L8791,'result messages'!$H$3:$L$11,5,FALSE)),VLOOKUP($M8791,'result messages'!$H$3:$L$11,5,FALSE),VLOOKUP($L8791,'result messages'!$H$3:$L$11,5,FALSE)))</f>
        <v/>
      </c>
    </row>
    <row r="8792" spans="1:17">
      <c r="A8792" s="1">
        <v>8789</v>
      </c>
      <c r="B8792" s="1"/>
      <c r="C8792" s="1"/>
      <c r="D8792" s="1"/>
      <c r="E8792" s="6"/>
      <c r="F8792" s="1"/>
      <c r="G8792" s="1" t="str">
        <f>IF(ISNA(VLOOKUP($C8792,'DTEN TCAP Linkage deviceId'!$A$1:$A$20000,1,FALSE)),"No","Yes")</f>
        <v>No</v>
      </c>
      <c r="H8792" s="1" t="str">
        <f>IF(ISNA(VLOOKUP($C8792,'Provisioning Requester'!$F$3:$H$20000,2,FALSE)),"No","Yes")</f>
        <v>No</v>
      </c>
      <c r="I8792" s="1" t="str">
        <f>IF($H8792="Yes",VLOOKUP($C8792,'Provisioning Requester'!$F$3:$H$20000,3,FALSE),"-")</f>
        <v>-</v>
      </c>
      <c r="J8792" s="1" t="str">
        <f>IF(OR(D8792="SVCP", E8792="TRUE"), "No", IF(ISNA(VLOOKUP($C8792,'ProvResponder deviceId'!$A$1:$A$20000,1,FALSE)),"No","Yes"))</f>
        <v>No</v>
      </c>
      <c r="K8792" s="1" t="str">
        <f>IF($J8792="Yes",VLOOKUP($C8792,'ProvResponder deviceId'!$A$1:$C$20000,3,FALSE),"-")</f>
        <v>-</v>
      </c>
      <c r="L8792" s="1" t="str">
        <f t="shared" si="274"/>
        <v/>
      </c>
      <c r="M8792" s="1" t="str">
        <f t="shared" si="275"/>
        <v/>
      </c>
      <c r="N8792" s="1" t="str">
        <f>IF(ISBLANK($C8792),"",IF(ISNA(VLOOKUP($L8792,'result messages'!$H$3:$L$11,2,FALSE)),VLOOKUP($M8792,'result messages'!$H$3:$L$11,2,FALSE),VLOOKUP($L8792,'result messages'!$H$3:$L$11,2,FALSE)))</f>
        <v/>
      </c>
      <c r="O8792" s="1" t="str">
        <f>IF(ISBLANK($C8792),"",IF(ISNA(VLOOKUP($L8792,'result messages'!$H$3:$L$11,3,FALSE)),VLOOKUP($M8792,'result messages'!$H$3:$L$11,3,FALSE),VLOOKUP($L8792,'result messages'!$H$3:$L$11,3,FALSE)))</f>
        <v/>
      </c>
      <c r="P8792" s="1" t="str">
        <f>IF(ISBLANK($C8792),"",IF(ISNA(VLOOKUP($L8792,'result messages'!$H$3:$L$11,4,FALSE)),VLOOKUP($M8792,'result messages'!$H$3:$L$11,4,FALSE),VLOOKUP($L8792,'result messages'!$H$3:$L$11,4,FALSE)))</f>
        <v/>
      </c>
      <c r="Q8792" s="1" t="str">
        <f>IF(ISBLANK($C8792),"",IF(ISNA(VLOOKUP($L8792,'result messages'!$H$3:$L$11,5,FALSE)),VLOOKUP($M8792,'result messages'!$H$3:$L$11,5,FALSE),VLOOKUP($L8792,'result messages'!$H$3:$L$11,5,FALSE)))</f>
        <v/>
      </c>
    </row>
    <row r="8793" spans="1:17">
      <c r="A8793" s="1">
        <v>8790</v>
      </c>
      <c r="B8793" s="1"/>
      <c r="C8793" s="1"/>
      <c r="D8793" s="1"/>
      <c r="E8793" s="6"/>
      <c r="F8793" s="1"/>
      <c r="G8793" s="1" t="str">
        <f>IF(ISNA(VLOOKUP($C8793,'DTEN TCAP Linkage deviceId'!$A$1:$A$20000,1,FALSE)),"No","Yes")</f>
        <v>No</v>
      </c>
      <c r="H8793" s="1" t="str">
        <f>IF(ISNA(VLOOKUP($C8793,'Provisioning Requester'!$F$3:$H$20000,2,FALSE)),"No","Yes")</f>
        <v>No</v>
      </c>
      <c r="I8793" s="1" t="str">
        <f>IF($H8793="Yes",VLOOKUP($C8793,'Provisioning Requester'!$F$3:$H$20000,3,FALSE),"-")</f>
        <v>-</v>
      </c>
      <c r="J8793" s="1" t="str">
        <f>IF(OR(D8793="SVCP", E8793="TRUE"), "No", IF(ISNA(VLOOKUP($C8793,'ProvResponder deviceId'!$A$1:$A$20000,1,FALSE)),"No","Yes"))</f>
        <v>No</v>
      </c>
      <c r="K8793" s="1" t="str">
        <f>IF($J8793="Yes",VLOOKUP($C8793,'ProvResponder deviceId'!$A$1:$C$20000,3,FALSE),"-")</f>
        <v>-</v>
      </c>
      <c r="L8793" s="1" t="str">
        <f t="shared" si="274"/>
        <v/>
      </c>
      <c r="M8793" s="1" t="str">
        <f t="shared" si="275"/>
        <v/>
      </c>
      <c r="N8793" s="1" t="str">
        <f>IF(ISBLANK($C8793),"",IF(ISNA(VLOOKUP($L8793,'result messages'!$H$3:$L$11,2,FALSE)),VLOOKUP($M8793,'result messages'!$H$3:$L$11,2,FALSE),VLOOKUP($L8793,'result messages'!$H$3:$L$11,2,FALSE)))</f>
        <v/>
      </c>
      <c r="O8793" s="1" t="str">
        <f>IF(ISBLANK($C8793),"",IF(ISNA(VLOOKUP($L8793,'result messages'!$H$3:$L$11,3,FALSE)),VLOOKUP($M8793,'result messages'!$H$3:$L$11,3,FALSE),VLOOKUP($L8793,'result messages'!$H$3:$L$11,3,FALSE)))</f>
        <v/>
      </c>
      <c r="P8793" s="1" t="str">
        <f>IF(ISBLANK($C8793),"",IF(ISNA(VLOOKUP($L8793,'result messages'!$H$3:$L$11,4,FALSE)),VLOOKUP($M8793,'result messages'!$H$3:$L$11,4,FALSE),VLOOKUP($L8793,'result messages'!$H$3:$L$11,4,FALSE)))</f>
        <v/>
      </c>
      <c r="Q8793" s="1" t="str">
        <f>IF(ISBLANK($C8793),"",IF(ISNA(VLOOKUP($L8793,'result messages'!$H$3:$L$11,5,FALSE)),VLOOKUP($M8793,'result messages'!$H$3:$L$11,5,FALSE),VLOOKUP($L8793,'result messages'!$H$3:$L$11,5,FALSE)))</f>
        <v/>
      </c>
    </row>
    <row r="8794" spans="1:17">
      <c r="A8794" s="1">
        <v>8791</v>
      </c>
      <c r="B8794" s="1"/>
      <c r="C8794" s="1"/>
      <c r="D8794" s="1"/>
      <c r="E8794" s="6"/>
      <c r="F8794" s="1"/>
      <c r="G8794" s="1" t="str">
        <f>IF(ISNA(VLOOKUP($C8794,'DTEN TCAP Linkage deviceId'!$A$1:$A$20000,1,FALSE)),"No","Yes")</f>
        <v>No</v>
      </c>
      <c r="H8794" s="1" t="str">
        <f>IF(ISNA(VLOOKUP($C8794,'Provisioning Requester'!$F$3:$H$20000,2,FALSE)),"No","Yes")</f>
        <v>No</v>
      </c>
      <c r="I8794" s="1" t="str">
        <f>IF($H8794="Yes",VLOOKUP($C8794,'Provisioning Requester'!$F$3:$H$20000,3,FALSE),"-")</f>
        <v>-</v>
      </c>
      <c r="J8794" s="1" t="str">
        <f>IF(OR(D8794="SVCP", E8794="TRUE"), "No", IF(ISNA(VLOOKUP($C8794,'ProvResponder deviceId'!$A$1:$A$20000,1,FALSE)),"No","Yes"))</f>
        <v>No</v>
      </c>
      <c r="K8794" s="1" t="str">
        <f>IF($J8794="Yes",VLOOKUP($C8794,'ProvResponder deviceId'!$A$1:$C$20000,3,FALSE),"-")</f>
        <v>-</v>
      </c>
      <c r="L8794" s="1" t="str">
        <f t="shared" si="274"/>
        <v/>
      </c>
      <c r="M8794" s="1" t="str">
        <f t="shared" si="275"/>
        <v/>
      </c>
      <c r="N8794" s="1" t="str">
        <f>IF(ISBLANK($C8794),"",IF(ISNA(VLOOKUP($L8794,'result messages'!$H$3:$L$11,2,FALSE)),VLOOKUP($M8794,'result messages'!$H$3:$L$11,2,FALSE),VLOOKUP($L8794,'result messages'!$H$3:$L$11,2,FALSE)))</f>
        <v/>
      </c>
      <c r="O8794" s="1" t="str">
        <f>IF(ISBLANK($C8794),"",IF(ISNA(VLOOKUP($L8794,'result messages'!$H$3:$L$11,3,FALSE)),VLOOKUP($M8794,'result messages'!$H$3:$L$11,3,FALSE),VLOOKUP($L8794,'result messages'!$H$3:$L$11,3,FALSE)))</f>
        <v/>
      </c>
      <c r="P8794" s="1" t="str">
        <f>IF(ISBLANK($C8794),"",IF(ISNA(VLOOKUP($L8794,'result messages'!$H$3:$L$11,4,FALSE)),VLOOKUP($M8794,'result messages'!$H$3:$L$11,4,FALSE),VLOOKUP($L8794,'result messages'!$H$3:$L$11,4,FALSE)))</f>
        <v/>
      </c>
      <c r="Q8794" s="1" t="str">
        <f>IF(ISBLANK($C8794),"",IF(ISNA(VLOOKUP($L8794,'result messages'!$H$3:$L$11,5,FALSE)),VLOOKUP($M8794,'result messages'!$H$3:$L$11,5,FALSE),VLOOKUP($L8794,'result messages'!$H$3:$L$11,5,FALSE)))</f>
        <v/>
      </c>
    </row>
    <row r="8795" spans="1:17">
      <c r="A8795" s="1">
        <v>8792</v>
      </c>
      <c r="B8795" s="1"/>
      <c r="C8795" s="1"/>
      <c r="D8795" s="1"/>
      <c r="E8795" s="6"/>
      <c r="F8795" s="1"/>
      <c r="G8795" s="1" t="str">
        <f>IF(ISNA(VLOOKUP($C8795,'DTEN TCAP Linkage deviceId'!$A$1:$A$20000,1,FALSE)),"No","Yes")</f>
        <v>No</v>
      </c>
      <c r="H8795" s="1" t="str">
        <f>IF(ISNA(VLOOKUP($C8795,'Provisioning Requester'!$F$3:$H$20000,2,FALSE)),"No","Yes")</f>
        <v>No</v>
      </c>
      <c r="I8795" s="1" t="str">
        <f>IF($H8795="Yes",VLOOKUP($C8795,'Provisioning Requester'!$F$3:$H$20000,3,FALSE),"-")</f>
        <v>-</v>
      </c>
      <c r="J8795" s="1" t="str">
        <f>IF(OR(D8795="SVCP", E8795="TRUE"), "No", IF(ISNA(VLOOKUP($C8795,'ProvResponder deviceId'!$A$1:$A$20000,1,FALSE)),"No","Yes"))</f>
        <v>No</v>
      </c>
      <c r="K8795" s="1" t="str">
        <f>IF($J8795="Yes",VLOOKUP($C8795,'ProvResponder deviceId'!$A$1:$C$20000,3,FALSE),"-")</f>
        <v>-</v>
      </c>
      <c r="L8795" s="1" t="str">
        <f t="shared" si="274"/>
        <v/>
      </c>
      <c r="M8795" s="1" t="str">
        <f t="shared" si="275"/>
        <v/>
      </c>
      <c r="N8795" s="1" t="str">
        <f>IF(ISBLANK($C8795),"",IF(ISNA(VLOOKUP($L8795,'result messages'!$H$3:$L$11,2,FALSE)),VLOOKUP($M8795,'result messages'!$H$3:$L$11,2,FALSE),VLOOKUP($L8795,'result messages'!$H$3:$L$11,2,FALSE)))</f>
        <v/>
      </c>
      <c r="O8795" s="1" t="str">
        <f>IF(ISBLANK($C8795),"",IF(ISNA(VLOOKUP($L8795,'result messages'!$H$3:$L$11,3,FALSE)),VLOOKUP($M8795,'result messages'!$H$3:$L$11,3,FALSE),VLOOKUP($L8795,'result messages'!$H$3:$L$11,3,FALSE)))</f>
        <v/>
      </c>
      <c r="P8795" s="1" t="str">
        <f>IF(ISBLANK($C8795),"",IF(ISNA(VLOOKUP($L8795,'result messages'!$H$3:$L$11,4,FALSE)),VLOOKUP($M8795,'result messages'!$H$3:$L$11,4,FALSE),VLOOKUP($L8795,'result messages'!$H$3:$L$11,4,FALSE)))</f>
        <v/>
      </c>
      <c r="Q8795" s="1" t="str">
        <f>IF(ISBLANK($C8795),"",IF(ISNA(VLOOKUP($L8795,'result messages'!$H$3:$L$11,5,FALSE)),VLOOKUP($M8795,'result messages'!$H$3:$L$11,5,FALSE),VLOOKUP($L8795,'result messages'!$H$3:$L$11,5,FALSE)))</f>
        <v/>
      </c>
    </row>
    <row r="8796" spans="1:17">
      <c r="A8796" s="1">
        <v>8793</v>
      </c>
      <c r="B8796" s="1"/>
      <c r="C8796" s="1"/>
      <c r="D8796" s="1"/>
      <c r="E8796" s="6"/>
      <c r="F8796" s="1"/>
      <c r="G8796" s="1" t="str">
        <f>IF(ISNA(VLOOKUP($C8796,'DTEN TCAP Linkage deviceId'!$A$1:$A$20000,1,FALSE)),"No","Yes")</f>
        <v>No</v>
      </c>
      <c r="H8796" s="1" t="str">
        <f>IF(ISNA(VLOOKUP($C8796,'Provisioning Requester'!$F$3:$H$20000,2,FALSE)),"No","Yes")</f>
        <v>No</v>
      </c>
      <c r="I8796" s="1" t="str">
        <f>IF($H8796="Yes",VLOOKUP($C8796,'Provisioning Requester'!$F$3:$H$20000,3,FALSE),"-")</f>
        <v>-</v>
      </c>
      <c r="J8796" s="1" t="str">
        <f>IF(OR(D8796="SVCP", E8796="TRUE"), "No", IF(ISNA(VLOOKUP($C8796,'ProvResponder deviceId'!$A$1:$A$20000,1,FALSE)),"No","Yes"))</f>
        <v>No</v>
      </c>
      <c r="K8796" s="1" t="str">
        <f>IF($J8796="Yes",VLOOKUP($C8796,'ProvResponder deviceId'!$A$1:$C$20000,3,FALSE),"-")</f>
        <v>-</v>
      </c>
      <c r="L8796" s="1" t="str">
        <f t="shared" si="274"/>
        <v/>
      </c>
      <c r="M8796" s="1" t="str">
        <f t="shared" si="275"/>
        <v/>
      </c>
      <c r="N8796" s="1" t="str">
        <f>IF(ISBLANK($C8796),"",IF(ISNA(VLOOKUP($L8796,'result messages'!$H$3:$L$11,2,FALSE)),VLOOKUP($M8796,'result messages'!$H$3:$L$11,2,FALSE),VLOOKUP($L8796,'result messages'!$H$3:$L$11,2,FALSE)))</f>
        <v/>
      </c>
      <c r="O8796" s="1" t="str">
        <f>IF(ISBLANK($C8796),"",IF(ISNA(VLOOKUP($L8796,'result messages'!$H$3:$L$11,3,FALSE)),VLOOKUP($M8796,'result messages'!$H$3:$L$11,3,FALSE),VLOOKUP($L8796,'result messages'!$H$3:$L$11,3,FALSE)))</f>
        <v/>
      </c>
      <c r="P8796" s="1" t="str">
        <f>IF(ISBLANK($C8796),"",IF(ISNA(VLOOKUP($L8796,'result messages'!$H$3:$L$11,4,FALSE)),VLOOKUP($M8796,'result messages'!$H$3:$L$11,4,FALSE),VLOOKUP($L8796,'result messages'!$H$3:$L$11,4,FALSE)))</f>
        <v/>
      </c>
      <c r="Q8796" s="1" t="str">
        <f>IF(ISBLANK($C8796),"",IF(ISNA(VLOOKUP($L8796,'result messages'!$H$3:$L$11,5,FALSE)),VLOOKUP($M8796,'result messages'!$H$3:$L$11,5,FALSE),VLOOKUP($L8796,'result messages'!$H$3:$L$11,5,FALSE)))</f>
        <v/>
      </c>
    </row>
    <row r="8797" spans="1:17">
      <c r="A8797" s="1">
        <v>8794</v>
      </c>
      <c r="B8797" s="1"/>
      <c r="C8797" s="1"/>
      <c r="D8797" s="1"/>
      <c r="E8797" s="6"/>
      <c r="F8797" s="1"/>
      <c r="G8797" s="1" t="str">
        <f>IF(ISNA(VLOOKUP($C8797,'DTEN TCAP Linkage deviceId'!$A$1:$A$20000,1,FALSE)),"No","Yes")</f>
        <v>No</v>
      </c>
      <c r="H8797" s="1" t="str">
        <f>IF(ISNA(VLOOKUP($C8797,'Provisioning Requester'!$F$3:$H$20000,2,FALSE)),"No","Yes")</f>
        <v>No</v>
      </c>
      <c r="I8797" s="1" t="str">
        <f>IF($H8797="Yes",VLOOKUP($C8797,'Provisioning Requester'!$F$3:$H$20000,3,FALSE),"-")</f>
        <v>-</v>
      </c>
      <c r="J8797" s="1" t="str">
        <f>IF(OR(D8797="SVCP", E8797="TRUE"), "No", IF(ISNA(VLOOKUP($C8797,'ProvResponder deviceId'!$A$1:$A$20000,1,FALSE)),"No","Yes"))</f>
        <v>No</v>
      </c>
      <c r="K8797" s="1" t="str">
        <f>IF($J8797="Yes",VLOOKUP($C8797,'ProvResponder deviceId'!$A$1:$C$20000,3,FALSE),"-")</f>
        <v>-</v>
      </c>
      <c r="L8797" s="1" t="str">
        <f t="shared" si="274"/>
        <v/>
      </c>
      <c r="M8797" s="1" t="str">
        <f t="shared" si="275"/>
        <v/>
      </c>
      <c r="N8797" s="1" t="str">
        <f>IF(ISBLANK($C8797),"",IF(ISNA(VLOOKUP($L8797,'result messages'!$H$3:$L$11,2,FALSE)),VLOOKUP($M8797,'result messages'!$H$3:$L$11,2,FALSE),VLOOKUP($L8797,'result messages'!$H$3:$L$11,2,FALSE)))</f>
        <v/>
      </c>
      <c r="O8797" s="1" t="str">
        <f>IF(ISBLANK($C8797),"",IF(ISNA(VLOOKUP($L8797,'result messages'!$H$3:$L$11,3,FALSE)),VLOOKUP($M8797,'result messages'!$H$3:$L$11,3,FALSE),VLOOKUP($L8797,'result messages'!$H$3:$L$11,3,FALSE)))</f>
        <v/>
      </c>
      <c r="P8797" s="1" t="str">
        <f>IF(ISBLANK($C8797),"",IF(ISNA(VLOOKUP($L8797,'result messages'!$H$3:$L$11,4,FALSE)),VLOOKUP($M8797,'result messages'!$H$3:$L$11,4,FALSE),VLOOKUP($L8797,'result messages'!$H$3:$L$11,4,FALSE)))</f>
        <v/>
      </c>
      <c r="Q8797" s="1" t="str">
        <f>IF(ISBLANK($C8797),"",IF(ISNA(VLOOKUP($L8797,'result messages'!$H$3:$L$11,5,FALSE)),VLOOKUP($M8797,'result messages'!$H$3:$L$11,5,FALSE),VLOOKUP($L8797,'result messages'!$H$3:$L$11,5,FALSE)))</f>
        <v/>
      </c>
    </row>
    <row r="8798" spans="1:17">
      <c r="A8798" s="1">
        <v>8795</v>
      </c>
      <c r="B8798" s="1"/>
      <c r="C8798" s="1"/>
      <c r="D8798" s="1"/>
      <c r="E8798" s="6"/>
      <c r="F8798" s="1"/>
      <c r="G8798" s="1" t="str">
        <f>IF(ISNA(VLOOKUP($C8798,'DTEN TCAP Linkage deviceId'!$A$1:$A$20000,1,FALSE)),"No","Yes")</f>
        <v>No</v>
      </c>
      <c r="H8798" s="1" t="str">
        <f>IF(ISNA(VLOOKUP($C8798,'Provisioning Requester'!$F$3:$H$20000,2,FALSE)),"No","Yes")</f>
        <v>No</v>
      </c>
      <c r="I8798" s="1" t="str">
        <f>IF($H8798="Yes",VLOOKUP($C8798,'Provisioning Requester'!$F$3:$H$20000,3,FALSE),"-")</f>
        <v>-</v>
      </c>
      <c r="J8798" s="1" t="str">
        <f>IF(OR(D8798="SVCP", E8798="TRUE"), "No", IF(ISNA(VLOOKUP($C8798,'ProvResponder deviceId'!$A$1:$A$20000,1,FALSE)),"No","Yes"))</f>
        <v>No</v>
      </c>
      <c r="K8798" s="1" t="str">
        <f>IF($J8798="Yes",VLOOKUP($C8798,'ProvResponder deviceId'!$A$1:$C$20000,3,FALSE),"-")</f>
        <v>-</v>
      </c>
      <c r="L8798" s="1" t="str">
        <f t="shared" si="274"/>
        <v/>
      </c>
      <c r="M8798" s="1" t="str">
        <f t="shared" si="275"/>
        <v/>
      </c>
      <c r="N8798" s="1" t="str">
        <f>IF(ISBLANK($C8798),"",IF(ISNA(VLOOKUP($L8798,'result messages'!$H$3:$L$11,2,FALSE)),VLOOKUP($M8798,'result messages'!$H$3:$L$11,2,FALSE),VLOOKUP($L8798,'result messages'!$H$3:$L$11,2,FALSE)))</f>
        <v/>
      </c>
      <c r="O8798" s="1" t="str">
        <f>IF(ISBLANK($C8798),"",IF(ISNA(VLOOKUP($L8798,'result messages'!$H$3:$L$11,3,FALSE)),VLOOKUP($M8798,'result messages'!$H$3:$L$11,3,FALSE),VLOOKUP($L8798,'result messages'!$H$3:$L$11,3,FALSE)))</f>
        <v/>
      </c>
      <c r="P8798" s="1" t="str">
        <f>IF(ISBLANK($C8798),"",IF(ISNA(VLOOKUP($L8798,'result messages'!$H$3:$L$11,4,FALSE)),VLOOKUP($M8798,'result messages'!$H$3:$L$11,4,FALSE),VLOOKUP($L8798,'result messages'!$H$3:$L$11,4,FALSE)))</f>
        <v/>
      </c>
      <c r="Q8798" s="1" t="str">
        <f>IF(ISBLANK($C8798),"",IF(ISNA(VLOOKUP($L8798,'result messages'!$H$3:$L$11,5,FALSE)),VLOOKUP($M8798,'result messages'!$H$3:$L$11,5,FALSE),VLOOKUP($L8798,'result messages'!$H$3:$L$11,5,FALSE)))</f>
        <v/>
      </c>
    </row>
    <row r="8799" spans="1:17">
      <c r="A8799" s="1">
        <v>8796</v>
      </c>
      <c r="B8799" s="1"/>
      <c r="C8799" s="1"/>
      <c r="D8799" s="1"/>
      <c r="E8799" s="6"/>
      <c r="F8799" s="1"/>
      <c r="G8799" s="1" t="str">
        <f>IF(ISNA(VLOOKUP($C8799,'DTEN TCAP Linkage deviceId'!$A$1:$A$20000,1,FALSE)),"No","Yes")</f>
        <v>No</v>
      </c>
      <c r="H8799" s="1" t="str">
        <f>IF(ISNA(VLOOKUP($C8799,'Provisioning Requester'!$F$3:$H$20000,2,FALSE)),"No","Yes")</f>
        <v>No</v>
      </c>
      <c r="I8799" s="1" t="str">
        <f>IF($H8799="Yes",VLOOKUP($C8799,'Provisioning Requester'!$F$3:$H$20000,3,FALSE),"-")</f>
        <v>-</v>
      </c>
      <c r="J8799" s="1" t="str">
        <f>IF(OR(D8799="SVCP", E8799="TRUE"), "No", IF(ISNA(VLOOKUP($C8799,'ProvResponder deviceId'!$A$1:$A$20000,1,FALSE)),"No","Yes"))</f>
        <v>No</v>
      </c>
      <c r="K8799" s="1" t="str">
        <f>IF($J8799="Yes",VLOOKUP($C8799,'ProvResponder deviceId'!$A$1:$C$20000,3,FALSE),"-")</f>
        <v>-</v>
      </c>
      <c r="L8799" s="1" t="str">
        <f t="shared" si="274"/>
        <v/>
      </c>
      <c r="M8799" s="1" t="str">
        <f t="shared" si="275"/>
        <v/>
      </c>
      <c r="N8799" s="1" t="str">
        <f>IF(ISBLANK($C8799),"",IF(ISNA(VLOOKUP($L8799,'result messages'!$H$3:$L$11,2,FALSE)),VLOOKUP($M8799,'result messages'!$H$3:$L$11,2,FALSE),VLOOKUP($L8799,'result messages'!$H$3:$L$11,2,FALSE)))</f>
        <v/>
      </c>
      <c r="O8799" s="1" t="str">
        <f>IF(ISBLANK($C8799),"",IF(ISNA(VLOOKUP($L8799,'result messages'!$H$3:$L$11,3,FALSE)),VLOOKUP($M8799,'result messages'!$H$3:$L$11,3,FALSE),VLOOKUP($L8799,'result messages'!$H$3:$L$11,3,FALSE)))</f>
        <v/>
      </c>
      <c r="P8799" s="1" t="str">
        <f>IF(ISBLANK($C8799),"",IF(ISNA(VLOOKUP($L8799,'result messages'!$H$3:$L$11,4,FALSE)),VLOOKUP($M8799,'result messages'!$H$3:$L$11,4,FALSE),VLOOKUP($L8799,'result messages'!$H$3:$L$11,4,FALSE)))</f>
        <v/>
      </c>
      <c r="Q8799" s="1" t="str">
        <f>IF(ISBLANK($C8799),"",IF(ISNA(VLOOKUP($L8799,'result messages'!$H$3:$L$11,5,FALSE)),VLOOKUP($M8799,'result messages'!$H$3:$L$11,5,FALSE),VLOOKUP($L8799,'result messages'!$H$3:$L$11,5,FALSE)))</f>
        <v/>
      </c>
    </row>
    <row r="8800" spans="1:17">
      <c r="A8800" s="1">
        <v>8797</v>
      </c>
      <c r="B8800" s="1"/>
      <c r="C8800" s="1"/>
      <c r="D8800" s="1"/>
      <c r="E8800" s="6"/>
      <c r="F8800" s="1"/>
      <c r="G8800" s="1" t="str">
        <f>IF(ISNA(VLOOKUP($C8800,'DTEN TCAP Linkage deviceId'!$A$1:$A$20000,1,FALSE)),"No","Yes")</f>
        <v>No</v>
      </c>
      <c r="H8800" s="1" t="str">
        <f>IF(ISNA(VLOOKUP($C8800,'Provisioning Requester'!$F$3:$H$20000,2,FALSE)),"No","Yes")</f>
        <v>No</v>
      </c>
      <c r="I8800" s="1" t="str">
        <f>IF($H8800="Yes",VLOOKUP($C8800,'Provisioning Requester'!$F$3:$H$20000,3,FALSE),"-")</f>
        <v>-</v>
      </c>
      <c r="J8800" s="1" t="str">
        <f>IF(OR(D8800="SVCP", E8800="TRUE"), "No", IF(ISNA(VLOOKUP($C8800,'ProvResponder deviceId'!$A$1:$A$20000,1,FALSE)),"No","Yes"))</f>
        <v>No</v>
      </c>
      <c r="K8800" s="1" t="str">
        <f>IF($J8800="Yes",VLOOKUP($C8800,'ProvResponder deviceId'!$A$1:$C$20000,3,FALSE),"-")</f>
        <v>-</v>
      </c>
      <c r="L8800" s="1" t="str">
        <f t="shared" si="274"/>
        <v/>
      </c>
      <c r="M8800" s="1" t="str">
        <f t="shared" si="275"/>
        <v/>
      </c>
      <c r="N8800" s="1" t="str">
        <f>IF(ISBLANK($C8800),"",IF(ISNA(VLOOKUP($L8800,'result messages'!$H$3:$L$11,2,FALSE)),VLOOKUP($M8800,'result messages'!$H$3:$L$11,2,FALSE),VLOOKUP($L8800,'result messages'!$H$3:$L$11,2,FALSE)))</f>
        <v/>
      </c>
      <c r="O8800" s="1" t="str">
        <f>IF(ISBLANK($C8800),"",IF(ISNA(VLOOKUP($L8800,'result messages'!$H$3:$L$11,3,FALSE)),VLOOKUP($M8800,'result messages'!$H$3:$L$11,3,FALSE),VLOOKUP($L8800,'result messages'!$H$3:$L$11,3,FALSE)))</f>
        <v/>
      </c>
      <c r="P8800" s="1" t="str">
        <f>IF(ISBLANK($C8800),"",IF(ISNA(VLOOKUP($L8800,'result messages'!$H$3:$L$11,4,FALSE)),VLOOKUP($M8800,'result messages'!$H$3:$L$11,4,FALSE),VLOOKUP($L8800,'result messages'!$H$3:$L$11,4,FALSE)))</f>
        <v/>
      </c>
      <c r="Q8800" s="1" t="str">
        <f>IF(ISBLANK($C8800),"",IF(ISNA(VLOOKUP($L8800,'result messages'!$H$3:$L$11,5,FALSE)),VLOOKUP($M8800,'result messages'!$H$3:$L$11,5,FALSE),VLOOKUP($L8800,'result messages'!$H$3:$L$11,5,FALSE)))</f>
        <v/>
      </c>
    </row>
    <row r="8801" spans="1:17">
      <c r="A8801" s="1">
        <v>8798</v>
      </c>
      <c r="B8801" s="1"/>
      <c r="C8801" s="1"/>
      <c r="D8801" s="1"/>
      <c r="E8801" s="6"/>
      <c r="F8801" s="1"/>
      <c r="G8801" s="1" t="str">
        <f>IF(ISNA(VLOOKUP($C8801,'DTEN TCAP Linkage deviceId'!$A$1:$A$20000,1,FALSE)),"No","Yes")</f>
        <v>No</v>
      </c>
      <c r="H8801" s="1" t="str">
        <f>IF(ISNA(VLOOKUP($C8801,'Provisioning Requester'!$F$3:$H$20000,2,FALSE)),"No","Yes")</f>
        <v>No</v>
      </c>
      <c r="I8801" s="1" t="str">
        <f>IF($H8801="Yes",VLOOKUP($C8801,'Provisioning Requester'!$F$3:$H$20000,3,FALSE),"-")</f>
        <v>-</v>
      </c>
      <c r="J8801" s="1" t="str">
        <f>IF(OR(D8801="SVCP", E8801="TRUE"), "No", IF(ISNA(VLOOKUP($C8801,'ProvResponder deviceId'!$A$1:$A$20000,1,FALSE)),"No","Yes"))</f>
        <v>No</v>
      </c>
      <c r="K8801" s="1" t="str">
        <f>IF($J8801="Yes",VLOOKUP($C8801,'ProvResponder deviceId'!$A$1:$C$20000,3,FALSE),"-")</f>
        <v>-</v>
      </c>
      <c r="L8801" s="1" t="str">
        <f t="shared" si="274"/>
        <v/>
      </c>
      <c r="M8801" s="1" t="str">
        <f t="shared" si="275"/>
        <v/>
      </c>
      <c r="N8801" s="1" t="str">
        <f>IF(ISBLANK($C8801),"",IF(ISNA(VLOOKUP($L8801,'result messages'!$H$3:$L$11,2,FALSE)),VLOOKUP($M8801,'result messages'!$H$3:$L$11,2,FALSE),VLOOKUP($L8801,'result messages'!$H$3:$L$11,2,FALSE)))</f>
        <v/>
      </c>
      <c r="O8801" s="1" t="str">
        <f>IF(ISBLANK($C8801),"",IF(ISNA(VLOOKUP($L8801,'result messages'!$H$3:$L$11,3,FALSE)),VLOOKUP($M8801,'result messages'!$H$3:$L$11,3,FALSE),VLOOKUP($L8801,'result messages'!$H$3:$L$11,3,FALSE)))</f>
        <v/>
      </c>
      <c r="P8801" s="1" t="str">
        <f>IF(ISBLANK($C8801),"",IF(ISNA(VLOOKUP($L8801,'result messages'!$H$3:$L$11,4,FALSE)),VLOOKUP($M8801,'result messages'!$H$3:$L$11,4,FALSE),VLOOKUP($L8801,'result messages'!$H$3:$L$11,4,FALSE)))</f>
        <v/>
      </c>
      <c r="Q8801" s="1" t="str">
        <f>IF(ISBLANK($C8801),"",IF(ISNA(VLOOKUP($L8801,'result messages'!$H$3:$L$11,5,FALSE)),VLOOKUP($M8801,'result messages'!$H$3:$L$11,5,FALSE),VLOOKUP($L8801,'result messages'!$H$3:$L$11,5,FALSE)))</f>
        <v/>
      </c>
    </row>
    <row r="8802" spans="1:17">
      <c r="A8802" s="1">
        <v>8799</v>
      </c>
      <c r="B8802" s="1"/>
      <c r="C8802" s="1"/>
      <c r="D8802" s="1"/>
      <c r="E8802" s="6"/>
      <c r="F8802" s="1"/>
      <c r="G8802" s="1" t="str">
        <f>IF(ISNA(VLOOKUP($C8802,'DTEN TCAP Linkage deviceId'!$A$1:$A$20000,1,FALSE)),"No","Yes")</f>
        <v>No</v>
      </c>
      <c r="H8802" s="1" t="str">
        <f>IF(ISNA(VLOOKUP($C8802,'Provisioning Requester'!$F$3:$H$20000,2,FALSE)),"No","Yes")</f>
        <v>No</v>
      </c>
      <c r="I8802" s="1" t="str">
        <f>IF($H8802="Yes",VLOOKUP($C8802,'Provisioning Requester'!$F$3:$H$20000,3,FALSE),"-")</f>
        <v>-</v>
      </c>
      <c r="J8802" s="1" t="str">
        <f>IF(OR(D8802="SVCP", E8802="TRUE"), "No", IF(ISNA(VLOOKUP($C8802,'ProvResponder deviceId'!$A$1:$A$20000,1,FALSE)),"No","Yes"))</f>
        <v>No</v>
      </c>
      <c r="K8802" s="1" t="str">
        <f>IF($J8802="Yes",VLOOKUP($C8802,'ProvResponder deviceId'!$A$1:$C$20000,3,FALSE),"-")</f>
        <v>-</v>
      </c>
      <c r="L8802" s="1" t="str">
        <f t="shared" si="274"/>
        <v/>
      </c>
      <c r="M8802" s="1" t="str">
        <f t="shared" si="275"/>
        <v/>
      </c>
      <c r="N8802" s="1" t="str">
        <f>IF(ISBLANK($C8802),"",IF(ISNA(VLOOKUP($L8802,'result messages'!$H$3:$L$11,2,FALSE)),VLOOKUP($M8802,'result messages'!$H$3:$L$11,2,FALSE),VLOOKUP($L8802,'result messages'!$H$3:$L$11,2,FALSE)))</f>
        <v/>
      </c>
      <c r="O8802" s="1" t="str">
        <f>IF(ISBLANK($C8802),"",IF(ISNA(VLOOKUP($L8802,'result messages'!$H$3:$L$11,3,FALSE)),VLOOKUP($M8802,'result messages'!$H$3:$L$11,3,FALSE),VLOOKUP($L8802,'result messages'!$H$3:$L$11,3,FALSE)))</f>
        <v/>
      </c>
      <c r="P8802" s="1" t="str">
        <f>IF(ISBLANK($C8802),"",IF(ISNA(VLOOKUP($L8802,'result messages'!$H$3:$L$11,4,FALSE)),VLOOKUP($M8802,'result messages'!$H$3:$L$11,4,FALSE),VLOOKUP($L8802,'result messages'!$H$3:$L$11,4,FALSE)))</f>
        <v/>
      </c>
      <c r="Q8802" s="1" t="str">
        <f>IF(ISBLANK($C8802),"",IF(ISNA(VLOOKUP($L8802,'result messages'!$H$3:$L$11,5,FALSE)),VLOOKUP($M8802,'result messages'!$H$3:$L$11,5,FALSE),VLOOKUP($L8802,'result messages'!$H$3:$L$11,5,FALSE)))</f>
        <v/>
      </c>
    </row>
    <row r="8803" spans="1:17">
      <c r="A8803" s="1">
        <v>8800</v>
      </c>
      <c r="B8803" s="1"/>
      <c r="C8803" s="1"/>
      <c r="D8803" s="1"/>
      <c r="E8803" s="6"/>
      <c r="F8803" s="1"/>
      <c r="G8803" s="1" t="str">
        <f>IF(ISNA(VLOOKUP($C8803,'DTEN TCAP Linkage deviceId'!$A$1:$A$20000,1,FALSE)),"No","Yes")</f>
        <v>No</v>
      </c>
      <c r="H8803" s="1" t="str">
        <f>IF(ISNA(VLOOKUP($C8803,'Provisioning Requester'!$F$3:$H$20000,2,FALSE)),"No","Yes")</f>
        <v>No</v>
      </c>
      <c r="I8803" s="1" t="str">
        <f>IF($H8803="Yes",VLOOKUP($C8803,'Provisioning Requester'!$F$3:$H$20000,3,FALSE),"-")</f>
        <v>-</v>
      </c>
      <c r="J8803" s="1" t="str">
        <f>IF(OR(D8803="SVCP", E8803="TRUE"), "No", IF(ISNA(VLOOKUP($C8803,'ProvResponder deviceId'!$A$1:$A$20000,1,FALSE)),"No","Yes"))</f>
        <v>No</v>
      </c>
      <c r="K8803" s="1" t="str">
        <f>IF($J8803="Yes",VLOOKUP($C8803,'ProvResponder deviceId'!$A$1:$C$20000,3,FALSE),"-")</f>
        <v>-</v>
      </c>
      <c r="L8803" s="1" t="str">
        <f t="shared" si="274"/>
        <v/>
      </c>
      <c r="M8803" s="1" t="str">
        <f t="shared" si="275"/>
        <v/>
      </c>
      <c r="N8803" s="1" t="str">
        <f>IF(ISBLANK($C8803),"",IF(ISNA(VLOOKUP($L8803,'result messages'!$H$3:$L$11,2,FALSE)),VLOOKUP($M8803,'result messages'!$H$3:$L$11,2,FALSE),VLOOKUP($L8803,'result messages'!$H$3:$L$11,2,FALSE)))</f>
        <v/>
      </c>
      <c r="O8803" s="1" t="str">
        <f>IF(ISBLANK($C8803),"",IF(ISNA(VLOOKUP($L8803,'result messages'!$H$3:$L$11,3,FALSE)),VLOOKUP($M8803,'result messages'!$H$3:$L$11,3,FALSE),VLOOKUP($L8803,'result messages'!$H$3:$L$11,3,FALSE)))</f>
        <v/>
      </c>
      <c r="P8803" s="1" t="str">
        <f>IF(ISBLANK($C8803),"",IF(ISNA(VLOOKUP($L8803,'result messages'!$H$3:$L$11,4,FALSE)),VLOOKUP($M8803,'result messages'!$H$3:$L$11,4,FALSE),VLOOKUP($L8803,'result messages'!$H$3:$L$11,4,FALSE)))</f>
        <v/>
      </c>
      <c r="Q8803" s="1" t="str">
        <f>IF(ISBLANK($C8803),"",IF(ISNA(VLOOKUP($L8803,'result messages'!$H$3:$L$11,5,FALSE)),VLOOKUP($M8803,'result messages'!$H$3:$L$11,5,FALSE),VLOOKUP($L8803,'result messages'!$H$3:$L$11,5,FALSE)))</f>
        <v/>
      </c>
    </row>
    <row r="8804" spans="1:17">
      <c r="A8804" s="1">
        <v>8801</v>
      </c>
      <c r="B8804" s="1"/>
      <c r="C8804" s="1"/>
      <c r="D8804" s="1"/>
      <c r="E8804" s="6"/>
      <c r="F8804" s="1"/>
      <c r="G8804" s="1" t="str">
        <f>IF(ISNA(VLOOKUP($C8804,'DTEN TCAP Linkage deviceId'!$A$1:$A$20000,1,FALSE)),"No","Yes")</f>
        <v>No</v>
      </c>
      <c r="H8804" s="1" t="str">
        <f>IF(ISNA(VLOOKUP($C8804,'Provisioning Requester'!$F$3:$H$20000,2,FALSE)),"No","Yes")</f>
        <v>No</v>
      </c>
      <c r="I8804" s="1" t="str">
        <f>IF($H8804="Yes",VLOOKUP($C8804,'Provisioning Requester'!$F$3:$H$20000,3,FALSE),"-")</f>
        <v>-</v>
      </c>
      <c r="J8804" s="1" t="str">
        <f>IF(OR(D8804="SVCP", E8804="TRUE"), "No", IF(ISNA(VLOOKUP($C8804,'ProvResponder deviceId'!$A$1:$A$20000,1,FALSE)),"No","Yes"))</f>
        <v>No</v>
      </c>
      <c r="K8804" s="1" t="str">
        <f>IF($J8804="Yes",VLOOKUP($C8804,'ProvResponder deviceId'!$A$1:$C$20000,3,FALSE),"-")</f>
        <v>-</v>
      </c>
      <c r="L8804" s="1" t="str">
        <f t="shared" si="274"/>
        <v/>
      </c>
      <c r="M8804" s="1" t="str">
        <f t="shared" si="275"/>
        <v/>
      </c>
      <c r="N8804" s="1" t="str">
        <f>IF(ISBLANK($C8804),"",IF(ISNA(VLOOKUP($L8804,'result messages'!$H$3:$L$11,2,FALSE)),VLOOKUP($M8804,'result messages'!$H$3:$L$11,2,FALSE),VLOOKUP($L8804,'result messages'!$H$3:$L$11,2,FALSE)))</f>
        <v/>
      </c>
      <c r="O8804" s="1" t="str">
        <f>IF(ISBLANK($C8804),"",IF(ISNA(VLOOKUP($L8804,'result messages'!$H$3:$L$11,3,FALSE)),VLOOKUP($M8804,'result messages'!$H$3:$L$11,3,FALSE),VLOOKUP($L8804,'result messages'!$H$3:$L$11,3,FALSE)))</f>
        <v/>
      </c>
      <c r="P8804" s="1" t="str">
        <f>IF(ISBLANK($C8804),"",IF(ISNA(VLOOKUP($L8804,'result messages'!$H$3:$L$11,4,FALSE)),VLOOKUP($M8804,'result messages'!$H$3:$L$11,4,FALSE),VLOOKUP($L8804,'result messages'!$H$3:$L$11,4,FALSE)))</f>
        <v/>
      </c>
      <c r="Q8804" s="1" t="str">
        <f>IF(ISBLANK($C8804),"",IF(ISNA(VLOOKUP($L8804,'result messages'!$H$3:$L$11,5,FALSE)),VLOOKUP($M8804,'result messages'!$H$3:$L$11,5,FALSE),VLOOKUP($L8804,'result messages'!$H$3:$L$11,5,FALSE)))</f>
        <v/>
      </c>
    </row>
    <row r="8805" spans="1:17">
      <c r="A8805" s="1">
        <v>8802</v>
      </c>
      <c r="B8805" s="1"/>
      <c r="C8805" s="1"/>
      <c r="D8805" s="1"/>
      <c r="E8805" s="6"/>
      <c r="F8805" s="1"/>
      <c r="G8805" s="1" t="str">
        <f>IF(ISNA(VLOOKUP($C8805,'DTEN TCAP Linkage deviceId'!$A$1:$A$20000,1,FALSE)),"No","Yes")</f>
        <v>No</v>
      </c>
      <c r="H8805" s="1" t="str">
        <f>IF(ISNA(VLOOKUP($C8805,'Provisioning Requester'!$F$3:$H$20000,2,FALSE)),"No","Yes")</f>
        <v>No</v>
      </c>
      <c r="I8805" s="1" t="str">
        <f>IF($H8805="Yes",VLOOKUP($C8805,'Provisioning Requester'!$F$3:$H$20000,3,FALSE),"-")</f>
        <v>-</v>
      </c>
      <c r="J8805" s="1" t="str">
        <f>IF(OR(D8805="SVCP", E8805="TRUE"), "No", IF(ISNA(VLOOKUP($C8805,'ProvResponder deviceId'!$A$1:$A$20000,1,FALSE)),"No","Yes"))</f>
        <v>No</v>
      </c>
      <c r="K8805" s="1" t="str">
        <f>IF($J8805="Yes",VLOOKUP($C8805,'ProvResponder deviceId'!$A$1:$C$20000,3,FALSE),"-")</f>
        <v>-</v>
      </c>
      <c r="L8805" s="1" t="str">
        <f t="shared" si="274"/>
        <v/>
      </c>
      <c r="M8805" s="1" t="str">
        <f t="shared" si="275"/>
        <v/>
      </c>
      <c r="N8805" s="1" t="str">
        <f>IF(ISBLANK($C8805),"",IF(ISNA(VLOOKUP($L8805,'result messages'!$H$3:$L$11,2,FALSE)),VLOOKUP($M8805,'result messages'!$H$3:$L$11,2,FALSE),VLOOKUP($L8805,'result messages'!$H$3:$L$11,2,FALSE)))</f>
        <v/>
      </c>
      <c r="O8805" s="1" t="str">
        <f>IF(ISBLANK($C8805),"",IF(ISNA(VLOOKUP($L8805,'result messages'!$H$3:$L$11,3,FALSE)),VLOOKUP($M8805,'result messages'!$H$3:$L$11,3,FALSE),VLOOKUP($L8805,'result messages'!$H$3:$L$11,3,FALSE)))</f>
        <v/>
      </c>
      <c r="P8805" s="1" t="str">
        <f>IF(ISBLANK($C8805),"",IF(ISNA(VLOOKUP($L8805,'result messages'!$H$3:$L$11,4,FALSE)),VLOOKUP($M8805,'result messages'!$H$3:$L$11,4,FALSE),VLOOKUP($L8805,'result messages'!$H$3:$L$11,4,FALSE)))</f>
        <v/>
      </c>
      <c r="Q8805" s="1" t="str">
        <f>IF(ISBLANK($C8805),"",IF(ISNA(VLOOKUP($L8805,'result messages'!$H$3:$L$11,5,FALSE)),VLOOKUP($M8805,'result messages'!$H$3:$L$11,5,FALSE),VLOOKUP($L8805,'result messages'!$H$3:$L$11,5,FALSE)))</f>
        <v/>
      </c>
    </row>
    <row r="8806" spans="1:17">
      <c r="A8806" s="1">
        <v>8803</v>
      </c>
      <c r="B8806" s="1"/>
      <c r="C8806" s="1"/>
      <c r="D8806" s="1"/>
      <c r="E8806" s="6"/>
      <c r="F8806" s="1"/>
      <c r="G8806" s="1" t="str">
        <f>IF(ISNA(VLOOKUP($C8806,'DTEN TCAP Linkage deviceId'!$A$1:$A$20000,1,FALSE)),"No","Yes")</f>
        <v>No</v>
      </c>
      <c r="H8806" s="1" t="str">
        <f>IF(ISNA(VLOOKUP($C8806,'Provisioning Requester'!$F$3:$H$20000,2,FALSE)),"No","Yes")</f>
        <v>No</v>
      </c>
      <c r="I8806" s="1" t="str">
        <f>IF($H8806="Yes",VLOOKUP($C8806,'Provisioning Requester'!$F$3:$H$20000,3,FALSE),"-")</f>
        <v>-</v>
      </c>
      <c r="J8806" s="1" t="str">
        <f>IF(OR(D8806="SVCP", E8806="TRUE"), "No", IF(ISNA(VLOOKUP($C8806,'ProvResponder deviceId'!$A$1:$A$20000,1,FALSE)),"No","Yes"))</f>
        <v>No</v>
      </c>
      <c r="K8806" s="1" t="str">
        <f>IF($J8806="Yes",VLOOKUP($C8806,'ProvResponder deviceId'!$A$1:$C$20000,3,FALSE),"-")</f>
        <v>-</v>
      </c>
      <c r="L8806" s="1" t="str">
        <f t="shared" si="274"/>
        <v/>
      </c>
      <c r="M8806" s="1" t="str">
        <f t="shared" si="275"/>
        <v/>
      </c>
      <c r="N8806" s="1" t="str">
        <f>IF(ISBLANK($C8806),"",IF(ISNA(VLOOKUP($L8806,'result messages'!$H$3:$L$11,2,FALSE)),VLOOKUP($M8806,'result messages'!$H$3:$L$11,2,FALSE),VLOOKUP($L8806,'result messages'!$H$3:$L$11,2,FALSE)))</f>
        <v/>
      </c>
      <c r="O8806" s="1" t="str">
        <f>IF(ISBLANK($C8806),"",IF(ISNA(VLOOKUP($L8806,'result messages'!$H$3:$L$11,3,FALSE)),VLOOKUP($M8806,'result messages'!$H$3:$L$11,3,FALSE),VLOOKUP($L8806,'result messages'!$H$3:$L$11,3,FALSE)))</f>
        <v/>
      </c>
      <c r="P8806" s="1" t="str">
        <f>IF(ISBLANK($C8806),"",IF(ISNA(VLOOKUP($L8806,'result messages'!$H$3:$L$11,4,FALSE)),VLOOKUP($M8806,'result messages'!$H$3:$L$11,4,FALSE),VLOOKUP($L8806,'result messages'!$H$3:$L$11,4,FALSE)))</f>
        <v/>
      </c>
      <c r="Q8806" s="1" t="str">
        <f>IF(ISBLANK($C8806),"",IF(ISNA(VLOOKUP($L8806,'result messages'!$H$3:$L$11,5,FALSE)),VLOOKUP($M8806,'result messages'!$H$3:$L$11,5,FALSE),VLOOKUP($L8806,'result messages'!$H$3:$L$11,5,FALSE)))</f>
        <v/>
      </c>
    </row>
    <row r="8807" spans="1:17">
      <c r="A8807" s="1">
        <v>8804</v>
      </c>
      <c r="B8807" s="1"/>
      <c r="C8807" s="1"/>
      <c r="D8807" s="1"/>
      <c r="E8807" s="6"/>
      <c r="F8807" s="1"/>
      <c r="G8807" s="1" t="str">
        <f>IF(ISNA(VLOOKUP($C8807,'DTEN TCAP Linkage deviceId'!$A$1:$A$20000,1,FALSE)),"No","Yes")</f>
        <v>No</v>
      </c>
      <c r="H8807" s="1" t="str">
        <f>IF(ISNA(VLOOKUP($C8807,'Provisioning Requester'!$F$3:$H$20000,2,FALSE)),"No","Yes")</f>
        <v>No</v>
      </c>
      <c r="I8807" s="1" t="str">
        <f>IF($H8807="Yes",VLOOKUP($C8807,'Provisioning Requester'!$F$3:$H$20000,3,FALSE),"-")</f>
        <v>-</v>
      </c>
      <c r="J8807" s="1" t="str">
        <f>IF(OR(D8807="SVCP", E8807="TRUE"), "No", IF(ISNA(VLOOKUP($C8807,'ProvResponder deviceId'!$A$1:$A$20000,1,FALSE)),"No","Yes"))</f>
        <v>No</v>
      </c>
      <c r="K8807" s="1" t="str">
        <f>IF($J8807="Yes",VLOOKUP($C8807,'ProvResponder deviceId'!$A$1:$C$20000,3,FALSE),"-")</f>
        <v>-</v>
      </c>
      <c r="L8807" s="1" t="str">
        <f t="shared" si="274"/>
        <v/>
      </c>
      <c r="M8807" s="1" t="str">
        <f t="shared" si="275"/>
        <v/>
      </c>
      <c r="N8807" s="1" t="str">
        <f>IF(ISBLANK($C8807),"",IF(ISNA(VLOOKUP($L8807,'result messages'!$H$3:$L$11,2,FALSE)),VLOOKUP($M8807,'result messages'!$H$3:$L$11,2,FALSE),VLOOKUP($L8807,'result messages'!$H$3:$L$11,2,FALSE)))</f>
        <v/>
      </c>
      <c r="O8807" s="1" t="str">
        <f>IF(ISBLANK($C8807),"",IF(ISNA(VLOOKUP($L8807,'result messages'!$H$3:$L$11,3,FALSE)),VLOOKUP($M8807,'result messages'!$H$3:$L$11,3,FALSE),VLOOKUP($L8807,'result messages'!$H$3:$L$11,3,FALSE)))</f>
        <v/>
      </c>
      <c r="P8807" s="1" t="str">
        <f>IF(ISBLANK($C8807),"",IF(ISNA(VLOOKUP($L8807,'result messages'!$H$3:$L$11,4,FALSE)),VLOOKUP($M8807,'result messages'!$H$3:$L$11,4,FALSE),VLOOKUP($L8807,'result messages'!$H$3:$L$11,4,FALSE)))</f>
        <v/>
      </c>
      <c r="Q8807" s="1" t="str">
        <f>IF(ISBLANK($C8807),"",IF(ISNA(VLOOKUP($L8807,'result messages'!$H$3:$L$11,5,FALSE)),VLOOKUP($M8807,'result messages'!$H$3:$L$11,5,FALSE),VLOOKUP($L8807,'result messages'!$H$3:$L$11,5,FALSE)))</f>
        <v/>
      </c>
    </row>
    <row r="8808" spans="1:17">
      <c r="A8808" s="1">
        <v>8805</v>
      </c>
      <c r="B8808" s="1"/>
      <c r="C8808" s="1"/>
      <c r="D8808" s="1"/>
      <c r="E8808" s="6"/>
      <c r="F8808" s="1"/>
      <c r="G8808" s="1" t="str">
        <f>IF(ISNA(VLOOKUP($C8808,'DTEN TCAP Linkage deviceId'!$A$1:$A$20000,1,FALSE)),"No","Yes")</f>
        <v>No</v>
      </c>
      <c r="H8808" s="1" t="str">
        <f>IF(ISNA(VLOOKUP($C8808,'Provisioning Requester'!$F$3:$H$20000,2,FALSE)),"No","Yes")</f>
        <v>No</v>
      </c>
      <c r="I8808" s="1" t="str">
        <f>IF($H8808="Yes",VLOOKUP($C8808,'Provisioning Requester'!$F$3:$H$20000,3,FALSE),"-")</f>
        <v>-</v>
      </c>
      <c r="J8808" s="1" t="str">
        <f>IF(OR(D8808="SVCP", E8808="TRUE"), "No", IF(ISNA(VLOOKUP($C8808,'ProvResponder deviceId'!$A$1:$A$20000,1,FALSE)),"No","Yes"))</f>
        <v>No</v>
      </c>
      <c r="K8808" s="1" t="str">
        <f>IF($J8808="Yes",VLOOKUP($C8808,'ProvResponder deviceId'!$A$1:$C$20000,3,FALSE),"-")</f>
        <v>-</v>
      </c>
      <c r="L8808" s="1" t="str">
        <f t="shared" si="274"/>
        <v/>
      </c>
      <c r="M8808" s="1" t="str">
        <f t="shared" si="275"/>
        <v/>
      </c>
      <c r="N8808" s="1" t="str">
        <f>IF(ISBLANK($C8808),"",IF(ISNA(VLOOKUP($L8808,'result messages'!$H$3:$L$11,2,FALSE)),VLOOKUP($M8808,'result messages'!$H$3:$L$11,2,FALSE),VLOOKUP($L8808,'result messages'!$H$3:$L$11,2,FALSE)))</f>
        <v/>
      </c>
      <c r="O8808" s="1" t="str">
        <f>IF(ISBLANK($C8808),"",IF(ISNA(VLOOKUP($L8808,'result messages'!$H$3:$L$11,3,FALSE)),VLOOKUP($M8808,'result messages'!$H$3:$L$11,3,FALSE),VLOOKUP($L8808,'result messages'!$H$3:$L$11,3,FALSE)))</f>
        <v/>
      </c>
      <c r="P8808" s="1" t="str">
        <f>IF(ISBLANK($C8808),"",IF(ISNA(VLOOKUP($L8808,'result messages'!$H$3:$L$11,4,FALSE)),VLOOKUP($M8808,'result messages'!$H$3:$L$11,4,FALSE),VLOOKUP($L8808,'result messages'!$H$3:$L$11,4,FALSE)))</f>
        <v/>
      </c>
      <c r="Q8808" s="1" t="str">
        <f>IF(ISBLANK($C8808),"",IF(ISNA(VLOOKUP($L8808,'result messages'!$H$3:$L$11,5,FALSE)),VLOOKUP($M8808,'result messages'!$H$3:$L$11,5,FALSE),VLOOKUP($L8808,'result messages'!$H$3:$L$11,5,FALSE)))</f>
        <v/>
      </c>
    </row>
    <row r="8809" spans="1:17">
      <c r="A8809" s="1">
        <v>8806</v>
      </c>
      <c r="B8809" s="1"/>
      <c r="C8809" s="1"/>
      <c r="D8809" s="1"/>
      <c r="E8809" s="6"/>
      <c r="F8809" s="1"/>
      <c r="G8809" s="1" t="str">
        <f>IF(ISNA(VLOOKUP($C8809,'DTEN TCAP Linkage deviceId'!$A$1:$A$20000,1,FALSE)),"No","Yes")</f>
        <v>No</v>
      </c>
      <c r="H8809" s="1" t="str">
        <f>IF(ISNA(VLOOKUP($C8809,'Provisioning Requester'!$F$3:$H$20000,2,FALSE)),"No","Yes")</f>
        <v>No</v>
      </c>
      <c r="I8809" s="1" t="str">
        <f>IF($H8809="Yes",VLOOKUP($C8809,'Provisioning Requester'!$F$3:$H$20000,3,FALSE),"-")</f>
        <v>-</v>
      </c>
      <c r="J8809" s="1" t="str">
        <f>IF(OR(D8809="SVCP", E8809="TRUE"), "No", IF(ISNA(VLOOKUP($C8809,'ProvResponder deviceId'!$A$1:$A$20000,1,FALSE)),"No","Yes"))</f>
        <v>No</v>
      </c>
      <c r="K8809" s="1" t="str">
        <f>IF($J8809="Yes",VLOOKUP($C8809,'ProvResponder deviceId'!$A$1:$C$20000,3,FALSE),"-")</f>
        <v>-</v>
      </c>
      <c r="L8809" s="1" t="str">
        <f t="shared" si="274"/>
        <v/>
      </c>
      <c r="M8809" s="1" t="str">
        <f t="shared" si="275"/>
        <v/>
      </c>
      <c r="N8809" s="1" t="str">
        <f>IF(ISBLANK($C8809),"",IF(ISNA(VLOOKUP($L8809,'result messages'!$H$3:$L$11,2,FALSE)),VLOOKUP($M8809,'result messages'!$H$3:$L$11,2,FALSE),VLOOKUP($L8809,'result messages'!$H$3:$L$11,2,FALSE)))</f>
        <v/>
      </c>
      <c r="O8809" s="1" t="str">
        <f>IF(ISBLANK($C8809),"",IF(ISNA(VLOOKUP($L8809,'result messages'!$H$3:$L$11,3,FALSE)),VLOOKUP($M8809,'result messages'!$H$3:$L$11,3,FALSE),VLOOKUP($L8809,'result messages'!$H$3:$L$11,3,FALSE)))</f>
        <v/>
      </c>
      <c r="P8809" s="1" t="str">
        <f>IF(ISBLANK($C8809),"",IF(ISNA(VLOOKUP($L8809,'result messages'!$H$3:$L$11,4,FALSE)),VLOOKUP($M8809,'result messages'!$H$3:$L$11,4,FALSE),VLOOKUP($L8809,'result messages'!$H$3:$L$11,4,FALSE)))</f>
        <v/>
      </c>
      <c r="Q8809" s="1" t="str">
        <f>IF(ISBLANK($C8809),"",IF(ISNA(VLOOKUP($L8809,'result messages'!$H$3:$L$11,5,FALSE)),VLOOKUP($M8809,'result messages'!$H$3:$L$11,5,FALSE),VLOOKUP($L8809,'result messages'!$H$3:$L$11,5,FALSE)))</f>
        <v/>
      </c>
    </row>
    <row r="8810" spans="1:17">
      <c r="A8810" s="1">
        <v>8807</v>
      </c>
      <c r="B8810" s="1"/>
      <c r="C8810" s="1"/>
      <c r="D8810" s="1"/>
      <c r="E8810" s="6"/>
      <c r="F8810" s="1"/>
      <c r="G8810" s="1" t="str">
        <f>IF(ISNA(VLOOKUP($C8810,'DTEN TCAP Linkage deviceId'!$A$1:$A$20000,1,FALSE)),"No","Yes")</f>
        <v>No</v>
      </c>
      <c r="H8810" s="1" t="str">
        <f>IF(ISNA(VLOOKUP($C8810,'Provisioning Requester'!$F$3:$H$20000,2,FALSE)),"No","Yes")</f>
        <v>No</v>
      </c>
      <c r="I8810" s="1" t="str">
        <f>IF($H8810="Yes",VLOOKUP($C8810,'Provisioning Requester'!$F$3:$H$20000,3,FALSE),"-")</f>
        <v>-</v>
      </c>
      <c r="J8810" s="1" t="str">
        <f>IF(OR(D8810="SVCP", E8810="TRUE"), "No", IF(ISNA(VLOOKUP($C8810,'ProvResponder deviceId'!$A$1:$A$20000,1,FALSE)),"No","Yes"))</f>
        <v>No</v>
      </c>
      <c r="K8810" s="1" t="str">
        <f>IF($J8810="Yes",VLOOKUP($C8810,'ProvResponder deviceId'!$A$1:$C$20000,3,FALSE),"-")</f>
        <v>-</v>
      </c>
      <c r="L8810" s="1" t="str">
        <f t="shared" si="274"/>
        <v/>
      </c>
      <c r="M8810" s="1" t="str">
        <f t="shared" si="275"/>
        <v/>
      </c>
      <c r="N8810" s="1" t="str">
        <f>IF(ISBLANK($C8810),"",IF(ISNA(VLOOKUP($L8810,'result messages'!$H$3:$L$11,2,FALSE)),VLOOKUP($M8810,'result messages'!$H$3:$L$11,2,FALSE),VLOOKUP($L8810,'result messages'!$H$3:$L$11,2,FALSE)))</f>
        <v/>
      </c>
      <c r="O8810" s="1" t="str">
        <f>IF(ISBLANK($C8810),"",IF(ISNA(VLOOKUP($L8810,'result messages'!$H$3:$L$11,3,FALSE)),VLOOKUP($M8810,'result messages'!$H$3:$L$11,3,FALSE),VLOOKUP($L8810,'result messages'!$H$3:$L$11,3,FALSE)))</f>
        <v/>
      </c>
      <c r="P8810" s="1" t="str">
        <f>IF(ISBLANK($C8810),"",IF(ISNA(VLOOKUP($L8810,'result messages'!$H$3:$L$11,4,FALSE)),VLOOKUP($M8810,'result messages'!$H$3:$L$11,4,FALSE),VLOOKUP($L8810,'result messages'!$H$3:$L$11,4,FALSE)))</f>
        <v/>
      </c>
      <c r="Q8810" s="1" t="str">
        <f>IF(ISBLANK($C8810),"",IF(ISNA(VLOOKUP($L8810,'result messages'!$H$3:$L$11,5,FALSE)),VLOOKUP($M8810,'result messages'!$H$3:$L$11,5,FALSE),VLOOKUP($L8810,'result messages'!$H$3:$L$11,5,FALSE)))</f>
        <v/>
      </c>
    </row>
    <row r="8811" spans="1:17">
      <c r="A8811" s="1">
        <v>8808</v>
      </c>
      <c r="B8811" s="1"/>
      <c r="C8811" s="1"/>
      <c r="D8811" s="1"/>
      <c r="E8811" s="6"/>
      <c r="F8811" s="1"/>
      <c r="G8811" s="1" t="str">
        <f>IF(ISNA(VLOOKUP($C8811,'DTEN TCAP Linkage deviceId'!$A$1:$A$20000,1,FALSE)),"No","Yes")</f>
        <v>No</v>
      </c>
      <c r="H8811" s="1" t="str">
        <f>IF(ISNA(VLOOKUP($C8811,'Provisioning Requester'!$F$3:$H$20000,2,FALSE)),"No","Yes")</f>
        <v>No</v>
      </c>
      <c r="I8811" s="1" t="str">
        <f>IF($H8811="Yes",VLOOKUP($C8811,'Provisioning Requester'!$F$3:$H$20000,3,FALSE),"-")</f>
        <v>-</v>
      </c>
      <c r="J8811" s="1" t="str">
        <f>IF(OR(D8811="SVCP", E8811="TRUE"), "No", IF(ISNA(VLOOKUP($C8811,'ProvResponder deviceId'!$A$1:$A$20000,1,FALSE)),"No","Yes"))</f>
        <v>No</v>
      </c>
      <c r="K8811" s="1" t="str">
        <f>IF($J8811="Yes",VLOOKUP($C8811,'ProvResponder deviceId'!$A$1:$C$20000,3,FALSE),"-")</f>
        <v>-</v>
      </c>
      <c r="L8811" s="1" t="str">
        <f t="shared" si="274"/>
        <v/>
      </c>
      <c r="M8811" s="1" t="str">
        <f t="shared" si="275"/>
        <v/>
      </c>
      <c r="N8811" s="1" t="str">
        <f>IF(ISBLANK($C8811),"",IF(ISNA(VLOOKUP($L8811,'result messages'!$H$3:$L$11,2,FALSE)),VLOOKUP($M8811,'result messages'!$H$3:$L$11,2,FALSE),VLOOKUP($L8811,'result messages'!$H$3:$L$11,2,FALSE)))</f>
        <v/>
      </c>
      <c r="O8811" s="1" t="str">
        <f>IF(ISBLANK($C8811),"",IF(ISNA(VLOOKUP($L8811,'result messages'!$H$3:$L$11,3,FALSE)),VLOOKUP($M8811,'result messages'!$H$3:$L$11,3,FALSE),VLOOKUP($L8811,'result messages'!$H$3:$L$11,3,FALSE)))</f>
        <v/>
      </c>
      <c r="P8811" s="1" t="str">
        <f>IF(ISBLANK($C8811),"",IF(ISNA(VLOOKUP($L8811,'result messages'!$H$3:$L$11,4,FALSE)),VLOOKUP($M8811,'result messages'!$H$3:$L$11,4,FALSE),VLOOKUP($L8811,'result messages'!$H$3:$L$11,4,FALSE)))</f>
        <v/>
      </c>
      <c r="Q8811" s="1" t="str">
        <f>IF(ISBLANK($C8811),"",IF(ISNA(VLOOKUP($L8811,'result messages'!$H$3:$L$11,5,FALSE)),VLOOKUP($M8811,'result messages'!$H$3:$L$11,5,FALSE),VLOOKUP($L8811,'result messages'!$H$3:$L$11,5,FALSE)))</f>
        <v/>
      </c>
    </row>
    <row r="8812" spans="1:17">
      <c r="A8812" s="1">
        <v>8809</v>
      </c>
      <c r="B8812" s="1"/>
      <c r="C8812" s="1"/>
      <c r="D8812" s="1"/>
      <c r="E8812" s="6"/>
      <c r="F8812" s="1"/>
      <c r="G8812" s="1" t="str">
        <f>IF(ISNA(VLOOKUP($C8812,'DTEN TCAP Linkage deviceId'!$A$1:$A$20000,1,FALSE)),"No","Yes")</f>
        <v>No</v>
      </c>
      <c r="H8812" s="1" t="str">
        <f>IF(ISNA(VLOOKUP($C8812,'Provisioning Requester'!$F$3:$H$20000,2,FALSE)),"No","Yes")</f>
        <v>No</v>
      </c>
      <c r="I8812" s="1" t="str">
        <f>IF($H8812="Yes",VLOOKUP($C8812,'Provisioning Requester'!$F$3:$H$20000,3,FALSE),"-")</f>
        <v>-</v>
      </c>
      <c r="J8812" s="1" t="str">
        <f>IF(OR(D8812="SVCP", E8812="TRUE"), "No", IF(ISNA(VLOOKUP($C8812,'ProvResponder deviceId'!$A$1:$A$20000,1,FALSE)),"No","Yes"))</f>
        <v>No</v>
      </c>
      <c r="K8812" s="1" t="str">
        <f>IF($J8812="Yes",VLOOKUP($C8812,'ProvResponder deviceId'!$A$1:$C$20000,3,FALSE),"-")</f>
        <v>-</v>
      </c>
      <c r="L8812" s="1" t="str">
        <f t="shared" si="274"/>
        <v/>
      </c>
      <c r="M8812" s="1" t="str">
        <f t="shared" si="275"/>
        <v/>
      </c>
      <c r="N8812" s="1" t="str">
        <f>IF(ISBLANK($C8812),"",IF(ISNA(VLOOKUP($L8812,'result messages'!$H$3:$L$11,2,FALSE)),VLOOKUP($M8812,'result messages'!$H$3:$L$11,2,FALSE),VLOOKUP($L8812,'result messages'!$H$3:$L$11,2,FALSE)))</f>
        <v/>
      </c>
      <c r="O8812" s="1" t="str">
        <f>IF(ISBLANK($C8812),"",IF(ISNA(VLOOKUP($L8812,'result messages'!$H$3:$L$11,3,FALSE)),VLOOKUP($M8812,'result messages'!$H$3:$L$11,3,FALSE),VLOOKUP($L8812,'result messages'!$H$3:$L$11,3,FALSE)))</f>
        <v/>
      </c>
      <c r="P8812" s="1" t="str">
        <f>IF(ISBLANK($C8812),"",IF(ISNA(VLOOKUP($L8812,'result messages'!$H$3:$L$11,4,FALSE)),VLOOKUP($M8812,'result messages'!$H$3:$L$11,4,FALSE),VLOOKUP($L8812,'result messages'!$H$3:$L$11,4,FALSE)))</f>
        <v/>
      </c>
      <c r="Q8812" s="1" t="str">
        <f>IF(ISBLANK($C8812),"",IF(ISNA(VLOOKUP($L8812,'result messages'!$H$3:$L$11,5,FALSE)),VLOOKUP($M8812,'result messages'!$H$3:$L$11,5,FALSE),VLOOKUP($L8812,'result messages'!$H$3:$L$11,5,FALSE)))</f>
        <v/>
      </c>
    </row>
    <row r="8813" spans="1:17">
      <c r="A8813" s="1">
        <v>8810</v>
      </c>
      <c r="B8813" s="1"/>
      <c r="C8813" s="1"/>
      <c r="D8813" s="1"/>
      <c r="E8813" s="6"/>
      <c r="F8813" s="1"/>
      <c r="G8813" s="1" t="str">
        <f>IF(ISNA(VLOOKUP($C8813,'DTEN TCAP Linkage deviceId'!$A$1:$A$20000,1,FALSE)),"No","Yes")</f>
        <v>No</v>
      </c>
      <c r="H8813" s="1" t="str">
        <f>IF(ISNA(VLOOKUP($C8813,'Provisioning Requester'!$F$3:$H$20000,2,FALSE)),"No","Yes")</f>
        <v>No</v>
      </c>
      <c r="I8813" s="1" t="str">
        <f>IF($H8813="Yes",VLOOKUP($C8813,'Provisioning Requester'!$F$3:$H$20000,3,FALSE),"-")</f>
        <v>-</v>
      </c>
      <c r="J8813" s="1" t="str">
        <f>IF(OR(D8813="SVCP", E8813="TRUE"), "No", IF(ISNA(VLOOKUP($C8813,'ProvResponder deviceId'!$A$1:$A$20000,1,FALSE)),"No","Yes"))</f>
        <v>No</v>
      </c>
      <c r="K8813" s="1" t="str">
        <f>IF($J8813="Yes",VLOOKUP($C8813,'ProvResponder deviceId'!$A$1:$C$20000,3,FALSE),"-")</f>
        <v>-</v>
      </c>
      <c r="L8813" s="1" t="str">
        <f t="shared" si="274"/>
        <v/>
      </c>
      <c r="M8813" s="1" t="str">
        <f t="shared" si="275"/>
        <v/>
      </c>
      <c r="N8813" s="1" t="str">
        <f>IF(ISBLANK($C8813),"",IF(ISNA(VLOOKUP($L8813,'result messages'!$H$3:$L$11,2,FALSE)),VLOOKUP($M8813,'result messages'!$H$3:$L$11,2,FALSE),VLOOKUP($L8813,'result messages'!$H$3:$L$11,2,FALSE)))</f>
        <v/>
      </c>
      <c r="O8813" s="1" t="str">
        <f>IF(ISBLANK($C8813),"",IF(ISNA(VLOOKUP($L8813,'result messages'!$H$3:$L$11,3,FALSE)),VLOOKUP($M8813,'result messages'!$H$3:$L$11,3,FALSE),VLOOKUP($L8813,'result messages'!$H$3:$L$11,3,FALSE)))</f>
        <v/>
      </c>
      <c r="P8813" s="1" t="str">
        <f>IF(ISBLANK($C8813),"",IF(ISNA(VLOOKUP($L8813,'result messages'!$H$3:$L$11,4,FALSE)),VLOOKUP($M8813,'result messages'!$H$3:$L$11,4,FALSE),VLOOKUP($L8813,'result messages'!$H$3:$L$11,4,FALSE)))</f>
        <v/>
      </c>
      <c r="Q8813" s="1" t="str">
        <f>IF(ISBLANK($C8813),"",IF(ISNA(VLOOKUP($L8813,'result messages'!$H$3:$L$11,5,FALSE)),VLOOKUP($M8813,'result messages'!$H$3:$L$11,5,FALSE),VLOOKUP($L8813,'result messages'!$H$3:$L$11,5,FALSE)))</f>
        <v/>
      </c>
    </row>
    <row r="8814" spans="1:17">
      <c r="A8814" s="1">
        <v>8811</v>
      </c>
      <c r="B8814" s="1"/>
      <c r="C8814" s="1"/>
      <c r="D8814" s="1"/>
      <c r="E8814" s="6"/>
      <c r="F8814" s="1"/>
      <c r="G8814" s="1" t="str">
        <f>IF(ISNA(VLOOKUP($C8814,'DTEN TCAP Linkage deviceId'!$A$1:$A$20000,1,FALSE)),"No","Yes")</f>
        <v>No</v>
      </c>
      <c r="H8814" s="1" t="str">
        <f>IF(ISNA(VLOOKUP($C8814,'Provisioning Requester'!$F$3:$H$20000,2,FALSE)),"No","Yes")</f>
        <v>No</v>
      </c>
      <c r="I8814" s="1" t="str">
        <f>IF($H8814="Yes",VLOOKUP($C8814,'Provisioning Requester'!$F$3:$H$20000,3,FALSE),"-")</f>
        <v>-</v>
      </c>
      <c r="J8814" s="1" t="str">
        <f>IF(OR(D8814="SVCP", E8814="TRUE"), "No", IF(ISNA(VLOOKUP($C8814,'ProvResponder deviceId'!$A$1:$A$20000,1,FALSE)),"No","Yes"))</f>
        <v>No</v>
      </c>
      <c r="K8814" s="1" t="str">
        <f>IF($J8814="Yes",VLOOKUP($C8814,'ProvResponder deviceId'!$A$1:$C$20000,3,FALSE),"-")</f>
        <v>-</v>
      </c>
      <c r="L8814" s="1" t="str">
        <f t="shared" si="274"/>
        <v/>
      </c>
      <c r="M8814" s="1" t="str">
        <f t="shared" si="275"/>
        <v/>
      </c>
      <c r="N8814" s="1" t="str">
        <f>IF(ISBLANK($C8814),"",IF(ISNA(VLOOKUP($L8814,'result messages'!$H$3:$L$11,2,FALSE)),VLOOKUP($M8814,'result messages'!$H$3:$L$11,2,FALSE),VLOOKUP($L8814,'result messages'!$H$3:$L$11,2,FALSE)))</f>
        <v/>
      </c>
      <c r="O8814" s="1" t="str">
        <f>IF(ISBLANK($C8814),"",IF(ISNA(VLOOKUP($L8814,'result messages'!$H$3:$L$11,3,FALSE)),VLOOKUP($M8814,'result messages'!$H$3:$L$11,3,FALSE),VLOOKUP($L8814,'result messages'!$H$3:$L$11,3,FALSE)))</f>
        <v/>
      </c>
      <c r="P8814" s="1" t="str">
        <f>IF(ISBLANK($C8814),"",IF(ISNA(VLOOKUP($L8814,'result messages'!$H$3:$L$11,4,FALSE)),VLOOKUP($M8814,'result messages'!$H$3:$L$11,4,FALSE),VLOOKUP($L8814,'result messages'!$H$3:$L$11,4,FALSE)))</f>
        <v/>
      </c>
      <c r="Q8814" s="1" t="str">
        <f>IF(ISBLANK($C8814),"",IF(ISNA(VLOOKUP($L8814,'result messages'!$H$3:$L$11,5,FALSE)),VLOOKUP($M8814,'result messages'!$H$3:$L$11,5,FALSE),VLOOKUP($L8814,'result messages'!$H$3:$L$11,5,FALSE)))</f>
        <v/>
      </c>
    </row>
    <row r="8815" spans="1:17">
      <c r="A8815" s="1">
        <v>8812</v>
      </c>
      <c r="B8815" s="1"/>
      <c r="C8815" s="1"/>
      <c r="D8815" s="1"/>
      <c r="E8815" s="6"/>
      <c r="F8815" s="1"/>
      <c r="G8815" s="1" t="str">
        <f>IF(ISNA(VLOOKUP($C8815,'DTEN TCAP Linkage deviceId'!$A$1:$A$20000,1,FALSE)),"No","Yes")</f>
        <v>No</v>
      </c>
      <c r="H8815" s="1" t="str">
        <f>IF(ISNA(VLOOKUP($C8815,'Provisioning Requester'!$F$3:$H$20000,2,FALSE)),"No","Yes")</f>
        <v>No</v>
      </c>
      <c r="I8815" s="1" t="str">
        <f>IF($H8815="Yes",VLOOKUP($C8815,'Provisioning Requester'!$F$3:$H$20000,3,FALSE),"-")</f>
        <v>-</v>
      </c>
      <c r="J8815" s="1" t="str">
        <f>IF(OR(D8815="SVCP", E8815="TRUE"), "No", IF(ISNA(VLOOKUP($C8815,'ProvResponder deviceId'!$A$1:$A$20000,1,FALSE)),"No","Yes"))</f>
        <v>No</v>
      </c>
      <c r="K8815" s="1" t="str">
        <f>IF($J8815="Yes",VLOOKUP($C8815,'ProvResponder deviceId'!$A$1:$C$20000,3,FALSE),"-")</f>
        <v>-</v>
      </c>
      <c r="L8815" s="1" t="str">
        <f t="shared" si="274"/>
        <v/>
      </c>
      <c r="M8815" s="1" t="str">
        <f t="shared" si="275"/>
        <v/>
      </c>
      <c r="N8815" s="1" t="str">
        <f>IF(ISBLANK($C8815),"",IF(ISNA(VLOOKUP($L8815,'result messages'!$H$3:$L$11,2,FALSE)),VLOOKUP($M8815,'result messages'!$H$3:$L$11,2,FALSE),VLOOKUP($L8815,'result messages'!$H$3:$L$11,2,FALSE)))</f>
        <v/>
      </c>
      <c r="O8815" s="1" t="str">
        <f>IF(ISBLANK($C8815),"",IF(ISNA(VLOOKUP($L8815,'result messages'!$H$3:$L$11,3,FALSE)),VLOOKUP($M8815,'result messages'!$H$3:$L$11,3,FALSE),VLOOKUP($L8815,'result messages'!$H$3:$L$11,3,FALSE)))</f>
        <v/>
      </c>
      <c r="P8815" s="1" t="str">
        <f>IF(ISBLANK($C8815),"",IF(ISNA(VLOOKUP($L8815,'result messages'!$H$3:$L$11,4,FALSE)),VLOOKUP($M8815,'result messages'!$H$3:$L$11,4,FALSE),VLOOKUP($L8815,'result messages'!$H$3:$L$11,4,FALSE)))</f>
        <v/>
      </c>
      <c r="Q8815" s="1" t="str">
        <f>IF(ISBLANK($C8815),"",IF(ISNA(VLOOKUP($L8815,'result messages'!$H$3:$L$11,5,FALSE)),VLOOKUP($M8815,'result messages'!$H$3:$L$11,5,FALSE),VLOOKUP($L8815,'result messages'!$H$3:$L$11,5,FALSE)))</f>
        <v/>
      </c>
    </row>
    <row r="8816" spans="1:17">
      <c r="A8816" s="1">
        <v>8813</v>
      </c>
      <c r="B8816" s="1"/>
      <c r="C8816" s="1"/>
      <c r="D8816" s="1"/>
      <c r="E8816" s="6"/>
      <c r="F8816" s="1"/>
      <c r="G8816" s="1" t="str">
        <f>IF(ISNA(VLOOKUP($C8816,'DTEN TCAP Linkage deviceId'!$A$1:$A$20000,1,FALSE)),"No","Yes")</f>
        <v>No</v>
      </c>
      <c r="H8816" s="1" t="str">
        <f>IF(ISNA(VLOOKUP($C8816,'Provisioning Requester'!$F$3:$H$20000,2,FALSE)),"No","Yes")</f>
        <v>No</v>
      </c>
      <c r="I8816" s="1" t="str">
        <f>IF($H8816="Yes",VLOOKUP($C8816,'Provisioning Requester'!$F$3:$H$20000,3,FALSE),"-")</f>
        <v>-</v>
      </c>
      <c r="J8816" s="1" t="str">
        <f>IF(OR(D8816="SVCP", E8816="TRUE"), "No", IF(ISNA(VLOOKUP($C8816,'ProvResponder deviceId'!$A$1:$A$20000,1,FALSE)),"No","Yes"))</f>
        <v>No</v>
      </c>
      <c r="K8816" s="1" t="str">
        <f>IF($J8816="Yes",VLOOKUP($C8816,'ProvResponder deviceId'!$A$1:$C$20000,3,FALSE),"-")</f>
        <v>-</v>
      </c>
      <c r="L8816" s="1" t="str">
        <f t="shared" si="274"/>
        <v/>
      </c>
      <c r="M8816" s="1" t="str">
        <f t="shared" si="275"/>
        <v/>
      </c>
      <c r="N8816" s="1" t="str">
        <f>IF(ISBLANK($C8816),"",IF(ISNA(VLOOKUP($L8816,'result messages'!$H$3:$L$11,2,FALSE)),VLOOKUP($M8816,'result messages'!$H$3:$L$11,2,FALSE),VLOOKUP($L8816,'result messages'!$H$3:$L$11,2,FALSE)))</f>
        <v/>
      </c>
      <c r="O8816" s="1" t="str">
        <f>IF(ISBLANK($C8816),"",IF(ISNA(VLOOKUP($L8816,'result messages'!$H$3:$L$11,3,FALSE)),VLOOKUP($M8816,'result messages'!$H$3:$L$11,3,FALSE),VLOOKUP($L8816,'result messages'!$H$3:$L$11,3,FALSE)))</f>
        <v/>
      </c>
      <c r="P8816" s="1" t="str">
        <f>IF(ISBLANK($C8816),"",IF(ISNA(VLOOKUP($L8816,'result messages'!$H$3:$L$11,4,FALSE)),VLOOKUP($M8816,'result messages'!$H$3:$L$11,4,FALSE),VLOOKUP($L8816,'result messages'!$H$3:$L$11,4,FALSE)))</f>
        <v/>
      </c>
      <c r="Q8816" s="1" t="str">
        <f>IF(ISBLANK($C8816),"",IF(ISNA(VLOOKUP($L8816,'result messages'!$H$3:$L$11,5,FALSE)),VLOOKUP($M8816,'result messages'!$H$3:$L$11,5,FALSE),VLOOKUP($L8816,'result messages'!$H$3:$L$11,5,FALSE)))</f>
        <v/>
      </c>
    </row>
    <row r="8817" spans="1:17">
      <c r="A8817" s="1">
        <v>8814</v>
      </c>
      <c r="B8817" s="1"/>
      <c r="C8817" s="1"/>
      <c r="D8817" s="1"/>
      <c r="E8817" s="6"/>
      <c r="F8817" s="1"/>
      <c r="G8817" s="1" t="str">
        <f>IF(ISNA(VLOOKUP($C8817,'DTEN TCAP Linkage deviceId'!$A$1:$A$20000,1,FALSE)),"No","Yes")</f>
        <v>No</v>
      </c>
      <c r="H8817" s="1" t="str">
        <f>IF(ISNA(VLOOKUP($C8817,'Provisioning Requester'!$F$3:$H$20000,2,FALSE)),"No","Yes")</f>
        <v>No</v>
      </c>
      <c r="I8817" s="1" t="str">
        <f>IF($H8817="Yes",VLOOKUP($C8817,'Provisioning Requester'!$F$3:$H$20000,3,FALSE),"-")</f>
        <v>-</v>
      </c>
      <c r="J8817" s="1" t="str">
        <f>IF(OR(D8817="SVCP", E8817="TRUE"), "No", IF(ISNA(VLOOKUP($C8817,'ProvResponder deviceId'!$A$1:$A$20000,1,FALSE)),"No","Yes"))</f>
        <v>No</v>
      </c>
      <c r="K8817" s="1" t="str">
        <f>IF($J8817="Yes",VLOOKUP($C8817,'ProvResponder deviceId'!$A$1:$C$20000,3,FALSE),"-")</f>
        <v>-</v>
      </c>
      <c r="L8817" s="1" t="str">
        <f t="shared" si="274"/>
        <v/>
      </c>
      <c r="M8817" s="1" t="str">
        <f t="shared" si="275"/>
        <v/>
      </c>
      <c r="N8817" s="1" t="str">
        <f>IF(ISBLANK($C8817),"",IF(ISNA(VLOOKUP($L8817,'result messages'!$H$3:$L$11,2,FALSE)),VLOOKUP($M8817,'result messages'!$H$3:$L$11,2,FALSE),VLOOKUP($L8817,'result messages'!$H$3:$L$11,2,FALSE)))</f>
        <v/>
      </c>
      <c r="O8817" s="1" t="str">
        <f>IF(ISBLANK($C8817),"",IF(ISNA(VLOOKUP($L8817,'result messages'!$H$3:$L$11,3,FALSE)),VLOOKUP($M8817,'result messages'!$H$3:$L$11,3,FALSE),VLOOKUP($L8817,'result messages'!$H$3:$L$11,3,FALSE)))</f>
        <v/>
      </c>
      <c r="P8817" s="1" t="str">
        <f>IF(ISBLANK($C8817),"",IF(ISNA(VLOOKUP($L8817,'result messages'!$H$3:$L$11,4,FALSE)),VLOOKUP($M8817,'result messages'!$H$3:$L$11,4,FALSE),VLOOKUP($L8817,'result messages'!$H$3:$L$11,4,FALSE)))</f>
        <v/>
      </c>
      <c r="Q8817" s="1" t="str">
        <f>IF(ISBLANK($C8817),"",IF(ISNA(VLOOKUP($L8817,'result messages'!$H$3:$L$11,5,FALSE)),VLOOKUP($M8817,'result messages'!$H$3:$L$11,5,FALSE),VLOOKUP($L8817,'result messages'!$H$3:$L$11,5,FALSE)))</f>
        <v/>
      </c>
    </row>
    <row r="8818" spans="1:17">
      <c r="A8818" s="1">
        <v>8815</v>
      </c>
      <c r="B8818" s="1"/>
      <c r="C8818" s="1"/>
      <c r="D8818" s="1"/>
      <c r="E8818" s="6"/>
      <c r="F8818" s="1"/>
      <c r="G8818" s="1" t="str">
        <f>IF(ISNA(VLOOKUP($C8818,'DTEN TCAP Linkage deviceId'!$A$1:$A$20000,1,FALSE)),"No","Yes")</f>
        <v>No</v>
      </c>
      <c r="H8818" s="1" t="str">
        <f>IF(ISNA(VLOOKUP($C8818,'Provisioning Requester'!$F$3:$H$20000,2,FALSE)),"No","Yes")</f>
        <v>No</v>
      </c>
      <c r="I8818" s="1" t="str">
        <f>IF($H8818="Yes",VLOOKUP($C8818,'Provisioning Requester'!$F$3:$H$20000,3,FALSE),"-")</f>
        <v>-</v>
      </c>
      <c r="J8818" s="1" t="str">
        <f>IF(OR(D8818="SVCP", E8818="TRUE"), "No", IF(ISNA(VLOOKUP($C8818,'ProvResponder deviceId'!$A$1:$A$20000,1,FALSE)),"No","Yes"))</f>
        <v>No</v>
      </c>
      <c r="K8818" s="1" t="str">
        <f>IF($J8818="Yes",VLOOKUP($C8818,'ProvResponder deviceId'!$A$1:$C$20000,3,FALSE),"-")</f>
        <v>-</v>
      </c>
      <c r="L8818" s="1" t="str">
        <f t="shared" si="274"/>
        <v/>
      </c>
      <c r="M8818" s="1" t="str">
        <f t="shared" si="275"/>
        <v/>
      </c>
      <c r="N8818" s="1" t="str">
        <f>IF(ISBLANK($C8818),"",IF(ISNA(VLOOKUP($L8818,'result messages'!$H$3:$L$11,2,FALSE)),VLOOKUP($M8818,'result messages'!$H$3:$L$11,2,FALSE),VLOOKUP($L8818,'result messages'!$H$3:$L$11,2,FALSE)))</f>
        <v/>
      </c>
      <c r="O8818" s="1" t="str">
        <f>IF(ISBLANK($C8818),"",IF(ISNA(VLOOKUP($L8818,'result messages'!$H$3:$L$11,3,FALSE)),VLOOKUP($M8818,'result messages'!$H$3:$L$11,3,FALSE),VLOOKUP($L8818,'result messages'!$H$3:$L$11,3,FALSE)))</f>
        <v/>
      </c>
      <c r="P8818" s="1" t="str">
        <f>IF(ISBLANK($C8818),"",IF(ISNA(VLOOKUP($L8818,'result messages'!$H$3:$L$11,4,FALSE)),VLOOKUP($M8818,'result messages'!$H$3:$L$11,4,FALSE),VLOOKUP($L8818,'result messages'!$H$3:$L$11,4,FALSE)))</f>
        <v/>
      </c>
      <c r="Q8818" s="1" t="str">
        <f>IF(ISBLANK($C8818),"",IF(ISNA(VLOOKUP($L8818,'result messages'!$H$3:$L$11,5,FALSE)),VLOOKUP($M8818,'result messages'!$H$3:$L$11,5,FALSE),VLOOKUP($L8818,'result messages'!$H$3:$L$11,5,FALSE)))</f>
        <v/>
      </c>
    </row>
    <row r="8819" spans="1:17">
      <c r="A8819" s="1">
        <v>8816</v>
      </c>
      <c r="B8819" s="1"/>
      <c r="C8819" s="1"/>
      <c r="D8819" s="1"/>
      <c r="E8819" s="6"/>
      <c r="F8819" s="1"/>
      <c r="G8819" s="1" t="str">
        <f>IF(ISNA(VLOOKUP($C8819,'DTEN TCAP Linkage deviceId'!$A$1:$A$20000,1,FALSE)),"No","Yes")</f>
        <v>No</v>
      </c>
      <c r="H8819" s="1" t="str">
        <f>IF(ISNA(VLOOKUP($C8819,'Provisioning Requester'!$F$3:$H$20000,2,FALSE)),"No","Yes")</f>
        <v>No</v>
      </c>
      <c r="I8819" s="1" t="str">
        <f>IF($H8819="Yes",VLOOKUP($C8819,'Provisioning Requester'!$F$3:$H$20000,3,FALSE),"-")</f>
        <v>-</v>
      </c>
      <c r="J8819" s="1" t="str">
        <f>IF(OR(D8819="SVCP", E8819="TRUE"), "No", IF(ISNA(VLOOKUP($C8819,'ProvResponder deviceId'!$A$1:$A$20000,1,FALSE)),"No","Yes"))</f>
        <v>No</v>
      </c>
      <c r="K8819" s="1" t="str">
        <f>IF($J8819="Yes",VLOOKUP($C8819,'ProvResponder deviceId'!$A$1:$C$20000,3,FALSE),"-")</f>
        <v>-</v>
      </c>
      <c r="L8819" s="1" t="str">
        <f t="shared" si="274"/>
        <v/>
      </c>
      <c r="M8819" s="1" t="str">
        <f t="shared" si="275"/>
        <v/>
      </c>
      <c r="N8819" s="1" t="str">
        <f>IF(ISBLANK($C8819),"",IF(ISNA(VLOOKUP($L8819,'result messages'!$H$3:$L$11,2,FALSE)),VLOOKUP($M8819,'result messages'!$H$3:$L$11,2,FALSE),VLOOKUP($L8819,'result messages'!$H$3:$L$11,2,FALSE)))</f>
        <v/>
      </c>
      <c r="O8819" s="1" t="str">
        <f>IF(ISBLANK($C8819),"",IF(ISNA(VLOOKUP($L8819,'result messages'!$H$3:$L$11,3,FALSE)),VLOOKUP($M8819,'result messages'!$H$3:$L$11,3,FALSE),VLOOKUP($L8819,'result messages'!$H$3:$L$11,3,FALSE)))</f>
        <v/>
      </c>
      <c r="P8819" s="1" t="str">
        <f>IF(ISBLANK($C8819),"",IF(ISNA(VLOOKUP($L8819,'result messages'!$H$3:$L$11,4,FALSE)),VLOOKUP($M8819,'result messages'!$H$3:$L$11,4,FALSE),VLOOKUP($L8819,'result messages'!$H$3:$L$11,4,FALSE)))</f>
        <v/>
      </c>
      <c r="Q8819" s="1" t="str">
        <f>IF(ISBLANK($C8819),"",IF(ISNA(VLOOKUP($L8819,'result messages'!$H$3:$L$11,5,FALSE)),VLOOKUP($M8819,'result messages'!$H$3:$L$11,5,FALSE),VLOOKUP($L8819,'result messages'!$H$3:$L$11,5,FALSE)))</f>
        <v/>
      </c>
    </row>
    <row r="8820" spans="1:17">
      <c r="A8820" s="1">
        <v>8817</v>
      </c>
      <c r="B8820" s="1"/>
      <c r="C8820" s="1"/>
      <c r="D8820" s="1"/>
      <c r="E8820" s="6"/>
      <c r="F8820" s="1"/>
      <c r="G8820" s="1" t="str">
        <f>IF(ISNA(VLOOKUP($C8820,'DTEN TCAP Linkage deviceId'!$A$1:$A$20000,1,FALSE)),"No","Yes")</f>
        <v>No</v>
      </c>
      <c r="H8820" s="1" t="str">
        <f>IF(ISNA(VLOOKUP($C8820,'Provisioning Requester'!$F$3:$H$20000,2,FALSE)),"No","Yes")</f>
        <v>No</v>
      </c>
      <c r="I8820" s="1" t="str">
        <f>IF($H8820="Yes",VLOOKUP($C8820,'Provisioning Requester'!$F$3:$H$20000,3,FALSE),"-")</f>
        <v>-</v>
      </c>
      <c r="J8820" s="1" t="str">
        <f>IF(OR(D8820="SVCP", E8820="TRUE"), "No", IF(ISNA(VLOOKUP($C8820,'ProvResponder deviceId'!$A$1:$A$20000,1,FALSE)),"No","Yes"))</f>
        <v>No</v>
      </c>
      <c r="K8820" s="1" t="str">
        <f>IF($J8820="Yes",VLOOKUP($C8820,'ProvResponder deviceId'!$A$1:$C$20000,3,FALSE),"-")</f>
        <v>-</v>
      </c>
      <c r="L8820" s="1" t="str">
        <f t="shared" si="274"/>
        <v/>
      </c>
      <c r="M8820" s="1" t="str">
        <f t="shared" si="275"/>
        <v/>
      </c>
      <c r="N8820" s="1" t="str">
        <f>IF(ISBLANK($C8820),"",IF(ISNA(VLOOKUP($L8820,'result messages'!$H$3:$L$11,2,FALSE)),VLOOKUP($M8820,'result messages'!$H$3:$L$11,2,FALSE),VLOOKUP($L8820,'result messages'!$H$3:$L$11,2,FALSE)))</f>
        <v/>
      </c>
      <c r="O8820" s="1" t="str">
        <f>IF(ISBLANK($C8820),"",IF(ISNA(VLOOKUP($L8820,'result messages'!$H$3:$L$11,3,FALSE)),VLOOKUP($M8820,'result messages'!$H$3:$L$11,3,FALSE),VLOOKUP($L8820,'result messages'!$H$3:$L$11,3,FALSE)))</f>
        <v/>
      </c>
      <c r="P8820" s="1" t="str">
        <f>IF(ISBLANK($C8820),"",IF(ISNA(VLOOKUP($L8820,'result messages'!$H$3:$L$11,4,FALSE)),VLOOKUP($M8820,'result messages'!$H$3:$L$11,4,FALSE),VLOOKUP($L8820,'result messages'!$H$3:$L$11,4,FALSE)))</f>
        <v/>
      </c>
      <c r="Q8820" s="1" t="str">
        <f>IF(ISBLANK($C8820),"",IF(ISNA(VLOOKUP($L8820,'result messages'!$H$3:$L$11,5,FALSE)),VLOOKUP($M8820,'result messages'!$H$3:$L$11,5,FALSE),VLOOKUP($L8820,'result messages'!$H$3:$L$11,5,FALSE)))</f>
        <v/>
      </c>
    </row>
    <row r="8821" spans="1:17">
      <c r="A8821" s="1">
        <v>8818</v>
      </c>
      <c r="B8821" s="1"/>
      <c r="C8821" s="1"/>
      <c r="D8821" s="1"/>
      <c r="E8821" s="6"/>
      <c r="F8821" s="1"/>
      <c r="G8821" s="1" t="str">
        <f>IF(ISNA(VLOOKUP($C8821,'DTEN TCAP Linkage deviceId'!$A$1:$A$20000,1,FALSE)),"No","Yes")</f>
        <v>No</v>
      </c>
      <c r="H8821" s="1" t="str">
        <f>IF(ISNA(VLOOKUP($C8821,'Provisioning Requester'!$F$3:$H$20000,2,FALSE)),"No","Yes")</f>
        <v>No</v>
      </c>
      <c r="I8821" s="1" t="str">
        <f>IF($H8821="Yes",VLOOKUP($C8821,'Provisioning Requester'!$F$3:$H$20000,3,FALSE),"-")</f>
        <v>-</v>
      </c>
      <c r="J8821" s="1" t="str">
        <f>IF(OR(D8821="SVCP", E8821="TRUE"), "No", IF(ISNA(VLOOKUP($C8821,'ProvResponder deviceId'!$A$1:$A$20000,1,FALSE)),"No","Yes"))</f>
        <v>No</v>
      </c>
      <c r="K8821" s="1" t="str">
        <f>IF($J8821="Yes",VLOOKUP($C8821,'ProvResponder deviceId'!$A$1:$C$20000,3,FALSE),"-")</f>
        <v>-</v>
      </c>
      <c r="L8821" s="1" t="str">
        <f t="shared" si="274"/>
        <v/>
      </c>
      <c r="M8821" s="1" t="str">
        <f t="shared" si="275"/>
        <v/>
      </c>
      <c r="N8821" s="1" t="str">
        <f>IF(ISBLANK($C8821),"",IF(ISNA(VLOOKUP($L8821,'result messages'!$H$3:$L$11,2,FALSE)),VLOOKUP($M8821,'result messages'!$H$3:$L$11,2,FALSE),VLOOKUP($L8821,'result messages'!$H$3:$L$11,2,FALSE)))</f>
        <v/>
      </c>
      <c r="O8821" s="1" t="str">
        <f>IF(ISBLANK($C8821),"",IF(ISNA(VLOOKUP($L8821,'result messages'!$H$3:$L$11,3,FALSE)),VLOOKUP($M8821,'result messages'!$H$3:$L$11,3,FALSE),VLOOKUP($L8821,'result messages'!$H$3:$L$11,3,FALSE)))</f>
        <v/>
      </c>
      <c r="P8821" s="1" t="str">
        <f>IF(ISBLANK($C8821),"",IF(ISNA(VLOOKUP($L8821,'result messages'!$H$3:$L$11,4,FALSE)),VLOOKUP($M8821,'result messages'!$H$3:$L$11,4,FALSE),VLOOKUP($L8821,'result messages'!$H$3:$L$11,4,FALSE)))</f>
        <v/>
      </c>
      <c r="Q8821" s="1" t="str">
        <f>IF(ISBLANK($C8821),"",IF(ISNA(VLOOKUP($L8821,'result messages'!$H$3:$L$11,5,FALSE)),VLOOKUP($M8821,'result messages'!$H$3:$L$11,5,FALSE),VLOOKUP($L8821,'result messages'!$H$3:$L$11,5,FALSE)))</f>
        <v/>
      </c>
    </row>
    <row r="8822" spans="1:17">
      <c r="A8822" s="1">
        <v>8819</v>
      </c>
      <c r="B8822" s="1"/>
      <c r="C8822" s="1"/>
      <c r="D8822" s="1"/>
      <c r="E8822" s="6"/>
      <c r="F8822" s="1"/>
      <c r="G8822" s="1" t="str">
        <f>IF(ISNA(VLOOKUP($C8822,'DTEN TCAP Linkage deviceId'!$A$1:$A$20000,1,FALSE)),"No","Yes")</f>
        <v>No</v>
      </c>
      <c r="H8822" s="1" t="str">
        <f>IF(ISNA(VLOOKUP($C8822,'Provisioning Requester'!$F$3:$H$20000,2,FALSE)),"No","Yes")</f>
        <v>No</v>
      </c>
      <c r="I8822" s="1" t="str">
        <f>IF($H8822="Yes",VLOOKUP($C8822,'Provisioning Requester'!$F$3:$H$20000,3,FALSE),"-")</f>
        <v>-</v>
      </c>
      <c r="J8822" s="1" t="str">
        <f>IF(OR(D8822="SVCP", E8822="TRUE"), "No", IF(ISNA(VLOOKUP($C8822,'ProvResponder deviceId'!$A$1:$A$20000,1,FALSE)),"No","Yes"))</f>
        <v>No</v>
      </c>
      <c r="K8822" s="1" t="str">
        <f>IF($J8822="Yes",VLOOKUP($C8822,'ProvResponder deviceId'!$A$1:$C$20000,3,FALSE),"-")</f>
        <v>-</v>
      </c>
      <c r="L8822" s="1" t="str">
        <f t="shared" si="274"/>
        <v/>
      </c>
      <c r="M8822" s="1" t="str">
        <f t="shared" si="275"/>
        <v/>
      </c>
      <c r="N8822" s="1" t="str">
        <f>IF(ISBLANK($C8822),"",IF(ISNA(VLOOKUP($L8822,'result messages'!$H$3:$L$11,2,FALSE)),VLOOKUP($M8822,'result messages'!$H$3:$L$11,2,FALSE),VLOOKUP($L8822,'result messages'!$H$3:$L$11,2,FALSE)))</f>
        <v/>
      </c>
      <c r="O8822" s="1" t="str">
        <f>IF(ISBLANK($C8822),"",IF(ISNA(VLOOKUP($L8822,'result messages'!$H$3:$L$11,3,FALSE)),VLOOKUP($M8822,'result messages'!$H$3:$L$11,3,FALSE),VLOOKUP($L8822,'result messages'!$H$3:$L$11,3,FALSE)))</f>
        <v/>
      </c>
      <c r="P8822" s="1" t="str">
        <f>IF(ISBLANK($C8822),"",IF(ISNA(VLOOKUP($L8822,'result messages'!$H$3:$L$11,4,FALSE)),VLOOKUP($M8822,'result messages'!$H$3:$L$11,4,FALSE),VLOOKUP($L8822,'result messages'!$H$3:$L$11,4,FALSE)))</f>
        <v/>
      </c>
      <c r="Q8822" s="1" t="str">
        <f>IF(ISBLANK($C8822),"",IF(ISNA(VLOOKUP($L8822,'result messages'!$H$3:$L$11,5,FALSE)),VLOOKUP($M8822,'result messages'!$H$3:$L$11,5,FALSE),VLOOKUP($L8822,'result messages'!$H$3:$L$11,5,FALSE)))</f>
        <v/>
      </c>
    </row>
    <row r="8823" spans="1:17">
      <c r="A8823" s="1">
        <v>8820</v>
      </c>
      <c r="B8823" s="1"/>
      <c r="C8823" s="1"/>
      <c r="D8823" s="1"/>
      <c r="E8823" s="6"/>
      <c r="F8823" s="1"/>
      <c r="G8823" s="1" t="str">
        <f>IF(ISNA(VLOOKUP($C8823,'DTEN TCAP Linkage deviceId'!$A$1:$A$20000,1,FALSE)),"No","Yes")</f>
        <v>No</v>
      </c>
      <c r="H8823" s="1" t="str">
        <f>IF(ISNA(VLOOKUP($C8823,'Provisioning Requester'!$F$3:$H$20000,2,FALSE)),"No","Yes")</f>
        <v>No</v>
      </c>
      <c r="I8823" s="1" t="str">
        <f>IF($H8823="Yes",VLOOKUP($C8823,'Provisioning Requester'!$F$3:$H$20000,3,FALSE),"-")</f>
        <v>-</v>
      </c>
      <c r="J8823" s="1" t="str">
        <f>IF(OR(D8823="SVCP", E8823="TRUE"), "No", IF(ISNA(VLOOKUP($C8823,'ProvResponder deviceId'!$A$1:$A$20000,1,FALSE)),"No","Yes"))</f>
        <v>No</v>
      </c>
      <c r="K8823" s="1" t="str">
        <f>IF($J8823="Yes",VLOOKUP($C8823,'ProvResponder deviceId'!$A$1:$C$20000,3,FALSE),"-")</f>
        <v>-</v>
      </c>
      <c r="L8823" s="1" t="str">
        <f t="shared" si="274"/>
        <v/>
      </c>
      <c r="M8823" s="1" t="str">
        <f t="shared" si="275"/>
        <v/>
      </c>
      <c r="N8823" s="1" t="str">
        <f>IF(ISBLANK($C8823),"",IF(ISNA(VLOOKUP($L8823,'result messages'!$H$3:$L$11,2,FALSE)),VLOOKUP($M8823,'result messages'!$H$3:$L$11,2,FALSE),VLOOKUP($L8823,'result messages'!$H$3:$L$11,2,FALSE)))</f>
        <v/>
      </c>
      <c r="O8823" s="1" t="str">
        <f>IF(ISBLANK($C8823),"",IF(ISNA(VLOOKUP($L8823,'result messages'!$H$3:$L$11,3,FALSE)),VLOOKUP($M8823,'result messages'!$H$3:$L$11,3,FALSE),VLOOKUP($L8823,'result messages'!$H$3:$L$11,3,FALSE)))</f>
        <v/>
      </c>
      <c r="P8823" s="1" t="str">
        <f>IF(ISBLANK($C8823),"",IF(ISNA(VLOOKUP($L8823,'result messages'!$H$3:$L$11,4,FALSE)),VLOOKUP($M8823,'result messages'!$H$3:$L$11,4,FALSE),VLOOKUP($L8823,'result messages'!$H$3:$L$11,4,FALSE)))</f>
        <v/>
      </c>
      <c r="Q8823" s="1" t="str">
        <f>IF(ISBLANK($C8823),"",IF(ISNA(VLOOKUP($L8823,'result messages'!$H$3:$L$11,5,FALSE)),VLOOKUP($M8823,'result messages'!$H$3:$L$11,5,FALSE),VLOOKUP($L8823,'result messages'!$H$3:$L$11,5,FALSE)))</f>
        <v/>
      </c>
    </row>
    <row r="8824" spans="1:17">
      <c r="A8824" s="1">
        <v>8821</v>
      </c>
      <c r="B8824" s="1"/>
      <c r="C8824" s="1"/>
      <c r="D8824" s="1"/>
      <c r="E8824" s="6"/>
      <c r="F8824" s="1"/>
      <c r="G8824" s="1" t="str">
        <f>IF(ISNA(VLOOKUP($C8824,'DTEN TCAP Linkage deviceId'!$A$1:$A$20000,1,FALSE)),"No","Yes")</f>
        <v>No</v>
      </c>
      <c r="H8824" s="1" t="str">
        <f>IF(ISNA(VLOOKUP($C8824,'Provisioning Requester'!$F$3:$H$20000,2,FALSE)),"No","Yes")</f>
        <v>No</v>
      </c>
      <c r="I8824" s="1" t="str">
        <f>IF($H8824="Yes",VLOOKUP($C8824,'Provisioning Requester'!$F$3:$H$20000,3,FALSE),"-")</f>
        <v>-</v>
      </c>
      <c r="J8824" s="1" t="str">
        <f>IF(OR(D8824="SVCP", E8824="TRUE"), "No", IF(ISNA(VLOOKUP($C8824,'ProvResponder deviceId'!$A$1:$A$20000,1,FALSE)),"No","Yes"))</f>
        <v>No</v>
      </c>
      <c r="K8824" s="1" t="str">
        <f>IF($J8824="Yes",VLOOKUP($C8824,'ProvResponder deviceId'!$A$1:$C$20000,3,FALSE),"-")</f>
        <v>-</v>
      </c>
      <c r="L8824" s="1" t="str">
        <f t="shared" si="274"/>
        <v/>
      </c>
      <c r="M8824" s="1" t="str">
        <f t="shared" si="275"/>
        <v/>
      </c>
      <c r="N8824" s="1" t="str">
        <f>IF(ISBLANK($C8824),"",IF(ISNA(VLOOKUP($L8824,'result messages'!$H$3:$L$11,2,FALSE)),VLOOKUP($M8824,'result messages'!$H$3:$L$11,2,FALSE),VLOOKUP($L8824,'result messages'!$H$3:$L$11,2,FALSE)))</f>
        <v/>
      </c>
      <c r="O8824" s="1" t="str">
        <f>IF(ISBLANK($C8824),"",IF(ISNA(VLOOKUP($L8824,'result messages'!$H$3:$L$11,3,FALSE)),VLOOKUP($M8824,'result messages'!$H$3:$L$11,3,FALSE),VLOOKUP($L8824,'result messages'!$H$3:$L$11,3,FALSE)))</f>
        <v/>
      </c>
      <c r="P8824" s="1" t="str">
        <f>IF(ISBLANK($C8824),"",IF(ISNA(VLOOKUP($L8824,'result messages'!$H$3:$L$11,4,FALSE)),VLOOKUP($M8824,'result messages'!$H$3:$L$11,4,FALSE),VLOOKUP($L8824,'result messages'!$H$3:$L$11,4,FALSE)))</f>
        <v/>
      </c>
      <c r="Q8824" s="1" t="str">
        <f>IF(ISBLANK($C8824),"",IF(ISNA(VLOOKUP($L8824,'result messages'!$H$3:$L$11,5,FALSE)),VLOOKUP($M8824,'result messages'!$H$3:$L$11,5,FALSE),VLOOKUP($L8824,'result messages'!$H$3:$L$11,5,FALSE)))</f>
        <v/>
      </c>
    </row>
    <row r="8825" spans="1:17">
      <c r="A8825" s="1">
        <v>8822</v>
      </c>
      <c r="B8825" s="1"/>
      <c r="C8825" s="1"/>
      <c r="D8825" s="1"/>
      <c r="E8825" s="6"/>
      <c r="F8825" s="1"/>
      <c r="G8825" s="1" t="str">
        <f>IF(ISNA(VLOOKUP($C8825,'DTEN TCAP Linkage deviceId'!$A$1:$A$20000,1,FALSE)),"No","Yes")</f>
        <v>No</v>
      </c>
      <c r="H8825" s="1" t="str">
        <f>IF(ISNA(VLOOKUP($C8825,'Provisioning Requester'!$F$3:$H$20000,2,FALSE)),"No","Yes")</f>
        <v>No</v>
      </c>
      <c r="I8825" s="1" t="str">
        <f>IF($H8825="Yes",VLOOKUP($C8825,'Provisioning Requester'!$F$3:$H$20000,3,FALSE),"-")</f>
        <v>-</v>
      </c>
      <c r="J8825" s="1" t="str">
        <f>IF(OR(D8825="SVCP", E8825="TRUE"), "No", IF(ISNA(VLOOKUP($C8825,'ProvResponder deviceId'!$A$1:$A$20000,1,FALSE)),"No","Yes"))</f>
        <v>No</v>
      </c>
      <c r="K8825" s="1" t="str">
        <f>IF($J8825="Yes",VLOOKUP($C8825,'ProvResponder deviceId'!$A$1:$C$20000,3,FALSE),"-")</f>
        <v>-</v>
      </c>
      <c r="L8825" s="1" t="str">
        <f t="shared" si="274"/>
        <v/>
      </c>
      <c r="M8825" s="1" t="str">
        <f t="shared" si="275"/>
        <v/>
      </c>
      <c r="N8825" s="1" t="str">
        <f>IF(ISBLANK($C8825),"",IF(ISNA(VLOOKUP($L8825,'result messages'!$H$3:$L$11,2,FALSE)),VLOOKUP($M8825,'result messages'!$H$3:$L$11,2,FALSE),VLOOKUP($L8825,'result messages'!$H$3:$L$11,2,FALSE)))</f>
        <v/>
      </c>
      <c r="O8825" s="1" t="str">
        <f>IF(ISBLANK($C8825),"",IF(ISNA(VLOOKUP($L8825,'result messages'!$H$3:$L$11,3,FALSE)),VLOOKUP($M8825,'result messages'!$H$3:$L$11,3,FALSE),VLOOKUP($L8825,'result messages'!$H$3:$L$11,3,FALSE)))</f>
        <v/>
      </c>
      <c r="P8825" s="1" t="str">
        <f>IF(ISBLANK($C8825),"",IF(ISNA(VLOOKUP($L8825,'result messages'!$H$3:$L$11,4,FALSE)),VLOOKUP($M8825,'result messages'!$H$3:$L$11,4,FALSE),VLOOKUP($L8825,'result messages'!$H$3:$L$11,4,FALSE)))</f>
        <v/>
      </c>
      <c r="Q8825" s="1" t="str">
        <f>IF(ISBLANK($C8825),"",IF(ISNA(VLOOKUP($L8825,'result messages'!$H$3:$L$11,5,FALSE)),VLOOKUP($M8825,'result messages'!$H$3:$L$11,5,FALSE),VLOOKUP($L8825,'result messages'!$H$3:$L$11,5,FALSE)))</f>
        <v/>
      </c>
    </row>
    <row r="8826" spans="1:17">
      <c r="A8826" s="1">
        <v>8823</v>
      </c>
      <c r="B8826" s="1"/>
      <c r="C8826" s="1"/>
      <c r="D8826" s="1"/>
      <c r="E8826" s="6"/>
      <c r="F8826" s="1"/>
      <c r="G8826" s="1" t="str">
        <f>IF(ISNA(VLOOKUP($C8826,'DTEN TCAP Linkage deviceId'!$A$1:$A$20000,1,FALSE)),"No","Yes")</f>
        <v>No</v>
      </c>
      <c r="H8826" s="1" t="str">
        <f>IF(ISNA(VLOOKUP($C8826,'Provisioning Requester'!$F$3:$H$20000,2,FALSE)),"No","Yes")</f>
        <v>No</v>
      </c>
      <c r="I8826" s="1" t="str">
        <f>IF($H8826="Yes",VLOOKUP($C8826,'Provisioning Requester'!$F$3:$H$20000,3,FALSE),"-")</f>
        <v>-</v>
      </c>
      <c r="J8826" s="1" t="str">
        <f>IF(OR(D8826="SVCP", E8826="TRUE"), "No", IF(ISNA(VLOOKUP($C8826,'ProvResponder deviceId'!$A$1:$A$20000,1,FALSE)),"No","Yes"))</f>
        <v>No</v>
      </c>
      <c r="K8826" s="1" t="str">
        <f>IF($J8826="Yes",VLOOKUP($C8826,'ProvResponder deviceId'!$A$1:$C$20000,3,FALSE),"-")</f>
        <v>-</v>
      </c>
      <c r="L8826" s="1" t="str">
        <f t="shared" si="274"/>
        <v/>
      </c>
      <c r="M8826" s="1" t="str">
        <f t="shared" si="275"/>
        <v/>
      </c>
      <c r="N8826" s="1" t="str">
        <f>IF(ISBLANK($C8826),"",IF(ISNA(VLOOKUP($L8826,'result messages'!$H$3:$L$11,2,FALSE)),VLOOKUP($M8826,'result messages'!$H$3:$L$11,2,FALSE),VLOOKUP($L8826,'result messages'!$H$3:$L$11,2,FALSE)))</f>
        <v/>
      </c>
      <c r="O8826" s="1" t="str">
        <f>IF(ISBLANK($C8826),"",IF(ISNA(VLOOKUP($L8826,'result messages'!$H$3:$L$11,3,FALSE)),VLOOKUP($M8826,'result messages'!$H$3:$L$11,3,FALSE),VLOOKUP($L8826,'result messages'!$H$3:$L$11,3,FALSE)))</f>
        <v/>
      </c>
      <c r="P8826" s="1" t="str">
        <f>IF(ISBLANK($C8826),"",IF(ISNA(VLOOKUP($L8826,'result messages'!$H$3:$L$11,4,FALSE)),VLOOKUP($M8826,'result messages'!$H$3:$L$11,4,FALSE),VLOOKUP($L8826,'result messages'!$H$3:$L$11,4,FALSE)))</f>
        <v/>
      </c>
      <c r="Q8826" s="1" t="str">
        <f>IF(ISBLANK($C8826),"",IF(ISNA(VLOOKUP($L8826,'result messages'!$H$3:$L$11,5,FALSE)),VLOOKUP($M8826,'result messages'!$H$3:$L$11,5,FALSE),VLOOKUP($L8826,'result messages'!$H$3:$L$11,5,FALSE)))</f>
        <v/>
      </c>
    </row>
    <row r="8827" spans="1:17">
      <c r="A8827" s="1">
        <v>8824</v>
      </c>
      <c r="B8827" s="1"/>
      <c r="C8827" s="1"/>
      <c r="D8827" s="1"/>
      <c r="E8827" s="6"/>
      <c r="F8827" s="1"/>
      <c r="G8827" s="1" t="str">
        <f>IF(ISNA(VLOOKUP($C8827,'DTEN TCAP Linkage deviceId'!$A$1:$A$20000,1,FALSE)),"No","Yes")</f>
        <v>No</v>
      </c>
      <c r="H8827" s="1" t="str">
        <f>IF(ISNA(VLOOKUP($C8827,'Provisioning Requester'!$F$3:$H$20000,2,FALSE)),"No","Yes")</f>
        <v>No</v>
      </c>
      <c r="I8827" s="1" t="str">
        <f>IF($H8827="Yes",VLOOKUP($C8827,'Provisioning Requester'!$F$3:$H$20000,3,FALSE),"-")</f>
        <v>-</v>
      </c>
      <c r="J8827" s="1" t="str">
        <f>IF(OR(D8827="SVCP", E8827="TRUE"), "No", IF(ISNA(VLOOKUP($C8827,'ProvResponder deviceId'!$A$1:$A$20000,1,FALSE)),"No","Yes"))</f>
        <v>No</v>
      </c>
      <c r="K8827" s="1" t="str">
        <f>IF($J8827="Yes",VLOOKUP($C8827,'ProvResponder deviceId'!$A$1:$C$20000,3,FALSE),"-")</f>
        <v>-</v>
      </c>
      <c r="L8827" s="1" t="str">
        <f t="shared" si="274"/>
        <v/>
      </c>
      <c r="M8827" s="1" t="str">
        <f t="shared" si="275"/>
        <v/>
      </c>
      <c r="N8827" s="1" t="str">
        <f>IF(ISBLANK($C8827),"",IF(ISNA(VLOOKUP($L8827,'result messages'!$H$3:$L$11,2,FALSE)),VLOOKUP($M8827,'result messages'!$H$3:$L$11,2,FALSE),VLOOKUP($L8827,'result messages'!$H$3:$L$11,2,FALSE)))</f>
        <v/>
      </c>
      <c r="O8827" s="1" t="str">
        <f>IF(ISBLANK($C8827),"",IF(ISNA(VLOOKUP($L8827,'result messages'!$H$3:$L$11,3,FALSE)),VLOOKUP($M8827,'result messages'!$H$3:$L$11,3,FALSE),VLOOKUP($L8827,'result messages'!$H$3:$L$11,3,FALSE)))</f>
        <v/>
      </c>
      <c r="P8827" s="1" t="str">
        <f>IF(ISBLANK($C8827),"",IF(ISNA(VLOOKUP($L8827,'result messages'!$H$3:$L$11,4,FALSE)),VLOOKUP($M8827,'result messages'!$H$3:$L$11,4,FALSE),VLOOKUP($L8827,'result messages'!$H$3:$L$11,4,FALSE)))</f>
        <v/>
      </c>
      <c r="Q8827" s="1" t="str">
        <f>IF(ISBLANK($C8827),"",IF(ISNA(VLOOKUP($L8827,'result messages'!$H$3:$L$11,5,FALSE)),VLOOKUP($M8827,'result messages'!$H$3:$L$11,5,FALSE),VLOOKUP($L8827,'result messages'!$H$3:$L$11,5,FALSE)))</f>
        <v/>
      </c>
    </row>
    <row r="8828" spans="1:17">
      <c r="A8828" s="1">
        <v>8825</v>
      </c>
      <c r="B8828" s="1"/>
      <c r="C8828" s="1"/>
      <c r="D8828" s="1"/>
      <c r="E8828" s="6"/>
      <c r="F8828" s="1"/>
      <c r="G8828" s="1" t="str">
        <f>IF(ISNA(VLOOKUP($C8828,'DTEN TCAP Linkage deviceId'!$A$1:$A$20000,1,FALSE)),"No","Yes")</f>
        <v>No</v>
      </c>
      <c r="H8828" s="1" t="str">
        <f>IF(ISNA(VLOOKUP($C8828,'Provisioning Requester'!$F$3:$H$20000,2,FALSE)),"No","Yes")</f>
        <v>No</v>
      </c>
      <c r="I8828" s="1" t="str">
        <f>IF($H8828="Yes",VLOOKUP($C8828,'Provisioning Requester'!$F$3:$H$20000,3,FALSE),"-")</f>
        <v>-</v>
      </c>
      <c r="J8828" s="1" t="str">
        <f>IF(OR(D8828="SVCP", E8828="TRUE"), "No", IF(ISNA(VLOOKUP($C8828,'ProvResponder deviceId'!$A$1:$A$20000,1,FALSE)),"No","Yes"))</f>
        <v>No</v>
      </c>
      <c r="K8828" s="1" t="str">
        <f>IF($J8828="Yes",VLOOKUP($C8828,'ProvResponder deviceId'!$A$1:$C$20000,3,FALSE),"-")</f>
        <v>-</v>
      </c>
      <c r="L8828" s="1" t="str">
        <f t="shared" si="274"/>
        <v/>
      </c>
      <c r="M8828" s="1" t="str">
        <f t="shared" si="275"/>
        <v/>
      </c>
      <c r="N8828" s="1" t="str">
        <f>IF(ISBLANK($C8828),"",IF(ISNA(VLOOKUP($L8828,'result messages'!$H$3:$L$11,2,FALSE)),VLOOKUP($M8828,'result messages'!$H$3:$L$11,2,FALSE),VLOOKUP($L8828,'result messages'!$H$3:$L$11,2,FALSE)))</f>
        <v/>
      </c>
      <c r="O8828" s="1" t="str">
        <f>IF(ISBLANK($C8828),"",IF(ISNA(VLOOKUP($L8828,'result messages'!$H$3:$L$11,3,FALSE)),VLOOKUP($M8828,'result messages'!$H$3:$L$11,3,FALSE),VLOOKUP($L8828,'result messages'!$H$3:$L$11,3,FALSE)))</f>
        <v/>
      </c>
      <c r="P8828" s="1" t="str">
        <f>IF(ISBLANK($C8828),"",IF(ISNA(VLOOKUP($L8828,'result messages'!$H$3:$L$11,4,FALSE)),VLOOKUP($M8828,'result messages'!$H$3:$L$11,4,FALSE),VLOOKUP($L8828,'result messages'!$H$3:$L$11,4,FALSE)))</f>
        <v/>
      </c>
      <c r="Q8828" s="1" t="str">
        <f>IF(ISBLANK($C8828),"",IF(ISNA(VLOOKUP($L8828,'result messages'!$H$3:$L$11,5,FALSE)),VLOOKUP($M8828,'result messages'!$H$3:$L$11,5,FALSE),VLOOKUP($L8828,'result messages'!$H$3:$L$11,5,FALSE)))</f>
        <v/>
      </c>
    </row>
    <row r="8829" spans="1:17">
      <c r="A8829" s="1">
        <v>8826</v>
      </c>
      <c r="B8829" s="1"/>
      <c r="C8829" s="1"/>
      <c r="D8829" s="1"/>
      <c r="E8829" s="6"/>
      <c r="F8829" s="1"/>
      <c r="G8829" s="1" t="str">
        <f>IF(ISNA(VLOOKUP($C8829,'DTEN TCAP Linkage deviceId'!$A$1:$A$20000,1,FALSE)),"No","Yes")</f>
        <v>No</v>
      </c>
      <c r="H8829" s="1" t="str">
        <f>IF(ISNA(VLOOKUP($C8829,'Provisioning Requester'!$F$3:$H$20000,2,FALSE)),"No","Yes")</f>
        <v>No</v>
      </c>
      <c r="I8829" s="1" t="str">
        <f>IF($H8829="Yes",VLOOKUP($C8829,'Provisioning Requester'!$F$3:$H$20000,3,FALSE),"-")</f>
        <v>-</v>
      </c>
      <c r="J8829" s="1" t="str">
        <f>IF(OR(D8829="SVCP", E8829="TRUE"), "No", IF(ISNA(VLOOKUP($C8829,'ProvResponder deviceId'!$A$1:$A$20000,1,FALSE)),"No","Yes"))</f>
        <v>No</v>
      </c>
      <c r="K8829" s="1" t="str">
        <f>IF($J8829="Yes",VLOOKUP($C8829,'ProvResponder deviceId'!$A$1:$C$20000,3,FALSE),"-")</f>
        <v>-</v>
      </c>
      <c r="L8829" s="1" t="str">
        <f t="shared" si="274"/>
        <v/>
      </c>
      <c r="M8829" s="1" t="str">
        <f t="shared" si="275"/>
        <v/>
      </c>
      <c r="N8829" s="1" t="str">
        <f>IF(ISBLANK($C8829),"",IF(ISNA(VLOOKUP($L8829,'result messages'!$H$3:$L$11,2,FALSE)),VLOOKUP($M8829,'result messages'!$H$3:$L$11,2,FALSE),VLOOKUP($L8829,'result messages'!$H$3:$L$11,2,FALSE)))</f>
        <v/>
      </c>
      <c r="O8829" s="1" t="str">
        <f>IF(ISBLANK($C8829),"",IF(ISNA(VLOOKUP($L8829,'result messages'!$H$3:$L$11,3,FALSE)),VLOOKUP($M8829,'result messages'!$H$3:$L$11,3,FALSE),VLOOKUP($L8829,'result messages'!$H$3:$L$11,3,FALSE)))</f>
        <v/>
      </c>
      <c r="P8829" s="1" t="str">
        <f>IF(ISBLANK($C8829),"",IF(ISNA(VLOOKUP($L8829,'result messages'!$H$3:$L$11,4,FALSE)),VLOOKUP($M8829,'result messages'!$H$3:$L$11,4,FALSE),VLOOKUP($L8829,'result messages'!$H$3:$L$11,4,FALSE)))</f>
        <v/>
      </c>
      <c r="Q8829" s="1" t="str">
        <f>IF(ISBLANK($C8829),"",IF(ISNA(VLOOKUP($L8829,'result messages'!$H$3:$L$11,5,FALSE)),VLOOKUP($M8829,'result messages'!$H$3:$L$11,5,FALSE),VLOOKUP($L8829,'result messages'!$H$3:$L$11,5,FALSE)))</f>
        <v/>
      </c>
    </row>
    <row r="8830" spans="1:17">
      <c r="A8830" s="1">
        <v>8827</v>
      </c>
      <c r="B8830" s="1"/>
      <c r="C8830" s="1"/>
      <c r="D8830" s="1"/>
      <c r="E8830" s="6"/>
      <c r="F8830" s="1"/>
      <c r="G8830" s="1" t="str">
        <f>IF(ISNA(VLOOKUP($C8830,'DTEN TCAP Linkage deviceId'!$A$1:$A$20000,1,FALSE)),"No","Yes")</f>
        <v>No</v>
      </c>
      <c r="H8830" s="1" t="str">
        <f>IF(ISNA(VLOOKUP($C8830,'Provisioning Requester'!$F$3:$H$20000,2,FALSE)),"No","Yes")</f>
        <v>No</v>
      </c>
      <c r="I8830" s="1" t="str">
        <f>IF($H8830="Yes",VLOOKUP($C8830,'Provisioning Requester'!$F$3:$H$20000,3,FALSE),"-")</f>
        <v>-</v>
      </c>
      <c r="J8830" s="1" t="str">
        <f>IF(OR(D8830="SVCP", E8830="TRUE"), "No", IF(ISNA(VLOOKUP($C8830,'ProvResponder deviceId'!$A$1:$A$20000,1,FALSE)),"No","Yes"))</f>
        <v>No</v>
      </c>
      <c r="K8830" s="1" t="str">
        <f>IF($J8830="Yes",VLOOKUP($C8830,'ProvResponder deviceId'!$A$1:$C$20000,3,FALSE),"-")</f>
        <v>-</v>
      </c>
      <c r="L8830" s="1" t="str">
        <f t="shared" si="274"/>
        <v/>
      </c>
      <c r="M8830" s="1" t="str">
        <f t="shared" si="275"/>
        <v/>
      </c>
      <c r="N8830" s="1" t="str">
        <f>IF(ISBLANK($C8830),"",IF(ISNA(VLOOKUP($L8830,'result messages'!$H$3:$L$11,2,FALSE)),VLOOKUP($M8830,'result messages'!$H$3:$L$11,2,FALSE),VLOOKUP($L8830,'result messages'!$H$3:$L$11,2,FALSE)))</f>
        <v/>
      </c>
      <c r="O8830" s="1" t="str">
        <f>IF(ISBLANK($C8830),"",IF(ISNA(VLOOKUP($L8830,'result messages'!$H$3:$L$11,3,FALSE)),VLOOKUP($M8830,'result messages'!$H$3:$L$11,3,FALSE),VLOOKUP($L8830,'result messages'!$H$3:$L$11,3,FALSE)))</f>
        <v/>
      </c>
      <c r="P8830" s="1" t="str">
        <f>IF(ISBLANK($C8830),"",IF(ISNA(VLOOKUP($L8830,'result messages'!$H$3:$L$11,4,FALSE)),VLOOKUP($M8830,'result messages'!$H$3:$L$11,4,FALSE),VLOOKUP($L8830,'result messages'!$H$3:$L$11,4,FALSE)))</f>
        <v/>
      </c>
      <c r="Q8830" s="1" t="str">
        <f>IF(ISBLANK($C8830),"",IF(ISNA(VLOOKUP($L8830,'result messages'!$H$3:$L$11,5,FALSE)),VLOOKUP($M8830,'result messages'!$H$3:$L$11,5,FALSE),VLOOKUP($L8830,'result messages'!$H$3:$L$11,5,FALSE)))</f>
        <v/>
      </c>
    </row>
    <row r="8831" spans="1:17">
      <c r="A8831" s="1">
        <v>8828</v>
      </c>
      <c r="B8831" s="1"/>
      <c r="C8831" s="1"/>
      <c r="D8831" s="1"/>
      <c r="E8831" s="6"/>
      <c r="F8831" s="1"/>
      <c r="G8831" s="1" t="str">
        <f>IF(ISNA(VLOOKUP($C8831,'DTEN TCAP Linkage deviceId'!$A$1:$A$20000,1,FALSE)),"No","Yes")</f>
        <v>No</v>
      </c>
      <c r="H8831" s="1" t="str">
        <f>IF(ISNA(VLOOKUP($C8831,'Provisioning Requester'!$F$3:$H$20000,2,FALSE)),"No","Yes")</f>
        <v>No</v>
      </c>
      <c r="I8831" s="1" t="str">
        <f>IF($H8831="Yes",VLOOKUP($C8831,'Provisioning Requester'!$F$3:$H$20000,3,FALSE),"-")</f>
        <v>-</v>
      </c>
      <c r="J8831" s="1" t="str">
        <f>IF(OR(D8831="SVCP", E8831="TRUE"), "No", IF(ISNA(VLOOKUP($C8831,'ProvResponder deviceId'!$A$1:$A$20000,1,FALSE)),"No","Yes"))</f>
        <v>No</v>
      </c>
      <c r="K8831" s="1" t="str">
        <f>IF($J8831="Yes",VLOOKUP($C8831,'ProvResponder deviceId'!$A$1:$C$20000,3,FALSE),"-")</f>
        <v>-</v>
      </c>
      <c r="L8831" s="1" t="str">
        <f t="shared" si="274"/>
        <v/>
      </c>
      <c r="M8831" s="1" t="str">
        <f t="shared" si="275"/>
        <v/>
      </c>
      <c r="N8831" s="1" t="str">
        <f>IF(ISBLANK($C8831),"",IF(ISNA(VLOOKUP($L8831,'result messages'!$H$3:$L$11,2,FALSE)),VLOOKUP($M8831,'result messages'!$H$3:$L$11,2,FALSE),VLOOKUP($L8831,'result messages'!$H$3:$L$11,2,FALSE)))</f>
        <v/>
      </c>
      <c r="O8831" s="1" t="str">
        <f>IF(ISBLANK($C8831),"",IF(ISNA(VLOOKUP($L8831,'result messages'!$H$3:$L$11,3,FALSE)),VLOOKUP($M8831,'result messages'!$H$3:$L$11,3,FALSE),VLOOKUP($L8831,'result messages'!$H$3:$L$11,3,FALSE)))</f>
        <v/>
      </c>
      <c r="P8831" s="1" t="str">
        <f>IF(ISBLANK($C8831),"",IF(ISNA(VLOOKUP($L8831,'result messages'!$H$3:$L$11,4,FALSE)),VLOOKUP($M8831,'result messages'!$H$3:$L$11,4,FALSE),VLOOKUP($L8831,'result messages'!$H$3:$L$11,4,FALSE)))</f>
        <v/>
      </c>
      <c r="Q8831" s="1" t="str">
        <f>IF(ISBLANK($C8831),"",IF(ISNA(VLOOKUP($L8831,'result messages'!$H$3:$L$11,5,FALSE)),VLOOKUP($M8831,'result messages'!$H$3:$L$11,5,FALSE),VLOOKUP($L8831,'result messages'!$H$3:$L$11,5,FALSE)))</f>
        <v/>
      </c>
    </row>
    <row r="8832" spans="1:17">
      <c r="A8832" s="1">
        <v>8829</v>
      </c>
      <c r="B8832" s="1"/>
      <c r="C8832" s="1"/>
      <c r="D8832" s="1"/>
      <c r="E8832" s="6"/>
      <c r="F8832" s="1"/>
      <c r="G8832" s="1" t="str">
        <f>IF(ISNA(VLOOKUP($C8832,'DTEN TCAP Linkage deviceId'!$A$1:$A$20000,1,FALSE)),"No","Yes")</f>
        <v>No</v>
      </c>
      <c r="H8832" s="1" t="str">
        <f>IF(ISNA(VLOOKUP($C8832,'Provisioning Requester'!$F$3:$H$20000,2,FALSE)),"No","Yes")</f>
        <v>No</v>
      </c>
      <c r="I8832" s="1" t="str">
        <f>IF($H8832="Yes",VLOOKUP($C8832,'Provisioning Requester'!$F$3:$H$20000,3,FALSE),"-")</f>
        <v>-</v>
      </c>
      <c r="J8832" s="1" t="str">
        <f>IF(OR(D8832="SVCP", E8832="TRUE"), "No", IF(ISNA(VLOOKUP($C8832,'ProvResponder deviceId'!$A$1:$A$20000,1,FALSE)),"No","Yes"))</f>
        <v>No</v>
      </c>
      <c r="K8832" s="1" t="str">
        <f>IF($J8832="Yes",VLOOKUP($C8832,'ProvResponder deviceId'!$A$1:$C$20000,3,FALSE),"-")</f>
        <v>-</v>
      </c>
      <c r="L8832" s="1" t="str">
        <f t="shared" si="274"/>
        <v/>
      </c>
      <c r="M8832" s="1" t="str">
        <f t="shared" si="275"/>
        <v/>
      </c>
      <c r="N8832" s="1" t="str">
        <f>IF(ISBLANK($C8832),"",IF(ISNA(VLOOKUP($L8832,'result messages'!$H$3:$L$11,2,FALSE)),VLOOKUP($M8832,'result messages'!$H$3:$L$11,2,FALSE),VLOOKUP($L8832,'result messages'!$H$3:$L$11,2,FALSE)))</f>
        <v/>
      </c>
      <c r="O8832" s="1" t="str">
        <f>IF(ISBLANK($C8832),"",IF(ISNA(VLOOKUP($L8832,'result messages'!$H$3:$L$11,3,FALSE)),VLOOKUP($M8832,'result messages'!$H$3:$L$11,3,FALSE),VLOOKUP($L8832,'result messages'!$H$3:$L$11,3,FALSE)))</f>
        <v/>
      </c>
      <c r="P8832" s="1" t="str">
        <f>IF(ISBLANK($C8832),"",IF(ISNA(VLOOKUP($L8832,'result messages'!$H$3:$L$11,4,FALSE)),VLOOKUP($M8832,'result messages'!$H$3:$L$11,4,FALSE),VLOOKUP($L8832,'result messages'!$H$3:$L$11,4,FALSE)))</f>
        <v/>
      </c>
      <c r="Q8832" s="1" t="str">
        <f>IF(ISBLANK($C8832),"",IF(ISNA(VLOOKUP($L8832,'result messages'!$H$3:$L$11,5,FALSE)),VLOOKUP($M8832,'result messages'!$H$3:$L$11,5,FALSE),VLOOKUP($L8832,'result messages'!$H$3:$L$11,5,FALSE)))</f>
        <v/>
      </c>
    </row>
    <row r="8833" spans="1:17">
      <c r="A8833" s="1">
        <v>8830</v>
      </c>
      <c r="B8833" s="1"/>
      <c r="C8833" s="1"/>
      <c r="D8833" s="1"/>
      <c r="E8833" s="6"/>
      <c r="F8833" s="1"/>
      <c r="G8833" s="1" t="str">
        <f>IF(ISNA(VLOOKUP($C8833,'DTEN TCAP Linkage deviceId'!$A$1:$A$20000,1,FALSE)),"No","Yes")</f>
        <v>No</v>
      </c>
      <c r="H8833" s="1" t="str">
        <f>IF(ISNA(VLOOKUP($C8833,'Provisioning Requester'!$F$3:$H$20000,2,FALSE)),"No","Yes")</f>
        <v>No</v>
      </c>
      <c r="I8833" s="1" t="str">
        <f>IF($H8833="Yes",VLOOKUP($C8833,'Provisioning Requester'!$F$3:$H$20000,3,FALSE),"-")</f>
        <v>-</v>
      </c>
      <c r="J8833" s="1" t="str">
        <f>IF(OR(D8833="SVCP", E8833="TRUE"), "No", IF(ISNA(VLOOKUP($C8833,'ProvResponder deviceId'!$A$1:$A$20000,1,FALSE)),"No","Yes"))</f>
        <v>No</v>
      </c>
      <c r="K8833" s="1" t="str">
        <f>IF($J8833="Yes",VLOOKUP($C8833,'ProvResponder deviceId'!$A$1:$C$20000,3,FALSE),"-")</f>
        <v>-</v>
      </c>
      <c r="L8833" s="1" t="str">
        <f t="shared" si="274"/>
        <v/>
      </c>
      <c r="M8833" s="1" t="str">
        <f t="shared" si="275"/>
        <v/>
      </c>
      <c r="N8833" s="1" t="str">
        <f>IF(ISBLANK($C8833),"",IF(ISNA(VLOOKUP($L8833,'result messages'!$H$3:$L$11,2,FALSE)),VLOOKUP($M8833,'result messages'!$H$3:$L$11,2,FALSE),VLOOKUP($L8833,'result messages'!$H$3:$L$11,2,FALSE)))</f>
        <v/>
      </c>
      <c r="O8833" s="1" t="str">
        <f>IF(ISBLANK($C8833),"",IF(ISNA(VLOOKUP($L8833,'result messages'!$H$3:$L$11,3,FALSE)),VLOOKUP($M8833,'result messages'!$H$3:$L$11,3,FALSE),VLOOKUP($L8833,'result messages'!$H$3:$L$11,3,FALSE)))</f>
        <v/>
      </c>
      <c r="P8833" s="1" t="str">
        <f>IF(ISBLANK($C8833),"",IF(ISNA(VLOOKUP($L8833,'result messages'!$H$3:$L$11,4,FALSE)),VLOOKUP($M8833,'result messages'!$H$3:$L$11,4,FALSE),VLOOKUP($L8833,'result messages'!$H$3:$L$11,4,FALSE)))</f>
        <v/>
      </c>
      <c r="Q8833" s="1" t="str">
        <f>IF(ISBLANK($C8833),"",IF(ISNA(VLOOKUP($L8833,'result messages'!$H$3:$L$11,5,FALSE)),VLOOKUP($M8833,'result messages'!$H$3:$L$11,5,FALSE),VLOOKUP($L8833,'result messages'!$H$3:$L$11,5,FALSE)))</f>
        <v/>
      </c>
    </row>
    <row r="8834" spans="1:17">
      <c r="A8834" s="1">
        <v>8831</v>
      </c>
      <c r="B8834" s="1"/>
      <c r="C8834" s="1"/>
      <c r="D8834" s="1"/>
      <c r="E8834" s="6"/>
      <c r="F8834" s="1"/>
      <c r="G8834" s="1" t="str">
        <f>IF(ISNA(VLOOKUP($C8834,'DTEN TCAP Linkage deviceId'!$A$1:$A$20000,1,FALSE)),"No","Yes")</f>
        <v>No</v>
      </c>
      <c r="H8834" s="1" t="str">
        <f>IF(ISNA(VLOOKUP($C8834,'Provisioning Requester'!$F$3:$H$20000,2,FALSE)),"No","Yes")</f>
        <v>No</v>
      </c>
      <c r="I8834" s="1" t="str">
        <f>IF($H8834="Yes",VLOOKUP($C8834,'Provisioning Requester'!$F$3:$H$20000,3,FALSE),"-")</f>
        <v>-</v>
      </c>
      <c r="J8834" s="1" t="str">
        <f>IF(OR(D8834="SVCP", E8834="TRUE"), "No", IF(ISNA(VLOOKUP($C8834,'ProvResponder deviceId'!$A$1:$A$20000,1,FALSE)),"No","Yes"))</f>
        <v>No</v>
      </c>
      <c r="K8834" s="1" t="str">
        <f>IF($J8834="Yes",VLOOKUP($C8834,'ProvResponder deviceId'!$A$1:$C$20000,3,FALSE),"-")</f>
        <v>-</v>
      </c>
      <c r="L8834" s="1" t="str">
        <f t="shared" si="274"/>
        <v/>
      </c>
      <c r="M8834" s="1" t="str">
        <f t="shared" si="275"/>
        <v/>
      </c>
      <c r="N8834" s="1" t="str">
        <f>IF(ISBLANK($C8834),"",IF(ISNA(VLOOKUP($L8834,'result messages'!$H$3:$L$11,2,FALSE)),VLOOKUP($M8834,'result messages'!$H$3:$L$11,2,FALSE),VLOOKUP($L8834,'result messages'!$H$3:$L$11,2,FALSE)))</f>
        <v/>
      </c>
      <c r="O8834" s="1" t="str">
        <f>IF(ISBLANK($C8834),"",IF(ISNA(VLOOKUP($L8834,'result messages'!$H$3:$L$11,3,FALSE)),VLOOKUP($M8834,'result messages'!$H$3:$L$11,3,FALSE),VLOOKUP($L8834,'result messages'!$H$3:$L$11,3,FALSE)))</f>
        <v/>
      </c>
      <c r="P8834" s="1" t="str">
        <f>IF(ISBLANK($C8834),"",IF(ISNA(VLOOKUP($L8834,'result messages'!$H$3:$L$11,4,FALSE)),VLOOKUP($M8834,'result messages'!$H$3:$L$11,4,FALSE),VLOOKUP($L8834,'result messages'!$H$3:$L$11,4,FALSE)))</f>
        <v/>
      </c>
      <c r="Q8834" s="1" t="str">
        <f>IF(ISBLANK($C8834),"",IF(ISNA(VLOOKUP($L8834,'result messages'!$H$3:$L$11,5,FALSE)),VLOOKUP($M8834,'result messages'!$H$3:$L$11,5,FALSE),VLOOKUP($L8834,'result messages'!$H$3:$L$11,5,FALSE)))</f>
        <v/>
      </c>
    </row>
    <row r="8835" spans="1:17">
      <c r="A8835" s="1">
        <v>8832</v>
      </c>
      <c r="B8835" s="1"/>
      <c r="C8835" s="1"/>
      <c r="D8835" s="1"/>
      <c r="E8835" s="6"/>
      <c r="F8835" s="1"/>
      <c r="G8835" s="1" t="str">
        <f>IF(ISNA(VLOOKUP($C8835,'DTEN TCAP Linkage deviceId'!$A$1:$A$20000,1,FALSE)),"No","Yes")</f>
        <v>No</v>
      </c>
      <c r="H8835" s="1" t="str">
        <f>IF(ISNA(VLOOKUP($C8835,'Provisioning Requester'!$F$3:$H$20000,2,FALSE)),"No","Yes")</f>
        <v>No</v>
      </c>
      <c r="I8835" s="1" t="str">
        <f>IF($H8835="Yes",VLOOKUP($C8835,'Provisioning Requester'!$F$3:$H$20000,3,FALSE),"-")</f>
        <v>-</v>
      </c>
      <c r="J8835" s="1" t="str">
        <f>IF(OR(D8835="SVCP", E8835="TRUE"), "No", IF(ISNA(VLOOKUP($C8835,'ProvResponder deviceId'!$A$1:$A$20000,1,FALSE)),"No","Yes"))</f>
        <v>No</v>
      </c>
      <c r="K8835" s="1" t="str">
        <f>IF($J8835="Yes",VLOOKUP($C8835,'ProvResponder deviceId'!$A$1:$C$20000,3,FALSE),"-")</f>
        <v>-</v>
      </c>
      <c r="L8835" s="1" t="str">
        <f t="shared" si="274"/>
        <v/>
      </c>
      <c r="M8835" s="1" t="str">
        <f t="shared" si="275"/>
        <v/>
      </c>
      <c r="N8835" s="1" t="str">
        <f>IF(ISBLANK($C8835),"",IF(ISNA(VLOOKUP($L8835,'result messages'!$H$3:$L$11,2,FALSE)),VLOOKUP($M8835,'result messages'!$H$3:$L$11,2,FALSE),VLOOKUP($L8835,'result messages'!$H$3:$L$11,2,FALSE)))</f>
        <v/>
      </c>
      <c r="O8835" s="1" t="str">
        <f>IF(ISBLANK($C8835),"",IF(ISNA(VLOOKUP($L8835,'result messages'!$H$3:$L$11,3,FALSE)),VLOOKUP($M8835,'result messages'!$H$3:$L$11,3,FALSE),VLOOKUP($L8835,'result messages'!$H$3:$L$11,3,FALSE)))</f>
        <v/>
      </c>
      <c r="P8835" s="1" t="str">
        <f>IF(ISBLANK($C8835),"",IF(ISNA(VLOOKUP($L8835,'result messages'!$H$3:$L$11,4,FALSE)),VLOOKUP($M8835,'result messages'!$H$3:$L$11,4,FALSE),VLOOKUP($L8835,'result messages'!$H$3:$L$11,4,FALSE)))</f>
        <v/>
      </c>
      <c r="Q8835" s="1" t="str">
        <f>IF(ISBLANK($C8835),"",IF(ISNA(VLOOKUP($L8835,'result messages'!$H$3:$L$11,5,FALSE)),VLOOKUP($M8835,'result messages'!$H$3:$L$11,5,FALSE),VLOOKUP($L8835,'result messages'!$H$3:$L$11,5,FALSE)))</f>
        <v/>
      </c>
    </row>
    <row r="8836" spans="1:17">
      <c r="A8836" s="1">
        <v>8833</v>
      </c>
      <c r="B8836" s="1"/>
      <c r="C8836" s="1"/>
      <c r="D8836" s="1"/>
      <c r="E8836" s="6"/>
      <c r="F8836" s="1"/>
      <c r="G8836" s="1" t="str">
        <f>IF(ISNA(VLOOKUP($C8836,'DTEN TCAP Linkage deviceId'!$A$1:$A$20000,1,FALSE)),"No","Yes")</f>
        <v>No</v>
      </c>
      <c r="H8836" s="1" t="str">
        <f>IF(ISNA(VLOOKUP($C8836,'Provisioning Requester'!$F$3:$H$20000,2,FALSE)),"No","Yes")</f>
        <v>No</v>
      </c>
      <c r="I8836" s="1" t="str">
        <f>IF($H8836="Yes",VLOOKUP($C8836,'Provisioning Requester'!$F$3:$H$20000,3,FALSE),"-")</f>
        <v>-</v>
      </c>
      <c r="J8836" s="1" t="str">
        <f>IF(OR(D8836="SVCP", E8836="TRUE"), "No", IF(ISNA(VLOOKUP($C8836,'ProvResponder deviceId'!$A$1:$A$20000,1,FALSE)),"No","Yes"))</f>
        <v>No</v>
      </c>
      <c r="K8836" s="1" t="str">
        <f>IF($J8836="Yes",VLOOKUP($C8836,'ProvResponder deviceId'!$A$1:$C$20000,3,FALSE),"-")</f>
        <v>-</v>
      </c>
      <c r="L8836" s="1" t="str">
        <f t="shared" si="274"/>
        <v/>
      </c>
      <c r="M8836" s="1" t="str">
        <f t="shared" si="275"/>
        <v/>
      </c>
      <c r="N8836" s="1" t="str">
        <f>IF(ISBLANK($C8836),"",IF(ISNA(VLOOKUP($L8836,'result messages'!$H$3:$L$11,2,FALSE)),VLOOKUP($M8836,'result messages'!$H$3:$L$11,2,FALSE),VLOOKUP($L8836,'result messages'!$H$3:$L$11,2,FALSE)))</f>
        <v/>
      </c>
      <c r="O8836" s="1" t="str">
        <f>IF(ISBLANK($C8836),"",IF(ISNA(VLOOKUP($L8836,'result messages'!$H$3:$L$11,3,FALSE)),VLOOKUP($M8836,'result messages'!$H$3:$L$11,3,FALSE),VLOOKUP($L8836,'result messages'!$H$3:$L$11,3,FALSE)))</f>
        <v/>
      </c>
      <c r="P8836" s="1" t="str">
        <f>IF(ISBLANK($C8836),"",IF(ISNA(VLOOKUP($L8836,'result messages'!$H$3:$L$11,4,FALSE)),VLOOKUP($M8836,'result messages'!$H$3:$L$11,4,FALSE),VLOOKUP($L8836,'result messages'!$H$3:$L$11,4,FALSE)))</f>
        <v/>
      </c>
      <c r="Q8836" s="1" t="str">
        <f>IF(ISBLANK($C8836),"",IF(ISNA(VLOOKUP($L8836,'result messages'!$H$3:$L$11,5,FALSE)),VLOOKUP($M8836,'result messages'!$H$3:$L$11,5,FALSE),VLOOKUP($L8836,'result messages'!$H$3:$L$11,5,FALSE)))</f>
        <v/>
      </c>
    </row>
    <row r="8837" spans="1:17">
      <c r="A8837" s="1">
        <v>8834</v>
      </c>
      <c r="B8837" s="1"/>
      <c r="C8837" s="1"/>
      <c r="D8837" s="1"/>
      <c r="E8837" s="6"/>
      <c r="F8837" s="1"/>
      <c r="G8837" s="1" t="str">
        <f>IF(ISNA(VLOOKUP($C8837,'DTEN TCAP Linkage deviceId'!$A$1:$A$20000,1,FALSE)),"No","Yes")</f>
        <v>No</v>
      </c>
      <c r="H8837" s="1" t="str">
        <f>IF(ISNA(VLOOKUP($C8837,'Provisioning Requester'!$F$3:$H$20000,2,FALSE)),"No","Yes")</f>
        <v>No</v>
      </c>
      <c r="I8837" s="1" t="str">
        <f>IF($H8837="Yes",VLOOKUP($C8837,'Provisioning Requester'!$F$3:$H$20000,3,FALSE),"-")</f>
        <v>-</v>
      </c>
      <c r="J8837" s="1" t="str">
        <f>IF(OR(D8837="SVCP", E8837="TRUE"), "No", IF(ISNA(VLOOKUP($C8837,'ProvResponder deviceId'!$A$1:$A$20000,1,FALSE)),"No","Yes"))</f>
        <v>No</v>
      </c>
      <c r="K8837" s="1" t="str">
        <f>IF($J8837="Yes",VLOOKUP($C8837,'ProvResponder deviceId'!$A$1:$C$20000,3,FALSE),"-")</f>
        <v>-</v>
      </c>
      <c r="L8837" s="1" t="str">
        <f t="shared" ref="L8837:L8900" si="276">IF(ISBLANK($C8837),"",$D8837&amp;$E8837&amp;$G8837&amp;$H8837&amp;$I8837&amp;$J8837&amp;$K8837)</f>
        <v/>
      </c>
      <c r="M8837" s="1" t="str">
        <f t="shared" ref="M8837:M8900" si="277">IF(ISBLANK($C8837),"",$D8837&amp;$E8837&amp;$G8837&amp;$H8837&amp;$I8837&amp;$J8837&amp;"other")</f>
        <v/>
      </c>
      <c r="N8837" s="1" t="str">
        <f>IF(ISBLANK($C8837),"",IF(ISNA(VLOOKUP($L8837,'result messages'!$H$3:$L$11,2,FALSE)),VLOOKUP($M8837,'result messages'!$H$3:$L$11,2,FALSE),VLOOKUP($L8837,'result messages'!$H$3:$L$11,2,FALSE)))</f>
        <v/>
      </c>
      <c r="O8837" s="1" t="str">
        <f>IF(ISBLANK($C8837),"",IF(ISNA(VLOOKUP($L8837,'result messages'!$H$3:$L$11,3,FALSE)),VLOOKUP($M8837,'result messages'!$H$3:$L$11,3,FALSE),VLOOKUP($L8837,'result messages'!$H$3:$L$11,3,FALSE)))</f>
        <v/>
      </c>
      <c r="P8837" s="1" t="str">
        <f>IF(ISBLANK($C8837),"",IF(ISNA(VLOOKUP($L8837,'result messages'!$H$3:$L$11,4,FALSE)),VLOOKUP($M8837,'result messages'!$H$3:$L$11,4,FALSE),VLOOKUP($L8837,'result messages'!$H$3:$L$11,4,FALSE)))</f>
        <v/>
      </c>
      <c r="Q8837" s="1" t="str">
        <f>IF(ISBLANK($C8837),"",IF(ISNA(VLOOKUP($L8837,'result messages'!$H$3:$L$11,5,FALSE)),VLOOKUP($M8837,'result messages'!$H$3:$L$11,5,FALSE),VLOOKUP($L8837,'result messages'!$H$3:$L$11,5,FALSE)))</f>
        <v/>
      </c>
    </row>
    <row r="8838" spans="1:17">
      <c r="A8838" s="1">
        <v>8835</v>
      </c>
      <c r="B8838" s="1"/>
      <c r="C8838" s="1"/>
      <c r="D8838" s="1"/>
      <c r="E8838" s="6"/>
      <c r="F8838" s="1"/>
      <c r="G8838" s="1" t="str">
        <f>IF(ISNA(VLOOKUP($C8838,'DTEN TCAP Linkage deviceId'!$A$1:$A$20000,1,FALSE)),"No","Yes")</f>
        <v>No</v>
      </c>
      <c r="H8838" s="1" t="str">
        <f>IF(ISNA(VLOOKUP($C8838,'Provisioning Requester'!$F$3:$H$20000,2,FALSE)),"No","Yes")</f>
        <v>No</v>
      </c>
      <c r="I8838" s="1" t="str">
        <f>IF($H8838="Yes",VLOOKUP($C8838,'Provisioning Requester'!$F$3:$H$20000,3,FALSE),"-")</f>
        <v>-</v>
      </c>
      <c r="J8838" s="1" t="str">
        <f>IF(OR(D8838="SVCP", E8838="TRUE"), "No", IF(ISNA(VLOOKUP($C8838,'ProvResponder deviceId'!$A$1:$A$20000,1,FALSE)),"No","Yes"))</f>
        <v>No</v>
      </c>
      <c r="K8838" s="1" t="str">
        <f>IF($J8838="Yes",VLOOKUP($C8838,'ProvResponder deviceId'!$A$1:$C$20000,3,FALSE),"-")</f>
        <v>-</v>
      </c>
      <c r="L8838" s="1" t="str">
        <f t="shared" si="276"/>
        <v/>
      </c>
      <c r="M8838" s="1" t="str">
        <f t="shared" si="277"/>
        <v/>
      </c>
      <c r="N8838" s="1" t="str">
        <f>IF(ISBLANK($C8838),"",IF(ISNA(VLOOKUP($L8838,'result messages'!$H$3:$L$11,2,FALSE)),VLOOKUP($M8838,'result messages'!$H$3:$L$11,2,FALSE),VLOOKUP($L8838,'result messages'!$H$3:$L$11,2,FALSE)))</f>
        <v/>
      </c>
      <c r="O8838" s="1" t="str">
        <f>IF(ISBLANK($C8838),"",IF(ISNA(VLOOKUP($L8838,'result messages'!$H$3:$L$11,3,FALSE)),VLOOKUP($M8838,'result messages'!$H$3:$L$11,3,FALSE),VLOOKUP($L8838,'result messages'!$H$3:$L$11,3,FALSE)))</f>
        <v/>
      </c>
      <c r="P8838" s="1" t="str">
        <f>IF(ISBLANK($C8838),"",IF(ISNA(VLOOKUP($L8838,'result messages'!$H$3:$L$11,4,FALSE)),VLOOKUP($M8838,'result messages'!$H$3:$L$11,4,FALSE),VLOOKUP($L8838,'result messages'!$H$3:$L$11,4,FALSE)))</f>
        <v/>
      </c>
      <c r="Q8838" s="1" t="str">
        <f>IF(ISBLANK($C8838),"",IF(ISNA(VLOOKUP($L8838,'result messages'!$H$3:$L$11,5,FALSE)),VLOOKUP($M8838,'result messages'!$H$3:$L$11,5,FALSE),VLOOKUP($L8838,'result messages'!$H$3:$L$11,5,FALSE)))</f>
        <v/>
      </c>
    </row>
    <row r="8839" spans="1:17">
      <c r="A8839" s="1">
        <v>8836</v>
      </c>
      <c r="B8839" s="1"/>
      <c r="C8839" s="1"/>
      <c r="D8839" s="1"/>
      <c r="E8839" s="6"/>
      <c r="F8839" s="1"/>
      <c r="G8839" s="1" t="str">
        <f>IF(ISNA(VLOOKUP($C8839,'DTEN TCAP Linkage deviceId'!$A$1:$A$20000,1,FALSE)),"No","Yes")</f>
        <v>No</v>
      </c>
      <c r="H8839" s="1" t="str">
        <f>IF(ISNA(VLOOKUP($C8839,'Provisioning Requester'!$F$3:$H$20000,2,FALSE)),"No","Yes")</f>
        <v>No</v>
      </c>
      <c r="I8839" s="1" t="str">
        <f>IF($H8839="Yes",VLOOKUP($C8839,'Provisioning Requester'!$F$3:$H$20000,3,FALSE),"-")</f>
        <v>-</v>
      </c>
      <c r="J8839" s="1" t="str">
        <f>IF(OR(D8839="SVCP", E8839="TRUE"), "No", IF(ISNA(VLOOKUP($C8839,'ProvResponder deviceId'!$A$1:$A$20000,1,FALSE)),"No","Yes"))</f>
        <v>No</v>
      </c>
      <c r="K8839" s="1" t="str">
        <f>IF($J8839="Yes",VLOOKUP($C8839,'ProvResponder deviceId'!$A$1:$C$20000,3,FALSE),"-")</f>
        <v>-</v>
      </c>
      <c r="L8839" s="1" t="str">
        <f t="shared" si="276"/>
        <v/>
      </c>
      <c r="M8839" s="1" t="str">
        <f t="shared" si="277"/>
        <v/>
      </c>
      <c r="N8839" s="1" t="str">
        <f>IF(ISBLANK($C8839),"",IF(ISNA(VLOOKUP($L8839,'result messages'!$H$3:$L$11,2,FALSE)),VLOOKUP($M8839,'result messages'!$H$3:$L$11,2,FALSE),VLOOKUP($L8839,'result messages'!$H$3:$L$11,2,FALSE)))</f>
        <v/>
      </c>
      <c r="O8839" s="1" t="str">
        <f>IF(ISBLANK($C8839),"",IF(ISNA(VLOOKUP($L8839,'result messages'!$H$3:$L$11,3,FALSE)),VLOOKUP($M8839,'result messages'!$H$3:$L$11,3,FALSE),VLOOKUP($L8839,'result messages'!$H$3:$L$11,3,FALSE)))</f>
        <v/>
      </c>
      <c r="P8839" s="1" t="str">
        <f>IF(ISBLANK($C8839),"",IF(ISNA(VLOOKUP($L8839,'result messages'!$H$3:$L$11,4,FALSE)),VLOOKUP($M8839,'result messages'!$H$3:$L$11,4,FALSE),VLOOKUP($L8839,'result messages'!$H$3:$L$11,4,FALSE)))</f>
        <v/>
      </c>
      <c r="Q8839" s="1" t="str">
        <f>IF(ISBLANK($C8839),"",IF(ISNA(VLOOKUP($L8839,'result messages'!$H$3:$L$11,5,FALSE)),VLOOKUP($M8839,'result messages'!$H$3:$L$11,5,FALSE),VLOOKUP($L8839,'result messages'!$H$3:$L$11,5,FALSE)))</f>
        <v/>
      </c>
    </row>
    <row r="8840" spans="1:17">
      <c r="A8840" s="1">
        <v>8837</v>
      </c>
      <c r="B8840" s="1"/>
      <c r="C8840" s="1"/>
      <c r="D8840" s="1"/>
      <c r="E8840" s="6"/>
      <c r="F8840" s="1"/>
      <c r="G8840" s="1" t="str">
        <f>IF(ISNA(VLOOKUP($C8840,'DTEN TCAP Linkage deviceId'!$A$1:$A$20000,1,FALSE)),"No","Yes")</f>
        <v>No</v>
      </c>
      <c r="H8840" s="1" t="str">
        <f>IF(ISNA(VLOOKUP($C8840,'Provisioning Requester'!$F$3:$H$20000,2,FALSE)),"No","Yes")</f>
        <v>No</v>
      </c>
      <c r="I8840" s="1" t="str">
        <f>IF($H8840="Yes",VLOOKUP($C8840,'Provisioning Requester'!$F$3:$H$20000,3,FALSE),"-")</f>
        <v>-</v>
      </c>
      <c r="J8840" s="1" t="str">
        <f>IF(OR(D8840="SVCP", E8840="TRUE"), "No", IF(ISNA(VLOOKUP($C8840,'ProvResponder deviceId'!$A$1:$A$20000,1,FALSE)),"No","Yes"))</f>
        <v>No</v>
      </c>
      <c r="K8840" s="1" t="str">
        <f>IF($J8840="Yes",VLOOKUP($C8840,'ProvResponder deviceId'!$A$1:$C$20000,3,FALSE),"-")</f>
        <v>-</v>
      </c>
      <c r="L8840" s="1" t="str">
        <f t="shared" si="276"/>
        <v/>
      </c>
      <c r="M8840" s="1" t="str">
        <f t="shared" si="277"/>
        <v/>
      </c>
      <c r="N8840" s="1" t="str">
        <f>IF(ISBLANK($C8840),"",IF(ISNA(VLOOKUP($L8840,'result messages'!$H$3:$L$11,2,FALSE)),VLOOKUP($M8840,'result messages'!$H$3:$L$11,2,FALSE),VLOOKUP($L8840,'result messages'!$H$3:$L$11,2,FALSE)))</f>
        <v/>
      </c>
      <c r="O8840" s="1" t="str">
        <f>IF(ISBLANK($C8840),"",IF(ISNA(VLOOKUP($L8840,'result messages'!$H$3:$L$11,3,FALSE)),VLOOKUP($M8840,'result messages'!$H$3:$L$11,3,FALSE),VLOOKUP($L8840,'result messages'!$H$3:$L$11,3,FALSE)))</f>
        <v/>
      </c>
      <c r="P8840" s="1" t="str">
        <f>IF(ISBLANK($C8840),"",IF(ISNA(VLOOKUP($L8840,'result messages'!$H$3:$L$11,4,FALSE)),VLOOKUP($M8840,'result messages'!$H$3:$L$11,4,FALSE),VLOOKUP($L8840,'result messages'!$H$3:$L$11,4,FALSE)))</f>
        <v/>
      </c>
      <c r="Q8840" s="1" t="str">
        <f>IF(ISBLANK($C8840),"",IF(ISNA(VLOOKUP($L8840,'result messages'!$H$3:$L$11,5,FALSE)),VLOOKUP($M8840,'result messages'!$H$3:$L$11,5,FALSE),VLOOKUP($L8840,'result messages'!$H$3:$L$11,5,FALSE)))</f>
        <v/>
      </c>
    </row>
    <row r="8841" spans="1:17">
      <c r="A8841" s="1">
        <v>8838</v>
      </c>
      <c r="B8841" s="1"/>
      <c r="C8841" s="1"/>
      <c r="D8841" s="1"/>
      <c r="E8841" s="6"/>
      <c r="F8841" s="1"/>
      <c r="G8841" s="1" t="str">
        <f>IF(ISNA(VLOOKUP($C8841,'DTEN TCAP Linkage deviceId'!$A$1:$A$20000,1,FALSE)),"No","Yes")</f>
        <v>No</v>
      </c>
      <c r="H8841" s="1" t="str">
        <f>IF(ISNA(VLOOKUP($C8841,'Provisioning Requester'!$F$3:$H$20000,2,FALSE)),"No","Yes")</f>
        <v>No</v>
      </c>
      <c r="I8841" s="1" t="str">
        <f>IF($H8841="Yes",VLOOKUP($C8841,'Provisioning Requester'!$F$3:$H$20000,3,FALSE),"-")</f>
        <v>-</v>
      </c>
      <c r="J8841" s="1" t="str">
        <f>IF(OR(D8841="SVCP", E8841="TRUE"), "No", IF(ISNA(VLOOKUP($C8841,'ProvResponder deviceId'!$A$1:$A$20000,1,FALSE)),"No","Yes"))</f>
        <v>No</v>
      </c>
      <c r="K8841" s="1" t="str">
        <f>IF($J8841="Yes",VLOOKUP($C8841,'ProvResponder deviceId'!$A$1:$C$20000,3,FALSE),"-")</f>
        <v>-</v>
      </c>
      <c r="L8841" s="1" t="str">
        <f t="shared" si="276"/>
        <v/>
      </c>
      <c r="M8841" s="1" t="str">
        <f t="shared" si="277"/>
        <v/>
      </c>
      <c r="N8841" s="1" t="str">
        <f>IF(ISBLANK($C8841),"",IF(ISNA(VLOOKUP($L8841,'result messages'!$H$3:$L$11,2,FALSE)),VLOOKUP($M8841,'result messages'!$H$3:$L$11,2,FALSE),VLOOKUP($L8841,'result messages'!$H$3:$L$11,2,FALSE)))</f>
        <v/>
      </c>
      <c r="O8841" s="1" t="str">
        <f>IF(ISBLANK($C8841),"",IF(ISNA(VLOOKUP($L8841,'result messages'!$H$3:$L$11,3,FALSE)),VLOOKUP($M8841,'result messages'!$H$3:$L$11,3,FALSE),VLOOKUP($L8841,'result messages'!$H$3:$L$11,3,FALSE)))</f>
        <v/>
      </c>
      <c r="P8841" s="1" t="str">
        <f>IF(ISBLANK($C8841),"",IF(ISNA(VLOOKUP($L8841,'result messages'!$H$3:$L$11,4,FALSE)),VLOOKUP($M8841,'result messages'!$H$3:$L$11,4,FALSE),VLOOKUP($L8841,'result messages'!$H$3:$L$11,4,FALSE)))</f>
        <v/>
      </c>
      <c r="Q8841" s="1" t="str">
        <f>IF(ISBLANK($C8841),"",IF(ISNA(VLOOKUP($L8841,'result messages'!$H$3:$L$11,5,FALSE)),VLOOKUP($M8841,'result messages'!$H$3:$L$11,5,FALSE),VLOOKUP($L8841,'result messages'!$H$3:$L$11,5,FALSE)))</f>
        <v/>
      </c>
    </row>
    <row r="8842" spans="1:17">
      <c r="A8842" s="1">
        <v>8839</v>
      </c>
      <c r="B8842" s="1"/>
      <c r="C8842" s="1"/>
      <c r="D8842" s="1"/>
      <c r="E8842" s="6"/>
      <c r="F8842" s="1"/>
      <c r="G8842" s="1" t="str">
        <f>IF(ISNA(VLOOKUP($C8842,'DTEN TCAP Linkage deviceId'!$A$1:$A$20000,1,FALSE)),"No","Yes")</f>
        <v>No</v>
      </c>
      <c r="H8842" s="1" t="str">
        <f>IF(ISNA(VLOOKUP($C8842,'Provisioning Requester'!$F$3:$H$20000,2,FALSE)),"No","Yes")</f>
        <v>No</v>
      </c>
      <c r="I8842" s="1" t="str">
        <f>IF($H8842="Yes",VLOOKUP($C8842,'Provisioning Requester'!$F$3:$H$20000,3,FALSE),"-")</f>
        <v>-</v>
      </c>
      <c r="J8842" s="1" t="str">
        <f>IF(OR(D8842="SVCP", E8842="TRUE"), "No", IF(ISNA(VLOOKUP($C8842,'ProvResponder deviceId'!$A$1:$A$20000,1,FALSE)),"No","Yes"))</f>
        <v>No</v>
      </c>
      <c r="K8842" s="1" t="str">
        <f>IF($J8842="Yes",VLOOKUP($C8842,'ProvResponder deviceId'!$A$1:$C$20000,3,FALSE),"-")</f>
        <v>-</v>
      </c>
      <c r="L8842" s="1" t="str">
        <f t="shared" si="276"/>
        <v/>
      </c>
      <c r="M8842" s="1" t="str">
        <f t="shared" si="277"/>
        <v/>
      </c>
      <c r="N8842" s="1" t="str">
        <f>IF(ISBLANK($C8842),"",IF(ISNA(VLOOKUP($L8842,'result messages'!$H$3:$L$11,2,FALSE)),VLOOKUP($M8842,'result messages'!$H$3:$L$11,2,FALSE),VLOOKUP($L8842,'result messages'!$H$3:$L$11,2,FALSE)))</f>
        <v/>
      </c>
      <c r="O8842" s="1" t="str">
        <f>IF(ISBLANK($C8842),"",IF(ISNA(VLOOKUP($L8842,'result messages'!$H$3:$L$11,3,FALSE)),VLOOKUP($M8842,'result messages'!$H$3:$L$11,3,FALSE),VLOOKUP($L8842,'result messages'!$H$3:$L$11,3,FALSE)))</f>
        <v/>
      </c>
      <c r="P8842" s="1" t="str">
        <f>IF(ISBLANK($C8842),"",IF(ISNA(VLOOKUP($L8842,'result messages'!$H$3:$L$11,4,FALSE)),VLOOKUP($M8842,'result messages'!$H$3:$L$11,4,FALSE),VLOOKUP($L8842,'result messages'!$H$3:$L$11,4,FALSE)))</f>
        <v/>
      </c>
      <c r="Q8842" s="1" t="str">
        <f>IF(ISBLANK($C8842),"",IF(ISNA(VLOOKUP($L8842,'result messages'!$H$3:$L$11,5,FALSE)),VLOOKUP($M8842,'result messages'!$H$3:$L$11,5,FALSE),VLOOKUP($L8842,'result messages'!$H$3:$L$11,5,FALSE)))</f>
        <v/>
      </c>
    </row>
    <row r="8843" spans="1:17">
      <c r="A8843" s="1">
        <v>8840</v>
      </c>
      <c r="B8843" s="1"/>
      <c r="C8843" s="1"/>
      <c r="D8843" s="1"/>
      <c r="E8843" s="6"/>
      <c r="F8843" s="1"/>
      <c r="G8843" s="1" t="str">
        <f>IF(ISNA(VLOOKUP($C8843,'DTEN TCAP Linkage deviceId'!$A$1:$A$20000,1,FALSE)),"No","Yes")</f>
        <v>No</v>
      </c>
      <c r="H8843" s="1" t="str">
        <f>IF(ISNA(VLOOKUP($C8843,'Provisioning Requester'!$F$3:$H$20000,2,FALSE)),"No","Yes")</f>
        <v>No</v>
      </c>
      <c r="I8843" s="1" t="str">
        <f>IF($H8843="Yes",VLOOKUP($C8843,'Provisioning Requester'!$F$3:$H$20000,3,FALSE),"-")</f>
        <v>-</v>
      </c>
      <c r="J8843" s="1" t="str">
        <f>IF(OR(D8843="SVCP", E8843="TRUE"), "No", IF(ISNA(VLOOKUP($C8843,'ProvResponder deviceId'!$A$1:$A$20000,1,FALSE)),"No","Yes"))</f>
        <v>No</v>
      </c>
      <c r="K8843" s="1" t="str">
        <f>IF($J8843="Yes",VLOOKUP($C8843,'ProvResponder deviceId'!$A$1:$C$20000,3,FALSE),"-")</f>
        <v>-</v>
      </c>
      <c r="L8843" s="1" t="str">
        <f t="shared" si="276"/>
        <v/>
      </c>
      <c r="M8843" s="1" t="str">
        <f t="shared" si="277"/>
        <v/>
      </c>
      <c r="N8843" s="1" t="str">
        <f>IF(ISBLANK($C8843),"",IF(ISNA(VLOOKUP($L8843,'result messages'!$H$3:$L$11,2,FALSE)),VLOOKUP($M8843,'result messages'!$H$3:$L$11,2,FALSE),VLOOKUP($L8843,'result messages'!$H$3:$L$11,2,FALSE)))</f>
        <v/>
      </c>
      <c r="O8843" s="1" t="str">
        <f>IF(ISBLANK($C8843),"",IF(ISNA(VLOOKUP($L8843,'result messages'!$H$3:$L$11,3,FALSE)),VLOOKUP($M8843,'result messages'!$H$3:$L$11,3,FALSE),VLOOKUP($L8843,'result messages'!$H$3:$L$11,3,FALSE)))</f>
        <v/>
      </c>
      <c r="P8843" s="1" t="str">
        <f>IF(ISBLANK($C8843),"",IF(ISNA(VLOOKUP($L8843,'result messages'!$H$3:$L$11,4,FALSE)),VLOOKUP($M8843,'result messages'!$H$3:$L$11,4,FALSE),VLOOKUP($L8843,'result messages'!$H$3:$L$11,4,FALSE)))</f>
        <v/>
      </c>
      <c r="Q8843" s="1" t="str">
        <f>IF(ISBLANK($C8843),"",IF(ISNA(VLOOKUP($L8843,'result messages'!$H$3:$L$11,5,FALSE)),VLOOKUP($M8843,'result messages'!$H$3:$L$11,5,FALSE),VLOOKUP($L8843,'result messages'!$H$3:$L$11,5,FALSE)))</f>
        <v/>
      </c>
    </row>
    <row r="8844" spans="1:17">
      <c r="A8844" s="1">
        <v>8841</v>
      </c>
      <c r="B8844" s="1"/>
      <c r="C8844" s="1"/>
      <c r="D8844" s="1"/>
      <c r="E8844" s="6"/>
      <c r="F8844" s="1"/>
      <c r="G8844" s="1" t="str">
        <f>IF(ISNA(VLOOKUP($C8844,'DTEN TCAP Linkage deviceId'!$A$1:$A$20000,1,FALSE)),"No","Yes")</f>
        <v>No</v>
      </c>
      <c r="H8844" s="1" t="str">
        <f>IF(ISNA(VLOOKUP($C8844,'Provisioning Requester'!$F$3:$H$20000,2,FALSE)),"No","Yes")</f>
        <v>No</v>
      </c>
      <c r="I8844" s="1" t="str">
        <f>IF($H8844="Yes",VLOOKUP($C8844,'Provisioning Requester'!$F$3:$H$20000,3,FALSE),"-")</f>
        <v>-</v>
      </c>
      <c r="J8844" s="1" t="str">
        <f>IF(OR(D8844="SVCP", E8844="TRUE"), "No", IF(ISNA(VLOOKUP($C8844,'ProvResponder deviceId'!$A$1:$A$20000,1,FALSE)),"No","Yes"))</f>
        <v>No</v>
      </c>
      <c r="K8844" s="1" t="str">
        <f>IF($J8844="Yes",VLOOKUP($C8844,'ProvResponder deviceId'!$A$1:$C$20000,3,FALSE),"-")</f>
        <v>-</v>
      </c>
      <c r="L8844" s="1" t="str">
        <f t="shared" si="276"/>
        <v/>
      </c>
      <c r="M8844" s="1" t="str">
        <f t="shared" si="277"/>
        <v/>
      </c>
      <c r="N8844" s="1" t="str">
        <f>IF(ISBLANK($C8844),"",IF(ISNA(VLOOKUP($L8844,'result messages'!$H$3:$L$11,2,FALSE)),VLOOKUP($M8844,'result messages'!$H$3:$L$11,2,FALSE),VLOOKUP($L8844,'result messages'!$H$3:$L$11,2,FALSE)))</f>
        <v/>
      </c>
      <c r="O8844" s="1" t="str">
        <f>IF(ISBLANK($C8844),"",IF(ISNA(VLOOKUP($L8844,'result messages'!$H$3:$L$11,3,FALSE)),VLOOKUP($M8844,'result messages'!$H$3:$L$11,3,FALSE),VLOOKUP($L8844,'result messages'!$H$3:$L$11,3,FALSE)))</f>
        <v/>
      </c>
      <c r="P8844" s="1" t="str">
        <f>IF(ISBLANK($C8844),"",IF(ISNA(VLOOKUP($L8844,'result messages'!$H$3:$L$11,4,FALSE)),VLOOKUP($M8844,'result messages'!$H$3:$L$11,4,FALSE),VLOOKUP($L8844,'result messages'!$H$3:$L$11,4,FALSE)))</f>
        <v/>
      </c>
      <c r="Q8844" s="1" t="str">
        <f>IF(ISBLANK($C8844),"",IF(ISNA(VLOOKUP($L8844,'result messages'!$H$3:$L$11,5,FALSE)),VLOOKUP($M8844,'result messages'!$H$3:$L$11,5,FALSE),VLOOKUP($L8844,'result messages'!$H$3:$L$11,5,FALSE)))</f>
        <v/>
      </c>
    </row>
    <row r="8845" spans="1:17">
      <c r="A8845" s="1">
        <v>8842</v>
      </c>
      <c r="B8845" s="1"/>
      <c r="C8845" s="1"/>
      <c r="D8845" s="1"/>
      <c r="E8845" s="6"/>
      <c r="F8845" s="1"/>
      <c r="G8845" s="1" t="str">
        <f>IF(ISNA(VLOOKUP($C8845,'DTEN TCAP Linkage deviceId'!$A$1:$A$20000,1,FALSE)),"No","Yes")</f>
        <v>No</v>
      </c>
      <c r="H8845" s="1" t="str">
        <f>IF(ISNA(VLOOKUP($C8845,'Provisioning Requester'!$F$3:$H$20000,2,FALSE)),"No","Yes")</f>
        <v>No</v>
      </c>
      <c r="I8845" s="1" t="str">
        <f>IF($H8845="Yes",VLOOKUP($C8845,'Provisioning Requester'!$F$3:$H$20000,3,FALSE),"-")</f>
        <v>-</v>
      </c>
      <c r="J8845" s="1" t="str">
        <f>IF(OR(D8845="SVCP", E8845="TRUE"), "No", IF(ISNA(VLOOKUP($C8845,'ProvResponder deviceId'!$A$1:$A$20000,1,FALSE)),"No","Yes"))</f>
        <v>No</v>
      </c>
      <c r="K8845" s="1" t="str">
        <f>IF($J8845="Yes",VLOOKUP($C8845,'ProvResponder deviceId'!$A$1:$C$20000,3,FALSE),"-")</f>
        <v>-</v>
      </c>
      <c r="L8845" s="1" t="str">
        <f t="shared" si="276"/>
        <v/>
      </c>
      <c r="M8845" s="1" t="str">
        <f t="shared" si="277"/>
        <v/>
      </c>
      <c r="N8845" s="1" t="str">
        <f>IF(ISBLANK($C8845),"",IF(ISNA(VLOOKUP($L8845,'result messages'!$H$3:$L$11,2,FALSE)),VLOOKUP($M8845,'result messages'!$H$3:$L$11,2,FALSE),VLOOKUP($L8845,'result messages'!$H$3:$L$11,2,FALSE)))</f>
        <v/>
      </c>
      <c r="O8845" s="1" t="str">
        <f>IF(ISBLANK($C8845),"",IF(ISNA(VLOOKUP($L8845,'result messages'!$H$3:$L$11,3,FALSE)),VLOOKUP($M8845,'result messages'!$H$3:$L$11,3,FALSE),VLOOKUP($L8845,'result messages'!$H$3:$L$11,3,FALSE)))</f>
        <v/>
      </c>
      <c r="P8845" s="1" t="str">
        <f>IF(ISBLANK($C8845),"",IF(ISNA(VLOOKUP($L8845,'result messages'!$H$3:$L$11,4,FALSE)),VLOOKUP($M8845,'result messages'!$H$3:$L$11,4,FALSE),VLOOKUP($L8845,'result messages'!$H$3:$L$11,4,FALSE)))</f>
        <v/>
      </c>
      <c r="Q8845" s="1" t="str">
        <f>IF(ISBLANK($C8845),"",IF(ISNA(VLOOKUP($L8845,'result messages'!$H$3:$L$11,5,FALSE)),VLOOKUP($M8845,'result messages'!$H$3:$L$11,5,FALSE),VLOOKUP($L8845,'result messages'!$H$3:$L$11,5,FALSE)))</f>
        <v/>
      </c>
    </row>
    <row r="8846" spans="1:17">
      <c r="A8846" s="1">
        <v>8843</v>
      </c>
      <c r="B8846" s="1"/>
      <c r="C8846" s="1"/>
      <c r="D8846" s="1"/>
      <c r="E8846" s="6"/>
      <c r="F8846" s="1"/>
      <c r="G8846" s="1" t="str">
        <f>IF(ISNA(VLOOKUP($C8846,'DTEN TCAP Linkage deviceId'!$A$1:$A$20000,1,FALSE)),"No","Yes")</f>
        <v>No</v>
      </c>
      <c r="H8846" s="1" t="str">
        <f>IF(ISNA(VLOOKUP($C8846,'Provisioning Requester'!$F$3:$H$20000,2,FALSE)),"No","Yes")</f>
        <v>No</v>
      </c>
      <c r="I8846" s="1" t="str">
        <f>IF($H8846="Yes",VLOOKUP($C8846,'Provisioning Requester'!$F$3:$H$20000,3,FALSE),"-")</f>
        <v>-</v>
      </c>
      <c r="J8846" s="1" t="str">
        <f>IF(OR(D8846="SVCP", E8846="TRUE"), "No", IF(ISNA(VLOOKUP($C8846,'ProvResponder deviceId'!$A$1:$A$20000,1,FALSE)),"No","Yes"))</f>
        <v>No</v>
      </c>
      <c r="K8846" s="1" t="str">
        <f>IF($J8846="Yes",VLOOKUP($C8846,'ProvResponder deviceId'!$A$1:$C$20000,3,FALSE),"-")</f>
        <v>-</v>
      </c>
      <c r="L8846" s="1" t="str">
        <f t="shared" si="276"/>
        <v/>
      </c>
      <c r="M8846" s="1" t="str">
        <f t="shared" si="277"/>
        <v/>
      </c>
      <c r="N8846" s="1" t="str">
        <f>IF(ISBLANK($C8846),"",IF(ISNA(VLOOKUP($L8846,'result messages'!$H$3:$L$11,2,FALSE)),VLOOKUP($M8846,'result messages'!$H$3:$L$11,2,FALSE),VLOOKUP($L8846,'result messages'!$H$3:$L$11,2,FALSE)))</f>
        <v/>
      </c>
      <c r="O8846" s="1" t="str">
        <f>IF(ISBLANK($C8846),"",IF(ISNA(VLOOKUP($L8846,'result messages'!$H$3:$L$11,3,FALSE)),VLOOKUP($M8846,'result messages'!$H$3:$L$11,3,FALSE),VLOOKUP($L8846,'result messages'!$H$3:$L$11,3,FALSE)))</f>
        <v/>
      </c>
      <c r="P8846" s="1" t="str">
        <f>IF(ISBLANK($C8846),"",IF(ISNA(VLOOKUP($L8846,'result messages'!$H$3:$L$11,4,FALSE)),VLOOKUP($M8846,'result messages'!$H$3:$L$11,4,FALSE),VLOOKUP($L8846,'result messages'!$H$3:$L$11,4,FALSE)))</f>
        <v/>
      </c>
      <c r="Q8846" s="1" t="str">
        <f>IF(ISBLANK($C8846),"",IF(ISNA(VLOOKUP($L8846,'result messages'!$H$3:$L$11,5,FALSE)),VLOOKUP($M8846,'result messages'!$H$3:$L$11,5,FALSE),VLOOKUP($L8846,'result messages'!$H$3:$L$11,5,FALSE)))</f>
        <v/>
      </c>
    </row>
    <row r="8847" spans="1:17">
      <c r="A8847" s="1">
        <v>8844</v>
      </c>
      <c r="B8847" s="1"/>
      <c r="C8847" s="1"/>
      <c r="D8847" s="1"/>
      <c r="E8847" s="6"/>
      <c r="F8847" s="1"/>
      <c r="G8847" s="1" t="str">
        <f>IF(ISNA(VLOOKUP($C8847,'DTEN TCAP Linkage deviceId'!$A$1:$A$20000,1,FALSE)),"No","Yes")</f>
        <v>No</v>
      </c>
      <c r="H8847" s="1" t="str">
        <f>IF(ISNA(VLOOKUP($C8847,'Provisioning Requester'!$F$3:$H$20000,2,FALSE)),"No","Yes")</f>
        <v>No</v>
      </c>
      <c r="I8847" s="1" t="str">
        <f>IF($H8847="Yes",VLOOKUP($C8847,'Provisioning Requester'!$F$3:$H$20000,3,FALSE),"-")</f>
        <v>-</v>
      </c>
      <c r="J8847" s="1" t="str">
        <f>IF(OR(D8847="SVCP", E8847="TRUE"), "No", IF(ISNA(VLOOKUP($C8847,'ProvResponder deviceId'!$A$1:$A$20000,1,FALSE)),"No","Yes"))</f>
        <v>No</v>
      </c>
      <c r="K8847" s="1" t="str">
        <f>IF($J8847="Yes",VLOOKUP($C8847,'ProvResponder deviceId'!$A$1:$C$20000,3,FALSE),"-")</f>
        <v>-</v>
      </c>
      <c r="L8847" s="1" t="str">
        <f t="shared" si="276"/>
        <v/>
      </c>
      <c r="M8847" s="1" t="str">
        <f t="shared" si="277"/>
        <v/>
      </c>
      <c r="N8847" s="1" t="str">
        <f>IF(ISBLANK($C8847),"",IF(ISNA(VLOOKUP($L8847,'result messages'!$H$3:$L$11,2,FALSE)),VLOOKUP($M8847,'result messages'!$H$3:$L$11,2,FALSE),VLOOKUP($L8847,'result messages'!$H$3:$L$11,2,FALSE)))</f>
        <v/>
      </c>
      <c r="O8847" s="1" t="str">
        <f>IF(ISBLANK($C8847),"",IF(ISNA(VLOOKUP($L8847,'result messages'!$H$3:$L$11,3,FALSE)),VLOOKUP($M8847,'result messages'!$H$3:$L$11,3,FALSE),VLOOKUP($L8847,'result messages'!$H$3:$L$11,3,FALSE)))</f>
        <v/>
      </c>
      <c r="P8847" s="1" t="str">
        <f>IF(ISBLANK($C8847),"",IF(ISNA(VLOOKUP($L8847,'result messages'!$H$3:$L$11,4,FALSE)),VLOOKUP($M8847,'result messages'!$H$3:$L$11,4,FALSE),VLOOKUP($L8847,'result messages'!$H$3:$L$11,4,FALSE)))</f>
        <v/>
      </c>
      <c r="Q8847" s="1" t="str">
        <f>IF(ISBLANK($C8847),"",IF(ISNA(VLOOKUP($L8847,'result messages'!$H$3:$L$11,5,FALSE)),VLOOKUP($M8847,'result messages'!$H$3:$L$11,5,FALSE),VLOOKUP($L8847,'result messages'!$H$3:$L$11,5,FALSE)))</f>
        <v/>
      </c>
    </row>
    <row r="8848" spans="1:17">
      <c r="A8848" s="1">
        <v>8845</v>
      </c>
      <c r="B8848" s="1"/>
      <c r="C8848" s="1"/>
      <c r="D8848" s="1"/>
      <c r="E8848" s="6"/>
      <c r="F8848" s="1"/>
      <c r="G8848" s="1" t="str">
        <f>IF(ISNA(VLOOKUP($C8848,'DTEN TCAP Linkage deviceId'!$A$1:$A$20000,1,FALSE)),"No","Yes")</f>
        <v>No</v>
      </c>
      <c r="H8848" s="1" t="str">
        <f>IF(ISNA(VLOOKUP($C8848,'Provisioning Requester'!$F$3:$H$20000,2,FALSE)),"No","Yes")</f>
        <v>No</v>
      </c>
      <c r="I8848" s="1" t="str">
        <f>IF($H8848="Yes",VLOOKUP($C8848,'Provisioning Requester'!$F$3:$H$20000,3,FALSE),"-")</f>
        <v>-</v>
      </c>
      <c r="J8848" s="1" t="str">
        <f>IF(OR(D8848="SVCP", E8848="TRUE"), "No", IF(ISNA(VLOOKUP($C8848,'ProvResponder deviceId'!$A$1:$A$20000,1,FALSE)),"No","Yes"))</f>
        <v>No</v>
      </c>
      <c r="K8848" s="1" t="str">
        <f>IF($J8848="Yes",VLOOKUP($C8848,'ProvResponder deviceId'!$A$1:$C$20000,3,FALSE),"-")</f>
        <v>-</v>
      </c>
      <c r="L8848" s="1" t="str">
        <f t="shared" si="276"/>
        <v/>
      </c>
      <c r="M8848" s="1" t="str">
        <f t="shared" si="277"/>
        <v/>
      </c>
      <c r="N8848" s="1" t="str">
        <f>IF(ISBLANK($C8848),"",IF(ISNA(VLOOKUP($L8848,'result messages'!$H$3:$L$11,2,FALSE)),VLOOKUP($M8848,'result messages'!$H$3:$L$11,2,FALSE),VLOOKUP($L8848,'result messages'!$H$3:$L$11,2,FALSE)))</f>
        <v/>
      </c>
      <c r="O8848" s="1" t="str">
        <f>IF(ISBLANK($C8848),"",IF(ISNA(VLOOKUP($L8848,'result messages'!$H$3:$L$11,3,FALSE)),VLOOKUP($M8848,'result messages'!$H$3:$L$11,3,FALSE),VLOOKUP($L8848,'result messages'!$H$3:$L$11,3,FALSE)))</f>
        <v/>
      </c>
      <c r="P8848" s="1" t="str">
        <f>IF(ISBLANK($C8848),"",IF(ISNA(VLOOKUP($L8848,'result messages'!$H$3:$L$11,4,FALSE)),VLOOKUP($M8848,'result messages'!$H$3:$L$11,4,FALSE),VLOOKUP($L8848,'result messages'!$H$3:$L$11,4,FALSE)))</f>
        <v/>
      </c>
      <c r="Q8848" s="1" t="str">
        <f>IF(ISBLANK($C8848),"",IF(ISNA(VLOOKUP($L8848,'result messages'!$H$3:$L$11,5,FALSE)),VLOOKUP($M8848,'result messages'!$H$3:$L$11,5,FALSE),VLOOKUP($L8848,'result messages'!$H$3:$L$11,5,FALSE)))</f>
        <v/>
      </c>
    </row>
    <row r="8849" spans="1:17">
      <c r="A8849" s="1">
        <v>8846</v>
      </c>
      <c r="B8849" s="1"/>
      <c r="C8849" s="1"/>
      <c r="D8849" s="1"/>
      <c r="E8849" s="6"/>
      <c r="F8849" s="1"/>
      <c r="G8849" s="1" t="str">
        <f>IF(ISNA(VLOOKUP($C8849,'DTEN TCAP Linkage deviceId'!$A$1:$A$20000,1,FALSE)),"No","Yes")</f>
        <v>No</v>
      </c>
      <c r="H8849" s="1" t="str">
        <f>IF(ISNA(VLOOKUP($C8849,'Provisioning Requester'!$F$3:$H$20000,2,FALSE)),"No","Yes")</f>
        <v>No</v>
      </c>
      <c r="I8849" s="1" t="str">
        <f>IF($H8849="Yes",VLOOKUP($C8849,'Provisioning Requester'!$F$3:$H$20000,3,FALSE),"-")</f>
        <v>-</v>
      </c>
      <c r="J8849" s="1" t="str">
        <f>IF(OR(D8849="SVCP", E8849="TRUE"), "No", IF(ISNA(VLOOKUP($C8849,'ProvResponder deviceId'!$A$1:$A$20000,1,FALSE)),"No","Yes"))</f>
        <v>No</v>
      </c>
      <c r="K8849" s="1" t="str">
        <f>IF($J8849="Yes",VLOOKUP($C8849,'ProvResponder deviceId'!$A$1:$C$20000,3,FALSE),"-")</f>
        <v>-</v>
      </c>
      <c r="L8849" s="1" t="str">
        <f t="shared" si="276"/>
        <v/>
      </c>
      <c r="M8849" s="1" t="str">
        <f t="shared" si="277"/>
        <v/>
      </c>
      <c r="N8849" s="1" t="str">
        <f>IF(ISBLANK($C8849),"",IF(ISNA(VLOOKUP($L8849,'result messages'!$H$3:$L$11,2,FALSE)),VLOOKUP($M8849,'result messages'!$H$3:$L$11,2,FALSE),VLOOKUP($L8849,'result messages'!$H$3:$L$11,2,FALSE)))</f>
        <v/>
      </c>
      <c r="O8849" s="1" t="str">
        <f>IF(ISBLANK($C8849),"",IF(ISNA(VLOOKUP($L8849,'result messages'!$H$3:$L$11,3,FALSE)),VLOOKUP($M8849,'result messages'!$H$3:$L$11,3,FALSE),VLOOKUP($L8849,'result messages'!$H$3:$L$11,3,FALSE)))</f>
        <v/>
      </c>
      <c r="P8849" s="1" t="str">
        <f>IF(ISBLANK($C8849),"",IF(ISNA(VLOOKUP($L8849,'result messages'!$H$3:$L$11,4,FALSE)),VLOOKUP($M8849,'result messages'!$H$3:$L$11,4,FALSE),VLOOKUP($L8849,'result messages'!$H$3:$L$11,4,FALSE)))</f>
        <v/>
      </c>
      <c r="Q8849" s="1" t="str">
        <f>IF(ISBLANK($C8849),"",IF(ISNA(VLOOKUP($L8849,'result messages'!$H$3:$L$11,5,FALSE)),VLOOKUP($M8849,'result messages'!$H$3:$L$11,5,FALSE),VLOOKUP($L8849,'result messages'!$H$3:$L$11,5,FALSE)))</f>
        <v/>
      </c>
    </row>
    <row r="8850" spans="1:17">
      <c r="A8850" s="1">
        <v>8847</v>
      </c>
      <c r="B8850" s="1"/>
      <c r="C8850" s="1"/>
      <c r="D8850" s="1"/>
      <c r="E8850" s="6"/>
      <c r="F8850" s="1"/>
      <c r="G8850" s="1" t="str">
        <f>IF(ISNA(VLOOKUP($C8850,'DTEN TCAP Linkage deviceId'!$A$1:$A$20000,1,FALSE)),"No","Yes")</f>
        <v>No</v>
      </c>
      <c r="H8850" s="1" t="str">
        <f>IF(ISNA(VLOOKUP($C8850,'Provisioning Requester'!$F$3:$H$20000,2,FALSE)),"No","Yes")</f>
        <v>No</v>
      </c>
      <c r="I8850" s="1" t="str">
        <f>IF($H8850="Yes",VLOOKUP($C8850,'Provisioning Requester'!$F$3:$H$20000,3,FALSE),"-")</f>
        <v>-</v>
      </c>
      <c r="J8850" s="1" t="str">
        <f>IF(OR(D8850="SVCP", E8850="TRUE"), "No", IF(ISNA(VLOOKUP($C8850,'ProvResponder deviceId'!$A$1:$A$20000,1,FALSE)),"No","Yes"))</f>
        <v>No</v>
      </c>
      <c r="K8850" s="1" t="str">
        <f>IF($J8850="Yes",VLOOKUP($C8850,'ProvResponder deviceId'!$A$1:$C$20000,3,FALSE),"-")</f>
        <v>-</v>
      </c>
      <c r="L8850" s="1" t="str">
        <f t="shared" si="276"/>
        <v/>
      </c>
      <c r="M8850" s="1" t="str">
        <f t="shared" si="277"/>
        <v/>
      </c>
      <c r="N8850" s="1" t="str">
        <f>IF(ISBLANK($C8850),"",IF(ISNA(VLOOKUP($L8850,'result messages'!$H$3:$L$11,2,FALSE)),VLOOKUP($M8850,'result messages'!$H$3:$L$11,2,FALSE),VLOOKUP($L8850,'result messages'!$H$3:$L$11,2,FALSE)))</f>
        <v/>
      </c>
      <c r="O8850" s="1" t="str">
        <f>IF(ISBLANK($C8850),"",IF(ISNA(VLOOKUP($L8850,'result messages'!$H$3:$L$11,3,FALSE)),VLOOKUP($M8850,'result messages'!$H$3:$L$11,3,FALSE),VLOOKUP($L8850,'result messages'!$H$3:$L$11,3,FALSE)))</f>
        <v/>
      </c>
      <c r="P8850" s="1" t="str">
        <f>IF(ISBLANK($C8850),"",IF(ISNA(VLOOKUP($L8850,'result messages'!$H$3:$L$11,4,FALSE)),VLOOKUP($M8850,'result messages'!$H$3:$L$11,4,FALSE),VLOOKUP($L8850,'result messages'!$H$3:$L$11,4,FALSE)))</f>
        <v/>
      </c>
      <c r="Q8850" s="1" t="str">
        <f>IF(ISBLANK($C8850),"",IF(ISNA(VLOOKUP($L8850,'result messages'!$H$3:$L$11,5,FALSE)),VLOOKUP($M8850,'result messages'!$H$3:$L$11,5,FALSE),VLOOKUP($L8850,'result messages'!$H$3:$L$11,5,FALSE)))</f>
        <v/>
      </c>
    </row>
    <row r="8851" spans="1:17">
      <c r="A8851" s="1">
        <v>8848</v>
      </c>
      <c r="B8851" s="1"/>
      <c r="C8851" s="1"/>
      <c r="D8851" s="1"/>
      <c r="E8851" s="6"/>
      <c r="F8851" s="1"/>
      <c r="G8851" s="1" t="str">
        <f>IF(ISNA(VLOOKUP($C8851,'DTEN TCAP Linkage deviceId'!$A$1:$A$20000,1,FALSE)),"No","Yes")</f>
        <v>No</v>
      </c>
      <c r="H8851" s="1" t="str">
        <f>IF(ISNA(VLOOKUP($C8851,'Provisioning Requester'!$F$3:$H$20000,2,FALSE)),"No","Yes")</f>
        <v>No</v>
      </c>
      <c r="I8851" s="1" t="str">
        <f>IF($H8851="Yes",VLOOKUP($C8851,'Provisioning Requester'!$F$3:$H$20000,3,FALSE),"-")</f>
        <v>-</v>
      </c>
      <c r="J8851" s="1" t="str">
        <f>IF(OR(D8851="SVCP", E8851="TRUE"), "No", IF(ISNA(VLOOKUP($C8851,'ProvResponder deviceId'!$A$1:$A$20000,1,FALSE)),"No","Yes"))</f>
        <v>No</v>
      </c>
      <c r="K8851" s="1" t="str">
        <f>IF($J8851="Yes",VLOOKUP($C8851,'ProvResponder deviceId'!$A$1:$C$20000,3,FALSE),"-")</f>
        <v>-</v>
      </c>
      <c r="L8851" s="1" t="str">
        <f t="shared" si="276"/>
        <v/>
      </c>
      <c r="M8851" s="1" t="str">
        <f t="shared" si="277"/>
        <v/>
      </c>
      <c r="N8851" s="1" t="str">
        <f>IF(ISBLANK($C8851),"",IF(ISNA(VLOOKUP($L8851,'result messages'!$H$3:$L$11,2,FALSE)),VLOOKUP($M8851,'result messages'!$H$3:$L$11,2,FALSE),VLOOKUP($L8851,'result messages'!$H$3:$L$11,2,FALSE)))</f>
        <v/>
      </c>
      <c r="O8851" s="1" t="str">
        <f>IF(ISBLANK($C8851),"",IF(ISNA(VLOOKUP($L8851,'result messages'!$H$3:$L$11,3,FALSE)),VLOOKUP($M8851,'result messages'!$H$3:$L$11,3,FALSE),VLOOKUP($L8851,'result messages'!$H$3:$L$11,3,FALSE)))</f>
        <v/>
      </c>
      <c r="P8851" s="1" t="str">
        <f>IF(ISBLANK($C8851),"",IF(ISNA(VLOOKUP($L8851,'result messages'!$H$3:$L$11,4,FALSE)),VLOOKUP($M8851,'result messages'!$H$3:$L$11,4,FALSE),VLOOKUP($L8851,'result messages'!$H$3:$L$11,4,FALSE)))</f>
        <v/>
      </c>
      <c r="Q8851" s="1" t="str">
        <f>IF(ISBLANK($C8851),"",IF(ISNA(VLOOKUP($L8851,'result messages'!$H$3:$L$11,5,FALSE)),VLOOKUP($M8851,'result messages'!$H$3:$L$11,5,FALSE),VLOOKUP($L8851,'result messages'!$H$3:$L$11,5,FALSE)))</f>
        <v/>
      </c>
    </row>
    <row r="8852" spans="1:17">
      <c r="A8852" s="1">
        <v>8849</v>
      </c>
      <c r="B8852" s="1"/>
      <c r="C8852" s="1"/>
      <c r="D8852" s="1"/>
      <c r="E8852" s="6"/>
      <c r="F8852" s="1"/>
      <c r="G8852" s="1" t="str">
        <f>IF(ISNA(VLOOKUP($C8852,'DTEN TCAP Linkage deviceId'!$A$1:$A$20000,1,FALSE)),"No","Yes")</f>
        <v>No</v>
      </c>
      <c r="H8852" s="1" t="str">
        <f>IF(ISNA(VLOOKUP($C8852,'Provisioning Requester'!$F$3:$H$20000,2,FALSE)),"No","Yes")</f>
        <v>No</v>
      </c>
      <c r="I8852" s="1" t="str">
        <f>IF($H8852="Yes",VLOOKUP($C8852,'Provisioning Requester'!$F$3:$H$20000,3,FALSE),"-")</f>
        <v>-</v>
      </c>
      <c r="J8852" s="1" t="str">
        <f>IF(OR(D8852="SVCP", E8852="TRUE"), "No", IF(ISNA(VLOOKUP($C8852,'ProvResponder deviceId'!$A$1:$A$20000,1,FALSE)),"No","Yes"))</f>
        <v>No</v>
      </c>
      <c r="K8852" s="1" t="str">
        <f>IF($J8852="Yes",VLOOKUP($C8852,'ProvResponder deviceId'!$A$1:$C$20000,3,FALSE),"-")</f>
        <v>-</v>
      </c>
      <c r="L8852" s="1" t="str">
        <f t="shared" si="276"/>
        <v/>
      </c>
      <c r="M8852" s="1" t="str">
        <f t="shared" si="277"/>
        <v/>
      </c>
      <c r="N8852" s="1" t="str">
        <f>IF(ISBLANK($C8852),"",IF(ISNA(VLOOKUP($L8852,'result messages'!$H$3:$L$11,2,FALSE)),VLOOKUP($M8852,'result messages'!$H$3:$L$11,2,FALSE),VLOOKUP($L8852,'result messages'!$H$3:$L$11,2,FALSE)))</f>
        <v/>
      </c>
      <c r="O8852" s="1" t="str">
        <f>IF(ISBLANK($C8852),"",IF(ISNA(VLOOKUP($L8852,'result messages'!$H$3:$L$11,3,FALSE)),VLOOKUP($M8852,'result messages'!$H$3:$L$11,3,FALSE),VLOOKUP($L8852,'result messages'!$H$3:$L$11,3,FALSE)))</f>
        <v/>
      </c>
      <c r="P8852" s="1" t="str">
        <f>IF(ISBLANK($C8852),"",IF(ISNA(VLOOKUP($L8852,'result messages'!$H$3:$L$11,4,FALSE)),VLOOKUP($M8852,'result messages'!$H$3:$L$11,4,FALSE),VLOOKUP($L8852,'result messages'!$H$3:$L$11,4,FALSE)))</f>
        <v/>
      </c>
      <c r="Q8852" s="1" t="str">
        <f>IF(ISBLANK($C8852),"",IF(ISNA(VLOOKUP($L8852,'result messages'!$H$3:$L$11,5,FALSE)),VLOOKUP($M8852,'result messages'!$H$3:$L$11,5,FALSE),VLOOKUP($L8852,'result messages'!$H$3:$L$11,5,FALSE)))</f>
        <v/>
      </c>
    </row>
    <row r="8853" spans="1:17">
      <c r="A8853" s="1">
        <v>8850</v>
      </c>
      <c r="B8853" s="1"/>
      <c r="C8853" s="1"/>
      <c r="D8853" s="1"/>
      <c r="E8853" s="6"/>
      <c r="F8853" s="1"/>
      <c r="G8853" s="1" t="str">
        <f>IF(ISNA(VLOOKUP($C8853,'DTEN TCAP Linkage deviceId'!$A$1:$A$20000,1,FALSE)),"No","Yes")</f>
        <v>No</v>
      </c>
      <c r="H8853" s="1" t="str">
        <f>IF(ISNA(VLOOKUP($C8853,'Provisioning Requester'!$F$3:$H$20000,2,FALSE)),"No","Yes")</f>
        <v>No</v>
      </c>
      <c r="I8853" s="1" t="str">
        <f>IF($H8853="Yes",VLOOKUP($C8853,'Provisioning Requester'!$F$3:$H$20000,3,FALSE),"-")</f>
        <v>-</v>
      </c>
      <c r="J8853" s="1" t="str">
        <f>IF(OR(D8853="SVCP", E8853="TRUE"), "No", IF(ISNA(VLOOKUP($C8853,'ProvResponder deviceId'!$A$1:$A$20000,1,FALSE)),"No","Yes"))</f>
        <v>No</v>
      </c>
      <c r="K8853" s="1" t="str">
        <f>IF($J8853="Yes",VLOOKUP($C8853,'ProvResponder deviceId'!$A$1:$C$20000,3,FALSE),"-")</f>
        <v>-</v>
      </c>
      <c r="L8853" s="1" t="str">
        <f t="shared" si="276"/>
        <v/>
      </c>
      <c r="M8853" s="1" t="str">
        <f t="shared" si="277"/>
        <v/>
      </c>
      <c r="N8853" s="1" t="str">
        <f>IF(ISBLANK($C8853),"",IF(ISNA(VLOOKUP($L8853,'result messages'!$H$3:$L$11,2,FALSE)),VLOOKUP($M8853,'result messages'!$H$3:$L$11,2,FALSE),VLOOKUP($L8853,'result messages'!$H$3:$L$11,2,FALSE)))</f>
        <v/>
      </c>
      <c r="O8853" s="1" t="str">
        <f>IF(ISBLANK($C8853),"",IF(ISNA(VLOOKUP($L8853,'result messages'!$H$3:$L$11,3,FALSE)),VLOOKUP($M8853,'result messages'!$H$3:$L$11,3,FALSE),VLOOKUP($L8853,'result messages'!$H$3:$L$11,3,FALSE)))</f>
        <v/>
      </c>
      <c r="P8853" s="1" t="str">
        <f>IF(ISBLANK($C8853),"",IF(ISNA(VLOOKUP($L8853,'result messages'!$H$3:$L$11,4,FALSE)),VLOOKUP($M8853,'result messages'!$H$3:$L$11,4,FALSE),VLOOKUP($L8853,'result messages'!$H$3:$L$11,4,FALSE)))</f>
        <v/>
      </c>
      <c r="Q8853" s="1" t="str">
        <f>IF(ISBLANK($C8853),"",IF(ISNA(VLOOKUP($L8853,'result messages'!$H$3:$L$11,5,FALSE)),VLOOKUP($M8853,'result messages'!$H$3:$L$11,5,FALSE),VLOOKUP($L8853,'result messages'!$H$3:$L$11,5,FALSE)))</f>
        <v/>
      </c>
    </row>
    <row r="8854" spans="1:17">
      <c r="A8854" s="1">
        <v>8851</v>
      </c>
      <c r="B8854" s="1"/>
      <c r="C8854" s="1"/>
      <c r="D8854" s="1"/>
      <c r="E8854" s="6"/>
      <c r="F8854" s="1"/>
      <c r="G8854" s="1" t="str">
        <f>IF(ISNA(VLOOKUP($C8854,'DTEN TCAP Linkage deviceId'!$A$1:$A$20000,1,FALSE)),"No","Yes")</f>
        <v>No</v>
      </c>
      <c r="H8854" s="1" t="str">
        <f>IF(ISNA(VLOOKUP($C8854,'Provisioning Requester'!$F$3:$H$20000,2,FALSE)),"No","Yes")</f>
        <v>No</v>
      </c>
      <c r="I8854" s="1" t="str">
        <f>IF($H8854="Yes",VLOOKUP($C8854,'Provisioning Requester'!$F$3:$H$20000,3,FALSE),"-")</f>
        <v>-</v>
      </c>
      <c r="J8854" s="1" t="str">
        <f>IF(OR(D8854="SVCP", E8854="TRUE"), "No", IF(ISNA(VLOOKUP($C8854,'ProvResponder deviceId'!$A$1:$A$20000,1,FALSE)),"No","Yes"))</f>
        <v>No</v>
      </c>
      <c r="K8854" s="1" t="str">
        <f>IF($J8854="Yes",VLOOKUP($C8854,'ProvResponder deviceId'!$A$1:$C$20000,3,FALSE),"-")</f>
        <v>-</v>
      </c>
      <c r="L8854" s="1" t="str">
        <f t="shared" si="276"/>
        <v/>
      </c>
      <c r="M8854" s="1" t="str">
        <f t="shared" si="277"/>
        <v/>
      </c>
      <c r="N8854" s="1" t="str">
        <f>IF(ISBLANK($C8854),"",IF(ISNA(VLOOKUP($L8854,'result messages'!$H$3:$L$11,2,FALSE)),VLOOKUP($M8854,'result messages'!$H$3:$L$11,2,FALSE),VLOOKUP($L8854,'result messages'!$H$3:$L$11,2,FALSE)))</f>
        <v/>
      </c>
      <c r="O8854" s="1" t="str">
        <f>IF(ISBLANK($C8854),"",IF(ISNA(VLOOKUP($L8854,'result messages'!$H$3:$L$11,3,FALSE)),VLOOKUP($M8854,'result messages'!$H$3:$L$11,3,FALSE),VLOOKUP($L8854,'result messages'!$H$3:$L$11,3,FALSE)))</f>
        <v/>
      </c>
      <c r="P8854" s="1" t="str">
        <f>IF(ISBLANK($C8854),"",IF(ISNA(VLOOKUP($L8854,'result messages'!$H$3:$L$11,4,FALSE)),VLOOKUP($M8854,'result messages'!$H$3:$L$11,4,FALSE),VLOOKUP($L8854,'result messages'!$H$3:$L$11,4,FALSE)))</f>
        <v/>
      </c>
      <c r="Q8854" s="1" t="str">
        <f>IF(ISBLANK($C8854),"",IF(ISNA(VLOOKUP($L8854,'result messages'!$H$3:$L$11,5,FALSE)),VLOOKUP($M8854,'result messages'!$H$3:$L$11,5,FALSE),VLOOKUP($L8854,'result messages'!$H$3:$L$11,5,FALSE)))</f>
        <v/>
      </c>
    </row>
    <row r="8855" spans="1:17">
      <c r="A8855" s="1">
        <v>8852</v>
      </c>
      <c r="B8855" s="1"/>
      <c r="C8855" s="1"/>
      <c r="D8855" s="1"/>
      <c r="E8855" s="6"/>
      <c r="F8855" s="1"/>
      <c r="G8855" s="1" t="str">
        <f>IF(ISNA(VLOOKUP($C8855,'DTEN TCAP Linkage deviceId'!$A$1:$A$20000,1,FALSE)),"No","Yes")</f>
        <v>No</v>
      </c>
      <c r="H8855" s="1" t="str">
        <f>IF(ISNA(VLOOKUP($C8855,'Provisioning Requester'!$F$3:$H$20000,2,FALSE)),"No","Yes")</f>
        <v>No</v>
      </c>
      <c r="I8855" s="1" t="str">
        <f>IF($H8855="Yes",VLOOKUP($C8855,'Provisioning Requester'!$F$3:$H$20000,3,FALSE),"-")</f>
        <v>-</v>
      </c>
      <c r="J8855" s="1" t="str">
        <f>IF(OR(D8855="SVCP", E8855="TRUE"), "No", IF(ISNA(VLOOKUP($C8855,'ProvResponder deviceId'!$A$1:$A$20000,1,FALSE)),"No","Yes"))</f>
        <v>No</v>
      </c>
      <c r="K8855" s="1" t="str">
        <f>IF($J8855="Yes",VLOOKUP($C8855,'ProvResponder deviceId'!$A$1:$C$20000,3,FALSE),"-")</f>
        <v>-</v>
      </c>
      <c r="L8855" s="1" t="str">
        <f t="shared" si="276"/>
        <v/>
      </c>
      <c r="M8855" s="1" t="str">
        <f t="shared" si="277"/>
        <v/>
      </c>
      <c r="N8855" s="1" t="str">
        <f>IF(ISBLANK($C8855),"",IF(ISNA(VLOOKUP($L8855,'result messages'!$H$3:$L$11,2,FALSE)),VLOOKUP($M8855,'result messages'!$H$3:$L$11,2,FALSE),VLOOKUP($L8855,'result messages'!$H$3:$L$11,2,FALSE)))</f>
        <v/>
      </c>
      <c r="O8855" s="1" t="str">
        <f>IF(ISBLANK($C8855),"",IF(ISNA(VLOOKUP($L8855,'result messages'!$H$3:$L$11,3,FALSE)),VLOOKUP($M8855,'result messages'!$H$3:$L$11,3,FALSE),VLOOKUP($L8855,'result messages'!$H$3:$L$11,3,FALSE)))</f>
        <v/>
      </c>
      <c r="P8855" s="1" t="str">
        <f>IF(ISBLANK($C8855),"",IF(ISNA(VLOOKUP($L8855,'result messages'!$H$3:$L$11,4,FALSE)),VLOOKUP($M8855,'result messages'!$H$3:$L$11,4,FALSE),VLOOKUP($L8855,'result messages'!$H$3:$L$11,4,FALSE)))</f>
        <v/>
      </c>
      <c r="Q8855" s="1" t="str">
        <f>IF(ISBLANK($C8855),"",IF(ISNA(VLOOKUP($L8855,'result messages'!$H$3:$L$11,5,FALSE)),VLOOKUP($M8855,'result messages'!$H$3:$L$11,5,FALSE),VLOOKUP($L8855,'result messages'!$H$3:$L$11,5,FALSE)))</f>
        <v/>
      </c>
    </row>
    <row r="8856" spans="1:17">
      <c r="A8856" s="1">
        <v>8853</v>
      </c>
      <c r="B8856" s="1"/>
      <c r="C8856" s="1"/>
      <c r="D8856" s="1"/>
      <c r="E8856" s="6"/>
      <c r="F8856" s="1"/>
      <c r="G8856" s="1" t="str">
        <f>IF(ISNA(VLOOKUP($C8856,'DTEN TCAP Linkage deviceId'!$A$1:$A$20000,1,FALSE)),"No","Yes")</f>
        <v>No</v>
      </c>
      <c r="H8856" s="1" t="str">
        <f>IF(ISNA(VLOOKUP($C8856,'Provisioning Requester'!$F$3:$H$20000,2,FALSE)),"No","Yes")</f>
        <v>No</v>
      </c>
      <c r="I8856" s="1" t="str">
        <f>IF($H8856="Yes",VLOOKUP($C8856,'Provisioning Requester'!$F$3:$H$20000,3,FALSE),"-")</f>
        <v>-</v>
      </c>
      <c r="J8856" s="1" t="str">
        <f>IF(OR(D8856="SVCP", E8856="TRUE"), "No", IF(ISNA(VLOOKUP($C8856,'ProvResponder deviceId'!$A$1:$A$20000,1,FALSE)),"No","Yes"))</f>
        <v>No</v>
      </c>
      <c r="K8856" s="1" t="str">
        <f>IF($J8856="Yes",VLOOKUP($C8856,'ProvResponder deviceId'!$A$1:$C$20000,3,FALSE),"-")</f>
        <v>-</v>
      </c>
      <c r="L8856" s="1" t="str">
        <f t="shared" si="276"/>
        <v/>
      </c>
      <c r="M8856" s="1" t="str">
        <f t="shared" si="277"/>
        <v/>
      </c>
      <c r="N8856" s="1" t="str">
        <f>IF(ISBLANK($C8856),"",IF(ISNA(VLOOKUP($L8856,'result messages'!$H$3:$L$11,2,FALSE)),VLOOKUP($M8856,'result messages'!$H$3:$L$11,2,FALSE),VLOOKUP($L8856,'result messages'!$H$3:$L$11,2,FALSE)))</f>
        <v/>
      </c>
      <c r="O8856" s="1" t="str">
        <f>IF(ISBLANK($C8856),"",IF(ISNA(VLOOKUP($L8856,'result messages'!$H$3:$L$11,3,FALSE)),VLOOKUP($M8856,'result messages'!$H$3:$L$11,3,FALSE),VLOOKUP($L8856,'result messages'!$H$3:$L$11,3,FALSE)))</f>
        <v/>
      </c>
      <c r="P8856" s="1" t="str">
        <f>IF(ISBLANK($C8856),"",IF(ISNA(VLOOKUP($L8856,'result messages'!$H$3:$L$11,4,FALSE)),VLOOKUP($M8856,'result messages'!$H$3:$L$11,4,FALSE),VLOOKUP($L8856,'result messages'!$H$3:$L$11,4,FALSE)))</f>
        <v/>
      </c>
      <c r="Q8856" s="1" t="str">
        <f>IF(ISBLANK($C8856),"",IF(ISNA(VLOOKUP($L8856,'result messages'!$H$3:$L$11,5,FALSE)),VLOOKUP($M8856,'result messages'!$H$3:$L$11,5,FALSE),VLOOKUP($L8856,'result messages'!$H$3:$L$11,5,FALSE)))</f>
        <v/>
      </c>
    </row>
    <row r="8857" spans="1:17">
      <c r="A8857" s="1">
        <v>8854</v>
      </c>
      <c r="B8857" s="1"/>
      <c r="C8857" s="1"/>
      <c r="D8857" s="1"/>
      <c r="E8857" s="6"/>
      <c r="F8857" s="1"/>
      <c r="G8857" s="1" t="str">
        <f>IF(ISNA(VLOOKUP($C8857,'DTEN TCAP Linkage deviceId'!$A$1:$A$20000,1,FALSE)),"No","Yes")</f>
        <v>No</v>
      </c>
      <c r="H8857" s="1" t="str">
        <f>IF(ISNA(VLOOKUP($C8857,'Provisioning Requester'!$F$3:$H$20000,2,FALSE)),"No","Yes")</f>
        <v>No</v>
      </c>
      <c r="I8857" s="1" t="str">
        <f>IF($H8857="Yes",VLOOKUP($C8857,'Provisioning Requester'!$F$3:$H$20000,3,FALSE),"-")</f>
        <v>-</v>
      </c>
      <c r="J8857" s="1" t="str">
        <f>IF(OR(D8857="SVCP", E8857="TRUE"), "No", IF(ISNA(VLOOKUP($C8857,'ProvResponder deviceId'!$A$1:$A$20000,1,FALSE)),"No","Yes"))</f>
        <v>No</v>
      </c>
      <c r="K8857" s="1" t="str">
        <f>IF($J8857="Yes",VLOOKUP($C8857,'ProvResponder deviceId'!$A$1:$C$20000,3,FALSE),"-")</f>
        <v>-</v>
      </c>
      <c r="L8857" s="1" t="str">
        <f t="shared" si="276"/>
        <v/>
      </c>
      <c r="M8857" s="1" t="str">
        <f t="shared" si="277"/>
        <v/>
      </c>
      <c r="N8857" s="1" t="str">
        <f>IF(ISBLANK($C8857),"",IF(ISNA(VLOOKUP($L8857,'result messages'!$H$3:$L$11,2,FALSE)),VLOOKUP($M8857,'result messages'!$H$3:$L$11,2,FALSE),VLOOKUP($L8857,'result messages'!$H$3:$L$11,2,FALSE)))</f>
        <v/>
      </c>
      <c r="O8857" s="1" t="str">
        <f>IF(ISBLANK($C8857),"",IF(ISNA(VLOOKUP($L8857,'result messages'!$H$3:$L$11,3,FALSE)),VLOOKUP($M8857,'result messages'!$H$3:$L$11,3,FALSE),VLOOKUP($L8857,'result messages'!$H$3:$L$11,3,FALSE)))</f>
        <v/>
      </c>
      <c r="P8857" s="1" t="str">
        <f>IF(ISBLANK($C8857),"",IF(ISNA(VLOOKUP($L8857,'result messages'!$H$3:$L$11,4,FALSE)),VLOOKUP($M8857,'result messages'!$H$3:$L$11,4,FALSE),VLOOKUP($L8857,'result messages'!$H$3:$L$11,4,FALSE)))</f>
        <v/>
      </c>
      <c r="Q8857" s="1" t="str">
        <f>IF(ISBLANK($C8857),"",IF(ISNA(VLOOKUP($L8857,'result messages'!$H$3:$L$11,5,FALSE)),VLOOKUP($M8857,'result messages'!$H$3:$L$11,5,FALSE),VLOOKUP($L8857,'result messages'!$H$3:$L$11,5,FALSE)))</f>
        <v/>
      </c>
    </row>
    <row r="8858" spans="1:17">
      <c r="A8858" s="1">
        <v>8855</v>
      </c>
      <c r="B8858" s="1"/>
      <c r="C8858" s="1"/>
      <c r="D8858" s="1"/>
      <c r="E8858" s="6"/>
      <c r="F8858" s="1"/>
      <c r="G8858" s="1" t="str">
        <f>IF(ISNA(VLOOKUP($C8858,'DTEN TCAP Linkage deviceId'!$A$1:$A$20000,1,FALSE)),"No","Yes")</f>
        <v>No</v>
      </c>
      <c r="H8858" s="1" t="str">
        <f>IF(ISNA(VLOOKUP($C8858,'Provisioning Requester'!$F$3:$H$20000,2,FALSE)),"No","Yes")</f>
        <v>No</v>
      </c>
      <c r="I8858" s="1" t="str">
        <f>IF($H8858="Yes",VLOOKUP($C8858,'Provisioning Requester'!$F$3:$H$20000,3,FALSE),"-")</f>
        <v>-</v>
      </c>
      <c r="J8858" s="1" t="str">
        <f>IF(OR(D8858="SVCP", E8858="TRUE"), "No", IF(ISNA(VLOOKUP($C8858,'ProvResponder deviceId'!$A$1:$A$20000,1,FALSE)),"No","Yes"))</f>
        <v>No</v>
      </c>
      <c r="K8858" s="1" t="str">
        <f>IF($J8858="Yes",VLOOKUP($C8858,'ProvResponder deviceId'!$A$1:$C$20000,3,FALSE),"-")</f>
        <v>-</v>
      </c>
      <c r="L8858" s="1" t="str">
        <f t="shared" si="276"/>
        <v/>
      </c>
      <c r="M8858" s="1" t="str">
        <f t="shared" si="277"/>
        <v/>
      </c>
      <c r="N8858" s="1" t="str">
        <f>IF(ISBLANK($C8858),"",IF(ISNA(VLOOKUP($L8858,'result messages'!$H$3:$L$11,2,FALSE)),VLOOKUP($M8858,'result messages'!$H$3:$L$11,2,FALSE),VLOOKUP($L8858,'result messages'!$H$3:$L$11,2,FALSE)))</f>
        <v/>
      </c>
      <c r="O8858" s="1" t="str">
        <f>IF(ISBLANK($C8858),"",IF(ISNA(VLOOKUP($L8858,'result messages'!$H$3:$L$11,3,FALSE)),VLOOKUP($M8858,'result messages'!$H$3:$L$11,3,FALSE),VLOOKUP($L8858,'result messages'!$H$3:$L$11,3,FALSE)))</f>
        <v/>
      </c>
      <c r="P8858" s="1" t="str">
        <f>IF(ISBLANK($C8858),"",IF(ISNA(VLOOKUP($L8858,'result messages'!$H$3:$L$11,4,FALSE)),VLOOKUP($M8858,'result messages'!$H$3:$L$11,4,FALSE),VLOOKUP($L8858,'result messages'!$H$3:$L$11,4,FALSE)))</f>
        <v/>
      </c>
      <c r="Q8858" s="1" t="str">
        <f>IF(ISBLANK($C8858),"",IF(ISNA(VLOOKUP($L8858,'result messages'!$H$3:$L$11,5,FALSE)),VLOOKUP($M8858,'result messages'!$H$3:$L$11,5,FALSE),VLOOKUP($L8858,'result messages'!$H$3:$L$11,5,FALSE)))</f>
        <v/>
      </c>
    </row>
    <row r="8859" spans="1:17">
      <c r="A8859" s="1">
        <v>8856</v>
      </c>
      <c r="B8859" s="1"/>
      <c r="C8859" s="1"/>
      <c r="D8859" s="1"/>
      <c r="E8859" s="6"/>
      <c r="F8859" s="1"/>
      <c r="G8859" s="1" t="str">
        <f>IF(ISNA(VLOOKUP($C8859,'DTEN TCAP Linkage deviceId'!$A$1:$A$20000,1,FALSE)),"No","Yes")</f>
        <v>No</v>
      </c>
      <c r="H8859" s="1" t="str">
        <f>IF(ISNA(VLOOKUP($C8859,'Provisioning Requester'!$F$3:$H$20000,2,FALSE)),"No","Yes")</f>
        <v>No</v>
      </c>
      <c r="I8859" s="1" t="str">
        <f>IF($H8859="Yes",VLOOKUP($C8859,'Provisioning Requester'!$F$3:$H$20000,3,FALSE),"-")</f>
        <v>-</v>
      </c>
      <c r="J8859" s="1" t="str">
        <f>IF(OR(D8859="SVCP", E8859="TRUE"), "No", IF(ISNA(VLOOKUP($C8859,'ProvResponder deviceId'!$A$1:$A$20000,1,FALSE)),"No","Yes"))</f>
        <v>No</v>
      </c>
      <c r="K8859" s="1" t="str">
        <f>IF($J8859="Yes",VLOOKUP($C8859,'ProvResponder deviceId'!$A$1:$C$20000,3,FALSE),"-")</f>
        <v>-</v>
      </c>
      <c r="L8859" s="1" t="str">
        <f t="shared" si="276"/>
        <v/>
      </c>
      <c r="M8859" s="1" t="str">
        <f t="shared" si="277"/>
        <v/>
      </c>
      <c r="N8859" s="1" t="str">
        <f>IF(ISBLANK($C8859),"",IF(ISNA(VLOOKUP($L8859,'result messages'!$H$3:$L$11,2,FALSE)),VLOOKUP($M8859,'result messages'!$H$3:$L$11,2,FALSE),VLOOKUP($L8859,'result messages'!$H$3:$L$11,2,FALSE)))</f>
        <v/>
      </c>
      <c r="O8859" s="1" t="str">
        <f>IF(ISBLANK($C8859),"",IF(ISNA(VLOOKUP($L8859,'result messages'!$H$3:$L$11,3,FALSE)),VLOOKUP($M8859,'result messages'!$H$3:$L$11,3,FALSE),VLOOKUP($L8859,'result messages'!$H$3:$L$11,3,FALSE)))</f>
        <v/>
      </c>
      <c r="P8859" s="1" t="str">
        <f>IF(ISBLANK($C8859),"",IF(ISNA(VLOOKUP($L8859,'result messages'!$H$3:$L$11,4,FALSE)),VLOOKUP($M8859,'result messages'!$H$3:$L$11,4,FALSE),VLOOKUP($L8859,'result messages'!$H$3:$L$11,4,FALSE)))</f>
        <v/>
      </c>
      <c r="Q8859" s="1" t="str">
        <f>IF(ISBLANK($C8859),"",IF(ISNA(VLOOKUP($L8859,'result messages'!$H$3:$L$11,5,FALSE)),VLOOKUP($M8859,'result messages'!$H$3:$L$11,5,FALSE),VLOOKUP($L8859,'result messages'!$H$3:$L$11,5,FALSE)))</f>
        <v/>
      </c>
    </row>
    <row r="8860" spans="1:17">
      <c r="A8860" s="1">
        <v>8857</v>
      </c>
      <c r="B8860" s="1"/>
      <c r="C8860" s="1"/>
      <c r="D8860" s="1"/>
      <c r="E8860" s="6"/>
      <c r="F8860" s="1"/>
      <c r="G8860" s="1" t="str">
        <f>IF(ISNA(VLOOKUP($C8860,'DTEN TCAP Linkage deviceId'!$A$1:$A$20000,1,FALSE)),"No","Yes")</f>
        <v>No</v>
      </c>
      <c r="H8860" s="1" t="str">
        <f>IF(ISNA(VLOOKUP($C8860,'Provisioning Requester'!$F$3:$H$20000,2,FALSE)),"No","Yes")</f>
        <v>No</v>
      </c>
      <c r="I8860" s="1" t="str">
        <f>IF($H8860="Yes",VLOOKUP($C8860,'Provisioning Requester'!$F$3:$H$20000,3,FALSE),"-")</f>
        <v>-</v>
      </c>
      <c r="J8860" s="1" t="str">
        <f>IF(OR(D8860="SVCP", E8860="TRUE"), "No", IF(ISNA(VLOOKUP($C8860,'ProvResponder deviceId'!$A$1:$A$20000,1,FALSE)),"No","Yes"))</f>
        <v>No</v>
      </c>
      <c r="K8860" s="1" t="str">
        <f>IF($J8860="Yes",VLOOKUP($C8860,'ProvResponder deviceId'!$A$1:$C$20000,3,FALSE),"-")</f>
        <v>-</v>
      </c>
      <c r="L8860" s="1" t="str">
        <f t="shared" si="276"/>
        <v/>
      </c>
      <c r="M8860" s="1" t="str">
        <f t="shared" si="277"/>
        <v/>
      </c>
      <c r="N8860" s="1" t="str">
        <f>IF(ISBLANK($C8860),"",IF(ISNA(VLOOKUP($L8860,'result messages'!$H$3:$L$11,2,FALSE)),VLOOKUP($M8860,'result messages'!$H$3:$L$11,2,FALSE),VLOOKUP($L8860,'result messages'!$H$3:$L$11,2,FALSE)))</f>
        <v/>
      </c>
      <c r="O8860" s="1" t="str">
        <f>IF(ISBLANK($C8860),"",IF(ISNA(VLOOKUP($L8860,'result messages'!$H$3:$L$11,3,FALSE)),VLOOKUP($M8860,'result messages'!$H$3:$L$11,3,FALSE),VLOOKUP($L8860,'result messages'!$H$3:$L$11,3,FALSE)))</f>
        <v/>
      </c>
      <c r="P8860" s="1" t="str">
        <f>IF(ISBLANK($C8860),"",IF(ISNA(VLOOKUP($L8860,'result messages'!$H$3:$L$11,4,FALSE)),VLOOKUP($M8860,'result messages'!$H$3:$L$11,4,FALSE),VLOOKUP($L8860,'result messages'!$H$3:$L$11,4,FALSE)))</f>
        <v/>
      </c>
      <c r="Q8860" s="1" t="str">
        <f>IF(ISBLANK($C8860),"",IF(ISNA(VLOOKUP($L8860,'result messages'!$H$3:$L$11,5,FALSE)),VLOOKUP($M8860,'result messages'!$H$3:$L$11,5,FALSE),VLOOKUP($L8860,'result messages'!$H$3:$L$11,5,FALSE)))</f>
        <v/>
      </c>
    </row>
    <row r="8861" spans="1:17">
      <c r="A8861" s="1">
        <v>8858</v>
      </c>
      <c r="B8861" s="1"/>
      <c r="C8861" s="1"/>
      <c r="D8861" s="1"/>
      <c r="E8861" s="6"/>
      <c r="F8861" s="1"/>
      <c r="G8861" s="1" t="str">
        <f>IF(ISNA(VLOOKUP($C8861,'DTEN TCAP Linkage deviceId'!$A$1:$A$20000,1,FALSE)),"No","Yes")</f>
        <v>No</v>
      </c>
      <c r="H8861" s="1" t="str">
        <f>IF(ISNA(VLOOKUP($C8861,'Provisioning Requester'!$F$3:$H$20000,2,FALSE)),"No","Yes")</f>
        <v>No</v>
      </c>
      <c r="I8861" s="1" t="str">
        <f>IF($H8861="Yes",VLOOKUP($C8861,'Provisioning Requester'!$F$3:$H$20000,3,FALSE),"-")</f>
        <v>-</v>
      </c>
      <c r="J8861" s="1" t="str">
        <f>IF(OR(D8861="SVCP", E8861="TRUE"), "No", IF(ISNA(VLOOKUP($C8861,'ProvResponder deviceId'!$A$1:$A$20000,1,FALSE)),"No","Yes"))</f>
        <v>No</v>
      </c>
      <c r="K8861" s="1" t="str">
        <f>IF($J8861="Yes",VLOOKUP($C8861,'ProvResponder deviceId'!$A$1:$C$20000,3,FALSE),"-")</f>
        <v>-</v>
      </c>
      <c r="L8861" s="1" t="str">
        <f t="shared" si="276"/>
        <v/>
      </c>
      <c r="M8861" s="1" t="str">
        <f t="shared" si="277"/>
        <v/>
      </c>
      <c r="N8861" s="1" t="str">
        <f>IF(ISBLANK($C8861),"",IF(ISNA(VLOOKUP($L8861,'result messages'!$H$3:$L$11,2,FALSE)),VLOOKUP($M8861,'result messages'!$H$3:$L$11,2,FALSE),VLOOKUP($L8861,'result messages'!$H$3:$L$11,2,FALSE)))</f>
        <v/>
      </c>
      <c r="O8861" s="1" t="str">
        <f>IF(ISBLANK($C8861),"",IF(ISNA(VLOOKUP($L8861,'result messages'!$H$3:$L$11,3,FALSE)),VLOOKUP($M8861,'result messages'!$H$3:$L$11,3,FALSE),VLOOKUP($L8861,'result messages'!$H$3:$L$11,3,FALSE)))</f>
        <v/>
      </c>
      <c r="P8861" s="1" t="str">
        <f>IF(ISBLANK($C8861),"",IF(ISNA(VLOOKUP($L8861,'result messages'!$H$3:$L$11,4,FALSE)),VLOOKUP($M8861,'result messages'!$H$3:$L$11,4,FALSE),VLOOKUP($L8861,'result messages'!$H$3:$L$11,4,FALSE)))</f>
        <v/>
      </c>
      <c r="Q8861" s="1" t="str">
        <f>IF(ISBLANK($C8861),"",IF(ISNA(VLOOKUP($L8861,'result messages'!$H$3:$L$11,5,FALSE)),VLOOKUP($M8861,'result messages'!$H$3:$L$11,5,FALSE),VLOOKUP($L8861,'result messages'!$H$3:$L$11,5,FALSE)))</f>
        <v/>
      </c>
    </row>
    <row r="8862" spans="1:17">
      <c r="A8862" s="1">
        <v>8859</v>
      </c>
      <c r="B8862" s="1"/>
      <c r="C8862" s="1"/>
      <c r="D8862" s="1"/>
      <c r="E8862" s="6"/>
      <c r="F8862" s="1"/>
      <c r="G8862" s="1" t="str">
        <f>IF(ISNA(VLOOKUP($C8862,'DTEN TCAP Linkage deviceId'!$A$1:$A$20000,1,FALSE)),"No","Yes")</f>
        <v>No</v>
      </c>
      <c r="H8862" s="1" t="str">
        <f>IF(ISNA(VLOOKUP($C8862,'Provisioning Requester'!$F$3:$H$20000,2,FALSE)),"No","Yes")</f>
        <v>No</v>
      </c>
      <c r="I8862" s="1" t="str">
        <f>IF($H8862="Yes",VLOOKUP($C8862,'Provisioning Requester'!$F$3:$H$20000,3,FALSE),"-")</f>
        <v>-</v>
      </c>
      <c r="J8862" s="1" t="str">
        <f>IF(OR(D8862="SVCP", E8862="TRUE"), "No", IF(ISNA(VLOOKUP($C8862,'ProvResponder deviceId'!$A$1:$A$20000,1,FALSE)),"No","Yes"))</f>
        <v>No</v>
      </c>
      <c r="K8862" s="1" t="str">
        <f>IF($J8862="Yes",VLOOKUP($C8862,'ProvResponder deviceId'!$A$1:$C$20000,3,FALSE),"-")</f>
        <v>-</v>
      </c>
      <c r="L8862" s="1" t="str">
        <f t="shared" si="276"/>
        <v/>
      </c>
      <c r="M8862" s="1" t="str">
        <f t="shared" si="277"/>
        <v/>
      </c>
      <c r="N8862" s="1" t="str">
        <f>IF(ISBLANK($C8862),"",IF(ISNA(VLOOKUP($L8862,'result messages'!$H$3:$L$11,2,FALSE)),VLOOKUP($M8862,'result messages'!$H$3:$L$11,2,FALSE),VLOOKUP($L8862,'result messages'!$H$3:$L$11,2,FALSE)))</f>
        <v/>
      </c>
      <c r="O8862" s="1" t="str">
        <f>IF(ISBLANK($C8862),"",IF(ISNA(VLOOKUP($L8862,'result messages'!$H$3:$L$11,3,FALSE)),VLOOKUP($M8862,'result messages'!$H$3:$L$11,3,FALSE),VLOOKUP($L8862,'result messages'!$H$3:$L$11,3,FALSE)))</f>
        <v/>
      </c>
      <c r="P8862" s="1" t="str">
        <f>IF(ISBLANK($C8862),"",IF(ISNA(VLOOKUP($L8862,'result messages'!$H$3:$L$11,4,FALSE)),VLOOKUP($M8862,'result messages'!$H$3:$L$11,4,FALSE),VLOOKUP($L8862,'result messages'!$H$3:$L$11,4,FALSE)))</f>
        <v/>
      </c>
      <c r="Q8862" s="1" t="str">
        <f>IF(ISBLANK($C8862),"",IF(ISNA(VLOOKUP($L8862,'result messages'!$H$3:$L$11,5,FALSE)),VLOOKUP($M8862,'result messages'!$H$3:$L$11,5,FALSE),VLOOKUP($L8862,'result messages'!$H$3:$L$11,5,FALSE)))</f>
        <v/>
      </c>
    </row>
    <row r="8863" spans="1:17">
      <c r="A8863" s="1">
        <v>8860</v>
      </c>
      <c r="B8863" s="1"/>
      <c r="C8863" s="1"/>
      <c r="D8863" s="1"/>
      <c r="E8863" s="6"/>
      <c r="F8863" s="1"/>
      <c r="G8863" s="1" t="str">
        <f>IF(ISNA(VLOOKUP($C8863,'DTEN TCAP Linkage deviceId'!$A$1:$A$20000,1,FALSE)),"No","Yes")</f>
        <v>No</v>
      </c>
      <c r="H8863" s="1" t="str">
        <f>IF(ISNA(VLOOKUP($C8863,'Provisioning Requester'!$F$3:$H$20000,2,FALSE)),"No","Yes")</f>
        <v>No</v>
      </c>
      <c r="I8863" s="1" t="str">
        <f>IF($H8863="Yes",VLOOKUP($C8863,'Provisioning Requester'!$F$3:$H$20000,3,FALSE),"-")</f>
        <v>-</v>
      </c>
      <c r="J8863" s="1" t="str">
        <f>IF(OR(D8863="SVCP", E8863="TRUE"), "No", IF(ISNA(VLOOKUP($C8863,'ProvResponder deviceId'!$A$1:$A$20000,1,FALSE)),"No","Yes"))</f>
        <v>No</v>
      </c>
      <c r="K8863" s="1" t="str">
        <f>IF($J8863="Yes",VLOOKUP($C8863,'ProvResponder deviceId'!$A$1:$C$20000,3,FALSE),"-")</f>
        <v>-</v>
      </c>
      <c r="L8863" s="1" t="str">
        <f t="shared" si="276"/>
        <v/>
      </c>
      <c r="M8863" s="1" t="str">
        <f t="shared" si="277"/>
        <v/>
      </c>
      <c r="N8863" s="1" t="str">
        <f>IF(ISBLANK($C8863),"",IF(ISNA(VLOOKUP($L8863,'result messages'!$H$3:$L$11,2,FALSE)),VLOOKUP($M8863,'result messages'!$H$3:$L$11,2,FALSE),VLOOKUP($L8863,'result messages'!$H$3:$L$11,2,FALSE)))</f>
        <v/>
      </c>
      <c r="O8863" s="1" t="str">
        <f>IF(ISBLANK($C8863),"",IF(ISNA(VLOOKUP($L8863,'result messages'!$H$3:$L$11,3,FALSE)),VLOOKUP($M8863,'result messages'!$H$3:$L$11,3,FALSE),VLOOKUP($L8863,'result messages'!$H$3:$L$11,3,FALSE)))</f>
        <v/>
      </c>
      <c r="P8863" s="1" t="str">
        <f>IF(ISBLANK($C8863),"",IF(ISNA(VLOOKUP($L8863,'result messages'!$H$3:$L$11,4,FALSE)),VLOOKUP($M8863,'result messages'!$H$3:$L$11,4,FALSE),VLOOKUP($L8863,'result messages'!$H$3:$L$11,4,FALSE)))</f>
        <v/>
      </c>
      <c r="Q8863" s="1" t="str">
        <f>IF(ISBLANK($C8863),"",IF(ISNA(VLOOKUP($L8863,'result messages'!$H$3:$L$11,5,FALSE)),VLOOKUP($M8863,'result messages'!$H$3:$L$11,5,FALSE),VLOOKUP($L8863,'result messages'!$H$3:$L$11,5,FALSE)))</f>
        <v/>
      </c>
    </row>
    <row r="8864" spans="1:17">
      <c r="A8864" s="1">
        <v>8861</v>
      </c>
      <c r="B8864" s="1"/>
      <c r="C8864" s="1"/>
      <c r="D8864" s="1"/>
      <c r="E8864" s="6"/>
      <c r="F8864" s="1"/>
      <c r="G8864" s="1" t="str">
        <f>IF(ISNA(VLOOKUP($C8864,'DTEN TCAP Linkage deviceId'!$A$1:$A$20000,1,FALSE)),"No","Yes")</f>
        <v>No</v>
      </c>
      <c r="H8864" s="1" t="str">
        <f>IF(ISNA(VLOOKUP($C8864,'Provisioning Requester'!$F$3:$H$20000,2,FALSE)),"No","Yes")</f>
        <v>No</v>
      </c>
      <c r="I8864" s="1" t="str">
        <f>IF($H8864="Yes",VLOOKUP($C8864,'Provisioning Requester'!$F$3:$H$20000,3,FALSE),"-")</f>
        <v>-</v>
      </c>
      <c r="J8864" s="1" t="str">
        <f>IF(OR(D8864="SVCP", E8864="TRUE"), "No", IF(ISNA(VLOOKUP($C8864,'ProvResponder deviceId'!$A$1:$A$20000,1,FALSE)),"No","Yes"))</f>
        <v>No</v>
      </c>
      <c r="K8864" s="1" t="str">
        <f>IF($J8864="Yes",VLOOKUP($C8864,'ProvResponder deviceId'!$A$1:$C$20000,3,FALSE),"-")</f>
        <v>-</v>
      </c>
      <c r="L8864" s="1" t="str">
        <f t="shared" si="276"/>
        <v/>
      </c>
      <c r="M8864" s="1" t="str">
        <f t="shared" si="277"/>
        <v/>
      </c>
      <c r="N8864" s="1" t="str">
        <f>IF(ISBLANK($C8864),"",IF(ISNA(VLOOKUP($L8864,'result messages'!$H$3:$L$11,2,FALSE)),VLOOKUP($M8864,'result messages'!$H$3:$L$11,2,FALSE),VLOOKUP($L8864,'result messages'!$H$3:$L$11,2,FALSE)))</f>
        <v/>
      </c>
      <c r="O8864" s="1" t="str">
        <f>IF(ISBLANK($C8864),"",IF(ISNA(VLOOKUP($L8864,'result messages'!$H$3:$L$11,3,FALSE)),VLOOKUP($M8864,'result messages'!$H$3:$L$11,3,FALSE),VLOOKUP($L8864,'result messages'!$H$3:$L$11,3,FALSE)))</f>
        <v/>
      </c>
      <c r="P8864" s="1" t="str">
        <f>IF(ISBLANK($C8864),"",IF(ISNA(VLOOKUP($L8864,'result messages'!$H$3:$L$11,4,FALSE)),VLOOKUP($M8864,'result messages'!$H$3:$L$11,4,FALSE),VLOOKUP($L8864,'result messages'!$H$3:$L$11,4,FALSE)))</f>
        <v/>
      </c>
      <c r="Q8864" s="1" t="str">
        <f>IF(ISBLANK($C8864),"",IF(ISNA(VLOOKUP($L8864,'result messages'!$H$3:$L$11,5,FALSE)),VLOOKUP($M8864,'result messages'!$H$3:$L$11,5,FALSE),VLOOKUP($L8864,'result messages'!$H$3:$L$11,5,FALSE)))</f>
        <v/>
      </c>
    </row>
    <row r="8865" spans="1:17">
      <c r="A8865" s="1">
        <v>8862</v>
      </c>
      <c r="B8865" s="1"/>
      <c r="C8865" s="1"/>
      <c r="D8865" s="1"/>
      <c r="E8865" s="6"/>
      <c r="F8865" s="1"/>
      <c r="G8865" s="1" t="str">
        <f>IF(ISNA(VLOOKUP($C8865,'DTEN TCAP Linkage deviceId'!$A$1:$A$20000,1,FALSE)),"No","Yes")</f>
        <v>No</v>
      </c>
      <c r="H8865" s="1" t="str">
        <f>IF(ISNA(VLOOKUP($C8865,'Provisioning Requester'!$F$3:$H$20000,2,FALSE)),"No","Yes")</f>
        <v>No</v>
      </c>
      <c r="I8865" s="1" t="str">
        <f>IF($H8865="Yes",VLOOKUP($C8865,'Provisioning Requester'!$F$3:$H$20000,3,FALSE),"-")</f>
        <v>-</v>
      </c>
      <c r="J8865" s="1" t="str">
        <f>IF(OR(D8865="SVCP", E8865="TRUE"), "No", IF(ISNA(VLOOKUP($C8865,'ProvResponder deviceId'!$A$1:$A$20000,1,FALSE)),"No","Yes"))</f>
        <v>No</v>
      </c>
      <c r="K8865" s="1" t="str">
        <f>IF($J8865="Yes",VLOOKUP($C8865,'ProvResponder deviceId'!$A$1:$C$20000,3,FALSE),"-")</f>
        <v>-</v>
      </c>
      <c r="L8865" s="1" t="str">
        <f t="shared" si="276"/>
        <v/>
      </c>
      <c r="M8865" s="1" t="str">
        <f t="shared" si="277"/>
        <v/>
      </c>
      <c r="N8865" s="1" t="str">
        <f>IF(ISBLANK($C8865),"",IF(ISNA(VLOOKUP($L8865,'result messages'!$H$3:$L$11,2,FALSE)),VLOOKUP($M8865,'result messages'!$H$3:$L$11,2,FALSE),VLOOKUP($L8865,'result messages'!$H$3:$L$11,2,FALSE)))</f>
        <v/>
      </c>
      <c r="O8865" s="1" t="str">
        <f>IF(ISBLANK($C8865),"",IF(ISNA(VLOOKUP($L8865,'result messages'!$H$3:$L$11,3,FALSE)),VLOOKUP($M8865,'result messages'!$H$3:$L$11,3,FALSE),VLOOKUP($L8865,'result messages'!$H$3:$L$11,3,FALSE)))</f>
        <v/>
      </c>
      <c r="P8865" s="1" t="str">
        <f>IF(ISBLANK($C8865),"",IF(ISNA(VLOOKUP($L8865,'result messages'!$H$3:$L$11,4,FALSE)),VLOOKUP($M8865,'result messages'!$H$3:$L$11,4,FALSE),VLOOKUP($L8865,'result messages'!$H$3:$L$11,4,FALSE)))</f>
        <v/>
      </c>
      <c r="Q8865" s="1" t="str">
        <f>IF(ISBLANK($C8865),"",IF(ISNA(VLOOKUP($L8865,'result messages'!$H$3:$L$11,5,FALSE)),VLOOKUP($M8865,'result messages'!$H$3:$L$11,5,FALSE),VLOOKUP($L8865,'result messages'!$H$3:$L$11,5,FALSE)))</f>
        <v/>
      </c>
    </row>
    <row r="8866" spans="1:17">
      <c r="A8866" s="1">
        <v>8863</v>
      </c>
      <c r="B8866" s="1"/>
      <c r="C8866" s="1"/>
      <c r="D8866" s="1"/>
      <c r="E8866" s="6"/>
      <c r="F8866" s="1"/>
      <c r="G8866" s="1" t="str">
        <f>IF(ISNA(VLOOKUP($C8866,'DTEN TCAP Linkage deviceId'!$A$1:$A$20000,1,FALSE)),"No","Yes")</f>
        <v>No</v>
      </c>
      <c r="H8866" s="1" t="str">
        <f>IF(ISNA(VLOOKUP($C8866,'Provisioning Requester'!$F$3:$H$20000,2,FALSE)),"No","Yes")</f>
        <v>No</v>
      </c>
      <c r="I8866" s="1" t="str">
        <f>IF($H8866="Yes",VLOOKUP($C8866,'Provisioning Requester'!$F$3:$H$20000,3,FALSE),"-")</f>
        <v>-</v>
      </c>
      <c r="J8866" s="1" t="str">
        <f>IF(OR(D8866="SVCP", E8866="TRUE"), "No", IF(ISNA(VLOOKUP($C8866,'ProvResponder deviceId'!$A$1:$A$20000,1,FALSE)),"No","Yes"))</f>
        <v>No</v>
      </c>
      <c r="K8866" s="1" t="str">
        <f>IF($J8866="Yes",VLOOKUP($C8866,'ProvResponder deviceId'!$A$1:$C$20000,3,FALSE),"-")</f>
        <v>-</v>
      </c>
      <c r="L8866" s="1" t="str">
        <f t="shared" si="276"/>
        <v/>
      </c>
      <c r="M8866" s="1" t="str">
        <f t="shared" si="277"/>
        <v/>
      </c>
      <c r="N8866" s="1" t="str">
        <f>IF(ISBLANK($C8866),"",IF(ISNA(VLOOKUP($L8866,'result messages'!$H$3:$L$11,2,FALSE)),VLOOKUP($M8866,'result messages'!$H$3:$L$11,2,FALSE),VLOOKUP($L8866,'result messages'!$H$3:$L$11,2,FALSE)))</f>
        <v/>
      </c>
      <c r="O8866" s="1" t="str">
        <f>IF(ISBLANK($C8866),"",IF(ISNA(VLOOKUP($L8866,'result messages'!$H$3:$L$11,3,FALSE)),VLOOKUP($M8866,'result messages'!$H$3:$L$11,3,FALSE),VLOOKUP($L8866,'result messages'!$H$3:$L$11,3,FALSE)))</f>
        <v/>
      </c>
      <c r="P8866" s="1" t="str">
        <f>IF(ISBLANK($C8866),"",IF(ISNA(VLOOKUP($L8866,'result messages'!$H$3:$L$11,4,FALSE)),VLOOKUP($M8866,'result messages'!$H$3:$L$11,4,FALSE),VLOOKUP($L8866,'result messages'!$H$3:$L$11,4,FALSE)))</f>
        <v/>
      </c>
      <c r="Q8866" s="1" t="str">
        <f>IF(ISBLANK($C8866),"",IF(ISNA(VLOOKUP($L8866,'result messages'!$H$3:$L$11,5,FALSE)),VLOOKUP($M8866,'result messages'!$H$3:$L$11,5,FALSE),VLOOKUP($L8866,'result messages'!$H$3:$L$11,5,FALSE)))</f>
        <v/>
      </c>
    </row>
    <row r="8867" spans="1:17">
      <c r="A8867" s="1">
        <v>8864</v>
      </c>
      <c r="B8867" s="1"/>
      <c r="C8867" s="1"/>
      <c r="D8867" s="1"/>
      <c r="E8867" s="6"/>
      <c r="F8867" s="1"/>
      <c r="G8867" s="1" t="str">
        <f>IF(ISNA(VLOOKUP($C8867,'DTEN TCAP Linkage deviceId'!$A$1:$A$20000,1,FALSE)),"No","Yes")</f>
        <v>No</v>
      </c>
      <c r="H8867" s="1" t="str">
        <f>IF(ISNA(VLOOKUP($C8867,'Provisioning Requester'!$F$3:$H$20000,2,FALSE)),"No","Yes")</f>
        <v>No</v>
      </c>
      <c r="I8867" s="1" t="str">
        <f>IF($H8867="Yes",VLOOKUP($C8867,'Provisioning Requester'!$F$3:$H$20000,3,FALSE),"-")</f>
        <v>-</v>
      </c>
      <c r="J8867" s="1" t="str">
        <f>IF(OR(D8867="SVCP", E8867="TRUE"), "No", IF(ISNA(VLOOKUP($C8867,'ProvResponder deviceId'!$A$1:$A$20000,1,FALSE)),"No","Yes"))</f>
        <v>No</v>
      </c>
      <c r="K8867" s="1" t="str">
        <f>IF($J8867="Yes",VLOOKUP($C8867,'ProvResponder deviceId'!$A$1:$C$20000,3,FALSE),"-")</f>
        <v>-</v>
      </c>
      <c r="L8867" s="1" t="str">
        <f t="shared" si="276"/>
        <v/>
      </c>
      <c r="M8867" s="1" t="str">
        <f t="shared" si="277"/>
        <v/>
      </c>
      <c r="N8867" s="1" t="str">
        <f>IF(ISBLANK($C8867),"",IF(ISNA(VLOOKUP($L8867,'result messages'!$H$3:$L$11,2,FALSE)),VLOOKUP($M8867,'result messages'!$H$3:$L$11,2,FALSE),VLOOKUP($L8867,'result messages'!$H$3:$L$11,2,FALSE)))</f>
        <v/>
      </c>
      <c r="O8867" s="1" t="str">
        <f>IF(ISBLANK($C8867),"",IF(ISNA(VLOOKUP($L8867,'result messages'!$H$3:$L$11,3,FALSE)),VLOOKUP($M8867,'result messages'!$H$3:$L$11,3,FALSE),VLOOKUP($L8867,'result messages'!$H$3:$L$11,3,FALSE)))</f>
        <v/>
      </c>
      <c r="P8867" s="1" t="str">
        <f>IF(ISBLANK($C8867),"",IF(ISNA(VLOOKUP($L8867,'result messages'!$H$3:$L$11,4,FALSE)),VLOOKUP($M8867,'result messages'!$H$3:$L$11,4,FALSE),VLOOKUP($L8867,'result messages'!$H$3:$L$11,4,FALSE)))</f>
        <v/>
      </c>
      <c r="Q8867" s="1" t="str">
        <f>IF(ISBLANK($C8867),"",IF(ISNA(VLOOKUP($L8867,'result messages'!$H$3:$L$11,5,FALSE)),VLOOKUP($M8867,'result messages'!$H$3:$L$11,5,FALSE),VLOOKUP($L8867,'result messages'!$H$3:$L$11,5,FALSE)))</f>
        <v/>
      </c>
    </row>
    <row r="8868" spans="1:17">
      <c r="A8868" s="1">
        <v>8865</v>
      </c>
      <c r="B8868" s="1"/>
      <c r="C8868" s="1"/>
      <c r="D8868" s="1"/>
      <c r="E8868" s="6"/>
      <c r="F8868" s="1"/>
      <c r="G8868" s="1" t="str">
        <f>IF(ISNA(VLOOKUP($C8868,'DTEN TCAP Linkage deviceId'!$A$1:$A$20000,1,FALSE)),"No","Yes")</f>
        <v>No</v>
      </c>
      <c r="H8868" s="1" t="str">
        <f>IF(ISNA(VLOOKUP($C8868,'Provisioning Requester'!$F$3:$H$20000,2,FALSE)),"No","Yes")</f>
        <v>No</v>
      </c>
      <c r="I8868" s="1" t="str">
        <f>IF($H8868="Yes",VLOOKUP($C8868,'Provisioning Requester'!$F$3:$H$20000,3,FALSE),"-")</f>
        <v>-</v>
      </c>
      <c r="J8868" s="1" t="str">
        <f>IF(OR(D8868="SVCP", E8868="TRUE"), "No", IF(ISNA(VLOOKUP($C8868,'ProvResponder deviceId'!$A$1:$A$20000,1,FALSE)),"No","Yes"))</f>
        <v>No</v>
      </c>
      <c r="K8868" s="1" t="str">
        <f>IF($J8868="Yes",VLOOKUP($C8868,'ProvResponder deviceId'!$A$1:$C$20000,3,FALSE),"-")</f>
        <v>-</v>
      </c>
      <c r="L8868" s="1" t="str">
        <f t="shared" si="276"/>
        <v/>
      </c>
      <c r="M8868" s="1" t="str">
        <f t="shared" si="277"/>
        <v/>
      </c>
      <c r="N8868" s="1" t="str">
        <f>IF(ISBLANK($C8868),"",IF(ISNA(VLOOKUP($L8868,'result messages'!$H$3:$L$11,2,FALSE)),VLOOKUP($M8868,'result messages'!$H$3:$L$11,2,FALSE),VLOOKUP($L8868,'result messages'!$H$3:$L$11,2,FALSE)))</f>
        <v/>
      </c>
      <c r="O8868" s="1" t="str">
        <f>IF(ISBLANK($C8868),"",IF(ISNA(VLOOKUP($L8868,'result messages'!$H$3:$L$11,3,FALSE)),VLOOKUP($M8868,'result messages'!$H$3:$L$11,3,FALSE),VLOOKUP($L8868,'result messages'!$H$3:$L$11,3,FALSE)))</f>
        <v/>
      </c>
      <c r="P8868" s="1" t="str">
        <f>IF(ISBLANK($C8868),"",IF(ISNA(VLOOKUP($L8868,'result messages'!$H$3:$L$11,4,FALSE)),VLOOKUP($M8868,'result messages'!$H$3:$L$11,4,FALSE),VLOOKUP($L8868,'result messages'!$H$3:$L$11,4,FALSE)))</f>
        <v/>
      </c>
      <c r="Q8868" s="1" t="str">
        <f>IF(ISBLANK($C8868),"",IF(ISNA(VLOOKUP($L8868,'result messages'!$H$3:$L$11,5,FALSE)),VLOOKUP($M8868,'result messages'!$H$3:$L$11,5,FALSE),VLOOKUP($L8868,'result messages'!$H$3:$L$11,5,FALSE)))</f>
        <v/>
      </c>
    </row>
    <row r="8869" spans="1:17">
      <c r="A8869" s="1">
        <v>8866</v>
      </c>
      <c r="B8869" s="1"/>
      <c r="C8869" s="1"/>
      <c r="D8869" s="1"/>
      <c r="E8869" s="6"/>
      <c r="F8869" s="1"/>
      <c r="G8869" s="1" t="str">
        <f>IF(ISNA(VLOOKUP($C8869,'DTEN TCAP Linkage deviceId'!$A$1:$A$20000,1,FALSE)),"No","Yes")</f>
        <v>No</v>
      </c>
      <c r="H8869" s="1" t="str">
        <f>IF(ISNA(VLOOKUP($C8869,'Provisioning Requester'!$F$3:$H$20000,2,FALSE)),"No","Yes")</f>
        <v>No</v>
      </c>
      <c r="I8869" s="1" t="str">
        <f>IF($H8869="Yes",VLOOKUP($C8869,'Provisioning Requester'!$F$3:$H$20000,3,FALSE),"-")</f>
        <v>-</v>
      </c>
      <c r="J8869" s="1" t="str">
        <f>IF(OR(D8869="SVCP", E8869="TRUE"), "No", IF(ISNA(VLOOKUP($C8869,'ProvResponder deviceId'!$A$1:$A$20000,1,FALSE)),"No","Yes"))</f>
        <v>No</v>
      </c>
      <c r="K8869" s="1" t="str">
        <f>IF($J8869="Yes",VLOOKUP($C8869,'ProvResponder deviceId'!$A$1:$C$20000,3,FALSE),"-")</f>
        <v>-</v>
      </c>
      <c r="L8869" s="1" t="str">
        <f t="shared" si="276"/>
        <v/>
      </c>
      <c r="M8869" s="1" t="str">
        <f t="shared" si="277"/>
        <v/>
      </c>
      <c r="N8869" s="1" t="str">
        <f>IF(ISBLANK($C8869),"",IF(ISNA(VLOOKUP($L8869,'result messages'!$H$3:$L$11,2,FALSE)),VLOOKUP($M8869,'result messages'!$H$3:$L$11,2,FALSE),VLOOKUP($L8869,'result messages'!$H$3:$L$11,2,FALSE)))</f>
        <v/>
      </c>
      <c r="O8869" s="1" t="str">
        <f>IF(ISBLANK($C8869),"",IF(ISNA(VLOOKUP($L8869,'result messages'!$H$3:$L$11,3,FALSE)),VLOOKUP($M8869,'result messages'!$H$3:$L$11,3,FALSE),VLOOKUP($L8869,'result messages'!$H$3:$L$11,3,FALSE)))</f>
        <v/>
      </c>
      <c r="P8869" s="1" t="str">
        <f>IF(ISBLANK($C8869),"",IF(ISNA(VLOOKUP($L8869,'result messages'!$H$3:$L$11,4,FALSE)),VLOOKUP($M8869,'result messages'!$H$3:$L$11,4,FALSE),VLOOKUP($L8869,'result messages'!$H$3:$L$11,4,FALSE)))</f>
        <v/>
      </c>
      <c r="Q8869" s="1" t="str">
        <f>IF(ISBLANK($C8869),"",IF(ISNA(VLOOKUP($L8869,'result messages'!$H$3:$L$11,5,FALSE)),VLOOKUP($M8869,'result messages'!$H$3:$L$11,5,FALSE),VLOOKUP($L8869,'result messages'!$H$3:$L$11,5,FALSE)))</f>
        <v/>
      </c>
    </row>
    <row r="8870" spans="1:17">
      <c r="A8870" s="1">
        <v>8867</v>
      </c>
      <c r="B8870" s="1"/>
      <c r="C8870" s="1"/>
      <c r="D8870" s="1"/>
      <c r="E8870" s="6"/>
      <c r="F8870" s="1"/>
      <c r="G8870" s="1" t="str">
        <f>IF(ISNA(VLOOKUP($C8870,'DTEN TCAP Linkage deviceId'!$A$1:$A$20000,1,FALSE)),"No","Yes")</f>
        <v>No</v>
      </c>
      <c r="H8870" s="1" t="str">
        <f>IF(ISNA(VLOOKUP($C8870,'Provisioning Requester'!$F$3:$H$20000,2,FALSE)),"No","Yes")</f>
        <v>No</v>
      </c>
      <c r="I8870" s="1" t="str">
        <f>IF($H8870="Yes",VLOOKUP($C8870,'Provisioning Requester'!$F$3:$H$20000,3,FALSE),"-")</f>
        <v>-</v>
      </c>
      <c r="J8870" s="1" t="str">
        <f>IF(OR(D8870="SVCP", E8870="TRUE"), "No", IF(ISNA(VLOOKUP($C8870,'ProvResponder deviceId'!$A$1:$A$20000,1,FALSE)),"No","Yes"))</f>
        <v>No</v>
      </c>
      <c r="K8870" s="1" t="str">
        <f>IF($J8870="Yes",VLOOKUP($C8870,'ProvResponder deviceId'!$A$1:$C$20000,3,FALSE),"-")</f>
        <v>-</v>
      </c>
      <c r="L8870" s="1" t="str">
        <f t="shared" si="276"/>
        <v/>
      </c>
      <c r="M8870" s="1" t="str">
        <f t="shared" si="277"/>
        <v/>
      </c>
      <c r="N8870" s="1" t="str">
        <f>IF(ISBLANK($C8870),"",IF(ISNA(VLOOKUP($L8870,'result messages'!$H$3:$L$11,2,FALSE)),VLOOKUP($M8870,'result messages'!$H$3:$L$11,2,FALSE),VLOOKUP($L8870,'result messages'!$H$3:$L$11,2,FALSE)))</f>
        <v/>
      </c>
      <c r="O8870" s="1" t="str">
        <f>IF(ISBLANK($C8870),"",IF(ISNA(VLOOKUP($L8870,'result messages'!$H$3:$L$11,3,FALSE)),VLOOKUP($M8870,'result messages'!$H$3:$L$11,3,FALSE),VLOOKUP($L8870,'result messages'!$H$3:$L$11,3,FALSE)))</f>
        <v/>
      </c>
      <c r="P8870" s="1" t="str">
        <f>IF(ISBLANK($C8870),"",IF(ISNA(VLOOKUP($L8870,'result messages'!$H$3:$L$11,4,FALSE)),VLOOKUP($M8870,'result messages'!$H$3:$L$11,4,FALSE),VLOOKUP($L8870,'result messages'!$H$3:$L$11,4,FALSE)))</f>
        <v/>
      </c>
      <c r="Q8870" s="1" t="str">
        <f>IF(ISBLANK($C8870),"",IF(ISNA(VLOOKUP($L8870,'result messages'!$H$3:$L$11,5,FALSE)),VLOOKUP($M8870,'result messages'!$H$3:$L$11,5,FALSE),VLOOKUP($L8870,'result messages'!$H$3:$L$11,5,FALSE)))</f>
        <v/>
      </c>
    </row>
    <row r="8871" spans="1:17">
      <c r="A8871" s="1">
        <v>8868</v>
      </c>
      <c r="B8871" s="1"/>
      <c r="C8871" s="1"/>
      <c r="D8871" s="1"/>
      <c r="E8871" s="6"/>
      <c r="F8871" s="1"/>
      <c r="G8871" s="1" t="str">
        <f>IF(ISNA(VLOOKUP($C8871,'DTEN TCAP Linkage deviceId'!$A$1:$A$20000,1,FALSE)),"No","Yes")</f>
        <v>No</v>
      </c>
      <c r="H8871" s="1" t="str">
        <f>IF(ISNA(VLOOKUP($C8871,'Provisioning Requester'!$F$3:$H$20000,2,FALSE)),"No","Yes")</f>
        <v>No</v>
      </c>
      <c r="I8871" s="1" t="str">
        <f>IF($H8871="Yes",VLOOKUP($C8871,'Provisioning Requester'!$F$3:$H$20000,3,FALSE),"-")</f>
        <v>-</v>
      </c>
      <c r="J8871" s="1" t="str">
        <f>IF(OR(D8871="SVCP", E8871="TRUE"), "No", IF(ISNA(VLOOKUP($C8871,'ProvResponder deviceId'!$A$1:$A$20000,1,FALSE)),"No","Yes"))</f>
        <v>No</v>
      </c>
      <c r="K8871" s="1" t="str">
        <f>IF($J8871="Yes",VLOOKUP($C8871,'ProvResponder deviceId'!$A$1:$C$20000,3,FALSE),"-")</f>
        <v>-</v>
      </c>
      <c r="L8871" s="1" t="str">
        <f t="shared" si="276"/>
        <v/>
      </c>
      <c r="M8871" s="1" t="str">
        <f t="shared" si="277"/>
        <v/>
      </c>
      <c r="N8871" s="1" t="str">
        <f>IF(ISBLANK($C8871),"",IF(ISNA(VLOOKUP($L8871,'result messages'!$H$3:$L$11,2,FALSE)),VLOOKUP($M8871,'result messages'!$H$3:$L$11,2,FALSE),VLOOKUP($L8871,'result messages'!$H$3:$L$11,2,FALSE)))</f>
        <v/>
      </c>
      <c r="O8871" s="1" t="str">
        <f>IF(ISBLANK($C8871),"",IF(ISNA(VLOOKUP($L8871,'result messages'!$H$3:$L$11,3,FALSE)),VLOOKUP($M8871,'result messages'!$H$3:$L$11,3,FALSE),VLOOKUP($L8871,'result messages'!$H$3:$L$11,3,FALSE)))</f>
        <v/>
      </c>
      <c r="P8871" s="1" t="str">
        <f>IF(ISBLANK($C8871),"",IF(ISNA(VLOOKUP($L8871,'result messages'!$H$3:$L$11,4,FALSE)),VLOOKUP($M8871,'result messages'!$H$3:$L$11,4,FALSE),VLOOKUP($L8871,'result messages'!$H$3:$L$11,4,FALSE)))</f>
        <v/>
      </c>
      <c r="Q8871" s="1" t="str">
        <f>IF(ISBLANK($C8871),"",IF(ISNA(VLOOKUP($L8871,'result messages'!$H$3:$L$11,5,FALSE)),VLOOKUP($M8871,'result messages'!$H$3:$L$11,5,FALSE),VLOOKUP($L8871,'result messages'!$H$3:$L$11,5,FALSE)))</f>
        <v/>
      </c>
    </row>
    <row r="8872" spans="1:17">
      <c r="A8872" s="1">
        <v>8869</v>
      </c>
      <c r="B8872" s="1"/>
      <c r="C8872" s="1"/>
      <c r="D8872" s="1"/>
      <c r="E8872" s="6"/>
      <c r="F8872" s="1"/>
      <c r="G8872" s="1" t="str">
        <f>IF(ISNA(VLOOKUP($C8872,'DTEN TCAP Linkage deviceId'!$A$1:$A$20000,1,FALSE)),"No","Yes")</f>
        <v>No</v>
      </c>
      <c r="H8872" s="1" t="str">
        <f>IF(ISNA(VLOOKUP($C8872,'Provisioning Requester'!$F$3:$H$20000,2,FALSE)),"No","Yes")</f>
        <v>No</v>
      </c>
      <c r="I8872" s="1" t="str">
        <f>IF($H8872="Yes",VLOOKUP($C8872,'Provisioning Requester'!$F$3:$H$20000,3,FALSE),"-")</f>
        <v>-</v>
      </c>
      <c r="J8872" s="1" t="str">
        <f>IF(OR(D8872="SVCP", E8872="TRUE"), "No", IF(ISNA(VLOOKUP($C8872,'ProvResponder deviceId'!$A$1:$A$20000,1,FALSE)),"No","Yes"))</f>
        <v>No</v>
      </c>
      <c r="K8872" s="1" t="str">
        <f>IF($J8872="Yes",VLOOKUP($C8872,'ProvResponder deviceId'!$A$1:$C$20000,3,FALSE),"-")</f>
        <v>-</v>
      </c>
      <c r="L8872" s="1" t="str">
        <f t="shared" si="276"/>
        <v/>
      </c>
      <c r="M8872" s="1" t="str">
        <f t="shared" si="277"/>
        <v/>
      </c>
      <c r="N8872" s="1" t="str">
        <f>IF(ISBLANK($C8872),"",IF(ISNA(VLOOKUP($L8872,'result messages'!$H$3:$L$11,2,FALSE)),VLOOKUP($M8872,'result messages'!$H$3:$L$11,2,FALSE),VLOOKUP($L8872,'result messages'!$H$3:$L$11,2,FALSE)))</f>
        <v/>
      </c>
      <c r="O8872" s="1" t="str">
        <f>IF(ISBLANK($C8872),"",IF(ISNA(VLOOKUP($L8872,'result messages'!$H$3:$L$11,3,FALSE)),VLOOKUP($M8872,'result messages'!$H$3:$L$11,3,FALSE),VLOOKUP($L8872,'result messages'!$H$3:$L$11,3,FALSE)))</f>
        <v/>
      </c>
      <c r="P8872" s="1" t="str">
        <f>IF(ISBLANK($C8872),"",IF(ISNA(VLOOKUP($L8872,'result messages'!$H$3:$L$11,4,FALSE)),VLOOKUP($M8872,'result messages'!$H$3:$L$11,4,FALSE),VLOOKUP($L8872,'result messages'!$H$3:$L$11,4,FALSE)))</f>
        <v/>
      </c>
      <c r="Q8872" s="1" t="str">
        <f>IF(ISBLANK($C8872),"",IF(ISNA(VLOOKUP($L8872,'result messages'!$H$3:$L$11,5,FALSE)),VLOOKUP($M8872,'result messages'!$H$3:$L$11,5,FALSE),VLOOKUP($L8872,'result messages'!$H$3:$L$11,5,FALSE)))</f>
        <v/>
      </c>
    </row>
    <row r="8873" spans="1:17">
      <c r="A8873" s="1">
        <v>8870</v>
      </c>
      <c r="B8873" s="1"/>
      <c r="C8873" s="1"/>
      <c r="D8873" s="1"/>
      <c r="E8873" s="6"/>
      <c r="F8873" s="1"/>
      <c r="G8873" s="1" t="str">
        <f>IF(ISNA(VLOOKUP($C8873,'DTEN TCAP Linkage deviceId'!$A$1:$A$20000,1,FALSE)),"No","Yes")</f>
        <v>No</v>
      </c>
      <c r="H8873" s="1" t="str">
        <f>IF(ISNA(VLOOKUP($C8873,'Provisioning Requester'!$F$3:$H$20000,2,FALSE)),"No","Yes")</f>
        <v>No</v>
      </c>
      <c r="I8873" s="1" t="str">
        <f>IF($H8873="Yes",VLOOKUP($C8873,'Provisioning Requester'!$F$3:$H$20000,3,FALSE),"-")</f>
        <v>-</v>
      </c>
      <c r="J8873" s="1" t="str">
        <f>IF(OR(D8873="SVCP", E8873="TRUE"), "No", IF(ISNA(VLOOKUP($C8873,'ProvResponder deviceId'!$A$1:$A$20000,1,FALSE)),"No","Yes"))</f>
        <v>No</v>
      </c>
      <c r="K8873" s="1" t="str">
        <f>IF($J8873="Yes",VLOOKUP($C8873,'ProvResponder deviceId'!$A$1:$C$20000,3,FALSE),"-")</f>
        <v>-</v>
      </c>
      <c r="L8873" s="1" t="str">
        <f t="shared" si="276"/>
        <v/>
      </c>
      <c r="M8873" s="1" t="str">
        <f t="shared" si="277"/>
        <v/>
      </c>
      <c r="N8873" s="1" t="str">
        <f>IF(ISBLANK($C8873),"",IF(ISNA(VLOOKUP($L8873,'result messages'!$H$3:$L$11,2,FALSE)),VLOOKUP($M8873,'result messages'!$H$3:$L$11,2,FALSE),VLOOKUP($L8873,'result messages'!$H$3:$L$11,2,FALSE)))</f>
        <v/>
      </c>
      <c r="O8873" s="1" t="str">
        <f>IF(ISBLANK($C8873),"",IF(ISNA(VLOOKUP($L8873,'result messages'!$H$3:$L$11,3,FALSE)),VLOOKUP($M8873,'result messages'!$H$3:$L$11,3,FALSE),VLOOKUP($L8873,'result messages'!$H$3:$L$11,3,FALSE)))</f>
        <v/>
      </c>
      <c r="P8873" s="1" t="str">
        <f>IF(ISBLANK($C8873),"",IF(ISNA(VLOOKUP($L8873,'result messages'!$H$3:$L$11,4,FALSE)),VLOOKUP($M8873,'result messages'!$H$3:$L$11,4,FALSE),VLOOKUP($L8873,'result messages'!$H$3:$L$11,4,FALSE)))</f>
        <v/>
      </c>
      <c r="Q8873" s="1" t="str">
        <f>IF(ISBLANK($C8873),"",IF(ISNA(VLOOKUP($L8873,'result messages'!$H$3:$L$11,5,FALSE)),VLOOKUP($M8873,'result messages'!$H$3:$L$11,5,FALSE),VLOOKUP($L8873,'result messages'!$H$3:$L$11,5,FALSE)))</f>
        <v/>
      </c>
    </row>
    <row r="8874" spans="1:17">
      <c r="A8874" s="1">
        <v>8871</v>
      </c>
      <c r="B8874" s="1"/>
      <c r="C8874" s="1"/>
      <c r="D8874" s="1"/>
      <c r="E8874" s="6"/>
      <c r="F8874" s="1"/>
      <c r="G8874" s="1" t="str">
        <f>IF(ISNA(VLOOKUP($C8874,'DTEN TCAP Linkage deviceId'!$A$1:$A$20000,1,FALSE)),"No","Yes")</f>
        <v>No</v>
      </c>
      <c r="H8874" s="1" t="str">
        <f>IF(ISNA(VLOOKUP($C8874,'Provisioning Requester'!$F$3:$H$20000,2,FALSE)),"No","Yes")</f>
        <v>No</v>
      </c>
      <c r="I8874" s="1" t="str">
        <f>IF($H8874="Yes",VLOOKUP($C8874,'Provisioning Requester'!$F$3:$H$20000,3,FALSE),"-")</f>
        <v>-</v>
      </c>
      <c r="J8874" s="1" t="str">
        <f>IF(OR(D8874="SVCP", E8874="TRUE"), "No", IF(ISNA(VLOOKUP($C8874,'ProvResponder deviceId'!$A$1:$A$20000,1,FALSE)),"No","Yes"))</f>
        <v>No</v>
      </c>
      <c r="K8874" s="1" t="str">
        <f>IF($J8874="Yes",VLOOKUP($C8874,'ProvResponder deviceId'!$A$1:$C$20000,3,FALSE),"-")</f>
        <v>-</v>
      </c>
      <c r="L8874" s="1" t="str">
        <f t="shared" si="276"/>
        <v/>
      </c>
      <c r="M8874" s="1" t="str">
        <f t="shared" si="277"/>
        <v/>
      </c>
      <c r="N8874" s="1" t="str">
        <f>IF(ISBLANK($C8874),"",IF(ISNA(VLOOKUP($L8874,'result messages'!$H$3:$L$11,2,FALSE)),VLOOKUP($M8874,'result messages'!$H$3:$L$11,2,FALSE),VLOOKUP($L8874,'result messages'!$H$3:$L$11,2,FALSE)))</f>
        <v/>
      </c>
      <c r="O8874" s="1" t="str">
        <f>IF(ISBLANK($C8874),"",IF(ISNA(VLOOKUP($L8874,'result messages'!$H$3:$L$11,3,FALSE)),VLOOKUP($M8874,'result messages'!$H$3:$L$11,3,FALSE),VLOOKUP($L8874,'result messages'!$H$3:$L$11,3,FALSE)))</f>
        <v/>
      </c>
      <c r="P8874" s="1" t="str">
        <f>IF(ISBLANK($C8874),"",IF(ISNA(VLOOKUP($L8874,'result messages'!$H$3:$L$11,4,FALSE)),VLOOKUP($M8874,'result messages'!$H$3:$L$11,4,FALSE),VLOOKUP($L8874,'result messages'!$H$3:$L$11,4,FALSE)))</f>
        <v/>
      </c>
      <c r="Q8874" s="1" t="str">
        <f>IF(ISBLANK($C8874),"",IF(ISNA(VLOOKUP($L8874,'result messages'!$H$3:$L$11,5,FALSE)),VLOOKUP($M8874,'result messages'!$H$3:$L$11,5,FALSE),VLOOKUP($L8874,'result messages'!$H$3:$L$11,5,FALSE)))</f>
        <v/>
      </c>
    </row>
    <row r="8875" spans="1:17">
      <c r="A8875" s="1">
        <v>8872</v>
      </c>
      <c r="B8875" s="1"/>
      <c r="C8875" s="1"/>
      <c r="D8875" s="1"/>
      <c r="E8875" s="6"/>
      <c r="F8875" s="1"/>
      <c r="G8875" s="1" t="str">
        <f>IF(ISNA(VLOOKUP($C8875,'DTEN TCAP Linkage deviceId'!$A$1:$A$20000,1,FALSE)),"No","Yes")</f>
        <v>No</v>
      </c>
      <c r="H8875" s="1" t="str">
        <f>IF(ISNA(VLOOKUP($C8875,'Provisioning Requester'!$F$3:$H$20000,2,FALSE)),"No","Yes")</f>
        <v>No</v>
      </c>
      <c r="I8875" s="1" t="str">
        <f>IF($H8875="Yes",VLOOKUP($C8875,'Provisioning Requester'!$F$3:$H$20000,3,FALSE),"-")</f>
        <v>-</v>
      </c>
      <c r="J8875" s="1" t="str">
        <f>IF(OR(D8875="SVCP", E8875="TRUE"), "No", IF(ISNA(VLOOKUP($C8875,'ProvResponder deviceId'!$A$1:$A$20000,1,FALSE)),"No","Yes"))</f>
        <v>No</v>
      </c>
      <c r="K8875" s="1" t="str">
        <f>IF($J8875="Yes",VLOOKUP($C8875,'ProvResponder deviceId'!$A$1:$C$20000,3,FALSE),"-")</f>
        <v>-</v>
      </c>
      <c r="L8875" s="1" t="str">
        <f t="shared" si="276"/>
        <v/>
      </c>
      <c r="M8875" s="1" t="str">
        <f t="shared" si="277"/>
        <v/>
      </c>
      <c r="N8875" s="1" t="str">
        <f>IF(ISBLANK($C8875),"",IF(ISNA(VLOOKUP($L8875,'result messages'!$H$3:$L$11,2,FALSE)),VLOOKUP($M8875,'result messages'!$H$3:$L$11,2,FALSE),VLOOKUP($L8875,'result messages'!$H$3:$L$11,2,FALSE)))</f>
        <v/>
      </c>
      <c r="O8875" s="1" t="str">
        <f>IF(ISBLANK($C8875),"",IF(ISNA(VLOOKUP($L8875,'result messages'!$H$3:$L$11,3,FALSE)),VLOOKUP($M8875,'result messages'!$H$3:$L$11,3,FALSE),VLOOKUP($L8875,'result messages'!$H$3:$L$11,3,FALSE)))</f>
        <v/>
      </c>
      <c r="P8875" s="1" t="str">
        <f>IF(ISBLANK($C8875),"",IF(ISNA(VLOOKUP($L8875,'result messages'!$H$3:$L$11,4,FALSE)),VLOOKUP($M8875,'result messages'!$H$3:$L$11,4,FALSE),VLOOKUP($L8875,'result messages'!$H$3:$L$11,4,FALSE)))</f>
        <v/>
      </c>
      <c r="Q8875" s="1" t="str">
        <f>IF(ISBLANK($C8875),"",IF(ISNA(VLOOKUP($L8875,'result messages'!$H$3:$L$11,5,FALSE)),VLOOKUP($M8875,'result messages'!$H$3:$L$11,5,FALSE),VLOOKUP($L8875,'result messages'!$H$3:$L$11,5,FALSE)))</f>
        <v/>
      </c>
    </row>
    <row r="8876" spans="1:17">
      <c r="A8876" s="1">
        <v>8873</v>
      </c>
      <c r="B8876" s="1"/>
      <c r="C8876" s="1"/>
      <c r="D8876" s="1"/>
      <c r="E8876" s="6"/>
      <c r="F8876" s="1"/>
      <c r="G8876" s="1" t="str">
        <f>IF(ISNA(VLOOKUP($C8876,'DTEN TCAP Linkage deviceId'!$A$1:$A$20000,1,FALSE)),"No","Yes")</f>
        <v>No</v>
      </c>
      <c r="H8876" s="1" t="str">
        <f>IF(ISNA(VLOOKUP($C8876,'Provisioning Requester'!$F$3:$H$20000,2,FALSE)),"No","Yes")</f>
        <v>No</v>
      </c>
      <c r="I8876" s="1" t="str">
        <f>IF($H8876="Yes",VLOOKUP($C8876,'Provisioning Requester'!$F$3:$H$20000,3,FALSE),"-")</f>
        <v>-</v>
      </c>
      <c r="J8876" s="1" t="str">
        <f>IF(OR(D8876="SVCP", E8876="TRUE"), "No", IF(ISNA(VLOOKUP($C8876,'ProvResponder deviceId'!$A$1:$A$20000,1,FALSE)),"No","Yes"))</f>
        <v>No</v>
      </c>
      <c r="K8876" s="1" t="str">
        <f>IF($J8876="Yes",VLOOKUP($C8876,'ProvResponder deviceId'!$A$1:$C$20000,3,FALSE),"-")</f>
        <v>-</v>
      </c>
      <c r="L8876" s="1" t="str">
        <f t="shared" si="276"/>
        <v/>
      </c>
      <c r="M8876" s="1" t="str">
        <f t="shared" si="277"/>
        <v/>
      </c>
      <c r="N8876" s="1" t="str">
        <f>IF(ISBLANK($C8876),"",IF(ISNA(VLOOKUP($L8876,'result messages'!$H$3:$L$11,2,FALSE)),VLOOKUP($M8876,'result messages'!$H$3:$L$11,2,FALSE),VLOOKUP($L8876,'result messages'!$H$3:$L$11,2,FALSE)))</f>
        <v/>
      </c>
      <c r="O8876" s="1" t="str">
        <f>IF(ISBLANK($C8876),"",IF(ISNA(VLOOKUP($L8876,'result messages'!$H$3:$L$11,3,FALSE)),VLOOKUP($M8876,'result messages'!$H$3:$L$11,3,FALSE),VLOOKUP($L8876,'result messages'!$H$3:$L$11,3,FALSE)))</f>
        <v/>
      </c>
      <c r="P8876" s="1" t="str">
        <f>IF(ISBLANK($C8876),"",IF(ISNA(VLOOKUP($L8876,'result messages'!$H$3:$L$11,4,FALSE)),VLOOKUP($M8876,'result messages'!$H$3:$L$11,4,FALSE),VLOOKUP($L8876,'result messages'!$H$3:$L$11,4,FALSE)))</f>
        <v/>
      </c>
      <c r="Q8876" s="1" t="str">
        <f>IF(ISBLANK($C8876),"",IF(ISNA(VLOOKUP($L8876,'result messages'!$H$3:$L$11,5,FALSE)),VLOOKUP($M8876,'result messages'!$H$3:$L$11,5,FALSE),VLOOKUP($L8876,'result messages'!$H$3:$L$11,5,FALSE)))</f>
        <v/>
      </c>
    </row>
    <row r="8877" spans="1:17">
      <c r="A8877" s="1">
        <v>8874</v>
      </c>
      <c r="B8877" s="1"/>
      <c r="C8877" s="1"/>
      <c r="D8877" s="1"/>
      <c r="E8877" s="6"/>
      <c r="F8877" s="1"/>
      <c r="G8877" s="1" t="str">
        <f>IF(ISNA(VLOOKUP($C8877,'DTEN TCAP Linkage deviceId'!$A$1:$A$20000,1,FALSE)),"No","Yes")</f>
        <v>No</v>
      </c>
      <c r="H8877" s="1" t="str">
        <f>IF(ISNA(VLOOKUP($C8877,'Provisioning Requester'!$F$3:$H$20000,2,FALSE)),"No","Yes")</f>
        <v>No</v>
      </c>
      <c r="I8877" s="1" t="str">
        <f>IF($H8877="Yes",VLOOKUP($C8877,'Provisioning Requester'!$F$3:$H$20000,3,FALSE),"-")</f>
        <v>-</v>
      </c>
      <c r="J8877" s="1" t="str">
        <f>IF(OR(D8877="SVCP", E8877="TRUE"), "No", IF(ISNA(VLOOKUP($C8877,'ProvResponder deviceId'!$A$1:$A$20000,1,FALSE)),"No","Yes"))</f>
        <v>No</v>
      </c>
      <c r="K8877" s="1" t="str">
        <f>IF($J8877="Yes",VLOOKUP($C8877,'ProvResponder deviceId'!$A$1:$C$20000,3,FALSE),"-")</f>
        <v>-</v>
      </c>
      <c r="L8877" s="1" t="str">
        <f t="shared" si="276"/>
        <v/>
      </c>
      <c r="M8877" s="1" t="str">
        <f t="shared" si="277"/>
        <v/>
      </c>
      <c r="N8877" s="1" t="str">
        <f>IF(ISBLANK($C8877),"",IF(ISNA(VLOOKUP($L8877,'result messages'!$H$3:$L$11,2,FALSE)),VLOOKUP($M8877,'result messages'!$H$3:$L$11,2,FALSE),VLOOKUP($L8877,'result messages'!$H$3:$L$11,2,FALSE)))</f>
        <v/>
      </c>
      <c r="O8877" s="1" t="str">
        <f>IF(ISBLANK($C8877),"",IF(ISNA(VLOOKUP($L8877,'result messages'!$H$3:$L$11,3,FALSE)),VLOOKUP($M8877,'result messages'!$H$3:$L$11,3,FALSE),VLOOKUP($L8877,'result messages'!$H$3:$L$11,3,FALSE)))</f>
        <v/>
      </c>
      <c r="P8877" s="1" t="str">
        <f>IF(ISBLANK($C8877),"",IF(ISNA(VLOOKUP($L8877,'result messages'!$H$3:$L$11,4,FALSE)),VLOOKUP($M8877,'result messages'!$H$3:$L$11,4,FALSE),VLOOKUP($L8877,'result messages'!$H$3:$L$11,4,FALSE)))</f>
        <v/>
      </c>
      <c r="Q8877" s="1" t="str">
        <f>IF(ISBLANK($C8877),"",IF(ISNA(VLOOKUP($L8877,'result messages'!$H$3:$L$11,5,FALSE)),VLOOKUP($M8877,'result messages'!$H$3:$L$11,5,FALSE),VLOOKUP($L8877,'result messages'!$H$3:$L$11,5,FALSE)))</f>
        <v/>
      </c>
    </row>
    <row r="8878" spans="1:17">
      <c r="A8878" s="1">
        <v>8875</v>
      </c>
      <c r="B8878" s="1"/>
      <c r="C8878" s="1"/>
      <c r="D8878" s="1"/>
      <c r="E8878" s="6"/>
      <c r="F8878" s="1"/>
      <c r="G8878" s="1" t="str">
        <f>IF(ISNA(VLOOKUP($C8878,'DTEN TCAP Linkage deviceId'!$A$1:$A$20000,1,FALSE)),"No","Yes")</f>
        <v>No</v>
      </c>
      <c r="H8878" s="1" t="str">
        <f>IF(ISNA(VLOOKUP($C8878,'Provisioning Requester'!$F$3:$H$20000,2,FALSE)),"No","Yes")</f>
        <v>No</v>
      </c>
      <c r="I8878" s="1" t="str">
        <f>IF($H8878="Yes",VLOOKUP($C8878,'Provisioning Requester'!$F$3:$H$20000,3,FALSE),"-")</f>
        <v>-</v>
      </c>
      <c r="J8878" s="1" t="str">
        <f>IF(OR(D8878="SVCP", E8878="TRUE"), "No", IF(ISNA(VLOOKUP($C8878,'ProvResponder deviceId'!$A$1:$A$20000,1,FALSE)),"No","Yes"))</f>
        <v>No</v>
      </c>
      <c r="K8878" s="1" t="str">
        <f>IF($J8878="Yes",VLOOKUP($C8878,'ProvResponder deviceId'!$A$1:$C$20000,3,FALSE),"-")</f>
        <v>-</v>
      </c>
      <c r="L8878" s="1" t="str">
        <f t="shared" si="276"/>
        <v/>
      </c>
      <c r="M8878" s="1" t="str">
        <f t="shared" si="277"/>
        <v/>
      </c>
      <c r="N8878" s="1" t="str">
        <f>IF(ISBLANK($C8878),"",IF(ISNA(VLOOKUP($L8878,'result messages'!$H$3:$L$11,2,FALSE)),VLOOKUP($M8878,'result messages'!$H$3:$L$11,2,FALSE),VLOOKUP($L8878,'result messages'!$H$3:$L$11,2,FALSE)))</f>
        <v/>
      </c>
      <c r="O8878" s="1" t="str">
        <f>IF(ISBLANK($C8878),"",IF(ISNA(VLOOKUP($L8878,'result messages'!$H$3:$L$11,3,FALSE)),VLOOKUP($M8878,'result messages'!$H$3:$L$11,3,FALSE),VLOOKUP($L8878,'result messages'!$H$3:$L$11,3,FALSE)))</f>
        <v/>
      </c>
      <c r="P8878" s="1" t="str">
        <f>IF(ISBLANK($C8878),"",IF(ISNA(VLOOKUP($L8878,'result messages'!$H$3:$L$11,4,FALSE)),VLOOKUP($M8878,'result messages'!$H$3:$L$11,4,FALSE),VLOOKUP($L8878,'result messages'!$H$3:$L$11,4,FALSE)))</f>
        <v/>
      </c>
      <c r="Q8878" s="1" t="str">
        <f>IF(ISBLANK($C8878),"",IF(ISNA(VLOOKUP($L8878,'result messages'!$H$3:$L$11,5,FALSE)),VLOOKUP($M8878,'result messages'!$H$3:$L$11,5,FALSE),VLOOKUP($L8878,'result messages'!$H$3:$L$11,5,FALSE)))</f>
        <v/>
      </c>
    </row>
    <row r="8879" spans="1:17">
      <c r="A8879" s="1">
        <v>8876</v>
      </c>
      <c r="B8879" s="1"/>
      <c r="C8879" s="1"/>
      <c r="D8879" s="1"/>
      <c r="E8879" s="6"/>
      <c r="F8879" s="1"/>
      <c r="G8879" s="1" t="str">
        <f>IF(ISNA(VLOOKUP($C8879,'DTEN TCAP Linkage deviceId'!$A$1:$A$20000,1,FALSE)),"No","Yes")</f>
        <v>No</v>
      </c>
      <c r="H8879" s="1" t="str">
        <f>IF(ISNA(VLOOKUP($C8879,'Provisioning Requester'!$F$3:$H$20000,2,FALSE)),"No","Yes")</f>
        <v>No</v>
      </c>
      <c r="I8879" s="1" t="str">
        <f>IF($H8879="Yes",VLOOKUP($C8879,'Provisioning Requester'!$F$3:$H$20000,3,FALSE),"-")</f>
        <v>-</v>
      </c>
      <c r="J8879" s="1" t="str">
        <f>IF(OR(D8879="SVCP", E8879="TRUE"), "No", IF(ISNA(VLOOKUP($C8879,'ProvResponder deviceId'!$A$1:$A$20000,1,FALSE)),"No","Yes"))</f>
        <v>No</v>
      </c>
      <c r="K8879" s="1" t="str">
        <f>IF($J8879="Yes",VLOOKUP($C8879,'ProvResponder deviceId'!$A$1:$C$20000,3,FALSE),"-")</f>
        <v>-</v>
      </c>
      <c r="L8879" s="1" t="str">
        <f t="shared" si="276"/>
        <v/>
      </c>
      <c r="M8879" s="1" t="str">
        <f t="shared" si="277"/>
        <v/>
      </c>
      <c r="N8879" s="1" t="str">
        <f>IF(ISBLANK($C8879),"",IF(ISNA(VLOOKUP($L8879,'result messages'!$H$3:$L$11,2,FALSE)),VLOOKUP($M8879,'result messages'!$H$3:$L$11,2,FALSE),VLOOKUP($L8879,'result messages'!$H$3:$L$11,2,FALSE)))</f>
        <v/>
      </c>
      <c r="O8879" s="1" t="str">
        <f>IF(ISBLANK($C8879),"",IF(ISNA(VLOOKUP($L8879,'result messages'!$H$3:$L$11,3,FALSE)),VLOOKUP($M8879,'result messages'!$H$3:$L$11,3,FALSE),VLOOKUP($L8879,'result messages'!$H$3:$L$11,3,FALSE)))</f>
        <v/>
      </c>
      <c r="P8879" s="1" t="str">
        <f>IF(ISBLANK($C8879),"",IF(ISNA(VLOOKUP($L8879,'result messages'!$H$3:$L$11,4,FALSE)),VLOOKUP($M8879,'result messages'!$H$3:$L$11,4,FALSE),VLOOKUP($L8879,'result messages'!$H$3:$L$11,4,FALSE)))</f>
        <v/>
      </c>
      <c r="Q8879" s="1" t="str">
        <f>IF(ISBLANK($C8879),"",IF(ISNA(VLOOKUP($L8879,'result messages'!$H$3:$L$11,5,FALSE)),VLOOKUP($M8879,'result messages'!$H$3:$L$11,5,FALSE),VLOOKUP($L8879,'result messages'!$H$3:$L$11,5,FALSE)))</f>
        <v/>
      </c>
    </row>
    <row r="8880" spans="1:17">
      <c r="A8880" s="1">
        <v>8877</v>
      </c>
      <c r="B8880" s="1"/>
      <c r="C8880" s="1"/>
      <c r="D8880" s="1"/>
      <c r="E8880" s="6"/>
      <c r="F8880" s="1"/>
      <c r="G8880" s="1" t="str">
        <f>IF(ISNA(VLOOKUP($C8880,'DTEN TCAP Linkage deviceId'!$A$1:$A$20000,1,FALSE)),"No","Yes")</f>
        <v>No</v>
      </c>
      <c r="H8880" s="1" t="str">
        <f>IF(ISNA(VLOOKUP($C8880,'Provisioning Requester'!$F$3:$H$20000,2,FALSE)),"No","Yes")</f>
        <v>No</v>
      </c>
      <c r="I8880" s="1" t="str">
        <f>IF($H8880="Yes",VLOOKUP($C8880,'Provisioning Requester'!$F$3:$H$20000,3,FALSE),"-")</f>
        <v>-</v>
      </c>
      <c r="J8880" s="1" t="str">
        <f>IF(OR(D8880="SVCP", E8880="TRUE"), "No", IF(ISNA(VLOOKUP($C8880,'ProvResponder deviceId'!$A$1:$A$20000,1,FALSE)),"No","Yes"))</f>
        <v>No</v>
      </c>
      <c r="K8880" s="1" t="str">
        <f>IF($J8880="Yes",VLOOKUP($C8880,'ProvResponder deviceId'!$A$1:$C$20000,3,FALSE),"-")</f>
        <v>-</v>
      </c>
      <c r="L8880" s="1" t="str">
        <f t="shared" si="276"/>
        <v/>
      </c>
      <c r="M8880" s="1" t="str">
        <f t="shared" si="277"/>
        <v/>
      </c>
      <c r="N8880" s="1" t="str">
        <f>IF(ISBLANK($C8880),"",IF(ISNA(VLOOKUP($L8880,'result messages'!$H$3:$L$11,2,FALSE)),VLOOKUP($M8880,'result messages'!$H$3:$L$11,2,FALSE),VLOOKUP($L8880,'result messages'!$H$3:$L$11,2,FALSE)))</f>
        <v/>
      </c>
      <c r="O8880" s="1" t="str">
        <f>IF(ISBLANK($C8880),"",IF(ISNA(VLOOKUP($L8880,'result messages'!$H$3:$L$11,3,FALSE)),VLOOKUP($M8880,'result messages'!$H$3:$L$11,3,FALSE),VLOOKUP($L8880,'result messages'!$H$3:$L$11,3,FALSE)))</f>
        <v/>
      </c>
      <c r="P8880" s="1" t="str">
        <f>IF(ISBLANK($C8880),"",IF(ISNA(VLOOKUP($L8880,'result messages'!$H$3:$L$11,4,FALSE)),VLOOKUP($M8880,'result messages'!$H$3:$L$11,4,FALSE),VLOOKUP($L8880,'result messages'!$H$3:$L$11,4,FALSE)))</f>
        <v/>
      </c>
      <c r="Q8880" s="1" t="str">
        <f>IF(ISBLANK($C8880),"",IF(ISNA(VLOOKUP($L8880,'result messages'!$H$3:$L$11,5,FALSE)),VLOOKUP($M8880,'result messages'!$H$3:$L$11,5,FALSE),VLOOKUP($L8880,'result messages'!$H$3:$L$11,5,FALSE)))</f>
        <v/>
      </c>
    </row>
    <row r="8881" spans="1:17">
      <c r="A8881" s="1">
        <v>8878</v>
      </c>
      <c r="B8881" s="1"/>
      <c r="C8881" s="1"/>
      <c r="D8881" s="1"/>
      <c r="E8881" s="6"/>
      <c r="F8881" s="1"/>
      <c r="G8881" s="1" t="str">
        <f>IF(ISNA(VLOOKUP($C8881,'DTEN TCAP Linkage deviceId'!$A$1:$A$20000,1,FALSE)),"No","Yes")</f>
        <v>No</v>
      </c>
      <c r="H8881" s="1" t="str">
        <f>IF(ISNA(VLOOKUP($C8881,'Provisioning Requester'!$F$3:$H$20000,2,FALSE)),"No","Yes")</f>
        <v>No</v>
      </c>
      <c r="I8881" s="1" t="str">
        <f>IF($H8881="Yes",VLOOKUP($C8881,'Provisioning Requester'!$F$3:$H$20000,3,FALSE),"-")</f>
        <v>-</v>
      </c>
      <c r="J8881" s="1" t="str">
        <f>IF(OR(D8881="SVCP", E8881="TRUE"), "No", IF(ISNA(VLOOKUP($C8881,'ProvResponder deviceId'!$A$1:$A$20000,1,FALSE)),"No","Yes"))</f>
        <v>No</v>
      </c>
      <c r="K8881" s="1" t="str">
        <f>IF($J8881="Yes",VLOOKUP($C8881,'ProvResponder deviceId'!$A$1:$C$20000,3,FALSE),"-")</f>
        <v>-</v>
      </c>
      <c r="L8881" s="1" t="str">
        <f t="shared" si="276"/>
        <v/>
      </c>
      <c r="M8881" s="1" t="str">
        <f t="shared" si="277"/>
        <v/>
      </c>
      <c r="N8881" s="1" t="str">
        <f>IF(ISBLANK($C8881),"",IF(ISNA(VLOOKUP($L8881,'result messages'!$H$3:$L$11,2,FALSE)),VLOOKUP($M8881,'result messages'!$H$3:$L$11,2,FALSE),VLOOKUP($L8881,'result messages'!$H$3:$L$11,2,FALSE)))</f>
        <v/>
      </c>
      <c r="O8881" s="1" t="str">
        <f>IF(ISBLANK($C8881),"",IF(ISNA(VLOOKUP($L8881,'result messages'!$H$3:$L$11,3,FALSE)),VLOOKUP($M8881,'result messages'!$H$3:$L$11,3,FALSE),VLOOKUP($L8881,'result messages'!$H$3:$L$11,3,FALSE)))</f>
        <v/>
      </c>
      <c r="P8881" s="1" t="str">
        <f>IF(ISBLANK($C8881),"",IF(ISNA(VLOOKUP($L8881,'result messages'!$H$3:$L$11,4,FALSE)),VLOOKUP($M8881,'result messages'!$H$3:$L$11,4,FALSE),VLOOKUP($L8881,'result messages'!$H$3:$L$11,4,FALSE)))</f>
        <v/>
      </c>
      <c r="Q8881" s="1" t="str">
        <f>IF(ISBLANK($C8881),"",IF(ISNA(VLOOKUP($L8881,'result messages'!$H$3:$L$11,5,FALSE)),VLOOKUP($M8881,'result messages'!$H$3:$L$11,5,FALSE),VLOOKUP($L8881,'result messages'!$H$3:$L$11,5,FALSE)))</f>
        <v/>
      </c>
    </row>
    <row r="8882" spans="1:17">
      <c r="A8882" s="1">
        <v>8879</v>
      </c>
      <c r="B8882" s="1"/>
      <c r="C8882" s="1"/>
      <c r="D8882" s="1"/>
      <c r="E8882" s="6"/>
      <c r="F8882" s="1"/>
      <c r="G8882" s="1" t="str">
        <f>IF(ISNA(VLOOKUP($C8882,'DTEN TCAP Linkage deviceId'!$A$1:$A$20000,1,FALSE)),"No","Yes")</f>
        <v>No</v>
      </c>
      <c r="H8882" s="1" t="str">
        <f>IF(ISNA(VLOOKUP($C8882,'Provisioning Requester'!$F$3:$H$20000,2,FALSE)),"No","Yes")</f>
        <v>No</v>
      </c>
      <c r="I8882" s="1" t="str">
        <f>IF($H8882="Yes",VLOOKUP($C8882,'Provisioning Requester'!$F$3:$H$20000,3,FALSE),"-")</f>
        <v>-</v>
      </c>
      <c r="J8882" s="1" t="str">
        <f>IF(OR(D8882="SVCP", E8882="TRUE"), "No", IF(ISNA(VLOOKUP($C8882,'ProvResponder deviceId'!$A$1:$A$20000,1,FALSE)),"No","Yes"))</f>
        <v>No</v>
      </c>
      <c r="K8882" s="1" t="str">
        <f>IF($J8882="Yes",VLOOKUP($C8882,'ProvResponder deviceId'!$A$1:$C$20000,3,FALSE),"-")</f>
        <v>-</v>
      </c>
      <c r="L8882" s="1" t="str">
        <f t="shared" si="276"/>
        <v/>
      </c>
      <c r="M8882" s="1" t="str">
        <f t="shared" si="277"/>
        <v/>
      </c>
      <c r="N8882" s="1" t="str">
        <f>IF(ISBLANK($C8882),"",IF(ISNA(VLOOKUP($L8882,'result messages'!$H$3:$L$11,2,FALSE)),VLOOKUP($M8882,'result messages'!$H$3:$L$11,2,FALSE),VLOOKUP($L8882,'result messages'!$H$3:$L$11,2,FALSE)))</f>
        <v/>
      </c>
      <c r="O8882" s="1" t="str">
        <f>IF(ISBLANK($C8882),"",IF(ISNA(VLOOKUP($L8882,'result messages'!$H$3:$L$11,3,FALSE)),VLOOKUP($M8882,'result messages'!$H$3:$L$11,3,FALSE),VLOOKUP($L8882,'result messages'!$H$3:$L$11,3,FALSE)))</f>
        <v/>
      </c>
      <c r="P8882" s="1" t="str">
        <f>IF(ISBLANK($C8882),"",IF(ISNA(VLOOKUP($L8882,'result messages'!$H$3:$L$11,4,FALSE)),VLOOKUP($M8882,'result messages'!$H$3:$L$11,4,FALSE),VLOOKUP($L8882,'result messages'!$H$3:$L$11,4,FALSE)))</f>
        <v/>
      </c>
      <c r="Q8882" s="1" t="str">
        <f>IF(ISBLANK($C8882),"",IF(ISNA(VLOOKUP($L8882,'result messages'!$H$3:$L$11,5,FALSE)),VLOOKUP($M8882,'result messages'!$H$3:$L$11,5,FALSE),VLOOKUP($L8882,'result messages'!$H$3:$L$11,5,FALSE)))</f>
        <v/>
      </c>
    </row>
    <row r="8883" spans="1:17">
      <c r="A8883" s="1">
        <v>8880</v>
      </c>
      <c r="B8883" s="1"/>
      <c r="C8883" s="1"/>
      <c r="D8883" s="1"/>
      <c r="E8883" s="6"/>
      <c r="F8883" s="1"/>
      <c r="G8883" s="1" t="str">
        <f>IF(ISNA(VLOOKUP($C8883,'DTEN TCAP Linkage deviceId'!$A$1:$A$20000,1,FALSE)),"No","Yes")</f>
        <v>No</v>
      </c>
      <c r="H8883" s="1" t="str">
        <f>IF(ISNA(VLOOKUP($C8883,'Provisioning Requester'!$F$3:$H$20000,2,FALSE)),"No","Yes")</f>
        <v>No</v>
      </c>
      <c r="I8883" s="1" t="str">
        <f>IF($H8883="Yes",VLOOKUP($C8883,'Provisioning Requester'!$F$3:$H$20000,3,FALSE),"-")</f>
        <v>-</v>
      </c>
      <c r="J8883" s="1" t="str">
        <f>IF(OR(D8883="SVCP", E8883="TRUE"), "No", IF(ISNA(VLOOKUP($C8883,'ProvResponder deviceId'!$A$1:$A$20000,1,FALSE)),"No","Yes"))</f>
        <v>No</v>
      </c>
      <c r="K8883" s="1" t="str">
        <f>IF($J8883="Yes",VLOOKUP($C8883,'ProvResponder deviceId'!$A$1:$C$20000,3,FALSE),"-")</f>
        <v>-</v>
      </c>
      <c r="L8883" s="1" t="str">
        <f t="shared" si="276"/>
        <v/>
      </c>
      <c r="M8883" s="1" t="str">
        <f t="shared" si="277"/>
        <v/>
      </c>
      <c r="N8883" s="1" t="str">
        <f>IF(ISBLANK($C8883),"",IF(ISNA(VLOOKUP($L8883,'result messages'!$H$3:$L$11,2,FALSE)),VLOOKUP($M8883,'result messages'!$H$3:$L$11,2,FALSE),VLOOKUP($L8883,'result messages'!$H$3:$L$11,2,FALSE)))</f>
        <v/>
      </c>
      <c r="O8883" s="1" t="str">
        <f>IF(ISBLANK($C8883),"",IF(ISNA(VLOOKUP($L8883,'result messages'!$H$3:$L$11,3,FALSE)),VLOOKUP($M8883,'result messages'!$H$3:$L$11,3,FALSE),VLOOKUP($L8883,'result messages'!$H$3:$L$11,3,FALSE)))</f>
        <v/>
      </c>
      <c r="P8883" s="1" t="str">
        <f>IF(ISBLANK($C8883),"",IF(ISNA(VLOOKUP($L8883,'result messages'!$H$3:$L$11,4,FALSE)),VLOOKUP($M8883,'result messages'!$H$3:$L$11,4,FALSE),VLOOKUP($L8883,'result messages'!$H$3:$L$11,4,FALSE)))</f>
        <v/>
      </c>
      <c r="Q8883" s="1" t="str">
        <f>IF(ISBLANK($C8883),"",IF(ISNA(VLOOKUP($L8883,'result messages'!$H$3:$L$11,5,FALSE)),VLOOKUP($M8883,'result messages'!$H$3:$L$11,5,FALSE),VLOOKUP($L8883,'result messages'!$H$3:$L$11,5,FALSE)))</f>
        <v/>
      </c>
    </row>
    <row r="8884" spans="1:17">
      <c r="A8884" s="1">
        <v>8881</v>
      </c>
      <c r="B8884" s="1"/>
      <c r="C8884" s="1"/>
      <c r="D8884" s="1"/>
      <c r="E8884" s="6"/>
      <c r="F8884" s="1"/>
      <c r="G8884" s="1" t="str">
        <f>IF(ISNA(VLOOKUP($C8884,'DTEN TCAP Linkage deviceId'!$A$1:$A$20000,1,FALSE)),"No","Yes")</f>
        <v>No</v>
      </c>
      <c r="H8884" s="1" t="str">
        <f>IF(ISNA(VLOOKUP($C8884,'Provisioning Requester'!$F$3:$H$20000,2,FALSE)),"No","Yes")</f>
        <v>No</v>
      </c>
      <c r="I8884" s="1" t="str">
        <f>IF($H8884="Yes",VLOOKUP($C8884,'Provisioning Requester'!$F$3:$H$20000,3,FALSE),"-")</f>
        <v>-</v>
      </c>
      <c r="J8884" s="1" t="str">
        <f>IF(OR(D8884="SVCP", E8884="TRUE"), "No", IF(ISNA(VLOOKUP($C8884,'ProvResponder deviceId'!$A$1:$A$20000,1,FALSE)),"No","Yes"))</f>
        <v>No</v>
      </c>
      <c r="K8884" s="1" t="str">
        <f>IF($J8884="Yes",VLOOKUP($C8884,'ProvResponder deviceId'!$A$1:$C$20000,3,FALSE),"-")</f>
        <v>-</v>
      </c>
      <c r="L8884" s="1" t="str">
        <f t="shared" si="276"/>
        <v/>
      </c>
      <c r="M8884" s="1" t="str">
        <f t="shared" si="277"/>
        <v/>
      </c>
      <c r="N8884" s="1" t="str">
        <f>IF(ISBLANK($C8884),"",IF(ISNA(VLOOKUP($L8884,'result messages'!$H$3:$L$11,2,FALSE)),VLOOKUP($M8884,'result messages'!$H$3:$L$11,2,FALSE),VLOOKUP($L8884,'result messages'!$H$3:$L$11,2,FALSE)))</f>
        <v/>
      </c>
      <c r="O8884" s="1" t="str">
        <f>IF(ISBLANK($C8884),"",IF(ISNA(VLOOKUP($L8884,'result messages'!$H$3:$L$11,3,FALSE)),VLOOKUP($M8884,'result messages'!$H$3:$L$11,3,FALSE),VLOOKUP($L8884,'result messages'!$H$3:$L$11,3,FALSE)))</f>
        <v/>
      </c>
      <c r="P8884" s="1" t="str">
        <f>IF(ISBLANK($C8884),"",IF(ISNA(VLOOKUP($L8884,'result messages'!$H$3:$L$11,4,FALSE)),VLOOKUP($M8884,'result messages'!$H$3:$L$11,4,FALSE),VLOOKUP($L8884,'result messages'!$H$3:$L$11,4,FALSE)))</f>
        <v/>
      </c>
      <c r="Q8884" s="1" t="str">
        <f>IF(ISBLANK($C8884),"",IF(ISNA(VLOOKUP($L8884,'result messages'!$H$3:$L$11,5,FALSE)),VLOOKUP($M8884,'result messages'!$H$3:$L$11,5,FALSE),VLOOKUP($L8884,'result messages'!$H$3:$L$11,5,FALSE)))</f>
        <v/>
      </c>
    </row>
    <row r="8885" spans="1:17">
      <c r="A8885" s="1">
        <v>8882</v>
      </c>
      <c r="B8885" s="1"/>
      <c r="C8885" s="1"/>
      <c r="D8885" s="1"/>
      <c r="E8885" s="6"/>
      <c r="F8885" s="1"/>
      <c r="G8885" s="1" t="str">
        <f>IF(ISNA(VLOOKUP($C8885,'DTEN TCAP Linkage deviceId'!$A$1:$A$20000,1,FALSE)),"No","Yes")</f>
        <v>No</v>
      </c>
      <c r="H8885" s="1" t="str">
        <f>IF(ISNA(VLOOKUP($C8885,'Provisioning Requester'!$F$3:$H$20000,2,FALSE)),"No","Yes")</f>
        <v>No</v>
      </c>
      <c r="I8885" s="1" t="str">
        <f>IF($H8885="Yes",VLOOKUP($C8885,'Provisioning Requester'!$F$3:$H$20000,3,FALSE),"-")</f>
        <v>-</v>
      </c>
      <c r="J8885" s="1" t="str">
        <f>IF(OR(D8885="SVCP", E8885="TRUE"), "No", IF(ISNA(VLOOKUP($C8885,'ProvResponder deviceId'!$A$1:$A$20000,1,FALSE)),"No","Yes"))</f>
        <v>No</v>
      </c>
      <c r="K8885" s="1" t="str">
        <f>IF($J8885="Yes",VLOOKUP($C8885,'ProvResponder deviceId'!$A$1:$C$20000,3,FALSE),"-")</f>
        <v>-</v>
      </c>
      <c r="L8885" s="1" t="str">
        <f t="shared" si="276"/>
        <v/>
      </c>
      <c r="M8885" s="1" t="str">
        <f t="shared" si="277"/>
        <v/>
      </c>
      <c r="N8885" s="1" t="str">
        <f>IF(ISBLANK($C8885),"",IF(ISNA(VLOOKUP($L8885,'result messages'!$H$3:$L$11,2,FALSE)),VLOOKUP($M8885,'result messages'!$H$3:$L$11,2,FALSE),VLOOKUP($L8885,'result messages'!$H$3:$L$11,2,FALSE)))</f>
        <v/>
      </c>
      <c r="O8885" s="1" t="str">
        <f>IF(ISBLANK($C8885),"",IF(ISNA(VLOOKUP($L8885,'result messages'!$H$3:$L$11,3,FALSE)),VLOOKUP($M8885,'result messages'!$H$3:$L$11,3,FALSE),VLOOKUP($L8885,'result messages'!$H$3:$L$11,3,FALSE)))</f>
        <v/>
      </c>
      <c r="P8885" s="1" t="str">
        <f>IF(ISBLANK($C8885),"",IF(ISNA(VLOOKUP($L8885,'result messages'!$H$3:$L$11,4,FALSE)),VLOOKUP($M8885,'result messages'!$H$3:$L$11,4,FALSE),VLOOKUP($L8885,'result messages'!$H$3:$L$11,4,FALSE)))</f>
        <v/>
      </c>
      <c r="Q8885" s="1" t="str">
        <f>IF(ISBLANK($C8885),"",IF(ISNA(VLOOKUP($L8885,'result messages'!$H$3:$L$11,5,FALSE)),VLOOKUP($M8885,'result messages'!$H$3:$L$11,5,FALSE),VLOOKUP($L8885,'result messages'!$H$3:$L$11,5,FALSE)))</f>
        <v/>
      </c>
    </row>
    <row r="8886" spans="1:17">
      <c r="A8886" s="1">
        <v>8883</v>
      </c>
      <c r="B8886" s="1"/>
      <c r="C8886" s="1"/>
      <c r="D8886" s="1"/>
      <c r="E8886" s="6"/>
      <c r="F8886" s="1"/>
      <c r="G8886" s="1" t="str">
        <f>IF(ISNA(VLOOKUP($C8886,'DTEN TCAP Linkage deviceId'!$A$1:$A$20000,1,FALSE)),"No","Yes")</f>
        <v>No</v>
      </c>
      <c r="H8886" s="1" t="str">
        <f>IF(ISNA(VLOOKUP($C8886,'Provisioning Requester'!$F$3:$H$20000,2,FALSE)),"No","Yes")</f>
        <v>No</v>
      </c>
      <c r="I8886" s="1" t="str">
        <f>IF($H8886="Yes",VLOOKUP($C8886,'Provisioning Requester'!$F$3:$H$20000,3,FALSE),"-")</f>
        <v>-</v>
      </c>
      <c r="J8886" s="1" t="str">
        <f>IF(OR(D8886="SVCP", E8886="TRUE"), "No", IF(ISNA(VLOOKUP($C8886,'ProvResponder deviceId'!$A$1:$A$20000,1,FALSE)),"No","Yes"))</f>
        <v>No</v>
      </c>
      <c r="K8886" s="1" t="str">
        <f>IF($J8886="Yes",VLOOKUP($C8886,'ProvResponder deviceId'!$A$1:$C$20000,3,FALSE),"-")</f>
        <v>-</v>
      </c>
      <c r="L8886" s="1" t="str">
        <f t="shared" si="276"/>
        <v/>
      </c>
      <c r="M8886" s="1" t="str">
        <f t="shared" si="277"/>
        <v/>
      </c>
      <c r="N8886" s="1" t="str">
        <f>IF(ISBLANK($C8886),"",IF(ISNA(VLOOKUP($L8886,'result messages'!$H$3:$L$11,2,FALSE)),VLOOKUP($M8886,'result messages'!$H$3:$L$11,2,FALSE),VLOOKUP($L8886,'result messages'!$H$3:$L$11,2,FALSE)))</f>
        <v/>
      </c>
      <c r="O8886" s="1" t="str">
        <f>IF(ISBLANK($C8886),"",IF(ISNA(VLOOKUP($L8886,'result messages'!$H$3:$L$11,3,FALSE)),VLOOKUP($M8886,'result messages'!$H$3:$L$11,3,FALSE),VLOOKUP($L8886,'result messages'!$H$3:$L$11,3,FALSE)))</f>
        <v/>
      </c>
      <c r="P8886" s="1" t="str">
        <f>IF(ISBLANK($C8886),"",IF(ISNA(VLOOKUP($L8886,'result messages'!$H$3:$L$11,4,FALSE)),VLOOKUP($M8886,'result messages'!$H$3:$L$11,4,FALSE),VLOOKUP($L8886,'result messages'!$H$3:$L$11,4,FALSE)))</f>
        <v/>
      </c>
      <c r="Q8886" s="1" t="str">
        <f>IF(ISBLANK($C8886),"",IF(ISNA(VLOOKUP($L8886,'result messages'!$H$3:$L$11,5,FALSE)),VLOOKUP($M8886,'result messages'!$H$3:$L$11,5,FALSE),VLOOKUP($L8886,'result messages'!$H$3:$L$11,5,FALSE)))</f>
        <v/>
      </c>
    </row>
    <row r="8887" spans="1:17">
      <c r="A8887" s="1">
        <v>8884</v>
      </c>
      <c r="B8887" s="1"/>
      <c r="C8887" s="1"/>
      <c r="D8887" s="1"/>
      <c r="E8887" s="6"/>
      <c r="F8887" s="1"/>
      <c r="G8887" s="1" t="str">
        <f>IF(ISNA(VLOOKUP($C8887,'DTEN TCAP Linkage deviceId'!$A$1:$A$20000,1,FALSE)),"No","Yes")</f>
        <v>No</v>
      </c>
      <c r="H8887" s="1" t="str">
        <f>IF(ISNA(VLOOKUP($C8887,'Provisioning Requester'!$F$3:$H$20000,2,FALSE)),"No","Yes")</f>
        <v>No</v>
      </c>
      <c r="I8887" s="1" t="str">
        <f>IF($H8887="Yes",VLOOKUP($C8887,'Provisioning Requester'!$F$3:$H$20000,3,FALSE),"-")</f>
        <v>-</v>
      </c>
      <c r="J8887" s="1" t="str">
        <f>IF(OR(D8887="SVCP", E8887="TRUE"), "No", IF(ISNA(VLOOKUP($C8887,'ProvResponder deviceId'!$A$1:$A$20000,1,FALSE)),"No","Yes"))</f>
        <v>No</v>
      </c>
      <c r="K8887" s="1" t="str">
        <f>IF($J8887="Yes",VLOOKUP($C8887,'ProvResponder deviceId'!$A$1:$C$20000,3,FALSE),"-")</f>
        <v>-</v>
      </c>
      <c r="L8887" s="1" t="str">
        <f t="shared" si="276"/>
        <v/>
      </c>
      <c r="M8887" s="1" t="str">
        <f t="shared" si="277"/>
        <v/>
      </c>
      <c r="N8887" s="1" t="str">
        <f>IF(ISBLANK($C8887),"",IF(ISNA(VLOOKUP($L8887,'result messages'!$H$3:$L$11,2,FALSE)),VLOOKUP($M8887,'result messages'!$H$3:$L$11,2,FALSE),VLOOKUP($L8887,'result messages'!$H$3:$L$11,2,FALSE)))</f>
        <v/>
      </c>
      <c r="O8887" s="1" t="str">
        <f>IF(ISBLANK($C8887),"",IF(ISNA(VLOOKUP($L8887,'result messages'!$H$3:$L$11,3,FALSE)),VLOOKUP($M8887,'result messages'!$H$3:$L$11,3,FALSE),VLOOKUP($L8887,'result messages'!$H$3:$L$11,3,FALSE)))</f>
        <v/>
      </c>
      <c r="P8887" s="1" t="str">
        <f>IF(ISBLANK($C8887),"",IF(ISNA(VLOOKUP($L8887,'result messages'!$H$3:$L$11,4,FALSE)),VLOOKUP($M8887,'result messages'!$H$3:$L$11,4,FALSE),VLOOKUP($L8887,'result messages'!$H$3:$L$11,4,FALSE)))</f>
        <v/>
      </c>
      <c r="Q8887" s="1" t="str">
        <f>IF(ISBLANK($C8887),"",IF(ISNA(VLOOKUP($L8887,'result messages'!$H$3:$L$11,5,FALSE)),VLOOKUP($M8887,'result messages'!$H$3:$L$11,5,FALSE),VLOOKUP($L8887,'result messages'!$H$3:$L$11,5,FALSE)))</f>
        <v/>
      </c>
    </row>
    <row r="8888" spans="1:17">
      <c r="A8888" s="1">
        <v>8885</v>
      </c>
      <c r="B8888" s="1"/>
      <c r="C8888" s="1"/>
      <c r="D8888" s="1"/>
      <c r="E8888" s="6"/>
      <c r="F8888" s="1"/>
      <c r="G8888" s="1" t="str">
        <f>IF(ISNA(VLOOKUP($C8888,'DTEN TCAP Linkage deviceId'!$A$1:$A$20000,1,FALSE)),"No","Yes")</f>
        <v>No</v>
      </c>
      <c r="H8888" s="1" t="str">
        <f>IF(ISNA(VLOOKUP($C8888,'Provisioning Requester'!$F$3:$H$20000,2,FALSE)),"No","Yes")</f>
        <v>No</v>
      </c>
      <c r="I8888" s="1" t="str">
        <f>IF($H8888="Yes",VLOOKUP($C8888,'Provisioning Requester'!$F$3:$H$20000,3,FALSE),"-")</f>
        <v>-</v>
      </c>
      <c r="J8888" s="1" t="str">
        <f>IF(OR(D8888="SVCP", E8888="TRUE"), "No", IF(ISNA(VLOOKUP($C8888,'ProvResponder deviceId'!$A$1:$A$20000,1,FALSE)),"No","Yes"))</f>
        <v>No</v>
      </c>
      <c r="K8888" s="1" t="str">
        <f>IF($J8888="Yes",VLOOKUP($C8888,'ProvResponder deviceId'!$A$1:$C$20000,3,FALSE),"-")</f>
        <v>-</v>
      </c>
      <c r="L8888" s="1" t="str">
        <f t="shared" si="276"/>
        <v/>
      </c>
      <c r="M8888" s="1" t="str">
        <f t="shared" si="277"/>
        <v/>
      </c>
      <c r="N8888" s="1" t="str">
        <f>IF(ISBLANK($C8888),"",IF(ISNA(VLOOKUP($L8888,'result messages'!$H$3:$L$11,2,FALSE)),VLOOKUP($M8888,'result messages'!$H$3:$L$11,2,FALSE),VLOOKUP($L8888,'result messages'!$H$3:$L$11,2,FALSE)))</f>
        <v/>
      </c>
      <c r="O8888" s="1" t="str">
        <f>IF(ISBLANK($C8888),"",IF(ISNA(VLOOKUP($L8888,'result messages'!$H$3:$L$11,3,FALSE)),VLOOKUP($M8888,'result messages'!$H$3:$L$11,3,FALSE),VLOOKUP($L8888,'result messages'!$H$3:$L$11,3,FALSE)))</f>
        <v/>
      </c>
      <c r="P8888" s="1" t="str">
        <f>IF(ISBLANK($C8888),"",IF(ISNA(VLOOKUP($L8888,'result messages'!$H$3:$L$11,4,FALSE)),VLOOKUP($M8888,'result messages'!$H$3:$L$11,4,FALSE),VLOOKUP($L8888,'result messages'!$H$3:$L$11,4,FALSE)))</f>
        <v/>
      </c>
      <c r="Q8888" s="1" t="str">
        <f>IF(ISBLANK($C8888),"",IF(ISNA(VLOOKUP($L8888,'result messages'!$H$3:$L$11,5,FALSE)),VLOOKUP($M8888,'result messages'!$H$3:$L$11,5,FALSE),VLOOKUP($L8888,'result messages'!$H$3:$L$11,5,FALSE)))</f>
        <v/>
      </c>
    </row>
    <row r="8889" spans="1:17">
      <c r="A8889" s="1">
        <v>8886</v>
      </c>
      <c r="B8889" s="1"/>
      <c r="C8889" s="1"/>
      <c r="D8889" s="1"/>
      <c r="E8889" s="6"/>
      <c r="F8889" s="1"/>
      <c r="G8889" s="1" t="str">
        <f>IF(ISNA(VLOOKUP($C8889,'DTEN TCAP Linkage deviceId'!$A$1:$A$20000,1,FALSE)),"No","Yes")</f>
        <v>No</v>
      </c>
      <c r="H8889" s="1" t="str">
        <f>IF(ISNA(VLOOKUP($C8889,'Provisioning Requester'!$F$3:$H$20000,2,FALSE)),"No","Yes")</f>
        <v>No</v>
      </c>
      <c r="I8889" s="1" t="str">
        <f>IF($H8889="Yes",VLOOKUP($C8889,'Provisioning Requester'!$F$3:$H$20000,3,FALSE),"-")</f>
        <v>-</v>
      </c>
      <c r="J8889" s="1" t="str">
        <f>IF(OR(D8889="SVCP", E8889="TRUE"), "No", IF(ISNA(VLOOKUP($C8889,'ProvResponder deviceId'!$A$1:$A$20000,1,FALSE)),"No","Yes"))</f>
        <v>No</v>
      </c>
      <c r="K8889" s="1" t="str">
        <f>IF($J8889="Yes",VLOOKUP($C8889,'ProvResponder deviceId'!$A$1:$C$20000,3,FALSE),"-")</f>
        <v>-</v>
      </c>
      <c r="L8889" s="1" t="str">
        <f t="shared" si="276"/>
        <v/>
      </c>
      <c r="M8889" s="1" t="str">
        <f t="shared" si="277"/>
        <v/>
      </c>
      <c r="N8889" s="1" t="str">
        <f>IF(ISBLANK($C8889),"",IF(ISNA(VLOOKUP($L8889,'result messages'!$H$3:$L$11,2,FALSE)),VLOOKUP($M8889,'result messages'!$H$3:$L$11,2,FALSE),VLOOKUP($L8889,'result messages'!$H$3:$L$11,2,FALSE)))</f>
        <v/>
      </c>
      <c r="O8889" s="1" t="str">
        <f>IF(ISBLANK($C8889),"",IF(ISNA(VLOOKUP($L8889,'result messages'!$H$3:$L$11,3,FALSE)),VLOOKUP($M8889,'result messages'!$H$3:$L$11,3,FALSE),VLOOKUP($L8889,'result messages'!$H$3:$L$11,3,FALSE)))</f>
        <v/>
      </c>
      <c r="P8889" s="1" t="str">
        <f>IF(ISBLANK($C8889),"",IF(ISNA(VLOOKUP($L8889,'result messages'!$H$3:$L$11,4,FALSE)),VLOOKUP($M8889,'result messages'!$H$3:$L$11,4,FALSE),VLOOKUP($L8889,'result messages'!$H$3:$L$11,4,FALSE)))</f>
        <v/>
      </c>
      <c r="Q8889" s="1" t="str">
        <f>IF(ISBLANK($C8889),"",IF(ISNA(VLOOKUP($L8889,'result messages'!$H$3:$L$11,5,FALSE)),VLOOKUP($M8889,'result messages'!$H$3:$L$11,5,FALSE),VLOOKUP($L8889,'result messages'!$H$3:$L$11,5,FALSE)))</f>
        <v/>
      </c>
    </row>
    <row r="8890" spans="1:17">
      <c r="A8890" s="1">
        <v>8887</v>
      </c>
      <c r="B8890" s="1"/>
      <c r="C8890" s="1"/>
      <c r="D8890" s="1"/>
      <c r="E8890" s="6"/>
      <c r="F8890" s="1"/>
      <c r="G8890" s="1" t="str">
        <f>IF(ISNA(VLOOKUP($C8890,'DTEN TCAP Linkage deviceId'!$A$1:$A$20000,1,FALSE)),"No","Yes")</f>
        <v>No</v>
      </c>
      <c r="H8890" s="1" t="str">
        <f>IF(ISNA(VLOOKUP($C8890,'Provisioning Requester'!$F$3:$H$20000,2,FALSE)),"No","Yes")</f>
        <v>No</v>
      </c>
      <c r="I8890" s="1" t="str">
        <f>IF($H8890="Yes",VLOOKUP($C8890,'Provisioning Requester'!$F$3:$H$20000,3,FALSE),"-")</f>
        <v>-</v>
      </c>
      <c r="J8890" s="1" t="str">
        <f>IF(OR(D8890="SVCP", E8890="TRUE"), "No", IF(ISNA(VLOOKUP($C8890,'ProvResponder deviceId'!$A$1:$A$20000,1,FALSE)),"No","Yes"))</f>
        <v>No</v>
      </c>
      <c r="K8890" s="1" t="str">
        <f>IF($J8890="Yes",VLOOKUP($C8890,'ProvResponder deviceId'!$A$1:$C$20000,3,FALSE),"-")</f>
        <v>-</v>
      </c>
      <c r="L8890" s="1" t="str">
        <f t="shared" si="276"/>
        <v/>
      </c>
      <c r="M8890" s="1" t="str">
        <f t="shared" si="277"/>
        <v/>
      </c>
      <c r="N8890" s="1" t="str">
        <f>IF(ISBLANK($C8890),"",IF(ISNA(VLOOKUP($L8890,'result messages'!$H$3:$L$11,2,FALSE)),VLOOKUP($M8890,'result messages'!$H$3:$L$11,2,FALSE),VLOOKUP($L8890,'result messages'!$H$3:$L$11,2,FALSE)))</f>
        <v/>
      </c>
      <c r="O8890" s="1" t="str">
        <f>IF(ISBLANK($C8890),"",IF(ISNA(VLOOKUP($L8890,'result messages'!$H$3:$L$11,3,FALSE)),VLOOKUP($M8890,'result messages'!$H$3:$L$11,3,FALSE),VLOOKUP($L8890,'result messages'!$H$3:$L$11,3,FALSE)))</f>
        <v/>
      </c>
      <c r="P8890" s="1" t="str">
        <f>IF(ISBLANK($C8890),"",IF(ISNA(VLOOKUP($L8890,'result messages'!$H$3:$L$11,4,FALSE)),VLOOKUP($M8890,'result messages'!$H$3:$L$11,4,FALSE),VLOOKUP($L8890,'result messages'!$H$3:$L$11,4,FALSE)))</f>
        <v/>
      </c>
      <c r="Q8890" s="1" t="str">
        <f>IF(ISBLANK($C8890),"",IF(ISNA(VLOOKUP($L8890,'result messages'!$H$3:$L$11,5,FALSE)),VLOOKUP($M8890,'result messages'!$H$3:$L$11,5,FALSE),VLOOKUP($L8890,'result messages'!$H$3:$L$11,5,FALSE)))</f>
        <v/>
      </c>
    </row>
    <row r="8891" spans="1:17">
      <c r="A8891" s="1">
        <v>8888</v>
      </c>
      <c r="B8891" s="1"/>
      <c r="C8891" s="1"/>
      <c r="D8891" s="1"/>
      <c r="E8891" s="6"/>
      <c r="F8891" s="1"/>
      <c r="G8891" s="1" t="str">
        <f>IF(ISNA(VLOOKUP($C8891,'DTEN TCAP Linkage deviceId'!$A$1:$A$20000,1,FALSE)),"No","Yes")</f>
        <v>No</v>
      </c>
      <c r="H8891" s="1" t="str">
        <f>IF(ISNA(VLOOKUP($C8891,'Provisioning Requester'!$F$3:$H$20000,2,FALSE)),"No","Yes")</f>
        <v>No</v>
      </c>
      <c r="I8891" s="1" t="str">
        <f>IF($H8891="Yes",VLOOKUP($C8891,'Provisioning Requester'!$F$3:$H$20000,3,FALSE),"-")</f>
        <v>-</v>
      </c>
      <c r="J8891" s="1" t="str">
        <f>IF(OR(D8891="SVCP", E8891="TRUE"), "No", IF(ISNA(VLOOKUP($C8891,'ProvResponder deviceId'!$A$1:$A$20000,1,FALSE)),"No","Yes"))</f>
        <v>No</v>
      </c>
      <c r="K8891" s="1" t="str">
        <f>IF($J8891="Yes",VLOOKUP($C8891,'ProvResponder deviceId'!$A$1:$C$20000,3,FALSE),"-")</f>
        <v>-</v>
      </c>
      <c r="L8891" s="1" t="str">
        <f t="shared" si="276"/>
        <v/>
      </c>
      <c r="M8891" s="1" t="str">
        <f t="shared" si="277"/>
        <v/>
      </c>
      <c r="N8891" s="1" t="str">
        <f>IF(ISBLANK($C8891),"",IF(ISNA(VLOOKUP($L8891,'result messages'!$H$3:$L$11,2,FALSE)),VLOOKUP($M8891,'result messages'!$H$3:$L$11,2,FALSE),VLOOKUP($L8891,'result messages'!$H$3:$L$11,2,FALSE)))</f>
        <v/>
      </c>
      <c r="O8891" s="1" t="str">
        <f>IF(ISBLANK($C8891),"",IF(ISNA(VLOOKUP($L8891,'result messages'!$H$3:$L$11,3,FALSE)),VLOOKUP($M8891,'result messages'!$H$3:$L$11,3,FALSE),VLOOKUP($L8891,'result messages'!$H$3:$L$11,3,FALSE)))</f>
        <v/>
      </c>
      <c r="P8891" s="1" t="str">
        <f>IF(ISBLANK($C8891),"",IF(ISNA(VLOOKUP($L8891,'result messages'!$H$3:$L$11,4,FALSE)),VLOOKUP($M8891,'result messages'!$H$3:$L$11,4,FALSE),VLOOKUP($L8891,'result messages'!$H$3:$L$11,4,FALSE)))</f>
        <v/>
      </c>
      <c r="Q8891" s="1" t="str">
        <f>IF(ISBLANK($C8891),"",IF(ISNA(VLOOKUP($L8891,'result messages'!$H$3:$L$11,5,FALSE)),VLOOKUP($M8891,'result messages'!$H$3:$L$11,5,FALSE),VLOOKUP($L8891,'result messages'!$H$3:$L$11,5,FALSE)))</f>
        <v/>
      </c>
    </row>
    <row r="8892" spans="1:17">
      <c r="A8892" s="1">
        <v>8889</v>
      </c>
      <c r="B8892" s="1"/>
      <c r="C8892" s="1"/>
      <c r="D8892" s="1"/>
      <c r="E8892" s="6"/>
      <c r="F8892" s="1"/>
      <c r="G8892" s="1" t="str">
        <f>IF(ISNA(VLOOKUP($C8892,'DTEN TCAP Linkage deviceId'!$A$1:$A$20000,1,FALSE)),"No","Yes")</f>
        <v>No</v>
      </c>
      <c r="H8892" s="1" t="str">
        <f>IF(ISNA(VLOOKUP($C8892,'Provisioning Requester'!$F$3:$H$20000,2,FALSE)),"No","Yes")</f>
        <v>No</v>
      </c>
      <c r="I8892" s="1" t="str">
        <f>IF($H8892="Yes",VLOOKUP($C8892,'Provisioning Requester'!$F$3:$H$20000,3,FALSE),"-")</f>
        <v>-</v>
      </c>
      <c r="J8892" s="1" t="str">
        <f>IF(OR(D8892="SVCP", E8892="TRUE"), "No", IF(ISNA(VLOOKUP($C8892,'ProvResponder deviceId'!$A$1:$A$20000,1,FALSE)),"No","Yes"))</f>
        <v>No</v>
      </c>
      <c r="K8892" s="1" t="str">
        <f>IF($J8892="Yes",VLOOKUP($C8892,'ProvResponder deviceId'!$A$1:$C$20000,3,FALSE),"-")</f>
        <v>-</v>
      </c>
      <c r="L8892" s="1" t="str">
        <f t="shared" si="276"/>
        <v/>
      </c>
      <c r="M8892" s="1" t="str">
        <f t="shared" si="277"/>
        <v/>
      </c>
      <c r="N8892" s="1" t="str">
        <f>IF(ISBLANK($C8892),"",IF(ISNA(VLOOKUP($L8892,'result messages'!$H$3:$L$11,2,FALSE)),VLOOKUP($M8892,'result messages'!$H$3:$L$11,2,FALSE),VLOOKUP($L8892,'result messages'!$H$3:$L$11,2,FALSE)))</f>
        <v/>
      </c>
      <c r="O8892" s="1" t="str">
        <f>IF(ISBLANK($C8892),"",IF(ISNA(VLOOKUP($L8892,'result messages'!$H$3:$L$11,3,FALSE)),VLOOKUP($M8892,'result messages'!$H$3:$L$11,3,FALSE),VLOOKUP($L8892,'result messages'!$H$3:$L$11,3,FALSE)))</f>
        <v/>
      </c>
      <c r="P8892" s="1" t="str">
        <f>IF(ISBLANK($C8892),"",IF(ISNA(VLOOKUP($L8892,'result messages'!$H$3:$L$11,4,FALSE)),VLOOKUP($M8892,'result messages'!$H$3:$L$11,4,FALSE),VLOOKUP($L8892,'result messages'!$H$3:$L$11,4,FALSE)))</f>
        <v/>
      </c>
      <c r="Q8892" s="1" t="str">
        <f>IF(ISBLANK($C8892),"",IF(ISNA(VLOOKUP($L8892,'result messages'!$H$3:$L$11,5,FALSE)),VLOOKUP($M8892,'result messages'!$H$3:$L$11,5,FALSE),VLOOKUP($L8892,'result messages'!$H$3:$L$11,5,FALSE)))</f>
        <v/>
      </c>
    </row>
    <row r="8893" spans="1:17">
      <c r="A8893" s="1">
        <v>8890</v>
      </c>
      <c r="B8893" s="1"/>
      <c r="C8893" s="1"/>
      <c r="D8893" s="1"/>
      <c r="E8893" s="6"/>
      <c r="F8893" s="1"/>
      <c r="G8893" s="1" t="str">
        <f>IF(ISNA(VLOOKUP($C8893,'DTEN TCAP Linkage deviceId'!$A$1:$A$20000,1,FALSE)),"No","Yes")</f>
        <v>No</v>
      </c>
      <c r="H8893" s="1" t="str">
        <f>IF(ISNA(VLOOKUP($C8893,'Provisioning Requester'!$F$3:$H$20000,2,FALSE)),"No","Yes")</f>
        <v>No</v>
      </c>
      <c r="I8893" s="1" t="str">
        <f>IF($H8893="Yes",VLOOKUP($C8893,'Provisioning Requester'!$F$3:$H$20000,3,FALSE),"-")</f>
        <v>-</v>
      </c>
      <c r="J8893" s="1" t="str">
        <f>IF(OR(D8893="SVCP", E8893="TRUE"), "No", IF(ISNA(VLOOKUP($C8893,'ProvResponder deviceId'!$A$1:$A$20000,1,FALSE)),"No","Yes"))</f>
        <v>No</v>
      </c>
      <c r="K8893" s="1" t="str">
        <f>IF($J8893="Yes",VLOOKUP($C8893,'ProvResponder deviceId'!$A$1:$C$20000,3,FALSE),"-")</f>
        <v>-</v>
      </c>
      <c r="L8893" s="1" t="str">
        <f t="shared" si="276"/>
        <v/>
      </c>
      <c r="M8893" s="1" t="str">
        <f t="shared" si="277"/>
        <v/>
      </c>
      <c r="N8893" s="1" t="str">
        <f>IF(ISBLANK($C8893),"",IF(ISNA(VLOOKUP($L8893,'result messages'!$H$3:$L$11,2,FALSE)),VLOOKUP($M8893,'result messages'!$H$3:$L$11,2,FALSE),VLOOKUP($L8893,'result messages'!$H$3:$L$11,2,FALSE)))</f>
        <v/>
      </c>
      <c r="O8893" s="1" t="str">
        <f>IF(ISBLANK($C8893),"",IF(ISNA(VLOOKUP($L8893,'result messages'!$H$3:$L$11,3,FALSE)),VLOOKUP($M8893,'result messages'!$H$3:$L$11,3,FALSE),VLOOKUP($L8893,'result messages'!$H$3:$L$11,3,FALSE)))</f>
        <v/>
      </c>
      <c r="P8893" s="1" t="str">
        <f>IF(ISBLANK($C8893),"",IF(ISNA(VLOOKUP($L8893,'result messages'!$H$3:$L$11,4,FALSE)),VLOOKUP($M8893,'result messages'!$H$3:$L$11,4,FALSE),VLOOKUP($L8893,'result messages'!$H$3:$L$11,4,FALSE)))</f>
        <v/>
      </c>
      <c r="Q8893" s="1" t="str">
        <f>IF(ISBLANK($C8893),"",IF(ISNA(VLOOKUP($L8893,'result messages'!$H$3:$L$11,5,FALSE)),VLOOKUP($M8893,'result messages'!$H$3:$L$11,5,FALSE),VLOOKUP($L8893,'result messages'!$H$3:$L$11,5,FALSE)))</f>
        <v/>
      </c>
    </row>
    <row r="8894" spans="1:17">
      <c r="A8894" s="1">
        <v>8891</v>
      </c>
      <c r="B8894" s="1"/>
      <c r="C8894" s="1"/>
      <c r="D8894" s="1"/>
      <c r="E8894" s="6"/>
      <c r="F8894" s="1"/>
      <c r="G8894" s="1" t="str">
        <f>IF(ISNA(VLOOKUP($C8894,'DTEN TCAP Linkage deviceId'!$A$1:$A$20000,1,FALSE)),"No","Yes")</f>
        <v>No</v>
      </c>
      <c r="H8894" s="1" t="str">
        <f>IF(ISNA(VLOOKUP($C8894,'Provisioning Requester'!$F$3:$H$20000,2,FALSE)),"No","Yes")</f>
        <v>No</v>
      </c>
      <c r="I8894" s="1" t="str">
        <f>IF($H8894="Yes",VLOOKUP($C8894,'Provisioning Requester'!$F$3:$H$20000,3,FALSE),"-")</f>
        <v>-</v>
      </c>
      <c r="J8894" s="1" t="str">
        <f>IF(OR(D8894="SVCP", E8894="TRUE"), "No", IF(ISNA(VLOOKUP($C8894,'ProvResponder deviceId'!$A$1:$A$20000,1,FALSE)),"No","Yes"))</f>
        <v>No</v>
      </c>
      <c r="K8894" s="1" t="str">
        <f>IF($J8894="Yes",VLOOKUP($C8894,'ProvResponder deviceId'!$A$1:$C$20000,3,FALSE),"-")</f>
        <v>-</v>
      </c>
      <c r="L8894" s="1" t="str">
        <f t="shared" si="276"/>
        <v/>
      </c>
      <c r="M8894" s="1" t="str">
        <f t="shared" si="277"/>
        <v/>
      </c>
      <c r="N8894" s="1" t="str">
        <f>IF(ISBLANK($C8894),"",IF(ISNA(VLOOKUP($L8894,'result messages'!$H$3:$L$11,2,FALSE)),VLOOKUP($M8894,'result messages'!$H$3:$L$11,2,FALSE),VLOOKUP($L8894,'result messages'!$H$3:$L$11,2,FALSE)))</f>
        <v/>
      </c>
      <c r="O8894" s="1" t="str">
        <f>IF(ISBLANK($C8894),"",IF(ISNA(VLOOKUP($L8894,'result messages'!$H$3:$L$11,3,FALSE)),VLOOKUP($M8894,'result messages'!$H$3:$L$11,3,FALSE),VLOOKUP($L8894,'result messages'!$H$3:$L$11,3,FALSE)))</f>
        <v/>
      </c>
      <c r="P8894" s="1" t="str">
        <f>IF(ISBLANK($C8894),"",IF(ISNA(VLOOKUP($L8894,'result messages'!$H$3:$L$11,4,FALSE)),VLOOKUP($M8894,'result messages'!$H$3:$L$11,4,FALSE),VLOOKUP($L8894,'result messages'!$H$3:$L$11,4,FALSE)))</f>
        <v/>
      </c>
      <c r="Q8894" s="1" t="str">
        <f>IF(ISBLANK($C8894),"",IF(ISNA(VLOOKUP($L8894,'result messages'!$H$3:$L$11,5,FALSE)),VLOOKUP($M8894,'result messages'!$H$3:$L$11,5,FALSE),VLOOKUP($L8894,'result messages'!$H$3:$L$11,5,FALSE)))</f>
        <v/>
      </c>
    </row>
    <row r="8895" spans="1:17">
      <c r="A8895" s="1">
        <v>8892</v>
      </c>
      <c r="B8895" s="1"/>
      <c r="C8895" s="1"/>
      <c r="D8895" s="1"/>
      <c r="E8895" s="6"/>
      <c r="F8895" s="1"/>
      <c r="G8895" s="1" t="str">
        <f>IF(ISNA(VLOOKUP($C8895,'DTEN TCAP Linkage deviceId'!$A$1:$A$20000,1,FALSE)),"No","Yes")</f>
        <v>No</v>
      </c>
      <c r="H8895" s="1" t="str">
        <f>IF(ISNA(VLOOKUP($C8895,'Provisioning Requester'!$F$3:$H$20000,2,FALSE)),"No","Yes")</f>
        <v>No</v>
      </c>
      <c r="I8895" s="1" t="str">
        <f>IF($H8895="Yes",VLOOKUP($C8895,'Provisioning Requester'!$F$3:$H$20000,3,FALSE),"-")</f>
        <v>-</v>
      </c>
      <c r="J8895" s="1" t="str">
        <f>IF(OR(D8895="SVCP", E8895="TRUE"), "No", IF(ISNA(VLOOKUP($C8895,'ProvResponder deviceId'!$A$1:$A$20000,1,FALSE)),"No","Yes"))</f>
        <v>No</v>
      </c>
      <c r="K8895" s="1" t="str">
        <f>IF($J8895="Yes",VLOOKUP($C8895,'ProvResponder deviceId'!$A$1:$C$20000,3,FALSE),"-")</f>
        <v>-</v>
      </c>
      <c r="L8895" s="1" t="str">
        <f t="shared" si="276"/>
        <v/>
      </c>
      <c r="M8895" s="1" t="str">
        <f t="shared" si="277"/>
        <v/>
      </c>
      <c r="N8895" s="1" t="str">
        <f>IF(ISBLANK($C8895),"",IF(ISNA(VLOOKUP($L8895,'result messages'!$H$3:$L$11,2,FALSE)),VLOOKUP($M8895,'result messages'!$H$3:$L$11,2,FALSE),VLOOKUP($L8895,'result messages'!$H$3:$L$11,2,FALSE)))</f>
        <v/>
      </c>
      <c r="O8895" s="1" t="str">
        <f>IF(ISBLANK($C8895),"",IF(ISNA(VLOOKUP($L8895,'result messages'!$H$3:$L$11,3,FALSE)),VLOOKUP($M8895,'result messages'!$H$3:$L$11,3,FALSE),VLOOKUP($L8895,'result messages'!$H$3:$L$11,3,FALSE)))</f>
        <v/>
      </c>
      <c r="P8895" s="1" t="str">
        <f>IF(ISBLANK($C8895),"",IF(ISNA(VLOOKUP($L8895,'result messages'!$H$3:$L$11,4,FALSE)),VLOOKUP($M8895,'result messages'!$H$3:$L$11,4,FALSE),VLOOKUP($L8895,'result messages'!$H$3:$L$11,4,FALSE)))</f>
        <v/>
      </c>
      <c r="Q8895" s="1" t="str">
        <f>IF(ISBLANK($C8895),"",IF(ISNA(VLOOKUP($L8895,'result messages'!$H$3:$L$11,5,FALSE)),VLOOKUP($M8895,'result messages'!$H$3:$L$11,5,FALSE),VLOOKUP($L8895,'result messages'!$H$3:$L$11,5,FALSE)))</f>
        <v/>
      </c>
    </row>
    <row r="8896" spans="1:17">
      <c r="A8896" s="1">
        <v>8893</v>
      </c>
      <c r="B8896" s="1"/>
      <c r="C8896" s="1"/>
      <c r="D8896" s="1"/>
      <c r="E8896" s="6"/>
      <c r="F8896" s="1"/>
      <c r="G8896" s="1" t="str">
        <f>IF(ISNA(VLOOKUP($C8896,'DTEN TCAP Linkage deviceId'!$A$1:$A$20000,1,FALSE)),"No","Yes")</f>
        <v>No</v>
      </c>
      <c r="H8896" s="1" t="str">
        <f>IF(ISNA(VLOOKUP($C8896,'Provisioning Requester'!$F$3:$H$20000,2,FALSE)),"No","Yes")</f>
        <v>No</v>
      </c>
      <c r="I8896" s="1" t="str">
        <f>IF($H8896="Yes",VLOOKUP($C8896,'Provisioning Requester'!$F$3:$H$20000,3,FALSE),"-")</f>
        <v>-</v>
      </c>
      <c r="J8896" s="1" t="str">
        <f>IF(OR(D8896="SVCP", E8896="TRUE"), "No", IF(ISNA(VLOOKUP($C8896,'ProvResponder deviceId'!$A$1:$A$20000,1,FALSE)),"No","Yes"))</f>
        <v>No</v>
      </c>
      <c r="K8896" s="1" t="str">
        <f>IF($J8896="Yes",VLOOKUP($C8896,'ProvResponder deviceId'!$A$1:$C$20000,3,FALSE),"-")</f>
        <v>-</v>
      </c>
      <c r="L8896" s="1" t="str">
        <f t="shared" si="276"/>
        <v/>
      </c>
      <c r="M8896" s="1" t="str">
        <f t="shared" si="277"/>
        <v/>
      </c>
      <c r="N8896" s="1" t="str">
        <f>IF(ISBLANK($C8896),"",IF(ISNA(VLOOKUP($L8896,'result messages'!$H$3:$L$11,2,FALSE)),VLOOKUP($M8896,'result messages'!$H$3:$L$11,2,FALSE),VLOOKUP($L8896,'result messages'!$H$3:$L$11,2,FALSE)))</f>
        <v/>
      </c>
      <c r="O8896" s="1" t="str">
        <f>IF(ISBLANK($C8896),"",IF(ISNA(VLOOKUP($L8896,'result messages'!$H$3:$L$11,3,FALSE)),VLOOKUP($M8896,'result messages'!$H$3:$L$11,3,FALSE),VLOOKUP($L8896,'result messages'!$H$3:$L$11,3,FALSE)))</f>
        <v/>
      </c>
      <c r="P8896" s="1" t="str">
        <f>IF(ISBLANK($C8896),"",IF(ISNA(VLOOKUP($L8896,'result messages'!$H$3:$L$11,4,FALSE)),VLOOKUP($M8896,'result messages'!$H$3:$L$11,4,FALSE),VLOOKUP($L8896,'result messages'!$H$3:$L$11,4,FALSE)))</f>
        <v/>
      </c>
      <c r="Q8896" s="1" t="str">
        <f>IF(ISBLANK($C8896),"",IF(ISNA(VLOOKUP($L8896,'result messages'!$H$3:$L$11,5,FALSE)),VLOOKUP($M8896,'result messages'!$H$3:$L$11,5,FALSE),VLOOKUP($L8896,'result messages'!$H$3:$L$11,5,FALSE)))</f>
        <v/>
      </c>
    </row>
    <row r="8897" spans="1:17">
      <c r="A8897" s="1">
        <v>8894</v>
      </c>
      <c r="B8897" s="1"/>
      <c r="C8897" s="1"/>
      <c r="D8897" s="1"/>
      <c r="E8897" s="6"/>
      <c r="F8897" s="1"/>
      <c r="G8897" s="1" t="str">
        <f>IF(ISNA(VLOOKUP($C8897,'DTEN TCAP Linkage deviceId'!$A$1:$A$20000,1,FALSE)),"No","Yes")</f>
        <v>No</v>
      </c>
      <c r="H8897" s="1" t="str">
        <f>IF(ISNA(VLOOKUP($C8897,'Provisioning Requester'!$F$3:$H$20000,2,FALSE)),"No","Yes")</f>
        <v>No</v>
      </c>
      <c r="I8897" s="1" t="str">
        <f>IF($H8897="Yes",VLOOKUP($C8897,'Provisioning Requester'!$F$3:$H$20000,3,FALSE),"-")</f>
        <v>-</v>
      </c>
      <c r="J8897" s="1" t="str">
        <f>IF(OR(D8897="SVCP", E8897="TRUE"), "No", IF(ISNA(VLOOKUP($C8897,'ProvResponder deviceId'!$A$1:$A$20000,1,FALSE)),"No","Yes"))</f>
        <v>No</v>
      </c>
      <c r="K8897" s="1" t="str">
        <f>IF($J8897="Yes",VLOOKUP($C8897,'ProvResponder deviceId'!$A$1:$C$20000,3,FALSE),"-")</f>
        <v>-</v>
      </c>
      <c r="L8897" s="1" t="str">
        <f t="shared" si="276"/>
        <v/>
      </c>
      <c r="M8897" s="1" t="str">
        <f t="shared" si="277"/>
        <v/>
      </c>
      <c r="N8897" s="1" t="str">
        <f>IF(ISBLANK($C8897),"",IF(ISNA(VLOOKUP($L8897,'result messages'!$H$3:$L$11,2,FALSE)),VLOOKUP($M8897,'result messages'!$H$3:$L$11,2,FALSE),VLOOKUP($L8897,'result messages'!$H$3:$L$11,2,FALSE)))</f>
        <v/>
      </c>
      <c r="O8897" s="1" t="str">
        <f>IF(ISBLANK($C8897),"",IF(ISNA(VLOOKUP($L8897,'result messages'!$H$3:$L$11,3,FALSE)),VLOOKUP($M8897,'result messages'!$H$3:$L$11,3,FALSE),VLOOKUP($L8897,'result messages'!$H$3:$L$11,3,FALSE)))</f>
        <v/>
      </c>
      <c r="P8897" s="1" t="str">
        <f>IF(ISBLANK($C8897),"",IF(ISNA(VLOOKUP($L8897,'result messages'!$H$3:$L$11,4,FALSE)),VLOOKUP($M8897,'result messages'!$H$3:$L$11,4,FALSE),VLOOKUP($L8897,'result messages'!$H$3:$L$11,4,FALSE)))</f>
        <v/>
      </c>
      <c r="Q8897" s="1" t="str">
        <f>IF(ISBLANK($C8897),"",IF(ISNA(VLOOKUP($L8897,'result messages'!$H$3:$L$11,5,FALSE)),VLOOKUP($M8897,'result messages'!$H$3:$L$11,5,FALSE),VLOOKUP($L8897,'result messages'!$H$3:$L$11,5,FALSE)))</f>
        <v/>
      </c>
    </row>
    <row r="8898" spans="1:17">
      <c r="A8898" s="1">
        <v>8895</v>
      </c>
      <c r="B8898" s="1"/>
      <c r="C8898" s="1"/>
      <c r="D8898" s="1"/>
      <c r="E8898" s="6"/>
      <c r="F8898" s="1"/>
      <c r="G8898" s="1" t="str">
        <f>IF(ISNA(VLOOKUP($C8898,'DTEN TCAP Linkage deviceId'!$A$1:$A$20000,1,FALSE)),"No","Yes")</f>
        <v>No</v>
      </c>
      <c r="H8898" s="1" t="str">
        <f>IF(ISNA(VLOOKUP($C8898,'Provisioning Requester'!$F$3:$H$20000,2,FALSE)),"No","Yes")</f>
        <v>No</v>
      </c>
      <c r="I8898" s="1" t="str">
        <f>IF($H8898="Yes",VLOOKUP($C8898,'Provisioning Requester'!$F$3:$H$20000,3,FALSE),"-")</f>
        <v>-</v>
      </c>
      <c r="J8898" s="1" t="str">
        <f>IF(OR(D8898="SVCP", E8898="TRUE"), "No", IF(ISNA(VLOOKUP($C8898,'ProvResponder deviceId'!$A$1:$A$20000,1,FALSE)),"No","Yes"))</f>
        <v>No</v>
      </c>
      <c r="K8898" s="1" t="str">
        <f>IF($J8898="Yes",VLOOKUP($C8898,'ProvResponder deviceId'!$A$1:$C$20000,3,FALSE),"-")</f>
        <v>-</v>
      </c>
      <c r="L8898" s="1" t="str">
        <f t="shared" si="276"/>
        <v/>
      </c>
      <c r="M8898" s="1" t="str">
        <f t="shared" si="277"/>
        <v/>
      </c>
      <c r="N8898" s="1" t="str">
        <f>IF(ISBLANK($C8898),"",IF(ISNA(VLOOKUP($L8898,'result messages'!$H$3:$L$11,2,FALSE)),VLOOKUP($M8898,'result messages'!$H$3:$L$11,2,FALSE),VLOOKUP($L8898,'result messages'!$H$3:$L$11,2,FALSE)))</f>
        <v/>
      </c>
      <c r="O8898" s="1" t="str">
        <f>IF(ISBLANK($C8898),"",IF(ISNA(VLOOKUP($L8898,'result messages'!$H$3:$L$11,3,FALSE)),VLOOKUP($M8898,'result messages'!$H$3:$L$11,3,FALSE),VLOOKUP($L8898,'result messages'!$H$3:$L$11,3,FALSE)))</f>
        <v/>
      </c>
      <c r="P8898" s="1" t="str">
        <f>IF(ISBLANK($C8898),"",IF(ISNA(VLOOKUP($L8898,'result messages'!$H$3:$L$11,4,FALSE)),VLOOKUP($M8898,'result messages'!$H$3:$L$11,4,FALSE),VLOOKUP($L8898,'result messages'!$H$3:$L$11,4,FALSE)))</f>
        <v/>
      </c>
      <c r="Q8898" s="1" t="str">
        <f>IF(ISBLANK($C8898),"",IF(ISNA(VLOOKUP($L8898,'result messages'!$H$3:$L$11,5,FALSE)),VLOOKUP($M8898,'result messages'!$H$3:$L$11,5,FALSE),VLOOKUP($L8898,'result messages'!$H$3:$L$11,5,FALSE)))</f>
        <v/>
      </c>
    </row>
    <row r="8899" spans="1:17">
      <c r="A8899" s="1">
        <v>8896</v>
      </c>
      <c r="B8899" s="1"/>
      <c r="C8899" s="1"/>
      <c r="D8899" s="1"/>
      <c r="E8899" s="6"/>
      <c r="F8899" s="1"/>
      <c r="G8899" s="1" t="str">
        <f>IF(ISNA(VLOOKUP($C8899,'DTEN TCAP Linkage deviceId'!$A$1:$A$20000,1,FALSE)),"No","Yes")</f>
        <v>No</v>
      </c>
      <c r="H8899" s="1" t="str">
        <f>IF(ISNA(VLOOKUP($C8899,'Provisioning Requester'!$F$3:$H$20000,2,FALSE)),"No","Yes")</f>
        <v>No</v>
      </c>
      <c r="I8899" s="1" t="str">
        <f>IF($H8899="Yes",VLOOKUP($C8899,'Provisioning Requester'!$F$3:$H$20000,3,FALSE),"-")</f>
        <v>-</v>
      </c>
      <c r="J8899" s="1" t="str">
        <f>IF(OR(D8899="SVCP", E8899="TRUE"), "No", IF(ISNA(VLOOKUP($C8899,'ProvResponder deviceId'!$A$1:$A$20000,1,FALSE)),"No","Yes"))</f>
        <v>No</v>
      </c>
      <c r="K8899" s="1" t="str">
        <f>IF($J8899="Yes",VLOOKUP($C8899,'ProvResponder deviceId'!$A$1:$C$20000,3,FALSE),"-")</f>
        <v>-</v>
      </c>
      <c r="L8899" s="1" t="str">
        <f t="shared" si="276"/>
        <v/>
      </c>
      <c r="M8899" s="1" t="str">
        <f t="shared" si="277"/>
        <v/>
      </c>
      <c r="N8899" s="1" t="str">
        <f>IF(ISBLANK($C8899),"",IF(ISNA(VLOOKUP($L8899,'result messages'!$H$3:$L$11,2,FALSE)),VLOOKUP($M8899,'result messages'!$H$3:$L$11,2,FALSE),VLOOKUP($L8899,'result messages'!$H$3:$L$11,2,FALSE)))</f>
        <v/>
      </c>
      <c r="O8899" s="1" t="str">
        <f>IF(ISBLANK($C8899),"",IF(ISNA(VLOOKUP($L8899,'result messages'!$H$3:$L$11,3,FALSE)),VLOOKUP($M8899,'result messages'!$H$3:$L$11,3,FALSE),VLOOKUP($L8899,'result messages'!$H$3:$L$11,3,FALSE)))</f>
        <v/>
      </c>
      <c r="P8899" s="1" t="str">
        <f>IF(ISBLANK($C8899),"",IF(ISNA(VLOOKUP($L8899,'result messages'!$H$3:$L$11,4,FALSE)),VLOOKUP($M8899,'result messages'!$H$3:$L$11,4,FALSE),VLOOKUP($L8899,'result messages'!$H$3:$L$11,4,FALSE)))</f>
        <v/>
      </c>
      <c r="Q8899" s="1" t="str">
        <f>IF(ISBLANK($C8899),"",IF(ISNA(VLOOKUP($L8899,'result messages'!$H$3:$L$11,5,FALSE)),VLOOKUP($M8899,'result messages'!$H$3:$L$11,5,FALSE),VLOOKUP($L8899,'result messages'!$H$3:$L$11,5,FALSE)))</f>
        <v/>
      </c>
    </row>
    <row r="8900" spans="1:17">
      <c r="A8900" s="1">
        <v>8897</v>
      </c>
      <c r="B8900" s="1"/>
      <c r="C8900" s="1"/>
      <c r="D8900" s="1"/>
      <c r="E8900" s="6"/>
      <c r="F8900" s="1"/>
      <c r="G8900" s="1" t="str">
        <f>IF(ISNA(VLOOKUP($C8900,'DTEN TCAP Linkage deviceId'!$A$1:$A$20000,1,FALSE)),"No","Yes")</f>
        <v>No</v>
      </c>
      <c r="H8900" s="1" t="str">
        <f>IF(ISNA(VLOOKUP($C8900,'Provisioning Requester'!$F$3:$H$20000,2,FALSE)),"No","Yes")</f>
        <v>No</v>
      </c>
      <c r="I8900" s="1" t="str">
        <f>IF($H8900="Yes",VLOOKUP($C8900,'Provisioning Requester'!$F$3:$H$20000,3,FALSE),"-")</f>
        <v>-</v>
      </c>
      <c r="J8900" s="1" t="str">
        <f>IF(OR(D8900="SVCP", E8900="TRUE"), "No", IF(ISNA(VLOOKUP($C8900,'ProvResponder deviceId'!$A$1:$A$20000,1,FALSE)),"No","Yes"))</f>
        <v>No</v>
      </c>
      <c r="K8900" s="1" t="str">
        <f>IF($J8900="Yes",VLOOKUP($C8900,'ProvResponder deviceId'!$A$1:$C$20000,3,FALSE),"-")</f>
        <v>-</v>
      </c>
      <c r="L8900" s="1" t="str">
        <f t="shared" si="276"/>
        <v/>
      </c>
      <c r="M8900" s="1" t="str">
        <f t="shared" si="277"/>
        <v/>
      </c>
      <c r="N8900" s="1" t="str">
        <f>IF(ISBLANK($C8900),"",IF(ISNA(VLOOKUP($L8900,'result messages'!$H$3:$L$11,2,FALSE)),VLOOKUP($M8900,'result messages'!$H$3:$L$11,2,FALSE),VLOOKUP($L8900,'result messages'!$H$3:$L$11,2,FALSE)))</f>
        <v/>
      </c>
      <c r="O8900" s="1" t="str">
        <f>IF(ISBLANK($C8900),"",IF(ISNA(VLOOKUP($L8900,'result messages'!$H$3:$L$11,3,FALSE)),VLOOKUP($M8900,'result messages'!$H$3:$L$11,3,FALSE),VLOOKUP($L8900,'result messages'!$H$3:$L$11,3,FALSE)))</f>
        <v/>
      </c>
      <c r="P8900" s="1" t="str">
        <f>IF(ISBLANK($C8900),"",IF(ISNA(VLOOKUP($L8900,'result messages'!$H$3:$L$11,4,FALSE)),VLOOKUP($M8900,'result messages'!$H$3:$L$11,4,FALSE),VLOOKUP($L8900,'result messages'!$H$3:$L$11,4,FALSE)))</f>
        <v/>
      </c>
      <c r="Q8900" s="1" t="str">
        <f>IF(ISBLANK($C8900),"",IF(ISNA(VLOOKUP($L8900,'result messages'!$H$3:$L$11,5,FALSE)),VLOOKUP($M8900,'result messages'!$H$3:$L$11,5,FALSE),VLOOKUP($L8900,'result messages'!$H$3:$L$11,5,FALSE)))</f>
        <v/>
      </c>
    </row>
    <row r="8901" spans="1:17">
      <c r="A8901" s="1">
        <v>8898</v>
      </c>
      <c r="B8901" s="1"/>
      <c r="C8901" s="1"/>
      <c r="D8901" s="1"/>
      <c r="E8901" s="6"/>
      <c r="F8901" s="1"/>
      <c r="G8901" s="1" t="str">
        <f>IF(ISNA(VLOOKUP($C8901,'DTEN TCAP Linkage deviceId'!$A$1:$A$20000,1,FALSE)),"No","Yes")</f>
        <v>No</v>
      </c>
      <c r="H8901" s="1" t="str">
        <f>IF(ISNA(VLOOKUP($C8901,'Provisioning Requester'!$F$3:$H$20000,2,FALSE)),"No","Yes")</f>
        <v>No</v>
      </c>
      <c r="I8901" s="1" t="str">
        <f>IF($H8901="Yes",VLOOKUP($C8901,'Provisioning Requester'!$F$3:$H$20000,3,FALSE),"-")</f>
        <v>-</v>
      </c>
      <c r="J8901" s="1" t="str">
        <f>IF(OR(D8901="SVCP", E8901="TRUE"), "No", IF(ISNA(VLOOKUP($C8901,'ProvResponder deviceId'!$A$1:$A$20000,1,FALSE)),"No","Yes"))</f>
        <v>No</v>
      </c>
      <c r="K8901" s="1" t="str">
        <f>IF($J8901="Yes",VLOOKUP($C8901,'ProvResponder deviceId'!$A$1:$C$20000,3,FALSE),"-")</f>
        <v>-</v>
      </c>
      <c r="L8901" s="1" t="str">
        <f t="shared" ref="L8901:L8964" si="278">IF(ISBLANK($C8901),"",$D8901&amp;$E8901&amp;$G8901&amp;$H8901&amp;$I8901&amp;$J8901&amp;$K8901)</f>
        <v/>
      </c>
      <c r="M8901" s="1" t="str">
        <f t="shared" ref="M8901:M8964" si="279">IF(ISBLANK($C8901),"",$D8901&amp;$E8901&amp;$G8901&amp;$H8901&amp;$I8901&amp;$J8901&amp;"other")</f>
        <v/>
      </c>
      <c r="N8901" s="1" t="str">
        <f>IF(ISBLANK($C8901),"",IF(ISNA(VLOOKUP($L8901,'result messages'!$H$3:$L$11,2,FALSE)),VLOOKUP($M8901,'result messages'!$H$3:$L$11,2,FALSE),VLOOKUP($L8901,'result messages'!$H$3:$L$11,2,FALSE)))</f>
        <v/>
      </c>
      <c r="O8901" s="1" t="str">
        <f>IF(ISBLANK($C8901),"",IF(ISNA(VLOOKUP($L8901,'result messages'!$H$3:$L$11,3,FALSE)),VLOOKUP($M8901,'result messages'!$H$3:$L$11,3,FALSE),VLOOKUP($L8901,'result messages'!$H$3:$L$11,3,FALSE)))</f>
        <v/>
      </c>
      <c r="P8901" s="1" t="str">
        <f>IF(ISBLANK($C8901),"",IF(ISNA(VLOOKUP($L8901,'result messages'!$H$3:$L$11,4,FALSE)),VLOOKUP($M8901,'result messages'!$H$3:$L$11,4,FALSE),VLOOKUP($L8901,'result messages'!$H$3:$L$11,4,FALSE)))</f>
        <v/>
      </c>
      <c r="Q8901" s="1" t="str">
        <f>IF(ISBLANK($C8901),"",IF(ISNA(VLOOKUP($L8901,'result messages'!$H$3:$L$11,5,FALSE)),VLOOKUP($M8901,'result messages'!$H$3:$L$11,5,FALSE),VLOOKUP($L8901,'result messages'!$H$3:$L$11,5,FALSE)))</f>
        <v/>
      </c>
    </row>
    <row r="8902" spans="1:17">
      <c r="A8902" s="1">
        <v>8899</v>
      </c>
      <c r="B8902" s="1"/>
      <c r="C8902" s="1"/>
      <c r="D8902" s="1"/>
      <c r="E8902" s="6"/>
      <c r="F8902" s="1"/>
      <c r="G8902" s="1" t="str">
        <f>IF(ISNA(VLOOKUP($C8902,'DTEN TCAP Linkage deviceId'!$A$1:$A$20000,1,FALSE)),"No","Yes")</f>
        <v>No</v>
      </c>
      <c r="H8902" s="1" t="str">
        <f>IF(ISNA(VLOOKUP($C8902,'Provisioning Requester'!$F$3:$H$20000,2,FALSE)),"No","Yes")</f>
        <v>No</v>
      </c>
      <c r="I8902" s="1" t="str">
        <f>IF($H8902="Yes",VLOOKUP($C8902,'Provisioning Requester'!$F$3:$H$20000,3,FALSE),"-")</f>
        <v>-</v>
      </c>
      <c r="J8902" s="1" t="str">
        <f>IF(OR(D8902="SVCP", E8902="TRUE"), "No", IF(ISNA(VLOOKUP($C8902,'ProvResponder deviceId'!$A$1:$A$20000,1,FALSE)),"No","Yes"))</f>
        <v>No</v>
      </c>
      <c r="K8902" s="1" t="str">
        <f>IF($J8902="Yes",VLOOKUP($C8902,'ProvResponder deviceId'!$A$1:$C$20000,3,FALSE),"-")</f>
        <v>-</v>
      </c>
      <c r="L8902" s="1" t="str">
        <f t="shared" si="278"/>
        <v/>
      </c>
      <c r="M8902" s="1" t="str">
        <f t="shared" si="279"/>
        <v/>
      </c>
      <c r="N8902" s="1" t="str">
        <f>IF(ISBLANK($C8902),"",IF(ISNA(VLOOKUP($L8902,'result messages'!$H$3:$L$11,2,FALSE)),VLOOKUP($M8902,'result messages'!$H$3:$L$11,2,FALSE),VLOOKUP($L8902,'result messages'!$H$3:$L$11,2,FALSE)))</f>
        <v/>
      </c>
      <c r="O8902" s="1" t="str">
        <f>IF(ISBLANK($C8902),"",IF(ISNA(VLOOKUP($L8902,'result messages'!$H$3:$L$11,3,FALSE)),VLOOKUP($M8902,'result messages'!$H$3:$L$11,3,FALSE),VLOOKUP($L8902,'result messages'!$H$3:$L$11,3,FALSE)))</f>
        <v/>
      </c>
      <c r="P8902" s="1" t="str">
        <f>IF(ISBLANK($C8902),"",IF(ISNA(VLOOKUP($L8902,'result messages'!$H$3:$L$11,4,FALSE)),VLOOKUP($M8902,'result messages'!$H$3:$L$11,4,FALSE),VLOOKUP($L8902,'result messages'!$H$3:$L$11,4,FALSE)))</f>
        <v/>
      </c>
      <c r="Q8902" s="1" t="str">
        <f>IF(ISBLANK($C8902),"",IF(ISNA(VLOOKUP($L8902,'result messages'!$H$3:$L$11,5,FALSE)),VLOOKUP($M8902,'result messages'!$H$3:$L$11,5,FALSE),VLOOKUP($L8902,'result messages'!$H$3:$L$11,5,FALSE)))</f>
        <v/>
      </c>
    </row>
    <row r="8903" spans="1:17">
      <c r="A8903" s="1">
        <v>8900</v>
      </c>
      <c r="B8903" s="1"/>
      <c r="C8903" s="1"/>
      <c r="D8903" s="1"/>
      <c r="E8903" s="6"/>
      <c r="F8903" s="1"/>
      <c r="G8903" s="1" t="str">
        <f>IF(ISNA(VLOOKUP($C8903,'DTEN TCAP Linkage deviceId'!$A$1:$A$20000,1,FALSE)),"No","Yes")</f>
        <v>No</v>
      </c>
      <c r="H8903" s="1" t="str">
        <f>IF(ISNA(VLOOKUP($C8903,'Provisioning Requester'!$F$3:$H$20000,2,FALSE)),"No","Yes")</f>
        <v>No</v>
      </c>
      <c r="I8903" s="1" t="str">
        <f>IF($H8903="Yes",VLOOKUP($C8903,'Provisioning Requester'!$F$3:$H$20000,3,FALSE),"-")</f>
        <v>-</v>
      </c>
      <c r="J8903" s="1" t="str">
        <f>IF(OR(D8903="SVCP", E8903="TRUE"), "No", IF(ISNA(VLOOKUP($C8903,'ProvResponder deviceId'!$A$1:$A$20000,1,FALSE)),"No","Yes"))</f>
        <v>No</v>
      </c>
      <c r="K8903" s="1" t="str">
        <f>IF($J8903="Yes",VLOOKUP($C8903,'ProvResponder deviceId'!$A$1:$C$20000,3,FALSE),"-")</f>
        <v>-</v>
      </c>
      <c r="L8903" s="1" t="str">
        <f t="shared" si="278"/>
        <v/>
      </c>
      <c r="M8903" s="1" t="str">
        <f t="shared" si="279"/>
        <v/>
      </c>
      <c r="N8903" s="1" t="str">
        <f>IF(ISBLANK($C8903),"",IF(ISNA(VLOOKUP($L8903,'result messages'!$H$3:$L$11,2,FALSE)),VLOOKUP($M8903,'result messages'!$H$3:$L$11,2,FALSE),VLOOKUP($L8903,'result messages'!$H$3:$L$11,2,FALSE)))</f>
        <v/>
      </c>
      <c r="O8903" s="1" t="str">
        <f>IF(ISBLANK($C8903),"",IF(ISNA(VLOOKUP($L8903,'result messages'!$H$3:$L$11,3,FALSE)),VLOOKUP($M8903,'result messages'!$H$3:$L$11,3,FALSE),VLOOKUP($L8903,'result messages'!$H$3:$L$11,3,FALSE)))</f>
        <v/>
      </c>
      <c r="P8903" s="1" t="str">
        <f>IF(ISBLANK($C8903),"",IF(ISNA(VLOOKUP($L8903,'result messages'!$H$3:$L$11,4,FALSE)),VLOOKUP($M8903,'result messages'!$H$3:$L$11,4,FALSE),VLOOKUP($L8903,'result messages'!$H$3:$L$11,4,FALSE)))</f>
        <v/>
      </c>
      <c r="Q8903" s="1" t="str">
        <f>IF(ISBLANK($C8903),"",IF(ISNA(VLOOKUP($L8903,'result messages'!$H$3:$L$11,5,FALSE)),VLOOKUP($M8903,'result messages'!$H$3:$L$11,5,FALSE),VLOOKUP($L8903,'result messages'!$H$3:$L$11,5,FALSE)))</f>
        <v/>
      </c>
    </row>
    <row r="8904" spans="1:17">
      <c r="A8904" s="1">
        <v>8901</v>
      </c>
      <c r="B8904" s="1"/>
      <c r="C8904" s="1"/>
      <c r="D8904" s="1"/>
      <c r="E8904" s="6"/>
      <c r="F8904" s="1"/>
      <c r="G8904" s="1" t="str">
        <f>IF(ISNA(VLOOKUP($C8904,'DTEN TCAP Linkage deviceId'!$A$1:$A$20000,1,FALSE)),"No","Yes")</f>
        <v>No</v>
      </c>
      <c r="H8904" s="1" t="str">
        <f>IF(ISNA(VLOOKUP($C8904,'Provisioning Requester'!$F$3:$H$20000,2,FALSE)),"No","Yes")</f>
        <v>No</v>
      </c>
      <c r="I8904" s="1" t="str">
        <f>IF($H8904="Yes",VLOOKUP($C8904,'Provisioning Requester'!$F$3:$H$20000,3,FALSE),"-")</f>
        <v>-</v>
      </c>
      <c r="J8904" s="1" t="str">
        <f>IF(OR(D8904="SVCP", E8904="TRUE"), "No", IF(ISNA(VLOOKUP($C8904,'ProvResponder deviceId'!$A$1:$A$20000,1,FALSE)),"No","Yes"))</f>
        <v>No</v>
      </c>
      <c r="K8904" s="1" t="str">
        <f>IF($J8904="Yes",VLOOKUP($C8904,'ProvResponder deviceId'!$A$1:$C$20000,3,FALSE),"-")</f>
        <v>-</v>
      </c>
      <c r="L8904" s="1" t="str">
        <f t="shared" si="278"/>
        <v/>
      </c>
      <c r="M8904" s="1" t="str">
        <f t="shared" si="279"/>
        <v/>
      </c>
      <c r="N8904" s="1" t="str">
        <f>IF(ISBLANK($C8904),"",IF(ISNA(VLOOKUP($L8904,'result messages'!$H$3:$L$11,2,FALSE)),VLOOKUP($M8904,'result messages'!$H$3:$L$11,2,FALSE),VLOOKUP($L8904,'result messages'!$H$3:$L$11,2,FALSE)))</f>
        <v/>
      </c>
      <c r="O8904" s="1" t="str">
        <f>IF(ISBLANK($C8904),"",IF(ISNA(VLOOKUP($L8904,'result messages'!$H$3:$L$11,3,FALSE)),VLOOKUP($M8904,'result messages'!$H$3:$L$11,3,FALSE),VLOOKUP($L8904,'result messages'!$H$3:$L$11,3,FALSE)))</f>
        <v/>
      </c>
      <c r="P8904" s="1" t="str">
        <f>IF(ISBLANK($C8904),"",IF(ISNA(VLOOKUP($L8904,'result messages'!$H$3:$L$11,4,FALSE)),VLOOKUP($M8904,'result messages'!$H$3:$L$11,4,FALSE),VLOOKUP($L8904,'result messages'!$H$3:$L$11,4,FALSE)))</f>
        <v/>
      </c>
      <c r="Q8904" s="1" t="str">
        <f>IF(ISBLANK($C8904),"",IF(ISNA(VLOOKUP($L8904,'result messages'!$H$3:$L$11,5,FALSE)),VLOOKUP($M8904,'result messages'!$H$3:$L$11,5,FALSE),VLOOKUP($L8904,'result messages'!$H$3:$L$11,5,FALSE)))</f>
        <v/>
      </c>
    </row>
    <row r="8905" spans="1:17">
      <c r="A8905" s="1">
        <v>8902</v>
      </c>
      <c r="B8905" s="1"/>
      <c r="C8905" s="1"/>
      <c r="D8905" s="1"/>
      <c r="E8905" s="6"/>
      <c r="F8905" s="1"/>
      <c r="G8905" s="1" t="str">
        <f>IF(ISNA(VLOOKUP($C8905,'DTEN TCAP Linkage deviceId'!$A$1:$A$20000,1,FALSE)),"No","Yes")</f>
        <v>No</v>
      </c>
      <c r="H8905" s="1" t="str">
        <f>IF(ISNA(VLOOKUP($C8905,'Provisioning Requester'!$F$3:$H$20000,2,FALSE)),"No","Yes")</f>
        <v>No</v>
      </c>
      <c r="I8905" s="1" t="str">
        <f>IF($H8905="Yes",VLOOKUP($C8905,'Provisioning Requester'!$F$3:$H$20000,3,FALSE),"-")</f>
        <v>-</v>
      </c>
      <c r="J8905" s="1" t="str">
        <f>IF(OR(D8905="SVCP", E8905="TRUE"), "No", IF(ISNA(VLOOKUP($C8905,'ProvResponder deviceId'!$A$1:$A$20000,1,FALSE)),"No","Yes"))</f>
        <v>No</v>
      </c>
      <c r="K8905" s="1" t="str">
        <f>IF($J8905="Yes",VLOOKUP($C8905,'ProvResponder deviceId'!$A$1:$C$20000,3,FALSE),"-")</f>
        <v>-</v>
      </c>
      <c r="L8905" s="1" t="str">
        <f t="shared" si="278"/>
        <v/>
      </c>
      <c r="M8905" s="1" t="str">
        <f t="shared" si="279"/>
        <v/>
      </c>
      <c r="N8905" s="1" t="str">
        <f>IF(ISBLANK($C8905),"",IF(ISNA(VLOOKUP($L8905,'result messages'!$H$3:$L$11,2,FALSE)),VLOOKUP($M8905,'result messages'!$H$3:$L$11,2,FALSE),VLOOKUP($L8905,'result messages'!$H$3:$L$11,2,FALSE)))</f>
        <v/>
      </c>
      <c r="O8905" s="1" t="str">
        <f>IF(ISBLANK($C8905),"",IF(ISNA(VLOOKUP($L8905,'result messages'!$H$3:$L$11,3,FALSE)),VLOOKUP($M8905,'result messages'!$H$3:$L$11,3,FALSE),VLOOKUP($L8905,'result messages'!$H$3:$L$11,3,FALSE)))</f>
        <v/>
      </c>
      <c r="P8905" s="1" t="str">
        <f>IF(ISBLANK($C8905),"",IF(ISNA(VLOOKUP($L8905,'result messages'!$H$3:$L$11,4,FALSE)),VLOOKUP($M8905,'result messages'!$H$3:$L$11,4,FALSE),VLOOKUP($L8905,'result messages'!$H$3:$L$11,4,FALSE)))</f>
        <v/>
      </c>
      <c r="Q8905" s="1" t="str">
        <f>IF(ISBLANK($C8905),"",IF(ISNA(VLOOKUP($L8905,'result messages'!$H$3:$L$11,5,FALSE)),VLOOKUP($M8905,'result messages'!$H$3:$L$11,5,FALSE),VLOOKUP($L8905,'result messages'!$H$3:$L$11,5,FALSE)))</f>
        <v/>
      </c>
    </row>
    <row r="8906" spans="1:17">
      <c r="A8906" s="1">
        <v>8903</v>
      </c>
      <c r="B8906" s="1"/>
      <c r="C8906" s="1"/>
      <c r="D8906" s="1"/>
      <c r="E8906" s="6"/>
      <c r="F8906" s="1"/>
      <c r="G8906" s="1" t="str">
        <f>IF(ISNA(VLOOKUP($C8906,'DTEN TCAP Linkage deviceId'!$A$1:$A$20000,1,FALSE)),"No","Yes")</f>
        <v>No</v>
      </c>
      <c r="H8906" s="1" t="str">
        <f>IF(ISNA(VLOOKUP($C8906,'Provisioning Requester'!$F$3:$H$20000,2,FALSE)),"No","Yes")</f>
        <v>No</v>
      </c>
      <c r="I8906" s="1" t="str">
        <f>IF($H8906="Yes",VLOOKUP($C8906,'Provisioning Requester'!$F$3:$H$20000,3,FALSE),"-")</f>
        <v>-</v>
      </c>
      <c r="J8906" s="1" t="str">
        <f>IF(OR(D8906="SVCP", E8906="TRUE"), "No", IF(ISNA(VLOOKUP($C8906,'ProvResponder deviceId'!$A$1:$A$20000,1,FALSE)),"No","Yes"))</f>
        <v>No</v>
      </c>
      <c r="K8906" s="1" t="str">
        <f>IF($J8906="Yes",VLOOKUP($C8906,'ProvResponder deviceId'!$A$1:$C$20000,3,FALSE),"-")</f>
        <v>-</v>
      </c>
      <c r="L8906" s="1" t="str">
        <f t="shared" si="278"/>
        <v/>
      </c>
      <c r="M8906" s="1" t="str">
        <f t="shared" si="279"/>
        <v/>
      </c>
      <c r="N8906" s="1" t="str">
        <f>IF(ISBLANK($C8906),"",IF(ISNA(VLOOKUP($L8906,'result messages'!$H$3:$L$11,2,FALSE)),VLOOKUP($M8906,'result messages'!$H$3:$L$11,2,FALSE),VLOOKUP($L8906,'result messages'!$H$3:$L$11,2,FALSE)))</f>
        <v/>
      </c>
      <c r="O8906" s="1" t="str">
        <f>IF(ISBLANK($C8906),"",IF(ISNA(VLOOKUP($L8906,'result messages'!$H$3:$L$11,3,FALSE)),VLOOKUP($M8906,'result messages'!$H$3:$L$11,3,FALSE),VLOOKUP($L8906,'result messages'!$H$3:$L$11,3,FALSE)))</f>
        <v/>
      </c>
      <c r="P8906" s="1" t="str">
        <f>IF(ISBLANK($C8906),"",IF(ISNA(VLOOKUP($L8906,'result messages'!$H$3:$L$11,4,FALSE)),VLOOKUP($M8906,'result messages'!$H$3:$L$11,4,FALSE),VLOOKUP($L8906,'result messages'!$H$3:$L$11,4,FALSE)))</f>
        <v/>
      </c>
      <c r="Q8906" s="1" t="str">
        <f>IF(ISBLANK($C8906),"",IF(ISNA(VLOOKUP($L8906,'result messages'!$H$3:$L$11,5,FALSE)),VLOOKUP($M8906,'result messages'!$H$3:$L$11,5,FALSE),VLOOKUP($L8906,'result messages'!$H$3:$L$11,5,FALSE)))</f>
        <v/>
      </c>
    </row>
    <row r="8907" spans="1:17">
      <c r="A8907" s="1">
        <v>8904</v>
      </c>
      <c r="B8907" s="1"/>
      <c r="C8907" s="1"/>
      <c r="D8907" s="1"/>
      <c r="E8907" s="6"/>
      <c r="F8907" s="1"/>
      <c r="G8907" s="1" t="str">
        <f>IF(ISNA(VLOOKUP($C8907,'DTEN TCAP Linkage deviceId'!$A$1:$A$20000,1,FALSE)),"No","Yes")</f>
        <v>No</v>
      </c>
      <c r="H8907" s="1" t="str">
        <f>IF(ISNA(VLOOKUP($C8907,'Provisioning Requester'!$F$3:$H$20000,2,FALSE)),"No","Yes")</f>
        <v>No</v>
      </c>
      <c r="I8907" s="1" t="str">
        <f>IF($H8907="Yes",VLOOKUP($C8907,'Provisioning Requester'!$F$3:$H$20000,3,FALSE),"-")</f>
        <v>-</v>
      </c>
      <c r="J8907" s="1" t="str">
        <f>IF(OR(D8907="SVCP", E8907="TRUE"), "No", IF(ISNA(VLOOKUP($C8907,'ProvResponder deviceId'!$A$1:$A$20000,1,FALSE)),"No","Yes"))</f>
        <v>No</v>
      </c>
      <c r="K8907" s="1" t="str">
        <f>IF($J8907="Yes",VLOOKUP($C8907,'ProvResponder deviceId'!$A$1:$C$20000,3,FALSE),"-")</f>
        <v>-</v>
      </c>
      <c r="L8907" s="1" t="str">
        <f t="shared" si="278"/>
        <v/>
      </c>
      <c r="M8907" s="1" t="str">
        <f t="shared" si="279"/>
        <v/>
      </c>
      <c r="N8907" s="1" t="str">
        <f>IF(ISBLANK($C8907),"",IF(ISNA(VLOOKUP($L8907,'result messages'!$H$3:$L$11,2,FALSE)),VLOOKUP($M8907,'result messages'!$H$3:$L$11,2,FALSE),VLOOKUP($L8907,'result messages'!$H$3:$L$11,2,FALSE)))</f>
        <v/>
      </c>
      <c r="O8907" s="1" t="str">
        <f>IF(ISBLANK($C8907),"",IF(ISNA(VLOOKUP($L8907,'result messages'!$H$3:$L$11,3,FALSE)),VLOOKUP($M8907,'result messages'!$H$3:$L$11,3,FALSE),VLOOKUP($L8907,'result messages'!$H$3:$L$11,3,FALSE)))</f>
        <v/>
      </c>
      <c r="P8907" s="1" t="str">
        <f>IF(ISBLANK($C8907),"",IF(ISNA(VLOOKUP($L8907,'result messages'!$H$3:$L$11,4,FALSE)),VLOOKUP($M8907,'result messages'!$H$3:$L$11,4,FALSE),VLOOKUP($L8907,'result messages'!$H$3:$L$11,4,FALSE)))</f>
        <v/>
      </c>
      <c r="Q8907" s="1" t="str">
        <f>IF(ISBLANK($C8907),"",IF(ISNA(VLOOKUP($L8907,'result messages'!$H$3:$L$11,5,FALSE)),VLOOKUP($M8907,'result messages'!$H$3:$L$11,5,FALSE),VLOOKUP($L8907,'result messages'!$H$3:$L$11,5,FALSE)))</f>
        <v/>
      </c>
    </row>
    <row r="8908" spans="1:17">
      <c r="A8908" s="1">
        <v>8905</v>
      </c>
      <c r="B8908" s="1"/>
      <c r="C8908" s="1"/>
      <c r="D8908" s="1"/>
      <c r="E8908" s="6"/>
      <c r="F8908" s="1"/>
      <c r="G8908" s="1" t="str">
        <f>IF(ISNA(VLOOKUP($C8908,'DTEN TCAP Linkage deviceId'!$A$1:$A$20000,1,FALSE)),"No","Yes")</f>
        <v>No</v>
      </c>
      <c r="H8908" s="1" t="str">
        <f>IF(ISNA(VLOOKUP($C8908,'Provisioning Requester'!$F$3:$H$20000,2,FALSE)),"No","Yes")</f>
        <v>No</v>
      </c>
      <c r="I8908" s="1" t="str">
        <f>IF($H8908="Yes",VLOOKUP($C8908,'Provisioning Requester'!$F$3:$H$20000,3,FALSE),"-")</f>
        <v>-</v>
      </c>
      <c r="J8908" s="1" t="str">
        <f>IF(OR(D8908="SVCP", E8908="TRUE"), "No", IF(ISNA(VLOOKUP($C8908,'ProvResponder deviceId'!$A$1:$A$20000,1,FALSE)),"No","Yes"))</f>
        <v>No</v>
      </c>
      <c r="K8908" s="1" t="str">
        <f>IF($J8908="Yes",VLOOKUP($C8908,'ProvResponder deviceId'!$A$1:$C$20000,3,FALSE),"-")</f>
        <v>-</v>
      </c>
      <c r="L8908" s="1" t="str">
        <f t="shared" si="278"/>
        <v/>
      </c>
      <c r="M8908" s="1" t="str">
        <f t="shared" si="279"/>
        <v/>
      </c>
      <c r="N8908" s="1" t="str">
        <f>IF(ISBLANK($C8908),"",IF(ISNA(VLOOKUP($L8908,'result messages'!$H$3:$L$11,2,FALSE)),VLOOKUP($M8908,'result messages'!$H$3:$L$11,2,FALSE),VLOOKUP($L8908,'result messages'!$H$3:$L$11,2,FALSE)))</f>
        <v/>
      </c>
      <c r="O8908" s="1" t="str">
        <f>IF(ISBLANK($C8908),"",IF(ISNA(VLOOKUP($L8908,'result messages'!$H$3:$L$11,3,FALSE)),VLOOKUP($M8908,'result messages'!$H$3:$L$11,3,FALSE),VLOOKUP($L8908,'result messages'!$H$3:$L$11,3,FALSE)))</f>
        <v/>
      </c>
      <c r="P8908" s="1" t="str">
        <f>IF(ISBLANK($C8908),"",IF(ISNA(VLOOKUP($L8908,'result messages'!$H$3:$L$11,4,FALSE)),VLOOKUP($M8908,'result messages'!$H$3:$L$11,4,FALSE),VLOOKUP($L8908,'result messages'!$H$3:$L$11,4,FALSE)))</f>
        <v/>
      </c>
      <c r="Q8908" s="1" t="str">
        <f>IF(ISBLANK($C8908),"",IF(ISNA(VLOOKUP($L8908,'result messages'!$H$3:$L$11,5,FALSE)),VLOOKUP($M8908,'result messages'!$H$3:$L$11,5,FALSE),VLOOKUP($L8908,'result messages'!$H$3:$L$11,5,FALSE)))</f>
        <v/>
      </c>
    </row>
    <row r="8909" spans="1:17">
      <c r="A8909" s="1">
        <v>8906</v>
      </c>
      <c r="B8909" s="1"/>
      <c r="C8909" s="1"/>
      <c r="D8909" s="1"/>
      <c r="E8909" s="6"/>
      <c r="F8909" s="1"/>
      <c r="G8909" s="1" t="str">
        <f>IF(ISNA(VLOOKUP($C8909,'DTEN TCAP Linkage deviceId'!$A$1:$A$20000,1,FALSE)),"No","Yes")</f>
        <v>No</v>
      </c>
      <c r="H8909" s="1" t="str">
        <f>IF(ISNA(VLOOKUP($C8909,'Provisioning Requester'!$F$3:$H$20000,2,FALSE)),"No","Yes")</f>
        <v>No</v>
      </c>
      <c r="I8909" s="1" t="str">
        <f>IF($H8909="Yes",VLOOKUP($C8909,'Provisioning Requester'!$F$3:$H$20000,3,FALSE),"-")</f>
        <v>-</v>
      </c>
      <c r="J8909" s="1" t="str">
        <f>IF(OR(D8909="SVCP", E8909="TRUE"), "No", IF(ISNA(VLOOKUP($C8909,'ProvResponder deviceId'!$A$1:$A$20000,1,FALSE)),"No","Yes"))</f>
        <v>No</v>
      </c>
      <c r="K8909" s="1" t="str">
        <f>IF($J8909="Yes",VLOOKUP($C8909,'ProvResponder deviceId'!$A$1:$C$20000,3,FALSE),"-")</f>
        <v>-</v>
      </c>
      <c r="L8909" s="1" t="str">
        <f t="shared" si="278"/>
        <v/>
      </c>
      <c r="M8909" s="1" t="str">
        <f t="shared" si="279"/>
        <v/>
      </c>
      <c r="N8909" s="1" t="str">
        <f>IF(ISBLANK($C8909),"",IF(ISNA(VLOOKUP($L8909,'result messages'!$H$3:$L$11,2,FALSE)),VLOOKUP($M8909,'result messages'!$H$3:$L$11,2,FALSE),VLOOKUP($L8909,'result messages'!$H$3:$L$11,2,FALSE)))</f>
        <v/>
      </c>
      <c r="O8909" s="1" t="str">
        <f>IF(ISBLANK($C8909),"",IF(ISNA(VLOOKUP($L8909,'result messages'!$H$3:$L$11,3,FALSE)),VLOOKUP($M8909,'result messages'!$H$3:$L$11,3,FALSE),VLOOKUP($L8909,'result messages'!$H$3:$L$11,3,FALSE)))</f>
        <v/>
      </c>
      <c r="P8909" s="1" t="str">
        <f>IF(ISBLANK($C8909),"",IF(ISNA(VLOOKUP($L8909,'result messages'!$H$3:$L$11,4,FALSE)),VLOOKUP($M8909,'result messages'!$H$3:$L$11,4,FALSE),VLOOKUP($L8909,'result messages'!$H$3:$L$11,4,FALSE)))</f>
        <v/>
      </c>
      <c r="Q8909" s="1" t="str">
        <f>IF(ISBLANK($C8909),"",IF(ISNA(VLOOKUP($L8909,'result messages'!$H$3:$L$11,5,FALSE)),VLOOKUP($M8909,'result messages'!$H$3:$L$11,5,FALSE),VLOOKUP($L8909,'result messages'!$H$3:$L$11,5,FALSE)))</f>
        <v/>
      </c>
    </row>
    <row r="8910" spans="1:17">
      <c r="A8910" s="1">
        <v>8907</v>
      </c>
      <c r="B8910" s="1"/>
      <c r="C8910" s="1"/>
      <c r="D8910" s="1"/>
      <c r="E8910" s="6"/>
      <c r="F8910" s="1"/>
      <c r="G8910" s="1" t="str">
        <f>IF(ISNA(VLOOKUP($C8910,'DTEN TCAP Linkage deviceId'!$A$1:$A$20000,1,FALSE)),"No","Yes")</f>
        <v>No</v>
      </c>
      <c r="H8910" s="1" t="str">
        <f>IF(ISNA(VLOOKUP($C8910,'Provisioning Requester'!$F$3:$H$20000,2,FALSE)),"No","Yes")</f>
        <v>No</v>
      </c>
      <c r="I8910" s="1" t="str">
        <f>IF($H8910="Yes",VLOOKUP($C8910,'Provisioning Requester'!$F$3:$H$20000,3,FALSE),"-")</f>
        <v>-</v>
      </c>
      <c r="J8910" s="1" t="str">
        <f>IF(OR(D8910="SVCP", E8910="TRUE"), "No", IF(ISNA(VLOOKUP($C8910,'ProvResponder deviceId'!$A$1:$A$20000,1,FALSE)),"No","Yes"))</f>
        <v>No</v>
      </c>
      <c r="K8910" s="1" t="str">
        <f>IF($J8910="Yes",VLOOKUP($C8910,'ProvResponder deviceId'!$A$1:$C$20000,3,FALSE),"-")</f>
        <v>-</v>
      </c>
      <c r="L8910" s="1" t="str">
        <f t="shared" si="278"/>
        <v/>
      </c>
      <c r="M8910" s="1" t="str">
        <f t="shared" si="279"/>
        <v/>
      </c>
      <c r="N8910" s="1" t="str">
        <f>IF(ISBLANK($C8910),"",IF(ISNA(VLOOKUP($L8910,'result messages'!$H$3:$L$11,2,FALSE)),VLOOKUP($M8910,'result messages'!$H$3:$L$11,2,FALSE),VLOOKUP($L8910,'result messages'!$H$3:$L$11,2,FALSE)))</f>
        <v/>
      </c>
      <c r="O8910" s="1" t="str">
        <f>IF(ISBLANK($C8910),"",IF(ISNA(VLOOKUP($L8910,'result messages'!$H$3:$L$11,3,FALSE)),VLOOKUP($M8910,'result messages'!$H$3:$L$11,3,FALSE),VLOOKUP($L8910,'result messages'!$H$3:$L$11,3,FALSE)))</f>
        <v/>
      </c>
      <c r="P8910" s="1" t="str">
        <f>IF(ISBLANK($C8910),"",IF(ISNA(VLOOKUP($L8910,'result messages'!$H$3:$L$11,4,FALSE)),VLOOKUP($M8910,'result messages'!$H$3:$L$11,4,FALSE),VLOOKUP($L8910,'result messages'!$H$3:$L$11,4,FALSE)))</f>
        <v/>
      </c>
      <c r="Q8910" s="1" t="str">
        <f>IF(ISBLANK($C8910),"",IF(ISNA(VLOOKUP($L8910,'result messages'!$H$3:$L$11,5,FALSE)),VLOOKUP($M8910,'result messages'!$H$3:$L$11,5,FALSE),VLOOKUP($L8910,'result messages'!$H$3:$L$11,5,FALSE)))</f>
        <v/>
      </c>
    </row>
    <row r="8911" spans="1:17">
      <c r="A8911" s="1">
        <v>8908</v>
      </c>
      <c r="B8911" s="1"/>
      <c r="C8911" s="1"/>
      <c r="D8911" s="1"/>
      <c r="E8911" s="6"/>
      <c r="F8911" s="1"/>
      <c r="G8911" s="1" t="str">
        <f>IF(ISNA(VLOOKUP($C8911,'DTEN TCAP Linkage deviceId'!$A$1:$A$20000,1,FALSE)),"No","Yes")</f>
        <v>No</v>
      </c>
      <c r="H8911" s="1" t="str">
        <f>IF(ISNA(VLOOKUP($C8911,'Provisioning Requester'!$F$3:$H$20000,2,FALSE)),"No","Yes")</f>
        <v>No</v>
      </c>
      <c r="I8911" s="1" t="str">
        <f>IF($H8911="Yes",VLOOKUP($C8911,'Provisioning Requester'!$F$3:$H$20000,3,FALSE),"-")</f>
        <v>-</v>
      </c>
      <c r="J8911" s="1" t="str">
        <f>IF(OR(D8911="SVCP", E8911="TRUE"), "No", IF(ISNA(VLOOKUP($C8911,'ProvResponder deviceId'!$A$1:$A$20000,1,FALSE)),"No","Yes"))</f>
        <v>No</v>
      </c>
      <c r="K8911" s="1" t="str">
        <f>IF($J8911="Yes",VLOOKUP($C8911,'ProvResponder deviceId'!$A$1:$C$20000,3,FALSE),"-")</f>
        <v>-</v>
      </c>
      <c r="L8911" s="1" t="str">
        <f t="shared" si="278"/>
        <v/>
      </c>
      <c r="M8911" s="1" t="str">
        <f t="shared" si="279"/>
        <v/>
      </c>
      <c r="N8911" s="1" t="str">
        <f>IF(ISBLANK($C8911),"",IF(ISNA(VLOOKUP($L8911,'result messages'!$H$3:$L$11,2,FALSE)),VLOOKUP($M8911,'result messages'!$H$3:$L$11,2,FALSE),VLOOKUP($L8911,'result messages'!$H$3:$L$11,2,FALSE)))</f>
        <v/>
      </c>
      <c r="O8911" s="1" t="str">
        <f>IF(ISBLANK($C8911),"",IF(ISNA(VLOOKUP($L8911,'result messages'!$H$3:$L$11,3,FALSE)),VLOOKUP($M8911,'result messages'!$H$3:$L$11,3,FALSE),VLOOKUP($L8911,'result messages'!$H$3:$L$11,3,FALSE)))</f>
        <v/>
      </c>
      <c r="P8911" s="1" t="str">
        <f>IF(ISBLANK($C8911),"",IF(ISNA(VLOOKUP($L8911,'result messages'!$H$3:$L$11,4,FALSE)),VLOOKUP($M8911,'result messages'!$H$3:$L$11,4,FALSE),VLOOKUP($L8911,'result messages'!$H$3:$L$11,4,FALSE)))</f>
        <v/>
      </c>
      <c r="Q8911" s="1" t="str">
        <f>IF(ISBLANK($C8911),"",IF(ISNA(VLOOKUP($L8911,'result messages'!$H$3:$L$11,5,FALSE)),VLOOKUP($M8911,'result messages'!$H$3:$L$11,5,FALSE),VLOOKUP($L8911,'result messages'!$H$3:$L$11,5,FALSE)))</f>
        <v/>
      </c>
    </row>
    <row r="8912" spans="1:17">
      <c r="A8912" s="1">
        <v>8909</v>
      </c>
      <c r="B8912" s="1"/>
      <c r="C8912" s="1"/>
      <c r="D8912" s="1"/>
      <c r="E8912" s="6"/>
      <c r="F8912" s="1"/>
      <c r="G8912" s="1" t="str">
        <f>IF(ISNA(VLOOKUP($C8912,'DTEN TCAP Linkage deviceId'!$A$1:$A$20000,1,FALSE)),"No","Yes")</f>
        <v>No</v>
      </c>
      <c r="H8912" s="1" t="str">
        <f>IF(ISNA(VLOOKUP($C8912,'Provisioning Requester'!$F$3:$H$20000,2,FALSE)),"No","Yes")</f>
        <v>No</v>
      </c>
      <c r="I8912" s="1" t="str">
        <f>IF($H8912="Yes",VLOOKUP($C8912,'Provisioning Requester'!$F$3:$H$20000,3,FALSE),"-")</f>
        <v>-</v>
      </c>
      <c r="J8912" s="1" t="str">
        <f>IF(OR(D8912="SVCP", E8912="TRUE"), "No", IF(ISNA(VLOOKUP($C8912,'ProvResponder deviceId'!$A$1:$A$20000,1,FALSE)),"No","Yes"))</f>
        <v>No</v>
      </c>
      <c r="K8912" s="1" t="str">
        <f>IF($J8912="Yes",VLOOKUP($C8912,'ProvResponder deviceId'!$A$1:$C$20000,3,FALSE),"-")</f>
        <v>-</v>
      </c>
      <c r="L8912" s="1" t="str">
        <f t="shared" si="278"/>
        <v/>
      </c>
      <c r="M8912" s="1" t="str">
        <f t="shared" si="279"/>
        <v/>
      </c>
      <c r="N8912" s="1" t="str">
        <f>IF(ISBLANK($C8912),"",IF(ISNA(VLOOKUP($L8912,'result messages'!$H$3:$L$11,2,FALSE)),VLOOKUP($M8912,'result messages'!$H$3:$L$11,2,FALSE),VLOOKUP($L8912,'result messages'!$H$3:$L$11,2,FALSE)))</f>
        <v/>
      </c>
      <c r="O8912" s="1" t="str">
        <f>IF(ISBLANK($C8912),"",IF(ISNA(VLOOKUP($L8912,'result messages'!$H$3:$L$11,3,FALSE)),VLOOKUP($M8912,'result messages'!$H$3:$L$11,3,FALSE),VLOOKUP($L8912,'result messages'!$H$3:$L$11,3,FALSE)))</f>
        <v/>
      </c>
      <c r="P8912" s="1" t="str">
        <f>IF(ISBLANK($C8912),"",IF(ISNA(VLOOKUP($L8912,'result messages'!$H$3:$L$11,4,FALSE)),VLOOKUP($M8912,'result messages'!$H$3:$L$11,4,FALSE),VLOOKUP($L8912,'result messages'!$H$3:$L$11,4,FALSE)))</f>
        <v/>
      </c>
      <c r="Q8912" s="1" t="str">
        <f>IF(ISBLANK($C8912),"",IF(ISNA(VLOOKUP($L8912,'result messages'!$H$3:$L$11,5,FALSE)),VLOOKUP($M8912,'result messages'!$H$3:$L$11,5,FALSE),VLOOKUP($L8912,'result messages'!$H$3:$L$11,5,FALSE)))</f>
        <v/>
      </c>
    </row>
    <row r="8913" spans="1:17">
      <c r="A8913" s="1">
        <v>8910</v>
      </c>
      <c r="B8913" s="1"/>
      <c r="C8913" s="1"/>
      <c r="D8913" s="1"/>
      <c r="E8913" s="6"/>
      <c r="F8913" s="1"/>
      <c r="G8913" s="1" t="str">
        <f>IF(ISNA(VLOOKUP($C8913,'DTEN TCAP Linkage deviceId'!$A$1:$A$20000,1,FALSE)),"No","Yes")</f>
        <v>No</v>
      </c>
      <c r="H8913" s="1" t="str">
        <f>IF(ISNA(VLOOKUP($C8913,'Provisioning Requester'!$F$3:$H$20000,2,FALSE)),"No","Yes")</f>
        <v>No</v>
      </c>
      <c r="I8913" s="1" t="str">
        <f>IF($H8913="Yes",VLOOKUP($C8913,'Provisioning Requester'!$F$3:$H$20000,3,FALSE),"-")</f>
        <v>-</v>
      </c>
      <c r="J8913" s="1" t="str">
        <f>IF(OR(D8913="SVCP", E8913="TRUE"), "No", IF(ISNA(VLOOKUP($C8913,'ProvResponder deviceId'!$A$1:$A$20000,1,FALSE)),"No","Yes"))</f>
        <v>No</v>
      </c>
      <c r="K8913" s="1" t="str">
        <f>IF($J8913="Yes",VLOOKUP($C8913,'ProvResponder deviceId'!$A$1:$C$20000,3,FALSE),"-")</f>
        <v>-</v>
      </c>
      <c r="L8913" s="1" t="str">
        <f t="shared" si="278"/>
        <v/>
      </c>
      <c r="M8913" s="1" t="str">
        <f t="shared" si="279"/>
        <v/>
      </c>
      <c r="N8913" s="1" t="str">
        <f>IF(ISBLANK($C8913),"",IF(ISNA(VLOOKUP($L8913,'result messages'!$H$3:$L$11,2,FALSE)),VLOOKUP($M8913,'result messages'!$H$3:$L$11,2,FALSE),VLOOKUP($L8913,'result messages'!$H$3:$L$11,2,FALSE)))</f>
        <v/>
      </c>
      <c r="O8913" s="1" t="str">
        <f>IF(ISBLANK($C8913),"",IF(ISNA(VLOOKUP($L8913,'result messages'!$H$3:$L$11,3,FALSE)),VLOOKUP($M8913,'result messages'!$H$3:$L$11,3,FALSE),VLOOKUP($L8913,'result messages'!$H$3:$L$11,3,FALSE)))</f>
        <v/>
      </c>
      <c r="P8913" s="1" t="str">
        <f>IF(ISBLANK($C8913),"",IF(ISNA(VLOOKUP($L8913,'result messages'!$H$3:$L$11,4,FALSE)),VLOOKUP($M8913,'result messages'!$H$3:$L$11,4,FALSE),VLOOKUP($L8913,'result messages'!$H$3:$L$11,4,FALSE)))</f>
        <v/>
      </c>
      <c r="Q8913" s="1" t="str">
        <f>IF(ISBLANK($C8913),"",IF(ISNA(VLOOKUP($L8913,'result messages'!$H$3:$L$11,5,FALSE)),VLOOKUP($M8913,'result messages'!$H$3:$L$11,5,FALSE),VLOOKUP($L8913,'result messages'!$H$3:$L$11,5,FALSE)))</f>
        <v/>
      </c>
    </row>
    <row r="8914" spans="1:17">
      <c r="A8914" s="1">
        <v>8911</v>
      </c>
      <c r="B8914" s="1"/>
      <c r="C8914" s="1"/>
      <c r="D8914" s="1"/>
      <c r="E8914" s="6"/>
      <c r="F8914" s="1"/>
      <c r="G8914" s="1" t="str">
        <f>IF(ISNA(VLOOKUP($C8914,'DTEN TCAP Linkage deviceId'!$A$1:$A$20000,1,FALSE)),"No","Yes")</f>
        <v>No</v>
      </c>
      <c r="H8914" s="1" t="str">
        <f>IF(ISNA(VLOOKUP($C8914,'Provisioning Requester'!$F$3:$H$20000,2,FALSE)),"No","Yes")</f>
        <v>No</v>
      </c>
      <c r="I8914" s="1" t="str">
        <f>IF($H8914="Yes",VLOOKUP($C8914,'Provisioning Requester'!$F$3:$H$20000,3,FALSE),"-")</f>
        <v>-</v>
      </c>
      <c r="J8914" s="1" t="str">
        <f>IF(OR(D8914="SVCP", E8914="TRUE"), "No", IF(ISNA(VLOOKUP($C8914,'ProvResponder deviceId'!$A$1:$A$20000,1,FALSE)),"No","Yes"))</f>
        <v>No</v>
      </c>
      <c r="K8914" s="1" t="str">
        <f>IF($J8914="Yes",VLOOKUP($C8914,'ProvResponder deviceId'!$A$1:$C$20000,3,FALSE),"-")</f>
        <v>-</v>
      </c>
      <c r="L8914" s="1" t="str">
        <f t="shared" si="278"/>
        <v/>
      </c>
      <c r="M8914" s="1" t="str">
        <f t="shared" si="279"/>
        <v/>
      </c>
      <c r="N8914" s="1" t="str">
        <f>IF(ISBLANK($C8914),"",IF(ISNA(VLOOKUP($L8914,'result messages'!$H$3:$L$11,2,FALSE)),VLOOKUP($M8914,'result messages'!$H$3:$L$11,2,FALSE),VLOOKUP($L8914,'result messages'!$H$3:$L$11,2,FALSE)))</f>
        <v/>
      </c>
      <c r="O8914" s="1" t="str">
        <f>IF(ISBLANK($C8914),"",IF(ISNA(VLOOKUP($L8914,'result messages'!$H$3:$L$11,3,FALSE)),VLOOKUP($M8914,'result messages'!$H$3:$L$11,3,FALSE),VLOOKUP($L8914,'result messages'!$H$3:$L$11,3,FALSE)))</f>
        <v/>
      </c>
      <c r="P8914" s="1" t="str">
        <f>IF(ISBLANK($C8914),"",IF(ISNA(VLOOKUP($L8914,'result messages'!$H$3:$L$11,4,FALSE)),VLOOKUP($M8914,'result messages'!$H$3:$L$11,4,FALSE),VLOOKUP($L8914,'result messages'!$H$3:$L$11,4,FALSE)))</f>
        <v/>
      </c>
      <c r="Q8914" s="1" t="str">
        <f>IF(ISBLANK($C8914),"",IF(ISNA(VLOOKUP($L8914,'result messages'!$H$3:$L$11,5,FALSE)),VLOOKUP($M8914,'result messages'!$H$3:$L$11,5,FALSE),VLOOKUP($L8914,'result messages'!$H$3:$L$11,5,FALSE)))</f>
        <v/>
      </c>
    </row>
    <row r="8915" spans="1:17">
      <c r="A8915" s="1">
        <v>8912</v>
      </c>
      <c r="B8915" s="1"/>
      <c r="C8915" s="1"/>
      <c r="D8915" s="1"/>
      <c r="E8915" s="6"/>
      <c r="F8915" s="1"/>
      <c r="G8915" s="1" t="str">
        <f>IF(ISNA(VLOOKUP($C8915,'DTEN TCAP Linkage deviceId'!$A$1:$A$20000,1,FALSE)),"No","Yes")</f>
        <v>No</v>
      </c>
      <c r="H8915" s="1" t="str">
        <f>IF(ISNA(VLOOKUP($C8915,'Provisioning Requester'!$F$3:$H$20000,2,FALSE)),"No","Yes")</f>
        <v>No</v>
      </c>
      <c r="I8915" s="1" t="str">
        <f>IF($H8915="Yes",VLOOKUP($C8915,'Provisioning Requester'!$F$3:$H$20000,3,FALSE),"-")</f>
        <v>-</v>
      </c>
      <c r="J8915" s="1" t="str">
        <f>IF(OR(D8915="SVCP", E8915="TRUE"), "No", IF(ISNA(VLOOKUP($C8915,'ProvResponder deviceId'!$A$1:$A$20000,1,FALSE)),"No","Yes"))</f>
        <v>No</v>
      </c>
      <c r="K8915" s="1" t="str">
        <f>IF($J8915="Yes",VLOOKUP($C8915,'ProvResponder deviceId'!$A$1:$C$20000,3,FALSE),"-")</f>
        <v>-</v>
      </c>
      <c r="L8915" s="1" t="str">
        <f t="shared" si="278"/>
        <v/>
      </c>
      <c r="M8915" s="1" t="str">
        <f t="shared" si="279"/>
        <v/>
      </c>
      <c r="N8915" s="1" t="str">
        <f>IF(ISBLANK($C8915),"",IF(ISNA(VLOOKUP($L8915,'result messages'!$H$3:$L$11,2,FALSE)),VLOOKUP($M8915,'result messages'!$H$3:$L$11,2,FALSE),VLOOKUP($L8915,'result messages'!$H$3:$L$11,2,FALSE)))</f>
        <v/>
      </c>
      <c r="O8915" s="1" t="str">
        <f>IF(ISBLANK($C8915),"",IF(ISNA(VLOOKUP($L8915,'result messages'!$H$3:$L$11,3,FALSE)),VLOOKUP($M8915,'result messages'!$H$3:$L$11,3,FALSE),VLOOKUP($L8915,'result messages'!$H$3:$L$11,3,FALSE)))</f>
        <v/>
      </c>
      <c r="P8915" s="1" t="str">
        <f>IF(ISBLANK($C8915),"",IF(ISNA(VLOOKUP($L8915,'result messages'!$H$3:$L$11,4,FALSE)),VLOOKUP($M8915,'result messages'!$H$3:$L$11,4,FALSE),VLOOKUP($L8915,'result messages'!$H$3:$L$11,4,FALSE)))</f>
        <v/>
      </c>
      <c r="Q8915" s="1" t="str">
        <f>IF(ISBLANK($C8915),"",IF(ISNA(VLOOKUP($L8915,'result messages'!$H$3:$L$11,5,FALSE)),VLOOKUP($M8915,'result messages'!$H$3:$L$11,5,FALSE),VLOOKUP($L8915,'result messages'!$H$3:$L$11,5,FALSE)))</f>
        <v/>
      </c>
    </row>
    <row r="8916" spans="1:17">
      <c r="A8916" s="1">
        <v>8913</v>
      </c>
      <c r="B8916" s="1"/>
      <c r="C8916" s="1"/>
      <c r="D8916" s="1"/>
      <c r="E8916" s="6"/>
      <c r="F8916" s="1"/>
      <c r="G8916" s="1" t="str">
        <f>IF(ISNA(VLOOKUP($C8916,'DTEN TCAP Linkage deviceId'!$A$1:$A$20000,1,FALSE)),"No","Yes")</f>
        <v>No</v>
      </c>
      <c r="H8916" s="1" t="str">
        <f>IF(ISNA(VLOOKUP($C8916,'Provisioning Requester'!$F$3:$H$20000,2,FALSE)),"No","Yes")</f>
        <v>No</v>
      </c>
      <c r="I8916" s="1" t="str">
        <f>IF($H8916="Yes",VLOOKUP($C8916,'Provisioning Requester'!$F$3:$H$20000,3,FALSE),"-")</f>
        <v>-</v>
      </c>
      <c r="J8916" s="1" t="str">
        <f>IF(OR(D8916="SVCP", E8916="TRUE"), "No", IF(ISNA(VLOOKUP($C8916,'ProvResponder deviceId'!$A$1:$A$20000,1,FALSE)),"No","Yes"))</f>
        <v>No</v>
      </c>
      <c r="K8916" s="1" t="str">
        <f>IF($J8916="Yes",VLOOKUP($C8916,'ProvResponder deviceId'!$A$1:$C$20000,3,FALSE),"-")</f>
        <v>-</v>
      </c>
      <c r="L8916" s="1" t="str">
        <f t="shared" si="278"/>
        <v/>
      </c>
      <c r="M8916" s="1" t="str">
        <f t="shared" si="279"/>
        <v/>
      </c>
      <c r="N8916" s="1" t="str">
        <f>IF(ISBLANK($C8916),"",IF(ISNA(VLOOKUP($L8916,'result messages'!$H$3:$L$11,2,FALSE)),VLOOKUP($M8916,'result messages'!$H$3:$L$11,2,FALSE),VLOOKUP($L8916,'result messages'!$H$3:$L$11,2,FALSE)))</f>
        <v/>
      </c>
      <c r="O8916" s="1" t="str">
        <f>IF(ISBLANK($C8916),"",IF(ISNA(VLOOKUP($L8916,'result messages'!$H$3:$L$11,3,FALSE)),VLOOKUP($M8916,'result messages'!$H$3:$L$11,3,FALSE),VLOOKUP($L8916,'result messages'!$H$3:$L$11,3,FALSE)))</f>
        <v/>
      </c>
      <c r="P8916" s="1" t="str">
        <f>IF(ISBLANK($C8916),"",IF(ISNA(VLOOKUP($L8916,'result messages'!$H$3:$L$11,4,FALSE)),VLOOKUP($M8916,'result messages'!$H$3:$L$11,4,FALSE),VLOOKUP($L8916,'result messages'!$H$3:$L$11,4,FALSE)))</f>
        <v/>
      </c>
      <c r="Q8916" s="1" t="str">
        <f>IF(ISBLANK($C8916),"",IF(ISNA(VLOOKUP($L8916,'result messages'!$H$3:$L$11,5,FALSE)),VLOOKUP($M8916,'result messages'!$H$3:$L$11,5,FALSE),VLOOKUP($L8916,'result messages'!$H$3:$L$11,5,FALSE)))</f>
        <v/>
      </c>
    </row>
    <row r="8917" spans="1:17">
      <c r="A8917" s="1">
        <v>8914</v>
      </c>
      <c r="B8917" s="1"/>
      <c r="C8917" s="1"/>
      <c r="D8917" s="1"/>
      <c r="E8917" s="6"/>
      <c r="F8917" s="1"/>
      <c r="G8917" s="1" t="str">
        <f>IF(ISNA(VLOOKUP($C8917,'DTEN TCAP Linkage deviceId'!$A$1:$A$20000,1,FALSE)),"No","Yes")</f>
        <v>No</v>
      </c>
      <c r="H8917" s="1" t="str">
        <f>IF(ISNA(VLOOKUP($C8917,'Provisioning Requester'!$F$3:$H$20000,2,FALSE)),"No","Yes")</f>
        <v>No</v>
      </c>
      <c r="I8917" s="1" t="str">
        <f>IF($H8917="Yes",VLOOKUP($C8917,'Provisioning Requester'!$F$3:$H$20000,3,FALSE),"-")</f>
        <v>-</v>
      </c>
      <c r="J8917" s="1" t="str">
        <f>IF(OR(D8917="SVCP", E8917="TRUE"), "No", IF(ISNA(VLOOKUP($C8917,'ProvResponder deviceId'!$A$1:$A$20000,1,FALSE)),"No","Yes"))</f>
        <v>No</v>
      </c>
      <c r="K8917" s="1" t="str">
        <f>IF($J8917="Yes",VLOOKUP($C8917,'ProvResponder deviceId'!$A$1:$C$20000,3,FALSE),"-")</f>
        <v>-</v>
      </c>
      <c r="L8917" s="1" t="str">
        <f t="shared" si="278"/>
        <v/>
      </c>
      <c r="M8917" s="1" t="str">
        <f t="shared" si="279"/>
        <v/>
      </c>
      <c r="N8917" s="1" t="str">
        <f>IF(ISBLANK($C8917),"",IF(ISNA(VLOOKUP($L8917,'result messages'!$H$3:$L$11,2,FALSE)),VLOOKUP($M8917,'result messages'!$H$3:$L$11,2,FALSE),VLOOKUP($L8917,'result messages'!$H$3:$L$11,2,FALSE)))</f>
        <v/>
      </c>
      <c r="O8917" s="1" t="str">
        <f>IF(ISBLANK($C8917),"",IF(ISNA(VLOOKUP($L8917,'result messages'!$H$3:$L$11,3,FALSE)),VLOOKUP($M8917,'result messages'!$H$3:$L$11,3,FALSE),VLOOKUP($L8917,'result messages'!$H$3:$L$11,3,FALSE)))</f>
        <v/>
      </c>
      <c r="P8917" s="1" t="str">
        <f>IF(ISBLANK($C8917),"",IF(ISNA(VLOOKUP($L8917,'result messages'!$H$3:$L$11,4,FALSE)),VLOOKUP($M8917,'result messages'!$H$3:$L$11,4,FALSE),VLOOKUP($L8917,'result messages'!$H$3:$L$11,4,FALSE)))</f>
        <v/>
      </c>
      <c r="Q8917" s="1" t="str">
        <f>IF(ISBLANK($C8917),"",IF(ISNA(VLOOKUP($L8917,'result messages'!$H$3:$L$11,5,FALSE)),VLOOKUP($M8917,'result messages'!$H$3:$L$11,5,FALSE),VLOOKUP($L8917,'result messages'!$H$3:$L$11,5,FALSE)))</f>
        <v/>
      </c>
    </row>
    <row r="8918" spans="1:17">
      <c r="A8918" s="1">
        <v>8915</v>
      </c>
      <c r="B8918" s="1"/>
      <c r="C8918" s="1"/>
      <c r="D8918" s="1"/>
      <c r="E8918" s="6"/>
      <c r="F8918" s="1"/>
      <c r="G8918" s="1" t="str">
        <f>IF(ISNA(VLOOKUP($C8918,'DTEN TCAP Linkage deviceId'!$A$1:$A$20000,1,FALSE)),"No","Yes")</f>
        <v>No</v>
      </c>
      <c r="H8918" s="1" t="str">
        <f>IF(ISNA(VLOOKUP($C8918,'Provisioning Requester'!$F$3:$H$20000,2,FALSE)),"No","Yes")</f>
        <v>No</v>
      </c>
      <c r="I8918" s="1" t="str">
        <f>IF($H8918="Yes",VLOOKUP($C8918,'Provisioning Requester'!$F$3:$H$20000,3,FALSE),"-")</f>
        <v>-</v>
      </c>
      <c r="J8918" s="1" t="str">
        <f>IF(OR(D8918="SVCP", E8918="TRUE"), "No", IF(ISNA(VLOOKUP($C8918,'ProvResponder deviceId'!$A$1:$A$20000,1,FALSE)),"No","Yes"))</f>
        <v>No</v>
      </c>
      <c r="K8918" s="1" t="str">
        <f>IF($J8918="Yes",VLOOKUP($C8918,'ProvResponder deviceId'!$A$1:$C$20000,3,FALSE),"-")</f>
        <v>-</v>
      </c>
      <c r="L8918" s="1" t="str">
        <f t="shared" si="278"/>
        <v/>
      </c>
      <c r="M8918" s="1" t="str">
        <f t="shared" si="279"/>
        <v/>
      </c>
      <c r="N8918" s="1" t="str">
        <f>IF(ISBLANK($C8918),"",IF(ISNA(VLOOKUP($L8918,'result messages'!$H$3:$L$11,2,FALSE)),VLOOKUP($M8918,'result messages'!$H$3:$L$11,2,FALSE),VLOOKUP($L8918,'result messages'!$H$3:$L$11,2,FALSE)))</f>
        <v/>
      </c>
      <c r="O8918" s="1" t="str">
        <f>IF(ISBLANK($C8918),"",IF(ISNA(VLOOKUP($L8918,'result messages'!$H$3:$L$11,3,FALSE)),VLOOKUP($M8918,'result messages'!$H$3:$L$11,3,FALSE),VLOOKUP($L8918,'result messages'!$H$3:$L$11,3,FALSE)))</f>
        <v/>
      </c>
      <c r="P8918" s="1" t="str">
        <f>IF(ISBLANK($C8918),"",IF(ISNA(VLOOKUP($L8918,'result messages'!$H$3:$L$11,4,FALSE)),VLOOKUP($M8918,'result messages'!$H$3:$L$11,4,FALSE),VLOOKUP($L8918,'result messages'!$H$3:$L$11,4,FALSE)))</f>
        <v/>
      </c>
      <c r="Q8918" s="1" t="str">
        <f>IF(ISBLANK($C8918),"",IF(ISNA(VLOOKUP($L8918,'result messages'!$H$3:$L$11,5,FALSE)),VLOOKUP($M8918,'result messages'!$H$3:$L$11,5,FALSE),VLOOKUP($L8918,'result messages'!$H$3:$L$11,5,FALSE)))</f>
        <v/>
      </c>
    </row>
    <row r="8919" spans="1:17">
      <c r="A8919" s="1">
        <v>8916</v>
      </c>
      <c r="B8919" s="1"/>
      <c r="C8919" s="1"/>
      <c r="D8919" s="1"/>
      <c r="E8919" s="6"/>
      <c r="F8919" s="1"/>
      <c r="G8919" s="1" t="str">
        <f>IF(ISNA(VLOOKUP($C8919,'DTEN TCAP Linkage deviceId'!$A$1:$A$20000,1,FALSE)),"No","Yes")</f>
        <v>No</v>
      </c>
      <c r="H8919" s="1" t="str">
        <f>IF(ISNA(VLOOKUP($C8919,'Provisioning Requester'!$F$3:$H$20000,2,FALSE)),"No","Yes")</f>
        <v>No</v>
      </c>
      <c r="I8919" s="1" t="str">
        <f>IF($H8919="Yes",VLOOKUP($C8919,'Provisioning Requester'!$F$3:$H$20000,3,FALSE),"-")</f>
        <v>-</v>
      </c>
      <c r="J8919" s="1" t="str">
        <f>IF(OR(D8919="SVCP", E8919="TRUE"), "No", IF(ISNA(VLOOKUP($C8919,'ProvResponder deviceId'!$A$1:$A$20000,1,FALSE)),"No","Yes"))</f>
        <v>No</v>
      </c>
      <c r="K8919" s="1" t="str">
        <f>IF($J8919="Yes",VLOOKUP($C8919,'ProvResponder deviceId'!$A$1:$C$20000,3,FALSE),"-")</f>
        <v>-</v>
      </c>
      <c r="L8919" s="1" t="str">
        <f t="shared" si="278"/>
        <v/>
      </c>
      <c r="M8919" s="1" t="str">
        <f t="shared" si="279"/>
        <v/>
      </c>
      <c r="N8919" s="1" t="str">
        <f>IF(ISBLANK($C8919),"",IF(ISNA(VLOOKUP($L8919,'result messages'!$H$3:$L$11,2,FALSE)),VLOOKUP($M8919,'result messages'!$H$3:$L$11,2,FALSE),VLOOKUP($L8919,'result messages'!$H$3:$L$11,2,FALSE)))</f>
        <v/>
      </c>
      <c r="O8919" s="1" t="str">
        <f>IF(ISBLANK($C8919),"",IF(ISNA(VLOOKUP($L8919,'result messages'!$H$3:$L$11,3,FALSE)),VLOOKUP($M8919,'result messages'!$H$3:$L$11,3,FALSE),VLOOKUP($L8919,'result messages'!$H$3:$L$11,3,FALSE)))</f>
        <v/>
      </c>
      <c r="P8919" s="1" t="str">
        <f>IF(ISBLANK($C8919),"",IF(ISNA(VLOOKUP($L8919,'result messages'!$H$3:$L$11,4,FALSE)),VLOOKUP($M8919,'result messages'!$H$3:$L$11,4,FALSE),VLOOKUP($L8919,'result messages'!$H$3:$L$11,4,FALSE)))</f>
        <v/>
      </c>
      <c r="Q8919" s="1" t="str">
        <f>IF(ISBLANK($C8919),"",IF(ISNA(VLOOKUP($L8919,'result messages'!$H$3:$L$11,5,FALSE)),VLOOKUP($M8919,'result messages'!$H$3:$L$11,5,FALSE),VLOOKUP($L8919,'result messages'!$H$3:$L$11,5,FALSE)))</f>
        <v/>
      </c>
    </row>
    <row r="8920" spans="1:17">
      <c r="A8920" s="1">
        <v>8917</v>
      </c>
      <c r="B8920" s="1"/>
      <c r="C8920" s="1"/>
      <c r="D8920" s="1"/>
      <c r="E8920" s="6"/>
      <c r="F8920" s="1"/>
      <c r="G8920" s="1" t="str">
        <f>IF(ISNA(VLOOKUP($C8920,'DTEN TCAP Linkage deviceId'!$A$1:$A$20000,1,FALSE)),"No","Yes")</f>
        <v>No</v>
      </c>
      <c r="H8920" s="1" t="str">
        <f>IF(ISNA(VLOOKUP($C8920,'Provisioning Requester'!$F$3:$H$20000,2,FALSE)),"No","Yes")</f>
        <v>No</v>
      </c>
      <c r="I8920" s="1" t="str">
        <f>IF($H8920="Yes",VLOOKUP($C8920,'Provisioning Requester'!$F$3:$H$20000,3,FALSE),"-")</f>
        <v>-</v>
      </c>
      <c r="J8920" s="1" t="str">
        <f>IF(OR(D8920="SVCP", E8920="TRUE"), "No", IF(ISNA(VLOOKUP($C8920,'ProvResponder deviceId'!$A$1:$A$20000,1,FALSE)),"No","Yes"))</f>
        <v>No</v>
      </c>
      <c r="K8920" s="1" t="str">
        <f>IF($J8920="Yes",VLOOKUP($C8920,'ProvResponder deviceId'!$A$1:$C$20000,3,FALSE),"-")</f>
        <v>-</v>
      </c>
      <c r="L8920" s="1" t="str">
        <f t="shared" si="278"/>
        <v/>
      </c>
      <c r="M8920" s="1" t="str">
        <f t="shared" si="279"/>
        <v/>
      </c>
      <c r="N8920" s="1" t="str">
        <f>IF(ISBLANK($C8920),"",IF(ISNA(VLOOKUP($L8920,'result messages'!$H$3:$L$11,2,FALSE)),VLOOKUP($M8920,'result messages'!$H$3:$L$11,2,FALSE),VLOOKUP($L8920,'result messages'!$H$3:$L$11,2,FALSE)))</f>
        <v/>
      </c>
      <c r="O8920" s="1" t="str">
        <f>IF(ISBLANK($C8920),"",IF(ISNA(VLOOKUP($L8920,'result messages'!$H$3:$L$11,3,FALSE)),VLOOKUP($M8920,'result messages'!$H$3:$L$11,3,FALSE),VLOOKUP($L8920,'result messages'!$H$3:$L$11,3,FALSE)))</f>
        <v/>
      </c>
      <c r="P8920" s="1" t="str">
        <f>IF(ISBLANK($C8920),"",IF(ISNA(VLOOKUP($L8920,'result messages'!$H$3:$L$11,4,FALSE)),VLOOKUP($M8920,'result messages'!$H$3:$L$11,4,FALSE),VLOOKUP($L8920,'result messages'!$H$3:$L$11,4,FALSE)))</f>
        <v/>
      </c>
      <c r="Q8920" s="1" t="str">
        <f>IF(ISBLANK($C8920),"",IF(ISNA(VLOOKUP($L8920,'result messages'!$H$3:$L$11,5,FALSE)),VLOOKUP($M8920,'result messages'!$H$3:$L$11,5,FALSE),VLOOKUP($L8920,'result messages'!$H$3:$L$11,5,FALSE)))</f>
        <v/>
      </c>
    </row>
    <row r="8921" spans="1:17">
      <c r="A8921" s="1">
        <v>8918</v>
      </c>
      <c r="B8921" s="1"/>
      <c r="C8921" s="1"/>
      <c r="D8921" s="1"/>
      <c r="E8921" s="6"/>
      <c r="F8921" s="1"/>
      <c r="G8921" s="1" t="str">
        <f>IF(ISNA(VLOOKUP($C8921,'DTEN TCAP Linkage deviceId'!$A$1:$A$20000,1,FALSE)),"No","Yes")</f>
        <v>No</v>
      </c>
      <c r="H8921" s="1" t="str">
        <f>IF(ISNA(VLOOKUP($C8921,'Provisioning Requester'!$F$3:$H$20000,2,FALSE)),"No","Yes")</f>
        <v>No</v>
      </c>
      <c r="I8921" s="1" t="str">
        <f>IF($H8921="Yes",VLOOKUP($C8921,'Provisioning Requester'!$F$3:$H$20000,3,FALSE),"-")</f>
        <v>-</v>
      </c>
      <c r="J8921" s="1" t="str">
        <f>IF(OR(D8921="SVCP", E8921="TRUE"), "No", IF(ISNA(VLOOKUP($C8921,'ProvResponder deviceId'!$A$1:$A$20000,1,FALSE)),"No","Yes"))</f>
        <v>No</v>
      </c>
      <c r="K8921" s="1" t="str">
        <f>IF($J8921="Yes",VLOOKUP($C8921,'ProvResponder deviceId'!$A$1:$C$20000,3,FALSE),"-")</f>
        <v>-</v>
      </c>
      <c r="L8921" s="1" t="str">
        <f t="shared" si="278"/>
        <v/>
      </c>
      <c r="M8921" s="1" t="str">
        <f t="shared" si="279"/>
        <v/>
      </c>
      <c r="N8921" s="1" t="str">
        <f>IF(ISBLANK($C8921),"",IF(ISNA(VLOOKUP($L8921,'result messages'!$H$3:$L$11,2,FALSE)),VLOOKUP($M8921,'result messages'!$H$3:$L$11,2,FALSE),VLOOKUP($L8921,'result messages'!$H$3:$L$11,2,FALSE)))</f>
        <v/>
      </c>
      <c r="O8921" s="1" t="str">
        <f>IF(ISBLANK($C8921),"",IF(ISNA(VLOOKUP($L8921,'result messages'!$H$3:$L$11,3,FALSE)),VLOOKUP($M8921,'result messages'!$H$3:$L$11,3,FALSE),VLOOKUP($L8921,'result messages'!$H$3:$L$11,3,FALSE)))</f>
        <v/>
      </c>
      <c r="P8921" s="1" t="str">
        <f>IF(ISBLANK($C8921),"",IF(ISNA(VLOOKUP($L8921,'result messages'!$H$3:$L$11,4,FALSE)),VLOOKUP($M8921,'result messages'!$H$3:$L$11,4,FALSE),VLOOKUP($L8921,'result messages'!$H$3:$L$11,4,FALSE)))</f>
        <v/>
      </c>
      <c r="Q8921" s="1" t="str">
        <f>IF(ISBLANK($C8921),"",IF(ISNA(VLOOKUP($L8921,'result messages'!$H$3:$L$11,5,FALSE)),VLOOKUP($M8921,'result messages'!$H$3:$L$11,5,FALSE),VLOOKUP($L8921,'result messages'!$H$3:$L$11,5,FALSE)))</f>
        <v/>
      </c>
    </row>
    <row r="8922" spans="1:17">
      <c r="A8922" s="1">
        <v>8919</v>
      </c>
      <c r="B8922" s="1"/>
      <c r="C8922" s="1"/>
      <c r="D8922" s="1"/>
      <c r="E8922" s="6"/>
      <c r="F8922" s="1"/>
      <c r="G8922" s="1" t="str">
        <f>IF(ISNA(VLOOKUP($C8922,'DTEN TCAP Linkage deviceId'!$A$1:$A$20000,1,FALSE)),"No","Yes")</f>
        <v>No</v>
      </c>
      <c r="H8922" s="1" t="str">
        <f>IF(ISNA(VLOOKUP($C8922,'Provisioning Requester'!$F$3:$H$20000,2,FALSE)),"No","Yes")</f>
        <v>No</v>
      </c>
      <c r="I8922" s="1" t="str">
        <f>IF($H8922="Yes",VLOOKUP($C8922,'Provisioning Requester'!$F$3:$H$20000,3,FALSE),"-")</f>
        <v>-</v>
      </c>
      <c r="J8922" s="1" t="str">
        <f>IF(OR(D8922="SVCP", E8922="TRUE"), "No", IF(ISNA(VLOOKUP($C8922,'ProvResponder deviceId'!$A$1:$A$20000,1,FALSE)),"No","Yes"))</f>
        <v>No</v>
      </c>
      <c r="K8922" s="1" t="str">
        <f>IF($J8922="Yes",VLOOKUP($C8922,'ProvResponder deviceId'!$A$1:$C$20000,3,FALSE),"-")</f>
        <v>-</v>
      </c>
      <c r="L8922" s="1" t="str">
        <f t="shared" si="278"/>
        <v/>
      </c>
      <c r="M8922" s="1" t="str">
        <f t="shared" si="279"/>
        <v/>
      </c>
      <c r="N8922" s="1" t="str">
        <f>IF(ISBLANK($C8922),"",IF(ISNA(VLOOKUP($L8922,'result messages'!$H$3:$L$11,2,FALSE)),VLOOKUP($M8922,'result messages'!$H$3:$L$11,2,FALSE),VLOOKUP($L8922,'result messages'!$H$3:$L$11,2,FALSE)))</f>
        <v/>
      </c>
      <c r="O8922" s="1" t="str">
        <f>IF(ISBLANK($C8922),"",IF(ISNA(VLOOKUP($L8922,'result messages'!$H$3:$L$11,3,FALSE)),VLOOKUP($M8922,'result messages'!$H$3:$L$11,3,FALSE),VLOOKUP($L8922,'result messages'!$H$3:$L$11,3,FALSE)))</f>
        <v/>
      </c>
      <c r="P8922" s="1" t="str">
        <f>IF(ISBLANK($C8922),"",IF(ISNA(VLOOKUP($L8922,'result messages'!$H$3:$L$11,4,FALSE)),VLOOKUP($M8922,'result messages'!$H$3:$L$11,4,FALSE),VLOOKUP($L8922,'result messages'!$H$3:$L$11,4,FALSE)))</f>
        <v/>
      </c>
      <c r="Q8922" s="1" t="str">
        <f>IF(ISBLANK($C8922),"",IF(ISNA(VLOOKUP($L8922,'result messages'!$H$3:$L$11,5,FALSE)),VLOOKUP($M8922,'result messages'!$H$3:$L$11,5,FALSE),VLOOKUP($L8922,'result messages'!$H$3:$L$11,5,FALSE)))</f>
        <v/>
      </c>
    </row>
    <row r="8923" spans="1:17">
      <c r="A8923" s="1">
        <v>8920</v>
      </c>
      <c r="B8923" s="1"/>
      <c r="C8923" s="1"/>
      <c r="D8923" s="1"/>
      <c r="E8923" s="6"/>
      <c r="F8923" s="1"/>
      <c r="G8923" s="1" t="str">
        <f>IF(ISNA(VLOOKUP($C8923,'DTEN TCAP Linkage deviceId'!$A$1:$A$20000,1,FALSE)),"No","Yes")</f>
        <v>No</v>
      </c>
      <c r="H8923" s="1" t="str">
        <f>IF(ISNA(VLOOKUP($C8923,'Provisioning Requester'!$F$3:$H$20000,2,FALSE)),"No","Yes")</f>
        <v>No</v>
      </c>
      <c r="I8923" s="1" t="str">
        <f>IF($H8923="Yes",VLOOKUP($C8923,'Provisioning Requester'!$F$3:$H$20000,3,FALSE),"-")</f>
        <v>-</v>
      </c>
      <c r="J8923" s="1" t="str">
        <f>IF(OR(D8923="SVCP", E8923="TRUE"), "No", IF(ISNA(VLOOKUP($C8923,'ProvResponder deviceId'!$A$1:$A$20000,1,FALSE)),"No","Yes"))</f>
        <v>No</v>
      </c>
      <c r="K8923" s="1" t="str">
        <f>IF($J8923="Yes",VLOOKUP($C8923,'ProvResponder deviceId'!$A$1:$C$20000,3,FALSE),"-")</f>
        <v>-</v>
      </c>
      <c r="L8923" s="1" t="str">
        <f t="shared" si="278"/>
        <v/>
      </c>
      <c r="M8923" s="1" t="str">
        <f t="shared" si="279"/>
        <v/>
      </c>
      <c r="N8923" s="1" t="str">
        <f>IF(ISBLANK($C8923),"",IF(ISNA(VLOOKUP($L8923,'result messages'!$H$3:$L$11,2,FALSE)),VLOOKUP($M8923,'result messages'!$H$3:$L$11,2,FALSE),VLOOKUP($L8923,'result messages'!$H$3:$L$11,2,FALSE)))</f>
        <v/>
      </c>
      <c r="O8923" s="1" t="str">
        <f>IF(ISBLANK($C8923),"",IF(ISNA(VLOOKUP($L8923,'result messages'!$H$3:$L$11,3,FALSE)),VLOOKUP($M8923,'result messages'!$H$3:$L$11,3,FALSE),VLOOKUP($L8923,'result messages'!$H$3:$L$11,3,FALSE)))</f>
        <v/>
      </c>
      <c r="P8923" s="1" t="str">
        <f>IF(ISBLANK($C8923),"",IF(ISNA(VLOOKUP($L8923,'result messages'!$H$3:$L$11,4,FALSE)),VLOOKUP($M8923,'result messages'!$H$3:$L$11,4,FALSE),VLOOKUP($L8923,'result messages'!$H$3:$L$11,4,FALSE)))</f>
        <v/>
      </c>
      <c r="Q8923" s="1" t="str">
        <f>IF(ISBLANK($C8923),"",IF(ISNA(VLOOKUP($L8923,'result messages'!$H$3:$L$11,5,FALSE)),VLOOKUP($M8923,'result messages'!$H$3:$L$11,5,FALSE),VLOOKUP($L8923,'result messages'!$H$3:$L$11,5,FALSE)))</f>
        <v/>
      </c>
    </row>
    <row r="8924" spans="1:17">
      <c r="A8924" s="1">
        <v>8921</v>
      </c>
      <c r="B8924" s="1"/>
      <c r="C8924" s="1"/>
      <c r="D8924" s="1"/>
      <c r="E8924" s="6"/>
      <c r="F8924" s="1"/>
      <c r="G8924" s="1" t="str">
        <f>IF(ISNA(VLOOKUP($C8924,'DTEN TCAP Linkage deviceId'!$A$1:$A$20000,1,FALSE)),"No","Yes")</f>
        <v>No</v>
      </c>
      <c r="H8924" s="1" t="str">
        <f>IF(ISNA(VLOOKUP($C8924,'Provisioning Requester'!$F$3:$H$20000,2,FALSE)),"No","Yes")</f>
        <v>No</v>
      </c>
      <c r="I8924" s="1" t="str">
        <f>IF($H8924="Yes",VLOOKUP($C8924,'Provisioning Requester'!$F$3:$H$20000,3,FALSE),"-")</f>
        <v>-</v>
      </c>
      <c r="J8924" s="1" t="str">
        <f>IF(OR(D8924="SVCP", E8924="TRUE"), "No", IF(ISNA(VLOOKUP($C8924,'ProvResponder deviceId'!$A$1:$A$20000,1,FALSE)),"No","Yes"))</f>
        <v>No</v>
      </c>
      <c r="K8924" s="1" t="str">
        <f>IF($J8924="Yes",VLOOKUP($C8924,'ProvResponder deviceId'!$A$1:$C$20000,3,FALSE),"-")</f>
        <v>-</v>
      </c>
      <c r="L8924" s="1" t="str">
        <f t="shared" si="278"/>
        <v/>
      </c>
      <c r="M8924" s="1" t="str">
        <f t="shared" si="279"/>
        <v/>
      </c>
      <c r="N8924" s="1" t="str">
        <f>IF(ISBLANK($C8924),"",IF(ISNA(VLOOKUP($L8924,'result messages'!$H$3:$L$11,2,FALSE)),VLOOKUP($M8924,'result messages'!$H$3:$L$11,2,FALSE),VLOOKUP($L8924,'result messages'!$H$3:$L$11,2,FALSE)))</f>
        <v/>
      </c>
      <c r="O8924" s="1" t="str">
        <f>IF(ISBLANK($C8924),"",IF(ISNA(VLOOKUP($L8924,'result messages'!$H$3:$L$11,3,FALSE)),VLOOKUP($M8924,'result messages'!$H$3:$L$11,3,FALSE),VLOOKUP($L8924,'result messages'!$H$3:$L$11,3,FALSE)))</f>
        <v/>
      </c>
      <c r="P8924" s="1" t="str">
        <f>IF(ISBLANK($C8924),"",IF(ISNA(VLOOKUP($L8924,'result messages'!$H$3:$L$11,4,FALSE)),VLOOKUP($M8924,'result messages'!$H$3:$L$11,4,FALSE),VLOOKUP($L8924,'result messages'!$H$3:$L$11,4,FALSE)))</f>
        <v/>
      </c>
      <c r="Q8924" s="1" t="str">
        <f>IF(ISBLANK($C8924),"",IF(ISNA(VLOOKUP($L8924,'result messages'!$H$3:$L$11,5,FALSE)),VLOOKUP($M8924,'result messages'!$H$3:$L$11,5,FALSE),VLOOKUP($L8924,'result messages'!$H$3:$L$11,5,FALSE)))</f>
        <v/>
      </c>
    </row>
    <row r="8925" spans="1:17">
      <c r="A8925" s="1">
        <v>8922</v>
      </c>
      <c r="B8925" s="1"/>
      <c r="C8925" s="1"/>
      <c r="D8925" s="1"/>
      <c r="E8925" s="6"/>
      <c r="F8925" s="1"/>
      <c r="G8925" s="1" t="str">
        <f>IF(ISNA(VLOOKUP($C8925,'DTEN TCAP Linkage deviceId'!$A$1:$A$20000,1,FALSE)),"No","Yes")</f>
        <v>No</v>
      </c>
      <c r="H8925" s="1" t="str">
        <f>IF(ISNA(VLOOKUP($C8925,'Provisioning Requester'!$F$3:$H$20000,2,FALSE)),"No","Yes")</f>
        <v>No</v>
      </c>
      <c r="I8925" s="1" t="str">
        <f>IF($H8925="Yes",VLOOKUP($C8925,'Provisioning Requester'!$F$3:$H$20000,3,FALSE),"-")</f>
        <v>-</v>
      </c>
      <c r="J8925" s="1" t="str">
        <f>IF(OR(D8925="SVCP", E8925="TRUE"), "No", IF(ISNA(VLOOKUP($C8925,'ProvResponder deviceId'!$A$1:$A$20000,1,FALSE)),"No","Yes"))</f>
        <v>No</v>
      </c>
      <c r="K8925" s="1" t="str">
        <f>IF($J8925="Yes",VLOOKUP($C8925,'ProvResponder deviceId'!$A$1:$C$20000,3,FALSE),"-")</f>
        <v>-</v>
      </c>
      <c r="L8925" s="1" t="str">
        <f t="shared" si="278"/>
        <v/>
      </c>
      <c r="M8925" s="1" t="str">
        <f t="shared" si="279"/>
        <v/>
      </c>
      <c r="N8925" s="1" t="str">
        <f>IF(ISBLANK($C8925),"",IF(ISNA(VLOOKUP($L8925,'result messages'!$H$3:$L$11,2,FALSE)),VLOOKUP($M8925,'result messages'!$H$3:$L$11,2,FALSE),VLOOKUP($L8925,'result messages'!$H$3:$L$11,2,FALSE)))</f>
        <v/>
      </c>
      <c r="O8925" s="1" t="str">
        <f>IF(ISBLANK($C8925),"",IF(ISNA(VLOOKUP($L8925,'result messages'!$H$3:$L$11,3,FALSE)),VLOOKUP($M8925,'result messages'!$H$3:$L$11,3,FALSE),VLOOKUP($L8925,'result messages'!$H$3:$L$11,3,FALSE)))</f>
        <v/>
      </c>
      <c r="P8925" s="1" t="str">
        <f>IF(ISBLANK($C8925),"",IF(ISNA(VLOOKUP($L8925,'result messages'!$H$3:$L$11,4,FALSE)),VLOOKUP($M8925,'result messages'!$H$3:$L$11,4,FALSE),VLOOKUP($L8925,'result messages'!$H$3:$L$11,4,FALSE)))</f>
        <v/>
      </c>
      <c r="Q8925" s="1" t="str">
        <f>IF(ISBLANK($C8925),"",IF(ISNA(VLOOKUP($L8925,'result messages'!$H$3:$L$11,5,FALSE)),VLOOKUP($M8925,'result messages'!$H$3:$L$11,5,FALSE),VLOOKUP($L8925,'result messages'!$H$3:$L$11,5,FALSE)))</f>
        <v/>
      </c>
    </row>
    <row r="8926" spans="1:17">
      <c r="A8926" s="1">
        <v>8923</v>
      </c>
      <c r="B8926" s="1"/>
      <c r="C8926" s="1"/>
      <c r="D8926" s="1"/>
      <c r="E8926" s="6"/>
      <c r="F8926" s="1"/>
      <c r="G8926" s="1" t="str">
        <f>IF(ISNA(VLOOKUP($C8926,'DTEN TCAP Linkage deviceId'!$A$1:$A$20000,1,FALSE)),"No","Yes")</f>
        <v>No</v>
      </c>
      <c r="H8926" s="1" t="str">
        <f>IF(ISNA(VLOOKUP($C8926,'Provisioning Requester'!$F$3:$H$20000,2,FALSE)),"No","Yes")</f>
        <v>No</v>
      </c>
      <c r="I8926" s="1" t="str">
        <f>IF($H8926="Yes",VLOOKUP($C8926,'Provisioning Requester'!$F$3:$H$20000,3,FALSE),"-")</f>
        <v>-</v>
      </c>
      <c r="J8926" s="1" t="str">
        <f>IF(OR(D8926="SVCP", E8926="TRUE"), "No", IF(ISNA(VLOOKUP($C8926,'ProvResponder deviceId'!$A$1:$A$20000,1,FALSE)),"No","Yes"))</f>
        <v>No</v>
      </c>
      <c r="K8926" s="1" t="str">
        <f>IF($J8926="Yes",VLOOKUP($C8926,'ProvResponder deviceId'!$A$1:$C$20000,3,FALSE),"-")</f>
        <v>-</v>
      </c>
      <c r="L8926" s="1" t="str">
        <f t="shared" si="278"/>
        <v/>
      </c>
      <c r="M8926" s="1" t="str">
        <f t="shared" si="279"/>
        <v/>
      </c>
      <c r="N8926" s="1" t="str">
        <f>IF(ISBLANK($C8926),"",IF(ISNA(VLOOKUP($L8926,'result messages'!$H$3:$L$11,2,FALSE)),VLOOKUP($M8926,'result messages'!$H$3:$L$11,2,FALSE),VLOOKUP($L8926,'result messages'!$H$3:$L$11,2,FALSE)))</f>
        <v/>
      </c>
      <c r="O8926" s="1" t="str">
        <f>IF(ISBLANK($C8926),"",IF(ISNA(VLOOKUP($L8926,'result messages'!$H$3:$L$11,3,FALSE)),VLOOKUP($M8926,'result messages'!$H$3:$L$11,3,FALSE),VLOOKUP($L8926,'result messages'!$H$3:$L$11,3,FALSE)))</f>
        <v/>
      </c>
      <c r="P8926" s="1" t="str">
        <f>IF(ISBLANK($C8926),"",IF(ISNA(VLOOKUP($L8926,'result messages'!$H$3:$L$11,4,FALSE)),VLOOKUP($M8926,'result messages'!$H$3:$L$11,4,FALSE),VLOOKUP($L8926,'result messages'!$H$3:$L$11,4,FALSE)))</f>
        <v/>
      </c>
      <c r="Q8926" s="1" t="str">
        <f>IF(ISBLANK($C8926),"",IF(ISNA(VLOOKUP($L8926,'result messages'!$H$3:$L$11,5,FALSE)),VLOOKUP($M8926,'result messages'!$H$3:$L$11,5,FALSE),VLOOKUP($L8926,'result messages'!$H$3:$L$11,5,FALSE)))</f>
        <v/>
      </c>
    </row>
    <row r="8927" spans="1:17">
      <c r="A8927" s="1">
        <v>8924</v>
      </c>
      <c r="B8927" s="1"/>
      <c r="C8927" s="1"/>
      <c r="D8927" s="1"/>
      <c r="E8927" s="6"/>
      <c r="F8927" s="1"/>
      <c r="G8927" s="1" t="str">
        <f>IF(ISNA(VLOOKUP($C8927,'DTEN TCAP Linkage deviceId'!$A$1:$A$20000,1,FALSE)),"No","Yes")</f>
        <v>No</v>
      </c>
      <c r="H8927" s="1" t="str">
        <f>IF(ISNA(VLOOKUP($C8927,'Provisioning Requester'!$F$3:$H$20000,2,FALSE)),"No","Yes")</f>
        <v>No</v>
      </c>
      <c r="I8927" s="1" t="str">
        <f>IF($H8927="Yes",VLOOKUP($C8927,'Provisioning Requester'!$F$3:$H$20000,3,FALSE),"-")</f>
        <v>-</v>
      </c>
      <c r="J8927" s="1" t="str">
        <f>IF(OR(D8927="SVCP", E8927="TRUE"), "No", IF(ISNA(VLOOKUP($C8927,'ProvResponder deviceId'!$A$1:$A$20000,1,FALSE)),"No","Yes"))</f>
        <v>No</v>
      </c>
      <c r="K8927" s="1" t="str">
        <f>IF($J8927="Yes",VLOOKUP($C8927,'ProvResponder deviceId'!$A$1:$C$20000,3,FALSE),"-")</f>
        <v>-</v>
      </c>
      <c r="L8927" s="1" t="str">
        <f t="shared" si="278"/>
        <v/>
      </c>
      <c r="M8927" s="1" t="str">
        <f t="shared" si="279"/>
        <v/>
      </c>
      <c r="N8927" s="1" t="str">
        <f>IF(ISBLANK($C8927),"",IF(ISNA(VLOOKUP($L8927,'result messages'!$H$3:$L$11,2,FALSE)),VLOOKUP($M8927,'result messages'!$H$3:$L$11,2,FALSE),VLOOKUP($L8927,'result messages'!$H$3:$L$11,2,FALSE)))</f>
        <v/>
      </c>
      <c r="O8927" s="1" t="str">
        <f>IF(ISBLANK($C8927),"",IF(ISNA(VLOOKUP($L8927,'result messages'!$H$3:$L$11,3,FALSE)),VLOOKUP($M8927,'result messages'!$H$3:$L$11,3,FALSE),VLOOKUP($L8927,'result messages'!$H$3:$L$11,3,FALSE)))</f>
        <v/>
      </c>
      <c r="P8927" s="1" t="str">
        <f>IF(ISBLANK($C8927),"",IF(ISNA(VLOOKUP($L8927,'result messages'!$H$3:$L$11,4,FALSE)),VLOOKUP($M8927,'result messages'!$H$3:$L$11,4,FALSE),VLOOKUP($L8927,'result messages'!$H$3:$L$11,4,FALSE)))</f>
        <v/>
      </c>
      <c r="Q8927" s="1" t="str">
        <f>IF(ISBLANK($C8927),"",IF(ISNA(VLOOKUP($L8927,'result messages'!$H$3:$L$11,5,FALSE)),VLOOKUP($M8927,'result messages'!$H$3:$L$11,5,FALSE),VLOOKUP($L8927,'result messages'!$H$3:$L$11,5,FALSE)))</f>
        <v/>
      </c>
    </row>
    <row r="8928" spans="1:17">
      <c r="A8928" s="1">
        <v>8925</v>
      </c>
      <c r="B8928" s="1"/>
      <c r="C8928" s="1"/>
      <c r="D8928" s="1"/>
      <c r="E8928" s="6"/>
      <c r="F8928" s="1"/>
      <c r="G8928" s="1" t="str">
        <f>IF(ISNA(VLOOKUP($C8928,'DTEN TCAP Linkage deviceId'!$A$1:$A$20000,1,FALSE)),"No","Yes")</f>
        <v>No</v>
      </c>
      <c r="H8928" s="1" t="str">
        <f>IF(ISNA(VLOOKUP($C8928,'Provisioning Requester'!$F$3:$H$20000,2,FALSE)),"No","Yes")</f>
        <v>No</v>
      </c>
      <c r="I8928" s="1" t="str">
        <f>IF($H8928="Yes",VLOOKUP($C8928,'Provisioning Requester'!$F$3:$H$20000,3,FALSE),"-")</f>
        <v>-</v>
      </c>
      <c r="J8928" s="1" t="str">
        <f>IF(OR(D8928="SVCP", E8928="TRUE"), "No", IF(ISNA(VLOOKUP($C8928,'ProvResponder deviceId'!$A$1:$A$20000,1,FALSE)),"No","Yes"))</f>
        <v>No</v>
      </c>
      <c r="K8928" s="1" t="str">
        <f>IF($J8928="Yes",VLOOKUP($C8928,'ProvResponder deviceId'!$A$1:$C$20000,3,FALSE),"-")</f>
        <v>-</v>
      </c>
      <c r="L8928" s="1" t="str">
        <f t="shared" si="278"/>
        <v/>
      </c>
      <c r="M8928" s="1" t="str">
        <f t="shared" si="279"/>
        <v/>
      </c>
      <c r="N8928" s="1" t="str">
        <f>IF(ISBLANK($C8928),"",IF(ISNA(VLOOKUP($L8928,'result messages'!$H$3:$L$11,2,FALSE)),VLOOKUP($M8928,'result messages'!$H$3:$L$11,2,FALSE),VLOOKUP($L8928,'result messages'!$H$3:$L$11,2,FALSE)))</f>
        <v/>
      </c>
      <c r="O8928" s="1" t="str">
        <f>IF(ISBLANK($C8928),"",IF(ISNA(VLOOKUP($L8928,'result messages'!$H$3:$L$11,3,FALSE)),VLOOKUP($M8928,'result messages'!$H$3:$L$11,3,FALSE),VLOOKUP($L8928,'result messages'!$H$3:$L$11,3,FALSE)))</f>
        <v/>
      </c>
      <c r="P8928" s="1" t="str">
        <f>IF(ISBLANK($C8928),"",IF(ISNA(VLOOKUP($L8928,'result messages'!$H$3:$L$11,4,FALSE)),VLOOKUP($M8928,'result messages'!$H$3:$L$11,4,FALSE),VLOOKUP($L8928,'result messages'!$H$3:$L$11,4,FALSE)))</f>
        <v/>
      </c>
      <c r="Q8928" s="1" t="str">
        <f>IF(ISBLANK($C8928),"",IF(ISNA(VLOOKUP($L8928,'result messages'!$H$3:$L$11,5,FALSE)),VLOOKUP($M8928,'result messages'!$H$3:$L$11,5,FALSE),VLOOKUP($L8928,'result messages'!$H$3:$L$11,5,FALSE)))</f>
        <v/>
      </c>
    </row>
    <row r="8929" spans="1:17">
      <c r="A8929" s="1">
        <v>8926</v>
      </c>
      <c r="B8929" s="1"/>
      <c r="C8929" s="1"/>
      <c r="D8929" s="1"/>
      <c r="E8929" s="6"/>
      <c r="F8929" s="1"/>
      <c r="G8929" s="1" t="str">
        <f>IF(ISNA(VLOOKUP($C8929,'DTEN TCAP Linkage deviceId'!$A$1:$A$20000,1,FALSE)),"No","Yes")</f>
        <v>No</v>
      </c>
      <c r="H8929" s="1" t="str">
        <f>IF(ISNA(VLOOKUP($C8929,'Provisioning Requester'!$F$3:$H$20000,2,FALSE)),"No","Yes")</f>
        <v>No</v>
      </c>
      <c r="I8929" s="1" t="str">
        <f>IF($H8929="Yes",VLOOKUP($C8929,'Provisioning Requester'!$F$3:$H$20000,3,FALSE),"-")</f>
        <v>-</v>
      </c>
      <c r="J8929" s="1" t="str">
        <f>IF(OR(D8929="SVCP", E8929="TRUE"), "No", IF(ISNA(VLOOKUP($C8929,'ProvResponder deviceId'!$A$1:$A$20000,1,FALSE)),"No","Yes"))</f>
        <v>No</v>
      </c>
      <c r="K8929" s="1" t="str">
        <f>IF($J8929="Yes",VLOOKUP($C8929,'ProvResponder deviceId'!$A$1:$C$20000,3,FALSE),"-")</f>
        <v>-</v>
      </c>
      <c r="L8929" s="1" t="str">
        <f t="shared" si="278"/>
        <v/>
      </c>
      <c r="M8929" s="1" t="str">
        <f t="shared" si="279"/>
        <v/>
      </c>
      <c r="N8929" s="1" t="str">
        <f>IF(ISBLANK($C8929),"",IF(ISNA(VLOOKUP($L8929,'result messages'!$H$3:$L$11,2,FALSE)),VLOOKUP($M8929,'result messages'!$H$3:$L$11,2,FALSE),VLOOKUP($L8929,'result messages'!$H$3:$L$11,2,FALSE)))</f>
        <v/>
      </c>
      <c r="O8929" s="1" t="str">
        <f>IF(ISBLANK($C8929),"",IF(ISNA(VLOOKUP($L8929,'result messages'!$H$3:$L$11,3,FALSE)),VLOOKUP($M8929,'result messages'!$H$3:$L$11,3,FALSE),VLOOKUP($L8929,'result messages'!$H$3:$L$11,3,FALSE)))</f>
        <v/>
      </c>
      <c r="P8929" s="1" t="str">
        <f>IF(ISBLANK($C8929),"",IF(ISNA(VLOOKUP($L8929,'result messages'!$H$3:$L$11,4,FALSE)),VLOOKUP($M8929,'result messages'!$H$3:$L$11,4,FALSE),VLOOKUP($L8929,'result messages'!$H$3:$L$11,4,FALSE)))</f>
        <v/>
      </c>
      <c r="Q8929" s="1" t="str">
        <f>IF(ISBLANK($C8929),"",IF(ISNA(VLOOKUP($L8929,'result messages'!$H$3:$L$11,5,FALSE)),VLOOKUP($M8929,'result messages'!$H$3:$L$11,5,FALSE),VLOOKUP($L8929,'result messages'!$H$3:$L$11,5,FALSE)))</f>
        <v/>
      </c>
    </row>
    <row r="8930" spans="1:17">
      <c r="A8930" s="1">
        <v>8927</v>
      </c>
      <c r="B8930" s="1"/>
      <c r="C8930" s="1"/>
      <c r="D8930" s="1"/>
      <c r="E8930" s="6"/>
      <c r="F8930" s="1"/>
      <c r="G8930" s="1" t="str">
        <f>IF(ISNA(VLOOKUP($C8930,'DTEN TCAP Linkage deviceId'!$A$1:$A$20000,1,FALSE)),"No","Yes")</f>
        <v>No</v>
      </c>
      <c r="H8930" s="1" t="str">
        <f>IF(ISNA(VLOOKUP($C8930,'Provisioning Requester'!$F$3:$H$20000,2,FALSE)),"No","Yes")</f>
        <v>No</v>
      </c>
      <c r="I8930" s="1" t="str">
        <f>IF($H8930="Yes",VLOOKUP($C8930,'Provisioning Requester'!$F$3:$H$20000,3,FALSE),"-")</f>
        <v>-</v>
      </c>
      <c r="J8930" s="1" t="str">
        <f>IF(OR(D8930="SVCP", E8930="TRUE"), "No", IF(ISNA(VLOOKUP($C8930,'ProvResponder deviceId'!$A$1:$A$20000,1,FALSE)),"No","Yes"))</f>
        <v>No</v>
      </c>
      <c r="K8930" s="1" t="str">
        <f>IF($J8930="Yes",VLOOKUP($C8930,'ProvResponder deviceId'!$A$1:$C$20000,3,FALSE),"-")</f>
        <v>-</v>
      </c>
      <c r="L8930" s="1" t="str">
        <f t="shared" si="278"/>
        <v/>
      </c>
      <c r="M8930" s="1" t="str">
        <f t="shared" si="279"/>
        <v/>
      </c>
      <c r="N8930" s="1" t="str">
        <f>IF(ISBLANK($C8930),"",IF(ISNA(VLOOKUP($L8930,'result messages'!$H$3:$L$11,2,FALSE)),VLOOKUP($M8930,'result messages'!$H$3:$L$11,2,FALSE),VLOOKUP($L8930,'result messages'!$H$3:$L$11,2,FALSE)))</f>
        <v/>
      </c>
      <c r="O8930" s="1" t="str">
        <f>IF(ISBLANK($C8930),"",IF(ISNA(VLOOKUP($L8930,'result messages'!$H$3:$L$11,3,FALSE)),VLOOKUP($M8930,'result messages'!$H$3:$L$11,3,FALSE),VLOOKUP($L8930,'result messages'!$H$3:$L$11,3,FALSE)))</f>
        <v/>
      </c>
      <c r="P8930" s="1" t="str">
        <f>IF(ISBLANK($C8930),"",IF(ISNA(VLOOKUP($L8930,'result messages'!$H$3:$L$11,4,FALSE)),VLOOKUP($M8930,'result messages'!$H$3:$L$11,4,FALSE),VLOOKUP($L8930,'result messages'!$H$3:$L$11,4,FALSE)))</f>
        <v/>
      </c>
      <c r="Q8930" s="1" t="str">
        <f>IF(ISBLANK($C8930),"",IF(ISNA(VLOOKUP($L8930,'result messages'!$H$3:$L$11,5,FALSE)),VLOOKUP($M8930,'result messages'!$H$3:$L$11,5,FALSE),VLOOKUP($L8930,'result messages'!$H$3:$L$11,5,FALSE)))</f>
        <v/>
      </c>
    </row>
    <row r="8931" spans="1:17">
      <c r="A8931" s="1">
        <v>8928</v>
      </c>
      <c r="B8931" s="1"/>
      <c r="C8931" s="1"/>
      <c r="D8931" s="1"/>
      <c r="E8931" s="6"/>
      <c r="F8931" s="1"/>
      <c r="G8931" s="1" t="str">
        <f>IF(ISNA(VLOOKUP($C8931,'DTEN TCAP Linkage deviceId'!$A$1:$A$20000,1,FALSE)),"No","Yes")</f>
        <v>No</v>
      </c>
      <c r="H8931" s="1" t="str">
        <f>IF(ISNA(VLOOKUP($C8931,'Provisioning Requester'!$F$3:$H$20000,2,FALSE)),"No","Yes")</f>
        <v>No</v>
      </c>
      <c r="I8931" s="1" t="str">
        <f>IF($H8931="Yes",VLOOKUP($C8931,'Provisioning Requester'!$F$3:$H$20000,3,FALSE),"-")</f>
        <v>-</v>
      </c>
      <c r="J8931" s="1" t="str">
        <f>IF(OR(D8931="SVCP", E8931="TRUE"), "No", IF(ISNA(VLOOKUP($C8931,'ProvResponder deviceId'!$A$1:$A$20000,1,FALSE)),"No","Yes"))</f>
        <v>No</v>
      </c>
      <c r="K8931" s="1" t="str">
        <f>IF($J8931="Yes",VLOOKUP($C8931,'ProvResponder deviceId'!$A$1:$C$20000,3,FALSE),"-")</f>
        <v>-</v>
      </c>
      <c r="L8931" s="1" t="str">
        <f t="shared" si="278"/>
        <v/>
      </c>
      <c r="M8931" s="1" t="str">
        <f t="shared" si="279"/>
        <v/>
      </c>
      <c r="N8931" s="1" t="str">
        <f>IF(ISBLANK($C8931),"",IF(ISNA(VLOOKUP($L8931,'result messages'!$H$3:$L$11,2,FALSE)),VLOOKUP($M8931,'result messages'!$H$3:$L$11,2,FALSE),VLOOKUP($L8931,'result messages'!$H$3:$L$11,2,FALSE)))</f>
        <v/>
      </c>
      <c r="O8931" s="1" t="str">
        <f>IF(ISBLANK($C8931),"",IF(ISNA(VLOOKUP($L8931,'result messages'!$H$3:$L$11,3,FALSE)),VLOOKUP($M8931,'result messages'!$H$3:$L$11,3,FALSE),VLOOKUP($L8931,'result messages'!$H$3:$L$11,3,FALSE)))</f>
        <v/>
      </c>
      <c r="P8931" s="1" t="str">
        <f>IF(ISBLANK($C8931),"",IF(ISNA(VLOOKUP($L8931,'result messages'!$H$3:$L$11,4,FALSE)),VLOOKUP($M8931,'result messages'!$H$3:$L$11,4,FALSE),VLOOKUP($L8931,'result messages'!$H$3:$L$11,4,FALSE)))</f>
        <v/>
      </c>
      <c r="Q8931" s="1" t="str">
        <f>IF(ISBLANK($C8931),"",IF(ISNA(VLOOKUP($L8931,'result messages'!$H$3:$L$11,5,FALSE)),VLOOKUP($M8931,'result messages'!$H$3:$L$11,5,FALSE),VLOOKUP($L8931,'result messages'!$H$3:$L$11,5,FALSE)))</f>
        <v/>
      </c>
    </row>
    <row r="8932" spans="1:17">
      <c r="A8932" s="1">
        <v>8929</v>
      </c>
      <c r="B8932" s="1"/>
      <c r="C8932" s="1"/>
      <c r="D8932" s="1"/>
      <c r="E8932" s="6"/>
      <c r="F8932" s="1"/>
      <c r="G8932" s="1" t="str">
        <f>IF(ISNA(VLOOKUP($C8932,'DTEN TCAP Linkage deviceId'!$A$1:$A$20000,1,FALSE)),"No","Yes")</f>
        <v>No</v>
      </c>
      <c r="H8932" s="1" t="str">
        <f>IF(ISNA(VLOOKUP($C8932,'Provisioning Requester'!$F$3:$H$20000,2,FALSE)),"No","Yes")</f>
        <v>No</v>
      </c>
      <c r="I8932" s="1" t="str">
        <f>IF($H8932="Yes",VLOOKUP($C8932,'Provisioning Requester'!$F$3:$H$20000,3,FALSE),"-")</f>
        <v>-</v>
      </c>
      <c r="J8932" s="1" t="str">
        <f>IF(OR(D8932="SVCP", E8932="TRUE"), "No", IF(ISNA(VLOOKUP($C8932,'ProvResponder deviceId'!$A$1:$A$20000,1,FALSE)),"No","Yes"))</f>
        <v>No</v>
      </c>
      <c r="K8932" s="1" t="str">
        <f>IF($J8932="Yes",VLOOKUP($C8932,'ProvResponder deviceId'!$A$1:$C$20000,3,FALSE),"-")</f>
        <v>-</v>
      </c>
      <c r="L8932" s="1" t="str">
        <f t="shared" si="278"/>
        <v/>
      </c>
      <c r="M8932" s="1" t="str">
        <f t="shared" si="279"/>
        <v/>
      </c>
      <c r="N8932" s="1" t="str">
        <f>IF(ISBLANK($C8932),"",IF(ISNA(VLOOKUP($L8932,'result messages'!$H$3:$L$11,2,FALSE)),VLOOKUP($M8932,'result messages'!$H$3:$L$11,2,FALSE),VLOOKUP($L8932,'result messages'!$H$3:$L$11,2,FALSE)))</f>
        <v/>
      </c>
      <c r="O8932" s="1" t="str">
        <f>IF(ISBLANK($C8932),"",IF(ISNA(VLOOKUP($L8932,'result messages'!$H$3:$L$11,3,FALSE)),VLOOKUP($M8932,'result messages'!$H$3:$L$11,3,FALSE),VLOOKUP($L8932,'result messages'!$H$3:$L$11,3,FALSE)))</f>
        <v/>
      </c>
      <c r="P8932" s="1" t="str">
        <f>IF(ISBLANK($C8932),"",IF(ISNA(VLOOKUP($L8932,'result messages'!$H$3:$L$11,4,FALSE)),VLOOKUP($M8932,'result messages'!$H$3:$L$11,4,FALSE),VLOOKUP($L8932,'result messages'!$H$3:$L$11,4,FALSE)))</f>
        <v/>
      </c>
      <c r="Q8932" s="1" t="str">
        <f>IF(ISBLANK($C8932),"",IF(ISNA(VLOOKUP($L8932,'result messages'!$H$3:$L$11,5,FALSE)),VLOOKUP($M8932,'result messages'!$H$3:$L$11,5,FALSE),VLOOKUP($L8932,'result messages'!$H$3:$L$11,5,FALSE)))</f>
        <v/>
      </c>
    </row>
    <row r="8933" spans="1:17">
      <c r="A8933" s="1">
        <v>8930</v>
      </c>
      <c r="B8933" s="1"/>
      <c r="C8933" s="1"/>
      <c r="D8933" s="1"/>
      <c r="E8933" s="6"/>
      <c r="F8933" s="1"/>
      <c r="G8933" s="1" t="str">
        <f>IF(ISNA(VLOOKUP($C8933,'DTEN TCAP Linkage deviceId'!$A$1:$A$20000,1,FALSE)),"No","Yes")</f>
        <v>No</v>
      </c>
      <c r="H8933" s="1" t="str">
        <f>IF(ISNA(VLOOKUP($C8933,'Provisioning Requester'!$F$3:$H$20000,2,FALSE)),"No","Yes")</f>
        <v>No</v>
      </c>
      <c r="I8933" s="1" t="str">
        <f>IF($H8933="Yes",VLOOKUP($C8933,'Provisioning Requester'!$F$3:$H$20000,3,FALSE),"-")</f>
        <v>-</v>
      </c>
      <c r="J8933" s="1" t="str">
        <f>IF(OR(D8933="SVCP", E8933="TRUE"), "No", IF(ISNA(VLOOKUP($C8933,'ProvResponder deviceId'!$A$1:$A$20000,1,FALSE)),"No","Yes"))</f>
        <v>No</v>
      </c>
      <c r="K8933" s="1" t="str">
        <f>IF($J8933="Yes",VLOOKUP($C8933,'ProvResponder deviceId'!$A$1:$C$20000,3,FALSE),"-")</f>
        <v>-</v>
      </c>
      <c r="L8933" s="1" t="str">
        <f t="shared" si="278"/>
        <v/>
      </c>
      <c r="M8933" s="1" t="str">
        <f t="shared" si="279"/>
        <v/>
      </c>
      <c r="N8933" s="1" t="str">
        <f>IF(ISBLANK($C8933),"",IF(ISNA(VLOOKUP($L8933,'result messages'!$H$3:$L$11,2,FALSE)),VLOOKUP($M8933,'result messages'!$H$3:$L$11,2,FALSE),VLOOKUP($L8933,'result messages'!$H$3:$L$11,2,FALSE)))</f>
        <v/>
      </c>
      <c r="O8933" s="1" t="str">
        <f>IF(ISBLANK($C8933),"",IF(ISNA(VLOOKUP($L8933,'result messages'!$H$3:$L$11,3,FALSE)),VLOOKUP($M8933,'result messages'!$H$3:$L$11,3,FALSE),VLOOKUP($L8933,'result messages'!$H$3:$L$11,3,FALSE)))</f>
        <v/>
      </c>
      <c r="P8933" s="1" t="str">
        <f>IF(ISBLANK($C8933),"",IF(ISNA(VLOOKUP($L8933,'result messages'!$H$3:$L$11,4,FALSE)),VLOOKUP($M8933,'result messages'!$H$3:$L$11,4,FALSE),VLOOKUP($L8933,'result messages'!$H$3:$L$11,4,FALSE)))</f>
        <v/>
      </c>
      <c r="Q8933" s="1" t="str">
        <f>IF(ISBLANK($C8933),"",IF(ISNA(VLOOKUP($L8933,'result messages'!$H$3:$L$11,5,FALSE)),VLOOKUP($M8933,'result messages'!$H$3:$L$11,5,FALSE),VLOOKUP($L8933,'result messages'!$H$3:$L$11,5,FALSE)))</f>
        <v/>
      </c>
    </row>
    <row r="8934" spans="1:17">
      <c r="A8934" s="1">
        <v>8931</v>
      </c>
      <c r="B8934" s="1"/>
      <c r="C8934" s="1"/>
      <c r="D8934" s="1"/>
      <c r="E8934" s="6"/>
      <c r="F8934" s="1"/>
      <c r="G8934" s="1" t="str">
        <f>IF(ISNA(VLOOKUP($C8934,'DTEN TCAP Linkage deviceId'!$A$1:$A$20000,1,FALSE)),"No","Yes")</f>
        <v>No</v>
      </c>
      <c r="H8934" s="1" t="str">
        <f>IF(ISNA(VLOOKUP($C8934,'Provisioning Requester'!$F$3:$H$20000,2,FALSE)),"No","Yes")</f>
        <v>No</v>
      </c>
      <c r="I8934" s="1" t="str">
        <f>IF($H8934="Yes",VLOOKUP($C8934,'Provisioning Requester'!$F$3:$H$20000,3,FALSE),"-")</f>
        <v>-</v>
      </c>
      <c r="J8934" s="1" t="str">
        <f>IF(OR(D8934="SVCP", E8934="TRUE"), "No", IF(ISNA(VLOOKUP($C8934,'ProvResponder deviceId'!$A$1:$A$20000,1,FALSE)),"No","Yes"))</f>
        <v>No</v>
      </c>
      <c r="K8934" s="1" t="str">
        <f>IF($J8934="Yes",VLOOKUP($C8934,'ProvResponder deviceId'!$A$1:$C$20000,3,FALSE),"-")</f>
        <v>-</v>
      </c>
      <c r="L8934" s="1" t="str">
        <f t="shared" si="278"/>
        <v/>
      </c>
      <c r="M8934" s="1" t="str">
        <f t="shared" si="279"/>
        <v/>
      </c>
      <c r="N8934" s="1" t="str">
        <f>IF(ISBLANK($C8934),"",IF(ISNA(VLOOKUP($L8934,'result messages'!$H$3:$L$11,2,FALSE)),VLOOKUP($M8934,'result messages'!$H$3:$L$11,2,FALSE),VLOOKUP($L8934,'result messages'!$H$3:$L$11,2,FALSE)))</f>
        <v/>
      </c>
      <c r="O8934" s="1" t="str">
        <f>IF(ISBLANK($C8934),"",IF(ISNA(VLOOKUP($L8934,'result messages'!$H$3:$L$11,3,FALSE)),VLOOKUP($M8934,'result messages'!$H$3:$L$11,3,FALSE),VLOOKUP($L8934,'result messages'!$H$3:$L$11,3,FALSE)))</f>
        <v/>
      </c>
      <c r="P8934" s="1" t="str">
        <f>IF(ISBLANK($C8934),"",IF(ISNA(VLOOKUP($L8934,'result messages'!$H$3:$L$11,4,FALSE)),VLOOKUP($M8934,'result messages'!$H$3:$L$11,4,FALSE),VLOOKUP($L8934,'result messages'!$H$3:$L$11,4,FALSE)))</f>
        <v/>
      </c>
      <c r="Q8934" s="1" t="str">
        <f>IF(ISBLANK($C8934),"",IF(ISNA(VLOOKUP($L8934,'result messages'!$H$3:$L$11,5,FALSE)),VLOOKUP($M8934,'result messages'!$H$3:$L$11,5,FALSE),VLOOKUP($L8934,'result messages'!$H$3:$L$11,5,FALSE)))</f>
        <v/>
      </c>
    </row>
    <row r="8935" spans="1:17">
      <c r="A8935" s="1">
        <v>8932</v>
      </c>
      <c r="B8935" s="1"/>
      <c r="C8935" s="1"/>
      <c r="D8935" s="1"/>
      <c r="E8935" s="6"/>
      <c r="F8935" s="1"/>
      <c r="G8935" s="1" t="str">
        <f>IF(ISNA(VLOOKUP($C8935,'DTEN TCAP Linkage deviceId'!$A$1:$A$20000,1,FALSE)),"No","Yes")</f>
        <v>No</v>
      </c>
      <c r="H8935" s="1" t="str">
        <f>IF(ISNA(VLOOKUP($C8935,'Provisioning Requester'!$F$3:$H$20000,2,FALSE)),"No","Yes")</f>
        <v>No</v>
      </c>
      <c r="I8935" s="1" t="str">
        <f>IF($H8935="Yes",VLOOKUP($C8935,'Provisioning Requester'!$F$3:$H$20000,3,FALSE),"-")</f>
        <v>-</v>
      </c>
      <c r="J8935" s="1" t="str">
        <f>IF(OR(D8935="SVCP", E8935="TRUE"), "No", IF(ISNA(VLOOKUP($C8935,'ProvResponder deviceId'!$A$1:$A$20000,1,FALSE)),"No","Yes"))</f>
        <v>No</v>
      </c>
      <c r="K8935" s="1" t="str">
        <f>IF($J8935="Yes",VLOOKUP($C8935,'ProvResponder deviceId'!$A$1:$C$20000,3,FALSE),"-")</f>
        <v>-</v>
      </c>
      <c r="L8935" s="1" t="str">
        <f t="shared" si="278"/>
        <v/>
      </c>
      <c r="M8935" s="1" t="str">
        <f t="shared" si="279"/>
        <v/>
      </c>
      <c r="N8935" s="1" t="str">
        <f>IF(ISBLANK($C8935),"",IF(ISNA(VLOOKUP($L8935,'result messages'!$H$3:$L$11,2,FALSE)),VLOOKUP($M8935,'result messages'!$H$3:$L$11,2,FALSE),VLOOKUP($L8935,'result messages'!$H$3:$L$11,2,FALSE)))</f>
        <v/>
      </c>
      <c r="O8935" s="1" t="str">
        <f>IF(ISBLANK($C8935),"",IF(ISNA(VLOOKUP($L8935,'result messages'!$H$3:$L$11,3,FALSE)),VLOOKUP($M8935,'result messages'!$H$3:$L$11,3,FALSE),VLOOKUP($L8935,'result messages'!$H$3:$L$11,3,FALSE)))</f>
        <v/>
      </c>
      <c r="P8935" s="1" t="str">
        <f>IF(ISBLANK($C8935),"",IF(ISNA(VLOOKUP($L8935,'result messages'!$H$3:$L$11,4,FALSE)),VLOOKUP($M8935,'result messages'!$H$3:$L$11,4,FALSE),VLOOKUP($L8935,'result messages'!$H$3:$L$11,4,FALSE)))</f>
        <v/>
      </c>
      <c r="Q8935" s="1" t="str">
        <f>IF(ISBLANK($C8935),"",IF(ISNA(VLOOKUP($L8935,'result messages'!$H$3:$L$11,5,FALSE)),VLOOKUP($M8935,'result messages'!$H$3:$L$11,5,FALSE),VLOOKUP($L8935,'result messages'!$H$3:$L$11,5,FALSE)))</f>
        <v/>
      </c>
    </row>
    <row r="8936" spans="1:17">
      <c r="A8936" s="1">
        <v>8933</v>
      </c>
      <c r="B8936" s="1"/>
      <c r="C8936" s="1"/>
      <c r="D8936" s="1"/>
      <c r="E8936" s="6"/>
      <c r="F8936" s="1"/>
      <c r="G8936" s="1" t="str">
        <f>IF(ISNA(VLOOKUP($C8936,'DTEN TCAP Linkage deviceId'!$A$1:$A$20000,1,FALSE)),"No","Yes")</f>
        <v>No</v>
      </c>
      <c r="H8936" s="1" t="str">
        <f>IF(ISNA(VLOOKUP($C8936,'Provisioning Requester'!$F$3:$H$20000,2,FALSE)),"No","Yes")</f>
        <v>No</v>
      </c>
      <c r="I8936" s="1" t="str">
        <f>IF($H8936="Yes",VLOOKUP($C8936,'Provisioning Requester'!$F$3:$H$20000,3,FALSE),"-")</f>
        <v>-</v>
      </c>
      <c r="J8936" s="1" t="str">
        <f>IF(OR(D8936="SVCP", E8936="TRUE"), "No", IF(ISNA(VLOOKUP($C8936,'ProvResponder deviceId'!$A$1:$A$20000,1,FALSE)),"No","Yes"))</f>
        <v>No</v>
      </c>
      <c r="K8936" s="1" t="str">
        <f>IF($J8936="Yes",VLOOKUP($C8936,'ProvResponder deviceId'!$A$1:$C$20000,3,FALSE),"-")</f>
        <v>-</v>
      </c>
      <c r="L8936" s="1" t="str">
        <f t="shared" si="278"/>
        <v/>
      </c>
      <c r="M8936" s="1" t="str">
        <f t="shared" si="279"/>
        <v/>
      </c>
      <c r="N8936" s="1" t="str">
        <f>IF(ISBLANK($C8936),"",IF(ISNA(VLOOKUP($L8936,'result messages'!$H$3:$L$11,2,FALSE)),VLOOKUP($M8936,'result messages'!$H$3:$L$11,2,FALSE),VLOOKUP($L8936,'result messages'!$H$3:$L$11,2,FALSE)))</f>
        <v/>
      </c>
      <c r="O8936" s="1" t="str">
        <f>IF(ISBLANK($C8936),"",IF(ISNA(VLOOKUP($L8936,'result messages'!$H$3:$L$11,3,FALSE)),VLOOKUP($M8936,'result messages'!$H$3:$L$11,3,FALSE),VLOOKUP($L8936,'result messages'!$H$3:$L$11,3,FALSE)))</f>
        <v/>
      </c>
      <c r="P8936" s="1" t="str">
        <f>IF(ISBLANK($C8936),"",IF(ISNA(VLOOKUP($L8936,'result messages'!$H$3:$L$11,4,FALSE)),VLOOKUP($M8936,'result messages'!$H$3:$L$11,4,FALSE),VLOOKUP($L8936,'result messages'!$H$3:$L$11,4,FALSE)))</f>
        <v/>
      </c>
      <c r="Q8936" s="1" t="str">
        <f>IF(ISBLANK($C8936),"",IF(ISNA(VLOOKUP($L8936,'result messages'!$H$3:$L$11,5,FALSE)),VLOOKUP($M8936,'result messages'!$H$3:$L$11,5,FALSE),VLOOKUP($L8936,'result messages'!$H$3:$L$11,5,FALSE)))</f>
        <v/>
      </c>
    </row>
    <row r="8937" spans="1:17">
      <c r="A8937" s="1">
        <v>8934</v>
      </c>
      <c r="B8937" s="1"/>
      <c r="C8937" s="1"/>
      <c r="D8937" s="1"/>
      <c r="E8937" s="6"/>
      <c r="F8937" s="1"/>
      <c r="G8937" s="1" t="str">
        <f>IF(ISNA(VLOOKUP($C8937,'DTEN TCAP Linkage deviceId'!$A$1:$A$20000,1,FALSE)),"No","Yes")</f>
        <v>No</v>
      </c>
      <c r="H8937" s="1" t="str">
        <f>IF(ISNA(VLOOKUP($C8937,'Provisioning Requester'!$F$3:$H$20000,2,FALSE)),"No","Yes")</f>
        <v>No</v>
      </c>
      <c r="I8937" s="1" t="str">
        <f>IF($H8937="Yes",VLOOKUP($C8937,'Provisioning Requester'!$F$3:$H$20000,3,FALSE),"-")</f>
        <v>-</v>
      </c>
      <c r="J8937" s="1" t="str">
        <f>IF(OR(D8937="SVCP", E8937="TRUE"), "No", IF(ISNA(VLOOKUP($C8937,'ProvResponder deviceId'!$A$1:$A$20000,1,FALSE)),"No","Yes"))</f>
        <v>No</v>
      </c>
      <c r="K8937" s="1" t="str">
        <f>IF($J8937="Yes",VLOOKUP($C8937,'ProvResponder deviceId'!$A$1:$C$20000,3,FALSE),"-")</f>
        <v>-</v>
      </c>
      <c r="L8937" s="1" t="str">
        <f t="shared" si="278"/>
        <v/>
      </c>
      <c r="M8937" s="1" t="str">
        <f t="shared" si="279"/>
        <v/>
      </c>
      <c r="N8937" s="1" t="str">
        <f>IF(ISBLANK($C8937),"",IF(ISNA(VLOOKUP($L8937,'result messages'!$H$3:$L$11,2,FALSE)),VLOOKUP($M8937,'result messages'!$H$3:$L$11,2,FALSE),VLOOKUP($L8937,'result messages'!$H$3:$L$11,2,FALSE)))</f>
        <v/>
      </c>
      <c r="O8937" s="1" t="str">
        <f>IF(ISBLANK($C8937),"",IF(ISNA(VLOOKUP($L8937,'result messages'!$H$3:$L$11,3,FALSE)),VLOOKUP($M8937,'result messages'!$H$3:$L$11,3,FALSE),VLOOKUP($L8937,'result messages'!$H$3:$L$11,3,FALSE)))</f>
        <v/>
      </c>
      <c r="P8937" s="1" t="str">
        <f>IF(ISBLANK($C8937),"",IF(ISNA(VLOOKUP($L8937,'result messages'!$H$3:$L$11,4,FALSE)),VLOOKUP($M8937,'result messages'!$H$3:$L$11,4,FALSE),VLOOKUP($L8937,'result messages'!$H$3:$L$11,4,FALSE)))</f>
        <v/>
      </c>
      <c r="Q8937" s="1" t="str">
        <f>IF(ISBLANK($C8937),"",IF(ISNA(VLOOKUP($L8937,'result messages'!$H$3:$L$11,5,FALSE)),VLOOKUP($M8937,'result messages'!$H$3:$L$11,5,FALSE),VLOOKUP($L8937,'result messages'!$H$3:$L$11,5,FALSE)))</f>
        <v/>
      </c>
    </row>
    <row r="8938" spans="1:17">
      <c r="A8938" s="1">
        <v>8935</v>
      </c>
      <c r="B8938" s="1"/>
      <c r="C8938" s="1"/>
      <c r="D8938" s="1"/>
      <c r="E8938" s="6"/>
      <c r="F8938" s="1"/>
      <c r="G8938" s="1" t="str">
        <f>IF(ISNA(VLOOKUP($C8938,'DTEN TCAP Linkage deviceId'!$A$1:$A$20000,1,FALSE)),"No","Yes")</f>
        <v>No</v>
      </c>
      <c r="H8938" s="1" t="str">
        <f>IF(ISNA(VLOOKUP($C8938,'Provisioning Requester'!$F$3:$H$20000,2,FALSE)),"No","Yes")</f>
        <v>No</v>
      </c>
      <c r="I8938" s="1" t="str">
        <f>IF($H8938="Yes",VLOOKUP($C8938,'Provisioning Requester'!$F$3:$H$20000,3,FALSE),"-")</f>
        <v>-</v>
      </c>
      <c r="J8938" s="1" t="str">
        <f>IF(OR(D8938="SVCP", E8938="TRUE"), "No", IF(ISNA(VLOOKUP($C8938,'ProvResponder deviceId'!$A$1:$A$20000,1,FALSE)),"No","Yes"))</f>
        <v>No</v>
      </c>
      <c r="K8938" s="1" t="str">
        <f>IF($J8938="Yes",VLOOKUP($C8938,'ProvResponder deviceId'!$A$1:$C$20000,3,FALSE),"-")</f>
        <v>-</v>
      </c>
      <c r="L8938" s="1" t="str">
        <f t="shared" si="278"/>
        <v/>
      </c>
      <c r="M8938" s="1" t="str">
        <f t="shared" si="279"/>
        <v/>
      </c>
      <c r="N8938" s="1" t="str">
        <f>IF(ISBLANK($C8938),"",IF(ISNA(VLOOKUP($L8938,'result messages'!$H$3:$L$11,2,FALSE)),VLOOKUP($M8938,'result messages'!$H$3:$L$11,2,FALSE),VLOOKUP($L8938,'result messages'!$H$3:$L$11,2,FALSE)))</f>
        <v/>
      </c>
      <c r="O8938" s="1" t="str">
        <f>IF(ISBLANK($C8938),"",IF(ISNA(VLOOKUP($L8938,'result messages'!$H$3:$L$11,3,FALSE)),VLOOKUP($M8938,'result messages'!$H$3:$L$11,3,FALSE),VLOOKUP($L8938,'result messages'!$H$3:$L$11,3,FALSE)))</f>
        <v/>
      </c>
      <c r="P8938" s="1" t="str">
        <f>IF(ISBLANK($C8938),"",IF(ISNA(VLOOKUP($L8938,'result messages'!$H$3:$L$11,4,FALSE)),VLOOKUP($M8938,'result messages'!$H$3:$L$11,4,FALSE),VLOOKUP($L8938,'result messages'!$H$3:$L$11,4,FALSE)))</f>
        <v/>
      </c>
      <c r="Q8938" s="1" t="str">
        <f>IF(ISBLANK($C8938),"",IF(ISNA(VLOOKUP($L8938,'result messages'!$H$3:$L$11,5,FALSE)),VLOOKUP($M8938,'result messages'!$H$3:$L$11,5,FALSE),VLOOKUP($L8938,'result messages'!$H$3:$L$11,5,FALSE)))</f>
        <v/>
      </c>
    </row>
    <row r="8939" spans="1:17">
      <c r="A8939" s="1">
        <v>8936</v>
      </c>
      <c r="B8939" s="1"/>
      <c r="C8939" s="1"/>
      <c r="D8939" s="1"/>
      <c r="E8939" s="6"/>
      <c r="F8939" s="1"/>
      <c r="G8939" s="1" t="str">
        <f>IF(ISNA(VLOOKUP($C8939,'DTEN TCAP Linkage deviceId'!$A$1:$A$20000,1,FALSE)),"No","Yes")</f>
        <v>No</v>
      </c>
      <c r="H8939" s="1" t="str">
        <f>IF(ISNA(VLOOKUP($C8939,'Provisioning Requester'!$F$3:$H$20000,2,FALSE)),"No","Yes")</f>
        <v>No</v>
      </c>
      <c r="I8939" s="1" t="str">
        <f>IF($H8939="Yes",VLOOKUP($C8939,'Provisioning Requester'!$F$3:$H$20000,3,FALSE),"-")</f>
        <v>-</v>
      </c>
      <c r="J8939" s="1" t="str">
        <f>IF(OR(D8939="SVCP", E8939="TRUE"), "No", IF(ISNA(VLOOKUP($C8939,'ProvResponder deviceId'!$A$1:$A$20000,1,FALSE)),"No","Yes"))</f>
        <v>No</v>
      </c>
      <c r="K8939" s="1" t="str">
        <f>IF($J8939="Yes",VLOOKUP($C8939,'ProvResponder deviceId'!$A$1:$C$20000,3,FALSE),"-")</f>
        <v>-</v>
      </c>
      <c r="L8939" s="1" t="str">
        <f t="shared" si="278"/>
        <v/>
      </c>
      <c r="M8939" s="1" t="str">
        <f t="shared" si="279"/>
        <v/>
      </c>
      <c r="N8939" s="1" t="str">
        <f>IF(ISBLANK($C8939),"",IF(ISNA(VLOOKUP($L8939,'result messages'!$H$3:$L$11,2,FALSE)),VLOOKUP($M8939,'result messages'!$H$3:$L$11,2,FALSE),VLOOKUP($L8939,'result messages'!$H$3:$L$11,2,FALSE)))</f>
        <v/>
      </c>
      <c r="O8939" s="1" t="str">
        <f>IF(ISBLANK($C8939),"",IF(ISNA(VLOOKUP($L8939,'result messages'!$H$3:$L$11,3,FALSE)),VLOOKUP($M8939,'result messages'!$H$3:$L$11,3,FALSE),VLOOKUP($L8939,'result messages'!$H$3:$L$11,3,FALSE)))</f>
        <v/>
      </c>
      <c r="P8939" s="1" t="str">
        <f>IF(ISBLANK($C8939),"",IF(ISNA(VLOOKUP($L8939,'result messages'!$H$3:$L$11,4,FALSE)),VLOOKUP($M8939,'result messages'!$H$3:$L$11,4,FALSE),VLOOKUP($L8939,'result messages'!$H$3:$L$11,4,FALSE)))</f>
        <v/>
      </c>
      <c r="Q8939" s="1" t="str">
        <f>IF(ISBLANK($C8939),"",IF(ISNA(VLOOKUP($L8939,'result messages'!$H$3:$L$11,5,FALSE)),VLOOKUP($M8939,'result messages'!$H$3:$L$11,5,FALSE),VLOOKUP($L8939,'result messages'!$H$3:$L$11,5,FALSE)))</f>
        <v/>
      </c>
    </row>
    <row r="8940" spans="1:17">
      <c r="A8940" s="1">
        <v>8937</v>
      </c>
      <c r="B8940" s="1"/>
      <c r="C8940" s="1"/>
      <c r="D8940" s="1"/>
      <c r="E8940" s="6"/>
      <c r="F8940" s="1"/>
      <c r="G8940" s="1" t="str">
        <f>IF(ISNA(VLOOKUP($C8940,'DTEN TCAP Linkage deviceId'!$A$1:$A$20000,1,FALSE)),"No","Yes")</f>
        <v>No</v>
      </c>
      <c r="H8940" s="1" t="str">
        <f>IF(ISNA(VLOOKUP($C8940,'Provisioning Requester'!$F$3:$H$20000,2,FALSE)),"No","Yes")</f>
        <v>No</v>
      </c>
      <c r="I8940" s="1" t="str">
        <f>IF($H8940="Yes",VLOOKUP($C8940,'Provisioning Requester'!$F$3:$H$20000,3,FALSE),"-")</f>
        <v>-</v>
      </c>
      <c r="J8940" s="1" t="str">
        <f>IF(OR(D8940="SVCP", E8940="TRUE"), "No", IF(ISNA(VLOOKUP($C8940,'ProvResponder deviceId'!$A$1:$A$20000,1,FALSE)),"No","Yes"))</f>
        <v>No</v>
      </c>
      <c r="K8940" s="1" t="str">
        <f>IF($J8940="Yes",VLOOKUP($C8940,'ProvResponder deviceId'!$A$1:$C$20000,3,FALSE),"-")</f>
        <v>-</v>
      </c>
      <c r="L8940" s="1" t="str">
        <f t="shared" si="278"/>
        <v/>
      </c>
      <c r="M8940" s="1" t="str">
        <f t="shared" si="279"/>
        <v/>
      </c>
      <c r="N8940" s="1" t="str">
        <f>IF(ISBLANK($C8940),"",IF(ISNA(VLOOKUP($L8940,'result messages'!$H$3:$L$11,2,FALSE)),VLOOKUP($M8940,'result messages'!$H$3:$L$11,2,FALSE),VLOOKUP($L8940,'result messages'!$H$3:$L$11,2,FALSE)))</f>
        <v/>
      </c>
      <c r="O8940" s="1" t="str">
        <f>IF(ISBLANK($C8940),"",IF(ISNA(VLOOKUP($L8940,'result messages'!$H$3:$L$11,3,FALSE)),VLOOKUP($M8940,'result messages'!$H$3:$L$11,3,FALSE),VLOOKUP($L8940,'result messages'!$H$3:$L$11,3,FALSE)))</f>
        <v/>
      </c>
      <c r="P8940" s="1" t="str">
        <f>IF(ISBLANK($C8940),"",IF(ISNA(VLOOKUP($L8940,'result messages'!$H$3:$L$11,4,FALSE)),VLOOKUP($M8940,'result messages'!$H$3:$L$11,4,FALSE),VLOOKUP($L8940,'result messages'!$H$3:$L$11,4,FALSE)))</f>
        <v/>
      </c>
      <c r="Q8940" s="1" t="str">
        <f>IF(ISBLANK($C8940),"",IF(ISNA(VLOOKUP($L8940,'result messages'!$H$3:$L$11,5,FALSE)),VLOOKUP($M8940,'result messages'!$H$3:$L$11,5,FALSE),VLOOKUP($L8940,'result messages'!$H$3:$L$11,5,FALSE)))</f>
        <v/>
      </c>
    </row>
    <row r="8941" spans="1:17">
      <c r="A8941" s="1">
        <v>8938</v>
      </c>
      <c r="B8941" s="1"/>
      <c r="C8941" s="1"/>
      <c r="D8941" s="1"/>
      <c r="E8941" s="6"/>
      <c r="F8941" s="1"/>
      <c r="G8941" s="1" t="str">
        <f>IF(ISNA(VLOOKUP($C8941,'DTEN TCAP Linkage deviceId'!$A$1:$A$20000,1,FALSE)),"No","Yes")</f>
        <v>No</v>
      </c>
      <c r="H8941" s="1" t="str">
        <f>IF(ISNA(VLOOKUP($C8941,'Provisioning Requester'!$F$3:$H$20000,2,FALSE)),"No","Yes")</f>
        <v>No</v>
      </c>
      <c r="I8941" s="1" t="str">
        <f>IF($H8941="Yes",VLOOKUP($C8941,'Provisioning Requester'!$F$3:$H$20000,3,FALSE),"-")</f>
        <v>-</v>
      </c>
      <c r="J8941" s="1" t="str">
        <f>IF(OR(D8941="SVCP", E8941="TRUE"), "No", IF(ISNA(VLOOKUP($C8941,'ProvResponder deviceId'!$A$1:$A$20000,1,FALSE)),"No","Yes"))</f>
        <v>No</v>
      </c>
      <c r="K8941" s="1" t="str">
        <f>IF($J8941="Yes",VLOOKUP($C8941,'ProvResponder deviceId'!$A$1:$C$20000,3,FALSE),"-")</f>
        <v>-</v>
      </c>
      <c r="L8941" s="1" t="str">
        <f t="shared" si="278"/>
        <v/>
      </c>
      <c r="M8941" s="1" t="str">
        <f t="shared" si="279"/>
        <v/>
      </c>
      <c r="N8941" s="1" t="str">
        <f>IF(ISBLANK($C8941),"",IF(ISNA(VLOOKUP($L8941,'result messages'!$H$3:$L$11,2,FALSE)),VLOOKUP($M8941,'result messages'!$H$3:$L$11,2,FALSE),VLOOKUP($L8941,'result messages'!$H$3:$L$11,2,FALSE)))</f>
        <v/>
      </c>
      <c r="O8941" s="1" t="str">
        <f>IF(ISBLANK($C8941),"",IF(ISNA(VLOOKUP($L8941,'result messages'!$H$3:$L$11,3,FALSE)),VLOOKUP($M8941,'result messages'!$H$3:$L$11,3,FALSE),VLOOKUP($L8941,'result messages'!$H$3:$L$11,3,FALSE)))</f>
        <v/>
      </c>
      <c r="P8941" s="1" t="str">
        <f>IF(ISBLANK($C8941),"",IF(ISNA(VLOOKUP($L8941,'result messages'!$H$3:$L$11,4,FALSE)),VLOOKUP($M8941,'result messages'!$H$3:$L$11,4,FALSE),VLOOKUP($L8941,'result messages'!$H$3:$L$11,4,FALSE)))</f>
        <v/>
      </c>
      <c r="Q8941" s="1" t="str">
        <f>IF(ISBLANK($C8941),"",IF(ISNA(VLOOKUP($L8941,'result messages'!$H$3:$L$11,5,FALSE)),VLOOKUP($M8941,'result messages'!$H$3:$L$11,5,FALSE),VLOOKUP($L8941,'result messages'!$H$3:$L$11,5,FALSE)))</f>
        <v/>
      </c>
    </row>
    <row r="8942" spans="1:17">
      <c r="A8942" s="1">
        <v>8939</v>
      </c>
      <c r="B8942" s="1"/>
      <c r="C8942" s="1"/>
      <c r="D8942" s="1"/>
      <c r="E8942" s="6"/>
      <c r="F8942" s="1"/>
      <c r="G8942" s="1" t="str">
        <f>IF(ISNA(VLOOKUP($C8942,'DTEN TCAP Linkage deviceId'!$A$1:$A$20000,1,FALSE)),"No","Yes")</f>
        <v>No</v>
      </c>
      <c r="H8942" s="1" t="str">
        <f>IF(ISNA(VLOOKUP($C8942,'Provisioning Requester'!$F$3:$H$20000,2,FALSE)),"No","Yes")</f>
        <v>No</v>
      </c>
      <c r="I8942" s="1" t="str">
        <f>IF($H8942="Yes",VLOOKUP($C8942,'Provisioning Requester'!$F$3:$H$20000,3,FALSE),"-")</f>
        <v>-</v>
      </c>
      <c r="J8942" s="1" t="str">
        <f>IF(OR(D8942="SVCP", E8942="TRUE"), "No", IF(ISNA(VLOOKUP($C8942,'ProvResponder deviceId'!$A$1:$A$20000,1,FALSE)),"No","Yes"))</f>
        <v>No</v>
      </c>
      <c r="K8942" s="1" t="str">
        <f>IF($J8942="Yes",VLOOKUP($C8942,'ProvResponder deviceId'!$A$1:$C$20000,3,FALSE),"-")</f>
        <v>-</v>
      </c>
      <c r="L8942" s="1" t="str">
        <f t="shared" si="278"/>
        <v/>
      </c>
      <c r="M8942" s="1" t="str">
        <f t="shared" si="279"/>
        <v/>
      </c>
      <c r="N8942" s="1" t="str">
        <f>IF(ISBLANK($C8942),"",IF(ISNA(VLOOKUP($L8942,'result messages'!$H$3:$L$11,2,FALSE)),VLOOKUP($M8942,'result messages'!$H$3:$L$11,2,FALSE),VLOOKUP($L8942,'result messages'!$H$3:$L$11,2,FALSE)))</f>
        <v/>
      </c>
      <c r="O8942" s="1" t="str">
        <f>IF(ISBLANK($C8942),"",IF(ISNA(VLOOKUP($L8942,'result messages'!$H$3:$L$11,3,FALSE)),VLOOKUP($M8942,'result messages'!$H$3:$L$11,3,FALSE),VLOOKUP($L8942,'result messages'!$H$3:$L$11,3,FALSE)))</f>
        <v/>
      </c>
      <c r="P8942" s="1" t="str">
        <f>IF(ISBLANK($C8942),"",IF(ISNA(VLOOKUP($L8942,'result messages'!$H$3:$L$11,4,FALSE)),VLOOKUP($M8942,'result messages'!$H$3:$L$11,4,FALSE),VLOOKUP($L8942,'result messages'!$H$3:$L$11,4,FALSE)))</f>
        <v/>
      </c>
      <c r="Q8942" s="1" t="str">
        <f>IF(ISBLANK($C8942),"",IF(ISNA(VLOOKUP($L8942,'result messages'!$H$3:$L$11,5,FALSE)),VLOOKUP($M8942,'result messages'!$H$3:$L$11,5,FALSE),VLOOKUP($L8942,'result messages'!$H$3:$L$11,5,FALSE)))</f>
        <v/>
      </c>
    </row>
    <row r="8943" spans="1:17">
      <c r="A8943" s="1">
        <v>8940</v>
      </c>
      <c r="B8943" s="1"/>
      <c r="C8943" s="1"/>
      <c r="D8943" s="1"/>
      <c r="E8943" s="6"/>
      <c r="F8943" s="1"/>
      <c r="G8943" s="1" t="str">
        <f>IF(ISNA(VLOOKUP($C8943,'DTEN TCAP Linkage deviceId'!$A$1:$A$20000,1,FALSE)),"No","Yes")</f>
        <v>No</v>
      </c>
      <c r="H8943" s="1" t="str">
        <f>IF(ISNA(VLOOKUP($C8943,'Provisioning Requester'!$F$3:$H$20000,2,FALSE)),"No","Yes")</f>
        <v>No</v>
      </c>
      <c r="I8943" s="1" t="str">
        <f>IF($H8943="Yes",VLOOKUP($C8943,'Provisioning Requester'!$F$3:$H$20000,3,FALSE),"-")</f>
        <v>-</v>
      </c>
      <c r="J8943" s="1" t="str">
        <f>IF(OR(D8943="SVCP", E8943="TRUE"), "No", IF(ISNA(VLOOKUP($C8943,'ProvResponder deviceId'!$A$1:$A$20000,1,FALSE)),"No","Yes"))</f>
        <v>No</v>
      </c>
      <c r="K8943" s="1" t="str">
        <f>IF($J8943="Yes",VLOOKUP($C8943,'ProvResponder deviceId'!$A$1:$C$20000,3,FALSE),"-")</f>
        <v>-</v>
      </c>
      <c r="L8943" s="1" t="str">
        <f t="shared" si="278"/>
        <v/>
      </c>
      <c r="M8943" s="1" t="str">
        <f t="shared" si="279"/>
        <v/>
      </c>
      <c r="N8943" s="1" t="str">
        <f>IF(ISBLANK($C8943),"",IF(ISNA(VLOOKUP($L8943,'result messages'!$H$3:$L$11,2,FALSE)),VLOOKUP($M8943,'result messages'!$H$3:$L$11,2,FALSE),VLOOKUP($L8943,'result messages'!$H$3:$L$11,2,FALSE)))</f>
        <v/>
      </c>
      <c r="O8943" s="1" t="str">
        <f>IF(ISBLANK($C8943),"",IF(ISNA(VLOOKUP($L8943,'result messages'!$H$3:$L$11,3,FALSE)),VLOOKUP($M8943,'result messages'!$H$3:$L$11,3,FALSE),VLOOKUP($L8943,'result messages'!$H$3:$L$11,3,FALSE)))</f>
        <v/>
      </c>
      <c r="P8943" s="1" t="str">
        <f>IF(ISBLANK($C8943),"",IF(ISNA(VLOOKUP($L8943,'result messages'!$H$3:$L$11,4,FALSE)),VLOOKUP($M8943,'result messages'!$H$3:$L$11,4,FALSE),VLOOKUP($L8943,'result messages'!$H$3:$L$11,4,FALSE)))</f>
        <v/>
      </c>
      <c r="Q8943" s="1" t="str">
        <f>IF(ISBLANK($C8943),"",IF(ISNA(VLOOKUP($L8943,'result messages'!$H$3:$L$11,5,FALSE)),VLOOKUP($M8943,'result messages'!$H$3:$L$11,5,FALSE),VLOOKUP($L8943,'result messages'!$H$3:$L$11,5,FALSE)))</f>
        <v/>
      </c>
    </row>
    <row r="8944" spans="1:17">
      <c r="A8944" s="1">
        <v>8941</v>
      </c>
      <c r="B8944" s="1"/>
      <c r="C8944" s="1"/>
      <c r="D8944" s="1"/>
      <c r="E8944" s="6"/>
      <c r="F8944" s="1"/>
      <c r="G8944" s="1" t="str">
        <f>IF(ISNA(VLOOKUP($C8944,'DTEN TCAP Linkage deviceId'!$A$1:$A$20000,1,FALSE)),"No","Yes")</f>
        <v>No</v>
      </c>
      <c r="H8944" s="1" t="str">
        <f>IF(ISNA(VLOOKUP($C8944,'Provisioning Requester'!$F$3:$H$20000,2,FALSE)),"No","Yes")</f>
        <v>No</v>
      </c>
      <c r="I8944" s="1" t="str">
        <f>IF($H8944="Yes",VLOOKUP($C8944,'Provisioning Requester'!$F$3:$H$20000,3,FALSE),"-")</f>
        <v>-</v>
      </c>
      <c r="J8944" s="1" t="str">
        <f>IF(OR(D8944="SVCP", E8944="TRUE"), "No", IF(ISNA(VLOOKUP($C8944,'ProvResponder deviceId'!$A$1:$A$20000,1,FALSE)),"No","Yes"))</f>
        <v>No</v>
      </c>
      <c r="K8944" s="1" t="str">
        <f>IF($J8944="Yes",VLOOKUP($C8944,'ProvResponder deviceId'!$A$1:$C$20000,3,FALSE),"-")</f>
        <v>-</v>
      </c>
      <c r="L8944" s="1" t="str">
        <f t="shared" si="278"/>
        <v/>
      </c>
      <c r="M8944" s="1" t="str">
        <f t="shared" si="279"/>
        <v/>
      </c>
      <c r="N8944" s="1" t="str">
        <f>IF(ISBLANK($C8944),"",IF(ISNA(VLOOKUP($L8944,'result messages'!$H$3:$L$11,2,FALSE)),VLOOKUP($M8944,'result messages'!$H$3:$L$11,2,FALSE),VLOOKUP($L8944,'result messages'!$H$3:$L$11,2,FALSE)))</f>
        <v/>
      </c>
      <c r="O8944" s="1" t="str">
        <f>IF(ISBLANK($C8944),"",IF(ISNA(VLOOKUP($L8944,'result messages'!$H$3:$L$11,3,FALSE)),VLOOKUP($M8944,'result messages'!$H$3:$L$11,3,FALSE),VLOOKUP($L8944,'result messages'!$H$3:$L$11,3,FALSE)))</f>
        <v/>
      </c>
      <c r="P8944" s="1" t="str">
        <f>IF(ISBLANK($C8944),"",IF(ISNA(VLOOKUP($L8944,'result messages'!$H$3:$L$11,4,FALSE)),VLOOKUP($M8944,'result messages'!$H$3:$L$11,4,FALSE),VLOOKUP($L8944,'result messages'!$H$3:$L$11,4,FALSE)))</f>
        <v/>
      </c>
      <c r="Q8944" s="1" t="str">
        <f>IF(ISBLANK($C8944),"",IF(ISNA(VLOOKUP($L8944,'result messages'!$H$3:$L$11,5,FALSE)),VLOOKUP($M8944,'result messages'!$H$3:$L$11,5,FALSE),VLOOKUP($L8944,'result messages'!$H$3:$L$11,5,FALSE)))</f>
        <v/>
      </c>
    </row>
    <row r="8945" spans="1:17">
      <c r="A8945" s="1">
        <v>8942</v>
      </c>
      <c r="B8945" s="1"/>
      <c r="C8945" s="1"/>
      <c r="D8945" s="1"/>
      <c r="E8945" s="6"/>
      <c r="F8945" s="1"/>
      <c r="G8945" s="1" t="str">
        <f>IF(ISNA(VLOOKUP($C8945,'DTEN TCAP Linkage deviceId'!$A$1:$A$20000,1,FALSE)),"No","Yes")</f>
        <v>No</v>
      </c>
      <c r="H8945" s="1" t="str">
        <f>IF(ISNA(VLOOKUP($C8945,'Provisioning Requester'!$F$3:$H$20000,2,FALSE)),"No","Yes")</f>
        <v>No</v>
      </c>
      <c r="I8945" s="1" t="str">
        <f>IF($H8945="Yes",VLOOKUP($C8945,'Provisioning Requester'!$F$3:$H$20000,3,FALSE),"-")</f>
        <v>-</v>
      </c>
      <c r="J8945" s="1" t="str">
        <f>IF(OR(D8945="SVCP", E8945="TRUE"), "No", IF(ISNA(VLOOKUP($C8945,'ProvResponder deviceId'!$A$1:$A$20000,1,FALSE)),"No","Yes"))</f>
        <v>No</v>
      </c>
      <c r="K8945" s="1" t="str">
        <f>IF($J8945="Yes",VLOOKUP($C8945,'ProvResponder deviceId'!$A$1:$C$20000,3,FALSE),"-")</f>
        <v>-</v>
      </c>
      <c r="L8945" s="1" t="str">
        <f t="shared" si="278"/>
        <v/>
      </c>
      <c r="M8945" s="1" t="str">
        <f t="shared" si="279"/>
        <v/>
      </c>
      <c r="N8945" s="1" t="str">
        <f>IF(ISBLANK($C8945),"",IF(ISNA(VLOOKUP($L8945,'result messages'!$H$3:$L$11,2,FALSE)),VLOOKUP($M8945,'result messages'!$H$3:$L$11,2,FALSE),VLOOKUP($L8945,'result messages'!$H$3:$L$11,2,FALSE)))</f>
        <v/>
      </c>
      <c r="O8945" s="1" t="str">
        <f>IF(ISBLANK($C8945),"",IF(ISNA(VLOOKUP($L8945,'result messages'!$H$3:$L$11,3,FALSE)),VLOOKUP($M8945,'result messages'!$H$3:$L$11,3,FALSE),VLOOKUP($L8945,'result messages'!$H$3:$L$11,3,FALSE)))</f>
        <v/>
      </c>
      <c r="P8945" s="1" t="str">
        <f>IF(ISBLANK($C8945),"",IF(ISNA(VLOOKUP($L8945,'result messages'!$H$3:$L$11,4,FALSE)),VLOOKUP($M8945,'result messages'!$H$3:$L$11,4,FALSE),VLOOKUP($L8945,'result messages'!$H$3:$L$11,4,FALSE)))</f>
        <v/>
      </c>
      <c r="Q8945" s="1" t="str">
        <f>IF(ISBLANK($C8945),"",IF(ISNA(VLOOKUP($L8945,'result messages'!$H$3:$L$11,5,FALSE)),VLOOKUP($M8945,'result messages'!$H$3:$L$11,5,FALSE),VLOOKUP($L8945,'result messages'!$H$3:$L$11,5,FALSE)))</f>
        <v/>
      </c>
    </row>
    <row r="8946" spans="1:17">
      <c r="A8946" s="1">
        <v>8943</v>
      </c>
      <c r="B8946" s="1"/>
      <c r="C8946" s="1"/>
      <c r="D8946" s="1"/>
      <c r="E8946" s="6"/>
      <c r="F8946" s="1"/>
      <c r="G8946" s="1" t="str">
        <f>IF(ISNA(VLOOKUP($C8946,'DTEN TCAP Linkage deviceId'!$A$1:$A$20000,1,FALSE)),"No","Yes")</f>
        <v>No</v>
      </c>
      <c r="H8946" s="1" t="str">
        <f>IF(ISNA(VLOOKUP($C8946,'Provisioning Requester'!$F$3:$H$20000,2,FALSE)),"No","Yes")</f>
        <v>No</v>
      </c>
      <c r="I8946" s="1" t="str">
        <f>IF($H8946="Yes",VLOOKUP($C8946,'Provisioning Requester'!$F$3:$H$20000,3,FALSE),"-")</f>
        <v>-</v>
      </c>
      <c r="J8946" s="1" t="str">
        <f>IF(OR(D8946="SVCP", E8946="TRUE"), "No", IF(ISNA(VLOOKUP($C8946,'ProvResponder deviceId'!$A$1:$A$20000,1,FALSE)),"No","Yes"))</f>
        <v>No</v>
      </c>
      <c r="K8946" s="1" t="str">
        <f>IF($J8946="Yes",VLOOKUP($C8946,'ProvResponder deviceId'!$A$1:$C$20000,3,FALSE),"-")</f>
        <v>-</v>
      </c>
      <c r="L8946" s="1" t="str">
        <f t="shared" si="278"/>
        <v/>
      </c>
      <c r="M8946" s="1" t="str">
        <f t="shared" si="279"/>
        <v/>
      </c>
      <c r="N8946" s="1" t="str">
        <f>IF(ISBLANK($C8946),"",IF(ISNA(VLOOKUP($L8946,'result messages'!$H$3:$L$11,2,FALSE)),VLOOKUP($M8946,'result messages'!$H$3:$L$11,2,FALSE),VLOOKUP($L8946,'result messages'!$H$3:$L$11,2,FALSE)))</f>
        <v/>
      </c>
      <c r="O8946" s="1" t="str">
        <f>IF(ISBLANK($C8946),"",IF(ISNA(VLOOKUP($L8946,'result messages'!$H$3:$L$11,3,FALSE)),VLOOKUP($M8946,'result messages'!$H$3:$L$11,3,FALSE),VLOOKUP($L8946,'result messages'!$H$3:$L$11,3,FALSE)))</f>
        <v/>
      </c>
      <c r="P8946" s="1" t="str">
        <f>IF(ISBLANK($C8946),"",IF(ISNA(VLOOKUP($L8946,'result messages'!$H$3:$L$11,4,FALSE)),VLOOKUP($M8946,'result messages'!$H$3:$L$11,4,FALSE),VLOOKUP($L8946,'result messages'!$H$3:$L$11,4,FALSE)))</f>
        <v/>
      </c>
      <c r="Q8946" s="1" t="str">
        <f>IF(ISBLANK($C8946),"",IF(ISNA(VLOOKUP($L8946,'result messages'!$H$3:$L$11,5,FALSE)),VLOOKUP($M8946,'result messages'!$H$3:$L$11,5,FALSE),VLOOKUP($L8946,'result messages'!$H$3:$L$11,5,FALSE)))</f>
        <v/>
      </c>
    </row>
    <row r="8947" spans="1:17">
      <c r="A8947" s="1">
        <v>8944</v>
      </c>
      <c r="B8947" s="1"/>
      <c r="C8947" s="1"/>
      <c r="D8947" s="1"/>
      <c r="E8947" s="6"/>
      <c r="F8947" s="1"/>
      <c r="G8947" s="1" t="str">
        <f>IF(ISNA(VLOOKUP($C8947,'DTEN TCAP Linkage deviceId'!$A$1:$A$20000,1,FALSE)),"No","Yes")</f>
        <v>No</v>
      </c>
      <c r="H8947" s="1" t="str">
        <f>IF(ISNA(VLOOKUP($C8947,'Provisioning Requester'!$F$3:$H$20000,2,FALSE)),"No","Yes")</f>
        <v>No</v>
      </c>
      <c r="I8947" s="1" t="str">
        <f>IF($H8947="Yes",VLOOKUP($C8947,'Provisioning Requester'!$F$3:$H$20000,3,FALSE),"-")</f>
        <v>-</v>
      </c>
      <c r="J8947" s="1" t="str">
        <f>IF(OR(D8947="SVCP", E8947="TRUE"), "No", IF(ISNA(VLOOKUP($C8947,'ProvResponder deviceId'!$A$1:$A$20000,1,FALSE)),"No","Yes"))</f>
        <v>No</v>
      </c>
      <c r="K8947" s="1" t="str">
        <f>IF($J8947="Yes",VLOOKUP($C8947,'ProvResponder deviceId'!$A$1:$C$20000,3,FALSE),"-")</f>
        <v>-</v>
      </c>
      <c r="L8947" s="1" t="str">
        <f t="shared" si="278"/>
        <v/>
      </c>
      <c r="M8947" s="1" t="str">
        <f t="shared" si="279"/>
        <v/>
      </c>
      <c r="N8947" s="1" t="str">
        <f>IF(ISBLANK($C8947),"",IF(ISNA(VLOOKUP($L8947,'result messages'!$H$3:$L$11,2,FALSE)),VLOOKUP($M8947,'result messages'!$H$3:$L$11,2,FALSE),VLOOKUP($L8947,'result messages'!$H$3:$L$11,2,FALSE)))</f>
        <v/>
      </c>
      <c r="O8947" s="1" t="str">
        <f>IF(ISBLANK($C8947),"",IF(ISNA(VLOOKUP($L8947,'result messages'!$H$3:$L$11,3,FALSE)),VLOOKUP($M8947,'result messages'!$H$3:$L$11,3,FALSE),VLOOKUP($L8947,'result messages'!$H$3:$L$11,3,FALSE)))</f>
        <v/>
      </c>
      <c r="P8947" s="1" t="str">
        <f>IF(ISBLANK($C8947),"",IF(ISNA(VLOOKUP($L8947,'result messages'!$H$3:$L$11,4,FALSE)),VLOOKUP($M8947,'result messages'!$H$3:$L$11,4,FALSE),VLOOKUP($L8947,'result messages'!$H$3:$L$11,4,FALSE)))</f>
        <v/>
      </c>
      <c r="Q8947" s="1" t="str">
        <f>IF(ISBLANK($C8947),"",IF(ISNA(VLOOKUP($L8947,'result messages'!$H$3:$L$11,5,FALSE)),VLOOKUP($M8947,'result messages'!$H$3:$L$11,5,FALSE),VLOOKUP($L8947,'result messages'!$H$3:$L$11,5,FALSE)))</f>
        <v/>
      </c>
    </row>
    <row r="8948" spans="1:17">
      <c r="A8948" s="1">
        <v>8945</v>
      </c>
      <c r="B8948" s="1"/>
      <c r="C8948" s="1"/>
      <c r="D8948" s="1"/>
      <c r="E8948" s="6"/>
      <c r="F8948" s="1"/>
      <c r="G8948" s="1" t="str">
        <f>IF(ISNA(VLOOKUP($C8948,'DTEN TCAP Linkage deviceId'!$A$1:$A$20000,1,FALSE)),"No","Yes")</f>
        <v>No</v>
      </c>
      <c r="H8948" s="1" t="str">
        <f>IF(ISNA(VLOOKUP($C8948,'Provisioning Requester'!$F$3:$H$20000,2,FALSE)),"No","Yes")</f>
        <v>No</v>
      </c>
      <c r="I8948" s="1" t="str">
        <f>IF($H8948="Yes",VLOOKUP($C8948,'Provisioning Requester'!$F$3:$H$20000,3,FALSE),"-")</f>
        <v>-</v>
      </c>
      <c r="J8948" s="1" t="str">
        <f>IF(OR(D8948="SVCP", E8948="TRUE"), "No", IF(ISNA(VLOOKUP($C8948,'ProvResponder deviceId'!$A$1:$A$20000,1,FALSE)),"No","Yes"))</f>
        <v>No</v>
      </c>
      <c r="K8948" s="1" t="str">
        <f>IF($J8948="Yes",VLOOKUP($C8948,'ProvResponder deviceId'!$A$1:$C$20000,3,FALSE),"-")</f>
        <v>-</v>
      </c>
      <c r="L8948" s="1" t="str">
        <f t="shared" si="278"/>
        <v/>
      </c>
      <c r="M8948" s="1" t="str">
        <f t="shared" si="279"/>
        <v/>
      </c>
      <c r="N8948" s="1" t="str">
        <f>IF(ISBLANK($C8948),"",IF(ISNA(VLOOKUP($L8948,'result messages'!$H$3:$L$11,2,FALSE)),VLOOKUP($M8948,'result messages'!$H$3:$L$11,2,FALSE),VLOOKUP($L8948,'result messages'!$H$3:$L$11,2,FALSE)))</f>
        <v/>
      </c>
      <c r="O8948" s="1" t="str">
        <f>IF(ISBLANK($C8948),"",IF(ISNA(VLOOKUP($L8948,'result messages'!$H$3:$L$11,3,FALSE)),VLOOKUP($M8948,'result messages'!$H$3:$L$11,3,FALSE),VLOOKUP($L8948,'result messages'!$H$3:$L$11,3,FALSE)))</f>
        <v/>
      </c>
      <c r="P8948" s="1" t="str">
        <f>IF(ISBLANK($C8948),"",IF(ISNA(VLOOKUP($L8948,'result messages'!$H$3:$L$11,4,FALSE)),VLOOKUP($M8948,'result messages'!$H$3:$L$11,4,FALSE),VLOOKUP($L8948,'result messages'!$H$3:$L$11,4,FALSE)))</f>
        <v/>
      </c>
      <c r="Q8948" s="1" t="str">
        <f>IF(ISBLANK($C8948),"",IF(ISNA(VLOOKUP($L8948,'result messages'!$H$3:$L$11,5,FALSE)),VLOOKUP($M8948,'result messages'!$H$3:$L$11,5,FALSE),VLOOKUP($L8948,'result messages'!$H$3:$L$11,5,FALSE)))</f>
        <v/>
      </c>
    </row>
    <row r="8949" spans="1:17">
      <c r="A8949" s="1">
        <v>8946</v>
      </c>
      <c r="B8949" s="1"/>
      <c r="C8949" s="1"/>
      <c r="D8949" s="1"/>
      <c r="E8949" s="6"/>
      <c r="F8949" s="1"/>
      <c r="G8949" s="1" t="str">
        <f>IF(ISNA(VLOOKUP($C8949,'DTEN TCAP Linkage deviceId'!$A$1:$A$20000,1,FALSE)),"No","Yes")</f>
        <v>No</v>
      </c>
      <c r="H8949" s="1" t="str">
        <f>IF(ISNA(VLOOKUP($C8949,'Provisioning Requester'!$F$3:$H$20000,2,FALSE)),"No","Yes")</f>
        <v>No</v>
      </c>
      <c r="I8949" s="1" t="str">
        <f>IF($H8949="Yes",VLOOKUP($C8949,'Provisioning Requester'!$F$3:$H$20000,3,FALSE),"-")</f>
        <v>-</v>
      </c>
      <c r="J8949" s="1" t="str">
        <f>IF(OR(D8949="SVCP", E8949="TRUE"), "No", IF(ISNA(VLOOKUP($C8949,'ProvResponder deviceId'!$A$1:$A$20000,1,FALSE)),"No","Yes"))</f>
        <v>No</v>
      </c>
      <c r="K8949" s="1" t="str">
        <f>IF($J8949="Yes",VLOOKUP($C8949,'ProvResponder deviceId'!$A$1:$C$20000,3,FALSE),"-")</f>
        <v>-</v>
      </c>
      <c r="L8949" s="1" t="str">
        <f t="shared" si="278"/>
        <v/>
      </c>
      <c r="M8949" s="1" t="str">
        <f t="shared" si="279"/>
        <v/>
      </c>
      <c r="N8949" s="1" t="str">
        <f>IF(ISBLANK($C8949),"",IF(ISNA(VLOOKUP($L8949,'result messages'!$H$3:$L$11,2,FALSE)),VLOOKUP($M8949,'result messages'!$H$3:$L$11,2,FALSE),VLOOKUP($L8949,'result messages'!$H$3:$L$11,2,FALSE)))</f>
        <v/>
      </c>
      <c r="O8949" s="1" t="str">
        <f>IF(ISBLANK($C8949),"",IF(ISNA(VLOOKUP($L8949,'result messages'!$H$3:$L$11,3,FALSE)),VLOOKUP($M8949,'result messages'!$H$3:$L$11,3,FALSE),VLOOKUP($L8949,'result messages'!$H$3:$L$11,3,FALSE)))</f>
        <v/>
      </c>
      <c r="P8949" s="1" t="str">
        <f>IF(ISBLANK($C8949),"",IF(ISNA(VLOOKUP($L8949,'result messages'!$H$3:$L$11,4,FALSE)),VLOOKUP($M8949,'result messages'!$H$3:$L$11,4,FALSE),VLOOKUP($L8949,'result messages'!$H$3:$L$11,4,FALSE)))</f>
        <v/>
      </c>
      <c r="Q8949" s="1" t="str">
        <f>IF(ISBLANK($C8949),"",IF(ISNA(VLOOKUP($L8949,'result messages'!$H$3:$L$11,5,FALSE)),VLOOKUP($M8949,'result messages'!$H$3:$L$11,5,FALSE),VLOOKUP($L8949,'result messages'!$H$3:$L$11,5,FALSE)))</f>
        <v/>
      </c>
    </row>
    <row r="8950" spans="1:17">
      <c r="A8950" s="1">
        <v>8947</v>
      </c>
      <c r="B8950" s="1"/>
      <c r="C8950" s="1"/>
      <c r="D8950" s="1"/>
      <c r="E8950" s="6"/>
      <c r="F8950" s="1"/>
      <c r="G8950" s="1" t="str">
        <f>IF(ISNA(VLOOKUP($C8950,'DTEN TCAP Linkage deviceId'!$A$1:$A$20000,1,FALSE)),"No","Yes")</f>
        <v>No</v>
      </c>
      <c r="H8950" s="1" t="str">
        <f>IF(ISNA(VLOOKUP($C8950,'Provisioning Requester'!$F$3:$H$20000,2,FALSE)),"No","Yes")</f>
        <v>No</v>
      </c>
      <c r="I8950" s="1" t="str">
        <f>IF($H8950="Yes",VLOOKUP($C8950,'Provisioning Requester'!$F$3:$H$20000,3,FALSE),"-")</f>
        <v>-</v>
      </c>
      <c r="J8950" s="1" t="str">
        <f>IF(OR(D8950="SVCP", E8950="TRUE"), "No", IF(ISNA(VLOOKUP($C8950,'ProvResponder deviceId'!$A$1:$A$20000,1,FALSE)),"No","Yes"))</f>
        <v>No</v>
      </c>
      <c r="K8950" s="1" t="str">
        <f>IF($J8950="Yes",VLOOKUP($C8950,'ProvResponder deviceId'!$A$1:$C$20000,3,FALSE),"-")</f>
        <v>-</v>
      </c>
      <c r="L8950" s="1" t="str">
        <f t="shared" si="278"/>
        <v/>
      </c>
      <c r="M8950" s="1" t="str">
        <f t="shared" si="279"/>
        <v/>
      </c>
      <c r="N8950" s="1" t="str">
        <f>IF(ISBLANK($C8950),"",IF(ISNA(VLOOKUP($L8950,'result messages'!$H$3:$L$11,2,FALSE)),VLOOKUP($M8950,'result messages'!$H$3:$L$11,2,FALSE),VLOOKUP($L8950,'result messages'!$H$3:$L$11,2,FALSE)))</f>
        <v/>
      </c>
      <c r="O8950" s="1" t="str">
        <f>IF(ISBLANK($C8950),"",IF(ISNA(VLOOKUP($L8950,'result messages'!$H$3:$L$11,3,FALSE)),VLOOKUP($M8950,'result messages'!$H$3:$L$11,3,FALSE),VLOOKUP($L8950,'result messages'!$H$3:$L$11,3,FALSE)))</f>
        <v/>
      </c>
      <c r="P8950" s="1" t="str">
        <f>IF(ISBLANK($C8950),"",IF(ISNA(VLOOKUP($L8950,'result messages'!$H$3:$L$11,4,FALSE)),VLOOKUP($M8950,'result messages'!$H$3:$L$11,4,FALSE),VLOOKUP($L8950,'result messages'!$H$3:$L$11,4,FALSE)))</f>
        <v/>
      </c>
      <c r="Q8950" s="1" t="str">
        <f>IF(ISBLANK($C8950),"",IF(ISNA(VLOOKUP($L8950,'result messages'!$H$3:$L$11,5,FALSE)),VLOOKUP($M8950,'result messages'!$H$3:$L$11,5,FALSE),VLOOKUP($L8950,'result messages'!$H$3:$L$11,5,FALSE)))</f>
        <v/>
      </c>
    </row>
    <row r="8951" spans="1:17">
      <c r="A8951" s="1">
        <v>8948</v>
      </c>
      <c r="B8951" s="1"/>
      <c r="C8951" s="1"/>
      <c r="D8951" s="1"/>
      <c r="E8951" s="6"/>
      <c r="F8951" s="1"/>
      <c r="G8951" s="1" t="str">
        <f>IF(ISNA(VLOOKUP($C8951,'DTEN TCAP Linkage deviceId'!$A$1:$A$20000,1,FALSE)),"No","Yes")</f>
        <v>No</v>
      </c>
      <c r="H8951" s="1" t="str">
        <f>IF(ISNA(VLOOKUP($C8951,'Provisioning Requester'!$F$3:$H$20000,2,FALSE)),"No","Yes")</f>
        <v>No</v>
      </c>
      <c r="I8951" s="1" t="str">
        <f>IF($H8951="Yes",VLOOKUP($C8951,'Provisioning Requester'!$F$3:$H$20000,3,FALSE),"-")</f>
        <v>-</v>
      </c>
      <c r="J8951" s="1" t="str">
        <f>IF(OR(D8951="SVCP", E8951="TRUE"), "No", IF(ISNA(VLOOKUP($C8951,'ProvResponder deviceId'!$A$1:$A$20000,1,FALSE)),"No","Yes"))</f>
        <v>No</v>
      </c>
      <c r="K8951" s="1" t="str">
        <f>IF($J8951="Yes",VLOOKUP($C8951,'ProvResponder deviceId'!$A$1:$C$20000,3,FALSE),"-")</f>
        <v>-</v>
      </c>
      <c r="L8951" s="1" t="str">
        <f t="shared" si="278"/>
        <v/>
      </c>
      <c r="M8951" s="1" t="str">
        <f t="shared" si="279"/>
        <v/>
      </c>
      <c r="N8951" s="1" t="str">
        <f>IF(ISBLANK($C8951),"",IF(ISNA(VLOOKUP($L8951,'result messages'!$H$3:$L$11,2,FALSE)),VLOOKUP($M8951,'result messages'!$H$3:$L$11,2,FALSE),VLOOKUP($L8951,'result messages'!$H$3:$L$11,2,FALSE)))</f>
        <v/>
      </c>
      <c r="O8951" s="1" t="str">
        <f>IF(ISBLANK($C8951),"",IF(ISNA(VLOOKUP($L8951,'result messages'!$H$3:$L$11,3,FALSE)),VLOOKUP($M8951,'result messages'!$H$3:$L$11,3,FALSE),VLOOKUP($L8951,'result messages'!$H$3:$L$11,3,FALSE)))</f>
        <v/>
      </c>
      <c r="P8951" s="1" t="str">
        <f>IF(ISBLANK($C8951),"",IF(ISNA(VLOOKUP($L8951,'result messages'!$H$3:$L$11,4,FALSE)),VLOOKUP($M8951,'result messages'!$H$3:$L$11,4,FALSE),VLOOKUP($L8951,'result messages'!$H$3:$L$11,4,FALSE)))</f>
        <v/>
      </c>
      <c r="Q8951" s="1" t="str">
        <f>IF(ISBLANK($C8951),"",IF(ISNA(VLOOKUP($L8951,'result messages'!$H$3:$L$11,5,FALSE)),VLOOKUP($M8951,'result messages'!$H$3:$L$11,5,FALSE),VLOOKUP($L8951,'result messages'!$H$3:$L$11,5,FALSE)))</f>
        <v/>
      </c>
    </row>
    <row r="8952" spans="1:17">
      <c r="A8952" s="1">
        <v>8949</v>
      </c>
      <c r="B8952" s="1"/>
      <c r="C8952" s="1"/>
      <c r="D8952" s="1"/>
      <c r="E8952" s="6"/>
      <c r="F8952" s="1"/>
      <c r="G8952" s="1" t="str">
        <f>IF(ISNA(VLOOKUP($C8952,'DTEN TCAP Linkage deviceId'!$A$1:$A$20000,1,FALSE)),"No","Yes")</f>
        <v>No</v>
      </c>
      <c r="H8952" s="1" t="str">
        <f>IF(ISNA(VLOOKUP($C8952,'Provisioning Requester'!$F$3:$H$20000,2,FALSE)),"No","Yes")</f>
        <v>No</v>
      </c>
      <c r="I8952" s="1" t="str">
        <f>IF($H8952="Yes",VLOOKUP($C8952,'Provisioning Requester'!$F$3:$H$20000,3,FALSE),"-")</f>
        <v>-</v>
      </c>
      <c r="J8952" s="1" t="str">
        <f>IF(OR(D8952="SVCP", E8952="TRUE"), "No", IF(ISNA(VLOOKUP($C8952,'ProvResponder deviceId'!$A$1:$A$20000,1,FALSE)),"No","Yes"))</f>
        <v>No</v>
      </c>
      <c r="K8952" s="1" t="str">
        <f>IF($J8952="Yes",VLOOKUP($C8952,'ProvResponder deviceId'!$A$1:$C$20000,3,FALSE),"-")</f>
        <v>-</v>
      </c>
      <c r="L8952" s="1" t="str">
        <f t="shared" si="278"/>
        <v/>
      </c>
      <c r="M8952" s="1" t="str">
        <f t="shared" si="279"/>
        <v/>
      </c>
      <c r="N8952" s="1" t="str">
        <f>IF(ISBLANK($C8952),"",IF(ISNA(VLOOKUP($L8952,'result messages'!$H$3:$L$11,2,FALSE)),VLOOKUP($M8952,'result messages'!$H$3:$L$11,2,FALSE),VLOOKUP($L8952,'result messages'!$H$3:$L$11,2,FALSE)))</f>
        <v/>
      </c>
      <c r="O8952" s="1" t="str">
        <f>IF(ISBLANK($C8952),"",IF(ISNA(VLOOKUP($L8952,'result messages'!$H$3:$L$11,3,FALSE)),VLOOKUP($M8952,'result messages'!$H$3:$L$11,3,FALSE),VLOOKUP($L8952,'result messages'!$H$3:$L$11,3,FALSE)))</f>
        <v/>
      </c>
      <c r="P8952" s="1" t="str">
        <f>IF(ISBLANK($C8952),"",IF(ISNA(VLOOKUP($L8952,'result messages'!$H$3:$L$11,4,FALSE)),VLOOKUP($M8952,'result messages'!$H$3:$L$11,4,FALSE),VLOOKUP($L8952,'result messages'!$H$3:$L$11,4,FALSE)))</f>
        <v/>
      </c>
      <c r="Q8952" s="1" t="str">
        <f>IF(ISBLANK($C8952),"",IF(ISNA(VLOOKUP($L8952,'result messages'!$H$3:$L$11,5,FALSE)),VLOOKUP($M8952,'result messages'!$H$3:$L$11,5,FALSE),VLOOKUP($L8952,'result messages'!$H$3:$L$11,5,FALSE)))</f>
        <v/>
      </c>
    </row>
    <row r="8953" spans="1:17">
      <c r="A8953" s="1">
        <v>8950</v>
      </c>
      <c r="B8953" s="1"/>
      <c r="C8953" s="1"/>
      <c r="D8953" s="1"/>
      <c r="E8953" s="6"/>
      <c r="F8953" s="1"/>
      <c r="G8953" s="1" t="str">
        <f>IF(ISNA(VLOOKUP($C8953,'DTEN TCAP Linkage deviceId'!$A$1:$A$20000,1,FALSE)),"No","Yes")</f>
        <v>No</v>
      </c>
      <c r="H8953" s="1" t="str">
        <f>IF(ISNA(VLOOKUP($C8953,'Provisioning Requester'!$F$3:$H$20000,2,FALSE)),"No","Yes")</f>
        <v>No</v>
      </c>
      <c r="I8953" s="1" t="str">
        <f>IF($H8953="Yes",VLOOKUP($C8953,'Provisioning Requester'!$F$3:$H$20000,3,FALSE),"-")</f>
        <v>-</v>
      </c>
      <c r="J8953" s="1" t="str">
        <f>IF(OR(D8953="SVCP", E8953="TRUE"), "No", IF(ISNA(VLOOKUP($C8953,'ProvResponder deviceId'!$A$1:$A$20000,1,FALSE)),"No","Yes"))</f>
        <v>No</v>
      </c>
      <c r="K8953" s="1" t="str">
        <f>IF($J8953="Yes",VLOOKUP($C8953,'ProvResponder deviceId'!$A$1:$C$20000,3,FALSE),"-")</f>
        <v>-</v>
      </c>
      <c r="L8953" s="1" t="str">
        <f t="shared" si="278"/>
        <v/>
      </c>
      <c r="M8953" s="1" t="str">
        <f t="shared" si="279"/>
        <v/>
      </c>
      <c r="N8953" s="1" t="str">
        <f>IF(ISBLANK($C8953),"",IF(ISNA(VLOOKUP($L8953,'result messages'!$H$3:$L$11,2,FALSE)),VLOOKUP($M8953,'result messages'!$H$3:$L$11,2,FALSE),VLOOKUP($L8953,'result messages'!$H$3:$L$11,2,FALSE)))</f>
        <v/>
      </c>
      <c r="O8953" s="1" t="str">
        <f>IF(ISBLANK($C8953),"",IF(ISNA(VLOOKUP($L8953,'result messages'!$H$3:$L$11,3,FALSE)),VLOOKUP($M8953,'result messages'!$H$3:$L$11,3,FALSE),VLOOKUP($L8953,'result messages'!$H$3:$L$11,3,FALSE)))</f>
        <v/>
      </c>
      <c r="P8953" s="1" t="str">
        <f>IF(ISBLANK($C8953),"",IF(ISNA(VLOOKUP($L8953,'result messages'!$H$3:$L$11,4,FALSE)),VLOOKUP($M8953,'result messages'!$H$3:$L$11,4,FALSE),VLOOKUP($L8953,'result messages'!$H$3:$L$11,4,FALSE)))</f>
        <v/>
      </c>
      <c r="Q8953" s="1" t="str">
        <f>IF(ISBLANK($C8953),"",IF(ISNA(VLOOKUP($L8953,'result messages'!$H$3:$L$11,5,FALSE)),VLOOKUP($M8953,'result messages'!$H$3:$L$11,5,FALSE),VLOOKUP($L8953,'result messages'!$H$3:$L$11,5,FALSE)))</f>
        <v/>
      </c>
    </row>
    <row r="8954" spans="1:17">
      <c r="A8954" s="1">
        <v>8951</v>
      </c>
      <c r="B8954" s="1"/>
      <c r="C8954" s="1"/>
      <c r="D8954" s="1"/>
      <c r="E8954" s="6"/>
      <c r="F8954" s="1"/>
      <c r="G8954" s="1" t="str">
        <f>IF(ISNA(VLOOKUP($C8954,'DTEN TCAP Linkage deviceId'!$A$1:$A$20000,1,FALSE)),"No","Yes")</f>
        <v>No</v>
      </c>
      <c r="H8954" s="1" t="str">
        <f>IF(ISNA(VLOOKUP($C8954,'Provisioning Requester'!$F$3:$H$20000,2,FALSE)),"No","Yes")</f>
        <v>No</v>
      </c>
      <c r="I8954" s="1" t="str">
        <f>IF($H8954="Yes",VLOOKUP($C8954,'Provisioning Requester'!$F$3:$H$20000,3,FALSE),"-")</f>
        <v>-</v>
      </c>
      <c r="J8954" s="1" t="str">
        <f>IF(OR(D8954="SVCP", E8954="TRUE"), "No", IF(ISNA(VLOOKUP($C8954,'ProvResponder deviceId'!$A$1:$A$20000,1,FALSE)),"No","Yes"))</f>
        <v>No</v>
      </c>
      <c r="K8954" s="1" t="str">
        <f>IF($J8954="Yes",VLOOKUP($C8954,'ProvResponder deviceId'!$A$1:$C$20000,3,FALSE),"-")</f>
        <v>-</v>
      </c>
      <c r="L8954" s="1" t="str">
        <f t="shared" si="278"/>
        <v/>
      </c>
      <c r="M8954" s="1" t="str">
        <f t="shared" si="279"/>
        <v/>
      </c>
      <c r="N8954" s="1" t="str">
        <f>IF(ISBLANK($C8954),"",IF(ISNA(VLOOKUP($L8954,'result messages'!$H$3:$L$11,2,FALSE)),VLOOKUP($M8954,'result messages'!$H$3:$L$11,2,FALSE),VLOOKUP($L8954,'result messages'!$H$3:$L$11,2,FALSE)))</f>
        <v/>
      </c>
      <c r="O8954" s="1" t="str">
        <f>IF(ISBLANK($C8954),"",IF(ISNA(VLOOKUP($L8954,'result messages'!$H$3:$L$11,3,FALSE)),VLOOKUP($M8954,'result messages'!$H$3:$L$11,3,FALSE),VLOOKUP($L8954,'result messages'!$H$3:$L$11,3,FALSE)))</f>
        <v/>
      </c>
      <c r="P8954" s="1" t="str">
        <f>IF(ISBLANK($C8954),"",IF(ISNA(VLOOKUP($L8954,'result messages'!$H$3:$L$11,4,FALSE)),VLOOKUP($M8954,'result messages'!$H$3:$L$11,4,FALSE),VLOOKUP($L8954,'result messages'!$H$3:$L$11,4,FALSE)))</f>
        <v/>
      </c>
      <c r="Q8954" s="1" t="str">
        <f>IF(ISBLANK($C8954),"",IF(ISNA(VLOOKUP($L8954,'result messages'!$H$3:$L$11,5,FALSE)),VLOOKUP($M8954,'result messages'!$H$3:$L$11,5,FALSE),VLOOKUP($L8954,'result messages'!$H$3:$L$11,5,FALSE)))</f>
        <v/>
      </c>
    </row>
    <row r="8955" spans="1:17">
      <c r="A8955" s="1">
        <v>8952</v>
      </c>
      <c r="B8955" s="1"/>
      <c r="C8955" s="1"/>
      <c r="D8955" s="1"/>
      <c r="E8955" s="6"/>
      <c r="F8955" s="1"/>
      <c r="G8955" s="1" t="str">
        <f>IF(ISNA(VLOOKUP($C8955,'DTEN TCAP Linkage deviceId'!$A$1:$A$20000,1,FALSE)),"No","Yes")</f>
        <v>No</v>
      </c>
      <c r="H8955" s="1" t="str">
        <f>IF(ISNA(VLOOKUP($C8955,'Provisioning Requester'!$F$3:$H$20000,2,FALSE)),"No","Yes")</f>
        <v>No</v>
      </c>
      <c r="I8955" s="1" t="str">
        <f>IF($H8955="Yes",VLOOKUP($C8955,'Provisioning Requester'!$F$3:$H$20000,3,FALSE),"-")</f>
        <v>-</v>
      </c>
      <c r="J8955" s="1" t="str">
        <f>IF(OR(D8955="SVCP", E8955="TRUE"), "No", IF(ISNA(VLOOKUP($C8955,'ProvResponder deviceId'!$A$1:$A$20000,1,FALSE)),"No","Yes"))</f>
        <v>No</v>
      </c>
      <c r="K8955" s="1" t="str">
        <f>IF($J8955="Yes",VLOOKUP($C8955,'ProvResponder deviceId'!$A$1:$C$20000,3,FALSE),"-")</f>
        <v>-</v>
      </c>
      <c r="L8955" s="1" t="str">
        <f t="shared" si="278"/>
        <v/>
      </c>
      <c r="M8955" s="1" t="str">
        <f t="shared" si="279"/>
        <v/>
      </c>
      <c r="N8955" s="1" t="str">
        <f>IF(ISBLANK($C8955),"",IF(ISNA(VLOOKUP($L8955,'result messages'!$H$3:$L$11,2,FALSE)),VLOOKUP($M8955,'result messages'!$H$3:$L$11,2,FALSE),VLOOKUP($L8955,'result messages'!$H$3:$L$11,2,FALSE)))</f>
        <v/>
      </c>
      <c r="O8955" s="1" t="str">
        <f>IF(ISBLANK($C8955),"",IF(ISNA(VLOOKUP($L8955,'result messages'!$H$3:$L$11,3,FALSE)),VLOOKUP($M8955,'result messages'!$H$3:$L$11,3,FALSE),VLOOKUP($L8955,'result messages'!$H$3:$L$11,3,FALSE)))</f>
        <v/>
      </c>
      <c r="P8955" s="1" t="str">
        <f>IF(ISBLANK($C8955),"",IF(ISNA(VLOOKUP($L8955,'result messages'!$H$3:$L$11,4,FALSE)),VLOOKUP($M8955,'result messages'!$H$3:$L$11,4,FALSE),VLOOKUP($L8955,'result messages'!$H$3:$L$11,4,FALSE)))</f>
        <v/>
      </c>
      <c r="Q8955" s="1" t="str">
        <f>IF(ISBLANK($C8955),"",IF(ISNA(VLOOKUP($L8955,'result messages'!$H$3:$L$11,5,FALSE)),VLOOKUP($M8955,'result messages'!$H$3:$L$11,5,FALSE),VLOOKUP($L8955,'result messages'!$H$3:$L$11,5,FALSE)))</f>
        <v/>
      </c>
    </row>
    <row r="8956" spans="1:17">
      <c r="A8956" s="1">
        <v>8953</v>
      </c>
      <c r="B8956" s="1"/>
      <c r="C8956" s="1"/>
      <c r="D8956" s="1"/>
      <c r="E8956" s="6"/>
      <c r="F8956" s="1"/>
      <c r="G8956" s="1" t="str">
        <f>IF(ISNA(VLOOKUP($C8956,'DTEN TCAP Linkage deviceId'!$A$1:$A$20000,1,FALSE)),"No","Yes")</f>
        <v>No</v>
      </c>
      <c r="H8956" s="1" t="str">
        <f>IF(ISNA(VLOOKUP($C8956,'Provisioning Requester'!$F$3:$H$20000,2,FALSE)),"No","Yes")</f>
        <v>No</v>
      </c>
      <c r="I8956" s="1" t="str">
        <f>IF($H8956="Yes",VLOOKUP($C8956,'Provisioning Requester'!$F$3:$H$20000,3,FALSE),"-")</f>
        <v>-</v>
      </c>
      <c r="J8956" s="1" t="str">
        <f>IF(OR(D8956="SVCP", E8956="TRUE"), "No", IF(ISNA(VLOOKUP($C8956,'ProvResponder deviceId'!$A$1:$A$20000,1,FALSE)),"No","Yes"))</f>
        <v>No</v>
      </c>
      <c r="K8956" s="1" t="str">
        <f>IF($J8956="Yes",VLOOKUP($C8956,'ProvResponder deviceId'!$A$1:$C$20000,3,FALSE),"-")</f>
        <v>-</v>
      </c>
      <c r="L8956" s="1" t="str">
        <f t="shared" si="278"/>
        <v/>
      </c>
      <c r="M8956" s="1" t="str">
        <f t="shared" si="279"/>
        <v/>
      </c>
      <c r="N8956" s="1" t="str">
        <f>IF(ISBLANK($C8956),"",IF(ISNA(VLOOKUP($L8956,'result messages'!$H$3:$L$11,2,FALSE)),VLOOKUP($M8956,'result messages'!$H$3:$L$11,2,FALSE),VLOOKUP($L8956,'result messages'!$H$3:$L$11,2,FALSE)))</f>
        <v/>
      </c>
      <c r="O8956" s="1" t="str">
        <f>IF(ISBLANK($C8956),"",IF(ISNA(VLOOKUP($L8956,'result messages'!$H$3:$L$11,3,FALSE)),VLOOKUP($M8956,'result messages'!$H$3:$L$11,3,FALSE),VLOOKUP($L8956,'result messages'!$H$3:$L$11,3,FALSE)))</f>
        <v/>
      </c>
      <c r="P8956" s="1" t="str">
        <f>IF(ISBLANK($C8956),"",IF(ISNA(VLOOKUP($L8956,'result messages'!$H$3:$L$11,4,FALSE)),VLOOKUP($M8956,'result messages'!$H$3:$L$11,4,FALSE),VLOOKUP($L8956,'result messages'!$H$3:$L$11,4,FALSE)))</f>
        <v/>
      </c>
      <c r="Q8956" s="1" t="str">
        <f>IF(ISBLANK($C8956),"",IF(ISNA(VLOOKUP($L8956,'result messages'!$H$3:$L$11,5,FALSE)),VLOOKUP($M8956,'result messages'!$H$3:$L$11,5,FALSE),VLOOKUP($L8956,'result messages'!$H$3:$L$11,5,FALSE)))</f>
        <v/>
      </c>
    </row>
    <row r="8957" spans="1:17">
      <c r="A8957" s="1">
        <v>8954</v>
      </c>
      <c r="B8957" s="1"/>
      <c r="C8957" s="1"/>
      <c r="D8957" s="1"/>
      <c r="E8957" s="6"/>
      <c r="F8957" s="1"/>
      <c r="G8957" s="1" t="str">
        <f>IF(ISNA(VLOOKUP($C8957,'DTEN TCAP Linkage deviceId'!$A$1:$A$20000,1,FALSE)),"No","Yes")</f>
        <v>No</v>
      </c>
      <c r="H8957" s="1" t="str">
        <f>IF(ISNA(VLOOKUP($C8957,'Provisioning Requester'!$F$3:$H$20000,2,FALSE)),"No","Yes")</f>
        <v>No</v>
      </c>
      <c r="I8957" s="1" t="str">
        <f>IF($H8957="Yes",VLOOKUP($C8957,'Provisioning Requester'!$F$3:$H$20000,3,FALSE),"-")</f>
        <v>-</v>
      </c>
      <c r="J8957" s="1" t="str">
        <f>IF(OR(D8957="SVCP", E8957="TRUE"), "No", IF(ISNA(VLOOKUP($C8957,'ProvResponder deviceId'!$A$1:$A$20000,1,FALSE)),"No","Yes"))</f>
        <v>No</v>
      </c>
      <c r="K8957" s="1" t="str">
        <f>IF($J8957="Yes",VLOOKUP($C8957,'ProvResponder deviceId'!$A$1:$C$20000,3,FALSE),"-")</f>
        <v>-</v>
      </c>
      <c r="L8957" s="1" t="str">
        <f t="shared" si="278"/>
        <v/>
      </c>
      <c r="M8957" s="1" t="str">
        <f t="shared" si="279"/>
        <v/>
      </c>
      <c r="N8957" s="1" t="str">
        <f>IF(ISBLANK($C8957),"",IF(ISNA(VLOOKUP($L8957,'result messages'!$H$3:$L$11,2,FALSE)),VLOOKUP($M8957,'result messages'!$H$3:$L$11,2,FALSE),VLOOKUP($L8957,'result messages'!$H$3:$L$11,2,FALSE)))</f>
        <v/>
      </c>
      <c r="O8957" s="1" t="str">
        <f>IF(ISBLANK($C8957),"",IF(ISNA(VLOOKUP($L8957,'result messages'!$H$3:$L$11,3,FALSE)),VLOOKUP($M8957,'result messages'!$H$3:$L$11,3,FALSE),VLOOKUP($L8957,'result messages'!$H$3:$L$11,3,FALSE)))</f>
        <v/>
      </c>
      <c r="P8957" s="1" t="str">
        <f>IF(ISBLANK($C8957),"",IF(ISNA(VLOOKUP($L8957,'result messages'!$H$3:$L$11,4,FALSE)),VLOOKUP($M8957,'result messages'!$H$3:$L$11,4,FALSE),VLOOKUP($L8957,'result messages'!$H$3:$L$11,4,FALSE)))</f>
        <v/>
      </c>
      <c r="Q8957" s="1" t="str">
        <f>IF(ISBLANK($C8957),"",IF(ISNA(VLOOKUP($L8957,'result messages'!$H$3:$L$11,5,FALSE)),VLOOKUP($M8957,'result messages'!$H$3:$L$11,5,FALSE),VLOOKUP($L8957,'result messages'!$H$3:$L$11,5,FALSE)))</f>
        <v/>
      </c>
    </row>
    <row r="8958" spans="1:17">
      <c r="A8958" s="1">
        <v>8955</v>
      </c>
      <c r="B8958" s="1"/>
      <c r="C8958" s="1"/>
      <c r="D8958" s="1"/>
      <c r="E8958" s="6"/>
      <c r="F8958" s="1"/>
      <c r="G8958" s="1" t="str">
        <f>IF(ISNA(VLOOKUP($C8958,'DTEN TCAP Linkage deviceId'!$A$1:$A$20000,1,FALSE)),"No","Yes")</f>
        <v>No</v>
      </c>
      <c r="H8958" s="1" t="str">
        <f>IF(ISNA(VLOOKUP($C8958,'Provisioning Requester'!$F$3:$H$20000,2,FALSE)),"No","Yes")</f>
        <v>No</v>
      </c>
      <c r="I8958" s="1" t="str">
        <f>IF($H8958="Yes",VLOOKUP($C8958,'Provisioning Requester'!$F$3:$H$20000,3,FALSE),"-")</f>
        <v>-</v>
      </c>
      <c r="J8958" s="1" t="str">
        <f>IF(OR(D8958="SVCP", E8958="TRUE"), "No", IF(ISNA(VLOOKUP($C8958,'ProvResponder deviceId'!$A$1:$A$20000,1,FALSE)),"No","Yes"))</f>
        <v>No</v>
      </c>
      <c r="K8958" s="1" t="str">
        <f>IF($J8958="Yes",VLOOKUP($C8958,'ProvResponder deviceId'!$A$1:$C$20000,3,FALSE),"-")</f>
        <v>-</v>
      </c>
      <c r="L8958" s="1" t="str">
        <f t="shared" si="278"/>
        <v/>
      </c>
      <c r="M8958" s="1" t="str">
        <f t="shared" si="279"/>
        <v/>
      </c>
      <c r="N8958" s="1" t="str">
        <f>IF(ISBLANK($C8958),"",IF(ISNA(VLOOKUP($L8958,'result messages'!$H$3:$L$11,2,FALSE)),VLOOKUP($M8958,'result messages'!$H$3:$L$11,2,FALSE),VLOOKUP($L8958,'result messages'!$H$3:$L$11,2,FALSE)))</f>
        <v/>
      </c>
      <c r="O8958" s="1" t="str">
        <f>IF(ISBLANK($C8958),"",IF(ISNA(VLOOKUP($L8958,'result messages'!$H$3:$L$11,3,FALSE)),VLOOKUP($M8958,'result messages'!$H$3:$L$11,3,FALSE),VLOOKUP($L8958,'result messages'!$H$3:$L$11,3,FALSE)))</f>
        <v/>
      </c>
      <c r="P8958" s="1" t="str">
        <f>IF(ISBLANK($C8958),"",IF(ISNA(VLOOKUP($L8958,'result messages'!$H$3:$L$11,4,FALSE)),VLOOKUP($M8958,'result messages'!$H$3:$L$11,4,FALSE),VLOOKUP($L8958,'result messages'!$H$3:$L$11,4,FALSE)))</f>
        <v/>
      </c>
      <c r="Q8958" s="1" t="str">
        <f>IF(ISBLANK($C8958),"",IF(ISNA(VLOOKUP($L8958,'result messages'!$H$3:$L$11,5,FALSE)),VLOOKUP($M8958,'result messages'!$H$3:$L$11,5,FALSE),VLOOKUP($L8958,'result messages'!$H$3:$L$11,5,FALSE)))</f>
        <v/>
      </c>
    </row>
    <row r="8959" spans="1:17">
      <c r="A8959" s="1">
        <v>8956</v>
      </c>
      <c r="B8959" s="1"/>
      <c r="C8959" s="1"/>
      <c r="D8959" s="1"/>
      <c r="E8959" s="6"/>
      <c r="F8959" s="1"/>
      <c r="G8959" s="1" t="str">
        <f>IF(ISNA(VLOOKUP($C8959,'DTEN TCAP Linkage deviceId'!$A$1:$A$20000,1,FALSE)),"No","Yes")</f>
        <v>No</v>
      </c>
      <c r="H8959" s="1" t="str">
        <f>IF(ISNA(VLOOKUP($C8959,'Provisioning Requester'!$F$3:$H$20000,2,FALSE)),"No","Yes")</f>
        <v>No</v>
      </c>
      <c r="I8959" s="1" t="str">
        <f>IF($H8959="Yes",VLOOKUP($C8959,'Provisioning Requester'!$F$3:$H$20000,3,FALSE),"-")</f>
        <v>-</v>
      </c>
      <c r="J8959" s="1" t="str">
        <f>IF(OR(D8959="SVCP", E8959="TRUE"), "No", IF(ISNA(VLOOKUP($C8959,'ProvResponder deviceId'!$A$1:$A$20000,1,FALSE)),"No","Yes"))</f>
        <v>No</v>
      </c>
      <c r="K8959" s="1" t="str">
        <f>IF($J8959="Yes",VLOOKUP($C8959,'ProvResponder deviceId'!$A$1:$C$20000,3,FALSE),"-")</f>
        <v>-</v>
      </c>
      <c r="L8959" s="1" t="str">
        <f t="shared" si="278"/>
        <v/>
      </c>
      <c r="M8959" s="1" t="str">
        <f t="shared" si="279"/>
        <v/>
      </c>
      <c r="N8959" s="1" t="str">
        <f>IF(ISBLANK($C8959),"",IF(ISNA(VLOOKUP($L8959,'result messages'!$H$3:$L$11,2,FALSE)),VLOOKUP($M8959,'result messages'!$H$3:$L$11,2,FALSE),VLOOKUP($L8959,'result messages'!$H$3:$L$11,2,FALSE)))</f>
        <v/>
      </c>
      <c r="O8959" s="1" t="str">
        <f>IF(ISBLANK($C8959),"",IF(ISNA(VLOOKUP($L8959,'result messages'!$H$3:$L$11,3,FALSE)),VLOOKUP($M8959,'result messages'!$H$3:$L$11,3,FALSE),VLOOKUP($L8959,'result messages'!$H$3:$L$11,3,FALSE)))</f>
        <v/>
      </c>
      <c r="P8959" s="1" t="str">
        <f>IF(ISBLANK($C8959),"",IF(ISNA(VLOOKUP($L8959,'result messages'!$H$3:$L$11,4,FALSE)),VLOOKUP($M8959,'result messages'!$H$3:$L$11,4,FALSE),VLOOKUP($L8959,'result messages'!$H$3:$L$11,4,FALSE)))</f>
        <v/>
      </c>
      <c r="Q8959" s="1" t="str">
        <f>IF(ISBLANK($C8959),"",IF(ISNA(VLOOKUP($L8959,'result messages'!$H$3:$L$11,5,FALSE)),VLOOKUP($M8959,'result messages'!$H$3:$L$11,5,FALSE),VLOOKUP($L8959,'result messages'!$H$3:$L$11,5,FALSE)))</f>
        <v/>
      </c>
    </row>
    <row r="8960" spans="1:17">
      <c r="A8960" s="1">
        <v>8957</v>
      </c>
      <c r="B8960" s="1"/>
      <c r="C8960" s="1"/>
      <c r="D8960" s="1"/>
      <c r="E8960" s="6"/>
      <c r="F8960" s="1"/>
      <c r="G8960" s="1" t="str">
        <f>IF(ISNA(VLOOKUP($C8960,'DTEN TCAP Linkage deviceId'!$A$1:$A$20000,1,FALSE)),"No","Yes")</f>
        <v>No</v>
      </c>
      <c r="H8960" s="1" t="str">
        <f>IF(ISNA(VLOOKUP($C8960,'Provisioning Requester'!$F$3:$H$20000,2,FALSE)),"No","Yes")</f>
        <v>No</v>
      </c>
      <c r="I8960" s="1" t="str">
        <f>IF($H8960="Yes",VLOOKUP($C8960,'Provisioning Requester'!$F$3:$H$20000,3,FALSE),"-")</f>
        <v>-</v>
      </c>
      <c r="J8960" s="1" t="str">
        <f>IF(OR(D8960="SVCP", E8960="TRUE"), "No", IF(ISNA(VLOOKUP($C8960,'ProvResponder deviceId'!$A$1:$A$20000,1,FALSE)),"No","Yes"))</f>
        <v>No</v>
      </c>
      <c r="K8960" s="1" t="str">
        <f>IF($J8960="Yes",VLOOKUP($C8960,'ProvResponder deviceId'!$A$1:$C$20000,3,FALSE),"-")</f>
        <v>-</v>
      </c>
      <c r="L8960" s="1" t="str">
        <f t="shared" si="278"/>
        <v/>
      </c>
      <c r="M8960" s="1" t="str">
        <f t="shared" si="279"/>
        <v/>
      </c>
      <c r="N8960" s="1" t="str">
        <f>IF(ISBLANK($C8960),"",IF(ISNA(VLOOKUP($L8960,'result messages'!$H$3:$L$11,2,FALSE)),VLOOKUP($M8960,'result messages'!$H$3:$L$11,2,FALSE),VLOOKUP($L8960,'result messages'!$H$3:$L$11,2,FALSE)))</f>
        <v/>
      </c>
      <c r="O8960" s="1" t="str">
        <f>IF(ISBLANK($C8960),"",IF(ISNA(VLOOKUP($L8960,'result messages'!$H$3:$L$11,3,FALSE)),VLOOKUP($M8960,'result messages'!$H$3:$L$11,3,FALSE),VLOOKUP($L8960,'result messages'!$H$3:$L$11,3,FALSE)))</f>
        <v/>
      </c>
      <c r="P8960" s="1" t="str">
        <f>IF(ISBLANK($C8960),"",IF(ISNA(VLOOKUP($L8960,'result messages'!$H$3:$L$11,4,FALSE)),VLOOKUP($M8960,'result messages'!$H$3:$L$11,4,FALSE),VLOOKUP($L8960,'result messages'!$H$3:$L$11,4,FALSE)))</f>
        <v/>
      </c>
      <c r="Q8960" s="1" t="str">
        <f>IF(ISBLANK($C8960),"",IF(ISNA(VLOOKUP($L8960,'result messages'!$H$3:$L$11,5,FALSE)),VLOOKUP($M8960,'result messages'!$H$3:$L$11,5,FALSE),VLOOKUP($L8960,'result messages'!$H$3:$L$11,5,FALSE)))</f>
        <v/>
      </c>
    </row>
    <row r="8961" spans="1:17">
      <c r="A8961" s="1">
        <v>8958</v>
      </c>
      <c r="B8961" s="1"/>
      <c r="C8961" s="1"/>
      <c r="D8961" s="1"/>
      <c r="E8961" s="6"/>
      <c r="F8961" s="1"/>
      <c r="G8961" s="1" t="str">
        <f>IF(ISNA(VLOOKUP($C8961,'DTEN TCAP Linkage deviceId'!$A$1:$A$20000,1,FALSE)),"No","Yes")</f>
        <v>No</v>
      </c>
      <c r="H8961" s="1" t="str">
        <f>IF(ISNA(VLOOKUP($C8961,'Provisioning Requester'!$F$3:$H$20000,2,FALSE)),"No","Yes")</f>
        <v>No</v>
      </c>
      <c r="I8961" s="1" t="str">
        <f>IF($H8961="Yes",VLOOKUP($C8961,'Provisioning Requester'!$F$3:$H$20000,3,FALSE),"-")</f>
        <v>-</v>
      </c>
      <c r="J8961" s="1" t="str">
        <f>IF(OR(D8961="SVCP", E8961="TRUE"), "No", IF(ISNA(VLOOKUP($C8961,'ProvResponder deviceId'!$A$1:$A$20000,1,FALSE)),"No","Yes"))</f>
        <v>No</v>
      </c>
      <c r="K8961" s="1" t="str">
        <f>IF($J8961="Yes",VLOOKUP($C8961,'ProvResponder deviceId'!$A$1:$C$20000,3,FALSE),"-")</f>
        <v>-</v>
      </c>
      <c r="L8961" s="1" t="str">
        <f t="shared" si="278"/>
        <v/>
      </c>
      <c r="M8961" s="1" t="str">
        <f t="shared" si="279"/>
        <v/>
      </c>
      <c r="N8961" s="1" t="str">
        <f>IF(ISBLANK($C8961),"",IF(ISNA(VLOOKUP($L8961,'result messages'!$H$3:$L$11,2,FALSE)),VLOOKUP($M8961,'result messages'!$H$3:$L$11,2,FALSE),VLOOKUP($L8961,'result messages'!$H$3:$L$11,2,FALSE)))</f>
        <v/>
      </c>
      <c r="O8961" s="1" t="str">
        <f>IF(ISBLANK($C8961),"",IF(ISNA(VLOOKUP($L8961,'result messages'!$H$3:$L$11,3,FALSE)),VLOOKUP($M8961,'result messages'!$H$3:$L$11,3,FALSE),VLOOKUP($L8961,'result messages'!$H$3:$L$11,3,FALSE)))</f>
        <v/>
      </c>
      <c r="P8961" s="1" t="str">
        <f>IF(ISBLANK($C8961),"",IF(ISNA(VLOOKUP($L8961,'result messages'!$H$3:$L$11,4,FALSE)),VLOOKUP($M8961,'result messages'!$H$3:$L$11,4,FALSE),VLOOKUP($L8961,'result messages'!$H$3:$L$11,4,FALSE)))</f>
        <v/>
      </c>
      <c r="Q8961" s="1" t="str">
        <f>IF(ISBLANK($C8961),"",IF(ISNA(VLOOKUP($L8961,'result messages'!$H$3:$L$11,5,FALSE)),VLOOKUP($M8961,'result messages'!$H$3:$L$11,5,FALSE),VLOOKUP($L8961,'result messages'!$H$3:$L$11,5,FALSE)))</f>
        <v/>
      </c>
    </row>
    <row r="8962" spans="1:17">
      <c r="A8962" s="1">
        <v>8959</v>
      </c>
      <c r="B8962" s="1"/>
      <c r="C8962" s="1"/>
      <c r="D8962" s="1"/>
      <c r="E8962" s="6"/>
      <c r="F8962" s="1"/>
      <c r="G8962" s="1" t="str">
        <f>IF(ISNA(VLOOKUP($C8962,'DTEN TCAP Linkage deviceId'!$A$1:$A$20000,1,FALSE)),"No","Yes")</f>
        <v>No</v>
      </c>
      <c r="H8962" s="1" t="str">
        <f>IF(ISNA(VLOOKUP($C8962,'Provisioning Requester'!$F$3:$H$20000,2,FALSE)),"No","Yes")</f>
        <v>No</v>
      </c>
      <c r="I8962" s="1" t="str">
        <f>IF($H8962="Yes",VLOOKUP($C8962,'Provisioning Requester'!$F$3:$H$20000,3,FALSE),"-")</f>
        <v>-</v>
      </c>
      <c r="J8962" s="1" t="str">
        <f>IF(OR(D8962="SVCP", E8962="TRUE"), "No", IF(ISNA(VLOOKUP($C8962,'ProvResponder deviceId'!$A$1:$A$20000,1,FALSE)),"No","Yes"))</f>
        <v>No</v>
      </c>
      <c r="K8962" s="1" t="str">
        <f>IF($J8962="Yes",VLOOKUP($C8962,'ProvResponder deviceId'!$A$1:$C$20000,3,FALSE),"-")</f>
        <v>-</v>
      </c>
      <c r="L8962" s="1" t="str">
        <f t="shared" si="278"/>
        <v/>
      </c>
      <c r="M8962" s="1" t="str">
        <f t="shared" si="279"/>
        <v/>
      </c>
      <c r="N8962" s="1" t="str">
        <f>IF(ISBLANK($C8962),"",IF(ISNA(VLOOKUP($L8962,'result messages'!$H$3:$L$11,2,FALSE)),VLOOKUP($M8962,'result messages'!$H$3:$L$11,2,FALSE),VLOOKUP($L8962,'result messages'!$H$3:$L$11,2,FALSE)))</f>
        <v/>
      </c>
      <c r="O8962" s="1" t="str">
        <f>IF(ISBLANK($C8962),"",IF(ISNA(VLOOKUP($L8962,'result messages'!$H$3:$L$11,3,FALSE)),VLOOKUP($M8962,'result messages'!$H$3:$L$11,3,FALSE),VLOOKUP($L8962,'result messages'!$H$3:$L$11,3,FALSE)))</f>
        <v/>
      </c>
      <c r="P8962" s="1" t="str">
        <f>IF(ISBLANK($C8962),"",IF(ISNA(VLOOKUP($L8962,'result messages'!$H$3:$L$11,4,FALSE)),VLOOKUP($M8962,'result messages'!$H$3:$L$11,4,FALSE),VLOOKUP($L8962,'result messages'!$H$3:$L$11,4,FALSE)))</f>
        <v/>
      </c>
      <c r="Q8962" s="1" t="str">
        <f>IF(ISBLANK($C8962),"",IF(ISNA(VLOOKUP($L8962,'result messages'!$H$3:$L$11,5,FALSE)),VLOOKUP($M8962,'result messages'!$H$3:$L$11,5,FALSE),VLOOKUP($L8962,'result messages'!$H$3:$L$11,5,FALSE)))</f>
        <v/>
      </c>
    </row>
    <row r="8963" spans="1:17">
      <c r="A8963" s="1">
        <v>8960</v>
      </c>
      <c r="B8963" s="1"/>
      <c r="C8963" s="1"/>
      <c r="D8963" s="1"/>
      <c r="E8963" s="6"/>
      <c r="F8963" s="1"/>
      <c r="G8963" s="1" t="str">
        <f>IF(ISNA(VLOOKUP($C8963,'DTEN TCAP Linkage deviceId'!$A$1:$A$20000,1,FALSE)),"No","Yes")</f>
        <v>No</v>
      </c>
      <c r="H8963" s="1" t="str">
        <f>IF(ISNA(VLOOKUP($C8963,'Provisioning Requester'!$F$3:$H$20000,2,FALSE)),"No","Yes")</f>
        <v>No</v>
      </c>
      <c r="I8963" s="1" t="str">
        <f>IF($H8963="Yes",VLOOKUP($C8963,'Provisioning Requester'!$F$3:$H$20000,3,FALSE),"-")</f>
        <v>-</v>
      </c>
      <c r="J8963" s="1" t="str">
        <f>IF(OR(D8963="SVCP", E8963="TRUE"), "No", IF(ISNA(VLOOKUP($C8963,'ProvResponder deviceId'!$A$1:$A$20000,1,FALSE)),"No","Yes"))</f>
        <v>No</v>
      </c>
      <c r="K8963" s="1" t="str">
        <f>IF($J8963="Yes",VLOOKUP($C8963,'ProvResponder deviceId'!$A$1:$C$20000,3,FALSE),"-")</f>
        <v>-</v>
      </c>
      <c r="L8963" s="1" t="str">
        <f t="shared" si="278"/>
        <v/>
      </c>
      <c r="M8963" s="1" t="str">
        <f t="shared" si="279"/>
        <v/>
      </c>
      <c r="N8963" s="1" t="str">
        <f>IF(ISBLANK($C8963),"",IF(ISNA(VLOOKUP($L8963,'result messages'!$H$3:$L$11,2,FALSE)),VLOOKUP($M8963,'result messages'!$H$3:$L$11,2,FALSE),VLOOKUP($L8963,'result messages'!$H$3:$L$11,2,FALSE)))</f>
        <v/>
      </c>
      <c r="O8963" s="1" t="str">
        <f>IF(ISBLANK($C8963),"",IF(ISNA(VLOOKUP($L8963,'result messages'!$H$3:$L$11,3,FALSE)),VLOOKUP($M8963,'result messages'!$H$3:$L$11,3,FALSE),VLOOKUP($L8963,'result messages'!$H$3:$L$11,3,FALSE)))</f>
        <v/>
      </c>
      <c r="P8963" s="1" t="str">
        <f>IF(ISBLANK($C8963),"",IF(ISNA(VLOOKUP($L8963,'result messages'!$H$3:$L$11,4,FALSE)),VLOOKUP($M8963,'result messages'!$H$3:$L$11,4,FALSE),VLOOKUP($L8963,'result messages'!$H$3:$L$11,4,FALSE)))</f>
        <v/>
      </c>
      <c r="Q8963" s="1" t="str">
        <f>IF(ISBLANK($C8963),"",IF(ISNA(VLOOKUP($L8963,'result messages'!$H$3:$L$11,5,FALSE)),VLOOKUP($M8963,'result messages'!$H$3:$L$11,5,FALSE),VLOOKUP($L8963,'result messages'!$H$3:$L$11,5,FALSE)))</f>
        <v/>
      </c>
    </row>
    <row r="8964" spans="1:17">
      <c r="A8964" s="1">
        <v>8961</v>
      </c>
      <c r="B8964" s="1"/>
      <c r="C8964" s="1"/>
      <c r="D8964" s="1"/>
      <c r="E8964" s="6"/>
      <c r="F8964" s="1"/>
      <c r="G8964" s="1" t="str">
        <f>IF(ISNA(VLOOKUP($C8964,'DTEN TCAP Linkage deviceId'!$A$1:$A$20000,1,FALSE)),"No","Yes")</f>
        <v>No</v>
      </c>
      <c r="H8964" s="1" t="str">
        <f>IF(ISNA(VLOOKUP($C8964,'Provisioning Requester'!$F$3:$H$20000,2,FALSE)),"No","Yes")</f>
        <v>No</v>
      </c>
      <c r="I8964" s="1" t="str">
        <f>IF($H8964="Yes",VLOOKUP($C8964,'Provisioning Requester'!$F$3:$H$20000,3,FALSE),"-")</f>
        <v>-</v>
      </c>
      <c r="J8964" s="1" t="str">
        <f>IF(OR(D8964="SVCP", E8964="TRUE"), "No", IF(ISNA(VLOOKUP($C8964,'ProvResponder deviceId'!$A$1:$A$20000,1,FALSE)),"No","Yes"))</f>
        <v>No</v>
      </c>
      <c r="K8964" s="1" t="str">
        <f>IF($J8964="Yes",VLOOKUP($C8964,'ProvResponder deviceId'!$A$1:$C$20000,3,FALSE),"-")</f>
        <v>-</v>
      </c>
      <c r="L8964" s="1" t="str">
        <f t="shared" si="278"/>
        <v/>
      </c>
      <c r="M8964" s="1" t="str">
        <f t="shared" si="279"/>
        <v/>
      </c>
      <c r="N8964" s="1" t="str">
        <f>IF(ISBLANK($C8964),"",IF(ISNA(VLOOKUP($L8964,'result messages'!$H$3:$L$11,2,FALSE)),VLOOKUP($M8964,'result messages'!$H$3:$L$11,2,FALSE),VLOOKUP($L8964,'result messages'!$H$3:$L$11,2,FALSE)))</f>
        <v/>
      </c>
      <c r="O8964" s="1" t="str">
        <f>IF(ISBLANK($C8964),"",IF(ISNA(VLOOKUP($L8964,'result messages'!$H$3:$L$11,3,FALSE)),VLOOKUP($M8964,'result messages'!$H$3:$L$11,3,FALSE),VLOOKUP($L8964,'result messages'!$H$3:$L$11,3,FALSE)))</f>
        <v/>
      </c>
      <c r="P8964" s="1" t="str">
        <f>IF(ISBLANK($C8964),"",IF(ISNA(VLOOKUP($L8964,'result messages'!$H$3:$L$11,4,FALSE)),VLOOKUP($M8964,'result messages'!$H$3:$L$11,4,FALSE),VLOOKUP($L8964,'result messages'!$H$3:$L$11,4,FALSE)))</f>
        <v/>
      </c>
      <c r="Q8964" s="1" t="str">
        <f>IF(ISBLANK($C8964),"",IF(ISNA(VLOOKUP($L8964,'result messages'!$H$3:$L$11,5,FALSE)),VLOOKUP($M8964,'result messages'!$H$3:$L$11,5,FALSE),VLOOKUP($L8964,'result messages'!$H$3:$L$11,5,FALSE)))</f>
        <v/>
      </c>
    </row>
    <row r="8965" spans="1:17">
      <c r="A8965" s="1">
        <v>8962</v>
      </c>
      <c r="B8965" s="1"/>
      <c r="C8965" s="1"/>
      <c r="D8965" s="1"/>
      <c r="E8965" s="6"/>
      <c r="F8965" s="1"/>
      <c r="G8965" s="1" t="str">
        <f>IF(ISNA(VLOOKUP($C8965,'DTEN TCAP Linkage deviceId'!$A$1:$A$20000,1,FALSE)),"No","Yes")</f>
        <v>No</v>
      </c>
      <c r="H8965" s="1" t="str">
        <f>IF(ISNA(VLOOKUP($C8965,'Provisioning Requester'!$F$3:$H$20000,2,FALSE)),"No","Yes")</f>
        <v>No</v>
      </c>
      <c r="I8965" s="1" t="str">
        <f>IF($H8965="Yes",VLOOKUP($C8965,'Provisioning Requester'!$F$3:$H$20000,3,FALSE),"-")</f>
        <v>-</v>
      </c>
      <c r="J8965" s="1" t="str">
        <f>IF(OR(D8965="SVCP", E8965="TRUE"), "No", IF(ISNA(VLOOKUP($C8965,'ProvResponder deviceId'!$A$1:$A$20000,1,FALSE)),"No","Yes"))</f>
        <v>No</v>
      </c>
      <c r="K8965" s="1" t="str">
        <f>IF($J8965="Yes",VLOOKUP($C8965,'ProvResponder deviceId'!$A$1:$C$20000,3,FALSE),"-")</f>
        <v>-</v>
      </c>
      <c r="L8965" s="1" t="str">
        <f t="shared" ref="L8965:L9028" si="280">IF(ISBLANK($C8965),"",$D8965&amp;$E8965&amp;$G8965&amp;$H8965&amp;$I8965&amp;$J8965&amp;$K8965)</f>
        <v/>
      </c>
      <c r="M8965" s="1" t="str">
        <f t="shared" ref="M8965:M9028" si="281">IF(ISBLANK($C8965),"",$D8965&amp;$E8965&amp;$G8965&amp;$H8965&amp;$I8965&amp;$J8965&amp;"other")</f>
        <v/>
      </c>
      <c r="N8965" s="1" t="str">
        <f>IF(ISBLANK($C8965),"",IF(ISNA(VLOOKUP($L8965,'result messages'!$H$3:$L$11,2,FALSE)),VLOOKUP($M8965,'result messages'!$H$3:$L$11,2,FALSE),VLOOKUP($L8965,'result messages'!$H$3:$L$11,2,FALSE)))</f>
        <v/>
      </c>
      <c r="O8965" s="1" t="str">
        <f>IF(ISBLANK($C8965),"",IF(ISNA(VLOOKUP($L8965,'result messages'!$H$3:$L$11,3,FALSE)),VLOOKUP($M8965,'result messages'!$H$3:$L$11,3,FALSE),VLOOKUP($L8965,'result messages'!$H$3:$L$11,3,FALSE)))</f>
        <v/>
      </c>
      <c r="P8965" s="1" t="str">
        <f>IF(ISBLANK($C8965),"",IF(ISNA(VLOOKUP($L8965,'result messages'!$H$3:$L$11,4,FALSE)),VLOOKUP($M8965,'result messages'!$H$3:$L$11,4,FALSE),VLOOKUP($L8965,'result messages'!$H$3:$L$11,4,FALSE)))</f>
        <v/>
      </c>
      <c r="Q8965" s="1" t="str">
        <f>IF(ISBLANK($C8965),"",IF(ISNA(VLOOKUP($L8965,'result messages'!$H$3:$L$11,5,FALSE)),VLOOKUP($M8965,'result messages'!$H$3:$L$11,5,FALSE),VLOOKUP($L8965,'result messages'!$H$3:$L$11,5,FALSE)))</f>
        <v/>
      </c>
    </row>
    <row r="8966" spans="1:17">
      <c r="A8966" s="1">
        <v>8963</v>
      </c>
      <c r="B8966" s="1"/>
      <c r="C8966" s="1"/>
      <c r="D8966" s="1"/>
      <c r="E8966" s="6"/>
      <c r="F8966" s="1"/>
      <c r="G8966" s="1" t="str">
        <f>IF(ISNA(VLOOKUP($C8966,'DTEN TCAP Linkage deviceId'!$A$1:$A$20000,1,FALSE)),"No","Yes")</f>
        <v>No</v>
      </c>
      <c r="H8966" s="1" t="str">
        <f>IF(ISNA(VLOOKUP($C8966,'Provisioning Requester'!$F$3:$H$20000,2,FALSE)),"No","Yes")</f>
        <v>No</v>
      </c>
      <c r="I8966" s="1" t="str">
        <f>IF($H8966="Yes",VLOOKUP($C8966,'Provisioning Requester'!$F$3:$H$20000,3,FALSE),"-")</f>
        <v>-</v>
      </c>
      <c r="J8966" s="1" t="str">
        <f>IF(OR(D8966="SVCP", E8966="TRUE"), "No", IF(ISNA(VLOOKUP($C8966,'ProvResponder deviceId'!$A$1:$A$20000,1,FALSE)),"No","Yes"))</f>
        <v>No</v>
      </c>
      <c r="K8966" s="1" t="str">
        <f>IF($J8966="Yes",VLOOKUP($C8966,'ProvResponder deviceId'!$A$1:$C$20000,3,FALSE),"-")</f>
        <v>-</v>
      </c>
      <c r="L8966" s="1" t="str">
        <f t="shared" si="280"/>
        <v/>
      </c>
      <c r="M8966" s="1" t="str">
        <f t="shared" si="281"/>
        <v/>
      </c>
      <c r="N8966" s="1" t="str">
        <f>IF(ISBLANK($C8966),"",IF(ISNA(VLOOKUP($L8966,'result messages'!$H$3:$L$11,2,FALSE)),VLOOKUP($M8966,'result messages'!$H$3:$L$11,2,FALSE),VLOOKUP($L8966,'result messages'!$H$3:$L$11,2,FALSE)))</f>
        <v/>
      </c>
      <c r="O8966" s="1" t="str">
        <f>IF(ISBLANK($C8966),"",IF(ISNA(VLOOKUP($L8966,'result messages'!$H$3:$L$11,3,FALSE)),VLOOKUP($M8966,'result messages'!$H$3:$L$11,3,FALSE),VLOOKUP($L8966,'result messages'!$H$3:$L$11,3,FALSE)))</f>
        <v/>
      </c>
      <c r="P8966" s="1" t="str">
        <f>IF(ISBLANK($C8966),"",IF(ISNA(VLOOKUP($L8966,'result messages'!$H$3:$L$11,4,FALSE)),VLOOKUP($M8966,'result messages'!$H$3:$L$11,4,FALSE),VLOOKUP($L8966,'result messages'!$H$3:$L$11,4,FALSE)))</f>
        <v/>
      </c>
      <c r="Q8966" s="1" t="str">
        <f>IF(ISBLANK($C8966),"",IF(ISNA(VLOOKUP($L8966,'result messages'!$H$3:$L$11,5,FALSE)),VLOOKUP($M8966,'result messages'!$H$3:$L$11,5,FALSE),VLOOKUP($L8966,'result messages'!$H$3:$L$11,5,FALSE)))</f>
        <v/>
      </c>
    </row>
    <row r="8967" spans="1:17">
      <c r="A8967" s="1">
        <v>8964</v>
      </c>
      <c r="B8967" s="1"/>
      <c r="C8967" s="1"/>
      <c r="D8967" s="1"/>
      <c r="E8967" s="6"/>
      <c r="F8967" s="1"/>
      <c r="G8967" s="1" t="str">
        <f>IF(ISNA(VLOOKUP($C8967,'DTEN TCAP Linkage deviceId'!$A$1:$A$20000,1,FALSE)),"No","Yes")</f>
        <v>No</v>
      </c>
      <c r="H8967" s="1" t="str">
        <f>IF(ISNA(VLOOKUP($C8967,'Provisioning Requester'!$F$3:$H$20000,2,FALSE)),"No","Yes")</f>
        <v>No</v>
      </c>
      <c r="I8967" s="1" t="str">
        <f>IF($H8967="Yes",VLOOKUP($C8967,'Provisioning Requester'!$F$3:$H$20000,3,FALSE),"-")</f>
        <v>-</v>
      </c>
      <c r="J8967" s="1" t="str">
        <f>IF(OR(D8967="SVCP", E8967="TRUE"), "No", IF(ISNA(VLOOKUP($C8967,'ProvResponder deviceId'!$A$1:$A$20000,1,FALSE)),"No","Yes"))</f>
        <v>No</v>
      </c>
      <c r="K8967" s="1" t="str">
        <f>IF($J8967="Yes",VLOOKUP($C8967,'ProvResponder deviceId'!$A$1:$C$20000,3,FALSE),"-")</f>
        <v>-</v>
      </c>
      <c r="L8967" s="1" t="str">
        <f t="shared" si="280"/>
        <v/>
      </c>
      <c r="M8967" s="1" t="str">
        <f t="shared" si="281"/>
        <v/>
      </c>
      <c r="N8967" s="1" t="str">
        <f>IF(ISBLANK($C8967),"",IF(ISNA(VLOOKUP($L8967,'result messages'!$H$3:$L$11,2,FALSE)),VLOOKUP($M8967,'result messages'!$H$3:$L$11,2,FALSE),VLOOKUP($L8967,'result messages'!$H$3:$L$11,2,FALSE)))</f>
        <v/>
      </c>
      <c r="O8967" s="1" t="str">
        <f>IF(ISBLANK($C8967),"",IF(ISNA(VLOOKUP($L8967,'result messages'!$H$3:$L$11,3,FALSE)),VLOOKUP($M8967,'result messages'!$H$3:$L$11,3,FALSE),VLOOKUP($L8967,'result messages'!$H$3:$L$11,3,FALSE)))</f>
        <v/>
      </c>
      <c r="P8967" s="1" t="str">
        <f>IF(ISBLANK($C8967),"",IF(ISNA(VLOOKUP($L8967,'result messages'!$H$3:$L$11,4,FALSE)),VLOOKUP($M8967,'result messages'!$H$3:$L$11,4,FALSE),VLOOKUP($L8967,'result messages'!$H$3:$L$11,4,FALSE)))</f>
        <v/>
      </c>
      <c r="Q8967" s="1" t="str">
        <f>IF(ISBLANK($C8967),"",IF(ISNA(VLOOKUP($L8967,'result messages'!$H$3:$L$11,5,FALSE)),VLOOKUP($M8967,'result messages'!$H$3:$L$11,5,FALSE),VLOOKUP($L8967,'result messages'!$H$3:$L$11,5,FALSE)))</f>
        <v/>
      </c>
    </row>
    <row r="8968" spans="1:17">
      <c r="A8968" s="1">
        <v>8965</v>
      </c>
      <c r="B8968" s="1"/>
      <c r="C8968" s="1"/>
      <c r="D8968" s="1"/>
      <c r="E8968" s="6"/>
      <c r="F8968" s="1"/>
      <c r="G8968" s="1" t="str">
        <f>IF(ISNA(VLOOKUP($C8968,'DTEN TCAP Linkage deviceId'!$A$1:$A$20000,1,FALSE)),"No","Yes")</f>
        <v>No</v>
      </c>
      <c r="H8968" s="1" t="str">
        <f>IF(ISNA(VLOOKUP($C8968,'Provisioning Requester'!$F$3:$H$20000,2,FALSE)),"No","Yes")</f>
        <v>No</v>
      </c>
      <c r="I8968" s="1" t="str">
        <f>IF($H8968="Yes",VLOOKUP($C8968,'Provisioning Requester'!$F$3:$H$20000,3,FALSE),"-")</f>
        <v>-</v>
      </c>
      <c r="J8968" s="1" t="str">
        <f>IF(OR(D8968="SVCP", E8968="TRUE"), "No", IF(ISNA(VLOOKUP($C8968,'ProvResponder deviceId'!$A$1:$A$20000,1,FALSE)),"No","Yes"))</f>
        <v>No</v>
      </c>
      <c r="K8968" s="1" t="str">
        <f>IF($J8968="Yes",VLOOKUP($C8968,'ProvResponder deviceId'!$A$1:$C$20000,3,FALSE),"-")</f>
        <v>-</v>
      </c>
      <c r="L8968" s="1" t="str">
        <f t="shared" si="280"/>
        <v/>
      </c>
      <c r="M8968" s="1" t="str">
        <f t="shared" si="281"/>
        <v/>
      </c>
      <c r="N8968" s="1" t="str">
        <f>IF(ISBLANK($C8968),"",IF(ISNA(VLOOKUP($L8968,'result messages'!$H$3:$L$11,2,FALSE)),VLOOKUP($M8968,'result messages'!$H$3:$L$11,2,FALSE),VLOOKUP($L8968,'result messages'!$H$3:$L$11,2,FALSE)))</f>
        <v/>
      </c>
      <c r="O8968" s="1" t="str">
        <f>IF(ISBLANK($C8968),"",IF(ISNA(VLOOKUP($L8968,'result messages'!$H$3:$L$11,3,FALSE)),VLOOKUP($M8968,'result messages'!$H$3:$L$11,3,FALSE),VLOOKUP($L8968,'result messages'!$H$3:$L$11,3,FALSE)))</f>
        <v/>
      </c>
      <c r="P8968" s="1" t="str">
        <f>IF(ISBLANK($C8968),"",IF(ISNA(VLOOKUP($L8968,'result messages'!$H$3:$L$11,4,FALSE)),VLOOKUP($M8968,'result messages'!$H$3:$L$11,4,FALSE),VLOOKUP($L8968,'result messages'!$H$3:$L$11,4,FALSE)))</f>
        <v/>
      </c>
      <c r="Q8968" s="1" t="str">
        <f>IF(ISBLANK($C8968),"",IF(ISNA(VLOOKUP($L8968,'result messages'!$H$3:$L$11,5,FALSE)),VLOOKUP($M8968,'result messages'!$H$3:$L$11,5,FALSE),VLOOKUP($L8968,'result messages'!$H$3:$L$11,5,FALSE)))</f>
        <v/>
      </c>
    </row>
    <row r="8969" spans="1:17">
      <c r="A8969" s="1">
        <v>8966</v>
      </c>
      <c r="B8969" s="1"/>
      <c r="C8969" s="1"/>
      <c r="D8969" s="1"/>
      <c r="E8969" s="6"/>
      <c r="F8969" s="1"/>
      <c r="G8969" s="1" t="str">
        <f>IF(ISNA(VLOOKUP($C8969,'DTEN TCAP Linkage deviceId'!$A$1:$A$20000,1,FALSE)),"No","Yes")</f>
        <v>No</v>
      </c>
      <c r="H8969" s="1" t="str">
        <f>IF(ISNA(VLOOKUP($C8969,'Provisioning Requester'!$F$3:$H$20000,2,FALSE)),"No","Yes")</f>
        <v>No</v>
      </c>
      <c r="I8969" s="1" t="str">
        <f>IF($H8969="Yes",VLOOKUP($C8969,'Provisioning Requester'!$F$3:$H$20000,3,FALSE),"-")</f>
        <v>-</v>
      </c>
      <c r="J8969" s="1" t="str">
        <f>IF(OR(D8969="SVCP", E8969="TRUE"), "No", IF(ISNA(VLOOKUP($C8969,'ProvResponder deviceId'!$A$1:$A$20000,1,FALSE)),"No","Yes"))</f>
        <v>No</v>
      </c>
      <c r="K8969" s="1" t="str">
        <f>IF($J8969="Yes",VLOOKUP($C8969,'ProvResponder deviceId'!$A$1:$C$20000,3,FALSE),"-")</f>
        <v>-</v>
      </c>
      <c r="L8969" s="1" t="str">
        <f t="shared" si="280"/>
        <v/>
      </c>
      <c r="M8969" s="1" t="str">
        <f t="shared" si="281"/>
        <v/>
      </c>
      <c r="N8969" s="1" t="str">
        <f>IF(ISBLANK($C8969),"",IF(ISNA(VLOOKUP($L8969,'result messages'!$H$3:$L$11,2,FALSE)),VLOOKUP($M8969,'result messages'!$H$3:$L$11,2,FALSE),VLOOKUP($L8969,'result messages'!$H$3:$L$11,2,FALSE)))</f>
        <v/>
      </c>
      <c r="O8969" s="1" t="str">
        <f>IF(ISBLANK($C8969),"",IF(ISNA(VLOOKUP($L8969,'result messages'!$H$3:$L$11,3,FALSE)),VLOOKUP($M8969,'result messages'!$H$3:$L$11,3,FALSE),VLOOKUP($L8969,'result messages'!$H$3:$L$11,3,FALSE)))</f>
        <v/>
      </c>
      <c r="P8969" s="1" t="str">
        <f>IF(ISBLANK($C8969),"",IF(ISNA(VLOOKUP($L8969,'result messages'!$H$3:$L$11,4,FALSE)),VLOOKUP($M8969,'result messages'!$H$3:$L$11,4,FALSE),VLOOKUP($L8969,'result messages'!$H$3:$L$11,4,FALSE)))</f>
        <v/>
      </c>
      <c r="Q8969" s="1" t="str">
        <f>IF(ISBLANK($C8969),"",IF(ISNA(VLOOKUP($L8969,'result messages'!$H$3:$L$11,5,FALSE)),VLOOKUP($M8969,'result messages'!$H$3:$L$11,5,FALSE),VLOOKUP($L8969,'result messages'!$H$3:$L$11,5,FALSE)))</f>
        <v/>
      </c>
    </row>
    <row r="8970" spans="1:17">
      <c r="A8970" s="1">
        <v>8967</v>
      </c>
      <c r="B8970" s="1"/>
      <c r="C8970" s="1"/>
      <c r="D8970" s="1"/>
      <c r="E8970" s="6"/>
      <c r="F8970" s="1"/>
      <c r="G8970" s="1" t="str">
        <f>IF(ISNA(VLOOKUP($C8970,'DTEN TCAP Linkage deviceId'!$A$1:$A$20000,1,FALSE)),"No","Yes")</f>
        <v>No</v>
      </c>
      <c r="H8970" s="1" t="str">
        <f>IF(ISNA(VLOOKUP($C8970,'Provisioning Requester'!$F$3:$H$20000,2,FALSE)),"No","Yes")</f>
        <v>No</v>
      </c>
      <c r="I8970" s="1" t="str">
        <f>IF($H8970="Yes",VLOOKUP($C8970,'Provisioning Requester'!$F$3:$H$20000,3,FALSE),"-")</f>
        <v>-</v>
      </c>
      <c r="J8970" s="1" t="str">
        <f>IF(OR(D8970="SVCP", E8970="TRUE"), "No", IF(ISNA(VLOOKUP($C8970,'ProvResponder deviceId'!$A$1:$A$20000,1,FALSE)),"No","Yes"))</f>
        <v>No</v>
      </c>
      <c r="K8970" s="1" t="str">
        <f>IF($J8970="Yes",VLOOKUP($C8970,'ProvResponder deviceId'!$A$1:$C$20000,3,FALSE),"-")</f>
        <v>-</v>
      </c>
      <c r="L8970" s="1" t="str">
        <f t="shared" si="280"/>
        <v/>
      </c>
      <c r="M8970" s="1" t="str">
        <f t="shared" si="281"/>
        <v/>
      </c>
      <c r="N8970" s="1" t="str">
        <f>IF(ISBLANK($C8970),"",IF(ISNA(VLOOKUP($L8970,'result messages'!$H$3:$L$11,2,FALSE)),VLOOKUP($M8970,'result messages'!$H$3:$L$11,2,FALSE),VLOOKUP($L8970,'result messages'!$H$3:$L$11,2,FALSE)))</f>
        <v/>
      </c>
      <c r="O8970" s="1" t="str">
        <f>IF(ISBLANK($C8970),"",IF(ISNA(VLOOKUP($L8970,'result messages'!$H$3:$L$11,3,FALSE)),VLOOKUP($M8970,'result messages'!$H$3:$L$11,3,FALSE),VLOOKUP($L8970,'result messages'!$H$3:$L$11,3,FALSE)))</f>
        <v/>
      </c>
      <c r="P8970" s="1" t="str">
        <f>IF(ISBLANK($C8970),"",IF(ISNA(VLOOKUP($L8970,'result messages'!$H$3:$L$11,4,FALSE)),VLOOKUP($M8970,'result messages'!$H$3:$L$11,4,FALSE),VLOOKUP($L8970,'result messages'!$H$3:$L$11,4,FALSE)))</f>
        <v/>
      </c>
      <c r="Q8970" s="1" t="str">
        <f>IF(ISBLANK($C8970),"",IF(ISNA(VLOOKUP($L8970,'result messages'!$H$3:$L$11,5,FALSE)),VLOOKUP($M8970,'result messages'!$H$3:$L$11,5,FALSE),VLOOKUP($L8970,'result messages'!$H$3:$L$11,5,FALSE)))</f>
        <v/>
      </c>
    </row>
    <row r="8971" spans="1:17">
      <c r="A8971" s="1">
        <v>8968</v>
      </c>
      <c r="B8971" s="1"/>
      <c r="C8971" s="1"/>
      <c r="D8971" s="1"/>
      <c r="E8971" s="6"/>
      <c r="F8971" s="1"/>
      <c r="G8971" s="1" t="str">
        <f>IF(ISNA(VLOOKUP($C8971,'DTEN TCAP Linkage deviceId'!$A$1:$A$20000,1,FALSE)),"No","Yes")</f>
        <v>No</v>
      </c>
      <c r="H8971" s="1" t="str">
        <f>IF(ISNA(VLOOKUP($C8971,'Provisioning Requester'!$F$3:$H$20000,2,FALSE)),"No","Yes")</f>
        <v>No</v>
      </c>
      <c r="I8971" s="1" t="str">
        <f>IF($H8971="Yes",VLOOKUP($C8971,'Provisioning Requester'!$F$3:$H$20000,3,FALSE),"-")</f>
        <v>-</v>
      </c>
      <c r="J8971" s="1" t="str">
        <f>IF(OR(D8971="SVCP", E8971="TRUE"), "No", IF(ISNA(VLOOKUP($C8971,'ProvResponder deviceId'!$A$1:$A$20000,1,FALSE)),"No","Yes"))</f>
        <v>No</v>
      </c>
      <c r="K8971" s="1" t="str">
        <f>IF($J8971="Yes",VLOOKUP($C8971,'ProvResponder deviceId'!$A$1:$C$20000,3,FALSE),"-")</f>
        <v>-</v>
      </c>
      <c r="L8971" s="1" t="str">
        <f t="shared" si="280"/>
        <v/>
      </c>
      <c r="M8971" s="1" t="str">
        <f t="shared" si="281"/>
        <v/>
      </c>
      <c r="N8971" s="1" t="str">
        <f>IF(ISBLANK($C8971),"",IF(ISNA(VLOOKUP($L8971,'result messages'!$H$3:$L$11,2,FALSE)),VLOOKUP($M8971,'result messages'!$H$3:$L$11,2,FALSE),VLOOKUP($L8971,'result messages'!$H$3:$L$11,2,FALSE)))</f>
        <v/>
      </c>
      <c r="O8971" s="1" t="str">
        <f>IF(ISBLANK($C8971),"",IF(ISNA(VLOOKUP($L8971,'result messages'!$H$3:$L$11,3,FALSE)),VLOOKUP($M8971,'result messages'!$H$3:$L$11,3,FALSE),VLOOKUP($L8971,'result messages'!$H$3:$L$11,3,FALSE)))</f>
        <v/>
      </c>
      <c r="P8971" s="1" t="str">
        <f>IF(ISBLANK($C8971),"",IF(ISNA(VLOOKUP($L8971,'result messages'!$H$3:$L$11,4,FALSE)),VLOOKUP($M8971,'result messages'!$H$3:$L$11,4,FALSE),VLOOKUP($L8971,'result messages'!$H$3:$L$11,4,FALSE)))</f>
        <v/>
      </c>
      <c r="Q8971" s="1" t="str">
        <f>IF(ISBLANK($C8971),"",IF(ISNA(VLOOKUP($L8971,'result messages'!$H$3:$L$11,5,FALSE)),VLOOKUP($M8971,'result messages'!$H$3:$L$11,5,FALSE),VLOOKUP($L8971,'result messages'!$H$3:$L$11,5,FALSE)))</f>
        <v/>
      </c>
    </row>
    <row r="8972" spans="1:17">
      <c r="A8972" s="1">
        <v>8969</v>
      </c>
      <c r="B8972" s="1"/>
      <c r="C8972" s="1"/>
      <c r="D8972" s="1"/>
      <c r="E8972" s="6"/>
      <c r="F8972" s="1"/>
      <c r="G8972" s="1" t="str">
        <f>IF(ISNA(VLOOKUP($C8972,'DTEN TCAP Linkage deviceId'!$A$1:$A$20000,1,FALSE)),"No","Yes")</f>
        <v>No</v>
      </c>
      <c r="H8972" s="1" t="str">
        <f>IF(ISNA(VLOOKUP($C8972,'Provisioning Requester'!$F$3:$H$20000,2,FALSE)),"No","Yes")</f>
        <v>No</v>
      </c>
      <c r="I8972" s="1" t="str">
        <f>IF($H8972="Yes",VLOOKUP($C8972,'Provisioning Requester'!$F$3:$H$20000,3,FALSE),"-")</f>
        <v>-</v>
      </c>
      <c r="J8972" s="1" t="str">
        <f>IF(OR(D8972="SVCP", E8972="TRUE"), "No", IF(ISNA(VLOOKUP($C8972,'ProvResponder deviceId'!$A$1:$A$20000,1,FALSE)),"No","Yes"))</f>
        <v>No</v>
      </c>
      <c r="K8972" s="1" t="str">
        <f>IF($J8972="Yes",VLOOKUP($C8972,'ProvResponder deviceId'!$A$1:$C$20000,3,FALSE),"-")</f>
        <v>-</v>
      </c>
      <c r="L8972" s="1" t="str">
        <f t="shared" si="280"/>
        <v/>
      </c>
      <c r="M8972" s="1" t="str">
        <f t="shared" si="281"/>
        <v/>
      </c>
      <c r="N8972" s="1" t="str">
        <f>IF(ISBLANK($C8972),"",IF(ISNA(VLOOKUP($L8972,'result messages'!$H$3:$L$11,2,FALSE)),VLOOKUP($M8972,'result messages'!$H$3:$L$11,2,FALSE),VLOOKUP($L8972,'result messages'!$H$3:$L$11,2,FALSE)))</f>
        <v/>
      </c>
      <c r="O8972" s="1" t="str">
        <f>IF(ISBLANK($C8972),"",IF(ISNA(VLOOKUP($L8972,'result messages'!$H$3:$L$11,3,FALSE)),VLOOKUP($M8972,'result messages'!$H$3:$L$11,3,FALSE),VLOOKUP($L8972,'result messages'!$H$3:$L$11,3,FALSE)))</f>
        <v/>
      </c>
      <c r="P8972" s="1" t="str">
        <f>IF(ISBLANK($C8972),"",IF(ISNA(VLOOKUP($L8972,'result messages'!$H$3:$L$11,4,FALSE)),VLOOKUP($M8972,'result messages'!$H$3:$L$11,4,FALSE),VLOOKUP($L8972,'result messages'!$H$3:$L$11,4,FALSE)))</f>
        <v/>
      </c>
      <c r="Q8972" s="1" t="str">
        <f>IF(ISBLANK($C8972),"",IF(ISNA(VLOOKUP($L8972,'result messages'!$H$3:$L$11,5,FALSE)),VLOOKUP($M8972,'result messages'!$H$3:$L$11,5,FALSE),VLOOKUP($L8972,'result messages'!$H$3:$L$11,5,FALSE)))</f>
        <v/>
      </c>
    </row>
    <row r="8973" spans="1:17">
      <c r="A8973" s="1">
        <v>8970</v>
      </c>
      <c r="B8973" s="1"/>
      <c r="C8973" s="1"/>
      <c r="D8973" s="1"/>
      <c r="E8973" s="6"/>
      <c r="F8973" s="1"/>
      <c r="G8973" s="1" t="str">
        <f>IF(ISNA(VLOOKUP($C8973,'DTEN TCAP Linkage deviceId'!$A$1:$A$20000,1,FALSE)),"No","Yes")</f>
        <v>No</v>
      </c>
      <c r="H8973" s="1" t="str">
        <f>IF(ISNA(VLOOKUP($C8973,'Provisioning Requester'!$F$3:$H$20000,2,FALSE)),"No","Yes")</f>
        <v>No</v>
      </c>
      <c r="I8973" s="1" t="str">
        <f>IF($H8973="Yes",VLOOKUP($C8973,'Provisioning Requester'!$F$3:$H$20000,3,FALSE),"-")</f>
        <v>-</v>
      </c>
      <c r="J8973" s="1" t="str">
        <f>IF(OR(D8973="SVCP", E8973="TRUE"), "No", IF(ISNA(VLOOKUP($C8973,'ProvResponder deviceId'!$A$1:$A$20000,1,FALSE)),"No","Yes"))</f>
        <v>No</v>
      </c>
      <c r="K8973" s="1" t="str">
        <f>IF($J8973="Yes",VLOOKUP($C8973,'ProvResponder deviceId'!$A$1:$C$20000,3,FALSE),"-")</f>
        <v>-</v>
      </c>
      <c r="L8973" s="1" t="str">
        <f t="shared" si="280"/>
        <v/>
      </c>
      <c r="M8973" s="1" t="str">
        <f t="shared" si="281"/>
        <v/>
      </c>
      <c r="N8973" s="1" t="str">
        <f>IF(ISBLANK($C8973),"",IF(ISNA(VLOOKUP($L8973,'result messages'!$H$3:$L$11,2,FALSE)),VLOOKUP($M8973,'result messages'!$H$3:$L$11,2,FALSE),VLOOKUP($L8973,'result messages'!$H$3:$L$11,2,FALSE)))</f>
        <v/>
      </c>
      <c r="O8973" s="1" t="str">
        <f>IF(ISBLANK($C8973),"",IF(ISNA(VLOOKUP($L8973,'result messages'!$H$3:$L$11,3,FALSE)),VLOOKUP($M8973,'result messages'!$H$3:$L$11,3,FALSE),VLOOKUP($L8973,'result messages'!$H$3:$L$11,3,FALSE)))</f>
        <v/>
      </c>
      <c r="P8973" s="1" t="str">
        <f>IF(ISBLANK($C8973),"",IF(ISNA(VLOOKUP($L8973,'result messages'!$H$3:$L$11,4,FALSE)),VLOOKUP($M8973,'result messages'!$H$3:$L$11,4,FALSE),VLOOKUP($L8973,'result messages'!$H$3:$L$11,4,FALSE)))</f>
        <v/>
      </c>
      <c r="Q8973" s="1" t="str">
        <f>IF(ISBLANK($C8973),"",IF(ISNA(VLOOKUP($L8973,'result messages'!$H$3:$L$11,5,FALSE)),VLOOKUP($M8973,'result messages'!$H$3:$L$11,5,FALSE),VLOOKUP($L8973,'result messages'!$H$3:$L$11,5,FALSE)))</f>
        <v/>
      </c>
    </row>
    <row r="8974" spans="1:17">
      <c r="A8974" s="1">
        <v>8971</v>
      </c>
      <c r="B8974" s="1"/>
      <c r="C8974" s="1"/>
      <c r="D8974" s="1"/>
      <c r="E8974" s="6"/>
      <c r="F8974" s="1"/>
      <c r="G8974" s="1" t="str">
        <f>IF(ISNA(VLOOKUP($C8974,'DTEN TCAP Linkage deviceId'!$A$1:$A$20000,1,FALSE)),"No","Yes")</f>
        <v>No</v>
      </c>
      <c r="H8974" s="1" t="str">
        <f>IF(ISNA(VLOOKUP($C8974,'Provisioning Requester'!$F$3:$H$20000,2,FALSE)),"No","Yes")</f>
        <v>No</v>
      </c>
      <c r="I8974" s="1" t="str">
        <f>IF($H8974="Yes",VLOOKUP($C8974,'Provisioning Requester'!$F$3:$H$20000,3,FALSE),"-")</f>
        <v>-</v>
      </c>
      <c r="J8974" s="1" t="str">
        <f>IF(OR(D8974="SVCP", E8974="TRUE"), "No", IF(ISNA(VLOOKUP($C8974,'ProvResponder deviceId'!$A$1:$A$20000,1,FALSE)),"No","Yes"))</f>
        <v>No</v>
      </c>
      <c r="K8974" s="1" t="str">
        <f>IF($J8974="Yes",VLOOKUP($C8974,'ProvResponder deviceId'!$A$1:$C$20000,3,FALSE),"-")</f>
        <v>-</v>
      </c>
      <c r="L8974" s="1" t="str">
        <f t="shared" si="280"/>
        <v/>
      </c>
      <c r="M8974" s="1" t="str">
        <f t="shared" si="281"/>
        <v/>
      </c>
      <c r="N8974" s="1" t="str">
        <f>IF(ISBLANK($C8974),"",IF(ISNA(VLOOKUP($L8974,'result messages'!$H$3:$L$11,2,FALSE)),VLOOKUP($M8974,'result messages'!$H$3:$L$11,2,FALSE),VLOOKUP($L8974,'result messages'!$H$3:$L$11,2,FALSE)))</f>
        <v/>
      </c>
      <c r="O8974" s="1" t="str">
        <f>IF(ISBLANK($C8974),"",IF(ISNA(VLOOKUP($L8974,'result messages'!$H$3:$L$11,3,FALSE)),VLOOKUP($M8974,'result messages'!$H$3:$L$11,3,FALSE),VLOOKUP($L8974,'result messages'!$H$3:$L$11,3,FALSE)))</f>
        <v/>
      </c>
      <c r="P8974" s="1" t="str">
        <f>IF(ISBLANK($C8974),"",IF(ISNA(VLOOKUP($L8974,'result messages'!$H$3:$L$11,4,FALSE)),VLOOKUP($M8974,'result messages'!$H$3:$L$11,4,FALSE),VLOOKUP($L8974,'result messages'!$H$3:$L$11,4,FALSE)))</f>
        <v/>
      </c>
      <c r="Q8974" s="1" t="str">
        <f>IF(ISBLANK($C8974),"",IF(ISNA(VLOOKUP($L8974,'result messages'!$H$3:$L$11,5,FALSE)),VLOOKUP($M8974,'result messages'!$H$3:$L$11,5,FALSE),VLOOKUP($L8974,'result messages'!$H$3:$L$11,5,FALSE)))</f>
        <v/>
      </c>
    </row>
    <row r="8975" spans="1:17">
      <c r="A8975" s="1">
        <v>8972</v>
      </c>
      <c r="B8975" s="1"/>
      <c r="C8975" s="1"/>
      <c r="D8975" s="1"/>
      <c r="E8975" s="6"/>
      <c r="F8975" s="1"/>
      <c r="G8975" s="1" t="str">
        <f>IF(ISNA(VLOOKUP($C8975,'DTEN TCAP Linkage deviceId'!$A$1:$A$20000,1,FALSE)),"No","Yes")</f>
        <v>No</v>
      </c>
      <c r="H8975" s="1" t="str">
        <f>IF(ISNA(VLOOKUP($C8975,'Provisioning Requester'!$F$3:$H$20000,2,FALSE)),"No","Yes")</f>
        <v>No</v>
      </c>
      <c r="I8975" s="1" t="str">
        <f>IF($H8975="Yes",VLOOKUP($C8975,'Provisioning Requester'!$F$3:$H$20000,3,FALSE),"-")</f>
        <v>-</v>
      </c>
      <c r="J8975" s="1" t="str">
        <f>IF(OR(D8975="SVCP", E8975="TRUE"), "No", IF(ISNA(VLOOKUP($C8975,'ProvResponder deviceId'!$A$1:$A$20000,1,FALSE)),"No","Yes"))</f>
        <v>No</v>
      </c>
      <c r="K8975" s="1" t="str">
        <f>IF($J8975="Yes",VLOOKUP($C8975,'ProvResponder deviceId'!$A$1:$C$20000,3,FALSE),"-")</f>
        <v>-</v>
      </c>
      <c r="L8975" s="1" t="str">
        <f t="shared" si="280"/>
        <v/>
      </c>
      <c r="M8975" s="1" t="str">
        <f t="shared" si="281"/>
        <v/>
      </c>
      <c r="N8975" s="1" t="str">
        <f>IF(ISBLANK($C8975),"",IF(ISNA(VLOOKUP($L8975,'result messages'!$H$3:$L$11,2,FALSE)),VLOOKUP($M8975,'result messages'!$H$3:$L$11,2,FALSE),VLOOKUP($L8975,'result messages'!$H$3:$L$11,2,FALSE)))</f>
        <v/>
      </c>
      <c r="O8975" s="1" t="str">
        <f>IF(ISBLANK($C8975),"",IF(ISNA(VLOOKUP($L8975,'result messages'!$H$3:$L$11,3,FALSE)),VLOOKUP($M8975,'result messages'!$H$3:$L$11,3,FALSE),VLOOKUP($L8975,'result messages'!$H$3:$L$11,3,FALSE)))</f>
        <v/>
      </c>
      <c r="P8975" s="1" t="str">
        <f>IF(ISBLANK($C8975),"",IF(ISNA(VLOOKUP($L8975,'result messages'!$H$3:$L$11,4,FALSE)),VLOOKUP($M8975,'result messages'!$H$3:$L$11,4,FALSE),VLOOKUP($L8975,'result messages'!$H$3:$L$11,4,FALSE)))</f>
        <v/>
      </c>
      <c r="Q8975" s="1" t="str">
        <f>IF(ISBLANK($C8975),"",IF(ISNA(VLOOKUP($L8975,'result messages'!$H$3:$L$11,5,FALSE)),VLOOKUP($M8975,'result messages'!$H$3:$L$11,5,FALSE),VLOOKUP($L8975,'result messages'!$H$3:$L$11,5,FALSE)))</f>
        <v/>
      </c>
    </row>
    <row r="8976" spans="1:17">
      <c r="A8976" s="1">
        <v>8973</v>
      </c>
      <c r="B8976" s="1"/>
      <c r="C8976" s="1"/>
      <c r="D8976" s="1"/>
      <c r="E8976" s="6"/>
      <c r="F8976" s="1"/>
      <c r="G8976" s="1" t="str">
        <f>IF(ISNA(VLOOKUP($C8976,'DTEN TCAP Linkage deviceId'!$A$1:$A$20000,1,FALSE)),"No","Yes")</f>
        <v>No</v>
      </c>
      <c r="H8976" s="1" t="str">
        <f>IF(ISNA(VLOOKUP($C8976,'Provisioning Requester'!$F$3:$H$20000,2,FALSE)),"No","Yes")</f>
        <v>No</v>
      </c>
      <c r="I8976" s="1" t="str">
        <f>IF($H8976="Yes",VLOOKUP($C8976,'Provisioning Requester'!$F$3:$H$20000,3,FALSE),"-")</f>
        <v>-</v>
      </c>
      <c r="J8976" s="1" t="str">
        <f>IF(OR(D8976="SVCP", E8976="TRUE"), "No", IF(ISNA(VLOOKUP($C8976,'ProvResponder deviceId'!$A$1:$A$20000,1,FALSE)),"No","Yes"))</f>
        <v>No</v>
      </c>
      <c r="K8976" s="1" t="str">
        <f>IF($J8976="Yes",VLOOKUP($C8976,'ProvResponder deviceId'!$A$1:$C$20000,3,FALSE),"-")</f>
        <v>-</v>
      </c>
      <c r="L8976" s="1" t="str">
        <f t="shared" si="280"/>
        <v/>
      </c>
      <c r="M8976" s="1" t="str">
        <f t="shared" si="281"/>
        <v/>
      </c>
      <c r="N8976" s="1" t="str">
        <f>IF(ISBLANK($C8976),"",IF(ISNA(VLOOKUP($L8976,'result messages'!$H$3:$L$11,2,FALSE)),VLOOKUP($M8976,'result messages'!$H$3:$L$11,2,FALSE),VLOOKUP($L8976,'result messages'!$H$3:$L$11,2,FALSE)))</f>
        <v/>
      </c>
      <c r="O8976" s="1" t="str">
        <f>IF(ISBLANK($C8976),"",IF(ISNA(VLOOKUP($L8976,'result messages'!$H$3:$L$11,3,FALSE)),VLOOKUP($M8976,'result messages'!$H$3:$L$11,3,FALSE),VLOOKUP($L8976,'result messages'!$H$3:$L$11,3,FALSE)))</f>
        <v/>
      </c>
      <c r="P8976" s="1" t="str">
        <f>IF(ISBLANK($C8976),"",IF(ISNA(VLOOKUP($L8976,'result messages'!$H$3:$L$11,4,FALSE)),VLOOKUP($M8976,'result messages'!$H$3:$L$11,4,FALSE),VLOOKUP($L8976,'result messages'!$H$3:$L$11,4,FALSE)))</f>
        <v/>
      </c>
      <c r="Q8976" s="1" t="str">
        <f>IF(ISBLANK($C8976),"",IF(ISNA(VLOOKUP($L8976,'result messages'!$H$3:$L$11,5,FALSE)),VLOOKUP($M8976,'result messages'!$H$3:$L$11,5,FALSE),VLOOKUP($L8976,'result messages'!$H$3:$L$11,5,FALSE)))</f>
        <v/>
      </c>
    </row>
    <row r="8977" spans="1:17">
      <c r="A8977" s="1">
        <v>8974</v>
      </c>
      <c r="B8977" s="1"/>
      <c r="C8977" s="1"/>
      <c r="D8977" s="1"/>
      <c r="E8977" s="6"/>
      <c r="F8977" s="1"/>
      <c r="G8977" s="1" t="str">
        <f>IF(ISNA(VLOOKUP($C8977,'DTEN TCAP Linkage deviceId'!$A$1:$A$20000,1,FALSE)),"No","Yes")</f>
        <v>No</v>
      </c>
      <c r="H8977" s="1" t="str">
        <f>IF(ISNA(VLOOKUP($C8977,'Provisioning Requester'!$F$3:$H$20000,2,FALSE)),"No","Yes")</f>
        <v>No</v>
      </c>
      <c r="I8977" s="1" t="str">
        <f>IF($H8977="Yes",VLOOKUP($C8977,'Provisioning Requester'!$F$3:$H$20000,3,FALSE),"-")</f>
        <v>-</v>
      </c>
      <c r="J8977" s="1" t="str">
        <f>IF(OR(D8977="SVCP", E8977="TRUE"), "No", IF(ISNA(VLOOKUP($C8977,'ProvResponder deviceId'!$A$1:$A$20000,1,FALSE)),"No","Yes"))</f>
        <v>No</v>
      </c>
      <c r="K8977" s="1" t="str">
        <f>IF($J8977="Yes",VLOOKUP($C8977,'ProvResponder deviceId'!$A$1:$C$20000,3,FALSE),"-")</f>
        <v>-</v>
      </c>
      <c r="L8977" s="1" t="str">
        <f t="shared" si="280"/>
        <v/>
      </c>
      <c r="M8977" s="1" t="str">
        <f t="shared" si="281"/>
        <v/>
      </c>
      <c r="N8977" s="1" t="str">
        <f>IF(ISBLANK($C8977),"",IF(ISNA(VLOOKUP($L8977,'result messages'!$H$3:$L$11,2,FALSE)),VLOOKUP($M8977,'result messages'!$H$3:$L$11,2,FALSE),VLOOKUP($L8977,'result messages'!$H$3:$L$11,2,FALSE)))</f>
        <v/>
      </c>
      <c r="O8977" s="1" t="str">
        <f>IF(ISBLANK($C8977),"",IF(ISNA(VLOOKUP($L8977,'result messages'!$H$3:$L$11,3,FALSE)),VLOOKUP($M8977,'result messages'!$H$3:$L$11,3,FALSE),VLOOKUP($L8977,'result messages'!$H$3:$L$11,3,FALSE)))</f>
        <v/>
      </c>
      <c r="P8977" s="1" t="str">
        <f>IF(ISBLANK($C8977),"",IF(ISNA(VLOOKUP($L8977,'result messages'!$H$3:$L$11,4,FALSE)),VLOOKUP($M8977,'result messages'!$H$3:$L$11,4,FALSE),VLOOKUP($L8977,'result messages'!$H$3:$L$11,4,FALSE)))</f>
        <v/>
      </c>
      <c r="Q8977" s="1" t="str">
        <f>IF(ISBLANK($C8977),"",IF(ISNA(VLOOKUP($L8977,'result messages'!$H$3:$L$11,5,FALSE)),VLOOKUP($M8977,'result messages'!$H$3:$L$11,5,FALSE),VLOOKUP($L8977,'result messages'!$H$3:$L$11,5,FALSE)))</f>
        <v/>
      </c>
    </row>
    <row r="8978" spans="1:17">
      <c r="A8978" s="1">
        <v>8975</v>
      </c>
      <c r="B8978" s="1"/>
      <c r="C8978" s="1"/>
      <c r="D8978" s="1"/>
      <c r="E8978" s="6"/>
      <c r="F8978" s="1"/>
      <c r="G8978" s="1" t="str">
        <f>IF(ISNA(VLOOKUP($C8978,'DTEN TCAP Linkage deviceId'!$A$1:$A$20000,1,FALSE)),"No","Yes")</f>
        <v>No</v>
      </c>
      <c r="H8978" s="1" t="str">
        <f>IF(ISNA(VLOOKUP($C8978,'Provisioning Requester'!$F$3:$H$20000,2,FALSE)),"No","Yes")</f>
        <v>No</v>
      </c>
      <c r="I8978" s="1" t="str">
        <f>IF($H8978="Yes",VLOOKUP($C8978,'Provisioning Requester'!$F$3:$H$20000,3,FALSE),"-")</f>
        <v>-</v>
      </c>
      <c r="J8978" s="1" t="str">
        <f>IF(OR(D8978="SVCP", E8978="TRUE"), "No", IF(ISNA(VLOOKUP($C8978,'ProvResponder deviceId'!$A$1:$A$20000,1,FALSE)),"No","Yes"))</f>
        <v>No</v>
      </c>
      <c r="K8978" s="1" t="str">
        <f>IF($J8978="Yes",VLOOKUP($C8978,'ProvResponder deviceId'!$A$1:$C$20000,3,FALSE),"-")</f>
        <v>-</v>
      </c>
      <c r="L8978" s="1" t="str">
        <f t="shared" si="280"/>
        <v/>
      </c>
      <c r="M8978" s="1" t="str">
        <f t="shared" si="281"/>
        <v/>
      </c>
      <c r="N8978" s="1" t="str">
        <f>IF(ISBLANK($C8978),"",IF(ISNA(VLOOKUP($L8978,'result messages'!$H$3:$L$11,2,FALSE)),VLOOKUP($M8978,'result messages'!$H$3:$L$11,2,FALSE),VLOOKUP($L8978,'result messages'!$H$3:$L$11,2,FALSE)))</f>
        <v/>
      </c>
      <c r="O8978" s="1" t="str">
        <f>IF(ISBLANK($C8978),"",IF(ISNA(VLOOKUP($L8978,'result messages'!$H$3:$L$11,3,FALSE)),VLOOKUP($M8978,'result messages'!$H$3:$L$11,3,FALSE),VLOOKUP($L8978,'result messages'!$H$3:$L$11,3,FALSE)))</f>
        <v/>
      </c>
      <c r="P8978" s="1" t="str">
        <f>IF(ISBLANK($C8978),"",IF(ISNA(VLOOKUP($L8978,'result messages'!$H$3:$L$11,4,FALSE)),VLOOKUP($M8978,'result messages'!$H$3:$L$11,4,FALSE),VLOOKUP($L8978,'result messages'!$H$3:$L$11,4,FALSE)))</f>
        <v/>
      </c>
      <c r="Q8978" s="1" t="str">
        <f>IF(ISBLANK($C8978),"",IF(ISNA(VLOOKUP($L8978,'result messages'!$H$3:$L$11,5,FALSE)),VLOOKUP($M8978,'result messages'!$H$3:$L$11,5,FALSE),VLOOKUP($L8978,'result messages'!$H$3:$L$11,5,FALSE)))</f>
        <v/>
      </c>
    </row>
    <row r="8979" spans="1:17">
      <c r="A8979" s="1">
        <v>8976</v>
      </c>
      <c r="B8979" s="1"/>
      <c r="C8979" s="1"/>
      <c r="D8979" s="1"/>
      <c r="E8979" s="6"/>
      <c r="F8979" s="1"/>
      <c r="G8979" s="1" t="str">
        <f>IF(ISNA(VLOOKUP($C8979,'DTEN TCAP Linkage deviceId'!$A$1:$A$20000,1,FALSE)),"No","Yes")</f>
        <v>No</v>
      </c>
      <c r="H8979" s="1" t="str">
        <f>IF(ISNA(VLOOKUP($C8979,'Provisioning Requester'!$F$3:$H$20000,2,FALSE)),"No","Yes")</f>
        <v>No</v>
      </c>
      <c r="I8979" s="1" t="str">
        <f>IF($H8979="Yes",VLOOKUP($C8979,'Provisioning Requester'!$F$3:$H$20000,3,FALSE),"-")</f>
        <v>-</v>
      </c>
      <c r="J8979" s="1" t="str">
        <f>IF(OR(D8979="SVCP", E8979="TRUE"), "No", IF(ISNA(VLOOKUP($C8979,'ProvResponder deviceId'!$A$1:$A$20000,1,FALSE)),"No","Yes"))</f>
        <v>No</v>
      </c>
      <c r="K8979" s="1" t="str">
        <f>IF($J8979="Yes",VLOOKUP($C8979,'ProvResponder deviceId'!$A$1:$C$20000,3,FALSE),"-")</f>
        <v>-</v>
      </c>
      <c r="L8979" s="1" t="str">
        <f t="shared" si="280"/>
        <v/>
      </c>
      <c r="M8979" s="1" t="str">
        <f t="shared" si="281"/>
        <v/>
      </c>
      <c r="N8979" s="1" t="str">
        <f>IF(ISBLANK($C8979),"",IF(ISNA(VLOOKUP($L8979,'result messages'!$H$3:$L$11,2,FALSE)),VLOOKUP($M8979,'result messages'!$H$3:$L$11,2,FALSE),VLOOKUP($L8979,'result messages'!$H$3:$L$11,2,FALSE)))</f>
        <v/>
      </c>
      <c r="O8979" s="1" t="str">
        <f>IF(ISBLANK($C8979),"",IF(ISNA(VLOOKUP($L8979,'result messages'!$H$3:$L$11,3,FALSE)),VLOOKUP($M8979,'result messages'!$H$3:$L$11,3,FALSE),VLOOKUP($L8979,'result messages'!$H$3:$L$11,3,FALSE)))</f>
        <v/>
      </c>
      <c r="P8979" s="1" t="str">
        <f>IF(ISBLANK($C8979),"",IF(ISNA(VLOOKUP($L8979,'result messages'!$H$3:$L$11,4,FALSE)),VLOOKUP($M8979,'result messages'!$H$3:$L$11,4,FALSE),VLOOKUP($L8979,'result messages'!$H$3:$L$11,4,FALSE)))</f>
        <v/>
      </c>
      <c r="Q8979" s="1" t="str">
        <f>IF(ISBLANK($C8979),"",IF(ISNA(VLOOKUP($L8979,'result messages'!$H$3:$L$11,5,FALSE)),VLOOKUP($M8979,'result messages'!$H$3:$L$11,5,FALSE),VLOOKUP($L8979,'result messages'!$H$3:$L$11,5,FALSE)))</f>
        <v/>
      </c>
    </row>
    <row r="8980" spans="1:17">
      <c r="A8980" s="1">
        <v>8977</v>
      </c>
      <c r="B8980" s="1"/>
      <c r="C8980" s="1"/>
      <c r="D8980" s="1"/>
      <c r="E8980" s="6"/>
      <c r="F8980" s="1"/>
      <c r="G8980" s="1" t="str">
        <f>IF(ISNA(VLOOKUP($C8980,'DTEN TCAP Linkage deviceId'!$A$1:$A$20000,1,FALSE)),"No","Yes")</f>
        <v>No</v>
      </c>
      <c r="H8980" s="1" t="str">
        <f>IF(ISNA(VLOOKUP($C8980,'Provisioning Requester'!$F$3:$H$20000,2,FALSE)),"No","Yes")</f>
        <v>No</v>
      </c>
      <c r="I8980" s="1" t="str">
        <f>IF($H8980="Yes",VLOOKUP($C8980,'Provisioning Requester'!$F$3:$H$20000,3,FALSE),"-")</f>
        <v>-</v>
      </c>
      <c r="J8980" s="1" t="str">
        <f>IF(OR(D8980="SVCP", E8980="TRUE"), "No", IF(ISNA(VLOOKUP($C8980,'ProvResponder deviceId'!$A$1:$A$20000,1,FALSE)),"No","Yes"))</f>
        <v>No</v>
      </c>
      <c r="K8980" s="1" t="str">
        <f>IF($J8980="Yes",VLOOKUP($C8980,'ProvResponder deviceId'!$A$1:$C$20000,3,FALSE),"-")</f>
        <v>-</v>
      </c>
      <c r="L8980" s="1" t="str">
        <f t="shared" si="280"/>
        <v/>
      </c>
      <c r="M8980" s="1" t="str">
        <f t="shared" si="281"/>
        <v/>
      </c>
      <c r="N8980" s="1" t="str">
        <f>IF(ISBLANK($C8980),"",IF(ISNA(VLOOKUP($L8980,'result messages'!$H$3:$L$11,2,FALSE)),VLOOKUP($M8980,'result messages'!$H$3:$L$11,2,FALSE),VLOOKUP($L8980,'result messages'!$H$3:$L$11,2,FALSE)))</f>
        <v/>
      </c>
      <c r="O8980" s="1" t="str">
        <f>IF(ISBLANK($C8980),"",IF(ISNA(VLOOKUP($L8980,'result messages'!$H$3:$L$11,3,FALSE)),VLOOKUP($M8980,'result messages'!$H$3:$L$11,3,FALSE),VLOOKUP($L8980,'result messages'!$H$3:$L$11,3,FALSE)))</f>
        <v/>
      </c>
      <c r="P8980" s="1" t="str">
        <f>IF(ISBLANK($C8980),"",IF(ISNA(VLOOKUP($L8980,'result messages'!$H$3:$L$11,4,FALSE)),VLOOKUP($M8980,'result messages'!$H$3:$L$11,4,FALSE),VLOOKUP($L8980,'result messages'!$H$3:$L$11,4,FALSE)))</f>
        <v/>
      </c>
      <c r="Q8980" s="1" t="str">
        <f>IF(ISBLANK($C8980),"",IF(ISNA(VLOOKUP($L8980,'result messages'!$H$3:$L$11,5,FALSE)),VLOOKUP($M8980,'result messages'!$H$3:$L$11,5,FALSE),VLOOKUP($L8980,'result messages'!$H$3:$L$11,5,FALSE)))</f>
        <v/>
      </c>
    </row>
    <row r="8981" spans="1:17">
      <c r="A8981" s="1">
        <v>8978</v>
      </c>
      <c r="B8981" s="1"/>
      <c r="C8981" s="1"/>
      <c r="D8981" s="1"/>
      <c r="E8981" s="6"/>
      <c r="F8981" s="1"/>
      <c r="G8981" s="1" t="str">
        <f>IF(ISNA(VLOOKUP($C8981,'DTEN TCAP Linkage deviceId'!$A$1:$A$20000,1,FALSE)),"No","Yes")</f>
        <v>No</v>
      </c>
      <c r="H8981" s="1" t="str">
        <f>IF(ISNA(VLOOKUP($C8981,'Provisioning Requester'!$F$3:$H$20000,2,FALSE)),"No","Yes")</f>
        <v>No</v>
      </c>
      <c r="I8981" s="1" t="str">
        <f>IF($H8981="Yes",VLOOKUP($C8981,'Provisioning Requester'!$F$3:$H$20000,3,FALSE),"-")</f>
        <v>-</v>
      </c>
      <c r="J8981" s="1" t="str">
        <f>IF(OR(D8981="SVCP", E8981="TRUE"), "No", IF(ISNA(VLOOKUP($C8981,'ProvResponder deviceId'!$A$1:$A$20000,1,FALSE)),"No","Yes"))</f>
        <v>No</v>
      </c>
      <c r="K8981" s="1" t="str">
        <f>IF($J8981="Yes",VLOOKUP($C8981,'ProvResponder deviceId'!$A$1:$C$20000,3,FALSE),"-")</f>
        <v>-</v>
      </c>
      <c r="L8981" s="1" t="str">
        <f t="shared" si="280"/>
        <v/>
      </c>
      <c r="M8981" s="1" t="str">
        <f t="shared" si="281"/>
        <v/>
      </c>
      <c r="N8981" s="1" t="str">
        <f>IF(ISBLANK($C8981),"",IF(ISNA(VLOOKUP($L8981,'result messages'!$H$3:$L$11,2,FALSE)),VLOOKUP($M8981,'result messages'!$H$3:$L$11,2,FALSE),VLOOKUP($L8981,'result messages'!$H$3:$L$11,2,FALSE)))</f>
        <v/>
      </c>
      <c r="O8981" s="1" t="str">
        <f>IF(ISBLANK($C8981),"",IF(ISNA(VLOOKUP($L8981,'result messages'!$H$3:$L$11,3,FALSE)),VLOOKUP($M8981,'result messages'!$H$3:$L$11,3,FALSE),VLOOKUP($L8981,'result messages'!$H$3:$L$11,3,FALSE)))</f>
        <v/>
      </c>
      <c r="P8981" s="1" t="str">
        <f>IF(ISBLANK($C8981),"",IF(ISNA(VLOOKUP($L8981,'result messages'!$H$3:$L$11,4,FALSE)),VLOOKUP($M8981,'result messages'!$H$3:$L$11,4,FALSE),VLOOKUP($L8981,'result messages'!$H$3:$L$11,4,FALSE)))</f>
        <v/>
      </c>
      <c r="Q8981" s="1" t="str">
        <f>IF(ISBLANK($C8981),"",IF(ISNA(VLOOKUP($L8981,'result messages'!$H$3:$L$11,5,FALSE)),VLOOKUP($M8981,'result messages'!$H$3:$L$11,5,FALSE),VLOOKUP($L8981,'result messages'!$H$3:$L$11,5,FALSE)))</f>
        <v/>
      </c>
    </row>
    <row r="8982" spans="1:17">
      <c r="A8982" s="1">
        <v>8979</v>
      </c>
      <c r="B8982" s="1"/>
      <c r="C8982" s="1"/>
      <c r="D8982" s="1"/>
      <c r="E8982" s="6"/>
      <c r="F8982" s="1"/>
      <c r="G8982" s="1" t="str">
        <f>IF(ISNA(VLOOKUP($C8982,'DTEN TCAP Linkage deviceId'!$A$1:$A$20000,1,FALSE)),"No","Yes")</f>
        <v>No</v>
      </c>
      <c r="H8982" s="1" t="str">
        <f>IF(ISNA(VLOOKUP($C8982,'Provisioning Requester'!$F$3:$H$20000,2,FALSE)),"No","Yes")</f>
        <v>No</v>
      </c>
      <c r="I8982" s="1" t="str">
        <f>IF($H8982="Yes",VLOOKUP($C8982,'Provisioning Requester'!$F$3:$H$20000,3,FALSE),"-")</f>
        <v>-</v>
      </c>
      <c r="J8982" s="1" t="str">
        <f>IF(OR(D8982="SVCP", E8982="TRUE"), "No", IF(ISNA(VLOOKUP($C8982,'ProvResponder deviceId'!$A$1:$A$20000,1,FALSE)),"No","Yes"))</f>
        <v>No</v>
      </c>
      <c r="K8982" s="1" t="str">
        <f>IF($J8982="Yes",VLOOKUP($C8982,'ProvResponder deviceId'!$A$1:$C$20000,3,FALSE),"-")</f>
        <v>-</v>
      </c>
      <c r="L8982" s="1" t="str">
        <f t="shared" si="280"/>
        <v/>
      </c>
      <c r="M8982" s="1" t="str">
        <f t="shared" si="281"/>
        <v/>
      </c>
      <c r="N8982" s="1" t="str">
        <f>IF(ISBLANK($C8982),"",IF(ISNA(VLOOKUP($L8982,'result messages'!$H$3:$L$11,2,FALSE)),VLOOKUP($M8982,'result messages'!$H$3:$L$11,2,FALSE),VLOOKUP($L8982,'result messages'!$H$3:$L$11,2,FALSE)))</f>
        <v/>
      </c>
      <c r="O8982" s="1" t="str">
        <f>IF(ISBLANK($C8982),"",IF(ISNA(VLOOKUP($L8982,'result messages'!$H$3:$L$11,3,FALSE)),VLOOKUP($M8982,'result messages'!$H$3:$L$11,3,FALSE),VLOOKUP($L8982,'result messages'!$H$3:$L$11,3,FALSE)))</f>
        <v/>
      </c>
      <c r="P8982" s="1" t="str">
        <f>IF(ISBLANK($C8982),"",IF(ISNA(VLOOKUP($L8982,'result messages'!$H$3:$L$11,4,FALSE)),VLOOKUP($M8982,'result messages'!$H$3:$L$11,4,FALSE),VLOOKUP($L8982,'result messages'!$H$3:$L$11,4,FALSE)))</f>
        <v/>
      </c>
      <c r="Q8982" s="1" t="str">
        <f>IF(ISBLANK($C8982),"",IF(ISNA(VLOOKUP($L8982,'result messages'!$H$3:$L$11,5,FALSE)),VLOOKUP($M8982,'result messages'!$H$3:$L$11,5,FALSE),VLOOKUP($L8982,'result messages'!$H$3:$L$11,5,FALSE)))</f>
        <v/>
      </c>
    </row>
    <row r="8983" spans="1:17">
      <c r="A8983" s="1">
        <v>8980</v>
      </c>
      <c r="B8983" s="1"/>
      <c r="C8983" s="1"/>
      <c r="D8983" s="1"/>
      <c r="E8983" s="6"/>
      <c r="F8983" s="1"/>
      <c r="G8983" s="1" t="str">
        <f>IF(ISNA(VLOOKUP($C8983,'DTEN TCAP Linkage deviceId'!$A$1:$A$20000,1,FALSE)),"No","Yes")</f>
        <v>No</v>
      </c>
      <c r="H8983" s="1" t="str">
        <f>IF(ISNA(VLOOKUP($C8983,'Provisioning Requester'!$F$3:$H$20000,2,FALSE)),"No","Yes")</f>
        <v>No</v>
      </c>
      <c r="I8983" s="1" t="str">
        <f>IF($H8983="Yes",VLOOKUP($C8983,'Provisioning Requester'!$F$3:$H$20000,3,FALSE),"-")</f>
        <v>-</v>
      </c>
      <c r="J8983" s="1" t="str">
        <f>IF(OR(D8983="SVCP", E8983="TRUE"), "No", IF(ISNA(VLOOKUP($C8983,'ProvResponder deviceId'!$A$1:$A$20000,1,FALSE)),"No","Yes"))</f>
        <v>No</v>
      </c>
      <c r="K8983" s="1" t="str">
        <f>IF($J8983="Yes",VLOOKUP($C8983,'ProvResponder deviceId'!$A$1:$C$20000,3,FALSE),"-")</f>
        <v>-</v>
      </c>
      <c r="L8983" s="1" t="str">
        <f t="shared" si="280"/>
        <v/>
      </c>
      <c r="M8983" s="1" t="str">
        <f t="shared" si="281"/>
        <v/>
      </c>
      <c r="N8983" s="1" t="str">
        <f>IF(ISBLANK($C8983),"",IF(ISNA(VLOOKUP($L8983,'result messages'!$H$3:$L$11,2,FALSE)),VLOOKUP($M8983,'result messages'!$H$3:$L$11,2,FALSE),VLOOKUP($L8983,'result messages'!$H$3:$L$11,2,FALSE)))</f>
        <v/>
      </c>
      <c r="O8983" s="1" t="str">
        <f>IF(ISBLANK($C8983),"",IF(ISNA(VLOOKUP($L8983,'result messages'!$H$3:$L$11,3,FALSE)),VLOOKUP($M8983,'result messages'!$H$3:$L$11,3,FALSE),VLOOKUP($L8983,'result messages'!$H$3:$L$11,3,FALSE)))</f>
        <v/>
      </c>
      <c r="P8983" s="1" t="str">
        <f>IF(ISBLANK($C8983),"",IF(ISNA(VLOOKUP($L8983,'result messages'!$H$3:$L$11,4,FALSE)),VLOOKUP($M8983,'result messages'!$H$3:$L$11,4,FALSE),VLOOKUP($L8983,'result messages'!$H$3:$L$11,4,FALSE)))</f>
        <v/>
      </c>
      <c r="Q8983" s="1" t="str">
        <f>IF(ISBLANK($C8983),"",IF(ISNA(VLOOKUP($L8983,'result messages'!$H$3:$L$11,5,FALSE)),VLOOKUP($M8983,'result messages'!$H$3:$L$11,5,FALSE),VLOOKUP($L8983,'result messages'!$H$3:$L$11,5,FALSE)))</f>
        <v/>
      </c>
    </row>
    <row r="8984" spans="1:17">
      <c r="A8984" s="1">
        <v>8981</v>
      </c>
      <c r="B8984" s="1"/>
      <c r="C8984" s="1"/>
      <c r="D8984" s="1"/>
      <c r="E8984" s="6"/>
      <c r="F8984" s="1"/>
      <c r="G8984" s="1" t="str">
        <f>IF(ISNA(VLOOKUP($C8984,'DTEN TCAP Linkage deviceId'!$A$1:$A$20000,1,FALSE)),"No","Yes")</f>
        <v>No</v>
      </c>
      <c r="H8984" s="1" t="str">
        <f>IF(ISNA(VLOOKUP($C8984,'Provisioning Requester'!$F$3:$H$20000,2,FALSE)),"No","Yes")</f>
        <v>No</v>
      </c>
      <c r="I8984" s="1" t="str">
        <f>IF($H8984="Yes",VLOOKUP($C8984,'Provisioning Requester'!$F$3:$H$20000,3,FALSE),"-")</f>
        <v>-</v>
      </c>
      <c r="J8984" s="1" t="str">
        <f>IF(OR(D8984="SVCP", E8984="TRUE"), "No", IF(ISNA(VLOOKUP($C8984,'ProvResponder deviceId'!$A$1:$A$20000,1,FALSE)),"No","Yes"))</f>
        <v>No</v>
      </c>
      <c r="K8984" s="1" t="str">
        <f>IF($J8984="Yes",VLOOKUP($C8984,'ProvResponder deviceId'!$A$1:$C$20000,3,FALSE),"-")</f>
        <v>-</v>
      </c>
      <c r="L8984" s="1" t="str">
        <f t="shared" si="280"/>
        <v/>
      </c>
      <c r="M8984" s="1" t="str">
        <f t="shared" si="281"/>
        <v/>
      </c>
      <c r="N8984" s="1" t="str">
        <f>IF(ISBLANK($C8984),"",IF(ISNA(VLOOKUP($L8984,'result messages'!$H$3:$L$11,2,FALSE)),VLOOKUP($M8984,'result messages'!$H$3:$L$11,2,FALSE),VLOOKUP($L8984,'result messages'!$H$3:$L$11,2,FALSE)))</f>
        <v/>
      </c>
      <c r="O8984" s="1" t="str">
        <f>IF(ISBLANK($C8984),"",IF(ISNA(VLOOKUP($L8984,'result messages'!$H$3:$L$11,3,FALSE)),VLOOKUP($M8984,'result messages'!$H$3:$L$11,3,FALSE),VLOOKUP($L8984,'result messages'!$H$3:$L$11,3,FALSE)))</f>
        <v/>
      </c>
      <c r="P8984" s="1" t="str">
        <f>IF(ISBLANK($C8984),"",IF(ISNA(VLOOKUP($L8984,'result messages'!$H$3:$L$11,4,FALSE)),VLOOKUP($M8984,'result messages'!$H$3:$L$11,4,FALSE),VLOOKUP($L8984,'result messages'!$H$3:$L$11,4,FALSE)))</f>
        <v/>
      </c>
      <c r="Q8984" s="1" t="str">
        <f>IF(ISBLANK($C8984),"",IF(ISNA(VLOOKUP($L8984,'result messages'!$H$3:$L$11,5,FALSE)),VLOOKUP($M8984,'result messages'!$H$3:$L$11,5,FALSE),VLOOKUP($L8984,'result messages'!$H$3:$L$11,5,FALSE)))</f>
        <v/>
      </c>
    </row>
    <row r="8985" spans="1:17">
      <c r="A8985" s="1">
        <v>8982</v>
      </c>
      <c r="B8985" s="1"/>
      <c r="C8985" s="1"/>
      <c r="D8985" s="1"/>
      <c r="E8985" s="6"/>
      <c r="F8985" s="1"/>
      <c r="G8985" s="1" t="str">
        <f>IF(ISNA(VLOOKUP($C8985,'DTEN TCAP Linkage deviceId'!$A$1:$A$20000,1,FALSE)),"No","Yes")</f>
        <v>No</v>
      </c>
      <c r="H8985" s="1" t="str">
        <f>IF(ISNA(VLOOKUP($C8985,'Provisioning Requester'!$F$3:$H$20000,2,FALSE)),"No","Yes")</f>
        <v>No</v>
      </c>
      <c r="I8985" s="1" t="str">
        <f>IF($H8985="Yes",VLOOKUP($C8985,'Provisioning Requester'!$F$3:$H$20000,3,FALSE),"-")</f>
        <v>-</v>
      </c>
      <c r="J8985" s="1" t="str">
        <f>IF(OR(D8985="SVCP", E8985="TRUE"), "No", IF(ISNA(VLOOKUP($C8985,'ProvResponder deviceId'!$A$1:$A$20000,1,FALSE)),"No","Yes"))</f>
        <v>No</v>
      </c>
      <c r="K8985" s="1" t="str">
        <f>IF($J8985="Yes",VLOOKUP($C8985,'ProvResponder deviceId'!$A$1:$C$20000,3,FALSE),"-")</f>
        <v>-</v>
      </c>
      <c r="L8985" s="1" t="str">
        <f t="shared" si="280"/>
        <v/>
      </c>
      <c r="M8985" s="1" t="str">
        <f t="shared" si="281"/>
        <v/>
      </c>
      <c r="N8985" s="1" t="str">
        <f>IF(ISBLANK($C8985),"",IF(ISNA(VLOOKUP($L8985,'result messages'!$H$3:$L$11,2,FALSE)),VLOOKUP($M8985,'result messages'!$H$3:$L$11,2,FALSE),VLOOKUP($L8985,'result messages'!$H$3:$L$11,2,FALSE)))</f>
        <v/>
      </c>
      <c r="O8985" s="1" t="str">
        <f>IF(ISBLANK($C8985),"",IF(ISNA(VLOOKUP($L8985,'result messages'!$H$3:$L$11,3,FALSE)),VLOOKUP($M8985,'result messages'!$H$3:$L$11,3,FALSE),VLOOKUP($L8985,'result messages'!$H$3:$L$11,3,FALSE)))</f>
        <v/>
      </c>
      <c r="P8985" s="1" t="str">
        <f>IF(ISBLANK($C8985),"",IF(ISNA(VLOOKUP($L8985,'result messages'!$H$3:$L$11,4,FALSE)),VLOOKUP($M8985,'result messages'!$H$3:$L$11,4,FALSE),VLOOKUP($L8985,'result messages'!$H$3:$L$11,4,FALSE)))</f>
        <v/>
      </c>
      <c r="Q8985" s="1" t="str">
        <f>IF(ISBLANK($C8985),"",IF(ISNA(VLOOKUP($L8985,'result messages'!$H$3:$L$11,5,FALSE)),VLOOKUP($M8985,'result messages'!$H$3:$L$11,5,FALSE),VLOOKUP($L8985,'result messages'!$H$3:$L$11,5,FALSE)))</f>
        <v/>
      </c>
    </row>
    <row r="8986" spans="1:17">
      <c r="A8986" s="1">
        <v>8983</v>
      </c>
      <c r="B8986" s="1"/>
      <c r="C8986" s="1"/>
      <c r="D8986" s="1"/>
      <c r="E8986" s="6"/>
      <c r="F8986" s="1"/>
      <c r="G8986" s="1" t="str">
        <f>IF(ISNA(VLOOKUP($C8986,'DTEN TCAP Linkage deviceId'!$A$1:$A$20000,1,FALSE)),"No","Yes")</f>
        <v>No</v>
      </c>
      <c r="H8986" s="1" t="str">
        <f>IF(ISNA(VLOOKUP($C8986,'Provisioning Requester'!$F$3:$H$20000,2,FALSE)),"No","Yes")</f>
        <v>No</v>
      </c>
      <c r="I8986" s="1" t="str">
        <f>IF($H8986="Yes",VLOOKUP($C8986,'Provisioning Requester'!$F$3:$H$20000,3,FALSE),"-")</f>
        <v>-</v>
      </c>
      <c r="J8986" s="1" t="str">
        <f>IF(OR(D8986="SVCP", E8986="TRUE"), "No", IF(ISNA(VLOOKUP($C8986,'ProvResponder deviceId'!$A$1:$A$20000,1,FALSE)),"No","Yes"))</f>
        <v>No</v>
      </c>
      <c r="K8986" s="1" t="str">
        <f>IF($J8986="Yes",VLOOKUP($C8986,'ProvResponder deviceId'!$A$1:$C$20000,3,FALSE),"-")</f>
        <v>-</v>
      </c>
      <c r="L8986" s="1" t="str">
        <f t="shared" si="280"/>
        <v/>
      </c>
      <c r="M8986" s="1" t="str">
        <f t="shared" si="281"/>
        <v/>
      </c>
      <c r="N8986" s="1" t="str">
        <f>IF(ISBLANK($C8986),"",IF(ISNA(VLOOKUP($L8986,'result messages'!$H$3:$L$11,2,FALSE)),VLOOKUP($M8986,'result messages'!$H$3:$L$11,2,FALSE),VLOOKUP($L8986,'result messages'!$H$3:$L$11,2,FALSE)))</f>
        <v/>
      </c>
      <c r="O8986" s="1" t="str">
        <f>IF(ISBLANK($C8986),"",IF(ISNA(VLOOKUP($L8986,'result messages'!$H$3:$L$11,3,FALSE)),VLOOKUP($M8986,'result messages'!$H$3:$L$11,3,FALSE),VLOOKUP($L8986,'result messages'!$H$3:$L$11,3,FALSE)))</f>
        <v/>
      </c>
      <c r="P8986" s="1" t="str">
        <f>IF(ISBLANK($C8986),"",IF(ISNA(VLOOKUP($L8986,'result messages'!$H$3:$L$11,4,FALSE)),VLOOKUP($M8986,'result messages'!$H$3:$L$11,4,FALSE),VLOOKUP($L8986,'result messages'!$H$3:$L$11,4,FALSE)))</f>
        <v/>
      </c>
      <c r="Q8986" s="1" t="str">
        <f>IF(ISBLANK($C8986),"",IF(ISNA(VLOOKUP($L8986,'result messages'!$H$3:$L$11,5,FALSE)),VLOOKUP($M8986,'result messages'!$H$3:$L$11,5,FALSE),VLOOKUP($L8986,'result messages'!$H$3:$L$11,5,FALSE)))</f>
        <v/>
      </c>
    </row>
    <row r="8987" spans="1:17">
      <c r="A8987" s="1">
        <v>8984</v>
      </c>
      <c r="B8987" s="1"/>
      <c r="C8987" s="1"/>
      <c r="D8987" s="1"/>
      <c r="E8987" s="6"/>
      <c r="F8987" s="1"/>
      <c r="G8987" s="1" t="str">
        <f>IF(ISNA(VLOOKUP($C8987,'DTEN TCAP Linkage deviceId'!$A$1:$A$20000,1,FALSE)),"No","Yes")</f>
        <v>No</v>
      </c>
      <c r="H8987" s="1" t="str">
        <f>IF(ISNA(VLOOKUP($C8987,'Provisioning Requester'!$F$3:$H$20000,2,FALSE)),"No","Yes")</f>
        <v>No</v>
      </c>
      <c r="I8987" s="1" t="str">
        <f>IF($H8987="Yes",VLOOKUP($C8987,'Provisioning Requester'!$F$3:$H$20000,3,FALSE),"-")</f>
        <v>-</v>
      </c>
      <c r="J8987" s="1" t="str">
        <f>IF(OR(D8987="SVCP", E8987="TRUE"), "No", IF(ISNA(VLOOKUP($C8987,'ProvResponder deviceId'!$A$1:$A$20000,1,FALSE)),"No","Yes"))</f>
        <v>No</v>
      </c>
      <c r="K8987" s="1" t="str">
        <f>IF($J8987="Yes",VLOOKUP($C8987,'ProvResponder deviceId'!$A$1:$C$20000,3,FALSE),"-")</f>
        <v>-</v>
      </c>
      <c r="L8987" s="1" t="str">
        <f t="shared" si="280"/>
        <v/>
      </c>
      <c r="M8987" s="1" t="str">
        <f t="shared" si="281"/>
        <v/>
      </c>
      <c r="N8987" s="1" t="str">
        <f>IF(ISBLANK($C8987),"",IF(ISNA(VLOOKUP($L8987,'result messages'!$H$3:$L$11,2,FALSE)),VLOOKUP($M8987,'result messages'!$H$3:$L$11,2,FALSE),VLOOKUP($L8987,'result messages'!$H$3:$L$11,2,FALSE)))</f>
        <v/>
      </c>
      <c r="O8987" s="1" t="str">
        <f>IF(ISBLANK($C8987),"",IF(ISNA(VLOOKUP($L8987,'result messages'!$H$3:$L$11,3,FALSE)),VLOOKUP($M8987,'result messages'!$H$3:$L$11,3,FALSE),VLOOKUP($L8987,'result messages'!$H$3:$L$11,3,FALSE)))</f>
        <v/>
      </c>
      <c r="P8987" s="1" t="str">
        <f>IF(ISBLANK($C8987),"",IF(ISNA(VLOOKUP($L8987,'result messages'!$H$3:$L$11,4,FALSE)),VLOOKUP($M8987,'result messages'!$H$3:$L$11,4,FALSE),VLOOKUP($L8987,'result messages'!$H$3:$L$11,4,FALSE)))</f>
        <v/>
      </c>
      <c r="Q8987" s="1" t="str">
        <f>IF(ISBLANK($C8987),"",IF(ISNA(VLOOKUP($L8987,'result messages'!$H$3:$L$11,5,FALSE)),VLOOKUP($M8987,'result messages'!$H$3:$L$11,5,FALSE),VLOOKUP($L8987,'result messages'!$H$3:$L$11,5,FALSE)))</f>
        <v/>
      </c>
    </row>
    <row r="8988" spans="1:17">
      <c r="A8988" s="1">
        <v>8985</v>
      </c>
      <c r="B8988" s="1"/>
      <c r="C8988" s="1"/>
      <c r="D8988" s="1"/>
      <c r="E8988" s="6"/>
      <c r="F8988" s="1"/>
      <c r="G8988" s="1" t="str">
        <f>IF(ISNA(VLOOKUP($C8988,'DTEN TCAP Linkage deviceId'!$A$1:$A$20000,1,FALSE)),"No","Yes")</f>
        <v>No</v>
      </c>
      <c r="H8988" s="1" t="str">
        <f>IF(ISNA(VLOOKUP($C8988,'Provisioning Requester'!$F$3:$H$20000,2,FALSE)),"No","Yes")</f>
        <v>No</v>
      </c>
      <c r="I8988" s="1" t="str">
        <f>IF($H8988="Yes",VLOOKUP($C8988,'Provisioning Requester'!$F$3:$H$20000,3,FALSE),"-")</f>
        <v>-</v>
      </c>
      <c r="J8988" s="1" t="str">
        <f>IF(OR(D8988="SVCP", E8988="TRUE"), "No", IF(ISNA(VLOOKUP($C8988,'ProvResponder deviceId'!$A$1:$A$20000,1,FALSE)),"No","Yes"))</f>
        <v>No</v>
      </c>
      <c r="K8988" s="1" t="str">
        <f>IF($J8988="Yes",VLOOKUP($C8988,'ProvResponder deviceId'!$A$1:$C$20000,3,FALSE),"-")</f>
        <v>-</v>
      </c>
      <c r="L8988" s="1" t="str">
        <f t="shared" si="280"/>
        <v/>
      </c>
      <c r="M8988" s="1" t="str">
        <f t="shared" si="281"/>
        <v/>
      </c>
      <c r="N8988" s="1" t="str">
        <f>IF(ISBLANK($C8988),"",IF(ISNA(VLOOKUP($L8988,'result messages'!$H$3:$L$11,2,FALSE)),VLOOKUP($M8988,'result messages'!$H$3:$L$11,2,FALSE),VLOOKUP($L8988,'result messages'!$H$3:$L$11,2,FALSE)))</f>
        <v/>
      </c>
      <c r="O8988" s="1" t="str">
        <f>IF(ISBLANK($C8988),"",IF(ISNA(VLOOKUP($L8988,'result messages'!$H$3:$L$11,3,FALSE)),VLOOKUP($M8988,'result messages'!$H$3:$L$11,3,FALSE),VLOOKUP($L8988,'result messages'!$H$3:$L$11,3,FALSE)))</f>
        <v/>
      </c>
      <c r="P8988" s="1" t="str">
        <f>IF(ISBLANK($C8988),"",IF(ISNA(VLOOKUP($L8988,'result messages'!$H$3:$L$11,4,FALSE)),VLOOKUP($M8988,'result messages'!$H$3:$L$11,4,FALSE),VLOOKUP($L8988,'result messages'!$H$3:$L$11,4,FALSE)))</f>
        <v/>
      </c>
      <c r="Q8988" s="1" t="str">
        <f>IF(ISBLANK($C8988),"",IF(ISNA(VLOOKUP($L8988,'result messages'!$H$3:$L$11,5,FALSE)),VLOOKUP($M8988,'result messages'!$H$3:$L$11,5,FALSE),VLOOKUP($L8988,'result messages'!$H$3:$L$11,5,FALSE)))</f>
        <v/>
      </c>
    </row>
    <row r="8989" spans="1:17">
      <c r="A8989" s="1">
        <v>8986</v>
      </c>
      <c r="B8989" s="1"/>
      <c r="C8989" s="1"/>
      <c r="D8989" s="1"/>
      <c r="E8989" s="6"/>
      <c r="F8989" s="1"/>
      <c r="G8989" s="1" t="str">
        <f>IF(ISNA(VLOOKUP($C8989,'DTEN TCAP Linkage deviceId'!$A$1:$A$20000,1,FALSE)),"No","Yes")</f>
        <v>No</v>
      </c>
      <c r="H8989" s="1" t="str">
        <f>IF(ISNA(VLOOKUP($C8989,'Provisioning Requester'!$F$3:$H$20000,2,FALSE)),"No","Yes")</f>
        <v>No</v>
      </c>
      <c r="I8989" s="1" t="str">
        <f>IF($H8989="Yes",VLOOKUP($C8989,'Provisioning Requester'!$F$3:$H$20000,3,FALSE),"-")</f>
        <v>-</v>
      </c>
      <c r="J8989" s="1" t="str">
        <f>IF(OR(D8989="SVCP", E8989="TRUE"), "No", IF(ISNA(VLOOKUP($C8989,'ProvResponder deviceId'!$A$1:$A$20000,1,FALSE)),"No","Yes"))</f>
        <v>No</v>
      </c>
      <c r="K8989" s="1" t="str">
        <f>IF($J8989="Yes",VLOOKUP($C8989,'ProvResponder deviceId'!$A$1:$C$20000,3,FALSE),"-")</f>
        <v>-</v>
      </c>
      <c r="L8989" s="1" t="str">
        <f t="shared" si="280"/>
        <v/>
      </c>
      <c r="M8989" s="1" t="str">
        <f t="shared" si="281"/>
        <v/>
      </c>
      <c r="N8989" s="1" t="str">
        <f>IF(ISBLANK($C8989),"",IF(ISNA(VLOOKUP($L8989,'result messages'!$H$3:$L$11,2,FALSE)),VLOOKUP($M8989,'result messages'!$H$3:$L$11,2,FALSE),VLOOKUP($L8989,'result messages'!$H$3:$L$11,2,FALSE)))</f>
        <v/>
      </c>
      <c r="O8989" s="1" t="str">
        <f>IF(ISBLANK($C8989),"",IF(ISNA(VLOOKUP($L8989,'result messages'!$H$3:$L$11,3,FALSE)),VLOOKUP($M8989,'result messages'!$H$3:$L$11,3,FALSE),VLOOKUP($L8989,'result messages'!$H$3:$L$11,3,FALSE)))</f>
        <v/>
      </c>
      <c r="P8989" s="1" t="str">
        <f>IF(ISBLANK($C8989),"",IF(ISNA(VLOOKUP($L8989,'result messages'!$H$3:$L$11,4,FALSE)),VLOOKUP($M8989,'result messages'!$H$3:$L$11,4,FALSE),VLOOKUP($L8989,'result messages'!$H$3:$L$11,4,FALSE)))</f>
        <v/>
      </c>
      <c r="Q8989" s="1" t="str">
        <f>IF(ISBLANK($C8989),"",IF(ISNA(VLOOKUP($L8989,'result messages'!$H$3:$L$11,5,FALSE)),VLOOKUP($M8989,'result messages'!$H$3:$L$11,5,FALSE),VLOOKUP($L8989,'result messages'!$H$3:$L$11,5,FALSE)))</f>
        <v/>
      </c>
    </row>
    <row r="8990" spans="1:17">
      <c r="A8990" s="1">
        <v>8987</v>
      </c>
      <c r="B8990" s="1"/>
      <c r="C8990" s="1"/>
      <c r="D8990" s="1"/>
      <c r="E8990" s="6"/>
      <c r="F8990" s="1"/>
      <c r="G8990" s="1" t="str">
        <f>IF(ISNA(VLOOKUP($C8990,'DTEN TCAP Linkage deviceId'!$A$1:$A$20000,1,FALSE)),"No","Yes")</f>
        <v>No</v>
      </c>
      <c r="H8990" s="1" t="str">
        <f>IF(ISNA(VLOOKUP($C8990,'Provisioning Requester'!$F$3:$H$20000,2,FALSE)),"No","Yes")</f>
        <v>No</v>
      </c>
      <c r="I8990" s="1" t="str">
        <f>IF($H8990="Yes",VLOOKUP($C8990,'Provisioning Requester'!$F$3:$H$20000,3,FALSE),"-")</f>
        <v>-</v>
      </c>
      <c r="J8990" s="1" t="str">
        <f>IF(OR(D8990="SVCP", E8990="TRUE"), "No", IF(ISNA(VLOOKUP($C8990,'ProvResponder deviceId'!$A$1:$A$20000,1,FALSE)),"No","Yes"))</f>
        <v>No</v>
      </c>
      <c r="K8990" s="1" t="str">
        <f>IF($J8990="Yes",VLOOKUP($C8990,'ProvResponder deviceId'!$A$1:$C$20000,3,FALSE),"-")</f>
        <v>-</v>
      </c>
      <c r="L8990" s="1" t="str">
        <f t="shared" si="280"/>
        <v/>
      </c>
      <c r="M8990" s="1" t="str">
        <f t="shared" si="281"/>
        <v/>
      </c>
      <c r="N8990" s="1" t="str">
        <f>IF(ISBLANK($C8990),"",IF(ISNA(VLOOKUP($L8990,'result messages'!$H$3:$L$11,2,FALSE)),VLOOKUP($M8990,'result messages'!$H$3:$L$11,2,FALSE),VLOOKUP($L8990,'result messages'!$H$3:$L$11,2,FALSE)))</f>
        <v/>
      </c>
      <c r="O8990" s="1" t="str">
        <f>IF(ISBLANK($C8990),"",IF(ISNA(VLOOKUP($L8990,'result messages'!$H$3:$L$11,3,FALSE)),VLOOKUP($M8990,'result messages'!$H$3:$L$11,3,FALSE),VLOOKUP($L8990,'result messages'!$H$3:$L$11,3,FALSE)))</f>
        <v/>
      </c>
      <c r="P8990" s="1" t="str">
        <f>IF(ISBLANK($C8990),"",IF(ISNA(VLOOKUP($L8990,'result messages'!$H$3:$L$11,4,FALSE)),VLOOKUP($M8990,'result messages'!$H$3:$L$11,4,FALSE),VLOOKUP($L8990,'result messages'!$H$3:$L$11,4,FALSE)))</f>
        <v/>
      </c>
      <c r="Q8990" s="1" t="str">
        <f>IF(ISBLANK($C8990),"",IF(ISNA(VLOOKUP($L8990,'result messages'!$H$3:$L$11,5,FALSE)),VLOOKUP($M8990,'result messages'!$H$3:$L$11,5,FALSE),VLOOKUP($L8990,'result messages'!$H$3:$L$11,5,FALSE)))</f>
        <v/>
      </c>
    </row>
    <row r="8991" spans="1:17">
      <c r="A8991" s="1">
        <v>8988</v>
      </c>
      <c r="B8991" s="1"/>
      <c r="C8991" s="1"/>
      <c r="D8991" s="1"/>
      <c r="E8991" s="6"/>
      <c r="F8991" s="1"/>
      <c r="G8991" s="1" t="str">
        <f>IF(ISNA(VLOOKUP($C8991,'DTEN TCAP Linkage deviceId'!$A$1:$A$20000,1,FALSE)),"No","Yes")</f>
        <v>No</v>
      </c>
      <c r="H8991" s="1" t="str">
        <f>IF(ISNA(VLOOKUP($C8991,'Provisioning Requester'!$F$3:$H$20000,2,FALSE)),"No","Yes")</f>
        <v>No</v>
      </c>
      <c r="I8991" s="1" t="str">
        <f>IF($H8991="Yes",VLOOKUP($C8991,'Provisioning Requester'!$F$3:$H$20000,3,FALSE),"-")</f>
        <v>-</v>
      </c>
      <c r="J8991" s="1" t="str">
        <f>IF(OR(D8991="SVCP", E8991="TRUE"), "No", IF(ISNA(VLOOKUP($C8991,'ProvResponder deviceId'!$A$1:$A$20000,1,FALSE)),"No","Yes"))</f>
        <v>No</v>
      </c>
      <c r="K8991" s="1" t="str">
        <f>IF($J8991="Yes",VLOOKUP($C8991,'ProvResponder deviceId'!$A$1:$C$20000,3,FALSE),"-")</f>
        <v>-</v>
      </c>
      <c r="L8991" s="1" t="str">
        <f t="shared" si="280"/>
        <v/>
      </c>
      <c r="M8991" s="1" t="str">
        <f t="shared" si="281"/>
        <v/>
      </c>
      <c r="N8991" s="1" t="str">
        <f>IF(ISBLANK($C8991),"",IF(ISNA(VLOOKUP($L8991,'result messages'!$H$3:$L$11,2,FALSE)),VLOOKUP($M8991,'result messages'!$H$3:$L$11,2,FALSE),VLOOKUP($L8991,'result messages'!$H$3:$L$11,2,FALSE)))</f>
        <v/>
      </c>
      <c r="O8991" s="1" t="str">
        <f>IF(ISBLANK($C8991),"",IF(ISNA(VLOOKUP($L8991,'result messages'!$H$3:$L$11,3,FALSE)),VLOOKUP($M8991,'result messages'!$H$3:$L$11,3,FALSE),VLOOKUP($L8991,'result messages'!$H$3:$L$11,3,FALSE)))</f>
        <v/>
      </c>
      <c r="P8991" s="1" t="str">
        <f>IF(ISBLANK($C8991),"",IF(ISNA(VLOOKUP($L8991,'result messages'!$H$3:$L$11,4,FALSE)),VLOOKUP($M8991,'result messages'!$H$3:$L$11,4,FALSE),VLOOKUP($L8991,'result messages'!$H$3:$L$11,4,FALSE)))</f>
        <v/>
      </c>
      <c r="Q8991" s="1" t="str">
        <f>IF(ISBLANK($C8991),"",IF(ISNA(VLOOKUP($L8991,'result messages'!$H$3:$L$11,5,FALSE)),VLOOKUP($M8991,'result messages'!$H$3:$L$11,5,FALSE),VLOOKUP($L8991,'result messages'!$H$3:$L$11,5,FALSE)))</f>
        <v/>
      </c>
    </row>
    <row r="8992" spans="1:17">
      <c r="A8992" s="1">
        <v>8989</v>
      </c>
      <c r="B8992" s="1"/>
      <c r="C8992" s="1"/>
      <c r="D8992" s="1"/>
      <c r="E8992" s="6"/>
      <c r="F8992" s="1"/>
      <c r="G8992" s="1" t="str">
        <f>IF(ISNA(VLOOKUP($C8992,'DTEN TCAP Linkage deviceId'!$A$1:$A$20000,1,FALSE)),"No","Yes")</f>
        <v>No</v>
      </c>
      <c r="H8992" s="1" t="str">
        <f>IF(ISNA(VLOOKUP($C8992,'Provisioning Requester'!$F$3:$H$20000,2,FALSE)),"No","Yes")</f>
        <v>No</v>
      </c>
      <c r="I8992" s="1" t="str">
        <f>IF($H8992="Yes",VLOOKUP($C8992,'Provisioning Requester'!$F$3:$H$20000,3,FALSE),"-")</f>
        <v>-</v>
      </c>
      <c r="J8992" s="1" t="str">
        <f>IF(OR(D8992="SVCP", E8992="TRUE"), "No", IF(ISNA(VLOOKUP($C8992,'ProvResponder deviceId'!$A$1:$A$20000,1,FALSE)),"No","Yes"))</f>
        <v>No</v>
      </c>
      <c r="K8992" s="1" t="str">
        <f>IF($J8992="Yes",VLOOKUP($C8992,'ProvResponder deviceId'!$A$1:$C$20000,3,FALSE),"-")</f>
        <v>-</v>
      </c>
      <c r="L8992" s="1" t="str">
        <f t="shared" si="280"/>
        <v/>
      </c>
      <c r="M8992" s="1" t="str">
        <f t="shared" si="281"/>
        <v/>
      </c>
      <c r="N8992" s="1" t="str">
        <f>IF(ISBLANK($C8992),"",IF(ISNA(VLOOKUP($L8992,'result messages'!$H$3:$L$11,2,FALSE)),VLOOKUP($M8992,'result messages'!$H$3:$L$11,2,FALSE),VLOOKUP($L8992,'result messages'!$H$3:$L$11,2,FALSE)))</f>
        <v/>
      </c>
      <c r="O8992" s="1" t="str">
        <f>IF(ISBLANK($C8992),"",IF(ISNA(VLOOKUP($L8992,'result messages'!$H$3:$L$11,3,FALSE)),VLOOKUP($M8992,'result messages'!$H$3:$L$11,3,FALSE),VLOOKUP($L8992,'result messages'!$H$3:$L$11,3,FALSE)))</f>
        <v/>
      </c>
      <c r="P8992" s="1" t="str">
        <f>IF(ISBLANK($C8992),"",IF(ISNA(VLOOKUP($L8992,'result messages'!$H$3:$L$11,4,FALSE)),VLOOKUP($M8992,'result messages'!$H$3:$L$11,4,FALSE),VLOOKUP($L8992,'result messages'!$H$3:$L$11,4,FALSE)))</f>
        <v/>
      </c>
      <c r="Q8992" s="1" t="str">
        <f>IF(ISBLANK($C8992),"",IF(ISNA(VLOOKUP($L8992,'result messages'!$H$3:$L$11,5,FALSE)),VLOOKUP($M8992,'result messages'!$H$3:$L$11,5,FALSE),VLOOKUP($L8992,'result messages'!$H$3:$L$11,5,FALSE)))</f>
        <v/>
      </c>
    </row>
    <row r="8993" spans="1:17">
      <c r="A8993" s="1">
        <v>8990</v>
      </c>
      <c r="B8993" s="1"/>
      <c r="C8993" s="1"/>
      <c r="D8993" s="1"/>
      <c r="E8993" s="6"/>
      <c r="F8993" s="1"/>
      <c r="G8993" s="1" t="str">
        <f>IF(ISNA(VLOOKUP($C8993,'DTEN TCAP Linkage deviceId'!$A$1:$A$20000,1,FALSE)),"No","Yes")</f>
        <v>No</v>
      </c>
      <c r="H8993" s="1" t="str">
        <f>IF(ISNA(VLOOKUP($C8993,'Provisioning Requester'!$F$3:$H$20000,2,FALSE)),"No","Yes")</f>
        <v>No</v>
      </c>
      <c r="I8993" s="1" t="str">
        <f>IF($H8993="Yes",VLOOKUP($C8993,'Provisioning Requester'!$F$3:$H$20000,3,FALSE),"-")</f>
        <v>-</v>
      </c>
      <c r="J8993" s="1" t="str">
        <f>IF(OR(D8993="SVCP", E8993="TRUE"), "No", IF(ISNA(VLOOKUP($C8993,'ProvResponder deviceId'!$A$1:$A$20000,1,FALSE)),"No","Yes"))</f>
        <v>No</v>
      </c>
      <c r="K8993" s="1" t="str">
        <f>IF($J8993="Yes",VLOOKUP($C8993,'ProvResponder deviceId'!$A$1:$C$20000,3,FALSE),"-")</f>
        <v>-</v>
      </c>
      <c r="L8993" s="1" t="str">
        <f t="shared" si="280"/>
        <v/>
      </c>
      <c r="M8993" s="1" t="str">
        <f t="shared" si="281"/>
        <v/>
      </c>
      <c r="N8993" s="1" t="str">
        <f>IF(ISBLANK($C8993),"",IF(ISNA(VLOOKUP($L8993,'result messages'!$H$3:$L$11,2,FALSE)),VLOOKUP($M8993,'result messages'!$H$3:$L$11,2,FALSE),VLOOKUP($L8993,'result messages'!$H$3:$L$11,2,FALSE)))</f>
        <v/>
      </c>
      <c r="O8993" s="1" t="str">
        <f>IF(ISBLANK($C8993),"",IF(ISNA(VLOOKUP($L8993,'result messages'!$H$3:$L$11,3,FALSE)),VLOOKUP($M8993,'result messages'!$H$3:$L$11,3,FALSE),VLOOKUP($L8993,'result messages'!$H$3:$L$11,3,FALSE)))</f>
        <v/>
      </c>
      <c r="P8993" s="1" t="str">
        <f>IF(ISBLANK($C8993),"",IF(ISNA(VLOOKUP($L8993,'result messages'!$H$3:$L$11,4,FALSE)),VLOOKUP($M8993,'result messages'!$H$3:$L$11,4,FALSE),VLOOKUP($L8993,'result messages'!$H$3:$L$11,4,FALSE)))</f>
        <v/>
      </c>
      <c r="Q8993" s="1" t="str">
        <f>IF(ISBLANK($C8993),"",IF(ISNA(VLOOKUP($L8993,'result messages'!$H$3:$L$11,5,FALSE)),VLOOKUP($M8993,'result messages'!$H$3:$L$11,5,FALSE),VLOOKUP($L8993,'result messages'!$H$3:$L$11,5,FALSE)))</f>
        <v/>
      </c>
    </row>
    <row r="8994" spans="1:17">
      <c r="A8994" s="1">
        <v>8991</v>
      </c>
      <c r="B8994" s="1"/>
      <c r="C8994" s="1"/>
      <c r="D8994" s="1"/>
      <c r="E8994" s="6"/>
      <c r="F8994" s="1"/>
      <c r="G8994" s="1" t="str">
        <f>IF(ISNA(VLOOKUP($C8994,'DTEN TCAP Linkage deviceId'!$A$1:$A$20000,1,FALSE)),"No","Yes")</f>
        <v>No</v>
      </c>
      <c r="H8994" s="1" t="str">
        <f>IF(ISNA(VLOOKUP($C8994,'Provisioning Requester'!$F$3:$H$20000,2,FALSE)),"No","Yes")</f>
        <v>No</v>
      </c>
      <c r="I8994" s="1" t="str">
        <f>IF($H8994="Yes",VLOOKUP($C8994,'Provisioning Requester'!$F$3:$H$20000,3,FALSE),"-")</f>
        <v>-</v>
      </c>
      <c r="J8994" s="1" t="str">
        <f>IF(OR(D8994="SVCP", E8994="TRUE"), "No", IF(ISNA(VLOOKUP($C8994,'ProvResponder deviceId'!$A$1:$A$20000,1,FALSE)),"No","Yes"))</f>
        <v>No</v>
      </c>
      <c r="K8994" s="1" t="str">
        <f>IF($J8994="Yes",VLOOKUP($C8994,'ProvResponder deviceId'!$A$1:$C$20000,3,FALSE),"-")</f>
        <v>-</v>
      </c>
      <c r="L8994" s="1" t="str">
        <f t="shared" si="280"/>
        <v/>
      </c>
      <c r="M8994" s="1" t="str">
        <f t="shared" si="281"/>
        <v/>
      </c>
      <c r="N8994" s="1" t="str">
        <f>IF(ISBLANK($C8994),"",IF(ISNA(VLOOKUP($L8994,'result messages'!$H$3:$L$11,2,FALSE)),VLOOKUP($M8994,'result messages'!$H$3:$L$11,2,FALSE),VLOOKUP($L8994,'result messages'!$H$3:$L$11,2,FALSE)))</f>
        <v/>
      </c>
      <c r="O8994" s="1" t="str">
        <f>IF(ISBLANK($C8994),"",IF(ISNA(VLOOKUP($L8994,'result messages'!$H$3:$L$11,3,FALSE)),VLOOKUP($M8994,'result messages'!$H$3:$L$11,3,FALSE),VLOOKUP($L8994,'result messages'!$H$3:$L$11,3,FALSE)))</f>
        <v/>
      </c>
      <c r="P8994" s="1" t="str">
        <f>IF(ISBLANK($C8994),"",IF(ISNA(VLOOKUP($L8994,'result messages'!$H$3:$L$11,4,FALSE)),VLOOKUP($M8994,'result messages'!$H$3:$L$11,4,FALSE),VLOOKUP($L8994,'result messages'!$H$3:$L$11,4,FALSE)))</f>
        <v/>
      </c>
      <c r="Q8994" s="1" t="str">
        <f>IF(ISBLANK($C8994),"",IF(ISNA(VLOOKUP($L8994,'result messages'!$H$3:$L$11,5,FALSE)),VLOOKUP($M8994,'result messages'!$H$3:$L$11,5,FALSE),VLOOKUP($L8994,'result messages'!$H$3:$L$11,5,FALSE)))</f>
        <v/>
      </c>
    </row>
    <row r="8995" spans="1:17">
      <c r="A8995" s="1">
        <v>8992</v>
      </c>
      <c r="B8995" s="1"/>
      <c r="C8995" s="1"/>
      <c r="D8995" s="1"/>
      <c r="E8995" s="6"/>
      <c r="F8995" s="1"/>
      <c r="G8995" s="1" t="str">
        <f>IF(ISNA(VLOOKUP($C8995,'DTEN TCAP Linkage deviceId'!$A$1:$A$20000,1,FALSE)),"No","Yes")</f>
        <v>No</v>
      </c>
      <c r="H8995" s="1" t="str">
        <f>IF(ISNA(VLOOKUP($C8995,'Provisioning Requester'!$F$3:$H$20000,2,FALSE)),"No","Yes")</f>
        <v>No</v>
      </c>
      <c r="I8995" s="1" t="str">
        <f>IF($H8995="Yes",VLOOKUP($C8995,'Provisioning Requester'!$F$3:$H$20000,3,FALSE),"-")</f>
        <v>-</v>
      </c>
      <c r="J8995" s="1" t="str">
        <f>IF(OR(D8995="SVCP", E8995="TRUE"), "No", IF(ISNA(VLOOKUP($C8995,'ProvResponder deviceId'!$A$1:$A$20000,1,FALSE)),"No","Yes"))</f>
        <v>No</v>
      </c>
      <c r="K8995" s="1" t="str">
        <f>IF($J8995="Yes",VLOOKUP($C8995,'ProvResponder deviceId'!$A$1:$C$20000,3,FALSE),"-")</f>
        <v>-</v>
      </c>
      <c r="L8995" s="1" t="str">
        <f t="shared" si="280"/>
        <v/>
      </c>
      <c r="M8995" s="1" t="str">
        <f t="shared" si="281"/>
        <v/>
      </c>
      <c r="N8995" s="1" t="str">
        <f>IF(ISBLANK($C8995),"",IF(ISNA(VLOOKUP($L8995,'result messages'!$H$3:$L$11,2,FALSE)),VLOOKUP($M8995,'result messages'!$H$3:$L$11,2,FALSE),VLOOKUP($L8995,'result messages'!$H$3:$L$11,2,FALSE)))</f>
        <v/>
      </c>
      <c r="O8995" s="1" t="str">
        <f>IF(ISBLANK($C8995),"",IF(ISNA(VLOOKUP($L8995,'result messages'!$H$3:$L$11,3,FALSE)),VLOOKUP($M8995,'result messages'!$H$3:$L$11,3,FALSE),VLOOKUP($L8995,'result messages'!$H$3:$L$11,3,FALSE)))</f>
        <v/>
      </c>
      <c r="P8995" s="1" t="str">
        <f>IF(ISBLANK($C8995),"",IF(ISNA(VLOOKUP($L8995,'result messages'!$H$3:$L$11,4,FALSE)),VLOOKUP($M8995,'result messages'!$H$3:$L$11,4,FALSE),VLOOKUP($L8995,'result messages'!$H$3:$L$11,4,FALSE)))</f>
        <v/>
      </c>
      <c r="Q8995" s="1" t="str">
        <f>IF(ISBLANK($C8995),"",IF(ISNA(VLOOKUP($L8995,'result messages'!$H$3:$L$11,5,FALSE)),VLOOKUP($M8995,'result messages'!$H$3:$L$11,5,FALSE),VLOOKUP($L8995,'result messages'!$H$3:$L$11,5,FALSE)))</f>
        <v/>
      </c>
    </row>
    <row r="8996" spans="1:17">
      <c r="A8996" s="1">
        <v>8993</v>
      </c>
      <c r="B8996" s="1"/>
      <c r="C8996" s="1"/>
      <c r="D8996" s="1"/>
      <c r="E8996" s="6"/>
      <c r="F8996" s="1"/>
      <c r="G8996" s="1" t="str">
        <f>IF(ISNA(VLOOKUP($C8996,'DTEN TCAP Linkage deviceId'!$A$1:$A$20000,1,FALSE)),"No","Yes")</f>
        <v>No</v>
      </c>
      <c r="H8996" s="1" t="str">
        <f>IF(ISNA(VLOOKUP($C8996,'Provisioning Requester'!$F$3:$H$20000,2,FALSE)),"No","Yes")</f>
        <v>No</v>
      </c>
      <c r="I8996" s="1" t="str">
        <f>IF($H8996="Yes",VLOOKUP($C8996,'Provisioning Requester'!$F$3:$H$20000,3,FALSE),"-")</f>
        <v>-</v>
      </c>
      <c r="J8996" s="1" t="str">
        <f>IF(OR(D8996="SVCP", E8996="TRUE"), "No", IF(ISNA(VLOOKUP($C8996,'ProvResponder deviceId'!$A$1:$A$20000,1,FALSE)),"No","Yes"))</f>
        <v>No</v>
      </c>
      <c r="K8996" s="1" t="str">
        <f>IF($J8996="Yes",VLOOKUP($C8996,'ProvResponder deviceId'!$A$1:$C$20000,3,FALSE),"-")</f>
        <v>-</v>
      </c>
      <c r="L8996" s="1" t="str">
        <f t="shared" si="280"/>
        <v/>
      </c>
      <c r="M8996" s="1" t="str">
        <f t="shared" si="281"/>
        <v/>
      </c>
      <c r="N8996" s="1" t="str">
        <f>IF(ISBLANK($C8996),"",IF(ISNA(VLOOKUP($L8996,'result messages'!$H$3:$L$11,2,FALSE)),VLOOKUP($M8996,'result messages'!$H$3:$L$11,2,FALSE),VLOOKUP($L8996,'result messages'!$H$3:$L$11,2,FALSE)))</f>
        <v/>
      </c>
      <c r="O8996" s="1" t="str">
        <f>IF(ISBLANK($C8996),"",IF(ISNA(VLOOKUP($L8996,'result messages'!$H$3:$L$11,3,FALSE)),VLOOKUP($M8996,'result messages'!$H$3:$L$11,3,FALSE),VLOOKUP($L8996,'result messages'!$H$3:$L$11,3,FALSE)))</f>
        <v/>
      </c>
      <c r="P8996" s="1" t="str">
        <f>IF(ISBLANK($C8996),"",IF(ISNA(VLOOKUP($L8996,'result messages'!$H$3:$L$11,4,FALSE)),VLOOKUP($M8996,'result messages'!$H$3:$L$11,4,FALSE),VLOOKUP($L8996,'result messages'!$H$3:$L$11,4,FALSE)))</f>
        <v/>
      </c>
      <c r="Q8996" s="1" t="str">
        <f>IF(ISBLANK($C8996),"",IF(ISNA(VLOOKUP($L8996,'result messages'!$H$3:$L$11,5,FALSE)),VLOOKUP($M8996,'result messages'!$H$3:$L$11,5,FALSE),VLOOKUP($L8996,'result messages'!$H$3:$L$11,5,FALSE)))</f>
        <v/>
      </c>
    </row>
    <row r="8997" spans="1:17">
      <c r="A8997" s="1">
        <v>8994</v>
      </c>
      <c r="B8997" s="1"/>
      <c r="C8997" s="1"/>
      <c r="D8997" s="1"/>
      <c r="E8997" s="6"/>
      <c r="F8997" s="1"/>
      <c r="G8997" s="1" t="str">
        <f>IF(ISNA(VLOOKUP($C8997,'DTEN TCAP Linkage deviceId'!$A$1:$A$20000,1,FALSE)),"No","Yes")</f>
        <v>No</v>
      </c>
      <c r="H8997" s="1" t="str">
        <f>IF(ISNA(VLOOKUP($C8997,'Provisioning Requester'!$F$3:$H$20000,2,FALSE)),"No","Yes")</f>
        <v>No</v>
      </c>
      <c r="I8997" s="1" t="str">
        <f>IF($H8997="Yes",VLOOKUP($C8997,'Provisioning Requester'!$F$3:$H$20000,3,FALSE),"-")</f>
        <v>-</v>
      </c>
      <c r="J8997" s="1" t="str">
        <f>IF(OR(D8997="SVCP", E8997="TRUE"), "No", IF(ISNA(VLOOKUP($C8997,'ProvResponder deviceId'!$A$1:$A$20000,1,FALSE)),"No","Yes"))</f>
        <v>No</v>
      </c>
      <c r="K8997" s="1" t="str">
        <f>IF($J8997="Yes",VLOOKUP($C8997,'ProvResponder deviceId'!$A$1:$C$20000,3,FALSE),"-")</f>
        <v>-</v>
      </c>
      <c r="L8997" s="1" t="str">
        <f t="shared" si="280"/>
        <v/>
      </c>
      <c r="M8997" s="1" t="str">
        <f t="shared" si="281"/>
        <v/>
      </c>
      <c r="N8997" s="1" t="str">
        <f>IF(ISBLANK($C8997),"",IF(ISNA(VLOOKUP($L8997,'result messages'!$H$3:$L$11,2,FALSE)),VLOOKUP($M8997,'result messages'!$H$3:$L$11,2,FALSE),VLOOKUP($L8997,'result messages'!$H$3:$L$11,2,FALSE)))</f>
        <v/>
      </c>
      <c r="O8997" s="1" t="str">
        <f>IF(ISBLANK($C8997),"",IF(ISNA(VLOOKUP($L8997,'result messages'!$H$3:$L$11,3,FALSE)),VLOOKUP($M8997,'result messages'!$H$3:$L$11,3,FALSE),VLOOKUP($L8997,'result messages'!$H$3:$L$11,3,FALSE)))</f>
        <v/>
      </c>
      <c r="P8997" s="1" t="str">
        <f>IF(ISBLANK($C8997),"",IF(ISNA(VLOOKUP($L8997,'result messages'!$H$3:$L$11,4,FALSE)),VLOOKUP($M8997,'result messages'!$H$3:$L$11,4,FALSE),VLOOKUP($L8997,'result messages'!$H$3:$L$11,4,FALSE)))</f>
        <v/>
      </c>
      <c r="Q8997" s="1" t="str">
        <f>IF(ISBLANK($C8997),"",IF(ISNA(VLOOKUP($L8997,'result messages'!$H$3:$L$11,5,FALSE)),VLOOKUP($M8997,'result messages'!$H$3:$L$11,5,FALSE),VLOOKUP($L8997,'result messages'!$H$3:$L$11,5,FALSE)))</f>
        <v/>
      </c>
    </row>
    <row r="8998" spans="1:17">
      <c r="A8998" s="1">
        <v>8995</v>
      </c>
      <c r="B8998" s="1"/>
      <c r="C8998" s="1"/>
      <c r="D8998" s="1"/>
      <c r="E8998" s="6"/>
      <c r="F8998" s="1"/>
      <c r="G8998" s="1" t="str">
        <f>IF(ISNA(VLOOKUP($C8998,'DTEN TCAP Linkage deviceId'!$A$1:$A$20000,1,FALSE)),"No","Yes")</f>
        <v>No</v>
      </c>
      <c r="H8998" s="1" t="str">
        <f>IF(ISNA(VLOOKUP($C8998,'Provisioning Requester'!$F$3:$H$20000,2,FALSE)),"No","Yes")</f>
        <v>No</v>
      </c>
      <c r="I8998" s="1" t="str">
        <f>IF($H8998="Yes",VLOOKUP($C8998,'Provisioning Requester'!$F$3:$H$20000,3,FALSE),"-")</f>
        <v>-</v>
      </c>
      <c r="J8998" s="1" t="str">
        <f>IF(OR(D8998="SVCP", E8998="TRUE"), "No", IF(ISNA(VLOOKUP($C8998,'ProvResponder deviceId'!$A$1:$A$20000,1,FALSE)),"No","Yes"))</f>
        <v>No</v>
      </c>
      <c r="K8998" s="1" t="str">
        <f>IF($J8998="Yes",VLOOKUP($C8998,'ProvResponder deviceId'!$A$1:$C$20000,3,FALSE),"-")</f>
        <v>-</v>
      </c>
      <c r="L8998" s="1" t="str">
        <f t="shared" si="280"/>
        <v/>
      </c>
      <c r="M8998" s="1" t="str">
        <f t="shared" si="281"/>
        <v/>
      </c>
      <c r="N8998" s="1" t="str">
        <f>IF(ISBLANK($C8998),"",IF(ISNA(VLOOKUP($L8998,'result messages'!$H$3:$L$11,2,FALSE)),VLOOKUP($M8998,'result messages'!$H$3:$L$11,2,FALSE),VLOOKUP($L8998,'result messages'!$H$3:$L$11,2,FALSE)))</f>
        <v/>
      </c>
      <c r="O8998" s="1" t="str">
        <f>IF(ISBLANK($C8998),"",IF(ISNA(VLOOKUP($L8998,'result messages'!$H$3:$L$11,3,FALSE)),VLOOKUP($M8998,'result messages'!$H$3:$L$11,3,FALSE),VLOOKUP($L8998,'result messages'!$H$3:$L$11,3,FALSE)))</f>
        <v/>
      </c>
      <c r="P8998" s="1" t="str">
        <f>IF(ISBLANK($C8998),"",IF(ISNA(VLOOKUP($L8998,'result messages'!$H$3:$L$11,4,FALSE)),VLOOKUP($M8998,'result messages'!$H$3:$L$11,4,FALSE),VLOOKUP($L8998,'result messages'!$H$3:$L$11,4,FALSE)))</f>
        <v/>
      </c>
      <c r="Q8998" s="1" t="str">
        <f>IF(ISBLANK($C8998),"",IF(ISNA(VLOOKUP($L8998,'result messages'!$H$3:$L$11,5,FALSE)),VLOOKUP($M8998,'result messages'!$H$3:$L$11,5,FALSE),VLOOKUP($L8998,'result messages'!$H$3:$L$11,5,FALSE)))</f>
        <v/>
      </c>
    </row>
    <row r="8999" spans="1:17">
      <c r="A8999" s="1">
        <v>8996</v>
      </c>
      <c r="B8999" s="1"/>
      <c r="C8999" s="1"/>
      <c r="D8999" s="1"/>
      <c r="E8999" s="6"/>
      <c r="F8999" s="1"/>
      <c r="G8999" s="1" t="str">
        <f>IF(ISNA(VLOOKUP($C8999,'DTEN TCAP Linkage deviceId'!$A$1:$A$20000,1,FALSE)),"No","Yes")</f>
        <v>No</v>
      </c>
      <c r="H8999" s="1" t="str">
        <f>IF(ISNA(VLOOKUP($C8999,'Provisioning Requester'!$F$3:$H$20000,2,FALSE)),"No","Yes")</f>
        <v>No</v>
      </c>
      <c r="I8999" s="1" t="str">
        <f>IF($H8999="Yes",VLOOKUP($C8999,'Provisioning Requester'!$F$3:$H$20000,3,FALSE),"-")</f>
        <v>-</v>
      </c>
      <c r="J8999" s="1" t="str">
        <f>IF(OR(D8999="SVCP", E8999="TRUE"), "No", IF(ISNA(VLOOKUP($C8999,'ProvResponder deviceId'!$A$1:$A$20000,1,FALSE)),"No","Yes"))</f>
        <v>No</v>
      </c>
      <c r="K8999" s="1" t="str">
        <f>IF($J8999="Yes",VLOOKUP($C8999,'ProvResponder deviceId'!$A$1:$C$20000,3,FALSE),"-")</f>
        <v>-</v>
      </c>
      <c r="L8999" s="1" t="str">
        <f t="shared" si="280"/>
        <v/>
      </c>
      <c r="M8999" s="1" t="str">
        <f t="shared" si="281"/>
        <v/>
      </c>
      <c r="N8999" s="1" t="str">
        <f>IF(ISBLANK($C8999),"",IF(ISNA(VLOOKUP($L8999,'result messages'!$H$3:$L$11,2,FALSE)),VLOOKUP($M8999,'result messages'!$H$3:$L$11,2,FALSE),VLOOKUP($L8999,'result messages'!$H$3:$L$11,2,FALSE)))</f>
        <v/>
      </c>
      <c r="O8999" s="1" t="str">
        <f>IF(ISBLANK($C8999),"",IF(ISNA(VLOOKUP($L8999,'result messages'!$H$3:$L$11,3,FALSE)),VLOOKUP($M8999,'result messages'!$H$3:$L$11,3,FALSE),VLOOKUP($L8999,'result messages'!$H$3:$L$11,3,FALSE)))</f>
        <v/>
      </c>
      <c r="P8999" s="1" t="str">
        <f>IF(ISBLANK($C8999),"",IF(ISNA(VLOOKUP($L8999,'result messages'!$H$3:$L$11,4,FALSE)),VLOOKUP($M8999,'result messages'!$H$3:$L$11,4,FALSE),VLOOKUP($L8999,'result messages'!$H$3:$L$11,4,FALSE)))</f>
        <v/>
      </c>
      <c r="Q8999" s="1" t="str">
        <f>IF(ISBLANK($C8999),"",IF(ISNA(VLOOKUP($L8999,'result messages'!$H$3:$L$11,5,FALSE)),VLOOKUP($M8999,'result messages'!$H$3:$L$11,5,FALSE),VLOOKUP($L8999,'result messages'!$H$3:$L$11,5,FALSE)))</f>
        <v/>
      </c>
    </row>
    <row r="9000" spans="1:17">
      <c r="A9000" s="1">
        <v>8997</v>
      </c>
      <c r="B9000" s="1"/>
      <c r="C9000" s="1"/>
      <c r="D9000" s="1"/>
      <c r="E9000" s="6"/>
      <c r="F9000" s="1"/>
      <c r="G9000" s="1" t="str">
        <f>IF(ISNA(VLOOKUP($C9000,'DTEN TCAP Linkage deviceId'!$A$1:$A$20000,1,FALSE)),"No","Yes")</f>
        <v>No</v>
      </c>
      <c r="H9000" s="1" t="str">
        <f>IF(ISNA(VLOOKUP($C9000,'Provisioning Requester'!$F$3:$H$20000,2,FALSE)),"No","Yes")</f>
        <v>No</v>
      </c>
      <c r="I9000" s="1" t="str">
        <f>IF($H9000="Yes",VLOOKUP($C9000,'Provisioning Requester'!$F$3:$H$20000,3,FALSE),"-")</f>
        <v>-</v>
      </c>
      <c r="J9000" s="1" t="str">
        <f>IF(OR(D9000="SVCP", E9000="TRUE"), "No", IF(ISNA(VLOOKUP($C9000,'ProvResponder deviceId'!$A$1:$A$20000,1,FALSE)),"No","Yes"))</f>
        <v>No</v>
      </c>
      <c r="K9000" s="1" t="str">
        <f>IF($J9000="Yes",VLOOKUP($C9000,'ProvResponder deviceId'!$A$1:$C$20000,3,FALSE),"-")</f>
        <v>-</v>
      </c>
      <c r="L9000" s="1" t="str">
        <f t="shared" si="280"/>
        <v/>
      </c>
      <c r="M9000" s="1" t="str">
        <f t="shared" si="281"/>
        <v/>
      </c>
      <c r="N9000" s="1" t="str">
        <f>IF(ISBLANK($C9000),"",IF(ISNA(VLOOKUP($L9000,'result messages'!$H$3:$L$11,2,FALSE)),VLOOKUP($M9000,'result messages'!$H$3:$L$11,2,FALSE),VLOOKUP($L9000,'result messages'!$H$3:$L$11,2,FALSE)))</f>
        <v/>
      </c>
      <c r="O9000" s="1" t="str">
        <f>IF(ISBLANK($C9000),"",IF(ISNA(VLOOKUP($L9000,'result messages'!$H$3:$L$11,3,FALSE)),VLOOKUP($M9000,'result messages'!$H$3:$L$11,3,FALSE),VLOOKUP($L9000,'result messages'!$H$3:$L$11,3,FALSE)))</f>
        <v/>
      </c>
      <c r="P9000" s="1" t="str">
        <f>IF(ISBLANK($C9000),"",IF(ISNA(VLOOKUP($L9000,'result messages'!$H$3:$L$11,4,FALSE)),VLOOKUP($M9000,'result messages'!$H$3:$L$11,4,FALSE),VLOOKUP($L9000,'result messages'!$H$3:$L$11,4,FALSE)))</f>
        <v/>
      </c>
      <c r="Q9000" s="1" t="str">
        <f>IF(ISBLANK($C9000),"",IF(ISNA(VLOOKUP($L9000,'result messages'!$H$3:$L$11,5,FALSE)),VLOOKUP($M9000,'result messages'!$H$3:$L$11,5,FALSE),VLOOKUP($L9000,'result messages'!$H$3:$L$11,5,FALSE)))</f>
        <v/>
      </c>
    </row>
    <row r="9001" spans="1:17">
      <c r="A9001" s="1">
        <v>8998</v>
      </c>
      <c r="B9001" s="1"/>
      <c r="C9001" s="1"/>
      <c r="D9001" s="1"/>
      <c r="E9001" s="6"/>
      <c r="F9001" s="1"/>
      <c r="G9001" s="1" t="str">
        <f>IF(ISNA(VLOOKUP($C9001,'DTEN TCAP Linkage deviceId'!$A$1:$A$20000,1,FALSE)),"No","Yes")</f>
        <v>No</v>
      </c>
      <c r="H9001" s="1" t="str">
        <f>IF(ISNA(VLOOKUP($C9001,'Provisioning Requester'!$F$3:$H$20000,2,FALSE)),"No","Yes")</f>
        <v>No</v>
      </c>
      <c r="I9001" s="1" t="str">
        <f>IF($H9001="Yes",VLOOKUP($C9001,'Provisioning Requester'!$F$3:$H$20000,3,FALSE),"-")</f>
        <v>-</v>
      </c>
      <c r="J9001" s="1" t="str">
        <f>IF(OR(D9001="SVCP", E9001="TRUE"), "No", IF(ISNA(VLOOKUP($C9001,'ProvResponder deviceId'!$A$1:$A$20000,1,FALSE)),"No","Yes"))</f>
        <v>No</v>
      </c>
      <c r="K9001" s="1" t="str">
        <f>IF($J9001="Yes",VLOOKUP($C9001,'ProvResponder deviceId'!$A$1:$C$20000,3,FALSE),"-")</f>
        <v>-</v>
      </c>
      <c r="L9001" s="1" t="str">
        <f t="shared" si="280"/>
        <v/>
      </c>
      <c r="M9001" s="1" t="str">
        <f t="shared" si="281"/>
        <v/>
      </c>
      <c r="N9001" s="1" t="str">
        <f>IF(ISBLANK($C9001),"",IF(ISNA(VLOOKUP($L9001,'result messages'!$H$3:$L$11,2,FALSE)),VLOOKUP($M9001,'result messages'!$H$3:$L$11,2,FALSE),VLOOKUP($L9001,'result messages'!$H$3:$L$11,2,FALSE)))</f>
        <v/>
      </c>
      <c r="O9001" s="1" t="str">
        <f>IF(ISBLANK($C9001),"",IF(ISNA(VLOOKUP($L9001,'result messages'!$H$3:$L$11,3,FALSE)),VLOOKUP($M9001,'result messages'!$H$3:$L$11,3,FALSE),VLOOKUP($L9001,'result messages'!$H$3:$L$11,3,FALSE)))</f>
        <v/>
      </c>
      <c r="P9001" s="1" t="str">
        <f>IF(ISBLANK($C9001),"",IF(ISNA(VLOOKUP($L9001,'result messages'!$H$3:$L$11,4,FALSE)),VLOOKUP($M9001,'result messages'!$H$3:$L$11,4,FALSE),VLOOKUP($L9001,'result messages'!$H$3:$L$11,4,FALSE)))</f>
        <v/>
      </c>
      <c r="Q9001" s="1" t="str">
        <f>IF(ISBLANK($C9001),"",IF(ISNA(VLOOKUP($L9001,'result messages'!$H$3:$L$11,5,FALSE)),VLOOKUP($M9001,'result messages'!$H$3:$L$11,5,FALSE),VLOOKUP($L9001,'result messages'!$H$3:$L$11,5,FALSE)))</f>
        <v/>
      </c>
    </row>
    <row r="9002" spans="1:17">
      <c r="A9002" s="1">
        <v>8999</v>
      </c>
      <c r="B9002" s="1"/>
      <c r="C9002" s="1"/>
      <c r="D9002" s="1"/>
      <c r="E9002" s="6"/>
      <c r="F9002" s="1"/>
      <c r="G9002" s="1" t="str">
        <f>IF(ISNA(VLOOKUP($C9002,'DTEN TCAP Linkage deviceId'!$A$1:$A$20000,1,FALSE)),"No","Yes")</f>
        <v>No</v>
      </c>
      <c r="H9002" s="1" t="str">
        <f>IF(ISNA(VLOOKUP($C9002,'Provisioning Requester'!$F$3:$H$20000,2,FALSE)),"No","Yes")</f>
        <v>No</v>
      </c>
      <c r="I9002" s="1" t="str">
        <f>IF($H9002="Yes",VLOOKUP($C9002,'Provisioning Requester'!$F$3:$H$20000,3,FALSE),"-")</f>
        <v>-</v>
      </c>
      <c r="J9002" s="1" t="str">
        <f>IF(OR(D9002="SVCP", E9002="TRUE"), "No", IF(ISNA(VLOOKUP($C9002,'ProvResponder deviceId'!$A$1:$A$20000,1,FALSE)),"No","Yes"))</f>
        <v>No</v>
      </c>
      <c r="K9002" s="1" t="str">
        <f>IF($J9002="Yes",VLOOKUP($C9002,'ProvResponder deviceId'!$A$1:$C$20000,3,FALSE),"-")</f>
        <v>-</v>
      </c>
      <c r="L9002" s="1" t="str">
        <f t="shared" si="280"/>
        <v/>
      </c>
      <c r="M9002" s="1" t="str">
        <f t="shared" si="281"/>
        <v/>
      </c>
      <c r="N9002" s="1" t="str">
        <f>IF(ISBLANK($C9002),"",IF(ISNA(VLOOKUP($L9002,'result messages'!$H$3:$L$11,2,FALSE)),VLOOKUP($M9002,'result messages'!$H$3:$L$11,2,FALSE),VLOOKUP($L9002,'result messages'!$H$3:$L$11,2,FALSE)))</f>
        <v/>
      </c>
      <c r="O9002" s="1" t="str">
        <f>IF(ISBLANK($C9002),"",IF(ISNA(VLOOKUP($L9002,'result messages'!$H$3:$L$11,3,FALSE)),VLOOKUP($M9002,'result messages'!$H$3:$L$11,3,FALSE),VLOOKUP($L9002,'result messages'!$H$3:$L$11,3,FALSE)))</f>
        <v/>
      </c>
      <c r="P9002" s="1" t="str">
        <f>IF(ISBLANK($C9002),"",IF(ISNA(VLOOKUP($L9002,'result messages'!$H$3:$L$11,4,FALSE)),VLOOKUP($M9002,'result messages'!$H$3:$L$11,4,FALSE),VLOOKUP($L9002,'result messages'!$H$3:$L$11,4,FALSE)))</f>
        <v/>
      </c>
      <c r="Q9002" s="1" t="str">
        <f>IF(ISBLANK($C9002),"",IF(ISNA(VLOOKUP($L9002,'result messages'!$H$3:$L$11,5,FALSE)),VLOOKUP($M9002,'result messages'!$H$3:$L$11,5,FALSE),VLOOKUP($L9002,'result messages'!$H$3:$L$11,5,FALSE)))</f>
        <v/>
      </c>
    </row>
    <row r="9003" spans="1:17">
      <c r="A9003" s="1">
        <v>9000</v>
      </c>
      <c r="B9003" s="1"/>
      <c r="C9003" s="1"/>
      <c r="D9003" s="1"/>
      <c r="E9003" s="6"/>
      <c r="F9003" s="1"/>
      <c r="G9003" s="1" t="str">
        <f>IF(ISNA(VLOOKUP($C9003,'DTEN TCAP Linkage deviceId'!$A$1:$A$20000,1,FALSE)),"No","Yes")</f>
        <v>No</v>
      </c>
      <c r="H9003" s="1" t="str">
        <f>IF(ISNA(VLOOKUP($C9003,'Provisioning Requester'!$F$3:$H$20000,2,FALSE)),"No","Yes")</f>
        <v>No</v>
      </c>
      <c r="I9003" s="1" t="str">
        <f>IF($H9003="Yes",VLOOKUP($C9003,'Provisioning Requester'!$F$3:$H$20000,3,FALSE),"-")</f>
        <v>-</v>
      </c>
      <c r="J9003" s="1" t="str">
        <f>IF(OR(D9003="SVCP", E9003="TRUE"), "No", IF(ISNA(VLOOKUP($C9003,'ProvResponder deviceId'!$A$1:$A$20000,1,FALSE)),"No","Yes"))</f>
        <v>No</v>
      </c>
      <c r="K9003" s="1" t="str">
        <f>IF($J9003="Yes",VLOOKUP($C9003,'ProvResponder deviceId'!$A$1:$C$20000,3,FALSE),"-")</f>
        <v>-</v>
      </c>
      <c r="L9003" s="1" t="str">
        <f t="shared" si="280"/>
        <v/>
      </c>
      <c r="M9003" s="1" t="str">
        <f t="shared" si="281"/>
        <v/>
      </c>
      <c r="N9003" s="1" t="str">
        <f>IF(ISBLANK($C9003),"",IF(ISNA(VLOOKUP($L9003,'result messages'!$H$3:$L$11,2,FALSE)),VLOOKUP($M9003,'result messages'!$H$3:$L$11,2,FALSE),VLOOKUP($L9003,'result messages'!$H$3:$L$11,2,FALSE)))</f>
        <v/>
      </c>
      <c r="O9003" s="1" t="str">
        <f>IF(ISBLANK($C9003),"",IF(ISNA(VLOOKUP($L9003,'result messages'!$H$3:$L$11,3,FALSE)),VLOOKUP($M9003,'result messages'!$H$3:$L$11,3,FALSE),VLOOKUP($L9003,'result messages'!$H$3:$L$11,3,FALSE)))</f>
        <v/>
      </c>
      <c r="P9003" s="1" t="str">
        <f>IF(ISBLANK($C9003),"",IF(ISNA(VLOOKUP($L9003,'result messages'!$H$3:$L$11,4,FALSE)),VLOOKUP($M9003,'result messages'!$H$3:$L$11,4,FALSE),VLOOKUP($L9003,'result messages'!$H$3:$L$11,4,FALSE)))</f>
        <v/>
      </c>
      <c r="Q9003" s="1" t="str">
        <f>IF(ISBLANK($C9003),"",IF(ISNA(VLOOKUP($L9003,'result messages'!$H$3:$L$11,5,FALSE)),VLOOKUP($M9003,'result messages'!$H$3:$L$11,5,FALSE),VLOOKUP($L9003,'result messages'!$H$3:$L$11,5,FALSE)))</f>
        <v/>
      </c>
    </row>
    <row r="9004" spans="1:17">
      <c r="A9004" s="1">
        <v>9001</v>
      </c>
      <c r="B9004" s="1"/>
      <c r="C9004" s="1"/>
      <c r="D9004" s="1"/>
      <c r="E9004" s="6"/>
      <c r="F9004" s="1"/>
      <c r="G9004" s="1" t="str">
        <f>IF(ISNA(VLOOKUP($C9004,'DTEN TCAP Linkage deviceId'!$A$1:$A$20000,1,FALSE)),"No","Yes")</f>
        <v>No</v>
      </c>
      <c r="H9004" s="1" t="str">
        <f>IF(ISNA(VLOOKUP($C9004,'Provisioning Requester'!$F$3:$H$20000,2,FALSE)),"No","Yes")</f>
        <v>No</v>
      </c>
      <c r="I9004" s="1" t="str">
        <f>IF($H9004="Yes",VLOOKUP($C9004,'Provisioning Requester'!$F$3:$H$20000,3,FALSE),"-")</f>
        <v>-</v>
      </c>
      <c r="J9004" s="1" t="str">
        <f>IF(OR(D9004="SVCP", E9004="TRUE"), "No", IF(ISNA(VLOOKUP($C9004,'ProvResponder deviceId'!$A$1:$A$20000,1,FALSE)),"No","Yes"))</f>
        <v>No</v>
      </c>
      <c r="K9004" s="1" t="str">
        <f>IF($J9004="Yes",VLOOKUP($C9004,'ProvResponder deviceId'!$A$1:$C$20000,3,FALSE),"-")</f>
        <v>-</v>
      </c>
      <c r="L9004" s="1" t="str">
        <f t="shared" si="280"/>
        <v/>
      </c>
      <c r="M9004" s="1" t="str">
        <f t="shared" si="281"/>
        <v/>
      </c>
      <c r="N9004" s="1" t="str">
        <f>IF(ISBLANK($C9004),"",IF(ISNA(VLOOKUP($L9004,'result messages'!$H$3:$L$11,2,FALSE)),VLOOKUP($M9004,'result messages'!$H$3:$L$11,2,FALSE),VLOOKUP($L9004,'result messages'!$H$3:$L$11,2,FALSE)))</f>
        <v/>
      </c>
      <c r="O9004" s="1" t="str">
        <f>IF(ISBLANK($C9004),"",IF(ISNA(VLOOKUP($L9004,'result messages'!$H$3:$L$11,3,FALSE)),VLOOKUP($M9004,'result messages'!$H$3:$L$11,3,FALSE),VLOOKUP($L9004,'result messages'!$H$3:$L$11,3,FALSE)))</f>
        <v/>
      </c>
      <c r="P9004" s="1" t="str">
        <f>IF(ISBLANK($C9004),"",IF(ISNA(VLOOKUP($L9004,'result messages'!$H$3:$L$11,4,FALSE)),VLOOKUP($M9004,'result messages'!$H$3:$L$11,4,FALSE),VLOOKUP($L9004,'result messages'!$H$3:$L$11,4,FALSE)))</f>
        <v/>
      </c>
      <c r="Q9004" s="1" t="str">
        <f>IF(ISBLANK($C9004),"",IF(ISNA(VLOOKUP($L9004,'result messages'!$H$3:$L$11,5,FALSE)),VLOOKUP($M9004,'result messages'!$H$3:$L$11,5,FALSE),VLOOKUP($L9004,'result messages'!$H$3:$L$11,5,FALSE)))</f>
        <v/>
      </c>
    </row>
    <row r="9005" spans="1:17">
      <c r="A9005" s="1">
        <v>9002</v>
      </c>
      <c r="B9005" s="1"/>
      <c r="C9005" s="1"/>
      <c r="D9005" s="1"/>
      <c r="E9005" s="6"/>
      <c r="F9005" s="1"/>
      <c r="G9005" s="1" t="str">
        <f>IF(ISNA(VLOOKUP($C9005,'DTEN TCAP Linkage deviceId'!$A$1:$A$20000,1,FALSE)),"No","Yes")</f>
        <v>No</v>
      </c>
      <c r="H9005" s="1" t="str">
        <f>IF(ISNA(VLOOKUP($C9005,'Provisioning Requester'!$F$3:$H$20000,2,FALSE)),"No","Yes")</f>
        <v>No</v>
      </c>
      <c r="I9005" s="1" t="str">
        <f>IF($H9005="Yes",VLOOKUP($C9005,'Provisioning Requester'!$F$3:$H$20000,3,FALSE),"-")</f>
        <v>-</v>
      </c>
      <c r="J9005" s="1" t="str">
        <f>IF(OR(D9005="SVCP", E9005="TRUE"), "No", IF(ISNA(VLOOKUP($C9005,'ProvResponder deviceId'!$A$1:$A$20000,1,FALSE)),"No","Yes"))</f>
        <v>No</v>
      </c>
      <c r="K9005" s="1" t="str">
        <f>IF($J9005="Yes",VLOOKUP($C9005,'ProvResponder deviceId'!$A$1:$C$20000,3,FALSE),"-")</f>
        <v>-</v>
      </c>
      <c r="L9005" s="1" t="str">
        <f t="shared" si="280"/>
        <v/>
      </c>
      <c r="M9005" s="1" t="str">
        <f t="shared" si="281"/>
        <v/>
      </c>
      <c r="N9005" s="1" t="str">
        <f>IF(ISBLANK($C9005),"",IF(ISNA(VLOOKUP($L9005,'result messages'!$H$3:$L$11,2,FALSE)),VLOOKUP($M9005,'result messages'!$H$3:$L$11,2,FALSE),VLOOKUP($L9005,'result messages'!$H$3:$L$11,2,FALSE)))</f>
        <v/>
      </c>
      <c r="O9005" s="1" t="str">
        <f>IF(ISBLANK($C9005),"",IF(ISNA(VLOOKUP($L9005,'result messages'!$H$3:$L$11,3,FALSE)),VLOOKUP($M9005,'result messages'!$H$3:$L$11,3,FALSE),VLOOKUP($L9005,'result messages'!$H$3:$L$11,3,FALSE)))</f>
        <v/>
      </c>
      <c r="P9005" s="1" t="str">
        <f>IF(ISBLANK($C9005),"",IF(ISNA(VLOOKUP($L9005,'result messages'!$H$3:$L$11,4,FALSE)),VLOOKUP($M9005,'result messages'!$H$3:$L$11,4,FALSE),VLOOKUP($L9005,'result messages'!$H$3:$L$11,4,FALSE)))</f>
        <v/>
      </c>
      <c r="Q9005" s="1" t="str">
        <f>IF(ISBLANK($C9005),"",IF(ISNA(VLOOKUP($L9005,'result messages'!$H$3:$L$11,5,FALSE)),VLOOKUP($M9005,'result messages'!$H$3:$L$11,5,FALSE),VLOOKUP($L9005,'result messages'!$H$3:$L$11,5,FALSE)))</f>
        <v/>
      </c>
    </row>
    <row r="9006" spans="1:17">
      <c r="A9006" s="1">
        <v>9003</v>
      </c>
      <c r="B9006" s="1"/>
      <c r="C9006" s="1"/>
      <c r="D9006" s="1"/>
      <c r="E9006" s="6"/>
      <c r="F9006" s="1"/>
      <c r="G9006" s="1" t="str">
        <f>IF(ISNA(VLOOKUP($C9006,'DTEN TCAP Linkage deviceId'!$A$1:$A$20000,1,FALSE)),"No","Yes")</f>
        <v>No</v>
      </c>
      <c r="H9006" s="1" t="str">
        <f>IF(ISNA(VLOOKUP($C9006,'Provisioning Requester'!$F$3:$H$20000,2,FALSE)),"No","Yes")</f>
        <v>No</v>
      </c>
      <c r="I9006" s="1" t="str">
        <f>IF($H9006="Yes",VLOOKUP($C9006,'Provisioning Requester'!$F$3:$H$20000,3,FALSE),"-")</f>
        <v>-</v>
      </c>
      <c r="J9006" s="1" t="str">
        <f>IF(OR(D9006="SVCP", E9006="TRUE"), "No", IF(ISNA(VLOOKUP($C9006,'ProvResponder deviceId'!$A$1:$A$20000,1,FALSE)),"No","Yes"))</f>
        <v>No</v>
      </c>
      <c r="K9006" s="1" t="str">
        <f>IF($J9006="Yes",VLOOKUP($C9006,'ProvResponder deviceId'!$A$1:$C$20000,3,FALSE),"-")</f>
        <v>-</v>
      </c>
      <c r="L9006" s="1" t="str">
        <f t="shared" si="280"/>
        <v/>
      </c>
      <c r="M9006" s="1" t="str">
        <f t="shared" si="281"/>
        <v/>
      </c>
      <c r="N9006" s="1" t="str">
        <f>IF(ISBLANK($C9006),"",IF(ISNA(VLOOKUP($L9006,'result messages'!$H$3:$L$11,2,FALSE)),VLOOKUP($M9006,'result messages'!$H$3:$L$11,2,FALSE),VLOOKUP($L9006,'result messages'!$H$3:$L$11,2,FALSE)))</f>
        <v/>
      </c>
      <c r="O9006" s="1" t="str">
        <f>IF(ISBLANK($C9006),"",IF(ISNA(VLOOKUP($L9006,'result messages'!$H$3:$L$11,3,FALSE)),VLOOKUP($M9006,'result messages'!$H$3:$L$11,3,FALSE),VLOOKUP($L9006,'result messages'!$H$3:$L$11,3,FALSE)))</f>
        <v/>
      </c>
      <c r="P9006" s="1" t="str">
        <f>IF(ISBLANK($C9006),"",IF(ISNA(VLOOKUP($L9006,'result messages'!$H$3:$L$11,4,FALSE)),VLOOKUP($M9006,'result messages'!$H$3:$L$11,4,FALSE),VLOOKUP($L9006,'result messages'!$H$3:$L$11,4,FALSE)))</f>
        <v/>
      </c>
      <c r="Q9006" s="1" t="str">
        <f>IF(ISBLANK($C9006),"",IF(ISNA(VLOOKUP($L9006,'result messages'!$H$3:$L$11,5,FALSE)),VLOOKUP($M9006,'result messages'!$H$3:$L$11,5,FALSE),VLOOKUP($L9006,'result messages'!$H$3:$L$11,5,FALSE)))</f>
        <v/>
      </c>
    </row>
    <row r="9007" spans="1:17">
      <c r="A9007" s="1">
        <v>9004</v>
      </c>
      <c r="B9007" s="1"/>
      <c r="C9007" s="1"/>
      <c r="D9007" s="1"/>
      <c r="E9007" s="6"/>
      <c r="F9007" s="1"/>
      <c r="G9007" s="1" t="str">
        <f>IF(ISNA(VLOOKUP($C9007,'DTEN TCAP Linkage deviceId'!$A$1:$A$20000,1,FALSE)),"No","Yes")</f>
        <v>No</v>
      </c>
      <c r="H9007" s="1" t="str">
        <f>IF(ISNA(VLOOKUP($C9007,'Provisioning Requester'!$F$3:$H$20000,2,FALSE)),"No","Yes")</f>
        <v>No</v>
      </c>
      <c r="I9007" s="1" t="str">
        <f>IF($H9007="Yes",VLOOKUP($C9007,'Provisioning Requester'!$F$3:$H$20000,3,FALSE),"-")</f>
        <v>-</v>
      </c>
      <c r="J9007" s="1" t="str">
        <f>IF(OR(D9007="SVCP", E9007="TRUE"), "No", IF(ISNA(VLOOKUP($C9007,'ProvResponder deviceId'!$A$1:$A$20000,1,FALSE)),"No","Yes"))</f>
        <v>No</v>
      </c>
      <c r="K9007" s="1" t="str">
        <f>IF($J9007="Yes",VLOOKUP($C9007,'ProvResponder deviceId'!$A$1:$C$20000,3,FALSE),"-")</f>
        <v>-</v>
      </c>
      <c r="L9007" s="1" t="str">
        <f t="shared" si="280"/>
        <v/>
      </c>
      <c r="M9007" s="1" t="str">
        <f t="shared" si="281"/>
        <v/>
      </c>
      <c r="N9007" s="1" t="str">
        <f>IF(ISBLANK($C9007),"",IF(ISNA(VLOOKUP($L9007,'result messages'!$H$3:$L$11,2,FALSE)),VLOOKUP($M9007,'result messages'!$H$3:$L$11,2,FALSE),VLOOKUP($L9007,'result messages'!$H$3:$L$11,2,FALSE)))</f>
        <v/>
      </c>
      <c r="O9007" s="1" t="str">
        <f>IF(ISBLANK($C9007),"",IF(ISNA(VLOOKUP($L9007,'result messages'!$H$3:$L$11,3,FALSE)),VLOOKUP($M9007,'result messages'!$H$3:$L$11,3,FALSE),VLOOKUP($L9007,'result messages'!$H$3:$L$11,3,FALSE)))</f>
        <v/>
      </c>
      <c r="P9007" s="1" t="str">
        <f>IF(ISBLANK($C9007),"",IF(ISNA(VLOOKUP($L9007,'result messages'!$H$3:$L$11,4,FALSE)),VLOOKUP($M9007,'result messages'!$H$3:$L$11,4,FALSE),VLOOKUP($L9007,'result messages'!$H$3:$L$11,4,FALSE)))</f>
        <v/>
      </c>
      <c r="Q9007" s="1" t="str">
        <f>IF(ISBLANK($C9007),"",IF(ISNA(VLOOKUP($L9007,'result messages'!$H$3:$L$11,5,FALSE)),VLOOKUP($M9007,'result messages'!$H$3:$L$11,5,FALSE),VLOOKUP($L9007,'result messages'!$H$3:$L$11,5,FALSE)))</f>
        <v/>
      </c>
    </row>
    <row r="9008" spans="1:17">
      <c r="A9008" s="1">
        <v>9005</v>
      </c>
      <c r="B9008" s="1"/>
      <c r="C9008" s="1"/>
      <c r="D9008" s="1"/>
      <c r="E9008" s="6"/>
      <c r="F9008" s="1"/>
      <c r="G9008" s="1" t="str">
        <f>IF(ISNA(VLOOKUP($C9008,'DTEN TCAP Linkage deviceId'!$A$1:$A$20000,1,FALSE)),"No","Yes")</f>
        <v>No</v>
      </c>
      <c r="H9008" s="1" t="str">
        <f>IF(ISNA(VLOOKUP($C9008,'Provisioning Requester'!$F$3:$H$20000,2,FALSE)),"No","Yes")</f>
        <v>No</v>
      </c>
      <c r="I9008" s="1" t="str">
        <f>IF($H9008="Yes",VLOOKUP($C9008,'Provisioning Requester'!$F$3:$H$20000,3,FALSE),"-")</f>
        <v>-</v>
      </c>
      <c r="J9008" s="1" t="str">
        <f>IF(OR(D9008="SVCP", E9008="TRUE"), "No", IF(ISNA(VLOOKUP($C9008,'ProvResponder deviceId'!$A$1:$A$20000,1,FALSE)),"No","Yes"))</f>
        <v>No</v>
      </c>
      <c r="K9008" s="1" t="str">
        <f>IF($J9008="Yes",VLOOKUP($C9008,'ProvResponder deviceId'!$A$1:$C$20000,3,FALSE),"-")</f>
        <v>-</v>
      </c>
      <c r="L9008" s="1" t="str">
        <f t="shared" si="280"/>
        <v/>
      </c>
      <c r="M9008" s="1" t="str">
        <f t="shared" si="281"/>
        <v/>
      </c>
      <c r="N9008" s="1" t="str">
        <f>IF(ISBLANK($C9008),"",IF(ISNA(VLOOKUP($L9008,'result messages'!$H$3:$L$11,2,FALSE)),VLOOKUP($M9008,'result messages'!$H$3:$L$11,2,FALSE),VLOOKUP($L9008,'result messages'!$H$3:$L$11,2,FALSE)))</f>
        <v/>
      </c>
      <c r="O9008" s="1" t="str">
        <f>IF(ISBLANK($C9008),"",IF(ISNA(VLOOKUP($L9008,'result messages'!$H$3:$L$11,3,FALSE)),VLOOKUP($M9008,'result messages'!$H$3:$L$11,3,FALSE),VLOOKUP($L9008,'result messages'!$H$3:$L$11,3,FALSE)))</f>
        <v/>
      </c>
      <c r="P9008" s="1" t="str">
        <f>IF(ISBLANK($C9008),"",IF(ISNA(VLOOKUP($L9008,'result messages'!$H$3:$L$11,4,FALSE)),VLOOKUP($M9008,'result messages'!$H$3:$L$11,4,FALSE),VLOOKUP($L9008,'result messages'!$H$3:$L$11,4,FALSE)))</f>
        <v/>
      </c>
      <c r="Q9008" s="1" t="str">
        <f>IF(ISBLANK($C9008),"",IF(ISNA(VLOOKUP($L9008,'result messages'!$H$3:$L$11,5,FALSE)),VLOOKUP($M9008,'result messages'!$H$3:$L$11,5,FALSE),VLOOKUP($L9008,'result messages'!$H$3:$L$11,5,FALSE)))</f>
        <v/>
      </c>
    </row>
    <row r="9009" spans="1:17">
      <c r="A9009" s="1">
        <v>9006</v>
      </c>
      <c r="B9009" s="1"/>
      <c r="C9009" s="1"/>
      <c r="D9009" s="1"/>
      <c r="E9009" s="6"/>
      <c r="F9009" s="1"/>
      <c r="G9009" s="1" t="str">
        <f>IF(ISNA(VLOOKUP($C9009,'DTEN TCAP Linkage deviceId'!$A$1:$A$20000,1,FALSE)),"No","Yes")</f>
        <v>No</v>
      </c>
      <c r="H9009" s="1" t="str">
        <f>IF(ISNA(VLOOKUP($C9009,'Provisioning Requester'!$F$3:$H$20000,2,FALSE)),"No","Yes")</f>
        <v>No</v>
      </c>
      <c r="I9009" s="1" t="str">
        <f>IF($H9009="Yes",VLOOKUP($C9009,'Provisioning Requester'!$F$3:$H$20000,3,FALSE),"-")</f>
        <v>-</v>
      </c>
      <c r="J9009" s="1" t="str">
        <f>IF(OR(D9009="SVCP", E9009="TRUE"), "No", IF(ISNA(VLOOKUP($C9009,'ProvResponder deviceId'!$A$1:$A$20000,1,FALSE)),"No","Yes"))</f>
        <v>No</v>
      </c>
      <c r="K9009" s="1" t="str">
        <f>IF($J9009="Yes",VLOOKUP($C9009,'ProvResponder deviceId'!$A$1:$C$20000,3,FALSE),"-")</f>
        <v>-</v>
      </c>
      <c r="L9009" s="1" t="str">
        <f t="shared" si="280"/>
        <v/>
      </c>
      <c r="M9009" s="1" t="str">
        <f t="shared" si="281"/>
        <v/>
      </c>
      <c r="N9009" s="1" t="str">
        <f>IF(ISBLANK($C9009),"",IF(ISNA(VLOOKUP($L9009,'result messages'!$H$3:$L$11,2,FALSE)),VLOOKUP($M9009,'result messages'!$H$3:$L$11,2,FALSE),VLOOKUP($L9009,'result messages'!$H$3:$L$11,2,FALSE)))</f>
        <v/>
      </c>
      <c r="O9009" s="1" t="str">
        <f>IF(ISBLANK($C9009),"",IF(ISNA(VLOOKUP($L9009,'result messages'!$H$3:$L$11,3,FALSE)),VLOOKUP($M9009,'result messages'!$H$3:$L$11,3,FALSE),VLOOKUP($L9009,'result messages'!$H$3:$L$11,3,FALSE)))</f>
        <v/>
      </c>
      <c r="P9009" s="1" t="str">
        <f>IF(ISBLANK($C9009),"",IF(ISNA(VLOOKUP($L9009,'result messages'!$H$3:$L$11,4,FALSE)),VLOOKUP($M9009,'result messages'!$H$3:$L$11,4,FALSE),VLOOKUP($L9009,'result messages'!$H$3:$L$11,4,FALSE)))</f>
        <v/>
      </c>
      <c r="Q9009" s="1" t="str">
        <f>IF(ISBLANK($C9009),"",IF(ISNA(VLOOKUP($L9009,'result messages'!$H$3:$L$11,5,FALSE)),VLOOKUP($M9009,'result messages'!$H$3:$L$11,5,FALSE),VLOOKUP($L9009,'result messages'!$H$3:$L$11,5,FALSE)))</f>
        <v/>
      </c>
    </row>
    <row r="9010" spans="1:17">
      <c r="A9010" s="1">
        <v>9007</v>
      </c>
      <c r="B9010" s="1"/>
      <c r="C9010" s="1"/>
      <c r="D9010" s="1"/>
      <c r="E9010" s="6"/>
      <c r="F9010" s="1"/>
      <c r="G9010" s="1" t="str">
        <f>IF(ISNA(VLOOKUP($C9010,'DTEN TCAP Linkage deviceId'!$A$1:$A$20000,1,FALSE)),"No","Yes")</f>
        <v>No</v>
      </c>
      <c r="H9010" s="1" t="str">
        <f>IF(ISNA(VLOOKUP($C9010,'Provisioning Requester'!$F$3:$H$20000,2,FALSE)),"No","Yes")</f>
        <v>No</v>
      </c>
      <c r="I9010" s="1" t="str">
        <f>IF($H9010="Yes",VLOOKUP($C9010,'Provisioning Requester'!$F$3:$H$20000,3,FALSE),"-")</f>
        <v>-</v>
      </c>
      <c r="J9010" s="1" t="str">
        <f>IF(OR(D9010="SVCP", E9010="TRUE"), "No", IF(ISNA(VLOOKUP($C9010,'ProvResponder deviceId'!$A$1:$A$20000,1,FALSE)),"No","Yes"))</f>
        <v>No</v>
      </c>
      <c r="K9010" s="1" t="str">
        <f>IF($J9010="Yes",VLOOKUP($C9010,'ProvResponder deviceId'!$A$1:$C$20000,3,FALSE),"-")</f>
        <v>-</v>
      </c>
      <c r="L9010" s="1" t="str">
        <f t="shared" si="280"/>
        <v/>
      </c>
      <c r="M9010" s="1" t="str">
        <f t="shared" si="281"/>
        <v/>
      </c>
      <c r="N9010" s="1" t="str">
        <f>IF(ISBLANK($C9010),"",IF(ISNA(VLOOKUP($L9010,'result messages'!$H$3:$L$11,2,FALSE)),VLOOKUP($M9010,'result messages'!$H$3:$L$11,2,FALSE),VLOOKUP($L9010,'result messages'!$H$3:$L$11,2,FALSE)))</f>
        <v/>
      </c>
      <c r="O9010" s="1" t="str">
        <f>IF(ISBLANK($C9010),"",IF(ISNA(VLOOKUP($L9010,'result messages'!$H$3:$L$11,3,FALSE)),VLOOKUP($M9010,'result messages'!$H$3:$L$11,3,FALSE),VLOOKUP($L9010,'result messages'!$H$3:$L$11,3,FALSE)))</f>
        <v/>
      </c>
      <c r="P9010" s="1" t="str">
        <f>IF(ISBLANK($C9010),"",IF(ISNA(VLOOKUP($L9010,'result messages'!$H$3:$L$11,4,FALSE)),VLOOKUP($M9010,'result messages'!$H$3:$L$11,4,FALSE),VLOOKUP($L9010,'result messages'!$H$3:$L$11,4,FALSE)))</f>
        <v/>
      </c>
      <c r="Q9010" s="1" t="str">
        <f>IF(ISBLANK($C9010),"",IF(ISNA(VLOOKUP($L9010,'result messages'!$H$3:$L$11,5,FALSE)),VLOOKUP($M9010,'result messages'!$H$3:$L$11,5,FALSE),VLOOKUP($L9010,'result messages'!$H$3:$L$11,5,FALSE)))</f>
        <v/>
      </c>
    </row>
    <row r="9011" spans="1:17">
      <c r="A9011" s="1">
        <v>9008</v>
      </c>
      <c r="B9011" s="1"/>
      <c r="C9011" s="1"/>
      <c r="D9011" s="1"/>
      <c r="E9011" s="6"/>
      <c r="F9011" s="1"/>
      <c r="G9011" s="1" t="str">
        <f>IF(ISNA(VLOOKUP($C9011,'DTEN TCAP Linkage deviceId'!$A$1:$A$20000,1,FALSE)),"No","Yes")</f>
        <v>No</v>
      </c>
      <c r="H9011" s="1" t="str">
        <f>IF(ISNA(VLOOKUP($C9011,'Provisioning Requester'!$F$3:$H$20000,2,FALSE)),"No","Yes")</f>
        <v>No</v>
      </c>
      <c r="I9011" s="1" t="str">
        <f>IF($H9011="Yes",VLOOKUP($C9011,'Provisioning Requester'!$F$3:$H$20000,3,FALSE),"-")</f>
        <v>-</v>
      </c>
      <c r="J9011" s="1" t="str">
        <f>IF(OR(D9011="SVCP", E9011="TRUE"), "No", IF(ISNA(VLOOKUP($C9011,'ProvResponder deviceId'!$A$1:$A$20000,1,FALSE)),"No","Yes"))</f>
        <v>No</v>
      </c>
      <c r="K9011" s="1" t="str">
        <f>IF($J9011="Yes",VLOOKUP($C9011,'ProvResponder deviceId'!$A$1:$C$20000,3,FALSE),"-")</f>
        <v>-</v>
      </c>
      <c r="L9011" s="1" t="str">
        <f t="shared" si="280"/>
        <v/>
      </c>
      <c r="M9011" s="1" t="str">
        <f t="shared" si="281"/>
        <v/>
      </c>
      <c r="N9011" s="1" t="str">
        <f>IF(ISBLANK($C9011),"",IF(ISNA(VLOOKUP($L9011,'result messages'!$H$3:$L$11,2,FALSE)),VLOOKUP($M9011,'result messages'!$H$3:$L$11,2,FALSE),VLOOKUP($L9011,'result messages'!$H$3:$L$11,2,FALSE)))</f>
        <v/>
      </c>
      <c r="O9011" s="1" t="str">
        <f>IF(ISBLANK($C9011),"",IF(ISNA(VLOOKUP($L9011,'result messages'!$H$3:$L$11,3,FALSE)),VLOOKUP($M9011,'result messages'!$H$3:$L$11,3,FALSE),VLOOKUP($L9011,'result messages'!$H$3:$L$11,3,FALSE)))</f>
        <v/>
      </c>
      <c r="P9011" s="1" t="str">
        <f>IF(ISBLANK($C9011),"",IF(ISNA(VLOOKUP($L9011,'result messages'!$H$3:$L$11,4,FALSE)),VLOOKUP($M9011,'result messages'!$H$3:$L$11,4,FALSE),VLOOKUP($L9011,'result messages'!$H$3:$L$11,4,FALSE)))</f>
        <v/>
      </c>
      <c r="Q9011" s="1" t="str">
        <f>IF(ISBLANK($C9011),"",IF(ISNA(VLOOKUP($L9011,'result messages'!$H$3:$L$11,5,FALSE)),VLOOKUP($M9011,'result messages'!$H$3:$L$11,5,FALSE),VLOOKUP($L9011,'result messages'!$H$3:$L$11,5,FALSE)))</f>
        <v/>
      </c>
    </row>
    <row r="9012" spans="1:17">
      <c r="A9012" s="1">
        <v>9009</v>
      </c>
      <c r="B9012" s="1"/>
      <c r="C9012" s="1"/>
      <c r="D9012" s="1"/>
      <c r="E9012" s="6"/>
      <c r="F9012" s="1"/>
      <c r="G9012" s="1" t="str">
        <f>IF(ISNA(VLOOKUP($C9012,'DTEN TCAP Linkage deviceId'!$A$1:$A$20000,1,FALSE)),"No","Yes")</f>
        <v>No</v>
      </c>
      <c r="H9012" s="1" t="str">
        <f>IF(ISNA(VLOOKUP($C9012,'Provisioning Requester'!$F$3:$H$20000,2,FALSE)),"No","Yes")</f>
        <v>No</v>
      </c>
      <c r="I9012" s="1" t="str">
        <f>IF($H9012="Yes",VLOOKUP($C9012,'Provisioning Requester'!$F$3:$H$20000,3,FALSE),"-")</f>
        <v>-</v>
      </c>
      <c r="J9012" s="1" t="str">
        <f>IF(OR(D9012="SVCP", E9012="TRUE"), "No", IF(ISNA(VLOOKUP($C9012,'ProvResponder deviceId'!$A$1:$A$20000,1,FALSE)),"No","Yes"))</f>
        <v>No</v>
      </c>
      <c r="K9012" s="1" t="str">
        <f>IF($J9012="Yes",VLOOKUP($C9012,'ProvResponder deviceId'!$A$1:$C$20000,3,FALSE),"-")</f>
        <v>-</v>
      </c>
      <c r="L9012" s="1" t="str">
        <f t="shared" si="280"/>
        <v/>
      </c>
      <c r="M9012" s="1" t="str">
        <f t="shared" si="281"/>
        <v/>
      </c>
      <c r="N9012" s="1" t="str">
        <f>IF(ISBLANK($C9012),"",IF(ISNA(VLOOKUP($L9012,'result messages'!$H$3:$L$11,2,FALSE)),VLOOKUP($M9012,'result messages'!$H$3:$L$11,2,FALSE),VLOOKUP($L9012,'result messages'!$H$3:$L$11,2,FALSE)))</f>
        <v/>
      </c>
      <c r="O9012" s="1" t="str">
        <f>IF(ISBLANK($C9012),"",IF(ISNA(VLOOKUP($L9012,'result messages'!$H$3:$L$11,3,FALSE)),VLOOKUP($M9012,'result messages'!$H$3:$L$11,3,FALSE),VLOOKUP($L9012,'result messages'!$H$3:$L$11,3,FALSE)))</f>
        <v/>
      </c>
      <c r="P9012" s="1" t="str">
        <f>IF(ISBLANK($C9012),"",IF(ISNA(VLOOKUP($L9012,'result messages'!$H$3:$L$11,4,FALSE)),VLOOKUP($M9012,'result messages'!$H$3:$L$11,4,FALSE),VLOOKUP($L9012,'result messages'!$H$3:$L$11,4,FALSE)))</f>
        <v/>
      </c>
      <c r="Q9012" s="1" t="str">
        <f>IF(ISBLANK($C9012),"",IF(ISNA(VLOOKUP($L9012,'result messages'!$H$3:$L$11,5,FALSE)),VLOOKUP($M9012,'result messages'!$H$3:$L$11,5,FALSE),VLOOKUP($L9012,'result messages'!$H$3:$L$11,5,FALSE)))</f>
        <v/>
      </c>
    </row>
    <row r="9013" spans="1:17">
      <c r="A9013" s="1">
        <v>9010</v>
      </c>
      <c r="B9013" s="1"/>
      <c r="C9013" s="1"/>
      <c r="D9013" s="1"/>
      <c r="E9013" s="6"/>
      <c r="F9013" s="1"/>
      <c r="G9013" s="1" t="str">
        <f>IF(ISNA(VLOOKUP($C9013,'DTEN TCAP Linkage deviceId'!$A$1:$A$20000,1,FALSE)),"No","Yes")</f>
        <v>No</v>
      </c>
      <c r="H9013" s="1" t="str">
        <f>IF(ISNA(VLOOKUP($C9013,'Provisioning Requester'!$F$3:$H$20000,2,FALSE)),"No","Yes")</f>
        <v>No</v>
      </c>
      <c r="I9013" s="1" t="str">
        <f>IF($H9013="Yes",VLOOKUP($C9013,'Provisioning Requester'!$F$3:$H$20000,3,FALSE),"-")</f>
        <v>-</v>
      </c>
      <c r="J9013" s="1" t="str">
        <f>IF(OR(D9013="SVCP", E9013="TRUE"), "No", IF(ISNA(VLOOKUP($C9013,'ProvResponder deviceId'!$A$1:$A$20000,1,FALSE)),"No","Yes"))</f>
        <v>No</v>
      </c>
      <c r="K9013" s="1" t="str">
        <f>IF($J9013="Yes",VLOOKUP($C9013,'ProvResponder deviceId'!$A$1:$C$20000,3,FALSE),"-")</f>
        <v>-</v>
      </c>
      <c r="L9013" s="1" t="str">
        <f t="shared" si="280"/>
        <v/>
      </c>
      <c r="M9013" s="1" t="str">
        <f t="shared" si="281"/>
        <v/>
      </c>
      <c r="N9013" s="1" t="str">
        <f>IF(ISBLANK($C9013),"",IF(ISNA(VLOOKUP($L9013,'result messages'!$H$3:$L$11,2,FALSE)),VLOOKUP($M9013,'result messages'!$H$3:$L$11,2,FALSE),VLOOKUP($L9013,'result messages'!$H$3:$L$11,2,FALSE)))</f>
        <v/>
      </c>
      <c r="O9013" s="1" t="str">
        <f>IF(ISBLANK($C9013),"",IF(ISNA(VLOOKUP($L9013,'result messages'!$H$3:$L$11,3,FALSE)),VLOOKUP($M9013,'result messages'!$H$3:$L$11,3,FALSE),VLOOKUP($L9013,'result messages'!$H$3:$L$11,3,FALSE)))</f>
        <v/>
      </c>
      <c r="P9013" s="1" t="str">
        <f>IF(ISBLANK($C9013),"",IF(ISNA(VLOOKUP($L9013,'result messages'!$H$3:$L$11,4,FALSE)),VLOOKUP($M9013,'result messages'!$H$3:$L$11,4,FALSE),VLOOKUP($L9013,'result messages'!$H$3:$L$11,4,FALSE)))</f>
        <v/>
      </c>
      <c r="Q9013" s="1" t="str">
        <f>IF(ISBLANK($C9013),"",IF(ISNA(VLOOKUP($L9013,'result messages'!$H$3:$L$11,5,FALSE)),VLOOKUP($M9013,'result messages'!$H$3:$L$11,5,FALSE),VLOOKUP($L9013,'result messages'!$H$3:$L$11,5,FALSE)))</f>
        <v/>
      </c>
    </row>
    <row r="9014" spans="1:17">
      <c r="A9014" s="1">
        <v>9011</v>
      </c>
      <c r="B9014" s="1"/>
      <c r="C9014" s="1"/>
      <c r="D9014" s="1"/>
      <c r="E9014" s="6"/>
      <c r="F9014" s="1"/>
      <c r="G9014" s="1" t="str">
        <f>IF(ISNA(VLOOKUP($C9014,'DTEN TCAP Linkage deviceId'!$A$1:$A$20000,1,FALSE)),"No","Yes")</f>
        <v>No</v>
      </c>
      <c r="H9014" s="1" t="str">
        <f>IF(ISNA(VLOOKUP($C9014,'Provisioning Requester'!$F$3:$H$20000,2,FALSE)),"No","Yes")</f>
        <v>No</v>
      </c>
      <c r="I9014" s="1" t="str">
        <f>IF($H9014="Yes",VLOOKUP($C9014,'Provisioning Requester'!$F$3:$H$20000,3,FALSE),"-")</f>
        <v>-</v>
      </c>
      <c r="J9014" s="1" t="str">
        <f>IF(OR(D9014="SVCP", E9014="TRUE"), "No", IF(ISNA(VLOOKUP($C9014,'ProvResponder deviceId'!$A$1:$A$20000,1,FALSE)),"No","Yes"))</f>
        <v>No</v>
      </c>
      <c r="K9014" s="1" t="str">
        <f>IF($J9014="Yes",VLOOKUP($C9014,'ProvResponder deviceId'!$A$1:$C$20000,3,FALSE),"-")</f>
        <v>-</v>
      </c>
      <c r="L9014" s="1" t="str">
        <f t="shared" si="280"/>
        <v/>
      </c>
      <c r="M9014" s="1" t="str">
        <f t="shared" si="281"/>
        <v/>
      </c>
      <c r="N9014" s="1" t="str">
        <f>IF(ISBLANK($C9014),"",IF(ISNA(VLOOKUP($L9014,'result messages'!$H$3:$L$11,2,FALSE)),VLOOKUP($M9014,'result messages'!$H$3:$L$11,2,FALSE),VLOOKUP($L9014,'result messages'!$H$3:$L$11,2,FALSE)))</f>
        <v/>
      </c>
      <c r="O9014" s="1" t="str">
        <f>IF(ISBLANK($C9014),"",IF(ISNA(VLOOKUP($L9014,'result messages'!$H$3:$L$11,3,FALSE)),VLOOKUP($M9014,'result messages'!$H$3:$L$11,3,FALSE),VLOOKUP($L9014,'result messages'!$H$3:$L$11,3,FALSE)))</f>
        <v/>
      </c>
      <c r="P9014" s="1" t="str">
        <f>IF(ISBLANK($C9014),"",IF(ISNA(VLOOKUP($L9014,'result messages'!$H$3:$L$11,4,FALSE)),VLOOKUP($M9014,'result messages'!$H$3:$L$11,4,FALSE),VLOOKUP($L9014,'result messages'!$H$3:$L$11,4,FALSE)))</f>
        <v/>
      </c>
      <c r="Q9014" s="1" t="str">
        <f>IF(ISBLANK($C9014),"",IF(ISNA(VLOOKUP($L9014,'result messages'!$H$3:$L$11,5,FALSE)),VLOOKUP($M9014,'result messages'!$H$3:$L$11,5,FALSE),VLOOKUP($L9014,'result messages'!$H$3:$L$11,5,FALSE)))</f>
        <v/>
      </c>
    </row>
    <row r="9015" spans="1:17">
      <c r="A9015" s="1">
        <v>9012</v>
      </c>
      <c r="B9015" s="1"/>
      <c r="C9015" s="1"/>
      <c r="D9015" s="1"/>
      <c r="E9015" s="6"/>
      <c r="F9015" s="1"/>
      <c r="G9015" s="1" t="str">
        <f>IF(ISNA(VLOOKUP($C9015,'DTEN TCAP Linkage deviceId'!$A$1:$A$20000,1,FALSE)),"No","Yes")</f>
        <v>No</v>
      </c>
      <c r="H9015" s="1" t="str">
        <f>IF(ISNA(VLOOKUP($C9015,'Provisioning Requester'!$F$3:$H$20000,2,FALSE)),"No","Yes")</f>
        <v>No</v>
      </c>
      <c r="I9015" s="1" t="str">
        <f>IF($H9015="Yes",VLOOKUP($C9015,'Provisioning Requester'!$F$3:$H$20000,3,FALSE),"-")</f>
        <v>-</v>
      </c>
      <c r="J9015" s="1" t="str">
        <f>IF(OR(D9015="SVCP", E9015="TRUE"), "No", IF(ISNA(VLOOKUP($C9015,'ProvResponder deviceId'!$A$1:$A$20000,1,FALSE)),"No","Yes"))</f>
        <v>No</v>
      </c>
      <c r="K9015" s="1" t="str">
        <f>IF($J9015="Yes",VLOOKUP($C9015,'ProvResponder deviceId'!$A$1:$C$20000,3,FALSE),"-")</f>
        <v>-</v>
      </c>
      <c r="L9015" s="1" t="str">
        <f t="shared" si="280"/>
        <v/>
      </c>
      <c r="M9015" s="1" t="str">
        <f t="shared" si="281"/>
        <v/>
      </c>
      <c r="N9015" s="1" t="str">
        <f>IF(ISBLANK($C9015),"",IF(ISNA(VLOOKUP($L9015,'result messages'!$H$3:$L$11,2,FALSE)),VLOOKUP($M9015,'result messages'!$H$3:$L$11,2,FALSE),VLOOKUP($L9015,'result messages'!$H$3:$L$11,2,FALSE)))</f>
        <v/>
      </c>
      <c r="O9015" s="1" t="str">
        <f>IF(ISBLANK($C9015),"",IF(ISNA(VLOOKUP($L9015,'result messages'!$H$3:$L$11,3,FALSE)),VLOOKUP($M9015,'result messages'!$H$3:$L$11,3,FALSE),VLOOKUP($L9015,'result messages'!$H$3:$L$11,3,FALSE)))</f>
        <v/>
      </c>
      <c r="P9015" s="1" t="str">
        <f>IF(ISBLANK($C9015),"",IF(ISNA(VLOOKUP($L9015,'result messages'!$H$3:$L$11,4,FALSE)),VLOOKUP($M9015,'result messages'!$H$3:$L$11,4,FALSE),VLOOKUP($L9015,'result messages'!$H$3:$L$11,4,FALSE)))</f>
        <v/>
      </c>
      <c r="Q9015" s="1" t="str">
        <f>IF(ISBLANK($C9015),"",IF(ISNA(VLOOKUP($L9015,'result messages'!$H$3:$L$11,5,FALSE)),VLOOKUP($M9015,'result messages'!$H$3:$L$11,5,FALSE),VLOOKUP($L9015,'result messages'!$H$3:$L$11,5,FALSE)))</f>
        <v/>
      </c>
    </row>
    <row r="9016" spans="1:17">
      <c r="A9016" s="1">
        <v>9013</v>
      </c>
      <c r="B9016" s="1"/>
      <c r="C9016" s="1"/>
      <c r="D9016" s="1"/>
      <c r="E9016" s="6"/>
      <c r="F9016" s="1"/>
      <c r="G9016" s="1" t="str">
        <f>IF(ISNA(VLOOKUP($C9016,'DTEN TCAP Linkage deviceId'!$A$1:$A$20000,1,FALSE)),"No","Yes")</f>
        <v>No</v>
      </c>
      <c r="H9016" s="1" t="str">
        <f>IF(ISNA(VLOOKUP($C9016,'Provisioning Requester'!$F$3:$H$20000,2,FALSE)),"No","Yes")</f>
        <v>No</v>
      </c>
      <c r="I9016" s="1" t="str">
        <f>IF($H9016="Yes",VLOOKUP($C9016,'Provisioning Requester'!$F$3:$H$20000,3,FALSE),"-")</f>
        <v>-</v>
      </c>
      <c r="J9016" s="1" t="str">
        <f>IF(OR(D9016="SVCP", E9016="TRUE"), "No", IF(ISNA(VLOOKUP($C9016,'ProvResponder deviceId'!$A$1:$A$20000,1,FALSE)),"No","Yes"))</f>
        <v>No</v>
      </c>
      <c r="K9016" s="1" t="str">
        <f>IF($J9016="Yes",VLOOKUP($C9016,'ProvResponder deviceId'!$A$1:$C$20000,3,FALSE),"-")</f>
        <v>-</v>
      </c>
      <c r="L9016" s="1" t="str">
        <f t="shared" si="280"/>
        <v/>
      </c>
      <c r="M9016" s="1" t="str">
        <f t="shared" si="281"/>
        <v/>
      </c>
      <c r="N9016" s="1" t="str">
        <f>IF(ISBLANK($C9016),"",IF(ISNA(VLOOKUP($L9016,'result messages'!$H$3:$L$11,2,FALSE)),VLOOKUP($M9016,'result messages'!$H$3:$L$11,2,FALSE),VLOOKUP($L9016,'result messages'!$H$3:$L$11,2,FALSE)))</f>
        <v/>
      </c>
      <c r="O9016" s="1" t="str">
        <f>IF(ISBLANK($C9016),"",IF(ISNA(VLOOKUP($L9016,'result messages'!$H$3:$L$11,3,FALSE)),VLOOKUP($M9016,'result messages'!$H$3:$L$11,3,FALSE),VLOOKUP($L9016,'result messages'!$H$3:$L$11,3,FALSE)))</f>
        <v/>
      </c>
      <c r="P9016" s="1" t="str">
        <f>IF(ISBLANK($C9016),"",IF(ISNA(VLOOKUP($L9016,'result messages'!$H$3:$L$11,4,FALSE)),VLOOKUP($M9016,'result messages'!$H$3:$L$11,4,FALSE),VLOOKUP($L9016,'result messages'!$H$3:$L$11,4,FALSE)))</f>
        <v/>
      </c>
      <c r="Q9016" s="1" t="str">
        <f>IF(ISBLANK($C9016),"",IF(ISNA(VLOOKUP($L9016,'result messages'!$H$3:$L$11,5,FALSE)),VLOOKUP($M9016,'result messages'!$H$3:$L$11,5,FALSE),VLOOKUP($L9016,'result messages'!$H$3:$L$11,5,FALSE)))</f>
        <v/>
      </c>
    </row>
    <row r="9017" spans="1:17">
      <c r="A9017" s="1">
        <v>9014</v>
      </c>
      <c r="B9017" s="1"/>
      <c r="C9017" s="1"/>
      <c r="D9017" s="1"/>
      <c r="E9017" s="6"/>
      <c r="F9017" s="1"/>
      <c r="G9017" s="1" t="str">
        <f>IF(ISNA(VLOOKUP($C9017,'DTEN TCAP Linkage deviceId'!$A$1:$A$20000,1,FALSE)),"No","Yes")</f>
        <v>No</v>
      </c>
      <c r="H9017" s="1" t="str">
        <f>IF(ISNA(VLOOKUP($C9017,'Provisioning Requester'!$F$3:$H$20000,2,FALSE)),"No","Yes")</f>
        <v>No</v>
      </c>
      <c r="I9017" s="1" t="str">
        <f>IF($H9017="Yes",VLOOKUP($C9017,'Provisioning Requester'!$F$3:$H$20000,3,FALSE),"-")</f>
        <v>-</v>
      </c>
      <c r="J9017" s="1" t="str">
        <f>IF(OR(D9017="SVCP", E9017="TRUE"), "No", IF(ISNA(VLOOKUP($C9017,'ProvResponder deviceId'!$A$1:$A$20000,1,FALSE)),"No","Yes"))</f>
        <v>No</v>
      </c>
      <c r="K9017" s="1" t="str">
        <f>IF($J9017="Yes",VLOOKUP($C9017,'ProvResponder deviceId'!$A$1:$C$20000,3,FALSE),"-")</f>
        <v>-</v>
      </c>
      <c r="L9017" s="1" t="str">
        <f t="shared" si="280"/>
        <v/>
      </c>
      <c r="M9017" s="1" t="str">
        <f t="shared" si="281"/>
        <v/>
      </c>
      <c r="N9017" s="1" t="str">
        <f>IF(ISBLANK($C9017),"",IF(ISNA(VLOOKUP($L9017,'result messages'!$H$3:$L$11,2,FALSE)),VLOOKUP($M9017,'result messages'!$H$3:$L$11,2,FALSE),VLOOKUP($L9017,'result messages'!$H$3:$L$11,2,FALSE)))</f>
        <v/>
      </c>
      <c r="O9017" s="1" t="str">
        <f>IF(ISBLANK($C9017),"",IF(ISNA(VLOOKUP($L9017,'result messages'!$H$3:$L$11,3,FALSE)),VLOOKUP($M9017,'result messages'!$H$3:$L$11,3,FALSE),VLOOKUP($L9017,'result messages'!$H$3:$L$11,3,FALSE)))</f>
        <v/>
      </c>
      <c r="P9017" s="1" t="str">
        <f>IF(ISBLANK($C9017),"",IF(ISNA(VLOOKUP($L9017,'result messages'!$H$3:$L$11,4,FALSE)),VLOOKUP($M9017,'result messages'!$H$3:$L$11,4,FALSE),VLOOKUP($L9017,'result messages'!$H$3:$L$11,4,FALSE)))</f>
        <v/>
      </c>
      <c r="Q9017" s="1" t="str">
        <f>IF(ISBLANK($C9017),"",IF(ISNA(VLOOKUP($L9017,'result messages'!$H$3:$L$11,5,FALSE)),VLOOKUP($M9017,'result messages'!$H$3:$L$11,5,FALSE),VLOOKUP($L9017,'result messages'!$H$3:$L$11,5,FALSE)))</f>
        <v/>
      </c>
    </row>
    <row r="9018" spans="1:17">
      <c r="A9018" s="1">
        <v>9015</v>
      </c>
      <c r="B9018" s="1"/>
      <c r="C9018" s="1"/>
      <c r="D9018" s="1"/>
      <c r="E9018" s="6"/>
      <c r="F9018" s="1"/>
      <c r="G9018" s="1" t="str">
        <f>IF(ISNA(VLOOKUP($C9018,'DTEN TCAP Linkage deviceId'!$A$1:$A$20000,1,FALSE)),"No","Yes")</f>
        <v>No</v>
      </c>
      <c r="H9018" s="1" t="str">
        <f>IF(ISNA(VLOOKUP($C9018,'Provisioning Requester'!$F$3:$H$20000,2,FALSE)),"No","Yes")</f>
        <v>No</v>
      </c>
      <c r="I9018" s="1" t="str">
        <f>IF($H9018="Yes",VLOOKUP($C9018,'Provisioning Requester'!$F$3:$H$20000,3,FALSE),"-")</f>
        <v>-</v>
      </c>
      <c r="J9018" s="1" t="str">
        <f>IF(OR(D9018="SVCP", E9018="TRUE"), "No", IF(ISNA(VLOOKUP($C9018,'ProvResponder deviceId'!$A$1:$A$20000,1,FALSE)),"No","Yes"))</f>
        <v>No</v>
      </c>
      <c r="K9018" s="1" t="str">
        <f>IF($J9018="Yes",VLOOKUP($C9018,'ProvResponder deviceId'!$A$1:$C$20000,3,FALSE),"-")</f>
        <v>-</v>
      </c>
      <c r="L9018" s="1" t="str">
        <f t="shared" si="280"/>
        <v/>
      </c>
      <c r="M9018" s="1" t="str">
        <f t="shared" si="281"/>
        <v/>
      </c>
      <c r="N9018" s="1" t="str">
        <f>IF(ISBLANK($C9018),"",IF(ISNA(VLOOKUP($L9018,'result messages'!$H$3:$L$11,2,FALSE)),VLOOKUP($M9018,'result messages'!$H$3:$L$11,2,FALSE),VLOOKUP($L9018,'result messages'!$H$3:$L$11,2,FALSE)))</f>
        <v/>
      </c>
      <c r="O9018" s="1" t="str">
        <f>IF(ISBLANK($C9018),"",IF(ISNA(VLOOKUP($L9018,'result messages'!$H$3:$L$11,3,FALSE)),VLOOKUP($M9018,'result messages'!$H$3:$L$11,3,FALSE),VLOOKUP($L9018,'result messages'!$H$3:$L$11,3,FALSE)))</f>
        <v/>
      </c>
      <c r="P9018" s="1" t="str">
        <f>IF(ISBLANK($C9018),"",IF(ISNA(VLOOKUP($L9018,'result messages'!$H$3:$L$11,4,FALSE)),VLOOKUP($M9018,'result messages'!$H$3:$L$11,4,FALSE),VLOOKUP($L9018,'result messages'!$H$3:$L$11,4,FALSE)))</f>
        <v/>
      </c>
      <c r="Q9018" s="1" t="str">
        <f>IF(ISBLANK($C9018),"",IF(ISNA(VLOOKUP($L9018,'result messages'!$H$3:$L$11,5,FALSE)),VLOOKUP($M9018,'result messages'!$H$3:$L$11,5,FALSE),VLOOKUP($L9018,'result messages'!$H$3:$L$11,5,FALSE)))</f>
        <v/>
      </c>
    </row>
    <row r="9019" spans="1:17">
      <c r="A9019" s="1">
        <v>9016</v>
      </c>
      <c r="B9019" s="1"/>
      <c r="C9019" s="1"/>
      <c r="D9019" s="1"/>
      <c r="E9019" s="6"/>
      <c r="F9019" s="1"/>
      <c r="G9019" s="1" t="str">
        <f>IF(ISNA(VLOOKUP($C9019,'DTEN TCAP Linkage deviceId'!$A$1:$A$20000,1,FALSE)),"No","Yes")</f>
        <v>No</v>
      </c>
      <c r="H9019" s="1" t="str">
        <f>IF(ISNA(VLOOKUP($C9019,'Provisioning Requester'!$F$3:$H$20000,2,FALSE)),"No","Yes")</f>
        <v>No</v>
      </c>
      <c r="I9019" s="1" t="str">
        <f>IF($H9019="Yes",VLOOKUP($C9019,'Provisioning Requester'!$F$3:$H$20000,3,FALSE),"-")</f>
        <v>-</v>
      </c>
      <c r="J9019" s="1" t="str">
        <f>IF(OR(D9019="SVCP", E9019="TRUE"), "No", IF(ISNA(VLOOKUP($C9019,'ProvResponder deviceId'!$A$1:$A$20000,1,FALSE)),"No","Yes"))</f>
        <v>No</v>
      </c>
      <c r="K9019" s="1" t="str">
        <f>IF($J9019="Yes",VLOOKUP($C9019,'ProvResponder deviceId'!$A$1:$C$20000,3,FALSE),"-")</f>
        <v>-</v>
      </c>
      <c r="L9019" s="1" t="str">
        <f t="shared" si="280"/>
        <v/>
      </c>
      <c r="M9019" s="1" t="str">
        <f t="shared" si="281"/>
        <v/>
      </c>
      <c r="N9019" s="1" t="str">
        <f>IF(ISBLANK($C9019),"",IF(ISNA(VLOOKUP($L9019,'result messages'!$H$3:$L$11,2,FALSE)),VLOOKUP($M9019,'result messages'!$H$3:$L$11,2,FALSE),VLOOKUP($L9019,'result messages'!$H$3:$L$11,2,FALSE)))</f>
        <v/>
      </c>
      <c r="O9019" s="1" t="str">
        <f>IF(ISBLANK($C9019),"",IF(ISNA(VLOOKUP($L9019,'result messages'!$H$3:$L$11,3,FALSE)),VLOOKUP($M9019,'result messages'!$H$3:$L$11,3,FALSE),VLOOKUP($L9019,'result messages'!$H$3:$L$11,3,FALSE)))</f>
        <v/>
      </c>
      <c r="P9019" s="1" t="str">
        <f>IF(ISBLANK($C9019),"",IF(ISNA(VLOOKUP($L9019,'result messages'!$H$3:$L$11,4,FALSE)),VLOOKUP($M9019,'result messages'!$H$3:$L$11,4,FALSE),VLOOKUP($L9019,'result messages'!$H$3:$L$11,4,FALSE)))</f>
        <v/>
      </c>
      <c r="Q9019" s="1" t="str">
        <f>IF(ISBLANK($C9019),"",IF(ISNA(VLOOKUP($L9019,'result messages'!$H$3:$L$11,5,FALSE)),VLOOKUP($M9019,'result messages'!$H$3:$L$11,5,FALSE),VLOOKUP($L9019,'result messages'!$H$3:$L$11,5,FALSE)))</f>
        <v/>
      </c>
    </row>
    <row r="9020" spans="1:17">
      <c r="A9020" s="1">
        <v>9017</v>
      </c>
      <c r="B9020" s="1"/>
      <c r="C9020" s="1"/>
      <c r="D9020" s="1"/>
      <c r="E9020" s="6"/>
      <c r="F9020" s="1"/>
      <c r="G9020" s="1" t="str">
        <f>IF(ISNA(VLOOKUP($C9020,'DTEN TCAP Linkage deviceId'!$A$1:$A$20000,1,FALSE)),"No","Yes")</f>
        <v>No</v>
      </c>
      <c r="H9020" s="1" t="str">
        <f>IF(ISNA(VLOOKUP($C9020,'Provisioning Requester'!$F$3:$H$20000,2,FALSE)),"No","Yes")</f>
        <v>No</v>
      </c>
      <c r="I9020" s="1" t="str">
        <f>IF($H9020="Yes",VLOOKUP($C9020,'Provisioning Requester'!$F$3:$H$20000,3,FALSE),"-")</f>
        <v>-</v>
      </c>
      <c r="J9020" s="1" t="str">
        <f>IF(OR(D9020="SVCP", E9020="TRUE"), "No", IF(ISNA(VLOOKUP($C9020,'ProvResponder deviceId'!$A$1:$A$20000,1,FALSE)),"No","Yes"))</f>
        <v>No</v>
      </c>
      <c r="K9020" s="1" t="str">
        <f>IF($J9020="Yes",VLOOKUP($C9020,'ProvResponder deviceId'!$A$1:$C$20000,3,FALSE),"-")</f>
        <v>-</v>
      </c>
      <c r="L9020" s="1" t="str">
        <f t="shared" si="280"/>
        <v/>
      </c>
      <c r="M9020" s="1" t="str">
        <f t="shared" si="281"/>
        <v/>
      </c>
      <c r="N9020" s="1" t="str">
        <f>IF(ISBLANK($C9020),"",IF(ISNA(VLOOKUP($L9020,'result messages'!$H$3:$L$11,2,FALSE)),VLOOKUP($M9020,'result messages'!$H$3:$L$11,2,FALSE),VLOOKUP($L9020,'result messages'!$H$3:$L$11,2,FALSE)))</f>
        <v/>
      </c>
      <c r="O9020" s="1" t="str">
        <f>IF(ISBLANK($C9020),"",IF(ISNA(VLOOKUP($L9020,'result messages'!$H$3:$L$11,3,FALSE)),VLOOKUP($M9020,'result messages'!$H$3:$L$11,3,FALSE),VLOOKUP($L9020,'result messages'!$H$3:$L$11,3,FALSE)))</f>
        <v/>
      </c>
      <c r="P9020" s="1" t="str">
        <f>IF(ISBLANK($C9020),"",IF(ISNA(VLOOKUP($L9020,'result messages'!$H$3:$L$11,4,FALSE)),VLOOKUP($M9020,'result messages'!$H$3:$L$11,4,FALSE),VLOOKUP($L9020,'result messages'!$H$3:$L$11,4,FALSE)))</f>
        <v/>
      </c>
      <c r="Q9020" s="1" t="str">
        <f>IF(ISBLANK($C9020),"",IF(ISNA(VLOOKUP($L9020,'result messages'!$H$3:$L$11,5,FALSE)),VLOOKUP($M9020,'result messages'!$H$3:$L$11,5,FALSE),VLOOKUP($L9020,'result messages'!$H$3:$L$11,5,FALSE)))</f>
        <v/>
      </c>
    </row>
    <row r="9021" spans="1:17">
      <c r="A9021" s="1">
        <v>9018</v>
      </c>
      <c r="B9021" s="1"/>
      <c r="C9021" s="1"/>
      <c r="D9021" s="1"/>
      <c r="E9021" s="6"/>
      <c r="F9021" s="1"/>
      <c r="G9021" s="1" t="str">
        <f>IF(ISNA(VLOOKUP($C9021,'DTEN TCAP Linkage deviceId'!$A$1:$A$20000,1,FALSE)),"No","Yes")</f>
        <v>No</v>
      </c>
      <c r="H9021" s="1" t="str">
        <f>IF(ISNA(VLOOKUP($C9021,'Provisioning Requester'!$F$3:$H$20000,2,FALSE)),"No","Yes")</f>
        <v>No</v>
      </c>
      <c r="I9021" s="1" t="str">
        <f>IF($H9021="Yes",VLOOKUP($C9021,'Provisioning Requester'!$F$3:$H$20000,3,FALSE),"-")</f>
        <v>-</v>
      </c>
      <c r="J9021" s="1" t="str">
        <f>IF(OR(D9021="SVCP", E9021="TRUE"), "No", IF(ISNA(VLOOKUP($C9021,'ProvResponder deviceId'!$A$1:$A$20000,1,FALSE)),"No","Yes"))</f>
        <v>No</v>
      </c>
      <c r="K9021" s="1" t="str">
        <f>IF($J9021="Yes",VLOOKUP($C9021,'ProvResponder deviceId'!$A$1:$C$20000,3,FALSE),"-")</f>
        <v>-</v>
      </c>
      <c r="L9021" s="1" t="str">
        <f t="shared" si="280"/>
        <v/>
      </c>
      <c r="M9021" s="1" t="str">
        <f t="shared" si="281"/>
        <v/>
      </c>
      <c r="N9021" s="1" t="str">
        <f>IF(ISBLANK($C9021),"",IF(ISNA(VLOOKUP($L9021,'result messages'!$H$3:$L$11,2,FALSE)),VLOOKUP($M9021,'result messages'!$H$3:$L$11,2,FALSE),VLOOKUP($L9021,'result messages'!$H$3:$L$11,2,FALSE)))</f>
        <v/>
      </c>
      <c r="O9021" s="1" t="str">
        <f>IF(ISBLANK($C9021),"",IF(ISNA(VLOOKUP($L9021,'result messages'!$H$3:$L$11,3,FALSE)),VLOOKUP($M9021,'result messages'!$H$3:$L$11,3,FALSE),VLOOKUP($L9021,'result messages'!$H$3:$L$11,3,FALSE)))</f>
        <v/>
      </c>
      <c r="P9021" s="1" t="str">
        <f>IF(ISBLANK($C9021),"",IF(ISNA(VLOOKUP($L9021,'result messages'!$H$3:$L$11,4,FALSE)),VLOOKUP($M9021,'result messages'!$H$3:$L$11,4,FALSE),VLOOKUP($L9021,'result messages'!$H$3:$L$11,4,FALSE)))</f>
        <v/>
      </c>
      <c r="Q9021" s="1" t="str">
        <f>IF(ISBLANK($C9021),"",IF(ISNA(VLOOKUP($L9021,'result messages'!$H$3:$L$11,5,FALSE)),VLOOKUP($M9021,'result messages'!$H$3:$L$11,5,FALSE),VLOOKUP($L9021,'result messages'!$H$3:$L$11,5,FALSE)))</f>
        <v/>
      </c>
    </row>
    <row r="9022" spans="1:17">
      <c r="A9022" s="1">
        <v>9019</v>
      </c>
      <c r="B9022" s="1"/>
      <c r="C9022" s="1"/>
      <c r="D9022" s="1"/>
      <c r="E9022" s="6"/>
      <c r="F9022" s="1"/>
      <c r="G9022" s="1" t="str">
        <f>IF(ISNA(VLOOKUP($C9022,'DTEN TCAP Linkage deviceId'!$A$1:$A$20000,1,FALSE)),"No","Yes")</f>
        <v>No</v>
      </c>
      <c r="H9022" s="1" t="str">
        <f>IF(ISNA(VLOOKUP($C9022,'Provisioning Requester'!$F$3:$H$20000,2,FALSE)),"No","Yes")</f>
        <v>No</v>
      </c>
      <c r="I9022" s="1" t="str">
        <f>IF($H9022="Yes",VLOOKUP($C9022,'Provisioning Requester'!$F$3:$H$20000,3,FALSE),"-")</f>
        <v>-</v>
      </c>
      <c r="J9022" s="1" t="str">
        <f>IF(OR(D9022="SVCP", E9022="TRUE"), "No", IF(ISNA(VLOOKUP($C9022,'ProvResponder deviceId'!$A$1:$A$20000,1,FALSE)),"No","Yes"))</f>
        <v>No</v>
      </c>
      <c r="K9022" s="1" t="str">
        <f>IF($J9022="Yes",VLOOKUP($C9022,'ProvResponder deviceId'!$A$1:$C$20000,3,FALSE),"-")</f>
        <v>-</v>
      </c>
      <c r="L9022" s="1" t="str">
        <f t="shared" si="280"/>
        <v/>
      </c>
      <c r="M9022" s="1" t="str">
        <f t="shared" si="281"/>
        <v/>
      </c>
      <c r="N9022" s="1" t="str">
        <f>IF(ISBLANK($C9022),"",IF(ISNA(VLOOKUP($L9022,'result messages'!$H$3:$L$11,2,FALSE)),VLOOKUP($M9022,'result messages'!$H$3:$L$11,2,FALSE),VLOOKUP($L9022,'result messages'!$H$3:$L$11,2,FALSE)))</f>
        <v/>
      </c>
      <c r="O9022" s="1" t="str">
        <f>IF(ISBLANK($C9022),"",IF(ISNA(VLOOKUP($L9022,'result messages'!$H$3:$L$11,3,FALSE)),VLOOKUP($M9022,'result messages'!$H$3:$L$11,3,FALSE),VLOOKUP($L9022,'result messages'!$H$3:$L$11,3,FALSE)))</f>
        <v/>
      </c>
      <c r="P9022" s="1" t="str">
        <f>IF(ISBLANK($C9022),"",IF(ISNA(VLOOKUP($L9022,'result messages'!$H$3:$L$11,4,FALSE)),VLOOKUP($M9022,'result messages'!$H$3:$L$11,4,FALSE),VLOOKUP($L9022,'result messages'!$H$3:$L$11,4,FALSE)))</f>
        <v/>
      </c>
      <c r="Q9022" s="1" t="str">
        <f>IF(ISBLANK($C9022),"",IF(ISNA(VLOOKUP($L9022,'result messages'!$H$3:$L$11,5,FALSE)),VLOOKUP($M9022,'result messages'!$H$3:$L$11,5,FALSE),VLOOKUP($L9022,'result messages'!$H$3:$L$11,5,FALSE)))</f>
        <v/>
      </c>
    </row>
    <row r="9023" spans="1:17">
      <c r="A9023" s="1">
        <v>9020</v>
      </c>
      <c r="B9023" s="1"/>
      <c r="C9023" s="1"/>
      <c r="D9023" s="1"/>
      <c r="E9023" s="6"/>
      <c r="F9023" s="1"/>
      <c r="G9023" s="1" t="str">
        <f>IF(ISNA(VLOOKUP($C9023,'DTEN TCAP Linkage deviceId'!$A$1:$A$20000,1,FALSE)),"No","Yes")</f>
        <v>No</v>
      </c>
      <c r="H9023" s="1" t="str">
        <f>IF(ISNA(VLOOKUP($C9023,'Provisioning Requester'!$F$3:$H$20000,2,FALSE)),"No","Yes")</f>
        <v>No</v>
      </c>
      <c r="I9023" s="1" t="str">
        <f>IF($H9023="Yes",VLOOKUP($C9023,'Provisioning Requester'!$F$3:$H$20000,3,FALSE),"-")</f>
        <v>-</v>
      </c>
      <c r="J9023" s="1" t="str">
        <f>IF(OR(D9023="SVCP", E9023="TRUE"), "No", IF(ISNA(VLOOKUP($C9023,'ProvResponder deviceId'!$A$1:$A$20000,1,FALSE)),"No","Yes"))</f>
        <v>No</v>
      </c>
      <c r="K9023" s="1" t="str">
        <f>IF($J9023="Yes",VLOOKUP($C9023,'ProvResponder deviceId'!$A$1:$C$20000,3,FALSE),"-")</f>
        <v>-</v>
      </c>
      <c r="L9023" s="1" t="str">
        <f t="shared" si="280"/>
        <v/>
      </c>
      <c r="M9023" s="1" t="str">
        <f t="shared" si="281"/>
        <v/>
      </c>
      <c r="N9023" s="1" t="str">
        <f>IF(ISBLANK($C9023),"",IF(ISNA(VLOOKUP($L9023,'result messages'!$H$3:$L$11,2,FALSE)),VLOOKUP($M9023,'result messages'!$H$3:$L$11,2,FALSE),VLOOKUP($L9023,'result messages'!$H$3:$L$11,2,FALSE)))</f>
        <v/>
      </c>
      <c r="O9023" s="1" t="str">
        <f>IF(ISBLANK($C9023),"",IF(ISNA(VLOOKUP($L9023,'result messages'!$H$3:$L$11,3,FALSE)),VLOOKUP($M9023,'result messages'!$H$3:$L$11,3,FALSE),VLOOKUP($L9023,'result messages'!$H$3:$L$11,3,FALSE)))</f>
        <v/>
      </c>
      <c r="P9023" s="1" t="str">
        <f>IF(ISBLANK($C9023),"",IF(ISNA(VLOOKUP($L9023,'result messages'!$H$3:$L$11,4,FALSE)),VLOOKUP($M9023,'result messages'!$H$3:$L$11,4,FALSE),VLOOKUP($L9023,'result messages'!$H$3:$L$11,4,FALSE)))</f>
        <v/>
      </c>
      <c r="Q9023" s="1" t="str">
        <f>IF(ISBLANK($C9023),"",IF(ISNA(VLOOKUP($L9023,'result messages'!$H$3:$L$11,5,FALSE)),VLOOKUP($M9023,'result messages'!$H$3:$L$11,5,FALSE),VLOOKUP($L9023,'result messages'!$H$3:$L$11,5,FALSE)))</f>
        <v/>
      </c>
    </row>
    <row r="9024" spans="1:17">
      <c r="A9024" s="1">
        <v>9021</v>
      </c>
      <c r="B9024" s="1"/>
      <c r="C9024" s="1"/>
      <c r="D9024" s="1"/>
      <c r="E9024" s="6"/>
      <c r="F9024" s="1"/>
      <c r="G9024" s="1" t="str">
        <f>IF(ISNA(VLOOKUP($C9024,'DTEN TCAP Linkage deviceId'!$A$1:$A$20000,1,FALSE)),"No","Yes")</f>
        <v>No</v>
      </c>
      <c r="H9024" s="1" t="str">
        <f>IF(ISNA(VLOOKUP($C9024,'Provisioning Requester'!$F$3:$H$20000,2,FALSE)),"No","Yes")</f>
        <v>No</v>
      </c>
      <c r="I9024" s="1" t="str">
        <f>IF($H9024="Yes",VLOOKUP($C9024,'Provisioning Requester'!$F$3:$H$20000,3,FALSE),"-")</f>
        <v>-</v>
      </c>
      <c r="J9024" s="1" t="str">
        <f>IF(OR(D9024="SVCP", E9024="TRUE"), "No", IF(ISNA(VLOOKUP($C9024,'ProvResponder deviceId'!$A$1:$A$20000,1,FALSE)),"No","Yes"))</f>
        <v>No</v>
      </c>
      <c r="K9024" s="1" t="str">
        <f>IF($J9024="Yes",VLOOKUP($C9024,'ProvResponder deviceId'!$A$1:$C$20000,3,FALSE),"-")</f>
        <v>-</v>
      </c>
      <c r="L9024" s="1" t="str">
        <f t="shared" si="280"/>
        <v/>
      </c>
      <c r="M9024" s="1" t="str">
        <f t="shared" si="281"/>
        <v/>
      </c>
      <c r="N9024" s="1" t="str">
        <f>IF(ISBLANK($C9024),"",IF(ISNA(VLOOKUP($L9024,'result messages'!$H$3:$L$11,2,FALSE)),VLOOKUP($M9024,'result messages'!$H$3:$L$11,2,FALSE),VLOOKUP($L9024,'result messages'!$H$3:$L$11,2,FALSE)))</f>
        <v/>
      </c>
      <c r="O9024" s="1" t="str">
        <f>IF(ISBLANK($C9024),"",IF(ISNA(VLOOKUP($L9024,'result messages'!$H$3:$L$11,3,FALSE)),VLOOKUP($M9024,'result messages'!$H$3:$L$11,3,FALSE),VLOOKUP($L9024,'result messages'!$H$3:$L$11,3,FALSE)))</f>
        <v/>
      </c>
      <c r="P9024" s="1" t="str">
        <f>IF(ISBLANK($C9024),"",IF(ISNA(VLOOKUP($L9024,'result messages'!$H$3:$L$11,4,FALSE)),VLOOKUP($M9024,'result messages'!$H$3:$L$11,4,FALSE),VLOOKUP($L9024,'result messages'!$H$3:$L$11,4,FALSE)))</f>
        <v/>
      </c>
      <c r="Q9024" s="1" t="str">
        <f>IF(ISBLANK($C9024),"",IF(ISNA(VLOOKUP($L9024,'result messages'!$H$3:$L$11,5,FALSE)),VLOOKUP($M9024,'result messages'!$H$3:$L$11,5,FALSE),VLOOKUP($L9024,'result messages'!$H$3:$L$11,5,FALSE)))</f>
        <v/>
      </c>
    </row>
    <row r="9025" spans="1:17">
      <c r="A9025" s="1">
        <v>9022</v>
      </c>
      <c r="B9025" s="1"/>
      <c r="C9025" s="1"/>
      <c r="D9025" s="1"/>
      <c r="E9025" s="6"/>
      <c r="F9025" s="1"/>
      <c r="G9025" s="1" t="str">
        <f>IF(ISNA(VLOOKUP($C9025,'DTEN TCAP Linkage deviceId'!$A$1:$A$20000,1,FALSE)),"No","Yes")</f>
        <v>No</v>
      </c>
      <c r="H9025" s="1" t="str">
        <f>IF(ISNA(VLOOKUP($C9025,'Provisioning Requester'!$F$3:$H$20000,2,FALSE)),"No","Yes")</f>
        <v>No</v>
      </c>
      <c r="I9025" s="1" t="str">
        <f>IF($H9025="Yes",VLOOKUP($C9025,'Provisioning Requester'!$F$3:$H$20000,3,FALSE),"-")</f>
        <v>-</v>
      </c>
      <c r="J9025" s="1" t="str">
        <f>IF(OR(D9025="SVCP", E9025="TRUE"), "No", IF(ISNA(VLOOKUP($C9025,'ProvResponder deviceId'!$A$1:$A$20000,1,FALSE)),"No","Yes"))</f>
        <v>No</v>
      </c>
      <c r="K9025" s="1" t="str">
        <f>IF($J9025="Yes",VLOOKUP($C9025,'ProvResponder deviceId'!$A$1:$C$20000,3,FALSE),"-")</f>
        <v>-</v>
      </c>
      <c r="L9025" s="1" t="str">
        <f t="shared" si="280"/>
        <v/>
      </c>
      <c r="M9025" s="1" t="str">
        <f t="shared" si="281"/>
        <v/>
      </c>
      <c r="N9025" s="1" t="str">
        <f>IF(ISBLANK($C9025),"",IF(ISNA(VLOOKUP($L9025,'result messages'!$H$3:$L$11,2,FALSE)),VLOOKUP($M9025,'result messages'!$H$3:$L$11,2,FALSE),VLOOKUP($L9025,'result messages'!$H$3:$L$11,2,FALSE)))</f>
        <v/>
      </c>
      <c r="O9025" s="1" t="str">
        <f>IF(ISBLANK($C9025),"",IF(ISNA(VLOOKUP($L9025,'result messages'!$H$3:$L$11,3,FALSE)),VLOOKUP($M9025,'result messages'!$H$3:$L$11,3,FALSE),VLOOKUP($L9025,'result messages'!$H$3:$L$11,3,FALSE)))</f>
        <v/>
      </c>
      <c r="P9025" s="1" t="str">
        <f>IF(ISBLANK($C9025),"",IF(ISNA(VLOOKUP($L9025,'result messages'!$H$3:$L$11,4,FALSE)),VLOOKUP($M9025,'result messages'!$H$3:$L$11,4,FALSE),VLOOKUP($L9025,'result messages'!$H$3:$L$11,4,FALSE)))</f>
        <v/>
      </c>
      <c r="Q9025" s="1" t="str">
        <f>IF(ISBLANK($C9025),"",IF(ISNA(VLOOKUP($L9025,'result messages'!$H$3:$L$11,5,FALSE)),VLOOKUP($M9025,'result messages'!$H$3:$L$11,5,FALSE),VLOOKUP($L9025,'result messages'!$H$3:$L$11,5,FALSE)))</f>
        <v/>
      </c>
    </row>
    <row r="9026" spans="1:17">
      <c r="A9026" s="1">
        <v>9023</v>
      </c>
      <c r="B9026" s="1"/>
      <c r="C9026" s="1"/>
      <c r="D9026" s="1"/>
      <c r="E9026" s="6"/>
      <c r="F9026" s="1"/>
      <c r="G9026" s="1" t="str">
        <f>IF(ISNA(VLOOKUP($C9026,'DTEN TCAP Linkage deviceId'!$A$1:$A$20000,1,FALSE)),"No","Yes")</f>
        <v>No</v>
      </c>
      <c r="H9026" s="1" t="str">
        <f>IF(ISNA(VLOOKUP($C9026,'Provisioning Requester'!$F$3:$H$20000,2,FALSE)),"No","Yes")</f>
        <v>No</v>
      </c>
      <c r="I9026" s="1" t="str">
        <f>IF($H9026="Yes",VLOOKUP($C9026,'Provisioning Requester'!$F$3:$H$20000,3,FALSE),"-")</f>
        <v>-</v>
      </c>
      <c r="J9026" s="1" t="str">
        <f>IF(OR(D9026="SVCP", E9026="TRUE"), "No", IF(ISNA(VLOOKUP($C9026,'ProvResponder deviceId'!$A$1:$A$20000,1,FALSE)),"No","Yes"))</f>
        <v>No</v>
      </c>
      <c r="K9026" s="1" t="str">
        <f>IF($J9026="Yes",VLOOKUP($C9026,'ProvResponder deviceId'!$A$1:$C$20000,3,FALSE),"-")</f>
        <v>-</v>
      </c>
      <c r="L9026" s="1" t="str">
        <f t="shared" si="280"/>
        <v/>
      </c>
      <c r="M9026" s="1" t="str">
        <f t="shared" si="281"/>
        <v/>
      </c>
      <c r="N9026" s="1" t="str">
        <f>IF(ISBLANK($C9026),"",IF(ISNA(VLOOKUP($L9026,'result messages'!$H$3:$L$11,2,FALSE)),VLOOKUP($M9026,'result messages'!$H$3:$L$11,2,FALSE),VLOOKUP($L9026,'result messages'!$H$3:$L$11,2,FALSE)))</f>
        <v/>
      </c>
      <c r="O9026" s="1" t="str">
        <f>IF(ISBLANK($C9026),"",IF(ISNA(VLOOKUP($L9026,'result messages'!$H$3:$L$11,3,FALSE)),VLOOKUP($M9026,'result messages'!$H$3:$L$11,3,FALSE),VLOOKUP($L9026,'result messages'!$H$3:$L$11,3,FALSE)))</f>
        <v/>
      </c>
      <c r="P9026" s="1" t="str">
        <f>IF(ISBLANK($C9026),"",IF(ISNA(VLOOKUP($L9026,'result messages'!$H$3:$L$11,4,FALSE)),VLOOKUP($M9026,'result messages'!$H$3:$L$11,4,FALSE),VLOOKUP($L9026,'result messages'!$H$3:$L$11,4,FALSE)))</f>
        <v/>
      </c>
      <c r="Q9026" s="1" t="str">
        <f>IF(ISBLANK($C9026),"",IF(ISNA(VLOOKUP($L9026,'result messages'!$H$3:$L$11,5,FALSE)),VLOOKUP($M9026,'result messages'!$H$3:$L$11,5,FALSE),VLOOKUP($L9026,'result messages'!$H$3:$L$11,5,FALSE)))</f>
        <v/>
      </c>
    </row>
    <row r="9027" spans="1:17">
      <c r="A9027" s="1">
        <v>9024</v>
      </c>
      <c r="B9027" s="1"/>
      <c r="C9027" s="1"/>
      <c r="D9027" s="1"/>
      <c r="E9027" s="6"/>
      <c r="F9027" s="1"/>
      <c r="G9027" s="1" t="str">
        <f>IF(ISNA(VLOOKUP($C9027,'DTEN TCAP Linkage deviceId'!$A$1:$A$20000,1,FALSE)),"No","Yes")</f>
        <v>No</v>
      </c>
      <c r="H9027" s="1" t="str">
        <f>IF(ISNA(VLOOKUP($C9027,'Provisioning Requester'!$F$3:$H$20000,2,FALSE)),"No","Yes")</f>
        <v>No</v>
      </c>
      <c r="I9027" s="1" t="str">
        <f>IF($H9027="Yes",VLOOKUP($C9027,'Provisioning Requester'!$F$3:$H$20000,3,FALSE),"-")</f>
        <v>-</v>
      </c>
      <c r="J9027" s="1" t="str">
        <f>IF(OR(D9027="SVCP", E9027="TRUE"), "No", IF(ISNA(VLOOKUP($C9027,'ProvResponder deviceId'!$A$1:$A$20000,1,FALSE)),"No","Yes"))</f>
        <v>No</v>
      </c>
      <c r="K9027" s="1" t="str">
        <f>IF($J9027="Yes",VLOOKUP($C9027,'ProvResponder deviceId'!$A$1:$C$20000,3,FALSE),"-")</f>
        <v>-</v>
      </c>
      <c r="L9027" s="1" t="str">
        <f t="shared" si="280"/>
        <v/>
      </c>
      <c r="M9027" s="1" t="str">
        <f t="shared" si="281"/>
        <v/>
      </c>
      <c r="N9027" s="1" t="str">
        <f>IF(ISBLANK($C9027),"",IF(ISNA(VLOOKUP($L9027,'result messages'!$H$3:$L$11,2,FALSE)),VLOOKUP($M9027,'result messages'!$H$3:$L$11,2,FALSE),VLOOKUP($L9027,'result messages'!$H$3:$L$11,2,FALSE)))</f>
        <v/>
      </c>
      <c r="O9027" s="1" t="str">
        <f>IF(ISBLANK($C9027),"",IF(ISNA(VLOOKUP($L9027,'result messages'!$H$3:$L$11,3,FALSE)),VLOOKUP($M9027,'result messages'!$H$3:$L$11,3,FALSE),VLOOKUP($L9027,'result messages'!$H$3:$L$11,3,FALSE)))</f>
        <v/>
      </c>
      <c r="P9027" s="1" t="str">
        <f>IF(ISBLANK($C9027),"",IF(ISNA(VLOOKUP($L9027,'result messages'!$H$3:$L$11,4,FALSE)),VLOOKUP($M9027,'result messages'!$H$3:$L$11,4,FALSE),VLOOKUP($L9027,'result messages'!$H$3:$L$11,4,FALSE)))</f>
        <v/>
      </c>
      <c r="Q9027" s="1" t="str">
        <f>IF(ISBLANK($C9027),"",IF(ISNA(VLOOKUP($L9027,'result messages'!$H$3:$L$11,5,FALSE)),VLOOKUP($M9027,'result messages'!$H$3:$L$11,5,FALSE),VLOOKUP($L9027,'result messages'!$H$3:$L$11,5,FALSE)))</f>
        <v/>
      </c>
    </row>
    <row r="9028" spans="1:17">
      <c r="A9028" s="1">
        <v>9025</v>
      </c>
      <c r="B9028" s="1"/>
      <c r="C9028" s="1"/>
      <c r="D9028" s="1"/>
      <c r="E9028" s="6"/>
      <c r="F9028" s="1"/>
      <c r="G9028" s="1" t="str">
        <f>IF(ISNA(VLOOKUP($C9028,'DTEN TCAP Linkage deviceId'!$A$1:$A$20000,1,FALSE)),"No","Yes")</f>
        <v>No</v>
      </c>
      <c r="H9028" s="1" t="str">
        <f>IF(ISNA(VLOOKUP($C9028,'Provisioning Requester'!$F$3:$H$20000,2,FALSE)),"No","Yes")</f>
        <v>No</v>
      </c>
      <c r="I9028" s="1" t="str">
        <f>IF($H9028="Yes",VLOOKUP($C9028,'Provisioning Requester'!$F$3:$H$20000,3,FALSE),"-")</f>
        <v>-</v>
      </c>
      <c r="J9028" s="1" t="str">
        <f>IF(OR(D9028="SVCP", E9028="TRUE"), "No", IF(ISNA(VLOOKUP($C9028,'ProvResponder deviceId'!$A$1:$A$20000,1,FALSE)),"No","Yes"))</f>
        <v>No</v>
      </c>
      <c r="K9028" s="1" t="str">
        <f>IF($J9028="Yes",VLOOKUP($C9028,'ProvResponder deviceId'!$A$1:$C$20000,3,FALSE),"-")</f>
        <v>-</v>
      </c>
      <c r="L9028" s="1" t="str">
        <f t="shared" si="280"/>
        <v/>
      </c>
      <c r="M9028" s="1" t="str">
        <f t="shared" si="281"/>
        <v/>
      </c>
      <c r="N9028" s="1" t="str">
        <f>IF(ISBLANK($C9028),"",IF(ISNA(VLOOKUP($L9028,'result messages'!$H$3:$L$11,2,FALSE)),VLOOKUP($M9028,'result messages'!$H$3:$L$11,2,FALSE),VLOOKUP($L9028,'result messages'!$H$3:$L$11,2,FALSE)))</f>
        <v/>
      </c>
      <c r="O9028" s="1" t="str">
        <f>IF(ISBLANK($C9028),"",IF(ISNA(VLOOKUP($L9028,'result messages'!$H$3:$L$11,3,FALSE)),VLOOKUP($M9028,'result messages'!$H$3:$L$11,3,FALSE),VLOOKUP($L9028,'result messages'!$H$3:$L$11,3,FALSE)))</f>
        <v/>
      </c>
      <c r="P9028" s="1" t="str">
        <f>IF(ISBLANK($C9028),"",IF(ISNA(VLOOKUP($L9028,'result messages'!$H$3:$L$11,4,FALSE)),VLOOKUP($M9028,'result messages'!$H$3:$L$11,4,FALSE),VLOOKUP($L9028,'result messages'!$H$3:$L$11,4,FALSE)))</f>
        <v/>
      </c>
      <c r="Q9028" s="1" t="str">
        <f>IF(ISBLANK($C9028),"",IF(ISNA(VLOOKUP($L9028,'result messages'!$H$3:$L$11,5,FALSE)),VLOOKUP($M9028,'result messages'!$H$3:$L$11,5,FALSE),VLOOKUP($L9028,'result messages'!$H$3:$L$11,5,FALSE)))</f>
        <v/>
      </c>
    </row>
    <row r="9029" spans="1:17">
      <c r="A9029" s="1">
        <v>9026</v>
      </c>
      <c r="B9029" s="1"/>
      <c r="C9029" s="1"/>
      <c r="D9029" s="1"/>
      <c r="E9029" s="6"/>
      <c r="F9029" s="1"/>
      <c r="G9029" s="1" t="str">
        <f>IF(ISNA(VLOOKUP($C9029,'DTEN TCAP Linkage deviceId'!$A$1:$A$20000,1,FALSE)),"No","Yes")</f>
        <v>No</v>
      </c>
      <c r="H9029" s="1" t="str">
        <f>IF(ISNA(VLOOKUP($C9029,'Provisioning Requester'!$F$3:$H$20000,2,FALSE)),"No","Yes")</f>
        <v>No</v>
      </c>
      <c r="I9029" s="1" t="str">
        <f>IF($H9029="Yes",VLOOKUP($C9029,'Provisioning Requester'!$F$3:$H$20000,3,FALSE),"-")</f>
        <v>-</v>
      </c>
      <c r="J9029" s="1" t="str">
        <f>IF(OR(D9029="SVCP", E9029="TRUE"), "No", IF(ISNA(VLOOKUP($C9029,'ProvResponder deviceId'!$A$1:$A$20000,1,FALSE)),"No","Yes"))</f>
        <v>No</v>
      </c>
      <c r="K9029" s="1" t="str">
        <f>IF($J9029="Yes",VLOOKUP($C9029,'ProvResponder deviceId'!$A$1:$C$20000,3,FALSE),"-")</f>
        <v>-</v>
      </c>
      <c r="L9029" s="1" t="str">
        <f t="shared" ref="L9029:L9092" si="282">IF(ISBLANK($C9029),"",$D9029&amp;$E9029&amp;$G9029&amp;$H9029&amp;$I9029&amp;$J9029&amp;$K9029)</f>
        <v/>
      </c>
      <c r="M9029" s="1" t="str">
        <f t="shared" ref="M9029:M9092" si="283">IF(ISBLANK($C9029),"",$D9029&amp;$E9029&amp;$G9029&amp;$H9029&amp;$I9029&amp;$J9029&amp;"other")</f>
        <v/>
      </c>
      <c r="N9029" s="1" t="str">
        <f>IF(ISBLANK($C9029),"",IF(ISNA(VLOOKUP($L9029,'result messages'!$H$3:$L$11,2,FALSE)),VLOOKUP($M9029,'result messages'!$H$3:$L$11,2,FALSE),VLOOKUP($L9029,'result messages'!$H$3:$L$11,2,FALSE)))</f>
        <v/>
      </c>
      <c r="O9029" s="1" t="str">
        <f>IF(ISBLANK($C9029),"",IF(ISNA(VLOOKUP($L9029,'result messages'!$H$3:$L$11,3,FALSE)),VLOOKUP($M9029,'result messages'!$H$3:$L$11,3,FALSE),VLOOKUP($L9029,'result messages'!$H$3:$L$11,3,FALSE)))</f>
        <v/>
      </c>
      <c r="P9029" s="1" t="str">
        <f>IF(ISBLANK($C9029),"",IF(ISNA(VLOOKUP($L9029,'result messages'!$H$3:$L$11,4,FALSE)),VLOOKUP($M9029,'result messages'!$H$3:$L$11,4,FALSE),VLOOKUP($L9029,'result messages'!$H$3:$L$11,4,FALSE)))</f>
        <v/>
      </c>
      <c r="Q9029" s="1" t="str">
        <f>IF(ISBLANK($C9029),"",IF(ISNA(VLOOKUP($L9029,'result messages'!$H$3:$L$11,5,FALSE)),VLOOKUP($M9029,'result messages'!$H$3:$L$11,5,FALSE),VLOOKUP($L9029,'result messages'!$H$3:$L$11,5,FALSE)))</f>
        <v/>
      </c>
    </row>
    <row r="9030" spans="1:17">
      <c r="A9030" s="1">
        <v>9027</v>
      </c>
      <c r="B9030" s="1"/>
      <c r="C9030" s="1"/>
      <c r="D9030" s="1"/>
      <c r="E9030" s="6"/>
      <c r="F9030" s="1"/>
      <c r="G9030" s="1" t="str">
        <f>IF(ISNA(VLOOKUP($C9030,'DTEN TCAP Linkage deviceId'!$A$1:$A$20000,1,FALSE)),"No","Yes")</f>
        <v>No</v>
      </c>
      <c r="H9030" s="1" t="str">
        <f>IF(ISNA(VLOOKUP($C9030,'Provisioning Requester'!$F$3:$H$20000,2,FALSE)),"No","Yes")</f>
        <v>No</v>
      </c>
      <c r="I9030" s="1" t="str">
        <f>IF($H9030="Yes",VLOOKUP($C9030,'Provisioning Requester'!$F$3:$H$20000,3,FALSE),"-")</f>
        <v>-</v>
      </c>
      <c r="J9030" s="1" t="str">
        <f>IF(OR(D9030="SVCP", E9030="TRUE"), "No", IF(ISNA(VLOOKUP($C9030,'ProvResponder deviceId'!$A$1:$A$20000,1,FALSE)),"No","Yes"))</f>
        <v>No</v>
      </c>
      <c r="K9030" s="1" t="str">
        <f>IF($J9030="Yes",VLOOKUP($C9030,'ProvResponder deviceId'!$A$1:$C$20000,3,FALSE),"-")</f>
        <v>-</v>
      </c>
      <c r="L9030" s="1" t="str">
        <f t="shared" si="282"/>
        <v/>
      </c>
      <c r="M9030" s="1" t="str">
        <f t="shared" si="283"/>
        <v/>
      </c>
      <c r="N9030" s="1" t="str">
        <f>IF(ISBLANK($C9030),"",IF(ISNA(VLOOKUP($L9030,'result messages'!$H$3:$L$11,2,FALSE)),VLOOKUP($M9030,'result messages'!$H$3:$L$11,2,FALSE),VLOOKUP($L9030,'result messages'!$H$3:$L$11,2,FALSE)))</f>
        <v/>
      </c>
      <c r="O9030" s="1" t="str">
        <f>IF(ISBLANK($C9030),"",IF(ISNA(VLOOKUP($L9030,'result messages'!$H$3:$L$11,3,FALSE)),VLOOKUP($M9030,'result messages'!$H$3:$L$11,3,FALSE),VLOOKUP($L9030,'result messages'!$H$3:$L$11,3,FALSE)))</f>
        <v/>
      </c>
      <c r="P9030" s="1" t="str">
        <f>IF(ISBLANK($C9030),"",IF(ISNA(VLOOKUP($L9030,'result messages'!$H$3:$L$11,4,FALSE)),VLOOKUP($M9030,'result messages'!$H$3:$L$11,4,FALSE),VLOOKUP($L9030,'result messages'!$H$3:$L$11,4,FALSE)))</f>
        <v/>
      </c>
      <c r="Q9030" s="1" t="str">
        <f>IF(ISBLANK($C9030),"",IF(ISNA(VLOOKUP($L9030,'result messages'!$H$3:$L$11,5,FALSE)),VLOOKUP($M9030,'result messages'!$H$3:$L$11,5,FALSE),VLOOKUP($L9030,'result messages'!$H$3:$L$11,5,FALSE)))</f>
        <v/>
      </c>
    </row>
    <row r="9031" spans="1:17">
      <c r="A9031" s="1">
        <v>9028</v>
      </c>
      <c r="B9031" s="1"/>
      <c r="C9031" s="1"/>
      <c r="D9031" s="1"/>
      <c r="E9031" s="6"/>
      <c r="F9031" s="1"/>
      <c r="G9031" s="1" t="str">
        <f>IF(ISNA(VLOOKUP($C9031,'DTEN TCAP Linkage deviceId'!$A$1:$A$20000,1,FALSE)),"No","Yes")</f>
        <v>No</v>
      </c>
      <c r="H9031" s="1" t="str">
        <f>IF(ISNA(VLOOKUP($C9031,'Provisioning Requester'!$F$3:$H$20000,2,FALSE)),"No","Yes")</f>
        <v>No</v>
      </c>
      <c r="I9031" s="1" t="str">
        <f>IF($H9031="Yes",VLOOKUP($C9031,'Provisioning Requester'!$F$3:$H$20000,3,FALSE),"-")</f>
        <v>-</v>
      </c>
      <c r="J9031" s="1" t="str">
        <f>IF(OR(D9031="SVCP", E9031="TRUE"), "No", IF(ISNA(VLOOKUP($C9031,'ProvResponder deviceId'!$A$1:$A$20000,1,FALSE)),"No","Yes"))</f>
        <v>No</v>
      </c>
      <c r="K9031" s="1" t="str">
        <f>IF($J9031="Yes",VLOOKUP($C9031,'ProvResponder deviceId'!$A$1:$C$20000,3,FALSE),"-")</f>
        <v>-</v>
      </c>
      <c r="L9031" s="1" t="str">
        <f t="shared" si="282"/>
        <v/>
      </c>
      <c r="M9031" s="1" t="str">
        <f t="shared" si="283"/>
        <v/>
      </c>
      <c r="N9031" s="1" t="str">
        <f>IF(ISBLANK($C9031),"",IF(ISNA(VLOOKUP($L9031,'result messages'!$H$3:$L$11,2,FALSE)),VLOOKUP($M9031,'result messages'!$H$3:$L$11,2,FALSE),VLOOKUP($L9031,'result messages'!$H$3:$L$11,2,FALSE)))</f>
        <v/>
      </c>
      <c r="O9031" s="1" t="str">
        <f>IF(ISBLANK($C9031),"",IF(ISNA(VLOOKUP($L9031,'result messages'!$H$3:$L$11,3,FALSE)),VLOOKUP($M9031,'result messages'!$H$3:$L$11,3,FALSE),VLOOKUP($L9031,'result messages'!$H$3:$L$11,3,FALSE)))</f>
        <v/>
      </c>
      <c r="P9031" s="1" t="str">
        <f>IF(ISBLANK($C9031),"",IF(ISNA(VLOOKUP($L9031,'result messages'!$H$3:$L$11,4,FALSE)),VLOOKUP($M9031,'result messages'!$H$3:$L$11,4,FALSE),VLOOKUP($L9031,'result messages'!$H$3:$L$11,4,FALSE)))</f>
        <v/>
      </c>
      <c r="Q9031" s="1" t="str">
        <f>IF(ISBLANK($C9031),"",IF(ISNA(VLOOKUP($L9031,'result messages'!$H$3:$L$11,5,FALSE)),VLOOKUP($M9031,'result messages'!$H$3:$L$11,5,FALSE),VLOOKUP($L9031,'result messages'!$H$3:$L$11,5,FALSE)))</f>
        <v/>
      </c>
    </row>
    <row r="9032" spans="1:17">
      <c r="A9032" s="1">
        <v>9029</v>
      </c>
      <c r="B9032" s="1"/>
      <c r="C9032" s="1"/>
      <c r="D9032" s="1"/>
      <c r="E9032" s="6"/>
      <c r="F9032" s="1"/>
      <c r="G9032" s="1" t="str">
        <f>IF(ISNA(VLOOKUP($C9032,'DTEN TCAP Linkage deviceId'!$A$1:$A$20000,1,FALSE)),"No","Yes")</f>
        <v>No</v>
      </c>
      <c r="H9032" s="1" t="str">
        <f>IF(ISNA(VLOOKUP($C9032,'Provisioning Requester'!$F$3:$H$20000,2,FALSE)),"No","Yes")</f>
        <v>No</v>
      </c>
      <c r="I9032" s="1" t="str">
        <f>IF($H9032="Yes",VLOOKUP($C9032,'Provisioning Requester'!$F$3:$H$20000,3,FALSE),"-")</f>
        <v>-</v>
      </c>
      <c r="J9032" s="1" t="str">
        <f>IF(OR(D9032="SVCP", E9032="TRUE"), "No", IF(ISNA(VLOOKUP($C9032,'ProvResponder deviceId'!$A$1:$A$20000,1,FALSE)),"No","Yes"))</f>
        <v>No</v>
      </c>
      <c r="K9032" s="1" t="str">
        <f>IF($J9032="Yes",VLOOKUP($C9032,'ProvResponder deviceId'!$A$1:$C$20000,3,FALSE),"-")</f>
        <v>-</v>
      </c>
      <c r="L9032" s="1" t="str">
        <f t="shared" si="282"/>
        <v/>
      </c>
      <c r="M9032" s="1" t="str">
        <f t="shared" si="283"/>
        <v/>
      </c>
      <c r="N9032" s="1" t="str">
        <f>IF(ISBLANK($C9032),"",IF(ISNA(VLOOKUP($L9032,'result messages'!$H$3:$L$11,2,FALSE)),VLOOKUP($M9032,'result messages'!$H$3:$L$11,2,FALSE),VLOOKUP($L9032,'result messages'!$H$3:$L$11,2,FALSE)))</f>
        <v/>
      </c>
      <c r="O9032" s="1" t="str">
        <f>IF(ISBLANK($C9032),"",IF(ISNA(VLOOKUP($L9032,'result messages'!$H$3:$L$11,3,FALSE)),VLOOKUP($M9032,'result messages'!$H$3:$L$11,3,FALSE),VLOOKUP($L9032,'result messages'!$H$3:$L$11,3,FALSE)))</f>
        <v/>
      </c>
      <c r="P9032" s="1" t="str">
        <f>IF(ISBLANK($C9032),"",IF(ISNA(VLOOKUP($L9032,'result messages'!$H$3:$L$11,4,FALSE)),VLOOKUP($M9032,'result messages'!$H$3:$L$11,4,FALSE),VLOOKUP($L9032,'result messages'!$H$3:$L$11,4,FALSE)))</f>
        <v/>
      </c>
      <c r="Q9032" s="1" t="str">
        <f>IF(ISBLANK($C9032),"",IF(ISNA(VLOOKUP($L9032,'result messages'!$H$3:$L$11,5,FALSE)),VLOOKUP($M9032,'result messages'!$H$3:$L$11,5,FALSE),VLOOKUP($L9032,'result messages'!$H$3:$L$11,5,FALSE)))</f>
        <v/>
      </c>
    </row>
    <row r="9033" spans="1:17">
      <c r="A9033" s="1">
        <v>9030</v>
      </c>
      <c r="B9033" s="1"/>
      <c r="C9033" s="1"/>
      <c r="D9033" s="1"/>
      <c r="E9033" s="6"/>
      <c r="F9033" s="1"/>
      <c r="G9033" s="1" t="str">
        <f>IF(ISNA(VLOOKUP($C9033,'DTEN TCAP Linkage deviceId'!$A$1:$A$20000,1,FALSE)),"No","Yes")</f>
        <v>No</v>
      </c>
      <c r="H9033" s="1" t="str">
        <f>IF(ISNA(VLOOKUP($C9033,'Provisioning Requester'!$F$3:$H$20000,2,FALSE)),"No","Yes")</f>
        <v>No</v>
      </c>
      <c r="I9033" s="1" t="str">
        <f>IF($H9033="Yes",VLOOKUP($C9033,'Provisioning Requester'!$F$3:$H$20000,3,FALSE),"-")</f>
        <v>-</v>
      </c>
      <c r="J9033" s="1" t="str">
        <f>IF(OR(D9033="SVCP", E9033="TRUE"), "No", IF(ISNA(VLOOKUP($C9033,'ProvResponder deviceId'!$A$1:$A$20000,1,FALSE)),"No","Yes"))</f>
        <v>No</v>
      </c>
      <c r="K9033" s="1" t="str">
        <f>IF($J9033="Yes",VLOOKUP($C9033,'ProvResponder deviceId'!$A$1:$C$20000,3,FALSE),"-")</f>
        <v>-</v>
      </c>
      <c r="L9033" s="1" t="str">
        <f t="shared" si="282"/>
        <v/>
      </c>
      <c r="M9033" s="1" t="str">
        <f t="shared" si="283"/>
        <v/>
      </c>
      <c r="N9033" s="1" t="str">
        <f>IF(ISBLANK($C9033),"",IF(ISNA(VLOOKUP($L9033,'result messages'!$H$3:$L$11,2,FALSE)),VLOOKUP($M9033,'result messages'!$H$3:$L$11,2,FALSE),VLOOKUP($L9033,'result messages'!$H$3:$L$11,2,FALSE)))</f>
        <v/>
      </c>
      <c r="O9033" s="1" t="str">
        <f>IF(ISBLANK($C9033),"",IF(ISNA(VLOOKUP($L9033,'result messages'!$H$3:$L$11,3,FALSE)),VLOOKUP($M9033,'result messages'!$H$3:$L$11,3,FALSE),VLOOKUP($L9033,'result messages'!$H$3:$L$11,3,FALSE)))</f>
        <v/>
      </c>
      <c r="P9033" s="1" t="str">
        <f>IF(ISBLANK($C9033),"",IF(ISNA(VLOOKUP($L9033,'result messages'!$H$3:$L$11,4,FALSE)),VLOOKUP($M9033,'result messages'!$H$3:$L$11,4,FALSE),VLOOKUP($L9033,'result messages'!$H$3:$L$11,4,FALSE)))</f>
        <v/>
      </c>
      <c r="Q9033" s="1" t="str">
        <f>IF(ISBLANK($C9033),"",IF(ISNA(VLOOKUP($L9033,'result messages'!$H$3:$L$11,5,FALSE)),VLOOKUP($M9033,'result messages'!$H$3:$L$11,5,FALSE),VLOOKUP($L9033,'result messages'!$H$3:$L$11,5,FALSE)))</f>
        <v/>
      </c>
    </row>
    <row r="9034" spans="1:17">
      <c r="A9034" s="1">
        <v>9031</v>
      </c>
      <c r="B9034" s="1"/>
      <c r="C9034" s="1"/>
      <c r="D9034" s="1"/>
      <c r="E9034" s="6"/>
      <c r="F9034" s="1"/>
      <c r="G9034" s="1" t="str">
        <f>IF(ISNA(VLOOKUP($C9034,'DTEN TCAP Linkage deviceId'!$A$1:$A$20000,1,FALSE)),"No","Yes")</f>
        <v>No</v>
      </c>
      <c r="H9034" s="1" t="str">
        <f>IF(ISNA(VLOOKUP($C9034,'Provisioning Requester'!$F$3:$H$20000,2,FALSE)),"No","Yes")</f>
        <v>No</v>
      </c>
      <c r="I9034" s="1" t="str">
        <f>IF($H9034="Yes",VLOOKUP($C9034,'Provisioning Requester'!$F$3:$H$20000,3,FALSE),"-")</f>
        <v>-</v>
      </c>
      <c r="J9034" s="1" t="str">
        <f>IF(OR(D9034="SVCP", E9034="TRUE"), "No", IF(ISNA(VLOOKUP($C9034,'ProvResponder deviceId'!$A$1:$A$20000,1,FALSE)),"No","Yes"))</f>
        <v>No</v>
      </c>
      <c r="K9034" s="1" t="str">
        <f>IF($J9034="Yes",VLOOKUP($C9034,'ProvResponder deviceId'!$A$1:$C$20000,3,FALSE),"-")</f>
        <v>-</v>
      </c>
      <c r="L9034" s="1" t="str">
        <f t="shared" si="282"/>
        <v/>
      </c>
      <c r="M9034" s="1" t="str">
        <f t="shared" si="283"/>
        <v/>
      </c>
      <c r="N9034" s="1" t="str">
        <f>IF(ISBLANK($C9034),"",IF(ISNA(VLOOKUP($L9034,'result messages'!$H$3:$L$11,2,FALSE)),VLOOKUP($M9034,'result messages'!$H$3:$L$11,2,FALSE),VLOOKUP($L9034,'result messages'!$H$3:$L$11,2,FALSE)))</f>
        <v/>
      </c>
      <c r="O9034" s="1" t="str">
        <f>IF(ISBLANK($C9034),"",IF(ISNA(VLOOKUP($L9034,'result messages'!$H$3:$L$11,3,FALSE)),VLOOKUP($M9034,'result messages'!$H$3:$L$11,3,FALSE),VLOOKUP($L9034,'result messages'!$H$3:$L$11,3,FALSE)))</f>
        <v/>
      </c>
      <c r="P9034" s="1" t="str">
        <f>IF(ISBLANK($C9034),"",IF(ISNA(VLOOKUP($L9034,'result messages'!$H$3:$L$11,4,FALSE)),VLOOKUP($M9034,'result messages'!$H$3:$L$11,4,FALSE),VLOOKUP($L9034,'result messages'!$H$3:$L$11,4,FALSE)))</f>
        <v/>
      </c>
      <c r="Q9034" s="1" t="str">
        <f>IF(ISBLANK($C9034),"",IF(ISNA(VLOOKUP($L9034,'result messages'!$H$3:$L$11,5,FALSE)),VLOOKUP($M9034,'result messages'!$H$3:$L$11,5,FALSE),VLOOKUP($L9034,'result messages'!$H$3:$L$11,5,FALSE)))</f>
        <v/>
      </c>
    </row>
    <row r="9035" spans="1:17">
      <c r="A9035" s="1">
        <v>9032</v>
      </c>
      <c r="B9035" s="1"/>
      <c r="C9035" s="1"/>
      <c r="D9035" s="1"/>
      <c r="E9035" s="6"/>
      <c r="F9035" s="1"/>
      <c r="G9035" s="1" t="str">
        <f>IF(ISNA(VLOOKUP($C9035,'DTEN TCAP Linkage deviceId'!$A$1:$A$20000,1,FALSE)),"No","Yes")</f>
        <v>No</v>
      </c>
      <c r="H9035" s="1" t="str">
        <f>IF(ISNA(VLOOKUP($C9035,'Provisioning Requester'!$F$3:$H$20000,2,FALSE)),"No","Yes")</f>
        <v>No</v>
      </c>
      <c r="I9035" s="1" t="str">
        <f>IF($H9035="Yes",VLOOKUP($C9035,'Provisioning Requester'!$F$3:$H$20000,3,FALSE),"-")</f>
        <v>-</v>
      </c>
      <c r="J9035" s="1" t="str">
        <f>IF(OR(D9035="SVCP", E9035="TRUE"), "No", IF(ISNA(VLOOKUP($C9035,'ProvResponder deviceId'!$A$1:$A$20000,1,FALSE)),"No","Yes"))</f>
        <v>No</v>
      </c>
      <c r="K9035" s="1" t="str">
        <f>IF($J9035="Yes",VLOOKUP($C9035,'ProvResponder deviceId'!$A$1:$C$20000,3,FALSE),"-")</f>
        <v>-</v>
      </c>
      <c r="L9035" s="1" t="str">
        <f t="shared" si="282"/>
        <v/>
      </c>
      <c r="M9035" s="1" t="str">
        <f t="shared" si="283"/>
        <v/>
      </c>
      <c r="N9035" s="1" t="str">
        <f>IF(ISBLANK($C9035),"",IF(ISNA(VLOOKUP($L9035,'result messages'!$H$3:$L$11,2,FALSE)),VLOOKUP($M9035,'result messages'!$H$3:$L$11,2,FALSE),VLOOKUP($L9035,'result messages'!$H$3:$L$11,2,FALSE)))</f>
        <v/>
      </c>
      <c r="O9035" s="1" t="str">
        <f>IF(ISBLANK($C9035),"",IF(ISNA(VLOOKUP($L9035,'result messages'!$H$3:$L$11,3,FALSE)),VLOOKUP($M9035,'result messages'!$H$3:$L$11,3,FALSE),VLOOKUP($L9035,'result messages'!$H$3:$L$11,3,FALSE)))</f>
        <v/>
      </c>
      <c r="P9035" s="1" t="str">
        <f>IF(ISBLANK($C9035),"",IF(ISNA(VLOOKUP($L9035,'result messages'!$H$3:$L$11,4,FALSE)),VLOOKUP($M9035,'result messages'!$H$3:$L$11,4,FALSE),VLOOKUP($L9035,'result messages'!$H$3:$L$11,4,FALSE)))</f>
        <v/>
      </c>
      <c r="Q9035" s="1" t="str">
        <f>IF(ISBLANK($C9035),"",IF(ISNA(VLOOKUP($L9035,'result messages'!$H$3:$L$11,5,FALSE)),VLOOKUP($M9035,'result messages'!$H$3:$L$11,5,FALSE),VLOOKUP($L9035,'result messages'!$H$3:$L$11,5,FALSE)))</f>
        <v/>
      </c>
    </row>
    <row r="9036" spans="1:17">
      <c r="A9036" s="1">
        <v>9033</v>
      </c>
      <c r="B9036" s="1"/>
      <c r="C9036" s="1"/>
      <c r="D9036" s="1"/>
      <c r="E9036" s="6"/>
      <c r="F9036" s="1"/>
      <c r="G9036" s="1" t="str">
        <f>IF(ISNA(VLOOKUP($C9036,'DTEN TCAP Linkage deviceId'!$A$1:$A$20000,1,FALSE)),"No","Yes")</f>
        <v>No</v>
      </c>
      <c r="H9036" s="1" t="str">
        <f>IF(ISNA(VLOOKUP($C9036,'Provisioning Requester'!$F$3:$H$20000,2,FALSE)),"No","Yes")</f>
        <v>No</v>
      </c>
      <c r="I9036" s="1" t="str">
        <f>IF($H9036="Yes",VLOOKUP($C9036,'Provisioning Requester'!$F$3:$H$20000,3,FALSE),"-")</f>
        <v>-</v>
      </c>
      <c r="J9036" s="1" t="str">
        <f>IF(OR(D9036="SVCP", E9036="TRUE"), "No", IF(ISNA(VLOOKUP($C9036,'ProvResponder deviceId'!$A$1:$A$20000,1,FALSE)),"No","Yes"))</f>
        <v>No</v>
      </c>
      <c r="K9036" s="1" t="str">
        <f>IF($J9036="Yes",VLOOKUP($C9036,'ProvResponder deviceId'!$A$1:$C$20000,3,FALSE),"-")</f>
        <v>-</v>
      </c>
      <c r="L9036" s="1" t="str">
        <f t="shared" si="282"/>
        <v/>
      </c>
      <c r="M9036" s="1" t="str">
        <f t="shared" si="283"/>
        <v/>
      </c>
      <c r="N9036" s="1" t="str">
        <f>IF(ISBLANK($C9036),"",IF(ISNA(VLOOKUP($L9036,'result messages'!$H$3:$L$11,2,FALSE)),VLOOKUP($M9036,'result messages'!$H$3:$L$11,2,FALSE),VLOOKUP($L9036,'result messages'!$H$3:$L$11,2,FALSE)))</f>
        <v/>
      </c>
      <c r="O9036" s="1" t="str">
        <f>IF(ISBLANK($C9036),"",IF(ISNA(VLOOKUP($L9036,'result messages'!$H$3:$L$11,3,FALSE)),VLOOKUP($M9036,'result messages'!$H$3:$L$11,3,FALSE),VLOOKUP($L9036,'result messages'!$H$3:$L$11,3,FALSE)))</f>
        <v/>
      </c>
      <c r="P9036" s="1" t="str">
        <f>IF(ISBLANK($C9036),"",IF(ISNA(VLOOKUP($L9036,'result messages'!$H$3:$L$11,4,FALSE)),VLOOKUP($M9036,'result messages'!$H$3:$L$11,4,FALSE),VLOOKUP($L9036,'result messages'!$H$3:$L$11,4,FALSE)))</f>
        <v/>
      </c>
      <c r="Q9036" s="1" t="str">
        <f>IF(ISBLANK($C9036),"",IF(ISNA(VLOOKUP($L9036,'result messages'!$H$3:$L$11,5,FALSE)),VLOOKUP($M9036,'result messages'!$H$3:$L$11,5,FALSE),VLOOKUP($L9036,'result messages'!$H$3:$L$11,5,FALSE)))</f>
        <v/>
      </c>
    </row>
    <row r="9037" spans="1:17">
      <c r="A9037" s="1">
        <v>9034</v>
      </c>
      <c r="B9037" s="1"/>
      <c r="C9037" s="1"/>
      <c r="D9037" s="1"/>
      <c r="E9037" s="6"/>
      <c r="F9037" s="1"/>
      <c r="G9037" s="1" t="str">
        <f>IF(ISNA(VLOOKUP($C9037,'DTEN TCAP Linkage deviceId'!$A$1:$A$20000,1,FALSE)),"No","Yes")</f>
        <v>No</v>
      </c>
      <c r="H9037" s="1" t="str">
        <f>IF(ISNA(VLOOKUP($C9037,'Provisioning Requester'!$F$3:$H$20000,2,FALSE)),"No","Yes")</f>
        <v>No</v>
      </c>
      <c r="I9037" s="1" t="str">
        <f>IF($H9037="Yes",VLOOKUP($C9037,'Provisioning Requester'!$F$3:$H$20000,3,FALSE),"-")</f>
        <v>-</v>
      </c>
      <c r="J9037" s="1" t="str">
        <f>IF(OR(D9037="SVCP", E9037="TRUE"), "No", IF(ISNA(VLOOKUP($C9037,'ProvResponder deviceId'!$A$1:$A$20000,1,FALSE)),"No","Yes"))</f>
        <v>No</v>
      </c>
      <c r="K9037" s="1" t="str">
        <f>IF($J9037="Yes",VLOOKUP($C9037,'ProvResponder deviceId'!$A$1:$C$20000,3,FALSE),"-")</f>
        <v>-</v>
      </c>
      <c r="L9037" s="1" t="str">
        <f t="shared" si="282"/>
        <v/>
      </c>
      <c r="M9037" s="1" t="str">
        <f t="shared" si="283"/>
        <v/>
      </c>
      <c r="N9037" s="1" t="str">
        <f>IF(ISBLANK($C9037),"",IF(ISNA(VLOOKUP($L9037,'result messages'!$H$3:$L$11,2,FALSE)),VLOOKUP($M9037,'result messages'!$H$3:$L$11,2,FALSE),VLOOKUP($L9037,'result messages'!$H$3:$L$11,2,FALSE)))</f>
        <v/>
      </c>
      <c r="O9037" s="1" t="str">
        <f>IF(ISBLANK($C9037),"",IF(ISNA(VLOOKUP($L9037,'result messages'!$H$3:$L$11,3,FALSE)),VLOOKUP($M9037,'result messages'!$H$3:$L$11,3,FALSE),VLOOKUP($L9037,'result messages'!$H$3:$L$11,3,FALSE)))</f>
        <v/>
      </c>
      <c r="P9037" s="1" t="str">
        <f>IF(ISBLANK($C9037),"",IF(ISNA(VLOOKUP($L9037,'result messages'!$H$3:$L$11,4,FALSE)),VLOOKUP($M9037,'result messages'!$H$3:$L$11,4,FALSE),VLOOKUP($L9037,'result messages'!$H$3:$L$11,4,FALSE)))</f>
        <v/>
      </c>
      <c r="Q9037" s="1" t="str">
        <f>IF(ISBLANK($C9037),"",IF(ISNA(VLOOKUP($L9037,'result messages'!$H$3:$L$11,5,FALSE)),VLOOKUP($M9037,'result messages'!$H$3:$L$11,5,FALSE),VLOOKUP($L9037,'result messages'!$H$3:$L$11,5,FALSE)))</f>
        <v/>
      </c>
    </row>
    <row r="9038" spans="1:17">
      <c r="A9038" s="1">
        <v>9035</v>
      </c>
      <c r="B9038" s="1"/>
      <c r="C9038" s="1"/>
      <c r="D9038" s="1"/>
      <c r="E9038" s="6"/>
      <c r="F9038" s="1"/>
      <c r="G9038" s="1" t="str">
        <f>IF(ISNA(VLOOKUP($C9038,'DTEN TCAP Linkage deviceId'!$A$1:$A$20000,1,FALSE)),"No","Yes")</f>
        <v>No</v>
      </c>
      <c r="H9038" s="1" t="str">
        <f>IF(ISNA(VLOOKUP($C9038,'Provisioning Requester'!$F$3:$H$20000,2,FALSE)),"No","Yes")</f>
        <v>No</v>
      </c>
      <c r="I9038" s="1" t="str">
        <f>IF($H9038="Yes",VLOOKUP($C9038,'Provisioning Requester'!$F$3:$H$20000,3,FALSE),"-")</f>
        <v>-</v>
      </c>
      <c r="J9038" s="1" t="str">
        <f>IF(OR(D9038="SVCP", E9038="TRUE"), "No", IF(ISNA(VLOOKUP($C9038,'ProvResponder deviceId'!$A$1:$A$20000,1,FALSE)),"No","Yes"))</f>
        <v>No</v>
      </c>
      <c r="K9038" s="1" t="str">
        <f>IF($J9038="Yes",VLOOKUP($C9038,'ProvResponder deviceId'!$A$1:$C$20000,3,FALSE),"-")</f>
        <v>-</v>
      </c>
      <c r="L9038" s="1" t="str">
        <f t="shared" si="282"/>
        <v/>
      </c>
      <c r="M9038" s="1" t="str">
        <f t="shared" si="283"/>
        <v/>
      </c>
      <c r="N9038" s="1" t="str">
        <f>IF(ISBLANK($C9038),"",IF(ISNA(VLOOKUP($L9038,'result messages'!$H$3:$L$11,2,FALSE)),VLOOKUP($M9038,'result messages'!$H$3:$L$11,2,FALSE),VLOOKUP($L9038,'result messages'!$H$3:$L$11,2,FALSE)))</f>
        <v/>
      </c>
      <c r="O9038" s="1" t="str">
        <f>IF(ISBLANK($C9038),"",IF(ISNA(VLOOKUP($L9038,'result messages'!$H$3:$L$11,3,FALSE)),VLOOKUP($M9038,'result messages'!$H$3:$L$11,3,FALSE),VLOOKUP($L9038,'result messages'!$H$3:$L$11,3,FALSE)))</f>
        <v/>
      </c>
      <c r="P9038" s="1" t="str">
        <f>IF(ISBLANK($C9038),"",IF(ISNA(VLOOKUP($L9038,'result messages'!$H$3:$L$11,4,FALSE)),VLOOKUP($M9038,'result messages'!$H$3:$L$11,4,FALSE),VLOOKUP($L9038,'result messages'!$H$3:$L$11,4,FALSE)))</f>
        <v/>
      </c>
      <c r="Q9038" s="1" t="str">
        <f>IF(ISBLANK($C9038),"",IF(ISNA(VLOOKUP($L9038,'result messages'!$H$3:$L$11,5,FALSE)),VLOOKUP($M9038,'result messages'!$H$3:$L$11,5,FALSE),VLOOKUP($L9038,'result messages'!$H$3:$L$11,5,FALSE)))</f>
        <v/>
      </c>
    </row>
    <row r="9039" spans="1:17">
      <c r="A9039" s="1">
        <v>9036</v>
      </c>
      <c r="B9039" s="1"/>
      <c r="C9039" s="1"/>
      <c r="D9039" s="1"/>
      <c r="E9039" s="6"/>
      <c r="F9039" s="1"/>
      <c r="G9039" s="1" t="str">
        <f>IF(ISNA(VLOOKUP($C9039,'DTEN TCAP Linkage deviceId'!$A$1:$A$20000,1,FALSE)),"No","Yes")</f>
        <v>No</v>
      </c>
      <c r="H9039" s="1" t="str">
        <f>IF(ISNA(VLOOKUP($C9039,'Provisioning Requester'!$F$3:$H$20000,2,FALSE)),"No","Yes")</f>
        <v>No</v>
      </c>
      <c r="I9039" s="1" t="str">
        <f>IF($H9039="Yes",VLOOKUP($C9039,'Provisioning Requester'!$F$3:$H$20000,3,FALSE),"-")</f>
        <v>-</v>
      </c>
      <c r="J9039" s="1" t="str">
        <f>IF(OR(D9039="SVCP", E9039="TRUE"), "No", IF(ISNA(VLOOKUP($C9039,'ProvResponder deviceId'!$A$1:$A$20000,1,FALSE)),"No","Yes"))</f>
        <v>No</v>
      </c>
      <c r="K9039" s="1" t="str">
        <f>IF($J9039="Yes",VLOOKUP($C9039,'ProvResponder deviceId'!$A$1:$C$20000,3,FALSE),"-")</f>
        <v>-</v>
      </c>
      <c r="L9039" s="1" t="str">
        <f t="shared" si="282"/>
        <v/>
      </c>
      <c r="M9039" s="1" t="str">
        <f t="shared" si="283"/>
        <v/>
      </c>
      <c r="N9039" s="1" t="str">
        <f>IF(ISBLANK($C9039),"",IF(ISNA(VLOOKUP($L9039,'result messages'!$H$3:$L$11,2,FALSE)),VLOOKUP($M9039,'result messages'!$H$3:$L$11,2,FALSE),VLOOKUP($L9039,'result messages'!$H$3:$L$11,2,FALSE)))</f>
        <v/>
      </c>
      <c r="O9039" s="1" t="str">
        <f>IF(ISBLANK($C9039),"",IF(ISNA(VLOOKUP($L9039,'result messages'!$H$3:$L$11,3,FALSE)),VLOOKUP($M9039,'result messages'!$H$3:$L$11,3,FALSE),VLOOKUP($L9039,'result messages'!$H$3:$L$11,3,FALSE)))</f>
        <v/>
      </c>
      <c r="P9039" s="1" t="str">
        <f>IF(ISBLANK($C9039),"",IF(ISNA(VLOOKUP($L9039,'result messages'!$H$3:$L$11,4,FALSE)),VLOOKUP($M9039,'result messages'!$H$3:$L$11,4,FALSE),VLOOKUP($L9039,'result messages'!$H$3:$L$11,4,FALSE)))</f>
        <v/>
      </c>
      <c r="Q9039" s="1" t="str">
        <f>IF(ISBLANK($C9039),"",IF(ISNA(VLOOKUP($L9039,'result messages'!$H$3:$L$11,5,FALSE)),VLOOKUP($M9039,'result messages'!$H$3:$L$11,5,FALSE),VLOOKUP($L9039,'result messages'!$H$3:$L$11,5,FALSE)))</f>
        <v/>
      </c>
    </row>
    <row r="9040" spans="1:17">
      <c r="A9040" s="1">
        <v>9037</v>
      </c>
      <c r="B9040" s="1"/>
      <c r="C9040" s="1"/>
      <c r="D9040" s="1"/>
      <c r="E9040" s="6"/>
      <c r="F9040" s="1"/>
      <c r="G9040" s="1" t="str">
        <f>IF(ISNA(VLOOKUP($C9040,'DTEN TCAP Linkage deviceId'!$A$1:$A$20000,1,FALSE)),"No","Yes")</f>
        <v>No</v>
      </c>
      <c r="H9040" s="1" t="str">
        <f>IF(ISNA(VLOOKUP($C9040,'Provisioning Requester'!$F$3:$H$20000,2,FALSE)),"No","Yes")</f>
        <v>No</v>
      </c>
      <c r="I9040" s="1" t="str">
        <f>IF($H9040="Yes",VLOOKUP($C9040,'Provisioning Requester'!$F$3:$H$20000,3,FALSE),"-")</f>
        <v>-</v>
      </c>
      <c r="J9040" s="1" t="str">
        <f>IF(OR(D9040="SVCP", E9040="TRUE"), "No", IF(ISNA(VLOOKUP($C9040,'ProvResponder deviceId'!$A$1:$A$20000,1,FALSE)),"No","Yes"))</f>
        <v>No</v>
      </c>
      <c r="K9040" s="1" t="str">
        <f>IF($J9040="Yes",VLOOKUP($C9040,'ProvResponder deviceId'!$A$1:$C$20000,3,FALSE),"-")</f>
        <v>-</v>
      </c>
      <c r="L9040" s="1" t="str">
        <f t="shared" si="282"/>
        <v/>
      </c>
      <c r="M9040" s="1" t="str">
        <f t="shared" si="283"/>
        <v/>
      </c>
      <c r="N9040" s="1" t="str">
        <f>IF(ISBLANK($C9040),"",IF(ISNA(VLOOKUP($L9040,'result messages'!$H$3:$L$11,2,FALSE)),VLOOKUP($M9040,'result messages'!$H$3:$L$11,2,FALSE),VLOOKUP($L9040,'result messages'!$H$3:$L$11,2,FALSE)))</f>
        <v/>
      </c>
      <c r="O9040" s="1" t="str">
        <f>IF(ISBLANK($C9040),"",IF(ISNA(VLOOKUP($L9040,'result messages'!$H$3:$L$11,3,FALSE)),VLOOKUP($M9040,'result messages'!$H$3:$L$11,3,FALSE),VLOOKUP($L9040,'result messages'!$H$3:$L$11,3,FALSE)))</f>
        <v/>
      </c>
      <c r="P9040" s="1" t="str">
        <f>IF(ISBLANK($C9040),"",IF(ISNA(VLOOKUP($L9040,'result messages'!$H$3:$L$11,4,FALSE)),VLOOKUP($M9040,'result messages'!$H$3:$L$11,4,FALSE),VLOOKUP($L9040,'result messages'!$H$3:$L$11,4,FALSE)))</f>
        <v/>
      </c>
      <c r="Q9040" s="1" t="str">
        <f>IF(ISBLANK($C9040),"",IF(ISNA(VLOOKUP($L9040,'result messages'!$H$3:$L$11,5,FALSE)),VLOOKUP($M9040,'result messages'!$H$3:$L$11,5,FALSE),VLOOKUP($L9040,'result messages'!$H$3:$L$11,5,FALSE)))</f>
        <v/>
      </c>
    </row>
    <row r="9041" spans="1:17">
      <c r="A9041" s="1">
        <v>9038</v>
      </c>
      <c r="B9041" s="1"/>
      <c r="C9041" s="1"/>
      <c r="D9041" s="1"/>
      <c r="E9041" s="6"/>
      <c r="F9041" s="1"/>
      <c r="G9041" s="1" t="str">
        <f>IF(ISNA(VLOOKUP($C9041,'DTEN TCAP Linkage deviceId'!$A$1:$A$20000,1,FALSE)),"No","Yes")</f>
        <v>No</v>
      </c>
      <c r="H9041" s="1" t="str">
        <f>IF(ISNA(VLOOKUP($C9041,'Provisioning Requester'!$F$3:$H$20000,2,FALSE)),"No","Yes")</f>
        <v>No</v>
      </c>
      <c r="I9041" s="1" t="str">
        <f>IF($H9041="Yes",VLOOKUP($C9041,'Provisioning Requester'!$F$3:$H$20000,3,FALSE),"-")</f>
        <v>-</v>
      </c>
      <c r="J9041" s="1" t="str">
        <f>IF(OR(D9041="SVCP", E9041="TRUE"), "No", IF(ISNA(VLOOKUP($C9041,'ProvResponder deviceId'!$A$1:$A$20000,1,FALSE)),"No","Yes"))</f>
        <v>No</v>
      </c>
      <c r="K9041" s="1" t="str">
        <f>IF($J9041="Yes",VLOOKUP($C9041,'ProvResponder deviceId'!$A$1:$C$20000,3,FALSE),"-")</f>
        <v>-</v>
      </c>
      <c r="L9041" s="1" t="str">
        <f t="shared" si="282"/>
        <v/>
      </c>
      <c r="M9041" s="1" t="str">
        <f t="shared" si="283"/>
        <v/>
      </c>
      <c r="N9041" s="1" t="str">
        <f>IF(ISBLANK($C9041),"",IF(ISNA(VLOOKUP($L9041,'result messages'!$H$3:$L$11,2,FALSE)),VLOOKUP($M9041,'result messages'!$H$3:$L$11,2,FALSE),VLOOKUP($L9041,'result messages'!$H$3:$L$11,2,FALSE)))</f>
        <v/>
      </c>
      <c r="O9041" s="1" t="str">
        <f>IF(ISBLANK($C9041),"",IF(ISNA(VLOOKUP($L9041,'result messages'!$H$3:$L$11,3,FALSE)),VLOOKUP($M9041,'result messages'!$H$3:$L$11,3,FALSE),VLOOKUP($L9041,'result messages'!$H$3:$L$11,3,FALSE)))</f>
        <v/>
      </c>
      <c r="P9041" s="1" t="str">
        <f>IF(ISBLANK($C9041),"",IF(ISNA(VLOOKUP($L9041,'result messages'!$H$3:$L$11,4,FALSE)),VLOOKUP($M9041,'result messages'!$H$3:$L$11,4,FALSE),VLOOKUP($L9041,'result messages'!$H$3:$L$11,4,FALSE)))</f>
        <v/>
      </c>
      <c r="Q9041" s="1" t="str">
        <f>IF(ISBLANK($C9041),"",IF(ISNA(VLOOKUP($L9041,'result messages'!$H$3:$L$11,5,FALSE)),VLOOKUP($M9041,'result messages'!$H$3:$L$11,5,FALSE),VLOOKUP($L9041,'result messages'!$H$3:$L$11,5,FALSE)))</f>
        <v/>
      </c>
    </row>
    <row r="9042" spans="1:17">
      <c r="A9042" s="1">
        <v>9039</v>
      </c>
      <c r="B9042" s="1"/>
      <c r="C9042" s="1"/>
      <c r="D9042" s="1"/>
      <c r="E9042" s="6"/>
      <c r="F9042" s="1"/>
      <c r="G9042" s="1" t="str">
        <f>IF(ISNA(VLOOKUP($C9042,'DTEN TCAP Linkage deviceId'!$A$1:$A$20000,1,FALSE)),"No","Yes")</f>
        <v>No</v>
      </c>
      <c r="H9042" s="1" t="str">
        <f>IF(ISNA(VLOOKUP($C9042,'Provisioning Requester'!$F$3:$H$20000,2,FALSE)),"No","Yes")</f>
        <v>No</v>
      </c>
      <c r="I9042" s="1" t="str">
        <f>IF($H9042="Yes",VLOOKUP($C9042,'Provisioning Requester'!$F$3:$H$20000,3,FALSE),"-")</f>
        <v>-</v>
      </c>
      <c r="J9042" s="1" t="str">
        <f>IF(OR(D9042="SVCP", E9042="TRUE"), "No", IF(ISNA(VLOOKUP($C9042,'ProvResponder deviceId'!$A$1:$A$20000,1,FALSE)),"No","Yes"))</f>
        <v>No</v>
      </c>
      <c r="K9042" s="1" t="str">
        <f>IF($J9042="Yes",VLOOKUP($C9042,'ProvResponder deviceId'!$A$1:$C$20000,3,FALSE),"-")</f>
        <v>-</v>
      </c>
      <c r="L9042" s="1" t="str">
        <f t="shared" si="282"/>
        <v/>
      </c>
      <c r="M9042" s="1" t="str">
        <f t="shared" si="283"/>
        <v/>
      </c>
      <c r="N9042" s="1" t="str">
        <f>IF(ISBLANK($C9042),"",IF(ISNA(VLOOKUP($L9042,'result messages'!$H$3:$L$11,2,FALSE)),VLOOKUP($M9042,'result messages'!$H$3:$L$11,2,FALSE),VLOOKUP($L9042,'result messages'!$H$3:$L$11,2,FALSE)))</f>
        <v/>
      </c>
      <c r="O9042" s="1" t="str">
        <f>IF(ISBLANK($C9042),"",IF(ISNA(VLOOKUP($L9042,'result messages'!$H$3:$L$11,3,FALSE)),VLOOKUP($M9042,'result messages'!$H$3:$L$11,3,FALSE),VLOOKUP($L9042,'result messages'!$H$3:$L$11,3,FALSE)))</f>
        <v/>
      </c>
      <c r="P9042" s="1" t="str">
        <f>IF(ISBLANK($C9042),"",IF(ISNA(VLOOKUP($L9042,'result messages'!$H$3:$L$11,4,FALSE)),VLOOKUP($M9042,'result messages'!$H$3:$L$11,4,FALSE),VLOOKUP($L9042,'result messages'!$H$3:$L$11,4,FALSE)))</f>
        <v/>
      </c>
      <c r="Q9042" s="1" t="str">
        <f>IF(ISBLANK($C9042),"",IF(ISNA(VLOOKUP($L9042,'result messages'!$H$3:$L$11,5,FALSE)),VLOOKUP($M9042,'result messages'!$H$3:$L$11,5,FALSE),VLOOKUP($L9042,'result messages'!$H$3:$L$11,5,FALSE)))</f>
        <v/>
      </c>
    </row>
    <row r="9043" spans="1:17">
      <c r="A9043" s="1">
        <v>9040</v>
      </c>
      <c r="B9043" s="1"/>
      <c r="C9043" s="1"/>
      <c r="D9043" s="1"/>
      <c r="E9043" s="6"/>
      <c r="F9043" s="1"/>
      <c r="G9043" s="1" t="str">
        <f>IF(ISNA(VLOOKUP($C9043,'DTEN TCAP Linkage deviceId'!$A$1:$A$20000,1,FALSE)),"No","Yes")</f>
        <v>No</v>
      </c>
      <c r="H9043" s="1" t="str">
        <f>IF(ISNA(VLOOKUP($C9043,'Provisioning Requester'!$F$3:$H$20000,2,FALSE)),"No","Yes")</f>
        <v>No</v>
      </c>
      <c r="I9043" s="1" t="str">
        <f>IF($H9043="Yes",VLOOKUP($C9043,'Provisioning Requester'!$F$3:$H$20000,3,FALSE),"-")</f>
        <v>-</v>
      </c>
      <c r="J9043" s="1" t="str">
        <f>IF(OR(D9043="SVCP", E9043="TRUE"), "No", IF(ISNA(VLOOKUP($C9043,'ProvResponder deviceId'!$A$1:$A$20000,1,FALSE)),"No","Yes"))</f>
        <v>No</v>
      </c>
      <c r="K9043" s="1" t="str">
        <f>IF($J9043="Yes",VLOOKUP($C9043,'ProvResponder deviceId'!$A$1:$C$20000,3,FALSE),"-")</f>
        <v>-</v>
      </c>
      <c r="L9043" s="1" t="str">
        <f t="shared" si="282"/>
        <v/>
      </c>
      <c r="M9043" s="1" t="str">
        <f t="shared" si="283"/>
        <v/>
      </c>
      <c r="N9043" s="1" t="str">
        <f>IF(ISBLANK($C9043),"",IF(ISNA(VLOOKUP($L9043,'result messages'!$H$3:$L$11,2,FALSE)),VLOOKUP($M9043,'result messages'!$H$3:$L$11,2,FALSE),VLOOKUP($L9043,'result messages'!$H$3:$L$11,2,FALSE)))</f>
        <v/>
      </c>
      <c r="O9043" s="1" t="str">
        <f>IF(ISBLANK($C9043),"",IF(ISNA(VLOOKUP($L9043,'result messages'!$H$3:$L$11,3,FALSE)),VLOOKUP($M9043,'result messages'!$H$3:$L$11,3,FALSE),VLOOKUP($L9043,'result messages'!$H$3:$L$11,3,FALSE)))</f>
        <v/>
      </c>
      <c r="P9043" s="1" t="str">
        <f>IF(ISBLANK($C9043),"",IF(ISNA(VLOOKUP($L9043,'result messages'!$H$3:$L$11,4,FALSE)),VLOOKUP($M9043,'result messages'!$H$3:$L$11,4,FALSE),VLOOKUP($L9043,'result messages'!$H$3:$L$11,4,FALSE)))</f>
        <v/>
      </c>
      <c r="Q9043" s="1" t="str">
        <f>IF(ISBLANK($C9043),"",IF(ISNA(VLOOKUP($L9043,'result messages'!$H$3:$L$11,5,FALSE)),VLOOKUP($M9043,'result messages'!$H$3:$L$11,5,FALSE),VLOOKUP($L9043,'result messages'!$H$3:$L$11,5,FALSE)))</f>
        <v/>
      </c>
    </row>
    <row r="9044" spans="1:17">
      <c r="A9044" s="1">
        <v>9041</v>
      </c>
      <c r="B9044" s="1"/>
      <c r="C9044" s="1"/>
      <c r="D9044" s="1"/>
      <c r="E9044" s="6"/>
      <c r="F9044" s="1"/>
      <c r="G9044" s="1" t="str">
        <f>IF(ISNA(VLOOKUP($C9044,'DTEN TCAP Linkage deviceId'!$A$1:$A$20000,1,FALSE)),"No","Yes")</f>
        <v>No</v>
      </c>
      <c r="H9044" s="1" t="str">
        <f>IF(ISNA(VLOOKUP($C9044,'Provisioning Requester'!$F$3:$H$20000,2,FALSE)),"No","Yes")</f>
        <v>No</v>
      </c>
      <c r="I9044" s="1" t="str">
        <f>IF($H9044="Yes",VLOOKUP($C9044,'Provisioning Requester'!$F$3:$H$20000,3,FALSE),"-")</f>
        <v>-</v>
      </c>
      <c r="J9044" s="1" t="str">
        <f>IF(OR(D9044="SVCP", E9044="TRUE"), "No", IF(ISNA(VLOOKUP($C9044,'ProvResponder deviceId'!$A$1:$A$20000,1,FALSE)),"No","Yes"))</f>
        <v>No</v>
      </c>
      <c r="K9044" s="1" t="str">
        <f>IF($J9044="Yes",VLOOKUP($C9044,'ProvResponder deviceId'!$A$1:$C$20000,3,FALSE),"-")</f>
        <v>-</v>
      </c>
      <c r="L9044" s="1" t="str">
        <f t="shared" si="282"/>
        <v/>
      </c>
      <c r="M9044" s="1" t="str">
        <f t="shared" si="283"/>
        <v/>
      </c>
      <c r="N9044" s="1" t="str">
        <f>IF(ISBLANK($C9044),"",IF(ISNA(VLOOKUP($L9044,'result messages'!$H$3:$L$11,2,FALSE)),VLOOKUP($M9044,'result messages'!$H$3:$L$11,2,FALSE),VLOOKUP($L9044,'result messages'!$H$3:$L$11,2,FALSE)))</f>
        <v/>
      </c>
      <c r="O9044" s="1" t="str">
        <f>IF(ISBLANK($C9044),"",IF(ISNA(VLOOKUP($L9044,'result messages'!$H$3:$L$11,3,FALSE)),VLOOKUP($M9044,'result messages'!$H$3:$L$11,3,FALSE),VLOOKUP($L9044,'result messages'!$H$3:$L$11,3,FALSE)))</f>
        <v/>
      </c>
      <c r="P9044" s="1" t="str">
        <f>IF(ISBLANK($C9044),"",IF(ISNA(VLOOKUP($L9044,'result messages'!$H$3:$L$11,4,FALSE)),VLOOKUP($M9044,'result messages'!$H$3:$L$11,4,FALSE),VLOOKUP($L9044,'result messages'!$H$3:$L$11,4,FALSE)))</f>
        <v/>
      </c>
      <c r="Q9044" s="1" t="str">
        <f>IF(ISBLANK($C9044),"",IF(ISNA(VLOOKUP($L9044,'result messages'!$H$3:$L$11,5,FALSE)),VLOOKUP($M9044,'result messages'!$H$3:$L$11,5,FALSE),VLOOKUP($L9044,'result messages'!$H$3:$L$11,5,FALSE)))</f>
        <v/>
      </c>
    </row>
    <row r="9045" spans="1:17">
      <c r="A9045" s="1">
        <v>9042</v>
      </c>
      <c r="B9045" s="1"/>
      <c r="C9045" s="1"/>
      <c r="D9045" s="1"/>
      <c r="E9045" s="6"/>
      <c r="F9045" s="1"/>
      <c r="G9045" s="1" t="str">
        <f>IF(ISNA(VLOOKUP($C9045,'DTEN TCAP Linkage deviceId'!$A$1:$A$20000,1,FALSE)),"No","Yes")</f>
        <v>No</v>
      </c>
      <c r="H9045" s="1" t="str">
        <f>IF(ISNA(VLOOKUP($C9045,'Provisioning Requester'!$F$3:$H$20000,2,FALSE)),"No","Yes")</f>
        <v>No</v>
      </c>
      <c r="I9045" s="1" t="str">
        <f>IF($H9045="Yes",VLOOKUP($C9045,'Provisioning Requester'!$F$3:$H$20000,3,FALSE),"-")</f>
        <v>-</v>
      </c>
      <c r="J9045" s="1" t="str">
        <f>IF(OR(D9045="SVCP", E9045="TRUE"), "No", IF(ISNA(VLOOKUP($C9045,'ProvResponder deviceId'!$A$1:$A$20000,1,FALSE)),"No","Yes"))</f>
        <v>No</v>
      </c>
      <c r="K9045" s="1" t="str">
        <f>IF($J9045="Yes",VLOOKUP($C9045,'ProvResponder deviceId'!$A$1:$C$20000,3,FALSE),"-")</f>
        <v>-</v>
      </c>
      <c r="L9045" s="1" t="str">
        <f t="shared" si="282"/>
        <v/>
      </c>
      <c r="M9045" s="1" t="str">
        <f t="shared" si="283"/>
        <v/>
      </c>
      <c r="N9045" s="1" t="str">
        <f>IF(ISBLANK($C9045),"",IF(ISNA(VLOOKUP($L9045,'result messages'!$H$3:$L$11,2,FALSE)),VLOOKUP($M9045,'result messages'!$H$3:$L$11,2,FALSE),VLOOKUP($L9045,'result messages'!$H$3:$L$11,2,FALSE)))</f>
        <v/>
      </c>
      <c r="O9045" s="1" t="str">
        <f>IF(ISBLANK($C9045),"",IF(ISNA(VLOOKUP($L9045,'result messages'!$H$3:$L$11,3,FALSE)),VLOOKUP($M9045,'result messages'!$H$3:$L$11,3,FALSE),VLOOKUP($L9045,'result messages'!$H$3:$L$11,3,FALSE)))</f>
        <v/>
      </c>
      <c r="P9045" s="1" t="str">
        <f>IF(ISBLANK($C9045),"",IF(ISNA(VLOOKUP($L9045,'result messages'!$H$3:$L$11,4,FALSE)),VLOOKUP($M9045,'result messages'!$H$3:$L$11,4,FALSE),VLOOKUP($L9045,'result messages'!$H$3:$L$11,4,FALSE)))</f>
        <v/>
      </c>
      <c r="Q9045" s="1" t="str">
        <f>IF(ISBLANK($C9045),"",IF(ISNA(VLOOKUP($L9045,'result messages'!$H$3:$L$11,5,FALSE)),VLOOKUP($M9045,'result messages'!$H$3:$L$11,5,FALSE),VLOOKUP($L9045,'result messages'!$H$3:$L$11,5,FALSE)))</f>
        <v/>
      </c>
    </row>
    <row r="9046" spans="1:17">
      <c r="A9046" s="1">
        <v>9043</v>
      </c>
      <c r="B9046" s="1"/>
      <c r="C9046" s="1"/>
      <c r="D9046" s="1"/>
      <c r="E9046" s="6"/>
      <c r="F9046" s="1"/>
      <c r="G9046" s="1" t="str">
        <f>IF(ISNA(VLOOKUP($C9046,'DTEN TCAP Linkage deviceId'!$A$1:$A$20000,1,FALSE)),"No","Yes")</f>
        <v>No</v>
      </c>
      <c r="H9046" s="1" t="str">
        <f>IF(ISNA(VLOOKUP($C9046,'Provisioning Requester'!$F$3:$H$20000,2,FALSE)),"No","Yes")</f>
        <v>No</v>
      </c>
      <c r="I9046" s="1" t="str">
        <f>IF($H9046="Yes",VLOOKUP($C9046,'Provisioning Requester'!$F$3:$H$20000,3,FALSE),"-")</f>
        <v>-</v>
      </c>
      <c r="J9046" s="1" t="str">
        <f>IF(OR(D9046="SVCP", E9046="TRUE"), "No", IF(ISNA(VLOOKUP($C9046,'ProvResponder deviceId'!$A$1:$A$20000,1,FALSE)),"No","Yes"))</f>
        <v>No</v>
      </c>
      <c r="K9046" s="1" t="str">
        <f>IF($J9046="Yes",VLOOKUP($C9046,'ProvResponder deviceId'!$A$1:$C$20000,3,FALSE),"-")</f>
        <v>-</v>
      </c>
      <c r="L9046" s="1" t="str">
        <f t="shared" si="282"/>
        <v/>
      </c>
      <c r="M9046" s="1" t="str">
        <f t="shared" si="283"/>
        <v/>
      </c>
      <c r="N9046" s="1" t="str">
        <f>IF(ISBLANK($C9046),"",IF(ISNA(VLOOKUP($L9046,'result messages'!$H$3:$L$11,2,FALSE)),VLOOKUP($M9046,'result messages'!$H$3:$L$11,2,FALSE),VLOOKUP($L9046,'result messages'!$H$3:$L$11,2,FALSE)))</f>
        <v/>
      </c>
      <c r="O9046" s="1" t="str">
        <f>IF(ISBLANK($C9046),"",IF(ISNA(VLOOKUP($L9046,'result messages'!$H$3:$L$11,3,FALSE)),VLOOKUP($M9046,'result messages'!$H$3:$L$11,3,FALSE),VLOOKUP($L9046,'result messages'!$H$3:$L$11,3,FALSE)))</f>
        <v/>
      </c>
      <c r="P9046" s="1" t="str">
        <f>IF(ISBLANK($C9046),"",IF(ISNA(VLOOKUP($L9046,'result messages'!$H$3:$L$11,4,FALSE)),VLOOKUP($M9046,'result messages'!$H$3:$L$11,4,FALSE),VLOOKUP($L9046,'result messages'!$H$3:$L$11,4,FALSE)))</f>
        <v/>
      </c>
      <c r="Q9046" s="1" t="str">
        <f>IF(ISBLANK($C9046),"",IF(ISNA(VLOOKUP($L9046,'result messages'!$H$3:$L$11,5,FALSE)),VLOOKUP($M9046,'result messages'!$H$3:$L$11,5,FALSE),VLOOKUP($L9046,'result messages'!$H$3:$L$11,5,FALSE)))</f>
        <v/>
      </c>
    </row>
    <row r="9047" spans="1:17">
      <c r="A9047" s="1">
        <v>9044</v>
      </c>
      <c r="B9047" s="1"/>
      <c r="C9047" s="1"/>
      <c r="D9047" s="1"/>
      <c r="E9047" s="6"/>
      <c r="F9047" s="1"/>
      <c r="G9047" s="1" t="str">
        <f>IF(ISNA(VLOOKUP($C9047,'DTEN TCAP Linkage deviceId'!$A$1:$A$20000,1,FALSE)),"No","Yes")</f>
        <v>No</v>
      </c>
      <c r="H9047" s="1" t="str">
        <f>IF(ISNA(VLOOKUP($C9047,'Provisioning Requester'!$F$3:$H$20000,2,FALSE)),"No","Yes")</f>
        <v>No</v>
      </c>
      <c r="I9047" s="1" t="str">
        <f>IF($H9047="Yes",VLOOKUP($C9047,'Provisioning Requester'!$F$3:$H$20000,3,FALSE),"-")</f>
        <v>-</v>
      </c>
      <c r="J9047" s="1" t="str">
        <f>IF(OR(D9047="SVCP", E9047="TRUE"), "No", IF(ISNA(VLOOKUP($C9047,'ProvResponder deviceId'!$A$1:$A$20000,1,FALSE)),"No","Yes"))</f>
        <v>No</v>
      </c>
      <c r="K9047" s="1" t="str">
        <f>IF($J9047="Yes",VLOOKUP($C9047,'ProvResponder deviceId'!$A$1:$C$20000,3,FALSE),"-")</f>
        <v>-</v>
      </c>
      <c r="L9047" s="1" t="str">
        <f t="shared" si="282"/>
        <v/>
      </c>
      <c r="M9047" s="1" t="str">
        <f t="shared" si="283"/>
        <v/>
      </c>
      <c r="N9047" s="1" t="str">
        <f>IF(ISBLANK($C9047),"",IF(ISNA(VLOOKUP($L9047,'result messages'!$H$3:$L$11,2,FALSE)),VLOOKUP($M9047,'result messages'!$H$3:$L$11,2,FALSE),VLOOKUP($L9047,'result messages'!$H$3:$L$11,2,FALSE)))</f>
        <v/>
      </c>
      <c r="O9047" s="1" t="str">
        <f>IF(ISBLANK($C9047),"",IF(ISNA(VLOOKUP($L9047,'result messages'!$H$3:$L$11,3,FALSE)),VLOOKUP($M9047,'result messages'!$H$3:$L$11,3,FALSE),VLOOKUP($L9047,'result messages'!$H$3:$L$11,3,FALSE)))</f>
        <v/>
      </c>
      <c r="P9047" s="1" t="str">
        <f>IF(ISBLANK($C9047),"",IF(ISNA(VLOOKUP($L9047,'result messages'!$H$3:$L$11,4,FALSE)),VLOOKUP($M9047,'result messages'!$H$3:$L$11,4,FALSE),VLOOKUP($L9047,'result messages'!$H$3:$L$11,4,FALSE)))</f>
        <v/>
      </c>
      <c r="Q9047" s="1" t="str">
        <f>IF(ISBLANK($C9047),"",IF(ISNA(VLOOKUP($L9047,'result messages'!$H$3:$L$11,5,FALSE)),VLOOKUP($M9047,'result messages'!$H$3:$L$11,5,FALSE),VLOOKUP($L9047,'result messages'!$H$3:$L$11,5,FALSE)))</f>
        <v/>
      </c>
    </row>
    <row r="9048" spans="1:17">
      <c r="A9048" s="1">
        <v>9045</v>
      </c>
      <c r="B9048" s="1"/>
      <c r="C9048" s="1"/>
      <c r="D9048" s="1"/>
      <c r="E9048" s="6"/>
      <c r="F9048" s="1"/>
      <c r="G9048" s="1" t="str">
        <f>IF(ISNA(VLOOKUP($C9048,'DTEN TCAP Linkage deviceId'!$A$1:$A$20000,1,FALSE)),"No","Yes")</f>
        <v>No</v>
      </c>
      <c r="H9048" s="1" t="str">
        <f>IF(ISNA(VLOOKUP($C9048,'Provisioning Requester'!$F$3:$H$20000,2,FALSE)),"No","Yes")</f>
        <v>No</v>
      </c>
      <c r="I9048" s="1" t="str">
        <f>IF($H9048="Yes",VLOOKUP($C9048,'Provisioning Requester'!$F$3:$H$20000,3,FALSE),"-")</f>
        <v>-</v>
      </c>
      <c r="J9048" s="1" t="str">
        <f>IF(OR(D9048="SVCP", E9048="TRUE"), "No", IF(ISNA(VLOOKUP($C9048,'ProvResponder deviceId'!$A$1:$A$20000,1,FALSE)),"No","Yes"))</f>
        <v>No</v>
      </c>
      <c r="K9048" s="1" t="str">
        <f>IF($J9048="Yes",VLOOKUP($C9048,'ProvResponder deviceId'!$A$1:$C$20000,3,FALSE),"-")</f>
        <v>-</v>
      </c>
      <c r="L9048" s="1" t="str">
        <f t="shared" si="282"/>
        <v/>
      </c>
      <c r="M9048" s="1" t="str">
        <f t="shared" si="283"/>
        <v/>
      </c>
      <c r="N9048" s="1" t="str">
        <f>IF(ISBLANK($C9048),"",IF(ISNA(VLOOKUP($L9048,'result messages'!$H$3:$L$11,2,FALSE)),VLOOKUP($M9048,'result messages'!$H$3:$L$11,2,FALSE),VLOOKUP($L9048,'result messages'!$H$3:$L$11,2,FALSE)))</f>
        <v/>
      </c>
      <c r="O9048" s="1" t="str">
        <f>IF(ISBLANK($C9048),"",IF(ISNA(VLOOKUP($L9048,'result messages'!$H$3:$L$11,3,FALSE)),VLOOKUP($M9048,'result messages'!$H$3:$L$11,3,FALSE),VLOOKUP($L9048,'result messages'!$H$3:$L$11,3,FALSE)))</f>
        <v/>
      </c>
      <c r="P9048" s="1" t="str">
        <f>IF(ISBLANK($C9048),"",IF(ISNA(VLOOKUP($L9048,'result messages'!$H$3:$L$11,4,FALSE)),VLOOKUP($M9048,'result messages'!$H$3:$L$11,4,FALSE),VLOOKUP($L9048,'result messages'!$H$3:$L$11,4,FALSE)))</f>
        <v/>
      </c>
      <c r="Q9048" s="1" t="str">
        <f>IF(ISBLANK($C9048),"",IF(ISNA(VLOOKUP($L9048,'result messages'!$H$3:$L$11,5,FALSE)),VLOOKUP($M9048,'result messages'!$H$3:$L$11,5,FALSE),VLOOKUP($L9048,'result messages'!$H$3:$L$11,5,FALSE)))</f>
        <v/>
      </c>
    </row>
    <row r="9049" spans="1:17">
      <c r="A9049" s="1">
        <v>9046</v>
      </c>
      <c r="B9049" s="1"/>
      <c r="C9049" s="1"/>
      <c r="D9049" s="1"/>
      <c r="E9049" s="6"/>
      <c r="F9049" s="1"/>
      <c r="G9049" s="1" t="str">
        <f>IF(ISNA(VLOOKUP($C9049,'DTEN TCAP Linkage deviceId'!$A$1:$A$20000,1,FALSE)),"No","Yes")</f>
        <v>No</v>
      </c>
      <c r="H9049" s="1" t="str">
        <f>IF(ISNA(VLOOKUP($C9049,'Provisioning Requester'!$F$3:$H$20000,2,FALSE)),"No","Yes")</f>
        <v>No</v>
      </c>
      <c r="I9049" s="1" t="str">
        <f>IF($H9049="Yes",VLOOKUP($C9049,'Provisioning Requester'!$F$3:$H$20000,3,FALSE),"-")</f>
        <v>-</v>
      </c>
      <c r="J9049" s="1" t="str">
        <f>IF(OR(D9049="SVCP", E9049="TRUE"), "No", IF(ISNA(VLOOKUP($C9049,'ProvResponder deviceId'!$A$1:$A$20000,1,FALSE)),"No","Yes"))</f>
        <v>No</v>
      </c>
      <c r="K9049" s="1" t="str">
        <f>IF($J9049="Yes",VLOOKUP($C9049,'ProvResponder deviceId'!$A$1:$C$20000,3,FALSE),"-")</f>
        <v>-</v>
      </c>
      <c r="L9049" s="1" t="str">
        <f t="shared" si="282"/>
        <v/>
      </c>
      <c r="M9049" s="1" t="str">
        <f t="shared" si="283"/>
        <v/>
      </c>
      <c r="N9049" s="1" t="str">
        <f>IF(ISBLANK($C9049),"",IF(ISNA(VLOOKUP($L9049,'result messages'!$H$3:$L$11,2,FALSE)),VLOOKUP($M9049,'result messages'!$H$3:$L$11,2,FALSE),VLOOKUP($L9049,'result messages'!$H$3:$L$11,2,FALSE)))</f>
        <v/>
      </c>
      <c r="O9049" s="1" t="str">
        <f>IF(ISBLANK($C9049),"",IF(ISNA(VLOOKUP($L9049,'result messages'!$H$3:$L$11,3,FALSE)),VLOOKUP($M9049,'result messages'!$H$3:$L$11,3,FALSE),VLOOKUP($L9049,'result messages'!$H$3:$L$11,3,FALSE)))</f>
        <v/>
      </c>
      <c r="P9049" s="1" t="str">
        <f>IF(ISBLANK($C9049),"",IF(ISNA(VLOOKUP($L9049,'result messages'!$H$3:$L$11,4,FALSE)),VLOOKUP($M9049,'result messages'!$H$3:$L$11,4,FALSE),VLOOKUP($L9049,'result messages'!$H$3:$L$11,4,FALSE)))</f>
        <v/>
      </c>
      <c r="Q9049" s="1" t="str">
        <f>IF(ISBLANK($C9049),"",IF(ISNA(VLOOKUP($L9049,'result messages'!$H$3:$L$11,5,FALSE)),VLOOKUP($M9049,'result messages'!$H$3:$L$11,5,FALSE),VLOOKUP($L9049,'result messages'!$H$3:$L$11,5,FALSE)))</f>
        <v/>
      </c>
    </row>
    <row r="9050" spans="1:17">
      <c r="A9050" s="1">
        <v>9047</v>
      </c>
      <c r="B9050" s="1"/>
      <c r="C9050" s="1"/>
      <c r="D9050" s="1"/>
      <c r="E9050" s="6"/>
      <c r="F9050" s="1"/>
      <c r="G9050" s="1" t="str">
        <f>IF(ISNA(VLOOKUP($C9050,'DTEN TCAP Linkage deviceId'!$A$1:$A$20000,1,FALSE)),"No","Yes")</f>
        <v>No</v>
      </c>
      <c r="H9050" s="1" t="str">
        <f>IF(ISNA(VLOOKUP($C9050,'Provisioning Requester'!$F$3:$H$20000,2,FALSE)),"No","Yes")</f>
        <v>No</v>
      </c>
      <c r="I9050" s="1" t="str">
        <f>IF($H9050="Yes",VLOOKUP($C9050,'Provisioning Requester'!$F$3:$H$20000,3,FALSE),"-")</f>
        <v>-</v>
      </c>
      <c r="J9050" s="1" t="str">
        <f>IF(OR(D9050="SVCP", E9050="TRUE"), "No", IF(ISNA(VLOOKUP($C9050,'ProvResponder deviceId'!$A$1:$A$20000,1,FALSE)),"No","Yes"))</f>
        <v>No</v>
      </c>
      <c r="K9050" s="1" t="str">
        <f>IF($J9050="Yes",VLOOKUP($C9050,'ProvResponder deviceId'!$A$1:$C$20000,3,FALSE),"-")</f>
        <v>-</v>
      </c>
      <c r="L9050" s="1" t="str">
        <f t="shared" si="282"/>
        <v/>
      </c>
      <c r="M9050" s="1" t="str">
        <f t="shared" si="283"/>
        <v/>
      </c>
      <c r="N9050" s="1" t="str">
        <f>IF(ISBLANK($C9050),"",IF(ISNA(VLOOKUP($L9050,'result messages'!$H$3:$L$11,2,FALSE)),VLOOKUP($M9050,'result messages'!$H$3:$L$11,2,FALSE),VLOOKUP($L9050,'result messages'!$H$3:$L$11,2,FALSE)))</f>
        <v/>
      </c>
      <c r="O9050" s="1" t="str">
        <f>IF(ISBLANK($C9050),"",IF(ISNA(VLOOKUP($L9050,'result messages'!$H$3:$L$11,3,FALSE)),VLOOKUP($M9050,'result messages'!$H$3:$L$11,3,FALSE),VLOOKUP($L9050,'result messages'!$H$3:$L$11,3,FALSE)))</f>
        <v/>
      </c>
      <c r="P9050" s="1" t="str">
        <f>IF(ISBLANK($C9050),"",IF(ISNA(VLOOKUP($L9050,'result messages'!$H$3:$L$11,4,FALSE)),VLOOKUP($M9050,'result messages'!$H$3:$L$11,4,FALSE),VLOOKUP($L9050,'result messages'!$H$3:$L$11,4,FALSE)))</f>
        <v/>
      </c>
      <c r="Q9050" s="1" t="str">
        <f>IF(ISBLANK($C9050),"",IF(ISNA(VLOOKUP($L9050,'result messages'!$H$3:$L$11,5,FALSE)),VLOOKUP($M9050,'result messages'!$H$3:$L$11,5,FALSE),VLOOKUP($L9050,'result messages'!$H$3:$L$11,5,FALSE)))</f>
        <v/>
      </c>
    </row>
    <row r="9051" spans="1:17">
      <c r="A9051" s="1">
        <v>9048</v>
      </c>
      <c r="B9051" s="1"/>
      <c r="C9051" s="1"/>
      <c r="D9051" s="1"/>
      <c r="E9051" s="6"/>
      <c r="F9051" s="1"/>
      <c r="G9051" s="1" t="str">
        <f>IF(ISNA(VLOOKUP($C9051,'DTEN TCAP Linkage deviceId'!$A$1:$A$20000,1,FALSE)),"No","Yes")</f>
        <v>No</v>
      </c>
      <c r="H9051" s="1" t="str">
        <f>IF(ISNA(VLOOKUP($C9051,'Provisioning Requester'!$F$3:$H$20000,2,FALSE)),"No","Yes")</f>
        <v>No</v>
      </c>
      <c r="I9051" s="1" t="str">
        <f>IF($H9051="Yes",VLOOKUP($C9051,'Provisioning Requester'!$F$3:$H$20000,3,FALSE),"-")</f>
        <v>-</v>
      </c>
      <c r="J9051" s="1" t="str">
        <f>IF(OR(D9051="SVCP", E9051="TRUE"), "No", IF(ISNA(VLOOKUP($C9051,'ProvResponder deviceId'!$A$1:$A$20000,1,FALSE)),"No","Yes"))</f>
        <v>No</v>
      </c>
      <c r="K9051" s="1" t="str">
        <f>IF($J9051="Yes",VLOOKUP($C9051,'ProvResponder deviceId'!$A$1:$C$20000,3,FALSE),"-")</f>
        <v>-</v>
      </c>
      <c r="L9051" s="1" t="str">
        <f t="shared" si="282"/>
        <v/>
      </c>
      <c r="M9051" s="1" t="str">
        <f t="shared" si="283"/>
        <v/>
      </c>
      <c r="N9051" s="1" t="str">
        <f>IF(ISBLANK($C9051),"",IF(ISNA(VLOOKUP($L9051,'result messages'!$H$3:$L$11,2,FALSE)),VLOOKUP($M9051,'result messages'!$H$3:$L$11,2,FALSE),VLOOKUP($L9051,'result messages'!$H$3:$L$11,2,FALSE)))</f>
        <v/>
      </c>
      <c r="O9051" s="1" t="str">
        <f>IF(ISBLANK($C9051),"",IF(ISNA(VLOOKUP($L9051,'result messages'!$H$3:$L$11,3,FALSE)),VLOOKUP($M9051,'result messages'!$H$3:$L$11,3,FALSE),VLOOKUP($L9051,'result messages'!$H$3:$L$11,3,FALSE)))</f>
        <v/>
      </c>
      <c r="P9051" s="1" t="str">
        <f>IF(ISBLANK($C9051),"",IF(ISNA(VLOOKUP($L9051,'result messages'!$H$3:$L$11,4,FALSE)),VLOOKUP($M9051,'result messages'!$H$3:$L$11,4,FALSE),VLOOKUP($L9051,'result messages'!$H$3:$L$11,4,FALSE)))</f>
        <v/>
      </c>
      <c r="Q9051" s="1" t="str">
        <f>IF(ISBLANK($C9051),"",IF(ISNA(VLOOKUP($L9051,'result messages'!$H$3:$L$11,5,FALSE)),VLOOKUP($M9051,'result messages'!$H$3:$L$11,5,FALSE),VLOOKUP($L9051,'result messages'!$H$3:$L$11,5,FALSE)))</f>
        <v/>
      </c>
    </row>
    <row r="9052" spans="1:17">
      <c r="A9052" s="1">
        <v>9049</v>
      </c>
      <c r="B9052" s="1"/>
      <c r="C9052" s="1"/>
      <c r="D9052" s="1"/>
      <c r="E9052" s="6"/>
      <c r="F9052" s="1"/>
      <c r="G9052" s="1" t="str">
        <f>IF(ISNA(VLOOKUP($C9052,'DTEN TCAP Linkage deviceId'!$A$1:$A$20000,1,FALSE)),"No","Yes")</f>
        <v>No</v>
      </c>
      <c r="H9052" s="1" t="str">
        <f>IF(ISNA(VLOOKUP($C9052,'Provisioning Requester'!$F$3:$H$20000,2,FALSE)),"No","Yes")</f>
        <v>No</v>
      </c>
      <c r="I9052" s="1" t="str">
        <f>IF($H9052="Yes",VLOOKUP($C9052,'Provisioning Requester'!$F$3:$H$20000,3,FALSE),"-")</f>
        <v>-</v>
      </c>
      <c r="J9052" s="1" t="str">
        <f>IF(OR(D9052="SVCP", E9052="TRUE"), "No", IF(ISNA(VLOOKUP($C9052,'ProvResponder deviceId'!$A$1:$A$20000,1,FALSE)),"No","Yes"))</f>
        <v>No</v>
      </c>
      <c r="K9052" s="1" t="str">
        <f>IF($J9052="Yes",VLOOKUP($C9052,'ProvResponder deviceId'!$A$1:$C$20000,3,FALSE),"-")</f>
        <v>-</v>
      </c>
      <c r="L9052" s="1" t="str">
        <f t="shared" si="282"/>
        <v/>
      </c>
      <c r="M9052" s="1" t="str">
        <f t="shared" si="283"/>
        <v/>
      </c>
      <c r="N9052" s="1" t="str">
        <f>IF(ISBLANK($C9052),"",IF(ISNA(VLOOKUP($L9052,'result messages'!$H$3:$L$11,2,FALSE)),VLOOKUP($M9052,'result messages'!$H$3:$L$11,2,FALSE),VLOOKUP($L9052,'result messages'!$H$3:$L$11,2,FALSE)))</f>
        <v/>
      </c>
      <c r="O9052" s="1" t="str">
        <f>IF(ISBLANK($C9052),"",IF(ISNA(VLOOKUP($L9052,'result messages'!$H$3:$L$11,3,FALSE)),VLOOKUP($M9052,'result messages'!$H$3:$L$11,3,FALSE),VLOOKUP($L9052,'result messages'!$H$3:$L$11,3,FALSE)))</f>
        <v/>
      </c>
      <c r="P9052" s="1" t="str">
        <f>IF(ISBLANK($C9052),"",IF(ISNA(VLOOKUP($L9052,'result messages'!$H$3:$L$11,4,FALSE)),VLOOKUP($M9052,'result messages'!$H$3:$L$11,4,FALSE),VLOOKUP($L9052,'result messages'!$H$3:$L$11,4,FALSE)))</f>
        <v/>
      </c>
      <c r="Q9052" s="1" t="str">
        <f>IF(ISBLANK($C9052),"",IF(ISNA(VLOOKUP($L9052,'result messages'!$H$3:$L$11,5,FALSE)),VLOOKUP($M9052,'result messages'!$H$3:$L$11,5,FALSE),VLOOKUP($L9052,'result messages'!$H$3:$L$11,5,FALSE)))</f>
        <v/>
      </c>
    </row>
    <row r="9053" spans="1:17">
      <c r="A9053" s="1">
        <v>9050</v>
      </c>
      <c r="B9053" s="1"/>
      <c r="C9053" s="1"/>
      <c r="D9053" s="1"/>
      <c r="E9053" s="6"/>
      <c r="F9053" s="1"/>
      <c r="G9053" s="1" t="str">
        <f>IF(ISNA(VLOOKUP($C9053,'DTEN TCAP Linkage deviceId'!$A$1:$A$20000,1,FALSE)),"No","Yes")</f>
        <v>No</v>
      </c>
      <c r="H9053" s="1" t="str">
        <f>IF(ISNA(VLOOKUP($C9053,'Provisioning Requester'!$F$3:$H$20000,2,FALSE)),"No","Yes")</f>
        <v>No</v>
      </c>
      <c r="I9053" s="1" t="str">
        <f>IF($H9053="Yes",VLOOKUP($C9053,'Provisioning Requester'!$F$3:$H$20000,3,FALSE),"-")</f>
        <v>-</v>
      </c>
      <c r="J9053" s="1" t="str">
        <f>IF(OR(D9053="SVCP", E9053="TRUE"), "No", IF(ISNA(VLOOKUP($C9053,'ProvResponder deviceId'!$A$1:$A$20000,1,FALSE)),"No","Yes"))</f>
        <v>No</v>
      </c>
      <c r="K9053" s="1" t="str">
        <f>IF($J9053="Yes",VLOOKUP($C9053,'ProvResponder deviceId'!$A$1:$C$20000,3,FALSE),"-")</f>
        <v>-</v>
      </c>
      <c r="L9053" s="1" t="str">
        <f t="shared" si="282"/>
        <v/>
      </c>
      <c r="M9053" s="1" t="str">
        <f t="shared" si="283"/>
        <v/>
      </c>
      <c r="N9053" s="1" t="str">
        <f>IF(ISBLANK($C9053),"",IF(ISNA(VLOOKUP($L9053,'result messages'!$H$3:$L$11,2,FALSE)),VLOOKUP($M9053,'result messages'!$H$3:$L$11,2,FALSE),VLOOKUP($L9053,'result messages'!$H$3:$L$11,2,FALSE)))</f>
        <v/>
      </c>
      <c r="O9053" s="1" t="str">
        <f>IF(ISBLANK($C9053),"",IF(ISNA(VLOOKUP($L9053,'result messages'!$H$3:$L$11,3,FALSE)),VLOOKUP($M9053,'result messages'!$H$3:$L$11,3,FALSE),VLOOKUP($L9053,'result messages'!$H$3:$L$11,3,FALSE)))</f>
        <v/>
      </c>
      <c r="P9053" s="1" t="str">
        <f>IF(ISBLANK($C9053),"",IF(ISNA(VLOOKUP($L9053,'result messages'!$H$3:$L$11,4,FALSE)),VLOOKUP($M9053,'result messages'!$H$3:$L$11,4,FALSE),VLOOKUP($L9053,'result messages'!$H$3:$L$11,4,FALSE)))</f>
        <v/>
      </c>
      <c r="Q9053" s="1" t="str">
        <f>IF(ISBLANK($C9053),"",IF(ISNA(VLOOKUP($L9053,'result messages'!$H$3:$L$11,5,FALSE)),VLOOKUP($M9053,'result messages'!$H$3:$L$11,5,FALSE),VLOOKUP($L9053,'result messages'!$H$3:$L$11,5,FALSE)))</f>
        <v/>
      </c>
    </row>
    <row r="9054" spans="1:17">
      <c r="A9054" s="1">
        <v>9051</v>
      </c>
      <c r="B9054" s="1"/>
      <c r="C9054" s="1"/>
      <c r="D9054" s="1"/>
      <c r="E9054" s="6"/>
      <c r="F9054" s="1"/>
      <c r="G9054" s="1" t="str">
        <f>IF(ISNA(VLOOKUP($C9054,'DTEN TCAP Linkage deviceId'!$A$1:$A$20000,1,FALSE)),"No","Yes")</f>
        <v>No</v>
      </c>
      <c r="H9054" s="1" t="str">
        <f>IF(ISNA(VLOOKUP($C9054,'Provisioning Requester'!$F$3:$H$20000,2,FALSE)),"No","Yes")</f>
        <v>No</v>
      </c>
      <c r="I9054" s="1" t="str">
        <f>IF($H9054="Yes",VLOOKUP($C9054,'Provisioning Requester'!$F$3:$H$20000,3,FALSE),"-")</f>
        <v>-</v>
      </c>
      <c r="J9054" s="1" t="str">
        <f>IF(OR(D9054="SVCP", E9054="TRUE"), "No", IF(ISNA(VLOOKUP($C9054,'ProvResponder deviceId'!$A$1:$A$20000,1,FALSE)),"No","Yes"))</f>
        <v>No</v>
      </c>
      <c r="K9054" s="1" t="str">
        <f>IF($J9054="Yes",VLOOKUP($C9054,'ProvResponder deviceId'!$A$1:$C$20000,3,FALSE),"-")</f>
        <v>-</v>
      </c>
      <c r="L9054" s="1" t="str">
        <f t="shared" si="282"/>
        <v/>
      </c>
      <c r="M9054" s="1" t="str">
        <f t="shared" si="283"/>
        <v/>
      </c>
      <c r="N9054" s="1" t="str">
        <f>IF(ISBLANK($C9054),"",IF(ISNA(VLOOKUP($L9054,'result messages'!$H$3:$L$11,2,FALSE)),VLOOKUP($M9054,'result messages'!$H$3:$L$11,2,FALSE),VLOOKUP($L9054,'result messages'!$H$3:$L$11,2,FALSE)))</f>
        <v/>
      </c>
      <c r="O9054" s="1" t="str">
        <f>IF(ISBLANK($C9054),"",IF(ISNA(VLOOKUP($L9054,'result messages'!$H$3:$L$11,3,FALSE)),VLOOKUP($M9054,'result messages'!$H$3:$L$11,3,FALSE),VLOOKUP($L9054,'result messages'!$H$3:$L$11,3,FALSE)))</f>
        <v/>
      </c>
      <c r="P9054" s="1" t="str">
        <f>IF(ISBLANK($C9054),"",IF(ISNA(VLOOKUP($L9054,'result messages'!$H$3:$L$11,4,FALSE)),VLOOKUP($M9054,'result messages'!$H$3:$L$11,4,FALSE),VLOOKUP($L9054,'result messages'!$H$3:$L$11,4,FALSE)))</f>
        <v/>
      </c>
      <c r="Q9054" s="1" t="str">
        <f>IF(ISBLANK($C9054),"",IF(ISNA(VLOOKUP($L9054,'result messages'!$H$3:$L$11,5,FALSE)),VLOOKUP($M9054,'result messages'!$H$3:$L$11,5,FALSE),VLOOKUP($L9054,'result messages'!$H$3:$L$11,5,FALSE)))</f>
        <v/>
      </c>
    </row>
    <row r="9055" spans="1:17">
      <c r="A9055" s="1">
        <v>9052</v>
      </c>
      <c r="B9055" s="1"/>
      <c r="C9055" s="1"/>
      <c r="D9055" s="1"/>
      <c r="E9055" s="6"/>
      <c r="F9055" s="1"/>
      <c r="G9055" s="1" t="str">
        <f>IF(ISNA(VLOOKUP($C9055,'DTEN TCAP Linkage deviceId'!$A$1:$A$20000,1,FALSE)),"No","Yes")</f>
        <v>No</v>
      </c>
      <c r="H9055" s="1" t="str">
        <f>IF(ISNA(VLOOKUP($C9055,'Provisioning Requester'!$F$3:$H$20000,2,FALSE)),"No","Yes")</f>
        <v>No</v>
      </c>
      <c r="I9055" s="1" t="str">
        <f>IF($H9055="Yes",VLOOKUP($C9055,'Provisioning Requester'!$F$3:$H$20000,3,FALSE),"-")</f>
        <v>-</v>
      </c>
      <c r="J9055" s="1" t="str">
        <f>IF(OR(D9055="SVCP", E9055="TRUE"), "No", IF(ISNA(VLOOKUP($C9055,'ProvResponder deviceId'!$A$1:$A$20000,1,FALSE)),"No","Yes"))</f>
        <v>No</v>
      </c>
      <c r="K9055" s="1" t="str">
        <f>IF($J9055="Yes",VLOOKUP($C9055,'ProvResponder deviceId'!$A$1:$C$20000,3,FALSE),"-")</f>
        <v>-</v>
      </c>
      <c r="L9055" s="1" t="str">
        <f t="shared" si="282"/>
        <v/>
      </c>
      <c r="M9055" s="1" t="str">
        <f t="shared" si="283"/>
        <v/>
      </c>
      <c r="N9055" s="1" t="str">
        <f>IF(ISBLANK($C9055),"",IF(ISNA(VLOOKUP($L9055,'result messages'!$H$3:$L$11,2,FALSE)),VLOOKUP($M9055,'result messages'!$H$3:$L$11,2,FALSE),VLOOKUP($L9055,'result messages'!$H$3:$L$11,2,FALSE)))</f>
        <v/>
      </c>
      <c r="O9055" s="1" t="str">
        <f>IF(ISBLANK($C9055),"",IF(ISNA(VLOOKUP($L9055,'result messages'!$H$3:$L$11,3,FALSE)),VLOOKUP($M9055,'result messages'!$H$3:$L$11,3,FALSE),VLOOKUP($L9055,'result messages'!$H$3:$L$11,3,FALSE)))</f>
        <v/>
      </c>
      <c r="P9055" s="1" t="str">
        <f>IF(ISBLANK($C9055),"",IF(ISNA(VLOOKUP($L9055,'result messages'!$H$3:$L$11,4,FALSE)),VLOOKUP($M9055,'result messages'!$H$3:$L$11,4,FALSE),VLOOKUP($L9055,'result messages'!$H$3:$L$11,4,FALSE)))</f>
        <v/>
      </c>
      <c r="Q9055" s="1" t="str">
        <f>IF(ISBLANK($C9055),"",IF(ISNA(VLOOKUP($L9055,'result messages'!$H$3:$L$11,5,FALSE)),VLOOKUP($M9055,'result messages'!$H$3:$L$11,5,FALSE),VLOOKUP($L9055,'result messages'!$H$3:$L$11,5,FALSE)))</f>
        <v/>
      </c>
    </row>
    <row r="9056" spans="1:17">
      <c r="A9056" s="1">
        <v>9053</v>
      </c>
      <c r="B9056" s="1"/>
      <c r="C9056" s="1"/>
      <c r="D9056" s="1"/>
      <c r="E9056" s="6"/>
      <c r="F9056" s="1"/>
      <c r="G9056" s="1" t="str">
        <f>IF(ISNA(VLOOKUP($C9056,'DTEN TCAP Linkage deviceId'!$A$1:$A$20000,1,FALSE)),"No","Yes")</f>
        <v>No</v>
      </c>
      <c r="H9056" s="1" t="str">
        <f>IF(ISNA(VLOOKUP($C9056,'Provisioning Requester'!$F$3:$H$20000,2,FALSE)),"No","Yes")</f>
        <v>No</v>
      </c>
      <c r="I9056" s="1" t="str">
        <f>IF($H9056="Yes",VLOOKUP($C9056,'Provisioning Requester'!$F$3:$H$20000,3,FALSE),"-")</f>
        <v>-</v>
      </c>
      <c r="J9056" s="1" t="str">
        <f>IF(OR(D9056="SVCP", E9056="TRUE"), "No", IF(ISNA(VLOOKUP($C9056,'ProvResponder deviceId'!$A$1:$A$20000,1,FALSE)),"No","Yes"))</f>
        <v>No</v>
      </c>
      <c r="K9056" s="1" t="str">
        <f>IF($J9056="Yes",VLOOKUP($C9056,'ProvResponder deviceId'!$A$1:$C$20000,3,FALSE),"-")</f>
        <v>-</v>
      </c>
      <c r="L9056" s="1" t="str">
        <f t="shared" si="282"/>
        <v/>
      </c>
      <c r="M9056" s="1" t="str">
        <f t="shared" si="283"/>
        <v/>
      </c>
      <c r="N9056" s="1" t="str">
        <f>IF(ISBLANK($C9056),"",IF(ISNA(VLOOKUP($L9056,'result messages'!$H$3:$L$11,2,FALSE)),VLOOKUP($M9056,'result messages'!$H$3:$L$11,2,FALSE),VLOOKUP($L9056,'result messages'!$H$3:$L$11,2,FALSE)))</f>
        <v/>
      </c>
      <c r="O9056" s="1" t="str">
        <f>IF(ISBLANK($C9056),"",IF(ISNA(VLOOKUP($L9056,'result messages'!$H$3:$L$11,3,FALSE)),VLOOKUP($M9056,'result messages'!$H$3:$L$11,3,FALSE),VLOOKUP($L9056,'result messages'!$H$3:$L$11,3,FALSE)))</f>
        <v/>
      </c>
      <c r="P9056" s="1" t="str">
        <f>IF(ISBLANK($C9056),"",IF(ISNA(VLOOKUP($L9056,'result messages'!$H$3:$L$11,4,FALSE)),VLOOKUP($M9056,'result messages'!$H$3:$L$11,4,FALSE),VLOOKUP($L9056,'result messages'!$H$3:$L$11,4,FALSE)))</f>
        <v/>
      </c>
      <c r="Q9056" s="1" t="str">
        <f>IF(ISBLANK($C9056),"",IF(ISNA(VLOOKUP($L9056,'result messages'!$H$3:$L$11,5,FALSE)),VLOOKUP($M9056,'result messages'!$H$3:$L$11,5,FALSE),VLOOKUP($L9056,'result messages'!$H$3:$L$11,5,FALSE)))</f>
        <v/>
      </c>
    </row>
    <row r="9057" spans="1:17">
      <c r="A9057" s="1">
        <v>9054</v>
      </c>
      <c r="B9057" s="1"/>
      <c r="C9057" s="1"/>
      <c r="D9057" s="1"/>
      <c r="E9057" s="6"/>
      <c r="F9057" s="1"/>
      <c r="G9057" s="1" t="str">
        <f>IF(ISNA(VLOOKUP($C9057,'DTEN TCAP Linkage deviceId'!$A$1:$A$20000,1,FALSE)),"No","Yes")</f>
        <v>No</v>
      </c>
      <c r="H9057" s="1" t="str">
        <f>IF(ISNA(VLOOKUP($C9057,'Provisioning Requester'!$F$3:$H$20000,2,FALSE)),"No","Yes")</f>
        <v>No</v>
      </c>
      <c r="I9057" s="1" t="str">
        <f>IF($H9057="Yes",VLOOKUP($C9057,'Provisioning Requester'!$F$3:$H$20000,3,FALSE),"-")</f>
        <v>-</v>
      </c>
      <c r="J9057" s="1" t="str">
        <f>IF(OR(D9057="SVCP", E9057="TRUE"), "No", IF(ISNA(VLOOKUP($C9057,'ProvResponder deviceId'!$A$1:$A$20000,1,FALSE)),"No","Yes"))</f>
        <v>No</v>
      </c>
      <c r="K9057" s="1" t="str">
        <f>IF($J9057="Yes",VLOOKUP($C9057,'ProvResponder deviceId'!$A$1:$C$20000,3,FALSE),"-")</f>
        <v>-</v>
      </c>
      <c r="L9057" s="1" t="str">
        <f t="shared" si="282"/>
        <v/>
      </c>
      <c r="M9057" s="1" t="str">
        <f t="shared" si="283"/>
        <v/>
      </c>
      <c r="N9057" s="1" t="str">
        <f>IF(ISBLANK($C9057),"",IF(ISNA(VLOOKUP($L9057,'result messages'!$H$3:$L$11,2,FALSE)),VLOOKUP($M9057,'result messages'!$H$3:$L$11,2,FALSE),VLOOKUP($L9057,'result messages'!$H$3:$L$11,2,FALSE)))</f>
        <v/>
      </c>
      <c r="O9057" s="1" t="str">
        <f>IF(ISBLANK($C9057),"",IF(ISNA(VLOOKUP($L9057,'result messages'!$H$3:$L$11,3,FALSE)),VLOOKUP($M9057,'result messages'!$H$3:$L$11,3,FALSE),VLOOKUP($L9057,'result messages'!$H$3:$L$11,3,FALSE)))</f>
        <v/>
      </c>
      <c r="P9057" s="1" t="str">
        <f>IF(ISBLANK($C9057),"",IF(ISNA(VLOOKUP($L9057,'result messages'!$H$3:$L$11,4,FALSE)),VLOOKUP($M9057,'result messages'!$H$3:$L$11,4,FALSE),VLOOKUP($L9057,'result messages'!$H$3:$L$11,4,FALSE)))</f>
        <v/>
      </c>
      <c r="Q9057" s="1" t="str">
        <f>IF(ISBLANK($C9057),"",IF(ISNA(VLOOKUP($L9057,'result messages'!$H$3:$L$11,5,FALSE)),VLOOKUP($M9057,'result messages'!$H$3:$L$11,5,FALSE),VLOOKUP($L9057,'result messages'!$H$3:$L$11,5,FALSE)))</f>
        <v/>
      </c>
    </row>
    <row r="9058" spans="1:17">
      <c r="A9058" s="1">
        <v>9055</v>
      </c>
      <c r="B9058" s="1"/>
      <c r="C9058" s="1"/>
      <c r="D9058" s="1"/>
      <c r="E9058" s="6"/>
      <c r="F9058" s="1"/>
      <c r="G9058" s="1" t="str">
        <f>IF(ISNA(VLOOKUP($C9058,'DTEN TCAP Linkage deviceId'!$A$1:$A$20000,1,FALSE)),"No","Yes")</f>
        <v>No</v>
      </c>
      <c r="H9058" s="1" t="str">
        <f>IF(ISNA(VLOOKUP($C9058,'Provisioning Requester'!$F$3:$H$20000,2,FALSE)),"No","Yes")</f>
        <v>No</v>
      </c>
      <c r="I9058" s="1" t="str">
        <f>IF($H9058="Yes",VLOOKUP($C9058,'Provisioning Requester'!$F$3:$H$20000,3,FALSE),"-")</f>
        <v>-</v>
      </c>
      <c r="J9058" s="1" t="str">
        <f>IF(OR(D9058="SVCP", E9058="TRUE"), "No", IF(ISNA(VLOOKUP($C9058,'ProvResponder deviceId'!$A$1:$A$20000,1,FALSE)),"No","Yes"))</f>
        <v>No</v>
      </c>
      <c r="K9058" s="1" t="str">
        <f>IF($J9058="Yes",VLOOKUP($C9058,'ProvResponder deviceId'!$A$1:$C$20000,3,FALSE),"-")</f>
        <v>-</v>
      </c>
      <c r="L9058" s="1" t="str">
        <f t="shared" si="282"/>
        <v/>
      </c>
      <c r="M9058" s="1" t="str">
        <f t="shared" si="283"/>
        <v/>
      </c>
      <c r="N9058" s="1" t="str">
        <f>IF(ISBLANK($C9058),"",IF(ISNA(VLOOKUP($L9058,'result messages'!$H$3:$L$11,2,FALSE)),VLOOKUP($M9058,'result messages'!$H$3:$L$11,2,FALSE),VLOOKUP($L9058,'result messages'!$H$3:$L$11,2,FALSE)))</f>
        <v/>
      </c>
      <c r="O9058" s="1" t="str">
        <f>IF(ISBLANK($C9058),"",IF(ISNA(VLOOKUP($L9058,'result messages'!$H$3:$L$11,3,FALSE)),VLOOKUP($M9058,'result messages'!$H$3:$L$11,3,FALSE),VLOOKUP($L9058,'result messages'!$H$3:$L$11,3,FALSE)))</f>
        <v/>
      </c>
      <c r="P9058" s="1" t="str">
        <f>IF(ISBLANK($C9058),"",IF(ISNA(VLOOKUP($L9058,'result messages'!$H$3:$L$11,4,FALSE)),VLOOKUP($M9058,'result messages'!$H$3:$L$11,4,FALSE),VLOOKUP($L9058,'result messages'!$H$3:$L$11,4,FALSE)))</f>
        <v/>
      </c>
      <c r="Q9058" s="1" t="str">
        <f>IF(ISBLANK($C9058),"",IF(ISNA(VLOOKUP($L9058,'result messages'!$H$3:$L$11,5,FALSE)),VLOOKUP($M9058,'result messages'!$H$3:$L$11,5,FALSE),VLOOKUP($L9058,'result messages'!$H$3:$L$11,5,FALSE)))</f>
        <v/>
      </c>
    </row>
    <row r="9059" spans="1:17">
      <c r="A9059" s="1">
        <v>9056</v>
      </c>
      <c r="B9059" s="1"/>
      <c r="C9059" s="1"/>
      <c r="D9059" s="1"/>
      <c r="E9059" s="6"/>
      <c r="F9059" s="1"/>
      <c r="G9059" s="1" t="str">
        <f>IF(ISNA(VLOOKUP($C9059,'DTEN TCAP Linkage deviceId'!$A$1:$A$20000,1,FALSE)),"No","Yes")</f>
        <v>No</v>
      </c>
      <c r="H9059" s="1" t="str">
        <f>IF(ISNA(VLOOKUP($C9059,'Provisioning Requester'!$F$3:$H$20000,2,FALSE)),"No","Yes")</f>
        <v>No</v>
      </c>
      <c r="I9059" s="1" t="str">
        <f>IF($H9059="Yes",VLOOKUP($C9059,'Provisioning Requester'!$F$3:$H$20000,3,FALSE),"-")</f>
        <v>-</v>
      </c>
      <c r="J9059" s="1" t="str">
        <f>IF(OR(D9059="SVCP", E9059="TRUE"), "No", IF(ISNA(VLOOKUP($C9059,'ProvResponder deviceId'!$A$1:$A$20000,1,FALSE)),"No","Yes"))</f>
        <v>No</v>
      </c>
      <c r="K9059" s="1" t="str">
        <f>IF($J9059="Yes",VLOOKUP($C9059,'ProvResponder deviceId'!$A$1:$C$20000,3,FALSE),"-")</f>
        <v>-</v>
      </c>
      <c r="L9059" s="1" t="str">
        <f t="shared" si="282"/>
        <v/>
      </c>
      <c r="M9059" s="1" t="str">
        <f t="shared" si="283"/>
        <v/>
      </c>
      <c r="N9059" s="1" t="str">
        <f>IF(ISBLANK($C9059),"",IF(ISNA(VLOOKUP($L9059,'result messages'!$H$3:$L$11,2,FALSE)),VLOOKUP($M9059,'result messages'!$H$3:$L$11,2,FALSE),VLOOKUP($L9059,'result messages'!$H$3:$L$11,2,FALSE)))</f>
        <v/>
      </c>
      <c r="O9059" s="1" t="str">
        <f>IF(ISBLANK($C9059),"",IF(ISNA(VLOOKUP($L9059,'result messages'!$H$3:$L$11,3,FALSE)),VLOOKUP($M9059,'result messages'!$H$3:$L$11,3,FALSE),VLOOKUP($L9059,'result messages'!$H$3:$L$11,3,FALSE)))</f>
        <v/>
      </c>
      <c r="P9059" s="1" t="str">
        <f>IF(ISBLANK($C9059),"",IF(ISNA(VLOOKUP($L9059,'result messages'!$H$3:$L$11,4,FALSE)),VLOOKUP($M9059,'result messages'!$H$3:$L$11,4,FALSE),VLOOKUP($L9059,'result messages'!$H$3:$L$11,4,FALSE)))</f>
        <v/>
      </c>
      <c r="Q9059" s="1" t="str">
        <f>IF(ISBLANK($C9059),"",IF(ISNA(VLOOKUP($L9059,'result messages'!$H$3:$L$11,5,FALSE)),VLOOKUP($M9059,'result messages'!$H$3:$L$11,5,FALSE),VLOOKUP($L9059,'result messages'!$H$3:$L$11,5,FALSE)))</f>
        <v/>
      </c>
    </row>
    <row r="9060" spans="1:17">
      <c r="A9060" s="1">
        <v>9057</v>
      </c>
      <c r="B9060" s="1"/>
      <c r="C9060" s="1"/>
      <c r="D9060" s="1"/>
      <c r="E9060" s="6"/>
      <c r="F9060" s="1"/>
      <c r="G9060" s="1" t="str">
        <f>IF(ISNA(VLOOKUP($C9060,'DTEN TCAP Linkage deviceId'!$A$1:$A$20000,1,FALSE)),"No","Yes")</f>
        <v>No</v>
      </c>
      <c r="H9060" s="1" t="str">
        <f>IF(ISNA(VLOOKUP($C9060,'Provisioning Requester'!$F$3:$H$20000,2,FALSE)),"No","Yes")</f>
        <v>No</v>
      </c>
      <c r="I9060" s="1" t="str">
        <f>IF($H9060="Yes",VLOOKUP($C9060,'Provisioning Requester'!$F$3:$H$20000,3,FALSE),"-")</f>
        <v>-</v>
      </c>
      <c r="J9060" s="1" t="str">
        <f>IF(OR(D9060="SVCP", E9060="TRUE"), "No", IF(ISNA(VLOOKUP($C9060,'ProvResponder deviceId'!$A$1:$A$20000,1,FALSE)),"No","Yes"))</f>
        <v>No</v>
      </c>
      <c r="K9060" s="1" t="str">
        <f>IF($J9060="Yes",VLOOKUP($C9060,'ProvResponder deviceId'!$A$1:$C$20000,3,FALSE),"-")</f>
        <v>-</v>
      </c>
      <c r="L9060" s="1" t="str">
        <f t="shared" si="282"/>
        <v/>
      </c>
      <c r="M9060" s="1" t="str">
        <f t="shared" si="283"/>
        <v/>
      </c>
      <c r="N9060" s="1" t="str">
        <f>IF(ISBLANK($C9060),"",IF(ISNA(VLOOKUP($L9060,'result messages'!$H$3:$L$11,2,FALSE)),VLOOKUP($M9060,'result messages'!$H$3:$L$11,2,FALSE),VLOOKUP($L9060,'result messages'!$H$3:$L$11,2,FALSE)))</f>
        <v/>
      </c>
      <c r="O9060" s="1" t="str">
        <f>IF(ISBLANK($C9060),"",IF(ISNA(VLOOKUP($L9060,'result messages'!$H$3:$L$11,3,FALSE)),VLOOKUP($M9060,'result messages'!$H$3:$L$11,3,FALSE),VLOOKUP($L9060,'result messages'!$H$3:$L$11,3,FALSE)))</f>
        <v/>
      </c>
      <c r="P9060" s="1" t="str">
        <f>IF(ISBLANK($C9060),"",IF(ISNA(VLOOKUP($L9060,'result messages'!$H$3:$L$11,4,FALSE)),VLOOKUP($M9060,'result messages'!$H$3:$L$11,4,FALSE),VLOOKUP($L9060,'result messages'!$H$3:$L$11,4,FALSE)))</f>
        <v/>
      </c>
      <c r="Q9060" s="1" t="str">
        <f>IF(ISBLANK($C9060),"",IF(ISNA(VLOOKUP($L9060,'result messages'!$H$3:$L$11,5,FALSE)),VLOOKUP($M9060,'result messages'!$H$3:$L$11,5,FALSE),VLOOKUP($L9060,'result messages'!$H$3:$L$11,5,FALSE)))</f>
        <v/>
      </c>
    </row>
    <row r="9061" spans="1:17">
      <c r="A9061" s="1">
        <v>9058</v>
      </c>
      <c r="B9061" s="1"/>
      <c r="C9061" s="1"/>
      <c r="D9061" s="1"/>
      <c r="E9061" s="6"/>
      <c r="F9061" s="1"/>
      <c r="G9061" s="1" t="str">
        <f>IF(ISNA(VLOOKUP($C9061,'DTEN TCAP Linkage deviceId'!$A$1:$A$20000,1,FALSE)),"No","Yes")</f>
        <v>No</v>
      </c>
      <c r="H9061" s="1" t="str">
        <f>IF(ISNA(VLOOKUP($C9061,'Provisioning Requester'!$F$3:$H$20000,2,FALSE)),"No","Yes")</f>
        <v>No</v>
      </c>
      <c r="I9061" s="1" t="str">
        <f>IF($H9061="Yes",VLOOKUP($C9061,'Provisioning Requester'!$F$3:$H$20000,3,FALSE),"-")</f>
        <v>-</v>
      </c>
      <c r="J9061" s="1" t="str">
        <f>IF(OR(D9061="SVCP", E9061="TRUE"), "No", IF(ISNA(VLOOKUP($C9061,'ProvResponder deviceId'!$A$1:$A$20000,1,FALSE)),"No","Yes"))</f>
        <v>No</v>
      </c>
      <c r="K9061" s="1" t="str">
        <f>IF($J9061="Yes",VLOOKUP($C9061,'ProvResponder deviceId'!$A$1:$C$20000,3,FALSE),"-")</f>
        <v>-</v>
      </c>
      <c r="L9061" s="1" t="str">
        <f t="shared" si="282"/>
        <v/>
      </c>
      <c r="M9061" s="1" t="str">
        <f t="shared" si="283"/>
        <v/>
      </c>
      <c r="N9061" s="1" t="str">
        <f>IF(ISBLANK($C9061),"",IF(ISNA(VLOOKUP($L9061,'result messages'!$H$3:$L$11,2,FALSE)),VLOOKUP($M9061,'result messages'!$H$3:$L$11,2,FALSE),VLOOKUP($L9061,'result messages'!$H$3:$L$11,2,FALSE)))</f>
        <v/>
      </c>
      <c r="O9061" s="1" t="str">
        <f>IF(ISBLANK($C9061),"",IF(ISNA(VLOOKUP($L9061,'result messages'!$H$3:$L$11,3,FALSE)),VLOOKUP($M9061,'result messages'!$H$3:$L$11,3,FALSE),VLOOKUP($L9061,'result messages'!$H$3:$L$11,3,FALSE)))</f>
        <v/>
      </c>
      <c r="P9061" s="1" t="str">
        <f>IF(ISBLANK($C9061),"",IF(ISNA(VLOOKUP($L9061,'result messages'!$H$3:$L$11,4,FALSE)),VLOOKUP($M9061,'result messages'!$H$3:$L$11,4,FALSE),VLOOKUP($L9061,'result messages'!$H$3:$L$11,4,FALSE)))</f>
        <v/>
      </c>
      <c r="Q9061" s="1" t="str">
        <f>IF(ISBLANK($C9061),"",IF(ISNA(VLOOKUP($L9061,'result messages'!$H$3:$L$11,5,FALSE)),VLOOKUP($M9061,'result messages'!$H$3:$L$11,5,FALSE),VLOOKUP($L9061,'result messages'!$H$3:$L$11,5,FALSE)))</f>
        <v/>
      </c>
    </row>
    <row r="9062" spans="1:17">
      <c r="A9062" s="1">
        <v>9059</v>
      </c>
      <c r="B9062" s="1"/>
      <c r="C9062" s="1"/>
      <c r="D9062" s="1"/>
      <c r="E9062" s="6"/>
      <c r="F9062" s="1"/>
      <c r="G9062" s="1" t="str">
        <f>IF(ISNA(VLOOKUP($C9062,'DTEN TCAP Linkage deviceId'!$A$1:$A$20000,1,FALSE)),"No","Yes")</f>
        <v>No</v>
      </c>
      <c r="H9062" s="1" t="str">
        <f>IF(ISNA(VLOOKUP($C9062,'Provisioning Requester'!$F$3:$H$20000,2,FALSE)),"No","Yes")</f>
        <v>No</v>
      </c>
      <c r="I9062" s="1" t="str">
        <f>IF($H9062="Yes",VLOOKUP($C9062,'Provisioning Requester'!$F$3:$H$20000,3,FALSE),"-")</f>
        <v>-</v>
      </c>
      <c r="J9062" s="1" t="str">
        <f>IF(OR(D9062="SVCP", E9062="TRUE"), "No", IF(ISNA(VLOOKUP($C9062,'ProvResponder deviceId'!$A$1:$A$20000,1,FALSE)),"No","Yes"))</f>
        <v>No</v>
      </c>
      <c r="K9062" s="1" t="str">
        <f>IF($J9062="Yes",VLOOKUP($C9062,'ProvResponder deviceId'!$A$1:$C$20000,3,FALSE),"-")</f>
        <v>-</v>
      </c>
      <c r="L9062" s="1" t="str">
        <f t="shared" si="282"/>
        <v/>
      </c>
      <c r="M9062" s="1" t="str">
        <f t="shared" si="283"/>
        <v/>
      </c>
      <c r="N9062" s="1" t="str">
        <f>IF(ISBLANK($C9062),"",IF(ISNA(VLOOKUP($L9062,'result messages'!$H$3:$L$11,2,FALSE)),VLOOKUP($M9062,'result messages'!$H$3:$L$11,2,FALSE),VLOOKUP($L9062,'result messages'!$H$3:$L$11,2,FALSE)))</f>
        <v/>
      </c>
      <c r="O9062" s="1" t="str">
        <f>IF(ISBLANK($C9062),"",IF(ISNA(VLOOKUP($L9062,'result messages'!$H$3:$L$11,3,FALSE)),VLOOKUP($M9062,'result messages'!$H$3:$L$11,3,FALSE),VLOOKUP($L9062,'result messages'!$H$3:$L$11,3,FALSE)))</f>
        <v/>
      </c>
      <c r="P9062" s="1" t="str">
        <f>IF(ISBLANK($C9062),"",IF(ISNA(VLOOKUP($L9062,'result messages'!$H$3:$L$11,4,FALSE)),VLOOKUP($M9062,'result messages'!$H$3:$L$11,4,FALSE),VLOOKUP($L9062,'result messages'!$H$3:$L$11,4,FALSE)))</f>
        <v/>
      </c>
      <c r="Q9062" s="1" t="str">
        <f>IF(ISBLANK($C9062),"",IF(ISNA(VLOOKUP($L9062,'result messages'!$H$3:$L$11,5,FALSE)),VLOOKUP($M9062,'result messages'!$H$3:$L$11,5,FALSE),VLOOKUP($L9062,'result messages'!$H$3:$L$11,5,FALSE)))</f>
        <v/>
      </c>
    </row>
    <row r="9063" spans="1:17">
      <c r="A9063" s="1">
        <v>9060</v>
      </c>
      <c r="B9063" s="1"/>
      <c r="C9063" s="1"/>
      <c r="D9063" s="1"/>
      <c r="E9063" s="6"/>
      <c r="F9063" s="1"/>
      <c r="G9063" s="1" t="str">
        <f>IF(ISNA(VLOOKUP($C9063,'DTEN TCAP Linkage deviceId'!$A$1:$A$20000,1,FALSE)),"No","Yes")</f>
        <v>No</v>
      </c>
      <c r="H9063" s="1" t="str">
        <f>IF(ISNA(VLOOKUP($C9063,'Provisioning Requester'!$F$3:$H$20000,2,FALSE)),"No","Yes")</f>
        <v>No</v>
      </c>
      <c r="I9063" s="1" t="str">
        <f>IF($H9063="Yes",VLOOKUP($C9063,'Provisioning Requester'!$F$3:$H$20000,3,FALSE),"-")</f>
        <v>-</v>
      </c>
      <c r="J9063" s="1" t="str">
        <f>IF(OR(D9063="SVCP", E9063="TRUE"), "No", IF(ISNA(VLOOKUP($C9063,'ProvResponder deviceId'!$A$1:$A$20000,1,FALSE)),"No","Yes"))</f>
        <v>No</v>
      </c>
      <c r="K9063" s="1" t="str">
        <f>IF($J9063="Yes",VLOOKUP($C9063,'ProvResponder deviceId'!$A$1:$C$20000,3,FALSE),"-")</f>
        <v>-</v>
      </c>
      <c r="L9063" s="1" t="str">
        <f t="shared" si="282"/>
        <v/>
      </c>
      <c r="M9063" s="1" t="str">
        <f t="shared" si="283"/>
        <v/>
      </c>
      <c r="N9063" s="1" t="str">
        <f>IF(ISBLANK($C9063),"",IF(ISNA(VLOOKUP($L9063,'result messages'!$H$3:$L$11,2,FALSE)),VLOOKUP($M9063,'result messages'!$H$3:$L$11,2,FALSE),VLOOKUP($L9063,'result messages'!$H$3:$L$11,2,FALSE)))</f>
        <v/>
      </c>
      <c r="O9063" s="1" t="str">
        <f>IF(ISBLANK($C9063),"",IF(ISNA(VLOOKUP($L9063,'result messages'!$H$3:$L$11,3,FALSE)),VLOOKUP($M9063,'result messages'!$H$3:$L$11,3,FALSE),VLOOKUP($L9063,'result messages'!$H$3:$L$11,3,FALSE)))</f>
        <v/>
      </c>
      <c r="P9063" s="1" t="str">
        <f>IF(ISBLANK($C9063),"",IF(ISNA(VLOOKUP($L9063,'result messages'!$H$3:$L$11,4,FALSE)),VLOOKUP($M9063,'result messages'!$H$3:$L$11,4,FALSE),VLOOKUP($L9063,'result messages'!$H$3:$L$11,4,FALSE)))</f>
        <v/>
      </c>
      <c r="Q9063" s="1" t="str">
        <f>IF(ISBLANK($C9063),"",IF(ISNA(VLOOKUP($L9063,'result messages'!$H$3:$L$11,5,FALSE)),VLOOKUP($M9063,'result messages'!$H$3:$L$11,5,FALSE),VLOOKUP($L9063,'result messages'!$H$3:$L$11,5,FALSE)))</f>
        <v/>
      </c>
    </row>
    <row r="9064" spans="1:17">
      <c r="A9064" s="1">
        <v>9061</v>
      </c>
      <c r="B9064" s="1"/>
      <c r="C9064" s="1"/>
      <c r="D9064" s="1"/>
      <c r="E9064" s="6"/>
      <c r="F9064" s="1"/>
      <c r="G9064" s="1" t="str">
        <f>IF(ISNA(VLOOKUP($C9064,'DTEN TCAP Linkage deviceId'!$A$1:$A$20000,1,FALSE)),"No","Yes")</f>
        <v>No</v>
      </c>
      <c r="H9064" s="1" t="str">
        <f>IF(ISNA(VLOOKUP($C9064,'Provisioning Requester'!$F$3:$H$20000,2,FALSE)),"No","Yes")</f>
        <v>No</v>
      </c>
      <c r="I9064" s="1" t="str">
        <f>IF($H9064="Yes",VLOOKUP($C9064,'Provisioning Requester'!$F$3:$H$20000,3,FALSE),"-")</f>
        <v>-</v>
      </c>
      <c r="J9064" s="1" t="str">
        <f>IF(OR(D9064="SVCP", E9064="TRUE"), "No", IF(ISNA(VLOOKUP($C9064,'ProvResponder deviceId'!$A$1:$A$20000,1,FALSE)),"No","Yes"))</f>
        <v>No</v>
      </c>
      <c r="K9064" s="1" t="str">
        <f>IF($J9064="Yes",VLOOKUP($C9064,'ProvResponder deviceId'!$A$1:$C$20000,3,FALSE),"-")</f>
        <v>-</v>
      </c>
      <c r="L9064" s="1" t="str">
        <f t="shared" si="282"/>
        <v/>
      </c>
      <c r="M9064" s="1" t="str">
        <f t="shared" si="283"/>
        <v/>
      </c>
      <c r="N9064" s="1" t="str">
        <f>IF(ISBLANK($C9064),"",IF(ISNA(VLOOKUP($L9064,'result messages'!$H$3:$L$11,2,FALSE)),VLOOKUP($M9064,'result messages'!$H$3:$L$11,2,FALSE),VLOOKUP($L9064,'result messages'!$H$3:$L$11,2,FALSE)))</f>
        <v/>
      </c>
      <c r="O9064" s="1" t="str">
        <f>IF(ISBLANK($C9064),"",IF(ISNA(VLOOKUP($L9064,'result messages'!$H$3:$L$11,3,FALSE)),VLOOKUP($M9064,'result messages'!$H$3:$L$11,3,FALSE),VLOOKUP($L9064,'result messages'!$H$3:$L$11,3,FALSE)))</f>
        <v/>
      </c>
      <c r="P9064" s="1" t="str">
        <f>IF(ISBLANK($C9064),"",IF(ISNA(VLOOKUP($L9064,'result messages'!$H$3:$L$11,4,FALSE)),VLOOKUP($M9064,'result messages'!$H$3:$L$11,4,FALSE),VLOOKUP($L9064,'result messages'!$H$3:$L$11,4,FALSE)))</f>
        <v/>
      </c>
      <c r="Q9064" s="1" t="str">
        <f>IF(ISBLANK($C9064),"",IF(ISNA(VLOOKUP($L9064,'result messages'!$H$3:$L$11,5,FALSE)),VLOOKUP($M9064,'result messages'!$H$3:$L$11,5,FALSE),VLOOKUP($L9064,'result messages'!$H$3:$L$11,5,FALSE)))</f>
        <v/>
      </c>
    </row>
    <row r="9065" spans="1:17">
      <c r="A9065" s="1">
        <v>9062</v>
      </c>
      <c r="B9065" s="1"/>
      <c r="C9065" s="1"/>
      <c r="D9065" s="1"/>
      <c r="E9065" s="6"/>
      <c r="F9065" s="1"/>
      <c r="G9065" s="1" t="str">
        <f>IF(ISNA(VLOOKUP($C9065,'DTEN TCAP Linkage deviceId'!$A$1:$A$20000,1,FALSE)),"No","Yes")</f>
        <v>No</v>
      </c>
      <c r="H9065" s="1" t="str">
        <f>IF(ISNA(VLOOKUP($C9065,'Provisioning Requester'!$F$3:$H$20000,2,FALSE)),"No","Yes")</f>
        <v>No</v>
      </c>
      <c r="I9065" s="1" t="str">
        <f>IF($H9065="Yes",VLOOKUP($C9065,'Provisioning Requester'!$F$3:$H$20000,3,FALSE),"-")</f>
        <v>-</v>
      </c>
      <c r="J9065" s="1" t="str">
        <f>IF(OR(D9065="SVCP", E9065="TRUE"), "No", IF(ISNA(VLOOKUP($C9065,'ProvResponder deviceId'!$A$1:$A$20000,1,FALSE)),"No","Yes"))</f>
        <v>No</v>
      </c>
      <c r="K9065" s="1" t="str">
        <f>IF($J9065="Yes",VLOOKUP($C9065,'ProvResponder deviceId'!$A$1:$C$20000,3,FALSE),"-")</f>
        <v>-</v>
      </c>
      <c r="L9065" s="1" t="str">
        <f t="shared" si="282"/>
        <v/>
      </c>
      <c r="M9065" s="1" t="str">
        <f t="shared" si="283"/>
        <v/>
      </c>
      <c r="N9065" s="1" t="str">
        <f>IF(ISBLANK($C9065),"",IF(ISNA(VLOOKUP($L9065,'result messages'!$H$3:$L$11,2,FALSE)),VLOOKUP($M9065,'result messages'!$H$3:$L$11,2,FALSE),VLOOKUP($L9065,'result messages'!$H$3:$L$11,2,FALSE)))</f>
        <v/>
      </c>
      <c r="O9065" s="1" t="str">
        <f>IF(ISBLANK($C9065),"",IF(ISNA(VLOOKUP($L9065,'result messages'!$H$3:$L$11,3,FALSE)),VLOOKUP($M9065,'result messages'!$H$3:$L$11,3,FALSE),VLOOKUP($L9065,'result messages'!$H$3:$L$11,3,FALSE)))</f>
        <v/>
      </c>
      <c r="P9065" s="1" t="str">
        <f>IF(ISBLANK($C9065),"",IF(ISNA(VLOOKUP($L9065,'result messages'!$H$3:$L$11,4,FALSE)),VLOOKUP($M9065,'result messages'!$H$3:$L$11,4,FALSE),VLOOKUP($L9065,'result messages'!$H$3:$L$11,4,FALSE)))</f>
        <v/>
      </c>
      <c r="Q9065" s="1" t="str">
        <f>IF(ISBLANK($C9065),"",IF(ISNA(VLOOKUP($L9065,'result messages'!$H$3:$L$11,5,FALSE)),VLOOKUP($M9065,'result messages'!$H$3:$L$11,5,FALSE),VLOOKUP($L9065,'result messages'!$H$3:$L$11,5,FALSE)))</f>
        <v/>
      </c>
    </row>
    <row r="9066" spans="1:17">
      <c r="A9066" s="1">
        <v>9063</v>
      </c>
      <c r="B9066" s="1"/>
      <c r="C9066" s="1"/>
      <c r="D9066" s="1"/>
      <c r="E9066" s="6"/>
      <c r="F9066" s="1"/>
      <c r="G9066" s="1" t="str">
        <f>IF(ISNA(VLOOKUP($C9066,'DTEN TCAP Linkage deviceId'!$A$1:$A$20000,1,FALSE)),"No","Yes")</f>
        <v>No</v>
      </c>
      <c r="H9066" s="1" t="str">
        <f>IF(ISNA(VLOOKUP($C9066,'Provisioning Requester'!$F$3:$H$20000,2,FALSE)),"No","Yes")</f>
        <v>No</v>
      </c>
      <c r="I9066" s="1" t="str">
        <f>IF($H9066="Yes",VLOOKUP($C9066,'Provisioning Requester'!$F$3:$H$20000,3,FALSE),"-")</f>
        <v>-</v>
      </c>
      <c r="J9066" s="1" t="str">
        <f>IF(OR(D9066="SVCP", E9066="TRUE"), "No", IF(ISNA(VLOOKUP($C9066,'ProvResponder deviceId'!$A$1:$A$20000,1,FALSE)),"No","Yes"))</f>
        <v>No</v>
      </c>
      <c r="K9066" s="1" t="str">
        <f>IF($J9066="Yes",VLOOKUP($C9066,'ProvResponder deviceId'!$A$1:$C$20000,3,FALSE),"-")</f>
        <v>-</v>
      </c>
      <c r="L9066" s="1" t="str">
        <f t="shared" si="282"/>
        <v/>
      </c>
      <c r="M9066" s="1" t="str">
        <f t="shared" si="283"/>
        <v/>
      </c>
      <c r="N9066" s="1" t="str">
        <f>IF(ISBLANK($C9066),"",IF(ISNA(VLOOKUP($L9066,'result messages'!$H$3:$L$11,2,FALSE)),VLOOKUP($M9066,'result messages'!$H$3:$L$11,2,FALSE),VLOOKUP($L9066,'result messages'!$H$3:$L$11,2,FALSE)))</f>
        <v/>
      </c>
      <c r="O9066" s="1" t="str">
        <f>IF(ISBLANK($C9066),"",IF(ISNA(VLOOKUP($L9066,'result messages'!$H$3:$L$11,3,FALSE)),VLOOKUP($M9066,'result messages'!$H$3:$L$11,3,FALSE),VLOOKUP($L9066,'result messages'!$H$3:$L$11,3,FALSE)))</f>
        <v/>
      </c>
      <c r="P9066" s="1" t="str">
        <f>IF(ISBLANK($C9066),"",IF(ISNA(VLOOKUP($L9066,'result messages'!$H$3:$L$11,4,FALSE)),VLOOKUP($M9066,'result messages'!$H$3:$L$11,4,FALSE),VLOOKUP($L9066,'result messages'!$H$3:$L$11,4,FALSE)))</f>
        <v/>
      </c>
      <c r="Q9066" s="1" t="str">
        <f>IF(ISBLANK($C9066),"",IF(ISNA(VLOOKUP($L9066,'result messages'!$H$3:$L$11,5,FALSE)),VLOOKUP($M9066,'result messages'!$H$3:$L$11,5,FALSE),VLOOKUP($L9066,'result messages'!$H$3:$L$11,5,FALSE)))</f>
        <v/>
      </c>
    </row>
    <row r="9067" spans="1:17">
      <c r="A9067" s="1">
        <v>9064</v>
      </c>
      <c r="B9067" s="1"/>
      <c r="C9067" s="1"/>
      <c r="D9067" s="1"/>
      <c r="E9067" s="6"/>
      <c r="F9067" s="1"/>
      <c r="G9067" s="1" t="str">
        <f>IF(ISNA(VLOOKUP($C9067,'DTEN TCAP Linkage deviceId'!$A$1:$A$20000,1,FALSE)),"No","Yes")</f>
        <v>No</v>
      </c>
      <c r="H9067" s="1" t="str">
        <f>IF(ISNA(VLOOKUP($C9067,'Provisioning Requester'!$F$3:$H$20000,2,FALSE)),"No","Yes")</f>
        <v>No</v>
      </c>
      <c r="I9067" s="1" t="str">
        <f>IF($H9067="Yes",VLOOKUP($C9067,'Provisioning Requester'!$F$3:$H$20000,3,FALSE),"-")</f>
        <v>-</v>
      </c>
      <c r="J9067" s="1" t="str">
        <f>IF(OR(D9067="SVCP", E9067="TRUE"), "No", IF(ISNA(VLOOKUP($C9067,'ProvResponder deviceId'!$A$1:$A$20000,1,FALSE)),"No","Yes"))</f>
        <v>No</v>
      </c>
      <c r="K9067" s="1" t="str">
        <f>IF($J9067="Yes",VLOOKUP($C9067,'ProvResponder deviceId'!$A$1:$C$20000,3,FALSE),"-")</f>
        <v>-</v>
      </c>
      <c r="L9067" s="1" t="str">
        <f t="shared" si="282"/>
        <v/>
      </c>
      <c r="M9067" s="1" t="str">
        <f t="shared" si="283"/>
        <v/>
      </c>
      <c r="N9067" s="1" t="str">
        <f>IF(ISBLANK($C9067),"",IF(ISNA(VLOOKUP($L9067,'result messages'!$H$3:$L$11,2,FALSE)),VLOOKUP($M9067,'result messages'!$H$3:$L$11,2,FALSE),VLOOKUP($L9067,'result messages'!$H$3:$L$11,2,FALSE)))</f>
        <v/>
      </c>
      <c r="O9067" s="1" t="str">
        <f>IF(ISBLANK($C9067),"",IF(ISNA(VLOOKUP($L9067,'result messages'!$H$3:$L$11,3,FALSE)),VLOOKUP($M9067,'result messages'!$H$3:$L$11,3,FALSE),VLOOKUP($L9067,'result messages'!$H$3:$L$11,3,FALSE)))</f>
        <v/>
      </c>
      <c r="P9067" s="1" t="str">
        <f>IF(ISBLANK($C9067),"",IF(ISNA(VLOOKUP($L9067,'result messages'!$H$3:$L$11,4,FALSE)),VLOOKUP($M9067,'result messages'!$H$3:$L$11,4,FALSE),VLOOKUP($L9067,'result messages'!$H$3:$L$11,4,FALSE)))</f>
        <v/>
      </c>
      <c r="Q9067" s="1" t="str">
        <f>IF(ISBLANK($C9067),"",IF(ISNA(VLOOKUP($L9067,'result messages'!$H$3:$L$11,5,FALSE)),VLOOKUP($M9067,'result messages'!$H$3:$L$11,5,FALSE),VLOOKUP($L9067,'result messages'!$H$3:$L$11,5,FALSE)))</f>
        <v/>
      </c>
    </row>
    <row r="9068" spans="1:17">
      <c r="A9068" s="1">
        <v>9065</v>
      </c>
      <c r="B9068" s="1"/>
      <c r="C9068" s="1"/>
      <c r="D9068" s="1"/>
      <c r="E9068" s="6"/>
      <c r="F9068" s="1"/>
      <c r="G9068" s="1" t="str">
        <f>IF(ISNA(VLOOKUP($C9068,'DTEN TCAP Linkage deviceId'!$A$1:$A$20000,1,FALSE)),"No","Yes")</f>
        <v>No</v>
      </c>
      <c r="H9068" s="1" t="str">
        <f>IF(ISNA(VLOOKUP($C9068,'Provisioning Requester'!$F$3:$H$20000,2,FALSE)),"No","Yes")</f>
        <v>No</v>
      </c>
      <c r="I9068" s="1" t="str">
        <f>IF($H9068="Yes",VLOOKUP($C9068,'Provisioning Requester'!$F$3:$H$20000,3,FALSE),"-")</f>
        <v>-</v>
      </c>
      <c r="J9068" s="1" t="str">
        <f>IF(OR(D9068="SVCP", E9068="TRUE"), "No", IF(ISNA(VLOOKUP($C9068,'ProvResponder deviceId'!$A$1:$A$20000,1,FALSE)),"No","Yes"))</f>
        <v>No</v>
      </c>
      <c r="K9068" s="1" t="str">
        <f>IF($J9068="Yes",VLOOKUP($C9068,'ProvResponder deviceId'!$A$1:$C$20000,3,FALSE),"-")</f>
        <v>-</v>
      </c>
      <c r="L9068" s="1" t="str">
        <f t="shared" si="282"/>
        <v/>
      </c>
      <c r="M9068" s="1" t="str">
        <f t="shared" si="283"/>
        <v/>
      </c>
      <c r="N9068" s="1" t="str">
        <f>IF(ISBLANK($C9068),"",IF(ISNA(VLOOKUP($L9068,'result messages'!$H$3:$L$11,2,FALSE)),VLOOKUP($M9068,'result messages'!$H$3:$L$11,2,FALSE),VLOOKUP($L9068,'result messages'!$H$3:$L$11,2,FALSE)))</f>
        <v/>
      </c>
      <c r="O9068" s="1" t="str">
        <f>IF(ISBLANK($C9068),"",IF(ISNA(VLOOKUP($L9068,'result messages'!$H$3:$L$11,3,FALSE)),VLOOKUP($M9068,'result messages'!$H$3:$L$11,3,FALSE),VLOOKUP($L9068,'result messages'!$H$3:$L$11,3,FALSE)))</f>
        <v/>
      </c>
      <c r="P9068" s="1" t="str">
        <f>IF(ISBLANK($C9068),"",IF(ISNA(VLOOKUP($L9068,'result messages'!$H$3:$L$11,4,FALSE)),VLOOKUP($M9068,'result messages'!$H$3:$L$11,4,FALSE),VLOOKUP($L9068,'result messages'!$H$3:$L$11,4,FALSE)))</f>
        <v/>
      </c>
      <c r="Q9068" s="1" t="str">
        <f>IF(ISBLANK($C9068),"",IF(ISNA(VLOOKUP($L9068,'result messages'!$H$3:$L$11,5,FALSE)),VLOOKUP($M9068,'result messages'!$H$3:$L$11,5,FALSE),VLOOKUP($L9068,'result messages'!$H$3:$L$11,5,FALSE)))</f>
        <v/>
      </c>
    </row>
    <row r="9069" spans="1:17">
      <c r="A9069" s="1">
        <v>9066</v>
      </c>
      <c r="B9069" s="1"/>
      <c r="C9069" s="1"/>
      <c r="D9069" s="1"/>
      <c r="E9069" s="6"/>
      <c r="F9069" s="1"/>
      <c r="G9069" s="1" t="str">
        <f>IF(ISNA(VLOOKUP($C9069,'DTEN TCAP Linkage deviceId'!$A$1:$A$20000,1,FALSE)),"No","Yes")</f>
        <v>No</v>
      </c>
      <c r="H9069" s="1" t="str">
        <f>IF(ISNA(VLOOKUP($C9069,'Provisioning Requester'!$F$3:$H$20000,2,FALSE)),"No","Yes")</f>
        <v>No</v>
      </c>
      <c r="I9069" s="1" t="str">
        <f>IF($H9069="Yes",VLOOKUP($C9069,'Provisioning Requester'!$F$3:$H$20000,3,FALSE),"-")</f>
        <v>-</v>
      </c>
      <c r="J9069" s="1" t="str">
        <f>IF(OR(D9069="SVCP", E9069="TRUE"), "No", IF(ISNA(VLOOKUP($C9069,'ProvResponder deviceId'!$A$1:$A$20000,1,FALSE)),"No","Yes"))</f>
        <v>No</v>
      </c>
      <c r="K9069" s="1" t="str">
        <f>IF($J9069="Yes",VLOOKUP($C9069,'ProvResponder deviceId'!$A$1:$C$20000,3,FALSE),"-")</f>
        <v>-</v>
      </c>
      <c r="L9069" s="1" t="str">
        <f t="shared" si="282"/>
        <v/>
      </c>
      <c r="M9069" s="1" t="str">
        <f t="shared" si="283"/>
        <v/>
      </c>
      <c r="N9069" s="1" t="str">
        <f>IF(ISBLANK($C9069),"",IF(ISNA(VLOOKUP($L9069,'result messages'!$H$3:$L$11,2,FALSE)),VLOOKUP($M9069,'result messages'!$H$3:$L$11,2,FALSE),VLOOKUP($L9069,'result messages'!$H$3:$L$11,2,FALSE)))</f>
        <v/>
      </c>
      <c r="O9069" s="1" t="str">
        <f>IF(ISBLANK($C9069),"",IF(ISNA(VLOOKUP($L9069,'result messages'!$H$3:$L$11,3,FALSE)),VLOOKUP($M9069,'result messages'!$H$3:$L$11,3,FALSE),VLOOKUP($L9069,'result messages'!$H$3:$L$11,3,FALSE)))</f>
        <v/>
      </c>
      <c r="P9069" s="1" t="str">
        <f>IF(ISBLANK($C9069),"",IF(ISNA(VLOOKUP($L9069,'result messages'!$H$3:$L$11,4,FALSE)),VLOOKUP($M9069,'result messages'!$H$3:$L$11,4,FALSE),VLOOKUP($L9069,'result messages'!$H$3:$L$11,4,FALSE)))</f>
        <v/>
      </c>
      <c r="Q9069" s="1" t="str">
        <f>IF(ISBLANK($C9069),"",IF(ISNA(VLOOKUP($L9069,'result messages'!$H$3:$L$11,5,FALSE)),VLOOKUP($M9069,'result messages'!$H$3:$L$11,5,FALSE),VLOOKUP($L9069,'result messages'!$H$3:$L$11,5,FALSE)))</f>
        <v/>
      </c>
    </row>
    <row r="9070" spans="1:17">
      <c r="A9070" s="1">
        <v>9067</v>
      </c>
      <c r="B9070" s="1"/>
      <c r="C9070" s="1"/>
      <c r="D9070" s="1"/>
      <c r="E9070" s="6"/>
      <c r="F9070" s="1"/>
      <c r="G9070" s="1" t="str">
        <f>IF(ISNA(VLOOKUP($C9070,'DTEN TCAP Linkage deviceId'!$A$1:$A$20000,1,FALSE)),"No","Yes")</f>
        <v>No</v>
      </c>
      <c r="H9070" s="1" t="str">
        <f>IF(ISNA(VLOOKUP($C9070,'Provisioning Requester'!$F$3:$H$20000,2,FALSE)),"No","Yes")</f>
        <v>No</v>
      </c>
      <c r="I9070" s="1" t="str">
        <f>IF($H9070="Yes",VLOOKUP($C9070,'Provisioning Requester'!$F$3:$H$20000,3,FALSE),"-")</f>
        <v>-</v>
      </c>
      <c r="J9070" s="1" t="str">
        <f>IF(OR(D9070="SVCP", E9070="TRUE"), "No", IF(ISNA(VLOOKUP($C9070,'ProvResponder deviceId'!$A$1:$A$20000,1,FALSE)),"No","Yes"))</f>
        <v>No</v>
      </c>
      <c r="K9070" s="1" t="str">
        <f>IF($J9070="Yes",VLOOKUP($C9070,'ProvResponder deviceId'!$A$1:$C$20000,3,FALSE),"-")</f>
        <v>-</v>
      </c>
      <c r="L9070" s="1" t="str">
        <f t="shared" si="282"/>
        <v/>
      </c>
      <c r="M9070" s="1" t="str">
        <f t="shared" si="283"/>
        <v/>
      </c>
      <c r="N9070" s="1" t="str">
        <f>IF(ISBLANK($C9070),"",IF(ISNA(VLOOKUP($L9070,'result messages'!$H$3:$L$11,2,FALSE)),VLOOKUP($M9070,'result messages'!$H$3:$L$11,2,FALSE),VLOOKUP($L9070,'result messages'!$H$3:$L$11,2,FALSE)))</f>
        <v/>
      </c>
      <c r="O9070" s="1" t="str">
        <f>IF(ISBLANK($C9070),"",IF(ISNA(VLOOKUP($L9070,'result messages'!$H$3:$L$11,3,FALSE)),VLOOKUP($M9070,'result messages'!$H$3:$L$11,3,FALSE),VLOOKUP($L9070,'result messages'!$H$3:$L$11,3,FALSE)))</f>
        <v/>
      </c>
      <c r="P9070" s="1" t="str">
        <f>IF(ISBLANK($C9070),"",IF(ISNA(VLOOKUP($L9070,'result messages'!$H$3:$L$11,4,FALSE)),VLOOKUP($M9070,'result messages'!$H$3:$L$11,4,FALSE),VLOOKUP($L9070,'result messages'!$H$3:$L$11,4,FALSE)))</f>
        <v/>
      </c>
      <c r="Q9070" s="1" t="str">
        <f>IF(ISBLANK($C9070),"",IF(ISNA(VLOOKUP($L9070,'result messages'!$H$3:$L$11,5,FALSE)),VLOOKUP($M9070,'result messages'!$H$3:$L$11,5,FALSE),VLOOKUP($L9070,'result messages'!$H$3:$L$11,5,FALSE)))</f>
        <v/>
      </c>
    </row>
    <row r="9071" spans="1:17">
      <c r="A9071" s="1">
        <v>9068</v>
      </c>
      <c r="B9071" s="1"/>
      <c r="C9071" s="1"/>
      <c r="D9071" s="1"/>
      <c r="E9071" s="6"/>
      <c r="F9071" s="1"/>
      <c r="G9071" s="1" t="str">
        <f>IF(ISNA(VLOOKUP($C9071,'DTEN TCAP Linkage deviceId'!$A$1:$A$20000,1,FALSE)),"No","Yes")</f>
        <v>No</v>
      </c>
      <c r="H9071" s="1" t="str">
        <f>IF(ISNA(VLOOKUP($C9071,'Provisioning Requester'!$F$3:$H$20000,2,FALSE)),"No","Yes")</f>
        <v>No</v>
      </c>
      <c r="I9071" s="1" t="str">
        <f>IF($H9071="Yes",VLOOKUP($C9071,'Provisioning Requester'!$F$3:$H$20000,3,FALSE),"-")</f>
        <v>-</v>
      </c>
      <c r="J9071" s="1" t="str">
        <f>IF(OR(D9071="SVCP", E9071="TRUE"), "No", IF(ISNA(VLOOKUP($C9071,'ProvResponder deviceId'!$A$1:$A$20000,1,FALSE)),"No","Yes"))</f>
        <v>No</v>
      </c>
      <c r="K9071" s="1" t="str">
        <f>IF($J9071="Yes",VLOOKUP($C9071,'ProvResponder deviceId'!$A$1:$C$20000,3,FALSE),"-")</f>
        <v>-</v>
      </c>
      <c r="L9071" s="1" t="str">
        <f t="shared" si="282"/>
        <v/>
      </c>
      <c r="M9071" s="1" t="str">
        <f t="shared" si="283"/>
        <v/>
      </c>
      <c r="N9071" s="1" t="str">
        <f>IF(ISBLANK($C9071),"",IF(ISNA(VLOOKUP($L9071,'result messages'!$H$3:$L$11,2,FALSE)),VLOOKUP($M9071,'result messages'!$H$3:$L$11,2,FALSE),VLOOKUP($L9071,'result messages'!$H$3:$L$11,2,FALSE)))</f>
        <v/>
      </c>
      <c r="O9071" s="1" t="str">
        <f>IF(ISBLANK($C9071),"",IF(ISNA(VLOOKUP($L9071,'result messages'!$H$3:$L$11,3,FALSE)),VLOOKUP($M9071,'result messages'!$H$3:$L$11,3,FALSE),VLOOKUP($L9071,'result messages'!$H$3:$L$11,3,FALSE)))</f>
        <v/>
      </c>
      <c r="P9071" s="1" t="str">
        <f>IF(ISBLANK($C9071),"",IF(ISNA(VLOOKUP($L9071,'result messages'!$H$3:$L$11,4,FALSE)),VLOOKUP($M9071,'result messages'!$H$3:$L$11,4,FALSE),VLOOKUP($L9071,'result messages'!$H$3:$L$11,4,FALSE)))</f>
        <v/>
      </c>
      <c r="Q9071" s="1" t="str">
        <f>IF(ISBLANK($C9071),"",IF(ISNA(VLOOKUP($L9071,'result messages'!$H$3:$L$11,5,FALSE)),VLOOKUP($M9071,'result messages'!$H$3:$L$11,5,FALSE),VLOOKUP($L9071,'result messages'!$H$3:$L$11,5,FALSE)))</f>
        <v/>
      </c>
    </row>
    <row r="9072" spans="1:17">
      <c r="A9072" s="1">
        <v>9069</v>
      </c>
      <c r="B9072" s="1"/>
      <c r="C9072" s="1"/>
      <c r="D9072" s="1"/>
      <c r="E9072" s="6"/>
      <c r="F9072" s="1"/>
      <c r="G9072" s="1" t="str">
        <f>IF(ISNA(VLOOKUP($C9072,'DTEN TCAP Linkage deviceId'!$A$1:$A$20000,1,FALSE)),"No","Yes")</f>
        <v>No</v>
      </c>
      <c r="H9072" s="1" t="str">
        <f>IF(ISNA(VLOOKUP($C9072,'Provisioning Requester'!$F$3:$H$20000,2,FALSE)),"No","Yes")</f>
        <v>No</v>
      </c>
      <c r="I9072" s="1" t="str">
        <f>IF($H9072="Yes",VLOOKUP($C9072,'Provisioning Requester'!$F$3:$H$20000,3,FALSE),"-")</f>
        <v>-</v>
      </c>
      <c r="J9072" s="1" t="str">
        <f>IF(OR(D9072="SVCP", E9072="TRUE"), "No", IF(ISNA(VLOOKUP($C9072,'ProvResponder deviceId'!$A$1:$A$20000,1,FALSE)),"No","Yes"))</f>
        <v>No</v>
      </c>
      <c r="K9072" s="1" t="str">
        <f>IF($J9072="Yes",VLOOKUP($C9072,'ProvResponder deviceId'!$A$1:$C$20000,3,FALSE),"-")</f>
        <v>-</v>
      </c>
      <c r="L9072" s="1" t="str">
        <f t="shared" si="282"/>
        <v/>
      </c>
      <c r="M9072" s="1" t="str">
        <f t="shared" si="283"/>
        <v/>
      </c>
      <c r="N9072" s="1" t="str">
        <f>IF(ISBLANK($C9072),"",IF(ISNA(VLOOKUP($L9072,'result messages'!$H$3:$L$11,2,FALSE)),VLOOKUP($M9072,'result messages'!$H$3:$L$11,2,FALSE),VLOOKUP($L9072,'result messages'!$H$3:$L$11,2,FALSE)))</f>
        <v/>
      </c>
      <c r="O9072" s="1" t="str">
        <f>IF(ISBLANK($C9072),"",IF(ISNA(VLOOKUP($L9072,'result messages'!$H$3:$L$11,3,FALSE)),VLOOKUP($M9072,'result messages'!$H$3:$L$11,3,FALSE),VLOOKUP($L9072,'result messages'!$H$3:$L$11,3,FALSE)))</f>
        <v/>
      </c>
      <c r="P9072" s="1" t="str">
        <f>IF(ISBLANK($C9072),"",IF(ISNA(VLOOKUP($L9072,'result messages'!$H$3:$L$11,4,FALSE)),VLOOKUP($M9072,'result messages'!$H$3:$L$11,4,FALSE),VLOOKUP($L9072,'result messages'!$H$3:$L$11,4,FALSE)))</f>
        <v/>
      </c>
      <c r="Q9072" s="1" t="str">
        <f>IF(ISBLANK($C9072),"",IF(ISNA(VLOOKUP($L9072,'result messages'!$H$3:$L$11,5,FALSE)),VLOOKUP($M9072,'result messages'!$H$3:$L$11,5,FALSE),VLOOKUP($L9072,'result messages'!$H$3:$L$11,5,FALSE)))</f>
        <v/>
      </c>
    </row>
    <row r="9073" spans="1:17">
      <c r="A9073" s="1">
        <v>9070</v>
      </c>
      <c r="B9073" s="1"/>
      <c r="C9073" s="1"/>
      <c r="D9073" s="1"/>
      <c r="E9073" s="6"/>
      <c r="F9073" s="1"/>
      <c r="G9073" s="1" t="str">
        <f>IF(ISNA(VLOOKUP($C9073,'DTEN TCAP Linkage deviceId'!$A$1:$A$20000,1,FALSE)),"No","Yes")</f>
        <v>No</v>
      </c>
      <c r="H9073" s="1" t="str">
        <f>IF(ISNA(VLOOKUP($C9073,'Provisioning Requester'!$F$3:$H$20000,2,FALSE)),"No","Yes")</f>
        <v>No</v>
      </c>
      <c r="I9073" s="1" t="str">
        <f>IF($H9073="Yes",VLOOKUP($C9073,'Provisioning Requester'!$F$3:$H$20000,3,FALSE),"-")</f>
        <v>-</v>
      </c>
      <c r="J9073" s="1" t="str">
        <f>IF(OR(D9073="SVCP", E9073="TRUE"), "No", IF(ISNA(VLOOKUP($C9073,'ProvResponder deviceId'!$A$1:$A$20000,1,FALSE)),"No","Yes"))</f>
        <v>No</v>
      </c>
      <c r="K9073" s="1" t="str">
        <f>IF($J9073="Yes",VLOOKUP($C9073,'ProvResponder deviceId'!$A$1:$C$20000,3,FALSE),"-")</f>
        <v>-</v>
      </c>
      <c r="L9073" s="1" t="str">
        <f t="shared" si="282"/>
        <v/>
      </c>
      <c r="M9073" s="1" t="str">
        <f t="shared" si="283"/>
        <v/>
      </c>
      <c r="N9073" s="1" t="str">
        <f>IF(ISBLANK($C9073),"",IF(ISNA(VLOOKUP($L9073,'result messages'!$H$3:$L$11,2,FALSE)),VLOOKUP($M9073,'result messages'!$H$3:$L$11,2,FALSE),VLOOKUP($L9073,'result messages'!$H$3:$L$11,2,FALSE)))</f>
        <v/>
      </c>
      <c r="O9073" s="1" t="str">
        <f>IF(ISBLANK($C9073),"",IF(ISNA(VLOOKUP($L9073,'result messages'!$H$3:$L$11,3,FALSE)),VLOOKUP($M9073,'result messages'!$H$3:$L$11,3,FALSE),VLOOKUP($L9073,'result messages'!$H$3:$L$11,3,FALSE)))</f>
        <v/>
      </c>
      <c r="P9073" s="1" t="str">
        <f>IF(ISBLANK($C9073),"",IF(ISNA(VLOOKUP($L9073,'result messages'!$H$3:$L$11,4,FALSE)),VLOOKUP($M9073,'result messages'!$H$3:$L$11,4,FALSE),VLOOKUP($L9073,'result messages'!$H$3:$L$11,4,FALSE)))</f>
        <v/>
      </c>
      <c r="Q9073" s="1" t="str">
        <f>IF(ISBLANK($C9073),"",IF(ISNA(VLOOKUP($L9073,'result messages'!$H$3:$L$11,5,FALSE)),VLOOKUP($M9073,'result messages'!$H$3:$L$11,5,FALSE),VLOOKUP($L9073,'result messages'!$H$3:$L$11,5,FALSE)))</f>
        <v/>
      </c>
    </row>
    <row r="9074" spans="1:17">
      <c r="A9074" s="1">
        <v>9071</v>
      </c>
      <c r="B9074" s="1"/>
      <c r="C9074" s="1"/>
      <c r="D9074" s="1"/>
      <c r="E9074" s="6"/>
      <c r="F9074" s="1"/>
      <c r="G9074" s="1" t="str">
        <f>IF(ISNA(VLOOKUP($C9074,'DTEN TCAP Linkage deviceId'!$A$1:$A$20000,1,FALSE)),"No","Yes")</f>
        <v>No</v>
      </c>
      <c r="H9074" s="1" t="str">
        <f>IF(ISNA(VLOOKUP($C9074,'Provisioning Requester'!$F$3:$H$20000,2,FALSE)),"No","Yes")</f>
        <v>No</v>
      </c>
      <c r="I9074" s="1" t="str">
        <f>IF($H9074="Yes",VLOOKUP($C9074,'Provisioning Requester'!$F$3:$H$20000,3,FALSE),"-")</f>
        <v>-</v>
      </c>
      <c r="J9074" s="1" t="str">
        <f>IF(OR(D9074="SVCP", E9074="TRUE"), "No", IF(ISNA(VLOOKUP($C9074,'ProvResponder deviceId'!$A$1:$A$20000,1,FALSE)),"No","Yes"))</f>
        <v>No</v>
      </c>
      <c r="K9074" s="1" t="str">
        <f>IF($J9074="Yes",VLOOKUP($C9074,'ProvResponder deviceId'!$A$1:$C$20000,3,FALSE),"-")</f>
        <v>-</v>
      </c>
      <c r="L9074" s="1" t="str">
        <f t="shared" si="282"/>
        <v/>
      </c>
      <c r="M9074" s="1" t="str">
        <f t="shared" si="283"/>
        <v/>
      </c>
      <c r="N9074" s="1" t="str">
        <f>IF(ISBLANK($C9074),"",IF(ISNA(VLOOKUP($L9074,'result messages'!$H$3:$L$11,2,FALSE)),VLOOKUP($M9074,'result messages'!$H$3:$L$11,2,FALSE),VLOOKUP($L9074,'result messages'!$H$3:$L$11,2,FALSE)))</f>
        <v/>
      </c>
      <c r="O9074" s="1" t="str">
        <f>IF(ISBLANK($C9074),"",IF(ISNA(VLOOKUP($L9074,'result messages'!$H$3:$L$11,3,FALSE)),VLOOKUP($M9074,'result messages'!$H$3:$L$11,3,FALSE),VLOOKUP($L9074,'result messages'!$H$3:$L$11,3,FALSE)))</f>
        <v/>
      </c>
      <c r="P9074" s="1" t="str">
        <f>IF(ISBLANK($C9074),"",IF(ISNA(VLOOKUP($L9074,'result messages'!$H$3:$L$11,4,FALSE)),VLOOKUP($M9074,'result messages'!$H$3:$L$11,4,FALSE),VLOOKUP($L9074,'result messages'!$H$3:$L$11,4,FALSE)))</f>
        <v/>
      </c>
      <c r="Q9074" s="1" t="str">
        <f>IF(ISBLANK($C9074),"",IF(ISNA(VLOOKUP($L9074,'result messages'!$H$3:$L$11,5,FALSE)),VLOOKUP($M9074,'result messages'!$H$3:$L$11,5,FALSE),VLOOKUP($L9074,'result messages'!$H$3:$L$11,5,FALSE)))</f>
        <v/>
      </c>
    </row>
    <row r="9075" spans="1:17">
      <c r="A9075" s="1">
        <v>9072</v>
      </c>
      <c r="B9075" s="1"/>
      <c r="C9075" s="1"/>
      <c r="D9075" s="1"/>
      <c r="E9075" s="6"/>
      <c r="F9075" s="1"/>
      <c r="G9075" s="1" t="str">
        <f>IF(ISNA(VLOOKUP($C9075,'DTEN TCAP Linkage deviceId'!$A$1:$A$20000,1,FALSE)),"No","Yes")</f>
        <v>No</v>
      </c>
      <c r="H9075" s="1" t="str">
        <f>IF(ISNA(VLOOKUP($C9075,'Provisioning Requester'!$F$3:$H$20000,2,FALSE)),"No","Yes")</f>
        <v>No</v>
      </c>
      <c r="I9075" s="1" t="str">
        <f>IF($H9075="Yes",VLOOKUP($C9075,'Provisioning Requester'!$F$3:$H$20000,3,FALSE),"-")</f>
        <v>-</v>
      </c>
      <c r="J9075" s="1" t="str">
        <f>IF(OR(D9075="SVCP", E9075="TRUE"), "No", IF(ISNA(VLOOKUP($C9075,'ProvResponder deviceId'!$A$1:$A$20000,1,FALSE)),"No","Yes"))</f>
        <v>No</v>
      </c>
      <c r="K9075" s="1" t="str">
        <f>IF($J9075="Yes",VLOOKUP($C9075,'ProvResponder deviceId'!$A$1:$C$20000,3,FALSE),"-")</f>
        <v>-</v>
      </c>
      <c r="L9075" s="1" t="str">
        <f t="shared" si="282"/>
        <v/>
      </c>
      <c r="M9075" s="1" t="str">
        <f t="shared" si="283"/>
        <v/>
      </c>
      <c r="N9075" s="1" t="str">
        <f>IF(ISBLANK($C9075),"",IF(ISNA(VLOOKUP($L9075,'result messages'!$H$3:$L$11,2,FALSE)),VLOOKUP($M9075,'result messages'!$H$3:$L$11,2,FALSE),VLOOKUP($L9075,'result messages'!$H$3:$L$11,2,FALSE)))</f>
        <v/>
      </c>
      <c r="O9075" s="1" t="str">
        <f>IF(ISBLANK($C9075),"",IF(ISNA(VLOOKUP($L9075,'result messages'!$H$3:$L$11,3,FALSE)),VLOOKUP($M9075,'result messages'!$H$3:$L$11,3,FALSE),VLOOKUP($L9075,'result messages'!$H$3:$L$11,3,FALSE)))</f>
        <v/>
      </c>
      <c r="P9075" s="1" t="str">
        <f>IF(ISBLANK($C9075),"",IF(ISNA(VLOOKUP($L9075,'result messages'!$H$3:$L$11,4,FALSE)),VLOOKUP($M9075,'result messages'!$H$3:$L$11,4,FALSE),VLOOKUP($L9075,'result messages'!$H$3:$L$11,4,FALSE)))</f>
        <v/>
      </c>
      <c r="Q9075" s="1" t="str">
        <f>IF(ISBLANK($C9075),"",IF(ISNA(VLOOKUP($L9075,'result messages'!$H$3:$L$11,5,FALSE)),VLOOKUP($M9075,'result messages'!$H$3:$L$11,5,FALSE),VLOOKUP($L9075,'result messages'!$H$3:$L$11,5,FALSE)))</f>
        <v/>
      </c>
    </row>
    <row r="9076" spans="1:17">
      <c r="A9076" s="1">
        <v>9073</v>
      </c>
      <c r="B9076" s="1"/>
      <c r="C9076" s="1"/>
      <c r="D9076" s="1"/>
      <c r="E9076" s="6"/>
      <c r="F9076" s="1"/>
      <c r="G9076" s="1" t="str">
        <f>IF(ISNA(VLOOKUP($C9076,'DTEN TCAP Linkage deviceId'!$A$1:$A$20000,1,FALSE)),"No","Yes")</f>
        <v>No</v>
      </c>
      <c r="H9076" s="1" t="str">
        <f>IF(ISNA(VLOOKUP($C9076,'Provisioning Requester'!$F$3:$H$20000,2,FALSE)),"No","Yes")</f>
        <v>No</v>
      </c>
      <c r="I9076" s="1" t="str">
        <f>IF($H9076="Yes",VLOOKUP($C9076,'Provisioning Requester'!$F$3:$H$20000,3,FALSE),"-")</f>
        <v>-</v>
      </c>
      <c r="J9076" s="1" t="str">
        <f>IF(OR(D9076="SVCP", E9076="TRUE"), "No", IF(ISNA(VLOOKUP($C9076,'ProvResponder deviceId'!$A$1:$A$20000,1,FALSE)),"No","Yes"))</f>
        <v>No</v>
      </c>
      <c r="K9076" s="1" t="str">
        <f>IF($J9076="Yes",VLOOKUP($C9076,'ProvResponder deviceId'!$A$1:$C$20000,3,FALSE),"-")</f>
        <v>-</v>
      </c>
      <c r="L9076" s="1" t="str">
        <f t="shared" si="282"/>
        <v/>
      </c>
      <c r="M9076" s="1" t="str">
        <f t="shared" si="283"/>
        <v/>
      </c>
      <c r="N9076" s="1" t="str">
        <f>IF(ISBLANK($C9076),"",IF(ISNA(VLOOKUP($L9076,'result messages'!$H$3:$L$11,2,FALSE)),VLOOKUP($M9076,'result messages'!$H$3:$L$11,2,FALSE),VLOOKUP($L9076,'result messages'!$H$3:$L$11,2,FALSE)))</f>
        <v/>
      </c>
      <c r="O9076" s="1" t="str">
        <f>IF(ISBLANK($C9076),"",IF(ISNA(VLOOKUP($L9076,'result messages'!$H$3:$L$11,3,FALSE)),VLOOKUP($M9076,'result messages'!$H$3:$L$11,3,FALSE),VLOOKUP($L9076,'result messages'!$H$3:$L$11,3,FALSE)))</f>
        <v/>
      </c>
      <c r="P9076" s="1" t="str">
        <f>IF(ISBLANK($C9076),"",IF(ISNA(VLOOKUP($L9076,'result messages'!$H$3:$L$11,4,FALSE)),VLOOKUP($M9076,'result messages'!$H$3:$L$11,4,FALSE),VLOOKUP($L9076,'result messages'!$H$3:$L$11,4,FALSE)))</f>
        <v/>
      </c>
      <c r="Q9076" s="1" t="str">
        <f>IF(ISBLANK($C9076),"",IF(ISNA(VLOOKUP($L9076,'result messages'!$H$3:$L$11,5,FALSE)),VLOOKUP($M9076,'result messages'!$H$3:$L$11,5,FALSE),VLOOKUP($L9076,'result messages'!$H$3:$L$11,5,FALSE)))</f>
        <v/>
      </c>
    </row>
    <row r="9077" spans="1:17">
      <c r="A9077" s="1">
        <v>9074</v>
      </c>
      <c r="B9077" s="1"/>
      <c r="C9077" s="1"/>
      <c r="D9077" s="1"/>
      <c r="E9077" s="6"/>
      <c r="F9077" s="1"/>
      <c r="G9077" s="1" t="str">
        <f>IF(ISNA(VLOOKUP($C9077,'DTEN TCAP Linkage deviceId'!$A$1:$A$20000,1,FALSE)),"No","Yes")</f>
        <v>No</v>
      </c>
      <c r="H9077" s="1" t="str">
        <f>IF(ISNA(VLOOKUP($C9077,'Provisioning Requester'!$F$3:$H$20000,2,FALSE)),"No","Yes")</f>
        <v>No</v>
      </c>
      <c r="I9077" s="1" t="str">
        <f>IF($H9077="Yes",VLOOKUP($C9077,'Provisioning Requester'!$F$3:$H$20000,3,FALSE),"-")</f>
        <v>-</v>
      </c>
      <c r="J9077" s="1" t="str">
        <f>IF(OR(D9077="SVCP", E9077="TRUE"), "No", IF(ISNA(VLOOKUP($C9077,'ProvResponder deviceId'!$A$1:$A$20000,1,FALSE)),"No","Yes"))</f>
        <v>No</v>
      </c>
      <c r="K9077" s="1" t="str">
        <f>IF($J9077="Yes",VLOOKUP($C9077,'ProvResponder deviceId'!$A$1:$C$20000,3,FALSE),"-")</f>
        <v>-</v>
      </c>
      <c r="L9077" s="1" t="str">
        <f t="shared" si="282"/>
        <v/>
      </c>
      <c r="M9077" s="1" t="str">
        <f t="shared" si="283"/>
        <v/>
      </c>
      <c r="N9077" s="1" t="str">
        <f>IF(ISBLANK($C9077),"",IF(ISNA(VLOOKUP($L9077,'result messages'!$H$3:$L$11,2,FALSE)),VLOOKUP($M9077,'result messages'!$H$3:$L$11,2,FALSE),VLOOKUP($L9077,'result messages'!$H$3:$L$11,2,FALSE)))</f>
        <v/>
      </c>
      <c r="O9077" s="1" t="str">
        <f>IF(ISBLANK($C9077),"",IF(ISNA(VLOOKUP($L9077,'result messages'!$H$3:$L$11,3,FALSE)),VLOOKUP($M9077,'result messages'!$H$3:$L$11,3,FALSE),VLOOKUP($L9077,'result messages'!$H$3:$L$11,3,FALSE)))</f>
        <v/>
      </c>
      <c r="P9077" s="1" t="str">
        <f>IF(ISBLANK($C9077),"",IF(ISNA(VLOOKUP($L9077,'result messages'!$H$3:$L$11,4,FALSE)),VLOOKUP($M9077,'result messages'!$H$3:$L$11,4,FALSE),VLOOKUP($L9077,'result messages'!$H$3:$L$11,4,FALSE)))</f>
        <v/>
      </c>
      <c r="Q9077" s="1" t="str">
        <f>IF(ISBLANK($C9077),"",IF(ISNA(VLOOKUP($L9077,'result messages'!$H$3:$L$11,5,FALSE)),VLOOKUP($M9077,'result messages'!$H$3:$L$11,5,FALSE),VLOOKUP($L9077,'result messages'!$H$3:$L$11,5,FALSE)))</f>
        <v/>
      </c>
    </row>
    <row r="9078" spans="1:17">
      <c r="A9078" s="1">
        <v>9075</v>
      </c>
      <c r="B9078" s="1"/>
      <c r="C9078" s="1"/>
      <c r="D9078" s="1"/>
      <c r="E9078" s="6"/>
      <c r="F9078" s="1"/>
      <c r="G9078" s="1" t="str">
        <f>IF(ISNA(VLOOKUP($C9078,'DTEN TCAP Linkage deviceId'!$A$1:$A$20000,1,FALSE)),"No","Yes")</f>
        <v>No</v>
      </c>
      <c r="H9078" s="1" t="str">
        <f>IF(ISNA(VLOOKUP($C9078,'Provisioning Requester'!$F$3:$H$20000,2,FALSE)),"No","Yes")</f>
        <v>No</v>
      </c>
      <c r="I9078" s="1" t="str">
        <f>IF($H9078="Yes",VLOOKUP($C9078,'Provisioning Requester'!$F$3:$H$20000,3,FALSE),"-")</f>
        <v>-</v>
      </c>
      <c r="J9078" s="1" t="str">
        <f>IF(OR(D9078="SVCP", E9078="TRUE"), "No", IF(ISNA(VLOOKUP($C9078,'ProvResponder deviceId'!$A$1:$A$20000,1,FALSE)),"No","Yes"))</f>
        <v>No</v>
      </c>
      <c r="K9078" s="1" t="str">
        <f>IF($J9078="Yes",VLOOKUP($C9078,'ProvResponder deviceId'!$A$1:$C$20000,3,FALSE),"-")</f>
        <v>-</v>
      </c>
      <c r="L9078" s="1" t="str">
        <f t="shared" si="282"/>
        <v/>
      </c>
      <c r="M9078" s="1" t="str">
        <f t="shared" si="283"/>
        <v/>
      </c>
      <c r="N9078" s="1" t="str">
        <f>IF(ISBLANK($C9078),"",IF(ISNA(VLOOKUP($L9078,'result messages'!$H$3:$L$11,2,FALSE)),VLOOKUP($M9078,'result messages'!$H$3:$L$11,2,FALSE),VLOOKUP($L9078,'result messages'!$H$3:$L$11,2,FALSE)))</f>
        <v/>
      </c>
      <c r="O9078" s="1" t="str">
        <f>IF(ISBLANK($C9078),"",IF(ISNA(VLOOKUP($L9078,'result messages'!$H$3:$L$11,3,FALSE)),VLOOKUP($M9078,'result messages'!$H$3:$L$11,3,FALSE),VLOOKUP($L9078,'result messages'!$H$3:$L$11,3,FALSE)))</f>
        <v/>
      </c>
      <c r="P9078" s="1" t="str">
        <f>IF(ISBLANK($C9078),"",IF(ISNA(VLOOKUP($L9078,'result messages'!$H$3:$L$11,4,FALSE)),VLOOKUP($M9078,'result messages'!$H$3:$L$11,4,FALSE),VLOOKUP($L9078,'result messages'!$H$3:$L$11,4,FALSE)))</f>
        <v/>
      </c>
      <c r="Q9078" s="1" t="str">
        <f>IF(ISBLANK($C9078),"",IF(ISNA(VLOOKUP($L9078,'result messages'!$H$3:$L$11,5,FALSE)),VLOOKUP($M9078,'result messages'!$H$3:$L$11,5,FALSE),VLOOKUP($L9078,'result messages'!$H$3:$L$11,5,FALSE)))</f>
        <v/>
      </c>
    </row>
    <row r="9079" spans="1:17">
      <c r="A9079" s="1">
        <v>9076</v>
      </c>
      <c r="B9079" s="1"/>
      <c r="C9079" s="1"/>
      <c r="D9079" s="1"/>
      <c r="E9079" s="6"/>
      <c r="F9079" s="1"/>
      <c r="G9079" s="1" t="str">
        <f>IF(ISNA(VLOOKUP($C9079,'DTEN TCAP Linkage deviceId'!$A$1:$A$20000,1,FALSE)),"No","Yes")</f>
        <v>No</v>
      </c>
      <c r="H9079" s="1" t="str">
        <f>IF(ISNA(VLOOKUP($C9079,'Provisioning Requester'!$F$3:$H$20000,2,FALSE)),"No","Yes")</f>
        <v>No</v>
      </c>
      <c r="I9079" s="1" t="str">
        <f>IF($H9079="Yes",VLOOKUP($C9079,'Provisioning Requester'!$F$3:$H$20000,3,FALSE),"-")</f>
        <v>-</v>
      </c>
      <c r="J9079" s="1" t="str">
        <f>IF(OR(D9079="SVCP", E9079="TRUE"), "No", IF(ISNA(VLOOKUP($C9079,'ProvResponder deviceId'!$A$1:$A$20000,1,FALSE)),"No","Yes"))</f>
        <v>No</v>
      </c>
      <c r="K9079" s="1" t="str">
        <f>IF($J9079="Yes",VLOOKUP($C9079,'ProvResponder deviceId'!$A$1:$C$20000,3,FALSE),"-")</f>
        <v>-</v>
      </c>
      <c r="L9079" s="1" t="str">
        <f t="shared" si="282"/>
        <v/>
      </c>
      <c r="M9079" s="1" t="str">
        <f t="shared" si="283"/>
        <v/>
      </c>
      <c r="N9079" s="1" t="str">
        <f>IF(ISBLANK($C9079),"",IF(ISNA(VLOOKUP($L9079,'result messages'!$H$3:$L$11,2,FALSE)),VLOOKUP($M9079,'result messages'!$H$3:$L$11,2,FALSE),VLOOKUP($L9079,'result messages'!$H$3:$L$11,2,FALSE)))</f>
        <v/>
      </c>
      <c r="O9079" s="1" t="str">
        <f>IF(ISBLANK($C9079),"",IF(ISNA(VLOOKUP($L9079,'result messages'!$H$3:$L$11,3,FALSE)),VLOOKUP($M9079,'result messages'!$H$3:$L$11,3,FALSE),VLOOKUP($L9079,'result messages'!$H$3:$L$11,3,FALSE)))</f>
        <v/>
      </c>
      <c r="P9079" s="1" t="str">
        <f>IF(ISBLANK($C9079),"",IF(ISNA(VLOOKUP($L9079,'result messages'!$H$3:$L$11,4,FALSE)),VLOOKUP($M9079,'result messages'!$H$3:$L$11,4,FALSE),VLOOKUP($L9079,'result messages'!$H$3:$L$11,4,FALSE)))</f>
        <v/>
      </c>
      <c r="Q9079" s="1" t="str">
        <f>IF(ISBLANK($C9079),"",IF(ISNA(VLOOKUP($L9079,'result messages'!$H$3:$L$11,5,FALSE)),VLOOKUP($M9079,'result messages'!$H$3:$L$11,5,FALSE),VLOOKUP($L9079,'result messages'!$H$3:$L$11,5,FALSE)))</f>
        <v/>
      </c>
    </row>
    <row r="9080" spans="1:17">
      <c r="A9080" s="1">
        <v>9077</v>
      </c>
      <c r="B9080" s="1"/>
      <c r="C9080" s="1"/>
      <c r="D9080" s="1"/>
      <c r="E9080" s="6"/>
      <c r="F9080" s="1"/>
      <c r="G9080" s="1" t="str">
        <f>IF(ISNA(VLOOKUP($C9080,'DTEN TCAP Linkage deviceId'!$A$1:$A$20000,1,FALSE)),"No","Yes")</f>
        <v>No</v>
      </c>
      <c r="H9080" s="1" t="str">
        <f>IF(ISNA(VLOOKUP($C9080,'Provisioning Requester'!$F$3:$H$20000,2,FALSE)),"No","Yes")</f>
        <v>No</v>
      </c>
      <c r="I9080" s="1" t="str">
        <f>IF($H9080="Yes",VLOOKUP($C9080,'Provisioning Requester'!$F$3:$H$20000,3,FALSE),"-")</f>
        <v>-</v>
      </c>
      <c r="J9080" s="1" t="str">
        <f>IF(OR(D9080="SVCP", E9080="TRUE"), "No", IF(ISNA(VLOOKUP($C9080,'ProvResponder deviceId'!$A$1:$A$20000,1,FALSE)),"No","Yes"))</f>
        <v>No</v>
      </c>
      <c r="K9080" s="1" t="str">
        <f>IF($J9080="Yes",VLOOKUP($C9080,'ProvResponder deviceId'!$A$1:$C$20000,3,FALSE),"-")</f>
        <v>-</v>
      </c>
      <c r="L9080" s="1" t="str">
        <f t="shared" si="282"/>
        <v/>
      </c>
      <c r="M9080" s="1" t="str">
        <f t="shared" si="283"/>
        <v/>
      </c>
      <c r="N9080" s="1" t="str">
        <f>IF(ISBLANK($C9080),"",IF(ISNA(VLOOKUP($L9080,'result messages'!$H$3:$L$11,2,FALSE)),VLOOKUP($M9080,'result messages'!$H$3:$L$11,2,FALSE),VLOOKUP($L9080,'result messages'!$H$3:$L$11,2,FALSE)))</f>
        <v/>
      </c>
      <c r="O9080" s="1" t="str">
        <f>IF(ISBLANK($C9080),"",IF(ISNA(VLOOKUP($L9080,'result messages'!$H$3:$L$11,3,FALSE)),VLOOKUP($M9080,'result messages'!$H$3:$L$11,3,FALSE),VLOOKUP($L9080,'result messages'!$H$3:$L$11,3,FALSE)))</f>
        <v/>
      </c>
      <c r="P9080" s="1" t="str">
        <f>IF(ISBLANK($C9080),"",IF(ISNA(VLOOKUP($L9080,'result messages'!$H$3:$L$11,4,FALSE)),VLOOKUP($M9080,'result messages'!$H$3:$L$11,4,FALSE),VLOOKUP($L9080,'result messages'!$H$3:$L$11,4,FALSE)))</f>
        <v/>
      </c>
      <c r="Q9080" s="1" t="str">
        <f>IF(ISBLANK($C9080),"",IF(ISNA(VLOOKUP($L9080,'result messages'!$H$3:$L$11,5,FALSE)),VLOOKUP($M9080,'result messages'!$H$3:$L$11,5,FALSE),VLOOKUP($L9080,'result messages'!$H$3:$L$11,5,FALSE)))</f>
        <v/>
      </c>
    </row>
    <row r="9081" spans="1:17">
      <c r="A9081" s="1">
        <v>9078</v>
      </c>
      <c r="B9081" s="1"/>
      <c r="C9081" s="1"/>
      <c r="D9081" s="1"/>
      <c r="E9081" s="6"/>
      <c r="F9081" s="1"/>
      <c r="G9081" s="1" t="str">
        <f>IF(ISNA(VLOOKUP($C9081,'DTEN TCAP Linkage deviceId'!$A$1:$A$20000,1,FALSE)),"No","Yes")</f>
        <v>No</v>
      </c>
      <c r="H9081" s="1" t="str">
        <f>IF(ISNA(VLOOKUP($C9081,'Provisioning Requester'!$F$3:$H$20000,2,FALSE)),"No","Yes")</f>
        <v>No</v>
      </c>
      <c r="I9081" s="1" t="str">
        <f>IF($H9081="Yes",VLOOKUP($C9081,'Provisioning Requester'!$F$3:$H$20000,3,FALSE),"-")</f>
        <v>-</v>
      </c>
      <c r="J9081" s="1" t="str">
        <f>IF(OR(D9081="SVCP", E9081="TRUE"), "No", IF(ISNA(VLOOKUP($C9081,'ProvResponder deviceId'!$A$1:$A$20000,1,FALSE)),"No","Yes"))</f>
        <v>No</v>
      </c>
      <c r="K9081" s="1" t="str">
        <f>IF($J9081="Yes",VLOOKUP($C9081,'ProvResponder deviceId'!$A$1:$C$20000,3,FALSE),"-")</f>
        <v>-</v>
      </c>
      <c r="L9081" s="1" t="str">
        <f t="shared" si="282"/>
        <v/>
      </c>
      <c r="M9081" s="1" t="str">
        <f t="shared" si="283"/>
        <v/>
      </c>
      <c r="N9081" s="1" t="str">
        <f>IF(ISBLANK($C9081),"",IF(ISNA(VLOOKUP($L9081,'result messages'!$H$3:$L$11,2,FALSE)),VLOOKUP($M9081,'result messages'!$H$3:$L$11,2,FALSE),VLOOKUP($L9081,'result messages'!$H$3:$L$11,2,FALSE)))</f>
        <v/>
      </c>
      <c r="O9081" s="1" t="str">
        <f>IF(ISBLANK($C9081),"",IF(ISNA(VLOOKUP($L9081,'result messages'!$H$3:$L$11,3,FALSE)),VLOOKUP($M9081,'result messages'!$H$3:$L$11,3,FALSE),VLOOKUP($L9081,'result messages'!$H$3:$L$11,3,FALSE)))</f>
        <v/>
      </c>
      <c r="P9081" s="1" t="str">
        <f>IF(ISBLANK($C9081),"",IF(ISNA(VLOOKUP($L9081,'result messages'!$H$3:$L$11,4,FALSE)),VLOOKUP($M9081,'result messages'!$H$3:$L$11,4,FALSE),VLOOKUP($L9081,'result messages'!$H$3:$L$11,4,FALSE)))</f>
        <v/>
      </c>
      <c r="Q9081" s="1" t="str">
        <f>IF(ISBLANK($C9081),"",IF(ISNA(VLOOKUP($L9081,'result messages'!$H$3:$L$11,5,FALSE)),VLOOKUP($M9081,'result messages'!$H$3:$L$11,5,FALSE),VLOOKUP($L9081,'result messages'!$H$3:$L$11,5,FALSE)))</f>
        <v/>
      </c>
    </row>
    <row r="9082" spans="1:17">
      <c r="A9082" s="1">
        <v>9079</v>
      </c>
      <c r="B9082" s="1"/>
      <c r="C9082" s="1"/>
      <c r="D9082" s="1"/>
      <c r="E9082" s="6"/>
      <c r="F9082" s="1"/>
      <c r="G9082" s="1" t="str">
        <f>IF(ISNA(VLOOKUP($C9082,'DTEN TCAP Linkage deviceId'!$A$1:$A$20000,1,FALSE)),"No","Yes")</f>
        <v>No</v>
      </c>
      <c r="H9082" s="1" t="str">
        <f>IF(ISNA(VLOOKUP($C9082,'Provisioning Requester'!$F$3:$H$20000,2,FALSE)),"No","Yes")</f>
        <v>No</v>
      </c>
      <c r="I9082" s="1" t="str">
        <f>IF($H9082="Yes",VLOOKUP($C9082,'Provisioning Requester'!$F$3:$H$20000,3,FALSE),"-")</f>
        <v>-</v>
      </c>
      <c r="J9082" s="1" t="str">
        <f>IF(OR(D9082="SVCP", E9082="TRUE"), "No", IF(ISNA(VLOOKUP($C9082,'ProvResponder deviceId'!$A$1:$A$20000,1,FALSE)),"No","Yes"))</f>
        <v>No</v>
      </c>
      <c r="K9082" s="1" t="str">
        <f>IF($J9082="Yes",VLOOKUP($C9082,'ProvResponder deviceId'!$A$1:$C$20000,3,FALSE),"-")</f>
        <v>-</v>
      </c>
      <c r="L9082" s="1" t="str">
        <f t="shared" si="282"/>
        <v/>
      </c>
      <c r="M9082" s="1" t="str">
        <f t="shared" si="283"/>
        <v/>
      </c>
      <c r="N9082" s="1" t="str">
        <f>IF(ISBLANK($C9082),"",IF(ISNA(VLOOKUP($L9082,'result messages'!$H$3:$L$11,2,FALSE)),VLOOKUP($M9082,'result messages'!$H$3:$L$11,2,FALSE),VLOOKUP($L9082,'result messages'!$H$3:$L$11,2,FALSE)))</f>
        <v/>
      </c>
      <c r="O9082" s="1" t="str">
        <f>IF(ISBLANK($C9082),"",IF(ISNA(VLOOKUP($L9082,'result messages'!$H$3:$L$11,3,FALSE)),VLOOKUP($M9082,'result messages'!$H$3:$L$11,3,FALSE),VLOOKUP($L9082,'result messages'!$H$3:$L$11,3,FALSE)))</f>
        <v/>
      </c>
      <c r="P9082" s="1" t="str">
        <f>IF(ISBLANK($C9082),"",IF(ISNA(VLOOKUP($L9082,'result messages'!$H$3:$L$11,4,FALSE)),VLOOKUP($M9082,'result messages'!$H$3:$L$11,4,FALSE),VLOOKUP($L9082,'result messages'!$H$3:$L$11,4,FALSE)))</f>
        <v/>
      </c>
      <c r="Q9082" s="1" t="str">
        <f>IF(ISBLANK($C9082),"",IF(ISNA(VLOOKUP($L9082,'result messages'!$H$3:$L$11,5,FALSE)),VLOOKUP($M9082,'result messages'!$H$3:$L$11,5,FALSE),VLOOKUP($L9082,'result messages'!$H$3:$L$11,5,FALSE)))</f>
        <v/>
      </c>
    </row>
    <row r="9083" spans="1:17">
      <c r="A9083" s="1">
        <v>9080</v>
      </c>
      <c r="B9083" s="1"/>
      <c r="C9083" s="1"/>
      <c r="D9083" s="1"/>
      <c r="E9083" s="6"/>
      <c r="F9083" s="1"/>
      <c r="G9083" s="1" t="str">
        <f>IF(ISNA(VLOOKUP($C9083,'DTEN TCAP Linkage deviceId'!$A$1:$A$20000,1,FALSE)),"No","Yes")</f>
        <v>No</v>
      </c>
      <c r="H9083" s="1" t="str">
        <f>IF(ISNA(VLOOKUP($C9083,'Provisioning Requester'!$F$3:$H$20000,2,FALSE)),"No","Yes")</f>
        <v>No</v>
      </c>
      <c r="I9083" s="1" t="str">
        <f>IF($H9083="Yes",VLOOKUP($C9083,'Provisioning Requester'!$F$3:$H$20000,3,FALSE),"-")</f>
        <v>-</v>
      </c>
      <c r="J9083" s="1" t="str">
        <f>IF(OR(D9083="SVCP", E9083="TRUE"), "No", IF(ISNA(VLOOKUP($C9083,'ProvResponder deviceId'!$A$1:$A$20000,1,FALSE)),"No","Yes"))</f>
        <v>No</v>
      </c>
      <c r="K9083" s="1" t="str">
        <f>IF($J9083="Yes",VLOOKUP($C9083,'ProvResponder deviceId'!$A$1:$C$20000,3,FALSE),"-")</f>
        <v>-</v>
      </c>
      <c r="L9083" s="1" t="str">
        <f t="shared" si="282"/>
        <v/>
      </c>
      <c r="M9083" s="1" t="str">
        <f t="shared" si="283"/>
        <v/>
      </c>
      <c r="N9083" s="1" t="str">
        <f>IF(ISBLANK($C9083),"",IF(ISNA(VLOOKUP($L9083,'result messages'!$H$3:$L$11,2,FALSE)),VLOOKUP($M9083,'result messages'!$H$3:$L$11,2,FALSE),VLOOKUP($L9083,'result messages'!$H$3:$L$11,2,FALSE)))</f>
        <v/>
      </c>
      <c r="O9083" s="1" t="str">
        <f>IF(ISBLANK($C9083),"",IF(ISNA(VLOOKUP($L9083,'result messages'!$H$3:$L$11,3,FALSE)),VLOOKUP($M9083,'result messages'!$H$3:$L$11,3,FALSE),VLOOKUP($L9083,'result messages'!$H$3:$L$11,3,FALSE)))</f>
        <v/>
      </c>
      <c r="P9083" s="1" t="str">
        <f>IF(ISBLANK($C9083),"",IF(ISNA(VLOOKUP($L9083,'result messages'!$H$3:$L$11,4,FALSE)),VLOOKUP($M9083,'result messages'!$H$3:$L$11,4,FALSE),VLOOKUP($L9083,'result messages'!$H$3:$L$11,4,FALSE)))</f>
        <v/>
      </c>
      <c r="Q9083" s="1" t="str">
        <f>IF(ISBLANK($C9083),"",IF(ISNA(VLOOKUP($L9083,'result messages'!$H$3:$L$11,5,FALSE)),VLOOKUP($M9083,'result messages'!$H$3:$L$11,5,FALSE),VLOOKUP($L9083,'result messages'!$H$3:$L$11,5,FALSE)))</f>
        <v/>
      </c>
    </row>
    <row r="9084" spans="1:17">
      <c r="A9084" s="1">
        <v>9081</v>
      </c>
      <c r="B9084" s="1"/>
      <c r="C9084" s="1"/>
      <c r="D9084" s="1"/>
      <c r="E9084" s="6"/>
      <c r="F9084" s="1"/>
      <c r="G9084" s="1" t="str">
        <f>IF(ISNA(VLOOKUP($C9084,'DTEN TCAP Linkage deviceId'!$A$1:$A$20000,1,FALSE)),"No","Yes")</f>
        <v>No</v>
      </c>
      <c r="H9084" s="1" t="str">
        <f>IF(ISNA(VLOOKUP($C9084,'Provisioning Requester'!$F$3:$H$20000,2,FALSE)),"No","Yes")</f>
        <v>No</v>
      </c>
      <c r="I9084" s="1" t="str">
        <f>IF($H9084="Yes",VLOOKUP($C9084,'Provisioning Requester'!$F$3:$H$20000,3,FALSE),"-")</f>
        <v>-</v>
      </c>
      <c r="J9084" s="1" t="str">
        <f>IF(OR(D9084="SVCP", E9084="TRUE"), "No", IF(ISNA(VLOOKUP($C9084,'ProvResponder deviceId'!$A$1:$A$20000,1,FALSE)),"No","Yes"))</f>
        <v>No</v>
      </c>
      <c r="K9084" s="1" t="str">
        <f>IF($J9084="Yes",VLOOKUP($C9084,'ProvResponder deviceId'!$A$1:$C$20000,3,FALSE),"-")</f>
        <v>-</v>
      </c>
      <c r="L9084" s="1" t="str">
        <f t="shared" si="282"/>
        <v/>
      </c>
      <c r="M9084" s="1" t="str">
        <f t="shared" si="283"/>
        <v/>
      </c>
      <c r="N9084" s="1" t="str">
        <f>IF(ISBLANK($C9084),"",IF(ISNA(VLOOKUP($L9084,'result messages'!$H$3:$L$11,2,FALSE)),VLOOKUP($M9084,'result messages'!$H$3:$L$11,2,FALSE),VLOOKUP($L9084,'result messages'!$H$3:$L$11,2,FALSE)))</f>
        <v/>
      </c>
      <c r="O9084" s="1" t="str">
        <f>IF(ISBLANK($C9084),"",IF(ISNA(VLOOKUP($L9084,'result messages'!$H$3:$L$11,3,FALSE)),VLOOKUP($M9084,'result messages'!$H$3:$L$11,3,FALSE),VLOOKUP($L9084,'result messages'!$H$3:$L$11,3,FALSE)))</f>
        <v/>
      </c>
      <c r="P9084" s="1" t="str">
        <f>IF(ISBLANK($C9084),"",IF(ISNA(VLOOKUP($L9084,'result messages'!$H$3:$L$11,4,FALSE)),VLOOKUP($M9084,'result messages'!$H$3:$L$11,4,FALSE),VLOOKUP($L9084,'result messages'!$H$3:$L$11,4,FALSE)))</f>
        <v/>
      </c>
      <c r="Q9084" s="1" t="str">
        <f>IF(ISBLANK($C9084),"",IF(ISNA(VLOOKUP($L9084,'result messages'!$H$3:$L$11,5,FALSE)),VLOOKUP($M9084,'result messages'!$H$3:$L$11,5,FALSE),VLOOKUP($L9084,'result messages'!$H$3:$L$11,5,FALSE)))</f>
        <v/>
      </c>
    </row>
    <row r="9085" spans="1:17">
      <c r="A9085" s="1">
        <v>9082</v>
      </c>
      <c r="B9085" s="1"/>
      <c r="C9085" s="1"/>
      <c r="D9085" s="1"/>
      <c r="E9085" s="6"/>
      <c r="F9085" s="1"/>
      <c r="G9085" s="1" t="str">
        <f>IF(ISNA(VLOOKUP($C9085,'DTEN TCAP Linkage deviceId'!$A$1:$A$20000,1,FALSE)),"No","Yes")</f>
        <v>No</v>
      </c>
      <c r="H9085" s="1" t="str">
        <f>IF(ISNA(VLOOKUP($C9085,'Provisioning Requester'!$F$3:$H$20000,2,FALSE)),"No","Yes")</f>
        <v>No</v>
      </c>
      <c r="I9085" s="1" t="str">
        <f>IF($H9085="Yes",VLOOKUP($C9085,'Provisioning Requester'!$F$3:$H$20000,3,FALSE),"-")</f>
        <v>-</v>
      </c>
      <c r="J9085" s="1" t="str">
        <f>IF(OR(D9085="SVCP", E9085="TRUE"), "No", IF(ISNA(VLOOKUP($C9085,'ProvResponder deviceId'!$A$1:$A$20000,1,FALSE)),"No","Yes"))</f>
        <v>No</v>
      </c>
      <c r="K9085" s="1" t="str">
        <f>IF($J9085="Yes",VLOOKUP($C9085,'ProvResponder deviceId'!$A$1:$C$20000,3,FALSE),"-")</f>
        <v>-</v>
      </c>
      <c r="L9085" s="1" t="str">
        <f t="shared" si="282"/>
        <v/>
      </c>
      <c r="M9085" s="1" t="str">
        <f t="shared" si="283"/>
        <v/>
      </c>
      <c r="N9085" s="1" t="str">
        <f>IF(ISBLANK($C9085),"",IF(ISNA(VLOOKUP($L9085,'result messages'!$H$3:$L$11,2,FALSE)),VLOOKUP($M9085,'result messages'!$H$3:$L$11,2,FALSE),VLOOKUP($L9085,'result messages'!$H$3:$L$11,2,FALSE)))</f>
        <v/>
      </c>
      <c r="O9085" s="1" t="str">
        <f>IF(ISBLANK($C9085),"",IF(ISNA(VLOOKUP($L9085,'result messages'!$H$3:$L$11,3,FALSE)),VLOOKUP($M9085,'result messages'!$H$3:$L$11,3,FALSE),VLOOKUP($L9085,'result messages'!$H$3:$L$11,3,FALSE)))</f>
        <v/>
      </c>
      <c r="P9085" s="1" t="str">
        <f>IF(ISBLANK($C9085),"",IF(ISNA(VLOOKUP($L9085,'result messages'!$H$3:$L$11,4,FALSE)),VLOOKUP($M9085,'result messages'!$H$3:$L$11,4,FALSE),VLOOKUP($L9085,'result messages'!$H$3:$L$11,4,FALSE)))</f>
        <v/>
      </c>
      <c r="Q9085" s="1" t="str">
        <f>IF(ISBLANK($C9085),"",IF(ISNA(VLOOKUP($L9085,'result messages'!$H$3:$L$11,5,FALSE)),VLOOKUP($M9085,'result messages'!$H$3:$L$11,5,FALSE),VLOOKUP($L9085,'result messages'!$H$3:$L$11,5,FALSE)))</f>
        <v/>
      </c>
    </row>
    <row r="9086" spans="1:17">
      <c r="A9086" s="1">
        <v>9083</v>
      </c>
      <c r="B9086" s="1"/>
      <c r="C9086" s="1"/>
      <c r="D9086" s="1"/>
      <c r="E9086" s="6"/>
      <c r="F9086" s="1"/>
      <c r="G9086" s="1" t="str">
        <f>IF(ISNA(VLOOKUP($C9086,'DTEN TCAP Linkage deviceId'!$A$1:$A$20000,1,FALSE)),"No","Yes")</f>
        <v>No</v>
      </c>
      <c r="H9086" s="1" t="str">
        <f>IF(ISNA(VLOOKUP($C9086,'Provisioning Requester'!$F$3:$H$20000,2,FALSE)),"No","Yes")</f>
        <v>No</v>
      </c>
      <c r="I9086" s="1" t="str">
        <f>IF($H9086="Yes",VLOOKUP($C9086,'Provisioning Requester'!$F$3:$H$20000,3,FALSE),"-")</f>
        <v>-</v>
      </c>
      <c r="J9086" s="1" t="str">
        <f>IF(OR(D9086="SVCP", E9086="TRUE"), "No", IF(ISNA(VLOOKUP($C9086,'ProvResponder deviceId'!$A$1:$A$20000,1,FALSE)),"No","Yes"))</f>
        <v>No</v>
      </c>
      <c r="K9086" s="1" t="str">
        <f>IF($J9086="Yes",VLOOKUP($C9086,'ProvResponder deviceId'!$A$1:$C$20000,3,FALSE),"-")</f>
        <v>-</v>
      </c>
      <c r="L9086" s="1" t="str">
        <f t="shared" si="282"/>
        <v/>
      </c>
      <c r="M9086" s="1" t="str">
        <f t="shared" si="283"/>
        <v/>
      </c>
      <c r="N9086" s="1" t="str">
        <f>IF(ISBLANK($C9086),"",IF(ISNA(VLOOKUP($L9086,'result messages'!$H$3:$L$11,2,FALSE)),VLOOKUP($M9086,'result messages'!$H$3:$L$11,2,FALSE),VLOOKUP($L9086,'result messages'!$H$3:$L$11,2,FALSE)))</f>
        <v/>
      </c>
      <c r="O9086" s="1" t="str">
        <f>IF(ISBLANK($C9086),"",IF(ISNA(VLOOKUP($L9086,'result messages'!$H$3:$L$11,3,FALSE)),VLOOKUP($M9086,'result messages'!$H$3:$L$11,3,FALSE),VLOOKUP($L9086,'result messages'!$H$3:$L$11,3,FALSE)))</f>
        <v/>
      </c>
      <c r="P9086" s="1" t="str">
        <f>IF(ISBLANK($C9086),"",IF(ISNA(VLOOKUP($L9086,'result messages'!$H$3:$L$11,4,FALSE)),VLOOKUP($M9086,'result messages'!$H$3:$L$11,4,FALSE),VLOOKUP($L9086,'result messages'!$H$3:$L$11,4,FALSE)))</f>
        <v/>
      </c>
      <c r="Q9086" s="1" t="str">
        <f>IF(ISBLANK($C9086),"",IF(ISNA(VLOOKUP($L9086,'result messages'!$H$3:$L$11,5,FALSE)),VLOOKUP($M9086,'result messages'!$H$3:$L$11,5,FALSE),VLOOKUP($L9086,'result messages'!$H$3:$L$11,5,FALSE)))</f>
        <v/>
      </c>
    </row>
    <row r="9087" spans="1:17">
      <c r="A9087" s="1">
        <v>9084</v>
      </c>
      <c r="B9087" s="1"/>
      <c r="C9087" s="1"/>
      <c r="D9087" s="1"/>
      <c r="E9087" s="6"/>
      <c r="F9087" s="1"/>
      <c r="G9087" s="1" t="str">
        <f>IF(ISNA(VLOOKUP($C9087,'DTEN TCAP Linkage deviceId'!$A$1:$A$20000,1,FALSE)),"No","Yes")</f>
        <v>No</v>
      </c>
      <c r="H9087" s="1" t="str">
        <f>IF(ISNA(VLOOKUP($C9087,'Provisioning Requester'!$F$3:$H$20000,2,FALSE)),"No","Yes")</f>
        <v>No</v>
      </c>
      <c r="I9087" s="1" t="str">
        <f>IF($H9087="Yes",VLOOKUP($C9087,'Provisioning Requester'!$F$3:$H$20000,3,FALSE),"-")</f>
        <v>-</v>
      </c>
      <c r="J9087" s="1" t="str">
        <f>IF(OR(D9087="SVCP", E9087="TRUE"), "No", IF(ISNA(VLOOKUP($C9087,'ProvResponder deviceId'!$A$1:$A$20000,1,FALSE)),"No","Yes"))</f>
        <v>No</v>
      </c>
      <c r="K9087" s="1" t="str">
        <f>IF($J9087="Yes",VLOOKUP($C9087,'ProvResponder deviceId'!$A$1:$C$20000,3,FALSE),"-")</f>
        <v>-</v>
      </c>
      <c r="L9087" s="1" t="str">
        <f t="shared" si="282"/>
        <v/>
      </c>
      <c r="M9087" s="1" t="str">
        <f t="shared" si="283"/>
        <v/>
      </c>
      <c r="N9087" s="1" t="str">
        <f>IF(ISBLANK($C9087),"",IF(ISNA(VLOOKUP($L9087,'result messages'!$H$3:$L$11,2,FALSE)),VLOOKUP($M9087,'result messages'!$H$3:$L$11,2,FALSE),VLOOKUP($L9087,'result messages'!$H$3:$L$11,2,FALSE)))</f>
        <v/>
      </c>
      <c r="O9087" s="1" t="str">
        <f>IF(ISBLANK($C9087),"",IF(ISNA(VLOOKUP($L9087,'result messages'!$H$3:$L$11,3,FALSE)),VLOOKUP($M9087,'result messages'!$H$3:$L$11,3,FALSE),VLOOKUP($L9087,'result messages'!$H$3:$L$11,3,FALSE)))</f>
        <v/>
      </c>
      <c r="P9087" s="1" t="str">
        <f>IF(ISBLANK($C9087),"",IF(ISNA(VLOOKUP($L9087,'result messages'!$H$3:$L$11,4,FALSE)),VLOOKUP($M9087,'result messages'!$H$3:$L$11,4,FALSE),VLOOKUP($L9087,'result messages'!$H$3:$L$11,4,FALSE)))</f>
        <v/>
      </c>
      <c r="Q9087" s="1" t="str">
        <f>IF(ISBLANK($C9087),"",IF(ISNA(VLOOKUP($L9087,'result messages'!$H$3:$L$11,5,FALSE)),VLOOKUP($M9087,'result messages'!$H$3:$L$11,5,FALSE),VLOOKUP($L9087,'result messages'!$H$3:$L$11,5,FALSE)))</f>
        <v/>
      </c>
    </row>
    <row r="9088" spans="1:17">
      <c r="A9088" s="1">
        <v>9085</v>
      </c>
      <c r="B9088" s="1"/>
      <c r="C9088" s="1"/>
      <c r="D9088" s="1"/>
      <c r="E9088" s="6"/>
      <c r="F9088" s="1"/>
      <c r="G9088" s="1" t="str">
        <f>IF(ISNA(VLOOKUP($C9088,'DTEN TCAP Linkage deviceId'!$A$1:$A$20000,1,FALSE)),"No","Yes")</f>
        <v>No</v>
      </c>
      <c r="H9088" s="1" t="str">
        <f>IF(ISNA(VLOOKUP($C9088,'Provisioning Requester'!$F$3:$H$20000,2,FALSE)),"No","Yes")</f>
        <v>No</v>
      </c>
      <c r="I9088" s="1" t="str">
        <f>IF($H9088="Yes",VLOOKUP($C9088,'Provisioning Requester'!$F$3:$H$20000,3,FALSE),"-")</f>
        <v>-</v>
      </c>
      <c r="J9088" s="1" t="str">
        <f>IF(OR(D9088="SVCP", E9088="TRUE"), "No", IF(ISNA(VLOOKUP($C9088,'ProvResponder deviceId'!$A$1:$A$20000,1,FALSE)),"No","Yes"))</f>
        <v>No</v>
      </c>
      <c r="K9088" s="1" t="str">
        <f>IF($J9088="Yes",VLOOKUP($C9088,'ProvResponder deviceId'!$A$1:$C$20000,3,FALSE),"-")</f>
        <v>-</v>
      </c>
      <c r="L9088" s="1" t="str">
        <f t="shared" si="282"/>
        <v/>
      </c>
      <c r="M9088" s="1" t="str">
        <f t="shared" si="283"/>
        <v/>
      </c>
      <c r="N9088" s="1" t="str">
        <f>IF(ISBLANK($C9088),"",IF(ISNA(VLOOKUP($L9088,'result messages'!$H$3:$L$11,2,FALSE)),VLOOKUP($M9088,'result messages'!$H$3:$L$11,2,FALSE),VLOOKUP($L9088,'result messages'!$H$3:$L$11,2,FALSE)))</f>
        <v/>
      </c>
      <c r="O9088" s="1" t="str">
        <f>IF(ISBLANK($C9088),"",IF(ISNA(VLOOKUP($L9088,'result messages'!$H$3:$L$11,3,FALSE)),VLOOKUP($M9088,'result messages'!$H$3:$L$11,3,FALSE),VLOOKUP($L9088,'result messages'!$H$3:$L$11,3,FALSE)))</f>
        <v/>
      </c>
      <c r="P9088" s="1" t="str">
        <f>IF(ISBLANK($C9088),"",IF(ISNA(VLOOKUP($L9088,'result messages'!$H$3:$L$11,4,FALSE)),VLOOKUP($M9088,'result messages'!$H$3:$L$11,4,FALSE),VLOOKUP($L9088,'result messages'!$H$3:$L$11,4,FALSE)))</f>
        <v/>
      </c>
      <c r="Q9088" s="1" t="str">
        <f>IF(ISBLANK($C9088),"",IF(ISNA(VLOOKUP($L9088,'result messages'!$H$3:$L$11,5,FALSE)),VLOOKUP($M9088,'result messages'!$H$3:$L$11,5,FALSE),VLOOKUP($L9088,'result messages'!$H$3:$L$11,5,FALSE)))</f>
        <v/>
      </c>
    </row>
    <row r="9089" spans="1:17">
      <c r="A9089" s="1">
        <v>9086</v>
      </c>
      <c r="B9089" s="1"/>
      <c r="C9089" s="1"/>
      <c r="D9089" s="1"/>
      <c r="E9089" s="6"/>
      <c r="F9089" s="1"/>
      <c r="G9089" s="1" t="str">
        <f>IF(ISNA(VLOOKUP($C9089,'DTEN TCAP Linkage deviceId'!$A$1:$A$20000,1,FALSE)),"No","Yes")</f>
        <v>No</v>
      </c>
      <c r="H9089" s="1" t="str">
        <f>IF(ISNA(VLOOKUP($C9089,'Provisioning Requester'!$F$3:$H$20000,2,FALSE)),"No","Yes")</f>
        <v>No</v>
      </c>
      <c r="I9089" s="1" t="str">
        <f>IF($H9089="Yes",VLOOKUP($C9089,'Provisioning Requester'!$F$3:$H$20000,3,FALSE),"-")</f>
        <v>-</v>
      </c>
      <c r="J9089" s="1" t="str">
        <f>IF(OR(D9089="SVCP", E9089="TRUE"), "No", IF(ISNA(VLOOKUP($C9089,'ProvResponder deviceId'!$A$1:$A$20000,1,FALSE)),"No","Yes"))</f>
        <v>No</v>
      </c>
      <c r="K9089" s="1" t="str">
        <f>IF($J9089="Yes",VLOOKUP($C9089,'ProvResponder deviceId'!$A$1:$C$20000,3,FALSE),"-")</f>
        <v>-</v>
      </c>
      <c r="L9089" s="1" t="str">
        <f t="shared" si="282"/>
        <v/>
      </c>
      <c r="M9089" s="1" t="str">
        <f t="shared" si="283"/>
        <v/>
      </c>
      <c r="N9089" s="1" t="str">
        <f>IF(ISBLANK($C9089),"",IF(ISNA(VLOOKUP($L9089,'result messages'!$H$3:$L$11,2,FALSE)),VLOOKUP($M9089,'result messages'!$H$3:$L$11,2,FALSE),VLOOKUP($L9089,'result messages'!$H$3:$L$11,2,FALSE)))</f>
        <v/>
      </c>
      <c r="O9089" s="1" t="str">
        <f>IF(ISBLANK($C9089),"",IF(ISNA(VLOOKUP($L9089,'result messages'!$H$3:$L$11,3,FALSE)),VLOOKUP($M9089,'result messages'!$H$3:$L$11,3,FALSE),VLOOKUP($L9089,'result messages'!$H$3:$L$11,3,FALSE)))</f>
        <v/>
      </c>
      <c r="P9089" s="1" t="str">
        <f>IF(ISBLANK($C9089),"",IF(ISNA(VLOOKUP($L9089,'result messages'!$H$3:$L$11,4,FALSE)),VLOOKUP($M9089,'result messages'!$H$3:$L$11,4,FALSE),VLOOKUP($L9089,'result messages'!$H$3:$L$11,4,FALSE)))</f>
        <v/>
      </c>
      <c r="Q9089" s="1" t="str">
        <f>IF(ISBLANK($C9089),"",IF(ISNA(VLOOKUP($L9089,'result messages'!$H$3:$L$11,5,FALSE)),VLOOKUP($M9089,'result messages'!$H$3:$L$11,5,FALSE),VLOOKUP($L9089,'result messages'!$H$3:$L$11,5,FALSE)))</f>
        <v/>
      </c>
    </row>
    <row r="9090" spans="1:17">
      <c r="A9090" s="1">
        <v>9087</v>
      </c>
      <c r="B9090" s="1"/>
      <c r="C9090" s="1"/>
      <c r="D9090" s="1"/>
      <c r="E9090" s="6"/>
      <c r="F9090" s="1"/>
      <c r="G9090" s="1" t="str">
        <f>IF(ISNA(VLOOKUP($C9090,'DTEN TCAP Linkage deviceId'!$A$1:$A$20000,1,FALSE)),"No","Yes")</f>
        <v>No</v>
      </c>
      <c r="H9090" s="1" t="str">
        <f>IF(ISNA(VLOOKUP($C9090,'Provisioning Requester'!$F$3:$H$20000,2,FALSE)),"No","Yes")</f>
        <v>No</v>
      </c>
      <c r="I9090" s="1" t="str">
        <f>IF($H9090="Yes",VLOOKUP($C9090,'Provisioning Requester'!$F$3:$H$20000,3,FALSE),"-")</f>
        <v>-</v>
      </c>
      <c r="J9090" s="1" t="str">
        <f>IF(OR(D9090="SVCP", E9090="TRUE"), "No", IF(ISNA(VLOOKUP($C9090,'ProvResponder deviceId'!$A$1:$A$20000,1,FALSE)),"No","Yes"))</f>
        <v>No</v>
      </c>
      <c r="K9090" s="1" t="str">
        <f>IF($J9090="Yes",VLOOKUP($C9090,'ProvResponder deviceId'!$A$1:$C$20000,3,FALSE),"-")</f>
        <v>-</v>
      </c>
      <c r="L9090" s="1" t="str">
        <f t="shared" si="282"/>
        <v/>
      </c>
      <c r="M9090" s="1" t="str">
        <f t="shared" si="283"/>
        <v/>
      </c>
      <c r="N9090" s="1" t="str">
        <f>IF(ISBLANK($C9090),"",IF(ISNA(VLOOKUP($L9090,'result messages'!$H$3:$L$11,2,FALSE)),VLOOKUP($M9090,'result messages'!$H$3:$L$11,2,FALSE),VLOOKUP($L9090,'result messages'!$H$3:$L$11,2,FALSE)))</f>
        <v/>
      </c>
      <c r="O9090" s="1" t="str">
        <f>IF(ISBLANK($C9090),"",IF(ISNA(VLOOKUP($L9090,'result messages'!$H$3:$L$11,3,FALSE)),VLOOKUP($M9090,'result messages'!$H$3:$L$11,3,FALSE),VLOOKUP($L9090,'result messages'!$H$3:$L$11,3,FALSE)))</f>
        <v/>
      </c>
      <c r="P9090" s="1" t="str">
        <f>IF(ISBLANK($C9090),"",IF(ISNA(VLOOKUP($L9090,'result messages'!$H$3:$L$11,4,FALSE)),VLOOKUP($M9090,'result messages'!$H$3:$L$11,4,FALSE),VLOOKUP($L9090,'result messages'!$H$3:$L$11,4,FALSE)))</f>
        <v/>
      </c>
      <c r="Q9090" s="1" t="str">
        <f>IF(ISBLANK($C9090),"",IF(ISNA(VLOOKUP($L9090,'result messages'!$H$3:$L$11,5,FALSE)),VLOOKUP($M9090,'result messages'!$H$3:$L$11,5,FALSE),VLOOKUP($L9090,'result messages'!$H$3:$L$11,5,FALSE)))</f>
        <v/>
      </c>
    </row>
    <row r="9091" spans="1:17">
      <c r="A9091" s="1">
        <v>9088</v>
      </c>
      <c r="B9091" s="1"/>
      <c r="C9091" s="1"/>
      <c r="D9091" s="1"/>
      <c r="E9091" s="6"/>
      <c r="F9091" s="1"/>
      <c r="G9091" s="1" t="str">
        <f>IF(ISNA(VLOOKUP($C9091,'DTEN TCAP Linkage deviceId'!$A$1:$A$20000,1,FALSE)),"No","Yes")</f>
        <v>No</v>
      </c>
      <c r="H9091" s="1" t="str">
        <f>IF(ISNA(VLOOKUP($C9091,'Provisioning Requester'!$F$3:$H$20000,2,FALSE)),"No","Yes")</f>
        <v>No</v>
      </c>
      <c r="I9091" s="1" t="str">
        <f>IF($H9091="Yes",VLOOKUP($C9091,'Provisioning Requester'!$F$3:$H$20000,3,FALSE),"-")</f>
        <v>-</v>
      </c>
      <c r="J9091" s="1" t="str">
        <f>IF(OR(D9091="SVCP", E9091="TRUE"), "No", IF(ISNA(VLOOKUP($C9091,'ProvResponder deviceId'!$A$1:$A$20000,1,FALSE)),"No","Yes"))</f>
        <v>No</v>
      </c>
      <c r="K9091" s="1" t="str">
        <f>IF($J9091="Yes",VLOOKUP($C9091,'ProvResponder deviceId'!$A$1:$C$20000,3,FALSE),"-")</f>
        <v>-</v>
      </c>
      <c r="L9091" s="1" t="str">
        <f t="shared" si="282"/>
        <v/>
      </c>
      <c r="M9091" s="1" t="str">
        <f t="shared" si="283"/>
        <v/>
      </c>
      <c r="N9091" s="1" t="str">
        <f>IF(ISBLANK($C9091),"",IF(ISNA(VLOOKUP($L9091,'result messages'!$H$3:$L$11,2,FALSE)),VLOOKUP($M9091,'result messages'!$H$3:$L$11,2,FALSE),VLOOKUP($L9091,'result messages'!$H$3:$L$11,2,FALSE)))</f>
        <v/>
      </c>
      <c r="O9091" s="1" t="str">
        <f>IF(ISBLANK($C9091),"",IF(ISNA(VLOOKUP($L9091,'result messages'!$H$3:$L$11,3,FALSE)),VLOOKUP($M9091,'result messages'!$H$3:$L$11,3,FALSE),VLOOKUP($L9091,'result messages'!$H$3:$L$11,3,FALSE)))</f>
        <v/>
      </c>
      <c r="P9091" s="1" t="str">
        <f>IF(ISBLANK($C9091),"",IF(ISNA(VLOOKUP($L9091,'result messages'!$H$3:$L$11,4,FALSE)),VLOOKUP($M9091,'result messages'!$H$3:$L$11,4,FALSE),VLOOKUP($L9091,'result messages'!$H$3:$L$11,4,FALSE)))</f>
        <v/>
      </c>
      <c r="Q9091" s="1" t="str">
        <f>IF(ISBLANK($C9091),"",IF(ISNA(VLOOKUP($L9091,'result messages'!$H$3:$L$11,5,FALSE)),VLOOKUP($M9091,'result messages'!$H$3:$L$11,5,FALSE),VLOOKUP($L9091,'result messages'!$H$3:$L$11,5,FALSE)))</f>
        <v/>
      </c>
    </row>
    <row r="9092" spans="1:17">
      <c r="A9092" s="1">
        <v>9089</v>
      </c>
      <c r="B9092" s="1"/>
      <c r="C9092" s="1"/>
      <c r="D9092" s="1"/>
      <c r="E9092" s="6"/>
      <c r="F9092" s="1"/>
      <c r="G9092" s="1" t="str">
        <f>IF(ISNA(VLOOKUP($C9092,'DTEN TCAP Linkage deviceId'!$A$1:$A$20000,1,FALSE)),"No","Yes")</f>
        <v>No</v>
      </c>
      <c r="H9092" s="1" t="str">
        <f>IF(ISNA(VLOOKUP($C9092,'Provisioning Requester'!$F$3:$H$20000,2,FALSE)),"No","Yes")</f>
        <v>No</v>
      </c>
      <c r="I9092" s="1" t="str">
        <f>IF($H9092="Yes",VLOOKUP($C9092,'Provisioning Requester'!$F$3:$H$20000,3,FALSE),"-")</f>
        <v>-</v>
      </c>
      <c r="J9092" s="1" t="str">
        <f>IF(OR(D9092="SVCP", E9092="TRUE"), "No", IF(ISNA(VLOOKUP($C9092,'ProvResponder deviceId'!$A$1:$A$20000,1,FALSE)),"No","Yes"))</f>
        <v>No</v>
      </c>
      <c r="K9092" s="1" t="str">
        <f>IF($J9092="Yes",VLOOKUP($C9092,'ProvResponder deviceId'!$A$1:$C$20000,3,FALSE),"-")</f>
        <v>-</v>
      </c>
      <c r="L9092" s="1" t="str">
        <f t="shared" si="282"/>
        <v/>
      </c>
      <c r="M9092" s="1" t="str">
        <f t="shared" si="283"/>
        <v/>
      </c>
      <c r="N9092" s="1" t="str">
        <f>IF(ISBLANK($C9092),"",IF(ISNA(VLOOKUP($L9092,'result messages'!$H$3:$L$11,2,FALSE)),VLOOKUP($M9092,'result messages'!$H$3:$L$11,2,FALSE),VLOOKUP($L9092,'result messages'!$H$3:$L$11,2,FALSE)))</f>
        <v/>
      </c>
      <c r="O9092" s="1" t="str">
        <f>IF(ISBLANK($C9092),"",IF(ISNA(VLOOKUP($L9092,'result messages'!$H$3:$L$11,3,FALSE)),VLOOKUP($M9092,'result messages'!$H$3:$L$11,3,FALSE),VLOOKUP($L9092,'result messages'!$H$3:$L$11,3,FALSE)))</f>
        <v/>
      </c>
      <c r="P9092" s="1" t="str">
        <f>IF(ISBLANK($C9092),"",IF(ISNA(VLOOKUP($L9092,'result messages'!$H$3:$L$11,4,FALSE)),VLOOKUP($M9092,'result messages'!$H$3:$L$11,4,FALSE),VLOOKUP($L9092,'result messages'!$H$3:$L$11,4,FALSE)))</f>
        <v/>
      </c>
      <c r="Q9092" s="1" t="str">
        <f>IF(ISBLANK($C9092),"",IF(ISNA(VLOOKUP($L9092,'result messages'!$H$3:$L$11,5,FALSE)),VLOOKUP($M9092,'result messages'!$H$3:$L$11,5,FALSE),VLOOKUP($L9092,'result messages'!$H$3:$L$11,5,FALSE)))</f>
        <v/>
      </c>
    </row>
    <row r="9093" spans="1:17">
      <c r="A9093" s="1">
        <v>9090</v>
      </c>
      <c r="B9093" s="1"/>
      <c r="C9093" s="1"/>
      <c r="D9093" s="1"/>
      <c r="E9093" s="6"/>
      <c r="F9093" s="1"/>
      <c r="G9093" s="1" t="str">
        <f>IF(ISNA(VLOOKUP($C9093,'DTEN TCAP Linkage deviceId'!$A$1:$A$20000,1,FALSE)),"No","Yes")</f>
        <v>No</v>
      </c>
      <c r="H9093" s="1" t="str">
        <f>IF(ISNA(VLOOKUP($C9093,'Provisioning Requester'!$F$3:$H$20000,2,FALSE)),"No","Yes")</f>
        <v>No</v>
      </c>
      <c r="I9093" s="1" t="str">
        <f>IF($H9093="Yes",VLOOKUP($C9093,'Provisioning Requester'!$F$3:$H$20000,3,FALSE),"-")</f>
        <v>-</v>
      </c>
      <c r="J9093" s="1" t="str">
        <f>IF(OR(D9093="SVCP", E9093="TRUE"), "No", IF(ISNA(VLOOKUP($C9093,'ProvResponder deviceId'!$A$1:$A$20000,1,FALSE)),"No","Yes"))</f>
        <v>No</v>
      </c>
      <c r="K9093" s="1" t="str">
        <f>IF($J9093="Yes",VLOOKUP($C9093,'ProvResponder deviceId'!$A$1:$C$20000,3,FALSE),"-")</f>
        <v>-</v>
      </c>
      <c r="L9093" s="1" t="str">
        <f t="shared" ref="L9093:L9156" si="284">IF(ISBLANK($C9093),"",$D9093&amp;$E9093&amp;$G9093&amp;$H9093&amp;$I9093&amp;$J9093&amp;$K9093)</f>
        <v/>
      </c>
      <c r="M9093" s="1" t="str">
        <f t="shared" ref="M9093:M9156" si="285">IF(ISBLANK($C9093),"",$D9093&amp;$E9093&amp;$G9093&amp;$H9093&amp;$I9093&amp;$J9093&amp;"other")</f>
        <v/>
      </c>
      <c r="N9093" s="1" t="str">
        <f>IF(ISBLANK($C9093),"",IF(ISNA(VLOOKUP($L9093,'result messages'!$H$3:$L$11,2,FALSE)),VLOOKUP($M9093,'result messages'!$H$3:$L$11,2,FALSE),VLOOKUP($L9093,'result messages'!$H$3:$L$11,2,FALSE)))</f>
        <v/>
      </c>
      <c r="O9093" s="1" t="str">
        <f>IF(ISBLANK($C9093),"",IF(ISNA(VLOOKUP($L9093,'result messages'!$H$3:$L$11,3,FALSE)),VLOOKUP($M9093,'result messages'!$H$3:$L$11,3,FALSE),VLOOKUP($L9093,'result messages'!$H$3:$L$11,3,FALSE)))</f>
        <v/>
      </c>
      <c r="P9093" s="1" t="str">
        <f>IF(ISBLANK($C9093),"",IF(ISNA(VLOOKUP($L9093,'result messages'!$H$3:$L$11,4,FALSE)),VLOOKUP($M9093,'result messages'!$H$3:$L$11,4,FALSE),VLOOKUP($L9093,'result messages'!$H$3:$L$11,4,FALSE)))</f>
        <v/>
      </c>
      <c r="Q9093" s="1" t="str">
        <f>IF(ISBLANK($C9093),"",IF(ISNA(VLOOKUP($L9093,'result messages'!$H$3:$L$11,5,FALSE)),VLOOKUP($M9093,'result messages'!$H$3:$L$11,5,FALSE),VLOOKUP($L9093,'result messages'!$H$3:$L$11,5,FALSE)))</f>
        <v/>
      </c>
    </row>
    <row r="9094" spans="1:17">
      <c r="A9094" s="1">
        <v>9091</v>
      </c>
      <c r="B9094" s="1"/>
      <c r="C9094" s="1"/>
      <c r="D9094" s="1"/>
      <c r="E9094" s="6"/>
      <c r="F9094" s="1"/>
      <c r="G9094" s="1" t="str">
        <f>IF(ISNA(VLOOKUP($C9094,'DTEN TCAP Linkage deviceId'!$A$1:$A$20000,1,FALSE)),"No","Yes")</f>
        <v>No</v>
      </c>
      <c r="H9094" s="1" t="str">
        <f>IF(ISNA(VLOOKUP($C9094,'Provisioning Requester'!$F$3:$H$20000,2,FALSE)),"No","Yes")</f>
        <v>No</v>
      </c>
      <c r="I9094" s="1" t="str">
        <f>IF($H9094="Yes",VLOOKUP($C9094,'Provisioning Requester'!$F$3:$H$20000,3,FALSE),"-")</f>
        <v>-</v>
      </c>
      <c r="J9094" s="1" t="str">
        <f>IF(OR(D9094="SVCP", E9094="TRUE"), "No", IF(ISNA(VLOOKUP($C9094,'ProvResponder deviceId'!$A$1:$A$20000,1,FALSE)),"No","Yes"))</f>
        <v>No</v>
      </c>
      <c r="K9094" s="1" t="str">
        <f>IF($J9094="Yes",VLOOKUP($C9094,'ProvResponder deviceId'!$A$1:$C$20000,3,FALSE),"-")</f>
        <v>-</v>
      </c>
      <c r="L9094" s="1" t="str">
        <f t="shared" si="284"/>
        <v/>
      </c>
      <c r="M9094" s="1" t="str">
        <f t="shared" si="285"/>
        <v/>
      </c>
      <c r="N9094" s="1" t="str">
        <f>IF(ISBLANK($C9094),"",IF(ISNA(VLOOKUP($L9094,'result messages'!$H$3:$L$11,2,FALSE)),VLOOKUP($M9094,'result messages'!$H$3:$L$11,2,FALSE),VLOOKUP($L9094,'result messages'!$H$3:$L$11,2,FALSE)))</f>
        <v/>
      </c>
      <c r="O9094" s="1" t="str">
        <f>IF(ISBLANK($C9094),"",IF(ISNA(VLOOKUP($L9094,'result messages'!$H$3:$L$11,3,FALSE)),VLOOKUP($M9094,'result messages'!$H$3:$L$11,3,FALSE),VLOOKUP($L9094,'result messages'!$H$3:$L$11,3,FALSE)))</f>
        <v/>
      </c>
      <c r="P9094" s="1" t="str">
        <f>IF(ISBLANK($C9094),"",IF(ISNA(VLOOKUP($L9094,'result messages'!$H$3:$L$11,4,FALSE)),VLOOKUP($M9094,'result messages'!$H$3:$L$11,4,FALSE),VLOOKUP($L9094,'result messages'!$H$3:$L$11,4,FALSE)))</f>
        <v/>
      </c>
      <c r="Q9094" s="1" t="str">
        <f>IF(ISBLANK($C9094),"",IF(ISNA(VLOOKUP($L9094,'result messages'!$H$3:$L$11,5,FALSE)),VLOOKUP($M9094,'result messages'!$H$3:$L$11,5,FALSE),VLOOKUP($L9094,'result messages'!$H$3:$L$11,5,FALSE)))</f>
        <v/>
      </c>
    </row>
    <row r="9095" spans="1:17">
      <c r="A9095" s="1">
        <v>9092</v>
      </c>
      <c r="B9095" s="1"/>
      <c r="C9095" s="1"/>
      <c r="D9095" s="1"/>
      <c r="E9095" s="6"/>
      <c r="F9095" s="1"/>
      <c r="G9095" s="1" t="str">
        <f>IF(ISNA(VLOOKUP($C9095,'DTEN TCAP Linkage deviceId'!$A$1:$A$20000,1,FALSE)),"No","Yes")</f>
        <v>No</v>
      </c>
      <c r="H9095" s="1" t="str">
        <f>IF(ISNA(VLOOKUP($C9095,'Provisioning Requester'!$F$3:$H$20000,2,FALSE)),"No","Yes")</f>
        <v>No</v>
      </c>
      <c r="I9095" s="1" t="str">
        <f>IF($H9095="Yes",VLOOKUP($C9095,'Provisioning Requester'!$F$3:$H$20000,3,FALSE),"-")</f>
        <v>-</v>
      </c>
      <c r="J9095" s="1" t="str">
        <f>IF(OR(D9095="SVCP", E9095="TRUE"), "No", IF(ISNA(VLOOKUP($C9095,'ProvResponder deviceId'!$A$1:$A$20000,1,FALSE)),"No","Yes"))</f>
        <v>No</v>
      </c>
      <c r="K9095" s="1" t="str">
        <f>IF($J9095="Yes",VLOOKUP($C9095,'ProvResponder deviceId'!$A$1:$C$20000,3,FALSE),"-")</f>
        <v>-</v>
      </c>
      <c r="L9095" s="1" t="str">
        <f t="shared" si="284"/>
        <v/>
      </c>
      <c r="M9095" s="1" t="str">
        <f t="shared" si="285"/>
        <v/>
      </c>
      <c r="N9095" s="1" t="str">
        <f>IF(ISBLANK($C9095),"",IF(ISNA(VLOOKUP($L9095,'result messages'!$H$3:$L$11,2,FALSE)),VLOOKUP($M9095,'result messages'!$H$3:$L$11,2,FALSE),VLOOKUP($L9095,'result messages'!$H$3:$L$11,2,FALSE)))</f>
        <v/>
      </c>
      <c r="O9095" s="1" t="str">
        <f>IF(ISBLANK($C9095),"",IF(ISNA(VLOOKUP($L9095,'result messages'!$H$3:$L$11,3,FALSE)),VLOOKUP($M9095,'result messages'!$H$3:$L$11,3,FALSE),VLOOKUP($L9095,'result messages'!$H$3:$L$11,3,FALSE)))</f>
        <v/>
      </c>
      <c r="P9095" s="1" t="str">
        <f>IF(ISBLANK($C9095),"",IF(ISNA(VLOOKUP($L9095,'result messages'!$H$3:$L$11,4,FALSE)),VLOOKUP($M9095,'result messages'!$H$3:$L$11,4,FALSE),VLOOKUP($L9095,'result messages'!$H$3:$L$11,4,FALSE)))</f>
        <v/>
      </c>
      <c r="Q9095" s="1" t="str">
        <f>IF(ISBLANK($C9095),"",IF(ISNA(VLOOKUP($L9095,'result messages'!$H$3:$L$11,5,FALSE)),VLOOKUP($M9095,'result messages'!$H$3:$L$11,5,FALSE),VLOOKUP($L9095,'result messages'!$H$3:$L$11,5,FALSE)))</f>
        <v/>
      </c>
    </row>
    <row r="9096" spans="1:17">
      <c r="A9096" s="1">
        <v>9093</v>
      </c>
      <c r="B9096" s="1"/>
      <c r="C9096" s="1"/>
      <c r="D9096" s="1"/>
      <c r="E9096" s="6"/>
      <c r="F9096" s="1"/>
      <c r="G9096" s="1" t="str">
        <f>IF(ISNA(VLOOKUP($C9096,'DTEN TCAP Linkage deviceId'!$A$1:$A$20000,1,FALSE)),"No","Yes")</f>
        <v>No</v>
      </c>
      <c r="H9096" s="1" t="str">
        <f>IF(ISNA(VLOOKUP($C9096,'Provisioning Requester'!$F$3:$H$20000,2,FALSE)),"No","Yes")</f>
        <v>No</v>
      </c>
      <c r="I9096" s="1" t="str">
        <f>IF($H9096="Yes",VLOOKUP($C9096,'Provisioning Requester'!$F$3:$H$20000,3,FALSE),"-")</f>
        <v>-</v>
      </c>
      <c r="J9096" s="1" t="str">
        <f>IF(OR(D9096="SVCP", E9096="TRUE"), "No", IF(ISNA(VLOOKUP($C9096,'ProvResponder deviceId'!$A$1:$A$20000,1,FALSE)),"No","Yes"))</f>
        <v>No</v>
      </c>
      <c r="K9096" s="1" t="str">
        <f>IF($J9096="Yes",VLOOKUP($C9096,'ProvResponder deviceId'!$A$1:$C$20000,3,FALSE),"-")</f>
        <v>-</v>
      </c>
      <c r="L9096" s="1" t="str">
        <f t="shared" si="284"/>
        <v/>
      </c>
      <c r="M9096" s="1" t="str">
        <f t="shared" si="285"/>
        <v/>
      </c>
      <c r="N9096" s="1" t="str">
        <f>IF(ISBLANK($C9096),"",IF(ISNA(VLOOKUP($L9096,'result messages'!$H$3:$L$11,2,FALSE)),VLOOKUP($M9096,'result messages'!$H$3:$L$11,2,FALSE),VLOOKUP($L9096,'result messages'!$H$3:$L$11,2,FALSE)))</f>
        <v/>
      </c>
      <c r="O9096" s="1" t="str">
        <f>IF(ISBLANK($C9096),"",IF(ISNA(VLOOKUP($L9096,'result messages'!$H$3:$L$11,3,FALSE)),VLOOKUP($M9096,'result messages'!$H$3:$L$11,3,FALSE),VLOOKUP($L9096,'result messages'!$H$3:$L$11,3,FALSE)))</f>
        <v/>
      </c>
      <c r="P9096" s="1" t="str">
        <f>IF(ISBLANK($C9096),"",IF(ISNA(VLOOKUP($L9096,'result messages'!$H$3:$L$11,4,FALSE)),VLOOKUP($M9096,'result messages'!$H$3:$L$11,4,FALSE),VLOOKUP($L9096,'result messages'!$H$3:$L$11,4,FALSE)))</f>
        <v/>
      </c>
      <c r="Q9096" s="1" t="str">
        <f>IF(ISBLANK($C9096),"",IF(ISNA(VLOOKUP($L9096,'result messages'!$H$3:$L$11,5,FALSE)),VLOOKUP($M9096,'result messages'!$H$3:$L$11,5,FALSE),VLOOKUP($L9096,'result messages'!$H$3:$L$11,5,FALSE)))</f>
        <v/>
      </c>
    </row>
    <row r="9097" spans="1:17">
      <c r="A9097" s="1">
        <v>9094</v>
      </c>
      <c r="B9097" s="1"/>
      <c r="C9097" s="1"/>
      <c r="D9097" s="1"/>
      <c r="E9097" s="6"/>
      <c r="F9097" s="1"/>
      <c r="G9097" s="1" t="str">
        <f>IF(ISNA(VLOOKUP($C9097,'DTEN TCAP Linkage deviceId'!$A$1:$A$20000,1,FALSE)),"No","Yes")</f>
        <v>No</v>
      </c>
      <c r="H9097" s="1" t="str">
        <f>IF(ISNA(VLOOKUP($C9097,'Provisioning Requester'!$F$3:$H$20000,2,FALSE)),"No","Yes")</f>
        <v>No</v>
      </c>
      <c r="I9097" s="1" t="str">
        <f>IF($H9097="Yes",VLOOKUP($C9097,'Provisioning Requester'!$F$3:$H$20000,3,FALSE),"-")</f>
        <v>-</v>
      </c>
      <c r="J9097" s="1" t="str">
        <f>IF(OR(D9097="SVCP", E9097="TRUE"), "No", IF(ISNA(VLOOKUP($C9097,'ProvResponder deviceId'!$A$1:$A$20000,1,FALSE)),"No","Yes"))</f>
        <v>No</v>
      </c>
      <c r="K9097" s="1" t="str">
        <f>IF($J9097="Yes",VLOOKUP($C9097,'ProvResponder deviceId'!$A$1:$C$20000,3,FALSE),"-")</f>
        <v>-</v>
      </c>
      <c r="L9097" s="1" t="str">
        <f t="shared" si="284"/>
        <v/>
      </c>
      <c r="M9097" s="1" t="str">
        <f t="shared" si="285"/>
        <v/>
      </c>
      <c r="N9097" s="1" t="str">
        <f>IF(ISBLANK($C9097),"",IF(ISNA(VLOOKUP($L9097,'result messages'!$H$3:$L$11,2,FALSE)),VLOOKUP($M9097,'result messages'!$H$3:$L$11,2,FALSE),VLOOKUP($L9097,'result messages'!$H$3:$L$11,2,FALSE)))</f>
        <v/>
      </c>
      <c r="O9097" s="1" t="str">
        <f>IF(ISBLANK($C9097),"",IF(ISNA(VLOOKUP($L9097,'result messages'!$H$3:$L$11,3,FALSE)),VLOOKUP($M9097,'result messages'!$H$3:$L$11,3,FALSE),VLOOKUP($L9097,'result messages'!$H$3:$L$11,3,FALSE)))</f>
        <v/>
      </c>
      <c r="P9097" s="1" t="str">
        <f>IF(ISBLANK($C9097),"",IF(ISNA(VLOOKUP($L9097,'result messages'!$H$3:$L$11,4,FALSE)),VLOOKUP($M9097,'result messages'!$H$3:$L$11,4,FALSE),VLOOKUP($L9097,'result messages'!$H$3:$L$11,4,FALSE)))</f>
        <v/>
      </c>
      <c r="Q9097" s="1" t="str">
        <f>IF(ISBLANK($C9097),"",IF(ISNA(VLOOKUP($L9097,'result messages'!$H$3:$L$11,5,FALSE)),VLOOKUP($M9097,'result messages'!$H$3:$L$11,5,FALSE),VLOOKUP($L9097,'result messages'!$H$3:$L$11,5,FALSE)))</f>
        <v/>
      </c>
    </row>
    <row r="9098" spans="1:17">
      <c r="A9098" s="1">
        <v>9095</v>
      </c>
      <c r="B9098" s="1"/>
      <c r="C9098" s="1"/>
      <c r="D9098" s="1"/>
      <c r="E9098" s="6"/>
      <c r="F9098" s="1"/>
      <c r="G9098" s="1" t="str">
        <f>IF(ISNA(VLOOKUP($C9098,'DTEN TCAP Linkage deviceId'!$A$1:$A$20000,1,FALSE)),"No","Yes")</f>
        <v>No</v>
      </c>
      <c r="H9098" s="1" t="str">
        <f>IF(ISNA(VLOOKUP($C9098,'Provisioning Requester'!$F$3:$H$20000,2,FALSE)),"No","Yes")</f>
        <v>No</v>
      </c>
      <c r="I9098" s="1" t="str">
        <f>IF($H9098="Yes",VLOOKUP($C9098,'Provisioning Requester'!$F$3:$H$20000,3,FALSE),"-")</f>
        <v>-</v>
      </c>
      <c r="J9098" s="1" t="str">
        <f>IF(OR(D9098="SVCP", E9098="TRUE"), "No", IF(ISNA(VLOOKUP($C9098,'ProvResponder deviceId'!$A$1:$A$20000,1,FALSE)),"No","Yes"))</f>
        <v>No</v>
      </c>
      <c r="K9098" s="1" t="str">
        <f>IF($J9098="Yes",VLOOKUP($C9098,'ProvResponder deviceId'!$A$1:$C$20000,3,FALSE),"-")</f>
        <v>-</v>
      </c>
      <c r="L9098" s="1" t="str">
        <f t="shared" si="284"/>
        <v/>
      </c>
      <c r="M9098" s="1" t="str">
        <f t="shared" si="285"/>
        <v/>
      </c>
      <c r="N9098" s="1" t="str">
        <f>IF(ISBLANK($C9098),"",IF(ISNA(VLOOKUP($L9098,'result messages'!$H$3:$L$11,2,FALSE)),VLOOKUP($M9098,'result messages'!$H$3:$L$11,2,FALSE),VLOOKUP($L9098,'result messages'!$H$3:$L$11,2,FALSE)))</f>
        <v/>
      </c>
      <c r="O9098" s="1" t="str">
        <f>IF(ISBLANK($C9098),"",IF(ISNA(VLOOKUP($L9098,'result messages'!$H$3:$L$11,3,FALSE)),VLOOKUP($M9098,'result messages'!$H$3:$L$11,3,FALSE),VLOOKUP($L9098,'result messages'!$H$3:$L$11,3,FALSE)))</f>
        <v/>
      </c>
      <c r="P9098" s="1" t="str">
        <f>IF(ISBLANK($C9098),"",IF(ISNA(VLOOKUP($L9098,'result messages'!$H$3:$L$11,4,FALSE)),VLOOKUP($M9098,'result messages'!$H$3:$L$11,4,FALSE),VLOOKUP($L9098,'result messages'!$H$3:$L$11,4,FALSE)))</f>
        <v/>
      </c>
      <c r="Q9098" s="1" t="str">
        <f>IF(ISBLANK($C9098),"",IF(ISNA(VLOOKUP($L9098,'result messages'!$H$3:$L$11,5,FALSE)),VLOOKUP($M9098,'result messages'!$H$3:$L$11,5,FALSE),VLOOKUP($L9098,'result messages'!$H$3:$L$11,5,FALSE)))</f>
        <v/>
      </c>
    </row>
    <row r="9099" spans="1:17">
      <c r="A9099" s="1">
        <v>9096</v>
      </c>
      <c r="B9099" s="1"/>
      <c r="C9099" s="1"/>
      <c r="D9099" s="1"/>
      <c r="E9099" s="6"/>
      <c r="F9099" s="1"/>
      <c r="G9099" s="1" t="str">
        <f>IF(ISNA(VLOOKUP($C9099,'DTEN TCAP Linkage deviceId'!$A$1:$A$20000,1,FALSE)),"No","Yes")</f>
        <v>No</v>
      </c>
      <c r="H9099" s="1" t="str">
        <f>IF(ISNA(VLOOKUP($C9099,'Provisioning Requester'!$F$3:$H$20000,2,FALSE)),"No","Yes")</f>
        <v>No</v>
      </c>
      <c r="I9099" s="1" t="str">
        <f>IF($H9099="Yes",VLOOKUP($C9099,'Provisioning Requester'!$F$3:$H$20000,3,FALSE),"-")</f>
        <v>-</v>
      </c>
      <c r="J9099" s="1" t="str">
        <f>IF(OR(D9099="SVCP", E9099="TRUE"), "No", IF(ISNA(VLOOKUP($C9099,'ProvResponder deviceId'!$A$1:$A$20000,1,FALSE)),"No","Yes"))</f>
        <v>No</v>
      </c>
      <c r="K9099" s="1" t="str">
        <f>IF($J9099="Yes",VLOOKUP($C9099,'ProvResponder deviceId'!$A$1:$C$20000,3,FALSE),"-")</f>
        <v>-</v>
      </c>
      <c r="L9099" s="1" t="str">
        <f t="shared" si="284"/>
        <v/>
      </c>
      <c r="M9099" s="1" t="str">
        <f t="shared" si="285"/>
        <v/>
      </c>
      <c r="N9099" s="1" t="str">
        <f>IF(ISBLANK($C9099),"",IF(ISNA(VLOOKUP($L9099,'result messages'!$H$3:$L$11,2,FALSE)),VLOOKUP($M9099,'result messages'!$H$3:$L$11,2,FALSE),VLOOKUP($L9099,'result messages'!$H$3:$L$11,2,FALSE)))</f>
        <v/>
      </c>
      <c r="O9099" s="1" t="str">
        <f>IF(ISBLANK($C9099),"",IF(ISNA(VLOOKUP($L9099,'result messages'!$H$3:$L$11,3,FALSE)),VLOOKUP($M9099,'result messages'!$H$3:$L$11,3,FALSE),VLOOKUP($L9099,'result messages'!$H$3:$L$11,3,FALSE)))</f>
        <v/>
      </c>
      <c r="P9099" s="1" t="str">
        <f>IF(ISBLANK($C9099),"",IF(ISNA(VLOOKUP($L9099,'result messages'!$H$3:$L$11,4,FALSE)),VLOOKUP($M9099,'result messages'!$H$3:$L$11,4,FALSE),VLOOKUP($L9099,'result messages'!$H$3:$L$11,4,FALSE)))</f>
        <v/>
      </c>
      <c r="Q9099" s="1" t="str">
        <f>IF(ISBLANK($C9099),"",IF(ISNA(VLOOKUP($L9099,'result messages'!$H$3:$L$11,5,FALSE)),VLOOKUP($M9099,'result messages'!$H$3:$L$11,5,FALSE),VLOOKUP($L9099,'result messages'!$H$3:$L$11,5,FALSE)))</f>
        <v/>
      </c>
    </row>
    <row r="9100" spans="1:17">
      <c r="A9100" s="1">
        <v>9097</v>
      </c>
      <c r="B9100" s="1"/>
      <c r="C9100" s="1"/>
      <c r="D9100" s="1"/>
      <c r="E9100" s="6"/>
      <c r="F9100" s="1"/>
      <c r="G9100" s="1" t="str">
        <f>IF(ISNA(VLOOKUP($C9100,'DTEN TCAP Linkage deviceId'!$A$1:$A$20000,1,FALSE)),"No","Yes")</f>
        <v>No</v>
      </c>
      <c r="H9100" s="1" t="str">
        <f>IF(ISNA(VLOOKUP($C9100,'Provisioning Requester'!$F$3:$H$20000,2,FALSE)),"No","Yes")</f>
        <v>No</v>
      </c>
      <c r="I9100" s="1" t="str">
        <f>IF($H9100="Yes",VLOOKUP($C9100,'Provisioning Requester'!$F$3:$H$20000,3,FALSE),"-")</f>
        <v>-</v>
      </c>
      <c r="J9100" s="1" t="str">
        <f>IF(OR(D9100="SVCP", E9100="TRUE"), "No", IF(ISNA(VLOOKUP($C9100,'ProvResponder deviceId'!$A$1:$A$20000,1,FALSE)),"No","Yes"))</f>
        <v>No</v>
      </c>
      <c r="K9100" s="1" t="str">
        <f>IF($J9100="Yes",VLOOKUP($C9100,'ProvResponder deviceId'!$A$1:$C$20000,3,FALSE),"-")</f>
        <v>-</v>
      </c>
      <c r="L9100" s="1" t="str">
        <f t="shared" si="284"/>
        <v/>
      </c>
      <c r="M9100" s="1" t="str">
        <f t="shared" si="285"/>
        <v/>
      </c>
      <c r="N9100" s="1" t="str">
        <f>IF(ISBLANK($C9100),"",IF(ISNA(VLOOKUP($L9100,'result messages'!$H$3:$L$11,2,FALSE)),VLOOKUP($M9100,'result messages'!$H$3:$L$11,2,FALSE),VLOOKUP($L9100,'result messages'!$H$3:$L$11,2,FALSE)))</f>
        <v/>
      </c>
      <c r="O9100" s="1" t="str">
        <f>IF(ISBLANK($C9100),"",IF(ISNA(VLOOKUP($L9100,'result messages'!$H$3:$L$11,3,FALSE)),VLOOKUP($M9100,'result messages'!$H$3:$L$11,3,FALSE),VLOOKUP($L9100,'result messages'!$H$3:$L$11,3,FALSE)))</f>
        <v/>
      </c>
      <c r="P9100" s="1" t="str">
        <f>IF(ISBLANK($C9100),"",IF(ISNA(VLOOKUP($L9100,'result messages'!$H$3:$L$11,4,FALSE)),VLOOKUP($M9100,'result messages'!$H$3:$L$11,4,FALSE),VLOOKUP($L9100,'result messages'!$H$3:$L$11,4,FALSE)))</f>
        <v/>
      </c>
      <c r="Q9100" s="1" t="str">
        <f>IF(ISBLANK($C9100),"",IF(ISNA(VLOOKUP($L9100,'result messages'!$H$3:$L$11,5,FALSE)),VLOOKUP($M9100,'result messages'!$H$3:$L$11,5,FALSE),VLOOKUP($L9100,'result messages'!$H$3:$L$11,5,FALSE)))</f>
        <v/>
      </c>
    </row>
    <row r="9101" spans="1:17">
      <c r="A9101" s="1">
        <v>9098</v>
      </c>
      <c r="B9101" s="1"/>
      <c r="C9101" s="1"/>
      <c r="D9101" s="1"/>
      <c r="E9101" s="6"/>
      <c r="F9101" s="1"/>
      <c r="G9101" s="1" t="str">
        <f>IF(ISNA(VLOOKUP($C9101,'DTEN TCAP Linkage deviceId'!$A$1:$A$20000,1,FALSE)),"No","Yes")</f>
        <v>No</v>
      </c>
      <c r="H9101" s="1" t="str">
        <f>IF(ISNA(VLOOKUP($C9101,'Provisioning Requester'!$F$3:$H$20000,2,FALSE)),"No","Yes")</f>
        <v>No</v>
      </c>
      <c r="I9101" s="1" t="str">
        <f>IF($H9101="Yes",VLOOKUP($C9101,'Provisioning Requester'!$F$3:$H$20000,3,FALSE),"-")</f>
        <v>-</v>
      </c>
      <c r="J9101" s="1" t="str">
        <f>IF(OR(D9101="SVCP", E9101="TRUE"), "No", IF(ISNA(VLOOKUP($C9101,'ProvResponder deviceId'!$A$1:$A$20000,1,FALSE)),"No","Yes"))</f>
        <v>No</v>
      </c>
      <c r="K9101" s="1" t="str">
        <f>IF($J9101="Yes",VLOOKUP($C9101,'ProvResponder deviceId'!$A$1:$C$20000,3,FALSE),"-")</f>
        <v>-</v>
      </c>
      <c r="L9101" s="1" t="str">
        <f t="shared" si="284"/>
        <v/>
      </c>
      <c r="M9101" s="1" t="str">
        <f t="shared" si="285"/>
        <v/>
      </c>
      <c r="N9101" s="1" t="str">
        <f>IF(ISBLANK($C9101),"",IF(ISNA(VLOOKUP($L9101,'result messages'!$H$3:$L$11,2,FALSE)),VLOOKUP($M9101,'result messages'!$H$3:$L$11,2,FALSE),VLOOKUP($L9101,'result messages'!$H$3:$L$11,2,FALSE)))</f>
        <v/>
      </c>
      <c r="O9101" s="1" t="str">
        <f>IF(ISBLANK($C9101),"",IF(ISNA(VLOOKUP($L9101,'result messages'!$H$3:$L$11,3,FALSE)),VLOOKUP($M9101,'result messages'!$H$3:$L$11,3,FALSE),VLOOKUP($L9101,'result messages'!$H$3:$L$11,3,FALSE)))</f>
        <v/>
      </c>
      <c r="P9101" s="1" t="str">
        <f>IF(ISBLANK($C9101),"",IF(ISNA(VLOOKUP($L9101,'result messages'!$H$3:$L$11,4,FALSE)),VLOOKUP($M9101,'result messages'!$H$3:$L$11,4,FALSE),VLOOKUP($L9101,'result messages'!$H$3:$L$11,4,FALSE)))</f>
        <v/>
      </c>
      <c r="Q9101" s="1" t="str">
        <f>IF(ISBLANK($C9101),"",IF(ISNA(VLOOKUP($L9101,'result messages'!$H$3:$L$11,5,FALSE)),VLOOKUP($M9101,'result messages'!$H$3:$L$11,5,FALSE),VLOOKUP($L9101,'result messages'!$H$3:$L$11,5,FALSE)))</f>
        <v/>
      </c>
    </row>
    <row r="9102" spans="1:17">
      <c r="A9102" s="1">
        <v>9099</v>
      </c>
      <c r="B9102" s="1"/>
      <c r="C9102" s="1"/>
      <c r="D9102" s="1"/>
      <c r="E9102" s="6"/>
      <c r="F9102" s="1"/>
      <c r="G9102" s="1" t="str">
        <f>IF(ISNA(VLOOKUP($C9102,'DTEN TCAP Linkage deviceId'!$A$1:$A$20000,1,FALSE)),"No","Yes")</f>
        <v>No</v>
      </c>
      <c r="H9102" s="1" t="str">
        <f>IF(ISNA(VLOOKUP($C9102,'Provisioning Requester'!$F$3:$H$20000,2,FALSE)),"No","Yes")</f>
        <v>No</v>
      </c>
      <c r="I9102" s="1" t="str">
        <f>IF($H9102="Yes",VLOOKUP($C9102,'Provisioning Requester'!$F$3:$H$20000,3,FALSE),"-")</f>
        <v>-</v>
      </c>
      <c r="J9102" s="1" t="str">
        <f>IF(OR(D9102="SVCP", E9102="TRUE"), "No", IF(ISNA(VLOOKUP($C9102,'ProvResponder deviceId'!$A$1:$A$20000,1,FALSE)),"No","Yes"))</f>
        <v>No</v>
      </c>
      <c r="K9102" s="1" t="str">
        <f>IF($J9102="Yes",VLOOKUP($C9102,'ProvResponder deviceId'!$A$1:$C$20000,3,FALSE),"-")</f>
        <v>-</v>
      </c>
      <c r="L9102" s="1" t="str">
        <f t="shared" si="284"/>
        <v/>
      </c>
      <c r="M9102" s="1" t="str">
        <f t="shared" si="285"/>
        <v/>
      </c>
      <c r="N9102" s="1" t="str">
        <f>IF(ISBLANK($C9102),"",IF(ISNA(VLOOKUP($L9102,'result messages'!$H$3:$L$11,2,FALSE)),VLOOKUP($M9102,'result messages'!$H$3:$L$11,2,FALSE),VLOOKUP($L9102,'result messages'!$H$3:$L$11,2,FALSE)))</f>
        <v/>
      </c>
      <c r="O9102" s="1" t="str">
        <f>IF(ISBLANK($C9102),"",IF(ISNA(VLOOKUP($L9102,'result messages'!$H$3:$L$11,3,FALSE)),VLOOKUP($M9102,'result messages'!$H$3:$L$11,3,FALSE),VLOOKUP($L9102,'result messages'!$H$3:$L$11,3,FALSE)))</f>
        <v/>
      </c>
      <c r="P9102" s="1" t="str">
        <f>IF(ISBLANK($C9102),"",IF(ISNA(VLOOKUP($L9102,'result messages'!$H$3:$L$11,4,FALSE)),VLOOKUP($M9102,'result messages'!$H$3:$L$11,4,FALSE),VLOOKUP($L9102,'result messages'!$H$3:$L$11,4,FALSE)))</f>
        <v/>
      </c>
      <c r="Q9102" s="1" t="str">
        <f>IF(ISBLANK($C9102),"",IF(ISNA(VLOOKUP($L9102,'result messages'!$H$3:$L$11,5,FALSE)),VLOOKUP($M9102,'result messages'!$H$3:$L$11,5,FALSE),VLOOKUP($L9102,'result messages'!$H$3:$L$11,5,FALSE)))</f>
        <v/>
      </c>
    </row>
    <row r="9103" spans="1:17">
      <c r="A9103" s="1">
        <v>9100</v>
      </c>
      <c r="B9103" s="1"/>
      <c r="C9103" s="1"/>
      <c r="D9103" s="1"/>
      <c r="E9103" s="6"/>
      <c r="F9103" s="1"/>
      <c r="G9103" s="1" t="str">
        <f>IF(ISNA(VLOOKUP($C9103,'DTEN TCAP Linkage deviceId'!$A$1:$A$20000,1,FALSE)),"No","Yes")</f>
        <v>No</v>
      </c>
      <c r="H9103" s="1" t="str">
        <f>IF(ISNA(VLOOKUP($C9103,'Provisioning Requester'!$F$3:$H$20000,2,FALSE)),"No","Yes")</f>
        <v>No</v>
      </c>
      <c r="I9103" s="1" t="str">
        <f>IF($H9103="Yes",VLOOKUP($C9103,'Provisioning Requester'!$F$3:$H$20000,3,FALSE),"-")</f>
        <v>-</v>
      </c>
      <c r="J9103" s="1" t="str">
        <f>IF(OR(D9103="SVCP", E9103="TRUE"), "No", IF(ISNA(VLOOKUP($C9103,'ProvResponder deviceId'!$A$1:$A$20000,1,FALSE)),"No","Yes"))</f>
        <v>No</v>
      </c>
      <c r="K9103" s="1" t="str">
        <f>IF($J9103="Yes",VLOOKUP($C9103,'ProvResponder deviceId'!$A$1:$C$20000,3,FALSE),"-")</f>
        <v>-</v>
      </c>
      <c r="L9103" s="1" t="str">
        <f t="shared" si="284"/>
        <v/>
      </c>
      <c r="M9103" s="1" t="str">
        <f t="shared" si="285"/>
        <v/>
      </c>
      <c r="N9103" s="1" t="str">
        <f>IF(ISBLANK($C9103),"",IF(ISNA(VLOOKUP($L9103,'result messages'!$H$3:$L$11,2,FALSE)),VLOOKUP($M9103,'result messages'!$H$3:$L$11,2,FALSE),VLOOKUP($L9103,'result messages'!$H$3:$L$11,2,FALSE)))</f>
        <v/>
      </c>
      <c r="O9103" s="1" t="str">
        <f>IF(ISBLANK($C9103),"",IF(ISNA(VLOOKUP($L9103,'result messages'!$H$3:$L$11,3,FALSE)),VLOOKUP($M9103,'result messages'!$H$3:$L$11,3,FALSE),VLOOKUP($L9103,'result messages'!$H$3:$L$11,3,FALSE)))</f>
        <v/>
      </c>
      <c r="P9103" s="1" t="str">
        <f>IF(ISBLANK($C9103),"",IF(ISNA(VLOOKUP($L9103,'result messages'!$H$3:$L$11,4,FALSE)),VLOOKUP($M9103,'result messages'!$H$3:$L$11,4,FALSE),VLOOKUP($L9103,'result messages'!$H$3:$L$11,4,FALSE)))</f>
        <v/>
      </c>
      <c r="Q9103" s="1" t="str">
        <f>IF(ISBLANK($C9103),"",IF(ISNA(VLOOKUP($L9103,'result messages'!$H$3:$L$11,5,FALSE)),VLOOKUP($M9103,'result messages'!$H$3:$L$11,5,FALSE),VLOOKUP($L9103,'result messages'!$H$3:$L$11,5,FALSE)))</f>
        <v/>
      </c>
    </row>
    <row r="9104" spans="1:17">
      <c r="A9104" s="1">
        <v>9101</v>
      </c>
      <c r="B9104" s="1"/>
      <c r="C9104" s="1"/>
      <c r="D9104" s="1"/>
      <c r="E9104" s="6"/>
      <c r="F9104" s="1"/>
      <c r="G9104" s="1" t="str">
        <f>IF(ISNA(VLOOKUP($C9104,'DTEN TCAP Linkage deviceId'!$A$1:$A$20000,1,FALSE)),"No","Yes")</f>
        <v>No</v>
      </c>
      <c r="H9104" s="1" t="str">
        <f>IF(ISNA(VLOOKUP($C9104,'Provisioning Requester'!$F$3:$H$20000,2,FALSE)),"No","Yes")</f>
        <v>No</v>
      </c>
      <c r="I9104" s="1" t="str">
        <f>IF($H9104="Yes",VLOOKUP($C9104,'Provisioning Requester'!$F$3:$H$20000,3,FALSE),"-")</f>
        <v>-</v>
      </c>
      <c r="J9104" s="1" t="str">
        <f>IF(OR(D9104="SVCP", E9104="TRUE"), "No", IF(ISNA(VLOOKUP($C9104,'ProvResponder deviceId'!$A$1:$A$20000,1,FALSE)),"No","Yes"))</f>
        <v>No</v>
      </c>
      <c r="K9104" s="1" t="str">
        <f>IF($J9104="Yes",VLOOKUP($C9104,'ProvResponder deviceId'!$A$1:$C$20000,3,FALSE),"-")</f>
        <v>-</v>
      </c>
      <c r="L9104" s="1" t="str">
        <f t="shared" si="284"/>
        <v/>
      </c>
      <c r="M9104" s="1" t="str">
        <f t="shared" si="285"/>
        <v/>
      </c>
      <c r="N9104" s="1" t="str">
        <f>IF(ISBLANK($C9104),"",IF(ISNA(VLOOKUP($L9104,'result messages'!$H$3:$L$11,2,FALSE)),VLOOKUP($M9104,'result messages'!$H$3:$L$11,2,FALSE),VLOOKUP($L9104,'result messages'!$H$3:$L$11,2,FALSE)))</f>
        <v/>
      </c>
      <c r="O9104" s="1" t="str">
        <f>IF(ISBLANK($C9104),"",IF(ISNA(VLOOKUP($L9104,'result messages'!$H$3:$L$11,3,FALSE)),VLOOKUP($M9104,'result messages'!$H$3:$L$11,3,FALSE),VLOOKUP($L9104,'result messages'!$H$3:$L$11,3,FALSE)))</f>
        <v/>
      </c>
      <c r="P9104" s="1" t="str">
        <f>IF(ISBLANK($C9104),"",IF(ISNA(VLOOKUP($L9104,'result messages'!$H$3:$L$11,4,FALSE)),VLOOKUP($M9104,'result messages'!$H$3:$L$11,4,FALSE),VLOOKUP($L9104,'result messages'!$H$3:$L$11,4,FALSE)))</f>
        <v/>
      </c>
      <c r="Q9104" s="1" t="str">
        <f>IF(ISBLANK($C9104),"",IF(ISNA(VLOOKUP($L9104,'result messages'!$H$3:$L$11,5,FALSE)),VLOOKUP($M9104,'result messages'!$H$3:$L$11,5,FALSE),VLOOKUP($L9104,'result messages'!$H$3:$L$11,5,FALSE)))</f>
        <v/>
      </c>
    </row>
    <row r="9105" spans="1:17">
      <c r="A9105" s="1">
        <v>9102</v>
      </c>
      <c r="B9105" s="1"/>
      <c r="C9105" s="1"/>
      <c r="D9105" s="1"/>
      <c r="E9105" s="6"/>
      <c r="F9105" s="1"/>
      <c r="G9105" s="1" t="str">
        <f>IF(ISNA(VLOOKUP($C9105,'DTEN TCAP Linkage deviceId'!$A$1:$A$20000,1,FALSE)),"No","Yes")</f>
        <v>No</v>
      </c>
      <c r="H9105" s="1" t="str">
        <f>IF(ISNA(VLOOKUP($C9105,'Provisioning Requester'!$F$3:$H$20000,2,FALSE)),"No","Yes")</f>
        <v>No</v>
      </c>
      <c r="I9105" s="1" t="str">
        <f>IF($H9105="Yes",VLOOKUP($C9105,'Provisioning Requester'!$F$3:$H$20000,3,FALSE),"-")</f>
        <v>-</v>
      </c>
      <c r="J9105" s="1" t="str">
        <f>IF(OR(D9105="SVCP", E9105="TRUE"), "No", IF(ISNA(VLOOKUP($C9105,'ProvResponder deviceId'!$A$1:$A$20000,1,FALSE)),"No","Yes"))</f>
        <v>No</v>
      </c>
      <c r="K9105" s="1" t="str">
        <f>IF($J9105="Yes",VLOOKUP($C9105,'ProvResponder deviceId'!$A$1:$C$20000,3,FALSE),"-")</f>
        <v>-</v>
      </c>
      <c r="L9105" s="1" t="str">
        <f t="shared" si="284"/>
        <v/>
      </c>
      <c r="M9105" s="1" t="str">
        <f t="shared" si="285"/>
        <v/>
      </c>
      <c r="N9105" s="1" t="str">
        <f>IF(ISBLANK($C9105),"",IF(ISNA(VLOOKUP($L9105,'result messages'!$H$3:$L$11,2,FALSE)),VLOOKUP($M9105,'result messages'!$H$3:$L$11,2,FALSE),VLOOKUP($L9105,'result messages'!$H$3:$L$11,2,FALSE)))</f>
        <v/>
      </c>
      <c r="O9105" s="1" t="str">
        <f>IF(ISBLANK($C9105),"",IF(ISNA(VLOOKUP($L9105,'result messages'!$H$3:$L$11,3,FALSE)),VLOOKUP($M9105,'result messages'!$H$3:$L$11,3,FALSE),VLOOKUP($L9105,'result messages'!$H$3:$L$11,3,FALSE)))</f>
        <v/>
      </c>
      <c r="P9105" s="1" t="str">
        <f>IF(ISBLANK($C9105),"",IF(ISNA(VLOOKUP($L9105,'result messages'!$H$3:$L$11,4,FALSE)),VLOOKUP($M9105,'result messages'!$H$3:$L$11,4,FALSE),VLOOKUP($L9105,'result messages'!$H$3:$L$11,4,FALSE)))</f>
        <v/>
      </c>
      <c r="Q9105" s="1" t="str">
        <f>IF(ISBLANK($C9105),"",IF(ISNA(VLOOKUP($L9105,'result messages'!$H$3:$L$11,5,FALSE)),VLOOKUP($M9105,'result messages'!$H$3:$L$11,5,FALSE),VLOOKUP($L9105,'result messages'!$H$3:$L$11,5,FALSE)))</f>
        <v/>
      </c>
    </row>
    <row r="9106" spans="1:17">
      <c r="A9106" s="1">
        <v>9103</v>
      </c>
      <c r="B9106" s="1"/>
      <c r="C9106" s="1"/>
      <c r="D9106" s="1"/>
      <c r="E9106" s="6"/>
      <c r="F9106" s="1"/>
      <c r="G9106" s="1" t="str">
        <f>IF(ISNA(VLOOKUP($C9106,'DTEN TCAP Linkage deviceId'!$A$1:$A$20000,1,FALSE)),"No","Yes")</f>
        <v>No</v>
      </c>
      <c r="H9106" s="1" t="str">
        <f>IF(ISNA(VLOOKUP($C9106,'Provisioning Requester'!$F$3:$H$20000,2,FALSE)),"No","Yes")</f>
        <v>No</v>
      </c>
      <c r="I9106" s="1" t="str">
        <f>IF($H9106="Yes",VLOOKUP($C9106,'Provisioning Requester'!$F$3:$H$20000,3,FALSE),"-")</f>
        <v>-</v>
      </c>
      <c r="J9106" s="1" t="str">
        <f>IF(OR(D9106="SVCP", E9106="TRUE"), "No", IF(ISNA(VLOOKUP($C9106,'ProvResponder deviceId'!$A$1:$A$20000,1,FALSE)),"No","Yes"))</f>
        <v>No</v>
      </c>
      <c r="K9106" s="1" t="str">
        <f>IF($J9106="Yes",VLOOKUP($C9106,'ProvResponder deviceId'!$A$1:$C$20000,3,FALSE),"-")</f>
        <v>-</v>
      </c>
      <c r="L9106" s="1" t="str">
        <f t="shared" si="284"/>
        <v/>
      </c>
      <c r="M9106" s="1" t="str">
        <f t="shared" si="285"/>
        <v/>
      </c>
      <c r="N9106" s="1" t="str">
        <f>IF(ISBLANK($C9106),"",IF(ISNA(VLOOKUP($L9106,'result messages'!$H$3:$L$11,2,FALSE)),VLOOKUP($M9106,'result messages'!$H$3:$L$11,2,FALSE),VLOOKUP($L9106,'result messages'!$H$3:$L$11,2,FALSE)))</f>
        <v/>
      </c>
      <c r="O9106" s="1" t="str">
        <f>IF(ISBLANK($C9106),"",IF(ISNA(VLOOKUP($L9106,'result messages'!$H$3:$L$11,3,FALSE)),VLOOKUP($M9106,'result messages'!$H$3:$L$11,3,FALSE),VLOOKUP($L9106,'result messages'!$H$3:$L$11,3,FALSE)))</f>
        <v/>
      </c>
      <c r="P9106" s="1" t="str">
        <f>IF(ISBLANK($C9106),"",IF(ISNA(VLOOKUP($L9106,'result messages'!$H$3:$L$11,4,FALSE)),VLOOKUP($M9106,'result messages'!$H$3:$L$11,4,FALSE),VLOOKUP($L9106,'result messages'!$H$3:$L$11,4,FALSE)))</f>
        <v/>
      </c>
      <c r="Q9106" s="1" t="str">
        <f>IF(ISBLANK($C9106),"",IF(ISNA(VLOOKUP($L9106,'result messages'!$H$3:$L$11,5,FALSE)),VLOOKUP($M9106,'result messages'!$H$3:$L$11,5,FALSE),VLOOKUP($L9106,'result messages'!$H$3:$L$11,5,FALSE)))</f>
        <v/>
      </c>
    </row>
    <row r="9107" spans="1:17">
      <c r="A9107" s="1">
        <v>9104</v>
      </c>
      <c r="B9107" s="1"/>
      <c r="C9107" s="1"/>
      <c r="D9107" s="1"/>
      <c r="E9107" s="6"/>
      <c r="F9107" s="1"/>
      <c r="G9107" s="1" t="str">
        <f>IF(ISNA(VLOOKUP($C9107,'DTEN TCAP Linkage deviceId'!$A$1:$A$20000,1,FALSE)),"No","Yes")</f>
        <v>No</v>
      </c>
      <c r="H9107" s="1" t="str">
        <f>IF(ISNA(VLOOKUP($C9107,'Provisioning Requester'!$F$3:$H$20000,2,FALSE)),"No","Yes")</f>
        <v>No</v>
      </c>
      <c r="I9107" s="1" t="str">
        <f>IF($H9107="Yes",VLOOKUP($C9107,'Provisioning Requester'!$F$3:$H$20000,3,FALSE),"-")</f>
        <v>-</v>
      </c>
      <c r="J9107" s="1" t="str">
        <f>IF(OR(D9107="SVCP", E9107="TRUE"), "No", IF(ISNA(VLOOKUP($C9107,'ProvResponder deviceId'!$A$1:$A$20000,1,FALSE)),"No","Yes"))</f>
        <v>No</v>
      </c>
      <c r="K9107" s="1" t="str">
        <f>IF($J9107="Yes",VLOOKUP($C9107,'ProvResponder deviceId'!$A$1:$C$20000,3,FALSE),"-")</f>
        <v>-</v>
      </c>
      <c r="L9107" s="1" t="str">
        <f t="shared" si="284"/>
        <v/>
      </c>
      <c r="M9107" s="1" t="str">
        <f t="shared" si="285"/>
        <v/>
      </c>
      <c r="N9107" s="1" t="str">
        <f>IF(ISBLANK($C9107),"",IF(ISNA(VLOOKUP($L9107,'result messages'!$H$3:$L$11,2,FALSE)),VLOOKUP($M9107,'result messages'!$H$3:$L$11,2,FALSE),VLOOKUP($L9107,'result messages'!$H$3:$L$11,2,FALSE)))</f>
        <v/>
      </c>
      <c r="O9107" s="1" t="str">
        <f>IF(ISBLANK($C9107),"",IF(ISNA(VLOOKUP($L9107,'result messages'!$H$3:$L$11,3,FALSE)),VLOOKUP($M9107,'result messages'!$H$3:$L$11,3,FALSE),VLOOKUP($L9107,'result messages'!$H$3:$L$11,3,FALSE)))</f>
        <v/>
      </c>
      <c r="P9107" s="1" t="str">
        <f>IF(ISBLANK($C9107),"",IF(ISNA(VLOOKUP($L9107,'result messages'!$H$3:$L$11,4,FALSE)),VLOOKUP($M9107,'result messages'!$H$3:$L$11,4,FALSE),VLOOKUP($L9107,'result messages'!$H$3:$L$11,4,FALSE)))</f>
        <v/>
      </c>
      <c r="Q9107" s="1" t="str">
        <f>IF(ISBLANK($C9107),"",IF(ISNA(VLOOKUP($L9107,'result messages'!$H$3:$L$11,5,FALSE)),VLOOKUP($M9107,'result messages'!$H$3:$L$11,5,FALSE),VLOOKUP($L9107,'result messages'!$H$3:$L$11,5,FALSE)))</f>
        <v/>
      </c>
    </row>
    <row r="9108" spans="1:17">
      <c r="A9108" s="1">
        <v>9105</v>
      </c>
      <c r="B9108" s="1"/>
      <c r="C9108" s="1"/>
      <c r="D9108" s="1"/>
      <c r="E9108" s="6"/>
      <c r="F9108" s="1"/>
      <c r="G9108" s="1" t="str">
        <f>IF(ISNA(VLOOKUP($C9108,'DTEN TCAP Linkage deviceId'!$A$1:$A$20000,1,FALSE)),"No","Yes")</f>
        <v>No</v>
      </c>
      <c r="H9108" s="1" t="str">
        <f>IF(ISNA(VLOOKUP($C9108,'Provisioning Requester'!$F$3:$H$20000,2,FALSE)),"No","Yes")</f>
        <v>No</v>
      </c>
      <c r="I9108" s="1" t="str">
        <f>IF($H9108="Yes",VLOOKUP($C9108,'Provisioning Requester'!$F$3:$H$20000,3,FALSE),"-")</f>
        <v>-</v>
      </c>
      <c r="J9108" s="1" t="str">
        <f>IF(OR(D9108="SVCP", E9108="TRUE"), "No", IF(ISNA(VLOOKUP($C9108,'ProvResponder deviceId'!$A$1:$A$20000,1,FALSE)),"No","Yes"))</f>
        <v>No</v>
      </c>
      <c r="K9108" s="1" t="str">
        <f>IF($J9108="Yes",VLOOKUP($C9108,'ProvResponder deviceId'!$A$1:$C$20000,3,FALSE),"-")</f>
        <v>-</v>
      </c>
      <c r="L9108" s="1" t="str">
        <f t="shared" si="284"/>
        <v/>
      </c>
      <c r="M9108" s="1" t="str">
        <f t="shared" si="285"/>
        <v/>
      </c>
      <c r="N9108" s="1" t="str">
        <f>IF(ISBLANK($C9108),"",IF(ISNA(VLOOKUP($L9108,'result messages'!$H$3:$L$11,2,FALSE)),VLOOKUP($M9108,'result messages'!$H$3:$L$11,2,FALSE),VLOOKUP($L9108,'result messages'!$H$3:$L$11,2,FALSE)))</f>
        <v/>
      </c>
      <c r="O9108" s="1" t="str">
        <f>IF(ISBLANK($C9108),"",IF(ISNA(VLOOKUP($L9108,'result messages'!$H$3:$L$11,3,FALSE)),VLOOKUP($M9108,'result messages'!$H$3:$L$11,3,FALSE),VLOOKUP($L9108,'result messages'!$H$3:$L$11,3,FALSE)))</f>
        <v/>
      </c>
      <c r="P9108" s="1" t="str">
        <f>IF(ISBLANK($C9108),"",IF(ISNA(VLOOKUP($L9108,'result messages'!$H$3:$L$11,4,FALSE)),VLOOKUP($M9108,'result messages'!$H$3:$L$11,4,FALSE),VLOOKUP($L9108,'result messages'!$H$3:$L$11,4,FALSE)))</f>
        <v/>
      </c>
      <c r="Q9108" s="1" t="str">
        <f>IF(ISBLANK($C9108),"",IF(ISNA(VLOOKUP($L9108,'result messages'!$H$3:$L$11,5,FALSE)),VLOOKUP($M9108,'result messages'!$H$3:$L$11,5,FALSE),VLOOKUP($L9108,'result messages'!$H$3:$L$11,5,FALSE)))</f>
        <v/>
      </c>
    </row>
    <row r="9109" spans="1:17">
      <c r="A9109" s="1">
        <v>9106</v>
      </c>
      <c r="B9109" s="1"/>
      <c r="C9109" s="1"/>
      <c r="D9109" s="1"/>
      <c r="E9109" s="6"/>
      <c r="F9109" s="1"/>
      <c r="G9109" s="1" t="str">
        <f>IF(ISNA(VLOOKUP($C9109,'DTEN TCAP Linkage deviceId'!$A$1:$A$20000,1,FALSE)),"No","Yes")</f>
        <v>No</v>
      </c>
      <c r="H9109" s="1" t="str">
        <f>IF(ISNA(VLOOKUP($C9109,'Provisioning Requester'!$F$3:$H$20000,2,FALSE)),"No","Yes")</f>
        <v>No</v>
      </c>
      <c r="I9109" s="1" t="str">
        <f>IF($H9109="Yes",VLOOKUP($C9109,'Provisioning Requester'!$F$3:$H$20000,3,FALSE),"-")</f>
        <v>-</v>
      </c>
      <c r="J9109" s="1" t="str">
        <f>IF(OR(D9109="SVCP", E9109="TRUE"), "No", IF(ISNA(VLOOKUP($C9109,'ProvResponder deviceId'!$A$1:$A$20000,1,FALSE)),"No","Yes"))</f>
        <v>No</v>
      </c>
      <c r="K9109" s="1" t="str">
        <f>IF($J9109="Yes",VLOOKUP($C9109,'ProvResponder deviceId'!$A$1:$C$20000,3,FALSE),"-")</f>
        <v>-</v>
      </c>
      <c r="L9109" s="1" t="str">
        <f t="shared" si="284"/>
        <v/>
      </c>
      <c r="M9109" s="1" t="str">
        <f t="shared" si="285"/>
        <v/>
      </c>
      <c r="N9109" s="1" t="str">
        <f>IF(ISBLANK($C9109),"",IF(ISNA(VLOOKUP($L9109,'result messages'!$H$3:$L$11,2,FALSE)),VLOOKUP($M9109,'result messages'!$H$3:$L$11,2,FALSE),VLOOKUP($L9109,'result messages'!$H$3:$L$11,2,FALSE)))</f>
        <v/>
      </c>
      <c r="O9109" s="1" t="str">
        <f>IF(ISBLANK($C9109),"",IF(ISNA(VLOOKUP($L9109,'result messages'!$H$3:$L$11,3,FALSE)),VLOOKUP($M9109,'result messages'!$H$3:$L$11,3,FALSE),VLOOKUP($L9109,'result messages'!$H$3:$L$11,3,FALSE)))</f>
        <v/>
      </c>
      <c r="P9109" s="1" t="str">
        <f>IF(ISBLANK($C9109),"",IF(ISNA(VLOOKUP($L9109,'result messages'!$H$3:$L$11,4,FALSE)),VLOOKUP($M9109,'result messages'!$H$3:$L$11,4,FALSE),VLOOKUP($L9109,'result messages'!$H$3:$L$11,4,FALSE)))</f>
        <v/>
      </c>
      <c r="Q9109" s="1" t="str">
        <f>IF(ISBLANK($C9109),"",IF(ISNA(VLOOKUP($L9109,'result messages'!$H$3:$L$11,5,FALSE)),VLOOKUP($M9109,'result messages'!$H$3:$L$11,5,FALSE),VLOOKUP($L9109,'result messages'!$H$3:$L$11,5,FALSE)))</f>
        <v/>
      </c>
    </row>
    <row r="9110" spans="1:17">
      <c r="A9110" s="1">
        <v>9107</v>
      </c>
      <c r="B9110" s="1"/>
      <c r="C9110" s="1"/>
      <c r="D9110" s="1"/>
      <c r="E9110" s="6"/>
      <c r="F9110" s="1"/>
      <c r="G9110" s="1" t="str">
        <f>IF(ISNA(VLOOKUP($C9110,'DTEN TCAP Linkage deviceId'!$A$1:$A$20000,1,FALSE)),"No","Yes")</f>
        <v>No</v>
      </c>
      <c r="H9110" s="1" t="str">
        <f>IF(ISNA(VLOOKUP($C9110,'Provisioning Requester'!$F$3:$H$20000,2,FALSE)),"No","Yes")</f>
        <v>No</v>
      </c>
      <c r="I9110" s="1" t="str">
        <f>IF($H9110="Yes",VLOOKUP($C9110,'Provisioning Requester'!$F$3:$H$20000,3,FALSE),"-")</f>
        <v>-</v>
      </c>
      <c r="J9110" s="1" t="str">
        <f>IF(OR(D9110="SVCP", E9110="TRUE"), "No", IF(ISNA(VLOOKUP($C9110,'ProvResponder deviceId'!$A$1:$A$20000,1,FALSE)),"No","Yes"))</f>
        <v>No</v>
      </c>
      <c r="K9110" s="1" t="str">
        <f>IF($J9110="Yes",VLOOKUP($C9110,'ProvResponder deviceId'!$A$1:$C$20000,3,FALSE),"-")</f>
        <v>-</v>
      </c>
      <c r="L9110" s="1" t="str">
        <f t="shared" si="284"/>
        <v/>
      </c>
      <c r="M9110" s="1" t="str">
        <f t="shared" si="285"/>
        <v/>
      </c>
      <c r="N9110" s="1" t="str">
        <f>IF(ISBLANK($C9110),"",IF(ISNA(VLOOKUP($L9110,'result messages'!$H$3:$L$11,2,FALSE)),VLOOKUP($M9110,'result messages'!$H$3:$L$11,2,FALSE),VLOOKUP($L9110,'result messages'!$H$3:$L$11,2,FALSE)))</f>
        <v/>
      </c>
      <c r="O9110" s="1" t="str">
        <f>IF(ISBLANK($C9110),"",IF(ISNA(VLOOKUP($L9110,'result messages'!$H$3:$L$11,3,FALSE)),VLOOKUP($M9110,'result messages'!$H$3:$L$11,3,FALSE),VLOOKUP($L9110,'result messages'!$H$3:$L$11,3,FALSE)))</f>
        <v/>
      </c>
      <c r="P9110" s="1" t="str">
        <f>IF(ISBLANK($C9110),"",IF(ISNA(VLOOKUP($L9110,'result messages'!$H$3:$L$11,4,FALSE)),VLOOKUP($M9110,'result messages'!$H$3:$L$11,4,FALSE),VLOOKUP($L9110,'result messages'!$H$3:$L$11,4,FALSE)))</f>
        <v/>
      </c>
      <c r="Q9110" s="1" t="str">
        <f>IF(ISBLANK($C9110),"",IF(ISNA(VLOOKUP($L9110,'result messages'!$H$3:$L$11,5,FALSE)),VLOOKUP($M9110,'result messages'!$H$3:$L$11,5,FALSE),VLOOKUP($L9110,'result messages'!$H$3:$L$11,5,FALSE)))</f>
        <v/>
      </c>
    </row>
    <row r="9111" spans="1:17">
      <c r="A9111" s="1">
        <v>9108</v>
      </c>
      <c r="B9111" s="1"/>
      <c r="C9111" s="1"/>
      <c r="D9111" s="1"/>
      <c r="E9111" s="6"/>
      <c r="F9111" s="1"/>
      <c r="G9111" s="1" t="str">
        <f>IF(ISNA(VLOOKUP($C9111,'DTEN TCAP Linkage deviceId'!$A$1:$A$20000,1,FALSE)),"No","Yes")</f>
        <v>No</v>
      </c>
      <c r="H9111" s="1" t="str">
        <f>IF(ISNA(VLOOKUP($C9111,'Provisioning Requester'!$F$3:$H$20000,2,FALSE)),"No","Yes")</f>
        <v>No</v>
      </c>
      <c r="I9111" s="1" t="str">
        <f>IF($H9111="Yes",VLOOKUP($C9111,'Provisioning Requester'!$F$3:$H$20000,3,FALSE),"-")</f>
        <v>-</v>
      </c>
      <c r="J9111" s="1" t="str">
        <f>IF(OR(D9111="SVCP", E9111="TRUE"), "No", IF(ISNA(VLOOKUP($C9111,'ProvResponder deviceId'!$A$1:$A$20000,1,FALSE)),"No","Yes"))</f>
        <v>No</v>
      </c>
      <c r="K9111" s="1" t="str">
        <f>IF($J9111="Yes",VLOOKUP($C9111,'ProvResponder deviceId'!$A$1:$C$20000,3,FALSE),"-")</f>
        <v>-</v>
      </c>
      <c r="L9111" s="1" t="str">
        <f t="shared" si="284"/>
        <v/>
      </c>
      <c r="M9111" s="1" t="str">
        <f t="shared" si="285"/>
        <v/>
      </c>
      <c r="N9111" s="1" t="str">
        <f>IF(ISBLANK($C9111),"",IF(ISNA(VLOOKUP($L9111,'result messages'!$H$3:$L$11,2,FALSE)),VLOOKUP($M9111,'result messages'!$H$3:$L$11,2,FALSE),VLOOKUP($L9111,'result messages'!$H$3:$L$11,2,FALSE)))</f>
        <v/>
      </c>
      <c r="O9111" s="1" t="str">
        <f>IF(ISBLANK($C9111),"",IF(ISNA(VLOOKUP($L9111,'result messages'!$H$3:$L$11,3,FALSE)),VLOOKUP($M9111,'result messages'!$H$3:$L$11,3,FALSE),VLOOKUP($L9111,'result messages'!$H$3:$L$11,3,FALSE)))</f>
        <v/>
      </c>
      <c r="P9111" s="1" t="str">
        <f>IF(ISBLANK($C9111),"",IF(ISNA(VLOOKUP($L9111,'result messages'!$H$3:$L$11,4,FALSE)),VLOOKUP($M9111,'result messages'!$H$3:$L$11,4,FALSE),VLOOKUP($L9111,'result messages'!$H$3:$L$11,4,FALSE)))</f>
        <v/>
      </c>
      <c r="Q9111" s="1" t="str">
        <f>IF(ISBLANK($C9111),"",IF(ISNA(VLOOKUP($L9111,'result messages'!$H$3:$L$11,5,FALSE)),VLOOKUP($M9111,'result messages'!$H$3:$L$11,5,FALSE),VLOOKUP($L9111,'result messages'!$H$3:$L$11,5,FALSE)))</f>
        <v/>
      </c>
    </row>
    <row r="9112" spans="1:17">
      <c r="A9112" s="1">
        <v>9109</v>
      </c>
      <c r="B9112" s="1"/>
      <c r="C9112" s="1"/>
      <c r="D9112" s="1"/>
      <c r="E9112" s="6"/>
      <c r="F9112" s="1"/>
      <c r="G9112" s="1" t="str">
        <f>IF(ISNA(VLOOKUP($C9112,'DTEN TCAP Linkage deviceId'!$A$1:$A$20000,1,FALSE)),"No","Yes")</f>
        <v>No</v>
      </c>
      <c r="H9112" s="1" t="str">
        <f>IF(ISNA(VLOOKUP($C9112,'Provisioning Requester'!$F$3:$H$20000,2,FALSE)),"No","Yes")</f>
        <v>No</v>
      </c>
      <c r="I9112" s="1" t="str">
        <f>IF($H9112="Yes",VLOOKUP($C9112,'Provisioning Requester'!$F$3:$H$20000,3,FALSE),"-")</f>
        <v>-</v>
      </c>
      <c r="J9112" s="1" t="str">
        <f>IF(OR(D9112="SVCP", E9112="TRUE"), "No", IF(ISNA(VLOOKUP($C9112,'ProvResponder deviceId'!$A$1:$A$20000,1,FALSE)),"No","Yes"))</f>
        <v>No</v>
      </c>
      <c r="K9112" s="1" t="str">
        <f>IF($J9112="Yes",VLOOKUP($C9112,'ProvResponder deviceId'!$A$1:$C$20000,3,FALSE),"-")</f>
        <v>-</v>
      </c>
      <c r="L9112" s="1" t="str">
        <f t="shared" si="284"/>
        <v/>
      </c>
      <c r="M9112" s="1" t="str">
        <f t="shared" si="285"/>
        <v/>
      </c>
      <c r="N9112" s="1" t="str">
        <f>IF(ISBLANK($C9112),"",IF(ISNA(VLOOKUP($L9112,'result messages'!$H$3:$L$11,2,FALSE)),VLOOKUP($M9112,'result messages'!$H$3:$L$11,2,FALSE),VLOOKUP($L9112,'result messages'!$H$3:$L$11,2,FALSE)))</f>
        <v/>
      </c>
      <c r="O9112" s="1" t="str">
        <f>IF(ISBLANK($C9112),"",IF(ISNA(VLOOKUP($L9112,'result messages'!$H$3:$L$11,3,FALSE)),VLOOKUP($M9112,'result messages'!$H$3:$L$11,3,FALSE),VLOOKUP($L9112,'result messages'!$H$3:$L$11,3,FALSE)))</f>
        <v/>
      </c>
      <c r="P9112" s="1" t="str">
        <f>IF(ISBLANK($C9112),"",IF(ISNA(VLOOKUP($L9112,'result messages'!$H$3:$L$11,4,FALSE)),VLOOKUP($M9112,'result messages'!$H$3:$L$11,4,FALSE),VLOOKUP($L9112,'result messages'!$H$3:$L$11,4,FALSE)))</f>
        <v/>
      </c>
      <c r="Q9112" s="1" t="str">
        <f>IF(ISBLANK($C9112),"",IF(ISNA(VLOOKUP($L9112,'result messages'!$H$3:$L$11,5,FALSE)),VLOOKUP($M9112,'result messages'!$H$3:$L$11,5,FALSE),VLOOKUP($L9112,'result messages'!$H$3:$L$11,5,FALSE)))</f>
        <v/>
      </c>
    </row>
    <row r="9113" spans="1:17">
      <c r="A9113" s="1">
        <v>9110</v>
      </c>
      <c r="B9113" s="1"/>
      <c r="C9113" s="1"/>
      <c r="D9113" s="1"/>
      <c r="E9113" s="6"/>
      <c r="F9113" s="1"/>
      <c r="G9113" s="1" t="str">
        <f>IF(ISNA(VLOOKUP($C9113,'DTEN TCAP Linkage deviceId'!$A$1:$A$20000,1,FALSE)),"No","Yes")</f>
        <v>No</v>
      </c>
      <c r="H9113" s="1" t="str">
        <f>IF(ISNA(VLOOKUP($C9113,'Provisioning Requester'!$F$3:$H$20000,2,FALSE)),"No","Yes")</f>
        <v>No</v>
      </c>
      <c r="I9113" s="1" t="str">
        <f>IF($H9113="Yes",VLOOKUP($C9113,'Provisioning Requester'!$F$3:$H$20000,3,FALSE),"-")</f>
        <v>-</v>
      </c>
      <c r="J9113" s="1" t="str">
        <f>IF(OR(D9113="SVCP", E9113="TRUE"), "No", IF(ISNA(VLOOKUP($C9113,'ProvResponder deviceId'!$A$1:$A$20000,1,FALSE)),"No","Yes"))</f>
        <v>No</v>
      </c>
      <c r="K9113" s="1" t="str">
        <f>IF($J9113="Yes",VLOOKUP($C9113,'ProvResponder deviceId'!$A$1:$C$20000,3,FALSE),"-")</f>
        <v>-</v>
      </c>
      <c r="L9113" s="1" t="str">
        <f t="shared" si="284"/>
        <v/>
      </c>
      <c r="M9113" s="1" t="str">
        <f t="shared" si="285"/>
        <v/>
      </c>
      <c r="N9113" s="1" t="str">
        <f>IF(ISBLANK($C9113),"",IF(ISNA(VLOOKUP($L9113,'result messages'!$H$3:$L$11,2,FALSE)),VLOOKUP($M9113,'result messages'!$H$3:$L$11,2,FALSE),VLOOKUP($L9113,'result messages'!$H$3:$L$11,2,FALSE)))</f>
        <v/>
      </c>
      <c r="O9113" s="1" t="str">
        <f>IF(ISBLANK($C9113),"",IF(ISNA(VLOOKUP($L9113,'result messages'!$H$3:$L$11,3,FALSE)),VLOOKUP($M9113,'result messages'!$H$3:$L$11,3,FALSE),VLOOKUP($L9113,'result messages'!$H$3:$L$11,3,FALSE)))</f>
        <v/>
      </c>
      <c r="P9113" s="1" t="str">
        <f>IF(ISBLANK($C9113),"",IF(ISNA(VLOOKUP($L9113,'result messages'!$H$3:$L$11,4,FALSE)),VLOOKUP($M9113,'result messages'!$H$3:$L$11,4,FALSE),VLOOKUP($L9113,'result messages'!$H$3:$L$11,4,FALSE)))</f>
        <v/>
      </c>
      <c r="Q9113" s="1" t="str">
        <f>IF(ISBLANK($C9113),"",IF(ISNA(VLOOKUP($L9113,'result messages'!$H$3:$L$11,5,FALSE)),VLOOKUP($M9113,'result messages'!$H$3:$L$11,5,FALSE),VLOOKUP($L9113,'result messages'!$H$3:$L$11,5,FALSE)))</f>
        <v/>
      </c>
    </row>
    <row r="9114" spans="1:17">
      <c r="A9114" s="1">
        <v>9111</v>
      </c>
      <c r="B9114" s="1"/>
      <c r="C9114" s="1"/>
      <c r="D9114" s="1"/>
      <c r="E9114" s="6"/>
      <c r="F9114" s="1"/>
      <c r="G9114" s="1" t="str">
        <f>IF(ISNA(VLOOKUP($C9114,'DTEN TCAP Linkage deviceId'!$A$1:$A$20000,1,FALSE)),"No","Yes")</f>
        <v>No</v>
      </c>
      <c r="H9114" s="1" t="str">
        <f>IF(ISNA(VLOOKUP($C9114,'Provisioning Requester'!$F$3:$H$20000,2,FALSE)),"No","Yes")</f>
        <v>No</v>
      </c>
      <c r="I9114" s="1" t="str">
        <f>IF($H9114="Yes",VLOOKUP($C9114,'Provisioning Requester'!$F$3:$H$20000,3,FALSE),"-")</f>
        <v>-</v>
      </c>
      <c r="J9114" s="1" t="str">
        <f>IF(OR(D9114="SVCP", E9114="TRUE"), "No", IF(ISNA(VLOOKUP($C9114,'ProvResponder deviceId'!$A$1:$A$20000,1,FALSE)),"No","Yes"))</f>
        <v>No</v>
      </c>
      <c r="K9114" s="1" t="str">
        <f>IF($J9114="Yes",VLOOKUP($C9114,'ProvResponder deviceId'!$A$1:$C$20000,3,FALSE),"-")</f>
        <v>-</v>
      </c>
      <c r="L9114" s="1" t="str">
        <f t="shared" si="284"/>
        <v/>
      </c>
      <c r="M9114" s="1" t="str">
        <f t="shared" si="285"/>
        <v/>
      </c>
      <c r="N9114" s="1" t="str">
        <f>IF(ISBLANK($C9114),"",IF(ISNA(VLOOKUP($L9114,'result messages'!$H$3:$L$11,2,FALSE)),VLOOKUP($M9114,'result messages'!$H$3:$L$11,2,FALSE),VLOOKUP($L9114,'result messages'!$H$3:$L$11,2,FALSE)))</f>
        <v/>
      </c>
      <c r="O9114" s="1" t="str">
        <f>IF(ISBLANK($C9114),"",IF(ISNA(VLOOKUP($L9114,'result messages'!$H$3:$L$11,3,FALSE)),VLOOKUP($M9114,'result messages'!$H$3:$L$11,3,FALSE),VLOOKUP($L9114,'result messages'!$H$3:$L$11,3,FALSE)))</f>
        <v/>
      </c>
      <c r="P9114" s="1" t="str">
        <f>IF(ISBLANK($C9114),"",IF(ISNA(VLOOKUP($L9114,'result messages'!$H$3:$L$11,4,FALSE)),VLOOKUP($M9114,'result messages'!$H$3:$L$11,4,FALSE),VLOOKUP($L9114,'result messages'!$H$3:$L$11,4,FALSE)))</f>
        <v/>
      </c>
      <c r="Q9114" s="1" t="str">
        <f>IF(ISBLANK($C9114),"",IF(ISNA(VLOOKUP($L9114,'result messages'!$H$3:$L$11,5,FALSE)),VLOOKUP($M9114,'result messages'!$H$3:$L$11,5,FALSE),VLOOKUP($L9114,'result messages'!$H$3:$L$11,5,FALSE)))</f>
        <v/>
      </c>
    </row>
    <row r="9115" spans="1:17">
      <c r="A9115" s="1">
        <v>9112</v>
      </c>
      <c r="B9115" s="1"/>
      <c r="C9115" s="1"/>
      <c r="D9115" s="1"/>
      <c r="E9115" s="6"/>
      <c r="F9115" s="1"/>
      <c r="G9115" s="1" t="str">
        <f>IF(ISNA(VLOOKUP($C9115,'DTEN TCAP Linkage deviceId'!$A$1:$A$20000,1,FALSE)),"No","Yes")</f>
        <v>No</v>
      </c>
      <c r="H9115" s="1" t="str">
        <f>IF(ISNA(VLOOKUP($C9115,'Provisioning Requester'!$F$3:$H$20000,2,FALSE)),"No","Yes")</f>
        <v>No</v>
      </c>
      <c r="I9115" s="1" t="str">
        <f>IF($H9115="Yes",VLOOKUP($C9115,'Provisioning Requester'!$F$3:$H$20000,3,FALSE),"-")</f>
        <v>-</v>
      </c>
      <c r="J9115" s="1" t="str">
        <f>IF(OR(D9115="SVCP", E9115="TRUE"), "No", IF(ISNA(VLOOKUP($C9115,'ProvResponder deviceId'!$A$1:$A$20000,1,FALSE)),"No","Yes"))</f>
        <v>No</v>
      </c>
      <c r="K9115" s="1" t="str">
        <f>IF($J9115="Yes",VLOOKUP($C9115,'ProvResponder deviceId'!$A$1:$C$20000,3,FALSE),"-")</f>
        <v>-</v>
      </c>
      <c r="L9115" s="1" t="str">
        <f t="shared" si="284"/>
        <v/>
      </c>
      <c r="M9115" s="1" t="str">
        <f t="shared" si="285"/>
        <v/>
      </c>
      <c r="N9115" s="1" t="str">
        <f>IF(ISBLANK($C9115),"",IF(ISNA(VLOOKUP($L9115,'result messages'!$H$3:$L$11,2,FALSE)),VLOOKUP($M9115,'result messages'!$H$3:$L$11,2,FALSE),VLOOKUP($L9115,'result messages'!$H$3:$L$11,2,FALSE)))</f>
        <v/>
      </c>
      <c r="O9115" s="1" t="str">
        <f>IF(ISBLANK($C9115),"",IF(ISNA(VLOOKUP($L9115,'result messages'!$H$3:$L$11,3,FALSE)),VLOOKUP($M9115,'result messages'!$H$3:$L$11,3,FALSE),VLOOKUP($L9115,'result messages'!$H$3:$L$11,3,FALSE)))</f>
        <v/>
      </c>
      <c r="P9115" s="1" t="str">
        <f>IF(ISBLANK($C9115),"",IF(ISNA(VLOOKUP($L9115,'result messages'!$H$3:$L$11,4,FALSE)),VLOOKUP($M9115,'result messages'!$H$3:$L$11,4,FALSE),VLOOKUP($L9115,'result messages'!$H$3:$L$11,4,FALSE)))</f>
        <v/>
      </c>
      <c r="Q9115" s="1" t="str">
        <f>IF(ISBLANK($C9115),"",IF(ISNA(VLOOKUP($L9115,'result messages'!$H$3:$L$11,5,FALSE)),VLOOKUP($M9115,'result messages'!$H$3:$L$11,5,FALSE),VLOOKUP($L9115,'result messages'!$H$3:$L$11,5,FALSE)))</f>
        <v/>
      </c>
    </row>
    <row r="9116" spans="1:17">
      <c r="A9116" s="1">
        <v>9113</v>
      </c>
      <c r="B9116" s="1"/>
      <c r="C9116" s="1"/>
      <c r="D9116" s="1"/>
      <c r="E9116" s="6"/>
      <c r="F9116" s="1"/>
      <c r="G9116" s="1" t="str">
        <f>IF(ISNA(VLOOKUP($C9116,'DTEN TCAP Linkage deviceId'!$A$1:$A$20000,1,FALSE)),"No","Yes")</f>
        <v>No</v>
      </c>
      <c r="H9116" s="1" t="str">
        <f>IF(ISNA(VLOOKUP($C9116,'Provisioning Requester'!$F$3:$H$20000,2,FALSE)),"No","Yes")</f>
        <v>No</v>
      </c>
      <c r="I9116" s="1" t="str">
        <f>IF($H9116="Yes",VLOOKUP($C9116,'Provisioning Requester'!$F$3:$H$20000,3,FALSE),"-")</f>
        <v>-</v>
      </c>
      <c r="J9116" s="1" t="str">
        <f>IF(OR(D9116="SVCP", E9116="TRUE"), "No", IF(ISNA(VLOOKUP($C9116,'ProvResponder deviceId'!$A$1:$A$20000,1,FALSE)),"No","Yes"))</f>
        <v>No</v>
      </c>
      <c r="K9116" s="1" t="str">
        <f>IF($J9116="Yes",VLOOKUP($C9116,'ProvResponder deviceId'!$A$1:$C$20000,3,FALSE),"-")</f>
        <v>-</v>
      </c>
      <c r="L9116" s="1" t="str">
        <f t="shared" si="284"/>
        <v/>
      </c>
      <c r="M9116" s="1" t="str">
        <f t="shared" si="285"/>
        <v/>
      </c>
      <c r="N9116" s="1" t="str">
        <f>IF(ISBLANK($C9116),"",IF(ISNA(VLOOKUP($L9116,'result messages'!$H$3:$L$11,2,FALSE)),VLOOKUP($M9116,'result messages'!$H$3:$L$11,2,FALSE),VLOOKUP($L9116,'result messages'!$H$3:$L$11,2,FALSE)))</f>
        <v/>
      </c>
      <c r="O9116" s="1" t="str">
        <f>IF(ISBLANK($C9116),"",IF(ISNA(VLOOKUP($L9116,'result messages'!$H$3:$L$11,3,FALSE)),VLOOKUP($M9116,'result messages'!$H$3:$L$11,3,FALSE),VLOOKUP($L9116,'result messages'!$H$3:$L$11,3,FALSE)))</f>
        <v/>
      </c>
      <c r="P9116" s="1" t="str">
        <f>IF(ISBLANK($C9116),"",IF(ISNA(VLOOKUP($L9116,'result messages'!$H$3:$L$11,4,FALSE)),VLOOKUP($M9116,'result messages'!$H$3:$L$11,4,FALSE),VLOOKUP($L9116,'result messages'!$H$3:$L$11,4,FALSE)))</f>
        <v/>
      </c>
      <c r="Q9116" s="1" t="str">
        <f>IF(ISBLANK($C9116),"",IF(ISNA(VLOOKUP($L9116,'result messages'!$H$3:$L$11,5,FALSE)),VLOOKUP($M9116,'result messages'!$H$3:$L$11,5,FALSE),VLOOKUP($L9116,'result messages'!$H$3:$L$11,5,FALSE)))</f>
        <v/>
      </c>
    </row>
    <row r="9117" spans="1:17">
      <c r="A9117" s="1">
        <v>9114</v>
      </c>
      <c r="B9117" s="1"/>
      <c r="C9117" s="1"/>
      <c r="D9117" s="1"/>
      <c r="E9117" s="6"/>
      <c r="F9117" s="1"/>
      <c r="G9117" s="1" t="str">
        <f>IF(ISNA(VLOOKUP($C9117,'DTEN TCAP Linkage deviceId'!$A$1:$A$20000,1,FALSE)),"No","Yes")</f>
        <v>No</v>
      </c>
      <c r="H9117" s="1" t="str">
        <f>IF(ISNA(VLOOKUP($C9117,'Provisioning Requester'!$F$3:$H$20000,2,FALSE)),"No","Yes")</f>
        <v>No</v>
      </c>
      <c r="I9117" s="1" t="str">
        <f>IF($H9117="Yes",VLOOKUP($C9117,'Provisioning Requester'!$F$3:$H$20000,3,FALSE),"-")</f>
        <v>-</v>
      </c>
      <c r="J9117" s="1" t="str">
        <f>IF(OR(D9117="SVCP", E9117="TRUE"), "No", IF(ISNA(VLOOKUP($C9117,'ProvResponder deviceId'!$A$1:$A$20000,1,FALSE)),"No","Yes"))</f>
        <v>No</v>
      </c>
      <c r="K9117" s="1" t="str">
        <f>IF($J9117="Yes",VLOOKUP($C9117,'ProvResponder deviceId'!$A$1:$C$20000,3,FALSE),"-")</f>
        <v>-</v>
      </c>
      <c r="L9117" s="1" t="str">
        <f t="shared" si="284"/>
        <v/>
      </c>
      <c r="M9117" s="1" t="str">
        <f t="shared" si="285"/>
        <v/>
      </c>
      <c r="N9117" s="1" t="str">
        <f>IF(ISBLANK($C9117),"",IF(ISNA(VLOOKUP($L9117,'result messages'!$H$3:$L$11,2,FALSE)),VLOOKUP($M9117,'result messages'!$H$3:$L$11,2,FALSE),VLOOKUP($L9117,'result messages'!$H$3:$L$11,2,FALSE)))</f>
        <v/>
      </c>
      <c r="O9117" s="1" t="str">
        <f>IF(ISBLANK($C9117),"",IF(ISNA(VLOOKUP($L9117,'result messages'!$H$3:$L$11,3,FALSE)),VLOOKUP($M9117,'result messages'!$H$3:$L$11,3,FALSE),VLOOKUP($L9117,'result messages'!$H$3:$L$11,3,FALSE)))</f>
        <v/>
      </c>
      <c r="P9117" s="1" t="str">
        <f>IF(ISBLANK($C9117),"",IF(ISNA(VLOOKUP($L9117,'result messages'!$H$3:$L$11,4,FALSE)),VLOOKUP($M9117,'result messages'!$H$3:$L$11,4,FALSE),VLOOKUP($L9117,'result messages'!$H$3:$L$11,4,FALSE)))</f>
        <v/>
      </c>
      <c r="Q9117" s="1" t="str">
        <f>IF(ISBLANK($C9117),"",IF(ISNA(VLOOKUP($L9117,'result messages'!$H$3:$L$11,5,FALSE)),VLOOKUP($M9117,'result messages'!$H$3:$L$11,5,FALSE),VLOOKUP($L9117,'result messages'!$H$3:$L$11,5,FALSE)))</f>
        <v/>
      </c>
    </row>
    <row r="9118" spans="1:17">
      <c r="A9118" s="1">
        <v>9115</v>
      </c>
      <c r="B9118" s="1"/>
      <c r="C9118" s="1"/>
      <c r="D9118" s="1"/>
      <c r="E9118" s="6"/>
      <c r="F9118" s="1"/>
      <c r="G9118" s="1" t="str">
        <f>IF(ISNA(VLOOKUP($C9118,'DTEN TCAP Linkage deviceId'!$A$1:$A$20000,1,FALSE)),"No","Yes")</f>
        <v>No</v>
      </c>
      <c r="H9118" s="1" t="str">
        <f>IF(ISNA(VLOOKUP($C9118,'Provisioning Requester'!$F$3:$H$20000,2,FALSE)),"No","Yes")</f>
        <v>No</v>
      </c>
      <c r="I9118" s="1" t="str">
        <f>IF($H9118="Yes",VLOOKUP($C9118,'Provisioning Requester'!$F$3:$H$20000,3,FALSE),"-")</f>
        <v>-</v>
      </c>
      <c r="J9118" s="1" t="str">
        <f>IF(OR(D9118="SVCP", E9118="TRUE"), "No", IF(ISNA(VLOOKUP($C9118,'ProvResponder deviceId'!$A$1:$A$20000,1,FALSE)),"No","Yes"))</f>
        <v>No</v>
      </c>
      <c r="K9118" s="1" t="str">
        <f>IF($J9118="Yes",VLOOKUP($C9118,'ProvResponder deviceId'!$A$1:$C$20000,3,FALSE),"-")</f>
        <v>-</v>
      </c>
      <c r="L9118" s="1" t="str">
        <f t="shared" si="284"/>
        <v/>
      </c>
      <c r="M9118" s="1" t="str">
        <f t="shared" si="285"/>
        <v/>
      </c>
      <c r="N9118" s="1" t="str">
        <f>IF(ISBLANK($C9118),"",IF(ISNA(VLOOKUP($L9118,'result messages'!$H$3:$L$11,2,FALSE)),VLOOKUP($M9118,'result messages'!$H$3:$L$11,2,FALSE),VLOOKUP($L9118,'result messages'!$H$3:$L$11,2,FALSE)))</f>
        <v/>
      </c>
      <c r="O9118" s="1" t="str">
        <f>IF(ISBLANK($C9118),"",IF(ISNA(VLOOKUP($L9118,'result messages'!$H$3:$L$11,3,FALSE)),VLOOKUP($M9118,'result messages'!$H$3:$L$11,3,FALSE),VLOOKUP($L9118,'result messages'!$H$3:$L$11,3,FALSE)))</f>
        <v/>
      </c>
      <c r="P9118" s="1" t="str">
        <f>IF(ISBLANK($C9118),"",IF(ISNA(VLOOKUP($L9118,'result messages'!$H$3:$L$11,4,FALSE)),VLOOKUP($M9118,'result messages'!$H$3:$L$11,4,FALSE),VLOOKUP($L9118,'result messages'!$H$3:$L$11,4,FALSE)))</f>
        <v/>
      </c>
      <c r="Q9118" s="1" t="str">
        <f>IF(ISBLANK($C9118),"",IF(ISNA(VLOOKUP($L9118,'result messages'!$H$3:$L$11,5,FALSE)),VLOOKUP($M9118,'result messages'!$H$3:$L$11,5,FALSE),VLOOKUP($L9118,'result messages'!$H$3:$L$11,5,FALSE)))</f>
        <v/>
      </c>
    </row>
    <row r="9119" spans="1:17">
      <c r="A9119" s="1">
        <v>9116</v>
      </c>
      <c r="B9119" s="1"/>
      <c r="C9119" s="1"/>
      <c r="D9119" s="1"/>
      <c r="E9119" s="6"/>
      <c r="F9119" s="1"/>
      <c r="G9119" s="1" t="str">
        <f>IF(ISNA(VLOOKUP($C9119,'DTEN TCAP Linkage deviceId'!$A$1:$A$20000,1,FALSE)),"No","Yes")</f>
        <v>No</v>
      </c>
      <c r="H9119" s="1" t="str">
        <f>IF(ISNA(VLOOKUP($C9119,'Provisioning Requester'!$F$3:$H$20000,2,FALSE)),"No","Yes")</f>
        <v>No</v>
      </c>
      <c r="I9119" s="1" t="str">
        <f>IF($H9119="Yes",VLOOKUP($C9119,'Provisioning Requester'!$F$3:$H$20000,3,FALSE),"-")</f>
        <v>-</v>
      </c>
      <c r="J9119" s="1" t="str">
        <f>IF(OR(D9119="SVCP", E9119="TRUE"), "No", IF(ISNA(VLOOKUP($C9119,'ProvResponder deviceId'!$A$1:$A$20000,1,FALSE)),"No","Yes"))</f>
        <v>No</v>
      </c>
      <c r="K9119" s="1" t="str">
        <f>IF($J9119="Yes",VLOOKUP($C9119,'ProvResponder deviceId'!$A$1:$C$20000,3,FALSE),"-")</f>
        <v>-</v>
      </c>
      <c r="L9119" s="1" t="str">
        <f t="shared" si="284"/>
        <v/>
      </c>
      <c r="M9119" s="1" t="str">
        <f t="shared" si="285"/>
        <v/>
      </c>
      <c r="N9119" s="1" t="str">
        <f>IF(ISBLANK($C9119),"",IF(ISNA(VLOOKUP($L9119,'result messages'!$H$3:$L$11,2,FALSE)),VLOOKUP($M9119,'result messages'!$H$3:$L$11,2,FALSE),VLOOKUP($L9119,'result messages'!$H$3:$L$11,2,FALSE)))</f>
        <v/>
      </c>
      <c r="O9119" s="1" t="str">
        <f>IF(ISBLANK($C9119),"",IF(ISNA(VLOOKUP($L9119,'result messages'!$H$3:$L$11,3,FALSE)),VLOOKUP($M9119,'result messages'!$H$3:$L$11,3,FALSE),VLOOKUP($L9119,'result messages'!$H$3:$L$11,3,FALSE)))</f>
        <v/>
      </c>
      <c r="P9119" s="1" t="str">
        <f>IF(ISBLANK($C9119),"",IF(ISNA(VLOOKUP($L9119,'result messages'!$H$3:$L$11,4,FALSE)),VLOOKUP($M9119,'result messages'!$H$3:$L$11,4,FALSE),VLOOKUP($L9119,'result messages'!$H$3:$L$11,4,FALSE)))</f>
        <v/>
      </c>
      <c r="Q9119" s="1" t="str">
        <f>IF(ISBLANK($C9119),"",IF(ISNA(VLOOKUP($L9119,'result messages'!$H$3:$L$11,5,FALSE)),VLOOKUP($M9119,'result messages'!$H$3:$L$11,5,FALSE),VLOOKUP($L9119,'result messages'!$H$3:$L$11,5,FALSE)))</f>
        <v/>
      </c>
    </row>
    <row r="9120" spans="1:17">
      <c r="A9120" s="1">
        <v>9117</v>
      </c>
      <c r="B9120" s="1"/>
      <c r="C9120" s="1"/>
      <c r="D9120" s="1"/>
      <c r="E9120" s="6"/>
      <c r="F9120" s="1"/>
      <c r="G9120" s="1" t="str">
        <f>IF(ISNA(VLOOKUP($C9120,'DTEN TCAP Linkage deviceId'!$A$1:$A$20000,1,FALSE)),"No","Yes")</f>
        <v>No</v>
      </c>
      <c r="H9120" s="1" t="str">
        <f>IF(ISNA(VLOOKUP($C9120,'Provisioning Requester'!$F$3:$H$20000,2,FALSE)),"No","Yes")</f>
        <v>No</v>
      </c>
      <c r="I9120" s="1" t="str">
        <f>IF($H9120="Yes",VLOOKUP($C9120,'Provisioning Requester'!$F$3:$H$20000,3,FALSE),"-")</f>
        <v>-</v>
      </c>
      <c r="J9120" s="1" t="str">
        <f>IF(OR(D9120="SVCP", E9120="TRUE"), "No", IF(ISNA(VLOOKUP($C9120,'ProvResponder deviceId'!$A$1:$A$20000,1,FALSE)),"No","Yes"))</f>
        <v>No</v>
      </c>
      <c r="K9120" s="1" t="str">
        <f>IF($J9120="Yes",VLOOKUP($C9120,'ProvResponder deviceId'!$A$1:$C$20000,3,FALSE),"-")</f>
        <v>-</v>
      </c>
      <c r="L9120" s="1" t="str">
        <f t="shared" si="284"/>
        <v/>
      </c>
      <c r="M9120" s="1" t="str">
        <f t="shared" si="285"/>
        <v/>
      </c>
      <c r="N9120" s="1" t="str">
        <f>IF(ISBLANK($C9120),"",IF(ISNA(VLOOKUP($L9120,'result messages'!$H$3:$L$11,2,FALSE)),VLOOKUP($M9120,'result messages'!$H$3:$L$11,2,FALSE),VLOOKUP($L9120,'result messages'!$H$3:$L$11,2,FALSE)))</f>
        <v/>
      </c>
      <c r="O9120" s="1" t="str">
        <f>IF(ISBLANK($C9120),"",IF(ISNA(VLOOKUP($L9120,'result messages'!$H$3:$L$11,3,FALSE)),VLOOKUP($M9120,'result messages'!$H$3:$L$11,3,FALSE),VLOOKUP($L9120,'result messages'!$H$3:$L$11,3,FALSE)))</f>
        <v/>
      </c>
      <c r="P9120" s="1" t="str">
        <f>IF(ISBLANK($C9120),"",IF(ISNA(VLOOKUP($L9120,'result messages'!$H$3:$L$11,4,FALSE)),VLOOKUP($M9120,'result messages'!$H$3:$L$11,4,FALSE),VLOOKUP($L9120,'result messages'!$H$3:$L$11,4,FALSE)))</f>
        <v/>
      </c>
      <c r="Q9120" s="1" t="str">
        <f>IF(ISBLANK($C9120),"",IF(ISNA(VLOOKUP($L9120,'result messages'!$H$3:$L$11,5,FALSE)),VLOOKUP($M9120,'result messages'!$H$3:$L$11,5,FALSE),VLOOKUP($L9120,'result messages'!$H$3:$L$11,5,FALSE)))</f>
        <v/>
      </c>
    </row>
    <row r="9121" spans="1:17">
      <c r="A9121" s="1">
        <v>9118</v>
      </c>
      <c r="B9121" s="1"/>
      <c r="C9121" s="1"/>
      <c r="D9121" s="1"/>
      <c r="E9121" s="6"/>
      <c r="F9121" s="1"/>
      <c r="G9121" s="1" t="str">
        <f>IF(ISNA(VLOOKUP($C9121,'DTEN TCAP Linkage deviceId'!$A$1:$A$20000,1,FALSE)),"No","Yes")</f>
        <v>No</v>
      </c>
      <c r="H9121" s="1" t="str">
        <f>IF(ISNA(VLOOKUP($C9121,'Provisioning Requester'!$F$3:$H$20000,2,FALSE)),"No","Yes")</f>
        <v>No</v>
      </c>
      <c r="I9121" s="1" t="str">
        <f>IF($H9121="Yes",VLOOKUP($C9121,'Provisioning Requester'!$F$3:$H$20000,3,FALSE),"-")</f>
        <v>-</v>
      </c>
      <c r="J9121" s="1" t="str">
        <f>IF(OR(D9121="SVCP", E9121="TRUE"), "No", IF(ISNA(VLOOKUP($C9121,'ProvResponder deviceId'!$A$1:$A$20000,1,FALSE)),"No","Yes"))</f>
        <v>No</v>
      </c>
      <c r="K9121" s="1" t="str">
        <f>IF($J9121="Yes",VLOOKUP($C9121,'ProvResponder deviceId'!$A$1:$C$20000,3,FALSE),"-")</f>
        <v>-</v>
      </c>
      <c r="L9121" s="1" t="str">
        <f t="shared" si="284"/>
        <v/>
      </c>
      <c r="M9121" s="1" t="str">
        <f t="shared" si="285"/>
        <v/>
      </c>
      <c r="N9121" s="1" t="str">
        <f>IF(ISBLANK($C9121),"",IF(ISNA(VLOOKUP($L9121,'result messages'!$H$3:$L$11,2,FALSE)),VLOOKUP($M9121,'result messages'!$H$3:$L$11,2,FALSE),VLOOKUP($L9121,'result messages'!$H$3:$L$11,2,FALSE)))</f>
        <v/>
      </c>
      <c r="O9121" s="1" t="str">
        <f>IF(ISBLANK($C9121),"",IF(ISNA(VLOOKUP($L9121,'result messages'!$H$3:$L$11,3,FALSE)),VLOOKUP($M9121,'result messages'!$H$3:$L$11,3,FALSE),VLOOKUP($L9121,'result messages'!$H$3:$L$11,3,FALSE)))</f>
        <v/>
      </c>
      <c r="P9121" s="1" t="str">
        <f>IF(ISBLANK($C9121),"",IF(ISNA(VLOOKUP($L9121,'result messages'!$H$3:$L$11,4,FALSE)),VLOOKUP($M9121,'result messages'!$H$3:$L$11,4,FALSE),VLOOKUP($L9121,'result messages'!$H$3:$L$11,4,FALSE)))</f>
        <v/>
      </c>
      <c r="Q9121" s="1" t="str">
        <f>IF(ISBLANK($C9121),"",IF(ISNA(VLOOKUP($L9121,'result messages'!$H$3:$L$11,5,FALSE)),VLOOKUP($M9121,'result messages'!$H$3:$L$11,5,FALSE),VLOOKUP($L9121,'result messages'!$H$3:$L$11,5,FALSE)))</f>
        <v/>
      </c>
    </row>
    <row r="9122" spans="1:17">
      <c r="A9122" s="1">
        <v>9119</v>
      </c>
      <c r="B9122" s="1"/>
      <c r="C9122" s="1"/>
      <c r="D9122" s="1"/>
      <c r="E9122" s="6"/>
      <c r="F9122" s="1"/>
      <c r="G9122" s="1" t="str">
        <f>IF(ISNA(VLOOKUP($C9122,'DTEN TCAP Linkage deviceId'!$A$1:$A$20000,1,FALSE)),"No","Yes")</f>
        <v>No</v>
      </c>
      <c r="H9122" s="1" t="str">
        <f>IF(ISNA(VLOOKUP($C9122,'Provisioning Requester'!$F$3:$H$20000,2,FALSE)),"No","Yes")</f>
        <v>No</v>
      </c>
      <c r="I9122" s="1" t="str">
        <f>IF($H9122="Yes",VLOOKUP($C9122,'Provisioning Requester'!$F$3:$H$20000,3,FALSE),"-")</f>
        <v>-</v>
      </c>
      <c r="J9122" s="1" t="str">
        <f>IF(OR(D9122="SVCP", E9122="TRUE"), "No", IF(ISNA(VLOOKUP($C9122,'ProvResponder deviceId'!$A$1:$A$20000,1,FALSE)),"No","Yes"))</f>
        <v>No</v>
      </c>
      <c r="K9122" s="1" t="str">
        <f>IF($J9122="Yes",VLOOKUP($C9122,'ProvResponder deviceId'!$A$1:$C$20000,3,FALSE),"-")</f>
        <v>-</v>
      </c>
      <c r="L9122" s="1" t="str">
        <f t="shared" si="284"/>
        <v/>
      </c>
      <c r="M9122" s="1" t="str">
        <f t="shared" si="285"/>
        <v/>
      </c>
      <c r="N9122" s="1" t="str">
        <f>IF(ISBLANK($C9122),"",IF(ISNA(VLOOKUP($L9122,'result messages'!$H$3:$L$11,2,FALSE)),VLOOKUP($M9122,'result messages'!$H$3:$L$11,2,FALSE),VLOOKUP($L9122,'result messages'!$H$3:$L$11,2,FALSE)))</f>
        <v/>
      </c>
      <c r="O9122" s="1" t="str">
        <f>IF(ISBLANK($C9122),"",IF(ISNA(VLOOKUP($L9122,'result messages'!$H$3:$L$11,3,FALSE)),VLOOKUP($M9122,'result messages'!$H$3:$L$11,3,FALSE),VLOOKUP($L9122,'result messages'!$H$3:$L$11,3,FALSE)))</f>
        <v/>
      </c>
      <c r="P9122" s="1" t="str">
        <f>IF(ISBLANK($C9122),"",IF(ISNA(VLOOKUP($L9122,'result messages'!$H$3:$L$11,4,FALSE)),VLOOKUP($M9122,'result messages'!$H$3:$L$11,4,FALSE),VLOOKUP($L9122,'result messages'!$H$3:$L$11,4,FALSE)))</f>
        <v/>
      </c>
      <c r="Q9122" s="1" t="str">
        <f>IF(ISBLANK($C9122),"",IF(ISNA(VLOOKUP($L9122,'result messages'!$H$3:$L$11,5,FALSE)),VLOOKUP($M9122,'result messages'!$H$3:$L$11,5,FALSE),VLOOKUP($L9122,'result messages'!$H$3:$L$11,5,FALSE)))</f>
        <v/>
      </c>
    </row>
    <row r="9123" spans="1:17">
      <c r="A9123" s="1">
        <v>9120</v>
      </c>
      <c r="B9123" s="1"/>
      <c r="C9123" s="1"/>
      <c r="D9123" s="1"/>
      <c r="E9123" s="6"/>
      <c r="F9123" s="1"/>
      <c r="G9123" s="1" t="str">
        <f>IF(ISNA(VLOOKUP($C9123,'DTEN TCAP Linkage deviceId'!$A$1:$A$20000,1,FALSE)),"No","Yes")</f>
        <v>No</v>
      </c>
      <c r="H9123" s="1" t="str">
        <f>IF(ISNA(VLOOKUP($C9123,'Provisioning Requester'!$F$3:$H$20000,2,FALSE)),"No","Yes")</f>
        <v>No</v>
      </c>
      <c r="I9123" s="1" t="str">
        <f>IF($H9123="Yes",VLOOKUP($C9123,'Provisioning Requester'!$F$3:$H$20000,3,FALSE),"-")</f>
        <v>-</v>
      </c>
      <c r="J9123" s="1" t="str">
        <f>IF(OR(D9123="SVCP", E9123="TRUE"), "No", IF(ISNA(VLOOKUP($C9123,'ProvResponder deviceId'!$A$1:$A$20000,1,FALSE)),"No","Yes"))</f>
        <v>No</v>
      </c>
      <c r="K9123" s="1" t="str">
        <f>IF($J9123="Yes",VLOOKUP($C9123,'ProvResponder deviceId'!$A$1:$C$20000,3,FALSE),"-")</f>
        <v>-</v>
      </c>
      <c r="L9123" s="1" t="str">
        <f t="shared" si="284"/>
        <v/>
      </c>
      <c r="M9123" s="1" t="str">
        <f t="shared" si="285"/>
        <v/>
      </c>
      <c r="N9123" s="1" t="str">
        <f>IF(ISBLANK($C9123),"",IF(ISNA(VLOOKUP($L9123,'result messages'!$H$3:$L$11,2,FALSE)),VLOOKUP($M9123,'result messages'!$H$3:$L$11,2,FALSE),VLOOKUP($L9123,'result messages'!$H$3:$L$11,2,FALSE)))</f>
        <v/>
      </c>
      <c r="O9123" s="1" t="str">
        <f>IF(ISBLANK($C9123),"",IF(ISNA(VLOOKUP($L9123,'result messages'!$H$3:$L$11,3,FALSE)),VLOOKUP($M9123,'result messages'!$H$3:$L$11,3,FALSE),VLOOKUP($L9123,'result messages'!$H$3:$L$11,3,FALSE)))</f>
        <v/>
      </c>
      <c r="P9123" s="1" t="str">
        <f>IF(ISBLANK($C9123),"",IF(ISNA(VLOOKUP($L9123,'result messages'!$H$3:$L$11,4,FALSE)),VLOOKUP($M9123,'result messages'!$H$3:$L$11,4,FALSE),VLOOKUP($L9123,'result messages'!$H$3:$L$11,4,FALSE)))</f>
        <v/>
      </c>
      <c r="Q9123" s="1" t="str">
        <f>IF(ISBLANK($C9123),"",IF(ISNA(VLOOKUP($L9123,'result messages'!$H$3:$L$11,5,FALSE)),VLOOKUP($M9123,'result messages'!$H$3:$L$11,5,FALSE),VLOOKUP($L9123,'result messages'!$H$3:$L$11,5,FALSE)))</f>
        <v/>
      </c>
    </row>
    <row r="9124" spans="1:17">
      <c r="A9124" s="1">
        <v>9121</v>
      </c>
      <c r="B9124" s="1"/>
      <c r="C9124" s="1"/>
      <c r="D9124" s="1"/>
      <c r="E9124" s="6"/>
      <c r="F9124" s="1"/>
      <c r="G9124" s="1" t="str">
        <f>IF(ISNA(VLOOKUP($C9124,'DTEN TCAP Linkage deviceId'!$A$1:$A$20000,1,FALSE)),"No","Yes")</f>
        <v>No</v>
      </c>
      <c r="H9124" s="1" t="str">
        <f>IF(ISNA(VLOOKUP($C9124,'Provisioning Requester'!$F$3:$H$20000,2,FALSE)),"No","Yes")</f>
        <v>No</v>
      </c>
      <c r="I9124" s="1" t="str">
        <f>IF($H9124="Yes",VLOOKUP($C9124,'Provisioning Requester'!$F$3:$H$20000,3,FALSE),"-")</f>
        <v>-</v>
      </c>
      <c r="J9124" s="1" t="str">
        <f>IF(OR(D9124="SVCP", E9124="TRUE"), "No", IF(ISNA(VLOOKUP($C9124,'ProvResponder deviceId'!$A$1:$A$20000,1,FALSE)),"No","Yes"))</f>
        <v>No</v>
      </c>
      <c r="K9124" s="1" t="str">
        <f>IF($J9124="Yes",VLOOKUP($C9124,'ProvResponder deviceId'!$A$1:$C$20000,3,FALSE),"-")</f>
        <v>-</v>
      </c>
      <c r="L9124" s="1" t="str">
        <f t="shared" si="284"/>
        <v/>
      </c>
      <c r="M9124" s="1" t="str">
        <f t="shared" si="285"/>
        <v/>
      </c>
      <c r="N9124" s="1" t="str">
        <f>IF(ISBLANK($C9124),"",IF(ISNA(VLOOKUP($L9124,'result messages'!$H$3:$L$11,2,FALSE)),VLOOKUP($M9124,'result messages'!$H$3:$L$11,2,FALSE),VLOOKUP($L9124,'result messages'!$H$3:$L$11,2,FALSE)))</f>
        <v/>
      </c>
      <c r="O9124" s="1" t="str">
        <f>IF(ISBLANK($C9124),"",IF(ISNA(VLOOKUP($L9124,'result messages'!$H$3:$L$11,3,FALSE)),VLOOKUP($M9124,'result messages'!$H$3:$L$11,3,FALSE),VLOOKUP($L9124,'result messages'!$H$3:$L$11,3,FALSE)))</f>
        <v/>
      </c>
      <c r="P9124" s="1" t="str">
        <f>IF(ISBLANK($C9124),"",IF(ISNA(VLOOKUP($L9124,'result messages'!$H$3:$L$11,4,FALSE)),VLOOKUP($M9124,'result messages'!$H$3:$L$11,4,FALSE),VLOOKUP($L9124,'result messages'!$H$3:$L$11,4,FALSE)))</f>
        <v/>
      </c>
      <c r="Q9124" s="1" t="str">
        <f>IF(ISBLANK($C9124),"",IF(ISNA(VLOOKUP($L9124,'result messages'!$H$3:$L$11,5,FALSE)),VLOOKUP($M9124,'result messages'!$H$3:$L$11,5,FALSE),VLOOKUP($L9124,'result messages'!$H$3:$L$11,5,FALSE)))</f>
        <v/>
      </c>
    </row>
    <row r="9125" spans="1:17">
      <c r="A9125" s="1">
        <v>9122</v>
      </c>
      <c r="B9125" s="1"/>
      <c r="C9125" s="1"/>
      <c r="D9125" s="1"/>
      <c r="E9125" s="6"/>
      <c r="F9125" s="1"/>
      <c r="G9125" s="1" t="str">
        <f>IF(ISNA(VLOOKUP($C9125,'DTEN TCAP Linkage deviceId'!$A$1:$A$20000,1,FALSE)),"No","Yes")</f>
        <v>No</v>
      </c>
      <c r="H9125" s="1" t="str">
        <f>IF(ISNA(VLOOKUP($C9125,'Provisioning Requester'!$F$3:$H$20000,2,FALSE)),"No","Yes")</f>
        <v>No</v>
      </c>
      <c r="I9125" s="1" t="str">
        <f>IF($H9125="Yes",VLOOKUP($C9125,'Provisioning Requester'!$F$3:$H$20000,3,FALSE),"-")</f>
        <v>-</v>
      </c>
      <c r="J9125" s="1" t="str">
        <f>IF(OR(D9125="SVCP", E9125="TRUE"), "No", IF(ISNA(VLOOKUP($C9125,'ProvResponder deviceId'!$A$1:$A$20000,1,FALSE)),"No","Yes"))</f>
        <v>No</v>
      </c>
      <c r="K9125" s="1" t="str">
        <f>IF($J9125="Yes",VLOOKUP($C9125,'ProvResponder deviceId'!$A$1:$C$20000,3,FALSE),"-")</f>
        <v>-</v>
      </c>
      <c r="L9125" s="1" t="str">
        <f t="shared" si="284"/>
        <v/>
      </c>
      <c r="M9125" s="1" t="str">
        <f t="shared" si="285"/>
        <v/>
      </c>
      <c r="N9125" s="1" t="str">
        <f>IF(ISBLANK($C9125),"",IF(ISNA(VLOOKUP($L9125,'result messages'!$H$3:$L$11,2,FALSE)),VLOOKUP($M9125,'result messages'!$H$3:$L$11,2,FALSE),VLOOKUP($L9125,'result messages'!$H$3:$L$11,2,FALSE)))</f>
        <v/>
      </c>
      <c r="O9125" s="1" t="str">
        <f>IF(ISBLANK($C9125),"",IF(ISNA(VLOOKUP($L9125,'result messages'!$H$3:$L$11,3,FALSE)),VLOOKUP($M9125,'result messages'!$H$3:$L$11,3,FALSE),VLOOKUP($L9125,'result messages'!$H$3:$L$11,3,FALSE)))</f>
        <v/>
      </c>
      <c r="P9125" s="1" t="str">
        <f>IF(ISBLANK($C9125),"",IF(ISNA(VLOOKUP($L9125,'result messages'!$H$3:$L$11,4,FALSE)),VLOOKUP($M9125,'result messages'!$H$3:$L$11,4,FALSE),VLOOKUP($L9125,'result messages'!$H$3:$L$11,4,FALSE)))</f>
        <v/>
      </c>
      <c r="Q9125" s="1" t="str">
        <f>IF(ISBLANK($C9125),"",IF(ISNA(VLOOKUP($L9125,'result messages'!$H$3:$L$11,5,FALSE)),VLOOKUP($M9125,'result messages'!$H$3:$L$11,5,FALSE),VLOOKUP($L9125,'result messages'!$H$3:$L$11,5,FALSE)))</f>
        <v/>
      </c>
    </row>
    <row r="9126" spans="1:17">
      <c r="A9126" s="1">
        <v>9123</v>
      </c>
      <c r="B9126" s="1"/>
      <c r="C9126" s="1"/>
      <c r="D9126" s="1"/>
      <c r="E9126" s="6"/>
      <c r="F9126" s="1"/>
      <c r="G9126" s="1" t="str">
        <f>IF(ISNA(VLOOKUP($C9126,'DTEN TCAP Linkage deviceId'!$A$1:$A$20000,1,FALSE)),"No","Yes")</f>
        <v>No</v>
      </c>
      <c r="H9126" s="1" t="str">
        <f>IF(ISNA(VLOOKUP($C9126,'Provisioning Requester'!$F$3:$H$20000,2,FALSE)),"No","Yes")</f>
        <v>No</v>
      </c>
      <c r="I9126" s="1" t="str">
        <f>IF($H9126="Yes",VLOOKUP($C9126,'Provisioning Requester'!$F$3:$H$20000,3,FALSE),"-")</f>
        <v>-</v>
      </c>
      <c r="J9126" s="1" t="str">
        <f>IF(OR(D9126="SVCP", E9126="TRUE"), "No", IF(ISNA(VLOOKUP($C9126,'ProvResponder deviceId'!$A$1:$A$20000,1,FALSE)),"No","Yes"))</f>
        <v>No</v>
      </c>
      <c r="K9126" s="1" t="str">
        <f>IF($J9126="Yes",VLOOKUP($C9126,'ProvResponder deviceId'!$A$1:$C$20000,3,FALSE),"-")</f>
        <v>-</v>
      </c>
      <c r="L9126" s="1" t="str">
        <f t="shared" si="284"/>
        <v/>
      </c>
      <c r="M9126" s="1" t="str">
        <f t="shared" si="285"/>
        <v/>
      </c>
      <c r="N9126" s="1" t="str">
        <f>IF(ISBLANK($C9126),"",IF(ISNA(VLOOKUP($L9126,'result messages'!$H$3:$L$11,2,FALSE)),VLOOKUP($M9126,'result messages'!$H$3:$L$11,2,FALSE),VLOOKUP($L9126,'result messages'!$H$3:$L$11,2,FALSE)))</f>
        <v/>
      </c>
      <c r="O9126" s="1" t="str">
        <f>IF(ISBLANK($C9126),"",IF(ISNA(VLOOKUP($L9126,'result messages'!$H$3:$L$11,3,FALSE)),VLOOKUP($M9126,'result messages'!$H$3:$L$11,3,FALSE),VLOOKUP($L9126,'result messages'!$H$3:$L$11,3,FALSE)))</f>
        <v/>
      </c>
      <c r="P9126" s="1" t="str">
        <f>IF(ISBLANK($C9126),"",IF(ISNA(VLOOKUP($L9126,'result messages'!$H$3:$L$11,4,FALSE)),VLOOKUP($M9126,'result messages'!$H$3:$L$11,4,FALSE),VLOOKUP($L9126,'result messages'!$H$3:$L$11,4,FALSE)))</f>
        <v/>
      </c>
      <c r="Q9126" s="1" t="str">
        <f>IF(ISBLANK($C9126),"",IF(ISNA(VLOOKUP($L9126,'result messages'!$H$3:$L$11,5,FALSE)),VLOOKUP($M9126,'result messages'!$H$3:$L$11,5,FALSE),VLOOKUP($L9126,'result messages'!$H$3:$L$11,5,FALSE)))</f>
        <v/>
      </c>
    </row>
    <row r="9127" spans="1:17">
      <c r="A9127" s="1">
        <v>9124</v>
      </c>
      <c r="B9127" s="1"/>
      <c r="C9127" s="1"/>
      <c r="D9127" s="1"/>
      <c r="E9127" s="6"/>
      <c r="F9127" s="1"/>
      <c r="G9127" s="1" t="str">
        <f>IF(ISNA(VLOOKUP($C9127,'DTEN TCAP Linkage deviceId'!$A$1:$A$20000,1,FALSE)),"No","Yes")</f>
        <v>No</v>
      </c>
      <c r="H9127" s="1" t="str">
        <f>IF(ISNA(VLOOKUP($C9127,'Provisioning Requester'!$F$3:$H$20000,2,FALSE)),"No","Yes")</f>
        <v>No</v>
      </c>
      <c r="I9127" s="1" t="str">
        <f>IF($H9127="Yes",VLOOKUP($C9127,'Provisioning Requester'!$F$3:$H$20000,3,FALSE),"-")</f>
        <v>-</v>
      </c>
      <c r="J9127" s="1" t="str">
        <f>IF(OR(D9127="SVCP", E9127="TRUE"), "No", IF(ISNA(VLOOKUP($C9127,'ProvResponder deviceId'!$A$1:$A$20000,1,FALSE)),"No","Yes"))</f>
        <v>No</v>
      </c>
      <c r="K9127" s="1" t="str">
        <f>IF($J9127="Yes",VLOOKUP($C9127,'ProvResponder deviceId'!$A$1:$C$20000,3,FALSE),"-")</f>
        <v>-</v>
      </c>
      <c r="L9127" s="1" t="str">
        <f t="shared" si="284"/>
        <v/>
      </c>
      <c r="M9127" s="1" t="str">
        <f t="shared" si="285"/>
        <v/>
      </c>
      <c r="N9127" s="1" t="str">
        <f>IF(ISBLANK($C9127),"",IF(ISNA(VLOOKUP($L9127,'result messages'!$H$3:$L$11,2,FALSE)),VLOOKUP($M9127,'result messages'!$H$3:$L$11,2,FALSE),VLOOKUP($L9127,'result messages'!$H$3:$L$11,2,FALSE)))</f>
        <v/>
      </c>
      <c r="O9127" s="1" t="str">
        <f>IF(ISBLANK($C9127),"",IF(ISNA(VLOOKUP($L9127,'result messages'!$H$3:$L$11,3,FALSE)),VLOOKUP($M9127,'result messages'!$H$3:$L$11,3,FALSE),VLOOKUP($L9127,'result messages'!$H$3:$L$11,3,FALSE)))</f>
        <v/>
      </c>
      <c r="P9127" s="1" t="str">
        <f>IF(ISBLANK($C9127),"",IF(ISNA(VLOOKUP($L9127,'result messages'!$H$3:$L$11,4,FALSE)),VLOOKUP($M9127,'result messages'!$H$3:$L$11,4,FALSE),VLOOKUP($L9127,'result messages'!$H$3:$L$11,4,FALSE)))</f>
        <v/>
      </c>
      <c r="Q9127" s="1" t="str">
        <f>IF(ISBLANK($C9127),"",IF(ISNA(VLOOKUP($L9127,'result messages'!$H$3:$L$11,5,FALSE)),VLOOKUP($M9127,'result messages'!$H$3:$L$11,5,FALSE),VLOOKUP($L9127,'result messages'!$H$3:$L$11,5,FALSE)))</f>
        <v/>
      </c>
    </row>
    <row r="9128" spans="1:17">
      <c r="A9128" s="1">
        <v>9125</v>
      </c>
      <c r="B9128" s="1"/>
      <c r="C9128" s="1"/>
      <c r="D9128" s="1"/>
      <c r="E9128" s="6"/>
      <c r="F9128" s="1"/>
      <c r="G9128" s="1" t="str">
        <f>IF(ISNA(VLOOKUP($C9128,'DTEN TCAP Linkage deviceId'!$A$1:$A$20000,1,FALSE)),"No","Yes")</f>
        <v>No</v>
      </c>
      <c r="H9128" s="1" t="str">
        <f>IF(ISNA(VLOOKUP($C9128,'Provisioning Requester'!$F$3:$H$20000,2,FALSE)),"No","Yes")</f>
        <v>No</v>
      </c>
      <c r="I9128" s="1" t="str">
        <f>IF($H9128="Yes",VLOOKUP($C9128,'Provisioning Requester'!$F$3:$H$20000,3,FALSE),"-")</f>
        <v>-</v>
      </c>
      <c r="J9128" s="1" t="str">
        <f>IF(OR(D9128="SVCP", E9128="TRUE"), "No", IF(ISNA(VLOOKUP($C9128,'ProvResponder deviceId'!$A$1:$A$20000,1,FALSE)),"No","Yes"))</f>
        <v>No</v>
      </c>
      <c r="K9128" s="1" t="str">
        <f>IF($J9128="Yes",VLOOKUP($C9128,'ProvResponder deviceId'!$A$1:$C$20000,3,FALSE),"-")</f>
        <v>-</v>
      </c>
      <c r="L9128" s="1" t="str">
        <f t="shared" si="284"/>
        <v/>
      </c>
      <c r="M9128" s="1" t="str">
        <f t="shared" si="285"/>
        <v/>
      </c>
      <c r="N9128" s="1" t="str">
        <f>IF(ISBLANK($C9128),"",IF(ISNA(VLOOKUP($L9128,'result messages'!$H$3:$L$11,2,FALSE)),VLOOKUP($M9128,'result messages'!$H$3:$L$11,2,FALSE),VLOOKUP($L9128,'result messages'!$H$3:$L$11,2,FALSE)))</f>
        <v/>
      </c>
      <c r="O9128" s="1" t="str">
        <f>IF(ISBLANK($C9128),"",IF(ISNA(VLOOKUP($L9128,'result messages'!$H$3:$L$11,3,FALSE)),VLOOKUP($M9128,'result messages'!$H$3:$L$11,3,FALSE),VLOOKUP($L9128,'result messages'!$H$3:$L$11,3,FALSE)))</f>
        <v/>
      </c>
      <c r="P9128" s="1" t="str">
        <f>IF(ISBLANK($C9128),"",IF(ISNA(VLOOKUP($L9128,'result messages'!$H$3:$L$11,4,FALSE)),VLOOKUP($M9128,'result messages'!$H$3:$L$11,4,FALSE),VLOOKUP($L9128,'result messages'!$H$3:$L$11,4,FALSE)))</f>
        <v/>
      </c>
      <c r="Q9128" s="1" t="str">
        <f>IF(ISBLANK($C9128),"",IF(ISNA(VLOOKUP($L9128,'result messages'!$H$3:$L$11,5,FALSE)),VLOOKUP($M9128,'result messages'!$H$3:$L$11,5,FALSE),VLOOKUP($L9128,'result messages'!$H$3:$L$11,5,FALSE)))</f>
        <v/>
      </c>
    </row>
    <row r="9129" spans="1:17">
      <c r="A9129" s="1">
        <v>9126</v>
      </c>
      <c r="B9129" s="1"/>
      <c r="C9129" s="1"/>
      <c r="D9129" s="1"/>
      <c r="E9129" s="6"/>
      <c r="F9129" s="1"/>
      <c r="G9129" s="1" t="str">
        <f>IF(ISNA(VLOOKUP($C9129,'DTEN TCAP Linkage deviceId'!$A$1:$A$20000,1,FALSE)),"No","Yes")</f>
        <v>No</v>
      </c>
      <c r="H9129" s="1" t="str">
        <f>IF(ISNA(VLOOKUP($C9129,'Provisioning Requester'!$F$3:$H$20000,2,FALSE)),"No","Yes")</f>
        <v>No</v>
      </c>
      <c r="I9129" s="1" t="str">
        <f>IF($H9129="Yes",VLOOKUP($C9129,'Provisioning Requester'!$F$3:$H$20000,3,FALSE),"-")</f>
        <v>-</v>
      </c>
      <c r="J9129" s="1" t="str">
        <f>IF(OR(D9129="SVCP", E9129="TRUE"), "No", IF(ISNA(VLOOKUP($C9129,'ProvResponder deviceId'!$A$1:$A$20000,1,FALSE)),"No","Yes"))</f>
        <v>No</v>
      </c>
      <c r="K9129" s="1" t="str">
        <f>IF($J9129="Yes",VLOOKUP($C9129,'ProvResponder deviceId'!$A$1:$C$20000,3,FALSE),"-")</f>
        <v>-</v>
      </c>
      <c r="L9129" s="1" t="str">
        <f t="shared" si="284"/>
        <v/>
      </c>
      <c r="M9129" s="1" t="str">
        <f t="shared" si="285"/>
        <v/>
      </c>
      <c r="N9129" s="1" t="str">
        <f>IF(ISBLANK($C9129),"",IF(ISNA(VLOOKUP($L9129,'result messages'!$H$3:$L$11,2,FALSE)),VLOOKUP($M9129,'result messages'!$H$3:$L$11,2,FALSE),VLOOKUP($L9129,'result messages'!$H$3:$L$11,2,FALSE)))</f>
        <v/>
      </c>
      <c r="O9129" s="1" t="str">
        <f>IF(ISBLANK($C9129),"",IF(ISNA(VLOOKUP($L9129,'result messages'!$H$3:$L$11,3,FALSE)),VLOOKUP($M9129,'result messages'!$H$3:$L$11,3,FALSE),VLOOKUP($L9129,'result messages'!$H$3:$L$11,3,FALSE)))</f>
        <v/>
      </c>
      <c r="P9129" s="1" t="str">
        <f>IF(ISBLANK($C9129),"",IF(ISNA(VLOOKUP($L9129,'result messages'!$H$3:$L$11,4,FALSE)),VLOOKUP($M9129,'result messages'!$H$3:$L$11,4,FALSE),VLOOKUP($L9129,'result messages'!$H$3:$L$11,4,FALSE)))</f>
        <v/>
      </c>
      <c r="Q9129" s="1" t="str">
        <f>IF(ISBLANK($C9129),"",IF(ISNA(VLOOKUP($L9129,'result messages'!$H$3:$L$11,5,FALSE)),VLOOKUP($M9129,'result messages'!$H$3:$L$11,5,FALSE),VLOOKUP($L9129,'result messages'!$H$3:$L$11,5,FALSE)))</f>
        <v/>
      </c>
    </row>
    <row r="9130" spans="1:17">
      <c r="A9130" s="1">
        <v>9127</v>
      </c>
      <c r="B9130" s="1"/>
      <c r="C9130" s="1"/>
      <c r="D9130" s="1"/>
      <c r="E9130" s="6"/>
      <c r="F9130" s="1"/>
      <c r="G9130" s="1" t="str">
        <f>IF(ISNA(VLOOKUP($C9130,'DTEN TCAP Linkage deviceId'!$A$1:$A$20000,1,FALSE)),"No","Yes")</f>
        <v>No</v>
      </c>
      <c r="H9130" s="1" t="str">
        <f>IF(ISNA(VLOOKUP($C9130,'Provisioning Requester'!$F$3:$H$20000,2,FALSE)),"No","Yes")</f>
        <v>No</v>
      </c>
      <c r="I9130" s="1" t="str">
        <f>IF($H9130="Yes",VLOOKUP($C9130,'Provisioning Requester'!$F$3:$H$20000,3,FALSE),"-")</f>
        <v>-</v>
      </c>
      <c r="J9130" s="1" t="str">
        <f>IF(OR(D9130="SVCP", E9130="TRUE"), "No", IF(ISNA(VLOOKUP($C9130,'ProvResponder deviceId'!$A$1:$A$20000,1,FALSE)),"No","Yes"))</f>
        <v>No</v>
      </c>
      <c r="K9130" s="1" t="str">
        <f>IF($J9130="Yes",VLOOKUP($C9130,'ProvResponder deviceId'!$A$1:$C$20000,3,FALSE),"-")</f>
        <v>-</v>
      </c>
      <c r="L9130" s="1" t="str">
        <f t="shared" si="284"/>
        <v/>
      </c>
      <c r="M9130" s="1" t="str">
        <f t="shared" si="285"/>
        <v/>
      </c>
      <c r="N9130" s="1" t="str">
        <f>IF(ISBLANK($C9130),"",IF(ISNA(VLOOKUP($L9130,'result messages'!$H$3:$L$11,2,FALSE)),VLOOKUP($M9130,'result messages'!$H$3:$L$11,2,FALSE),VLOOKUP($L9130,'result messages'!$H$3:$L$11,2,FALSE)))</f>
        <v/>
      </c>
      <c r="O9130" s="1" t="str">
        <f>IF(ISBLANK($C9130),"",IF(ISNA(VLOOKUP($L9130,'result messages'!$H$3:$L$11,3,FALSE)),VLOOKUP($M9130,'result messages'!$H$3:$L$11,3,FALSE),VLOOKUP($L9130,'result messages'!$H$3:$L$11,3,FALSE)))</f>
        <v/>
      </c>
      <c r="P9130" s="1" t="str">
        <f>IF(ISBLANK($C9130),"",IF(ISNA(VLOOKUP($L9130,'result messages'!$H$3:$L$11,4,FALSE)),VLOOKUP($M9130,'result messages'!$H$3:$L$11,4,FALSE),VLOOKUP($L9130,'result messages'!$H$3:$L$11,4,FALSE)))</f>
        <v/>
      </c>
      <c r="Q9130" s="1" t="str">
        <f>IF(ISBLANK($C9130),"",IF(ISNA(VLOOKUP($L9130,'result messages'!$H$3:$L$11,5,FALSE)),VLOOKUP($M9130,'result messages'!$H$3:$L$11,5,FALSE),VLOOKUP($L9130,'result messages'!$H$3:$L$11,5,FALSE)))</f>
        <v/>
      </c>
    </row>
    <row r="9131" spans="1:17">
      <c r="A9131" s="1">
        <v>9128</v>
      </c>
      <c r="B9131" s="1"/>
      <c r="C9131" s="1"/>
      <c r="D9131" s="1"/>
      <c r="E9131" s="6"/>
      <c r="F9131" s="1"/>
      <c r="G9131" s="1" t="str">
        <f>IF(ISNA(VLOOKUP($C9131,'DTEN TCAP Linkage deviceId'!$A$1:$A$20000,1,FALSE)),"No","Yes")</f>
        <v>No</v>
      </c>
      <c r="H9131" s="1" t="str">
        <f>IF(ISNA(VLOOKUP($C9131,'Provisioning Requester'!$F$3:$H$20000,2,FALSE)),"No","Yes")</f>
        <v>No</v>
      </c>
      <c r="I9131" s="1" t="str">
        <f>IF($H9131="Yes",VLOOKUP($C9131,'Provisioning Requester'!$F$3:$H$20000,3,FALSE),"-")</f>
        <v>-</v>
      </c>
      <c r="J9131" s="1" t="str">
        <f>IF(OR(D9131="SVCP", E9131="TRUE"), "No", IF(ISNA(VLOOKUP($C9131,'ProvResponder deviceId'!$A$1:$A$20000,1,FALSE)),"No","Yes"))</f>
        <v>No</v>
      </c>
      <c r="K9131" s="1" t="str">
        <f>IF($J9131="Yes",VLOOKUP($C9131,'ProvResponder deviceId'!$A$1:$C$20000,3,FALSE),"-")</f>
        <v>-</v>
      </c>
      <c r="L9131" s="1" t="str">
        <f t="shared" si="284"/>
        <v/>
      </c>
      <c r="M9131" s="1" t="str">
        <f t="shared" si="285"/>
        <v/>
      </c>
      <c r="N9131" s="1" t="str">
        <f>IF(ISBLANK($C9131),"",IF(ISNA(VLOOKUP($L9131,'result messages'!$H$3:$L$11,2,FALSE)),VLOOKUP($M9131,'result messages'!$H$3:$L$11,2,FALSE),VLOOKUP($L9131,'result messages'!$H$3:$L$11,2,FALSE)))</f>
        <v/>
      </c>
      <c r="O9131" s="1" t="str">
        <f>IF(ISBLANK($C9131),"",IF(ISNA(VLOOKUP($L9131,'result messages'!$H$3:$L$11,3,FALSE)),VLOOKUP($M9131,'result messages'!$H$3:$L$11,3,FALSE),VLOOKUP($L9131,'result messages'!$H$3:$L$11,3,FALSE)))</f>
        <v/>
      </c>
      <c r="P9131" s="1" t="str">
        <f>IF(ISBLANK($C9131),"",IF(ISNA(VLOOKUP($L9131,'result messages'!$H$3:$L$11,4,FALSE)),VLOOKUP($M9131,'result messages'!$H$3:$L$11,4,FALSE),VLOOKUP($L9131,'result messages'!$H$3:$L$11,4,FALSE)))</f>
        <v/>
      </c>
      <c r="Q9131" s="1" t="str">
        <f>IF(ISBLANK($C9131),"",IF(ISNA(VLOOKUP($L9131,'result messages'!$H$3:$L$11,5,FALSE)),VLOOKUP($M9131,'result messages'!$H$3:$L$11,5,FALSE),VLOOKUP($L9131,'result messages'!$H$3:$L$11,5,FALSE)))</f>
        <v/>
      </c>
    </row>
    <row r="9132" spans="1:17">
      <c r="A9132" s="1">
        <v>9129</v>
      </c>
      <c r="B9132" s="1"/>
      <c r="C9132" s="1"/>
      <c r="D9132" s="1"/>
      <c r="E9132" s="6"/>
      <c r="F9132" s="1"/>
      <c r="G9132" s="1" t="str">
        <f>IF(ISNA(VLOOKUP($C9132,'DTEN TCAP Linkage deviceId'!$A$1:$A$20000,1,FALSE)),"No","Yes")</f>
        <v>No</v>
      </c>
      <c r="H9132" s="1" t="str">
        <f>IF(ISNA(VLOOKUP($C9132,'Provisioning Requester'!$F$3:$H$20000,2,FALSE)),"No","Yes")</f>
        <v>No</v>
      </c>
      <c r="I9132" s="1" t="str">
        <f>IF($H9132="Yes",VLOOKUP($C9132,'Provisioning Requester'!$F$3:$H$20000,3,FALSE),"-")</f>
        <v>-</v>
      </c>
      <c r="J9132" s="1" t="str">
        <f>IF(OR(D9132="SVCP", E9132="TRUE"), "No", IF(ISNA(VLOOKUP($C9132,'ProvResponder deviceId'!$A$1:$A$20000,1,FALSE)),"No","Yes"))</f>
        <v>No</v>
      </c>
      <c r="K9132" s="1" t="str">
        <f>IF($J9132="Yes",VLOOKUP($C9132,'ProvResponder deviceId'!$A$1:$C$20000,3,FALSE),"-")</f>
        <v>-</v>
      </c>
      <c r="L9132" s="1" t="str">
        <f t="shared" si="284"/>
        <v/>
      </c>
      <c r="M9132" s="1" t="str">
        <f t="shared" si="285"/>
        <v/>
      </c>
      <c r="N9132" s="1" t="str">
        <f>IF(ISBLANK($C9132),"",IF(ISNA(VLOOKUP($L9132,'result messages'!$H$3:$L$11,2,FALSE)),VLOOKUP($M9132,'result messages'!$H$3:$L$11,2,FALSE),VLOOKUP($L9132,'result messages'!$H$3:$L$11,2,FALSE)))</f>
        <v/>
      </c>
      <c r="O9132" s="1" t="str">
        <f>IF(ISBLANK($C9132),"",IF(ISNA(VLOOKUP($L9132,'result messages'!$H$3:$L$11,3,FALSE)),VLOOKUP($M9132,'result messages'!$H$3:$L$11,3,FALSE),VLOOKUP($L9132,'result messages'!$H$3:$L$11,3,FALSE)))</f>
        <v/>
      </c>
      <c r="P9132" s="1" t="str">
        <f>IF(ISBLANK($C9132),"",IF(ISNA(VLOOKUP($L9132,'result messages'!$H$3:$L$11,4,FALSE)),VLOOKUP($M9132,'result messages'!$H$3:$L$11,4,FALSE),VLOOKUP($L9132,'result messages'!$H$3:$L$11,4,FALSE)))</f>
        <v/>
      </c>
      <c r="Q9132" s="1" t="str">
        <f>IF(ISBLANK($C9132),"",IF(ISNA(VLOOKUP($L9132,'result messages'!$H$3:$L$11,5,FALSE)),VLOOKUP($M9132,'result messages'!$H$3:$L$11,5,FALSE),VLOOKUP($L9132,'result messages'!$H$3:$L$11,5,FALSE)))</f>
        <v/>
      </c>
    </row>
    <row r="9133" spans="1:17">
      <c r="A9133" s="1">
        <v>9130</v>
      </c>
      <c r="B9133" s="1"/>
      <c r="C9133" s="1"/>
      <c r="D9133" s="1"/>
      <c r="E9133" s="6"/>
      <c r="F9133" s="1"/>
      <c r="G9133" s="1" t="str">
        <f>IF(ISNA(VLOOKUP($C9133,'DTEN TCAP Linkage deviceId'!$A$1:$A$20000,1,FALSE)),"No","Yes")</f>
        <v>No</v>
      </c>
      <c r="H9133" s="1" t="str">
        <f>IF(ISNA(VLOOKUP($C9133,'Provisioning Requester'!$F$3:$H$20000,2,FALSE)),"No","Yes")</f>
        <v>No</v>
      </c>
      <c r="I9133" s="1" t="str">
        <f>IF($H9133="Yes",VLOOKUP($C9133,'Provisioning Requester'!$F$3:$H$20000,3,FALSE),"-")</f>
        <v>-</v>
      </c>
      <c r="J9133" s="1" t="str">
        <f>IF(OR(D9133="SVCP", E9133="TRUE"), "No", IF(ISNA(VLOOKUP($C9133,'ProvResponder deviceId'!$A$1:$A$20000,1,FALSE)),"No","Yes"))</f>
        <v>No</v>
      </c>
      <c r="K9133" s="1" t="str">
        <f>IF($J9133="Yes",VLOOKUP($C9133,'ProvResponder deviceId'!$A$1:$C$20000,3,FALSE),"-")</f>
        <v>-</v>
      </c>
      <c r="L9133" s="1" t="str">
        <f t="shared" si="284"/>
        <v/>
      </c>
      <c r="M9133" s="1" t="str">
        <f t="shared" si="285"/>
        <v/>
      </c>
      <c r="N9133" s="1" t="str">
        <f>IF(ISBLANK($C9133),"",IF(ISNA(VLOOKUP($L9133,'result messages'!$H$3:$L$11,2,FALSE)),VLOOKUP($M9133,'result messages'!$H$3:$L$11,2,FALSE),VLOOKUP($L9133,'result messages'!$H$3:$L$11,2,FALSE)))</f>
        <v/>
      </c>
      <c r="O9133" s="1" t="str">
        <f>IF(ISBLANK($C9133),"",IF(ISNA(VLOOKUP($L9133,'result messages'!$H$3:$L$11,3,FALSE)),VLOOKUP($M9133,'result messages'!$H$3:$L$11,3,FALSE),VLOOKUP($L9133,'result messages'!$H$3:$L$11,3,FALSE)))</f>
        <v/>
      </c>
      <c r="P9133" s="1" t="str">
        <f>IF(ISBLANK($C9133),"",IF(ISNA(VLOOKUP($L9133,'result messages'!$H$3:$L$11,4,FALSE)),VLOOKUP($M9133,'result messages'!$H$3:$L$11,4,FALSE),VLOOKUP($L9133,'result messages'!$H$3:$L$11,4,FALSE)))</f>
        <v/>
      </c>
      <c r="Q9133" s="1" t="str">
        <f>IF(ISBLANK($C9133),"",IF(ISNA(VLOOKUP($L9133,'result messages'!$H$3:$L$11,5,FALSE)),VLOOKUP($M9133,'result messages'!$H$3:$L$11,5,FALSE),VLOOKUP($L9133,'result messages'!$H$3:$L$11,5,FALSE)))</f>
        <v/>
      </c>
    </row>
    <row r="9134" spans="1:17">
      <c r="A9134" s="1">
        <v>9131</v>
      </c>
      <c r="B9134" s="1"/>
      <c r="C9134" s="1"/>
      <c r="D9134" s="1"/>
      <c r="E9134" s="6"/>
      <c r="F9134" s="1"/>
      <c r="G9134" s="1" t="str">
        <f>IF(ISNA(VLOOKUP($C9134,'DTEN TCAP Linkage deviceId'!$A$1:$A$20000,1,FALSE)),"No","Yes")</f>
        <v>No</v>
      </c>
      <c r="H9134" s="1" t="str">
        <f>IF(ISNA(VLOOKUP($C9134,'Provisioning Requester'!$F$3:$H$20000,2,FALSE)),"No","Yes")</f>
        <v>No</v>
      </c>
      <c r="I9134" s="1" t="str">
        <f>IF($H9134="Yes",VLOOKUP($C9134,'Provisioning Requester'!$F$3:$H$20000,3,FALSE),"-")</f>
        <v>-</v>
      </c>
      <c r="J9134" s="1" t="str">
        <f>IF(OR(D9134="SVCP", E9134="TRUE"), "No", IF(ISNA(VLOOKUP($C9134,'ProvResponder deviceId'!$A$1:$A$20000,1,FALSE)),"No","Yes"))</f>
        <v>No</v>
      </c>
      <c r="K9134" s="1" t="str">
        <f>IF($J9134="Yes",VLOOKUP($C9134,'ProvResponder deviceId'!$A$1:$C$20000,3,FALSE),"-")</f>
        <v>-</v>
      </c>
      <c r="L9134" s="1" t="str">
        <f t="shared" si="284"/>
        <v/>
      </c>
      <c r="M9134" s="1" t="str">
        <f t="shared" si="285"/>
        <v/>
      </c>
      <c r="N9134" s="1" t="str">
        <f>IF(ISBLANK($C9134),"",IF(ISNA(VLOOKUP($L9134,'result messages'!$H$3:$L$11,2,FALSE)),VLOOKUP($M9134,'result messages'!$H$3:$L$11,2,FALSE),VLOOKUP($L9134,'result messages'!$H$3:$L$11,2,FALSE)))</f>
        <v/>
      </c>
      <c r="O9134" s="1" t="str">
        <f>IF(ISBLANK($C9134),"",IF(ISNA(VLOOKUP($L9134,'result messages'!$H$3:$L$11,3,FALSE)),VLOOKUP($M9134,'result messages'!$H$3:$L$11,3,FALSE),VLOOKUP($L9134,'result messages'!$H$3:$L$11,3,FALSE)))</f>
        <v/>
      </c>
      <c r="P9134" s="1" t="str">
        <f>IF(ISBLANK($C9134),"",IF(ISNA(VLOOKUP($L9134,'result messages'!$H$3:$L$11,4,FALSE)),VLOOKUP($M9134,'result messages'!$H$3:$L$11,4,FALSE),VLOOKUP($L9134,'result messages'!$H$3:$L$11,4,FALSE)))</f>
        <v/>
      </c>
      <c r="Q9134" s="1" t="str">
        <f>IF(ISBLANK($C9134),"",IF(ISNA(VLOOKUP($L9134,'result messages'!$H$3:$L$11,5,FALSE)),VLOOKUP($M9134,'result messages'!$H$3:$L$11,5,FALSE),VLOOKUP($L9134,'result messages'!$H$3:$L$11,5,FALSE)))</f>
        <v/>
      </c>
    </row>
    <row r="9135" spans="1:17">
      <c r="A9135" s="1">
        <v>9132</v>
      </c>
      <c r="B9135" s="1"/>
      <c r="C9135" s="1"/>
      <c r="D9135" s="1"/>
      <c r="E9135" s="6"/>
      <c r="F9135" s="1"/>
      <c r="G9135" s="1" t="str">
        <f>IF(ISNA(VLOOKUP($C9135,'DTEN TCAP Linkage deviceId'!$A$1:$A$20000,1,FALSE)),"No","Yes")</f>
        <v>No</v>
      </c>
      <c r="H9135" s="1" t="str">
        <f>IF(ISNA(VLOOKUP($C9135,'Provisioning Requester'!$F$3:$H$20000,2,FALSE)),"No","Yes")</f>
        <v>No</v>
      </c>
      <c r="I9135" s="1" t="str">
        <f>IF($H9135="Yes",VLOOKUP($C9135,'Provisioning Requester'!$F$3:$H$20000,3,FALSE),"-")</f>
        <v>-</v>
      </c>
      <c r="J9135" s="1" t="str">
        <f>IF(OR(D9135="SVCP", E9135="TRUE"), "No", IF(ISNA(VLOOKUP($C9135,'ProvResponder deviceId'!$A$1:$A$20000,1,FALSE)),"No","Yes"))</f>
        <v>No</v>
      </c>
      <c r="K9135" s="1" t="str">
        <f>IF($J9135="Yes",VLOOKUP($C9135,'ProvResponder deviceId'!$A$1:$C$20000,3,FALSE),"-")</f>
        <v>-</v>
      </c>
      <c r="L9135" s="1" t="str">
        <f t="shared" si="284"/>
        <v/>
      </c>
      <c r="M9135" s="1" t="str">
        <f t="shared" si="285"/>
        <v/>
      </c>
      <c r="N9135" s="1" t="str">
        <f>IF(ISBLANK($C9135),"",IF(ISNA(VLOOKUP($L9135,'result messages'!$H$3:$L$11,2,FALSE)),VLOOKUP($M9135,'result messages'!$H$3:$L$11,2,FALSE),VLOOKUP($L9135,'result messages'!$H$3:$L$11,2,FALSE)))</f>
        <v/>
      </c>
      <c r="O9135" s="1" t="str">
        <f>IF(ISBLANK($C9135),"",IF(ISNA(VLOOKUP($L9135,'result messages'!$H$3:$L$11,3,FALSE)),VLOOKUP($M9135,'result messages'!$H$3:$L$11,3,FALSE),VLOOKUP($L9135,'result messages'!$H$3:$L$11,3,FALSE)))</f>
        <v/>
      </c>
      <c r="P9135" s="1" t="str">
        <f>IF(ISBLANK($C9135),"",IF(ISNA(VLOOKUP($L9135,'result messages'!$H$3:$L$11,4,FALSE)),VLOOKUP($M9135,'result messages'!$H$3:$L$11,4,FALSE),VLOOKUP($L9135,'result messages'!$H$3:$L$11,4,FALSE)))</f>
        <v/>
      </c>
      <c r="Q9135" s="1" t="str">
        <f>IF(ISBLANK($C9135),"",IF(ISNA(VLOOKUP($L9135,'result messages'!$H$3:$L$11,5,FALSE)),VLOOKUP($M9135,'result messages'!$H$3:$L$11,5,FALSE),VLOOKUP($L9135,'result messages'!$H$3:$L$11,5,FALSE)))</f>
        <v/>
      </c>
    </row>
    <row r="9136" spans="1:17">
      <c r="A9136" s="1">
        <v>9133</v>
      </c>
      <c r="B9136" s="1"/>
      <c r="C9136" s="1"/>
      <c r="D9136" s="1"/>
      <c r="E9136" s="6"/>
      <c r="F9136" s="1"/>
      <c r="G9136" s="1" t="str">
        <f>IF(ISNA(VLOOKUP($C9136,'DTEN TCAP Linkage deviceId'!$A$1:$A$20000,1,FALSE)),"No","Yes")</f>
        <v>No</v>
      </c>
      <c r="H9136" s="1" t="str">
        <f>IF(ISNA(VLOOKUP($C9136,'Provisioning Requester'!$F$3:$H$20000,2,FALSE)),"No","Yes")</f>
        <v>No</v>
      </c>
      <c r="I9136" s="1" t="str">
        <f>IF($H9136="Yes",VLOOKUP($C9136,'Provisioning Requester'!$F$3:$H$20000,3,FALSE),"-")</f>
        <v>-</v>
      </c>
      <c r="J9136" s="1" t="str">
        <f>IF(OR(D9136="SVCP", E9136="TRUE"), "No", IF(ISNA(VLOOKUP($C9136,'ProvResponder deviceId'!$A$1:$A$20000,1,FALSE)),"No","Yes"))</f>
        <v>No</v>
      </c>
      <c r="K9136" s="1" t="str">
        <f>IF($J9136="Yes",VLOOKUP($C9136,'ProvResponder deviceId'!$A$1:$C$20000,3,FALSE),"-")</f>
        <v>-</v>
      </c>
      <c r="L9136" s="1" t="str">
        <f t="shared" si="284"/>
        <v/>
      </c>
      <c r="M9136" s="1" t="str">
        <f t="shared" si="285"/>
        <v/>
      </c>
      <c r="N9136" s="1" t="str">
        <f>IF(ISBLANK($C9136),"",IF(ISNA(VLOOKUP($L9136,'result messages'!$H$3:$L$11,2,FALSE)),VLOOKUP($M9136,'result messages'!$H$3:$L$11,2,FALSE),VLOOKUP($L9136,'result messages'!$H$3:$L$11,2,FALSE)))</f>
        <v/>
      </c>
      <c r="O9136" s="1" t="str">
        <f>IF(ISBLANK($C9136),"",IF(ISNA(VLOOKUP($L9136,'result messages'!$H$3:$L$11,3,FALSE)),VLOOKUP($M9136,'result messages'!$H$3:$L$11,3,FALSE),VLOOKUP($L9136,'result messages'!$H$3:$L$11,3,FALSE)))</f>
        <v/>
      </c>
      <c r="P9136" s="1" t="str">
        <f>IF(ISBLANK($C9136),"",IF(ISNA(VLOOKUP($L9136,'result messages'!$H$3:$L$11,4,FALSE)),VLOOKUP($M9136,'result messages'!$H$3:$L$11,4,FALSE),VLOOKUP($L9136,'result messages'!$H$3:$L$11,4,FALSE)))</f>
        <v/>
      </c>
      <c r="Q9136" s="1" t="str">
        <f>IF(ISBLANK($C9136),"",IF(ISNA(VLOOKUP($L9136,'result messages'!$H$3:$L$11,5,FALSE)),VLOOKUP($M9136,'result messages'!$H$3:$L$11,5,FALSE),VLOOKUP($L9136,'result messages'!$H$3:$L$11,5,FALSE)))</f>
        <v/>
      </c>
    </row>
    <row r="9137" spans="1:17">
      <c r="A9137" s="1">
        <v>9134</v>
      </c>
      <c r="B9137" s="1"/>
      <c r="C9137" s="1"/>
      <c r="D9137" s="1"/>
      <c r="E9137" s="6"/>
      <c r="F9137" s="1"/>
      <c r="G9137" s="1" t="str">
        <f>IF(ISNA(VLOOKUP($C9137,'DTEN TCAP Linkage deviceId'!$A$1:$A$20000,1,FALSE)),"No","Yes")</f>
        <v>No</v>
      </c>
      <c r="H9137" s="1" t="str">
        <f>IF(ISNA(VLOOKUP($C9137,'Provisioning Requester'!$F$3:$H$20000,2,FALSE)),"No","Yes")</f>
        <v>No</v>
      </c>
      <c r="I9137" s="1" t="str">
        <f>IF($H9137="Yes",VLOOKUP($C9137,'Provisioning Requester'!$F$3:$H$20000,3,FALSE),"-")</f>
        <v>-</v>
      </c>
      <c r="J9137" s="1" t="str">
        <f>IF(OR(D9137="SVCP", E9137="TRUE"), "No", IF(ISNA(VLOOKUP($C9137,'ProvResponder deviceId'!$A$1:$A$20000,1,FALSE)),"No","Yes"))</f>
        <v>No</v>
      </c>
      <c r="K9137" s="1" t="str">
        <f>IF($J9137="Yes",VLOOKUP($C9137,'ProvResponder deviceId'!$A$1:$C$20000,3,FALSE),"-")</f>
        <v>-</v>
      </c>
      <c r="L9137" s="1" t="str">
        <f t="shared" si="284"/>
        <v/>
      </c>
      <c r="M9137" s="1" t="str">
        <f t="shared" si="285"/>
        <v/>
      </c>
      <c r="N9137" s="1" t="str">
        <f>IF(ISBLANK($C9137),"",IF(ISNA(VLOOKUP($L9137,'result messages'!$H$3:$L$11,2,FALSE)),VLOOKUP($M9137,'result messages'!$H$3:$L$11,2,FALSE),VLOOKUP($L9137,'result messages'!$H$3:$L$11,2,FALSE)))</f>
        <v/>
      </c>
      <c r="O9137" s="1" t="str">
        <f>IF(ISBLANK($C9137),"",IF(ISNA(VLOOKUP($L9137,'result messages'!$H$3:$L$11,3,FALSE)),VLOOKUP($M9137,'result messages'!$H$3:$L$11,3,FALSE),VLOOKUP($L9137,'result messages'!$H$3:$L$11,3,FALSE)))</f>
        <v/>
      </c>
      <c r="P9137" s="1" t="str">
        <f>IF(ISBLANK($C9137),"",IF(ISNA(VLOOKUP($L9137,'result messages'!$H$3:$L$11,4,FALSE)),VLOOKUP($M9137,'result messages'!$H$3:$L$11,4,FALSE),VLOOKUP($L9137,'result messages'!$H$3:$L$11,4,FALSE)))</f>
        <v/>
      </c>
      <c r="Q9137" s="1" t="str">
        <f>IF(ISBLANK($C9137),"",IF(ISNA(VLOOKUP($L9137,'result messages'!$H$3:$L$11,5,FALSE)),VLOOKUP($M9137,'result messages'!$H$3:$L$11,5,FALSE),VLOOKUP($L9137,'result messages'!$H$3:$L$11,5,FALSE)))</f>
        <v/>
      </c>
    </row>
    <row r="9138" spans="1:17">
      <c r="A9138" s="1">
        <v>9135</v>
      </c>
      <c r="B9138" s="1"/>
      <c r="C9138" s="1"/>
      <c r="D9138" s="1"/>
      <c r="E9138" s="6"/>
      <c r="F9138" s="1"/>
      <c r="G9138" s="1" t="str">
        <f>IF(ISNA(VLOOKUP($C9138,'DTEN TCAP Linkage deviceId'!$A$1:$A$20000,1,FALSE)),"No","Yes")</f>
        <v>No</v>
      </c>
      <c r="H9138" s="1" t="str">
        <f>IF(ISNA(VLOOKUP($C9138,'Provisioning Requester'!$F$3:$H$20000,2,FALSE)),"No","Yes")</f>
        <v>No</v>
      </c>
      <c r="I9138" s="1" t="str">
        <f>IF($H9138="Yes",VLOOKUP($C9138,'Provisioning Requester'!$F$3:$H$20000,3,FALSE),"-")</f>
        <v>-</v>
      </c>
      <c r="J9138" s="1" t="str">
        <f>IF(OR(D9138="SVCP", E9138="TRUE"), "No", IF(ISNA(VLOOKUP($C9138,'ProvResponder deviceId'!$A$1:$A$20000,1,FALSE)),"No","Yes"))</f>
        <v>No</v>
      </c>
      <c r="K9138" s="1" t="str">
        <f>IF($J9138="Yes",VLOOKUP($C9138,'ProvResponder deviceId'!$A$1:$C$20000,3,FALSE),"-")</f>
        <v>-</v>
      </c>
      <c r="L9138" s="1" t="str">
        <f t="shared" si="284"/>
        <v/>
      </c>
      <c r="M9138" s="1" t="str">
        <f t="shared" si="285"/>
        <v/>
      </c>
      <c r="N9138" s="1" t="str">
        <f>IF(ISBLANK($C9138),"",IF(ISNA(VLOOKUP($L9138,'result messages'!$H$3:$L$11,2,FALSE)),VLOOKUP($M9138,'result messages'!$H$3:$L$11,2,FALSE),VLOOKUP($L9138,'result messages'!$H$3:$L$11,2,FALSE)))</f>
        <v/>
      </c>
      <c r="O9138" s="1" t="str">
        <f>IF(ISBLANK($C9138),"",IF(ISNA(VLOOKUP($L9138,'result messages'!$H$3:$L$11,3,FALSE)),VLOOKUP($M9138,'result messages'!$H$3:$L$11,3,FALSE),VLOOKUP($L9138,'result messages'!$H$3:$L$11,3,FALSE)))</f>
        <v/>
      </c>
      <c r="P9138" s="1" t="str">
        <f>IF(ISBLANK($C9138),"",IF(ISNA(VLOOKUP($L9138,'result messages'!$H$3:$L$11,4,FALSE)),VLOOKUP($M9138,'result messages'!$H$3:$L$11,4,FALSE),VLOOKUP($L9138,'result messages'!$H$3:$L$11,4,FALSE)))</f>
        <v/>
      </c>
      <c r="Q9138" s="1" t="str">
        <f>IF(ISBLANK($C9138),"",IF(ISNA(VLOOKUP($L9138,'result messages'!$H$3:$L$11,5,FALSE)),VLOOKUP($M9138,'result messages'!$H$3:$L$11,5,FALSE),VLOOKUP($L9138,'result messages'!$H$3:$L$11,5,FALSE)))</f>
        <v/>
      </c>
    </row>
    <row r="9139" spans="1:17">
      <c r="A9139" s="1">
        <v>9136</v>
      </c>
      <c r="B9139" s="1"/>
      <c r="C9139" s="1"/>
      <c r="D9139" s="1"/>
      <c r="E9139" s="6"/>
      <c r="F9139" s="1"/>
      <c r="G9139" s="1" t="str">
        <f>IF(ISNA(VLOOKUP($C9139,'DTEN TCAP Linkage deviceId'!$A$1:$A$20000,1,FALSE)),"No","Yes")</f>
        <v>No</v>
      </c>
      <c r="H9139" s="1" t="str">
        <f>IF(ISNA(VLOOKUP($C9139,'Provisioning Requester'!$F$3:$H$20000,2,FALSE)),"No","Yes")</f>
        <v>No</v>
      </c>
      <c r="I9139" s="1" t="str">
        <f>IF($H9139="Yes",VLOOKUP($C9139,'Provisioning Requester'!$F$3:$H$20000,3,FALSE),"-")</f>
        <v>-</v>
      </c>
      <c r="J9139" s="1" t="str">
        <f>IF(OR(D9139="SVCP", E9139="TRUE"), "No", IF(ISNA(VLOOKUP($C9139,'ProvResponder deviceId'!$A$1:$A$20000,1,FALSE)),"No","Yes"))</f>
        <v>No</v>
      </c>
      <c r="K9139" s="1" t="str">
        <f>IF($J9139="Yes",VLOOKUP($C9139,'ProvResponder deviceId'!$A$1:$C$20000,3,FALSE),"-")</f>
        <v>-</v>
      </c>
      <c r="L9139" s="1" t="str">
        <f t="shared" si="284"/>
        <v/>
      </c>
      <c r="M9139" s="1" t="str">
        <f t="shared" si="285"/>
        <v/>
      </c>
      <c r="N9139" s="1" t="str">
        <f>IF(ISBLANK($C9139),"",IF(ISNA(VLOOKUP($L9139,'result messages'!$H$3:$L$11,2,FALSE)),VLOOKUP($M9139,'result messages'!$H$3:$L$11,2,FALSE),VLOOKUP($L9139,'result messages'!$H$3:$L$11,2,FALSE)))</f>
        <v/>
      </c>
      <c r="O9139" s="1" t="str">
        <f>IF(ISBLANK($C9139),"",IF(ISNA(VLOOKUP($L9139,'result messages'!$H$3:$L$11,3,FALSE)),VLOOKUP($M9139,'result messages'!$H$3:$L$11,3,FALSE),VLOOKUP($L9139,'result messages'!$H$3:$L$11,3,FALSE)))</f>
        <v/>
      </c>
      <c r="P9139" s="1" t="str">
        <f>IF(ISBLANK($C9139),"",IF(ISNA(VLOOKUP($L9139,'result messages'!$H$3:$L$11,4,FALSE)),VLOOKUP($M9139,'result messages'!$H$3:$L$11,4,FALSE),VLOOKUP($L9139,'result messages'!$H$3:$L$11,4,FALSE)))</f>
        <v/>
      </c>
      <c r="Q9139" s="1" t="str">
        <f>IF(ISBLANK($C9139),"",IF(ISNA(VLOOKUP($L9139,'result messages'!$H$3:$L$11,5,FALSE)),VLOOKUP($M9139,'result messages'!$H$3:$L$11,5,FALSE),VLOOKUP($L9139,'result messages'!$H$3:$L$11,5,FALSE)))</f>
        <v/>
      </c>
    </row>
    <row r="9140" spans="1:17">
      <c r="A9140" s="1">
        <v>9137</v>
      </c>
      <c r="B9140" s="1"/>
      <c r="C9140" s="1"/>
      <c r="D9140" s="1"/>
      <c r="E9140" s="6"/>
      <c r="F9140" s="1"/>
      <c r="G9140" s="1" t="str">
        <f>IF(ISNA(VLOOKUP($C9140,'DTEN TCAP Linkage deviceId'!$A$1:$A$20000,1,FALSE)),"No","Yes")</f>
        <v>No</v>
      </c>
      <c r="H9140" s="1" t="str">
        <f>IF(ISNA(VLOOKUP($C9140,'Provisioning Requester'!$F$3:$H$20000,2,FALSE)),"No","Yes")</f>
        <v>No</v>
      </c>
      <c r="I9140" s="1" t="str">
        <f>IF($H9140="Yes",VLOOKUP($C9140,'Provisioning Requester'!$F$3:$H$20000,3,FALSE),"-")</f>
        <v>-</v>
      </c>
      <c r="J9140" s="1" t="str">
        <f>IF(OR(D9140="SVCP", E9140="TRUE"), "No", IF(ISNA(VLOOKUP($C9140,'ProvResponder deviceId'!$A$1:$A$20000,1,FALSE)),"No","Yes"))</f>
        <v>No</v>
      </c>
      <c r="K9140" s="1" t="str">
        <f>IF($J9140="Yes",VLOOKUP($C9140,'ProvResponder deviceId'!$A$1:$C$20000,3,FALSE),"-")</f>
        <v>-</v>
      </c>
      <c r="L9140" s="1" t="str">
        <f t="shared" si="284"/>
        <v/>
      </c>
      <c r="M9140" s="1" t="str">
        <f t="shared" si="285"/>
        <v/>
      </c>
      <c r="N9140" s="1" t="str">
        <f>IF(ISBLANK($C9140),"",IF(ISNA(VLOOKUP($L9140,'result messages'!$H$3:$L$11,2,FALSE)),VLOOKUP($M9140,'result messages'!$H$3:$L$11,2,FALSE),VLOOKUP($L9140,'result messages'!$H$3:$L$11,2,FALSE)))</f>
        <v/>
      </c>
      <c r="O9140" s="1" t="str">
        <f>IF(ISBLANK($C9140),"",IF(ISNA(VLOOKUP($L9140,'result messages'!$H$3:$L$11,3,FALSE)),VLOOKUP($M9140,'result messages'!$H$3:$L$11,3,FALSE),VLOOKUP($L9140,'result messages'!$H$3:$L$11,3,FALSE)))</f>
        <v/>
      </c>
      <c r="P9140" s="1" t="str">
        <f>IF(ISBLANK($C9140),"",IF(ISNA(VLOOKUP($L9140,'result messages'!$H$3:$L$11,4,FALSE)),VLOOKUP($M9140,'result messages'!$H$3:$L$11,4,FALSE),VLOOKUP($L9140,'result messages'!$H$3:$L$11,4,FALSE)))</f>
        <v/>
      </c>
      <c r="Q9140" s="1" t="str">
        <f>IF(ISBLANK($C9140),"",IF(ISNA(VLOOKUP($L9140,'result messages'!$H$3:$L$11,5,FALSE)),VLOOKUP($M9140,'result messages'!$H$3:$L$11,5,FALSE),VLOOKUP($L9140,'result messages'!$H$3:$L$11,5,FALSE)))</f>
        <v/>
      </c>
    </row>
    <row r="9141" spans="1:17">
      <c r="A9141" s="1">
        <v>9138</v>
      </c>
      <c r="B9141" s="1"/>
      <c r="C9141" s="1"/>
      <c r="D9141" s="1"/>
      <c r="E9141" s="6"/>
      <c r="F9141" s="1"/>
      <c r="G9141" s="1" t="str">
        <f>IF(ISNA(VLOOKUP($C9141,'DTEN TCAP Linkage deviceId'!$A$1:$A$20000,1,FALSE)),"No","Yes")</f>
        <v>No</v>
      </c>
      <c r="H9141" s="1" t="str">
        <f>IF(ISNA(VLOOKUP($C9141,'Provisioning Requester'!$F$3:$H$20000,2,FALSE)),"No","Yes")</f>
        <v>No</v>
      </c>
      <c r="I9141" s="1" t="str">
        <f>IF($H9141="Yes",VLOOKUP($C9141,'Provisioning Requester'!$F$3:$H$20000,3,FALSE),"-")</f>
        <v>-</v>
      </c>
      <c r="J9141" s="1" t="str">
        <f>IF(OR(D9141="SVCP", E9141="TRUE"), "No", IF(ISNA(VLOOKUP($C9141,'ProvResponder deviceId'!$A$1:$A$20000,1,FALSE)),"No","Yes"))</f>
        <v>No</v>
      </c>
      <c r="K9141" s="1" t="str">
        <f>IF($J9141="Yes",VLOOKUP($C9141,'ProvResponder deviceId'!$A$1:$C$20000,3,FALSE),"-")</f>
        <v>-</v>
      </c>
      <c r="L9141" s="1" t="str">
        <f t="shared" si="284"/>
        <v/>
      </c>
      <c r="M9141" s="1" t="str">
        <f t="shared" si="285"/>
        <v/>
      </c>
      <c r="N9141" s="1" t="str">
        <f>IF(ISBLANK($C9141),"",IF(ISNA(VLOOKUP($L9141,'result messages'!$H$3:$L$11,2,FALSE)),VLOOKUP($M9141,'result messages'!$H$3:$L$11,2,FALSE),VLOOKUP($L9141,'result messages'!$H$3:$L$11,2,FALSE)))</f>
        <v/>
      </c>
      <c r="O9141" s="1" t="str">
        <f>IF(ISBLANK($C9141),"",IF(ISNA(VLOOKUP($L9141,'result messages'!$H$3:$L$11,3,FALSE)),VLOOKUP($M9141,'result messages'!$H$3:$L$11,3,FALSE),VLOOKUP($L9141,'result messages'!$H$3:$L$11,3,FALSE)))</f>
        <v/>
      </c>
      <c r="P9141" s="1" t="str">
        <f>IF(ISBLANK($C9141),"",IF(ISNA(VLOOKUP($L9141,'result messages'!$H$3:$L$11,4,FALSE)),VLOOKUP($M9141,'result messages'!$H$3:$L$11,4,FALSE),VLOOKUP($L9141,'result messages'!$H$3:$L$11,4,FALSE)))</f>
        <v/>
      </c>
      <c r="Q9141" s="1" t="str">
        <f>IF(ISBLANK($C9141),"",IF(ISNA(VLOOKUP($L9141,'result messages'!$H$3:$L$11,5,FALSE)),VLOOKUP($M9141,'result messages'!$H$3:$L$11,5,FALSE),VLOOKUP($L9141,'result messages'!$H$3:$L$11,5,FALSE)))</f>
        <v/>
      </c>
    </row>
    <row r="9142" spans="1:17">
      <c r="A9142" s="1">
        <v>9139</v>
      </c>
      <c r="B9142" s="1"/>
      <c r="C9142" s="1"/>
      <c r="D9142" s="1"/>
      <c r="E9142" s="6"/>
      <c r="F9142" s="1"/>
      <c r="G9142" s="1" t="str">
        <f>IF(ISNA(VLOOKUP($C9142,'DTEN TCAP Linkage deviceId'!$A$1:$A$20000,1,FALSE)),"No","Yes")</f>
        <v>No</v>
      </c>
      <c r="H9142" s="1" t="str">
        <f>IF(ISNA(VLOOKUP($C9142,'Provisioning Requester'!$F$3:$H$20000,2,FALSE)),"No","Yes")</f>
        <v>No</v>
      </c>
      <c r="I9142" s="1" t="str">
        <f>IF($H9142="Yes",VLOOKUP($C9142,'Provisioning Requester'!$F$3:$H$20000,3,FALSE),"-")</f>
        <v>-</v>
      </c>
      <c r="J9142" s="1" t="str">
        <f>IF(OR(D9142="SVCP", E9142="TRUE"), "No", IF(ISNA(VLOOKUP($C9142,'ProvResponder deviceId'!$A$1:$A$20000,1,FALSE)),"No","Yes"))</f>
        <v>No</v>
      </c>
      <c r="K9142" s="1" t="str">
        <f>IF($J9142="Yes",VLOOKUP($C9142,'ProvResponder deviceId'!$A$1:$C$20000,3,FALSE),"-")</f>
        <v>-</v>
      </c>
      <c r="L9142" s="1" t="str">
        <f t="shared" si="284"/>
        <v/>
      </c>
      <c r="M9142" s="1" t="str">
        <f t="shared" si="285"/>
        <v/>
      </c>
      <c r="N9142" s="1" t="str">
        <f>IF(ISBLANK($C9142),"",IF(ISNA(VLOOKUP($L9142,'result messages'!$H$3:$L$11,2,FALSE)),VLOOKUP($M9142,'result messages'!$H$3:$L$11,2,FALSE),VLOOKUP($L9142,'result messages'!$H$3:$L$11,2,FALSE)))</f>
        <v/>
      </c>
      <c r="O9142" s="1" t="str">
        <f>IF(ISBLANK($C9142),"",IF(ISNA(VLOOKUP($L9142,'result messages'!$H$3:$L$11,3,FALSE)),VLOOKUP($M9142,'result messages'!$H$3:$L$11,3,FALSE),VLOOKUP($L9142,'result messages'!$H$3:$L$11,3,FALSE)))</f>
        <v/>
      </c>
      <c r="P9142" s="1" t="str">
        <f>IF(ISBLANK($C9142),"",IF(ISNA(VLOOKUP($L9142,'result messages'!$H$3:$L$11,4,FALSE)),VLOOKUP($M9142,'result messages'!$H$3:$L$11,4,FALSE),VLOOKUP($L9142,'result messages'!$H$3:$L$11,4,FALSE)))</f>
        <v/>
      </c>
      <c r="Q9142" s="1" t="str">
        <f>IF(ISBLANK($C9142),"",IF(ISNA(VLOOKUP($L9142,'result messages'!$H$3:$L$11,5,FALSE)),VLOOKUP($M9142,'result messages'!$H$3:$L$11,5,FALSE),VLOOKUP($L9142,'result messages'!$H$3:$L$11,5,FALSE)))</f>
        <v/>
      </c>
    </row>
    <row r="9143" spans="1:17">
      <c r="A9143" s="1">
        <v>9140</v>
      </c>
      <c r="B9143" s="1"/>
      <c r="C9143" s="1"/>
      <c r="D9143" s="1"/>
      <c r="E9143" s="6"/>
      <c r="F9143" s="1"/>
      <c r="G9143" s="1" t="str">
        <f>IF(ISNA(VLOOKUP($C9143,'DTEN TCAP Linkage deviceId'!$A$1:$A$20000,1,FALSE)),"No","Yes")</f>
        <v>No</v>
      </c>
      <c r="H9143" s="1" t="str">
        <f>IF(ISNA(VLOOKUP($C9143,'Provisioning Requester'!$F$3:$H$20000,2,FALSE)),"No","Yes")</f>
        <v>No</v>
      </c>
      <c r="I9143" s="1" t="str">
        <f>IF($H9143="Yes",VLOOKUP($C9143,'Provisioning Requester'!$F$3:$H$20000,3,FALSE),"-")</f>
        <v>-</v>
      </c>
      <c r="J9143" s="1" t="str">
        <f>IF(OR(D9143="SVCP", E9143="TRUE"), "No", IF(ISNA(VLOOKUP($C9143,'ProvResponder deviceId'!$A$1:$A$20000,1,FALSE)),"No","Yes"))</f>
        <v>No</v>
      </c>
      <c r="K9143" s="1" t="str">
        <f>IF($J9143="Yes",VLOOKUP($C9143,'ProvResponder deviceId'!$A$1:$C$20000,3,FALSE),"-")</f>
        <v>-</v>
      </c>
      <c r="L9143" s="1" t="str">
        <f t="shared" si="284"/>
        <v/>
      </c>
      <c r="M9143" s="1" t="str">
        <f t="shared" si="285"/>
        <v/>
      </c>
      <c r="N9143" s="1" t="str">
        <f>IF(ISBLANK($C9143),"",IF(ISNA(VLOOKUP($L9143,'result messages'!$H$3:$L$11,2,FALSE)),VLOOKUP($M9143,'result messages'!$H$3:$L$11,2,FALSE),VLOOKUP($L9143,'result messages'!$H$3:$L$11,2,FALSE)))</f>
        <v/>
      </c>
      <c r="O9143" s="1" t="str">
        <f>IF(ISBLANK($C9143),"",IF(ISNA(VLOOKUP($L9143,'result messages'!$H$3:$L$11,3,FALSE)),VLOOKUP($M9143,'result messages'!$H$3:$L$11,3,FALSE),VLOOKUP($L9143,'result messages'!$H$3:$L$11,3,FALSE)))</f>
        <v/>
      </c>
      <c r="P9143" s="1" t="str">
        <f>IF(ISBLANK($C9143),"",IF(ISNA(VLOOKUP($L9143,'result messages'!$H$3:$L$11,4,FALSE)),VLOOKUP($M9143,'result messages'!$H$3:$L$11,4,FALSE),VLOOKUP($L9143,'result messages'!$H$3:$L$11,4,FALSE)))</f>
        <v/>
      </c>
      <c r="Q9143" s="1" t="str">
        <f>IF(ISBLANK($C9143),"",IF(ISNA(VLOOKUP($L9143,'result messages'!$H$3:$L$11,5,FALSE)),VLOOKUP($M9143,'result messages'!$H$3:$L$11,5,FALSE),VLOOKUP($L9143,'result messages'!$H$3:$L$11,5,FALSE)))</f>
        <v/>
      </c>
    </row>
    <row r="9144" spans="1:17">
      <c r="A9144" s="1">
        <v>9141</v>
      </c>
      <c r="B9144" s="1"/>
      <c r="C9144" s="1"/>
      <c r="D9144" s="1"/>
      <c r="E9144" s="6"/>
      <c r="F9144" s="1"/>
      <c r="G9144" s="1" t="str">
        <f>IF(ISNA(VLOOKUP($C9144,'DTEN TCAP Linkage deviceId'!$A$1:$A$20000,1,FALSE)),"No","Yes")</f>
        <v>No</v>
      </c>
      <c r="H9144" s="1" t="str">
        <f>IF(ISNA(VLOOKUP($C9144,'Provisioning Requester'!$F$3:$H$20000,2,FALSE)),"No","Yes")</f>
        <v>No</v>
      </c>
      <c r="I9144" s="1" t="str">
        <f>IF($H9144="Yes",VLOOKUP($C9144,'Provisioning Requester'!$F$3:$H$20000,3,FALSE),"-")</f>
        <v>-</v>
      </c>
      <c r="J9144" s="1" t="str">
        <f>IF(OR(D9144="SVCP", E9144="TRUE"), "No", IF(ISNA(VLOOKUP($C9144,'ProvResponder deviceId'!$A$1:$A$20000,1,FALSE)),"No","Yes"))</f>
        <v>No</v>
      </c>
      <c r="K9144" s="1" t="str">
        <f>IF($J9144="Yes",VLOOKUP($C9144,'ProvResponder deviceId'!$A$1:$C$20000,3,FALSE),"-")</f>
        <v>-</v>
      </c>
      <c r="L9144" s="1" t="str">
        <f t="shared" si="284"/>
        <v/>
      </c>
      <c r="M9144" s="1" t="str">
        <f t="shared" si="285"/>
        <v/>
      </c>
      <c r="N9144" s="1" t="str">
        <f>IF(ISBLANK($C9144),"",IF(ISNA(VLOOKUP($L9144,'result messages'!$H$3:$L$11,2,FALSE)),VLOOKUP($M9144,'result messages'!$H$3:$L$11,2,FALSE),VLOOKUP($L9144,'result messages'!$H$3:$L$11,2,FALSE)))</f>
        <v/>
      </c>
      <c r="O9144" s="1" t="str">
        <f>IF(ISBLANK($C9144),"",IF(ISNA(VLOOKUP($L9144,'result messages'!$H$3:$L$11,3,FALSE)),VLOOKUP($M9144,'result messages'!$H$3:$L$11,3,FALSE),VLOOKUP($L9144,'result messages'!$H$3:$L$11,3,FALSE)))</f>
        <v/>
      </c>
      <c r="P9144" s="1" t="str">
        <f>IF(ISBLANK($C9144),"",IF(ISNA(VLOOKUP($L9144,'result messages'!$H$3:$L$11,4,FALSE)),VLOOKUP($M9144,'result messages'!$H$3:$L$11,4,FALSE),VLOOKUP($L9144,'result messages'!$H$3:$L$11,4,FALSE)))</f>
        <v/>
      </c>
      <c r="Q9144" s="1" t="str">
        <f>IF(ISBLANK($C9144),"",IF(ISNA(VLOOKUP($L9144,'result messages'!$H$3:$L$11,5,FALSE)),VLOOKUP($M9144,'result messages'!$H$3:$L$11,5,FALSE),VLOOKUP($L9144,'result messages'!$H$3:$L$11,5,FALSE)))</f>
        <v/>
      </c>
    </row>
    <row r="9145" spans="1:17">
      <c r="A9145" s="1">
        <v>9142</v>
      </c>
      <c r="B9145" s="1"/>
      <c r="C9145" s="1"/>
      <c r="D9145" s="1"/>
      <c r="E9145" s="6"/>
      <c r="F9145" s="1"/>
      <c r="G9145" s="1" t="str">
        <f>IF(ISNA(VLOOKUP($C9145,'DTEN TCAP Linkage deviceId'!$A$1:$A$20000,1,FALSE)),"No","Yes")</f>
        <v>No</v>
      </c>
      <c r="H9145" s="1" t="str">
        <f>IF(ISNA(VLOOKUP($C9145,'Provisioning Requester'!$F$3:$H$20000,2,FALSE)),"No","Yes")</f>
        <v>No</v>
      </c>
      <c r="I9145" s="1" t="str">
        <f>IF($H9145="Yes",VLOOKUP($C9145,'Provisioning Requester'!$F$3:$H$20000,3,FALSE),"-")</f>
        <v>-</v>
      </c>
      <c r="J9145" s="1" t="str">
        <f>IF(OR(D9145="SVCP", E9145="TRUE"), "No", IF(ISNA(VLOOKUP($C9145,'ProvResponder deviceId'!$A$1:$A$20000,1,FALSE)),"No","Yes"))</f>
        <v>No</v>
      </c>
      <c r="K9145" s="1" t="str">
        <f>IF($J9145="Yes",VLOOKUP($C9145,'ProvResponder deviceId'!$A$1:$C$20000,3,FALSE),"-")</f>
        <v>-</v>
      </c>
      <c r="L9145" s="1" t="str">
        <f t="shared" si="284"/>
        <v/>
      </c>
      <c r="M9145" s="1" t="str">
        <f t="shared" si="285"/>
        <v/>
      </c>
      <c r="N9145" s="1" t="str">
        <f>IF(ISBLANK($C9145),"",IF(ISNA(VLOOKUP($L9145,'result messages'!$H$3:$L$11,2,FALSE)),VLOOKUP($M9145,'result messages'!$H$3:$L$11,2,FALSE),VLOOKUP($L9145,'result messages'!$H$3:$L$11,2,FALSE)))</f>
        <v/>
      </c>
      <c r="O9145" s="1" t="str">
        <f>IF(ISBLANK($C9145),"",IF(ISNA(VLOOKUP($L9145,'result messages'!$H$3:$L$11,3,FALSE)),VLOOKUP($M9145,'result messages'!$H$3:$L$11,3,FALSE),VLOOKUP($L9145,'result messages'!$H$3:$L$11,3,FALSE)))</f>
        <v/>
      </c>
      <c r="P9145" s="1" t="str">
        <f>IF(ISBLANK($C9145),"",IF(ISNA(VLOOKUP($L9145,'result messages'!$H$3:$L$11,4,FALSE)),VLOOKUP($M9145,'result messages'!$H$3:$L$11,4,FALSE),VLOOKUP($L9145,'result messages'!$H$3:$L$11,4,FALSE)))</f>
        <v/>
      </c>
      <c r="Q9145" s="1" t="str">
        <f>IF(ISBLANK($C9145),"",IF(ISNA(VLOOKUP($L9145,'result messages'!$H$3:$L$11,5,FALSE)),VLOOKUP($M9145,'result messages'!$H$3:$L$11,5,FALSE),VLOOKUP($L9145,'result messages'!$H$3:$L$11,5,FALSE)))</f>
        <v/>
      </c>
    </row>
    <row r="9146" spans="1:17">
      <c r="A9146" s="1">
        <v>9143</v>
      </c>
      <c r="B9146" s="1"/>
      <c r="C9146" s="1"/>
      <c r="D9146" s="1"/>
      <c r="E9146" s="6"/>
      <c r="F9146" s="1"/>
      <c r="G9146" s="1" t="str">
        <f>IF(ISNA(VLOOKUP($C9146,'DTEN TCAP Linkage deviceId'!$A$1:$A$20000,1,FALSE)),"No","Yes")</f>
        <v>No</v>
      </c>
      <c r="H9146" s="1" t="str">
        <f>IF(ISNA(VLOOKUP($C9146,'Provisioning Requester'!$F$3:$H$20000,2,FALSE)),"No","Yes")</f>
        <v>No</v>
      </c>
      <c r="I9146" s="1" t="str">
        <f>IF($H9146="Yes",VLOOKUP($C9146,'Provisioning Requester'!$F$3:$H$20000,3,FALSE),"-")</f>
        <v>-</v>
      </c>
      <c r="J9146" s="1" t="str">
        <f>IF(OR(D9146="SVCP", E9146="TRUE"), "No", IF(ISNA(VLOOKUP($C9146,'ProvResponder deviceId'!$A$1:$A$20000,1,FALSE)),"No","Yes"))</f>
        <v>No</v>
      </c>
      <c r="K9146" s="1" t="str">
        <f>IF($J9146="Yes",VLOOKUP($C9146,'ProvResponder deviceId'!$A$1:$C$20000,3,FALSE),"-")</f>
        <v>-</v>
      </c>
      <c r="L9146" s="1" t="str">
        <f t="shared" si="284"/>
        <v/>
      </c>
      <c r="M9146" s="1" t="str">
        <f t="shared" si="285"/>
        <v/>
      </c>
      <c r="N9146" s="1" t="str">
        <f>IF(ISBLANK($C9146),"",IF(ISNA(VLOOKUP($L9146,'result messages'!$H$3:$L$11,2,FALSE)),VLOOKUP($M9146,'result messages'!$H$3:$L$11,2,FALSE),VLOOKUP($L9146,'result messages'!$H$3:$L$11,2,FALSE)))</f>
        <v/>
      </c>
      <c r="O9146" s="1" t="str">
        <f>IF(ISBLANK($C9146),"",IF(ISNA(VLOOKUP($L9146,'result messages'!$H$3:$L$11,3,FALSE)),VLOOKUP($M9146,'result messages'!$H$3:$L$11,3,FALSE),VLOOKUP($L9146,'result messages'!$H$3:$L$11,3,FALSE)))</f>
        <v/>
      </c>
      <c r="P9146" s="1" t="str">
        <f>IF(ISBLANK($C9146),"",IF(ISNA(VLOOKUP($L9146,'result messages'!$H$3:$L$11,4,FALSE)),VLOOKUP($M9146,'result messages'!$H$3:$L$11,4,FALSE),VLOOKUP($L9146,'result messages'!$H$3:$L$11,4,FALSE)))</f>
        <v/>
      </c>
      <c r="Q9146" s="1" t="str">
        <f>IF(ISBLANK($C9146),"",IF(ISNA(VLOOKUP($L9146,'result messages'!$H$3:$L$11,5,FALSE)),VLOOKUP($M9146,'result messages'!$H$3:$L$11,5,FALSE),VLOOKUP($L9146,'result messages'!$H$3:$L$11,5,FALSE)))</f>
        <v/>
      </c>
    </row>
    <row r="9147" spans="1:17">
      <c r="A9147" s="1">
        <v>9144</v>
      </c>
      <c r="B9147" s="1"/>
      <c r="C9147" s="1"/>
      <c r="D9147" s="1"/>
      <c r="E9147" s="6"/>
      <c r="F9147" s="1"/>
      <c r="G9147" s="1" t="str">
        <f>IF(ISNA(VLOOKUP($C9147,'DTEN TCAP Linkage deviceId'!$A$1:$A$20000,1,FALSE)),"No","Yes")</f>
        <v>No</v>
      </c>
      <c r="H9147" s="1" t="str">
        <f>IF(ISNA(VLOOKUP($C9147,'Provisioning Requester'!$F$3:$H$20000,2,FALSE)),"No","Yes")</f>
        <v>No</v>
      </c>
      <c r="I9147" s="1" t="str">
        <f>IF($H9147="Yes",VLOOKUP($C9147,'Provisioning Requester'!$F$3:$H$20000,3,FALSE),"-")</f>
        <v>-</v>
      </c>
      <c r="J9147" s="1" t="str">
        <f>IF(OR(D9147="SVCP", E9147="TRUE"), "No", IF(ISNA(VLOOKUP($C9147,'ProvResponder deviceId'!$A$1:$A$20000,1,FALSE)),"No","Yes"))</f>
        <v>No</v>
      </c>
      <c r="K9147" s="1" t="str">
        <f>IF($J9147="Yes",VLOOKUP($C9147,'ProvResponder deviceId'!$A$1:$C$20000,3,FALSE),"-")</f>
        <v>-</v>
      </c>
      <c r="L9147" s="1" t="str">
        <f t="shared" si="284"/>
        <v/>
      </c>
      <c r="M9147" s="1" t="str">
        <f t="shared" si="285"/>
        <v/>
      </c>
      <c r="N9147" s="1" t="str">
        <f>IF(ISBLANK($C9147),"",IF(ISNA(VLOOKUP($L9147,'result messages'!$H$3:$L$11,2,FALSE)),VLOOKUP($M9147,'result messages'!$H$3:$L$11,2,FALSE),VLOOKUP($L9147,'result messages'!$H$3:$L$11,2,FALSE)))</f>
        <v/>
      </c>
      <c r="O9147" s="1" t="str">
        <f>IF(ISBLANK($C9147),"",IF(ISNA(VLOOKUP($L9147,'result messages'!$H$3:$L$11,3,FALSE)),VLOOKUP($M9147,'result messages'!$H$3:$L$11,3,FALSE),VLOOKUP($L9147,'result messages'!$H$3:$L$11,3,FALSE)))</f>
        <v/>
      </c>
      <c r="P9147" s="1" t="str">
        <f>IF(ISBLANK($C9147),"",IF(ISNA(VLOOKUP($L9147,'result messages'!$H$3:$L$11,4,FALSE)),VLOOKUP($M9147,'result messages'!$H$3:$L$11,4,FALSE),VLOOKUP($L9147,'result messages'!$H$3:$L$11,4,FALSE)))</f>
        <v/>
      </c>
      <c r="Q9147" s="1" t="str">
        <f>IF(ISBLANK($C9147),"",IF(ISNA(VLOOKUP($L9147,'result messages'!$H$3:$L$11,5,FALSE)),VLOOKUP($M9147,'result messages'!$H$3:$L$11,5,FALSE),VLOOKUP($L9147,'result messages'!$H$3:$L$11,5,FALSE)))</f>
        <v/>
      </c>
    </row>
    <row r="9148" spans="1:17">
      <c r="A9148" s="1">
        <v>9145</v>
      </c>
      <c r="B9148" s="1"/>
      <c r="C9148" s="1"/>
      <c r="D9148" s="1"/>
      <c r="E9148" s="6"/>
      <c r="F9148" s="1"/>
      <c r="G9148" s="1" t="str">
        <f>IF(ISNA(VLOOKUP($C9148,'DTEN TCAP Linkage deviceId'!$A$1:$A$20000,1,FALSE)),"No","Yes")</f>
        <v>No</v>
      </c>
      <c r="H9148" s="1" t="str">
        <f>IF(ISNA(VLOOKUP($C9148,'Provisioning Requester'!$F$3:$H$20000,2,FALSE)),"No","Yes")</f>
        <v>No</v>
      </c>
      <c r="I9148" s="1" t="str">
        <f>IF($H9148="Yes",VLOOKUP($C9148,'Provisioning Requester'!$F$3:$H$20000,3,FALSE),"-")</f>
        <v>-</v>
      </c>
      <c r="J9148" s="1" t="str">
        <f>IF(OR(D9148="SVCP", E9148="TRUE"), "No", IF(ISNA(VLOOKUP($C9148,'ProvResponder deviceId'!$A$1:$A$20000,1,FALSE)),"No","Yes"))</f>
        <v>No</v>
      </c>
      <c r="K9148" s="1" t="str">
        <f>IF($J9148="Yes",VLOOKUP($C9148,'ProvResponder deviceId'!$A$1:$C$20000,3,FALSE),"-")</f>
        <v>-</v>
      </c>
      <c r="L9148" s="1" t="str">
        <f t="shared" si="284"/>
        <v/>
      </c>
      <c r="M9148" s="1" t="str">
        <f t="shared" si="285"/>
        <v/>
      </c>
      <c r="N9148" s="1" t="str">
        <f>IF(ISBLANK($C9148),"",IF(ISNA(VLOOKUP($L9148,'result messages'!$H$3:$L$11,2,FALSE)),VLOOKUP($M9148,'result messages'!$H$3:$L$11,2,FALSE),VLOOKUP($L9148,'result messages'!$H$3:$L$11,2,FALSE)))</f>
        <v/>
      </c>
      <c r="O9148" s="1" t="str">
        <f>IF(ISBLANK($C9148),"",IF(ISNA(VLOOKUP($L9148,'result messages'!$H$3:$L$11,3,FALSE)),VLOOKUP($M9148,'result messages'!$H$3:$L$11,3,FALSE),VLOOKUP($L9148,'result messages'!$H$3:$L$11,3,FALSE)))</f>
        <v/>
      </c>
      <c r="P9148" s="1" t="str">
        <f>IF(ISBLANK($C9148),"",IF(ISNA(VLOOKUP($L9148,'result messages'!$H$3:$L$11,4,FALSE)),VLOOKUP($M9148,'result messages'!$H$3:$L$11,4,FALSE),VLOOKUP($L9148,'result messages'!$H$3:$L$11,4,FALSE)))</f>
        <v/>
      </c>
      <c r="Q9148" s="1" t="str">
        <f>IF(ISBLANK($C9148),"",IF(ISNA(VLOOKUP($L9148,'result messages'!$H$3:$L$11,5,FALSE)),VLOOKUP($M9148,'result messages'!$H$3:$L$11,5,FALSE),VLOOKUP($L9148,'result messages'!$H$3:$L$11,5,FALSE)))</f>
        <v/>
      </c>
    </row>
    <row r="9149" spans="1:17">
      <c r="A9149" s="1">
        <v>9146</v>
      </c>
      <c r="B9149" s="1"/>
      <c r="C9149" s="1"/>
      <c r="D9149" s="1"/>
      <c r="E9149" s="6"/>
      <c r="F9149" s="1"/>
      <c r="G9149" s="1" t="str">
        <f>IF(ISNA(VLOOKUP($C9149,'DTEN TCAP Linkage deviceId'!$A$1:$A$20000,1,FALSE)),"No","Yes")</f>
        <v>No</v>
      </c>
      <c r="H9149" s="1" t="str">
        <f>IF(ISNA(VLOOKUP($C9149,'Provisioning Requester'!$F$3:$H$20000,2,FALSE)),"No","Yes")</f>
        <v>No</v>
      </c>
      <c r="I9149" s="1" t="str">
        <f>IF($H9149="Yes",VLOOKUP($C9149,'Provisioning Requester'!$F$3:$H$20000,3,FALSE),"-")</f>
        <v>-</v>
      </c>
      <c r="J9149" s="1" t="str">
        <f>IF(OR(D9149="SVCP", E9149="TRUE"), "No", IF(ISNA(VLOOKUP($C9149,'ProvResponder deviceId'!$A$1:$A$20000,1,FALSE)),"No","Yes"))</f>
        <v>No</v>
      </c>
      <c r="K9149" s="1" t="str">
        <f>IF($J9149="Yes",VLOOKUP($C9149,'ProvResponder deviceId'!$A$1:$C$20000,3,FALSE),"-")</f>
        <v>-</v>
      </c>
      <c r="L9149" s="1" t="str">
        <f t="shared" si="284"/>
        <v/>
      </c>
      <c r="M9149" s="1" t="str">
        <f t="shared" si="285"/>
        <v/>
      </c>
      <c r="N9149" s="1" t="str">
        <f>IF(ISBLANK($C9149),"",IF(ISNA(VLOOKUP($L9149,'result messages'!$H$3:$L$11,2,FALSE)),VLOOKUP($M9149,'result messages'!$H$3:$L$11,2,FALSE),VLOOKUP($L9149,'result messages'!$H$3:$L$11,2,FALSE)))</f>
        <v/>
      </c>
      <c r="O9149" s="1" t="str">
        <f>IF(ISBLANK($C9149),"",IF(ISNA(VLOOKUP($L9149,'result messages'!$H$3:$L$11,3,FALSE)),VLOOKUP($M9149,'result messages'!$H$3:$L$11,3,FALSE),VLOOKUP($L9149,'result messages'!$H$3:$L$11,3,FALSE)))</f>
        <v/>
      </c>
      <c r="P9149" s="1" t="str">
        <f>IF(ISBLANK($C9149),"",IF(ISNA(VLOOKUP($L9149,'result messages'!$H$3:$L$11,4,FALSE)),VLOOKUP($M9149,'result messages'!$H$3:$L$11,4,FALSE),VLOOKUP($L9149,'result messages'!$H$3:$L$11,4,FALSE)))</f>
        <v/>
      </c>
      <c r="Q9149" s="1" t="str">
        <f>IF(ISBLANK($C9149),"",IF(ISNA(VLOOKUP($L9149,'result messages'!$H$3:$L$11,5,FALSE)),VLOOKUP($M9149,'result messages'!$H$3:$L$11,5,FALSE),VLOOKUP($L9149,'result messages'!$H$3:$L$11,5,FALSE)))</f>
        <v/>
      </c>
    </row>
    <row r="9150" spans="1:17">
      <c r="A9150" s="1">
        <v>9147</v>
      </c>
      <c r="B9150" s="1"/>
      <c r="C9150" s="1"/>
      <c r="D9150" s="1"/>
      <c r="E9150" s="6"/>
      <c r="F9150" s="1"/>
      <c r="G9150" s="1" t="str">
        <f>IF(ISNA(VLOOKUP($C9150,'DTEN TCAP Linkage deviceId'!$A$1:$A$20000,1,FALSE)),"No","Yes")</f>
        <v>No</v>
      </c>
      <c r="H9150" s="1" t="str">
        <f>IF(ISNA(VLOOKUP($C9150,'Provisioning Requester'!$F$3:$H$20000,2,FALSE)),"No","Yes")</f>
        <v>No</v>
      </c>
      <c r="I9150" s="1" t="str">
        <f>IF($H9150="Yes",VLOOKUP($C9150,'Provisioning Requester'!$F$3:$H$20000,3,FALSE),"-")</f>
        <v>-</v>
      </c>
      <c r="J9150" s="1" t="str">
        <f>IF(OR(D9150="SVCP", E9150="TRUE"), "No", IF(ISNA(VLOOKUP($C9150,'ProvResponder deviceId'!$A$1:$A$20000,1,FALSE)),"No","Yes"))</f>
        <v>No</v>
      </c>
      <c r="K9150" s="1" t="str">
        <f>IF($J9150="Yes",VLOOKUP($C9150,'ProvResponder deviceId'!$A$1:$C$20000,3,FALSE),"-")</f>
        <v>-</v>
      </c>
      <c r="L9150" s="1" t="str">
        <f t="shared" si="284"/>
        <v/>
      </c>
      <c r="M9150" s="1" t="str">
        <f t="shared" si="285"/>
        <v/>
      </c>
      <c r="N9150" s="1" t="str">
        <f>IF(ISBLANK($C9150),"",IF(ISNA(VLOOKUP($L9150,'result messages'!$H$3:$L$11,2,FALSE)),VLOOKUP($M9150,'result messages'!$H$3:$L$11,2,FALSE),VLOOKUP($L9150,'result messages'!$H$3:$L$11,2,FALSE)))</f>
        <v/>
      </c>
      <c r="O9150" s="1" t="str">
        <f>IF(ISBLANK($C9150),"",IF(ISNA(VLOOKUP($L9150,'result messages'!$H$3:$L$11,3,FALSE)),VLOOKUP($M9150,'result messages'!$H$3:$L$11,3,FALSE),VLOOKUP($L9150,'result messages'!$H$3:$L$11,3,FALSE)))</f>
        <v/>
      </c>
      <c r="P9150" s="1" t="str">
        <f>IF(ISBLANK($C9150),"",IF(ISNA(VLOOKUP($L9150,'result messages'!$H$3:$L$11,4,FALSE)),VLOOKUP($M9150,'result messages'!$H$3:$L$11,4,FALSE),VLOOKUP($L9150,'result messages'!$H$3:$L$11,4,FALSE)))</f>
        <v/>
      </c>
      <c r="Q9150" s="1" t="str">
        <f>IF(ISBLANK($C9150),"",IF(ISNA(VLOOKUP($L9150,'result messages'!$H$3:$L$11,5,FALSE)),VLOOKUP($M9150,'result messages'!$H$3:$L$11,5,FALSE),VLOOKUP($L9150,'result messages'!$H$3:$L$11,5,FALSE)))</f>
        <v/>
      </c>
    </row>
    <row r="9151" spans="1:17">
      <c r="A9151" s="1">
        <v>9148</v>
      </c>
      <c r="B9151" s="1"/>
      <c r="C9151" s="1"/>
      <c r="D9151" s="1"/>
      <c r="E9151" s="6"/>
      <c r="F9151" s="1"/>
      <c r="G9151" s="1" t="str">
        <f>IF(ISNA(VLOOKUP($C9151,'DTEN TCAP Linkage deviceId'!$A$1:$A$20000,1,FALSE)),"No","Yes")</f>
        <v>No</v>
      </c>
      <c r="H9151" s="1" t="str">
        <f>IF(ISNA(VLOOKUP($C9151,'Provisioning Requester'!$F$3:$H$20000,2,FALSE)),"No","Yes")</f>
        <v>No</v>
      </c>
      <c r="I9151" s="1" t="str">
        <f>IF($H9151="Yes",VLOOKUP($C9151,'Provisioning Requester'!$F$3:$H$20000,3,FALSE),"-")</f>
        <v>-</v>
      </c>
      <c r="J9151" s="1" t="str">
        <f>IF(OR(D9151="SVCP", E9151="TRUE"), "No", IF(ISNA(VLOOKUP($C9151,'ProvResponder deviceId'!$A$1:$A$20000,1,FALSE)),"No","Yes"))</f>
        <v>No</v>
      </c>
      <c r="K9151" s="1" t="str">
        <f>IF($J9151="Yes",VLOOKUP($C9151,'ProvResponder deviceId'!$A$1:$C$20000,3,FALSE),"-")</f>
        <v>-</v>
      </c>
      <c r="L9151" s="1" t="str">
        <f t="shared" si="284"/>
        <v/>
      </c>
      <c r="M9151" s="1" t="str">
        <f t="shared" si="285"/>
        <v/>
      </c>
      <c r="N9151" s="1" t="str">
        <f>IF(ISBLANK($C9151),"",IF(ISNA(VLOOKUP($L9151,'result messages'!$H$3:$L$11,2,FALSE)),VLOOKUP($M9151,'result messages'!$H$3:$L$11,2,FALSE),VLOOKUP($L9151,'result messages'!$H$3:$L$11,2,FALSE)))</f>
        <v/>
      </c>
      <c r="O9151" s="1" t="str">
        <f>IF(ISBLANK($C9151),"",IF(ISNA(VLOOKUP($L9151,'result messages'!$H$3:$L$11,3,FALSE)),VLOOKUP($M9151,'result messages'!$H$3:$L$11,3,FALSE),VLOOKUP($L9151,'result messages'!$H$3:$L$11,3,FALSE)))</f>
        <v/>
      </c>
      <c r="P9151" s="1" t="str">
        <f>IF(ISBLANK($C9151),"",IF(ISNA(VLOOKUP($L9151,'result messages'!$H$3:$L$11,4,FALSE)),VLOOKUP($M9151,'result messages'!$H$3:$L$11,4,FALSE),VLOOKUP($L9151,'result messages'!$H$3:$L$11,4,FALSE)))</f>
        <v/>
      </c>
      <c r="Q9151" s="1" t="str">
        <f>IF(ISBLANK($C9151),"",IF(ISNA(VLOOKUP($L9151,'result messages'!$H$3:$L$11,5,FALSE)),VLOOKUP($M9151,'result messages'!$H$3:$L$11,5,FALSE),VLOOKUP($L9151,'result messages'!$H$3:$L$11,5,FALSE)))</f>
        <v/>
      </c>
    </row>
    <row r="9152" spans="1:17">
      <c r="A9152" s="1">
        <v>9149</v>
      </c>
      <c r="B9152" s="1"/>
      <c r="C9152" s="1"/>
      <c r="D9152" s="1"/>
      <c r="E9152" s="6"/>
      <c r="F9152" s="1"/>
      <c r="G9152" s="1" t="str">
        <f>IF(ISNA(VLOOKUP($C9152,'DTEN TCAP Linkage deviceId'!$A$1:$A$20000,1,FALSE)),"No","Yes")</f>
        <v>No</v>
      </c>
      <c r="H9152" s="1" t="str">
        <f>IF(ISNA(VLOOKUP($C9152,'Provisioning Requester'!$F$3:$H$20000,2,FALSE)),"No","Yes")</f>
        <v>No</v>
      </c>
      <c r="I9152" s="1" t="str">
        <f>IF($H9152="Yes",VLOOKUP($C9152,'Provisioning Requester'!$F$3:$H$20000,3,FALSE),"-")</f>
        <v>-</v>
      </c>
      <c r="J9152" s="1" t="str">
        <f>IF(OR(D9152="SVCP", E9152="TRUE"), "No", IF(ISNA(VLOOKUP($C9152,'ProvResponder deviceId'!$A$1:$A$20000,1,FALSE)),"No","Yes"))</f>
        <v>No</v>
      </c>
      <c r="K9152" s="1" t="str">
        <f>IF($J9152="Yes",VLOOKUP($C9152,'ProvResponder deviceId'!$A$1:$C$20000,3,FALSE),"-")</f>
        <v>-</v>
      </c>
      <c r="L9152" s="1" t="str">
        <f t="shared" si="284"/>
        <v/>
      </c>
      <c r="M9152" s="1" t="str">
        <f t="shared" si="285"/>
        <v/>
      </c>
      <c r="N9152" s="1" t="str">
        <f>IF(ISBLANK($C9152),"",IF(ISNA(VLOOKUP($L9152,'result messages'!$H$3:$L$11,2,FALSE)),VLOOKUP($M9152,'result messages'!$H$3:$L$11,2,FALSE),VLOOKUP($L9152,'result messages'!$H$3:$L$11,2,FALSE)))</f>
        <v/>
      </c>
      <c r="O9152" s="1" t="str">
        <f>IF(ISBLANK($C9152),"",IF(ISNA(VLOOKUP($L9152,'result messages'!$H$3:$L$11,3,FALSE)),VLOOKUP($M9152,'result messages'!$H$3:$L$11,3,FALSE),VLOOKUP($L9152,'result messages'!$H$3:$L$11,3,FALSE)))</f>
        <v/>
      </c>
      <c r="P9152" s="1" t="str">
        <f>IF(ISBLANK($C9152),"",IF(ISNA(VLOOKUP($L9152,'result messages'!$H$3:$L$11,4,FALSE)),VLOOKUP($M9152,'result messages'!$H$3:$L$11,4,FALSE),VLOOKUP($L9152,'result messages'!$H$3:$L$11,4,FALSE)))</f>
        <v/>
      </c>
      <c r="Q9152" s="1" t="str">
        <f>IF(ISBLANK($C9152),"",IF(ISNA(VLOOKUP($L9152,'result messages'!$H$3:$L$11,5,FALSE)),VLOOKUP($M9152,'result messages'!$H$3:$L$11,5,FALSE),VLOOKUP($L9152,'result messages'!$H$3:$L$11,5,FALSE)))</f>
        <v/>
      </c>
    </row>
    <row r="9153" spans="1:17">
      <c r="A9153" s="1">
        <v>9150</v>
      </c>
      <c r="B9153" s="1"/>
      <c r="C9153" s="1"/>
      <c r="D9153" s="1"/>
      <c r="E9153" s="6"/>
      <c r="F9153" s="1"/>
      <c r="G9153" s="1" t="str">
        <f>IF(ISNA(VLOOKUP($C9153,'DTEN TCAP Linkage deviceId'!$A$1:$A$20000,1,FALSE)),"No","Yes")</f>
        <v>No</v>
      </c>
      <c r="H9153" s="1" t="str">
        <f>IF(ISNA(VLOOKUP($C9153,'Provisioning Requester'!$F$3:$H$20000,2,FALSE)),"No","Yes")</f>
        <v>No</v>
      </c>
      <c r="I9153" s="1" t="str">
        <f>IF($H9153="Yes",VLOOKUP($C9153,'Provisioning Requester'!$F$3:$H$20000,3,FALSE),"-")</f>
        <v>-</v>
      </c>
      <c r="J9153" s="1" t="str">
        <f>IF(OR(D9153="SVCP", E9153="TRUE"), "No", IF(ISNA(VLOOKUP($C9153,'ProvResponder deviceId'!$A$1:$A$20000,1,FALSE)),"No","Yes"))</f>
        <v>No</v>
      </c>
      <c r="K9153" s="1" t="str">
        <f>IF($J9153="Yes",VLOOKUP($C9153,'ProvResponder deviceId'!$A$1:$C$20000,3,FALSE),"-")</f>
        <v>-</v>
      </c>
      <c r="L9153" s="1" t="str">
        <f t="shared" si="284"/>
        <v/>
      </c>
      <c r="M9153" s="1" t="str">
        <f t="shared" si="285"/>
        <v/>
      </c>
      <c r="N9153" s="1" t="str">
        <f>IF(ISBLANK($C9153),"",IF(ISNA(VLOOKUP($L9153,'result messages'!$H$3:$L$11,2,FALSE)),VLOOKUP($M9153,'result messages'!$H$3:$L$11,2,FALSE),VLOOKUP($L9153,'result messages'!$H$3:$L$11,2,FALSE)))</f>
        <v/>
      </c>
      <c r="O9153" s="1" t="str">
        <f>IF(ISBLANK($C9153),"",IF(ISNA(VLOOKUP($L9153,'result messages'!$H$3:$L$11,3,FALSE)),VLOOKUP($M9153,'result messages'!$H$3:$L$11,3,FALSE),VLOOKUP($L9153,'result messages'!$H$3:$L$11,3,FALSE)))</f>
        <v/>
      </c>
      <c r="P9153" s="1" t="str">
        <f>IF(ISBLANK($C9153),"",IF(ISNA(VLOOKUP($L9153,'result messages'!$H$3:$L$11,4,FALSE)),VLOOKUP($M9153,'result messages'!$H$3:$L$11,4,FALSE),VLOOKUP($L9153,'result messages'!$H$3:$L$11,4,FALSE)))</f>
        <v/>
      </c>
      <c r="Q9153" s="1" t="str">
        <f>IF(ISBLANK($C9153),"",IF(ISNA(VLOOKUP($L9153,'result messages'!$H$3:$L$11,5,FALSE)),VLOOKUP($M9153,'result messages'!$H$3:$L$11,5,FALSE),VLOOKUP($L9153,'result messages'!$H$3:$L$11,5,FALSE)))</f>
        <v/>
      </c>
    </row>
    <row r="9154" spans="1:17">
      <c r="A9154" s="1">
        <v>9151</v>
      </c>
      <c r="B9154" s="1"/>
      <c r="C9154" s="1"/>
      <c r="D9154" s="1"/>
      <c r="E9154" s="6"/>
      <c r="F9154" s="1"/>
      <c r="G9154" s="1" t="str">
        <f>IF(ISNA(VLOOKUP($C9154,'DTEN TCAP Linkage deviceId'!$A$1:$A$20000,1,FALSE)),"No","Yes")</f>
        <v>No</v>
      </c>
      <c r="H9154" s="1" t="str">
        <f>IF(ISNA(VLOOKUP($C9154,'Provisioning Requester'!$F$3:$H$20000,2,FALSE)),"No","Yes")</f>
        <v>No</v>
      </c>
      <c r="I9154" s="1" t="str">
        <f>IF($H9154="Yes",VLOOKUP($C9154,'Provisioning Requester'!$F$3:$H$20000,3,FALSE),"-")</f>
        <v>-</v>
      </c>
      <c r="J9154" s="1" t="str">
        <f>IF(OR(D9154="SVCP", E9154="TRUE"), "No", IF(ISNA(VLOOKUP($C9154,'ProvResponder deviceId'!$A$1:$A$20000,1,FALSE)),"No","Yes"))</f>
        <v>No</v>
      </c>
      <c r="K9154" s="1" t="str">
        <f>IF($J9154="Yes",VLOOKUP($C9154,'ProvResponder deviceId'!$A$1:$C$20000,3,FALSE),"-")</f>
        <v>-</v>
      </c>
      <c r="L9154" s="1" t="str">
        <f t="shared" si="284"/>
        <v/>
      </c>
      <c r="M9154" s="1" t="str">
        <f t="shared" si="285"/>
        <v/>
      </c>
      <c r="N9154" s="1" t="str">
        <f>IF(ISBLANK($C9154),"",IF(ISNA(VLOOKUP($L9154,'result messages'!$H$3:$L$11,2,FALSE)),VLOOKUP($M9154,'result messages'!$H$3:$L$11,2,FALSE),VLOOKUP($L9154,'result messages'!$H$3:$L$11,2,FALSE)))</f>
        <v/>
      </c>
      <c r="O9154" s="1" t="str">
        <f>IF(ISBLANK($C9154),"",IF(ISNA(VLOOKUP($L9154,'result messages'!$H$3:$L$11,3,FALSE)),VLOOKUP($M9154,'result messages'!$H$3:$L$11,3,FALSE),VLOOKUP($L9154,'result messages'!$H$3:$L$11,3,FALSE)))</f>
        <v/>
      </c>
      <c r="P9154" s="1" t="str">
        <f>IF(ISBLANK($C9154),"",IF(ISNA(VLOOKUP($L9154,'result messages'!$H$3:$L$11,4,FALSE)),VLOOKUP($M9154,'result messages'!$H$3:$L$11,4,FALSE),VLOOKUP($L9154,'result messages'!$H$3:$L$11,4,FALSE)))</f>
        <v/>
      </c>
      <c r="Q9154" s="1" t="str">
        <f>IF(ISBLANK($C9154),"",IF(ISNA(VLOOKUP($L9154,'result messages'!$H$3:$L$11,5,FALSE)),VLOOKUP($M9154,'result messages'!$H$3:$L$11,5,FALSE),VLOOKUP($L9154,'result messages'!$H$3:$L$11,5,FALSE)))</f>
        <v/>
      </c>
    </row>
    <row r="9155" spans="1:17">
      <c r="A9155" s="1">
        <v>9152</v>
      </c>
      <c r="B9155" s="1"/>
      <c r="C9155" s="1"/>
      <c r="D9155" s="1"/>
      <c r="E9155" s="6"/>
      <c r="F9155" s="1"/>
      <c r="G9155" s="1" t="str">
        <f>IF(ISNA(VLOOKUP($C9155,'DTEN TCAP Linkage deviceId'!$A$1:$A$20000,1,FALSE)),"No","Yes")</f>
        <v>No</v>
      </c>
      <c r="H9155" s="1" t="str">
        <f>IF(ISNA(VLOOKUP($C9155,'Provisioning Requester'!$F$3:$H$20000,2,FALSE)),"No","Yes")</f>
        <v>No</v>
      </c>
      <c r="I9155" s="1" t="str">
        <f>IF($H9155="Yes",VLOOKUP($C9155,'Provisioning Requester'!$F$3:$H$20000,3,FALSE),"-")</f>
        <v>-</v>
      </c>
      <c r="J9155" s="1" t="str">
        <f>IF(OR(D9155="SVCP", E9155="TRUE"), "No", IF(ISNA(VLOOKUP($C9155,'ProvResponder deviceId'!$A$1:$A$20000,1,FALSE)),"No","Yes"))</f>
        <v>No</v>
      </c>
      <c r="K9155" s="1" t="str">
        <f>IF($J9155="Yes",VLOOKUP($C9155,'ProvResponder deviceId'!$A$1:$C$20000,3,FALSE),"-")</f>
        <v>-</v>
      </c>
      <c r="L9155" s="1" t="str">
        <f t="shared" si="284"/>
        <v/>
      </c>
      <c r="M9155" s="1" t="str">
        <f t="shared" si="285"/>
        <v/>
      </c>
      <c r="N9155" s="1" t="str">
        <f>IF(ISBLANK($C9155),"",IF(ISNA(VLOOKUP($L9155,'result messages'!$H$3:$L$11,2,FALSE)),VLOOKUP($M9155,'result messages'!$H$3:$L$11,2,FALSE),VLOOKUP($L9155,'result messages'!$H$3:$L$11,2,FALSE)))</f>
        <v/>
      </c>
      <c r="O9155" s="1" t="str">
        <f>IF(ISBLANK($C9155),"",IF(ISNA(VLOOKUP($L9155,'result messages'!$H$3:$L$11,3,FALSE)),VLOOKUP($M9155,'result messages'!$H$3:$L$11,3,FALSE),VLOOKUP($L9155,'result messages'!$H$3:$L$11,3,FALSE)))</f>
        <v/>
      </c>
      <c r="P9155" s="1" t="str">
        <f>IF(ISBLANK($C9155),"",IF(ISNA(VLOOKUP($L9155,'result messages'!$H$3:$L$11,4,FALSE)),VLOOKUP($M9155,'result messages'!$H$3:$L$11,4,FALSE),VLOOKUP($L9155,'result messages'!$H$3:$L$11,4,FALSE)))</f>
        <v/>
      </c>
      <c r="Q9155" s="1" t="str">
        <f>IF(ISBLANK($C9155),"",IF(ISNA(VLOOKUP($L9155,'result messages'!$H$3:$L$11,5,FALSE)),VLOOKUP($M9155,'result messages'!$H$3:$L$11,5,FALSE),VLOOKUP($L9155,'result messages'!$H$3:$L$11,5,FALSE)))</f>
        <v/>
      </c>
    </row>
    <row r="9156" spans="1:17">
      <c r="A9156" s="1">
        <v>9153</v>
      </c>
      <c r="B9156" s="1"/>
      <c r="C9156" s="1"/>
      <c r="D9156" s="1"/>
      <c r="E9156" s="6"/>
      <c r="F9156" s="1"/>
      <c r="G9156" s="1" t="str">
        <f>IF(ISNA(VLOOKUP($C9156,'DTEN TCAP Linkage deviceId'!$A$1:$A$20000,1,FALSE)),"No","Yes")</f>
        <v>No</v>
      </c>
      <c r="H9156" s="1" t="str">
        <f>IF(ISNA(VLOOKUP($C9156,'Provisioning Requester'!$F$3:$H$20000,2,FALSE)),"No","Yes")</f>
        <v>No</v>
      </c>
      <c r="I9156" s="1" t="str">
        <f>IF($H9156="Yes",VLOOKUP($C9156,'Provisioning Requester'!$F$3:$H$20000,3,FALSE),"-")</f>
        <v>-</v>
      </c>
      <c r="J9156" s="1" t="str">
        <f>IF(OR(D9156="SVCP", E9156="TRUE"), "No", IF(ISNA(VLOOKUP($C9156,'ProvResponder deviceId'!$A$1:$A$20000,1,FALSE)),"No","Yes"))</f>
        <v>No</v>
      </c>
      <c r="K9156" s="1" t="str">
        <f>IF($J9156="Yes",VLOOKUP($C9156,'ProvResponder deviceId'!$A$1:$C$20000,3,FALSE),"-")</f>
        <v>-</v>
      </c>
      <c r="L9156" s="1" t="str">
        <f t="shared" si="284"/>
        <v/>
      </c>
      <c r="M9156" s="1" t="str">
        <f t="shared" si="285"/>
        <v/>
      </c>
      <c r="N9156" s="1" t="str">
        <f>IF(ISBLANK($C9156),"",IF(ISNA(VLOOKUP($L9156,'result messages'!$H$3:$L$11,2,FALSE)),VLOOKUP($M9156,'result messages'!$H$3:$L$11,2,FALSE),VLOOKUP($L9156,'result messages'!$H$3:$L$11,2,FALSE)))</f>
        <v/>
      </c>
      <c r="O9156" s="1" t="str">
        <f>IF(ISBLANK($C9156),"",IF(ISNA(VLOOKUP($L9156,'result messages'!$H$3:$L$11,3,FALSE)),VLOOKUP($M9156,'result messages'!$H$3:$L$11,3,FALSE),VLOOKUP($L9156,'result messages'!$H$3:$L$11,3,FALSE)))</f>
        <v/>
      </c>
      <c r="P9156" s="1" t="str">
        <f>IF(ISBLANK($C9156),"",IF(ISNA(VLOOKUP($L9156,'result messages'!$H$3:$L$11,4,FALSE)),VLOOKUP($M9156,'result messages'!$H$3:$L$11,4,FALSE),VLOOKUP($L9156,'result messages'!$H$3:$L$11,4,FALSE)))</f>
        <v/>
      </c>
      <c r="Q9156" s="1" t="str">
        <f>IF(ISBLANK($C9156),"",IF(ISNA(VLOOKUP($L9156,'result messages'!$H$3:$L$11,5,FALSE)),VLOOKUP($M9156,'result messages'!$H$3:$L$11,5,FALSE),VLOOKUP($L9156,'result messages'!$H$3:$L$11,5,FALSE)))</f>
        <v/>
      </c>
    </row>
    <row r="9157" spans="1:17">
      <c r="A9157" s="1">
        <v>9154</v>
      </c>
      <c r="B9157" s="1"/>
      <c r="C9157" s="1"/>
      <c r="D9157" s="1"/>
      <c r="E9157" s="6"/>
      <c r="F9157" s="1"/>
      <c r="G9157" s="1" t="str">
        <f>IF(ISNA(VLOOKUP($C9157,'DTEN TCAP Linkage deviceId'!$A$1:$A$20000,1,FALSE)),"No","Yes")</f>
        <v>No</v>
      </c>
      <c r="H9157" s="1" t="str">
        <f>IF(ISNA(VLOOKUP($C9157,'Provisioning Requester'!$F$3:$H$20000,2,FALSE)),"No","Yes")</f>
        <v>No</v>
      </c>
      <c r="I9157" s="1" t="str">
        <f>IF($H9157="Yes",VLOOKUP($C9157,'Provisioning Requester'!$F$3:$H$20000,3,FALSE),"-")</f>
        <v>-</v>
      </c>
      <c r="J9157" s="1" t="str">
        <f>IF(OR(D9157="SVCP", E9157="TRUE"), "No", IF(ISNA(VLOOKUP($C9157,'ProvResponder deviceId'!$A$1:$A$20000,1,FALSE)),"No","Yes"))</f>
        <v>No</v>
      </c>
      <c r="K9157" s="1" t="str">
        <f>IF($J9157="Yes",VLOOKUP($C9157,'ProvResponder deviceId'!$A$1:$C$20000,3,FALSE),"-")</f>
        <v>-</v>
      </c>
      <c r="L9157" s="1" t="str">
        <f t="shared" ref="L9157:L9220" si="286">IF(ISBLANK($C9157),"",$D9157&amp;$E9157&amp;$G9157&amp;$H9157&amp;$I9157&amp;$J9157&amp;$K9157)</f>
        <v/>
      </c>
      <c r="M9157" s="1" t="str">
        <f t="shared" ref="M9157:M9220" si="287">IF(ISBLANK($C9157),"",$D9157&amp;$E9157&amp;$G9157&amp;$H9157&amp;$I9157&amp;$J9157&amp;"other")</f>
        <v/>
      </c>
      <c r="N9157" s="1" t="str">
        <f>IF(ISBLANK($C9157),"",IF(ISNA(VLOOKUP($L9157,'result messages'!$H$3:$L$11,2,FALSE)),VLOOKUP($M9157,'result messages'!$H$3:$L$11,2,FALSE),VLOOKUP($L9157,'result messages'!$H$3:$L$11,2,FALSE)))</f>
        <v/>
      </c>
      <c r="O9157" s="1" t="str">
        <f>IF(ISBLANK($C9157),"",IF(ISNA(VLOOKUP($L9157,'result messages'!$H$3:$L$11,3,FALSE)),VLOOKUP($M9157,'result messages'!$H$3:$L$11,3,FALSE),VLOOKUP($L9157,'result messages'!$H$3:$L$11,3,FALSE)))</f>
        <v/>
      </c>
      <c r="P9157" s="1" t="str">
        <f>IF(ISBLANK($C9157),"",IF(ISNA(VLOOKUP($L9157,'result messages'!$H$3:$L$11,4,FALSE)),VLOOKUP($M9157,'result messages'!$H$3:$L$11,4,FALSE),VLOOKUP($L9157,'result messages'!$H$3:$L$11,4,FALSE)))</f>
        <v/>
      </c>
      <c r="Q9157" s="1" t="str">
        <f>IF(ISBLANK($C9157),"",IF(ISNA(VLOOKUP($L9157,'result messages'!$H$3:$L$11,5,FALSE)),VLOOKUP($M9157,'result messages'!$H$3:$L$11,5,FALSE),VLOOKUP($L9157,'result messages'!$H$3:$L$11,5,FALSE)))</f>
        <v/>
      </c>
    </row>
    <row r="9158" spans="1:17">
      <c r="A9158" s="1">
        <v>9155</v>
      </c>
      <c r="B9158" s="1"/>
      <c r="C9158" s="1"/>
      <c r="D9158" s="1"/>
      <c r="E9158" s="6"/>
      <c r="F9158" s="1"/>
      <c r="G9158" s="1" t="str">
        <f>IF(ISNA(VLOOKUP($C9158,'DTEN TCAP Linkage deviceId'!$A$1:$A$20000,1,FALSE)),"No","Yes")</f>
        <v>No</v>
      </c>
      <c r="H9158" s="1" t="str">
        <f>IF(ISNA(VLOOKUP($C9158,'Provisioning Requester'!$F$3:$H$20000,2,FALSE)),"No","Yes")</f>
        <v>No</v>
      </c>
      <c r="I9158" s="1" t="str">
        <f>IF($H9158="Yes",VLOOKUP($C9158,'Provisioning Requester'!$F$3:$H$20000,3,FALSE),"-")</f>
        <v>-</v>
      </c>
      <c r="J9158" s="1" t="str">
        <f>IF(OR(D9158="SVCP", E9158="TRUE"), "No", IF(ISNA(VLOOKUP($C9158,'ProvResponder deviceId'!$A$1:$A$20000,1,FALSE)),"No","Yes"))</f>
        <v>No</v>
      </c>
      <c r="K9158" s="1" t="str">
        <f>IF($J9158="Yes",VLOOKUP($C9158,'ProvResponder deviceId'!$A$1:$C$20000,3,FALSE),"-")</f>
        <v>-</v>
      </c>
      <c r="L9158" s="1" t="str">
        <f t="shared" si="286"/>
        <v/>
      </c>
      <c r="M9158" s="1" t="str">
        <f t="shared" si="287"/>
        <v/>
      </c>
      <c r="N9158" s="1" t="str">
        <f>IF(ISBLANK($C9158),"",IF(ISNA(VLOOKUP($L9158,'result messages'!$H$3:$L$11,2,FALSE)),VLOOKUP($M9158,'result messages'!$H$3:$L$11,2,FALSE),VLOOKUP($L9158,'result messages'!$H$3:$L$11,2,FALSE)))</f>
        <v/>
      </c>
      <c r="O9158" s="1" t="str">
        <f>IF(ISBLANK($C9158),"",IF(ISNA(VLOOKUP($L9158,'result messages'!$H$3:$L$11,3,FALSE)),VLOOKUP($M9158,'result messages'!$H$3:$L$11,3,FALSE),VLOOKUP($L9158,'result messages'!$H$3:$L$11,3,FALSE)))</f>
        <v/>
      </c>
      <c r="P9158" s="1" t="str">
        <f>IF(ISBLANK($C9158),"",IF(ISNA(VLOOKUP($L9158,'result messages'!$H$3:$L$11,4,FALSE)),VLOOKUP($M9158,'result messages'!$H$3:$L$11,4,FALSE),VLOOKUP($L9158,'result messages'!$H$3:$L$11,4,FALSE)))</f>
        <v/>
      </c>
      <c r="Q9158" s="1" t="str">
        <f>IF(ISBLANK($C9158),"",IF(ISNA(VLOOKUP($L9158,'result messages'!$H$3:$L$11,5,FALSE)),VLOOKUP($M9158,'result messages'!$H$3:$L$11,5,FALSE),VLOOKUP($L9158,'result messages'!$H$3:$L$11,5,FALSE)))</f>
        <v/>
      </c>
    </row>
    <row r="9159" spans="1:17">
      <c r="A9159" s="1">
        <v>9156</v>
      </c>
      <c r="B9159" s="1"/>
      <c r="C9159" s="1"/>
      <c r="D9159" s="1"/>
      <c r="E9159" s="6"/>
      <c r="F9159" s="1"/>
      <c r="G9159" s="1" t="str">
        <f>IF(ISNA(VLOOKUP($C9159,'DTEN TCAP Linkage deviceId'!$A$1:$A$20000,1,FALSE)),"No","Yes")</f>
        <v>No</v>
      </c>
      <c r="H9159" s="1" t="str">
        <f>IF(ISNA(VLOOKUP($C9159,'Provisioning Requester'!$F$3:$H$20000,2,FALSE)),"No","Yes")</f>
        <v>No</v>
      </c>
      <c r="I9159" s="1" t="str">
        <f>IF($H9159="Yes",VLOOKUP($C9159,'Provisioning Requester'!$F$3:$H$20000,3,FALSE),"-")</f>
        <v>-</v>
      </c>
      <c r="J9159" s="1" t="str">
        <f>IF(OR(D9159="SVCP", E9159="TRUE"), "No", IF(ISNA(VLOOKUP($C9159,'ProvResponder deviceId'!$A$1:$A$20000,1,FALSE)),"No","Yes"))</f>
        <v>No</v>
      </c>
      <c r="K9159" s="1" t="str">
        <f>IF($J9159="Yes",VLOOKUP($C9159,'ProvResponder deviceId'!$A$1:$C$20000,3,FALSE),"-")</f>
        <v>-</v>
      </c>
      <c r="L9159" s="1" t="str">
        <f t="shared" si="286"/>
        <v/>
      </c>
      <c r="M9159" s="1" t="str">
        <f t="shared" si="287"/>
        <v/>
      </c>
      <c r="N9159" s="1" t="str">
        <f>IF(ISBLANK($C9159),"",IF(ISNA(VLOOKUP($L9159,'result messages'!$H$3:$L$11,2,FALSE)),VLOOKUP($M9159,'result messages'!$H$3:$L$11,2,FALSE),VLOOKUP($L9159,'result messages'!$H$3:$L$11,2,FALSE)))</f>
        <v/>
      </c>
      <c r="O9159" s="1" t="str">
        <f>IF(ISBLANK($C9159),"",IF(ISNA(VLOOKUP($L9159,'result messages'!$H$3:$L$11,3,FALSE)),VLOOKUP($M9159,'result messages'!$H$3:$L$11,3,FALSE),VLOOKUP($L9159,'result messages'!$H$3:$L$11,3,FALSE)))</f>
        <v/>
      </c>
      <c r="P9159" s="1" t="str">
        <f>IF(ISBLANK($C9159),"",IF(ISNA(VLOOKUP($L9159,'result messages'!$H$3:$L$11,4,FALSE)),VLOOKUP($M9159,'result messages'!$H$3:$L$11,4,FALSE),VLOOKUP($L9159,'result messages'!$H$3:$L$11,4,FALSE)))</f>
        <v/>
      </c>
      <c r="Q9159" s="1" t="str">
        <f>IF(ISBLANK($C9159),"",IF(ISNA(VLOOKUP($L9159,'result messages'!$H$3:$L$11,5,FALSE)),VLOOKUP($M9159,'result messages'!$H$3:$L$11,5,FALSE),VLOOKUP($L9159,'result messages'!$H$3:$L$11,5,FALSE)))</f>
        <v/>
      </c>
    </row>
    <row r="9160" spans="1:17">
      <c r="A9160" s="1">
        <v>9157</v>
      </c>
      <c r="B9160" s="1"/>
      <c r="C9160" s="1"/>
      <c r="D9160" s="1"/>
      <c r="E9160" s="6"/>
      <c r="F9160" s="1"/>
      <c r="G9160" s="1" t="str">
        <f>IF(ISNA(VLOOKUP($C9160,'DTEN TCAP Linkage deviceId'!$A$1:$A$20000,1,FALSE)),"No","Yes")</f>
        <v>No</v>
      </c>
      <c r="H9160" s="1" t="str">
        <f>IF(ISNA(VLOOKUP($C9160,'Provisioning Requester'!$F$3:$H$20000,2,FALSE)),"No","Yes")</f>
        <v>No</v>
      </c>
      <c r="I9160" s="1" t="str">
        <f>IF($H9160="Yes",VLOOKUP($C9160,'Provisioning Requester'!$F$3:$H$20000,3,FALSE),"-")</f>
        <v>-</v>
      </c>
      <c r="J9160" s="1" t="str">
        <f>IF(OR(D9160="SVCP", E9160="TRUE"), "No", IF(ISNA(VLOOKUP($C9160,'ProvResponder deviceId'!$A$1:$A$20000,1,FALSE)),"No","Yes"))</f>
        <v>No</v>
      </c>
      <c r="K9160" s="1" t="str">
        <f>IF($J9160="Yes",VLOOKUP($C9160,'ProvResponder deviceId'!$A$1:$C$20000,3,FALSE),"-")</f>
        <v>-</v>
      </c>
      <c r="L9160" s="1" t="str">
        <f t="shared" si="286"/>
        <v/>
      </c>
      <c r="M9160" s="1" t="str">
        <f t="shared" si="287"/>
        <v/>
      </c>
      <c r="N9160" s="1" t="str">
        <f>IF(ISBLANK($C9160),"",IF(ISNA(VLOOKUP($L9160,'result messages'!$H$3:$L$11,2,FALSE)),VLOOKUP($M9160,'result messages'!$H$3:$L$11,2,FALSE),VLOOKUP($L9160,'result messages'!$H$3:$L$11,2,FALSE)))</f>
        <v/>
      </c>
      <c r="O9160" s="1" t="str">
        <f>IF(ISBLANK($C9160),"",IF(ISNA(VLOOKUP($L9160,'result messages'!$H$3:$L$11,3,FALSE)),VLOOKUP($M9160,'result messages'!$H$3:$L$11,3,FALSE),VLOOKUP($L9160,'result messages'!$H$3:$L$11,3,FALSE)))</f>
        <v/>
      </c>
      <c r="P9160" s="1" t="str">
        <f>IF(ISBLANK($C9160),"",IF(ISNA(VLOOKUP($L9160,'result messages'!$H$3:$L$11,4,FALSE)),VLOOKUP($M9160,'result messages'!$H$3:$L$11,4,FALSE),VLOOKUP($L9160,'result messages'!$H$3:$L$11,4,FALSE)))</f>
        <v/>
      </c>
      <c r="Q9160" s="1" t="str">
        <f>IF(ISBLANK($C9160),"",IF(ISNA(VLOOKUP($L9160,'result messages'!$H$3:$L$11,5,FALSE)),VLOOKUP($M9160,'result messages'!$H$3:$L$11,5,FALSE),VLOOKUP($L9160,'result messages'!$H$3:$L$11,5,FALSE)))</f>
        <v/>
      </c>
    </row>
    <row r="9161" spans="1:17">
      <c r="A9161" s="1">
        <v>9158</v>
      </c>
      <c r="B9161" s="1"/>
      <c r="C9161" s="1"/>
      <c r="D9161" s="1"/>
      <c r="E9161" s="6"/>
      <c r="F9161" s="1"/>
      <c r="G9161" s="1" t="str">
        <f>IF(ISNA(VLOOKUP($C9161,'DTEN TCAP Linkage deviceId'!$A$1:$A$20000,1,FALSE)),"No","Yes")</f>
        <v>No</v>
      </c>
      <c r="H9161" s="1" t="str">
        <f>IF(ISNA(VLOOKUP($C9161,'Provisioning Requester'!$F$3:$H$20000,2,FALSE)),"No","Yes")</f>
        <v>No</v>
      </c>
      <c r="I9161" s="1" t="str">
        <f>IF($H9161="Yes",VLOOKUP($C9161,'Provisioning Requester'!$F$3:$H$20000,3,FALSE),"-")</f>
        <v>-</v>
      </c>
      <c r="J9161" s="1" t="str">
        <f>IF(OR(D9161="SVCP", E9161="TRUE"), "No", IF(ISNA(VLOOKUP($C9161,'ProvResponder deviceId'!$A$1:$A$20000,1,FALSE)),"No","Yes"))</f>
        <v>No</v>
      </c>
      <c r="K9161" s="1" t="str">
        <f>IF($J9161="Yes",VLOOKUP($C9161,'ProvResponder deviceId'!$A$1:$C$20000,3,FALSE),"-")</f>
        <v>-</v>
      </c>
      <c r="L9161" s="1" t="str">
        <f t="shared" si="286"/>
        <v/>
      </c>
      <c r="M9161" s="1" t="str">
        <f t="shared" si="287"/>
        <v/>
      </c>
      <c r="N9161" s="1" t="str">
        <f>IF(ISBLANK($C9161),"",IF(ISNA(VLOOKUP($L9161,'result messages'!$H$3:$L$11,2,FALSE)),VLOOKUP($M9161,'result messages'!$H$3:$L$11,2,FALSE),VLOOKUP($L9161,'result messages'!$H$3:$L$11,2,FALSE)))</f>
        <v/>
      </c>
      <c r="O9161" s="1" t="str">
        <f>IF(ISBLANK($C9161),"",IF(ISNA(VLOOKUP($L9161,'result messages'!$H$3:$L$11,3,FALSE)),VLOOKUP($M9161,'result messages'!$H$3:$L$11,3,FALSE),VLOOKUP($L9161,'result messages'!$H$3:$L$11,3,FALSE)))</f>
        <v/>
      </c>
      <c r="P9161" s="1" t="str">
        <f>IF(ISBLANK($C9161),"",IF(ISNA(VLOOKUP($L9161,'result messages'!$H$3:$L$11,4,FALSE)),VLOOKUP($M9161,'result messages'!$H$3:$L$11,4,FALSE),VLOOKUP($L9161,'result messages'!$H$3:$L$11,4,FALSE)))</f>
        <v/>
      </c>
      <c r="Q9161" s="1" t="str">
        <f>IF(ISBLANK($C9161),"",IF(ISNA(VLOOKUP($L9161,'result messages'!$H$3:$L$11,5,FALSE)),VLOOKUP($M9161,'result messages'!$H$3:$L$11,5,FALSE),VLOOKUP($L9161,'result messages'!$H$3:$L$11,5,FALSE)))</f>
        <v/>
      </c>
    </row>
    <row r="9162" spans="1:17">
      <c r="A9162" s="1">
        <v>9159</v>
      </c>
      <c r="B9162" s="1"/>
      <c r="C9162" s="1"/>
      <c r="D9162" s="1"/>
      <c r="E9162" s="6"/>
      <c r="F9162" s="1"/>
      <c r="G9162" s="1" t="str">
        <f>IF(ISNA(VLOOKUP($C9162,'DTEN TCAP Linkage deviceId'!$A$1:$A$20000,1,FALSE)),"No","Yes")</f>
        <v>No</v>
      </c>
      <c r="H9162" s="1" t="str">
        <f>IF(ISNA(VLOOKUP($C9162,'Provisioning Requester'!$F$3:$H$20000,2,FALSE)),"No","Yes")</f>
        <v>No</v>
      </c>
      <c r="I9162" s="1" t="str">
        <f>IF($H9162="Yes",VLOOKUP($C9162,'Provisioning Requester'!$F$3:$H$20000,3,FALSE),"-")</f>
        <v>-</v>
      </c>
      <c r="J9162" s="1" t="str">
        <f>IF(OR(D9162="SVCP", E9162="TRUE"), "No", IF(ISNA(VLOOKUP($C9162,'ProvResponder deviceId'!$A$1:$A$20000,1,FALSE)),"No","Yes"))</f>
        <v>No</v>
      </c>
      <c r="K9162" s="1" t="str">
        <f>IF($J9162="Yes",VLOOKUP($C9162,'ProvResponder deviceId'!$A$1:$C$20000,3,FALSE),"-")</f>
        <v>-</v>
      </c>
      <c r="L9162" s="1" t="str">
        <f t="shared" si="286"/>
        <v/>
      </c>
      <c r="M9162" s="1" t="str">
        <f t="shared" si="287"/>
        <v/>
      </c>
      <c r="N9162" s="1" t="str">
        <f>IF(ISBLANK($C9162),"",IF(ISNA(VLOOKUP($L9162,'result messages'!$H$3:$L$11,2,FALSE)),VLOOKUP($M9162,'result messages'!$H$3:$L$11,2,FALSE),VLOOKUP($L9162,'result messages'!$H$3:$L$11,2,FALSE)))</f>
        <v/>
      </c>
      <c r="O9162" s="1" t="str">
        <f>IF(ISBLANK($C9162),"",IF(ISNA(VLOOKUP($L9162,'result messages'!$H$3:$L$11,3,FALSE)),VLOOKUP($M9162,'result messages'!$H$3:$L$11,3,FALSE),VLOOKUP($L9162,'result messages'!$H$3:$L$11,3,FALSE)))</f>
        <v/>
      </c>
      <c r="P9162" s="1" t="str">
        <f>IF(ISBLANK($C9162),"",IF(ISNA(VLOOKUP($L9162,'result messages'!$H$3:$L$11,4,FALSE)),VLOOKUP($M9162,'result messages'!$H$3:$L$11,4,FALSE),VLOOKUP($L9162,'result messages'!$H$3:$L$11,4,FALSE)))</f>
        <v/>
      </c>
      <c r="Q9162" s="1" t="str">
        <f>IF(ISBLANK($C9162),"",IF(ISNA(VLOOKUP($L9162,'result messages'!$H$3:$L$11,5,FALSE)),VLOOKUP($M9162,'result messages'!$H$3:$L$11,5,FALSE),VLOOKUP($L9162,'result messages'!$H$3:$L$11,5,FALSE)))</f>
        <v/>
      </c>
    </row>
    <row r="9163" spans="1:17">
      <c r="A9163" s="1">
        <v>9160</v>
      </c>
      <c r="B9163" s="1"/>
      <c r="C9163" s="1"/>
      <c r="D9163" s="1"/>
      <c r="E9163" s="6"/>
      <c r="F9163" s="1"/>
      <c r="G9163" s="1" t="str">
        <f>IF(ISNA(VLOOKUP($C9163,'DTEN TCAP Linkage deviceId'!$A$1:$A$20000,1,FALSE)),"No","Yes")</f>
        <v>No</v>
      </c>
      <c r="H9163" s="1" t="str">
        <f>IF(ISNA(VLOOKUP($C9163,'Provisioning Requester'!$F$3:$H$20000,2,FALSE)),"No","Yes")</f>
        <v>No</v>
      </c>
      <c r="I9163" s="1" t="str">
        <f>IF($H9163="Yes",VLOOKUP($C9163,'Provisioning Requester'!$F$3:$H$20000,3,FALSE),"-")</f>
        <v>-</v>
      </c>
      <c r="J9163" s="1" t="str">
        <f>IF(OR(D9163="SVCP", E9163="TRUE"), "No", IF(ISNA(VLOOKUP($C9163,'ProvResponder deviceId'!$A$1:$A$20000,1,FALSE)),"No","Yes"))</f>
        <v>No</v>
      </c>
      <c r="K9163" s="1" t="str">
        <f>IF($J9163="Yes",VLOOKUP($C9163,'ProvResponder deviceId'!$A$1:$C$20000,3,FALSE),"-")</f>
        <v>-</v>
      </c>
      <c r="L9163" s="1" t="str">
        <f t="shared" si="286"/>
        <v/>
      </c>
      <c r="M9163" s="1" t="str">
        <f t="shared" si="287"/>
        <v/>
      </c>
      <c r="N9163" s="1" t="str">
        <f>IF(ISBLANK($C9163),"",IF(ISNA(VLOOKUP($L9163,'result messages'!$H$3:$L$11,2,FALSE)),VLOOKUP($M9163,'result messages'!$H$3:$L$11,2,FALSE),VLOOKUP($L9163,'result messages'!$H$3:$L$11,2,FALSE)))</f>
        <v/>
      </c>
      <c r="O9163" s="1" t="str">
        <f>IF(ISBLANK($C9163),"",IF(ISNA(VLOOKUP($L9163,'result messages'!$H$3:$L$11,3,FALSE)),VLOOKUP($M9163,'result messages'!$H$3:$L$11,3,FALSE),VLOOKUP($L9163,'result messages'!$H$3:$L$11,3,FALSE)))</f>
        <v/>
      </c>
      <c r="P9163" s="1" t="str">
        <f>IF(ISBLANK($C9163),"",IF(ISNA(VLOOKUP($L9163,'result messages'!$H$3:$L$11,4,FALSE)),VLOOKUP($M9163,'result messages'!$H$3:$L$11,4,FALSE),VLOOKUP($L9163,'result messages'!$H$3:$L$11,4,FALSE)))</f>
        <v/>
      </c>
      <c r="Q9163" s="1" t="str">
        <f>IF(ISBLANK($C9163),"",IF(ISNA(VLOOKUP($L9163,'result messages'!$H$3:$L$11,5,FALSE)),VLOOKUP($M9163,'result messages'!$H$3:$L$11,5,FALSE),VLOOKUP($L9163,'result messages'!$H$3:$L$11,5,FALSE)))</f>
        <v/>
      </c>
    </row>
    <row r="9164" spans="1:17">
      <c r="A9164" s="1">
        <v>9161</v>
      </c>
      <c r="B9164" s="1"/>
      <c r="C9164" s="1"/>
      <c r="D9164" s="1"/>
      <c r="E9164" s="6"/>
      <c r="F9164" s="1"/>
      <c r="G9164" s="1" t="str">
        <f>IF(ISNA(VLOOKUP($C9164,'DTEN TCAP Linkage deviceId'!$A$1:$A$20000,1,FALSE)),"No","Yes")</f>
        <v>No</v>
      </c>
      <c r="H9164" s="1" t="str">
        <f>IF(ISNA(VLOOKUP($C9164,'Provisioning Requester'!$F$3:$H$20000,2,FALSE)),"No","Yes")</f>
        <v>No</v>
      </c>
      <c r="I9164" s="1" t="str">
        <f>IF($H9164="Yes",VLOOKUP($C9164,'Provisioning Requester'!$F$3:$H$20000,3,FALSE),"-")</f>
        <v>-</v>
      </c>
      <c r="J9164" s="1" t="str">
        <f>IF(OR(D9164="SVCP", E9164="TRUE"), "No", IF(ISNA(VLOOKUP($C9164,'ProvResponder deviceId'!$A$1:$A$20000,1,FALSE)),"No","Yes"))</f>
        <v>No</v>
      </c>
      <c r="K9164" s="1" t="str">
        <f>IF($J9164="Yes",VLOOKUP($C9164,'ProvResponder deviceId'!$A$1:$C$20000,3,FALSE),"-")</f>
        <v>-</v>
      </c>
      <c r="L9164" s="1" t="str">
        <f t="shared" si="286"/>
        <v/>
      </c>
      <c r="M9164" s="1" t="str">
        <f t="shared" si="287"/>
        <v/>
      </c>
      <c r="N9164" s="1" t="str">
        <f>IF(ISBLANK($C9164),"",IF(ISNA(VLOOKUP($L9164,'result messages'!$H$3:$L$11,2,FALSE)),VLOOKUP($M9164,'result messages'!$H$3:$L$11,2,FALSE),VLOOKUP($L9164,'result messages'!$H$3:$L$11,2,FALSE)))</f>
        <v/>
      </c>
      <c r="O9164" s="1" t="str">
        <f>IF(ISBLANK($C9164),"",IF(ISNA(VLOOKUP($L9164,'result messages'!$H$3:$L$11,3,FALSE)),VLOOKUP($M9164,'result messages'!$H$3:$L$11,3,FALSE),VLOOKUP($L9164,'result messages'!$H$3:$L$11,3,FALSE)))</f>
        <v/>
      </c>
      <c r="P9164" s="1" t="str">
        <f>IF(ISBLANK($C9164),"",IF(ISNA(VLOOKUP($L9164,'result messages'!$H$3:$L$11,4,FALSE)),VLOOKUP($M9164,'result messages'!$H$3:$L$11,4,FALSE),VLOOKUP($L9164,'result messages'!$H$3:$L$11,4,FALSE)))</f>
        <v/>
      </c>
      <c r="Q9164" s="1" t="str">
        <f>IF(ISBLANK($C9164),"",IF(ISNA(VLOOKUP($L9164,'result messages'!$H$3:$L$11,5,FALSE)),VLOOKUP($M9164,'result messages'!$H$3:$L$11,5,FALSE),VLOOKUP($L9164,'result messages'!$H$3:$L$11,5,FALSE)))</f>
        <v/>
      </c>
    </row>
    <row r="9165" spans="1:17">
      <c r="A9165" s="1">
        <v>9162</v>
      </c>
      <c r="B9165" s="1"/>
      <c r="C9165" s="1"/>
      <c r="D9165" s="1"/>
      <c r="E9165" s="6"/>
      <c r="F9165" s="1"/>
      <c r="G9165" s="1" t="str">
        <f>IF(ISNA(VLOOKUP($C9165,'DTEN TCAP Linkage deviceId'!$A$1:$A$20000,1,FALSE)),"No","Yes")</f>
        <v>No</v>
      </c>
      <c r="H9165" s="1" t="str">
        <f>IF(ISNA(VLOOKUP($C9165,'Provisioning Requester'!$F$3:$H$20000,2,FALSE)),"No","Yes")</f>
        <v>No</v>
      </c>
      <c r="I9165" s="1" t="str">
        <f>IF($H9165="Yes",VLOOKUP($C9165,'Provisioning Requester'!$F$3:$H$20000,3,FALSE),"-")</f>
        <v>-</v>
      </c>
      <c r="J9165" s="1" t="str">
        <f>IF(OR(D9165="SVCP", E9165="TRUE"), "No", IF(ISNA(VLOOKUP($C9165,'ProvResponder deviceId'!$A$1:$A$20000,1,FALSE)),"No","Yes"))</f>
        <v>No</v>
      </c>
      <c r="K9165" s="1" t="str">
        <f>IF($J9165="Yes",VLOOKUP($C9165,'ProvResponder deviceId'!$A$1:$C$20000,3,FALSE),"-")</f>
        <v>-</v>
      </c>
      <c r="L9165" s="1" t="str">
        <f t="shared" si="286"/>
        <v/>
      </c>
      <c r="M9165" s="1" t="str">
        <f t="shared" si="287"/>
        <v/>
      </c>
      <c r="N9165" s="1" t="str">
        <f>IF(ISBLANK($C9165),"",IF(ISNA(VLOOKUP($L9165,'result messages'!$H$3:$L$11,2,FALSE)),VLOOKUP($M9165,'result messages'!$H$3:$L$11,2,FALSE),VLOOKUP($L9165,'result messages'!$H$3:$L$11,2,FALSE)))</f>
        <v/>
      </c>
      <c r="O9165" s="1" t="str">
        <f>IF(ISBLANK($C9165),"",IF(ISNA(VLOOKUP($L9165,'result messages'!$H$3:$L$11,3,FALSE)),VLOOKUP($M9165,'result messages'!$H$3:$L$11,3,FALSE),VLOOKUP($L9165,'result messages'!$H$3:$L$11,3,FALSE)))</f>
        <v/>
      </c>
      <c r="P9165" s="1" t="str">
        <f>IF(ISBLANK($C9165),"",IF(ISNA(VLOOKUP($L9165,'result messages'!$H$3:$L$11,4,FALSE)),VLOOKUP($M9165,'result messages'!$H$3:$L$11,4,FALSE),VLOOKUP($L9165,'result messages'!$H$3:$L$11,4,FALSE)))</f>
        <v/>
      </c>
      <c r="Q9165" s="1" t="str">
        <f>IF(ISBLANK($C9165),"",IF(ISNA(VLOOKUP($L9165,'result messages'!$H$3:$L$11,5,FALSE)),VLOOKUP($M9165,'result messages'!$H$3:$L$11,5,FALSE),VLOOKUP($L9165,'result messages'!$H$3:$L$11,5,FALSE)))</f>
        <v/>
      </c>
    </row>
    <row r="9166" spans="1:17">
      <c r="A9166" s="1">
        <v>9163</v>
      </c>
      <c r="B9166" s="1"/>
      <c r="C9166" s="1"/>
      <c r="D9166" s="1"/>
      <c r="E9166" s="6"/>
      <c r="F9166" s="1"/>
      <c r="G9166" s="1" t="str">
        <f>IF(ISNA(VLOOKUP($C9166,'DTEN TCAP Linkage deviceId'!$A$1:$A$20000,1,FALSE)),"No","Yes")</f>
        <v>No</v>
      </c>
      <c r="H9166" s="1" t="str">
        <f>IF(ISNA(VLOOKUP($C9166,'Provisioning Requester'!$F$3:$H$20000,2,FALSE)),"No","Yes")</f>
        <v>No</v>
      </c>
      <c r="I9166" s="1" t="str">
        <f>IF($H9166="Yes",VLOOKUP($C9166,'Provisioning Requester'!$F$3:$H$20000,3,FALSE),"-")</f>
        <v>-</v>
      </c>
      <c r="J9166" s="1" t="str">
        <f>IF(OR(D9166="SVCP", E9166="TRUE"), "No", IF(ISNA(VLOOKUP($C9166,'ProvResponder deviceId'!$A$1:$A$20000,1,FALSE)),"No","Yes"))</f>
        <v>No</v>
      </c>
      <c r="K9166" s="1" t="str">
        <f>IF($J9166="Yes",VLOOKUP($C9166,'ProvResponder deviceId'!$A$1:$C$20000,3,FALSE),"-")</f>
        <v>-</v>
      </c>
      <c r="L9166" s="1" t="str">
        <f t="shared" si="286"/>
        <v/>
      </c>
      <c r="M9166" s="1" t="str">
        <f t="shared" si="287"/>
        <v/>
      </c>
      <c r="N9166" s="1" t="str">
        <f>IF(ISBLANK($C9166),"",IF(ISNA(VLOOKUP($L9166,'result messages'!$H$3:$L$11,2,FALSE)),VLOOKUP($M9166,'result messages'!$H$3:$L$11,2,FALSE),VLOOKUP($L9166,'result messages'!$H$3:$L$11,2,FALSE)))</f>
        <v/>
      </c>
      <c r="O9166" s="1" t="str">
        <f>IF(ISBLANK($C9166),"",IF(ISNA(VLOOKUP($L9166,'result messages'!$H$3:$L$11,3,FALSE)),VLOOKUP($M9166,'result messages'!$H$3:$L$11,3,FALSE),VLOOKUP($L9166,'result messages'!$H$3:$L$11,3,FALSE)))</f>
        <v/>
      </c>
      <c r="P9166" s="1" t="str">
        <f>IF(ISBLANK($C9166),"",IF(ISNA(VLOOKUP($L9166,'result messages'!$H$3:$L$11,4,FALSE)),VLOOKUP($M9166,'result messages'!$H$3:$L$11,4,FALSE),VLOOKUP($L9166,'result messages'!$H$3:$L$11,4,FALSE)))</f>
        <v/>
      </c>
      <c r="Q9166" s="1" t="str">
        <f>IF(ISBLANK($C9166),"",IF(ISNA(VLOOKUP($L9166,'result messages'!$H$3:$L$11,5,FALSE)),VLOOKUP($M9166,'result messages'!$H$3:$L$11,5,FALSE),VLOOKUP($L9166,'result messages'!$H$3:$L$11,5,FALSE)))</f>
        <v/>
      </c>
    </row>
    <row r="9167" spans="1:17">
      <c r="A9167" s="1">
        <v>9164</v>
      </c>
      <c r="B9167" s="1"/>
      <c r="C9167" s="1"/>
      <c r="D9167" s="1"/>
      <c r="E9167" s="6"/>
      <c r="F9167" s="1"/>
      <c r="G9167" s="1" t="str">
        <f>IF(ISNA(VLOOKUP($C9167,'DTEN TCAP Linkage deviceId'!$A$1:$A$20000,1,FALSE)),"No","Yes")</f>
        <v>No</v>
      </c>
      <c r="H9167" s="1" t="str">
        <f>IF(ISNA(VLOOKUP($C9167,'Provisioning Requester'!$F$3:$H$20000,2,FALSE)),"No","Yes")</f>
        <v>No</v>
      </c>
      <c r="I9167" s="1" t="str">
        <f>IF($H9167="Yes",VLOOKUP($C9167,'Provisioning Requester'!$F$3:$H$20000,3,FALSE),"-")</f>
        <v>-</v>
      </c>
      <c r="J9167" s="1" t="str">
        <f>IF(OR(D9167="SVCP", E9167="TRUE"), "No", IF(ISNA(VLOOKUP($C9167,'ProvResponder deviceId'!$A$1:$A$20000,1,FALSE)),"No","Yes"))</f>
        <v>No</v>
      </c>
      <c r="K9167" s="1" t="str">
        <f>IF($J9167="Yes",VLOOKUP($C9167,'ProvResponder deviceId'!$A$1:$C$20000,3,FALSE),"-")</f>
        <v>-</v>
      </c>
      <c r="L9167" s="1" t="str">
        <f t="shared" si="286"/>
        <v/>
      </c>
      <c r="M9167" s="1" t="str">
        <f t="shared" si="287"/>
        <v/>
      </c>
      <c r="N9167" s="1" t="str">
        <f>IF(ISBLANK($C9167),"",IF(ISNA(VLOOKUP($L9167,'result messages'!$H$3:$L$11,2,FALSE)),VLOOKUP($M9167,'result messages'!$H$3:$L$11,2,FALSE),VLOOKUP($L9167,'result messages'!$H$3:$L$11,2,FALSE)))</f>
        <v/>
      </c>
      <c r="O9167" s="1" t="str">
        <f>IF(ISBLANK($C9167),"",IF(ISNA(VLOOKUP($L9167,'result messages'!$H$3:$L$11,3,FALSE)),VLOOKUP($M9167,'result messages'!$H$3:$L$11,3,FALSE),VLOOKUP($L9167,'result messages'!$H$3:$L$11,3,FALSE)))</f>
        <v/>
      </c>
      <c r="P9167" s="1" t="str">
        <f>IF(ISBLANK($C9167),"",IF(ISNA(VLOOKUP($L9167,'result messages'!$H$3:$L$11,4,FALSE)),VLOOKUP($M9167,'result messages'!$H$3:$L$11,4,FALSE),VLOOKUP($L9167,'result messages'!$H$3:$L$11,4,FALSE)))</f>
        <v/>
      </c>
      <c r="Q9167" s="1" t="str">
        <f>IF(ISBLANK($C9167),"",IF(ISNA(VLOOKUP($L9167,'result messages'!$H$3:$L$11,5,FALSE)),VLOOKUP($M9167,'result messages'!$H$3:$L$11,5,FALSE),VLOOKUP($L9167,'result messages'!$H$3:$L$11,5,FALSE)))</f>
        <v/>
      </c>
    </row>
    <row r="9168" spans="1:17">
      <c r="A9168" s="1">
        <v>9165</v>
      </c>
      <c r="B9168" s="1"/>
      <c r="C9168" s="1"/>
      <c r="D9168" s="1"/>
      <c r="E9168" s="6"/>
      <c r="F9168" s="1"/>
      <c r="G9168" s="1" t="str">
        <f>IF(ISNA(VLOOKUP($C9168,'DTEN TCAP Linkage deviceId'!$A$1:$A$20000,1,FALSE)),"No","Yes")</f>
        <v>No</v>
      </c>
      <c r="H9168" s="1" t="str">
        <f>IF(ISNA(VLOOKUP($C9168,'Provisioning Requester'!$F$3:$H$20000,2,FALSE)),"No","Yes")</f>
        <v>No</v>
      </c>
      <c r="I9168" s="1" t="str">
        <f>IF($H9168="Yes",VLOOKUP($C9168,'Provisioning Requester'!$F$3:$H$20000,3,FALSE),"-")</f>
        <v>-</v>
      </c>
      <c r="J9168" s="1" t="str">
        <f>IF(OR(D9168="SVCP", E9168="TRUE"), "No", IF(ISNA(VLOOKUP($C9168,'ProvResponder deviceId'!$A$1:$A$20000,1,FALSE)),"No","Yes"))</f>
        <v>No</v>
      </c>
      <c r="K9168" s="1" t="str">
        <f>IF($J9168="Yes",VLOOKUP($C9168,'ProvResponder deviceId'!$A$1:$C$20000,3,FALSE),"-")</f>
        <v>-</v>
      </c>
      <c r="L9168" s="1" t="str">
        <f t="shared" si="286"/>
        <v/>
      </c>
      <c r="M9168" s="1" t="str">
        <f t="shared" si="287"/>
        <v/>
      </c>
      <c r="N9168" s="1" t="str">
        <f>IF(ISBLANK($C9168),"",IF(ISNA(VLOOKUP($L9168,'result messages'!$H$3:$L$11,2,FALSE)),VLOOKUP($M9168,'result messages'!$H$3:$L$11,2,FALSE),VLOOKUP($L9168,'result messages'!$H$3:$L$11,2,FALSE)))</f>
        <v/>
      </c>
      <c r="O9168" s="1" t="str">
        <f>IF(ISBLANK($C9168),"",IF(ISNA(VLOOKUP($L9168,'result messages'!$H$3:$L$11,3,FALSE)),VLOOKUP($M9168,'result messages'!$H$3:$L$11,3,FALSE),VLOOKUP($L9168,'result messages'!$H$3:$L$11,3,FALSE)))</f>
        <v/>
      </c>
      <c r="P9168" s="1" t="str">
        <f>IF(ISBLANK($C9168),"",IF(ISNA(VLOOKUP($L9168,'result messages'!$H$3:$L$11,4,FALSE)),VLOOKUP($M9168,'result messages'!$H$3:$L$11,4,FALSE),VLOOKUP($L9168,'result messages'!$H$3:$L$11,4,FALSE)))</f>
        <v/>
      </c>
      <c r="Q9168" s="1" t="str">
        <f>IF(ISBLANK($C9168),"",IF(ISNA(VLOOKUP($L9168,'result messages'!$H$3:$L$11,5,FALSE)),VLOOKUP($M9168,'result messages'!$H$3:$L$11,5,FALSE),VLOOKUP($L9168,'result messages'!$H$3:$L$11,5,FALSE)))</f>
        <v/>
      </c>
    </row>
    <row r="9169" spans="1:17">
      <c r="A9169" s="1">
        <v>9166</v>
      </c>
      <c r="B9169" s="1"/>
      <c r="C9169" s="1"/>
      <c r="D9169" s="1"/>
      <c r="E9169" s="6"/>
      <c r="F9169" s="1"/>
      <c r="G9169" s="1" t="str">
        <f>IF(ISNA(VLOOKUP($C9169,'DTEN TCAP Linkage deviceId'!$A$1:$A$20000,1,FALSE)),"No","Yes")</f>
        <v>No</v>
      </c>
      <c r="H9169" s="1" t="str">
        <f>IF(ISNA(VLOOKUP($C9169,'Provisioning Requester'!$F$3:$H$20000,2,FALSE)),"No","Yes")</f>
        <v>No</v>
      </c>
      <c r="I9169" s="1" t="str">
        <f>IF($H9169="Yes",VLOOKUP($C9169,'Provisioning Requester'!$F$3:$H$20000,3,FALSE),"-")</f>
        <v>-</v>
      </c>
      <c r="J9169" s="1" t="str">
        <f>IF(OR(D9169="SVCP", E9169="TRUE"), "No", IF(ISNA(VLOOKUP($C9169,'ProvResponder deviceId'!$A$1:$A$20000,1,FALSE)),"No","Yes"))</f>
        <v>No</v>
      </c>
      <c r="K9169" s="1" t="str">
        <f>IF($J9169="Yes",VLOOKUP($C9169,'ProvResponder deviceId'!$A$1:$C$20000,3,FALSE),"-")</f>
        <v>-</v>
      </c>
      <c r="L9169" s="1" t="str">
        <f t="shared" si="286"/>
        <v/>
      </c>
      <c r="M9169" s="1" t="str">
        <f t="shared" si="287"/>
        <v/>
      </c>
      <c r="N9169" s="1" t="str">
        <f>IF(ISBLANK($C9169),"",IF(ISNA(VLOOKUP($L9169,'result messages'!$H$3:$L$11,2,FALSE)),VLOOKUP($M9169,'result messages'!$H$3:$L$11,2,FALSE),VLOOKUP($L9169,'result messages'!$H$3:$L$11,2,FALSE)))</f>
        <v/>
      </c>
      <c r="O9169" s="1" t="str">
        <f>IF(ISBLANK($C9169),"",IF(ISNA(VLOOKUP($L9169,'result messages'!$H$3:$L$11,3,FALSE)),VLOOKUP($M9169,'result messages'!$H$3:$L$11,3,FALSE),VLOOKUP($L9169,'result messages'!$H$3:$L$11,3,FALSE)))</f>
        <v/>
      </c>
      <c r="P9169" s="1" t="str">
        <f>IF(ISBLANK($C9169),"",IF(ISNA(VLOOKUP($L9169,'result messages'!$H$3:$L$11,4,FALSE)),VLOOKUP($M9169,'result messages'!$H$3:$L$11,4,FALSE),VLOOKUP($L9169,'result messages'!$H$3:$L$11,4,FALSE)))</f>
        <v/>
      </c>
      <c r="Q9169" s="1" t="str">
        <f>IF(ISBLANK($C9169),"",IF(ISNA(VLOOKUP($L9169,'result messages'!$H$3:$L$11,5,FALSE)),VLOOKUP($M9169,'result messages'!$H$3:$L$11,5,FALSE),VLOOKUP($L9169,'result messages'!$H$3:$L$11,5,FALSE)))</f>
        <v/>
      </c>
    </row>
    <row r="9170" spans="1:17">
      <c r="A9170" s="1">
        <v>9167</v>
      </c>
      <c r="B9170" s="1"/>
      <c r="C9170" s="1"/>
      <c r="D9170" s="1"/>
      <c r="E9170" s="6"/>
      <c r="F9170" s="1"/>
      <c r="G9170" s="1" t="str">
        <f>IF(ISNA(VLOOKUP($C9170,'DTEN TCAP Linkage deviceId'!$A$1:$A$20000,1,FALSE)),"No","Yes")</f>
        <v>No</v>
      </c>
      <c r="H9170" s="1" t="str">
        <f>IF(ISNA(VLOOKUP($C9170,'Provisioning Requester'!$F$3:$H$20000,2,FALSE)),"No","Yes")</f>
        <v>No</v>
      </c>
      <c r="I9170" s="1" t="str">
        <f>IF($H9170="Yes",VLOOKUP($C9170,'Provisioning Requester'!$F$3:$H$20000,3,FALSE),"-")</f>
        <v>-</v>
      </c>
      <c r="J9170" s="1" t="str">
        <f>IF(OR(D9170="SVCP", E9170="TRUE"), "No", IF(ISNA(VLOOKUP($C9170,'ProvResponder deviceId'!$A$1:$A$20000,1,FALSE)),"No","Yes"))</f>
        <v>No</v>
      </c>
      <c r="K9170" s="1" t="str">
        <f>IF($J9170="Yes",VLOOKUP($C9170,'ProvResponder deviceId'!$A$1:$C$20000,3,FALSE),"-")</f>
        <v>-</v>
      </c>
      <c r="L9170" s="1" t="str">
        <f t="shared" si="286"/>
        <v/>
      </c>
      <c r="M9170" s="1" t="str">
        <f t="shared" si="287"/>
        <v/>
      </c>
      <c r="N9170" s="1" t="str">
        <f>IF(ISBLANK($C9170),"",IF(ISNA(VLOOKUP($L9170,'result messages'!$H$3:$L$11,2,FALSE)),VLOOKUP($M9170,'result messages'!$H$3:$L$11,2,FALSE),VLOOKUP($L9170,'result messages'!$H$3:$L$11,2,FALSE)))</f>
        <v/>
      </c>
      <c r="O9170" s="1" t="str">
        <f>IF(ISBLANK($C9170),"",IF(ISNA(VLOOKUP($L9170,'result messages'!$H$3:$L$11,3,FALSE)),VLOOKUP($M9170,'result messages'!$H$3:$L$11,3,FALSE),VLOOKUP($L9170,'result messages'!$H$3:$L$11,3,FALSE)))</f>
        <v/>
      </c>
      <c r="P9170" s="1" t="str">
        <f>IF(ISBLANK($C9170),"",IF(ISNA(VLOOKUP($L9170,'result messages'!$H$3:$L$11,4,FALSE)),VLOOKUP($M9170,'result messages'!$H$3:$L$11,4,FALSE),VLOOKUP($L9170,'result messages'!$H$3:$L$11,4,FALSE)))</f>
        <v/>
      </c>
      <c r="Q9170" s="1" t="str">
        <f>IF(ISBLANK($C9170),"",IF(ISNA(VLOOKUP($L9170,'result messages'!$H$3:$L$11,5,FALSE)),VLOOKUP($M9170,'result messages'!$H$3:$L$11,5,FALSE),VLOOKUP($L9170,'result messages'!$H$3:$L$11,5,FALSE)))</f>
        <v/>
      </c>
    </row>
    <row r="9171" spans="1:17">
      <c r="A9171" s="1">
        <v>9168</v>
      </c>
      <c r="B9171" s="1"/>
      <c r="C9171" s="1"/>
      <c r="D9171" s="1"/>
      <c r="E9171" s="6"/>
      <c r="F9171" s="1"/>
      <c r="G9171" s="1" t="str">
        <f>IF(ISNA(VLOOKUP($C9171,'DTEN TCAP Linkage deviceId'!$A$1:$A$20000,1,FALSE)),"No","Yes")</f>
        <v>No</v>
      </c>
      <c r="H9171" s="1" t="str">
        <f>IF(ISNA(VLOOKUP($C9171,'Provisioning Requester'!$F$3:$H$20000,2,FALSE)),"No","Yes")</f>
        <v>No</v>
      </c>
      <c r="I9171" s="1" t="str">
        <f>IF($H9171="Yes",VLOOKUP($C9171,'Provisioning Requester'!$F$3:$H$20000,3,FALSE),"-")</f>
        <v>-</v>
      </c>
      <c r="J9171" s="1" t="str">
        <f>IF(OR(D9171="SVCP", E9171="TRUE"), "No", IF(ISNA(VLOOKUP($C9171,'ProvResponder deviceId'!$A$1:$A$20000,1,FALSE)),"No","Yes"))</f>
        <v>No</v>
      </c>
      <c r="K9171" s="1" t="str">
        <f>IF($J9171="Yes",VLOOKUP($C9171,'ProvResponder deviceId'!$A$1:$C$20000,3,FALSE),"-")</f>
        <v>-</v>
      </c>
      <c r="L9171" s="1" t="str">
        <f t="shared" si="286"/>
        <v/>
      </c>
      <c r="M9171" s="1" t="str">
        <f t="shared" si="287"/>
        <v/>
      </c>
      <c r="N9171" s="1" t="str">
        <f>IF(ISBLANK($C9171),"",IF(ISNA(VLOOKUP($L9171,'result messages'!$H$3:$L$11,2,FALSE)),VLOOKUP($M9171,'result messages'!$H$3:$L$11,2,FALSE),VLOOKUP($L9171,'result messages'!$H$3:$L$11,2,FALSE)))</f>
        <v/>
      </c>
      <c r="O9171" s="1" t="str">
        <f>IF(ISBLANK($C9171),"",IF(ISNA(VLOOKUP($L9171,'result messages'!$H$3:$L$11,3,FALSE)),VLOOKUP($M9171,'result messages'!$H$3:$L$11,3,FALSE),VLOOKUP($L9171,'result messages'!$H$3:$L$11,3,FALSE)))</f>
        <v/>
      </c>
      <c r="P9171" s="1" t="str">
        <f>IF(ISBLANK($C9171),"",IF(ISNA(VLOOKUP($L9171,'result messages'!$H$3:$L$11,4,FALSE)),VLOOKUP($M9171,'result messages'!$H$3:$L$11,4,FALSE),VLOOKUP($L9171,'result messages'!$H$3:$L$11,4,FALSE)))</f>
        <v/>
      </c>
      <c r="Q9171" s="1" t="str">
        <f>IF(ISBLANK($C9171),"",IF(ISNA(VLOOKUP($L9171,'result messages'!$H$3:$L$11,5,FALSE)),VLOOKUP($M9171,'result messages'!$H$3:$L$11,5,FALSE),VLOOKUP($L9171,'result messages'!$H$3:$L$11,5,FALSE)))</f>
        <v/>
      </c>
    </row>
    <row r="9172" spans="1:17">
      <c r="A9172" s="1">
        <v>9169</v>
      </c>
      <c r="B9172" s="1"/>
      <c r="C9172" s="1"/>
      <c r="D9172" s="1"/>
      <c r="E9172" s="6"/>
      <c r="F9172" s="1"/>
      <c r="G9172" s="1" t="str">
        <f>IF(ISNA(VLOOKUP($C9172,'DTEN TCAP Linkage deviceId'!$A$1:$A$20000,1,FALSE)),"No","Yes")</f>
        <v>No</v>
      </c>
      <c r="H9172" s="1" t="str">
        <f>IF(ISNA(VLOOKUP($C9172,'Provisioning Requester'!$F$3:$H$20000,2,FALSE)),"No","Yes")</f>
        <v>No</v>
      </c>
      <c r="I9172" s="1" t="str">
        <f>IF($H9172="Yes",VLOOKUP($C9172,'Provisioning Requester'!$F$3:$H$20000,3,FALSE),"-")</f>
        <v>-</v>
      </c>
      <c r="J9172" s="1" t="str">
        <f>IF(OR(D9172="SVCP", E9172="TRUE"), "No", IF(ISNA(VLOOKUP($C9172,'ProvResponder deviceId'!$A$1:$A$20000,1,FALSE)),"No","Yes"))</f>
        <v>No</v>
      </c>
      <c r="K9172" s="1" t="str">
        <f>IF($J9172="Yes",VLOOKUP($C9172,'ProvResponder deviceId'!$A$1:$C$20000,3,FALSE),"-")</f>
        <v>-</v>
      </c>
      <c r="L9172" s="1" t="str">
        <f t="shared" si="286"/>
        <v/>
      </c>
      <c r="M9172" s="1" t="str">
        <f t="shared" si="287"/>
        <v/>
      </c>
      <c r="N9172" s="1" t="str">
        <f>IF(ISBLANK($C9172),"",IF(ISNA(VLOOKUP($L9172,'result messages'!$H$3:$L$11,2,FALSE)),VLOOKUP($M9172,'result messages'!$H$3:$L$11,2,FALSE),VLOOKUP($L9172,'result messages'!$H$3:$L$11,2,FALSE)))</f>
        <v/>
      </c>
      <c r="O9172" s="1" t="str">
        <f>IF(ISBLANK($C9172),"",IF(ISNA(VLOOKUP($L9172,'result messages'!$H$3:$L$11,3,FALSE)),VLOOKUP($M9172,'result messages'!$H$3:$L$11,3,FALSE),VLOOKUP($L9172,'result messages'!$H$3:$L$11,3,FALSE)))</f>
        <v/>
      </c>
      <c r="P9172" s="1" t="str">
        <f>IF(ISBLANK($C9172),"",IF(ISNA(VLOOKUP($L9172,'result messages'!$H$3:$L$11,4,FALSE)),VLOOKUP($M9172,'result messages'!$H$3:$L$11,4,FALSE),VLOOKUP($L9172,'result messages'!$H$3:$L$11,4,FALSE)))</f>
        <v/>
      </c>
      <c r="Q9172" s="1" t="str">
        <f>IF(ISBLANK($C9172),"",IF(ISNA(VLOOKUP($L9172,'result messages'!$H$3:$L$11,5,FALSE)),VLOOKUP($M9172,'result messages'!$H$3:$L$11,5,FALSE),VLOOKUP($L9172,'result messages'!$H$3:$L$11,5,FALSE)))</f>
        <v/>
      </c>
    </row>
    <row r="9173" spans="1:17">
      <c r="A9173" s="1">
        <v>9170</v>
      </c>
      <c r="B9173" s="1"/>
      <c r="C9173" s="1"/>
      <c r="D9173" s="1"/>
      <c r="E9173" s="6"/>
      <c r="F9173" s="1"/>
      <c r="G9173" s="1" t="str">
        <f>IF(ISNA(VLOOKUP($C9173,'DTEN TCAP Linkage deviceId'!$A$1:$A$20000,1,FALSE)),"No","Yes")</f>
        <v>No</v>
      </c>
      <c r="H9173" s="1" t="str">
        <f>IF(ISNA(VLOOKUP($C9173,'Provisioning Requester'!$F$3:$H$20000,2,FALSE)),"No","Yes")</f>
        <v>No</v>
      </c>
      <c r="I9173" s="1" t="str">
        <f>IF($H9173="Yes",VLOOKUP($C9173,'Provisioning Requester'!$F$3:$H$20000,3,FALSE),"-")</f>
        <v>-</v>
      </c>
      <c r="J9173" s="1" t="str">
        <f>IF(OR(D9173="SVCP", E9173="TRUE"), "No", IF(ISNA(VLOOKUP($C9173,'ProvResponder deviceId'!$A$1:$A$20000,1,FALSE)),"No","Yes"))</f>
        <v>No</v>
      </c>
      <c r="K9173" s="1" t="str">
        <f>IF($J9173="Yes",VLOOKUP($C9173,'ProvResponder deviceId'!$A$1:$C$20000,3,FALSE),"-")</f>
        <v>-</v>
      </c>
      <c r="L9173" s="1" t="str">
        <f t="shared" si="286"/>
        <v/>
      </c>
      <c r="M9173" s="1" t="str">
        <f t="shared" si="287"/>
        <v/>
      </c>
      <c r="N9173" s="1" t="str">
        <f>IF(ISBLANK($C9173),"",IF(ISNA(VLOOKUP($L9173,'result messages'!$H$3:$L$11,2,FALSE)),VLOOKUP($M9173,'result messages'!$H$3:$L$11,2,FALSE),VLOOKUP($L9173,'result messages'!$H$3:$L$11,2,FALSE)))</f>
        <v/>
      </c>
      <c r="O9173" s="1" t="str">
        <f>IF(ISBLANK($C9173),"",IF(ISNA(VLOOKUP($L9173,'result messages'!$H$3:$L$11,3,FALSE)),VLOOKUP($M9173,'result messages'!$H$3:$L$11,3,FALSE),VLOOKUP($L9173,'result messages'!$H$3:$L$11,3,FALSE)))</f>
        <v/>
      </c>
      <c r="P9173" s="1" t="str">
        <f>IF(ISBLANK($C9173),"",IF(ISNA(VLOOKUP($L9173,'result messages'!$H$3:$L$11,4,FALSE)),VLOOKUP($M9173,'result messages'!$H$3:$L$11,4,FALSE),VLOOKUP($L9173,'result messages'!$H$3:$L$11,4,FALSE)))</f>
        <v/>
      </c>
      <c r="Q9173" s="1" t="str">
        <f>IF(ISBLANK($C9173),"",IF(ISNA(VLOOKUP($L9173,'result messages'!$H$3:$L$11,5,FALSE)),VLOOKUP($M9173,'result messages'!$H$3:$L$11,5,FALSE),VLOOKUP($L9173,'result messages'!$H$3:$L$11,5,FALSE)))</f>
        <v/>
      </c>
    </row>
    <row r="9174" spans="1:17">
      <c r="A9174" s="1">
        <v>9171</v>
      </c>
      <c r="B9174" s="1"/>
      <c r="C9174" s="1"/>
      <c r="D9174" s="1"/>
      <c r="E9174" s="6"/>
      <c r="F9174" s="1"/>
      <c r="G9174" s="1" t="str">
        <f>IF(ISNA(VLOOKUP($C9174,'DTEN TCAP Linkage deviceId'!$A$1:$A$20000,1,FALSE)),"No","Yes")</f>
        <v>No</v>
      </c>
      <c r="H9174" s="1" t="str">
        <f>IF(ISNA(VLOOKUP($C9174,'Provisioning Requester'!$F$3:$H$20000,2,FALSE)),"No","Yes")</f>
        <v>No</v>
      </c>
      <c r="I9174" s="1" t="str">
        <f>IF($H9174="Yes",VLOOKUP($C9174,'Provisioning Requester'!$F$3:$H$20000,3,FALSE),"-")</f>
        <v>-</v>
      </c>
      <c r="J9174" s="1" t="str">
        <f>IF(OR(D9174="SVCP", E9174="TRUE"), "No", IF(ISNA(VLOOKUP($C9174,'ProvResponder deviceId'!$A$1:$A$20000,1,FALSE)),"No","Yes"))</f>
        <v>No</v>
      </c>
      <c r="K9174" s="1" t="str">
        <f>IF($J9174="Yes",VLOOKUP($C9174,'ProvResponder deviceId'!$A$1:$C$20000,3,FALSE),"-")</f>
        <v>-</v>
      </c>
      <c r="L9174" s="1" t="str">
        <f t="shared" si="286"/>
        <v/>
      </c>
      <c r="M9174" s="1" t="str">
        <f t="shared" si="287"/>
        <v/>
      </c>
      <c r="N9174" s="1" t="str">
        <f>IF(ISBLANK($C9174),"",IF(ISNA(VLOOKUP($L9174,'result messages'!$H$3:$L$11,2,FALSE)),VLOOKUP($M9174,'result messages'!$H$3:$L$11,2,FALSE),VLOOKUP($L9174,'result messages'!$H$3:$L$11,2,FALSE)))</f>
        <v/>
      </c>
      <c r="O9174" s="1" t="str">
        <f>IF(ISBLANK($C9174),"",IF(ISNA(VLOOKUP($L9174,'result messages'!$H$3:$L$11,3,FALSE)),VLOOKUP($M9174,'result messages'!$H$3:$L$11,3,FALSE),VLOOKUP($L9174,'result messages'!$H$3:$L$11,3,FALSE)))</f>
        <v/>
      </c>
      <c r="P9174" s="1" t="str">
        <f>IF(ISBLANK($C9174),"",IF(ISNA(VLOOKUP($L9174,'result messages'!$H$3:$L$11,4,FALSE)),VLOOKUP($M9174,'result messages'!$H$3:$L$11,4,FALSE),VLOOKUP($L9174,'result messages'!$H$3:$L$11,4,FALSE)))</f>
        <v/>
      </c>
      <c r="Q9174" s="1" t="str">
        <f>IF(ISBLANK($C9174),"",IF(ISNA(VLOOKUP($L9174,'result messages'!$H$3:$L$11,5,FALSE)),VLOOKUP($M9174,'result messages'!$H$3:$L$11,5,FALSE),VLOOKUP($L9174,'result messages'!$H$3:$L$11,5,FALSE)))</f>
        <v/>
      </c>
    </row>
    <row r="9175" spans="1:17">
      <c r="A9175" s="1">
        <v>9172</v>
      </c>
      <c r="B9175" s="1"/>
      <c r="C9175" s="1"/>
      <c r="D9175" s="1"/>
      <c r="E9175" s="6"/>
      <c r="F9175" s="1"/>
      <c r="G9175" s="1" t="str">
        <f>IF(ISNA(VLOOKUP($C9175,'DTEN TCAP Linkage deviceId'!$A$1:$A$20000,1,FALSE)),"No","Yes")</f>
        <v>No</v>
      </c>
      <c r="H9175" s="1" t="str">
        <f>IF(ISNA(VLOOKUP($C9175,'Provisioning Requester'!$F$3:$H$20000,2,FALSE)),"No","Yes")</f>
        <v>No</v>
      </c>
      <c r="I9175" s="1" t="str">
        <f>IF($H9175="Yes",VLOOKUP($C9175,'Provisioning Requester'!$F$3:$H$20000,3,FALSE),"-")</f>
        <v>-</v>
      </c>
      <c r="J9175" s="1" t="str">
        <f>IF(OR(D9175="SVCP", E9175="TRUE"), "No", IF(ISNA(VLOOKUP($C9175,'ProvResponder deviceId'!$A$1:$A$20000,1,FALSE)),"No","Yes"))</f>
        <v>No</v>
      </c>
      <c r="K9175" s="1" t="str">
        <f>IF($J9175="Yes",VLOOKUP($C9175,'ProvResponder deviceId'!$A$1:$C$20000,3,FALSE),"-")</f>
        <v>-</v>
      </c>
      <c r="L9175" s="1" t="str">
        <f t="shared" si="286"/>
        <v/>
      </c>
      <c r="M9175" s="1" t="str">
        <f t="shared" si="287"/>
        <v/>
      </c>
      <c r="N9175" s="1" t="str">
        <f>IF(ISBLANK($C9175),"",IF(ISNA(VLOOKUP($L9175,'result messages'!$H$3:$L$11,2,FALSE)),VLOOKUP($M9175,'result messages'!$H$3:$L$11,2,FALSE),VLOOKUP($L9175,'result messages'!$H$3:$L$11,2,FALSE)))</f>
        <v/>
      </c>
      <c r="O9175" s="1" t="str">
        <f>IF(ISBLANK($C9175),"",IF(ISNA(VLOOKUP($L9175,'result messages'!$H$3:$L$11,3,FALSE)),VLOOKUP($M9175,'result messages'!$H$3:$L$11,3,FALSE),VLOOKUP($L9175,'result messages'!$H$3:$L$11,3,FALSE)))</f>
        <v/>
      </c>
      <c r="P9175" s="1" t="str">
        <f>IF(ISBLANK($C9175),"",IF(ISNA(VLOOKUP($L9175,'result messages'!$H$3:$L$11,4,FALSE)),VLOOKUP($M9175,'result messages'!$H$3:$L$11,4,FALSE),VLOOKUP($L9175,'result messages'!$H$3:$L$11,4,FALSE)))</f>
        <v/>
      </c>
      <c r="Q9175" s="1" t="str">
        <f>IF(ISBLANK($C9175),"",IF(ISNA(VLOOKUP($L9175,'result messages'!$H$3:$L$11,5,FALSE)),VLOOKUP($M9175,'result messages'!$H$3:$L$11,5,FALSE),VLOOKUP($L9175,'result messages'!$H$3:$L$11,5,FALSE)))</f>
        <v/>
      </c>
    </row>
    <row r="9176" spans="1:17">
      <c r="A9176" s="1">
        <v>9173</v>
      </c>
      <c r="B9176" s="1"/>
      <c r="C9176" s="1"/>
      <c r="D9176" s="1"/>
      <c r="E9176" s="6"/>
      <c r="F9176" s="1"/>
      <c r="G9176" s="1" t="str">
        <f>IF(ISNA(VLOOKUP($C9176,'DTEN TCAP Linkage deviceId'!$A$1:$A$20000,1,FALSE)),"No","Yes")</f>
        <v>No</v>
      </c>
      <c r="H9176" s="1" t="str">
        <f>IF(ISNA(VLOOKUP($C9176,'Provisioning Requester'!$F$3:$H$20000,2,FALSE)),"No","Yes")</f>
        <v>No</v>
      </c>
      <c r="I9176" s="1" t="str">
        <f>IF($H9176="Yes",VLOOKUP($C9176,'Provisioning Requester'!$F$3:$H$20000,3,FALSE),"-")</f>
        <v>-</v>
      </c>
      <c r="J9176" s="1" t="str">
        <f>IF(OR(D9176="SVCP", E9176="TRUE"), "No", IF(ISNA(VLOOKUP($C9176,'ProvResponder deviceId'!$A$1:$A$20000,1,FALSE)),"No","Yes"))</f>
        <v>No</v>
      </c>
      <c r="K9176" s="1" t="str">
        <f>IF($J9176="Yes",VLOOKUP($C9176,'ProvResponder deviceId'!$A$1:$C$20000,3,FALSE),"-")</f>
        <v>-</v>
      </c>
      <c r="L9176" s="1" t="str">
        <f t="shared" si="286"/>
        <v/>
      </c>
      <c r="M9176" s="1" t="str">
        <f t="shared" si="287"/>
        <v/>
      </c>
      <c r="N9176" s="1" t="str">
        <f>IF(ISBLANK($C9176),"",IF(ISNA(VLOOKUP($L9176,'result messages'!$H$3:$L$11,2,FALSE)),VLOOKUP($M9176,'result messages'!$H$3:$L$11,2,FALSE),VLOOKUP($L9176,'result messages'!$H$3:$L$11,2,FALSE)))</f>
        <v/>
      </c>
      <c r="O9176" s="1" t="str">
        <f>IF(ISBLANK($C9176),"",IF(ISNA(VLOOKUP($L9176,'result messages'!$H$3:$L$11,3,FALSE)),VLOOKUP($M9176,'result messages'!$H$3:$L$11,3,FALSE),VLOOKUP($L9176,'result messages'!$H$3:$L$11,3,FALSE)))</f>
        <v/>
      </c>
      <c r="P9176" s="1" t="str">
        <f>IF(ISBLANK($C9176),"",IF(ISNA(VLOOKUP($L9176,'result messages'!$H$3:$L$11,4,FALSE)),VLOOKUP($M9176,'result messages'!$H$3:$L$11,4,FALSE),VLOOKUP($L9176,'result messages'!$H$3:$L$11,4,FALSE)))</f>
        <v/>
      </c>
      <c r="Q9176" s="1" t="str">
        <f>IF(ISBLANK($C9176),"",IF(ISNA(VLOOKUP($L9176,'result messages'!$H$3:$L$11,5,FALSE)),VLOOKUP($M9176,'result messages'!$H$3:$L$11,5,FALSE),VLOOKUP($L9176,'result messages'!$H$3:$L$11,5,FALSE)))</f>
        <v/>
      </c>
    </row>
    <row r="9177" spans="1:17">
      <c r="A9177" s="1">
        <v>9174</v>
      </c>
      <c r="B9177" s="1"/>
      <c r="C9177" s="1"/>
      <c r="D9177" s="1"/>
      <c r="E9177" s="6"/>
      <c r="F9177" s="1"/>
      <c r="G9177" s="1" t="str">
        <f>IF(ISNA(VLOOKUP($C9177,'DTEN TCAP Linkage deviceId'!$A$1:$A$20000,1,FALSE)),"No","Yes")</f>
        <v>No</v>
      </c>
      <c r="H9177" s="1" t="str">
        <f>IF(ISNA(VLOOKUP($C9177,'Provisioning Requester'!$F$3:$H$20000,2,FALSE)),"No","Yes")</f>
        <v>No</v>
      </c>
      <c r="I9177" s="1" t="str">
        <f>IF($H9177="Yes",VLOOKUP($C9177,'Provisioning Requester'!$F$3:$H$20000,3,FALSE),"-")</f>
        <v>-</v>
      </c>
      <c r="J9177" s="1" t="str">
        <f>IF(OR(D9177="SVCP", E9177="TRUE"), "No", IF(ISNA(VLOOKUP($C9177,'ProvResponder deviceId'!$A$1:$A$20000,1,FALSE)),"No","Yes"))</f>
        <v>No</v>
      </c>
      <c r="K9177" s="1" t="str">
        <f>IF($J9177="Yes",VLOOKUP($C9177,'ProvResponder deviceId'!$A$1:$C$20000,3,FALSE),"-")</f>
        <v>-</v>
      </c>
      <c r="L9177" s="1" t="str">
        <f t="shared" si="286"/>
        <v/>
      </c>
      <c r="M9177" s="1" t="str">
        <f t="shared" si="287"/>
        <v/>
      </c>
      <c r="N9177" s="1" t="str">
        <f>IF(ISBLANK($C9177),"",IF(ISNA(VLOOKUP($L9177,'result messages'!$H$3:$L$11,2,FALSE)),VLOOKUP($M9177,'result messages'!$H$3:$L$11,2,FALSE),VLOOKUP($L9177,'result messages'!$H$3:$L$11,2,FALSE)))</f>
        <v/>
      </c>
      <c r="O9177" s="1" t="str">
        <f>IF(ISBLANK($C9177),"",IF(ISNA(VLOOKUP($L9177,'result messages'!$H$3:$L$11,3,FALSE)),VLOOKUP($M9177,'result messages'!$H$3:$L$11,3,FALSE),VLOOKUP($L9177,'result messages'!$H$3:$L$11,3,FALSE)))</f>
        <v/>
      </c>
      <c r="P9177" s="1" t="str">
        <f>IF(ISBLANK($C9177),"",IF(ISNA(VLOOKUP($L9177,'result messages'!$H$3:$L$11,4,FALSE)),VLOOKUP($M9177,'result messages'!$H$3:$L$11,4,FALSE),VLOOKUP($L9177,'result messages'!$H$3:$L$11,4,FALSE)))</f>
        <v/>
      </c>
      <c r="Q9177" s="1" t="str">
        <f>IF(ISBLANK($C9177),"",IF(ISNA(VLOOKUP($L9177,'result messages'!$H$3:$L$11,5,FALSE)),VLOOKUP($M9177,'result messages'!$H$3:$L$11,5,FALSE),VLOOKUP($L9177,'result messages'!$H$3:$L$11,5,FALSE)))</f>
        <v/>
      </c>
    </row>
    <row r="9178" spans="1:17">
      <c r="A9178" s="1">
        <v>9175</v>
      </c>
      <c r="B9178" s="1"/>
      <c r="C9178" s="1"/>
      <c r="D9178" s="1"/>
      <c r="E9178" s="6"/>
      <c r="F9178" s="1"/>
      <c r="G9178" s="1" t="str">
        <f>IF(ISNA(VLOOKUP($C9178,'DTEN TCAP Linkage deviceId'!$A$1:$A$20000,1,FALSE)),"No","Yes")</f>
        <v>No</v>
      </c>
      <c r="H9178" s="1" t="str">
        <f>IF(ISNA(VLOOKUP($C9178,'Provisioning Requester'!$F$3:$H$20000,2,FALSE)),"No","Yes")</f>
        <v>No</v>
      </c>
      <c r="I9178" s="1" t="str">
        <f>IF($H9178="Yes",VLOOKUP($C9178,'Provisioning Requester'!$F$3:$H$20000,3,FALSE),"-")</f>
        <v>-</v>
      </c>
      <c r="J9178" s="1" t="str">
        <f>IF(OR(D9178="SVCP", E9178="TRUE"), "No", IF(ISNA(VLOOKUP($C9178,'ProvResponder deviceId'!$A$1:$A$20000,1,FALSE)),"No","Yes"))</f>
        <v>No</v>
      </c>
      <c r="K9178" s="1" t="str">
        <f>IF($J9178="Yes",VLOOKUP($C9178,'ProvResponder deviceId'!$A$1:$C$20000,3,FALSE),"-")</f>
        <v>-</v>
      </c>
      <c r="L9178" s="1" t="str">
        <f t="shared" si="286"/>
        <v/>
      </c>
      <c r="M9178" s="1" t="str">
        <f t="shared" si="287"/>
        <v/>
      </c>
      <c r="N9178" s="1" t="str">
        <f>IF(ISBLANK($C9178),"",IF(ISNA(VLOOKUP($L9178,'result messages'!$H$3:$L$11,2,FALSE)),VLOOKUP($M9178,'result messages'!$H$3:$L$11,2,FALSE),VLOOKUP($L9178,'result messages'!$H$3:$L$11,2,FALSE)))</f>
        <v/>
      </c>
      <c r="O9178" s="1" t="str">
        <f>IF(ISBLANK($C9178),"",IF(ISNA(VLOOKUP($L9178,'result messages'!$H$3:$L$11,3,FALSE)),VLOOKUP($M9178,'result messages'!$H$3:$L$11,3,FALSE),VLOOKUP($L9178,'result messages'!$H$3:$L$11,3,FALSE)))</f>
        <v/>
      </c>
      <c r="P9178" s="1" t="str">
        <f>IF(ISBLANK($C9178),"",IF(ISNA(VLOOKUP($L9178,'result messages'!$H$3:$L$11,4,FALSE)),VLOOKUP($M9178,'result messages'!$H$3:$L$11,4,FALSE),VLOOKUP($L9178,'result messages'!$H$3:$L$11,4,FALSE)))</f>
        <v/>
      </c>
      <c r="Q9178" s="1" t="str">
        <f>IF(ISBLANK($C9178),"",IF(ISNA(VLOOKUP($L9178,'result messages'!$H$3:$L$11,5,FALSE)),VLOOKUP($M9178,'result messages'!$H$3:$L$11,5,FALSE),VLOOKUP($L9178,'result messages'!$H$3:$L$11,5,FALSE)))</f>
        <v/>
      </c>
    </row>
    <row r="9179" spans="1:17">
      <c r="A9179" s="1">
        <v>9176</v>
      </c>
      <c r="B9179" s="1"/>
      <c r="C9179" s="1"/>
      <c r="D9179" s="1"/>
      <c r="E9179" s="6"/>
      <c r="F9179" s="1"/>
      <c r="G9179" s="1" t="str">
        <f>IF(ISNA(VLOOKUP($C9179,'DTEN TCAP Linkage deviceId'!$A$1:$A$20000,1,FALSE)),"No","Yes")</f>
        <v>No</v>
      </c>
      <c r="H9179" s="1" t="str">
        <f>IF(ISNA(VLOOKUP($C9179,'Provisioning Requester'!$F$3:$H$20000,2,FALSE)),"No","Yes")</f>
        <v>No</v>
      </c>
      <c r="I9179" s="1" t="str">
        <f>IF($H9179="Yes",VLOOKUP($C9179,'Provisioning Requester'!$F$3:$H$20000,3,FALSE),"-")</f>
        <v>-</v>
      </c>
      <c r="J9179" s="1" t="str">
        <f>IF(OR(D9179="SVCP", E9179="TRUE"), "No", IF(ISNA(VLOOKUP($C9179,'ProvResponder deviceId'!$A$1:$A$20000,1,FALSE)),"No","Yes"))</f>
        <v>No</v>
      </c>
      <c r="K9179" s="1" t="str">
        <f>IF($J9179="Yes",VLOOKUP($C9179,'ProvResponder deviceId'!$A$1:$C$20000,3,FALSE),"-")</f>
        <v>-</v>
      </c>
      <c r="L9179" s="1" t="str">
        <f t="shared" si="286"/>
        <v/>
      </c>
      <c r="M9179" s="1" t="str">
        <f t="shared" si="287"/>
        <v/>
      </c>
      <c r="N9179" s="1" t="str">
        <f>IF(ISBLANK($C9179),"",IF(ISNA(VLOOKUP($L9179,'result messages'!$H$3:$L$11,2,FALSE)),VLOOKUP($M9179,'result messages'!$H$3:$L$11,2,FALSE),VLOOKUP($L9179,'result messages'!$H$3:$L$11,2,FALSE)))</f>
        <v/>
      </c>
      <c r="O9179" s="1" t="str">
        <f>IF(ISBLANK($C9179),"",IF(ISNA(VLOOKUP($L9179,'result messages'!$H$3:$L$11,3,FALSE)),VLOOKUP($M9179,'result messages'!$H$3:$L$11,3,FALSE),VLOOKUP($L9179,'result messages'!$H$3:$L$11,3,FALSE)))</f>
        <v/>
      </c>
      <c r="P9179" s="1" t="str">
        <f>IF(ISBLANK($C9179),"",IF(ISNA(VLOOKUP($L9179,'result messages'!$H$3:$L$11,4,FALSE)),VLOOKUP($M9179,'result messages'!$H$3:$L$11,4,FALSE),VLOOKUP($L9179,'result messages'!$H$3:$L$11,4,FALSE)))</f>
        <v/>
      </c>
      <c r="Q9179" s="1" t="str">
        <f>IF(ISBLANK($C9179),"",IF(ISNA(VLOOKUP($L9179,'result messages'!$H$3:$L$11,5,FALSE)),VLOOKUP($M9179,'result messages'!$H$3:$L$11,5,FALSE),VLOOKUP($L9179,'result messages'!$H$3:$L$11,5,FALSE)))</f>
        <v/>
      </c>
    </row>
    <row r="9180" spans="1:17">
      <c r="A9180" s="1">
        <v>9177</v>
      </c>
      <c r="B9180" s="1"/>
      <c r="C9180" s="1"/>
      <c r="D9180" s="1"/>
      <c r="E9180" s="6"/>
      <c r="F9180" s="1"/>
      <c r="G9180" s="1" t="str">
        <f>IF(ISNA(VLOOKUP($C9180,'DTEN TCAP Linkage deviceId'!$A$1:$A$20000,1,FALSE)),"No","Yes")</f>
        <v>No</v>
      </c>
      <c r="H9180" s="1" t="str">
        <f>IF(ISNA(VLOOKUP($C9180,'Provisioning Requester'!$F$3:$H$20000,2,FALSE)),"No","Yes")</f>
        <v>No</v>
      </c>
      <c r="I9180" s="1" t="str">
        <f>IF($H9180="Yes",VLOOKUP($C9180,'Provisioning Requester'!$F$3:$H$20000,3,FALSE),"-")</f>
        <v>-</v>
      </c>
      <c r="J9180" s="1" t="str">
        <f>IF(OR(D9180="SVCP", E9180="TRUE"), "No", IF(ISNA(VLOOKUP($C9180,'ProvResponder deviceId'!$A$1:$A$20000,1,FALSE)),"No","Yes"))</f>
        <v>No</v>
      </c>
      <c r="K9180" s="1" t="str">
        <f>IF($J9180="Yes",VLOOKUP($C9180,'ProvResponder deviceId'!$A$1:$C$20000,3,FALSE),"-")</f>
        <v>-</v>
      </c>
      <c r="L9180" s="1" t="str">
        <f t="shared" si="286"/>
        <v/>
      </c>
      <c r="M9180" s="1" t="str">
        <f t="shared" si="287"/>
        <v/>
      </c>
      <c r="N9180" s="1" t="str">
        <f>IF(ISBLANK($C9180),"",IF(ISNA(VLOOKUP($L9180,'result messages'!$H$3:$L$11,2,FALSE)),VLOOKUP($M9180,'result messages'!$H$3:$L$11,2,FALSE),VLOOKUP($L9180,'result messages'!$H$3:$L$11,2,FALSE)))</f>
        <v/>
      </c>
      <c r="O9180" s="1" t="str">
        <f>IF(ISBLANK($C9180),"",IF(ISNA(VLOOKUP($L9180,'result messages'!$H$3:$L$11,3,FALSE)),VLOOKUP($M9180,'result messages'!$H$3:$L$11,3,FALSE),VLOOKUP($L9180,'result messages'!$H$3:$L$11,3,FALSE)))</f>
        <v/>
      </c>
      <c r="P9180" s="1" t="str">
        <f>IF(ISBLANK($C9180),"",IF(ISNA(VLOOKUP($L9180,'result messages'!$H$3:$L$11,4,FALSE)),VLOOKUP($M9180,'result messages'!$H$3:$L$11,4,FALSE),VLOOKUP($L9180,'result messages'!$H$3:$L$11,4,FALSE)))</f>
        <v/>
      </c>
      <c r="Q9180" s="1" t="str">
        <f>IF(ISBLANK($C9180),"",IF(ISNA(VLOOKUP($L9180,'result messages'!$H$3:$L$11,5,FALSE)),VLOOKUP($M9180,'result messages'!$H$3:$L$11,5,FALSE),VLOOKUP($L9180,'result messages'!$H$3:$L$11,5,FALSE)))</f>
        <v/>
      </c>
    </row>
    <row r="9181" spans="1:17">
      <c r="A9181" s="1">
        <v>9178</v>
      </c>
      <c r="B9181" s="1"/>
      <c r="C9181" s="1"/>
      <c r="D9181" s="1"/>
      <c r="E9181" s="6"/>
      <c r="F9181" s="1"/>
      <c r="G9181" s="1" t="str">
        <f>IF(ISNA(VLOOKUP($C9181,'DTEN TCAP Linkage deviceId'!$A$1:$A$20000,1,FALSE)),"No","Yes")</f>
        <v>No</v>
      </c>
      <c r="H9181" s="1" t="str">
        <f>IF(ISNA(VLOOKUP($C9181,'Provisioning Requester'!$F$3:$H$20000,2,FALSE)),"No","Yes")</f>
        <v>No</v>
      </c>
      <c r="I9181" s="1" t="str">
        <f>IF($H9181="Yes",VLOOKUP($C9181,'Provisioning Requester'!$F$3:$H$20000,3,FALSE),"-")</f>
        <v>-</v>
      </c>
      <c r="J9181" s="1" t="str">
        <f>IF(OR(D9181="SVCP", E9181="TRUE"), "No", IF(ISNA(VLOOKUP($C9181,'ProvResponder deviceId'!$A$1:$A$20000,1,FALSE)),"No","Yes"))</f>
        <v>No</v>
      </c>
      <c r="K9181" s="1" t="str">
        <f>IF($J9181="Yes",VLOOKUP($C9181,'ProvResponder deviceId'!$A$1:$C$20000,3,FALSE),"-")</f>
        <v>-</v>
      </c>
      <c r="L9181" s="1" t="str">
        <f t="shared" si="286"/>
        <v/>
      </c>
      <c r="M9181" s="1" t="str">
        <f t="shared" si="287"/>
        <v/>
      </c>
      <c r="N9181" s="1" t="str">
        <f>IF(ISBLANK($C9181),"",IF(ISNA(VLOOKUP($L9181,'result messages'!$H$3:$L$11,2,FALSE)),VLOOKUP($M9181,'result messages'!$H$3:$L$11,2,FALSE),VLOOKUP($L9181,'result messages'!$H$3:$L$11,2,FALSE)))</f>
        <v/>
      </c>
      <c r="O9181" s="1" t="str">
        <f>IF(ISBLANK($C9181),"",IF(ISNA(VLOOKUP($L9181,'result messages'!$H$3:$L$11,3,FALSE)),VLOOKUP($M9181,'result messages'!$H$3:$L$11,3,FALSE),VLOOKUP($L9181,'result messages'!$H$3:$L$11,3,FALSE)))</f>
        <v/>
      </c>
      <c r="P9181" s="1" t="str">
        <f>IF(ISBLANK($C9181),"",IF(ISNA(VLOOKUP($L9181,'result messages'!$H$3:$L$11,4,FALSE)),VLOOKUP($M9181,'result messages'!$H$3:$L$11,4,FALSE),VLOOKUP($L9181,'result messages'!$H$3:$L$11,4,FALSE)))</f>
        <v/>
      </c>
      <c r="Q9181" s="1" t="str">
        <f>IF(ISBLANK($C9181),"",IF(ISNA(VLOOKUP($L9181,'result messages'!$H$3:$L$11,5,FALSE)),VLOOKUP($M9181,'result messages'!$H$3:$L$11,5,FALSE),VLOOKUP($L9181,'result messages'!$H$3:$L$11,5,FALSE)))</f>
        <v/>
      </c>
    </row>
    <row r="9182" spans="1:17">
      <c r="A9182" s="1">
        <v>9179</v>
      </c>
      <c r="B9182" s="1"/>
      <c r="C9182" s="1"/>
      <c r="D9182" s="1"/>
      <c r="E9182" s="6"/>
      <c r="F9182" s="1"/>
      <c r="G9182" s="1" t="str">
        <f>IF(ISNA(VLOOKUP($C9182,'DTEN TCAP Linkage deviceId'!$A$1:$A$20000,1,FALSE)),"No","Yes")</f>
        <v>No</v>
      </c>
      <c r="H9182" s="1" t="str">
        <f>IF(ISNA(VLOOKUP($C9182,'Provisioning Requester'!$F$3:$H$20000,2,FALSE)),"No","Yes")</f>
        <v>No</v>
      </c>
      <c r="I9182" s="1" t="str">
        <f>IF($H9182="Yes",VLOOKUP($C9182,'Provisioning Requester'!$F$3:$H$20000,3,FALSE),"-")</f>
        <v>-</v>
      </c>
      <c r="J9182" s="1" t="str">
        <f>IF(OR(D9182="SVCP", E9182="TRUE"), "No", IF(ISNA(VLOOKUP($C9182,'ProvResponder deviceId'!$A$1:$A$20000,1,FALSE)),"No","Yes"))</f>
        <v>No</v>
      </c>
      <c r="K9182" s="1" t="str">
        <f>IF($J9182="Yes",VLOOKUP($C9182,'ProvResponder deviceId'!$A$1:$C$20000,3,FALSE),"-")</f>
        <v>-</v>
      </c>
      <c r="L9182" s="1" t="str">
        <f t="shared" si="286"/>
        <v/>
      </c>
      <c r="M9182" s="1" t="str">
        <f t="shared" si="287"/>
        <v/>
      </c>
      <c r="N9182" s="1" t="str">
        <f>IF(ISBLANK($C9182),"",IF(ISNA(VLOOKUP($L9182,'result messages'!$H$3:$L$11,2,FALSE)),VLOOKUP($M9182,'result messages'!$H$3:$L$11,2,FALSE),VLOOKUP($L9182,'result messages'!$H$3:$L$11,2,FALSE)))</f>
        <v/>
      </c>
      <c r="O9182" s="1" t="str">
        <f>IF(ISBLANK($C9182),"",IF(ISNA(VLOOKUP($L9182,'result messages'!$H$3:$L$11,3,FALSE)),VLOOKUP($M9182,'result messages'!$H$3:$L$11,3,FALSE),VLOOKUP($L9182,'result messages'!$H$3:$L$11,3,FALSE)))</f>
        <v/>
      </c>
      <c r="P9182" s="1" t="str">
        <f>IF(ISBLANK($C9182),"",IF(ISNA(VLOOKUP($L9182,'result messages'!$H$3:$L$11,4,FALSE)),VLOOKUP($M9182,'result messages'!$H$3:$L$11,4,FALSE),VLOOKUP($L9182,'result messages'!$H$3:$L$11,4,FALSE)))</f>
        <v/>
      </c>
      <c r="Q9182" s="1" t="str">
        <f>IF(ISBLANK($C9182),"",IF(ISNA(VLOOKUP($L9182,'result messages'!$H$3:$L$11,5,FALSE)),VLOOKUP($M9182,'result messages'!$H$3:$L$11,5,FALSE),VLOOKUP($L9182,'result messages'!$H$3:$L$11,5,FALSE)))</f>
        <v/>
      </c>
    </row>
    <row r="9183" spans="1:17">
      <c r="A9183" s="1">
        <v>9180</v>
      </c>
      <c r="B9183" s="1"/>
      <c r="C9183" s="1"/>
      <c r="D9183" s="1"/>
      <c r="E9183" s="6"/>
      <c r="F9183" s="1"/>
      <c r="G9183" s="1" t="str">
        <f>IF(ISNA(VLOOKUP($C9183,'DTEN TCAP Linkage deviceId'!$A$1:$A$20000,1,FALSE)),"No","Yes")</f>
        <v>No</v>
      </c>
      <c r="H9183" s="1" t="str">
        <f>IF(ISNA(VLOOKUP($C9183,'Provisioning Requester'!$F$3:$H$20000,2,FALSE)),"No","Yes")</f>
        <v>No</v>
      </c>
      <c r="I9183" s="1" t="str">
        <f>IF($H9183="Yes",VLOOKUP($C9183,'Provisioning Requester'!$F$3:$H$20000,3,FALSE),"-")</f>
        <v>-</v>
      </c>
      <c r="J9183" s="1" t="str">
        <f>IF(OR(D9183="SVCP", E9183="TRUE"), "No", IF(ISNA(VLOOKUP($C9183,'ProvResponder deviceId'!$A$1:$A$20000,1,FALSE)),"No","Yes"))</f>
        <v>No</v>
      </c>
      <c r="K9183" s="1" t="str">
        <f>IF($J9183="Yes",VLOOKUP($C9183,'ProvResponder deviceId'!$A$1:$C$20000,3,FALSE),"-")</f>
        <v>-</v>
      </c>
      <c r="L9183" s="1" t="str">
        <f t="shared" si="286"/>
        <v/>
      </c>
      <c r="M9183" s="1" t="str">
        <f t="shared" si="287"/>
        <v/>
      </c>
      <c r="N9183" s="1" t="str">
        <f>IF(ISBLANK($C9183),"",IF(ISNA(VLOOKUP($L9183,'result messages'!$H$3:$L$11,2,FALSE)),VLOOKUP($M9183,'result messages'!$H$3:$L$11,2,FALSE),VLOOKUP($L9183,'result messages'!$H$3:$L$11,2,FALSE)))</f>
        <v/>
      </c>
      <c r="O9183" s="1" t="str">
        <f>IF(ISBLANK($C9183),"",IF(ISNA(VLOOKUP($L9183,'result messages'!$H$3:$L$11,3,FALSE)),VLOOKUP($M9183,'result messages'!$H$3:$L$11,3,FALSE),VLOOKUP($L9183,'result messages'!$H$3:$L$11,3,FALSE)))</f>
        <v/>
      </c>
      <c r="P9183" s="1" t="str">
        <f>IF(ISBLANK($C9183),"",IF(ISNA(VLOOKUP($L9183,'result messages'!$H$3:$L$11,4,FALSE)),VLOOKUP($M9183,'result messages'!$H$3:$L$11,4,FALSE),VLOOKUP($L9183,'result messages'!$H$3:$L$11,4,FALSE)))</f>
        <v/>
      </c>
      <c r="Q9183" s="1" t="str">
        <f>IF(ISBLANK($C9183),"",IF(ISNA(VLOOKUP($L9183,'result messages'!$H$3:$L$11,5,FALSE)),VLOOKUP($M9183,'result messages'!$H$3:$L$11,5,FALSE),VLOOKUP($L9183,'result messages'!$H$3:$L$11,5,FALSE)))</f>
        <v/>
      </c>
    </row>
    <row r="9184" spans="1:17">
      <c r="A9184" s="1">
        <v>9181</v>
      </c>
      <c r="B9184" s="1"/>
      <c r="C9184" s="1"/>
      <c r="D9184" s="1"/>
      <c r="E9184" s="6"/>
      <c r="F9184" s="1"/>
      <c r="G9184" s="1" t="str">
        <f>IF(ISNA(VLOOKUP($C9184,'DTEN TCAP Linkage deviceId'!$A$1:$A$20000,1,FALSE)),"No","Yes")</f>
        <v>No</v>
      </c>
      <c r="H9184" s="1" t="str">
        <f>IF(ISNA(VLOOKUP($C9184,'Provisioning Requester'!$F$3:$H$20000,2,FALSE)),"No","Yes")</f>
        <v>No</v>
      </c>
      <c r="I9184" s="1" t="str">
        <f>IF($H9184="Yes",VLOOKUP($C9184,'Provisioning Requester'!$F$3:$H$20000,3,FALSE),"-")</f>
        <v>-</v>
      </c>
      <c r="J9184" s="1" t="str">
        <f>IF(OR(D9184="SVCP", E9184="TRUE"), "No", IF(ISNA(VLOOKUP($C9184,'ProvResponder deviceId'!$A$1:$A$20000,1,FALSE)),"No","Yes"))</f>
        <v>No</v>
      </c>
      <c r="K9184" s="1" t="str">
        <f>IF($J9184="Yes",VLOOKUP($C9184,'ProvResponder deviceId'!$A$1:$C$20000,3,FALSE),"-")</f>
        <v>-</v>
      </c>
      <c r="L9184" s="1" t="str">
        <f t="shared" si="286"/>
        <v/>
      </c>
      <c r="M9184" s="1" t="str">
        <f t="shared" si="287"/>
        <v/>
      </c>
      <c r="N9184" s="1" t="str">
        <f>IF(ISBLANK($C9184),"",IF(ISNA(VLOOKUP($L9184,'result messages'!$H$3:$L$11,2,FALSE)),VLOOKUP($M9184,'result messages'!$H$3:$L$11,2,FALSE),VLOOKUP($L9184,'result messages'!$H$3:$L$11,2,FALSE)))</f>
        <v/>
      </c>
      <c r="O9184" s="1" t="str">
        <f>IF(ISBLANK($C9184),"",IF(ISNA(VLOOKUP($L9184,'result messages'!$H$3:$L$11,3,FALSE)),VLOOKUP($M9184,'result messages'!$H$3:$L$11,3,FALSE),VLOOKUP($L9184,'result messages'!$H$3:$L$11,3,FALSE)))</f>
        <v/>
      </c>
      <c r="P9184" s="1" t="str">
        <f>IF(ISBLANK($C9184),"",IF(ISNA(VLOOKUP($L9184,'result messages'!$H$3:$L$11,4,FALSE)),VLOOKUP($M9184,'result messages'!$H$3:$L$11,4,FALSE),VLOOKUP($L9184,'result messages'!$H$3:$L$11,4,FALSE)))</f>
        <v/>
      </c>
      <c r="Q9184" s="1" t="str">
        <f>IF(ISBLANK($C9184),"",IF(ISNA(VLOOKUP($L9184,'result messages'!$H$3:$L$11,5,FALSE)),VLOOKUP($M9184,'result messages'!$H$3:$L$11,5,FALSE),VLOOKUP($L9184,'result messages'!$H$3:$L$11,5,FALSE)))</f>
        <v/>
      </c>
    </row>
    <row r="9185" spans="1:17">
      <c r="A9185" s="1">
        <v>9182</v>
      </c>
      <c r="B9185" s="1"/>
      <c r="C9185" s="1"/>
      <c r="D9185" s="1"/>
      <c r="E9185" s="6"/>
      <c r="F9185" s="1"/>
      <c r="G9185" s="1" t="str">
        <f>IF(ISNA(VLOOKUP($C9185,'DTEN TCAP Linkage deviceId'!$A$1:$A$20000,1,FALSE)),"No","Yes")</f>
        <v>No</v>
      </c>
      <c r="H9185" s="1" t="str">
        <f>IF(ISNA(VLOOKUP($C9185,'Provisioning Requester'!$F$3:$H$20000,2,FALSE)),"No","Yes")</f>
        <v>No</v>
      </c>
      <c r="I9185" s="1" t="str">
        <f>IF($H9185="Yes",VLOOKUP($C9185,'Provisioning Requester'!$F$3:$H$20000,3,FALSE),"-")</f>
        <v>-</v>
      </c>
      <c r="J9185" s="1" t="str">
        <f>IF(OR(D9185="SVCP", E9185="TRUE"), "No", IF(ISNA(VLOOKUP($C9185,'ProvResponder deviceId'!$A$1:$A$20000,1,FALSE)),"No","Yes"))</f>
        <v>No</v>
      </c>
      <c r="K9185" s="1" t="str">
        <f>IF($J9185="Yes",VLOOKUP($C9185,'ProvResponder deviceId'!$A$1:$C$20000,3,FALSE),"-")</f>
        <v>-</v>
      </c>
      <c r="L9185" s="1" t="str">
        <f t="shared" si="286"/>
        <v/>
      </c>
      <c r="M9185" s="1" t="str">
        <f t="shared" si="287"/>
        <v/>
      </c>
      <c r="N9185" s="1" t="str">
        <f>IF(ISBLANK($C9185),"",IF(ISNA(VLOOKUP($L9185,'result messages'!$H$3:$L$11,2,FALSE)),VLOOKUP($M9185,'result messages'!$H$3:$L$11,2,FALSE),VLOOKUP($L9185,'result messages'!$H$3:$L$11,2,FALSE)))</f>
        <v/>
      </c>
      <c r="O9185" s="1" t="str">
        <f>IF(ISBLANK($C9185),"",IF(ISNA(VLOOKUP($L9185,'result messages'!$H$3:$L$11,3,FALSE)),VLOOKUP($M9185,'result messages'!$H$3:$L$11,3,FALSE),VLOOKUP($L9185,'result messages'!$H$3:$L$11,3,FALSE)))</f>
        <v/>
      </c>
      <c r="P9185" s="1" t="str">
        <f>IF(ISBLANK($C9185),"",IF(ISNA(VLOOKUP($L9185,'result messages'!$H$3:$L$11,4,FALSE)),VLOOKUP($M9185,'result messages'!$H$3:$L$11,4,FALSE),VLOOKUP($L9185,'result messages'!$H$3:$L$11,4,FALSE)))</f>
        <v/>
      </c>
      <c r="Q9185" s="1" t="str">
        <f>IF(ISBLANK($C9185),"",IF(ISNA(VLOOKUP($L9185,'result messages'!$H$3:$L$11,5,FALSE)),VLOOKUP($M9185,'result messages'!$H$3:$L$11,5,FALSE),VLOOKUP($L9185,'result messages'!$H$3:$L$11,5,FALSE)))</f>
        <v/>
      </c>
    </row>
    <row r="9186" spans="1:17">
      <c r="A9186" s="1">
        <v>9183</v>
      </c>
      <c r="B9186" s="1"/>
      <c r="C9186" s="1"/>
      <c r="D9186" s="1"/>
      <c r="E9186" s="6"/>
      <c r="F9186" s="1"/>
      <c r="G9186" s="1" t="str">
        <f>IF(ISNA(VLOOKUP($C9186,'DTEN TCAP Linkage deviceId'!$A$1:$A$20000,1,FALSE)),"No","Yes")</f>
        <v>No</v>
      </c>
      <c r="H9186" s="1" t="str">
        <f>IF(ISNA(VLOOKUP($C9186,'Provisioning Requester'!$F$3:$H$20000,2,FALSE)),"No","Yes")</f>
        <v>No</v>
      </c>
      <c r="I9186" s="1" t="str">
        <f>IF($H9186="Yes",VLOOKUP($C9186,'Provisioning Requester'!$F$3:$H$20000,3,FALSE),"-")</f>
        <v>-</v>
      </c>
      <c r="J9186" s="1" t="str">
        <f>IF(OR(D9186="SVCP", E9186="TRUE"), "No", IF(ISNA(VLOOKUP($C9186,'ProvResponder deviceId'!$A$1:$A$20000,1,FALSE)),"No","Yes"))</f>
        <v>No</v>
      </c>
      <c r="K9186" s="1" t="str">
        <f>IF($J9186="Yes",VLOOKUP($C9186,'ProvResponder deviceId'!$A$1:$C$20000,3,FALSE),"-")</f>
        <v>-</v>
      </c>
      <c r="L9186" s="1" t="str">
        <f t="shared" si="286"/>
        <v/>
      </c>
      <c r="M9186" s="1" t="str">
        <f t="shared" si="287"/>
        <v/>
      </c>
      <c r="N9186" s="1" t="str">
        <f>IF(ISBLANK($C9186),"",IF(ISNA(VLOOKUP($L9186,'result messages'!$H$3:$L$11,2,FALSE)),VLOOKUP($M9186,'result messages'!$H$3:$L$11,2,FALSE),VLOOKUP($L9186,'result messages'!$H$3:$L$11,2,FALSE)))</f>
        <v/>
      </c>
      <c r="O9186" s="1" t="str">
        <f>IF(ISBLANK($C9186),"",IF(ISNA(VLOOKUP($L9186,'result messages'!$H$3:$L$11,3,FALSE)),VLOOKUP($M9186,'result messages'!$H$3:$L$11,3,FALSE),VLOOKUP($L9186,'result messages'!$H$3:$L$11,3,FALSE)))</f>
        <v/>
      </c>
      <c r="P9186" s="1" t="str">
        <f>IF(ISBLANK($C9186),"",IF(ISNA(VLOOKUP($L9186,'result messages'!$H$3:$L$11,4,FALSE)),VLOOKUP($M9186,'result messages'!$H$3:$L$11,4,FALSE),VLOOKUP($L9186,'result messages'!$H$3:$L$11,4,FALSE)))</f>
        <v/>
      </c>
      <c r="Q9186" s="1" t="str">
        <f>IF(ISBLANK($C9186),"",IF(ISNA(VLOOKUP($L9186,'result messages'!$H$3:$L$11,5,FALSE)),VLOOKUP($M9186,'result messages'!$H$3:$L$11,5,FALSE),VLOOKUP($L9186,'result messages'!$H$3:$L$11,5,FALSE)))</f>
        <v/>
      </c>
    </row>
    <row r="9187" spans="1:17">
      <c r="A9187" s="1">
        <v>9184</v>
      </c>
      <c r="B9187" s="1"/>
      <c r="C9187" s="1"/>
      <c r="D9187" s="1"/>
      <c r="E9187" s="6"/>
      <c r="F9187" s="1"/>
      <c r="G9187" s="1" t="str">
        <f>IF(ISNA(VLOOKUP($C9187,'DTEN TCAP Linkage deviceId'!$A$1:$A$20000,1,FALSE)),"No","Yes")</f>
        <v>No</v>
      </c>
      <c r="H9187" s="1" t="str">
        <f>IF(ISNA(VLOOKUP($C9187,'Provisioning Requester'!$F$3:$H$20000,2,FALSE)),"No","Yes")</f>
        <v>No</v>
      </c>
      <c r="I9187" s="1" t="str">
        <f>IF($H9187="Yes",VLOOKUP($C9187,'Provisioning Requester'!$F$3:$H$20000,3,FALSE),"-")</f>
        <v>-</v>
      </c>
      <c r="J9187" s="1" t="str">
        <f>IF(OR(D9187="SVCP", E9187="TRUE"), "No", IF(ISNA(VLOOKUP($C9187,'ProvResponder deviceId'!$A$1:$A$20000,1,FALSE)),"No","Yes"))</f>
        <v>No</v>
      </c>
      <c r="K9187" s="1" t="str">
        <f>IF($J9187="Yes",VLOOKUP($C9187,'ProvResponder deviceId'!$A$1:$C$20000,3,FALSE),"-")</f>
        <v>-</v>
      </c>
      <c r="L9187" s="1" t="str">
        <f t="shared" si="286"/>
        <v/>
      </c>
      <c r="M9187" s="1" t="str">
        <f t="shared" si="287"/>
        <v/>
      </c>
      <c r="N9187" s="1" t="str">
        <f>IF(ISBLANK($C9187),"",IF(ISNA(VLOOKUP($L9187,'result messages'!$H$3:$L$11,2,FALSE)),VLOOKUP($M9187,'result messages'!$H$3:$L$11,2,FALSE),VLOOKUP($L9187,'result messages'!$H$3:$L$11,2,FALSE)))</f>
        <v/>
      </c>
      <c r="O9187" s="1" t="str">
        <f>IF(ISBLANK($C9187),"",IF(ISNA(VLOOKUP($L9187,'result messages'!$H$3:$L$11,3,FALSE)),VLOOKUP($M9187,'result messages'!$H$3:$L$11,3,FALSE),VLOOKUP($L9187,'result messages'!$H$3:$L$11,3,FALSE)))</f>
        <v/>
      </c>
      <c r="P9187" s="1" t="str">
        <f>IF(ISBLANK($C9187),"",IF(ISNA(VLOOKUP($L9187,'result messages'!$H$3:$L$11,4,FALSE)),VLOOKUP($M9187,'result messages'!$H$3:$L$11,4,FALSE),VLOOKUP($L9187,'result messages'!$H$3:$L$11,4,FALSE)))</f>
        <v/>
      </c>
      <c r="Q9187" s="1" t="str">
        <f>IF(ISBLANK($C9187),"",IF(ISNA(VLOOKUP($L9187,'result messages'!$H$3:$L$11,5,FALSE)),VLOOKUP($M9187,'result messages'!$H$3:$L$11,5,FALSE),VLOOKUP($L9187,'result messages'!$H$3:$L$11,5,FALSE)))</f>
        <v/>
      </c>
    </row>
    <row r="9188" spans="1:17">
      <c r="A9188" s="1">
        <v>9185</v>
      </c>
      <c r="B9188" s="1"/>
      <c r="C9188" s="1"/>
      <c r="D9188" s="1"/>
      <c r="E9188" s="6"/>
      <c r="F9188" s="1"/>
      <c r="G9188" s="1" t="str">
        <f>IF(ISNA(VLOOKUP($C9188,'DTEN TCAP Linkage deviceId'!$A$1:$A$20000,1,FALSE)),"No","Yes")</f>
        <v>No</v>
      </c>
      <c r="H9188" s="1" t="str">
        <f>IF(ISNA(VLOOKUP($C9188,'Provisioning Requester'!$F$3:$H$20000,2,FALSE)),"No","Yes")</f>
        <v>No</v>
      </c>
      <c r="I9188" s="1" t="str">
        <f>IF($H9188="Yes",VLOOKUP($C9188,'Provisioning Requester'!$F$3:$H$20000,3,FALSE),"-")</f>
        <v>-</v>
      </c>
      <c r="J9188" s="1" t="str">
        <f>IF(OR(D9188="SVCP", E9188="TRUE"), "No", IF(ISNA(VLOOKUP($C9188,'ProvResponder deviceId'!$A$1:$A$20000,1,FALSE)),"No","Yes"))</f>
        <v>No</v>
      </c>
      <c r="K9188" s="1" t="str">
        <f>IF($J9188="Yes",VLOOKUP($C9188,'ProvResponder deviceId'!$A$1:$C$20000,3,FALSE),"-")</f>
        <v>-</v>
      </c>
      <c r="L9188" s="1" t="str">
        <f t="shared" si="286"/>
        <v/>
      </c>
      <c r="M9188" s="1" t="str">
        <f t="shared" si="287"/>
        <v/>
      </c>
      <c r="N9188" s="1" t="str">
        <f>IF(ISBLANK($C9188),"",IF(ISNA(VLOOKUP($L9188,'result messages'!$H$3:$L$11,2,FALSE)),VLOOKUP($M9188,'result messages'!$H$3:$L$11,2,FALSE),VLOOKUP($L9188,'result messages'!$H$3:$L$11,2,FALSE)))</f>
        <v/>
      </c>
      <c r="O9188" s="1" t="str">
        <f>IF(ISBLANK($C9188),"",IF(ISNA(VLOOKUP($L9188,'result messages'!$H$3:$L$11,3,FALSE)),VLOOKUP($M9188,'result messages'!$H$3:$L$11,3,FALSE),VLOOKUP($L9188,'result messages'!$H$3:$L$11,3,FALSE)))</f>
        <v/>
      </c>
      <c r="P9188" s="1" t="str">
        <f>IF(ISBLANK($C9188),"",IF(ISNA(VLOOKUP($L9188,'result messages'!$H$3:$L$11,4,FALSE)),VLOOKUP($M9188,'result messages'!$H$3:$L$11,4,FALSE),VLOOKUP($L9188,'result messages'!$H$3:$L$11,4,FALSE)))</f>
        <v/>
      </c>
      <c r="Q9188" s="1" t="str">
        <f>IF(ISBLANK($C9188),"",IF(ISNA(VLOOKUP($L9188,'result messages'!$H$3:$L$11,5,FALSE)),VLOOKUP($M9188,'result messages'!$H$3:$L$11,5,FALSE),VLOOKUP($L9188,'result messages'!$H$3:$L$11,5,FALSE)))</f>
        <v/>
      </c>
    </row>
    <row r="9189" spans="1:17">
      <c r="A9189" s="1">
        <v>9186</v>
      </c>
      <c r="B9189" s="1"/>
      <c r="C9189" s="1"/>
      <c r="D9189" s="1"/>
      <c r="E9189" s="6"/>
      <c r="F9189" s="1"/>
      <c r="G9189" s="1" t="str">
        <f>IF(ISNA(VLOOKUP($C9189,'DTEN TCAP Linkage deviceId'!$A$1:$A$20000,1,FALSE)),"No","Yes")</f>
        <v>No</v>
      </c>
      <c r="H9189" s="1" t="str">
        <f>IF(ISNA(VLOOKUP($C9189,'Provisioning Requester'!$F$3:$H$20000,2,FALSE)),"No","Yes")</f>
        <v>No</v>
      </c>
      <c r="I9189" s="1" t="str">
        <f>IF($H9189="Yes",VLOOKUP($C9189,'Provisioning Requester'!$F$3:$H$20000,3,FALSE),"-")</f>
        <v>-</v>
      </c>
      <c r="J9189" s="1" t="str">
        <f>IF(OR(D9189="SVCP", E9189="TRUE"), "No", IF(ISNA(VLOOKUP($C9189,'ProvResponder deviceId'!$A$1:$A$20000,1,FALSE)),"No","Yes"))</f>
        <v>No</v>
      </c>
      <c r="K9189" s="1" t="str">
        <f>IF($J9189="Yes",VLOOKUP($C9189,'ProvResponder deviceId'!$A$1:$C$20000,3,FALSE),"-")</f>
        <v>-</v>
      </c>
      <c r="L9189" s="1" t="str">
        <f t="shared" si="286"/>
        <v/>
      </c>
      <c r="M9189" s="1" t="str">
        <f t="shared" si="287"/>
        <v/>
      </c>
      <c r="N9189" s="1" t="str">
        <f>IF(ISBLANK($C9189),"",IF(ISNA(VLOOKUP($L9189,'result messages'!$H$3:$L$11,2,FALSE)),VLOOKUP($M9189,'result messages'!$H$3:$L$11,2,FALSE),VLOOKUP($L9189,'result messages'!$H$3:$L$11,2,FALSE)))</f>
        <v/>
      </c>
      <c r="O9189" s="1" t="str">
        <f>IF(ISBLANK($C9189),"",IF(ISNA(VLOOKUP($L9189,'result messages'!$H$3:$L$11,3,FALSE)),VLOOKUP($M9189,'result messages'!$H$3:$L$11,3,FALSE),VLOOKUP($L9189,'result messages'!$H$3:$L$11,3,FALSE)))</f>
        <v/>
      </c>
      <c r="P9189" s="1" t="str">
        <f>IF(ISBLANK($C9189),"",IF(ISNA(VLOOKUP($L9189,'result messages'!$H$3:$L$11,4,FALSE)),VLOOKUP($M9189,'result messages'!$H$3:$L$11,4,FALSE),VLOOKUP($L9189,'result messages'!$H$3:$L$11,4,FALSE)))</f>
        <v/>
      </c>
      <c r="Q9189" s="1" t="str">
        <f>IF(ISBLANK($C9189),"",IF(ISNA(VLOOKUP($L9189,'result messages'!$H$3:$L$11,5,FALSE)),VLOOKUP($M9189,'result messages'!$H$3:$L$11,5,FALSE),VLOOKUP($L9189,'result messages'!$H$3:$L$11,5,FALSE)))</f>
        <v/>
      </c>
    </row>
    <row r="9190" spans="1:17">
      <c r="A9190" s="1">
        <v>9187</v>
      </c>
      <c r="B9190" s="1"/>
      <c r="C9190" s="1"/>
      <c r="D9190" s="1"/>
      <c r="E9190" s="6"/>
      <c r="F9190" s="1"/>
      <c r="G9190" s="1" t="str">
        <f>IF(ISNA(VLOOKUP($C9190,'DTEN TCAP Linkage deviceId'!$A$1:$A$20000,1,FALSE)),"No","Yes")</f>
        <v>No</v>
      </c>
      <c r="H9190" s="1" t="str">
        <f>IF(ISNA(VLOOKUP($C9190,'Provisioning Requester'!$F$3:$H$20000,2,FALSE)),"No","Yes")</f>
        <v>No</v>
      </c>
      <c r="I9190" s="1" t="str">
        <f>IF($H9190="Yes",VLOOKUP($C9190,'Provisioning Requester'!$F$3:$H$20000,3,FALSE),"-")</f>
        <v>-</v>
      </c>
      <c r="J9190" s="1" t="str">
        <f>IF(OR(D9190="SVCP", E9190="TRUE"), "No", IF(ISNA(VLOOKUP($C9190,'ProvResponder deviceId'!$A$1:$A$20000,1,FALSE)),"No","Yes"))</f>
        <v>No</v>
      </c>
      <c r="K9190" s="1" t="str">
        <f>IF($J9190="Yes",VLOOKUP($C9190,'ProvResponder deviceId'!$A$1:$C$20000,3,FALSE),"-")</f>
        <v>-</v>
      </c>
      <c r="L9190" s="1" t="str">
        <f t="shared" si="286"/>
        <v/>
      </c>
      <c r="M9190" s="1" t="str">
        <f t="shared" si="287"/>
        <v/>
      </c>
      <c r="N9190" s="1" t="str">
        <f>IF(ISBLANK($C9190),"",IF(ISNA(VLOOKUP($L9190,'result messages'!$H$3:$L$11,2,FALSE)),VLOOKUP($M9190,'result messages'!$H$3:$L$11,2,FALSE),VLOOKUP($L9190,'result messages'!$H$3:$L$11,2,FALSE)))</f>
        <v/>
      </c>
      <c r="O9190" s="1" t="str">
        <f>IF(ISBLANK($C9190),"",IF(ISNA(VLOOKUP($L9190,'result messages'!$H$3:$L$11,3,FALSE)),VLOOKUP($M9190,'result messages'!$H$3:$L$11,3,FALSE),VLOOKUP($L9190,'result messages'!$H$3:$L$11,3,FALSE)))</f>
        <v/>
      </c>
      <c r="P9190" s="1" t="str">
        <f>IF(ISBLANK($C9190),"",IF(ISNA(VLOOKUP($L9190,'result messages'!$H$3:$L$11,4,FALSE)),VLOOKUP($M9190,'result messages'!$H$3:$L$11,4,FALSE),VLOOKUP($L9190,'result messages'!$H$3:$L$11,4,FALSE)))</f>
        <v/>
      </c>
      <c r="Q9190" s="1" t="str">
        <f>IF(ISBLANK($C9190),"",IF(ISNA(VLOOKUP($L9190,'result messages'!$H$3:$L$11,5,FALSE)),VLOOKUP($M9190,'result messages'!$H$3:$L$11,5,FALSE),VLOOKUP($L9190,'result messages'!$H$3:$L$11,5,FALSE)))</f>
        <v/>
      </c>
    </row>
    <row r="9191" spans="1:17">
      <c r="A9191" s="1">
        <v>9188</v>
      </c>
      <c r="B9191" s="1"/>
      <c r="C9191" s="1"/>
      <c r="D9191" s="1"/>
      <c r="E9191" s="6"/>
      <c r="F9191" s="1"/>
      <c r="G9191" s="1" t="str">
        <f>IF(ISNA(VLOOKUP($C9191,'DTEN TCAP Linkage deviceId'!$A$1:$A$20000,1,FALSE)),"No","Yes")</f>
        <v>No</v>
      </c>
      <c r="H9191" s="1" t="str">
        <f>IF(ISNA(VLOOKUP($C9191,'Provisioning Requester'!$F$3:$H$20000,2,FALSE)),"No","Yes")</f>
        <v>No</v>
      </c>
      <c r="I9191" s="1" t="str">
        <f>IF($H9191="Yes",VLOOKUP($C9191,'Provisioning Requester'!$F$3:$H$20000,3,FALSE),"-")</f>
        <v>-</v>
      </c>
      <c r="J9191" s="1" t="str">
        <f>IF(OR(D9191="SVCP", E9191="TRUE"), "No", IF(ISNA(VLOOKUP($C9191,'ProvResponder deviceId'!$A$1:$A$20000,1,FALSE)),"No","Yes"))</f>
        <v>No</v>
      </c>
      <c r="K9191" s="1" t="str">
        <f>IF($J9191="Yes",VLOOKUP($C9191,'ProvResponder deviceId'!$A$1:$C$20000,3,FALSE),"-")</f>
        <v>-</v>
      </c>
      <c r="L9191" s="1" t="str">
        <f t="shared" si="286"/>
        <v/>
      </c>
      <c r="M9191" s="1" t="str">
        <f t="shared" si="287"/>
        <v/>
      </c>
      <c r="N9191" s="1" t="str">
        <f>IF(ISBLANK($C9191),"",IF(ISNA(VLOOKUP($L9191,'result messages'!$H$3:$L$11,2,FALSE)),VLOOKUP($M9191,'result messages'!$H$3:$L$11,2,FALSE),VLOOKUP($L9191,'result messages'!$H$3:$L$11,2,FALSE)))</f>
        <v/>
      </c>
      <c r="O9191" s="1" t="str">
        <f>IF(ISBLANK($C9191),"",IF(ISNA(VLOOKUP($L9191,'result messages'!$H$3:$L$11,3,FALSE)),VLOOKUP($M9191,'result messages'!$H$3:$L$11,3,FALSE),VLOOKUP($L9191,'result messages'!$H$3:$L$11,3,FALSE)))</f>
        <v/>
      </c>
      <c r="P9191" s="1" t="str">
        <f>IF(ISBLANK($C9191),"",IF(ISNA(VLOOKUP($L9191,'result messages'!$H$3:$L$11,4,FALSE)),VLOOKUP($M9191,'result messages'!$H$3:$L$11,4,FALSE),VLOOKUP($L9191,'result messages'!$H$3:$L$11,4,FALSE)))</f>
        <v/>
      </c>
      <c r="Q9191" s="1" t="str">
        <f>IF(ISBLANK($C9191),"",IF(ISNA(VLOOKUP($L9191,'result messages'!$H$3:$L$11,5,FALSE)),VLOOKUP($M9191,'result messages'!$H$3:$L$11,5,FALSE),VLOOKUP($L9191,'result messages'!$H$3:$L$11,5,FALSE)))</f>
        <v/>
      </c>
    </row>
    <row r="9192" spans="1:17">
      <c r="A9192" s="1">
        <v>9189</v>
      </c>
      <c r="B9192" s="1"/>
      <c r="C9192" s="1"/>
      <c r="D9192" s="1"/>
      <c r="E9192" s="6"/>
      <c r="F9192" s="1"/>
      <c r="G9192" s="1" t="str">
        <f>IF(ISNA(VLOOKUP($C9192,'DTEN TCAP Linkage deviceId'!$A$1:$A$20000,1,FALSE)),"No","Yes")</f>
        <v>No</v>
      </c>
      <c r="H9192" s="1" t="str">
        <f>IF(ISNA(VLOOKUP($C9192,'Provisioning Requester'!$F$3:$H$20000,2,FALSE)),"No","Yes")</f>
        <v>No</v>
      </c>
      <c r="I9192" s="1" t="str">
        <f>IF($H9192="Yes",VLOOKUP($C9192,'Provisioning Requester'!$F$3:$H$20000,3,FALSE),"-")</f>
        <v>-</v>
      </c>
      <c r="J9192" s="1" t="str">
        <f>IF(OR(D9192="SVCP", E9192="TRUE"), "No", IF(ISNA(VLOOKUP($C9192,'ProvResponder deviceId'!$A$1:$A$20000,1,FALSE)),"No","Yes"))</f>
        <v>No</v>
      </c>
      <c r="K9192" s="1" t="str">
        <f>IF($J9192="Yes",VLOOKUP($C9192,'ProvResponder deviceId'!$A$1:$C$20000,3,FALSE),"-")</f>
        <v>-</v>
      </c>
      <c r="L9192" s="1" t="str">
        <f t="shared" si="286"/>
        <v/>
      </c>
      <c r="M9192" s="1" t="str">
        <f t="shared" si="287"/>
        <v/>
      </c>
      <c r="N9192" s="1" t="str">
        <f>IF(ISBLANK($C9192),"",IF(ISNA(VLOOKUP($L9192,'result messages'!$H$3:$L$11,2,FALSE)),VLOOKUP($M9192,'result messages'!$H$3:$L$11,2,FALSE),VLOOKUP($L9192,'result messages'!$H$3:$L$11,2,FALSE)))</f>
        <v/>
      </c>
      <c r="O9192" s="1" t="str">
        <f>IF(ISBLANK($C9192),"",IF(ISNA(VLOOKUP($L9192,'result messages'!$H$3:$L$11,3,FALSE)),VLOOKUP($M9192,'result messages'!$H$3:$L$11,3,FALSE),VLOOKUP($L9192,'result messages'!$H$3:$L$11,3,FALSE)))</f>
        <v/>
      </c>
      <c r="P9192" s="1" t="str">
        <f>IF(ISBLANK($C9192),"",IF(ISNA(VLOOKUP($L9192,'result messages'!$H$3:$L$11,4,FALSE)),VLOOKUP($M9192,'result messages'!$H$3:$L$11,4,FALSE),VLOOKUP($L9192,'result messages'!$H$3:$L$11,4,FALSE)))</f>
        <v/>
      </c>
      <c r="Q9192" s="1" t="str">
        <f>IF(ISBLANK($C9192),"",IF(ISNA(VLOOKUP($L9192,'result messages'!$H$3:$L$11,5,FALSE)),VLOOKUP($M9192,'result messages'!$H$3:$L$11,5,FALSE),VLOOKUP($L9192,'result messages'!$H$3:$L$11,5,FALSE)))</f>
        <v/>
      </c>
    </row>
    <row r="9193" spans="1:17">
      <c r="A9193" s="1">
        <v>9190</v>
      </c>
      <c r="B9193" s="1"/>
      <c r="C9193" s="1"/>
      <c r="D9193" s="1"/>
      <c r="E9193" s="6"/>
      <c r="F9193" s="1"/>
      <c r="G9193" s="1" t="str">
        <f>IF(ISNA(VLOOKUP($C9193,'DTEN TCAP Linkage deviceId'!$A$1:$A$20000,1,FALSE)),"No","Yes")</f>
        <v>No</v>
      </c>
      <c r="H9193" s="1" t="str">
        <f>IF(ISNA(VLOOKUP($C9193,'Provisioning Requester'!$F$3:$H$20000,2,FALSE)),"No","Yes")</f>
        <v>No</v>
      </c>
      <c r="I9193" s="1" t="str">
        <f>IF($H9193="Yes",VLOOKUP($C9193,'Provisioning Requester'!$F$3:$H$20000,3,FALSE),"-")</f>
        <v>-</v>
      </c>
      <c r="J9193" s="1" t="str">
        <f>IF(OR(D9193="SVCP", E9193="TRUE"), "No", IF(ISNA(VLOOKUP($C9193,'ProvResponder deviceId'!$A$1:$A$20000,1,FALSE)),"No","Yes"))</f>
        <v>No</v>
      </c>
      <c r="K9193" s="1" t="str">
        <f>IF($J9193="Yes",VLOOKUP($C9193,'ProvResponder deviceId'!$A$1:$C$20000,3,FALSE),"-")</f>
        <v>-</v>
      </c>
      <c r="L9193" s="1" t="str">
        <f t="shared" si="286"/>
        <v/>
      </c>
      <c r="M9193" s="1" t="str">
        <f t="shared" si="287"/>
        <v/>
      </c>
      <c r="N9193" s="1" t="str">
        <f>IF(ISBLANK($C9193),"",IF(ISNA(VLOOKUP($L9193,'result messages'!$H$3:$L$11,2,FALSE)),VLOOKUP($M9193,'result messages'!$H$3:$L$11,2,FALSE),VLOOKUP($L9193,'result messages'!$H$3:$L$11,2,FALSE)))</f>
        <v/>
      </c>
      <c r="O9193" s="1" t="str">
        <f>IF(ISBLANK($C9193),"",IF(ISNA(VLOOKUP($L9193,'result messages'!$H$3:$L$11,3,FALSE)),VLOOKUP($M9193,'result messages'!$H$3:$L$11,3,FALSE),VLOOKUP($L9193,'result messages'!$H$3:$L$11,3,FALSE)))</f>
        <v/>
      </c>
      <c r="P9193" s="1" t="str">
        <f>IF(ISBLANK($C9193),"",IF(ISNA(VLOOKUP($L9193,'result messages'!$H$3:$L$11,4,FALSE)),VLOOKUP($M9193,'result messages'!$H$3:$L$11,4,FALSE),VLOOKUP($L9193,'result messages'!$H$3:$L$11,4,FALSE)))</f>
        <v/>
      </c>
      <c r="Q9193" s="1" t="str">
        <f>IF(ISBLANK($C9193),"",IF(ISNA(VLOOKUP($L9193,'result messages'!$H$3:$L$11,5,FALSE)),VLOOKUP($M9193,'result messages'!$H$3:$L$11,5,FALSE),VLOOKUP($L9193,'result messages'!$H$3:$L$11,5,FALSE)))</f>
        <v/>
      </c>
    </row>
    <row r="9194" spans="1:17">
      <c r="A9194" s="1">
        <v>9191</v>
      </c>
      <c r="B9194" s="1"/>
      <c r="C9194" s="1"/>
      <c r="D9194" s="1"/>
      <c r="E9194" s="6"/>
      <c r="F9194" s="1"/>
      <c r="G9194" s="1" t="str">
        <f>IF(ISNA(VLOOKUP($C9194,'DTEN TCAP Linkage deviceId'!$A$1:$A$20000,1,FALSE)),"No","Yes")</f>
        <v>No</v>
      </c>
      <c r="H9194" s="1" t="str">
        <f>IF(ISNA(VLOOKUP($C9194,'Provisioning Requester'!$F$3:$H$20000,2,FALSE)),"No","Yes")</f>
        <v>No</v>
      </c>
      <c r="I9194" s="1" t="str">
        <f>IF($H9194="Yes",VLOOKUP($C9194,'Provisioning Requester'!$F$3:$H$20000,3,FALSE),"-")</f>
        <v>-</v>
      </c>
      <c r="J9194" s="1" t="str">
        <f>IF(OR(D9194="SVCP", E9194="TRUE"), "No", IF(ISNA(VLOOKUP($C9194,'ProvResponder deviceId'!$A$1:$A$20000,1,FALSE)),"No","Yes"))</f>
        <v>No</v>
      </c>
      <c r="K9194" s="1" t="str">
        <f>IF($J9194="Yes",VLOOKUP($C9194,'ProvResponder deviceId'!$A$1:$C$20000,3,FALSE),"-")</f>
        <v>-</v>
      </c>
      <c r="L9194" s="1" t="str">
        <f t="shared" si="286"/>
        <v/>
      </c>
      <c r="M9194" s="1" t="str">
        <f t="shared" si="287"/>
        <v/>
      </c>
      <c r="N9194" s="1" t="str">
        <f>IF(ISBLANK($C9194),"",IF(ISNA(VLOOKUP($L9194,'result messages'!$H$3:$L$11,2,FALSE)),VLOOKUP($M9194,'result messages'!$H$3:$L$11,2,FALSE),VLOOKUP($L9194,'result messages'!$H$3:$L$11,2,FALSE)))</f>
        <v/>
      </c>
      <c r="O9194" s="1" t="str">
        <f>IF(ISBLANK($C9194),"",IF(ISNA(VLOOKUP($L9194,'result messages'!$H$3:$L$11,3,FALSE)),VLOOKUP($M9194,'result messages'!$H$3:$L$11,3,FALSE),VLOOKUP($L9194,'result messages'!$H$3:$L$11,3,FALSE)))</f>
        <v/>
      </c>
      <c r="P9194" s="1" t="str">
        <f>IF(ISBLANK($C9194),"",IF(ISNA(VLOOKUP($L9194,'result messages'!$H$3:$L$11,4,FALSE)),VLOOKUP($M9194,'result messages'!$H$3:$L$11,4,FALSE),VLOOKUP($L9194,'result messages'!$H$3:$L$11,4,FALSE)))</f>
        <v/>
      </c>
      <c r="Q9194" s="1" t="str">
        <f>IF(ISBLANK($C9194),"",IF(ISNA(VLOOKUP($L9194,'result messages'!$H$3:$L$11,5,FALSE)),VLOOKUP($M9194,'result messages'!$H$3:$L$11,5,FALSE),VLOOKUP($L9194,'result messages'!$H$3:$L$11,5,FALSE)))</f>
        <v/>
      </c>
    </row>
    <row r="9195" spans="1:17">
      <c r="A9195" s="1">
        <v>9192</v>
      </c>
      <c r="B9195" s="1"/>
      <c r="C9195" s="1"/>
      <c r="D9195" s="1"/>
      <c r="E9195" s="6"/>
      <c r="F9195" s="1"/>
      <c r="G9195" s="1" t="str">
        <f>IF(ISNA(VLOOKUP($C9195,'DTEN TCAP Linkage deviceId'!$A$1:$A$20000,1,FALSE)),"No","Yes")</f>
        <v>No</v>
      </c>
      <c r="H9195" s="1" t="str">
        <f>IF(ISNA(VLOOKUP($C9195,'Provisioning Requester'!$F$3:$H$20000,2,FALSE)),"No","Yes")</f>
        <v>No</v>
      </c>
      <c r="I9195" s="1" t="str">
        <f>IF($H9195="Yes",VLOOKUP($C9195,'Provisioning Requester'!$F$3:$H$20000,3,FALSE),"-")</f>
        <v>-</v>
      </c>
      <c r="J9195" s="1" t="str">
        <f>IF(OR(D9195="SVCP", E9195="TRUE"), "No", IF(ISNA(VLOOKUP($C9195,'ProvResponder deviceId'!$A$1:$A$20000,1,FALSE)),"No","Yes"))</f>
        <v>No</v>
      </c>
      <c r="K9195" s="1" t="str">
        <f>IF($J9195="Yes",VLOOKUP($C9195,'ProvResponder deviceId'!$A$1:$C$20000,3,FALSE),"-")</f>
        <v>-</v>
      </c>
      <c r="L9195" s="1" t="str">
        <f t="shared" si="286"/>
        <v/>
      </c>
      <c r="M9195" s="1" t="str">
        <f t="shared" si="287"/>
        <v/>
      </c>
      <c r="N9195" s="1" t="str">
        <f>IF(ISBLANK($C9195),"",IF(ISNA(VLOOKUP($L9195,'result messages'!$H$3:$L$11,2,FALSE)),VLOOKUP($M9195,'result messages'!$H$3:$L$11,2,FALSE),VLOOKUP($L9195,'result messages'!$H$3:$L$11,2,FALSE)))</f>
        <v/>
      </c>
      <c r="O9195" s="1" t="str">
        <f>IF(ISBLANK($C9195),"",IF(ISNA(VLOOKUP($L9195,'result messages'!$H$3:$L$11,3,FALSE)),VLOOKUP($M9195,'result messages'!$H$3:$L$11,3,FALSE),VLOOKUP($L9195,'result messages'!$H$3:$L$11,3,FALSE)))</f>
        <v/>
      </c>
      <c r="P9195" s="1" t="str">
        <f>IF(ISBLANK($C9195),"",IF(ISNA(VLOOKUP($L9195,'result messages'!$H$3:$L$11,4,FALSE)),VLOOKUP($M9195,'result messages'!$H$3:$L$11,4,FALSE),VLOOKUP($L9195,'result messages'!$H$3:$L$11,4,FALSE)))</f>
        <v/>
      </c>
      <c r="Q9195" s="1" t="str">
        <f>IF(ISBLANK($C9195),"",IF(ISNA(VLOOKUP($L9195,'result messages'!$H$3:$L$11,5,FALSE)),VLOOKUP($M9195,'result messages'!$H$3:$L$11,5,FALSE),VLOOKUP($L9195,'result messages'!$H$3:$L$11,5,FALSE)))</f>
        <v/>
      </c>
    </row>
    <row r="9196" spans="1:17">
      <c r="A9196" s="1">
        <v>9193</v>
      </c>
      <c r="B9196" s="1"/>
      <c r="C9196" s="1"/>
      <c r="D9196" s="1"/>
      <c r="E9196" s="6"/>
      <c r="F9196" s="1"/>
      <c r="G9196" s="1" t="str">
        <f>IF(ISNA(VLOOKUP($C9196,'DTEN TCAP Linkage deviceId'!$A$1:$A$20000,1,FALSE)),"No","Yes")</f>
        <v>No</v>
      </c>
      <c r="H9196" s="1" t="str">
        <f>IF(ISNA(VLOOKUP($C9196,'Provisioning Requester'!$F$3:$H$20000,2,FALSE)),"No","Yes")</f>
        <v>No</v>
      </c>
      <c r="I9196" s="1" t="str">
        <f>IF($H9196="Yes",VLOOKUP($C9196,'Provisioning Requester'!$F$3:$H$20000,3,FALSE),"-")</f>
        <v>-</v>
      </c>
      <c r="J9196" s="1" t="str">
        <f>IF(OR(D9196="SVCP", E9196="TRUE"), "No", IF(ISNA(VLOOKUP($C9196,'ProvResponder deviceId'!$A$1:$A$20000,1,FALSE)),"No","Yes"))</f>
        <v>No</v>
      </c>
      <c r="K9196" s="1" t="str">
        <f>IF($J9196="Yes",VLOOKUP($C9196,'ProvResponder deviceId'!$A$1:$C$20000,3,FALSE),"-")</f>
        <v>-</v>
      </c>
      <c r="L9196" s="1" t="str">
        <f t="shared" si="286"/>
        <v/>
      </c>
      <c r="M9196" s="1" t="str">
        <f t="shared" si="287"/>
        <v/>
      </c>
      <c r="N9196" s="1" t="str">
        <f>IF(ISBLANK($C9196),"",IF(ISNA(VLOOKUP($L9196,'result messages'!$H$3:$L$11,2,FALSE)),VLOOKUP($M9196,'result messages'!$H$3:$L$11,2,FALSE),VLOOKUP($L9196,'result messages'!$H$3:$L$11,2,FALSE)))</f>
        <v/>
      </c>
      <c r="O9196" s="1" t="str">
        <f>IF(ISBLANK($C9196),"",IF(ISNA(VLOOKUP($L9196,'result messages'!$H$3:$L$11,3,FALSE)),VLOOKUP($M9196,'result messages'!$H$3:$L$11,3,FALSE),VLOOKUP($L9196,'result messages'!$H$3:$L$11,3,FALSE)))</f>
        <v/>
      </c>
      <c r="P9196" s="1" t="str">
        <f>IF(ISBLANK($C9196),"",IF(ISNA(VLOOKUP($L9196,'result messages'!$H$3:$L$11,4,FALSE)),VLOOKUP($M9196,'result messages'!$H$3:$L$11,4,FALSE),VLOOKUP($L9196,'result messages'!$H$3:$L$11,4,FALSE)))</f>
        <v/>
      </c>
      <c r="Q9196" s="1" t="str">
        <f>IF(ISBLANK($C9196),"",IF(ISNA(VLOOKUP($L9196,'result messages'!$H$3:$L$11,5,FALSE)),VLOOKUP($M9196,'result messages'!$H$3:$L$11,5,FALSE),VLOOKUP($L9196,'result messages'!$H$3:$L$11,5,FALSE)))</f>
        <v/>
      </c>
    </row>
    <row r="9197" spans="1:17">
      <c r="A9197" s="1">
        <v>9194</v>
      </c>
      <c r="B9197" s="1"/>
      <c r="C9197" s="1"/>
      <c r="D9197" s="1"/>
      <c r="E9197" s="6"/>
      <c r="F9197" s="1"/>
      <c r="G9197" s="1" t="str">
        <f>IF(ISNA(VLOOKUP($C9197,'DTEN TCAP Linkage deviceId'!$A$1:$A$20000,1,FALSE)),"No","Yes")</f>
        <v>No</v>
      </c>
      <c r="H9197" s="1" t="str">
        <f>IF(ISNA(VLOOKUP($C9197,'Provisioning Requester'!$F$3:$H$20000,2,FALSE)),"No","Yes")</f>
        <v>No</v>
      </c>
      <c r="I9197" s="1" t="str">
        <f>IF($H9197="Yes",VLOOKUP($C9197,'Provisioning Requester'!$F$3:$H$20000,3,FALSE),"-")</f>
        <v>-</v>
      </c>
      <c r="J9197" s="1" t="str">
        <f>IF(OR(D9197="SVCP", E9197="TRUE"), "No", IF(ISNA(VLOOKUP($C9197,'ProvResponder deviceId'!$A$1:$A$20000,1,FALSE)),"No","Yes"))</f>
        <v>No</v>
      </c>
      <c r="K9197" s="1" t="str">
        <f>IF($J9197="Yes",VLOOKUP($C9197,'ProvResponder deviceId'!$A$1:$C$20000,3,FALSE),"-")</f>
        <v>-</v>
      </c>
      <c r="L9197" s="1" t="str">
        <f t="shared" si="286"/>
        <v/>
      </c>
      <c r="M9197" s="1" t="str">
        <f t="shared" si="287"/>
        <v/>
      </c>
      <c r="N9197" s="1" t="str">
        <f>IF(ISBLANK($C9197),"",IF(ISNA(VLOOKUP($L9197,'result messages'!$H$3:$L$11,2,FALSE)),VLOOKUP($M9197,'result messages'!$H$3:$L$11,2,FALSE),VLOOKUP($L9197,'result messages'!$H$3:$L$11,2,FALSE)))</f>
        <v/>
      </c>
      <c r="O9197" s="1" t="str">
        <f>IF(ISBLANK($C9197),"",IF(ISNA(VLOOKUP($L9197,'result messages'!$H$3:$L$11,3,FALSE)),VLOOKUP($M9197,'result messages'!$H$3:$L$11,3,FALSE),VLOOKUP($L9197,'result messages'!$H$3:$L$11,3,FALSE)))</f>
        <v/>
      </c>
      <c r="P9197" s="1" t="str">
        <f>IF(ISBLANK($C9197),"",IF(ISNA(VLOOKUP($L9197,'result messages'!$H$3:$L$11,4,FALSE)),VLOOKUP($M9197,'result messages'!$H$3:$L$11,4,FALSE),VLOOKUP($L9197,'result messages'!$H$3:$L$11,4,FALSE)))</f>
        <v/>
      </c>
      <c r="Q9197" s="1" t="str">
        <f>IF(ISBLANK($C9197),"",IF(ISNA(VLOOKUP($L9197,'result messages'!$H$3:$L$11,5,FALSE)),VLOOKUP($M9197,'result messages'!$H$3:$L$11,5,FALSE),VLOOKUP($L9197,'result messages'!$H$3:$L$11,5,FALSE)))</f>
        <v/>
      </c>
    </row>
    <row r="9198" spans="1:17">
      <c r="A9198" s="1">
        <v>9195</v>
      </c>
      <c r="B9198" s="1"/>
      <c r="C9198" s="1"/>
      <c r="D9198" s="1"/>
      <c r="E9198" s="6"/>
      <c r="F9198" s="1"/>
      <c r="G9198" s="1" t="str">
        <f>IF(ISNA(VLOOKUP($C9198,'DTEN TCAP Linkage deviceId'!$A$1:$A$20000,1,FALSE)),"No","Yes")</f>
        <v>No</v>
      </c>
      <c r="H9198" s="1" t="str">
        <f>IF(ISNA(VLOOKUP($C9198,'Provisioning Requester'!$F$3:$H$20000,2,FALSE)),"No","Yes")</f>
        <v>No</v>
      </c>
      <c r="I9198" s="1" t="str">
        <f>IF($H9198="Yes",VLOOKUP($C9198,'Provisioning Requester'!$F$3:$H$20000,3,FALSE),"-")</f>
        <v>-</v>
      </c>
      <c r="J9198" s="1" t="str">
        <f>IF(OR(D9198="SVCP", E9198="TRUE"), "No", IF(ISNA(VLOOKUP($C9198,'ProvResponder deviceId'!$A$1:$A$20000,1,FALSE)),"No","Yes"))</f>
        <v>No</v>
      </c>
      <c r="K9198" s="1" t="str">
        <f>IF($J9198="Yes",VLOOKUP($C9198,'ProvResponder deviceId'!$A$1:$C$20000,3,FALSE),"-")</f>
        <v>-</v>
      </c>
      <c r="L9198" s="1" t="str">
        <f t="shared" si="286"/>
        <v/>
      </c>
      <c r="M9198" s="1" t="str">
        <f t="shared" si="287"/>
        <v/>
      </c>
      <c r="N9198" s="1" t="str">
        <f>IF(ISBLANK($C9198),"",IF(ISNA(VLOOKUP($L9198,'result messages'!$H$3:$L$11,2,FALSE)),VLOOKUP($M9198,'result messages'!$H$3:$L$11,2,FALSE),VLOOKUP($L9198,'result messages'!$H$3:$L$11,2,FALSE)))</f>
        <v/>
      </c>
      <c r="O9198" s="1" t="str">
        <f>IF(ISBLANK($C9198),"",IF(ISNA(VLOOKUP($L9198,'result messages'!$H$3:$L$11,3,FALSE)),VLOOKUP($M9198,'result messages'!$H$3:$L$11,3,FALSE),VLOOKUP($L9198,'result messages'!$H$3:$L$11,3,FALSE)))</f>
        <v/>
      </c>
      <c r="P9198" s="1" t="str">
        <f>IF(ISBLANK($C9198),"",IF(ISNA(VLOOKUP($L9198,'result messages'!$H$3:$L$11,4,FALSE)),VLOOKUP($M9198,'result messages'!$H$3:$L$11,4,FALSE),VLOOKUP($L9198,'result messages'!$H$3:$L$11,4,FALSE)))</f>
        <v/>
      </c>
      <c r="Q9198" s="1" t="str">
        <f>IF(ISBLANK($C9198),"",IF(ISNA(VLOOKUP($L9198,'result messages'!$H$3:$L$11,5,FALSE)),VLOOKUP($M9198,'result messages'!$H$3:$L$11,5,FALSE),VLOOKUP($L9198,'result messages'!$H$3:$L$11,5,FALSE)))</f>
        <v/>
      </c>
    </row>
    <row r="9199" spans="1:17">
      <c r="A9199" s="1">
        <v>9196</v>
      </c>
      <c r="B9199" s="1"/>
      <c r="C9199" s="1"/>
      <c r="D9199" s="1"/>
      <c r="E9199" s="6"/>
      <c r="F9199" s="1"/>
      <c r="G9199" s="1" t="str">
        <f>IF(ISNA(VLOOKUP($C9199,'DTEN TCAP Linkage deviceId'!$A$1:$A$20000,1,FALSE)),"No","Yes")</f>
        <v>No</v>
      </c>
      <c r="H9199" s="1" t="str">
        <f>IF(ISNA(VLOOKUP($C9199,'Provisioning Requester'!$F$3:$H$20000,2,FALSE)),"No","Yes")</f>
        <v>No</v>
      </c>
      <c r="I9199" s="1" t="str">
        <f>IF($H9199="Yes",VLOOKUP($C9199,'Provisioning Requester'!$F$3:$H$20000,3,FALSE),"-")</f>
        <v>-</v>
      </c>
      <c r="J9199" s="1" t="str">
        <f>IF(OR(D9199="SVCP", E9199="TRUE"), "No", IF(ISNA(VLOOKUP($C9199,'ProvResponder deviceId'!$A$1:$A$20000,1,FALSE)),"No","Yes"))</f>
        <v>No</v>
      </c>
      <c r="K9199" s="1" t="str">
        <f>IF($J9199="Yes",VLOOKUP($C9199,'ProvResponder deviceId'!$A$1:$C$20000,3,FALSE),"-")</f>
        <v>-</v>
      </c>
      <c r="L9199" s="1" t="str">
        <f t="shared" si="286"/>
        <v/>
      </c>
      <c r="M9199" s="1" t="str">
        <f t="shared" si="287"/>
        <v/>
      </c>
      <c r="N9199" s="1" t="str">
        <f>IF(ISBLANK($C9199),"",IF(ISNA(VLOOKUP($L9199,'result messages'!$H$3:$L$11,2,FALSE)),VLOOKUP($M9199,'result messages'!$H$3:$L$11,2,FALSE),VLOOKUP($L9199,'result messages'!$H$3:$L$11,2,FALSE)))</f>
        <v/>
      </c>
      <c r="O9199" s="1" t="str">
        <f>IF(ISBLANK($C9199),"",IF(ISNA(VLOOKUP($L9199,'result messages'!$H$3:$L$11,3,FALSE)),VLOOKUP($M9199,'result messages'!$H$3:$L$11,3,FALSE),VLOOKUP($L9199,'result messages'!$H$3:$L$11,3,FALSE)))</f>
        <v/>
      </c>
      <c r="P9199" s="1" t="str">
        <f>IF(ISBLANK($C9199),"",IF(ISNA(VLOOKUP($L9199,'result messages'!$H$3:$L$11,4,FALSE)),VLOOKUP($M9199,'result messages'!$H$3:$L$11,4,FALSE),VLOOKUP($L9199,'result messages'!$H$3:$L$11,4,FALSE)))</f>
        <v/>
      </c>
      <c r="Q9199" s="1" t="str">
        <f>IF(ISBLANK($C9199),"",IF(ISNA(VLOOKUP($L9199,'result messages'!$H$3:$L$11,5,FALSE)),VLOOKUP($M9199,'result messages'!$H$3:$L$11,5,FALSE),VLOOKUP($L9199,'result messages'!$H$3:$L$11,5,FALSE)))</f>
        <v/>
      </c>
    </row>
    <row r="9200" spans="1:17">
      <c r="A9200" s="1">
        <v>9197</v>
      </c>
      <c r="B9200" s="1"/>
      <c r="C9200" s="1"/>
      <c r="D9200" s="1"/>
      <c r="E9200" s="6"/>
      <c r="F9200" s="1"/>
      <c r="G9200" s="1" t="str">
        <f>IF(ISNA(VLOOKUP($C9200,'DTEN TCAP Linkage deviceId'!$A$1:$A$20000,1,FALSE)),"No","Yes")</f>
        <v>No</v>
      </c>
      <c r="H9200" s="1" t="str">
        <f>IF(ISNA(VLOOKUP($C9200,'Provisioning Requester'!$F$3:$H$20000,2,FALSE)),"No","Yes")</f>
        <v>No</v>
      </c>
      <c r="I9200" s="1" t="str">
        <f>IF($H9200="Yes",VLOOKUP($C9200,'Provisioning Requester'!$F$3:$H$20000,3,FALSE),"-")</f>
        <v>-</v>
      </c>
      <c r="J9200" s="1" t="str">
        <f>IF(OR(D9200="SVCP", E9200="TRUE"), "No", IF(ISNA(VLOOKUP($C9200,'ProvResponder deviceId'!$A$1:$A$20000,1,FALSE)),"No","Yes"))</f>
        <v>No</v>
      </c>
      <c r="K9200" s="1" t="str">
        <f>IF($J9200="Yes",VLOOKUP($C9200,'ProvResponder deviceId'!$A$1:$C$20000,3,FALSE),"-")</f>
        <v>-</v>
      </c>
      <c r="L9200" s="1" t="str">
        <f t="shared" si="286"/>
        <v/>
      </c>
      <c r="M9200" s="1" t="str">
        <f t="shared" si="287"/>
        <v/>
      </c>
      <c r="N9200" s="1" t="str">
        <f>IF(ISBLANK($C9200),"",IF(ISNA(VLOOKUP($L9200,'result messages'!$H$3:$L$11,2,FALSE)),VLOOKUP($M9200,'result messages'!$H$3:$L$11,2,FALSE),VLOOKUP($L9200,'result messages'!$H$3:$L$11,2,FALSE)))</f>
        <v/>
      </c>
      <c r="O9200" s="1" t="str">
        <f>IF(ISBLANK($C9200),"",IF(ISNA(VLOOKUP($L9200,'result messages'!$H$3:$L$11,3,FALSE)),VLOOKUP($M9200,'result messages'!$H$3:$L$11,3,FALSE),VLOOKUP($L9200,'result messages'!$H$3:$L$11,3,FALSE)))</f>
        <v/>
      </c>
      <c r="P9200" s="1" t="str">
        <f>IF(ISBLANK($C9200),"",IF(ISNA(VLOOKUP($L9200,'result messages'!$H$3:$L$11,4,FALSE)),VLOOKUP($M9200,'result messages'!$H$3:$L$11,4,FALSE),VLOOKUP($L9200,'result messages'!$H$3:$L$11,4,FALSE)))</f>
        <v/>
      </c>
      <c r="Q9200" s="1" t="str">
        <f>IF(ISBLANK($C9200),"",IF(ISNA(VLOOKUP($L9200,'result messages'!$H$3:$L$11,5,FALSE)),VLOOKUP($M9200,'result messages'!$H$3:$L$11,5,FALSE),VLOOKUP($L9200,'result messages'!$H$3:$L$11,5,FALSE)))</f>
        <v/>
      </c>
    </row>
    <row r="9201" spans="1:17">
      <c r="A9201" s="1">
        <v>9198</v>
      </c>
      <c r="B9201" s="1"/>
      <c r="C9201" s="1"/>
      <c r="D9201" s="1"/>
      <c r="E9201" s="6"/>
      <c r="F9201" s="1"/>
      <c r="G9201" s="1" t="str">
        <f>IF(ISNA(VLOOKUP($C9201,'DTEN TCAP Linkage deviceId'!$A$1:$A$20000,1,FALSE)),"No","Yes")</f>
        <v>No</v>
      </c>
      <c r="H9201" s="1" t="str">
        <f>IF(ISNA(VLOOKUP($C9201,'Provisioning Requester'!$F$3:$H$20000,2,FALSE)),"No","Yes")</f>
        <v>No</v>
      </c>
      <c r="I9201" s="1" t="str">
        <f>IF($H9201="Yes",VLOOKUP($C9201,'Provisioning Requester'!$F$3:$H$20000,3,FALSE),"-")</f>
        <v>-</v>
      </c>
      <c r="J9201" s="1" t="str">
        <f>IF(OR(D9201="SVCP", E9201="TRUE"), "No", IF(ISNA(VLOOKUP($C9201,'ProvResponder deviceId'!$A$1:$A$20000,1,FALSE)),"No","Yes"))</f>
        <v>No</v>
      </c>
      <c r="K9201" s="1" t="str">
        <f>IF($J9201="Yes",VLOOKUP($C9201,'ProvResponder deviceId'!$A$1:$C$20000,3,FALSE),"-")</f>
        <v>-</v>
      </c>
      <c r="L9201" s="1" t="str">
        <f t="shared" si="286"/>
        <v/>
      </c>
      <c r="M9201" s="1" t="str">
        <f t="shared" si="287"/>
        <v/>
      </c>
      <c r="N9201" s="1" t="str">
        <f>IF(ISBLANK($C9201),"",IF(ISNA(VLOOKUP($L9201,'result messages'!$H$3:$L$11,2,FALSE)),VLOOKUP($M9201,'result messages'!$H$3:$L$11,2,FALSE),VLOOKUP($L9201,'result messages'!$H$3:$L$11,2,FALSE)))</f>
        <v/>
      </c>
      <c r="O9201" s="1" t="str">
        <f>IF(ISBLANK($C9201),"",IF(ISNA(VLOOKUP($L9201,'result messages'!$H$3:$L$11,3,FALSE)),VLOOKUP($M9201,'result messages'!$H$3:$L$11,3,FALSE),VLOOKUP($L9201,'result messages'!$H$3:$L$11,3,FALSE)))</f>
        <v/>
      </c>
      <c r="P9201" s="1" t="str">
        <f>IF(ISBLANK($C9201),"",IF(ISNA(VLOOKUP($L9201,'result messages'!$H$3:$L$11,4,FALSE)),VLOOKUP($M9201,'result messages'!$H$3:$L$11,4,FALSE),VLOOKUP($L9201,'result messages'!$H$3:$L$11,4,FALSE)))</f>
        <v/>
      </c>
      <c r="Q9201" s="1" t="str">
        <f>IF(ISBLANK($C9201),"",IF(ISNA(VLOOKUP($L9201,'result messages'!$H$3:$L$11,5,FALSE)),VLOOKUP($M9201,'result messages'!$H$3:$L$11,5,FALSE),VLOOKUP($L9201,'result messages'!$H$3:$L$11,5,FALSE)))</f>
        <v/>
      </c>
    </row>
    <row r="9202" spans="1:17">
      <c r="A9202" s="1">
        <v>9199</v>
      </c>
      <c r="B9202" s="1"/>
      <c r="C9202" s="1"/>
      <c r="D9202" s="1"/>
      <c r="E9202" s="6"/>
      <c r="F9202" s="1"/>
      <c r="G9202" s="1" t="str">
        <f>IF(ISNA(VLOOKUP($C9202,'DTEN TCAP Linkage deviceId'!$A$1:$A$20000,1,FALSE)),"No","Yes")</f>
        <v>No</v>
      </c>
      <c r="H9202" s="1" t="str">
        <f>IF(ISNA(VLOOKUP($C9202,'Provisioning Requester'!$F$3:$H$20000,2,FALSE)),"No","Yes")</f>
        <v>No</v>
      </c>
      <c r="I9202" s="1" t="str">
        <f>IF($H9202="Yes",VLOOKUP($C9202,'Provisioning Requester'!$F$3:$H$20000,3,FALSE),"-")</f>
        <v>-</v>
      </c>
      <c r="J9202" s="1" t="str">
        <f>IF(OR(D9202="SVCP", E9202="TRUE"), "No", IF(ISNA(VLOOKUP($C9202,'ProvResponder deviceId'!$A$1:$A$20000,1,FALSE)),"No","Yes"))</f>
        <v>No</v>
      </c>
      <c r="K9202" s="1" t="str">
        <f>IF($J9202="Yes",VLOOKUP($C9202,'ProvResponder deviceId'!$A$1:$C$20000,3,FALSE),"-")</f>
        <v>-</v>
      </c>
      <c r="L9202" s="1" t="str">
        <f t="shared" si="286"/>
        <v/>
      </c>
      <c r="M9202" s="1" t="str">
        <f t="shared" si="287"/>
        <v/>
      </c>
      <c r="N9202" s="1" t="str">
        <f>IF(ISBLANK($C9202),"",IF(ISNA(VLOOKUP($L9202,'result messages'!$H$3:$L$11,2,FALSE)),VLOOKUP($M9202,'result messages'!$H$3:$L$11,2,FALSE),VLOOKUP($L9202,'result messages'!$H$3:$L$11,2,FALSE)))</f>
        <v/>
      </c>
      <c r="O9202" s="1" t="str">
        <f>IF(ISBLANK($C9202),"",IF(ISNA(VLOOKUP($L9202,'result messages'!$H$3:$L$11,3,FALSE)),VLOOKUP($M9202,'result messages'!$H$3:$L$11,3,FALSE),VLOOKUP($L9202,'result messages'!$H$3:$L$11,3,FALSE)))</f>
        <v/>
      </c>
      <c r="P9202" s="1" t="str">
        <f>IF(ISBLANK($C9202),"",IF(ISNA(VLOOKUP($L9202,'result messages'!$H$3:$L$11,4,FALSE)),VLOOKUP($M9202,'result messages'!$H$3:$L$11,4,FALSE),VLOOKUP($L9202,'result messages'!$H$3:$L$11,4,FALSE)))</f>
        <v/>
      </c>
      <c r="Q9202" s="1" t="str">
        <f>IF(ISBLANK($C9202),"",IF(ISNA(VLOOKUP($L9202,'result messages'!$H$3:$L$11,5,FALSE)),VLOOKUP($M9202,'result messages'!$H$3:$L$11,5,FALSE),VLOOKUP($L9202,'result messages'!$H$3:$L$11,5,FALSE)))</f>
        <v/>
      </c>
    </row>
    <row r="9203" spans="1:17">
      <c r="A9203" s="1">
        <v>9200</v>
      </c>
      <c r="B9203" s="1"/>
      <c r="C9203" s="1"/>
      <c r="D9203" s="1"/>
      <c r="E9203" s="6"/>
      <c r="F9203" s="1"/>
      <c r="G9203" s="1" t="str">
        <f>IF(ISNA(VLOOKUP($C9203,'DTEN TCAP Linkage deviceId'!$A$1:$A$20000,1,FALSE)),"No","Yes")</f>
        <v>No</v>
      </c>
      <c r="H9203" s="1" t="str">
        <f>IF(ISNA(VLOOKUP($C9203,'Provisioning Requester'!$F$3:$H$20000,2,FALSE)),"No","Yes")</f>
        <v>No</v>
      </c>
      <c r="I9203" s="1" t="str">
        <f>IF($H9203="Yes",VLOOKUP($C9203,'Provisioning Requester'!$F$3:$H$20000,3,FALSE),"-")</f>
        <v>-</v>
      </c>
      <c r="J9203" s="1" t="str">
        <f>IF(OR(D9203="SVCP", E9203="TRUE"), "No", IF(ISNA(VLOOKUP($C9203,'ProvResponder deviceId'!$A$1:$A$20000,1,FALSE)),"No","Yes"))</f>
        <v>No</v>
      </c>
      <c r="K9203" s="1" t="str">
        <f>IF($J9203="Yes",VLOOKUP($C9203,'ProvResponder deviceId'!$A$1:$C$20000,3,FALSE),"-")</f>
        <v>-</v>
      </c>
      <c r="L9203" s="1" t="str">
        <f t="shared" si="286"/>
        <v/>
      </c>
      <c r="M9203" s="1" t="str">
        <f t="shared" si="287"/>
        <v/>
      </c>
      <c r="N9203" s="1" t="str">
        <f>IF(ISBLANK($C9203),"",IF(ISNA(VLOOKUP($L9203,'result messages'!$H$3:$L$11,2,FALSE)),VLOOKUP($M9203,'result messages'!$H$3:$L$11,2,FALSE),VLOOKUP($L9203,'result messages'!$H$3:$L$11,2,FALSE)))</f>
        <v/>
      </c>
      <c r="O9203" s="1" t="str">
        <f>IF(ISBLANK($C9203),"",IF(ISNA(VLOOKUP($L9203,'result messages'!$H$3:$L$11,3,FALSE)),VLOOKUP($M9203,'result messages'!$H$3:$L$11,3,FALSE),VLOOKUP($L9203,'result messages'!$H$3:$L$11,3,FALSE)))</f>
        <v/>
      </c>
      <c r="P9203" s="1" t="str">
        <f>IF(ISBLANK($C9203),"",IF(ISNA(VLOOKUP($L9203,'result messages'!$H$3:$L$11,4,FALSE)),VLOOKUP($M9203,'result messages'!$H$3:$L$11,4,FALSE),VLOOKUP($L9203,'result messages'!$H$3:$L$11,4,FALSE)))</f>
        <v/>
      </c>
      <c r="Q9203" s="1" t="str">
        <f>IF(ISBLANK($C9203),"",IF(ISNA(VLOOKUP($L9203,'result messages'!$H$3:$L$11,5,FALSE)),VLOOKUP($M9203,'result messages'!$H$3:$L$11,5,FALSE),VLOOKUP($L9203,'result messages'!$H$3:$L$11,5,FALSE)))</f>
        <v/>
      </c>
    </row>
    <row r="9204" spans="1:17">
      <c r="A9204" s="1">
        <v>9201</v>
      </c>
      <c r="B9204" s="1"/>
      <c r="C9204" s="1"/>
      <c r="D9204" s="1"/>
      <c r="E9204" s="6"/>
      <c r="F9204" s="1"/>
      <c r="G9204" s="1" t="str">
        <f>IF(ISNA(VLOOKUP($C9204,'DTEN TCAP Linkage deviceId'!$A$1:$A$20000,1,FALSE)),"No","Yes")</f>
        <v>No</v>
      </c>
      <c r="H9204" s="1" t="str">
        <f>IF(ISNA(VLOOKUP($C9204,'Provisioning Requester'!$F$3:$H$20000,2,FALSE)),"No","Yes")</f>
        <v>No</v>
      </c>
      <c r="I9204" s="1" t="str">
        <f>IF($H9204="Yes",VLOOKUP($C9204,'Provisioning Requester'!$F$3:$H$20000,3,FALSE),"-")</f>
        <v>-</v>
      </c>
      <c r="J9204" s="1" t="str">
        <f>IF(OR(D9204="SVCP", E9204="TRUE"), "No", IF(ISNA(VLOOKUP($C9204,'ProvResponder deviceId'!$A$1:$A$20000,1,FALSE)),"No","Yes"))</f>
        <v>No</v>
      </c>
      <c r="K9204" s="1" t="str">
        <f>IF($J9204="Yes",VLOOKUP($C9204,'ProvResponder deviceId'!$A$1:$C$20000,3,FALSE),"-")</f>
        <v>-</v>
      </c>
      <c r="L9204" s="1" t="str">
        <f t="shared" si="286"/>
        <v/>
      </c>
      <c r="M9204" s="1" t="str">
        <f t="shared" si="287"/>
        <v/>
      </c>
      <c r="N9204" s="1" t="str">
        <f>IF(ISBLANK($C9204),"",IF(ISNA(VLOOKUP($L9204,'result messages'!$H$3:$L$11,2,FALSE)),VLOOKUP($M9204,'result messages'!$H$3:$L$11,2,FALSE),VLOOKUP($L9204,'result messages'!$H$3:$L$11,2,FALSE)))</f>
        <v/>
      </c>
      <c r="O9204" s="1" t="str">
        <f>IF(ISBLANK($C9204),"",IF(ISNA(VLOOKUP($L9204,'result messages'!$H$3:$L$11,3,FALSE)),VLOOKUP($M9204,'result messages'!$H$3:$L$11,3,FALSE),VLOOKUP($L9204,'result messages'!$H$3:$L$11,3,FALSE)))</f>
        <v/>
      </c>
      <c r="P9204" s="1" t="str">
        <f>IF(ISBLANK($C9204),"",IF(ISNA(VLOOKUP($L9204,'result messages'!$H$3:$L$11,4,FALSE)),VLOOKUP($M9204,'result messages'!$H$3:$L$11,4,FALSE),VLOOKUP($L9204,'result messages'!$H$3:$L$11,4,FALSE)))</f>
        <v/>
      </c>
      <c r="Q9204" s="1" t="str">
        <f>IF(ISBLANK($C9204),"",IF(ISNA(VLOOKUP($L9204,'result messages'!$H$3:$L$11,5,FALSE)),VLOOKUP($M9204,'result messages'!$H$3:$L$11,5,FALSE),VLOOKUP($L9204,'result messages'!$H$3:$L$11,5,FALSE)))</f>
        <v/>
      </c>
    </row>
    <row r="9205" spans="1:17">
      <c r="A9205" s="1">
        <v>9202</v>
      </c>
      <c r="B9205" s="1"/>
      <c r="C9205" s="1"/>
      <c r="D9205" s="1"/>
      <c r="E9205" s="6"/>
      <c r="F9205" s="1"/>
      <c r="G9205" s="1" t="str">
        <f>IF(ISNA(VLOOKUP($C9205,'DTEN TCAP Linkage deviceId'!$A$1:$A$20000,1,FALSE)),"No","Yes")</f>
        <v>No</v>
      </c>
      <c r="H9205" s="1" t="str">
        <f>IF(ISNA(VLOOKUP($C9205,'Provisioning Requester'!$F$3:$H$20000,2,FALSE)),"No","Yes")</f>
        <v>No</v>
      </c>
      <c r="I9205" s="1" t="str">
        <f>IF($H9205="Yes",VLOOKUP($C9205,'Provisioning Requester'!$F$3:$H$20000,3,FALSE),"-")</f>
        <v>-</v>
      </c>
      <c r="J9205" s="1" t="str">
        <f>IF(OR(D9205="SVCP", E9205="TRUE"), "No", IF(ISNA(VLOOKUP($C9205,'ProvResponder deviceId'!$A$1:$A$20000,1,FALSE)),"No","Yes"))</f>
        <v>No</v>
      </c>
      <c r="K9205" s="1" t="str">
        <f>IF($J9205="Yes",VLOOKUP($C9205,'ProvResponder deviceId'!$A$1:$C$20000,3,FALSE),"-")</f>
        <v>-</v>
      </c>
      <c r="L9205" s="1" t="str">
        <f t="shared" si="286"/>
        <v/>
      </c>
      <c r="M9205" s="1" t="str">
        <f t="shared" si="287"/>
        <v/>
      </c>
      <c r="N9205" s="1" t="str">
        <f>IF(ISBLANK($C9205),"",IF(ISNA(VLOOKUP($L9205,'result messages'!$H$3:$L$11,2,FALSE)),VLOOKUP($M9205,'result messages'!$H$3:$L$11,2,FALSE),VLOOKUP($L9205,'result messages'!$H$3:$L$11,2,FALSE)))</f>
        <v/>
      </c>
      <c r="O9205" s="1" t="str">
        <f>IF(ISBLANK($C9205),"",IF(ISNA(VLOOKUP($L9205,'result messages'!$H$3:$L$11,3,FALSE)),VLOOKUP($M9205,'result messages'!$H$3:$L$11,3,FALSE),VLOOKUP($L9205,'result messages'!$H$3:$L$11,3,FALSE)))</f>
        <v/>
      </c>
      <c r="P9205" s="1" t="str">
        <f>IF(ISBLANK($C9205),"",IF(ISNA(VLOOKUP($L9205,'result messages'!$H$3:$L$11,4,FALSE)),VLOOKUP($M9205,'result messages'!$H$3:$L$11,4,FALSE),VLOOKUP($L9205,'result messages'!$H$3:$L$11,4,FALSE)))</f>
        <v/>
      </c>
      <c r="Q9205" s="1" t="str">
        <f>IF(ISBLANK($C9205),"",IF(ISNA(VLOOKUP($L9205,'result messages'!$H$3:$L$11,5,FALSE)),VLOOKUP($M9205,'result messages'!$H$3:$L$11,5,FALSE),VLOOKUP($L9205,'result messages'!$H$3:$L$11,5,FALSE)))</f>
        <v/>
      </c>
    </row>
    <row r="9206" spans="1:17">
      <c r="A9206" s="1">
        <v>9203</v>
      </c>
      <c r="B9206" s="1"/>
      <c r="C9206" s="1"/>
      <c r="D9206" s="1"/>
      <c r="E9206" s="6"/>
      <c r="F9206" s="1"/>
      <c r="G9206" s="1" t="str">
        <f>IF(ISNA(VLOOKUP($C9206,'DTEN TCAP Linkage deviceId'!$A$1:$A$20000,1,FALSE)),"No","Yes")</f>
        <v>No</v>
      </c>
      <c r="H9206" s="1" t="str">
        <f>IF(ISNA(VLOOKUP($C9206,'Provisioning Requester'!$F$3:$H$20000,2,FALSE)),"No","Yes")</f>
        <v>No</v>
      </c>
      <c r="I9206" s="1" t="str">
        <f>IF($H9206="Yes",VLOOKUP($C9206,'Provisioning Requester'!$F$3:$H$20000,3,FALSE),"-")</f>
        <v>-</v>
      </c>
      <c r="J9206" s="1" t="str">
        <f>IF(OR(D9206="SVCP", E9206="TRUE"), "No", IF(ISNA(VLOOKUP($C9206,'ProvResponder deviceId'!$A$1:$A$20000,1,FALSE)),"No","Yes"))</f>
        <v>No</v>
      </c>
      <c r="K9206" s="1" t="str">
        <f>IF($J9206="Yes",VLOOKUP($C9206,'ProvResponder deviceId'!$A$1:$C$20000,3,FALSE),"-")</f>
        <v>-</v>
      </c>
      <c r="L9206" s="1" t="str">
        <f t="shared" si="286"/>
        <v/>
      </c>
      <c r="M9206" s="1" t="str">
        <f t="shared" si="287"/>
        <v/>
      </c>
      <c r="N9206" s="1" t="str">
        <f>IF(ISBLANK($C9206),"",IF(ISNA(VLOOKUP($L9206,'result messages'!$H$3:$L$11,2,FALSE)),VLOOKUP($M9206,'result messages'!$H$3:$L$11,2,FALSE),VLOOKUP($L9206,'result messages'!$H$3:$L$11,2,FALSE)))</f>
        <v/>
      </c>
      <c r="O9206" s="1" t="str">
        <f>IF(ISBLANK($C9206),"",IF(ISNA(VLOOKUP($L9206,'result messages'!$H$3:$L$11,3,FALSE)),VLOOKUP($M9206,'result messages'!$H$3:$L$11,3,FALSE),VLOOKUP($L9206,'result messages'!$H$3:$L$11,3,FALSE)))</f>
        <v/>
      </c>
      <c r="P9206" s="1" t="str">
        <f>IF(ISBLANK($C9206),"",IF(ISNA(VLOOKUP($L9206,'result messages'!$H$3:$L$11,4,FALSE)),VLOOKUP($M9206,'result messages'!$H$3:$L$11,4,FALSE),VLOOKUP($L9206,'result messages'!$H$3:$L$11,4,FALSE)))</f>
        <v/>
      </c>
      <c r="Q9206" s="1" t="str">
        <f>IF(ISBLANK($C9206),"",IF(ISNA(VLOOKUP($L9206,'result messages'!$H$3:$L$11,5,FALSE)),VLOOKUP($M9206,'result messages'!$H$3:$L$11,5,FALSE),VLOOKUP($L9206,'result messages'!$H$3:$L$11,5,FALSE)))</f>
        <v/>
      </c>
    </row>
    <row r="9207" spans="1:17">
      <c r="A9207" s="1">
        <v>9204</v>
      </c>
      <c r="B9207" s="1"/>
      <c r="C9207" s="1"/>
      <c r="D9207" s="1"/>
      <c r="E9207" s="6"/>
      <c r="F9207" s="1"/>
      <c r="G9207" s="1" t="str">
        <f>IF(ISNA(VLOOKUP($C9207,'DTEN TCAP Linkage deviceId'!$A$1:$A$20000,1,FALSE)),"No","Yes")</f>
        <v>No</v>
      </c>
      <c r="H9207" s="1" t="str">
        <f>IF(ISNA(VLOOKUP($C9207,'Provisioning Requester'!$F$3:$H$20000,2,FALSE)),"No","Yes")</f>
        <v>No</v>
      </c>
      <c r="I9207" s="1" t="str">
        <f>IF($H9207="Yes",VLOOKUP($C9207,'Provisioning Requester'!$F$3:$H$20000,3,FALSE),"-")</f>
        <v>-</v>
      </c>
      <c r="J9207" s="1" t="str">
        <f>IF(OR(D9207="SVCP", E9207="TRUE"), "No", IF(ISNA(VLOOKUP($C9207,'ProvResponder deviceId'!$A$1:$A$20000,1,FALSE)),"No","Yes"))</f>
        <v>No</v>
      </c>
      <c r="K9207" s="1" t="str">
        <f>IF($J9207="Yes",VLOOKUP($C9207,'ProvResponder deviceId'!$A$1:$C$20000,3,FALSE),"-")</f>
        <v>-</v>
      </c>
      <c r="L9207" s="1" t="str">
        <f t="shared" si="286"/>
        <v/>
      </c>
      <c r="M9207" s="1" t="str">
        <f t="shared" si="287"/>
        <v/>
      </c>
      <c r="N9207" s="1" t="str">
        <f>IF(ISBLANK($C9207),"",IF(ISNA(VLOOKUP($L9207,'result messages'!$H$3:$L$11,2,FALSE)),VLOOKUP($M9207,'result messages'!$H$3:$L$11,2,FALSE),VLOOKUP($L9207,'result messages'!$H$3:$L$11,2,FALSE)))</f>
        <v/>
      </c>
      <c r="O9207" s="1" t="str">
        <f>IF(ISBLANK($C9207),"",IF(ISNA(VLOOKUP($L9207,'result messages'!$H$3:$L$11,3,FALSE)),VLOOKUP($M9207,'result messages'!$H$3:$L$11,3,FALSE),VLOOKUP($L9207,'result messages'!$H$3:$L$11,3,FALSE)))</f>
        <v/>
      </c>
      <c r="P9207" s="1" t="str">
        <f>IF(ISBLANK($C9207),"",IF(ISNA(VLOOKUP($L9207,'result messages'!$H$3:$L$11,4,FALSE)),VLOOKUP($M9207,'result messages'!$H$3:$L$11,4,FALSE),VLOOKUP($L9207,'result messages'!$H$3:$L$11,4,FALSE)))</f>
        <v/>
      </c>
      <c r="Q9207" s="1" t="str">
        <f>IF(ISBLANK($C9207),"",IF(ISNA(VLOOKUP($L9207,'result messages'!$H$3:$L$11,5,FALSE)),VLOOKUP($M9207,'result messages'!$H$3:$L$11,5,FALSE),VLOOKUP($L9207,'result messages'!$H$3:$L$11,5,FALSE)))</f>
        <v/>
      </c>
    </row>
    <row r="9208" spans="1:17">
      <c r="A9208" s="1">
        <v>9205</v>
      </c>
      <c r="B9208" s="1"/>
      <c r="C9208" s="1"/>
      <c r="D9208" s="1"/>
      <c r="E9208" s="6"/>
      <c r="F9208" s="1"/>
      <c r="G9208" s="1" t="str">
        <f>IF(ISNA(VLOOKUP($C9208,'DTEN TCAP Linkage deviceId'!$A$1:$A$20000,1,FALSE)),"No","Yes")</f>
        <v>No</v>
      </c>
      <c r="H9208" s="1" t="str">
        <f>IF(ISNA(VLOOKUP($C9208,'Provisioning Requester'!$F$3:$H$20000,2,FALSE)),"No","Yes")</f>
        <v>No</v>
      </c>
      <c r="I9208" s="1" t="str">
        <f>IF($H9208="Yes",VLOOKUP($C9208,'Provisioning Requester'!$F$3:$H$20000,3,FALSE),"-")</f>
        <v>-</v>
      </c>
      <c r="J9208" s="1" t="str">
        <f>IF(OR(D9208="SVCP", E9208="TRUE"), "No", IF(ISNA(VLOOKUP($C9208,'ProvResponder deviceId'!$A$1:$A$20000,1,FALSE)),"No","Yes"))</f>
        <v>No</v>
      </c>
      <c r="K9208" s="1" t="str">
        <f>IF($J9208="Yes",VLOOKUP($C9208,'ProvResponder deviceId'!$A$1:$C$20000,3,FALSE),"-")</f>
        <v>-</v>
      </c>
      <c r="L9208" s="1" t="str">
        <f t="shared" si="286"/>
        <v/>
      </c>
      <c r="M9208" s="1" t="str">
        <f t="shared" si="287"/>
        <v/>
      </c>
      <c r="N9208" s="1" t="str">
        <f>IF(ISBLANK($C9208),"",IF(ISNA(VLOOKUP($L9208,'result messages'!$H$3:$L$11,2,FALSE)),VLOOKUP($M9208,'result messages'!$H$3:$L$11,2,FALSE),VLOOKUP($L9208,'result messages'!$H$3:$L$11,2,FALSE)))</f>
        <v/>
      </c>
      <c r="O9208" s="1" t="str">
        <f>IF(ISBLANK($C9208),"",IF(ISNA(VLOOKUP($L9208,'result messages'!$H$3:$L$11,3,FALSE)),VLOOKUP($M9208,'result messages'!$H$3:$L$11,3,FALSE),VLOOKUP($L9208,'result messages'!$H$3:$L$11,3,FALSE)))</f>
        <v/>
      </c>
      <c r="P9208" s="1" t="str">
        <f>IF(ISBLANK($C9208),"",IF(ISNA(VLOOKUP($L9208,'result messages'!$H$3:$L$11,4,FALSE)),VLOOKUP($M9208,'result messages'!$H$3:$L$11,4,FALSE),VLOOKUP($L9208,'result messages'!$H$3:$L$11,4,FALSE)))</f>
        <v/>
      </c>
      <c r="Q9208" s="1" t="str">
        <f>IF(ISBLANK($C9208),"",IF(ISNA(VLOOKUP($L9208,'result messages'!$H$3:$L$11,5,FALSE)),VLOOKUP($M9208,'result messages'!$H$3:$L$11,5,FALSE),VLOOKUP($L9208,'result messages'!$H$3:$L$11,5,FALSE)))</f>
        <v/>
      </c>
    </row>
    <row r="9209" spans="1:17">
      <c r="A9209" s="1">
        <v>9206</v>
      </c>
      <c r="B9209" s="1"/>
      <c r="C9209" s="1"/>
      <c r="D9209" s="1"/>
      <c r="E9209" s="6"/>
      <c r="F9209" s="1"/>
      <c r="G9209" s="1" t="str">
        <f>IF(ISNA(VLOOKUP($C9209,'DTEN TCAP Linkage deviceId'!$A$1:$A$20000,1,FALSE)),"No","Yes")</f>
        <v>No</v>
      </c>
      <c r="H9209" s="1" t="str">
        <f>IF(ISNA(VLOOKUP($C9209,'Provisioning Requester'!$F$3:$H$20000,2,FALSE)),"No","Yes")</f>
        <v>No</v>
      </c>
      <c r="I9209" s="1" t="str">
        <f>IF($H9209="Yes",VLOOKUP($C9209,'Provisioning Requester'!$F$3:$H$20000,3,FALSE),"-")</f>
        <v>-</v>
      </c>
      <c r="J9209" s="1" t="str">
        <f>IF(OR(D9209="SVCP", E9209="TRUE"), "No", IF(ISNA(VLOOKUP($C9209,'ProvResponder deviceId'!$A$1:$A$20000,1,FALSE)),"No","Yes"))</f>
        <v>No</v>
      </c>
      <c r="K9209" s="1" t="str">
        <f>IF($J9209="Yes",VLOOKUP($C9209,'ProvResponder deviceId'!$A$1:$C$20000,3,FALSE),"-")</f>
        <v>-</v>
      </c>
      <c r="L9209" s="1" t="str">
        <f t="shared" si="286"/>
        <v/>
      </c>
      <c r="M9209" s="1" t="str">
        <f t="shared" si="287"/>
        <v/>
      </c>
      <c r="N9209" s="1" t="str">
        <f>IF(ISBLANK($C9209),"",IF(ISNA(VLOOKUP($L9209,'result messages'!$H$3:$L$11,2,FALSE)),VLOOKUP($M9209,'result messages'!$H$3:$L$11,2,FALSE),VLOOKUP($L9209,'result messages'!$H$3:$L$11,2,FALSE)))</f>
        <v/>
      </c>
      <c r="O9209" s="1" t="str">
        <f>IF(ISBLANK($C9209),"",IF(ISNA(VLOOKUP($L9209,'result messages'!$H$3:$L$11,3,FALSE)),VLOOKUP($M9209,'result messages'!$H$3:$L$11,3,FALSE),VLOOKUP($L9209,'result messages'!$H$3:$L$11,3,FALSE)))</f>
        <v/>
      </c>
      <c r="P9209" s="1" t="str">
        <f>IF(ISBLANK($C9209),"",IF(ISNA(VLOOKUP($L9209,'result messages'!$H$3:$L$11,4,FALSE)),VLOOKUP($M9209,'result messages'!$H$3:$L$11,4,FALSE),VLOOKUP($L9209,'result messages'!$H$3:$L$11,4,FALSE)))</f>
        <v/>
      </c>
      <c r="Q9209" s="1" t="str">
        <f>IF(ISBLANK($C9209),"",IF(ISNA(VLOOKUP($L9209,'result messages'!$H$3:$L$11,5,FALSE)),VLOOKUP($M9209,'result messages'!$H$3:$L$11,5,FALSE),VLOOKUP($L9209,'result messages'!$H$3:$L$11,5,FALSE)))</f>
        <v/>
      </c>
    </row>
    <row r="9210" spans="1:17">
      <c r="A9210" s="1">
        <v>9207</v>
      </c>
      <c r="B9210" s="1"/>
      <c r="C9210" s="1"/>
      <c r="D9210" s="1"/>
      <c r="E9210" s="6"/>
      <c r="F9210" s="1"/>
      <c r="G9210" s="1" t="str">
        <f>IF(ISNA(VLOOKUP($C9210,'DTEN TCAP Linkage deviceId'!$A$1:$A$20000,1,FALSE)),"No","Yes")</f>
        <v>No</v>
      </c>
      <c r="H9210" s="1" t="str">
        <f>IF(ISNA(VLOOKUP($C9210,'Provisioning Requester'!$F$3:$H$20000,2,FALSE)),"No","Yes")</f>
        <v>No</v>
      </c>
      <c r="I9210" s="1" t="str">
        <f>IF($H9210="Yes",VLOOKUP($C9210,'Provisioning Requester'!$F$3:$H$20000,3,FALSE),"-")</f>
        <v>-</v>
      </c>
      <c r="J9210" s="1" t="str">
        <f>IF(OR(D9210="SVCP", E9210="TRUE"), "No", IF(ISNA(VLOOKUP($C9210,'ProvResponder deviceId'!$A$1:$A$20000,1,FALSE)),"No","Yes"))</f>
        <v>No</v>
      </c>
      <c r="K9210" s="1" t="str">
        <f>IF($J9210="Yes",VLOOKUP($C9210,'ProvResponder deviceId'!$A$1:$C$20000,3,FALSE),"-")</f>
        <v>-</v>
      </c>
      <c r="L9210" s="1" t="str">
        <f t="shared" si="286"/>
        <v/>
      </c>
      <c r="M9210" s="1" t="str">
        <f t="shared" si="287"/>
        <v/>
      </c>
      <c r="N9210" s="1" t="str">
        <f>IF(ISBLANK($C9210),"",IF(ISNA(VLOOKUP($L9210,'result messages'!$H$3:$L$11,2,FALSE)),VLOOKUP($M9210,'result messages'!$H$3:$L$11,2,FALSE),VLOOKUP($L9210,'result messages'!$H$3:$L$11,2,FALSE)))</f>
        <v/>
      </c>
      <c r="O9210" s="1" t="str">
        <f>IF(ISBLANK($C9210),"",IF(ISNA(VLOOKUP($L9210,'result messages'!$H$3:$L$11,3,FALSE)),VLOOKUP($M9210,'result messages'!$H$3:$L$11,3,FALSE),VLOOKUP($L9210,'result messages'!$H$3:$L$11,3,FALSE)))</f>
        <v/>
      </c>
      <c r="P9210" s="1" t="str">
        <f>IF(ISBLANK($C9210),"",IF(ISNA(VLOOKUP($L9210,'result messages'!$H$3:$L$11,4,FALSE)),VLOOKUP($M9210,'result messages'!$H$3:$L$11,4,FALSE),VLOOKUP($L9210,'result messages'!$H$3:$L$11,4,FALSE)))</f>
        <v/>
      </c>
      <c r="Q9210" s="1" t="str">
        <f>IF(ISBLANK($C9210),"",IF(ISNA(VLOOKUP($L9210,'result messages'!$H$3:$L$11,5,FALSE)),VLOOKUP($M9210,'result messages'!$H$3:$L$11,5,FALSE),VLOOKUP($L9210,'result messages'!$H$3:$L$11,5,FALSE)))</f>
        <v/>
      </c>
    </row>
    <row r="9211" spans="1:17">
      <c r="A9211" s="1">
        <v>9208</v>
      </c>
      <c r="B9211" s="1"/>
      <c r="C9211" s="1"/>
      <c r="D9211" s="1"/>
      <c r="E9211" s="6"/>
      <c r="F9211" s="1"/>
      <c r="G9211" s="1" t="str">
        <f>IF(ISNA(VLOOKUP($C9211,'DTEN TCAP Linkage deviceId'!$A$1:$A$20000,1,FALSE)),"No","Yes")</f>
        <v>No</v>
      </c>
      <c r="H9211" s="1" t="str">
        <f>IF(ISNA(VLOOKUP($C9211,'Provisioning Requester'!$F$3:$H$20000,2,FALSE)),"No","Yes")</f>
        <v>No</v>
      </c>
      <c r="I9211" s="1" t="str">
        <f>IF($H9211="Yes",VLOOKUP($C9211,'Provisioning Requester'!$F$3:$H$20000,3,FALSE),"-")</f>
        <v>-</v>
      </c>
      <c r="J9211" s="1" t="str">
        <f>IF(OR(D9211="SVCP", E9211="TRUE"), "No", IF(ISNA(VLOOKUP($C9211,'ProvResponder deviceId'!$A$1:$A$20000,1,FALSE)),"No","Yes"))</f>
        <v>No</v>
      </c>
      <c r="K9211" s="1" t="str">
        <f>IF($J9211="Yes",VLOOKUP($C9211,'ProvResponder deviceId'!$A$1:$C$20000,3,FALSE),"-")</f>
        <v>-</v>
      </c>
      <c r="L9211" s="1" t="str">
        <f t="shared" si="286"/>
        <v/>
      </c>
      <c r="M9211" s="1" t="str">
        <f t="shared" si="287"/>
        <v/>
      </c>
      <c r="N9211" s="1" t="str">
        <f>IF(ISBLANK($C9211),"",IF(ISNA(VLOOKUP($L9211,'result messages'!$H$3:$L$11,2,FALSE)),VLOOKUP($M9211,'result messages'!$H$3:$L$11,2,FALSE),VLOOKUP($L9211,'result messages'!$H$3:$L$11,2,FALSE)))</f>
        <v/>
      </c>
      <c r="O9211" s="1" t="str">
        <f>IF(ISBLANK($C9211),"",IF(ISNA(VLOOKUP($L9211,'result messages'!$H$3:$L$11,3,FALSE)),VLOOKUP($M9211,'result messages'!$H$3:$L$11,3,FALSE),VLOOKUP($L9211,'result messages'!$H$3:$L$11,3,FALSE)))</f>
        <v/>
      </c>
      <c r="P9211" s="1" t="str">
        <f>IF(ISBLANK($C9211),"",IF(ISNA(VLOOKUP($L9211,'result messages'!$H$3:$L$11,4,FALSE)),VLOOKUP($M9211,'result messages'!$H$3:$L$11,4,FALSE),VLOOKUP($L9211,'result messages'!$H$3:$L$11,4,FALSE)))</f>
        <v/>
      </c>
      <c r="Q9211" s="1" t="str">
        <f>IF(ISBLANK($C9211),"",IF(ISNA(VLOOKUP($L9211,'result messages'!$H$3:$L$11,5,FALSE)),VLOOKUP($M9211,'result messages'!$H$3:$L$11,5,FALSE),VLOOKUP($L9211,'result messages'!$H$3:$L$11,5,FALSE)))</f>
        <v/>
      </c>
    </row>
    <row r="9212" spans="1:17">
      <c r="A9212" s="1">
        <v>9209</v>
      </c>
      <c r="B9212" s="1"/>
      <c r="C9212" s="1"/>
      <c r="D9212" s="1"/>
      <c r="E9212" s="6"/>
      <c r="F9212" s="1"/>
      <c r="G9212" s="1" t="str">
        <f>IF(ISNA(VLOOKUP($C9212,'DTEN TCAP Linkage deviceId'!$A$1:$A$20000,1,FALSE)),"No","Yes")</f>
        <v>No</v>
      </c>
      <c r="H9212" s="1" t="str">
        <f>IF(ISNA(VLOOKUP($C9212,'Provisioning Requester'!$F$3:$H$20000,2,FALSE)),"No","Yes")</f>
        <v>No</v>
      </c>
      <c r="I9212" s="1" t="str">
        <f>IF($H9212="Yes",VLOOKUP($C9212,'Provisioning Requester'!$F$3:$H$20000,3,FALSE),"-")</f>
        <v>-</v>
      </c>
      <c r="J9212" s="1" t="str">
        <f>IF(OR(D9212="SVCP", E9212="TRUE"), "No", IF(ISNA(VLOOKUP($C9212,'ProvResponder deviceId'!$A$1:$A$20000,1,FALSE)),"No","Yes"))</f>
        <v>No</v>
      </c>
      <c r="K9212" s="1" t="str">
        <f>IF($J9212="Yes",VLOOKUP($C9212,'ProvResponder deviceId'!$A$1:$C$20000,3,FALSE),"-")</f>
        <v>-</v>
      </c>
      <c r="L9212" s="1" t="str">
        <f t="shared" si="286"/>
        <v/>
      </c>
      <c r="M9212" s="1" t="str">
        <f t="shared" si="287"/>
        <v/>
      </c>
      <c r="N9212" s="1" t="str">
        <f>IF(ISBLANK($C9212),"",IF(ISNA(VLOOKUP($L9212,'result messages'!$H$3:$L$11,2,FALSE)),VLOOKUP($M9212,'result messages'!$H$3:$L$11,2,FALSE),VLOOKUP($L9212,'result messages'!$H$3:$L$11,2,FALSE)))</f>
        <v/>
      </c>
      <c r="O9212" s="1" t="str">
        <f>IF(ISBLANK($C9212),"",IF(ISNA(VLOOKUP($L9212,'result messages'!$H$3:$L$11,3,FALSE)),VLOOKUP($M9212,'result messages'!$H$3:$L$11,3,FALSE),VLOOKUP($L9212,'result messages'!$H$3:$L$11,3,FALSE)))</f>
        <v/>
      </c>
      <c r="P9212" s="1" t="str">
        <f>IF(ISBLANK($C9212),"",IF(ISNA(VLOOKUP($L9212,'result messages'!$H$3:$L$11,4,FALSE)),VLOOKUP($M9212,'result messages'!$H$3:$L$11,4,FALSE),VLOOKUP($L9212,'result messages'!$H$3:$L$11,4,FALSE)))</f>
        <v/>
      </c>
      <c r="Q9212" s="1" t="str">
        <f>IF(ISBLANK($C9212),"",IF(ISNA(VLOOKUP($L9212,'result messages'!$H$3:$L$11,5,FALSE)),VLOOKUP($M9212,'result messages'!$H$3:$L$11,5,FALSE),VLOOKUP($L9212,'result messages'!$H$3:$L$11,5,FALSE)))</f>
        <v/>
      </c>
    </row>
    <row r="9213" spans="1:17">
      <c r="A9213" s="1">
        <v>9210</v>
      </c>
      <c r="B9213" s="1"/>
      <c r="C9213" s="1"/>
      <c r="D9213" s="1"/>
      <c r="E9213" s="6"/>
      <c r="F9213" s="1"/>
      <c r="G9213" s="1" t="str">
        <f>IF(ISNA(VLOOKUP($C9213,'DTEN TCAP Linkage deviceId'!$A$1:$A$20000,1,FALSE)),"No","Yes")</f>
        <v>No</v>
      </c>
      <c r="H9213" s="1" t="str">
        <f>IF(ISNA(VLOOKUP($C9213,'Provisioning Requester'!$F$3:$H$20000,2,FALSE)),"No","Yes")</f>
        <v>No</v>
      </c>
      <c r="I9213" s="1" t="str">
        <f>IF($H9213="Yes",VLOOKUP($C9213,'Provisioning Requester'!$F$3:$H$20000,3,FALSE),"-")</f>
        <v>-</v>
      </c>
      <c r="J9213" s="1" t="str">
        <f>IF(OR(D9213="SVCP", E9213="TRUE"), "No", IF(ISNA(VLOOKUP($C9213,'ProvResponder deviceId'!$A$1:$A$20000,1,FALSE)),"No","Yes"))</f>
        <v>No</v>
      </c>
      <c r="K9213" s="1" t="str">
        <f>IF($J9213="Yes",VLOOKUP($C9213,'ProvResponder deviceId'!$A$1:$C$20000,3,FALSE),"-")</f>
        <v>-</v>
      </c>
      <c r="L9213" s="1" t="str">
        <f t="shared" si="286"/>
        <v/>
      </c>
      <c r="M9213" s="1" t="str">
        <f t="shared" si="287"/>
        <v/>
      </c>
      <c r="N9213" s="1" t="str">
        <f>IF(ISBLANK($C9213),"",IF(ISNA(VLOOKUP($L9213,'result messages'!$H$3:$L$11,2,FALSE)),VLOOKUP($M9213,'result messages'!$H$3:$L$11,2,FALSE),VLOOKUP($L9213,'result messages'!$H$3:$L$11,2,FALSE)))</f>
        <v/>
      </c>
      <c r="O9213" s="1" t="str">
        <f>IF(ISBLANK($C9213),"",IF(ISNA(VLOOKUP($L9213,'result messages'!$H$3:$L$11,3,FALSE)),VLOOKUP($M9213,'result messages'!$H$3:$L$11,3,FALSE),VLOOKUP($L9213,'result messages'!$H$3:$L$11,3,FALSE)))</f>
        <v/>
      </c>
      <c r="P9213" s="1" t="str">
        <f>IF(ISBLANK($C9213),"",IF(ISNA(VLOOKUP($L9213,'result messages'!$H$3:$L$11,4,FALSE)),VLOOKUP($M9213,'result messages'!$H$3:$L$11,4,FALSE),VLOOKUP($L9213,'result messages'!$H$3:$L$11,4,FALSE)))</f>
        <v/>
      </c>
      <c r="Q9213" s="1" t="str">
        <f>IF(ISBLANK($C9213),"",IF(ISNA(VLOOKUP($L9213,'result messages'!$H$3:$L$11,5,FALSE)),VLOOKUP($M9213,'result messages'!$H$3:$L$11,5,FALSE),VLOOKUP($L9213,'result messages'!$H$3:$L$11,5,FALSE)))</f>
        <v/>
      </c>
    </row>
    <row r="9214" spans="1:17">
      <c r="A9214" s="1">
        <v>9211</v>
      </c>
      <c r="B9214" s="1"/>
      <c r="C9214" s="1"/>
      <c r="D9214" s="1"/>
      <c r="E9214" s="6"/>
      <c r="F9214" s="1"/>
      <c r="G9214" s="1" t="str">
        <f>IF(ISNA(VLOOKUP($C9214,'DTEN TCAP Linkage deviceId'!$A$1:$A$20000,1,FALSE)),"No","Yes")</f>
        <v>No</v>
      </c>
      <c r="H9214" s="1" t="str">
        <f>IF(ISNA(VLOOKUP($C9214,'Provisioning Requester'!$F$3:$H$20000,2,FALSE)),"No","Yes")</f>
        <v>No</v>
      </c>
      <c r="I9214" s="1" t="str">
        <f>IF($H9214="Yes",VLOOKUP($C9214,'Provisioning Requester'!$F$3:$H$20000,3,FALSE),"-")</f>
        <v>-</v>
      </c>
      <c r="J9214" s="1" t="str">
        <f>IF(OR(D9214="SVCP", E9214="TRUE"), "No", IF(ISNA(VLOOKUP($C9214,'ProvResponder deviceId'!$A$1:$A$20000,1,FALSE)),"No","Yes"))</f>
        <v>No</v>
      </c>
      <c r="K9214" s="1" t="str">
        <f>IF($J9214="Yes",VLOOKUP($C9214,'ProvResponder deviceId'!$A$1:$C$20000,3,FALSE),"-")</f>
        <v>-</v>
      </c>
      <c r="L9214" s="1" t="str">
        <f t="shared" si="286"/>
        <v/>
      </c>
      <c r="M9214" s="1" t="str">
        <f t="shared" si="287"/>
        <v/>
      </c>
      <c r="N9214" s="1" t="str">
        <f>IF(ISBLANK($C9214),"",IF(ISNA(VLOOKUP($L9214,'result messages'!$H$3:$L$11,2,FALSE)),VLOOKUP($M9214,'result messages'!$H$3:$L$11,2,FALSE),VLOOKUP($L9214,'result messages'!$H$3:$L$11,2,FALSE)))</f>
        <v/>
      </c>
      <c r="O9214" s="1" t="str">
        <f>IF(ISBLANK($C9214),"",IF(ISNA(VLOOKUP($L9214,'result messages'!$H$3:$L$11,3,FALSE)),VLOOKUP($M9214,'result messages'!$H$3:$L$11,3,FALSE),VLOOKUP($L9214,'result messages'!$H$3:$L$11,3,FALSE)))</f>
        <v/>
      </c>
      <c r="P9214" s="1" t="str">
        <f>IF(ISBLANK($C9214),"",IF(ISNA(VLOOKUP($L9214,'result messages'!$H$3:$L$11,4,FALSE)),VLOOKUP($M9214,'result messages'!$H$3:$L$11,4,FALSE),VLOOKUP($L9214,'result messages'!$H$3:$L$11,4,FALSE)))</f>
        <v/>
      </c>
      <c r="Q9214" s="1" t="str">
        <f>IF(ISBLANK($C9214),"",IF(ISNA(VLOOKUP($L9214,'result messages'!$H$3:$L$11,5,FALSE)),VLOOKUP($M9214,'result messages'!$H$3:$L$11,5,FALSE),VLOOKUP($L9214,'result messages'!$H$3:$L$11,5,FALSE)))</f>
        <v/>
      </c>
    </row>
    <row r="9215" spans="1:17">
      <c r="A9215" s="1">
        <v>9212</v>
      </c>
      <c r="B9215" s="1"/>
      <c r="C9215" s="1"/>
      <c r="D9215" s="1"/>
      <c r="E9215" s="6"/>
      <c r="F9215" s="1"/>
      <c r="G9215" s="1" t="str">
        <f>IF(ISNA(VLOOKUP($C9215,'DTEN TCAP Linkage deviceId'!$A$1:$A$20000,1,FALSE)),"No","Yes")</f>
        <v>No</v>
      </c>
      <c r="H9215" s="1" t="str">
        <f>IF(ISNA(VLOOKUP($C9215,'Provisioning Requester'!$F$3:$H$20000,2,FALSE)),"No","Yes")</f>
        <v>No</v>
      </c>
      <c r="I9215" s="1" t="str">
        <f>IF($H9215="Yes",VLOOKUP($C9215,'Provisioning Requester'!$F$3:$H$20000,3,FALSE),"-")</f>
        <v>-</v>
      </c>
      <c r="J9215" s="1" t="str">
        <f>IF(OR(D9215="SVCP", E9215="TRUE"), "No", IF(ISNA(VLOOKUP($C9215,'ProvResponder deviceId'!$A$1:$A$20000,1,FALSE)),"No","Yes"))</f>
        <v>No</v>
      </c>
      <c r="K9215" s="1" t="str">
        <f>IF($J9215="Yes",VLOOKUP($C9215,'ProvResponder deviceId'!$A$1:$C$20000,3,FALSE),"-")</f>
        <v>-</v>
      </c>
      <c r="L9215" s="1" t="str">
        <f t="shared" si="286"/>
        <v/>
      </c>
      <c r="M9215" s="1" t="str">
        <f t="shared" si="287"/>
        <v/>
      </c>
      <c r="N9215" s="1" t="str">
        <f>IF(ISBLANK($C9215),"",IF(ISNA(VLOOKUP($L9215,'result messages'!$H$3:$L$11,2,FALSE)),VLOOKUP($M9215,'result messages'!$H$3:$L$11,2,FALSE),VLOOKUP($L9215,'result messages'!$H$3:$L$11,2,FALSE)))</f>
        <v/>
      </c>
      <c r="O9215" s="1" t="str">
        <f>IF(ISBLANK($C9215),"",IF(ISNA(VLOOKUP($L9215,'result messages'!$H$3:$L$11,3,FALSE)),VLOOKUP($M9215,'result messages'!$H$3:$L$11,3,FALSE),VLOOKUP($L9215,'result messages'!$H$3:$L$11,3,FALSE)))</f>
        <v/>
      </c>
      <c r="P9215" s="1" t="str">
        <f>IF(ISBLANK($C9215),"",IF(ISNA(VLOOKUP($L9215,'result messages'!$H$3:$L$11,4,FALSE)),VLOOKUP($M9215,'result messages'!$H$3:$L$11,4,FALSE),VLOOKUP($L9215,'result messages'!$H$3:$L$11,4,FALSE)))</f>
        <v/>
      </c>
      <c r="Q9215" s="1" t="str">
        <f>IF(ISBLANK($C9215),"",IF(ISNA(VLOOKUP($L9215,'result messages'!$H$3:$L$11,5,FALSE)),VLOOKUP($M9215,'result messages'!$H$3:$L$11,5,FALSE),VLOOKUP($L9215,'result messages'!$H$3:$L$11,5,FALSE)))</f>
        <v/>
      </c>
    </row>
    <row r="9216" spans="1:17">
      <c r="A9216" s="1">
        <v>9213</v>
      </c>
      <c r="B9216" s="1"/>
      <c r="C9216" s="1"/>
      <c r="D9216" s="1"/>
      <c r="E9216" s="6"/>
      <c r="F9216" s="1"/>
      <c r="G9216" s="1" t="str">
        <f>IF(ISNA(VLOOKUP($C9216,'DTEN TCAP Linkage deviceId'!$A$1:$A$20000,1,FALSE)),"No","Yes")</f>
        <v>No</v>
      </c>
      <c r="H9216" s="1" t="str">
        <f>IF(ISNA(VLOOKUP($C9216,'Provisioning Requester'!$F$3:$H$20000,2,FALSE)),"No","Yes")</f>
        <v>No</v>
      </c>
      <c r="I9216" s="1" t="str">
        <f>IF($H9216="Yes",VLOOKUP($C9216,'Provisioning Requester'!$F$3:$H$20000,3,FALSE),"-")</f>
        <v>-</v>
      </c>
      <c r="J9216" s="1" t="str">
        <f>IF(OR(D9216="SVCP", E9216="TRUE"), "No", IF(ISNA(VLOOKUP($C9216,'ProvResponder deviceId'!$A$1:$A$20000,1,FALSE)),"No","Yes"))</f>
        <v>No</v>
      </c>
      <c r="K9216" s="1" t="str">
        <f>IF($J9216="Yes",VLOOKUP($C9216,'ProvResponder deviceId'!$A$1:$C$20000,3,FALSE),"-")</f>
        <v>-</v>
      </c>
      <c r="L9216" s="1" t="str">
        <f t="shared" si="286"/>
        <v/>
      </c>
      <c r="M9216" s="1" t="str">
        <f t="shared" si="287"/>
        <v/>
      </c>
      <c r="N9216" s="1" t="str">
        <f>IF(ISBLANK($C9216),"",IF(ISNA(VLOOKUP($L9216,'result messages'!$H$3:$L$11,2,FALSE)),VLOOKUP($M9216,'result messages'!$H$3:$L$11,2,FALSE),VLOOKUP($L9216,'result messages'!$H$3:$L$11,2,FALSE)))</f>
        <v/>
      </c>
      <c r="O9216" s="1" t="str">
        <f>IF(ISBLANK($C9216),"",IF(ISNA(VLOOKUP($L9216,'result messages'!$H$3:$L$11,3,FALSE)),VLOOKUP($M9216,'result messages'!$H$3:$L$11,3,FALSE),VLOOKUP($L9216,'result messages'!$H$3:$L$11,3,FALSE)))</f>
        <v/>
      </c>
      <c r="P9216" s="1" t="str">
        <f>IF(ISBLANK($C9216),"",IF(ISNA(VLOOKUP($L9216,'result messages'!$H$3:$L$11,4,FALSE)),VLOOKUP($M9216,'result messages'!$H$3:$L$11,4,FALSE),VLOOKUP($L9216,'result messages'!$H$3:$L$11,4,FALSE)))</f>
        <v/>
      </c>
      <c r="Q9216" s="1" t="str">
        <f>IF(ISBLANK($C9216),"",IF(ISNA(VLOOKUP($L9216,'result messages'!$H$3:$L$11,5,FALSE)),VLOOKUP($M9216,'result messages'!$H$3:$L$11,5,FALSE),VLOOKUP($L9216,'result messages'!$H$3:$L$11,5,FALSE)))</f>
        <v/>
      </c>
    </row>
    <row r="9217" spans="1:17">
      <c r="A9217" s="1">
        <v>9214</v>
      </c>
      <c r="B9217" s="1"/>
      <c r="C9217" s="1"/>
      <c r="D9217" s="1"/>
      <c r="E9217" s="6"/>
      <c r="F9217" s="1"/>
      <c r="G9217" s="1" t="str">
        <f>IF(ISNA(VLOOKUP($C9217,'DTEN TCAP Linkage deviceId'!$A$1:$A$20000,1,FALSE)),"No","Yes")</f>
        <v>No</v>
      </c>
      <c r="H9217" s="1" t="str">
        <f>IF(ISNA(VLOOKUP($C9217,'Provisioning Requester'!$F$3:$H$20000,2,FALSE)),"No","Yes")</f>
        <v>No</v>
      </c>
      <c r="I9217" s="1" t="str">
        <f>IF($H9217="Yes",VLOOKUP($C9217,'Provisioning Requester'!$F$3:$H$20000,3,FALSE),"-")</f>
        <v>-</v>
      </c>
      <c r="J9217" s="1" t="str">
        <f>IF(OR(D9217="SVCP", E9217="TRUE"), "No", IF(ISNA(VLOOKUP($C9217,'ProvResponder deviceId'!$A$1:$A$20000,1,FALSE)),"No","Yes"))</f>
        <v>No</v>
      </c>
      <c r="K9217" s="1" t="str">
        <f>IF($J9217="Yes",VLOOKUP($C9217,'ProvResponder deviceId'!$A$1:$C$20000,3,FALSE),"-")</f>
        <v>-</v>
      </c>
      <c r="L9217" s="1" t="str">
        <f t="shared" si="286"/>
        <v/>
      </c>
      <c r="M9217" s="1" t="str">
        <f t="shared" si="287"/>
        <v/>
      </c>
      <c r="N9217" s="1" t="str">
        <f>IF(ISBLANK($C9217),"",IF(ISNA(VLOOKUP($L9217,'result messages'!$H$3:$L$11,2,FALSE)),VLOOKUP($M9217,'result messages'!$H$3:$L$11,2,FALSE),VLOOKUP($L9217,'result messages'!$H$3:$L$11,2,FALSE)))</f>
        <v/>
      </c>
      <c r="O9217" s="1" t="str">
        <f>IF(ISBLANK($C9217),"",IF(ISNA(VLOOKUP($L9217,'result messages'!$H$3:$L$11,3,FALSE)),VLOOKUP($M9217,'result messages'!$H$3:$L$11,3,FALSE),VLOOKUP($L9217,'result messages'!$H$3:$L$11,3,FALSE)))</f>
        <v/>
      </c>
      <c r="P9217" s="1" t="str">
        <f>IF(ISBLANK($C9217),"",IF(ISNA(VLOOKUP($L9217,'result messages'!$H$3:$L$11,4,FALSE)),VLOOKUP($M9217,'result messages'!$H$3:$L$11,4,FALSE),VLOOKUP($L9217,'result messages'!$H$3:$L$11,4,FALSE)))</f>
        <v/>
      </c>
      <c r="Q9217" s="1" t="str">
        <f>IF(ISBLANK($C9217),"",IF(ISNA(VLOOKUP($L9217,'result messages'!$H$3:$L$11,5,FALSE)),VLOOKUP($M9217,'result messages'!$H$3:$L$11,5,FALSE),VLOOKUP($L9217,'result messages'!$H$3:$L$11,5,FALSE)))</f>
        <v/>
      </c>
    </row>
    <row r="9218" spans="1:17">
      <c r="A9218" s="1">
        <v>9215</v>
      </c>
      <c r="B9218" s="1"/>
      <c r="C9218" s="1"/>
      <c r="D9218" s="1"/>
      <c r="E9218" s="6"/>
      <c r="F9218" s="1"/>
      <c r="G9218" s="1" t="str">
        <f>IF(ISNA(VLOOKUP($C9218,'DTEN TCAP Linkage deviceId'!$A$1:$A$20000,1,FALSE)),"No","Yes")</f>
        <v>No</v>
      </c>
      <c r="H9218" s="1" t="str">
        <f>IF(ISNA(VLOOKUP($C9218,'Provisioning Requester'!$F$3:$H$20000,2,FALSE)),"No","Yes")</f>
        <v>No</v>
      </c>
      <c r="I9218" s="1" t="str">
        <f>IF($H9218="Yes",VLOOKUP($C9218,'Provisioning Requester'!$F$3:$H$20000,3,FALSE),"-")</f>
        <v>-</v>
      </c>
      <c r="J9218" s="1" t="str">
        <f>IF(OR(D9218="SVCP", E9218="TRUE"), "No", IF(ISNA(VLOOKUP($C9218,'ProvResponder deviceId'!$A$1:$A$20000,1,FALSE)),"No","Yes"))</f>
        <v>No</v>
      </c>
      <c r="K9218" s="1" t="str">
        <f>IF($J9218="Yes",VLOOKUP($C9218,'ProvResponder deviceId'!$A$1:$C$20000,3,FALSE),"-")</f>
        <v>-</v>
      </c>
      <c r="L9218" s="1" t="str">
        <f t="shared" si="286"/>
        <v/>
      </c>
      <c r="M9218" s="1" t="str">
        <f t="shared" si="287"/>
        <v/>
      </c>
      <c r="N9218" s="1" t="str">
        <f>IF(ISBLANK($C9218),"",IF(ISNA(VLOOKUP($L9218,'result messages'!$H$3:$L$11,2,FALSE)),VLOOKUP($M9218,'result messages'!$H$3:$L$11,2,FALSE),VLOOKUP($L9218,'result messages'!$H$3:$L$11,2,FALSE)))</f>
        <v/>
      </c>
      <c r="O9218" s="1" t="str">
        <f>IF(ISBLANK($C9218),"",IF(ISNA(VLOOKUP($L9218,'result messages'!$H$3:$L$11,3,FALSE)),VLOOKUP($M9218,'result messages'!$H$3:$L$11,3,FALSE),VLOOKUP($L9218,'result messages'!$H$3:$L$11,3,FALSE)))</f>
        <v/>
      </c>
      <c r="P9218" s="1" t="str">
        <f>IF(ISBLANK($C9218),"",IF(ISNA(VLOOKUP($L9218,'result messages'!$H$3:$L$11,4,FALSE)),VLOOKUP($M9218,'result messages'!$H$3:$L$11,4,FALSE),VLOOKUP($L9218,'result messages'!$H$3:$L$11,4,FALSE)))</f>
        <v/>
      </c>
      <c r="Q9218" s="1" t="str">
        <f>IF(ISBLANK($C9218),"",IF(ISNA(VLOOKUP($L9218,'result messages'!$H$3:$L$11,5,FALSE)),VLOOKUP($M9218,'result messages'!$H$3:$L$11,5,FALSE),VLOOKUP($L9218,'result messages'!$H$3:$L$11,5,FALSE)))</f>
        <v/>
      </c>
    </row>
    <row r="9219" spans="1:17">
      <c r="A9219" s="1">
        <v>9216</v>
      </c>
      <c r="B9219" s="1"/>
      <c r="C9219" s="1"/>
      <c r="D9219" s="1"/>
      <c r="E9219" s="6"/>
      <c r="F9219" s="1"/>
      <c r="G9219" s="1" t="str">
        <f>IF(ISNA(VLOOKUP($C9219,'DTEN TCAP Linkage deviceId'!$A$1:$A$20000,1,FALSE)),"No","Yes")</f>
        <v>No</v>
      </c>
      <c r="H9219" s="1" t="str">
        <f>IF(ISNA(VLOOKUP($C9219,'Provisioning Requester'!$F$3:$H$20000,2,FALSE)),"No","Yes")</f>
        <v>No</v>
      </c>
      <c r="I9219" s="1" t="str">
        <f>IF($H9219="Yes",VLOOKUP($C9219,'Provisioning Requester'!$F$3:$H$20000,3,FALSE),"-")</f>
        <v>-</v>
      </c>
      <c r="J9219" s="1" t="str">
        <f>IF(OR(D9219="SVCP", E9219="TRUE"), "No", IF(ISNA(VLOOKUP($C9219,'ProvResponder deviceId'!$A$1:$A$20000,1,FALSE)),"No","Yes"))</f>
        <v>No</v>
      </c>
      <c r="K9219" s="1" t="str">
        <f>IF($J9219="Yes",VLOOKUP($C9219,'ProvResponder deviceId'!$A$1:$C$20000,3,FALSE),"-")</f>
        <v>-</v>
      </c>
      <c r="L9219" s="1" t="str">
        <f t="shared" si="286"/>
        <v/>
      </c>
      <c r="M9219" s="1" t="str">
        <f t="shared" si="287"/>
        <v/>
      </c>
      <c r="N9219" s="1" t="str">
        <f>IF(ISBLANK($C9219),"",IF(ISNA(VLOOKUP($L9219,'result messages'!$H$3:$L$11,2,FALSE)),VLOOKUP($M9219,'result messages'!$H$3:$L$11,2,FALSE),VLOOKUP($L9219,'result messages'!$H$3:$L$11,2,FALSE)))</f>
        <v/>
      </c>
      <c r="O9219" s="1" t="str">
        <f>IF(ISBLANK($C9219),"",IF(ISNA(VLOOKUP($L9219,'result messages'!$H$3:$L$11,3,FALSE)),VLOOKUP($M9219,'result messages'!$H$3:$L$11,3,FALSE),VLOOKUP($L9219,'result messages'!$H$3:$L$11,3,FALSE)))</f>
        <v/>
      </c>
      <c r="P9219" s="1" t="str">
        <f>IF(ISBLANK($C9219),"",IF(ISNA(VLOOKUP($L9219,'result messages'!$H$3:$L$11,4,FALSE)),VLOOKUP($M9219,'result messages'!$H$3:$L$11,4,FALSE),VLOOKUP($L9219,'result messages'!$H$3:$L$11,4,FALSE)))</f>
        <v/>
      </c>
      <c r="Q9219" s="1" t="str">
        <f>IF(ISBLANK($C9219),"",IF(ISNA(VLOOKUP($L9219,'result messages'!$H$3:$L$11,5,FALSE)),VLOOKUP($M9219,'result messages'!$H$3:$L$11,5,FALSE),VLOOKUP($L9219,'result messages'!$H$3:$L$11,5,FALSE)))</f>
        <v/>
      </c>
    </row>
    <row r="9220" spans="1:17">
      <c r="A9220" s="1">
        <v>9217</v>
      </c>
      <c r="B9220" s="1"/>
      <c r="C9220" s="1"/>
      <c r="D9220" s="1"/>
      <c r="E9220" s="6"/>
      <c r="F9220" s="1"/>
      <c r="G9220" s="1" t="str">
        <f>IF(ISNA(VLOOKUP($C9220,'DTEN TCAP Linkage deviceId'!$A$1:$A$20000,1,FALSE)),"No","Yes")</f>
        <v>No</v>
      </c>
      <c r="H9220" s="1" t="str">
        <f>IF(ISNA(VLOOKUP($C9220,'Provisioning Requester'!$F$3:$H$20000,2,FALSE)),"No","Yes")</f>
        <v>No</v>
      </c>
      <c r="I9220" s="1" t="str">
        <f>IF($H9220="Yes",VLOOKUP($C9220,'Provisioning Requester'!$F$3:$H$20000,3,FALSE),"-")</f>
        <v>-</v>
      </c>
      <c r="J9220" s="1" t="str">
        <f>IF(OR(D9220="SVCP", E9220="TRUE"), "No", IF(ISNA(VLOOKUP($C9220,'ProvResponder deviceId'!$A$1:$A$20000,1,FALSE)),"No","Yes"))</f>
        <v>No</v>
      </c>
      <c r="K9220" s="1" t="str">
        <f>IF($J9220="Yes",VLOOKUP($C9220,'ProvResponder deviceId'!$A$1:$C$20000,3,FALSE),"-")</f>
        <v>-</v>
      </c>
      <c r="L9220" s="1" t="str">
        <f t="shared" si="286"/>
        <v/>
      </c>
      <c r="M9220" s="1" t="str">
        <f t="shared" si="287"/>
        <v/>
      </c>
      <c r="N9220" s="1" t="str">
        <f>IF(ISBLANK($C9220),"",IF(ISNA(VLOOKUP($L9220,'result messages'!$H$3:$L$11,2,FALSE)),VLOOKUP($M9220,'result messages'!$H$3:$L$11,2,FALSE),VLOOKUP($L9220,'result messages'!$H$3:$L$11,2,FALSE)))</f>
        <v/>
      </c>
      <c r="O9220" s="1" t="str">
        <f>IF(ISBLANK($C9220),"",IF(ISNA(VLOOKUP($L9220,'result messages'!$H$3:$L$11,3,FALSE)),VLOOKUP($M9220,'result messages'!$H$3:$L$11,3,FALSE),VLOOKUP($L9220,'result messages'!$H$3:$L$11,3,FALSE)))</f>
        <v/>
      </c>
      <c r="P9220" s="1" t="str">
        <f>IF(ISBLANK($C9220),"",IF(ISNA(VLOOKUP($L9220,'result messages'!$H$3:$L$11,4,FALSE)),VLOOKUP($M9220,'result messages'!$H$3:$L$11,4,FALSE),VLOOKUP($L9220,'result messages'!$H$3:$L$11,4,FALSE)))</f>
        <v/>
      </c>
      <c r="Q9220" s="1" t="str">
        <f>IF(ISBLANK($C9220),"",IF(ISNA(VLOOKUP($L9220,'result messages'!$H$3:$L$11,5,FALSE)),VLOOKUP($M9220,'result messages'!$H$3:$L$11,5,FALSE),VLOOKUP($L9220,'result messages'!$H$3:$L$11,5,FALSE)))</f>
        <v/>
      </c>
    </row>
    <row r="9221" spans="1:17">
      <c r="A9221" s="1">
        <v>9218</v>
      </c>
      <c r="B9221" s="1"/>
      <c r="C9221" s="1"/>
      <c r="D9221" s="1"/>
      <c r="E9221" s="6"/>
      <c r="F9221" s="1"/>
      <c r="G9221" s="1" t="str">
        <f>IF(ISNA(VLOOKUP($C9221,'DTEN TCAP Linkage deviceId'!$A$1:$A$20000,1,FALSE)),"No","Yes")</f>
        <v>No</v>
      </c>
      <c r="H9221" s="1" t="str">
        <f>IF(ISNA(VLOOKUP($C9221,'Provisioning Requester'!$F$3:$H$20000,2,FALSE)),"No","Yes")</f>
        <v>No</v>
      </c>
      <c r="I9221" s="1" t="str">
        <f>IF($H9221="Yes",VLOOKUP($C9221,'Provisioning Requester'!$F$3:$H$20000,3,FALSE),"-")</f>
        <v>-</v>
      </c>
      <c r="J9221" s="1" t="str">
        <f>IF(OR(D9221="SVCP", E9221="TRUE"), "No", IF(ISNA(VLOOKUP($C9221,'ProvResponder deviceId'!$A$1:$A$20000,1,FALSE)),"No","Yes"))</f>
        <v>No</v>
      </c>
      <c r="K9221" s="1" t="str">
        <f>IF($J9221="Yes",VLOOKUP($C9221,'ProvResponder deviceId'!$A$1:$C$20000,3,FALSE),"-")</f>
        <v>-</v>
      </c>
      <c r="L9221" s="1" t="str">
        <f t="shared" ref="L9221:L9284" si="288">IF(ISBLANK($C9221),"",$D9221&amp;$E9221&amp;$G9221&amp;$H9221&amp;$I9221&amp;$J9221&amp;$K9221)</f>
        <v/>
      </c>
      <c r="M9221" s="1" t="str">
        <f t="shared" ref="M9221:M9284" si="289">IF(ISBLANK($C9221),"",$D9221&amp;$E9221&amp;$G9221&amp;$H9221&amp;$I9221&amp;$J9221&amp;"other")</f>
        <v/>
      </c>
      <c r="N9221" s="1" t="str">
        <f>IF(ISBLANK($C9221),"",IF(ISNA(VLOOKUP($L9221,'result messages'!$H$3:$L$11,2,FALSE)),VLOOKUP($M9221,'result messages'!$H$3:$L$11,2,FALSE),VLOOKUP($L9221,'result messages'!$H$3:$L$11,2,FALSE)))</f>
        <v/>
      </c>
      <c r="O9221" s="1" t="str">
        <f>IF(ISBLANK($C9221),"",IF(ISNA(VLOOKUP($L9221,'result messages'!$H$3:$L$11,3,FALSE)),VLOOKUP($M9221,'result messages'!$H$3:$L$11,3,FALSE),VLOOKUP($L9221,'result messages'!$H$3:$L$11,3,FALSE)))</f>
        <v/>
      </c>
      <c r="P9221" s="1" t="str">
        <f>IF(ISBLANK($C9221),"",IF(ISNA(VLOOKUP($L9221,'result messages'!$H$3:$L$11,4,FALSE)),VLOOKUP($M9221,'result messages'!$H$3:$L$11,4,FALSE),VLOOKUP($L9221,'result messages'!$H$3:$L$11,4,FALSE)))</f>
        <v/>
      </c>
      <c r="Q9221" s="1" t="str">
        <f>IF(ISBLANK($C9221),"",IF(ISNA(VLOOKUP($L9221,'result messages'!$H$3:$L$11,5,FALSE)),VLOOKUP($M9221,'result messages'!$H$3:$L$11,5,FALSE),VLOOKUP($L9221,'result messages'!$H$3:$L$11,5,FALSE)))</f>
        <v/>
      </c>
    </row>
    <row r="9222" spans="1:17">
      <c r="A9222" s="1">
        <v>9219</v>
      </c>
      <c r="B9222" s="1"/>
      <c r="C9222" s="1"/>
      <c r="D9222" s="1"/>
      <c r="E9222" s="6"/>
      <c r="F9222" s="1"/>
      <c r="G9222" s="1" t="str">
        <f>IF(ISNA(VLOOKUP($C9222,'DTEN TCAP Linkage deviceId'!$A$1:$A$20000,1,FALSE)),"No","Yes")</f>
        <v>No</v>
      </c>
      <c r="H9222" s="1" t="str">
        <f>IF(ISNA(VLOOKUP($C9222,'Provisioning Requester'!$F$3:$H$20000,2,FALSE)),"No","Yes")</f>
        <v>No</v>
      </c>
      <c r="I9222" s="1" t="str">
        <f>IF($H9222="Yes",VLOOKUP($C9222,'Provisioning Requester'!$F$3:$H$20000,3,FALSE),"-")</f>
        <v>-</v>
      </c>
      <c r="J9222" s="1" t="str">
        <f>IF(OR(D9222="SVCP", E9222="TRUE"), "No", IF(ISNA(VLOOKUP($C9222,'ProvResponder deviceId'!$A$1:$A$20000,1,FALSE)),"No","Yes"))</f>
        <v>No</v>
      </c>
      <c r="K9222" s="1" t="str">
        <f>IF($J9222="Yes",VLOOKUP($C9222,'ProvResponder deviceId'!$A$1:$C$20000,3,FALSE),"-")</f>
        <v>-</v>
      </c>
      <c r="L9222" s="1" t="str">
        <f t="shared" si="288"/>
        <v/>
      </c>
      <c r="M9222" s="1" t="str">
        <f t="shared" si="289"/>
        <v/>
      </c>
      <c r="N9222" s="1" t="str">
        <f>IF(ISBLANK($C9222),"",IF(ISNA(VLOOKUP($L9222,'result messages'!$H$3:$L$11,2,FALSE)),VLOOKUP($M9222,'result messages'!$H$3:$L$11,2,FALSE),VLOOKUP($L9222,'result messages'!$H$3:$L$11,2,FALSE)))</f>
        <v/>
      </c>
      <c r="O9222" s="1" t="str">
        <f>IF(ISBLANK($C9222),"",IF(ISNA(VLOOKUP($L9222,'result messages'!$H$3:$L$11,3,FALSE)),VLOOKUP($M9222,'result messages'!$H$3:$L$11,3,FALSE),VLOOKUP($L9222,'result messages'!$H$3:$L$11,3,FALSE)))</f>
        <v/>
      </c>
      <c r="P9222" s="1" t="str">
        <f>IF(ISBLANK($C9222),"",IF(ISNA(VLOOKUP($L9222,'result messages'!$H$3:$L$11,4,FALSE)),VLOOKUP($M9222,'result messages'!$H$3:$L$11,4,FALSE),VLOOKUP($L9222,'result messages'!$H$3:$L$11,4,FALSE)))</f>
        <v/>
      </c>
      <c r="Q9222" s="1" t="str">
        <f>IF(ISBLANK($C9222),"",IF(ISNA(VLOOKUP($L9222,'result messages'!$H$3:$L$11,5,FALSE)),VLOOKUP($M9222,'result messages'!$H$3:$L$11,5,FALSE),VLOOKUP($L9222,'result messages'!$H$3:$L$11,5,FALSE)))</f>
        <v/>
      </c>
    </row>
    <row r="9223" spans="1:17">
      <c r="A9223" s="1">
        <v>9220</v>
      </c>
      <c r="B9223" s="1"/>
      <c r="C9223" s="1"/>
      <c r="D9223" s="1"/>
      <c r="E9223" s="6"/>
      <c r="F9223" s="1"/>
      <c r="G9223" s="1" t="str">
        <f>IF(ISNA(VLOOKUP($C9223,'DTEN TCAP Linkage deviceId'!$A$1:$A$20000,1,FALSE)),"No","Yes")</f>
        <v>No</v>
      </c>
      <c r="H9223" s="1" t="str">
        <f>IF(ISNA(VLOOKUP($C9223,'Provisioning Requester'!$F$3:$H$20000,2,FALSE)),"No","Yes")</f>
        <v>No</v>
      </c>
      <c r="I9223" s="1" t="str">
        <f>IF($H9223="Yes",VLOOKUP($C9223,'Provisioning Requester'!$F$3:$H$20000,3,FALSE),"-")</f>
        <v>-</v>
      </c>
      <c r="J9223" s="1" t="str">
        <f>IF(OR(D9223="SVCP", E9223="TRUE"), "No", IF(ISNA(VLOOKUP($C9223,'ProvResponder deviceId'!$A$1:$A$20000,1,FALSE)),"No","Yes"))</f>
        <v>No</v>
      </c>
      <c r="K9223" s="1" t="str">
        <f>IF($J9223="Yes",VLOOKUP($C9223,'ProvResponder deviceId'!$A$1:$C$20000,3,FALSE),"-")</f>
        <v>-</v>
      </c>
      <c r="L9223" s="1" t="str">
        <f t="shared" si="288"/>
        <v/>
      </c>
      <c r="M9223" s="1" t="str">
        <f t="shared" si="289"/>
        <v/>
      </c>
      <c r="N9223" s="1" t="str">
        <f>IF(ISBLANK($C9223),"",IF(ISNA(VLOOKUP($L9223,'result messages'!$H$3:$L$11,2,FALSE)),VLOOKUP($M9223,'result messages'!$H$3:$L$11,2,FALSE),VLOOKUP($L9223,'result messages'!$H$3:$L$11,2,FALSE)))</f>
        <v/>
      </c>
      <c r="O9223" s="1" t="str">
        <f>IF(ISBLANK($C9223),"",IF(ISNA(VLOOKUP($L9223,'result messages'!$H$3:$L$11,3,FALSE)),VLOOKUP($M9223,'result messages'!$H$3:$L$11,3,FALSE),VLOOKUP($L9223,'result messages'!$H$3:$L$11,3,FALSE)))</f>
        <v/>
      </c>
      <c r="P9223" s="1" t="str">
        <f>IF(ISBLANK($C9223),"",IF(ISNA(VLOOKUP($L9223,'result messages'!$H$3:$L$11,4,FALSE)),VLOOKUP($M9223,'result messages'!$H$3:$L$11,4,FALSE),VLOOKUP($L9223,'result messages'!$H$3:$L$11,4,FALSE)))</f>
        <v/>
      </c>
      <c r="Q9223" s="1" t="str">
        <f>IF(ISBLANK($C9223),"",IF(ISNA(VLOOKUP($L9223,'result messages'!$H$3:$L$11,5,FALSE)),VLOOKUP($M9223,'result messages'!$H$3:$L$11,5,FALSE),VLOOKUP($L9223,'result messages'!$H$3:$L$11,5,FALSE)))</f>
        <v/>
      </c>
    </row>
    <row r="9224" spans="1:17">
      <c r="A9224" s="1">
        <v>9221</v>
      </c>
      <c r="B9224" s="1"/>
      <c r="C9224" s="1"/>
      <c r="D9224" s="1"/>
      <c r="E9224" s="6"/>
      <c r="F9224" s="1"/>
      <c r="G9224" s="1" t="str">
        <f>IF(ISNA(VLOOKUP($C9224,'DTEN TCAP Linkage deviceId'!$A$1:$A$20000,1,FALSE)),"No","Yes")</f>
        <v>No</v>
      </c>
      <c r="H9224" s="1" t="str">
        <f>IF(ISNA(VLOOKUP($C9224,'Provisioning Requester'!$F$3:$H$20000,2,FALSE)),"No","Yes")</f>
        <v>No</v>
      </c>
      <c r="I9224" s="1" t="str">
        <f>IF($H9224="Yes",VLOOKUP($C9224,'Provisioning Requester'!$F$3:$H$20000,3,FALSE),"-")</f>
        <v>-</v>
      </c>
      <c r="J9224" s="1" t="str">
        <f>IF(OR(D9224="SVCP", E9224="TRUE"), "No", IF(ISNA(VLOOKUP($C9224,'ProvResponder deviceId'!$A$1:$A$20000,1,FALSE)),"No","Yes"))</f>
        <v>No</v>
      </c>
      <c r="K9224" s="1" t="str">
        <f>IF($J9224="Yes",VLOOKUP($C9224,'ProvResponder deviceId'!$A$1:$C$20000,3,FALSE),"-")</f>
        <v>-</v>
      </c>
      <c r="L9224" s="1" t="str">
        <f t="shared" si="288"/>
        <v/>
      </c>
      <c r="M9224" s="1" t="str">
        <f t="shared" si="289"/>
        <v/>
      </c>
      <c r="N9224" s="1" t="str">
        <f>IF(ISBLANK($C9224),"",IF(ISNA(VLOOKUP($L9224,'result messages'!$H$3:$L$11,2,FALSE)),VLOOKUP($M9224,'result messages'!$H$3:$L$11,2,FALSE),VLOOKUP($L9224,'result messages'!$H$3:$L$11,2,FALSE)))</f>
        <v/>
      </c>
      <c r="O9224" s="1" t="str">
        <f>IF(ISBLANK($C9224),"",IF(ISNA(VLOOKUP($L9224,'result messages'!$H$3:$L$11,3,FALSE)),VLOOKUP($M9224,'result messages'!$H$3:$L$11,3,FALSE),VLOOKUP($L9224,'result messages'!$H$3:$L$11,3,FALSE)))</f>
        <v/>
      </c>
      <c r="P9224" s="1" t="str">
        <f>IF(ISBLANK($C9224),"",IF(ISNA(VLOOKUP($L9224,'result messages'!$H$3:$L$11,4,FALSE)),VLOOKUP($M9224,'result messages'!$H$3:$L$11,4,FALSE),VLOOKUP($L9224,'result messages'!$H$3:$L$11,4,FALSE)))</f>
        <v/>
      </c>
      <c r="Q9224" s="1" t="str">
        <f>IF(ISBLANK($C9224),"",IF(ISNA(VLOOKUP($L9224,'result messages'!$H$3:$L$11,5,FALSE)),VLOOKUP($M9224,'result messages'!$H$3:$L$11,5,FALSE),VLOOKUP($L9224,'result messages'!$H$3:$L$11,5,FALSE)))</f>
        <v/>
      </c>
    </row>
    <row r="9225" spans="1:17">
      <c r="A9225" s="1">
        <v>9222</v>
      </c>
      <c r="B9225" s="1"/>
      <c r="C9225" s="1"/>
      <c r="D9225" s="1"/>
      <c r="E9225" s="6"/>
      <c r="F9225" s="1"/>
      <c r="G9225" s="1" t="str">
        <f>IF(ISNA(VLOOKUP($C9225,'DTEN TCAP Linkage deviceId'!$A$1:$A$20000,1,FALSE)),"No","Yes")</f>
        <v>No</v>
      </c>
      <c r="H9225" s="1" t="str">
        <f>IF(ISNA(VLOOKUP($C9225,'Provisioning Requester'!$F$3:$H$20000,2,FALSE)),"No","Yes")</f>
        <v>No</v>
      </c>
      <c r="I9225" s="1" t="str">
        <f>IF($H9225="Yes",VLOOKUP($C9225,'Provisioning Requester'!$F$3:$H$20000,3,FALSE),"-")</f>
        <v>-</v>
      </c>
      <c r="J9225" s="1" t="str">
        <f>IF(OR(D9225="SVCP", E9225="TRUE"), "No", IF(ISNA(VLOOKUP($C9225,'ProvResponder deviceId'!$A$1:$A$20000,1,FALSE)),"No","Yes"))</f>
        <v>No</v>
      </c>
      <c r="K9225" s="1" t="str">
        <f>IF($J9225="Yes",VLOOKUP($C9225,'ProvResponder deviceId'!$A$1:$C$20000,3,FALSE),"-")</f>
        <v>-</v>
      </c>
      <c r="L9225" s="1" t="str">
        <f t="shared" si="288"/>
        <v/>
      </c>
      <c r="M9225" s="1" t="str">
        <f t="shared" si="289"/>
        <v/>
      </c>
      <c r="N9225" s="1" t="str">
        <f>IF(ISBLANK($C9225),"",IF(ISNA(VLOOKUP($L9225,'result messages'!$H$3:$L$11,2,FALSE)),VLOOKUP($M9225,'result messages'!$H$3:$L$11,2,FALSE),VLOOKUP($L9225,'result messages'!$H$3:$L$11,2,FALSE)))</f>
        <v/>
      </c>
      <c r="O9225" s="1" t="str">
        <f>IF(ISBLANK($C9225),"",IF(ISNA(VLOOKUP($L9225,'result messages'!$H$3:$L$11,3,FALSE)),VLOOKUP($M9225,'result messages'!$H$3:$L$11,3,FALSE),VLOOKUP($L9225,'result messages'!$H$3:$L$11,3,FALSE)))</f>
        <v/>
      </c>
      <c r="P9225" s="1" t="str">
        <f>IF(ISBLANK($C9225),"",IF(ISNA(VLOOKUP($L9225,'result messages'!$H$3:$L$11,4,FALSE)),VLOOKUP($M9225,'result messages'!$H$3:$L$11,4,FALSE),VLOOKUP($L9225,'result messages'!$H$3:$L$11,4,FALSE)))</f>
        <v/>
      </c>
      <c r="Q9225" s="1" t="str">
        <f>IF(ISBLANK($C9225),"",IF(ISNA(VLOOKUP($L9225,'result messages'!$H$3:$L$11,5,FALSE)),VLOOKUP($M9225,'result messages'!$H$3:$L$11,5,FALSE),VLOOKUP($L9225,'result messages'!$H$3:$L$11,5,FALSE)))</f>
        <v/>
      </c>
    </row>
    <row r="9226" spans="1:17">
      <c r="A9226" s="1">
        <v>9223</v>
      </c>
      <c r="B9226" s="1"/>
      <c r="C9226" s="1"/>
      <c r="D9226" s="1"/>
      <c r="E9226" s="6"/>
      <c r="F9226" s="1"/>
      <c r="G9226" s="1" t="str">
        <f>IF(ISNA(VLOOKUP($C9226,'DTEN TCAP Linkage deviceId'!$A$1:$A$20000,1,FALSE)),"No","Yes")</f>
        <v>No</v>
      </c>
      <c r="H9226" s="1" t="str">
        <f>IF(ISNA(VLOOKUP($C9226,'Provisioning Requester'!$F$3:$H$20000,2,FALSE)),"No","Yes")</f>
        <v>No</v>
      </c>
      <c r="I9226" s="1" t="str">
        <f>IF($H9226="Yes",VLOOKUP($C9226,'Provisioning Requester'!$F$3:$H$20000,3,FALSE),"-")</f>
        <v>-</v>
      </c>
      <c r="J9226" s="1" t="str">
        <f>IF(OR(D9226="SVCP", E9226="TRUE"), "No", IF(ISNA(VLOOKUP($C9226,'ProvResponder deviceId'!$A$1:$A$20000,1,FALSE)),"No","Yes"))</f>
        <v>No</v>
      </c>
      <c r="K9226" s="1" t="str">
        <f>IF($J9226="Yes",VLOOKUP($C9226,'ProvResponder deviceId'!$A$1:$C$20000,3,FALSE),"-")</f>
        <v>-</v>
      </c>
      <c r="L9226" s="1" t="str">
        <f t="shared" si="288"/>
        <v/>
      </c>
      <c r="M9226" s="1" t="str">
        <f t="shared" si="289"/>
        <v/>
      </c>
      <c r="N9226" s="1" t="str">
        <f>IF(ISBLANK($C9226),"",IF(ISNA(VLOOKUP($L9226,'result messages'!$H$3:$L$11,2,FALSE)),VLOOKUP($M9226,'result messages'!$H$3:$L$11,2,FALSE),VLOOKUP($L9226,'result messages'!$H$3:$L$11,2,FALSE)))</f>
        <v/>
      </c>
      <c r="O9226" s="1" t="str">
        <f>IF(ISBLANK($C9226),"",IF(ISNA(VLOOKUP($L9226,'result messages'!$H$3:$L$11,3,FALSE)),VLOOKUP($M9226,'result messages'!$H$3:$L$11,3,FALSE),VLOOKUP($L9226,'result messages'!$H$3:$L$11,3,FALSE)))</f>
        <v/>
      </c>
      <c r="P9226" s="1" t="str">
        <f>IF(ISBLANK($C9226),"",IF(ISNA(VLOOKUP($L9226,'result messages'!$H$3:$L$11,4,FALSE)),VLOOKUP($M9226,'result messages'!$H$3:$L$11,4,FALSE),VLOOKUP($L9226,'result messages'!$H$3:$L$11,4,FALSE)))</f>
        <v/>
      </c>
      <c r="Q9226" s="1" t="str">
        <f>IF(ISBLANK($C9226),"",IF(ISNA(VLOOKUP($L9226,'result messages'!$H$3:$L$11,5,FALSE)),VLOOKUP($M9226,'result messages'!$H$3:$L$11,5,FALSE),VLOOKUP($L9226,'result messages'!$H$3:$L$11,5,FALSE)))</f>
        <v/>
      </c>
    </row>
    <row r="9227" spans="1:17">
      <c r="A9227" s="1">
        <v>9224</v>
      </c>
      <c r="B9227" s="1"/>
      <c r="C9227" s="1"/>
      <c r="D9227" s="1"/>
      <c r="E9227" s="6"/>
      <c r="F9227" s="1"/>
      <c r="G9227" s="1" t="str">
        <f>IF(ISNA(VLOOKUP($C9227,'DTEN TCAP Linkage deviceId'!$A$1:$A$20000,1,FALSE)),"No","Yes")</f>
        <v>No</v>
      </c>
      <c r="H9227" s="1" t="str">
        <f>IF(ISNA(VLOOKUP($C9227,'Provisioning Requester'!$F$3:$H$20000,2,FALSE)),"No","Yes")</f>
        <v>No</v>
      </c>
      <c r="I9227" s="1" t="str">
        <f>IF($H9227="Yes",VLOOKUP($C9227,'Provisioning Requester'!$F$3:$H$20000,3,FALSE),"-")</f>
        <v>-</v>
      </c>
      <c r="J9227" s="1" t="str">
        <f>IF(OR(D9227="SVCP", E9227="TRUE"), "No", IF(ISNA(VLOOKUP($C9227,'ProvResponder deviceId'!$A$1:$A$20000,1,FALSE)),"No","Yes"))</f>
        <v>No</v>
      </c>
      <c r="K9227" s="1" t="str">
        <f>IF($J9227="Yes",VLOOKUP($C9227,'ProvResponder deviceId'!$A$1:$C$20000,3,FALSE),"-")</f>
        <v>-</v>
      </c>
      <c r="L9227" s="1" t="str">
        <f t="shared" si="288"/>
        <v/>
      </c>
      <c r="M9227" s="1" t="str">
        <f t="shared" si="289"/>
        <v/>
      </c>
      <c r="N9227" s="1" t="str">
        <f>IF(ISBLANK($C9227),"",IF(ISNA(VLOOKUP($L9227,'result messages'!$H$3:$L$11,2,FALSE)),VLOOKUP($M9227,'result messages'!$H$3:$L$11,2,FALSE),VLOOKUP($L9227,'result messages'!$H$3:$L$11,2,FALSE)))</f>
        <v/>
      </c>
      <c r="O9227" s="1" t="str">
        <f>IF(ISBLANK($C9227),"",IF(ISNA(VLOOKUP($L9227,'result messages'!$H$3:$L$11,3,FALSE)),VLOOKUP($M9227,'result messages'!$H$3:$L$11,3,FALSE),VLOOKUP($L9227,'result messages'!$H$3:$L$11,3,FALSE)))</f>
        <v/>
      </c>
      <c r="P9227" s="1" t="str">
        <f>IF(ISBLANK($C9227),"",IF(ISNA(VLOOKUP($L9227,'result messages'!$H$3:$L$11,4,FALSE)),VLOOKUP($M9227,'result messages'!$H$3:$L$11,4,FALSE),VLOOKUP($L9227,'result messages'!$H$3:$L$11,4,FALSE)))</f>
        <v/>
      </c>
      <c r="Q9227" s="1" t="str">
        <f>IF(ISBLANK($C9227),"",IF(ISNA(VLOOKUP($L9227,'result messages'!$H$3:$L$11,5,FALSE)),VLOOKUP($M9227,'result messages'!$H$3:$L$11,5,FALSE),VLOOKUP($L9227,'result messages'!$H$3:$L$11,5,FALSE)))</f>
        <v/>
      </c>
    </row>
    <row r="9228" spans="1:17">
      <c r="A9228" s="1">
        <v>9225</v>
      </c>
      <c r="B9228" s="1"/>
      <c r="C9228" s="1"/>
      <c r="D9228" s="1"/>
      <c r="E9228" s="6"/>
      <c r="F9228" s="1"/>
      <c r="G9228" s="1" t="str">
        <f>IF(ISNA(VLOOKUP($C9228,'DTEN TCAP Linkage deviceId'!$A$1:$A$20000,1,FALSE)),"No","Yes")</f>
        <v>No</v>
      </c>
      <c r="H9228" s="1" t="str">
        <f>IF(ISNA(VLOOKUP($C9228,'Provisioning Requester'!$F$3:$H$20000,2,FALSE)),"No","Yes")</f>
        <v>No</v>
      </c>
      <c r="I9228" s="1" t="str">
        <f>IF($H9228="Yes",VLOOKUP($C9228,'Provisioning Requester'!$F$3:$H$20000,3,FALSE),"-")</f>
        <v>-</v>
      </c>
      <c r="J9228" s="1" t="str">
        <f>IF(OR(D9228="SVCP", E9228="TRUE"), "No", IF(ISNA(VLOOKUP($C9228,'ProvResponder deviceId'!$A$1:$A$20000,1,FALSE)),"No","Yes"))</f>
        <v>No</v>
      </c>
      <c r="K9228" s="1" t="str">
        <f>IF($J9228="Yes",VLOOKUP($C9228,'ProvResponder deviceId'!$A$1:$C$20000,3,FALSE),"-")</f>
        <v>-</v>
      </c>
      <c r="L9228" s="1" t="str">
        <f t="shared" si="288"/>
        <v/>
      </c>
      <c r="M9228" s="1" t="str">
        <f t="shared" si="289"/>
        <v/>
      </c>
      <c r="N9228" s="1" t="str">
        <f>IF(ISBLANK($C9228),"",IF(ISNA(VLOOKUP($L9228,'result messages'!$H$3:$L$11,2,FALSE)),VLOOKUP($M9228,'result messages'!$H$3:$L$11,2,FALSE),VLOOKUP($L9228,'result messages'!$H$3:$L$11,2,FALSE)))</f>
        <v/>
      </c>
      <c r="O9228" s="1" t="str">
        <f>IF(ISBLANK($C9228),"",IF(ISNA(VLOOKUP($L9228,'result messages'!$H$3:$L$11,3,FALSE)),VLOOKUP($M9228,'result messages'!$H$3:$L$11,3,FALSE),VLOOKUP($L9228,'result messages'!$H$3:$L$11,3,FALSE)))</f>
        <v/>
      </c>
      <c r="P9228" s="1" t="str">
        <f>IF(ISBLANK($C9228),"",IF(ISNA(VLOOKUP($L9228,'result messages'!$H$3:$L$11,4,FALSE)),VLOOKUP($M9228,'result messages'!$H$3:$L$11,4,FALSE),VLOOKUP($L9228,'result messages'!$H$3:$L$11,4,FALSE)))</f>
        <v/>
      </c>
      <c r="Q9228" s="1" t="str">
        <f>IF(ISBLANK($C9228),"",IF(ISNA(VLOOKUP($L9228,'result messages'!$H$3:$L$11,5,FALSE)),VLOOKUP($M9228,'result messages'!$H$3:$L$11,5,FALSE),VLOOKUP($L9228,'result messages'!$H$3:$L$11,5,FALSE)))</f>
        <v/>
      </c>
    </row>
    <row r="9229" spans="1:17">
      <c r="A9229" s="1">
        <v>9226</v>
      </c>
      <c r="B9229" s="1"/>
      <c r="C9229" s="1"/>
      <c r="D9229" s="1"/>
      <c r="E9229" s="6"/>
      <c r="F9229" s="1"/>
      <c r="G9229" s="1" t="str">
        <f>IF(ISNA(VLOOKUP($C9229,'DTEN TCAP Linkage deviceId'!$A$1:$A$20000,1,FALSE)),"No","Yes")</f>
        <v>No</v>
      </c>
      <c r="H9229" s="1" t="str">
        <f>IF(ISNA(VLOOKUP($C9229,'Provisioning Requester'!$F$3:$H$20000,2,FALSE)),"No","Yes")</f>
        <v>No</v>
      </c>
      <c r="I9229" s="1" t="str">
        <f>IF($H9229="Yes",VLOOKUP($C9229,'Provisioning Requester'!$F$3:$H$20000,3,FALSE),"-")</f>
        <v>-</v>
      </c>
      <c r="J9229" s="1" t="str">
        <f>IF(OR(D9229="SVCP", E9229="TRUE"), "No", IF(ISNA(VLOOKUP($C9229,'ProvResponder deviceId'!$A$1:$A$20000,1,FALSE)),"No","Yes"))</f>
        <v>No</v>
      </c>
      <c r="K9229" s="1" t="str">
        <f>IF($J9229="Yes",VLOOKUP($C9229,'ProvResponder deviceId'!$A$1:$C$20000,3,FALSE),"-")</f>
        <v>-</v>
      </c>
      <c r="L9229" s="1" t="str">
        <f t="shared" si="288"/>
        <v/>
      </c>
      <c r="M9229" s="1" t="str">
        <f t="shared" si="289"/>
        <v/>
      </c>
      <c r="N9229" s="1" t="str">
        <f>IF(ISBLANK($C9229),"",IF(ISNA(VLOOKUP($L9229,'result messages'!$H$3:$L$11,2,FALSE)),VLOOKUP($M9229,'result messages'!$H$3:$L$11,2,FALSE),VLOOKUP($L9229,'result messages'!$H$3:$L$11,2,FALSE)))</f>
        <v/>
      </c>
      <c r="O9229" s="1" t="str">
        <f>IF(ISBLANK($C9229),"",IF(ISNA(VLOOKUP($L9229,'result messages'!$H$3:$L$11,3,FALSE)),VLOOKUP($M9229,'result messages'!$H$3:$L$11,3,FALSE),VLOOKUP($L9229,'result messages'!$H$3:$L$11,3,FALSE)))</f>
        <v/>
      </c>
      <c r="P9229" s="1" t="str">
        <f>IF(ISBLANK($C9229),"",IF(ISNA(VLOOKUP($L9229,'result messages'!$H$3:$L$11,4,FALSE)),VLOOKUP($M9229,'result messages'!$H$3:$L$11,4,FALSE),VLOOKUP($L9229,'result messages'!$H$3:$L$11,4,FALSE)))</f>
        <v/>
      </c>
      <c r="Q9229" s="1" t="str">
        <f>IF(ISBLANK($C9229),"",IF(ISNA(VLOOKUP($L9229,'result messages'!$H$3:$L$11,5,FALSE)),VLOOKUP($M9229,'result messages'!$H$3:$L$11,5,FALSE),VLOOKUP($L9229,'result messages'!$H$3:$L$11,5,FALSE)))</f>
        <v/>
      </c>
    </row>
    <row r="9230" spans="1:17">
      <c r="A9230" s="1">
        <v>9227</v>
      </c>
      <c r="B9230" s="1"/>
      <c r="C9230" s="1"/>
      <c r="D9230" s="1"/>
      <c r="E9230" s="6"/>
      <c r="F9230" s="1"/>
      <c r="G9230" s="1" t="str">
        <f>IF(ISNA(VLOOKUP($C9230,'DTEN TCAP Linkage deviceId'!$A$1:$A$20000,1,FALSE)),"No","Yes")</f>
        <v>No</v>
      </c>
      <c r="H9230" s="1" t="str">
        <f>IF(ISNA(VLOOKUP($C9230,'Provisioning Requester'!$F$3:$H$20000,2,FALSE)),"No","Yes")</f>
        <v>No</v>
      </c>
      <c r="I9230" s="1" t="str">
        <f>IF($H9230="Yes",VLOOKUP($C9230,'Provisioning Requester'!$F$3:$H$20000,3,FALSE),"-")</f>
        <v>-</v>
      </c>
      <c r="J9230" s="1" t="str">
        <f>IF(OR(D9230="SVCP", E9230="TRUE"), "No", IF(ISNA(VLOOKUP($C9230,'ProvResponder deviceId'!$A$1:$A$20000,1,FALSE)),"No","Yes"))</f>
        <v>No</v>
      </c>
      <c r="K9230" s="1" t="str">
        <f>IF($J9230="Yes",VLOOKUP($C9230,'ProvResponder deviceId'!$A$1:$C$20000,3,FALSE),"-")</f>
        <v>-</v>
      </c>
      <c r="L9230" s="1" t="str">
        <f t="shared" si="288"/>
        <v/>
      </c>
      <c r="M9230" s="1" t="str">
        <f t="shared" si="289"/>
        <v/>
      </c>
      <c r="N9230" s="1" t="str">
        <f>IF(ISBLANK($C9230),"",IF(ISNA(VLOOKUP($L9230,'result messages'!$H$3:$L$11,2,FALSE)),VLOOKUP($M9230,'result messages'!$H$3:$L$11,2,FALSE),VLOOKUP($L9230,'result messages'!$H$3:$L$11,2,FALSE)))</f>
        <v/>
      </c>
      <c r="O9230" s="1" t="str">
        <f>IF(ISBLANK($C9230),"",IF(ISNA(VLOOKUP($L9230,'result messages'!$H$3:$L$11,3,FALSE)),VLOOKUP($M9230,'result messages'!$H$3:$L$11,3,FALSE),VLOOKUP($L9230,'result messages'!$H$3:$L$11,3,FALSE)))</f>
        <v/>
      </c>
      <c r="P9230" s="1" t="str">
        <f>IF(ISBLANK($C9230),"",IF(ISNA(VLOOKUP($L9230,'result messages'!$H$3:$L$11,4,FALSE)),VLOOKUP($M9230,'result messages'!$H$3:$L$11,4,FALSE),VLOOKUP($L9230,'result messages'!$H$3:$L$11,4,FALSE)))</f>
        <v/>
      </c>
      <c r="Q9230" s="1" t="str">
        <f>IF(ISBLANK($C9230),"",IF(ISNA(VLOOKUP($L9230,'result messages'!$H$3:$L$11,5,FALSE)),VLOOKUP($M9230,'result messages'!$H$3:$L$11,5,FALSE),VLOOKUP($L9230,'result messages'!$H$3:$L$11,5,FALSE)))</f>
        <v/>
      </c>
    </row>
    <row r="9231" spans="1:17">
      <c r="A9231" s="1">
        <v>9228</v>
      </c>
      <c r="B9231" s="1"/>
      <c r="C9231" s="1"/>
      <c r="D9231" s="1"/>
      <c r="E9231" s="6"/>
      <c r="F9231" s="1"/>
      <c r="G9231" s="1" t="str">
        <f>IF(ISNA(VLOOKUP($C9231,'DTEN TCAP Linkage deviceId'!$A$1:$A$20000,1,FALSE)),"No","Yes")</f>
        <v>No</v>
      </c>
      <c r="H9231" s="1" t="str">
        <f>IF(ISNA(VLOOKUP($C9231,'Provisioning Requester'!$F$3:$H$20000,2,FALSE)),"No","Yes")</f>
        <v>No</v>
      </c>
      <c r="I9231" s="1" t="str">
        <f>IF($H9231="Yes",VLOOKUP($C9231,'Provisioning Requester'!$F$3:$H$20000,3,FALSE),"-")</f>
        <v>-</v>
      </c>
      <c r="J9231" s="1" t="str">
        <f>IF(OR(D9231="SVCP", E9231="TRUE"), "No", IF(ISNA(VLOOKUP($C9231,'ProvResponder deviceId'!$A$1:$A$20000,1,FALSE)),"No","Yes"))</f>
        <v>No</v>
      </c>
      <c r="K9231" s="1" t="str">
        <f>IF($J9231="Yes",VLOOKUP($C9231,'ProvResponder deviceId'!$A$1:$C$20000,3,FALSE),"-")</f>
        <v>-</v>
      </c>
      <c r="L9231" s="1" t="str">
        <f t="shared" si="288"/>
        <v/>
      </c>
      <c r="M9231" s="1" t="str">
        <f t="shared" si="289"/>
        <v/>
      </c>
      <c r="N9231" s="1" t="str">
        <f>IF(ISBLANK($C9231),"",IF(ISNA(VLOOKUP($L9231,'result messages'!$H$3:$L$11,2,FALSE)),VLOOKUP($M9231,'result messages'!$H$3:$L$11,2,FALSE),VLOOKUP($L9231,'result messages'!$H$3:$L$11,2,FALSE)))</f>
        <v/>
      </c>
      <c r="O9231" s="1" t="str">
        <f>IF(ISBLANK($C9231),"",IF(ISNA(VLOOKUP($L9231,'result messages'!$H$3:$L$11,3,FALSE)),VLOOKUP($M9231,'result messages'!$H$3:$L$11,3,FALSE),VLOOKUP($L9231,'result messages'!$H$3:$L$11,3,FALSE)))</f>
        <v/>
      </c>
      <c r="P9231" s="1" t="str">
        <f>IF(ISBLANK($C9231),"",IF(ISNA(VLOOKUP($L9231,'result messages'!$H$3:$L$11,4,FALSE)),VLOOKUP($M9231,'result messages'!$H$3:$L$11,4,FALSE),VLOOKUP($L9231,'result messages'!$H$3:$L$11,4,FALSE)))</f>
        <v/>
      </c>
      <c r="Q9231" s="1" t="str">
        <f>IF(ISBLANK($C9231),"",IF(ISNA(VLOOKUP($L9231,'result messages'!$H$3:$L$11,5,FALSE)),VLOOKUP($M9231,'result messages'!$H$3:$L$11,5,FALSE),VLOOKUP($L9231,'result messages'!$H$3:$L$11,5,FALSE)))</f>
        <v/>
      </c>
    </row>
    <row r="9232" spans="1:17">
      <c r="A9232" s="1">
        <v>9229</v>
      </c>
      <c r="B9232" s="1"/>
      <c r="C9232" s="1"/>
      <c r="D9232" s="1"/>
      <c r="E9232" s="6"/>
      <c r="F9232" s="1"/>
      <c r="G9232" s="1" t="str">
        <f>IF(ISNA(VLOOKUP($C9232,'DTEN TCAP Linkage deviceId'!$A$1:$A$20000,1,FALSE)),"No","Yes")</f>
        <v>No</v>
      </c>
      <c r="H9232" s="1" t="str">
        <f>IF(ISNA(VLOOKUP($C9232,'Provisioning Requester'!$F$3:$H$20000,2,FALSE)),"No","Yes")</f>
        <v>No</v>
      </c>
      <c r="I9232" s="1" t="str">
        <f>IF($H9232="Yes",VLOOKUP($C9232,'Provisioning Requester'!$F$3:$H$20000,3,FALSE),"-")</f>
        <v>-</v>
      </c>
      <c r="J9232" s="1" t="str">
        <f>IF(OR(D9232="SVCP", E9232="TRUE"), "No", IF(ISNA(VLOOKUP($C9232,'ProvResponder deviceId'!$A$1:$A$20000,1,FALSE)),"No","Yes"))</f>
        <v>No</v>
      </c>
      <c r="K9232" s="1" t="str">
        <f>IF($J9232="Yes",VLOOKUP($C9232,'ProvResponder deviceId'!$A$1:$C$20000,3,FALSE),"-")</f>
        <v>-</v>
      </c>
      <c r="L9232" s="1" t="str">
        <f t="shared" si="288"/>
        <v/>
      </c>
      <c r="M9232" s="1" t="str">
        <f t="shared" si="289"/>
        <v/>
      </c>
      <c r="N9232" s="1" t="str">
        <f>IF(ISBLANK($C9232),"",IF(ISNA(VLOOKUP($L9232,'result messages'!$H$3:$L$11,2,FALSE)),VLOOKUP($M9232,'result messages'!$H$3:$L$11,2,FALSE),VLOOKUP($L9232,'result messages'!$H$3:$L$11,2,FALSE)))</f>
        <v/>
      </c>
      <c r="O9232" s="1" t="str">
        <f>IF(ISBLANK($C9232),"",IF(ISNA(VLOOKUP($L9232,'result messages'!$H$3:$L$11,3,FALSE)),VLOOKUP($M9232,'result messages'!$H$3:$L$11,3,FALSE),VLOOKUP($L9232,'result messages'!$H$3:$L$11,3,FALSE)))</f>
        <v/>
      </c>
      <c r="P9232" s="1" t="str">
        <f>IF(ISBLANK($C9232),"",IF(ISNA(VLOOKUP($L9232,'result messages'!$H$3:$L$11,4,FALSE)),VLOOKUP($M9232,'result messages'!$H$3:$L$11,4,FALSE),VLOOKUP($L9232,'result messages'!$H$3:$L$11,4,FALSE)))</f>
        <v/>
      </c>
      <c r="Q9232" s="1" t="str">
        <f>IF(ISBLANK($C9232),"",IF(ISNA(VLOOKUP($L9232,'result messages'!$H$3:$L$11,5,FALSE)),VLOOKUP($M9232,'result messages'!$H$3:$L$11,5,FALSE),VLOOKUP($L9232,'result messages'!$H$3:$L$11,5,FALSE)))</f>
        <v/>
      </c>
    </row>
    <row r="9233" spans="1:17">
      <c r="A9233" s="1">
        <v>9230</v>
      </c>
      <c r="B9233" s="1"/>
      <c r="C9233" s="1"/>
      <c r="D9233" s="1"/>
      <c r="E9233" s="6"/>
      <c r="F9233" s="1"/>
      <c r="G9233" s="1" t="str">
        <f>IF(ISNA(VLOOKUP($C9233,'DTEN TCAP Linkage deviceId'!$A$1:$A$20000,1,FALSE)),"No","Yes")</f>
        <v>No</v>
      </c>
      <c r="H9233" s="1" t="str">
        <f>IF(ISNA(VLOOKUP($C9233,'Provisioning Requester'!$F$3:$H$20000,2,FALSE)),"No","Yes")</f>
        <v>No</v>
      </c>
      <c r="I9233" s="1" t="str">
        <f>IF($H9233="Yes",VLOOKUP($C9233,'Provisioning Requester'!$F$3:$H$20000,3,FALSE),"-")</f>
        <v>-</v>
      </c>
      <c r="J9233" s="1" t="str">
        <f>IF(OR(D9233="SVCP", E9233="TRUE"), "No", IF(ISNA(VLOOKUP($C9233,'ProvResponder deviceId'!$A$1:$A$20000,1,FALSE)),"No","Yes"))</f>
        <v>No</v>
      </c>
      <c r="K9233" s="1" t="str">
        <f>IF($J9233="Yes",VLOOKUP($C9233,'ProvResponder deviceId'!$A$1:$C$20000,3,FALSE),"-")</f>
        <v>-</v>
      </c>
      <c r="L9233" s="1" t="str">
        <f t="shared" si="288"/>
        <v/>
      </c>
      <c r="M9233" s="1" t="str">
        <f t="shared" si="289"/>
        <v/>
      </c>
      <c r="N9233" s="1" t="str">
        <f>IF(ISBLANK($C9233),"",IF(ISNA(VLOOKUP($L9233,'result messages'!$H$3:$L$11,2,FALSE)),VLOOKUP($M9233,'result messages'!$H$3:$L$11,2,FALSE),VLOOKUP($L9233,'result messages'!$H$3:$L$11,2,FALSE)))</f>
        <v/>
      </c>
      <c r="O9233" s="1" t="str">
        <f>IF(ISBLANK($C9233),"",IF(ISNA(VLOOKUP($L9233,'result messages'!$H$3:$L$11,3,FALSE)),VLOOKUP($M9233,'result messages'!$H$3:$L$11,3,FALSE),VLOOKUP($L9233,'result messages'!$H$3:$L$11,3,FALSE)))</f>
        <v/>
      </c>
      <c r="P9233" s="1" t="str">
        <f>IF(ISBLANK($C9233),"",IF(ISNA(VLOOKUP($L9233,'result messages'!$H$3:$L$11,4,FALSE)),VLOOKUP($M9233,'result messages'!$H$3:$L$11,4,FALSE),VLOOKUP($L9233,'result messages'!$H$3:$L$11,4,FALSE)))</f>
        <v/>
      </c>
      <c r="Q9233" s="1" t="str">
        <f>IF(ISBLANK($C9233),"",IF(ISNA(VLOOKUP($L9233,'result messages'!$H$3:$L$11,5,FALSE)),VLOOKUP($M9233,'result messages'!$H$3:$L$11,5,FALSE),VLOOKUP($L9233,'result messages'!$H$3:$L$11,5,FALSE)))</f>
        <v/>
      </c>
    </row>
    <row r="9234" spans="1:17">
      <c r="A9234" s="1">
        <v>9231</v>
      </c>
      <c r="B9234" s="1"/>
      <c r="C9234" s="1"/>
      <c r="D9234" s="1"/>
      <c r="E9234" s="6"/>
      <c r="F9234" s="1"/>
      <c r="G9234" s="1" t="str">
        <f>IF(ISNA(VLOOKUP($C9234,'DTEN TCAP Linkage deviceId'!$A$1:$A$20000,1,FALSE)),"No","Yes")</f>
        <v>No</v>
      </c>
      <c r="H9234" s="1" t="str">
        <f>IF(ISNA(VLOOKUP($C9234,'Provisioning Requester'!$F$3:$H$20000,2,FALSE)),"No","Yes")</f>
        <v>No</v>
      </c>
      <c r="I9234" s="1" t="str">
        <f>IF($H9234="Yes",VLOOKUP($C9234,'Provisioning Requester'!$F$3:$H$20000,3,FALSE),"-")</f>
        <v>-</v>
      </c>
      <c r="J9234" s="1" t="str">
        <f>IF(OR(D9234="SVCP", E9234="TRUE"), "No", IF(ISNA(VLOOKUP($C9234,'ProvResponder deviceId'!$A$1:$A$20000,1,FALSE)),"No","Yes"))</f>
        <v>No</v>
      </c>
      <c r="K9234" s="1" t="str">
        <f>IF($J9234="Yes",VLOOKUP($C9234,'ProvResponder deviceId'!$A$1:$C$20000,3,FALSE),"-")</f>
        <v>-</v>
      </c>
      <c r="L9234" s="1" t="str">
        <f t="shared" si="288"/>
        <v/>
      </c>
      <c r="M9234" s="1" t="str">
        <f t="shared" si="289"/>
        <v/>
      </c>
      <c r="N9234" s="1" t="str">
        <f>IF(ISBLANK($C9234),"",IF(ISNA(VLOOKUP($L9234,'result messages'!$H$3:$L$11,2,FALSE)),VLOOKUP($M9234,'result messages'!$H$3:$L$11,2,FALSE),VLOOKUP($L9234,'result messages'!$H$3:$L$11,2,FALSE)))</f>
        <v/>
      </c>
      <c r="O9234" s="1" t="str">
        <f>IF(ISBLANK($C9234),"",IF(ISNA(VLOOKUP($L9234,'result messages'!$H$3:$L$11,3,FALSE)),VLOOKUP($M9234,'result messages'!$H$3:$L$11,3,FALSE),VLOOKUP($L9234,'result messages'!$H$3:$L$11,3,FALSE)))</f>
        <v/>
      </c>
      <c r="P9234" s="1" t="str">
        <f>IF(ISBLANK($C9234),"",IF(ISNA(VLOOKUP($L9234,'result messages'!$H$3:$L$11,4,FALSE)),VLOOKUP($M9234,'result messages'!$H$3:$L$11,4,FALSE),VLOOKUP($L9234,'result messages'!$H$3:$L$11,4,FALSE)))</f>
        <v/>
      </c>
      <c r="Q9234" s="1" t="str">
        <f>IF(ISBLANK($C9234),"",IF(ISNA(VLOOKUP($L9234,'result messages'!$H$3:$L$11,5,FALSE)),VLOOKUP($M9234,'result messages'!$H$3:$L$11,5,FALSE),VLOOKUP($L9234,'result messages'!$H$3:$L$11,5,FALSE)))</f>
        <v/>
      </c>
    </row>
    <row r="9235" spans="1:17">
      <c r="A9235" s="1">
        <v>9232</v>
      </c>
      <c r="B9235" s="1"/>
      <c r="C9235" s="1"/>
      <c r="D9235" s="1"/>
      <c r="E9235" s="6"/>
      <c r="F9235" s="1"/>
      <c r="G9235" s="1" t="str">
        <f>IF(ISNA(VLOOKUP($C9235,'DTEN TCAP Linkage deviceId'!$A$1:$A$20000,1,FALSE)),"No","Yes")</f>
        <v>No</v>
      </c>
      <c r="H9235" s="1" t="str">
        <f>IF(ISNA(VLOOKUP($C9235,'Provisioning Requester'!$F$3:$H$20000,2,FALSE)),"No","Yes")</f>
        <v>No</v>
      </c>
      <c r="I9235" s="1" t="str">
        <f>IF($H9235="Yes",VLOOKUP($C9235,'Provisioning Requester'!$F$3:$H$20000,3,FALSE),"-")</f>
        <v>-</v>
      </c>
      <c r="J9235" s="1" t="str">
        <f>IF(OR(D9235="SVCP", E9235="TRUE"), "No", IF(ISNA(VLOOKUP($C9235,'ProvResponder deviceId'!$A$1:$A$20000,1,FALSE)),"No","Yes"))</f>
        <v>No</v>
      </c>
      <c r="K9235" s="1" t="str">
        <f>IF($J9235="Yes",VLOOKUP($C9235,'ProvResponder deviceId'!$A$1:$C$20000,3,FALSE),"-")</f>
        <v>-</v>
      </c>
      <c r="L9235" s="1" t="str">
        <f t="shared" si="288"/>
        <v/>
      </c>
      <c r="M9235" s="1" t="str">
        <f t="shared" si="289"/>
        <v/>
      </c>
      <c r="N9235" s="1" t="str">
        <f>IF(ISBLANK($C9235),"",IF(ISNA(VLOOKUP($L9235,'result messages'!$H$3:$L$11,2,FALSE)),VLOOKUP($M9235,'result messages'!$H$3:$L$11,2,FALSE),VLOOKUP($L9235,'result messages'!$H$3:$L$11,2,FALSE)))</f>
        <v/>
      </c>
      <c r="O9235" s="1" t="str">
        <f>IF(ISBLANK($C9235),"",IF(ISNA(VLOOKUP($L9235,'result messages'!$H$3:$L$11,3,FALSE)),VLOOKUP($M9235,'result messages'!$H$3:$L$11,3,FALSE),VLOOKUP($L9235,'result messages'!$H$3:$L$11,3,FALSE)))</f>
        <v/>
      </c>
      <c r="P9235" s="1" t="str">
        <f>IF(ISBLANK($C9235),"",IF(ISNA(VLOOKUP($L9235,'result messages'!$H$3:$L$11,4,FALSE)),VLOOKUP($M9235,'result messages'!$H$3:$L$11,4,FALSE),VLOOKUP($L9235,'result messages'!$H$3:$L$11,4,FALSE)))</f>
        <v/>
      </c>
      <c r="Q9235" s="1" t="str">
        <f>IF(ISBLANK($C9235),"",IF(ISNA(VLOOKUP($L9235,'result messages'!$H$3:$L$11,5,FALSE)),VLOOKUP($M9235,'result messages'!$H$3:$L$11,5,FALSE),VLOOKUP($L9235,'result messages'!$H$3:$L$11,5,FALSE)))</f>
        <v/>
      </c>
    </row>
    <row r="9236" spans="1:17">
      <c r="A9236" s="1">
        <v>9233</v>
      </c>
      <c r="B9236" s="1"/>
      <c r="C9236" s="1"/>
      <c r="D9236" s="1"/>
      <c r="E9236" s="6"/>
      <c r="F9236" s="1"/>
      <c r="G9236" s="1" t="str">
        <f>IF(ISNA(VLOOKUP($C9236,'DTEN TCAP Linkage deviceId'!$A$1:$A$20000,1,FALSE)),"No","Yes")</f>
        <v>No</v>
      </c>
      <c r="H9236" s="1" t="str">
        <f>IF(ISNA(VLOOKUP($C9236,'Provisioning Requester'!$F$3:$H$20000,2,FALSE)),"No","Yes")</f>
        <v>No</v>
      </c>
      <c r="I9236" s="1" t="str">
        <f>IF($H9236="Yes",VLOOKUP($C9236,'Provisioning Requester'!$F$3:$H$20000,3,FALSE),"-")</f>
        <v>-</v>
      </c>
      <c r="J9236" s="1" t="str">
        <f>IF(OR(D9236="SVCP", E9236="TRUE"), "No", IF(ISNA(VLOOKUP($C9236,'ProvResponder deviceId'!$A$1:$A$20000,1,FALSE)),"No","Yes"))</f>
        <v>No</v>
      </c>
      <c r="K9236" s="1" t="str">
        <f>IF($J9236="Yes",VLOOKUP($C9236,'ProvResponder deviceId'!$A$1:$C$20000,3,FALSE),"-")</f>
        <v>-</v>
      </c>
      <c r="L9236" s="1" t="str">
        <f t="shared" si="288"/>
        <v/>
      </c>
      <c r="M9236" s="1" t="str">
        <f t="shared" si="289"/>
        <v/>
      </c>
      <c r="N9236" s="1" t="str">
        <f>IF(ISBLANK($C9236),"",IF(ISNA(VLOOKUP($L9236,'result messages'!$H$3:$L$11,2,FALSE)),VLOOKUP($M9236,'result messages'!$H$3:$L$11,2,FALSE),VLOOKUP($L9236,'result messages'!$H$3:$L$11,2,FALSE)))</f>
        <v/>
      </c>
      <c r="O9236" s="1" t="str">
        <f>IF(ISBLANK($C9236),"",IF(ISNA(VLOOKUP($L9236,'result messages'!$H$3:$L$11,3,FALSE)),VLOOKUP($M9236,'result messages'!$H$3:$L$11,3,FALSE),VLOOKUP($L9236,'result messages'!$H$3:$L$11,3,FALSE)))</f>
        <v/>
      </c>
      <c r="P9236" s="1" t="str">
        <f>IF(ISBLANK($C9236),"",IF(ISNA(VLOOKUP($L9236,'result messages'!$H$3:$L$11,4,FALSE)),VLOOKUP($M9236,'result messages'!$H$3:$L$11,4,FALSE),VLOOKUP($L9236,'result messages'!$H$3:$L$11,4,FALSE)))</f>
        <v/>
      </c>
      <c r="Q9236" s="1" t="str">
        <f>IF(ISBLANK($C9236),"",IF(ISNA(VLOOKUP($L9236,'result messages'!$H$3:$L$11,5,FALSE)),VLOOKUP($M9236,'result messages'!$H$3:$L$11,5,FALSE),VLOOKUP($L9236,'result messages'!$H$3:$L$11,5,FALSE)))</f>
        <v/>
      </c>
    </row>
    <row r="9237" spans="1:17">
      <c r="A9237" s="1">
        <v>9234</v>
      </c>
      <c r="B9237" s="1"/>
      <c r="C9237" s="1"/>
      <c r="D9237" s="1"/>
      <c r="E9237" s="6"/>
      <c r="F9237" s="1"/>
      <c r="G9237" s="1" t="str">
        <f>IF(ISNA(VLOOKUP($C9237,'DTEN TCAP Linkage deviceId'!$A$1:$A$20000,1,FALSE)),"No","Yes")</f>
        <v>No</v>
      </c>
      <c r="H9237" s="1" t="str">
        <f>IF(ISNA(VLOOKUP($C9237,'Provisioning Requester'!$F$3:$H$20000,2,FALSE)),"No","Yes")</f>
        <v>No</v>
      </c>
      <c r="I9237" s="1" t="str">
        <f>IF($H9237="Yes",VLOOKUP($C9237,'Provisioning Requester'!$F$3:$H$20000,3,FALSE),"-")</f>
        <v>-</v>
      </c>
      <c r="J9237" s="1" t="str">
        <f>IF(OR(D9237="SVCP", E9237="TRUE"), "No", IF(ISNA(VLOOKUP($C9237,'ProvResponder deviceId'!$A$1:$A$20000,1,FALSE)),"No","Yes"))</f>
        <v>No</v>
      </c>
      <c r="K9237" s="1" t="str">
        <f>IF($J9237="Yes",VLOOKUP($C9237,'ProvResponder deviceId'!$A$1:$C$20000,3,FALSE),"-")</f>
        <v>-</v>
      </c>
      <c r="L9237" s="1" t="str">
        <f t="shared" si="288"/>
        <v/>
      </c>
      <c r="M9237" s="1" t="str">
        <f t="shared" si="289"/>
        <v/>
      </c>
      <c r="N9237" s="1" t="str">
        <f>IF(ISBLANK($C9237),"",IF(ISNA(VLOOKUP($L9237,'result messages'!$H$3:$L$11,2,FALSE)),VLOOKUP($M9237,'result messages'!$H$3:$L$11,2,FALSE),VLOOKUP($L9237,'result messages'!$H$3:$L$11,2,FALSE)))</f>
        <v/>
      </c>
      <c r="O9237" s="1" t="str">
        <f>IF(ISBLANK($C9237),"",IF(ISNA(VLOOKUP($L9237,'result messages'!$H$3:$L$11,3,FALSE)),VLOOKUP($M9237,'result messages'!$H$3:$L$11,3,FALSE),VLOOKUP($L9237,'result messages'!$H$3:$L$11,3,FALSE)))</f>
        <v/>
      </c>
      <c r="P9237" s="1" t="str">
        <f>IF(ISBLANK($C9237),"",IF(ISNA(VLOOKUP($L9237,'result messages'!$H$3:$L$11,4,FALSE)),VLOOKUP($M9237,'result messages'!$H$3:$L$11,4,FALSE),VLOOKUP($L9237,'result messages'!$H$3:$L$11,4,FALSE)))</f>
        <v/>
      </c>
      <c r="Q9237" s="1" t="str">
        <f>IF(ISBLANK($C9237),"",IF(ISNA(VLOOKUP($L9237,'result messages'!$H$3:$L$11,5,FALSE)),VLOOKUP($M9237,'result messages'!$H$3:$L$11,5,FALSE),VLOOKUP($L9237,'result messages'!$H$3:$L$11,5,FALSE)))</f>
        <v/>
      </c>
    </row>
    <row r="9238" spans="1:17">
      <c r="A9238" s="1">
        <v>9235</v>
      </c>
      <c r="B9238" s="1"/>
      <c r="C9238" s="1"/>
      <c r="D9238" s="1"/>
      <c r="E9238" s="6"/>
      <c r="F9238" s="1"/>
      <c r="G9238" s="1" t="str">
        <f>IF(ISNA(VLOOKUP($C9238,'DTEN TCAP Linkage deviceId'!$A$1:$A$20000,1,FALSE)),"No","Yes")</f>
        <v>No</v>
      </c>
      <c r="H9238" s="1" t="str">
        <f>IF(ISNA(VLOOKUP($C9238,'Provisioning Requester'!$F$3:$H$20000,2,FALSE)),"No","Yes")</f>
        <v>No</v>
      </c>
      <c r="I9238" s="1" t="str">
        <f>IF($H9238="Yes",VLOOKUP($C9238,'Provisioning Requester'!$F$3:$H$20000,3,FALSE),"-")</f>
        <v>-</v>
      </c>
      <c r="J9238" s="1" t="str">
        <f>IF(OR(D9238="SVCP", E9238="TRUE"), "No", IF(ISNA(VLOOKUP($C9238,'ProvResponder deviceId'!$A$1:$A$20000,1,FALSE)),"No","Yes"))</f>
        <v>No</v>
      </c>
      <c r="K9238" s="1" t="str">
        <f>IF($J9238="Yes",VLOOKUP($C9238,'ProvResponder deviceId'!$A$1:$C$20000,3,FALSE),"-")</f>
        <v>-</v>
      </c>
      <c r="L9238" s="1" t="str">
        <f t="shared" si="288"/>
        <v/>
      </c>
      <c r="M9238" s="1" t="str">
        <f t="shared" si="289"/>
        <v/>
      </c>
      <c r="N9238" s="1" t="str">
        <f>IF(ISBLANK($C9238),"",IF(ISNA(VLOOKUP($L9238,'result messages'!$H$3:$L$11,2,FALSE)),VLOOKUP($M9238,'result messages'!$H$3:$L$11,2,FALSE),VLOOKUP($L9238,'result messages'!$H$3:$L$11,2,FALSE)))</f>
        <v/>
      </c>
      <c r="O9238" s="1" t="str">
        <f>IF(ISBLANK($C9238),"",IF(ISNA(VLOOKUP($L9238,'result messages'!$H$3:$L$11,3,FALSE)),VLOOKUP($M9238,'result messages'!$H$3:$L$11,3,FALSE),VLOOKUP($L9238,'result messages'!$H$3:$L$11,3,FALSE)))</f>
        <v/>
      </c>
      <c r="P9238" s="1" t="str">
        <f>IF(ISBLANK($C9238),"",IF(ISNA(VLOOKUP($L9238,'result messages'!$H$3:$L$11,4,FALSE)),VLOOKUP($M9238,'result messages'!$H$3:$L$11,4,FALSE),VLOOKUP($L9238,'result messages'!$H$3:$L$11,4,FALSE)))</f>
        <v/>
      </c>
      <c r="Q9238" s="1" t="str">
        <f>IF(ISBLANK($C9238),"",IF(ISNA(VLOOKUP($L9238,'result messages'!$H$3:$L$11,5,FALSE)),VLOOKUP($M9238,'result messages'!$H$3:$L$11,5,FALSE),VLOOKUP($L9238,'result messages'!$H$3:$L$11,5,FALSE)))</f>
        <v/>
      </c>
    </row>
    <row r="9239" spans="1:17">
      <c r="A9239" s="1">
        <v>9236</v>
      </c>
      <c r="B9239" s="1"/>
      <c r="C9239" s="1"/>
      <c r="D9239" s="1"/>
      <c r="E9239" s="6"/>
      <c r="F9239" s="1"/>
      <c r="G9239" s="1" t="str">
        <f>IF(ISNA(VLOOKUP($C9239,'DTEN TCAP Linkage deviceId'!$A$1:$A$20000,1,FALSE)),"No","Yes")</f>
        <v>No</v>
      </c>
      <c r="H9239" s="1" t="str">
        <f>IF(ISNA(VLOOKUP($C9239,'Provisioning Requester'!$F$3:$H$20000,2,FALSE)),"No","Yes")</f>
        <v>No</v>
      </c>
      <c r="I9239" s="1" t="str">
        <f>IF($H9239="Yes",VLOOKUP($C9239,'Provisioning Requester'!$F$3:$H$20000,3,FALSE),"-")</f>
        <v>-</v>
      </c>
      <c r="J9239" s="1" t="str">
        <f>IF(OR(D9239="SVCP", E9239="TRUE"), "No", IF(ISNA(VLOOKUP($C9239,'ProvResponder deviceId'!$A$1:$A$20000,1,FALSE)),"No","Yes"))</f>
        <v>No</v>
      </c>
      <c r="K9239" s="1" t="str">
        <f>IF($J9239="Yes",VLOOKUP($C9239,'ProvResponder deviceId'!$A$1:$C$20000,3,FALSE),"-")</f>
        <v>-</v>
      </c>
      <c r="L9239" s="1" t="str">
        <f t="shared" si="288"/>
        <v/>
      </c>
      <c r="M9239" s="1" t="str">
        <f t="shared" si="289"/>
        <v/>
      </c>
      <c r="N9239" s="1" t="str">
        <f>IF(ISBLANK($C9239),"",IF(ISNA(VLOOKUP($L9239,'result messages'!$H$3:$L$11,2,FALSE)),VLOOKUP($M9239,'result messages'!$H$3:$L$11,2,FALSE),VLOOKUP($L9239,'result messages'!$H$3:$L$11,2,FALSE)))</f>
        <v/>
      </c>
      <c r="O9239" s="1" t="str">
        <f>IF(ISBLANK($C9239),"",IF(ISNA(VLOOKUP($L9239,'result messages'!$H$3:$L$11,3,FALSE)),VLOOKUP($M9239,'result messages'!$H$3:$L$11,3,FALSE),VLOOKUP($L9239,'result messages'!$H$3:$L$11,3,FALSE)))</f>
        <v/>
      </c>
      <c r="P9239" s="1" t="str">
        <f>IF(ISBLANK($C9239),"",IF(ISNA(VLOOKUP($L9239,'result messages'!$H$3:$L$11,4,FALSE)),VLOOKUP($M9239,'result messages'!$H$3:$L$11,4,FALSE),VLOOKUP($L9239,'result messages'!$H$3:$L$11,4,FALSE)))</f>
        <v/>
      </c>
      <c r="Q9239" s="1" t="str">
        <f>IF(ISBLANK($C9239),"",IF(ISNA(VLOOKUP($L9239,'result messages'!$H$3:$L$11,5,FALSE)),VLOOKUP($M9239,'result messages'!$H$3:$L$11,5,FALSE),VLOOKUP($L9239,'result messages'!$H$3:$L$11,5,FALSE)))</f>
        <v/>
      </c>
    </row>
    <row r="9240" spans="1:17">
      <c r="A9240" s="1">
        <v>9237</v>
      </c>
      <c r="B9240" s="1"/>
      <c r="C9240" s="1"/>
      <c r="D9240" s="1"/>
      <c r="E9240" s="6"/>
      <c r="F9240" s="1"/>
      <c r="G9240" s="1" t="str">
        <f>IF(ISNA(VLOOKUP($C9240,'DTEN TCAP Linkage deviceId'!$A$1:$A$20000,1,FALSE)),"No","Yes")</f>
        <v>No</v>
      </c>
      <c r="H9240" s="1" t="str">
        <f>IF(ISNA(VLOOKUP($C9240,'Provisioning Requester'!$F$3:$H$20000,2,FALSE)),"No","Yes")</f>
        <v>No</v>
      </c>
      <c r="I9240" s="1" t="str">
        <f>IF($H9240="Yes",VLOOKUP($C9240,'Provisioning Requester'!$F$3:$H$20000,3,FALSE),"-")</f>
        <v>-</v>
      </c>
      <c r="J9240" s="1" t="str">
        <f>IF(OR(D9240="SVCP", E9240="TRUE"), "No", IF(ISNA(VLOOKUP($C9240,'ProvResponder deviceId'!$A$1:$A$20000,1,FALSE)),"No","Yes"))</f>
        <v>No</v>
      </c>
      <c r="K9240" s="1" t="str">
        <f>IF($J9240="Yes",VLOOKUP($C9240,'ProvResponder deviceId'!$A$1:$C$20000,3,FALSE),"-")</f>
        <v>-</v>
      </c>
      <c r="L9240" s="1" t="str">
        <f t="shared" si="288"/>
        <v/>
      </c>
      <c r="M9240" s="1" t="str">
        <f t="shared" si="289"/>
        <v/>
      </c>
      <c r="N9240" s="1" t="str">
        <f>IF(ISBLANK($C9240),"",IF(ISNA(VLOOKUP($L9240,'result messages'!$H$3:$L$11,2,FALSE)),VLOOKUP($M9240,'result messages'!$H$3:$L$11,2,FALSE),VLOOKUP($L9240,'result messages'!$H$3:$L$11,2,FALSE)))</f>
        <v/>
      </c>
      <c r="O9240" s="1" t="str">
        <f>IF(ISBLANK($C9240),"",IF(ISNA(VLOOKUP($L9240,'result messages'!$H$3:$L$11,3,FALSE)),VLOOKUP($M9240,'result messages'!$H$3:$L$11,3,FALSE),VLOOKUP($L9240,'result messages'!$H$3:$L$11,3,FALSE)))</f>
        <v/>
      </c>
      <c r="P9240" s="1" t="str">
        <f>IF(ISBLANK($C9240),"",IF(ISNA(VLOOKUP($L9240,'result messages'!$H$3:$L$11,4,FALSE)),VLOOKUP($M9240,'result messages'!$H$3:$L$11,4,FALSE),VLOOKUP($L9240,'result messages'!$H$3:$L$11,4,FALSE)))</f>
        <v/>
      </c>
      <c r="Q9240" s="1" t="str">
        <f>IF(ISBLANK($C9240),"",IF(ISNA(VLOOKUP($L9240,'result messages'!$H$3:$L$11,5,FALSE)),VLOOKUP($M9240,'result messages'!$H$3:$L$11,5,FALSE),VLOOKUP($L9240,'result messages'!$H$3:$L$11,5,FALSE)))</f>
        <v/>
      </c>
    </row>
    <row r="9241" spans="1:17">
      <c r="A9241" s="1">
        <v>9238</v>
      </c>
      <c r="B9241" s="1"/>
      <c r="C9241" s="1"/>
      <c r="D9241" s="1"/>
      <c r="E9241" s="6"/>
      <c r="F9241" s="1"/>
      <c r="G9241" s="1" t="str">
        <f>IF(ISNA(VLOOKUP($C9241,'DTEN TCAP Linkage deviceId'!$A$1:$A$20000,1,FALSE)),"No","Yes")</f>
        <v>No</v>
      </c>
      <c r="H9241" s="1" t="str">
        <f>IF(ISNA(VLOOKUP($C9241,'Provisioning Requester'!$F$3:$H$20000,2,FALSE)),"No","Yes")</f>
        <v>No</v>
      </c>
      <c r="I9241" s="1" t="str">
        <f>IF($H9241="Yes",VLOOKUP($C9241,'Provisioning Requester'!$F$3:$H$20000,3,FALSE),"-")</f>
        <v>-</v>
      </c>
      <c r="J9241" s="1" t="str">
        <f>IF(OR(D9241="SVCP", E9241="TRUE"), "No", IF(ISNA(VLOOKUP($C9241,'ProvResponder deviceId'!$A$1:$A$20000,1,FALSE)),"No","Yes"))</f>
        <v>No</v>
      </c>
      <c r="K9241" s="1" t="str">
        <f>IF($J9241="Yes",VLOOKUP($C9241,'ProvResponder deviceId'!$A$1:$C$20000,3,FALSE),"-")</f>
        <v>-</v>
      </c>
      <c r="L9241" s="1" t="str">
        <f t="shared" si="288"/>
        <v/>
      </c>
      <c r="M9241" s="1" t="str">
        <f t="shared" si="289"/>
        <v/>
      </c>
      <c r="N9241" s="1" t="str">
        <f>IF(ISBLANK($C9241),"",IF(ISNA(VLOOKUP($L9241,'result messages'!$H$3:$L$11,2,FALSE)),VLOOKUP($M9241,'result messages'!$H$3:$L$11,2,FALSE),VLOOKUP($L9241,'result messages'!$H$3:$L$11,2,FALSE)))</f>
        <v/>
      </c>
      <c r="O9241" s="1" t="str">
        <f>IF(ISBLANK($C9241),"",IF(ISNA(VLOOKUP($L9241,'result messages'!$H$3:$L$11,3,FALSE)),VLOOKUP($M9241,'result messages'!$H$3:$L$11,3,FALSE),VLOOKUP($L9241,'result messages'!$H$3:$L$11,3,FALSE)))</f>
        <v/>
      </c>
      <c r="P9241" s="1" t="str">
        <f>IF(ISBLANK($C9241),"",IF(ISNA(VLOOKUP($L9241,'result messages'!$H$3:$L$11,4,FALSE)),VLOOKUP($M9241,'result messages'!$H$3:$L$11,4,FALSE),VLOOKUP($L9241,'result messages'!$H$3:$L$11,4,FALSE)))</f>
        <v/>
      </c>
      <c r="Q9241" s="1" t="str">
        <f>IF(ISBLANK($C9241),"",IF(ISNA(VLOOKUP($L9241,'result messages'!$H$3:$L$11,5,FALSE)),VLOOKUP($M9241,'result messages'!$H$3:$L$11,5,FALSE),VLOOKUP($L9241,'result messages'!$H$3:$L$11,5,FALSE)))</f>
        <v/>
      </c>
    </row>
    <row r="9242" spans="1:17">
      <c r="A9242" s="1">
        <v>9239</v>
      </c>
      <c r="B9242" s="1"/>
      <c r="C9242" s="1"/>
      <c r="D9242" s="1"/>
      <c r="E9242" s="6"/>
      <c r="F9242" s="1"/>
      <c r="G9242" s="1" t="str">
        <f>IF(ISNA(VLOOKUP($C9242,'DTEN TCAP Linkage deviceId'!$A$1:$A$20000,1,FALSE)),"No","Yes")</f>
        <v>No</v>
      </c>
      <c r="H9242" s="1" t="str">
        <f>IF(ISNA(VLOOKUP($C9242,'Provisioning Requester'!$F$3:$H$20000,2,FALSE)),"No","Yes")</f>
        <v>No</v>
      </c>
      <c r="I9242" s="1" t="str">
        <f>IF($H9242="Yes",VLOOKUP($C9242,'Provisioning Requester'!$F$3:$H$20000,3,FALSE),"-")</f>
        <v>-</v>
      </c>
      <c r="J9242" s="1" t="str">
        <f>IF(OR(D9242="SVCP", E9242="TRUE"), "No", IF(ISNA(VLOOKUP($C9242,'ProvResponder deviceId'!$A$1:$A$20000,1,FALSE)),"No","Yes"))</f>
        <v>No</v>
      </c>
      <c r="K9242" s="1" t="str">
        <f>IF($J9242="Yes",VLOOKUP($C9242,'ProvResponder deviceId'!$A$1:$C$20000,3,FALSE),"-")</f>
        <v>-</v>
      </c>
      <c r="L9242" s="1" t="str">
        <f t="shared" si="288"/>
        <v/>
      </c>
      <c r="M9242" s="1" t="str">
        <f t="shared" si="289"/>
        <v/>
      </c>
      <c r="N9242" s="1" t="str">
        <f>IF(ISBLANK($C9242),"",IF(ISNA(VLOOKUP($L9242,'result messages'!$H$3:$L$11,2,FALSE)),VLOOKUP($M9242,'result messages'!$H$3:$L$11,2,FALSE),VLOOKUP($L9242,'result messages'!$H$3:$L$11,2,FALSE)))</f>
        <v/>
      </c>
      <c r="O9242" s="1" t="str">
        <f>IF(ISBLANK($C9242),"",IF(ISNA(VLOOKUP($L9242,'result messages'!$H$3:$L$11,3,FALSE)),VLOOKUP($M9242,'result messages'!$H$3:$L$11,3,FALSE),VLOOKUP($L9242,'result messages'!$H$3:$L$11,3,FALSE)))</f>
        <v/>
      </c>
      <c r="P9242" s="1" t="str">
        <f>IF(ISBLANK($C9242),"",IF(ISNA(VLOOKUP($L9242,'result messages'!$H$3:$L$11,4,FALSE)),VLOOKUP($M9242,'result messages'!$H$3:$L$11,4,FALSE),VLOOKUP($L9242,'result messages'!$H$3:$L$11,4,FALSE)))</f>
        <v/>
      </c>
      <c r="Q9242" s="1" t="str">
        <f>IF(ISBLANK($C9242),"",IF(ISNA(VLOOKUP($L9242,'result messages'!$H$3:$L$11,5,FALSE)),VLOOKUP($M9242,'result messages'!$H$3:$L$11,5,FALSE),VLOOKUP($L9242,'result messages'!$H$3:$L$11,5,FALSE)))</f>
        <v/>
      </c>
    </row>
    <row r="9243" spans="1:17">
      <c r="A9243" s="1">
        <v>9240</v>
      </c>
      <c r="B9243" s="1"/>
      <c r="C9243" s="1"/>
      <c r="D9243" s="1"/>
      <c r="E9243" s="6"/>
      <c r="F9243" s="1"/>
      <c r="G9243" s="1" t="str">
        <f>IF(ISNA(VLOOKUP($C9243,'DTEN TCAP Linkage deviceId'!$A$1:$A$20000,1,FALSE)),"No","Yes")</f>
        <v>No</v>
      </c>
      <c r="H9243" s="1" t="str">
        <f>IF(ISNA(VLOOKUP($C9243,'Provisioning Requester'!$F$3:$H$20000,2,FALSE)),"No","Yes")</f>
        <v>No</v>
      </c>
      <c r="I9243" s="1" t="str">
        <f>IF($H9243="Yes",VLOOKUP($C9243,'Provisioning Requester'!$F$3:$H$20000,3,FALSE),"-")</f>
        <v>-</v>
      </c>
      <c r="J9243" s="1" t="str">
        <f>IF(OR(D9243="SVCP", E9243="TRUE"), "No", IF(ISNA(VLOOKUP($C9243,'ProvResponder deviceId'!$A$1:$A$20000,1,FALSE)),"No","Yes"))</f>
        <v>No</v>
      </c>
      <c r="K9243" s="1" t="str">
        <f>IF($J9243="Yes",VLOOKUP($C9243,'ProvResponder deviceId'!$A$1:$C$20000,3,FALSE),"-")</f>
        <v>-</v>
      </c>
      <c r="L9243" s="1" t="str">
        <f t="shared" si="288"/>
        <v/>
      </c>
      <c r="M9243" s="1" t="str">
        <f t="shared" si="289"/>
        <v/>
      </c>
      <c r="N9243" s="1" t="str">
        <f>IF(ISBLANK($C9243),"",IF(ISNA(VLOOKUP($L9243,'result messages'!$H$3:$L$11,2,FALSE)),VLOOKUP($M9243,'result messages'!$H$3:$L$11,2,FALSE),VLOOKUP($L9243,'result messages'!$H$3:$L$11,2,FALSE)))</f>
        <v/>
      </c>
      <c r="O9243" s="1" t="str">
        <f>IF(ISBLANK($C9243),"",IF(ISNA(VLOOKUP($L9243,'result messages'!$H$3:$L$11,3,FALSE)),VLOOKUP($M9243,'result messages'!$H$3:$L$11,3,FALSE),VLOOKUP($L9243,'result messages'!$H$3:$L$11,3,FALSE)))</f>
        <v/>
      </c>
      <c r="P9243" s="1" t="str">
        <f>IF(ISBLANK($C9243),"",IF(ISNA(VLOOKUP($L9243,'result messages'!$H$3:$L$11,4,FALSE)),VLOOKUP($M9243,'result messages'!$H$3:$L$11,4,FALSE),VLOOKUP($L9243,'result messages'!$H$3:$L$11,4,FALSE)))</f>
        <v/>
      </c>
      <c r="Q9243" s="1" t="str">
        <f>IF(ISBLANK($C9243),"",IF(ISNA(VLOOKUP($L9243,'result messages'!$H$3:$L$11,5,FALSE)),VLOOKUP($M9243,'result messages'!$H$3:$L$11,5,FALSE),VLOOKUP($L9243,'result messages'!$H$3:$L$11,5,FALSE)))</f>
        <v/>
      </c>
    </row>
    <row r="9244" spans="1:17">
      <c r="A9244" s="1">
        <v>9241</v>
      </c>
      <c r="B9244" s="1"/>
      <c r="C9244" s="1"/>
      <c r="D9244" s="1"/>
      <c r="E9244" s="6"/>
      <c r="F9244" s="1"/>
      <c r="G9244" s="1" t="str">
        <f>IF(ISNA(VLOOKUP($C9244,'DTEN TCAP Linkage deviceId'!$A$1:$A$20000,1,FALSE)),"No","Yes")</f>
        <v>No</v>
      </c>
      <c r="H9244" s="1" t="str">
        <f>IF(ISNA(VLOOKUP($C9244,'Provisioning Requester'!$F$3:$H$20000,2,FALSE)),"No","Yes")</f>
        <v>No</v>
      </c>
      <c r="I9244" s="1" t="str">
        <f>IF($H9244="Yes",VLOOKUP($C9244,'Provisioning Requester'!$F$3:$H$20000,3,FALSE),"-")</f>
        <v>-</v>
      </c>
      <c r="J9244" s="1" t="str">
        <f>IF(OR(D9244="SVCP", E9244="TRUE"), "No", IF(ISNA(VLOOKUP($C9244,'ProvResponder deviceId'!$A$1:$A$20000,1,FALSE)),"No","Yes"))</f>
        <v>No</v>
      </c>
      <c r="K9244" s="1" t="str">
        <f>IF($J9244="Yes",VLOOKUP($C9244,'ProvResponder deviceId'!$A$1:$C$20000,3,FALSE),"-")</f>
        <v>-</v>
      </c>
      <c r="L9244" s="1" t="str">
        <f t="shared" si="288"/>
        <v/>
      </c>
      <c r="M9244" s="1" t="str">
        <f t="shared" si="289"/>
        <v/>
      </c>
      <c r="N9244" s="1" t="str">
        <f>IF(ISBLANK($C9244),"",IF(ISNA(VLOOKUP($L9244,'result messages'!$H$3:$L$11,2,FALSE)),VLOOKUP($M9244,'result messages'!$H$3:$L$11,2,FALSE),VLOOKUP($L9244,'result messages'!$H$3:$L$11,2,FALSE)))</f>
        <v/>
      </c>
      <c r="O9244" s="1" t="str">
        <f>IF(ISBLANK($C9244),"",IF(ISNA(VLOOKUP($L9244,'result messages'!$H$3:$L$11,3,FALSE)),VLOOKUP($M9244,'result messages'!$H$3:$L$11,3,FALSE),VLOOKUP($L9244,'result messages'!$H$3:$L$11,3,FALSE)))</f>
        <v/>
      </c>
      <c r="P9244" s="1" t="str">
        <f>IF(ISBLANK($C9244),"",IF(ISNA(VLOOKUP($L9244,'result messages'!$H$3:$L$11,4,FALSE)),VLOOKUP($M9244,'result messages'!$H$3:$L$11,4,FALSE),VLOOKUP($L9244,'result messages'!$H$3:$L$11,4,FALSE)))</f>
        <v/>
      </c>
      <c r="Q9244" s="1" t="str">
        <f>IF(ISBLANK($C9244),"",IF(ISNA(VLOOKUP($L9244,'result messages'!$H$3:$L$11,5,FALSE)),VLOOKUP($M9244,'result messages'!$H$3:$L$11,5,FALSE),VLOOKUP($L9244,'result messages'!$H$3:$L$11,5,FALSE)))</f>
        <v/>
      </c>
    </row>
    <row r="9245" spans="1:17">
      <c r="A9245" s="1">
        <v>9242</v>
      </c>
      <c r="B9245" s="1"/>
      <c r="C9245" s="1"/>
      <c r="D9245" s="1"/>
      <c r="E9245" s="6"/>
      <c r="F9245" s="1"/>
      <c r="G9245" s="1" t="str">
        <f>IF(ISNA(VLOOKUP($C9245,'DTEN TCAP Linkage deviceId'!$A$1:$A$20000,1,FALSE)),"No","Yes")</f>
        <v>No</v>
      </c>
      <c r="H9245" s="1" t="str">
        <f>IF(ISNA(VLOOKUP($C9245,'Provisioning Requester'!$F$3:$H$20000,2,FALSE)),"No","Yes")</f>
        <v>No</v>
      </c>
      <c r="I9245" s="1" t="str">
        <f>IF($H9245="Yes",VLOOKUP($C9245,'Provisioning Requester'!$F$3:$H$20000,3,FALSE),"-")</f>
        <v>-</v>
      </c>
      <c r="J9245" s="1" t="str">
        <f>IF(OR(D9245="SVCP", E9245="TRUE"), "No", IF(ISNA(VLOOKUP($C9245,'ProvResponder deviceId'!$A$1:$A$20000,1,FALSE)),"No","Yes"))</f>
        <v>No</v>
      </c>
      <c r="K9245" s="1" t="str">
        <f>IF($J9245="Yes",VLOOKUP($C9245,'ProvResponder deviceId'!$A$1:$C$20000,3,FALSE),"-")</f>
        <v>-</v>
      </c>
      <c r="L9245" s="1" t="str">
        <f t="shared" si="288"/>
        <v/>
      </c>
      <c r="M9245" s="1" t="str">
        <f t="shared" si="289"/>
        <v/>
      </c>
      <c r="N9245" s="1" t="str">
        <f>IF(ISBLANK($C9245),"",IF(ISNA(VLOOKUP($L9245,'result messages'!$H$3:$L$11,2,FALSE)),VLOOKUP($M9245,'result messages'!$H$3:$L$11,2,FALSE),VLOOKUP($L9245,'result messages'!$H$3:$L$11,2,FALSE)))</f>
        <v/>
      </c>
      <c r="O9245" s="1" t="str">
        <f>IF(ISBLANK($C9245),"",IF(ISNA(VLOOKUP($L9245,'result messages'!$H$3:$L$11,3,FALSE)),VLOOKUP($M9245,'result messages'!$H$3:$L$11,3,FALSE),VLOOKUP($L9245,'result messages'!$H$3:$L$11,3,FALSE)))</f>
        <v/>
      </c>
      <c r="P9245" s="1" t="str">
        <f>IF(ISBLANK($C9245),"",IF(ISNA(VLOOKUP($L9245,'result messages'!$H$3:$L$11,4,FALSE)),VLOOKUP($M9245,'result messages'!$H$3:$L$11,4,FALSE),VLOOKUP($L9245,'result messages'!$H$3:$L$11,4,FALSE)))</f>
        <v/>
      </c>
      <c r="Q9245" s="1" t="str">
        <f>IF(ISBLANK($C9245),"",IF(ISNA(VLOOKUP($L9245,'result messages'!$H$3:$L$11,5,FALSE)),VLOOKUP($M9245,'result messages'!$H$3:$L$11,5,FALSE),VLOOKUP($L9245,'result messages'!$H$3:$L$11,5,FALSE)))</f>
        <v/>
      </c>
    </row>
    <row r="9246" spans="1:17">
      <c r="A9246" s="1">
        <v>9243</v>
      </c>
      <c r="B9246" s="1"/>
      <c r="C9246" s="1"/>
      <c r="D9246" s="1"/>
      <c r="E9246" s="6"/>
      <c r="F9246" s="1"/>
      <c r="G9246" s="1" t="str">
        <f>IF(ISNA(VLOOKUP($C9246,'DTEN TCAP Linkage deviceId'!$A$1:$A$20000,1,FALSE)),"No","Yes")</f>
        <v>No</v>
      </c>
      <c r="H9246" s="1" t="str">
        <f>IF(ISNA(VLOOKUP($C9246,'Provisioning Requester'!$F$3:$H$20000,2,FALSE)),"No","Yes")</f>
        <v>No</v>
      </c>
      <c r="I9246" s="1" t="str">
        <f>IF($H9246="Yes",VLOOKUP($C9246,'Provisioning Requester'!$F$3:$H$20000,3,FALSE),"-")</f>
        <v>-</v>
      </c>
      <c r="J9246" s="1" t="str">
        <f>IF(OR(D9246="SVCP", E9246="TRUE"), "No", IF(ISNA(VLOOKUP($C9246,'ProvResponder deviceId'!$A$1:$A$20000,1,FALSE)),"No","Yes"))</f>
        <v>No</v>
      </c>
      <c r="K9246" s="1" t="str">
        <f>IF($J9246="Yes",VLOOKUP($C9246,'ProvResponder deviceId'!$A$1:$C$20000,3,FALSE),"-")</f>
        <v>-</v>
      </c>
      <c r="L9246" s="1" t="str">
        <f t="shared" si="288"/>
        <v/>
      </c>
      <c r="M9246" s="1" t="str">
        <f t="shared" si="289"/>
        <v/>
      </c>
      <c r="N9246" s="1" t="str">
        <f>IF(ISBLANK($C9246),"",IF(ISNA(VLOOKUP($L9246,'result messages'!$H$3:$L$11,2,FALSE)),VLOOKUP($M9246,'result messages'!$H$3:$L$11,2,FALSE),VLOOKUP($L9246,'result messages'!$H$3:$L$11,2,FALSE)))</f>
        <v/>
      </c>
      <c r="O9246" s="1" t="str">
        <f>IF(ISBLANK($C9246),"",IF(ISNA(VLOOKUP($L9246,'result messages'!$H$3:$L$11,3,FALSE)),VLOOKUP($M9246,'result messages'!$H$3:$L$11,3,FALSE),VLOOKUP($L9246,'result messages'!$H$3:$L$11,3,FALSE)))</f>
        <v/>
      </c>
      <c r="P9246" s="1" t="str">
        <f>IF(ISBLANK($C9246),"",IF(ISNA(VLOOKUP($L9246,'result messages'!$H$3:$L$11,4,FALSE)),VLOOKUP($M9246,'result messages'!$H$3:$L$11,4,FALSE),VLOOKUP($L9246,'result messages'!$H$3:$L$11,4,FALSE)))</f>
        <v/>
      </c>
      <c r="Q9246" s="1" t="str">
        <f>IF(ISBLANK($C9246),"",IF(ISNA(VLOOKUP($L9246,'result messages'!$H$3:$L$11,5,FALSE)),VLOOKUP($M9246,'result messages'!$H$3:$L$11,5,FALSE),VLOOKUP($L9246,'result messages'!$H$3:$L$11,5,FALSE)))</f>
        <v/>
      </c>
    </row>
    <row r="9247" spans="1:17">
      <c r="A9247" s="1">
        <v>9244</v>
      </c>
      <c r="B9247" s="1"/>
      <c r="C9247" s="1"/>
      <c r="D9247" s="1"/>
      <c r="E9247" s="6"/>
      <c r="F9247" s="1"/>
      <c r="G9247" s="1" t="str">
        <f>IF(ISNA(VLOOKUP($C9247,'DTEN TCAP Linkage deviceId'!$A$1:$A$20000,1,FALSE)),"No","Yes")</f>
        <v>No</v>
      </c>
      <c r="H9247" s="1" t="str">
        <f>IF(ISNA(VLOOKUP($C9247,'Provisioning Requester'!$F$3:$H$20000,2,FALSE)),"No","Yes")</f>
        <v>No</v>
      </c>
      <c r="I9247" s="1" t="str">
        <f>IF($H9247="Yes",VLOOKUP($C9247,'Provisioning Requester'!$F$3:$H$20000,3,FALSE),"-")</f>
        <v>-</v>
      </c>
      <c r="J9247" s="1" t="str">
        <f>IF(OR(D9247="SVCP", E9247="TRUE"), "No", IF(ISNA(VLOOKUP($C9247,'ProvResponder deviceId'!$A$1:$A$20000,1,FALSE)),"No","Yes"))</f>
        <v>No</v>
      </c>
      <c r="K9247" s="1" t="str">
        <f>IF($J9247="Yes",VLOOKUP($C9247,'ProvResponder deviceId'!$A$1:$C$20000,3,FALSE),"-")</f>
        <v>-</v>
      </c>
      <c r="L9247" s="1" t="str">
        <f t="shared" si="288"/>
        <v/>
      </c>
      <c r="M9247" s="1" t="str">
        <f t="shared" si="289"/>
        <v/>
      </c>
      <c r="N9247" s="1" t="str">
        <f>IF(ISBLANK($C9247),"",IF(ISNA(VLOOKUP($L9247,'result messages'!$H$3:$L$11,2,FALSE)),VLOOKUP($M9247,'result messages'!$H$3:$L$11,2,FALSE),VLOOKUP($L9247,'result messages'!$H$3:$L$11,2,FALSE)))</f>
        <v/>
      </c>
      <c r="O9247" s="1" t="str">
        <f>IF(ISBLANK($C9247),"",IF(ISNA(VLOOKUP($L9247,'result messages'!$H$3:$L$11,3,FALSE)),VLOOKUP($M9247,'result messages'!$H$3:$L$11,3,FALSE),VLOOKUP($L9247,'result messages'!$H$3:$L$11,3,FALSE)))</f>
        <v/>
      </c>
      <c r="P9247" s="1" t="str">
        <f>IF(ISBLANK($C9247),"",IF(ISNA(VLOOKUP($L9247,'result messages'!$H$3:$L$11,4,FALSE)),VLOOKUP($M9247,'result messages'!$H$3:$L$11,4,FALSE),VLOOKUP($L9247,'result messages'!$H$3:$L$11,4,FALSE)))</f>
        <v/>
      </c>
      <c r="Q9247" s="1" t="str">
        <f>IF(ISBLANK($C9247),"",IF(ISNA(VLOOKUP($L9247,'result messages'!$H$3:$L$11,5,FALSE)),VLOOKUP($M9247,'result messages'!$H$3:$L$11,5,FALSE),VLOOKUP($L9247,'result messages'!$H$3:$L$11,5,FALSE)))</f>
        <v/>
      </c>
    </row>
    <row r="9248" spans="1:17">
      <c r="A9248" s="1">
        <v>9245</v>
      </c>
      <c r="B9248" s="1"/>
      <c r="C9248" s="1"/>
      <c r="D9248" s="1"/>
      <c r="E9248" s="6"/>
      <c r="F9248" s="1"/>
      <c r="G9248" s="1" t="str">
        <f>IF(ISNA(VLOOKUP($C9248,'DTEN TCAP Linkage deviceId'!$A$1:$A$20000,1,FALSE)),"No","Yes")</f>
        <v>No</v>
      </c>
      <c r="H9248" s="1" t="str">
        <f>IF(ISNA(VLOOKUP($C9248,'Provisioning Requester'!$F$3:$H$20000,2,FALSE)),"No","Yes")</f>
        <v>No</v>
      </c>
      <c r="I9248" s="1" t="str">
        <f>IF($H9248="Yes",VLOOKUP($C9248,'Provisioning Requester'!$F$3:$H$20000,3,FALSE),"-")</f>
        <v>-</v>
      </c>
      <c r="J9248" s="1" t="str">
        <f>IF(OR(D9248="SVCP", E9248="TRUE"), "No", IF(ISNA(VLOOKUP($C9248,'ProvResponder deviceId'!$A$1:$A$20000,1,FALSE)),"No","Yes"))</f>
        <v>No</v>
      </c>
      <c r="K9248" s="1" t="str">
        <f>IF($J9248="Yes",VLOOKUP($C9248,'ProvResponder deviceId'!$A$1:$C$20000,3,FALSE),"-")</f>
        <v>-</v>
      </c>
      <c r="L9248" s="1" t="str">
        <f t="shared" si="288"/>
        <v/>
      </c>
      <c r="M9248" s="1" t="str">
        <f t="shared" si="289"/>
        <v/>
      </c>
      <c r="N9248" s="1" t="str">
        <f>IF(ISBLANK($C9248),"",IF(ISNA(VLOOKUP($L9248,'result messages'!$H$3:$L$11,2,FALSE)),VLOOKUP($M9248,'result messages'!$H$3:$L$11,2,FALSE),VLOOKUP($L9248,'result messages'!$H$3:$L$11,2,FALSE)))</f>
        <v/>
      </c>
      <c r="O9248" s="1" t="str">
        <f>IF(ISBLANK($C9248),"",IF(ISNA(VLOOKUP($L9248,'result messages'!$H$3:$L$11,3,FALSE)),VLOOKUP($M9248,'result messages'!$H$3:$L$11,3,FALSE),VLOOKUP($L9248,'result messages'!$H$3:$L$11,3,FALSE)))</f>
        <v/>
      </c>
      <c r="P9248" s="1" t="str">
        <f>IF(ISBLANK($C9248),"",IF(ISNA(VLOOKUP($L9248,'result messages'!$H$3:$L$11,4,FALSE)),VLOOKUP($M9248,'result messages'!$H$3:$L$11,4,FALSE),VLOOKUP($L9248,'result messages'!$H$3:$L$11,4,FALSE)))</f>
        <v/>
      </c>
      <c r="Q9248" s="1" t="str">
        <f>IF(ISBLANK($C9248),"",IF(ISNA(VLOOKUP($L9248,'result messages'!$H$3:$L$11,5,FALSE)),VLOOKUP($M9248,'result messages'!$H$3:$L$11,5,FALSE),VLOOKUP($L9248,'result messages'!$H$3:$L$11,5,FALSE)))</f>
        <v/>
      </c>
    </row>
    <row r="9249" spans="1:17">
      <c r="A9249" s="1">
        <v>9246</v>
      </c>
      <c r="B9249" s="1"/>
      <c r="C9249" s="1"/>
      <c r="D9249" s="1"/>
      <c r="E9249" s="6"/>
      <c r="F9249" s="1"/>
      <c r="G9249" s="1" t="str">
        <f>IF(ISNA(VLOOKUP($C9249,'DTEN TCAP Linkage deviceId'!$A$1:$A$20000,1,FALSE)),"No","Yes")</f>
        <v>No</v>
      </c>
      <c r="H9249" s="1" t="str">
        <f>IF(ISNA(VLOOKUP($C9249,'Provisioning Requester'!$F$3:$H$20000,2,FALSE)),"No","Yes")</f>
        <v>No</v>
      </c>
      <c r="I9249" s="1" t="str">
        <f>IF($H9249="Yes",VLOOKUP($C9249,'Provisioning Requester'!$F$3:$H$20000,3,FALSE),"-")</f>
        <v>-</v>
      </c>
      <c r="J9249" s="1" t="str">
        <f>IF(OR(D9249="SVCP", E9249="TRUE"), "No", IF(ISNA(VLOOKUP($C9249,'ProvResponder deviceId'!$A$1:$A$20000,1,FALSE)),"No","Yes"))</f>
        <v>No</v>
      </c>
      <c r="K9249" s="1" t="str">
        <f>IF($J9249="Yes",VLOOKUP($C9249,'ProvResponder deviceId'!$A$1:$C$20000,3,FALSE),"-")</f>
        <v>-</v>
      </c>
      <c r="L9249" s="1" t="str">
        <f t="shared" si="288"/>
        <v/>
      </c>
      <c r="M9249" s="1" t="str">
        <f t="shared" si="289"/>
        <v/>
      </c>
      <c r="N9249" s="1" t="str">
        <f>IF(ISBLANK($C9249),"",IF(ISNA(VLOOKUP($L9249,'result messages'!$H$3:$L$11,2,FALSE)),VLOOKUP($M9249,'result messages'!$H$3:$L$11,2,FALSE),VLOOKUP($L9249,'result messages'!$H$3:$L$11,2,FALSE)))</f>
        <v/>
      </c>
      <c r="O9249" s="1" t="str">
        <f>IF(ISBLANK($C9249),"",IF(ISNA(VLOOKUP($L9249,'result messages'!$H$3:$L$11,3,FALSE)),VLOOKUP($M9249,'result messages'!$H$3:$L$11,3,FALSE),VLOOKUP($L9249,'result messages'!$H$3:$L$11,3,FALSE)))</f>
        <v/>
      </c>
      <c r="P9249" s="1" t="str">
        <f>IF(ISBLANK($C9249),"",IF(ISNA(VLOOKUP($L9249,'result messages'!$H$3:$L$11,4,FALSE)),VLOOKUP($M9249,'result messages'!$H$3:$L$11,4,FALSE),VLOOKUP($L9249,'result messages'!$H$3:$L$11,4,FALSE)))</f>
        <v/>
      </c>
      <c r="Q9249" s="1" t="str">
        <f>IF(ISBLANK($C9249),"",IF(ISNA(VLOOKUP($L9249,'result messages'!$H$3:$L$11,5,FALSE)),VLOOKUP($M9249,'result messages'!$H$3:$L$11,5,FALSE),VLOOKUP($L9249,'result messages'!$H$3:$L$11,5,FALSE)))</f>
        <v/>
      </c>
    </row>
    <row r="9250" spans="1:17">
      <c r="A9250" s="1">
        <v>9247</v>
      </c>
      <c r="B9250" s="1"/>
      <c r="C9250" s="1"/>
      <c r="D9250" s="1"/>
      <c r="E9250" s="6"/>
      <c r="F9250" s="1"/>
      <c r="G9250" s="1" t="str">
        <f>IF(ISNA(VLOOKUP($C9250,'DTEN TCAP Linkage deviceId'!$A$1:$A$20000,1,FALSE)),"No","Yes")</f>
        <v>No</v>
      </c>
      <c r="H9250" s="1" t="str">
        <f>IF(ISNA(VLOOKUP($C9250,'Provisioning Requester'!$F$3:$H$20000,2,FALSE)),"No","Yes")</f>
        <v>No</v>
      </c>
      <c r="I9250" s="1" t="str">
        <f>IF($H9250="Yes",VLOOKUP($C9250,'Provisioning Requester'!$F$3:$H$20000,3,FALSE),"-")</f>
        <v>-</v>
      </c>
      <c r="J9250" s="1" t="str">
        <f>IF(OR(D9250="SVCP", E9250="TRUE"), "No", IF(ISNA(VLOOKUP($C9250,'ProvResponder deviceId'!$A$1:$A$20000,1,FALSE)),"No","Yes"))</f>
        <v>No</v>
      </c>
      <c r="K9250" s="1" t="str">
        <f>IF($J9250="Yes",VLOOKUP($C9250,'ProvResponder deviceId'!$A$1:$C$20000,3,FALSE),"-")</f>
        <v>-</v>
      </c>
      <c r="L9250" s="1" t="str">
        <f t="shared" si="288"/>
        <v/>
      </c>
      <c r="M9250" s="1" t="str">
        <f t="shared" si="289"/>
        <v/>
      </c>
      <c r="N9250" s="1" t="str">
        <f>IF(ISBLANK($C9250),"",IF(ISNA(VLOOKUP($L9250,'result messages'!$H$3:$L$11,2,FALSE)),VLOOKUP($M9250,'result messages'!$H$3:$L$11,2,FALSE),VLOOKUP($L9250,'result messages'!$H$3:$L$11,2,FALSE)))</f>
        <v/>
      </c>
      <c r="O9250" s="1" t="str">
        <f>IF(ISBLANK($C9250),"",IF(ISNA(VLOOKUP($L9250,'result messages'!$H$3:$L$11,3,FALSE)),VLOOKUP($M9250,'result messages'!$H$3:$L$11,3,FALSE),VLOOKUP($L9250,'result messages'!$H$3:$L$11,3,FALSE)))</f>
        <v/>
      </c>
      <c r="P9250" s="1" t="str">
        <f>IF(ISBLANK($C9250),"",IF(ISNA(VLOOKUP($L9250,'result messages'!$H$3:$L$11,4,FALSE)),VLOOKUP($M9250,'result messages'!$H$3:$L$11,4,FALSE),VLOOKUP($L9250,'result messages'!$H$3:$L$11,4,FALSE)))</f>
        <v/>
      </c>
      <c r="Q9250" s="1" t="str">
        <f>IF(ISBLANK($C9250),"",IF(ISNA(VLOOKUP($L9250,'result messages'!$H$3:$L$11,5,FALSE)),VLOOKUP($M9250,'result messages'!$H$3:$L$11,5,FALSE),VLOOKUP($L9250,'result messages'!$H$3:$L$11,5,FALSE)))</f>
        <v/>
      </c>
    </row>
    <row r="9251" spans="1:17">
      <c r="A9251" s="1">
        <v>9248</v>
      </c>
      <c r="B9251" s="1"/>
      <c r="C9251" s="1"/>
      <c r="D9251" s="1"/>
      <c r="E9251" s="6"/>
      <c r="F9251" s="1"/>
      <c r="G9251" s="1" t="str">
        <f>IF(ISNA(VLOOKUP($C9251,'DTEN TCAP Linkage deviceId'!$A$1:$A$20000,1,FALSE)),"No","Yes")</f>
        <v>No</v>
      </c>
      <c r="H9251" s="1" t="str">
        <f>IF(ISNA(VLOOKUP($C9251,'Provisioning Requester'!$F$3:$H$20000,2,FALSE)),"No","Yes")</f>
        <v>No</v>
      </c>
      <c r="I9251" s="1" t="str">
        <f>IF($H9251="Yes",VLOOKUP($C9251,'Provisioning Requester'!$F$3:$H$20000,3,FALSE),"-")</f>
        <v>-</v>
      </c>
      <c r="J9251" s="1" t="str">
        <f>IF(OR(D9251="SVCP", E9251="TRUE"), "No", IF(ISNA(VLOOKUP($C9251,'ProvResponder deviceId'!$A$1:$A$20000,1,FALSE)),"No","Yes"))</f>
        <v>No</v>
      </c>
      <c r="K9251" s="1" t="str">
        <f>IF($J9251="Yes",VLOOKUP($C9251,'ProvResponder deviceId'!$A$1:$C$20000,3,FALSE),"-")</f>
        <v>-</v>
      </c>
      <c r="L9251" s="1" t="str">
        <f t="shared" si="288"/>
        <v/>
      </c>
      <c r="M9251" s="1" t="str">
        <f t="shared" si="289"/>
        <v/>
      </c>
      <c r="N9251" s="1" t="str">
        <f>IF(ISBLANK($C9251),"",IF(ISNA(VLOOKUP($L9251,'result messages'!$H$3:$L$11,2,FALSE)),VLOOKUP($M9251,'result messages'!$H$3:$L$11,2,FALSE),VLOOKUP($L9251,'result messages'!$H$3:$L$11,2,FALSE)))</f>
        <v/>
      </c>
      <c r="O9251" s="1" t="str">
        <f>IF(ISBLANK($C9251),"",IF(ISNA(VLOOKUP($L9251,'result messages'!$H$3:$L$11,3,FALSE)),VLOOKUP($M9251,'result messages'!$H$3:$L$11,3,FALSE),VLOOKUP($L9251,'result messages'!$H$3:$L$11,3,FALSE)))</f>
        <v/>
      </c>
      <c r="P9251" s="1" t="str">
        <f>IF(ISBLANK($C9251),"",IF(ISNA(VLOOKUP($L9251,'result messages'!$H$3:$L$11,4,FALSE)),VLOOKUP($M9251,'result messages'!$H$3:$L$11,4,FALSE),VLOOKUP($L9251,'result messages'!$H$3:$L$11,4,FALSE)))</f>
        <v/>
      </c>
      <c r="Q9251" s="1" t="str">
        <f>IF(ISBLANK($C9251),"",IF(ISNA(VLOOKUP($L9251,'result messages'!$H$3:$L$11,5,FALSE)),VLOOKUP($M9251,'result messages'!$H$3:$L$11,5,FALSE),VLOOKUP($L9251,'result messages'!$H$3:$L$11,5,FALSE)))</f>
        <v/>
      </c>
    </row>
    <row r="9252" spans="1:17">
      <c r="A9252" s="1">
        <v>9249</v>
      </c>
      <c r="B9252" s="1"/>
      <c r="C9252" s="1"/>
      <c r="D9252" s="1"/>
      <c r="E9252" s="6"/>
      <c r="F9252" s="1"/>
      <c r="G9252" s="1" t="str">
        <f>IF(ISNA(VLOOKUP($C9252,'DTEN TCAP Linkage deviceId'!$A$1:$A$20000,1,FALSE)),"No","Yes")</f>
        <v>No</v>
      </c>
      <c r="H9252" s="1" t="str">
        <f>IF(ISNA(VLOOKUP($C9252,'Provisioning Requester'!$F$3:$H$20000,2,FALSE)),"No","Yes")</f>
        <v>No</v>
      </c>
      <c r="I9252" s="1" t="str">
        <f>IF($H9252="Yes",VLOOKUP($C9252,'Provisioning Requester'!$F$3:$H$20000,3,FALSE),"-")</f>
        <v>-</v>
      </c>
      <c r="J9252" s="1" t="str">
        <f>IF(OR(D9252="SVCP", E9252="TRUE"), "No", IF(ISNA(VLOOKUP($C9252,'ProvResponder deviceId'!$A$1:$A$20000,1,FALSE)),"No","Yes"))</f>
        <v>No</v>
      </c>
      <c r="K9252" s="1" t="str">
        <f>IF($J9252="Yes",VLOOKUP($C9252,'ProvResponder deviceId'!$A$1:$C$20000,3,FALSE),"-")</f>
        <v>-</v>
      </c>
      <c r="L9252" s="1" t="str">
        <f t="shared" si="288"/>
        <v/>
      </c>
      <c r="M9252" s="1" t="str">
        <f t="shared" si="289"/>
        <v/>
      </c>
      <c r="N9252" s="1" t="str">
        <f>IF(ISBLANK($C9252),"",IF(ISNA(VLOOKUP($L9252,'result messages'!$H$3:$L$11,2,FALSE)),VLOOKUP($M9252,'result messages'!$H$3:$L$11,2,FALSE),VLOOKUP($L9252,'result messages'!$H$3:$L$11,2,FALSE)))</f>
        <v/>
      </c>
      <c r="O9252" s="1" t="str">
        <f>IF(ISBLANK($C9252),"",IF(ISNA(VLOOKUP($L9252,'result messages'!$H$3:$L$11,3,FALSE)),VLOOKUP($M9252,'result messages'!$H$3:$L$11,3,FALSE),VLOOKUP($L9252,'result messages'!$H$3:$L$11,3,FALSE)))</f>
        <v/>
      </c>
      <c r="P9252" s="1" t="str">
        <f>IF(ISBLANK($C9252),"",IF(ISNA(VLOOKUP($L9252,'result messages'!$H$3:$L$11,4,FALSE)),VLOOKUP($M9252,'result messages'!$H$3:$L$11,4,FALSE),VLOOKUP($L9252,'result messages'!$H$3:$L$11,4,FALSE)))</f>
        <v/>
      </c>
      <c r="Q9252" s="1" t="str">
        <f>IF(ISBLANK($C9252),"",IF(ISNA(VLOOKUP($L9252,'result messages'!$H$3:$L$11,5,FALSE)),VLOOKUP($M9252,'result messages'!$H$3:$L$11,5,FALSE),VLOOKUP($L9252,'result messages'!$H$3:$L$11,5,FALSE)))</f>
        <v/>
      </c>
    </row>
    <row r="9253" spans="1:17">
      <c r="A9253" s="1">
        <v>9250</v>
      </c>
      <c r="B9253" s="1"/>
      <c r="C9253" s="1"/>
      <c r="D9253" s="1"/>
      <c r="E9253" s="6"/>
      <c r="F9253" s="1"/>
      <c r="G9253" s="1" t="str">
        <f>IF(ISNA(VLOOKUP($C9253,'DTEN TCAP Linkage deviceId'!$A$1:$A$20000,1,FALSE)),"No","Yes")</f>
        <v>No</v>
      </c>
      <c r="H9253" s="1" t="str">
        <f>IF(ISNA(VLOOKUP($C9253,'Provisioning Requester'!$F$3:$H$20000,2,FALSE)),"No","Yes")</f>
        <v>No</v>
      </c>
      <c r="I9253" s="1" t="str">
        <f>IF($H9253="Yes",VLOOKUP($C9253,'Provisioning Requester'!$F$3:$H$20000,3,FALSE),"-")</f>
        <v>-</v>
      </c>
      <c r="J9253" s="1" t="str">
        <f>IF(OR(D9253="SVCP", E9253="TRUE"), "No", IF(ISNA(VLOOKUP($C9253,'ProvResponder deviceId'!$A$1:$A$20000,1,FALSE)),"No","Yes"))</f>
        <v>No</v>
      </c>
      <c r="K9253" s="1" t="str">
        <f>IF($J9253="Yes",VLOOKUP($C9253,'ProvResponder deviceId'!$A$1:$C$20000,3,FALSE),"-")</f>
        <v>-</v>
      </c>
      <c r="L9253" s="1" t="str">
        <f t="shared" si="288"/>
        <v/>
      </c>
      <c r="M9253" s="1" t="str">
        <f t="shared" si="289"/>
        <v/>
      </c>
      <c r="N9253" s="1" t="str">
        <f>IF(ISBLANK($C9253),"",IF(ISNA(VLOOKUP($L9253,'result messages'!$H$3:$L$11,2,FALSE)),VLOOKUP($M9253,'result messages'!$H$3:$L$11,2,FALSE),VLOOKUP($L9253,'result messages'!$H$3:$L$11,2,FALSE)))</f>
        <v/>
      </c>
      <c r="O9253" s="1" t="str">
        <f>IF(ISBLANK($C9253),"",IF(ISNA(VLOOKUP($L9253,'result messages'!$H$3:$L$11,3,FALSE)),VLOOKUP($M9253,'result messages'!$H$3:$L$11,3,FALSE),VLOOKUP($L9253,'result messages'!$H$3:$L$11,3,FALSE)))</f>
        <v/>
      </c>
      <c r="P9253" s="1" t="str">
        <f>IF(ISBLANK($C9253),"",IF(ISNA(VLOOKUP($L9253,'result messages'!$H$3:$L$11,4,FALSE)),VLOOKUP($M9253,'result messages'!$H$3:$L$11,4,FALSE),VLOOKUP($L9253,'result messages'!$H$3:$L$11,4,FALSE)))</f>
        <v/>
      </c>
      <c r="Q9253" s="1" t="str">
        <f>IF(ISBLANK($C9253),"",IF(ISNA(VLOOKUP($L9253,'result messages'!$H$3:$L$11,5,FALSE)),VLOOKUP($M9253,'result messages'!$H$3:$L$11,5,FALSE),VLOOKUP($L9253,'result messages'!$H$3:$L$11,5,FALSE)))</f>
        <v/>
      </c>
    </row>
    <row r="9254" spans="1:17">
      <c r="A9254" s="1">
        <v>9251</v>
      </c>
      <c r="B9254" s="1"/>
      <c r="C9254" s="1"/>
      <c r="D9254" s="1"/>
      <c r="E9254" s="6"/>
      <c r="F9254" s="1"/>
      <c r="G9254" s="1" t="str">
        <f>IF(ISNA(VLOOKUP($C9254,'DTEN TCAP Linkage deviceId'!$A$1:$A$20000,1,FALSE)),"No","Yes")</f>
        <v>No</v>
      </c>
      <c r="H9254" s="1" t="str">
        <f>IF(ISNA(VLOOKUP($C9254,'Provisioning Requester'!$F$3:$H$20000,2,FALSE)),"No","Yes")</f>
        <v>No</v>
      </c>
      <c r="I9254" s="1" t="str">
        <f>IF($H9254="Yes",VLOOKUP($C9254,'Provisioning Requester'!$F$3:$H$20000,3,FALSE),"-")</f>
        <v>-</v>
      </c>
      <c r="J9254" s="1" t="str">
        <f>IF(OR(D9254="SVCP", E9254="TRUE"), "No", IF(ISNA(VLOOKUP($C9254,'ProvResponder deviceId'!$A$1:$A$20000,1,FALSE)),"No","Yes"))</f>
        <v>No</v>
      </c>
      <c r="K9254" s="1" t="str">
        <f>IF($J9254="Yes",VLOOKUP($C9254,'ProvResponder deviceId'!$A$1:$C$20000,3,FALSE),"-")</f>
        <v>-</v>
      </c>
      <c r="L9254" s="1" t="str">
        <f t="shared" si="288"/>
        <v/>
      </c>
      <c r="M9254" s="1" t="str">
        <f t="shared" si="289"/>
        <v/>
      </c>
      <c r="N9254" s="1" t="str">
        <f>IF(ISBLANK($C9254),"",IF(ISNA(VLOOKUP($L9254,'result messages'!$H$3:$L$11,2,FALSE)),VLOOKUP($M9254,'result messages'!$H$3:$L$11,2,FALSE),VLOOKUP($L9254,'result messages'!$H$3:$L$11,2,FALSE)))</f>
        <v/>
      </c>
      <c r="O9254" s="1" t="str">
        <f>IF(ISBLANK($C9254),"",IF(ISNA(VLOOKUP($L9254,'result messages'!$H$3:$L$11,3,FALSE)),VLOOKUP($M9254,'result messages'!$H$3:$L$11,3,FALSE),VLOOKUP($L9254,'result messages'!$H$3:$L$11,3,FALSE)))</f>
        <v/>
      </c>
      <c r="P9254" s="1" t="str">
        <f>IF(ISBLANK($C9254),"",IF(ISNA(VLOOKUP($L9254,'result messages'!$H$3:$L$11,4,FALSE)),VLOOKUP($M9254,'result messages'!$H$3:$L$11,4,FALSE),VLOOKUP($L9254,'result messages'!$H$3:$L$11,4,FALSE)))</f>
        <v/>
      </c>
      <c r="Q9254" s="1" t="str">
        <f>IF(ISBLANK($C9254),"",IF(ISNA(VLOOKUP($L9254,'result messages'!$H$3:$L$11,5,FALSE)),VLOOKUP($M9254,'result messages'!$H$3:$L$11,5,FALSE),VLOOKUP($L9254,'result messages'!$H$3:$L$11,5,FALSE)))</f>
        <v/>
      </c>
    </row>
    <row r="9255" spans="1:17">
      <c r="A9255" s="1">
        <v>9252</v>
      </c>
      <c r="B9255" s="1"/>
      <c r="C9255" s="1"/>
      <c r="D9255" s="1"/>
      <c r="E9255" s="6"/>
      <c r="F9255" s="1"/>
      <c r="G9255" s="1" t="str">
        <f>IF(ISNA(VLOOKUP($C9255,'DTEN TCAP Linkage deviceId'!$A$1:$A$20000,1,FALSE)),"No","Yes")</f>
        <v>No</v>
      </c>
      <c r="H9255" s="1" t="str">
        <f>IF(ISNA(VLOOKUP($C9255,'Provisioning Requester'!$F$3:$H$20000,2,FALSE)),"No","Yes")</f>
        <v>No</v>
      </c>
      <c r="I9255" s="1" t="str">
        <f>IF($H9255="Yes",VLOOKUP($C9255,'Provisioning Requester'!$F$3:$H$20000,3,FALSE),"-")</f>
        <v>-</v>
      </c>
      <c r="J9255" s="1" t="str">
        <f>IF(OR(D9255="SVCP", E9255="TRUE"), "No", IF(ISNA(VLOOKUP($C9255,'ProvResponder deviceId'!$A$1:$A$20000,1,FALSE)),"No","Yes"))</f>
        <v>No</v>
      </c>
      <c r="K9255" s="1" t="str">
        <f>IF($J9255="Yes",VLOOKUP($C9255,'ProvResponder deviceId'!$A$1:$C$20000,3,FALSE),"-")</f>
        <v>-</v>
      </c>
      <c r="L9255" s="1" t="str">
        <f t="shared" si="288"/>
        <v/>
      </c>
      <c r="M9255" s="1" t="str">
        <f t="shared" si="289"/>
        <v/>
      </c>
      <c r="N9255" s="1" t="str">
        <f>IF(ISBLANK($C9255),"",IF(ISNA(VLOOKUP($L9255,'result messages'!$H$3:$L$11,2,FALSE)),VLOOKUP($M9255,'result messages'!$H$3:$L$11,2,FALSE),VLOOKUP($L9255,'result messages'!$H$3:$L$11,2,FALSE)))</f>
        <v/>
      </c>
      <c r="O9255" s="1" t="str">
        <f>IF(ISBLANK($C9255),"",IF(ISNA(VLOOKUP($L9255,'result messages'!$H$3:$L$11,3,FALSE)),VLOOKUP($M9255,'result messages'!$H$3:$L$11,3,FALSE),VLOOKUP($L9255,'result messages'!$H$3:$L$11,3,FALSE)))</f>
        <v/>
      </c>
      <c r="P9255" s="1" t="str">
        <f>IF(ISBLANK($C9255),"",IF(ISNA(VLOOKUP($L9255,'result messages'!$H$3:$L$11,4,FALSE)),VLOOKUP($M9255,'result messages'!$H$3:$L$11,4,FALSE),VLOOKUP($L9255,'result messages'!$H$3:$L$11,4,FALSE)))</f>
        <v/>
      </c>
      <c r="Q9255" s="1" t="str">
        <f>IF(ISBLANK($C9255),"",IF(ISNA(VLOOKUP($L9255,'result messages'!$H$3:$L$11,5,FALSE)),VLOOKUP($M9255,'result messages'!$H$3:$L$11,5,FALSE),VLOOKUP($L9255,'result messages'!$H$3:$L$11,5,FALSE)))</f>
        <v/>
      </c>
    </row>
    <row r="9256" spans="1:17">
      <c r="A9256" s="1">
        <v>9253</v>
      </c>
      <c r="B9256" s="1"/>
      <c r="C9256" s="1"/>
      <c r="D9256" s="1"/>
      <c r="E9256" s="6"/>
      <c r="F9256" s="1"/>
      <c r="G9256" s="1" t="str">
        <f>IF(ISNA(VLOOKUP($C9256,'DTEN TCAP Linkage deviceId'!$A$1:$A$20000,1,FALSE)),"No","Yes")</f>
        <v>No</v>
      </c>
      <c r="H9256" s="1" t="str">
        <f>IF(ISNA(VLOOKUP($C9256,'Provisioning Requester'!$F$3:$H$20000,2,FALSE)),"No","Yes")</f>
        <v>No</v>
      </c>
      <c r="I9256" s="1" t="str">
        <f>IF($H9256="Yes",VLOOKUP($C9256,'Provisioning Requester'!$F$3:$H$20000,3,FALSE),"-")</f>
        <v>-</v>
      </c>
      <c r="J9256" s="1" t="str">
        <f>IF(OR(D9256="SVCP", E9256="TRUE"), "No", IF(ISNA(VLOOKUP($C9256,'ProvResponder deviceId'!$A$1:$A$20000,1,FALSE)),"No","Yes"))</f>
        <v>No</v>
      </c>
      <c r="K9256" s="1" t="str">
        <f>IF($J9256="Yes",VLOOKUP($C9256,'ProvResponder deviceId'!$A$1:$C$20000,3,FALSE),"-")</f>
        <v>-</v>
      </c>
      <c r="L9256" s="1" t="str">
        <f t="shared" si="288"/>
        <v/>
      </c>
      <c r="M9256" s="1" t="str">
        <f t="shared" si="289"/>
        <v/>
      </c>
      <c r="N9256" s="1" t="str">
        <f>IF(ISBLANK($C9256),"",IF(ISNA(VLOOKUP($L9256,'result messages'!$H$3:$L$11,2,FALSE)),VLOOKUP($M9256,'result messages'!$H$3:$L$11,2,FALSE),VLOOKUP($L9256,'result messages'!$H$3:$L$11,2,FALSE)))</f>
        <v/>
      </c>
      <c r="O9256" s="1" t="str">
        <f>IF(ISBLANK($C9256),"",IF(ISNA(VLOOKUP($L9256,'result messages'!$H$3:$L$11,3,FALSE)),VLOOKUP($M9256,'result messages'!$H$3:$L$11,3,FALSE),VLOOKUP($L9256,'result messages'!$H$3:$L$11,3,FALSE)))</f>
        <v/>
      </c>
      <c r="P9256" s="1" t="str">
        <f>IF(ISBLANK($C9256),"",IF(ISNA(VLOOKUP($L9256,'result messages'!$H$3:$L$11,4,FALSE)),VLOOKUP($M9256,'result messages'!$H$3:$L$11,4,FALSE),VLOOKUP($L9256,'result messages'!$H$3:$L$11,4,FALSE)))</f>
        <v/>
      </c>
      <c r="Q9256" s="1" t="str">
        <f>IF(ISBLANK($C9256),"",IF(ISNA(VLOOKUP($L9256,'result messages'!$H$3:$L$11,5,FALSE)),VLOOKUP($M9256,'result messages'!$H$3:$L$11,5,FALSE),VLOOKUP($L9256,'result messages'!$H$3:$L$11,5,FALSE)))</f>
        <v/>
      </c>
    </row>
    <row r="9257" spans="1:17">
      <c r="A9257" s="1">
        <v>9254</v>
      </c>
      <c r="B9257" s="1"/>
      <c r="C9257" s="1"/>
      <c r="D9257" s="1"/>
      <c r="E9257" s="6"/>
      <c r="F9257" s="1"/>
      <c r="G9257" s="1" t="str">
        <f>IF(ISNA(VLOOKUP($C9257,'DTEN TCAP Linkage deviceId'!$A$1:$A$20000,1,FALSE)),"No","Yes")</f>
        <v>No</v>
      </c>
      <c r="H9257" s="1" t="str">
        <f>IF(ISNA(VLOOKUP($C9257,'Provisioning Requester'!$F$3:$H$20000,2,FALSE)),"No","Yes")</f>
        <v>No</v>
      </c>
      <c r="I9257" s="1" t="str">
        <f>IF($H9257="Yes",VLOOKUP($C9257,'Provisioning Requester'!$F$3:$H$20000,3,FALSE),"-")</f>
        <v>-</v>
      </c>
      <c r="J9257" s="1" t="str">
        <f>IF(OR(D9257="SVCP", E9257="TRUE"), "No", IF(ISNA(VLOOKUP($C9257,'ProvResponder deviceId'!$A$1:$A$20000,1,FALSE)),"No","Yes"))</f>
        <v>No</v>
      </c>
      <c r="K9257" s="1" t="str">
        <f>IF($J9257="Yes",VLOOKUP($C9257,'ProvResponder deviceId'!$A$1:$C$20000,3,FALSE),"-")</f>
        <v>-</v>
      </c>
      <c r="L9257" s="1" t="str">
        <f t="shared" si="288"/>
        <v/>
      </c>
      <c r="M9257" s="1" t="str">
        <f t="shared" si="289"/>
        <v/>
      </c>
      <c r="N9257" s="1" t="str">
        <f>IF(ISBLANK($C9257),"",IF(ISNA(VLOOKUP($L9257,'result messages'!$H$3:$L$11,2,FALSE)),VLOOKUP($M9257,'result messages'!$H$3:$L$11,2,FALSE),VLOOKUP($L9257,'result messages'!$H$3:$L$11,2,FALSE)))</f>
        <v/>
      </c>
      <c r="O9257" s="1" t="str">
        <f>IF(ISBLANK($C9257),"",IF(ISNA(VLOOKUP($L9257,'result messages'!$H$3:$L$11,3,FALSE)),VLOOKUP($M9257,'result messages'!$H$3:$L$11,3,FALSE),VLOOKUP($L9257,'result messages'!$H$3:$L$11,3,FALSE)))</f>
        <v/>
      </c>
      <c r="P9257" s="1" t="str">
        <f>IF(ISBLANK($C9257),"",IF(ISNA(VLOOKUP($L9257,'result messages'!$H$3:$L$11,4,FALSE)),VLOOKUP($M9257,'result messages'!$H$3:$L$11,4,FALSE),VLOOKUP($L9257,'result messages'!$H$3:$L$11,4,FALSE)))</f>
        <v/>
      </c>
      <c r="Q9257" s="1" t="str">
        <f>IF(ISBLANK($C9257),"",IF(ISNA(VLOOKUP($L9257,'result messages'!$H$3:$L$11,5,FALSE)),VLOOKUP($M9257,'result messages'!$H$3:$L$11,5,FALSE),VLOOKUP($L9257,'result messages'!$H$3:$L$11,5,FALSE)))</f>
        <v/>
      </c>
    </row>
    <row r="9258" spans="1:17">
      <c r="A9258" s="1">
        <v>9255</v>
      </c>
      <c r="B9258" s="1"/>
      <c r="C9258" s="1"/>
      <c r="D9258" s="1"/>
      <c r="E9258" s="6"/>
      <c r="F9258" s="1"/>
      <c r="G9258" s="1" t="str">
        <f>IF(ISNA(VLOOKUP($C9258,'DTEN TCAP Linkage deviceId'!$A$1:$A$20000,1,FALSE)),"No","Yes")</f>
        <v>No</v>
      </c>
      <c r="H9258" s="1" t="str">
        <f>IF(ISNA(VLOOKUP($C9258,'Provisioning Requester'!$F$3:$H$20000,2,FALSE)),"No","Yes")</f>
        <v>No</v>
      </c>
      <c r="I9258" s="1" t="str">
        <f>IF($H9258="Yes",VLOOKUP($C9258,'Provisioning Requester'!$F$3:$H$20000,3,FALSE),"-")</f>
        <v>-</v>
      </c>
      <c r="J9258" s="1" t="str">
        <f>IF(OR(D9258="SVCP", E9258="TRUE"), "No", IF(ISNA(VLOOKUP($C9258,'ProvResponder deviceId'!$A$1:$A$20000,1,FALSE)),"No","Yes"))</f>
        <v>No</v>
      </c>
      <c r="K9258" s="1" t="str">
        <f>IF($J9258="Yes",VLOOKUP($C9258,'ProvResponder deviceId'!$A$1:$C$20000,3,FALSE),"-")</f>
        <v>-</v>
      </c>
      <c r="L9258" s="1" t="str">
        <f t="shared" si="288"/>
        <v/>
      </c>
      <c r="M9258" s="1" t="str">
        <f t="shared" si="289"/>
        <v/>
      </c>
      <c r="N9258" s="1" t="str">
        <f>IF(ISBLANK($C9258),"",IF(ISNA(VLOOKUP($L9258,'result messages'!$H$3:$L$11,2,FALSE)),VLOOKUP($M9258,'result messages'!$H$3:$L$11,2,FALSE),VLOOKUP($L9258,'result messages'!$H$3:$L$11,2,FALSE)))</f>
        <v/>
      </c>
      <c r="O9258" s="1" t="str">
        <f>IF(ISBLANK($C9258),"",IF(ISNA(VLOOKUP($L9258,'result messages'!$H$3:$L$11,3,FALSE)),VLOOKUP($M9258,'result messages'!$H$3:$L$11,3,FALSE),VLOOKUP($L9258,'result messages'!$H$3:$L$11,3,FALSE)))</f>
        <v/>
      </c>
      <c r="P9258" s="1" t="str">
        <f>IF(ISBLANK($C9258),"",IF(ISNA(VLOOKUP($L9258,'result messages'!$H$3:$L$11,4,FALSE)),VLOOKUP($M9258,'result messages'!$H$3:$L$11,4,FALSE),VLOOKUP($L9258,'result messages'!$H$3:$L$11,4,FALSE)))</f>
        <v/>
      </c>
      <c r="Q9258" s="1" t="str">
        <f>IF(ISBLANK($C9258),"",IF(ISNA(VLOOKUP($L9258,'result messages'!$H$3:$L$11,5,FALSE)),VLOOKUP($M9258,'result messages'!$H$3:$L$11,5,FALSE),VLOOKUP($L9258,'result messages'!$H$3:$L$11,5,FALSE)))</f>
        <v/>
      </c>
    </row>
    <row r="9259" spans="1:17">
      <c r="A9259" s="1">
        <v>9256</v>
      </c>
      <c r="B9259" s="1"/>
      <c r="C9259" s="1"/>
      <c r="D9259" s="1"/>
      <c r="E9259" s="6"/>
      <c r="F9259" s="1"/>
      <c r="G9259" s="1" t="str">
        <f>IF(ISNA(VLOOKUP($C9259,'DTEN TCAP Linkage deviceId'!$A$1:$A$20000,1,FALSE)),"No","Yes")</f>
        <v>No</v>
      </c>
      <c r="H9259" s="1" t="str">
        <f>IF(ISNA(VLOOKUP($C9259,'Provisioning Requester'!$F$3:$H$20000,2,FALSE)),"No","Yes")</f>
        <v>No</v>
      </c>
      <c r="I9259" s="1" t="str">
        <f>IF($H9259="Yes",VLOOKUP($C9259,'Provisioning Requester'!$F$3:$H$20000,3,FALSE),"-")</f>
        <v>-</v>
      </c>
      <c r="J9259" s="1" t="str">
        <f>IF(OR(D9259="SVCP", E9259="TRUE"), "No", IF(ISNA(VLOOKUP($C9259,'ProvResponder deviceId'!$A$1:$A$20000,1,FALSE)),"No","Yes"))</f>
        <v>No</v>
      </c>
      <c r="K9259" s="1" t="str">
        <f>IF($J9259="Yes",VLOOKUP($C9259,'ProvResponder deviceId'!$A$1:$C$20000,3,FALSE),"-")</f>
        <v>-</v>
      </c>
      <c r="L9259" s="1" t="str">
        <f t="shared" si="288"/>
        <v/>
      </c>
      <c r="M9259" s="1" t="str">
        <f t="shared" si="289"/>
        <v/>
      </c>
      <c r="N9259" s="1" t="str">
        <f>IF(ISBLANK($C9259),"",IF(ISNA(VLOOKUP($L9259,'result messages'!$H$3:$L$11,2,FALSE)),VLOOKUP($M9259,'result messages'!$H$3:$L$11,2,FALSE),VLOOKUP($L9259,'result messages'!$H$3:$L$11,2,FALSE)))</f>
        <v/>
      </c>
      <c r="O9259" s="1" t="str">
        <f>IF(ISBLANK($C9259),"",IF(ISNA(VLOOKUP($L9259,'result messages'!$H$3:$L$11,3,FALSE)),VLOOKUP($M9259,'result messages'!$H$3:$L$11,3,FALSE),VLOOKUP($L9259,'result messages'!$H$3:$L$11,3,FALSE)))</f>
        <v/>
      </c>
      <c r="P9259" s="1" t="str">
        <f>IF(ISBLANK($C9259),"",IF(ISNA(VLOOKUP($L9259,'result messages'!$H$3:$L$11,4,FALSE)),VLOOKUP($M9259,'result messages'!$H$3:$L$11,4,FALSE),VLOOKUP($L9259,'result messages'!$H$3:$L$11,4,FALSE)))</f>
        <v/>
      </c>
      <c r="Q9259" s="1" t="str">
        <f>IF(ISBLANK($C9259),"",IF(ISNA(VLOOKUP($L9259,'result messages'!$H$3:$L$11,5,FALSE)),VLOOKUP($M9259,'result messages'!$H$3:$L$11,5,FALSE),VLOOKUP($L9259,'result messages'!$H$3:$L$11,5,FALSE)))</f>
        <v/>
      </c>
    </row>
    <row r="9260" spans="1:17">
      <c r="A9260" s="1">
        <v>9257</v>
      </c>
      <c r="B9260" s="1"/>
      <c r="C9260" s="1"/>
      <c r="D9260" s="1"/>
      <c r="E9260" s="6"/>
      <c r="F9260" s="1"/>
      <c r="G9260" s="1" t="str">
        <f>IF(ISNA(VLOOKUP($C9260,'DTEN TCAP Linkage deviceId'!$A$1:$A$20000,1,FALSE)),"No","Yes")</f>
        <v>No</v>
      </c>
      <c r="H9260" s="1" t="str">
        <f>IF(ISNA(VLOOKUP($C9260,'Provisioning Requester'!$F$3:$H$20000,2,FALSE)),"No","Yes")</f>
        <v>No</v>
      </c>
      <c r="I9260" s="1" t="str">
        <f>IF($H9260="Yes",VLOOKUP($C9260,'Provisioning Requester'!$F$3:$H$20000,3,FALSE),"-")</f>
        <v>-</v>
      </c>
      <c r="J9260" s="1" t="str">
        <f>IF(OR(D9260="SVCP", E9260="TRUE"), "No", IF(ISNA(VLOOKUP($C9260,'ProvResponder deviceId'!$A$1:$A$20000,1,FALSE)),"No","Yes"))</f>
        <v>No</v>
      </c>
      <c r="K9260" s="1" t="str">
        <f>IF($J9260="Yes",VLOOKUP($C9260,'ProvResponder deviceId'!$A$1:$C$20000,3,FALSE),"-")</f>
        <v>-</v>
      </c>
      <c r="L9260" s="1" t="str">
        <f t="shared" si="288"/>
        <v/>
      </c>
      <c r="M9260" s="1" t="str">
        <f t="shared" si="289"/>
        <v/>
      </c>
      <c r="N9260" s="1" t="str">
        <f>IF(ISBLANK($C9260),"",IF(ISNA(VLOOKUP($L9260,'result messages'!$H$3:$L$11,2,FALSE)),VLOOKUP($M9260,'result messages'!$H$3:$L$11,2,FALSE),VLOOKUP($L9260,'result messages'!$H$3:$L$11,2,FALSE)))</f>
        <v/>
      </c>
      <c r="O9260" s="1" t="str">
        <f>IF(ISBLANK($C9260),"",IF(ISNA(VLOOKUP($L9260,'result messages'!$H$3:$L$11,3,FALSE)),VLOOKUP($M9260,'result messages'!$H$3:$L$11,3,FALSE),VLOOKUP($L9260,'result messages'!$H$3:$L$11,3,FALSE)))</f>
        <v/>
      </c>
      <c r="P9260" s="1" t="str">
        <f>IF(ISBLANK($C9260),"",IF(ISNA(VLOOKUP($L9260,'result messages'!$H$3:$L$11,4,FALSE)),VLOOKUP($M9260,'result messages'!$H$3:$L$11,4,FALSE),VLOOKUP($L9260,'result messages'!$H$3:$L$11,4,FALSE)))</f>
        <v/>
      </c>
      <c r="Q9260" s="1" t="str">
        <f>IF(ISBLANK($C9260),"",IF(ISNA(VLOOKUP($L9260,'result messages'!$H$3:$L$11,5,FALSE)),VLOOKUP($M9260,'result messages'!$H$3:$L$11,5,FALSE),VLOOKUP($L9260,'result messages'!$H$3:$L$11,5,FALSE)))</f>
        <v/>
      </c>
    </row>
    <row r="9261" spans="1:17">
      <c r="A9261" s="1">
        <v>9258</v>
      </c>
      <c r="B9261" s="1"/>
      <c r="C9261" s="1"/>
      <c r="D9261" s="1"/>
      <c r="E9261" s="6"/>
      <c r="F9261" s="1"/>
      <c r="G9261" s="1" t="str">
        <f>IF(ISNA(VLOOKUP($C9261,'DTEN TCAP Linkage deviceId'!$A$1:$A$20000,1,FALSE)),"No","Yes")</f>
        <v>No</v>
      </c>
      <c r="H9261" s="1" t="str">
        <f>IF(ISNA(VLOOKUP($C9261,'Provisioning Requester'!$F$3:$H$20000,2,FALSE)),"No","Yes")</f>
        <v>No</v>
      </c>
      <c r="I9261" s="1" t="str">
        <f>IF($H9261="Yes",VLOOKUP($C9261,'Provisioning Requester'!$F$3:$H$20000,3,FALSE),"-")</f>
        <v>-</v>
      </c>
      <c r="J9261" s="1" t="str">
        <f>IF(OR(D9261="SVCP", E9261="TRUE"), "No", IF(ISNA(VLOOKUP($C9261,'ProvResponder deviceId'!$A$1:$A$20000,1,FALSE)),"No","Yes"))</f>
        <v>No</v>
      </c>
      <c r="K9261" s="1" t="str">
        <f>IF($J9261="Yes",VLOOKUP($C9261,'ProvResponder deviceId'!$A$1:$C$20000,3,FALSE),"-")</f>
        <v>-</v>
      </c>
      <c r="L9261" s="1" t="str">
        <f t="shared" si="288"/>
        <v/>
      </c>
      <c r="M9261" s="1" t="str">
        <f t="shared" si="289"/>
        <v/>
      </c>
      <c r="N9261" s="1" t="str">
        <f>IF(ISBLANK($C9261),"",IF(ISNA(VLOOKUP($L9261,'result messages'!$H$3:$L$11,2,FALSE)),VLOOKUP($M9261,'result messages'!$H$3:$L$11,2,FALSE),VLOOKUP($L9261,'result messages'!$H$3:$L$11,2,FALSE)))</f>
        <v/>
      </c>
      <c r="O9261" s="1" t="str">
        <f>IF(ISBLANK($C9261),"",IF(ISNA(VLOOKUP($L9261,'result messages'!$H$3:$L$11,3,FALSE)),VLOOKUP($M9261,'result messages'!$H$3:$L$11,3,FALSE),VLOOKUP($L9261,'result messages'!$H$3:$L$11,3,FALSE)))</f>
        <v/>
      </c>
      <c r="P9261" s="1" t="str">
        <f>IF(ISBLANK($C9261),"",IF(ISNA(VLOOKUP($L9261,'result messages'!$H$3:$L$11,4,FALSE)),VLOOKUP($M9261,'result messages'!$H$3:$L$11,4,FALSE),VLOOKUP($L9261,'result messages'!$H$3:$L$11,4,FALSE)))</f>
        <v/>
      </c>
      <c r="Q9261" s="1" t="str">
        <f>IF(ISBLANK($C9261),"",IF(ISNA(VLOOKUP($L9261,'result messages'!$H$3:$L$11,5,FALSE)),VLOOKUP($M9261,'result messages'!$H$3:$L$11,5,FALSE),VLOOKUP($L9261,'result messages'!$H$3:$L$11,5,FALSE)))</f>
        <v/>
      </c>
    </row>
    <row r="9262" spans="1:17">
      <c r="A9262" s="1">
        <v>9259</v>
      </c>
      <c r="B9262" s="1"/>
      <c r="C9262" s="1"/>
      <c r="D9262" s="1"/>
      <c r="E9262" s="6"/>
      <c r="F9262" s="1"/>
      <c r="G9262" s="1" t="str">
        <f>IF(ISNA(VLOOKUP($C9262,'DTEN TCAP Linkage deviceId'!$A$1:$A$20000,1,FALSE)),"No","Yes")</f>
        <v>No</v>
      </c>
      <c r="H9262" s="1" t="str">
        <f>IF(ISNA(VLOOKUP($C9262,'Provisioning Requester'!$F$3:$H$20000,2,FALSE)),"No","Yes")</f>
        <v>No</v>
      </c>
      <c r="I9262" s="1" t="str">
        <f>IF($H9262="Yes",VLOOKUP($C9262,'Provisioning Requester'!$F$3:$H$20000,3,FALSE),"-")</f>
        <v>-</v>
      </c>
      <c r="J9262" s="1" t="str">
        <f>IF(OR(D9262="SVCP", E9262="TRUE"), "No", IF(ISNA(VLOOKUP($C9262,'ProvResponder deviceId'!$A$1:$A$20000,1,FALSE)),"No","Yes"))</f>
        <v>No</v>
      </c>
      <c r="K9262" s="1" t="str">
        <f>IF($J9262="Yes",VLOOKUP($C9262,'ProvResponder deviceId'!$A$1:$C$20000,3,FALSE),"-")</f>
        <v>-</v>
      </c>
      <c r="L9262" s="1" t="str">
        <f t="shared" si="288"/>
        <v/>
      </c>
      <c r="M9262" s="1" t="str">
        <f t="shared" si="289"/>
        <v/>
      </c>
      <c r="N9262" s="1" t="str">
        <f>IF(ISBLANK($C9262),"",IF(ISNA(VLOOKUP($L9262,'result messages'!$H$3:$L$11,2,FALSE)),VLOOKUP($M9262,'result messages'!$H$3:$L$11,2,FALSE),VLOOKUP($L9262,'result messages'!$H$3:$L$11,2,FALSE)))</f>
        <v/>
      </c>
      <c r="O9262" s="1" t="str">
        <f>IF(ISBLANK($C9262),"",IF(ISNA(VLOOKUP($L9262,'result messages'!$H$3:$L$11,3,FALSE)),VLOOKUP($M9262,'result messages'!$H$3:$L$11,3,FALSE),VLOOKUP($L9262,'result messages'!$H$3:$L$11,3,FALSE)))</f>
        <v/>
      </c>
      <c r="P9262" s="1" t="str">
        <f>IF(ISBLANK($C9262),"",IF(ISNA(VLOOKUP($L9262,'result messages'!$H$3:$L$11,4,FALSE)),VLOOKUP($M9262,'result messages'!$H$3:$L$11,4,FALSE),VLOOKUP($L9262,'result messages'!$H$3:$L$11,4,FALSE)))</f>
        <v/>
      </c>
      <c r="Q9262" s="1" t="str">
        <f>IF(ISBLANK($C9262),"",IF(ISNA(VLOOKUP($L9262,'result messages'!$H$3:$L$11,5,FALSE)),VLOOKUP($M9262,'result messages'!$H$3:$L$11,5,FALSE),VLOOKUP($L9262,'result messages'!$H$3:$L$11,5,FALSE)))</f>
        <v/>
      </c>
    </row>
    <row r="9263" spans="1:17">
      <c r="A9263" s="1">
        <v>9260</v>
      </c>
      <c r="B9263" s="1"/>
      <c r="C9263" s="1"/>
      <c r="D9263" s="1"/>
      <c r="E9263" s="6"/>
      <c r="F9263" s="1"/>
      <c r="G9263" s="1" t="str">
        <f>IF(ISNA(VLOOKUP($C9263,'DTEN TCAP Linkage deviceId'!$A$1:$A$20000,1,FALSE)),"No","Yes")</f>
        <v>No</v>
      </c>
      <c r="H9263" s="1" t="str">
        <f>IF(ISNA(VLOOKUP($C9263,'Provisioning Requester'!$F$3:$H$20000,2,FALSE)),"No","Yes")</f>
        <v>No</v>
      </c>
      <c r="I9263" s="1" t="str">
        <f>IF($H9263="Yes",VLOOKUP($C9263,'Provisioning Requester'!$F$3:$H$20000,3,FALSE),"-")</f>
        <v>-</v>
      </c>
      <c r="J9263" s="1" t="str">
        <f>IF(OR(D9263="SVCP", E9263="TRUE"), "No", IF(ISNA(VLOOKUP($C9263,'ProvResponder deviceId'!$A$1:$A$20000,1,FALSE)),"No","Yes"))</f>
        <v>No</v>
      </c>
      <c r="K9263" s="1" t="str">
        <f>IF($J9263="Yes",VLOOKUP($C9263,'ProvResponder deviceId'!$A$1:$C$20000,3,FALSE),"-")</f>
        <v>-</v>
      </c>
      <c r="L9263" s="1" t="str">
        <f t="shared" si="288"/>
        <v/>
      </c>
      <c r="M9263" s="1" t="str">
        <f t="shared" si="289"/>
        <v/>
      </c>
      <c r="N9263" s="1" t="str">
        <f>IF(ISBLANK($C9263),"",IF(ISNA(VLOOKUP($L9263,'result messages'!$H$3:$L$11,2,FALSE)),VLOOKUP($M9263,'result messages'!$H$3:$L$11,2,FALSE),VLOOKUP($L9263,'result messages'!$H$3:$L$11,2,FALSE)))</f>
        <v/>
      </c>
      <c r="O9263" s="1" t="str">
        <f>IF(ISBLANK($C9263),"",IF(ISNA(VLOOKUP($L9263,'result messages'!$H$3:$L$11,3,FALSE)),VLOOKUP($M9263,'result messages'!$H$3:$L$11,3,FALSE),VLOOKUP($L9263,'result messages'!$H$3:$L$11,3,FALSE)))</f>
        <v/>
      </c>
      <c r="P9263" s="1" t="str">
        <f>IF(ISBLANK($C9263),"",IF(ISNA(VLOOKUP($L9263,'result messages'!$H$3:$L$11,4,FALSE)),VLOOKUP($M9263,'result messages'!$H$3:$L$11,4,FALSE),VLOOKUP($L9263,'result messages'!$H$3:$L$11,4,FALSE)))</f>
        <v/>
      </c>
      <c r="Q9263" s="1" t="str">
        <f>IF(ISBLANK($C9263),"",IF(ISNA(VLOOKUP($L9263,'result messages'!$H$3:$L$11,5,FALSE)),VLOOKUP($M9263,'result messages'!$H$3:$L$11,5,FALSE),VLOOKUP($L9263,'result messages'!$H$3:$L$11,5,FALSE)))</f>
        <v/>
      </c>
    </row>
    <row r="9264" spans="1:17">
      <c r="A9264" s="1">
        <v>9261</v>
      </c>
      <c r="B9264" s="1"/>
      <c r="C9264" s="1"/>
      <c r="D9264" s="1"/>
      <c r="E9264" s="6"/>
      <c r="F9264" s="1"/>
      <c r="G9264" s="1" t="str">
        <f>IF(ISNA(VLOOKUP($C9264,'DTEN TCAP Linkage deviceId'!$A$1:$A$20000,1,FALSE)),"No","Yes")</f>
        <v>No</v>
      </c>
      <c r="H9264" s="1" t="str">
        <f>IF(ISNA(VLOOKUP($C9264,'Provisioning Requester'!$F$3:$H$20000,2,FALSE)),"No","Yes")</f>
        <v>No</v>
      </c>
      <c r="I9264" s="1" t="str">
        <f>IF($H9264="Yes",VLOOKUP($C9264,'Provisioning Requester'!$F$3:$H$20000,3,FALSE),"-")</f>
        <v>-</v>
      </c>
      <c r="J9264" s="1" t="str">
        <f>IF(OR(D9264="SVCP", E9264="TRUE"), "No", IF(ISNA(VLOOKUP($C9264,'ProvResponder deviceId'!$A$1:$A$20000,1,FALSE)),"No","Yes"))</f>
        <v>No</v>
      </c>
      <c r="K9264" s="1" t="str">
        <f>IF($J9264="Yes",VLOOKUP($C9264,'ProvResponder deviceId'!$A$1:$C$20000,3,FALSE),"-")</f>
        <v>-</v>
      </c>
      <c r="L9264" s="1" t="str">
        <f t="shared" si="288"/>
        <v/>
      </c>
      <c r="M9264" s="1" t="str">
        <f t="shared" si="289"/>
        <v/>
      </c>
      <c r="N9264" s="1" t="str">
        <f>IF(ISBLANK($C9264),"",IF(ISNA(VLOOKUP($L9264,'result messages'!$H$3:$L$11,2,FALSE)),VLOOKUP($M9264,'result messages'!$H$3:$L$11,2,FALSE),VLOOKUP($L9264,'result messages'!$H$3:$L$11,2,FALSE)))</f>
        <v/>
      </c>
      <c r="O9264" s="1" t="str">
        <f>IF(ISBLANK($C9264),"",IF(ISNA(VLOOKUP($L9264,'result messages'!$H$3:$L$11,3,FALSE)),VLOOKUP($M9264,'result messages'!$H$3:$L$11,3,FALSE),VLOOKUP($L9264,'result messages'!$H$3:$L$11,3,FALSE)))</f>
        <v/>
      </c>
      <c r="P9264" s="1" t="str">
        <f>IF(ISBLANK($C9264),"",IF(ISNA(VLOOKUP($L9264,'result messages'!$H$3:$L$11,4,FALSE)),VLOOKUP($M9264,'result messages'!$H$3:$L$11,4,FALSE),VLOOKUP($L9264,'result messages'!$H$3:$L$11,4,FALSE)))</f>
        <v/>
      </c>
      <c r="Q9264" s="1" t="str">
        <f>IF(ISBLANK($C9264),"",IF(ISNA(VLOOKUP($L9264,'result messages'!$H$3:$L$11,5,FALSE)),VLOOKUP($M9264,'result messages'!$H$3:$L$11,5,FALSE),VLOOKUP($L9264,'result messages'!$H$3:$L$11,5,FALSE)))</f>
        <v/>
      </c>
    </row>
    <row r="9265" spans="1:17">
      <c r="A9265" s="1">
        <v>9262</v>
      </c>
      <c r="B9265" s="1"/>
      <c r="C9265" s="1"/>
      <c r="D9265" s="1"/>
      <c r="E9265" s="6"/>
      <c r="F9265" s="1"/>
      <c r="G9265" s="1" t="str">
        <f>IF(ISNA(VLOOKUP($C9265,'DTEN TCAP Linkage deviceId'!$A$1:$A$20000,1,FALSE)),"No","Yes")</f>
        <v>No</v>
      </c>
      <c r="H9265" s="1" t="str">
        <f>IF(ISNA(VLOOKUP($C9265,'Provisioning Requester'!$F$3:$H$20000,2,FALSE)),"No","Yes")</f>
        <v>No</v>
      </c>
      <c r="I9265" s="1" t="str">
        <f>IF($H9265="Yes",VLOOKUP($C9265,'Provisioning Requester'!$F$3:$H$20000,3,FALSE),"-")</f>
        <v>-</v>
      </c>
      <c r="J9265" s="1" t="str">
        <f>IF(OR(D9265="SVCP", E9265="TRUE"), "No", IF(ISNA(VLOOKUP($C9265,'ProvResponder deviceId'!$A$1:$A$20000,1,FALSE)),"No","Yes"))</f>
        <v>No</v>
      </c>
      <c r="K9265" s="1" t="str">
        <f>IF($J9265="Yes",VLOOKUP($C9265,'ProvResponder deviceId'!$A$1:$C$20000,3,FALSE),"-")</f>
        <v>-</v>
      </c>
      <c r="L9265" s="1" t="str">
        <f t="shared" si="288"/>
        <v/>
      </c>
      <c r="M9265" s="1" t="str">
        <f t="shared" si="289"/>
        <v/>
      </c>
      <c r="N9265" s="1" t="str">
        <f>IF(ISBLANK($C9265),"",IF(ISNA(VLOOKUP($L9265,'result messages'!$H$3:$L$11,2,FALSE)),VLOOKUP($M9265,'result messages'!$H$3:$L$11,2,FALSE),VLOOKUP($L9265,'result messages'!$H$3:$L$11,2,FALSE)))</f>
        <v/>
      </c>
      <c r="O9265" s="1" t="str">
        <f>IF(ISBLANK($C9265),"",IF(ISNA(VLOOKUP($L9265,'result messages'!$H$3:$L$11,3,FALSE)),VLOOKUP($M9265,'result messages'!$H$3:$L$11,3,FALSE),VLOOKUP($L9265,'result messages'!$H$3:$L$11,3,FALSE)))</f>
        <v/>
      </c>
      <c r="P9265" s="1" t="str">
        <f>IF(ISBLANK($C9265),"",IF(ISNA(VLOOKUP($L9265,'result messages'!$H$3:$L$11,4,FALSE)),VLOOKUP($M9265,'result messages'!$H$3:$L$11,4,FALSE),VLOOKUP($L9265,'result messages'!$H$3:$L$11,4,FALSE)))</f>
        <v/>
      </c>
      <c r="Q9265" s="1" t="str">
        <f>IF(ISBLANK($C9265),"",IF(ISNA(VLOOKUP($L9265,'result messages'!$H$3:$L$11,5,FALSE)),VLOOKUP($M9265,'result messages'!$H$3:$L$11,5,FALSE),VLOOKUP($L9265,'result messages'!$H$3:$L$11,5,FALSE)))</f>
        <v/>
      </c>
    </row>
    <row r="9266" spans="1:17">
      <c r="A9266" s="1">
        <v>9263</v>
      </c>
      <c r="B9266" s="1"/>
      <c r="C9266" s="1"/>
      <c r="D9266" s="1"/>
      <c r="E9266" s="6"/>
      <c r="F9266" s="1"/>
      <c r="G9266" s="1" t="str">
        <f>IF(ISNA(VLOOKUP($C9266,'DTEN TCAP Linkage deviceId'!$A$1:$A$20000,1,FALSE)),"No","Yes")</f>
        <v>No</v>
      </c>
      <c r="H9266" s="1" t="str">
        <f>IF(ISNA(VLOOKUP($C9266,'Provisioning Requester'!$F$3:$H$20000,2,FALSE)),"No","Yes")</f>
        <v>No</v>
      </c>
      <c r="I9266" s="1" t="str">
        <f>IF($H9266="Yes",VLOOKUP($C9266,'Provisioning Requester'!$F$3:$H$20000,3,FALSE),"-")</f>
        <v>-</v>
      </c>
      <c r="J9266" s="1" t="str">
        <f>IF(OR(D9266="SVCP", E9266="TRUE"), "No", IF(ISNA(VLOOKUP($C9266,'ProvResponder deviceId'!$A$1:$A$20000,1,FALSE)),"No","Yes"))</f>
        <v>No</v>
      </c>
      <c r="K9266" s="1" t="str">
        <f>IF($J9266="Yes",VLOOKUP($C9266,'ProvResponder deviceId'!$A$1:$C$20000,3,FALSE),"-")</f>
        <v>-</v>
      </c>
      <c r="L9266" s="1" t="str">
        <f t="shared" si="288"/>
        <v/>
      </c>
      <c r="M9266" s="1" t="str">
        <f t="shared" si="289"/>
        <v/>
      </c>
      <c r="N9266" s="1" t="str">
        <f>IF(ISBLANK($C9266),"",IF(ISNA(VLOOKUP($L9266,'result messages'!$H$3:$L$11,2,FALSE)),VLOOKUP($M9266,'result messages'!$H$3:$L$11,2,FALSE),VLOOKUP($L9266,'result messages'!$H$3:$L$11,2,FALSE)))</f>
        <v/>
      </c>
      <c r="O9266" s="1" t="str">
        <f>IF(ISBLANK($C9266),"",IF(ISNA(VLOOKUP($L9266,'result messages'!$H$3:$L$11,3,FALSE)),VLOOKUP($M9266,'result messages'!$H$3:$L$11,3,FALSE),VLOOKUP($L9266,'result messages'!$H$3:$L$11,3,FALSE)))</f>
        <v/>
      </c>
      <c r="P9266" s="1" t="str">
        <f>IF(ISBLANK($C9266),"",IF(ISNA(VLOOKUP($L9266,'result messages'!$H$3:$L$11,4,FALSE)),VLOOKUP($M9266,'result messages'!$H$3:$L$11,4,FALSE),VLOOKUP($L9266,'result messages'!$H$3:$L$11,4,FALSE)))</f>
        <v/>
      </c>
      <c r="Q9266" s="1" t="str">
        <f>IF(ISBLANK($C9266),"",IF(ISNA(VLOOKUP($L9266,'result messages'!$H$3:$L$11,5,FALSE)),VLOOKUP($M9266,'result messages'!$H$3:$L$11,5,FALSE),VLOOKUP($L9266,'result messages'!$H$3:$L$11,5,FALSE)))</f>
        <v/>
      </c>
    </row>
    <row r="9267" spans="1:17">
      <c r="A9267" s="1">
        <v>9264</v>
      </c>
      <c r="B9267" s="1"/>
      <c r="C9267" s="1"/>
      <c r="D9267" s="1"/>
      <c r="E9267" s="6"/>
      <c r="F9267" s="1"/>
      <c r="G9267" s="1" t="str">
        <f>IF(ISNA(VLOOKUP($C9267,'DTEN TCAP Linkage deviceId'!$A$1:$A$20000,1,FALSE)),"No","Yes")</f>
        <v>No</v>
      </c>
      <c r="H9267" s="1" t="str">
        <f>IF(ISNA(VLOOKUP($C9267,'Provisioning Requester'!$F$3:$H$20000,2,FALSE)),"No","Yes")</f>
        <v>No</v>
      </c>
      <c r="I9267" s="1" t="str">
        <f>IF($H9267="Yes",VLOOKUP($C9267,'Provisioning Requester'!$F$3:$H$20000,3,FALSE),"-")</f>
        <v>-</v>
      </c>
      <c r="J9267" s="1" t="str">
        <f>IF(OR(D9267="SVCP", E9267="TRUE"), "No", IF(ISNA(VLOOKUP($C9267,'ProvResponder deviceId'!$A$1:$A$20000,1,FALSE)),"No","Yes"))</f>
        <v>No</v>
      </c>
      <c r="K9267" s="1" t="str">
        <f>IF($J9267="Yes",VLOOKUP($C9267,'ProvResponder deviceId'!$A$1:$C$20000,3,FALSE),"-")</f>
        <v>-</v>
      </c>
      <c r="L9267" s="1" t="str">
        <f t="shared" si="288"/>
        <v/>
      </c>
      <c r="M9267" s="1" t="str">
        <f t="shared" si="289"/>
        <v/>
      </c>
      <c r="N9267" s="1" t="str">
        <f>IF(ISBLANK($C9267),"",IF(ISNA(VLOOKUP($L9267,'result messages'!$H$3:$L$11,2,FALSE)),VLOOKUP($M9267,'result messages'!$H$3:$L$11,2,FALSE),VLOOKUP($L9267,'result messages'!$H$3:$L$11,2,FALSE)))</f>
        <v/>
      </c>
      <c r="O9267" s="1" t="str">
        <f>IF(ISBLANK($C9267),"",IF(ISNA(VLOOKUP($L9267,'result messages'!$H$3:$L$11,3,FALSE)),VLOOKUP($M9267,'result messages'!$H$3:$L$11,3,FALSE),VLOOKUP($L9267,'result messages'!$H$3:$L$11,3,FALSE)))</f>
        <v/>
      </c>
      <c r="P9267" s="1" t="str">
        <f>IF(ISBLANK($C9267),"",IF(ISNA(VLOOKUP($L9267,'result messages'!$H$3:$L$11,4,FALSE)),VLOOKUP($M9267,'result messages'!$H$3:$L$11,4,FALSE),VLOOKUP($L9267,'result messages'!$H$3:$L$11,4,FALSE)))</f>
        <v/>
      </c>
      <c r="Q9267" s="1" t="str">
        <f>IF(ISBLANK($C9267),"",IF(ISNA(VLOOKUP($L9267,'result messages'!$H$3:$L$11,5,FALSE)),VLOOKUP($M9267,'result messages'!$H$3:$L$11,5,FALSE),VLOOKUP($L9267,'result messages'!$H$3:$L$11,5,FALSE)))</f>
        <v/>
      </c>
    </row>
    <row r="9268" spans="1:17">
      <c r="A9268" s="1">
        <v>9265</v>
      </c>
      <c r="B9268" s="1"/>
      <c r="C9268" s="1"/>
      <c r="D9268" s="1"/>
      <c r="E9268" s="6"/>
      <c r="F9268" s="1"/>
      <c r="G9268" s="1" t="str">
        <f>IF(ISNA(VLOOKUP($C9268,'DTEN TCAP Linkage deviceId'!$A$1:$A$20000,1,FALSE)),"No","Yes")</f>
        <v>No</v>
      </c>
      <c r="H9268" s="1" t="str">
        <f>IF(ISNA(VLOOKUP($C9268,'Provisioning Requester'!$F$3:$H$20000,2,FALSE)),"No","Yes")</f>
        <v>No</v>
      </c>
      <c r="I9268" s="1" t="str">
        <f>IF($H9268="Yes",VLOOKUP($C9268,'Provisioning Requester'!$F$3:$H$20000,3,FALSE),"-")</f>
        <v>-</v>
      </c>
      <c r="J9268" s="1" t="str">
        <f>IF(OR(D9268="SVCP", E9268="TRUE"), "No", IF(ISNA(VLOOKUP($C9268,'ProvResponder deviceId'!$A$1:$A$20000,1,FALSE)),"No","Yes"))</f>
        <v>No</v>
      </c>
      <c r="K9268" s="1" t="str">
        <f>IF($J9268="Yes",VLOOKUP($C9268,'ProvResponder deviceId'!$A$1:$C$20000,3,FALSE),"-")</f>
        <v>-</v>
      </c>
      <c r="L9268" s="1" t="str">
        <f t="shared" si="288"/>
        <v/>
      </c>
      <c r="M9268" s="1" t="str">
        <f t="shared" si="289"/>
        <v/>
      </c>
      <c r="N9268" s="1" t="str">
        <f>IF(ISBLANK($C9268),"",IF(ISNA(VLOOKUP($L9268,'result messages'!$H$3:$L$11,2,FALSE)),VLOOKUP($M9268,'result messages'!$H$3:$L$11,2,FALSE),VLOOKUP($L9268,'result messages'!$H$3:$L$11,2,FALSE)))</f>
        <v/>
      </c>
      <c r="O9268" s="1" t="str">
        <f>IF(ISBLANK($C9268),"",IF(ISNA(VLOOKUP($L9268,'result messages'!$H$3:$L$11,3,FALSE)),VLOOKUP($M9268,'result messages'!$H$3:$L$11,3,FALSE),VLOOKUP($L9268,'result messages'!$H$3:$L$11,3,FALSE)))</f>
        <v/>
      </c>
      <c r="P9268" s="1" t="str">
        <f>IF(ISBLANK($C9268),"",IF(ISNA(VLOOKUP($L9268,'result messages'!$H$3:$L$11,4,FALSE)),VLOOKUP($M9268,'result messages'!$H$3:$L$11,4,FALSE),VLOOKUP($L9268,'result messages'!$H$3:$L$11,4,FALSE)))</f>
        <v/>
      </c>
      <c r="Q9268" s="1" t="str">
        <f>IF(ISBLANK($C9268),"",IF(ISNA(VLOOKUP($L9268,'result messages'!$H$3:$L$11,5,FALSE)),VLOOKUP($M9268,'result messages'!$H$3:$L$11,5,FALSE),VLOOKUP($L9268,'result messages'!$H$3:$L$11,5,FALSE)))</f>
        <v/>
      </c>
    </row>
    <row r="9269" spans="1:17">
      <c r="A9269" s="1">
        <v>9266</v>
      </c>
      <c r="B9269" s="1"/>
      <c r="C9269" s="1"/>
      <c r="D9269" s="1"/>
      <c r="E9269" s="6"/>
      <c r="F9269" s="1"/>
      <c r="G9269" s="1" t="str">
        <f>IF(ISNA(VLOOKUP($C9269,'DTEN TCAP Linkage deviceId'!$A$1:$A$20000,1,FALSE)),"No","Yes")</f>
        <v>No</v>
      </c>
      <c r="H9269" s="1" t="str">
        <f>IF(ISNA(VLOOKUP($C9269,'Provisioning Requester'!$F$3:$H$20000,2,FALSE)),"No","Yes")</f>
        <v>No</v>
      </c>
      <c r="I9269" s="1" t="str">
        <f>IF($H9269="Yes",VLOOKUP($C9269,'Provisioning Requester'!$F$3:$H$20000,3,FALSE),"-")</f>
        <v>-</v>
      </c>
      <c r="J9269" s="1" t="str">
        <f>IF(OR(D9269="SVCP", E9269="TRUE"), "No", IF(ISNA(VLOOKUP($C9269,'ProvResponder deviceId'!$A$1:$A$20000,1,FALSE)),"No","Yes"))</f>
        <v>No</v>
      </c>
      <c r="K9269" s="1" t="str">
        <f>IF($J9269="Yes",VLOOKUP($C9269,'ProvResponder deviceId'!$A$1:$C$20000,3,FALSE),"-")</f>
        <v>-</v>
      </c>
      <c r="L9269" s="1" t="str">
        <f t="shared" si="288"/>
        <v/>
      </c>
      <c r="M9269" s="1" t="str">
        <f t="shared" si="289"/>
        <v/>
      </c>
      <c r="N9269" s="1" t="str">
        <f>IF(ISBLANK($C9269),"",IF(ISNA(VLOOKUP($L9269,'result messages'!$H$3:$L$11,2,FALSE)),VLOOKUP($M9269,'result messages'!$H$3:$L$11,2,FALSE),VLOOKUP($L9269,'result messages'!$H$3:$L$11,2,FALSE)))</f>
        <v/>
      </c>
      <c r="O9269" s="1" t="str">
        <f>IF(ISBLANK($C9269),"",IF(ISNA(VLOOKUP($L9269,'result messages'!$H$3:$L$11,3,FALSE)),VLOOKUP($M9269,'result messages'!$H$3:$L$11,3,FALSE),VLOOKUP($L9269,'result messages'!$H$3:$L$11,3,FALSE)))</f>
        <v/>
      </c>
      <c r="P9269" s="1" t="str">
        <f>IF(ISBLANK($C9269),"",IF(ISNA(VLOOKUP($L9269,'result messages'!$H$3:$L$11,4,FALSE)),VLOOKUP($M9269,'result messages'!$H$3:$L$11,4,FALSE),VLOOKUP($L9269,'result messages'!$H$3:$L$11,4,FALSE)))</f>
        <v/>
      </c>
      <c r="Q9269" s="1" t="str">
        <f>IF(ISBLANK($C9269),"",IF(ISNA(VLOOKUP($L9269,'result messages'!$H$3:$L$11,5,FALSE)),VLOOKUP($M9269,'result messages'!$H$3:$L$11,5,FALSE),VLOOKUP($L9269,'result messages'!$H$3:$L$11,5,FALSE)))</f>
        <v/>
      </c>
    </row>
    <row r="9270" spans="1:17">
      <c r="A9270" s="1">
        <v>9267</v>
      </c>
      <c r="B9270" s="1"/>
      <c r="C9270" s="1"/>
      <c r="D9270" s="1"/>
      <c r="E9270" s="6"/>
      <c r="F9270" s="1"/>
      <c r="G9270" s="1" t="str">
        <f>IF(ISNA(VLOOKUP($C9270,'DTEN TCAP Linkage deviceId'!$A$1:$A$20000,1,FALSE)),"No","Yes")</f>
        <v>No</v>
      </c>
      <c r="H9270" s="1" t="str">
        <f>IF(ISNA(VLOOKUP($C9270,'Provisioning Requester'!$F$3:$H$20000,2,FALSE)),"No","Yes")</f>
        <v>No</v>
      </c>
      <c r="I9270" s="1" t="str">
        <f>IF($H9270="Yes",VLOOKUP($C9270,'Provisioning Requester'!$F$3:$H$20000,3,FALSE),"-")</f>
        <v>-</v>
      </c>
      <c r="J9270" s="1" t="str">
        <f>IF(OR(D9270="SVCP", E9270="TRUE"), "No", IF(ISNA(VLOOKUP($C9270,'ProvResponder deviceId'!$A$1:$A$20000,1,FALSE)),"No","Yes"))</f>
        <v>No</v>
      </c>
      <c r="K9270" s="1" t="str">
        <f>IF($J9270="Yes",VLOOKUP($C9270,'ProvResponder deviceId'!$A$1:$C$20000,3,FALSE),"-")</f>
        <v>-</v>
      </c>
      <c r="L9270" s="1" t="str">
        <f t="shared" si="288"/>
        <v/>
      </c>
      <c r="M9270" s="1" t="str">
        <f t="shared" si="289"/>
        <v/>
      </c>
      <c r="N9270" s="1" t="str">
        <f>IF(ISBLANK($C9270),"",IF(ISNA(VLOOKUP($L9270,'result messages'!$H$3:$L$11,2,FALSE)),VLOOKUP($M9270,'result messages'!$H$3:$L$11,2,FALSE),VLOOKUP($L9270,'result messages'!$H$3:$L$11,2,FALSE)))</f>
        <v/>
      </c>
      <c r="O9270" s="1" t="str">
        <f>IF(ISBLANK($C9270),"",IF(ISNA(VLOOKUP($L9270,'result messages'!$H$3:$L$11,3,FALSE)),VLOOKUP($M9270,'result messages'!$H$3:$L$11,3,FALSE),VLOOKUP($L9270,'result messages'!$H$3:$L$11,3,FALSE)))</f>
        <v/>
      </c>
      <c r="P9270" s="1" t="str">
        <f>IF(ISBLANK($C9270),"",IF(ISNA(VLOOKUP($L9270,'result messages'!$H$3:$L$11,4,FALSE)),VLOOKUP($M9270,'result messages'!$H$3:$L$11,4,FALSE),VLOOKUP($L9270,'result messages'!$H$3:$L$11,4,FALSE)))</f>
        <v/>
      </c>
      <c r="Q9270" s="1" t="str">
        <f>IF(ISBLANK($C9270),"",IF(ISNA(VLOOKUP($L9270,'result messages'!$H$3:$L$11,5,FALSE)),VLOOKUP($M9270,'result messages'!$H$3:$L$11,5,FALSE),VLOOKUP($L9270,'result messages'!$H$3:$L$11,5,FALSE)))</f>
        <v/>
      </c>
    </row>
    <row r="9271" spans="1:17">
      <c r="A9271" s="1">
        <v>9268</v>
      </c>
      <c r="B9271" s="1"/>
      <c r="C9271" s="1"/>
      <c r="D9271" s="1"/>
      <c r="E9271" s="6"/>
      <c r="F9271" s="1"/>
      <c r="G9271" s="1" t="str">
        <f>IF(ISNA(VLOOKUP($C9271,'DTEN TCAP Linkage deviceId'!$A$1:$A$20000,1,FALSE)),"No","Yes")</f>
        <v>No</v>
      </c>
      <c r="H9271" s="1" t="str">
        <f>IF(ISNA(VLOOKUP($C9271,'Provisioning Requester'!$F$3:$H$20000,2,FALSE)),"No","Yes")</f>
        <v>No</v>
      </c>
      <c r="I9271" s="1" t="str">
        <f>IF($H9271="Yes",VLOOKUP($C9271,'Provisioning Requester'!$F$3:$H$20000,3,FALSE),"-")</f>
        <v>-</v>
      </c>
      <c r="J9271" s="1" t="str">
        <f>IF(OR(D9271="SVCP", E9271="TRUE"), "No", IF(ISNA(VLOOKUP($C9271,'ProvResponder deviceId'!$A$1:$A$20000,1,FALSE)),"No","Yes"))</f>
        <v>No</v>
      </c>
      <c r="K9271" s="1" t="str">
        <f>IF($J9271="Yes",VLOOKUP($C9271,'ProvResponder deviceId'!$A$1:$C$20000,3,FALSE),"-")</f>
        <v>-</v>
      </c>
      <c r="L9271" s="1" t="str">
        <f t="shared" si="288"/>
        <v/>
      </c>
      <c r="M9271" s="1" t="str">
        <f t="shared" si="289"/>
        <v/>
      </c>
      <c r="N9271" s="1" t="str">
        <f>IF(ISBLANK($C9271),"",IF(ISNA(VLOOKUP($L9271,'result messages'!$H$3:$L$11,2,FALSE)),VLOOKUP($M9271,'result messages'!$H$3:$L$11,2,FALSE),VLOOKUP($L9271,'result messages'!$H$3:$L$11,2,FALSE)))</f>
        <v/>
      </c>
      <c r="O9271" s="1" t="str">
        <f>IF(ISBLANK($C9271),"",IF(ISNA(VLOOKUP($L9271,'result messages'!$H$3:$L$11,3,FALSE)),VLOOKUP($M9271,'result messages'!$H$3:$L$11,3,FALSE),VLOOKUP($L9271,'result messages'!$H$3:$L$11,3,FALSE)))</f>
        <v/>
      </c>
      <c r="P9271" s="1" t="str">
        <f>IF(ISBLANK($C9271),"",IF(ISNA(VLOOKUP($L9271,'result messages'!$H$3:$L$11,4,FALSE)),VLOOKUP($M9271,'result messages'!$H$3:$L$11,4,FALSE),VLOOKUP($L9271,'result messages'!$H$3:$L$11,4,FALSE)))</f>
        <v/>
      </c>
      <c r="Q9271" s="1" t="str">
        <f>IF(ISBLANK($C9271),"",IF(ISNA(VLOOKUP($L9271,'result messages'!$H$3:$L$11,5,FALSE)),VLOOKUP($M9271,'result messages'!$H$3:$L$11,5,FALSE),VLOOKUP($L9271,'result messages'!$H$3:$L$11,5,FALSE)))</f>
        <v/>
      </c>
    </row>
    <row r="9272" spans="1:17">
      <c r="A9272" s="1">
        <v>9269</v>
      </c>
      <c r="B9272" s="1"/>
      <c r="C9272" s="1"/>
      <c r="D9272" s="1"/>
      <c r="E9272" s="6"/>
      <c r="F9272" s="1"/>
      <c r="G9272" s="1" t="str">
        <f>IF(ISNA(VLOOKUP($C9272,'DTEN TCAP Linkage deviceId'!$A$1:$A$20000,1,FALSE)),"No","Yes")</f>
        <v>No</v>
      </c>
      <c r="H9272" s="1" t="str">
        <f>IF(ISNA(VLOOKUP($C9272,'Provisioning Requester'!$F$3:$H$20000,2,FALSE)),"No","Yes")</f>
        <v>No</v>
      </c>
      <c r="I9272" s="1" t="str">
        <f>IF($H9272="Yes",VLOOKUP($C9272,'Provisioning Requester'!$F$3:$H$20000,3,FALSE),"-")</f>
        <v>-</v>
      </c>
      <c r="J9272" s="1" t="str">
        <f>IF(OR(D9272="SVCP", E9272="TRUE"), "No", IF(ISNA(VLOOKUP($C9272,'ProvResponder deviceId'!$A$1:$A$20000,1,FALSE)),"No","Yes"))</f>
        <v>No</v>
      </c>
      <c r="K9272" s="1" t="str">
        <f>IF($J9272="Yes",VLOOKUP($C9272,'ProvResponder deviceId'!$A$1:$C$20000,3,FALSE),"-")</f>
        <v>-</v>
      </c>
      <c r="L9272" s="1" t="str">
        <f t="shared" si="288"/>
        <v/>
      </c>
      <c r="M9272" s="1" t="str">
        <f t="shared" si="289"/>
        <v/>
      </c>
      <c r="N9272" s="1" t="str">
        <f>IF(ISBLANK($C9272),"",IF(ISNA(VLOOKUP($L9272,'result messages'!$H$3:$L$11,2,FALSE)),VLOOKUP($M9272,'result messages'!$H$3:$L$11,2,FALSE),VLOOKUP($L9272,'result messages'!$H$3:$L$11,2,FALSE)))</f>
        <v/>
      </c>
      <c r="O9272" s="1" t="str">
        <f>IF(ISBLANK($C9272),"",IF(ISNA(VLOOKUP($L9272,'result messages'!$H$3:$L$11,3,FALSE)),VLOOKUP($M9272,'result messages'!$H$3:$L$11,3,FALSE),VLOOKUP($L9272,'result messages'!$H$3:$L$11,3,FALSE)))</f>
        <v/>
      </c>
      <c r="P9272" s="1" t="str">
        <f>IF(ISBLANK($C9272),"",IF(ISNA(VLOOKUP($L9272,'result messages'!$H$3:$L$11,4,FALSE)),VLOOKUP($M9272,'result messages'!$H$3:$L$11,4,FALSE),VLOOKUP($L9272,'result messages'!$H$3:$L$11,4,FALSE)))</f>
        <v/>
      </c>
      <c r="Q9272" s="1" t="str">
        <f>IF(ISBLANK($C9272),"",IF(ISNA(VLOOKUP($L9272,'result messages'!$H$3:$L$11,5,FALSE)),VLOOKUP($M9272,'result messages'!$H$3:$L$11,5,FALSE),VLOOKUP($L9272,'result messages'!$H$3:$L$11,5,FALSE)))</f>
        <v/>
      </c>
    </row>
    <row r="9273" spans="1:17">
      <c r="A9273" s="1">
        <v>9270</v>
      </c>
      <c r="B9273" s="1"/>
      <c r="C9273" s="1"/>
      <c r="D9273" s="1"/>
      <c r="E9273" s="6"/>
      <c r="F9273" s="1"/>
      <c r="G9273" s="1" t="str">
        <f>IF(ISNA(VLOOKUP($C9273,'DTEN TCAP Linkage deviceId'!$A$1:$A$20000,1,FALSE)),"No","Yes")</f>
        <v>No</v>
      </c>
      <c r="H9273" s="1" t="str">
        <f>IF(ISNA(VLOOKUP($C9273,'Provisioning Requester'!$F$3:$H$20000,2,FALSE)),"No","Yes")</f>
        <v>No</v>
      </c>
      <c r="I9273" s="1" t="str">
        <f>IF($H9273="Yes",VLOOKUP($C9273,'Provisioning Requester'!$F$3:$H$20000,3,FALSE),"-")</f>
        <v>-</v>
      </c>
      <c r="J9273" s="1" t="str">
        <f>IF(OR(D9273="SVCP", E9273="TRUE"), "No", IF(ISNA(VLOOKUP($C9273,'ProvResponder deviceId'!$A$1:$A$20000,1,FALSE)),"No","Yes"))</f>
        <v>No</v>
      </c>
      <c r="K9273" s="1" t="str">
        <f>IF($J9273="Yes",VLOOKUP($C9273,'ProvResponder deviceId'!$A$1:$C$20000,3,FALSE),"-")</f>
        <v>-</v>
      </c>
      <c r="L9273" s="1" t="str">
        <f t="shared" si="288"/>
        <v/>
      </c>
      <c r="M9273" s="1" t="str">
        <f t="shared" si="289"/>
        <v/>
      </c>
      <c r="N9273" s="1" t="str">
        <f>IF(ISBLANK($C9273),"",IF(ISNA(VLOOKUP($L9273,'result messages'!$H$3:$L$11,2,FALSE)),VLOOKUP($M9273,'result messages'!$H$3:$L$11,2,FALSE),VLOOKUP($L9273,'result messages'!$H$3:$L$11,2,FALSE)))</f>
        <v/>
      </c>
      <c r="O9273" s="1" t="str">
        <f>IF(ISBLANK($C9273),"",IF(ISNA(VLOOKUP($L9273,'result messages'!$H$3:$L$11,3,FALSE)),VLOOKUP($M9273,'result messages'!$H$3:$L$11,3,FALSE),VLOOKUP($L9273,'result messages'!$H$3:$L$11,3,FALSE)))</f>
        <v/>
      </c>
      <c r="P9273" s="1" t="str">
        <f>IF(ISBLANK($C9273),"",IF(ISNA(VLOOKUP($L9273,'result messages'!$H$3:$L$11,4,FALSE)),VLOOKUP($M9273,'result messages'!$H$3:$L$11,4,FALSE),VLOOKUP($L9273,'result messages'!$H$3:$L$11,4,FALSE)))</f>
        <v/>
      </c>
      <c r="Q9273" s="1" t="str">
        <f>IF(ISBLANK($C9273),"",IF(ISNA(VLOOKUP($L9273,'result messages'!$H$3:$L$11,5,FALSE)),VLOOKUP($M9273,'result messages'!$H$3:$L$11,5,FALSE),VLOOKUP($L9273,'result messages'!$H$3:$L$11,5,FALSE)))</f>
        <v/>
      </c>
    </row>
    <row r="9274" spans="1:17">
      <c r="A9274" s="1">
        <v>9271</v>
      </c>
      <c r="B9274" s="1"/>
      <c r="C9274" s="1"/>
      <c r="D9274" s="1"/>
      <c r="E9274" s="6"/>
      <c r="F9274" s="1"/>
      <c r="G9274" s="1" t="str">
        <f>IF(ISNA(VLOOKUP($C9274,'DTEN TCAP Linkage deviceId'!$A$1:$A$20000,1,FALSE)),"No","Yes")</f>
        <v>No</v>
      </c>
      <c r="H9274" s="1" t="str">
        <f>IF(ISNA(VLOOKUP($C9274,'Provisioning Requester'!$F$3:$H$20000,2,FALSE)),"No","Yes")</f>
        <v>No</v>
      </c>
      <c r="I9274" s="1" t="str">
        <f>IF($H9274="Yes",VLOOKUP($C9274,'Provisioning Requester'!$F$3:$H$20000,3,FALSE),"-")</f>
        <v>-</v>
      </c>
      <c r="J9274" s="1" t="str">
        <f>IF(OR(D9274="SVCP", E9274="TRUE"), "No", IF(ISNA(VLOOKUP($C9274,'ProvResponder deviceId'!$A$1:$A$20000,1,FALSE)),"No","Yes"))</f>
        <v>No</v>
      </c>
      <c r="K9274" s="1" t="str">
        <f>IF($J9274="Yes",VLOOKUP($C9274,'ProvResponder deviceId'!$A$1:$C$20000,3,FALSE),"-")</f>
        <v>-</v>
      </c>
      <c r="L9274" s="1" t="str">
        <f t="shared" si="288"/>
        <v/>
      </c>
      <c r="M9274" s="1" t="str">
        <f t="shared" si="289"/>
        <v/>
      </c>
      <c r="N9274" s="1" t="str">
        <f>IF(ISBLANK($C9274),"",IF(ISNA(VLOOKUP($L9274,'result messages'!$H$3:$L$11,2,FALSE)),VLOOKUP($M9274,'result messages'!$H$3:$L$11,2,FALSE),VLOOKUP($L9274,'result messages'!$H$3:$L$11,2,FALSE)))</f>
        <v/>
      </c>
      <c r="O9274" s="1" t="str">
        <f>IF(ISBLANK($C9274),"",IF(ISNA(VLOOKUP($L9274,'result messages'!$H$3:$L$11,3,FALSE)),VLOOKUP($M9274,'result messages'!$H$3:$L$11,3,FALSE),VLOOKUP($L9274,'result messages'!$H$3:$L$11,3,FALSE)))</f>
        <v/>
      </c>
      <c r="P9274" s="1" t="str">
        <f>IF(ISBLANK($C9274),"",IF(ISNA(VLOOKUP($L9274,'result messages'!$H$3:$L$11,4,FALSE)),VLOOKUP($M9274,'result messages'!$H$3:$L$11,4,FALSE),VLOOKUP($L9274,'result messages'!$H$3:$L$11,4,FALSE)))</f>
        <v/>
      </c>
      <c r="Q9274" s="1" t="str">
        <f>IF(ISBLANK($C9274),"",IF(ISNA(VLOOKUP($L9274,'result messages'!$H$3:$L$11,5,FALSE)),VLOOKUP($M9274,'result messages'!$H$3:$L$11,5,FALSE),VLOOKUP($L9274,'result messages'!$H$3:$L$11,5,FALSE)))</f>
        <v/>
      </c>
    </row>
    <row r="9275" spans="1:17">
      <c r="A9275" s="1">
        <v>9272</v>
      </c>
      <c r="B9275" s="1"/>
      <c r="C9275" s="1"/>
      <c r="D9275" s="1"/>
      <c r="E9275" s="6"/>
      <c r="F9275" s="1"/>
      <c r="G9275" s="1" t="str">
        <f>IF(ISNA(VLOOKUP($C9275,'DTEN TCAP Linkage deviceId'!$A$1:$A$20000,1,FALSE)),"No","Yes")</f>
        <v>No</v>
      </c>
      <c r="H9275" s="1" t="str">
        <f>IF(ISNA(VLOOKUP($C9275,'Provisioning Requester'!$F$3:$H$20000,2,FALSE)),"No","Yes")</f>
        <v>No</v>
      </c>
      <c r="I9275" s="1" t="str">
        <f>IF($H9275="Yes",VLOOKUP($C9275,'Provisioning Requester'!$F$3:$H$20000,3,FALSE),"-")</f>
        <v>-</v>
      </c>
      <c r="J9275" s="1" t="str">
        <f>IF(OR(D9275="SVCP", E9275="TRUE"), "No", IF(ISNA(VLOOKUP($C9275,'ProvResponder deviceId'!$A$1:$A$20000,1,FALSE)),"No","Yes"))</f>
        <v>No</v>
      </c>
      <c r="K9275" s="1" t="str">
        <f>IF($J9275="Yes",VLOOKUP($C9275,'ProvResponder deviceId'!$A$1:$C$20000,3,FALSE),"-")</f>
        <v>-</v>
      </c>
      <c r="L9275" s="1" t="str">
        <f t="shared" si="288"/>
        <v/>
      </c>
      <c r="M9275" s="1" t="str">
        <f t="shared" si="289"/>
        <v/>
      </c>
      <c r="N9275" s="1" t="str">
        <f>IF(ISBLANK($C9275),"",IF(ISNA(VLOOKUP($L9275,'result messages'!$H$3:$L$11,2,FALSE)),VLOOKUP($M9275,'result messages'!$H$3:$L$11,2,FALSE),VLOOKUP($L9275,'result messages'!$H$3:$L$11,2,FALSE)))</f>
        <v/>
      </c>
      <c r="O9275" s="1" t="str">
        <f>IF(ISBLANK($C9275),"",IF(ISNA(VLOOKUP($L9275,'result messages'!$H$3:$L$11,3,FALSE)),VLOOKUP($M9275,'result messages'!$H$3:$L$11,3,FALSE),VLOOKUP($L9275,'result messages'!$H$3:$L$11,3,FALSE)))</f>
        <v/>
      </c>
      <c r="P9275" s="1" t="str">
        <f>IF(ISBLANK($C9275),"",IF(ISNA(VLOOKUP($L9275,'result messages'!$H$3:$L$11,4,FALSE)),VLOOKUP($M9275,'result messages'!$H$3:$L$11,4,FALSE),VLOOKUP($L9275,'result messages'!$H$3:$L$11,4,FALSE)))</f>
        <v/>
      </c>
      <c r="Q9275" s="1" t="str">
        <f>IF(ISBLANK($C9275),"",IF(ISNA(VLOOKUP($L9275,'result messages'!$H$3:$L$11,5,FALSE)),VLOOKUP($M9275,'result messages'!$H$3:$L$11,5,FALSE),VLOOKUP($L9275,'result messages'!$H$3:$L$11,5,FALSE)))</f>
        <v/>
      </c>
    </row>
    <row r="9276" spans="1:17">
      <c r="A9276" s="1">
        <v>9273</v>
      </c>
      <c r="B9276" s="1"/>
      <c r="C9276" s="1"/>
      <c r="D9276" s="1"/>
      <c r="E9276" s="6"/>
      <c r="F9276" s="1"/>
      <c r="G9276" s="1" t="str">
        <f>IF(ISNA(VLOOKUP($C9276,'DTEN TCAP Linkage deviceId'!$A$1:$A$20000,1,FALSE)),"No","Yes")</f>
        <v>No</v>
      </c>
      <c r="H9276" s="1" t="str">
        <f>IF(ISNA(VLOOKUP($C9276,'Provisioning Requester'!$F$3:$H$20000,2,FALSE)),"No","Yes")</f>
        <v>No</v>
      </c>
      <c r="I9276" s="1" t="str">
        <f>IF($H9276="Yes",VLOOKUP($C9276,'Provisioning Requester'!$F$3:$H$20000,3,FALSE),"-")</f>
        <v>-</v>
      </c>
      <c r="J9276" s="1" t="str">
        <f>IF(OR(D9276="SVCP", E9276="TRUE"), "No", IF(ISNA(VLOOKUP($C9276,'ProvResponder deviceId'!$A$1:$A$20000,1,FALSE)),"No","Yes"))</f>
        <v>No</v>
      </c>
      <c r="K9276" s="1" t="str">
        <f>IF($J9276="Yes",VLOOKUP($C9276,'ProvResponder deviceId'!$A$1:$C$20000,3,FALSE),"-")</f>
        <v>-</v>
      </c>
      <c r="L9276" s="1" t="str">
        <f t="shared" si="288"/>
        <v/>
      </c>
      <c r="M9276" s="1" t="str">
        <f t="shared" si="289"/>
        <v/>
      </c>
      <c r="N9276" s="1" t="str">
        <f>IF(ISBLANK($C9276),"",IF(ISNA(VLOOKUP($L9276,'result messages'!$H$3:$L$11,2,FALSE)),VLOOKUP($M9276,'result messages'!$H$3:$L$11,2,FALSE),VLOOKUP($L9276,'result messages'!$H$3:$L$11,2,FALSE)))</f>
        <v/>
      </c>
      <c r="O9276" s="1" t="str">
        <f>IF(ISBLANK($C9276),"",IF(ISNA(VLOOKUP($L9276,'result messages'!$H$3:$L$11,3,FALSE)),VLOOKUP($M9276,'result messages'!$H$3:$L$11,3,FALSE),VLOOKUP($L9276,'result messages'!$H$3:$L$11,3,FALSE)))</f>
        <v/>
      </c>
      <c r="P9276" s="1" t="str">
        <f>IF(ISBLANK($C9276),"",IF(ISNA(VLOOKUP($L9276,'result messages'!$H$3:$L$11,4,FALSE)),VLOOKUP($M9276,'result messages'!$H$3:$L$11,4,FALSE),VLOOKUP($L9276,'result messages'!$H$3:$L$11,4,FALSE)))</f>
        <v/>
      </c>
      <c r="Q9276" s="1" t="str">
        <f>IF(ISBLANK($C9276),"",IF(ISNA(VLOOKUP($L9276,'result messages'!$H$3:$L$11,5,FALSE)),VLOOKUP($M9276,'result messages'!$H$3:$L$11,5,FALSE),VLOOKUP($L9276,'result messages'!$H$3:$L$11,5,FALSE)))</f>
        <v/>
      </c>
    </row>
    <row r="9277" spans="1:17">
      <c r="A9277" s="1">
        <v>9274</v>
      </c>
      <c r="B9277" s="1"/>
      <c r="C9277" s="1"/>
      <c r="D9277" s="1"/>
      <c r="E9277" s="6"/>
      <c r="F9277" s="1"/>
      <c r="G9277" s="1" t="str">
        <f>IF(ISNA(VLOOKUP($C9277,'DTEN TCAP Linkage deviceId'!$A$1:$A$20000,1,FALSE)),"No","Yes")</f>
        <v>No</v>
      </c>
      <c r="H9277" s="1" t="str">
        <f>IF(ISNA(VLOOKUP($C9277,'Provisioning Requester'!$F$3:$H$20000,2,FALSE)),"No","Yes")</f>
        <v>No</v>
      </c>
      <c r="I9277" s="1" t="str">
        <f>IF($H9277="Yes",VLOOKUP($C9277,'Provisioning Requester'!$F$3:$H$20000,3,FALSE),"-")</f>
        <v>-</v>
      </c>
      <c r="J9277" s="1" t="str">
        <f>IF(OR(D9277="SVCP", E9277="TRUE"), "No", IF(ISNA(VLOOKUP($C9277,'ProvResponder deviceId'!$A$1:$A$20000,1,FALSE)),"No","Yes"))</f>
        <v>No</v>
      </c>
      <c r="K9277" s="1" t="str">
        <f>IF($J9277="Yes",VLOOKUP($C9277,'ProvResponder deviceId'!$A$1:$C$20000,3,FALSE),"-")</f>
        <v>-</v>
      </c>
      <c r="L9277" s="1" t="str">
        <f t="shared" si="288"/>
        <v/>
      </c>
      <c r="M9277" s="1" t="str">
        <f t="shared" si="289"/>
        <v/>
      </c>
      <c r="N9277" s="1" t="str">
        <f>IF(ISBLANK($C9277),"",IF(ISNA(VLOOKUP($L9277,'result messages'!$H$3:$L$11,2,FALSE)),VLOOKUP($M9277,'result messages'!$H$3:$L$11,2,FALSE),VLOOKUP($L9277,'result messages'!$H$3:$L$11,2,FALSE)))</f>
        <v/>
      </c>
      <c r="O9277" s="1" t="str">
        <f>IF(ISBLANK($C9277),"",IF(ISNA(VLOOKUP($L9277,'result messages'!$H$3:$L$11,3,FALSE)),VLOOKUP($M9277,'result messages'!$H$3:$L$11,3,FALSE),VLOOKUP($L9277,'result messages'!$H$3:$L$11,3,FALSE)))</f>
        <v/>
      </c>
      <c r="P9277" s="1" t="str">
        <f>IF(ISBLANK($C9277),"",IF(ISNA(VLOOKUP($L9277,'result messages'!$H$3:$L$11,4,FALSE)),VLOOKUP($M9277,'result messages'!$H$3:$L$11,4,FALSE),VLOOKUP($L9277,'result messages'!$H$3:$L$11,4,FALSE)))</f>
        <v/>
      </c>
      <c r="Q9277" s="1" t="str">
        <f>IF(ISBLANK($C9277),"",IF(ISNA(VLOOKUP($L9277,'result messages'!$H$3:$L$11,5,FALSE)),VLOOKUP($M9277,'result messages'!$H$3:$L$11,5,FALSE),VLOOKUP($L9277,'result messages'!$H$3:$L$11,5,FALSE)))</f>
        <v/>
      </c>
    </row>
    <row r="9278" spans="1:17">
      <c r="A9278" s="1">
        <v>9275</v>
      </c>
      <c r="B9278" s="1"/>
      <c r="C9278" s="1"/>
      <c r="D9278" s="1"/>
      <c r="E9278" s="6"/>
      <c r="F9278" s="1"/>
      <c r="G9278" s="1" t="str">
        <f>IF(ISNA(VLOOKUP($C9278,'DTEN TCAP Linkage deviceId'!$A$1:$A$20000,1,FALSE)),"No","Yes")</f>
        <v>No</v>
      </c>
      <c r="H9278" s="1" t="str">
        <f>IF(ISNA(VLOOKUP($C9278,'Provisioning Requester'!$F$3:$H$20000,2,FALSE)),"No","Yes")</f>
        <v>No</v>
      </c>
      <c r="I9278" s="1" t="str">
        <f>IF($H9278="Yes",VLOOKUP($C9278,'Provisioning Requester'!$F$3:$H$20000,3,FALSE),"-")</f>
        <v>-</v>
      </c>
      <c r="J9278" s="1" t="str">
        <f>IF(OR(D9278="SVCP", E9278="TRUE"), "No", IF(ISNA(VLOOKUP($C9278,'ProvResponder deviceId'!$A$1:$A$20000,1,FALSE)),"No","Yes"))</f>
        <v>No</v>
      </c>
      <c r="K9278" s="1" t="str">
        <f>IF($J9278="Yes",VLOOKUP($C9278,'ProvResponder deviceId'!$A$1:$C$20000,3,FALSE),"-")</f>
        <v>-</v>
      </c>
      <c r="L9278" s="1" t="str">
        <f t="shared" si="288"/>
        <v/>
      </c>
      <c r="M9278" s="1" t="str">
        <f t="shared" si="289"/>
        <v/>
      </c>
      <c r="N9278" s="1" t="str">
        <f>IF(ISBLANK($C9278),"",IF(ISNA(VLOOKUP($L9278,'result messages'!$H$3:$L$11,2,FALSE)),VLOOKUP($M9278,'result messages'!$H$3:$L$11,2,FALSE),VLOOKUP($L9278,'result messages'!$H$3:$L$11,2,FALSE)))</f>
        <v/>
      </c>
      <c r="O9278" s="1" t="str">
        <f>IF(ISBLANK($C9278),"",IF(ISNA(VLOOKUP($L9278,'result messages'!$H$3:$L$11,3,FALSE)),VLOOKUP($M9278,'result messages'!$H$3:$L$11,3,FALSE),VLOOKUP($L9278,'result messages'!$H$3:$L$11,3,FALSE)))</f>
        <v/>
      </c>
      <c r="P9278" s="1" t="str">
        <f>IF(ISBLANK($C9278),"",IF(ISNA(VLOOKUP($L9278,'result messages'!$H$3:$L$11,4,FALSE)),VLOOKUP($M9278,'result messages'!$H$3:$L$11,4,FALSE),VLOOKUP($L9278,'result messages'!$H$3:$L$11,4,FALSE)))</f>
        <v/>
      </c>
      <c r="Q9278" s="1" t="str">
        <f>IF(ISBLANK($C9278),"",IF(ISNA(VLOOKUP($L9278,'result messages'!$H$3:$L$11,5,FALSE)),VLOOKUP($M9278,'result messages'!$H$3:$L$11,5,FALSE),VLOOKUP($L9278,'result messages'!$H$3:$L$11,5,FALSE)))</f>
        <v/>
      </c>
    </row>
    <row r="9279" spans="1:17">
      <c r="A9279" s="1">
        <v>9276</v>
      </c>
      <c r="B9279" s="1"/>
      <c r="C9279" s="1"/>
      <c r="D9279" s="1"/>
      <c r="E9279" s="6"/>
      <c r="F9279" s="1"/>
      <c r="G9279" s="1" t="str">
        <f>IF(ISNA(VLOOKUP($C9279,'DTEN TCAP Linkage deviceId'!$A$1:$A$20000,1,FALSE)),"No","Yes")</f>
        <v>No</v>
      </c>
      <c r="H9279" s="1" t="str">
        <f>IF(ISNA(VLOOKUP($C9279,'Provisioning Requester'!$F$3:$H$20000,2,FALSE)),"No","Yes")</f>
        <v>No</v>
      </c>
      <c r="I9279" s="1" t="str">
        <f>IF($H9279="Yes",VLOOKUP($C9279,'Provisioning Requester'!$F$3:$H$20000,3,FALSE),"-")</f>
        <v>-</v>
      </c>
      <c r="J9279" s="1" t="str">
        <f>IF(OR(D9279="SVCP", E9279="TRUE"), "No", IF(ISNA(VLOOKUP($C9279,'ProvResponder deviceId'!$A$1:$A$20000,1,FALSE)),"No","Yes"))</f>
        <v>No</v>
      </c>
      <c r="K9279" s="1" t="str">
        <f>IF($J9279="Yes",VLOOKUP($C9279,'ProvResponder deviceId'!$A$1:$C$20000,3,FALSE),"-")</f>
        <v>-</v>
      </c>
      <c r="L9279" s="1" t="str">
        <f t="shared" si="288"/>
        <v/>
      </c>
      <c r="M9279" s="1" t="str">
        <f t="shared" si="289"/>
        <v/>
      </c>
      <c r="N9279" s="1" t="str">
        <f>IF(ISBLANK($C9279),"",IF(ISNA(VLOOKUP($L9279,'result messages'!$H$3:$L$11,2,FALSE)),VLOOKUP($M9279,'result messages'!$H$3:$L$11,2,FALSE),VLOOKUP($L9279,'result messages'!$H$3:$L$11,2,FALSE)))</f>
        <v/>
      </c>
      <c r="O9279" s="1" t="str">
        <f>IF(ISBLANK($C9279),"",IF(ISNA(VLOOKUP($L9279,'result messages'!$H$3:$L$11,3,FALSE)),VLOOKUP($M9279,'result messages'!$H$3:$L$11,3,FALSE),VLOOKUP($L9279,'result messages'!$H$3:$L$11,3,FALSE)))</f>
        <v/>
      </c>
      <c r="P9279" s="1" t="str">
        <f>IF(ISBLANK($C9279),"",IF(ISNA(VLOOKUP($L9279,'result messages'!$H$3:$L$11,4,FALSE)),VLOOKUP($M9279,'result messages'!$H$3:$L$11,4,FALSE),VLOOKUP($L9279,'result messages'!$H$3:$L$11,4,FALSE)))</f>
        <v/>
      </c>
      <c r="Q9279" s="1" t="str">
        <f>IF(ISBLANK($C9279),"",IF(ISNA(VLOOKUP($L9279,'result messages'!$H$3:$L$11,5,FALSE)),VLOOKUP($M9279,'result messages'!$H$3:$L$11,5,FALSE),VLOOKUP($L9279,'result messages'!$H$3:$L$11,5,FALSE)))</f>
        <v/>
      </c>
    </row>
    <row r="9280" spans="1:17">
      <c r="A9280" s="1">
        <v>9277</v>
      </c>
      <c r="B9280" s="1"/>
      <c r="C9280" s="1"/>
      <c r="D9280" s="1"/>
      <c r="E9280" s="6"/>
      <c r="F9280" s="1"/>
      <c r="G9280" s="1" t="str">
        <f>IF(ISNA(VLOOKUP($C9280,'DTEN TCAP Linkage deviceId'!$A$1:$A$20000,1,FALSE)),"No","Yes")</f>
        <v>No</v>
      </c>
      <c r="H9280" s="1" t="str">
        <f>IF(ISNA(VLOOKUP($C9280,'Provisioning Requester'!$F$3:$H$20000,2,FALSE)),"No","Yes")</f>
        <v>No</v>
      </c>
      <c r="I9280" s="1" t="str">
        <f>IF($H9280="Yes",VLOOKUP($C9280,'Provisioning Requester'!$F$3:$H$20000,3,FALSE),"-")</f>
        <v>-</v>
      </c>
      <c r="J9280" s="1" t="str">
        <f>IF(OR(D9280="SVCP", E9280="TRUE"), "No", IF(ISNA(VLOOKUP($C9280,'ProvResponder deviceId'!$A$1:$A$20000,1,FALSE)),"No","Yes"))</f>
        <v>No</v>
      </c>
      <c r="K9280" s="1" t="str">
        <f>IF($J9280="Yes",VLOOKUP($C9280,'ProvResponder deviceId'!$A$1:$C$20000,3,FALSE),"-")</f>
        <v>-</v>
      </c>
      <c r="L9280" s="1" t="str">
        <f t="shared" si="288"/>
        <v/>
      </c>
      <c r="M9280" s="1" t="str">
        <f t="shared" si="289"/>
        <v/>
      </c>
      <c r="N9280" s="1" t="str">
        <f>IF(ISBLANK($C9280),"",IF(ISNA(VLOOKUP($L9280,'result messages'!$H$3:$L$11,2,FALSE)),VLOOKUP($M9280,'result messages'!$H$3:$L$11,2,FALSE),VLOOKUP($L9280,'result messages'!$H$3:$L$11,2,FALSE)))</f>
        <v/>
      </c>
      <c r="O9280" s="1" t="str">
        <f>IF(ISBLANK($C9280),"",IF(ISNA(VLOOKUP($L9280,'result messages'!$H$3:$L$11,3,FALSE)),VLOOKUP($M9280,'result messages'!$H$3:$L$11,3,FALSE),VLOOKUP($L9280,'result messages'!$H$3:$L$11,3,FALSE)))</f>
        <v/>
      </c>
      <c r="P9280" s="1" t="str">
        <f>IF(ISBLANK($C9280),"",IF(ISNA(VLOOKUP($L9280,'result messages'!$H$3:$L$11,4,FALSE)),VLOOKUP($M9280,'result messages'!$H$3:$L$11,4,FALSE),VLOOKUP($L9280,'result messages'!$H$3:$L$11,4,FALSE)))</f>
        <v/>
      </c>
      <c r="Q9280" s="1" t="str">
        <f>IF(ISBLANK($C9280),"",IF(ISNA(VLOOKUP($L9280,'result messages'!$H$3:$L$11,5,FALSE)),VLOOKUP($M9280,'result messages'!$H$3:$L$11,5,FALSE),VLOOKUP($L9280,'result messages'!$H$3:$L$11,5,FALSE)))</f>
        <v/>
      </c>
    </row>
    <row r="9281" spans="1:17">
      <c r="A9281" s="1">
        <v>9278</v>
      </c>
      <c r="B9281" s="1"/>
      <c r="C9281" s="1"/>
      <c r="D9281" s="1"/>
      <c r="E9281" s="6"/>
      <c r="F9281" s="1"/>
      <c r="G9281" s="1" t="str">
        <f>IF(ISNA(VLOOKUP($C9281,'DTEN TCAP Linkage deviceId'!$A$1:$A$20000,1,FALSE)),"No","Yes")</f>
        <v>No</v>
      </c>
      <c r="H9281" s="1" t="str">
        <f>IF(ISNA(VLOOKUP($C9281,'Provisioning Requester'!$F$3:$H$20000,2,FALSE)),"No","Yes")</f>
        <v>No</v>
      </c>
      <c r="I9281" s="1" t="str">
        <f>IF($H9281="Yes",VLOOKUP($C9281,'Provisioning Requester'!$F$3:$H$20000,3,FALSE),"-")</f>
        <v>-</v>
      </c>
      <c r="J9281" s="1" t="str">
        <f>IF(OR(D9281="SVCP", E9281="TRUE"), "No", IF(ISNA(VLOOKUP($C9281,'ProvResponder deviceId'!$A$1:$A$20000,1,FALSE)),"No","Yes"))</f>
        <v>No</v>
      </c>
      <c r="K9281" s="1" t="str">
        <f>IF($J9281="Yes",VLOOKUP($C9281,'ProvResponder deviceId'!$A$1:$C$20000,3,FALSE),"-")</f>
        <v>-</v>
      </c>
      <c r="L9281" s="1" t="str">
        <f t="shared" si="288"/>
        <v/>
      </c>
      <c r="M9281" s="1" t="str">
        <f t="shared" si="289"/>
        <v/>
      </c>
      <c r="N9281" s="1" t="str">
        <f>IF(ISBLANK($C9281),"",IF(ISNA(VLOOKUP($L9281,'result messages'!$H$3:$L$11,2,FALSE)),VLOOKUP($M9281,'result messages'!$H$3:$L$11,2,FALSE),VLOOKUP($L9281,'result messages'!$H$3:$L$11,2,FALSE)))</f>
        <v/>
      </c>
      <c r="O9281" s="1" t="str">
        <f>IF(ISBLANK($C9281),"",IF(ISNA(VLOOKUP($L9281,'result messages'!$H$3:$L$11,3,FALSE)),VLOOKUP($M9281,'result messages'!$H$3:$L$11,3,FALSE),VLOOKUP($L9281,'result messages'!$H$3:$L$11,3,FALSE)))</f>
        <v/>
      </c>
      <c r="P9281" s="1" t="str">
        <f>IF(ISBLANK($C9281),"",IF(ISNA(VLOOKUP($L9281,'result messages'!$H$3:$L$11,4,FALSE)),VLOOKUP($M9281,'result messages'!$H$3:$L$11,4,FALSE),VLOOKUP($L9281,'result messages'!$H$3:$L$11,4,FALSE)))</f>
        <v/>
      </c>
      <c r="Q9281" s="1" t="str">
        <f>IF(ISBLANK($C9281),"",IF(ISNA(VLOOKUP($L9281,'result messages'!$H$3:$L$11,5,FALSE)),VLOOKUP($M9281,'result messages'!$H$3:$L$11,5,FALSE),VLOOKUP($L9281,'result messages'!$H$3:$L$11,5,FALSE)))</f>
        <v/>
      </c>
    </row>
    <row r="9282" spans="1:17">
      <c r="A9282" s="1">
        <v>9279</v>
      </c>
      <c r="B9282" s="1"/>
      <c r="C9282" s="1"/>
      <c r="D9282" s="1"/>
      <c r="E9282" s="6"/>
      <c r="F9282" s="1"/>
      <c r="G9282" s="1" t="str">
        <f>IF(ISNA(VLOOKUP($C9282,'DTEN TCAP Linkage deviceId'!$A$1:$A$20000,1,FALSE)),"No","Yes")</f>
        <v>No</v>
      </c>
      <c r="H9282" s="1" t="str">
        <f>IF(ISNA(VLOOKUP($C9282,'Provisioning Requester'!$F$3:$H$20000,2,FALSE)),"No","Yes")</f>
        <v>No</v>
      </c>
      <c r="I9282" s="1" t="str">
        <f>IF($H9282="Yes",VLOOKUP($C9282,'Provisioning Requester'!$F$3:$H$20000,3,FALSE),"-")</f>
        <v>-</v>
      </c>
      <c r="J9282" s="1" t="str">
        <f>IF(OR(D9282="SVCP", E9282="TRUE"), "No", IF(ISNA(VLOOKUP($C9282,'ProvResponder deviceId'!$A$1:$A$20000,1,FALSE)),"No","Yes"))</f>
        <v>No</v>
      </c>
      <c r="K9282" s="1" t="str">
        <f>IF($J9282="Yes",VLOOKUP($C9282,'ProvResponder deviceId'!$A$1:$C$20000,3,FALSE),"-")</f>
        <v>-</v>
      </c>
      <c r="L9282" s="1" t="str">
        <f t="shared" si="288"/>
        <v/>
      </c>
      <c r="M9282" s="1" t="str">
        <f t="shared" si="289"/>
        <v/>
      </c>
      <c r="N9282" s="1" t="str">
        <f>IF(ISBLANK($C9282),"",IF(ISNA(VLOOKUP($L9282,'result messages'!$H$3:$L$11,2,FALSE)),VLOOKUP($M9282,'result messages'!$H$3:$L$11,2,FALSE),VLOOKUP($L9282,'result messages'!$H$3:$L$11,2,FALSE)))</f>
        <v/>
      </c>
      <c r="O9282" s="1" t="str">
        <f>IF(ISBLANK($C9282),"",IF(ISNA(VLOOKUP($L9282,'result messages'!$H$3:$L$11,3,FALSE)),VLOOKUP($M9282,'result messages'!$H$3:$L$11,3,FALSE),VLOOKUP($L9282,'result messages'!$H$3:$L$11,3,FALSE)))</f>
        <v/>
      </c>
      <c r="P9282" s="1" t="str">
        <f>IF(ISBLANK($C9282),"",IF(ISNA(VLOOKUP($L9282,'result messages'!$H$3:$L$11,4,FALSE)),VLOOKUP($M9282,'result messages'!$H$3:$L$11,4,FALSE),VLOOKUP($L9282,'result messages'!$H$3:$L$11,4,FALSE)))</f>
        <v/>
      </c>
      <c r="Q9282" s="1" t="str">
        <f>IF(ISBLANK($C9282),"",IF(ISNA(VLOOKUP($L9282,'result messages'!$H$3:$L$11,5,FALSE)),VLOOKUP($M9282,'result messages'!$H$3:$L$11,5,FALSE),VLOOKUP($L9282,'result messages'!$H$3:$L$11,5,FALSE)))</f>
        <v/>
      </c>
    </row>
    <row r="9283" spans="1:17">
      <c r="A9283" s="1">
        <v>9280</v>
      </c>
      <c r="B9283" s="1"/>
      <c r="C9283" s="1"/>
      <c r="D9283" s="1"/>
      <c r="E9283" s="6"/>
      <c r="F9283" s="1"/>
      <c r="G9283" s="1" t="str">
        <f>IF(ISNA(VLOOKUP($C9283,'DTEN TCAP Linkage deviceId'!$A$1:$A$20000,1,FALSE)),"No","Yes")</f>
        <v>No</v>
      </c>
      <c r="H9283" s="1" t="str">
        <f>IF(ISNA(VLOOKUP($C9283,'Provisioning Requester'!$F$3:$H$20000,2,FALSE)),"No","Yes")</f>
        <v>No</v>
      </c>
      <c r="I9283" s="1" t="str">
        <f>IF($H9283="Yes",VLOOKUP($C9283,'Provisioning Requester'!$F$3:$H$20000,3,FALSE),"-")</f>
        <v>-</v>
      </c>
      <c r="J9283" s="1" t="str">
        <f>IF(OR(D9283="SVCP", E9283="TRUE"), "No", IF(ISNA(VLOOKUP($C9283,'ProvResponder deviceId'!$A$1:$A$20000,1,FALSE)),"No","Yes"))</f>
        <v>No</v>
      </c>
      <c r="K9283" s="1" t="str">
        <f>IF($J9283="Yes",VLOOKUP($C9283,'ProvResponder deviceId'!$A$1:$C$20000,3,FALSE),"-")</f>
        <v>-</v>
      </c>
      <c r="L9283" s="1" t="str">
        <f t="shared" si="288"/>
        <v/>
      </c>
      <c r="M9283" s="1" t="str">
        <f t="shared" si="289"/>
        <v/>
      </c>
      <c r="N9283" s="1" t="str">
        <f>IF(ISBLANK($C9283),"",IF(ISNA(VLOOKUP($L9283,'result messages'!$H$3:$L$11,2,FALSE)),VLOOKUP($M9283,'result messages'!$H$3:$L$11,2,FALSE),VLOOKUP($L9283,'result messages'!$H$3:$L$11,2,FALSE)))</f>
        <v/>
      </c>
      <c r="O9283" s="1" t="str">
        <f>IF(ISBLANK($C9283),"",IF(ISNA(VLOOKUP($L9283,'result messages'!$H$3:$L$11,3,FALSE)),VLOOKUP($M9283,'result messages'!$H$3:$L$11,3,FALSE),VLOOKUP($L9283,'result messages'!$H$3:$L$11,3,FALSE)))</f>
        <v/>
      </c>
      <c r="P9283" s="1" t="str">
        <f>IF(ISBLANK($C9283),"",IF(ISNA(VLOOKUP($L9283,'result messages'!$H$3:$L$11,4,FALSE)),VLOOKUP($M9283,'result messages'!$H$3:$L$11,4,FALSE),VLOOKUP($L9283,'result messages'!$H$3:$L$11,4,FALSE)))</f>
        <v/>
      </c>
      <c r="Q9283" s="1" t="str">
        <f>IF(ISBLANK($C9283),"",IF(ISNA(VLOOKUP($L9283,'result messages'!$H$3:$L$11,5,FALSE)),VLOOKUP($M9283,'result messages'!$H$3:$L$11,5,FALSE),VLOOKUP($L9283,'result messages'!$H$3:$L$11,5,FALSE)))</f>
        <v/>
      </c>
    </row>
    <row r="9284" spans="1:17">
      <c r="A9284" s="1">
        <v>9281</v>
      </c>
      <c r="B9284" s="1"/>
      <c r="C9284" s="1"/>
      <c r="D9284" s="1"/>
      <c r="E9284" s="6"/>
      <c r="F9284" s="1"/>
      <c r="G9284" s="1" t="str">
        <f>IF(ISNA(VLOOKUP($C9284,'DTEN TCAP Linkage deviceId'!$A$1:$A$20000,1,FALSE)),"No","Yes")</f>
        <v>No</v>
      </c>
      <c r="H9284" s="1" t="str">
        <f>IF(ISNA(VLOOKUP($C9284,'Provisioning Requester'!$F$3:$H$20000,2,FALSE)),"No","Yes")</f>
        <v>No</v>
      </c>
      <c r="I9284" s="1" t="str">
        <f>IF($H9284="Yes",VLOOKUP($C9284,'Provisioning Requester'!$F$3:$H$20000,3,FALSE),"-")</f>
        <v>-</v>
      </c>
      <c r="J9284" s="1" t="str">
        <f>IF(OR(D9284="SVCP", E9284="TRUE"), "No", IF(ISNA(VLOOKUP($C9284,'ProvResponder deviceId'!$A$1:$A$20000,1,FALSE)),"No","Yes"))</f>
        <v>No</v>
      </c>
      <c r="K9284" s="1" t="str">
        <f>IF($J9284="Yes",VLOOKUP($C9284,'ProvResponder deviceId'!$A$1:$C$20000,3,FALSE),"-")</f>
        <v>-</v>
      </c>
      <c r="L9284" s="1" t="str">
        <f t="shared" si="288"/>
        <v/>
      </c>
      <c r="M9284" s="1" t="str">
        <f t="shared" si="289"/>
        <v/>
      </c>
      <c r="N9284" s="1" t="str">
        <f>IF(ISBLANK($C9284),"",IF(ISNA(VLOOKUP($L9284,'result messages'!$H$3:$L$11,2,FALSE)),VLOOKUP($M9284,'result messages'!$H$3:$L$11,2,FALSE),VLOOKUP($L9284,'result messages'!$H$3:$L$11,2,FALSE)))</f>
        <v/>
      </c>
      <c r="O9284" s="1" t="str">
        <f>IF(ISBLANK($C9284),"",IF(ISNA(VLOOKUP($L9284,'result messages'!$H$3:$L$11,3,FALSE)),VLOOKUP($M9284,'result messages'!$H$3:$L$11,3,FALSE),VLOOKUP($L9284,'result messages'!$H$3:$L$11,3,FALSE)))</f>
        <v/>
      </c>
      <c r="P9284" s="1" t="str">
        <f>IF(ISBLANK($C9284),"",IF(ISNA(VLOOKUP($L9284,'result messages'!$H$3:$L$11,4,FALSE)),VLOOKUP($M9284,'result messages'!$H$3:$L$11,4,FALSE),VLOOKUP($L9284,'result messages'!$H$3:$L$11,4,FALSE)))</f>
        <v/>
      </c>
      <c r="Q9284" s="1" t="str">
        <f>IF(ISBLANK($C9284),"",IF(ISNA(VLOOKUP($L9284,'result messages'!$H$3:$L$11,5,FALSE)),VLOOKUP($M9284,'result messages'!$H$3:$L$11,5,FALSE),VLOOKUP($L9284,'result messages'!$H$3:$L$11,5,FALSE)))</f>
        <v/>
      </c>
    </row>
    <row r="9285" spans="1:17">
      <c r="A9285" s="1">
        <v>9282</v>
      </c>
      <c r="B9285" s="1"/>
      <c r="C9285" s="1"/>
      <c r="D9285" s="1"/>
      <c r="E9285" s="6"/>
      <c r="F9285" s="1"/>
      <c r="G9285" s="1" t="str">
        <f>IF(ISNA(VLOOKUP($C9285,'DTEN TCAP Linkage deviceId'!$A$1:$A$20000,1,FALSE)),"No","Yes")</f>
        <v>No</v>
      </c>
      <c r="H9285" s="1" t="str">
        <f>IF(ISNA(VLOOKUP($C9285,'Provisioning Requester'!$F$3:$H$20000,2,FALSE)),"No","Yes")</f>
        <v>No</v>
      </c>
      <c r="I9285" s="1" t="str">
        <f>IF($H9285="Yes",VLOOKUP($C9285,'Provisioning Requester'!$F$3:$H$20000,3,FALSE),"-")</f>
        <v>-</v>
      </c>
      <c r="J9285" s="1" t="str">
        <f>IF(OR(D9285="SVCP", E9285="TRUE"), "No", IF(ISNA(VLOOKUP($C9285,'ProvResponder deviceId'!$A$1:$A$20000,1,FALSE)),"No","Yes"))</f>
        <v>No</v>
      </c>
      <c r="K9285" s="1" t="str">
        <f>IF($J9285="Yes",VLOOKUP($C9285,'ProvResponder deviceId'!$A$1:$C$20000,3,FALSE),"-")</f>
        <v>-</v>
      </c>
      <c r="L9285" s="1" t="str">
        <f t="shared" ref="L9285:L9348" si="290">IF(ISBLANK($C9285),"",$D9285&amp;$E9285&amp;$G9285&amp;$H9285&amp;$I9285&amp;$J9285&amp;$K9285)</f>
        <v/>
      </c>
      <c r="M9285" s="1" t="str">
        <f t="shared" ref="M9285:M9348" si="291">IF(ISBLANK($C9285),"",$D9285&amp;$E9285&amp;$G9285&amp;$H9285&amp;$I9285&amp;$J9285&amp;"other")</f>
        <v/>
      </c>
      <c r="N9285" s="1" t="str">
        <f>IF(ISBLANK($C9285),"",IF(ISNA(VLOOKUP($L9285,'result messages'!$H$3:$L$11,2,FALSE)),VLOOKUP($M9285,'result messages'!$H$3:$L$11,2,FALSE),VLOOKUP($L9285,'result messages'!$H$3:$L$11,2,FALSE)))</f>
        <v/>
      </c>
      <c r="O9285" s="1" t="str">
        <f>IF(ISBLANK($C9285),"",IF(ISNA(VLOOKUP($L9285,'result messages'!$H$3:$L$11,3,FALSE)),VLOOKUP($M9285,'result messages'!$H$3:$L$11,3,FALSE),VLOOKUP($L9285,'result messages'!$H$3:$L$11,3,FALSE)))</f>
        <v/>
      </c>
      <c r="P9285" s="1" t="str">
        <f>IF(ISBLANK($C9285),"",IF(ISNA(VLOOKUP($L9285,'result messages'!$H$3:$L$11,4,FALSE)),VLOOKUP($M9285,'result messages'!$H$3:$L$11,4,FALSE),VLOOKUP($L9285,'result messages'!$H$3:$L$11,4,FALSE)))</f>
        <v/>
      </c>
      <c r="Q9285" s="1" t="str">
        <f>IF(ISBLANK($C9285),"",IF(ISNA(VLOOKUP($L9285,'result messages'!$H$3:$L$11,5,FALSE)),VLOOKUP($M9285,'result messages'!$H$3:$L$11,5,FALSE),VLOOKUP($L9285,'result messages'!$H$3:$L$11,5,FALSE)))</f>
        <v/>
      </c>
    </row>
    <row r="9286" spans="1:17">
      <c r="A9286" s="1">
        <v>9283</v>
      </c>
      <c r="B9286" s="1"/>
      <c r="C9286" s="1"/>
      <c r="D9286" s="1"/>
      <c r="E9286" s="6"/>
      <c r="F9286" s="1"/>
      <c r="G9286" s="1" t="str">
        <f>IF(ISNA(VLOOKUP($C9286,'DTEN TCAP Linkage deviceId'!$A$1:$A$20000,1,FALSE)),"No","Yes")</f>
        <v>No</v>
      </c>
      <c r="H9286" s="1" t="str">
        <f>IF(ISNA(VLOOKUP($C9286,'Provisioning Requester'!$F$3:$H$20000,2,FALSE)),"No","Yes")</f>
        <v>No</v>
      </c>
      <c r="I9286" s="1" t="str">
        <f>IF($H9286="Yes",VLOOKUP($C9286,'Provisioning Requester'!$F$3:$H$20000,3,FALSE),"-")</f>
        <v>-</v>
      </c>
      <c r="J9286" s="1" t="str">
        <f>IF(OR(D9286="SVCP", E9286="TRUE"), "No", IF(ISNA(VLOOKUP($C9286,'ProvResponder deviceId'!$A$1:$A$20000,1,FALSE)),"No","Yes"))</f>
        <v>No</v>
      </c>
      <c r="K9286" s="1" t="str">
        <f>IF($J9286="Yes",VLOOKUP($C9286,'ProvResponder deviceId'!$A$1:$C$20000,3,FALSE),"-")</f>
        <v>-</v>
      </c>
      <c r="L9286" s="1" t="str">
        <f t="shared" si="290"/>
        <v/>
      </c>
      <c r="M9286" s="1" t="str">
        <f t="shared" si="291"/>
        <v/>
      </c>
      <c r="N9286" s="1" t="str">
        <f>IF(ISBLANK($C9286),"",IF(ISNA(VLOOKUP($L9286,'result messages'!$H$3:$L$11,2,FALSE)),VLOOKUP($M9286,'result messages'!$H$3:$L$11,2,FALSE),VLOOKUP($L9286,'result messages'!$H$3:$L$11,2,FALSE)))</f>
        <v/>
      </c>
      <c r="O9286" s="1" t="str">
        <f>IF(ISBLANK($C9286),"",IF(ISNA(VLOOKUP($L9286,'result messages'!$H$3:$L$11,3,FALSE)),VLOOKUP($M9286,'result messages'!$H$3:$L$11,3,FALSE),VLOOKUP($L9286,'result messages'!$H$3:$L$11,3,FALSE)))</f>
        <v/>
      </c>
      <c r="P9286" s="1" t="str">
        <f>IF(ISBLANK($C9286),"",IF(ISNA(VLOOKUP($L9286,'result messages'!$H$3:$L$11,4,FALSE)),VLOOKUP($M9286,'result messages'!$H$3:$L$11,4,FALSE),VLOOKUP($L9286,'result messages'!$H$3:$L$11,4,FALSE)))</f>
        <v/>
      </c>
      <c r="Q9286" s="1" t="str">
        <f>IF(ISBLANK($C9286),"",IF(ISNA(VLOOKUP($L9286,'result messages'!$H$3:$L$11,5,FALSE)),VLOOKUP($M9286,'result messages'!$H$3:$L$11,5,FALSE),VLOOKUP($L9286,'result messages'!$H$3:$L$11,5,FALSE)))</f>
        <v/>
      </c>
    </row>
    <row r="9287" spans="1:17">
      <c r="A9287" s="1">
        <v>9284</v>
      </c>
      <c r="B9287" s="1"/>
      <c r="C9287" s="1"/>
      <c r="D9287" s="1"/>
      <c r="E9287" s="6"/>
      <c r="F9287" s="1"/>
      <c r="G9287" s="1" t="str">
        <f>IF(ISNA(VLOOKUP($C9287,'DTEN TCAP Linkage deviceId'!$A$1:$A$20000,1,FALSE)),"No","Yes")</f>
        <v>No</v>
      </c>
      <c r="H9287" s="1" t="str">
        <f>IF(ISNA(VLOOKUP($C9287,'Provisioning Requester'!$F$3:$H$20000,2,FALSE)),"No","Yes")</f>
        <v>No</v>
      </c>
      <c r="I9287" s="1" t="str">
        <f>IF($H9287="Yes",VLOOKUP($C9287,'Provisioning Requester'!$F$3:$H$20000,3,FALSE),"-")</f>
        <v>-</v>
      </c>
      <c r="J9287" s="1" t="str">
        <f>IF(OR(D9287="SVCP", E9287="TRUE"), "No", IF(ISNA(VLOOKUP($C9287,'ProvResponder deviceId'!$A$1:$A$20000,1,FALSE)),"No","Yes"))</f>
        <v>No</v>
      </c>
      <c r="K9287" s="1" t="str">
        <f>IF($J9287="Yes",VLOOKUP($C9287,'ProvResponder deviceId'!$A$1:$C$20000,3,FALSE),"-")</f>
        <v>-</v>
      </c>
      <c r="L9287" s="1" t="str">
        <f t="shared" si="290"/>
        <v/>
      </c>
      <c r="M9287" s="1" t="str">
        <f t="shared" si="291"/>
        <v/>
      </c>
      <c r="N9287" s="1" t="str">
        <f>IF(ISBLANK($C9287),"",IF(ISNA(VLOOKUP($L9287,'result messages'!$H$3:$L$11,2,FALSE)),VLOOKUP($M9287,'result messages'!$H$3:$L$11,2,FALSE),VLOOKUP($L9287,'result messages'!$H$3:$L$11,2,FALSE)))</f>
        <v/>
      </c>
      <c r="O9287" s="1" t="str">
        <f>IF(ISBLANK($C9287),"",IF(ISNA(VLOOKUP($L9287,'result messages'!$H$3:$L$11,3,FALSE)),VLOOKUP($M9287,'result messages'!$H$3:$L$11,3,FALSE),VLOOKUP($L9287,'result messages'!$H$3:$L$11,3,FALSE)))</f>
        <v/>
      </c>
      <c r="P9287" s="1" t="str">
        <f>IF(ISBLANK($C9287),"",IF(ISNA(VLOOKUP($L9287,'result messages'!$H$3:$L$11,4,FALSE)),VLOOKUP($M9287,'result messages'!$H$3:$L$11,4,FALSE),VLOOKUP($L9287,'result messages'!$H$3:$L$11,4,FALSE)))</f>
        <v/>
      </c>
      <c r="Q9287" s="1" t="str">
        <f>IF(ISBLANK($C9287),"",IF(ISNA(VLOOKUP($L9287,'result messages'!$H$3:$L$11,5,FALSE)),VLOOKUP($M9287,'result messages'!$H$3:$L$11,5,FALSE),VLOOKUP($L9287,'result messages'!$H$3:$L$11,5,FALSE)))</f>
        <v/>
      </c>
    </row>
    <row r="9288" spans="1:17">
      <c r="A9288" s="1">
        <v>9285</v>
      </c>
      <c r="B9288" s="1"/>
      <c r="C9288" s="1"/>
      <c r="D9288" s="1"/>
      <c r="E9288" s="6"/>
      <c r="F9288" s="1"/>
      <c r="G9288" s="1" t="str">
        <f>IF(ISNA(VLOOKUP($C9288,'DTEN TCAP Linkage deviceId'!$A$1:$A$20000,1,FALSE)),"No","Yes")</f>
        <v>No</v>
      </c>
      <c r="H9288" s="1" t="str">
        <f>IF(ISNA(VLOOKUP($C9288,'Provisioning Requester'!$F$3:$H$20000,2,FALSE)),"No","Yes")</f>
        <v>No</v>
      </c>
      <c r="I9288" s="1" t="str">
        <f>IF($H9288="Yes",VLOOKUP($C9288,'Provisioning Requester'!$F$3:$H$20000,3,FALSE),"-")</f>
        <v>-</v>
      </c>
      <c r="J9288" s="1" t="str">
        <f>IF(OR(D9288="SVCP", E9288="TRUE"), "No", IF(ISNA(VLOOKUP($C9288,'ProvResponder deviceId'!$A$1:$A$20000,1,FALSE)),"No","Yes"))</f>
        <v>No</v>
      </c>
      <c r="K9288" s="1" t="str">
        <f>IF($J9288="Yes",VLOOKUP($C9288,'ProvResponder deviceId'!$A$1:$C$20000,3,FALSE),"-")</f>
        <v>-</v>
      </c>
      <c r="L9288" s="1" t="str">
        <f t="shared" si="290"/>
        <v/>
      </c>
      <c r="M9288" s="1" t="str">
        <f t="shared" si="291"/>
        <v/>
      </c>
      <c r="N9288" s="1" t="str">
        <f>IF(ISBLANK($C9288),"",IF(ISNA(VLOOKUP($L9288,'result messages'!$H$3:$L$11,2,FALSE)),VLOOKUP($M9288,'result messages'!$H$3:$L$11,2,FALSE),VLOOKUP($L9288,'result messages'!$H$3:$L$11,2,FALSE)))</f>
        <v/>
      </c>
      <c r="O9288" s="1" t="str">
        <f>IF(ISBLANK($C9288),"",IF(ISNA(VLOOKUP($L9288,'result messages'!$H$3:$L$11,3,FALSE)),VLOOKUP($M9288,'result messages'!$H$3:$L$11,3,FALSE),VLOOKUP($L9288,'result messages'!$H$3:$L$11,3,FALSE)))</f>
        <v/>
      </c>
      <c r="P9288" s="1" t="str">
        <f>IF(ISBLANK($C9288),"",IF(ISNA(VLOOKUP($L9288,'result messages'!$H$3:$L$11,4,FALSE)),VLOOKUP($M9288,'result messages'!$H$3:$L$11,4,FALSE),VLOOKUP($L9288,'result messages'!$H$3:$L$11,4,FALSE)))</f>
        <v/>
      </c>
      <c r="Q9288" s="1" t="str">
        <f>IF(ISBLANK($C9288),"",IF(ISNA(VLOOKUP($L9288,'result messages'!$H$3:$L$11,5,FALSE)),VLOOKUP($M9288,'result messages'!$H$3:$L$11,5,FALSE),VLOOKUP($L9288,'result messages'!$H$3:$L$11,5,FALSE)))</f>
        <v/>
      </c>
    </row>
    <row r="9289" spans="1:17">
      <c r="A9289" s="1">
        <v>9286</v>
      </c>
      <c r="B9289" s="1"/>
      <c r="C9289" s="1"/>
      <c r="D9289" s="1"/>
      <c r="E9289" s="6"/>
      <c r="F9289" s="1"/>
      <c r="G9289" s="1" t="str">
        <f>IF(ISNA(VLOOKUP($C9289,'DTEN TCAP Linkage deviceId'!$A$1:$A$20000,1,FALSE)),"No","Yes")</f>
        <v>No</v>
      </c>
      <c r="H9289" s="1" t="str">
        <f>IF(ISNA(VLOOKUP($C9289,'Provisioning Requester'!$F$3:$H$20000,2,FALSE)),"No","Yes")</f>
        <v>No</v>
      </c>
      <c r="I9289" s="1" t="str">
        <f>IF($H9289="Yes",VLOOKUP($C9289,'Provisioning Requester'!$F$3:$H$20000,3,FALSE),"-")</f>
        <v>-</v>
      </c>
      <c r="J9289" s="1" t="str">
        <f>IF(OR(D9289="SVCP", E9289="TRUE"), "No", IF(ISNA(VLOOKUP($C9289,'ProvResponder deviceId'!$A$1:$A$20000,1,FALSE)),"No","Yes"))</f>
        <v>No</v>
      </c>
      <c r="K9289" s="1" t="str">
        <f>IF($J9289="Yes",VLOOKUP($C9289,'ProvResponder deviceId'!$A$1:$C$20000,3,FALSE),"-")</f>
        <v>-</v>
      </c>
      <c r="L9289" s="1" t="str">
        <f t="shared" si="290"/>
        <v/>
      </c>
      <c r="M9289" s="1" t="str">
        <f t="shared" si="291"/>
        <v/>
      </c>
      <c r="N9289" s="1" t="str">
        <f>IF(ISBLANK($C9289),"",IF(ISNA(VLOOKUP($L9289,'result messages'!$H$3:$L$11,2,FALSE)),VLOOKUP($M9289,'result messages'!$H$3:$L$11,2,FALSE),VLOOKUP($L9289,'result messages'!$H$3:$L$11,2,FALSE)))</f>
        <v/>
      </c>
      <c r="O9289" s="1" t="str">
        <f>IF(ISBLANK($C9289),"",IF(ISNA(VLOOKUP($L9289,'result messages'!$H$3:$L$11,3,FALSE)),VLOOKUP($M9289,'result messages'!$H$3:$L$11,3,FALSE),VLOOKUP($L9289,'result messages'!$H$3:$L$11,3,FALSE)))</f>
        <v/>
      </c>
      <c r="P9289" s="1" t="str">
        <f>IF(ISBLANK($C9289),"",IF(ISNA(VLOOKUP($L9289,'result messages'!$H$3:$L$11,4,FALSE)),VLOOKUP($M9289,'result messages'!$H$3:$L$11,4,FALSE),VLOOKUP($L9289,'result messages'!$H$3:$L$11,4,FALSE)))</f>
        <v/>
      </c>
      <c r="Q9289" s="1" t="str">
        <f>IF(ISBLANK($C9289),"",IF(ISNA(VLOOKUP($L9289,'result messages'!$H$3:$L$11,5,FALSE)),VLOOKUP($M9289,'result messages'!$H$3:$L$11,5,FALSE),VLOOKUP($L9289,'result messages'!$H$3:$L$11,5,FALSE)))</f>
        <v/>
      </c>
    </row>
    <row r="9290" spans="1:17">
      <c r="A9290" s="1">
        <v>9287</v>
      </c>
      <c r="B9290" s="1"/>
      <c r="C9290" s="1"/>
      <c r="D9290" s="1"/>
      <c r="E9290" s="6"/>
      <c r="F9290" s="1"/>
      <c r="G9290" s="1" t="str">
        <f>IF(ISNA(VLOOKUP($C9290,'DTEN TCAP Linkage deviceId'!$A$1:$A$20000,1,FALSE)),"No","Yes")</f>
        <v>No</v>
      </c>
      <c r="H9290" s="1" t="str">
        <f>IF(ISNA(VLOOKUP($C9290,'Provisioning Requester'!$F$3:$H$20000,2,FALSE)),"No","Yes")</f>
        <v>No</v>
      </c>
      <c r="I9290" s="1" t="str">
        <f>IF($H9290="Yes",VLOOKUP($C9290,'Provisioning Requester'!$F$3:$H$20000,3,FALSE),"-")</f>
        <v>-</v>
      </c>
      <c r="J9290" s="1" t="str">
        <f>IF(OR(D9290="SVCP", E9290="TRUE"), "No", IF(ISNA(VLOOKUP($C9290,'ProvResponder deviceId'!$A$1:$A$20000,1,FALSE)),"No","Yes"))</f>
        <v>No</v>
      </c>
      <c r="K9290" s="1" t="str">
        <f>IF($J9290="Yes",VLOOKUP($C9290,'ProvResponder deviceId'!$A$1:$C$20000,3,FALSE),"-")</f>
        <v>-</v>
      </c>
      <c r="L9290" s="1" t="str">
        <f t="shared" si="290"/>
        <v/>
      </c>
      <c r="M9290" s="1" t="str">
        <f t="shared" si="291"/>
        <v/>
      </c>
      <c r="N9290" s="1" t="str">
        <f>IF(ISBLANK($C9290),"",IF(ISNA(VLOOKUP($L9290,'result messages'!$H$3:$L$11,2,FALSE)),VLOOKUP($M9290,'result messages'!$H$3:$L$11,2,FALSE),VLOOKUP($L9290,'result messages'!$H$3:$L$11,2,FALSE)))</f>
        <v/>
      </c>
      <c r="O9290" s="1" t="str">
        <f>IF(ISBLANK($C9290),"",IF(ISNA(VLOOKUP($L9290,'result messages'!$H$3:$L$11,3,FALSE)),VLOOKUP($M9290,'result messages'!$H$3:$L$11,3,FALSE),VLOOKUP($L9290,'result messages'!$H$3:$L$11,3,FALSE)))</f>
        <v/>
      </c>
      <c r="P9290" s="1" t="str">
        <f>IF(ISBLANK($C9290),"",IF(ISNA(VLOOKUP($L9290,'result messages'!$H$3:$L$11,4,FALSE)),VLOOKUP($M9290,'result messages'!$H$3:$L$11,4,FALSE),VLOOKUP($L9290,'result messages'!$H$3:$L$11,4,FALSE)))</f>
        <v/>
      </c>
      <c r="Q9290" s="1" t="str">
        <f>IF(ISBLANK($C9290),"",IF(ISNA(VLOOKUP($L9290,'result messages'!$H$3:$L$11,5,FALSE)),VLOOKUP($M9290,'result messages'!$H$3:$L$11,5,FALSE),VLOOKUP($L9290,'result messages'!$H$3:$L$11,5,FALSE)))</f>
        <v/>
      </c>
    </row>
    <row r="9291" spans="1:17">
      <c r="A9291" s="1">
        <v>9288</v>
      </c>
      <c r="B9291" s="1"/>
      <c r="C9291" s="1"/>
      <c r="D9291" s="1"/>
      <c r="E9291" s="6"/>
      <c r="F9291" s="1"/>
      <c r="G9291" s="1" t="str">
        <f>IF(ISNA(VLOOKUP($C9291,'DTEN TCAP Linkage deviceId'!$A$1:$A$20000,1,FALSE)),"No","Yes")</f>
        <v>No</v>
      </c>
      <c r="H9291" s="1" t="str">
        <f>IF(ISNA(VLOOKUP($C9291,'Provisioning Requester'!$F$3:$H$20000,2,FALSE)),"No","Yes")</f>
        <v>No</v>
      </c>
      <c r="I9291" s="1" t="str">
        <f>IF($H9291="Yes",VLOOKUP($C9291,'Provisioning Requester'!$F$3:$H$20000,3,FALSE),"-")</f>
        <v>-</v>
      </c>
      <c r="J9291" s="1" t="str">
        <f>IF(OR(D9291="SVCP", E9291="TRUE"), "No", IF(ISNA(VLOOKUP($C9291,'ProvResponder deviceId'!$A$1:$A$20000,1,FALSE)),"No","Yes"))</f>
        <v>No</v>
      </c>
      <c r="K9291" s="1" t="str">
        <f>IF($J9291="Yes",VLOOKUP($C9291,'ProvResponder deviceId'!$A$1:$C$20000,3,FALSE),"-")</f>
        <v>-</v>
      </c>
      <c r="L9291" s="1" t="str">
        <f t="shared" si="290"/>
        <v/>
      </c>
      <c r="M9291" s="1" t="str">
        <f t="shared" si="291"/>
        <v/>
      </c>
      <c r="N9291" s="1" t="str">
        <f>IF(ISBLANK($C9291),"",IF(ISNA(VLOOKUP($L9291,'result messages'!$H$3:$L$11,2,FALSE)),VLOOKUP($M9291,'result messages'!$H$3:$L$11,2,FALSE),VLOOKUP($L9291,'result messages'!$H$3:$L$11,2,FALSE)))</f>
        <v/>
      </c>
      <c r="O9291" s="1" t="str">
        <f>IF(ISBLANK($C9291),"",IF(ISNA(VLOOKUP($L9291,'result messages'!$H$3:$L$11,3,FALSE)),VLOOKUP($M9291,'result messages'!$H$3:$L$11,3,FALSE),VLOOKUP($L9291,'result messages'!$H$3:$L$11,3,FALSE)))</f>
        <v/>
      </c>
      <c r="P9291" s="1" t="str">
        <f>IF(ISBLANK($C9291),"",IF(ISNA(VLOOKUP($L9291,'result messages'!$H$3:$L$11,4,FALSE)),VLOOKUP($M9291,'result messages'!$H$3:$L$11,4,FALSE),VLOOKUP($L9291,'result messages'!$H$3:$L$11,4,FALSE)))</f>
        <v/>
      </c>
      <c r="Q9291" s="1" t="str">
        <f>IF(ISBLANK($C9291),"",IF(ISNA(VLOOKUP($L9291,'result messages'!$H$3:$L$11,5,FALSE)),VLOOKUP($M9291,'result messages'!$H$3:$L$11,5,FALSE),VLOOKUP($L9291,'result messages'!$H$3:$L$11,5,FALSE)))</f>
        <v/>
      </c>
    </row>
    <row r="9292" spans="1:17">
      <c r="A9292" s="1">
        <v>9289</v>
      </c>
      <c r="B9292" s="1"/>
      <c r="C9292" s="1"/>
      <c r="D9292" s="1"/>
      <c r="E9292" s="6"/>
      <c r="F9292" s="1"/>
      <c r="G9292" s="1" t="str">
        <f>IF(ISNA(VLOOKUP($C9292,'DTEN TCAP Linkage deviceId'!$A$1:$A$20000,1,FALSE)),"No","Yes")</f>
        <v>No</v>
      </c>
      <c r="H9292" s="1" t="str">
        <f>IF(ISNA(VLOOKUP($C9292,'Provisioning Requester'!$F$3:$H$20000,2,FALSE)),"No","Yes")</f>
        <v>No</v>
      </c>
      <c r="I9292" s="1" t="str">
        <f>IF($H9292="Yes",VLOOKUP($C9292,'Provisioning Requester'!$F$3:$H$20000,3,FALSE),"-")</f>
        <v>-</v>
      </c>
      <c r="J9292" s="1" t="str">
        <f>IF(OR(D9292="SVCP", E9292="TRUE"), "No", IF(ISNA(VLOOKUP($C9292,'ProvResponder deviceId'!$A$1:$A$20000,1,FALSE)),"No","Yes"))</f>
        <v>No</v>
      </c>
      <c r="K9292" s="1" t="str">
        <f>IF($J9292="Yes",VLOOKUP($C9292,'ProvResponder deviceId'!$A$1:$C$20000,3,FALSE),"-")</f>
        <v>-</v>
      </c>
      <c r="L9292" s="1" t="str">
        <f t="shared" si="290"/>
        <v/>
      </c>
      <c r="M9292" s="1" t="str">
        <f t="shared" si="291"/>
        <v/>
      </c>
      <c r="N9292" s="1" t="str">
        <f>IF(ISBLANK($C9292),"",IF(ISNA(VLOOKUP($L9292,'result messages'!$H$3:$L$11,2,FALSE)),VLOOKUP($M9292,'result messages'!$H$3:$L$11,2,FALSE),VLOOKUP($L9292,'result messages'!$H$3:$L$11,2,FALSE)))</f>
        <v/>
      </c>
      <c r="O9292" s="1" t="str">
        <f>IF(ISBLANK($C9292),"",IF(ISNA(VLOOKUP($L9292,'result messages'!$H$3:$L$11,3,FALSE)),VLOOKUP($M9292,'result messages'!$H$3:$L$11,3,FALSE),VLOOKUP($L9292,'result messages'!$H$3:$L$11,3,FALSE)))</f>
        <v/>
      </c>
      <c r="P9292" s="1" t="str">
        <f>IF(ISBLANK($C9292),"",IF(ISNA(VLOOKUP($L9292,'result messages'!$H$3:$L$11,4,FALSE)),VLOOKUP($M9292,'result messages'!$H$3:$L$11,4,FALSE),VLOOKUP($L9292,'result messages'!$H$3:$L$11,4,FALSE)))</f>
        <v/>
      </c>
      <c r="Q9292" s="1" t="str">
        <f>IF(ISBLANK($C9292),"",IF(ISNA(VLOOKUP($L9292,'result messages'!$H$3:$L$11,5,FALSE)),VLOOKUP($M9292,'result messages'!$H$3:$L$11,5,FALSE),VLOOKUP($L9292,'result messages'!$H$3:$L$11,5,FALSE)))</f>
        <v/>
      </c>
    </row>
    <row r="9293" spans="1:17">
      <c r="A9293" s="1">
        <v>9290</v>
      </c>
      <c r="B9293" s="1"/>
      <c r="C9293" s="1"/>
      <c r="D9293" s="1"/>
      <c r="E9293" s="6"/>
      <c r="F9293" s="1"/>
      <c r="G9293" s="1" t="str">
        <f>IF(ISNA(VLOOKUP($C9293,'DTEN TCAP Linkage deviceId'!$A$1:$A$20000,1,FALSE)),"No","Yes")</f>
        <v>No</v>
      </c>
      <c r="H9293" s="1" t="str">
        <f>IF(ISNA(VLOOKUP($C9293,'Provisioning Requester'!$F$3:$H$20000,2,FALSE)),"No","Yes")</f>
        <v>No</v>
      </c>
      <c r="I9293" s="1" t="str">
        <f>IF($H9293="Yes",VLOOKUP($C9293,'Provisioning Requester'!$F$3:$H$20000,3,FALSE),"-")</f>
        <v>-</v>
      </c>
      <c r="J9293" s="1" t="str">
        <f>IF(OR(D9293="SVCP", E9293="TRUE"), "No", IF(ISNA(VLOOKUP($C9293,'ProvResponder deviceId'!$A$1:$A$20000,1,FALSE)),"No","Yes"))</f>
        <v>No</v>
      </c>
      <c r="K9293" s="1" t="str">
        <f>IF($J9293="Yes",VLOOKUP($C9293,'ProvResponder deviceId'!$A$1:$C$20000,3,FALSE),"-")</f>
        <v>-</v>
      </c>
      <c r="L9293" s="1" t="str">
        <f t="shared" si="290"/>
        <v/>
      </c>
      <c r="M9293" s="1" t="str">
        <f t="shared" si="291"/>
        <v/>
      </c>
      <c r="N9293" s="1" t="str">
        <f>IF(ISBLANK($C9293),"",IF(ISNA(VLOOKUP($L9293,'result messages'!$H$3:$L$11,2,FALSE)),VLOOKUP($M9293,'result messages'!$H$3:$L$11,2,FALSE),VLOOKUP($L9293,'result messages'!$H$3:$L$11,2,FALSE)))</f>
        <v/>
      </c>
      <c r="O9293" s="1" t="str">
        <f>IF(ISBLANK($C9293),"",IF(ISNA(VLOOKUP($L9293,'result messages'!$H$3:$L$11,3,FALSE)),VLOOKUP($M9293,'result messages'!$H$3:$L$11,3,FALSE),VLOOKUP($L9293,'result messages'!$H$3:$L$11,3,FALSE)))</f>
        <v/>
      </c>
      <c r="P9293" s="1" t="str">
        <f>IF(ISBLANK($C9293),"",IF(ISNA(VLOOKUP($L9293,'result messages'!$H$3:$L$11,4,FALSE)),VLOOKUP($M9293,'result messages'!$H$3:$L$11,4,FALSE),VLOOKUP($L9293,'result messages'!$H$3:$L$11,4,FALSE)))</f>
        <v/>
      </c>
      <c r="Q9293" s="1" t="str">
        <f>IF(ISBLANK($C9293),"",IF(ISNA(VLOOKUP($L9293,'result messages'!$H$3:$L$11,5,FALSE)),VLOOKUP($M9293,'result messages'!$H$3:$L$11,5,FALSE),VLOOKUP($L9293,'result messages'!$H$3:$L$11,5,FALSE)))</f>
        <v/>
      </c>
    </row>
    <row r="9294" spans="1:17">
      <c r="A9294" s="1">
        <v>9291</v>
      </c>
      <c r="B9294" s="1"/>
      <c r="C9294" s="1"/>
      <c r="D9294" s="1"/>
      <c r="E9294" s="6"/>
      <c r="F9294" s="1"/>
      <c r="G9294" s="1" t="str">
        <f>IF(ISNA(VLOOKUP($C9294,'DTEN TCAP Linkage deviceId'!$A$1:$A$20000,1,FALSE)),"No","Yes")</f>
        <v>No</v>
      </c>
      <c r="H9294" s="1" t="str">
        <f>IF(ISNA(VLOOKUP($C9294,'Provisioning Requester'!$F$3:$H$20000,2,FALSE)),"No","Yes")</f>
        <v>No</v>
      </c>
      <c r="I9294" s="1" t="str">
        <f>IF($H9294="Yes",VLOOKUP($C9294,'Provisioning Requester'!$F$3:$H$20000,3,FALSE),"-")</f>
        <v>-</v>
      </c>
      <c r="J9294" s="1" t="str">
        <f>IF(OR(D9294="SVCP", E9294="TRUE"), "No", IF(ISNA(VLOOKUP($C9294,'ProvResponder deviceId'!$A$1:$A$20000,1,FALSE)),"No","Yes"))</f>
        <v>No</v>
      </c>
      <c r="K9294" s="1" t="str">
        <f>IF($J9294="Yes",VLOOKUP($C9294,'ProvResponder deviceId'!$A$1:$C$20000,3,FALSE),"-")</f>
        <v>-</v>
      </c>
      <c r="L9294" s="1" t="str">
        <f t="shared" si="290"/>
        <v/>
      </c>
      <c r="M9294" s="1" t="str">
        <f t="shared" si="291"/>
        <v/>
      </c>
      <c r="N9294" s="1" t="str">
        <f>IF(ISBLANK($C9294),"",IF(ISNA(VLOOKUP($L9294,'result messages'!$H$3:$L$11,2,FALSE)),VLOOKUP($M9294,'result messages'!$H$3:$L$11,2,FALSE),VLOOKUP($L9294,'result messages'!$H$3:$L$11,2,FALSE)))</f>
        <v/>
      </c>
      <c r="O9294" s="1" t="str">
        <f>IF(ISBLANK($C9294),"",IF(ISNA(VLOOKUP($L9294,'result messages'!$H$3:$L$11,3,FALSE)),VLOOKUP($M9294,'result messages'!$H$3:$L$11,3,FALSE),VLOOKUP($L9294,'result messages'!$H$3:$L$11,3,FALSE)))</f>
        <v/>
      </c>
      <c r="P9294" s="1" t="str">
        <f>IF(ISBLANK($C9294),"",IF(ISNA(VLOOKUP($L9294,'result messages'!$H$3:$L$11,4,FALSE)),VLOOKUP($M9294,'result messages'!$H$3:$L$11,4,FALSE),VLOOKUP($L9294,'result messages'!$H$3:$L$11,4,FALSE)))</f>
        <v/>
      </c>
      <c r="Q9294" s="1" t="str">
        <f>IF(ISBLANK($C9294),"",IF(ISNA(VLOOKUP($L9294,'result messages'!$H$3:$L$11,5,FALSE)),VLOOKUP($M9294,'result messages'!$H$3:$L$11,5,FALSE),VLOOKUP($L9294,'result messages'!$H$3:$L$11,5,FALSE)))</f>
        <v/>
      </c>
    </row>
    <row r="9295" spans="1:17">
      <c r="A9295" s="1">
        <v>9292</v>
      </c>
      <c r="B9295" s="1"/>
      <c r="C9295" s="1"/>
      <c r="D9295" s="1"/>
      <c r="E9295" s="6"/>
      <c r="F9295" s="1"/>
      <c r="G9295" s="1" t="str">
        <f>IF(ISNA(VLOOKUP($C9295,'DTEN TCAP Linkage deviceId'!$A$1:$A$20000,1,FALSE)),"No","Yes")</f>
        <v>No</v>
      </c>
      <c r="H9295" s="1" t="str">
        <f>IF(ISNA(VLOOKUP($C9295,'Provisioning Requester'!$F$3:$H$20000,2,FALSE)),"No","Yes")</f>
        <v>No</v>
      </c>
      <c r="I9295" s="1" t="str">
        <f>IF($H9295="Yes",VLOOKUP($C9295,'Provisioning Requester'!$F$3:$H$20000,3,FALSE),"-")</f>
        <v>-</v>
      </c>
      <c r="J9295" s="1" t="str">
        <f>IF(OR(D9295="SVCP", E9295="TRUE"), "No", IF(ISNA(VLOOKUP($C9295,'ProvResponder deviceId'!$A$1:$A$20000,1,FALSE)),"No","Yes"))</f>
        <v>No</v>
      </c>
      <c r="K9295" s="1" t="str">
        <f>IF($J9295="Yes",VLOOKUP($C9295,'ProvResponder deviceId'!$A$1:$C$20000,3,FALSE),"-")</f>
        <v>-</v>
      </c>
      <c r="L9295" s="1" t="str">
        <f t="shared" si="290"/>
        <v/>
      </c>
      <c r="M9295" s="1" t="str">
        <f t="shared" si="291"/>
        <v/>
      </c>
      <c r="N9295" s="1" t="str">
        <f>IF(ISBLANK($C9295),"",IF(ISNA(VLOOKUP($L9295,'result messages'!$H$3:$L$11,2,FALSE)),VLOOKUP($M9295,'result messages'!$H$3:$L$11,2,FALSE),VLOOKUP($L9295,'result messages'!$H$3:$L$11,2,FALSE)))</f>
        <v/>
      </c>
      <c r="O9295" s="1" t="str">
        <f>IF(ISBLANK($C9295),"",IF(ISNA(VLOOKUP($L9295,'result messages'!$H$3:$L$11,3,FALSE)),VLOOKUP($M9295,'result messages'!$H$3:$L$11,3,FALSE),VLOOKUP($L9295,'result messages'!$H$3:$L$11,3,FALSE)))</f>
        <v/>
      </c>
      <c r="P9295" s="1" t="str">
        <f>IF(ISBLANK($C9295),"",IF(ISNA(VLOOKUP($L9295,'result messages'!$H$3:$L$11,4,FALSE)),VLOOKUP($M9295,'result messages'!$H$3:$L$11,4,FALSE),VLOOKUP($L9295,'result messages'!$H$3:$L$11,4,FALSE)))</f>
        <v/>
      </c>
      <c r="Q9295" s="1" t="str">
        <f>IF(ISBLANK($C9295),"",IF(ISNA(VLOOKUP($L9295,'result messages'!$H$3:$L$11,5,FALSE)),VLOOKUP($M9295,'result messages'!$H$3:$L$11,5,FALSE),VLOOKUP($L9295,'result messages'!$H$3:$L$11,5,FALSE)))</f>
        <v/>
      </c>
    </row>
    <row r="9296" spans="1:17">
      <c r="A9296" s="1">
        <v>9293</v>
      </c>
      <c r="B9296" s="1"/>
      <c r="C9296" s="1"/>
      <c r="D9296" s="1"/>
      <c r="E9296" s="6"/>
      <c r="F9296" s="1"/>
      <c r="G9296" s="1" t="str">
        <f>IF(ISNA(VLOOKUP($C9296,'DTEN TCAP Linkage deviceId'!$A$1:$A$20000,1,FALSE)),"No","Yes")</f>
        <v>No</v>
      </c>
      <c r="H9296" s="1" t="str">
        <f>IF(ISNA(VLOOKUP($C9296,'Provisioning Requester'!$F$3:$H$20000,2,FALSE)),"No","Yes")</f>
        <v>No</v>
      </c>
      <c r="I9296" s="1" t="str">
        <f>IF($H9296="Yes",VLOOKUP($C9296,'Provisioning Requester'!$F$3:$H$20000,3,FALSE),"-")</f>
        <v>-</v>
      </c>
      <c r="J9296" s="1" t="str">
        <f>IF(OR(D9296="SVCP", E9296="TRUE"), "No", IF(ISNA(VLOOKUP($C9296,'ProvResponder deviceId'!$A$1:$A$20000,1,FALSE)),"No","Yes"))</f>
        <v>No</v>
      </c>
      <c r="K9296" s="1" t="str">
        <f>IF($J9296="Yes",VLOOKUP($C9296,'ProvResponder deviceId'!$A$1:$C$20000,3,FALSE),"-")</f>
        <v>-</v>
      </c>
      <c r="L9296" s="1" t="str">
        <f t="shared" si="290"/>
        <v/>
      </c>
      <c r="M9296" s="1" t="str">
        <f t="shared" si="291"/>
        <v/>
      </c>
      <c r="N9296" s="1" t="str">
        <f>IF(ISBLANK($C9296),"",IF(ISNA(VLOOKUP($L9296,'result messages'!$H$3:$L$11,2,FALSE)),VLOOKUP($M9296,'result messages'!$H$3:$L$11,2,FALSE),VLOOKUP($L9296,'result messages'!$H$3:$L$11,2,FALSE)))</f>
        <v/>
      </c>
      <c r="O9296" s="1" t="str">
        <f>IF(ISBLANK($C9296),"",IF(ISNA(VLOOKUP($L9296,'result messages'!$H$3:$L$11,3,FALSE)),VLOOKUP($M9296,'result messages'!$H$3:$L$11,3,FALSE),VLOOKUP($L9296,'result messages'!$H$3:$L$11,3,FALSE)))</f>
        <v/>
      </c>
      <c r="P9296" s="1" t="str">
        <f>IF(ISBLANK($C9296),"",IF(ISNA(VLOOKUP($L9296,'result messages'!$H$3:$L$11,4,FALSE)),VLOOKUP($M9296,'result messages'!$H$3:$L$11,4,FALSE),VLOOKUP($L9296,'result messages'!$H$3:$L$11,4,FALSE)))</f>
        <v/>
      </c>
      <c r="Q9296" s="1" t="str">
        <f>IF(ISBLANK($C9296),"",IF(ISNA(VLOOKUP($L9296,'result messages'!$H$3:$L$11,5,FALSE)),VLOOKUP($M9296,'result messages'!$H$3:$L$11,5,FALSE),VLOOKUP($L9296,'result messages'!$H$3:$L$11,5,FALSE)))</f>
        <v/>
      </c>
    </row>
    <row r="9297" spans="1:17">
      <c r="A9297" s="1">
        <v>9294</v>
      </c>
      <c r="B9297" s="1"/>
      <c r="C9297" s="1"/>
      <c r="D9297" s="1"/>
      <c r="E9297" s="6"/>
      <c r="F9297" s="1"/>
      <c r="G9297" s="1" t="str">
        <f>IF(ISNA(VLOOKUP($C9297,'DTEN TCAP Linkage deviceId'!$A$1:$A$20000,1,FALSE)),"No","Yes")</f>
        <v>No</v>
      </c>
      <c r="H9297" s="1" t="str">
        <f>IF(ISNA(VLOOKUP($C9297,'Provisioning Requester'!$F$3:$H$20000,2,FALSE)),"No","Yes")</f>
        <v>No</v>
      </c>
      <c r="I9297" s="1" t="str">
        <f>IF($H9297="Yes",VLOOKUP($C9297,'Provisioning Requester'!$F$3:$H$20000,3,FALSE),"-")</f>
        <v>-</v>
      </c>
      <c r="J9297" s="1" t="str">
        <f>IF(OR(D9297="SVCP", E9297="TRUE"), "No", IF(ISNA(VLOOKUP($C9297,'ProvResponder deviceId'!$A$1:$A$20000,1,FALSE)),"No","Yes"))</f>
        <v>No</v>
      </c>
      <c r="K9297" s="1" t="str">
        <f>IF($J9297="Yes",VLOOKUP($C9297,'ProvResponder deviceId'!$A$1:$C$20000,3,FALSE),"-")</f>
        <v>-</v>
      </c>
      <c r="L9297" s="1" t="str">
        <f t="shared" si="290"/>
        <v/>
      </c>
      <c r="M9297" s="1" t="str">
        <f t="shared" si="291"/>
        <v/>
      </c>
      <c r="N9297" s="1" t="str">
        <f>IF(ISBLANK($C9297),"",IF(ISNA(VLOOKUP($L9297,'result messages'!$H$3:$L$11,2,FALSE)),VLOOKUP($M9297,'result messages'!$H$3:$L$11,2,FALSE),VLOOKUP($L9297,'result messages'!$H$3:$L$11,2,FALSE)))</f>
        <v/>
      </c>
      <c r="O9297" s="1" t="str">
        <f>IF(ISBLANK($C9297),"",IF(ISNA(VLOOKUP($L9297,'result messages'!$H$3:$L$11,3,FALSE)),VLOOKUP($M9297,'result messages'!$H$3:$L$11,3,FALSE),VLOOKUP($L9297,'result messages'!$H$3:$L$11,3,FALSE)))</f>
        <v/>
      </c>
      <c r="P9297" s="1" t="str">
        <f>IF(ISBLANK($C9297),"",IF(ISNA(VLOOKUP($L9297,'result messages'!$H$3:$L$11,4,FALSE)),VLOOKUP($M9297,'result messages'!$H$3:$L$11,4,FALSE),VLOOKUP($L9297,'result messages'!$H$3:$L$11,4,FALSE)))</f>
        <v/>
      </c>
      <c r="Q9297" s="1" t="str">
        <f>IF(ISBLANK($C9297),"",IF(ISNA(VLOOKUP($L9297,'result messages'!$H$3:$L$11,5,FALSE)),VLOOKUP($M9297,'result messages'!$H$3:$L$11,5,FALSE),VLOOKUP($L9297,'result messages'!$H$3:$L$11,5,FALSE)))</f>
        <v/>
      </c>
    </row>
    <row r="9298" spans="1:17">
      <c r="A9298" s="1">
        <v>9295</v>
      </c>
      <c r="B9298" s="1"/>
      <c r="C9298" s="1"/>
      <c r="D9298" s="1"/>
      <c r="E9298" s="6"/>
      <c r="F9298" s="1"/>
      <c r="G9298" s="1" t="str">
        <f>IF(ISNA(VLOOKUP($C9298,'DTEN TCAP Linkage deviceId'!$A$1:$A$20000,1,FALSE)),"No","Yes")</f>
        <v>No</v>
      </c>
      <c r="H9298" s="1" t="str">
        <f>IF(ISNA(VLOOKUP($C9298,'Provisioning Requester'!$F$3:$H$20000,2,FALSE)),"No","Yes")</f>
        <v>No</v>
      </c>
      <c r="I9298" s="1" t="str">
        <f>IF($H9298="Yes",VLOOKUP($C9298,'Provisioning Requester'!$F$3:$H$20000,3,FALSE),"-")</f>
        <v>-</v>
      </c>
      <c r="J9298" s="1" t="str">
        <f>IF(OR(D9298="SVCP", E9298="TRUE"), "No", IF(ISNA(VLOOKUP($C9298,'ProvResponder deviceId'!$A$1:$A$20000,1,FALSE)),"No","Yes"))</f>
        <v>No</v>
      </c>
      <c r="K9298" s="1" t="str">
        <f>IF($J9298="Yes",VLOOKUP($C9298,'ProvResponder deviceId'!$A$1:$C$20000,3,FALSE),"-")</f>
        <v>-</v>
      </c>
      <c r="L9298" s="1" t="str">
        <f t="shared" si="290"/>
        <v/>
      </c>
      <c r="M9298" s="1" t="str">
        <f t="shared" si="291"/>
        <v/>
      </c>
      <c r="N9298" s="1" t="str">
        <f>IF(ISBLANK($C9298),"",IF(ISNA(VLOOKUP($L9298,'result messages'!$H$3:$L$11,2,FALSE)),VLOOKUP($M9298,'result messages'!$H$3:$L$11,2,FALSE),VLOOKUP($L9298,'result messages'!$H$3:$L$11,2,FALSE)))</f>
        <v/>
      </c>
      <c r="O9298" s="1" t="str">
        <f>IF(ISBLANK($C9298),"",IF(ISNA(VLOOKUP($L9298,'result messages'!$H$3:$L$11,3,FALSE)),VLOOKUP($M9298,'result messages'!$H$3:$L$11,3,FALSE),VLOOKUP($L9298,'result messages'!$H$3:$L$11,3,FALSE)))</f>
        <v/>
      </c>
      <c r="P9298" s="1" t="str">
        <f>IF(ISBLANK($C9298),"",IF(ISNA(VLOOKUP($L9298,'result messages'!$H$3:$L$11,4,FALSE)),VLOOKUP($M9298,'result messages'!$H$3:$L$11,4,FALSE),VLOOKUP($L9298,'result messages'!$H$3:$L$11,4,FALSE)))</f>
        <v/>
      </c>
      <c r="Q9298" s="1" t="str">
        <f>IF(ISBLANK($C9298),"",IF(ISNA(VLOOKUP($L9298,'result messages'!$H$3:$L$11,5,FALSE)),VLOOKUP($M9298,'result messages'!$H$3:$L$11,5,FALSE),VLOOKUP($L9298,'result messages'!$H$3:$L$11,5,FALSE)))</f>
        <v/>
      </c>
    </row>
    <row r="9299" spans="1:17">
      <c r="A9299" s="1">
        <v>9296</v>
      </c>
      <c r="B9299" s="1"/>
      <c r="C9299" s="1"/>
      <c r="D9299" s="1"/>
      <c r="E9299" s="6"/>
      <c r="F9299" s="1"/>
      <c r="G9299" s="1" t="str">
        <f>IF(ISNA(VLOOKUP($C9299,'DTEN TCAP Linkage deviceId'!$A$1:$A$20000,1,FALSE)),"No","Yes")</f>
        <v>No</v>
      </c>
      <c r="H9299" s="1" t="str">
        <f>IF(ISNA(VLOOKUP($C9299,'Provisioning Requester'!$F$3:$H$20000,2,FALSE)),"No","Yes")</f>
        <v>No</v>
      </c>
      <c r="I9299" s="1" t="str">
        <f>IF($H9299="Yes",VLOOKUP($C9299,'Provisioning Requester'!$F$3:$H$20000,3,FALSE),"-")</f>
        <v>-</v>
      </c>
      <c r="J9299" s="1" t="str">
        <f>IF(OR(D9299="SVCP", E9299="TRUE"), "No", IF(ISNA(VLOOKUP($C9299,'ProvResponder deviceId'!$A$1:$A$20000,1,FALSE)),"No","Yes"))</f>
        <v>No</v>
      </c>
      <c r="K9299" s="1" t="str">
        <f>IF($J9299="Yes",VLOOKUP($C9299,'ProvResponder deviceId'!$A$1:$C$20000,3,FALSE),"-")</f>
        <v>-</v>
      </c>
      <c r="L9299" s="1" t="str">
        <f t="shared" si="290"/>
        <v/>
      </c>
      <c r="M9299" s="1" t="str">
        <f t="shared" si="291"/>
        <v/>
      </c>
      <c r="N9299" s="1" t="str">
        <f>IF(ISBLANK($C9299),"",IF(ISNA(VLOOKUP($L9299,'result messages'!$H$3:$L$11,2,FALSE)),VLOOKUP($M9299,'result messages'!$H$3:$L$11,2,FALSE),VLOOKUP($L9299,'result messages'!$H$3:$L$11,2,FALSE)))</f>
        <v/>
      </c>
      <c r="O9299" s="1" t="str">
        <f>IF(ISBLANK($C9299),"",IF(ISNA(VLOOKUP($L9299,'result messages'!$H$3:$L$11,3,FALSE)),VLOOKUP($M9299,'result messages'!$H$3:$L$11,3,FALSE),VLOOKUP($L9299,'result messages'!$H$3:$L$11,3,FALSE)))</f>
        <v/>
      </c>
      <c r="P9299" s="1" t="str">
        <f>IF(ISBLANK($C9299),"",IF(ISNA(VLOOKUP($L9299,'result messages'!$H$3:$L$11,4,FALSE)),VLOOKUP($M9299,'result messages'!$H$3:$L$11,4,FALSE),VLOOKUP($L9299,'result messages'!$H$3:$L$11,4,FALSE)))</f>
        <v/>
      </c>
      <c r="Q9299" s="1" t="str">
        <f>IF(ISBLANK($C9299),"",IF(ISNA(VLOOKUP($L9299,'result messages'!$H$3:$L$11,5,FALSE)),VLOOKUP($M9299,'result messages'!$H$3:$L$11,5,FALSE),VLOOKUP($L9299,'result messages'!$H$3:$L$11,5,FALSE)))</f>
        <v/>
      </c>
    </row>
    <row r="9300" spans="1:17">
      <c r="A9300" s="1">
        <v>9297</v>
      </c>
      <c r="B9300" s="1"/>
      <c r="C9300" s="1"/>
      <c r="D9300" s="1"/>
      <c r="E9300" s="6"/>
      <c r="F9300" s="1"/>
      <c r="G9300" s="1" t="str">
        <f>IF(ISNA(VLOOKUP($C9300,'DTEN TCAP Linkage deviceId'!$A$1:$A$20000,1,FALSE)),"No","Yes")</f>
        <v>No</v>
      </c>
      <c r="H9300" s="1" t="str">
        <f>IF(ISNA(VLOOKUP($C9300,'Provisioning Requester'!$F$3:$H$20000,2,FALSE)),"No","Yes")</f>
        <v>No</v>
      </c>
      <c r="I9300" s="1" t="str">
        <f>IF($H9300="Yes",VLOOKUP($C9300,'Provisioning Requester'!$F$3:$H$20000,3,FALSE),"-")</f>
        <v>-</v>
      </c>
      <c r="J9300" s="1" t="str">
        <f>IF(OR(D9300="SVCP", E9300="TRUE"), "No", IF(ISNA(VLOOKUP($C9300,'ProvResponder deviceId'!$A$1:$A$20000,1,FALSE)),"No","Yes"))</f>
        <v>No</v>
      </c>
      <c r="K9300" s="1" t="str">
        <f>IF($J9300="Yes",VLOOKUP($C9300,'ProvResponder deviceId'!$A$1:$C$20000,3,FALSE),"-")</f>
        <v>-</v>
      </c>
      <c r="L9300" s="1" t="str">
        <f t="shared" si="290"/>
        <v/>
      </c>
      <c r="M9300" s="1" t="str">
        <f t="shared" si="291"/>
        <v/>
      </c>
      <c r="N9300" s="1" t="str">
        <f>IF(ISBLANK($C9300),"",IF(ISNA(VLOOKUP($L9300,'result messages'!$H$3:$L$11,2,FALSE)),VLOOKUP($M9300,'result messages'!$H$3:$L$11,2,FALSE),VLOOKUP($L9300,'result messages'!$H$3:$L$11,2,FALSE)))</f>
        <v/>
      </c>
      <c r="O9300" s="1" t="str">
        <f>IF(ISBLANK($C9300),"",IF(ISNA(VLOOKUP($L9300,'result messages'!$H$3:$L$11,3,FALSE)),VLOOKUP($M9300,'result messages'!$H$3:$L$11,3,FALSE),VLOOKUP($L9300,'result messages'!$H$3:$L$11,3,FALSE)))</f>
        <v/>
      </c>
      <c r="P9300" s="1" t="str">
        <f>IF(ISBLANK($C9300),"",IF(ISNA(VLOOKUP($L9300,'result messages'!$H$3:$L$11,4,FALSE)),VLOOKUP($M9300,'result messages'!$H$3:$L$11,4,FALSE),VLOOKUP($L9300,'result messages'!$H$3:$L$11,4,FALSE)))</f>
        <v/>
      </c>
      <c r="Q9300" s="1" t="str">
        <f>IF(ISBLANK($C9300),"",IF(ISNA(VLOOKUP($L9300,'result messages'!$H$3:$L$11,5,FALSE)),VLOOKUP($M9300,'result messages'!$H$3:$L$11,5,FALSE),VLOOKUP($L9300,'result messages'!$H$3:$L$11,5,FALSE)))</f>
        <v/>
      </c>
    </row>
    <row r="9301" spans="1:17">
      <c r="A9301" s="1">
        <v>9298</v>
      </c>
      <c r="B9301" s="1"/>
      <c r="C9301" s="1"/>
      <c r="D9301" s="1"/>
      <c r="E9301" s="6"/>
      <c r="F9301" s="1"/>
      <c r="G9301" s="1" t="str">
        <f>IF(ISNA(VLOOKUP($C9301,'DTEN TCAP Linkage deviceId'!$A$1:$A$20000,1,FALSE)),"No","Yes")</f>
        <v>No</v>
      </c>
      <c r="H9301" s="1" t="str">
        <f>IF(ISNA(VLOOKUP($C9301,'Provisioning Requester'!$F$3:$H$20000,2,FALSE)),"No","Yes")</f>
        <v>No</v>
      </c>
      <c r="I9301" s="1" t="str">
        <f>IF($H9301="Yes",VLOOKUP($C9301,'Provisioning Requester'!$F$3:$H$20000,3,FALSE),"-")</f>
        <v>-</v>
      </c>
      <c r="J9301" s="1" t="str">
        <f>IF(OR(D9301="SVCP", E9301="TRUE"), "No", IF(ISNA(VLOOKUP($C9301,'ProvResponder deviceId'!$A$1:$A$20000,1,FALSE)),"No","Yes"))</f>
        <v>No</v>
      </c>
      <c r="K9301" s="1" t="str">
        <f>IF($J9301="Yes",VLOOKUP($C9301,'ProvResponder deviceId'!$A$1:$C$20000,3,FALSE),"-")</f>
        <v>-</v>
      </c>
      <c r="L9301" s="1" t="str">
        <f t="shared" si="290"/>
        <v/>
      </c>
      <c r="M9301" s="1" t="str">
        <f t="shared" si="291"/>
        <v/>
      </c>
      <c r="N9301" s="1" t="str">
        <f>IF(ISBLANK($C9301),"",IF(ISNA(VLOOKUP($L9301,'result messages'!$H$3:$L$11,2,FALSE)),VLOOKUP($M9301,'result messages'!$H$3:$L$11,2,FALSE),VLOOKUP($L9301,'result messages'!$H$3:$L$11,2,FALSE)))</f>
        <v/>
      </c>
      <c r="O9301" s="1" t="str">
        <f>IF(ISBLANK($C9301),"",IF(ISNA(VLOOKUP($L9301,'result messages'!$H$3:$L$11,3,FALSE)),VLOOKUP($M9301,'result messages'!$H$3:$L$11,3,FALSE),VLOOKUP($L9301,'result messages'!$H$3:$L$11,3,FALSE)))</f>
        <v/>
      </c>
      <c r="P9301" s="1" t="str">
        <f>IF(ISBLANK($C9301),"",IF(ISNA(VLOOKUP($L9301,'result messages'!$H$3:$L$11,4,FALSE)),VLOOKUP($M9301,'result messages'!$H$3:$L$11,4,FALSE),VLOOKUP($L9301,'result messages'!$H$3:$L$11,4,FALSE)))</f>
        <v/>
      </c>
      <c r="Q9301" s="1" t="str">
        <f>IF(ISBLANK($C9301),"",IF(ISNA(VLOOKUP($L9301,'result messages'!$H$3:$L$11,5,FALSE)),VLOOKUP($M9301,'result messages'!$H$3:$L$11,5,FALSE),VLOOKUP($L9301,'result messages'!$H$3:$L$11,5,FALSE)))</f>
        <v/>
      </c>
    </row>
    <row r="9302" spans="1:17">
      <c r="A9302" s="1">
        <v>9299</v>
      </c>
      <c r="B9302" s="1"/>
      <c r="C9302" s="1"/>
      <c r="D9302" s="1"/>
      <c r="E9302" s="6"/>
      <c r="F9302" s="1"/>
      <c r="G9302" s="1" t="str">
        <f>IF(ISNA(VLOOKUP($C9302,'DTEN TCAP Linkage deviceId'!$A$1:$A$20000,1,FALSE)),"No","Yes")</f>
        <v>No</v>
      </c>
      <c r="H9302" s="1" t="str">
        <f>IF(ISNA(VLOOKUP($C9302,'Provisioning Requester'!$F$3:$H$20000,2,FALSE)),"No","Yes")</f>
        <v>No</v>
      </c>
      <c r="I9302" s="1" t="str">
        <f>IF($H9302="Yes",VLOOKUP($C9302,'Provisioning Requester'!$F$3:$H$20000,3,FALSE),"-")</f>
        <v>-</v>
      </c>
      <c r="J9302" s="1" t="str">
        <f>IF(OR(D9302="SVCP", E9302="TRUE"), "No", IF(ISNA(VLOOKUP($C9302,'ProvResponder deviceId'!$A$1:$A$20000,1,FALSE)),"No","Yes"))</f>
        <v>No</v>
      </c>
      <c r="K9302" s="1" t="str">
        <f>IF($J9302="Yes",VLOOKUP($C9302,'ProvResponder deviceId'!$A$1:$C$20000,3,FALSE),"-")</f>
        <v>-</v>
      </c>
      <c r="L9302" s="1" t="str">
        <f t="shared" si="290"/>
        <v/>
      </c>
      <c r="M9302" s="1" t="str">
        <f t="shared" si="291"/>
        <v/>
      </c>
      <c r="N9302" s="1" t="str">
        <f>IF(ISBLANK($C9302),"",IF(ISNA(VLOOKUP($L9302,'result messages'!$H$3:$L$11,2,FALSE)),VLOOKUP($M9302,'result messages'!$H$3:$L$11,2,FALSE),VLOOKUP($L9302,'result messages'!$H$3:$L$11,2,FALSE)))</f>
        <v/>
      </c>
      <c r="O9302" s="1" t="str">
        <f>IF(ISBLANK($C9302),"",IF(ISNA(VLOOKUP($L9302,'result messages'!$H$3:$L$11,3,FALSE)),VLOOKUP($M9302,'result messages'!$H$3:$L$11,3,FALSE),VLOOKUP($L9302,'result messages'!$H$3:$L$11,3,FALSE)))</f>
        <v/>
      </c>
      <c r="P9302" s="1" t="str">
        <f>IF(ISBLANK($C9302),"",IF(ISNA(VLOOKUP($L9302,'result messages'!$H$3:$L$11,4,FALSE)),VLOOKUP($M9302,'result messages'!$H$3:$L$11,4,FALSE),VLOOKUP($L9302,'result messages'!$H$3:$L$11,4,FALSE)))</f>
        <v/>
      </c>
      <c r="Q9302" s="1" t="str">
        <f>IF(ISBLANK($C9302),"",IF(ISNA(VLOOKUP($L9302,'result messages'!$H$3:$L$11,5,FALSE)),VLOOKUP($M9302,'result messages'!$H$3:$L$11,5,FALSE),VLOOKUP($L9302,'result messages'!$H$3:$L$11,5,FALSE)))</f>
        <v/>
      </c>
    </row>
    <row r="9303" spans="1:17">
      <c r="A9303" s="1">
        <v>9300</v>
      </c>
      <c r="B9303" s="1"/>
      <c r="C9303" s="1"/>
      <c r="D9303" s="1"/>
      <c r="E9303" s="6"/>
      <c r="F9303" s="1"/>
      <c r="G9303" s="1" t="str">
        <f>IF(ISNA(VLOOKUP($C9303,'DTEN TCAP Linkage deviceId'!$A$1:$A$20000,1,FALSE)),"No","Yes")</f>
        <v>No</v>
      </c>
      <c r="H9303" s="1" t="str">
        <f>IF(ISNA(VLOOKUP($C9303,'Provisioning Requester'!$F$3:$H$20000,2,FALSE)),"No","Yes")</f>
        <v>No</v>
      </c>
      <c r="I9303" s="1" t="str">
        <f>IF($H9303="Yes",VLOOKUP($C9303,'Provisioning Requester'!$F$3:$H$20000,3,FALSE),"-")</f>
        <v>-</v>
      </c>
      <c r="J9303" s="1" t="str">
        <f>IF(OR(D9303="SVCP", E9303="TRUE"), "No", IF(ISNA(VLOOKUP($C9303,'ProvResponder deviceId'!$A$1:$A$20000,1,FALSE)),"No","Yes"))</f>
        <v>No</v>
      </c>
      <c r="K9303" s="1" t="str">
        <f>IF($J9303="Yes",VLOOKUP($C9303,'ProvResponder deviceId'!$A$1:$C$20000,3,FALSE),"-")</f>
        <v>-</v>
      </c>
      <c r="L9303" s="1" t="str">
        <f t="shared" si="290"/>
        <v/>
      </c>
      <c r="M9303" s="1" t="str">
        <f t="shared" si="291"/>
        <v/>
      </c>
      <c r="N9303" s="1" t="str">
        <f>IF(ISBLANK($C9303),"",IF(ISNA(VLOOKUP($L9303,'result messages'!$H$3:$L$11,2,FALSE)),VLOOKUP($M9303,'result messages'!$H$3:$L$11,2,FALSE),VLOOKUP($L9303,'result messages'!$H$3:$L$11,2,FALSE)))</f>
        <v/>
      </c>
      <c r="O9303" s="1" t="str">
        <f>IF(ISBLANK($C9303),"",IF(ISNA(VLOOKUP($L9303,'result messages'!$H$3:$L$11,3,FALSE)),VLOOKUP($M9303,'result messages'!$H$3:$L$11,3,FALSE),VLOOKUP($L9303,'result messages'!$H$3:$L$11,3,FALSE)))</f>
        <v/>
      </c>
      <c r="P9303" s="1" t="str">
        <f>IF(ISBLANK($C9303),"",IF(ISNA(VLOOKUP($L9303,'result messages'!$H$3:$L$11,4,FALSE)),VLOOKUP($M9303,'result messages'!$H$3:$L$11,4,FALSE),VLOOKUP($L9303,'result messages'!$H$3:$L$11,4,FALSE)))</f>
        <v/>
      </c>
      <c r="Q9303" s="1" t="str">
        <f>IF(ISBLANK($C9303),"",IF(ISNA(VLOOKUP($L9303,'result messages'!$H$3:$L$11,5,FALSE)),VLOOKUP($M9303,'result messages'!$H$3:$L$11,5,FALSE),VLOOKUP($L9303,'result messages'!$H$3:$L$11,5,FALSE)))</f>
        <v/>
      </c>
    </row>
    <row r="9304" spans="1:17">
      <c r="A9304" s="1">
        <v>9301</v>
      </c>
      <c r="B9304" s="1"/>
      <c r="C9304" s="1"/>
      <c r="D9304" s="1"/>
      <c r="E9304" s="6"/>
      <c r="F9304" s="1"/>
      <c r="G9304" s="1" t="str">
        <f>IF(ISNA(VLOOKUP($C9304,'DTEN TCAP Linkage deviceId'!$A$1:$A$20000,1,FALSE)),"No","Yes")</f>
        <v>No</v>
      </c>
      <c r="H9304" s="1" t="str">
        <f>IF(ISNA(VLOOKUP($C9304,'Provisioning Requester'!$F$3:$H$20000,2,FALSE)),"No","Yes")</f>
        <v>No</v>
      </c>
      <c r="I9304" s="1" t="str">
        <f>IF($H9304="Yes",VLOOKUP($C9304,'Provisioning Requester'!$F$3:$H$20000,3,FALSE),"-")</f>
        <v>-</v>
      </c>
      <c r="J9304" s="1" t="str">
        <f>IF(OR(D9304="SVCP", E9304="TRUE"), "No", IF(ISNA(VLOOKUP($C9304,'ProvResponder deviceId'!$A$1:$A$20000,1,FALSE)),"No","Yes"))</f>
        <v>No</v>
      </c>
      <c r="K9304" s="1" t="str">
        <f>IF($J9304="Yes",VLOOKUP($C9304,'ProvResponder deviceId'!$A$1:$C$20000,3,FALSE),"-")</f>
        <v>-</v>
      </c>
      <c r="L9304" s="1" t="str">
        <f t="shared" si="290"/>
        <v/>
      </c>
      <c r="M9304" s="1" t="str">
        <f t="shared" si="291"/>
        <v/>
      </c>
      <c r="N9304" s="1" t="str">
        <f>IF(ISBLANK($C9304),"",IF(ISNA(VLOOKUP($L9304,'result messages'!$H$3:$L$11,2,FALSE)),VLOOKUP($M9304,'result messages'!$H$3:$L$11,2,FALSE),VLOOKUP($L9304,'result messages'!$H$3:$L$11,2,FALSE)))</f>
        <v/>
      </c>
      <c r="O9304" s="1" t="str">
        <f>IF(ISBLANK($C9304),"",IF(ISNA(VLOOKUP($L9304,'result messages'!$H$3:$L$11,3,FALSE)),VLOOKUP($M9304,'result messages'!$H$3:$L$11,3,FALSE),VLOOKUP($L9304,'result messages'!$H$3:$L$11,3,FALSE)))</f>
        <v/>
      </c>
      <c r="P9304" s="1" t="str">
        <f>IF(ISBLANK($C9304),"",IF(ISNA(VLOOKUP($L9304,'result messages'!$H$3:$L$11,4,FALSE)),VLOOKUP($M9304,'result messages'!$H$3:$L$11,4,FALSE),VLOOKUP($L9304,'result messages'!$H$3:$L$11,4,FALSE)))</f>
        <v/>
      </c>
      <c r="Q9304" s="1" t="str">
        <f>IF(ISBLANK($C9304),"",IF(ISNA(VLOOKUP($L9304,'result messages'!$H$3:$L$11,5,FALSE)),VLOOKUP($M9304,'result messages'!$H$3:$L$11,5,FALSE),VLOOKUP($L9304,'result messages'!$H$3:$L$11,5,FALSE)))</f>
        <v/>
      </c>
    </row>
    <row r="9305" spans="1:17">
      <c r="A9305" s="1">
        <v>9302</v>
      </c>
      <c r="B9305" s="1"/>
      <c r="C9305" s="1"/>
      <c r="D9305" s="1"/>
      <c r="E9305" s="6"/>
      <c r="F9305" s="1"/>
      <c r="G9305" s="1" t="str">
        <f>IF(ISNA(VLOOKUP($C9305,'DTEN TCAP Linkage deviceId'!$A$1:$A$20000,1,FALSE)),"No","Yes")</f>
        <v>No</v>
      </c>
      <c r="H9305" s="1" t="str">
        <f>IF(ISNA(VLOOKUP($C9305,'Provisioning Requester'!$F$3:$H$20000,2,FALSE)),"No","Yes")</f>
        <v>No</v>
      </c>
      <c r="I9305" s="1" t="str">
        <f>IF($H9305="Yes",VLOOKUP($C9305,'Provisioning Requester'!$F$3:$H$20000,3,FALSE),"-")</f>
        <v>-</v>
      </c>
      <c r="J9305" s="1" t="str">
        <f>IF(OR(D9305="SVCP", E9305="TRUE"), "No", IF(ISNA(VLOOKUP($C9305,'ProvResponder deviceId'!$A$1:$A$20000,1,FALSE)),"No","Yes"))</f>
        <v>No</v>
      </c>
      <c r="K9305" s="1" t="str">
        <f>IF($J9305="Yes",VLOOKUP($C9305,'ProvResponder deviceId'!$A$1:$C$20000,3,FALSE),"-")</f>
        <v>-</v>
      </c>
      <c r="L9305" s="1" t="str">
        <f t="shared" si="290"/>
        <v/>
      </c>
      <c r="M9305" s="1" t="str">
        <f t="shared" si="291"/>
        <v/>
      </c>
      <c r="N9305" s="1" t="str">
        <f>IF(ISBLANK($C9305),"",IF(ISNA(VLOOKUP($L9305,'result messages'!$H$3:$L$11,2,FALSE)),VLOOKUP($M9305,'result messages'!$H$3:$L$11,2,FALSE),VLOOKUP($L9305,'result messages'!$H$3:$L$11,2,FALSE)))</f>
        <v/>
      </c>
      <c r="O9305" s="1" t="str">
        <f>IF(ISBLANK($C9305),"",IF(ISNA(VLOOKUP($L9305,'result messages'!$H$3:$L$11,3,FALSE)),VLOOKUP($M9305,'result messages'!$H$3:$L$11,3,FALSE),VLOOKUP($L9305,'result messages'!$H$3:$L$11,3,FALSE)))</f>
        <v/>
      </c>
      <c r="P9305" s="1" t="str">
        <f>IF(ISBLANK($C9305),"",IF(ISNA(VLOOKUP($L9305,'result messages'!$H$3:$L$11,4,FALSE)),VLOOKUP($M9305,'result messages'!$H$3:$L$11,4,FALSE),VLOOKUP($L9305,'result messages'!$H$3:$L$11,4,FALSE)))</f>
        <v/>
      </c>
      <c r="Q9305" s="1" t="str">
        <f>IF(ISBLANK($C9305),"",IF(ISNA(VLOOKUP($L9305,'result messages'!$H$3:$L$11,5,FALSE)),VLOOKUP($M9305,'result messages'!$H$3:$L$11,5,FALSE),VLOOKUP($L9305,'result messages'!$H$3:$L$11,5,FALSE)))</f>
        <v/>
      </c>
    </row>
    <row r="9306" spans="1:17">
      <c r="A9306" s="1">
        <v>9303</v>
      </c>
      <c r="B9306" s="1"/>
      <c r="C9306" s="1"/>
      <c r="D9306" s="1"/>
      <c r="E9306" s="6"/>
      <c r="F9306" s="1"/>
      <c r="G9306" s="1" t="str">
        <f>IF(ISNA(VLOOKUP($C9306,'DTEN TCAP Linkage deviceId'!$A$1:$A$20000,1,FALSE)),"No","Yes")</f>
        <v>No</v>
      </c>
      <c r="H9306" s="1" t="str">
        <f>IF(ISNA(VLOOKUP($C9306,'Provisioning Requester'!$F$3:$H$20000,2,FALSE)),"No","Yes")</f>
        <v>No</v>
      </c>
      <c r="I9306" s="1" t="str">
        <f>IF($H9306="Yes",VLOOKUP($C9306,'Provisioning Requester'!$F$3:$H$20000,3,FALSE),"-")</f>
        <v>-</v>
      </c>
      <c r="J9306" s="1" t="str">
        <f>IF(OR(D9306="SVCP", E9306="TRUE"), "No", IF(ISNA(VLOOKUP($C9306,'ProvResponder deviceId'!$A$1:$A$20000,1,FALSE)),"No","Yes"))</f>
        <v>No</v>
      </c>
      <c r="K9306" s="1" t="str">
        <f>IF($J9306="Yes",VLOOKUP($C9306,'ProvResponder deviceId'!$A$1:$C$20000,3,FALSE),"-")</f>
        <v>-</v>
      </c>
      <c r="L9306" s="1" t="str">
        <f t="shared" si="290"/>
        <v/>
      </c>
      <c r="M9306" s="1" t="str">
        <f t="shared" si="291"/>
        <v/>
      </c>
      <c r="N9306" s="1" t="str">
        <f>IF(ISBLANK($C9306),"",IF(ISNA(VLOOKUP($L9306,'result messages'!$H$3:$L$11,2,FALSE)),VLOOKUP($M9306,'result messages'!$H$3:$L$11,2,FALSE),VLOOKUP($L9306,'result messages'!$H$3:$L$11,2,FALSE)))</f>
        <v/>
      </c>
      <c r="O9306" s="1" t="str">
        <f>IF(ISBLANK($C9306),"",IF(ISNA(VLOOKUP($L9306,'result messages'!$H$3:$L$11,3,FALSE)),VLOOKUP($M9306,'result messages'!$H$3:$L$11,3,FALSE),VLOOKUP($L9306,'result messages'!$H$3:$L$11,3,FALSE)))</f>
        <v/>
      </c>
      <c r="P9306" s="1" t="str">
        <f>IF(ISBLANK($C9306),"",IF(ISNA(VLOOKUP($L9306,'result messages'!$H$3:$L$11,4,FALSE)),VLOOKUP($M9306,'result messages'!$H$3:$L$11,4,FALSE),VLOOKUP($L9306,'result messages'!$H$3:$L$11,4,FALSE)))</f>
        <v/>
      </c>
      <c r="Q9306" s="1" t="str">
        <f>IF(ISBLANK($C9306),"",IF(ISNA(VLOOKUP($L9306,'result messages'!$H$3:$L$11,5,FALSE)),VLOOKUP($M9306,'result messages'!$H$3:$L$11,5,FALSE),VLOOKUP($L9306,'result messages'!$H$3:$L$11,5,FALSE)))</f>
        <v/>
      </c>
    </row>
    <row r="9307" spans="1:17">
      <c r="A9307" s="1">
        <v>9304</v>
      </c>
      <c r="B9307" s="1"/>
      <c r="C9307" s="1"/>
      <c r="D9307" s="1"/>
      <c r="E9307" s="6"/>
      <c r="F9307" s="1"/>
      <c r="G9307" s="1" t="str">
        <f>IF(ISNA(VLOOKUP($C9307,'DTEN TCAP Linkage deviceId'!$A$1:$A$20000,1,FALSE)),"No","Yes")</f>
        <v>No</v>
      </c>
      <c r="H9307" s="1" t="str">
        <f>IF(ISNA(VLOOKUP($C9307,'Provisioning Requester'!$F$3:$H$20000,2,FALSE)),"No","Yes")</f>
        <v>No</v>
      </c>
      <c r="I9307" s="1" t="str">
        <f>IF($H9307="Yes",VLOOKUP($C9307,'Provisioning Requester'!$F$3:$H$20000,3,FALSE),"-")</f>
        <v>-</v>
      </c>
      <c r="J9307" s="1" t="str">
        <f>IF(OR(D9307="SVCP", E9307="TRUE"), "No", IF(ISNA(VLOOKUP($C9307,'ProvResponder deviceId'!$A$1:$A$20000,1,FALSE)),"No","Yes"))</f>
        <v>No</v>
      </c>
      <c r="K9307" s="1" t="str">
        <f>IF($J9307="Yes",VLOOKUP($C9307,'ProvResponder deviceId'!$A$1:$C$20000,3,FALSE),"-")</f>
        <v>-</v>
      </c>
      <c r="L9307" s="1" t="str">
        <f t="shared" si="290"/>
        <v/>
      </c>
      <c r="M9307" s="1" t="str">
        <f t="shared" si="291"/>
        <v/>
      </c>
      <c r="N9307" s="1" t="str">
        <f>IF(ISBLANK($C9307),"",IF(ISNA(VLOOKUP($L9307,'result messages'!$H$3:$L$11,2,FALSE)),VLOOKUP($M9307,'result messages'!$H$3:$L$11,2,FALSE),VLOOKUP($L9307,'result messages'!$H$3:$L$11,2,FALSE)))</f>
        <v/>
      </c>
      <c r="O9307" s="1" t="str">
        <f>IF(ISBLANK($C9307),"",IF(ISNA(VLOOKUP($L9307,'result messages'!$H$3:$L$11,3,FALSE)),VLOOKUP($M9307,'result messages'!$H$3:$L$11,3,FALSE),VLOOKUP($L9307,'result messages'!$H$3:$L$11,3,FALSE)))</f>
        <v/>
      </c>
      <c r="P9307" s="1" t="str">
        <f>IF(ISBLANK($C9307),"",IF(ISNA(VLOOKUP($L9307,'result messages'!$H$3:$L$11,4,FALSE)),VLOOKUP($M9307,'result messages'!$H$3:$L$11,4,FALSE),VLOOKUP($L9307,'result messages'!$H$3:$L$11,4,FALSE)))</f>
        <v/>
      </c>
      <c r="Q9307" s="1" t="str">
        <f>IF(ISBLANK($C9307),"",IF(ISNA(VLOOKUP($L9307,'result messages'!$H$3:$L$11,5,FALSE)),VLOOKUP($M9307,'result messages'!$H$3:$L$11,5,FALSE),VLOOKUP($L9307,'result messages'!$H$3:$L$11,5,FALSE)))</f>
        <v/>
      </c>
    </row>
    <row r="9308" spans="1:17">
      <c r="A9308" s="1">
        <v>9305</v>
      </c>
      <c r="B9308" s="1"/>
      <c r="C9308" s="1"/>
      <c r="D9308" s="1"/>
      <c r="E9308" s="6"/>
      <c r="F9308" s="1"/>
      <c r="G9308" s="1" t="str">
        <f>IF(ISNA(VLOOKUP($C9308,'DTEN TCAP Linkage deviceId'!$A$1:$A$20000,1,FALSE)),"No","Yes")</f>
        <v>No</v>
      </c>
      <c r="H9308" s="1" t="str">
        <f>IF(ISNA(VLOOKUP($C9308,'Provisioning Requester'!$F$3:$H$20000,2,FALSE)),"No","Yes")</f>
        <v>No</v>
      </c>
      <c r="I9308" s="1" t="str">
        <f>IF($H9308="Yes",VLOOKUP($C9308,'Provisioning Requester'!$F$3:$H$20000,3,FALSE),"-")</f>
        <v>-</v>
      </c>
      <c r="J9308" s="1" t="str">
        <f>IF(OR(D9308="SVCP", E9308="TRUE"), "No", IF(ISNA(VLOOKUP($C9308,'ProvResponder deviceId'!$A$1:$A$20000,1,FALSE)),"No","Yes"))</f>
        <v>No</v>
      </c>
      <c r="K9308" s="1" t="str">
        <f>IF($J9308="Yes",VLOOKUP($C9308,'ProvResponder deviceId'!$A$1:$C$20000,3,FALSE),"-")</f>
        <v>-</v>
      </c>
      <c r="L9308" s="1" t="str">
        <f t="shared" si="290"/>
        <v/>
      </c>
      <c r="M9308" s="1" t="str">
        <f t="shared" si="291"/>
        <v/>
      </c>
      <c r="N9308" s="1" t="str">
        <f>IF(ISBLANK($C9308),"",IF(ISNA(VLOOKUP($L9308,'result messages'!$H$3:$L$11,2,FALSE)),VLOOKUP($M9308,'result messages'!$H$3:$L$11,2,FALSE),VLOOKUP($L9308,'result messages'!$H$3:$L$11,2,FALSE)))</f>
        <v/>
      </c>
      <c r="O9308" s="1" t="str">
        <f>IF(ISBLANK($C9308),"",IF(ISNA(VLOOKUP($L9308,'result messages'!$H$3:$L$11,3,FALSE)),VLOOKUP($M9308,'result messages'!$H$3:$L$11,3,FALSE),VLOOKUP($L9308,'result messages'!$H$3:$L$11,3,FALSE)))</f>
        <v/>
      </c>
      <c r="P9308" s="1" t="str">
        <f>IF(ISBLANK($C9308),"",IF(ISNA(VLOOKUP($L9308,'result messages'!$H$3:$L$11,4,FALSE)),VLOOKUP($M9308,'result messages'!$H$3:$L$11,4,FALSE),VLOOKUP($L9308,'result messages'!$H$3:$L$11,4,FALSE)))</f>
        <v/>
      </c>
      <c r="Q9308" s="1" t="str">
        <f>IF(ISBLANK($C9308),"",IF(ISNA(VLOOKUP($L9308,'result messages'!$H$3:$L$11,5,FALSE)),VLOOKUP($M9308,'result messages'!$H$3:$L$11,5,FALSE),VLOOKUP($L9308,'result messages'!$H$3:$L$11,5,FALSE)))</f>
        <v/>
      </c>
    </row>
    <row r="9309" spans="1:17">
      <c r="A9309" s="1">
        <v>9306</v>
      </c>
      <c r="B9309" s="1"/>
      <c r="C9309" s="1"/>
      <c r="D9309" s="1"/>
      <c r="E9309" s="6"/>
      <c r="F9309" s="1"/>
      <c r="G9309" s="1" t="str">
        <f>IF(ISNA(VLOOKUP($C9309,'DTEN TCAP Linkage deviceId'!$A$1:$A$20000,1,FALSE)),"No","Yes")</f>
        <v>No</v>
      </c>
      <c r="H9309" s="1" t="str">
        <f>IF(ISNA(VLOOKUP($C9309,'Provisioning Requester'!$F$3:$H$20000,2,FALSE)),"No","Yes")</f>
        <v>No</v>
      </c>
      <c r="I9309" s="1" t="str">
        <f>IF($H9309="Yes",VLOOKUP($C9309,'Provisioning Requester'!$F$3:$H$20000,3,FALSE),"-")</f>
        <v>-</v>
      </c>
      <c r="J9309" s="1" t="str">
        <f>IF(OR(D9309="SVCP", E9309="TRUE"), "No", IF(ISNA(VLOOKUP($C9309,'ProvResponder deviceId'!$A$1:$A$20000,1,FALSE)),"No","Yes"))</f>
        <v>No</v>
      </c>
      <c r="K9309" s="1" t="str">
        <f>IF($J9309="Yes",VLOOKUP($C9309,'ProvResponder deviceId'!$A$1:$C$20000,3,FALSE),"-")</f>
        <v>-</v>
      </c>
      <c r="L9309" s="1" t="str">
        <f t="shared" si="290"/>
        <v/>
      </c>
      <c r="M9309" s="1" t="str">
        <f t="shared" si="291"/>
        <v/>
      </c>
      <c r="N9309" s="1" t="str">
        <f>IF(ISBLANK($C9309),"",IF(ISNA(VLOOKUP($L9309,'result messages'!$H$3:$L$11,2,FALSE)),VLOOKUP($M9309,'result messages'!$H$3:$L$11,2,FALSE),VLOOKUP($L9309,'result messages'!$H$3:$L$11,2,FALSE)))</f>
        <v/>
      </c>
      <c r="O9309" s="1" t="str">
        <f>IF(ISBLANK($C9309),"",IF(ISNA(VLOOKUP($L9309,'result messages'!$H$3:$L$11,3,FALSE)),VLOOKUP($M9309,'result messages'!$H$3:$L$11,3,FALSE),VLOOKUP($L9309,'result messages'!$H$3:$L$11,3,FALSE)))</f>
        <v/>
      </c>
      <c r="P9309" s="1" t="str">
        <f>IF(ISBLANK($C9309),"",IF(ISNA(VLOOKUP($L9309,'result messages'!$H$3:$L$11,4,FALSE)),VLOOKUP($M9309,'result messages'!$H$3:$L$11,4,FALSE),VLOOKUP($L9309,'result messages'!$H$3:$L$11,4,FALSE)))</f>
        <v/>
      </c>
      <c r="Q9309" s="1" t="str">
        <f>IF(ISBLANK($C9309),"",IF(ISNA(VLOOKUP($L9309,'result messages'!$H$3:$L$11,5,FALSE)),VLOOKUP($M9309,'result messages'!$H$3:$L$11,5,FALSE),VLOOKUP($L9309,'result messages'!$H$3:$L$11,5,FALSE)))</f>
        <v/>
      </c>
    </row>
    <row r="9310" spans="1:17">
      <c r="A9310" s="1">
        <v>9307</v>
      </c>
      <c r="B9310" s="1"/>
      <c r="C9310" s="1"/>
      <c r="D9310" s="1"/>
      <c r="E9310" s="6"/>
      <c r="F9310" s="1"/>
      <c r="G9310" s="1" t="str">
        <f>IF(ISNA(VLOOKUP($C9310,'DTEN TCAP Linkage deviceId'!$A$1:$A$20000,1,FALSE)),"No","Yes")</f>
        <v>No</v>
      </c>
      <c r="H9310" s="1" t="str">
        <f>IF(ISNA(VLOOKUP($C9310,'Provisioning Requester'!$F$3:$H$20000,2,FALSE)),"No","Yes")</f>
        <v>No</v>
      </c>
      <c r="I9310" s="1" t="str">
        <f>IF($H9310="Yes",VLOOKUP($C9310,'Provisioning Requester'!$F$3:$H$20000,3,FALSE),"-")</f>
        <v>-</v>
      </c>
      <c r="J9310" s="1" t="str">
        <f>IF(OR(D9310="SVCP", E9310="TRUE"), "No", IF(ISNA(VLOOKUP($C9310,'ProvResponder deviceId'!$A$1:$A$20000,1,FALSE)),"No","Yes"))</f>
        <v>No</v>
      </c>
      <c r="K9310" s="1" t="str">
        <f>IF($J9310="Yes",VLOOKUP($C9310,'ProvResponder deviceId'!$A$1:$C$20000,3,FALSE),"-")</f>
        <v>-</v>
      </c>
      <c r="L9310" s="1" t="str">
        <f t="shared" si="290"/>
        <v/>
      </c>
      <c r="M9310" s="1" t="str">
        <f t="shared" si="291"/>
        <v/>
      </c>
      <c r="N9310" s="1" t="str">
        <f>IF(ISBLANK($C9310),"",IF(ISNA(VLOOKUP($L9310,'result messages'!$H$3:$L$11,2,FALSE)),VLOOKUP($M9310,'result messages'!$H$3:$L$11,2,FALSE),VLOOKUP($L9310,'result messages'!$H$3:$L$11,2,FALSE)))</f>
        <v/>
      </c>
      <c r="O9310" s="1" t="str">
        <f>IF(ISBLANK($C9310),"",IF(ISNA(VLOOKUP($L9310,'result messages'!$H$3:$L$11,3,FALSE)),VLOOKUP($M9310,'result messages'!$H$3:$L$11,3,FALSE),VLOOKUP($L9310,'result messages'!$H$3:$L$11,3,FALSE)))</f>
        <v/>
      </c>
      <c r="P9310" s="1" t="str">
        <f>IF(ISBLANK($C9310),"",IF(ISNA(VLOOKUP($L9310,'result messages'!$H$3:$L$11,4,FALSE)),VLOOKUP($M9310,'result messages'!$H$3:$L$11,4,FALSE),VLOOKUP($L9310,'result messages'!$H$3:$L$11,4,FALSE)))</f>
        <v/>
      </c>
      <c r="Q9310" s="1" t="str">
        <f>IF(ISBLANK($C9310),"",IF(ISNA(VLOOKUP($L9310,'result messages'!$H$3:$L$11,5,FALSE)),VLOOKUP($M9310,'result messages'!$H$3:$L$11,5,FALSE),VLOOKUP($L9310,'result messages'!$H$3:$L$11,5,FALSE)))</f>
        <v/>
      </c>
    </row>
    <row r="9311" spans="1:17">
      <c r="A9311" s="1">
        <v>9308</v>
      </c>
      <c r="B9311" s="1"/>
      <c r="C9311" s="1"/>
      <c r="D9311" s="1"/>
      <c r="E9311" s="6"/>
      <c r="F9311" s="1"/>
      <c r="G9311" s="1" t="str">
        <f>IF(ISNA(VLOOKUP($C9311,'DTEN TCAP Linkage deviceId'!$A$1:$A$20000,1,FALSE)),"No","Yes")</f>
        <v>No</v>
      </c>
      <c r="H9311" s="1" t="str">
        <f>IF(ISNA(VLOOKUP($C9311,'Provisioning Requester'!$F$3:$H$20000,2,FALSE)),"No","Yes")</f>
        <v>No</v>
      </c>
      <c r="I9311" s="1" t="str">
        <f>IF($H9311="Yes",VLOOKUP($C9311,'Provisioning Requester'!$F$3:$H$20000,3,FALSE),"-")</f>
        <v>-</v>
      </c>
      <c r="J9311" s="1" t="str">
        <f>IF(OR(D9311="SVCP", E9311="TRUE"), "No", IF(ISNA(VLOOKUP($C9311,'ProvResponder deviceId'!$A$1:$A$20000,1,FALSE)),"No","Yes"))</f>
        <v>No</v>
      </c>
      <c r="K9311" s="1" t="str">
        <f>IF($J9311="Yes",VLOOKUP($C9311,'ProvResponder deviceId'!$A$1:$C$20000,3,FALSE),"-")</f>
        <v>-</v>
      </c>
      <c r="L9311" s="1" t="str">
        <f t="shared" si="290"/>
        <v/>
      </c>
      <c r="M9311" s="1" t="str">
        <f t="shared" si="291"/>
        <v/>
      </c>
      <c r="N9311" s="1" t="str">
        <f>IF(ISBLANK($C9311),"",IF(ISNA(VLOOKUP($L9311,'result messages'!$H$3:$L$11,2,FALSE)),VLOOKUP($M9311,'result messages'!$H$3:$L$11,2,FALSE),VLOOKUP($L9311,'result messages'!$H$3:$L$11,2,FALSE)))</f>
        <v/>
      </c>
      <c r="O9311" s="1" t="str">
        <f>IF(ISBLANK($C9311),"",IF(ISNA(VLOOKUP($L9311,'result messages'!$H$3:$L$11,3,FALSE)),VLOOKUP($M9311,'result messages'!$H$3:$L$11,3,FALSE),VLOOKUP($L9311,'result messages'!$H$3:$L$11,3,FALSE)))</f>
        <v/>
      </c>
      <c r="P9311" s="1" t="str">
        <f>IF(ISBLANK($C9311),"",IF(ISNA(VLOOKUP($L9311,'result messages'!$H$3:$L$11,4,FALSE)),VLOOKUP($M9311,'result messages'!$H$3:$L$11,4,FALSE),VLOOKUP($L9311,'result messages'!$H$3:$L$11,4,FALSE)))</f>
        <v/>
      </c>
      <c r="Q9311" s="1" t="str">
        <f>IF(ISBLANK($C9311),"",IF(ISNA(VLOOKUP($L9311,'result messages'!$H$3:$L$11,5,FALSE)),VLOOKUP($M9311,'result messages'!$H$3:$L$11,5,FALSE),VLOOKUP($L9311,'result messages'!$H$3:$L$11,5,FALSE)))</f>
        <v/>
      </c>
    </row>
    <row r="9312" spans="1:17">
      <c r="A9312" s="1">
        <v>9309</v>
      </c>
      <c r="B9312" s="1"/>
      <c r="C9312" s="1"/>
      <c r="D9312" s="1"/>
      <c r="E9312" s="6"/>
      <c r="F9312" s="1"/>
      <c r="G9312" s="1" t="str">
        <f>IF(ISNA(VLOOKUP($C9312,'DTEN TCAP Linkage deviceId'!$A$1:$A$20000,1,FALSE)),"No","Yes")</f>
        <v>No</v>
      </c>
      <c r="H9312" s="1" t="str">
        <f>IF(ISNA(VLOOKUP($C9312,'Provisioning Requester'!$F$3:$H$20000,2,FALSE)),"No","Yes")</f>
        <v>No</v>
      </c>
      <c r="I9312" s="1" t="str">
        <f>IF($H9312="Yes",VLOOKUP($C9312,'Provisioning Requester'!$F$3:$H$20000,3,FALSE),"-")</f>
        <v>-</v>
      </c>
      <c r="J9312" s="1" t="str">
        <f>IF(OR(D9312="SVCP", E9312="TRUE"), "No", IF(ISNA(VLOOKUP($C9312,'ProvResponder deviceId'!$A$1:$A$20000,1,FALSE)),"No","Yes"))</f>
        <v>No</v>
      </c>
      <c r="K9312" s="1" t="str">
        <f>IF($J9312="Yes",VLOOKUP($C9312,'ProvResponder deviceId'!$A$1:$C$20000,3,FALSE),"-")</f>
        <v>-</v>
      </c>
      <c r="L9312" s="1" t="str">
        <f t="shared" si="290"/>
        <v/>
      </c>
      <c r="M9312" s="1" t="str">
        <f t="shared" si="291"/>
        <v/>
      </c>
      <c r="N9312" s="1" t="str">
        <f>IF(ISBLANK($C9312),"",IF(ISNA(VLOOKUP($L9312,'result messages'!$H$3:$L$11,2,FALSE)),VLOOKUP($M9312,'result messages'!$H$3:$L$11,2,FALSE),VLOOKUP($L9312,'result messages'!$H$3:$L$11,2,FALSE)))</f>
        <v/>
      </c>
      <c r="O9312" s="1" t="str">
        <f>IF(ISBLANK($C9312),"",IF(ISNA(VLOOKUP($L9312,'result messages'!$H$3:$L$11,3,FALSE)),VLOOKUP($M9312,'result messages'!$H$3:$L$11,3,FALSE),VLOOKUP($L9312,'result messages'!$H$3:$L$11,3,FALSE)))</f>
        <v/>
      </c>
      <c r="P9312" s="1" t="str">
        <f>IF(ISBLANK($C9312),"",IF(ISNA(VLOOKUP($L9312,'result messages'!$H$3:$L$11,4,FALSE)),VLOOKUP($M9312,'result messages'!$H$3:$L$11,4,FALSE),VLOOKUP($L9312,'result messages'!$H$3:$L$11,4,FALSE)))</f>
        <v/>
      </c>
      <c r="Q9312" s="1" t="str">
        <f>IF(ISBLANK($C9312),"",IF(ISNA(VLOOKUP($L9312,'result messages'!$H$3:$L$11,5,FALSE)),VLOOKUP($M9312,'result messages'!$H$3:$L$11,5,FALSE),VLOOKUP($L9312,'result messages'!$H$3:$L$11,5,FALSE)))</f>
        <v/>
      </c>
    </row>
    <row r="9313" spans="1:17">
      <c r="A9313" s="1">
        <v>9310</v>
      </c>
      <c r="B9313" s="1"/>
      <c r="C9313" s="1"/>
      <c r="D9313" s="1"/>
      <c r="E9313" s="6"/>
      <c r="F9313" s="1"/>
      <c r="G9313" s="1" t="str">
        <f>IF(ISNA(VLOOKUP($C9313,'DTEN TCAP Linkage deviceId'!$A$1:$A$20000,1,FALSE)),"No","Yes")</f>
        <v>No</v>
      </c>
      <c r="H9313" s="1" t="str">
        <f>IF(ISNA(VLOOKUP($C9313,'Provisioning Requester'!$F$3:$H$20000,2,FALSE)),"No","Yes")</f>
        <v>No</v>
      </c>
      <c r="I9313" s="1" t="str">
        <f>IF($H9313="Yes",VLOOKUP($C9313,'Provisioning Requester'!$F$3:$H$20000,3,FALSE),"-")</f>
        <v>-</v>
      </c>
      <c r="J9313" s="1" t="str">
        <f>IF(OR(D9313="SVCP", E9313="TRUE"), "No", IF(ISNA(VLOOKUP($C9313,'ProvResponder deviceId'!$A$1:$A$20000,1,FALSE)),"No","Yes"))</f>
        <v>No</v>
      </c>
      <c r="K9313" s="1" t="str">
        <f>IF($J9313="Yes",VLOOKUP($C9313,'ProvResponder deviceId'!$A$1:$C$20000,3,FALSE),"-")</f>
        <v>-</v>
      </c>
      <c r="L9313" s="1" t="str">
        <f t="shared" si="290"/>
        <v/>
      </c>
      <c r="M9313" s="1" t="str">
        <f t="shared" si="291"/>
        <v/>
      </c>
      <c r="N9313" s="1" t="str">
        <f>IF(ISBLANK($C9313),"",IF(ISNA(VLOOKUP($L9313,'result messages'!$H$3:$L$11,2,FALSE)),VLOOKUP($M9313,'result messages'!$H$3:$L$11,2,FALSE),VLOOKUP($L9313,'result messages'!$H$3:$L$11,2,FALSE)))</f>
        <v/>
      </c>
      <c r="O9313" s="1" t="str">
        <f>IF(ISBLANK($C9313),"",IF(ISNA(VLOOKUP($L9313,'result messages'!$H$3:$L$11,3,FALSE)),VLOOKUP($M9313,'result messages'!$H$3:$L$11,3,FALSE),VLOOKUP($L9313,'result messages'!$H$3:$L$11,3,FALSE)))</f>
        <v/>
      </c>
      <c r="P9313" s="1" t="str">
        <f>IF(ISBLANK($C9313),"",IF(ISNA(VLOOKUP($L9313,'result messages'!$H$3:$L$11,4,FALSE)),VLOOKUP($M9313,'result messages'!$H$3:$L$11,4,FALSE),VLOOKUP($L9313,'result messages'!$H$3:$L$11,4,FALSE)))</f>
        <v/>
      </c>
      <c r="Q9313" s="1" t="str">
        <f>IF(ISBLANK($C9313),"",IF(ISNA(VLOOKUP($L9313,'result messages'!$H$3:$L$11,5,FALSE)),VLOOKUP($M9313,'result messages'!$H$3:$L$11,5,FALSE),VLOOKUP($L9313,'result messages'!$H$3:$L$11,5,FALSE)))</f>
        <v/>
      </c>
    </row>
    <row r="9314" spans="1:17">
      <c r="A9314" s="1">
        <v>9311</v>
      </c>
      <c r="B9314" s="1"/>
      <c r="C9314" s="1"/>
      <c r="D9314" s="1"/>
      <c r="E9314" s="6"/>
      <c r="F9314" s="1"/>
      <c r="G9314" s="1" t="str">
        <f>IF(ISNA(VLOOKUP($C9314,'DTEN TCAP Linkage deviceId'!$A$1:$A$20000,1,FALSE)),"No","Yes")</f>
        <v>No</v>
      </c>
      <c r="H9314" s="1" t="str">
        <f>IF(ISNA(VLOOKUP($C9314,'Provisioning Requester'!$F$3:$H$20000,2,FALSE)),"No","Yes")</f>
        <v>No</v>
      </c>
      <c r="I9314" s="1" t="str">
        <f>IF($H9314="Yes",VLOOKUP($C9314,'Provisioning Requester'!$F$3:$H$20000,3,FALSE),"-")</f>
        <v>-</v>
      </c>
      <c r="J9314" s="1" t="str">
        <f>IF(OR(D9314="SVCP", E9314="TRUE"), "No", IF(ISNA(VLOOKUP($C9314,'ProvResponder deviceId'!$A$1:$A$20000,1,FALSE)),"No","Yes"))</f>
        <v>No</v>
      </c>
      <c r="K9314" s="1" t="str">
        <f>IF($J9314="Yes",VLOOKUP($C9314,'ProvResponder deviceId'!$A$1:$C$20000,3,FALSE),"-")</f>
        <v>-</v>
      </c>
      <c r="L9314" s="1" t="str">
        <f t="shared" si="290"/>
        <v/>
      </c>
      <c r="M9314" s="1" t="str">
        <f t="shared" si="291"/>
        <v/>
      </c>
      <c r="N9314" s="1" t="str">
        <f>IF(ISBLANK($C9314),"",IF(ISNA(VLOOKUP($L9314,'result messages'!$H$3:$L$11,2,FALSE)),VLOOKUP($M9314,'result messages'!$H$3:$L$11,2,FALSE),VLOOKUP($L9314,'result messages'!$H$3:$L$11,2,FALSE)))</f>
        <v/>
      </c>
      <c r="O9314" s="1" t="str">
        <f>IF(ISBLANK($C9314),"",IF(ISNA(VLOOKUP($L9314,'result messages'!$H$3:$L$11,3,FALSE)),VLOOKUP($M9314,'result messages'!$H$3:$L$11,3,FALSE),VLOOKUP($L9314,'result messages'!$H$3:$L$11,3,FALSE)))</f>
        <v/>
      </c>
      <c r="P9314" s="1" t="str">
        <f>IF(ISBLANK($C9314),"",IF(ISNA(VLOOKUP($L9314,'result messages'!$H$3:$L$11,4,FALSE)),VLOOKUP($M9314,'result messages'!$H$3:$L$11,4,FALSE),VLOOKUP($L9314,'result messages'!$H$3:$L$11,4,FALSE)))</f>
        <v/>
      </c>
      <c r="Q9314" s="1" t="str">
        <f>IF(ISBLANK($C9314),"",IF(ISNA(VLOOKUP($L9314,'result messages'!$H$3:$L$11,5,FALSE)),VLOOKUP($M9314,'result messages'!$H$3:$L$11,5,FALSE),VLOOKUP($L9314,'result messages'!$H$3:$L$11,5,FALSE)))</f>
        <v/>
      </c>
    </row>
    <row r="9315" spans="1:17">
      <c r="A9315" s="1">
        <v>9312</v>
      </c>
      <c r="B9315" s="1"/>
      <c r="C9315" s="1"/>
      <c r="D9315" s="1"/>
      <c r="E9315" s="6"/>
      <c r="F9315" s="1"/>
      <c r="G9315" s="1" t="str">
        <f>IF(ISNA(VLOOKUP($C9315,'DTEN TCAP Linkage deviceId'!$A$1:$A$20000,1,FALSE)),"No","Yes")</f>
        <v>No</v>
      </c>
      <c r="H9315" s="1" t="str">
        <f>IF(ISNA(VLOOKUP($C9315,'Provisioning Requester'!$F$3:$H$20000,2,FALSE)),"No","Yes")</f>
        <v>No</v>
      </c>
      <c r="I9315" s="1" t="str">
        <f>IF($H9315="Yes",VLOOKUP($C9315,'Provisioning Requester'!$F$3:$H$20000,3,FALSE),"-")</f>
        <v>-</v>
      </c>
      <c r="J9315" s="1" t="str">
        <f>IF(OR(D9315="SVCP", E9315="TRUE"), "No", IF(ISNA(VLOOKUP($C9315,'ProvResponder deviceId'!$A$1:$A$20000,1,FALSE)),"No","Yes"))</f>
        <v>No</v>
      </c>
      <c r="K9315" s="1" t="str">
        <f>IF($J9315="Yes",VLOOKUP($C9315,'ProvResponder deviceId'!$A$1:$C$20000,3,FALSE),"-")</f>
        <v>-</v>
      </c>
      <c r="L9315" s="1" t="str">
        <f t="shared" si="290"/>
        <v/>
      </c>
      <c r="M9315" s="1" t="str">
        <f t="shared" si="291"/>
        <v/>
      </c>
      <c r="N9315" s="1" t="str">
        <f>IF(ISBLANK($C9315),"",IF(ISNA(VLOOKUP($L9315,'result messages'!$H$3:$L$11,2,FALSE)),VLOOKUP($M9315,'result messages'!$H$3:$L$11,2,FALSE),VLOOKUP($L9315,'result messages'!$H$3:$L$11,2,FALSE)))</f>
        <v/>
      </c>
      <c r="O9315" s="1" t="str">
        <f>IF(ISBLANK($C9315),"",IF(ISNA(VLOOKUP($L9315,'result messages'!$H$3:$L$11,3,FALSE)),VLOOKUP($M9315,'result messages'!$H$3:$L$11,3,FALSE),VLOOKUP($L9315,'result messages'!$H$3:$L$11,3,FALSE)))</f>
        <v/>
      </c>
      <c r="P9315" s="1" t="str">
        <f>IF(ISBLANK($C9315),"",IF(ISNA(VLOOKUP($L9315,'result messages'!$H$3:$L$11,4,FALSE)),VLOOKUP($M9315,'result messages'!$H$3:$L$11,4,FALSE),VLOOKUP($L9315,'result messages'!$H$3:$L$11,4,FALSE)))</f>
        <v/>
      </c>
      <c r="Q9315" s="1" t="str">
        <f>IF(ISBLANK($C9315),"",IF(ISNA(VLOOKUP($L9315,'result messages'!$H$3:$L$11,5,FALSE)),VLOOKUP($M9315,'result messages'!$H$3:$L$11,5,FALSE),VLOOKUP($L9315,'result messages'!$H$3:$L$11,5,FALSE)))</f>
        <v/>
      </c>
    </row>
    <row r="9316" spans="1:17">
      <c r="A9316" s="1">
        <v>9313</v>
      </c>
      <c r="B9316" s="1"/>
      <c r="C9316" s="1"/>
      <c r="D9316" s="1"/>
      <c r="E9316" s="6"/>
      <c r="F9316" s="1"/>
      <c r="G9316" s="1" t="str">
        <f>IF(ISNA(VLOOKUP($C9316,'DTEN TCAP Linkage deviceId'!$A$1:$A$20000,1,FALSE)),"No","Yes")</f>
        <v>No</v>
      </c>
      <c r="H9316" s="1" t="str">
        <f>IF(ISNA(VLOOKUP($C9316,'Provisioning Requester'!$F$3:$H$20000,2,FALSE)),"No","Yes")</f>
        <v>No</v>
      </c>
      <c r="I9316" s="1" t="str">
        <f>IF($H9316="Yes",VLOOKUP($C9316,'Provisioning Requester'!$F$3:$H$20000,3,FALSE),"-")</f>
        <v>-</v>
      </c>
      <c r="J9316" s="1" t="str">
        <f>IF(OR(D9316="SVCP", E9316="TRUE"), "No", IF(ISNA(VLOOKUP($C9316,'ProvResponder deviceId'!$A$1:$A$20000,1,FALSE)),"No","Yes"))</f>
        <v>No</v>
      </c>
      <c r="K9316" s="1" t="str">
        <f>IF($J9316="Yes",VLOOKUP($C9316,'ProvResponder deviceId'!$A$1:$C$20000,3,FALSE),"-")</f>
        <v>-</v>
      </c>
      <c r="L9316" s="1" t="str">
        <f t="shared" si="290"/>
        <v/>
      </c>
      <c r="M9316" s="1" t="str">
        <f t="shared" si="291"/>
        <v/>
      </c>
      <c r="N9316" s="1" t="str">
        <f>IF(ISBLANK($C9316),"",IF(ISNA(VLOOKUP($L9316,'result messages'!$H$3:$L$11,2,FALSE)),VLOOKUP($M9316,'result messages'!$H$3:$L$11,2,FALSE),VLOOKUP($L9316,'result messages'!$H$3:$L$11,2,FALSE)))</f>
        <v/>
      </c>
      <c r="O9316" s="1" t="str">
        <f>IF(ISBLANK($C9316),"",IF(ISNA(VLOOKUP($L9316,'result messages'!$H$3:$L$11,3,FALSE)),VLOOKUP($M9316,'result messages'!$H$3:$L$11,3,FALSE),VLOOKUP($L9316,'result messages'!$H$3:$L$11,3,FALSE)))</f>
        <v/>
      </c>
      <c r="P9316" s="1" t="str">
        <f>IF(ISBLANK($C9316),"",IF(ISNA(VLOOKUP($L9316,'result messages'!$H$3:$L$11,4,FALSE)),VLOOKUP($M9316,'result messages'!$H$3:$L$11,4,FALSE),VLOOKUP($L9316,'result messages'!$H$3:$L$11,4,FALSE)))</f>
        <v/>
      </c>
      <c r="Q9316" s="1" t="str">
        <f>IF(ISBLANK($C9316),"",IF(ISNA(VLOOKUP($L9316,'result messages'!$H$3:$L$11,5,FALSE)),VLOOKUP($M9316,'result messages'!$H$3:$L$11,5,FALSE),VLOOKUP($L9316,'result messages'!$H$3:$L$11,5,FALSE)))</f>
        <v/>
      </c>
    </row>
    <row r="9317" spans="1:17">
      <c r="A9317" s="1">
        <v>9314</v>
      </c>
      <c r="B9317" s="1"/>
      <c r="C9317" s="1"/>
      <c r="D9317" s="1"/>
      <c r="E9317" s="6"/>
      <c r="F9317" s="1"/>
      <c r="G9317" s="1" t="str">
        <f>IF(ISNA(VLOOKUP($C9317,'DTEN TCAP Linkage deviceId'!$A$1:$A$20000,1,FALSE)),"No","Yes")</f>
        <v>No</v>
      </c>
      <c r="H9317" s="1" t="str">
        <f>IF(ISNA(VLOOKUP($C9317,'Provisioning Requester'!$F$3:$H$20000,2,FALSE)),"No","Yes")</f>
        <v>No</v>
      </c>
      <c r="I9317" s="1" t="str">
        <f>IF($H9317="Yes",VLOOKUP($C9317,'Provisioning Requester'!$F$3:$H$20000,3,FALSE),"-")</f>
        <v>-</v>
      </c>
      <c r="J9317" s="1" t="str">
        <f>IF(OR(D9317="SVCP", E9317="TRUE"), "No", IF(ISNA(VLOOKUP($C9317,'ProvResponder deviceId'!$A$1:$A$20000,1,FALSE)),"No","Yes"))</f>
        <v>No</v>
      </c>
      <c r="K9317" s="1" t="str">
        <f>IF($J9317="Yes",VLOOKUP($C9317,'ProvResponder deviceId'!$A$1:$C$20000,3,FALSE),"-")</f>
        <v>-</v>
      </c>
      <c r="L9317" s="1" t="str">
        <f t="shared" si="290"/>
        <v/>
      </c>
      <c r="M9317" s="1" t="str">
        <f t="shared" si="291"/>
        <v/>
      </c>
      <c r="N9317" s="1" t="str">
        <f>IF(ISBLANK($C9317),"",IF(ISNA(VLOOKUP($L9317,'result messages'!$H$3:$L$11,2,FALSE)),VLOOKUP($M9317,'result messages'!$H$3:$L$11,2,FALSE),VLOOKUP($L9317,'result messages'!$H$3:$L$11,2,FALSE)))</f>
        <v/>
      </c>
      <c r="O9317" s="1" t="str">
        <f>IF(ISBLANK($C9317),"",IF(ISNA(VLOOKUP($L9317,'result messages'!$H$3:$L$11,3,FALSE)),VLOOKUP($M9317,'result messages'!$H$3:$L$11,3,FALSE),VLOOKUP($L9317,'result messages'!$H$3:$L$11,3,FALSE)))</f>
        <v/>
      </c>
      <c r="P9317" s="1" t="str">
        <f>IF(ISBLANK($C9317),"",IF(ISNA(VLOOKUP($L9317,'result messages'!$H$3:$L$11,4,FALSE)),VLOOKUP($M9317,'result messages'!$H$3:$L$11,4,FALSE),VLOOKUP($L9317,'result messages'!$H$3:$L$11,4,FALSE)))</f>
        <v/>
      </c>
      <c r="Q9317" s="1" t="str">
        <f>IF(ISBLANK($C9317),"",IF(ISNA(VLOOKUP($L9317,'result messages'!$H$3:$L$11,5,FALSE)),VLOOKUP($M9317,'result messages'!$H$3:$L$11,5,FALSE),VLOOKUP($L9317,'result messages'!$H$3:$L$11,5,FALSE)))</f>
        <v/>
      </c>
    </row>
    <row r="9318" spans="1:17">
      <c r="A9318" s="1">
        <v>9315</v>
      </c>
      <c r="B9318" s="1"/>
      <c r="C9318" s="1"/>
      <c r="D9318" s="1"/>
      <c r="E9318" s="6"/>
      <c r="F9318" s="1"/>
      <c r="G9318" s="1" t="str">
        <f>IF(ISNA(VLOOKUP($C9318,'DTEN TCAP Linkage deviceId'!$A$1:$A$20000,1,FALSE)),"No","Yes")</f>
        <v>No</v>
      </c>
      <c r="H9318" s="1" t="str">
        <f>IF(ISNA(VLOOKUP($C9318,'Provisioning Requester'!$F$3:$H$20000,2,FALSE)),"No","Yes")</f>
        <v>No</v>
      </c>
      <c r="I9318" s="1" t="str">
        <f>IF($H9318="Yes",VLOOKUP($C9318,'Provisioning Requester'!$F$3:$H$20000,3,FALSE),"-")</f>
        <v>-</v>
      </c>
      <c r="J9318" s="1" t="str">
        <f>IF(OR(D9318="SVCP", E9318="TRUE"), "No", IF(ISNA(VLOOKUP($C9318,'ProvResponder deviceId'!$A$1:$A$20000,1,FALSE)),"No","Yes"))</f>
        <v>No</v>
      </c>
      <c r="K9318" s="1" t="str">
        <f>IF($J9318="Yes",VLOOKUP($C9318,'ProvResponder deviceId'!$A$1:$C$20000,3,FALSE),"-")</f>
        <v>-</v>
      </c>
      <c r="L9318" s="1" t="str">
        <f t="shared" si="290"/>
        <v/>
      </c>
      <c r="M9318" s="1" t="str">
        <f t="shared" si="291"/>
        <v/>
      </c>
      <c r="N9318" s="1" t="str">
        <f>IF(ISBLANK($C9318),"",IF(ISNA(VLOOKUP($L9318,'result messages'!$H$3:$L$11,2,FALSE)),VLOOKUP($M9318,'result messages'!$H$3:$L$11,2,FALSE),VLOOKUP($L9318,'result messages'!$H$3:$L$11,2,FALSE)))</f>
        <v/>
      </c>
      <c r="O9318" s="1" t="str">
        <f>IF(ISBLANK($C9318),"",IF(ISNA(VLOOKUP($L9318,'result messages'!$H$3:$L$11,3,FALSE)),VLOOKUP($M9318,'result messages'!$H$3:$L$11,3,FALSE),VLOOKUP($L9318,'result messages'!$H$3:$L$11,3,FALSE)))</f>
        <v/>
      </c>
      <c r="P9318" s="1" t="str">
        <f>IF(ISBLANK($C9318),"",IF(ISNA(VLOOKUP($L9318,'result messages'!$H$3:$L$11,4,FALSE)),VLOOKUP($M9318,'result messages'!$H$3:$L$11,4,FALSE),VLOOKUP($L9318,'result messages'!$H$3:$L$11,4,FALSE)))</f>
        <v/>
      </c>
      <c r="Q9318" s="1" t="str">
        <f>IF(ISBLANK($C9318),"",IF(ISNA(VLOOKUP($L9318,'result messages'!$H$3:$L$11,5,FALSE)),VLOOKUP($M9318,'result messages'!$H$3:$L$11,5,FALSE),VLOOKUP($L9318,'result messages'!$H$3:$L$11,5,FALSE)))</f>
        <v/>
      </c>
    </row>
    <row r="9319" spans="1:17">
      <c r="A9319" s="1">
        <v>9316</v>
      </c>
      <c r="B9319" s="1"/>
      <c r="C9319" s="1"/>
      <c r="D9319" s="1"/>
      <c r="E9319" s="6"/>
      <c r="F9319" s="1"/>
      <c r="G9319" s="1" t="str">
        <f>IF(ISNA(VLOOKUP($C9319,'DTEN TCAP Linkage deviceId'!$A$1:$A$20000,1,FALSE)),"No","Yes")</f>
        <v>No</v>
      </c>
      <c r="H9319" s="1" t="str">
        <f>IF(ISNA(VLOOKUP($C9319,'Provisioning Requester'!$F$3:$H$20000,2,FALSE)),"No","Yes")</f>
        <v>No</v>
      </c>
      <c r="I9319" s="1" t="str">
        <f>IF($H9319="Yes",VLOOKUP($C9319,'Provisioning Requester'!$F$3:$H$20000,3,FALSE),"-")</f>
        <v>-</v>
      </c>
      <c r="J9319" s="1" t="str">
        <f>IF(OR(D9319="SVCP", E9319="TRUE"), "No", IF(ISNA(VLOOKUP($C9319,'ProvResponder deviceId'!$A$1:$A$20000,1,FALSE)),"No","Yes"))</f>
        <v>No</v>
      </c>
      <c r="K9319" s="1" t="str">
        <f>IF($J9319="Yes",VLOOKUP($C9319,'ProvResponder deviceId'!$A$1:$C$20000,3,FALSE),"-")</f>
        <v>-</v>
      </c>
      <c r="L9319" s="1" t="str">
        <f t="shared" si="290"/>
        <v/>
      </c>
      <c r="M9319" s="1" t="str">
        <f t="shared" si="291"/>
        <v/>
      </c>
      <c r="N9319" s="1" t="str">
        <f>IF(ISBLANK($C9319),"",IF(ISNA(VLOOKUP($L9319,'result messages'!$H$3:$L$11,2,FALSE)),VLOOKUP($M9319,'result messages'!$H$3:$L$11,2,FALSE),VLOOKUP($L9319,'result messages'!$H$3:$L$11,2,FALSE)))</f>
        <v/>
      </c>
      <c r="O9319" s="1" t="str">
        <f>IF(ISBLANK($C9319),"",IF(ISNA(VLOOKUP($L9319,'result messages'!$H$3:$L$11,3,FALSE)),VLOOKUP($M9319,'result messages'!$H$3:$L$11,3,FALSE),VLOOKUP($L9319,'result messages'!$H$3:$L$11,3,FALSE)))</f>
        <v/>
      </c>
      <c r="P9319" s="1" t="str">
        <f>IF(ISBLANK($C9319),"",IF(ISNA(VLOOKUP($L9319,'result messages'!$H$3:$L$11,4,FALSE)),VLOOKUP($M9319,'result messages'!$H$3:$L$11,4,FALSE),VLOOKUP($L9319,'result messages'!$H$3:$L$11,4,FALSE)))</f>
        <v/>
      </c>
      <c r="Q9319" s="1" t="str">
        <f>IF(ISBLANK($C9319),"",IF(ISNA(VLOOKUP($L9319,'result messages'!$H$3:$L$11,5,FALSE)),VLOOKUP($M9319,'result messages'!$H$3:$L$11,5,FALSE),VLOOKUP($L9319,'result messages'!$H$3:$L$11,5,FALSE)))</f>
        <v/>
      </c>
    </row>
    <row r="9320" spans="1:17">
      <c r="A9320" s="1">
        <v>9317</v>
      </c>
      <c r="B9320" s="1"/>
      <c r="C9320" s="1"/>
      <c r="D9320" s="1"/>
      <c r="E9320" s="6"/>
      <c r="F9320" s="1"/>
      <c r="G9320" s="1" t="str">
        <f>IF(ISNA(VLOOKUP($C9320,'DTEN TCAP Linkage deviceId'!$A$1:$A$20000,1,FALSE)),"No","Yes")</f>
        <v>No</v>
      </c>
      <c r="H9320" s="1" t="str">
        <f>IF(ISNA(VLOOKUP($C9320,'Provisioning Requester'!$F$3:$H$20000,2,FALSE)),"No","Yes")</f>
        <v>No</v>
      </c>
      <c r="I9320" s="1" t="str">
        <f>IF($H9320="Yes",VLOOKUP($C9320,'Provisioning Requester'!$F$3:$H$20000,3,FALSE),"-")</f>
        <v>-</v>
      </c>
      <c r="J9320" s="1" t="str">
        <f>IF(OR(D9320="SVCP", E9320="TRUE"), "No", IF(ISNA(VLOOKUP($C9320,'ProvResponder deviceId'!$A$1:$A$20000,1,FALSE)),"No","Yes"))</f>
        <v>No</v>
      </c>
      <c r="K9320" s="1" t="str">
        <f>IF($J9320="Yes",VLOOKUP($C9320,'ProvResponder deviceId'!$A$1:$C$20000,3,FALSE),"-")</f>
        <v>-</v>
      </c>
      <c r="L9320" s="1" t="str">
        <f t="shared" si="290"/>
        <v/>
      </c>
      <c r="M9320" s="1" t="str">
        <f t="shared" si="291"/>
        <v/>
      </c>
      <c r="N9320" s="1" t="str">
        <f>IF(ISBLANK($C9320),"",IF(ISNA(VLOOKUP($L9320,'result messages'!$H$3:$L$11,2,FALSE)),VLOOKUP($M9320,'result messages'!$H$3:$L$11,2,FALSE),VLOOKUP($L9320,'result messages'!$H$3:$L$11,2,FALSE)))</f>
        <v/>
      </c>
      <c r="O9320" s="1" t="str">
        <f>IF(ISBLANK($C9320),"",IF(ISNA(VLOOKUP($L9320,'result messages'!$H$3:$L$11,3,FALSE)),VLOOKUP($M9320,'result messages'!$H$3:$L$11,3,FALSE),VLOOKUP($L9320,'result messages'!$H$3:$L$11,3,FALSE)))</f>
        <v/>
      </c>
      <c r="P9320" s="1" t="str">
        <f>IF(ISBLANK($C9320),"",IF(ISNA(VLOOKUP($L9320,'result messages'!$H$3:$L$11,4,FALSE)),VLOOKUP($M9320,'result messages'!$H$3:$L$11,4,FALSE),VLOOKUP($L9320,'result messages'!$H$3:$L$11,4,FALSE)))</f>
        <v/>
      </c>
      <c r="Q9320" s="1" t="str">
        <f>IF(ISBLANK($C9320),"",IF(ISNA(VLOOKUP($L9320,'result messages'!$H$3:$L$11,5,FALSE)),VLOOKUP($M9320,'result messages'!$H$3:$L$11,5,FALSE),VLOOKUP($L9320,'result messages'!$H$3:$L$11,5,FALSE)))</f>
        <v/>
      </c>
    </row>
    <row r="9321" spans="1:17">
      <c r="A9321" s="1">
        <v>9318</v>
      </c>
      <c r="B9321" s="1"/>
      <c r="C9321" s="1"/>
      <c r="D9321" s="1"/>
      <c r="E9321" s="6"/>
      <c r="F9321" s="1"/>
      <c r="G9321" s="1" t="str">
        <f>IF(ISNA(VLOOKUP($C9321,'DTEN TCAP Linkage deviceId'!$A$1:$A$20000,1,FALSE)),"No","Yes")</f>
        <v>No</v>
      </c>
      <c r="H9321" s="1" t="str">
        <f>IF(ISNA(VLOOKUP($C9321,'Provisioning Requester'!$F$3:$H$20000,2,FALSE)),"No","Yes")</f>
        <v>No</v>
      </c>
      <c r="I9321" s="1" t="str">
        <f>IF($H9321="Yes",VLOOKUP($C9321,'Provisioning Requester'!$F$3:$H$20000,3,FALSE),"-")</f>
        <v>-</v>
      </c>
      <c r="J9321" s="1" t="str">
        <f>IF(OR(D9321="SVCP", E9321="TRUE"), "No", IF(ISNA(VLOOKUP($C9321,'ProvResponder deviceId'!$A$1:$A$20000,1,FALSE)),"No","Yes"))</f>
        <v>No</v>
      </c>
      <c r="K9321" s="1" t="str">
        <f>IF($J9321="Yes",VLOOKUP($C9321,'ProvResponder deviceId'!$A$1:$C$20000,3,FALSE),"-")</f>
        <v>-</v>
      </c>
      <c r="L9321" s="1" t="str">
        <f t="shared" si="290"/>
        <v/>
      </c>
      <c r="M9321" s="1" t="str">
        <f t="shared" si="291"/>
        <v/>
      </c>
      <c r="N9321" s="1" t="str">
        <f>IF(ISBLANK($C9321),"",IF(ISNA(VLOOKUP($L9321,'result messages'!$H$3:$L$11,2,FALSE)),VLOOKUP($M9321,'result messages'!$H$3:$L$11,2,FALSE),VLOOKUP($L9321,'result messages'!$H$3:$L$11,2,FALSE)))</f>
        <v/>
      </c>
      <c r="O9321" s="1" t="str">
        <f>IF(ISBLANK($C9321),"",IF(ISNA(VLOOKUP($L9321,'result messages'!$H$3:$L$11,3,FALSE)),VLOOKUP($M9321,'result messages'!$H$3:$L$11,3,FALSE),VLOOKUP($L9321,'result messages'!$H$3:$L$11,3,FALSE)))</f>
        <v/>
      </c>
      <c r="P9321" s="1" t="str">
        <f>IF(ISBLANK($C9321),"",IF(ISNA(VLOOKUP($L9321,'result messages'!$H$3:$L$11,4,FALSE)),VLOOKUP($M9321,'result messages'!$H$3:$L$11,4,FALSE),VLOOKUP($L9321,'result messages'!$H$3:$L$11,4,FALSE)))</f>
        <v/>
      </c>
      <c r="Q9321" s="1" t="str">
        <f>IF(ISBLANK($C9321),"",IF(ISNA(VLOOKUP($L9321,'result messages'!$H$3:$L$11,5,FALSE)),VLOOKUP($M9321,'result messages'!$H$3:$L$11,5,FALSE),VLOOKUP($L9321,'result messages'!$H$3:$L$11,5,FALSE)))</f>
        <v/>
      </c>
    </row>
    <row r="9322" spans="1:17">
      <c r="A9322" s="1">
        <v>9319</v>
      </c>
      <c r="B9322" s="1"/>
      <c r="C9322" s="1"/>
      <c r="D9322" s="1"/>
      <c r="E9322" s="6"/>
      <c r="F9322" s="1"/>
      <c r="G9322" s="1" t="str">
        <f>IF(ISNA(VLOOKUP($C9322,'DTEN TCAP Linkage deviceId'!$A$1:$A$20000,1,FALSE)),"No","Yes")</f>
        <v>No</v>
      </c>
      <c r="H9322" s="1" t="str">
        <f>IF(ISNA(VLOOKUP($C9322,'Provisioning Requester'!$F$3:$H$20000,2,FALSE)),"No","Yes")</f>
        <v>No</v>
      </c>
      <c r="I9322" s="1" t="str">
        <f>IF($H9322="Yes",VLOOKUP($C9322,'Provisioning Requester'!$F$3:$H$20000,3,FALSE),"-")</f>
        <v>-</v>
      </c>
      <c r="J9322" s="1" t="str">
        <f>IF(OR(D9322="SVCP", E9322="TRUE"), "No", IF(ISNA(VLOOKUP($C9322,'ProvResponder deviceId'!$A$1:$A$20000,1,FALSE)),"No","Yes"))</f>
        <v>No</v>
      </c>
      <c r="K9322" s="1" t="str">
        <f>IF($J9322="Yes",VLOOKUP($C9322,'ProvResponder deviceId'!$A$1:$C$20000,3,FALSE),"-")</f>
        <v>-</v>
      </c>
      <c r="L9322" s="1" t="str">
        <f t="shared" si="290"/>
        <v/>
      </c>
      <c r="M9322" s="1" t="str">
        <f t="shared" si="291"/>
        <v/>
      </c>
      <c r="N9322" s="1" t="str">
        <f>IF(ISBLANK($C9322),"",IF(ISNA(VLOOKUP($L9322,'result messages'!$H$3:$L$11,2,FALSE)),VLOOKUP($M9322,'result messages'!$H$3:$L$11,2,FALSE),VLOOKUP($L9322,'result messages'!$H$3:$L$11,2,FALSE)))</f>
        <v/>
      </c>
      <c r="O9322" s="1" t="str">
        <f>IF(ISBLANK($C9322),"",IF(ISNA(VLOOKUP($L9322,'result messages'!$H$3:$L$11,3,FALSE)),VLOOKUP($M9322,'result messages'!$H$3:$L$11,3,FALSE),VLOOKUP($L9322,'result messages'!$H$3:$L$11,3,FALSE)))</f>
        <v/>
      </c>
      <c r="P9322" s="1" t="str">
        <f>IF(ISBLANK($C9322),"",IF(ISNA(VLOOKUP($L9322,'result messages'!$H$3:$L$11,4,FALSE)),VLOOKUP($M9322,'result messages'!$H$3:$L$11,4,FALSE),VLOOKUP($L9322,'result messages'!$H$3:$L$11,4,FALSE)))</f>
        <v/>
      </c>
      <c r="Q9322" s="1" t="str">
        <f>IF(ISBLANK($C9322),"",IF(ISNA(VLOOKUP($L9322,'result messages'!$H$3:$L$11,5,FALSE)),VLOOKUP($M9322,'result messages'!$H$3:$L$11,5,FALSE),VLOOKUP($L9322,'result messages'!$H$3:$L$11,5,FALSE)))</f>
        <v/>
      </c>
    </row>
    <row r="9323" spans="1:17">
      <c r="A9323" s="1">
        <v>9320</v>
      </c>
      <c r="B9323" s="1"/>
      <c r="C9323" s="1"/>
      <c r="D9323" s="1"/>
      <c r="E9323" s="6"/>
      <c r="F9323" s="1"/>
      <c r="G9323" s="1" t="str">
        <f>IF(ISNA(VLOOKUP($C9323,'DTEN TCAP Linkage deviceId'!$A$1:$A$20000,1,FALSE)),"No","Yes")</f>
        <v>No</v>
      </c>
      <c r="H9323" s="1" t="str">
        <f>IF(ISNA(VLOOKUP($C9323,'Provisioning Requester'!$F$3:$H$20000,2,FALSE)),"No","Yes")</f>
        <v>No</v>
      </c>
      <c r="I9323" s="1" t="str">
        <f>IF($H9323="Yes",VLOOKUP($C9323,'Provisioning Requester'!$F$3:$H$20000,3,FALSE),"-")</f>
        <v>-</v>
      </c>
      <c r="J9323" s="1" t="str">
        <f>IF(OR(D9323="SVCP", E9323="TRUE"), "No", IF(ISNA(VLOOKUP($C9323,'ProvResponder deviceId'!$A$1:$A$20000,1,FALSE)),"No","Yes"))</f>
        <v>No</v>
      </c>
      <c r="K9323" s="1" t="str">
        <f>IF($J9323="Yes",VLOOKUP($C9323,'ProvResponder deviceId'!$A$1:$C$20000,3,FALSE),"-")</f>
        <v>-</v>
      </c>
      <c r="L9323" s="1" t="str">
        <f t="shared" si="290"/>
        <v/>
      </c>
      <c r="M9323" s="1" t="str">
        <f t="shared" si="291"/>
        <v/>
      </c>
      <c r="N9323" s="1" t="str">
        <f>IF(ISBLANK($C9323),"",IF(ISNA(VLOOKUP($L9323,'result messages'!$H$3:$L$11,2,FALSE)),VLOOKUP($M9323,'result messages'!$H$3:$L$11,2,FALSE),VLOOKUP($L9323,'result messages'!$H$3:$L$11,2,FALSE)))</f>
        <v/>
      </c>
      <c r="O9323" s="1" t="str">
        <f>IF(ISBLANK($C9323),"",IF(ISNA(VLOOKUP($L9323,'result messages'!$H$3:$L$11,3,FALSE)),VLOOKUP($M9323,'result messages'!$H$3:$L$11,3,FALSE),VLOOKUP($L9323,'result messages'!$H$3:$L$11,3,FALSE)))</f>
        <v/>
      </c>
      <c r="P9323" s="1" t="str">
        <f>IF(ISBLANK($C9323),"",IF(ISNA(VLOOKUP($L9323,'result messages'!$H$3:$L$11,4,FALSE)),VLOOKUP($M9323,'result messages'!$H$3:$L$11,4,FALSE),VLOOKUP($L9323,'result messages'!$H$3:$L$11,4,FALSE)))</f>
        <v/>
      </c>
      <c r="Q9323" s="1" t="str">
        <f>IF(ISBLANK($C9323),"",IF(ISNA(VLOOKUP($L9323,'result messages'!$H$3:$L$11,5,FALSE)),VLOOKUP($M9323,'result messages'!$H$3:$L$11,5,FALSE),VLOOKUP($L9323,'result messages'!$H$3:$L$11,5,FALSE)))</f>
        <v/>
      </c>
    </row>
    <row r="9324" spans="1:17">
      <c r="A9324" s="1">
        <v>9321</v>
      </c>
      <c r="B9324" s="1"/>
      <c r="C9324" s="1"/>
      <c r="D9324" s="1"/>
      <c r="E9324" s="6"/>
      <c r="F9324" s="1"/>
      <c r="G9324" s="1" t="str">
        <f>IF(ISNA(VLOOKUP($C9324,'DTEN TCAP Linkage deviceId'!$A$1:$A$20000,1,FALSE)),"No","Yes")</f>
        <v>No</v>
      </c>
      <c r="H9324" s="1" t="str">
        <f>IF(ISNA(VLOOKUP($C9324,'Provisioning Requester'!$F$3:$H$20000,2,FALSE)),"No","Yes")</f>
        <v>No</v>
      </c>
      <c r="I9324" s="1" t="str">
        <f>IF($H9324="Yes",VLOOKUP($C9324,'Provisioning Requester'!$F$3:$H$20000,3,FALSE),"-")</f>
        <v>-</v>
      </c>
      <c r="J9324" s="1" t="str">
        <f>IF(OR(D9324="SVCP", E9324="TRUE"), "No", IF(ISNA(VLOOKUP($C9324,'ProvResponder deviceId'!$A$1:$A$20000,1,FALSE)),"No","Yes"))</f>
        <v>No</v>
      </c>
      <c r="K9324" s="1" t="str">
        <f>IF($J9324="Yes",VLOOKUP($C9324,'ProvResponder deviceId'!$A$1:$C$20000,3,FALSE),"-")</f>
        <v>-</v>
      </c>
      <c r="L9324" s="1" t="str">
        <f t="shared" si="290"/>
        <v/>
      </c>
      <c r="M9324" s="1" t="str">
        <f t="shared" si="291"/>
        <v/>
      </c>
      <c r="N9324" s="1" t="str">
        <f>IF(ISBLANK($C9324),"",IF(ISNA(VLOOKUP($L9324,'result messages'!$H$3:$L$11,2,FALSE)),VLOOKUP($M9324,'result messages'!$H$3:$L$11,2,FALSE),VLOOKUP($L9324,'result messages'!$H$3:$L$11,2,FALSE)))</f>
        <v/>
      </c>
      <c r="O9324" s="1" t="str">
        <f>IF(ISBLANK($C9324),"",IF(ISNA(VLOOKUP($L9324,'result messages'!$H$3:$L$11,3,FALSE)),VLOOKUP($M9324,'result messages'!$H$3:$L$11,3,FALSE),VLOOKUP($L9324,'result messages'!$H$3:$L$11,3,FALSE)))</f>
        <v/>
      </c>
      <c r="P9324" s="1" t="str">
        <f>IF(ISBLANK($C9324),"",IF(ISNA(VLOOKUP($L9324,'result messages'!$H$3:$L$11,4,FALSE)),VLOOKUP($M9324,'result messages'!$H$3:$L$11,4,FALSE),VLOOKUP($L9324,'result messages'!$H$3:$L$11,4,FALSE)))</f>
        <v/>
      </c>
      <c r="Q9324" s="1" t="str">
        <f>IF(ISBLANK($C9324),"",IF(ISNA(VLOOKUP($L9324,'result messages'!$H$3:$L$11,5,FALSE)),VLOOKUP($M9324,'result messages'!$H$3:$L$11,5,FALSE),VLOOKUP($L9324,'result messages'!$H$3:$L$11,5,FALSE)))</f>
        <v/>
      </c>
    </row>
    <row r="9325" spans="1:17">
      <c r="A9325" s="1">
        <v>9322</v>
      </c>
      <c r="B9325" s="1"/>
      <c r="C9325" s="1"/>
      <c r="D9325" s="1"/>
      <c r="E9325" s="6"/>
      <c r="F9325" s="1"/>
      <c r="G9325" s="1" t="str">
        <f>IF(ISNA(VLOOKUP($C9325,'DTEN TCAP Linkage deviceId'!$A$1:$A$20000,1,FALSE)),"No","Yes")</f>
        <v>No</v>
      </c>
      <c r="H9325" s="1" t="str">
        <f>IF(ISNA(VLOOKUP($C9325,'Provisioning Requester'!$F$3:$H$20000,2,FALSE)),"No","Yes")</f>
        <v>No</v>
      </c>
      <c r="I9325" s="1" t="str">
        <f>IF($H9325="Yes",VLOOKUP($C9325,'Provisioning Requester'!$F$3:$H$20000,3,FALSE),"-")</f>
        <v>-</v>
      </c>
      <c r="J9325" s="1" t="str">
        <f>IF(OR(D9325="SVCP", E9325="TRUE"), "No", IF(ISNA(VLOOKUP($C9325,'ProvResponder deviceId'!$A$1:$A$20000,1,FALSE)),"No","Yes"))</f>
        <v>No</v>
      </c>
      <c r="K9325" s="1" t="str">
        <f>IF($J9325="Yes",VLOOKUP($C9325,'ProvResponder deviceId'!$A$1:$C$20000,3,FALSE),"-")</f>
        <v>-</v>
      </c>
      <c r="L9325" s="1" t="str">
        <f t="shared" si="290"/>
        <v/>
      </c>
      <c r="M9325" s="1" t="str">
        <f t="shared" si="291"/>
        <v/>
      </c>
      <c r="N9325" s="1" t="str">
        <f>IF(ISBLANK($C9325),"",IF(ISNA(VLOOKUP($L9325,'result messages'!$H$3:$L$11,2,FALSE)),VLOOKUP($M9325,'result messages'!$H$3:$L$11,2,FALSE),VLOOKUP($L9325,'result messages'!$H$3:$L$11,2,FALSE)))</f>
        <v/>
      </c>
      <c r="O9325" s="1" t="str">
        <f>IF(ISBLANK($C9325),"",IF(ISNA(VLOOKUP($L9325,'result messages'!$H$3:$L$11,3,FALSE)),VLOOKUP($M9325,'result messages'!$H$3:$L$11,3,FALSE),VLOOKUP($L9325,'result messages'!$H$3:$L$11,3,FALSE)))</f>
        <v/>
      </c>
      <c r="P9325" s="1" t="str">
        <f>IF(ISBLANK($C9325),"",IF(ISNA(VLOOKUP($L9325,'result messages'!$H$3:$L$11,4,FALSE)),VLOOKUP($M9325,'result messages'!$H$3:$L$11,4,FALSE),VLOOKUP($L9325,'result messages'!$H$3:$L$11,4,FALSE)))</f>
        <v/>
      </c>
      <c r="Q9325" s="1" t="str">
        <f>IF(ISBLANK($C9325),"",IF(ISNA(VLOOKUP($L9325,'result messages'!$H$3:$L$11,5,FALSE)),VLOOKUP($M9325,'result messages'!$H$3:$L$11,5,FALSE),VLOOKUP($L9325,'result messages'!$H$3:$L$11,5,FALSE)))</f>
        <v/>
      </c>
    </row>
    <row r="9326" spans="1:17">
      <c r="A9326" s="1">
        <v>9323</v>
      </c>
      <c r="B9326" s="1"/>
      <c r="C9326" s="1"/>
      <c r="D9326" s="1"/>
      <c r="E9326" s="6"/>
      <c r="F9326" s="1"/>
      <c r="G9326" s="1" t="str">
        <f>IF(ISNA(VLOOKUP($C9326,'DTEN TCAP Linkage deviceId'!$A$1:$A$20000,1,FALSE)),"No","Yes")</f>
        <v>No</v>
      </c>
      <c r="H9326" s="1" t="str">
        <f>IF(ISNA(VLOOKUP($C9326,'Provisioning Requester'!$F$3:$H$20000,2,FALSE)),"No","Yes")</f>
        <v>No</v>
      </c>
      <c r="I9326" s="1" t="str">
        <f>IF($H9326="Yes",VLOOKUP($C9326,'Provisioning Requester'!$F$3:$H$20000,3,FALSE),"-")</f>
        <v>-</v>
      </c>
      <c r="J9326" s="1" t="str">
        <f>IF(OR(D9326="SVCP", E9326="TRUE"), "No", IF(ISNA(VLOOKUP($C9326,'ProvResponder deviceId'!$A$1:$A$20000,1,FALSE)),"No","Yes"))</f>
        <v>No</v>
      </c>
      <c r="K9326" s="1" t="str">
        <f>IF($J9326="Yes",VLOOKUP($C9326,'ProvResponder deviceId'!$A$1:$C$20000,3,FALSE),"-")</f>
        <v>-</v>
      </c>
      <c r="L9326" s="1" t="str">
        <f t="shared" si="290"/>
        <v/>
      </c>
      <c r="M9326" s="1" t="str">
        <f t="shared" si="291"/>
        <v/>
      </c>
      <c r="N9326" s="1" t="str">
        <f>IF(ISBLANK($C9326),"",IF(ISNA(VLOOKUP($L9326,'result messages'!$H$3:$L$11,2,FALSE)),VLOOKUP($M9326,'result messages'!$H$3:$L$11,2,FALSE),VLOOKUP($L9326,'result messages'!$H$3:$L$11,2,FALSE)))</f>
        <v/>
      </c>
      <c r="O9326" s="1" t="str">
        <f>IF(ISBLANK($C9326),"",IF(ISNA(VLOOKUP($L9326,'result messages'!$H$3:$L$11,3,FALSE)),VLOOKUP($M9326,'result messages'!$H$3:$L$11,3,FALSE),VLOOKUP($L9326,'result messages'!$H$3:$L$11,3,FALSE)))</f>
        <v/>
      </c>
      <c r="P9326" s="1" t="str">
        <f>IF(ISBLANK($C9326),"",IF(ISNA(VLOOKUP($L9326,'result messages'!$H$3:$L$11,4,FALSE)),VLOOKUP($M9326,'result messages'!$H$3:$L$11,4,FALSE),VLOOKUP($L9326,'result messages'!$H$3:$L$11,4,FALSE)))</f>
        <v/>
      </c>
      <c r="Q9326" s="1" t="str">
        <f>IF(ISBLANK($C9326),"",IF(ISNA(VLOOKUP($L9326,'result messages'!$H$3:$L$11,5,FALSE)),VLOOKUP($M9326,'result messages'!$H$3:$L$11,5,FALSE),VLOOKUP($L9326,'result messages'!$H$3:$L$11,5,FALSE)))</f>
        <v/>
      </c>
    </row>
    <row r="9327" spans="1:17">
      <c r="A9327" s="1">
        <v>9324</v>
      </c>
      <c r="B9327" s="1"/>
      <c r="C9327" s="1"/>
      <c r="D9327" s="1"/>
      <c r="E9327" s="6"/>
      <c r="F9327" s="1"/>
      <c r="G9327" s="1" t="str">
        <f>IF(ISNA(VLOOKUP($C9327,'DTEN TCAP Linkage deviceId'!$A$1:$A$20000,1,FALSE)),"No","Yes")</f>
        <v>No</v>
      </c>
      <c r="H9327" s="1" t="str">
        <f>IF(ISNA(VLOOKUP($C9327,'Provisioning Requester'!$F$3:$H$20000,2,FALSE)),"No","Yes")</f>
        <v>No</v>
      </c>
      <c r="I9327" s="1" t="str">
        <f>IF($H9327="Yes",VLOOKUP($C9327,'Provisioning Requester'!$F$3:$H$20000,3,FALSE),"-")</f>
        <v>-</v>
      </c>
      <c r="J9327" s="1" t="str">
        <f>IF(OR(D9327="SVCP", E9327="TRUE"), "No", IF(ISNA(VLOOKUP($C9327,'ProvResponder deviceId'!$A$1:$A$20000,1,FALSE)),"No","Yes"))</f>
        <v>No</v>
      </c>
      <c r="K9327" s="1" t="str">
        <f>IF($J9327="Yes",VLOOKUP($C9327,'ProvResponder deviceId'!$A$1:$C$20000,3,FALSE),"-")</f>
        <v>-</v>
      </c>
      <c r="L9327" s="1" t="str">
        <f t="shared" si="290"/>
        <v/>
      </c>
      <c r="M9327" s="1" t="str">
        <f t="shared" si="291"/>
        <v/>
      </c>
      <c r="N9327" s="1" t="str">
        <f>IF(ISBLANK($C9327),"",IF(ISNA(VLOOKUP($L9327,'result messages'!$H$3:$L$11,2,FALSE)),VLOOKUP($M9327,'result messages'!$H$3:$L$11,2,FALSE),VLOOKUP($L9327,'result messages'!$H$3:$L$11,2,FALSE)))</f>
        <v/>
      </c>
      <c r="O9327" s="1" t="str">
        <f>IF(ISBLANK($C9327),"",IF(ISNA(VLOOKUP($L9327,'result messages'!$H$3:$L$11,3,FALSE)),VLOOKUP($M9327,'result messages'!$H$3:$L$11,3,FALSE),VLOOKUP($L9327,'result messages'!$H$3:$L$11,3,FALSE)))</f>
        <v/>
      </c>
      <c r="P9327" s="1" t="str">
        <f>IF(ISBLANK($C9327),"",IF(ISNA(VLOOKUP($L9327,'result messages'!$H$3:$L$11,4,FALSE)),VLOOKUP($M9327,'result messages'!$H$3:$L$11,4,FALSE),VLOOKUP($L9327,'result messages'!$H$3:$L$11,4,FALSE)))</f>
        <v/>
      </c>
      <c r="Q9327" s="1" t="str">
        <f>IF(ISBLANK($C9327),"",IF(ISNA(VLOOKUP($L9327,'result messages'!$H$3:$L$11,5,FALSE)),VLOOKUP($M9327,'result messages'!$H$3:$L$11,5,FALSE),VLOOKUP($L9327,'result messages'!$H$3:$L$11,5,FALSE)))</f>
        <v/>
      </c>
    </row>
    <row r="9328" spans="1:17">
      <c r="A9328" s="1">
        <v>9325</v>
      </c>
      <c r="B9328" s="1"/>
      <c r="C9328" s="1"/>
      <c r="D9328" s="1"/>
      <c r="E9328" s="6"/>
      <c r="F9328" s="1"/>
      <c r="G9328" s="1" t="str">
        <f>IF(ISNA(VLOOKUP($C9328,'DTEN TCAP Linkage deviceId'!$A$1:$A$20000,1,FALSE)),"No","Yes")</f>
        <v>No</v>
      </c>
      <c r="H9328" s="1" t="str">
        <f>IF(ISNA(VLOOKUP($C9328,'Provisioning Requester'!$F$3:$H$20000,2,FALSE)),"No","Yes")</f>
        <v>No</v>
      </c>
      <c r="I9328" s="1" t="str">
        <f>IF($H9328="Yes",VLOOKUP($C9328,'Provisioning Requester'!$F$3:$H$20000,3,FALSE),"-")</f>
        <v>-</v>
      </c>
      <c r="J9328" s="1" t="str">
        <f>IF(OR(D9328="SVCP", E9328="TRUE"), "No", IF(ISNA(VLOOKUP($C9328,'ProvResponder deviceId'!$A$1:$A$20000,1,FALSE)),"No","Yes"))</f>
        <v>No</v>
      </c>
      <c r="K9328" s="1" t="str">
        <f>IF($J9328="Yes",VLOOKUP($C9328,'ProvResponder deviceId'!$A$1:$C$20000,3,FALSE),"-")</f>
        <v>-</v>
      </c>
      <c r="L9328" s="1" t="str">
        <f t="shared" si="290"/>
        <v/>
      </c>
      <c r="M9328" s="1" t="str">
        <f t="shared" si="291"/>
        <v/>
      </c>
      <c r="N9328" s="1" t="str">
        <f>IF(ISBLANK($C9328),"",IF(ISNA(VLOOKUP($L9328,'result messages'!$H$3:$L$11,2,FALSE)),VLOOKUP($M9328,'result messages'!$H$3:$L$11,2,FALSE),VLOOKUP($L9328,'result messages'!$H$3:$L$11,2,FALSE)))</f>
        <v/>
      </c>
      <c r="O9328" s="1" t="str">
        <f>IF(ISBLANK($C9328),"",IF(ISNA(VLOOKUP($L9328,'result messages'!$H$3:$L$11,3,FALSE)),VLOOKUP($M9328,'result messages'!$H$3:$L$11,3,FALSE),VLOOKUP($L9328,'result messages'!$H$3:$L$11,3,FALSE)))</f>
        <v/>
      </c>
      <c r="P9328" s="1" t="str">
        <f>IF(ISBLANK($C9328),"",IF(ISNA(VLOOKUP($L9328,'result messages'!$H$3:$L$11,4,FALSE)),VLOOKUP($M9328,'result messages'!$H$3:$L$11,4,FALSE),VLOOKUP($L9328,'result messages'!$H$3:$L$11,4,FALSE)))</f>
        <v/>
      </c>
      <c r="Q9328" s="1" t="str">
        <f>IF(ISBLANK($C9328),"",IF(ISNA(VLOOKUP($L9328,'result messages'!$H$3:$L$11,5,FALSE)),VLOOKUP($M9328,'result messages'!$H$3:$L$11,5,FALSE),VLOOKUP($L9328,'result messages'!$H$3:$L$11,5,FALSE)))</f>
        <v/>
      </c>
    </row>
    <row r="9329" spans="1:17">
      <c r="A9329" s="1">
        <v>9326</v>
      </c>
      <c r="B9329" s="1"/>
      <c r="C9329" s="1"/>
      <c r="D9329" s="1"/>
      <c r="E9329" s="6"/>
      <c r="F9329" s="1"/>
      <c r="G9329" s="1" t="str">
        <f>IF(ISNA(VLOOKUP($C9329,'DTEN TCAP Linkage deviceId'!$A$1:$A$20000,1,FALSE)),"No","Yes")</f>
        <v>No</v>
      </c>
      <c r="H9329" s="1" t="str">
        <f>IF(ISNA(VLOOKUP($C9329,'Provisioning Requester'!$F$3:$H$20000,2,FALSE)),"No","Yes")</f>
        <v>No</v>
      </c>
      <c r="I9329" s="1" t="str">
        <f>IF($H9329="Yes",VLOOKUP($C9329,'Provisioning Requester'!$F$3:$H$20000,3,FALSE),"-")</f>
        <v>-</v>
      </c>
      <c r="J9329" s="1" t="str">
        <f>IF(OR(D9329="SVCP", E9329="TRUE"), "No", IF(ISNA(VLOOKUP($C9329,'ProvResponder deviceId'!$A$1:$A$20000,1,FALSE)),"No","Yes"))</f>
        <v>No</v>
      </c>
      <c r="K9329" s="1" t="str">
        <f>IF($J9329="Yes",VLOOKUP($C9329,'ProvResponder deviceId'!$A$1:$C$20000,3,FALSE),"-")</f>
        <v>-</v>
      </c>
      <c r="L9329" s="1" t="str">
        <f t="shared" si="290"/>
        <v/>
      </c>
      <c r="M9329" s="1" t="str">
        <f t="shared" si="291"/>
        <v/>
      </c>
      <c r="N9329" s="1" t="str">
        <f>IF(ISBLANK($C9329),"",IF(ISNA(VLOOKUP($L9329,'result messages'!$H$3:$L$11,2,FALSE)),VLOOKUP($M9329,'result messages'!$H$3:$L$11,2,FALSE),VLOOKUP($L9329,'result messages'!$H$3:$L$11,2,FALSE)))</f>
        <v/>
      </c>
      <c r="O9329" s="1" t="str">
        <f>IF(ISBLANK($C9329),"",IF(ISNA(VLOOKUP($L9329,'result messages'!$H$3:$L$11,3,FALSE)),VLOOKUP($M9329,'result messages'!$H$3:$L$11,3,FALSE),VLOOKUP($L9329,'result messages'!$H$3:$L$11,3,FALSE)))</f>
        <v/>
      </c>
      <c r="P9329" s="1" t="str">
        <f>IF(ISBLANK($C9329),"",IF(ISNA(VLOOKUP($L9329,'result messages'!$H$3:$L$11,4,FALSE)),VLOOKUP($M9329,'result messages'!$H$3:$L$11,4,FALSE),VLOOKUP($L9329,'result messages'!$H$3:$L$11,4,FALSE)))</f>
        <v/>
      </c>
      <c r="Q9329" s="1" t="str">
        <f>IF(ISBLANK($C9329),"",IF(ISNA(VLOOKUP($L9329,'result messages'!$H$3:$L$11,5,FALSE)),VLOOKUP($M9329,'result messages'!$H$3:$L$11,5,FALSE),VLOOKUP($L9329,'result messages'!$H$3:$L$11,5,FALSE)))</f>
        <v/>
      </c>
    </row>
    <row r="9330" spans="1:17">
      <c r="A9330" s="1">
        <v>9327</v>
      </c>
      <c r="B9330" s="1"/>
      <c r="C9330" s="1"/>
      <c r="D9330" s="1"/>
      <c r="E9330" s="6"/>
      <c r="F9330" s="1"/>
      <c r="G9330" s="1" t="str">
        <f>IF(ISNA(VLOOKUP($C9330,'DTEN TCAP Linkage deviceId'!$A$1:$A$20000,1,FALSE)),"No","Yes")</f>
        <v>No</v>
      </c>
      <c r="H9330" s="1" t="str">
        <f>IF(ISNA(VLOOKUP($C9330,'Provisioning Requester'!$F$3:$H$20000,2,FALSE)),"No","Yes")</f>
        <v>No</v>
      </c>
      <c r="I9330" s="1" t="str">
        <f>IF($H9330="Yes",VLOOKUP($C9330,'Provisioning Requester'!$F$3:$H$20000,3,FALSE),"-")</f>
        <v>-</v>
      </c>
      <c r="J9330" s="1" t="str">
        <f>IF(OR(D9330="SVCP", E9330="TRUE"), "No", IF(ISNA(VLOOKUP($C9330,'ProvResponder deviceId'!$A$1:$A$20000,1,FALSE)),"No","Yes"))</f>
        <v>No</v>
      </c>
      <c r="K9330" s="1" t="str">
        <f>IF($J9330="Yes",VLOOKUP($C9330,'ProvResponder deviceId'!$A$1:$C$20000,3,FALSE),"-")</f>
        <v>-</v>
      </c>
      <c r="L9330" s="1" t="str">
        <f t="shared" si="290"/>
        <v/>
      </c>
      <c r="M9330" s="1" t="str">
        <f t="shared" si="291"/>
        <v/>
      </c>
      <c r="N9330" s="1" t="str">
        <f>IF(ISBLANK($C9330),"",IF(ISNA(VLOOKUP($L9330,'result messages'!$H$3:$L$11,2,FALSE)),VLOOKUP($M9330,'result messages'!$H$3:$L$11,2,FALSE),VLOOKUP($L9330,'result messages'!$H$3:$L$11,2,FALSE)))</f>
        <v/>
      </c>
      <c r="O9330" s="1" t="str">
        <f>IF(ISBLANK($C9330),"",IF(ISNA(VLOOKUP($L9330,'result messages'!$H$3:$L$11,3,FALSE)),VLOOKUP($M9330,'result messages'!$H$3:$L$11,3,FALSE),VLOOKUP($L9330,'result messages'!$H$3:$L$11,3,FALSE)))</f>
        <v/>
      </c>
      <c r="P9330" s="1" t="str">
        <f>IF(ISBLANK($C9330),"",IF(ISNA(VLOOKUP($L9330,'result messages'!$H$3:$L$11,4,FALSE)),VLOOKUP($M9330,'result messages'!$H$3:$L$11,4,FALSE),VLOOKUP($L9330,'result messages'!$H$3:$L$11,4,FALSE)))</f>
        <v/>
      </c>
      <c r="Q9330" s="1" t="str">
        <f>IF(ISBLANK($C9330),"",IF(ISNA(VLOOKUP($L9330,'result messages'!$H$3:$L$11,5,FALSE)),VLOOKUP($M9330,'result messages'!$H$3:$L$11,5,FALSE),VLOOKUP($L9330,'result messages'!$H$3:$L$11,5,FALSE)))</f>
        <v/>
      </c>
    </row>
    <row r="9331" spans="1:17">
      <c r="A9331" s="1">
        <v>9328</v>
      </c>
      <c r="B9331" s="1"/>
      <c r="C9331" s="1"/>
      <c r="D9331" s="1"/>
      <c r="E9331" s="6"/>
      <c r="F9331" s="1"/>
      <c r="G9331" s="1" t="str">
        <f>IF(ISNA(VLOOKUP($C9331,'DTEN TCAP Linkage deviceId'!$A$1:$A$20000,1,FALSE)),"No","Yes")</f>
        <v>No</v>
      </c>
      <c r="H9331" s="1" t="str">
        <f>IF(ISNA(VLOOKUP($C9331,'Provisioning Requester'!$F$3:$H$20000,2,FALSE)),"No","Yes")</f>
        <v>No</v>
      </c>
      <c r="I9331" s="1" t="str">
        <f>IF($H9331="Yes",VLOOKUP($C9331,'Provisioning Requester'!$F$3:$H$20000,3,FALSE),"-")</f>
        <v>-</v>
      </c>
      <c r="J9331" s="1" t="str">
        <f>IF(OR(D9331="SVCP", E9331="TRUE"), "No", IF(ISNA(VLOOKUP($C9331,'ProvResponder deviceId'!$A$1:$A$20000,1,FALSE)),"No","Yes"))</f>
        <v>No</v>
      </c>
      <c r="K9331" s="1" t="str">
        <f>IF($J9331="Yes",VLOOKUP($C9331,'ProvResponder deviceId'!$A$1:$C$20000,3,FALSE),"-")</f>
        <v>-</v>
      </c>
      <c r="L9331" s="1" t="str">
        <f t="shared" si="290"/>
        <v/>
      </c>
      <c r="M9331" s="1" t="str">
        <f t="shared" si="291"/>
        <v/>
      </c>
      <c r="N9331" s="1" t="str">
        <f>IF(ISBLANK($C9331),"",IF(ISNA(VLOOKUP($L9331,'result messages'!$H$3:$L$11,2,FALSE)),VLOOKUP($M9331,'result messages'!$H$3:$L$11,2,FALSE),VLOOKUP($L9331,'result messages'!$H$3:$L$11,2,FALSE)))</f>
        <v/>
      </c>
      <c r="O9331" s="1" t="str">
        <f>IF(ISBLANK($C9331),"",IF(ISNA(VLOOKUP($L9331,'result messages'!$H$3:$L$11,3,FALSE)),VLOOKUP($M9331,'result messages'!$H$3:$L$11,3,FALSE),VLOOKUP($L9331,'result messages'!$H$3:$L$11,3,FALSE)))</f>
        <v/>
      </c>
      <c r="P9331" s="1" t="str">
        <f>IF(ISBLANK($C9331),"",IF(ISNA(VLOOKUP($L9331,'result messages'!$H$3:$L$11,4,FALSE)),VLOOKUP($M9331,'result messages'!$H$3:$L$11,4,FALSE),VLOOKUP($L9331,'result messages'!$H$3:$L$11,4,FALSE)))</f>
        <v/>
      </c>
      <c r="Q9331" s="1" t="str">
        <f>IF(ISBLANK($C9331),"",IF(ISNA(VLOOKUP($L9331,'result messages'!$H$3:$L$11,5,FALSE)),VLOOKUP($M9331,'result messages'!$H$3:$L$11,5,FALSE),VLOOKUP($L9331,'result messages'!$H$3:$L$11,5,FALSE)))</f>
        <v/>
      </c>
    </row>
    <row r="9332" spans="1:17">
      <c r="A9332" s="1">
        <v>9329</v>
      </c>
      <c r="B9332" s="1"/>
      <c r="C9332" s="1"/>
      <c r="D9332" s="1"/>
      <c r="E9332" s="6"/>
      <c r="F9332" s="1"/>
      <c r="G9332" s="1" t="str">
        <f>IF(ISNA(VLOOKUP($C9332,'DTEN TCAP Linkage deviceId'!$A$1:$A$20000,1,FALSE)),"No","Yes")</f>
        <v>No</v>
      </c>
      <c r="H9332" s="1" t="str">
        <f>IF(ISNA(VLOOKUP($C9332,'Provisioning Requester'!$F$3:$H$20000,2,FALSE)),"No","Yes")</f>
        <v>No</v>
      </c>
      <c r="I9332" s="1" t="str">
        <f>IF($H9332="Yes",VLOOKUP($C9332,'Provisioning Requester'!$F$3:$H$20000,3,FALSE),"-")</f>
        <v>-</v>
      </c>
      <c r="J9332" s="1" t="str">
        <f>IF(OR(D9332="SVCP", E9332="TRUE"), "No", IF(ISNA(VLOOKUP($C9332,'ProvResponder deviceId'!$A$1:$A$20000,1,FALSE)),"No","Yes"))</f>
        <v>No</v>
      </c>
      <c r="K9332" s="1" t="str">
        <f>IF($J9332="Yes",VLOOKUP($C9332,'ProvResponder deviceId'!$A$1:$C$20000,3,FALSE),"-")</f>
        <v>-</v>
      </c>
      <c r="L9332" s="1" t="str">
        <f t="shared" si="290"/>
        <v/>
      </c>
      <c r="M9332" s="1" t="str">
        <f t="shared" si="291"/>
        <v/>
      </c>
      <c r="N9332" s="1" t="str">
        <f>IF(ISBLANK($C9332),"",IF(ISNA(VLOOKUP($L9332,'result messages'!$H$3:$L$11,2,FALSE)),VLOOKUP($M9332,'result messages'!$H$3:$L$11,2,FALSE),VLOOKUP($L9332,'result messages'!$H$3:$L$11,2,FALSE)))</f>
        <v/>
      </c>
      <c r="O9332" s="1" t="str">
        <f>IF(ISBLANK($C9332),"",IF(ISNA(VLOOKUP($L9332,'result messages'!$H$3:$L$11,3,FALSE)),VLOOKUP($M9332,'result messages'!$H$3:$L$11,3,FALSE),VLOOKUP($L9332,'result messages'!$H$3:$L$11,3,FALSE)))</f>
        <v/>
      </c>
      <c r="P9332" s="1" t="str">
        <f>IF(ISBLANK($C9332),"",IF(ISNA(VLOOKUP($L9332,'result messages'!$H$3:$L$11,4,FALSE)),VLOOKUP($M9332,'result messages'!$H$3:$L$11,4,FALSE),VLOOKUP($L9332,'result messages'!$H$3:$L$11,4,FALSE)))</f>
        <v/>
      </c>
      <c r="Q9332" s="1" t="str">
        <f>IF(ISBLANK($C9332),"",IF(ISNA(VLOOKUP($L9332,'result messages'!$H$3:$L$11,5,FALSE)),VLOOKUP($M9332,'result messages'!$H$3:$L$11,5,FALSE),VLOOKUP($L9332,'result messages'!$H$3:$L$11,5,FALSE)))</f>
        <v/>
      </c>
    </row>
    <row r="9333" spans="1:17">
      <c r="A9333" s="1">
        <v>9330</v>
      </c>
      <c r="B9333" s="1"/>
      <c r="C9333" s="1"/>
      <c r="D9333" s="1"/>
      <c r="E9333" s="6"/>
      <c r="F9333" s="1"/>
      <c r="G9333" s="1" t="str">
        <f>IF(ISNA(VLOOKUP($C9333,'DTEN TCAP Linkage deviceId'!$A$1:$A$20000,1,FALSE)),"No","Yes")</f>
        <v>No</v>
      </c>
      <c r="H9333" s="1" t="str">
        <f>IF(ISNA(VLOOKUP($C9333,'Provisioning Requester'!$F$3:$H$20000,2,FALSE)),"No","Yes")</f>
        <v>No</v>
      </c>
      <c r="I9333" s="1" t="str">
        <f>IF($H9333="Yes",VLOOKUP($C9333,'Provisioning Requester'!$F$3:$H$20000,3,FALSE),"-")</f>
        <v>-</v>
      </c>
      <c r="J9333" s="1" t="str">
        <f>IF(OR(D9333="SVCP", E9333="TRUE"), "No", IF(ISNA(VLOOKUP($C9333,'ProvResponder deviceId'!$A$1:$A$20000,1,FALSE)),"No","Yes"))</f>
        <v>No</v>
      </c>
      <c r="K9333" s="1" t="str">
        <f>IF($J9333="Yes",VLOOKUP($C9333,'ProvResponder deviceId'!$A$1:$C$20000,3,FALSE),"-")</f>
        <v>-</v>
      </c>
      <c r="L9333" s="1" t="str">
        <f t="shared" si="290"/>
        <v/>
      </c>
      <c r="M9333" s="1" t="str">
        <f t="shared" si="291"/>
        <v/>
      </c>
      <c r="N9333" s="1" t="str">
        <f>IF(ISBLANK($C9333),"",IF(ISNA(VLOOKUP($L9333,'result messages'!$H$3:$L$11,2,FALSE)),VLOOKUP($M9333,'result messages'!$H$3:$L$11,2,FALSE),VLOOKUP($L9333,'result messages'!$H$3:$L$11,2,FALSE)))</f>
        <v/>
      </c>
      <c r="O9333" s="1" t="str">
        <f>IF(ISBLANK($C9333),"",IF(ISNA(VLOOKUP($L9333,'result messages'!$H$3:$L$11,3,FALSE)),VLOOKUP($M9333,'result messages'!$H$3:$L$11,3,FALSE),VLOOKUP($L9333,'result messages'!$H$3:$L$11,3,FALSE)))</f>
        <v/>
      </c>
      <c r="P9333" s="1" t="str">
        <f>IF(ISBLANK($C9333),"",IF(ISNA(VLOOKUP($L9333,'result messages'!$H$3:$L$11,4,FALSE)),VLOOKUP($M9333,'result messages'!$H$3:$L$11,4,FALSE),VLOOKUP($L9333,'result messages'!$H$3:$L$11,4,FALSE)))</f>
        <v/>
      </c>
      <c r="Q9333" s="1" t="str">
        <f>IF(ISBLANK($C9333),"",IF(ISNA(VLOOKUP($L9333,'result messages'!$H$3:$L$11,5,FALSE)),VLOOKUP($M9333,'result messages'!$H$3:$L$11,5,FALSE),VLOOKUP($L9333,'result messages'!$H$3:$L$11,5,FALSE)))</f>
        <v/>
      </c>
    </row>
    <row r="9334" spans="1:17">
      <c r="A9334" s="1">
        <v>9331</v>
      </c>
      <c r="B9334" s="1"/>
      <c r="C9334" s="1"/>
      <c r="D9334" s="1"/>
      <c r="E9334" s="6"/>
      <c r="F9334" s="1"/>
      <c r="G9334" s="1" t="str">
        <f>IF(ISNA(VLOOKUP($C9334,'DTEN TCAP Linkage deviceId'!$A$1:$A$20000,1,FALSE)),"No","Yes")</f>
        <v>No</v>
      </c>
      <c r="H9334" s="1" t="str">
        <f>IF(ISNA(VLOOKUP($C9334,'Provisioning Requester'!$F$3:$H$20000,2,FALSE)),"No","Yes")</f>
        <v>No</v>
      </c>
      <c r="I9334" s="1" t="str">
        <f>IF($H9334="Yes",VLOOKUP($C9334,'Provisioning Requester'!$F$3:$H$20000,3,FALSE),"-")</f>
        <v>-</v>
      </c>
      <c r="J9334" s="1" t="str">
        <f>IF(OR(D9334="SVCP", E9334="TRUE"), "No", IF(ISNA(VLOOKUP($C9334,'ProvResponder deviceId'!$A$1:$A$20000,1,FALSE)),"No","Yes"))</f>
        <v>No</v>
      </c>
      <c r="K9334" s="1" t="str">
        <f>IF($J9334="Yes",VLOOKUP($C9334,'ProvResponder deviceId'!$A$1:$C$20000,3,FALSE),"-")</f>
        <v>-</v>
      </c>
      <c r="L9334" s="1" t="str">
        <f t="shared" si="290"/>
        <v/>
      </c>
      <c r="M9334" s="1" t="str">
        <f t="shared" si="291"/>
        <v/>
      </c>
      <c r="N9334" s="1" t="str">
        <f>IF(ISBLANK($C9334),"",IF(ISNA(VLOOKUP($L9334,'result messages'!$H$3:$L$11,2,FALSE)),VLOOKUP($M9334,'result messages'!$H$3:$L$11,2,FALSE),VLOOKUP($L9334,'result messages'!$H$3:$L$11,2,FALSE)))</f>
        <v/>
      </c>
      <c r="O9334" s="1" t="str">
        <f>IF(ISBLANK($C9334),"",IF(ISNA(VLOOKUP($L9334,'result messages'!$H$3:$L$11,3,FALSE)),VLOOKUP($M9334,'result messages'!$H$3:$L$11,3,FALSE),VLOOKUP($L9334,'result messages'!$H$3:$L$11,3,FALSE)))</f>
        <v/>
      </c>
      <c r="P9334" s="1" t="str">
        <f>IF(ISBLANK($C9334),"",IF(ISNA(VLOOKUP($L9334,'result messages'!$H$3:$L$11,4,FALSE)),VLOOKUP($M9334,'result messages'!$H$3:$L$11,4,FALSE),VLOOKUP($L9334,'result messages'!$H$3:$L$11,4,FALSE)))</f>
        <v/>
      </c>
      <c r="Q9334" s="1" t="str">
        <f>IF(ISBLANK($C9334),"",IF(ISNA(VLOOKUP($L9334,'result messages'!$H$3:$L$11,5,FALSE)),VLOOKUP($M9334,'result messages'!$H$3:$L$11,5,FALSE),VLOOKUP($L9334,'result messages'!$H$3:$L$11,5,FALSE)))</f>
        <v/>
      </c>
    </row>
    <row r="9335" spans="1:17">
      <c r="A9335" s="1">
        <v>9332</v>
      </c>
      <c r="B9335" s="1"/>
      <c r="C9335" s="1"/>
      <c r="D9335" s="1"/>
      <c r="E9335" s="6"/>
      <c r="F9335" s="1"/>
      <c r="G9335" s="1" t="str">
        <f>IF(ISNA(VLOOKUP($C9335,'DTEN TCAP Linkage deviceId'!$A$1:$A$20000,1,FALSE)),"No","Yes")</f>
        <v>No</v>
      </c>
      <c r="H9335" s="1" t="str">
        <f>IF(ISNA(VLOOKUP($C9335,'Provisioning Requester'!$F$3:$H$20000,2,FALSE)),"No","Yes")</f>
        <v>No</v>
      </c>
      <c r="I9335" s="1" t="str">
        <f>IF($H9335="Yes",VLOOKUP($C9335,'Provisioning Requester'!$F$3:$H$20000,3,FALSE),"-")</f>
        <v>-</v>
      </c>
      <c r="J9335" s="1" t="str">
        <f>IF(OR(D9335="SVCP", E9335="TRUE"), "No", IF(ISNA(VLOOKUP($C9335,'ProvResponder deviceId'!$A$1:$A$20000,1,FALSE)),"No","Yes"))</f>
        <v>No</v>
      </c>
      <c r="K9335" s="1" t="str">
        <f>IF($J9335="Yes",VLOOKUP($C9335,'ProvResponder deviceId'!$A$1:$C$20000,3,FALSE),"-")</f>
        <v>-</v>
      </c>
      <c r="L9335" s="1" t="str">
        <f t="shared" si="290"/>
        <v/>
      </c>
      <c r="M9335" s="1" t="str">
        <f t="shared" si="291"/>
        <v/>
      </c>
      <c r="N9335" s="1" t="str">
        <f>IF(ISBLANK($C9335),"",IF(ISNA(VLOOKUP($L9335,'result messages'!$H$3:$L$11,2,FALSE)),VLOOKUP($M9335,'result messages'!$H$3:$L$11,2,FALSE),VLOOKUP($L9335,'result messages'!$H$3:$L$11,2,FALSE)))</f>
        <v/>
      </c>
      <c r="O9335" s="1" t="str">
        <f>IF(ISBLANK($C9335),"",IF(ISNA(VLOOKUP($L9335,'result messages'!$H$3:$L$11,3,FALSE)),VLOOKUP($M9335,'result messages'!$H$3:$L$11,3,FALSE),VLOOKUP($L9335,'result messages'!$H$3:$L$11,3,FALSE)))</f>
        <v/>
      </c>
      <c r="P9335" s="1" t="str">
        <f>IF(ISBLANK($C9335),"",IF(ISNA(VLOOKUP($L9335,'result messages'!$H$3:$L$11,4,FALSE)),VLOOKUP($M9335,'result messages'!$H$3:$L$11,4,FALSE),VLOOKUP($L9335,'result messages'!$H$3:$L$11,4,FALSE)))</f>
        <v/>
      </c>
      <c r="Q9335" s="1" t="str">
        <f>IF(ISBLANK($C9335),"",IF(ISNA(VLOOKUP($L9335,'result messages'!$H$3:$L$11,5,FALSE)),VLOOKUP($M9335,'result messages'!$H$3:$L$11,5,FALSE),VLOOKUP($L9335,'result messages'!$H$3:$L$11,5,FALSE)))</f>
        <v/>
      </c>
    </row>
    <row r="9336" spans="1:17">
      <c r="A9336" s="1">
        <v>9333</v>
      </c>
      <c r="B9336" s="1"/>
      <c r="C9336" s="1"/>
      <c r="D9336" s="1"/>
      <c r="E9336" s="6"/>
      <c r="F9336" s="1"/>
      <c r="G9336" s="1" t="str">
        <f>IF(ISNA(VLOOKUP($C9336,'DTEN TCAP Linkage deviceId'!$A$1:$A$20000,1,FALSE)),"No","Yes")</f>
        <v>No</v>
      </c>
      <c r="H9336" s="1" t="str">
        <f>IF(ISNA(VLOOKUP($C9336,'Provisioning Requester'!$F$3:$H$20000,2,FALSE)),"No","Yes")</f>
        <v>No</v>
      </c>
      <c r="I9336" s="1" t="str">
        <f>IF($H9336="Yes",VLOOKUP($C9336,'Provisioning Requester'!$F$3:$H$20000,3,FALSE),"-")</f>
        <v>-</v>
      </c>
      <c r="J9336" s="1" t="str">
        <f>IF(OR(D9336="SVCP", E9336="TRUE"), "No", IF(ISNA(VLOOKUP($C9336,'ProvResponder deviceId'!$A$1:$A$20000,1,FALSE)),"No","Yes"))</f>
        <v>No</v>
      </c>
      <c r="K9336" s="1" t="str">
        <f>IF($J9336="Yes",VLOOKUP($C9336,'ProvResponder deviceId'!$A$1:$C$20000,3,FALSE),"-")</f>
        <v>-</v>
      </c>
      <c r="L9336" s="1" t="str">
        <f t="shared" si="290"/>
        <v/>
      </c>
      <c r="M9336" s="1" t="str">
        <f t="shared" si="291"/>
        <v/>
      </c>
      <c r="N9336" s="1" t="str">
        <f>IF(ISBLANK($C9336),"",IF(ISNA(VLOOKUP($L9336,'result messages'!$H$3:$L$11,2,FALSE)),VLOOKUP($M9336,'result messages'!$H$3:$L$11,2,FALSE),VLOOKUP($L9336,'result messages'!$H$3:$L$11,2,FALSE)))</f>
        <v/>
      </c>
      <c r="O9336" s="1" t="str">
        <f>IF(ISBLANK($C9336),"",IF(ISNA(VLOOKUP($L9336,'result messages'!$H$3:$L$11,3,FALSE)),VLOOKUP($M9336,'result messages'!$H$3:$L$11,3,FALSE),VLOOKUP($L9336,'result messages'!$H$3:$L$11,3,FALSE)))</f>
        <v/>
      </c>
      <c r="P9336" s="1" t="str">
        <f>IF(ISBLANK($C9336),"",IF(ISNA(VLOOKUP($L9336,'result messages'!$H$3:$L$11,4,FALSE)),VLOOKUP($M9336,'result messages'!$H$3:$L$11,4,FALSE),VLOOKUP($L9336,'result messages'!$H$3:$L$11,4,FALSE)))</f>
        <v/>
      </c>
      <c r="Q9336" s="1" t="str">
        <f>IF(ISBLANK($C9336),"",IF(ISNA(VLOOKUP($L9336,'result messages'!$H$3:$L$11,5,FALSE)),VLOOKUP($M9336,'result messages'!$H$3:$L$11,5,FALSE),VLOOKUP($L9336,'result messages'!$H$3:$L$11,5,FALSE)))</f>
        <v/>
      </c>
    </row>
    <row r="9337" spans="1:17">
      <c r="A9337" s="1">
        <v>9334</v>
      </c>
      <c r="B9337" s="1"/>
      <c r="C9337" s="1"/>
      <c r="D9337" s="1"/>
      <c r="E9337" s="6"/>
      <c r="F9337" s="1"/>
      <c r="G9337" s="1" t="str">
        <f>IF(ISNA(VLOOKUP($C9337,'DTEN TCAP Linkage deviceId'!$A$1:$A$20000,1,FALSE)),"No","Yes")</f>
        <v>No</v>
      </c>
      <c r="H9337" s="1" t="str">
        <f>IF(ISNA(VLOOKUP($C9337,'Provisioning Requester'!$F$3:$H$20000,2,FALSE)),"No","Yes")</f>
        <v>No</v>
      </c>
      <c r="I9337" s="1" t="str">
        <f>IF($H9337="Yes",VLOOKUP($C9337,'Provisioning Requester'!$F$3:$H$20000,3,FALSE),"-")</f>
        <v>-</v>
      </c>
      <c r="J9337" s="1" t="str">
        <f>IF(OR(D9337="SVCP", E9337="TRUE"), "No", IF(ISNA(VLOOKUP($C9337,'ProvResponder deviceId'!$A$1:$A$20000,1,FALSE)),"No","Yes"))</f>
        <v>No</v>
      </c>
      <c r="K9337" s="1" t="str">
        <f>IF($J9337="Yes",VLOOKUP($C9337,'ProvResponder deviceId'!$A$1:$C$20000,3,FALSE),"-")</f>
        <v>-</v>
      </c>
      <c r="L9337" s="1" t="str">
        <f t="shared" si="290"/>
        <v/>
      </c>
      <c r="M9337" s="1" t="str">
        <f t="shared" si="291"/>
        <v/>
      </c>
      <c r="N9337" s="1" t="str">
        <f>IF(ISBLANK($C9337),"",IF(ISNA(VLOOKUP($L9337,'result messages'!$H$3:$L$11,2,FALSE)),VLOOKUP($M9337,'result messages'!$H$3:$L$11,2,FALSE),VLOOKUP($L9337,'result messages'!$H$3:$L$11,2,FALSE)))</f>
        <v/>
      </c>
      <c r="O9337" s="1" t="str">
        <f>IF(ISBLANK($C9337),"",IF(ISNA(VLOOKUP($L9337,'result messages'!$H$3:$L$11,3,FALSE)),VLOOKUP($M9337,'result messages'!$H$3:$L$11,3,FALSE),VLOOKUP($L9337,'result messages'!$H$3:$L$11,3,FALSE)))</f>
        <v/>
      </c>
      <c r="P9337" s="1" t="str">
        <f>IF(ISBLANK($C9337),"",IF(ISNA(VLOOKUP($L9337,'result messages'!$H$3:$L$11,4,FALSE)),VLOOKUP($M9337,'result messages'!$H$3:$L$11,4,FALSE),VLOOKUP($L9337,'result messages'!$H$3:$L$11,4,FALSE)))</f>
        <v/>
      </c>
      <c r="Q9337" s="1" t="str">
        <f>IF(ISBLANK($C9337),"",IF(ISNA(VLOOKUP($L9337,'result messages'!$H$3:$L$11,5,FALSE)),VLOOKUP($M9337,'result messages'!$H$3:$L$11,5,FALSE),VLOOKUP($L9337,'result messages'!$H$3:$L$11,5,FALSE)))</f>
        <v/>
      </c>
    </row>
    <row r="9338" spans="1:17">
      <c r="A9338" s="1">
        <v>9335</v>
      </c>
      <c r="B9338" s="1"/>
      <c r="C9338" s="1"/>
      <c r="D9338" s="1"/>
      <c r="E9338" s="6"/>
      <c r="F9338" s="1"/>
      <c r="G9338" s="1" t="str">
        <f>IF(ISNA(VLOOKUP($C9338,'DTEN TCAP Linkage deviceId'!$A$1:$A$20000,1,FALSE)),"No","Yes")</f>
        <v>No</v>
      </c>
      <c r="H9338" s="1" t="str">
        <f>IF(ISNA(VLOOKUP($C9338,'Provisioning Requester'!$F$3:$H$20000,2,FALSE)),"No","Yes")</f>
        <v>No</v>
      </c>
      <c r="I9338" s="1" t="str">
        <f>IF($H9338="Yes",VLOOKUP($C9338,'Provisioning Requester'!$F$3:$H$20000,3,FALSE),"-")</f>
        <v>-</v>
      </c>
      <c r="J9338" s="1" t="str">
        <f>IF(OR(D9338="SVCP", E9338="TRUE"), "No", IF(ISNA(VLOOKUP($C9338,'ProvResponder deviceId'!$A$1:$A$20000,1,FALSE)),"No","Yes"))</f>
        <v>No</v>
      </c>
      <c r="K9338" s="1" t="str">
        <f>IF($J9338="Yes",VLOOKUP($C9338,'ProvResponder deviceId'!$A$1:$C$20000,3,FALSE),"-")</f>
        <v>-</v>
      </c>
      <c r="L9338" s="1" t="str">
        <f t="shared" si="290"/>
        <v/>
      </c>
      <c r="M9338" s="1" t="str">
        <f t="shared" si="291"/>
        <v/>
      </c>
      <c r="N9338" s="1" t="str">
        <f>IF(ISBLANK($C9338),"",IF(ISNA(VLOOKUP($L9338,'result messages'!$H$3:$L$11,2,FALSE)),VLOOKUP($M9338,'result messages'!$H$3:$L$11,2,FALSE),VLOOKUP($L9338,'result messages'!$H$3:$L$11,2,FALSE)))</f>
        <v/>
      </c>
      <c r="O9338" s="1" t="str">
        <f>IF(ISBLANK($C9338),"",IF(ISNA(VLOOKUP($L9338,'result messages'!$H$3:$L$11,3,FALSE)),VLOOKUP($M9338,'result messages'!$H$3:$L$11,3,FALSE),VLOOKUP($L9338,'result messages'!$H$3:$L$11,3,FALSE)))</f>
        <v/>
      </c>
      <c r="P9338" s="1" t="str">
        <f>IF(ISBLANK($C9338),"",IF(ISNA(VLOOKUP($L9338,'result messages'!$H$3:$L$11,4,FALSE)),VLOOKUP($M9338,'result messages'!$H$3:$L$11,4,FALSE),VLOOKUP($L9338,'result messages'!$H$3:$L$11,4,FALSE)))</f>
        <v/>
      </c>
      <c r="Q9338" s="1" t="str">
        <f>IF(ISBLANK($C9338),"",IF(ISNA(VLOOKUP($L9338,'result messages'!$H$3:$L$11,5,FALSE)),VLOOKUP($M9338,'result messages'!$H$3:$L$11,5,FALSE),VLOOKUP($L9338,'result messages'!$H$3:$L$11,5,FALSE)))</f>
        <v/>
      </c>
    </row>
    <row r="9339" spans="1:17">
      <c r="A9339" s="1">
        <v>9336</v>
      </c>
      <c r="B9339" s="1"/>
      <c r="C9339" s="1"/>
      <c r="D9339" s="1"/>
      <c r="E9339" s="6"/>
      <c r="F9339" s="1"/>
      <c r="G9339" s="1" t="str">
        <f>IF(ISNA(VLOOKUP($C9339,'DTEN TCAP Linkage deviceId'!$A$1:$A$20000,1,FALSE)),"No","Yes")</f>
        <v>No</v>
      </c>
      <c r="H9339" s="1" t="str">
        <f>IF(ISNA(VLOOKUP($C9339,'Provisioning Requester'!$F$3:$H$20000,2,FALSE)),"No","Yes")</f>
        <v>No</v>
      </c>
      <c r="I9339" s="1" t="str">
        <f>IF($H9339="Yes",VLOOKUP($C9339,'Provisioning Requester'!$F$3:$H$20000,3,FALSE),"-")</f>
        <v>-</v>
      </c>
      <c r="J9339" s="1" t="str">
        <f>IF(OR(D9339="SVCP", E9339="TRUE"), "No", IF(ISNA(VLOOKUP($C9339,'ProvResponder deviceId'!$A$1:$A$20000,1,FALSE)),"No","Yes"))</f>
        <v>No</v>
      </c>
      <c r="K9339" s="1" t="str">
        <f>IF($J9339="Yes",VLOOKUP($C9339,'ProvResponder deviceId'!$A$1:$C$20000,3,FALSE),"-")</f>
        <v>-</v>
      </c>
      <c r="L9339" s="1" t="str">
        <f t="shared" si="290"/>
        <v/>
      </c>
      <c r="M9339" s="1" t="str">
        <f t="shared" si="291"/>
        <v/>
      </c>
      <c r="N9339" s="1" t="str">
        <f>IF(ISBLANK($C9339),"",IF(ISNA(VLOOKUP($L9339,'result messages'!$H$3:$L$11,2,FALSE)),VLOOKUP($M9339,'result messages'!$H$3:$L$11,2,FALSE),VLOOKUP($L9339,'result messages'!$H$3:$L$11,2,FALSE)))</f>
        <v/>
      </c>
      <c r="O9339" s="1" t="str">
        <f>IF(ISBLANK($C9339),"",IF(ISNA(VLOOKUP($L9339,'result messages'!$H$3:$L$11,3,FALSE)),VLOOKUP($M9339,'result messages'!$H$3:$L$11,3,FALSE),VLOOKUP($L9339,'result messages'!$H$3:$L$11,3,FALSE)))</f>
        <v/>
      </c>
      <c r="P9339" s="1" t="str">
        <f>IF(ISBLANK($C9339),"",IF(ISNA(VLOOKUP($L9339,'result messages'!$H$3:$L$11,4,FALSE)),VLOOKUP($M9339,'result messages'!$H$3:$L$11,4,FALSE),VLOOKUP($L9339,'result messages'!$H$3:$L$11,4,FALSE)))</f>
        <v/>
      </c>
      <c r="Q9339" s="1" t="str">
        <f>IF(ISBLANK($C9339),"",IF(ISNA(VLOOKUP($L9339,'result messages'!$H$3:$L$11,5,FALSE)),VLOOKUP($M9339,'result messages'!$H$3:$L$11,5,FALSE),VLOOKUP($L9339,'result messages'!$H$3:$L$11,5,FALSE)))</f>
        <v/>
      </c>
    </row>
    <row r="9340" spans="1:17">
      <c r="A9340" s="1">
        <v>9337</v>
      </c>
      <c r="B9340" s="1"/>
      <c r="C9340" s="1"/>
      <c r="D9340" s="1"/>
      <c r="E9340" s="6"/>
      <c r="F9340" s="1"/>
      <c r="G9340" s="1" t="str">
        <f>IF(ISNA(VLOOKUP($C9340,'DTEN TCAP Linkage deviceId'!$A$1:$A$20000,1,FALSE)),"No","Yes")</f>
        <v>No</v>
      </c>
      <c r="H9340" s="1" t="str">
        <f>IF(ISNA(VLOOKUP($C9340,'Provisioning Requester'!$F$3:$H$20000,2,FALSE)),"No","Yes")</f>
        <v>No</v>
      </c>
      <c r="I9340" s="1" t="str">
        <f>IF($H9340="Yes",VLOOKUP($C9340,'Provisioning Requester'!$F$3:$H$20000,3,FALSE),"-")</f>
        <v>-</v>
      </c>
      <c r="J9340" s="1" t="str">
        <f>IF(OR(D9340="SVCP", E9340="TRUE"), "No", IF(ISNA(VLOOKUP($C9340,'ProvResponder deviceId'!$A$1:$A$20000,1,FALSE)),"No","Yes"))</f>
        <v>No</v>
      </c>
      <c r="K9340" s="1" t="str">
        <f>IF($J9340="Yes",VLOOKUP($C9340,'ProvResponder deviceId'!$A$1:$C$20000,3,FALSE),"-")</f>
        <v>-</v>
      </c>
      <c r="L9340" s="1" t="str">
        <f t="shared" si="290"/>
        <v/>
      </c>
      <c r="M9340" s="1" t="str">
        <f t="shared" si="291"/>
        <v/>
      </c>
      <c r="N9340" s="1" t="str">
        <f>IF(ISBLANK($C9340),"",IF(ISNA(VLOOKUP($L9340,'result messages'!$H$3:$L$11,2,FALSE)),VLOOKUP($M9340,'result messages'!$H$3:$L$11,2,FALSE),VLOOKUP($L9340,'result messages'!$H$3:$L$11,2,FALSE)))</f>
        <v/>
      </c>
      <c r="O9340" s="1" t="str">
        <f>IF(ISBLANK($C9340),"",IF(ISNA(VLOOKUP($L9340,'result messages'!$H$3:$L$11,3,FALSE)),VLOOKUP($M9340,'result messages'!$H$3:$L$11,3,FALSE),VLOOKUP($L9340,'result messages'!$H$3:$L$11,3,FALSE)))</f>
        <v/>
      </c>
      <c r="P9340" s="1" t="str">
        <f>IF(ISBLANK($C9340),"",IF(ISNA(VLOOKUP($L9340,'result messages'!$H$3:$L$11,4,FALSE)),VLOOKUP($M9340,'result messages'!$H$3:$L$11,4,FALSE),VLOOKUP($L9340,'result messages'!$H$3:$L$11,4,FALSE)))</f>
        <v/>
      </c>
      <c r="Q9340" s="1" t="str">
        <f>IF(ISBLANK($C9340),"",IF(ISNA(VLOOKUP($L9340,'result messages'!$H$3:$L$11,5,FALSE)),VLOOKUP($M9340,'result messages'!$H$3:$L$11,5,FALSE),VLOOKUP($L9340,'result messages'!$H$3:$L$11,5,FALSE)))</f>
        <v/>
      </c>
    </row>
    <row r="9341" spans="1:17">
      <c r="A9341" s="1">
        <v>9338</v>
      </c>
      <c r="B9341" s="1"/>
      <c r="C9341" s="1"/>
      <c r="D9341" s="1"/>
      <c r="E9341" s="6"/>
      <c r="F9341" s="1"/>
      <c r="G9341" s="1" t="str">
        <f>IF(ISNA(VLOOKUP($C9341,'DTEN TCAP Linkage deviceId'!$A$1:$A$20000,1,FALSE)),"No","Yes")</f>
        <v>No</v>
      </c>
      <c r="H9341" s="1" t="str">
        <f>IF(ISNA(VLOOKUP($C9341,'Provisioning Requester'!$F$3:$H$20000,2,FALSE)),"No","Yes")</f>
        <v>No</v>
      </c>
      <c r="I9341" s="1" t="str">
        <f>IF($H9341="Yes",VLOOKUP($C9341,'Provisioning Requester'!$F$3:$H$20000,3,FALSE),"-")</f>
        <v>-</v>
      </c>
      <c r="J9341" s="1" t="str">
        <f>IF(OR(D9341="SVCP", E9341="TRUE"), "No", IF(ISNA(VLOOKUP($C9341,'ProvResponder deviceId'!$A$1:$A$20000,1,FALSE)),"No","Yes"))</f>
        <v>No</v>
      </c>
      <c r="K9341" s="1" t="str">
        <f>IF($J9341="Yes",VLOOKUP($C9341,'ProvResponder deviceId'!$A$1:$C$20000,3,FALSE),"-")</f>
        <v>-</v>
      </c>
      <c r="L9341" s="1" t="str">
        <f t="shared" si="290"/>
        <v/>
      </c>
      <c r="M9341" s="1" t="str">
        <f t="shared" si="291"/>
        <v/>
      </c>
      <c r="N9341" s="1" t="str">
        <f>IF(ISBLANK($C9341),"",IF(ISNA(VLOOKUP($L9341,'result messages'!$H$3:$L$11,2,FALSE)),VLOOKUP($M9341,'result messages'!$H$3:$L$11,2,FALSE),VLOOKUP($L9341,'result messages'!$H$3:$L$11,2,FALSE)))</f>
        <v/>
      </c>
      <c r="O9341" s="1" t="str">
        <f>IF(ISBLANK($C9341),"",IF(ISNA(VLOOKUP($L9341,'result messages'!$H$3:$L$11,3,FALSE)),VLOOKUP($M9341,'result messages'!$H$3:$L$11,3,FALSE),VLOOKUP($L9341,'result messages'!$H$3:$L$11,3,FALSE)))</f>
        <v/>
      </c>
      <c r="P9341" s="1" t="str">
        <f>IF(ISBLANK($C9341),"",IF(ISNA(VLOOKUP($L9341,'result messages'!$H$3:$L$11,4,FALSE)),VLOOKUP($M9341,'result messages'!$H$3:$L$11,4,FALSE),VLOOKUP($L9341,'result messages'!$H$3:$L$11,4,FALSE)))</f>
        <v/>
      </c>
      <c r="Q9341" s="1" t="str">
        <f>IF(ISBLANK($C9341),"",IF(ISNA(VLOOKUP($L9341,'result messages'!$H$3:$L$11,5,FALSE)),VLOOKUP($M9341,'result messages'!$H$3:$L$11,5,FALSE),VLOOKUP($L9341,'result messages'!$H$3:$L$11,5,FALSE)))</f>
        <v/>
      </c>
    </row>
    <row r="9342" spans="1:17">
      <c r="A9342" s="1">
        <v>9339</v>
      </c>
      <c r="B9342" s="1"/>
      <c r="C9342" s="1"/>
      <c r="D9342" s="1"/>
      <c r="E9342" s="6"/>
      <c r="F9342" s="1"/>
      <c r="G9342" s="1" t="str">
        <f>IF(ISNA(VLOOKUP($C9342,'DTEN TCAP Linkage deviceId'!$A$1:$A$20000,1,FALSE)),"No","Yes")</f>
        <v>No</v>
      </c>
      <c r="H9342" s="1" t="str">
        <f>IF(ISNA(VLOOKUP($C9342,'Provisioning Requester'!$F$3:$H$20000,2,FALSE)),"No","Yes")</f>
        <v>No</v>
      </c>
      <c r="I9342" s="1" t="str">
        <f>IF($H9342="Yes",VLOOKUP($C9342,'Provisioning Requester'!$F$3:$H$20000,3,FALSE),"-")</f>
        <v>-</v>
      </c>
      <c r="J9342" s="1" t="str">
        <f>IF(OR(D9342="SVCP", E9342="TRUE"), "No", IF(ISNA(VLOOKUP($C9342,'ProvResponder deviceId'!$A$1:$A$20000,1,FALSE)),"No","Yes"))</f>
        <v>No</v>
      </c>
      <c r="K9342" s="1" t="str">
        <f>IF($J9342="Yes",VLOOKUP($C9342,'ProvResponder deviceId'!$A$1:$C$20000,3,FALSE),"-")</f>
        <v>-</v>
      </c>
      <c r="L9342" s="1" t="str">
        <f t="shared" si="290"/>
        <v/>
      </c>
      <c r="M9342" s="1" t="str">
        <f t="shared" si="291"/>
        <v/>
      </c>
      <c r="N9342" s="1" t="str">
        <f>IF(ISBLANK($C9342),"",IF(ISNA(VLOOKUP($L9342,'result messages'!$H$3:$L$11,2,FALSE)),VLOOKUP($M9342,'result messages'!$H$3:$L$11,2,FALSE),VLOOKUP($L9342,'result messages'!$H$3:$L$11,2,FALSE)))</f>
        <v/>
      </c>
      <c r="O9342" s="1" t="str">
        <f>IF(ISBLANK($C9342),"",IF(ISNA(VLOOKUP($L9342,'result messages'!$H$3:$L$11,3,FALSE)),VLOOKUP($M9342,'result messages'!$H$3:$L$11,3,FALSE),VLOOKUP($L9342,'result messages'!$H$3:$L$11,3,FALSE)))</f>
        <v/>
      </c>
      <c r="P9342" s="1" t="str">
        <f>IF(ISBLANK($C9342),"",IF(ISNA(VLOOKUP($L9342,'result messages'!$H$3:$L$11,4,FALSE)),VLOOKUP($M9342,'result messages'!$H$3:$L$11,4,FALSE),VLOOKUP($L9342,'result messages'!$H$3:$L$11,4,FALSE)))</f>
        <v/>
      </c>
      <c r="Q9342" s="1" t="str">
        <f>IF(ISBLANK($C9342),"",IF(ISNA(VLOOKUP($L9342,'result messages'!$H$3:$L$11,5,FALSE)),VLOOKUP($M9342,'result messages'!$H$3:$L$11,5,FALSE),VLOOKUP($L9342,'result messages'!$H$3:$L$11,5,FALSE)))</f>
        <v/>
      </c>
    </row>
    <row r="9343" spans="1:17">
      <c r="A9343" s="1">
        <v>9340</v>
      </c>
      <c r="B9343" s="1"/>
      <c r="C9343" s="1"/>
      <c r="D9343" s="1"/>
      <c r="E9343" s="6"/>
      <c r="F9343" s="1"/>
      <c r="G9343" s="1" t="str">
        <f>IF(ISNA(VLOOKUP($C9343,'DTEN TCAP Linkage deviceId'!$A$1:$A$20000,1,FALSE)),"No","Yes")</f>
        <v>No</v>
      </c>
      <c r="H9343" s="1" t="str">
        <f>IF(ISNA(VLOOKUP($C9343,'Provisioning Requester'!$F$3:$H$20000,2,FALSE)),"No","Yes")</f>
        <v>No</v>
      </c>
      <c r="I9343" s="1" t="str">
        <f>IF($H9343="Yes",VLOOKUP($C9343,'Provisioning Requester'!$F$3:$H$20000,3,FALSE),"-")</f>
        <v>-</v>
      </c>
      <c r="J9343" s="1" t="str">
        <f>IF(OR(D9343="SVCP", E9343="TRUE"), "No", IF(ISNA(VLOOKUP($C9343,'ProvResponder deviceId'!$A$1:$A$20000,1,FALSE)),"No","Yes"))</f>
        <v>No</v>
      </c>
      <c r="K9343" s="1" t="str">
        <f>IF($J9343="Yes",VLOOKUP($C9343,'ProvResponder deviceId'!$A$1:$C$20000,3,FALSE),"-")</f>
        <v>-</v>
      </c>
      <c r="L9343" s="1" t="str">
        <f t="shared" si="290"/>
        <v/>
      </c>
      <c r="M9343" s="1" t="str">
        <f t="shared" si="291"/>
        <v/>
      </c>
      <c r="N9343" s="1" t="str">
        <f>IF(ISBLANK($C9343),"",IF(ISNA(VLOOKUP($L9343,'result messages'!$H$3:$L$11,2,FALSE)),VLOOKUP($M9343,'result messages'!$H$3:$L$11,2,FALSE),VLOOKUP($L9343,'result messages'!$H$3:$L$11,2,FALSE)))</f>
        <v/>
      </c>
      <c r="O9343" s="1" t="str">
        <f>IF(ISBLANK($C9343),"",IF(ISNA(VLOOKUP($L9343,'result messages'!$H$3:$L$11,3,FALSE)),VLOOKUP($M9343,'result messages'!$H$3:$L$11,3,FALSE),VLOOKUP($L9343,'result messages'!$H$3:$L$11,3,FALSE)))</f>
        <v/>
      </c>
      <c r="P9343" s="1" t="str">
        <f>IF(ISBLANK($C9343),"",IF(ISNA(VLOOKUP($L9343,'result messages'!$H$3:$L$11,4,FALSE)),VLOOKUP($M9343,'result messages'!$H$3:$L$11,4,FALSE),VLOOKUP($L9343,'result messages'!$H$3:$L$11,4,FALSE)))</f>
        <v/>
      </c>
      <c r="Q9343" s="1" t="str">
        <f>IF(ISBLANK($C9343),"",IF(ISNA(VLOOKUP($L9343,'result messages'!$H$3:$L$11,5,FALSE)),VLOOKUP($M9343,'result messages'!$H$3:$L$11,5,FALSE),VLOOKUP($L9343,'result messages'!$H$3:$L$11,5,FALSE)))</f>
        <v/>
      </c>
    </row>
    <row r="9344" spans="1:17">
      <c r="A9344" s="1">
        <v>9341</v>
      </c>
      <c r="B9344" s="1"/>
      <c r="C9344" s="1"/>
      <c r="D9344" s="1"/>
      <c r="E9344" s="6"/>
      <c r="F9344" s="1"/>
      <c r="G9344" s="1" t="str">
        <f>IF(ISNA(VLOOKUP($C9344,'DTEN TCAP Linkage deviceId'!$A$1:$A$20000,1,FALSE)),"No","Yes")</f>
        <v>No</v>
      </c>
      <c r="H9344" s="1" t="str">
        <f>IF(ISNA(VLOOKUP($C9344,'Provisioning Requester'!$F$3:$H$20000,2,FALSE)),"No","Yes")</f>
        <v>No</v>
      </c>
      <c r="I9344" s="1" t="str">
        <f>IF($H9344="Yes",VLOOKUP($C9344,'Provisioning Requester'!$F$3:$H$20000,3,FALSE),"-")</f>
        <v>-</v>
      </c>
      <c r="J9344" s="1" t="str">
        <f>IF(OR(D9344="SVCP", E9344="TRUE"), "No", IF(ISNA(VLOOKUP($C9344,'ProvResponder deviceId'!$A$1:$A$20000,1,FALSE)),"No","Yes"))</f>
        <v>No</v>
      </c>
      <c r="K9344" s="1" t="str">
        <f>IF($J9344="Yes",VLOOKUP($C9344,'ProvResponder deviceId'!$A$1:$C$20000,3,FALSE),"-")</f>
        <v>-</v>
      </c>
      <c r="L9344" s="1" t="str">
        <f t="shared" si="290"/>
        <v/>
      </c>
      <c r="M9344" s="1" t="str">
        <f t="shared" si="291"/>
        <v/>
      </c>
      <c r="N9344" s="1" t="str">
        <f>IF(ISBLANK($C9344),"",IF(ISNA(VLOOKUP($L9344,'result messages'!$H$3:$L$11,2,FALSE)),VLOOKUP($M9344,'result messages'!$H$3:$L$11,2,FALSE),VLOOKUP($L9344,'result messages'!$H$3:$L$11,2,FALSE)))</f>
        <v/>
      </c>
      <c r="O9344" s="1" t="str">
        <f>IF(ISBLANK($C9344),"",IF(ISNA(VLOOKUP($L9344,'result messages'!$H$3:$L$11,3,FALSE)),VLOOKUP($M9344,'result messages'!$H$3:$L$11,3,FALSE),VLOOKUP($L9344,'result messages'!$H$3:$L$11,3,FALSE)))</f>
        <v/>
      </c>
      <c r="P9344" s="1" t="str">
        <f>IF(ISBLANK($C9344),"",IF(ISNA(VLOOKUP($L9344,'result messages'!$H$3:$L$11,4,FALSE)),VLOOKUP($M9344,'result messages'!$H$3:$L$11,4,FALSE),VLOOKUP($L9344,'result messages'!$H$3:$L$11,4,FALSE)))</f>
        <v/>
      </c>
      <c r="Q9344" s="1" t="str">
        <f>IF(ISBLANK($C9344),"",IF(ISNA(VLOOKUP($L9344,'result messages'!$H$3:$L$11,5,FALSE)),VLOOKUP($M9344,'result messages'!$H$3:$L$11,5,FALSE),VLOOKUP($L9344,'result messages'!$H$3:$L$11,5,FALSE)))</f>
        <v/>
      </c>
    </row>
    <row r="9345" spans="1:17">
      <c r="A9345" s="1">
        <v>9342</v>
      </c>
      <c r="B9345" s="1"/>
      <c r="C9345" s="1"/>
      <c r="D9345" s="1"/>
      <c r="E9345" s="6"/>
      <c r="F9345" s="1"/>
      <c r="G9345" s="1" t="str">
        <f>IF(ISNA(VLOOKUP($C9345,'DTEN TCAP Linkage deviceId'!$A$1:$A$20000,1,FALSE)),"No","Yes")</f>
        <v>No</v>
      </c>
      <c r="H9345" s="1" t="str">
        <f>IF(ISNA(VLOOKUP($C9345,'Provisioning Requester'!$F$3:$H$20000,2,FALSE)),"No","Yes")</f>
        <v>No</v>
      </c>
      <c r="I9345" s="1" t="str">
        <f>IF($H9345="Yes",VLOOKUP($C9345,'Provisioning Requester'!$F$3:$H$20000,3,FALSE),"-")</f>
        <v>-</v>
      </c>
      <c r="J9345" s="1" t="str">
        <f>IF(OR(D9345="SVCP", E9345="TRUE"), "No", IF(ISNA(VLOOKUP($C9345,'ProvResponder deviceId'!$A$1:$A$20000,1,FALSE)),"No","Yes"))</f>
        <v>No</v>
      </c>
      <c r="K9345" s="1" t="str">
        <f>IF($J9345="Yes",VLOOKUP($C9345,'ProvResponder deviceId'!$A$1:$C$20000,3,FALSE),"-")</f>
        <v>-</v>
      </c>
      <c r="L9345" s="1" t="str">
        <f t="shared" si="290"/>
        <v/>
      </c>
      <c r="M9345" s="1" t="str">
        <f t="shared" si="291"/>
        <v/>
      </c>
      <c r="N9345" s="1" t="str">
        <f>IF(ISBLANK($C9345),"",IF(ISNA(VLOOKUP($L9345,'result messages'!$H$3:$L$11,2,FALSE)),VLOOKUP($M9345,'result messages'!$H$3:$L$11,2,FALSE),VLOOKUP($L9345,'result messages'!$H$3:$L$11,2,FALSE)))</f>
        <v/>
      </c>
      <c r="O9345" s="1" t="str">
        <f>IF(ISBLANK($C9345),"",IF(ISNA(VLOOKUP($L9345,'result messages'!$H$3:$L$11,3,FALSE)),VLOOKUP($M9345,'result messages'!$H$3:$L$11,3,FALSE),VLOOKUP($L9345,'result messages'!$H$3:$L$11,3,FALSE)))</f>
        <v/>
      </c>
      <c r="P9345" s="1" t="str">
        <f>IF(ISBLANK($C9345),"",IF(ISNA(VLOOKUP($L9345,'result messages'!$H$3:$L$11,4,FALSE)),VLOOKUP($M9345,'result messages'!$H$3:$L$11,4,FALSE),VLOOKUP($L9345,'result messages'!$H$3:$L$11,4,FALSE)))</f>
        <v/>
      </c>
      <c r="Q9345" s="1" t="str">
        <f>IF(ISBLANK($C9345),"",IF(ISNA(VLOOKUP($L9345,'result messages'!$H$3:$L$11,5,FALSE)),VLOOKUP($M9345,'result messages'!$H$3:$L$11,5,FALSE),VLOOKUP($L9345,'result messages'!$H$3:$L$11,5,FALSE)))</f>
        <v/>
      </c>
    </row>
    <row r="9346" spans="1:17">
      <c r="A9346" s="1">
        <v>9343</v>
      </c>
      <c r="B9346" s="1"/>
      <c r="C9346" s="1"/>
      <c r="D9346" s="1"/>
      <c r="E9346" s="6"/>
      <c r="F9346" s="1"/>
      <c r="G9346" s="1" t="str">
        <f>IF(ISNA(VLOOKUP($C9346,'DTEN TCAP Linkage deviceId'!$A$1:$A$20000,1,FALSE)),"No","Yes")</f>
        <v>No</v>
      </c>
      <c r="H9346" s="1" t="str">
        <f>IF(ISNA(VLOOKUP($C9346,'Provisioning Requester'!$F$3:$H$20000,2,FALSE)),"No","Yes")</f>
        <v>No</v>
      </c>
      <c r="I9346" s="1" t="str">
        <f>IF($H9346="Yes",VLOOKUP($C9346,'Provisioning Requester'!$F$3:$H$20000,3,FALSE),"-")</f>
        <v>-</v>
      </c>
      <c r="J9346" s="1" t="str">
        <f>IF(OR(D9346="SVCP", E9346="TRUE"), "No", IF(ISNA(VLOOKUP($C9346,'ProvResponder deviceId'!$A$1:$A$20000,1,FALSE)),"No","Yes"))</f>
        <v>No</v>
      </c>
      <c r="K9346" s="1" t="str">
        <f>IF($J9346="Yes",VLOOKUP($C9346,'ProvResponder deviceId'!$A$1:$C$20000,3,FALSE),"-")</f>
        <v>-</v>
      </c>
      <c r="L9346" s="1" t="str">
        <f t="shared" si="290"/>
        <v/>
      </c>
      <c r="M9346" s="1" t="str">
        <f t="shared" si="291"/>
        <v/>
      </c>
      <c r="N9346" s="1" t="str">
        <f>IF(ISBLANK($C9346),"",IF(ISNA(VLOOKUP($L9346,'result messages'!$H$3:$L$11,2,FALSE)),VLOOKUP($M9346,'result messages'!$H$3:$L$11,2,FALSE),VLOOKUP($L9346,'result messages'!$H$3:$L$11,2,FALSE)))</f>
        <v/>
      </c>
      <c r="O9346" s="1" t="str">
        <f>IF(ISBLANK($C9346),"",IF(ISNA(VLOOKUP($L9346,'result messages'!$H$3:$L$11,3,FALSE)),VLOOKUP($M9346,'result messages'!$H$3:$L$11,3,FALSE),VLOOKUP($L9346,'result messages'!$H$3:$L$11,3,FALSE)))</f>
        <v/>
      </c>
      <c r="P9346" s="1" t="str">
        <f>IF(ISBLANK($C9346),"",IF(ISNA(VLOOKUP($L9346,'result messages'!$H$3:$L$11,4,FALSE)),VLOOKUP($M9346,'result messages'!$H$3:$L$11,4,FALSE),VLOOKUP($L9346,'result messages'!$H$3:$L$11,4,FALSE)))</f>
        <v/>
      </c>
      <c r="Q9346" s="1" t="str">
        <f>IF(ISBLANK($C9346),"",IF(ISNA(VLOOKUP($L9346,'result messages'!$H$3:$L$11,5,FALSE)),VLOOKUP($M9346,'result messages'!$H$3:$L$11,5,FALSE),VLOOKUP($L9346,'result messages'!$H$3:$L$11,5,FALSE)))</f>
        <v/>
      </c>
    </row>
    <row r="9347" spans="1:17">
      <c r="A9347" s="1">
        <v>9344</v>
      </c>
      <c r="B9347" s="1"/>
      <c r="C9347" s="1"/>
      <c r="D9347" s="1"/>
      <c r="E9347" s="6"/>
      <c r="F9347" s="1"/>
      <c r="G9347" s="1" t="str">
        <f>IF(ISNA(VLOOKUP($C9347,'DTEN TCAP Linkage deviceId'!$A$1:$A$20000,1,FALSE)),"No","Yes")</f>
        <v>No</v>
      </c>
      <c r="H9347" s="1" t="str">
        <f>IF(ISNA(VLOOKUP($C9347,'Provisioning Requester'!$F$3:$H$20000,2,FALSE)),"No","Yes")</f>
        <v>No</v>
      </c>
      <c r="I9347" s="1" t="str">
        <f>IF($H9347="Yes",VLOOKUP($C9347,'Provisioning Requester'!$F$3:$H$20000,3,FALSE),"-")</f>
        <v>-</v>
      </c>
      <c r="J9347" s="1" t="str">
        <f>IF(OR(D9347="SVCP", E9347="TRUE"), "No", IF(ISNA(VLOOKUP($C9347,'ProvResponder deviceId'!$A$1:$A$20000,1,FALSE)),"No","Yes"))</f>
        <v>No</v>
      </c>
      <c r="K9347" s="1" t="str">
        <f>IF($J9347="Yes",VLOOKUP($C9347,'ProvResponder deviceId'!$A$1:$C$20000,3,FALSE),"-")</f>
        <v>-</v>
      </c>
      <c r="L9347" s="1" t="str">
        <f t="shared" si="290"/>
        <v/>
      </c>
      <c r="M9347" s="1" t="str">
        <f t="shared" si="291"/>
        <v/>
      </c>
      <c r="N9347" s="1" t="str">
        <f>IF(ISBLANK($C9347),"",IF(ISNA(VLOOKUP($L9347,'result messages'!$H$3:$L$11,2,FALSE)),VLOOKUP($M9347,'result messages'!$H$3:$L$11,2,FALSE),VLOOKUP($L9347,'result messages'!$H$3:$L$11,2,FALSE)))</f>
        <v/>
      </c>
      <c r="O9347" s="1" t="str">
        <f>IF(ISBLANK($C9347),"",IF(ISNA(VLOOKUP($L9347,'result messages'!$H$3:$L$11,3,FALSE)),VLOOKUP($M9347,'result messages'!$H$3:$L$11,3,FALSE),VLOOKUP($L9347,'result messages'!$H$3:$L$11,3,FALSE)))</f>
        <v/>
      </c>
      <c r="P9347" s="1" t="str">
        <f>IF(ISBLANK($C9347),"",IF(ISNA(VLOOKUP($L9347,'result messages'!$H$3:$L$11,4,FALSE)),VLOOKUP($M9347,'result messages'!$H$3:$L$11,4,FALSE),VLOOKUP($L9347,'result messages'!$H$3:$L$11,4,FALSE)))</f>
        <v/>
      </c>
      <c r="Q9347" s="1" t="str">
        <f>IF(ISBLANK($C9347),"",IF(ISNA(VLOOKUP($L9347,'result messages'!$H$3:$L$11,5,FALSE)),VLOOKUP($M9347,'result messages'!$H$3:$L$11,5,FALSE),VLOOKUP($L9347,'result messages'!$H$3:$L$11,5,FALSE)))</f>
        <v/>
      </c>
    </row>
    <row r="9348" spans="1:17">
      <c r="A9348" s="1">
        <v>9345</v>
      </c>
      <c r="B9348" s="1"/>
      <c r="C9348" s="1"/>
      <c r="D9348" s="1"/>
      <c r="E9348" s="6"/>
      <c r="F9348" s="1"/>
      <c r="G9348" s="1" t="str">
        <f>IF(ISNA(VLOOKUP($C9348,'DTEN TCAP Linkage deviceId'!$A$1:$A$20000,1,FALSE)),"No","Yes")</f>
        <v>No</v>
      </c>
      <c r="H9348" s="1" t="str">
        <f>IF(ISNA(VLOOKUP($C9348,'Provisioning Requester'!$F$3:$H$20000,2,FALSE)),"No","Yes")</f>
        <v>No</v>
      </c>
      <c r="I9348" s="1" t="str">
        <f>IF($H9348="Yes",VLOOKUP($C9348,'Provisioning Requester'!$F$3:$H$20000,3,FALSE),"-")</f>
        <v>-</v>
      </c>
      <c r="J9348" s="1" t="str">
        <f>IF(OR(D9348="SVCP", E9348="TRUE"), "No", IF(ISNA(VLOOKUP($C9348,'ProvResponder deviceId'!$A$1:$A$20000,1,FALSE)),"No","Yes"))</f>
        <v>No</v>
      </c>
      <c r="K9348" s="1" t="str">
        <f>IF($J9348="Yes",VLOOKUP($C9348,'ProvResponder deviceId'!$A$1:$C$20000,3,FALSE),"-")</f>
        <v>-</v>
      </c>
      <c r="L9348" s="1" t="str">
        <f t="shared" si="290"/>
        <v/>
      </c>
      <c r="M9348" s="1" t="str">
        <f t="shared" si="291"/>
        <v/>
      </c>
      <c r="N9348" s="1" t="str">
        <f>IF(ISBLANK($C9348),"",IF(ISNA(VLOOKUP($L9348,'result messages'!$H$3:$L$11,2,FALSE)),VLOOKUP($M9348,'result messages'!$H$3:$L$11,2,FALSE),VLOOKUP($L9348,'result messages'!$H$3:$L$11,2,FALSE)))</f>
        <v/>
      </c>
      <c r="O9348" s="1" t="str">
        <f>IF(ISBLANK($C9348),"",IF(ISNA(VLOOKUP($L9348,'result messages'!$H$3:$L$11,3,FALSE)),VLOOKUP($M9348,'result messages'!$H$3:$L$11,3,FALSE),VLOOKUP($L9348,'result messages'!$H$3:$L$11,3,FALSE)))</f>
        <v/>
      </c>
      <c r="P9348" s="1" t="str">
        <f>IF(ISBLANK($C9348),"",IF(ISNA(VLOOKUP($L9348,'result messages'!$H$3:$L$11,4,FALSE)),VLOOKUP($M9348,'result messages'!$H$3:$L$11,4,FALSE),VLOOKUP($L9348,'result messages'!$H$3:$L$11,4,FALSE)))</f>
        <v/>
      </c>
      <c r="Q9348" s="1" t="str">
        <f>IF(ISBLANK($C9348),"",IF(ISNA(VLOOKUP($L9348,'result messages'!$H$3:$L$11,5,FALSE)),VLOOKUP($M9348,'result messages'!$H$3:$L$11,5,FALSE),VLOOKUP($L9348,'result messages'!$H$3:$L$11,5,FALSE)))</f>
        <v/>
      </c>
    </row>
    <row r="9349" spans="1:17">
      <c r="A9349" s="1">
        <v>9346</v>
      </c>
      <c r="B9349" s="1"/>
      <c r="C9349" s="1"/>
      <c r="D9349" s="1"/>
      <c r="E9349" s="6"/>
      <c r="F9349" s="1"/>
      <c r="G9349" s="1" t="str">
        <f>IF(ISNA(VLOOKUP($C9349,'DTEN TCAP Linkage deviceId'!$A$1:$A$20000,1,FALSE)),"No","Yes")</f>
        <v>No</v>
      </c>
      <c r="H9349" s="1" t="str">
        <f>IF(ISNA(VLOOKUP($C9349,'Provisioning Requester'!$F$3:$H$20000,2,FALSE)),"No","Yes")</f>
        <v>No</v>
      </c>
      <c r="I9349" s="1" t="str">
        <f>IF($H9349="Yes",VLOOKUP($C9349,'Provisioning Requester'!$F$3:$H$20000,3,FALSE),"-")</f>
        <v>-</v>
      </c>
      <c r="J9349" s="1" t="str">
        <f>IF(OR(D9349="SVCP", E9349="TRUE"), "No", IF(ISNA(VLOOKUP($C9349,'ProvResponder deviceId'!$A$1:$A$20000,1,FALSE)),"No","Yes"))</f>
        <v>No</v>
      </c>
      <c r="K9349" s="1" t="str">
        <f>IF($J9349="Yes",VLOOKUP($C9349,'ProvResponder deviceId'!$A$1:$C$20000,3,FALSE),"-")</f>
        <v>-</v>
      </c>
      <c r="L9349" s="1" t="str">
        <f t="shared" ref="L9349:L9412" si="292">IF(ISBLANK($C9349),"",$D9349&amp;$E9349&amp;$G9349&amp;$H9349&amp;$I9349&amp;$J9349&amp;$K9349)</f>
        <v/>
      </c>
      <c r="M9349" s="1" t="str">
        <f t="shared" ref="M9349:M9412" si="293">IF(ISBLANK($C9349),"",$D9349&amp;$E9349&amp;$G9349&amp;$H9349&amp;$I9349&amp;$J9349&amp;"other")</f>
        <v/>
      </c>
      <c r="N9349" s="1" t="str">
        <f>IF(ISBLANK($C9349),"",IF(ISNA(VLOOKUP($L9349,'result messages'!$H$3:$L$11,2,FALSE)),VLOOKUP($M9349,'result messages'!$H$3:$L$11,2,FALSE),VLOOKUP($L9349,'result messages'!$H$3:$L$11,2,FALSE)))</f>
        <v/>
      </c>
      <c r="O9349" s="1" t="str">
        <f>IF(ISBLANK($C9349),"",IF(ISNA(VLOOKUP($L9349,'result messages'!$H$3:$L$11,3,FALSE)),VLOOKUP($M9349,'result messages'!$H$3:$L$11,3,FALSE),VLOOKUP($L9349,'result messages'!$H$3:$L$11,3,FALSE)))</f>
        <v/>
      </c>
      <c r="P9349" s="1" t="str">
        <f>IF(ISBLANK($C9349),"",IF(ISNA(VLOOKUP($L9349,'result messages'!$H$3:$L$11,4,FALSE)),VLOOKUP($M9349,'result messages'!$H$3:$L$11,4,FALSE),VLOOKUP($L9349,'result messages'!$H$3:$L$11,4,FALSE)))</f>
        <v/>
      </c>
      <c r="Q9349" s="1" t="str">
        <f>IF(ISBLANK($C9349),"",IF(ISNA(VLOOKUP($L9349,'result messages'!$H$3:$L$11,5,FALSE)),VLOOKUP($M9349,'result messages'!$H$3:$L$11,5,FALSE),VLOOKUP($L9349,'result messages'!$H$3:$L$11,5,FALSE)))</f>
        <v/>
      </c>
    </row>
    <row r="9350" spans="1:17">
      <c r="A9350" s="1">
        <v>9347</v>
      </c>
      <c r="B9350" s="1"/>
      <c r="C9350" s="1"/>
      <c r="D9350" s="1"/>
      <c r="E9350" s="6"/>
      <c r="F9350" s="1"/>
      <c r="G9350" s="1" t="str">
        <f>IF(ISNA(VLOOKUP($C9350,'DTEN TCAP Linkage deviceId'!$A$1:$A$20000,1,FALSE)),"No","Yes")</f>
        <v>No</v>
      </c>
      <c r="H9350" s="1" t="str">
        <f>IF(ISNA(VLOOKUP($C9350,'Provisioning Requester'!$F$3:$H$20000,2,FALSE)),"No","Yes")</f>
        <v>No</v>
      </c>
      <c r="I9350" s="1" t="str">
        <f>IF($H9350="Yes",VLOOKUP($C9350,'Provisioning Requester'!$F$3:$H$20000,3,FALSE),"-")</f>
        <v>-</v>
      </c>
      <c r="J9350" s="1" t="str">
        <f>IF(OR(D9350="SVCP", E9350="TRUE"), "No", IF(ISNA(VLOOKUP($C9350,'ProvResponder deviceId'!$A$1:$A$20000,1,FALSE)),"No","Yes"))</f>
        <v>No</v>
      </c>
      <c r="K9350" s="1" t="str">
        <f>IF($J9350="Yes",VLOOKUP($C9350,'ProvResponder deviceId'!$A$1:$C$20000,3,FALSE),"-")</f>
        <v>-</v>
      </c>
      <c r="L9350" s="1" t="str">
        <f t="shared" si="292"/>
        <v/>
      </c>
      <c r="M9350" s="1" t="str">
        <f t="shared" si="293"/>
        <v/>
      </c>
      <c r="N9350" s="1" t="str">
        <f>IF(ISBLANK($C9350),"",IF(ISNA(VLOOKUP($L9350,'result messages'!$H$3:$L$11,2,FALSE)),VLOOKUP($M9350,'result messages'!$H$3:$L$11,2,FALSE),VLOOKUP($L9350,'result messages'!$H$3:$L$11,2,FALSE)))</f>
        <v/>
      </c>
      <c r="O9350" s="1" t="str">
        <f>IF(ISBLANK($C9350),"",IF(ISNA(VLOOKUP($L9350,'result messages'!$H$3:$L$11,3,FALSE)),VLOOKUP($M9350,'result messages'!$H$3:$L$11,3,FALSE),VLOOKUP($L9350,'result messages'!$H$3:$L$11,3,FALSE)))</f>
        <v/>
      </c>
      <c r="P9350" s="1" t="str">
        <f>IF(ISBLANK($C9350),"",IF(ISNA(VLOOKUP($L9350,'result messages'!$H$3:$L$11,4,FALSE)),VLOOKUP($M9350,'result messages'!$H$3:$L$11,4,FALSE),VLOOKUP($L9350,'result messages'!$H$3:$L$11,4,FALSE)))</f>
        <v/>
      </c>
      <c r="Q9350" s="1" t="str">
        <f>IF(ISBLANK($C9350),"",IF(ISNA(VLOOKUP($L9350,'result messages'!$H$3:$L$11,5,FALSE)),VLOOKUP($M9350,'result messages'!$H$3:$L$11,5,FALSE),VLOOKUP($L9350,'result messages'!$H$3:$L$11,5,FALSE)))</f>
        <v/>
      </c>
    </row>
    <row r="9351" spans="1:17">
      <c r="A9351" s="1">
        <v>9348</v>
      </c>
      <c r="B9351" s="1"/>
      <c r="C9351" s="1"/>
      <c r="D9351" s="1"/>
      <c r="E9351" s="6"/>
      <c r="F9351" s="1"/>
      <c r="G9351" s="1" t="str">
        <f>IF(ISNA(VLOOKUP($C9351,'DTEN TCAP Linkage deviceId'!$A$1:$A$20000,1,FALSE)),"No","Yes")</f>
        <v>No</v>
      </c>
      <c r="H9351" s="1" t="str">
        <f>IF(ISNA(VLOOKUP($C9351,'Provisioning Requester'!$F$3:$H$20000,2,FALSE)),"No","Yes")</f>
        <v>No</v>
      </c>
      <c r="I9351" s="1" t="str">
        <f>IF($H9351="Yes",VLOOKUP($C9351,'Provisioning Requester'!$F$3:$H$20000,3,FALSE),"-")</f>
        <v>-</v>
      </c>
      <c r="J9351" s="1" t="str">
        <f>IF(OR(D9351="SVCP", E9351="TRUE"), "No", IF(ISNA(VLOOKUP($C9351,'ProvResponder deviceId'!$A$1:$A$20000,1,FALSE)),"No","Yes"))</f>
        <v>No</v>
      </c>
      <c r="K9351" s="1" t="str">
        <f>IF($J9351="Yes",VLOOKUP($C9351,'ProvResponder deviceId'!$A$1:$C$20000,3,FALSE),"-")</f>
        <v>-</v>
      </c>
      <c r="L9351" s="1" t="str">
        <f t="shared" si="292"/>
        <v/>
      </c>
      <c r="M9351" s="1" t="str">
        <f t="shared" si="293"/>
        <v/>
      </c>
      <c r="N9351" s="1" t="str">
        <f>IF(ISBLANK($C9351),"",IF(ISNA(VLOOKUP($L9351,'result messages'!$H$3:$L$11,2,FALSE)),VLOOKUP($M9351,'result messages'!$H$3:$L$11,2,FALSE),VLOOKUP($L9351,'result messages'!$H$3:$L$11,2,FALSE)))</f>
        <v/>
      </c>
      <c r="O9351" s="1" t="str">
        <f>IF(ISBLANK($C9351),"",IF(ISNA(VLOOKUP($L9351,'result messages'!$H$3:$L$11,3,FALSE)),VLOOKUP($M9351,'result messages'!$H$3:$L$11,3,FALSE),VLOOKUP($L9351,'result messages'!$H$3:$L$11,3,FALSE)))</f>
        <v/>
      </c>
      <c r="P9351" s="1" t="str">
        <f>IF(ISBLANK($C9351),"",IF(ISNA(VLOOKUP($L9351,'result messages'!$H$3:$L$11,4,FALSE)),VLOOKUP($M9351,'result messages'!$H$3:$L$11,4,FALSE),VLOOKUP($L9351,'result messages'!$H$3:$L$11,4,FALSE)))</f>
        <v/>
      </c>
      <c r="Q9351" s="1" t="str">
        <f>IF(ISBLANK($C9351),"",IF(ISNA(VLOOKUP($L9351,'result messages'!$H$3:$L$11,5,FALSE)),VLOOKUP($M9351,'result messages'!$H$3:$L$11,5,FALSE),VLOOKUP($L9351,'result messages'!$H$3:$L$11,5,FALSE)))</f>
        <v/>
      </c>
    </row>
    <row r="9352" spans="1:17">
      <c r="A9352" s="1">
        <v>9349</v>
      </c>
      <c r="B9352" s="1"/>
      <c r="C9352" s="1"/>
      <c r="D9352" s="1"/>
      <c r="E9352" s="6"/>
      <c r="F9352" s="1"/>
      <c r="G9352" s="1" t="str">
        <f>IF(ISNA(VLOOKUP($C9352,'DTEN TCAP Linkage deviceId'!$A$1:$A$20000,1,FALSE)),"No","Yes")</f>
        <v>No</v>
      </c>
      <c r="H9352" s="1" t="str">
        <f>IF(ISNA(VLOOKUP($C9352,'Provisioning Requester'!$F$3:$H$20000,2,FALSE)),"No","Yes")</f>
        <v>No</v>
      </c>
      <c r="I9352" s="1" t="str">
        <f>IF($H9352="Yes",VLOOKUP($C9352,'Provisioning Requester'!$F$3:$H$20000,3,FALSE),"-")</f>
        <v>-</v>
      </c>
      <c r="J9352" s="1" t="str">
        <f>IF(OR(D9352="SVCP", E9352="TRUE"), "No", IF(ISNA(VLOOKUP($C9352,'ProvResponder deviceId'!$A$1:$A$20000,1,FALSE)),"No","Yes"))</f>
        <v>No</v>
      </c>
      <c r="K9352" s="1" t="str">
        <f>IF($J9352="Yes",VLOOKUP($C9352,'ProvResponder deviceId'!$A$1:$C$20000,3,FALSE),"-")</f>
        <v>-</v>
      </c>
      <c r="L9352" s="1" t="str">
        <f t="shared" si="292"/>
        <v/>
      </c>
      <c r="M9352" s="1" t="str">
        <f t="shared" si="293"/>
        <v/>
      </c>
      <c r="N9352" s="1" t="str">
        <f>IF(ISBLANK($C9352),"",IF(ISNA(VLOOKUP($L9352,'result messages'!$H$3:$L$11,2,FALSE)),VLOOKUP($M9352,'result messages'!$H$3:$L$11,2,FALSE),VLOOKUP($L9352,'result messages'!$H$3:$L$11,2,FALSE)))</f>
        <v/>
      </c>
      <c r="O9352" s="1" t="str">
        <f>IF(ISBLANK($C9352),"",IF(ISNA(VLOOKUP($L9352,'result messages'!$H$3:$L$11,3,FALSE)),VLOOKUP($M9352,'result messages'!$H$3:$L$11,3,FALSE),VLOOKUP($L9352,'result messages'!$H$3:$L$11,3,FALSE)))</f>
        <v/>
      </c>
      <c r="P9352" s="1" t="str">
        <f>IF(ISBLANK($C9352),"",IF(ISNA(VLOOKUP($L9352,'result messages'!$H$3:$L$11,4,FALSE)),VLOOKUP($M9352,'result messages'!$H$3:$L$11,4,FALSE),VLOOKUP($L9352,'result messages'!$H$3:$L$11,4,FALSE)))</f>
        <v/>
      </c>
      <c r="Q9352" s="1" t="str">
        <f>IF(ISBLANK($C9352),"",IF(ISNA(VLOOKUP($L9352,'result messages'!$H$3:$L$11,5,FALSE)),VLOOKUP($M9352,'result messages'!$H$3:$L$11,5,FALSE),VLOOKUP($L9352,'result messages'!$H$3:$L$11,5,FALSE)))</f>
        <v/>
      </c>
    </row>
    <row r="9353" spans="1:17">
      <c r="A9353" s="1">
        <v>9350</v>
      </c>
      <c r="B9353" s="1"/>
      <c r="C9353" s="1"/>
      <c r="D9353" s="1"/>
      <c r="E9353" s="6"/>
      <c r="F9353" s="1"/>
      <c r="G9353" s="1" t="str">
        <f>IF(ISNA(VLOOKUP($C9353,'DTEN TCAP Linkage deviceId'!$A$1:$A$20000,1,FALSE)),"No","Yes")</f>
        <v>No</v>
      </c>
      <c r="H9353" s="1" t="str">
        <f>IF(ISNA(VLOOKUP($C9353,'Provisioning Requester'!$F$3:$H$20000,2,FALSE)),"No","Yes")</f>
        <v>No</v>
      </c>
      <c r="I9353" s="1" t="str">
        <f>IF($H9353="Yes",VLOOKUP($C9353,'Provisioning Requester'!$F$3:$H$20000,3,FALSE),"-")</f>
        <v>-</v>
      </c>
      <c r="J9353" s="1" t="str">
        <f>IF(OR(D9353="SVCP", E9353="TRUE"), "No", IF(ISNA(VLOOKUP($C9353,'ProvResponder deviceId'!$A$1:$A$20000,1,FALSE)),"No","Yes"))</f>
        <v>No</v>
      </c>
      <c r="K9353" s="1" t="str">
        <f>IF($J9353="Yes",VLOOKUP($C9353,'ProvResponder deviceId'!$A$1:$C$20000,3,FALSE),"-")</f>
        <v>-</v>
      </c>
      <c r="L9353" s="1" t="str">
        <f t="shared" si="292"/>
        <v/>
      </c>
      <c r="M9353" s="1" t="str">
        <f t="shared" si="293"/>
        <v/>
      </c>
      <c r="N9353" s="1" t="str">
        <f>IF(ISBLANK($C9353),"",IF(ISNA(VLOOKUP($L9353,'result messages'!$H$3:$L$11,2,FALSE)),VLOOKUP($M9353,'result messages'!$H$3:$L$11,2,FALSE),VLOOKUP($L9353,'result messages'!$H$3:$L$11,2,FALSE)))</f>
        <v/>
      </c>
      <c r="O9353" s="1" t="str">
        <f>IF(ISBLANK($C9353),"",IF(ISNA(VLOOKUP($L9353,'result messages'!$H$3:$L$11,3,FALSE)),VLOOKUP($M9353,'result messages'!$H$3:$L$11,3,FALSE),VLOOKUP($L9353,'result messages'!$H$3:$L$11,3,FALSE)))</f>
        <v/>
      </c>
      <c r="P9353" s="1" t="str">
        <f>IF(ISBLANK($C9353),"",IF(ISNA(VLOOKUP($L9353,'result messages'!$H$3:$L$11,4,FALSE)),VLOOKUP($M9353,'result messages'!$H$3:$L$11,4,FALSE),VLOOKUP($L9353,'result messages'!$H$3:$L$11,4,FALSE)))</f>
        <v/>
      </c>
      <c r="Q9353" s="1" t="str">
        <f>IF(ISBLANK($C9353),"",IF(ISNA(VLOOKUP($L9353,'result messages'!$H$3:$L$11,5,FALSE)),VLOOKUP($M9353,'result messages'!$H$3:$L$11,5,FALSE),VLOOKUP($L9353,'result messages'!$H$3:$L$11,5,FALSE)))</f>
        <v/>
      </c>
    </row>
    <row r="9354" spans="1:17">
      <c r="A9354" s="1">
        <v>9351</v>
      </c>
      <c r="B9354" s="1"/>
      <c r="C9354" s="1"/>
      <c r="D9354" s="1"/>
      <c r="E9354" s="6"/>
      <c r="F9354" s="1"/>
      <c r="G9354" s="1" t="str">
        <f>IF(ISNA(VLOOKUP($C9354,'DTEN TCAP Linkage deviceId'!$A$1:$A$20000,1,FALSE)),"No","Yes")</f>
        <v>No</v>
      </c>
      <c r="H9354" s="1" t="str">
        <f>IF(ISNA(VLOOKUP($C9354,'Provisioning Requester'!$F$3:$H$20000,2,FALSE)),"No","Yes")</f>
        <v>No</v>
      </c>
      <c r="I9354" s="1" t="str">
        <f>IF($H9354="Yes",VLOOKUP($C9354,'Provisioning Requester'!$F$3:$H$20000,3,FALSE),"-")</f>
        <v>-</v>
      </c>
      <c r="J9354" s="1" t="str">
        <f>IF(OR(D9354="SVCP", E9354="TRUE"), "No", IF(ISNA(VLOOKUP($C9354,'ProvResponder deviceId'!$A$1:$A$20000,1,FALSE)),"No","Yes"))</f>
        <v>No</v>
      </c>
      <c r="K9354" s="1" t="str">
        <f>IF($J9354="Yes",VLOOKUP($C9354,'ProvResponder deviceId'!$A$1:$C$20000,3,FALSE),"-")</f>
        <v>-</v>
      </c>
      <c r="L9354" s="1" t="str">
        <f t="shared" si="292"/>
        <v/>
      </c>
      <c r="M9354" s="1" t="str">
        <f t="shared" si="293"/>
        <v/>
      </c>
      <c r="N9354" s="1" t="str">
        <f>IF(ISBLANK($C9354),"",IF(ISNA(VLOOKUP($L9354,'result messages'!$H$3:$L$11,2,FALSE)),VLOOKUP($M9354,'result messages'!$H$3:$L$11,2,FALSE),VLOOKUP($L9354,'result messages'!$H$3:$L$11,2,FALSE)))</f>
        <v/>
      </c>
      <c r="O9354" s="1" t="str">
        <f>IF(ISBLANK($C9354),"",IF(ISNA(VLOOKUP($L9354,'result messages'!$H$3:$L$11,3,FALSE)),VLOOKUP($M9354,'result messages'!$H$3:$L$11,3,FALSE),VLOOKUP($L9354,'result messages'!$H$3:$L$11,3,FALSE)))</f>
        <v/>
      </c>
      <c r="P9354" s="1" t="str">
        <f>IF(ISBLANK($C9354),"",IF(ISNA(VLOOKUP($L9354,'result messages'!$H$3:$L$11,4,FALSE)),VLOOKUP($M9354,'result messages'!$H$3:$L$11,4,FALSE),VLOOKUP($L9354,'result messages'!$H$3:$L$11,4,FALSE)))</f>
        <v/>
      </c>
      <c r="Q9354" s="1" t="str">
        <f>IF(ISBLANK($C9354),"",IF(ISNA(VLOOKUP($L9354,'result messages'!$H$3:$L$11,5,FALSE)),VLOOKUP($M9354,'result messages'!$H$3:$L$11,5,FALSE),VLOOKUP($L9354,'result messages'!$H$3:$L$11,5,FALSE)))</f>
        <v/>
      </c>
    </row>
    <row r="9355" spans="1:17">
      <c r="A9355" s="1">
        <v>9352</v>
      </c>
      <c r="B9355" s="1"/>
      <c r="C9355" s="1"/>
      <c r="D9355" s="1"/>
      <c r="E9355" s="6"/>
      <c r="F9355" s="1"/>
      <c r="G9355" s="1" t="str">
        <f>IF(ISNA(VLOOKUP($C9355,'DTEN TCAP Linkage deviceId'!$A$1:$A$20000,1,FALSE)),"No","Yes")</f>
        <v>No</v>
      </c>
      <c r="H9355" s="1" t="str">
        <f>IF(ISNA(VLOOKUP($C9355,'Provisioning Requester'!$F$3:$H$20000,2,FALSE)),"No","Yes")</f>
        <v>No</v>
      </c>
      <c r="I9355" s="1" t="str">
        <f>IF($H9355="Yes",VLOOKUP($C9355,'Provisioning Requester'!$F$3:$H$20000,3,FALSE),"-")</f>
        <v>-</v>
      </c>
      <c r="J9355" s="1" t="str">
        <f>IF(OR(D9355="SVCP", E9355="TRUE"), "No", IF(ISNA(VLOOKUP($C9355,'ProvResponder deviceId'!$A$1:$A$20000,1,FALSE)),"No","Yes"))</f>
        <v>No</v>
      </c>
      <c r="K9355" s="1" t="str">
        <f>IF($J9355="Yes",VLOOKUP($C9355,'ProvResponder deviceId'!$A$1:$C$20000,3,FALSE),"-")</f>
        <v>-</v>
      </c>
      <c r="L9355" s="1" t="str">
        <f t="shared" si="292"/>
        <v/>
      </c>
      <c r="M9355" s="1" t="str">
        <f t="shared" si="293"/>
        <v/>
      </c>
      <c r="N9355" s="1" t="str">
        <f>IF(ISBLANK($C9355),"",IF(ISNA(VLOOKUP($L9355,'result messages'!$H$3:$L$11,2,FALSE)),VLOOKUP($M9355,'result messages'!$H$3:$L$11,2,FALSE),VLOOKUP($L9355,'result messages'!$H$3:$L$11,2,FALSE)))</f>
        <v/>
      </c>
      <c r="O9355" s="1" t="str">
        <f>IF(ISBLANK($C9355),"",IF(ISNA(VLOOKUP($L9355,'result messages'!$H$3:$L$11,3,FALSE)),VLOOKUP($M9355,'result messages'!$H$3:$L$11,3,FALSE),VLOOKUP($L9355,'result messages'!$H$3:$L$11,3,FALSE)))</f>
        <v/>
      </c>
      <c r="P9355" s="1" t="str">
        <f>IF(ISBLANK($C9355),"",IF(ISNA(VLOOKUP($L9355,'result messages'!$H$3:$L$11,4,FALSE)),VLOOKUP($M9355,'result messages'!$H$3:$L$11,4,FALSE),VLOOKUP($L9355,'result messages'!$H$3:$L$11,4,FALSE)))</f>
        <v/>
      </c>
      <c r="Q9355" s="1" t="str">
        <f>IF(ISBLANK($C9355),"",IF(ISNA(VLOOKUP($L9355,'result messages'!$H$3:$L$11,5,FALSE)),VLOOKUP($M9355,'result messages'!$H$3:$L$11,5,FALSE),VLOOKUP($L9355,'result messages'!$H$3:$L$11,5,FALSE)))</f>
        <v/>
      </c>
    </row>
    <row r="9356" spans="1:17">
      <c r="A9356" s="1">
        <v>9353</v>
      </c>
      <c r="B9356" s="1"/>
      <c r="C9356" s="1"/>
      <c r="D9356" s="1"/>
      <c r="E9356" s="6"/>
      <c r="F9356" s="1"/>
      <c r="G9356" s="1" t="str">
        <f>IF(ISNA(VLOOKUP($C9356,'DTEN TCAP Linkage deviceId'!$A$1:$A$20000,1,FALSE)),"No","Yes")</f>
        <v>No</v>
      </c>
      <c r="H9356" s="1" t="str">
        <f>IF(ISNA(VLOOKUP($C9356,'Provisioning Requester'!$F$3:$H$20000,2,FALSE)),"No","Yes")</f>
        <v>No</v>
      </c>
      <c r="I9356" s="1" t="str">
        <f>IF($H9356="Yes",VLOOKUP($C9356,'Provisioning Requester'!$F$3:$H$20000,3,FALSE),"-")</f>
        <v>-</v>
      </c>
      <c r="J9356" s="1" t="str">
        <f>IF(OR(D9356="SVCP", E9356="TRUE"), "No", IF(ISNA(VLOOKUP($C9356,'ProvResponder deviceId'!$A$1:$A$20000,1,FALSE)),"No","Yes"))</f>
        <v>No</v>
      </c>
      <c r="K9356" s="1" t="str">
        <f>IF($J9356="Yes",VLOOKUP($C9356,'ProvResponder deviceId'!$A$1:$C$20000,3,FALSE),"-")</f>
        <v>-</v>
      </c>
      <c r="L9356" s="1" t="str">
        <f t="shared" si="292"/>
        <v/>
      </c>
      <c r="M9356" s="1" t="str">
        <f t="shared" si="293"/>
        <v/>
      </c>
      <c r="N9356" s="1" t="str">
        <f>IF(ISBLANK($C9356),"",IF(ISNA(VLOOKUP($L9356,'result messages'!$H$3:$L$11,2,FALSE)),VLOOKUP($M9356,'result messages'!$H$3:$L$11,2,FALSE),VLOOKUP($L9356,'result messages'!$H$3:$L$11,2,FALSE)))</f>
        <v/>
      </c>
      <c r="O9356" s="1" t="str">
        <f>IF(ISBLANK($C9356),"",IF(ISNA(VLOOKUP($L9356,'result messages'!$H$3:$L$11,3,FALSE)),VLOOKUP($M9356,'result messages'!$H$3:$L$11,3,FALSE),VLOOKUP($L9356,'result messages'!$H$3:$L$11,3,FALSE)))</f>
        <v/>
      </c>
      <c r="P9356" s="1" t="str">
        <f>IF(ISBLANK($C9356),"",IF(ISNA(VLOOKUP($L9356,'result messages'!$H$3:$L$11,4,FALSE)),VLOOKUP($M9356,'result messages'!$H$3:$L$11,4,FALSE),VLOOKUP($L9356,'result messages'!$H$3:$L$11,4,FALSE)))</f>
        <v/>
      </c>
      <c r="Q9356" s="1" t="str">
        <f>IF(ISBLANK($C9356),"",IF(ISNA(VLOOKUP($L9356,'result messages'!$H$3:$L$11,5,FALSE)),VLOOKUP($M9356,'result messages'!$H$3:$L$11,5,FALSE),VLOOKUP($L9356,'result messages'!$H$3:$L$11,5,FALSE)))</f>
        <v/>
      </c>
    </row>
    <row r="9357" spans="1:17">
      <c r="A9357" s="1">
        <v>9354</v>
      </c>
      <c r="B9357" s="1"/>
      <c r="C9357" s="1"/>
      <c r="D9357" s="1"/>
      <c r="E9357" s="6"/>
      <c r="F9357" s="1"/>
      <c r="G9357" s="1" t="str">
        <f>IF(ISNA(VLOOKUP($C9357,'DTEN TCAP Linkage deviceId'!$A$1:$A$20000,1,FALSE)),"No","Yes")</f>
        <v>No</v>
      </c>
      <c r="H9357" s="1" t="str">
        <f>IF(ISNA(VLOOKUP($C9357,'Provisioning Requester'!$F$3:$H$20000,2,FALSE)),"No","Yes")</f>
        <v>No</v>
      </c>
      <c r="I9357" s="1" t="str">
        <f>IF($H9357="Yes",VLOOKUP($C9357,'Provisioning Requester'!$F$3:$H$20000,3,FALSE),"-")</f>
        <v>-</v>
      </c>
      <c r="J9357" s="1" t="str">
        <f>IF(OR(D9357="SVCP", E9357="TRUE"), "No", IF(ISNA(VLOOKUP($C9357,'ProvResponder deviceId'!$A$1:$A$20000,1,FALSE)),"No","Yes"))</f>
        <v>No</v>
      </c>
      <c r="K9357" s="1" t="str">
        <f>IF($J9357="Yes",VLOOKUP($C9357,'ProvResponder deviceId'!$A$1:$C$20000,3,FALSE),"-")</f>
        <v>-</v>
      </c>
      <c r="L9357" s="1" t="str">
        <f t="shared" si="292"/>
        <v/>
      </c>
      <c r="M9357" s="1" t="str">
        <f t="shared" si="293"/>
        <v/>
      </c>
      <c r="N9357" s="1" t="str">
        <f>IF(ISBLANK($C9357),"",IF(ISNA(VLOOKUP($L9357,'result messages'!$H$3:$L$11,2,FALSE)),VLOOKUP($M9357,'result messages'!$H$3:$L$11,2,FALSE),VLOOKUP($L9357,'result messages'!$H$3:$L$11,2,FALSE)))</f>
        <v/>
      </c>
      <c r="O9357" s="1" t="str">
        <f>IF(ISBLANK($C9357),"",IF(ISNA(VLOOKUP($L9357,'result messages'!$H$3:$L$11,3,FALSE)),VLOOKUP($M9357,'result messages'!$H$3:$L$11,3,FALSE),VLOOKUP($L9357,'result messages'!$H$3:$L$11,3,FALSE)))</f>
        <v/>
      </c>
      <c r="P9357" s="1" t="str">
        <f>IF(ISBLANK($C9357),"",IF(ISNA(VLOOKUP($L9357,'result messages'!$H$3:$L$11,4,FALSE)),VLOOKUP($M9357,'result messages'!$H$3:$L$11,4,FALSE),VLOOKUP($L9357,'result messages'!$H$3:$L$11,4,FALSE)))</f>
        <v/>
      </c>
      <c r="Q9357" s="1" t="str">
        <f>IF(ISBLANK($C9357),"",IF(ISNA(VLOOKUP($L9357,'result messages'!$H$3:$L$11,5,FALSE)),VLOOKUP($M9357,'result messages'!$H$3:$L$11,5,FALSE),VLOOKUP($L9357,'result messages'!$H$3:$L$11,5,FALSE)))</f>
        <v/>
      </c>
    </row>
    <row r="9358" spans="1:17">
      <c r="A9358" s="1">
        <v>9355</v>
      </c>
      <c r="B9358" s="1"/>
      <c r="C9358" s="1"/>
      <c r="D9358" s="1"/>
      <c r="E9358" s="6"/>
      <c r="F9358" s="1"/>
      <c r="G9358" s="1" t="str">
        <f>IF(ISNA(VLOOKUP($C9358,'DTEN TCAP Linkage deviceId'!$A$1:$A$20000,1,FALSE)),"No","Yes")</f>
        <v>No</v>
      </c>
      <c r="H9358" s="1" t="str">
        <f>IF(ISNA(VLOOKUP($C9358,'Provisioning Requester'!$F$3:$H$20000,2,FALSE)),"No","Yes")</f>
        <v>No</v>
      </c>
      <c r="I9358" s="1" t="str">
        <f>IF($H9358="Yes",VLOOKUP($C9358,'Provisioning Requester'!$F$3:$H$20000,3,FALSE),"-")</f>
        <v>-</v>
      </c>
      <c r="J9358" s="1" t="str">
        <f>IF(OR(D9358="SVCP", E9358="TRUE"), "No", IF(ISNA(VLOOKUP($C9358,'ProvResponder deviceId'!$A$1:$A$20000,1,FALSE)),"No","Yes"))</f>
        <v>No</v>
      </c>
      <c r="K9358" s="1" t="str">
        <f>IF($J9358="Yes",VLOOKUP($C9358,'ProvResponder deviceId'!$A$1:$C$20000,3,FALSE),"-")</f>
        <v>-</v>
      </c>
      <c r="L9358" s="1" t="str">
        <f t="shared" si="292"/>
        <v/>
      </c>
      <c r="M9358" s="1" t="str">
        <f t="shared" si="293"/>
        <v/>
      </c>
      <c r="N9358" s="1" t="str">
        <f>IF(ISBLANK($C9358),"",IF(ISNA(VLOOKUP($L9358,'result messages'!$H$3:$L$11,2,FALSE)),VLOOKUP($M9358,'result messages'!$H$3:$L$11,2,FALSE),VLOOKUP($L9358,'result messages'!$H$3:$L$11,2,FALSE)))</f>
        <v/>
      </c>
      <c r="O9358" s="1" t="str">
        <f>IF(ISBLANK($C9358),"",IF(ISNA(VLOOKUP($L9358,'result messages'!$H$3:$L$11,3,FALSE)),VLOOKUP($M9358,'result messages'!$H$3:$L$11,3,FALSE),VLOOKUP($L9358,'result messages'!$H$3:$L$11,3,FALSE)))</f>
        <v/>
      </c>
      <c r="P9358" s="1" t="str">
        <f>IF(ISBLANK($C9358),"",IF(ISNA(VLOOKUP($L9358,'result messages'!$H$3:$L$11,4,FALSE)),VLOOKUP($M9358,'result messages'!$H$3:$L$11,4,FALSE),VLOOKUP($L9358,'result messages'!$H$3:$L$11,4,FALSE)))</f>
        <v/>
      </c>
      <c r="Q9358" s="1" t="str">
        <f>IF(ISBLANK($C9358),"",IF(ISNA(VLOOKUP($L9358,'result messages'!$H$3:$L$11,5,FALSE)),VLOOKUP($M9358,'result messages'!$H$3:$L$11,5,FALSE),VLOOKUP($L9358,'result messages'!$H$3:$L$11,5,FALSE)))</f>
        <v/>
      </c>
    </row>
    <row r="9359" spans="1:17">
      <c r="A9359" s="1">
        <v>9356</v>
      </c>
      <c r="B9359" s="1"/>
      <c r="C9359" s="1"/>
      <c r="D9359" s="1"/>
      <c r="E9359" s="6"/>
      <c r="F9359" s="1"/>
      <c r="G9359" s="1" t="str">
        <f>IF(ISNA(VLOOKUP($C9359,'DTEN TCAP Linkage deviceId'!$A$1:$A$20000,1,FALSE)),"No","Yes")</f>
        <v>No</v>
      </c>
      <c r="H9359" s="1" t="str">
        <f>IF(ISNA(VLOOKUP($C9359,'Provisioning Requester'!$F$3:$H$20000,2,FALSE)),"No","Yes")</f>
        <v>No</v>
      </c>
      <c r="I9359" s="1" t="str">
        <f>IF($H9359="Yes",VLOOKUP($C9359,'Provisioning Requester'!$F$3:$H$20000,3,FALSE),"-")</f>
        <v>-</v>
      </c>
      <c r="J9359" s="1" t="str">
        <f>IF(OR(D9359="SVCP", E9359="TRUE"), "No", IF(ISNA(VLOOKUP($C9359,'ProvResponder deviceId'!$A$1:$A$20000,1,FALSE)),"No","Yes"))</f>
        <v>No</v>
      </c>
      <c r="K9359" s="1" t="str">
        <f>IF($J9359="Yes",VLOOKUP($C9359,'ProvResponder deviceId'!$A$1:$C$20000,3,FALSE),"-")</f>
        <v>-</v>
      </c>
      <c r="L9359" s="1" t="str">
        <f t="shared" si="292"/>
        <v/>
      </c>
      <c r="M9359" s="1" t="str">
        <f t="shared" si="293"/>
        <v/>
      </c>
      <c r="N9359" s="1" t="str">
        <f>IF(ISBLANK($C9359),"",IF(ISNA(VLOOKUP($L9359,'result messages'!$H$3:$L$11,2,FALSE)),VLOOKUP($M9359,'result messages'!$H$3:$L$11,2,FALSE),VLOOKUP($L9359,'result messages'!$H$3:$L$11,2,FALSE)))</f>
        <v/>
      </c>
      <c r="O9359" s="1" t="str">
        <f>IF(ISBLANK($C9359),"",IF(ISNA(VLOOKUP($L9359,'result messages'!$H$3:$L$11,3,FALSE)),VLOOKUP($M9359,'result messages'!$H$3:$L$11,3,FALSE),VLOOKUP($L9359,'result messages'!$H$3:$L$11,3,FALSE)))</f>
        <v/>
      </c>
      <c r="P9359" s="1" t="str">
        <f>IF(ISBLANK($C9359),"",IF(ISNA(VLOOKUP($L9359,'result messages'!$H$3:$L$11,4,FALSE)),VLOOKUP($M9359,'result messages'!$H$3:$L$11,4,FALSE),VLOOKUP($L9359,'result messages'!$H$3:$L$11,4,FALSE)))</f>
        <v/>
      </c>
      <c r="Q9359" s="1" t="str">
        <f>IF(ISBLANK($C9359),"",IF(ISNA(VLOOKUP($L9359,'result messages'!$H$3:$L$11,5,FALSE)),VLOOKUP($M9359,'result messages'!$H$3:$L$11,5,FALSE),VLOOKUP($L9359,'result messages'!$H$3:$L$11,5,FALSE)))</f>
        <v/>
      </c>
    </row>
    <row r="9360" spans="1:17">
      <c r="A9360" s="1">
        <v>9357</v>
      </c>
      <c r="B9360" s="1"/>
      <c r="C9360" s="1"/>
      <c r="D9360" s="1"/>
      <c r="E9360" s="6"/>
      <c r="F9360" s="1"/>
      <c r="G9360" s="1" t="str">
        <f>IF(ISNA(VLOOKUP($C9360,'DTEN TCAP Linkage deviceId'!$A$1:$A$20000,1,FALSE)),"No","Yes")</f>
        <v>No</v>
      </c>
      <c r="H9360" s="1" t="str">
        <f>IF(ISNA(VLOOKUP($C9360,'Provisioning Requester'!$F$3:$H$20000,2,FALSE)),"No","Yes")</f>
        <v>No</v>
      </c>
      <c r="I9360" s="1" t="str">
        <f>IF($H9360="Yes",VLOOKUP($C9360,'Provisioning Requester'!$F$3:$H$20000,3,FALSE),"-")</f>
        <v>-</v>
      </c>
      <c r="J9360" s="1" t="str">
        <f>IF(OR(D9360="SVCP", E9360="TRUE"), "No", IF(ISNA(VLOOKUP($C9360,'ProvResponder deviceId'!$A$1:$A$20000,1,FALSE)),"No","Yes"))</f>
        <v>No</v>
      </c>
      <c r="K9360" s="1" t="str">
        <f>IF($J9360="Yes",VLOOKUP($C9360,'ProvResponder deviceId'!$A$1:$C$20000,3,FALSE),"-")</f>
        <v>-</v>
      </c>
      <c r="L9360" s="1" t="str">
        <f t="shared" si="292"/>
        <v/>
      </c>
      <c r="M9360" s="1" t="str">
        <f t="shared" si="293"/>
        <v/>
      </c>
      <c r="N9360" s="1" t="str">
        <f>IF(ISBLANK($C9360),"",IF(ISNA(VLOOKUP($L9360,'result messages'!$H$3:$L$11,2,FALSE)),VLOOKUP($M9360,'result messages'!$H$3:$L$11,2,FALSE),VLOOKUP($L9360,'result messages'!$H$3:$L$11,2,FALSE)))</f>
        <v/>
      </c>
      <c r="O9360" s="1" t="str">
        <f>IF(ISBLANK($C9360),"",IF(ISNA(VLOOKUP($L9360,'result messages'!$H$3:$L$11,3,FALSE)),VLOOKUP($M9360,'result messages'!$H$3:$L$11,3,FALSE),VLOOKUP($L9360,'result messages'!$H$3:$L$11,3,FALSE)))</f>
        <v/>
      </c>
      <c r="P9360" s="1" t="str">
        <f>IF(ISBLANK($C9360),"",IF(ISNA(VLOOKUP($L9360,'result messages'!$H$3:$L$11,4,FALSE)),VLOOKUP($M9360,'result messages'!$H$3:$L$11,4,FALSE),VLOOKUP($L9360,'result messages'!$H$3:$L$11,4,FALSE)))</f>
        <v/>
      </c>
      <c r="Q9360" s="1" t="str">
        <f>IF(ISBLANK($C9360),"",IF(ISNA(VLOOKUP($L9360,'result messages'!$H$3:$L$11,5,FALSE)),VLOOKUP($M9360,'result messages'!$H$3:$L$11,5,FALSE),VLOOKUP($L9360,'result messages'!$H$3:$L$11,5,FALSE)))</f>
        <v/>
      </c>
    </row>
    <row r="9361" spans="1:17">
      <c r="A9361" s="1">
        <v>9358</v>
      </c>
      <c r="B9361" s="1"/>
      <c r="C9361" s="1"/>
      <c r="D9361" s="1"/>
      <c r="E9361" s="6"/>
      <c r="F9361" s="1"/>
      <c r="G9361" s="1" t="str">
        <f>IF(ISNA(VLOOKUP($C9361,'DTEN TCAP Linkage deviceId'!$A$1:$A$20000,1,FALSE)),"No","Yes")</f>
        <v>No</v>
      </c>
      <c r="H9361" s="1" t="str">
        <f>IF(ISNA(VLOOKUP($C9361,'Provisioning Requester'!$F$3:$H$20000,2,FALSE)),"No","Yes")</f>
        <v>No</v>
      </c>
      <c r="I9361" s="1" t="str">
        <f>IF($H9361="Yes",VLOOKUP($C9361,'Provisioning Requester'!$F$3:$H$20000,3,FALSE),"-")</f>
        <v>-</v>
      </c>
      <c r="J9361" s="1" t="str">
        <f>IF(OR(D9361="SVCP", E9361="TRUE"), "No", IF(ISNA(VLOOKUP($C9361,'ProvResponder deviceId'!$A$1:$A$20000,1,FALSE)),"No","Yes"))</f>
        <v>No</v>
      </c>
      <c r="K9361" s="1" t="str">
        <f>IF($J9361="Yes",VLOOKUP($C9361,'ProvResponder deviceId'!$A$1:$C$20000,3,FALSE),"-")</f>
        <v>-</v>
      </c>
      <c r="L9361" s="1" t="str">
        <f t="shared" si="292"/>
        <v/>
      </c>
      <c r="M9361" s="1" t="str">
        <f t="shared" si="293"/>
        <v/>
      </c>
      <c r="N9361" s="1" t="str">
        <f>IF(ISBLANK($C9361),"",IF(ISNA(VLOOKUP($L9361,'result messages'!$H$3:$L$11,2,FALSE)),VLOOKUP($M9361,'result messages'!$H$3:$L$11,2,FALSE),VLOOKUP($L9361,'result messages'!$H$3:$L$11,2,FALSE)))</f>
        <v/>
      </c>
      <c r="O9361" s="1" t="str">
        <f>IF(ISBLANK($C9361),"",IF(ISNA(VLOOKUP($L9361,'result messages'!$H$3:$L$11,3,FALSE)),VLOOKUP($M9361,'result messages'!$H$3:$L$11,3,FALSE),VLOOKUP($L9361,'result messages'!$H$3:$L$11,3,FALSE)))</f>
        <v/>
      </c>
      <c r="P9361" s="1" t="str">
        <f>IF(ISBLANK($C9361),"",IF(ISNA(VLOOKUP($L9361,'result messages'!$H$3:$L$11,4,FALSE)),VLOOKUP($M9361,'result messages'!$H$3:$L$11,4,FALSE),VLOOKUP($L9361,'result messages'!$H$3:$L$11,4,FALSE)))</f>
        <v/>
      </c>
      <c r="Q9361" s="1" t="str">
        <f>IF(ISBLANK($C9361),"",IF(ISNA(VLOOKUP($L9361,'result messages'!$H$3:$L$11,5,FALSE)),VLOOKUP($M9361,'result messages'!$H$3:$L$11,5,FALSE),VLOOKUP($L9361,'result messages'!$H$3:$L$11,5,FALSE)))</f>
        <v/>
      </c>
    </row>
    <row r="9362" spans="1:17">
      <c r="A9362" s="1">
        <v>9359</v>
      </c>
      <c r="B9362" s="1"/>
      <c r="C9362" s="1"/>
      <c r="D9362" s="1"/>
      <c r="E9362" s="6"/>
      <c r="F9362" s="1"/>
      <c r="G9362" s="1" t="str">
        <f>IF(ISNA(VLOOKUP($C9362,'DTEN TCAP Linkage deviceId'!$A$1:$A$20000,1,FALSE)),"No","Yes")</f>
        <v>No</v>
      </c>
      <c r="H9362" s="1" t="str">
        <f>IF(ISNA(VLOOKUP($C9362,'Provisioning Requester'!$F$3:$H$20000,2,FALSE)),"No","Yes")</f>
        <v>No</v>
      </c>
      <c r="I9362" s="1" t="str">
        <f>IF($H9362="Yes",VLOOKUP($C9362,'Provisioning Requester'!$F$3:$H$20000,3,FALSE),"-")</f>
        <v>-</v>
      </c>
      <c r="J9362" s="1" t="str">
        <f>IF(OR(D9362="SVCP", E9362="TRUE"), "No", IF(ISNA(VLOOKUP($C9362,'ProvResponder deviceId'!$A$1:$A$20000,1,FALSE)),"No","Yes"))</f>
        <v>No</v>
      </c>
      <c r="K9362" s="1" t="str">
        <f>IF($J9362="Yes",VLOOKUP($C9362,'ProvResponder deviceId'!$A$1:$C$20000,3,FALSE),"-")</f>
        <v>-</v>
      </c>
      <c r="L9362" s="1" t="str">
        <f t="shared" si="292"/>
        <v/>
      </c>
      <c r="M9362" s="1" t="str">
        <f t="shared" si="293"/>
        <v/>
      </c>
      <c r="N9362" s="1" t="str">
        <f>IF(ISBLANK($C9362),"",IF(ISNA(VLOOKUP($L9362,'result messages'!$H$3:$L$11,2,FALSE)),VLOOKUP($M9362,'result messages'!$H$3:$L$11,2,FALSE),VLOOKUP($L9362,'result messages'!$H$3:$L$11,2,FALSE)))</f>
        <v/>
      </c>
      <c r="O9362" s="1" t="str">
        <f>IF(ISBLANK($C9362),"",IF(ISNA(VLOOKUP($L9362,'result messages'!$H$3:$L$11,3,FALSE)),VLOOKUP($M9362,'result messages'!$H$3:$L$11,3,FALSE),VLOOKUP($L9362,'result messages'!$H$3:$L$11,3,FALSE)))</f>
        <v/>
      </c>
      <c r="P9362" s="1" t="str">
        <f>IF(ISBLANK($C9362),"",IF(ISNA(VLOOKUP($L9362,'result messages'!$H$3:$L$11,4,FALSE)),VLOOKUP($M9362,'result messages'!$H$3:$L$11,4,FALSE),VLOOKUP($L9362,'result messages'!$H$3:$L$11,4,FALSE)))</f>
        <v/>
      </c>
      <c r="Q9362" s="1" t="str">
        <f>IF(ISBLANK($C9362),"",IF(ISNA(VLOOKUP($L9362,'result messages'!$H$3:$L$11,5,FALSE)),VLOOKUP($M9362,'result messages'!$H$3:$L$11,5,FALSE),VLOOKUP($L9362,'result messages'!$H$3:$L$11,5,FALSE)))</f>
        <v/>
      </c>
    </row>
    <row r="9363" spans="1:17">
      <c r="A9363" s="1">
        <v>9360</v>
      </c>
      <c r="B9363" s="1"/>
      <c r="C9363" s="1"/>
      <c r="D9363" s="1"/>
      <c r="E9363" s="6"/>
      <c r="F9363" s="1"/>
      <c r="G9363" s="1" t="str">
        <f>IF(ISNA(VLOOKUP($C9363,'DTEN TCAP Linkage deviceId'!$A$1:$A$20000,1,FALSE)),"No","Yes")</f>
        <v>No</v>
      </c>
      <c r="H9363" s="1" t="str">
        <f>IF(ISNA(VLOOKUP($C9363,'Provisioning Requester'!$F$3:$H$20000,2,FALSE)),"No","Yes")</f>
        <v>No</v>
      </c>
      <c r="I9363" s="1" t="str">
        <f>IF($H9363="Yes",VLOOKUP($C9363,'Provisioning Requester'!$F$3:$H$20000,3,FALSE),"-")</f>
        <v>-</v>
      </c>
      <c r="J9363" s="1" t="str">
        <f>IF(OR(D9363="SVCP", E9363="TRUE"), "No", IF(ISNA(VLOOKUP($C9363,'ProvResponder deviceId'!$A$1:$A$20000,1,FALSE)),"No","Yes"))</f>
        <v>No</v>
      </c>
      <c r="K9363" s="1" t="str">
        <f>IF($J9363="Yes",VLOOKUP($C9363,'ProvResponder deviceId'!$A$1:$C$20000,3,FALSE),"-")</f>
        <v>-</v>
      </c>
      <c r="L9363" s="1" t="str">
        <f t="shared" si="292"/>
        <v/>
      </c>
      <c r="M9363" s="1" t="str">
        <f t="shared" si="293"/>
        <v/>
      </c>
      <c r="N9363" s="1" t="str">
        <f>IF(ISBLANK($C9363),"",IF(ISNA(VLOOKUP($L9363,'result messages'!$H$3:$L$11,2,FALSE)),VLOOKUP($M9363,'result messages'!$H$3:$L$11,2,FALSE),VLOOKUP($L9363,'result messages'!$H$3:$L$11,2,FALSE)))</f>
        <v/>
      </c>
      <c r="O9363" s="1" t="str">
        <f>IF(ISBLANK($C9363),"",IF(ISNA(VLOOKUP($L9363,'result messages'!$H$3:$L$11,3,FALSE)),VLOOKUP($M9363,'result messages'!$H$3:$L$11,3,FALSE),VLOOKUP($L9363,'result messages'!$H$3:$L$11,3,FALSE)))</f>
        <v/>
      </c>
      <c r="P9363" s="1" t="str">
        <f>IF(ISBLANK($C9363),"",IF(ISNA(VLOOKUP($L9363,'result messages'!$H$3:$L$11,4,FALSE)),VLOOKUP($M9363,'result messages'!$H$3:$L$11,4,FALSE),VLOOKUP($L9363,'result messages'!$H$3:$L$11,4,FALSE)))</f>
        <v/>
      </c>
      <c r="Q9363" s="1" t="str">
        <f>IF(ISBLANK($C9363),"",IF(ISNA(VLOOKUP($L9363,'result messages'!$H$3:$L$11,5,FALSE)),VLOOKUP($M9363,'result messages'!$H$3:$L$11,5,FALSE),VLOOKUP($L9363,'result messages'!$H$3:$L$11,5,FALSE)))</f>
        <v/>
      </c>
    </row>
    <row r="9364" spans="1:17">
      <c r="A9364" s="1">
        <v>9361</v>
      </c>
      <c r="B9364" s="1"/>
      <c r="C9364" s="1"/>
      <c r="D9364" s="1"/>
      <c r="E9364" s="6"/>
      <c r="F9364" s="1"/>
      <c r="G9364" s="1" t="str">
        <f>IF(ISNA(VLOOKUP($C9364,'DTEN TCAP Linkage deviceId'!$A$1:$A$20000,1,FALSE)),"No","Yes")</f>
        <v>No</v>
      </c>
      <c r="H9364" s="1" t="str">
        <f>IF(ISNA(VLOOKUP($C9364,'Provisioning Requester'!$F$3:$H$20000,2,FALSE)),"No","Yes")</f>
        <v>No</v>
      </c>
      <c r="I9364" s="1" t="str">
        <f>IF($H9364="Yes",VLOOKUP($C9364,'Provisioning Requester'!$F$3:$H$20000,3,FALSE),"-")</f>
        <v>-</v>
      </c>
      <c r="J9364" s="1" t="str">
        <f>IF(OR(D9364="SVCP", E9364="TRUE"), "No", IF(ISNA(VLOOKUP($C9364,'ProvResponder deviceId'!$A$1:$A$20000,1,FALSE)),"No","Yes"))</f>
        <v>No</v>
      </c>
      <c r="K9364" s="1" t="str">
        <f>IF($J9364="Yes",VLOOKUP($C9364,'ProvResponder deviceId'!$A$1:$C$20000,3,FALSE),"-")</f>
        <v>-</v>
      </c>
      <c r="L9364" s="1" t="str">
        <f t="shared" si="292"/>
        <v/>
      </c>
      <c r="M9364" s="1" t="str">
        <f t="shared" si="293"/>
        <v/>
      </c>
      <c r="N9364" s="1" t="str">
        <f>IF(ISBLANK($C9364),"",IF(ISNA(VLOOKUP($L9364,'result messages'!$H$3:$L$11,2,FALSE)),VLOOKUP($M9364,'result messages'!$H$3:$L$11,2,FALSE),VLOOKUP($L9364,'result messages'!$H$3:$L$11,2,FALSE)))</f>
        <v/>
      </c>
      <c r="O9364" s="1" t="str">
        <f>IF(ISBLANK($C9364),"",IF(ISNA(VLOOKUP($L9364,'result messages'!$H$3:$L$11,3,FALSE)),VLOOKUP($M9364,'result messages'!$H$3:$L$11,3,FALSE),VLOOKUP($L9364,'result messages'!$H$3:$L$11,3,FALSE)))</f>
        <v/>
      </c>
      <c r="P9364" s="1" t="str">
        <f>IF(ISBLANK($C9364),"",IF(ISNA(VLOOKUP($L9364,'result messages'!$H$3:$L$11,4,FALSE)),VLOOKUP($M9364,'result messages'!$H$3:$L$11,4,FALSE),VLOOKUP($L9364,'result messages'!$H$3:$L$11,4,FALSE)))</f>
        <v/>
      </c>
      <c r="Q9364" s="1" t="str">
        <f>IF(ISBLANK($C9364),"",IF(ISNA(VLOOKUP($L9364,'result messages'!$H$3:$L$11,5,FALSE)),VLOOKUP($M9364,'result messages'!$H$3:$L$11,5,FALSE),VLOOKUP($L9364,'result messages'!$H$3:$L$11,5,FALSE)))</f>
        <v/>
      </c>
    </row>
    <row r="9365" spans="1:17">
      <c r="A9365" s="1">
        <v>9362</v>
      </c>
      <c r="B9365" s="1"/>
      <c r="C9365" s="1"/>
      <c r="D9365" s="1"/>
      <c r="E9365" s="6"/>
      <c r="F9365" s="1"/>
      <c r="G9365" s="1" t="str">
        <f>IF(ISNA(VLOOKUP($C9365,'DTEN TCAP Linkage deviceId'!$A$1:$A$20000,1,FALSE)),"No","Yes")</f>
        <v>No</v>
      </c>
      <c r="H9365" s="1" t="str">
        <f>IF(ISNA(VLOOKUP($C9365,'Provisioning Requester'!$F$3:$H$20000,2,FALSE)),"No","Yes")</f>
        <v>No</v>
      </c>
      <c r="I9365" s="1" t="str">
        <f>IF($H9365="Yes",VLOOKUP($C9365,'Provisioning Requester'!$F$3:$H$20000,3,FALSE),"-")</f>
        <v>-</v>
      </c>
      <c r="J9365" s="1" t="str">
        <f>IF(OR(D9365="SVCP", E9365="TRUE"), "No", IF(ISNA(VLOOKUP($C9365,'ProvResponder deviceId'!$A$1:$A$20000,1,FALSE)),"No","Yes"))</f>
        <v>No</v>
      </c>
      <c r="K9365" s="1" t="str">
        <f>IF($J9365="Yes",VLOOKUP($C9365,'ProvResponder deviceId'!$A$1:$C$20000,3,FALSE),"-")</f>
        <v>-</v>
      </c>
      <c r="L9365" s="1" t="str">
        <f t="shared" si="292"/>
        <v/>
      </c>
      <c r="M9365" s="1" t="str">
        <f t="shared" si="293"/>
        <v/>
      </c>
      <c r="N9365" s="1" t="str">
        <f>IF(ISBLANK($C9365),"",IF(ISNA(VLOOKUP($L9365,'result messages'!$H$3:$L$11,2,FALSE)),VLOOKUP($M9365,'result messages'!$H$3:$L$11,2,FALSE),VLOOKUP($L9365,'result messages'!$H$3:$L$11,2,FALSE)))</f>
        <v/>
      </c>
      <c r="O9365" s="1" t="str">
        <f>IF(ISBLANK($C9365),"",IF(ISNA(VLOOKUP($L9365,'result messages'!$H$3:$L$11,3,FALSE)),VLOOKUP($M9365,'result messages'!$H$3:$L$11,3,FALSE),VLOOKUP($L9365,'result messages'!$H$3:$L$11,3,FALSE)))</f>
        <v/>
      </c>
      <c r="P9365" s="1" t="str">
        <f>IF(ISBLANK($C9365),"",IF(ISNA(VLOOKUP($L9365,'result messages'!$H$3:$L$11,4,FALSE)),VLOOKUP($M9365,'result messages'!$H$3:$L$11,4,FALSE),VLOOKUP($L9365,'result messages'!$H$3:$L$11,4,FALSE)))</f>
        <v/>
      </c>
      <c r="Q9365" s="1" t="str">
        <f>IF(ISBLANK($C9365),"",IF(ISNA(VLOOKUP($L9365,'result messages'!$H$3:$L$11,5,FALSE)),VLOOKUP($M9365,'result messages'!$H$3:$L$11,5,FALSE),VLOOKUP($L9365,'result messages'!$H$3:$L$11,5,FALSE)))</f>
        <v/>
      </c>
    </row>
    <row r="9366" spans="1:17">
      <c r="A9366" s="1">
        <v>9363</v>
      </c>
      <c r="B9366" s="1"/>
      <c r="C9366" s="1"/>
      <c r="D9366" s="1"/>
      <c r="E9366" s="6"/>
      <c r="F9366" s="1"/>
      <c r="G9366" s="1" t="str">
        <f>IF(ISNA(VLOOKUP($C9366,'DTEN TCAP Linkage deviceId'!$A$1:$A$20000,1,FALSE)),"No","Yes")</f>
        <v>No</v>
      </c>
      <c r="H9366" s="1" t="str">
        <f>IF(ISNA(VLOOKUP($C9366,'Provisioning Requester'!$F$3:$H$20000,2,FALSE)),"No","Yes")</f>
        <v>No</v>
      </c>
      <c r="I9366" s="1" t="str">
        <f>IF($H9366="Yes",VLOOKUP($C9366,'Provisioning Requester'!$F$3:$H$20000,3,FALSE),"-")</f>
        <v>-</v>
      </c>
      <c r="J9366" s="1" t="str">
        <f>IF(OR(D9366="SVCP", E9366="TRUE"), "No", IF(ISNA(VLOOKUP($C9366,'ProvResponder deviceId'!$A$1:$A$20000,1,FALSE)),"No","Yes"))</f>
        <v>No</v>
      </c>
      <c r="K9366" s="1" t="str">
        <f>IF($J9366="Yes",VLOOKUP($C9366,'ProvResponder deviceId'!$A$1:$C$20000,3,FALSE),"-")</f>
        <v>-</v>
      </c>
      <c r="L9366" s="1" t="str">
        <f t="shared" si="292"/>
        <v/>
      </c>
      <c r="M9366" s="1" t="str">
        <f t="shared" si="293"/>
        <v/>
      </c>
      <c r="N9366" s="1" t="str">
        <f>IF(ISBLANK($C9366),"",IF(ISNA(VLOOKUP($L9366,'result messages'!$H$3:$L$11,2,FALSE)),VLOOKUP($M9366,'result messages'!$H$3:$L$11,2,FALSE),VLOOKUP($L9366,'result messages'!$H$3:$L$11,2,FALSE)))</f>
        <v/>
      </c>
      <c r="O9366" s="1" t="str">
        <f>IF(ISBLANK($C9366),"",IF(ISNA(VLOOKUP($L9366,'result messages'!$H$3:$L$11,3,FALSE)),VLOOKUP($M9366,'result messages'!$H$3:$L$11,3,FALSE),VLOOKUP($L9366,'result messages'!$H$3:$L$11,3,FALSE)))</f>
        <v/>
      </c>
      <c r="P9366" s="1" t="str">
        <f>IF(ISBLANK($C9366),"",IF(ISNA(VLOOKUP($L9366,'result messages'!$H$3:$L$11,4,FALSE)),VLOOKUP($M9366,'result messages'!$H$3:$L$11,4,FALSE),VLOOKUP($L9366,'result messages'!$H$3:$L$11,4,FALSE)))</f>
        <v/>
      </c>
      <c r="Q9366" s="1" t="str">
        <f>IF(ISBLANK($C9366),"",IF(ISNA(VLOOKUP($L9366,'result messages'!$H$3:$L$11,5,FALSE)),VLOOKUP($M9366,'result messages'!$H$3:$L$11,5,FALSE),VLOOKUP($L9366,'result messages'!$H$3:$L$11,5,FALSE)))</f>
        <v/>
      </c>
    </row>
    <row r="9367" spans="1:17">
      <c r="A9367" s="1">
        <v>9364</v>
      </c>
      <c r="B9367" s="1"/>
      <c r="C9367" s="1"/>
      <c r="D9367" s="1"/>
      <c r="E9367" s="6"/>
      <c r="F9367" s="1"/>
      <c r="G9367" s="1" t="str">
        <f>IF(ISNA(VLOOKUP($C9367,'DTEN TCAP Linkage deviceId'!$A$1:$A$20000,1,FALSE)),"No","Yes")</f>
        <v>No</v>
      </c>
      <c r="H9367" s="1" t="str">
        <f>IF(ISNA(VLOOKUP($C9367,'Provisioning Requester'!$F$3:$H$20000,2,FALSE)),"No","Yes")</f>
        <v>No</v>
      </c>
      <c r="I9367" s="1" t="str">
        <f>IF($H9367="Yes",VLOOKUP($C9367,'Provisioning Requester'!$F$3:$H$20000,3,FALSE),"-")</f>
        <v>-</v>
      </c>
      <c r="J9367" s="1" t="str">
        <f>IF(OR(D9367="SVCP", E9367="TRUE"), "No", IF(ISNA(VLOOKUP($C9367,'ProvResponder deviceId'!$A$1:$A$20000,1,FALSE)),"No","Yes"))</f>
        <v>No</v>
      </c>
      <c r="K9367" s="1" t="str">
        <f>IF($J9367="Yes",VLOOKUP($C9367,'ProvResponder deviceId'!$A$1:$C$20000,3,FALSE),"-")</f>
        <v>-</v>
      </c>
      <c r="L9367" s="1" t="str">
        <f t="shared" si="292"/>
        <v/>
      </c>
      <c r="M9367" s="1" t="str">
        <f t="shared" si="293"/>
        <v/>
      </c>
      <c r="N9367" s="1" t="str">
        <f>IF(ISBLANK($C9367),"",IF(ISNA(VLOOKUP($L9367,'result messages'!$H$3:$L$11,2,FALSE)),VLOOKUP($M9367,'result messages'!$H$3:$L$11,2,FALSE),VLOOKUP($L9367,'result messages'!$H$3:$L$11,2,FALSE)))</f>
        <v/>
      </c>
      <c r="O9367" s="1" t="str">
        <f>IF(ISBLANK($C9367),"",IF(ISNA(VLOOKUP($L9367,'result messages'!$H$3:$L$11,3,FALSE)),VLOOKUP($M9367,'result messages'!$H$3:$L$11,3,FALSE),VLOOKUP($L9367,'result messages'!$H$3:$L$11,3,FALSE)))</f>
        <v/>
      </c>
      <c r="P9367" s="1" t="str">
        <f>IF(ISBLANK($C9367),"",IF(ISNA(VLOOKUP($L9367,'result messages'!$H$3:$L$11,4,FALSE)),VLOOKUP($M9367,'result messages'!$H$3:$L$11,4,FALSE),VLOOKUP($L9367,'result messages'!$H$3:$L$11,4,FALSE)))</f>
        <v/>
      </c>
      <c r="Q9367" s="1" t="str">
        <f>IF(ISBLANK($C9367),"",IF(ISNA(VLOOKUP($L9367,'result messages'!$H$3:$L$11,5,FALSE)),VLOOKUP($M9367,'result messages'!$H$3:$L$11,5,FALSE),VLOOKUP($L9367,'result messages'!$H$3:$L$11,5,FALSE)))</f>
        <v/>
      </c>
    </row>
    <row r="9368" spans="1:17">
      <c r="A9368" s="1">
        <v>9365</v>
      </c>
      <c r="B9368" s="1"/>
      <c r="C9368" s="1"/>
      <c r="D9368" s="1"/>
      <c r="E9368" s="6"/>
      <c r="F9368" s="1"/>
      <c r="G9368" s="1" t="str">
        <f>IF(ISNA(VLOOKUP($C9368,'DTEN TCAP Linkage deviceId'!$A$1:$A$20000,1,FALSE)),"No","Yes")</f>
        <v>No</v>
      </c>
      <c r="H9368" s="1" t="str">
        <f>IF(ISNA(VLOOKUP($C9368,'Provisioning Requester'!$F$3:$H$20000,2,FALSE)),"No","Yes")</f>
        <v>No</v>
      </c>
      <c r="I9368" s="1" t="str">
        <f>IF($H9368="Yes",VLOOKUP($C9368,'Provisioning Requester'!$F$3:$H$20000,3,FALSE),"-")</f>
        <v>-</v>
      </c>
      <c r="J9368" s="1" t="str">
        <f>IF(OR(D9368="SVCP", E9368="TRUE"), "No", IF(ISNA(VLOOKUP($C9368,'ProvResponder deviceId'!$A$1:$A$20000,1,FALSE)),"No","Yes"))</f>
        <v>No</v>
      </c>
      <c r="K9368" s="1" t="str">
        <f>IF($J9368="Yes",VLOOKUP($C9368,'ProvResponder deviceId'!$A$1:$C$20000,3,FALSE),"-")</f>
        <v>-</v>
      </c>
      <c r="L9368" s="1" t="str">
        <f t="shared" si="292"/>
        <v/>
      </c>
      <c r="M9368" s="1" t="str">
        <f t="shared" si="293"/>
        <v/>
      </c>
      <c r="N9368" s="1" t="str">
        <f>IF(ISBLANK($C9368),"",IF(ISNA(VLOOKUP($L9368,'result messages'!$H$3:$L$11,2,FALSE)),VLOOKUP($M9368,'result messages'!$H$3:$L$11,2,FALSE),VLOOKUP($L9368,'result messages'!$H$3:$L$11,2,FALSE)))</f>
        <v/>
      </c>
      <c r="O9368" s="1" t="str">
        <f>IF(ISBLANK($C9368),"",IF(ISNA(VLOOKUP($L9368,'result messages'!$H$3:$L$11,3,FALSE)),VLOOKUP($M9368,'result messages'!$H$3:$L$11,3,FALSE),VLOOKUP($L9368,'result messages'!$H$3:$L$11,3,FALSE)))</f>
        <v/>
      </c>
      <c r="P9368" s="1" t="str">
        <f>IF(ISBLANK($C9368),"",IF(ISNA(VLOOKUP($L9368,'result messages'!$H$3:$L$11,4,FALSE)),VLOOKUP($M9368,'result messages'!$H$3:$L$11,4,FALSE),VLOOKUP($L9368,'result messages'!$H$3:$L$11,4,FALSE)))</f>
        <v/>
      </c>
      <c r="Q9368" s="1" t="str">
        <f>IF(ISBLANK($C9368),"",IF(ISNA(VLOOKUP($L9368,'result messages'!$H$3:$L$11,5,FALSE)),VLOOKUP($M9368,'result messages'!$H$3:$L$11,5,FALSE),VLOOKUP($L9368,'result messages'!$H$3:$L$11,5,FALSE)))</f>
        <v/>
      </c>
    </row>
    <row r="9369" spans="1:17">
      <c r="A9369" s="1">
        <v>9366</v>
      </c>
      <c r="B9369" s="1"/>
      <c r="C9369" s="1"/>
      <c r="D9369" s="1"/>
      <c r="E9369" s="6"/>
      <c r="F9369" s="1"/>
      <c r="G9369" s="1" t="str">
        <f>IF(ISNA(VLOOKUP($C9369,'DTEN TCAP Linkage deviceId'!$A$1:$A$20000,1,FALSE)),"No","Yes")</f>
        <v>No</v>
      </c>
      <c r="H9369" s="1" t="str">
        <f>IF(ISNA(VLOOKUP($C9369,'Provisioning Requester'!$F$3:$H$20000,2,FALSE)),"No","Yes")</f>
        <v>No</v>
      </c>
      <c r="I9369" s="1" t="str">
        <f>IF($H9369="Yes",VLOOKUP($C9369,'Provisioning Requester'!$F$3:$H$20000,3,FALSE),"-")</f>
        <v>-</v>
      </c>
      <c r="J9369" s="1" t="str">
        <f>IF(OR(D9369="SVCP", E9369="TRUE"), "No", IF(ISNA(VLOOKUP($C9369,'ProvResponder deviceId'!$A$1:$A$20000,1,FALSE)),"No","Yes"))</f>
        <v>No</v>
      </c>
      <c r="K9369" s="1" t="str">
        <f>IF($J9369="Yes",VLOOKUP($C9369,'ProvResponder deviceId'!$A$1:$C$20000,3,FALSE),"-")</f>
        <v>-</v>
      </c>
      <c r="L9369" s="1" t="str">
        <f t="shared" si="292"/>
        <v/>
      </c>
      <c r="M9369" s="1" t="str">
        <f t="shared" si="293"/>
        <v/>
      </c>
      <c r="N9369" s="1" t="str">
        <f>IF(ISBLANK($C9369),"",IF(ISNA(VLOOKUP($L9369,'result messages'!$H$3:$L$11,2,FALSE)),VLOOKUP($M9369,'result messages'!$H$3:$L$11,2,FALSE),VLOOKUP($L9369,'result messages'!$H$3:$L$11,2,FALSE)))</f>
        <v/>
      </c>
      <c r="O9369" s="1" t="str">
        <f>IF(ISBLANK($C9369),"",IF(ISNA(VLOOKUP($L9369,'result messages'!$H$3:$L$11,3,FALSE)),VLOOKUP($M9369,'result messages'!$H$3:$L$11,3,FALSE),VLOOKUP($L9369,'result messages'!$H$3:$L$11,3,FALSE)))</f>
        <v/>
      </c>
      <c r="P9369" s="1" t="str">
        <f>IF(ISBLANK($C9369),"",IF(ISNA(VLOOKUP($L9369,'result messages'!$H$3:$L$11,4,FALSE)),VLOOKUP($M9369,'result messages'!$H$3:$L$11,4,FALSE),VLOOKUP($L9369,'result messages'!$H$3:$L$11,4,FALSE)))</f>
        <v/>
      </c>
      <c r="Q9369" s="1" t="str">
        <f>IF(ISBLANK($C9369),"",IF(ISNA(VLOOKUP($L9369,'result messages'!$H$3:$L$11,5,FALSE)),VLOOKUP($M9369,'result messages'!$H$3:$L$11,5,FALSE),VLOOKUP($L9369,'result messages'!$H$3:$L$11,5,FALSE)))</f>
        <v/>
      </c>
    </row>
    <row r="9370" spans="1:17">
      <c r="A9370" s="1">
        <v>9367</v>
      </c>
      <c r="B9370" s="1"/>
      <c r="C9370" s="1"/>
      <c r="D9370" s="1"/>
      <c r="E9370" s="6"/>
      <c r="F9370" s="1"/>
      <c r="G9370" s="1" t="str">
        <f>IF(ISNA(VLOOKUP($C9370,'DTEN TCAP Linkage deviceId'!$A$1:$A$20000,1,FALSE)),"No","Yes")</f>
        <v>No</v>
      </c>
      <c r="H9370" s="1" t="str">
        <f>IF(ISNA(VLOOKUP($C9370,'Provisioning Requester'!$F$3:$H$20000,2,FALSE)),"No","Yes")</f>
        <v>No</v>
      </c>
      <c r="I9370" s="1" t="str">
        <f>IF($H9370="Yes",VLOOKUP($C9370,'Provisioning Requester'!$F$3:$H$20000,3,FALSE),"-")</f>
        <v>-</v>
      </c>
      <c r="J9370" s="1" t="str">
        <f>IF(OR(D9370="SVCP", E9370="TRUE"), "No", IF(ISNA(VLOOKUP($C9370,'ProvResponder deviceId'!$A$1:$A$20000,1,FALSE)),"No","Yes"))</f>
        <v>No</v>
      </c>
      <c r="K9370" s="1" t="str">
        <f>IF($J9370="Yes",VLOOKUP($C9370,'ProvResponder deviceId'!$A$1:$C$20000,3,FALSE),"-")</f>
        <v>-</v>
      </c>
      <c r="L9370" s="1" t="str">
        <f t="shared" si="292"/>
        <v/>
      </c>
      <c r="M9370" s="1" t="str">
        <f t="shared" si="293"/>
        <v/>
      </c>
      <c r="N9370" s="1" t="str">
        <f>IF(ISBLANK($C9370),"",IF(ISNA(VLOOKUP($L9370,'result messages'!$H$3:$L$11,2,FALSE)),VLOOKUP($M9370,'result messages'!$H$3:$L$11,2,FALSE),VLOOKUP($L9370,'result messages'!$H$3:$L$11,2,FALSE)))</f>
        <v/>
      </c>
      <c r="O9370" s="1" t="str">
        <f>IF(ISBLANK($C9370),"",IF(ISNA(VLOOKUP($L9370,'result messages'!$H$3:$L$11,3,FALSE)),VLOOKUP($M9370,'result messages'!$H$3:$L$11,3,FALSE),VLOOKUP($L9370,'result messages'!$H$3:$L$11,3,FALSE)))</f>
        <v/>
      </c>
      <c r="P9370" s="1" t="str">
        <f>IF(ISBLANK($C9370),"",IF(ISNA(VLOOKUP($L9370,'result messages'!$H$3:$L$11,4,FALSE)),VLOOKUP($M9370,'result messages'!$H$3:$L$11,4,FALSE),VLOOKUP($L9370,'result messages'!$H$3:$L$11,4,FALSE)))</f>
        <v/>
      </c>
      <c r="Q9370" s="1" t="str">
        <f>IF(ISBLANK($C9370),"",IF(ISNA(VLOOKUP($L9370,'result messages'!$H$3:$L$11,5,FALSE)),VLOOKUP($M9370,'result messages'!$H$3:$L$11,5,FALSE),VLOOKUP($L9370,'result messages'!$H$3:$L$11,5,FALSE)))</f>
        <v/>
      </c>
    </row>
    <row r="9371" spans="1:17">
      <c r="A9371" s="1">
        <v>9368</v>
      </c>
      <c r="B9371" s="1"/>
      <c r="C9371" s="1"/>
      <c r="D9371" s="1"/>
      <c r="E9371" s="6"/>
      <c r="F9371" s="1"/>
      <c r="G9371" s="1" t="str">
        <f>IF(ISNA(VLOOKUP($C9371,'DTEN TCAP Linkage deviceId'!$A$1:$A$20000,1,FALSE)),"No","Yes")</f>
        <v>No</v>
      </c>
      <c r="H9371" s="1" t="str">
        <f>IF(ISNA(VLOOKUP($C9371,'Provisioning Requester'!$F$3:$H$20000,2,FALSE)),"No","Yes")</f>
        <v>No</v>
      </c>
      <c r="I9371" s="1" t="str">
        <f>IF($H9371="Yes",VLOOKUP($C9371,'Provisioning Requester'!$F$3:$H$20000,3,FALSE),"-")</f>
        <v>-</v>
      </c>
      <c r="J9371" s="1" t="str">
        <f>IF(OR(D9371="SVCP", E9371="TRUE"), "No", IF(ISNA(VLOOKUP($C9371,'ProvResponder deviceId'!$A$1:$A$20000,1,FALSE)),"No","Yes"))</f>
        <v>No</v>
      </c>
      <c r="K9371" s="1" t="str">
        <f>IF($J9371="Yes",VLOOKUP($C9371,'ProvResponder deviceId'!$A$1:$C$20000,3,FALSE),"-")</f>
        <v>-</v>
      </c>
      <c r="L9371" s="1" t="str">
        <f t="shared" si="292"/>
        <v/>
      </c>
      <c r="M9371" s="1" t="str">
        <f t="shared" si="293"/>
        <v/>
      </c>
      <c r="N9371" s="1" t="str">
        <f>IF(ISBLANK($C9371),"",IF(ISNA(VLOOKUP($L9371,'result messages'!$H$3:$L$11,2,FALSE)),VLOOKUP($M9371,'result messages'!$H$3:$L$11,2,FALSE),VLOOKUP($L9371,'result messages'!$H$3:$L$11,2,FALSE)))</f>
        <v/>
      </c>
      <c r="O9371" s="1" t="str">
        <f>IF(ISBLANK($C9371),"",IF(ISNA(VLOOKUP($L9371,'result messages'!$H$3:$L$11,3,FALSE)),VLOOKUP($M9371,'result messages'!$H$3:$L$11,3,FALSE),VLOOKUP($L9371,'result messages'!$H$3:$L$11,3,FALSE)))</f>
        <v/>
      </c>
      <c r="P9371" s="1" t="str">
        <f>IF(ISBLANK($C9371),"",IF(ISNA(VLOOKUP($L9371,'result messages'!$H$3:$L$11,4,FALSE)),VLOOKUP($M9371,'result messages'!$H$3:$L$11,4,FALSE),VLOOKUP($L9371,'result messages'!$H$3:$L$11,4,FALSE)))</f>
        <v/>
      </c>
      <c r="Q9371" s="1" t="str">
        <f>IF(ISBLANK($C9371),"",IF(ISNA(VLOOKUP($L9371,'result messages'!$H$3:$L$11,5,FALSE)),VLOOKUP($M9371,'result messages'!$H$3:$L$11,5,FALSE),VLOOKUP($L9371,'result messages'!$H$3:$L$11,5,FALSE)))</f>
        <v/>
      </c>
    </row>
    <row r="9372" spans="1:17">
      <c r="A9372" s="1">
        <v>9369</v>
      </c>
      <c r="B9372" s="1"/>
      <c r="C9372" s="1"/>
      <c r="D9372" s="1"/>
      <c r="E9372" s="6"/>
      <c r="F9372" s="1"/>
      <c r="G9372" s="1" t="str">
        <f>IF(ISNA(VLOOKUP($C9372,'DTEN TCAP Linkage deviceId'!$A$1:$A$20000,1,FALSE)),"No","Yes")</f>
        <v>No</v>
      </c>
      <c r="H9372" s="1" t="str">
        <f>IF(ISNA(VLOOKUP($C9372,'Provisioning Requester'!$F$3:$H$20000,2,FALSE)),"No","Yes")</f>
        <v>No</v>
      </c>
      <c r="I9372" s="1" t="str">
        <f>IF($H9372="Yes",VLOOKUP($C9372,'Provisioning Requester'!$F$3:$H$20000,3,FALSE),"-")</f>
        <v>-</v>
      </c>
      <c r="J9372" s="1" t="str">
        <f>IF(OR(D9372="SVCP", E9372="TRUE"), "No", IF(ISNA(VLOOKUP($C9372,'ProvResponder deviceId'!$A$1:$A$20000,1,FALSE)),"No","Yes"))</f>
        <v>No</v>
      </c>
      <c r="K9372" s="1" t="str">
        <f>IF($J9372="Yes",VLOOKUP($C9372,'ProvResponder deviceId'!$A$1:$C$20000,3,FALSE),"-")</f>
        <v>-</v>
      </c>
      <c r="L9372" s="1" t="str">
        <f t="shared" si="292"/>
        <v/>
      </c>
      <c r="M9372" s="1" t="str">
        <f t="shared" si="293"/>
        <v/>
      </c>
      <c r="N9372" s="1" t="str">
        <f>IF(ISBLANK($C9372),"",IF(ISNA(VLOOKUP($L9372,'result messages'!$H$3:$L$11,2,FALSE)),VLOOKUP($M9372,'result messages'!$H$3:$L$11,2,FALSE),VLOOKUP($L9372,'result messages'!$H$3:$L$11,2,FALSE)))</f>
        <v/>
      </c>
      <c r="O9372" s="1" t="str">
        <f>IF(ISBLANK($C9372),"",IF(ISNA(VLOOKUP($L9372,'result messages'!$H$3:$L$11,3,FALSE)),VLOOKUP($M9372,'result messages'!$H$3:$L$11,3,FALSE),VLOOKUP($L9372,'result messages'!$H$3:$L$11,3,FALSE)))</f>
        <v/>
      </c>
      <c r="P9372" s="1" t="str">
        <f>IF(ISBLANK($C9372),"",IF(ISNA(VLOOKUP($L9372,'result messages'!$H$3:$L$11,4,FALSE)),VLOOKUP($M9372,'result messages'!$H$3:$L$11,4,FALSE),VLOOKUP($L9372,'result messages'!$H$3:$L$11,4,FALSE)))</f>
        <v/>
      </c>
      <c r="Q9372" s="1" t="str">
        <f>IF(ISBLANK($C9372),"",IF(ISNA(VLOOKUP($L9372,'result messages'!$H$3:$L$11,5,FALSE)),VLOOKUP($M9372,'result messages'!$H$3:$L$11,5,FALSE),VLOOKUP($L9372,'result messages'!$H$3:$L$11,5,FALSE)))</f>
        <v/>
      </c>
    </row>
    <row r="9373" spans="1:17">
      <c r="A9373" s="1">
        <v>9370</v>
      </c>
      <c r="B9373" s="1"/>
      <c r="C9373" s="1"/>
      <c r="D9373" s="1"/>
      <c r="E9373" s="6"/>
      <c r="F9373" s="1"/>
      <c r="G9373" s="1" t="str">
        <f>IF(ISNA(VLOOKUP($C9373,'DTEN TCAP Linkage deviceId'!$A$1:$A$20000,1,FALSE)),"No","Yes")</f>
        <v>No</v>
      </c>
      <c r="H9373" s="1" t="str">
        <f>IF(ISNA(VLOOKUP($C9373,'Provisioning Requester'!$F$3:$H$20000,2,FALSE)),"No","Yes")</f>
        <v>No</v>
      </c>
      <c r="I9373" s="1" t="str">
        <f>IF($H9373="Yes",VLOOKUP($C9373,'Provisioning Requester'!$F$3:$H$20000,3,FALSE),"-")</f>
        <v>-</v>
      </c>
      <c r="J9373" s="1" t="str">
        <f>IF(OR(D9373="SVCP", E9373="TRUE"), "No", IF(ISNA(VLOOKUP($C9373,'ProvResponder deviceId'!$A$1:$A$20000,1,FALSE)),"No","Yes"))</f>
        <v>No</v>
      </c>
      <c r="K9373" s="1" t="str">
        <f>IF($J9373="Yes",VLOOKUP($C9373,'ProvResponder deviceId'!$A$1:$C$20000,3,FALSE),"-")</f>
        <v>-</v>
      </c>
      <c r="L9373" s="1" t="str">
        <f t="shared" si="292"/>
        <v/>
      </c>
      <c r="M9373" s="1" t="str">
        <f t="shared" si="293"/>
        <v/>
      </c>
      <c r="N9373" s="1" t="str">
        <f>IF(ISBLANK($C9373),"",IF(ISNA(VLOOKUP($L9373,'result messages'!$H$3:$L$11,2,FALSE)),VLOOKUP($M9373,'result messages'!$H$3:$L$11,2,FALSE),VLOOKUP($L9373,'result messages'!$H$3:$L$11,2,FALSE)))</f>
        <v/>
      </c>
      <c r="O9373" s="1" t="str">
        <f>IF(ISBLANK($C9373),"",IF(ISNA(VLOOKUP($L9373,'result messages'!$H$3:$L$11,3,FALSE)),VLOOKUP($M9373,'result messages'!$H$3:$L$11,3,FALSE),VLOOKUP($L9373,'result messages'!$H$3:$L$11,3,FALSE)))</f>
        <v/>
      </c>
      <c r="P9373" s="1" t="str">
        <f>IF(ISBLANK($C9373),"",IF(ISNA(VLOOKUP($L9373,'result messages'!$H$3:$L$11,4,FALSE)),VLOOKUP($M9373,'result messages'!$H$3:$L$11,4,FALSE),VLOOKUP($L9373,'result messages'!$H$3:$L$11,4,FALSE)))</f>
        <v/>
      </c>
      <c r="Q9373" s="1" t="str">
        <f>IF(ISBLANK($C9373),"",IF(ISNA(VLOOKUP($L9373,'result messages'!$H$3:$L$11,5,FALSE)),VLOOKUP($M9373,'result messages'!$H$3:$L$11,5,FALSE),VLOOKUP($L9373,'result messages'!$H$3:$L$11,5,FALSE)))</f>
        <v/>
      </c>
    </row>
    <row r="9374" spans="1:17">
      <c r="A9374" s="1">
        <v>9371</v>
      </c>
      <c r="B9374" s="1"/>
      <c r="C9374" s="1"/>
      <c r="D9374" s="1"/>
      <c r="E9374" s="6"/>
      <c r="F9374" s="1"/>
      <c r="G9374" s="1" t="str">
        <f>IF(ISNA(VLOOKUP($C9374,'DTEN TCAP Linkage deviceId'!$A$1:$A$20000,1,FALSE)),"No","Yes")</f>
        <v>No</v>
      </c>
      <c r="H9374" s="1" t="str">
        <f>IF(ISNA(VLOOKUP($C9374,'Provisioning Requester'!$F$3:$H$20000,2,FALSE)),"No","Yes")</f>
        <v>No</v>
      </c>
      <c r="I9374" s="1" t="str">
        <f>IF($H9374="Yes",VLOOKUP($C9374,'Provisioning Requester'!$F$3:$H$20000,3,FALSE),"-")</f>
        <v>-</v>
      </c>
      <c r="J9374" s="1" t="str">
        <f>IF(OR(D9374="SVCP", E9374="TRUE"), "No", IF(ISNA(VLOOKUP($C9374,'ProvResponder deviceId'!$A$1:$A$20000,1,FALSE)),"No","Yes"))</f>
        <v>No</v>
      </c>
      <c r="K9374" s="1" t="str">
        <f>IF($J9374="Yes",VLOOKUP($C9374,'ProvResponder deviceId'!$A$1:$C$20000,3,FALSE),"-")</f>
        <v>-</v>
      </c>
      <c r="L9374" s="1" t="str">
        <f t="shared" si="292"/>
        <v/>
      </c>
      <c r="M9374" s="1" t="str">
        <f t="shared" si="293"/>
        <v/>
      </c>
      <c r="N9374" s="1" t="str">
        <f>IF(ISBLANK($C9374),"",IF(ISNA(VLOOKUP($L9374,'result messages'!$H$3:$L$11,2,FALSE)),VLOOKUP($M9374,'result messages'!$H$3:$L$11,2,FALSE),VLOOKUP($L9374,'result messages'!$H$3:$L$11,2,FALSE)))</f>
        <v/>
      </c>
      <c r="O9374" s="1" t="str">
        <f>IF(ISBLANK($C9374),"",IF(ISNA(VLOOKUP($L9374,'result messages'!$H$3:$L$11,3,FALSE)),VLOOKUP($M9374,'result messages'!$H$3:$L$11,3,FALSE),VLOOKUP($L9374,'result messages'!$H$3:$L$11,3,FALSE)))</f>
        <v/>
      </c>
      <c r="P9374" s="1" t="str">
        <f>IF(ISBLANK($C9374),"",IF(ISNA(VLOOKUP($L9374,'result messages'!$H$3:$L$11,4,FALSE)),VLOOKUP($M9374,'result messages'!$H$3:$L$11,4,FALSE),VLOOKUP($L9374,'result messages'!$H$3:$L$11,4,FALSE)))</f>
        <v/>
      </c>
      <c r="Q9374" s="1" t="str">
        <f>IF(ISBLANK($C9374),"",IF(ISNA(VLOOKUP($L9374,'result messages'!$H$3:$L$11,5,FALSE)),VLOOKUP($M9374,'result messages'!$H$3:$L$11,5,FALSE),VLOOKUP($L9374,'result messages'!$H$3:$L$11,5,FALSE)))</f>
        <v/>
      </c>
    </row>
    <row r="9375" spans="1:17">
      <c r="A9375" s="1">
        <v>9372</v>
      </c>
      <c r="B9375" s="1"/>
      <c r="C9375" s="1"/>
      <c r="D9375" s="1"/>
      <c r="E9375" s="6"/>
      <c r="F9375" s="1"/>
      <c r="G9375" s="1" t="str">
        <f>IF(ISNA(VLOOKUP($C9375,'DTEN TCAP Linkage deviceId'!$A$1:$A$20000,1,FALSE)),"No","Yes")</f>
        <v>No</v>
      </c>
      <c r="H9375" s="1" t="str">
        <f>IF(ISNA(VLOOKUP($C9375,'Provisioning Requester'!$F$3:$H$20000,2,FALSE)),"No","Yes")</f>
        <v>No</v>
      </c>
      <c r="I9375" s="1" t="str">
        <f>IF($H9375="Yes",VLOOKUP($C9375,'Provisioning Requester'!$F$3:$H$20000,3,FALSE),"-")</f>
        <v>-</v>
      </c>
      <c r="J9375" s="1" t="str">
        <f>IF(OR(D9375="SVCP", E9375="TRUE"), "No", IF(ISNA(VLOOKUP($C9375,'ProvResponder deviceId'!$A$1:$A$20000,1,FALSE)),"No","Yes"))</f>
        <v>No</v>
      </c>
      <c r="K9375" s="1" t="str">
        <f>IF($J9375="Yes",VLOOKUP($C9375,'ProvResponder deviceId'!$A$1:$C$20000,3,FALSE),"-")</f>
        <v>-</v>
      </c>
      <c r="L9375" s="1" t="str">
        <f t="shared" si="292"/>
        <v/>
      </c>
      <c r="M9375" s="1" t="str">
        <f t="shared" si="293"/>
        <v/>
      </c>
      <c r="N9375" s="1" t="str">
        <f>IF(ISBLANK($C9375),"",IF(ISNA(VLOOKUP($L9375,'result messages'!$H$3:$L$11,2,FALSE)),VLOOKUP($M9375,'result messages'!$H$3:$L$11,2,FALSE),VLOOKUP($L9375,'result messages'!$H$3:$L$11,2,FALSE)))</f>
        <v/>
      </c>
      <c r="O9375" s="1" t="str">
        <f>IF(ISBLANK($C9375),"",IF(ISNA(VLOOKUP($L9375,'result messages'!$H$3:$L$11,3,FALSE)),VLOOKUP($M9375,'result messages'!$H$3:$L$11,3,FALSE),VLOOKUP($L9375,'result messages'!$H$3:$L$11,3,FALSE)))</f>
        <v/>
      </c>
      <c r="P9375" s="1" t="str">
        <f>IF(ISBLANK($C9375),"",IF(ISNA(VLOOKUP($L9375,'result messages'!$H$3:$L$11,4,FALSE)),VLOOKUP($M9375,'result messages'!$H$3:$L$11,4,FALSE),VLOOKUP($L9375,'result messages'!$H$3:$L$11,4,FALSE)))</f>
        <v/>
      </c>
      <c r="Q9375" s="1" t="str">
        <f>IF(ISBLANK($C9375),"",IF(ISNA(VLOOKUP($L9375,'result messages'!$H$3:$L$11,5,FALSE)),VLOOKUP($M9375,'result messages'!$H$3:$L$11,5,FALSE),VLOOKUP($L9375,'result messages'!$H$3:$L$11,5,FALSE)))</f>
        <v/>
      </c>
    </row>
    <row r="9376" spans="1:17">
      <c r="A9376" s="1">
        <v>9373</v>
      </c>
      <c r="B9376" s="1"/>
      <c r="C9376" s="1"/>
      <c r="D9376" s="1"/>
      <c r="E9376" s="6"/>
      <c r="F9376" s="1"/>
      <c r="G9376" s="1" t="str">
        <f>IF(ISNA(VLOOKUP($C9376,'DTEN TCAP Linkage deviceId'!$A$1:$A$20000,1,FALSE)),"No","Yes")</f>
        <v>No</v>
      </c>
      <c r="H9376" s="1" t="str">
        <f>IF(ISNA(VLOOKUP($C9376,'Provisioning Requester'!$F$3:$H$20000,2,FALSE)),"No","Yes")</f>
        <v>No</v>
      </c>
      <c r="I9376" s="1" t="str">
        <f>IF($H9376="Yes",VLOOKUP($C9376,'Provisioning Requester'!$F$3:$H$20000,3,FALSE),"-")</f>
        <v>-</v>
      </c>
      <c r="J9376" s="1" t="str">
        <f>IF(OR(D9376="SVCP", E9376="TRUE"), "No", IF(ISNA(VLOOKUP($C9376,'ProvResponder deviceId'!$A$1:$A$20000,1,FALSE)),"No","Yes"))</f>
        <v>No</v>
      </c>
      <c r="K9376" s="1" t="str">
        <f>IF($J9376="Yes",VLOOKUP($C9376,'ProvResponder deviceId'!$A$1:$C$20000,3,FALSE),"-")</f>
        <v>-</v>
      </c>
      <c r="L9376" s="1" t="str">
        <f t="shared" si="292"/>
        <v/>
      </c>
      <c r="M9376" s="1" t="str">
        <f t="shared" si="293"/>
        <v/>
      </c>
      <c r="N9376" s="1" t="str">
        <f>IF(ISBLANK($C9376),"",IF(ISNA(VLOOKUP($L9376,'result messages'!$H$3:$L$11,2,FALSE)),VLOOKUP($M9376,'result messages'!$H$3:$L$11,2,FALSE),VLOOKUP($L9376,'result messages'!$H$3:$L$11,2,FALSE)))</f>
        <v/>
      </c>
      <c r="O9376" s="1" t="str">
        <f>IF(ISBLANK($C9376),"",IF(ISNA(VLOOKUP($L9376,'result messages'!$H$3:$L$11,3,FALSE)),VLOOKUP($M9376,'result messages'!$H$3:$L$11,3,FALSE),VLOOKUP($L9376,'result messages'!$H$3:$L$11,3,FALSE)))</f>
        <v/>
      </c>
      <c r="P9376" s="1" t="str">
        <f>IF(ISBLANK($C9376),"",IF(ISNA(VLOOKUP($L9376,'result messages'!$H$3:$L$11,4,FALSE)),VLOOKUP($M9376,'result messages'!$H$3:$L$11,4,FALSE),VLOOKUP($L9376,'result messages'!$H$3:$L$11,4,FALSE)))</f>
        <v/>
      </c>
      <c r="Q9376" s="1" t="str">
        <f>IF(ISBLANK($C9376),"",IF(ISNA(VLOOKUP($L9376,'result messages'!$H$3:$L$11,5,FALSE)),VLOOKUP($M9376,'result messages'!$H$3:$L$11,5,FALSE),VLOOKUP($L9376,'result messages'!$H$3:$L$11,5,FALSE)))</f>
        <v/>
      </c>
    </row>
    <row r="9377" spans="1:17">
      <c r="A9377" s="1">
        <v>9374</v>
      </c>
      <c r="B9377" s="1"/>
      <c r="C9377" s="1"/>
      <c r="D9377" s="1"/>
      <c r="E9377" s="6"/>
      <c r="F9377" s="1"/>
      <c r="G9377" s="1" t="str">
        <f>IF(ISNA(VLOOKUP($C9377,'DTEN TCAP Linkage deviceId'!$A$1:$A$20000,1,FALSE)),"No","Yes")</f>
        <v>No</v>
      </c>
      <c r="H9377" s="1" t="str">
        <f>IF(ISNA(VLOOKUP($C9377,'Provisioning Requester'!$F$3:$H$20000,2,FALSE)),"No","Yes")</f>
        <v>No</v>
      </c>
      <c r="I9377" s="1" t="str">
        <f>IF($H9377="Yes",VLOOKUP($C9377,'Provisioning Requester'!$F$3:$H$20000,3,FALSE),"-")</f>
        <v>-</v>
      </c>
      <c r="J9377" s="1" t="str">
        <f>IF(OR(D9377="SVCP", E9377="TRUE"), "No", IF(ISNA(VLOOKUP($C9377,'ProvResponder deviceId'!$A$1:$A$20000,1,FALSE)),"No","Yes"))</f>
        <v>No</v>
      </c>
      <c r="K9377" s="1" t="str">
        <f>IF($J9377="Yes",VLOOKUP($C9377,'ProvResponder deviceId'!$A$1:$C$20000,3,FALSE),"-")</f>
        <v>-</v>
      </c>
      <c r="L9377" s="1" t="str">
        <f t="shared" si="292"/>
        <v/>
      </c>
      <c r="M9377" s="1" t="str">
        <f t="shared" si="293"/>
        <v/>
      </c>
      <c r="N9377" s="1" t="str">
        <f>IF(ISBLANK($C9377),"",IF(ISNA(VLOOKUP($L9377,'result messages'!$H$3:$L$11,2,FALSE)),VLOOKUP($M9377,'result messages'!$H$3:$L$11,2,FALSE),VLOOKUP($L9377,'result messages'!$H$3:$L$11,2,FALSE)))</f>
        <v/>
      </c>
      <c r="O9377" s="1" t="str">
        <f>IF(ISBLANK($C9377),"",IF(ISNA(VLOOKUP($L9377,'result messages'!$H$3:$L$11,3,FALSE)),VLOOKUP($M9377,'result messages'!$H$3:$L$11,3,FALSE),VLOOKUP($L9377,'result messages'!$H$3:$L$11,3,FALSE)))</f>
        <v/>
      </c>
      <c r="P9377" s="1" t="str">
        <f>IF(ISBLANK($C9377),"",IF(ISNA(VLOOKUP($L9377,'result messages'!$H$3:$L$11,4,FALSE)),VLOOKUP($M9377,'result messages'!$H$3:$L$11,4,FALSE),VLOOKUP($L9377,'result messages'!$H$3:$L$11,4,FALSE)))</f>
        <v/>
      </c>
      <c r="Q9377" s="1" t="str">
        <f>IF(ISBLANK($C9377),"",IF(ISNA(VLOOKUP($L9377,'result messages'!$H$3:$L$11,5,FALSE)),VLOOKUP($M9377,'result messages'!$H$3:$L$11,5,FALSE),VLOOKUP($L9377,'result messages'!$H$3:$L$11,5,FALSE)))</f>
        <v/>
      </c>
    </row>
    <row r="9378" spans="1:17">
      <c r="A9378" s="1">
        <v>9375</v>
      </c>
      <c r="B9378" s="1"/>
      <c r="C9378" s="1"/>
      <c r="D9378" s="1"/>
      <c r="E9378" s="6"/>
      <c r="F9378" s="1"/>
      <c r="G9378" s="1" t="str">
        <f>IF(ISNA(VLOOKUP($C9378,'DTEN TCAP Linkage deviceId'!$A$1:$A$20000,1,FALSE)),"No","Yes")</f>
        <v>No</v>
      </c>
      <c r="H9378" s="1" t="str">
        <f>IF(ISNA(VLOOKUP($C9378,'Provisioning Requester'!$F$3:$H$20000,2,FALSE)),"No","Yes")</f>
        <v>No</v>
      </c>
      <c r="I9378" s="1" t="str">
        <f>IF($H9378="Yes",VLOOKUP($C9378,'Provisioning Requester'!$F$3:$H$20000,3,FALSE),"-")</f>
        <v>-</v>
      </c>
      <c r="J9378" s="1" t="str">
        <f>IF(OR(D9378="SVCP", E9378="TRUE"), "No", IF(ISNA(VLOOKUP($C9378,'ProvResponder deviceId'!$A$1:$A$20000,1,FALSE)),"No","Yes"))</f>
        <v>No</v>
      </c>
      <c r="K9378" s="1" t="str">
        <f>IF($J9378="Yes",VLOOKUP($C9378,'ProvResponder deviceId'!$A$1:$C$20000,3,FALSE),"-")</f>
        <v>-</v>
      </c>
      <c r="L9378" s="1" t="str">
        <f t="shared" si="292"/>
        <v/>
      </c>
      <c r="M9378" s="1" t="str">
        <f t="shared" si="293"/>
        <v/>
      </c>
      <c r="N9378" s="1" t="str">
        <f>IF(ISBLANK($C9378),"",IF(ISNA(VLOOKUP($L9378,'result messages'!$H$3:$L$11,2,FALSE)),VLOOKUP($M9378,'result messages'!$H$3:$L$11,2,FALSE),VLOOKUP($L9378,'result messages'!$H$3:$L$11,2,FALSE)))</f>
        <v/>
      </c>
      <c r="O9378" s="1" t="str">
        <f>IF(ISBLANK($C9378),"",IF(ISNA(VLOOKUP($L9378,'result messages'!$H$3:$L$11,3,FALSE)),VLOOKUP($M9378,'result messages'!$H$3:$L$11,3,FALSE),VLOOKUP($L9378,'result messages'!$H$3:$L$11,3,FALSE)))</f>
        <v/>
      </c>
      <c r="P9378" s="1" t="str">
        <f>IF(ISBLANK($C9378),"",IF(ISNA(VLOOKUP($L9378,'result messages'!$H$3:$L$11,4,FALSE)),VLOOKUP($M9378,'result messages'!$H$3:$L$11,4,FALSE),VLOOKUP($L9378,'result messages'!$H$3:$L$11,4,FALSE)))</f>
        <v/>
      </c>
      <c r="Q9378" s="1" t="str">
        <f>IF(ISBLANK($C9378),"",IF(ISNA(VLOOKUP($L9378,'result messages'!$H$3:$L$11,5,FALSE)),VLOOKUP($M9378,'result messages'!$H$3:$L$11,5,FALSE),VLOOKUP($L9378,'result messages'!$H$3:$L$11,5,FALSE)))</f>
        <v/>
      </c>
    </row>
    <row r="9379" spans="1:17">
      <c r="A9379" s="1">
        <v>9376</v>
      </c>
      <c r="B9379" s="1"/>
      <c r="C9379" s="1"/>
      <c r="D9379" s="1"/>
      <c r="E9379" s="6"/>
      <c r="F9379" s="1"/>
      <c r="G9379" s="1" t="str">
        <f>IF(ISNA(VLOOKUP($C9379,'DTEN TCAP Linkage deviceId'!$A$1:$A$20000,1,FALSE)),"No","Yes")</f>
        <v>No</v>
      </c>
      <c r="H9379" s="1" t="str">
        <f>IF(ISNA(VLOOKUP($C9379,'Provisioning Requester'!$F$3:$H$20000,2,FALSE)),"No","Yes")</f>
        <v>No</v>
      </c>
      <c r="I9379" s="1" t="str">
        <f>IF($H9379="Yes",VLOOKUP($C9379,'Provisioning Requester'!$F$3:$H$20000,3,FALSE),"-")</f>
        <v>-</v>
      </c>
      <c r="J9379" s="1" t="str">
        <f>IF(OR(D9379="SVCP", E9379="TRUE"), "No", IF(ISNA(VLOOKUP($C9379,'ProvResponder deviceId'!$A$1:$A$20000,1,FALSE)),"No","Yes"))</f>
        <v>No</v>
      </c>
      <c r="K9379" s="1" t="str">
        <f>IF($J9379="Yes",VLOOKUP($C9379,'ProvResponder deviceId'!$A$1:$C$20000,3,FALSE),"-")</f>
        <v>-</v>
      </c>
      <c r="L9379" s="1" t="str">
        <f t="shared" si="292"/>
        <v/>
      </c>
      <c r="M9379" s="1" t="str">
        <f t="shared" si="293"/>
        <v/>
      </c>
      <c r="N9379" s="1" t="str">
        <f>IF(ISBLANK($C9379),"",IF(ISNA(VLOOKUP($L9379,'result messages'!$H$3:$L$11,2,FALSE)),VLOOKUP($M9379,'result messages'!$H$3:$L$11,2,FALSE),VLOOKUP($L9379,'result messages'!$H$3:$L$11,2,FALSE)))</f>
        <v/>
      </c>
      <c r="O9379" s="1" t="str">
        <f>IF(ISBLANK($C9379),"",IF(ISNA(VLOOKUP($L9379,'result messages'!$H$3:$L$11,3,FALSE)),VLOOKUP($M9379,'result messages'!$H$3:$L$11,3,FALSE),VLOOKUP($L9379,'result messages'!$H$3:$L$11,3,FALSE)))</f>
        <v/>
      </c>
      <c r="P9379" s="1" t="str">
        <f>IF(ISBLANK($C9379),"",IF(ISNA(VLOOKUP($L9379,'result messages'!$H$3:$L$11,4,FALSE)),VLOOKUP($M9379,'result messages'!$H$3:$L$11,4,FALSE),VLOOKUP($L9379,'result messages'!$H$3:$L$11,4,FALSE)))</f>
        <v/>
      </c>
      <c r="Q9379" s="1" t="str">
        <f>IF(ISBLANK($C9379),"",IF(ISNA(VLOOKUP($L9379,'result messages'!$H$3:$L$11,5,FALSE)),VLOOKUP($M9379,'result messages'!$H$3:$L$11,5,FALSE),VLOOKUP($L9379,'result messages'!$H$3:$L$11,5,FALSE)))</f>
        <v/>
      </c>
    </row>
    <row r="9380" spans="1:17">
      <c r="A9380" s="1">
        <v>9377</v>
      </c>
      <c r="B9380" s="1"/>
      <c r="C9380" s="1"/>
      <c r="D9380" s="1"/>
      <c r="E9380" s="6"/>
      <c r="F9380" s="1"/>
      <c r="G9380" s="1" t="str">
        <f>IF(ISNA(VLOOKUP($C9380,'DTEN TCAP Linkage deviceId'!$A$1:$A$20000,1,FALSE)),"No","Yes")</f>
        <v>No</v>
      </c>
      <c r="H9380" s="1" t="str">
        <f>IF(ISNA(VLOOKUP($C9380,'Provisioning Requester'!$F$3:$H$20000,2,FALSE)),"No","Yes")</f>
        <v>No</v>
      </c>
      <c r="I9380" s="1" t="str">
        <f>IF($H9380="Yes",VLOOKUP($C9380,'Provisioning Requester'!$F$3:$H$20000,3,FALSE),"-")</f>
        <v>-</v>
      </c>
      <c r="J9380" s="1" t="str">
        <f>IF(OR(D9380="SVCP", E9380="TRUE"), "No", IF(ISNA(VLOOKUP($C9380,'ProvResponder deviceId'!$A$1:$A$20000,1,FALSE)),"No","Yes"))</f>
        <v>No</v>
      </c>
      <c r="K9380" s="1" t="str">
        <f>IF($J9380="Yes",VLOOKUP($C9380,'ProvResponder deviceId'!$A$1:$C$20000,3,FALSE),"-")</f>
        <v>-</v>
      </c>
      <c r="L9380" s="1" t="str">
        <f t="shared" si="292"/>
        <v/>
      </c>
      <c r="M9380" s="1" t="str">
        <f t="shared" si="293"/>
        <v/>
      </c>
      <c r="N9380" s="1" t="str">
        <f>IF(ISBLANK($C9380),"",IF(ISNA(VLOOKUP($L9380,'result messages'!$H$3:$L$11,2,FALSE)),VLOOKUP($M9380,'result messages'!$H$3:$L$11,2,FALSE),VLOOKUP($L9380,'result messages'!$H$3:$L$11,2,FALSE)))</f>
        <v/>
      </c>
      <c r="O9380" s="1" t="str">
        <f>IF(ISBLANK($C9380),"",IF(ISNA(VLOOKUP($L9380,'result messages'!$H$3:$L$11,3,FALSE)),VLOOKUP($M9380,'result messages'!$H$3:$L$11,3,FALSE),VLOOKUP($L9380,'result messages'!$H$3:$L$11,3,FALSE)))</f>
        <v/>
      </c>
      <c r="P9380" s="1" t="str">
        <f>IF(ISBLANK($C9380),"",IF(ISNA(VLOOKUP($L9380,'result messages'!$H$3:$L$11,4,FALSE)),VLOOKUP($M9380,'result messages'!$H$3:$L$11,4,FALSE),VLOOKUP($L9380,'result messages'!$H$3:$L$11,4,FALSE)))</f>
        <v/>
      </c>
      <c r="Q9380" s="1" t="str">
        <f>IF(ISBLANK($C9380),"",IF(ISNA(VLOOKUP($L9380,'result messages'!$H$3:$L$11,5,FALSE)),VLOOKUP($M9380,'result messages'!$H$3:$L$11,5,FALSE),VLOOKUP($L9380,'result messages'!$H$3:$L$11,5,FALSE)))</f>
        <v/>
      </c>
    </row>
    <row r="9381" spans="1:17">
      <c r="A9381" s="1">
        <v>9378</v>
      </c>
      <c r="B9381" s="1"/>
      <c r="C9381" s="1"/>
      <c r="D9381" s="1"/>
      <c r="E9381" s="6"/>
      <c r="F9381" s="1"/>
      <c r="G9381" s="1" t="str">
        <f>IF(ISNA(VLOOKUP($C9381,'DTEN TCAP Linkage deviceId'!$A$1:$A$20000,1,FALSE)),"No","Yes")</f>
        <v>No</v>
      </c>
      <c r="H9381" s="1" t="str">
        <f>IF(ISNA(VLOOKUP($C9381,'Provisioning Requester'!$F$3:$H$20000,2,FALSE)),"No","Yes")</f>
        <v>No</v>
      </c>
      <c r="I9381" s="1" t="str">
        <f>IF($H9381="Yes",VLOOKUP($C9381,'Provisioning Requester'!$F$3:$H$20000,3,FALSE),"-")</f>
        <v>-</v>
      </c>
      <c r="J9381" s="1" t="str">
        <f>IF(OR(D9381="SVCP", E9381="TRUE"), "No", IF(ISNA(VLOOKUP($C9381,'ProvResponder deviceId'!$A$1:$A$20000,1,FALSE)),"No","Yes"))</f>
        <v>No</v>
      </c>
      <c r="K9381" s="1" t="str">
        <f>IF($J9381="Yes",VLOOKUP($C9381,'ProvResponder deviceId'!$A$1:$C$20000,3,FALSE),"-")</f>
        <v>-</v>
      </c>
      <c r="L9381" s="1" t="str">
        <f t="shared" si="292"/>
        <v/>
      </c>
      <c r="M9381" s="1" t="str">
        <f t="shared" si="293"/>
        <v/>
      </c>
      <c r="N9381" s="1" t="str">
        <f>IF(ISBLANK($C9381),"",IF(ISNA(VLOOKUP($L9381,'result messages'!$H$3:$L$11,2,FALSE)),VLOOKUP($M9381,'result messages'!$H$3:$L$11,2,FALSE),VLOOKUP($L9381,'result messages'!$H$3:$L$11,2,FALSE)))</f>
        <v/>
      </c>
      <c r="O9381" s="1" t="str">
        <f>IF(ISBLANK($C9381),"",IF(ISNA(VLOOKUP($L9381,'result messages'!$H$3:$L$11,3,FALSE)),VLOOKUP($M9381,'result messages'!$H$3:$L$11,3,FALSE),VLOOKUP($L9381,'result messages'!$H$3:$L$11,3,FALSE)))</f>
        <v/>
      </c>
      <c r="P9381" s="1" t="str">
        <f>IF(ISBLANK($C9381),"",IF(ISNA(VLOOKUP($L9381,'result messages'!$H$3:$L$11,4,FALSE)),VLOOKUP($M9381,'result messages'!$H$3:$L$11,4,FALSE),VLOOKUP($L9381,'result messages'!$H$3:$L$11,4,FALSE)))</f>
        <v/>
      </c>
      <c r="Q9381" s="1" t="str">
        <f>IF(ISBLANK($C9381),"",IF(ISNA(VLOOKUP($L9381,'result messages'!$H$3:$L$11,5,FALSE)),VLOOKUP($M9381,'result messages'!$H$3:$L$11,5,FALSE),VLOOKUP($L9381,'result messages'!$H$3:$L$11,5,FALSE)))</f>
        <v/>
      </c>
    </row>
    <row r="9382" spans="1:17">
      <c r="A9382" s="1">
        <v>9379</v>
      </c>
      <c r="B9382" s="1"/>
      <c r="C9382" s="1"/>
      <c r="D9382" s="1"/>
      <c r="E9382" s="6"/>
      <c r="F9382" s="1"/>
      <c r="G9382" s="1" t="str">
        <f>IF(ISNA(VLOOKUP($C9382,'DTEN TCAP Linkage deviceId'!$A$1:$A$20000,1,FALSE)),"No","Yes")</f>
        <v>No</v>
      </c>
      <c r="H9382" s="1" t="str">
        <f>IF(ISNA(VLOOKUP($C9382,'Provisioning Requester'!$F$3:$H$20000,2,FALSE)),"No","Yes")</f>
        <v>No</v>
      </c>
      <c r="I9382" s="1" t="str">
        <f>IF($H9382="Yes",VLOOKUP($C9382,'Provisioning Requester'!$F$3:$H$20000,3,FALSE),"-")</f>
        <v>-</v>
      </c>
      <c r="J9382" s="1" t="str">
        <f>IF(OR(D9382="SVCP", E9382="TRUE"), "No", IF(ISNA(VLOOKUP($C9382,'ProvResponder deviceId'!$A$1:$A$20000,1,FALSE)),"No","Yes"))</f>
        <v>No</v>
      </c>
      <c r="K9382" s="1" t="str">
        <f>IF($J9382="Yes",VLOOKUP($C9382,'ProvResponder deviceId'!$A$1:$C$20000,3,FALSE),"-")</f>
        <v>-</v>
      </c>
      <c r="L9382" s="1" t="str">
        <f t="shared" si="292"/>
        <v/>
      </c>
      <c r="M9382" s="1" t="str">
        <f t="shared" si="293"/>
        <v/>
      </c>
      <c r="N9382" s="1" t="str">
        <f>IF(ISBLANK($C9382),"",IF(ISNA(VLOOKUP($L9382,'result messages'!$H$3:$L$11,2,FALSE)),VLOOKUP($M9382,'result messages'!$H$3:$L$11,2,FALSE),VLOOKUP($L9382,'result messages'!$H$3:$L$11,2,FALSE)))</f>
        <v/>
      </c>
      <c r="O9382" s="1" t="str">
        <f>IF(ISBLANK($C9382),"",IF(ISNA(VLOOKUP($L9382,'result messages'!$H$3:$L$11,3,FALSE)),VLOOKUP($M9382,'result messages'!$H$3:$L$11,3,FALSE),VLOOKUP($L9382,'result messages'!$H$3:$L$11,3,FALSE)))</f>
        <v/>
      </c>
      <c r="P9382" s="1" t="str">
        <f>IF(ISBLANK($C9382),"",IF(ISNA(VLOOKUP($L9382,'result messages'!$H$3:$L$11,4,FALSE)),VLOOKUP($M9382,'result messages'!$H$3:$L$11,4,FALSE),VLOOKUP($L9382,'result messages'!$H$3:$L$11,4,FALSE)))</f>
        <v/>
      </c>
      <c r="Q9382" s="1" t="str">
        <f>IF(ISBLANK($C9382),"",IF(ISNA(VLOOKUP($L9382,'result messages'!$H$3:$L$11,5,FALSE)),VLOOKUP($M9382,'result messages'!$H$3:$L$11,5,FALSE),VLOOKUP($L9382,'result messages'!$H$3:$L$11,5,FALSE)))</f>
        <v/>
      </c>
    </row>
    <row r="9383" spans="1:17">
      <c r="A9383" s="1">
        <v>9380</v>
      </c>
      <c r="B9383" s="1"/>
      <c r="C9383" s="1"/>
      <c r="D9383" s="1"/>
      <c r="E9383" s="6"/>
      <c r="F9383" s="1"/>
      <c r="G9383" s="1" t="str">
        <f>IF(ISNA(VLOOKUP($C9383,'DTEN TCAP Linkage deviceId'!$A$1:$A$20000,1,FALSE)),"No","Yes")</f>
        <v>No</v>
      </c>
      <c r="H9383" s="1" t="str">
        <f>IF(ISNA(VLOOKUP($C9383,'Provisioning Requester'!$F$3:$H$20000,2,FALSE)),"No","Yes")</f>
        <v>No</v>
      </c>
      <c r="I9383" s="1" t="str">
        <f>IF($H9383="Yes",VLOOKUP($C9383,'Provisioning Requester'!$F$3:$H$20000,3,FALSE),"-")</f>
        <v>-</v>
      </c>
      <c r="J9383" s="1" t="str">
        <f>IF(OR(D9383="SVCP", E9383="TRUE"), "No", IF(ISNA(VLOOKUP($C9383,'ProvResponder deviceId'!$A$1:$A$20000,1,FALSE)),"No","Yes"))</f>
        <v>No</v>
      </c>
      <c r="K9383" s="1" t="str">
        <f>IF($J9383="Yes",VLOOKUP($C9383,'ProvResponder deviceId'!$A$1:$C$20000,3,FALSE),"-")</f>
        <v>-</v>
      </c>
      <c r="L9383" s="1" t="str">
        <f t="shared" si="292"/>
        <v/>
      </c>
      <c r="M9383" s="1" t="str">
        <f t="shared" si="293"/>
        <v/>
      </c>
      <c r="N9383" s="1" t="str">
        <f>IF(ISBLANK($C9383),"",IF(ISNA(VLOOKUP($L9383,'result messages'!$H$3:$L$11,2,FALSE)),VLOOKUP($M9383,'result messages'!$H$3:$L$11,2,FALSE),VLOOKUP($L9383,'result messages'!$H$3:$L$11,2,FALSE)))</f>
        <v/>
      </c>
      <c r="O9383" s="1" t="str">
        <f>IF(ISBLANK($C9383),"",IF(ISNA(VLOOKUP($L9383,'result messages'!$H$3:$L$11,3,FALSE)),VLOOKUP($M9383,'result messages'!$H$3:$L$11,3,FALSE),VLOOKUP($L9383,'result messages'!$H$3:$L$11,3,FALSE)))</f>
        <v/>
      </c>
      <c r="P9383" s="1" t="str">
        <f>IF(ISBLANK($C9383),"",IF(ISNA(VLOOKUP($L9383,'result messages'!$H$3:$L$11,4,FALSE)),VLOOKUP($M9383,'result messages'!$H$3:$L$11,4,FALSE),VLOOKUP($L9383,'result messages'!$H$3:$L$11,4,FALSE)))</f>
        <v/>
      </c>
      <c r="Q9383" s="1" t="str">
        <f>IF(ISBLANK($C9383),"",IF(ISNA(VLOOKUP($L9383,'result messages'!$H$3:$L$11,5,FALSE)),VLOOKUP($M9383,'result messages'!$H$3:$L$11,5,FALSE),VLOOKUP($L9383,'result messages'!$H$3:$L$11,5,FALSE)))</f>
        <v/>
      </c>
    </row>
    <row r="9384" spans="1:17">
      <c r="A9384" s="1">
        <v>9381</v>
      </c>
      <c r="B9384" s="1"/>
      <c r="C9384" s="1"/>
      <c r="D9384" s="1"/>
      <c r="E9384" s="6"/>
      <c r="F9384" s="1"/>
      <c r="G9384" s="1" t="str">
        <f>IF(ISNA(VLOOKUP($C9384,'DTEN TCAP Linkage deviceId'!$A$1:$A$20000,1,FALSE)),"No","Yes")</f>
        <v>No</v>
      </c>
      <c r="H9384" s="1" t="str">
        <f>IF(ISNA(VLOOKUP($C9384,'Provisioning Requester'!$F$3:$H$20000,2,FALSE)),"No","Yes")</f>
        <v>No</v>
      </c>
      <c r="I9384" s="1" t="str">
        <f>IF($H9384="Yes",VLOOKUP($C9384,'Provisioning Requester'!$F$3:$H$20000,3,FALSE),"-")</f>
        <v>-</v>
      </c>
      <c r="J9384" s="1" t="str">
        <f>IF(OR(D9384="SVCP", E9384="TRUE"), "No", IF(ISNA(VLOOKUP($C9384,'ProvResponder deviceId'!$A$1:$A$20000,1,FALSE)),"No","Yes"))</f>
        <v>No</v>
      </c>
      <c r="K9384" s="1" t="str">
        <f>IF($J9384="Yes",VLOOKUP($C9384,'ProvResponder deviceId'!$A$1:$C$20000,3,FALSE),"-")</f>
        <v>-</v>
      </c>
      <c r="L9384" s="1" t="str">
        <f t="shared" si="292"/>
        <v/>
      </c>
      <c r="M9384" s="1" t="str">
        <f t="shared" si="293"/>
        <v/>
      </c>
      <c r="N9384" s="1" t="str">
        <f>IF(ISBLANK($C9384),"",IF(ISNA(VLOOKUP($L9384,'result messages'!$H$3:$L$11,2,FALSE)),VLOOKUP($M9384,'result messages'!$H$3:$L$11,2,FALSE),VLOOKUP($L9384,'result messages'!$H$3:$L$11,2,FALSE)))</f>
        <v/>
      </c>
      <c r="O9384" s="1" t="str">
        <f>IF(ISBLANK($C9384),"",IF(ISNA(VLOOKUP($L9384,'result messages'!$H$3:$L$11,3,FALSE)),VLOOKUP($M9384,'result messages'!$H$3:$L$11,3,FALSE),VLOOKUP($L9384,'result messages'!$H$3:$L$11,3,FALSE)))</f>
        <v/>
      </c>
      <c r="P9384" s="1" t="str">
        <f>IF(ISBLANK($C9384),"",IF(ISNA(VLOOKUP($L9384,'result messages'!$H$3:$L$11,4,FALSE)),VLOOKUP($M9384,'result messages'!$H$3:$L$11,4,FALSE),VLOOKUP($L9384,'result messages'!$H$3:$L$11,4,FALSE)))</f>
        <v/>
      </c>
      <c r="Q9384" s="1" t="str">
        <f>IF(ISBLANK($C9384),"",IF(ISNA(VLOOKUP($L9384,'result messages'!$H$3:$L$11,5,FALSE)),VLOOKUP($M9384,'result messages'!$H$3:$L$11,5,FALSE),VLOOKUP($L9384,'result messages'!$H$3:$L$11,5,FALSE)))</f>
        <v/>
      </c>
    </row>
    <row r="9385" spans="1:17">
      <c r="A9385" s="1">
        <v>9382</v>
      </c>
      <c r="B9385" s="1"/>
      <c r="C9385" s="1"/>
      <c r="D9385" s="1"/>
      <c r="E9385" s="6"/>
      <c r="F9385" s="1"/>
      <c r="G9385" s="1" t="str">
        <f>IF(ISNA(VLOOKUP($C9385,'DTEN TCAP Linkage deviceId'!$A$1:$A$20000,1,FALSE)),"No","Yes")</f>
        <v>No</v>
      </c>
      <c r="H9385" s="1" t="str">
        <f>IF(ISNA(VLOOKUP($C9385,'Provisioning Requester'!$F$3:$H$20000,2,FALSE)),"No","Yes")</f>
        <v>No</v>
      </c>
      <c r="I9385" s="1" t="str">
        <f>IF($H9385="Yes",VLOOKUP($C9385,'Provisioning Requester'!$F$3:$H$20000,3,FALSE),"-")</f>
        <v>-</v>
      </c>
      <c r="J9385" s="1" t="str">
        <f>IF(OR(D9385="SVCP", E9385="TRUE"), "No", IF(ISNA(VLOOKUP($C9385,'ProvResponder deviceId'!$A$1:$A$20000,1,FALSE)),"No","Yes"))</f>
        <v>No</v>
      </c>
      <c r="K9385" s="1" t="str">
        <f>IF($J9385="Yes",VLOOKUP($C9385,'ProvResponder deviceId'!$A$1:$C$20000,3,FALSE),"-")</f>
        <v>-</v>
      </c>
      <c r="L9385" s="1" t="str">
        <f t="shared" si="292"/>
        <v/>
      </c>
      <c r="M9385" s="1" t="str">
        <f t="shared" si="293"/>
        <v/>
      </c>
      <c r="N9385" s="1" t="str">
        <f>IF(ISBLANK($C9385),"",IF(ISNA(VLOOKUP($L9385,'result messages'!$H$3:$L$11,2,FALSE)),VLOOKUP($M9385,'result messages'!$H$3:$L$11,2,FALSE),VLOOKUP($L9385,'result messages'!$H$3:$L$11,2,FALSE)))</f>
        <v/>
      </c>
      <c r="O9385" s="1" t="str">
        <f>IF(ISBLANK($C9385),"",IF(ISNA(VLOOKUP($L9385,'result messages'!$H$3:$L$11,3,FALSE)),VLOOKUP($M9385,'result messages'!$H$3:$L$11,3,FALSE),VLOOKUP($L9385,'result messages'!$H$3:$L$11,3,FALSE)))</f>
        <v/>
      </c>
      <c r="P9385" s="1" t="str">
        <f>IF(ISBLANK($C9385),"",IF(ISNA(VLOOKUP($L9385,'result messages'!$H$3:$L$11,4,FALSE)),VLOOKUP($M9385,'result messages'!$H$3:$L$11,4,FALSE),VLOOKUP($L9385,'result messages'!$H$3:$L$11,4,FALSE)))</f>
        <v/>
      </c>
      <c r="Q9385" s="1" t="str">
        <f>IF(ISBLANK($C9385),"",IF(ISNA(VLOOKUP($L9385,'result messages'!$H$3:$L$11,5,FALSE)),VLOOKUP($M9385,'result messages'!$H$3:$L$11,5,FALSE),VLOOKUP($L9385,'result messages'!$H$3:$L$11,5,FALSE)))</f>
        <v/>
      </c>
    </row>
    <row r="9386" spans="1:17">
      <c r="A9386" s="1">
        <v>9383</v>
      </c>
      <c r="B9386" s="1"/>
      <c r="C9386" s="1"/>
      <c r="D9386" s="1"/>
      <c r="E9386" s="6"/>
      <c r="F9386" s="1"/>
      <c r="G9386" s="1" t="str">
        <f>IF(ISNA(VLOOKUP($C9386,'DTEN TCAP Linkage deviceId'!$A$1:$A$20000,1,FALSE)),"No","Yes")</f>
        <v>No</v>
      </c>
      <c r="H9386" s="1" t="str">
        <f>IF(ISNA(VLOOKUP($C9386,'Provisioning Requester'!$F$3:$H$20000,2,FALSE)),"No","Yes")</f>
        <v>No</v>
      </c>
      <c r="I9386" s="1" t="str">
        <f>IF($H9386="Yes",VLOOKUP($C9386,'Provisioning Requester'!$F$3:$H$20000,3,FALSE),"-")</f>
        <v>-</v>
      </c>
      <c r="J9386" s="1" t="str">
        <f>IF(OR(D9386="SVCP", E9386="TRUE"), "No", IF(ISNA(VLOOKUP($C9386,'ProvResponder deviceId'!$A$1:$A$20000,1,FALSE)),"No","Yes"))</f>
        <v>No</v>
      </c>
      <c r="K9386" s="1" t="str">
        <f>IF($J9386="Yes",VLOOKUP($C9386,'ProvResponder deviceId'!$A$1:$C$20000,3,FALSE),"-")</f>
        <v>-</v>
      </c>
      <c r="L9386" s="1" t="str">
        <f t="shared" si="292"/>
        <v/>
      </c>
      <c r="M9386" s="1" t="str">
        <f t="shared" si="293"/>
        <v/>
      </c>
      <c r="N9386" s="1" t="str">
        <f>IF(ISBLANK($C9386),"",IF(ISNA(VLOOKUP($L9386,'result messages'!$H$3:$L$11,2,FALSE)),VLOOKUP($M9386,'result messages'!$H$3:$L$11,2,FALSE),VLOOKUP($L9386,'result messages'!$H$3:$L$11,2,FALSE)))</f>
        <v/>
      </c>
      <c r="O9386" s="1" t="str">
        <f>IF(ISBLANK($C9386),"",IF(ISNA(VLOOKUP($L9386,'result messages'!$H$3:$L$11,3,FALSE)),VLOOKUP($M9386,'result messages'!$H$3:$L$11,3,FALSE),VLOOKUP($L9386,'result messages'!$H$3:$L$11,3,FALSE)))</f>
        <v/>
      </c>
      <c r="P9386" s="1" t="str">
        <f>IF(ISBLANK($C9386),"",IF(ISNA(VLOOKUP($L9386,'result messages'!$H$3:$L$11,4,FALSE)),VLOOKUP($M9386,'result messages'!$H$3:$L$11,4,FALSE),VLOOKUP($L9386,'result messages'!$H$3:$L$11,4,FALSE)))</f>
        <v/>
      </c>
      <c r="Q9386" s="1" t="str">
        <f>IF(ISBLANK($C9386),"",IF(ISNA(VLOOKUP($L9386,'result messages'!$H$3:$L$11,5,FALSE)),VLOOKUP($M9386,'result messages'!$H$3:$L$11,5,FALSE),VLOOKUP($L9386,'result messages'!$H$3:$L$11,5,FALSE)))</f>
        <v/>
      </c>
    </row>
    <row r="9387" spans="1:17">
      <c r="A9387" s="1">
        <v>9384</v>
      </c>
      <c r="B9387" s="1"/>
      <c r="C9387" s="1"/>
      <c r="D9387" s="1"/>
      <c r="E9387" s="6"/>
      <c r="F9387" s="1"/>
      <c r="G9387" s="1" t="str">
        <f>IF(ISNA(VLOOKUP($C9387,'DTEN TCAP Linkage deviceId'!$A$1:$A$20000,1,FALSE)),"No","Yes")</f>
        <v>No</v>
      </c>
      <c r="H9387" s="1" t="str">
        <f>IF(ISNA(VLOOKUP($C9387,'Provisioning Requester'!$F$3:$H$20000,2,FALSE)),"No","Yes")</f>
        <v>No</v>
      </c>
      <c r="I9387" s="1" t="str">
        <f>IF($H9387="Yes",VLOOKUP($C9387,'Provisioning Requester'!$F$3:$H$20000,3,FALSE),"-")</f>
        <v>-</v>
      </c>
      <c r="J9387" s="1" t="str">
        <f>IF(OR(D9387="SVCP", E9387="TRUE"), "No", IF(ISNA(VLOOKUP($C9387,'ProvResponder deviceId'!$A$1:$A$20000,1,FALSE)),"No","Yes"))</f>
        <v>No</v>
      </c>
      <c r="K9387" s="1" t="str">
        <f>IF($J9387="Yes",VLOOKUP($C9387,'ProvResponder deviceId'!$A$1:$C$20000,3,FALSE),"-")</f>
        <v>-</v>
      </c>
      <c r="L9387" s="1" t="str">
        <f t="shared" si="292"/>
        <v/>
      </c>
      <c r="M9387" s="1" t="str">
        <f t="shared" si="293"/>
        <v/>
      </c>
      <c r="N9387" s="1" t="str">
        <f>IF(ISBLANK($C9387),"",IF(ISNA(VLOOKUP($L9387,'result messages'!$H$3:$L$11,2,FALSE)),VLOOKUP($M9387,'result messages'!$H$3:$L$11,2,FALSE),VLOOKUP($L9387,'result messages'!$H$3:$L$11,2,FALSE)))</f>
        <v/>
      </c>
      <c r="O9387" s="1" t="str">
        <f>IF(ISBLANK($C9387),"",IF(ISNA(VLOOKUP($L9387,'result messages'!$H$3:$L$11,3,FALSE)),VLOOKUP($M9387,'result messages'!$H$3:$L$11,3,FALSE),VLOOKUP($L9387,'result messages'!$H$3:$L$11,3,FALSE)))</f>
        <v/>
      </c>
      <c r="P9387" s="1" t="str">
        <f>IF(ISBLANK($C9387),"",IF(ISNA(VLOOKUP($L9387,'result messages'!$H$3:$L$11,4,FALSE)),VLOOKUP($M9387,'result messages'!$H$3:$L$11,4,FALSE),VLOOKUP($L9387,'result messages'!$H$3:$L$11,4,FALSE)))</f>
        <v/>
      </c>
      <c r="Q9387" s="1" t="str">
        <f>IF(ISBLANK($C9387),"",IF(ISNA(VLOOKUP($L9387,'result messages'!$H$3:$L$11,5,FALSE)),VLOOKUP($M9387,'result messages'!$H$3:$L$11,5,FALSE),VLOOKUP($L9387,'result messages'!$H$3:$L$11,5,FALSE)))</f>
        <v/>
      </c>
    </row>
    <row r="9388" spans="1:17">
      <c r="A9388" s="1">
        <v>9385</v>
      </c>
      <c r="B9388" s="1"/>
      <c r="C9388" s="1"/>
      <c r="D9388" s="1"/>
      <c r="E9388" s="6"/>
      <c r="F9388" s="1"/>
      <c r="G9388" s="1" t="str">
        <f>IF(ISNA(VLOOKUP($C9388,'DTEN TCAP Linkage deviceId'!$A$1:$A$20000,1,FALSE)),"No","Yes")</f>
        <v>No</v>
      </c>
      <c r="H9388" s="1" t="str">
        <f>IF(ISNA(VLOOKUP($C9388,'Provisioning Requester'!$F$3:$H$20000,2,FALSE)),"No","Yes")</f>
        <v>No</v>
      </c>
      <c r="I9388" s="1" t="str">
        <f>IF($H9388="Yes",VLOOKUP($C9388,'Provisioning Requester'!$F$3:$H$20000,3,FALSE),"-")</f>
        <v>-</v>
      </c>
      <c r="J9388" s="1" t="str">
        <f>IF(OR(D9388="SVCP", E9388="TRUE"), "No", IF(ISNA(VLOOKUP($C9388,'ProvResponder deviceId'!$A$1:$A$20000,1,FALSE)),"No","Yes"))</f>
        <v>No</v>
      </c>
      <c r="K9388" s="1" t="str">
        <f>IF($J9388="Yes",VLOOKUP($C9388,'ProvResponder deviceId'!$A$1:$C$20000,3,FALSE),"-")</f>
        <v>-</v>
      </c>
      <c r="L9388" s="1" t="str">
        <f t="shared" si="292"/>
        <v/>
      </c>
      <c r="M9388" s="1" t="str">
        <f t="shared" si="293"/>
        <v/>
      </c>
      <c r="N9388" s="1" t="str">
        <f>IF(ISBLANK($C9388),"",IF(ISNA(VLOOKUP($L9388,'result messages'!$H$3:$L$11,2,FALSE)),VLOOKUP($M9388,'result messages'!$H$3:$L$11,2,FALSE),VLOOKUP($L9388,'result messages'!$H$3:$L$11,2,FALSE)))</f>
        <v/>
      </c>
      <c r="O9388" s="1" t="str">
        <f>IF(ISBLANK($C9388),"",IF(ISNA(VLOOKUP($L9388,'result messages'!$H$3:$L$11,3,FALSE)),VLOOKUP($M9388,'result messages'!$H$3:$L$11,3,FALSE),VLOOKUP($L9388,'result messages'!$H$3:$L$11,3,FALSE)))</f>
        <v/>
      </c>
      <c r="P9388" s="1" t="str">
        <f>IF(ISBLANK($C9388),"",IF(ISNA(VLOOKUP($L9388,'result messages'!$H$3:$L$11,4,FALSE)),VLOOKUP($M9388,'result messages'!$H$3:$L$11,4,FALSE),VLOOKUP($L9388,'result messages'!$H$3:$L$11,4,FALSE)))</f>
        <v/>
      </c>
      <c r="Q9388" s="1" t="str">
        <f>IF(ISBLANK($C9388),"",IF(ISNA(VLOOKUP($L9388,'result messages'!$H$3:$L$11,5,FALSE)),VLOOKUP($M9388,'result messages'!$H$3:$L$11,5,FALSE),VLOOKUP($L9388,'result messages'!$H$3:$L$11,5,FALSE)))</f>
        <v/>
      </c>
    </row>
    <row r="9389" spans="1:17">
      <c r="A9389" s="1">
        <v>9386</v>
      </c>
      <c r="B9389" s="1"/>
      <c r="C9389" s="1"/>
      <c r="D9389" s="1"/>
      <c r="E9389" s="6"/>
      <c r="F9389" s="1"/>
      <c r="G9389" s="1" t="str">
        <f>IF(ISNA(VLOOKUP($C9389,'DTEN TCAP Linkage deviceId'!$A$1:$A$20000,1,FALSE)),"No","Yes")</f>
        <v>No</v>
      </c>
      <c r="H9389" s="1" t="str">
        <f>IF(ISNA(VLOOKUP($C9389,'Provisioning Requester'!$F$3:$H$20000,2,FALSE)),"No","Yes")</f>
        <v>No</v>
      </c>
      <c r="I9389" s="1" t="str">
        <f>IF($H9389="Yes",VLOOKUP($C9389,'Provisioning Requester'!$F$3:$H$20000,3,FALSE),"-")</f>
        <v>-</v>
      </c>
      <c r="J9389" s="1" t="str">
        <f>IF(OR(D9389="SVCP", E9389="TRUE"), "No", IF(ISNA(VLOOKUP($C9389,'ProvResponder deviceId'!$A$1:$A$20000,1,FALSE)),"No","Yes"))</f>
        <v>No</v>
      </c>
      <c r="K9389" s="1" t="str">
        <f>IF($J9389="Yes",VLOOKUP($C9389,'ProvResponder deviceId'!$A$1:$C$20000,3,FALSE),"-")</f>
        <v>-</v>
      </c>
      <c r="L9389" s="1" t="str">
        <f t="shared" si="292"/>
        <v/>
      </c>
      <c r="M9389" s="1" t="str">
        <f t="shared" si="293"/>
        <v/>
      </c>
      <c r="N9389" s="1" t="str">
        <f>IF(ISBLANK($C9389),"",IF(ISNA(VLOOKUP($L9389,'result messages'!$H$3:$L$11,2,FALSE)),VLOOKUP($M9389,'result messages'!$H$3:$L$11,2,FALSE),VLOOKUP($L9389,'result messages'!$H$3:$L$11,2,FALSE)))</f>
        <v/>
      </c>
      <c r="O9389" s="1" t="str">
        <f>IF(ISBLANK($C9389),"",IF(ISNA(VLOOKUP($L9389,'result messages'!$H$3:$L$11,3,FALSE)),VLOOKUP($M9389,'result messages'!$H$3:$L$11,3,FALSE),VLOOKUP($L9389,'result messages'!$H$3:$L$11,3,FALSE)))</f>
        <v/>
      </c>
      <c r="P9389" s="1" t="str">
        <f>IF(ISBLANK($C9389),"",IF(ISNA(VLOOKUP($L9389,'result messages'!$H$3:$L$11,4,FALSE)),VLOOKUP($M9389,'result messages'!$H$3:$L$11,4,FALSE),VLOOKUP($L9389,'result messages'!$H$3:$L$11,4,FALSE)))</f>
        <v/>
      </c>
      <c r="Q9389" s="1" t="str">
        <f>IF(ISBLANK($C9389),"",IF(ISNA(VLOOKUP($L9389,'result messages'!$H$3:$L$11,5,FALSE)),VLOOKUP($M9389,'result messages'!$H$3:$L$11,5,FALSE),VLOOKUP($L9389,'result messages'!$H$3:$L$11,5,FALSE)))</f>
        <v/>
      </c>
    </row>
    <row r="9390" spans="1:17">
      <c r="A9390" s="1">
        <v>9387</v>
      </c>
      <c r="B9390" s="1"/>
      <c r="C9390" s="1"/>
      <c r="D9390" s="1"/>
      <c r="E9390" s="6"/>
      <c r="F9390" s="1"/>
      <c r="G9390" s="1" t="str">
        <f>IF(ISNA(VLOOKUP($C9390,'DTEN TCAP Linkage deviceId'!$A$1:$A$20000,1,FALSE)),"No","Yes")</f>
        <v>No</v>
      </c>
      <c r="H9390" s="1" t="str">
        <f>IF(ISNA(VLOOKUP($C9390,'Provisioning Requester'!$F$3:$H$20000,2,FALSE)),"No","Yes")</f>
        <v>No</v>
      </c>
      <c r="I9390" s="1" t="str">
        <f>IF($H9390="Yes",VLOOKUP($C9390,'Provisioning Requester'!$F$3:$H$20000,3,FALSE),"-")</f>
        <v>-</v>
      </c>
      <c r="J9390" s="1" t="str">
        <f>IF(OR(D9390="SVCP", E9390="TRUE"), "No", IF(ISNA(VLOOKUP($C9390,'ProvResponder deviceId'!$A$1:$A$20000,1,FALSE)),"No","Yes"))</f>
        <v>No</v>
      </c>
      <c r="K9390" s="1" t="str">
        <f>IF($J9390="Yes",VLOOKUP($C9390,'ProvResponder deviceId'!$A$1:$C$20000,3,FALSE),"-")</f>
        <v>-</v>
      </c>
      <c r="L9390" s="1" t="str">
        <f t="shared" si="292"/>
        <v/>
      </c>
      <c r="M9390" s="1" t="str">
        <f t="shared" si="293"/>
        <v/>
      </c>
      <c r="N9390" s="1" t="str">
        <f>IF(ISBLANK($C9390),"",IF(ISNA(VLOOKUP($L9390,'result messages'!$H$3:$L$11,2,FALSE)),VLOOKUP($M9390,'result messages'!$H$3:$L$11,2,FALSE),VLOOKUP($L9390,'result messages'!$H$3:$L$11,2,FALSE)))</f>
        <v/>
      </c>
      <c r="O9390" s="1" t="str">
        <f>IF(ISBLANK($C9390),"",IF(ISNA(VLOOKUP($L9390,'result messages'!$H$3:$L$11,3,FALSE)),VLOOKUP($M9390,'result messages'!$H$3:$L$11,3,FALSE),VLOOKUP($L9390,'result messages'!$H$3:$L$11,3,FALSE)))</f>
        <v/>
      </c>
      <c r="P9390" s="1" t="str">
        <f>IF(ISBLANK($C9390),"",IF(ISNA(VLOOKUP($L9390,'result messages'!$H$3:$L$11,4,FALSE)),VLOOKUP($M9390,'result messages'!$H$3:$L$11,4,FALSE),VLOOKUP($L9390,'result messages'!$H$3:$L$11,4,FALSE)))</f>
        <v/>
      </c>
      <c r="Q9390" s="1" t="str">
        <f>IF(ISBLANK($C9390),"",IF(ISNA(VLOOKUP($L9390,'result messages'!$H$3:$L$11,5,FALSE)),VLOOKUP($M9390,'result messages'!$H$3:$L$11,5,FALSE),VLOOKUP($L9390,'result messages'!$H$3:$L$11,5,FALSE)))</f>
        <v/>
      </c>
    </row>
    <row r="9391" spans="1:17">
      <c r="A9391" s="1">
        <v>9388</v>
      </c>
      <c r="B9391" s="1"/>
      <c r="C9391" s="1"/>
      <c r="D9391" s="1"/>
      <c r="E9391" s="6"/>
      <c r="F9391" s="1"/>
      <c r="G9391" s="1" t="str">
        <f>IF(ISNA(VLOOKUP($C9391,'DTEN TCAP Linkage deviceId'!$A$1:$A$20000,1,FALSE)),"No","Yes")</f>
        <v>No</v>
      </c>
      <c r="H9391" s="1" t="str">
        <f>IF(ISNA(VLOOKUP($C9391,'Provisioning Requester'!$F$3:$H$20000,2,FALSE)),"No","Yes")</f>
        <v>No</v>
      </c>
      <c r="I9391" s="1" t="str">
        <f>IF($H9391="Yes",VLOOKUP($C9391,'Provisioning Requester'!$F$3:$H$20000,3,FALSE),"-")</f>
        <v>-</v>
      </c>
      <c r="J9391" s="1" t="str">
        <f>IF(OR(D9391="SVCP", E9391="TRUE"), "No", IF(ISNA(VLOOKUP($C9391,'ProvResponder deviceId'!$A$1:$A$20000,1,FALSE)),"No","Yes"))</f>
        <v>No</v>
      </c>
      <c r="K9391" s="1" t="str">
        <f>IF($J9391="Yes",VLOOKUP($C9391,'ProvResponder deviceId'!$A$1:$C$20000,3,FALSE),"-")</f>
        <v>-</v>
      </c>
      <c r="L9391" s="1" t="str">
        <f t="shared" si="292"/>
        <v/>
      </c>
      <c r="M9391" s="1" t="str">
        <f t="shared" si="293"/>
        <v/>
      </c>
      <c r="N9391" s="1" t="str">
        <f>IF(ISBLANK($C9391),"",IF(ISNA(VLOOKUP($L9391,'result messages'!$H$3:$L$11,2,FALSE)),VLOOKUP($M9391,'result messages'!$H$3:$L$11,2,FALSE),VLOOKUP($L9391,'result messages'!$H$3:$L$11,2,FALSE)))</f>
        <v/>
      </c>
      <c r="O9391" s="1" t="str">
        <f>IF(ISBLANK($C9391),"",IF(ISNA(VLOOKUP($L9391,'result messages'!$H$3:$L$11,3,FALSE)),VLOOKUP($M9391,'result messages'!$H$3:$L$11,3,FALSE),VLOOKUP($L9391,'result messages'!$H$3:$L$11,3,FALSE)))</f>
        <v/>
      </c>
      <c r="P9391" s="1" t="str">
        <f>IF(ISBLANK($C9391),"",IF(ISNA(VLOOKUP($L9391,'result messages'!$H$3:$L$11,4,FALSE)),VLOOKUP($M9391,'result messages'!$H$3:$L$11,4,FALSE),VLOOKUP($L9391,'result messages'!$H$3:$L$11,4,FALSE)))</f>
        <v/>
      </c>
      <c r="Q9391" s="1" t="str">
        <f>IF(ISBLANK($C9391),"",IF(ISNA(VLOOKUP($L9391,'result messages'!$H$3:$L$11,5,FALSE)),VLOOKUP($M9391,'result messages'!$H$3:$L$11,5,FALSE),VLOOKUP($L9391,'result messages'!$H$3:$L$11,5,FALSE)))</f>
        <v/>
      </c>
    </row>
    <row r="9392" spans="1:17">
      <c r="A9392" s="1">
        <v>9389</v>
      </c>
      <c r="B9392" s="1"/>
      <c r="C9392" s="1"/>
      <c r="D9392" s="1"/>
      <c r="E9392" s="6"/>
      <c r="F9392" s="1"/>
      <c r="G9392" s="1" t="str">
        <f>IF(ISNA(VLOOKUP($C9392,'DTEN TCAP Linkage deviceId'!$A$1:$A$20000,1,FALSE)),"No","Yes")</f>
        <v>No</v>
      </c>
      <c r="H9392" s="1" t="str">
        <f>IF(ISNA(VLOOKUP($C9392,'Provisioning Requester'!$F$3:$H$20000,2,FALSE)),"No","Yes")</f>
        <v>No</v>
      </c>
      <c r="I9392" s="1" t="str">
        <f>IF($H9392="Yes",VLOOKUP($C9392,'Provisioning Requester'!$F$3:$H$20000,3,FALSE),"-")</f>
        <v>-</v>
      </c>
      <c r="J9392" s="1" t="str">
        <f>IF(OR(D9392="SVCP", E9392="TRUE"), "No", IF(ISNA(VLOOKUP($C9392,'ProvResponder deviceId'!$A$1:$A$20000,1,FALSE)),"No","Yes"))</f>
        <v>No</v>
      </c>
      <c r="K9392" s="1" t="str">
        <f>IF($J9392="Yes",VLOOKUP($C9392,'ProvResponder deviceId'!$A$1:$C$20000,3,FALSE),"-")</f>
        <v>-</v>
      </c>
      <c r="L9392" s="1" t="str">
        <f t="shared" si="292"/>
        <v/>
      </c>
      <c r="M9392" s="1" t="str">
        <f t="shared" si="293"/>
        <v/>
      </c>
      <c r="N9392" s="1" t="str">
        <f>IF(ISBLANK($C9392),"",IF(ISNA(VLOOKUP($L9392,'result messages'!$H$3:$L$11,2,FALSE)),VLOOKUP($M9392,'result messages'!$H$3:$L$11,2,FALSE),VLOOKUP($L9392,'result messages'!$H$3:$L$11,2,FALSE)))</f>
        <v/>
      </c>
      <c r="O9392" s="1" t="str">
        <f>IF(ISBLANK($C9392),"",IF(ISNA(VLOOKUP($L9392,'result messages'!$H$3:$L$11,3,FALSE)),VLOOKUP($M9392,'result messages'!$H$3:$L$11,3,FALSE),VLOOKUP($L9392,'result messages'!$H$3:$L$11,3,FALSE)))</f>
        <v/>
      </c>
      <c r="P9392" s="1" t="str">
        <f>IF(ISBLANK($C9392),"",IF(ISNA(VLOOKUP($L9392,'result messages'!$H$3:$L$11,4,FALSE)),VLOOKUP($M9392,'result messages'!$H$3:$L$11,4,FALSE),VLOOKUP($L9392,'result messages'!$H$3:$L$11,4,FALSE)))</f>
        <v/>
      </c>
      <c r="Q9392" s="1" t="str">
        <f>IF(ISBLANK($C9392),"",IF(ISNA(VLOOKUP($L9392,'result messages'!$H$3:$L$11,5,FALSE)),VLOOKUP($M9392,'result messages'!$H$3:$L$11,5,FALSE),VLOOKUP($L9392,'result messages'!$H$3:$L$11,5,FALSE)))</f>
        <v/>
      </c>
    </row>
    <row r="9393" spans="1:17">
      <c r="A9393" s="1">
        <v>9390</v>
      </c>
      <c r="B9393" s="1"/>
      <c r="C9393" s="1"/>
      <c r="D9393" s="1"/>
      <c r="E9393" s="6"/>
      <c r="F9393" s="1"/>
      <c r="G9393" s="1" t="str">
        <f>IF(ISNA(VLOOKUP($C9393,'DTEN TCAP Linkage deviceId'!$A$1:$A$20000,1,FALSE)),"No","Yes")</f>
        <v>No</v>
      </c>
      <c r="H9393" s="1" t="str">
        <f>IF(ISNA(VLOOKUP($C9393,'Provisioning Requester'!$F$3:$H$20000,2,FALSE)),"No","Yes")</f>
        <v>No</v>
      </c>
      <c r="I9393" s="1" t="str">
        <f>IF($H9393="Yes",VLOOKUP($C9393,'Provisioning Requester'!$F$3:$H$20000,3,FALSE),"-")</f>
        <v>-</v>
      </c>
      <c r="J9393" s="1" t="str">
        <f>IF(OR(D9393="SVCP", E9393="TRUE"), "No", IF(ISNA(VLOOKUP($C9393,'ProvResponder deviceId'!$A$1:$A$20000,1,FALSE)),"No","Yes"))</f>
        <v>No</v>
      </c>
      <c r="K9393" s="1" t="str">
        <f>IF($J9393="Yes",VLOOKUP($C9393,'ProvResponder deviceId'!$A$1:$C$20000,3,FALSE),"-")</f>
        <v>-</v>
      </c>
      <c r="L9393" s="1" t="str">
        <f t="shared" si="292"/>
        <v/>
      </c>
      <c r="M9393" s="1" t="str">
        <f t="shared" si="293"/>
        <v/>
      </c>
      <c r="N9393" s="1" t="str">
        <f>IF(ISBLANK($C9393),"",IF(ISNA(VLOOKUP($L9393,'result messages'!$H$3:$L$11,2,FALSE)),VLOOKUP($M9393,'result messages'!$H$3:$L$11,2,FALSE),VLOOKUP($L9393,'result messages'!$H$3:$L$11,2,FALSE)))</f>
        <v/>
      </c>
      <c r="O9393" s="1" t="str">
        <f>IF(ISBLANK($C9393),"",IF(ISNA(VLOOKUP($L9393,'result messages'!$H$3:$L$11,3,FALSE)),VLOOKUP($M9393,'result messages'!$H$3:$L$11,3,FALSE),VLOOKUP($L9393,'result messages'!$H$3:$L$11,3,FALSE)))</f>
        <v/>
      </c>
      <c r="P9393" s="1" t="str">
        <f>IF(ISBLANK($C9393),"",IF(ISNA(VLOOKUP($L9393,'result messages'!$H$3:$L$11,4,FALSE)),VLOOKUP($M9393,'result messages'!$H$3:$L$11,4,FALSE),VLOOKUP($L9393,'result messages'!$H$3:$L$11,4,FALSE)))</f>
        <v/>
      </c>
      <c r="Q9393" s="1" t="str">
        <f>IF(ISBLANK($C9393),"",IF(ISNA(VLOOKUP($L9393,'result messages'!$H$3:$L$11,5,FALSE)),VLOOKUP($M9393,'result messages'!$H$3:$L$11,5,FALSE),VLOOKUP($L9393,'result messages'!$H$3:$L$11,5,FALSE)))</f>
        <v/>
      </c>
    </row>
    <row r="9394" spans="1:17">
      <c r="A9394" s="1">
        <v>9391</v>
      </c>
      <c r="B9394" s="1"/>
      <c r="C9394" s="1"/>
      <c r="D9394" s="1"/>
      <c r="E9394" s="6"/>
      <c r="F9394" s="1"/>
      <c r="G9394" s="1" t="str">
        <f>IF(ISNA(VLOOKUP($C9394,'DTEN TCAP Linkage deviceId'!$A$1:$A$20000,1,FALSE)),"No","Yes")</f>
        <v>No</v>
      </c>
      <c r="H9394" s="1" t="str">
        <f>IF(ISNA(VLOOKUP($C9394,'Provisioning Requester'!$F$3:$H$20000,2,FALSE)),"No","Yes")</f>
        <v>No</v>
      </c>
      <c r="I9394" s="1" t="str">
        <f>IF($H9394="Yes",VLOOKUP($C9394,'Provisioning Requester'!$F$3:$H$20000,3,FALSE),"-")</f>
        <v>-</v>
      </c>
      <c r="J9394" s="1" t="str">
        <f>IF(OR(D9394="SVCP", E9394="TRUE"), "No", IF(ISNA(VLOOKUP($C9394,'ProvResponder deviceId'!$A$1:$A$20000,1,FALSE)),"No","Yes"))</f>
        <v>No</v>
      </c>
      <c r="K9394" s="1" t="str">
        <f>IF($J9394="Yes",VLOOKUP($C9394,'ProvResponder deviceId'!$A$1:$C$20000,3,FALSE),"-")</f>
        <v>-</v>
      </c>
      <c r="L9394" s="1" t="str">
        <f t="shared" si="292"/>
        <v/>
      </c>
      <c r="M9394" s="1" t="str">
        <f t="shared" si="293"/>
        <v/>
      </c>
      <c r="N9394" s="1" t="str">
        <f>IF(ISBLANK($C9394),"",IF(ISNA(VLOOKUP($L9394,'result messages'!$H$3:$L$11,2,FALSE)),VLOOKUP($M9394,'result messages'!$H$3:$L$11,2,FALSE),VLOOKUP($L9394,'result messages'!$H$3:$L$11,2,FALSE)))</f>
        <v/>
      </c>
      <c r="O9394" s="1" t="str">
        <f>IF(ISBLANK($C9394),"",IF(ISNA(VLOOKUP($L9394,'result messages'!$H$3:$L$11,3,FALSE)),VLOOKUP($M9394,'result messages'!$H$3:$L$11,3,FALSE),VLOOKUP($L9394,'result messages'!$H$3:$L$11,3,FALSE)))</f>
        <v/>
      </c>
      <c r="P9394" s="1" t="str">
        <f>IF(ISBLANK($C9394),"",IF(ISNA(VLOOKUP($L9394,'result messages'!$H$3:$L$11,4,FALSE)),VLOOKUP($M9394,'result messages'!$H$3:$L$11,4,FALSE),VLOOKUP($L9394,'result messages'!$H$3:$L$11,4,FALSE)))</f>
        <v/>
      </c>
      <c r="Q9394" s="1" t="str">
        <f>IF(ISBLANK($C9394),"",IF(ISNA(VLOOKUP($L9394,'result messages'!$H$3:$L$11,5,FALSE)),VLOOKUP($M9394,'result messages'!$H$3:$L$11,5,FALSE),VLOOKUP($L9394,'result messages'!$H$3:$L$11,5,FALSE)))</f>
        <v/>
      </c>
    </row>
    <row r="9395" spans="1:17">
      <c r="A9395" s="1">
        <v>9392</v>
      </c>
      <c r="B9395" s="1"/>
      <c r="C9395" s="1"/>
      <c r="D9395" s="1"/>
      <c r="E9395" s="6"/>
      <c r="F9395" s="1"/>
      <c r="G9395" s="1" t="str">
        <f>IF(ISNA(VLOOKUP($C9395,'DTEN TCAP Linkage deviceId'!$A$1:$A$20000,1,FALSE)),"No","Yes")</f>
        <v>No</v>
      </c>
      <c r="H9395" s="1" t="str">
        <f>IF(ISNA(VLOOKUP($C9395,'Provisioning Requester'!$F$3:$H$20000,2,FALSE)),"No","Yes")</f>
        <v>No</v>
      </c>
      <c r="I9395" s="1" t="str">
        <f>IF($H9395="Yes",VLOOKUP($C9395,'Provisioning Requester'!$F$3:$H$20000,3,FALSE),"-")</f>
        <v>-</v>
      </c>
      <c r="J9395" s="1" t="str">
        <f>IF(OR(D9395="SVCP", E9395="TRUE"), "No", IF(ISNA(VLOOKUP($C9395,'ProvResponder deviceId'!$A$1:$A$20000,1,FALSE)),"No","Yes"))</f>
        <v>No</v>
      </c>
      <c r="K9395" s="1" t="str">
        <f>IF($J9395="Yes",VLOOKUP($C9395,'ProvResponder deviceId'!$A$1:$C$20000,3,FALSE),"-")</f>
        <v>-</v>
      </c>
      <c r="L9395" s="1" t="str">
        <f t="shared" si="292"/>
        <v/>
      </c>
      <c r="M9395" s="1" t="str">
        <f t="shared" si="293"/>
        <v/>
      </c>
      <c r="N9395" s="1" t="str">
        <f>IF(ISBLANK($C9395),"",IF(ISNA(VLOOKUP($L9395,'result messages'!$H$3:$L$11,2,FALSE)),VLOOKUP($M9395,'result messages'!$H$3:$L$11,2,FALSE),VLOOKUP($L9395,'result messages'!$H$3:$L$11,2,FALSE)))</f>
        <v/>
      </c>
      <c r="O9395" s="1" t="str">
        <f>IF(ISBLANK($C9395),"",IF(ISNA(VLOOKUP($L9395,'result messages'!$H$3:$L$11,3,FALSE)),VLOOKUP($M9395,'result messages'!$H$3:$L$11,3,FALSE),VLOOKUP($L9395,'result messages'!$H$3:$L$11,3,FALSE)))</f>
        <v/>
      </c>
      <c r="P9395" s="1" t="str">
        <f>IF(ISBLANK($C9395),"",IF(ISNA(VLOOKUP($L9395,'result messages'!$H$3:$L$11,4,FALSE)),VLOOKUP($M9395,'result messages'!$H$3:$L$11,4,FALSE),VLOOKUP($L9395,'result messages'!$H$3:$L$11,4,FALSE)))</f>
        <v/>
      </c>
      <c r="Q9395" s="1" t="str">
        <f>IF(ISBLANK($C9395),"",IF(ISNA(VLOOKUP($L9395,'result messages'!$H$3:$L$11,5,FALSE)),VLOOKUP($M9395,'result messages'!$H$3:$L$11,5,FALSE),VLOOKUP($L9395,'result messages'!$H$3:$L$11,5,FALSE)))</f>
        <v/>
      </c>
    </row>
    <row r="9396" spans="1:17">
      <c r="A9396" s="1">
        <v>9393</v>
      </c>
      <c r="B9396" s="1"/>
      <c r="C9396" s="1"/>
      <c r="D9396" s="1"/>
      <c r="E9396" s="6"/>
      <c r="F9396" s="1"/>
      <c r="G9396" s="1" t="str">
        <f>IF(ISNA(VLOOKUP($C9396,'DTEN TCAP Linkage deviceId'!$A$1:$A$20000,1,FALSE)),"No","Yes")</f>
        <v>No</v>
      </c>
      <c r="H9396" s="1" t="str">
        <f>IF(ISNA(VLOOKUP($C9396,'Provisioning Requester'!$F$3:$H$20000,2,FALSE)),"No","Yes")</f>
        <v>No</v>
      </c>
      <c r="I9396" s="1" t="str">
        <f>IF($H9396="Yes",VLOOKUP($C9396,'Provisioning Requester'!$F$3:$H$20000,3,FALSE),"-")</f>
        <v>-</v>
      </c>
      <c r="J9396" s="1" t="str">
        <f>IF(OR(D9396="SVCP", E9396="TRUE"), "No", IF(ISNA(VLOOKUP($C9396,'ProvResponder deviceId'!$A$1:$A$20000,1,FALSE)),"No","Yes"))</f>
        <v>No</v>
      </c>
      <c r="K9396" s="1" t="str">
        <f>IF($J9396="Yes",VLOOKUP($C9396,'ProvResponder deviceId'!$A$1:$C$20000,3,FALSE),"-")</f>
        <v>-</v>
      </c>
      <c r="L9396" s="1" t="str">
        <f t="shared" si="292"/>
        <v/>
      </c>
      <c r="M9396" s="1" t="str">
        <f t="shared" si="293"/>
        <v/>
      </c>
      <c r="N9396" s="1" t="str">
        <f>IF(ISBLANK($C9396),"",IF(ISNA(VLOOKUP($L9396,'result messages'!$H$3:$L$11,2,FALSE)),VLOOKUP($M9396,'result messages'!$H$3:$L$11,2,FALSE),VLOOKUP($L9396,'result messages'!$H$3:$L$11,2,FALSE)))</f>
        <v/>
      </c>
      <c r="O9396" s="1" t="str">
        <f>IF(ISBLANK($C9396),"",IF(ISNA(VLOOKUP($L9396,'result messages'!$H$3:$L$11,3,FALSE)),VLOOKUP($M9396,'result messages'!$H$3:$L$11,3,FALSE),VLOOKUP($L9396,'result messages'!$H$3:$L$11,3,FALSE)))</f>
        <v/>
      </c>
      <c r="P9396" s="1" t="str">
        <f>IF(ISBLANK($C9396),"",IF(ISNA(VLOOKUP($L9396,'result messages'!$H$3:$L$11,4,FALSE)),VLOOKUP($M9396,'result messages'!$H$3:$L$11,4,FALSE),VLOOKUP($L9396,'result messages'!$H$3:$L$11,4,FALSE)))</f>
        <v/>
      </c>
      <c r="Q9396" s="1" t="str">
        <f>IF(ISBLANK($C9396),"",IF(ISNA(VLOOKUP($L9396,'result messages'!$H$3:$L$11,5,FALSE)),VLOOKUP($M9396,'result messages'!$H$3:$L$11,5,FALSE),VLOOKUP($L9396,'result messages'!$H$3:$L$11,5,FALSE)))</f>
        <v/>
      </c>
    </row>
    <row r="9397" spans="1:17">
      <c r="A9397" s="1">
        <v>9394</v>
      </c>
      <c r="B9397" s="1"/>
      <c r="C9397" s="1"/>
      <c r="D9397" s="1"/>
      <c r="E9397" s="6"/>
      <c r="F9397" s="1"/>
      <c r="G9397" s="1" t="str">
        <f>IF(ISNA(VLOOKUP($C9397,'DTEN TCAP Linkage deviceId'!$A$1:$A$20000,1,FALSE)),"No","Yes")</f>
        <v>No</v>
      </c>
      <c r="H9397" s="1" t="str">
        <f>IF(ISNA(VLOOKUP($C9397,'Provisioning Requester'!$F$3:$H$20000,2,FALSE)),"No","Yes")</f>
        <v>No</v>
      </c>
      <c r="I9397" s="1" t="str">
        <f>IF($H9397="Yes",VLOOKUP($C9397,'Provisioning Requester'!$F$3:$H$20000,3,FALSE),"-")</f>
        <v>-</v>
      </c>
      <c r="J9397" s="1" t="str">
        <f>IF(OR(D9397="SVCP", E9397="TRUE"), "No", IF(ISNA(VLOOKUP($C9397,'ProvResponder deviceId'!$A$1:$A$20000,1,FALSE)),"No","Yes"))</f>
        <v>No</v>
      </c>
      <c r="K9397" s="1" t="str">
        <f>IF($J9397="Yes",VLOOKUP($C9397,'ProvResponder deviceId'!$A$1:$C$20000,3,FALSE),"-")</f>
        <v>-</v>
      </c>
      <c r="L9397" s="1" t="str">
        <f t="shared" si="292"/>
        <v/>
      </c>
      <c r="M9397" s="1" t="str">
        <f t="shared" si="293"/>
        <v/>
      </c>
      <c r="N9397" s="1" t="str">
        <f>IF(ISBLANK($C9397),"",IF(ISNA(VLOOKUP($L9397,'result messages'!$H$3:$L$11,2,FALSE)),VLOOKUP($M9397,'result messages'!$H$3:$L$11,2,FALSE),VLOOKUP($L9397,'result messages'!$H$3:$L$11,2,FALSE)))</f>
        <v/>
      </c>
      <c r="O9397" s="1" t="str">
        <f>IF(ISBLANK($C9397),"",IF(ISNA(VLOOKUP($L9397,'result messages'!$H$3:$L$11,3,FALSE)),VLOOKUP($M9397,'result messages'!$H$3:$L$11,3,FALSE),VLOOKUP($L9397,'result messages'!$H$3:$L$11,3,FALSE)))</f>
        <v/>
      </c>
      <c r="P9397" s="1" t="str">
        <f>IF(ISBLANK($C9397),"",IF(ISNA(VLOOKUP($L9397,'result messages'!$H$3:$L$11,4,FALSE)),VLOOKUP($M9397,'result messages'!$H$3:$L$11,4,FALSE),VLOOKUP($L9397,'result messages'!$H$3:$L$11,4,FALSE)))</f>
        <v/>
      </c>
      <c r="Q9397" s="1" t="str">
        <f>IF(ISBLANK($C9397),"",IF(ISNA(VLOOKUP($L9397,'result messages'!$H$3:$L$11,5,FALSE)),VLOOKUP($M9397,'result messages'!$H$3:$L$11,5,FALSE),VLOOKUP($L9397,'result messages'!$H$3:$L$11,5,FALSE)))</f>
        <v/>
      </c>
    </row>
    <row r="9398" spans="1:17">
      <c r="A9398" s="1">
        <v>9395</v>
      </c>
      <c r="B9398" s="1"/>
      <c r="C9398" s="1"/>
      <c r="D9398" s="1"/>
      <c r="E9398" s="6"/>
      <c r="F9398" s="1"/>
      <c r="G9398" s="1" t="str">
        <f>IF(ISNA(VLOOKUP($C9398,'DTEN TCAP Linkage deviceId'!$A$1:$A$20000,1,FALSE)),"No","Yes")</f>
        <v>No</v>
      </c>
      <c r="H9398" s="1" t="str">
        <f>IF(ISNA(VLOOKUP($C9398,'Provisioning Requester'!$F$3:$H$20000,2,FALSE)),"No","Yes")</f>
        <v>No</v>
      </c>
      <c r="I9398" s="1" t="str">
        <f>IF($H9398="Yes",VLOOKUP($C9398,'Provisioning Requester'!$F$3:$H$20000,3,FALSE),"-")</f>
        <v>-</v>
      </c>
      <c r="J9398" s="1" t="str">
        <f>IF(OR(D9398="SVCP", E9398="TRUE"), "No", IF(ISNA(VLOOKUP($C9398,'ProvResponder deviceId'!$A$1:$A$20000,1,FALSE)),"No","Yes"))</f>
        <v>No</v>
      </c>
      <c r="K9398" s="1" t="str">
        <f>IF($J9398="Yes",VLOOKUP($C9398,'ProvResponder deviceId'!$A$1:$C$20000,3,FALSE),"-")</f>
        <v>-</v>
      </c>
      <c r="L9398" s="1" t="str">
        <f t="shared" si="292"/>
        <v/>
      </c>
      <c r="M9398" s="1" t="str">
        <f t="shared" si="293"/>
        <v/>
      </c>
      <c r="N9398" s="1" t="str">
        <f>IF(ISBLANK($C9398),"",IF(ISNA(VLOOKUP($L9398,'result messages'!$H$3:$L$11,2,FALSE)),VLOOKUP($M9398,'result messages'!$H$3:$L$11,2,FALSE),VLOOKUP($L9398,'result messages'!$H$3:$L$11,2,FALSE)))</f>
        <v/>
      </c>
      <c r="O9398" s="1" t="str">
        <f>IF(ISBLANK($C9398),"",IF(ISNA(VLOOKUP($L9398,'result messages'!$H$3:$L$11,3,FALSE)),VLOOKUP($M9398,'result messages'!$H$3:$L$11,3,FALSE),VLOOKUP($L9398,'result messages'!$H$3:$L$11,3,FALSE)))</f>
        <v/>
      </c>
      <c r="P9398" s="1" t="str">
        <f>IF(ISBLANK($C9398),"",IF(ISNA(VLOOKUP($L9398,'result messages'!$H$3:$L$11,4,FALSE)),VLOOKUP($M9398,'result messages'!$H$3:$L$11,4,FALSE),VLOOKUP($L9398,'result messages'!$H$3:$L$11,4,FALSE)))</f>
        <v/>
      </c>
      <c r="Q9398" s="1" t="str">
        <f>IF(ISBLANK($C9398),"",IF(ISNA(VLOOKUP($L9398,'result messages'!$H$3:$L$11,5,FALSE)),VLOOKUP($M9398,'result messages'!$H$3:$L$11,5,FALSE),VLOOKUP($L9398,'result messages'!$H$3:$L$11,5,FALSE)))</f>
        <v/>
      </c>
    </row>
    <row r="9399" spans="1:17">
      <c r="A9399" s="1">
        <v>9396</v>
      </c>
      <c r="B9399" s="1"/>
      <c r="C9399" s="1"/>
      <c r="D9399" s="1"/>
      <c r="E9399" s="6"/>
      <c r="F9399" s="1"/>
      <c r="G9399" s="1" t="str">
        <f>IF(ISNA(VLOOKUP($C9399,'DTEN TCAP Linkage deviceId'!$A$1:$A$20000,1,FALSE)),"No","Yes")</f>
        <v>No</v>
      </c>
      <c r="H9399" s="1" t="str">
        <f>IF(ISNA(VLOOKUP($C9399,'Provisioning Requester'!$F$3:$H$20000,2,FALSE)),"No","Yes")</f>
        <v>No</v>
      </c>
      <c r="I9399" s="1" t="str">
        <f>IF($H9399="Yes",VLOOKUP($C9399,'Provisioning Requester'!$F$3:$H$20000,3,FALSE),"-")</f>
        <v>-</v>
      </c>
      <c r="J9399" s="1" t="str">
        <f>IF(OR(D9399="SVCP", E9399="TRUE"), "No", IF(ISNA(VLOOKUP($C9399,'ProvResponder deviceId'!$A$1:$A$20000,1,FALSE)),"No","Yes"))</f>
        <v>No</v>
      </c>
      <c r="K9399" s="1" t="str">
        <f>IF($J9399="Yes",VLOOKUP($C9399,'ProvResponder deviceId'!$A$1:$C$20000,3,FALSE),"-")</f>
        <v>-</v>
      </c>
      <c r="L9399" s="1" t="str">
        <f t="shared" si="292"/>
        <v/>
      </c>
      <c r="M9399" s="1" t="str">
        <f t="shared" si="293"/>
        <v/>
      </c>
      <c r="N9399" s="1" t="str">
        <f>IF(ISBLANK($C9399),"",IF(ISNA(VLOOKUP($L9399,'result messages'!$H$3:$L$11,2,FALSE)),VLOOKUP($M9399,'result messages'!$H$3:$L$11,2,FALSE),VLOOKUP($L9399,'result messages'!$H$3:$L$11,2,FALSE)))</f>
        <v/>
      </c>
      <c r="O9399" s="1" t="str">
        <f>IF(ISBLANK($C9399),"",IF(ISNA(VLOOKUP($L9399,'result messages'!$H$3:$L$11,3,FALSE)),VLOOKUP($M9399,'result messages'!$H$3:$L$11,3,FALSE),VLOOKUP($L9399,'result messages'!$H$3:$L$11,3,FALSE)))</f>
        <v/>
      </c>
      <c r="P9399" s="1" t="str">
        <f>IF(ISBLANK($C9399),"",IF(ISNA(VLOOKUP($L9399,'result messages'!$H$3:$L$11,4,FALSE)),VLOOKUP($M9399,'result messages'!$H$3:$L$11,4,FALSE),VLOOKUP($L9399,'result messages'!$H$3:$L$11,4,FALSE)))</f>
        <v/>
      </c>
      <c r="Q9399" s="1" t="str">
        <f>IF(ISBLANK($C9399),"",IF(ISNA(VLOOKUP($L9399,'result messages'!$H$3:$L$11,5,FALSE)),VLOOKUP($M9399,'result messages'!$H$3:$L$11,5,FALSE),VLOOKUP($L9399,'result messages'!$H$3:$L$11,5,FALSE)))</f>
        <v/>
      </c>
    </row>
    <row r="9400" spans="1:17">
      <c r="A9400" s="1">
        <v>9397</v>
      </c>
      <c r="B9400" s="1"/>
      <c r="C9400" s="1"/>
      <c r="D9400" s="1"/>
      <c r="E9400" s="6"/>
      <c r="F9400" s="1"/>
      <c r="G9400" s="1" t="str">
        <f>IF(ISNA(VLOOKUP($C9400,'DTEN TCAP Linkage deviceId'!$A$1:$A$20000,1,FALSE)),"No","Yes")</f>
        <v>No</v>
      </c>
      <c r="H9400" s="1" t="str">
        <f>IF(ISNA(VLOOKUP($C9400,'Provisioning Requester'!$F$3:$H$20000,2,FALSE)),"No","Yes")</f>
        <v>No</v>
      </c>
      <c r="I9400" s="1" t="str">
        <f>IF($H9400="Yes",VLOOKUP($C9400,'Provisioning Requester'!$F$3:$H$20000,3,FALSE),"-")</f>
        <v>-</v>
      </c>
      <c r="J9400" s="1" t="str">
        <f>IF(OR(D9400="SVCP", E9400="TRUE"), "No", IF(ISNA(VLOOKUP($C9400,'ProvResponder deviceId'!$A$1:$A$20000,1,FALSE)),"No","Yes"))</f>
        <v>No</v>
      </c>
      <c r="K9400" s="1" t="str">
        <f>IF($J9400="Yes",VLOOKUP($C9400,'ProvResponder deviceId'!$A$1:$C$20000,3,FALSE),"-")</f>
        <v>-</v>
      </c>
      <c r="L9400" s="1" t="str">
        <f t="shared" si="292"/>
        <v/>
      </c>
      <c r="M9400" s="1" t="str">
        <f t="shared" si="293"/>
        <v/>
      </c>
      <c r="N9400" s="1" t="str">
        <f>IF(ISBLANK($C9400),"",IF(ISNA(VLOOKUP($L9400,'result messages'!$H$3:$L$11,2,FALSE)),VLOOKUP($M9400,'result messages'!$H$3:$L$11,2,FALSE),VLOOKUP($L9400,'result messages'!$H$3:$L$11,2,FALSE)))</f>
        <v/>
      </c>
      <c r="O9400" s="1" t="str">
        <f>IF(ISBLANK($C9400),"",IF(ISNA(VLOOKUP($L9400,'result messages'!$H$3:$L$11,3,FALSE)),VLOOKUP($M9400,'result messages'!$H$3:$L$11,3,FALSE),VLOOKUP($L9400,'result messages'!$H$3:$L$11,3,FALSE)))</f>
        <v/>
      </c>
      <c r="P9400" s="1" t="str">
        <f>IF(ISBLANK($C9400),"",IF(ISNA(VLOOKUP($L9400,'result messages'!$H$3:$L$11,4,FALSE)),VLOOKUP($M9400,'result messages'!$H$3:$L$11,4,FALSE),VLOOKUP($L9400,'result messages'!$H$3:$L$11,4,FALSE)))</f>
        <v/>
      </c>
      <c r="Q9400" s="1" t="str">
        <f>IF(ISBLANK($C9400),"",IF(ISNA(VLOOKUP($L9400,'result messages'!$H$3:$L$11,5,FALSE)),VLOOKUP($M9400,'result messages'!$H$3:$L$11,5,FALSE),VLOOKUP($L9400,'result messages'!$H$3:$L$11,5,FALSE)))</f>
        <v/>
      </c>
    </row>
    <row r="9401" spans="1:17">
      <c r="A9401" s="1">
        <v>9398</v>
      </c>
      <c r="B9401" s="1"/>
      <c r="C9401" s="1"/>
      <c r="D9401" s="1"/>
      <c r="E9401" s="6"/>
      <c r="F9401" s="1"/>
      <c r="G9401" s="1" t="str">
        <f>IF(ISNA(VLOOKUP($C9401,'DTEN TCAP Linkage deviceId'!$A$1:$A$20000,1,FALSE)),"No","Yes")</f>
        <v>No</v>
      </c>
      <c r="H9401" s="1" t="str">
        <f>IF(ISNA(VLOOKUP($C9401,'Provisioning Requester'!$F$3:$H$20000,2,FALSE)),"No","Yes")</f>
        <v>No</v>
      </c>
      <c r="I9401" s="1" t="str">
        <f>IF($H9401="Yes",VLOOKUP($C9401,'Provisioning Requester'!$F$3:$H$20000,3,FALSE),"-")</f>
        <v>-</v>
      </c>
      <c r="J9401" s="1" t="str">
        <f>IF(OR(D9401="SVCP", E9401="TRUE"), "No", IF(ISNA(VLOOKUP($C9401,'ProvResponder deviceId'!$A$1:$A$20000,1,FALSE)),"No","Yes"))</f>
        <v>No</v>
      </c>
      <c r="K9401" s="1" t="str">
        <f>IF($J9401="Yes",VLOOKUP($C9401,'ProvResponder deviceId'!$A$1:$C$20000,3,FALSE),"-")</f>
        <v>-</v>
      </c>
      <c r="L9401" s="1" t="str">
        <f t="shared" si="292"/>
        <v/>
      </c>
      <c r="M9401" s="1" t="str">
        <f t="shared" si="293"/>
        <v/>
      </c>
      <c r="N9401" s="1" t="str">
        <f>IF(ISBLANK($C9401),"",IF(ISNA(VLOOKUP($L9401,'result messages'!$H$3:$L$11,2,FALSE)),VLOOKUP($M9401,'result messages'!$H$3:$L$11,2,FALSE),VLOOKUP($L9401,'result messages'!$H$3:$L$11,2,FALSE)))</f>
        <v/>
      </c>
      <c r="O9401" s="1" t="str">
        <f>IF(ISBLANK($C9401),"",IF(ISNA(VLOOKUP($L9401,'result messages'!$H$3:$L$11,3,FALSE)),VLOOKUP($M9401,'result messages'!$H$3:$L$11,3,FALSE),VLOOKUP($L9401,'result messages'!$H$3:$L$11,3,FALSE)))</f>
        <v/>
      </c>
      <c r="P9401" s="1" t="str">
        <f>IF(ISBLANK($C9401),"",IF(ISNA(VLOOKUP($L9401,'result messages'!$H$3:$L$11,4,FALSE)),VLOOKUP($M9401,'result messages'!$H$3:$L$11,4,FALSE),VLOOKUP($L9401,'result messages'!$H$3:$L$11,4,FALSE)))</f>
        <v/>
      </c>
      <c r="Q9401" s="1" t="str">
        <f>IF(ISBLANK($C9401),"",IF(ISNA(VLOOKUP($L9401,'result messages'!$H$3:$L$11,5,FALSE)),VLOOKUP($M9401,'result messages'!$H$3:$L$11,5,FALSE),VLOOKUP($L9401,'result messages'!$H$3:$L$11,5,FALSE)))</f>
        <v/>
      </c>
    </row>
    <row r="9402" spans="1:17">
      <c r="A9402" s="1">
        <v>9399</v>
      </c>
      <c r="B9402" s="1"/>
      <c r="C9402" s="1"/>
      <c r="D9402" s="1"/>
      <c r="E9402" s="6"/>
      <c r="F9402" s="1"/>
      <c r="G9402" s="1" t="str">
        <f>IF(ISNA(VLOOKUP($C9402,'DTEN TCAP Linkage deviceId'!$A$1:$A$20000,1,FALSE)),"No","Yes")</f>
        <v>No</v>
      </c>
      <c r="H9402" s="1" t="str">
        <f>IF(ISNA(VLOOKUP($C9402,'Provisioning Requester'!$F$3:$H$20000,2,FALSE)),"No","Yes")</f>
        <v>No</v>
      </c>
      <c r="I9402" s="1" t="str">
        <f>IF($H9402="Yes",VLOOKUP($C9402,'Provisioning Requester'!$F$3:$H$20000,3,FALSE),"-")</f>
        <v>-</v>
      </c>
      <c r="J9402" s="1" t="str">
        <f>IF(OR(D9402="SVCP", E9402="TRUE"), "No", IF(ISNA(VLOOKUP($C9402,'ProvResponder deviceId'!$A$1:$A$20000,1,FALSE)),"No","Yes"))</f>
        <v>No</v>
      </c>
      <c r="K9402" s="1" t="str">
        <f>IF($J9402="Yes",VLOOKUP($C9402,'ProvResponder deviceId'!$A$1:$C$20000,3,FALSE),"-")</f>
        <v>-</v>
      </c>
      <c r="L9402" s="1" t="str">
        <f t="shared" si="292"/>
        <v/>
      </c>
      <c r="M9402" s="1" t="str">
        <f t="shared" si="293"/>
        <v/>
      </c>
      <c r="N9402" s="1" t="str">
        <f>IF(ISBLANK($C9402),"",IF(ISNA(VLOOKUP($L9402,'result messages'!$H$3:$L$11,2,FALSE)),VLOOKUP($M9402,'result messages'!$H$3:$L$11,2,FALSE),VLOOKUP($L9402,'result messages'!$H$3:$L$11,2,FALSE)))</f>
        <v/>
      </c>
      <c r="O9402" s="1" t="str">
        <f>IF(ISBLANK($C9402),"",IF(ISNA(VLOOKUP($L9402,'result messages'!$H$3:$L$11,3,FALSE)),VLOOKUP($M9402,'result messages'!$H$3:$L$11,3,FALSE),VLOOKUP($L9402,'result messages'!$H$3:$L$11,3,FALSE)))</f>
        <v/>
      </c>
      <c r="P9402" s="1" t="str">
        <f>IF(ISBLANK($C9402),"",IF(ISNA(VLOOKUP($L9402,'result messages'!$H$3:$L$11,4,FALSE)),VLOOKUP($M9402,'result messages'!$H$3:$L$11,4,FALSE),VLOOKUP($L9402,'result messages'!$H$3:$L$11,4,FALSE)))</f>
        <v/>
      </c>
      <c r="Q9402" s="1" t="str">
        <f>IF(ISBLANK($C9402),"",IF(ISNA(VLOOKUP($L9402,'result messages'!$H$3:$L$11,5,FALSE)),VLOOKUP($M9402,'result messages'!$H$3:$L$11,5,FALSE),VLOOKUP($L9402,'result messages'!$H$3:$L$11,5,FALSE)))</f>
        <v/>
      </c>
    </row>
    <row r="9403" spans="1:17">
      <c r="A9403" s="1">
        <v>9400</v>
      </c>
      <c r="B9403" s="1"/>
      <c r="C9403" s="1"/>
      <c r="D9403" s="1"/>
      <c r="E9403" s="6"/>
      <c r="F9403" s="1"/>
      <c r="G9403" s="1" t="str">
        <f>IF(ISNA(VLOOKUP($C9403,'DTEN TCAP Linkage deviceId'!$A$1:$A$20000,1,FALSE)),"No","Yes")</f>
        <v>No</v>
      </c>
      <c r="H9403" s="1" t="str">
        <f>IF(ISNA(VLOOKUP($C9403,'Provisioning Requester'!$F$3:$H$20000,2,FALSE)),"No","Yes")</f>
        <v>No</v>
      </c>
      <c r="I9403" s="1" t="str">
        <f>IF($H9403="Yes",VLOOKUP($C9403,'Provisioning Requester'!$F$3:$H$20000,3,FALSE),"-")</f>
        <v>-</v>
      </c>
      <c r="J9403" s="1" t="str">
        <f>IF(OR(D9403="SVCP", E9403="TRUE"), "No", IF(ISNA(VLOOKUP($C9403,'ProvResponder deviceId'!$A$1:$A$20000,1,FALSE)),"No","Yes"))</f>
        <v>No</v>
      </c>
      <c r="K9403" s="1" t="str">
        <f>IF($J9403="Yes",VLOOKUP($C9403,'ProvResponder deviceId'!$A$1:$C$20000,3,FALSE),"-")</f>
        <v>-</v>
      </c>
      <c r="L9403" s="1" t="str">
        <f t="shared" si="292"/>
        <v/>
      </c>
      <c r="M9403" s="1" t="str">
        <f t="shared" si="293"/>
        <v/>
      </c>
      <c r="N9403" s="1" t="str">
        <f>IF(ISBLANK($C9403),"",IF(ISNA(VLOOKUP($L9403,'result messages'!$H$3:$L$11,2,FALSE)),VLOOKUP($M9403,'result messages'!$H$3:$L$11,2,FALSE),VLOOKUP($L9403,'result messages'!$H$3:$L$11,2,FALSE)))</f>
        <v/>
      </c>
      <c r="O9403" s="1" t="str">
        <f>IF(ISBLANK($C9403),"",IF(ISNA(VLOOKUP($L9403,'result messages'!$H$3:$L$11,3,FALSE)),VLOOKUP($M9403,'result messages'!$H$3:$L$11,3,FALSE),VLOOKUP($L9403,'result messages'!$H$3:$L$11,3,FALSE)))</f>
        <v/>
      </c>
      <c r="P9403" s="1" t="str">
        <f>IF(ISBLANK($C9403),"",IF(ISNA(VLOOKUP($L9403,'result messages'!$H$3:$L$11,4,FALSE)),VLOOKUP($M9403,'result messages'!$H$3:$L$11,4,FALSE),VLOOKUP($L9403,'result messages'!$H$3:$L$11,4,FALSE)))</f>
        <v/>
      </c>
      <c r="Q9403" s="1" t="str">
        <f>IF(ISBLANK($C9403),"",IF(ISNA(VLOOKUP($L9403,'result messages'!$H$3:$L$11,5,FALSE)),VLOOKUP($M9403,'result messages'!$H$3:$L$11,5,FALSE),VLOOKUP($L9403,'result messages'!$H$3:$L$11,5,FALSE)))</f>
        <v/>
      </c>
    </row>
    <row r="9404" spans="1:17">
      <c r="A9404" s="1">
        <v>9401</v>
      </c>
      <c r="B9404" s="1"/>
      <c r="C9404" s="1"/>
      <c r="D9404" s="1"/>
      <c r="E9404" s="6"/>
      <c r="F9404" s="1"/>
      <c r="G9404" s="1" t="str">
        <f>IF(ISNA(VLOOKUP($C9404,'DTEN TCAP Linkage deviceId'!$A$1:$A$20000,1,FALSE)),"No","Yes")</f>
        <v>No</v>
      </c>
      <c r="H9404" s="1" t="str">
        <f>IF(ISNA(VLOOKUP($C9404,'Provisioning Requester'!$F$3:$H$20000,2,FALSE)),"No","Yes")</f>
        <v>No</v>
      </c>
      <c r="I9404" s="1" t="str">
        <f>IF($H9404="Yes",VLOOKUP($C9404,'Provisioning Requester'!$F$3:$H$20000,3,FALSE),"-")</f>
        <v>-</v>
      </c>
      <c r="J9404" s="1" t="str">
        <f>IF(OR(D9404="SVCP", E9404="TRUE"), "No", IF(ISNA(VLOOKUP($C9404,'ProvResponder deviceId'!$A$1:$A$20000,1,FALSE)),"No","Yes"))</f>
        <v>No</v>
      </c>
      <c r="K9404" s="1" t="str">
        <f>IF($J9404="Yes",VLOOKUP($C9404,'ProvResponder deviceId'!$A$1:$C$20000,3,FALSE),"-")</f>
        <v>-</v>
      </c>
      <c r="L9404" s="1" t="str">
        <f t="shared" si="292"/>
        <v/>
      </c>
      <c r="M9404" s="1" t="str">
        <f t="shared" si="293"/>
        <v/>
      </c>
      <c r="N9404" s="1" t="str">
        <f>IF(ISBLANK($C9404),"",IF(ISNA(VLOOKUP($L9404,'result messages'!$H$3:$L$11,2,FALSE)),VLOOKUP($M9404,'result messages'!$H$3:$L$11,2,FALSE),VLOOKUP($L9404,'result messages'!$H$3:$L$11,2,FALSE)))</f>
        <v/>
      </c>
      <c r="O9404" s="1" t="str">
        <f>IF(ISBLANK($C9404),"",IF(ISNA(VLOOKUP($L9404,'result messages'!$H$3:$L$11,3,FALSE)),VLOOKUP($M9404,'result messages'!$H$3:$L$11,3,FALSE),VLOOKUP($L9404,'result messages'!$H$3:$L$11,3,FALSE)))</f>
        <v/>
      </c>
      <c r="P9404" s="1" t="str">
        <f>IF(ISBLANK($C9404),"",IF(ISNA(VLOOKUP($L9404,'result messages'!$H$3:$L$11,4,FALSE)),VLOOKUP($M9404,'result messages'!$H$3:$L$11,4,FALSE),VLOOKUP($L9404,'result messages'!$H$3:$L$11,4,FALSE)))</f>
        <v/>
      </c>
      <c r="Q9404" s="1" t="str">
        <f>IF(ISBLANK($C9404),"",IF(ISNA(VLOOKUP($L9404,'result messages'!$H$3:$L$11,5,FALSE)),VLOOKUP($M9404,'result messages'!$H$3:$L$11,5,FALSE),VLOOKUP($L9404,'result messages'!$H$3:$L$11,5,FALSE)))</f>
        <v/>
      </c>
    </row>
    <row r="9405" spans="1:17">
      <c r="A9405" s="1">
        <v>9402</v>
      </c>
      <c r="B9405" s="1"/>
      <c r="C9405" s="1"/>
      <c r="D9405" s="1"/>
      <c r="E9405" s="6"/>
      <c r="F9405" s="1"/>
      <c r="G9405" s="1" t="str">
        <f>IF(ISNA(VLOOKUP($C9405,'DTEN TCAP Linkage deviceId'!$A$1:$A$20000,1,FALSE)),"No","Yes")</f>
        <v>No</v>
      </c>
      <c r="H9405" s="1" t="str">
        <f>IF(ISNA(VLOOKUP($C9405,'Provisioning Requester'!$F$3:$H$20000,2,FALSE)),"No","Yes")</f>
        <v>No</v>
      </c>
      <c r="I9405" s="1" t="str">
        <f>IF($H9405="Yes",VLOOKUP($C9405,'Provisioning Requester'!$F$3:$H$20000,3,FALSE),"-")</f>
        <v>-</v>
      </c>
      <c r="J9405" s="1" t="str">
        <f>IF(OR(D9405="SVCP", E9405="TRUE"), "No", IF(ISNA(VLOOKUP($C9405,'ProvResponder deviceId'!$A$1:$A$20000,1,FALSE)),"No","Yes"))</f>
        <v>No</v>
      </c>
      <c r="K9405" s="1" t="str">
        <f>IF($J9405="Yes",VLOOKUP($C9405,'ProvResponder deviceId'!$A$1:$C$20000,3,FALSE),"-")</f>
        <v>-</v>
      </c>
      <c r="L9405" s="1" t="str">
        <f t="shared" si="292"/>
        <v/>
      </c>
      <c r="M9405" s="1" t="str">
        <f t="shared" si="293"/>
        <v/>
      </c>
      <c r="N9405" s="1" t="str">
        <f>IF(ISBLANK($C9405),"",IF(ISNA(VLOOKUP($L9405,'result messages'!$H$3:$L$11,2,FALSE)),VLOOKUP($M9405,'result messages'!$H$3:$L$11,2,FALSE),VLOOKUP($L9405,'result messages'!$H$3:$L$11,2,FALSE)))</f>
        <v/>
      </c>
      <c r="O9405" s="1" t="str">
        <f>IF(ISBLANK($C9405),"",IF(ISNA(VLOOKUP($L9405,'result messages'!$H$3:$L$11,3,FALSE)),VLOOKUP($M9405,'result messages'!$H$3:$L$11,3,FALSE),VLOOKUP($L9405,'result messages'!$H$3:$L$11,3,FALSE)))</f>
        <v/>
      </c>
      <c r="P9405" s="1" t="str">
        <f>IF(ISBLANK($C9405),"",IF(ISNA(VLOOKUP($L9405,'result messages'!$H$3:$L$11,4,FALSE)),VLOOKUP($M9405,'result messages'!$H$3:$L$11,4,FALSE),VLOOKUP($L9405,'result messages'!$H$3:$L$11,4,FALSE)))</f>
        <v/>
      </c>
      <c r="Q9405" s="1" t="str">
        <f>IF(ISBLANK($C9405),"",IF(ISNA(VLOOKUP($L9405,'result messages'!$H$3:$L$11,5,FALSE)),VLOOKUP($M9405,'result messages'!$H$3:$L$11,5,FALSE),VLOOKUP($L9405,'result messages'!$H$3:$L$11,5,FALSE)))</f>
        <v/>
      </c>
    </row>
    <row r="9406" spans="1:17">
      <c r="A9406" s="1">
        <v>9403</v>
      </c>
      <c r="B9406" s="1"/>
      <c r="C9406" s="1"/>
      <c r="D9406" s="1"/>
      <c r="E9406" s="6"/>
      <c r="F9406" s="1"/>
      <c r="G9406" s="1" t="str">
        <f>IF(ISNA(VLOOKUP($C9406,'DTEN TCAP Linkage deviceId'!$A$1:$A$20000,1,FALSE)),"No","Yes")</f>
        <v>No</v>
      </c>
      <c r="H9406" s="1" t="str">
        <f>IF(ISNA(VLOOKUP($C9406,'Provisioning Requester'!$F$3:$H$20000,2,FALSE)),"No","Yes")</f>
        <v>No</v>
      </c>
      <c r="I9406" s="1" t="str">
        <f>IF($H9406="Yes",VLOOKUP($C9406,'Provisioning Requester'!$F$3:$H$20000,3,FALSE),"-")</f>
        <v>-</v>
      </c>
      <c r="J9406" s="1" t="str">
        <f>IF(OR(D9406="SVCP", E9406="TRUE"), "No", IF(ISNA(VLOOKUP($C9406,'ProvResponder deviceId'!$A$1:$A$20000,1,FALSE)),"No","Yes"))</f>
        <v>No</v>
      </c>
      <c r="K9406" s="1" t="str">
        <f>IF($J9406="Yes",VLOOKUP($C9406,'ProvResponder deviceId'!$A$1:$C$20000,3,FALSE),"-")</f>
        <v>-</v>
      </c>
      <c r="L9406" s="1" t="str">
        <f t="shared" si="292"/>
        <v/>
      </c>
      <c r="M9406" s="1" t="str">
        <f t="shared" si="293"/>
        <v/>
      </c>
      <c r="N9406" s="1" t="str">
        <f>IF(ISBLANK($C9406),"",IF(ISNA(VLOOKUP($L9406,'result messages'!$H$3:$L$11,2,FALSE)),VLOOKUP($M9406,'result messages'!$H$3:$L$11,2,FALSE),VLOOKUP($L9406,'result messages'!$H$3:$L$11,2,FALSE)))</f>
        <v/>
      </c>
      <c r="O9406" s="1" t="str">
        <f>IF(ISBLANK($C9406),"",IF(ISNA(VLOOKUP($L9406,'result messages'!$H$3:$L$11,3,FALSE)),VLOOKUP($M9406,'result messages'!$H$3:$L$11,3,FALSE),VLOOKUP($L9406,'result messages'!$H$3:$L$11,3,FALSE)))</f>
        <v/>
      </c>
      <c r="P9406" s="1" t="str">
        <f>IF(ISBLANK($C9406),"",IF(ISNA(VLOOKUP($L9406,'result messages'!$H$3:$L$11,4,FALSE)),VLOOKUP($M9406,'result messages'!$H$3:$L$11,4,FALSE),VLOOKUP($L9406,'result messages'!$H$3:$L$11,4,FALSE)))</f>
        <v/>
      </c>
      <c r="Q9406" s="1" t="str">
        <f>IF(ISBLANK($C9406),"",IF(ISNA(VLOOKUP($L9406,'result messages'!$H$3:$L$11,5,FALSE)),VLOOKUP($M9406,'result messages'!$H$3:$L$11,5,FALSE),VLOOKUP($L9406,'result messages'!$H$3:$L$11,5,FALSE)))</f>
        <v/>
      </c>
    </row>
    <row r="9407" spans="1:17">
      <c r="A9407" s="1">
        <v>9404</v>
      </c>
      <c r="B9407" s="1"/>
      <c r="C9407" s="1"/>
      <c r="D9407" s="1"/>
      <c r="E9407" s="6"/>
      <c r="F9407" s="1"/>
      <c r="G9407" s="1" t="str">
        <f>IF(ISNA(VLOOKUP($C9407,'DTEN TCAP Linkage deviceId'!$A$1:$A$20000,1,FALSE)),"No","Yes")</f>
        <v>No</v>
      </c>
      <c r="H9407" s="1" t="str">
        <f>IF(ISNA(VLOOKUP($C9407,'Provisioning Requester'!$F$3:$H$20000,2,FALSE)),"No","Yes")</f>
        <v>No</v>
      </c>
      <c r="I9407" s="1" t="str">
        <f>IF($H9407="Yes",VLOOKUP($C9407,'Provisioning Requester'!$F$3:$H$20000,3,FALSE),"-")</f>
        <v>-</v>
      </c>
      <c r="J9407" s="1" t="str">
        <f>IF(OR(D9407="SVCP", E9407="TRUE"), "No", IF(ISNA(VLOOKUP($C9407,'ProvResponder deviceId'!$A$1:$A$20000,1,FALSE)),"No","Yes"))</f>
        <v>No</v>
      </c>
      <c r="K9407" s="1" t="str">
        <f>IF($J9407="Yes",VLOOKUP($C9407,'ProvResponder deviceId'!$A$1:$C$20000,3,FALSE),"-")</f>
        <v>-</v>
      </c>
      <c r="L9407" s="1" t="str">
        <f t="shared" si="292"/>
        <v/>
      </c>
      <c r="M9407" s="1" t="str">
        <f t="shared" si="293"/>
        <v/>
      </c>
      <c r="N9407" s="1" t="str">
        <f>IF(ISBLANK($C9407),"",IF(ISNA(VLOOKUP($L9407,'result messages'!$H$3:$L$11,2,FALSE)),VLOOKUP($M9407,'result messages'!$H$3:$L$11,2,FALSE),VLOOKUP($L9407,'result messages'!$H$3:$L$11,2,FALSE)))</f>
        <v/>
      </c>
      <c r="O9407" s="1" t="str">
        <f>IF(ISBLANK($C9407),"",IF(ISNA(VLOOKUP($L9407,'result messages'!$H$3:$L$11,3,FALSE)),VLOOKUP($M9407,'result messages'!$H$3:$L$11,3,FALSE),VLOOKUP($L9407,'result messages'!$H$3:$L$11,3,FALSE)))</f>
        <v/>
      </c>
      <c r="P9407" s="1" t="str">
        <f>IF(ISBLANK($C9407),"",IF(ISNA(VLOOKUP($L9407,'result messages'!$H$3:$L$11,4,FALSE)),VLOOKUP($M9407,'result messages'!$H$3:$L$11,4,FALSE),VLOOKUP($L9407,'result messages'!$H$3:$L$11,4,FALSE)))</f>
        <v/>
      </c>
      <c r="Q9407" s="1" t="str">
        <f>IF(ISBLANK($C9407),"",IF(ISNA(VLOOKUP($L9407,'result messages'!$H$3:$L$11,5,FALSE)),VLOOKUP($M9407,'result messages'!$H$3:$L$11,5,FALSE),VLOOKUP($L9407,'result messages'!$H$3:$L$11,5,FALSE)))</f>
        <v/>
      </c>
    </row>
    <row r="9408" spans="1:17">
      <c r="A9408" s="1">
        <v>9405</v>
      </c>
      <c r="B9408" s="1"/>
      <c r="C9408" s="1"/>
      <c r="D9408" s="1"/>
      <c r="E9408" s="6"/>
      <c r="F9408" s="1"/>
      <c r="G9408" s="1" t="str">
        <f>IF(ISNA(VLOOKUP($C9408,'DTEN TCAP Linkage deviceId'!$A$1:$A$20000,1,FALSE)),"No","Yes")</f>
        <v>No</v>
      </c>
      <c r="H9408" s="1" t="str">
        <f>IF(ISNA(VLOOKUP($C9408,'Provisioning Requester'!$F$3:$H$20000,2,FALSE)),"No","Yes")</f>
        <v>No</v>
      </c>
      <c r="I9408" s="1" t="str">
        <f>IF($H9408="Yes",VLOOKUP($C9408,'Provisioning Requester'!$F$3:$H$20000,3,FALSE),"-")</f>
        <v>-</v>
      </c>
      <c r="J9408" s="1" t="str">
        <f>IF(OR(D9408="SVCP", E9408="TRUE"), "No", IF(ISNA(VLOOKUP($C9408,'ProvResponder deviceId'!$A$1:$A$20000,1,FALSE)),"No","Yes"))</f>
        <v>No</v>
      </c>
      <c r="K9408" s="1" t="str">
        <f>IF($J9408="Yes",VLOOKUP($C9408,'ProvResponder deviceId'!$A$1:$C$20000,3,FALSE),"-")</f>
        <v>-</v>
      </c>
      <c r="L9408" s="1" t="str">
        <f t="shared" si="292"/>
        <v/>
      </c>
      <c r="M9408" s="1" t="str">
        <f t="shared" si="293"/>
        <v/>
      </c>
      <c r="N9408" s="1" t="str">
        <f>IF(ISBLANK($C9408),"",IF(ISNA(VLOOKUP($L9408,'result messages'!$H$3:$L$11,2,FALSE)),VLOOKUP($M9408,'result messages'!$H$3:$L$11,2,FALSE),VLOOKUP($L9408,'result messages'!$H$3:$L$11,2,FALSE)))</f>
        <v/>
      </c>
      <c r="O9408" s="1" t="str">
        <f>IF(ISBLANK($C9408),"",IF(ISNA(VLOOKUP($L9408,'result messages'!$H$3:$L$11,3,FALSE)),VLOOKUP($M9408,'result messages'!$H$3:$L$11,3,FALSE),VLOOKUP($L9408,'result messages'!$H$3:$L$11,3,FALSE)))</f>
        <v/>
      </c>
      <c r="P9408" s="1" t="str">
        <f>IF(ISBLANK($C9408),"",IF(ISNA(VLOOKUP($L9408,'result messages'!$H$3:$L$11,4,FALSE)),VLOOKUP($M9408,'result messages'!$H$3:$L$11,4,FALSE),VLOOKUP($L9408,'result messages'!$H$3:$L$11,4,FALSE)))</f>
        <v/>
      </c>
      <c r="Q9408" s="1" t="str">
        <f>IF(ISBLANK($C9408),"",IF(ISNA(VLOOKUP($L9408,'result messages'!$H$3:$L$11,5,FALSE)),VLOOKUP($M9408,'result messages'!$H$3:$L$11,5,FALSE),VLOOKUP($L9408,'result messages'!$H$3:$L$11,5,FALSE)))</f>
        <v/>
      </c>
    </row>
    <row r="9409" spans="1:17">
      <c r="A9409" s="1">
        <v>9406</v>
      </c>
      <c r="B9409" s="1"/>
      <c r="C9409" s="1"/>
      <c r="D9409" s="1"/>
      <c r="E9409" s="6"/>
      <c r="F9409" s="1"/>
      <c r="G9409" s="1" t="str">
        <f>IF(ISNA(VLOOKUP($C9409,'DTEN TCAP Linkage deviceId'!$A$1:$A$20000,1,FALSE)),"No","Yes")</f>
        <v>No</v>
      </c>
      <c r="H9409" s="1" t="str">
        <f>IF(ISNA(VLOOKUP($C9409,'Provisioning Requester'!$F$3:$H$20000,2,FALSE)),"No","Yes")</f>
        <v>No</v>
      </c>
      <c r="I9409" s="1" t="str">
        <f>IF($H9409="Yes",VLOOKUP($C9409,'Provisioning Requester'!$F$3:$H$20000,3,FALSE),"-")</f>
        <v>-</v>
      </c>
      <c r="J9409" s="1" t="str">
        <f>IF(OR(D9409="SVCP", E9409="TRUE"), "No", IF(ISNA(VLOOKUP($C9409,'ProvResponder deviceId'!$A$1:$A$20000,1,FALSE)),"No","Yes"))</f>
        <v>No</v>
      </c>
      <c r="K9409" s="1" t="str">
        <f>IF($J9409="Yes",VLOOKUP($C9409,'ProvResponder deviceId'!$A$1:$C$20000,3,FALSE),"-")</f>
        <v>-</v>
      </c>
      <c r="L9409" s="1" t="str">
        <f t="shared" si="292"/>
        <v/>
      </c>
      <c r="M9409" s="1" t="str">
        <f t="shared" si="293"/>
        <v/>
      </c>
      <c r="N9409" s="1" t="str">
        <f>IF(ISBLANK($C9409),"",IF(ISNA(VLOOKUP($L9409,'result messages'!$H$3:$L$11,2,FALSE)),VLOOKUP($M9409,'result messages'!$H$3:$L$11,2,FALSE),VLOOKUP($L9409,'result messages'!$H$3:$L$11,2,FALSE)))</f>
        <v/>
      </c>
      <c r="O9409" s="1" t="str">
        <f>IF(ISBLANK($C9409),"",IF(ISNA(VLOOKUP($L9409,'result messages'!$H$3:$L$11,3,FALSE)),VLOOKUP($M9409,'result messages'!$H$3:$L$11,3,FALSE),VLOOKUP($L9409,'result messages'!$H$3:$L$11,3,FALSE)))</f>
        <v/>
      </c>
      <c r="P9409" s="1" t="str">
        <f>IF(ISBLANK($C9409),"",IF(ISNA(VLOOKUP($L9409,'result messages'!$H$3:$L$11,4,FALSE)),VLOOKUP($M9409,'result messages'!$H$3:$L$11,4,FALSE),VLOOKUP($L9409,'result messages'!$H$3:$L$11,4,FALSE)))</f>
        <v/>
      </c>
      <c r="Q9409" s="1" t="str">
        <f>IF(ISBLANK($C9409),"",IF(ISNA(VLOOKUP($L9409,'result messages'!$H$3:$L$11,5,FALSE)),VLOOKUP($M9409,'result messages'!$H$3:$L$11,5,FALSE),VLOOKUP($L9409,'result messages'!$H$3:$L$11,5,FALSE)))</f>
        <v/>
      </c>
    </row>
    <row r="9410" spans="1:17">
      <c r="A9410" s="1">
        <v>9407</v>
      </c>
      <c r="B9410" s="1"/>
      <c r="C9410" s="1"/>
      <c r="D9410" s="1"/>
      <c r="E9410" s="6"/>
      <c r="F9410" s="1"/>
      <c r="G9410" s="1" t="str">
        <f>IF(ISNA(VLOOKUP($C9410,'DTEN TCAP Linkage deviceId'!$A$1:$A$20000,1,FALSE)),"No","Yes")</f>
        <v>No</v>
      </c>
      <c r="H9410" s="1" t="str">
        <f>IF(ISNA(VLOOKUP($C9410,'Provisioning Requester'!$F$3:$H$20000,2,FALSE)),"No","Yes")</f>
        <v>No</v>
      </c>
      <c r="I9410" s="1" t="str">
        <f>IF($H9410="Yes",VLOOKUP($C9410,'Provisioning Requester'!$F$3:$H$20000,3,FALSE),"-")</f>
        <v>-</v>
      </c>
      <c r="J9410" s="1" t="str">
        <f>IF(OR(D9410="SVCP", E9410="TRUE"), "No", IF(ISNA(VLOOKUP($C9410,'ProvResponder deviceId'!$A$1:$A$20000,1,FALSE)),"No","Yes"))</f>
        <v>No</v>
      </c>
      <c r="K9410" s="1" t="str">
        <f>IF($J9410="Yes",VLOOKUP($C9410,'ProvResponder deviceId'!$A$1:$C$20000,3,FALSE),"-")</f>
        <v>-</v>
      </c>
      <c r="L9410" s="1" t="str">
        <f t="shared" si="292"/>
        <v/>
      </c>
      <c r="M9410" s="1" t="str">
        <f t="shared" si="293"/>
        <v/>
      </c>
      <c r="N9410" s="1" t="str">
        <f>IF(ISBLANK($C9410),"",IF(ISNA(VLOOKUP($L9410,'result messages'!$H$3:$L$11,2,FALSE)),VLOOKUP($M9410,'result messages'!$H$3:$L$11,2,FALSE),VLOOKUP($L9410,'result messages'!$H$3:$L$11,2,FALSE)))</f>
        <v/>
      </c>
      <c r="O9410" s="1" t="str">
        <f>IF(ISBLANK($C9410),"",IF(ISNA(VLOOKUP($L9410,'result messages'!$H$3:$L$11,3,FALSE)),VLOOKUP($M9410,'result messages'!$H$3:$L$11,3,FALSE),VLOOKUP($L9410,'result messages'!$H$3:$L$11,3,FALSE)))</f>
        <v/>
      </c>
      <c r="P9410" s="1" t="str">
        <f>IF(ISBLANK($C9410),"",IF(ISNA(VLOOKUP($L9410,'result messages'!$H$3:$L$11,4,FALSE)),VLOOKUP($M9410,'result messages'!$H$3:$L$11,4,FALSE),VLOOKUP($L9410,'result messages'!$H$3:$L$11,4,FALSE)))</f>
        <v/>
      </c>
      <c r="Q9410" s="1" t="str">
        <f>IF(ISBLANK($C9410),"",IF(ISNA(VLOOKUP($L9410,'result messages'!$H$3:$L$11,5,FALSE)),VLOOKUP($M9410,'result messages'!$H$3:$L$11,5,FALSE),VLOOKUP($L9410,'result messages'!$H$3:$L$11,5,FALSE)))</f>
        <v/>
      </c>
    </row>
    <row r="9411" spans="1:17">
      <c r="A9411" s="1">
        <v>9408</v>
      </c>
      <c r="B9411" s="1"/>
      <c r="C9411" s="1"/>
      <c r="D9411" s="1"/>
      <c r="E9411" s="6"/>
      <c r="F9411" s="1"/>
      <c r="G9411" s="1" t="str">
        <f>IF(ISNA(VLOOKUP($C9411,'DTEN TCAP Linkage deviceId'!$A$1:$A$20000,1,FALSE)),"No","Yes")</f>
        <v>No</v>
      </c>
      <c r="H9411" s="1" t="str">
        <f>IF(ISNA(VLOOKUP($C9411,'Provisioning Requester'!$F$3:$H$20000,2,FALSE)),"No","Yes")</f>
        <v>No</v>
      </c>
      <c r="I9411" s="1" t="str">
        <f>IF($H9411="Yes",VLOOKUP($C9411,'Provisioning Requester'!$F$3:$H$20000,3,FALSE),"-")</f>
        <v>-</v>
      </c>
      <c r="J9411" s="1" t="str">
        <f>IF(OR(D9411="SVCP", E9411="TRUE"), "No", IF(ISNA(VLOOKUP($C9411,'ProvResponder deviceId'!$A$1:$A$20000,1,FALSE)),"No","Yes"))</f>
        <v>No</v>
      </c>
      <c r="K9411" s="1" t="str">
        <f>IF($J9411="Yes",VLOOKUP($C9411,'ProvResponder deviceId'!$A$1:$C$20000,3,FALSE),"-")</f>
        <v>-</v>
      </c>
      <c r="L9411" s="1" t="str">
        <f t="shared" si="292"/>
        <v/>
      </c>
      <c r="M9411" s="1" t="str">
        <f t="shared" si="293"/>
        <v/>
      </c>
      <c r="N9411" s="1" t="str">
        <f>IF(ISBLANK($C9411),"",IF(ISNA(VLOOKUP($L9411,'result messages'!$H$3:$L$11,2,FALSE)),VLOOKUP($M9411,'result messages'!$H$3:$L$11,2,FALSE),VLOOKUP($L9411,'result messages'!$H$3:$L$11,2,FALSE)))</f>
        <v/>
      </c>
      <c r="O9411" s="1" t="str">
        <f>IF(ISBLANK($C9411),"",IF(ISNA(VLOOKUP($L9411,'result messages'!$H$3:$L$11,3,FALSE)),VLOOKUP($M9411,'result messages'!$H$3:$L$11,3,FALSE),VLOOKUP($L9411,'result messages'!$H$3:$L$11,3,FALSE)))</f>
        <v/>
      </c>
      <c r="P9411" s="1" t="str">
        <f>IF(ISBLANK($C9411),"",IF(ISNA(VLOOKUP($L9411,'result messages'!$H$3:$L$11,4,FALSE)),VLOOKUP($M9411,'result messages'!$H$3:$L$11,4,FALSE),VLOOKUP($L9411,'result messages'!$H$3:$L$11,4,FALSE)))</f>
        <v/>
      </c>
      <c r="Q9411" s="1" t="str">
        <f>IF(ISBLANK($C9411),"",IF(ISNA(VLOOKUP($L9411,'result messages'!$H$3:$L$11,5,FALSE)),VLOOKUP($M9411,'result messages'!$H$3:$L$11,5,FALSE),VLOOKUP($L9411,'result messages'!$H$3:$L$11,5,FALSE)))</f>
        <v/>
      </c>
    </row>
    <row r="9412" spans="1:17">
      <c r="A9412" s="1">
        <v>9409</v>
      </c>
      <c r="B9412" s="1"/>
      <c r="C9412" s="1"/>
      <c r="D9412" s="1"/>
      <c r="E9412" s="6"/>
      <c r="F9412" s="1"/>
      <c r="G9412" s="1" t="str">
        <f>IF(ISNA(VLOOKUP($C9412,'DTEN TCAP Linkage deviceId'!$A$1:$A$20000,1,FALSE)),"No","Yes")</f>
        <v>No</v>
      </c>
      <c r="H9412" s="1" t="str">
        <f>IF(ISNA(VLOOKUP($C9412,'Provisioning Requester'!$F$3:$H$20000,2,FALSE)),"No","Yes")</f>
        <v>No</v>
      </c>
      <c r="I9412" s="1" t="str">
        <f>IF($H9412="Yes",VLOOKUP($C9412,'Provisioning Requester'!$F$3:$H$20000,3,FALSE),"-")</f>
        <v>-</v>
      </c>
      <c r="J9412" s="1" t="str">
        <f>IF(OR(D9412="SVCP", E9412="TRUE"), "No", IF(ISNA(VLOOKUP($C9412,'ProvResponder deviceId'!$A$1:$A$20000,1,FALSE)),"No","Yes"))</f>
        <v>No</v>
      </c>
      <c r="K9412" s="1" t="str">
        <f>IF($J9412="Yes",VLOOKUP($C9412,'ProvResponder deviceId'!$A$1:$C$20000,3,FALSE),"-")</f>
        <v>-</v>
      </c>
      <c r="L9412" s="1" t="str">
        <f t="shared" si="292"/>
        <v/>
      </c>
      <c r="M9412" s="1" t="str">
        <f t="shared" si="293"/>
        <v/>
      </c>
      <c r="N9412" s="1" t="str">
        <f>IF(ISBLANK($C9412),"",IF(ISNA(VLOOKUP($L9412,'result messages'!$H$3:$L$11,2,FALSE)),VLOOKUP($M9412,'result messages'!$H$3:$L$11,2,FALSE),VLOOKUP($L9412,'result messages'!$H$3:$L$11,2,FALSE)))</f>
        <v/>
      </c>
      <c r="O9412" s="1" t="str">
        <f>IF(ISBLANK($C9412),"",IF(ISNA(VLOOKUP($L9412,'result messages'!$H$3:$L$11,3,FALSE)),VLOOKUP($M9412,'result messages'!$H$3:$L$11,3,FALSE),VLOOKUP($L9412,'result messages'!$H$3:$L$11,3,FALSE)))</f>
        <v/>
      </c>
      <c r="P9412" s="1" t="str">
        <f>IF(ISBLANK($C9412),"",IF(ISNA(VLOOKUP($L9412,'result messages'!$H$3:$L$11,4,FALSE)),VLOOKUP($M9412,'result messages'!$H$3:$L$11,4,FALSE),VLOOKUP($L9412,'result messages'!$H$3:$L$11,4,FALSE)))</f>
        <v/>
      </c>
      <c r="Q9412" s="1" t="str">
        <f>IF(ISBLANK($C9412),"",IF(ISNA(VLOOKUP($L9412,'result messages'!$H$3:$L$11,5,FALSE)),VLOOKUP($M9412,'result messages'!$H$3:$L$11,5,FALSE),VLOOKUP($L9412,'result messages'!$H$3:$L$11,5,FALSE)))</f>
        <v/>
      </c>
    </row>
    <row r="9413" spans="1:17">
      <c r="A9413" s="1">
        <v>9410</v>
      </c>
      <c r="B9413" s="1"/>
      <c r="C9413" s="1"/>
      <c r="D9413" s="1"/>
      <c r="E9413" s="6"/>
      <c r="F9413" s="1"/>
      <c r="G9413" s="1" t="str">
        <f>IF(ISNA(VLOOKUP($C9413,'DTEN TCAP Linkage deviceId'!$A$1:$A$20000,1,FALSE)),"No","Yes")</f>
        <v>No</v>
      </c>
      <c r="H9413" s="1" t="str">
        <f>IF(ISNA(VLOOKUP($C9413,'Provisioning Requester'!$F$3:$H$20000,2,FALSE)),"No","Yes")</f>
        <v>No</v>
      </c>
      <c r="I9413" s="1" t="str">
        <f>IF($H9413="Yes",VLOOKUP($C9413,'Provisioning Requester'!$F$3:$H$20000,3,FALSE),"-")</f>
        <v>-</v>
      </c>
      <c r="J9413" s="1" t="str">
        <f>IF(OR(D9413="SVCP", E9413="TRUE"), "No", IF(ISNA(VLOOKUP($C9413,'ProvResponder deviceId'!$A$1:$A$20000,1,FALSE)),"No","Yes"))</f>
        <v>No</v>
      </c>
      <c r="K9413" s="1" t="str">
        <f>IF($J9413="Yes",VLOOKUP($C9413,'ProvResponder deviceId'!$A$1:$C$20000,3,FALSE),"-")</f>
        <v>-</v>
      </c>
      <c r="L9413" s="1" t="str">
        <f t="shared" ref="L9413:L9476" si="294">IF(ISBLANK($C9413),"",$D9413&amp;$E9413&amp;$G9413&amp;$H9413&amp;$I9413&amp;$J9413&amp;$K9413)</f>
        <v/>
      </c>
      <c r="M9413" s="1" t="str">
        <f t="shared" ref="M9413:M9476" si="295">IF(ISBLANK($C9413),"",$D9413&amp;$E9413&amp;$G9413&amp;$H9413&amp;$I9413&amp;$J9413&amp;"other")</f>
        <v/>
      </c>
      <c r="N9413" s="1" t="str">
        <f>IF(ISBLANK($C9413),"",IF(ISNA(VLOOKUP($L9413,'result messages'!$H$3:$L$11,2,FALSE)),VLOOKUP($M9413,'result messages'!$H$3:$L$11,2,FALSE),VLOOKUP($L9413,'result messages'!$H$3:$L$11,2,FALSE)))</f>
        <v/>
      </c>
      <c r="O9413" s="1" t="str">
        <f>IF(ISBLANK($C9413),"",IF(ISNA(VLOOKUP($L9413,'result messages'!$H$3:$L$11,3,FALSE)),VLOOKUP($M9413,'result messages'!$H$3:$L$11,3,FALSE),VLOOKUP($L9413,'result messages'!$H$3:$L$11,3,FALSE)))</f>
        <v/>
      </c>
      <c r="P9413" s="1" t="str">
        <f>IF(ISBLANK($C9413),"",IF(ISNA(VLOOKUP($L9413,'result messages'!$H$3:$L$11,4,FALSE)),VLOOKUP($M9413,'result messages'!$H$3:$L$11,4,FALSE),VLOOKUP($L9413,'result messages'!$H$3:$L$11,4,FALSE)))</f>
        <v/>
      </c>
      <c r="Q9413" s="1" t="str">
        <f>IF(ISBLANK($C9413),"",IF(ISNA(VLOOKUP($L9413,'result messages'!$H$3:$L$11,5,FALSE)),VLOOKUP($M9413,'result messages'!$H$3:$L$11,5,FALSE),VLOOKUP($L9413,'result messages'!$H$3:$L$11,5,FALSE)))</f>
        <v/>
      </c>
    </row>
    <row r="9414" spans="1:17">
      <c r="A9414" s="1">
        <v>9411</v>
      </c>
      <c r="B9414" s="1"/>
      <c r="C9414" s="1"/>
      <c r="D9414" s="1"/>
      <c r="E9414" s="6"/>
      <c r="F9414" s="1"/>
      <c r="G9414" s="1" t="str">
        <f>IF(ISNA(VLOOKUP($C9414,'DTEN TCAP Linkage deviceId'!$A$1:$A$20000,1,FALSE)),"No","Yes")</f>
        <v>No</v>
      </c>
      <c r="H9414" s="1" t="str">
        <f>IF(ISNA(VLOOKUP($C9414,'Provisioning Requester'!$F$3:$H$20000,2,FALSE)),"No","Yes")</f>
        <v>No</v>
      </c>
      <c r="I9414" s="1" t="str">
        <f>IF($H9414="Yes",VLOOKUP($C9414,'Provisioning Requester'!$F$3:$H$20000,3,FALSE),"-")</f>
        <v>-</v>
      </c>
      <c r="J9414" s="1" t="str">
        <f>IF(OR(D9414="SVCP", E9414="TRUE"), "No", IF(ISNA(VLOOKUP($C9414,'ProvResponder deviceId'!$A$1:$A$20000,1,FALSE)),"No","Yes"))</f>
        <v>No</v>
      </c>
      <c r="K9414" s="1" t="str">
        <f>IF($J9414="Yes",VLOOKUP($C9414,'ProvResponder deviceId'!$A$1:$C$20000,3,FALSE),"-")</f>
        <v>-</v>
      </c>
      <c r="L9414" s="1" t="str">
        <f t="shared" si="294"/>
        <v/>
      </c>
      <c r="M9414" s="1" t="str">
        <f t="shared" si="295"/>
        <v/>
      </c>
      <c r="N9414" s="1" t="str">
        <f>IF(ISBLANK($C9414),"",IF(ISNA(VLOOKUP($L9414,'result messages'!$H$3:$L$11,2,FALSE)),VLOOKUP($M9414,'result messages'!$H$3:$L$11,2,FALSE),VLOOKUP($L9414,'result messages'!$H$3:$L$11,2,FALSE)))</f>
        <v/>
      </c>
      <c r="O9414" s="1" t="str">
        <f>IF(ISBLANK($C9414),"",IF(ISNA(VLOOKUP($L9414,'result messages'!$H$3:$L$11,3,FALSE)),VLOOKUP($M9414,'result messages'!$H$3:$L$11,3,FALSE),VLOOKUP($L9414,'result messages'!$H$3:$L$11,3,FALSE)))</f>
        <v/>
      </c>
      <c r="P9414" s="1" t="str">
        <f>IF(ISBLANK($C9414),"",IF(ISNA(VLOOKUP($L9414,'result messages'!$H$3:$L$11,4,FALSE)),VLOOKUP($M9414,'result messages'!$H$3:$L$11,4,FALSE),VLOOKUP($L9414,'result messages'!$H$3:$L$11,4,FALSE)))</f>
        <v/>
      </c>
      <c r="Q9414" s="1" t="str">
        <f>IF(ISBLANK($C9414),"",IF(ISNA(VLOOKUP($L9414,'result messages'!$H$3:$L$11,5,FALSE)),VLOOKUP($M9414,'result messages'!$H$3:$L$11,5,FALSE),VLOOKUP($L9414,'result messages'!$H$3:$L$11,5,FALSE)))</f>
        <v/>
      </c>
    </row>
    <row r="9415" spans="1:17">
      <c r="A9415" s="1">
        <v>9412</v>
      </c>
      <c r="B9415" s="1"/>
      <c r="C9415" s="1"/>
      <c r="D9415" s="1"/>
      <c r="E9415" s="6"/>
      <c r="F9415" s="1"/>
      <c r="G9415" s="1" t="str">
        <f>IF(ISNA(VLOOKUP($C9415,'DTEN TCAP Linkage deviceId'!$A$1:$A$20000,1,FALSE)),"No","Yes")</f>
        <v>No</v>
      </c>
      <c r="H9415" s="1" t="str">
        <f>IF(ISNA(VLOOKUP($C9415,'Provisioning Requester'!$F$3:$H$20000,2,FALSE)),"No","Yes")</f>
        <v>No</v>
      </c>
      <c r="I9415" s="1" t="str">
        <f>IF($H9415="Yes",VLOOKUP($C9415,'Provisioning Requester'!$F$3:$H$20000,3,FALSE),"-")</f>
        <v>-</v>
      </c>
      <c r="J9415" s="1" t="str">
        <f>IF(OR(D9415="SVCP", E9415="TRUE"), "No", IF(ISNA(VLOOKUP($C9415,'ProvResponder deviceId'!$A$1:$A$20000,1,FALSE)),"No","Yes"))</f>
        <v>No</v>
      </c>
      <c r="K9415" s="1" t="str">
        <f>IF($J9415="Yes",VLOOKUP($C9415,'ProvResponder deviceId'!$A$1:$C$20000,3,FALSE),"-")</f>
        <v>-</v>
      </c>
      <c r="L9415" s="1" t="str">
        <f t="shared" si="294"/>
        <v/>
      </c>
      <c r="M9415" s="1" t="str">
        <f t="shared" si="295"/>
        <v/>
      </c>
      <c r="N9415" s="1" t="str">
        <f>IF(ISBLANK($C9415),"",IF(ISNA(VLOOKUP($L9415,'result messages'!$H$3:$L$11,2,FALSE)),VLOOKUP($M9415,'result messages'!$H$3:$L$11,2,FALSE),VLOOKUP($L9415,'result messages'!$H$3:$L$11,2,FALSE)))</f>
        <v/>
      </c>
      <c r="O9415" s="1" t="str">
        <f>IF(ISBLANK($C9415),"",IF(ISNA(VLOOKUP($L9415,'result messages'!$H$3:$L$11,3,FALSE)),VLOOKUP($M9415,'result messages'!$H$3:$L$11,3,FALSE),VLOOKUP($L9415,'result messages'!$H$3:$L$11,3,FALSE)))</f>
        <v/>
      </c>
      <c r="P9415" s="1" t="str">
        <f>IF(ISBLANK($C9415),"",IF(ISNA(VLOOKUP($L9415,'result messages'!$H$3:$L$11,4,FALSE)),VLOOKUP($M9415,'result messages'!$H$3:$L$11,4,FALSE),VLOOKUP($L9415,'result messages'!$H$3:$L$11,4,FALSE)))</f>
        <v/>
      </c>
      <c r="Q9415" s="1" t="str">
        <f>IF(ISBLANK($C9415),"",IF(ISNA(VLOOKUP($L9415,'result messages'!$H$3:$L$11,5,FALSE)),VLOOKUP($M9415,'result messages'!$H$3:$L$11,5,FALSE),VLOOKUP($L9415,'result messages'!$H$3:$L$11,5,FALSE)))</f>
        <v/>
      </c>
    </row>
    <row r="9416" spans="1:17">
      <c r="A9416" s="1">
        <v>9413</v>
      </c>
      <c r="B9416" s="1"/>
      <c r="C9416" s="1"/>
      <c r="D9416" s="1"/>
      <c r="E9416" s="6"/>
      <c r="F9416" s="1"/>
      <c r="G9416" s="1" t="str">
        <f>IF(ISNA(VLOOKUP($C9416,'DTEN TCAP Linkage deviceId'!$A$1:$A$20000,1,FALSE)),"No","Yes")</f>
        <v>No</v>
      </c>
      <c r="H9416" s="1" t="str">
        <f>IF(ISNA(VLOOKUP($C9416,'Provisioning Requester'!$F$3:$H$20000,2,FALSE)),"No","Yes")</f>
        <v>No</v>
      </c>
      <c r="I9416" s="1" t="str">
        <f>IF($H9416="Yes",VLOOKUP($C9416,'Provisioning Requester'!$F$3:$H$20000,3,FALSE),"-")</f>
        <v>-</v>
      </c>
      <c r="J9416" s="1" t="str">
        <f>IF(OR(D9416="SVCP", E9416="TRUE"), "No", IF(ISNA(VLOOKUP($C9416,'ProvResponder deviceId'!$A$1:$A$20000,1,FALSE)),"No","Yes"))</f>
        <v>No</v>
      </c>
      <c r="K9416" s="1" t="str">
        <f>IF($J9416="Yes",VLOOKUP($C9416,'ProvResponder deviceId'!$A$1:$C$20000,3,FALSE),"-")</f>
        <v>-</v>
      </c>
      <c r="L9416" s="1" t="str">
        <f t="shared" si="294"/>
        <v/>
      </c>
      <c r="M9416" s="1" t="str">
        <f t="shared" si="295"/>
        <v/>
      </c>
      <c r="N9416" s="1" t="str">
        <f>IF(ISBLANK($C9416),"",IF(ISNA(VLOOKUP($L9416,'result messages'!$H$3:$L$11,2,FALSE)),VLOOKUP($M9416,'result messages'!$H$3:$L$11,2,FALSE),VLOOKUP($L9416,'result messages'!$H$3:$L$11,2,FALSE)))</f>
        <v/>
      </c>
      <c r="O9416" s="1" t="str">
        <f>IF(ISBLANK($C9416),"",IF(ISNA(VLOOKUP($L9416,'result messages'!$H$3:$L$11,3,FALSE)),VLOOKUP($M9416,'result messages'!$H$3:$L$11,3,FALSE),VLOOKUP($L9416,'result messages'!$H$3:$L$11,3,FALSE)))</f>
        <v/>
      </c>
      <c r="P9416" s="1" t="str">
        <f>IF(ISBLANK($C9416),"",IF(ISNA(VLOOKUP($L9416,'result messages'!$H$3:$L$11,4,FALSE)),VLOOKUP($M9416,'result messages'!$H$3:$L$11,4,FALSE),VLOOKUP($L9416,'result messages'!$H$3:$L$11,4,FALSE)))</f>
        <v/>
      </c>
      <c r="Q9416" s="1" t="str">
        <f>IF(ISBLANK($C9416),"",IF(ISNA(VLOOKUP($L9416,'result messages'!$H$3:$L$11,5,FALSE)),VLOOKUP($M9416,'result messages'!$H$3:$L$11,5,FALSE),VLOOKUP($L9416,'result messages'!$H$3:$L$11,5,FALSE)))</f>
        <v/>
      </c>
    </row>
    <row r="9417" spans="1:17">
      <c r="A9417" s="1">
        <v>9414</v>
      </c>
      <c r="B9417" s="1"/>
      <c r="C9417" s="1"/>
      <c r="D9417" s="1"/>
      <c r="E9417" s="6"/>
      <c r="F9417" s="1"/>
      <c r="G9417" s="1" t="str">
        <f>IF(ISNA(VLOOKUP($C9417,'DTEN TCAP Linkage deviceId'!$A$1:$A$20000,1,FALSE)),"No","Yes")</f>
        <v>No</v>
      </c>
      <c r="H9417" s="1" t="str">
        <f>IF(ISNA(VLOOKUP($C9417,'Provisioning Requester'!$F$3:$H$20000,2,FALSE)),"No","Yes")</f>
        <v>No</v>
      </c>
      <c r="I9417" s="1" t="str">
        <f>IF($H9417="Yes",VLOOKUP($C9417,'Provisioning Requester'!$F$3:$H$20000,3,FALSE),"-")</f>
        <v>-</v>
      </c>
      <c r="J9417" s="1" t="str">
        <f>IF(OR(D9417="SVCP", E9417="TRUE"), "No", IF(ISNA(VLOOKUP($C9417,'ProvResponder deviceId'!$A$1:$A$20000,1,FALSE)),"No","Yes"))</f>
        <v>No</v>
      </c>
      <c r="K9417" s="1" t="str">
        <f>IF($J9417="Yes",VLOOKUP($C9417,'ProvResponder deviceId'!$A$1:$C$20000,3,FALSE),"-")</f>
        <v>-</v>
      </c>
      <c r="L9417" s="1" t="str">
        <f t="shared" si="294"/>
        <v/>
      </c>
      <c r="M9417" s="1" t="str">
        <f t="shared" si="295"/>
        <v/>
      </c>
      <c r="N9417" s="1" t="str">
        <f>IF(ISBLANK($C9417),"",IF(ISNA(VLOOKUP($L9417,'result messages'!$H$3:$L$11,2,FALSE)),VLOOKUP($M9417,'result messages'!$H$3:$L$11,2,FALSE),VLOOKUP($L9417,'result messages'!$H$3:$L$11,2,FALSE)))</f>
        <v/>
      </c>
      <c r="O9417" s="1" t="str">
        <f>IF(ISBLANK($C9417),"",IF(ISNA(VLOOKUP($L9417,'result messages'!$H$3:$L$11,3,FALSE)),VLOOKUP($M9417,'result messages'!$H$3:$L$11,3,FALSE),VLOOKUP($L9417,'result messages'!$H$3:$L$11,3,FALSE)))</f>
        <v/>
      </c>
      <c r="P9417" s="1" t="str">
        <f>IF(ISBLANK($C9417),"",IF(ISNA(VLOOKUP($L9417,'result messages'!$H$3:$L$11,4,FALSE)),VLOOKUP($M9417,'result messages'!$H$3:$L$11,4,FALSE),VLOOKUP($L9417,'result messages'!$H$3:$L$11,4,FALSE)))</f>
        <v/>
      </c>
      <c r="Q9417" s="1" t="str">
        <f>IF(ISBLANK($C9417),"",IF(ISNA(VLOOKUP($L9417,'result messages'!$H$3:$L$11,5,FALSE)),VLOOKUP($M9417,'result messages'!$H$3:$L$11,5,FALSE),VLOOKUP($L9417,'result messages'!$H$3:$L$11,5,FALSE)))</f>
        <v/>
      </c>
    </row>
    <row r="9418" spans="1:17">
      <c r="A9418" s="1">
        <v>9415</v>
      </c>
      <c r="B9418" s="1"/>
      <c r="C9418" s="1"/>
      <c r="D9418" s="1"/>
      <c r="E9418" s="6"/>
      <c r="F9418" s="1"/>
      <c r="G9418" s="1" t="str">
        <f>IF(ISNA(VLOOKUP($C9418,'DTEN TCAP Linkage deviceId'!$A$1:$A$20000,1,FALSE)),"No","Yes")</f>
        <v>No</v>
      </c>
      <c r="H9418" s="1" t="str">
        <f>IF(ISNA(VLOOKUP($C9418,'Provisioning Requester'!$F$3:$H$20000,2,FALSE)),"No","Yes")</f>
        <v>No</v>
      </c>
      <c r="I9418" s="1" t="str">
        <f>IF($H9418="Yes",VLOOKUP($C9418,'Provisioning Requester'!$F$3:$H$20000,3,FALSE),"-")</f>
        <v>-</v>
      </c>
      <c r="J9418" s="1" t="str">
        <f>IF(OR(D9418="SVCP", E9418="TRUE"), "No", IF(ISNA(VLOOKUP($C9418,'ProvResponder deviceId'!$A$1:$A$20000,1,FALSE)),"No","Yes"))</f>
        <v>No</v>
      </c>
      <c r="K9418" s="1" t="str">
        <f>IF($J9418="Yes",VLOOKUP($C9418,'ProvResponder deviceId'!$A$1:$C$20000,3,FALSE),"-")</f>
        <v>-</v>
      </c>
      <c r="L9418" s="1" t="str">
        <f t="shared" si="294"/>
        <v/>
      </c>
      <c r="M9418" s="1" t="str">
        <f t="shared" si="295"/>
        <v/>
      </c>
      <c r="N9418" s="1" t="str">
        <f>IF(ISBLANK($C9418),"",IF(ISNA(VLOOKUP($L9418,'result messages'!$H$3:$L$11,2,FALSE)),VLOOKUP($M9418,'result messages'!$H$3:$L$11,2,FALSE),VLOOKUP($L9418,'result messages'!$H$3:$L$11,2,FALSE)))</f>
        <v/>
      </c>
      <c r="O9418" s="1" t="str">
        <f>IF(ISBLANK($C9418),"",IF(ISNA(VLOOKUP($L9418,'result messages'!$H$3:$L$11,3,FALSE)),VLOOKUP($M9418,'result messages'!$H$3:$L$11,3,FALSE),VLOOKUP($L9418,'result messages'!$H$3:$L$11,3,FALSE)))</f>
        <v/>
      </c>
      <c r="P9418" s="1" t="str">
        <f>IF(ISBLANK($C9418),"",IF(ISNA(VLOOKUP($L9418,'result messages'!$H$3:$L$11,4,FALSE)),VLOOKUP($M9418,'result messages'!$H$3:$L$11,4,FALSE),VLOOKUP($L9418,'result messages'!$H$3:$L$11,4,FALSE)))</f>
        <v/>
      </c>
      <c r="Q9418" s="1" t="str">
        <f>IF(ISBLANK($C9418),"",IF(ISNA(VLOOKUP($L9418,'result messages'!$H$3:$L$11,5,FALSE)),VLOOKUP($M9418,'result messages'!$H$3:$L$11,5,FALSE),VLOOKUP($L9418,'result messages'!$H$3:$L$11,5,FALSE)))</f>
        <v/>
      </c>
    </row>
    <row r="9419" spans="1:17">
      <c r="A9419" s="1">
        <v>9416</v>
      </c>
      <c r="B9419" s="1"/>
      <c r="C9419" s="1"/>
      <c r="D9419" s="1"/>
      <c r="E9419" s="6"/>
      <c r="F9419" s="1"/>
      <c r="G9419" s="1" t="str">
        <f>IF(ISNA(VLOOKUP($C9419,'DTEN TCAP Linkage deviceId'!$A$1:$A$20000,1,FALSE)),"No","Yes")</f>
        <v>No</v>
      </c>
      <c r="H9419" s="1" t="str">
        <f>IF(ISNA(VLOOKUP($C9419,'Provisioning Requester'!$F$3:$H$20000,2,FALSE)),"No","Yes")</f>
        <v>No</v>
      </c>
      <c r="I9419" s="1" t="str">
        <f>IF($H9419="Yes",VLOOKUP($C9419,'Provisioning Requester'!$F$3:$H$20000,3,FALSE),"-")</f>
        <v>-</v>
      </c>
      <c r="J9419" s="1" t="str">
        <f>IF(OR(D9419="SVCP", E9419="TRUE"), "No", IF(ISNA(VLOOKUP($C9419,'ProvResponder deviceId'!$A$1:$A$20000,1,FALSE)),"No","Yes"))</f>
        <v>No</v>
      </c>
      <c r="K9419" s="1" t="str">
        <f>IF($J9419="Yes",VLOOKUP($C9419,'ProvResponder deviceId'!$A$1:$C$20000,3,FALSE),"-")</f>
        <v>-</v>
      </c>
      <c r="L9419" s="1" t="str">
        <f t="shared" si="294"/>
        <v/>
      </c>
      <c r="M9419" s="1" t="str">
        <f t="shared" si="295"/>
        <v/>
      </c>
      <c r="N9419" s="1" t="str">
        <f>IF(ISBLANK($C9419),"",IF(ISNA(VLOOKUP($L9419,'result messages'!$H$3:$L$11,2,FALSE)),VLOOKUP($M9419,'result messages'!$H$3:$L$11,2,FALSE),VLOOKUP($L9419,'result messages'!$H$3:$L$11,2,FALSE)))</f>
        <v/>
      </c>
      <c r="O9419" s="1" t="str">
        <f>IF(ISBLANK($C9419),"",IF(ISNA(VLOOKUP($L9419,'result messages'!$H$3:$L$11,3,FALSE)),VLOOKUP($M9419,'result messages'!$H$3:$L$11,3,FALSE),VLOOKUP($L9419,'result messages'!$H$3:$L$11,3,FALSE)))</f>
        <v/>
      </c>
      <c r="P9419" s="1" t="str">
        <f>IF(ISBLANK($C9419),"",IF(ISNA(VLOOKUP($L9419,'result messages'!$H$3:$L$11,4,FALSE)),VLOOKUP($M9419,'result messages'!$H$3:$L$11,4,FALSE),VLOOKUP($L9419,'result messages'!$H$3:$L$11,4,FALSE)))</f>
        <v/>
      </c>
      <c r="Q9419" s="1" t="str">
        <f>IF(ISBLANK($C9419),"",IF(ISNA(VLOOKUP($L9419,'result messages'!$H$3:$L$11,5,FALSE)),VLOOKUP($M9419,'result messages'!$H$3:$L$11,5,FALSE),VLOOKUP($L9419,'result messages'!$H$3:$L$11,5,FALSE)))</f>
        <v/>
      </c>
    </row>
    <row r="9420" spans="1:17">
      <c r="A9420" s="1">
        <v>9417</v>
      </c>
      <c r="B9420" s="1"/>
      <c r="C9420" s="1"/>
      <c r="D9420" s="1"/>
      <c r="E9420" s="6"/>
      <c r="F9420" s="1"/>
      <c r="G9420" s="1" t="str">
        <f>IF(ISNA(VLOOKUP($C9420,'DTEN TCAP Linkage deviceId'!$A$1:$A$20000,1,FALSE)),"No","Yes")</f>
        <v>No</v>
      </c>
      <c r="H9420" s="1" t="str">
        <f>IF(ISNA(VLOOKUP($C9420,'Provisioning Requester'!$F$3:$H$20000,2,FALSE)),"No","Yes")</f>
        <v>No</v>
      </c>
      <c r="I9420" s="1" t="str">
        <f>IF($H9420="Yes",VLOOKUP($C9420,'Provisioning Requester'!$F$3:$H$20000,3,FALSE),"-")</f>
        <v>-</v>
      </c>
      <c r="J9420" s="1" t="str">
        <f>IF(OR(D9420="SVCP", E9420="TRUE"), "No", IF(ISNA(VLOOKUP($C9420,'ProvResponder deviceId'!$A$1:$A$20000,1,FALSE)),"No","Yes"))</f>
        <v>No</v>
      </c>
      <c r="K9420" s="1" t="str">
        <f>IF($J9420="Yes",VLOOKUP($C9420,'ProvResponder deviceId'!$A$1:$C$20000,3,FALSE),"-")</f>
        <v>-</v>
      </c>
      <c r="L9420" s="1" t="str">
        <f t="shared" si="294"/>
        <v/>
      </c>
      <c r="M9420" s="1" t="str">
        <f t="shared" si="295"/>
        <v/>
      </c>
      <c r="N9420" s="1" t="str">
        <f>IF(ISBLANK($C9420),"",IF(ISNA(VLOOKUP($L9420,'result messages'!$H$3:$L$11,2,FALSE)),VLOOKUP($M9420,'result messages'!$H$3:$L$11,2,FALSE),VLOOKUP($L9420,'result messages'!$H$3:$L$11,2,FALSE)))</f>
        <v/>
      </c>
      <c r="O9420" s="1" t="str">
        <f>IF(ISBLANK($C9420),"",IF(ISNA(VLOOKUP($L9420,'result messages'!$H$3:$L$11,3,FALSE)),VLOOKUP($M9420,'result messages'!$H$3:$L$11,3,FALSE),VLOOKUP($L9420,'result messages'!$H$3:$L$11,3,FALSE)))</f>
        <v/>
      </c>
      <c r="P9420" s="1" t="str">
        <f>IF(ISBLANK($C9420),"",IF(ISNA(VLOOKUP($L9420,'result messages'!$H$3:$L$11,4,FALSE)),VLOOKUP($M9420,'result messages'!$H$3:$L$11,4,FALSE),VLOOKUP($L9420,'result messages'!$H$3:$L$11,4,FALSE)))</f>
        <v/>
      </c>
      <c r="Q9420" s="1" t="str">
        <f>IF(ISBLANK($C9420),"",IF(ISNA(VLOOKUP($L9420,'result messages'!$H$3:$L$11,5,FALSE)),VLOOKUP($M9420,'result messages'!$H$3:$L$11,5,FALSE),VLOOKUP($L9420,'result messages'!$H$3:$L$11,5,FALSE)))</f>
        <v/>
      </c>
    </row>
    <row r="9421" spans="1:17">
      <c r="A9421" s="1">
        <v>9418</v>
      </c>
      <c r="B9421" s="1"/>
      <c r="C9421" s="1"/>
      <c r="D9421" s="1"/>
      <c r="E9421" s="6"/>
      <c r="F9421" s="1"/>
      <c r="G9421" s="1" t="str">
        <f>IF(ISNA(VLOOKUP($C9421,'DTEN TCAP Linkage deviceId'!$A$1:$A$20000,1,FALSE)),"No","Yes")</f>
        <v>No</v>
      </c>
      <c r="H9421" s="1" t="str">
        <f>IF(ISNA(VLOOKUP($C9421,'Provisioning Requester'!$F$3:$H$20000,2,FALSE)),"No","Yes")</f>
        <v>No</v>
      </c>
      <c r="I9421" s="1" t="str">
        <f>IF($H9421="Yes",VLOOKUP($C9421,'Provisioning Requester'!$F$3:$H$20000,3,FALSE),"-")</f>
        <v>-</v>
      </c>
      <c r="J9421" s="1" t="str">
        <f>IF(OR(D9421="SVCP", E9421="TRUE"), "No", IF(ISNA(VLOOKUP($C9421,'ProvResponder deviceId'!$A$1:$A$20000,1,FALSE)),"No","Yes"))</f>
        <v>No</v>
      </c>
      <c r="K9421" s="1" t="str">
        <f>IF($J9421="Yes",VLOOKUP($C9421,'ProvResponder deviceId'!$A$1:$C$20000,3,FALSE),"-")</f>
        <v>-</v>
      </c>
      <c r="L9421" s="1" t="str">
        <f t="shared" si="294"/>
        <v/>
      </c>
      <c r="M9421" s="1" t="str">
        <f t="shared" si="295"/>
        <v/>
      </c>
      <c r="N9421" s="1" t="str">
        <f>IF(ISBLANK($C9421),"",IF(ISNA(VLOOKUP($L9421,'result messages'!$H$3:$L$11,2,FALSE)),VLOOKUP($M9421,'result messages'!$H$3:$L$11,2,FALSE),VLOOKUP($L9421,'result messages'!$H$3:$L$11,2,FALSE)))</f>
        <v/>
      </c>
      <c r="O9421" s="1" t="str">
        <f>IF(ISBLANK($C9421),"",IF(ISNA(VLOOKUP($L9421,'result messages'!$H$3:$L$11,3,FALSE)),VLOOKUP($M9421,'result messages'!$H$3:$L$11,3,FALSE),VLOOKUP($L9421,'result messages'!$H$3:$L$11,3,FALSE)))</f>
        <v/>
      </c>
      <c r="P9421" s="1" t="str">
        <f>IF(ISBLANK($C9421),"",IF(ISNA(VLOOKUP($L9421,'result messages'!$H$3:$L$11,4,FALSE)),VLOOKUP($M9421,'result messages'!$H$3:$L$11,4,FALSE),VLOOKUP($L9421,'result messages'!$H$3:$L$11,4,FALSE)))</f>
        <v/>
      </c>
      <c r="Q9421" s="1" t="str">
        <f>IF(ISBLANK($C9421),"",IF(ISNA(VLOOKUP($L9421,'result messages'!$H$3:$L$11,5,FALSE)),VLOOKUP($M9421,'result messages'!$H$3:$L$11,5,FALSE),VLOOKUP($L9421,'result messages'!$H$3:$L$11,5,FALSE)))</f>
        <v/>
      </c>
    </row>
    <row r="9422" spans="1:17">
      <c r="A9422" s="1">
        <v>9419</v>
      </c>
      <c r="B9422" s="1"/>
      <c r="C9422" s="1"/>
      <c r="D9422" s="1"/>
      <c r="E9422" s="6"/>
      <c r="F9422" s="1"/>
      <c r="G9422" s="1" t="str">
        <f>IF(ISNA(VLOOKUP($C9422,'DTEN TCAP Linkage deviceId'!$A$1:$A$20000,1,FALSE)),"No","Yes")</f>
        <v>No</v>
      </c>
      <c r="H9422" s="1" t="str">
        <f>IF(ISNA(VLOOKUP($C9422,'Provisioning Requester'!$F$3:$H$20000,2,FALSE)),"No","Yes")</f>
        <v>No</v>
      </c>
      <c r="I9422" s="1" t="str">
        <f>IF($H9422="Yes",VLOOKUP($C9422,'Provisioning Requester'!$F$3:$H$20000,3,FALSE),"-")</f>
        <v>-</v>
      </c>
      <c r="J9422" s="1" t="str">
        <f>IF(OR(D9422="SVCP", E9422="TRUE"), "No", IF(ISNA(VLOOKUP($C9422,'ProvResponder deviceId'!$A$1:$A$20000,1,FALSE)),"No","Yes"))</f>
        <v>No</v>
      </c>
      <c r="K9422" s="1" t="str">
        <f>IF($J9422="Yes",VLOOKUP($C9422,'ProvResponder deviceId'!$A$1:$C$20000,3,FALSE),"-")</f>
        <v>-</v>
      </c>
      <c r="L9422" s="1" t="str">
        <f t="shared" si="294"/>
        <v/>
      </c>
      <c r="M9422" s="1" t="str">
        <f t="shared" si="295"/>
        <v/>
      </c>
      <c r="N9422" s="1" t="str">
        <f>IF(ISBLANK($C9422),"",IF(ISNA(VLOOKUP($L9422,'result messages'!$H$3:$L$11,2,FALSE)),VLOOKUP($M9422,'result messages'!$H$3:$L$11,2,FALSE),VLOOKUP($L9422,'result messages'!$H$3:$L$11,2,FALSE)))</f>
        <v/>
      </c>
      <c r="O9422" s="1" t="str">
        <f>IF(ISBLANK($C9422),"",IF(ISNA(VLOOKUP($L9422,'result messages'!$H$3:$L$11,3,FALSE)),VLOOKUP($M9422,'result messages'!$H$3:$L$11,3,FALSE),VLOOKUP($L9422,'result messages'!$H$3:$L$11,3,FALSE)))</f>
        <v/>
      </c>
      <c r="P9422" s="1" t="str">
        <f>IF(ISBLANK($C9422),"",IF(ISNA(VLOOKUP($L9422,'result messages'!$H$3:$L$11,4,FALSE)),VLOOKUP($M9422,'result messages'!$H$3:$L$11,4,FALSE),VLOOKUP($L9422,'result messages'!$H$3:$L$11,4,FALSE)))</f>
        <v/>
      </c>
      <c r="Q9422" s="1" t="str">
        <f>IF(ISBLANK($C9422),"",IF(ISNA(VLOOKUP($L9422,'result messages'!$H$3:$L$11,5,FALSE)),VLOOKUP($M9422,'result messages'!$H$3:$L$11,5,FALSE),VLOOKUP($L9422,'result messages'!$H$3:$L$11,5,FALSE)))</f>
        <v/>
      </c>
    </row>
    <row r="9423" spans="1:17">
      <c r="A9423" s="1">
        <v>9420</v>
      </c>
      <c r="B9423" s="1"/>
      <c r="C9423" s="1"/>
      <c r="D9423" s="1"/>
      <c r="E9423" s="6"/>
      <c r="F9423" s="1"/>
      <c r="G9423" s="1" t="str">
        <f>IF(ISNA(VLOOKUP($C9423,'DTEN TCAP Linkage deviceId'!$A$1:$A$20000,1,FALSE)),"No","Yes")</f>
        <v>No</v>
      </c>
      <c r="H9423" s="1" t="str">
        <f>IF(ISNA(VLOOKUP($C9423,'Provisioning Requester'!$F$3:$H$20000,2,FALSE)),"No","Yes")</f>
        <v>No</v>
      </c>
      <c r="I9423" s="1" t="str">
        <f>IF($H9423="Yes",VLOOKUP($C9423,'Provisioning Requester'!$F$3:$H$20000,3,FALSE),"-")</f>
        <v>-</v>
      </c>
      <c r="J9423" s="1" t="str">
        <f>IF(OR(D9423="SVCP", E9423="TRUE"), "No", IF(ISNA(VLOOKUP($C9423,'ProvResponder deviceId'!$A$1:$A$20000,1,FALSE)),"No","Yes"))</f>
        <v>No</v>
      </c>
      <c r="K9423" s="1" t="str">
        <f>IF($J9423="Yes",VLOOKUP($C9423,'ProvResponder deviceId'!$A$1:$C$20000,3,FALSE),"-")</f>
        <v>-</v>
      </c>
      <c r="L9423" s="1" t="str">
        <f t="shared" si="294"/>
        <v/>
      </c>
      <c r="M9423" s="1" t="str">
        <f t="shared" si="295"/>
        <v/>
      </c>
      <c r="N9423" s="1" t="str">
        <f>IF(ISBLANK($C9423),"",IF(ISNA(VLOOKUP($L9423,'result messages'!$H$3:$L$11,2,FALSE)),VLOOKUP($M9423,'result messages'!$H$3:$L$11,2,FALSE),VLOOKUP($L9423,'result messages'!$H$3:$L$11,2,FALSE)))</f>
        <v/>
      </c>
      <c r="O9423" s="1" t="str">
        <f>IF(ISBLANK($C9423),"",IF(ISNA(VLOOKUP($L9423,'result messages'!$H$3:$L$11,3,FALSE)),VLOOKUP($M9423,'result messages'!$H$3:$L$11,3,FALSE),VLOOKUP($L9423,'result messages'!$H$3:$L$11,3,FALSE)))</f>
        <v/>
      </c>
      <c r="P9423" s="1" t="str">
        <f>IF(ISBLANK($C9423),"",IF(ISNA(VLOOKUP($L9423,'result messages'!$H$3:$L$11,4,FALSE)),VLOOKUP($M9423,'result messages'!$H$3:$L$11,4,FALSE),VLOOKUP($L9423,'result messages'!$H$3:$L$11,4,FALSE)))</f>
        <v/>
      </c>
      <c r="Q9423" s="1" t="str">
        <f>IF(ISBLANK($C9423),"",IF(ISNA(VLOOKUP($L9423,'result messages'!$H$3:$L$11,5,FALSE)),VLOOKUP($M9423,'result messages'!$H$3:$L$11,5,FALSE),VLOOKUP($L9423,'result messages'!$H$3:$L$11,5,FALSE)))</f>
        <v/>
      </c>
    </row>
    <row r="9424" spans="1:17">
      <c r="A9424" s="1">
        <v>9421</v>
      </c>
      <c r="B9424" s="1"/>
      <c r="C9424" s="1"/>
      <c r="D9424" s="1"/>
      <c r="E9424" s="6"/>
      <c r="F9424" s="1"/>
      <c r="G9424" s="1" t="str">
        <f>IF(ISNA(VLOOKUP($C9424,'DTEN TCAP Linkage deviceId'!$A$1:$A$20000,1,FALSE)),"No","Yes")</f>
        <v>No</v>
      </c>
      <c r="H9424" s="1" t="str">
        <f>IF(ISNA(VLOOKUP($C9424,'Provisioning Requester'!$F$3:$H$20000,2,FALSE)),"No","Yes")</f>
        <v>No</v>
      </c>
      <c r="I9424" s="1" t="str">
        <f>IF($H9424="Yes",VLOOKUP($C9424,'Provisioning Requester'!$F$3:$H$20000,3,FALSE),"-")</f>
        <v>-</v>
      </c>
      <c r="J9424" s="1" t="str">
        <f>IF(OR(D9424="SVCP", E9424="TRUE"), "No", IF(ISNA(VLOOKUP($C9424,'ProvResponder deviceId'!$A$1:$A$20000,1,FALSE)),"No","Yes"))</f>
        <v>No</v>
      </c>
      <c r="K9424" s="1" t="str">
        <f>IF($J9424="Yes",VLOOKUP($C9424,'ProvResponder deviceId'!$A$1:$C$20000,3,FALSE),"-")</f>
        <v>-</v>
      </c>
      <c r="L9424" s="1" t="str">
        <f t="shared" si="294"/>
        <v/>
      </c>
      <c r="M9424" s="1" t="str">
        <f t="shared" si="295"/>
        <v/>
      </c>
      <c r="N9424" s="1" t="str">
        <f>IF(ISBLANK($C9424),"",IF(ISNA(VLOOKUP($L9424,'result messages'!$H$3:$L$11,2,FALSE)),VLOOKUP($M9424,'result messages'!$H$3:$L$11,2,FALSE),VLOOKUP($L9424,'result messages'!$H$3:$L$11,2,FALSE)))</f>
        <v/>
      </c>
      <c r="O9424" s="1" t="str">
        <f>IF(ISBLANK($C9424),"",IF(ISNA(VLOOKUP($L9424,'result messages'!$H$3:$L$11,3,FALSE)),VLOOKUP($M9424,'result messages'!$H$3:$L$11,3,FALSE),VLOOKUP($L9424,'result messages'!$H$3:$L$11,3,FALSE)))</f>
        <v/>
      </c>
      <c r="P9424" s="1" t="str">
        <f>IF(ISBLANK($C9424),"",IF(ISNA(VLOOKUP($L9424,'result messages'!$H$3:$L$11,4,FALSE)),VLOOKUP($M9424,'result messages'!$H$3:$L$11,4,FALSE),VLOOKUP($L9424,'result messages'!$H$3:$L$11,4,FALSE)))</f>
        <v/>
      </c>
      <c r="Q9424" s="1" t="str">
        <f>IF(ISBLANK($C9424),"",IF(ISNA(VLOOKUP($L9424,'result messages'!$H$3:$L$11,5,FALSE)),VLOOKUP($M9424,'result messages'!$H$3:$L$11,5,FALSE),VLOOKUP($L9424,'result messages'!$H$3:$L$11,5,FALSE)))</f>
        <v/>
      </c>
    </row>
    <row r="9425" spans="1:17">
      <c r="A9425" s="1">
        <v>9422</v>
      </c>
      <c r="B9425" s="1"/>
      <c r="C9425" s="1"/>
      <c r="D9425" s="1"/>
      <c r="E9425" s="6"/>
      <c r="F9425" s="1"/>
      <c r="G9425" s="1" t="str">
        <f>IF(ISNA(VLOOKUP($C9425,'DTEN TCAP Linkage deviceId'!$A$1:$A$20000,1,FALSE)),"No","Yes")</f>
        <v>No</v>
      </c>
      <c r="H9425" s="1" t="str">
        <f>IF(ISNA(VLOOKUP($C9425,'Provisioning Requester'!$F$3:$H$20000,2,FALSE)),"No","Yes")</f>
        <v>No</v>
      </c>
      <c r="I9425" s="1" t="str">
        <f>IF($H9425="Yes",VLOOKUP($C9425,'Provisioning Requester'!$F$3:$H$20000,3,FALSE),"-")</f>
        <v>-</v>
      </c>
      <c r="J9425" s="1" t="str">
        <f>IF(OR(D9425="SVCP", E9425="TRUE"), "No", IF(ISNA(VLOOKUP($C9425,'ProvResponder deviceId'!$A$1:$A$20000,1,FALSE)),"No","Yes"))</f>
        <v>No</v>
      </c>
      <c r="K9425" s="1" t="str">
        <f>IF($J9425="Yes",VLOOKUP($C9425,'ProvResponder deviceId'!$A$1:$C$20000,3,FALSE),"-")</f>
        <v>-</v>
      </c>
      <c r="L9425" s="1" t="str">
        <f t="shared" si="294"/>
        <v/>
      </c>
      <c r="M9425" s="1" t="str">
        <f t="shared" si="295"/>
        <v/>
      </c>
      <c r="N9425" s="1" t="str">
        <f>IF(ISBLANK($C9425),"",IF(ISNA(VLOOKUP($L9425,'result messages'!$H$3:$L$11,2,FALSE)),VLOOKUP($M9425,'result messages'!$H$3:$L$11,2,FALSE),VLOOKUP($L9425,'result messages'!$H$3:$L$11,2,FALSE)))</f>
        <v/>
      </c>
      <c r="O9425" s="1" t="str">
        <f>IF(ISBLANK($C9425),"",IF(ISNA(VLOOKUP($L9425,'result messages'!$H$3:$L$11,3,FALSE)),VLOOKUP($M9425,'result messages'!$H$3:$L$11,3,FALSE),VLOOKUP($L9425,'result messages'!$H$3:$L$11,3,FALSE)))</f>
        <v/>
      </c>
      <c r="P9425" s="1" t="str">
        <f>IF(ISBLANK($C9425),"",IF(ISNA(VLOOKUP($L9425,'result messages'!$H$3:$L$11,4,FALSE)),VLOOKUP($M9425,'result messages'!$H$3:$L$11,4,FALSE),VLOOKUP($L9425,'result messages'!$H$3:$L$11,4,FALSE)))</f>
        <v/>
      </c>
      <c r="Q9425" s="1" t="str">
        <f>IF(ISBLANK($C9425),"",IF(ISNA(VLOOKUP($L9425,'result messages'!$H$3:$L$11,5,FALSE)),VLOOKUP($M9425,'result messages'!$H$3:$L$11,5,FALSE),VLOOKUP($L9425,'result messages'!$H$3:$L$11,5,FALSE)))</f>
        <v/>
      </c>
    </row>
    <row r="9426" spans="1:17">
      <c r="A9426" s="1">
        <v>9423</v>
      </c>
      <c r="B9426" s="1"/>
      <c r="C9426" s="1"/>
      <c r="D9426" s="1"/>
      <c r="E9426" s="6"/>
      <c r="F9426" s="1"/>
      <c r="G9426" s="1" t="str">
        <f>IF(ISNA(VLOOKUP($C9426,'DTEN TCAP Linkage deviceId'!$A$1:$A$20000,1,FALSE)),"No","Yes")</f>
        <v>No</v>
      </c>
      <c r="H9426" s="1" t="str">
        <f>IF(ISNA(VLOOKUP($C9426,'Provisioning Requester'!$F$3:$H$20000,2,FALSE)),"No","Yes")</f>
        <v>No</v>
      </c>
      <c r="I9426" s="1" t="str">
        <f>IF($H9426="Yes",VLOOKUP($C9426,'Provisioning Requester'!$F$3:$H$20000,3,FALSE),"-")</f>
        <v>-</v>
      </c>
      <c r="J9426" s="1" t="str">
        <f>IF(OR(D9426="SVCP", E9426="TRUE"), "No", IF(ISNA(VLOOKUP($C9426,'ProvResponder deviceId'!$A$1:$A$20000,1,FALSE)),"No","Yes"))</f>
        <v>No</v>
      </c>
      <c r="K9426" s="1" t="str">
        <f>IF($J9426="Yes",VLOOKUP($C9426,'ProvResponder deviceId'!$A$1:$C$20000,3,FALSE),"-")</f>
        <v>-</v>
      </c>
      <c r="L9426" s="1" t="str">
        <f t="shared" si="294"/>
        <v/>
      </c>
      <c r="M9426" s="1" t="str">
        <f t="shared" si="295"/>
        <v/>
      </c>
      <c r="N9426" s="1" t="str">
        <f>IF(ISBLANK($C9426),"",IF(ISNA(VLOOKUP($L9426,'result messages'!$H$3:$L$11,2,FALSE)),VLOOKUP($M9426,'result messages'!$H$3:$L$11,2,FALSE),VLOOKUP($L9426,'result messages'!$H$3:$L$11,2,FALSE)))</f>
        <v/>
      </c>
      <c r="O9426" s="1" t="str">
        <f>IF(ISBLANK($C9426),"",IF(ISNA(VLOOKUP($L9426,'result messages'!$H$3:$L$11,3,FALSE)),VLOOKUP($M9426,'result messages'!$H$3:$L$11,3,FALSE),VLOOKUP($L9426,'result messages'!$H$3:$L$11,3,FALSE)))</f>
        <v/>
      </c>
      <c r="P9426" s="1" t="str">
        <f>IF(ISBLANK($C9426),"",IF(ISNA(VLOOKUP($L9426,'result messages'!$H$3:$L$11,4,FALSE)),VLOOKUP($M9426,'result messages'!$H$3:$L$11,4,FALSE),VLOOKUP($L9426,'result messages'!$H$3:$L$11,4,FALSE)))</f>
        <v/>
      </c>
      <c r="Q9426" s="1" t="str">
        <f>IF(ISBLANK($C9426),"",IF(ISNA(VLOOKUP($L9426,'result messages'!$H$3:$L$11,5,FALSE)),VLOOKUP($M9426,'result messages'!$H$3:$L$11,5,FALSE),VLOOKUP($L9426,'result messages'!$H$3:$L$11,5,FALSE)))</f>
        <v/>
      </c>
    </row>
    <row r="9427" spans="1:17">
      <c r="A9427" s="1">
        <v>9424</v>
      </c>
      <c r="B9427" s="1"/>
      <c r="C9427" s="1"/>
      <c r="D9427" s="1"/>
      <c r="E9427" s="6"/>
      <c r="F9427" s="1"/>
      <c r="G9427" s="1" t="str">
        <f>IF(ISNA(VLOOKUP($C9427,'DTEN TCAP Linkage deviceId'!$A$1:$A$20000,1,FALSE)),"No","Yes")</f>
        <v>No</v>
      </c>
      <c r="H9427" s="1" t="str">
        <f>IF(ISNA(VLOOKUP($C9427,'Provisioning Requester'!$F$3:$H$20000,2,FALSE)),"No","Yes")</f>
        <v>No</v>
      </c>
      <c r="I9427" s="1" t="str">
        <f>IF($H9427="Yes",VLOOKUP($C9427,'Provisioning Requester'!$F$3:$H$20000,3,FALSE),"-")</f>
        <v>-</v>
      </c>
      <c r="J9427" s="1" t="str">
        <f>IF(OR(D9427="SVCP", E9427="TRUE"), "No", IF(ISNA(VLOOKUP($C9427,'ProvResponder deviceId'!$A$1:$A$20000,1,FALSE)),"No","Yes"))</f>
        <v>No</v>
      </c>
      <c r="K9427" s="1" t="str">
        <f>IF($J9427="Yes",VLOOKUP($C9427,'ProvResponder deviceId'!$A$1:$C$20000,3,FALSE),"-")</f>
        <v>-</v>
      </c>
      <c r="L9427" s="1" t="str">
        <f t="shared" si="294"/>
        <v/>
      </c>
      <c r="M9427" s="1" t="str">
        <f t="shared" si="295"/>
        <v/>
      </c>
      <c r="N9427" s="1" t="str">
        <f>IF(ISBLANK($C9427),"",IF(ISNA(VLOOKUP($L9427,'result messages'!$H$3:$L$11,2,FALSE)),VLOOKUP($M9427,'result messages'!$H$3:$L$11,2,FALSE),VLOOKUP($L9427,'result messages'!$H$3:$L$11,2,FALSE)))</f>
        <v/>
      </c>
      <c r="O9427" s="1" t="str">
        <f>IF(ISBLANK($C9427),"",IF(ISNA(VLOOKUP($L9427,'result messages'!$H$3:$L$11,3,FALSE)),VLOOKUP($M9427,'result messages'!$H$3:$L$11,3,FALSE),VLOOKUP($L9427,'result messages'!$H$3:$L$11,3,FALSE)))</f>
        <v/>
      </c>
      <c r="P9427" s="1" t="str">
        <f>IF(ISBLANK($C9427),"",IF(ISNA(VLOOKUP($L9427,'result messages'!$H$3:$L$11,4,FALSE)),VLOOKUP($M9427,'result messages'!$H$3:$L$11,4,FALSE),VLOOKUP($L9427,'result messages'!$H$3:$L$11,4,FALSE)))</f>
        <v/>
      </c>
      <c r="Q9427" s="1" t="str">
        <f>IF(ISBLANK($C9427),"",IF(ISNA(VLOOKUP($L9427,'result messages'!$H$3:$L$11,5,FALSE)),VLOOKUP($M9427,'result messages'!$H$3:$L$11,5,FALSE),VLOOKUP($L9427,'result messages'!$H$3:$L$11,5,FALSE)))</f>
        <v/>
      </c>
    </row>
    <row r="9428" spans="1:17">
      <c r="A9428" s="1">
        <v>9425</v>
      </c>
      <c r="B9428" s="1"/>
      <c r="C9428" s="1"/>
      <c r="D9428" s="1"/>
      <c r="E9428" s="6"/>
      <c r="F9428" s="1"/>
      <c r="G9428" s="1" t="str">
        <f>IF(ISNA(VLOOKUP($C9428,'DTEN TCAP Linkage deviceId'!$A$1:$A$20000,1,FALSE)),"No","Yes")</f>
        <v>No</v>
      </c>
      <c r="H9428" s="1" t="str">
        <f>IF(ISNA(VLOOKUP($C9428,'Provisioning Requester'!$F$3:$H$20000,2,FALSE)),"No","Yes")</f>
        <v>No</v>
      </c>
      <c r="I9428" s="1" t="str">
        <f>IF($H9428="Yes",VLOOKUP($C9428,'Provisioning Requester'!$F$3:$H$20000,3,FALSE),"-")</f>
        <v>-</v>
      </c>
      <c r="J9428" s="1" t="str">
        <f>IF(OR(D9428="SVCP", E9428="TRUE"), "No", IF(ISNA(VLOOKUP($C9428,'ProvResponder deviceId'!$A$1:$A$20000,1,FALSE)),"No","Yes"))</f>
        <v>No</v>
      </c>
      <c r="K9428" s="1" t="str">
        <f>IF($J9428="Yes",VLOOKUP($C9428,'ProvResponder deviceId'!$A$1:$C$20000,3,FALSE),"-")</f>
        <v>-</v>
      </c>
      <c r="L9428" s="1" t="str">
        <f t="shared" si="294"/>
        <v/>
      </c>
      <c r="M9428" s="1" t="str">
        <f t="shared" si="295"/>
        <v/>
      </c>
      <c r="N9428" s="1" t="str">
        <f>IF(ISBLANK($C9428),"",IF(ISNA(VLOOKUP($L9428,'result messages'!$H$3:$L$11,2,FALSE)),VLOOKUP($M9428,'result messages'!$H$3:$L$11,2,FALSE),VLOOKUP($L9428,'result messages'!$H$3:$L$11,2,FALSE)))</f>
        <v/>
      </c>
      <c r="O9428" s="1" t="str">
        <f>IF(ISBLANK($C9428),"",IF(ISNA(VLOOKUP($L9428,'result messages'!$H$3:$L$11,3,FALSE)),VLOOKUP($M9428,'result messages'!$H$3:$L$11,3,FALSE),VLOOKUP($L9428,'result messages'!$H$3:$L$11,3,FALSE)))</f>
        <v/>
      </c>
      <c r="P9428" s="1" t="str">
        <f>IF(ISBLANK($C9428),"",IF(ISNA(VLOOKUP($L9428,'result messages'!$H$3:$L$11,4,FALSE)),VLOOKUP($M9428,'result messages'!$H$3:$L$11,4,FALSE),VLOOKUP($L9428,'result messages'!$H$3:$L$11,4,FALSE)))</f>
        <v/>
      </c>
      <c r="Q9428" s="1" t="str">
        <f>IF(ISBLANK($C9428),"",IF(ISNA(VLOOKUP($L9428,'result messages'!$H$3:$L$11,5,FALSE)),VLOOKUP($M9428,'result messages'!$H$3:$L$11,5,FALSE),VLOOKUP($L9428,'result messages'!$H$3:$L$11,5,FALSE)))</f>
        <v/>
      </c>
    </row>
    <row r="9429" spans="1:17">
      <c r="A9429" s="1">
        <v>9426</v>
      </c>
      <c r="B9429" s="1"/>
      <c r="C9429" s="1"/>
      <c r="D9429" s="1"/>
      <c r="E9429" s="6"/>
      <c r="F9429" s="1"/>
      <c r="G9429" s="1" t="str">
        <f>IF(ISNA(VLOOKUP($C9429,'DTEN TCAP Linkage deviceId'!$A$1:$A$20000,1,FALSE)),"No","Yes")</f>
        <v>No</v>
      </c>
      <c r="H9429" s="1" t="str">
        <f>IF(ISNA(VLOOKUP($C9429,'Provisioning Requester'!$F$3:$H$20000,2,FALSE)),"No","Yes")</f>
        <v>No</v>
      </c>
      <c r="I9429" s="1" t="str">
        <f>IF($H9429="Yes",VLOOKUP($C9429,'Provisioning Requester'!$F$3:$H$20000,3,FALSE),"-")</f>
        <v>-</v>
      </c>
      <c r="J9429" s="1" t="str">
        <f>IF(OR(D9429="SVCP", E9429="TRUE"), "No", IF(ISNA(VLOOKUP($C9429,'ProvResponder deviceId'!$A$1:$A$20000,1,FALSE)),"No","Yes"))</f>
        <v>No</v>
      </c>
      <c r="K9429" s="1" t="str">
        <f>IF($J9429="Yes",VLOOKUP($C9429,'ProvResponder deviceId'!$A$1:$C$20000,3,FALSE),"-")</f>
        <v>-</v>
      </c>
      <c r="L9429" s="1" t="str">
        <f t="shared" si="294"/>
        <v/>
      </c>
      <c r="M9429" s="1" t="str">
        <f t="shared" si="295"/>
        <v/>
      </c>
      <c r="N9429" s="1" t="str">
        <f>IF(ISBLANK($C9429),"",IF(ISNA(VLOOKUP($L9429,'result messages'!$H$3:$L$11,2,FALSE)),VLOOKUP($M9429,'result messages'!$H$3:$L$11,2,FALSE),VLOOKUP($L9429,'result messages'!$H$3:$L$11,2,FALSE)))</f>
        <v/>
      </c>
      <c r="O9429" s="1" t="str">
        <f>IF(ISBLANK($C9429),"",IF(ISNA(VLOOKUP($L9429,'result messages'!$H$3:$L$11,3,FALSE)),VLOOKUP($M9429,'result messages'!$H$3:$L$11,3,FALSE),VLOOKUP($L9429,'result messages'!$H$3:$L$11,3,FALSE)))</f>
        <v/>
      </c>
      <c r="P9429" s="1" t="str">
        <f>IF(ISBLANK($C9429),"",IF(ISNA(VLOOKUP($L9429,'result messages'!$H$3:$L$11,4,FALSE)),VLOOKUP($M9429,'result messages'!$H$3:$L$11,4,FALSE),VLOOKUP($L9429,'result messages'!$H$3:$L$11,4,FALSE)))</f>
        <v/>
      </c>
      <c r="Q9429" s="1" t="str">
        <f>IF(ISBLANK($C9429),"",IF(ISNA(VLOOKUP($L9429,'result messages'!$H$3:$L$11,5,FALSE)),VLOOKUP($M9429,'result messages'!$H$3:$L$11,5,FALSE),VLOOKUP($L9429,'result messages'!$H$3:$L$11,5,FALSE)))</f>
        <v/>
      </c>
    </row>
    <row r="9430" spans="1:17">
      <c r="A9430" s="1">
        <v>9427</v>
      </c>
      <c r="B9430" s="1"/>
      <c r="C9430" s="1"/>
      <c r="D9430" s="1"/>
      <c r="E9430" s="6"/>
      <c r="F9430" s="1"/>
      <c r="G9430" s="1" t="str">
        <f>IF(ISNA(VLOOKUP($C9430,'DTEN TCAP Linkage deviceId'!$A$1:$A$20000,1,FALSE)),"No","Yes")</f>
        <v>No</v>
      </c>
      <c r="H9430" s="1" t="str">
        <f>IF(ISNA(VLOOKUP($C9430,'Provisioning Requester'!$F$3:$H$20000,2,FALSE)),"No","Yes")</f>
        <v>No</v>
      </c>
      <c r="I9430" s="1" t="str">
        <f>IF($H9430="Yes",VLOOKUP($C9430,'Provisioning Requester'!$F$3:$H$20000,3,FALSE),"-")</f>
        <v>-</v>
      </c>
      <c r="J9430" s="1" t="str">
        <f>IF(OR(D9430="SVCP", E9430="TRUE"), "No", IF(ISNA(VLOOKUP($C9430,'ProvResponder deviceId'!$A$1:$A$20000,1,FALSE)),"No","Yes"))</f>
        <v>No</v>
      </c>
      <c r="K9430" s="1" t="str">
        <f>IF($J9430="Yes",VLOOKUP($C9430,'ProvResponder deviceId'!$A$1:$C$20000,3,FALSE),"-")</f>
        <v>-</v>
      </c>
      <c r="L9430" s="1" t="str">
        <f t="shared" si="294"/>
        <v/>
      </c>
      <c r="M9430" s="1" t="str">
        <f t="shared" si="295"/>
        <v/>
      </c>
      <c r="N9430" s="1" t="str">
        <f>IF(ISBLANK($C9430),"",IF(ISNA(VLOOKUP($L9430,'result messages'!$H$3:$L$11,2,FALSE)),VLOOKUP($M9430,'result messages'!$H$3:$L$11,2,FALSE),VLOOKUP($L9430,'result messages'!$H$3:$L$11,2,FALSE)))</f>
        <v/>
      </c>
      <c r="O9430" s="1" t="str">
        <f>IF(ISBLANK($C9430),"",IF(ISNA(VLOOKUP($L9430,'result messages'!$H$3:$L$11,3,FALSE)),VLOOKUP($M9430,'result messages'!$H$3:$L$11,3,FALSE),VLOOKUP($L9430,'result messages'!$H$3:$L$11,3,FALSE)))</f>
        <v/>
      </c>
      <c r="P9430" s="1" t="str">
        <f>IF(ISBLANK($C9430),"",IF(ISNA(VLOOKUP($L9430,'result messages'!$H$3:$L$11,4,FALSE)),VLOOKUP($M9430,'result messages'!$H$3:$L$11,4,FALSE),VLOOKUP($L9430,'result messages'!$H$3:$L$11,4,FALSE)))</f>
        <v/>
      </c>
      <c r="Q9430" s="1" t="str">
        <f>IF(ISBLANK($C9430),"",IF(ISNA(VLOOKUP($L9430,'result messages'!$H$3:$L$11,5,FALSE)),VLOOKUP($M9430,'result messages'!$H$3:$L$11,5,FALSE),VLOOKUP($L9430,'result messages'!$H$3:$L$11,5,FALSE)))</f>
        <v/>
      </c>
    </row>
    <row r="9431" spans="1:17">
      <c r="A9431" s="1">
        <v>9428</v>
      </c>
      <c r="B9431" s="1"/>
      <c r="C9431" s="1"/>
      <c r="D9431" s="1"/>
      <c r="E9431" s="6"/>
      <c r="F9431" s="1"/>
      <c r="G9431" s="1" t="str">
        <f>IF(ISNA(VLOOKUP($C9431,'DTEN TCAP Linkage deviceId'!$A$1:$A$20000,1,FALSE)),"No","Yes")</f>
        <v>No</v>
      </c>
      <c r="H9431" s="1" t="str">
        <f>IF(ISNA(VLOOKUP($C9431,'Provisioning Requester'!$F$3:$H$20000,2,FALSE)),"No","Yes")</f>
        <v>No</v>
      </c>
      <c r="I9431" s="1" t="str">
        <f>IF($H9431="Yes",VLOOKUP($C9431,'Provisioning Requester'!$F$3:$H$20000,3,FALSE),"-")</f>
        <v>-</v>
      </c>
      <c r="J9431" s="1" t="str">
        <f>IF(OR(D9431="SVCP", E9431="TRUE"), "No", IF(ISNA(VLOOKUP($C9431,'ProvResponder deviceId'!$A$1:$A$20000,1,FALSE)),"No","Yes"))</f>
        <v>No</v>
      </c>
      <c r="K9431" s="1" t="str">
        <f>IF($J9431="Yes",VLOOKUP($C9431,'ProvResponder deviceId'!$A$1:$C$20000,3,FALSE),"-")</f>
        <v>-</v>
      </c>
      <c r="L9431" s="1" t="str">
        <f t="shared" si="294"/>
        <v/>
      </c>
      <c r="M9431" s="1" t="str">
        <f t="shared" si="295"/>
        <v/>
      </c>
      <c r="N9431" s="1" t="str">
        <f>IF(ISBLANK($C9431),"",IF(ISNA(VLOOKUP($L9431,'result messages'!$H$3:$L$11,2,FALSE)),VLOOKUP($M9431,'result messages'!$H$3:$L$11,2,FALSE),VLOOKUP($L9431,'result messages'!$H$3:$L$11,2,FALSE)))</f>
        <v/>
      </c>
      <c r="O9431" s="1" t="str">
        <f>IF(ISBLANK($C9431),"",IF(ISNA(VLOOKUP($L9431,'result messages'!$H$3:$L$11,3,FALSE)),VLOOKUP($M9431,'result messages'!$H$3:$L$11,3,FALSE),VLOOKUP($L9431,'result messages'!$H$3:$L$11,3,FALSE)))</f>
        <v/>
      </c>
      <c r="P9431" s="1" t="str">
        <f>IF(ISBLANK($C9431),"",IF(ISNA(VLOOKUP($L9431,'result messages'!$H$3:$L$11,4,FALSE)),VLOOKUP($M9431,'result messages'!$H$3:$L$11,4,FALSE),VLOOKUP($L9431,'result messages'!$H$3:$L$11,4,FALSE)))</f>
        <v/>
      </c>
      <c r="Q9431" s="1" t="str">
        <f>IF(ISBLANK($C9431),"",IF(ISNA(VLOOKUP($L9431,'result messages'!$H$3:$L$11,5,FALSE)),VLOOKUP($M9431,'result messages'!$H$3:$L$11,5,FALSE),VLOOKUP($L9431,'result messages'!$H$3:$L$11,5,FALSE)))</f>
        <v/>
      </c>
    </row>
    <row r="9432" spans="1:17">
      <c r="A9432" s="1">
        <v>9429</v>
      </c>
      <c r="B9432" s="1"/>
      <c r="C9432" s="1"/>
      <c r="D9432" s="1"/>
      <c r="E9432" s="6"/>
      <c r="F9432" s="1"/>
      <c r="G9432" s="1" t="str">
        <f>IF(ISNA(VLOOKUP($C9432,'DTEN TCAP Linkage deviceId'!$A$1:$A$20000,1,FALSE)),"No","Yes")</f>
        <v>No</v>
      </c>
      <c r="H9432" s="1" t="str">
        <f>IF(ISNA(VLOOKUP($C9432,'Provisioning Requester'!$F$3:$H$20000,2,FALSE)),"No","Yes")</f>
        <v>No</v>
      </c>
      <c r="I9432" s="1" t="str">
        <f>IF($H9432="Yes",VLOOKUP($C9432,'Provisioning Requester'!$F$3:$H$20000,3,FALSE),"-")</f>
        <v>-</v>
      </c>
      <c r="J9432" s="1" t="str">
        <f>IF(OR(D9432="SVCP", E9432="TRUE"), "No", IF(ISNA(VLOOKUP($C9432,'ProvResponder deviceId'!$A$1:$A$20000,1,FALSE)),"No","Yes"))</f>
        <v>No</v>
      </c>
      <c r="K9432" s="1" t="str">
        <f>IF($J9432="Yes",VLOOKUP($C9432,'ProvResponder deviceId'!$A$1:$C$20000,3,FALSE),"-")</f>
        <v>-</v>
      </c>
      <c r="L9432" s="1" t="str">
        <f t="shared" si="294"/>
        <v/>
      </c>
      <c r="M9432" s="1" t="str">
        <f t="shared" si="295"/>
        <v/>
      </c>
      <c r="N9432" s="1" t="str">
        <f>IF(ISBLANK($C9432),"",IF(ISNA(VLOOKUP($L9432,'result messages'!$H$3:$L$11,2,FALSE)),VLOOKUP($M9432,'result messages'!$H$3:$L$11,2,FALSE),VLOOKUP($L9432,'result messages'!$H$3:$L$11,2,FALSE)))</f>
        <v/>
      </c>
      <c r="O9432" s="1" t="str">
        <f>IF(ISBLANK($C9432),"",IF(ISNA(VLOOKUP($L9432,'result messages'!$H$3:$L$11,3,FALSE)),VLOOKUP($M9432,'result messages'!$H$3:$L$11,3,FALSE),VLOOKUP($L9432,'result messages'!$H$3:$L$11,3,FALSE)))</f>
        <v/>
      </c>
      <c r="P9432" s="1" t="str">
        <f>IF(ISBLANK($C9432),"",IF(ISNA(VLOOKUP($L9432,'result messages'!$H$3:$L$11,4,FALSE)),VLOOKUP($M9432,'result messages'!$H$3:$L$11,4,FALSE),VLOOKUP($L9432,'result messages'!$H$3:$L$11,4,FALSE)))</f>
        <v/>
      </c>
      <c r="Q9432" s="1" t="str">
        <f>IF(ISBLANK($C9432),"",IF(ISNA(VLOOKUP($L9432,'result messages'!$H$3:$L$11,5,FALSE)),VLOOKUP($M9432,'result messages'!$H$3:$L$11,5,FALSE),VLOOKUP($L9432,'result messages'!$H$3:$L$11,5,FALSE)))</f>
        <v/>
      </c>
    </row>
    <row r="9433" spans="1:17">
      <c r="A9433" s="1">
        <v>9430</v>
      </c>
      <c r="B9433" s="1"/>
      <c r="C9433" s="1"/>
      <c r="D9433" s="1"/>
      <c r="E9433" s="6"/>
      <c r="F9433" s="1"/>
      <c r="G9433" s="1" t="str">
        <f>IF(ISNA(VLOOKUP($C9433,'DTEN TCAP Linkage deviceId'!$A$1:$A$20000,1,FALSE)),"No","Yes")</f>
        <v>No</v>
      </c>
      <c r="H9433" s="1" t="str">
        <f>IF(ISNA(VLOOKUP($C9433,'Provisioning Requester'!$F$3:$H$20000,2,FALSE)),"No","Yes")</f>
        <v>No</v>
      </c>
      <c r="I9433" s="1" t="str">
        <f>IF($H9433="Yes",VLOOKUP($C9433,'Provisioning Requester'!$F$3:$H$20000,3,FALSE),"-")</f>
        <v>-</v>
      </c>
      <c r="J9433" s="1" t="str">
        <f>IF(OR(D9433="SVCP", E9433="TRUE"), "No", IF(ISNA(VLOOKUP($C9433,'ProvResponder deviceId'!$A$1:$A$20000,1,FALSE)),"No","Yes"))</f>
        <v>No</v>
      </c>
      <c r="K9433" s="1" t="str">
        <f>IF($J9433="Yes",VLOOKUP($C9433,'ProvResponder deviceId'!$A$1:$C$20000,3,FALSE),"-")</f>
        <v>-</v>
      </c>
      <c r="L9433" s="1" t="str">
        <f t="shared" si="294"/>
        <v/>
      </c>
      <c r="M9433" s="1" t="str">
        <f t="shared" si="295"/>
        <v/>
      </c>
      <c r="N9433" s="1" t="str">
        <f>IF(ISBLANK($C9433),"",IF(ISNA(VLOOKUP($L9433,'result messages'!$H$3:$L$11,2,FALSE)),VLOOKUP($M9433,'result messages'!$H$3:$L$11,2,FALSE),VLOOKUP($L9433,'result messages'!$H$3:$L$11,2,FALSE)))</f>
        <v/>
      </c>
      <c r="O9433" s="1" t="str">
        <f>IF(ISBLANK($C9433),"",IF(ISNA(VLOOKUP($L9433,'result messages'!$H$3:$L$11,3,FALSE)),VLOOKUP($M9433,'result messages'!$H$3:$L$11,3,FALSE),VLOOKUP($L9433,'result messages'!$H$3:$L$11,3,FALSE)))</f>
        <v/>
      </c>
      <c r="P9433" s="1" t="str">
        <f>IF(ISBLANK($C9433),"",IF(ISNA(VLOOKUP($L9433,'result messages'!$H$3:$L$11,4,FALSE)),VLOOKUP($M9433,'result messages'!$H$3:$L$11,4,FALSE),VLOOKUP($L9433,'result messages'!$H$3:$L$11,4,FALSE)))</f>
        <v/>
      </c>
      <c r="Q9433" s="1" t="str">
        <f>IF(ISBLANK($C9433),"",IF(ISNA(VLOOKUP($L9433,'result messages'!$H$3:$L$11,5,FALSE)),VLOOKUP($M9433,'result messages'!$H$3:$L$11,5,FALSE),VLOOKUP($L9433,'result messages'!$H$3:$L$11,5,FALSE)))</f>
        <v/>
      </c>
    </row>
    <row r="9434" spans="1:17">
      <c r="A9434" s="1">
        <v>9431</v>
      </c>
      <c r="B9434" s="1"/>
      <c r="C9434" s="1"/>
      <c r="D9434" s="1"/>
      <c r="E9434" s="6"/>
      <c r="F9434" s="1"/>
      <c r="G9434" s="1" t="str">
        <f>IF(ISNA(VLOOKUP($C9434,'DTEN TCAP Linkage deviceId'!$A$1:$A$20000,1,FALSE)),"No","Yes")</f>
        <v>No</v>
      </c>
      <c r="H9434" s="1" t="str">
        <f>IF(ISNA(VLOOKUP($C9434,'Provisioning Requester'!$F$3:$H$20000,2,FALSE)),"No","Yes")</f>
        <v>No</v>
      </c>
      <c r="I9434" s="1" t="str">
        <f>IF($H9434="Yes",VLOOKUP($C9434,'Provisioning Requester'!$F$3:$H$20000,3,FALSE),"-")</f>
        <v>-</v>
      </c>
      <c r="J9434" s="1" t="str">
        <f>IF(OR(D9434="SVCP", E9434="TRUE"), "No", IF(ISNA(VLOOKUP($C9434,'ProvResponder deviceId'!$A$1:$A$20000,1,FALSE)),"No","Yes"))</f>
        <v>No</v>
      </c>
      <c r="K9434" s="1" t="str">
        <f>IF($J9434="Yes",VLOOKUP($C9434,'ProvResponder deviceId'!$A$1:$C$20000,3,FALSE),"-")</f>
        <v>-</v>
      </c>
      <c r="L9434" s="1" t="str">
        <f t="shared" si="294"/>
        <v/>
      </c>
      <c r="M9434" s="1" t="str">
        <f t="shared" si="295"/>
        <v/>
      </c>
      <c r="N9434" s="1" t="str">
        <f>IF(ISBLANK($C9434),"",IF(ISNA(VLOOKUP($L9434,'result messages'!$H$3:$L$11,2,FALSE)),VLOOKUP($M9434,'result messages'!$H$3:$L$11,2,FALSE),VLOOKUP($L9434,'result messages'!$H$3:$L$11,2,FALSE)))</f>
        <v/>
      </c>
      <c r="O9434" s="1" t="str">
        <f>IF(ISBLANK($C9434),"",IF(ISNA(VLOOKUP($L9434,'result messages'!$H$3:$L$11,3,FALSE)),VLOOKUP($M9434,'result messages'!$H$3:$L$11,3,FALSE),VLOOKUP($L9434,'result messages'!$H$3:$L$11,3,FALSE)))</f>
        <v/>
      </c>
      <c r="P9434" s="1" t="str">
        <f>IF(ISBLANK($C9434),"",IF(ISNA(VLOOKUP($L9434,'result messages'!$H$3:$L$11,4,FALSE)),VLOOKUP($M9434,'result messages'!$H$3:$L$11,4,FALSE),VLOOKUP($L9434,'result messages'!$H$3:$L$11,4,FALSE)))</f>
        <v/>
      </c>
      <c r="Q9434" s="1" t="str">
        <f>IF(ISBLANK($C9434),"",IF(ISNA(VLOOKUP($L9434,'result messages'!$H$3:$L$11,5,FALSE)),VLOOKUP($M9434,'result messages'!$H$3:$L$11,5,FALSE),VLOOKUP($L9434,'result messages'!$H$3:$L$11,5,FALSE)))</f>
        <v/>
      </c>
    </row>
    <row r="9435" spans="1:17">
      <c r="A9435" s="1">
        <v>9432</v>
      </c>
      <c r="B9435" s="1"/>
      <c r="C9435" s="1"/>
      <c r="D9435" s="1"/>
      <c r="E9435" s="6"/>
      <c r="F9435" s="1"/>
      <c r="G9435" s="1" t="str">
        <f>IF(ISNA(VLOOKUP($C9435,'DTEN TCAP Linkage deviceId'!$A$1:$A$20000,1,FALSE)),"No","Yes")</f>
        <v>No</v>
      </c>
      <c r="H9435" s="1" t="str">
        <f>IF(ISNA(VLOOKUP($C9435,'Provisioning Requester'!$F$3:$H$20000,2,FALSE)),"No","Yes")</f>
        <v>No</v>
      </c>
      <c r="I9435" s="1" t="str">
        <f>IF($H9435="Yes",VLOOKUP($C9435,'Provisioning Requester'!$F$3:$H$20000,3,FALSE),"-")</f>
        <v>-</v>
      </c>
      <c r="J9435" s="1" t="str">
        <f>IF(OR(D9435="SVCP", E9435="TRUE"), "No", IF(ISNA(VLOOKUP($C9435,'ProvResponder deviceId'!$A$1:$A$20000,1,FALSE)),"No","Yes"))</f>
        <v>No</v>
      </c>
      <c r="K9435" s="1" t="str">
        <f>IF($J9435="Yes",VLOOKUP($C9435,'ProvResponder deviceId'!$A$1:$C$20000,3,FALSE),"-")</f>
        <v>-</v>
      </c>
      <c r="L9435" s="1" t="str">
        <f t="shared" si="294"/>
        <v/>
      </c>
      <c r="M9435" s="1" t="str">
        <f t="shared" si="295"/>
        <v/>
      </c>
      <c r="N9435" s="1" t="str">
        <f>IF(ISBLANK($C9435),"",IF(ISNA(VLOOKUP($L9435,'result messages'!$H$3:$L$11,2,FALSE)),VLOOKUP($M9435,'result messages'!$H$3:$L$11,2,FALSE),VLOOKUP($L9435,'result messages'!$H$3:$L$11,2,FALSE)))</f>
        <v/>
      </c>
      <c r="O9435" s="1" t="str">
        <f>IF(ISBLANK($C9435),"",IF(ISNA(VLOOKUP($L9435,'result messages'!$H$3:$L$11,3,FALSE)),VLOOKUP($M9435,'result messages'!$H$3:$L$11,3,FALSE),VLOOKUP($L9435,'result messages'!$H$3:$L$11,3,FALSE)))</f>
        <v/>
      </c>
      <c r="P9435" s="1" t="str">
        <f>IF(ISBLANK($C9435),"",IF(ISNA(VLOOKUP($L9435,'result messages'!$H$3:$L$11,4,FALSE)),VLOOKUP($M9435,'result messages'!$H$3:$L$11,4,FALSE),VLOOKUP($L9435,'result messages'!$H$3:$L$11,4,FALSE)))</f>
        <v/>
      </c>
      <c r="Q9435" s="1" t="str">
        <f>IF(ISBLANK($C9435),"",IF(ISNA(VLOOKUP($L9435,'result messages'!$H$3:$L$11,5,FALSE)),VLOOKUP($M9435,'result messages'!$H$3:$L$11,5,FALSE),VLOOKUP($L9435,'result messages'!$H$3:$L$11,5,FALSE)))</f>
        <v/>
      </c>
    </row>
    <row r="9436" spans="1:17">
      <c r="A9436" s="1">
        <v>9433</v>
      </c>
      <c r="B9436" s="1"/>
      <c r="C9436" s="1"/>
      <c r="D9436" s="1"/>
      <c r="E9436" s="6"/>
      <c r="F9436" s="1"/>
      <c r="G9436" s="1" t="str">
        <f>IF(ISNA(VLOOKUP($C9436,'DTEN TCAP Linkage deviceId'!$A$1:$A$20000,1,FALSE)),"No","Yes")</f>
        <v>No</v>
      </c>
      <c r="H9436" s="1" t="str">
        <f>IF(ISNA(VLOOKUP($C9436,'Provisioning Requester'!$F$3:$H$20000,2,FALSE)),"No","Yes")</f>
        <v>No</v>
      </c>
      <c r="I9436" s="1" t="str">
        <f>IF($H9436="Yes",VLOOKUP($C9436,'Provisioning Requester'!$F$3:$H$20000,3,FALSE),"-")</f>
        <v>-</v>
      </c>
      <c r="J9436" s="1" t="str">
        <f>IF(OR(D9436="SVCP", E9436="TRUE"), "No", IF(ISNA(VLOOKUP($C9436,'ProvResponder deviceId'!$A$1:$A$20000,1,FALSE)),"No","Yes"))</f>
        <v>No</v>
      </c>
      <c r="K9436" s="1" t="str">
        <f>IF($J9436="Yes",VLOOKUP($C9436,'ProvResponder deviceId'!$A$1:$C$20000,3,FALSE),"-")</f>
        <v>-</v>
      </c>
      <c r="L9436" s="1" t="str">
        <f t="shared" si="294"/>
        <v/>
      </c>
      <c r="M9436" s="1" t="str">
        <f t="shared" si="295"/>
        <v/>
      </c>
      <c r="N9436" s="1" t="str">
        <f>IF(ISBLANK($C9436),"",IF(ISNA(VLOOKUP($L9436,'result messages'!$H$3:$L$11,2,FALSE)),VLOOKUP($M9436,'result messages'!$H$3:$L$11,2,FALSE),VLOOKUP($L9436,'result messages'!$H$3:$L$11,2,FALSE)))</f>
        <v/>
      </c>
      <c r="O9436" s="1" t="str">
        <f>IF(ISBLANK($C9436),"",IF(ISNA(VLOOKUP($L9436,'result messages'!$H$3:$L$11,3,FALSE)),VLOOKUP($M9436,'result messages'!$H$3:$L$11,3,FALSE),VLOOKUP($L9436,'result messages'!$H$3:$L$11,3,FALSE)))</f>
        <v/>
      </c>
      <c r="P9436" s="1" t="str">
        <f>IF(ISBLANK($C9436),"",IF(ISNA(VLOOKUP($L9436,'result messages'!$H$3:$L$11,4,FALSE)),VLOOKUP($M9436,'result messages'!$H$3:$L$11,4,FALSE),VLOOKUP($L9436,'result messages'!$H$3:$L$11,4,FALSE)))</f>
        <v/>
      </c>
      <c r="Q9436" s="1" t="str">
        <f>IF(ISBLANK($C9436),"",IF(ISNA(VLOOKUP($L9436,'result messages'!$H$3:$L$11,5,FALSE)),VLOOKUP($M9436,'result messages'!$H$3:$L$11,5,FALSE),VLOOKUP($L9436,'result messages'!$H$3:$L$11,5,FALSE)))</f>
        <v/>
      </c>
    </row>
    <row r="9437" spans="1:17">
      <c r="A9437" s="1">
        <v>9434</v>
      </c>
      <c r="B9437" s="1"/>
      <c r="C9437" s="1"/>
      <c r="D9437" s="1"/>
      <c r="E9437" s="6"/>
      <c r="F9437" s="1"/>
      <c r="G9437" s="1" t="str">
        <f>IF(ISNA(VLOOKUP($C9437,'DTEN TCAP Linkage deviceId'!$A$1:$A$20000,1,FALSE)),"No","Yes")</f>
        <v>No</v>
      </c>
      <c r="H9437" s="1" t="str">
        <f>IF(ISNA(VLOOKUP($C9437,'Provisioning Requester'!$F$3:$H$20000,2,FALSE)),"No","Yes")</f>
        <v>No</v>
      </c>
      <c r="I9437" s="1" t="str">
        <f>IF($H9437="Yes",VLOOKUP($C9437,'Provisioning Requester'!$F$3:$H$20000,3,FALSE),"-")</f>
        <v>-</v>
      </c>
      <c r="J9437" s="1" t="str">
        <f>IF(OR(D9437="SVCP", E9437="TRUE"), "No", IF(ISNA(VLOOKUP($C9437,'ProvResponder deviceId'!$A$1:$A$20000,1,FALSE)),"No","Yes"))</f>
        <v>No</v>
      </c>
      <c r="K9437" s="1" t="str">
        <f>IF($J9437="Yes",VLOOKUP($C9437,'ProvResponder deviceId'!$A$1:$C$20000,3,FALSE),"-")</f>
        <v>-</v>
      </c>
      <c r="L9437" s="1" t="str">
        <f t="shared" si="294"/>
        <v/>
      </c>
      <c r="M9437" s="1" t="str">
        <f t="shared" si="295"/>
        <v/>
      </c>
      <c r="N9437" s="1" t="str">
        <f>IF(ISBLANK($C9437),"",IF(ISNA(VLOOKUP($L9437,'result messages'!$H$3:$L$11,2,FALSE)),VLOOKUP($M9437,'result messages'!$H$3:$L$11,2,FALSE),VLOOKUP($L9437,'result messages'!$H$3:$L$11,2,FALSE)))</f>
        <v/>
      </c>
      <c r="O9437" s="1" t="str">
        <f>IF(ISBLANK($C9437),"",IF(ISNA(VLOOKUP($L9437,'result messages'!$H$3:$L$11,3,FALSE)),VLOOKUP($M9437,'result messages'!$H$3:$L$11,3,FALSE),VLOOKUP($L9437,'result messages'!$H$3:$L$11,3,FALSE)))</f>
        <v/>
      </c>
      <c r="P9437" s="1" t="str">
        <f>IF(ISBLANK($C9437),"",IF(ISNA(VLOOKUP($L9437,'result messages'!$H$3:$L$11,4,FALSE)),VLOOKUP($M9437,'result messages'!$H$3:$L$11,4,FALSE),VLOOKUP($L9437,'result messages'!$H$3:$L$11,4,FALSE)))</f>
        <v/>
      </c>
      <c r="Q9437" s="1" t="str">
        <f>IF(ISBLANK($C9437),"",IF(ISNA(VLOOKUP($L9437,'result messages'!$H$3:$L$11,5,FALSE)),VLOOKUP($M9437,'result messages'!$H$3:$L$11,5,FALSE),VLOOKUP($L9437,'result messages'!$H$3:$L$11,5,FALSE)))</f>
        <v/>
      </c>
    </row>
    <row r="9438" spans="1:17">
      <c r="A9438" s="1">
        <v>9435</v>
      </c>
      <c r="B9438" s="1"/>
      <c r="C9438" s="1"/>
      <c r="D9438" s="1"/>
      <c r="E9438" s="6"/>
      <c r="F9438" s="1"/>
      <c r="G9438" s="1" t="str">
        <f>IF(ISNA(VLOOKUP($C9438,'DTEN TCAP Linkage deviceId'!$A$1:$A$20000,1,FALSE)),"No","Yes")</f>
        <v>No</v>
      </c>
      <c r="H9438" s="1" t="str">
        <f>IF(ISNA(VLOOKUP($C9438,'Provisioning Requester'!$F$3:$H$20000,2,FALSE)),"No","Yes")</f>
        <v>No</v>
      </c>
      <c r="I9438" s="1" t="str">
        <f>IF($H9438="Yes",VLOOKUP($C9438,'Provisioning Requester'!$F$3:$H$20000,3,FALSE),"-")</f>
        <v>-</v>
      </c>
      <c r="J9438" s="1" t="str">
        <f>IF(OR(D9438="SVCP", E9438="TRUE"), "No", IF(ISNA(VLOOKUP($C9438,'ProvResponder deviceId'!$A$1:$A$20000,1,FALSE)),"No","Yes"))</f>
        <v>No</v>
      </c>
      <c r="K9438" s="1" t="str">
        <f>IF($J9438="Yes",VLOOKUP($C9438,'ProvResponder deviceId'!$A$1:$C$20000,3,FALSE),"-")</f>
        <v>-</v>
      </c>
      <c r="L9438" s="1" t="str">
        <f t="shared" si="294"/>
        <v/>
      </c>
      <c r="M9438" s="1" t="str">
        <f t="shared" si="295"/>
        <v/>
      </c>
      <c r="N9438" s="1" t="str">
        <f>IF(ISBLANK($C9438),"",IF(ISNA(VLOOKUP($L9438,'result messages'!$H$3:$L$11,2,FALSE)),VLOOKUP($M9438,'result messages'!$H$3:$L$11,2,FALSE),VLOOKUP($L9438,'result messages'!$H$3:$L$11,2,FALSE)))</f>
        <v/>
      </c>
      <c r="O9438" s="1" t="str">
        <f>IF(ISBLANK($C9438),"",IF(ISNA(VLOOKUP($L9438,'result messages'!$H$3:$L$11,3,FALSE)),VLOOKUP($M9438,'result messages'!$H$3:$L$11,3,FALSE),VLOOKUP($L9438,'result messages'!$H$3:$L$11,3,FALSE)))</f>
        <v/>
      </c>
      <c r="P9438" s="1" t="str">
        <f>IF(ISBLANK($C9438),"",IF(ISNA(VLOOKUP($L9438,'result messages'!$H$3:$L$11,4,FALSE)),VLOOKUP($M9438,'result messages'!$H$3:$L$11,4,FALSE),VLOOKUP($L9438,'result messages'!$H$3:$L$11,4,FALSE)))</f>
        <v/>
      </c>
      <c r="Q9438" s="1" t="str">
        <f>IF(ISBLANK($C9438),"",IF(ISNA(VLOOKUP($L9438,'result messages'!$H$3:$L$11,5,FALSE)),VLOOKUP($M9438,'result messages'!$H$3:$L$11,5,FALSE),VLOOKUP($L9438,'result messages'!$H$3:$L$11,5,FALSE)))</f>
        <v/>
      </c>
    </row>
    <row r="9439" spans="1:17">
      <c r="A9439" s="1">
        <v>9436</v>
      </c>
      <c r="B9439" s="1"/>
      <c r="C9439" s="1"/>
      <c r="D9439" s="1"/>
      <c r="E9439" s="6"/>
      <c r="F9439" s="1"/>
      <c r="G9439" s="1" t="str">
        <f>IF(ISNA(VLOOKUP($C9439,'DTEN TCAP Linkage deviceId'!$A$1:$A$20000,1,FALSE)),"No","Yes")</f>
        <v>No</v>
      </c>
      <c r="H9439" s="1" t="str">
        <f>IF(ISNA(VLOOKUP($C9439,'Provisioning Requester'!$F$3:$H$20000,2,FALSE)),"No","Yes")</f>
        <v>No</v>
      </c>
      <c r="I9439" s="1" t="str">
        <f>IF($H9439="Yes",VLOOKUP($C9439,'Provisioning Requester'!$F$3:$H$20000,3,FALSE),"-")</f>
        <v>-</v>
      </c>
      <c r="J9439" s="1" t="str">
        <f>IF(OR(D9439="SVCP", E9439="TRUE"), "No", IF(ISNA(VLOOKUP($C9439,'ProvResponder deviceId'!$A$1:$A$20000,1,FALSE)),"No","Yes"))</f>
        <v>No</v>
      </c>
      <c r="K9439" s="1" t="str">
        <f>IF($J9439="Yes",VLOOKUP($C9439,'ProvResponder deviceId'!$A$1:$C$20000,3,FALSE),"-")</f>
        <v>-</v>
      </c>
      <c r="L9439" s="1" t="str">
        <f t="shared" si="294"/>
        <v/>
      </c>
      <c r="M9439" s="1" t="str">
        <f t="shared" si="295"/>
        <v/>
      </c>
      <c r="N9439" s="1" t="str">
        <f>IF(ISBLANK($C9439),"",IF(ISNA(VLOOKUP($L9439,'result messages'!$H$3:$L$11,2,FALSE)),VLOOKUP($M9439,'result messages'!$H$3:$L$11,2,FALSE),VLOOKUP($L9439,'result messages'!$H$3:$L$11,2,FALSE)))</f>
        <v/>
      </c>
      <c r="O9439" s="1" t="str">
        <f>IF(ISBLANK($C9439),"",IF(ISNA(VLOOKUP($L9439,'result messages'!$H$3:$L$11,3,FALSE)),VLOOKUP($M9439,'result messages'!$H$3:$L$11,3,FALSE),VLOOKUP($L9439,'result messages'!$H$3:$L$11,3,FALSE)))</f>
        <v/>
      </c>
      <c r="P9439" s="1" t="str">
        <f>IF(ISBLANK($C9439),"",IF(ISNA(VLOOKUP($L9439,'result messages'!$H$3:$L$11,4,FALSE)),VLOOKUP($M9439,'result messages'!$H$3:$L$11,4,FALSE),VLOOKUP($L9439,'result messages'!$H$3:$L$11,4,FALSE)))</f>
        <v/>
      </c>
      <c r="Q9439" s="1" t="str">
        <f>IF(ISBLANK($C9439),"",IF(ISNA(VLOOKUP($L9439,'result messages'!$H$3:$L$11,5,FALSE)),VLOOKUP($M9439,'result messages'!$H$3:$L$11,5,FALSE),VLOOKUP($L9439,'result messages'!$H$3:$L$11,5,FALSE)))</f>
        <v/>
      </c>
    </row>
    <row r="9440" spans="1:17">
      <c r="A9440" s="1">
        <v>9437</v>
      </c>
      <c r="B9440" s="1"/>
      <c r="C9440" s="1"/>
      <c r="D9440" s="1"/>
      <c r="E9440" s="6"/>
      <c r="F9440" s="1"/>
      <c r="G9440" s="1" t="str">
        <f>IF(ISNA(VLOOKUP($C9440,'DTEN TCAP Linkage deviceId'!$A$1:$A$20000,1,FALSE)),"No","Yes")</f>
        <v>No</v>
      </c>
      <c r="H9440" s="1" t="str">
        <f>IF(ISNA(VLOOKUP($C9440,'Provisioning Requester'!$F$3:$H$20000,2,FALSE)),"No","Yes")</f>
        <v>No</v>
      </c>
      <c r="I9440" s="1" t="str">
        <f>IF($H9440="Yes",VLOOKUP($C9440,'Provisioning Requester'!$F$3:$H$20000,3,FALSE),"-")</f>
        <v>-</v>
      </c>
      <c r="J9440" s="1" t="str">
        <f>IF(OR(D9440="SVCP", E9440="TRUE"), "No", IF(ISNA(VLOOKUP($C9440,'ProvResponder deviceId'!$A$1:$A$20000,1,FALSE)),"No","Yes"))</f>
        <v>No</v>
      </c>
      <c r="K9440" s="1" t="str">
        <f>IF($J9440="Yes",VLOOKUP($C9440,'ProvResponder deviceId'!$A$1:$C$20000,3,FALSE),"-")</f>
        <v>-</v>
      </c>
      <c r="L9440" s="1" t="str">
        <f t="shared" si="294"/>
        <v/>
      </c>
      <c r="M9440" s="1" t="str">
        <f t="shared" si="295"/>
        <v/>
      </c>
      <c r="N9440" s="1" t="str">
        <f>IF(ISBLANK($C9440),"",IF(ISNA(VLOOKUP($L9440,'result messages'!$H$3:$L$11,2,FALSE)),VLOOKUP($M9440,'result messages'!$H$3:$L$11,2,FALSE),VLOOKUP($L9440,'result messages'!$H$3:$L$11,2,FALSE)))</f>
        <v/>
      </c>
      <c r="O9440" s="1" t="str">
        <f>IF(ISBLANK($C9440),"",IF(ISNA(VLOOKUP($L9440,'result messages'!$H$3:$L$11,3,FALSE)),VLOOKUP($M9440,'result messages'!$H$3:$L$11,3,FALSE),VLOOKUP($L9440,'result messages'!$H$3:$L$11,3,FALSE)))</f>
        <v/>
      </c>
      <c r="P9440" s="1" t="str">
        <f>IF(ISBLANK($C9440),"",IF(ISNA(VLOOKUP($L9440,'result messages'!$H$3:$L$11,4,FALSE)),VLOOKUP($M9440,'result messages'!$H$3:$L$11,4,FALSE),VLOOKUP($L9440,'result messages'!$H$3:$L$11,4,FALSE)))</f>
        <v/>
      </c>
      <c r="Q9440" s="1" t="str">
        <f>IF(ISBLANK($C9440),"",IF(ISNA(VLOOKUP($L9440,'result messages'!$H$3:$L$11,5,FALSE)),VLOOKUP($M9440,'result messages'!$H$3:$L$11,5,FALSE),VLOOKUP($L9440,'result messages'!$H$3:$L$11,5,FALSE)))</f>
        <v/>
      </c>
    </row>
    <row r="9441" spans="1:17">
      <c r="A9441" s="1">
        <v>9438</v>
      </c>
      <c r="B9441" s="1"/>
      <c r="C9441" s="1"/>
      <c r="D9441" s="1"/>
      <c r="E9441" s="6"/>
      <c r="F9441" s="1"/>
      <c r="G9441" s="1" t="str">
        <f>IF(ISNA(VLOOKUP($C9441,'DTEN TCAP Linkage deviceId'!$A$1:$A$20000,1,FALSE)),"No","Yes")</f>
        <v>No</v>
      </c>
      <c r="H9441" s="1" t="str">
        <f>IF(ISNA(VLOOKUP($C9441,'Provisioning Requester'!$F$3:$H$20000,2,FALSE)),"No","Yes")</f>
        <v>No</v>
      </c>
      <c r="I9441" s="1" t="str">
        <f>IF($H9441="Yes",VLOOKUP($C9441,'Provisioning Requester'!$F$3:$H$20000,3,FALSE),"-")</f>
        <v>-</v>
      </c>
      <c r="J9441" s="1" t="str">
        <f>IF(OR(D9441="SVCP", E9441="TRUE"), "No", IF(ISNA(VLOOKUP($C9441,'ProvResponder deviceId'!$A$1:$A$20000,1,FALSE)),"No","Yes"))</f>
        <v>No</v>
      </c>
      <c r="K9441" s="1" t="str">
        <f>IF($J9441="Yes",VLOOKUP($C9441,'ProvResponder deviceId'!$A$1:$C$20000,3,FALSE),"-")</f>
        <v>-</v>
      </c>
      <c r="L9441" s="1" t="str">
        <f t="shared" si="294"/>
        <v/>
      </c>
      <c r="M9441" s="1" t="str">
        <f t="shared" si="295"/>
        <v/>
      </c>
      <c r="N9441" s="1" t="str">
        <f>IF(ISBLANK($C9441),"",IF(ISNA(VLOOKUP($L9441,'result messages'!$H$3:$L$11,2,FALSE)),VLOOKUP($M9441,'result messages'!$H$3:$L$11,2,FALSE),VLOOKUP($L9441,'result messages'!$H$3:$L$11,2,FALSE)))</f>
        <v/>
      </c>
      <c r="O9441" s="1" t="str">
        <f>IF(ISBLANK($C9441),"",IF(ISNA(VLOOKUP($L9441,'result messages'!$H$3:$L$11,3,FALSE)),VLOOKUP($M9441,'result messages'!$H$3:$L$11,3,FALSE),VLOOKUP($L9441,'result messages'!$H$3:$L$11,3,FALSE)))</f>
        <v/>
      </c>
      <c r="P9441" s="1" t="str">
        <f>IF(ISBLANK($C9441),"",IF(ISNA(VLOOKUP($L9441,'result messages'!$H$3:$L$11,4,FALSE)),VLOOKUP($M9441,'result messages'!$H$3:$L$11,4,FALSE),VLOOKUP($L9441,'result messages'!$H$3:$L$11,4,FALSE)))</f>
        <v/>
      </c>
      <c r="Q9441" s="1" t="str">
        <f>IF(ISBLANK($C9441),"",IF(ISNA(VLOOKUP($L9441,'result messages'!$H$3:$L$11,5,FALSE)),VLOOKUP($M9441,'result messages'!$H$3:$L$11,5,FALSE),VLOOKUP($L9441,'result messages'!$H$3:$L$11,5,FALSE)))</f>
        <v/>
      </c>
    </row>
    <row r="9442" spans="1:17">
      <c r="A9442" s="1">
        <v>9439</v>
      </c>
      <c r="B9442" s="1"/>
      <c r="C9442" s="1"/>
      <c r="D9442" s="1"/>
      <c r="E9442" s="6"/>
      <c r="F9442" s="1"/>
      <c r="G9442" s="1" t="str">
        <f>IF(ISNA(VLOOKUP($C9442,'DTEN TCAP Linkage deviceId'!$A$1:$A$20000,1,FALSE)),"No","Yes")</f>
        <v>No</v>
      </c>
      <c r="H9442" s="1" t="str">
        <f>IF(ISNA(VLOOKUP($C9442,'Provisioning Requester'!$F$3:$H$20000,2,FALSE)),"No","Yes")</f>
        <v>No</v>
      </c>
      <c r="I9442" s="1" t="str">
        <f>IF($H9442="Yes",VLOOKUP($C9442,'Provisioning Requester'!$F$3:$H$20000,3,FALSE),"-")</f>
        <v>-</v>
      </c>
      <c r="J9442" s="1" t="str">
        <f>IF(OR(D9442="SVCP", E9442="TRUE"), "No", IF(ISNA(VLOOKUP($C9442,'ProvResponder deviceId'!$A$1:$A$20000,1,FALSE)),"No","Yes"))</f>
        <v>No</v>
      </c>
      <c r="K9442" s="1" t="str">
        <f>IF($J9442="Yes",VLOOKUP($C9442,'ProvResponder deviceId'!$A$1:$C$20000,3,FALSE),"-")</f>
        <v>-</v>
      </c>
      <c r="L9442" s="1" t="str">
        <f t="shared" si="294"/>
        <v/>
      </c>
      <c r="M9442" s="1" t="str">
        <f t="shared" si="295"/>
        <v/>
      </c>
      <c r="N9442" s="1" t="str">
        <f>IF(ISBLANK($C9442),"",IF(ISNA(VLOOKUP($L9442,'result messages'!$H$3:$L$11,2,FALSE)),VLOOKUP($M9442,'result messages'!$H$3:$L$11,2,FALSE),VLOOKUP($L9442,'result messages'!$H$3:$L$11,2,FALSE)))</f>
        <v/>
      </c>
      <c r="O9442" s="1" t="str">
        <f>IF(ISBLANK($C9442),"",IF(ISNA(VLOOKUP($L9442,'result messages'!$H$3:$L$11,3,FALSE)),VLOOKUP($M9442,'result messages'!$H$3:$L$11,3,FALSE),VLOOKUP($L9442,'result messages'!$H$3:$L$11,3,FALSE)))</f>
        <v/>
      </c>
      <c r="P9442" s="1" t="str">
        <f>IF(ISBLANK($C9442),"",IF(ISNA(VLOOKUP($L9442,'result messages'!$H$3:$L$11,4,FALSE)),VLOOKUP($M9442,'result messages'!$H$3:$L$11,4,FALSE),VLOOKUP($L9442,'result messages'!$H$3:$L$11,4,FALSE)))</f>
        <v/>
      </c>
      <c r="Q9442" s="1" t="str">
        <f>IF(ISBLANK($C9442),"",IF(ISNA(VLOOKUP($L9442,'result messages'!$H$3:$L$11,5,FALSE)),VLOOKUP($M9442,'result messages'!$H$3:$L$11,5,FALSE),VLOOKUP($L9442,'result messages'!$H$3:$L$11,5,FALSE)))</f>
        <v/>
      </c>
    </row>
    <row r="9443" spans="1:17">
      <c r="A9443" s="1">
        <v>9440</v>
      </c>
      <c r="B9443" s="1"/>
      <c r="C9443" s="1"/>
      <c r="D9443" s="1"/>
      <c r="E9443" s="6"/>
      <c r="F9443" s="1"/>
      <c r="G9443" s="1" t="str">
        <f>IF(ISNA(VLOOKUP($C9443,'DTEN TCAP Linkage deviceId'!$A$1:$A$20000,1,FALSE)),"No","Yes")</f>
        <v>No</v>
      </c>
      <c r="H9443" s="1" t="str">
        <f>IF(ISNA(VLOOKUP($C9443,'Provisioning Requester'!$F$3:$H$20000,2,FALSE)),"No","Yes")</f>
        <v>No</v>
      </c>
      <c r="I9443" s="1" t="str">
        <f>IF($H9443="Yes",VLOOKUP($C9443,'Provisioning Requester'!$F$3:$H$20000,3,FALSE),"-")</f>
        <v>-</v>
      </c>
      <c r="J9443" s="1" t="str">
        <f>IF(OR(D9443="SVCP", E9443="TRUE"), "No", IF(ISNA(VLOOKUP($C9443,'ProvResponder deviceId'!$A$1:$A$20000,1,FALSE)),"No","Yes"))</f>
        <v>No</v>
      </c>
      <c r="K9443" s="1" t="str">
        <f>IF($J9443="Yes",VLOOKUP($C9443,'ProvResponder deviceId'!$A$1:$C$20000,3,FALSE),"-")</f>
        <v>-</v>
      </c>
      <c r="L9443" s="1" t="str">
        <f t="shared" si="294"/>
        <v/>
      </c>
      <c r="M9443" s="1" t="str">
        <f t="shared" si="295"/>
        <v/>
      </c>
      <c r="N9443" s="1" t="str">
        <f>IF(ISBLANK($C9443),"",IF(ISNA(VLOOKUP($L9443,'result messages'!$H$3:$L$11,2,FALSE)),VLOOKUP($M9443,'result messages'!$H$3:$L$11,2,FALSE),VLOOKUP($L9443,'result messages'!$H$3:$L$11,2,FALSE)))</f>
        <v/>
      </c>
      <c r="O9443" s="1" t="str">
        <f>IF(ISBLANK($C9443),"",IF(ISNA(VLOOKUP($L9443,'result messages'!$H$3:$L$11,3,FALSE)),VLOOKUP($M9443,'result messages'!$H$3:$L$11,3,FALSE),VLOOKUP($L9443,'result messages'!$H$3:$L$11,3,FALSE)))</f>
        <v/>
      </c>
      <c r="P9443" s="1" t="str">
        <f>IF(ISBLANK($C9443),"",IF(ISNA(VLOOKUP($L9443,'result messages'!$H$3:$L$11,4,FALSE)),VLOOKUP($M9443,'result messages'!$H$3:$L$11,4,FALSE),VLOOKUP($L9443,'result messages'!$H$3:$L$11,4,FALSE)))</f>
        <v/>
      </c>
      <c r="Q9443" s="1" t="str">
        <f>IF(ISBLANK($C9443),"",IF(ISNA(VLOOKUP($L9443,'result messages'!$H$3:$L$11,5,FALSE)),VLOOKUP($M9443,'result messages'!$H$3:$L$11,5,FALSE),VLOOKUP($L9443,'result messages'!$H$3:$L$11,5,FALSE)))</f>
        <v/>
      </c>
    </row>
    <row r="9444" spans="1:17">
      <c r="A9444" s="1">
        <v>9441</v>
      </c>
      <c r="B9444" s="1"/>
      <c r="C9444" s="1"/>
      <c r="D9444" s="1"/>
      <c r="E9444" s="6"/>
      <c r="F9444" s="1"/>
      <c r="G9444" s="1" t="str">
        <f>IF(ISNA(VLOOKUP($C9444,'DTEN TCAP Linkage deviceId'!$A$1:$A$20000,1,FALSE)),"No","Yes")</f>
        <v>No</v>
      </c>
      <c r="H9444" s="1" t="str">
        <f>IF(ISNA(VLOOKUP($C9444,'Provisioning Requester'!$F$3:$H$20000,2,FALSE)),"No","Yes")</f>
        <v>No</v>
      </c>
      <c r="I9444" s="1" t="str">
        <f>IF($H9444="Yes",VLOOKUP($C9444,'Provisioning Requester'!$F$3:$H$20000,3,FALSE),"-")</f>
        <v>-</v>
      </c>
      <c r="J9444" s="1" t="str">
        <f>IF(OR(D9444="SVCP", E9444="TRUE"), "No", IF(ISNA(VLOOKUP($C9444,'ProvResponder deviceId'!$A$1:$A$20000,1,FALSE)),"No","Yes"))</f>
        <v>No</v>
      </c>
      <c r="K9444" s="1" t="str">
        <f>IF($J9444="Yes",VLOOKUP($C9444,'ProvResponder deviceId'!$A$1:$C$20000,3,FALSE),"-")</f>
        <v>-</v>
      </c>
      <c r="L9444" s="1" t="str">
        <f t="shared" si="294"/>
        <v/>
      </c>
      <c r="M9444" s="1" t="str">
        <f t="shared" si="295"/>
        <v/>
      </c>
      <c r="N9444" s="1" t="str">
        <f>IF(ISBLANK($C9444),"",IF(ISNA(VLOOKUP($L9444,'result messages'!$H$3:$L$11,2,FALSE)),VLOOKUP($M9444,'result messages'!$H$3:$L$11,2,FALSE),VLOOKUP($L9444,'result messages'!$H$3:$L$11,2,FALSE)))</f>
        <v/>
      </c>
      <c r="O9444" s="1" t="str">
        <f>IF(ISBLANK($C9444),"",IF(ISNA(VLOOKUP($L9444,'result messages'!$H$3:$L$11,3,FALSE)),VLOOKUP($M9444,'result messages'!$H$3:$L$11,3,FALSE),VLOOKUP($L9444,'result messages'!$H$3:$L$11,3,FALSE)))</f>
        <v/>
      </c>
      <c r="P9444" s="1" t="str">
        <f>IF(ISBLANK($C9444),"",IF(ISNA(VLOOKUP($L9444,'result messages'!$H$3:$L$11,4,FALSE)),VLOOKUP($M9444,'result messages'!$H$3:$L$11,4,FALSE),VLOOKUP($L9444,'result messages'!$H$3:$L$11,4,FALSE)))</f>
        <v/>
      </c>
      <c r="Q9444" s="1" t="str">
        <f>IF(ISBLANK($C9444),"",IF(ISNA(VLOOKUP($L9444,'result messages'!$H$3:$L$11,5,FALSE)),VLOOKUP($M9444,'result messages'!$H$3:$L$11,5,FALSE),VLOOKUP($L9444,'result messages'!$H$3:$L$11,5,FALSE)))</f>
        <v/>
      </c>
    </row>
    <row r="9445" spans="1:17">
      <c r="A9445" s="1">
        <v>9442</v>
      </c>
      <c r="B9445" s="1"/>
      <c r="C9445" s="1"/>
      <c r="D9445" s="1"/>
      <c r="E9445" s="6"/>
      <c r="F9445" s="1"/>
      <c r="G9445" s="1" t="str">
        <f>IF(ISNA(VLOOKUP($C9445,'DTEN TCAP Linkage deviceId'!$A$1:$A$20000,1,FALSE)),"No","Yes")</f>
        <v>No</v>
      </c>
      <c r="H9445" s="1" t="str">
        <f>IF(ISNA(VLOOKUP($C9445,'Provisioning Requester'!$F$3:$H$20000,2,FALSE)),"No","Yes")</f>
        <v>No</v>
      </c>
      <c r="I9445" s="1" t="str">
        <f>IF($H9445="Yes",VLOOKUP($C9445,'Provisioning Requester'!$F$3:$H$20000,3,FALSE),"-")</f>
        <v>-</v>
      </c>
      <c r="J9445" s="1" t="str">
        <f>IF(OR(D9445="SVCP", E9445="TRUE"), "No", IF(ISNA(VLOOKUP($C9445,'ProvResponder deviceId'!$A$1:$A$20000,1,FALSE)),"No","Yes"))</f>
        <v>No</v>
      </c>
      <c r="K9445" s="1" t="str">
        <f>IF($J9445="Yes",VLOOKUP($C9445,'ProvResponder deviceId'!$A$1:$C$20000,3,FALSE),"-")</f>
        <v>-</v>
      </c>
      <c r="L9445" s="1" t="str">
        <f t="shared" si="294"/>
        <v/>
      </c>
      <c r="M9445" s="1" t="str">
        <f t="shared" si="295"/>
        <v/>
      </c>
      <c r="N9445" s="1" t="str">
        <f>IF(ISBLANK($C9445),"",IF(ISNA(VLOOKUP($L9445,'result messages'!$H$3:$L$11,2,FALSE)),VLOOKUP($M9445,'result messages'!$H$3:$L$11,2,FALSE),VLOOKUP($L9445,'result messages'!$H$3:$L$11,2,FALSE)))</f>
        <v/>
      </c>
      <c r="O9445" s="1" t="str">
        <f>IF(ISBLANK($C9445),"",IF(ISNA(VLOOKUP($L9445,'result messages'!$H$3:$L$11,3,FALSE)),VLOOKUP($M9445,'result messages'!$H$3:$L$11,3,FALSE),VLOOKUP($L9445,'result messages'!$H$3:$L$11,3,FALSE)))</f>
        <v/>
      </c>
      <c r="P9445" s="1" t="str">
        <f>IF(ISBLANK($C9445),"",IF(ISNA(VLOOKUP($L9445,'result messages'!$H$3:$L$11,4,FALSE)),VLOOKUP($M9445,'result messages'!$H$3:$L$11,4,FALSE),VLOOKUP($L9445,'result messages'!$H$3:$L$11,4,FALSE)))</f>
        <v/>
      </c>
      <c r="Q9445" s="1" t="str">
        <f>IF(ISBLANK($C9445),"",IF(ISNA(VLOOKUP($L9445,'result messages'!$H$3:$L$11,5,FALSE)),VLOOKUP($M9445,'result messages'!$H$3:$L$11,5,FALSE),VLOOKUP($L9445,'result messages'!$H$3:$L$11,5,FALSE)))</f>
        <v/>
      </c>
    </row>
    <row r="9446" spans="1:17">
      <c r="A9446" s="1">
        <v>9443</v>
      </c>
      <c r="B9446" s="1"/>
      <c r="C9446" s="1"/>
      <c r="D9446" s="1"/>
      <c r="E9446" s="6"/>
      <c r="F9446" s="1"/>
      <c r="G9446" s="1" t="str">
        <f>IF(ISNA(VLOOKUP($C9446,'DTEN TCAP Linkage deviceId'!$A$1:$A$20000,1,FALSE)),"No","Yes")</f>
        <v>No</v>
      </c>
      <c r="H9446" s="1" t="str">
        <f>IF(ISNA(VLOOKUP($C9446,'Provisioning Requester'!$F$3:$H$20000,2,FALSE)),"No","Yes")</f>
        <v>No</v>
      </c>
      <c r="I9446" s="1" t="str">
        <f>IF($H9446="Yes",VLOOKUP($C9446,'Provisioning Requester'!$F$3:$H$20000,3,FALSE),"-")</f>
        <v>-</v>
      </c>
      <c r="J9446" s="1" t="str">
        <f>IF(OR(D9446="SVCP", E9446="TRUE"), "No", IF(ISNA(VLOOKUP($C9446,'ProvResponder deviceId'!$A$1:$A$20000,1,FALSE)),"No","Yes"))</f>
        <v>No</v>
      </c>
      <c r="K9446" s="1" t="str">
        <f>IF($J9446="Yes",VLOOKUP($C9446,'ProvResponder deviceId'!$A$1:$C$20000,3,FALSE),"-")</f>
        <v>-</v>
      </c>
      <c r="L9446" s="1" t="str">
        <f t="shared" si="294"/>
        <v/>
      </c>
      <c r="M9446" s="1" t="str">
        <f t="shared" si="295"/>
        <v/>
      </c>
      <c r="N9446" s="1" t="str">
        <f>IF(ISBLANK($C9446),"",IF(ISNA(VLOOKUP($L9446,'result messages'!$H$3:$L$11,2,FALSE)),VLOOKUP($M9446,'result messages'!$H$3:$L$11,2,FALSE),VLOOKUP($L9446,'result messages'!$H$3:$L$11,2,FALSE)))</f>
        <v/>
      </c>
      <c r="O9446" s="1" t="str">
        <f>IF(ISBLANK($C9446),"",IF(ISNA(VLOOKUP($L9446,'result messages'!$H$3:$L$11,3,FALSE)),VLOOKUP($M9446,'result messages'!$H$3:$L$11,3,FALSE),VLOOKUP($L9446,'result messages'!$H$3:$L$11,3,FALSE)))</f>
        <v/>
      </c>
      <c r="P9446" s="1" t="str">
        <f>IF(ISBLANK($C9446),"",IF(ISNA(VLOOKUP($L9446,'result messages'!$H$3:$L$11,4,FALSE)),VLOOKUP($M9446,'result messages'!$H$3:$L$11,4,FALSE),VLOOKUP($L9446,'result messages'!$H$3:$L$11,4,FALSE)))</f>
        <v/>
      </c>
      <c r="Q9446" s="1" t="str">
        <f>IF(ISBLANK($C9446),"",IF(ISNA(VLOOKUP($L9446,'result messages'!$H$3:$L$11,5,FALSE)),VLOOKUP($M9446,'result messages'!$H$3:$L$11,5,FALSE),VLOOKUP($L9446,'result messages'!$H$3:$L$11,5,FALSE)))</f>
        <v/>
      </c>
    </row>
    <row r="9447" spans="1:17">
      <c r="A9447" s="1">
        <v>9444</v>
      </c>
      <c r="B9447" s="1"/>
      <c r="C9447" s="1"/>
      <c r="D9447" s="1"/>
      <c r="E9447" s="6"/>
      <c r="F9447" s="1"/>
      <c r="G9447" s="1" t="str">
        <f>IF(ISNA(VLOOKUP($C9447,'DTEN TCAP Linkage deviceId'!$A$1:$A$20000,1,FALSE)),"No","Yes")</f>
        <v>No</v>
      </c>
      <c r="H9447" s="1" t="str">
        <f>IF(ISNA(VLOOKUP($C9447,'Provisioning Requester'!$F$3:$H$20000,2,FALSE)),"No","Yes")</f>
        <v>No</v>
      </c>
      <c r="I9447" s="1" t="str">
        <f>IF($H9447="Yes",VLOOKUP($C9447,'Provisioning Requester'!$F$3:$H$20000,3,FALSE),"-")</f>
        <v>-</v>
      </c>
      <c r="J9447" s="1" t="str">
        <f>IF(OR(D9447="SVCP", E9447="TRUE"), "No", IF(ISNA(VLOOKUP($C9447,'ProvResponder deviceId'!$A$1:$A$20000,1,FALSE)),"No","Yes"))</f>
        <v>No</v>
      </c>
      <c r="K9447" s="1" t="str">
        <f>IF($J9447="Yes",VLOOKUP($C9447,'ProvResponder deviceId'!$A$1:$C$20000,3,FALSE),"-")</f>
        <v>-</v>
      </c>
      <c r="L9447" s="1" t="str">
        <f t="shared" si="294"/>
        <v/>
      </c>
      <c r="M9447" s="1" t="str">
        <f t="shared" si="295"/>
        <v/>
      </c>
      <c r="N9447" s="1" t="str">
        <f>IF(ISBLANK($C9447),"",IF(ISNA(VLOOKUP($L9447,'result messages'!$H$3:$L$11,2,FALSE)),VLOOKUP($M9447,'result messages'!$H$3:$L$11,2,FALSE),VLOOKUP($L9447,'result messages'!$H$3:$L$11,2,FALSE)))</f>
        <v/>
      </c>
      <c r="O9447" s="1" t="str">
        <f>IF(ISBLANK($C9447),"",IF(ISNA(VLOOKUP($L9447,'result messages'!$H$3:$L$11,3,FALSE)),VLOOKUP($M9447,'result messages'!$H$3:$L$11,3,FALSE),VLOOKUP($L9447,'result messages'!$H$3:$L$11,3,FALSE)))</f>
        <v/>
      </c>
      <c r="P9447" s="1" t="str">
        <f>IF(ISBLANK($C9447),"",IF(ISNA(VLOOKUP($L9447,'result messages'!$H$3:$L$11,4,FALSE)),VLOOKUP($M9447,'result messages'!$H$3:$L$11,4,FALSE),VLOOKUP($L9447,'result messages'!$H$3:$L$11,4,FALSE)))</f>
        <v/>
      </c>
      <c r="Q9447" s="1" t="str">
        <f>IF(ISBLANK($C9447),"",IF(ISNA(VLOOKUP($L9447,'result messages'!$H$3:$L$11,5,FALSE)),VLOOKUP($M9447,'result messages'!$H$3:$L$11,5,FALSE),VLOOKUP($L9447,'result messages'!$H$3:$L$11,5,FALSE)))</f>
        <v/>
      </c>
    </row>
    <row r="9448" spans="1:17">
      <c r="A9448" s="1">
        <v>9445</v>
      </c>
      <c r="B9448" s="1"/>
      <c r="C9448" s="1"/>
      <c r="D9448" s="1"/>
      <c r="E9448" s="6"/>
      <c r="F9448" s="1"/>
      <c r="G9448" s="1" t="str">
        <f>IF(ISNA(VLOOKUP($C9448,'DTEN TCAP Linkage deviceId'!$A$1:$A$20000,1,FALSE)),"No","Yes")</f>
        <v>No</v>
      </c>
      <c r="H9448" s="1" t="str">
        <f>IF(ISNA(VLOOKUP($C9448,'Provisioning Requester'!$F$3:$H$20000,2,FALSE)),"No","Yes")</f>
        <v>No</v>
      </c>
      <c r="I9448" s="1" t="str">
        <f>IF($H9448="Yes",VLOOKUP($C9448,'Provisioning Requester'!$F$3:$H$20000,3,FALSE),"-")</f>
        <v>-</v>
      </c>
      <c r="J9448" s="1" t="str">
        <f>IF(OR(D9448="SVCP", E9448="TRUE"), "No", IF(ISNA(VLOOKUP($C9448,'ProvResponder deviceId'!$A$1:$A$20000,1,FALSE)),"No","Yes"))</f>
        <v>No</v>
      </c>
      <c r="K9448" s="1" t="str">
        <f>IF($J9448="Yes",VLOOKUP($C9448,'ProvResponder deviceId'!$A$1:$C$20000,3,FALSE),"-")</f>
        <v>-</v>
      </c>
      <c r="L9448" s="1" t="str">
        <f t="shared" si="294"/>
        <v/>
      </c>
      <c r="M9448" s="1" t="str">
        <f t="shared" si="295"/>
        <v/>
      </c>
      <c r="N9448" s="1" t="str">
        <f>IF(ISBLANK($C9448),"",IF(ISNA(VLOOKUP($L9448,'result messages'!$H$3:$L$11,2,FALSE)),VLOOKUP($M9448,'result messages'!$H$3:$L$11,2,FALSE),VLOOKUP($L9448,'result messages'!$H$3:$L$11,2,FALSE)))</f>
        <v/>
      </c>
      <c r="O9448" s="1" t="str">
        <f>IF(ISBLANK($C9448),"",IF(ISNA(VLOOKUP($L9448,'result messages'!$H$3:$L$11,3,FALSE)),VLOOKUP($M9448,'result messages'!$H$3:$L$11,3,FALSE),VLOOKUP($L9448,'result messages'!$H$3:$L$11,3,FALSE)))</f>
        <v/>
      </c>
      <c r="P9448" s="1" t="str">
        <f>IF(ISBLANK($C9448),"",IF(ISNA(VLOOKUP($L9448,'result messages'!$H$3:$L$11,4,FALSE)),VLOOKUP($M9448,'result messages'!$H$3:$L$11,4,FALSE),VLOOKUP($L9448,'result messages'!$H$3:$L$11,4,FALSE)))</f>
        <v/>
      </c>
      <c r="Q9448" s="1" t="str">
        <f>IF(ISBLANK($C9448),"",IF(ISNA(VLOOKUP($L9448,'result messages'!$H$3:$L$11,5,FALSE)),VLOOKUP($M9448,'result messages'!$H$3:$L$11,5,FALSE),VLOOKUP($L9448,'result messages'!$H$3:$L$11,5,FALSE)))</f>
        <v/>
      </c>
    </row>
    <row r="9449" spans="1:17">
      <c r="A9449" s="1">
        <v>9446</v>
      </c>
      <c r="B9449" s="1"/>
      <c r="C9449" s="1"/>
      <c r="D9449" s="1"/>
      <c r="E9449" s="6"/>
      <c r="F9449" s="1"/>
      <c r="G9449" s="1" t="str">
        <f>IF(ISNA(VLOOKUP($C9449,'DTEN TCAP Linkage deviceId'!$A$1:$A$20000,1,FALSE)),"No","Yes")</f>
        <v>No</v>
      </c>
      <c r="H9449" s="1" t="str">
        <f>IF(ISNA(VLOOKUP($C9449,'Provisioning Requester'!$F$3:$H$20000,2,FALSE)),"No","Yes")</f>
        <v>No</v>
      </c>
      <c r="I9449" s="1" t="str">
        <f>IF($H9449="Yes",VLOOKUP($C9449,'Provisioning Requester'!$F$3:$H$20000,3,FALSE),"-")</f>
        <v>-</v>
      </c>
      <c r="J9449" s="1" t="str">
        <f>IF(OR(D9449="SVCP", E9449="TRUE"), "No", IF(ISNA(VLOOKUP($C9449,'ProvResponder deviceId'!$A$1:$A$20000,1,FALSE)),"No","Yes"))</f>
        <v>No</v>
      </c>
      <c r="K9449" s="1" t="str">
        <f>IF($J9449="Yes",VLOOKUP($C9449,'ProvResponder deviceId'!$A$1:$C$20000,3,FALSE),"-")</f>
        <v>-</v>
      </c>
      <c r="L9449" s="1" t="str">
        <f t="shared" si="294"/>
        <v/>
      </c>
      <c r="M9449" s="1" t="str">
        <f t="shared" si="295"/>
        <v/>
      </c>
      <c r="N9449" s="1" t="str">
        <f>IF(ISBLANK($C9449),"",IF(ISNA(VLOOKUP($L9449,'result messages'!$H$3:$L$11,2,FALSE)),VLOOKUP($M9449,'result messages'!$H$3:$L$11,2,FALSE),VLOOKUP($L9449,'result messages'!$H$3:$L$11,2,FALSE)))</f>
        <v/>
      </c>
      <c r="O9449" s="1" t="str">
        <f>IF(ISBLANK($C9449),"",IF(ISNA(VLOOKUP($L9449,'result messages'!$H$3:$L$11,3,FALSE)),VLOOKUP($M9449,'result messages'!$H$3:$L$11,3,FALSE),VLOOKUP($L9449,'result messages'!$H$3:$L$11,3,FALSE)))</f>
        <v/>
      </c>
      <c r="P9449" s="1" t="str">
        <f>IF(ISBLANK($C9449),"",IF(ISNA(VLOOKUP($L9449,'result messages'!$H$3:$L$11,4,FALSE)),VLOOKUP($M9449,'result messages'!$H$3:$L$11,4,FALSE),VLOOKUP($L9449,'result messages'!$H$3:$L$11,4,FALSE)))</f>
        <v/>
      </c>
      <c r="Q9449" s="1" t="str">
        <f>IF(ISBLANK($C9449),"",IF(ISNA(VLOOKUP($L9449,'result messages'!$H$3:$L$11,5,FALSE)),VLOOKUP($M9449,'result messages'!$H$3:$L$11,5,FALSE),VLOOKUP($L9449,'result messages'!$H$3:$L$11,5,FALSE)))</f>
        <v/>
      </c>
    </row>
    <row r="9450" spans="1:17">
      <c r="A9450" s="1">
        <v>9447</v>
      </c>
      <c r="B9450" s="1"/>
      <c r="C9450" s="1"/>
      <c r="D9450" s="1"/>
      <c r="E9450" s="6"/>
      <c r="F9450" s="1"/>
      <c r="G9450" s="1" t="str">
        <f>IF(ISNA(VLOOKUP($C9450,'DTEN TCAP Linkage deviceId'!$A$1:$A$20000,1,FALSE)),"No","Yes")</f>
        <v>No</v>
      </c>
      <c r="H9450" s="1" t="str">
        <f>IF(ISNA(VLOOKUP($C9450,'Provisioning Requester'!$F$3:$H$20000,2,FALSE)),"No","Yes")</f>
        <v>No</v>
      </c>
      <c r="I9450" s="1" t="str">
        <f>IF($H9450="Yes",VLOOKUP($C9450,'Provisioning Requester'!$F$3:$H$20000,3,FALSE),"-")</f>
        <v>-</v>
      </c>
      <c r="J9450" s="1" t="str">
        <f>IF(OR(D9450="SVCP", E9450="TRUE"), "No", IF(ISNA(VLOOKUP($C9450,'ProvResponder deviceId'!$A$1:$A$20000,1,FALSE)),"No","Yes"))</f>
        <v>No</v>
      </c>
      <c r="K9450" s="1" t="str">
        <f>IF($J9450="Yes",VLOOKUP($C9450,'ProvResponder deviceId'!$A$1:$C$20000,3,FALSE),"-")</f>
        <v>-</v>
      </c>
      <c r="L9450" s="1" t="str">
        <f t="shared" si="294"/>
        <v/>
      </c>
      <c r="M9450" s="1" t="str">
        <f t="shared" si="295"/>
        <v/>
      </c>
      <c r="N9450" s="1" t="str">
        <f>IF(ISBLANK($C9450),"",IF(ISNA(VLOOKUP($L9450,'result messages'!$H$3:$L$11,2,FALSE)),VLOOKUP($M9450,'result messages'!$H$3:$L$11,2,FALSE),VLOOKUP($L9450,'result messages'!$H$3:$L$11,2,FALSE)))</f>
        <v/>
      </c>
      <c r="O9450" s="1" t="str">
        <f>IF(ISBLANK($C9450),"",IF(ISNA(VLOOKUP($L9450,'result messages'!$H$3:$L$11,3,FALSE)),VLOOKUP($M9450,'result messages'!$H$3:$L$11,3,FALSE),VLOOKUP($L9450,'result messages'!$H$3:$L$11,3,FALSE)))</f>
        <v/>
      </c>
      <c r="P9450" s="1" t="str">
        <f>IF(ISBLANK($C9450),"",IF(ISNA(VLOOKUP($L9450,'result messages'!$H$3:$L$11,4,FALSE)),VLOOKUP($M9450,'result messages'!$H$3:$L$11,4,FALSE),VLOOKUP($L9450,'result messages'!$H$3:$L$11,4,FALSE)))</f>
        <v/>
      </c>
      <c r="Q9450" s="1" t="str">
        <f>IF(ISBLANK($C9450),"",IF(ISNA(VLOOKUP($L9450,'result messages'!$H$3:$L$11,5,FALSE)),VLOOKUP($M9450,'result messages'!$H$3:$L$11,5,FALSE),VLOOKUP($L9450,'result messages'!$H$3:$L$11,5,FALSE)))</f>
        <v/>
      </c>
    </row>
    <row r="9451" spans="1:17">
      <c r="A9451" s="1">
        <v>9448</v>
      </c>
      <c r="B9451" s="1"/>
      <c r="C9451" s="1"/>
      <c r="D9451" s="1"/>
      <c r="E9451" s="6"/>
      <c r="F9451" s="1"/>
      <c r="G9451" s="1" t="str">
        <f>IF(ISNA(VLOOKUP($C9451,'DTEN TCAP Linkage deviceId'!$A$1:$A$20000,1,FALSE)),"No","Yes")</f>
        <v>No</v>
      </c>
      <c r="H9451" s="1" t="str">
        <f>IF(ISNA(VLOOKUP($C9451,'Provisioning Requester'!$F$3:$H$20000,2,FALSE)),"No","Yes")</f>
        <v>No</v>
      </c>
      <c r="I9451" s="1" t="str">
        <f>IF($H9451="Yes",VLOOKUP($C9451,'Provisioning Requester'!$F$3:$H$20000,3,FALSE),"-")</f>
        <v>-</v>
      </c>
      <c r="J9451" s="1" t="str">
        <f>IF(OR(D9451="SVCP", E9451="TRUE"), "No", IF(ISNA(VLOOKUP($C9451,'ProvResponder deviceId'!$A$1:$A$20000,1,FALSE)),"No","Yes"))</f>
        <v>No</v>
      </c>
      <c r="K9451" s="1" t="str">
        <f>IF($J9451="Yes",VLOOKUP($C9451,'ProvResponder deviceId'!$A$1:$C$20000,3,FALSE),"-")</f>
        <v>-</v>
      </c>
      <c r="L9451" s="1" t="str">
        <f t="shared" si="294"/>
        <v/>
      </c>
      <c r="M9451" s="1" t="str">
        <f t="shared" si="295"/>
        <v/>
      </c>
      <c r="N9451" s="1" t="str">
        <f>IF(ISBLANK($C9451),"",IF(ISNA(VLOOKUP($L9451,'result messages'!$H$3:$L$11,2,FALSE)),VLOOKUP($M9451,'result messages'!$H$3:$L$11,2,FALSE),VLOOKUP($L9451,'result messages'!$H$3:$L$11,2,FALSE)))</f>
        <v/>
      </c>
      <c r="O9451" s="1" t="str">
        <f>IF(ISBLANK($C9451),"",IF(ISNA(VLOOKUP($L9451,'result messages'!$H$3:$L$11,3,FALSE)),VLOOKUP($M9451,'result messages'!$H$3:$L$11,3,FALSE),VLOOKUP($L9451,'result messages'!$H$3:$L$11,3,FALSE)))</f>
        <v/>
      </c>
      <c r="P9451" s="1" t="str">
        <f>IF(ISBLANK($C9451),"",IF(ISNA(VLOOKUP($L9451,'result messages'!$H$3:$L$11,4,FALSE)),VLOOKUP($M9451,'result messages'!$H$3:$L$11,4,FALSE),VLOOKUP($L9451,'result messages'!$H$3:$L$11,4,FALSE)))</f>
        <v/>
      </c>
      <c r="Q9451" s="1" t="str">
        <f>IF(ISBLANK($C9451),"",IF(ISNA(VLOOKUP($L9451,'result messages'!$H$3:$L$11,5,FALSE)),VLOOKUP($M9451,'result messages'!$H$3:$L$11,5,FALSE),VLOOKUP($L9451,'result messages'!$H$3:$L$11,5,FALSE)))</f>
        <v/>
      </c>
    </row>
    <row r="9452" spans="1:17">
      <c r="A9452" s="1">
        <v>9449</v>
      </c>
      <c r="B9452" s="1"/>
      <c r="C9452" s="1"/>
      <c r="D9452" s="1"/>
      <c r="E9452" s="6"/>
      <c r="F9452" s="1"/>
      <c r="G9452" s="1" t="str">
        <f>IF(ISNA(VLOOKUP($C9452,'DTEN TCAP Linkage deviceId'!$A$1:$A$20000,1,FALSE)),"No","Yes")</f>
        <v>No</v>
      </c>
      <c r="H9452" s="1" t="str">
        <f>IF(ISNA(VLOOKUP($C9452,'Provisioning Requester'!$F$3:$H$20000,2,FALSE)),"No","Yes")</f>
        <v>No</v>
      </c>
      <c r="I9452" s="1" t="str">
        <f>IF($H9452="Yes",VLOOKUP($C9452,'Provisioning Requester'!$F$3:$H$20000,3,FALSE),"-")</f>
        <v>-</v>
      </c>
      <c r="J9452" s="1" t="str">
        <f>IF(OR(D9452="SVCP", E9452="TRUE"), "No", IF(ISNA(VLOOKUP($C9452,'ProvResponder deviceId'!$A$1:$A$20000,1,FALSE)),"No","Yes"))</f>
        <v>No</v>
      </c>
      <c r="K9452" s="1" t="str">
        <f>IF($J9452="Yes",VLOOKUP($C9452,'ProvResponder deviceId'!$A$1:$C$20000,3,FALSE),"-")</f>
        <v>-</v>
      </c>
      <c r="L9452" s="1" t="str">
        <f t="shared" si="294"/>
        <v/>
      </c>
      <c r="M9452" s="1" t="str">
        <f t="shared" si="295"/>
        <v/>
      </c>
      <c r="N9452" s="1" t="str">
        <f>IF(ISBLANK($C9452),"",IF(ISNA(VLOOKUP($L9452,'result messages'!$H$3:$L$11,2,FALSE)),VLOOKUP($M9452,'result messages'!$H$3:$L$11,2,FALSE),VLOOKUP($L9452,'result messages'!$H$3:$L$11,2,FALSE)))</f>
        <v/>
      </c>
      <c r="O9452" s="1" t="str">
        <f>IF(ISBLANK($C9452),"",IF(ISNA(VLOOKUP($L9452,'result messages'!$H$3:$L$11,3,FALSE)),VLOOKUP($M9452,'result messages'!$H$3:$L$11,3,FALSE),VLOOKUP($L9452,'result messages'!$H$3:$L$11,3,FALSE)))</f>
        <v/>
      </c>
      <c r="P9452" s="1" t="str">
        <f>IF(ISBLANK($C9452),"",IF(ISNA(VLOOKUP($L9452,'result messages'!$H$3:$L$11,4,FALSE)),VLOOKUP($M9452,'result messages'!$H$3:$L$11,4,FALSE),VLOOKUP($L9452,'result messages'!$H$3:$L$11,4,FALSE)))</f>
        <v/>
      </c>
      <c r="Q9452" s="1" t="str">
        <f>IF(ISBLANK($C9452),"",IF(ISNA(VLOOKUP($L9452,'result messages'!$H$3:$L$11,5,FALSE)),VLOOKUP($M9452,'result messages'!$H$3:$L$11,5,FALSE),VLOOKUP($L9452,'result messages'!$H$3:$L$11,5,FALSE)))</f>
        <v/>
      </c>
    </row>
    <row r="9453" spans="1:17">
      <c r="A9453" s="1">
        <v>9450</v>
      </c>
      <c r="B9453" s="1"/>
      <c r="C9453" s="1"/>
      <c r="D9453" s="1"/>
      <c r="E9453" s="6"/>
      <c r="F9453" s="1"/>
      <c r="G9453" s="1" t="str">
        <f>IF(ISNA(VLOOKUP($C9453,'DTEN TCAP Linkage deviceId'!$A$1:$A$20000,1,FALSE)),"No","Yes")</f>
        <v>No</v>
      </c>
      <c r="H9453" s="1" t="str">
        <f>IF(ISNA(VLOOKUP($C9453,'Provisioning Requester'!$F$3:$H$20000,2,FALSE)),"No","Yes")</f>
        <v>No</v>
      </c>
      <c r="I9453" s="1" t="str">
        <f>IF($H9453="Yes",VLOOKUP($C9453,'Provisioning Requester'!$F$3:$H$20000,3,FALSE),"-")</f>
        <v>-</v>
      </c>
      <c r="J9453" s="1" t="str">
        <f>IF(OR(D9453="SVCP", E9453="TRUE"), "No", IF(ISNA(VLOOKUP($C9453,'ProvResponder deviceId'!$A$1:$A$20000,1,FALSE)),"No","Yes"))</f>
        <v>No</v>
      </c>
      <c r="K9453" s="1" t="str">
        <f>IF($J9453="Yes",VLOOKUP($C9453,'ProvResponder deviceId'!$A$1:$C$20000,3,FALSE),"-")</f>
        <v>-</v>
      </c>
      <c r="L9453" s="1" t="str">
        <f t="shared" si="294"/>
        <v/>
      </c>
      <c r="M9453" s="1" t="str">
        <f t="shared" si="295"/>
        <v/>
      </c>
      <c r="N9453" s="1" t="str">
        <f>IF(ISBLANK($C9453),"",IF(ISNA(VLOOKUP($L9453,'result messages'!$H$3:$L$11,2,FALSE)),VLOOKUP($M9453,'result messages'!$H$3:$L$11,2,FALSE),VLOOKUP($L9453,'result messages'!$H$3:$L$11,2,FALSE)))</f>
        <v/>
      </c>
      <c r="O9453" s="1" t="str">
        <f>IF(ISBLANK($C9453),"",IF(ISNA(VLOOKUP($L9453,'result messages'!$H$3:$L$11,3,FALSE)),VLOOKUP($M9453,'result messages'!$H$3:$L$11,3,FALSE),VLOOKUP($L9453,'result messages'!$H$3:$L$11,3,FALSE)))</f>
        <v/>
      </c>
      <c r="P9453" s="1" t="str">
        <f>IF(ISBLANK($C9453),"",IF(ISNA(VLOOKUP($L9453,'result messages'!$H$3:$L$11,4,FALSE)),VLOOKUP($M9453,'result messages'!$H$3:$L$11,4,FALSE),VLOOKUP($L9453,'result messages'!$H$3:$L$11,4,FALSE)))</f>
        <v/>
      </c>
      <c r="Q9453" s="1" t="str">
        <f>IF(ISBLANK($C9453),"",IF(ISNA(VLOOKUP($L9453,'result messages'!$H$3:$L$11,5,FALSE)),VLOOKUP($M9453,'result messages'!$H$3:$L$11,5,FALSE),VLOOKUP($L9453,'result messages'!$H$3:$L$11,5,FALSE)))</f>
        <v/>
      </c>
    </row>
    <row r="9454" spans="1:17">
      <c r="A9454" s="1">
        <v>9451</v>
      </c>
      <c r="B9454" s="1"/>
      <c r="C9454" s="1"/>
      <c r="D9454" s="1"/>
      <c r="E9454" s="6"/>
      <c r="F9454" s="1"/>
      <c r="G9454" s="1" t="str">
        <f>IF(ISNA(VLOOKUP($C9454,'DTEN TCAP Linkage deviceId'!$A$1:$A$20000,1,FALSE)),"No","Yes")</f>
        <v>No</v>
      </c>
      <c r="H9454" s="1" t="str">
        <f>IF(ISNA(VLOOKUP($C9454,'Provisioning Requester'!$F$3:$H$20000,2,FALSE)),"No","Yes")</f>
        <v>No</v>
      </c>
      <c r="I9454" s="1" t="str">
        <f>IF($H9454="Yes",VLOOKUP($C9454,'Provisioning Requester'!$F$3:$H$20000,3,FALSE),"-")</f>
        <v>-</v>
      </c>
      <c r="J9454" s="1" t="str">
        <f>IF(OR(D9454="SVCP", E9454="TRUE"), "No", IF(ISNA(VLOOKUP($C9454,'ProvResponder deviceId'!$A$1:$A$20000,1,FALSE)),"No","Yes"))</f>
        <v>No</v>
      </c>
      <c r="K9454" s="1" t="str">
        <f>IF($J9454="Yes",VLOOKUP($C9454,'ProvResponder deviceId'!$A$1:$C$20000,3,FALSE),"-")</f>
        <v>-</v>
      </c>
      <c r="L9454" s="1" t="str">
        <f t="shared" si="294"/>
        <v/>
      </c>
      <c r="M9454" s="1" t="str">
        <f t="shared" si="295"/>
        <v/>
      </c>
      <c r="N9454" s="1" t="str">
        <f>IF(ISBLANK($C9454),"",IF(ISNA(VLOOKUP($L9454,'result messages'!$H$3:$L$11,2,FALSE)),VLOOKUP($M9454,'result messages'!$H$3:$L$11,2,FALSE),VLOOKUP($L9454,'result messages'!$H$3:$L$11,2,FALSE)))</f>
        <v/>
      </c>
      <c r="O9454" s="1" t="str">
        <f>IF(ISBLANK($C9454),"",IF(ISNA(VLOOKUP($L9454,'result messages'!$H$3:$L$11,3,FALSE)),VLOOKUP($M9454,'result messages'!$H$3:$L$11,3,FALSE),VLOOKUP($L9454,'result messages'!$H$3:$L$11,3,FALSE)))</f>
        <v/>
      </c>
      <c r="P9454" s="1" t="str">
        <f>IF(ISBLANK($C9454),"",IF(ISNA(VLOOKUP($L9454,'result messages'!$H$3:$L$11,4,FALSE)),VLOOKUP($M9454,'result messages'!$H$3:$L$11,4,FALSE),VLOOKUP($L9454,'result messages'!$H$3:$L$11,4,FALSE)))</f>
        <v/>
      </c>
      <c r="Q9454" s="1" t="str">
        <f>IF(ISBLANK($C9454),"",IF(ISNA(VLOOKUP($L9454,'result messages'!$H$3:$L$11,5,FALSE)),VLOOKUP($M9454,'result messages'!$H$3:$L$11,5,FALSE),VLOOKUP($L9454,'result messages'!$H$3:$L$11,5,FALSE)))</f>
        <v/>
      </c>
    </row>
    <row r="9455" spans="1:17">
      <c r="A9455" s="1">
        <v>9452</v>
      </c>
      <c r="B9455" s="1"/>
      <c r="C9455" s="1"/>
      <c r="D9455" s="1"/>
      <c r="E9455" s="6"/>
      <c r="F9455" s="1"/>
      <c r="G9455" s="1" t="str">
        <f>IF(ISNA(VLOOKUP($C9455,'DTEN TCAP Linkage deviceId'!$A$1:$A$20000,1,FALSE)),"No","Yes")</f>
        <v>No</v>
      </c>
      <c r="H9455" s="1" t="str">
        <f>IF(ISNA(VLOOKUP($C9455,'Provisioning Requester'!$F$3:$H$20000,2,FALSE)),"No","Yes")</f>
        <v>No</v>
      </c>
      <c r="I9455" s="1" t="str">
        <f>IF($H9455="Yes",VLOOKUP($C9455,'Provisioning Requester'!$F$3:$H$20000,3,FALSE),"-")</f>
        <v>-</v>
      </c>
      <c r="J9455" s="1" t="str">
        <f>IF(OR(D9455="SVCP", E9455="TRUE"), "No", IF(ISNA(VLOOKUP($C9455,'ProvResponder deviceId'!$A$1:$A$20000,1,FALSE)),"No","Yes"))</f>
        <v>No</v>
      </c>
      <c r="K9455" s="1" t="str">
        <f>IF($J9455="Yes",VLOOKUP($C9455,'ProvResponder deviceId'!$A$1:$C$20000,3,FALSE),"-")</f>
        <v>-</v>
      </c>
      <c r="L9455" s="1" t="str">
        <f t="shared" si="294"/>
        <v/>
      </c>
      <c r="M9455" s="1" t="str">
        <f t="shared" si="295"/>
        <v/>
      </c>
      <c r="N9455" s="1" t="str">
        <f>IF(ISBLANK($C9455),"",IF(ISNA(VLOOKUP($L9455,'result messages'!$H$3:$L$11,2,FALSE)),VLOOKUP($M9455,'result messages'!$H$3:$L$11,2,FALSE),VLOOKUP($L9455,'result messages'!$H$3:$L$11,2,FALSE)))</f>
        <v/>
      </c>
      <c r="O9455" s="1" t="str">
        <f>IF(ISBLANK($C9455),"",IF(ISNA(VLOOKUP($L9455,'result messages'!$H$3:$L$11,3,FALSE)),VLOOKUP($M9455,'result messages'!$H$3:$L$11,3,FALSE),VLOOKUP($L9455,'result messages'!$H$3:$L$11,3,FALSE)))</f>
        <v/>
      </c>
      <c r="P9455" s="1" t="str">
        <f>IF(ISBLANK($C9455),"",IF(ISNA(VLOOKUP($L9455,'result messages'!$H$3:$L$11,4,FALSE)),VLOOKUP($M9455,'result messages'!$H$3:$L$11,4,FALSE),VLOOKUP($L9455,'result messages'!$H$3:$L$11,4,FALSE)))</f>
        <v/>
      </c>
      <c r="Q9455" s="1" t="str">
        <f>IF(ISBLANK($C9455),"",IF(ISNA(VLOOKUP($L9455,'result messages'!$H$3:$L$11,5,FALSE)),VLOOKUP($M9455,'result messages'!$H$3:$L$11,5,FALSE),VLOOKUP($L9455,'result messages'!$H$3:$L$11,5,FALSE)))</f>
        <v/>
      </c>
    </row>
    <row r="9456" spans="1:17">
      <c r="A9456" s="1">
        <v>9453</v>
      </c>
      <c r="B9456" s="1"/>
      <c r="C9456" s="1"/>
      <c r="D9456" s="1"/>
      <c r="E9456" s="6"/>
      <c r="F9456" s="1"/>
      <c r="G9456" s="1" t="str">
        <f>IF(ISNA(VLOOKUP($C9456,'DTEN TCAP Linkage deviceId'!$A$1:$A$20000,1,FALSE)),"No","Yes")</f>
        <v>No</v>
      </c>
      <c r="H9456" s="1" t="str">
        <f>IF(ISNA(VLOOKUP($C9456,'Provisioning Requester'!$F$3:$H$20000,2,FALSE)),"No","Yes")</f>
        <v>No</v>
      </c>
      <c r="I9456" s="1" t="str">
        <f>IF($H9456="Yes",VLOOKUP($C9456,'Provisioning Requester'!$F$3:$H$20000,3,FALSE),"-")</f>
        <v>-</v>
      </c>
      <c r="J9456" s="1" t="str">
        <f>IF(OR(D9456="SVCP", E9456="TRUE"), "No", IF(ISNA(VLOOKUP($C9456,'ProvResponder deviceId'!$A$1:$A$20000,1,FALSE)),"No","Yes"))</f>
        <v>No</v>
      </c>
      <c r="K9456" s="1" t="str">
        <f>IF($J9456="Yes",VLOOKUP($C9456,'ProvResponder deviceId'!$A$1:$C$20000,3,FALSE),"-")</f>
        <v>-</v>
      </c>
      <c r="L9456" s="1" t="str">
        <f t="shared" si="294"/>
        <v/>
      </c>
      <c r="M9456" s="1" t="str">
        <f t="shared" si="295"/>
        <v/>
      </c>
      <c r="N9456" s="1" t="str">
        <f>IF(ISBLANK($C9456),"",IF(ISNA(VLOOKUP($L9456,'result messages'!$H$3:$L$11,2,FALSE)),VLOOKUP($M9456,'result messages'!$H$3:$L$11,2,FALSE),VLOOKUP($L9456,'result messages'!$H$3:$L$11,2,FALSE)))</f>
        <v/>
      </c>
      <c r="O9456" s="1" t="str">
        <f>IF(ISBLANK($C9456),"",IF(ISNA(VLOOKUP($L9456,'result messages'!$H$3:$L$11,3,FALSE)),VLOOKUP($M9456,'result messages'!$H$3:$L$11,3,FALSE),VLOOKUP($L9456,'result messages'!$H$3:$L$11,3,FALSE)))</f>
        <v/>
      </c>
      <c r="P9456" s="1" t="str">
        <f>IF(ISBLANK($C9456),"",IF(ISNA(VLOOKUP($L9456,'result messages'!$H$3:$L$11,4,FALSE)),VLOOKUP($M9456,'result messages'!$H$3:$L$11,4,FALSE),VLOOKUP($L9456,'result messages'!$H$3:$L$11,4,FALSE)))</f>
        <v/>
      </c>
      <c r="Q9456" s="1" t="str">
        <f>IF(ISBLANK($C9456),"",IF(ISNA(VLOOKUP($L9456,'result messages'!$H$3:$L$11,5,FALSE)),VLOOKUP($M9456,'result messages'!$H$3:$L$11,5,FALSE),VLOOKUP($L9456,'result messages'!$H$3:$L$11,5,FALSE)))</f>
        <v/>
      </c>
    </row>
    <row r="9457" spans="1:17">
      <c r="A9457" s="1">
        <v>9454</v>
      </c>
      <c r="B9457" s="1"/>
      <c r="C9457" s="1"/>
      <c r="D9457" s="1"/>
      <c r="E9457" s="6"/>
      <c r="F9457" s="1"/>
      <c r="G9457" s="1" t="str">
        <f>IF(ISNA(VLOOKUP($C9457,'DTEN TCAP Linkage deviceId'!$A$1:$A$20000,1,FALSE)),"No","Yes")</f>
        <v>No</v>
      </c>
      <c r="H9457" s="1" t="str">
        <f>IF(ISNA(VLOOKUP($C9457,'Provisioning Requester'!$F$3:$H$20000,2,FALSE)),"No","Yes")</f>
        <v>No</v>
      </c>
      <c r="I9457" s="1" t="str">
        <f>IF($H9457="Yes",VLOOKUP($C9457,'Provisioning Requester'!$F$3:$H$20000,3,FALSE),"-")</f>
        <v>-</v>
      </c>
      <c r="J9457" s="1" t="str">
        <f>IF(OR(D9457="SVCP", E9457="TRUE"), "No", IF(ISNA(VLOOKUP($C9457,'ProvResponder deviceId'!$A$1:$A$20000,1,FALSE)),"No","Yes"))</f>
        <v>No</v>
      </c>
      <c r="K9457" s="1" t="str">
        <f>IF($J9457="Yes",VLOOKUP($C9457,'ProvResponder deviceId'!$A$1:$C$20000,3,FALSE),"-")</f>
        <v>-</v>
      </c>
      <c r="L9457" s="1" t="str">
        <f t="shared" si="294"/>
        <v/>
      </c>
      <c r="M9457" s="1" t="str">
        <f t="shared" si="295"/>
        <v/>
      </c>
      <c r="N9457" s="1" t="str">
        <f>IF(ISBLANK($C9457),"",IF(ISNA(VLOOKUP($L9457,'result messages'!$H$3:$L$11,2,FALSE)),VLOOKUP($M9457,'result messages'!$H$3:$L$11,2,FALSE),VLOOKUP($L9457,'result messages'!$H$3:$L$11,2,FALSE)))</f>
        <v/>
      </c>
      <c r="O9457" s="1" t="str">
        <f>IF(ISBLANK($C9457),"",IF(ISNA(VLOOKUP($L9457,'result messages'!$H$3:$L$11,3,FALSE)),VLOOKUP($M9457,'result messages'!$H$3:$L$11,3,FALSE),VLOOKUP($L9457,'result messages'!$H$3:$L$11,3,FALSE)))</f>
        <v/>
      </c>
      <c r="P9457" s="1" t="str">
        <f>IF(ISBLANK($C9457),"",IF(ISNA(VLOOKUP($L9457,'result messages'!$H$3:$L$11,4,FALSE)),VLOOKUP($M9457,'result messages'!$H$3:$L$11,4,FALSE),VLOOKUP($L9457,'result messages'!$H$3:$L$11,4,FALSE)))</f>
        <v/>
      </c>
      <c r="Q9457" s="1" t="str">
        <f>IF(ISBLANK($C9457),"",IF(ISNA(VLOOKUP($L9457,'result messages'!$H$3:$L$11,5,FALSE)),VLOOKUP($M9457,'result messages'!$H$3:$L$11,5,FALSE),VLOOKUP($L9457,'result messages'!$H$3:$L$11,5,FALSE)))</f>
        <v/>
      </c>
    </row>
    <row r="9458" spans="1:17">
      <c r="A9458" s="1">
        <v>9455</v>
      </c>
      <c r="B9458" s="1"/>
      <c r="C9458" s="1"/>
      <c r="D9458" s="1"/>
      <c r="E9458" s="6"/>
      <c r="F9458" s="1"/>
      <c r="G9458" s="1" t="str">
        <f>IF(ISNA(VLOOKUP($C9458,'DTEN TCAP Linkage deviceId'!$A$1:$A$20000,1,FALSE)),"No","Yes")</f>
        <v>No</v>
      </c>
      <c r="H9458" s="1" t="str">
        <f>IF(ISNA(VLOOKUP($C9458,'Provisioning Requester'!$F$3:$H$20000,2,FALSE)),"No","Yes")</f>
        <v>No</v>
      </c>
      <c r="I9458" s="1" t="str">
        <f>IF($H9458="Yes",VLOOKUP($C9458,'Provisioning Requester'!$F$3:$H$20000,3,FALSE),"-")</f>
        <v>-</v>
      </c>
      <c r="J9458" s="1" t="str">
        <f>IF(OR(D9458="SVCP", E9458="TRUE"), "No", IF(ISNA(VLOOKUP($C9458,'ProvResponder deviceId'!$A$1:$A$20000,1,FALSE)),"No","Yes"))</f>
        <v>No</v>
      </c>
      <c r="K9458" s="1" t="str">
        <f>IF($J9458="Yes",VLOOKUP($C9458,'ProvResponder deviceId'!$A$1:$C$20000,3,FALSE),"-")</f>
        <v>-</v>
      </c>
      <c r="L9458" s="1" t="str">
        <f t="shared" si="294"/>
        <v/>
      </c>
      <c r="M9458" s="1" t="str">
        <f t="shared" si="295"/>
        <v/>
      </c>
      <c r="N9458" s="1" t="str">
        <f>IF(ISBLANK($C9458),"",IF(ISNA(VLOOKUP($L9458,'result messages'!$H$3:$L$11,2,FALSE)),VLOOKUP($M9458,'result messages'!$H$3:$L$11,2,FALSE),VLOOKUP($L9458,'result messages'!$H$3:$L$11,2,FALSE)))</f>
        <v/>
      </c>
      <c r="O9458" s="1" t="str">
        <f>IF(ISBLANK($C9458),"",IF(ISNA(VLOOKUP($L9458,'result messages'!$H$3:$L$11,3,FALSE)),VLOOKUP($M9458,'result messages'!$H$3:$L$11,3,FALSE),VLOOKUP($L9458,'result messages'!$H$3:$L$11,3,FALSE)))</f>
        <v/>
      </c>
      <c r="P9458" s="1" t="str">
        <f>IF(ISBLANK($C9458),"",IF(ISNA(VLOOKUP($L9458,'result messages'!$H$3:$L$11,4,FALSE)),VLOOKUP($M9458,'result messages'!$H$3:$L$11,4,FALSE),VLOOKUP($L9458,'result messages'!$H$3:$L$11,4,FALSE)))</f>
        <v/>
      </c>
      <c r="Q9458" s="1" t="str">
        <f>IF(ISBLANK($C9458),"",IF(ISNA(VLOOKUP($L9458,'result messages'!$H$3:$L$11,5,FALSE)),VLOOKUP($M9458,'result messages'!$H$3:$L$11,5,FALSE),VLOOKUP($L9458,'result messages'!$H$3:$L$11,5,FALSE)))</f>
        <v/>
      </c>
    </row>
    <row r="9459" spans="1:17">
      <c r="A9459" s="1">
        <v>9456</v>
      </c>
      <c r="B9459" s="1"/>
      <c r="C9459" s="1"/>
      <c r="D9459" s="1"/>
      <c r="E9459" s="6"/>
      <c r="F9459" s="1"/>
      <c r="G9459" s="1" t="str">
        <f>IF(ISNA(VLOOKUP($C9459,'DTEN TCAP Linkage deviceId'!$A$1:$A$20000,1,FALSE)),"No","Yes")</f>
        <v>No</v>
      </c>
      <c r="H9459" s="1" t="str">
        <f>IF(ISNA(VLOOKUP($C9459,'Provisioning Requester'!$F$3:$H$20000,2,FALSE)),"No","Yes")</f>
        <v>No</v>
      </c>
      <c r="I9459" s="1" t="str">
        <f>IF($H9459="Yes",VLOOKUP($C9459,'Provisioning Requester'!$F$3:$H$20000,3,FALSE),"-")</f>
        <v>-</v>
      </c>
      <c r="J9459" s="1" t="str">
        <f>IF(OR(D9459="SVCP", E9459="TRUE"), "No", IF(ISNA(VLOOKUP($C9459,'ProvResponder deviceId'!$A$1:$A$20000,1,FALSE)),"No","Yes"))</f>
        <v>No</v>
      </c>
      <c r="K9459" s="1" t="str">
        <f>IF($J9459="Yes",VLOOKUP($C9459,'ProvResponder deviceId'!$A$1:$C$20000,3,FALSE),"-")</f>
        <v>-</v>
      </c>
      <c r="L9459" s="1" t="str">
        <f t="shared" si="294"/>
        <v/>
      </c>
      <c r="M9459" s="1" t="str">
        <f t="shared" si="295"/>
        <v/>
      </c>
      <c r="N9459" s="1" t="str">
        <f>IF(ISBLANK($C9459),"",IF(ISNA(VLOOKUP($L9459,'result messages'!$H$3:$L$11,2,FALSE)),VLOOKUP($M9459,'result messages'!$H$3:$L$11,2,FALSE),VLOOKUP($L9459,'result messages'!$H$3:$L$11,2,FALSE)))</f>
        <v/>
      </c>
      <c r="O9459" s="1" t="str">
        <f>IF(ISBLANK($C9459),"",IF(ISNA(VLOOKUP($L9459,'result messages'!$H$3:$L$11,3,FALSE)),VLOOKUP($M9459,'result messages'!$H$3:$L$11,3,FALSE),VLOOKUP($L9459,'result messages'!$H$3:$L$11,3,FALSE)))</f>
        <v/>
      </c>
      <c r="P9459" s="1" t="str">
        <f>IF(ISBLANK($C9459),"",IF(ISNA(VLOOKUP($L9459,'result messages'!$H$3:$L$11,4,FALSE)),VLOOKUP($M9459,'result messages'!$H$3:$L$11,4,FALSE),VLOOKUP($L9459,'result messages'!$H$3:$L$11,4,FALSE)))</f>
        <v/>
      </c>
      <c r="Q9459" s="1" t="str">
        <f>IF(ISBLANK($C9459),"",IF(ISNA(VLOOKUP($L9459,'result messages'!$H$3:$L$11,5,FALSE)),VLOOKUP($M9459,'result messages'!$H$3:$L$11,5,FALSE),VLOOKUP($L9459,'result messages'!$H$3:$L$11,5,FALSE)))</f>
        <v/>
      </c>
    </row>
    <row r="9460" spans="1:17">
      <c r="A9460" s="1">
        <v>9457</v>
      </c>
      <c r="B9460" s="1"/>
      <c r="C9460" s="1"/>
      <c r="D9460" s="1"/>
      <c r="E9460" s="6"/>
      <c r="F9460" s="1"/>
      <c r="G9460" s="1" t="str">
        <f>IF(ISNA(VLOOKUP($C9460,'DTEN TCAP Linkage deviceId'!$A$1:$A$20000,1,FALSE)),"No","Yes")</f>
        <v>No</v>
      </c>
      <c r="H9460" s="1" t="str">
        <f>IF(ISNA(VLOOKUP($C9460,'Provisioning Requester'!$F$3:$H$20000,2,FALSE)),"No","Yes")</f>
        <v>No</v>
      </c>
      <c r="I9460" s="1" t="str">
        <f>IF($H9460="Yes",VLOOKUP($C9460,'Provisioning Requester'!$F$3:$H$20000,3,FALSE),"-")</f>
        <v>-</v>
      </c>
      <c r="J9460" s="1" t="str">
        <f>IF(OR(D9460="SVCP", E9460="TRUE"), "No", IF(ISNA(VLOOKUP($C9460,'ProvResponder deviceId'!$A$1:$A$20000,1,FALSE)),"No","Yes"))</f>
        <v>No</v>
      </c>
      <c r="K9460" s="1" t="str">
        <f>IF($J9460="Yes",VLOOKUP($C9460,'ProvResponder deviceId'!$A$1:$C$20000,3,FALSE),"-")</f>
        <v>-</v>
      </c>
      <c r="L9460" s="1" t="str">
        <f t="shared" si="294"/>
        <v/>
      </c>
      <c r="M9460" s="1" t="str">
        <f t="shared" si="295"/>
        <v/>
      </c>
      <c r="N9460" s="1" t="str">
        <f>IF(ISBLANK($C9460),"",IF(ISNA(VLOOKUP($L9460,'result messages'!$H$3:$L$11,2,FALSE)),VLOOKUP($M9460,'result messages'!$H$3:$L$11,2,FALSE),VLOOKUP($L9460,'result messages'!$H$3:$L$11,2,FALSE)))</f>
        <v/>
      </c>
      <c r="O9460" s="1" t="str">
        <f>IF(ISBLANK($C9460),"",IF(ISNA(VLOOKUP($L9460,'result messages'!$H$3:$L$11,3,FALSE)),VLOOKUP($M9460,'result messages'!$H$3:$L$11,3,FALSE),VLOOKUP($L9460,'result messages'!$H$3:$L$11,3,FALSE)))</f>
        <v/>
      </c>
      <c r="P9460" s="1" t="str">
        <f>IF(ISBLANK($C9460),"",IF(ISNA(VLOOKUP($L9460,'result messages'!$H$3:$L$11,4,FALSE)),VLOOKUP($M9460,'result messages'!$H$3:$L$11,4,FALSE),VLOOKUP($L9460,'result messages'!$H$3:$L$11,4,FALSE)))</f>
        <v/>
      </c>
      <c r="Q9460" s="1" t="str">
        <f>IF(ISBLANK($C9460),"",IF(ISNA(VLOOKUP($L9460,'result messages'!$H$3:$L$11,5,FALSE)),VLOOKUP($M9460,'result messages'!$H$3:$L$11,5,FALSE),VLOOKUP($L9460,'result messages'!$H$3:$L$11,5,FALSE)))</f>
        <v/>
      </c>
    </row>
    <row r="9461" spans="1:17">
      <c r="A9461" s="1">
        <v>9458</v>
      </c>
      <c r="B9461" s="1"/>
      <c r="C9461" s="1"/>
      <c r="D9461" s="1"/>
      <c r="E9461" s="6"/>
      <c r="F9461" s="1"/>
      <c r="G9461" s="1" t="str">
        <f>IF(ISNA(VLOOKUP($C9461,'DTEN TCAP Linkage deviceId'!$A$1:$A$20000,1,FALSE)),"No","Yes")</f>
        <v>No</v>
      </c>
      <c r="H9461" s="1" t="str">
        <f>IF(ISNA(VLOOKUP($C9461,'Provisioning Requester'!$F$3:$H$20000,2,FALSE)),"No","Yes")</f>
        <v>No</v>
      </c>
      <c r="I9461" s="1" t="str">
        <f>IF($H9461="Yes",VLOOKUP($C9461,'Provisioning Requester'!$F$3:$H$20000,3,FALSE),"-")</f>
        <v>-</v>
      </c>
      <c r="J9461" s="1" t="str">
        <f>IF(OR(D9461="SVCP", E9461="TRUE"), "No", IF(ISNA(VLOOKUP($C9461,'ProvResponder deviceId'!$A$1:$A$20000,1,FALSE)),"No","Yes"))</f>
        <v>No</v>
      </c>
      <c r="K9461" s="1" t="str">
        <f>IF($J9461="Yes",VLOOKUP($C9461,'ProvResponder deviceId'!$A$1:$C$20000,3,FALSE),"-")</f>
        <v>-</v>
      </c>
      <c r="L9461" s="1" t="str">
        <f t="shared" si="294"/>
        <v/>
      </c>
      <c r="M9461" s="1" t="str">
        <f t="shared" si="295"/>
        <v/>
      </c>
      <c r="N9461" s="1" t="str">
        <f>IF(ISBLANK($C9461),"",IF(ISNA(VLOOKUP($L9461,'result messages'!$H$3:$L$11,2,FALSE)),VLOOKUP($M9461,'result messages'!$H$3:$L$11,2,FALSE),VLOOKUP($L9461,'result messages'!$H$3:$L$11,2,FALSE)))</f>
        <v/>
      </c>
      <c r="O9461" s="1" t="str">
        <f>IF(ISBLANK($C9461),"",IF(ISNA(VLOOKUP($L9461,'result messages'!$H$3:$L$11,3,FALSE)),VLOOKUP($M9461,'result messages'!$H$3:$L$11,3,FALSE),VLOOKUP($L9461,'result messages'!$H$3:$L$11,3,FALSE)))</f>
        <v/>
      </c>
      <c r="P9461" s="1" t="str">
        <f>IF(ISBLANK($C9461),"",IF(ISNA(VLOOKUP($L9461,'result messages'!$H$3:$L$11,4,FALSE)),VLOOKUP($M9461,'result messages'!$H$3:$L$11,4,FALSE),VLOOKUP($L9461,'result messages'!$H$3:$L$11,4,FALSE)))</f>
        <v/>
      </c>
      <c r="Q9461" s="1" t="str">
        <f>IF(ISBLANK($C9461),"",IF(ISNA(VLOOKUP($L9461,'result messages'!$H$3:$L$11,5,FALSE)),VLOOKUP($M9461,'result messages'!$H$3:$L$11,5,FALSE),VLOOKUP($L9461,'result messages'!$H$3:$L$11,5,FALSE)))</f>
        <v/>
      </c>
    </row>
    <row r="9462" spans="1:17">
      <c r="A9462" s="1">
        <v>9459</v>
      </c>
      <c r="B9462" s="1"/>
      <c r="C9462" s="1"/>
      <c r="D9462" s="1"/>
      <c r="E9462" s="6"/>
      <c r="F9462" s="1"/>
      <c r="G9462" s="1" t="str">
        <f>IF(ISNA(VLOOKUP($C9462,'DTEN TCAP Linkage deviceId'!$A$1:$A$20000,1,FALSE)),"No","Yes")</f>
        <v>No</v>
      </c>
      <c r="H9462" s="1" t="str">
        <f>IF(ISNA(VLOOKUP($C9462,'Provisioning Requester'!$F$3:$H$20000,2,FALSE)),"No","Yes")</f>
        <v>No</v>
      </c>
      <c r="I9462" s="1" t="str">
        <f>IF($H9462="Yes",VLOOKUP($C9462,'Provisioning Requester'!$F$3:$H$20000,3,FALSE),"-")</f>
        <v>-</v>
      </c>
      <c r="J9462" s="1" t="str">
        <f>IF(OR(D9462="SVCP", E9462="TRUE"), "No", IF(ISNA(VLOOKUP($C9462,'ProvResponder deviceId'!$A$1:$A$20000,1,FALSE)),"No","Yes"))</f>
        <v>No</v>
      </c>
      <c r="K9462" s="1" t="str">
        <f>IF($J9462="Yes",VLOOKUP($C9462,'ProvResponder deviceId'!$A$1:$C$20000,3,FALSE),"-")</f>
        <v>-</v>
      </c>
      <c r="L9462" s="1" t="str">
        <f t="shared" si="294"/>
        <v/>
      </c>
      <c r="M9462" s="1" t="str">
        <f t="shared" si="295"/>
        <v/>
      </c>
      <c r="N9462" s="1" t="str">
        <f>IF(ISBLANK($C9462),"",IF(ISNA(VLOOKUP($L9462,'result messages'!$H$3:$L$11,2,FALSE)),VLOOKUP($M9462,'result messages'!$H$3:$L$11,2,FALSE),VLOOKUP($L9462,'result messages'!$H$3:$L$11,2,FALSE)))</f>
        <v/>
      </c>
      <c r="O9462" s="1" t="str">
        <f>IF(ISBLANK($C9462),"",IF(ISNA(VLOOKUP($L9462,'result messages'!$H$3:$L$11,3,FALSE)),VLOOKUP($M9462,'result messages'!$H$3:$L$11,3,FALSE),VLOOKUP($L9462,'result messages'!$H$3:$L$11,3,FALSE)))</f>
        <v/>
      </c>
      <c r="P9462" s="1" t="str">
        <f>IF(ISBLANK($C9462),"",IF(ISNA(VLOOKUP($L9462,'result messages'!$H$3:$L$11,4,FALSE)),VLOOKUP($M9462,'result messages'!$H$3:$L$11,4,FALSE),VLOOKUP($L9462,'result messages'!$H$3:$L$11,4,FALSE)))</f>
        <v/>
      </c>
      <c r="Q9462" s="1" t="str">
        <f>IF(ISBLANK($C9462),"",IF(ISNA(VLOOKUP($L9462,'result messages'!$H$3:$L$11,5,FALSE)),VLOOKUP($M9462,'result messages'!$H$3:$L$11,5,FALSE),VLOOKUP($L9462,'result messages'!$H$3:$L$11,5,FALSE)))</f>
        <v/>
      </c>
    </row>
    <row r="9463" spans="1:17">
      <c r="A9463" s="1">
        <v>9460</v>
      </c>
      <c r="B9463" s="1"/>
      <c r="C9463" s="1"/>
      <c r="D9463" s="1"/>
      <c r="E9463" s="6"/>
      <c r="F9463" s="1"/>
      <c r="G9463" s="1" t="str">
        <f>IF(ISNA(VLOOKUP($C9463,'DTEN TCAP Linkage deviceId'!$A$1:$A$20000,1,FALSE)),"No","Yes")</f>
        <v>No</v>
      </c>
      <c r="H9463" s="1" t="str">
        <f>IF(ISNA(VLOOKUP($C9463,'Provisioning Requester'!$F$3:$H$20000,2,FALSE)),"No","Yes")</f>
        <v>No</v>
      </c>
      <c r="I9463" s="1" t="str">
        <f>IF($H9463="Yes",VLOOKUP($C9463,'Provisioning Requester'!$F$3:$H$20000,3,FALSE),"-")</f>
        <v>-</v>
      </c>
      <c r="J9463" s="1" t="str">
        <f>IF(OR(D9463="SVCP", E9463="TRUE"), "No", IF(ISNA(VLOOKUP($C9463,'ProvResponder deviceId'!$A$1:$A$20000,1,FALSE)),"No","Yes"))</f>
        <v>No</v>
      </c>
      <c r="K9463" s="1" t="str">
        <f>IF($J9463="Yes",VLOOKUP($C9463,'ProvResponder deviceId'!$A$1:$C$20000,3,FALSE),"-")</f>
        <v>-</v>
      </c>
      <c r="L9463" s="1" t="str">
        <f t="shared" si="294"/>
        <v/>
      </c>
      <c r="M9463" s="1" t="str">
        <f t="shared" si="295"/>
        <v/>
      </c>
      <c r="N9463" s="1" t="str">
        <f>IF(ISBLANK($C9463),"",IF(ISNA(VLOOKUP($L9463,'result messages'!$H$3:$L$11,2,FALSE)),VLOOKUP($M9463,'result messages'!$H$3:$L$11,2,FALSE),VLOOKUP($L9463,'result messages'!$H$3:$L$11,2,FALSE)))</f>
        <v/>
      </c>
      <c r="O9463" s="1" t="str">
        <f>IF(ISBLANK($C9463),"",IF(ISNA(VLOOKUP($L9463,'result messages'!$H$3:$L$11,3,FALSE)),VLOOKUP($M9463,'result messages'!$H$3:$L$11,3,FALSE),VLOOKUP($L9463,'result messages'!$H$3:$L$11,3,FALSE)))</f>
        <v/>
      </c>
      <c r="P9463" s="1" t="str">
        <f>IF(ISBLANK($C9463),"",IF(ISNA(VLOOKUP($L9463,'result messages'!$H$3:$L$11,4,FALSE)),VLOOKUP($M9463,'result messages'!$H$3:$L$11,4,FALSE),VLOOKUP($L9463,'result messages'!$H$3:$L$11,4,FALSE)))</f>
        <v/>
      </c>
      <c r="Q9463" s="1" t="str">
        <f>IF(ISBLANK($C9463),"",IF(ISNA(VLOOKUP($L9463,'result messages'!$H$3:$L$11,5,FALSE)),VLOOKUP($M9463,'result messages'!$H$3:$L$11,5,FALSE),VLOOKUP($L9463,'result messages'!$H$3:$L$11,5,FALSE)))</f>
        <v/>
      </c>
    </row>
    <row r="9464" spans="1:17">
      <c r="A9464" s="1">
        <v>9461</v>
      </c>
      <c r="B9464" s="1"/>
      <c r="C9464" s="1"/>
      <c r="D9464" s="1"/>
      <c r="E9464" s="6"/>
      <c r="F9464" s="1"/>
      <c r="G9464" s="1" t="str">
        <f>IF(ISNA(VLOOKUP($C9464,'DTEN TCAP Linkage deviceId'!$A$1:$A$20000,1,FALSE)),"No","Yes")</f>
        <v>No</v>
      </c>
      <c r="H9464" s="1" t="str">
        <f>IF(ISNA(VLOOKUP($C9464,'Provisioning Requester'!$F$3:$H$20000,2,FALSE)),"No","Yes")</f>
        <v>No</v>
      </c>
      <c r="I9464" s="1" t="str">
        <f>IF($H9464="Yes",VLOOKUP($C9464,'Provisioning Requester'!$F$3:$H$20000,3,FALSE),"-")</f>
        <v>-</v>
      </c>
      <c r="J9464" s="1" t="str">
        <f>IF(OR(D9464="SVCP", E9464="TRUE"), "No", IF(ISNA(VLOOKUP($C9464,'ProvResponder deviceId'!$A$1:$A$20000,1,FALSE)),"No","Yes"))</f>
        <v>No</v>
      </c>
      <c r="K9464" s="1" t="str">
        <f>IF($J9464="Yes",VLOOKUP($C9464,'ProvResponder deviceId'!$A$1:$C$20000,3,FALSE),"-")</f>
        <v>-</v>
      </c>
      <c r="L9464" s="1" t="str">
        <f t="shared" si="294"/>
        <v/>
      </c>
      <c r="M9464" s="1" t="str">
        <f t="shared" si="295"/>
        <v/>
      </c>
      <c r="N9464" s="1" t="str">
        <f>IF(ISBLANK($C9464),"",IF(ISNA(VLOOKUP($L9464,'result messages'!$H$3:$L$11,2,FALSE)),VLOOKUP($M9464,'result messages'!$H$3:$L$11,2,FALSE),VLOOKUP($L9464,'result messages'!$H$3:$L$11,2,FALSE)))</f>
        <v/>
      </c>
      <c r="O9464" s="1" t="str">
        <f>IF(ISBLANK($C9464),"",IF(ISNA(VLOOKUP($L9464,'result messages'!$H$3:$L$11,3,FALSE)),VLOOKUP($M9464,'result messages'!$H$3:$L$11,3,FALSE),VLOOKUP($L9464,'result messages'!$H$3:$L$11,3,FALSE)))</f>
        <v/>
      </c>
      <c r="P9464" s="1" t="str">
        <f>IF(ISBLANK($C9464),"",IF(ISNA(VLOOKUP($L9464,'result messages'!$H$3:$L$11,4,FALSE)),VLOOKUP($M9464,'result messages'!$H$3:$L$11,4,FALSE),VLOOKUP($L9464,'result messages'!$H$3:$L$11,4,FALSE)))</f>
        <v/>
      </c>
      <c r="Q9464" s="1" t="str">
        <f>IF(ISBLANK($C9464),"",IF(ISNA(VLOOKUP($L9464,'result messages'!$H$3:$L$11,5,FALSE)),VLOOKUP($M9464,'result messages'!$H$3:$L$11,5,FALSE),VLOOKUP($L9464,'result messages'!$H$3:$L$11,5,FALSE)))</f>
        <v/>
      </c>
    </row>
    <row r="9465" spans="1:17">
      <c r="A9465" s="1">
        <v>9462</v>
      </c>
      <c r="B9465" s="1"/>
      <c r="C9465" s="1"/>
      <c r="D9465" s="1"/>
      <c r="E9465" s="6"/>
      <c r="F9465" s="1"/>
      <c r="G9465" s="1" t="str">
        <f>IF(ISNA(VLOOKUP($C9465,'DTEN TCAP Linkage deviceId'!$A$1:$A$20000,1,FALSE)),"No","Yes")</f>
        <v>No</v>
      </c>
      <c r="H9465" s="1" t="str">
        <f>IF(ISNA(VLOOKUP($C9465,'Provisioning Requester'!$F$3:$H$20000,2,FALSE)),"No","Yes")</f>
        <v>No</v>
      </c>
      <c r="I9465" s="1" t="str">
        <f>IF($H9465="Yes",VLOOKUP($C9465,'Provisioning Requester'!$F$3:$H$20000,3,FALSE),"-")</f>
        <v>-</v>
      </c>
      <c r="J9465" s="1" t="str">
        <f>IF(OR(D9465="SVCP", E9465="TRUE"), "No", IF(ISNA(VLOOKUP($C9465,'ProvResponder deviceId'!$A$1:$A$20000,1,FALSE)),"No","Yes"))</f>
        <v>No</v>
      </c>
      <c r="K9465" s="1" t="str">
        <f>IF($J9465="Yes",VLOOKUP($C9465,'ProvResponder deviceId'!$A$1:$C$20000,3,FALSE),"-")</f>
        <v>-</v>
      </c>
      <c r="L9465" s="1" t="str">
        <f t="shared" si="294"/>
        <v/>
      </c>
      <c r="M9465" s="1" t="str">
        <f t="shared" si="295"/>
        <v/>
      </c>
      <c r="N9465" s="1" t="str">
        <f>IF(ISBLANK($C9465),"",IF(ISNA(VLOOKUP($L9465,'result messages'!$H$3:$L$11,2,FALSE)),VLOOKUP($M9465,'result messages'!$H$3:$L$11,2,FALSE),VLOOKUP($L9465,'result messages'!$H$3:$L$11,2,FALSE)))</f>
        <v/>
      </c>
      <c r="O9465" s="1" t="str">
        <f>IF(ISBLANK($C9465),"",IF(ISNA(VLOOKUP($L9465,'result messages'!$H$3:$L$11,3,FALSE)),VLOOKUP($M9465,'result messages'!$H$3:$L$11,3,FALSE),VLOOKUP($L9465,'result messages'!$H$3:$L$11,3,FALSE)))</f>
        <v/>
      </c>
      <c r="P9465" s="1" t="str">
        <f>IF(ISBLANK($C9465),"",IF(ISNA(VLOOKUP($L9465,'result messages'!$H$3:$L$11,4,FALSE)),VLOOKUP($M9465,'result messages'!$H$3:$L$11,4,FALSE),VLOOKUP($L9465,'result messages'!$H$3:$L$11,4,FALSE)))</f>
        <v/>
      </c>
      <c r="Q9465" s="1" t="str">
        <f>IF(ISBLANK($C9465),"",IF(ISNA(VLOOKUP($L9465,'result messages'!$H$3:$L$11,5,FALSE)),VLOOKUP($M9465,'result messages'!$H$3:$L$11,5,FALSE),VLOOKUP($L9465,'result messages'!$H$3:$L$11,5,FALSE)))</f>
        <v/>
      </c>
    </row>
    <row r="9466" spans="1:17">
      <c r="A9466" s="1">
        <v>9463</v>
      </c>
      <c r="B9466" s="1"/>
      <c r="C9466" s="1"/>
      <c r="D9466" s="1"/>
      <c r="E9466" s="6"/>
      <c r="F9466" s="1"/>
      <c r="G9466" s="1" t="str">
        <f>IF(ISNA(VLOOKUP($C9466,'DTEN TCAP Linkage deviceId'!$A$1:$A$20000,1,FALSE)),"No","Yes")</f>
        <v>No</v>
      </c>
      <c r="H9466" s="1" t="str">
        <f>IF(ISNA(VLOOKUP($C9466,'Provisioning Requester'!$F$3:$H$20000,2,FALSE)),"No","Yes")</f>
        <v>No</v>
      </c>
      <c r="I9466" s="1" t="str">
        <f>IF($H9466="Yes",VLOOKUP($C9466,'Provisioning Requester'!$F$3:$H$20000,3,FALSE),"-")</f>
        <v>-</v>
      </c>
      <c r="J9466" s="1" t="str">
        <f>IF(OR(D9466="SVCP", E9466="TRUE"), "No", IF(ISNA(VLOOKUP($C9466,'ProvResponder deviceId'!$A$1:$A$20000,1,FALSE)),"No","Yes"))</f>
        <v>No</v>
      </c>
      <c r="K9466" s="1" t="str">
        <f>IF($J9466="Yes",VLOOKUP($C9466,'ProvResponder deviceId'!$A$1:$C$20000,3,FALSE),"-")</f>
        <v>-</v>
      </c>
      <c r="L9466" s="1" t="str">
        <f t="shared" si="294"/>
        <v/>
      </c>
      <c r="M9466" s="1" t="str">
        <f t="shared" si="295"/>
        <v/>
      </c>
      <c r="N9466" s="1" t="str">
        <f>IF(ISBLANK($C9466),"",IF(ISNA(VLOOKUP($L9466,'result messages'!$H$3:$L$11,2,FALSE)),VLOOKUP($M9466,'result messages'!$H$3:$L$11,2,FALSE),VLOOKUP($L9466,'result messages'!$H$3:$L$11,2,FALSE)))</f>
        <v/>
      </c>
      <c r="O9466" s="1" t="str">
        <f>IF(ISBLANK($C9466),"",IF(ISNA(VLOOKUP($L9466,'result messages'!$H$3:$L$11,3,FALSE)),VLOOKUP($M9466,'result messages'!$H$3:$L$11,3,FALSE),VLOOKUP($L9466,'result messages'!$H$3:$L$11,3,FALSE)))</f>
        <v/>
      </c>
      <c r="P9466" s="1" t="str">
        <f>IF(ISBLANK($C9466),"",IF(ISNA(VLOOKUP($L9466,'result messages'!$H$3:$L$11,4,FALSE)),VLOOKUP($M9466,'result messages'!$H$3:$L$11,4,FALSE),VLOOKUP($L9466,'result messages'!$H$3:$L$11,4,FALSE)))</f>
        <v/>
      </c>
      <c r="Q9466" s="1" t="str">
        <f>IF(ISBLANK($C9466),"",IF(ISNA(VLOOKUP($L9466,'result messages'!$H$3:$L$11,5,FALSE)),VLOOKUP($M9466,'result messages'!$H$3:$L$11,5,FALSE),VLOOKUP($L9466,'result messages'!$H$3:$L$11,5,FALSE)))</f>
        <v/>
      </c>
    </row>
    <row r="9467" spans="1:17">
      <c r="A9467" s="1">
        <v>9464</v>
      </c>
      <c r="B9467" s="1"/>
      <c r="C9467" s="1"/>
      <c r="D9467" s="1"/>
      <c r="E9467" s="6"/>
      <c r="F9467" s="1"/>
      <c r="G9467" s="1" t="str">
        <f>IF(ISNA(VLOOKUP($C9467,'DTEN TCAP Linkage deviceId'!$A$1:$A$20000,1,FALSE)),"No","Yes")</f>
        <v>No</v>
      </c>
      <c r="H9467" s="1" t="str">
        <f>IF(ISNA(VLOOKUP($C9467,'Provisioning Requester'!$F$3:$H$20000,2,FALSE)),"No","Yes")</f>
        <v>No</v>
      </c>
      <c r="I9467" s="1" t="str">
        <f>IF($H9467="Yes",VLOOKUP($C9467,'Provisioning Requester'!$F$3:$H$20000,3,FALSE),"-")</f>
        <v>-</v>
      </c>
      <c r="J9467" s="1" t="str">
        <f>IF(OR(D9467="SVCP", E9467="TRUE"), "No", IF(ISNA(VLOOKUP($C9467,'ProvResponder deviceId'!$A$1:$A$20000,1,FALSE)),"No","Yes"))</f>
        <v>No</v>
      </c>
      <c r="K9467" s="1" t="str">
        <f>IF($J9467="Yes",VLOOKUP($C9467,'ProvResponder deviceId'!$A$1:$C$20000,3,FALSE),"-")</f>
        <v>-</v>
      </c>
      <c r="L9467" s="1" t="str">
        <f t="shared" si="294"/>
        <v/>
      </c>
      <c r="M9467" s="1" t="str">
        <f t="shared" si="295"/>
        <v/>
      </c>
      <c r="N9467" s="1" t="str">
        <f>IF(ISBLANK($C9467),"",IF(ISNA(VLOOKUP($L9467,'result messages'!$H$3:$L$11,2,FALSE)),VLOOKUP($M9467,'result messages'!$H$3:$L$11,2,FALSE),VLOOKUP($L9467,'result messages'!$H$3:$L$11,2,FALSE)))</f>
        <v/>
      </c>
      <c r="O9467" s="1" t="str">
        <f>IF(ISBLANK($C9467),"",IF(ISNA(VLOOKUP($L9467,'result messages'!$H$3:$L$11,3,FALSE)),VLOOKUP($M9467,'result messages'!$H$3:$L$11,3,FALSE),VLOOKUP($L9467,'result messages'!$H$3:$L$11,3,FALSE)))</f>
        <v/>
      </c>
      <c r="P9467" s="1" t="str">
        <f>IF(ISBLANK($C9467),"",IF(ISNA(VLOOKUP($L9467,'result messages'!$H$3:$L$11,4,FALSE)),VLOOKUP($M9467,'result messages'!$H$3:$L$11,4,FALSE),VLOOKUP($L9467,'result messages'!$H$3:$L$11,4,FALSE)))</f>
        <v/>
      </c>
      <c r="Q9467" s="1" t="str">
        <f>IF(ISBLANK($C9467),"",IF(ISNA(VLOOKUP($L9467,'result messages'!$H$3:$L$11,5,FALSE)),VLOOKUP($M9467,'result messages'!$H$3:$L$11,5,FALSE),VLOOKUP($L9467,'result messages'!$H$3:$L$11,5,FALSE)))</f>
        <v/>
      </c>
    </row>
    <row r="9468" spans="1:17">
      <c r="A9468" s="1">
        <v>9465</v>
      </c>
      <c r="B9468" s="1"/>
      <c r="C9468" s="1"/>
      <c r="D9468" s="1"/>
      <c r="E9468" s="6"/>
      <c r="F9468" s="1"/>
      <c r="G9468" s="1" t="str">
        <f>IF(ISNA(VLOOKUP($C9468,'DTEN TCAP Linkage deviceId'!$A$1:$A$20000,1,FALSE)),"No","Yes")</f>
        <v>No</v>
      </c>
      <c r="H9468" s="1" t="str">
        <f>IF(ISNA(VLOOKUP($C9468,'Provisioning Requester'!$F$3:$H$20000,2,FALSE)),"No","Yes")</f>
        <v>No</v>
      </c>
      <c r="I9468" s="1" t="str">
        <f>IF($H9468="Yes",VLOOKUP($C9468,'Provisioning Requester'!$F$3:$H$20000,3,FALSE),"-")</f>
        <v>-</v>
      </c>
      <c r="J9468" s="1" t="str">
        <f>IF(OR(D9468="SVCP", E9468="TRUE"), "No", IF(ISNA(VLOOKUP($C9468,'ProvResponder deviceId'!$A$1:$A$20000,1,FALSE)),"No","Yes"))</f>
        <v>No</v>
      </c>
      <c r="K9468" s="1" t="str">
        <f>IF($J9468="Yes",VLOOKUP($C9468,'ProvResponder deviceId'!$A$1:$C$20000,3,FALSE),"-")</f>
        <v>-</v>
      </c>
      <c r="L9468" s="1" t="str">
        <f t="shared" si="294"/>
        <v/>
      </c>
      <c r="M9468" s="1" t="str">
        <f t="shared" si="295"/>
        <v/>
      </c>
      <c r="N9468" s="1" t="str">
        <f>IF(ISBLANK($C9468),"",IF(ISNA(VLOOKUP($L9468,'result messages'!$H$3:$L$11,2,FALSE)),VLOOKUP($M9468,'result messages'!$H$3:$L$11,2,FALSE),VLOOKUP($L9468,'result messages'!$H$3:$L$11,2,FALSE)))</f>
        <v/>
      </c>
      <c r="O9468" s="1" t="str">
        <f>IF(ISBLANK($C9468),"",IF(ISNA(VLOOKUP($L9468,'result messages'!$H$3:$L$11,3,FALSE)),VLOOKUP($M9468,'result messages'!$H$3:$L$11,3,FALSE),VLOOKUP($L9468,'result messages'!$H$3:$L$11,3,FALSE)))</f>
        <v/>
      </c>
      <c r="P9468" s="1" t="str">
        <f>IF(ISBLANK($C9468),"",IF(ISNA(VLOOKUP($L9468,'result messages'!$H$3:$L$11,4,FALSE)),VLOOKUP($M9468,'result messages'!$H$3:$L$11,4,FALSE),VLOOKUP($L9468,'result messages'!$H$3:$L$11,4,FALSE)))</f>
        <v/>
      </c>
      <c r="Q9468" s="1" t="str">
        <f>IF(ISBLANK($C9468),"",IF(ISNA(VLOOKUP($L9468,'result messages'!$H$3:$L$11,5,FALSE)),VLOOKUP($M9468,'result messages'!$H$3:$L$11,5,FALSE),VLOOKUP($L9468,'result messages'!$H$3:$L$11,5,FALSE)))</f>
        <v/>
      </c>
    </row>
    <row r="9469" spans="1:17">
      <c r="A9469" s="1">
        <v>9466</v>
      </c>
      <c r="B9469" s="1"/>
      <c r="C9469" s="1"/>
      <c r="D9469" s="1"/>
      <c r="E9469" s="6"/>
      <c r="F9469" s="1"/>
      <c r="G9469" s="1" t="str">
        <f>IF(ISNA(VLOOKUP($C9469,'DTEN TCAP Linkage deviceId'!$A$1:$A$20000,1,FALSE)),"No","Yes")</f>
        <v>No</v>
      </c>
      <c r="H9469" s="1" t="str">
        <f>IF(ISNA(VLOOKUP($C9469,'Provisioning Requester'!$F$3:$H$20000,2,FALSE)),"No","Yes")</f>
        <v>No</v>
      </c>
      <c r="I9469" s="1" t="str">
        <f>IF($H9469="Yes",VLOOKUP($C9469,'Provisioning Requester'!$F$3:$H$20000,3,FALSE),"-")</f>
        <v>-</v>
      </c>
      <c r="J9469" s="1" t="str">
        <f>IF(OR(D9469="SVCP", E9469="TRUE"), "No", IF(ISNA(VLOOKUP($C9469,'ProvResponder deviceId'!$A$1:$A$20000,1,FALSE)),"No","Yes"))</f>
        <v>No</v>
      </c>
      <c r="K9469" s="1" t="str">
        <f>IF($J9469="Yes",VLOOKUP($C9469,'ProvResponder deviceId'!$A$1:$C$20000,3,FALSE),"-")</f>
        <v>-</v>
      </c>
      <c r="L9469" s="1" t="str">
        <f t="shared" si="294"/>
        <v/>
      </c>
      <c r="M9469" s="1" t="str">
        <f t="shared" si="295"/>
        <v/>
      </c>
      <c r="N9469" s="1" t="str">
        <f>IF(ISBLANK($C9469),"",IF(ISNA(VLOOKUP($L9469,'result messages'!$H$3:$L$11,2,FALSE)),VLOOKUP($M9469,'result messages'!$H$3:$L$11,2,FALSE),VLOOKUP($L9469,'result messages'!$H$3:$L$11,2,FALSE)))</f>
        <v/>
      </c>
      <c r="O9469" s="1" t="str">
        <f>IF(ISBLANK($C9469),"",IF(ISNA(VLOOKUP($L9469,'result messages'!$H$3:$L$11,3,FALSE)),VLOOKUP($M9469,'result messages'!$H$3:$L$11,3,FALSE),VLOOKUP($L9469,'result messages'!$H$3:$L$11,3,FALSE)))</f>
        <v/>
      </c>
      <c r="P9469" s="1" t="str">
        <f>IF(ISBLANK($C9469),"",IF(ISNA(VLOOKUP($L9469,'result messages'!$H$3:$L$11,4,FALSE)),VLOOKUP($M9469,'result messages'!$H$3:$L$11,4,FALSE),VLOOKUP($L9469,'result messages'!$H$3:$L$11,4,FALSE)))</f>
        <v/>
      </c>
      <c r="Q9469" s="1" t="str">
        <f>IF(ISBLANK($C9469),"",IF(ISNA(VLOOKUP($L9469,'result messages'!$H$3:$L$11,5,FALSE)),VLOOKUP($M9469,'result messages'!$H$3:$L$11,5,FALSE),VLOOKUP($L9469,'result messages'!$H$3:$L$11,5,FALSE)))</f>
        <v/>
      </c>
    </row>
    <row r="9470" spans="1:17">
      <c r="A9470" s="1">
        <v>9467</v>
      </c>
      <c r="B9470" s="1"/>
      <c r="C9470" s="1"/>
      <c r="D9470" s="1"/>
      <c r="E9470" s="6"/>
      <c r="F9470" s="1"/>
      <c r="G9470" s="1" t="str">
        <f>IF(ISNA(VLOOKUP($C9470,'DTEN TCAP Linkage deviceId'!$A$1:$A$20000,1,FALSE)),"No","Yes")</f>
        <v>No</v>
      </c>
      <c r="H9470" s="1" t="str">
        <f>IF(ISNA(VLOOKUP($C9470,'Provisioning Requester'!$F$3:$H$20000,2,FALSE)),"No","Yes")</f>
        <v>No</v>
      </c>
      <c r="I9470" s="1" t="str">
        <f>IF($H9470="Yes",VLOOKUP($C9470,'Provisioning Requester'!$F$3:$H$20000,3,FALSE),"-")</f>
        <v>-</v>
      </c>
      <c r="J9470" s="1" t="str">
        <f>IF(OR(D9470="SVCP", E9470="TRUE"), "No", IF(ISNA(VLOOKUP($C9470,'ProvResponder deviceId'!$A$1:$A$20000,1,FALSE)),"No","Yes"))</f>
        <v>No</v>
      </c>
      <c r="K9470" s="1" t="str">
        <f>IF($J9470="Yes",VLOOKUP($C9470,'ProvResponder deviceId'!$A$1:$C$20000,3,FALSE),"-")</f>
        <v>-</v>
      </c>
      <c r="L9470" s="1" t="str">
        <f t="shared" si="294"/>
        <v/>
      </c>
      <c r="M9470" s="1" t="str">
        <f t="shared" si="295"/>
        <v/>
      </c>
      <c r="N9470" s="1" t="str">
        <f>IF(ISBLANK($C9470),"",IF(ISNA(VLOOKUP($L9470,'result messages'!$H$3:$L$11,2,FALSE)),VLOOKUP($M9470,'result messages'!$H$3:$L$11,2,FALSE),VLOOKUP($L9470,'result messages'!$H$3:$L$11,2,FALSE)))</f>
        <v/>
      </c>
      <c r="O9470" s="1" t="str">
        <f>IF(ISBLANK($C9470),"",IF(ISNA(VLOOKUP($L9470,'result messages'!$H$3:$L$11,3,FALSE)),VLOOKUP($M9470,'result messages'!$H$3:$L$11,3,FALSE),VLOOKUP($L9470,'result messages'!$H$3:$L$11,3,FALSE)))</f>
        <v/>
      </c>
      <c r="P9470" s="1" t="str">
        <f>IF(ISBLANK($C9470),"",IF(ISNA(VLOOKUP($L9470,'result messages'!$H$3:$L$11,4,FALSE)),VLOOKUP($M9470,'result messages'!$H$3:$L$11,4,FALSE),VLOOKUP($L9470,'result messages'!$H$3:$L$11,4,FALSE)))</f>
        <v/>
      </c>
      <c r="Q9470" s="1" t="str">
        <f>IF(ISBLANK($C9470),"",IF(ISNA(VLOOKUP($L9470,'result messages'!$H$3:$L$11,5,FALSE)),VLOOKUP($M9470,'result messages'!$H$3:$L$11,5,FALSE),VLOOKUP($L9470,'result messages'!$H$3:$L$11,5,FALSE)))</f>
        <v/>
      </c>
    </row>
    <row r="9471" spans="1:17">
      <c r="A9471" s="1">
        <v>9468</v>
      </c>
      <c r="B9471" s="1"/>
      <c r="C9471" s="1"/>
      <c r="D9471" s="1"/>
      <c r="E9471" s="6"/>
      <c r="F9471" s="1"/>
      <c r="G9471" s="1" t="str">
        <f>IF(ISNA(VLOOKUP($C9471,'DTEN TCAP Linkage deviceId'!$A$1:$A$20000,1,FALSE)),"No","Yes")</f>
        <v>No</v>
      </c>
      <c r="H9471" s="1" t="str">
        <f>IF(ISNA(VLOOKUP($C9471,'Provisioning Requester'!$F$3:$H$20000,2,FALSE)),"No","Yes")</f>
        <v>No</v>
      </c>
      <c r="I9471" s="1" t="str">
        <f>IF($H9471="Yes",VLOOKUP($C9471,'Provisioning Requester'!$F$3:$H$20000,3,FALSE),"-")</f>
        <v>-</v>
      </c>
      <c r="J9471" s="1" t="str">
        <f>IF(OR(D9471="SVCP", E9471="TRUE"), "No", IF(ISNA(VLOOKUP($C9471,'ProvResponder deviceId'!$A$1:$A$20000,1,FALSE)),"No","Yes"))</f>
        <v>No</v>
      </c>
      <c r="K9471" s="1" t="str">
        <f>IF($J9471="Yes",VLOOKUP($C9471,'ProvResponder deviceId'!$A$1:$C$20000,3,FALSE),"-")</f>
        <v>-</v>
      </c>
      <c r="L9471" s="1" t="str">
        <f t="shared" si="294"/>
        <v/>
      </c>
      <c r="M9471" s="1" t="str">
        <f t="shared" si="295"/>
        <v/>
      </c>
      <c r="N9471" s="1" t="str">
        <f>IF(ISBLANK($C9471),"",IF(ISNA(VLOOKUP($L9471,'result messages'!$H$3:$L$11,2,FALSE)),VLOOKUP($M9471,'result messages'!$H$3:$L$11,2,FALSE),VLOOKUP($L9471,'result messages'!$H$3:$L$11,2,FALSE)))</f>
        <v/>
      </c>
      <c r="O9471" s="1" t="str">
        <f>IF(ISBLANK($C9471),"",IF(ISNA(VLOOKUP($L9471,'result messages'!$H$3:$L$11,3,FALSE)),VLOOKUP($M9471,'result messages'!$H$3:$L$11,3,FALSE),VLOOKUP($L9471,'result messages'!$H$3:$L$11,3,FALSE)))</f>
        <v/>
      </c>
      <c r="P9471" s="1" t="str">
        <f>IF(ISBLANK($C9471),"",IF(ISNA(VLOOKUP($L9471,'result messages'!$H$3:$L$11,4,FALSE)),VLOOKUP($M9471,'result messages'!$H$3:$L$11,4,FALSE),VLOOKUP($L9471,'result messages'!$H$3:$L$11,4,FALSE)))</f>
        <v/>
      </c>
      <c r="Q9471" s="1" t="str">
        <f>IF(ISBLANK($C9471),"",IF(ISNA(VLOOKUP($L9471,'result messages'!$H$3:$L$11,5,FALSE)),VLOOKUP($M9471,'result messages'!$H$3:$L$11,5,FALSE),VLOOKUP($L9471,'result messages'!$H$3:$L$11,5,FALSE)))</f>
        <v/>
      </c>
    </row>
    <row r="9472" spans="1:17">
      <c r="A9472" s="1">
        <v>9469</v>
      </c>
      <c r="B9472" s="1"/>
      <c r="C9472" s="1"/>
      <c r="D9472" s="1"/>
      <c r="E9472" s="6"/>
      <c r="F9472" s="1"/>
      <c r="G9472" s="1" t="str">
        <f>IF(ISNA(VLOOKUP($C9472,'DTEN TCAP Linkage deviceId'!$A$1:$A$20000,1,FALSE)),"No","Yes")</f>
        <v>No</v>
      </c>
      <c r="H9472" s="1" t="str">
        <f>IF(ISNA(VLOOKUP($C9472,'Provisioning Requester'!$F$3:$H$20000,2,FALSE)),"No","Yes")</f>
        <v>No</v>
      </c>
      <c r="I9472" s="1" t="str">
        <f>IF($H9472="Yes",VLOOKUP($C9472,'Provisioning Requester'!$F$3:$H$20000,3,FALSE),"-")</f>
        <v>-</v>
      </c>
      <c r="J9472" s="1" t="str">
        <f>IF(OR(D9472="SVCP", E9472="TRUE"), "No", IF(ISNA(VLOOKUP($C9472,'ProvResponder deviceId'!$A$1:$A$20000,1,FALSE)),"No","Yes"))</f>
        <v>No</v>
      </c>
      <c r="K9472" s="1" t="str">
        <f>IF($J9472="Yes",VLOOKUP($C9472,'ProvResponder deviceId'!$A$1:$C$20000,3,FALSE),"-")</f>
        <v>-</v>
      </c>
      <c r="L9472" s="1" t="str">
        <f t="shared" si="294"/>
        <v/>
      </c>
      <c r="M9472" s="1" t="str">
        <f t="shared" si="295"/>
        <v/>
      </c>
      <c r="N9472" s="1" t="str">
        <f>IF(ISBLANK($C9472),"",IF(ISNA(VLOOKUP($L9472,'result messages'!$H$3:$L$11,2,FALSE)),VLOOKUP($M9472,'result messages'!$H$3:$L$11,2,FALSE),VLOOKUP($L9472,'result messages'!$H$3:$L$11,2,FALSE)))</f>
        <v/>
      </c>
      <c r="O9472" s="1" t="str">
        <f>IF(ISBLANK($C9472),"",IF(ISNA(VLOOKUP($L9472,'result messages'!$H$3:$L$11,3,FALSE)),VLOOKUP($M9472,'result messages'!$H$3:$L$11,3,FALSE),VLOOKUP($L9472,'result messages'!$H$3:$L$11,3,FALSE)))</f>
        <v/>
      </c>
      <c r="P9472" s="1" t="str">
        <f>IF(ISBLANK($C9472),"",IF(ISNA(VLOOKUP($L9472,'result messages'!$H$3:$L$11,4,FALSE)),VLOOKUP($M9472,'result messages'!$H$3:$L$11,4,FALSE),VLOOKUP($L9472,'result messages'!$H$3:$L$11,4,FALSE)))</f>
        <v/>
      </c>
      <c r="Q9472" s="1" t="str">
        <f>IF(ISBLANK($C9472),"",IF(ISNA(VLOOKUP($L9472,'result messages'!$H$3:$L$11,5,FALSE)),VLOOKUP($M9472,'result messages'!$H$3:$L$11,5,FALSE),VLOOKUP($L9472,'result messages'!$H$3:$L$11,5,FALSE)))</f>
        <v/>
      </c>
    </row>
    <row r="9473" spans="1:17">
      <c r="A9473" s="1">
        <v>9470</v>
      </c>
      <c r="B9473" s="1"/>
      <c r="C9473" s="1"/>
      <c r="D9473" s="1"/>
      <c r="E9473" s="6"/>
      <c r="F9473" s="1"/>
      <c r="G9473" s="1" t="str">
        <f>IF(ISNA(VLOOKUP($C9473,'DTEN TCAP Linkage deviceId'!$A$1:$A$20000,1,FALSE)),"No","Yes")</f>
        <v>No</v>
      </c>
      <c r="H9473" s="1" t="str">
        <f>IF(ISNA(VLOOKUP($C9473,'Provisioning Requester'!$F$3:$H$20000,2,FALSE)),"No","Yes")</f>
        <v>No</v>
      </c>
      <c r="I9473" s="1" t="str">
        <f>IF($H9473="Yes",VLOOKUP($C9473,'Provisioning Requester'!$F$3:$H$20000,3,FALSE),"-")</f>
        <v>-</v>
      </c>
      <c r="J9473" s="1" t="str">
        <f>IF(OR(D9473="SVCP", E9473="TRUE"), "No", IF(ISNA(VLOOKUP($C9473,'ProvResponder deviceId'!$A$1:$A$20000,1,FALSE)),"No","Yes"))</f>
        <v>No</v>
      </c>
      <c r="K9473" s="1" t="str">
        <f>IF($J9473="Yes",VLOOKUP($C9473,'ProvResponder deviceId'!$A$1:$C$20000,3,FALSE),"-")</f>
        <v>-</v>
      </c>
      <c r="L9473" s="1" t="str">
        <f t="shared" si="294"/>
        <v/>
      </c>
      <c r="M9473" s="1" t="str">
        <f t="shared" si="295"/>
        <v/>
      </c>
      <c r="N9473" s="1" t="str">
        <f>IF(ISBLANK($C9473),"",IF(ISNA(VLOOKUP($L9473,'result messages'!$H$3:$L$11,2,FALSE)),VLOOKUP($M9473,'result messages'!$H$3:$L$11,2,FALSE),VLOOKUP($L9473,'result messages'!$H$3:$L$11,2,FALSE)))</f>
        <v/>
      </c>
      <c r="O9473" s="1" t="str">
        <f>IF(ISBLANK($C9473),"",IF(ISNA(VLOOKUP($L9473,'result messages'!$H$3:$L$11,3,FALSE)),VLOOKUP($M9473,'result messages'!$H$3:$L$11,3,FALSE),VLOOKUP($L9473,'result messages'!$H$3:$L$11,3,FALSE)))</f>
        <v/>
      </c>
      <c r="P9473" s="1" t="str">
        <f>IF(ISBLANK($C9473),"",IF(ISNA(VLOOKUP($L9473,'result messages'!$H$3:$L$11,4,FALSE)),VLOOKUP($M9473,'result messages'!$H$3:$L$11,4,FALSE),VLOOKUP($L9473,'result messages'!$H$3:$L$11,4,FALSE)))</f>
        <v/>
      </c>
      <c r="Q9473" s="1" t="str">
        <f>IF(ISBLANK($C9473),"",IF(ISNA(VLOOKUP($L9473,'result messages'!$H$3:$L$11,5,FALSE)),VLOOKUP($M9473,'result messages'!$H$3:$L$11,5,FALSE),VLOOKUP($L9473,'result messages'!$H$3:$L$11,5,FALSE)))</f>
        <v/>
      </c>
    </row>
    <row r="9474" spans="1:17">
      <c r="A9474" s="1">
        <v>9471</v>
      </c>
      <c r="B9474" s="1"/>
      <c r="C9474" s="1"/>
      <c r="D9474" s="1"/>
      <c r="E9474" s="6"/>
      <c r="F9474" s="1"/>
      <c r="G9474" s="1" t="str">
        <f>IF(ISNA(VLOOKUP($C9474,'DTEN TCAP Linkage deviceId'!$A$1:$A$20000,1,FALSE)),"No","Yes")</f>
        <v>No</v>
      </c>
      <c r="H9474" s="1" t="str">
        <f>IF(ISNA(VLOOKUP($C9474,'Provisioning Requester'!$F$3:$H$20000,2,FALSE)),"No","Yes")</f>
        <v>No</v>
      </c>
      <c r="I9474" s="1" t="str">
        <f>IF($H9474="Yes",VLOOKUP($C9474,'Provisioning Requester'!$F$3:$H$20000,3,FALSE),"-")</f>
        <v>-</v>
      </c>
      <c r="J9474" s="1" t="str">
        <f>IF(OR(D9474="SVCP", E9474="TRUE"), "No", IF(ISNA(VLOOKUP($C9474,'ProvResponder deviceId'!$A$1:$A$20000,1,FALSE)),"No","Yes"))</f>
        <v>No</v>
      </c>
      <c r="K9474" s="1" t="str">
        <f>IF($J9474="Yes",VLOOKUP($C9474,'ProvResponder deviceId'!$A$1:$C$20000,3,FALSE),"-")</f>
        <v>-</v>
      </c>
      <c r="L9474" s="1" t="str">
        <f t="shared" si="294"/>
        <v/>
      </c>
      <c r="M9474" s="1" t="str">
        <f t="shared" si="295"/>
        <v/>
      </c>
      <c r="N9474" s="1" t="str">
        <f>IF(ISBLANK($C9474),"",IF(ISNA(VLOOKUP($L9474,'result messages'!$H$3:$L$11,2,FALSE)),VLOOKUP($M9474,'result messages'!$H$3:$L$11,2,FALSE),VLOOKUP($L9474,'result messages'!$H$3:$L$11,2,FALSE)))</f>
        <v/>
      </c>
      <c r="O9474" s="1" t="str">
        <f>IF(ISBLANK($C9474),"",IF(ISNA(VLOOKUP($L9474,'result messages'!$H$3:$L$11,3,FALSE)),VLOOKUP($M9474,'result messages'!$H$3:$L$11,3,FALSE),VLOOKUP($L9474,'result messages'!$H$3:$L$11,3,FALSE)))</f>
        <v/>
      </c>
      <c r="P9474" s="1" t="str">
        <f>IF(ISBLANK($C9474),"",IF(ISNA(VLOOKUP($L9474,'result messages'!$H$3:$L$11,4,FALSE)),VLOOKUP($M9474,'result messages'!$H$3:$L$11,4,FALSE),VLOOKUP($L9474,'result messages'!$H$3:$L$11,4,FALSE)))</f>
        <v/>
      </c>
      <c r="Q9474" s="1" t="str">
        <f>IF(ISBLANK($C9474),"",IF(ISNA(VLOOKUP($L9474,'result messages'!$H$3:$L$11,5,FALSE)),VLOOKUP($M9474,'result messages'!$H$3:$L$11,5,FALSE),VLOOKUP($L9474,'result messages'!$H$3:$L$11,5,FALSE)))</f>
        <v/>
      </c>
    </row>
    <row r="9475" spans="1:17">
      <c r="A9475" s="1">
        <v>9472</v>
      </c>
      <c r="B9475" s="1"/>
      <c r="C9475" s="1"/>
      <c r="D9475" s="1"/>
      <c r="E9475" s="6"/>
      <c r="F9475" s="1"/>
      <c r="G9475" s="1" t="str">
        <f>IF(ISNA(VLOOKUP($C9475,'DTEN TCAP Linkage deviceId'!$A$1:$A$20000,1,FALSE)),"No","Yes")</f>
        <v>No</v>
      </c>
      <c r="H9475" s="1" t="str">
        <f>IF(ISNA(VLOOKUP($C9475,'Provisioning Requester'!$F$3:$H$20000,2,FALSE)),"No","Yes")</f>
        <v>No</v>
      </c>
      <c r="I9475" s="1" t="str">
        <f>IF($H9475="Yes",VLOOKUP($C9475,'Provisioning Requester'!$F$3:$H$20000,3,FALSE),"-")</f>
        <v>-</v>
      </c>
      <c r="J9475" s="1" t="str">
        <f>IF(OR(D9475="SVCP", E9475="TRUE"), "No", IF(ISNA(VLOOKUP($C9475,'ProvResponder deviceId'!$A$1:$A$20000,1,FALSE)),"No","Yes"))</f>
        <v>No</v>
      </c>
      <c r="K9475" s="1" t="str">
        <f>IF($J9475="Yes",VLOOKUP($C9475,'ProvResponder deviceId'!$A$1:$C$20000,3,FALSE),"-")</f>
        <v>-</v>
      </c>
      <c r="L9475" s="1" t="str">
        <f t="shared" si="294"/>
        <v/>
      </c>
      <c r="M9475" s="1" t="str">
        <f t="shared" si="295"/>
        <v/>
      </c>
      <c r="N9475" s="1" t="str">
        <f>IF(ISBLANK($C9475),"",IF(ISNA(VLOOKUP($L9475,'result messages'!$H$3:$L$11,2,FALSE)),VLOOKUP($M9475,'result messages'!$H$3:$L$11,2,FALSE),VLOOKUP($L9475,'result messages'!$H$3:$L$11,2,FALSE)))</f>
        <v/>
      </c>
      <c r="O9475" s="1" t="str">
        <f>IF(ISBLANK($C9475),"",IF(ISNA(VLOOKUP($L9475,'result messages'!$H$3:$L$11,3,FALSE)),VLOOKUP($M9475,'result messages'!$H$3:$L$11,3,FALSE),VLOOKUP($L9475,'result messages'!$H$3:$L$11,3,FALSE)))</f>
        <v/>
      </c>
      <c r="P9475" s="1" t="str">
        <f>IF(ISBLANK($C9475),"",IF(ISNA(VLOOKUP($L9475,'result messages'!$H$3:$L$11,4,FALSE)),VLOOKUP($M9475,'result messages'!$H$3:$L$11,4,FALSE),VLOOKUP($L9475,'result messages'!$H$3:$L$11,4,FALSE)))</f>
        <v/>
      </c>
      <c r="Q9475" s="1" t="str">
        <f>IF(ISBLANK($C9475),"",IF(ISNA(VLOOKUP($L9475,'result messages'!$H$3:$L$11,5,FALSE)),VLOOKUP($M9475,'result messages'!$H$3:$L$11,5,FALSE),VLOOKUP($L9475,'result messages'!$H$3:$L$11,5,FALSE)))</f>
        <v/>
      </c>
    </row>
    <row r="9476" spans="1:17">
      <c r="A9476" s="1">
        <v>9473</v>
      </c>
      <c r="B9476" s="1"/>
      <c r="C9476" s="1"/>
      <c r="D9476" s="1"/>
      <c r="E9476" s="6"/>
      <c r="F9476" s="1"/>
      <c r="G9476" s="1" t="str">
        <f>IF(ISNA(VLOOKUP($C9476,'DTEN TCAP Linkage deviceId'!$A$1:$A$20000,1,FALSE)),"No","Yes")</f>
        <v>No</v>
      </c>
      <c r="H9476" s="1" t="str">
        <f>IF(ISNA(VLOOKUP($C9476,'Provisioning Requester'!$F$3:$H$20000,2,FALSE)),"No","Yes")</f>
        <v>No</v>
      </c>
      <c r="I9476" s="1" t="str">
        <f>IF($H9476="Yes",VLOOKUP($C9476,'Provisioning Requester'!$F$3:$H$20000,3,FALSE),"-")</f>
        <v>-</v>
      </c>
      <c r="J9476" s="1" t="str">
        <f>IF(OR(D9476="SVCP", E9476="TRUE"), "No", IF(ISNA(VLOOKUP($C9476,'ProvResponder deviceId'!$A$1:$A$20000,1,FALSE)),"No","Yes"))</f>
        <v>No</v>
      </c>
      <c r="K9476" s="1" t="str">
        <f>IF($J9476="Yes",VLOOKUP($C9476,'ProvResponder deviceId'!$A$1:$C$20000,3,FALSE),"-")</f>
        <v>-</v>
      </c>
      <c r="L9476" s="1" t="str">
        <f t="shared" si="294"/>
        <v/>
      </c>
      <c r="M9476" s="1" t="str">
        <f t="shared" si="295"/>
        <v/>
      </c>
      <c r="N9476" s="1" t="str">
        <f>IF(ISBLANK($C9476),"",IF(ISNA(VLOOKUP($L9476,'result messages'!$H$3:$L$11,2,FALSE)),VLOOKUP($M9476,'result messages'!$H$3:$L$11,2,FALSE),VLOOKUP($L9476,'result messages'!$H$3:$L$11,2,FALSE)))</f>
        <v/>
      </c>
      <c r="O9476" s="1" t="str">
        <f>IF(ISBLANK($C9476),"",IF(ISNA(VLOOKUP($L9476,'result messages'!$H$3:$L$11,3,FALSE)),VLOOKUP($M9476,'result messages'!$H$3:$L$11,3,FALSE),VLOOKUP($L9476,'result messages'!$H$3:$L$11,3,FALSE)))</f>
        <v/>
      </c>
      <c r="P9476" s="1" t="str">
        <f>IF(ISBLANK($C9476),"",IF(ISNA(VLOOKUP($L9476,'result messages'!$H$3:$L$11,4,FALSE)),VLOOKUP($M9476,'result messages'!$H$3:$L$11,4,FALSE),VLOOKUP($L9476,'result messages'!$H$3:$L$11,4,FALSE)))</f>
        <v/>
      </c>
      <c r="Q9476" s="1" t="str">
        <f>IF(ISBLANK($C9476),"",IF(ISNA(VLOOKUP($L9476,'result messages'!$H$3:$L$11,5,FALSE)),VLOOKUP($M9476,'result messages'!$H$3:$L$11,5,FALSE),VLOOKUP($L9476,'result messages'!$H$3:$L$11,5,FALSE)))</f>
        <v/>
      </c>
    </row>
    <row r="9477" spans="1:17">
      <c r="A9477" s="1">
        <v>9474</v>
      </c>
      <c r="B9477" s="1"/>
      <c r="C9477" s="1"/>
      <c r="D9477" s="1"/>
      <c r="E9477" s="6"/>
      <c r="F9477" s="1"/>
      <c r="G9477" s="1" t="str">
        <f>IF(ISNA(VLOOKUP($C9477,'DTEN TCAP Linkage deviceId'!$A$1:$A$20000,1,FALSE)),"No","Yes")</f>
        <v>No</v>
      </c>
      <c r="H9477" s="1" t="str">
        <f>IF(ISNA(VLOOKUP($C9477,'Provisioning Requester'!$F$3:$H$20000,2,FALSE)),"No","Yes")</f>
        <v>No</v>
      </c>
      <c r="I9477" s="1" t="str">
        <f>IF($H9477="Yes",VLOOKUP($C9477,'Provisioning Requester'!$F$3:$H$20000,3,FALSE),"-")</f>
        <v>-</v>
      </c>
      <c r="J9477" s="1" t="str">
        <f>IF(OR(D9477="SVCP", E9477="TRUE"), "No", IF(ISNA(VLOOKUP($C9477,'ProvResponder deviceId'!$A$1:$A$20000,1,FALSE)),"No","Yes"))</f>
        <v>No</v>
      </c>
      <c r="K9477" s="1" t="str">
        <f>IF($J9477="Yes",VLOOKUP($C9477,'ProvResponder deviceId'!$A$1:$C$20000,3,FALSE),"-")</f>
        <v>-</v>
      </c>
      <c r="L9477" s="1" t="str">
        <f t="shared" ref="L9477:L9540" si="296">IF(ISBLANK($C9477),"",$D9477&amp;$E9477&amp;$G9477&amp;$H9477&amp;$I9477&amp;$J9477&amp;$K9477)</f>
        <v/>
      </c>
      <c r="M9477" s="1" t="str">
        <f t="shared" ref="M9477:M9540" si="297">IF(ISBLANK($C9477),"",$D9477&amp;$E9477&amp;$G9477&amp;$H9477&amp;$I9477&amp;$J9477&amp;"other")</f>
        <v/>
      </c>
      <c r="N9477" s="1" t="str">
        <f>IF(ISBLANK($C9477),"",IF(ISNA(VLOOKUP($L9477,'result messages'!$H$3:$L$11,2,FALSE)),VLOOKUP($M9477,'result messages'!$H$3:$L$11,2,FALSE),VLOOKUP($L9477,'result messages'!$H$3:$L$11,2,FALSE)))</f>
        <v/>
      </c>
      <c r="O9477" s="1" t="str">
        <f>IF(ISBLANK($C9477),"",IF(ISNA(VLOOKUP($L9477,'result messages'!$H$3:$L$11,3,FALSE)),VLOOKUP($M9477,'result messages'!$H$3:$L$11,3,FALSE),VLOOKUP($L9477,'result messages'!$H$3:$L$11,3,FALSE)))</f>
        <v/>
      </c>
      <c r="P9477" s="1" t="str">
        <f>IF(ISBLANK($C9477),"",IF(ISNA(VLOOKUP($L9477,'result messages'!$H$3:$L$11,4,FALSE)),VLOOKUP($M9477,'result messages'!$H$3:$L$11,4,FALSE),VLOOKUP($L9477,'result messages'!$H$3:$L$11,4,FALSE)))</f>
        <v/>
      </c>
      <c r="Q9477" s="1" t="str">
        <f>IF(ISBLANK($C9477),"",IF(ISNA(VLOOKUP($L9477,'result messages'!$H$3:$L$11,5,FALSE)),VLOOKUP($M9477,'result messages'!$H$3:$L$11,5,FALSE),VLOOKUP($L9477,'result messages'!$H$3:$L$11,5,FALSE)))</f>
        <v/>
      </c>
    </row>
    <row r="9478" spans="1:17">
      <c r="A9478" s="1">
        <v>9475</v>
      </c>
      <c r="B9478" s="1"/>
      <c r="C9478" s="1"/>
      <c r="D9478" s="1"/>
      <c r="E9478" s="6"/>
      <c r="F9478" s="1"/>
      <c r="G9478" s="1" t="str">
        <f>IF(ISNA(VLOOKUP($C9478,'DTEN TCAP Linkage deviceId'!$A$1:$A$20000,1,FALSE)),"No","Yes")</f>
        <v>No</v>
      </c>
      <c r="H9478" s="1" t="str">
        <f>IF(ISNA(VLOOKUP($C9478,'Provisioning Requester'!$F$3:$H$20000,2,FALSE)),"No","Yes")</f>
        <v>No</v>
      </c>
      <c r="I9478" s="1" t="str">
        <f>IF($H9478="Yes",VLOOKUP($C9478,'Provisioning Requester'!$F$3:$H$20000,3,FALSE),"-")</f>
        <v>-</v>
      </c>
      <c r="J9478" s="1" t="str">
        <f>IF(OR(D9478="SVCP", E9478="TRUE"), "No", IF(ISNA(VLOOKUP($C9478,'ProvResponder deviceId'!$A$1:$A$20000,1,FALSE)),"No","Yes"))</f>
        <v>No</v>
      </c>
      <c r="K9478" s="1" t="str">
        <f>IF($J9478="Yes",VLOOKUP($C9478,'ProvResponder deviceId'!$A$1:$C$20000,3,FALSE),"-")</f>
        <v>-</v>
      </c>
      <c r="L9478" s="1" t="str">
        <f t="shared" si="296"/>
        <v/>
      </c>
      <c r="M9478" s="1" t="str">
        <f t="shared" si="297"/>
        <v/>
      </c>
      <c r="N9478" s="1" t="str">
        <f>IF(ISBLANK($C9478),"",IF(ISNA(VLOOKUP($L9478,'result messages'!$H$3:$L$11,2,FALSE)),VLOOKUP($M9478,'result messages'!$H$3:$L$11,2,FALSE),VLOOKUP($L9478,'result messages'!$H$3:$L$11,2,FALSE)))</f>
        <v/>
      </c>
      <c r="O9478" s="1" t="str">
        <f>IF(ISBLANK($C9478),"",IF(ISNA(VLOOKUP($L9478,'result messages'!$H$3:$L$11,3,FALSE)),VLOOKUP($M9478,'result messages'!$H$3:$L$11,3,FALSE),VLOOKUP($L9478,'result messages'!$H$3:$L$11,3,FALSE)))</f>
        <v/>
      </c>
      <c r="P9478" s="1" t="str">
        <f>IF(ISBLANK($C9478),"",IF(ISNA(VLOOKUP($L9478,'result messages'!$H$3:$L$11,4,FALSE)),VLOOKUP($M9478,'result messages'!$H$3:$L$11,4,FALSE),VLOOKUP($L9478,'result messages'!$H$3:$L$11,4,FALSE)))</f>
        <v/>
      </c>
      <c r="Q9478" s="1" t="str">
        <f>IF(ISBLANK($C9478),"",IF(ISNA(VLOOKUP($L9478,'result messages'!$H$3:$L$11,5,FALSE)),VLOOKUP($M9478,'result messages'!$H$3:$L$11,5,FALSE),VLOOKUP($L9478,'result messages'!$H$3:$L$11,5,FALSE)))</f>
        <v/>
      </c>
    </row>
    <row r="9479" spans="1:17">
      <c r="A9479" s="1">
        <v>9476</v>
      </c>
      <c r="B9479" s="1"/>
      <c r="C9479" s="1"/>
      <c r="D9479" s="1"/>
      <c r="E9479" s="6"/>
      <c r="F9479" s="1"/>
      <c r="G9479" s="1" t="str">
        <f>IF(ISNA(VLOOKUP($C9479,'DTEN TCAP Linkage deviceId'!$A$1:$A$20000,1,FALSE)),"No","Yes")</f>
        <v>No</v>
      </c>
      <c r="H9479" s="1" t="str">
        <f>IF(ISNA(VLOOKUP($C9479,'Provisioning Requester'!$F$3:$H$20000,2,FALSE)),"No","Yes")</f>
        <v>No</v>
      </c>
      <c r="I9479" s="1" t="str">
        <f>IF($H9479="Yes",VLOOKUP($C9479,'Provisioning Requester'!$F$3:$H$20000,3,FALSE),"-")</f>
        <v>-</v>
      </c>
      <c r="J9479" s="1" t="str">
        <f>IF(OR(D9479="SVCP", E9479="TRUE"), "No", IF(ISNA(VLOOKUP($C9479,'ProvResponder deviceId'!$A$1:$A$20000,1,FALSE)),"No","Yes"))</f>
        <v>No</v>
      </c>
      <c r="K9479" s="1" t="str">
        <f>IF($J9479="Yes",VLOOKUP($C9479,'ProvResponder deviceId'!$A$1:$C$20000,3,FALSE),"-")</f>
        <v>-</v>
      </c>
      <c r="L9479" s="1" t="str">
        <f t="shared" si="296"/>
        <v/>
      </c>
      <c r="M9479" s="1" t="str">
        <f t="shared" si="297"/>
        <v/>
      </c>
      <c r="N9479" s="1" t="str">
        <f>IF(ISBLANK($C9479),"",IF(ISNA(VLOOKUP($L9479,'result messages'!$H$3:$L$11,2,FALSE)),VLOOKUP($M9479,'result messages'!$H$3:$L$11,2,FALSE),VLOOKUP($L9479,'result messages'!$H$3:$L$11,2,FALSE)))</f>
        <v/>
      </c>
      <c r="O9479" s="1" t="str">
        <f>IF(ISBLANK($C9479),"",IF(ISNA(VLOOKUP($L9479,'result messages'!$H$3:$L$11,3,FALSE)),VLOOKUP($M9479,'result messages'!$H$3:$L$11,3,FALSE),VLOOKUP($L9479,'result messages'!$H$3:$L$11,3,FALSE)))</f>
        <v/>
      </c>
      <c r="P9479" s="1" t="str">
        <f>IF(ISBLANK($C9479),"",IF(ISNA(VLOOKUP($L9479,'result messages'!$H$3:$L$11,4,FALSE)),VLOOKUP($M9479,'result messages'!$H$3:$L$11,4,FALSE),VLOOKUP($L9479,'result messages'!$H$3:$L$11,4,FALSE)))</f>
        <v/>
      </c>
      <c r="Q9479" s="1" t="str">
        <f>IF(ISBLANK($C9479),"",IF(ISNA(VLOOKUP($L9479,'result messages'!$H$3:$L$11,5,FALSE)),VLOOKUP($M9479,'result messages'!$H$3:$L$11,5,FALSE),VLOOKUP($L9479,'result messages'!$H$3:$L$11,5,FALSE)))</f>
        <v/>
      </c>
    </row>
    <row r="9480" spans="1:17">
      <c r="A9480" s="1">
        <v>9477</v>
      </c>
      <c r="B9480" s="1"/>
      <c r="C9480" s="1"/>
      <c r="D9480" s="1"/>
      <c r="E9480" s="6"/>
      <c r="F9480" s="1"/>
      <c r="G9480" s="1" t="str">
        <f>IF(ISNA(VLOOKUP($C9480,'DTEN TCAP Linkage deviceId'!$A$1:$A$20000,1,FALSE)),"No","Yes")</f>
        <v>No</v>
      </c>
      <c r="H9480" s="1" t="str">
        <f>IF(ISNA(VLOOKUP($C9480,'Provisioning Requester'!$F$3:$H$20000,2,FALSE)),"No","Yes")</f>
        <v>No</v>
      </c>
      <c r="I9480" s="1" t="str">
        <f>IF($H9480="Yes",VLOOKUP($C9480,'Provisioning Requester'!$F$3:$H$20000,3,FALSE),"-")</f>
        <v>-</v>
      </c>
      <c r="J9480" s="1" t="str">
        <f>IF(OR(D9480="SVCP", E9480="TRUE"), "No", IF(ISNA(VLOOKUP($C9480,'ProvResponder deviceId'!$A$1:$A$20000,1,FALSE)),"No","Yes"))</f>
        <v>No</v>
      </c>
      <c r="K9480" s="1" t="str">
        <f>IF($J9480="Yes",VLOOKUP($C9480,'ProvResponder deviceId'!$A$1:$C$20000,3,FALSE),"-")</f>
        <v>-</v>
      </c>
      <c r="L9480" s="1" t="str">
        <f t="shared" si="296"/>
        <v/>
      </c>
      <c r="M9480" s="1" t="str">
        <f t="shared" si="297"/>
        <v/>
      </c>
      <c r="N9480" s="1" t="str">
        <f>IF(ISBLANK($C9480),"",IF(ISNA(VLOOKUP($L9480,'result messages'!$H$3:$L$11,2,FALSE)),VLOOKUP($M9480,'result messages'!$H$3:$L$11,2,FALSE),VLOOKUP($L9480,'result messages'!$H$3:$L$11,2,FALSE)))</f>
        <v/>
      </c>
      <c r="O9480" s="1" t="str">
        <f>IF(ISBLANK($C9480),"",IF(ISNA(VLOOKUP($L9480,'result messages'!$H$3:$L$11,3,FALSE)),VLOOKUP($M9480,'result messages'!$H$3:$L$11,3,FALSE),VLOOKUP($L9480,'result messages'!$H$3:$L$11,3,FALSE)))</f>
        <v/>
      </c>
      <c r="P9480" s="1" t="str">
        <f>IF(ISBLANK($C9480),"",IF(ISNA(VLOOKUP($L9480,'result messages'!$H$3:$L$11,4,FALSE)),VLOOKUP($M9480,'result messages'!$H$3:$L$11,4,FALSE),VLOOKUP($L9480,'result messages'!$H$3:$L$11,4,FALSE)))</f>
        <v/>
      </c>
      <c r="Q9480" s="1" t="str">
        <f>IF(ISBLANK($C9480),"",IF(ISNA(VLOOKUP($L9480,'result messages'!$H$3:$L$11,5,FALSE)),VLOOKUP($M9480,'result messages'!$H$3:$L$11,5,FALSE),VLOOKUP($L9480,'result messages'!$H$3:$L$11,5,FALSE)))</f>
        <v/>
      </c>
    </row>
    <row r="9481" spans="1:17">
      <c r="A9481" s="1">
        <v>9478</v>
      </c>
      <c r="B9481" s="1"/>
      <c r="C9481" s="1"/>
      <c r="D9481" s="1"/>
      <c r="E9481" s="6"/>
      <c r="F9481" s="1"/>
      <c r="G9481" s="1" t="str">
        <f>IF(ISNA(VLOOKUP($C9481,'DTEN TCAP Linkage deviceId'!$A$1:$A$20000,1,FALSE)),"No","Yes")</f>
        <v>No</v>
      </c>
      <c r="H9481" s="1" t="str">
        <f>IF(ISNA(VLOOKUP($C9481,'Provisioning Requester'!$F$3:$H$20000,2,FALSE)),"No","Yes")</f>
        <v>No</v>
      </c>
      <c r="I9481" s="1" t="str">
        <f>IF($H9481="Yes",VLOOKUP($C9481,'Provisioning Requester'!$F$3:$H$20000,3,FALSE),"-")</f>
        <v>-</v>
      </c>
      <c r="J9481" s="1" t="str">
        <f>IF(OR(D9481="SVCP", E9481="TRUE"), "No", IF(ISNA(VLOOKUP($C9481,'ProvResponder deviceId'!$A$1:$A$20000,1,FALSE)),"No","Yes"))</f>
        <v>No</v>
      </c>
      <c r="K9481" s="1" t="str">
        <f>IF($J9481="Yes",VLOOKUP($C9481,'ProvResponder deviceId'!$A$1:$C$20000,3,FALSE),"-")</f>
        <v>-</v>
      </c>
      <c r="L9481" s="1" t="str">
        <f t="shared" si="296"/>
        <v/>
      </c>
      <c r="M9481" s="1" t="str">
        <f t="shared" si="297"/>
        <v/>
      </c>
      <c r="N9481" s="1" t="str">
        <f>IF(ISBLANK($C9481),"",IF(ISNA(VLOOKUP($L9481,'result messages'!$H$3:$L$11,2,FALSE)),VLOOKUP($M9481,'result messages'!$H$3:$L$11,2,FALSE),VLOOKUP($L9481,'result messages'!$H$3:$L$11,2,FALSE)))</f>
        <v/>
      </c>
      <c r="O9481" s="1" t="str">
        <f>IF(ISBLANK($C9481),"",IF(ISNA(VLOOKUP($L9481,'result messages'!$H$3:$L$11,3,FALSE)),VLOOKUP($M9481,'result messages'!$H$3:$L$11,3,FALSE),VLOOKUP($L9481,'result messages'!$H$3:$L$11,3,FALSE)))</f>
        <v/>
      </c>
      <c r="P9481" s="1" t="str">
        <f>IF(ISBLANK($C9481),"",IF(ISNA(VLOOKUP($L9481,'result messages'!$H$3:$L$11,4,FALSE)),VLOOKUP($M9481,'result messages'!$H$3:$L$11,4,FALSE),VLOOKUP($L9481,'result messages'!$H$3:$L$11,4,FALSE)))</f>
        <v/>
      </c>
      <c r="Q9481" s="1" t="str">
        <f>IF(ISBLANK($C9481),"",IF(ISNA(VLOOKUP($L9481,'result messages'!$H$3:$L$11,5,FALSE)),VLOOKUP($M9481,'result messages'!$H$3:$L$11,5,FALSE),VLOOKUP($L9481,'result messages'!$H$3:$L$11,5,FALSE)))</f>
        <v/>
      </c>
    </row>
    <row r="9482" spans="1:17">
      <c r="A9482" s="1">
        <v>9479</v>
      </c>
      <c r="B9482" s="1"/>
      <c r="C9482" s="1"/>
      <c r="D9482" s="1"/>
      <c r="E9482" s="6"/>
      <c r="F9482" s="1"/>
      <c r="G9482" s="1" t="str">
        <f>IF(ISNA(VLOOKUP($C9482,'DTEN TCAP Linkage deviceId'!$A$1:$A$20000,1,FALSE)),"No","Yes")</f>
        <v>No</v>
      </c>
      <c r="H9482" s="1" t="str">
        <f>IF(ISNA(VLOOKUP($C9482,'Provisioning Requester'!$F$3:$H$20000,2,FALSE)),"No","Yes")</f>
        <v>No</v>
      </c>
      <c r="I9482" s="1" t="str">
        <f>IF($H9482="Yes",VLOOKUP($C9482,'Provisioning Requester'!$F$3:$H$20000,3,FALSE),"-")</f>
        <v>-</v>
      </c>
      <c r="J9482" s="1" t="str">
        <f>IF(OR(D9482="SVCP", E9482="TRUE"), "No", IF(ISNA(VLOOKUP($C9482,'ProvResponder deviceId'!$A$1:$A$20000,1,FALSE)),"No","Yes"))</f>
        <v>No</v>
      </c>
      <c r="K9482" s="1" t="str">
        <f>IF($J9482="Yes",VLOOKUP($C9482,'ProvResponder deviceId'!$A$1:$C$20000,3,FALSE),"-")</f>
        <v>-</v>
      </c>
      <c r="L9482" s="1" t="str">
        <f t="shared" si="296"/>
        <v/>
      </c>
      <c r="M9482" s="1" t="str">
        <f t="shared" si="297"/>
        <v/>
      </c>
      <c r="N9482" s="1" t="str">
        <f>IF(ISBLANK($C9482),"",IF(ISNA(VLOOKUP($L9482,'result messages'!$H$3:$L$11,2,FALSE)),VLOOKUP($M9482,'result messages'!$H$3:$L$11,2,FALSE),VLOOKUP($L9482,'result messages'!$H$3:$L$11,2,FALSE)))</f>
        <v/>
      </c>
      <c r="O9482" s="1" t="str">
        <f>IF(ISBLANK($C9482),"",IF(ISNA(VLOOKUP($L9482,'result messages'!$H$3:$L$11,3,FALSE)),VLOOKUP($M9482,'result messages'!$H$3:$L$11,3,FALSE),VLOOKUP($L9482,'result messages'!$H$3:$L$11,3,FALSE)))</f>
        <v/>
      </c>
      <c r="P9482" s="1" t="str">
        <f>IF(ISBLANK($C9482),"",IF(ISNA(VLOOKUP($L9482,'result messages'!$H$3:$L$11,4,FALSE)),VLOOKUP($M9482,'result messages'!$H$3:$L$11,4,FALSE),VLOOKUP($L9482,'result messages'!$H$3:$L$11,4,FALSE)))</f>
        <v/>
      </c>
      <c r="Q9482" s="1" t="str">
        <f>IF(ISBLANK($C9482),"",IF(ISNA(VLOOKUP($L9482,'result messages'!$H$3:$L$11,5,FALSE)),VLOOKUP($M9482,'result messages'!$H$3:$L$11,5,FALSE),VLOOKUP($L9482,'result messages'!$H$3:$L$11,5,FALSE)))</f>
        <v/>
      </c>
    </row>
    <row r="9483" spans="1:17">
      <c r="A9483" s="1">
        <v>9480</v>
      </c>
      <c r="B9483" s="1"/>
      <c r="C9483" s="1"/>
      <c r="D9483" s="1"/>
      <c r="E9483" s="6"/>
      <c r="F9483" s="1"/>
      <c r="G9483" s="1" t="str">
        <f>IF(ISNA(VLOOKUP($C9483,'DTEN TCAP Linkage deviceId'!$A$1:$A$20000,1,FALSE)),"No","Yes")</f>
        <v>No</v>
      </c>
      <c r="H9483" s="1" t="str">
        <f>IF(ISNA(VLOOKUP($C9483,'Provisioning Requester'!$F$3:$H$20000,2,FALSE)),"No","Yes")</f>
        <v>No</v>
      </c>
      <c r="I9483" s="1" t="str">
        <f>IF($H9483="Yes",VLOOKUP($C9483,'Provisioning Requester'!$F$3:$H$20000,3,FALSE),"-")</f>
        <v>-</v>
      </c>
      <c r="J9483" s="1" t="str">
        <f>IF(OR(D9483="SVCP", E9483="TRUE"), "No", IF(ISNA(VLOOKUP($C9483,'ProvResponder deviceId'!$A$1:$A$20000,1,FALSE)),"No","Yes"))</f>
        <v>No</v>
      </c>
      <c r="K9483" s="1" t="str">
        <f>IF($J9483="Yes",VLOOKUP($C9483,'ProvResponder deviceId'!$A$1:$C$20000,3,FALSE),"-")</f>
        <v>-</v>
      </c>
      <c r="L9483" s="1" t="str">
        <f t="shared" si="296"/>
        <v/>
      </c>
      <c r="M9483" s="1" t="str">
        <f t="shared" si="297"/>
        <v/>
      </c>
      <c r="N9483" s="1" t="str">
        <f>IF(ISBLANK($C9483),"",IF(ISNA(VLOOKUP($L9483,'result messages'!$H$3:$L$11,2,FALSE)),VLOOKUP($M9483,'result messages'!$H$3:$L$11,2,FALSE),VLOOKUP($L9483,'result messages'!$H$3:$L$11,2,FALSE)))</f>
        <v/>
      </c>
      <c r="O9483" s="1" t="str">
        <f>IF(ISBLANK($C9483),"",IF(ISNA(VLOOKUP($L9483,'result messages'!$H$3:$L$11,3,FALSE)),VLOOKUP($M9483,'result messages'!$H$3:$L$11,3,FALSE),VLOOKUP($L9483,'result messages'!$H$3:$L$11,3,FALSE)))</f>
        <v/>
      </c>
      <c r="P9483" s="1" t="str">
        <f>IF(ISBLANK($C9483),"",IF(ISNA(VLOOKUP($L9483,'result messages'!$H$3:$L$11,4,FALSE)),VLOOKUP($M9483,'result messages'!$H$3:$L$11,4,FALSE),VLOOKUP($L9483,'result messages'!$H$3:$L$11,4,FALSE)))</f>
        <v/>
      </c>
      <c r="Q9483" s="1" t="str">
        <f>IF(ISBLANK($C9483),"",IF(ISNA(VLOOKUP($L9483,'result messages'!$H$3:$L$11,5,FALSE)),VLOOKUP($M9483,'result messages'!$H$3:$L$11,5,FALSE),VLOOKUP($L9483,'result messages'!$H$3:$L$11,5,FALSE)))</f>
        <v/>
      </c>
    </row>
    <row r="9484" spans="1:17">
      <c r="A9484" s="1">
        <v>9481</v>
      </c>
      <c r="B9484" s="1"/>
      <c r="C9484" s="1"/>
      <c r="D9484" s="1"/>
      <c r="E9484" s="6"/>
      <c r="F9484" s="1"/>
      <c r="G9484" s="1" t="str">
        <f>IF(ISNA(VLOOKUP($C9484,'DTEN TCAP Linkage deviceId'!$A$1:$A$20000,1,FALSE)),"No","Yes")</f>
        <v>No</v>
      </c>
      <c r="H9484" s="1" t="str">
        <f>IF(ISNA(VLOOKUP($C9484,'Provisioning Requester'!$F$3:$H$20000,2,FALSE)),"No","Yes")</f>
        <v>No</v>
      </c>
      <c r="I9484" s="1" t="str">
        <f>IF($H9484="Yes",VLOOKUP($C9484,'Provisioning Requester'!$F$3:$H$20000,3,FALSE),"-")</f>
        <v>-</v>
      </c>
      <c r="J9484" s="1" t="str">
        <f>IF(OR(D9484="SVCP", E9484="TRUE"), "No", IF(ISNA(VLOOKUP($C9484,'ProvResponder deviceId'!$A$1:$A$20000,1,FALSE)),"No","Yes"))</f>
        <v>No</v>
      </c>
      <c r="K9484" s="1" t="str">
        <f>IF($J9484="Yes",VLOOKUP($C9484,'ProvResponder deviceId'!$A$1:$C$20000,3,FALSE),"-")</f>
        <v>-</v>
      </c>
      <c r="L9484" s="1" t="str">
        <f t="shared" si="296"/>
        <v/>
      </c>
      <c r="M9484" s="1" t="str">
        <f t="shared" si="297"/>
        <v/>
      </c>
      <c r="N9484" s="1" t="str">
        <f>IF(ISBLANK($C9484),"",IF(ISNA(VLOOKUP($L9484,'result messages'!$H$3:$L$11,2,FALSE)),VLOOKUP($M9484,'result messages'!$H$3:$L$11,2,FALSE),VLOOKUP($L9484,'result messages'!$H$3:$L$11,2,FALSE)))</f>
        <v/>
      </c>
      <c r="O9484" s="1" t="str">
        <f>IF(ISBLANK($C9484),"",IF(ISNA(VLOOKUP($L9484,'result messages'!$H$3:$L$11,3,FALSE)),VLOOKUP($M9484,'result messages'!$H$3:$L$11,3,FALSE),VLOOKUP($L9484,'result messages'!$H$3:$L$11,3,FALSE)))</f>
        <v/>
      </c>
      <c r="P9484" s="1" t="str">
        <f>IF(ISBLANK($C9484),"",IF(ISNA(VLOOKUP($L9484,'result messages'!$H$3:$L$11,4,FALSE)),VLOOKUP($M9484,'result messages'!$H$3:$L$11,4,FALSE),VLOOKUP($L9484,'result messages'!$H$3:$L$11,4,FALSE)))</f>
        <v/>
      </c>
      <c r="Q9484" s="1" t="str">
        <f>IF(ISBLANK($C9484),"",IF(ISNA(VLOOKUP($L9484,'result messages'!$H$3:$L$11,5,FALSE)),VLOOKUP($M9484,'result messages'!$H$3:$L$11,5,FALSE),VLOOKUP($L9484,'result messages'!$H$3:$L$11,5,FALSE)))</f>
        <v/>
      </c>
    </row>
    <row r="9485" spans="1:17">
      <c r="A9485" s="1">
        <v>9482</v>
      </c>
      <c r="B9485" s="1"/>
      <c r="C9485" s="1"/>
      <c r="D9485" s="1"/>
      <c r="E9485" s="6"/>
      <c r="F9485" s="1"/>
      <c r="G9485" s="1" t="str">
        <f>IF(ISNA(VLOOKUP($C9485,'DTEN TCAP Linkage deviceId'!$A$1:$A$20000,1,FALSE)),"No","Yes")</f>
        <v>No</v>
      </c>
      <c r="H9485" s="1" t="str">
        <f>IF(ISNA(VLOOKUP($C9485,'Provisioning Requester'!$F$3:$H$20000,2,FALSE)),"No","Yes")</f>
        <v>No</v>
      </c>
      <c r="I9485" s="1" t="str">
        <f>IF($H9485="Yes",VLOOKUP($C9485,'Provisioning Requester'!$F$3:$H$20000,3,FALSE),"-")</f>
        <v>-</v>
      </c>
      <c r="J9485" s="1" t="str">
        <f>IF(OR(D9485="SVCP", E9485="TRUE"), "No", IF(ISNA(VLOOKUP($C9485,'ProvResponder deviceId'!$A$1:$A$20000,1,FALSE)),"No","Yes"))</f>
        <v>No</v>
      </c>
      <c r="K9485" s="1" t="str">
        <f>IF($J9485="Yes",VLOOKUP($C9485,'ProvResponder deviceId'!$A$1:$C$20000,3,FALSE),"-")</f>
        <v>-</v>
      </c>
      <c r="L9485" s="1" t="str">
        <f t="shared" si="296"/>
        <v/>
      </c>
      <c r="M9485" s="1" t="str">
        <f t="shared" si="297"/>
        <v/>
      </c>
      <c r="N9485" s="1" t="str">
        <f>IF(ISBLANK($C9485),"",IF(ISNA(VLOOKUP($L9485,'result messages'!$H$3:$L$11,2,FALSE)),VLOOKUP($M9485,'result messages'!$H$3:$L$11,2,FALSE),VLOOKUP($L9485,'result messages'!$H$3:$L$11,2,FALSE)))</f>
        <v/>
      </c>
      <c r="O9485" s="1" t="str">
        <f>IF(ISBLANK($C9485),"",IF(ISNA(VLOOKUP($L9485,'result messages'!$H$3:$L$11,3,FALSE)),VLOOKUP($M9485,'result messages'!$H$3:$L$11,3,FALSE),VLOOKUP($L9485,'result messages'!$H$3:$L$11,3,FALSE)))</f>
        <v/>
      </c>
      <c r="P9485" s="1" t="str">
        <f>IF(ISBLANK($C9485),"",IF(ISNA(VLOOKUP($L9485,'result messages'!$H$3:$L$11,4,FALSE)),VLOOKUP($M9485,'result messages'!$H$3:$L$11,4,FALSE),VLOOKUP($L9485,'result messages'!$H$3:$L$11,4,FALSE)))</f>
        <v/>
      </c>
      <c r="Q9485" s="1" t="str">
        <f>IF(ISBLANK($C9485),"",IF(ISNA(VLOOKUP($L9485,'result messages'!$H$3:$L$11,5,FALSE)),VLOOKUP($M9485,'result messages'!$H$3:$L$11,5,FALSE),VLOOKUP($L9485,'result messages'!$H$3:$L$11,5,FALSE)))</f>
        <v/>
      </c>
    </row>
    <row r="9486" spans="1:17">
      <c r="A9486" s="1">
        <v>9483</v>
      </c>
      <c r="B9486" s="1"/>
      <c r="C9486" s="1"/>
      <c r="D9486" s="1"/>
      <c r="E9486" s="6"/>
      <c r="F9486" s="1"/>
      <c r="G9486" s="1" t="str">
        <f>IF(ISNA(VLOOKUP($C9486,'DTEN TCAP Linkage deviceId'!$A$1:$A$20000,1,FALSE)),"No","Yes")</f>
        <v>No</v>
      </c>
      <c r="H9486" s="1" t="str">
        <f>IF(ISNA(VLOOKUP($C9486,'Provisioning Requester'!$F$3:$H$20000,2,FALSE)),"No","Yes")</f>
        <v>No</v>
      </c>
      <c r="I9486" s="1" t="str">
        <f>IF($H9486="Yes",VLOOKUP($C9486,'Provisioning Requester'!$F$3:$H$20000,3,FALSE),"-")</f>
        <v>-</v>
      </c>
      <c r="J9486" s="1" t="str">
        <f>IF(OR(D9486="SVCP", E9486="TRUE"), "No", IF(ISNA(VLOOKUP($C9486,'ProvResponder deviceId'!$A$1:$A$20000,1,FALSE)),"No","Yes"))</f>
        <v>No</v>
      </c>
      <c r="K9486" s="1" t="str">
        <f>IF($J9486="Yes",VLOOKUP($C9486,'ProvResponder deviceId'!$A$1:$C$20000,3,FALSE),"-")</f>
        <v>-</v>
      </c>
      <c r="L9486" s="1" t="str">
        <f t="shared" si="296"/>
        <v/>
      </c>
      <c r="M9486" s="1" t="str">
        <f t="shared" si="297"/>
        <v/>
      </c>
      <c r="N9486" s="1" t="str">
        <f>IF(ISBLANK($C9486),"",IF(ISNA(VLOOKUP($L9486,'result messages'!$H$3:$L$11,2,FALSE)),VLOOKUP($M9486,'result messages'!$H$3:$L$11,2,FALSE),VLOOKUP($L9486,'result messages'!$H$3:$L$11,2,FALSE)))</f>
        <v/>
      </c>
      <c r="O9486" s="1" t="str">
        <f>IF(ISBLANK($C9486),"",IF(ISNA(VLOOKUP($L9486,'result messages'!$H$3:$L$11,3,FALSE)),VLOOKUP($M9486,'result messages'!$H$3:$L$11,3,FALSE),VLOOKUP($L9486,'result messages'!$H$3:$L$11,3,FALSE)))</f>
        <v/>
      </c>
      <c r="P9486" s="1" t="str">
        <f>IF(ISBLANK($C9486),"",IF(ISNA(VLOOKUP($L9486,'result messages'!$H$3:$L$11,4,FALSE)),VLOOKUP($M9486,'result messages'!$H$3:$L$11,4,FALSE),VLOOKUP($L9486,'result messages'!$H$3:$L$11,4,FALSE)))</f>
        <v/>
      </c>
      <c r="Q9486" s="1" t="str">
        <f>IF(ISBLANK($C9486),"",IF(ISNA(VLOOKUP($L9486,'result messages'!$H$3:$L$11,5,FALSE)),VLOOKUP($M9486,'result messages'!$H$3:$L$11,5,FALSE),VLOOKUP($L9486,'result messages'!$H$3:$L$11,5,FALSE)))</f>
        <v/>
      </c>
    </row>
    <row r="9487" spans="1:17">
      <c r="A9487" s="1">
        <v>9484</v>
      </c>
      <c r="B9487" s="1"/>
      <c r="C9487" s="1"/>
      <c r="D9487" s="1"/>
      <c r="E9487" s="6"/>
      <c r="F9487" s="1"/>
      <c r="G9487" s="1" t="str">
        <f>IF(ISNA(VLOOKUP($C9487,'DTEN TCAP Linkage deviceId'!$A$1:$A$20000,1,FALSE)),"No","Yes")</f>
        <v>No</v>
      </c>
      <c r="H9487" s="1" t="str">
        <f>IF(ISNA(VLOOKUP($C9487,'Provisioning Requester'!$F$3:$H$20000,2,FALSE)),"No","Yes")</f>
        <v>No</v>
      </c>
      <c r="I9487" s="1" t="str">
        <f>IF($H9487="Yes",VLOOKUP($C9487,'Provisioning Requester'!$F$3:$H$20000,3,FALSE),"-")</f>
        <v>-</v>
      </c>
      <c r="J9487" s="1" t="str">
        <f>IF(OR(D9487="SVCP", E9487="TRUE"), "No", IF(ISNA(VLOOKUP($C9487,'ProvResponder deviceId'!$A$1:$A$20000,1,FALSE)),"No","Yes"))</f>
        <v>No</v>
      </c>
      <c r="K9487" s="1" t="str">
        <f>IF($J9487="Yes",VLOOKUP($C9487,'ProvResponder deviceId'!$A$1:$C$20000,3,FALSE),"-")</f>
        <v>-</v>
      </c>
      <c r="L9487" s="1" t="str">
        <f t="shared" si="296"/>
        <v/>
      </c>
      <c r="M9487" s="1" t="str">
        <f t="shared" si="297"/>
        <v/>
      </c>
      <c r="N9487" s="1" t="str">
        <f>IF(ISBLANK($C9487),"",IF(ISNA(VLOOKUP($L9487,'result messages'!$H$3:$L$11,2,FALSE)),VLOOKUP($M9487,'result messages'!$H$3:$L$11,2,FALSE),VLOOKUP($L9487,'result messages'!$H$3:$L$11,2,FALSE)))</f>
        <v/>
      </c>
      <c r="O9487" s="1" t="str">
        <f>IF(ISBLANK($C9487),"",IF(ISNA(VLOOKUP($L9487,'result messages'!$H$3:$L$11,3,FALSE)),VLOOKUP($M9487,'result messages'!$H$3:$L$11,3,FALSE),VLOOKUP($L9487,'result messages'!$H$3:$L$11,3,FALSE)))</f>
        <v/>
      </c>
      <c r="P9487" s="1" t="str">
        <f>IF(ISBLANK($C9487),"",IF(ISNA(VLOOKUP($L9487,'result messages'!$H$3:$L$11,4,FALSE)),VLOOKUP($M9487,'result messages'!$H$3:$L$11,4,FALSE),VLOOKUP($L9487,'result messages'!$H$3:$L$11,4,FALSE)))</f>
        <v/>
      </c>
      <c r="Q9487" s="1" t="str">
        <f>IF(ISBLANK($C9487),"",IF(ISNA(VLOOKUP($L9487,'result messages'!$H$3:$L$11,5,FALSE)),VLOOKUP($M9487,'result messages'!$H$3:$L$11,5,FALSE),VLOOKUP($L9487,'result messages'!$H$3:$L$11,5,FALSE)))</f>
        <v/>
      </c>
    </row>
    <row r="9488" spans="1:17">
      <c r="A9488" s="1">
        <v>9485</v>
      </c>
      <c r="B9488" s="1"/>
      <c r="C9488" s="1"/>
      <c r="D9488" s="1"/>
      <c r="E9488" s="6"/>
      <c r="F9488" s="1"/>
      <c r="G9488" s="1" t="str">
        <f>IF(ISNA(VLOOKUP($C9488,'DTEN TCAP Linkage deviceId'!$A$1:$A$20000,1,FALSE)),"No","Yes")</f>
        <v>No</v>
      </c>
      <c r="H9488" s="1" t="str">
        <f>IF(ISNA(VLOOKUP($C9488,'Provisioning Requester'!$F$3:$H$20000,2,FALSE)),"No","Yes")</f>
        <v>No</v>
      </c>
      <c r="I9488" s="1" t="str">
        <f>IF($H9488="Yes",VLOOKUP($C9488,'Provisioning Requester'!$F$3:$H$20000,3,FALSE),"-")</f>
        <v>-</v>
      </c>
      <c r="J9488" s="1" t="str">
        <f>IF(OR(D9488="SVCP", E9488="TRUE"), "No", IF(ISNA(VLOOKUP($C9488,'ProvResponder deviceId'!$A$1:$A$20000,1,FALSE)),"No","Yes"))</f>
        <v>No</v>
      </c>
      <c r="K9488" s="1" t="str">
        <f>IF($J9488="Yes",VLOOKUP($C9488,'ProvResponder deviceId'!$A$1:$C$20000,3,FALSE),"-")</f>
        <v>-</v>
      </c>
      <c r="L9488" s="1" t="str">
        <f t="shared" si="296"/>
        <v/>
      </c>
      <c r="M9488" s="1" t="str">
        <f t="shared" si="297"/>
        <v/>
      </c>
      <c r="N9488" s="1" t="str">
        <f>IF(ISBLANK($C9488),"",IF(ISNA(VLOOKUP($L9488,'result messages'!$H$3:$L$11,2,FALSE)),VLOOKUP($M9488,'result messages'!$H$3:$L$11,2,FALSE),VLOOKUP($L9488,'result messages'!$H$3:$L$11,2,FALSE)))</f>
        <v/>
      </c>
      <c r="O9488" s="1" t="str">
        <f>IF(ISBLANK($C9488),"",IF(ISNA(VLOOKUP($L9488,'result messages'!$H$3:$L$11,3,FALSE)),VLOOKUP($M9488,'result messages'!$H$3:$L$11,3,FALSE),VLOOKUP($L9488,'result messages'!$H$3:$L$11,3,FALSE)))</f>
        <v/>
      </c>
      <c r="P9488" s="1" t="str">
        <f>IF(ISBLANK($C9488),"",IF(ISNA(VLOOKUP($L9488,'result messages'!$H$3:$L$11,4,FALSE)),VLOOKUP($M9488,'result messages'!$H$3:$L$11,4,FALSE),VLOOKUP($L9488,'result messages'!$H$3:$L$11,4,FALSE)))</f>
        <v/>
      </c>
      <c r="Q9488" s="1" t="str">
        <f>IF(ISBLANK($C9488),"",IF(ISNA(VLOOKUP($L9488,'result messages'!$H$3:$L$11,5,FALSE)),VLOOKUP($M9488,'result messages'!$H$3:$L$11,5,FALSE),VLOOKUP($L9488,'result messages'!$H$3:$L$11,5,FALSE)))</f>
        <v/>
      </c>
    </row>
    <row r="9489" spans="1:17">
      <c r="A9489" s="1">
        <v>9486</v>
      </c>
      <c r="B9489" s="1"/>
      <c r="C9489" s="1"/>
      <c r="D9489" s="1"/>
      <c r="E9489" s="6"/>
      <c r="F9489" s="1"/>
      <c r="G9489" s="1" t="str">
        <f>IF(ISNA(VLOOKUP($C9489,'DTEN TCAP Linkage deviceId'!$A$1:$A$20000,1,FALSE)),"No","Yes")</f>
        <v>No</v>
      </c>
      <c r="H9489" s="1" t="str">
        <f>IF(ISNA(VLOOKUP($C9489,'Provisioning Requester'!$F$3:$H$20000,2,FALSE)),"No","Yes")</f>
        <v>No</v>
      </c>
      <c r="I9489" s="1" t="str">
        <f>IF($H9489="Yes",VLOOKUP($C9489,'Provisioning Requester'!$F$3:$H$20000,3,FALSE),"-")</f>
        <v>-</v>
      </c>
      <c r="J9489" s="1" t="str">
        <f>IF(OR(D9489="SVCP", E9489="TRUE"), "No", IF(ISNA(VLOOKUP($C9489,'ProvResponder deviceId'!$A$1:$A$20000,1,FALSE)),"No","Yes"))</f>
        <v>No</v>
      </c>
      <c r="K9489" s="1" t="str">
        <f>IF($J9489="Yes",VLOOKUP($C9489,'ProvResponder deviceId'!$A$1:$C$20000,3,FALSE),"-")</f>
        <v>-</v>
      </c>
      <c r="L9489" s="1" t="str">
        <f t="shared" si="296"/>
        <v/>
      </c>
      <c r="M9489" s="1" t="str">
        <f t="shared" si="297"/>
        <v/>
      </c>
      <c r="N9489" s="1" t="str">
        <f>IF(ISBLANK($C9489),"",IF(ISNA(VLOOKUP($L9489,'result messages'!$H$3:$L$11,2,FALSE)),VLOOKUP($M9489,'result messages'!$H$3:$L$11,2,FALSE),VLOOKUP($L9489,'result messages'!$H$3:$L$11,2,FALSE)))</f>
        <v/>
      </c>
      <c r="O9489" s="1" t="str">
        <f>IF(ISBLANK($C9489),"",IF(ISNA(VLOOKUP($L9489,'result messages'!$H$3:$L$11,3,FALSE)),VLOOKUP($M9489,'result messages'!$H$3:$L$11,3,FALSE),VLOOKUP($L9489,'result messages'!$H$3:$L$11,3,FALSE)))</f>
        <v/>
      </c>
      <c r="P9489" s="1" t="str">
        <f>IF(ISBLANK($C9489),"",IF(ISNA(VLOOKUP($L9489,'result messages'!$H$3:$L$11,4,FALSE)),VLOOKUP($M9489,'result messages'!$H$3:$L$11,4,FALSE),VLOOKUP($L9489,'result messages'!$H$3:$L$11,4,FALSE)))</f>
        <v/>
      </c>
      <c r="Q9489" s="1" t="str">
        <f>IF(ISBLANK($C9489),"",IF(ISNA(VLOOKUP($L9489,'result messages'!$H$3:$L$11,5,FALSE)),VLOOKUP($M9489,'result messages'!$H$3:$L$11,5,FALSE),VLOOKUP($L9489,'result messages'!$H$3:$L$11,5,FALSE)))</f>
        <v/>
      </c>
    </row>
    <row r="9490" spans="1:17">
      <c r="A9490" s="1">
        <v>9487</v>
      </c>
      <c r="B9490" s="1"/>
      <c r="C9490" s="1"/>
      <c r="D9490" s="1"/>
      <c r="E9490" s="6"/>
      <c r="F9490" s="1"/>
      <c r="G9490" s="1" t="str">
        <f>IF(ISNA(VLOOKUP($C9490,'DTEN TCAP Linkage deviceId'!$A$1:$A$20000,1,FALSE)),"No","Yes")</f>
        <v>No</v>
      </c>
      <c r="H9490" s="1" t="str">
        <f>IF(ISNA(VLOOKUP($C9490,'Provisioning Requester'!$F$3:$H$20000,2,FALSE)),"No","Yes")</f>
        <v>No</v>
      </c>
      <c r="I9490" s="1" t="str">
        <f>IF($H9490="Yes",VLOOKUP($C9490,'Provisioning Requester'!$F$3:$H$20000,3,FALSE),"-")</f>
        <v>-</v>
      </c>
      <c r="J9490" s="1" t="str">
        <f>IF(OR(D9490="SVCP", E9490="TRUE"), "No", IF(ISNA(VLOOKUP($C9490,'ProvResponder deviceId'!$A$1:$A$20000,1,FALSE)),"No","Yes"))</f>
        <v>No</v>
      </c>
      <c r="K9490" s="1" t="str">
        <f>IF($J9490="Yes",VLOOKUP($C9490,'ProvResponder deviceId'!$A$1:$C$20000,3,FALSE),"-")</f>
        <v>-</v>
      </c>
      <c r="L9490" s="1" t="str">
        <f t="shared" si="296"/>
        <v/>
      </c>
      <c r="M9490" s="1" t="str">
        <f t="shared" si="297"/>
        <v/>
      </c>
      <c r="N9490" s="1" t="str">
        <f>IF(ISBLANK($C9490),"",IF(ISNA(VLOOKUP($L9490,'result messages'!$H$3:$L$11,2,FALSE)),VLOOKUP($M9490,'result messages'!$H$3:$L$11,2,FALSE),VLOOKUP($L9490,'result messages'!$H$3:$L$11,2,FALSE)))</f>
        <v/>
      </c>
      <c r="O9490" s="1" t="str">
        <f>IF(ISBLANK($C9490),"",IF(ISNA(VLOOKUP($L9490,'result messages'!$H$3:$L$11,3,FALSE)),VLOOKUP($M9490,'result messages'!$H$3:$L$11,3,FALSE),VLOOKUP($L9490,'result messages'!$H$3:$L$11,3,FALSE)))</f>
        <v/>
      </c>
      <c r="P9490" s="1" t="str">
        <f>IF(ISBLANK($C9490),"",IF(ISNA(VLOOKUP($L9490,'result messages'!$H$3:$L$11,4,FALSE)),VLOOKUP($M9490,'result messages'!$H$3:$L$11,4,FALSE),VLOOKUP($L9490,'result messages'!$H$3:$L$11,4,FALSE)))</f>
        <v/>
      </c>
      <c r="Q9490" s="1" t="str">
        <f>IF(ISBLANK($C9490),"",IF(ISNA(VLOOKUP($L9490,'result messages'!$H$3:$L$11,5,FALSE)),VLOOKUP($M9490,'result messages'!$H$3:$L$11,5,FALSE),VLOOKUP($L9490,'result messages'!$H$3:$L$11,5,FALSE)))</f>
        <v/>
      </c>
    </row>
    <row r="9491" spans="1:17">
      <c r="A9491" s="1">
        <v>9488</v>
      </c>
      <c r="B9491" s="1"/>
      <c r="C9491" s="1"/>
      <c r="D9491" s="1"/>
      <c r="E9491" s="6"/>
      <c r="F9491" s="1"/>
      <c r="G9491" s="1" t="str">
        <f>IF(ISNA(VLOOKUP($C9491,'DTEN TCAP Linkage deviceId'!$A$1:$A$20000,1,FALSE)),"No","Yes")</f>
        <v>No</v>
      </c>
      <c r="H9491" s="1" t="str">
        <f>IF(ISNA(VLOOKUP($C9491,'Provisioning Requester'!$F$3:$H$20000,2,FALSE)),"No","Yes")</f>
        <v>No</v>
      </c>
      <c r="I9491" s="1" t="str">
        <f>IF($H9491="Yes",VLOOKUP($C9491,'Provisioning Requester'!$F$3:$H$20000,3,FALSE),"-")</f>
        <v>-</v>
      </c>
      <c r="J9491" s="1" t="str">
        <f>IF(OR(D9491="SVCP", E9491="TRUE"), "No", IF(ISNA(VLOOKUP($C9491,'ProvResponder deviceId'!$A$1:$A$20000,1,FALSE)),"No","Yes"))</f>
        <v>No</v>
      </c>
      <c r="K9491" s="1" t="str">
        <f>IF($J9491="Yes",VLOOKUP($C9491,'ProvResponder deviceId'!$A$1:$C$20000,3,FALSE),"-")</f>
        <v>-</v>
      </c>
      <c r="L9491" s="1" t="str">
        <f t="shared" si="296"/>
        <v/>
      </c>
      <c r="M9491" s="1" t="str">
        <f t="shared" si="297"/>
        <v/>
      </c>
      <c r="N9491" s="1" t="str">
        <f>IF(ISBLANK($C9491),"",IF(ISNA(VLOOKUP($L9491,'result messages'!$H$3:$L$11,2,FALSE)),VLOOKUP($M9491,'result messages'!$H$3:$L$11,2,FALSE),VLOOKUP($L9491,'result messages'!$H$3:$L$11,2,FALSE)))</f>
        <v/>
      </c>
      <c r="O9491" s="1" t="str">
        <f>IF(ISBLANK($C9491),"",IF(ISNA(VLOOKUP($L9491,'result messages'!$H$3:$L$11,3,FALSE)),VLOOKUP($M9491,'result messages'!$H$3:$L$11,3,FALSE),VLOOKUP($L9491,'result messages'!$H$3:$L$11,3,FALSE)))</f>
        <v/>
      </c>
      <c r="P9491" s="1" t="str">
        <f>IF(ISBLANK($C9491),"",IF(ISNA(VLOOKUP($L9491,'result messages'!$H$3:$L$11,4,FALSE)),VLOOKUP($M9491,'result messages'!$H$3:$L$11,4,FALSE),VLOOKUP($L9491,'result messages'!$H$3:$L$11,4,FALSE)))</f>
        <v/>
      </c>
      <c r="Q9491" s="1" t="str">
        <f>IF(ISBLANK($C9491),"",IF(ISNA(VLOOKUP($L9491,'result messages'!$H$3:$L$11,5,FALSE)),VLOOKUP($M9491,'result messages'!$H$3:$L$11,5,FALSE),VLOOKUP($L9491,'result messages'!$H$3:$L$11,5,FALSE)))</f>
        <v/>
      </c>
    </row>
    <row r="9492" spans="1:17">
      <c r="A9492" s="1">
        <v>9489</v>
      </c>
      <c r="B9492" s="1"/>
      <c r="C9492" s="1"/>
      <c r="D9492" s="1"/>
      <c r="E9492" s="6"/>
      <c r="F9492" s="1"/>
      <c r="G9492" s="1" t="str">
        <f>IF(ISNA(VLOOKUP($C9492,'DTEN TCAP Linkage deviceId'!$A$1:$A$20000,1,FALSE)),"No","Yes")</f>
        <v>No</v>
      </c>
      <c r="H9492" s="1" t="str">
        <f>IF(ISNA(VLOOKUP($C9492,'Provisioning Requester'!$F$3:$H$20000,2,FALSE)),"No","Yes")</f>
        <v>No</v>
      </c>
      <c r="I9492" s="1" t="str">
        <f>IF($H9492="Yes",VLOOKUP($C9492,'Provisioning Requester'!$F$3:$H$20000,3,FALSE),"-")</f>
        <v>-</v>
      </c>
      <c r="J9492" s="1" t="str">
        <f>IF(OR(D9492="SVCP", E9492="TRUE"), "No", IF(ISNA(VLOOKUP($C9492,'ProvResponder deviceId'!$A$1:$A$20000,1,FALSE)),"No","Yes"))</f>
        <v>No</v>
      </c>
      <c r="K9492" s="1" t="str">
        <f>IF($J9492="Yes",VLOOKUP($C9492,'ProvResponder deviceId'!$A$1:$C$20000,3,FALSE),"-")</f>
        <v>-</v>
      </c>
      <c r="L9492" s="1" t="str">
        <f t="shared" si="296"/>
        <v/>
      </c>
      <c r="M9492" s="1" t="str">
        <f t="shared" si="297"/>
        <v/>
      </c>
      <c r="N9492" s="1" t="str">
        <f>IF(ISBLANK($C9492),"",IF(ISNA(VLOOKUP($L9492,'result messages'!$H$3:$L$11,2,FALSE)),VLOOKUP($M9492,'result messages'!$H$3:$L$11,2,FALSE),VLOOKUP($L9492,'result messages'!$H$3:$L$11,2,FALSE)))</f>
        <v/>
      </c>
      <c r="O9492" s="1" t="str">
        <f>IF(ISBLANK($C9492),"",IF(ISNA(VLOOKUP($L9492,'result messages'!$H$3:$L$11,3,FALSE)),VLOOKUP($M9492,'result messages'!$H$3:$L$11,3,FALSE),VLOOKUP($L9492,'result messages'!$H$3:$L$11,3,FALSE)))</f>
        <v/>
      </c>
      <c r="P9492" s="1" t="str">
        <f>IF(ISBLANK($C9492),"",IF(ISNA(VLOOKUP($L9492,'result messages'!$H$3:$L$11,4,FALSE)),VLOOKUP($M9492,'result messages'!$H$3:$L$11,4,FALSE),VLOOKUP($L9492,'result messages'!$H$3:$L$11,4,FALSE)))</f>
        <v/>
      </c>
      <c r="Q9492" s="1" t="str">
        <f>IF(ISBLANK($C9492),"",IF(ISNA(VLOOKUP($L9492,'result messages'!$H$3:$L$11,5,FALSE)),VLOOKUP($M9492,'result messages'!$H$3:$L$11,5,FALSE),VLOOKUP($L9492,'result messages'!$H$3:$L$11,5,FALSE)))</f>
        <v/>
      </c>
    </row>
    <row r="9493" spans="1:17">
      <c r="A9493" s="1">
        <v>9490</v>
      </c>
      <c r="B9493" s="1"/>
      <c r="C9493" s="1"/>
      <c r="D9493" s="1"/>
      <c r="E9493" s="6"/>
      <c r="F9493" s="1"/>
      <c r="G9493" s="1" t="str">
        <f>IF(ISNA(VLOOKUP($C9493,'DTEN TCAP Linkage deviceId'!$A$1:$A$20000,1,FALSE)),"No","Yes")</f>
        <v>No</v>
      </c>
      <c r="H9493" s="1" t="str">
        <f>IF(ISNA(VLOOKUP($C9493,'Provisioning Requester'!$F$3:$H$20000,2,FALSE)),"No","Yes")</f>
        <v>No</v>
      </c>
      <c r="I9493" s="1" t="str">
        <f>IF($H9493="Yes",VLOOKUP($C9493,'Provisioning Requester'!$F$3:$H$20000,3,FALSE),"-")</f>
        <v>-</v>
      </c>
      <c r="J9493" s="1" t="str">
        <f>IF(OR(D9493="SVCP", E9493="TRUE"), "No", IF(ISNA(VLOOKUP($C9493,'ProvResponder deviceId'!$A$1:$A$20000,1,FALSE)),"No","Yes"))</f>
        <v>No</v>
      </c>
      <c r="K9493" s="1" t="str">
        <f>IF($J9493="Yes",VLOOKUP($C9493,'ProvResponder deviceId'!$A$1:$C$20000,3,FALSE),"-")</f>
        <v>-</v>
      </c>
      <c r="L9493" s="1" t="str">
        <f t="shared" si="296"/>
        <v/>
      </c>
      <c r="M9493" s="1" t="str">
        <f t="shared" si="297"/>
        <v/>
      </c>
      <c r="N9493" s="1" t="str">
        <f>IF(ISBLANK($C9493),"",IF(ISNA(VLOOKUP($L9493,'result messages'!$H$3:$L$11,2,FALSE)),VLOOKUP($M9493,'result messages'!$H$3:$L$11,2,FALSE),VLOOKUP($L9493,'result messages'!$H$3:$L$11,2,FALSE)))</f>
        <v/>
      </c>
      <c r="O9493" s="1" t="str">
        <f>IF(ISBLANK($C9493),"",IF(ISNA(VLOOKUP($L9493,'result messages'!$H$3:$L$11,3,FALSE)),VLOOKUP($M9493,'result messages'!$H$3:$L$11,3,FALSE),VLOOKUP($L9493,'result messages'!$H$3:$L$11,3,FALSE)))</f>
        <v/>
      </c>
      <c r="P9493" s="1" t="str">
        <f>IF(ISBLANK($C9493),"",IF(ISNA(VLOOKUP($L9493,'result messages'!$H$3:$L$11,4,FALSE)),VLOOKUP($M9493,'result messages'!$H$3:$L$11,4,FALSE),VLOOKUP($L9493,'result messages'!$H$3:$L$11,4,FALSE)))</f>
        <v/>
      </c>
      <c r="Q9493" s="1" t="str">
        <f>IF(ISBLANK($C9493),"",IF(ISNA(VLOOKUP($L9493,'result messages'!$H$3:$L$11,5,FALSE)),VLOOKUP($M9493,'result messages'!$H$3:$L$11,5,FALSE),VLOOKUP($L9493,'result messages'!$H$3:$L$11,5,FALSE)))</f>
        <v/>
      </c>
    </row>
    <row r="9494" spans="1:17">
      <c r="A9494" s="1">
        <v>9491</v>
      </c>
      <c r="B9494" s="1"/>
      <c r="C9494" s="1"/>
      <c r="D9494" s="1"/>
      <c r="E9494" s="6"/>
      <c r="F9494" s="1"/>
      <c r="G9494" s="1" t="str">
        <f>IF(ISNA(VLOOKUP($C9494,'DTEN TCAP Linkage deviceId'!$A$1:$A$20000,1,FALSE)),"No","Yes")</f>
        <v>No</v>
      </c>
      <c r="H9494" s="1" t="str">
        <f>IF(ISNA(VLOOKUP($C9494,'Provisioning Requester'!$F$3:$H$20000,2,FALSE)),"No","Yes")</f>
        <v>No</v>
      </c>
      <c r="I9494" s="1" t="str">
        <f>IF($H9494="Yes",VLOOKUP($C9494,'Provisioning Requester'!$F$3:$H$20000,3,FALSE),"-")</f>
        <v>-</v>
      </c>
      <c r="J9494" s="1" t="str">
        <f>IF(OR(D9494="SVCP", E9494="TRUE"), "No", IF(ISNA(VLOOKUP($C9494,'ProvResponder deviceId'!$A$1:$A$20000,1,FALSE)),"No","Yes"))</f>
        <v>No</v>
      </c>
      <c r="K9494" s="1" t="str">
        <f>IF($J9494="Yes",VLOOKUP($C9494,'ProvResponder deviceId'!$A$1:$C$20000,3,FALSE),"-")</f>
        <v>-</v>
      </c>
      <c r="L9494" s="1" t="str">
        <f t="shared" si="296"/>
        <v/>
      </c>
      <c r="M9494" s="1" t="str">
        <f t="shared" si="297"/>
        <v/>
      </c>
      <c r="N9494" s="1" t="str">
        <f>IF(ISBLANK($C9494),"",IF(ISNA(VLOOKUP($L9494,'result messages'!$H$3:$L$11,2,FALSE)),VLOOKUP($M9494,'result messages'!$H$3:$L$11,2,FALSE),VLOOKUP($L9494,'result messages'!$H$3:$L$11,2,FALSE)))</f>
        <v/>
      </c>
      <c r="O9494" s="1" t="str">
        <f>IF(ISBLANK($C9494),"",IF(ISNA(VLOOKUP($L9494,'result messages'!$H$3:$L$11,3,FALSE)),VLOOKUP($M9494,'result messages'!$H$3:$L$11,3,FALSE),VLOOKUP($L9494,'result messages'!$H$3:$L$11,3,FALSE)))</f>
        <v/>
      </c>
      <c r="P9494" s="1" t="str">
        <f>IF(ISBLANK($C9494),"",IF(ISNA(VLOOKUP($L9494,'result messages'!$H$3:$L$11,4,FALSE)),VLOOKUP($M9494,'result messages'!$H$3:$L$11,4,FALSE),VLOOKUP($L9494,'result messages'!$H$3:$L$11,4,FALSE)))</f>
        <v/>
      </c>
      <c r="Q9494" s="1" t="str">
        <f>IF(ISBLANK($C9494),"",IF(ISNA(VLOOKUP($L9494,'result messages'!$H$3:$L$11,5,FALSE)),VLOOKUP($M9494,'result messages'!$H$3:$L$11,5,FALSE),VLOOKUP($L9494,'result messages'!$H$3:$L$11,5,FALSE)))</f>
        <v/>
      </c>
    </row>
    <row r="9495" spans="1:17">
      <c r="A9495" s="1">
        <v>9492</v>
      </c>
      <c r="B9495" s="1"/>
      <c r="C9495" s="1"/>
      <c r="D9495" s="1"/>
      <c r="E9495" s="6"/>
      <c r="F9495" s="1"/>
      <c r="G9495" s="1" t="str">
        <f>IF(ISNA(VLOOKUP($C9495,'DTEN TCAP Linkage deviceId'!$A$1:$A$20000,1,FALSE)),"No","Yes")</f>
        <v>No</v>
      </c>
      <c r="H9495" s="1" t="str">
        <f>IF(ISNA(VLOOKUP($C9495,'Provisioning Requester'!$F$3:$H$20000,2,FALSE)),"No","Yes")</f>
        <v>No</v>
      </c>
      <c r="I9495" s="1" t="str">
        <f>IF($H9495="Yes",VLOOKUP($C9495,'Provisioning Requester'!$F$3:$H$20000,3,FALSE),"-")</f>
        <v>-</v>
      </c>
      <c r="J9495" s="1" t="str">
        <f>IF(OR(D9495="SVCP", E9495="TRUE"), "No", IF(ISNA(VLOOKUP($C9495,'ProvResponder deviceId'!$A$1:$A$20000,1,FALSE)),"No","Yes"))</f>
        <v>No</v>
      </c>
      <c r="K9495" s="1" t="str">
        <f>IF($J9495="Yes",VLOOKUP($C9495,'ProvResponder deviceId'!$A$1:$C$20000,3,FALSE),"-")</f>
        <v>-</v>
      </c>
      <c r="L9495" s="1" t="str">
        <f t="shared" si="296"/>
        <v/>
      </c>
      <c r="M9495" s="1" t="str">
        <f t="shared" si="297"/>
        <v/>
      </c>
      <c r="N9495" s="1" t="str">
        <f>IF(ISBLANK($C9495),"",IF(ISNA(VLOOKUP($L9495,'result messages'!$H$3:$L$11,2,FALSE)),VLOOKUP($M9495,'result messages'!$H$3:$L$11,2,FALSE),VLOOKUP($L9495,'result messages'!$H$3:$L$11,2,FALSE)))</f>
        <v/>
      </c>
      <c r="O9495" s="1" t="str">
        <f>IF(ISBLANK($C9495),"",IF(ISNA(VLOOKUP($L9495,'result messages'!$H$3:$L$11,3,FALSE)),VLOOKUP($M9495,'result messages'!$H$3:$L$11,3,FALSE),VLOOKUP($L9495,'result messages'!$H$3:$L$11,3,FALSE)))</f>
        <v/>
      </c>
      <c r="P9495" s="1" t="str">
        <f>IF(ISBLANK($C9495),"",IF(ISNA(VLOOKUP($L9495,'result messages'!$H$3:$L$11,4,FALSE)),VLOOKUP($M9495,'result messages'!$H$3:$L$11,4,FALSE),VLOOKUP($L9495,'result messages'!$H$3:$L$11,4,FALSE)))</f>
        <v/>
      </c>
      <c r="Q9495" s="1" t="str">
        <f>IF(ISBLANK($C9495),"",IF(ISNA(VLOOKUP($L9495,'result messages'!$H$3:$L$11,5,FALSE)),VLOOKUP($M9495,'result messages'!$H$3:$L$11,5,FALSE),VLOOKUP($L9495,'result messages'!$H$3:$L$11,5,FALSE)))</f>
        <v/>
      </c>
    </row>
    <row r="9496" spans="1:17">
      <c r="A9496" s="1">
        <v>9493</v>
      </c>
      <c r="B9496" s="1"/>
      <c r="C9496" s="1"/>
      <c r="D9496" s="1"/>
      <c r="E9496" s="6"/>
      <c r="F9496" s="1"/>
      <c r="G9496" s="1" t="str">
        <f>IF(ISNA(VLOOKUP($C9496,'DTEN TCAP Linkage deviceId'!$A$1:$A$20000,1,FALSE)),"No","Yes")</f>
        <v>No</v>
      </c>
      <c r="H9496" s="1" t="str">
        <f>IF(ISNA(VLOOKUP($C9496,'Provisioning Requester'!$F$3:$H$20000,2,FALSE)),"No","Yes")</f>
        <v>No</v>
      </c>
      <c r="I9496" s="1" t="str">
        <f>IF($H9496="Yes",VLOOKUP($C9496,'Provisioning Requester'!$F$3:$H$20000,3,FALSE),"-")</f>
        <v>-</v>
      </c>
      <c r="J9496" s="1" t="str">
        <f>IF(OR(D9496="SVCP", E9496="TRUE"), "No", IF(ISNA(VLOOKUP($C9496,'ProvResponder deviceId'!$A$1:$A$20000,1,FALSE)),"No","Yes"))</f>
        <v>No</v>
      </c>
      <c r="K9496" s="1" t="str">
        <f>IF($J9496="Yes",VLOOKUP($C9496,'ProvResponder deviceId'!$A$1:$C$20000,3,FALSE),"-")</f>
        <v>-</v>
      </c>
      <c r="L9496" s="1" t="str">
        <f t="shared" si="296"/>
        <v/>
      </c>
      <c r="M9496" s="1" t="str">
        <f t="shared" si="297"/>
        <v/>
      </c>
      <c r="N9496" s="1" t="str">
        <f>IF(ISBLANK($C9496),"",IF(ISNA(VLOOKUP($L9496,'result messages'!$H$3:$L$11,2,FALSE)),VLOOKUP($M9496,'result messages'!$H$3:$L$11,2,FALSE),VLOOKUP($L9496,'result messages'!$H$3:$L$11,2,FALSE)))</f>
        <v/>
      </c>
      <c r="O9496" s="1" t="str">
        <f>IF(ISBLANK($C9496),"",IF(ISNA(VLOOKUP($L9496,'result messages'!$H$3:$L$11,3,FALSE)),VLOOKUP($M9496,'result messages'!$H$3:$L$11,3,FALSE),VLOOKUP($L9496,'result messages'!$H$3:$L$11,3,FALSE)))</f>
        <v/>
      </c>
      <c r="P9496" s="1" t="str">
        <f>IF(ISBLANK($C9496),"",IF(ISNA(VLOOKUP($L9496,'result messages'!$H$3:$L$11,4,FALSE)),VLOOKUP($M9496,'result messages'!$H$3:$L$11,4,FALSE),VLOOKUP($L9496,'result messages'!$H$3:$L$11,4,FALSE)))</f>
        <v/>
      </c>
      <c r="Q9496" s="1" t="str">
        <f>IF(ISBLANK($C9496),"",IF(ISNA(VLOOKUP($L9496,'result messages'!$H$3:$L$11,5,FALSE)),VLOOKUP($M9496,'result messages'!$H$3:$L$11,5,FALSE),VLOOKUP($L9496,'result messages'!$H$3:$L$11,5,FALSE)))</f>
        <v/>
      </c>
    </row>
    <row r="9497" spans="1:17">
      <c r="A9497" s="1">
        <v>9494</v>
      </c>
      <c r="B9497" s="1"/>
      <c r="C9497" s="1"/>
      <c r="D9497" s="1"/>
      <c r="E9497" s="6"/>
      <c r="F9497" s="1"/>
      <c r="G9497" s="1" t="str">
        <f>IF(ISNA(VLOOKUP($C9497,'DTEN TCAP Linkage deviceId'!$A$1:$A$20000,1,FALSE)),"No","Yes")</f>
        <v>No</v>
      </c>
      <c r="H9497" s="1" t="str">
        <f>IF(ISNA(VLOOKUP($C9497,'Provisioning Requester'!$F$3:$H$20000,2,FALSE)),"No","Yes")</f>
        <v>No</v>
      </c>
      <c r="I9497" s="1" t="str">
        <f>IF($H9497="Yes",VLOOKUP($C9497,'Provisioning Requester'!$F$3:$H$20000,3,FALSE),"-")</f>
        <v>-</v>
      </c>
      <c r="J9497" s="1" t="str">
        <f>IF(OR(D9497="SVCP", E9497="TRUE"), "No", IF(ISNA(VLOOKUP($C9497,'ProvResponder deviceId'!$A$1:$A$20000,1,FALSE)),"No","Yes"))</f>
        <v>No</v>
      </c>
      <c r="K9497" s="1" t="str">
        <f>IF($J9497="Yes",VLOOKUP($C9497,'ProvResponder deviceId'!$A$1:$C$20000,3,FALSE),"-")</f>
        <v>-</v>
      </c>
      <c r="L9497" s="1" t="str">
        <f t="shared" si="296"/>
        <v/>
      </c>
      <c r="M9497" s="1" t="str">
        <f t="shared" si="297"/>
        <v/>
      </c>
      <c r="N9497" s="1" t="str">
        <f>IF(ISBLANK($C9497),"",IF(ISNA(VLOOKUP($L9497,'result messages'!$H$3:$L$11,2,FALSE)),VLOOKUP($M9497,'result messages'!$H$3:$L$11,2,FALSE),VLOOKUP($L9497,'result messages'!$H$3:$L$11,2,FALSE)))</f>
        <v/>
      </c>
      <c r="O9497" s="1" t="str">
        <f>IF(ISBLANK($C9497),"",IF(ISNA(VLOOKUP($L9497,'result messages'!$H$3:$L$11,3,FALSE)),VLOOKUP($M9497,'result messages'!$H$3:$L$11,3,FALSE),VLOOKUP($L9497,'result messages'!$H$3:$L$11,3,FALSE)))</f>
        <v/>
      </c>
      <c r="P9497" s="1" t="str">
        <f>IF(ISBLANK($C9497),"",IF(ISNA(VLOOKUP($L9497,'result messages'!$H$3:$L$11,4,FALSE)),VLOOKUP($M9497,'result messages'!$H$3:$L$11,4,FALSE),VLOOKUP($L9497,'result messages'!$H$3:$L$11,4,FALSE)))</f>
        <v/>
      </c>
      <c r="Q9497" s="1" t="str">
        <f>IF(ISBLANK($C9497),"",IF(ISNA(VLOOKUP($L9497,'result messages'!$H$3:$L$11,5,FALSE)),VLOOKUP($M9497,'result messages'!$H$3:$L$11,5,FALSE),VLOOKUP($L9497,'result messages'!$H$3:$L$11,5,FALSE)))</f>
        <v/>
      </c>
    </row>
    <row r="9498" spans="1:17">
      <c r="A9498" s="1">
        <v>9495</v>
      </c>
      <c r="B9498" s="1"/>
      <c r="C9498" s="1"/>
      <c r="D9498" s="1"/>
      <c r="E9498" s="6"/>
      <c r="F9498" s="1"/>
      <c r="G9498" s="1" t="str">
        <f>IF(ISNA(VLOOKUP($C9498,'DTEN TCAP Linkage deviceId'!$A$1:$A$20000,1,FALSE)),"No","Yes")</f>
        <v>No</v>
      </c>
      <c r="H9498" s="1" t="str">
        <f>IF(ISNA(VLOOKUP($C9498,'Provisioning Requester'!$F$3:$H$20000,2,FALSE)),"No","Yes")</f>
        <v>No</v>
      </c>
      <c r="I9498" s="1" t="str">
        <f>IF($H9498="Yes",VLOOKUP($C9498,'Provisioning Requester'!$F$3:$H$20000,3,FALSE),"-")</f>
        <v>-</v>
      </c>
      <c r="J9498" s="1" t="str">
        <f>IF(OR(D9498="SVCP", E9498="TRUE"), "No", IF(ISNA(VLOOKUP($C9498,'ProvResponder deviceId'!$A$1:$A$20000,1,FALSE)),"No","Yes"))</f>
        <v>No</v>
      </c>
      <c r="K9498" s="1" t="str">
        <f>IF($J9498="Yes",VLOOKUP($C9498,'ProvResponder deviceId'!$A$1:$C$20000,3,FALSE),"-")</f>
        <v>-</v>
      </c>
      <c r="L9498" s="1" t="str">
        <f t="shared" si="296"/>
        <v/>
      </c>
      <c r="M9498" s="1" t="str">
        <f t="shared" si="297"/>
        <v/>
      </c>
      <c r="N9498" s="1" t="str">
        <f>IF(ISBLANK($C9498),"",IF(ISNA(VLOOKUP($L9498,'result messages'!$H$3:$L$11,2,FALSE)),VLOOKUP($M9498,'result messages'!$H$3:$L$11,2,FALSE),VLOOKUP($L9498,'result messages'!$H$3:$L$11,2,FALSE)))</f>
        <v/>
      </c>
      <c r="O9498" s="1" t="str">
        <f>IF(ISBLANK($C9498),"",IF(ISNA(VLOOKUP($L9498,'result messages'!$H$3:$L$11,3,FALSE)),VLOOKUP($M9498,'result messages'!$H$3:$L$11,3,FALSE),VLOOKUP($L9498,'result messages'!$H$3:$L$11,3,FALSE)))</f>
        <v/>
      </c>
      <c r="P9498" s="1" t="str">
        <f>IF(ISBLANK($C9498),"",IF(ISNA(VLOOKUP($L9498,'result messages'!$H$3:$L$11,4,FALSE)),VLOOKUP($M9498,'result messages'!$H$3:$L$11,4,FALSE),VLOOKUP($L9498,'result messages'!$H$3:$L$11,4,FALSE)))</f>
        <v/>
      </c>
      <c r="Q9498" s="1" t="str">
        <f>IF(ISBLANK($C9498),"",IF(ISNA(VLOOKUP($L9498,'result messages'!$H$3:$L$11,5,FALSE)),VLOOKUP($M9498,'result messages'!$H$3:$L$11,5,FALSE),VLOOKUP($L9498,'result messages'!$H$3:$L$11,5,FALSE)))</f>
        <v/>
      </c>
    </row>
    <row r="9499" spans="1:17">
      <c r="A9499" s="1">
        <v>9496</v>
      </c>
      <c r="B9499" s="1"/>
      <c r="C9499" s="1"/>
      <c r="D9499" s="1"/>
      <c r="E9499" s="6"/>
      <c r="F9499" s="1"/>
      <c r="G9499" s="1" t="str">
        <f>IF(ISNA(VLOOKUP($C9499,'DTEN TCAP Linkage deviceId'!$A$1:$A$20000,1,FALSE)),"No","Yes")</f>
        <v>No</v>
      </c>
      <c r="H9499" s="1" t="str">
        <f>IF(ISNA(VLOOKUP($C9499,'Provisioning Requester'!$F$3:$H$20000,2,FALSE)),"No","Yes")</f>
        <v>No</v>
      </c>
      <c r="I9499" s="1" t="str">
        <f>IF($H9499="Yes",VLOOKUP($C9499,'Provisioning Requester'!$F$3:$H$20000,3,FALSE),"-")</f>
        <v>-</v>
      </c>
      <c r="J9499" s="1" t="str">
        <f>IF(OR(D9499="SVCP", E9499="TRUE"), "No", IF(ISNA(VLOOKUP($C9499,'ProvResponder deviceId'!$A$1:$A$20000,1,FALSE)),"No","Yes"))</f>
        <v>No</v>
      </c>
      <c r="K9499" s="1" t="str">
        <f>IF($J9499="Yes",VLOOKUP($C9499,'ProvResponder deviceId'!$A$1:$C$20000,3,FALSE),"-")</f>
        <v>-</v>
      </c>
      <c r="L9499" s="1" t="str">
        <f t="shared" si="296"/>
        <v/>
      </c>
      <c r="M9499" s="1" t="str">
        <f t="shared" si="297"/>
        <v/>
      </c>
      <c r="N9499" s="1" t="str">
        <f>IF(ISBLANK($C9499),"",IF(ISNA(VLOOKUP($L9499,'result messages'!$H$3:$L$11,2,FALSE)),VLOOKUP($M9499,'result messages'!$H$3:$L$11,2,FALSE),VLOOKUP($L9499,'result messages'!$H$3:$L$11,2,FALSE)))</f>
        <v/>
      </c>
      <c r="O9499" s="1" t="str">
        <f>IF(ISBLANK($C9499),"",IF(ISNA(VLOOKUP($L9499,'result messages'!$H$3:$L$11,3,FALSE)),VLOOKUP($M9499,'result messages'!$H$3:$L$11,3,FALSE),VLOOKUP($L9499,'result messages'!$H$3:$L$11,3,FALSE)))</f>
        <v/>
      </c>
      <c r="P9499" s="1" t="str">
        <f>IF(ISBLANK($C9499),"",IF(ISNA(VLOOKUP($L9499,'result messages'!$H$3:$L$11,4,FALSE)),VLOOKUP($M9499,'result messages'!$H$3:$L$11,4,FALSE),VLOOKUP($L9499,'result messages'!$H$3:$L$11,4,FALSE)))</f>
        <v/>
      </c>
      <c r="Q9499" s="1" t="str">
        <f>IF(ISBLANK($C9499),"",IF(ISNA(VLOOKUP($L9499,'result messages'!$H$3:$L$11,5,FALSE)),VLOOKUP($M9499,'result messages'!$H$3:$L$11,5,FALSE),VLOOKUP($L9499,'result messages'!$H$3:$L$11,5,FALSE)))</f>
        <v/>
      </c>
    </row>
    <row r="9500" spans="1:17">
      <c r="A9500" s="1">
        <v>9497</v>
      </c>
      <c r="B9500" s="1"/>
      <c r="C9500" s="1"/>
      <c r="D9500" s="1"/>
      <c r="E9500" s="6"/>
      <c r="F9500" s="1"/>
      <c r="G9500" s="1" t="str">
        <f>IF(ISNA(VLOOKUP($C9500,'DTEN TCAP Linkage deviceId'!$A$1:$A$20000,1,FALSE)),"No","Yes")</f>
        <v>No</v>
      </c>
      <c r="H9500" s="1" t="str">
        <f>IF(ISNA(VLOOKUP($C9500,'Provisioning Requester'!$F$3:$H$20000,2,FALSE)),"No","Yes")</f>
        <v>No</v>
      </c>
      <c r="I9500" s="1" t="str">
        <f>IF($H9500="Yes",VLOOKUP($C9500,'Provisioning Requester'!$F$3:$H$20000,3,FALSE),"-")</f>
        <v>-</v>
      </c>
      <c r="J9500" s="1" t="str">
        <f>IF(OR(D9500="SVCP", E9500="TRUE"), "No", IF(ISNA(VLOOKUP($C9500,'ProvResponder deviceId'!$A$1:$A$20000,1,FALSE)),"No","Yes"))</f>
        <v>No</v>
      </c>
      <c r="K9500" s="1" t="str">
        <f>IF($J9500="Yes",VLOOKUP($C9500,'ProvResponder deviceId'!$A$1:$C$20000,3,FALSE),"-")</f>
        <v>-</v>
      </c>
      <c r="L9500" s="1" t="str">
        <f t="shared" si="296"/>
        <v/>
      </c>
      <c r="M9500" s="1" t="str">
        <f t="shared" si="297"/>
        <v/>
      </c>
      <c r="N9500" s="1" t="str">
        <f>IF(ISBLANK($C9500),"",IF(ISNA(VLOOKUP($L9500,'result messages'!$H$3:$L$11,2,FALSE)),VLOOKUP($M9500,'result messages'!$H$3:$L$11,2,FALSE),VLOOKUP($L9500,'result messages'!$H$3:$L$11,2,FALSE)))</f>
        <v/>
      </c>
      <c r="O9500" s="1" t="str">
        <f>IF(ISBLANK($C9500),"",IF(ISNA(VLOOKUP($L9500,'result messages'!$H$3:$L$11,3,FALSE)),VLOOKUP($M9500,'result messages'!$H$3:$L$11,3,FALSE),VLOOKUP($L9500,'result messages'!$H$3:$L$11,3,FALSE)))</f>
        <v/>
      </c>
      <c r="P9500" s="1" t="str">
        <f>IF(ISBLANK($C9500),"",IF(ISNA(VLOOKUP($L9500,'result messages'!$H$3:$L$11,4,FALSE)),VLOOKUP($M9500,'result messages'!$H$3:$L$11,4,FALSE),VLOOKUP($L9500,'result messages'!$H$3:$L$11,4,FALSE)))</f>
        <v/>
      </c>
      <c r="Q9500" s="1" t="str">
        <f>IF(ISBLANK($C9500),"",IF(ISNA(VLOOKUP($L9500,'result messages'!$H$3:$L$11,5,FALSE)),VLOOKUP($M9500,'result messages'!$H$3:$L$11,5,FALSE),VLOOKUP($L9500,'result messages'!$H$3:$L$11,5,FALSE)))</f>
        <v/>
      </c>
    </row>
    <row r="9501" spans="1:17">
      <c r="A9501" s="1">
        <v>9498</v>
      </c>
      <c r="B9501" s="1"/>
      <c r="C9501" s="1"/>
      <c r="D9501" s="1"/>
      <c r="E9501" s="6"/>
      <c r="F9501" s="1"/>
      <c r="G9501" s="1" t="str">
        <f>IF(ISNA(VLOOKUP($C9501,'DTEN TCAP Linkage deviceId'!$A$1:$A$20000,1,FALSE)),"No","Yes")</f>
        <v>No</v>
      </c>
      <c r="H9501" s="1" t="str">
        <f>IF(ISNA(VLOOKUP($C9501,'Provisioning Requester'!$F$3:$H$20000,2,FALSE)),"No","Yes")</f>
        <v>No</v>
      </c>
      <c r="I9501" s="1" t="str">
        <f>IF($H9501="Yes",VLOOKUP($C9501,'Provisioning Requester'!$F$3:$H$20000,3,FALSE),"-")</f>
        <v>-</v>
      </c>
      <c r="J9501" s="1" t="str">
        <f>IF(OR(D9501="SVCP", E9501="TRUE"), "No", IF(ISNA(VLOOKUP($C9501,'ProvResponder deviceId'!$A$1:$A$20000,1,FALSE)),"No","Yes"))</f>
        <v>No</v>
      </c>
      <c r="K9501" s="1" t="str">
        <f>IF($J9501="Yes",VLOOKUP($C9501,'ProvResponder deviceId'!$A$1:$C$20000,3,FALSE),"-")</f>
        <v>-</v>
      </c>
      <c r="L9501" s="1" t="str">
        <f t="shared" si="296"/>
        <v/>
      </c>
      <c r="M9501" s="1" t="str">
        <f t="shared" si="297"/>
        <v/>
      </c>
      <c r="N9501" s="1" t="str">
        <f>IF(ISBLANK($C9501),"",IF(ISNA(VLOOKUP($L9501,'result messages'!$H$3:$L$11,2,FALSE)),VLOOKUP($M9501,'result messages'!$H$3:$L$11,2,FALSE),VLOOKUP($L9501,'result messages'!$H$3:$L$11,2,FALSE)))</f>
        <v/>
      </c>
      <c r="O9501" s="1" t="str">
        <f>IF(ISBLANK($C9501),"",IF(ISNA(VLOOKUP($L9501,'result messages'!$H$3:$L$11,3,FALSE)),VLOOKUP($M9501,'result messages'!$H$3:$L$11,3,FALSE),VLOOKUP($L9501,'result messages'!$H$3:$L$11,3,FALSE)))</f>
        <v/>
      </c>
      <c r="P9501" s="1" t="str">
        <f>IF(ISBLANK($C9501),"",IF(ISNA(VLOOKUP($L9501,'result messages'!$H$3:$L$11,4,FALSE)),VLOOKUP($M9501,'result messages'!$H$3:$L$11,4,FALSE),VLOOKUP($L9501,'result messages'!$H$3:$L$11,4,FALSE)))</f>
        <v/>
      </c>
      <c r="Q9501" s="1" t="str">
        <f>IF(ISBLANK($C9501),"",IF(ISNA(VLOOKUP($L9501,'result messages'!$H$3:$L$11,5,FALSE)),VLOOKUP($M9501,'result messages'!$H$3:$L$11,5,FALSE),VLOOKUP($L9501,'result messages'!$H$3:$L$11,5,FALSE)))</f>
        <v/>
      </c>
    </row>
    <row r="9502" spans="1:17">
      <c r="A9502" s="1">
        <v>9499</v>
      </c>
      <c r="B9502" s="1"/>
      <c r="C9502" s="1"/>
      <c r="D9502" s="1"/>
      <c r="E9502" s="6"/>
      <c r="F9502" s="1"/>
      <c r="G9502" s="1" t="str">
        <f>IF(ISNA(VLOOKUP($C9502,'DTEN TCAP Linkage deviceId'!$A$1:$A$20000,1,FALSE)),"No","Yes")</f>
        <v>No</v>
      </c>
      <c r="H9502" s="1" t="str">
        <f>IF(ISNA(VLOOKUP($C9502,'Provisioning Requester'!$F$3:$H$20000,2,FALSE)),"No","Yes")</f>
        <v>No</v>
      </c>
      <c r="I9502" s="1" t="str">
        <f>IF($H9502="Yes",VLOOKUP($C9502,'Provisioning Requester'!$F$3:$H$20000,3,FALSE),"-")</f>
        <v>-</v>
      </c>
      <c r="J9502" s="1" t="str">
        <f>IF(OR(D9502="SVCP", E9502="TRUE"), "No", IF(ISNA(VLOOKUP($C9502,'ProvResponder deviceId'!$A$1:$A$20000,1,FALSE)),"No","Yes"))</f>
        <v>No</v>
      </c>
      <c r="K9502" s="1" t="str">
        <f>IF($J9502="Yes",VLOOKUP($C9502,'ProvResponder deviceId'!$A$1:$C$20000,3,FALSE),"-")</f>
        <v>-</v>
      </c>
      <c r="L9502" s="1" t="str">
        <f t="shared" si="296"/>
        <v/>
      </c>
      <c r="M9502" s="1" t="str">
        <f t="shared" si="297"/>
        <v/>
      </c>
      <c r="N9502" s="1" t="str">
        <f>IF(ISBLANK($C9502),"",IF(ISNA(VLOOKUP($L9502,'result messages'!$H$3:$L$11,2,FALSE)),VLOOKUP($M9502,'result messages'!$H$3:$L$11,2,FALSE),VLOOKUP($L9502,'result messages'!$H$3:$L$11,2,FALSE)))</f>
        <v/>
      </c>
      <c r="O9502" s="1" t="str">
        <f>IF(ISBLANK($C9502),"",IF(ISNA(VLOOKUP($L9502,'result messages'!$H$3:$L$11,3,FALSE)),VLOOKUP($M9502,'result messages'!$H$3:$L$11,3,FALSE),VLOOKUP($L9502,'result messages'!$H$3:$L$11,3,FALSE)))</f>
        <v/>
      </c>
      <c r="P9502" s="1" t="str">
        <f>IF(ISBLANK($C9502),"",IF(ISNA(VLOOKUP($L9502,'result messages'!$H$3:$L$11,4,FALSE)),VLOOKUP($M9502,'result messages'!$H$3:$L$11,4,FALSE),VLOOKUP($L9502,'result messages'!$H$3:$L$11,4,FALSE)))</f>
        <v/>
      </c>
      <c r="Q9502" s="1" t="str">
        <f>IF(ISBLANK($C9502),"",IF(ISNA(VLOOKUP($L9502,'result messages'!$H$3:$L$11,5,FALSE)),VLOOKUP($M9502,'result messages'!$H$3:$L$11,5,FALSE),VLOOKUP($L9502,'result messages'!$H$3:$L$11,5,FALSE)))</f>
        <v/>
      </c>
    </row>
    <row r="9503" spans="1:17">
      <c r="A9503" s="1">
        <v>9500</v>
      </c>
      <c r="B9503" s="1"/>
      <c r="C9503" s="1"/>
      <c r="D9503" s="1"/>
      <c r="E9503" s="6"/>
      <c r="F9503" s="1"/>
      <c r="G9503" s="1" t="str">
        <f>IF(ISNA(VLOOKUP($C9503,'DTEN TCAP Linkage deviceId'!$A$1:$A$20000,1,FALSE)),"No","Yes")</f>
        <v>No</v>
      </c>
      <c r="H9503" s="1" t="str">
        <f>IF(ISNA(VLOOKUP($C9503,'Provisioning Requester'!$F$3:$H$20000,2,FALSE)),"No","Yes")</f>
        <v>No</v>
      </c>
      <c r="I9503" s="1" t="str">
        <f>IF($H9503="Yes",VLOOKUP($C9503,'Provisioning Requester'!$F$3:$H$20000,3,FALSE),"-")</f>
        <v>-</v>
      </c>
      <c r="J9503" s="1" t="str">
        <f>IF(OR(D9503="SVCP", E9503="TRUE"), "No", IF(ISNA(VLOOKUP($C9503,'ProvResponder deviceId'!$A$1:$A$20000,1,FALSE)),"No","Yes"))</f>
        <v>No</v>
      </c>
      <c r="K9503" s="1" t="str">
        <f>IF($J9503="Yes",VLOOKUP($C9503,'ProvResponder deviceId'!$A$1:$C$20000,3,FALSE),"-")</f>
        <v>-</v>
      </c>
      <c r="L9503" s="1" t="str">
        <f t="shared" si="296"/>
        <v/>
      </c>
      <c r="M9503" s="1" t="str">
        <f t="shared" si="297"/>
        <v/>
      </c>
      <c r="N9503" s="1" t="str">
        <f>IF(ISBLANK($C9503),"",IF(ISNA(VLOOKUP($L9503,'result messages'!$H$3:$L$11,2,FALSE)),VLOOKUP($M9503,'result messages'!$H$3:$L$11,2,FALSE),VLOOKUP($L9503,'result messages'!$H$3:$L$11,2,FALSE)))</f>
        <v/>
      </c>
      <c r="O9503" s="1" t="str">
        <f>IF(ISBLANK($C9503),"",IF(ISNA(VLOOKUP($L9503,'result messages'!$H$3:$L$11,3,FALSE)),VLOOKUP($M9503,'result messages'!$H$3:$L$11,3,FALSE),VLOOKUP($L9503,'result messages'!$H$3:$L$11,3,FALSE)))</f>
        <v/>
      </c>
      <c r="P9503" s="1" t="str">
        <f>IF(ISBLANK($C9503),"",IF(ISNA(VLOOKUP($L9503,'result messages'!$H$3:$L$11,4,FALSE)),VLOOKUP($M9503,'result messages'!$H$3:$L$11,4,FALSE),VLOOKUP($L9503,'result messages'!$H$3:$L$11,4,FALSE)))</f>
        <v/>
      </c>
      <c r="Q9503" s="1" t="str">
        <f>IF(ISBLANK($C9503),"",IF(ISNA(VLOOKUP($L9503,'result messages'!$H$3:$L$11,5,FALSE)),VLOOKUP($M9503,'result messages'!$H$3:$L$11,5,FALSE),VLOOKUP($L9503,'result messages'!$H$3:$L$11,5,FALSE)))</f>
        <v/>
      </c>
    </row>
    <row r="9504" spans="1:17">
      <c r="A9504" s="1">
        <v>9501</v>
      </c>
      <c r="B9504" s="1"/>
      <c r="C9504" s="1"/>
      <c r="D9504" s="1"/>
      <c r="E9504" s="6"/>
      <c r="F9504" s="1"/>
      <c r="G9504" s="1" t="str">
        <f>IF(ISNA(VLOOKUP($C9504,'DTEN TCAP Linkage deviceId'!$A$1:$A$20000,1,FALSE)),"No","Yes")</f>
        <v>No</v>
      </c>
      <c r="H9504" s="1" t="str">
        <f>IF(ISNA(VLOOKUP($C9504,'Provisioning Requester'!$F$3:$H$20000,2,FALSE)),"No","Yes")</f>
        <v>No</v>
      </c>
      <c r="I9504" s="1" t="str">
        <f>IF($H9504="Yes",VLOOKUP($C9504,'Provisioning Requester'!$F$3:$H$20000,3,FALSE),"-")</f>
        <v>-</v>
      </c>
      <c r="J9504" s="1" t="str">
        <f>IF(OR(D9504="SVCP", E9504="TRUE"), "No", IF(ISNA(VLOOKUP($C9504,'ProvResponder deviceId'!$A$1:$A$20000,1,FALSE)),"No","Yes"))</f>
        <v>No</v>
      </c>
      <c r="K9504" s="1" t="str">
        <f>IF($J9504="Yes",VLOOKUP($C9504,'ProvResponder deviceId'!$A$1:$C$20000,3,FALSE),"-")</f>
        <v>-</v>
      </c>
      <c r="L9504" s="1" t="str">
        <f t="shared" si="296"/>
        <v/>
      </c>
      <c r="M9504" s="1" t="str">
        <f t="shared" si="297"/>
        <v/>
      </c>
      <c r="N9504" s="1" t="str">
        <f>IF(ISBLANK($C9504),"",IF(ISNA(VLOOKUP($L9504,'result messages'!$H$3:$L$11,2,FALSE)),VLOOKUP($M9504,'result messages'!$H$3:$L$11,2,FALSE),VLOOKUP($L9504,'result messages'!$H$3:$L$11,2,FALSE)))</f>
        <v/>
      </c>
      <c r="O9504" s="1" t="str">
        <f>IF(ISBLANK($C9504),"",IF(ISNA(VLOOKUP($L9504,'result messages'!$H$3:$L$11,3,FALSE)),VLOOKUP($M9504,'result messages'!$H$3:$L$11,3,FALSE),VLOOKUP($L9504,'result messages'!$H$3:$L$11,3,FALSE)))</f>
        <v/>
      </c>
      <c r="P9504" s="1" t="str">
        <f>IF(ISBLANK($C9504),"",IF(ISNA(VLOOKUP($L9504,'result messages'!$H$3:$L$11,4,FALSE)),VLOOKUP($M9504,'result messages'!$H$3:$L$11,4,FALSE),VLOOKUP($L9504,'result messages'!$H$3:$L$11,4,FALSE)))</f>
        <v/>
      </c>
      <c r="Q9504" s="1" t="str">
        <f>IF(ISBLANK($C9504),"",IF(ISNA(VLOOKUP($L9504,'result messages'!$H$3:$L$11,5,FALSE)),VLOOKUP($M9504,'result messages'!$H$3:$L$11,5,FALSE),VLOOKUP($L9504,'result messages'!$H$3:$L$11,5,FALSE)))</f>
        <v/>
      </c>
    </row>
    <row r="9505" spans="1:17">
      <c r="A9505" s="1">
        <v>9502</v>
      </c>
      <c r="B9505" s="1"/>
      <c r="C9505" s="1"/>
      <c r="D9505" s="1"/>
      <c r="E9505" s="6"/>
      <c r="F9505" s="1"/>
      <c r="G9505" s="1" t="str">
        <f>IF(ISNA(VLOOKUP($C9505,'DTEN TCAP Linkage deviceId'!$A$1:$A$20000,1,FALSE)),"No","Yes")</f>
        <v>No</v>
      </c>
      <c r="H9505" s="1" t="str">
        <f>IF(ISNA(VLOOKUP($C9505,'Provisioning Requester'!$F$3:$H$20000,2,FALSE)),"No","Yes")</f>
        <v>No</v>
      </c>
      <c r="I9505" s="1" t="str">
        <f>IF($H9505="Yes",VLOOKUP($C9505,'Provisioning Requester'!$F$3:$H$20000,3,FALSE),"-")</f>
        <v>-</v>
      </c>
      <c r="J9505" s="1" t="str">
        <f>IF(OR(D9505="SVCP", E9505="TRUE"), "No", IF(ISNA(VLOOKUP($C9505,'ProvResponder deviceId'!$A$1:$A$20000,1,FALSE)),"No","Yes"))</f>
        <v>No</v>
      </c>
      <c r="K9505" s="1" t="str">
        <f>IF($J9505="Yes",VLOOKUP($C9505,'ProvResponder deviceId'!$A$1:$C$20000,3,FALSE),"-")</f>
        <v>-</v>
      </c>
      <c r="L9505" s="1" t="str">
        <f t="shared" si="296"/>
        <v/>
      </c>
      <c r="M9505" s="1" t="str">
        <f t="shared" si="297"/>
        <v/>
      </c>
      <c r="N9505" s="1" t="str">
        <f>IF(ISBLANK($C9505),"",IF(ISNA(VLOOKUP($L9505,'result messages'!$H$3:$L$11,2,FALSE)),VLOOKUP($M9505,'result messages'!$H$3:$L$11,2,FALSE),VLOOKUP($L9505,'result messages'!$H$3:$L$11,2,FALSE)))</f>
        <v/>
      </c>
      <c r="O9505" s="1" t="str">
        <f>IF(ISBLANK($C9505),"",IF(ISNA(VLOOKUP($L9505,'result messages'!$H$3:$L$11,3,FALSE)),VLOOKUP($M9505,'result messages'!$H$3:$L$11,3,FALSE),VLOOKUP($L9505,'result messages'!$H$3:$L$11,3,FALSE)))</f>
        <v/>
      </c>
      <c r="P9505" s="1" t="str">
        <f>IF(ISBLANK($C9505),"",IF(ISNA(VLOOKUP($L9505,'result messages'!$H$3:$L$11,4,FALSE)),VLOOKUP($M9505,'result messages'!$H$3:$L$11,4,FALSE),VLOOKUP($L9505,'result messages'!$H$3:$L$11,4,FALSE)))</f>
        <v/>
      </c>
      <c r="Q9505" s="1" t="str">
        <f>IF(ISBLANK($C9505),"",IF(ISNA(VLOOKUP($L9505,'result messages'!$H$3:$L$11,5,FALSE)),VLOOKUP($M9505,'result messages'!$H$3:$L$11,5,FALSE),VLOOKUP($L9505,'result messages'!$H$3:$L$11,5,FALSE)))</f>
        <v/>
      </c>
    </row>
    <row r="9506" spans="1:17">
      <c r="A9506" s="1">
        <v>9503</v>
      </c>
      <c r="B9506" s="1"/>
      <c r="C9506" s="1"/>
      <c r="D9506" s="1"/>
      <c r="E9506" s="6"/>
      <c r="F9506" s="1"/>
      <c r="G9506" s="1" t="str">
        <f>IF(ISNA(VLOOKUP($C9506,'DTEN TCAP Linkage deviceId'!$A$1:$A$20000,1,FALSE)),"No","Yes")</f>
        <v>No</v>
      </c>
      <c r="H9506" s="1" t="str">
        <f>IF(ISNA(VLOOKUP($C9506,'Provisioning Requester'!$F$3:$H$20000,2,FALSE)),"No","Yes")</f>
        <v>No</v>
      </c>
      <c r="I9506" s="1" t="str">
        <f>IF($H9506="Yes",VLOOKUP($C9506,'Provisioning Requester'!$F$3:$H$20000,3,FALSE),"-")</f>
        <v>-</v>
      </c>
      <c r="J9506" s="1" t="str">
        <f>IF(OR(D9506="SVCP", E9506="TRUE"), "No", IF(ISNA(VLOOKUP($C9506,'ProvResponder deviceId'!$A$1:$A$20000,1,FALSE)),"No","Yes"))</f>
        <v>No</v>
      </c>
      <c r="K9506" s="1" t="str">
        <f>IF($J9506="Yes",VLOOKUP($C9506,'ProvResponder deviceId'!$A$1:$C$20000,3,FALSE),"-")</f>
        <v>-</v>
      </c>
      <c r="L9506" s="1" t="str">
        <f t="shared" si="296"/>
        <v/>
      </c>
      <c r="M9506" s="1" t="str">
        <f t="shared" si="297"/>
        <v/>
      </c>
      <c r="N9506" s="1" t="str">
        <f>IF(ISBLANK($C9506),"",IF(ISNA(VLOOKUP($L9506,'result messages'!$H$3:$L$11,2,FALSE)),VLOOKUP($M9506,'result messages'!$H$3:$L$11,2,FALSE),VLOOKUP($L9506,'result messages'!$H$3:$L$11,2,FALSE)))</f>
        <v/>
      </c>
      <c r="O9506" s="1" t="str">
        <f>IF(ISBLANK($C9506),"",IF(ISNA(VLOOKUP($L9506,'result messages'!$H$3:$L$11,3,FALSE)),VLOOKUP($M9506,'result messages'!$H$3:$L$11,3,FALSE),VLOOKUP($L9506,'result messages'!$H$3:$L$11,3,FALSE)))</f>
        <v/>
      </c>
      <c r="P9506" s="1" t="str">
        <f>IF(ISBLANK($C9506),"",IF(ISNA(VLOOKUP($L9506,'result messages'!$H$3:$L$11,4,FALSE)),VLOOKUP($M9506,'result messages'!$H$3:$L$11,4,FALSE),VLOOKUP($L9506,'result messages'!$H$3:$L$11,4,FALSE)))</f>
        <v/>
      </c>
      <c r="Q9506" s="1" t="str">
        <f>IF(ISBLANK($C9506),"",IF(ISNA(VLOOKUP($L9506,'result messages'!$H$3:$L$11,5,FALSE)),VLOOKUP($M9506,'result messages'!$H$3:$L$11,5,FALSE),VLOOKUP($L9506,'result messages'!$H$3:$L$11,5,FALSE)))</f>
        <v/>
      </c>
    </row>
    <row r="9507" spans="1:17">
      <c r="A9507" s="1">
        <v>9504</v>
      </c>
      <c r="B9507" s="1"/>
      <c r="C9507" s="1"/>
      <c r="D9507" s="1"/>
      <c r="E9507" s="6"/>
      <c r="F9507" s="1"/>
      <c r="G9507" s="1" t="str">
        <f>IF(ISNA(VLOOKUP($C9507,'DTEN TCAP Linkage deviceId'!$A$1:$A$20000,1,FALSE)),"No","Yes")</f>
        <v>No</v>
      </c>
      <c r="H9507" s="1" t="str">
        <f>IF(ISNA(VLOOKUP($C9507,'Provisioning Requester'!$F$3:$H$20000,2,FALSE)),"No","Yes")</f>
        <v>No</v>
      </c>
      <c r="I9507" s="1" t="str">
        <f>IF($H9507="Yes",VLOOKUP($C9507,'Provisioning Requester'!$F$3:$H$20000,3,FALSE),"-")</f>
        <v>-</v>
      </c>
      <c r="J9507" s="1" t="str">
        <f>IF(OR(D9507="SVCP", E9507="TRUE"), "No", IF(ISNA(VLOOKUP($C9507,'ProvResponder deviceId'!$A$1:$A$20000,1,FALSE)),"No","Yes"))</f>
        <v>No</v>
      </c>
      <c r="K9507" s="1" t="str">
        <f>IF($J9507="Yes",VLOOKUP($C9507,'ProvResponder deviceId'!$A$1:$C$20000,3,FALSE),"-")</f>
        <v>-</v>
      </c>
      <c r="L9507" s="1" t="str">
        <f t="shared" si="296"/>
        <v/>
      </c>
      <c r="M9507" s="1" t="str">
        <f t="shared" si="297"/>
        <v/>
      </c>
      <c r="N9507" s="1" t="str">
        <f>IF(ISBLANK($C9507),"",IF(ISNA(VLOOKUP($L9507,'result messages'!$H$3:$L$11,2,FALSE)),VLOOKUP($M9507,'result messages'!$H$3:$L$11,2,FALSE),VLOOKUP($L9507,'result messages'!$H$3:$L$11,2,FALSE)))</f>
        <v/>
      </c>
      <c r="O9507" s="1" t="str">
        <f>IF(ISBLANK($C9507),"",IF(ISNA(VLOOKUP($L9507,'result messages'!$H$3:$L$11,3,FALSE)),VLOOKUP($M9507,'result messages'!$H$3:$L$11,3,FALSE),VLOOKUP($L9507,'result messages'!$H$3:$L$11,3,FALSE)))</f>
        <v/>
      </c>
      <c r="P9507" s="1" t="str">
        <f>IF(ISBLANK($C9507),"",IF(ISNA(VLOOKUP($L9507,'result messages'!$H$3:$L$11,4,FALSE)),VLOOKUP($M9507,'result messages'!$H$3:$L$11,4,FALSE),VLOOKUP($L9507,'result messages'!$H$3:$L$11,4,FALSE)))</f>
        <v/>
      </c>
      <c r="Q9507" s="1" t="str">
        <f>IF(ISBLANK($C9507),"",IF(ISNA(VLOOKUP($L9507,'result messages'!$H$3:$L$11,5,FALSE)),VLOOKUP($M9507,'result messages'!$H$3:$L$11,5,FALSE),VLOOKUP($L9507,'result messages'!$H$3:$L$11,5,FALSE)))</f>
        <v/>
      </c>
    </row>
    <row r="9508" spans="1:17">
      <c r="A9508" s="1">
        <v>9505</v>
      </c>
      <c r="B9508" s="1"/>
      <c r="C9508" s="1"/>
      <c r="D9508" s="1"/>
      <c r="E9508" s="6"/>
      <c r="F9508" s="1"/>
      <c r="G9508" s="1" t="str">
        <f>IF(ISNA(VLOOKUP($C9508,'DTEN TCAP Linkage deviceId'!$A$1:$A$20000,1,FALSE)),"No","Yes")</f>
        <v>No</v>
      </c>
      <c r="H9508" s="1" t="str">
        <f>IF(ISNA(VLOOKUP($C9508,'Provisioning Requester'!$F$3:$H$20000,2,FALSE)),"No","Yes")</f>
        <v>No</v>
      </c>
      <c r="I9508" s="1" t="str">
        <f>IF($H9508="Yes",VLOOKUP($C9508,'Provisioning Requester'!$F$3:$H$20000,3,FALSE),"-")</f>
        <v>-</v>
      </c>
      <c r="J9508" s="1" t="str">
        <f>IF(OR(D9508="SVCP", E9508="TRUE"), "No", IF(ISNA(VLOOKUP($C9508,'ProvResponder deviceId'!$A$1:$A$20000,1,FALSE)),"No","Yes"))</f>
        <v>No</v>
      </c>
      <c r="K9508" s="1" t="str">
        <f>IF($J9508="Yes",VLOOKUP($C9508,'ProvResponder deviceId'!$A$1:$C$20000,3,FALSE),"-")</f>
        <v>-</v>
      </c>
      <c r="L9508" s="1" t="str">
        <f t="shared" si="296"/>
        <v/>
      </c>
      <c r="M9508" s="1" t="str">
        <f t="shared" si="297"/>
        <v/>
      </c>
      <c r="N9508" s="1" t="str">
        <f>IF(ISBLANK($C9508),"",IF(ISNA(VLOOKUP($L9508,'result messages'!$H$3:$L$11,2,FALSE)),VLOOKUP($M9508,'result messages'!$H$3:$L$11,2,FALSE),VLOOKUP($L9508,'result messages'!$H$3:$L$11,2,FALSE)))</f>
        <v/>
      </c>
      <c r="O9508" s="1" t="str">
        <f>IF(ISBLANK($C9508),"",IF(ISNA(VLOOKUP($L9508,'result messages'!$H$3:$L$11,3,FALSE)),VLOOKUP($M9508,'result messages'!$H$3:$L$11,3,FALSE),VLOOKUP($L9508,'result messages'!$H$3:$L$11,3,FALSE)))</f>
        <v/>
      </c>
      <c r="P9508" s="1" t="str">
        <f>IF(ISBLANK($C9508),"",IF(ISNA(VLOOKUP($L9508,'result messages'!$H$3:$L$11,4,FALSE)),VLOOKUP($M9508,'result messages'!$H$3:$L$11,4,FALSE),VLOOKUP($L9508,'result messages'!$H$3:$L$11,4,FALSE)))</f>
        <v/>
      </c>
      <c r="Q9508" s="1" t="str">
        <f>IF(ISBLANK($C9508),"",IF(ISNA(VLOOKUP($L9508,'result messages'!$H$3:$L$11,5,FALSE)),VLOOKUP($M9508,'result messages'!$H$3:$L$11,5,FALSE),VLOOKUP($L9508,'result messages'!$H$3:$L$11,5,FALSE)))</f>
        <v/>
      </c>
    </row>
    <row r="9509" spans="1:17">
      <c r="A9509" s="1">
        <v>9506</v>
      </c>
      <c r="B9509" s="1"/>
      <c r="C9509" s="1"/>
      <c r="D9509" s="1"/>
      <c r="E9509" s="6"/>
      <c r="F9509" s="1"/>
      <c r="G9509" s="1" t="str">
        <f>IF(ISNA(VLOOKUP($C9509,'DTEN TCAP Linkage deviceId'!$A$1:$A$20000,1,FALSE)),"No","Yes")</f>
        <v>No</v>
      </c>
      <c r="H9509" s="1" t="str">
        <f>IF(ISNA(VLOOKUP($C9509,'Provisioning Requester'!$F$3:$H$20000,2,FALSE)),"No","Yes")</f>
        <v>No</v>
      </c>
      <c r="I9509" s="1" t="str">
        <f>IF($H9509="Yes",VLOOKUP($C9509,'Provisioning Requester'!$F$3:$H$20000,3,FALSE),"-")</f>
        <v>-</v>
      </c>
      <c r="J9509" s="1" t="str">
        <f>IF(OR(D9509="SVCP", E9509="TRUE"), "No", IF(ISNA(VLOOKUP($C9509,'ProvResponder deviceId'!$A$1:$A$20000,1,FALSE)),"No","Yes"))</f>
        <v>No</v>
      </c>
      <c r="K9509" s="1" t="str">
        <f>IF($J9509="Yes",VLOOKUP($C9509,'ProvResponder deviceId'!$A$1:$C$20000,3,FALSE),"-")</f>
        <v>-</v>
      </c>
      <c r="L9509" s="1" t="str">
        <f t="shared" si="296"/>
        <v/>
      </c>
      <c r="M9509" s="1" t="str">
        <f t="shared" si="297"/>
        <v/>
      </c>
      <c r="N9509" s="1" t="str">
        <f>IF(ISBLANK($C9509),"",IF(ISNA(VLOOKUP($L9509,'result messages'!$H$3:$L$11,2,FALSE)),VLOOKUP($M9509,'result messages'!$H$3:$L$11,2,FALSE),VLOOKUP($L9509,'result messages'!$H$3:$L$11,2,FALSE)))</f>
        <v/>
      </c>
      <c r="O9509" s="1" t="str">
        <f>IF(ISBLANK($C9509),"",IF(ISNA(VLOOKUP($L9509,'result messages'!$H$3:$L$11,3,FALSE)),VLOOKUP($M9509,'result messages'!$H$3:$L$11,3,FALSE),VLOOKUP($L9509,'result messages'!$H$3:$L$11,3,FALSE)))</f>
        <v/>
      </c>
      <c r="P9509" s="1" t="str">
        <f>IF(ISBLANK($C9509),"",IF(ISNA(VLOOKUP($L9509,'result messages'!$H$3:$L$11,4,FALSE)),VLOOKUP($M9509,'result messages'!$H$3:$L$11,4,FALSE),VLOOKUP($L9509,'result messages'!$H$3:$L$11,4,FALSE)))</f>
        <v/>
      </c>
      <c r="Q9509" s="1" t="str">
        <f>IF(ISBLANK($C9509),"",IF(ISNA(VLOOKUP($L9509,'result messages'!$H$3:$L$11,5,FALSE)),VLOOKUP($M9509,'result messages'!$H$3:$L$11,5,FALSE),VLOOKUP($L9509,'result messages'!$H$3:$L$11,5,FALSE)))</f>
        <v/>
      </c>
    </row>
    <row r="9510" spans="1:17">
      <c r="A9510" s="1">
        <v>9507</v>
      </c>
      <c r="B9510" s="1"/>
      <c r="C9510" s="1"/>
      <c r="D9510" s="1"/>
      <c r="E9510" s="6"/>
      <c r="F9510" s="1"/>
      <c r="G9510" s="1" t="str">
        <f>IF(ISNA(VLOOKUP($C9510,'DTEN TCAP Linkage deviceId'!$A$1:$A$20000,1,FALSE)),"No","Yes")</f>
        <v>No</v>
      </c>
      <c r="H9510" s="1" t="str">
        <f>IF(ISNA(VLOOKUP($C9510,'Provisioning Requester'!$F$3:$H$20000,2,FALSE)),"No","Yes")</f>
        <v>No</v>
      </c>
      <c r="I9510" s="1" t="str">
        <f>IF($H9510="Yes",VLOOKUP($C9510,'Provisioning Requester'!$F$3:$H$20000,3,FALSE),"-")</f>
        <v>-</v>
      </c>
      <c r="J9510" s="1" t="str">
        <f>IF(OR(D9510="SVCP", E9510="TRUE"), "No", IF(ISNA(VLOOKUP($C9510,'ProvResponder deviceId'!$A$1:$A$20000,1,FALSE)),"No","Yes"))</f>
        <v>No</v>
      </c>
      <c r="K9510" s="1" t="str">
        <f>IF($J9510="Yes",VLOOKUP($C9510,'ProvResponder deviceId'!$A$1:$C$20000,3,FALSE),"-")</f>
        <v>-</v>
      </c>
      <c r="L9510" s="1" t="str">
        <f t="shared" si="296"/>
        <v/>
      </c>
      <c r="M9510" s="1" t="str">
        <f t="shared" si="297"/>
        <v/>
      </c>
      <c r="N9510" s="1" t="str">
        <f>IF(ISBLANK($C9510),"",IF(ISNA(VLOOKUP($L9510,'result messages'!$H$3:$L$11,2,FALSE)),VLOOKUP($M9510,'result messages'!$H$3:$L$11,2,FALSE),VLOOKUP($L9510,'result messages'!$H$3:$L$11,2,FALSE)))</f>
        <v/>
      </c>
      <c r="O9510" s="1" t="str">
        <f>IF(ISBLANK($C9510),"",IF(ISNA(VLOOKUP($L9510,'result messages'!$H$3:$L$11,3,FALSE)),VLOOKUP($M9510,'result messages'!$H$3:$L$11,3,FALSE),VLOOKUP($L9510,'result messages'!$H$3:$L$11,3,FALSE)))</f>
        <v/>
      </c>
      <c r="P9510" s="1" t="str">
        <f>IF(ISBLANK($C9510),"",IF(ISNA(VLOOKUP($L9510,'result messages'!$H$3:$L$11,4,FALSE)),VLOOKUP($M9510,'result messages'!$H$3:$L$11,4,FALSE),VLOOKUP($L9510,'result messages'!$H$3:$L$11,4,FALSE)))</f>
        <v/>
      </c>
      <c r="Q9510" s="1" t="str">
        <f>IF(ISBLANK($C9510),"",IF(ISNA(VLOOKUP($L9510,'result messages'!$H$3:$L$11,5,FALSE)),VLOOKUP($M9510,'result messages'!$H$3:$L$11,5,FALSE),VLOOKUP($L9510,'result messages'!$H$3:$L$11,5,FALSE)))</f>
        <v/>
      </c>
    </row>
    <row r="9511" spans="1:17">
      <c r="A9511" s="1">
        <v>9508</v>
      </c>
      <c r="B9511" s="1"/>
      <c r="C9511" s="1"/>
      <c r="D9511" s="1"/>
      <c r="E9511" s="6"/>
      <c r="F9511" s="1"/>
      <c r="G9511" s="1" t="str">
        <f>IF(ISNA(VLOOKUP($C9511,'DTEN TCAP Linkage deviceId'!$A$1:$A$20000,1,FALSE)),"No","Yes")</f>
        <v>No</v>
      </c>
      <c r="H9511" s="1" t="str">
        <f>IF(ISNA(VLOOKUP($C9511,'Provisioning Requester'!$F$3:$H$20000,2,FALSE)),"No","Yes")</f>
        <v>No</v>
      </c>
      <c r="I9511" s="1" t="str">
        <f>IF($H9511="Yes",VLOOKUP($C9511,'Provisioning Requester'!$F$3:$H$20000,3,FALSE),"-")</f>
        <v>-</v>
      </c>
      <c r="J9511" s="1" t="str">
        <f>IF(OR(D9511="SVCP", E9511="TRUE"), "No", IF(ISNA(VLOOKUP($C9511,'ProvResponder deviceId'!$A$1:$A$20000,1,FALSE)),"No","Yes"))</f>
        <v>No</v>
      </c>
      <c r="K9511" s="1" t="str">
        <f>IF($J9511="Yes",VLOOKUP($C9511,'ProvResponder deviceId'!$A$1:$C$20000,3,FALSE),"-")</f>
        <v>-</v>
      </c>
      <c r="L9511" s="1" t="str">
        <f t="shared" si="296"/>
        <v/>
      </c>
      <c r="M9511" s="1" t="str">
        <f t="shared" si="297"/>
        <v/>
      </c>
      <c r="N9511" s="1" t="str">
        <f>IF(ISBLANK($C9511),"",IF(ISNA(VLOOKUP($L9511,'result messages'!$H$3:$L$11,2,FALSE)),VLOOKUP($M9511,'result messages'!$H$3:$L$11,2,FALSE),VLOOKUP($L9511,'result messages'!$H$3:$L$11,2,FALSE)))</f>
        <v/>
      </c>
      <c r="O9511" s="1" t="str">
        <f>IF(ISBLANK($C9511),"",IF(ISNA(VLOOKUP($L9511,'result messages'!$H$3:$L$11,3,FALSE)),VLOOKUP($M9511,'result messages'!$H$3:$L$11,3,FALSE),VLOOKUP($L9511,'result messages'!$H$3:$L$11,3,FALSE)))</f>
        <v/>
      </c>
      <c r="P9511" s="1" t="str">
        <f>IF(ISBLANK($C9511),"",IF(ISNA(VLOOKUP($L9511,'result messages'!$H$3:$L$11,4,FALSE)),VLOOKUP($M9511,'result messages'!$H$3:$L$11,4,FALSE),VLOOKUP($L9511,'result messages'!$H$3:$L$11,4,FALSE)))</f>
        <v/>
      </c>
      <c r="Q9511" s="1" t="str">
        <f>IF(ISBLANK($C9511),"",IF(ISNA(VLOOKUP($L9511,'result messages'!$H$3:$L$11,5,FALSE)),VLOOKUP($M9511,'result messages'!$H$3:$L$11,5,FALSE),VLOOKUP($L9511,'result messages'!$H$3:$L$11,5,FALSE)))</f>
        <v/>
      </c>
    </row>
    <row r="9512" spans="1:17">
      <c r="A9512" s="1">
        <v>9509</v>
      </c>
      <c r="B9512" s="1"/>
      <c r="C9512" s="1"/>
      <c r="D9512" s="1"/>
      <c r="E9512" s="6"/>
      <c r="F9512" s="1"/>
      <c r="G9512" s="1" t="str">
        <f>IF(ISNA(VLOOKUP($C9512,'DTEN TCAP Linkage deviceId'!$A$1:$A$20000,1,FALSE)),"No","Yes")</f>
        <v>No</v>
      </c>
      <c r="H9512" s="1" t="str">
        <f>IF(ISNA(VLOOKUP($C9512,'Provisioning Requester'!$F$3:$H$20000,2,FALSE)),"No","Yes")</f>
        <v>No</v>
      </c>
      <c r="I9512" s="1" t="str">
        <f>IF($H9512="Yes",VLOOKUP($C9512,'Provisioning Requester'!$F$3:$H$20000,3,FALSE),"-")</f>
        <v>-</v>
      </c>
      <c r="J9512" s="1" t="str">
        <f>IF(OR(D9512="SVCP", E9512="TRUE"), "No", IF(ISNA(VLOOKUP($C9512,'ProvResponder deviceId'!$A$1:$A$20000,1,FALSE)),"No","Yes"))</f>
        <v>No</v>
      </c>
      <c r="K9512" s="1" t="str">
        <f>IF($J9512="Yes",VLOOKUP($C9512,'ProvResponder deviceId'!$A$1:$C$20000,3,FALSE),"-")</f>
        <v>-</v>
      </c>
      <c r="L9512" s="1" t="str">
        <f t="shared" si="296"/>
        <v/>
      </c>
      <c r="M9512" s="1" t="str">
        <f t="shared" si="297"/>
        <v/>
      </c>
      <c r="N9512" s="1" t="str">
        <f>IF(ISBLANK($C9512),"",IF(ISNA(VLOOKUP($L9512,'result messages'!$H$3:$L$11,2,FALSE)),VLOOKUP($M9512,'result messages'!$H$3:$L$11,2,FALSE),VLOOKUP($L9512,'result messages'!$H$3:$L$11,2,FALSE)))</f>
        <v/>
      </c>
      <c r="O9512" s="1" t="str">
        <f>IF(ISBLANK($C9512),"",IF(ISNA(VLOOKUP($L9512,'result messages'!$H$3:$L$11,3,FALSE)),VLOOKUP($M9512,'result messages'!$H$3:$L$11,3,FALSE),VLOOKUP($L9512,'result messages'!$H$3:$L$11,3,FALSE)))</f>
        <v/>
      </c>
      <c r="P9512" s="1" t="str">
        <f>IF(ISBLANK($C9512),"",IF(ISNA(VLOOKUP($L9512,'result messages'!$H$3:$L$11,4,FALSE)),VLOOKUP($M9512,'result messages'!$H$3:$L$11,4,FALSE),VLOOKUP($L9512,'result messages'!$H$3:$L$11,4,FALSE)))</f>
        <v/>
      </c>
      <c r="Q9512" s="1" t="str">
        <f>IF(ISBLANK($C9512),"",IF(ISNA(VLOOKUP($L9512,'result messages'!$H$3:$L$11,5,FALSE)),VLOOKUP($M9512,'result messages'!$H$3:$L$11,5,FALSE),VLOOKUP($L9512,'result messages'!$H$3:$L$11,5,FALSE)))</f>
        <v/>
      </c>
    </row>
    <row r="9513" spans="1:17">
      <c r="A9513" s="1">
        <v>9510</v>
      </c>
      <c r="B9513" s="1"/>
      <c r="C9513" s="1"/>
      <c r="D9513" s="1"/>
      <c r="E9513" s="6"/>
      <c r="F9513" s="1"/>
      <c r="G9513" s="1" t="str">
        <f>IF(ISNA(VLOOKUP($C9513,'DTEN TCAP Linkage deviceId'!$A$1:$A$20000,1,FALSE)),"No","Yes")</f>
        <v>No</v>
      </c>
      <c r="H9513" s="1" t="str">
        <f>IF(ISNA(VLOOKUP($C9513,'Provisioning Requester'!$F$3:$H$20000,2,FALSE)),"No","Yes")</f>
        <v>No</v>
      </c>
      <c r="I9513" s="1" t="str">
        <f>IF($H9513="Yes",VLOOKUP($C9513,'Provisioning Requester'!$F$3:$H$20000,3,FALSE),"-")</f>
        <v>-</v>
      </c>
      <c r="J9513" s="1" t="str">
        <f>IF(OR(D9513="SVCP", E9513="TRUE"), "No", IF(ISNA(VLOOKUP($C9513,'ProvResponder deviceId'!$A$1:$A$20000,1,FALSE)),"No","Yes"))</f>
        <v>No</v>
      </c>
      <c r="K9513" s="1" t="str">
        <f>IF($J9513="Yes",VLOOKUP($C9513,'ProvResponder deviceId'!$A$1:$C$20000,3,FALSE),"-")</f>
        <v>-</v>
      </c>
      <c r="L9513" s="1" t="str">
        <f t="shared" si="296"/>
        <v/>
      </c>
      <c r="M9513" s="1" t="str">
        <f t="shared" si="297"/>
        <v/>
      </c>
      <c r="N9513" s="1" t="str">
        <f>IF(ISBLANK($C9513),"",IF(ISNA(VLOOKUP($L9513,'result messages'!$H$3:$L$11,2,FALSE)),VLOOKUP($M9513,'result messages'!$H$3:$L$11,2,FALSE),VLOOKUP($L9513,'result messages'!$H$3:$L$11,2,FALSE)))</f>
        <v/>
      </c>
      <c r="O9513" s="1" t="str">
        <f>IF(ISBLANK($C9513),"",IF(ISNA(VLOOKUP($L9513,'result messages'!$H$3:$L$11,3,FALSE)),VLOOKUP($M9513,'result messages'!$H$3:$L$11,3,FALSE),VLOOKUP($L9513,'result messages'!$H$3:$L$11,3,FALSE)))</f>
        <v/>
      </c>
      <c r="P9513" s="1" t="str">
        <f>IF(ISBLANK($C9513),"",IF(ISNA(VLOOKUP($L9513,'result messages'!$H$3:$L$11,4,FALSE)),VLOOKUP($M9513,'result messages'!$H$3:$L$11,4,FALSE),VLOOKUP($L9513,'result messages'!$H$3:$L$11,4,FALSE)))</f>
        <v/>
      </c>
      <c r="Q9513" s="1" t="str">
        <f>IF(ISBLANK($C9513),"",IF(ISNA(VLOOKUP($L9513,'result messages'!$H$3:$L$11,5,FALSE)),VLOOKUP($M9513,'result messages'!$H$3:$L$11,5,FALSE),VLOOKUP($L9513,'result messages'!$H$3:$L$11,5,FALSE)))</f>
        <v/>
      </c>
    </row>
    <row r="9514" spans="1:17">
      <c r="A9514" s="1">
        <v>9511</v>
      </c>
      <c r="B9514" s="1"/>
      <c r="C9514" s="1"/>
      <c r="D9514" s="1"/>
      <c r="E9514" s="6"/>
      <c r="F9514" s="1"/>
      <c r="G9514" s="1" t="str">
        <f>IF(ISNA(VLOOKUP($C9514,'DTEN TCAP Linkage deviceId'!$A$1:$A$20000,1,FALSE)),"No","Yes")</f>
        <v>No</v>
      </c>
      <c r="H9514" s="1" t="str">
        <f>IF(ISNA(VLOOKUP($C9514,'Provisioning Requester'!$F$3:$H$20000,2,FALSE)),"No","Yes")</f>
        <v>No</v>
      </c>
      <c r="I9514" s="1" t="str">
        <f>IF($H9514="Yes",VLOOKUP($C9514,'Provisioning Requester'!$F$3:$H$20000,3,FALSE),"-")</f>
        <v>-</v>
      </c>
      <c r="J9514" s="1" t="str">
        <f>IF(OR(D9514="SVCP", E9514="TRUE"), "No", IF(ISNA(VLOOKUP($C9514,'ProvResponder deviceId'!$A$1:$A$20000,1,FALSE)),"No","Yes"))</f>
        <v>No</v>
      </c>
      <c r="K9514" s="1" t="str">
        <f>IF($J9514="Yes",VLOOKUP($C9514,'ProvResponder deviceId'!$A$1:$C$20000,3,FALSE),"-")</f>
        <v>-</v>
      </c>
      <c r="L9514" s="1" t="str">
        <f t="shared" si="296"/>
        <v/>
      </c>
      <c r="M9514" s="1" t="str">
        <f t="shared" si="297"/>
        <v/>
      </c>
      <c r="N9514" s="1" t="str">
        <f>IF(ISBLANK($C9514),"",IF(ISNA(VLOOKUP($L9514,'result messages'!$H$3:$L$11,2,FALSE)),VLOOKUP($M9514,'result messages'!$H$3:$L$11,2,FALSE),VLOOKUP($L9514,'result messages'!$H$3:$L$11,2,FALSE)))</f>
        <v/>
      </c>
      <c r="O9514" s="1" t="str">
        <f>IF(ISBLANK($C9514),"",IF(ISNA(VLOOKUP($L9514,'result messages'!$H$3:$L$11,3,FALSE)),VLOOKUP($M9514,'result messages'!$H$3:$L$11,3,FALSE),VLOOKUP($L9514,'result messages'!$H$3:$L$11,3,FALSE)))</f>
        <v/>
      </c>
      <c r="P9514" s="1" t="str">
        <f>IF(ISBLANK($C9514),"",IF(ISNA(VLOOKUP($L9514,'result messages'!$H$3:$L$11,4,FALSE)),VLOOKUP($M9514,'result messages'!$H$3:$L$11,4,FALSE),VLOOKUP($L9514,'result messages'!$H$3:$L$11,4,FALSE)))</f>
        <v/>
      </c>
      <c r="Q9514" s="1" t="str">
        <f>IF(ISBLANK($C9514),"",IF(ISNA(VLOOKUP($L9514,'result messages'!$H$3:$L$11,5,FALSE)),VLOOKUP($M9514,'result messages'!$H$3:$L$11,5,FALSE),VLOOKUP($L9514,'result messages'!$H$3:$L$11,5,FALSE)))</f>
        <v/>
      </c>
    </row>
    <row r="9515" spans="1:17">
      <c r="A9515" s="1">
        <v>9512</v>
      </c>
      <c r="B9515" s="1"/>
      <c r="C9515" s="1"/>
      <c r="D9515" s="1"/>
      <c r="E9515" s="6"/>
      <c r="F9515" s="1"/>
      <c r="G9515" s="1" t="str">
        <f>IF(ISNA(VLOOKUP($C9515,'DTEN TCAP Linkage deviceId'!$A$1:$A$20000,1,FALSE)),"No","Yes")</f>
        <v>No</v>
      </c>
      <c r="H9515" s="1" t="str">
        <f>IF(ISNA(VLOOKUP($C9515,'Provisioning Requester'!$F$3:$H$20000,2,FALSE)),"No","Yes")</f>
        <v>No</v>
      </c>
      <c r="I9515" s="1" t="str">
        <f>IF($H9515="Yes",VLOOKUP($C9515,'Provisioning Requester'!$F$3:$H$20000,3,FALSE),"-")</f>
        <v>-</v>
      </c>
      <c r="J9515" s="1" t="str">
        <f>IF(OR(D9515="SVCP", E9515="TRUE"), "No", IF(ISNA(VLOOKUP($C9515,'ProvResponder deviceId'!$A$1:$A$20000,1,FALSE)),"No","Yes"))</f>
        <v>No</v>
      </c>
      <c r="K9515" s="1" t="str">
        <f>IF($J9515="Yes",VLOOKUP($C9515,'ProvResponder deviceId'!$A$1:$C$20000,3,FALSE),"-")</f>
        <v>-</v>
      </c>
      <c r="L9515" s="1" t="str">
        <f t="shared" si="296"/>
        <v/>
      </c>
      <c r="M9515" s="1" t="str">
        <f t="shared" si="297"/>
        <v/>
      </c>
      <c r="N9515" s="1" t="str">
        <f>IF(ISBLANK($C9515),"",IF(ISNA(VLOOKUP($L9515,'result messages'!$H$3:$L$11,2,FALSE)),VLOOKUP($M9515,'result messages'!$H$3:$L$11,2,FALSE),VLOOKUP($L9515,'result messages'!$H$3:$L$11,2,FALSE)))</f>
        <v/>
      </c>
      <c r="O9515" s="1" t="str">
        <f>IF(ISBLANK($C9515),"",IF(ISNA(VLOOKUP($L9515,'result messages'!$H$3:$L$11,3,FALSE)),VLOOKUP($M9515,'result messages'!$H$3:$L$11,3,FALSE),VLOOKUP($L9515,'result messages'!$H$3:$L$11,3,FALSE)))</f>
        <v/>
      </c>
      <c r="P9515" s="1" t="str">
        <f>IF(ISBLANK($C9515),"",IF(ISNA(VLOOKUP($L9515,'result messages'!$H$3:$L$11,4,FALSE)),VLOOKUP($M9515,'result messages'!$H$3:$L$11,4,FALSE),VLOOKUP($L9515,'result messages'!$H$3:$L$11,4,FALSE)))</f>
        <v/>
      </c>
      <c r="Q9515" s="1" t="str">
        <f>IF(ISBLANK($C9515),"",IF(ISNA(VLOOKUP($L9515,'result messages'!$H$3:$L$11,5,FALSE)),VLOOKUP($M9515,'result messages'!$H$3:$L$11,5,FALSE),VLOOKUP($L9515,'result messages'!$H$3:$L$11,5,FALSE)))</f>
        <v/>
      </c>
    </row>
    <row r="9516" spans="1:17">
      <c r="A9516" s="1">
        <v>9513</v>
      </c>
      <c r="B9516" s="1"/>
      <c r="C9516" s="1"/>
      <c r="D9516" s="1"/>
      <c r="E9516" s="6"/>
      <c r="F9516" s="1"/>
      <c r="G9516" s="1" t="str">
        <f>IF(ISNA(VLOOKUP($C9516,'DTEN TCAP Linkage deviceId'!$A$1:$A$20000,1,FALSE)),"No","Yes")</f>
        <v>No</v>
      </c>
      <c r="H9516" s="1" t="str">
        <f>IF(ISNA(VLOOKUP($C9516,'Provisioning Requester'!$F$3:$H$20000,2,FALSE)),"No","Yes")</f>
        <v>No</v>
      </c>
      <c r="I9516" s="1" t="str">
        <f>IF($H9516="Yes",VLOOKUP($C9516,'Provisioning Requester'!$F$3:$H$20000,3,FALSE),"-")</f>
        <v>-</v>
      </c>
      <c r="J9516" s="1" t="str">
        <f>IF(OR(D9516="SVCP", E9516="TRUE"), "No", IF(ISNA(VLOOKUP($C9516,'ProvResponder deviceId'!$A$1:$A$20000,1,FALSE)),"No","Yes"))</f>
        <v>No</v>
      </c>
      <c r="K9516" s="1" t="str">
        <f>IF($J9516="Yes",VLOOKUP($C9516,'ProvResponder deviceId'!$A$1:$C$20000,3,FALSE),"-")</f>
        <v>-</v>
      </c>
      <c r="L9516" s="1" t="str">
        <f t="shared" si="296"/>
        <v/>
      </c>
      <c r="M9516" s="1" t="str">
        <f t="shared" si="297"/>
        <v/>
      </c>
      <c r="N9516" s="1" t="str">
        <f>IF(ISBLANK($C9516),"",IF(ISNA(VLOOKUP($L9516,'result messages'!$H$3:$L$11,2,FALSE)),VLOOKUP($M9516,'result messages'!$H$3:$L$11,2,FALSE),VLOOKUP($L9516,'result messages'!$H$3:$L$11,2,FALSE)))</f>
        <v/>
      </c>
      <c r="O9516" s="1" t="str">
        <f>IF(ISBLANK($C9516),"",IF(ISNA(VLOOKUP($L9516,'result messages'!$H$3:$L$11,3,FALSE)),VLOOKUP($M9516,'result messages'!$H$3:$L$11,3,FALSE),VLOOKUP($L9516,'result messages'!$H$3:$L$11,3,FALSE)))</f>
        <v/>
      </c>
      <c r="P9516" s="1" t="str">
        <f>IF(ISBLANK($C9516),"",IF(ISNA(VLOOKUP($L9516,'result messages'!$H$3:$L$11,4,FALSE)),VLOOKUP($M9516,'result messages'!$H$3:$L$11,4,FALSE),VLOOKUP($L9516,'result messages'!$H$3:$L$11,4,FALSE)))</f>
        <v/>
      </c>
      <c r="Q9516" s="1" t="str">
        <f>IF(ISBLANK($C9516),"",IF(ISNA(VLOOKUP($L9516,'result messages'!$H$3:$L$11,5,FALSE)),VLOOKUP($M9516,'result messages'!$H$3:$L$11,5,FALSE),VLOOKUP($L9516,'result messages'!$H$3:$L$11,5,FALSE)))</f>
        <v/>
      </c>
    </row>
    <row r="9517" spans="1:17">
      <c r="A9517" s="1">
        <v>9514</v>
      </c>
      <c r="B9517" s="1"/>
      <c r="C9517" s="1"/>
      <c r="D9517" s="1"/>
      <c r="E9517" s="6"/>
      <c r="F9517" s="1"/>
      <c r="G9517" s="1" t="str">
        <f>IF(ISNA(VLOOKUP($C9517,'DTEN TCAP Linkage deviceId'!$A$1:$A$20000,1,FALSE)),"No","Yes")</f>
        <v>No</v>
      </c>
      <c r="H9517" s="1" t="str">
        <f>IF(ISNA(VLOOKUP($C9517,'Provisioning Requester'!$F$3:$H$20000,2,FALSE)),"No","Yes")</f>
        <v>No</v>
      </c>
      <c r="I9517" s="1" t="str">
        <f>IF($H9517="Yes",VLOOKUP($C9517,'Provisioning Requester'!$F$3:$H$20000,3,FALSE),"-")</f>
        <v>-</v>
      </c>
      <c r="J9517" s="1" t="str">
        <f>IF(OR(D9517="SVCP", E9517="TRUE"), "No", IF(ISNA(VLOOKUP($C9517,'ProvResponder deviceId'!$A$1:$A$20000,1,FALSE)),"No","Yes"))</f>
        <v>No</v>
      </c>
      <c r="K9517" s="1" t="str">
        <f>IF($J9517="Yes",VLOOKUP($C9517,'ProvResponder deviceId'!$A$1:$C$20000,3,FALSE),"-")</f>
        <v>-</v>
      </c>
      <c r="L9517" s="1" t="str">
        <f t="shared" si="296"/>
        <v/>
      </c>
      <c r="M9517" s="1" t="str">
        <f t="shared" si="297"/>
        <v/>
      </c>
      <c r="N9517" s="1" t="str">
        <f>IF(ISBLANK($C9517),"",IF(ISNA(VLOOKUP($L9517,'result messages'!$H$3:$L$11,2,FALSE)),VLOOKUP($M9517,'result messages'!$H$3:$L$11,2,FALSE),VLOOKUP($L9517,'result messages'!$H$3:$L$11,2,FALSE)))</f>
        <v/>
      </c>
      <c r="O9517" s="1" t="str">
        <f>IF(ISBLANK($C9517),"",IF(ISNA(VLOOKUP($L9517,'result messages'!$H$3:$L$11,3,FALSE)),VLOOKUP($M9517,'result messages'!$H$3:$L$11,3,FALSE),VLOOKUP($L9517,'result messages'!$H$3:$L$11,3,FALSE)))</f>
        <v/>
      </c>
      <c r="P9517" s="1" t="str">
        <f>IF(ISBLANK($C9517),"",IF(ISNA(VLOOKUP($L9517,'result messages'!$H$3:$L$11,4,FALSE)),VLOOKUP($M9517,'result messages'!$H$3:$L$11,4,FALSE),VLOOKUP($L9517,'result messages'!$H$3:$L$11,4,FALSE)))</f>
        <v/>
      </c>
      <c r="Q9517" s="1" t="str">
        <f>IF(ISBLANK($C9517),"",IF(ISNA(VLOOKUP($L9517,'result messages'!$H$3:$L$11,5,FALSE)),VLOOKUP($M9517,'result messages'!$H$3:$L$11,5,FALSE),VLOOKUP($L9517,'result messages'!$H$3:$L$11,5,FALSE)))</f>
        <v/>
      </c>
    </row>
    <row r="9518" spans="1:17">
      <c r="A9518" s="1">
        <v>9515</v>
      </c>
      <c r="B9518" s="1"/>
      <c r="C9518" s="1"/>
      <c r="D9518" s="1"/>
      <c r="E9518" s="6"/>
      <c r="F9518" s="1"/>
      <c r="G9518" s="1" t="str">
        <f>IF(ISNA(VLOOKUP($C9518,'DTEN TCAP Linkage deviceId'!$A$1:$A$20000,1,FALSE)),"No","Yes")</f>
        <v>No</v>
      </c>
      <c r="H9518" s="1" t="str">
        <f>IF(ISNA(VLOOKUP($C9518,'Provisioning Requester'!$F$3:$H$20000,2,FALSE)),"No","Yes")</f>
        <v>No</v>
      </c>
      <c r="I9518" s="1" t="str">
        <f>IF($H9518="Yes",VLOOKUP($C9518,'Provisioning Requester'!$F$3:$H$20000,3,FALSE),"-")</f>
        <v>-</v>
      </c>
      <c r="J9518" s="1" t="str">
        <f>IF(OR(D9518="SVCP", E9518="TRUE"), "No", IF(ISNA(VLOOKUP($C9518,'ProvResponder deviceId'!$A$1:$A$20000,1,FALSE)),"No","Yes"))</f>
        <v>No</v>
      </c>
      <c r="K9518" s="1" t="str">
        <f>IF($J9518="Yes",VLOOKUP($C9518,'ProvResponder deviceId'!$A$1:$C$20000,3,FALSE),"-")</f>
        <v>-</v>
      </c>
      <c r="L9518" s="1" t="str">
        <f t="shared" si="296"/>
        <v/>
      </c>
      <c r="M9518" s="1" t="str">
        <f t="shared" si="297"/>
        <v/>
      </c>
      <c r="N9518" s="1" t="str">
        <f>IF(ISBLANK($C9518),"",IF(ISNA(VLOOKUP($L9518,'result messages'!$H$3:$L$11,2,FALSE)),VLOOKUP($M9518,'result messages'!$H$3:$L$11,2,FALSE),VLOOKUP($L9518,'result messages'!$H$3:$L$11,2,FALSE)))</f>
        <v/>
      </c>
      <c r="O9518" s="1" t="str">
        <f>IF(ISBLANK($C9518),"",IF(ISNA(VLOOKUP($L9518,'result messages'!$H$3:$L$11,3,FALSE)),VLOOKUP($M9518,'result messages'!$H$3:$L$11,3,FALSE),VLOOKUP($L9518,'result messages'!$H$3:$L$11,3,FALSE)))</f>
        <v/>
      </c>
      <c r="P9518" s="1" t="str">
        <f>IF(ISBLANK($C9518),"",IF(ISNA(VLOOKUP($L9518,'result messages'!$H$3:$L$11,4,FALSE)),VLOOKUP($M9518,'result messages'!$H$3:$L$11,4,FALSE),VLOOKUP($L9518,'result messages'!$H$3:$L$11,4,FALSE)))</f>
        <v/>
      </c>
      <c r="Q9518" s="1" t="str">
        <f>IF(ISBLANK($C9518),"",IF(ISNA(VLOOKUP($L9518,'result messages'!$H$3:$L$11,5,FALSE)),VLOOKUP($M9518,'result messages'!$H$3:$L$11,5,FALSE),VLOOKUP($L9518,'result messages'!$H$3:$L$11,5,FALSE)))</f>
        <v/>
      </c>
    </row>
    <row r="9519" spans="1:17">
      <c r="A9519" s="1">
        <v>9516</v>
      </c>
      <c r="B9519" s="1"/>
      <c r="C9519" s="1"/>
      <c r="D9519" s="1"/>
      <c r="E9519" s="6"/>
      <c r="F9519" s="1"/>
      <c r="G9519" s="1" t="str">
        <f>IF(ISNA(VLOOKUP($C9519,'DTEN TCAP Linkage deviceId'!$A$1:$A$20000,1,FALSE)),"No","Yes")</f>
        <v>No</v>
      </c>
      <c r="H9519" s="1" t="str">
        <f>IF(ISNA(VLOOKUP($C9519,'Provisioning Requester'!$F$3:$H$20000,2,FALSE)),"No","Yes")</f>
        <v>No</v>
      </c>
      <c r="I9519" s="1" t="str">
        <f>IF($H9519="Yes",VLOOKUP($C9519,'Provisioning Requester'!$F$3:$H$20000,3,FALSE),"-")</f>
        <v>-</v>
      </c>
      <c r="J9519" s="1" t="str">
        <f>IF(OR(D9519="SVCP", E9519="TRUE"), "No", IF(ISNA(VLOOKUP($C9519,'ProvResponder deviceId'!$A$1:$A$20000,1,FALSE)),"No","Yes"))</f>
        <v>No</v>
      </c>
      <c r="K9519" s="1" t="str">
        <f>IF($J9519="Yes",VLOOKUP($C9519,'ProvResponder deviceId'!$A$1:$C$20000,3,FALSE),"-")</f>
        <v>-</v>
      </c>
      <c r="L9519" s="1" t="str">
        <f t="shared" si="296"/>
        <v/>
      </c>
      <c r="M9519" s="1" t="str">
        <f t="shared" si="297"/>
        <v/>
      </c>
      <c r="N9519" s="1" t="str">
        <f>IF(ISBLANK($C9519),"",IF(ISNA(VLOOKUP($L9519,'result messages'!$H$3:$L$11,2,FALSE)),VLOOKUP($M9519,'result messages'!$H$3:$L$11,2,FALSE),VLOOKUP($L9519,'result messages'!$H$3:$L$11,2,FALSE)))</f>
        <v/>
      </c>
      <c r="O9519" s="1" t="str">
        <f>IF(ISBLANK($C9519),"",IF(ISNA(VLOOKUP($L9519,'result messages'!$H$3:$L$11,3,FALSE)),VLOOKUP($M9519,'result messages'!$H$3:$L$11,3,FALSE),VLOOKUP($L9519,'result messages'!$H$3:$L$11,3,FALSE)))</f>
        <v/>
      </c>
      <c r="P9519" s="1" t="str">
        <f>IF(ISBLANK($C9519),"",IF(ISNA(VLOOKUP($L9519,'result messages'!$H$3:$L$11,4,FALSE)),VLOOKUP($M9519,'result messages'!$H$3:$L$11,4,FALSE),VLOOKUP($L9519,'result messages'!$H$3:$L$11,4,FALSE)))</f>
        <v/>
      </c>
      <c r="Q9519" s="1" t="str">
        <f>IF(ISBLANK($C9519),"",IF(ISNA(VLOOKUP($L9519,'result messages'!$H$3:$L$11,5,FALSE)),VLOOKUP($M9519,'result messages'!$H$3:$L$11,5,FALSE),VLOOKUP($L9519,'result messages'!$H$3:$L$11,5,FALSE)))</f>
        <v/>
      </c>
    </row>
    <row r="9520" spans="1:17">
      <c r="A9520" s="1">
        <v>9517</v>
      </c>
      <c r="B9520" s="1"/>
      <c r="C9520" s="1"/>
      <c r="D9520" s="1"/>
      <c r="E9520" s="6"/>
      <c r="F9520" s="1"/>
      <c r="G9520" s="1" t="str">
        <f>IF(ISNA(VLOOKUP($C9520,'DTEN TCAP Linkage deviceId'!$A$1:$A$20000,1,FALSE)),"No","Yes")</f>
        <v>No</v>
      </c>
      <c r="H9520" s="1" t="str">
        <f>IF(ISNA(VLOOKUP($C9520,'Provisioning Requester'!$F$3:$H$20000,2,FALSE)),"No","Yes")</f>
        <v>No</v>
      </c>
      <c r="I9520" s="1" t="str">
        <f>IF($H9520="Yes",VLOOKUP($C9520,'Provisioning Requester'!$F$3:$H$20000,3,FALSE),"-")</f>
        <v>-</v>
      </c>
      <c r="J9520" s="1" t="str">
        <f>IF(OR(D9520="SVCP", E9520="TRUE"), "No", IF(ISNA(VLOOKUP($C9520,'ProvResponder deviceId'!$A$1:$A$20000,1,FALSE)),"No","Yes"))</f>
        <v>No</v>
      </c>
      <c r="K9520" s="1" t="str">
        <f>IF($J9520="Yes",VLOOKUP($C9520,'ProvResponder deviceId'!$A$1:$C$20000,3,FALSE),"-")</f>
        <v>-</v>
      </c>
      <c r="L9520" s="1" t="str">
        <f t="shared" si="296"/>
        <v/>
      </c>
      <c r="M9520" s="1" t="str">
        <f t="shared" si="297"/>
        <v/>
      </c>
      <c r="N9520" s="1" t="str">
        <f>IF(ISBLANK($C9520),"",IF(ISNA(VLOOKUP($L9520,'result messages'!$H$3:$L$11,2,FALSE)),VLOOKUP($M9520,'result messages'!$H$3:$L$11,2,FALSE),VLOOKUP($L9520,'result messages'!$H$3:$L$11,2,FALSE)))</f>
        <v/>
      </c>
      <c r="O9520" s="1" t="str">
        <f>IF(ISBLANK($C9520),"",IF(ISNA(VLOOKUP($L9520,'result messages'!$H$3:$L$11,3,FALSE)),VLOOKUP($M9520,'result messages'!$H$3:$L$11,3,FALSE),VLOOKUP($L9520,'result messages'!$H$3:$L$11,3,FALSE)))</f>
        <v/>
      </c>
      <c r="P9520" s="1" t="str">
        <f>IF(ISBLANK($C9520),"",IF(ISNA(VLOOKUP($L9520,'result messages'!$H$3:$L$11,4,FALSE)),VLOOKUP($M9520,'result messages'!$H$3:$L$11,4,FALSE),VLOOKUP($L9520,'result messages'!$H$3:$L$11,4,FALSE)))</f>
        <v/>
      </c>
      <c r="Q9520" s="1" t="str">
        <f>IF(ISBLANK($C9520),"",IF(ISNA(VLOOKUP($L9520,'result messages'!$H$3:$L$11,5,FALSE)),VLOOKUP($M9520,'result messages'!$H$3:$L$11,5,FALSE),VLOOKUP($L9520,'result messages'!$H$3:$L$11,5,FALSE)))</f>
        <v/>
      </c>
    </row>
    <row r="9521" spans="1:17">
      <c r="A9521" s="1">
        <v>9518</v>
      </c>
      <c r="B9521" s="1"/>
      <c r="C9521" s="1"/>
      <c r="D9521" s="1"/>
      <c r="E9521" s="6"/>
      <c r="F9521" s="1"/>
      <c r="G9521" s="1" t="str">
        <f>IF(ISNA(VLOOKUP($C9521,'DTEN TCAP Linkage deviceId'!$A$1:$A$20000,1,FALSE)),"No","Yes")</f>
        <v>No</v>
      </c>
      <c r="H9521" s="1" t="str">
        <f>IF(ISNA(VLOOKUP($C9521,'Provisioning Requester'!$F$3:$H$20000,2,FALSE)),"No","Yes")</f>
        <v>No</v>
      </c>
      <c r="I9521" s="1" t="str">
        <f>IF($H9521="Yes",VLOOKUP($C9521,'Provisioning Requester'!$F$3:$H$20000,3,FALSE),"-")</f>
        <v>-</v>
      </c>
      <c r="J9521" s="1" t="str">
        <f>IF(OR(D9521="SVCP", E9521="TRUE"), "No", IF(ISNA(VLOOKUP($C9521,'ProvResponder deviceId'!$A$1:$A$20000,1,FALSE)),"No","Yes"))</f>
        <v>No</v>
      </c>
      <c r="K9521" s="1" t="str">
        <f>IF($J9521="Yes",VLOOKUP($C9521,'ProvResponder deviceId'!$A$1:$C$20000,3,FALSE),"-")</f>
        <v>-</v>
      </c>
      <c r="L9521" s="1" t="str">
        <f t="shared" si="296"/>
        <v/>
      </c>
      <c r="M9521" s="1" t="str">
        <f t="shared" si="297"/>
        <v/>
      </c>
      <c r="N9521" s="1" t="str">
        <f>IF(ISBLANK($C9521),"",IF(ISNA(VLOOKUP($L9521,'result messages'!$H$3:$L$11,2,FALSE)),VLOOKUP($M9521,'result messages'!$H$3:$L$11,2,FALSE),VLOOKUP($L9521,'result messages'!$H$3:$L$11,2,FALSE)))</f>
        <v/>
      </c>
      <c r="O9521" s="1" t="str">
        <f>IF(ISBLANK($C9521),"",IF(ISNA(VLOOKUP($L9521,'result messages'!$H$3:$L$11,3,FALSE)),VLOOKUP($M9521,'result messages'!$H$3:$L$11,3,FALSE),VLOOKUP($L9521,'result messages'!$H$3:$L$11,3,FALSE)))</f>
        <v/>
      </c>
      <c r="P9521" s="1" t="str">
        <f>IF(ISBLANK($C9521),"",IF(ISNA(VLOOKUP($L9521,'result messages'!$H$3:$L$11,4,FALSE)),VLOOKUP($M9521,'result messages'!$H$3:$L$11,4,FALSE),VLOOKUP($L9521,'result messages'!$H$3:$L$11,4,FALSE)))</f>
        <v/>
      </c>
      <c r="Q9521" s="1" t="str">
        <f>IF(ISBLANK($C9521),"",IF(ISNA(VLOOKUP($L9521,'result messages'!$H$3:$L$11,5,FALSE)),VLOOKUP($M9521,'result messages'!$H$3:$L$11,5,FALSE),VLOOKUP($L9521,'result messages'!$H$3:$L$11,5,FALSE)))</f>
        <v/>
      </c>
    </row>
    <row r="9522" spans="1:17">
      <c r="A9522" s="1">
        <v>9519</v>
      </c>
      <c r="B9522" s="1"/>
      <c r="C9522" s="1"/>
      <c r="D9522" s="1"/>
      <c r="E9522" s="6"/>
      <c r="F9522" s="1"/>
      <c r="G9522" s="1" t="str">
        <f>IF(ISNA(VLOOKUP($C9522,'DTEN TCAP Linkage deviceId'!$A$1:$A$20000,1,FALSE)),"No","Yes")</f>
        <v>No</v>
      </c>
      <c r="H9522" s="1" t="str">
        <f>IF(ISNA(VLOOKUP($C9522,'Provisioning Requester'!$F$3:$H$20000,2,FALSE)),"No","Yes")</f>
        <v>No</v>
      </c>
      <c r="I9522" s="1" t="str">
        <f>IF($H9522="Yes",VLOOKUP($C9522,'Provisioning Requester'!$F$3:$H$20000,3,FALSE),"-")</f>
        <v>-</v>
      </c>
      <c r="J9522" s="1" t="str">
        <f>IF(OR(D9522="SVCP", E9522="TRUE"), "No", IF(ISNA(VLOOKUP($C9522,'ProvResponder deviceId'!$A$1:$A$20000,1,FALSE)),"No","Yes"))</f>
        <v>No</v>
      </c>
      <c r="K9522" s="1" t="str">
        <f>IF($J9522="Yes",VLOOKUP($C9522,'ProvResponder deviceId'!$A$1:$C$20000,3,FALSE),"-")</f>
        <v>-</v>
      </c>
      <c r="L9522" s="1" t="str">
        <f t="shared" si="296"/>
        <v/>
      </c>
      <c r="M9522" s="1" t="str">
        <f t="shared" si="297"/>
        <v/>
      </c>
      <c r="N9522" s="1" t="str">
        <f>IF(ISBLANK($C9522),"",IF(ISNA(VLOOKUP($L9522,'result messages'!$H$3:$L$11,2,FALSE)),VLOOKUP($M9522,'result messages'!$H$3:$L$11,2,FALSE),VLOOKUP($L9522,'result messages'!$H$3:$L$11,2,FALSE)))</f>
        <v/>
      </c>
      <c r="O9522" s="1" t="str">
        <f>IF(ISBLANK($C9522),"",IF(ISNA(VLOOKUP($L9522,'result messages'!$H$3:$L$11,3,FALSE)),VLOOKUP($M9522,'result messages'!$H$3:$L$11,3,FALSE),VLOOKUP($L9522,'result messages'!$H$3:$L$11,3,FALSE)))</f>
        <v/>
      </c>
      <c r="P9522" s="1" t="str">
        <f>IF(ISBLANK($C9522),"",IF(ISNA(VLOOKUP($L9522,'result messages'!$H$3:$L$11,4,FALSE)),VLOOKUP($M9522,'result messages'!$H$3:$L$11,4,FALSE),VLOOKUP($L9522,'result messages'!$H$3:$L$11,4,FALSE)))</f>
        <v/>
      </c>
      <c r="Q9522" s="1" t="str">
        <f>IF(ISBLANK($C9522),"",IF(ISNA(VLOOKUP($L9522,'result messages'!$H$3:$L$11,5,FALSE)),VLOOKUP($M9522,'result messages'!$H$3:$L$11,5,FALSE),VLOOKUP($L9522,'result messages'!$H$3:$L$11,5,FALSE)))</f>
        <v/>
      </c>
    </row>
    <row r="9523" spans="1:17">
      <c r="A9523" s="1">
        <v>9520</v>
      </c>
      <c r="B9523" s="1"/>
      <c r="C9523" s="1"/>
      <c r="D9523" s="1"/>
      <c r="E9523" s="6"/>
      <c r="F9523" s="1"/>
      <c r="G9523" s="1" t="str">
        <f>IF(ISNA(VLOOKUP($C9523,'DTEN TCAP Linkage deviceId'!$A$1:$A$20000,1,FALSE)),"No","Yes")</f>
        <v>No</v>
      </c>
      <c r="H9523" s="1" t="str">
        <f>IF(ISNA(VLOOKUP($C9523,'Provisioning Requester'!$F$3:$H$20000,2,FALSE)),"No","Yes")</f>
        <v>No</v>
      </c>
      <c r="I9523" s="1" t="str">
        <f>IF($H9523="Yes",VLOOKUP($C9523,'Provisioning Requester'!$F$3:$H$20000,3,FALSE),"-")</f>
        <v>-</v>
      </c>
      <c r="J9523" s="1" t="str">
        <f>IF(OR(D9523="SVCP", E9523="TRUE"), "No", IF(ISNA(VLOOKUP($C9523,'ProvResponder deviceId'!$A$1:$A$20000,1,FALSE)),"No","Yes"))</f>
        <v>No</v>
      </c>
      <c r="K9523" s="1" t="str">
        <f>IF($J9523="Yes",VLOOKUP($C9523,'ProvResponder deviceId'!$A$1:$C$20000,3,FALSE),"-")</f>
        <v>-</v>
      </c>
      <c r="L9523" s="1" t="str">
        <f t="shared" si="296"/>
        <v/>
      </c>
      <c r="M9523" s="1" t="str">
        <f t="shared" si="297"/>
        <v/>
      </c>
      <c r="N9523" s="1" t="str">
        <f>IF(ISBLANK($C9523),"",IF(ISNA(VLOOKUP($L9523,'result messages'!$H$3:$L$11,2,FALSE)),VLOOKUP($M9523,'result messages'!$H$3:$L$11,2,FALSE),VLOOKUP($L9523,'result messages'!$H$3:$L$11,2,FALSE)))</f>
        <v/>
      </c>
      <c r="O9523" s="1" t="str">
        <f>IF(ISBLANK($C9523),"",IF(ISNA(VLOOKUP($L9523,'result messages'!$H$3:$L$11,3,FALSE)),VLOOKUP($M9523,'result messages'!$H$3:$L$11,3,FALSE),VLOOKUP($L9523,'result messages'!$H$3:$L$11,3,FALSE)))</f>
        <v/>
      </c>
      <c r="P9523" s="1" t="str">
        <f>IF(ISBLANK($C9523),"",IF(ISNA(VLOOKUP($L9523,'result messages'!$H$3:$L$11,4,FALSE)),VLOOKUP($M9523,'result messages'!$H$3:$L$11,4,FALSE),VLOOKUP($L9523,'result messages'!$H$3:$L$11,4,FALSE)))</f>
        <v/>
      </c>
      <c r="Q9523" s="1" t="str">
        <f>IF(ISBLANK($C9523),"",IF(ISNA(VLOOKUP($L9523,'result messages'!$H$3:$L$11,5,FALSE)),VLOOKUP($M9523,'result messages'!$H$3:$L$11,5,FALSE),VLOOKUP($L9523,'result messages'!$H$3:$L$11,5,FALSE)))</f>
        <v/>
      </c>
    </row>
    <row r="9524" spans="1:17">
      <c r="A9524" s="1">
        <v>9521</v>
      </c>
      <c r="B9524" s="1"/>
      <c r="C9524" s="1"/>
      <c r="D9524" s="1"/>
      <c r="E9524" s="6"/>
      <c r="F9524" s="1"/>
      <c r="G9524" s="1" t="str">
        <f>IF(ISNA(VLOOKUP($C9524,'DTEN TCAP Linkage deviceId'!$A$1:$A$20000,1,FALSE)),"No","Yes")</f>
        <v>No</v>
      </c>
      <c r="H9524" s="1" t="str">
        <f>IF(ISNA(VLOOKUP($C9524,'Provisioning Requester'!$F$3:$H$20000,2,FALSE)),"No","Yes")</f>
        <v>No</v>
      </c>
      <c r="I9524" s="1" t="str">
        <f>IF($H9524="Yes",VLOOKUP($C9524,'Provisioning Requester'!$F$3:$H$20000,3,FALSE),"-")</f>
        <v>-</v>
      </c>
      <c r="J9524" s="1" t="str">
        <f>IF(OR(D9524="SVCP", E9524="TRUE"), "No", IF(ISNA(VLOOKUP($C9524,'ProvResponder deviceId'!$A$1:$A$20000,1,FALSE)),"No","Yes"))</f>
        <v>No</v>
      </c>
      <c r="K9524" s="1" t="str">
        <f>IF($J9524="Yes",VLOOKUP($C9524,'ProvResponder deviceId'!$A$1:$C$20000,3,FALSE),"-")</f>
        <v>-</v>
      </c>
      <c r="L9524" s="1" t="str">
        <f t="shared" si="296"/>
        <v/>
      </c>
      <c r="M9524" s="1" t="str">
        <f t="shared" si="297"/>
        <v/>
      </c>
      <c r="N9524" s="1" t="str">
        <f>IF(ISBLANK($C9524),"",IF(ISNA(VLOOKUP($L9524,'result messages'!$H$3:$L$11,2,FALSE)),VLOOKUP($M9524,'result messages'!$H$3:$L$11,2,FALSE),VLOOKUP($L9524,'result messages'!$H$3:$L$11,2,FALSE)))</f>
        <v/>
      </c>
      <c r="O9524" s="1" t="str">
        <f>IF(ISBLANK($C9524),"",IF(ISNA(VLOOKUP($L9524,'result messages'!$H$3:$L$11,3,FALSE)),VLOOKUP($M9524,'result messages'!$H$3:$L$11,3,FALSE),VLOOKUP($L9524,'result messages'!$H$3:$L$11,3,FALSE)))</f>
        <v/>
      </c>
      <c r="P9524" s="1" t="str">
        <f>IF(ISBLANK($C9524),"",IF(ISNA(VLOOKUP($L9524,'result messages'!$H$3:$L$11,4,FALSE)),VLOOKUP($M9524,'result messages'!$H$3:$L$11,4,FALSE),VLOOKUP($L9524,'result messages'!$H$3:$L$11,4,FALSE)))</f>
        <v/>
      </c>
      <c r="Q9524" s="1" t="str">
        <f>IF(ISBLANK($C9524),"",IF(ISNA(VLOOKUP($L9524,'result messages'!$H$3:$L$11,5,FALSE)),VLOOKUP($M9524,'result messages'!$H$3:$L$11,5,FALSE),VLOOKUP($L9524,'result messages'!$H$3:$L$11,5,FALSE)))</f>
        <v/>
      </c>
    </row>
    <row r="9525" spans="1:17">
      <c r="A9525" s="1">
        <v>9522</v>
      </c>
      <c r="B9525" s="1"/>
      <c r="C9525" s="1"/>
      <c r="D9525" s="1"/>
      <c r="E9525" s="6"/>
      <c r="F9525" s="1"/>
      <c r="G9525" s="1" t="str">
        <f>IF(ISNA(VLOOKUP($C9525,'DTEN TCAP Linkage deviceId'!$A$1:$A$20000,1,FALSE)),"No","Yes")</f>
        <v>No</v>
      </c>
      <c r="H9525" s="1" t="str">
        <f>IF(ISNA(VLOOKUP($C9525,'Provisioning Requester'!$F$3:$H$20000,2,FALSE)),"No","Yes")</f>
        <v>No</v>
      </c>
      <c r="I9525" s="1" t="str">
        <f>IF($H9525="Yes",VLOOKUP($C9525,'Provisioning Requester'!$F$3:$H$20000,3,FALSE),"-")</f>
        <v>-</v>
      </c>
      <c r="J9525" s="1" t="str">
        <f>IF(OR(D9525="SVCP", E9525="TRUE"), "No", IF(ISNA(VLOOKUP($C9525,'ProvResponder deviceId'!$A$1:$A$20000,1,FALSE)),"No","Yes"))</f>
        <v>No</v>
      </c>
      <c r="K9525" s="1" t="str">
        <f>IF($J9525="Yes",VLOOKUP($C9525,'ProvResponder deviceId'!$A$1:$C$20000,3,FALSE),"-")</f>
        <v>-</v>
      </c>
      <c r="L9525" s="1" t="str">
        <f t="shared" si="296"/>
        <v/>
      </c>
      <c r="M9525" s="1" t="str">
        <f t="shared" si="297"/>
        <v/>
      </c>
      <c r="N9525" s="1" t="str">
        <f>IF(ISBLANK($C9525),"",IF(ISNA(VLOOKUP($L9525,'result messages'!$H$3:$L$11,2,FALSE)),VLOOKUP($M9525,'result messages'!$H$3:$L$11,2,FALSE),VLOOKUP($L9525,'result messages'!$H$3:$L$11,2,FALSE)))</f>
        <v/>
      </c>
      <c r="O9525" s="1" t="str">
        <f>IF(ISBLANK($C9525),"",IF(ISNA(VLOOKUP($L9525,'result messages'!$H$3:$L$11,3,FALSE)),VLOOKUP($M9525,'result messages'!$H$3:$L$11,3,FALSE),VLOOKUP($L9525,'result messages'!$H$3:$L$11,3,FALSE)))</f>
        <v/>
      </c>
      <c r="P9525" s="1" t="str">
        <f>IF(ISBLANK($C9525),"",IF(ISNA(VLOOKUP($L9525,'result messages'!$H$3:$L$11,4,FALSE)),VLOOKUP($M9525,'result messages'!$H$3:$L$11,4,FALSE),VLOOKUP($L9525,'result messages'!$H$3:$L$11,4,FALSE)))</f>
        <v/>
      </c>
      <c r="Q9525" s="1" t="str">
        <f>IF(ISBLANK($C9525),"",IF(ISNA(VLOOKUP($L9525,'result messages'!$H$3:$L$11,5,FALSE)),VLOOKUP($M9525,'result messages'!$H$3:$L$11,5,FALSE),VLOOKUP($L9525,'result messages'!$H$3:$L$11,5,FALSE)))</f>
        <v/>
      </c>
    </row>
    <row r="9526" spans="1:17">
      <c r="A9526" s="1">
        <v>9523</v>
      </c>
      <c r="B9526" s="1"/>
      <c r="C9526" s="1"/>
      <c r="D9526" s="1"/>
      <c r="E9526" s="6"/>
      <c r="F9526" s="1"/>
      <c r="G9526" s="1" t="str">
        <f>IF(ISNA(VLOOKUP($C9526,'DTEN TCAP Linkage deviceId'!$A$1:$A$20000,1,FALSE)),"No","Yes")</f>
        <v>No</v>
      </c>
      <c r="H9526" s="1" t="str">
        <f>IF(ISNA(VLOOKUP($C9526,'Provisioning Requester'!$F$3:$H$20000,2,FALSE)),"No","Yes")</f>
        <v>No</v>
      </c>
      <c r="I9526" s="1" t="str">
        <f>IF($H9526="Yes",VLOOKUP($C9526,'Provisioning Requester'!$F$3:$H$20000,3,FALSE),"-")</f>
        <v>-</v>
      </c>
      <c r="J9526" s="1" t="str">
        <f>IF(OR(D9526="SVCP", E9526="TRUE"), "No", IF(ISNA(VLOOKUP($C9526,'ProvResponder deviceId'!$A$1:$A$20000,1,FALSE)),"No","Yes"))</f>
        <v>No</v>
      </c>
      <c r="K9526" s="1" t="str">
        <f>IF($J9526="Yes",VLOOKUP($C9526,'ProvResponder deviceId'!$A$1:$C$20000,3,FALSE),"-")</f>
        <v>-</v>
      </c>
      <c r="L9526" s="1" t="str">
        <f t="shared" si="296"/>
        <v/>
      </c>
      <c r="M9526" s="1" t="str">
        <f t="shared" si="297"/>
        <v/>
      </c>
      <c r="N9526" s="1" t="str">
        <f>IF(ISBLANK($C9526),"",IF(ISNA(VLOOKUP($L9526,'result messages'!$H$3:$L$11,2,FALSE)),VLOOKUP($M9526,'result messages'!$H$3:$L$11,2,FALSE),VLOOKUP($L9526,'result messages'!$H$3:$L$11,2,FALSE)))</f>
        <v/>
      </c>
      <c r="O9526" s="1" t="str">
        <f>IF(ISBLANK($C9526),"",IF(ISNA(VLOOKUP($L9526,'result messages'!$H$3:$L$11,3,FALSE)),VLOOKUP($M9526,'result messages'!$H$3:$L$11,3,FALSE),VLOOKUP($L9526,'result messages'!$H$3:$L$11,3,FALSE)))</f>
        <v/>
      </c>
      <c r="P9526" s="1" t="str">
        <f>IF(ISBLANK($C9526),"",IF(ISNA(VLOOKUP($L9526,'result messages'!$H$3:$L$11,4,FALSE)),VLOOKUP($M9526,'result messages'!$H$3:$L$11,4,FALSE),VLOOKUP($L9526,'result messages'!$H$3:$L$11,4,FALSE)))</f>
        <v/>
      </c>
      <c r="Q9526" s="1" t="str">
        <f>IF(ISBLANK($C9526),"",IF(ISNA(VLOOKUP($L9526,'result messages'!$H$3:$L$11,5,FALSE)),VLOOKUP($M9526,'result messages'!$H$3:$L$11,5,FALSE),VLOOKUP($L9526,'result messages'!$H$3:$L$11,5,FALSE)))</f>
        <v/>
      </c>
    </row>
    <row r="9527" spans="1:17">
      <c r="A9527" s="1">
        <v>9524</v>
      </c>
      <c r="B9527" s="1"/>
      <c r="C9527" s="1"/>
      <c r="D9527" s="1"/>
      <c r="E9527" s="6"/>
      <c r="F9527" s="1"/>
      <c r="G9527" s="1" t="str">
        <f>IF(ISNA(VLOOKUP($C9527,'DTEN TCAP Linkage deviceId'!$A$1:$A$20000,1,FALSE)),"No","Yes")</f>
        <v>No</v>
      </c>
      <c r="H9527" s="1" t="str">
        <f>IF(ISNA(VLOOKUP($C9527,'Provisioning Requester'!$F$3:$H$20000,2,FALSE)),"No","Yes")</f>
        <v>No</v>
      </c>
      <c r="I9527" s="1" t="str">
        <f>IF($H9527="Yes",VLOOKUP($C9527,'Provisioning Requester'!$F$3:$H$20000,3,FALSE),"-")</f>
        <v>-</v>
      </c>
      <c r="J9527" s="1" t="str">
        <f>IF(OR(D9527="SVCP", E9527="TRUE"), "No", IF(ISNA(VLOOKUP($C9527,'ProvResponder deviceId'!$A$1:$A$20000,1,FALSE)),"No","Yes"))</f>
        <v>No</v>
      </c>
      <c r="K9527" s="1" t="str">
        <f>IF($J9527="Yes",VLOOKUP($C9527,'ProvResponder deviceId'!$A$1:$C$20000,3,FALSE),"-")</f>
        <v>-</v>
      </c>
      <c r="L9527" s="1" t="str">
        <f t="shared" si="296"/>
        <v/>
      </c>
      <c r="M9527" s="1" t="str">
        <f t="shared" si="297"/>
        <v/>
      </c>
      <c r="N9527" s="1" t="str">
        <f>IF(ISBLANK($C9527),"",IF(ISNA(VLOOKUP($L9527,'result messages'!$H$3:$L$11,2,FALSE)),VLOOKUP($M9527,'result messages'!$H$3:$L$11,2,FALSE),VLOOKUP($L9527,'result messages'!$H$3:$L$11,2,FALSE)))</f>
        <v/>
      </c>
      <c r="O9527" s="1" t="str">
        <f>IF(ISBLANK($C9527),"",IF(ISNA(VLOOKUP($L9527,'result messages'!$H$3:$L$11,3,FALSE)),VLOOKUP($M9527,'result messages'!$H$3:$L$11,3,FALSE),VLOOKUP($L9527,'result messages'!$H$3:$L$11,3,FALSE)))</f>
        <v/>
      </c>
      <c r="P9527" s="1" t="str">
        <f>IF(ISBLANK($C9527),"",IF(ISNA(VLOOKUP($L9527,'result messages'!$H$3:$L$11,4,FALSE)),VLOOKUP($M9527,'result messages'!$H$3:$L$11,4,FALSE),VLOOKUP($L9527,'result messages'!$H$3:$L$11,4,FALSE)))</f>
        <v/>
      </c>
      <c r="Q9527" s="1" t="str">
        <f>IF(ISBLANK($C9527),"",IF(ISNA(VLOOKUP($L9527,'result messages'!$H$3:$L$11,5,FALSE)),VLOOKUP($M9527,'result messages'!$H$3:$L$11,5,FALSE),VLOOKUP($L9527,'result messages'!$H$3:$L$11,5,FALSE)))</f>
        <v/>
      </c>
    </row>
    <row r="9528" spans="1:17">
      <c r="A9528" s="1">
        <v>9525</v>
      </c>
      <c r="B9528" s="1"/>
      <c r="C9528" s="1"/>
      <c r="D9528" s="1"/>
      <c r="E9528" s="6"/>
      <c r="F9528" s="1"/>
      <c r="G9528" s="1" t="str">
        <f>IF(ISNA(VLOOKUP($C9528,'DTEN TCAP Linkage deviceId'!$A$1:$A$20000,1,FALSE)),"No","Yes")</f>
        <v>No</v>
      </c>
      <c r="H9528" s="1" t="str">
        <f>IF(ISNA(VLOOKUP($C9528,'Provisioning Requester'!$F$3:$H$20000,2,FALSE)),"No","Yes")</f>
        <v>No</v>
      </c>
      <c r="I9528" s="1" t="str">
        <f>IF($H9528="Yes",VLOOKUP($C9528,'Provisioning Requester'!$F$3:$H$20000,3,FALSE),"-")</f>
        <v>-</v>
      </c>
      <c r="J9528" s="1" t="str">
        <f>IF(OR(D9528="SVCP", E9528="TRUE"), "No", IF(ISNA(VLOOKUP($C9528,'ProvResponder deviceId'!$A$1:$A$20000,1,FALSE)),"No","Yes"))</f>
        <v>No</v>
      </c>
      <c r="K9528" s="1" t="str">
        <f>IF($J9528="Yes",VLOOKUP($C9528,'ProvResponder deviceId'!$A$1:$C$20000,3,FALSE),"-")</f>
        <v>-</v>
      </c>
      <c r="L9528" s="1" t="str">
        <f t="shared" si="296"/>
        <v/>
      </c>
      <c r="M9528" s="1" t="str">
        <f t="shared" si="297"/>
        <v/>
      </c>
      <c r="N9528" s="1" t="str">
        <f>IF(ISBLANK($C9528),"",IF(ISNA(VLOOKUP($L9528,'result messages'!$H$3:$L$11,2,FALSE)),VLOOKUP($M9528,'result messages'!$H$3:$L$11,2,FALSE),VLOOKUP($L9528,'result messages'!$H$3:$L$11,2,FALSE)))</f>
        <v/>
      </c>
      <c r="O9528" s="1" t="str">
        <f>IF(ISBLANK($C9528),"",IF(ISNA(VLOOKUP($L9528,'result messages'!$H$3:$L$11,3,FALSE)),VLOOKUP($M9528,'result messages'!$H$3:$L$11,3,FALSE),VLOOKUP($L9528,'result messages'!$H$3:$L$11,3,FALSE)))</f>
        <v/>
      </c>
      <c r="P9528" s="1" t="str">
        <f>IF(ISBLANK($C9528),"",IF(ISNA(VLOOKUP($L9528,'result messages'!$H$3:$L$11,4,FALSE)),VLOOKUP($M9528,'result messages'!$H$3:$L$11,4,FALSE),VLOOKUP($L9528,'result messages'!$H$3:$L$11,4,FALSE)))</f>
        <v/>
      </c>
      <c r="Q9528" s="1" t="str">
        <f>IF(ISBLANK($C9528),"",IF(ISNA(VLOOKUP($L9528,'result messages'!$H$3:$L$11,5,FALSE)),VLOOKUP($M9528,'result messages'!$H$3:$L$11,5,FALSE),VLOOKUP($L9528,'result messages'!$H$3:$L$11,5,FALSE)))</f>
        <v/>
      </c>
    </row>
    <row r="9529" spans="1:17">
      <c r="A9529" s="1">
        <v>9526</v>
      </c>
      <c r="B9529" s="1"/>
      <c r="C9529" s="1"/>
      <c r="D9529" s="1"/>
      <c r="E9529" s="6"/>
      <c r="F9529" s="1"/>
      <c r="G9529" s="1" t="str">
        <f>IF(ISNA(VLOOKUP($C9529,'DTEN TCAP Linkage deviceId'!$A$1:$A$20000,1,FALSE)),"No","Yes")</f>
        <v>No</v>
      </c>
      <c r="H9529" s="1" t="str">
        <f>IF(ISNA(VLOOKUP($C9529,'Provisioning Requester'!$F$3:$H$20000,2,FALSE)),"No","Yes")</f>
        <v>No</v>
      </c>
      <c r="I9529" s="1" t="str">
        <f>IF($H9529="Yes",VLOOKUP($C9529,'Provisioning Requester'!$F$3:$H$20000,3,FALSE),"-")</f>
        <v>-</v>
      </c>
      <c r="J9529" s="1" t="str">
        <f>IF(OR(D9529="SVCP", E9529="TRUE"), "No", IF(ISNA(VLOOKUP($C9529,'ProvResponder deviceId'!$A$1:$A$20000,1,FALSE)),"No","Yes"))</f>
        <v>No</v>
      </c>
      <c r="K9529" s="1" t="str">
        <f>IF($J9529="Yes",VLOOKUP($C9529,'ProvResponder deviceId'!$A$1:$C$20000,3,FALSE),"-")</f>
        <v>-</v>
      </c>
      <c r="L9529" s="1" t="str">
        <f t="shared" si="296"/>
        <v/>
      </c>
      <c r="M9529" s="1" t="str">
        <f t="shared" si="297"/>
        <v/>
      </c>
      <c r="N9529" s="1" t="str">
        <f>IF(ISBLANK($C9529),"",IF(ISNA(VLOOKUP($L9529,'result messages'!$H$3:$L$11,2,FALSE)),VLOOKUP($M9529,'result messages'!$H$3:$L$11,2,FALSE),VLOOKUP($L9529,'result messages'!$H$3:$L$11,2,FALSE)))</f>
        <v/>
      </c>
      <c r="O9529" s="1" t="str">
        <f>IF(ISBLANK($C9529),"",IF(ISNA(VLOOKUP($L9529,'result messages'!$H$3:$L$11,3,FALSE)),VLOOKUP($M9529,'result messages'!$H$3:$L$11,3,FALSE),VLOOKUP($L9529,'result messages'!$H$3:$L$11,3,FALSE)))</f>
        <v/>
      </c>
      <c r="P9529" s="1" t="str">
        <f>IF(ISBLANK($C9529),"",IF(ISNA(VLOOKUP($L9529,'result messages'!$H$3:$L$11,4,FALSE)),VLOOKUP($M9529,'result messages'!$H$3:$L$11,4,FALSE),VLOOKUP($L9529,'result messages'!$H$3:$L$11,4,FALSE)))</f>
        <v/>
      </c>
      <c r="Q9529" s="1" t="str">
        <f>IF(ISBLANK($C9529),"",IF(ISNA(VLOOKUP($L9529,'result messages'!$H$3:$L$11,5,FALSE)),VLOOKUP($M9529,'result messages'!$H$3:$L$11,5,FALSE),VLOOKUP($L9529,'result messages'!$H$3:$L$11,5,FALSE)))</f>
        <v/>
      </c>
    </row>
    <row r="9530" spans="1:17">
      <c r="A9530" s="1">
        <v>9527</v>
      </c>
      <c r="B9530" s="1"/>
      <c r="C9530" s="1"/>
      <c r="D9530" s="1"/>
      <c r="E9530" s="6"/>
      <c r="F9530" s="1"/>
      <c r="G9530" s="1" t="str">
        <f>IF(ISNA(VLOOKUP($C9530,'DTEN TCAP Linkage deviceId'!$A$1:$A$20000,1,FALSE)),"No","Yes")</f>
        <v>No</v>
      </c>
      <c r="H9530" s="1" t="str">
        <f>IF(ISNA(VLOOKUP($C9530,'Provisioning Requester'!$F$3:$H$20000,2,FALSE)),"No","Yes")</f>
        <v>No</v>
      </c>
      <c r="I9530" s="1" t="str">
        <f>IF($H9530="Yes",VLOOKUP($C9530,'Provisioning Requester'!$F$3:$H$20000,3,FALSE),"-")</f>
        <v>-</v>
      </c>
      <c r="J9530" s="1" t="str">
        <f>IF(OR(D9530="SVCP", E9530="TRUE"), "No", IF(ISNA(VLOOKUP($C9530,'ProvResponder deviceId'!$A$1:$A$20000,1,FALSE)),"No","Yes"))</f>
        <v>No</v>
      </c>
      <c r="K9530" s="1" t="str">
        <f>IF($J9530="Yes",VLOOKUP($C9530,'ProvResponder deviceId'!$A$1:$C$20000,3,FALSE),"-")</f>
        <v>-</v>
      </c>
      <c r="L9530" s="1" t="str">
        <f t="shared" si="296"/>
        <v/>
      </c>
      <c r="M9530" s="1" t="str">
        <f t="shared" si="297"/>
        <v/>
      </c>
      <c r="N9530" s="1" t="str">
        <f>IF(ISBLANK($C9530),"",IF(ISNA(VLOOKUP($L9530,'result messages'!$H$3:$L$11,2,FALSE)),VLOOKUP($M9530,'result messages'!$H$3:$L$11,2,FALSE),VLOOKUP($L9530,'result messages'!$H$3:$L$11,2,FALSE)))</f>
        <v/>
      </c>
      <c r="O9530" s="1" t="str">
        <f>IF(ISBLANK($C9530),"",IF(ISNA(VLOOKUP($L9530,'result messages'!$H$3:$L$11,3,FALSE)),VLOOKUP($M9530,'result messages'!$H$3:$L$11,3,FALSE),VLOOKUP($L9530,'result messages'!$H$3:$L$11,3,FALSE)))</f>
        <v/>
      </c>
      <c r="P9530" s="1" t="str">
        <f>IF(ISBLANK($C9530),"",IF(ISNA(VLOOKUP($L9530,'result messages'!$H$3:$L$11,4,FALSE)),VLOOKUP($M9530,'result messages'!$H$3:$L$11,4,FALSE),VLOOKUP($L9530,'result messages'!$H$3:$L$11,4,FALSE)))</f>
        <v/>
      </c>
      <c r="Q9530" s="1" t="str">
        <f>IF(ISBLANK($C9530),"",IF(ISNA(VLOOKUP($L9530,'result messages'!$H$3:$L$11,5,FALSE)),VLOOKUP($M9530,'result messages'!$H$3:$L$11,5,FALSE),VLOOKUP($L9530,'result messages'!$H$3:$L$11,5,FALSE)))</f>
        <v/>
      </c>
    </row>
    <row r="9531" spans="1:17">
      <c r="A9531" s="1">
        <v>9528</v>
      </c>
      <c r="B9531" s="1"/>
      <c r="C9531" s="1"/>
      <c r="D9531" s="1"/>
      <c r="E9531" s="6"/>
      <c r="F9531" s="1"/>
      <c r="G9531" s="1" t="str">
        <f>IF(ISNA(VLOOKUP($C9531,'DTEN TCAP Linkage deviceId'!$A$1:$A$20000,1,FALSE)),"No","Yes")</f>
        <v>No</v>
      </c>
      <c r="H9531" s="1" t="str">
        <f>IF(ISNA(VLOOKUP($C9531,'Provisioning Requester'!$F$3:$H$20000,2,FALSE)),"No","Yes")</f>
        <v>No</v>
      </c>
      <c r="I9531" s="1" t="str">
        <f>IF($H9531="Yes",VLOOKUP($C9531,'Provisioning Requester'!$F$3:$H$20000,3,FALSE),"-")</f>
        <v>-</v>
      </c>
      <c r="J9531" s="1" t="str">
        <f>IF(OR(D9531="SVCP", E9531="TRUE"), "No", IF(ISNA(VLOOKUP($C9531,'ProvResponder deviceId'!$A$1:$A$20000,1,FALSE)),"No","Yes"))</f>
        <v>No</v>
      </c>
      <c r="K9531" s="1" t="str">
        <f>IF($J9531="Yes",VLOOKUP($C9531,'ProvResponder deviceId'!$A$1:$C$20000,3,FALSE),"-")</f>
        <v>-</v>
      </c>
      <c r="L9531" s="1" t="str">
        <f t="shared" si="296"/>
        <v/>
      </c>
      <c r="M9531" s="1" t="str">
        <f t="shared" si="297"/>
        <v/>
      </c>
      <c r="N9531" s="1" t="str">
        <f>IF(ISBLANK($C9531),"",IF(ISNA(VLOOKUP($L9531,'result messages'!$H$3:$L$11,2,FALSE)),VLOOKUP($M9531,'result messages'!$H$3:$L$11,2,FALSE),VLOOKUP($L9531,'result messages'!$H$3:$L$11,2,FALSE)))</f>
        <v/>
      </c>
      <c r="O9531" s="1" t="str">
        <f>IF(ISBLANK($C9531),"",IF(ISNA(VLOOKUP($L9531,'result messages'!$H$3:$L$11,3,FALSE)),VLOOKUP($M9531,'result messages'!$H$3:$L$11,3,FALSE),VLOOKUP($L9531,'result messages'!$H$3:$L$11,3,FALSE)))</f>
        <v/>
      </c>
      <c r="P9531" s="1" t="str">
        <f>IF(ISBLANK($C9531),"",IF(ISNA(VLOOKUP($L9531,'result messages'!$H$3:$L$11,4,FALSE)),VLOOKUP($M9531,'result messages'!$H$3:$L$11,4,FALSE),VLOOKUP($L9531,'result messages'!$H$3:$L$11,4,FALSE)))</f>
        <v/>
      </c>
      <c r="Q9531" s="1" t="str">
        <f>IF(ISBLANK($C9531),"",IF(ISNA(VLOOKUP($L9531,'result messages'!$H$3:$L$11,5,FALSE)),VLOOKUP($M9531,'result messages'!$H$3:$L$11,5,FALSE),VLOOKUP($L9531,'result messages'!$H$3:$L$11,5,FALSE)))</f>
        <v/>
      </c>
    </row>
    <row r="9532" spans="1:17">
      <c r="A9532" s="1">
        <v>9529</v>
      </c>
      <c r="B9532" s="1"/>
      <c r="C9532" s="1"/>
      <c r="D9532" s="1"/>
      <c r="E9532" s="6"/>
      <c r="F9532" s="1"/>
      <c r="G9532" s="1" t="str">
        <f>IF(ISNA(VLOOKUP($C9532,'DTEN TCAP Linkage deviceId'!$A$1:$A$20000,1,FALSE)),"No","Yes")</f>
        <v>No</v>
      </c>
      <c r="H9532" s="1" t="str">
        <f>IF(ISNA(VLOOKUP($C9532,'Provisioning Requester'!$F$3:$H$20000,2,FALSE)),"No","Yes")</f>
        <v>No</v>
      </c>
      <c r="I9532" s="1" t="str">
        <f>IF($H9532="Yes",VLOOKUP($C9532,'Provisioning Requester'!$F$3:$H$20000,3,FALSE),"-")</f>
        <v>-</v>
      </c>
      <c r="J9532" s="1" t="str">
        <f>IF(OR(D9532="SVCP", E9532="TRUE"), "No", IF(ISNA(VLOOKUP($C9532,'ProvResponder deviceId'!$A$1:$A$20000,1,FALSE)),"No","Yes"))</f>
        <v>No</v>
      </c>
      <c r="K9532" s="1" t="str">
        <f>IF($J9532="Yes",VLOOKUP($C9532,'ProvResponder deviceId'!$A$1:$C$20000,3,FALSE),"-")</f>
        <v>-</v>
      </c>
      <c r="L9532" s="1" t="str">
        <f t="shared" si="296"/>
        <v/>
      </c>
      <c r="M9532" s="1" t="str">
        <f t="shared" si="297"/>
        <v/>
      </c>
      <c r="N9532" s="1" t="str">
        <f>IF(ISBLANK($C9532),"",IF(ISNA(VLOOKUP($L9532,'result messages'!$H$3:$L$11,2,FALSE)),VLOOKUP($M9532,'result messages'!$H$3:$L$11,2,FALSE),VLOOKUP($L9532,'result messages'!$H$3:$L$11,2,FALSE)))</f>
        <v/>
      </c>
      <c r="O9532" s="1" t="str">
        <f>IF(ISBLANK($C9532),"",IF(ISNA(VLOOKUP($L9532,'result messages'!$H$3:$L$11,3,FALSE)),VLOOKUP($M9532,'result messages'!$H$3:$L$11,3,FALSE),VLOOKUP($L9532,'result messages'!$H$3:$L$11,3,FALSE)))</f>
        <v/>
      </c>
      <c r="P9532" s="1" t="str">
        <f>IF(ISBLANK($C9532),"",IF(ISNA(VLOOKUP($L9532,'result messages'!$H$3:$L$11,4,FALSE)),VLOOKUP($M9532,'result messages'!$H$3:$L$11,4,FALSE),VLOOKUP($L9532,'result messages'!$H$3:$L$11,4,FALSE)))</f>
        <v/>
      </c>
      <c r="Q9532" s="1" t="str">
        <f>IF(ISBLANK($C9532),"",IF(ISNA(VLOOKUP($L9532,'result messages'!$H$3:$L$11,5,FALSE)),VLOOKUP($M9532,'result messages'!$H$3:$L$11,5,FALSE),VLOOKUP($L9532,'result messages'!$H$3:$L$11,5,FALSE)))</f>
        <v/>
      </c>
    </row>
    <row r="9533" spans="1:17">
      <c r="A9533" s="1">
        <v>9530</v>
      </c>
      <c r="B9533" s="1"/>
      <c r="C9533" s="1"/>
      <c r="D9533" s="1"/>
      <c r="E9533" s="6"/>
      <c r="F9533" s="1"/>
      <c r="G9533" s="1" t="str">
        <f>IF(ISNA(VLOOKUP($C9533,'DTEN TCAP Linkage deviceId'!$A$1:$A$20000,1,FALSE)),"No","Yes")</f>
        <v>No</v>
      </c>
      <c r="H9533" s="1" t="str">
        <f>IF(ISNA(VLOOKUP($C9533,'Provisioning Requester'!$F$3:$H$20000,2,FALSE)),"No","Yes")</f>
        <v>No</v>
      </c>
      <c r="I9533" s="1" t="str">
        <f>IF($H9533="Yes",VLOOKUP($C9533,'Provisioning Requester'!$F$3:$H$20000,3,FALSE),"-")</f>
        <v>-</v>
      </c>
      <c r="J9533" s="1" t="str">
        <f>IF(OR(D9533="SVCP", E9533="TRUE"), "No", IF(ISNA(VLOOKUP($C9533,'ProvResponder deviceId'!$A$1:$A$20000,1,FALSE)),"No","Yes"))</f>
        <v>No</v>
      </c>
      <c r="K9533" s="1" t="str">
        <f>IF($J9533="Yes",VLOOKUP($C9533,'ProvResponder deviceId'!$A$1:$C$20000,3,FALSE),"-")</f>
        <v>-</v>
      </c>
      <c r="L9533" s="1" t="str">
        <f t="shared" si="296"/>
        <v/>
      </c>
      <c r="M9533" s="1" t="str">
        <f t="shared" si="297"/>
        <v/>
      </c>
      <c r="N9533" s="1" t="str">
        <f>IF(ISBLANK($C9533),"",IF(ISNA(VLOOKUP($L9533,'result messages'!$H$3:$L$11,2,FALSE)),VLOOKUP($M9533,'result messages'!$H$3:$L$11,2,FALSE),VLOOKUP($L9533,'result messages'!$H$3:$L$11,2,FALSE)))</f>
        <v/>
      </c>
      <c r="O9533" s="1" t="str">
        <f>IF(ISBLANK($C9533),"",IF(ISNA(VLOOKUP($L9533,'result messages'!$H$3:$L$11,3,FALSE)),VLOOKUP($M9533,'result messages'!$H$3:$L$11,3,FALSE),VLOOKUP($L9533,'result messages'!$H$3:$L$11,3,FALSE)))</f>
        <v/>
      </c>
      <c r="P9533" s="1" t="str">
        <f>IF(ISBLANK($C9533),"",IF(ISNA(VLOOKUP($L9533,'result messages'!$H$3:$L$11,4,FALSE)),VLOOKUP($M9533,'result messages'!$H$3:$L$11,4,FALSE),VLOOKUP($L9533,'result messages'!$H$3:$L$11,4,FALSE)))</f>
        <v/>
      </c>
      <c r="Q9533" s="1" t="str">
        <f>IF(ISBLANK($C9533),"",IF(ISNA(VLOOKUP($L9533,'result messages'!$H$3:$L$11,5,FALSE)),VLOOKUP($M9533,'result messages'!$H$3:$L$11,5,FALSE),VLOOKUP($L9533,'result messages'!$H$3:$L$11,5,FALSE)))</f>
        <v/>
      </c>
    </row>
    <row r="9534" spans="1:17">
      <c r="A9534" s="1">
        <v>9531</v>
      </c>
      <c r="B9534" s="1"/>
      <c r="C9534" s="1"/>
      <c r="D9534" s="1"/>
      <c r="E9534" s="6"/>
      <c r="F9534" s="1"/>
      <c r="G9534" s="1" t="str">
        <f>IF(ISNA(VLOOKUP($C9534,'DTEN TCAP Linkage deviceId'!$A$1:$A$20000,1,FALSE)),"No","Yes")</f>
        <v>No</v>
      </c>
      <c r="H9534" s="1" t="str">
        <f>IF(ISNA(VLOOKUP($C9534,'Provisioning Requester'!$F$3:$H$20000,2,FALSE)),"No","Yes")</f>
        <v>No</v>
      </c>
      <c r="I9534" s="1" t="str">
        <f>IF($H9534="Yes",VLOOKUP($C9534,'Provisioning Requester'!$F$3:$H$20000,3,FALSE),"-")</f>
        <v>-</v>
      </c>
      <c r="J9534" s="1" t="str">
        <f>IF(OR(D9534="SVCP", E9534="TRUE"), "No", IF(ISNA(VLOOKUP($C9534,'ProvResponder deviceId'!$A$1:$A$20000,1,FALSE)),"No","Yes"))</f>
        <v>No</v>
      </c>
      <c r="K9534" s="1" t="str">
        <f>IF($J9534="Yes",VLOOKUP($C9534,'ProvResponder deviceId'!$A$1:$C$20000,3,FALSE),"-")</f>
        <v>-</v>
      </c>
      <c r="L9534" s="1" t="str">
        <f t="shared" si="296"/>
        <v/>
      </c>
      <c r="M9534" s="1" t="str">
        <f t="shared" si="297"/>
        <v/>
      </c>
      <c r="N9534" s="1" t="str">
        <f>IF(ISBLANK($C9534),"",IF(ISNA(VLOOKUP($L9534,'result messages'!$H$3:$L$11,2,FALSE)),VLOOKUP($M9534,'result messages'!$H$3:$L$11,2,FALSE),VLOOKUP($L9534,'result messages'!$H$3:$L$11,2,FALSE)))</f>
        <v/>
      </c>
      <c r="O9534" s="1" t="str">
        <f>IF(ISBLANK($C9534),"",IF(ISNA(VLOOKUP($L9534,'result messages'!$H$3:$L$11,3,FALSE)),VLOOKUP($M9534,'result messages'!$H$3:$L$11,3,FALSE),VLOOKUP($L9534,'result messages'!$H$3:$L$11,3,FALSE)))</f>
        <v/>
      </c>
      <c r="P9534" s="1" t="str">
        <f>IF(ISBLANK($C9534),"",IF(ISNA(VLOOKUP($L9534,'result messages'!$H$3:$L$11,4,FALSE)),VLOOKUP($M9534,'result messages'!$H$3:$L$11,4,FALSE),VLOOKUP($L9534,'result messages'!$H$3:$L$11,4,FALSE)))</f>
        <v/>
      </c>
      <c r="Q9534" s="1" t="str">
        <f>IF(ISBLANK($C9534),"",IF(ISNA(VLOOKUP($L9534,'result messages'!$H$3:$L$11,5,FALSE)),VLOOKUP($M9534,'result messages'!$H$3:$L$11,5,FALSE),VLOOKUP($L9534,'result messages'!$H$3:$L$11,5,FALSE)))</f>
        <v/>
      </c>
    </row>
    <row r="9535" spans="1:17">
      <c r="A9535" s="1">
        <v>9532</v>
      </c>
      <c r="B9535" s="1"/>
      <c r="C9535" s="1"/>
      <c r="D9535" s="1"/>
      <c r="E9535" s="6"/>
      <c r="F9535" s="1"/>
      <c r="G9535" s="1" t="str">
        <f>IF(ISNA(VLOOKUP($C9535,'DTEN TCAP Linkage deviceId'!$A$1:$A$20000,1,FALSE)),"No","Yes")</f>
        <v>No</v>
      </c>
      <c r="H9535" s="1" t="str">
        <f>IF(ISNA(VLOOKUP($C9535,'Provisioning Requester'!$F$3:$H$20000,2,FALSE)),"No","Yes")</f>
        <v>No</v>
      </c>
      <c r="I9535" s="1" t="str">
        <f>IF($H9535="Yes",VLOOKUP($C9535,'Provisioning Requester'!$F$3:$H$20000,3,FALSE),"-")</f>
        <v>-</v>
      </c>
      <c r="J9535" s="1" t="str">
        <f>IF(OR(D9535="SVCP", E9535="TRUE"), "No", IF(ISNA(VLOOKUP($C9535,'ProvResponder deviceId'!$A$1:$A$20000,1,FALSE)),"No","Yes"))</f>
        <v>No</v>
      </c>
      <c r="K9535" s="1" t="str">
        <f>IF($J9535="Yes",VLOOKUP($C9535,'ProvResponder deviceId'!$A$1:$C$20000,3,FALSE),"-")</f>
        <v>-</v>
      </c>
      <c r="L9535" s="1" t="str">
        <f t="shared" si="296"/>
        <v/>
      </c>
      <c r="M9535" s="1" t="str">
        <f t="shared" si="297"/>
        <v/>
      </c>
      <c r="N9535" s="1" t="str">
        <f>IF(ISBLANK($C9535),"",IF(ISNA(VLOOKUP($L9535,'result messages'!$H$3:$L$11,2,FALSE)),VLOOKUP($M9535,'result messages'!$H$3:$L$11,2,FALSE),VLOOKUP($L9535,'result messages'!$H$3:$L$11,2,FALSE)))</f>
        <v/>
      </c>
      <c r="O9535" s="1" t="str">
        <f>IF(ISBLANK($C9535),"",IF(ISNA(VLOOKUP($L9535,'result messages'!$H$3:$L$11,3,FALSE)),VLOOKUP($M9535,'result messages'!$H$3:$L$11,3,FALSE),VLOOKUP($L9535,'result messages'!$H$3:$L$11,3,FALSE)))</f>
        <v/>
      </c>
      <c r="P9535" s="1" t="str">
        <f>IF(ISBLANK($C9535),"",IF(ISNA(VLOOKUP($L9535,'result messages'!$H$3:$L$11,4,FALSE)),VLOOKUP($M9535,'result messages'!$H$3:$L$11,4,FALSE),VLOOKUP($L9535,'result messages'!$H$3:$L$11,4,FALSE)))</f>
        <v/>
      </c>
      <c r="Q9535" s="1" t="str">
        <f>IF(ISBLANK($C9535),"",IF(ISNA(VLOOKUP($L9535,'result messages'!$H$3:$L$11,5,FALSE)),VLOOKUP($M9535,'result messages'!$H$3:$L$11,5,FALSE),VLOOKUP($L9535,'result messages'!$H$3:$L$11,5,FALSE)))</f>
        <v/>
      </c>
    </row>
    <row r="9536" spans="1:17">
      <c r="A9536" s="1">
        <v>9533</v>
      </c>
      <c r="B9536" s="1"/>
      <c r="C9536" s="1"/>
      <c r="D9536" s="1"/>
      <c r="E9536" s="6"/>
      <c r="F9536" s="1"/>
      <c r="G9536" s="1" t="str">
        <f>IF(ISNA(VLOOKUP($C9536,'DTEN TCAP Linkage deviceId'!$A$1:$A$20000,1,FALSE)),"No","Yes")</f>
        <v>No</v>
      </c>
      <c r="H9536" s="1" t="str">
        <f>IF(ISNA(VLOOKUP($C9536,'Provisioning Requester'!$F$3:$H$20000,2,FALSE)),"No","Yes")</f>
        <v>No</v>
      </c>
      <c r="I9536" s="1" t="str">
        <f>IF($H9536="Yes",VLOOKUP($C9536,'Provisioning Requester'!$F$3:$H$20000,3,FALSE),"-")</f>
        <v>-</v>
      </c>
      <c r="J9536" s="1" t="str">
        <f>IF(OR(D9536="SVCP", E9536="TRUE"), "No", IF(ISNA(VLOOKUP($C9536,'ProvResponder deviceId'!$A$1:$A$20000,1,FALSE)),"No","Yes"))</f>
        <v>No</v>
      </c>
      <c r="K9536" s="1" t="str">
        <f>IF($J9536="Yes",VLOOKUP($C9536,'ProvResponder deviceId'!$A$1:$C$20000,3,FALSE),"-")</f>
        <v>-</v>
      </c>
      <c r="L9536" s="1" t="str">
        <f t="shared" si="296"/>
        <v/>
      </c>
      <c r="M9536" s="1" t="str">
        <f t="shared" si="297"/>
        <v/>
      </c>
      <c r="N9536" s="1" t="str">
        <f>IF(ISBLANK($C9536),"",IF(ISNA(VLOOKUP($L9536,'result messages'!$H$3:$L$11,2,FALSE)),VLOOKUP($M9536,'result messages'!$H$3:$L$11,2,FALSE),VLOOKUP($L9536,'result messages'!$H$3:$L$11,2,FALSE)))</f>
        <v/>
      </c>
      <c r="O9536" s="1" t="str">
        <f>IF(ISBLANK($C9536),"",IF(ISNA(VLOOKUP($L9536,'result messages'!$H$3:$L$11,3,FALSE)),VLOOKUP($M9536,'result messages'!$H$3:$L$11,3,FALSE),VLOOKUP($L9536,'result messages'!$H$3:$L$11,3,FALSE)))</f>
        <v/>
      </c>
      <c r="P9536" s="1" t="str">
        <f>IF(ISBLANK($C9536),"",IF(ISNA(VLOOKUP($L9536,'result messages'!$H$3:$L$11,4,FALSE)),VLOOKUP($M9536,'result messages'!$H$3:$L$11,4,FALSE),VLOOKUP($L9536,'result messages'!$H$3:$L$11,4,FALSE)))</f>
        <v/>
      </c>
      <c r="Q9536" s="1" t="str">
        <f>IF(ISBLANK($C9536),"",IF(ISNA(VLOOKUP($L9536,'result messages'!$H$3:$L$11,5,FALSE)),VLOOKUP($M9536,'result messages'!$H$3:$L$11,5,FALSE),VLOOKUP($L9536,'result messages'!$H$3:$L$11,5,FALSE)))</f>
        <v/>
      </c>
    </row>
    <row r="9537" spans="1:17">
      <c r="A9537" s="1">
        <v>9534</v>
      </c>
      <c r="B9537" s="1"/>
      <c r="C9537" s="1"/>
      <c r="D9537" s="1"/>
      <c r="E9537" s="6"/>
      <c r="F9537" s="1"/>
      <c r="G9537" s="1" t="str">
        <f>IF(ISNA(VLOOKUP($C9537,'DTEN TCAP Linkage deviceId'!$A$1:$A$20000,1,FALSE)),"No","Yes")</f>
        <v>No</v>
      </c>
      <c r="H9537" s="1" t="str">
        <f>IF(ISNA(VLOOKUP($C9537,'Provisioning Requester'!$F$3:$H$20000,2,FALSE)),"No","Yes")</f>
        <v>No</v>
      </c>
      <c r="I9537" s="1" t="str">
        <f>IF($H9537="Yes",VLOOKUP($C9537,'Provisioning Requester'!$F$3:$H$20000,3,FALSE),"-")</f>
        <v>-</v>
      </c>
      <c r="J9537" s="1" t="str">
        <f>IF(OR(D9537="SVCP", E9537="TRUE"), "No", IF(ISNA(VLOOKUP($C9537,'ProvResponder deviceId'!$A$1:$A$20000,1,FALSE)),"No","Yes"))</f>
        <v>No</v>
      </c>
      <c r="K9537" s="1" t="str">
        <f>IF($J9537="Yes",VLOOKUP($C9537,'ProvResponder deviceId'!$A$1:$C$20000,3,FALSE),"-")</f>
        <v>-</v>
      </c>
      <c r="L9537" s="1" t="str">
        <f t="shared" si="296"/>
        <v/>
      </c>
      <c r="M9537" s="1" t="str">
        <f t="shared" si="297"/>
        <v/>
      </c>
      <c r="N9537" s="1" t="str">
        <f>IF(ISBLANK($C9537),"",IF(ISNA(VLOOKUP($L9537,'result messages'!$H$3:$L$11,2,FALSE)),VLOOKUP($M9537,'result messages'!$H$3:$L$11,2,FALSE),VLOOKUP($L9537,'result messages'!$H$3:$L$11,2,FALSE)))</f>
        <v/>
      </c>
      <c r="O9537" s="1" t="str">
        <f>IF(ISBLANK($C9537),"",IF(ISNA(VLOOKUP($L9537,'result messages'!$H$3:$L$11,3,FALSE)),VLOOKUP($M9537,'result messages'!$H$3:$L$11,3,FALSE),VLOOKUP($L9537,'result messages'!$H$3:$L$11,3,FALSE)))</f>
        <v/>
      </c>
      <c r="P9537" s="1" t="str">
        <f>IF(ISBLANK($C9537),"",IF(ISNA(VLOOKUP($L9537,'result messages'!$H$3:$L$11,4,FALSE)),VLOOKUP($M9537,'result messages'!$H$3:$L$11,4,FALSE),VLOOKUP($L9537,'result messages'!$H$3:$L$11,4,FALSE)))</f>
        <v/>
      </c>
      <c r="Q9537" s="1" t="str">
        <f>IF(ISBLANK($C9537),"",IF(ISNA(VLOOKUP($L9537,'result messages'!$H$3:$L$11,5,FALSE)),VLOOKUP($M9537,'result messages'!$H$3:$L$11,5,FALSE),VLOOKUP($L9537,'result messages'!$H$3:$L$11,5,FALSE)))</f>
        <v/>
      </c>
    </row>
    <row r="9538" spans="1:17">
      <c r="A9538" s="1">
        <v>9535</v>
      </c>
      <c r="B9538" s="1"/>
      <c r="C9538" s="1"/>
      <c r="D9538" s="1"/>
      <c r="E9538" s="6"/>
      <c r="F9538" s="1"/>
      <c r="G9538" s="1" t="str">
        <f>IF(ISNA(VLOOKUP($C9538,'DTEN TCAP Linkage deviceId'!$A$1:$A$20000,1,FALSE)),"No","Yes")</f>
        <v>No</v>
      </c>
      <c r="H9538" s="1" t="str">
        <f>IF(ISNA(VLOOKUP($C9538,'Provisioning Requester'!$F$3:$H$20000,2,FALSE)),"No","Yes")</f>
        <v>No</v>
      </c>
      <c r="I9538" s="1" t="str">
        <f>IF($H9538="Yes",VLOOKUP($C9538,'Provisioning Requester'!$F$3:$H$20000,3,FALSE),"-")</f>
        <v>-</v>
      </c>
      <c r="J9538" s="1" t="str">
        <f>IF(OR(D9538="SVCP", E9538="TRUE"), "No", IF(ISNA(VLOOKUP($C9538,'ProvResponder deviceId'!$A$1:$A$20000,1,FALSE)),"No","Yes"))</f>
        <v>No</v>
      </c>
      <c r="K9538" s="1" t="str">
        <f>IF($J9538="Yes",VLOOKUP($C9538,'ProvResponder deviceId'!$A$1:$C$20000,3,FALSE),"-")</f>
        <v>-</v>
      </c>
      <c r="L9538" s="1" t="str">
        <f t="shared" si="296"/>
        <v/>
      </c>
      <c r="M9538" s="1" t="str">
        <f t="shared" si="297"/>
        <v/>
      </c>
      <c r="N9538" s="1" t="str">
        <f>IF(ISBLANK($C9538),"",IF(ISNA(VLOOKUP($L9538,'result messages'!$H$3:$L$11,2,FALSE)),VLOOKUP($M9538,'result messages'!$H$3:$L$11,2,FALSE),VLOOKUP($L9538,'result messages'!$H$3:$L$11,2,FALSE)))</f>
        <v/>
      </c>
      <c r="O9538" s="1" t="str">
        <f>IF(ISBLANK($C9538),"",IF(ISNA(VLOOKUP($L9538,'result messages'!$H$3:$L$11,3,FALSE)),VLOOKUP($M9538,'result messages'!$H$3:$L$11,3,FALSE),VLOOKUP($L9538,'result messages'!$H$3:$L$11,3,FALSE)))</f>
        <v/>
      </c>
      <c r="P9538" s="1" t="str">
        <f>IF(ISBLANK($C9538),"",IF(ISNA(VLOOKUP($L9538,'result messages'!$H$3:$L$11,4,FALSE)),VLOOKUP($M9538,'result messages'!$H$3:$L$11,4,FALSE),VLOOKUP($L9538,'result messages'!$H$3:$L$11,4,FALSE)))</f>
        <v/>
      </c>
      <c r="Q9538" s="1" t="str">
        <f>IF(ISBLANK($C9538),"",IF(ISNA(VLOOKUP($L9538,'result messages'!$H$3:$L$11,5,FALSE)),VLOOKUP($M9538,'result messages'!$H$3:$L$11,5,FALSE),VLOOKUP($L9538,'result messages'!$H$3:$L$11,5,FALSE)))</f>
        <v/>
      </c>
    </row>
    <row r="9539" spans="1:17">
      <c r="A9539" s="1">
        <v>9536</v>
      </c>
      <c r="B9539" s="1"/>
      <c r="C9539" s="1"/>
      <c r="D9539" s="1"/>
      <c r="E9539" s="6"/>
      <c r="F9539" s="1"/>
      <c r="G9539" s="1" t="str">
        <f>IF(ISNA(VLOOKUP($C9539,'DTEN TCAP Linkage deviceId'!$A$1:$A$20000,1,FALSE)),"No","Yes")</f>
        <v>No</v>
      </c>
      <c r="H9539" s="1" t="str">
        <f>IF(ISNA(VLOOKUP($C9539,'Provisioning Requester'!$F$3:$H$20000,2,FALSE)),"No","Yes")</f>
        <v>No</v>
      </c>
      <c r="I9539" s="1" t="str">
        <f>IF($H9539="Yes",VLOOKUP($C9539,'Provisioning Requester'!$F$3:$H$20000,3,FALSE),"-")</f>
        <v>-</v>
      </c>
      <c r="J9539" s="1" t="str">
        <f>IF(OR(D9539="SVCP", E9539="TRUE"), "No", IF(ISNA(VLOOKUP($C9539,'ProvResponder deviceId'!$A$1:$A$20000,1,FALSE)),"No","Yes"))</f>
        <v>No</v>
      </c>
      <c r="K9539" s="1" t="str">
        <f>IF($J9539="Yes",VLOOKUP($C9539,'ProvResponder deviceId'!$A$1:$C$20000,3,FALSE),"-")</f>
        <v>-</v>
      </c>
      <c r="L9539" s="1" t="str">
        <f t="shared" si="296"/>
        <v/>
      </c>
      <c r="M9539" s="1" t="str">
        <f t="shared" si="297"/>
        <v/>
      </c>
      <c r="N9539" s="1" t="str">
        <f>IF(ISBLANK($C9539),"",IF(ISNA(VLOOKUP($L9539,'result messages'!$H$3:$L$11,2,FALSE)),VLOOKUP($M9539,'result messages'!$H$3:$L$11,2,FALSE),VLOOKUP($L9539,'result messages'!$H$3:$L$11,2,FALSE)))</f>
        <v/>
      </c>
      <c r="O9539" s="1" t="str">
        <f>IF(ISBLANK($C9539),"",IF(ISNA(VLOOKUP($L9539,'result messages'!$H$3:$L$11,3,FALSE)),VLOOKUP($M9539,'result messages'!$H$3:$L$11,3,FALSE),VLOOKUP($L9539,'result messages'!$H$3:$L$11,3,FALSE)))</f>
        <v/>
      </c>
      <c r="P9539" s="1" t="str">
        <f>IF(ISBLANK($C9539),"",IF(ISNA(VLOOKUP($L9539,'result messages'!$H$3:$L$11,4,FALSE)),VLOOKUP($M9539,'result messages'!$H$3:$L$11,4,FALSE),VLOOKUP($L9539,'result messages'!$H$3:$L$11,4,FALSE)))</f>
        <v/>
      </c>
      <c r="Q9539" s="1" t="str">
        <f>IF(ISBLANK($C9539),"",IF(ISNA(VLOOKUP($L9539,'result messages'!$H$3:$L$11,5,FALSE)),VLOOKUP($M9539,'result messages'!$H$3:$L$11,5,FALSE),VLOOKUP($L9539,'result messages'!$H$3:$L$11,5,FALSE)))</f>
        <v/>
      </c>
    </row>
    <row r="9540" spans="1:17">
      <c r="A9540" s="1">
        <v>9537</v>
      </c>
      <c r="B9540" s="1"/>
      <c r="C9540" s="1"/>
      <c r="D9540" s="1"/>
      <c r="E9540" s="6"/>
      <c r="F9540" s="1"/>
      <c r="G9540" s="1" t="str">
        <f>IF(ISNA(VLOOKUP($C9540,'DTEN TCAP Linkage deviceId'!$A$1:$A$20000,1,FALSE)),"No","Yes")</f>
        <v>No</v>
      </c>
      <c r="H9540" s="1" t="str">
        <f>IF(ISNA(VLOOKUP($C9540,'Provisioning Requester'!$F$3:$H$20000,2,FALSE)),"No","Yes")</f>
        <v>No</v>
      </c>
      <c r="I9540" s="1" t="str">
        <f>IF($H9540="Yes",VLOOKUP($C9540,'Provisioning Requester'!$F$3:$H$20000,3,FALSE),"-")</f>
        <v>-</v>
      </c>
      <c r="J9540" s="1" t="str">
        <f>IF(OR(D9540="SVCP", E9540="TRUE"), "No", IF(ISNA(VLOOKUP($C9540,'ProvResponder deviceId'!$A$1:$A$20000,1,FALSE)),"No","Yes"))</f>
        <v>No</v>
      </c>
      <c r="K9540" s="1" t="str">
        <f>IF($J9540="Yes",VLOOKUP($C9540,'ProvResponder deviceId'!$A$1:$C$20000,3,FALSE),"-")</f>
        <v>-</v>
      </c>
      <c r="L9540" s="1" t="str">
        <f t="shared" si="296"/>
        <v/>
      </c>
      <c r="M9540" s="1" t="str">
        <f t="shared" si="297"/>
        <v/>
      </c>
      <c r="N9540" s="1" t="str">
        <f>IF(ISBLANK($C9540),"",IF(ISNA(VLOOKUP($L9540,'result messages'!$H$3:$L$11,2,FALSE)),VLOOKUP($M9540,'result messages'!$H$3:$L$11,2,FALSE),VLOOKUP($L9540,'result messages'!$H$3:$L$11,2,FALSE)))</f>
        <v/>
      </c>
      <c r="O9540" s="1" t="str">
        <f>IF(ISBLANK($C9540),"",IF(ISNA(VLOOKUP($L9540,'result messages'!$H$3:$L$11,3,FALSE)),VLOOKUP($M9540,'result messages'!$H$3:$L$11,3,FALSE),VLOOKUP($L9540,'result messages'!$H$3:$L$11,3,FALSE)))</f>
        <v/>
      </c>
      <c r="P9540" s="1" t="str">
        <f>IF(ISBLANK($C9540),"",IF(ISNA(VLOOKUP($L9540,'result messages'!$H$3:$L$11,4,FALSE)),VLOOKUP($M9540,'result messages'!$H$3:$L$11,4,FALSE),VLOOKUP($L9540,'result messages'!$H$3:$L$11,4,FALSE)))</f>
        <v/>
      </c>
      <c r="Q9540" s="1" t="str">
        <f>IF(ISBLANK($C9540),"",IF(ISNA(VLOOKUP($L9540,'result messages'!$H$3:$L$11,5,FALSE)),VLOOKUP($M9540,'result messages'!$H$3:$L$11,5,FALSE),VLOOKUP($L9540,'result messages'!$H$3:$L$11,5,FALSE)))</f>
        <v/>
      </c>
    </row>
    <row r="9541" spans="1:17">
      <c r="A9541" s="1">
        <v>9538</v>
      </c>
      <c r="B9541" s="1"/>
      <c r="C9541" s="1"/>
      <c r="D9541" s="1"/>
      <c r="E9541" s="6"/>
      <c r="F9541" s="1"/>
      <c r="G9541" s="1" t="str">
        <f>IF(ISNA(VLOOKUP($C9541,'DTEN TCAP Linkage deviceId'!$A$1:$A$20000,1,FALSE)),"No","Yes")</f>
        <v>No</v>
      </c>
      <c r="H9541" s="1" t="str">
        <f>IF(ISNA(VLOOKUP($C9541,'Provisioning Requester'!$F$3:$H$20000,2,FALSE)),"No","Yes")</f>
        <v>No</v>
      </c>
      <c r="I9541" s="1" t="str">
        <f>IF($H9541="Yes",VLOOKUP($C9541,'Provisioning Requester'!$F$3:$H$20000,3,FALSE),"-")</f>
        <v>-</v>
      </c>
      <c r="J9541" s="1" t="str">
        <f>IF(OR(D9541="SVCP", E9541="TRUE"), "No", IF(ISNA(VLOOKUP($C9541,'ProvResponder deviceId'!$A$1:$A$20000,1,FALSE)),"No","Yes"))</f>
        <v>No</v>
      </c>
      <c r="K9541" s="1" t="str">
        <f>IF($J9541="Yes",VLOOKUP($C9541,'ProvResponder deviceId'!$A$1:$C$20000,3,FALSE),"-")</f>
        <v>-</v>
      </c>
      <c r="L9541" s="1" t="str">
        <f t="shared" ref="L9541:L9604" si="298">IF(ISBLANK($C9541),"",$D9541&amp;$E9541&amp;$G9541&amp;$H9541&amp;$I9541&amp;$J9541&amp;$K9541)</f>
        <v/>
      </c>
      <c r="M9541" s="1" t="str">
        <f t="shared" ref="M9541:M9604" si="299">IF(ISBLANK($C9541),"",$D9541&amp;$E9541&amp;$G9541&amp;$H9541&amp;$I9541&amp;$J9541&amp;"other")</f>
        <v/>
      </c>
      <c r="N9541" s="1" t="str">
        <f>IF(ISBLANK($C9541),"",IF(ISNA(VLOOKUP($L9541,'result messages'!$H$3:$L$11,2,FALSE)),VLOOKUP($M9541,'result messages'!$H$3:$L$11,2,FALSE),VLOOKUP($L9541,'result messages'!$H$3:$L$11,2,FALSE)))</f>
        <v/>
      </c>
      <c r="O9541" s="1" t="str">
        <f>IF(ISBLANK($C9541),"",IF(ISNA(VLOOKUP($L9541,'result messages'!$H$3:$L$11,3,FALSE)),VLOOKUP($M9541,'result messages'!$H$3:$L$11,3,FALSE),VLOOKUP($L9541,'result messages'!$H$3:$L$11,3,FALSE)))</f>
        <v/>
      </c>
      <c r="P9541" s="1" t="str">
        <f>IF(ISBLANK($C9541),"",IF(ISNA(VLOOKUP($L9541,'result messages'!$H$3:$L$11,4,FALSE)),VLOOKUP($M9541,'result messages'!$H$3:$L$11,4,FALSE),VLOOKUP($L9541,'result messages'!$H$3:$L$11,4,FALSE)))</f>
        <v/>
      </c>
      <c r="Q9541" s="1" t="str">
        <f>IF(ISBLANK($C9541),"",IF(ISNA(VLOOKUP($L9541,'result messages'!$H$3:$L$11,5,FALSE)),VLOOKUP($M9541,'result messages'!$H$3:$L$11,5,FALSE),VLOOKUP($L9541,'result messages'!$H$3:$L$11,5,FALSE)))</f>
        <v/>
      </c>
    </row>
    <row r="9542" spans="1:17">
      <c r="A9542" s="1">
        <v>9539</v>
      </c>
      <c r="B9542" s="1"/>
      <c r="C9542" s="1"/>
      <c r="D9542" s="1"/>
      <c r="E9542" s="6"/>
      <c r="F9542" s="1"/>
      <c r="G9542" s="1" t="str">
        <f>IF(ISNA(VLOOKUP($C9542,'DTEN TCAP Linkage deviceId'!$A$1:$A$20000,1,FALSE)),"No","Yes")</f>
        <v>No</v>
      </c>
      <c r="H9542" s="1" t="str">
        <f>IF(ISNA(VLOOKUP($C9542,'Provisioning Requester'!$F$3:$H$20000,2,FALSE)),"No","Yes")</f>
        <v>No</v>
      </c>
      <c r="I9542" s="1" t="str">
        <f>IF($H9542="Yes",VLOOKUP($C9542,'Provisioning Requester'!$F$3:$H$20000,3,FALSE),"-")</f>
        <v>-</v>
      </c>
      <c r="J9542" s="1" t="str">
        <f>IF(OR(D9542="SVCP", E9542="TRUE"), "No", IF(ISNA(VLOOKUP($C9542,'ProvResponder deviceId'!$A$1:$A$20000,1,FALSE)),"No","Yes"))</f>
        <v>No</v>
      </c>
      <c r="K9542" s="1" t="str">
        <f>IF($J9542="Yes",VLOOKUP($C9542,'ProvResponder deviceId'!$A$1:$C$20000,3,FALSE),"-")</f>
        <v>-</v>
      </c>
      <c r="L9542" s="1" t="str">
        <f t="shared" si="298"/>
        <v/>
      </c>
      <c r="M9542" s="1" t="str">
        <f t="shared" si="299"/>
        <v/>
      </c>
      <c r="N9542" s="1" t="str">
        <f>IF(ISBLANK($C9542),"",IF(ISNA(VLOOKUP($L9542,'result messages'!$H$3:$L$11,2,FALSE)),VLOOKUP($M9542,'result messages'!$H$3:$L$11,2,FALSE),VLOOKUP($L9542,'result messages'!$H$3:$L$11,2,FALSE)))</f>
        <v/>
      </c>
      <c r="O9542" s="1" t="str">
        <f>IF(ISBLANK($C9542),"",IF(ISNA(VLOOKUP($L9542,'result messages'!$H$3:$L$11,3,FALSE)),VLOOKUP($M9542,'result messages'!$H$3:$L$11,3,FALSE),VLOOKUP($L9542,'result messages'!$H$3:$L$11,3,FALSE)))</f>
        <v/>
      </c>
      <c r="P9542" s="1" t="str">
        <f>IF(ISBLANK($C9542),"",IF(ISNA(VLOOKUP($L9542,'result messages'!$H$3:$L$11,4,FALSE)),VLOOKUP($M9542,'result messages'!$H$3:$L$11,4,FALSE),VLOOKUP($L9542,'result messages'!$H$3:$L$11,4,FALSE)))</f>
        <v/>
      </c>
      <c r="Q9542" s="1" t="str">
        <f>IF(ISBLANK($C9542),"",IF(ISNA(VLOOKUP($L9542,'result messages'!$H$3:$L$11,5,FALSE)),VLOOKUP($M9542,'result messages'!$H$3:$L$11,5,FALSE),VLOOKUP($L9542,'result messages'!$H$3:$L$11,5,FALSE)))</f>
        <v/>
      </c>
    </row>
    <row r="9543" spans="1:17">
      <c r="A9543" s="1">
        <v>9540</v>
      </c>
      <c r="B9543" s="1"/>
      <c r="C9543" s="1"/>
      <c r="D9543" s="1"/>
      <c r="E9543" s="6"/>
      <c r="F9543" s="1"/>
      <c r="G9543" s="1" t="str">
        <f>IF(ISNA(VLOOKUP($C9543,'DTEN TCAP Linkage deviceId'!$A$1:$A$20000,1,FALSE)),"No","Yes")</f>
        <v>No</v>
      </c>
      <c r="H9543" s="1" t="str">
        <f>IF(ISNA(VLOOKUP($C9543,'Provisioning Requester'!$F$3:$H$20000,2,FALSE)),"No","Yes")</f>
        <v>No</v>
      </c>
      <c r="I9543" s="1" t="str">
        <f>IF($H9543="Yes",VLOOKUP($C9543,'Provisioning Requester'!$F$3:$H$20000,3,FALSE),"-")</f>
        <v>-</v>
      </c>
      <c r="J9543" s="1" t="str">
        <f>IF(OR(D9543="SVCP", E9543="TRUE"), "No", IF(ISNA(VLOOKUP($C9543,'ProvResponder deviceId'!$A$1:$A$20000,1,FALSE)),"No","Yes"))</f>
        <v>No</v>
      </c>
      <c r="K9543" s="1" t="str">
        <f>IF($J9543="Yes",VLOOKUP($C9543,'ProvResponder deviceId'!$A$1:$C$20000,3,FALSE),"-")</f>
        <v>-</v>
      </c>
      <c r="L9543" s="1" t="str">
        <f t="shared" si="298"/>
        <v/>
      </c>
      <c r="M9543" s="1" t="str">
        <f t="shared" si="299"/>
        <v/>
      </c>
      <c r="N9543" s="1" t="str">
        <f>IF(ISBLANK($C9543),"",IF(ISNA(VLOOKUP($L9543,'result messages'!$H$3:$L$11,2,FALSE)),VLOOKUP($M9543,'result messages'!$H$3:$L$11,2,FALSE),VLOOKUP($L9543,'result messages'!$H$3:$L$11,2,FALSE)))</f>
        <v/>
      </c>
      <c r="O9543" s="1" t="str">
        <f>IF(ISBLANK($C9543),"",IF(ISNA(VLOOKUP($L9543,'result messages'!$H$3:$L$11,3,FALSE)),VLOOKUP($M9543,'result messages'!$H$3:$L$11,3,FALSE),VLOOKUP($L9543,'result messages'!$H$3:$L$11,3,FALSE)))</f>
        <v/>
      </c>
      <c r="P9543" s="1" t="str">
        <f>IF(ISBLANK($C9543),"",IF(ISNA(VLOOKUP($L9543,'result messages'!$H$3:$L$11,4,FALSE)),VLOOKUP($M9543,'result messages'!$H$3:$L$11,4,FALSE),VLOOKUP($L9543,'result messages'!$H$3:$L$11,4,FALSE)))</f>
        <v/>
      </c>
      <c r="Q9543" s="1" t="str">
        <f>IF(ISBLANK($C9543),"",IF(ISNA(VLOOKUP($L9543,'result messages'!$H$3:$L$11,5,FALSE)),VLOOKUP($M9543,'result messages'!$H$3:$L$11,5,FALSE),VLOOKUP($L9543,'result messages'!$H$3:$L$11,5,FALSE)))</f>
        <v/>
      </c>
    </row>
    <row r="9544" spans="1:17">
      <c r="A9544" s="1">
        <v>9541</v>
      </c>
      <c r="B9544" s="1"/>
      <c r="C9544" s="1"/>
      <c r="D9544" s="1"/>
      <c r="E9544" s="6"/>
      <c r="F9544" s="1"/>
      <c r="G9544" s="1" t="str">
        <f>IF(ISNA(VLOOKUP($C9544,'DTEN TCAP Linkage deviceId'!$A$1:$A$20000,1,FALSE)),"No","Yes")</f>
        <v>No</v>
      </c>
      <c r="H9544" s="1" t="str">
        <f>IF(ISNA(VLOOKUP($C9544,'Provisioning Requester'!$F$3:$H$20000,2,FALSE)),"No","Yes")</f>
        <v>No</v>
      </c>
      <c r="I9544" s="1" t="str">
        <f>IF($H9544="Yes",VLOOKUP($C9544,'Provisioning Requester'!$F$3:$H$20000,3,FALSE),"-")</f>
        <v>-</v>
      </c>
      <c r="J9544" s="1" t="str">
        <f>IF(OR(D9544="SVCP", E9544="TRUE"), "No", IF(ISNA(VLOOKUP($C9544,'ProvResponder deviceId'!$A$1:$A$20000,1,FALSE)),"No","Yes"))</f>
        <v>No</v>
      </c>
      <c r="K9544" s="1" t="str">
        <f>IF($J9544="Yes",VLOOKUP($C9544,'ProvResponder deviceId'!$A$1:$C$20000,3,FALSE),"-")</f>
        <v>-</v>
      </c>
      <c r="L9544" s="1" t="str">
        <f t="shared" si="298"/>
        <v/>
      </c>
      <c r="M9544" s="1" t="str">
        <f t="shared" si="299"/>
        <v/>
      </c>
      <c r="N9544" s="1" t="str">
        <f>IF(ISBLANK($C9544),"",IF(ISNA(VLOOKUP($L9544,'result messages'!$H$3:$L$11,2,FALSE)),VLOOKUP($M9544,'result messages'!$H$3:$L$11,2,FALSE),VLOOKUP($L9544,'result messages'!$H$3:$L$11,2,FALSE)))</f>
        <v/>
      </c>
      <c r="O9544" s="1" t="str">
        <f>IF(ISBLANK($C9544),"",IF(ISNA(VLOOKUP($L9544,'result messages'!$H$3:$L$11,3,FALSE)),VLOOKUP($M9544,'result messages'!$H$3:$L$11,3,FALSE),VLOOKUP($L9544,'result messages'!$H$3:$L$11,3,FALSE)))</f>
        <v/>
      </c>
      <c r="P9544" s="1" t="str">
        <f>IF(ISBLANK($C9544),"",IF(ISNA(VLOOKUP($L9544,'result messages'!$H$3:$L$11,4,FALSE)),VLOOKUP($M9544,'result messages'!$H$3:$L$11,4,FALSE),VLOOKUP($L9544,'result messages'!$H$3:$L$11,4,FALSE)))</f>
        <v/>
      </c>
      <c r="Q9544" s="1" t="str">
        <f>IF(ISBLANK($C9544),"",IF(ISNA(VLOOKUP($L9544,'result messages'!$H$3:$L$11,5,FALSE)),VLOOKUP($M9544,'result messages'!$H$3:$L$11,5,FALSE),VLOOKUP($L9544,'result messages'!$H$3:$L$11,5,FALSE)))</f>
        <v/>
      </c>
    </row>
    <row r="9545" spans="1:17">
      <c r="A9545" s="1">
        <v>9542</v>
      </c>
      <c r="B9545" s="1"/>
      <c r="C9545" s="1"/>
      <c r="D9545" s="1"/>
      <c r="E9545" s="6"/>
      <c r="F9545" s="1"/>
      <c r="G9545" s="1" t="str">
        <f>IF(ISNA(VLOOKUP($C9545,'DTEN TCAP Linkage deviceId'!$A$1:$A$20000,1,FALSE)),"No","Yes")</f>
        <v>No</v>
      </c>
      <c r="H9545" s="1" t="str">
        <f>IF(ISNA(VLOOKUP($C9545,'Provisioning Requester'!$F$3:$H$20000,2,FALSE)),"No","Yes")</f>
        <v>No</v>
      </c>
      <c r="I9545" s="1" t="str">
        <f>IF($H9545="Yes",VLOOKUP($C9545,'Provisioning Requester'!$F$3:$H$20000,3,FALSE),"-")</f>
        <v>-</v>
      </c>
      <c r="J9545" s="1" t="str">
        <f>IF(OR(D9545="SVCP", E9545="TRUE"), "No", IF(ISNA(VLOOKUP($C9545,'ProvResponder deviceId'!$A$1:$A$20000,1,FALSE)),"No","Yes"))</f>
        <v>No</v>
      </c>
      <c r="K9545" s="1" t="str">
        <f>IF($J9545="Yes",VLOOKUP($C9545,'ProvResponder deviceId'!$A$1:$C$20000,3,FALSE),"-")</f>
        <v>-</v>
      </c>
      <c r="L9545" s="1" t="str">
        <f t="shared" si="298"/>
        <v/>
      </c>
      <c r="M9545" s="1" t="str">
        <f t="shared" si="299"/>
        <v/>
      </c>
      <c r="N9545" s="1" t="str">
        <f>IF(ISBLANK($C9545),"",IF(ISNA(VLOOKUP($L9545,'result messages'!$H$3:$L$11,2,FALSE)),VLOOKUP($M9545,'result messages'!$H$3:$L$11,2,FALSE),VLOOKUP($L9545,'result messages'!$H$3:$L$11,2,FALSE)))</f>
        <v/>
      </c>
      <c r="O9545" s="1" t="str">
        <f>IF(ISBLANK($C9545),"",IF(ISNA(VLOOKUP($L9545,'result messages'!$H$3:$L$11,3,FALSE)),VLOOKUP($M9545,'result messages'!$H$3:$L$11,3,FALSE),VLOOKUP($L9545,'result messages'!$H$3:$L$11,3,FALSE)))</f>
        <v/>
      </c>
      <c r="P9545" s="1" t="str">
        <f>IF(ISBLANK($C9545),"",IF(ISNA(VLOOKUP($L9545,'result messages'!$H$3:$L$11,4,FALSE)),VLOOKUP($M9545,'result messages'!$H$3:$L$11,4,FALSE),VLOOKUP($L9545,'result messages'!$H$3:$L$11,4,FALSE)))</f>
        <v/>
      </c>
      <c r="Q9545" s="1" t="str">
        <f>IF(ISBLANK($C9545),"",IF(ISNA(VLOOKUP($L9545,'result messages'!$H$3:$L$11,5,FALSE)),VLOOKUP($M9545,'result messages'!$H$3:$L$11,5,FALSE),VLOOKUP($L9545,'result messages'!$H$3:$L$11,5,FALSE)))</f>
        <v/>
      </c>
    </row>
    <row r="9546" spans="1:17">
      <c r="A9546" s="1">
        <v>9543</v>
      </c>
      <c r="B9546" s="1"/>
      <c r="C9546" s="1"/>
      <c r="D9546" s="1"/>
      <c r="E9546" s="6"/>
      <c r="F9546" s="1"/>
      <c r="G9546" s="1" t="str">
        <f>IF(ISNA(VLOOKUP($C9546,'DTEN TCAP Linkage deviceId'!$A$1:$A$20000,1,FALSE)),"No","Yes")</f>
        <v>No</v>
      </c>
      <c r="H9546" s="1" t="str">
        <f>IF(ISNA(VLOOKUP($C9546,'Provisioning Requester'!$F$3:$H$20000,2,FALSE)),"No","Yes")</f>
        <v>No</v>
      </c>
      <c r="I9546" s="1" t="str">
        <f>IF($H9546="Yes",VLOOKUP($C9546,'Provisioning Requester'!$F$3:$H$20000,3,FALSE),"-")</f>
        <v>-</v>
      </c>
      <c r="J9546" s="1" t="str">
        <f>IF(OR(D9546="SVCP", E9546="TRUE"), "No", IF(ISNA(VLOOKUP($C9546,'ProvResponder deviceId'!$A$1:$A$20000,1,FALSE)),"No","Yes"))</f>
        <v>No</v>
      </c>
      <c r="K9546" s="1" t="str">
        <f>IF($J9546="Yes",VLOOKUP($C9546,'ProvResponder deviceId'!$A$1:$C$20000,3,FALSE),"-")</f>
        <v>-</v>
      </c>
      <c r="L9546" s="1" t="str">
        <f t="shared" si="298"/>
        <v/>
      </c>
      <c r="M9546" s="1" t="str">
        <f t="shared" si="299"/>
        <v/>
      </c>
      <c r="N9546" s="1" t="str">
        <f>IF(ISBLANK($C9546),"",IF(ISNA(VLOOKUP($L9546,'result messages'!$H$3:$L$11,2,FALSE)),VLOOKUP($M9546,'result messages'!$H$3:$L$11,2,FALSE),VLOOKUP($L9546,'result messages'!$H$3:$L$11,2,FALSE)))</f>
        <v/>
      </c>
      <c r="O9546" s="1" t="str">
        <f>IF(ISBLANK($C9546),"",IF(ISNA(VLOOKUP($L9546,'result messages'!$H$3:$L$11,3,FALSE)),VLOOKUP($M9546,'result messages'!$H$3:$L$11,3,FALSE),VLOOKUP($L9546,'result messages'!$H$3:$L$11,3,FALSE)))</f>
        <v/>
      </c>
      <c r="P9546" s="1" t="str">
        <f>IF(ISBLANK($C9546),"",IF(ISNA(VLOOKUP($L9546,'result messages'!$H$3:$L$11,4,FALSE)),VLOOKUP($M9546,'result messages'!$H$3:$L$11,4,FALSE),VLOOKUP($L9546,'result messages'!$H$3:$L$11,4,FALSE)))</f>
        <v/>
      </c>
      <c r="Q9546" s="1" t="str">
        <f>IF(ISBLANK($C9546),"",IF(ISNA(VLOOKUP($L9546,'result messages'!$H$3:$L$11,5,FALSE)),VLOOKUP($M9546,'result messages'!$H$3:$L$11,5,FALSE),VLOOKUP($L9546,'result messages'!$H$3:$L$11,5,FALSE)))</f>
        <v/>
      </c>
    </row>
    <row r="9547" spans="1:17">
      <c r="A9547" s="1">
        <v>9544</v>
      </c>
      <c r="B9547" s="1"/>
      <c r="C9547" s="1"/>
      <c r="D9547" s="1"/>
      <c r="E9547" s="6"/>
      <c r="F9547" s="1"/>
      <c r="G9547" s="1" t="str">
        <f>IF(ISNA(VLOOKUP($C9547,'DTEN TCAP Linkage deviceId'!$A$1:$A$20000,1,FALSE)),"No","Yes")</f>
        <v>No</v>
      </c>
      <c r="H9547" s="1" t="str">
        <f>IF(ISNA(VLOOKUP($C9547,'Provisioning Requester'!$F$3:$H$20000,2,FALSE)),"No","Yes")</f>
        <v>No</v>
      </c>
      <c r="I9547" s="1" t="str">
        <f>IF($H9547="Yes",VLOOKUP($C9547,'Provisioning Requester'!$F$3:$H$20000,3,FALSE),"-")</f>
        <v>-</v>
      </c>
      <c r="J9547" s="1" t="str">
        <f>IF(OR(D9547="SVCP", E9547="TRUE"), "No", IF(ISNA(VLOOKUP($C9547,'ProvResponder deviceId'!$A$1:$A$20000,1,FALSE)),"No","Yes"))</f>
        <v>No</v>
      </c>
      <c r="K9547" s="1" t="str">
        <f>IF($J9547="Yes",VLOOKUP($C9547,'ProvResponder deviceId'!$A$1:$C$20000,3,FALSE),"-")</f>
        <v>-</v>
      </c>
      <c r="L9547" s="1" t="str">
        <f t="shared" si="298"/>
        <v/>
      </c>
      <c r="M9547" s="1" t="str">
        <f t="shared" si="299"/>
        <v/>
      </c>
      <c r="N9547" s="1" t="str">
        <f>IF(ISBLANK($C9547),"",IF(ISNA(VLOOKUP($L9547,'result messages'!$H$3:$L$11,2,FALSE)),VLOOKUP($M9547,'result messages'!$H$3:$L$11,2,FALSE),VLOOKUP($L9547,'result messages'!$H$3:$L$11,2,FALSE)))</f>
        <v/>
      </c>
      <c r="O9547" s="1" t="str">
        <f>IF(ISBLANK($C9547),"",IF(ISNA(VLOOKUP($L9547,'result messages'!$H$3:$L$11,3,FALSE)),VLOOKUP($M9547,'result messages'!$H$3:$L$11,3,FALSE),VLOOKUP($L9547,'result messages'!$H$3:$L$11,3,FALSE)))</f>
        <v/>
      </c>
      <c r="P9547" s="1" t="str">
        <f>IF(ISBLANK($C9547),"",IF(ISNA(VLOOKUP($L9547,'result messages'!$H$3:$L$11,4,FALSE)),VLOOKUP($M9547,'result messages'!$H$3:$L$11,4,FALSE),VLOOKUP($L9547,'result messages'!$H$3:$L$11,4,FALSE)))</f>
        <v/>
      </c>
      <c r="Q9547" s="1" t="str">
        <f>IF(ISBLANK($C9547),"",IF(ISNA(VLOOKUP($L9547,'result messages'!$H$3:$L$11,5,FALSE)),VLOOKUP($M9547,'result messages'!$H$3:$L$11,5,FALSE),VLOOKUP($L9547,'result messages'!$H$3:$L$11,5,FALSE)))</f>
        <v/>
      </c>
    </row>
    <row r="9548" spans="1:17">
      <c r="A9548" s="1">
        <v>9545</v>
      </c>
      <c r="B9548" s="1"/>
      <c r="C9548" s="1"/>
      <c r="D9548" s="1"/>
      <c r="E9548" s="6"/>
      <c r="F9548" s="1"/>
      <c r="G9548" s="1" t="str">
        <f>IF(ISNA(VLOOKUP($C9548,'DTEN TCAP Linkage deviceId'!$A$1:$A$20000,1,FALSE)),"No","Yes")</f>
        <v>No</v>
      </c>
      <c r="H9548" s="1" t="str">
        <f>IF(ISNA(VLOOKUP($C9548,'Provisioning Requester'!$F$3:$H$20000,2,FALSE)),"No","Yes")</f>
        <v>No</v>
      </c>
      <c r="I9548" s="1" t="str">
        <f>IF($H9548="Yes",VLOOKUP($C9548,'Provisioning Requester'!$F$3:$H$20000,3,FALSE),"-")</f>
        <v>-</v>
      </c>
      <c r="J9548" s="1" t="str">
        <f>IF(OR(D9548="SVCP", E9548="TRUE"), "No", IF(ISNA(VLOOKUP($C9548,'ProvResponder deviceId'!$A$1:$A$20000,1,FALSE)),"No","Yes"))</f>
        <v>No</v>
      </c>
      <c r="K9548" s="1" t="str">
        <f>IF($J9548="Yes",VLOOKUP($C9548,'ProvResponder deviceId'!$A$1:$C$20000,3,FALSE),"-")</f>
        <v>-</v>
      </c>
      <c r="L9548" s="1" t="str">
        <f t="shared" si="298"/>
        <v/>
      </c>
      <c r="M9548" s="1" t="str">
        <f t="shared" si="299"/>
        <v/>
      </c>
      <c r="N9548" s="1" t="str">
        <f>IF(ISBLANK($C9548),"",IF(ISNA(VLOOKUP($L9548,'result messages'!$H$3:$L$11,2,FALSE)),VLOOKUP($M9548,'result messages'!$H$3:$L$11,2,FALSE),VLOOKUP($L9548,'result messages'!$H$3:$L$11,2,FALSE)))</f>
        <v/>
      </c>
      <c r="O9548" s="1" t="str">
        <f>IF(ISBLANK($C9548),"",IF(ISNA(VLOOKUP($L9548,'result messages'!$H$3:$L$11,3,FALSE)),VLOOKUP($M9548,'result messages'!$H$3:$L$11,3,FALSE),VLOOKUP($L9548,'result messages'!$H$3:$L$11,3,FALSE)))</f>
        <v/>
      </c>
      <c r="P9548" s="1" t="str">
        <f>IF(ISBLANK($C9548),"",IF(ISNA(VLOOKUP($L9548,'result messages'!$H$3:$L$11,4,FALSE)),VLOOKUP($M9548,'result messages'!$H$3:$L$11,4,FALSE),VLOOKUP($L9548,'result messages'!$H$3:$L$11,4,FALSE)))</f>
        <v/>
      </c>
      <c r="Q9548" s="1" t="str">
        <f>IF(ISBLANK($C9548),"",IF(ISNA(VLOOKUP($L9548,'result messages'!$H$3:$L$11,5,FALSE)),VLOOKUP($M9548,'result messages'!$H$3:$L$11,5,FALSE),VLOOKUP($L9548,'result messages'!$H$3:$L$11,5,FALSE)))</f>
        <v/>
      </c>
    </row>
    <row r="9549" spans="1:17">
      <c r="A9549" s="1">
        <v>9546</v>
      </c>
      <c r="B9549" s="1"/>
      <c r="C9549" s="1"/>
      <c r="D9549" s="1"/>
      <c r="E9549" s="6"/>
      <c r="F9549" s="1"/>
      <c r="G9549" s="1" t="str">
        <f>IF(ISNA(VLOOKUP($C9549,'DTEN TCAP Linkage deviceId'!$A$1:$A$20000,1,FALSE)),"No","Yes")</f>
        <v>No</v>
      </c>
      <c r="H9549" s="1" t="str">
        <f>IF(ISNA(VLOOKUP($C9549,'Provisioning Requester'!$F$3:$H$20000,2,FALSE)),"No","Yes")</f>
        <v>No</v>
      </c>
      <c r="I9549" s="1" t="str">
        <f>IF($H9549="Yes",VLOOKUP($C9549,'Provisioning Requester'!$F$3:$H$20000,3,FALSE),"-")</f>
        <v>-</v>
      </c>
      <c r="J9549" s="1" t="str">
        <f>IF(OR(D9549="SVCP", E9549="TRUE"), "No", IF(ISNA(VLOOKUP($C9549,'ProvResponder deviceId'!$A$1:$A$20000,1,FALSE)),"No","Yes"))</f>
        <v>No</v>
      </c>
      <c r="K9549" s="1" t="str">
        <f>IF($J9549="Yes",VLOOKUP($C9549,'ProvResponder deviceId'!$A$1:$C$20000,3,FALSE),"-")</f>
        <v>-</v>
      </c>
      <c r="L9549" s="1" t="str">
        <f t="shared" si="298"/>
        <v/>
      </c>
      <c r="M9549" s="1" t="str">
        <f t="shared" si="299"/>
        <v/>
      </c>
      <c r="N9549" s="1" t="str">
        <f>IF(ISBLANK($C9549),"",IF(ISNA(VLOOKUP($L9549,'result messages'!$H$3:$L$11,2,FALSE)),VLOOKUP($M9549,'result messages'!$H$3:$L$11,2,FALSE),VLOOKUP($L9549,'result messages'!$H$3:$L$11,2,FALSE)))</f>
        <v/>
      </c>
      <c r="O9549" s="1" t="str">
        <f>IF(ISBLANK($C9549),"",IF(ISNA(VLOOKUP($L9549,'result messages'!$H$3:$L$11,3,FALSE)),VLOOKUP($M9549,'result messages'!$H$3:$L$11,3,FALSE),VLOOKUP($L9549,'result messages'!$H$3:$L$11,3,FALSE)))</f>
        <v/>
      </c>
      <c r="P9549" s="1" t="str">
        <f>IF(ISBLANK($C9549),"",IF(ISNA(VLOOKUP($L9549,'result messages'!$H$3:$L$11,4,FALSE)),VLOOKUP($M9549,'result messages'!$H$3:$L$11,4,FALSE),VLOOKUP($L9549,'result messages'!$H$3:$L$11,4,FALSE)))</f>
        <v/>
      </c>
      <c r="Q9549" s="1" t="str">
        <f>IF(ISBLANK($C9549),"",IF(ISNA(VLOOKUP($L9549,'result messages'!$H$3:$L$11,5,FALSE)),VLOOKUP($M9549,'result messages'!$H$3:$L$11,5,FALSE),VLOOKUP($L9549,'result messages'!$H$3:$L$11,5,FALSE)))</f>
        <v/>
      </c>
    </row>
    <row r="9550" spans="1:17">
      <c r="A9550" s="1">
        <v>9547</v>
      </c>
      <c r="B9550" s="1"/>
      <c r="C9550" s="1"/>
      <c r="D9550" s="1"/>
      <c r="E9550" s="6"/>
      <c r="F9550" s="1"/>
      <c r="G9550" s="1" t="str">
        <f>IF(ISNA(VLOOKUP($C9550,'DTEN TCAP Linkage deviceId'!$A$1:$A$20000,1,FALSE)),"No","Yes")</f>
        <v>No</v>
      </c>
      <c r="H9550" s="1" t="str">
        <f>IF(ISNA(VLOOKUP($C9550,'Provisioning Requester'!$F$3:$H$20000,2,FALSE)),"No","Yes")</f>
        <v>No</v>
      </c>
      <c r="I9550" s="1" t="str">
        <f>IF($H9550="Yes",VLOOKUP($C9550,'Provisioning Requester'!$F$3:$H$20000,3,FALSE),"-")</f>
        <v>-</v>
      </c>
      <c r="J9550" s="1" t="str">
        <f>IF(OR(D9550="SVCP", E9550="TRUE"), "No", IF(ISNA(VLOOKUP($C9550,'ProvResponder deviceId'!$A$1:$A$20000,1,FALSE)),"No","Yes"))</f>
        <v>No</v>
      </c>
      <c r="K9550" s="1" t="str">
        <f>IF($J9550="Yes",VLOOKUP($C9550,'ProvResponder deviceId'!$A$1:$C$20000,3,FALSE),"-")</f>
        <v>-</v>
      </c>
      <c r="L9550" s="1" t="str">
        <f t="shared" si="298"/>
        <v/>
      </c>
      <c r="M9550" s="1" t="str">
        <f t="shared" si="299"/>
        <v/>
      </c>
      <c r="N9550" s="1" t="str">
        <f>IF(ISBLANK($C9550),"",IF(ISNA(VLOOKUP($L9550,'result messages'!$H$3:$L$11,2,FALSE)),VLOOKUP($M9550,'result messages'!$H$3:$L$11,2,FALSE),VLOOKUP($L9550,'result messages'!$H$3:$L$11,2,FALSE)))</f>
        <v/>
      </c>
      <c r="O9550" s="1" t="str">
        <f>IF(ISBLANK($C9550),"",IF(ISNA(VLOOKUP($L9550,'result messages'!$H$3:$L$11,3,FALSE)),VLOOKUP($M9550,'result messages'!$H$3:$L$11,3,FALSE),VLOOKUP($L9550,'result messages'!$H$3:$L$11,3,FALSE)))</f>
        <v/>
      </c>
      <c r="P9550" s="1" t="str">
        <f>IF(ISBLANK($C9550),"",IF(ISNA(VLOOKUP($L9550,'result messages'!$H$3:$L$11,4,FALSE)),VLOOKUP($M9550,'result messages'!$H$3:$L$11,4,FALSE),VLOOKUP($L9550,'result messages'!$H$3:$L$11,4,FALSE)))</f>
        <v/>
      </c>
      <c r="Q9550" s="1" t="str">
        <f>IF(ISBLANK($C9550),"",IF(ISNA(VLOOKUP($L9550,'result messages'!$H$3:$L$11,5,FALSE)),VLOOKUP($M9550,'result messages'!$H$3:$L$11,5,FALSE),VLOOKUP($L9550,'result messages'!$H$3:$L$11,5,FALSE)))</f>
        <v/>
      </c>
    </row>
    <row r="9551" spans="1:17">
      <c r="A9551" s="1">
        <v>9548</v>
      </c>
      <c r="B9551" s="1"/>
      <c r="C9551" s="1"/>
      <c r="D9551" s="1"/>
      <c r="E9551" s="6"/>
      <c r="F9551" s="1"/>
      <c r="G9551" s="1" t="str">
        <f>IF(ISNA(VLOOKUP($C9551,'DTEN TCAP Linkage deviceId'!$A$1:$A$20000,1,FALSE)),"No","Yes")</f>
        <v>No</v>
      </c>
      <c r="H9551" s="1" t="str">
        <f>IF(ISNA(VLOOKUP($C9551,'Provisioning Requester'!$F$3:$H$20000,2,FALSE)),"No","Yes")</f>
        <v>No</v>
      </c>
      <c r="I9551" s="1" t="str">
        <f>IF($H9551="Yes",VLOOKUP($C9551,'Provisioning Requester'!$F$3:$H$20000,3,FALSE),"-")</f>
        <v>-</v>
      </c>
      <c r="J9551" s="1" t="str">
        <f>IF(OR(D9551="SVCP", E9551="TRUE"), "No", IF(ISNA(VLOOKUP($C9551,'ProvResponder deviceId'!$A$1:$A$20000,1,FALSE)),"No","Yes"))</f>
        <v>No</v>
      </c>
      <c r="K9551" s="1" t="str">
        <f>IF($J9551="Yes",VLOOKUP($C9551,'ProvResponder deviceId'!$A$1:$C$20000,3,FALSE),"-")</f>
        <v>-</v>
      </c>
      <c r="L9551" s="1" t="str">
        <f t="shared" si="298"/>
        <v/>
      </c>
      <c r="M9551" s="1" t="str">
        <f t="shared" si="299"/>
        <v/>
      </c>
      <c r="N9551" s="1" t="str">
        <f>IF(ISBLANK($C9551),"",IF(ISNA(VLOOKUP($L9551,'result messages'!$H$3:$L$11,2,FALSE)),VLOOKUP($M9551,'result messages'!$H$3:$L$11,2,FALSE),VLOOKUP($L9551,'result messages'!$H$3:$L$11,2,FALSE)))</f>
        <v/>
      </c>
      <c r="O9551" s="1" t="str">
        <f>IF(ISBLANK($C9551),"",IF(ISNA(VLOOKUP($L9551,'result messages'!$H$3:$L$11,3,FALSE)),VLOOKUP($M9551,'result messages'!$H$3:$L$11,3,FALSE),VLOOKUP($L9551,'result messages'!$H$3:$L$11,3,FALSE)))</f>
        <v/>
      </c>
      <c r="P9551" s="1" t="str">
        <f>IF(ISBLANK($C9551),"",IF(ISNA(VLOOKUP($L9551,'result messages'!$H$3:$L$11,4,FALSE)),VLOOKUP($M9551,'result messages'!$H$3:$L$11,4,FALSE),VLOOKUP($L9551,'result messages'!$H$3:$L$11,4,FALSE)))</f>
        <v/>
      </c>
      <c r="Q9551" s="1" t="str">
        <f>IF(ISBLANK($C9551),"",IF(ISNA(VLOOKUP($L9551,'result messages'!$H$3:$L$11,5,FALSE)),VLOOKUP($M9551,'result messages'!$H$3:$L$11,5,FALSE),VLOOKUP($L9551,'result messages'!$H$3:$L$11,5,FALSE)))</f>
        <v/>
      </c>
    </row>
    <row r="9552" spans="1:17">
      <c r="A9552" s="1">
        <v>9549</v>
      </c>
      <c r="B9552" s="1"/>
      <c r="C9552" s="1"/>
      <c r="D9552" s="1"/>
      <c r="E9552" s="6"/>
      <c r="F9552" s="1"/>
      <c r="G9552" s="1" t="str">
        <f>IF(ISNA(VLOOKUP($C9552,'DTEN TCAP Linkage deviceId'!$A$1:$A$20000,1,FALSE)),"No","Yes")</f>
        <v>No</v>
      </c>
      <c r="H9552" s="1" t="str">
        <f>IF(ISNA(VLOOKUP($C9552,'Provisioning Requester'!$F$3:$H$20000,2,FALSE)),"No","Yes")</f>
        <v>No</v>
      </c>
      <c r="I9552" s="1" t="str">
        <f>IF($H9552="Yes",VLOOKUP($C9552,'Provisioning Requester'!$F$3:$H$20000,3,FALSE),"-")</f>
        <v>-</v>
      </c>
      <c r="J9552" s="1" t="str">
        <f>IF(OR(D9552="SVCP", E9552="TRUE"), "No", IF(ISNA(VLOOKUP($C9552,'ProvResponder deviceId'!$A$1:$A$20000,1,FALSE)),"No","Yes"))</f>
        <v>No</v>
      </c>
      <c r="K9552" s="1" t="str">
        <f>IF($J9552="Yes",VLOOKUP($C9552,'ProvResponder deviceId'!$A$1:$C$20000,3,FALSE),"-")</f>
        <v>-</v>
      </c>
      <c r="L9552" s="1" t="str">
        <f t="shared" si="298"/>
        <v/>
      </c>
      <c r="M9552" s="1" t="str">
        <f t="shared" si="299"/>
        <v/>
      </c>
      <c r="N9552" s="1" t="str">
        <f>IF(ISBLANK($C9552),"",IF(ISNA(VLOOKUP($L9552,'result messages'!$H$3:$L$11,2,FALSE)),VLOOKUP($M9552,'result messages'!$H$3:$L$11,2,FALSE),VLOOKUP($L9552,'result messages'!$H$3:$L$11,2,FALSE)))</f>
        <v/>
      </c>
      <c r="O9552" s="1" t="str">
        <f>IF(ISBLANK($C9552),"",IF(ISNA(VLOOKUP($L9552,'result messages'!$H$3:$L$11,3,FALSE)),VLOOKUP($M9552,'result messages'!$H$3:$L$11,3,FALSE),VLOOKUP($L9552,'result messages'!$H$3:$L$11,3,FALSE)))</f>
        <v/>
      </c>
      <c r="P9552" s="1" t="str">
        <f>IF(ISBLANK($C9552),"",IF(ISNA(VLOOKUP($L9552,'result messages'!$H$3:$L$11,4,FALSE)),VLOOKUP($M9552,'result messages'!$H$3:$L$11,4,FALSE),VLOOKUP($L9552,'result messages'!$H$3:$L$11,4,FALSE)))</f>
        <v/>
      </c>
      <c r="Q9552" s="1" t="str">
        <f>IF(ISBLANK($C9552),"",IF(ISNA(VLOOKUP($L9552,'result messages'!$H$3:$L$11,5,FALSE)),VLOOKUP($M9552,'result messages'!$H$3:$L$11,5,FALSE),VLOOKUP($L9552,'result messages'!$H$3:$L$11,5,FALSE)))</f>
        <v/>
      </c>
    </row>
    <row r="9553" spans="1:17">
      <c r="A9553" s="1">
        <v>9550</v>
      </c>
      <c r="B9553" s="1"/>
      <c r="C9553" s="1"/>
      <c r="D9553" s="1"/>
      <c r="E9553" s="6"/>
      <c r="F9553" s="1"/>
      <c r="G9553" s="1" t="str">
        <f>IF(ISNA(VLOOKUP($C9553,'DTEN TCAP Linkage deviceId'!$A$1:$A$20000,1,FALSE)),"No","Yes")</f>
        <v>No</v>
      </c>
      <c r="H9553" s="1" t="str">
        <f>IF(ISNA(VLOOKUP($C9553,'Provisioning Requester'!$F$3:$H$20000,2,FALSE)),"No","Yes")</f>
        <v>No</v>
      </c>
      <c r="I9553" s="1" t="str">
        <f>IF($H9553="Yes",VLOOKUP($C9553,'Provisioning Requester'!$F$3:$H$20000,3,FALSE),"-")</f>
        <v>-</v>
      </c>
      <c r="J9553" s="1" t="str">
        <f>IF(OR(D9553="SVCP", E9553="TRUE"), "No", IF(ISNA(VLOOKUP($C9553,'ProvResponder deviceId'!$A$1:$A$20000,1,FALSE)),"No","Yes"))</f>
        <v>No</v>
      </c>
      <c r="K9553" s="1" t="str">
        <f>IF($J9553="Yes",VLOOKUP($C9553,'ProvResponder deviceId'!$A$1:$C$20000,3,FALSE),"-")</f>
        <v>-</v>
      </c>
      <c r="L9553" s="1" t="str">
        <f t="shared" si="298"/>
        <v/>
      </c>
      <c r="M9553" s="1" t="str">
        <f t="shared" si="299"/>
        <v/>
      </c>
      <c r="N9553" s="1" t="str">
        <f>IF(ISBLANK($C9553),"",IF(ISNA(VLOOKUP($L9553,'result messages'!$H$3:$L$11,2,FALSE)),VLOOKUP($M9553,'result messages'!$H$3:$L$11,2,FALSE),VLOOKUP($L9553,'result messages'!$H$3:$L$11,2,FALSE)))</f>
        <v/>
      </c>
      <c r="O9553" s="1" t="str">
        <f>IF(ISBLANK($C9553),"",IF(ISNA(VLOOKUP($L9553,'result messages'!$H$3:$L$11,3,FALSE)),VLOOKUP($M9553,'result messages'!$H$3:$L$11,3,FALSE),VLOOKUP($L9553,'result messages'!$H$3:$L$11,3,FALSE)))</f>
        <v/>
      </c>
      <c r="P9553" s="1" t="str">
        <f>IF(ISBLANK($C9553),"",IF(ISNA(VLOOKUP($L9553,'result messages'!$H$3:$L$11,4,FALSE)),VLOOKUP($M9553,'result messages'!$H$3:$L$11,4,FALSE),VLOOKUP($L9553,'result messages'!$H$3:$L$11,4,FALSE)))</f>
        <v/>
      </c>
      <c r="Q9553" s="1" t="str">
        <f>IF(ISBLANK($C9553),"",IF(ISNA(VLOOKUP($L9553,'result messages'!$H$3:$L$11,5,FALSE)),VLOOKUP($M9553,'result messages'!$H$3:$L$11,5,FALSE),VLOOKUP($L9553,'result messages'!$H$3:$L$11,5,FALSE)))</f>
        <v/>
      </c>
    </row>
    <row r="9554" spans="1:17">
      <c r="A9554" s="1">
        <v>9551</v>
      </c>
      <c r="B9554" s="1"/>
      <c r="C9554" s="1"/>
      <c r="D9554" s="1"/>
      <c r="E9554" s="6"/>
      <c r="F9554" s="1"/>
      <c r="G9554" s="1" t="str">
        <f>IF(ISNA(VLOOKUP($C9554,'DTEN TCAP Linkage deviceId'!$A$1:$A$20000,1,FALSE)),"No","Yes")</f>
        <v>No</v>
      </c>
      <c r="H9554" s="1" t="str">
        <f>IF(ISNA(VLOOKUP($C9554,'Provisioning Requester'!$F$3:$H$20000,2,FALSE)),"No","Yes")</f>
        <v>No</v>
      </c>
      <c r="I9554" s="1" t="str">
        <f>IF($H9554="Yes",VLOOKUP($C9554,'Provisioning Requester'!$F$3:$H$20000,3,FALSE),"-")</f>
        <v>-</v>
      </c>
      <c r="J9554" s="1" t="str">
        <f>IF(OR(D9554="SVCP", E9554="TRUE"), "No", IF(ISNA(VLOOKUP($C9554,'ProvResponder deviceId'!$A$1:$A$20000,1,FALSE)),"No","Yes"))</f>
        <v>No</v>
      </c>
      <c r="K9554" s="1" t="str">
        <f>IF($J9554="Yes",VLOOKUP($C9554,'ProvResponder deviceId'!$A$1:$C$20000,3,FALSE),"-")</f>
        <v>-</v>
      </c>
      <c r="L9554" s="1" t="str">
        <f t="shared" si="298"/>
        <v/>
      </c>
      <c r="M9554" s="1" t="str">
        <f t="shared" si="299"/>
        <v/>
      </c>
      <c r="N9554" s="1" t="str">
        <f>IF(ISBLANK($C9554),"",IF(ISNA(VLOOKUP($L9554,'result messages'!$H$3:$L$11,2,FALSE)),VLOOKUP($M9554,'result messages'!$H$3:$L$11,2,FALSE),VLOOKUP($L9554,'result messages'!$H$3:$L$11,2,FALSE)))</f>
        <v/>
      </c>
      <c r="O9554" s="1" t="str">
        <f>IF(ISBLANK($C9554),"",IF(ISNA(VLOOKUP($L9554,'result messages'!$H$3:$L$11,3,FALSE)),VLOOKUP($M9554,'result messages'!$H$3:$L$11,3,FALSE),VLOOKUP($L9554,'result messages'!$H$3:$L$11,3,FALSE)))</f>
        <v/>
      </c>
      <c r="P9554" s="1" t="str">
        <f>IF(ISBLANK($C9554),"",IF(ISNA(VLOOKUP($L9554,'result messages'!$H$3:$L$11,4,FALSE)),VLOOKUP($M9554,'result messages'!$H$3:$L$11,4,FALSE),VLOOKUP($L9554,'result messages'!$H$3:$L$11,4,FALSE)))</f>
        <v/>
      </c>
      <c r="Q9554" s="1" t="str">
        <f>IF(ISBLANK($C9554),"",IF(ISNA(VLOOKUP($L9554,'result messages'!$H$3:$L$11,5,FALSE)),VLOOKUP($M9554,'result messages'!$H$3:$L$11,5,FALSE),VLOOKUP($L9554,'result messages'!$H$3:$L$11,5,FALSE)))</f>
        <v/>
      </c>
    </row>
    <row r="9555" spans="1:17">
      <c r="A9555" s="1">
        <v>9552</v>
      </c>
      <c r="B9555" s="1"/>
      <c r="C9555" s="1"/>
      <c r="D9555" s="1"/>
      <c r="E9555" s="6"/>
      <c r="F9555" s="1"/>
      <c r="G9555" s="1" t="str">
        <f>IF(ISNA(VLOOKUP($C9555,'DTEN TCAP Linkage deviceId'!$A$1:$A$20000,1,FALSE)),"No","Yes")</f>
        <v>No</v>
      </c>
      <c r="H9555" s="1" t="str">
        <f>IF(ISNA(VLOOKUP($C9555,'Provisioning Requester'!$F$3:$H$20000,2,FALSE)),"No","Yes")</f>
        <v>No</v>
      </c>
      <c r="I9555" s="1" t="str">
        <f>IF($H9555="Yes",VLOOKUP($C9555,'Provisioning Requester'!$F$3:$H$20000,3,FALSE),"-")</f>
        <v>-</v>
      </c>
      <c r="J9555" s="1" t="str">
        <f>IF(OR(D9555="SVCP", E9555="TRUE"), "No", IF(ISNA(VLOOKUP($C9555,'ProvResponder deviceId'!$A$1:$A$20000,1,FALSE)),"No","Yes"))</f>
        <v>No</v>
      </c>
      <c r="K9555" s="1" t="str">
        <f>IF($J9555="Yes",VLOOKUP($C9555,'ProvResponder deviceId'!$A$1:$C$20000,3,FALSE),"-")</f>
        <v>-</v>
      </c>
      <c r="L9555" s="1" t="str">
        <f t="shared" si="298"/>
        <v/>
      </c>
      <c r="M9555" s="1" t="str">
        <f t="shared" si="299"/>
        <v/>
      </c>
      <c r="N9555" s="1" t="str">
        <f>IF(ISBLANK($C9555),"",IF(ISNA(VLOOKUP($L9555,'result messages'!$H$3:$L$11,2,FALSE)),VLOOKUP($M9555,'result messages'!$H$3:$L$11,2,FALSE),VLOOKUP($L9555,'result messages'!$H$3:$L$11,2,FALSE)))</f>
        <v/>
      </c>
      <c r="O9555" s="1" t="str">
        <f>IF(ISBLANK($C9555),"",IF(ISNA(VLOOKUP($L9555,'result messages'!$H$3:$L$11,3,FALSE)),VLOOKUP($M9555,'result messages'!$H$3:$L$11,3,FALSE),VLOOKUP($L9555,'result messages'!$H$3:$L$11,3,FALSE)))</f>
        <v/>
      </c>
      <c r="P9555" s="1" t="str">
        <f>IF(ISBLANK($C9555),"",IF(ISNA(VLOOKUP($L9555,'result messages'!$H$3:$L$11,4,FALSE)),VLOOKUP($M9555,'result messages'!$H$3:$L$11,4,FALSE),VLOOKUP($L9555,'result messages'!$H$3:$L$11,4,FALSE)))</f>
        <v/>
      </c>
      <c r="Q9555" s="1" t="str">
        <f>IF(ISBLANK($C9555),"",IF(ISNA(VLOOKUP($L9555,'result messages'!$H$3:$L$11,5,FALSE)),VLOOKUP($M9555,'result messages'!$H$3:$L$11,5,FALSE),VLOOKUP($L9555,'result messages'!$H$3:$L$11,5,FALSE)))</f>
        <v/>
      </c>
    </row>
    <row r="9556" spans="1:17">
      <c r="A9556" s="1">
        <v>9553</v>
      </c>
      <c r="B9556" s="1"/>
      <c r="C9556" s="1"/>
      <c r="D9556" s="1"/>
      <c r="E9556" s="6"/>
      <c r="F9556" s="1"/>
      <c r="G9556" s="1" t="str">
        <f>IF(ISNA(VLOOKUP($C9556,'DTEN TCAP Linkage deviceId'!$A$1:$A$20000,1,FALSE)),"No","Yes")</f>
        <v>No</v>
      </c>
      <c r="H9556" s="1" t="str">
        <f>IF(ISNA(VLOOKUP($C9556,'Provisioning Requester'!$F$3:$H$20000,2,FALSE)),"No","Yes")</f>
        <v>No</v>
      </c>
      <c r="I9556" s="1" t="str">
        <f>IF($H9556="Yes",VLOOKUP($C9556,'Provisioning Requester'!$F$3:$H$20000,3,FALSE),"-")</f>
        <v>-</v>
      </c>
      <c r="J9556" s="1" t="str">
        <f>IF(OR(D9556="SVCP", E9556="TRUE"), "No", IF(ISNA(VLOOKUP($C9556,'ProvResponder deviceId'!$A$1:$A$20000,1,FALSE)),"No","Yes"))</f>
        <v>No</v>
      </c>
      <c r="K9556" s="1" t="str">
        <f>IF($J9556="Yes",VLOOKUP($C9556,'ProvResponder deviceId'!$A$1:$C$20000,3,FALSE),"-")</f>
        <v>-</v>
      </c>
      <c r="L9556" s="1" t="str">
        <f t="shared" si="298"/>
        <v/>
      </c>
      <c r="M9556" s="1" t="str">
        <f t="shared" si="299"/>
        <v/>
      </c>
      <c r="N9556" s="1" t="str">
        <f>IF(ISBLANK($C9556),"",IF(ISNA(VLOOKUP($L9556,'result messages'!$H$3:$L$11,2,FALSE)),VLOOKUP($M9556,'result messages'!$H$3:$L$11,2,FALSE),VLOOKUP($L9556,'result messages'!$H$3:$L$11,2,FALSE)))</f>
        <v/>
      </c>
      <c r="O9556" s="1" t="str">
        <f>IF(ISBLANK($C9556),"",IF(ISNA(VLOOKUP($L9556,'result messages'!$H$3:$L$11,3,FALSE)),VLOOKUP($M9556,'result messages'!$H$3:$L$11,3,FALSE),VLOOKUP($L9556,'result messages'!$H$3:$L$11,3,FALSE)))</f>
        <v/>
      </c>
      <c r="P9556" s="1" t="str">
        <f>IF(ISBLANK($C9556),"",IF(ISNA(VLOOKUP($L9556,'result messages'!$H$3:$L$11,4,FALSE)),VLOOKUP($M9556,'result messages'!$H$3:$L$11,4,FALSE),VLOOKUP($L9556,'result messages'!$H$3:$L$11,4,FALSE)))</f>
        <v/>
      </c>
      <c r="Q9556" s="1" t="str">
        <f>IF(ISBLANK($C9556),"",IF(ISNA(VLOOKUP($L9556,'result messages'!$H$3:$L$11,5,FALSE)),VLOOKUP($M9556,'result messages'!$H$3:$L$11,5,FALSE),VLOOKUP($L9556,'result messages'!$H$3:$L$11,5,FALSE)))</f>
        <v/>
      </c>
    </row>
    <row r="9557" spans="1:17">
      <c r="A9557" s="1">
        <v>9554</v>
      </c>
      <c r="B9557" s="1"/>
      <c r="C9557" s="1"/>
      <c r="D9557" s="1"/>
      <c r="E9557" s="6"/>
      <c r="F9557" s="1"/>
      <c r="G9557" s="1" t="str">
        <f>IF(ISNA(VLOOKUP($C9557,'DTEN TCAP Linkage deviceId'!$A$1:$A$20000,1,FALSE)),"No","Yes")</f>
        <v>No</v>
      </c>
      <c r="H9557" s="1" t="str">
        <f>IF(ISNA(VLOOKUP($C9557,'Provisioning Requester'!$F$3:$H$20000,2,FALSE)),"No","Yes")</f>
        <v>No</v>
      </c>
      <c r="I9557" s="1" t="str">
        <f>IF($H9557="Yes",VLOOKUP($C9557,'Provisioning Requester'!$F$3:$H$20000,3,FALSE),"-")</f>
        <v>-</v>
      </c>
      <c r="J9557" s="1" t="str">
        <f>IF(OR(D9557="SVCP", E9557="TRUE"), "No", IF(ISNA(VLOOKUP($C9557,'ProvResponder deviceId'!$A$1:$A$20000,1,FALSE)),"No","Yes"))</f>
        <v>No</v>
      </c>
      <c r="K9557" s="1" t="str">
        <f>IF($J9557="Yes",VLOOKUP($C9557,'ProvResponder deviceId'!$A$1:$C$20000,3,FALSE),"-")</f>
        <v>-</v>
      </c>
      <c r="L9557" s="1" t="str">
        <f t="shared" si="298"/>
        <v/>
      </c>
      <c r="M9557" s="1" t="str">
        <f t="shared" si="299"/>
        <v/>
      </c>
      <c r="N9557" s="1" t="str">
        <f>IF(ISBLANK($C9557),"",IF(ISNA(VLOOKUP($L9557,'result messages'!$H$3:$L$11,2,FALSE)),VLOOKUP($M9557,'result messages'!$H$3:$L$11,2,FALSE),VLOOKUP($L9557,'result messages'!$H$3:$L$11,2,FALSE)))</f>
        <v/>
      </c>
      <c r="O9557" s="1" t="str">
        <f>IF(ISBLANK($C9557),"",IF(ISNA(VLOOKUP($L9557,'result messages'!$H$3:$L$11,3,FALSE)),VLOOKUP($M9557,'result messages'!$H$3:$L$11,3,FALSE),VLOOKUP($L9557,'result messages'!$H$3:$L$11,3,FALSE)))</f>
        <v/>
      </c>
      <c r="P9557" s="1" t="str">
        <f>IF(ISBLANK($C9557),"",IF(ISNA(VLOOKUP($L9557,'result messages'!$H$3:$L$11,4,FALSE)),VLOOKUP($M9557,'result messages'!$H$3:$L$11,4,FALSE),VLOOKUP($L9557,'result messages'!$H$3:$L$11,4,FALSE)))</f>
        <v/>
      </c>
      <c r="Q9557" s="1" t="str">
        <f>IF(ISBLANK($C9557),"",IF(ISNA(VLOOKUP($L9557,'result messages'!$H$3:$L$11,5,FALSE)),VLOOKUP($M9557,'result messages'!$H$3:$L$11,5,FALSE),VLOOKUP($L9557,'result messages'!$H$3:$L$11,5,FALSE)))</f>
        <v/>
      </c>
    </row>
    <row r="9558" spans="1:17">
      <c r="A9558" s="1">
        <v>9555</v>
      </c>
      <c r="B9558" s="1"/>
      <c r="C9558" s="1"/>
      <c r="D9558" s="1"/>
      <c r="E9558" s="6"/>
      <c r="F9558" s="1"/>
      <c r="G9558" s="1" t="str">
        <f>IF(ISNA(VLOOKUP($C9558,'DTEN TCAP Linkage deviceId'!$A$1:$A$20000,1,FALSE)),"No","Yes")</f>
        <v>No</v>
      </c>
      <c r="H9558" s="1" t="str">
        <f>IF(ISNA(VLOOKUP($C9558,'Provisioning Requester'!$F$3:$H$20000,2,FALSE)),"No","Yes")</f>
        <v>No</v>
      </c>
      <c r="I9558" s="1" t="str">
        <f>IF($H9558="Yes",VLOOKUP($C9558,'Provisioning Requester'!$F$3:$H$20000,3,FALSE),"-")</f>
        <v>-</v>
      </c>
      <c r="J9558" s="1" t="str">
        <f>IF(OR(D9558="SVCP", E9558="TRUE"), "No", IF(ISNA(VLOOKUP($C9558,'ProvResponder deviceId'!$A$1:$A$20000,1,FALSE)),"No","Yes"))</f>
        <v>No</v>
      </c>
      <c r="K9558" s="1" t="str">
        <f>IF($J9558="Yes",VLOOKUP($C9558,'ProvResponder deviceId'!$A$1:$C$20000,3,FALSE),"-")</f>
        <v>-</v>
      </c>
      <c r="L9558" s="1" t="str">
        <f t="shared" si="298"/>
        <v/>
      </c>
      <c r="M9558" s="1" t="str">
        <f t="shared" si="299"/>
        <v/>
      </c>
      <c r="N9558" s="1" t="str">
        <f>IF(ISBLANK($C9558),"",IF(ISNA(VLOOKUP($L9558,'result messages'!$H$3:$L$11,2,FALSE)),VLOOKUP($M9558,'result messages'!$H$3:$L$11,2,FALSE),VLOOKUP($L9558,'result messages'!$H$3:$L$11,2,FALSE)))</f>
        <v/>
      </c>
      <c r="O9558" s="1" t="str">
        <f>IF(ISBLANK($C9558),"",IF(ISNA(VLOOKUP($L9558,'result messages'!$H$3:$L$11,3,FALSE)),VLOOKUP($M9558,'result messages'!$H$3:$L$11,3,FALSE),VLOOKUP($L9558,'result messages'!$H$3:$L$11,3,FALSE)))</f>
        <v/>
      </c>
      <c r="P9558" s="1" t="str">
        <f>IF(ISBLANK($C9558),"",IF(ISNA(VLOOKUP($L9558,'result messages'!$H$3:$L$11,4,FALSE)),VLOOKUP($M9558,'result messages'!$H$3:$L$11,4,FALSE),VLOOKUP($L9558,'result messages'!$H$3:$L$11,4,FALSE)))</f>
        <v/>
      </c>
      <c r="Q9558" s="1" t="str">
        <f>IF(ISBLANK($C9558),"",IF(ISNA(VLOOKUP($L9558,'result messages'!$H$3:$L$11,5,FALSE)),VLOOKUP($M9558,'result messages'!$H$3:$L$11,5,FALSE),VLOOKUP($L9558,'result messages'!$H$3:$L$11,5,FALSE)))</f>
        <v/>
      </c>
    </row>
    <row r="9559" spans="1:17">
      <c r="A9559" s="1">
        <v>9556</v>
      </c>
      <c r="B9559" s="1"/>
      <c r="C9559" s="1"/>
      <c r="D9559" s="1"/>
      <c r="E9559" s="6"/>
      <c r="F9559" s="1"/>
      <c r="G9559" s="1" t="str">
        <f>IF(ISNA(VLOOKUP($C9559,'DTEN TCAP Linkage deviceId'!$A$1:$A$20000,1,FALSE)),"No","Yes")</f>
        <v>No</v>
      </c>
      <c r="H9559" s="1" t="str">
        <f>IF(ISNA(VLOOKUP($C9559,'Provisioning Requester'!$F$3:$H$20000,2,FALSE)),"No","Yes")</f>
        <v>No</v>
      </c>
      <c r="I9559" s="1" t="str">
        <f>IF($H9559="Yes",VLOOKUP($C9559,'Provisioning Requester'!$F$3:$H$20000,3,FALSE),"-")</f>
        <v>-</v>
      </c>
      <c r="J9559" s="1" t="str">
        <f>IF(OR(D9559="SVCP", E9559="TRUE"), "No", IF(ISNA(VLOOKUP($C9559,'ProvResponder deviceId'!$A$1:$A$20000,1,FALSE)),"No","Yes"))</f>
        <v>No</v>
      </c>
      <c r="K9559" s="1" t="str">
        <f>IF($J9559="Yes",VLOOKUP($C9559,'ProvResponder deviceId'!$A$1:$C$20000,3,FALSE),"-")</f>
        <v>-</v>
      </c>
      <c r="L9559" s="1" t="str">
        <f t="shared" si="298"/>
        <v/>
      </c>
      <c r="M9559" s="1" t="str">
        <f t="shared" si="299"/>
        <v/>
      </c>
      <c r="N9559" s="1" t="str">
        <f>IF(ISBLANK($C9559),"",IF(ISNA(VLOOKUP($L9559,'result messages'!$H$3:$L$11,2,FALSE)),VLOOKUP($M9559,'result messages'!$H$3:$L$11,2,FALSE),VLOOKUP($L9559,'result messages'!$H$3:$L$11,2,FALSE)))</f>
        <v/>
      </c>
      <c r="O9559" s="1" t="str">
        <f>IF(ISBLANK($C9559),"",IF(ISNA(VLOOKUP($L9559,'result messages'!$H$3:$L$11,3,FALSE)),VLOOKUP($M9559,'result messages'!$H$3:$L$11,3,FALSE),VLOOKUP($L9559,'result messages'!$H$3:$L$11,3,FALSE)))</f>
        <v/>
      </c>
      <c r="P9559" s="1" t="str">
        <f>IF(ISBLANK($C9559),"",IF(ISNA(VLOOKUP($L9559,'result messages'!$H$3:$L$11,4,FALSE)),VLOOKUP($M9559,'result messages'!$H$3:$L$11,4,FALSE),VLOOKUP($L9559,'result messages'!$H$3:$L$11,4,FALSE)))</f>
        <v/>
      </c>
      <c r="Q9559" s="1" t="str">
        <f>IF(ISBLANK($C9559),"",IF(ISNA(VLOOKUP($L9559,'result messages'!$H$3:$L$11,5,FALSE)),VLOOKUP($M9559,'result messages'!$H$3:$L$11,5,FALSE),VLOOKUP($L9559,'result messages'!$H$3:$L$11,5,FALSE)))</f>
        <v/>
      </c>
    </row>
    <row r="9560" spans="1:17">
      <c r="A9560" s="1">
        <v>9557</v>
      </c>
      <c r="B9560" s="1"/>
      <c r="C9560" s="1"/>
      <c r="D9560" s="1"/>
      <c r="E9560" s="6"/>
      <c r="F9560" s="1"/>
      <c r="G9560" s="1" t="str">
        <f>IF(ISNA(VLOOKUP($C9560,'DTEN TCAP Linkage deviceId'!$A$1:$A$20000,1,FALSE)),"No","Yes")</f>
        <v>No</v>
      </c>
      <c r="H9560" s="1" t="str">
        <f>IF(ISNA(VLOOKUP($C9560,'Provisioning Requester'!$F$3:$H$20000,2,FALSE)),"No","Yes")</f>
        <v>No</v>
      </c>
      <c r="I9560" s="1" t="str">
        <f>IF($H9560="Yes",VLOOKUP($C9560,'Provisioning Requester'!$F$3:$H$20000,3,FALSE),"-")</f>
        <v>-</v>
      </c>
      <c r="J9560" s="1" t="str">
        <f>IF(OR(D9560="SVCP", E9560="TRUE"), "No", IF(ISNA(VLOOKUP($C9560,'ProvResponder deviceId'!$A$1:$A$20000,1,FALSE)),"No","Yes"))</f>
        <v>No</v>
      </c>
      <c r="K9560" s="1" t="str">
        <f>IF($J9560="Yes",VLOOKUP($C9560,'ProvResponder deviceId'!$A$1:$C$20000,3,FALSE),"-")</f>
        <v>-</v>
      </c>
      <c r="L9560" s="1" t="str">
        <f t="shared" si="298"/>
        <v/>
      </c>
      <c r="M9560" s="1" t="str">
        <f t="shared" si="299"/>
        <v/>
      </c>
      <c r="N9560" s="1" t="str">
        <f>IF(ISBLANK($C9560),"",IF(ISNA(VLOOKUP($L9560,'result messages'!$H$3:$L$11,2,FALSE)),VLOOKUP($M9560,'result messages'!$H$3:$L$11,2,FALSE),VLOOKUP($L9560,'result messages'!$H$3:$L$11,2,FALSE)))</f>
        <v/>
      </c>
      <c r="O9560" s="1" t="str">
        <f>IF(ISBLANK($C9560),"",IF(ISNA(VLOOKUP($L9560,'result messages'!$H$3:$L$11,3,FALSE)),VLOOKUP($M9560,'result messages'!$H$3:$L$11,3,FALSE),VLOOKUP($L9560,'result messages'!$H$3:$L$11,3,FALSE)))</f>
        <v/>
      </c>
      <c r="P9560" s="1" t="str">
        <f>IF(ISBLANK($C9560),"",IF(ISNA(VLOOKUP($L9560,'result messages'!$H$3:$L$11,4,FALSE)),VLOOKUP($M9560,'result messages'!$H$3:$L$11,4,FALSE),VLOOKUP($L9560,'result messages'!$H$3:$L$11,4,FALSE)))</f>
        <v/>
      </c>
      <c r="Q9560" s="1" t="str">
        <f>IF(ISBLANK($C9560),"",IF(ISNA(VLOOKUP($L9560,'result messages'!$H$3:$L$11,5,FALSE)),VLOOKUP($M9560,'result messages'!$H$3:$L$11,5,FALSE),VLOOKUP($L9560,'result messages'!$H$3:$L$11,5,FALSE)))</f>
        <v/>
      </c>
    </row>
    <row r="9561" spans="1:17">
      <c r="A9561" s="1">
        <v>9558</v>
      </c>
      <c r="B9561" s="1"/>
      <c r="C9561" s="1"/>
      <c r="D9561" s="1"/>
      <c r="E9561" s="6"/>
      <c r="F9561" s="1"/>
      <c r="G9561" s="1" t="str">
        <f>IF(ISNA(VLOOKUP($C9561,'DTEN TCAP Linkage deviceId'!$A$1:$A$20000,1,FALSE)),"No","Yes")</f>
        <v>No</v>
      </c>
      <c r="H9561" s="1" t="str">
        <f>IF(ISNA(VLOOKUP($C9561,'Provisioning Requester'!$F$3:$H$20000,2,FALSE)),"No","Yes")</f>
        <v>No</v>
      </c>
      <c r="I9561" s="1" t="str">
        <f>IF($H9561="Yes",VLOOKUP($C9561,'Provisioning Requester'!$F$3:$H$20000,3,FALSE),"-")</f>
        <v>-</v>
      </c>
      <c r="J9561" s="1" t="str">
        <f>IF(OR(D9561="SVCP", E9561="TRUE"), "No", IF(ISNA(VLOOKUP($C9561,'ProvResponder deviceId'!$A$1:$A$20000,1,FALSE)),"No","Yes"))</f>
        <v>No</v>
      </c>
      <c r="K9561" s="1" t="str">
        <f>IF($J9561="Yes",VLOOKUP($C9561,'ProvResponder deviceId'!$A$1:$C$20000,3,FALSE),"-")</f>
        <v>-</v>
      </c>
      <c r="L9561" s="1" t="str">
        <f t="shared" si="298"/>
        <v/>
      </c>
      <c r="M9561" s="1" t="str">
        <f t="shared" si="299"/>
        <v/>
      </c>
      <c r="N9561" s="1" t="str">
        <f>IF(ISBLANK($C9561),"",IF(ISNA(VLOOKUP($L9561,'result messages'!$H$3:$L$11,2,FALSE)),VLOOKUP($M9561,'result messages'!$H$3:$L$11,2,FALSE),VLOOKUP($L9561,'result messages'!$H$3:$L$11,2,FALSE)))</f>
        <v/>
      </c>
      <c r="O9561" s="1" t="str">
        <f>IF(ISBLANK($C9561),"",IF(ISNA(VLOOKUP($L9561,'result messages'!$H$3:$L$11,3,FALSE)),VLOOKUP($M9561,'result messages'!$H$3:$L$11,3,FALSE),VLOOKUP($L9561,'result messages'!$H$3:$L$11,3,FALSE)))</f>
        <v/>
      </c>
      <c r="P9561" s="1" t="str">
        <f>IF(ISBLANK($C9561),"",IF(ISNA(VLOOKUP($L9561,'result messages'!$H$3:$L$11,4,FALSE)),VLOOKUP($M9561,'result messages'!$H$3:$L$11,4,FALSE),VLOOKUP($L9561,'result messages'!$H$3:$L$11,4,FALSE)))</f>
        <v/>
      </c>
      <c r="Q9561" s="1" t="str">
        <f>IF(ISBLANK($C9561),"",IF(ISNA(VLOOKUP($L9561,'result messages'!$H$3:$L$11,5,FALSE)),VLOOKUP($M9561,'result messages'!$H$3:$L$11,5,FALSE),VLOOKUP($L9561,'result messages'!$H$3:$L$11,5,FALSE)))</f>
        <v/>
      </c>
    </row>
    <row r="9562" spans="1:17">
      <c r="A9562" s="1">
        <v>9559</v>
      </c>
      <c r="B9562" s="1"/>
      <c r="C9562" s="1"/>
      <c r="D9562" s="1"/>
      <c r="E9562" s="6"/>
      <c r="F9562" s="1"/>
      <c r="G9562" s="1" t="str">
        <f>IF(ISNA(VLOOKUP($C9562,'DTEN TCAP Linkage deviceId'!$A$1:$A$20000,1,FALSE)),"No","Yes")</f>
        <v>No</v>
      </c>
      <c r="H9562" s="1" t="str">
        <f>IF(ISNA(VLOOKUP($C9562,'Provisioning Requester'!$F$3:$H$20000,2,FALSE)),"No","Yes")</f>
        <v>No</v>
      </c>
      <c r="I9562" s="1" t="str">
        <f>IF($H9562="Yes",VLOOKUP($C9562,'Provisioning Requester'!$F$3:$H$20000,3,FALSE),"-")</f>
        <v>-</v>
      </c>
      <c r="J9562" s="1" t="str">
        <f>IF(OR(D9562="SVCP", E9562="TRUE"), "No", IF(ISNA(VLOOKUP($C9562,'ProvResponder deviceId'!$A$1:$A$20000,1,FALSE)),"No","Yes"))</f>
        <v>No</v>
      </c>
      <c r="K9562" s="1" t="str">
        <f>IF($J9562="Yes",VLOOKUP($C9562,'ProvResponder deviceId'!$A$1:$C$20000,3,FALSE),"-")</f>
        <v>-</v>
      </c>
      <c r="L9562" s="1" t="str">
        <f t="shared" si="298"/>
        <v/>
      </c>
      <c r="M9562" s="1" t="str">
        <f t="shared" si="299"/>
        <v/>
      </c>
      <c r="N9562" s="1" t="str">
        <f>IF(ISBLANK($C9562),"",IF(ISNA(VLOOKUP($L9562,'result messages'!$H$3:$L$11,2,FALSE)),VLOOKUP($M9562,'result messages'!$H$3:$L$11,2,FALSE),VLOOKUP($L9562,'result messages'!$H$3:$L$11,2,FALSE)))</f>
        <v/>
      </c>
      <c r="O9562" s="1" t="str">
        <f>IF(ISBLANK($C9562),"",IF(ISNA(VLOOKUP($L9562,'result messages'!$H$3:$L$11,3,FALSE)),VLOOKUP($M9562,'result messages'!$H$3:$L$11,3,FALSE),VLOOKUP($L9562,'result messages'!$H$3:$L$11,3,FALSE)))</f>
        <v/>
      </c>
      <c r="P9562" s="1" t="str">
        <f>IF(ISBLANK($C9562),"",IF(ISNA(VLOOKUP($L9562,'result messages'!$H$3:$L$11,4,FALSE)),VLOOKUP($M9562,'result messages'!$H$3:$L$11,4,FALSE),VLOOKUP($L9562,'result messages'!$H$3:$L$11,4,FALSE)))</f>
        <v/>
      </c>
      <c r="Q9562" s="1" t="str">
        <f>IF(ISBLANK($C9562),"",IF(ISNA(VLOOKUP($L9562,'result messages'!$H$3:$L$11,5,FALSE)),VLOOKUP($M9562,'result messages'!$H$3:$L$11,5,FALSE),VLOOKUP($L9562,'result messages'!$H$3:$L$11,5,FALSE)))</f>
        <v/>
      </c>
    </row>
    <row r="9563" spans="1:17">
      <c r="A9563" s="1">
        <v>9560</v>
      </c>
      <c r="B9563" s="1"/>
      <c r="C9563" s="1"/>
      <c r="D9563" s="1"/>
      <c r="E9563" s="6"/>
      <c r="F9563" s="1"/>
      <c r="G9563" s="1" t="str">
        <f>IF(ISNA(VLOOKUP($C9563,'DTEN TCAP Linkage deviceId'!$A$1:$A$20000,1,FALSE)),"No","Yes")</f>
        <v>No</v>
      </c>
      <c r="H9563" s="1" t="str">
        <f>IF(ISNA(VLOOKUP($C9563,'Provisioning Requester'!$F$3:$H$20000,2,FALSE)),"No","Yes")</f>
        <v>No</v>
      </c>
      <c r="I9563" s="1" t="str">
        <f>IF($H9563="Yes",VLOOKUP($C9563,'Provisioning Requester'!$F$3:$H$20000,3,FALSE),"-")</f>
        <v>-</v>
      </c>
      <c r="J9563" s="1" t="str">
        <f>IF(OR(D9563="SVCP", E9563="TRUE"), "No", IF(ISNA(VLOOKUP($C9563,'ProvResponder deviceId'!$A$1:$A$20000,1,FALSE)),"No","Yes"))</f>
        <v>No</v>
      </c>
      <c r="K9563" s="1" t="str">
        <f>IF($J9563="Yes",VLOOKUP($C9563,'ProvResponder deviceId'!$A$1:$C$20000,3,FALSE),"-")</f>
        <v>-</v>
      </c>
      <c r="L9563" s="1" t="str">
        <f t="shared" si="298"/>
        <v/>
      </c>
      <c r="M9563" s="1" t="str">
        <f t="shared" si="299"/>
        <v/>
      </c>
      <c r="N9563" s="1" t="str">
        <f>IF(ISBLANK($C9563),"",IF(ISNA(VLOOKUP($L9563,'result messages'!$H$3:$L$11,2,FALSE)),VLOOKUP($M9563,'result messages'!$H$3:$L$11,2,FALSE),VLOOKUP($L9563,'result messages'!$H$3:$L$11,2,FALSE)))</f>
        <v/>
      </c>
      <c r="O9563" s="1" t="str">
        <f>IF(ISBLANK($C9563),"",IF(ISNA(VLOOKUP($L9563,'result messages'!$H$3:$L$11,3,FALSE)),VLOOKUP($M9563,'result messages'!$H$3:$L$11,3,FALSE),VLOOKUP($L9563,'result messages'!$H$3:$L$11,3,FALSE)))</f>
        <v/>
      </c>
      <c r="P9563" s="1" t="str">
        <f>IF(ISBLANK($C9563),"",IF(ISNA(VLOOKUP($L9563,'result messages'!$H$3:$L$11,4,FALSE)),VLOOKUP($M9563,'result messages'!$H$3:$L$11,4,FALSE),VLOOKUP($L9563,'result messages'!$H$3:$L$11,4,FALSE)))</f>
        <v/>
      </c>
      <c r="Q9563" s="1" t="str">
        <f>IF(ISBLANK($C9563),"",IF(ISNA(VLOOKUP($L9563,'result messages'!$H$3:$L$11,5,FALSE)),VLOOKUP($M9563,'result messages'!$H$3:$L$11,5,FALSE),VLOOKUP($L9563,'result messages'!$H$3:$L$11,5,FALSE)))</f>
        <v/>
      </c>
    </row>
    <row r="9564" spans="1:17">
      <c r="A9564" s="1">
        <v>9561</v>
      </c>
      <c r="B9564" s="1"/>
      <c r="C9564" s="1"/>
      <c r="D9564" s="1"/>
      <c r="E9564" s="6"/>
      <c r="F9564" s="1"/>
      <c r="G9564" s="1" t="str">
        <f>IF(ISNA(VLOOKUP($C9564,'DTEN TCAP Linkage deviceId'!$A$1:$A$20000,1,FALSE)),"No","Yes")</f>
        <v>No</v>
      </c>
      <c r="H9564" s="1" t="str">
        <f>IF(ISNA(VLOOKUP($C9564,'Provisioning Requester'!$F$3:$H$20000,2,FALSE)),"No","Yes")</f>
        <v>No</v>
      </c>
      <c r="I9564" s="1" t="str">
        <f>IF($H9564="Yes",VLOOKUP($C9564,'Provisioning Requester'!$F$3:$H$20000,3,FALSE),"-")</f>
        <v>-</v>
      </c>
      <c r="J9564" s="1" t="str">
        <f>IF(OR(D9564="SVCP", E9564="TRUE"), "No", IF(ISNA(VLOOKUP($C9564,'ProvResponder deviceId'!$A$1:$A$20000,1,FALSE)),"No","Yes"))</f>
        <v>No</v>
      </c>
      <c r="K9564" s="1" t="str">
        <f>IF($J9564="Yes",VLOOKUP($C9564,'ProvResponder deviceId'!$A$1:$C$20000,3,FALSE),"-")</f>
        <v>-</v>
      </c>
      <c r="L9564" s="1" t="str">
        <f t="shared" si="298"/>
        <v/>
      </c>
      <c r="M9564" s="1" t="str">
        <f t="shared" si="299"/>
        <v/>
      </c>
      <c r="N9564" s="1" t="str">
        <f>IF(ISBLANK($C9564),"",IF(ISNA(VLOOKUP($L9564,'result messages'!$H$3:$L$11,2,FALSE)),VLOOKUP($M9564,'result messages'!$H$3:$L$11,2,FALSE),VLOOKUP($L9564,'result messages'!$H$3:$L$11,2,FALSE)))</f>
        <v/>
      </c>
      <c r="O9564" s="1" t="str">
        <f>IF(ISBLANK($C9564),"",IF(ISNA(VLOOKUP($L9564,'result messages'!$H$3:$L$11,3,FALSE)),VLOOKUP($M9564,'result messages'!$H$3:$L$11,3,FALSE),VLOOKUP($L9564,'result messages'!$H$3:$L$11,3,FALSE)))</f>
        <v/>
      </c>
      <c r="P9564" s="1" t="str">
        <f>IF(ISBLANK($C9564),"",IF(ISNA(VLOOKUP($L9564,'result messages'!$H$3:$L$11,4,FALSE)),VLOOKUP($M9564,'result messages'!$H$3:$L$11,4,FALSE),VLOOKUP($L9564,'result messages'!$H$3:$L$11,4,FALSE)))</f>
        <v/>
      </c>
      <c r="Q9564" s="1" t="str">
        <f>IF(ISBLANK($C9564),"",IF(ISNA(VLOOKUP($L9564,'result messages'!$H$3:$L$11,5,FALSE)),VLOOKUP($M9564,'result messages'!$H$3:$L$11,5,FALSE),VLOOKUP($L9564,'result messages'!$H$3:$L$11,5,FALSE)))</f>
        <v/>
      </c>
    </row>
    <row r="9565" spans="1:17">
      <c r="A9565" s="1">
        <v>9562</v>
      </c>
      <c r="B9565" s="1"/>
      <c r="C9565" s="1"/>
      <c r="D9565" s="1"/>
      <c r="E9565" s="6"/>
      <c r="F9565" s="1"/>
      <c r="G9565" s="1" t="str">
        <f>IF(ISNA(VLOOKUP($C9565,'DTEN TCAP Linkage deviceId'!$A$1:$A$20000,1,FALSE)),"No","Yes")</f>
        <v>No</v>
      </c>
      <c r="H9565" s="1" t="str">
        <f>IF(ISNA(VLOOKUP($C9565,'Provisioning Requester'!$F$3:$H$20000,2,FALSE)),"No","Yes")</f>
        <v>No</v>
      </c>
      <c r="I9565" s="1" t="str">
        <f>IF($H9565="Yes",VLOOKUP($C9565,'Provisioning Requester'!$F$3:$H$20000,3,FALSE),"-")</f>
        <v>-</v>
      </c>
      <c r="J9565" s="1" t="str">
        <f>IF(OR(D9565="SVCP", E9565="TRUE"), "No", IF(ISNA(VLOOKUP($C9565,'ProvResponder deviceId'!$A$1:$A$20000,1,FALSE)),"No","Yes"))</f>
        <v>No</v>
      </c>
      <c r="K9565" s="1" t="str">
        <f>IF($J9565="Yes",VLOOKUP($C9565,'ProvResponder deviceId'!$A$1:$C$20000,3,FALSE),"-")</f>
        <v>-</v>
      </c>
      <c r="L9565" s="1" t="str">
        <f t="shared" si="298"/>
        <v/>
      </c>
      <c r="M9565" s="1" t="str">
        <f t="shared" si="299"/>
        <v/>
      </c>
      <c r="N9565" s="1" t="str">
        <f>IF(ISBLANK($C9565),"",IF(ISNA(VLOOKUP($L9565,'result messages'!$H$3:$L$11,2,FALSE)),VLOOKUP($M9565,'result messages'!$H$3:$L$11,2,FALSE),VLOOKUP($L9565,'result messages'!$H$3:$L$11,2,FALSE)))</f>
        <v/>
      </c>
      <c r="O9565" s="1" t="str">
        <f>IF(ISBLANK($C9565),"",IF(ISNA(VLOOKUP($L9565,'result messages'!$H$3:$L$11,3,FALSE)),VLOOKUP($M9565,'result messages'!$H$3:$L$11,3,FALSE),VLOOKUP($L9565,'result messages'!$H$3:$L$11,3,FALSE)))</f>
        <v/>
      </c>
      <c r="P9565" s="1" t="str">
        <f>IF(ISBLANK($C9565),"",IF(ISNA(VLOOKUP($L9565,'result messages'!$H$3:$L$11,4,FALSE)),VLOOKUP($M9565,'result messages'!$H$3:$L$11,4,FALSE),VLOOKUP($L9565,'result messages'!$H$3:$L$11,4,FALSE)))</f>
        <v/>
      </c>
      <c r="Q9565" s="1" t="str">
        <f>IF(ISBLANK($C9565),"",IF(ISNA(VLOOKUP($L9565,'result messages'!$H$3:$L$11,5,FALSE)),VLOOKUP($M9565,'result messages'!$H$3:$L$11,5,FALSE),VLOOKUP($L9565,'result messages'!$H$3:$L$11,5,FALSE)))</f>
        <v/>
      </c>
    </row>
    <row r="9566" spans="1:17">
      <c r="A9566" s="1">
        <v>9563</v>
      </c>
      <c r="B9566" s="1"/>
      <c r="C9566" s="1"/>
      <c r="D9566" s="1"/>
      <c r="E9566" s="6"/>
      <c r="F9566" s="1"/>
      <c r="G9566" s="1" t="str">
        <f>IF(ISNA(VLOOKUP($C9566,'DTEN TCAP Linkage deviceId'!$A$1:$A$20000,1,FALSE)),"No","Yes")</f>
        <v>No</v>
      </c>
      <c r="H9566" s="1" t="str">
        <f>IF(ISNA(VLOOKUP($C9566,'Provisioning Requester'!$F$3:$H$20000,2,FALSE)),"No","Yes")</f>
        <v>No</v>
      </c>
      <c r="I9566" s="1" t="str">
        <f>IF($H9566="Yes",VLOOKUP($C9566,'Provisioning Requester'!$F$3:$H$20000,3,FALSE),"-")</f>
        <v>-</v>
      </c>
      <c r="J9566" s="1" t="str">
        <f>IF(OR(D9566="SVCP", E9566="TRUE"), "No", IF(ISNA(VLOOKUP($C9566,'ProvResponder deviceId'!$A$1:$A$20000,1,FALSE)),"No","Yes"))</f>
        <v>No</v>
      </c>
      <c r="K9566" s="1" t="str">
        <f>IF($J9566="Yes",VLOOKUP($C9566,'ProvResponder deviceId'!$A$1:$C$20000,3,FALSE),"-")</f>
        <v>-</v>
      </c>
      <c r="L9566" s="1" t="str">
        <f t="shared" si="298"/>
        <v/>
      </c>
      <c r="M9566" s="1" t="str">
        <f t="shared" si="299"/>
        <v/>
      </c>
      <c r="N9566" s="1" t="str">
        <f>IF(ISBLANK($C9566),"",IF(ISNA(VLOOKUP($L9566,'result messages'!$H$3:$L$11,2,FALSE)),VLOOKUP($M9566,'result messages'!$H$3:$L$11,2,FALSE),VLOOKUP($L9566,'result messages'!$H$3:$L$11,2,FALSE)))</f>
        <v/>
      </c>
      <c r="O9566" s="1" t="str">
        <f>IF(ISBLANK($C9566),"",IF(ISNA(VLOOKUP($L9566,'result messages'!$H$3:$L$11,3,FALSE)),VLOOKUP($M9566,'result messages'!$H$3:$L$11,3,FALSE),VLOOKUP($L9566,'result messages'!$H$3:$L$11,3,FALSE)))</f>
        <v/>
      </c>
      <c r="P9566" s="1" t="str">
        <f>IF(ISBLANK($C9566),"",IF(ISNA(VLOOKUP($L9566,'result messages'!$H$3:$L$11,4,FALSE)),VLOOKUP($M9566,'result messages'!$H$3:$L$11,4,FALSE),VLOOKUP($L9566,'result messages'!$H$3:$L$11,4,FALSE)))</f>
        <v/>
      </c>
      <c r="Q9566" s="1" t="str">
        <f>IF(ISBLANK($C9566),"",IF(ISNA(VLOOKUP($L9566,'result messages'!$H$3:$L$11,5,FALSE)),VLOOKUP($M9566,'result messages'!$H$3:$L$11,5,FALSE),VLOOKUP($L9566,'result messages'!$H$3:$L$11,5,FALSE)))</f>
        <v/>
      </c>
    </row>
    <row r="9567" spans="1:17">
      <c r="A9567" s="1">
        <v>9564</v>
      </c>
      <c r="B9567" s="1"/>
      <c r="C9567" s="1"/>
      <c r="D9567" s="1"/>
      <c r="E9567" s="6"/>
      <c r="F9567" s="1"/>
      <c r="G9567" s="1" t="str">
        <f>IF(ISNA(VLOOKUP($C9567,'DTEN TCAP Linkage deviceId'!$A$1:$A$20000,1,FALSE)),"No","Yes")</f>
        <v>No</v>
      </c>
      <c r="H9567" s="1" t="str">
        <f>IF(ISNA(VLOOKUP($C9567,'Provisioning Requester'!$F$3:$H$20000,2,FALSE)),"No","Yes")</f>
        <v>No</v>
      </c>
      <c r="I9567" s="1" t="str">
        <f>IF($H9567="Yes",VLOOKUP($C9567,'Provisioning Requester'!$F$3:$H$20000,3,FALSE),"-")</f>
        <v>-</v>
      </c>
      <c r="J9567" s="1" t="str">
        <f>IF(OR(D9567="SVCP", E9567="TRUE"), "No", IF(ISNA(VLOOKUP($C9567,'ProvResponder deviceId'!$A$1:$A$20000,1,FALSE)),"No","Yes"))</f>
        <v>No</v>
      </c>
      <c r="K9567" s="1" t="str">
        <f>IF($J9567="Yes",VLOOKUP($C9567,'ProvResponder deviceId'!$A$1:$C$20000,3,FALSE),"-")</f>
        <v>-</v>
      </c>
      <c r="L9567" s="1" t="str">
        <f t="shared" si="298"/>
        <v/>
      </c>
      <c r="M9567" s="1" t="str">
        <f t="shared" si="299"/>
        <v/>
      </c>
      <c r="N9567" s="1" t="str">
        <f>IF(ISBLANK($C9567),"",IF(ISNA(VLOOKUP($L9567,'result messages'!$H$3:$L$11,2,FALSE)),VLOOKUP($M9567,'result messages'!$H$3:$L$11,2,FALSE),VLOOKUP($L9567,'result messages'!$H$3:$L$11,2,FALSE)))</f>
        <v/>
      </c>
      <c r="O9567" s="1" t="str">
        <f>IF(ISBLANK($C9567),"",IF(ISNA(VLOOKUP($L9567,'result messages'!$H$3:$L$11,3,FALSE)),VLOOKUP($M9567,'result messages'!$H$3:$L$11,3,FALSE),VLOOKUP($L9567,'result messages'!$H$3:$L$11,3,FALSE)))</f>
        <v/>
      </c>
      <c r="P9567" s="1" t="str">
        <f>IF(ISBLANK($C9567),"",IF(ISNA(VLOOKUP($L9567,'result messages'!$H$3:$L$11,4,FALSE)),VLOOKUP($M9567,'result messages'!$H$3:$L$11,4,FALSE),VLOOKUP($L9567,'result messages'!$H$3:$L$11,4,FALSE)))</f>
        <v/>
      </c>
      <c r="Q9567" s="1" t="str">
        <f>IF(ISBLANK($C9567),"",IF(ISNA(VLOOKUP($L9567,'result messages'!$H$3:$L$11,5,FALSE)),VLOOKUP($M9567,'result messages'!$H$3:$L$11,5,FALSE),VLOOKUP($L9567,'result messages'!$H$3:$L$11,5,FALSE)))</f>
        <v/>
      </c>
    </row>
    <row r="9568" spans="1:17">
      <c r="A9568" s="1">
        <v>9565</v>
      </c>
      <c r="B9568" s="1"/>
      <c r="C9568" s="1"/>
      <c r="D9568" s="1"/>
      <c r="E9568" s="6"/>
      <c r="F9568" s="1"/>
      <c r="G9568" s="1" t="str">
        <f>IF(ISNA(VLOOKUP($C9568,'DTEN TCAP Linkage deviceId'!$A$1:$A$20000,1,FALSE)),"No","Yes")</f>
        <v>No</v>
      </c>
      <c r="H9568" s="1" t="str">
        <f>IF(ISNA(VLOOKUP($C9568,'Provisioning Requester'!$F$3:$H$20000,2,FALSE)),"No","Yes")</f>
        <v>No</v>
      </c>
      <c r="I9568" s="1" t="str">
        <f>IF($H9568="Yes",VLOOKUP($C9568,'Provisioning Requester'!$F$3:$H$20000,3,FALSE),"-")</f>
        <v>-</v>
      </c>
      <c r="J9568" s="1" t="str">
        <f>IF(OR(D9568="SVCP", E9568="TRUE"), "No", IF(ISNA(VLOOKUP($C9568,'ProvResponder deviceId'!$A$1:$A$20000,1,FALSE)),"No","Yes"))</f>
        <v>No</v>
      </c>
      <c r="K9568" s="1" t="str">
        <f>IF($J9568="Yes",VLOOKUP($C9568,'ProvResponder deviceId'!$A$1:$C$20000,3,FALSE),"-")</f>
        <v>-</v>
      </c>
      <c r="L9568" s="1" t="str">
        <f t="shared" si="298"/>
        <v/>
      </c>
      <c r="M9568" s="1" t="str">
        <f t="shared" si="299"/>
        <v/>
      </c>
      <c r="N9568" s="1" t="str">
        <f>IF(ISBLANK($C9568),"",IF(ISNA(VLOOKUP($L9568,'result messages'!$H$3:$L$11,2,FALSE)),VLOOKUP($M9568,'result messages'!$H$3:$L$11,2,FALSE),VLOOKUP($L9568,'result messages'!$H$3:$L$11,2,FALSE)))</f>
        <v/>
      </c>
      <c r="O9568" s="1" t="str">
        <f>IF(ISBLANK($C9568),"",IF(ISNA(VLOOKUP($L9568,'result messages'!$H$3:$L$11,3,FALSE)),VLOOKUP($M9568,'result messages'!$H$3:$L$11,3,FALSE),VLOOKUP($L9568,'result messages'!$H$3:$L$11,3,FALSE)))</f>
        <v/>
      </c>
      <c r="P9568" s="1" t="str">
        <f>IF(ISBLANK($C9568),"",IF(ISNA(VLOOKUP($L9568,'result messages'!$H$3:$L$11,4,FALSE)),VLOOKUP($M9568,'result messages'!$H$3:$L$11,4,FALSE),VLOOKUP($L9568,'result messages'!$H$3:$L$11,4,FALSE)))</f>
        <v/>
      </c>
      <c r="Q9568" s="1" t="str">
        <f>IF(ISBLANK($C9568),"",IF(ISNA(VLOOKUP($L9568,'result messages'!$H$3:$L$11,5,FALSE)),VLOOKUP($M9568,'result messages'!$H$3:$L$11,5,FALSE),VLOOKUP($L9568,'result messages'!$H$3:$L$11,5,FALSE)))</f>
        <v/>
      </c>
    </row>
    <row r="9569" spans="1:17">
      <c r="A9569" s="1">
        <v>9566</v>
      </c>
      <c r="B9569" s="1"/>
      <c r="C9569" s="1"/>
      <c r="D9569" s="1"/>
      <c r="E9569" s="6"/>
      <c r="F9569" s="1"/>
      <c r="G9569" s="1" t="str">
        <f>IF(ISNA(VLOOKUP($C9569,'DTEN TCAP Linkage deviceId'!$A$1:$A$20000,1,FALSE)),"No","Yes")</f>
        <v>No</v>
      </c>
      <c r="H9569" s="1" t="str">
        <f>IF(ISNA(VLOOKUP($C9569,'Provisioning Requester'!$F$3:$H$20000,2,FALSE)),"No","Yes")</f>
        <v>No</v>
      </c>
      <c r="I9569" s="1" t="str">
        <f>IF($H9569="Yes",VLOOKUP($C9569,'Provisioning Requester'!$F$3:$H$20000,3,FALSE),"-")</f>
        <v>-</v>
      </c>
      <c r="J9569" s="1" t="str">
        <f>IF(OR(D9569="SVCP", E9569="TRUE"), "No", IF(ISNA(VLOOKUP($C9569,'ProvResponder deviceId'!$A$1:$A$20000,1,FALSE)),"No","Yes"))</f>
        <v>No</v>
      </c>
      <c r="K9569" s="1" t="str">
        <f>IF($J9569="Yes",VLOOKUP($C9569,'ProvResponder deviceId'!$A$1:$C$20000,3,FALSE),"-")</f>
        <v>-</v>
      </c>
      <c r="L9569" s="1" t="str">
        <f t="shared" si="298"/>
        <v/>
      </c>
      <c r="M9569" s="1" t="str">
        <f t="shared" si="299"/>
        <v/>
      </c>
      <c r="N9569" s="1" t="str">
        <f>IF(ISBLANK($C9569),"",IF(ISNA(VLOOKUP($L9569,'result messages'!$H$3:$L$11,2,FALSE)),VLOOKUP($M9569,'result messages'!$H$3:$L$11,2,FALSE),VLOOKUP($L9569,'result messages'!$H$3:$L$11,2,FALSE)))</f>
        <v/>
      </c>
      <c r="O9569" s="1" t="str">
        <f>IF(ISBLANK($C9569),"",IF(ISNA(VLOOKUP($L9569,'result messages'!$H$3:$L$11,3,FALSE)),VLOOKUP($M9569,'result messages'!$H$3:$L$11,3,FALSE),VLOOKUP($L9569,'result messages'!$H$3:$L$11,3,FALSE)))</f>
        <v/>
      </c>
      <c r="P9569" s="1" t="str">
        <f>IF(ISBLANK($C9569),"",IF(ISNA(VLOOKUP($L9569,'result messages'!$H$3:$L$11,4,FALSE)),VLOOKUP($M9569,'result messages'!$H$3:$L$11,4,FALSE),VLOOKUP($L9569,'result messages'!$H$3:$L$11,4,FALSE)))</f>
        <v/>
      </c>
      <c r="Q9569" s="1" t="str">
        <f>IF(ISBLANK($C9569),"",IF(ISNA(VLOOKUP($L9569,'result messages'!$H$3:$L$11,5,FALSE)),VLOOKUP($M9569,'result messages'!$H$3:$L$11,5,FALSE),VLOOKUP($L9569,'result messages'!$H$3:$L$11,5,FALSE)))</f>
        <v/>
      </c>
    </row>
    <row r="9570" spans="1:17">
      <c r="A9570" s="1">
        <v>9567</v>
      </c>
      <c r="B9570" s="1"/>
      <c r="C9570" s="1"/>
      <c r="D9570" s="1"/>
      <c r="E9570" s="6"/>
      <c r="F9570" s="1"/>
      <c r="G9570" s="1" t="str">
        <f>IF(ISNA(VLOOKUP($C9570,'DTEN TCAP Linkage deviceId'!$A$1:$A$20000,1,FALSE)),"No","Yes")</f>
        <v>No</v>
      </c>
      <c r="H9570" s="1" t="str">
        <f>IF(ISNA(VLOOKUP($C9570,'Provisioning Requester'!$F$3:$H$20000,2,FALSE)),"No","Yes")</f>
        <v>No</v>
      </c>
      <c r="I9570" s="1" t="str">
        <f>IF($H9570="Yes",VLOOKUP($C9570,'Provisioning Requester'!$F$3:$H$20000,3,FALSE),"-")</f>
        <v>-</v>
      </c>
      <c r="J9570" s="1" t="str">
        <f>IF(OR(D9570="SVCP", E9570="TRUE"), "No", IF(ISNA(VLOOKUP($C9570,'ProvResponder deviceId'!$A$1:$A$20000,1,FALSE)),"No","Yes"))</f>
        <v>No</v>
      </c>
      <c r="K9570" s="1" t="str">
        <f>IF($J9570="Yes",VLOOKUP($C9570,'ProvResponder deviceId'!$A$1:$C$20000,3,FALSE),"-")</f>
        <v>-</v>
      </c>
      <c r="L9570" s="1" t="str">
        <f t="shared" si="298"/>
        <v/>
      </c>
      <c r="M9570" s="1" t="str">
        <f t="shared" si="299"/>
        <v/>
      </c>
      <c r="N9570" s="1" t="str">
        <f>IF(ISBLANK($C9570),"",IF(ISNA(VLOOKUP($L9570,'result messages'!$H$3:$L$11,2,FALSE)),VLOOKUP($M9570,'result messages'!$H$3:$L$11,2,FALSE),VLOOKUP($L9570,'result messages'!$H$3:$L$11,2,FALSE)))</f>
        <v/>
      </c>
      <c r="O9570" s="1" t="str">
        <f>IF(ISBLANK($C9570),"",IF(ISNA(VLOOKUP($L9570,'result messages'!$H$3:$L$11,3,FALSE)),VLOOKUP($M9570,'result messages'!$H$3:$L$11,3,FALSE),VLOOKUP($L9570,'result messages'!$H$3:$L$11,3,FALSE)))</f>
        <v/>
      </c>
      <c r="P9570" s="1" t="str">
        <f>IF(ISBLANK($C9570),"",IF(ISNA(VLOOKUP($L9570,'result messages'!$H$3:$L$11,4,FALSE)),VLOOKUP($M9570,'result messages'!$H$3:$L$11,4,FALSE),VLOOKUP($L9570,'result messages'!$H$3:$L$11,4,FALSE)))</f>
        <v/>
      </c>
      <c r="Q9570" s="1" t="str">
        <f>IF(ISBLANK($C9570),"",IF(ISNA(VLOOKUP($L9570,'result messages'!$H$3:$L$11,5,FALSE)),VLOOKUP($M9570,'result messages'!$H$3:$L$11,5,FALSE),VLOOKUP($L9570,'result messages'!$H$3:$L$11,5,FALSE)))</f>
        <v/>
      </c>
    </row>
    <row r="9571" spans="1:17">
      <c r="A9571" s="1">
        <v>9568</v>
      </c>
      <c r="B9571" s="1"/>
      <c r="C9571" s="1"/>
      <c r="D9571" s="1"/>
      <c r="E9571" s="6"/>
      <c r="F9571" s="1"/>
      <c r="G9571" s="1" t="str">
        <f>IF(ISNA(VLOOKUP($C9571,'DTEN TCAP Linkage deviceId'!$A$1:$A$20000,1,FALSE)),"No","Yes")</f>
        <v>No</v>
      </c>
      <c r="H9571" s="1" t="str">
        <f>IF(ISNA(VLOOKUP($C9571,'Provisioning Requester'!$F$3:$H$20000,2,FALSE)),"No","Yes")</f>
        <v>No</v>
      </c>
      <c r="I9571" s="1" t="str">
        <f>IF($H9571="Yes",VLOOKUP($C9571,'Provisioning Requester'!$F$3:$H$20000,3,FALSE),"-")</f>
        <v>-</v>
      </c>
      <c r="J9571" s="1" t="str">
        <f>IF(OR(D9571="SVCP", E9571="TRUE"), "No", IF(ISNA(VLOOKUP($C9571,'ProvResponder deviceId'!$A$1:$A$20000,1,FALSE)),"No","Yes"))</f>
        <v>No</v>
      </c>
      <c r="K9571" s="1" t="str">
        <f>IF($J9571="Yes",VLOOKUP($C9571,'ProvResponder deviceId'!$A$1:$C$20000,3,FALSE),"-")</f>
        <v>-</v>
      </c>
      <c r="L9571" s="1" t="str">
        <f t="shared" si="298"/>
        <v/>
      </c>
      <c r="M9571" s="1" t="str">
        <f t="shared" si="299"/>
        <v/>
      </c>
      <c r="N9571" s="1" t="str">
        <f>IF(ISBLANK($C9571),"",IF(ISNA(VLOOKUP($L9571,'result messages'!$H$3:$L$11,2,FALSE)),VLOOKUP($M9571,'result messages'!$H$3:$L$11,2,FALSE),VLOOKUP($L9571,'result messages'!$H$3:$L$11,2,FALSE)))</f>
        <v/>
      </c>
      <c r="O9571" s="1" t="str">
        <f>IF(ISBLANK($C9571),"",IF(ISNA(VLOOKUP($L9571,'result messages'!$H$3:$L$11,3,FALSE)),VLOOKUP($M9571,'result messages'!$H$3:$L$11,3,FALSE),VLOOKUP($L9571,'result messages'!$H$3:$L$11,3,FALSE)))</f>
        <v/>
      </c>
      <c r="P9571" s="1" t="str">
        <f>IF(ISBLANK($C9571),"",IF(ISNA(VLOOKUP($L9571,'result messages'!$H$3:$L$11,4,FALSE)),VLOOKUP($M9571,'result messages'!$H$3:$L$11,4,FALSE),VLOOKUP($L9571,'result messages'!$H$3:$L$11,4,FALSE)))</f>
        <v/>
      </c>
      <c r="Q9571" s="1" t="str">
        <f>IF(ISBLANK($C9571),"",IF(ISNA(VLOOKUP($L9571,'result messages'!$H$3:$L$11,5,FALSE)),VLOOKUP($M9571,'result messages'!$H$3:$L$11,5,FALSE),VLOOKUP($L9571,'result messages'!$H$3:$L$11,5,FALSE)))</f>
        <v/>
      </c>
    </row>
    <row r="9572" spans="1:17">
      <c r="A9572" s="1">
        <v>9569</v>
      </c>
      <c r="B9572" s="1"/>
      <c r="C9572" s="1"/>
      <c r="D9572" s="1"/>
      <c r="E9572" s="6"/>
      <c r="F9572" s="1"/>
      <c r="G9572" s="1" t="str">
        <f>IF(ISNA(VLOOKUP($C9572,'DTEN TCAP Linkage deviceId'!$A$1:$A$20000,1,FALSE)),"No","Yes")</f>
        <v>No</v>
      </c>
      <c r="H9572" s="1" t="str">
        <f>IF(ISNA(VLOOKUP($C9572,'Provisioning Requester'!$F$3:$H$20000,2,FALSE)),"No","Yes")</f>
        <v>No</v>
      </c>
      <c r="I9572" s="1" t="str">
        <f>IF($H9572="Yes",VLOOKUP($C9572,'Provisioning Requester'!$F$3:$H$20000,3,FALSE),"-")</f>
        <v>-</v>
      </c>
      <c r="J9572" s="1" t="str">
        <f>IF(OR(D9572="SVCP", E9572="TRUE"), "No", IF(ISNA(VLOOKUP($C9572,'ProvResponder deviceId'!$A$1:$A$20000,1,FALSE)),"No","Yes"))</f>
        <v>No</v>
      </c>
      <c r="K9572" s="1" t="str">
        <f>IF($J9572="Yes",VLOOKUP($C9572,'ProvResponder deviceId'!$A$1:$C$20000,3,FALSE),"-")</f>
        <v>-</v>
      </c>
      <c r="L9572" s="1" t="str">
        <f t="shared" si="298"/>
        <v/>
      </c>
      <c r="M9572" s="1" t="str">
        <f t="shared" si="299"/>
        <v/>
      </c>
      <c r="N9572" s="1" t="str">
        <f>IF(ISBLANK($C9572),"",IF(ISNA(VLOOKUP($L9572,'result messages'!$H$3:$L$11,2,FALSE)),VLOOKUP($M9572,'result messages'!$H$3:$L$11,2,FALSE),VLOOKUP($L9572,'result messages'!$H$3:$L$11,2,FALSE)))</f>
        <v/>
      </c>
      <c r="O9572" s="1" t="str">
        <f>IF(ISBLANK($C9572),"",IF(ISNA(VLOOKUP($L9572,'result messages'!$H$3:$L$11,3,FALSE)),VLOOKUP($M9572,'result messages'!$H$3:$L$11,3,FALSE),VLOOKUP($L9572,'result messages'!$H$3:$L$11,3,FALSE)))</f>
        <v/>
      </c>
      <c r="P9572" s="1" t="str">
        <f>IF(ISBLANK($C9572),"",IF(ISNA(VLOOKUP($L9572,'result messages'!$H$3:$L$11,4,FALSE)),VLOOKUP($M9572,'result messages'!$H$3:$L$11,4,FALSE),VLOOKUP($L9572,'result messages'!$H$3:$L$11,4,FALSE)))</f>
        <v/>
      </c>
      <c r="Q9572" s="1" t="str">
        <f>IF(ISBLANK($C9572),"",IF(ISNA(VLOOKUP($L9572,'result messages'!$H$3:$L$11,5,FALSE)),VLOOKUP($M9572,'result messages'!$H$3:$L$11,5,FALSE),VLOOKUP($L9572,'result messages'!$H$3:$L$11,5,FALSE)))</f>
        <v/>
      </c>
    </row>
    <row r="9573" spans="1:17">
      <c r="A9573" s="1">
        <v>9570</v>
      </c>
      <c r="B9573" s="1"/>
      <c r="C9573" s="1"/>
      <c r="D9573" s="1"/>
      <c r="E9573" s="6"/>
      <c r="F9573" s="1"/>
      <c r="G9573" s="1" t="str">
        <f>IF(ISNA(VLOOKUP($C9573,'DTEN TCAP Linkage deviceId'!$A$1:$A$20000,1,FALSE)),"No","Yes")</f>
        <v>No</v>
      </c>
      <c r="H9573" s="1" t="str">
        <f>IF(ISNA(VLOOKUP($C9573,'Provisioning Requester'!$F$3:$H$20000,2,FALSE)),"No","Yes")</f>
        <v>No</v>
      </c>
      <c r="I9573" s="1" t="str">
        <f>IF($H9573="Yes",VLOOKUP($C9573,'Provisioning Requester'!$F$3:$H$20000,3,FALSE),"-")</f>
        <v>-</v>
      </c>
      <c r="J9573" s="1" t="str">
        <f>IF(OR(D9573="SVCP", E9573="TRUE"), "No", IF(ISNA(VLOOKUP($C9573,'ProvResponder deviceId'!$A$1:$A$20000,1,FALSE)),"No","Yes"))</f>
        <v>No</v>
      </c>
      <c r="K9573" s="1" t="str">
        <f>IF($J9573="Yes",VLOOKUP($C9573,'ProvResponder deviceId'!$A$1:$C$20000,3,FALSE),"-")</f>
        <v>-</v>
      </c>
      <c r="L9573" s="1" t="str">
        <f t="shared" si="298"/>
        <v/>
      </c>
      <c r="M9573" s="1" t="str">
        <f t="shared" si="299"/>
        <v/>
      </c>
      <c r="N9573" s="1" t="str">
        <f>IF(ISBLANK($C9573),"",IF(ISNA(VLOOKUP($L9573,'result messages'!$H$3:$L$11,2,FALSE)),VLOOKUP($M9573,'result messages'!$H$3:$L$11,2,FALSE),VLOOKUP($L9573,'result messages'!$H$3:$L$11,2,FALSE)))</f>
        <v/>
      </c>
      <c r="O9573" s="1" t="str">
        <f>IF(ISBLANK($C9573),"",IF(ISNA(VLOOKUP($L9573,'result messages'!$H$3:$L$11,3,FALSE)),VLOOKUP($M9573,'result messages'!$H$3:$L$11,3,FALSE),VLOOKUP($L9573,'result messages'!$H$3:$L$11,3,FALSE)))</f>
        <v/>
      </c>
      <c r="P9573" s="1" t="str">
        <f>IF(ISBLANK($C9573),"",IF(ISNA(VLOOKUP($L9573,'result messages'!$H$3:$L$11,4,FALSE)),VLOOKUP($M9573,'result messages'!$H$3:$L$11,4,FALSE),VLOOKUP($L9573,'result messages'!$H$3:$L$11,4,FALSE)))</f>
        <v/>
      </c>
      <c r="Q9573" s="1" t="str">
        <f>IF(ISBLANK($C9573),"",IF(ISNA(VLOOKUP($L9573,'result messages'!$H$3:$L$11,5,FALSE)),VLOOKUP($M9573,'result messages'!$H$3:$L$11,5,FALSE),VLOOKUP($L9573,'result messages'!$H$3:$L$11,5,FALSE)))</f>
        <v/>
      </c>
    </row>
    <row r="9574" spans="1:17">
      <c r="A9574" s="1">
        <v>9571</v>
      </c>
      <c r="B9574" s="1"/>
      <c r="C9574" s="1"/>
      <c r="D9574" s="1"/>
      <c r="E9574" s="6"/>
      <c r="F9574" s="1"/>
      <c r="G9574" s="1" t="str">
        <f>IF(ISNA(VLOOKUP($C9574,'DTEN TCAP Linkage deviceId'!$A$1:$A$20000,1,FALSE)),"No","Yes")</f>
        <v>No</v>
      </c>
      <c r="H9574" s="1" t="str">
        <f>IF(ISNA(VLOOKUP($C9574,'Provisioning Requester'!$F$3:$H$20000,2,FALSE)),"No","Yes")</f>
        <v>No</v>
      </c>
      <c r="I9574" s="1" t="str">
        <f>IF($H9574="Yes",VLOOKUP($C9574,'Provisioning Requester'!$F$3:$H$20000,3,FALSE),"-")</f>
        <v>-</v>
      </c>
      <c r="J9574" s="1" t="str">
        <f>IF(OR(D9574="SVCP", E9574="TRUE"), "No", IF(ISNA(VLOOKUP($C9574,'ProvResponder deviceId'!$A$1:$A$20000,1,FALSE)),"No","Yes"))</f>
        <v>No</v>
      </c>
      <c r="K9574" s="1" t="str">
        <f>IF($J9574="Yes",VLOOKUP($C9574,'ProvResponder deviceId'!$A$1:$C$20000,3,FALSE),"-")</f>
        <v>-</v>
      </c>
      <c r="L9574" s="1" t="str">
        <f t="shared" si="298"/>
        <v/>
      </c>
      <c r="M9574" s="1" t="str">
        <f t="shared" si="299"/>
        <v/>
      </c>
      <c r="N9574" s="1" t="str">
        <f>IF(ISBLANK($C9574),"",IF(ISNA(VLOOKUP($L9574,'result messages'!$H$3:$L$11,2,FALSE)),VLOOKUP($M9574,'result messages'!$H$3:$L$11,2,FALSE),VLOOKUP($L9574,'result messages'!$H$3:$L$11,2,FALSE)))</f>
        <v/>
      </c>
      <c r="O9574" s="1" t="str">
        <f>IF(ISBLANK($C9574),"",IF(ISNA(VLOOKUP($L9574,'result messages'!$H$3:$L$11,3,FALSE)),VLOOKUP($M9574,'result messages'!$H$3:$L$11,3,FALSE),VLOOKUP($L9574,'result messages'!$H$3:$L$11,3,FALSE)))</f>
        <v/>
      </c>
      <c r="P9574" s="1" t="str">
        <f>IF(ISBLANK($C9574),"",IF(ISNA(VLOOKUP($L9574,'result messages'!$H$3:$L$11,4,FALSE)),VLOOKUP($M9574,'result messages'!$H$3:$L$11,4,FALSE),VLOOKUP($L9574,'result messages'!$H$3:$L$11,4,FALSE)))</f>
        <v/>
      </c>
      <c r="Q9574" s="1" t="str">
        <f>IF(ISBLANK($C9574),"",IF(ISNA(VLOOKUP($L9574,'result messages'!$H$3:$L$11,5,FALSE)),VLOOKUP($M9574,'result messages'!$H$3:$L$11,5,FALSE),VLOOKUP($L9574,'result messages'!$H$3:$L$11,5,FALSE)))</f>
        <v/>
      </c>
    </row>
    <row r="9575" spans="1:17">
      <c r="A9575" s="1">
        <v>9572</v>
      </c>
      <c r="B9575" s="1"/>
      <c r="C9575" s="1"/>
      <c r="D9575" s="1"/>
      <c r="E9575" s="6"/>
      <c r="F9575" s="1"/>
      <c r="G9575" s="1" t="str">
        <f>IF(ISNA(VLOOKUP($C9575,'DTEN TCAP Linkage deviceId'!$A$1:$A$20000,1,FALSE)),"No","Yes")</f>
        <v>No</v>
      </c>
      <c r="H9575" s="1" t="str">
        <f>IF(ISNA(VLOOKUP($C9575,'Provisioning Requester'!$F$3:$H$20000,2,FALSE)),"No","Yes")</f>
        <v>No</v>
      </c>
      <c r="I9575" s="1" t="str">
        <f>IF($H9575="Yes",VLOOKUP($C9575,'Provisioning Requester'!$F$3:$H$20000,3,FALSE),"-")</f>
        <v>-</v>
      </c>
      <c r="J9575" s="1" t="str">
        <f>IF(OR(D9575="SVCP", E9575="TRUE"), "No", IF(ISNA(VLOOKUP($C9575,'ProvResponder deviceId'!$A$1:$A$20000,1,FALSE)),"No","Yes"))</f>
        <v>No</v>
      </c>
      <c r="K9575" s="1" t="str">
        <f>IF($J9575="Yes",VLOOKUP($C9575,'ProvResponder deviceId'!$A$1:$C$20000,3,FALSE),"-")</f>
        <v>-</v>
      </c>
      <c r="L9575" s="1" t="str">
        <f t="shared" si="298"/>
        <v/>
      </c>
      <c r="M9575" s="1" t="str">
        <f t="shared" si="299"/>
        <v/>
      </c>
      <c r="N9575" s="1" t="str">
        <f>IF(ISBLANK($C9575),"",IF(ISNA(VLOOKUP($L9575,'result messages'!$H$3:$L$11,2,FALSE)),VLOOKUP($M9575,'result messages'!$H$3:$L$11,2,FALSE),VLOOKUP($L9575,'result messages'!$H$3:$L$11,2,FALSE)))</f>
        <v/>
      </c>
      <c r="O9575" s="1" t="str">
        <f>IF(ISBLANK($C9575),"",IF(ISNA(VLOOKUP($L9575,'result messages'!$H$3:$L$11,3,FALSE)),VLOOKUP($M9575,'result messages'!$H$3:$L$11,3,FALSE),VLOOKUP($L9575,'result messages'!$H$3:$L$11,3,FALSE)))</f>
        <v/>
      </c>
      <c r="P9575" s="1" t="str">
        <f>IF(ISBLANK($C9575),"",IF(ISNA(VLOOKUP($L9575,'result messages'!$H$3:$L$11,4,FALSE)),VLOOKUP($M9575,'result messages'!$H$3:$L$11,4,FALSE),VLOOKUP($L9575,'result messages'!$H$3:$L$11,4,FALSE)))</f>
        <v/>
      </c>
      <c r="Q9575" s="1" t="str">
        <f>IF(ISBLANK($C9575),"",IF(ISNA(VLOOKUP($L9575,'result messages'!$H$3:$L$11,5,FALSE)),VLOOKUP($M9575,'result messages'!$H$3:$L$11,5,FALSE),VLOOKUP($L9575,'result messages'!$H$3:$L$11,5,FALSE)))</f>
        <v/>
      </c>
    </row>
    <row r="9576" spans="1:17">
      <c r="A9576" s="1">
        <v>9573</v>
      </c>
      <c r="B9576" s="1"/>
      <c r="C9576" s="1"/>
      <c r="D9576" s="1"/>
      <c r="E9576" s="6"/>
      <c r="F9576" s="1"/>
      <c r="G9576" s="1" t="str">
        <f>IF(ISNA(VLOOKUP($C9576,'DTEN TCAP Linkage deviceId'!$A$1:$A$20000,1,FALSE)),"No","Yes")</f>
        <v>No</v>
      </c>
      <c r="H9576" s="1" t="str">
        <f>IF(ISNA(VLOOKUP($C9576,'Provisioning Requester'!$F$3:$H$20000,2,FALSE)),"No","Yes")</f>
        <v>No</v>
      </c>
      <c r="I9576" s="1" t="str">
        <f>IF($H9576="Yes",VLOOKUP($C9576,'Provisioning Requester'!$F$3:$H$20000,3,FALSE),"-")</f>
        <v>-</v>
      </c>
      <c r="J9576" s="1" t="str">
        <f>IF(OR(D9576="SVCP", E9576="TRUE"), "No", IF(ISNA(VLOOKUP($C9576,'ProvResponder deviceId'!$A$1:$A$20000,1,FALSE)),"No","Yes"))</f>
        <v>No</v>
      </c>
      <c r="K9576" s="1" t="str">
        <f>IF($J9576="Yes",VLOOKUP($C9576,'ProvResponder deviceId'!$A$1:$C$20000,3,FALSE),"-")</f>
        <v>-</v>
      </c>
      <c r="L9576" s="1" t="str">
        <f t="shared" si="298"/>
        <v/>
      </c>
      <c r="M9576" s="1" t="str">
        <f t="shared" si="299"/>
        <v/>
      </c>
      <c r="N9576" s="1" t="str">
        <f>IF(ISBLANK($C9576),"",IF(ISNA(VLOOKUP($L9576,'result messages'!$H$3:$L$11,2,FALSE)),VLOOKUP($M9576,'result messages'!$H$3:$L$11,2,FALSE),VLOOKUP($L9576,'result messages'!$H$3:$L$11,2,FALSE)))</f>
        <v/>
      </c>
      <c r="O9576" s="1" t="str">
        <f>IF(ISBLANK($C9576),"",IF(ISNA(VLOOKUP($L9576,'result messages'!$H$3:$L$11,3,FALSE)),VLOOKUP($M9576,'result messages'!$H$3:$L$11,3,FALSE),VLOOKUP($L9576,'result messages'!$H$3:$L$11,3,FALSE)))</f>
        <v/>
      </c>
      <c r="P9576" s="1" t="str">
        <f>IF(ISBLANK($C9576),"",IF(ISNA(VLOOKUP($L9576,'result messages'!$H$3:$L$11,4,FALSE)),VLOOKUP($M9576,'result messages'!$H$3:$L$11,4,FALSE),VLOOKUP($L9576,'result messages'!$H$3:$L$11,4,FALSE)))</f>
        <v/>
      </c>
      <c r="Q9576" s="1" t="str">
        <f>IF(ISBLANK($C9576),"",IF(ISNA(VLOOKUP($L9576,'result messages'!$H$3:$L$11,5,FALSE)),VLOOKUP($M9576,'result messages'!$H$3:$L$11,5,FALSE),VLOOKUP($L9576,'result messages'!$H$3:$L$11,5,FALSE)))</f>
        <v/>
      </c>
    </row>
    <row r="9577" spans="1:17">
      <c r="A9577" s="1">
        <v>9574</v>
      </c>
      <c r="B9577" s="1"/>
      <c r="C9577" s="1"/>
      <c r="D9577" s="1"/>
      <c r="E9577" s="6"/>
      <c r="F9577" s="1"/>
      <c r="G9577" s="1" t="str">
        <f>IF(ISNA(VLOOKUP($C9577,'DTEN TCAP Linkage deviceId'!$A$1:$A$20000,1,FALSE)),"No","Yes")</f>
        <v>No</v>
      </c>
      <c r="H9577" s="1" t="str">
        <f>IF(ISNA(VLOOKUP($C9577,'Provisioning Requester'!$F$3:$H$20000,2,FALSE)),"No","Yes")</f>
        <v>No</v>
      </c>
      <c r="I9577" s="1" t="str">
        <f>IF($H9577="Yes",VLOOKUP($C9577,'Provisioning Requester'!$F$3:$H$20000,3,FALSE),"-")</f>
        <v>-</v>
      </c>
      <c r="J9577" s="1" t="str">
        <f>IF(OR(D9577="SVCP", E9577="TRUE"), "No", IF(ISNA(VLOOKUP($C9577,'ProvResponder deviceId'!$A$1:$A$20000,1,FALSE)),"No","Yes"))</f>
        <v>No</v>
      </c>
      <c r="K9577" s="1" t="str">
        <f>IF($J9577="Yes",VLOOKUP($C9577,'ProvResponder deviceId'!$A$1:$C$20000,3,FALSE),"-")</f>
        <v>-</v>
      </c>
      <c r="L9577" s="1" t="str">
        <f t="shared" si="298"/>
        <v/>
      </c>
      <c r="M9577" s="1" t="str">
        <f t="shared" si="299"/>
        <v/>
      </c>
      <c r="N9577" s="1" t="str">
        <f>IF(ISBLANK($C9577),"",IF(ISNA(VLOOKUP($L9577,'result messages'!$H$3:$L$11,2,FALSE)),VLOOKUP($M9577,'result messages'!$H$3:$L$11,2,FALSE),VLOOKUP($L9577,'result messages'!$H$3:$L$11,2,FALSE)))</f>
        <v/>
      </c>
      <c r="O9577" s="1" t="str">
        <f>IF(ISBLANK($C9577),"",IF(ISNA(VLOOKUP($L9577,'result messages'!$H$3:$L$11,3,FALSE)),VLOOKUP($M9577,'result messages'!$H$3:$L$11,3,FALSE),VLOOKUP($L9577,'result messages'!$H$3:$L$11,3,FALSE)))</f>
        <v/>
      </c>
      <c r="P9577" s="1" t="str">
        <f>IF(ISBLANK($C9577),"",IF(ISNA(VLOOKUP($L9577,'result messages'!$H$3:$L$11,4,FALSE)),VLOOKUP($M9577,'result messages'!$H$3:$L$11,4,FALSE),VLOOKUP($L9577,'result messages'!$H$3:$L$11,4,FALSE)))</f>
        <v/>
      </c>
      <c r="Q9577" s="1" t="str">
        <f>IF(ISBLANK($C9577),"",IF(ISNA(VLOOKUP($L9577,'result messages'!$H$3:$L$11,5,FALSE)),VLOOKUP($M9577,'result messages'!$H$3:$L$11,5,FALSE),VLOOKUP($L9577,'result messages'!$H$3:$L$11,5,FALSE)))</f>
        <v/>
      </c>
    </row>
    <row r="9578" spans="1:17">
      <c r="A9578" s="1">
        <v>9575</v>
      </c>
      <c r="B9578" s="1"/>
      <c r="C9578" s="1"/>
      <c r="D9578" s="1"/>
      <c r="E9578" s="6"/>
      <c r="F9578" s="1"/>
      <c r="G9578" s="1" t="str">
        <f>IF(ISNA(VLOOKUP($C9578,'DTEN TCAP Linkage deviceId'!$A$1:$A$20000,1,FALSE)),"No","Yes")</f>
        <v>No</v>
      </c>
      <c r="H9578" s="1" t="str">
        <f>IF(ISNA(VLOOKUP($C9578,'Provisioning Requester'!$F$3:$H$20000,2,FALSE)),"No","Yes")</f>
        <v>No</v>
      </c>
      <c r="I9578" s="1" t="str">
        <f>IF($H9578="Yes",VLOOKUP($C9578,'Provisioning Requester'!$F$3:$H$20000,3,FALSE),"-")</f>
        <v>-</v>
      </c>
      <c r="J9578" s="1" t="str">
        <f>IF(OR(D9578="SVCP", E9578="TRUE"), "No", IF(ISNA(VLOOKUP($C9578,'ProvResponder deviceId'!$A$1:$A$20000,1,FALSE)),"No","Yes"))</f>
        <v>No</v>
      </c>
      <c r="K9578" s="1" t="str">
        <f>IF($J9578="Yes",VLOOKUP($C9578,'ProvResponder deviceId'!$A$1:$C$20000,3,FALSE),"-")</f>
        <v>-</v>
      </c>
      <c r="L9578" s="1" t="str">
        <f t="shared" si="298"/>
        <v/>
      </c>
      <c r="M9578" s="1" t="str">
        <f t="shared" si="299"/>
        <v/>
      </c>
      <c r="N9578" s="1" t="str">
        <f>IF(ISBLANK($C9578),"",IF(ISNA(VLOOKUP($L9578,'result messages'!$H$3:$L$11,2,FALSE)),VLOOKUP($M9578,'result messages'!$H$3:$L$11,2,FALSE),VLOOKUP($L9578,'result messages'!$H$3:$L$11,2,FALSE)))</f>
        <v/>
      </c>
      <c r="O9578" s="1" t="str">
        <f>IF(ISBLANK($C9578),"",IF(ISNA(VLOOKUP($L9578,'result messages'!$H$3:$L$11,3,FALSE)),VLOOKUP($M9578,'result messages'!$H$3:$L$11,3,FALSE),VLOOKUP($L9578,'result messages'!$H$3:$L$11,3,FALSE)))</f>
        <v/>
      </c>
      <c r="P9578" s="1" t="str">
        <f>IF(ISBLANK($C9578),"",IF(ISNA(VLOOKUP($L9578,'result messages'!$H$3:$L$11,4,FALSE)),VLOOKUP($M9578,'result messages'!$H$3:$L$11,4,FALSE),VLOOKUP($L9578,'result messages'!$H$3:$L$11,4,FALSE)))</f>
        <v/>
      </c>
      <c r="Q9578" s="1" t="str">
        <f>IF(ISBLANK($C9578),"",IF(ISNA(VLOOKUP($L9578,'result messages'!$H$3:$L$11,5,FALSE)),VLOOKUP($M9578,'result messages'!$H$3:$L$11,5,FALSE),VLOOKUP($L9578,'result messages'!$H$3:$L$11,5,FALSE)))</f>
        <v/>
      </c>
    </row>
    <row r="9579" spans="1:17">
      <c r="A9579" s="1">
        <v>9576</v>
      </c>
      <c r="B9579" s="1"/>
      <c r="C9579" s="1"/>
      <c r="D9579" s="1"/>
      <c r="E9579" s="6"/>
      <c r="F9579" s="1"/>
      <c r="G9579" s="1" t="str">
        <f>IF(ISNA(VLOOKUP($C9579,'DTEN TCAP Linkage deviceId'!$A$1:$A$20000,1,FALSE)),"No","Yes")</f>
        <v>No</v>
      </c>
      <c r="H9579" s="1" t="str">
        <f>IF(ISNA(VLOOKUP($C9579,'Provisioning Requester'!$F$3:$H$20000,2,FALSE)),"No","Yes")</f>
        <v>No</v>
      </c>
      <c r="I9579" s="1" t="str">
        <f>IF($H9579="Yes",VLOOKUP($C9579,'Provisioning Requester'!$F$3:$H$20000,3,FALSE),"-")</f>
        <v>-</v>
      </c>
      <c r="J9579" s="1" t="str">
        <f>IF(OR(D9579="SVCP", E9579="TRUE"), "No", IF(ISNA(VLOOKUP($C9579,'ProvResponder deviceId'!$A$1:$A$20000,1,FALSE)),"No","Yes"))</f>
        <v>No</v>
      </c>
      <c r="K9579" s="1" t="str">
        <f>IF($J9579="Yes",VLOOKUP($C9579,'ProvResponder deviceId'!$A$1:$C$20000,3,FALSE),"-")</f>
        <v>-</v>
      </c>
      <c r="L9579" s="1" t="str">
        <f t="shared" si="298"/>
        <v/>
      </c>
      <c r="M9579" s="1" t="str">
        <f t="shared" si="299"/>
        <v/>
      </c>
      <c r="N9579" s="1" t="str">
        <f>IF(ISBLANK($C9579),"",IF(ISNA(VLOOKUP($L9579,'result messages'!$H$3:$L$11,2,FALSE)),VLOOKUP($M9579,'result messages'!$H$3:$L$11,2,FALSE),VLOOKUP($L9579,'result messages'!$H$3:$L$11,2,FALSE)))</f>
        <v/>
      </c>
      <c r="O9579" s="1" t="str">
        <f>IF(ISBLANK($C9579),"",IF(ISNA(VLOOKUP($L9579,'result messages'!$H$3:$L$11,3,FALSE)),VLOOKUP($M9579,'result messages'!$H$3:$L$11,3,FALSE),VLOOKUP($L9579,'result messages'!$H$3:$L$11,3,FALSE)))</f>
        <v/>
      </c>
      <c r="P9579" s="1" t="str">
        <f>IF(ISBLANK($C9579),"",IF(ISNA(VLOOKUP($L9579,'result messages'!$H$3:$L$11,4,FALSE)),VLOOKUP($M9579,'result messages'!$H$3:$L$11,4,FALSE),VLOOKUP($L9579,'result messages'!$H$3:$L$11,4,FALSE)))</f>
        <v/>
      </c>
      <c r="Q9579" s="1" t="str">
        <f>IF(ISBLANK($C9579),"",IF(ISNA(VLOOKUP($L9579,'result messages'!$H$3:$L$11,5,FALSE)),VLOOKUP($M9579,'result messages'!$H$3:$L$11,5,FALSE),VLOOKUP($L9579,'result messages'!$H$3:$L$11,5,FALSE)))</f>
        <v/>
      </c>
    </row>
    <row r="9580" spans="1:17">
      <c r="A9580" s="1">
        <v>9577</v>
      </c>
      <c r="B9580" s="1"/>
      <c r="C9580" s="1"/>
      <c r="D9580" s="1"/>
      <c r="E9580" s="6"/>
      <c r="F9580" s="1"/>
      <c r="G9580" s="1" t="str">
        <f>IF(ISNA(VLOOKUP($C9580,'DTEN TCAP Linkage deviceId'!$A$1:$A$20000,1,FALSE)),"No","Yes")</f>
        <v>No</v>
      </c>
      <c r="H9580" s="1" t="str">
        <f>IF(ISNA(VLOOKUP($C9580,'Provisioning Requester'!$F$3:$H$20000,2,FALSE)),"No","Yes")</f>
        <v>No</v>
      </c>
      <c r="I9580" s="1" t="str">
        <f>IF($H9580="Yes",VLOOKUP($C9580,'Provisioning Requester'!$F$3:$H$20000,3,FALSE),"-")</f>
        <v>-</v>
      </c>
      <c r="J9580" s="1" t="str">
        <f>IF(OR(D9580="SVCP", E9580="TRUE"), "No", IF(ISNA(VLOOKUP($C9580,'ProvResponder deviceId'!$A$1:$A$20000,1,FALSE)),"No","Yes"))</f>
        <v>No</v>
      </c>
      <c r="K9580" s="1" t="str">
        <f>IF($J9580="Yes",VLOOKUP($C9580,'ProvResponder deviceId'!$A$1:$C$20000,3,FALSE),"-")</f>
        <v>-</v>
      </c>
      <c r="L9580" s="1" t="str">
        <f t="shared" si="298"/>
        <v/>
      </c>
      <c r="M9580" s="1" t="str">
        <f t="shared" si="299"/>
        <v/>
      </c>
      <c r="N9580" s="1" t="str">
        <f>IF(ISBLANK($C9580),"",IF(ISNA(VLOOKUP($L9580,'result messages'!$H$3:$L$11,2,FALSE)),VLOOKUP($M9580,'result messages'!$H$3:$L$11,2,FALSE),VLOOKUP($L9580,'result messages'!$H$3:$L$11,2,FALSE)))</f>
        <v/>
      </c>
      <c r="O9580" s="1" t="str">
        <f>IF(ISBLANK($C9580),"",IF(ISNA(VLOOKUP($L9580,'result messages'!$H$3:$L$11,3,FALSE)),VLOOKUP($M9580,'result messages'!$H$3:$L$11,3,FALSE),VLOOKUP($L9580,'result messages'!$H$3:$L$11,3,FALSE)))</f>
        <v/>
      </c>
      <c r="P9580" s="1" t="str">
        <f>IF(ISBLANK($C9580),"",IF(ISNA(VLOOKUP($L9580,'result messages'!$H$3:$L$11,4,FALSE)),VLOOKUP($M9580,'result messages'!$H$3:$L$11,4,FALSE),VLOOKUP($L9580,'result messages'!$H$3:$L$11,4,FALSE)))</f>
        <v/>
      </c>
      <c r="Q9580" s="1" t="str">
        <f>IF(ISBLANK($C9580),"",IF(ISNA(VLOOKUP($L9580,'result messages'!$H$3:$L$11,5,FALSE)),VLOOKUP($M9580,'result messages'!$H$3:$L$11,5,FALSE),VLOOKUP($L9580,'result messages'!$H$3:$L$11,5,FALSE)))</f>
        <v/>
      </c>
    </row>
    <row r="9581" spans="1:17">
      <c r="A9581" s="1">
        <v>9578</v>
      </c>
      <c r="B9581" s="1"/>
      <c r="C9581" s="1"/>
      <c r="D9581" s="1"/>
      <c r="E9581" s="6"/>
      <c r="F9581" s="1"/>
      <c r="G9581" s="1" t="str">
        <f>IF(ISNA(VLOOKUP($C9581,'DTEN TCAP Linkage deviceId'!$A$1:$A$20000,1,FALSE)),"No","Yes")</f>
        <v>No</v>
      </c>
      <c r="H9581" s="1" t="str">
        <f>IF(ISNA(VLOOKUP($C9581,'Provisioning Requester'!$F$3:$H$20000,2,FALSE)),"No","Yes")</f>
        <v>No</v>
      </c>
      <c r="I9581" s="1" t="str">
        <f>IF($H9581="Yes",VLOOKUP($C9581,'Provisioning Requester'!$F$3:$H$20000,3,FALSE),"-")</f>
        <v>-</v>
      </c>
      <c r="J9581" s="1" t="str">
        <f>IF(OR(D9581="SVCP", E9581="TRUE"), "No", IF(ISNA(VLOOKUP($C9581,'ProvResponder deviceId'!$A$1:$A$20000,1,FALSE)),"No","Yes"))</f>
        <v>No</v>
      </c>
      <c r="K9581" s="1" t="str">
        <f>IF($J9581="Yes",VLOOKUP($C9581,'ProvResponder deviceId'!$A$1:$C$20000,3,FALSE),"-")</f>
        <v>-</v>
      </c>
      <c r="L9581" s="1" t="str">
        <f t="shared" si="298"/>
        <v/>
      </c>
      <c r="M9581" s="1" t="str">
        <f t="shared" si="299"/>
        <v/>
      </c>
      <c r="N9581" s="1" t="str">
        <f>IF(ISBLANK($C9581),"",IF(ISNA(VLOOKUP($L9581,'result messages'!$H$3:$L$11,2,FALSE)),VLOOKUP($M9581,'result messages'!$H$3:$L$11,2,FALSE),VLOOKUP($L9581,'result messages'!$H$3:$L$11,2,FALSE)))</f>
        <v/>
      </c>
      <c r="O9581" s="1" t="str">
        <f>IF(ISBLANK($C9581),"",IF(ISNA(VLOOKUP($L9581,'result messages'!$H$3:$L$11,3,FALSE)),VLOOKUP($M9581,'result messages'!$H$3:$L$11,3,FALSE),VLOOKUP($L9581,'result messages'!$H$3:$L$11,3,FALSE)))</f>
        <v/>
      </c>
      <c r="P9581" s="1" t="str">
        <f>IF(ISBLANK($C9581),"",IF(ISNA(VLOOKUP($L9581,'result messages'!$H$3:$L$11,4,FALSE)),VLOOKUP($M9581,'result messages'!$H$3:$L$11,4,FALSE),VLOOKUP($L9581,'result messages'!$H$3:$L$11,4,FALSE)))</f>
        <v/>
      </c>
      <c r="Q9581" s="1" t="str">
        <f>IF(ISBLANK($C9581),"",IF(ISNA(VLOOKUP($L9581,'result messages'!$H$3:$L$11,5,FALSE)),VLOOKUP($M9581,'result messages'!$H$3:$L$11,5,FALSE),VLOOKUP($L9581,'result messages'!$H$3:$L$11,5,FALSE)))</f>
        <v/>
      </c>
    </row>
    <row r="9582" spans="1:17">
      <c r="A9582" s="1">
        <v>9579</v>
      </c>
      <c r="B9582" s="1"/>
      <c r="C9582" s="1"/>
      <c r="D9582" s="1"/>
      <c r="E9582" s="6"/>
      <c r="F9582" s="1"/>
      <c r="G9582" s="1" t="str">
        <f>IF(ISNA(VLOOKUP($C9582,'DTEN TCAP Linkage deviceId'!$A$1:$A$20000,1,FALSE)),"No","Yes")</f>
        <v>No</v>
      </c>
      <c r="H9582" s="1" t="str">
        <f>IF(ISNA(VLOOKUP($C9582,'Provisioning Requester'!$F$3:$H$20000,2,FALSE)),"No","Yes")</f>
        <v>No</v>
      </c>
      <c r="I9582" s="1" t="str">
        <f>IF($H9582="Yes",VLOOKUP($C9582,'Provisioning Requester'!$F$3:$H$20000,3,FALSE),"-")</f>
        <v>-</v>
      </c>
      <c r="J9582" s="1" t="str">
        <f>IF(OR(D9582="SVCP", E9582="TRUE"), "No", IF(ISNA(VLOOKUP($C9582,'ProvResponder deviceId'!$A$1:$A$20000,1,FALSE)),"No","Yes"))</f>
        <v>No</v>
      </c>
      <c r="K9582" s="1" t="str">
        <f>IF($J9582="Yes",VLOOKUP($C9582,'ProvResponder deviceId'!$A$1:$C$20000,3,FALSE),"-")</f>
        <v>-</v>
      </c>
      <c r="L9582" s="1" t="str">
        <f t="shared" si="298"/>
        <v/>
      </c>
      <c r="M9582" s="1" t="str">
        <f t="shared" si="299"/>
        <v/>
      </c>
      <c r="N9582" s="1" t="str">
        <f>IF(ISBLANK($C9582),"",IF(ISNA(VLOOKUP($L9582,'result messages'!$H$3:$L$11,2,FALSE)),VLOOKUP($M9582,'result messages'!$H$3:$L$11,2,FALSE),VLOOKUP($L9582,'result messages'!$H$3:$L$11,2,FALSE)))</f>
        <v/>
      </c>
      <c r="O9582" s="1" t="str">
        <f>IF(ISBLANK($C9582),"",IF(ISNA(VLOOKUP($L9582,'result messages'!$H$3:$L$11,3,FALSE)),VLOOKUP($M9582,'result messages'!$H$3:$L$11,3,FALSE),VLOOKUP($L9582,'result messages'!$H$3:$L$11,3,FALSE)))</f>
        <v/>
      </c>
      <c r="P9582" s="1" t="str">
        <f>IF(ISBLANK($C9582),"",IF(ISNA(VLOOKUP($L9582,'result messages'!$H$3:$L$11,4,FALSE)),VLOOKUP($M9582,'result messages'!$H$3:$L$11,4,FALSE),VLOOKUP($L9582,'result messages'!$H$3:$L$11,4,FALSE)))</f>
        <v/>
      </c>
      <c r="Q9582" s="1" t="str">
        <f>IF(ISBLANK($C9582),"",IF(ISNA(VLOOKUP($L9582,'result messages'!$H$3:$L$11,5,FALSE)),VLOOKUP($M9582,'result messages'!$H$3:$L$11,5,FALSE),VLOOKUP($L9582,'result messages'!$H$3:$L$11,5,FALSE)))</f>
        <v/>
      </c>
    </row>
    <row r="9583" spans="1:17">
      <c r="A9583" s="1">
        <v>9580</v>
      </c>
      <c r="B9583" s="1"/>
      <c r="C9583" s="1"/>
      <c r="D9583" s="1"/>
      <c r="E9583" s="6"/>
      <c r="F9583" s="1"/>
      <c r="G9583" s="1" t="str">
        <f>IF(ISNA(VLOOKUP($C9583,'DTEN TCAP Linkage deviceId'!$A$1:$A$20000,1,FALSE)),"No","Yes")</f>
        <v>No</v>
      </c>
      <c r="H9583" s="1" t="str">
        <f>IF(ISNA(VLOOKUP($C9583,'Provisioning Requester'!$F$3:$H$20000,2,FALSE)),"No","Yes")</f>
        <v>No</v>
      </c>
      <c r="I9583" s="1" t="str">
        <f>IF($H9583="Yes",VLOOKUP($C9583,'Provisioning Requester'!$F$3:$H$20000,3,FALSE),"-")</f>
        <v>-</v>
      </c>
      <c r="J9583" s="1" t="str">
        <f>IF(OR(D9583="SVCP", E9583="TRUE"), "No", IF(ISNA(VLOOKUP($C9583,'ProvResponder deviceId'!$A$1:$A$20000,1,FALSE)),"No","Yes"))</f>
        <v>No</v>
      </c>
      <c r="K9583" s="1" t="str">
        <f>IF($J9583="Yes",VLOOKUP($C9583,'ProvResponder deviceId'!$A$1:$C$20000,3,FALSE),"-")</f>
        <v>-</v>
      </c>
      <c r="L9583" s="1" t="str">
        <f t="shared" si="298"/>
        <v/>
      </c>
      <c r="M9583" s="1" t="str">
        <f t="shared" si="299"/>
        <v/>
      </c>
      <c r="N9583" s="1" t="str">
        <f>IF(ISBLANK($C9583),"",IF(ISNA(VLOOKUP($L9583,'result messages'!$H$3:$L$11,2,FALSE)),VLOOKUP($M9583,'result messages'!$H$3:$L$11,2,FALSE),VLOOKUP($L9583,'result messages'!$H$3:$L$11,2,FALSE)))</f>
        <v/>
      </c>
      <c r="O9583" s="1" t="str">
        <f>IF(ISBLANK($C9583),"",IF(ISNA(VLOOKUP($L9583,'result messages'!$H$3:$L$11,3,FALSE)),VLOOKUP($M9583,'result messages'!$H$3:$L$11,3,FALSE),VLOOKUP($L9583,'result messages'!$H$3:$L$11,3,FALSE)))</f>
        <v/>
      </c>
      <c r="P9583" s="1" t="str">
        <f>IF(ISBLANK($C9583),"",IF(ISNA(VLOOKUP($L9583,'result messages'!$H$3:$L$11,4,FALSE)),VLOOKUP($M9583,'result messages'!$H$3:$L$11,4,FALSE),VLOOKUP($L9583,'result messages'!$H$3:$L$11,4,FALSE)))</f>
        <v/>
      </c>
      <c r="Q9583" s="1" t="str">
        <f>IF(ISBLANK($C9583),"",IF(ISNA(VLOOKUP($L9583,'result messages'!$H$3:$L$11,5,FALSE)),VLOOKUP($M9583,'result messages'!$H$3:$L$11,5,FALSE),VLOOKUP($L9583,'result messages'!$H$3:$L$11,5,FALSE)))</f>
        <v/>
      </c>
    </row>
    <row r="9584" spans="1:17">
      <c r="A9584" s="1">
        <v>9581</v>
      </c>
      <c r="B9584" s="1"/>
      <c r="C9584" s="1"/>
      <c r="D9584" s="1"/>
      <c r="E9584" s="6"/>
      <c r="F9584" s="1"/>
      <c r="G9584" s="1" t="str">
        <f>IF(ISNA(VLOOKUP($C9584,'DTEN TCAP Linkage deviceId'!$A$1:$A$20000,1,FALSE)),"No","Yes")</f>
        <v>No</v>
      </c>
      <c r="H9584" s="1" t="str">
        <f>IF(ISNA(VLOOKUP($C9584,'Provisioning Requester'!$F$3:$H$20000,2,FALSE)),"No","Yes")</f>
        <v>No</v>
      </c>
      <c r="I9584" s="1" t="str">
        <f>IF($H9584="Yes",VLOOKUP($C9584,'Provisioning Requester'!$F$3:$H$20000,3,FALSE),"-")</f>
        <v>-</v>
      </c>
      <c r="J9584" s="1" t="str">
        <f>IF(OR(D9584="SVCP", E9584="TRUE"), "No", IF(ISNA(VLOOKUP($C9584,'ProvResponder deviceId'!$A$1:$A$20000,1,FALSE)),"No","Yes"))</f>
        <v>No</v>
      </c>
      <c r="K9584" s="1" t="str">
        <f>IF($J9584="Yes",VLOOKUP($C9584,'ProvResponder deviceId'!$A$1:$C$20000,3,FALSE),"-")</f>
        <v>-</v>
      </c>
      <c r="L9584" s="1" t="str">
        <f t="shared" si="298"/>
        <v/>
      </c>
      <c r="M9584" s="1" t="str">
        <f t="shared" si="299"/>
        <v/>
      </c>
      <c r="N9584" s="1" t="str">
        <f>IF(ISBLANK($C9584),"",IF(ISNA(VLOOKUP($L9584,'result messages'!$H$3:$L$11,2,FALSE)),VLOOKUP($M9584,'result messages'!$H$3:$L$11,2,FALSE),VLOOKUP($L9584,'result messages'!$H$3:$L$11,2,FALSE)))</f>
        <v/>
      </c>
      <c r="O9584" s="1" t="str">
        <f>IF(ISBLANK($C9584),"",IF(ISNA(VLOOKUP($L9584,'result messages'!$H$3:$L$11,3,FALSE)),VLOOKUP($M9584,'result messages'!$H$3:$L$11,3,FALSE),VLOOKUP($L9584,'result messages'!$H$3:$L$11,3,FALSE)))</f>
        <v/>
      </c>
      <c r="P9584" s="1" t="str">
        <f>IF(ISBLANK($C9584),"",IF(ISNA(VLOOKUP($L9584,'result messages'!$H$3:$L$11,4,FALSE)),VLOOKUP($M9584,'result messages'!$H$3:$L$11,4,FALSE),VLOOKUP($L9584,'result messages'!$H$3:$L$11,4,FALSE)))</f>
        <v/>
      </c>
      <c r="Q9584" s="1" t="str">
        <f>IF(ISBLANK($C9584),"",IF(ISNA(VLOOKUP($L9584,'result messages'!$H$3:$L$11,5,FALSE)),VLOOKUP($M9584,'result messages'!$H$3:$L$11,5,FALSE),VLOOKUP($L9584,'result messages'!$H$3:$L$11,5,FALSE)))</f>
        <v/>
      </c>
    </row>
    <row r="9585" spans="1:17">
      <c r="A9585" s="1">
        <v>9582</v>
      </c>
      <c r="B9585" s="1"/>
      <c r="C9585" s="1"/>
      <c r="D9585" s="1"/>
      <c r="E9585" s="6"/>
      <c r="F9585" s="1"/>
      <c r="G9585" s="1" t="str">
        <f>IF(ISNA(VLOOKUP($C9585,'DTEN TCAP Linkage deviceId'!$A$1:$A$20000,1,FALSE)),"No","Yes")</f>
        <v>No</v>
      </c>
      <c r="H9585" s="1" t="str">
        <f>IF(ISNA(VLOOKUP($C9585,'Provisioning Requester'!$F$3:$H$20000,2,FALSE)),"No","Yes")</f>
        <v>No</v>
      </c>
      <c r="I9585" s="1" t="str">
        <f>IF($H9585="Yes",VLOOKUP($C9585,'Provisioning Requester'!$F$3:$H$20000,3,FALSE),"-")</f>
        <v>-</v>
      </c>
      <c r="J9585" s="1" t="str">
        <f>IF(OR(D9585="SVCP", E9585="TRUE"), "No", IF(ISNA(VLOOKUP($C9585,'ProvResponder deviceId'!$A$1:$A$20000,1,FALSE)),"No","Yes"))</f>
        <v>No</v>
      </c>
      <c r="K9585" s="1" t="str">
        <f>IF($J9585="Yes",VLOOKUP($C9585,'ProvResponder deviceId'!$A$1:$C$20000,3,FALSE),"-")</f>
        <v>-</v>
      </c>
      <c r="L9585" s="1" t="str">
        <f t="shared" si="298"/>
        <v/>
      </c>
      <c r="M9585" s="1" t="str">
        <f t="shared" si="299"/>
        <v/>
      </c>
      <c r="N9585" s="1" t="str">
        <f>IF(ISBLANK($C9585),"",IF(ISNA(VLOOKUP($L9585,'result messages'!$H$3:$L$11,2,FALSE)),VLOOKUP($M9585,'result messages'!$H$3:$L$11,2,FALSE),VLOOKUP($L9585,'result messages'!$H$3:$L$11,2,FALSE)))</f>
        <v/>
      </c>
      <c r="O9585" s="1" t="str">
        <f>IF(ISBLANK($C9585),"",IF(ISNA(VLOOKUP($L9585,'result messages'!$H$3:$L$11,3,FALSE)),VLOOKUP($M9585,'result messages'!$H$3:$L$11,3,FALSE),VLOOKUP($L9585,'result messages'!$H$3:$L$11,3,FALSE)))</f>
        <v/>
      </c>
      <c r="P9585" s="1" t="str">
        <f>IF(ISBLANK($C9585),"",IF(ISNA(VLOOKUP($L9585,'result messages'!$H$3:$L$11,4,FALSE)),VLOOKUP($M9585,'result messages'!$H$3:$L$11,4,FALSE),VLOOKUP($L9585,'result messages'!$H$3:$L$11,4,FALSE)))</f>
        <v/>
      </c>
      <c r="Q9585" s="1" t="str">
        <f>IF(ISBLANK($C9585),"",IF(ISNA(VLOOKUP($L9585,'result messages'!$H$3:$L$11,5,FALSE)),VLOOKUP($M9585,'result messages'!$H$3:$L$11,5,FALSE),VLOOKUP($L9585,'result messages'!$H$3:$L$11,5,FALSE)))</f>
        <v/>
      </c>
    </row>
    <row r="9586" spans="1:17">
      <c r="A9586" s="1">
        <v>9583</v>
      </c>
      <c r="B9586" s="1"/>
      <c r="C9586" s="1"/>
      <c r="D9586" s="1"/>
      <c r="E9586" s="6"/>
      <c r="F9586" s="1"/>
      <c r="G9586" s="1" t="str">
        <f>IF(ISNA(VLOOKUP($C9586,'DTEN TCAP Linkage deviceId'!$A$1:$A$20000,1,FALSE)),"No","Yes")</f>
        <v>No</v>
      </c>
      <c r="H9586" s="1" t="str">
        <f>IF(ISNA(VLOOKUP($C9586,'Provisioning Requester'!$F$3:$H$20000,2,FALSE)),"No","Yes")</f>
        <v>No</v>
      </c>
      <c r="I9586" s="1" t="str">
        <f>IF($H9586="Yes",VLOOKUP($C9586,'Provisioning Requester'!$F$3:$H$20000,3,FALSE),"-")</f>
        <v>-</v>
      </c>
      <c r="J9586" s="1" t="str">
        <f>IF(OR(D9586="SVCP", E9586="TRUE"), "No", IF(ISNA(VLOOKUP($C9586,'ProvResponder deviceId'!$A$1:$A$20000,1,FALSE)),"No","Yes"))</f>
        <v>No</v>
      </c>
      <c r="K9586" s="1" t="str">
        <f>IF($J9586="Yes",VLOOKUP($C9586,'ProvResponder deviceId'!$A$1:$C$20000,3,FALSE),"-")</f>
        <v>-</v>
      </c>
      <c r="L9586" s="1" t="str">
        <f t="shared" si="298"/>
        <v/>
      </c>
      <c r="M9586" s="1" t="str">
        <f t="shared" si="299"/>
        <v/>
      </c>
      <c r="N9586" s="1" t="str">
        <f>IF(ISBLANK($C9586),"",IF(ISNA(VLOOKUP($L9586,'result messages'!$H$3:$L$11,2,FALSE)),VLOOKUP($M9586,'result messages'!$H$3:$L$11,2,FALSE),VLOOKUP($L9586,'result messages'!$H$3:$L$11,2,FALSE)))</f>
        <v/>
      </c>
      <c r="O9586" s="1" t="str">
        <f>IF(ISBLANK($C9586),"",IF(ISNA(VLOOKUP($L9586,'result messages'!$H$3:$L$11,3,FALSE)),VLOOKUP($M9586,'result messages'!$H$3:$L$11,3,FALSE),VLOOKUP($L9586,'result messages'!$H$3:$L$11,3,FALSE)))</f>
        <v/>
      </c>
      <c r="P9586" s="1" t="str">
        <f>IF(ISBLANK($C9586),"",IF(ISNA(VLOOKUP($L9586,'result messages'!$H$3:$L$11,4,FALSE)),VLOOKUP($M9586,'result messages'!$H$3:$L$11,4,FALSE),VLOOKUP($L9586,'result messages'!$H$3:$L$11,4,FALSE)))</f>
        <v/>
      </c>
      <c r="Q9586" s="1" t="str">
        <f>IF(ISBLANK($C9586),"",IF(ISNA(VLOOKUP($L9586,'result messages'!$H$3:$L$11,5,FALSE)),VLOOKUP($M9586,'result messages'!$H$3:$L$11,5,FALSE),VLOOKUP($L9586,'result messages'!$H$3:$L$11,5,FALSE)))</f>
        <v/>
      </c>
    </row>
    <row r="9587" spans="1:17">
      <c r="A9587" s="1">
        <v>9584</v>
      </c>
      <c r="B9587" s="1"/>
      <c r="C9587" s="1"/>
      <c r="D9587" s="1"/>
      <c r="E9587" s="6"/>
      <c r="F9587" s="1"/>
      <c r="G9587" s="1" t="str">
        <f>IF(ISNA(VLOOKUP($C9587,'DTEN TCAP Linkage deviceId'!$A$1:$A$20000,1,FALSE)),"No","Yes")</f>
        <v>No</v>
      </c>
      <c r="H9587" s="1" t="str">
        <f>IF(ISNA(VLOOKUP($C9587,'Provisioning Requester'!$F$3:$H$20000,2,FALSE)),"No","Yes")</f>
        <v>No</v>
      </c>
      <c r="I9587" s="1" t="str">
        <f>IF($H9587="Yes",VLOOKUP($C9587,'Provisioning Requester'!$F$3:$H$20000,3,FALSE),"-")</f>
        <v>-</v>
      </c>
      <c r="J9587" s="1" t="str">
        <f>IF(OR(D9587="SVCP", E9587="TRUE"), "No", IF(ISNA(VLOOKUP($C9587,'ProvResponder deviceId'!$A$1:$A$20000,1,FALSE)),"No","Yes"))</f>
        <v>No</v>
      </c>
      <c r="K9587" s="1" t="str">
        <f>IF($J9587="Yes",VLOOKUP($C9587,'ProvResponder deviceId'!$A$1:$C$20000,3,FALSE),"-")</f>
        <v>-</v>
      </c>
      <c r="L9587" s="1" t="str">
        <f t="shared" si="298"/>
        <v/>
      </c>
      <c r="M9587" s="1" t="str">
        <f t="shared" si="299"/>
        <v/>
      </c>
      <c r="N9587" s="1" t="str">
        <f>IF(ISBLANK($C9587),"",IF(ISNA(VLOOKUP($L9587,'result messages'!$H$3:$L$11,2,FALSE)),VLOOKUP($M9587,'result messages'!$H$3:$L$11,2,FALSE),VLOOKUP($L9587,'result messages'!$H$3:$L$11,2,FALSE)))</f>
        <v/>
      </c>
      <c r="O9587" s="1" t="str">
        <f>IF(ISBLANK($C9587),"",IF(ISNA(VLOOKUP($L9587,'result messages'!$H$3:$L$11,3,FALSE)),VLOOKUP($M9587,'result messages'!$H$3:$L$11,3,FALSE),VLOOKUP($L9587,'result messages'!$H$3:$L$11,3,FALSE)))</f>
        <v/>
      </c>
      <c r="P9587" s="1" t="str">
        <f>IF(ISBLANK($C9587),"",IF(ISNA(VLOOKUP($L9587,'result messages'!$H$3:$L$11,4,FALSE)),VLOOKUP($M9587,'result messages'!$H$3:$L$11,4,FALSE),VLOOKUP($L9587,'result messages'!$H$3:$L$11,4,FALSE)))</f>
        <v/>
      </c>
      <c r="Q9587" s="1" t="str">
        <f>IF(ISBLANK($C9587),"",IF(ISNA(VLOOKUP($L9587,'result messages'!$H$3:$L$11,5,FALSE)),VLOOKUP($M9587,'result messages'!$H$3:$L$11,5,FALSE),VLOOKUP($L9587,'result messages'!$H$3:$L$11,5,FALSE)))</f>
        <v/>
      </c>
    </row>
    <row r="9588" spans="1:17">
      <c r="A9588" s="1">
        <v>9585</v>
      </c>
      <c r="B9588" s="1"/>
      <c r="C9588" s="1"/>
      <c r="D9588" s="1"/>
      <c r="E9588" s="6"/>
      <c r="F9588" s="1"/>
      <c r="G9588" s="1" t="str">
        <f>IF(ISNA(VLOOKUP($C9588,'DTEN TCAP Linkage deviceId'!$A$1:$A$20000,1,FALSE)),"No","Yes")</f>
        <v>No</v>
      </c>
      <c r="H9588" s="1" t="str">
        <f>IF(ISNA(VLOOKUP($C9588,'Provisioning Requester'!$F$3:$H$20000,2,FALSE)),"No","Yes")</f>
        <v>No</v>
      </c>
      <c r="I9588" s="1" t="str">
        <f>IF($H9588="Yes",VLOOKUP($C9588,'Provisioning Requester'!$F$3:$H$20000,3,FALSE),"-")</f>
        <v>-</v>
      </c>
      <c r="J9588" s="1" t="str">
        <f>IF(OR(D9588="SVCP", E9588="TRUE"), "No", IF(ISNA(VLOOKUP($C9588,'ProvResponder deviceId'!$A$1:$A$20000,1,FALSE)),"No","Yes"))</f>
        <v>No</v>
      </c>
      <c r="K9588" s="1" t="str">
        <f>IF($J9588="Yes",VLOOKUP($C9588,'ProvResponder deviceId'!$A$1:$C$20000,3,FALSE),"-")</f>
        <v>-</v>
      </c>
      <c r="L9588" s="1" t="str">
        <f t="shared" si="298"/>
        <v/>
      </c>
      <c r="M9588" s="1" t="str">
        <f t="shared" si="299"/>
        <v/>
      </c>
      <c r="N9588" s="1" t="str">
        <f>IF(ISBLANK($C9588),"",IF(ISNA(VLOOKUP($L9588,'result messages'!$H$3:$L$11,2,FALSE)),VLOOKUP($M9588,'result messages'!$H$3:$L$11,2,FALSE),VLOOKUP($L9588,'result messages'!$H$3:$L$11,2,FALSE)))</f>
        <v/>
      </c>
      <c r="O9588" s="1" t="str">
        <f>IF(ISBLANK($C9588),"",IF(ISNA(VLOOKUP($L9588,'result messages'!$H$3:$L$11,3,FALSE)),VLOOKUP($M9588,'result messages'!$H$3:$L$11,3,FALSE),VLOOKUP($L9588,'result messages'!$H$3:$L$11,3,FALSE)))</f>
        <v/>
      </c>
      <c r="P9588" s="1" t="str">
        <f>IF(ISBLANK($C9588),"",IF(ISNA(VLOOKUP($L9588,'result messages'!$H$3:$L$11,4,FALSE)),VLOOKUP($M9588,'result messages'!$H$3:$L$11,4,FALSE),VLOOKUP($L9588,'result messages'!$H$3:$L$11,4,FALSE)))</f>
        <v/>
      </c>
      <c r="Q9588" s="1" t="str">
        <f>IF(ISBLANK($C9588),"",IF(ISNA(VLOOKUP($L9588,'result messages'!$H$3:$L$11,5,FALSE)),VLOOKUP($M9588,'result messages'!$H$3:$L$11,5,FALSE),VLOOKUP($L9588,'result messages'!$H$3:$L$11,5,FALSE)))</f>
        <v/>
      </c>
    </row>
    <row r="9589" spans="1:17">
      <c r="A9589" s="1">
        <v>9586</v>
      </c>
      <c r="B9589" s="1"/>
      <c r="C9589" s="1"/>
      <c r="D9589" s="1"/>
      <c r="E9589" s="6"/>
      <c r="F9589" s="1"/>
      <c r="G9589" s="1" t="str">
        <f>IF(ISNA(VLOOKUP($C9589,'DTEN TCAP Linkage deviceId'!$A$1:$A$20000,1,FALSE)),"No","Yes")</f>
        <v>No</v>
      </c>
      <c r="H9589" s="1" t="str">
        <f>IF(ISNA(VLOOKUP($C9589,'Provisioning Requester'!$F$3:$H$20000,2,FALSE)),"No","Yes")</f>
        <v>No</v>
      </c>
      <c r="I9589" s="1" t="str">
        <f>IF($H9589="Yes",VLOOKUP($C9589,'Provisioning Requester'!$F$3:$H$20000,3,FALSE),"-")</f>
        <v>-</v>
      </c>
      <c r="J9589" s="1" t="str">
        <f>IF(OR(D9589="SVCP", E9589="TRUE"), "No", IF(ISNA(VLOOKUP($C9589,'ProvResponder deviceId'!$A$1:$A$20000,1,FALSE)),"No","Yes"))</f>
        <v>No</v>
      </c>
      <c r="K9589" s="1" t="str">
        <f>IF($J9589="Yes",VLOOKUP($C9589,'ProvResponder deviceId'!$A$1:$C$20000,3,FALSE),"-")</f>
        <v>-</v>
      </c>
      <c r="L9589" s="1" t="str">
        <f t="shared" si="298"/>
        <v/>
      </c>
      <c r="M9589" s="1" t="str">
        <f t="shared" si="299"/>
        <v/>
      </c>
      <c r="N9589" s="1" t="str">
        <f>IF(ISBLANK($C9589),"",IF(ISNA(VLOOKUP($L9589,'result messages'!$H$3:$L$11,2,FALSE)),VLOOKUP($M9589,'result messages'!$H$3:$L$11,2,FALSE),VLOOKUP($L9589,'result messages'!$H$3:$L$11,2,FALSE)))</f>
        <v/>
      </c>
      <c r="O9589" s="1" t="str">
        <f>IF(ISBLANK($C9589),"",IF(ISNA(VLOOKUP($L9589,'result messages'!$H$3:$L$11,3,FALSE)),VLOOKUP($M9589,'result messages'!$H$3:$L$11,3,FALSE),VLOOKUP($L9589,'result messages'!$H$3:$L$11,3,FALSE)))</f>
        <v/>
      </c>
      <c r="P9589" s="1" t="str">
        <f>IF(ISBLANK($C9589),"",IF(ISNA(VLOOKUP($L9589,'result messages'!$H$3:$L$11,4,FALSE)),VLOOKUP($M9589,'result messages'!$H$3:$L$11,4,FALSE),VLOOKUP($L9589,'result messages'!$H$3:$L$11,4,FALSE)))</f>
        <v/>
      </c>
      <c r="Q9589" s="1" t="str">
        <f>IF(ISBLANK($C9589),"",IF(ISNA(VLOOKUP($L9589,'result messages'!$H$3:$L$11,5,FALSE)),VLOOKUP($M9589,'result messages'!$H$3:$L$11,5,FALSE),VLOOKUP($L9589,'result messages'!$H$3:$L$11,5,FALSE)))</f>
        <v/>
      </c>
    </row>
    <row r="9590" spans="1:17">
      <c r="A9590" s="1">
        <v>9587</v>
      </c>
      <c r="B9590" s="1"/>
      <c r="C9590" s="1"/>
      <c r="D9590" s="1"/>
      <c r="E9590" s="6"/>
      <c r="F9590" s="1"/>
      <c r="G9590" s="1" t="str">
        <f>IF(ISNA(VLOOKUP($C9590,'DTEN TCAP Linkage deviceId'!$A$1:$A$20000,1,FALSE)),"No","Yes")</f>
        <v>No</v>
      </c>
      <c r="H9590" s="1" t="str">
        <f>IF(ISNA(VLOOKUP($C9590,'Provisioning Requester'!$F$3:$H$20000,2,FALSE)),"No","Yes")</f>
        <v>No</v>
      </c>
      <c r="I9590" s="1" t="str">
        <f>IF($H9590="Yes",VLOOKUP($C9590,'Provisioning Requester'!$F$3:$H$20000,3,FALSE),"-")</f>
        <v>-</v>
      </c>
      <c r="J9590" s="1" t="str">
        <f>IF(OR(D9590="SVCP", E9590="TRUE"), "No", IF(ISNA(VLOOKUP($C9590,'ProvResponder deviceId'!$A$1:$A$20000,1,FALSE)),"No","Yes"))</f>
        <v>No</v>
      </c>
      <c r="K9590" s="1" t="str">
        <f>IF($J9590="Yes",VLOOKUP($C9590,'ProvResponder deviceId'!$A$1:$C$20000,3,FALSE),"-")</f>
        <v>-</v>
      </c>
      <c r="L9590" s="1" t="str">
        <f t="shared" si="298"/>
        <v/>
      </c>
      <c r="M9590" s="1" t="str">
        <f t="shared" si="299"/>
        <v/>
      </c>
      <c r="N9590" s="1" t="str">
        <f>IF(ISBLANK($C9590),"",IF(ISNA(VLOOKUP($L9590,'result messages'!$H$3:$L$11,2,FALSE)),VLOOKUP($M9590,'result messages'!$H$3:$L$11,2,FALSE),VLOOKUP($L9590,'result messages'!$H$3:$L$11,2,FALSE)))</f>
        <v/>
      </c>
      <c r="O9590" s="1" t="str">
        <f>IF(ISBLANK($C9590),"",IF(ISNA(VLOOKUP($L9590,'result messages'!$H$3:$L$11,3,FALSE)),VLOOKUP($M9590,'result messages'!$H$3:$L$11,3,FALSE),VLOOKUP($L9590,'result messages'!$H$3:$L$11,3,FALSE)))</f>
        <v/>
      </c>
      <c r="P9590" s="1" t="str">
        <f>IF(ISBLANK($C9590),"",IF(ISNA(VLOOKUP($L9590,'result messages'!$H$3:$L$11,4,FALSE)),VLOOKUP($M9590,'result messages'!$H$3:$L$11,4,FALSE),VLOOKUP($L9590,'result messages'!$H$3:$L$11,4,FALSE)))</f>
        <v/>
      </c>
      <c r="Q9590" s="1" t="str">
        <f>IF(ISBLANK($C9590),"",IF(ISNA(VLOOKUP($L9590,'result messages'!$H$3:$L$11,5,FALSE)),VLOOKUP($M9590,'result messages'!$H$3:$L$11,5,FALSE),VLOOKUP($L9590,'result messages'!$H$3:$L$11,5,FALSE)))</f>
        <v/>
      </c>
    </row>
    <row r="9591" spans="1:17">
      <c r="A9591" s="1">
        <v>9588</v>
      </c>
      <c r="B9591" s="1"/>
      <c r="C9591" s="1"/>
      <c r="D9591" s="1"/>
      <c r="E9591" s="6"/>
      <c r="F9591" s="1"/>
      <c r="G9591" s="1" t="str">
        <f>IF(ISNA(VLOOKUP($C9591,'DTEN TCAP Linkage deviceId'!$A$1:$A$20000,1,FALSE)),"No","Yes")</f>
        <v>No</v>
      </c>
      <c r="H9591" s="1" t="str">
        <f>IF(ISNA(VLOOKUP($C9591,'Provisioning Requester'!$F$3:$H$20000,2,FALSE)),"No","Yes")</f>
        <v>No</v>
      </c>
      <c r="I9591" s="1" t="str">
        <f>IF($H9591="Yes",VLOOKUP($C9591,'Provisioning Requester'!$F$3:$H$20000,3,FALSE),"-")</f>
        <v>-</v>
      </c>
      <c r="J9591" s="1" t="str">
        <f>IF(OR(D9591="SVCP", E9591="TRUE"), "No", IF(ISNA(VLOOKUP($C9591,'ProvResponder deviceId'!$A$1:$A$20000,1,FALSE)),"No","Yes"))</f>
        <v>No</v>
      </c>
      <c r="K9591" s="1" t="str">
        <f>IF($J9591="Yes",VLOOKUP($C9591,'ProvResponder deviceId'!$A$1:$C$20000,3,FALSE),"-")</f>
        <v>-</v>
      </c>
      <c r="L9591" s="1" t="str">
        <f t="shared" si="298"/>
        <v/>
      </c>
      <c r="M9591" s="1" t="str">
        <f t="shared" si="299"/>
        <v/>
      </c>
      <c r="N9591" s="1" t="str">
        <f>IF(ISBLANK($C9591),"",IF(ISNA(VLOOKUP($L9591,'result messages'!$H$3:$L$11,2,FALSE)),VLOOKUP($M9591,'result messages'!$H$3:$L$11,2,FALSE),VLOOKUP($L9591,'result messages'!$H$3:$L$11,2,FALSE)))</f>
        <v/>
      </c>
      <c r="O9591" s="1" t="str">
        <f>IF(ISBLANK($C9591),"",IF(ISNA(VLOOKUP($L9591,'result messages'!$H$3:$L$11,3,FALSE)),VLOOKUP($M9591,'result messages'!$H$3:$L$11,3,FALSE),VLOOKUP($L9591,'result messages'!$H$3:$L$11,3,FALSE)))</f>
        <v/>
      </c>
      <c r="P9591" s="1" t="str">
        <f>IF(ISBLANK($C9591),"",IF(ISNA(VLOOKUP($L9591,'result messages'!$H$3:$L$11,4,FALSE)),VLOOKUP($M9591,'result messages'!$H$3:$L$11,4,FALSE),VLOOKUP($L9591,'result messages'!$H$3:$L$11,4,FALSE)))</f>
        <v/>
      </c>
      <c r="Q9591" s="1" t="str">
        <f>IF(ISBLANK($C9591),"",IF(ISNA(VLOOKUP($L9591,'result messages'!$H$3:$L$11,5,FALSE)),VLOOKUP($M9591,'result messages'!$H$3:$L$11,5,FALSE),VLOOKUP($L9591,'result messages'!$H$3:$L$11,5,FALSE)))</f>
        <v/>
      </c>
    </row>
    <row r="9592" spans="1:17">
      <c r="A9592" s="1">
        <v>9589</v>
      </c>
      <c r="B9592" s="1"/>
      <c r="C9592" s="1"/>
      <c r="D9592" s="1"/>
      <c r="E9592" s="6"/>
      <c r="F9592" s="1"/>
      <c r="G9592" s="1" t="str">
        <f>IF(ISNA(VLOOKUP($C9592,'DTEN TCAP Linkage deviceId'!$A$1:$A$20000,1,FALSE)),"No","Yes")</f>
        <v>No</v>
      </c>
      <c r="H9592" s="1" t="str">
        <f>IF(ISNA(VLOOKUP($C9592,'Provisioning Requester'!$F$3:$H$20000,2,FALSE)),"No","Yes")</f>
        <v>No</v>
      </c>
      <c r="I9592" s="1" t="str">
        <f>IF($H9592="Yes",VLOOKUP($C9592,'Provisioning Requester'!$F$3:$H$20000,3,FALSE),"-")</f>
        <v>-</v>
      </c>
      <c r="J9592" s="1" t="str">
        <f>IF(OR(D9592="SVCP", E9592="TRUE"), "No", IF(ISNA(VLOOKUP($C9592,'ProvResponder deviceId'!$A$1:$A$20000,1,FALSE)),"No","Yes"))</f>
        <v>No</v>
      </c>
      <c r="K9592" s="1" t="str">
        <f>IF($J9592="Yes",VLOOKUP($C9592,'ProvResponder deviceId'!$A$1:$C$20000,3,FALSE),"-")</f>
        <v>-</v>
      </c>
      <c r="L9592" s="1" t="str">
        <f t="shared" si="298"/>
        <v/>
      </c>
      <c r="M9592" s="1" t="str">
        <f t="shared" si="299"/>
        <v/>
      </c>
      <c r="N9592" s="1" t="str">
        <f>IF(ISBLANK($C9592),"",IF(ISNA(VLOOKUP($L9592,'result messages'!$H$3:$L$11,2,FALSE)),VLOOKUP($M9592,'result messages'!$H$3:$L$11,2,FALSE),VLOOKUP($L9592,'result messages'!$H$3:$L$11,2,FALSE)))</f>
        <v/>
      </c>
      <c r="O9592" s="1" t="str">
        <f>IF(ISBLANK($C9592),"",IF(ISNA(VLOOKUP($L9592,'result messages'!$H$3:$L$11,3,FALSE)),VLOOKUP($M9592,'result messages'!$H$3:$L$11,3,FALSE),VLOOKUP($L9592,'result messages'!$H$3:$L$11,3,FALSE)))</f>
        <v/>
      </c>
      <c r="P9592" s="1" t="str">
        <f>IF(ISBLANK($C9592),"",IF(ISNA(VLOOKUP($L9592,'result messages'!$H$3:$L$11,4,FALSE)),VLOOKUP($M9592,'result messages'!$H$3:$L$11,4,FALSE),VLOOKUP($L9592,'result messages'!$H$3:$L$11,4,FALSE)))</f>
        <v/>
      </c>
      <c r="Q9592" s="1" t="str">
        <f>IF(ISBLANK($C9592),"",IF(ISNA(VLOOKUP($L9592,'result messages'!$H$3:$L$11,5,FALSE)),VLOOKUP($M9592,'result messages'!$H$3:$L$11,5,FALSE),VLOOKUP($L9592,'result messages'!$H$3:$L$11,5,FALSE)))</f>
        <v/>
      </c>
    </row>
    <row r="9593" spans="1:17">
      <c r="A9593" s="1">
        <v>9590</v>
      </c>
      <c r="B9593" s="1"/>
      <c r="C9593" s="1"/>
      <c r="D9593" s="1"/>
      <c r="E9593" s="6"/>
      <c r="F9593" s="1"/>
      <c r="G9593" s="1" t="str">
        <f>IF(ISNA(VLOOKUP($C9593,'DTEN TCAP Linkage deviceId'!$A$1:$A$20000,1,FALSE)),"No","Yes")</f>
        <v>No</v>
      </c>
      <c r="H9593" s="1" t="str">
        <f>IF(ISNA(VLOOKUP($C9593,'Provisioning Requester'!$F$3:$H$20000,2,FALSE)),"No","Yes")</f>
        <v>No</v>
      </c>
      <c r="I9593" s="1" t="str">
        <f>IF($H9593="Yes",VLOOKUP($C9593,'Provisioning Requester'!$F$3:$H$20000,3,FALSE),"-")</f>
        <v>-</v>
      </c>
      <c r="J9593" s="1" t="str">
        <f>IF(OR(D9593="SVCP", E9593="TRUE"), "No", IF(ISNA(VLOOKUP($C9593,'ProvResponder deviceId'!$A$1:$A$20000,1,FALSE)),"No","Yes"))</f>
        <v>No</v>
      </c>
      <c r="K9593" s="1" t="str">
        <f>IF($J9593="Yes",VLOOKUP($C9593,'ProvResponder deviceId'!$A$1:$C$20000,3,FALSE),"-")</f>
        <v>-</v>
      </c>
      <c r="L9593" s="1" t="str">
        <f t="shared" si="298"/>
        <v/>
      </c>
      <c r="M9593" s="1" t="str">
        <f t="shared" si="299"/>
        <v/>
      </c>
      <c r="N9593" s="1" t="str">
        <f>IF(ISBLANK($C9593),"",IF(ISNA(VLOOKUP($L9593,'result messages'!$H$3:$L$11,2,FALSE)),VLOOKUP($M9593,'result messages'!$H$3:$L$11,2,FALSE),VLOOKUP($L9593,'result messages'!$H$3:$L$11,2,FALSE)))</f>
        <v/>
      </c>
      <c r="O9593" s="1" t="str">
        <f>IF(ISBLANK($C9593),"",IF(ISNA(VLOOKUP($L9593,'result messages'!$H$3:$L$11,3,FALSE)),VLOOKUP($M9593,'result messages'!$H$3:$L$11,3,FALSE),VLOOKUP($L9593,'result messages'!$H$3:$L$11,3,FALSE)))</f>
        <v/>
      </c>
      <c r="P9593" s="1" t="str">
        <f>IF(ISBLANK($C9593),"",IF(ISNA(VLOOKUP($L9593,'result messages'!$H$3:$L$11,4,FALSE)),VLOOKUP($M9593,'result messages'!$H$3:$L$11,4,FALSE),VLOOKUP($L9593,'result messages'!$H$3:$L$11,4,FALSE)))</f>
        <v/>
      </c>
      <c r="Q9593" s="1" t="str">
        <f>IF(ISBLANK($C9593),"",IF(ISNA(VLOOKUP($L9593,'result messages'!$H$3:$L$11,5,FALSE)),VLOOKUP($M9593,'result messages'!$H$3:$L$11,5,FALSE),VLOOKUP($L9593,'result messages'!$H$3:$L$11,5,FALSE)))</f>
        <v/>
      </c>
    </row>
    <row r="9594" spans="1:17">
      <c r="A9594" s="1">
        <v>9591</v>
      </c>
      <c r="B9594" s="1"/>
      <c r="C9594" s="1"/>
      <c r="D9594" s="1"/>
      <c r="E9594" s="6"/>
      <c r="F9594" s="1"/>
      <c r="G9594" s="1" t="str">
        <f>IF(ISNA(VLOOKUP($C9594,'DTEN TCAP Linkage deviceId'!$A$1:$A$20000,1,FALSE)),"No","Yes")</f>
        <v>No</v>
      </c>
      <c r="H9594" s="1" t="str">
        <f>IF(ISNA(VLOOKUP($C9594,'Provisioning Requester'!$F$3:$H$20000,2,FALSE)),"No","Yes")</f>
        <v>No</v>
      </c>
      <c r="I9594" s="1" t="str">
        <f>IF($H9594="Yes",VLOOKUP($C9594,'Provisioning Requester'!$F$3:$H$20000,3,FALSE),"-")</f>
        <v>-</v>
      </c>
      <c r="J9594" s="1" t="str">
        <f>IF(OR(D9594="SVCP", E9594="TRUE"), "No", IF(ISNA(VLOOKUP($C9594,'ProvResponder deviceId'!$A$1:$A$20000,1,FALSE)),"No","Yes"))</f>
        <v>No</v>
      </c>
      <c r="K9594" s="1" t="str">
        <f>IF($J9594="Yes",VLOOKUP($C9594,'ProvResponder deviceId'!$A$1:$C$20000,3,FALSE),"-")</f>
        <v>-</v>
      </c>
      <c r="L9594" s="1" t="str">
        <f t="shared" si="298"/>
        <v/>
      </c>
      <c r="M9594" s="1" t="str">
        <f t="shared" si="299"/>
        <v/>
      </c>
      <c r="N9594" s="1" t="str">
        <f>IF(ISBLANK($C9594),"",IF(ISNA(VLOOKUP($L9594,'result messages'!$H$3:$L$11,2,FALSE)),VLOOKUP($M9594,'result messages'!$H$3:$L$11,2,FALSE),VLOOKUP($L9594,'result messages'!$H$3:$L$11,2,FALSE)))</f>
        <v/>
      </c>
      <c r="O9594" s="1" t="str">
        <f>IF(ISBLANK($C9594),"",IF(ISNA(VLOOKUP($L9594,'result messages'!$H$3:$L$11,3,FALSE)),VLOOKUP($M9594,'result messages'!$H$3:$L$11,3,FALSE),VLOOKUP($L9594,'result messages'!$H$3:$L$11,3,FALSE)))</f>
        <v/>
      </c>
      <c r="P9594" s="1" t="str">
        <f>IF(ISBLANK($C9594),"",IF(ISNA(VLOOKUP($L9594,'result messages'!$H$3:$L$11,4,FALSE)),VLOOKUP($M9594,'result messages'!$H$3:$L$11,4,FALSE),VLOOKUP($L9594,'result messages'!$H$3:$L$11,4,FALSE)))</f>
        <v/>
      </c>
      <c r="Q9594" s="1" t="str">
        <f>IF(ISBLANK($C9594),"",IF(ISNA(VLOOKUP($L9594,'result messages'!$H$3:$L$11,5,FALSE)),VLOOKUP($M9594,'result messages'!$H$3:$L$11,5,FALSE),VLOOKUP($L9594,'result messages'!$H$3:$L$11,5,FALSE)))</f>
        <v/>
      </c>
    </row>
    <row r="9595" spans="1:17">
      <c r="A9595" s="1">
        <v>9592</v>
      </c>
      <c r="B9595" s="1"/>
      <c r="C9595" s="1"/>
      <c r="D9595" s="1"/>
      <c r="E9595" s="6"/>
      <c r="F9595" s="1"/>
      <c r="G9595" s="1" t="str">
        <f>IF(ISNA(VLOOKUP($C9595,'DTEN TCAP Linkage deviceId'!$A$1:$A$20000,1,FALSE)),"No","Yes")</f>
        <v>No</v>
      </c>
      <c r="H9595" s="1" t="str">
        <f>IF(ISNA(VLOOKUP($C9595,'Provisioning Requester'!$F$3:$H$20000,2,FALSE)),"No","Yes")</f>
        <v>No</v>
      </c>
      <c r="I9595" s="1" t="str">
        <f>IF($H9595="Yes",VLOOKUP($C9595,'Provisioning Requester'!$F$3:$H$20000,3,FALSE),"-")</f>
        <v>-</v>
      </c>
      <c r="J9595" s="1" t="str">
        <f>IF(OR(D9595="SVCP", E9595="TRUE"), "No", IF(ISNA(VLOOKUP($C9595,'ProvResponder deviceId'!$A$1:$A$20000,1,FALSE)),"No","Yes"))</f>
        <v>No</v>
      </c>
      <c r="K9595" s="1" t="str">
        <f>IF($J9595="Yes",VLOOKUP($C9595,'ProvResponder deviceId'!$A$1:$C$20000,3,FALSE),"-")</f>
        <v>-</v>
      </c>
      <c r="L9595" s="1" t="str">
        <f t="shared" si="298"/>
        <v/>
      </c>
      <c r="M9595" s="1" t="str">
        <f t="shared" si="299"/>
        <v/>
      </c>
      <c r="N9595" s="1" t="str">
        <f>IF(ISBLANK($C9595),"",IF(ISNA(VLOOKUP($L9595,'result messages'!$H$3:$L$11,2,FALSE)),VLOOKUP($M9595,'result messages'!$H$3:$L$11,2,FALSE),VLOOKUP($L9595,'result messages'!$H$3:$L$11,2,FALSE)))</f>
        <v/>
      </c>
      <c r="O9595" s="1" t="str">
        <f>IF(ISBLANK($C9595),"",IF(ISNA(VLOOKUP($L9595,'result messages'!$H$3:$L$11,3,FALSE)),VLOOKUP($M9595,'result messages'!$H$3:$L$11,3,FALSE),VLOOKUP($L9595,'result messages'!$H$3:$L$11,3,FALSE)))</f>
        <v/>
      </c>
      <c r="P9595" s="1" t="str">
        <f>IF(ISBLANK($C9595),"",IF(ISNA(VLOOKUP($L9595,'result messages'!$H$3:$L$11,4,FALSE)),VLOOKUP($M9595,'result messages'!$H$3:$L$11,4,FALSE),VLOOKUP($L9595,'result messages'!$H$3:$L$11,4,FALSE)))</f>
        <v/>
      </c>
      <c r="Q9595" s="1" t="str">
        <f>IF(ISBLANK($C9595),"",IF(ISNA(VLOOKUP($L9595,'result messages'!$H$3:$L$11,5,FALSE)),VLOOKUP($M9595,'result messages'!$H$3:$L$11,5,FALSE),VLOOKUP($L9595,'result messages'!$H$3:$L$11,5,FALSE)))</f>
        <v/>
      </c>
    </row>
    <row r="9596" spans="1:17">
      <c r="A9596" s="1">
        <v>9593</v>
      </c>
      <c r="B9596" s="1"/>
      <c r="C9596" s="1"/>
      <c r="D9596" s="1"/>
      <c r="E9596" s="6"/>
      <c r="F9596" s="1"/>
      <c r="G9596" s="1" t="str">
        <f>IF(ISNA(VLOOKUP($C9596,'DTEN TCAP Linkage deviceId'!$A$1:$A$20000,1,FALSE)),"No","Yes")</f>
        <v>No</v>
      </c>
      <c r="H9596" s="1" t="str">
        <f>IF(ISNA(VLOOKUP($C9596,'Provisioning Requester'!$F$3:$H$20000,2,FALSE)),"No","Yes")</f>
        <v>No</v>
      </c>
      <c r="I9596" s="1" t="str">
        <f>IF($H9596="Yes",VLOOKUP($C9596,'Provisioning Requester'!$F$3:$H$20000,3,FALSE),"-")</f>
        <v>-</v>
      </c>
      <c r="J9596" s="1" t="str">
        <f>IF(OR(D9596="SVCP", E9596="TRUE"), "No", IF(ISNA(VLOOKUP($C9596,'ProvResponder deviceId'!$A$1:$A$20000,1,FALSE)),"No","Yes"))</f>
        <v>No</v>
      </c>
      <c r="K9596" s="1" t="str">
        <f>IF($J9596="Yes",VLOOKUP($C9596,'ProvResponder deviceId'!$A$1:$C$20000,3,FALSE),"-")</f>
        <v>-</v>
      </c>
      <c r="L9596" s="1" t="str">
        <f t="shared" si="298"/>
        <v/>
      </c>
      <c r="M9596" s="1" t="str">
        <f t="shared" si="299"/>
        <v/>
      </c>
      <c r="N9596" s="1" t="str">
        <f>IF(ISBLANK($C9596),"",IF(ISNA(VLOOKUP($L9596,'result messages'!$H$3:$L$11,2,FALSE)),VLOOKUP($M9596,'result messages'!$H$3:$L$11,2,FALSE),VLOOKUP($L9596,'result messages'!$H$3:$L$11,2,FALSE)))</f>
        <v/>
      </c>
      <c r="O9596" s="1" t="str">
        <f>IF(ISBLANK($C9596),"",IF(ISNA(VLOOKUP($L9596,'result messages'!$H$3:$L$11,3,FALSE)),VLOOKUP($M9596,'result messages'!$H$3:$L$11,3,FALSE),VLOOKUP($L9596,'result messages'!$H$3:$L$11,3,FALSE)))</f>
        <v/>
      </c>
      <c r="P9596" s="1" t="str">
        <f>IF(ISBLANK($C9596),"",IF(ISNA(VLOOKUP($L9596,'result messages'!$H$3:$L$11,4,FALSE)),VLOOKUP($M9596,'result messages'!$H$3:$L$11,4,FALSE),VLOOKUP($L9596,'result messages'!$H$3:$L$11,4,FALSE)))</f>
        <v/>
      </c>
      <c r="Q9596" s="1" t="str">
        <f>IF(ISBLANK($C9596),"",IF(ISNA(VLOOKUP($L9596,'result messages'!$H$3:$L$11,5,FALSE)),VLOOKUP($M9596,'result messages'!$H$3:$L$11,5,FALSE),VLOOKUP($L9596,'result messages'!$H$3:$L$11,5,FALSE)))</f>
        <v/>
      </c>
    </row>
    <row r="9597" spans="1:17">
      <c r="A9597" s="1">
        <v>9594</v>
      </c>
      <c r="B9597" s="1"/>
      <c r="C9597" s="1"/>
      <c r="D9597" s="1"/>
      <c r="E9597" s="6"/>
      <c r="F9597" s="1"/>
      <c r="G9597" s="1" t="str">
        <f>IF(ISNA(VLOOKUP($C9597,'DTEN TCAP Linkage deviceId'!$A$1:$A$20000,1,FALSE)),"No","Yes")</f>
        <v>No</v>
      </c>
      <c r="H9597" s="1" t="str">
        <f>IF(ISNA(VLOOKUP($C9597,'Provisioning Requester'!$F$3:$H$20000,2,FALSE)),"No","Yes")</f>
        <v>No</v>
      </c>
      <c r="I9597" s="1" t="str">
        <f>IF($H9597="Yes",VLOOKUP($C9597,'Provisioning Requester'!$F$3:$H$20000,3,FALSE),"-")</f>
        <v>-</v>
      </c>
      <c r="J9597" s="1" t="str">
        <f>IF(OR(D9597="SVCP", E9597="TRUE"), "No", IF(ISNA(VLOOKUP($C9597,'ProvResponder deviceId'!$A$1:$A$20000,1,FALSE)),"No","Yes"))</f>
        <v>No</v>
      </c>
      <c r="K9597" s="1" t="str">
        <f>IF($J9597="Yes",VLOOKUP($C9597,'ProvResponder deviceId'!$A$1:$C$20000,3,FALSE),"-")</f>
        <v>-</v>
      </c>
      <c r="L9597" s="1" t="str">
        <f t="shared" si="298"/>
        <v/>
      </c>
      <c r="M9597" s="1" t="str">
        <f t="shared" si="299"/>
        <v/>
      </c>
      <c r="N9597" s="1" t="str">
        <f>IF(ISBLANK($C9597),"",IF(ISNA(VLOOKUP($L9597,'result messages'!$H$3:$L$11,2,FALSE)),VLOOKUP($M9597,'result messages'!$H$3:$L$11,2,FALSE),VLOOKUP($L9597,'result messages'!$H$3:$L$11,2,FALSE)))</f>
        <v/>
      </c>
      <c r="O9597" s="1" t="str">
        <f>IF(ISBLANK($C9597),"",IF(ISNA(VLOOKUP($L9597,'result messages'!$H$3:$L$11,3,FALSE)),VLOOKUP($M9597,'result messages'!$H$3:$L$11,3,FALSE),VLOOKUP($L9597,'result messages'!$H$3:$L$11,3,FALSE)))</f>
        <v/>
      </c>
      <c r="P9597" s="1" t="str">
        <f>IF(ISBLANK($C9597),"",IF(ISNA(VLOOKUP($L9597,'result messages'!$H$3:$L$11,4,FALSE)),VLOOKUP($M9597,'result messages'!$H$3:$L$11,4,FALSE),VLOOKUP($L9597,'result messages'!$H$3:$L$11,4,FALSE)))</f>
        <v/>
      </c>
      <c r="Q9597" s="1" t="str">
        <f>IF(ISBLANK($C9597),"",IF(ISNA(VLOOKUP($L9597,'result messages'!$H$3:$L$11,5,FALSE)),VLOOKUP($M9597,'result messages'!$H$3:$L$11,5,FALSE),VLOOKUP($L9597,'result messages'!$H$3:$L$11,5,FALSE)))</f>
        <v/>
      </c>
    </row>
    <row r="9598" spans="1:17">
      <c r="A9598" s="1">
        <v>9595</v>
      </c>
      <c r="B9598" s="1"/>
      <c r="C9598" s="1"/>
      <c r="D9598" s="1"/>
      <c r="E9598" s="6"/>
      <c r="F9598" s="1"/>
      <c r="G9598" s="1" t="str">
        <f>IF(ISNA(VLOOKUP($C9598,'DTEN TCAP Linkage deviceId'!$A$1:$A$20000,1,FALSE)),"No","Yes")</f>
        <v>No</v>
      </c>
      <c r="H9598" s="1" t="str">
        <f>IF(ISNA(VLOOKUP($C9598,'Provisioning Requester'!$F$3:$H$20000,2,FALSE)),"No","Yes")</f>
        <v>No</v>
      </c>
      <c r="I9598" s="1" t="str">
        <f>IF($H9598="Yes",VLOOKUP($C9598,'Provisioning Requester'!$F$3:$H$20000,3,FALSE),"-")</f>
        <v>-</v>
      </c>
      <c r="J9598" s="1" t="str">
        <f>IF(OR(D9598="SVCP", E9598="TRUE"), "No", IF(ISNA(VLOOKUP($C9598,'ProvResponder deviceId'!$A$1:$A$20000,1,FALSE)),"No","Yes"))</f>
        <v>No</v>
      </c>
      <c r="K9598" s="1" t="str">
        <f>IF($J9598="Yes",VLOOKUP($C9598,'ProvResponder deviceId'!$A$1:$C$20000,3,FALSE),"-")</f>
        <v>-</v>
      </c>
      <c r="L9598" s="1" t="str">
        <f t="shared" si="298"/>
        <v/>
      </c>
      <c r="M9598" s="1" t="str">
        <f t="shared" si="299"/>
        <v/>
      </c>
      <c r="N9598" s="1" t="str">
        <f>IF(ISBLANK($C9598),"",IF(ISNA(VLOOKUP($L9598,'result messages'!$H$3:$L$11,2,FALSE)),VLOOKUP($M9598,'result messages'!$H$3:$L$11,2,FALSE),VLOOKUP($L9598,'result messages'!$H$3:$L$11,2,FALSE)))</f>
        <v/>
      </c>
      <c r="O9598" s="1" t="str">
        <f>IF(ISBLANK($C9598),"",IF(ISNA(VLOOKUP($L9598,'result messages'!$H$3:$L$11,3,FALSE)),VLOOKUP($M9598,'result messages'!$H$3:$L$11,3,FALSE),VLOOKUP($L9598,'result messages'!$H$3:$L$11,3,FALSE)))</f>
        <v/>
      </c>
      <c r="P9598" s="1" t="str">
        <f>IF(ISBLANK($C9598),"",IF(ISNA(VLOOKUP($L9598,'result messages'!$H$3:$L$11,4,FALSE)),VLOOKUP($M9598,'result messages'!$H$3:$L$11,4,FALSE),VLOOKUP($L9598,'result messages'!$H$3:$L$11,4,FALSE)))</f>
        <v/>
      </c>
      <c r="Q9598" s="1" t="str">
        <f>IF(ISBLANK($C9598),"",IF(ISNA(VLOOKUP($L9598,'result messages'!$H$3:$L$11,5,FALSE)),VLOOKUP($M9598,'result messages'!$H$3:$L$11,5,FALSE),VLOOKUP($L9598,'result messages'!$H$3:$L$11,5,FALSE)))</f>
        <v/>
      </c>
    </row>
    <row r="9599" spans="1:17">
      <c r="A9599" s="1">
        <v>9596</v>
      </c>
      <c r="B9599" s="1"/>
      <c r="C9599" s="1"/>
      <c r="D9599" s="1"/>
      <c r="E9599" s="6"/>
      <c r="F9599" s="1"/>
      <c r="G9599" s="1" t="str">
        <f>IF(ISNA(VLOOKUP($C9599,'DTEN TCAP Linkage deviceId'!$A$1:$A$20000,1,FALSE)),"No","Yes")</f>
        <v>No</v>
      </c>
      <c r="H9599" s="1" t="str">
        <f>IF(ISNA(VLOOKUP($C9599,'Provisioning Requester'!$F$3:$H$20000,2,FALSE)),"No","Yes")</f>
        <v>No</v>
      </c>
      <c r="I9599" s="1" t="str">
        <f>IF($H9599="Yes",VLOOKUP($C9599,'Provisioning Requester'!$F$3:$H$20000,3,FALSE),"-")</f>
        <v>-</v>
      </c>
      <c r="J9599" s="1" t="str">
        <f>IF(OR(D9599="SVCP", E9599="TRUE"), "No", IF(ISNA(VLOOKUP($C9599,'ProvResponder deviceId'!$A$1:$A$20000,1,FALSE)),"No","Yes"))</f>
        <v>No</v>
      </c>
      <c r="K9599" s="1" t="str">
        <f>IF($J9599="Yes",VLOOKUP($C9599,'ProvResponder deviceId'!$A$1:$C$20000,3,FALSE),"-")</f>
        <v>-</v>
      </c>
      <c r="L9599" s="1" t="str">
        <f t="shared" si="298"/>
        <v/>
      </c>
      <c r="M9599" s="1" t="str">
        <f t="shared" si="299"/>
        <v/>
      </c>
      <c r="N9599" s="1" t="str">
        <f>IF(ISBLANK($C9599),"",IF(ISNA(VLOOKUP($L9599,'result messages'!$H$3:$L$11,2,FALSE)),VLOOKUP($M9599,'result messages'!$H$3:$L$11,2,FALSE),VLOOKUP($L9599,'result messages'!$H$3:$L$11,2,FALSE)))</f>
        <v/>
      </c>
      <c r="O9599" s="1" t="str">
        <f>IF(ISBLANK($C9599),"",IF(ISNA(VLOOKUP($L9599,'result messages'!$H$3:$L$11,3,FALSE)),VLOOKUP($M9599,'result messages'!$H$3:$L$11,3,FALSE),VLOOKUP($L9599,'result messages'!$H$3:$L$11,3,FALSE)))</f>
        <v/>
      </c>
      <c r="P9599" s="1" t="str">
        <f>IF(ISBLANK($C9599),"",IF(ISNA(VLOOKUP($L9599,'result messages'!$H$3:$L$11,4,FALSE)),VLOOKUP($M9599,'result messages'!$H$3:$L$11,4,FALSE),VLOOKUP($L9599,'result messages'!$H$3:$L$11,4,FALSE)))</f>
        <v/>
      </c>
      <c r="Q9599" s="1" t="str">
        <f>IF(ISBLANK($C9599),"",IF(ISNA(VLOOKUP($L9599,'result messages'!$H$3:$L$11,5,FALSE)),VLOOKUP($M9599,'result messages'!$H$3:$L$11,5,FALSE),VLOOKUP($L9599,'result messages'!$H$3:$L$11,5,FALSE)))</f>
        <v/>
      </c>
    </row>
    <row r="9600" spans="1:17">
      <c r="A9600" s="1">
        <v>9597</v>
      </c>
      <c r="B9600" s="1"/>
      <c r="C9600" s="1"/>
      <c r="D9600" s="1"/>
      <c r="E9600" s="6"/>
      <c r="F9600" s="1"/>
      <c r="G9600" s="1" t="str">
        <f>IF(ISNA(VLOOKUP($C9600,'DTEN TCAP Linkage deviceId'!$A$1:$A$20000,1,FALSE)),"No","Yes")</f>
        <v>No</v>
      </c>
      <c r="H9600" s="1" t="str">
        <f>IF(ISNA(VLOOKUP($C9600,'Provisioning Requester'!$F$3:$H$20000,2,FALSE)),"No","Yes")</f>
        <v>No</v>
      </c>
      <c r="I9600" s="1" t="str">
        <f>IF($H9600="Yes",VLOOKUP($C9600,'Provisioning Requester'!$F$3:$H$20000,3,FALSE),"-")</f>
        <v>-</v>
      </c>
      <c r="J9600" s="1" t="str">
        <f>IF(OR(D9600="SVCP", E9600="TRUE"), "No", IF(ISNA(VLOOKUP($C9600,'ProvResponder deviceId'!$A$1:$A$20000,1,FALSE)),"No","Yes"))</f>
        <v>No</v>
      </c>
      <c r="K9600" s="1" t="str">
        <f>IF($J9600="Yes",VLOOKUP($C9600,'ProvResponder deviceId'!$A$1:$C$20000,3,FALSE),"-")</f>
        <v>-</v>
      </c>
      <c r="L9600" s="1" t="str">
        <f t="shared" si="298"/>
        <v/>
      </c>
      <c r="M9600" s="1" t="str">
        <f t="shared" si="299"/>
        <v/>
      </c>
      <c r="N9600" s="1" t="str">
        <f>IF(ISBLANK($C9600),"",IF(ISNA(VLOOKUP($L9600,'result messages'!$H$3:$L$11,2,FALSE)),VLOOKUP($M9600,'result messages'!$H$3:$L$11,2,FALSE),VLOOKUP($L9600,'result messages'!$H$3:$L$11,2,FALSE)))</f>
        <v/>
      </c>
      <c r="O9600" s="1" t="str">
        <f>IF(ISBLANK($C9600),"",IF(ISNA(VLOOKUP($L9600,'result messages'!$H$3:$L$11,3,FALSE)),VLOOKUP($M9600,'result messages'!$H$3:$L$11,3,FALSE),VLOOKUP($L9600,'result messages'!$H$3:$L$11,3,FALSE)))</f>
        <v/>
      </c>
      <c r="P9600" s="1" t="str">
        <f>IF(ISBLANK($C9600),"",IF(ISNA(VLOOKUP($L9600,'result messages'!$H$3:$L$11,4,FALSE)),VLOOKUP($M9600,'result messages'!$H$3:$L$11,4,FALSE),VLOOKUP($L9600,'result messages'!$H$3:$L$11,4,FALSE)))</f>
        <v/>
      </c>
      <c r="Q9600" s="1" t="str">
        <f>IF(ISBLANK($C9600),"",IF(ISNA(VLOOKUP($L9600,'result messages'!$H$3:$L$11,5,FALSE)),VLOOKUP($M9600,'result messages'!$H$3:$L$11,5,FALSE),VLOOKUP($L9600,'result messages'!$H$3:$L$11,5,FALSE)))</f>
        <v/>
      </c>
    </row>
    <row r="9601" spans="1:17">
      <c r="A9601" s="1">
        <v>9598</v>
      </c>
      <c r="B9601" s="1"/>
      <c r="C9601" s="1"/>
      <c r="D9601" s="1"/>
      <c r="E9601" s="6"/>
      <c r="F9601" s="1"/>
      <c r="G9601" s="1" t="str">
        <f>IF(ISNA(VLOOKUP($C9601,'DTEN TCAP Linkage deviceId'!$A$1:$A$20000,1,FALSE)),"No","Yes")</f>
        <v>No</v>
      </c>
      <c r="H9601" s="1" t="str">
        <f>IF(ISNA(VLOOKUP($C9601,'Provisioning Requester'!$F$3:$H$20000,2,FALSE)),"No","Yes")</f>
        <v>No</v>
      </c>
      <c r="I9601" s="1" t="str">
        <f>IF($H9601="Yes",VLOOKUP($C9601,'Provisioning Requester'!$F$3:$H$20000,3,FALSE),"-")</f>
        <v>-</v>
      </c>
      <c r="J9601" s="1" t="str">
        <f>IF(OR(D9601="SVCP", E9601="TRUE"), "No", IF(ISNA(VLOOKUP($C9601,'ProvResponder deviceId'!$A$1:$A$20000,1,FALSE)),"No","Yes"))</f>
        <v>No</v>
      </c>
      <c r="K9601" s="1" t="str">
        <f>IF($J9601="Yes",VLOOKUP($C9601,'ProvResponder deviceId'!$A$1:$C$20000,3,FALSE),"-")</f>
        <v>-</v>
      </c>
      <c r="L9601" s="1" t="str">
        <f t="shared" si="298"/>
        <v/>
      </c>
      <c r="M9601" s="1" t="str">
        <f t="shared" si="299"/>
        <v/>
      </c>
      <c r="N9601" s="1" t="str">
        <f>IF(ISBLANK($C9601),"",IF(ISNA(VLOOKUP($L9601,'result messages'!$H$3:$L$11,2,FALSE)),VLOOKUP($M9601,'result messages'!$H$3:$L$11,2,FALSE),VLOOKUP($L9601,'result messages'!$H$3:$L$11,2,FALSE)))</f>
        <v/>
      </c>
      <c r="O9601" s="1" t="str">
        <f>IF(ISBLANK($C9601),"",IF(ISNA(VLOOKUP($L9601,'result messages'!$H$3:$L$11,3,FALSE)),VLOOKUP($M9601,'result messages'!$H$3:$L$11,3,FALSE),VLOOKUP($L9601,'result messages'!$H$3:$L$11,3,FALSE)))</f>
        <v/>
      </c>
      <c r="P9601" s="1" t="str">
        <f>IF(ISBLANK($C9601),"",IF(ISNA(VLOOKUP($L9601,'result messages'!$H$3:$L$11,4,FALSE)),VLOOKUP($M9601,'result messages'!$H$3:$L$11,4,FALSE),VLOOKUP($L9601,'result messages'!$H$3:$L$11,4,FALSE)))</f>
        <v/>
      </c>
      <c r="Q9601" s="1" t="str">
        <f>IF(ISBLANK($C9601),"",IF(ISNA(VLOOKUP($L9601,'result messages'!$H$3:$L$11,5,FALSE)),VLOOKUP($M9601,'result messages'!$H$3:$L$11,5,FALSE),VLOOKUP($L9601,'result messages'!$H$3:$L$11,5,FALSE)))</f>
        <v/>
      </c>
    </row>
    <row r="9602" spans="1:17">
      <c r="A9602" s="1">
        <v>9599</v>
      </c>
      <c r="B9602" s="1"/>
      <c r="C9602" s="1"/>
      <c r="D9602" s="1"/>
      <c r="E9602" s="6"/>
      <c r="F9602" s="1"/>
      <c r="G9602" s="1" t="str">
        <f>IF(ISNA(VLOOKUP($C9602,'DTEN TCAP Linkage deviceId'!$A$1:$A$20000,1,FALSE)),"No","Yes")</f>
        <v>No</v>
      </c>
      <c r="H9602" s="1" t="str">
        <f>IF(ISNA(VLOOKUP($C9602,'Provisioning Requester'!$F$3:$H$20000,2,FALSE)),"No","Yes")</f>
        <v>No</v>
      </c>
      <c r="I9602" s="1" t="str">
        <f>IF($H9602="Yes",VLOOKUP($C9602,'Provisioning Requester'!$F$3:$H$20000,3,FALSE),"-")</f>
        <v>-</v>
      </c>
      <c r="J9602" s="1" t="str">
        <f>IF(OR(D9602="SVCP", E9602="TRUE"), "No", IF(ISNA(VLOOKUP($C9602,'ProvResponder deviceId'!$A$1:$A$20000,1,FALSE)),"No","Yes"))</f>
        <v>No</v>
      </c>
      <c r="K9602" s="1" t="str">
        <f>IF($J9602="Yes",VLOOKUP($C9602,'ProvResponder deviceId'!$A$1:$C$20000,3,FALSE),"-")</f>
        <v>-</v>
      </c>
      <c r="L9602" s="1" t="str">
        <f t="shared" si="298"/>
        <v/>
      </c>
      <c r="M9602" s="1" t="str">
        <f t="shared" si="299"/>
        <v/>
      </c>
      <c r="N9602" s="1" t="str">
        <f>IF(ISBLANK($C9602),"",IF(ISNA(VLOOKUP($L9602,'result messages'!$H$3:$L$11,2,FALSE)),VLOOKUP($M9602,'result messages'!$H$3:$L$11,2,FALSE),VLOOKUP($L9602,'result messages'!$H$3:$L$11,2,FALSE)))</f>
        <v/>
      </c>
      <c r="O9602" s="1" t="str">
        <f>IF(ISBLANK($C9602),"",IF(ISNA(VLOOKUP($L9602,'result messages'!$H$3:$L$11,3,FALSE)),VLOOKUP($M9602,'result messages'!$H$3:$L$11,3,FALSE),VLOOKUP($L9602,'result messages'!$H$3:$L$11,3,FALSE)))</f>
        <v/>
      </c>
      <c r="P9602" s="1" t="str">
        <f>IF(ISBLANK($C9602),"",IF(ISNA(VLOOKUP($L9602,'result messages'!$H$3:$L$11,4,FALSE)),VLOOKUP($M9602,'result messages'!$H$3:$L$11,4,FALSE),VLOOKUP($L9602,'result messages'!$H$3:$L$11,4,FALSE)))</f>
        <v/>
      </c>
      <c r="Q9602" s="1" t="str">
        <f>IF(ISBLANK($C9602),"",IF(ISNA(VLOOKUP($L9602,'result messages'!$H$3:$L$11,5,FALSE)),VLOOKUP($M9602,'result messages'!$H$3:$L$11,5,FALSE),VLOOKUP($L9602,'result messages'!$H$3:$L$11,5,FALSE)))</f>
        <v/>
      </c>
    </row>
    <row r="9603" spans="1:17">
      <c r="A9603" s="1">
        <v>9600</v>
      </c>
      <c r="B9603" s="1"/>
      <c r="C9603" s="1"/>
      <c r="D9603" s="1"/>
      <c r="E9603" s="6"/>
      <c r="F9603" s="1"/>
      <c r="G9603" s="1" t="str">
        <f>IF(ISNA(VLOOKUP($C9603,'DTEN TCAP Linkage deviceId'!$A$1:$A$20000,1,FALSE)),"No","Yes")</f>
        <v>No</v>
      </c>
      <c r="H9603" s="1" t="str">
        <f>IF(ISNA(VLOOKUP($C9603,'Provisioning Requester'!$F$3:$H$20000,2,FALSE)),"No","Yes")</f>
        <v>No</v>
      </c>
      <c r="I9603" s="1" t="str">
        <f>IF($H9603="Yes",VLOOKUP($C9603,'Provisioning Requester'!$F$3:$H$20000,3,FALSE),"-")</f>
        <v>-</v>
      </c>
      <c r="J9603" s="1" t="str">
        <f>IF(OR(D9603="SVCP", E9603="TRUE"), "No", IF(ISNA(VLOOKUP($C9603,'ProvResponder deviceId'!$A$1:$A$20000,1,FALSE)),"No","Yes"))</f>
        <v>No</v>
      </c>
      <c r="K9603" s="1" t="str">
        <f>IF($J9603="Yes",VLOOKUP($C9603,'ProvResponder deviceId'!$A$1:$C$20000,3,FALSE),"-")</f>
        <v>-</v>
      </c>
      <c r="L9603" s="1" t="str">
        <f t="shared" si="298"/>
        <v/>
      </c>
      <c r="M9603" s="1" t="str">
        <f t="shared" si="299"/>
        <v/>
      </c>
      <c r="N9603" s="1" t="str">
        <f>IF(ISBLANK($C9603),"",IF(ISNA(VLOOKUP($L9603,'result messages'!$H$3:$L$11,2,FALSE)),VLOOKUP($M9603,'result messages'!$H$3:$L$11,2,FALSE),VLOOKUP($L9603,'result messages'!$H$3:$L$11,2,FALSE)))</f>
        <v/>
      </c>
      <c r="O9603" s="1" t="str">
        <f>IF(ISBLANK($C9603),"",IF(ISNA(VLOOKUP($L9603,'result messages'!$H$3:$L$11,3,FALSE)),VLOOKUP($M9603,'result messages'!$H$3:$L$11,3,FALSE),VLOOKUP($L9603,'result messages'!$H$3:$L$11,3,FALSE)))</f>
        <v/>
      </c>
      <c r="P9603" s="1" t="str">
        <f>IF(ISBLANK($C9603),"",IF(ISNA(VLOOKUP($L9603,'result messages'!$H$3:$L$11,4,FALSE)),VLOOKUP($M9603,'result messages'!$H$3:$L$11,4,FALSE),VLOOKUP($L9603,'result messages'!$H$3:$L$11,4,FALSE)))</f>
        <v/>
      </c>
      <c r="Q9603" s="1" t="str">
        <f>IF(ISBLANK($C9603),"",IF(ISNA(VLOOKUP($L9603,'result messages'!$H$3:$L$11,5,FALSE)),VLOOKUP($M9603,'result messages'!$H$3:$L$11,5,FALSE),VLOOKUP($L9603,'result messages'!$H$3:$L$11,5,FALSE)))</f>
        <v/>
      </c>
    </row>
    <row r="9604" spans="1:17">
      <c r="A9604" s="1">
        <v>9601</v>
      </c>
      <c r="B9604" s="1"/>
      <c r="C9604" s="1"/>
      <c r="D9604" s="1"/>
      <c r="E9604" s="6"/>
      <c r="F9604" s="1"/>
      <c r="G9604" s="1" t="str">
        <f>IF(ISNA(VLOOKUP($C9604,'DTEN TCAP Linkage deviceId'!$A$1:$A$20000,1,FALSE)),"No","Yes")</f>
        <v>No</v>
      </c>
      <c r="H9604" s="1" t="str">
        <f>IF(ISNA(VLOOKUP($C9604,'Provisioning Requester'!$F$3:$H$20000,2,FALSE)),"No","Yes")</f>
        <v>No</v>
      </c>
      <c r="I9604" s="1" t="str">
        <f>IF($H9604="Yes",VLOOKUP($C9604,'Provisioning Requester'!$F$3:$H$20000,3,FALSE),"-")</f>
        <v>-</v>
      </c>
      <c r="J9604" s="1" t="str">
        <f>IF(OR(D9604="SVCP", E9604="TRUE"), "No", IF(ISNA(VLOOKUP($C9604,'ProvResponder deviceId'!$A$1:$A$20000,1,FALSE)),"No","Yes"))</f>
        <v>No</v>
      </c>
      <c r="K9604" s="1" t="str">
        <f>IF($J9604="Yes",VLOOKUP($C9604,'ProvResponder deviceId'!$A$1:$C$20000,3,FALSE),"-")</f>
        <v>-</v>
      </c>
      <c r="L9604" s="1" t="str">
        <f t="shared" si="298"/>
        <v/>
      </c>
      <c r="M9604" s="1" t="str">
        <f t="shared" si="299"/>
        <v/>
      </c>
      <c r="N9604" s="1" t="str">
        <f>IF(ISBLANK($C9604),"",IF(ISNA(VLOOKUP($L9604,'result messages'!$H$3:$L$11,2,FALSE)),VLOOKUP($M9604,'result messages'!$H$3:$L$11,2,FALSE),VLOOKUP($L9604,'result messages'!$H$3:$L$11,2,FALSE)))</f>
        <v/>
      </c>
      <c r="O9604" s="1" t="str">
        <f>IF(ISBLANK($C9604),"",IF(ISNA(VLOOKUP($L9604,'result messages'!$H$3:$L$11,3,FALSE)),VLOOKUP($M9604,'result messages'!$H$3:$L$11,3,FALSE),VLOOKUP($L9604,'result messages'!$H$3:$L$11,3,FALSE)))</f>
        <v/>
      </c>
      <c r="P9604" s="1" t="str">
        <f>IF(ISBLANK($C9604),"",IF(ISNA(VLOOKUP($L9604,'result messages'!$H$3:$L$11,4,FALSE)),VLOOKUP($M9604,'result messages'!$H$3:$L$11,4,FALSE),VLOOKUP($L9604,'result messages'!$H$3:$L$11,4,FALSE)))</f>
        <v/>
      </c>
      <c r="Q9604" s="1" t="str">
        <f>IF(ISBLANK($C9604),"",IF(ISNA(VLOOKUP($L9604,'result messages'!$H$3:$L$11,5,FALSE)),VLOOKUP($M9604,'result messages'!$H$3:$L$11,5,FALSE),VLOOKUP($L9604,'result messages'!$H$3:$L$11,5,FALSE)))</f>
        <v/>
      </c>
    </row>
    <row r="9605" spans="1:17">
      <c r="A9605" s="1">
        <v>9602</v>
      </c>
      <c r="B9605" s="1"/>
      <c r="C9605" s="1"/>
      <c r="D9605" s="1"/>
      <c r="E9605" s="6"/>
      <c r="F9605" s="1"/>
      <c r="G9605" s="1" t="str">
        <f>IF(ISNA(VLOOKUP($C9605,'DTEN TCAP Linkage deviceId'!$A$1:$A$20000,1,FALSE)),"No","Yes")</f>
        <v>No</v>
      </c>
      <c r="H9605" s="1" t="str">
        <f>IF(ISNA(VLOOKUP($C9605,'Provisioning Requester'!$F$3:$H$20000,2,FALSE)),"No","Yes")</f>
        <v>No</v>
      </c>
      <c r="I9605" s="1" t="str">
        <f>IF($H9605="Yes",VLOOKUP($C9605,'Provisioning Requester'!$F$3:$H$20000,3,FALSE),"-")</f>
        <v>-</v>
      </c>
      <c r="J9605" s="1" t="str">
        <f>IF(OR(D9605="SVCP", E9605="TRUE"), "No", IF(ISNA(VLOOKUP($C9605,'ProvResponder deviceId'!$A$1:$A$20000,1,FALSE)),"No","Yes"))</f>
        <v>No</v>
      </c>
      <c r="K9605" s="1" t="str">
        <f>IF($J9605="Yes",VLOOKUP($C9605,'ProvResponder deviceId'!$A$1:$C$20000,3,FALSE),"-")</f>
        <v>-</v>
      </c>
      <c r="L9605" s="1" t="str">
        <f t="shared" ref="L9605:L9668" si="300">IF(ISBLANK($C9605),"",$D9605&amp;$E9605&amp;$G9605&amp;$H9605&amp;$I9605&amp;$J9605&amp;$K9605)</f>
        <v/>
      </c>
      <c r="M9605" s="1" t="str">
        <f t="shared" ref="M9605:M9668" si="301">IF(ISBLANK($C9605),"",$D9605&amp;$E9605&amp;$G9605&amp;$H9605&amp;$I9605&amp;$J9605&amp;"other")</f>
        <v/>
      </c>
      <c r="N9605" s="1" t="str">
        <f>IF(ISBLANK($C9605),"",IF(ISNA(VLOOKUP($L9605,'result messages'!$H$3:$L$11,2,FALSE)),VLOOKUP($M9605,'result messages'!$H$3:$L$11,2,FALSE),VLOOKUP($L9605,'result messages'!$H$3:$L$11,2,FALSE)))</f>
        <v/>
      </c>
      <c r="O9605" s="1" t="str">
        <f>IF(ISBLANK($C9605),"",IF(ISNA(VLOOKUP($L9605,'result messages'!$H$3:$L$11,3,FALSE)),VLOOKUP($M9605,'result messages'!$H$3:$L$11,3,FALSE),VLOOKUP($L9605,'result messages'!$H$3:$L$11,3,FALSE)))</f>
        <v/>
      </c>
      <c r="P9605" s="1" t="str">
        <f>IF(ISBLANK($C9605),"",IF(ISNA(VLOOKUP($L9605,'result messages'!$H$3:$L$11,4,FALSE)),VLOOKUP($M9605,'result messages'!$H$3:$L$11,4,FALSE),VLOOKUP($L9605,'result messages'!$H$3:$L$11,4,FALSE)))</f>
        <v/>
      </c>
      <c r="Q9605" s="1" t="str">
        <f>IF(ISBLANK($C9605),"",IF(ISNA(VLOOKUP($L9605,'result messages'!$H$3:$L$11,5,FALSE)),VLOOKUP($M9605,'result messages'!$H$3:$L$11,5,FALSE),VLOOKUP($L9605,'result messages'!$H$3:$L$11,5,FALSE)))</f>
        <v/>
      </c>
    </row>
    <row r="9606" spans="1:17">
      <c r="A9606" s="1">
        <v>9603</v>
      </c>
      <c r="B9606" s="1"/>
      <c r="C9606" s="1"/>
      <c r="D9606" s="1"/>
      <c r="E9606" s="6"/>
      <c r="F9606" s="1"/>
      <c r="G9606" s="1" t="str">
        <f>IF(ISNA(VLOOKUP($C9606,'DTEN TCAP Linkage deviceId'!$A$1:$A$20000,1,FALSE)),"No","Yes")</f>
        <v>No</v>
      </c>
      <c r="H9606" s="1" t="str">
        <f>IF(ISNA(VLOOKUP($C9606,'Provisioning Requester'!$F$3:$H$20000,2,FALSE)),"No","Yes")</f>
        <v>No</v>
      </c>
      <c r="I9606" s="1" t="str">
        <f>IF($H9606="Yes",VLOOKUP($C9606,'Provisioning Requester'!$F$3:$H$20000,3,FALSE),"-")</f>
        <v>-</v>
      </c>
      <c r="J9606" s="1" t="str">
        <f>IF(OR(D9606="SVCP", E9606="TRUE"), "No", IF(ISNA(VLOOKUP($C9606,'ProvResponder deviceId'!$A$1:$A$20000,1,FALSE)),"No","Yes"))</f>
        <v>No</v>
      </c>
      <c r="K9606" s="1" t="str">
        <f>IF($J9606="Yes",VLOOKUP($C9606,'ProvResponder deviceId'!$A$1:$C$20000,3,FALSE),"-")</f>
        <v>-</v>
      </c>
      <c r="L9606" s="1" t="str">
        <f t="shared" si="300"/>
        <v/>
      </c>
      <c r="M9606" s="1" t="str">
        <f t="shared" si="301"/>
        <v/>
      </c>
      <c r="N9606" s="1" t="str">
        <f>IF(ISBLANK($C9606),"",IF(ISNA(VLOOKUP($L9606,'result messages'!$H$3:$L$11,2,FALSE)),VLOOKUP($M9606,'result messages'!$H$3:$L$11,2,FALSE),VLOOKUP($L9606,'result messages'!$H$3:$L$11,2,FALSE)))</f>
        <v/>
      </c>
      <c r="O9606" s="1" t="str">
        <f>IF(ISBLANK($C9606),"",IF(ISNA(VLOOKUP($L9606,'result messages'!$H$3:$L$11,3,FALSE)),VLOOKUP($M9606,'result messages'!$H$3:$L$11,3,FALSE),VLOOKUP($L9606,'result messages'!$H$3:$L$11,3,FALSE)))</f>
        <v/>
      </c>
      <c r="P9606" s="1" t="str">
        <f>IF(ISBLANK($C9606),"",IF(ISNA(VLOOKUP($L9606,'result messages'!$H$3:$L$11,4,FALSE)),VLOOKUP($M9606,'result messages'!$H$3:$L$11,4,FALSE),VLOOKUP($L9606,'result messages'!$H$3:$L$11,4,FALSE)))</f>
        <v/>
      </c>
      <c r="Q9606" s="1" t="str">
        <f>IF(ISBLANK($C9606),"",IF(ISNA(VLOOKUP($L9606,'result messages'!$H$3:$L$11,5,FALSE)),VLOOKUP($M9606,'result messages'!$H$3:$L$11,5,FALSE),VLOOKUP($L9606,'result messages'!$H$3:$L$11,5,FALSE)))</f>
        <v/>
      </c>
    </row>
    <row r="9607" spans="1:17">
      <c r="A9607" s="1">
        <v>9604</v>
      </c>
      <c r="B9607" s="1"/>
      <c r="C9607" s="1"/>
      <c r="D9607" s="1"/>
      <c r="E9607" s="6"/>
      <c r="F9607" s="1"/>
      <c r="G9607" s="1" t="str">
        <f>IF(ISNA(VLOOKUP($C9607,'DTEN TCAP Linkage deviceId'!$A$1:$A$20000,1,FALSE)),"No","Yes")</f>
        <v>No</v>
      </c>
      <c r="H9607" s="1" t="str">
        <f>IF(ISNA(VLOOKUP($C9607,'Provisioning Requester'!$F$3:$H$20000,2,FALSE)),"No","Yes")</f>
        <v>No</v>
      </c>
      <c r="I9607" s="1" t="str">
        <f>IF($H9607="Yes",VLOOKUP($C9607,'Provisioning Requester'!$F$3:$H$20000,3,FALSE),"-")</f>
        <v>-</v>
      </c>
      <c r="J9607" s="1" t="str">
        <f>IF(OR(D9607="SVCP", E9607="TRUE"), "No", IF(ISNA(VLOOKUP($C9607,'ProvResponder deviceId'!$A$1:$A$20000,1,FALSE)),"No","Yes"))</f>
        <v>No</v>
      </c>
      <c r="K9607" s="1" t="str">
        <f>IF($J9607="Yes",VLOOKUP($C9607,'ProvResponder deviceId'!$A$1:$C$20000,3,FALSE),"-")</f>
        <v>-</v>
      </c>
      <c r="L9607" s="1" t="str">
        <f t="shared" si="300"/>
        <v/>
      </c>
      <c r="M9607" s="1" t="str">
        <f t="shared" si="301"/>
        <v/>
      </c>
      <c r="N9607" s="1" t="str">
        <f>IF(ISBLANK($C9607),"",IF(ISNA(VLOOKUP($L9607,'result messages'!$H$3:$L$11,2,FALSE)),VLOOKUP($M9607,'result messages'!$H$3:$L$11,2,FALSE),VLOOKUP($L9607,'result messages'!$H$3:$L$11,2,FALSE)))</f>
        <v/>
      </c>
      <c r="O9607" s="1" t="str">
        <f>IF(ISBLANK($C9607),"",IF(ISNA(VLOOKUP($L9607,'result messages'!$H$3:$L$11,3,FALSE)),VLOOKUP($M9607,'result messages'!$H$3:$L$11,3,FALSE),VLOOKUP($L9607,'result messages'!$H$3:$L$11,3,FALSE)))</f>
        <v/>
      </c>
      <c r="P9607" s="1" t="str">
        <f>IF(ISBLANK($C9607),"",IF(ISNA(VLOOKUP($L9607,'result messages'!$H$3:$L$11,4,FALSE)),VLOOKUP($M9607,'result messages'!$H$3:$L$11,4,FALSE),VLOOKUP($L9607,'result messages'!$H$3:$L$11,4,FALSE)))</f>
        <v/>
      </c>
      <c r="Q9607" s="1" t="str">
        <f>IF(ISBLANK($C9607),"",IF(ISNA(VLOOKUP($L9607,'result messages'!$H$3:$L$11,5,FALSE)),VLOOKUP($M9607,'result messages'!$H$3:$L$11,5,FALSE),VLOOKUP($L9607,'result messages'!$H$3:$L$11,5,FALSE)))</f>
        <v/>
      </c>
    </row>
    <row r="9608" spans="1:17">
      <c r="A9608" s="1">
        <v>9605</v>
      </c>
      <c r="B9608" s="1"/>
      <c r="C9608" s="1"/>
      <c r="D9608" s="1"/>
      <c r="E9608" s="6"/>
      <c r="F9608" s="1"/>
      <c r="G9608" s="1" t="str">
        <f>IF(ISNA(VLOOKUP($C9608,'DTEN TCAP Linkage deviceId'!$A$1:$A$20000,1,FALSE)),"No","Yes")</f>
        <v>No</v>
      </c>
      <c r="H9608" s="1" t="str">
        <f>IF(ISNA(VLOOKUP($C9608,'Provisioning Requester'!$F$3:$H$20000,2,FALSE)),"No","Yes")</f>
        <v>No</v>
      </c>
      <c r="I9608" s="1" t="str">
        <f>IF($H9608="Yes",VLOOKUP($C9608,'Provisioning Requester'!$F$3:$H$20000,3,FALSE),"-")</f>
        <v>-</v>
      </c>
      <c r="J9608" s="1" t="str">
        <f>IF(OR(D9608="SVCP", E9608="TRUE"), "No", IF(ISNA(VLOOKUP($C9608,'ProvResponder deviceId'!$A$1:$A$20000,1,FALSE)),"No","Yes"))</f>
        <v>No</v>
      </c>
      <c r="K9608" s="1" t="str">
        <f>IF($J9608="Yes",VLOOKUP($C9608,'ProvResponder deviceId'!$A$1:$C$20000,3,FALSE),"-")</f>
        <v>-</v>
      </c>
      <c r="L9608" s="1" t="str">
        <f t="shared" si="300"/>
        <v/>
      </c>
      <c r="M9608" s="1" t="str">
        <f t="shared" si="301"/>
        <v/>
      </c>
      <c r="N9608" s="1" t="str">
        <f>IF(ISBLANK($C9608),"",IF(ISNA(VLOOKUP($L9608,'result messages'!$H$3:$L$11,2,FALSE)),VLOOKUP($M9608,'result messages'!$H$3:$L$11,2,FALSE),VLOOKUP($L9608,'result messages'!$H$3:$L$11,2,FALSE)))</f>
        <v/>
      </c>
      <c r="O9608" s="1" t="str">
        <f>IF(ISBLANK($C9608),"",IF(ISNA(VLOOKUP($L9608,'result messages'!$H$3:$L$11,3,FALSE)),VLOOKUP($M9608,'result messages'!$H$3:$L$11,3,FALSE),VLOOKUP($L9608,'result messages'!$H$3:$L$11,3,FALSE)))</f>
        <v/>
      </c>
      <c r="P9608" s="1" t="str">
        <f>IF(ISBLANK($C9608),"",IF(ISNA(VLOOKUP($L9608,'result messages'!$H$3:$L$11,4,FALSE)),VLOOKUP($M9608,'result messages'!$H$3:$L$11,4,FALSE),VLOOKUP($L9608,'result messages'!$H$3:$L$11,4,FALSE)))</f>
        <v/>
      </c>
      <c r="Q9608" s="1" t="str">
        <f>IF(ISBLANK($C9608),"",IF(ISNA(VLOOKUP($L9608,'result messages'!$H$3:$L$11,5,FALSE)),VLOOKUP($M9608,'result messages'!$H$3:$L$11,5,FALSE),VLOOKUP($L9608,'result messages'!$H$3:$L$11,5,FALSE)))</f>
        <v/>
      </c>
    </row>
    <row r="9609" spans="1:17">
      <c r="A9609" s="1">
        <v>9606</v>
      </c>
      <c r="B9609" s="1"/>
      <c r="C9609" s="1"/>
      <c r="D9609" s="1"/>
      <c r="E9609" s="6"/>
      <c r="F9609" s="1"/>
      <c r="G9609" s="1" t="str">
        <f>IF(ISNA(VLOOKUP($C9609,'DTEN TCAP Linkage deviceId'!$A$1:$A$20000,1,FALSE)),"No","Yes")</f>
        <v>No</v>
      </c>
      <c r="H9609" s="1" t="str">
        <f>IF(ISNA(VLOOKUP($C9609,'Provisioning Requester'!$F$3:$H$20000,2,FALSE)),"No","Yes")</f>
        <v>No</v>
      </c>
      <c r="I9609" s="1" t="str">
        <f>IF($H9609="Yes",VLOOKUP($C9609,'Provisioning Requester'!$F$3:$H$20000,3,FALSE),"-")</f>
        <v>-</v>
      </c>
      <c r="J9609" s="1" t="str">
        <f>IF(OR(D9609="SVCP", E9609="TRUE"), "No", IF(ISNA(VLOOKUP($C9609,'ProvResponder deviceId'!$A$1:$A$20000,1,FALSE)),"No","Yes"))</f>
        <v>No</v>
      </c>
      <c r="K9609" s="1" t="str">
        <f>IF($J9609="Yes",VLOOKUP($C9609,'ProvResponder deviceId'!$A$1:$C$20000,3,FALSE),"-")</f>
        <v>-</v>
      </c>
      <c r="L9609" s="1" t="str">
        <f t="shared" si="300"/>
        <v/>
      </c>
      <c r="M9609" s="1" t="str">
        <f t="shared" si="301"/>
        <v/>
      </c>
      <c r="N9609" s="1" t="str">
        <f>IF(ISBLANK($C9609),"",IF(ISNA(VLOOKUP($L9609,'result messages'!$H$3:$L$11,2,FALSE)),VLOOKUP($M9609,'result messages'!$H$3:$L$11,2,FALSE),VLOOKUP($L9609,'result messages'!$H$3:$L$11,2,FALSE)))</f>
        <v/>
      </c>
      <c r="O9609" s="1" t="str">
        <f>IF(ISBLANK($C9609),"",IF(ISNA(VLOOKUP($L9609,'result messages'!$H$3:$L$11,3,FALSE)),VLOOKUP($M9609,'result messages'!$H$3:$L$11,3,FALSE),VLOOKUP($L9609,'result messages'!$H$3:$L$11,3,FALSE)))</f>
        <v/>
      </c>
      <c r="P9609" s="1" t="str">
        <f>IF(ISBLANK($C9609),"",IF(ISNA(VLOOKUP($L9609,'result messages'!$H$3:$L$11,4,FALSE)),VLOOKUP($M9609,'result messages'!$H$3:$L$11,4,FALSE),VLOOKUP($L9609,'result messages'!$H$3:$L$11,4,FALSE)))</f>
        <v/>
      </c>
      <c r="Q9609" s="1" t="str">
        <f>IF(ISBLANK($C9609),"",IF(ISNA(VLOOKUP($L9609,'result messages'!$H$3:$L$11,5,FALSE)),VLOOKUP($M9609,'result messages'!$H$3:$L$11,5,FALSE),VLOOKUP($L9609,'result messages'!$H$3:$L$11,5,FALSE)))</f>
        <v/>
      </c>
    </row>
    <row r="9610" spans="1:17">
      <c r="A9610" s="1">
        <v>9607</v>
      </c>
      <c r="B9610" s="1"/>
      <c r="C9610" s="1"/>
      <c r="D9610" s="1"/>
      <c r="E9610" s="6"/>
      <c r="F9610" s="1"/>
      <c r="G9610" s="1" t="str">
        <f>IF(ISNA(VLOOKUP($C9610,'DTEN TCAP Linkage deviceId'!$A$1:$A$20000,1,FALSE)),"No","Yes")</f>
        <v>No</v>
      </c>
      <c r="H9610" s="1" t="str">
        <f>IF(ISNA(VLOOKUP($C9610,'Provisioning Requester'!$F$3:$H$20000,2,FALSE)),"No","Yes")</f>
        <v>No</v>
      </c>
      <c r="I9610" s="1" t="str">
        <f>IF($H9610="Yes",VLOOKUP($C9610,'Provisioning Requester'!$F$3:$H$20000,3,FALSE),"-")</f>
        <v>-</v>
      </c>
      <c r="J9610" s="1" t="str">
        <f>IF(OR(D9610="SVCP", E9610="TRUE"), "No", IF(ISNA(VLOOKUP($C9610,'ProvResponder deviceId'!$A$1:$A$20000,1,FALSE)),"No","Yes"))</f>
        <v>No</v>
      </c>
      <c r="K9610" s="1" t="str">
        <f>IF($J9610="Yes",VLOOKUP($C9610,'ProvResponder deviceId'!$A$1:$C$20000,3,FALSE),"-")</f>
        <v>-</v>
      </c>
      <c r="L9610" s="1" t="str">
        <f t="shared" si="300"/>
        <v/>
      </c>
      <c r="M9610" s="1" t="str">
        <f t="shared" si="301"/>
        <v/>
      </c>
      <c r="N9610" s="1" t="str">
        <f>IF(ISBLANK($C9610),"",IF(ISNA(VLOOKUP($L9610,'result messages'!$H$3:$L$11,2,FALSE)),VLOOKUP($M9610,'result messages'!$H$3:$L$11,2,FALSE),VLOOKUP($L9610,'result messages'!$H$3:$L$11,2,FALSE)))</f>
        <v/>
      </c>
      <c r="O9610" s="1" t="str">
        <f>IF(ISBLANK($C9610),"",IF(ISNA(VLOOKUP($L9610,'result messages'!$H$3:$L$11,3,FALSE)),VLOOKUP($M9610,'result messages'!$H$3:$L$11,3,FALSE),VLOOKUP($L9610,'result messages'!$H$3:$L$11,3,FALSE)))</f>
        <v/>
      </c>
      <c r="P9610" s="1" t="str">
        <f>IF(ISBLANK($C9610),"",IF(ISNA(VLOOKUP($L9610,'result messages'!$H$3:$L$11,4,FALSE)),VLOOKUP($M9610,'result messages'!$H$3:$L$11,4,FALSE),VLOOKUP($L9610,'result messages'!$H$3:$L$11,4,FALSE)))</f>
        <v/>
      </c>
      <c r="Q9610" s="1" t="str">
        <f>IF(ISBLANK($C9610),"",IF(ISNA(VLOOKUP($L9610,'result messages'!$H$3:$L$11,5,FALSE)),VLOOKUP($M9610,'result messages'!$H$3:$L$11,5,FALSE),VLOOKUP($L9610,'result messages'!$H$3:$L$11,5,FALSE)))</f>
        <v/>
      </c>
    </row>
    <row r="9611" spans="1:17">
      <c r="A9611" s="1">
        <v>9608</v>
      </c>
      <c r="B9611" s="1"/>
      <c r="C9611" s="1"/>
      <c r="D9611" s="1"/>
      <c r="E9611" s="6"/>
      <c r="F9611" s="1"/>
      <c r="G9611" s="1" t="str">
        <f>IF(ISNA(VLOOKUP($C9611,'DTEN TCAP Linkage deviceId'!$A$1:$A$20000,1,FALSE)),"No","Yes")</f>
        <v>No</v>
      </c>
      <c r="H9611" s="1" t="str">
        <f>IF(ISNA(VLOOKUP($C9611,'Provisioning Requester'!$F$3:$H$20000,2,FALSE)),"No","Yes")</f>
        <v>No</v>
      </c>
      <c r="I9611" s="1" t="str">
        <f>IF($H9611="Yes",VLOOKUP($C9611,'Provisioning Requester'!$F$3:$H$20000,3,FALSE),"-")</f>
        <v>-</v>
      </c>
      <c r="J9611" s="1" t="str">
        <f>IF(OR(D9611="SVCP", E9611="TRUE"), "No", IF(ISNA(VLOOKUP($C9611,'ProvResponder deviceId'!$A$1:$A$20000,1,FALSE)),"No","Yes"))</f>
        <v>No</v>
      </c>
      <c r="K9611" s="1" t="str">
        <f>IF($J9611="Yes",VLOOKUP($C9611,'ProvResponder deviceId'!$A$1:$C$20000,3,FALSE),"-")</f>
        <v>-</v>
      </c>
      <c r="L9611" s="1" t="str">
        <f t="shared" si="300"/>
        <v/>
      </c>
      <c r="M9611" s="1" t="str">
        <f t="shared" si="301"/>
        <v/>
      </c>
      <c r="N9611" s="1" t="str">
        <f>IF(ISBLANK($C9611),"",IF(ISNA(VLOOKUP($L9611,'result messages'!$H$3:$L$11,2,FALSE)),VLOOKUP($M9611,'result messages'!$H$3:$L$11,2,FALSE),VLOOKUP($L9611,'result messages'!$H$3:$L$11,2,FALSE)))</f>
        <v/>
      </c>
      <c r="O9611" s="1" t="str">
        <f>IF(ISBLANK($C9611),"",IF(ISNA(VLOOKUP($L9611,'result messages'!$H$3:$L$11,3,FALSE)),VLOOKUP($M9611,'result messages'!$H$3:$L$11,3,FALSE),VLOOKUP($L9611,'result messages'!$H$3:$L$11,3,FALSE)))</f>
        <v/>
      </c>
      <c r="P9611" s="1" t="str">
        <f>IF(ISBLANK($C9611),"",IF(ISNA(VLOOKUP($L9611,'result messages'!$H$3:$L$11,4,FALSE)),VLOOKUP($M9611,'result messages'!$H$3:$L$11,4,FALSE),VLOOKUP($L9611,'result messages'!$H$3:$L$11,4,FALSE)))</f>
        <v/>
      </c>
      <c r="Q9611" s="1" t="str">
        <f>IF(ISBLANK($C9611),"",IF(ISNA(VLOOKUP($L9611,'result messages'!$H$3:$L$11,5,FALSE)),VLOOKUP($M9611,'result messages'!$H$3:$L$11,5,FALSE),VLOOKUP($L9611,'result messages'!$H$3:$L$11,5,FALSE)))</f>
        <v/>
      </c>
    </row>
    <row r="9612" spans="1:17">
      <c r="A9612" s="1">
        <v>9609</v>
      </c>
      <c r="B9612" s="1"/>
      <c r="C9612" s="1"/>
      <c r="D9612" s="1"/>
      <c r="E9612" s="6"/>
      <c r="F9612" s="1"/>
      <c r="G9612" s="1" t="str">
        <f>IF(ISNA(VLOOKUP($C9612,'DTEN TCAP Linkage deviceId'!$A$1:$A$20000,1,FALSE)),"No","Yes")</f>
        <v>No</v>
      </c>
      <c r="H9612" s="1" t="str">
        <f>IF(ISNA(VLOOKUP($C9612,'Provisioning Requester'!$F$3:$H$20000,2,FALSE)),"No","Yes")</f>
        <v>No</v>
      </c>
      <c r="I9612" s="1" t="str">
        <f>IF($H9612="Yes",VLOOKUP($C9612,'Provisioning Requester'!$F$3:$H$20000,3,FALSE),"-")</f>
        <v>-</v>
      </c>
      <c r="J9612" s="1" t="str">
        <f>IF(OR(D9612="SVCP", E9612="TRUE"), "No", IF(ISNA(VLOOKUP($C9612,'ProvResponder deviceId'!$A$1:$A$20000,1,FALSE)),"No","Yes"))</f>
        <v>No</v>
      </c>
      <c r="K9612" s="1" t="str">
        <f>IF($J9612="Yes",VLOOKUP($C9612,'ProvResponder deviceId'!$A$1:$C$20000,3,FALSE),"-")</f>
        <v>-</v>
      </c>
      <c r="L9612" s="1" t="str">
        <f t="shared" si="300"/>
        <v/>
      </c>
      <c r="M9612" s="1" t="str">
        <f t="shared" si="301"/>
        <v/>
      </c>
      <c r="N9612" s="1" t="str">
        <f>IF(ISBLANK($C9612),"",IF(ISNA(VLOOKUP($L9612,'result messages'!$H$3:$L$11,2,FALSE)),VLOOKUP($M9612,'result messages'!$H$3:$L$11,2,FALSE),VLOOKUP($L9612,'result messages'!$H$3:$L$11,2,FALSE)))</f>
        <v/>
      </c>
      <c r="O9612" s="1" t="str">
        <f>IF(ISBLANK($C9612),"",IF(ISNA(VLOOKUP($L9612,'result messages'!$H$3:$L$11,3,FALSE)),VLOOKUP($M9612,'result messages'!$H$3:$L$11,3,FALSE),VLOOKUP($L9612,'result messages'!$H$3:$L$11,3,FALSE)))</f>
        <v/>
      </c>
      <c r="P9612" s="1" t="str">
        <f>IF(ISBLANK($C9612),"",IF(ISNA(VLOOKUP($L9612,'result messages'!$H$3:$L$11,4,FALSE)),VLOOKUP($M9612,'result messages'!$H$3:$L$11,4,FALSE),VLOOKUP($L9612,'result messages'!$H$3:$L$11,4,FALSE)))</f>
        <v/>
      </c>
      <c r="Q9612" s="1" t="str">
        <f>IF(ISBLANK($C9612),"",IF(ISNA(VLOOKUP($L9612,'result messages'!$H$3:$L$11,5,FALSE)),VLOOKUP($M9612,'result messages'!$H$3:$L$11,5,FALSE),VLOOKUP($L9612,'result messages'!$H$3:$L$11,5,FALSE)))</f>
        <v/>
      </c>
    </row>
    <row r="9613" spans="1:17">
      <c r="A9613" s="1">
        <v>9610</v>
      </c>
      <c r="B9613" s="1"/>
      <c r="C9613" s="1"/>
      <c r="D9613" s="1"/>
      <c r="E9613" s="6"/>
      <c r="F9613" s="1"/>
      <c r="G9613" s="1" t="str">
        <f>IF(ISNA(VLOOKUP($C9613,'DTEN TCAP Linkage deviceId'!$A$1:$A$20000,1,FALSE)),"No","Yes")</f>
        <v>No</v>
      </c>
      <c r="H9613" s="1" t="str">
        <f>IF(ISNA(VLOOKUP($C9613,'Provisioning Requester'!$F$3:$H$20000,2,FALSE)),"No","Yes")</f>
        <v>No</v>
      </c>
      <c r="I9613" s="1" t="str">
        <f>IF($H9613="Yes",VLOOKUP($C9613,'Provisioning Requester'!$F$3:$H$20000,3,FALSE),"-")</f>
        <v>-</v>
      </c>
      <c r="J9613" s="1" t="str">
        <f>IF(OR(D9613="SVCP", E9613="TRUE"), "No", IF(ISNA(VLOOKUP($C9613,'ProvResponder deviceId'!$A$1:$A$20000,1,FALSE)),"No","Yes"))</f>
        <v>No</v>
      </c>
      <c r="K9613" s="1" t="str">
        <f>IF($J9613="Yes",VLOOKUP($C9613,'ProvResponder deviceId'!$A$1:$C$20000,3,FALSE),"-")</f>
        <v>-</v>
      </c>
      <c r="L9613" s="1" t="str">
        <f t="shared" si="300"/>
        <v/>
      </c>
      <c r="M9613" s="1" t="str">
        <f t="shared" si="301"/>
        <v/>
      </c>
      <c r="N9613" s="1" t="str">
        <f>IF(ISBLANK($C9613),"",IF(ISNA(VLOOKUP($L9613,'result messages'!$H$3:$L$11,2,FALSE)),VLOOKUP($M9613,'result messages'!$H$3:$L$11,2,FALSE),VLOOKUP($L9613,'result messages'!$H$3:$L$11,2,FALSE)))</f>
        <v/>
      </c>
      <c r="O9613" s="1" t="str">
        <f>IF(ISBLANK($C9613),"",IF(ISNA(VLOOKUP($L9613,'result messages'!$H$3:$L$11,3,FALSE)),VLOOKUP($M9613,'result messages'!$H$3:$L$11,3,FALSE),VLOOKUP($L9613,'result messages'!$H$3:$L$11,3,FALSE)))</f>
        <v/>
      </c>
      <c r="P9613" s="1" t="str">
        <f>IF(ISBLANK($C9613),"",IF(ISNA(VLOOKUP($L9613,'result messages'!$H$3:$L$11,4,FALSE)),VLOOKUP($M9613,'result messages'!$H$3:$L$11,4,FALSE),VLOOKUP($L9613,'result messages'!$H$3:$L$11,4,FALSE)))</f>
        <v/>
      </c>
      <c r="Q9613" s="1" t="str">
        <f>IF(ISBLANK($C9613),"",IF(ISNA(VLOOKUP($L9613,'result messages'!$H$3:$L$11,5,FALSE)),VLOOKUP($M9613,'result messages'!$H$3:$L$11,5,FALSE),VLOOKUP($L9613,'result messages'!$H$3:$L$11,5,FALSE)))</f>
        <v/>
      </c>
    </row>
    <row r="9614" spans="1:17">
      <c r="A9614" s="1">
        <v>9611</v>
      </c>
      <c r="B9614" s="1"/>
      <c r="C9614" s="1"/>
      <c r="D9614" s="1"/>
      <c r="E9614" s="6"/>
      <c r="F9614" s="1"/>
      <c r="G9614" s="1" t="str">
        <f>IF(ISNA(VLOOKUP($C9614,'DTEN TCAP Linkage deviceId'!$A$1:$A$20000,1,FALSE)),"No","Yes")</f>
        <v>No</v>
      </c>
      <c r="H9614" s="1" t="str">
        <f>IF(ISNA(VLOOKUP($C9614,'Provisioning Requester'!$F$3:$H$20000,2,FALSE)),"No","Yes")</f>
        <v>No</v>
      </c>
      <c r="I9614" s="1" t="str">
        <f>IF($H9614="Yes",VLOOKUP($C9614,'Provisioning Requester'!$F$3:$H$20000,3,FALSE),"-")</f>
        <v>-</v>
      </c>
      <c r="J9614" s="1" t="str">
        <f>IF(OR(D9614="SVCP", E9614="TRUE"), "No", IF(ISNA(VLOOKUP($C9614,'ProvResponder deviceId'!$A$1:$A$20000,1,FALSE)),"No","Yes"))</f>
        <v>No</v>
      </c>
      <c r="K9614" s="1" t="str">
        <f>IF($J9614="Yes",VLOOKUP($C9614,'ProvResponder deviceId'!$A$1:$C$20000,3,FALSE),"-")</f>
        <v>-</v>
      </c>
      <c r="L9614" s="1" t="str">
        <f t="shared" si="300"/>
        <v/>
      </c>
      <c r="M9614" s="1" t="str">
        <f t="shared" si="301"/>
        <v/>
      </c>
      <c r="N9614" s="1" t="str">
        <f>IF(ISBLANK($C9614),"",IF(ISNA(VLOOKUP($L9614,'result messages'!$H$3:$L$11,2,FALSE)),VLOOKUP($M9614,'result messages'!$H$3:$L$11,2,FALSE),VLOOKUP($L9614,'result messages'!$H$3:$L$11,2,FALSE)))</f>
        <v/>
      </c>
      <c r="O9614" s="1" t="str">
        <f>IF(ISBLANK($C9614),"",IF(ISNA(VLOOKUP($L9614,'result messages'!$H$3:$L$11,3,FALSE)),VLOOKUP($M9614,'result messages'!$H$3:$L$11,3,FALSE),VLOOKUP($L9614,'result messages'!$H$3:$L$11,3,FALSE)))</f>
        <v/>
      </c>
      <c r="P9614" s="1" t="str">
        <f>IF(ISBLANK($C9614),"",IF(ISNA(VLOOKUP($L9614,'result messages'!$H$3:$L$11,4,FALSE)),VLOOKUP($M9614,'result messages'!$H$3:$L$11,4,FALSE),VLOOKUP($L9614,'result messages'!$H$3:$L$11,4,FALSE)))</f>
        <v/>
      </c>
      <c r="Q9614" s="1" t="str">
        <f>IF(ISBLANK($C9614),"",IF(ISNA(VLOOKUP($L9614,'result messages'!$H$3:$L$11,5,FALSE)),VLOOKUP($M9614,'result messages'!$H$3:$L$11,5,FALSE),VLOOKUP($L9614,'result messages'!$H$3:$L$11,5,FALSE)))</f>
        <v/>
      </c>
    </row>
    <row r="9615" spans="1:17">
      <c r="A9615" s="1">
        <v>9612</v>
      </c>
      <c r="B9615" s="1"/>
      <c r="C9615" s="1"/>
      <c r="D9615" s="1"/>
      <c r="E9615" s="6"/>
      <c r="F9615" s="1"/>
      <c r="G9615" s="1" t="str">
        <f>IF(ISNA(VLOOKUP($C9615,'DTEN TCAP Linkage deviceId'!$A$1:$A$20000,1,FALSE)),"No","Yes")</f>
        <v>No</v>
      </c>
      <c r="H9615" s="1" t="str">
        <f>IF(ISNA(VLOOKUP($C9615,'Provisioning Requester'!$F$3:$H$20000,2,FALSE)),"No","Yes")</f>
        <v>No</v>
      </c>
      <c r="I9615" s="1" t="str">
        <f>IF($H9615="Yes",VLOOKUP($C9615,'Provisioning Requester'!$F$3:$H$20000,3,FALSE),"-")</f>
        <v>-</v>
      </c>
      <c r="J9615" s="1" t="str">
        <f>IF(OR(D9615="SVCP", E9615="TRUE"), "No", IF(ISNA(VLOOKUP($C9615,'ProvResponder deviceId'!$A$1:$A$20000,1,FALSE)),"No","Yes"))</f>
        <v>No</v>
      </c>
      <c r="K9615" s="1" t="str">
        <f>IF($J9615="Yes",VLOOKUP($C9615,'ProvResponder deviceId'!$A$1:$C$20000,3,FALSE),"-")</f>
        <v>-</v>
      </c>
      <c r="L9615" s="1" t="str">
        <f t="shared" si="300"/>
        <v/>
      </c>
      <c r="M9615" s="1" t="str">
        <f t="shared" si="301"/>
        <v/>
      </c>
      <c r="N9615" s="1" t="str">
        <f>IF(ISBLANK($C9615),"",IF(ISNA(VLOOKUP($L9615,'result messages'!$H$3:$L$11,2,FALSE)),VLOOKUP($M9615,'result messages'!$H$3:$L$11,2,FALSE),VLOOKUP($L9615,'result messages'!$H$3:$L$11,2,FALSE)))</f>
        <v/>
      </c>
      <c r="O9615" s="1" t="str">
        <f>IF(ISBLANK($C9615),"",IF(ISNA(VLOOKUP($L9615,'result messages'!$H$3:$L$11,3,FALSE)),VLOOKUP($M9615,'result messages'!$H$3:$L$11,3,FALSE),VLOOKUP($L9615,'result messages'!$H$3:$L$11,3,FALSE)))</f>
        <v/>
      </c>
      <c r="P9615" s="1" t="str">
        <f>IF(ISBLANK($C9615),"",IF(ISNA(VLOOKUP($L9615,'result messages'!$H$3:$L$11,4,FALSE)),VLOOKUP($M9615,'result messages'!$H$3:$L$11,4,FALSE),VLOOKUP($L9615,'result messages'!$H$3:$L$11,4,FALSE)))</f>
        <v/>
      </c>
      <c r="Q9615" s="1" t="str">
        <f>IF(ISBLANK($C9615),"",IF(ISNA(VLOOKUP($L9615,'result messages'!$H$3:$L$11,5,FALSE)),VLOOKUP($M9615,'result messages'!$H$3:$L$11,5,FALSE),VLOOKUP($L9615,'result messages'!$H$3:$L$11,5,FALSE)))</f>
        <v/>
      </c>
    </row>
    <row r="9616" spans="1:17">
      <c r="A9616" s="1">
        <v>9613</v>
      </c>
      <c r="B9616" s="1"/>
      <c r="C9616" s="1"/>
      <c r="D9616" s="1"/>
      <c r="E9616" s="6"/>
      <c r="F9616" s="1"/>
      <c r="G9616" s="1" t="str">
        <f>IF(ISNA(VLOOKUP($C9616,'DTEN TCAP Linkage deviceId'!$A$1:$A$20000,1,FALSE)),"No","Yes")</f>
        <v>No</v>
      </c>
      <c r="H9616" s="1" t="str">
        <f>IF(ISNA(VLOOKUP($C9616,'Provisioning Requester'!$F$3:$H$20000,2,FALSE)),"No","Yes")</f>
        <v>No</v>
      </c>
      <c r="I9616" s="1" t="str">
        <f>IF($H9616="Yes",VLOOKUP($C9616,'Provisioning Requester'!$F$3:$H$20000,3,FALSE),"-")</f>
        <v>-</v>
      </c>
      <c r="J9616" s="1" t="str">
        <f>IF(OR(D9616="SVCP", E9616="TRUE"), "No", IF(ISNA(VLOOKUP($C9616,'ProvResponder deviceId'!$A$1:$A$20000,1,FALSE)),"No","Yes"))</f>
        <v>No</v>
      </c>
      <c r="K9616" s="1" t="str">
        <f>IF($J9616="Yes",VLOOKUP($C9616,'ProvResponder deviceId'!$A$1:$C$20000,3,FALSE),"-")</f>
        <v>-</v>
      </c>
      <c r="L9616" s="1" t="str">
        <f t="shared" si="300"/>
        <v/>
      </c>
      <c r="M9616" s="1" t="str">
        <f t="shared" si="301"/>
        <v/>
      </c>
      <c r="N9616" s="1" t="str">
        <f>IF(ISBLANK($C9616),"",IF(ISNA(VLOOKUP($L9616,'result messages'!$H$3:$L$11,2,FALSE)),VLOOKUP($M9616,'result messages'!$H$3:$L$11,2,FALSE),VLOOKUP($L9616,'result messages'!$H$3:$L$11,2,FALSE)))</f>
        <v/>
      </c>
      <c r="O9616" s="1" t="str">
        <f>IF(ISBLANK($C9616),"",IF(ISNA(VLOOKUP($L9616,'result messages'!$H$3:$L$11,3,FALSE)),VLOOKUP($M9616,'result messages'!$H$3:$L$11,3,FALSE),VLOOKUP($L9616,'result messages'!$H$3:$L$11,3,FALSE)))</f>
        <v/>
      </c>
      <c r="P9616" s="1" t="str">
        <f>IF(ISBLANK($C9616),"",IF(ISNA(VLOOKUP($L9616,'result messages'!$H$3:$L$11,4,FALSE)),VLOOKUP($M9616,'result messages'!$H$3:$L$11,4,FALSE),VLOOKUP($L9616,'result messages'!$H$3:$L$11,4,FALSE)))</f>
        <v/>
      </c>
      <c r="Q9616" s="1" t="str">
        <f>IF(ISBLANK($C9616),"",IF(ISNA(VLOOKUP($L9616,'result messages'!$H$3:$L$11,5,FALSE)),VLOOKUP($M9616,'result messages'!$H$3:$L$11,5,FALSE),VLOOKUP($L9616,'result messages'!$H$3:$L$11,5,FALSE)))</f>
        <v/>
      </c>
    </row>
    <row r="9617" spans="1:17">
      <c r="A9617" s="1">
        <v>9614</v>
      </c>
      <c r="B9617" s="1"/>
      <c r="C9617" s="1"/>
      <c r="D9617" s="1"/>
      <c r="E9617" s="6"/>
      <c r="F9617" s="1"/>
      <c r="G9617" s="1" t="str">
        <f>IF(ISNA(VLOOKUP($C9617,'DTEN TCAP Linkage deviceId'!$A$1:$A$20000,1,FALSE)),"No","Yes")</f>
        <v>No</v>
      </c>
      <c r="H9617" s="1" t="str">
        <f>IF(ISNA(VLOOKUP($C9617,'Provisioning Requester'!$F$3:$H$20000,2,FALSE)),"No","Yes")</f>
        <v>No</v>
      </c>
      <c r="I9617" s="1" t="str">
        <f>IF($H9617="Yes",VLOOKUP($C9617,'Provisioning Requester'!$F$3:$H$20000,3,FALSE),"-")</f>
        <v>-</v>
      </c>
      <c r="J9617" s="1" t="str">
        <f>IF(OR(D9617="SVCP", E9617="TRUE"), "No", IF(ISNA(VLOOKUP($C9617,'ProvResponder deviceId'!$A$1:$A$20000,1,FALSE)),"No","Yes"))</f>
        <v>No</v>
      </c>
      <c r="K9617" s="1" t="str">
        <f>IF($J9617="Yes",VLOOKUP($C9617,'ProvResponder deviceId'!$A$1:$C$20000,3,FALSE),"-")</f>
        <v>-</v>
      </c>
      <c r="L9617" s="1" t="str">
        <f t="shared" si="300"/>
        <v/>
      </c>
      <c r="M9617" s="1" t="str">
        <f t="shared" si="301"/>
        <v/>
      </c>
      <c r="N9617" s="1" t="str">
        <f>IF(ISBLANK($C9617),"",IF(ISNA(VLOOKUP($L9617,'result messages'!$H$3:$L$11,2,FALSE)),VLOOKUP($M9617,'result messages'!$H$3:$L$11,2,FALSE),VLOOKUP($L9617,'result messages'!$H$3:$L$11,2,FALSE)))</f>
        <v/>
      </c>
      <c r="O9617" s="1" t="str">
        <f>IF(ISBLANK($C9617),"",IF(ISNA(VLOOKUP($L9617,'result messages'!$H$3:$L$11,3,FALSE)),VLOOKUP($M9617,'result messages'!$H$3:$L$11,3,FALSE),VLOOKUP($L9617,'result messages'!$H$3:$L$11,3,FALSE)))</f>
        <v/>
      </c>
      <c r="P9617" s="1" t="str">
        <f>IF(ISBLANK($C9617),"",IF(ISNA(VLOOKUP($L9617,'result messages'!$H$3:$L$11,4,FALSE)),VLOOKUP($M9617,'result messages'!$H$3:$L$11,4,FALSE),VLOOKUP($L9617,'result messages'!$H$3:$L$11,4,FALSE)))</f>
        <v/>
      </c>
      <c r="Q9617" s="1" t="str">
        <f>IF(ISBLANK($C9617),"",IF(ISNA(VLOOKUP($L9617,'result messages'!$H$3:$L$11,5,FALSE)),VLOOKUP($M9617,'result messages'!$H$3:$L$11,5,FALSE),VLOOKUP($L9617,'result messages'!$H$3:$L$11,5,FALSE)))</f>
        <v/>
      </c>
    </row>
    <row r="9618" spans="1:17">
      <c r="A9618" s="1">
        <v>9615</v>
      </c>
      <c r="B9618" s="1"/>
      <c r="C9618" s="1"/>
      <c r="D9618" s="1"/>
      <c r="E9618" s="6"/>
      <c r="F9618" s="1"/>
      <c r="G9618" s="1" t="str">
        <f>IF(ISNA(VLOOKUP($C9618,'DTEN TCAP Linkage deviceId'!$A$1:$A$20000,1,FALSE)),"No","Yes")</f>
        <v>No</v>
      </c>
      <c r="H9618" s="1" t="str">
        <f>IF(ISNA(VLOOKUP($C9618,'Provisioning Requester'!$F$3:$H$20000,2,FALSE)),"No","Yes")</f>
        <v>No</v>
      </c>
      <c r="I9618" s="1" t="str">
        <f>IF($H9618="Yes",VLOOKUP($C9618,'Provisioning Requester'!$F$3:$H$20000,3,FALSE),"-")</f>
        <v>-</v>
      </c>
      <c r="J9618" s="1" t="str">
        <f>IF(OR(D9618="SVCP", E9618="TRUE"), "No", IF(ISNA(VLOOKUP($C9618,'ProvResponder deviceId'!$A$1:$A$20000,1,FALSE)),"No","Yes"))</f>
        <v>No</v>
      </c>
      <c r="K9618" s="1" t="str">
        <f>IF($J9618="Yes",VLOOKUP($C9618,'ProvResponder deviceId'!$A$1:$C$20000,3,FALSE),"-")</f>
        <v>-</v>
      </c>
      <c r="L9618" s="1" t="str">
        <f t="shared" si="300"/>
        <v/>
      </c>
      <c r="M9618" s="1" t="str">
        <f t="shared" si="301"/>
        <v/>
      </c>
      <c r="N9618" s="1" t="str">
        <f>IF(ISBLANK($C9618),"",IF(ISNA(VLOOKUP($L9618,'result messages'!$H$3:$L$11,2,FALSE)),VLOOKUP($M9618,'result messages'!$H$3:$L$11,2,FALSE),VLOOKUP($L9618,'result messages'!$H$3:$L$11,2,FALSE)))</f>
        <v/>
      </c>
      <c r="O9618" s="1" t="str">
        <f>IF(ISBLANK($C9618),"",IF(ISNA(VLOOKUP($L9618,'result messages'!$H$3:$L$11,3,FALSE)),VLOOKUP($M9618,'result messages'!$H$3:$L$11,3,FALSE),VLOOKUP($L9618,'result messages'!$H$3:$L$11,3,FALSE)))</f>
        <v/>
      </c>
      <c r="P9618" s="1" t="str">
        <f>IF(ISBLANK($C9618),"",IF(ISNA(VLOOKUP($L9618,'result messages'!$H$3:$L$11,4,FALSE)),VLOOKUP($M9618,'result messages'!$H$3:$L$11,4,FALSE),VLOOKUP($L9618,'result messages'!$H$3:$L$11,4,FALSE)))</f>
        <v/>
      </c>
      <c r="Q9618" s="1" t="str">
        <f>IF(ISBLANK($C9618),"",IF(ISNA(VLOOKUP($L9618,'result messages'!$H$3:$L$11,5,FALSE)),VLOOKUP($M9618,'result messages'!$H$3:$L$11,5,FALSE),VLOOKUP($L9618,'result messages'!$H$3:$L$11,5,FALSE)))</f>
        <v/>
      </c>
    </row>
    <row r="9619" spans="1:17">
      <c r="A9619" s="1">
        <v>9616</v>
      </c>
      <c r="B9619" s="1"/>
      <c r="C9619" s="1"/>
      <c r="D9619" s="1"/>
      <c r="E9619" s="6"/>
      <c r="F9619" s="1"/>
      <c r="G9619" s="1" t="str">
        <f>IF(ISNA(VLOOKUP($C9619,'DTEN TCAP Linkage deviceId'!$A$1:$A$20000,1,FALSE)),"No","Yes")</f>
        <v>No</v>
      </c>
      <c r="H9619" s="1" t="str">
        <f>IF(ISNA(VLOOKUP($C9619,'Provisioning Requester'!$F$3:$H$20000,2,FALSE)),"No","Yes")</f>
        <v>No</v>
      </c>
      <c r="I9619" s="1" t="str">
        <f>IF($H9619="Yes",VLOOKUP($C9619,'Provisioning Requester'!$F$3:$H$20000,3,FALSE),"-")</f>
        <v>-</v>
      </c>
      <c r="J9619" s="1" t="str">
        <f>IF(OR(D9619="SVCP", E9619="TRUE"), "No", IF(ISNA(VLOOKUP($C9619,'ProvResponder deviceId'!$A$1:$A$20000,1,FALSE)),"No","Yes"))</f>
        <v>No</v>
      </c>
      <c r="K9619" s="1" t="str">
        <f>IF($J9619="Yes",VLOOKUP($C9619,'ProvResponder deviceId'!$A$1:$C$20000,3,FALSE),"-")</f>
        <v>-</v>
      </c>
      <c r="L9619" s="1" t="str">
        <f t="shared" si="300"/>
        <v/>
      </c>
      <c r="M9619" s="1" t="str">
        <f t="shared" si="301"/>
        <v/>
      </c>
      <c r="N9619" s="1" t="str">
        <f>IF(ISBLANK($C9619),"",IF(ISNA(VLOOKUP($L9619,'result messages'!$H$3:$L$11,2,FALSE)),VLOOKUP($M9619,'result messages'!$H$3:$L$11,2,FALSE),VLOOKUP($L9619,'result messages'!$H$3:$L$11,2,FALSE)))</f>
        <v/>
      </c>
      <c r="O9619" s="1" t="str">
        <f>IF(ISBLANK($C9619),"",IF(ISNA(VLOOKUP($L9619,'result messages'!$H$3:$L$11,3,FALSE)),VLOOKUP($M9619,'result messages'!$H$3:$L$11,3,FALSE),VLOOKUP($L9619,'result messages'!$H$3:$L$11,3,FALSE)))</f>
        <v/>
      </c>
      <c r="P9619" s="1" t="str">
        <f>IF(ISBLANK($C9619),"",IF(ISNA(VLOOKUP($L9619,'result messages'!$H$3:$L$11,4,FALSE)),VLOOKUP($M9619,'result messages'!$H$3:$L$11,4,FALSE),VLOOKUP($L9619,'result messages'!$H$3:$L$11,4,FALSE)))</f>
        <v/>
      </c>
      <c r="Q9619" s="1" t="str">
        <f>IF(ISBLANK($C9619),"",IF(ISNA(VLOOKUP($L9619,'result messages'!$H$3:$L$11,5,FALSE)),VLOOKUP($M9619,'result messages'!$H$3:$L$11,5,FALSE),VLOOKUP($L9619,'result messages'!$H$3:$L$11,5,FALSE)))</f>
        <v/>
      </c>
    </row>
    <row r="9620" spans="1:17">
      <c r="A9620" s="1">
        <v>9617</v>
      </c>
      <c r="B9620" s="1"/>
      <c r="C9620" s="1"/>
      <c r="D9620" s="1"/>
      <c r="E9620" s="6"/>
      <c r="F9620" s="1"/>
      <c r="G9620" s="1" t="str">
        <f>IF(ISNA(VLOOKUP($C9620,'DTEN TCAP Linkage deviceId'!$A$1:$A$20000,1,FALSE)),"No","Yes")</f>
        <v>No</v>
      </c>
      <c r="H9620" s="1" t="str">
        <f>IF(ISNA(VLOOKUP($C9620,'Provisioning Requester'!$F$3:$H$20000,2,FALSE)),"No","Yes")</f>
        <v>No</v>
      </c>
      <c r="I9620" s="1" t="str">
        <f>IF($H9620="Yes",VLOOKUP($C9620,'Provisioning Requester'!$F$3:$H$20000,3,FALSE),"-")</f>
        <v>-</v>
      </c>
      <c r="J9620" s="1" t="str">
        <f>IF(OR(D9620="SVCP", E9620="TRUE"), "No", IF(ISNA(VLOOKUP($C9620,'ProvResponder deviceId'!$A$1:$A$20000,1,FALSE)),"No","Yes"))</f>
        <v>No</v>
      </c>
      <c r="K9620" s="1" t="str">
        <f>IF($J9620="Yes",VLOOKUP($C9620,'ProvResponder deviceId'!$A$1:$C$20000,3,FALSE),"-")</f>
        <v>-</v>
      </c>
      <c r="L9620" s="1" t="str">
        <f t="shared" si="300"/>
        <v/>
      </c>
      <c r="M9620" s="1" t="str">
        <f t="shared" si="301"/>
        <v/>
      </c>
      <c r="N9620" s="1" t="str">
        <f>IF(ISBLANK($C9620),"",IF(ISNA(VLOOKUP($L9620,'result messages'!$H$3:$L$11,2,FALSE)),VLOOKUP($M9620,'result messages'!$H$3:$L$11,2,FALSE),VLOOKUP($L9620,'result messages'!$H$3:$L$11,2,FALSE)))</f>
        <v/>
      </c>
      <c r="O9620" s="1" t="str">
        <f>IF(ISBLANK($C9620),"",IF(ISNA(VLOOKUP($L9620,'result messages'!$H$3:$L$11,3,FALSE)),VLOOKUP($M9620,'result messages'!$H$3:$L$11,3,FALSE),VLOOKUP($L9620,'result messages'!$H$3:$L$11,3,FALSE)))</f>
        <v/>
      </c>
      <c r="P9620" s="1" t="str">
        <f>IF(ISBLANK($C9620),"",IF(ISNA(VLOOKUP($L9620,'result messages'!$H$3:$L$11,4,FALSE)),VLOOKUP($M9620,'result messages'!$H$3:$L$11,4,FALSE),VLOOKUP($L9620,'result messages'!$H$3:$L$11,4,FALSE)))</f>
        <v/>
      </c>
      <c r="Q9620" s="1" t="str">
        <f>IF(ISBLANK($C9620),"",IF(ISNA(VLOOKUP($L9620,'result messages'!$H$3:$L$11,5,FALSE)),VLOOKUP($M9620,'result messages'!$H$3:$L$11,5,FALSE),VLOOKUP($L9620,'result messages'!$H$3:$L$11,5,FALSE)))</f>
        <v/>
      </c>
    </row>
    <row r="9621" spans="1:17">
      <c r="A9621" s="1">
        <v>9618</v>
      </c>
      <c r="B9621" s="1"/>
      <c r="C9621" s="1"/>
      <c r="D9621" s="1"/>
      <c r="E9621" s="6"/>
      <c r="F9621" s="1"/>
      <c r="G9621" s="1" t="str">
        <f>IF(ISNA(VLOOKUP($C9621,'DTEN TCAP Linkage deviceId'!$A$1:$A$20000,1,FALSE)),"No","Yes")</f>
        <v>No</v>
      </c>
      <c r="H9621" s="1" t="str">
        <f>IF(ISNA(VLOOKUP($C9621,'Provisioning Requester'!$F$3:$H$20000,2,FALSE)),"No","Yes")</f>
        <v>No</v>
      </c>
      <c r="I9621" s="1" t="str">
        <f>IF($H9621="Yes",VLOOKUP($C9621,'Provisioning Requester'!$F$3:$H$20000,3,FALSE),"-")</f>
        <v>-</v>
      </c>
      <c r="J9621" s="1" t="str">
        <f>IF(OR(D9621="SVCP", E9621="TRUE"), "No", IF(ISNA(VLOOKUP($C9621,'ProvResponder deviceId'!$A$1:$A$20000,1,FALSE)),"No","Yes"))</f>
        <v>No</v>
      </c>
      <c r="K9621" s="1" t="str">
        <f>IF($J9621="Yes",VLOOKUP($C9621,'ProvResponder deviceId'!$A$1:$C$20000,3,FALSE),"-")</f>
        <v>-</v>
      </c>
      <c r="L9621" s="1" t="str">
        <f t="shared" si="300"/>
        <v/>
      </c>
      <c r="M9621" s="1" t="str">
        <f t="shared" si="301"/>
        <v/>
      </c>
      <c r="N9621" s="1" t="str">
        <f>IF(ISBLANK($C9621),"",IF(ISNA(VLOOKUP($L9621,'result messages'!$H$3:$L$11,2,FALSE)),VLOOKUP($M9621,'result messages'!$H$3:$L$11,2,FALSE),VLOOKUP($L9621,'result messages'!$H$3:$L$11,2,FALSE)))</f>
        <v/>
      </c>
      <c r="O9621" s="1" t="str">
        <f>IF(ISBLANK($C9621),"",IF(ISNA(VLOOKUP($L9621,'result messages'!$H$3:$L$11,3,FALSE)),VLOOKUP($M9621,'result messages'!$H$3:$L$11,3,FALSE),VLOOKUP($L9621,'result messages'!$H$3:$L$11,3,FALSE)))</f>
        <v/>
      </c>
      <c r="P9621" s="1" t="str">
        <f>IF(ISBLANK($C9621),"",IF(ISNA(VLOOKUP($L9621,'result messages'!$H$3:$L$11,4,FALSE)),VLOOKUP($M9621,'result messages'!$H$3:$L$11,4,FALSE),VLOOKUP($L9621,'result messages'!$H$3:$L$11,4,FALSE)))</f>
        <v/>
      </c>
      <c r="Q9621" s="1" t="str">
        <f>IF(ISBLANK($C9621),"",IF(ISNA(VLOOKUP($L9621,'result messages'!$H$3:$L$11,5,FALSE)),VLOOKUP($M9621,'result messages'!$H$3:$L$11,5,FALSE),VLOOKUP($L9621,'result messages'!$H$3:$L$11,5,FALSE)))</f>
        <v/>
      </c>
    </row>
    <row r="9622" spans="1:17">
      <c r="A9622" s="1">
        <v>9619</v>
      </c>
      <c r="B9622" s="1"/>
      <c r="C9622" s="1"/>
      <c r="D9622" s="1"/>
      <c r="E9622" s="6"/>
      <c r="F9622" s="1"/>
      <c r="G9622" s="1" t="str">
        <f>IF(ISNA(VLOOKUP($C9622,'DTEN TCAP Linkage deviceId'!$A$1:$A$20000,1,FALSE)),"No","Yes")</f>
        <v>No</v>
      </c>
      <c r="H9622" s="1" t="str">
        <f>IF(ISNA(VLOOKUP($C9622,'Provisioning Requester'!$F$3:$H$20000,2,FALSE)),"No","Yes")</f>
        <v>No</v>
      </c>
      <c r="I9622" s="1" t="str">
        <f>IF($H9622="Yes",VLOOKUP($C9622,'Provisioning Requester'!$F$3:$H$20000,3,FALSE),"-")</f>
        <v>-</v>
      </c>
      <c r="J9622" s="1" t="str">
        <f>IF(OR(D9622="SVCP", E9622="TRUE"), "No", IF(ISNA(VLOOKUP($C9622,'ProvResponder deviceId'!$A$1:$A$20000,1,FALSE)),"No","Yes"))</f>
        <v>No</v>
      </c>
      <c r="K9622" s="1" t="str">
        <f>IF($J9622="Yes",VLOOKUP($C9622,'ProvResponder deviceId'!$A$1:$C$20000,3,FALSE),"-")</f>
        <v>-</v>
      </c>
      <c r="L9622" s="1" t="str">
        <f t="shared" si="300"/>
        <v/>
      </c>
      <c r="M9622" s="1" t="str">
        <f t="shared" si="301"/>
        <v/>
      </c>
      <c r="N9622" s="1" t="str">
        <f>IF(ISBLANK($C9622),"",IF(ISNA(VLOOKUP($L9622,'result messages'!$H$3:$L$11,2,FALSE)),VLOOKUP($M9622,'result messages'!$H$3:$L$11,2,FALSE),VLOOKUP($L9622,'result messages'!$H$3:$L$11,2,FALSE)))</f>
        <v/>
      </c>
      <c r="O9622" s="1" t="str">
        <f>IF(ISBLANK($C9622),"",IF(ISNA(VLOOKUP($L9622,'result messages'!$H$3:$L$11,3,FALSE)),VLOOKUP($M9622,'result messages'!$H$3:$L$11,3,FALSE),VLOOKUP($L9622,'result messages'!$H$3:$L$11,3,FALSE)))</f>
        <v/>
      </c>
      <c r="P9622" s="1" t="str">
        <f>IF(ISBLANK($C9622),"",IF(ISNA(VLOOKUP($L9622,'result messages'!$H$3:$L$11,4,FALSE)),VLOOKUP($M9622,'result messages'!$H$3:$L$11,4,FALSE),VLOOKUP($L9622,'result messages'!$H$3:$L$11,4,FALSE)))</f>
        <v/>
      </c>
      <c r="Q9622" s="1" t="str">
        <f>IF(ISBLANK($C9622),"",IF(ISNA(VLOOKUP($L9622,'result messages'!$H$3:$L$11,5,FALSE)),VLOOKUP($M9622,'result messages'!$H$3:$L$11,5,FALSE),VLOOKUP($L9622,'result messages'!$H$3:$L$11,5,FALSE)))</f>
        <v/>
      </c>
    </row>
    <row r="9623" spans="1:17">
      <c r="A9623" s="1">
        <v>9620</v>
      </c>
      <c r="B9623" s="1"/>
      <c r="C9623" s="1"/>
      <c r="D9623" s="1"/>
      <c r="E9623" s="6"/>
      <c r="F9623" s="1"/>
      <c r="G9623" s="1" t="str">
        <f>IF(ISNA(VLOOKUP($C9623,'DTEN TCAP Linkage deviceId'!$A$1:$A$20000,1,FALSE)),"No","Yes")</f>
        <v>No</v>
      </c>
      <c r="H9623" s="1" t="str">
        <f>IF(ISNA(VLOOKUP($C9623,'Provisioning Requester'!$F$3:$H$20000,2,FALSE)),"No","Yes")</f>
        <v>No</v>
      </c>
      <c r="I9623" s="1" t="str">
        <f>IF($H9623="Yes",VLOOKUP($C9623,'Provisioning Requester'!$F$3:$H$20000,3,FALSE),"-")</f>
        <v>-</v>
      </c>
      <c r="J9623" s="1" t="str">
        <f>IF(OR(D9623="SVCP", E9623="TRUE"), "No", IF(ISNA(VLOOKUP($C9623,'ProvResponder deviceId'!$A$1:$A$20000,1,FALSE)),"No","Yes"))</f>
        <v>No</v>
      </c>
      <c r="K9623" s="1" t="str">
        <f>IF($J9623="Yes",VLOOKUP($C9623,'ProvResponder deviceId'!$A$1:$C$20000,3,FALSE),"-")</f>
        <v>-</v>
      </c>
      <c r="L9623" s="1" t="str">
        <f t="shared" si="300"/>
        <v/>
      </c>
      <c r="M9623" s="1" t="str">
        <f t="shared" si="301"/>
        <v/>
      </c>
      <c r="N9623" s="1" t="str">
        <f>IF(ISBLANK($C9623),"",IF(ISNA(VLOOKUP($L9623,'result messages'!$H$3:$L$11,2,FALSE)),VLOOKUP($M9623,'result messages'!$H$3:$L$11,2,FALSE),VLOOKUP($L9623,'result messages'!$H$3:$L$11,2,FALSE)))</f>
        <v/>
      </c>
      <c r="O9623" s="1" t="str">
        <f>IF(ISBLANK($C9623),"",IF(ISNA(VLOOKUP($L9623,'result messages'!$H$3:$L$11,3,FALSE)),VLOOKUP($M9623,'result messages'!$H$3:$L$11,3,FALSE),VLOOKUP($L9623,'result messages'!$H$3:$L$11,3,FALSE)))</f>
        <v/>
      </c>
      <c r="P9623" s="1" t="str">
        <f>IF(ISBLANK($C9623),"",IF(ISNA(VLOOKUP($L9623,'result messages'!$H$3:$L$11,4,FALSE)),VLOOKUP($M9623,'result messages'!$H$3:$L$11,4,FALSE),VLOOKUP($L9623,'result messages'!$H$3:$L$11,4,FALSE)))</f>
        <v/>
      </c>
      <c r="Q9623" s="1" t="str">
        <f>IF(ISBLANK($C9623),"",IF(ISNA(VLOOKUP($L9623,'result messages'!$H$3:$L$11,5,FALSE)),VLOOKUP($M9623,'result messages'!$H$3:$L$11,5,FALSE),VLOOKUP($L9623,'result messages'!$H$3:$L$11,5,FALSE)))</f>
        <v/>
      </c>
    </row>
    <row r="9624" spans="1:17">
      <c r="A9624" s="1">
        <v>9621</v>
      </c>
      <c r="B9624" s="1"/>
      <c r="C9624" s="1"/>
      <c r="D9624" s="1"/>
      <c r="E9624" s="6"/>
      <c r="F9624" s="1"/>
      <c r="G9624" s="1" t="str">
        <f>IF(ISNA(VLOOKUP($C9624,'DTEN TCAP Linkage deviceId'!$A$1:$A$20000,1,FALSE)),"No","Yes")</f>
        <v>No</v>
      </c>
      <c r="H9624" s="1" t="str">
        <f>IF(ISNA(VLOOKUP($C9624,'Provisioning Requester'!$F$3:$H$20000,2,FALSE)),"No","Yes")</f>
        <v>No</v>
      </c>
      <c r="I9624" s="1" t="str">
        <f>IF($H9624="Yes",VLOOKUP($C9624,'Provisioning Requester'!$F$3:$H$20000,3,FALSE),"-")</f>
        <v>-</v>
      </c>
      <c r="J9624" s="1" t="str">
        <f>IF(OR(D9624="SVCP", E9624="TRUE"), "No", IF(ISNA(VLOOKUP($C9624,'ProvResponder deviceId'!$A$1:$A$20000,1,FALSE)),"No","Yes"))</f>
        <v>No</v>
      </c>
      <c r="K9624" s="1" t="str">
        <f>IF($J9624="Yes",VLOOKUP($C9624,'ProvResponder deviceId'!$A$1:$C$20000,3,FALSE),"-")</f>
        <v>-</v>
      </c>
      <c r="L9624" s="1" t="str">
        <f t="shared" si="300"/>
        <v/>
      </c>
      <c r="M9624" s="1" t="str">
        <f t="shared" si="301"/>
        <v/>
      </c>
      <c r="N9624" s="1" t="str">
        <f>IF(ISBLANK($C9624),"",IF(ISNA(VLOOKUP($L9624,'result messages'!$H$3:$L$11,2,FALSE)),VLOOKUP($M9624,'result messages'!$H$3:$L$11,2,FALSE),VLOOKUP($L9624,'result messages'!$H$3:$L$11,2,FALSE)))</f>
        <v/>
      </c>
      <c r="O9624" s="1" t="str">
        <f>IF(ISBLANK($C9624),"",IF(ISNA(VLOOKUP($L9624,'result messages'!$H$3:$L$11,3,FALSE)),VLOOKUP($M9624,'result messages'!$H$3:$L$11,3,FALSE),VLOOKUP($L9624,'result messages'!$H$3:$L$11,3,FALSE)))</f>
        <v/>
      </c>
      <c r="P9624" s="1" t="str">
        <f>IF(ISBLANK($C9624),"",IF(ISNA(VLOOKUP($L9624,'result messages'!$H$3:$L$11,4,FALSE)),VLOOKUP($M9624,'result messages'!$H$3:$L$11,4,FALSE),VLOOKUP($L9624,'result messages'!$H$3:$L$11,4,FALSE)))</f>
        <v/>
      </c>
      <c r="Q9624" s="1" t="str">
        <f>IF(ISBLANK($C9624),"",IF(ISNA(VLOOKUP($L9624,'result messages'!$H$3:$L$11,5,FALSE)),VLOOKUP($M9624,'result messages'!$H$3:$L$11,5,FALSE),VLOOKUP($L9624,'result messages'!$H$3:$L$11,5,FALSE)))</f>
        <v/>
      </c>
    </row>
    <row r="9625" spans="1:17">
      <c r="A9625" s="1">
        <v>9622</v>
      </c>
      <c r="B9625" s="1"/>
      <c r="C9625" s="1"/>
      <c r="D9625" s="1"/>
      <c r="E9625" s="6"/>
      <c r="F9625" s="1"/>
      <c r="G9625" s="1" t="str">
        <f>IF(ISNA(VLOOKUP($C9625,'DTEN TCAP Linkage deviceId'!$A$1:$A$20000,1,FALSE)),"No","Yes")</f>
        <v>No</v>
      </c>
      <c r="H9625" s="1" t="str">
        <f>IF(ISNA(VLOOKUP($C9625,'Provisioning Requester'!$F$3:$H$20000,2,FALSE)),"No","Yes")</f>
        <v>No</v>
      </c>
      <c r="I9625" s="1" t="str">
        <f>IF($H9625="Yes",VLOOKUP($C9625,'Provisioning Requester'!$F$3:$H$20000,3,FALSE),"-")</f>
        <v>-</v>
      </c>
      <c r="J9625" s="1" t="str">
        <f>IF(OR(D9625="SVCP", E9625="TRUE"), "No", IF(ISNA(VLOOKUP($C9625,'ProvResponder deviceId'!$A$1:$A$20000,1,FALSE)),"No","Yes"))</f>
        <v>No</v>
      </c>
      <c r="K9625" s="1" t="str">
        <f>IF($J9625="Yes",VLOOKUP($C9625,'ProvResponder deviceId'!$A$1:$C$20000,3,FALSE),"-")</f>
        <v>-</v>
      </c>
      <c r="L9625" s="1" t="str">
        <f t="shared" si="300"/>
        <v/>
      </c>
      <c r="M9625" s="1" t="str">
        <f t="shared" si="301"/>
        <v/>
      </c>
      <c r="N9625" s="1" t="str">
        <f>IF(ISBLANK($C9625),"",IF(ISNA(VLOOKUP($L9625,'result messages'!$H$3:$L$11,2,FALSE)),VLOOKUP($M9625,'result messages'!$H$3:$L$11,2,FALSE),VLOOKUP($L9625,'result messages'!$H$3:$L$11,2,FALSE)))</f>
        <v/>
      </c>
      <c r="O9625" s="1" t="str">
        <f>IF(ISBLANK($C9625),"",IF(ISNA(VLOOKUP($L9625,'result messages'!$H$3:$L$11,3,FALSE)),VLOOKUP($M9625,'result messages'!$H$3:$L$11,3,FALSE),VLOOKUP($L9625,'result messages'!$H$3:$L$11,3,FALSE)))</f>
        <v/>
      </c>
      <c r="P9625" s="1" t="str">
        <f>IF(ISBLANK($C9625),"",IF(ISNA(VLOOKUP($L9625,'result messages'!$H$3:$L$11,4,FALSE)),VLOOKUP($M9625,'result messages'!$H$3:$L$11,4,FALSE),VLOOKUP($L9625,'result messages'!$H$3:$L$11,4,FALSE)))</f>
        <v/>
      </c>
      <c r="Q9625" s="1" t="str">
        <f>IF(ISBLANK($C9625),"",IF(ISNA(VLOOKUP($L9625,'result messages'!$H$3:$L$11,5,FALSE)),VLOOKUP($M9625,'result messages'!$H$3:$L$11,5,FALSE),VLOOKUP($L9625,'result messages'!$H$3:$L$11,5,FALSE)))</f>
        <v/>
      </c>
    </row>
    <row r="9626" spans="1:17">
      <c r="A9626" s="1">
        <v>9623</v>
      </c>
      <c r="B9626" s="1"/>
      <c r="C9626" s="1"/>
      <c r="D9626" s="1"/>
      <c r="E9626" s="6"/>
      <c r="F9626" s="1"/>
      <c r="G9626" s="1" t="str">
        <f>IF(ISNA(VLOOKUP($C9626,'DTEN TCAP Linkage deviceId'!$A$1:$A$20000,1,FALSE)),"No","Yes")</f>
        <v>No</v>
      </c>
      <c r="H9626" s="1" t="str">
        <f>IF(ISNA(VLOOKUP($C9626,'Provisioning Requester'!$F$3:$H$20000,2,FALSE)),"No","Yes")</f>
        <v>No</v>
      </c>
      <c r="I9626" s="1" t="str">
        <f>IF($H9626="Yes",VLOOKUP($C9626,'Provisioning Requester'!$F$3:$H$20000,3,FALSE),"-")</f>
        <v>-</v>
      </c>
      <c r="J9626" s="1" t="str">
        <f>IF(OR(D9626="SVCP", E9626="TRUE"), "No", IF(ISNA(VLOOKUP($C9626,'ProvResponder deviceId'!$A$1:$A$20000,1,FALSE)),"No","Yes"))</f>
        <v>No</v>
      </c>
      <c r="K9626" s="1" t="str">
        <f>IF($J9626="Yes",VLOOKUP($C9626,'ProvResponder deviceId'!$A$1:$C$20000,3,FALSE),"-")</f>
        <v>-</v>
      </c>
      <c r="L9626" s="1" t="str">
        <f t="shared" si="300"/>
        <v/>
      </c>
      <c r="M9626" s="1" t="str">
        <f t="shared" si="301"/>
        <v/>
      </c>
      <c r="N9626" s="1" t="str">
        <f>IF(ISBLANK($C9626),"",IF(ISNA(VLOOKUP($L9626,'result messages'!$H$3:$L$11,2,FALSE)),VLOOKUP($M9626,'result messages'!$H$3:$L$11,2,FALSE),VLOOKUP($L9626,'result messages'!$H$3:$L$11,2,FALSE)))</f>
        <v/>
      </c>
      <c r="O9626" s="1" t="str">
        <f>IF(ISBLANK($C9626),"",IF(ISNA(VLOOKUP($L9626,'result messages'!$H$3:$L$11,3,FALSE)),VLOOKUP($M9626,'result messages'!$H$3:$L$11,3,FALSE),VLOOKUP($L9626,'result messages'!$H$3:$L$11,3,FALSE)))</f>
        <v/>
      </c>
      <c r="P9626" s="1" t="str">
        <f>IF(ISBLANK($C9626),"",IF(ISNA(VLOOKUP($L9626,'result messages'!$H$3:$L$11,4,FALSE)),VLOOKUP($M9626,'result messages'!$H$3:$L$11,4,FALSE),VLOOKUP($L9626,'result messages'!$H$3:$L$11,4,FALSE)))</f>
        <v/>
      </c>
      <c r="Q9626" s="1" t="str">
        <f>IF(ISBLANK($C9626),"",IF(ISNA(VLOOKUP($L9626,'result messages'!$H$3:$L$11,5,FALSE)),VLOOKUP($M9626,'result messages'!$H$3:$L$11,5,FALSE),VLOOKUP($L9626,'result messages'!$H$3:$L$11,5,FALSE)))</f>
        <v/>
      </c>
    </row>
    <row r="9627" spans="1:17">
      <c r="A9627" s="1">
        <v>9624</v>
      </c>
      <c r="B9627" s="1"/>
      <c r="C9627" s="1"/>
      <c r="D9627" s="1"/>
      <c r="E9627" s="6"/>
      <c r="F9627" s="1"/>
      <c r="G9627" s="1" t="str">
        <f>IF(ISNA(VLOOKUP($C9627,'DTEN TCAP Linkage deviceId'!$A$1:$A$20000,1,FALSE)),"No","Yes")</f>
        <v>No</v>
      </c>
      <c r="H9627" s="1" t="str">
        <f>IF(ISNA(VLOOKUP($C9627,'Provisioning Requester'!$F$3:$H$20000,2,FALSE)),"No","Yes")</f>
        <v>No</v>
      </c>
      <c r="I9627" s="1" t="str">
        <f>IF($H9627="Yes",VLOOKUP($C9627,'Provisioning Requester'!$F$3:$H$20000,3,FALSE),"-")</f>
        <v>-</v>
      </c>
      <c r="J9627" s="1" t="str">
        <f>IF(OR(D9627="SVCP", E9627="TRUE"), "No", IF(ISNA(VLOOKUP($C9627,'ProvResponder deviceId'!$A$1:$A$20000,1,FALSE)),"No","Yes"))</f>
        <v>No</v>
      </c>
      <c r="K9627" s="1" t="str">
        <f>IF($J9627="Yes",VLOOKUP($C9627,'ProvResponder deviceId'!$A$1:$C$20000,3,FALSE),"-")</f>
        <v>-</v>
      </c>
      <c r="L9627" s="1" t="str">
        <f t="shared" si="300"/>
        <v/>
      </c>
      <c r="M9627" s="1" t="str">
        <f t="shared" si="301"/>
        <v/>
      </c>
      <c r="N9627" s="1" t="str">
        <f>IF(ISBLANK($C9627),"",IF(ISNA(VLOOKUP($L9627,'result messages'!$H$3:$L$11,2,FALSE)),VLOOKUP($M9627,'result messages'!$H$3:$L$11,2,FALSE),VLOOKUP($L9627,'result messages'!$H$3:$L$11,2,FALSE)))</f>
        <v/>
      </c>
      <c r="O9627" s="1" t="str">
        <f>IF(ISBLANK($C9627),"",IF(ISNA(VLOOKUP($L9627,'result messages'!$H$3:$L$11,3,FALSE)),VLOOKUP($M9627,'result messages'!$H$3:$L$11,3,FALSE),VLOOKUP($L9627,'result messages'!$H$3:$L$11,3,FALSE)))</f>
        <v/>
      </c>
      <c r="P9627" s="1" t="str">
        <f>IF(ISBLANK($C9627),"",IF(ISNA(VLOOKUP($L9627,'result messages'!$H$3:$L$11,4,FALSE)),VLOOKUP($M9627,'result messages'!$H$3:$L$11,4,FALSE),VLOOKUP($L9627,'result messages'!$H$3:$L$11,4,FALSE)))</f>
        <v/>
      </c>
      <c r="Q9627" s="1" t="str">
        <f>IF(ISBLANK($C9627),"",IF(ISNA(VLOOKUP($L9627,'result messages'!$H$3:$L$11,5,FALSE)),VLOOKUP($M9627,'result messages'!$H$3:$L$11,5,FALSE),VLOOKUP($L9627,'result messages'!$H$3:$L$11,5,FALSE)))</f>
        <v/>
      </c>
    </row>
    <row r="9628" spans="1:17">
      <c r="A9628" s="1">
        <v>9625</v>
      </c>
      <c r="B9628" s="1"/>
      <c r="C9628" s="1"/>
      <c r="D9628" s="1"/>
      <c r="E9628" s="6"/>
      <c r="F9628" s="1"/>
      <c r="G9628" s="1" t="str">
        <f>IF(ISNA(VLOOKUP($C9628,'DTEN TCAP Linkage deviceId'!$A$1:$A$20000,1,FALSE)),"No","Yes")</f>
        <v>No</v>
      </c>
      <c r="H9628" s="1" t="str">
        <f>IF(ISNA(VLOOKUP($C9628,'Provisioning Requester'!$F$3:$H$20000,2,FALSE)),"No","Yes")</f>
        <v>No</v>
      </c>
      <c r="I9628" s="1" t="str">
        <f>IF($H9628="Yes",VLOOKUP($C9628,'Provisioning Requester'!$F$3:$H$20000,3,FALSE),"-")</f>
        <v>-</v>
      </c>
      <c r="J9628" s="1" t="str">
        <f>IF(OR(D9628="SVCP", E9628="TRUE"), "No", IF(ISNA(VLOOKUP($C9628,'ProvResponder deviceId'!$A$1:$A$20000,1,FALSE)),"No","Yes"))</f>
        <v>No</v>
      </c>
      <c r="K9628" s="1" t="str">
        <f>IF($J9628="Yes",VLOOKUP($C9628,'ProvResponder deviceId'!$A$1:$C$20000,3,FALSE),"-")</f>
        <v>-</v>
      </c>
      <c r="L9628" s="1" t="str">
        <f t="shared" si="300"/>
        <v/>
      </c>
      <c r="M9628" s="1" t="str">
        <f t="shared" si="301"/>
        <v/>
      </c>
      <c r="N9628" s="1" t="str">
        <f>IF(ISBLANK($C9628),"",IF(ISNA(VLOOKUP($L9628,'result messages'!$H$3:$L$11,2,FALSE)),VLOOKUP($M9628,'result messages'!$H$3:$L$11,2,FALSE),VLOOKUP($L9628,'result messages'!$H$3:$L$11,2,FALSE)))</f>
        <v/>
      </c>
      <c r="O9628" s="1" t="str">
        <f>IF(ISBLANK($C9628),"",IF(ISNA(VLOOKUP($L9628,'result messages'!$H$3:$L$11,3,FALSE)),VLOOKUP($M9628,'result messages'!$H$3:$L$11,3,FALSE),VLOOKUP($L9628,'result messages'!$H$3:$L$11,3,FALSE)))</f>
        <v/>
      </c>
      <c r="P9628" s="1" t="str">
        <f>IF(ISBLANK($C9628),"",IF(ISNA(VLOOKUP($L9628,'result messages'!$H$3:$L$11,4,FALSE)),VLOOKUP($M9628,'result messages'!$H$3:$L$11,4,FALSE),VLOOKUP($L9628,'result messages'!$H$3:$L$11,4,FALSE)))</f>
        <v/>
      </c>
      <c r="Q9628" s="1" t="str">
        <f>IF(ISBLANK($C9628),"",IF(ISNA(VLOOKUP($L9628,'result messages'!$H$3:$L$11,5,FALSE)),VLOOKUP($M9628,'result messages'!$H$3:$L$11,5,FALSE),VLOOKUP($L9628,'result messages'!$H$3:$L$11,5,FALSE)))</f>
        <v/>
      </c>
    </row>
    <row r="9629" spans="1:17">
      <c r="A9629" s="1">
        <v>9626</v>
      </c>
      <c r="B9629" s="1"/>
      <c r="C9629" s="1"/>
      <c r="D9629" s="1"/>
      <c r="E9629" s="6"/>
      <c r="F9629" s="1"/>
      <c r="G9629" s="1" t="str">
        <f>IF(ISNA(VLOOKUP($C9629,'DTEN TCAP Linkage deviceId'!$A$1:$A$20000,1,FALSE)),"No","Yes")</f>
        <v>No</v>
      </c>
      <c r="H9629" s="1" t="str">
        <f>IF(ISNA(VLOOKUP($C9629,'Provisioning Requester'!$F$3:$H$20000,2,FALSE)),"No","Yes")</f>
        <v>No</v>
      </c>
      <c r="I9629" s="1" t="str">
        <f>IF($H9629="Yes",VLOOKUP($C9629,'Provisioning Requester'!$F$3:$H$20000,3,FALSE),"-")</f>
        <v>-</v>
      </c>
      <c r="J9629" s="1" t="str">
        <f>IF(OR(D9629="SVCP", E9629="TRUE"), "No", IF(ISNA(VLOOKUP($C9629,'ProvResponder deviceId'!$A$1:$A$20000,1,FALSE)),"No","Yes"))</f>
        <v>No</v>
      </c>
      <c r="K9629" s="1" t="str">
        <f>IF($J9629="Yes",VLOOKUP($C9629,'ProvResponder deviceId'!$A$1:$C$20000,3,FALSE),"-")</f>
        <v>-</v>
      </c>
      <c r="L9629" s="1" t="str">
        <f t="shared" si="300"/>
        <v/>
      </c>
      <c r="M9629" s="1" t="str">
        <f t="shared" si="301"/>
        <v/>
      </c>
      <c r="N9629" s="1" t="str">
        <f>IF(ISBLANK($C9629),"",IF(ISNA(VLOOKUP($L9629,'result messages'!$H$3:$L$11,2,FALSE)),VLOOKUP($M9629,'result messages'!$H$3:$L$11,2,FALSE),VLOOKUP($L9629,'result messages'!$H$3:$L$11,2,FALSE)))</f>
        <v/>
      </c>
      <c r="O9629" s="1" t="str">
        <f>IF(ISBLANK($C9629),"",IF(ISNA(VLOOKUP($L9629,'result messages'!$H$3:$L$11,3,FALSE)),VLOOKUP($M9629,'result messages'!$H$3:$L$11,3,FALSE),VLOOKUP($L9629,'result messages'!$H$3:$L$11,3,FALSE)))</f>
        <v/>
      </c>
      <c r="P9629" s="1" t="str">
        <f>IF(ISBLANK($C9629),"",IF(ISNA(VLOOKUP($L9629,'result messages'!$H$3:$L$11,4,FALSE)),VLOOKUP($M9629,'result messages'!$H$3:$L$11,4,FALSE),VLOOKUP($L9629,'result messages'!$H$3:$L$11,4,FALSE)))</f>
        <v/>
      </c>
      <c r="Q9629" s="1" t="str">
        <f>IF(ISBLANK($C9629),"",IF(ISNA(VLOOKUP($L9629,'result messages'!$H$3:$L$11,5,FALSE)),VLOOKUP($M9629,'result messages'!$H$3:$L$11,5,FALSE),VLOOKUP($L9629,'result messages'!$H$3:$L$11,5,FALSE)))</f>
        <v/>
      </c>
    </row>
    <row r="9630" spans="1:17">
      <c r="A9630" s="1">
        <v>9627</v>
      </c>
      <c r="B9630" s="1"/>
      <c r="C9630" s="1"/>
      <c r="D9630" s="1"/>
      <c r="E9630" s="6"/>
      <c r="F9630" s="1"/>
      <c r="G9630" s="1" t="str">
        <f>IF(ISNA(VLOOKUP($C9630,'DTEN TCAP Linkage deviceId'!$A$1:$A$20000,1,FALSE)),"No","Yes")</f>
        <v>No</v>
      </c>
      <c r="H9630" s="1" t="str">
        <f>IF(ISNA(VLOOKUP($C9630,'Provisioning Requester'!$F$3:$H$20000,2,FALSE)),"No","Yes")</f>
        <v>No</v>
      </c>
      <c r="I9630" s="1" t="str">
        <f>IF($H9630="Yes",VLOOKUP($C9630,'Provisioning Requester'!$F$3:$H$20000,3,FALSE),"-")</f>
        <v>-</v>
      </c>
      <c r="J9630" s="1" t="str">
        <f>IF(OR(D9630="SVCP", E9630="TRUE"), "No", IF(ISNA(VLOOKUP($C9630,'ProvResponder deviceId'!$A$1:$A$20000,1,FALSE)),"No","Yes"))</f>
        <v>No</v>
      </c>
      <c r="K9630" s="1" t="str">
        <f>IF($J9630="Yes",VLOOKUP($C9630,'ProvResponder deviceId'!$A$1:$C$20000,3,FALSE),"-")</f>
        <v>-</v>
      </c>
      <c r="L9630" s="1" t="str">
        <f t="shared" si="300"/>
        <v/>
      </c>
      <c r="M9630" s="1" t="str">
        <f t="shared" si="301"/>
        <v/>
      </c>
      <c r="N9630" s="1" t="str">
        <f>IF(ISBLANK($C9630),"",IF(ISNA(VLOOKUP($L9630,'result messages'!$H$3:$L$11,2,FALSE)),VLOOKUP($M9630,'result messages'!$H$3:$L$11,2,FALSE),VLOOKUP($L9630,'result messages'!$H$3:$L$11,2,FALSE)))</f>
        <v/>
      </c>
      <c r="O9630" s="1" t="str">
        <f>IF(ISBLANK($C9630),"",IF(ISNA(VLOOKUP($L9630,'result messages'!$H$3:$L$11,3,FALSE)),VLOOKUP($M9630,'result messages'!$H$3:$L$11,3,FALSE),VLOOKUP($L9630,'result messages'!$H$3:$L$11,3,FALSE)))</f>
        <v/>
      </c>
      <c r="P9630" s="1" t="str">
        <f>IF(ISBLANK($C9630),"",IF(ISNA(VLOOKUP($L9630,'result messages'!$H$3:$L$11,4,FALSE)),VLOOKUP($M9630,'result messages'!$H$3:$L$11,4,FALSE),VLOOKUP($L9630,'result messages'!$H$3:$L$11,4,FALSE)))</f>
        <v/>
      </c>
      <c r="Q9630" s="1" t="str">
        <f>IF(ISBLANK($C9630),"",IF(ISNA(VLOOKUP($L9630,'result messages'!$H$3:$L$11,5,FALSE)),VLOOKUP($M9630,'result messages'!$H$3:$L$11,5,FALSE),VLOOKUP($L9630,'result messages'!$H$3:$L$11,5,FALSE)))</f>
        <v/>
      </c>
    </row>
    <row r="9631" spans="1:17">
      <c r="A9631" s="1">
        <v>9628</v>
      </c>
      <c r="B9631" s="1"/>
      <c r="C9631" s="1"/>
      <c r="D9631" s="1"/>
      <c r="E9631" s="6"/>
      <c r="F9631" s="1"/>
      <c r="G9631" s="1" t="str">
        <f>IF(ISNA(VLOOKUP($C9631,'DTEN TCAP Linkage deviceId'!$A$1:$A$20000,1,FALSE)),"No","Yes")</f>
        <v>No</v>
      </c>
      <c r="H9631" s="1" t="str">
        <f>IF(ISNA(VLOOKUP($C9631,'Provisioning Requester'!$F$3:$H$20000,2,FALSE)),"No","Yes")</f>
        <v>No</v>
      </c>
      <c r="I9631" s="1" t="str">
        <f>IF($H9631="Yes",VLOOKUP($C9631,'Provisioning Requester'!$F$3:$H$20000,3,FALSE),"-")</f>
        <v>-</v>
      </c>
      <c r="J9631" s="1" t="str">
        <f>IF(OR(D9631="SVCP", E9631="TRUE"), "No", IF(ISNA(VLOOKUP($C9631,'ProvResponder deviceId'!$A$1:$A$20000,1,FALSE)),"No","Yes"))</f>
        <v>No</v>
      </c>
      <c r="K9631" s="1" t="str">
        <f>IF($J9631="Yes",VLOOKUP($C9631,'ProvResponder deviceId'!$A$1:$C$20000,3,FALSE),"-")</f>
        <v>-</v>
      </c>
      <c r="L9631" s="1" t="str">
        <f t="shared" si="300"/>
        <v/>
      </c>
      <c r="M9631" s="1" t="str">
        <f t="shared" si="301"/>
        <v/>
      </c>
      <c r="N9631" s="1" t="str">
        <f>IF(ISBLANK($C9631),"",IF(ISNA(VLOOKUP($L9631,'result messages'!$H$3:$L$11,2,FALSE)),VLOOKUP($M9631,'result messages'!$H$3:$L$11,2,FALSE),VLOOKUP($L9631,'result messages'!$H$3:$L$11,2,FALSE)))</f>
        <v/>
      </c>
      <c r="O9631" s="1" t="str">
        <f>IF(ISBLANK($C9631),"",IF(ISNA(VLOOKUP($L9631,'result messages'!$H$3:$L$11,3,FALSE)),VLOOKUP($M9631,'result messages'!$H$3:$L$11,3,FALSE),VLOOKUP($L9631,'result messages'!$H$3:$L$11,3,FALSE)))</f>
        <v/>
      </c>
      <c r="P9631" s="1" t="str">
        <f>IF(ISBLANK($C9631),"",IF(ISNA(VLOOKUP($L9631,'result messages'!$H$3:$L$11,4,FALSE)),VLOOKUP($M9631,'result messages'!$H$3:$L$11,4,FALSE),VLOOKUP($L9631,'result messages'!$H$3:$L$11,4,FALSE)))</f>
        <v/>
      </c>
      <c r="Q9631" s="1" t="str">
        <f>IF(ISBLANK($C9631),"",IF(ISNA(VLOOKUP($L9631,'result messages'!$H$3:$L$11,5,FALSE)),VLOOKUP($M9631,'result messages'!$H$3:$L$11,5,FALSE),VLOOKUP($L9631,'result messages'!$H$3:$L$11,5,FALSE)))</f>
        <v/>
      </c>
    </row>
    <row r="9632" spans="1:17">
      <c r="A9632" s="1">
        <v>9629</v>
      </c>
      <c r="B9632" s="1"/>
      <c r="C9632" s="1"/>
      <c r="D9632" s="1"/>
      <c r="E9632" s="6"/>
      <c r="F9632" s="1"/>
      <c r="G9632" s="1" t="str">
        <f>IF(ISNA(VLOOKUP($C9632,'DTEN TCAP Linkage deviceId'!$A$1:$A$20000,1,FALSE)),"No","Yes")</f>
        <v>No</v>
      </c>
      <c r="H9632" s="1" t="str">
        <f>IF(ISNA(VLOOKUP($C9632,'Provisioning Requester'!$F$3:$H$20000,2,FALSE)),"No","Yes")</f>
        <v>No</v>
      </c>
      <c r="I9632" s="1" t="str">
        <f>IF($H9632="Yes",VLOOKUP($C9632,'Provisioning Requester'!$F$3:$H$20000,3,FALSE),"-")</f>
        <v>-</v>
      </c>
      <c r="J9632" s="1" t="str">
        <f>IF(OR(D9632="SVCP", E9632="TRUE"), "No", IF(ISNA(VLOOKUP($C9632,'ProvResponder deviceId'!$A$1:$A$20000,1,FALSE)),"No","Yes"))</f>
        <v>No</v>
      </c>
      <c r="K9632" s="1" t="str">
        <f>IF($J9632="Yes",VLOOKUP($C9632,'ProvResponder deviceId'!$A$1:$C$20000,3,FALSE),"-")</f>
        <v>-</v>
      </c>
      <c r="L9632" s="1" t="str">
        <f t="shared" si="300"/>
        <v/>
      </c>
      <c r="M9632" s="1" t="str">
        <f t="shared" si="301"/>
        <v/>
      </c>
      <c r="N9632" s="1" t="str">
        <f>IF(ISBLANK($C9632),"",IF(ISNA(VLOOKUP($L9632,'result messages'!$H$3:$L$11,2,FALSE)),VLOOKUP($M9632,'result messages'!$H$3:$L$11,2,FALSE),VLOOKUP($L9632,'result messages'!$H$3:$L$11,2,FALSE)))</f>
        <v/>
      </c>
      <c r="O9632" s="1" t="str">
        <f>IF(ISBLANK($C9632),"",IF(ISNA(VLOOKUP($L9632,'result messages'!$H$3:$L$11,3,FALSE)),VLOOKUP($M9632,'result messages'!$H$3:$L$11,3,FALSE),VLOOKUP($L9632,'result messages'!$H$3:$L$11,3,FALSE)))</f>
        <v/>
      </c>
      <c r="P9632" s="1" t="str">
        <f>IF(ISBLANK($C9632),"",IF(ISNA(VLOOKUP($L9632,'result messages'!$H$3:$L$11,4,FALSE)),VLOOKUP($M9632,'result messages'!$H$3:$L$11,4,FALSE),VLOOKUP($L9632,'result messages'!$H$3:$L$11,4,FALSE)))</f>
        <v/>
      </c>
      <c r="Q9632" s="1" t="str">
        <f>IF(ISBLANK($C9632),"",IF(ISNA(VLOOKUP($L9632,'result messages'!$H$3:$L$11,5,FALSE)),VLOOKUP($M9632,'result messages'!$H$3:$L$11,5,FALSE),VLOOKUP($L9632,'result messages'!$H$3:$L$11,5,FALSE)))</f>
        <v/>
      </c>
    </row>
    <row r="9633" spans="1:17">
      <c r="A9633" s="1">
        <v>9630</v>
      </c>
      <c r="B9633" s="1"/>
      <c r="C9633" s="1"/>
      <c r="D9633" s="1"/>
      <c r="E9633" s="6"/>
      <c r="F9633" s="1"/>
      <c r="G9633" s="1" t="str">
        <f>IF(ISNA(VLOOKUP($C9633,'DTEN TCAP Linkage deviceId'!$A$1:$A$20000,1,FALSE)),"No","Yes")</f>
        <v>No</v>
      </c>
      <c r="H9633" s="1" t="str">
        <f>IF(ISNA(VLOOKUP($C9633,'Provisioning Requester'!$F$3:$H$20000,2,FALSE)),"No","Yes")</f>
        <v>No</v>
      </c>
      <c r="I9633" s="1" t="str">
        <f>IF($H9633="Yes",VLOOKUP($C9633,'Provisioning Requester'!$F$3:$H$20000,3,FALSE),"-")</f>
        <v>-</v>
      </c>
      <c r="J9633" s="1" t="str">
        <f>IF(OR(D9633="SVCP", E9633="TRUE"), "No", IF(ISNA(VLOOKUP($C9633,'ProvResponder deviceId'!$A$1:$A$20000,1,FALSE)),"No","Yes"))</f>
        <v>No</v>
      </c>
      <c r="K9633" s="1" t="str">
        <f>IF($J9633="Yes",VLOOKUP($C9633,'ProvResponder deviceId'!$A$1:$C$20000,3,FALSE),"-")</f>
        <v>-</v>
      </c>
      <c r="L9633" s="1" t="str">
        <f t="shared" si="300"/>
        <v/>
      </c>
      <c r="M9633" s="1" t="str">
        <f t="shared" si="301"/>
        <v/>
      </c>
      <c r="N9633" s="1" t="str">
        <f>IF(ISBLANK($C9633),"",IF(ISNA(VLOOKUP($L9633,'result messages'!$H$3:$L$11,2,FALSE)),VLOOKUP($M9633,'result messages'!$H$3:$L$11,2,FALSE),VLOOKUP($L9633,'result messages'!$H$3:$L$11,2,FALSE)))</f>
        <v/>
      </c>
      <c r="O9633" s="1" t="str">
        <f>IF(ISBLANK($C9633),"",IF(ISNA(VLOOKUP($L9633,'result messages'!$H$3:$L$11,3,FALSE)),VLOOKUP($M9633,'result messages'!$H$3:$L$11,3,FALSE),VLOOKUP($L9633,'result messages'!$H$3:$L$11,3,FALSE)))</f>
        <v/>
      </c>
      <c r="P9633" s="1" t="str">
        <f>IF(ISBLANK($C9633),"",IF(ISNA(VLOOKUP($L9633,'result messages'!$H$3:$L$11,4,FALSE)),VLOOKUP($M9633,'result messages'!$H$3:$L$11,4,FALSE),VLOOKUP($L9633,'result messages'!$H$3:$L$11,4,FALSE)))</f>
        <v/>
      </c>
      <c r="Q9633" s="1" t="str">
        <f>IF(ISBLANK($C9633),"",IF(ISNA(VLOOKUP($L9633,'result messages'!$H$3:$L$11,5,FALSE)),VLOOKUP($M9633,'result messages'!$H$3:$L$11,5,FALSE),VLOOKUP($L9633,'result messages'!$H$3:$L$11,5,FALSE)))</f>
        <v/>
      </c>
    </row>
    <row r="9634" spans="1:17">
      <c r="A9634" s="1">
        <v>9631</v>
      </c>
      <c r="B9634" s="1"/>
      <c r="C9634" s="1"/>
      <c r="D9634" s="1"/>
      <c r="E9634" s="6"/>
      <c r="F9634" s="1"/>
      <c r="G9634" s="1" t="str">
        <f>IF(ISNA(VLOOKUP($C9634,'DTEN TCAP Linkage deviceId'!$A$1:$A$20000,1,FALSE)),"No","Yes")</f>
        <v>No</v>
      </c>
      <c r="H9634" s="1" t="str">
        <f>IF(ISNA(VLOOKUP($C9634,'Provisioning Requester'!$F$3:$H$20000,2,FALSE)),"No","Yes")</f>
        <v>No</v>
      </c>
      <c r="I9634" s="1" t="str">
        <f>IF($H9634="Yes",VLOOKUP($C9634,'Provisioning Requester'!$F$3:$H$20000,3,FALSE),"-")</f>
        <v>-</v>
      </c>
      <c r="J9634" s="1" t="str">
        <f>IF(OR(D9634="SVCP", E9634="TRUE"), "No", IF(ISNA(VLOOKUP($C9634,'ProvResponder deviceId'!$A$1:$A$20000,1,FALSE)),"No","Yes"))</f>
        <v>No</v>
      </c>
      <c r="K9634" s="1" t="str">
        <f>IF($J9634="Yes",VLOOKUP($C9634,'ProvResponder deviceId'!$A$1:$C$20000,3,FALSE),"-")</f>
        <v>-</v>
      </c>
      <c r="L9634" s="1" t="str">
        <f t="shared" si="300"/>
        <v/>
      </c>
      <c r="M9634" s="1" t="str">
        <f t="shared" si="301"/>
        <v/>
      </c>
      <c r="N9634" s="1" t="str">
        <f>IF(ISBLANK($C9634),"",IF(ISNA(VLOOKUP($L9634,'result messages'!$H$3:$L$11,2,FALSE)),VLOOKUP($M9634,'result messages'!$H$3:$L$11,2,FALSE),VLOOKUP($L9634,'result messages'!$H$3:$L$11,2,FALSE)))</f>
        <v/>
      </c>
      <c r="O9634" s="1" t="str">
        <f>IF(ISBLANK($C9634),"",IF(ISNA(VLOOKUP($L9634,'result messages'!$H$3:$L$11,3,FALSE)),VLOOKUP($M9634,'result messages'!$H$3:$L$11,3,FALSE),VLOOKUP($L9634,'result messages'!$H$3:$L$11,3,FALSE)))</f>
        <v/>
      </c>
      <c r="P9634" s="1" t="str">
        <f>IF(ISBLANK($C9634),"",IF(ISNA(VLOOKUP($L9634,'result messages'!$H$3:$L$11,4,FALSE)),VLOOKUP($M9634,'result messages'!$H$3:$L$11,4,FALSE),VLOOKUP($L9634,'result messages'!$H$3:$L$11,4,FALSE)))</f>
        <v/>
      </c>
      <c r="Q9634" s="1" t="str">
        <f>IF(ISBLANK($C9634),"",IF(ISNA(VLOOKUP($L9634,'result messages'!$H$3:$L$11,5,FALSE)),VLOOKUP($M9634,'result messages'!$H$3:$L$11,5,FALSE),VLOOKUP($L9634,'result messages'!$H$3:$L$11,5,FALSE)))</f>
        <v/>
      </c>
    </row>
    <row r="9635" spans="1:17">
      <c r="A9635" s="1">
        <v>9632</v>
      </c>
      <c r="B9635" s="1"/>
      <c r="C9635" s="1"/>
      <c r="D9635" s="1"/>
      <c r="E9635" s="6"/>
      <c r="F9635" s="1"/>
      <c r="G9635" s="1" t="str">
        <f>IF(ISNA(VLOOKUP($C9635,'DTEN TCAP Linkage deviceId'!$A$1:$A$20000,1,FALSE)),"No","Yes")</f>
        <v>No</v>
      </c>
      <c r="H9635" s="1" t="str">
        <f>IF(ISNA(VLOOKUP($C9635,'Provisioning Requester'!$F$3:$H$20000,2,FALSE)),"No","Yes")</f>
        <v>No</v>
      </c>
      <c r="I9635" s="1" t="str">
        <f>IF($H9635="Yes",VLOOKUP($C9635,'Provisioning Requester'!$F$3:$H$20000,3,FALSE),"-")</f>
        <v>-</v>
      </c>
      <c r="J9635" s="1" t="str">
        <f>IF(OR(D9635="SVCP", E9635="TRUE"), "No", IF(ISNA(VLOOKUP($C9635,'ProvResponder deviceId'!$A$1:$A$20000,1,FALSE)),"No","Yes"))</f>
        <v>No</v>
      </c>
      <c r="K9635" s="1" t="str">
        <f>IF($J9635="Yes",VLOOKUP($C9635,'ProvResponder deviceId'!$A$1:$C$20000,3,FALSE),"-")</f>
        <v>-</v>
      </c>
      <c r="L9635" s="1" t="str">
        <f t="shared" si="300"/>
        <v/>
      </c>
      <c r="M9635" s="1" t="str">
        <f t="shared" si="301"/>
        <v/>
      </c>
      <c r="N9635" s="1" t="str">
        <f>IF(ISBLANK($C9635),"",IF(ISNA(VLOOKUP($L9635,'result messages'!$H$3:$L$11,2,FALSE)),VLOOKUP($M9635,'result messages'!$H$3:$L$11,2,FALSE),VLOOKUP($L9635,'result messages'!$H$3:$L$11,2,FALSE)))</f>
        <v/>
      </c>
      <c r="O9635" s="1" t="str">
        <f>IF(ISBLANK($C9635),"",IF(ISNA(VLOOKUP($L9635,'result messages'!$H$3:$L$11,3,FALSE)),VLOOKUP($M9635,'result messages'!$H$3:$L$11,3,FALSE),VLOOKUP($L9635,'result messages'!$H$3:$L$11,3,FALSE)))</f>
        <v/>
      </c>
      <c r="P9635" s="1" t="str">
        <f>IF(ISBLANK($C9635),"",IF(ISNA(VLOOKUP($L9635,'result messages'!$H$3:$L$11,4,FALSE)),VLOOKUP($M9635,'result messages'!$H$3:$L$11,4,FALSE),VLOOKUP($L9635,'result messages'!$H$3:$L$11,4,FALSE)))</f>
        <v/>
      </c>
      <c r="Q9635" s="1" t="str">
        <f>IF(ISBLANK($C9635),"",IF(ISNA(VLOOKUP($L9635,'result messages'!$H$3:$L$11,5,FALSE)),VLOOKUP($M9635,'result messages'!$H$3:$L$11,5,FALSE),VLOOKUP($L9635,'result messages'!$H$3:$L$11,5,FALSE)))</f>
        <v/>
      </c>
    </row>
    <row r="9636" spans="1:17">
      <c r="A9636" s="1">
        <v>9633</v>
      </c>
      <c r="B9636" s="1"/>
      <c r="C9636" s="1"/>
      <c r="D9636" s="1"/>
      <c r="E9636" s="6"/>
      <c r="F9636" s="1"/>
      <c r="G9636" s="1" t="str">
        <f>IF(ISNA(VLOOKUP($C9636,'DTEN TCAP Linkage deviceId'!$A$1:$A$20000,1,FALSE)),"No","Yes")</f>
        <v>No</v>
      </c>
      <c r="H9636" s="1" t="str">
        <f>IF(ISNA(VLOOKUP($C9636,'Provisioning Requester'!$F$3:$H$20000,2,FALSE)),"No","Yes")</f>
        <v>No</v>
      </c>
      <c r="I9636" s="1" t="str">
        <f>IF($H9636="Yes",VLOOKUP($C9636,'Provisioning Requester'!$F$3:$H$20000,3,FALSE),"-")</f>
        <v>-</v>
      </c>
      <c r="J9636" s="1" t="str">
        <f>IF(OR(D9636="SVCP", E9636="TRUE"), "No", IF(ISNA(VLOOKUP($C9636,'ProvResponder deviceId'!$A$1:$A$20000,1,FALSE)),"No","Yes"))</f>
        <v>No</v>
      </c>
      <c r="K9636" s="1" t="str">
        <f>IF($J9636="Yes",VLOOKUP($C9636,'ProvResponder deviceId'!$A$1:$C$20000,3,FALSE),"-")</f>
        <v>-</v>
      </c>
      <c r="L9636" s="1" t="str">
        <f t="shared" si="300"/>
        <v/>
      </c>
      <c r="M9636" s="1" t="str">
        <f t="shared" si="301"/>
        <v/>
      </c>
      <c r="N9636" s="1" t="str">
        <f>IF(ISBLANK($C9636),"",IF(ISNA(VLOOKUP($L9636,'result messages'!$H$3:$L$11,2,FALSE)),VLOOKUP($M9636,'result messages'!$H$3:$L$11,2,FALSE),VLOOKUP($L9636,'result messages'!$H$3:$L$11,2,FALSE)))</f>
        <v/>
      </c>
      <c r="O9636" s="1" t="str">
        <f>IF(ISBLANK($C9636),"",IF(ISNA(VLOOKUP($L9636,'result messages'!$H$3:$L$11,3,FALSE)),VLOOKUP($M9636,'result messages'!$H$3:$L$11,3,FALSE),VLOOKUP($L9636,'result messages'!$H$3:$L$11,3,FALSE)))</f>
        <v/>
      </c>
      <c r="P9636" s="1" t="str">
        <f>IF(ISBLANK($C9636),"",IF(ISNA(VLOOKUP($L9636,'result messages'!$H$3:$L$11,4,FALSE)),VLOOKUP($M9636,'result messages'!$H$3:$L$11,4,FALSE),VLOOKUP($L9636,'result messages'!$H$3:$L$11,4,FALSE)))</f>
        <v/>
      </c>
      <c r="Q9636" s="1" t="str">
        <f>IF(ISBLANK($C9636),"",IF(ISNA(VLOOKUP($L9636,'result messages'!$H$3:$L$11,5,FALSE)),VLOOKUP($M9636,'result messages'!$H$3:$L$11,5,FALSE),VLOOKUP($L9636,'result messages'!$H$3:$L$11,5,FALSE)))</f>
        <v/>
      </c>
    </row>
    <row r="9637" spans="1:17">
      <c r="A9637" s="1">
        <v>9634</v>
      </c>
      <c r="B9637" s="1"/>
      <c r="C9637" s="1"/>
      <c r="D9637" s="1"/>
      <c r="E9637" s="6"/>
      <c r="F9637" s="1"/>
      <c r="G9637" s="1" t="str">
        <f>IF(ISNA(VLOOKUP($C9637,'DTEN TCAP Linkage deviceId'!$A$1:$A$20000,1,FALSE)),"No","Yes")</f>
        <v>No</v>
      </c>
      <c r="H9637" s="1" t="str">
        <f>IF(ISNA(VLOOKUP($C9637,'Provisioning Requester'!$F$3:$H$20000,2,FALSE)),"No","Yes")</f>
        <v>No</v>
      </c>
      <c r="I9637" s="1" t="str">
        <f>IF($H9637="Yes",VLOOKUP($C9637,'Provisioning Requester'!$F$3:$H$20000,3,FALSE),"-")</f>
        <v>-</v>
      </c>
      <c r="J9637" s="1" t="str">
        <f>IF(OR(D9637="SVCP", E9637="TRUE"), "No", IF(ISNA(VLOOKUP($C9637,'ProvResponder deviceId'!$A$1:$A$20000,1,FALSE)),"No","Yes"))</f>
        <v>No</v>
      </c>
      <c r="K9637" s="1" t="str">
        <f>IF($J9637="Yes",VLOOKUP($C9637,'ProvResponder deviceId'!$A$1:$C$20000,3,FALSE),"-")</f>
        <v>-</v>
      </c>
      <c r="L9637" s="1" t="str">
        <f t="shared" si="300"/>
        <v/>
      </c>
      <c r="M9637" s="1" t="str">
        <f t="shared" si="301"/>
        <v/>
      </c>
      <c r="N9637" s="1" t="str">
        <f>IF(ISBLANK($C9637),"",IF(ISNA(VLOOKUP($L9637,'result messages'!$H$3:$L$11,2,FALSE)),VLOOKUP($M9637,'result messages'!$H$3:$L$11,2,FALSE),VLOOKUP($L9637,'result messages'!$H$3:$L$11,2,FALSE)))</f>
        <v/>
      </c>
      <c r="O9637" s="1" t="str">
        <f>IF(ISBLANK($C9637),"",IF(ISNA(VLOOKUP($L9637,'result messages'!$H$3:$L$11,3,FALSE)),VLOOKUP($M9637,'result messages'!$H$3:$L$11,3,FALSE),VLOOKUP($L9637,'result messages'!$H$3:$L$11,3,FALSE)))</f>
        <v/>
      </c>
      <c r="P9637" s="1" t="str">
        <f>IF(ISBLANK($C9637),"",IF(ISNA(VLOOKUP($L9637,'result messages'!$H$3:$L$11,4,FALSE)),VLOOKUP($M9637,'result messages'!$H$3:$L$11,4,FALSE),VLOOKUP($L9637,'result messages'!$H$3:$L$11,4,FALSE)))</f>
        <v/>
      </c>
      <c r="Q9637" s="1" t="str">
        <f>IF(ISBLANK($C9637),"",IF(ISNA(VLOOKUP($L9637,'result messages'!$H$3:$L$11,5,FALSE)),VLOOKUP($M9637,'result messages'!$H$3:$L$11,5,FALSE),VLOOKUP($L9637,'result messages'!$H$3:$L$11,5,FALSE)))</f>
        <v/>
      </c>
    </row>
    <row r="9638" spans="1:17">
      <c r="A9638" s="1">
        <v>9635</v>
      </c>
      <c r="B9638" s="1"/>
      <c r="C9638" s="1"/>
      <c r="D9638" s="1"/>
      <c r="E9638" s="6"/>
      <c r="F9638" s="1"/>
      <c r="G9638" s="1" t="str">
        <f>IF(ISNA(VLOOKUP($C9638,'DTEN TCAP Linkage deviceId'!$A$1:$A$20000,1,FALSE)),"No","Yes")</f>
        <v>No</v>
      </c>
      <c r="H9638" s="1" t="str">
        <f>IF(ISNA(VLOOKUP($C9638,'Provisioning Requester'!$F$3:$H$20000,2,FALSE)),"No","Yes")</f>
        <v>No</v>
      </c>
      <c r="I9638" s="1" t="str">
        <f>IF($H9638="Yes",VLOOKUP($C9638,'Provisioning Requester'!$F$3:$H$20000,3,FALSE),"-")</f>
        <v>-</v>
      </c>
      <c r="J9638" s="1" t="str">
        <f>IF(OR(D9638="SVCP", E9638="TRUE"), "No", IF(ISNA(VLOOKUP($C9638,'ProvResponder deviceId'!$A$1:$A$20000,1,FALSE)),"No","Yes"))</f>
        <v>No</v>
      </c>
      <c r="K9638" s="1" t="str">
        <f>IF($J9638="Yes",VLOOKUP($C9638,'ProvResponder deviceId'!$A$1:$C$20000,3,FALSE),"-")</f>
        <v>-</v>
      </c>
      <c r="L9638" s="1" t="str">
        <f t="shared" si="300"/>
        <v/>
      </c>
      <c r="M9638" s="1" t="str">
        <f t="shared" si="301"/>
        <v/>
      </c>
      <c r="N9638" s="1" t="str">
        <f>IF(ISBLANK($C9638),"",IF(ISNA(VLOOKUP($L9638,'result messages'!$H$3:$L$11,2,FALSE)),VLOOKUP($M9638,'result messages'!$H$3:$L$11,2,FALSE),VLOOKUP($L9638,'result messages'!$H$3:$L$11,2,FALSE)))</f>
        <v/>
      </c>
      <c r="O9638" s="1" t="str">
        <f>IF(ISBLANK($C9638),"",IF(ISNA(VLOOKUP($L9638,'result messages'!$H$3:$L$11,3,FALSE)),VLOOKUP($M9638,'result messages'!$H$3:$L$11,3,FALSE),VLOOKUP($L9638,'result messages'!$H$3:$L$11,3,FALSE)))</f>
        <v/>
      </c>
      <c r="P9638" s="1" t="str">
        <f>IF(ISBLANK($C9638),"",IF(ISNA(VLOOKUP($L9638,'result messages'!$H$3:$L$11,4,FALSE)),VLOOKUP($M9638,'result messages'!$H$3:$L$11,4,FALSE),VLOOKUP($L9638,'result messages'!$H$3:$L$11,4,FALSE)))</f>
        <v/>
      </c>
      <c r="Q9638" s="1" t="str">
        <f>IF(ISBLANK($C9638),"",IF(ISNA(VLOOKUP($L9638,'result messages'!$H$3:$L$11,5,FALSE)),VLOOKUP($M9638,'result messages'!$H$3:$L$11,5,FALSE),VLOOKUP($L9638,'result messages'!$H$3:$L$11,5,FALSE)))</f>
        <v/>
      </c>
    </row>
    <row r="9639" spans="1:17">
      <c r="A9639" s="1">
        <v>9636</v>
      </c>
      <c r="B9639" s="1"/>
      <c r="C9639" s="1"/>
      <c r="D9639" s="1"/>
      <c r="E9639" s="6"/>
      <c r="F9639" s="1"/>
      <c r="G9639" s="1" t="str">
        <f>IF(ISNA(VLOOKUP($C9639,'DTEN TCAP Linkage deviceId'!$A$1:$A$20000,1,FALSE)),"No","Yes")</f>
        <v>No</v>
      </c>
      <c r="H9639" s="1" t="str">
        <f>IF(ISNA(VLOOKUP($C9639,'Provisioning Requester'!$F$3:$H$20000,2,FALSE)),"No","Yes")</f>
        <v>No</v>
      </c>
      <c r="I9639" s="1" t="str">
        <f>IF($H9639="Yes",VLOOKUP($C9639,'Provisioning Requester'!$F$3:$H$20000,3,FALSE),"-")</f>
        <v>-</v>
      </c>
      <c r="J9639" s="1" t="str">
        <f>IF(OR(D9639="SVCP", E9639="TRUE"), "No", IF(ISNA(VLOOKUP($C9639,'ProvResponder deviceId'!$A$1:$A$20000,1,FALSE)),"No","Yes"))</f>
        <v>No</v>
      </c>
      <c r="K9639" s="1" t="str">
        <f>IF($J9639="Yes",VLOOKUP($C9639,'ProvResponder deviceId'!$A$1:$C$20000,3,FALSE),"-")</f>
        <v>-</v>
      </c>
      <c r="L9639" s="1" t="str">
        <f t="shared" si="300"/>
        <v/>
      </c>
      <c r="M9639" s="1" t="str">
        <f t="shared" si="301"/>
        <v/>
      </c>
      <c r="N9639" s="1" t="str">
        <f>IF(ISBLANK($C9639),"",IF(ISNA(VLOOKUP($L9639,'result messages'!$H$3:$L$11,2,FALSE)),VLOOKUP($M9639,'result messages'!$H$3:$L$11,2,FALSE),VLOOKUP($L9639,'result messages'!$H$3:$L$11,2,FALSE)))</f>
        <v/>
      </c>
      <c r="O9639" s="1" t="str">
        <f>IF(ISBLANK($C9639),"",IF(ISNA(VLOOKUP($L9639,'result messages'!$H$3:$L$11,3,FALSE)),VLOOKUP($M9639,'result messages'!$H$3:$L$11,3,FALSE),VLOOKUP($L9639,'result messages'!$H$3:$L$11,3,FALSE)))</f>
        <v/>
      </c>
      <c r="P9639" s="1" t="str">
        <f>IF(ISBLANK($C9639),"",IF(ISNA(VLOOKUP($L9639,'result messages'!$H$3:$L$11,4,FALSE)),VLOOKUP($M9639,'result messages'!$H$3:$L$11,4,FALSE),VLOOKUP($L9639,'result messages'!$H$3:$L$11,4,FALSE)))</f>
        <v/>
      </c>
      <c r="Q9639" s="1" t="str">
        <f>IF(ISBLANK($C9639),"",IF(ISNA(VLOOKUP($L9639,'result messages'!$H$3:$L$11,5,FALSE)),VLOOKUP($M9639,'result messages'!$H$3:$L$11,5,FALSE),VLOOKUP($L9639,'result messages'!$H$3:$L$11,5,FALSE)))</f>
        <v/>
      </c>
    </row>
    <row r="9640" spans="1:17">
      <c r="A9640" s="1">
        <v>9637</v>
      </c>
      <c r="B9640" s="1"/>
      <c r="C9640" s="1"/>
      <c r="D9640" s="1"/>
      <c r="E9640" s="6"/>
      <c r="F9640" s="1"/>
      <c r="G9640" s="1" t="str">
        <f>IF(ISNA(VLOOKUP($C9640,'DTEN TCAP Linkage deviceId'!$A$1:$A$20000,1,FALSE)),"No","Yes")</f>
        <v>No</v>
      </c>
      <c r="H9640" s="1" t="str">
        <f>IF(ISNA(VLOOKUP($C9640,'Provisioning Requester'!$F$3:$H$20000,2,FALSE)),"No","Yes")</f>
        <v>No</v>
      </c>
      <c r="I9640" s="1" t="str">
        <f>IF($H9640="Yes",VLOOKUP($C9640,'Provisioning Requester'!$F$3:$H$20000,3,FALSE),"-")</f>
        <v>-</v>
      </c>
      <c r="J9640" s="1" t="str">
        <f>IF(OR(D9640="SVCP", E9640="TRUE"), "No", IF(ISNA(VLOOKUP($C9640,'ProvResponder deviceId'!$A$1:$A$20000,1,FALSE)),"No","Yes"))</f>
        <v>No</v>
      </c>
      <c r="K9640" s="1" t="str">
        <f>IF($J9640="Yes",VLOOKUP($C9640,'ProvResponder deviceId'!$A$1:$C$20000,3,FALSE),"-")</f>
        <v>-</v>
      </c>
      <c r="L9640" s="1" t="str">
        <f t="shared" si="300"/>
        <v/>
      </c>
      <c r="M9640" s="1" t="str">
        <f t="shared" si="301"/>
        <v/>
      </c>
      <c r="N9640" s="1" t="str">
        <f>IF(ISBLANK($C9640),"",IF(ISNA(VLOOKUP($L9640,'result messages'!$H$3:$L$11,2,FALSE)),VLOOKUP($M9640,'result messages'!$H$3:$L$11,2,FALSE),VLOOKUP($L9640,'result messages'!$H$3:$L$11,2,FALSE)))</f>
        <v/>
      </c>
      <c r="O9640" s="1" t="str">
        <f>IF(ISBLANK($C9640),"",IF(ISNA(VLOOKUP($L9640,'result messages'!$H$3:$L$11,3,FALSE)),VLOOKUP($M9640,'result messages'!$H$3:$L$11,3,FALSE),VLOOKUP($L9640,'result messages'!$H$3:$L$11,3,FALSE)))</f>
        <v/>
      </c>
      <c r="P9640" s="1" t="str">
        <f>IF(ISBLANK($C9640),"",IF(ISNA(VLOOKUP($L9640,'result messages'!$H$3:$L$11,4,FALSE)),VLOOKUP($M9640,'result messages'!$H$3:$L$11,4,FALSE),VLOOKUP($L9640,'result messages'!$H$3:$L$11,4,FALSE)))</f>
        <v/>
      </c>
      <c r="Q9640" s="1" t="str">
        <f>IF(ISBLANK($C9640),"",IF(ISNA(VLOOKUP($L9640,'result messages'!$H$3:$L$11,5,FALSE)),VLOOKUP($M9640,'result messages'!$H$3:$L$11,5,FALSE),VLOOKUP($L9640,'result messages'!$H$3:$L$11,5,FALSE)))</f>
        <v/>
      </c>
    </row>
    <row r="9641" spans="1:17">
      <c r="A9641" s="1">
        <v>9638</v>
      </c>
      <c r="B9641" s="1"/>
      <c r="C9641" s="1"/>
      <c r="D9641" s="1"/>
      <c r="E9641" s="6"/>
      <c r="F9641" s="1"/>
      <c r="G9641" s="1" t="str">
        <f>IF(ISNA(VLOOKUP($C9641,'DTEN TCAP Linkage deviceId'!$A$1:$A$20000,1,FALSE)),"No","Yes")</f>
        <v>No</v>
      </c>
      <c r="H9641" s="1" t="str">
        <f>IF(ISNA(VLOOKUP($C9641,'Provisioning Requester'!$F$3:$H$20000,2,FALSE)),"No","Yes")</f>
        <v>No</v>
      </c>
      <c r="I9641" s="1" t="str">
        <f>IF($H9641="Yes",VLOOKUP($C9641,'Provisioning Requester'!$F$3:$H$20000,3,FALSE),"-")</f>
        <v>-</v>
      </c>
      <c r="J9641" s="1" t="str">
        <f>IF(OR(D9641="SVCP", E9641="TRUE"), "No", IF(ISNA(VLOOKUP($C9641,'ProvResponder deviceId'!$A$1:$A$20000,1,FALSE)),"No","Yes"))</f>
        <v>No</v>
      </c>
      <c r="K9641" s="1" t="str">
        <f>IF($J9641="Yes",VLOOKUP($C9641,'ProvResponder deviceId'!$A$1:$C$20000,3,FALSE),"-")</f>
        <v>-</v>
      </c>
      <c r="L9641" s="1" t="str">
        <f t="shared" si="300"/>
        <v/>
      </c>
      <c r="M9641" s="1" t="str">
        <f t="shared" si="301"/>
        <v/>
      </c>
      <c r="N9641" s="1" t="str">
        <f>IF(ISBLANK($C9641),"",IF(ISNA(VLOOKUP($L9641,'result messages'!$H$3:$L$11,2,FALSE)),VLOOKUP($M9641,'result messages'!$H$3:$L$11,2,FALSE),VLOOKUP($L9641,'result messages'!$H$3:$L$11,2,FALSE)))</f>
        <v/>
      </c>
      <c r="O9641" s="1" t="str">
        <f>IF(ISBLANK($C9641),"",IF(ISNA(VLOOKUP($L9641,'result messages'!$H$3:$L$11,3,FALSE)),VLOOKUP($M9641,'result messages'!$H$3:$L$11,3,FALSE),VLOOKUP($L9641,'result messages'!$H$3:$L$11,3,FALSE)))</f>
        <v/>
      </c>
      <c r="P9641" s="1" t="str">
        <f>IF(ISBLANK($C9641),"",IF(ISNA(VLOOKUP($L9641,'result messages'!$H$3:$L$11,4,FALSE)),VLOOKUP($M9641,'result messages'!$H$3:$L$11,4,FALSE),VLOOKUP($L9641,'result messages'!$H$3:$L$11,4,FALSE)))</f>
        <v/>
      </c>
      <c r="Q9641" s="1" t="str">
        <f>IF(ISBLANK($C9641),"",IF(ISNA(VLOOKUP($L9641,'result messages'!$H$3:$L$11,5,FALSE)),VLOOKUP($M9641,'result messages'!$H$3:$L$11,5,FALSE),VLOOKUP($L9641,'result messages'!$H$3:$L$11,5,FALSE)))</f>
        <v/>
      </c>
    </row>
    <row r="9642" spans="1:17">
      <c r="A9642" s="1">
        <v>9639</v>
      </c>
      <c r="B9642" s="1"/>
      <c r="C9642" s="1"/>
      <c r="D9642" s="1"/>
      <c r="E9642" s="6"/>
      <c r="F9642" s="1"/>
      <c r="G9642" s="1" t="str">
        <f>IF(ISNA(VLOOKUP($C9642,'DTEN TCAP Linkage deviceId'!$A$1:$A$20000,1,FALSE)),"No","Yes")</f>
        <v>No</v>
      </c>
      <c r="H9642" s="1" t="str">
        <f>IF(ISNA(VLOOKUP($C9642,'Provisioning Requester'!$F$3:$H$20000,2,FALSE)),"No","Yes")</f>
        <v>No</v>
      </c>
      <c r="I9642" s="1" t="str">
        <f>IF($H9642="Yes",VLOOKUP($C9642,'Provisioning Requester'!$F$3:$H$20000,3,FALSE),"-")</f>
        <v>-</v>
      </c>
      <c r="J9642" s="1" t="str">
        <f>IF(OR(D9642="SVCP", E9642="TRUE"), "No", IF(ISNA(VLOOKUP($C9642,'ProvResponder deviceId'!$A$1:$A$20000,1,FALSE)),"No","Yes"))</f>
        <v>No</v>
      </c>
      <c r="K9642" s="1" t="str">
        <f>IF($J9642="Yes",VLOOKUP($C9642,'ProvResponder deviceId'!$A$1:$C$20000,3,FALSE),"-")</f>
        <v>-</v>
      </c>
      <c r="L9642" s="1" t="str">
        <f t="shared" si="300"/>
        <v/>
      </c>
      <c r="M9642" s="1" t="str">
        <f t="shared" si="301"/>
        <v/>
      </c>
      <c r="N9642" s="1" t="str">
        <f>IF(ISBLANK($C9642),"",IF(ISNA(VLOOKUP($L9642,'result messages'!$H$3:$L$11,2,FALSE)),VLOOKUP($M9642,'result messages'!$H$3:$L$11,2,FALSE),VLOOKUP($L9642,'result messages'!$H$3:$L$11,2,FALSE)))</f>
        <v/>
      </c>
      <c r="O9642" s="1" t="str">
        <f>IF(ISBLANK($C9642),"",IF(ISNA(VLOOKUP($L9642,'result messages'!$H$3:$L$11,3,FALSE)),VLOOKUP($M9642,'result messages'!$H$3:$L$11,3,FALSE),VLOOKUP($L9642,'result messages'!$H$3:$L$11,3,FALSE)))</f>
        <v/>
      </c>
      <c r="P9642" s="1" t="str">
        <f>IF(ISBLANK($C9642),"",IF(ISNA(VLOOKUP($L9642,'result messages'!$H$3:$L$11,4,FALSE)),VLOOKUP($M9642,'result messages'!$H$3:$L$11,4,FALSE),VLOOKUP($L9642,'result messages'!$H$3:$L$11,4,FALSE)))</f>
        <v/>
      </c>
      <c r="Q9642" s="1" t="str">
        <f>IF(ISBLANK($C9642),"",IF(ISNA(VLOOKUP($L9642,'result messages'!$H$3:$L$11,5,FALSE)),VLOOKUP($M9642,'result messages'!$H$3:$L$11,5,FALSE),VLOOKUP($L9642,'result messages'!$H$3:$L$11,5,FALSE)))</f>
        <v/>
      </c>
    </row>
    <row r="9643" spans="1:17">
      <c r="A9643" s="1">
        <v>9640</v>
      </c>
      <c r="B9643" s="1"/>
      <c r="C9643" s="1"/>
      <c r="D9643" s="1"/>
      <c r="E9643" s="6"/>
      <c r="F9643" s="1"/>
      <c r="G9643" s="1" t="str">
        <f>IF(ISNA(VLOOKUP($C9643,'DTEN TCAP Linkage deviceId'!$A$1:$A$20000,1,FALSE)),"No","Yes")</f>
        <v>No</v>
      </c>
      <c r="H9643" s="1" t="str">
        <f>IF(ISNA(VLOOKUP($C9643,'Provisioning Requester'!$F$3:$H$20000,2,FALSE)),"No","Yes")</f>
        <v>No</v>
      </c>
      <c r="I9643" s="1" t="str">
        <f>IF($H9643="Yes",VLOOKUP($C9643,'Provisioning Requester'!$F$3:$H$20000,3,FALSE),"-")</f>
        <v>-</v>
      </c>
      <c r="J9643" s="1" t="str">
        <f>IF(OR(D9643="SVCP", E9643="TRUE"), "No", IF(ISNA(VLOOKUP($C9643,'ProvResponder deviceId'!$A$1:$A$20000,1,FALSE)),"No","Yes"))</f>
        <v>No</v>
      </c>
      <c r="K9643" s="1" t="str">
        <f>IF($J9643="Yes",VLOOKUP($C9643,'ProvResponder deviceId'!$A$1:$C$20000,3,FALSE),"-")</f>
        <v>-</v>
      </c>
      <c r="L9643" s="1" t="str">
        <f t="shared" si="300"/>
        <v/>
      </c>
      <c r="M9643" s="1" t="str">
        <f t="shared" si="301"/>
        <v/>
      </c>
      <c r="N9643" s="1" t="str">
        <f>IF(ISBLANK($C9643),"",IF(ISNA(VLOOKUP($L9643,'result messages'!$H$3:$L$11,2,FALSE)),VLOOKUP($M9643,'result messages'!$H$3:$L$11,2,FALSE),VLOOKUP($L9643,'result messages'!$H$3:$L$11,2,FALSE)))</f>
        <v/>
      </c>
      <c r="O9643" s="1" t="str">
        <f>IF(ISBLANK($C9643),"",IF(ISNA(VLOOKUP($L9643,'result messages'!$H$3:$L$11,3,FALSE)),VLOOKUP($M9643,'result messages'!$H$3:$L$11,3,FALSE),VLOOKUP($L9643,'result messages'!$H$3:$L$11,3,FALSE)))</f>
        <v/>
      </c>
      <c r="P9643" s="1" t="str">
        <f>IF(ISBLANK($C9643),"",IF(ISNA(VLOOKUP($L9643,'result messages'!$H$3:$L$11,4,FALSE)),VLOOKUP($M9643,'result messages'!$H$3:$L$11,4,FALSE),VLOOKUP($L9643,'result messages'!$H$3:$L$11,4,FALSE)))</f>
        <v/>
      </c>
      <c r="Q9643" s="1" t="str">
        <f>IF(ISBLANK($C9643),"",IF(ISNA(VLOOKUP($L9643,'result messages'!$H$3:$L$11,5,FALSE)),VLOOKUP($M9643,'result messages'!$H$3:$L$11,5,FALSE),VLOOKUP($L9643,'result messages'!$H$3:$L$11,5,FALSE)))</f>
        <v/>
      </c>
    </row>
    <row r="9644" spans="1:17">
      <c r="A9644" s="1">
        <v>9641</v>
      </c>
      <c r="B9644" s="1"/>
      <c r="C9644" s="1"/>
      <c r="D9644" s="1"/>
      <c r="E9644" s="6"/>
      <c r="F9644" s="1"/>
      <c r="G9644" s="1" t="str">
        <f>IF(ISNA(VLOOKUP($C9644,'DTEN TCAP Linkage deviceId'!$A$1:$A$20000,1,FALSE)),"No","Yes")</f>
        <v>No</v>
      </c>
      <c r="H9644" s="1" t="str">
        <f>IF(ISNA(VLOOKUP($C9644,'Provisioning Requester'!$F$3:$H$20000,2,FALSE)),"No","Yes")</f>
        <v>No</v>
      </c>
      <c r="I9644" s="1" t="str">
        <f>IF($H9644="Yes",VLOOKUP($C9644,'Provisioning Requester'!$F$3:$H$20000,3,FALSE),"-")</f>
        <v>-</v>
      </c>
      <c r="J9644" s="1" t="str">
        <f>IF(OR(D9644="SVCP", E9644="TRUE"), "No", IF(ISNA(VLOOKUP($C9644,'ProvResponder deviceId'!$A$1:$A$20000,1,FALSE)),"No","Yes"))</f>
        <v>No</v>
      </c>
      <c r="K9644" s="1" t="str">
        <f>IF($J9644="Yes",VLOOKUP($C9644,'ProvResponder deviceId'!$A$1:$C$20000,3,FALSE),"-")</f>
        <v>-</v>
      </c>
      <c r="L9644" s="1" t="str">
        <f t="shared" si="300"/>
        <v/>
      </c>
      <c r="M9644" s="1" t="str">
        <f t="shared" si="301"/>
        <v/>
      </c>
      <c r="N9644" s="1" t="str">
        <f>IF(ISBLANK($C9644),"",IF(ISNA(VLOOKUP($L9644,'result messages'!$H$3:$L$11,2,FALSE)),VLOOKUP($M9644,'result messages'!$H$3:$L$11,2,FALSE),VLOOKUP($L9644,'result messages'!$H$3:$L$11,2,FALSE)))</f>
        <v/>
      </c>
      <c r="O9644" s="1" t="str">
        <f>IF(ISBLANK($C9644),"",IF(ISNA(VLOOKUP($L9644,'result messages'!$H$3:$L$11,3,FALSE)),VLOOKUP($M9644,'result messages'!$H$3:$L$11,3,FALSE),VLOOKUP($L9644,'result messages'!$H$3:$L$11,3,FALSE)))</f>
        <v/>
      </c>
      <c r="P9644" s="1" t="str">
        <f>IF(ISBLANK($C9644),"",IF(ISNA(VLOOKUP($L9644,'result messages'!$H$3:$L$11,4,FALSE)),VLOOKUP($M9644,'result messages'!$H$3:$L$11,4,FALSE),VLOOKUP($L9644,'result messages'!$H$3:$L$11,4,FALSE)))</f>
        <v/>
      </c>
      <c r="Q9644" s="1" t="str">
        <f>IF(ISBLANK($C9644),"",IF(ISNA(VLOOKUP($L9644,'result messages'!$H$3:$L$11,5,FALSE)),VLOOKUP($M9644,'result messages'!$H$3:$L$11,5,FALSE),VLOOKUP($L9644,'result messages'!$H$3:$L$11,5,FALSE)))</f>
        <v/>
      </c>
    </row>
    <row r="9645" spans="1:17">
      <c r="A9645" s="1">
        <v>9642</v>
      </c>
      <c r="B9645" s="1"/>
      <c r="C9645" s="1"/>
      <c r="D9645" s="1"/>
      <c r="E9645" s="6"/>
      <c r="F9645" s="1"/>
      <c r="G9645" s="1" t="str">
        <f>IF(ISNA(VLOOKUP($C9645,'DTEN TCAP Linkage deviceId'!$A$1:$A$20000,1,FALSE)),"No","Yes")</f>
        <v>No</v>
      </c>
      <c r="H9645" s="1" t="str">
        <f>IF(ISNA(VLOOKUP($C9645,'Provisioning Requester'!$F$3:$H$20000,2,FALSE)),"No","Yes")</f>
        <v>No</v>
      </c>
      <c r="I9645" s="1" t="str">
        <f>IF($H9645="Yes",VLOOKUP($C9645,'Provisioning Requester'!$F$3:$H$20000,3,FALSE),"-")</f>
        <v>-</v>
      </c>
      <c r="J9645" s="1" t="str">
        <f>IF(OR(D9645="SVCP", E9645="TRUE"), "No", IF(ISNA(VLOOKUP($C9645,'ProvResponder deviceId'!$A$1:$A$20000,1,FALSE)),"No","Yes"))</f>
        <v>No</v>
      </c>
      <c r="K9645" s="1" t="str">
        <f>IF($J9645="Yes",VLOOKUP($C9645,'ProvResponder deviceId'!$A$1:$C$20000,3,FALSE),"-")</f>
        <v>-</v>
      </c>
      <c r="L9645" s="1" t="str">
        <f t="shared" si="300"/>
        <v/>
      </c>
      <c r="M9645" s="1" t="str">
        <f t="shared" si="301"/>
        <v/>
      </c>
      <c r="N9645" s="1" t="str">
        <f>IF(ISBLANK($C9645),"",IF(ISNA(VLOOKUP($L9645,'result messages'!$H$3:$L$11,2,FALSE)),VLOOKUP($M9645,'result messages'!$H$3:$L$11,2,FALSE),VLOOKUP($L9645,'result messages'!$H$3:$L$11,2,FALSE)))</f>
        <v/>
      </c>
      <c r="O9645" s="1" t="str">
        <f>IF(ISBLANK($C9645),"",IF(ISNA(VLOOKUP($L9645,'result messages'!$H$3:$L$11,3,FALSE)),VLOOKUP($M9645,'result messages'!$H$3:$L$11,3,FALSE),VLOOKUP($L9645,'result messages'!$H$3:$L$11,3,FALSE)))</f>
        <v/>
      </c>
      <c r="P9645" s="1" t="str">
        <f>IF(ISBLANK($C9645),"",IF(ISNA(VLOOKUP($L9645,'result messages'!$H$3:$L$11,4,FALSE)),VLOOKUP($M9645,'result messages'!$H$3:$L$11,4,FALSE),VLOOKUP($L9645,'result messages'!$H$3:$L$11,4,FALSE)))</f>
        <v/>
      </c>
      <c r="Q9645" s="1" t="str">
        <f>IF(ISBLANK($C9645),"",IF(ISNA(VLOOKUP($L9645,'result messages'!$H$3:$L$11,5,FALSE)),VLOOKUP($M9645,'result messages'!$H$3:$L$11,5,FALSE),VLOOKUP($L9645,'result messages'!$H$3:$L$11,5,FALSE)))</f>
        <v/>
      </c>
    </row>
    <row r="9646" spans="1:17">
      <c r="A9646" s="1">
        <v>9643</v>
      </c>
      <c r="B9646" s="1"/>
      <c r="C9646" s="1"/>
      <c r="D9646" s="1"/>
      <c r="E9646" s="6"/>
      <c r="F9646" s="1"/>
      <c r="G9646" s="1" t="str">
        <f>IF(ISNA(VLOOKUP($C9646,'DTEN TCAP Linkage deviceId'!$A$1:$A$20000,1,FALSE)),"No","Yes")</f>
        <v>No</v>
      </c>
      <c r="H9646" s="1" t="str">
        <f>IF(ISNA(VLOOKUP($C9646,'Provisioning Requester'!$F$3:$H$20000,2,FALSE)),"No","Yes")</f>
        <v>No</v>
      </c>
      <c r="I9646" s="1" t="str">
        <f>IF($H9646="Yes",VLOOKUP($C9646,'Provisioning Requester'!$F$3:$H$20000,3,FALSE),"-")</f>
        <v>-</v>
      </c>
      <c r="J9646" s="1" t="str">
        <f>IF(OR(D9646="SVCP", E9646="TRUE"), "No", IF(ISNA(VLOOKUP($C9646,'ProvResponder deviceId'!$A$1:$A$20000,1,FALSE)),"No","Yes"))</f>
        <v>No</v>
      </c>
      <c r="K9646" s="1" t="str">
        <f>IF($J9646="Yes",VLOOKUP($C9646,'ProvResponder deviceId'!$A$1:$C$20000,3,FALSE),"-")</f>
        <v>-</v>
      </c>
      <c r="L9646" s="1" t="str">
        <f t="shared" si="300"/>
        <v/>
      </c>
      <c r="M9646" s="1" t="str">
        <f t="shared" si="301"/>
        <v/>
      </c>
      <c r="N9646" s="1" t="str">
        <f>IF(ISBLANK($C9646),"",IF(ISNA(VLOOKUP($L9646,'result messages'!$H$3:$L$11,2,FALSE)),VLOOKUP($M9646,'result messages'!$H$3:$L$11,2,FALSE),VLOOKUP($L9646,'result messages'!$H$3:$L$11,2,FALSE)))</f>
        <v/>
      </c>
      <c r="O9646" s="1" t="str">
        <f>IF(ISBLANK($C9646),"",IF(ISNA(VLOOKUP($L9646,'result messages'!$H$3:$L$11,3,FALSE)),VLOOKUP($M9646,'result messages'!$H$3:$L$11,3,FALSE),VLOOKUP($L9646,'result messages'!$H$3:$L$11,3,FALSE)))</f>
        <v/>
      </c>
      <c r="P9646" s="1" t="str">
        <f>IF(ISBLANK($C9646),"",IF(ISNA(VLOOKUP($L9646,'result messages'!$H$3:$L$11,4,FALSE)),VLOOKUP($M9646,'result messages'!$H$3:$L$11,4,FALSE),VLOOKUP($L9646,'result messages'!$H$3:$L$11,4,FALSE)))</f>
        <v/>
      </c>
      <c r="Q9646" s="1" t="str">
        <f>IF(ISBLANK($C9646),"",IF(ISNA(VLOOKUP($L9646,'result messages'!$H$3:$L$11,5,FALSE)),VLOOKUP($M9646,'result messages'!$H$3:$L$11,5,FALSE),VLOOKUP($L9646,'result messages'!$H$3:$L$11,5,FALSE)))</f>
        <v/>
      </c>
    </row>
    <row r="9647" spans="1:17">
      <c r="A9647" s="1">
        <v>9644</v>
      </c>
      <c r="B9647" s="1"/>
      <c r="C9647" s="1"/>
      <c r="D9647" s="1"/>
      <c r="E9647" s="6"/>
      <c r="F9647" s="1"/>
      <c r="G9647" s="1" t="str">
        <f>IF(ISNA(VLOOKUP($C9647,'DTEN TCAP Linkage deviceId'!$A$1:$A$20000,1,FALSE)),"No","Yes")</f>
        <v>No</v>
      </c>
      <c r="H9647" s="1" t="str">
        <f>IF(ISNA(VLOOKUP($C9647,'Provisioning Requester'!$F$3:$H$20000,2,FALSE)),"No","Yes")</f>
        <v>No</v>
      </c>
      <c r="I9647" s="1" t="str">
        <f>IF($H9647="Yes",VLOOKUP($C9647,'Provisioning Requester'!$F$3:$H$20000,3,FALSE),"-")</f>
        <v>-</v>
      </c>
      <c r="J9647" s="1" t="str">
        <f>IF(OR(D9647="SVCP", E9647="TRUE"), "No", IF(ISNA(VLOOKUP($C9647,'ProvResponder deviceId'!$A$1:$A$20000,1,FALSE)),"No","Yes"))</f>
        <v>No</v>
      </c>
      <c r="K9647" s="1" t="str">
        <f>IF($J9647="Yes",VLOOKUP($C9647,'ProvResponder deviceId'!$A$1:$C$20000,3,FALSE),"-")</f>
        <v>-</v>
      </c>
      <c r="L9647" s="1" t="str">
        <f t="shared" si="300"/>
        <v/>
      </c>
      <c r="M9647" s="1" t="str">
        <f t="shared" si="301"/>
        <v/>
      </c>
      <c r="N9647" s="1" t="str">
        <f>IF(ISBLANK($C9647),"",IF(ISNA(VLOOKUP($L9647,'result messages'!$H$3:$L$11,2,FALSE)),VLOOKUP($M9647,'result messages'!$H$3:$L$11,2,FALSE),VLOOKUP($L9647,'result messages'!$H$3:$L$11,2,FALSE)))</f>
        <v/>
      </c>
      <c r="O9647" s="1" t="str">
        <f>IF(ISBLANK($C9647),"",IF(ISNA(VLOOKUP($L9647,'result messages'!$H$3:$L$11,3,FALSE)),VLOOKUP($M9647,'result messages'!$H$3:$L$11,3,FALSE),VLOOKUP($L9647,'result messages'!$H$3:$L$11,3,FALSE)))</f>
        <v/>
      </c>
      <c r="P9647" s="1" t="str">
        <f>IF(ISBLANK($C9647),"",IF(ISNA(VLOOKUP($L9647,'result messages'!$H$3:$L$11,4,FALSE)),VLOOKUP($M9647,'result messages'!$H$3:$L$11,4,FALSE),VLOOKUP($L9647,'result messages'!$H$3:$L$11,4,FALSE)))</f>
        <v/>
      </c>
      <c r="Q9647" s="1" t="str">
        <f>IF(ISBLANK($C9647),"",IF(ISNA(VLOOKUP($L9647,'result messages'!$H$3:$L$11,5,FALSE)),VLOOKUP($M9647,'result messages'!$H$3:$L$11,5,FALSE),VLOOKUP($L9647,'result messages'!$H$3:$L$11,5,FALSE)))</f>
        <v/>
      </c>
    </row>
    <row r="9648" spans="1:17">
      <c r="A9648" s="1">
        <v>9645</v>
      </c>
      <c r="B9648" s="1"/>
      <c r="C9648" s="1"/>
      <c r="D9648" s="1"/>
      <c r="E9648" s="6"/>
      <c r="F9648" s="1"/>
      <c r="G9648" s="1" t="str">
        <f>IF(ISNA(VLOOKUP($C9648,'DTEN TCAP Linkage deviceId'!$A$1:$A$20000,1,FALSE)),"No","Yes")</f>
        <v>No</v>
      </c>
      <c r="H9648" s="1" t="str">
        <f>IF(ISNA(VLOOKUP($C9648,'Provisioning Requester'!$F$3:$H$20000,2,FALSE)),"No","Yes")</f>
        <v>No</v>
      </c>
      <c r="I9648" s="1" t="str">
        <f>IF($H9648="Yes",VLOOKUP($C9648,'Provisioning Requester'!$F$3:$H$20000,3,FALSE),"-")</f>
        <v>-</v>
      </c>
      <c r="J9648" s="1" t="str">
        <f>IF(OR(D9648="SVCP", E9648="TRUE"), "No", IF(ISNA(VLOOKUP($C9648,'ProvResponder deviceId'!$A$1:$A$20000,1,FALSE)),"No","Yes"))</f>
        <v>No</v>
      </c>
      <c r="K9648" s="1" t="str">
        <f>IF($J9648="Yes",VLOOKUP($C9648,'ProvResponder deviceId'!$A$1:$C$20000,3,FALSE),"-")</f>
        <v>-</v>
      </c>
      <c r="L9648" s="1" t="str">
        <f t="shared" si="300"/>
        <v/>
      </c>
      <c r="M9648" s="1" t="str">
        <f t="shared" si="301"/>
        <v/>
      </c>
      <c r="N9648" s="1" t="str">
        <f>IF(ISBLANK($C9648),"",IF(ISNA(VLOOKUP($L9648,'result messages'!$H$3:$L$11,2,FALSE)),VLOOKUP($M9648,'result messages'!$H$3:$L$11,2,FALSE),VLOOKUP($L9648,'result messages'!$H$3:$L$11,2,FALSE)))</f>
        <v/>
      </c>
      <c r="O9648" s="1" t="str">
        <f>IF(ISBLANK($C9648),"",IF(ISNA(VLOOKUP($L9648,'result messages'!$H$3:$L$11,3,FALSE)),VLOOKUP($M9648,'result messages'!$H$3:$L$11,3,FALSE),VLOOKUP($L9648,'result messages'!$H$3:$L$11,3,FALSE)))</f>
        <v/>
      </c>
      <c r="P9648" s="1" t="str">
        <f>IF(ISBLANK($C9648),"",IF(ISNA(VLOOKUP($L9648,'result messages'!$H$3:$L$11,4,FALSE)),VLOOKUP($M9648,'result messages'!$H$3:$L$11,4,FALSE),VLOOKUP($L9648,'result messages'!$H$3:$L$11,4,FALSE)))</f>
        <v/>
      </c>
      <c r="Q9648" s="1" t="str">
        <f>IF(ISBLANK($C9648),"",IF(ISNA(VLOOKUP($L9648,'result messages'!$H$3:$L$11,5,FALSE)),VLOOKUP($M9648,'result messages'!$H$3:$L$11,5,FALSE),VLOOKUP($L9648,'result messages'!$H$3:$L$11,5,FALSE)))</f>
        <v/>
      </c>
    </row>
    <row r="9649" spans="1:17">
      <c r="A9649" s="1">
        <v>9646</v>
      </c>
      <c r="B9649" s="1"/>
      <c r="C9649" s="1"/>
      <c r="D9649" s="1"/>
      <c r="E9649" s="6"/>
      <c r="F9649" s="1"/>
      <c r="G9649" s="1" t="str">
        <f>IF(ISNA(VLOOKUP($C9649,'DTEN TCAP Linkage deviceId'!$A$1:$A$20000,1,FALSE)),"No","Yes")</f>
        <v>No</v>
      </c>
      <c r="H9649" s="1" t="str">
        <f>IF(ISNA(VLOOKUP($C9649,'Provisioning Requester'!$F$3:$H$20000,2,FALSE)),"No","Yes")</f>
        <v>No</v>
      </c>
      <c r="I9649" s="1" t="str">
        <f>IF($H9649="Yes",VLOOKUP($C9649,'Provisioning Requester'!$F$3:$H$20000,3,FALSE),"-")</f>
        <v>-</v>
      </c>
      <c r="J9649" s="1" t="str">
        <f>IF(OR(D9649="SVCP", E9649="TRUE"), "No", IF(ISNA(VLOOKUP($C9649,'ProvResponder deviceId'!$A$1:$A$20000,1,FALSE)),"No","Yes"))</f>
        <v>No</v>
      </c>
      <c r="K9649" s="1" t="str">
        <f>IF($J9649="Yes",VLOOKUP($C9649,'ProvResponder deviceId'!$A$1:$C$20000,3,FALSE),"-")</f>
        <v>-</v>
      </c>
      <c r="L9649" s="1" t="str">
        <f t="shared" si="300"/>
        <v/>
      </c>
      <c r="M9649" s="1" t="str">
        <f t="shared" si="301"/>
        <v/>
      </c>
      <c r="N9649" s="1" t="str">
        <f>IF(ISBLANK($C9649),"",IF(ISNA(VLOOKUP($L9649,'result messages'!$H$3:$L$11,2,FALSE)),VLOOKUP($M9649,'result messages'!$H$3:$L$11,2,FALSE),VLOOKUP($L9649,'result messages'!$H$3:$L$11,2,FALSE)))</f>
        <v/>
      </c>
      <c r="O9649" s="1" t="str">
        <f>IF(ISBLANK($C9649),"",IF(ISNA(VLOOKUP($L9649,'result messages'!$H$3:$L$11,3,FALSE)),VLOOKUP($M9649,'result messages'!$H$3:$L$11,3,FALSE),VLOOKUP($L9649,'result messages'!$H$3:$L$11,3,FALSE)))</f>
        <v/>
      </c>
      <c r="P9649" s="1" t="str">
        <f>IF(ISBLANK($C9649),"",IF(ISNA(VLOOKUP($L9649,'result messages'!$H$3:$L$11,4,FALSE)),VLOOKUP($M9649,'result messages'!$H$3:$L$11,4,FALSE),VLOOKUP($L9649,'result messages'!$H$3:$L$11,4,FALSE)))</f>
        <v/>
      </c>
      <c r="Q9649" s="1" t="str">
        <f>IF(ISBLANK($C9649),"",IF(ISNA(VLOOKUP($L9649,'result messages'!$H$3:$L$11,5,FALSE)),VLOOKUP($M9649,'result messages'!$H$3:$L$11,5,FALSE),VLOOKUP($L9649,'result messages'!$H$3:$L$11,5,FALSE)))</f>
        <v/>
      </c>
    </row>
    <row r="9650" spans="1:17">
      <c r="A9650" s="1">
        <v>9647</v>
      </c>
      <c r="B9650" s="1"/>
      <c r="C9650" s="1"/>
      <c r="D9650" s="1"/>
      <c r="E9650" s="6"/>
      <c r="F9650" s="1"/>
      <c r="G9650" s="1" t="str">
        <f>IF(ISNA(VLOOKUP($C9650,'DTEN TCAP Linkage deviceId'!$A$1:$A$20000,1,FALSE)),"No","Yes")</f>
        <v>No</v>
      </c>
      <c r="H9650" s="1" t="str">
        <f>IF(ISNA(VLOOKUP($C9650,'Provisioning Requester'!$F$3:$H$20000,2,FALSE)),"No","Yes")</f>
        <v>No</v>
      </c>
      <c r="I9650" s="1" t="str">
        <f>IF($H9650="Yes",VLOOKUP($C9650,'Provisioning Requester'!$F$3:$H$20000,3,FALSE),"-")</f>
        <v>-</v>
      </c>
      <c r="J9650" s="1" t="str">
        <f>IF(OR(D9650="SVCP", E9650="TRUE"), "No", IF(ISNA(VLOOKUP($C9650,'ProvResponder deviceId'!$A$1:$A$20000,1,FALSE)),"No","Yes"))</f>
        <v>No</v>
      </c>
      <c r="K9650" s="1" t="str">
        <f>IF($J9650="Yes",VLOOKUP($C9650,'ProvResponder deviceId'!$A$1:$C$20000,3,FALSE),"-")</f>
        <v>-</v>
      </c>
      <c r="L9650" s="1" t="str">
        <f t="shared" si="300"/>
        <v/>
      </c>
      <c r="M9650" s="1" t="str">
        <f t="shared" si="301"/>
        <v/>
      </c>
      <c r="N9650" s="1" t="str">
        <f>IF(ISBLANK($C9650),"",IF(ISNA(VLOOKUP($L9650,'result messages'!$H$3:$L$11,2,FALSE)),VLOOKUP($M9650,'result messages'!$H$3:$L$11,2,FALSE),VLOOKUP($L9650,'result messages'!$H$3:$L$11,2,FALSE)))</f>
        <v/>
      </c>
      <c r="O9650" s="1" t="str">
        <f>IF(ISBLANK($C9650),"",IF(ISNA(VLOOKUP($L9650,'result messages'!$H$3:$L$11,3,FALSE)),VLOOKUP($M9650,'result messages'!$H$3:$L$11,3,FALSE),VLOOKUP($L9650,'result messages'!$H$3:$L$11,3,FALSE)))</f>
        <v/>
      </c>
      <c r="P9650" s="1" t="str">
        <f>IF(ISBLANK($C9650),"",IF(ISNA(VLOOKUP($L9650,'result messages'!$H$3:$L$11,4,FALSE)),VLOOKUP($M9650,'result messages'!$H$3:$L$11,4,FALSE),VLOOKUP($L9650,'result messages'!$H$3:$L$11,4,FALSE)))</f>
        <v/>
      </c>
      <c r="Q9650" s="1" t="str">
        <f>IF(ISBLANK($C9650),"",IF(ISNA(VLOOKUP($L9650,'result messages'!$H$3:$L$11,5,FALSE)),VLOOKUP($M9650,'result messages'!$H$3:$L$11,5,FALSE),VLOOKUP($L9650,'result messages'!$H$3:$L$11,5,FALSE)))</f>
        <v/>
      </c>
    </row>
    <row r="9651" spans="1:17">
      <c r="A9651" s="1">
        <v>9648</v>
      </c>
      <c r="B9651" s="1"/>
      <c r="C9651" s="1"/>
      <c r="D9651" s="1"/>
      <c r="E9651" s="6"/>
      <c r="F9651" s="1"/>
      <c r="G9651" s="1" t="str">
        <f>IF(ISNA(VLOOKUP($C9651,'DTEN TCAP Linkage deviceId'!$A$1:$A$20000,1,FALSE)),"No","Yes")</f>
        <v>No</v>
      </c>
      <c r="H9651" s="1" t="str">
        <f>IF(ISNA(VLOOKUP($C9651,'Provisioning Requester'!$F$3:$H$20000,2,FALSE)),"No","Yes")</f>
        <v>No</v>
      </c>
      <c r="I9651" s="1" t="str">
        <f>IF($H9651="Yes",VLOOKUP($C9651,'Provisioning Requester'!$F$3:$H$20000,3,FALSE),"-")</f>
        <v>-</v>
      </c>
      <c r="J9651" s="1" t="str">
        <f>IF(OR(D9651="SVCP", E9651="TRUE"), "No", IF(ISNA(VLOOKUP($C9651,'ProvResponder deviceId'!$A$1:$A$20000,1,FALSE)),"No","Yes"))</f>
        <v>No</v>
      </c>
      <c r="K9651" s="1" t="str">
        <f>IF($J9651="Yes",VLOOKUP($C9651,'ProvResponder deviceId'!$A$1:$C$20000,3,FALSE),"-")</f>
        <v>-</v>
      </c>
      <c r="L9651" s="1" t="str">
        <f t="shared" si="300"/>
        <v/>
      </c>
      <c r="M9651" s="1" t="str">
        <f t="shared" si="301"/>
        <v/>
      </c>
      <c r="N9651" s="1" t="str">
        <f>IF(ISBLANK($C9651),"",IF(ISNA(VLOOKUP($L9651,'result messages'!$H$3:$L$11,2,FALSE)),VLOOKUP($M9651,'result messages'!$H$3:$L$11,2,FALSE),VLOOKUP($L9651,'result messages'!$H$3:$L$11,2,FALSE)))</f>
        <v/>
      </c>
      <c r="O9651" s="1" t="str">
        <f>IF(ISBLANK($C9651),"",IF(ISNA(VLOOKUP($L9651,'result messages'!$H$3:$L$11,3,FALSE)),VLOOKUP($M9651,'result messages'!$H$3:$L$11,3,FALSE),VLOOKUP($L9651,'result messages'!$H$3:$L$11,3,FALSE)))</f>
        <v/>
      </c>
      <c r="P9651" s="1" t="str">
        <f>IF(ISBLANK($C9651),"",IF(ISNA(VLOOKUP($L9651,'result messages'!$H$3:$L$11,4,FALSE)),VLOOKUP($M9651,'result messages'!$H$3:$L$11,4,FALSE),VLOOKUP($L9651,'result messages'!$H$3:$L$11,4,FALSE)))</f>
        <v/>
      </c>
      <c r="Q9651" s="1" t="str">
        <f>IF(ISBLANK($C9651),"",IF(ISNA(VLOOKUP($L9651,'result messages'!$H$3:$L$11,5,FALSE)),VLOOKUP($M9651,'result messages'!$H$3:$L$11,5,FALSE),VLOOKUP($L9651,'result messages'!$H$3:$L$11,5,FALSE)))</f>
        <v/>
      </c>
    </row>
    <row r="9652" spans="1:17">
      <c r="A9652" s="1">
        <v>9649</v>
      </c>
      <c r="B9652" s="1"/>
      <c r="C9652" s="1"/>
      <c r="D9652" s="1"/>
      <c r="E9652" s="6"/>
      <c r="F9652" s="1"/>
      <c r="G9652" s="1" t="str">
        <f>IF(ISNA(VLOOKUP($C9652,'DTEN TCAP Linkage deviceId'!$A$1:$A$20000,1,FALSE)),"No","Yes")</f>
        <v>No</v>
      </c>
      <c r="H9652" s="1" t="str">
        <f>IF(ISNA(VLOOKUP($C9652,'Provisioning Requester'!$F$3:$H$20000,2,FALSE)),"No","Yes")</f>
        <v>No</v>
      </c>
      <c r="I9652" s="1" t="str">
        <f>IF($H9652="Yes",VLOOKUP($C9652,'Provisioning Requester'!$F$3:$H$20000,3,FALSE),"-")</f>
        <v>-</v>
      </c>
      <c r="J9652" s="1" t="str">
        <f>IF(OR(D9652="SVCP", E9652="TRUE"), "No", IF(ISNA(VLOOKUP($C9652,'ProvResponder deviceId'!$A$1:$A$20000,1,FALSE)),"No","Yes"))</f>
        <v>No</v>
      </c>
      <c r="K9652" s="1" t="str">
        <f>IF($J9652="Yes",VLOOKUP($C9652,'ProvResponder deviceId'!$A$1:$C$20000,3,FALSE),"-")</f>
        <v>-</v>
      </c>
      <c r="L9652" s="1" t="str">
        <f t="shared" si="300"/>
        <v/>
      </c>
      <c r="M9652" s="1" t="str">
        <f t="shared" si="301"/>
        <v/>
      </c>
      <c r="N9652" s="1" t="str">
        <f>IF(ISBLANK($C9652),"",IF(ISNA(VLOOKUP($L9652,'result messages'!$H$3:$L$11,2,FALSE)),VLOOKUP($M9652,'result messages'!$H$3:$L$11,2,FALSE),VLOOKUP($L9652,'result messages'!$H$3:$L$11,2,FALSE)))</f>
        <v/>
      </c>
      <c r="O9652" s="1" t="str">
        <f>IF(ISBLANK($C9652),"",IF(ISNA(VLOOKUP($L9652,'result messages'!$H$3:$L$11,3,FALSE)),VLOOKUP($M9652,'result messages'!$H$3:$L$11,3,FALSE),VLOOKUP($L9652,'result messages'!$H$3:$L$11,3,FALSE)))</f>
        <v/>
      </c>
      <c r="P9652" s="1" t="str">
        <f>IF(ISBLANK($C9652),"",IF(ISNA(VLOOKUP($L9652,'result messages'!$H$3:$L$11,4,FALSE)),VLOOKUP($M9652,'result messages'!$H$3:$L$11,4,FALSE),VLOOKUP($L9652,'result messages'!$H$3:$L$11,4,FALSE)))</f>
        <v/>
      </c>
      <c r="Q9652" s="1" t="str">
        <f>IF(ISBLANK($C9652),"",IF(ISNA(VLOOKUP($L9652,'result messages'!$H$3:$L$11,5,FALSE)),VLOOKUP($M9652,'result messages'!$H$3:$L$11,5,FALSE),VLOOKUP($L9652,'result messages'!$H$3:$L$11,5,FALSE)))</f>
        <v/>
      </c>
    </row>
    <row r="9653" spans="1:17">
      <c r="A9653" s="1">
        <v>9650</v>
      </c>
      <c r="B9653" s="1"/>
      <c r="C9653" s="1"/>
      <c r="D9653" s="1"/>
      <c r="E9653" s="6"/>
      <c r="F9653" s="1"/>
      <c r="G9653" s="1" t="str">
        <f>IF(ISNA(VLOOKUP($C9653,'DTEN TCAP Linkage deviceId'!$A$1:$A$20000,1,FALSE)),"No","Yes")</f>
        <v>No</v>
      </c>
      <c r="H9653" s="1" t="str">
        <f>IF(ISNA(VLOOKUP($C9653,'Provisioning Requester'!$F$3:$H$20000,2,FALSE)),"No","Yes")</f>
        <v>No</v>
      </c>
      <c r="I9653" s="1" t="str">
        <f>IF($H9653="Yes",VLOOKUP($C9653,'Provisioning Requester'!$F$3:$H$20000,3,FALSE),"-")</f>
        <v>-</v>
      </c>
      <c r="J9653" s="1" t="str">
        <f>IF(OR(D9653="SVCP", E9653="TRUE"), "No", IF(ISNA(VLOOKUP($C9653,'ProvResponder deviceId'!$A$1:$A$20000,1,FALSE)),"No","Yes"))</f>
        <v>No</v>
      </c>
      <c r="K9653" s="1" t="str">
        <f>IF($J9653="Yes",VLOOKUP($C9653,'ProvResponder deviceId'!$A$1:$C$20000,3,FALSE),"-")</f>
        <v>-</v>
      </c>
      <c r="L9653" s="1" t="str">
        <f t="shared" si="300"/>
        <v/>
      </c>
      <c r="M9653" s="1" t="str">
        <f t="shared" si="301"/>
        <v/>
      </c>
      <c r="N9653" s="1" t="str">
        <f>IF(ISBLANK($C9653),"",IF(ISNA(VLOOKUP($L9653,'result messages'!$H$3:$L$11,2,FALSE)),VLOOKUP($M9653,'result messages'!$H$3:$L$11,2,FALSE),VLOOKUP($L9653,'result messages'!$H$3:$L$11,2,FALSE)))</f>
        <v/>
      </c>
      <c r="O9653" s="1" t="str">
        <f>IF(ISBLANK($C9653),"",IF(ISNA(VLOOKUP($L9653,'result messages'!$H$3:$L$11,3,FALSE)),VLOOKUP($M9653,'result messages'!$H$3:$L$11,3,FALSE),VLOOKUP($L9653,'result messages'!$H$3:$L$11,3,FALSE)))</f>
        <v/>
      </c>
      <c r="P9653" s="1" t="str">
        <f>IF(ISBLANK($C9653),"",IF(ISNA(VLOOKUP($L9653,'result messages'!$H$3:$L$11,4,FALSE)),VLOOKUP($M9653,'result messages'!$H$3:$L$11,4,FALSE),VLOOKUP($L9653,'result messages'!$H$3:$L$11,4,FALSE)))</f>
        <v/>
      </c>
      <c r="Q9653" s="1" t="str">
        <f>IF(ISBLANK($C9653),"",IF(ISNA(VLOOKUP($L9653,'result messages'!$H$3:$L$11,5,FALSE)),VLOOKUP($M9653,'result messages'!$H$3:$L$11,5,FALSE),VLOOKUP($L9653,'result messages'!$H$3:$L$11,5,FALSE)))</f>
        <v/>
      </c>
    </row>
    <row r="9654" spans="1:17">
      <c r="A9654" s="1">
        <v>9651</v>
      </c>
      <c r="B9654" s="1"/>
      <c r="C9654" s="1"/>
      <c r="D9654" s="1"/>
      <c r="E9654" s="6"/>
      <c r="F9654" s="1"/>
      <c r="G9654" s="1" t="str">
        <f>IF(ISNA(VLOOKUP($C9654,'DTEN TCAP Linkage deviceId'!$A$1:$A$20000,1,FALSE)),"No","Yes")</f>
        <v>No</v>
      </c>
      <c r="H9654" s="1" t="str">
        <f>IF(ISNA(VLOOKUP($C9654,'Provisioning Requester'!$F$3:$H$20000,2,FALSE)),"No","Yes")</f>
        <v>No</v>
      </c>
      <c r="I9654" s="1" t="str">
        <f>IF($H9654="Yes",VLOOKUP($C9654,'Provisioning Requester'!$F$3:$H$20000,3,FALSE),"-")</f>
        <v>-</v>
      </c>
      <c r="J9654" s="1" t="str">
        <f>IF(OR(D9654="SVCP", E9654="TRUE"), "No", IF(ISNA(VLOOKUP($C9654,'ProvResponder deviceId'!$A$1:$A$20000,1,FALSE)),"No","Yes"))</f>
        <v>No</v>
      </c>
      <c r="K9654" s="1" t="str">
        <f>IF($J9654="Yes",VLOOKUP($C9654,'ProvResponder deviceId'!$A$1:$C$20000,3,FALSE),"-")</f>
        <v>-</v>
      </c>
      <c r="L9654" s="1" t="str">
        <f t="shared" si="300"/>
        <v/>
      </c>
      <c r="M9654" s="1" t="str">
        <f t="shared" si="301"/>
        <v/>
      </c>
      <c r="N9654" s="1" t="str">
        <f>IF(ISBLANK($C9654),"",IF(ISNA(VLOOKUP($L9654,'result messages'!$H$3:$L$11,2,FALSE)),VLOOKUP($M9654,'result messages'!$H$3:$L$11,2,FALSE),VLOOKUP($L9654,'result messages'!$H$3:$L$11,2,FALSE)))</f>
        <v/>
      </c>
      <c r="O9654" s="1" t="str">
        <f>IF(ISBLANK($C9654),"",IF(ISNA(VLOOKUP($L9654,'result messages'!$H$3:$L$11,3,FALSE)),VLOOKUP($M9654,'result messages'!$H$3:$L$11,3,FALSE),VLOOKUP($L9654,'result messages'!$H$3:$L$11,3,FALSE)))</f>
        <v/>
      </c>
      <c r="P9654" s="1" t="str">
        <f>IF(ISBLANK($C9654),"",IF(ISNA(VLOOKUP($L9654,'result messages'!$H$3:$L$11,4,FALSE)),VLOOKUP($M9654,'result messages'!$H$3:$L$11,4,FALSE),VLOOKUP($L9654,'result messages'!$H$3:$L$11,4,FALSE)))</f>
        <v/>
      </c>
      <c r="Q9654" s="1" t="str">
        <f>IF(ISBLANK($C9654),"",IF(ISNA(VLOOKUP($L9654,'result messages'!$H$3:$L$11,5,FALSE)),VLOOKUP($M9654,'result messages'!$H$3:$L$11,5,FALSE),VLOOKUP($L9654,'result messages'!$H$3:$L$11,5,FALSE)))</f>
        <v/>
      </c>
    </row>
    <row r="9655" spans="1:17">
      <c r="A9655" s="1">
        <v>9652</v>
      </c>
      <c r="B9655" s="1"/>
      <c r="C9655" s="1"/>
      <c r="D9655" s="1"/>
      <c r="E9655" s="6"/>
      <c r="F9655" s="1"/>
      <c r="G9655" s="1" t="str">
        <f>IF(ISNA(VLOOKUP($C9655,'DTEN TCAP Linkage deviceId'!$A$1:$A$20000,1,FALSE)),"No","Yes")</f>
        <v>No</v>
      </c>
      <c r="H9655" s="1" t="str">
        <f>IF(ISNA(VLOOKUP($C9655,'Provisioning Requester'!$F$3:$H$20000,2,FALSE)),"No","Yes")</f>
        <v>No</v>
      </c>
      <c r="I9655" s="1" t="str">
        <f>IF($H9655="Yes",VLOOKUP($C9655,'Provisioning Requester'!$F$3:$H$20000,3,FALSE),"-")</f>
        <v>-</v>
      </c>
      <c r="J9655" s="1" t="str">
        <f>IF(OR(D9655="SVCP", E9655="TRUE"), "No", IF(ISNA(VLOOKUP($C9655,'ProvResponder deviceId'!$A$1:$A$20000,1,FALSE)),"No","Yes"))</f>
        <v>No</v>
      </c>
      <c r="K9655" s="1" t="str">
        <f>IF($J9655="Yes",VLOOKUP($C9655,'ProvResponder deviceId'!$A$1:$C$20000,3,FALSE),"-")</f>
        <v>-</v>
      </c>
      <c r="L9655" s="1" t="str">
        <f t="shared" si="300"/>
        <v/>
      </c>
      <c r="M9655" s="1" t="str">
        <f t="shared" si="301"/>
        <v/>
      </c>
      <c r="N9655" s="1" t="str">
        <f>IF(ISBLANK($C9655),"",IF(ISNA(VLOOKUP($L9655,'result messages'!$H$3:$L$11,2,FALSE)),VLOOKUP($M9655,'result messages'!$H$3:$L$11,2,FALSE),VLOOKUP($L9655,'result messages'!$H$3:$L$11,2,FALSE)))</f>
        <v/>
      </c>
      <c r="O9655" s="1" t="str">
        <f>IF(ISBLANK($C9655),"",IF(ISNA(VLOOKUP($L9655,'result messages'!$H$3:$L$11,3,FALSE)),VLOOKUP($M9655,'result messages'!$H$3:$L$11,3,FALSE),VLOOKUP($L9655,'result messages'!$H$3:$L$11,3,FALSE)))</f>
        <v/>
      </c>
      <c r="P9655" s="1" t="str">
        <f>IF(ISBLANK($C9655),"",IF(ISNA(VLOOKUP($L9655,'result messages'!$H$3:$L$11,4,FALSE)),VLOOKUP($M9655,'result messages'!$H$3:$L$11,4,FALSE),VLOOKUP($L9655,'result messages'!$H$3:$L$11,4,FALSE)))</f>
        <v/>
      </c>
      <c r="Q9655" s="1" t="str">
        <f>IF(ISBLANK($C9655),"",IF(ISNA(VLOOKUP($L9655,'result messages'!$H$3:$L$11,5,FALSE)),VLOOKUP($M9655,'result messages'!$H$3:$L$11,5,FALSE),VLOOKUP($L9655,'result messages'!$H$3:$L$11,5,FALSE)))</f>
        <v/>
      </c>
    </row>
    <row r="9656" spans="1:17">
      <c r="A9656" s="1">
        <v>9653</v>
      </c>
      <c r="B9656" s="1"/>
      <c r="C9656" s="1"/>
      <c r="D9656" s="1"/>
      <c r="E9656" s="6"/>
      <c r="F9656" s="1"/>
      <c r="G9656" s="1" t="str">
        <f>IF(ISNA(VLOOKUP($C9656,'DTEN TCAP Linkage deviceId'!$A$1:$A$20000,1,FALSE)),"No","Yes")</f>
        <v>No</v>
      </c>
      <c r="H9656" s="1" t="str">
        <f>IF(ISNA(VLOOKUP($C9656,'Provisioning Requester'!$F$3:$H$20000,2,FALSE)),"No","Yes")</f>
        <v>No</v>
      </c>
      <c r="I9656" s="1" t="str">
        <f>IF($H9656="Yes",VLOOKUP($C9656,'Provisioning Requester'!$F$3:$H$20000,3,FALSE),"-")</f>
        <v>-</v>
      </c>
      <c r="J9656" s="1" t="str">
        <f>IF(OR(D9656="SVCP", E9656="TRUE"), "No", IF(ISNA(VLOOKUP($C9656,'ProvResponder deviceId'!$A$1:$A$20000,1,FALSE)),"No","Yes"))</f>
        <v>No</v>
      </c>
      <c r="K9656" s="1" t="str">
        <f>IF($J9656="Yes",VLOOKUP($C9656,'ProvResponder deviceId'!$A$1:$C$20000,3,FALSE),"-")</f>
        <v>-</v>
      </c>
      <c r="L9656" s="1" t="str">
        <f t="shared" si="300"/>
        <v/>
      </c>
      <c r="M9656" s="1" t="str">
        <f t="shared" si="301"/>
        <v/>
      </c>
      <c r="N9656" s="1" t="str">
        <f>IF(ISBLANK($C9656),"",IF(ISNA(VLOOKUP($L9656,'result messages'!$H$3:$L$11,2,FALSE)),VLOOKUP($M9656,'result messages'!$H$3:$L$11,2,FALSE),VLOOKUP($L9656,'result messages'!$H$3:$L$11,2,FALSE)))</f>
        <v/>
      </c>
      <c r="O9656" s="1" t="str">
        <f>IF(ISBLANK($C9656),"",IF(ISNA(VLOOKUP($L9656,'result messages'!$H$3:$L$11,3,FALSE)),VLOOKUP($M9656,'result messages'!$H$3:$L$11,3,FALSE),VLOOKUP($L9656,'result messages'!$H$3:$L$11,3,FALSE)))</f>
        <v/>
      </c>
      <c r="P9656" s="1" t="str">
        <f>IF(ISBLANK($C9656),"",IF(ISNA(VLOOKUP($L9656,'result messages'!$H$3:$L$11,4,FALSE)),VLOOKUP($M9656,'result messages'!$H$3:$L$11,4,FALSE),VLOOKUP($L9656,'result messages'!$H$3:$L$11,4,FALSE)))</f>
        <v/>
      </c>
      <c r="Q9656" s="1" t="str">
        <f>IF(ISBLANK($C9656),"",IF(ISNA(VLOOKUP($L9656,'result messages'!$H$3:$L$11,5,FALSE)),VLOOKUP($M9656,'result messages'!$H$3:$L$11,5,FALSE),VLOOKUP($L9656,'result messages'!$H$3:$L$11,5,FALSE)))</f>
        <v/>
      </c>
    </row>
    <row r="9657" spans="1:17">
      <c r="A9657" s="1">
        <v>9654</v>
      </c>
      <c r="B9657" s="1"/>
      <c r="C9657" s="1"/>
      <c r="D9657" s="1"/>
      <c r="E9657" s="6"/>
      <c r="F9657" s="1"/>
      <c r="G9657" s="1" t="str">
        <f>IF(ISNA(VLOOKUP($C9657,'DTEN TCAP Linkage deviceId'!$A$1:$A$20000,1,FALSE)),"No","Yes")</f>
        <v>No</v>
      </c>
      <c r="H9657" s="1" t="str">
        <f>IF(ISNA(VLOOKUP($C9657,'Provisioning Requester'!$F$3:$H$20000,2,FALSE)),"No","Yes")</f>
        <v>No</v>
      </c>
      <c r="I9657" s="1" t="str">
        <f>IF($H9657="Yes",VLOOKUP($C9657,'Provisioning Requester'!$F$3:$H$20000,3,FALSE),"-")</f>
        <v>-</v>
      </c>
      <c r="J9657" s="1" t="str">
        <f>IF(OR(D9657="SVCP", E9657="TRUE"), "No", IF(ISNA(VLOOKUP($C9657,'ProvResponder deviceId'!$A$1:$A$20000,1,FALSE)),"No","Yes"))</f>
        <v>No</v>
      </c>
      <c r="K9657" s="1" t="str">
        <f>IF($J9657="Yes",VLOOKUP($C9657,'ProvResponder deviceId'!$A$1:$C$20000,3,FALSE),"-")</f>
        <v>-</v>
      </c>
      <c r="L9657" s="1" t="str">
        <f t="shared" si="300"/>
        <v/>
      </c>
      <c r="M9657" s="1" t="str">
        <f t="shared" si="301"/>
        <v/>
      </c>
      <c r="N9657" s="1" t="str">
        <f>IF(ISBLANK($C9657),"",IF(ISNA(VLOOKUP($L9657,'result messages'!$H$3:$L$11,2,FALSE)),VLOOKUP($M9657,'result messages'!$H$3:$L$11,2,FALSE),VLOOKUP($L9657,'result messages'!$H$3:$L$11,2,FALSE)))</f>
        <v/>
      </c>
      <c r="O9657" s="1" t="str">
        <f>IF(ISBLANK($C9657),"",IF(ISNA(VLOOKUP($L9657,'result messages'!$H$3:$L$11,3,FALSE)),VLOOKUP($M9657,'result messages'!$H$3:$L$11,3,FALSE),VLOOKUP($L9657,'result messages'!$H$3:$L$11,3,FALSE)))</f>
        <v/>
      </c>
      <c r="P9657" s="1" t="str">
        <f>IF(ISBLANK($C9657),"",IF(ISNA(VLOOKUP($L9657,'result messages'!$H$3:$L$11,4,FALSE)),VLOOKUP($M9657,'result messages'!$H$3:$L$11,4,FALSE),VLOOKUP($L9657,'result messages'!$H$3:$L$11,4,FALSE)))</f>
        <v/>
      </c>
      <c r="Q9657" s="1" t="str">
        <f>IF(ISBLANK($C9657),"",IF(ISNA(VLOOKUP($L9657,'result messages'!$H$3:$L$11,5,FALSE)),VLOOKUP($M9657,'result messages'!$H$3:$L$11,5,FALSE),VLOOKUP($L9657,'result messages'!$H$3:$L$11,5,FALSE)))</f>
        <v/>
      </c>
    </row>
    <row r="9658" spans="1:17">
      <c r="A9658" s="1">
        <v>9655</v>
      </c>
      <c r="B9658" s="1"/>
      <c r="C9658" s="1"/>
      <c r="D9658" s="1"/>
      <c r="E9658" s="6"/>
      <c r="F9658" s="1"/>
      <c r="G9658" s="1" t="str">
        <f>IF(ISNA(VLOOKUP($C9658,'DTEN TCAP Linkage deviceId'!$A$1:$A$20000,1,FALSE)),"No","Yes")</f>
        <v>No</v>
      </c>
      <c r="H9658" s="1" t="str">
        <f>IF(ISNA(VLOOKUP($C9658,'Provisioning Requester'!$F$3:$H$20000,2,FALSE)),"No","Yes")</f>
        <v>No</v>
      </c>
      <c r="I9658" s="1" t="str">
        <f>IF($H9658="Yes",VLOOKUP($C9658,'Provisioning Requester'!$F$3:$H$20000,3,FALSE),"-")</f>
        <v>-</v>
      </c>
      <c r="J9658" s="1" t="str">
        <f>IF(OR(D9658="SVCP", E9658="TRUE"), "No", IF(ISNA(VLOOKUP($C9658,'ProvResponder deviceId'!$A$1:$A$20000,1,FALSE)),"No","Yes"))</f>
        <v>No</v>
      </c>
      <c r="K9658" s="1" t="str">
        <f>IF($J9658="Yes",VLOOKUP($C9658,'ProvResponder deviceId'!$A$1:$C$20000,3,FALSE),"-")</f>
        <v>-</v>
      </c>
      <c r="L9658" s="1" t="str">
        <f t="shared" si="300"/>
        <v/>
      </c>
      <c r="M9658" s="1" t="str">
        <f t="shared" si="301"/>
        <v/>
      </c>
      <c r="N9658" s="1" t="str">
        <f>IF(ISBLANK($C9658),"",IF(ISNA(VLOOKUP($L9658,'result messages'!$H$3:$L$11,2,FALSE)),VLOOKUP($M9658,'result messages'!$H$3:$L$11,2,FALSE),VLOOKUP($L9658,'result messages'!$H$3:$L$11,2,FALSE)))</f>
        <v/>
      </c>
      <c r="O9658" s="1" t="str">
        <f>IF(ISBLANK($C9658),"",IF(ISNA(VLOOKUP($L9658,'result messages'!$H$3:$L$11,3,FALSE)),VLOOKUP($M9658,'result messages'!$H$3:$L$11,3,FALSE),VLOOKUP($L9658,'result messages'!$H$3:$L$11,3,FALSE)))</f>
        <v/>
      </c>
      <c r="P9658" s="1" t="str">
        <f>IF(ISBLANK($C9658),"",IF(ISNA(VLOOKUP($L9658,'result messages'!$H$3:$L$11,4,FALSE)),VLOOKUP($M9658,'result messages'!$H$3:$L$11,4,FALSE),VLOOKUP($L9658,'result messages'!$H$3:$L$11,4,FALSE)))</f>
        <v/>
      </c>
      <c r="Q9658" s="1" t="str">
        <f>IF(ISBLANK($C9658),"",IF(ISNA(VLOOKUP($L9658,'result messages'!$H$3:$L$11,5,FALSE)),VLOOKUP($M9658,'result messages'!$H$3:$L$11,5,FALSE),VLOOKUP($L9658,'result messages'!$H$3:$L$11,5,FALSE)))</f>
        <v/>
      </c>
    </row>
    <row r="9659" spans="1:17">
      <c r="A9659" s="1">
        <v>9656</v>
      </c>
      <c r="B9659" s="1"/>
      <c r="C9659" s="1"/>
      <c r="D9659" s="1"/>
      <c r="E9659" s="6"/>
      <c r="F9659" s="1"/>
      <c r="G9659" s="1" t="str">
        <f>IF(ISNA(VLOOKUP($C9659,'DTEN TCAP Linkage deviceId'!$A$1:$A$20000,1,FALSE)),"No","Yes")</f>
        <v>No</v>
      </c>
      <c r="H9659" s="1" t="str">
        <f>IF(ISNA(VLOOKUP($C9659,'Provisioning Requester'!$F$3:$H$20000,2,FALSE)),"No","Yes")</f>
        <v>No</v>
      </c>
      <c r="I9659" s="1" t="str">
        <f>IF($H9659="Yes",VLOOKUP($C9659,'Provisioning Requester'!$F$3:$H$20000,3,FALSE),"-")</f>
        <v>-</v>
      </c>
      <c r="J9659" s="1" t="str">
        <f>IF(OR(D9659="SVCP", E9659="TRUE"), "No", IF(ISNA(VLOOKUP($C9659,'ProvResponder deviceId'!$A$1:$A$20000,1,FALSE)),"No","Yes"))</f>
        <v>No</v>
      </c>
      <c r="K9659" s="1" t="str">
        <f>IF($J9659="Yes",VLOOKUP($C9659,'ProvResponder deviceId'!$A$1:$C$20000,3,FALSE),"-")</f>
        <v>-</v>
      </c>
      <c r="L9659" s="1" t="str">
        <f t="shared" si="300"/>
        <v/>
      </c>
      <c r="M9659" s="1" t="str">
        <f t="shared" si="301"/>
        <v/>
      </c>
      <c r="N9659" s="1" t="str">
        <f>IF(ISBLANK($C9659),"",IF(ISNA(VLOOKUP($L9659,'result messages'!$H$3:$L$11,2,FALSE)),VLOOKUP($M9659,'result messages'!$H$3:$L$11,2,FALSE),VLOOKUP($L9659,'result messages'!$H$3:$L$11,2,FALSE)))</f>
        <v/>
      </c>
      <c r="O9659" s="1" t="str">
        <f>IF(ISBLANK($C9659),"",IF(ISNA(VLOOKUP($L9659,'result messages'!$H$3:$L$11,3,FALSE)),VLOOKUP($M9659,'result messages'!$H$3:$L$11,3,FALSE),VLOOKUP($L9659,'result messages'!$H$3:$L$11,3,FALSE)))</f>
        <v/>
      </c>
      <c r="P9659" s="1" t="str">
        <f>IF(ISBLANK($C9659),"",IF(ISNA(VLOOKUP($L9659,'result messages'!$H$3:$L$11,4,FALSE)),VLOOKUP($M9659,'result messages'!$H$3:$L$11,4,FALSE),VLOOKUP($L9659,'result messages'!$H$3:$L$11,4,FALSE)))</f>
        <v/>
      </c>
      <c r="Q9659" s="1" t="str">
        <f>IF(ISBLANK($C9659),"",IF(ISNA(VLOOKUP($L9659,'result messages'!$H$3:$L$11,5,FALSE)),VLOOKUP($M9659,'result messages'!$H$3:$L$11,5,FALSE),VLOOKUP($L9659,'result messages'!$H$3:$L$11,5,FALSE)))</f>
        <v/>
      </c>
    </row>
    <row r="9660" spans="1:17">
      <c r="A9660" s="1">
        <v>9657</v>
      </c>
      <c r="B9660" s="1"/>
      <c r="C9660" s="1"/>
      <c r="D9660" s="1"/>
      <c r="E9660" s="6"/>
      <c r="F9660" s="1"/>
      <c r="G9660" s="1" t="str">
        <f>IF(ISNA(VLOOKUP($C9660,'DTEN TCAP Linkage deviceId'!$A$1:$A$20000,1,FALSE)),"No","Yes")</f>
        <v>No</v>
      </c>
      <c r="H9660" s="1" t="str">
        <f>IF(ISNA(VLOOKUP($C9660,'Provisioning Requester'!$F$3:$H$20000,2,FALSE)),"No","Yes")</f>
        <v>No</v>
      </c>
      <c r="I9660" s="1" t="str">
        <f>IF($H9660="Yes",VLOOKUP($C9660,'Provisioning Requester'!$F$3:$H$20000,3,FALSE),"-")</f>
        <v>-</v>
      </c>
      <c r="J9660" s="1" t="str">
        <f>IF(OR(D9660="SVCP", E9660="TRUE"), "No", IF(ISNA(VLOOKUP($C9660,'ProvResponder deviceId'!$A$1:$A$20000,1,FALSE)),"No","Yes"))</f>
        <v>No</v>
      </c>
      <c r="K9660" s="1" t="str">
        <f>IF($J9660="Yes",VLOOKUP($C9660,'ProvResponder deviceId'!$A$1:$C$20000,3,FALSE),"-")</f>
        <v>-</v>
      </c>
      <c r="L9660" s="1" t="str">
        <f t="shared" si="300"/>
        <v/>
      </c>
      <c r="M9660" s="1" t="str">
        <f t="shared" si="301"/>
        <v/>
      </c>
      <c r="N9660" s="1" t="str">
        <f>IF(ISBLANK($C9660),"",IF(ISNA(VLOOKUP($L9660,'result messages'!$H$3:$L$11,2,FALSE)),VLOOKUP($M9660,'result messages'!$H$3:$L$11,2,FALSE),VLOOKUP($L9660,'result messages'!$H$3:$L$11,2,FALSE)))</f>
        <v/>
      </c>
      <c r="O9660" s="1" t="str">
        <f>IF(ISBLANK($C9660),"",IF(ISNA(VLOOKUP($L9660,'result messages'!$H$3:$L$11,3,FALSE)),VLOOKUP($M9660,'result messages'!$H$3:$L$11,3,FALSE),VLOOKUP($L9660,'result messages'!$H$3:$L$11,3,FALSE)))</f>
        <v/>
      </c>
      <c r="P9660" s="1" t="str">
        <f>IF(ISBLANK($C9660),"",IF(ISNA(VLOOKUP($L9660,'result messages'!$H$3:$L$11,4,FALSE)),VLOOKUP($M9660,'result messages'!$H$3:$L$11,4,FALSE),VLOOKUP($L9660,'result messages'!$H$3:$L$11,4,FALSE)))</f>
        <v/>
      </c>
      <c r="Q9660" s="1" t="str">
        <f>IF(ISBLANK($C9660),"",IF(ISNA(VLOOKUP($L9660,'result messages'!$H$3:$L$11,5,FALSE)),VLOOKUP($M9660,'result messages'!$H$3:$L$11,5,FALSE),VLOOKUP($L9660,'result messages'!$H$3:$L$11,5,FALSE)))</f>
        <v/>
      </c>
    </row>
    <row r="9661" spans="1:17">
      <c r="A9661" s="1">
        <v>9658</v>
      </c>
      <c r="B9661" s="1"/>
      <c r="C9661" s="1"/>
      <c r="D9661" s="1"/>
      <c r="E9661" s="6"/>
      <c r="F9661" s="1"/>
      <c r="G9661" s="1" t="str">
        <f>IF(ISNA(VLOOKUP($C9661,'DTEN TCAP Linkage deviceId'!$A$1:$A$20000,1,FALSE)),"No","Yes")</f>
        <v>No</v>
      </c>
      <c r="H9661" s="1" t="str">
        <f>IF(ISNA(VLOOKUP($C9661,'Provisioning Requester'!$F$3:$H$20000,2,FALSE)),"No","Yes")</f>
        <v>No</v>
      </c>
      <c r="I9661" s="1" t="str">
        <f>IF($H9661="Yes",VLOOKUP($C9661,'Provisioning Requester'!$F$3:$H$20000,3,FALSE),"-")</f>
        <v>-</v>
      </c>
      <c r="J9661" s="1" t="str">
        <f>IF(OR(D9661="SVCP", E9661="TRUE"), "No", IF(ISNA(VLOOKUP($C9661,'ProvResponder deviceId'!$A$1:$A$20000,1,FALSE)),"No","Yes"))</f>
        <v>No</v>
      </c>
      <c r="K9661" s="1" t="str">
        <f>IF($J9661="Yes",VLOOKUP($C9661,'ProvResponder deviceId'!$A$1:$C$20000,3,FALSE),"-")</f>
        <v>-</v>
      </c>
      <c r="L9661" s="1" t="str">
        <f t="shared" si="300"/>
        <v/>
      </c>
      <c r="M9661" s="1" t="str">
        <f t="shared" si="301"/>
        <v/>
      </c>
      <c r="N9661" s="1" t="str">
        <f>IF(ISBLANK($C9661),"",IF(ISNA(VLOOKUP($L9661,'result messages'!$H$3:$L$11,2,FALSE)),VLOOKUP($M9661,'result messages'!$H$3:$L$11,2,FALSE),VLOOKUP($L9661,'result messages'!$H$3:$L$11,2,FALSE)))</f>
        <v/>
      </c>
      <c r="O9661" s="1" t="str">
        <f>IF(ISBLANK($C9661),"",IF(ISNA(VLOOKUP($L9661,'result messages'!$H$3:$L$11,3,FALSE)),VLOOKUP($M9661,'result messages'!$H$3:$L$11,3,FALSE),VLOOKUP($L9661,'result messages'!$H$3:$L$11,3,FALSE)))</f>
        <v/>
      </c>
      <c r="P9661" s="1" t="str">
        <f>IF(ISBLANK($C9661),"",IF(ISNA(VLOOKUP($L9661,'result messages'!$H$3:$L$11,4,FALSE)),VLOOKUP($M9661,'result messages'!$H$3:$L$11,4,FALSE),VLOOKUP($L9661,'result messages'!$H$3:$L$11,4,FALSE)))</f>
        <v/>
      </c>
      <c r="Q9661" s="1" t="str">
        <f>IF(ISBLANK($C9661),"",IF(ISNA(VLOOKUP($L9661,'result messages'!$H$3:$L$11,5,FALSE)),VLOOKUP($M9661,'result messages'!$H$3:$L$11,5,FALSE),VLOOKUP($L9661,'result messages'!$H$3:$L$11,5,FALSE)))</f>
        <v/>
      </c>
    </row>
    <row r="9662" spans="1:17">
      <c r="A9662" s="1">
        <v>9659</v>
      </c>
      <c r="B9662" s="1"/>
      <c r="C9662" s="1"/>
      <c r="D9662" s="1"/>
      <c r="E9662" s="6"/>
      <c r="F9662" s="1"/>
      <c r="G9662" s="1" t="str">
        <f>IF(ISNA(VLOOKUP($C9662,'DTEN TCAP Linkage deviceId'!$A$1:$A$20000,1,FALSE)),"No","Yes")</f>
        <v>No</v>
      </c>
      <c r="H9662" s="1" t="str">
        <f>IF(ISNA(VLOOKUP($C9662,'Provisioning Requester'!$F$3:$H$20000,2,FALSE)),"No","Yes")</f>
        <v>No</v>
      </c>
      <c r="I9662" s="1" t="str">
        <f>IF($H9662="Yes",VLOOKUP($C9662,'Provisioning Requester'!$F$3:$H$20000,3,FALSE),"-")</f>
        <v>-</v>
      </c>
      <c r="J9662" s="1" t="str">
        <f>IF(OR(D9662="SVCP", E9662="TRUE"), "No", IF(ISNA(VLOOKUP($C9662,'ProvResponder deviceId'!$A$1:$A$20000,1,FALSE)),"No","Yes"))</f>
        <v>No</v>
      </c>
      <c r="K9662" s="1" t="str">
        <f>IF($J9662="Yes",VLOOKUP($C9662,'ProvResponder deviceId'!$A$1:$C$20000,3,FALSE),"-")</f>
        <v>-</v>
      </c>
      <c r="L9662" s="1" t="str">
        <f t="shared" si="300"/>
        <v/>
      </c>
      <c r="M9662" s="1" t="str">
        <f t="shared" si="301"/>
        <v/>
      </c>
      <c r="N9662" s="1" t="str">
        <f>IF(ISBLANK($C9662),"",IF(ISNA(VLOOKUP($L9662,'result messages'!$H$3:$L$11,2,FALSE)),VLOOKUP($M9662,'result messages'!$H$3:$L$11,2,FALSE),VLOOKUP($L9662,'result messages'!$H$3:$L$11,2,FALSE)))</f>
        <v/>
      </c>
      <c r="O9662" s="1" t="str">
        <f>IF(ISBLANK($C9662),"",IF(ISNA(VLOOKUP($L9662,'result messages'!$H$3:$L$11,3,FALSE)),VLOOKUP($M9662,'result messages'!$H$3:$L$11,3,FALSE),VLOOKUP($L9662,'result messages'!$H$3:$L$11,3,FALSE)))</f>
        <v/>
      </c>
      <c r="P9662" s="1" t="str">
        <f>IF(ISBLANK($C9662),"",IF(ISNA(VLOOKUP($L9662,'result messages'!$H$3:$L$11,4,FALSE)),VLOOKUP($M9662,'result messages'!$H$3:$L$11,4,FALSE),VLOOKUP($L9662,'result messages'!$H$3:$L$11,4,FALSE)))</f>
        <v/>
      </c>
      <c r="Q9662" s="1" t="str">
        <f>IF(ISBLANK($C9662),"",IF(ISNA(VLOOKUP($L9662,'result messages'!$H$3:$L$11,5,FALSE)),VLOOKUP($M9662,'result messages'!$H$3:$L$11,5,FALSE),VLOOKUP($L9662,'result messages'!$H$3:$L$11,5,FALSE)))</f>
        <v/>
      </c>
    </row>
    <row r="9663" spans="1:17">
      <c r="A9663" s="1">
        <v>9660</v>
      </c>
      <c r="B9663" s="1"/>
      <c r="C9663" s="1"/>
      <c r="D9663" s="1"/>
      <c r="E9663" s="6"/>
      <c r="F9663" s="1"/>
      <c r="G9663" s="1" t="str">
        <f>IF(ISNA(VLOOKUP($C9663,'DTEN TCAP Linkage deviceId'!$A$1:$A$20000,1,FALSE)),"No","Yes")</f>
        <v>No</v>
      </c>
      <c r="H9663" s="1" t="str">
        <f>IF(ISNA(VLOOKUP($C9663,'Provisioning Requester'!$F$3:$H$20000,2,FALSE)),"No","Yes")</f>
        <v>No</v>
      </c>
      <c r="I9663" s="1" t="str">
        <f>IF($H9663="Yes",VLOOKUP($C9663,'Provisioning Requester'!$F$3:$H$20000,3,FALSE),"-")</f>
        <v>-</v>
      </c>
      <c r="J9663" s="1" t="str">
        <f>IF(OR(D9663="SVCP", E9663="TRUE"), "No", IF(ISNA(VLOOKUP($C9663,'ProvResponder deviceId'!$A$1:$A$20000,1,FALSE)),"No","Yes"))</f>
        <v>No</v>
      </c>
      <c r="K9663" s="1" t="str">
        <f>IF($J9663="Yes",VLOOKUP($C9663,'ProvResponder deviceId'!$A$1:$C$20000,3,FALSE),"-")</f>
        <v>-</v>
      </c>
      <c r="L9663" s="1" t="str">
        <f t="shared" si="300"/>
        <v/>
      </c>
      <c r="M9663" s="1" t="str">
        <f t="shared" si="301"/>
        <v/>
      </c>
      <c r="N9663" s="1" t="str">
        <f>IF(ISBLANK($C9663),"",IF(ISNA(VLOOKUP($L9663,'result messages'!$H$3:$L$11,2,FALSE)),VLOOKUP($M9663,'result messages'!$H$3:$L$11,2,FALSE),VLOOKUP($L9663,'result messages'!$H$3:$L$11,2,FALSE)))</f>
        <v/>
      </c>
      <c r="O9663" s="1" t="str">
        <f>IF(ISBLANK($C9663),"",IF(ISNA(VLOOKUP($L9663,'result messages'!$H$3:$L$11,3,FALSE)),VLOOKUP($M9663,'result messages'!$H$3:$L$11,3,FALSE),VLOOKUP($L9663,'result messages'!$H$3:$L$11,3,FALSE)))</f>
        <v/>
      </c>
      <c r="P9663" s="1" t="str">
        <f>IF(ISBLANK($C9663),"",IF(ISNA(VLOOKUP($L9663,'result messages'!$H$3:$L$11,4,FALSE)),VLOOKUP($M9663,'result messages'!$H$3:$L$11,4,FALSE),VLOOKUP($L9663,'result messages'!$H$3:$L$11,4,FALSE)))</f>
        <v/>
      </c>
      <c r="Q9663" s="1" t="str">
        <f>IF(ISBLANK($C9663),"",IF(ISNA(VLOOKUP($L9663,'result messages'!$H$3:$L$11,5,FALSE)),VLOOKUP($M9663,'result messages'!$H$3:$L$11,5,FALSE),VLOOKUP($L9663,'result messages'!$H$3:$L$11,5,FALSE)))</f>
        <v/>
      </c>
    </row>
    <row r="9664" spans="1:17">
      <c r="A9664" s="1">
        <v>9661</v>
      </c>
      <c r="B9664" s="1"/>
      <c r="C9664" s="1"/>
      <c r="D9664" s="1"/>
      <c r="E9664" s="6"/>
      <c r="F9664" s="1"/>
      <c r="G9664" s="1" t="str">
        <f>IF(ISNA(VLOOKUP($C9664,'DTEN TCAP Linkage deviceId'!$A$1:$A$20000,1,FALSE)),"No","Yes")</f>
        <v>No</v>
      </c>
      <c r="H9664" s="1" t="str">
        <f>IF(ISNA(VLOOKUP($C9664,'Provisioning Requester'!$F$3:$H$20000,2,FALSE)),"No","Yes")</f>
        <v>No</v>
      </c>
      <c r="I9664" s="1" t="str">
        <f>IF($H9664="Yes",VLOOKUP($C9664,'Provisioning Requester'!$F$3:$H$20000,3,FALSE),"-")</f>
        <v>-</v>
      </c>
      <c r="J9664" s="1" t="str">
        <f>IF(OR(D9664="SVCP", E9664="TRUE"), "No", IF(ISNA(VLOOKUP($C9664,'ProvResponder deviceId'!$A$1:$A$20000,1,FALSE)),"No","Yes"))</f>
        <v>No</v>
      </c>
      <c r="K9664" s="1" t="str">
        <f>IF($J9664="Yes",VLOOKUP($C9664,'ProvResponder deviceId'!$A$1:$C$20000,3,FALSE),"-")</f>
        <v>-</v>
      </c>
      <c r="L9664" s="1" t="str">
        <f t="shared" si="300"/>
        <v/>
      </c>
      <c r="M9664" s="1" t="str">
        <f t="shared" si="301"/>
        <v/>
      </c>
      <c r="N9664" s="1" t="str">
        <f>IF(ISBLANK($C9664),"",IF(ISNA(VLOOKUP($L9664,'result messages'!$H$3:$L$11,2,FALSE)),VLOOKUP($M9664,'result messages'!$H$3:$L$11,2,FALSE),VLOOKUP($L9664,'result messages'!$H$3:$L$11,2,FALSE)))</f>
        <v/>
      </c>
      <c r="O9664" s="1" t="str">
        <f>IF(ISBLANK($C9664),"",IF(ISNA(VLOOKUP($L9664,'result messages'!$H$3:$L$11,3,FALSE)),VLOOKUP($M9664,'result messages'!$H$3:$L$11,3,FALSE),VLOOKUP($L9664,'result messages'!$H$3:$L$11,3,FALSE)))</f>
        <v/>
      </c>
      <c r="P9664" s="1" t="str">
        <f>IF(ISBLANK($C9664),"",IF(ISNA(VLOOKUP($L9664,'result messages'!$H$3:$L$11,4,FALSE)),VLOOKUP($M9664,'result messages'!$H$3:$L$11,4,FALSE),VLOOKUP($L9664,'result messages'!$H$3:$L$11,4,FALSE)))</f>
        <v/>
      </c>
      <c r="Q9664" s="1" t="str">
        <f>IF(ISBLANK($C9664),"",IF(ISNA(VLOOKUP($L9664,'result messages'!$H$3:$L$11,5,FALSE)),VLOOKUP($M9664,'result messages'!$H$3:$L$11,5,FALSE),VLOOKUP($L9664,'result messages'!$H$3:$L$11,5,FALSE)))</f>
        <v/>
      </c>
    </row>
    <row r="9665" spans="1:17">
      <c r="A9665" s="1">
        <v>9662</v>
      </c>
      <c r="B9665" s="1"/>
      <c r="C9665" s="1"/>
      <c r="D9665" s="1"/>
      <c r="E9665" s="6"/>
      <c r="F9665" s="1"/>
      <c r="G9665" s="1" t="str">
        <f>IF(ISNA(VLOOKUP($C9665,'DTEN TCAP Linkage deviceId'!$A$1:$A$20000,1,FALSE)),"No","Yes")</f>
        <v>No</v>
      </c>
      <c r="H9665" s="1" t="str">
        <f>IF(ISNA(VLOOKUP($C9665,'Provisioning Requester'!$F$3:$H$20000,2,FALSE)),"No","Yes")</f>
        <v>No</v>
      </c>
      <c r="I9665" s="1" t="str">
        <f>IF($H9665="Yes",VLOOKUP($C9665,'Provisioning Requester'!$F$3:$H$20000,3,FALSE),"-")</f>
        <v>-</v>
      </c>
      <c r="J9665" s="1" t="str">
        <f>IF(OR(D9665="SVCP", E9665="TRUE"), "No", IF(ISNA(VLOOKUP($C9665,'ProvResponder deviceId'!$A$1:$A$20000,1,FALSE)),"No","Yes"))</f>
        <v>No</v>
      </c>
      <c r="K9665" s="1" t="str">
        <f>IF($J9665="Yes",VLOOKUP($C9665,'ProvResponder deviceId'!$A$1:$C$20000,3,FALSE),"-")</f>
        <v>-</v>
      </c>
      <c r="L9665" s="1" t="str">
        <f t="shared" si="300"/>
        <v/>
      </c>
      <c r="M9665" s="1" t="str">
        <f t="shared" si="301"/>
        <v/>
      </c>
      <c r="N9665" s="1" t="str">
        <f>IF(ISBLANK($C9665),"",IF(ISNA(VLOOKUP($L9665,'result messages'!$H$3:$L$11,2,FALSE)),VLOOKUP($M9665,'result messages'!$H$3:$L$11,2,FALSE),VLOOKUP($L9665,'result messages'!$H$3:$L$11,2,FALSE)))</f>
        <v/>
      </c>
      <c r="O9665" s="1" t="str">
        <f>IF(ISBLANK($C9665),"",IF(ISNA(VLOOKUP($L9665,'result messages'!$H$3:$L$11,3,FALSE)),VLOOKUP($M9665,'result messages'!$H$3:$L$11,3,FALSE),VLOOKUP($L9665,'result messages'!$H$3:$L$11,3,FALSE)))</f>
        <v/>
      </c>
      <c r="P9665" s="1" t="str">
        <f>IF(ISBLANK($C9665),"",IF(ISNA(VLOOKUP($L9665,'result messages'!$H$3:$L$11,4,FALSE)),VLOOKUP($M9665,'result messages'!$H$3:$L$11,4,FALSE),VLOOKUP($L9665,'result messages'!$H$3:$L$11,4,FALSE)))</f>
        <v/>
      </c>
      <c r="Q9665" s="1" t="str">
        <f>IF(ISBLANK($C9665),"",IF(ISNA(VLOOKUP($L9665,'result messages'!$H$3:$L$11,5,FALSE)),VLOOKUP($M9665,'result messages'!$H$3:$L$11,5,FALSE),VLOOKUP($L9665,'result messages'!$H$3:$L$11,5,FALSE)))</f>
        <v/>
      </c>
    </row>
    <row r="9666" spans="1:17">
      <c r="A9666" s="1">
        <v>9663</v>
      </c>
      <c r="B9666" s="1"/>
      <c r="C9666" s="1"/>
      <c r="D9666" s="1"/>
      <c r="E9666" s="6"/>
      <c r="F9666" s="1"/>
      <c r="G9666" s="1" t="str">
        <f>IF(ISNA(VLOOKUP($C9666,'DTEN TCAP Linkage deviceId'!$A$1:$A$20000,1,FALSE)),"No","Yes")</f>
        <v>No</v>
      </c>
      <c r="H9666" s="1" t="str">
        <f>IF(ISNA(VLOOKUP($C9666,'Provisioning Requester'!$F$3:$H$20000,2,FALSE)),"No","Yes")</f>
        <v>No</v>
      </c>
      <c r="I9666" s="1" t="str">
        <f>IF($H9666="Yes",VLOOKUP($C9666,'Provisioning Requester'!$F$3:$H$20000,3,FALSE),"-")</f>
        <v>-</v>
      </c>
      <c r="J9666" s="1" t="str">
        <f>IF(OR(D9666="SVCP", E9666="TRUE"), "No", IF(ISNA(VLOOKUP($C9666,'ProvResponder deviceId'!$A$1:$A$20000,1,FALSE)),"No","Yes"))</f>
        <v>No</v>
      </c>
      <c r="K9666" s="1" t="str">
        <f>IF($J9666="Yes",VLOOKUP($C9666,'ProvResponder deviceId'!$A$1:$C$20000,3,FALSE),"-")</f>
        <v>-</v>
      </c>
      <c r="L9666" s="1" t="str">
        <f t="shared" si="300"/>
        <v/>
      </c>
      <c r="M9666" s="1" t="str">
        <f t="shared" si="301"/>
        <v/>
      </c>
      <c r="N9666" s="1" t="str">
        <f>IF(ISBLANK($C9666),"",IF(ISNA(VLOOKUP($L9666,'result messages'!$H$3:$L$11,2,FALSE)),VLOOKUP($M9666,'result messages'!$H$3:$L$11,2,FALSE),VLOOKUP($L9666,'result messages'!$H$3:$L$11,2,FALSE)))</f>
        <v/>
      </c>
      <c r="O9666" s="1" t="str">
        <f>IF(ISBLANK($C9666),"",IF(ISNA(VLOOKUP($L9666,'result messages'!$H$3:$L$11,3,FALSE)),VLOOKUP($M9666,'result messages'!$H$3:$L$11,3,FALSE),VLOOKUP($L9666,'result messages'!$H$3:$L$11,3,FALSE)))</f>
        <v/>
      </c>
      <c r="P9666" s="1" t="str">
        <f>IF(ISBLANK($C9666),"",IF(ISNA(VLOOKUP($L9666,'result messages'!$H$3:$L$11,4,FALSE)),VLOOKUP($M9666,'result messages'!$H$3:$L$11,4,FALSE),VLOOKUP($L9666,'result messages'!$H$3:$L$11,4,FALSE)))</f>
        <v/>
      </c>
      <c r="Q9666" s="1" t="str">
        <f>IF(ISBLANK($C9666),"",IF(ISNA(VLOOKUP($L9666,'result messages'!$H$3:$L$11,5,FALSE)),VLOOKUP($M9666,'result messages'!$H$3:$L$11,5,FALSE),VLOOKUP($L9666,'result messages'!$H$3:$L$11,5,FALSE)))</f>
        <v/>
      </c>
    </row>
    <row r="9667" spans="1:17">
      <c r="A9667" s="1">
        <v>9664</v>
      </c>
      <c r="B9667" s="1"/>
      <c r="C9667" s="1"/>
      <c r="D9667" s="1"/>
      <c r="E9667" s="6"/>
      <c r="F9667" s="1"/>
      <c r="G9667" s="1" t="str">
        <f>IF(ISNA(VLOOKUP($C9667,'DTEN TCAP Linkage deviceId'!$A$1:$A$20000,1,FALSE)),"No","Yes")</f>
        <v>No</v>
      </c>
      <c r="H9667" s="1" t="str">
        <f>IF(ISNA(VLOOKUP($C9667,'Provisioning Requester'!$F$3:$H$20000,2,FALSE)),"No","Yes")</f>
        <v>No</v>
      </c>
      <c r="I9667" s="1" t="str">
        <f>IF($H9667="Yes",VLOOKUP($C9667,'Provisioning Requester'!$F$3:$H$20000,3,FALSE),"-")</f>
        <v>-</v>
      </c>
      <c r="J9667" s="1" t="str">
        <f>IF(OR(D9667="SVCP", E9667="TRUE"), "No", IF(ISNA(VLOOKUP($C9667,'ProvResponder deviceId'!$A$1:$A$20000,1,FALSE)),"No","Yes"))</f>
        <v>No</v>
      </c>
      <c r="K9667" s="1" t="str">
        <f>IF($J9667="Yes",VLOOKUP($C9667,'ProvResponder deviceId'!$A$1:$C$20000,3,FALSE),"-")</f>
        <v>-</v>
      </c>
      <c r="L9667" s="1" t="str">
        <f t="shared" si="300"/>
        <v/>
      </c>
      <c r="M9667" s="1" t="str">
        <f t="shared" si="301"/>
        <v/>
      </c>
      <c r="N9667" s="1" t="str">
        <f>IF(ISBLANK($C9667),"",IF(ISNA(VLOOKUP($L9667,'result messages'!$H$3:$L$11,2,FALSE)),VLOOKUP($M9667,'result messages'!$H$3:$L$11,2,FALSE),VLOOKUP($L9667,'result messages'!$H$3:$L$11,2,FALSE)))</f>
        <v/>
      </c>
      <c r="O9667" s="1" t="str">
        <f>IF(ISBLANK($C9667),"",IF(ISNA(VLOOKUP($L9667,'result messages'!$H$3:$L$11,3,FALSE)),VLOOKUP($M9667,'result messages'!$H$3:$L$11,3,FALSE),VLOOKUP($L9667,'result messages'!$H$3:$L$11,3,FALSE)))</f>
        <v/>
      </c>
      <c r="P9667" s="1" t="str">
        <f>IF(ISBLANK($C9667),"",IF(ISNA(VLOOKUP($L9667,'result messages'!$H$3:$L$11,4,FALSE)),VLOOKUP($M9667,'result messages'!$H$3:$L$11,4,FALSE),VLOOKUP($L9667,'result messages'!$H$3:$L$11,4,FALSE)))</f>
        <v/>
      </c>
      <c r="Q9667" s="1" t="str">
        <f>IF(ISBLANK($C9667),"",IF(ISNA(VLOOKUP($L9667,'result messages'!$H$3:$L$11,5,FALSE)),VLOOKUP($M9667,'result messages'!$H$3:$L$11,5,FALSE),VLOOKUP($L9667,'result messages'!$H$3:$L$11,5,FALSE)))</f>
        <v/>
      </c>
    </row>
    <row r="9668" spans="1:17">
      <c r="A9668" s="1">
        <v>9665</v>
      </c>
      <c r="B9668" s="1"/>
      <c r="C9668" s="1"/>
      <c r="D9668" s="1"/>
      <c r="E9668" s="6"/>
      <c r="F9668" s="1"/>
      <c r="G9668" s="1" t="str">
        <f>IF(ISNA(VLOOKUP($C9668,'DTEN TCAP Linkage deviceId'!$A$1:$A$20000,1,FALSE)),"No","Yes")</f>
        <v>No</v>
      </c>
      <c r="H9668" s="1" t="str">
        <f>IF(ISNA(VLOOKUP($C9668,'Provisioning Requester'!$F$3:$H$20000,2,FALSE)),"No","Yes")</f>
        <v>No</v>
      </c>
      <c r="I9668" s="1" t="str">
        <f>IF($H9668="Yes",VLOOKUP($C9668,'Provisioning Requester'!$F$3:$H$20000,3,FALSE),"-")</f>
        <v>-</v>
      </c>
      <c r="J9668" s="1" t="str">
        <f>IF(OR(D9668="SVCP", E9668="TRUE"), "No", IF(ISNA(VLOOKUP($C9668,'ProvResponder deviceId'!$A$1:$A$20000,1,FALSE)),"No","Yes"))</f>
        <v>No</v>
      </c>
      <c r="K9668" s="1" t="str">
        <f>IF($J9668="Yes",VLOOKUP($C9668,'ProvResponder deviceId'!$A$1:$C$20000,3,FALSE),"-")</f>
        <v>-</v>
      </c>
      <c r="L9668" s="1" t="str">
        <f t="shared" si="300"/>
        <v/>
      </c>
      <c r="M9668" s="1" t="str">
        <f t="shared" si="301"/>
        <v/>
      </c>
      <c r="N9668" s="1" t="str">
        <f>IF(ISBLANK($C9668),"",IF(ISNA(VLOOKUP($L9668,'result messages'!$H$3:$L$11,2,FALSE)),VLOOKUP($M9668,'result messages'!$H$3:$L$11,2,FALSE),VLOOKUP($L9668,'result messages'!$H$3:$L$11,2,FALSE)))</f>
        <v/>
      </c>
      <c r="O9668" s="1" t="str">
        <f>IF(ISBLANK($C9668),"",IF(ISNA(VLOOKUP($L9668,'result messages'!$H$3:$L$11,3,FALSE)),VLOOKUP($M9668,'result messages'!$H$3:$L$11,3,FALSE),VLOOKUP($L9668,'result messages'!$H$3:$L$11,3,FALSE)))</f>
        <v/>
      </c>
      <c r="P9668" s="1" t="str">
        <f>IF(ISBLANK($C9668),"",IF(ISNA(VLOOKUP($L9668,'result messages'!$H$3:$L$11,4,FALSE)),VLOOKUP($M9668,'result messages'!$H$3:$L$11,4,FALSE),VLOOKUP($L9668,'result messages'!$H$3:$L$11,4,FALSE)))</f>
        <v/>
      </c>
      <c r="Q9668" s="1" t="str">
        <f>IF(ISBLANK($C9668),"",IF(ISNA(VLOOKUP($L9668,'result messages'!$H$3:$L$11,5,FALSE)),VLOOKUP($M9668,'result messages'!$H$3:$L$11,5,FALSE),VLOOKUP($L9668,'result messages'!$H$3:$L$11,5,FALSE)))</f>
        <v/>
      </c>
    </row>
    <row r="9669" spans="1:17">
      <c r="A9669" s="1">
        <v>9666</v>
      </c>
      <c r="B9669" s="1"/>
      <c r="C9669" s="1"/>
      <c r="D9669" s="1"/>
      <c r="E9669" s="6"/>
      <c r="F9669" s="1"/>
      <c r="G9669" s="1" t="str">
        <f>IF(ISNA(VLOOKUP($C9669,'DTEN TCAP Linkage deviceId'!$A$1:$A$20000,1,FALSE)),"No","Yes")</f>
        <v>No</v>
      </c>
      <c r="H9669" s="1" t="str">
        <f>IF(ISNA(VLOOKUP($C9669,'Provisioning Requester'!$F$3:$H$20000,2,FALSE)),"No","Yes")</f>
        <v>No</v>
      </c>
      <c r="I9669" s="1" t="str">
        <f>IF($H9669="Yes",VLOOKUP($C9669,'Provisioning Requester'!$F$3:$H$20000,3,FALSE),"-")</f>
        <v>-</v>
      </c>
      <c r="J9669" s="1" t="str">
        <f>IF(OR(D9669="SVCP", E9669="TRUE"), "No", IF(ISNA(VLOOKUP($C9669,'ProvResponder deviceId'!$A$1:$A$20000,1,FALSE)),"No","Yes"))</f>
        <v>No</v>
      </c>
      <c r="K9669" s="1" t="str">
        <f>IF($J9669="Yes",VLOOKUP($C9669,'ProvResponder deviceId'!$A$1:$C$20000,3,FALSE),"-")</f>
        <v>-</v>
      </c>
      <c r="L9669" s="1" t="str">
        <f t="shared" ref="L9669:L9732" si="302">IF(ISBLANK($C9669),"",$D9669&amp;$E9669&amp;$G9669&amp;$H9669&amp;$I9669&amp;$J9669&amp;$K9669)</f>
        <v/>
      </c>
      <c r="M9669" s="1" t="str">
        <f t="shared" ref="M9669:M9732" si="303">IF(ISBLANK($C9669),"",$D9669&amp;$E9669&amp;$G9669&amp;$H9669&amp;$I9669&amp;$J9669&amp;"other")</f>
        <v/>
      </c>
      <c r="N9669" s="1" t="str">
        <f>IF(ISBLANK($C9669),"",IF(ISNA(VLOOKUP($L9669,'result messages'!$H$3:$L$11,2,FALSE)),VLOOKUP($M9669,'result messages'!$H$3:$L$11,2,FALSE),VLOOKUP($L9669,'result messages'!$H$3:$L$11,2,FALSE)))</f>
        <v/>
      </c>
      <c r="O9669" s="1" t="str">
        <f>IF(ISBLANK($C9669),"",IF(ISNA(VLOOKUP($L9669,'result messages'!$H$3:$L$11,3,FALSE)),VLOOKUP($M9669,'result messages'!$H$3:$L$11,3,FALSE),VLOOKUP($L9669,'result messages'!$H$3:$L$11,3,FALSE)))</f>
        <v/>
      </c>
      <c r="P9669" s="1" t="str">
        <f>IF(ISBLANK($C9669),"",IF(ISNA(VLOOKUP($L9669,'result messages'!$H$3:$L$11,4,FALSE)),VLOOKUP($M9669,'result messages'!$H$3:$L$11,4,FALSE),VLOOKUP($L9669,'result messages'!$H$3:$L$11,4,FALSE)))</f>
        <v/>
      </c>
      <c r="Q9669" s="1" t="str">
        <f>IF(ISBLANK($C9669),"",IF(ISNA(VLOOKUP($L9669,'result messages'!$H$3:$L$11,5,FALSE)),VLOOKUP($M9669,'result messages'!$H$3:$L$11,5,FALSE),VLOOKUP($L9669,'result messages'!$H$3:$L$11,5,FALSE)))</f>
        <v/>
      </c>
    </row>
    <row r="9670" spans="1:17">
      <c r="A9670" s="1">
        <v>9667</v>
      </c>
      <c r="B9670" s="1"/>
      <c r="C9670" s="1"/>
      <c r="D9670" s="1"/>
      <c r="E9670" s="6"/>
      <c r="F9670" s="1"/>
      <c r="G9670" s="1" t="str">
        <f>IF(ISNA(VLOOKUP($C9670,'DTEN TCAP Linkage deviceId'!$A$1:$A$20000,1,FALSE)),"No","Yes")</f>
        <v>No</v>
      </c>
      <c r="H9670" s="1" t="str">
        <f>IF(ISNA(VLOOKUP($C9670,'Provisioning Requester'!$F$3:$H$20000,2,FALSE)),"No","Yes")</f>
        <v>No</v>
      </c>
      <c r="I9670" s="1" t="str">
        <f>IF($H9670="Yes",VLOOKUP($C9670,'Provisioning Requester'!$F$3:$H$20000,3,FALSE),"-")</f>
        <v>-</v>
      </c>
      <c r="J9670" s="1" t="str">
        <f>IF(OR(D9670="SVCP", E9670="TRUE"), "No", IF(ISNA(VLOOKUP($C9670,'ProvResponder deviceId'!$A$1:$A$20000,1,FALSE)),"No","Yes"))</f>
        <v>No</v>
      </c>
      <c r="K9670" s="1" t="str">
        <f>IF($J9670="Yes",VLOOKUP($C9670,'ProvResponder deviceId'!$A$1:$C$20000,3,FALSE),"-")</f>
        <v>-</v>
      </c>
      <c r="L9670" s="1" t="str">
        <f t="shared" si="302"/>
        <v/>
      </c>
      <c r="M9670" s="1" t="str">
        <f t="shared" si="303"/>
        <v/>
      </c>
      <c r="N9670" s="1" t="str">
        <f>IF(ISBLANK($C9670),"",IF(ISNA(VLOOKUP($L9670,'result messages'!$H$3:$L$11,2,FALSE)),VLOOKUP($M9670,'result messages'!$H$3:$L$11,2,FALSE),VLOOKUP($L9670,'result messages'!$H$3:$L$11,2,FALSE)))</f>
        <v/>
      </c>
      <c r="O9670" s="1" t="str">
        <f>IF(ISBLANK($C9670),"",IF(ISNA(VLOOKUP($L9670,'result messages'!$H$3:$L$11,3,FALSE)),VLOOKUP($M9670,'result messages'!$H$3:$L$11,3,FALSE),VLOOKUP($L9670,'result messages'!$H$3:$L$11,3,FALSE)))</f>
        <v/>
      </c>
      <c r="P9670" s="1" t="str">
        <f>IF(ISBLANK($C9670),"",IF(ISNA(VLOOKUP($L9670,'result messages'!$H$3:$L$11,4,FALSE)),VLOOKUP($M9670,'result messages'!$H$3:$L$11,4,FALSE),VLOOKUP($L9670,'result messages'!$H$3:$L$11,4,FALSE)))</f>
        <v/>
      </c>
      <c r="Q9670" s="1" t="str">
        <f>IF(ISBLANK($C9670),"",IF(ISNA(VLOOKUP($L9670,'result messages'!$H$3:$L$11,5,FALSE)),VLOOKUP($M9670,'result messages'!$H$3:$L$11,5,FALSE),VLOOKUP($L9670,'result messages'!$H$3:$L$11,5,FALSE)))</f>
        <v/>
      </c>
    </row>
    <row r="9671" spans="1:17">
      <c r="A9671" s="1">
        <v>9668</v>
      </c>
      <c r="B9671" s="1"/>
      <c r="C9671" s="1"/>
      <c r="D9671" s="1"/>
      <c r="E9671" s="6"/>
      <c r="F9671" s="1"/>
      <c r="G9671" s="1" t="str">
        <f>IF(ISNA(VLOOKUP($C9671,'DTEN TCAP Linkage deviceId'!$A$1:$A$20000,1,FALSE)),"No","Yes")</f>
        <v>No</v>
      </c>
      <c r="H9671" s="1" t="str">
        <f>IF(ISNA(VLOOKUP($C9671,'Provisioning Requester'!$F$3:$H$20000,2,FALSE)),"No","Yes")</f>
        <v>No</v>
      </c>
      <c r="I9671" s="1" t="str">
        <f>IF($H9671="Yes",VLOOKUP($C9671,'Provisioning Requester'!$F$3:$H$20000,3,FALSE),"-")</f>
        <v>-</v>
      </c>
      <c r="J9671" s="1" t="str">
        <f>IF(OR(D9671="SVCP", E9671="TRUE"), "No", IF(ISNA(VLOOKUP($C9671,'ProvResponder deviceId'!$A$1:$A$20000,1,FALSE)),"No","Yes"))</f>
        <v>No</v>
      </c>
      <c r="K9671" s="1" t="str">
        <f>IF($J9671="Yes",VLOOKUP($C9671,'ProvResponder deviceId'!$A$1:$C$20000,3,FALSE),"-")</f>
        <v>-</v>
      </c>
      <c r="L9671" s="1" t="str">
        <f t="shared" si="302"/>
        <v/>
      </c>
      <c r="M9671" s="1" t="str">
        <f t="shared" si="303"/>
        <v/>
      </c>
      <c r="N9671" s="1" t="str">
        <f>IF(ISBLANK($C9671),"",IF(ISNA(VLOOKUP($L9671,'result messages'!$H$3:$L$11,2,FALSE)),VLOOKUP($M9671,'result messages'!$H$3:$L$11,2,FALSE),VLOOKUP($L9671,'result messages'!$H$3:$L$11,2,FALSE)))</f>
        <v/>
      </c>
      <c r="O9671" s="1" t="str">
        <f>IF(ISBLANK($C9671),"",IF(ISNA(VLOOKUP($L9671,'result messages'!$H$3:$L$11,3,FALSE)),VLOOKUP($M9671,'result messages'!$H$3:$L$11,3,FALSE),VLOOKUP($L9671,'result messages'!$H$3:$L$11,3,FALSE)))</f>
        <v/>
      </c>
      <c r="P9671" s="1" t="str">
        <f>IF(ISBLANK($C9671),"",IF(ISNA(VLOOKUP($L9671,'result messages'!$H$3:$L$11,4,FALSE)),VLOOKUP($M9671,'result messages'!$H$3:$L$11,4,FALSE),VLOOKUP($L9671,'result messages'!$H$3:$L$11,4,FALSE)))</f>
        <v/>
      </c>
      <c r="Q9671" s="1" t="str">
        <f>IF(ISBLANK($C9671),"",IF(ISNA(VLOOKUP($L9671,'result messages'!$H$3:$L$11,5,FALSE)),VLOOKUP($M9671,'result messages'!$H$3:$L$11,5,FALSE),VLOOKUP($L9671,'result messages'!$H$3:$L$11,5,FALSE)))</f>
        <v/>
      </c>
    </row>
    <row r="9672" spans="1:17">
      <c r="A9672" s="1">
        <v>9669</v>
      </c>
      <c r="B9672" s="1"/>
      <c r="C9672" s="1"/>
      <c r="D9672" s="1"/>
      <c r="E9672" s="6"/>
      <c r="F9672" s="1"/>
      <c r="G9672" s="1" t="str">
        <f>IF(ISNA(VLOOKUP($C9672,'DTEN TCAP Linkage deviceId'!$A$1:$A$20000,1,FALSE)),"No","Yes")</f>
        <v>No</v>
      </c>
      <c r="H9672" s="1" t="str">
        <f>IF(ISNA(VLOOKUP($C9672,'Provisioning Requester'!$F$3:$H$20000,2,FALSE)),"No","Yes")</f>
        <v>No</v>
      </c>
      <c r="I9672" s="1" t="str">
        <f>IF($H9672="Yes",VLOOKUP($C9672,'Provisioning Requester'!$F$3:$H$20000,3,FALSE),"-")</f>
        <v>-</v>
      </c>
      <c r="J9672" s="1" t="str">
        <f>IF(OR(D9672="SVCP", E9672="TRUE"), "No", IF(ISNA(VLOOKUP($C9672,'ProvResponder deviceId'!$A$1:$A$20000,1,FALSE)),"No","Yes"))</f>
        <v>No</v>
      </c>
      <c r="K9672" s="1" t="str">
        <f>IF($J9672="Yes",VLOOKUP($C9672,'ProvResponder deviceId'!$A$1:$C$20000,3,FALSE),"-")</f>
        <v>-</v>
      </c>
      <c r="L9672" s="1" t="str">
        <f t="shared" si="302"/>
        <v/>
      </c>
      <c r="M9672" s="1" t="str">
        <f t="shared" si="303"/>
        <v/>
      </c>
      <c r="N9672" s="1" t="str">
        <f>IF(ISBLANK($C9672),"",IF(ISNA(VLOOKUP($L9672,'result messages'!$H$3:$L$11,2,FALSE)),VLOOKUP($M9672,'result messages'!$H$3:$L$11,2,FALSE),VLOOKUP($L9672,'result messages'!$H$3:$L$11,2,FALSE)))</f>
        <v/>
      </c>
      <c r="O9672" s="1" t="str">
        <f>IF(ISBLANK($C9672),"",IF(ISNA(VLOOKUP($L9672,'result messages'!$H$3:$L$11,3,FALSE)),VLOOKUP($M9672,'result messages'!$H$3:$L$11,3,FALSE),VLOOKUP($L9672,'result messages'!$H$3:$L$11,3,FALSE)))</f>
        <v/>
      </c>
      <c r="P9672" s="1" t="str">
        <f>IF(ISBLANK($C9672),"",IF(ISNA(VLOOKUP($L9672,'result messages'!$H$3:$L$11,4,FALSE)),VLOOKUP($M9672,'result messages'!$H$3:$L$11,4,FALSE),VLOOKUP($L9672,'result messages'!$H$3:$L$11,4,FALSE)))</f>
        <v/>
      </c>
      <c r="Q9672" s="1" t="str">
        <f>IF(ISBLANK($C9672),"",IF(ISNA(VLOOKUP($L9672,'result messages'!$H$3:$L$11,5,FALSE)),VLOOKUP($M9672,'result messages'!$H$3:$L$11,5,FALSE),VLOOKUP($L9672,'result messages'!$H$3:$L$11,5,FALSE)))</f>
        <v/>
      </c>
    </row>
    <row r="9673" spans="1:17">
      <c r="A9673" s="1">
        <v>9670</v>
      </c>
      <c r="B9673" s="1"/>
      <c r="C9673" s="1"/>
      <c r="D9673" s="1"/>
      <c r="E9673" s="6"/>
      <c r="F9673" s="1"/>
      <c r="G9673" s="1" t="str">
        <f>IF(ISNA(VLOOKUP($C9673,'DTEN TCAP Linkage deviceId'!$A$1:$A$20000,1,FALSE)),"No","Yes")</f>
        <v>No</v>
      </c>
      <c r="H9673" s="1" t="str">
        <f>IF(ISNA(VLOOKUP($C9673,'Provisioning Requester'!$F$3:$H$20000,2,FALSE)),"No","Yes")</f>
        <v>No</v>
      </c>
      <c r="I9673" s="1" t="str">
        <f>IF($H9673="Yes",VLOOKUP($C9673,'Provisioning Requester'!$F$3:$H$20000,3,FALSE),"-")</f>
        <v>-</v>
      </c>
      <c r="J9673" s="1" t="str">
        <f>IF(OR(D9673="SVCP", E9673="TRUE"), "No", IF(ISNA(VLOOKUP($C9673,'ProvResponder deviceId'!$A$1:$A$20000,1,FALSE)),"No","Yes"))</f>
        <v>No</v>
      </c>
      <c r="K9673" s="1" t="str">
        <f>IF($J9673="Yes",VLOOKUP($C9673,'ProvResponder deviceId'!$A$1:$C$20000,3,FALSE),"-")</f>
        <v>-</v>
      </c>
      <c r="L9673" s="1" t="str">
        <f t="shared" si="302"/>
        <v/>
      </c>
      <c r="M9673" s="1" t="str">
        <f t="shared" si="303"/>
        <v/>
      </c>
      <c r="N9673" s="1" t="str">
        <f>IF(ISBLANK($C9673),"",IF(ISNA(VLOOKUP($L9673,'result messages'!$H$3:$L$11,2,FALSE)),VLOOKUP($M9673,'result messages'!$H$3:$L$11,2,FALSE),VLOOKUP($L9673,'result messages'!$H$3:$L$11,2,FALSE)))</f>
        <v/>
      </c>
      <c r="O9673" s="1" t="str">
        <f>IF(ISBLANK($C9673),"",IF(ISNA(VLOOKUP($L9673,'result messages'!$H$3:$L$11,3,FALSE)),VLOOKUP($M9673,'result messages'!$H$3:$L$11,3,FALSE),VLOOKUP($L9673,'result messages'!$H$3:$L$11,3,FALSE)))</f>
        <v/>
      </c>
      <c r="P9673" s="1" t="str">
        <f>IF(ISBLANK($C9673),"",IF(ISNA(VLOOKUP($L9673,'result messages'!$H$3:$L$11,4,FALSE)),VLOOKUP($M9673,'result messages'!$H$3:$L$11,4,FALSE),VLOOKUP($L9673,'result messages'!$H$3:$L$11,4,FALSE)))</f>
        <v/>
      </c>
      <c r="Q9673" s="1" t="str">
        <f>IF(ISBLANK($C9673),"",IF(ISNA(VLOOKUP($L9673,'result messages'!$H$3:$L$11,5,FALSE)),VLOOKUP($M9673,'result messages'!$H$3:$L$11,5,FALSE),VLOOKUP($L9673,'result messages'!$H$3:$L$11,5,FALSE)))</f>
        <v/>
      </c>
    </row>
    <row r="9674" spans="1:17">
      <c r="A9674" s="1">
        <v>9671</v>
      </c>
      <c r="B9674" s="1"/>
      <c r="C9674" s="1"/>
      <c r="D9674" s="1"/>
      <c r="E9674" s="6"/>
      <c r="F9674" s="1"/>
      <c r="G9674" s="1" t="str">
        <f>IF(ISNA(VLOOKUP($C9674,'DTEN TCAP Linkage deviceId'!$A$1:$A$20000,1,FALSE)),"No","Yes")</f>
        <v>No</v>
      </c>
      <c r="H9674" s="1" t="str">
        <f>IF(ISNA(VLOOKUP($C9674,'Provisioning Requester'!$F$3:$H$20000,2,FALSE)),"No","Yes")</f>
        <v>No</v>
      </c>
      <c r="I9674" s="1" t="str">
        <f>IF($H9674="Yes",VLOOKUP($C9674,'Provisioning Requester'!$F$3:$H$20000,3,FALSE),"-")</f>
        <v>-</v>
      </c>
      <c r="J9674" s="1" t="str">
        <f>IF(OR(D9674="SVCP", E9674="TRUE"), "No", IF(ISNA(VLOOKUP($C9674,'ProvResponder deviceId'!$A$1:$A$20000,1,FALSE)),"No","Yes"))</f>
        <v>No</v>
      </c>
      <c r="K9674" s="1" t="str">
        <f>IF($J9674="Yes",VLOOKUP($C9674,'ProvResponder deviceId'!$A$1:$C$20000,3,FALSE),"-")</f>
        <v>-</v>
      </c>
      <c r="L9674" s="1" t="str">
        <f t="shared" si="302"/>
        <v/>
      </c>
      <c r="M9674" s="1" t="str">
        <f t="shared" si="303"/>
        <v/>
      </c>
      <c r="N9674" s="1" t="str">
        <f>IF(ISBLANK($C9674),"",IF(ISNA(VLOOKUP($L9674,'result messages'!$H$3:$L$11,2,FALSE)),VLOOKUP($M9674,'result messages'!$H$3:$L$11,2,FALSE),VLOOKUP($L9674,'result messages'!$H$3:$L$11,2,FALSE)))</f>
        <v/>
      </c>
      <c r="O9674" s="1" t="str">
        <f>IF(ISBLANK($C9674),"",IF(ISNA(VLOOKUP($L9674,'result messages'!$H$3:$L$11,3,FALSE)),VLOOKUP($M9674,'result messages'!$H$3:$L$11,3,FALSE),VLOOKUP($L9674,'result messages'!$H$3:$L$11,3,FALSE)))</f>
        <v/>
      </c>
      <c r="P9674" s="1" t="str">
        <f>IF(ISBLANK($C9674),"",IF(ISNA(VLOOKUP($L9674,'result messages'!$H$3:$L$11,4,FALSE)),VLOOKUP($M9674,'result messages'!$H$3:$L$11,4,FALSE),VLOOKUP($L9674,'result messages'!$H$3:$L$11,4,FALSE)))</f>
        <v/>
      </c>
      <c r="Q9674" s="1" t="str">
        <f>IF(ISBLANK($C9674),"",IF(ISNA(VLOOKUP($L9674,'result messages'!$H$3:$L$11,5,FALSE)),VLOOKUP($M9674,'result messages'!$H$3:$L$11,5,FALSE),VLOOKUP($L9674,'result messages'!$H$3:$L$11,5,FALSE)))</f>
        <v/>
      </c>
    </row>
    <row r="9675" spans="1:17">
      <c r="A9675" s="1">
        <v>9672</v>
      </c>
      <c r="B9675" s="1"/>
      <c r="C9675" s="1"/>
      <c r="D9675" s="1"/>
      <c r="E9675" s="6"/>
      <c r="F9675" s="1"/>
      <c r="G9675" s="1" t="str">
        <f>IF(ISNA(VLOOKUP($C9675,'DTEN TCAP Linkage deviceId'!$A$1:$A$20000,1,FALSE)),"No","Yes")</f>
        <v>No</v>
      </c>
      <c r="H9675" s="1" t="str">
        <f>IF(ISNA(VLOOKUP($C9675,'Provisioning Requester'!$F$3:$H$20000,2,FALSE)),"No","Yes")</f>
        <v>No</v>
      </c>
      <c r="I9675" s="1" t="str">
        <f>IF($H9675="Yes",VLOOKUP($C9675,'Provisioning Requester'!$F$3:$H$20000,3,FALSE),"-")</f>
        <v>-</v>
      </c>
      <c r="J9675" s="1" t="str">
        <f>IF(OR(D9675="SVCP", E9675="TRUE"), "No", IF(ISNA(VLOOKUP($C9675,'ProvResponder deviceId'!$A$1:$A$20000,1,FALSE)),"No","Yes"))</f>
        <v>No</v>
      </c>
      <c r="K9675" s="1" t="str">
        <f>IF($J9675="Yes",VLOOKUP($C9675,'ProvResponder deviceId'!$A$1:$C$20000,3,FALSE),"-")</f>
        <v>-</v>
      </c>
      <c r="L9675" s="1" t="str">
        <f t="shared" si="302"/>
        <v/>
      </c>
      <c r="M9675" s="1" t="str">
        <f t="shared" si="303"/>
        <v/>
      </c>
      <c r="N9675" s="1" t="str">
        <f>IF(ISBLANK($C9675),"",IF(ISNA(VLOOKUP($L9675,'result messages'!$H$3:$L$11,2,FALSE)),VLOOKUP($M9675,'result messages'!$H$3:$L$11,2,FALSE),VLOOKUP($L9675,'result messages'!$H$3:$L$11,2,FALSE)))</f>
        <v/>
      </c>
      <c r="O9675" s="1" t="str">
        <f>IF(ISBLANK($C9675),"",IF(ISNA(VLOOKUP($L9675,'result messages'!$H$3:$L$11,3,FALSE)),VLOOKUP($M9675,'result messages'!$H$3:$L$11,3,FALSE),VLOOKUP($L9675,'result messages'!$H$3:$L$11,3,FALSE)))</f>
        <v/>
      </c>
      <c r="P9675" s="1" t="str">
        <f>IF(ISBLANK($C9675),"",IF(ISNA(VLOOKUP($L9675,'result messages'!$H$3:$L$11,4,FALSE)),VLOOKUP($M9675,'result messages'!$H$3:$L$11,4,FALSE),VLOOKUP($L9675,'result messages'!$H$3:$L$11,4,FALSE)))</f>
        <v/>
      </c>
      <c r="Q9675" s="1" t="str">
        <f>IF(ISBLANK($C9675),"",IF(ISNA(VLOOKUP($L9675,'result messages'!$H$3:$L$11,5,FALSE)),VLOOKUP($M9675,'result messages'!$H$3:$L$11,5,FALSE),VLOOKUP($L9675,'result messages'!$H$3:$L$11,5,FALSE)))</f>
        <v/>
      </c>
    </row>
    <row r="9676" spans="1:17">
      <c r="A9676" s="1">
        <v>9673</v>
      </c>
      <c r="B9676" s="1"/>
      <c r="C9676" s="1"/>
      <c r="D9676" s="1"/>
      <c r="E9676" s="6"/>
      <c r="F9676" s="1"/>
      <c r="G9676" s="1" t="str">
        <f>IF(ISNA(VLOOKUP($C9676,'DTEN TCAP Linkage deviceId'!$A$1:$A$20000,1,FALSE)),"No","Yes")</f>
        <v>No</v>
      </c>
      <c r="H9676" s="1" t="str">
        <f>IF(ISNA(VLOOKUP($C9676,'Provisioning Requester'!$F$3:$H$20000,2,FALSE)),"No","Yes")</f>
        <v>No</v>
      </c>
      <c r="I9676" s="1" t="str">
        <f>IF($H9676="Yes",VLOOKUP($C9676,'Provisioning Requester'!$F$3:$H$20000,3,FALSE),"-")</f>
        <v>-</v>
      </c>
      <c r="J9676" s="1" t="str">
        <f>IF(OR(D9676="SVCP", E9676="TRUE"), "No", IF(ISNA(VLOOKUP($C9676,'ProvResponder deviceId'!$A$1:$A$20000,1,FALSE)),"No","Yes"))</f>
        <v>No</v>
      </c>
      <c r="K9676" s="1" t="str">
        <f>IF($J9676="Yes",VLOOKUP($C9676,'ProvResponder deviceId'!$A$1:$C$20000,3,FALSE),"-")</f>
        <v>-</v>
      </c>
      <c r="L9676" s="1" t="str">
        <f t="shared" si="302"/>
        <v/>
      </c>
      <c r="M9676" s="1" t="str">
        <f t="shared" si="303"/>
        <v/>
      </c>
      <c r="N9676" s="1" t="str">
        <f>IF(ISBLANK($C9676),"",IF(ISNA(VLOOKUP($L9676,'result messages'!$H$3:$L$11,2,FALSE)),VLOOKUP($M9676,'result messages'!$H$3:$L$11,2,FALSE),VLOOKUP($L9676,'result messages'!$H$3:$L$11,2,FALSE)))</f>
        <v/>
      </c>
      <c r="O9676" s="1" t="str">
        <f>IF(ISBLANK($C9676),"",IF(ISNA(VLOOKUP($L9676,'result messages'!$H$3:$L$11,3,FALSE)),VLOOKUP($M9676,'result messages'!$H$3:$L$11,3,FALSE),VLOOKUP($L9676,'result messages'!$H$3:$L$11,3,FALSE)))</f>
        <v/>
      </c>
      <c r="P9676" s="1" t="str">
        <f>IF(ISBLANK($C9676),"",IF(ISNA(VLOOKUP($L9676,'result messages'!$H$3:$L$11,4,FALSE)),VLOOKUP($M9676,'result messages'!$H$3:$L$11,4,FALSE),VLOOKUP($L9676,'result messages'!$H$3:$L$11,4,FALSE)))</f>
        <v/>
      </c>
      <c r="Q9676" s="1" t="str">
        <f>IF(ISBLANK($C9676),"",IF(ISNA(VLOOKUP($L9676,'result messages'!$H$3:$L$11,5,FALSE)),VLOOKUP($M9676,'result messages'!$H$3:$L$11,5,FALSE),VLOOKUP($L9676,'result messages'!$H$3:$L$11,5,FALSE)))</f>
        <v/>
      </c>
    </row>
    <row r="9677" spans="1:17">
      <c r="A9677" s="1">
        <v>9674</v>
      </c>
      <c r="B9677" s="1"/>
      <c r="C9677" s="1"/>
      <c r="D9677" s="1"/>
      <c r="E9677" s="6"/>
      <c r="F9677" s="1"/>
      <c r="G9677" s="1" t="str">
        <f>IF(ISNA(VLOOKUP($C9677,'DTEN TCAP Linkage deviceId'!$A$1:$A$20000,1,FALSE)),"No","Yes")</f>
        <v>No</v>
      </c>
      <c r="H9677" s="1" t="str">
        <f>IF(ISNA(VLOOKUP($C9677,'Provisioning Requester'!$F$3:$H$20000,2,FALSE)),"No","Yes")</f>
        <v>No</v>
      </c>
      <c r="I9677" s="1" t="str">
        <f>IF($H9677="Yes",VLOOKUP($C9677,'Provisioning Requester'!$F$3:$H$20000,3,FALSE),"-")</f>
        <v>-</v>
      </c>
      <c r="J9677" s="1" t="str">
        <f>IF(OR(D9677="SVCP", E9677="TRUE"), "No", IF(ISNA(VLOOKUP($C9677,'ProvResponder deviceId'!$A$1:$A$20000,1,FALSE)),"No","Yes"))</f>
        <v>No</v>
      </c>
      <c r="K9677" s="1" t="str">
        <f>IF($J9677="Yes",VLOOKUP($C9677,'ProvResponder deviceId'!$A$1:$C$20000,3,FALSE),"-")</f>
        <v>-</v>
      </c>
      <c r="L9677" s="1" t="str">
        <f t="shared" si="302"/>
        <v/>
      </c>
      <c r="M9677" s="1" t="str">
        <f t="shared" si="303"/>
        <v/>
      </c>
      <c r="N9677" s="1" t="str">
        <f>IF(ISBLANK($C9677),"",IF(ISNA(VLOOKUP($L9677,'result messages'!$H$3:$L$11,2,FALSE)),VLOOKUP($M9677,'result messages'!$H$3:$L$11,2,FALSE),VLOOKUP($L9677,'result messages'!$H$3:$L$11,2,FALSE)))</f>
        <v/>
      </c>
      <c r="O9677" s="1" t="str">
        <f>IF(ISBLANK($C9677),"",IF(ISNA(VLOOKUP($L9677,'result messages'!$H$3:$L$11,3,FALSE)),VLOOKUP($M9677,'result messages'!$H$3:$L$11,3,FALSE),VLOOKUP($L9677,'result messages'!$H$3:$L$11,3,FALSE)))</f>
        <v/>
      </c>
      <c r="P9677" s="1" t="str">
        <f>IF(ISBLANK($C9677),"",IF(ISNA(VLOOKUP($L9677,'result messages'!$H$3:$L$11,4,FALSE)),VLOOKUP($M9677,'result messages'!$H$3:$L$11,4,FALSE),VLOOKUP($L9677,'result messages'!$H$3:$L$11,4,FALSE)))</f>
        <v/>
      </c>
      <c r="Q9677" s="1" t="str">
        <f>IF(ISBLANK($C9677),"",IF(ISNA(VLOOKUP($L9677,'result messages'!$H$3:$L$11,5,FALSE)),VLOOKUP($M9677,'result messages'!$H$3:$L$11,5,FALSE),VLOOKUP($L9677,'result messages'!$H$3:$L$11,5,FALSE)))</f>
        <v/>
      </c>
    </row>
    <row r="9678" spans="1:17">
      <c r="A9678" s="1">
        <v>9675</v>
      </c>
      <c r="B9678" s="1"/>
      <c r="C9678" s="1"/>
      <c r="D9678" s="1"/>
      <c r="E9678" s="6"/>
      <c r="F9678" s="1"/>
      <c r="G9678" s="1" t="str">
        <f>IF(ISNA(VLOOKUP($C9678,'DTEN TCAP Linkage deviceId'!$A$1:$A$20000,1,FALSE)),"No","Yes")</f>
        <v>No</v>
      </c>
      <c r="H9678" s="1" t="str">
        <f>IF(ISNA(VLOOKUP($C9678,'Provisioning Requester'!$F$3:$H$20000,2,FALSE)),"No","Yes")</f>
        <v>No</v>
      </c>
      <c r="I9678" s="1" t="str">
        <f>IF($H9678="Yes",VLOOKUP($C9678,'Provisioning Requester'!$F$3:$H$20000,3,FALSE),"-")</f>
        <v>-</v>
      </c>
      <c r="J9678" s="1" t="str">
        <f>IF(OR(D9678="SVCP", E9678="TRUE"), "No", IF(ISNA(VLOOKUP($C9678,'ProvResponder deviceId'!$A$1:$A$20000,1,FALSE)),"No","Yes"))</f>
        <v>No</v>
      </c>
      <c r="K9678" s="1" t="str">
        <f>IF($J9678="Yes",VLOOKUP($C9678,'ProvResponder deviceId'!$A$1:$C$20000,3,FALSE),"-")</f>
        <v>-</v>
      </c>
      <c r="L9678" s="1" t="str">
        <f t="shared" si="302"/>
        <v/>
      </c>
      <c r="M9678" s="1" t="str">
        <f t="shared" si="303"/>
        <v/>
      </c>
      <c r="N9678" s="1" t="str">
        <f>IF(ISBLANK($C9678),"",IF(ISNA(VLOOKUP($L9678,'result messages'!$H$3:$L$11,2,FALSE)),VLOOKUP($M9678,'result messages'!$H$3:$L$11,2,FALSE),VLOOKUP($L9678,'result messages'!$H$3:$L$11,2,FALSE)))</f>
        <v/>
      </c>
      <c r="O9678" s="1" t="str">
        <f>IF(ISBLANK($C9678),"",IF(ISNA(VLOOKUP($L9678,'result messages'!$H$3:$L$11,3,FALSE)),VLOOKUP($M9678,'result messages'!$H$3:$L$11,3,FALSE),VLOOKUP($L9678,'result messages'!$H$3:$L$11,3,FALSE)))</f>
        <v/>
      </c>
      <c r="P9678" s="1" t="str">
        <f>IF(ISBLANK($C9678),"",IF(ISNA(VLOOKUP($L9678,'result messages'!$H$3:$L$11,4,FALSE)),VLOOKUP($M9678,'result messages'!$H$3:$L$11,4,FALSE),VLOOKUP($L9678,'result messages'!$H$3:$L$11,4,FALSE)))</f>
        <v/>
      </c>
      <c r="Q9678" s="1" t="str">
        <f>IF(ISBLANK($C9678),"",IF(ISNA(VLOOKUP($L9678,'result messages'!$H$3:$L$11,5,FALSE)),VLOOKUP($M9678,'result messages'!$H$3:$L$11,5,FALSE),VLOOKUP($L9678,'result messages'!$H$3:$L$11,5,FALSE)))</f>
        <v/>
      </c>
    </row>
    <row r="9679" spans="1:17">
      <c r="A9679" s="1">
        <v>9676</v>
      </c>
      <c r="B9679" s="1"/>
      <c r="C9679" s="1"/>
      <c r="D9679" s="1"/>
      <c r="E9679" s="6"/>
      <c r="F9679" s="1"/>
      <c r="G9679" s="1" t="str">
        <f>IF(ISNA(VLOOKUP($C9679,'DTEN TCAP Linkage deviceId'!$A$1:$A$20000,1,FALSE)),"No","Yes")</f>
        <v>No</v>
      </c>
      <c r="H9679" s="1" t="str">
        <f>IF(ISNA(VLOOKUP($C9679,'Provisioning Requester'!$F$3:$H$20000,2,FALSE)),"No","Yes")</f>
        <v>No</v>
      </c>
      <c r="I9679" s="1" t="str">
        <f>IF($H9679="Yes",VLOOKUP($C9679,'Provisioning Requester'!$F$3:$H$20000,3,FALSE),"-")</f>
        <v>-</v>
      </c>
      <c r="J9679" s="1" t="str">
        <f>IF(OR(D9679="SVCP", E9679="TRUE"), "No", IF(ISNA(VLOOKUP($C9679,'ProvResponder deviceId'!$A$1:$A$20000,1,FALSE)),"No","Yes"))</f>
        <v>No</v>
      </c>
      <c r="K9679" s="1" t="str">
        <f>IF($J9679="Yes",VLOOKUP($C9679,'ProvResponder deviceId'!$A$1:$C$20000,3,FALSE),"-")</f>
        <v>-</v>
      </c>
      <c r="L9679" s="1" t="str">
        <f t="shared" si="302"/>
        <v/>
      </c>
      <c r="M9679" s="1" t="str">
        <f t="shared" si="303"/>
        <v/>
      </c>
      <c r="N9679" s="1" t="str">
        <f>IF(ISBLANK($C9679),"",IF(ISNA(VLOOKUP($L9679,'result messages'!$H$3:$L$11,2,FALSE)),VLOOKUP($M9679,'result messages'!$H$3:$L$11,2,FALSE),VLOOKUP($L9679,'result messages'!$H$3:$L$11,2,FALSE)))</f>
        <v/>
      </c>
      <c r="O9679" s="1" t="str">
        <f>IF(ISBLANK($C9679),"",IF(ISNA(VLOOKUP($L9679,'result messages'!$H$3:$L$11,3,FALSE)),VLOOKUP($M9679,'result messages'!$H$3:$L$11,3,FALSE),VLOOKUP($L9679,'result messages'!$H$3:$L$11,3,FALSE)))</f>
        <v/>
      </c>
      <c r="P9679" s="1" t="str">
        <f>IF(ISBLANK($C9679),"",IF(ISNA(VLOOKUP($L9679,'result messages'!$H$3:$L$11,4,FALSE)),VLOOKUP($M9679,'result messages'!$H$3:$L$11,4,FALSE),VLOOKUP($L9679,'result messages'!$H$3:$L$11,4,FALSE)))</f>
        <v/>
      </c>
      <c r="Q9679" s="1" t="str">
        <f>IF(ISBLANK($C9679),"",IF(ISNA(VLOOKUP($L9679,'result messages'!$H$3:$L$11,5,FALSE)),VLOOKUP($M9679,'result messages'!$H$3:$L$11,5,FALSE),VLOOKUP($L9679,'result messages'!$H$3:$L$11,5,FALSE)))</f>
        <v/>
      </c>
    </row>
    <row r="9680" spans="1:17">
      <c r="A9680" s="1">
        <v>9677</v>
      </c>
      <c r="B9680" s="1"/>
      <c r="C9680" s="1"/>
      <c r="D9680" s="1"/>
      <c r="E9680" s="6"/>
      <c r="F9680" s="1"/>
      <c r="G9680" s="1" t="str">
        <f>IF(ISNA(VLOOKUP($C9680,'DTEN TCAP Linkage deviceId'!$A$1:$A$20000,1,FALSE)),"No","Yes")</f>
        <v>No</v>
      </c>
      <c r="H9680" s="1" t="str">
        <f>IF(ISNA(VLOOKUP($C9680,'Provisioning Requester'!$F$3:$H$20000,2,FALSE)),"No","Yes")</f>
        <v>No</v>
      </c>
      <c r="I9680" s="1" t="str">
        <f>IF($H9680="Yes",VLOOKUP($C9680,'Provisioning Requester'!$F$3:$H$20000,3,FALSE),"-")</f>
        <v>-</v>
      </c>
      <c r="J9680" s="1" t="str">
        <f>IF(OR(D9680="SVCP", E9680="TRUE"), "No", IF(ISNA(VLOOKUP($C9680,'ProvResponder deviceId'!$A$1:$A$20000,1,FALSE)),"No","Yes"))</f>
        <v>No</v>
      </c>
      <c r="K9680" s="1" t="str">
        <f>IF($J9680="Yes",VLOOKUP($C9680,'ProvResponder deviceId'!$A$1:$C$20000,3,FALSE),"-")</f>
        <v>-</v>
      </c>
      <c r="L9680" s="1" t="str">
        <f t="shared" si="302"/>
        <v/>
      </c>
      <c r="M9680" s="1" t="str">
        <f t="shared" si="303"/>
        <v/>
      </c>
      <c r="N9680" s="1" t="str">
        <f>IF(ISBLANK($C9680),"",IF(ISNA(VLOOKUP($L9680,'result messages'!$H$3:$L$11,2,FALSE)),VLOOKUP($M9680,'result messages'!$H$3:$L$11,2,FALSE),VLOOKUP($L9680,'result messages'!$H$3:$L$11,2,FALSE)))</f>
        <v/>
      </c>
      <c r="O9680" s="1" t="str">
        <f>IF(ISBLANK($C9680),"",IF(ISNA(VLOOKUP($L9680,'result messages'!$H$3:$L$11,3,FALSE)),VLOOKUP($M9680,'result messages'!$H$3:$L$11,3,FALSE),VLOOKUP($L9680,'result messages'!$H$3:$L$11,3,FALSE)))</f>
        <v/>
      </c>
      <c r="P9680" s="1" t="str">
        <f>IF(ISBLANK($C9680),"",IF(ISNA(VLOOKUP($L9680,'result messages'!$H$3:$L$11,4,FALSE)),VLOOKUP($M9680,'result messages'!$H$3:$L$11,4,FALSE),VLOOKUP($L9680,'result messages'!$H$3:$L$11,4,FALSE)))</f>
        <v/>
      </c>
      <c r="Q9680" s="1" t="str">
        <f>IF(ISBLANK($C9680),"",IF(ISNA(VLOOKUP($L9680,'result messages'!$H$3:$L$11,5,FALSE)),VLOOKUP($M9680,'result messages'!$H$3:$L$11,5,FALSE),VLOOKUP($L9680,'result messages'!$H$3:$L$11,5,FALSE)))</f>
        <v/>
      </c>
    </row>
    <row r="9681" spans="1:17">
      <c r="A9681" s="1">
        <v>9678</v>
      </c>
      <c r="B9681" s="1"/>
      <c r="C9681" s="1"/>
      <c r="D9681" s="1"/>
      <c r="E9681" s="6"/>
      <c r="F9681" s="1"/>
      <c r="G9681" s="1" t="str">
        <f>IF(ISNA(VLOOKUP($C9681,'DTEN TCAP Linkage deviceId'!$A$1:$A$20000,1,FALSE)),"No","Yes")</f>
        <v>No</v>
      </c>
      <c r="H9681" s="1" t="str">
        <f>IF(ISNA(VLOOKUP($C9681,'Provisioning Requester'!$F$3:$H$20000,2,FALSE)),"No","Yes")</f>
        <v>No</v>
      </c>
      <c r="I9681" s="1" t="str">
        <f>IF($H9681="Yes",VLOOKUP($C9681,'Provisioning Requester'!$F$3:$H$20000,3,FALSE),"-")</f>
        <v>-</v>
      </c>
      <c r="J9681" s="1" t="str">
        <f>IF(OR(D9681="SVCP", E9681="TRUE"), "No", IF(ISNA(VLOOKUP($C9681,'ProvResponder deviceId'!$A$1:$A$20000,1,FALSE)),"No","Yes"))</f>
        <v>No</v>
      </c>
      <c r="K9681" s="1" t="str">
        <f>IF($J9681="Yes",VLOOKUP($C9681,'ProvResponder deviceId'!$A$1:$C$20000,3,FALSE),"-")</f>
        <v>-</v>
      </c>
      <c r="L9681" s="1" t="str">
        <f t="shared" si="302"/>
        <v/>
      </c>
      <c r="M9681" s="1" t="str">
        <f t="shared" si="303"/>
        <v/>
      </c>
      <c r="N9681" s="1" t="str">
        <f>IF(ISBLANK($C9681),"",IF(ISNA(VLOOKUP($L9681,'result messages'!$H$3:$L$11,2,FALSE)),VLOOKUP($M9681,'result messages'!$H$3:$L$11,2,FALSE),VLOOKUP($L9681,'result messages'!$H$3:$L$11,2,FALSE)))</f>
        <v/>
      </c>
      <c r="O9681" s="1" t="str">
        <f>IF(ISBLANK($C9681),"",IF(ISNA(VLOOKUP($L9681,'result messages'!$H$3:$L$11,3,FALSE)),VLOOKUP($M9681,'result messages'!$H$3:$L$11,3,FALSE),VLOOKUP($L9681,'result messages'!$H$3:$L$11,3,FALSE)))</f>
        <v/>
      </c>
      <c r="P9681" s="1" t="str">
        <f>IF(ISBLANK($C9681),"",IF(ISNA(VLOOKUP($L9681,'result messages'!$H$3:$L$11,4,FALSE)),VLOOKUP($M9681,'result messages'!$H$3:$L$11,4,FALSE),VLOOKUP($L9681,'result messages'!$H$3:$L$11,4,FALSE)))</f>
        <v/>
      </c>
      <c r="Q9681" s="1" t="str">
        <f>IF(ISBLANK($C9681),"",IF(ISNA(VLOOKUP($L9681,'result messages'!$H$3:$L$11,5,FALSE)),VLOOKUP($M9681,'result messages'!$H$3:$L$11,5,FALSE),VLOOKUP($L9681,'result messages'!$H$3:$L$11,5,FALSE)))</f>
        <v/>
      </c>
    </row>
    <row r="9682" spans="1:17">
      <c r="A9682" s="1">
        <v>9679</v>
      </c>
      <c r="B9682" s="1"/>
      <c r="C9682" s="1"/>
      <c r="D9682" s="1"/>
      <c r="E9682" s="6"/>
      <c r="F9682" s="1"/>
      <c r="G9682" s="1" t="str">
        <f>IF(ISNA(VLOOKUP($C9682,'DTEN TCAP Linkage deviceId'!$A$1:$A$20000,1,FALSE)),"No","Yes")</f>
        <v>No</v>
      </c>
      <c r="H9682" s="1" t="str">
        <f>IF(ISNA(VLOOKUP($C9682,'Provisioning Requester'!$F$3:$H$20000,2,FALSE)),"No","Yes")</f>
        <v>No</v>
      </c>
      <c r="I9682" s="1" t="str">
        <f>IF($H9682="Yes",VLOOKUP($C9682,'Provisioning Requester'!$F$3:$H$20000,3,FALSE),"-")</f>
        <v>-</v>
      </c>
      <c r="J9682" s="1" t="str">
        <f>IF(OR(D9682="SVCP", E9682="TRUE"), "No", IF(ISNA(VLOOKUP($C9682,'ProvResponder deviceId'!$A$1:$A$20000,1,FALSE)),"No","Yes"))</f>
        <v>No</v>
      </c>
      <c r="K9682" s="1" t="str">
        <f>IF($J9682="Yes",VLOOKUP($C9682,'ProvResponder deviceId'!$A$1:$C$20000,3,FALSE),"-")</f>
        <v>-</v>
      </c>
      <c r="L9682" s="1" t="str">
        <f t="shared" si="302"/>
        <v/>
      </c>
      <c r="M9682" s="1" t="str">
        <f t="shared" si="303"/>
        <v/>
      </c>
      <c r="N9682" s="1" t="str">
        <f>IF(ISBLANK($C9682),"",IF(ISNA(VLOOKUP($L9682,'result messages'!$H$3:$L$11,2,FALSE)),VLOOKUP($M9682,'result messages'!$H$3:$L$11,2,FALSE),VLOOKUP($L9682,'result messages'!$H$3:$L$11,2,FALSE)))</f>
        <v/>
      </c>
      <c r="O9682" s="1" t="str">
        <f>IF(ISBLANK($C9682),"",IF(ISNA(VLOOKUP($L9682,'result messages'!$H$3:$L$11,3,FALSE)),VLOOKUP($M9682,'result messages'!$H$3:$L$11,3,FALSE),VLOOKUP($L9682,'result messages'!$H$3:$L$11,3,FALSE)))</f>
        <v/>
      </c>
      <c r="P9682" s="1" t="str">
        <f>IF(ISBLANK($C9682),"",IF(ISNA(VLOOKUP($L9682,'result messages'!$H$3:$L$11,4,FALSE)),VLOOKUP($M9682,'result messages'!$H$3:$L$11,4,FALSE),VLOOKUP($L9682,'result messages'!$H$3:$L$11,4,FALSE)))</f>
        <v/>
      </c>
      <c r="Q9682" s="1" t="str">
        <f>IF(ISBLANK($C9682),"",IF(ISNA(VLOOKUP($L9682,'result messages'!$H$3:$L$11,5,FALSE)),VLOOKUP($M9682,'result messages'!$H$3:$L$11,5,FALSE),VLOOKUP($L9682,'result messages'!$H$3:$L$11,5,FALSE)))</f>
        <v/>
      </c>
    </row>
    <row r="9683" spans="1:17">
      <c r="A9683" s="1">
        <v>9680</v>
      </c>
      <c r="B9683" s="1"/>
      <c r="C9683" s="1"/>
      <c r="D9683" s="1"/>
      <c r="E9683" s="6"/>
      <c r="F9683" s="1"/>
      <c r="G9683" s="1" t="str">
        <f>IF(ISNA(VLOOKUP($C9683,'DTEN TCAP Linkage deviceId'!$A$1:$A$20000,1,FALSE)),"No","Yes")</f>
        <v>No</v>
      </c>
      <c r="H9683" s="1" t="str">
        <f>IF(ISNA(VLOOKUP($C9683,'Provisioning Requester'!$F$3:$H$20000,2,FALSE)),"No","Yes")</f>
        <v>No</v>
      </c>
      <c r="I9683" s="1" t="str">
        <f>IF($H9683="Yes",VLOOKUP($C9683,'Provisioning Requester'!$F$3:$H$20000,3,FALSE),"-")</f>
        <v>-</v>
      </c>
      <c r="J9683" s="1" t="str">
        <f>IF(OR(D9683="SVCP", E9683="TRUE"), "No", IF(ISNA(VLOOKUP($C9683,'ProvResponder deviceId'!$A$1:$A$20000,1,FALSE)),"No","Yes"))</f>
        <v>No</v>
      </c>
      <c r="K9683" s="1" t="str">
        <f>IF($J9683="Yes",VLOOKUP($C9683,'ProvResponder deviceId'!$A$1:$C$20000,3,FALSE),"-")</f>
        <v>-</v>
      </c>
      <c r="L9683" s="1" t="str">
        <f t="shared" si="302"/>
        <v/>
      </c>
      <c r="M9683" s="1" t="str">
        <f t="shared" si="303"/>
        <v/>
      </c>
      <c r="N9683" s="1" t="str">
        <f>IF(ISBLANK($C9683),"",IF(ISNA(VLOOKUP($L9683,'result messages'!$H$3:$L$11,2,FALSE)),VLOOKUP($M9683,'result messages'!$H$3:$L$11,2,FALSE),VLOOKUP($L9683,'result messages'!$H$3:$L$11,2,FALSE)))</f>
        <v/>
      </c>
      <c r="O9683" s="1" t="str">
        <f>IF(ISBLANK($C9683),"",IF(ISNA(VLOOKUP($L9683,'result messages'!$H$3:$L$11,3,FALSE)),VLOOKUP($M9683,'result messages'!$H$3:$L$11,3,FALSE),VLOOKUP($L9683,'result messages'!$H$3:$L$11,3,FALSE)))</f>
        <v/>
      </c>
      <c r="P9683" s="1" t="str">
        <f>IF(ISBLANK($C9683),"",IF(ISNA(VLOOKUP($L9683,'result messages'!$H$3:$L$11,4,FALSE)),VLOOKUP($M9683,'result messages'!$H$3:$L$11,4,FALSE),VLOOKUP($L9683,'result messages'!$H$3:$L$11,4,FALSE)))</f>
        <v/>
      </c>
      <c r="Q9683" s="1" t="str">
        <f>IF(ISBLANK($C9683),"",IF(ISNA(VLOOKUP($L9683,'result messages'!$H$3:$L$11,5,FALSE)),VLOOKUP($M9683,'result messages'!$H$3:$L$11,5,FALSE),VLOOKUP($L9683,'result messages'!$H$3:$L$11,5,FALSE)))</f>
        <v/>
      </c>
    </row>
    <row r="9684" spans="1:17">
      <c r="A9684" s="1">
        <v>9681</v>
      </c>
      <c r="B9684" s="1"/>
      <c r="C9684" s="1"/>
      <c r="D9684" s="1"/>
      <c r="E9684" s="6"/>
      <c r="F9684" s="1"/>
      <c r="G9684" s="1" t="str">
        <f>IF(ISNA(VLOOKUP($C9684,'DTEN TCAP Linkage deviceId'!$A$1:$A$20000,1,FALSE)),"No","Yes")</f>
        <v>No</v>
      </c>
      <c r="H9684" s="1" t="str">
        <f>IF(ISNA(VLOOKUP($C9684,'Provisioning Requester'!$F$3:$H$20000,2,FALSE)),"No","Yes")</f>
        <v>No</v>
      </c>
      <c r="I9684" s="1" t="str">
        <f>IF($H9684="Yes",VLOOKUP($C9684,'Provisioning Requester'!$F$3:$H$20000,3,FALSE),"-")</f>
        <v>-</v>
      </c>
      <c r="J9684" s="1" t="str">
        <f>IF(OR(D9684="SVCP", E9684="TRUE"), "No", IF(ISNA(VLOOKUP($C9684,'ProvResponder deviceId'!$A$1:$A$20000,1,FALSE)),"No","Yes"))</f>
        <v>No</v>
      </c>
      <c r="K9684" s="1" t="str">
        <f>IF($J9684="Yes",VLOOKUP($C9684,'ProvResponder deviceId'!$A$1:$C$20000,3,FALSE),"-")</f>
        <v>-</v>
      </c>
      <c r="L9684" s="1" t="str">
        <f t="shared" si="302"/>
        <v/>
      </c>
      <c r="M9684" s="1" t="str">
        <f t="shared" si="303"/>
        <v/>
      </c>
      <c r="N9684" s="1" t="str">
        <f>IF(ISBLANK($C9684),"",IF(ISNA(VLOOKUP($L9684,'result messages'!$H$3:$L$11,2,FALSE)),VLOOKUP($M9684,'result messages'!$H$3:$L$11,2,FALSE),VLOOKUP($L9684,'result messages'!$H$3:$L$11,2,FALSE)))</f>
        <v/>
      </c>
      <c r="O9684" s="1" t="str">
        <f>IF(ISBLANK($C9684),"",IF(ISNA(VLOOKUP($L9684,'result messages'!$H$3:$L$11,3,FALSE)),VLOOKUP($M9684,'result messages'!$H$3:$L$11,3,FALSE),VLOOKUP($L9684,'result messages'!$H$3:$L$11,3,FALSE)))</f>
        <v/>
      </c>
      <c r="P9684" s="1" t="str">
        <f>IF(ISBLANK($C9684),"",IF(ISNA(VLOOKUP($L9684,'result messages'!$H$3:$L$11,4,FALSE)),VLOOKUP($M9684,'result messages'!$H$3:$L$11,4,FALSE),VLOOKUP($L9684,'result messages'!$H$3:$L$11,4,FALSE)))</f>
        <v/>
      </c>
      <c r="Q9684" s="1" t="str">
        <f>IF(ISBLANK($C9684),"",IF(ISNA(VLOOKUP($L9684,'result messages'!$H$3:$L$11,5,FALSE)),VLOOKUP($M9684,'result messages'!$H$3:$L$11,5,FALSE),VLOOKUP($L9684,'result messages'!$H$3:$L$11,5,FALSE)))</f>
        <v/>
      </c>
    </row>
    <row r="9685" spans="1:17">
      <c r="A9685" s="1">
        <v>9682</v>
      </c>
      <c r="B9685" s="1"/>
      <c r="C9685" s="1"/>
      <c r="D9685" s="1"/>
      <c r="E9685" s="6"/>
      <c r="F9685" s="1"/>
      <c r="G9685" s="1" t="str">
        <f>IF(ISNA(VLOOKUP($C9685,'DTEN TCAP Linkage deviceId'!$A$1:$A$20000,1,FALSE)),"No","Yes")</f>
        <v>No</v>
      </c>
      <c r="H9685" s="1" t="str">
        <f>IF(ISNA(VLOOKUP($C9685,'Provisioning Requester'!$F$3:$H$20000,2,FALSE)),"No","Yes")</f>
        <v>No</v>
      </c>
      <c r="I9685" s="1" t="str">
        <f>IF($H9685="Yes",VLOOKUP($C9685,'Provisioning Requester'!$F$3:$H$20000,3,FALSE),"-")</f>
        <v>-</v>
      </c>
      <c r="J9685" s="1" t="str">
        <f>IF(OR(D9685="SVCP", E9685="TRUE"), "No", IF(ISNA(VLOOKUP($C9685,'ProvResponder deviceId'!$A$1:$A$20000,1,FALSE)),"No","Yes"))</f>
        <v>No</v>
      </c>
      <c r="K9685" s="1" t="str">
        <f>IF($J9685="Yes",VLOOKUP($C9685,'ProvResponder deviceId'!$A$1:$C$20000,3,FALSE),"-")</f>
        <v>-</v>
      </c>
      <c r="L9685" s="1" t="str">
        <f t="shared" si="302"/>
        <v/>
      </c>
      <c r="M9685" s="1" t="str">
        <f t="shared" si="303"/>
        <v/>
      </c>
      <c r="N9685" s="1" t="str">
        <f>IF(ISBLANK($C9685),"",IF(ISNA(VLOOKUP($L9685,'result messages'!$H$3:$L$11,2,FALSE)),VLOOKUP($M9685,'result messages'!$H$3:$L$11,2,FALSE),VLOOKUP($L9685,'result messages'!$H$3:$L$11,2,FALSE)))</f>
        <v/>
      </c>
      <c r="O9685" s="1" t="str">
        <f>IF(ISBLANK($C9685),"",IF(ISNA(VLOOKUP($L9685,'result messages'!$H$3:$L$11,3,FALSE)),VLOOKUP($M9685,'result messages'!$H$3:$L$11,3,FALSE),VLOOKUP($L9685,'result messages'!$H$3:$L$11,3,FALSE)))</f>
        <v/>
      </c>
      <c r="P9685" s="1" t="str">
        <f>IF(ISBLANK($C9685),"",IF(ISNA(VLOOKUP($L9685,'result messages'!$H$3:$L$11,4,FALSE)),VLOOKUP($M9685,'result messages'!$H$3:$L$11,4,FALSE),VLOOKUP($L9685,'result messages'!$H$3:$L$11,4,FALSE)))</f>
        <v/>
      </c>
      <c r="Q9685" s="1" t="str">
        <f>IF(ISBLANK($C9685),"",IF(ISNA(VLOOKUP($L9685,'result messages'!$H$3:$L$11,5,FALSE)),VLOOKUP($M9685,'result messages'!$H$3:$L$11,5,FALSE),VLOOKUP($L9685,'result messages'!$H$3:$L$11,5,FALSE)))</f>
        <v/>
      </c>
    </row>
    <row r="9686" spans="1:17">
      <c r="A9686" s="1">
        <v>9683</v>
      </c>
      <c r="B9686" s="1"/>
      <c r="C9686" s="1"/>
      <c r="D9686" s="1"/>
      <c r="E9686" s="6"/>
      <c r="F9686" s="1"/>
      <c r="G9686" s="1" t="str">
        <f>IF(ISNA(VLOOKUP($C9686,'DTEN TCAP Linkage deviceId'!$A$1:$A$20000,1,FALSE)),"No","Yes")</f>
        <v>No</v>
      </c>
      <c r="H9686" s="1" t="str">
        <f>IF(ISNA(VLOOKUP($C9686,'Provisioning Requester'!$F$3:$H$20000,2,FALSE)),"No","Yes")</f>
        <v>No</v>
      </c>
      <c r="I9686" s="1" t="str">
        <f>IF($H9686="Yes",VLOOKUP($C9686,'Provisioning Requester'!$F$3:$H$20000,3,FALSE),"-")</f>
        <v>-</v>
      </c>
      <c r="J9686" s="1" t="str">
        <f>IF(OR(D9686="SVCP", E9686="TRUE"), "No", IF(ISNA(VLOOKUP($C9686,'ProvResponder deviceId'!$A$1:$A$20000,1,FALSE)),"No","Yes"))</f>
        <v>No</v>
      </c>
      <c r="K9686" s="1" t="str">
        <f>IF($J9686="Yes",VLOOKUP($C9686,'ProvResponder deviceId'!$A$1:$C$20000,3,FALSE),"-")</f>
        <v>-</v>
      </c>
      <c r="L9686" s="1" t="str">
        <f t="shared" si="302"/>
        <v/>
      </c>
      <c r="M9686" s="1" t="str">
        <f t="shared" si="303"/>
        <v/>
      </c>
      <c r="N9686" s="1" t="str">
        <f>IF(ISBLANK($C9686),"",IF(ISNA(VLOOKUP($L9686,'result messages'!$H$3:$L$11,2,FALSE)),VLOOKUP($M9686,'result messages'!$H$3:$L$11,2,FALSE),VLOOKUP($L9686,'result messages'!$H$3:$L$11,2,FALSE)))</f>
        <v/>
      </c>
      <c r="O9686" s="1" t="str">
        <f>IF(ISBLANK($C9686),"",IF(ISNA(VLOOKUP($L9686,'result messages'!$H$3:$L$11,3,FALSE)),VLOOKUP($M9686,'result messages'!$H$3:$L$11,3,FALSE),VLOOKUP($L9686,'result messages'!$H$3:$L$11,3,FALSE)))</f>
        <v/>
      </c>
      <c r="P9686" s="1" t="str">
        <f>IF(ISBLANK($C9686),"",IF(ISNA(VLOOKUP($L9686,'result messages'!$H$3:$L$11,4,FALSE)),VLOOKUP($M9686,'result messages'!$H$3:$L$11,4,FALSE),VLOOKUP($L9686,'result messages'!$H$3:$L$11,4,FALSE)))</f>
        <v/>
      </c>
      <c r="Q9686" s="1" t="str">
        <f>IF(ISBLANK($C9686),"",IF(ISNA(VLOOKUP($L9686,'result messages'!$H$3:$L$11,5,FALSE)),VLOOKUP($M9686,'result messages'!$H$3:$L$11,5,FALSE),VLOOKUP($L9686,'result messages'!$H$3:$L$11,5,FALSE)))</f>
        <v/>
      </c>
    </row>
    <row r="9687" spans="1:17">
      <c r="A9687" s="1">
        <v>9684</v>
      </c>
      <c r="B9687" s="1"/>
      <c r="C9687" s="1"/>
      <c r="D9687" s="1"/>
      <c r="E9687" s="6"/>
      <c r="F9687" s="1"/>
      <c r="G9687" s="1" t="str">
        <f>IF(ISNA(VLOOKUP($C9687,'DTEN TCAP Linkage deviceId'!$A$1:$A$20000,1,FALSE)),"No","Yes")</f>
        <v>No</v>
      </c>
      <c r="H9687" s="1" t="str">
        <f>IF(ISNA(VLOOKUP($C9687,'Provisioning Requester'!$F$3:$H$20000,2,FALSE)),"No","Yes")</f>
        <v>No</v>
      </c>
      <c r="I9687" s="1" t="str">
        <f>IF($H9687="Yes",VLOOKUP($C9687,'Provisioning Requester'!$F$3:$H$20000,3,FALSE),"-")</f>
        <v>-</v>
      </c>
      <c r="J9687" s="1" t="str">
        <f>IF(OR(D9687="SVCP", E9687="TRUE"), "No", IF(ISNA(VLOOKUP($C9687,'ProvResponder deviceId'!$A$1:$A$20000,1,FALSE)),"No","Yes"))</f>
        <v>No</v>
      </c>
      <c r="K9687" s="1" t="str">
        <f>IF($J9687="Yes",VLOOKUP($C9687,'ProvResponder deviceId'!$A$1:$C$20000,3,FALSE),"-")</f>
        <v>-</v>
      </c>
      <c r="L9687" s="1" t="str">
        <f t="shared" si="302"/>
        <v/>
      </c>
      <c r="M9687" s="1" t="str">
        <f t="shared" si="303"/>
        <v/>
      </c>
      <c r="N9687" s="1" t="str">
        <f>IF(ISBLANK($C9687),"",IF(ISNA(VLOOKUP($L9687,'result messages'!$H$3:$L$11,2,FALSE)),VLOOKUP($M9687,'result messages'!$H$3:$L$11,2,FALSE),VLOOKUP($L9687,'result messages'!$H$3:$L$11,2,FALSE)))</f>
        <v/>
      </c>
      <c r="O9687" s="1" t="str">
        <f>IF(ISBLANK($C9687),"",IF(ISNA(VLOOKUP($L9687,'result messages'!$H$3:$L$11,3,FALSE)),VLOOKUP($M9687,'result messages'!$H$3:$L$11,3,FALSE),VLOOKUP($L9687,'result messages'!$H$3:$L$11,3,FALSE)))</f>
        <v/>
      </c>
      <c r="P9687" s="1" t="str">
        <f>IF(ISBLANK($C9687),"",IF(ISNA(VLOOKUP($L9687,'result messages'!$H$3:$L$11,4,FALSE)),VLOOKUP($M9687,'result messages'!$H$3:$L$11,4,FALSE),VLOOKUP($L9687,'result messages'!$H$3:$L$11,4,FALSE)))</f>
        <v/>
      </c>
      <c r="Q9687" s="1" t="str">
        <f>IF(ISBLANK($C9687),"",IF(ISNA(VLOOKUP($L9687,'result messages'!$H$3:$L$11,5,FALSE)),VLOOKUP($M9687,'result messages'!$H$3:$L$11,5,FALSE),VLOOKUP($L9687,'result messages'!$H$3:$L$11,5,FALSE)))</f>
        <v/>
      </c>
    </row>
    <row r="9688" spans="1:17">
      <c r="A9688" s="1">
        <v>9685</v>
      </c>
      <c r="B9688" s="1"/>
      <c r="C9688" s="1"/>
      <c r="D9688" s="1"/>
      <c r="E9688" s="6"/>
      <c r="F9688" s="1"/>
      <c r="G9688" s="1" t="str">
        <f>IF(ISNA(VLOOKUP($C9688,'DTEN TCAP Linkage deviceId'!$A$1:$A$20000,1,FALSE)),"No","Yes")</f>
        <v>No</v>
      </c>
      <c r="H9688" s="1" t="str">
        <f>IF(ISNA(VLOOKUP($C9688,'Provisioning Requester'!$F$3:$H$20000,2,FALSE)),"No","Yes")</f>
        <v>No</v>
      </c>
      <c r="I9688" s="1" t="str">
        <f>IF($H9688="Yes",VLOOKUP($C9688,'Provisioning Requester'!$F$3:$H$20000,3,FALSE),"-")</f>
        <v>-</v>
      </c>
      <c r="J9688" s="1" t="str">
        <f>IF(OR(D9688="SVCP", E9688="TRUE"), "No", IF(ISNA(VLOOKUP($C9688,'ProvResponder deviceId'!$A$1:$A$20000,1,FALSE)),"No","Yes"))</f>
        <v>No</v>
      </c>
      <c r="K9688" s="1" t="str">
        <f>IF($J9688="Yes",VLOOKUP($C9688,'ProvResponder deviceId'!$A$1:$C$20000,3,FALSE),"-")</f>
        <v>-</v>
      </c>
      <c r="L9688" s="1" t="str">
        <f t="shared" si="302"/>
        <v/>
      </c>
      <c r="M9688" s="1" t="str">
        <f t="shared" si="303"/>
        <v/>
      </c>
      <c r="N9688" s="1" t="str">
        <f>IF(ISBLANK($C9688),"",IF(ISNA(VLOOKUP($L9688,'result messages'!$H$3:$L$11,2,FALSE)),VLOOKUP($M9688,'result messages'!$H$3:$L$11,2,FALSE),VLOOKUP($L9688,'result messages'!$H$3:$L$11,2,FALSE)))</f>
        <v/>
      </c>
      <c r="O9688" s="1" t="str">
        <f>IF(ISBLANK($C9688),"",IF(ISNA(VLOOKUP($L9688,'result messages'!$H$3:$L$11,3,FALSE)),VLOOKUP($M9688,'result messages'!$H$3:$L$11,3,FALSE),VLOOKUP($L9688,'result messages'!$H$3:$L$11,3,FALSE)))</f>
        <v/>
      </c>
      <c r="P9688" s="1" t="str">
        <f>IF(ISBLANK($C9688),"",IF(ISNA(VLOOKUP($L9688,'result messages'!$H$3:$L$11,4,FALSE)),VLOOKUP($M9688,'result messages'!$H$3:$L$11,4,FALSE),VLOOKUP($L9688,'result messages'!$H$3:$L$11,4,FALSE)))</f>
        <v/>
      </c>
      <c r="Q9688" s="1" t="str">
        <f>IF(ISBLANK($C9688),"",IF(ISNA(VLOOKUP($L9688,'result messages'!$H$3:$L$11,5,FALSE)),VLOOKUP($M9688,'result messages'!$H$3:$L$11,5,FALSE),VLOOKUP($L9688,'result messages'!$H$3:$L$11,5,FALSE)))</f>
        <v/>
      </c>
    </row>
    <row r="9689" spans="1:17">
      <c r="A9689" s="1">
        <v>9686</v>
      </c>
      <c r="B9689" s="1"/>
      <c r="C9689" s="1"/>
      <c r="D9689" s="1"/>
      <c r="E9689" s="6"/>
      <c r="F9689" s="1"/>
      <c r="G9689" s="1" t="str">
        <f>IF(ISNA(VLOOKUP($C9689,'DTEN TCAP Linkage deviceId'!$A$1:$A$20000,1,FALSE)),"No","Yes")</f>
        <v>No</v>
      </c>
      <c r="H9689" s="1" t="str">
        <f>IF(ISNA(VLOOKUP($C9689,'Provisioning Requester'!$F$3:$H$20000,2,FALSE)),"No","Yes")</f>
        <v>No</v>
      </c>
      <c r="I9689" s="1" t="str">
        <f>IF($H9689="Yes",VLOOKUP($C9689,'Provisioning Requester'!$F$3:$H$20000,3,FALSE),"-")</f>
        <v>-</v>
      </c>
      <c r="J9689" s="1" t="str">
        <f>IF(OR(D9689="SVCP", E9689="TRUE"), "No", IF(ISNA(VLOOKUP($C9689,'ProvResponder deviceId'!$A$1:$A$20000,1,FALSE)),"No","Yes"))</f>
        <v>No</v>
      </c>
      <c r="K9689" s="1" t="str">
        <f>IF($J9689="Yes",VLOOKUP($C9689,'ProvResponder deviceId'!$A$1:$C$20000,3,FALSE),"-")</f>
        <v>-</v>
      </c>
      <c r="L9689" s="1" t="str">
        <f t="shared" si="302"/>
        <v/>
      </c>
      <c r="M9689" s="1" t="str">
        <f t="shared" si="303"/>
        <v/>
      </c>
      <c r="N9689" s="1" t="str">
        <f>IF(ISBLANK($C9689),"",IF(ISNA(VLOOKUP($L9689,'result messages'!$H$3:$L$11,2,FALSE)),VLOOKUP($M9689,'result messages'!$H$3:$L$11,2,FALSE),VLOOKUP($L9689,'result messages'!$H$3:$L$11,2,FALSE)))</f>
        <v/>
      </c>
      <c r="O9689" s="1" t="str">
        <f>IF(ISBLANK($C9689),"",IF(ISNA(VLOOKUP($L9689,'result messages'!$H$3:$L$11,3,FALSE)),VLOOKUP($M9689,'result messages'!$H$3:$L$11,3,FALSE),VLOOKUP($L9689,'result messages'!$H$3:$L$11,3,FALSE)))</f>
        <v/>
      </c>
      <c r="P9689" s="1" t="str">
        <f>IF(ISBLANK($C9689),"",IF(ISNA(VLOOKUP($L9689,'result messages'!$H$3:$L$11,4,FALSE)),VLOOKUP($M9689,'result messages'!$H$3:$L$11,4,FALSE),VLOOKUP($L9689,'result messages'!$H$3:$L$11,4,FALSE)))</f>
        <v/>
      </c>
      <c r="Q9689" s="1" t="str">
        <f>IF(ISBLANK($C9689),"",IF(ISNA(VLOOKUP($L9689,'result messages'!$H$3:$L$11,5,FALSE)),VLOOKUP($M9689,'result messages'!$H$3:$L$11,5,FALSE),VLOOKUP($L9689,'result messages'!$H$3:$L$11,5,FALSE)))</f>
        <v/>
      </c>
    </row>
    <row r="9690" spans="1:17">
      <c r="A9690" s="1">
        <v>9687</v>
      </c>
      <c r="B9690" s="1"/>
      <c r="C9690" s="1"/>
      <c r="D9690" s="1"/>
      <c r="E9690" s="6"/>
      <c r="F9690" s="1"/>
      <c r="G9690" s="1" t="str">
        <f>IF(ISNA(VLOOKUP($C9690,'DTEN TCAP Linkage deviceId'!$A$1:$A$20000,1,FALSE)),"No","Yes")</f>
        <v>No</v>
      </c>
      <c r="H9690" s="1" t="str">
        <f>IF(ISNA(VLOOKUP($C9690,'Provisioning Requester'!$F$3:$H$20000,2,FALSE)),"No","Yes")</f>
        <v>No</v>
      </c>
      <c r="I9690" s="1" t="str">
        <f>IF($H9690="Yes",VLOOKUP($C9690,'Provisioning Requester'!$F$3:$H$20000,3,FALSE),"-")</f>
        <v>-</v>
      </c>
      <c r="J9690" s="1" t="str">
        <f>IF(OR(D9690="SVCP", E9690="TRUE"), "No", IF(ISNA(VLOOKUP($C9690,'ProvResponder deviceId'!$A$1:$A$20000,1,FALSE)),"No","Yes"))</f>
        <v>No</v>
      </c>
      <c r="K9690" s="1" t="str">
        <f>IF($J9690="Yes",VLOOKUP($C9690,'ProvResponder deviceId'!$A$1:$C$20000,3,FALSE),"-")</f>
        <v>-</v>
      </c>
      <c r="L9690" s="1" t="str">
        <f t="shared" si="302"/>
        <v/>
      </c>
      <c r="M9690" s="1" t="str">
        <f t="shared" si="303"/>
        <v/>
      </c>
      <c r="N9690" s="1" t="str">
        <f>IF(ISBLANK($C9690),"",IF(ISNA(VLOOKUP($L9690,'result messages'!$H$3:$L$11,2,FALSE)),VLOOKUP($M9690,'result messages'!$H$3:$L$11,2,FALSE),VLOOKUP($L9690,'result messages'!$H$3:$L$11,2,FALSE)))</f>
        <v/>
      </c>
      <c r="O9690" s="1" t="str">
        <f>IF(ISBLANK($C9690),"",IF(ISNA(VLOOKUP($L9690,'result messages'!$H$3:$L$11,3,FALSE)),VLOOKUP($M9690,'result messages'!$H$3:$L$11,3,FALSE),VLOOKUP($L9690,'result messages'!$H$3:$L$11,3,FALSE)))</f>
        <v/>
      </c>
      <c r="P9690" s="1" t="str">
        <f>IF(ISBLANK($C9690),"",IF(ISNA(VLOOKUP($L9690,'result messages'!$H$3:$L$11,4,FALSE)),VLOOKUP($M9690,'result messages'!$H$3:$L$11,4,FALSE),VLOOKUP($L9690,'result messages'!$H$3:$L$11,4,FALSE)))</f>
        <v/>
      </c>
      <c r="Q9690" s="1" t="str">
        <f>IF(ISBLANK($C9690),"",IF(ISNA(VLOOKUP($L9690,'result messages'!$H$3:$L$11,5,FALSE)),VLOOKUP($M9690,'result messages'!$H$3:$L$11,5,FALSE),VLOOKUP($L9690,'result messages'!$H$3:$L$11,5,FALSE)))</f>
        <v/>
      </c>
    </row>
    <row r="9691" spans="1:17">
      <c r="A9691" s="1">
        <v>9688</v>
      </c>
      <c r="B9691" s="1"/>
      <c r="C9691" s="1"/>
      <c r="D9691" s="1"/>
      <c r="E9691" s="6"/>
      <c r="F9691" s="1"/>
      <c r="G9691" s="1" t="str">
        <f>IF(ISNA(VLOOKUP($C9691,'DTEN TCAP Linkage deviceId'!$A$1:$A$20000,1,FALSE)),"No","Yes")</f>
        <v>No</v>
      </c>
      <c r="H9691" s="1" t="str">
        <f>IF(ISNA(VLOOKUP($C9691,'Provisioning Requester'!$F$3:$H$20000,2,FALSE)),"No","Yes")</f>
        <v>No</v>
      </c>
      <c r="I9691" s="1" t="str">
        <f>IF($H9691="Yes",VLOOKUP($C9691,'Provisioning Requester'!$F$3:$H$20000,3,FALSE),"-")</f>
        <v>-</v>
      </c>
      <c r="J9691" s="1" t="str">
        <f>IF(OR(D9691="SVCP", E9691="TRUE"), "No", IF(ISNA(VLOOKUP($C9691,'ProvResponder deviceId'!$A$1:$A$20000,1,FALSE)),"No","Yes"))</f>
        <v>No</v>
      </c>
      <c r="K9691" s="1" t="str">
        <f>IF($J9691="Yes",VLOOKUP($C9691,'ProvResponder deviceId'!$A$1:$C$20000,3,FALSE),"-")</f>
        <v>-</v>
      </c>
      <c r="L9691" s="1" t="str">
        <f t="shared" si="302"/>
        <v/>
      </c>
      <c r="M9691" s="1" t="str">
        <f t="shared" si="303"/>
        <v/>
      </c>
      <c r="N9691" s="1" t="str">
        <f>IF(ISBLANK($C9691),"",IF(ISNA(VLOOKUP($L9691,'result messages'!$H$3:$L$11,2,FALSE)),VLOOKUP($M9691,'result messages'!$H$3:$L$11,2,FALSE),VLOOKUP($L9691,'result messages'!$H$3:$L$11,2,FALSE)))</f>
        <v/>
      </c>
      <c r="O9691" s="1" t="str">
        <f>IF(ISBLANK($C9691),"",IF(ISNA(VLOOKUP($L9691,'result messages'!$H$3:$L$11,3,FALSE)),VLOOKUP($M9691,'result messages'!$H$3:$L$11,3,FALSE),VLOOKUP($L9691,'result messages'!$H$3:$L$11,3,FALSE)))</f>
        <v/>
      </c>
      <c r="P9691" s="1" t="str">
        <f>IF(ISBLANK($C9691),"",IF(ISNA(VLOOKUP($L9691,'result messages'!$H$3:$L$11,4,FALSE)),VLOOKUP($M9691,'result messages'!$H$3:$L$11,4,FALSE),VLOOKUP($L9691,'result messages'!$H$3:$L$11,4,FALSE)))</f>
        <v/>
      </c>
      <c r="Q9691" s="1" t="str">
        <f>IF(ISBLANK($C9691),"",IF(ISNA(VLOOKUP($L9691,'result messages'!$H$3:$L$11,5,FALSE)),VLOOKUP($M9691,'result messages'!$H$3:$L$11,5,FALSE),VLOOKUP($L9691,'result messages'!$H$3:$L$11,5,FALSE)))</f>
        <v/>
      </c>
    </row>
    <row r="9692" spans="1:17">
      <c r="A9692" s="1">
        <v>9689</v>
      </c>
      <c r="B9692" s="1"/>
      <c r="C9692" s="1"/>
      <c r="D9692" s="1"/>
      <c r="E9692" s="6"/>
      <c r="F9692" s="1"/>
      <c r="G9692" s="1" t="str">
        <f>IF(ISNA(VLOOKUP($C9692,'DTEN TCAP Linkage deviceId'!$A$1:$A$20000,1,FALSE)),"No","Yes")</f>
        <v>No</v>
      </c>
      <c r="H9692" s="1" t="str">
        <f>IF(ISNA(VLOOKUP($C9692,'Provisioning Requester'!$F$3:$H$20000,2,FALSE)),"No","Yes")</f>
        <v>No</v>
      </c>
      <c r="I9692" s="1" t="str">
        <f>IF($H9692="Yes",VLOOKUP($C9692,'Provisioning Requester'!$F$3:$H$20000,3,FALSE),"-")</f>
        <v>-</v>
      </c>
      <c r="J9692" s="1" t="str">
        <f>IF(OR(D9692="SVCP", E9692="TRUE"), "No", IF(ISNA(VLOOKUP($C9692,'ProvResponder deviceId'!$A$1:$A$20000,1,FALSE)),"No","Yes"))</f>
        <v>No</v>
      </c>
      <c r="K9692" s="1" t="str">
        <f>IF($J9692="Yes",VLOOKUP($C9692,'ProvResponder deviceId'!$A$1:$C$20000,3,FALSE),"-")</f>
        <v>-</v>
      </c>
      <c r="L9692" s="1" t="str">
        <f t="shared" si="302"/>
        <v/>
      </c>
      <c r="M9692" s="1" t="str">
        <f t="shared" si="303"/>
        <v/>
      </c>
      <c r="N9692" s="1" t="str">
        <f>IF(ISBLANK($C9692),"",IF(ISNA(VLOOKUP($L9692,'result messages'!$H$3:$L$11,2,FALSE)),VLOOKUP($M9692,'result messages'!$H$3:$L$11,2,FALSE),VLOOKUP($L9692,'result messages'!$H$3:$L$11,2,FALSE)))</f>
        <v/>
      </c>
      <c r="O9692" s="1" t="str">
        <f>IF(ISBLANK($C9692),"",IF(ISNA(VLOOKUP($L9692,'result messages'!$H$3:$L$11,3,FALSE)),VLOOKUP($M9692,'result messages'!$H$3:$L$11,3,FALSE),VLOOKUP($L9692,'result messages'!$H$3:$L$11,3,FALSE)))</f>
        <v/>
      </c>
      <c r="P9692" s="1" t="str">
        <f>IF(ISBLANK($C9692),"",IF(ISNA(VLOOKUP($L9692,'result messages'!$H$3:$L$11,4,FALSE)),VLOOKUP($M9692,'result messages'!$H$3:$L$11,4,FALSE),VLOOKUP($L9692,'result messages'!$H$3:$L$11,4,FALSE)))</f>
        <v/>
      </c>
      <c r="Q9692" s="1" t="str">
        <f>IF(ISBLANK($C9692),"",IF(ISNA(VLOOKUP($L9692,'result messages'!$H$3:$L$11,5,FALSE)),VLOOKUP($M9692,'result messages'!$H$3:$L$11,5,FALSE),VLOOKUP($L9692,'result messages'!$H$3:$L$11,5,FALSE)))</f>
        <v/>
      </c>
    </row>
    <row r="9693" spans="1:17">
      <c r="A9693" s="1">
        <v>9690</v>
      </c>
      <c r="B9693" s="1"/>
      <c r="C9693" s="1"/>
      <c r="D9693" s="1"/>
      <c r="E9693" s="6"/>
      <c r="F9693" s="1"/>
      <c r="G9693" s="1" t="str">
        <f>IF(ISNA(VLOOKUP($C9693,'DTEN TCAP Linkage deviceId'!$A$1:$A$20000,1,FALSE)),"No","Yes")</f>
        <v>No</v>
      </c>
      <c r="H9693" s="1" t="str">
        <f>IF(ISNA(VLOOKUP($C9693,'Provisioning Requester'!$F$3:$H$20000,2,FALSE)),"No","Yes")</f>
        <v>No</v>
      </c>
      <c r="I9693" s="1" t="str">
        <f>IF($H9693="Yes",VLOOKUP($C9693,'Provisioning Requester'!$F$3:$H$20000,3,FALSE),"-")</f>
        <v>-</v>
      </c>
      <c r="J9693" s="1" t="str">
        <f>IF(OR(D9693="SVCP", E9693="TRUE"), "No", IF(ISNA(VLOOKUP($C9693,'ProvResponder deviceId'!$A$1:$A$20000,1,FALSE)),"No","Yes"))</f>
        <v>No</v>
      </c>
      <c r="K9693" s="1" t="str">
        <f>IF($J9693="Yes",VLOOKUP($C9693,'ProvResponder deviceId'!$A$1:$C$20000,3,FALSE),"-")</f>
        <v>-</v>
      </c>
      <c r="L9693" s="1" t="str">
        <f t="shared" si="302"/>
        <v/>
      </c>
      <c r="M9693" s="1" t="str">
        <f t="shared" si="303"/>
        <v/>
      </c>
      <c r="N9693" s="1" t="str">
        <f>IF(ISBLANK($C9693),"",IF(ISNA(VLOOKUP($L9693,'result messages'!$H$3:$L$11,2,FALSE)),VLOOKUP($M9693,'result messages'!$H$3:$L$11,2,FALSE),VLOOKUP($L9693,'result messages'!$H$3:$L$11,2,FALSE)))</f>
        <v/>
      </c>
      <c r="O9693" s="1" t="str">
        <f>IF(ISBLANK($C9693),"",IF(ISNA(VLOOKUP($L9693,'result messages'!$H$3:$L$11,3,FALSE)),VLOOKUP($M9693,'result messages'!$H$3:$L$11,3,FALSE),VLOOKUP($L9693,'result messages'!$H$3:$L$11,3,FALSE)))</f>
        <v/>
      </c>
      <c r="P9693" s="1" t="str">
        <f>IF(ISBLANK($C9693),"",IF(ISNA(VLOOKUP($L9693,'result messages'!$H$3:$L$11,4,FALSE)),VLOOKUP($M9693,'result messages'!$H$3:$L$11,4,FALSE),VLOOKUP($L9693,'result messages'!$H$3:$L$11,4,FALSE)))</f>
        <v/>
      </c>
      <c r="Q9693" s="1" t="str">
        <f>IF(ISBLANK($C9693),"",IF(ISNA(VLOOKUP($L9693,'result messages'!$H$3:$L$11,5,FALSE)),VLOOKUP($M9693,'result messages'!$H$3:$L$11,5,FALSE),VLOOKUP($L9693,'result messages'!$H$3:$L$11,5,FALSE)))</f>
        <v/>
      </c>
    </row>
    <row r="9694" spans="1:17">
      <c r="A9694" s="1">
        <v>9691</v>
      </c>
      <c r="B9694" s="1"/>
      <c r="C9694" s="1"/>
      <c r="D9694" s="1"/>
      <c r="E9694" s="6"/>
      <c r="F9694" s="1"/>
      <c r="G9694" s="1" t="str">
        <f>IF(ISNA(VLOOKUP($C9694,'DTEN TCAP Linkage deviceId'!$A$1:$A$20000,1,FALSE)),"No","Yes")</f>
        <v>No</v>
      </c>
      <c r="H9694" s="1" t="str">
        <f>IF(ISNA(VLOOKUP($C9694,'Provisioning Requester'!$F$3:$H$20000,2,FALSE)),"No","Yes")</f>
        <v>No</v>
      </c>
      <c r="I9694" s="1" t="str">
        <f>IF($H9694="Yes",VLOOKUP($C9694,'Provisioning Requester'!$F$3:$H$20000,3,FALSE),"-")</f>
        <v>-</v>
      </c>
      <c r="J9694" s="1" t="str">
        <f>IF(OR(D9694="SVCP", E9694="TRUE"), "No", IF(ISNA(VLOOKUP($C9694,'ProvResponder deviceId'!$A$1:$A$20000,1,FALSE)),"No","Yes"))</f>
        <v>No</v>
      </c>
      <c r="K9694" s="1" t="str">
        <f>IF($J9694="Yes",VLOOKUP($C9694,'ProvResponder deviceId'!$A$1:$C$20000,3,FALSE),"-")</f>
        <v>-</v>
      </c>
      <c r="L9694" s="1" t="str">
        <f t="shared" si="302"/>
        <v/>
      </c>
      <c r="M9694" s="1" t="str">
        <f t="shared" si="303"/>
        <v/>
      </c>
      <c r="N9694" s="1" t="str">
        <f>IF(ISBLANK($C9694),"",IF(ISNA(VLOOKUP($L9694,'result messages'!$H$3:$L$11,2,FALSE)),VLOOKUP($M9694,'result messages'!$H$3:$L$11,2,FALSE),VLOOKUP($L9694,'result messages'!$H$3:$L$11,2,FALSE)))</f>
        <v/>
      </c>
      <c r="O9694" s="1" t="str">
        <f>IF(ISBLANK($C9694),"",IF(ISNA(VLOOKUP($L9694,'result messages'!$H$3:$L$11,3,FALSE)),VLOOKUP($M9694,'result messages'!$H$3:$L$11,3,FALSE),VLOOKUP($L9694,'result messages'!$H$3:$L$11,3,FALSE)))</f>
        <v/>
      </c>
      <c r="P9694" s="1" t="str">
        <f>IF(ISBLANK($C9694),"",IF(ISNA(VLOOKUP($L9694,'result messages'!$H$3:$L$11,4,FALSE)),VLOOKUP($M9694,'result messages'!$H$3:$L$11,4,FALSE),VLOOKUP($L9694,'result messages'!$H$3:$L$11,4,FALSE)))</f>
        <v/>
      </c>
      <c r="Q9694" s="1" t="str">
        <f>IF(ISBLANK($C9694),"",IF(ISNA(VLOOKUP($L9694,'result messages'!$H$3:$L$11,5,FALSE)),VLOOKUP($M9694,'result messages'!$H$3:$L$11,5,FALSE),VLOOKUP($L9694,'result messages'!$H$3:$L$11,5,FALSE)))</f>
        <v/>
      </c>
    </row>
    <row r="9695" spans="1:17">
      <c r="A9695" s="1">
        <v>9692</v>
      </c>
      <c r="B9695" s="1"/>
      <c r="C9695" s="1"/>
      <c r="D9695" s="1"/>
      <c r="E9695" s="6"/>
      <c r="F9695" s="1"/>
      <c r="G9695" s="1" t="str">
        <f>IF(ISNA(VLOOKUP($C9695,'DTEN TCAP Linkage deviceId'!$A$1:$A$20000,1,FALSE)),"No","Yes")</f>
        <v>No</v>
      </c>
      <c r="H9695" s="1" t="str">
        <f>IF(ISNA(VLOOKUP($C9695,'Provisioning Requester'!$F$3:$H$20000,2,FALSE)),"No","Yes")</f>
        <v>No</v>
      </c>
      <c r="I9695" s="1" t="str">
        <f>IF($H9695="Yes",VLOOKUP($C9695,'Provisioning Requester'!$F$3:$H$20000,3,FALSE),"-")</f>
        <v>-</v>
      </c>
      <c r="J9695" s="1" t="str">
        <f>IF(OR(D9695="SVCP", E9695="TRUE"), "No", IF(ISNA(VLOOKUP($C9695,'ProvResponder deviceId'!$A$1:$A$20000,1,FALSE)),"No","Yes"))</f>
        <v>No</v>
      </c>
      <c r="K9695" s="1" t="str">
        <f>IF($J9695="Yes",VLOOKUP($C9695,'ProvResponder deviceId'!$A$1:$C$20000,3,FALSE),"-")</f>
        <v>-</v>
      </c>
      <c r="L9695" s="1" t="str">
        <f t="shared" si="302"/>
        <v/>
      </c>
      <c r="M9695" s="1" t="str">
        <f t="shared" si="303"/>
        <v/>
      </c>
      <c r="N9695" s="1" t="str">
        <f>IF(ISBLANK($C9695),"",IF(ISNA(VLOOKUP($L9695,'result messages'!$H$3:$L$11,2,FALSE)),VLOOKUP($M9695,'result messages'!$H$3:$L$11,2,FALSE),VLOOKUP($L9695,'result messages'!$H$3:$L$11,2,FALSE)))</f>
        <v/>
      </c>
      <c r="O9695" s="1" t="str">
        <f>IF(ISBLANK($C9695),"",IF(ISNA(VLOOKUP($L9695,'result messages'!$H$3:$L$11,3,FALSE)),VLOOKUP($M9695,'result messages'!$H$3:$L$11,3,FALSE),VLOOKUP($L9695,'result messages'!$H$3:$L$11,3,FALSE)))</f>
        <v/>
      </c>
      <c r="P9695" s="1" t="str">
        <f>IF(ISBLANK($C9695),"",IF(ISNA(VLOOKUP($L9695,'result messages'!$H$3:$L$11,4,FALSE)),VLOOKUP($M9695,'result messages'!$H$3:$L$11,4,FALSE),VLOOKUP($L9695,'result messages'!$H$3:$L$11,4,FALSE)))</f>
        <v/>
      </c>
      <c r="Q9695" s="1" t="str">
        <f>IF(ISBLANK($C9695),"",IF(ISNA(VLOOKUP($L9695,'result messages'!$H$3:$L$11,5,FALSE)),VLOOKUP($M9695,'result messages'!$H$3:$L$11,5,FALSE),VLOOKUP($L9695,'result messages'!$H$3:$L$11,5,FALSE)))</f>
        <v/>
      </c>
    </row>
    <row r="9696" spans="1:17">
      <c r="A9696" s="1">
        <v>9693</v>
      </c>
      <c r="B9696" s="1"/>
      <c r="C9696" s="1"/>
      <c r="D9696" s="1"/>
      <c r="E9696" s="6"/>
      <c r="F9696" s="1"/>
      <c r="G9696" s="1" t="str">
        <f>IF(ISNA(VLOOKUP($C9696,'DTEN TCAP Linkage deviceId'!$A$1:$A$20000,1,FALSE)),"No","Yes")</f>
        <v>No</v>
      </c>
      <c r="H9696" s="1" t="str">
        <f>IF(ISNA(VLOOKUP($C9696,'Provisioning Requester'!$F$3:$H$20000,2,FALSE)),"No","Yes")</f>
        <v>No</v>
      </c>
      <c r="I9696" s="1" t="str">
        <f>IF($H9696="Yes",VLOOKUP($C9696,'Provisioning Requester'!$F$3:$H$20000,3,FALSE),"-")</f>
        <v>-</v>
      </c>
      <c r="J9696" s="1" t="str">
        <f>IF(OR(D9696="SVCP", E9696="TRUE"), "No", IF(ISNA(VLOOKUP($C9696,'ProvResponder deviceId'!$A$1:$A$20000,1,FALSE)),"No","Yes"))</f>
        <v>No</v>
      </c>
      <c r="K9696" s="1" t="str">
        <f>IF($J9696="Yes",VLOOKUP($C9696,'ProvResponder deviceId'!$A$1:$C$20000,3,FALSE),"-")</f>
        <v>-</v>
      </c>
      <c r="L9696" s="1" t="str">
        <f t="shared" si="302"/>
        <v/>
      </c>
      <c r="M9696" s="1" t="str">
        <f t="shared" si="303"/>
        <v/>
      </c>
      <c r="N9696" s="1" t="str">
        <f>IF(ISBLANK($C9696),"",IF(ISNA(VLOOKUP($L9696,'result messages'!$H$3:$L$11,2,FALSE)),VLOOKUP($M9696,'result messages'!$H$3:$L$11,2,FALSE),VLOOKUP($L9696,'result messages'!$H$3:$L$11,2,FALSE)))</f>
        <v/>
      </c>
      <c r="O9696" s="1" t="str">
        <f>IF(ISBLANK($C9696),"",IF(ISNA(VLOOKUP($L9696,'result messages'!$H$3:$L$11,3,FALSE)),VLOOKUP($M9696,'result messages'!$H$3:$L$11,3,FALSE),VLOOKUP($L9696,'result messages'!$H$3:$L$11,3,FALSE)))</f>
        <v/>
      </c>
      <c r="P9696" s="1" t="str">
        <f>IF(ISBLANK($C9696),"",IF(ISNA(VLOOKUP($L9696,'result messages'!$H$3:$L$11,4,FALSE)),VLOOKUP($M9696,'result messages'!$H$3:$L$11,4,FALSE),VLOOKUP($L9696,'result messages'!$H$3:$L$11,4,FALSE)))</f>
        <v/>
      </c>
      <c r="Q9696" s="1" t="str">
        <f>IF(ISBLANK($C9696),"",IF(ISNA(VLOOKUP($L9696,'result messages'!$H$3:$L$11,5,FALSE)),VLOOKUP($M9696,'result messages'!$H$3:$L$11,5,FALSE),VLOOKUP($L9696,'result messages'!$H$3:$L$11,5,FALSE)))</f>
        <v/>
      </c>
    </row>
    <row r="9697" spans="1:17">
      <c r="A9697" s="1">
        <v>9694</v>
      </c>
      <c r="B9697" s="1"/>
      <c r="C9697" s="1"/>
      <c r="D9697" s="1"/>
      <c r="E9697" s="6"/>
      <c r="F9697" s="1"/>
      <c r="G9697" s="1" t="str">
        <f>IF(ISNA(VLOOKUP($C9697,'DTEN TCAP Linkage deviceId'!$A$1:$A$20000,1,FALSE)),"No","Yes")</f>
        <v>No</v>
      </c>
      <c r="H9697" s="1" t="str">
        <f>IF(ISNA(VLOOKUP($C9697,'Provisioning Requester'!$F$3:$H$20000,2,FALSE)),"No","Yes")</f>
        <v>No</v>
      </c>
      <c r="I9697" s="1" t="str">
        <f>IF($H9697="Yes",VLOOKUP($C9697,'Provisioning Requester'!$F$3:$H$20000,3,FALSE),"-")</f>
        <v>-</v>
      </c>
      <c r="J9697" s="1" t="str">
        <f>IF(OR(D9697="SVCP", E9697="TRUE"), "No", IF(ISNA(VLOOKUP($C9697,'ProvResponder deviceId'!$A$1:$A$20000,1,FALSE)),"No","Yes"))</f>
        <v>No</v>
      </c>
      <c r="K9697" s="1" t="str">
        <f>IF($J9697="Yes",VLOOKUP($C9697,'ProvResponder deviceId'!$A$1:$C$20000,3,FALSE),"-")</f>
        <v>-</v>
      </c>
      <c r="L9697" s="1" t="str">
        <f t="shared" si="302"/>
        <v/>
      </c>
      <c r="M9697" s="1" t="str">
        <f t="shared" si="303"/>
        <v/>
      </c>
      <c r="N9697" s="1" t="str">
        <f>IF(ISBLANK($C9697),"",IF(ISNA(VLOOKUP($L9697,'result messages'!$H$3:$L$11,2,FALSE)),VLOOKUP($M9697,'result messages'!$H$3:$L$11,2,FALSE),VLOOKUP($L9697,'result messages'!$H$3:$L$11,2,FALSE)))</f>
        <v/>
      </c>
      <c r="O9697" s="1" t="str">
        <f>IF(ISBLANK($C9697),"",IF(ISNA(VLOOKUP($L9697,'result messages'!$H$3:$L$11,3,FALSE)),VLOOKUP($M9697,'result messages'!$H$3:$L$11,3,FALSE),VLOOKUP($L9697,'result messages'!$H$3:$L$11,3,FALSE)))</f>
        <v/>
      </c>
      <c r="P9697" s="1" t="str">
        <f>IF(ISBLANK($C9697),"",IF(ISNA(VLOOKUP($L9697,'result messages'!$H$3:$L$11,4,FALSE)),VLOOKUP($M9697,'result messages'!$H$3:$L$11,4,FALSE),VLOOKUP($L9697,'result messages'!$H$3:$L$11,4,FALSE)))</f>
        <v/>
      </c>
      <c r="Q9697" s="1" t="str">
        <f>IF(ISBLANK($C9697),"",IF(ISNA(VLOOKUP($L9697,'result messages'!$H$3:$L$11,5,FALSE)),VLOOKUP($M9697,'result messages'!$H$3:$L$11,5,FALSE),VLOOKUP($L9697,'result messages'!$H$3:$L$11,5,FALSE)))</f>
        <v/>
      </c>
    </row>
    <row r="9698" spans="1:17">
      <c r="A9698" s="1">
        <v>9695</v>
      </c>
      <c r="B9698" s="1"/>
      <c r="C9698" s="1"/>
      <c r="D9698" s="1"/>
      <c r="E9698" s="6"/>
      <c r="F9698" s="1"/>
      <c r="G9698" s="1" t="str">
        <f>IF(ISNA(VLOOKUP($C9698,'DTEN TCAP Linkage deviceId'!$A$1:$A$20000,1,FALSE)),"No","Yes")</f>
        <v>No</v>
      </c>
      <c r="H9698" s="1" t="str">
        <f>IF(ISNA(VLOOKUP($C9698,'Provisioning Requester'!$F$3:$H$20000,2,FALSE)),"No","Yes")</f>
        <v>No</v>
      </c>
      <c r="I9698" s="1" t="str">
        <f>IF($H9698="Yes",VLOOKUP($C9698,'Provisioning Requester'!$F$3:$H$20000,3,FALSE),"-")</f>
        <v>-</v>
      </c>
      <c r="J9698" s="1" t="str">
        <f>IF(OR(D9698="SVCP", E9698="TRUE"), "No", IF(ISNA(VLOOKUP($C9698,'ProvResponder deviceId'!$A$1:$A$20000,1,FALSE)),"No","Yes"))</f>
        <v>No</v>
      </c>
      <c r="K9698" s="1" t="str">
        <f>IF($J9698="Yes",VLOOKUP($C9698,'ProvResponder deviceId'!$A$1:$C$20000,3,FALSE),"-")</f>
        <v>-</v>
      </c>
      <c r="L9698" s="1" t="str">
        <f t="shared" si="302"/>
        <v/>
      </c>
      <c r="M9698" s="1" t="str">
        <f t="shared" si="303"/>
        <v/>
      </c>
      <c r="N9698" s="1" t="str">
        <f>IF(ISBLANK($C9698),"",IF(ISNA(VLOOKUP($L9698,'result messages'!$H$3:$L$11,2,FALSE)),VLOOKUP($M9698,'result messages'!$H$3:$L$11,2,FALSE),VLOOKUP($L9698,'result messages'!$H$3:$L$11,2,FALSE)))</f>
        <v/>
      </c>
      <c r="O9698" s="1" t="str">
        <f>IF(ISBLANK($C9698),"",IF(ISNA(VLOOKUP($L9698,'result messages'!$H$3:$L$11,3,FALSE)),VLOOKUP($M9698,'result messages'!$H$3:$L$11,3,FALSE),VLOOKUP($L9698,'result messages'!$H$3:$L$11,3,FALSE)))</f>
        <v/>
      </c>
      <c r="P9698" s="1" t="str">
        <f>IF(ISBLANK($C9698),"",IF(ISNA(VLOOKUP($L9698,'result messages'!$H$3:$L$11,4,FALSE)),VLOOKUP($M9698,'result messages'!$H$3:$L$11,4,FALSE),VLOOKUP($L9698,'result messages'!$H$3:$L$11,4,FALSE)))</f>
        <v/>
      </c>
      <c r="Q9698" s="1" t="str">
        <f>IF(ISBLANK($C9698),"",IF(ISNA(VLOOKUP($L9698,'result messages'!$H$3:$L$11,5,FALSE)),VLOOKUP($M9698,'result messages'!$H$3:$L$11,5,FALSE),VLOOKUP($L9698,'result messages'!$H$3:$L$11,5,FALSE)))</f>
        <v/>
      </c>
    </row>
    <row r="9699" spans="1:17">
      <c r="A9699" s="1">
        <v>9696</v>
      </c>
      <c r="B9699" s="1"/>
      <c r="C9699" s="1"/>
      <c r="D9699" s="1"/>
      <c r="E9699" s="6"/>
      <c r="F9699" s="1"/>
      <c r="G9699" s="1" t="str">
        <f>IF(ISNA(VLOOKUP($C9699,'DTEN TCAP Linkage deviceId'!$A$1:$A$20000,1,FALSE)),"No","Yes")</f>
        <v>No</v>
      </c>
      <c r="H9699" s="1" t="str">
        <f>IF(ISNA(VLOOKUP($C9699,'Provisioning Requester'!$F$3:$H$20000,2,FALSE)),"No","Yes")</f>
        <v>No</v>
      </c>
      <c r="I9699" s="1" t="str">
        <f>IF($H9699="Yes",VLOOKUP($C9699,'Provisioning Requester'!$F$3:$H$20000,3,FALSE),"-")</f>
        <v>-</v>
      </c>
      <c r="J9699" s="1" t="str">
        <f>IF(OR(D9699="SVCP", E9699="TRUE"), "No", IF(ISNA(VLOOKUP($C9699,'ProvResponder deviceId'!$A$1:$A$20000,1,FALSE)),"No","Yes"))</f>
        <v>No</v>
      </c>
      <c r="K9699" s="1" t="str">
        <f>IF($J9699="Yes",VLOOKUP($C9699,'ProvResponder deviceId'!$A$1:$C$20000,3,FALSE),"-")</f>
        <v>-</v>
      </c>
      <c r="L9699" s="1" t="str">
        <f t="shared" si="302"/>
        <v/>
      </c>
      <c r="M9699" s="1" t="str">
        <f t="shared" si="303"/>
        <v/>
      </c>
      <c r="N9699" s="1" t="str">
        <f>IF(ISBLANK($C9699),"",IF(ISNA(VLOOKUP($L9699,'result messages'!$H$3:$L$11,2,FALSE)),VLOOKUP($M9699,'result messages'!$H$3:$L$11,2,FALSE),VLOOKUP($L9699,'result messages'!$H$3:$L$11,2,FALSE)))</f>
        <v/>
      </c>
      <c r="O9699" s="1" t="str">
        <f>IF(ISBLANK($C9699),"",IF(ISNA(VLOOKUP($L9699,'result messages'!$H$3:$L$11,3,FALSE)),VLOOKUP($M9699,'result messages'!$H$3:$L$11,3,FALSE),VLOOKUP($L9699,'result messages'!$H$3:$L$11,3,FALSE)))</f>
        <v/>
      </c>
      <c r="P9699" s="1" t="str">
        <f>IF(ISBLANK($C9699),"",IF(ISNA(VLOOKUP($L9699,'result messages'!$H$3:$L$11,4,FALSE)),VLOOKUP($M9699,'result messages'!$H$3:$L$11,4,FALSE),VLOOKUP($L9699,'result messages'!$H$3:$L$11,4,FALSE)))</f>
        <v/>
      </c>
      <c r="Q9699" s="1" t="str">
        <f>IF(ISBLANK($C9699),"",IF(ISNA(VLOOKUP($L9699,'result messages'!$H$3:$L$11,5,FALSE)),VLOOKUP($M9699,'result messages'!$H$3:$L$11,5,FALSE),VLOOKUP($L9699,'result messages'!$H$3:$L$11,5,FALSE)))</f>
        <v/>
      </c>
    </row>
    <row r="9700" spans="1:17">
      <c r="A9700" s="1">
        <v>9697</v>
      </c>
      <c r="B9700" s="1"/>
      <c r="C9700" s="1"/>
      <c r="D9700" s="1"/>
      <c r="E9700" s="6"/>
      <c r="F9700" s="1"/>
      <c r="G9700" s="1" t="str">
        <f>IF(ISNA(VLOOKUP($C9700,'DTEN TCAP Linkage deviceId'!$A$1:$A$20000,1,FALSE)),"No","Yes")</f>
        <v>No</v>
      </c>
      <c r="H9700" s="1" t="str">
        <f>IF(ISNA(VLOOKUP($C9700,'Provisioning Requester'!$F$3:$H$20000,2,FALSE)),"No","Yes")</f>
        <v>No</v>
      </c>
      <c r="I9700" s="1" t="str">
        <f>IF($H9700="Yes",VLOOKUP($C9700,'Provisioning Requester'!$F$3:$H$20000,3,FALSE),"-")</f>
        <v>-</v>
      </c>
      <c r="J9700" s="1" t="str">
        <f>IF(OR(D9700="SVCP", E9700="TRUE"), "No", IF(ISNA(VLOOKUP($C9700,'ProvResponder deviceId'!$A$1:$A$20000,1,FALSE)),"No","Yes"))</f>
        <v>No</v>
      </c>
      <c r="K9700" s="1" t="str">
        <f>IF($J9700="Yes",VLOOKUP($C9700,'ProvResponder deviceId'!$A$1:$C$20000,3,FALSE),"-")</f>
        <v>-</v>
      </c>
      <c r="L9700" s="1" t="str">
        <f t="shared" si="302"/>
        <v/>
      </c>
      <c r="M9700" s="1" t="str">
        <f t="shared" si="303"/>
        <v/>
      </c>
      <c r="N9700" s="1" t="str">
        <f>IF(ISBLANK($C9700),"",IF(ISNA(VLOOKUP($L9700,'result messages'!$H$3:$L$11,2,FALSE)),VLOOKUP($M9700,'result messages'!$H$3:$L$11,2,FALSE),VLOOKUP($L9700,'result messages'!$H$3:$L$11,2,FALSE)))</f>
        <v/>
      </c>
      <c r="O9700" s="1" t="str">
        <f>IF(ISBLANK($C9700),"",IF(ISNA(VLOOKUP($L9700,'result messages'!$H$3:$L$11,3,FALSE)),VLOOKUP($M9700,'result messages'!$H$3:$L$11,3,FALSE),VLOOKUP($L9700,'result messages'!$H$3:$L$11,3,FALSE)))</f>
        <v/>
      </c>
      <c r="P9700" s="1" t="str">
        <f>IF(ISBLANK($C9700),"",IF(ISNA(VLOOKUP($L9700,'result messages'!$H$3:$L$11,4,FALSE)),VLOOKUP($M9700,'result messages'!$H$3:$L$11,4,FALSE),VLOOKUP($L9700,'result messages'!$H$3:$L$11,4,FALSE)))</f>
        <v/>
      </c>
      <c r="Q9700" s="1" t="str">
        <f>IF(ISBLANK($C9700),"",IF(ISNA(VLOOKUP($L9700,'result messages'!$H$3:$L$11,5,FALSE)),VLOOKUP($M9700,'result messages'!$H$3:$L$11,5,FALSE),VLOOKUP($L9700,'result messages'!$H$3:$L$11,5,FALSE)))</f>
        <v/>
      </c>
    </row>
    <row r="9701" spans="1:17">
      <c r="A9701" s="1">
        <v>9698</v>
      </c>
      <c r="B9701" s="1"/>
      <c r="C9701" s="1"/>
      <c r="D9701" s="1"/>
      <c r="E9701" s="6"/>
      <c r="F9701" s="1"/>
      <c r="G9701" s="1" t="str">
        <f>IF(ISNA(VLOOKUP($C9701,'DTEN TCAP Linkage deviceId'!$A$1:$A$20000,1,FALSE)),"No","Yes")</f>
        <v>No</v>
      </c>
      <c r="H9701" s="1" t="str">
        <f>IF(ISNA(VLOOKUP($C9701,'Provisioning Requester'!$F$3:$H$20000,2,FALSE)),"No","Yes")</f>
        <v>No</v>
      </c>
      <c r="I9701" s="1" t="str">
        <f>IF($H9701="Yes",VLOOKUP($C9701,'Provisioning Requester'!$F$3:$H$20000,3,FALSE),"-")</f>
        <v>-</v>
      </c>
      <c r="J9701" s="1" t="str">
        <f>IF(OR(D9701="SVCP", E9701="TRUE"), "No", IF(ISNA(VLOOKUP($C9701,'ProvResponder deviceId'!$A$1:$A$20000,1,FALSE)),"No","Yes"))</f>
        <v>No</v>
      </c>
      <c r="K9701" s="1" t="str">
        <f>IF($J9701="Yes",VLOOKUP($C9701,'ProvResponder deviceId'!$A$1:$C$20000,3,FALSE),"-")</f>
        <v>-</v>
      </c>
      <c r="L9701" s="1" t="str">
        <f t="shared" si="302"/>
        <v/>
      </c>
      <c r="M9701" s="1" t="str">
        <f t="shared" si="303"/>
        <v/>
      </c>
      <c r="N9701" s="1" t="str">
        <f>IF(ISBLANK($C9701),"",IF(ISNA(VLOOKUP($L9701,'result messages'!$H$3:$L$11,2,FALSE)),VLOOKUP($M9701,'result messages'!$H$3:$L$11,2,FALSE),VLOOKUP($L9701,'result messages'!$H$3:$L$11,2,FALSE)))</f>
        <v/>
      </c>
      <c r="O9701" s="1" t="str">
        <f>IF(ISBLANK($C9701),"",IF(ISNA(VLOOKUP($L9701,'result messages'!$H$3:$L$11,3,FALSE)),VLOOKUP($M9701,'result messages'!$H$3:$L$11,3,FALSE),VLOOKUP($L9701,'result messages'!$H$3:$L$11,3,FALSE)))</f>
        <v/>
      </c>
      <c r="P9701" s="1" t="str">
        <f>IF(ISBLANK($C9701),"",IF(ISNA(VLOOKUP($L9701,'result messages'!$H$3:$L$11,4,FALSE)),VLOOKUP($M9701,'result messages'!$H$3:$L$11,4,FALSE),VLOOKUP($L9701,'result messages'!$H$3:$L$11,4,FALSE)))</f>
        <v/>
      </c>
      <c r="Q9701" s="1" t="str">
        <f>IF(ISBLANK($C9701),"",IF(ISNA(VLOOKUP($L9701,'result messages'!$H$3:$L$11,5,FALSE)),VLOOKUP($M9701,'result messages'!$H$3:$L$11,5,FALSE),VLOOKUP($L9701,'result messages'!$H$3:$L$11,5,FALSE)))</f>
        <v/>
      </c>
    </row>
    <row r="9702" spans="1:17">
      <c r="A9702" s="1">
        <v>9699</v>
      </c>
      <c r="B9702" s="1"/>
      <c r="C9702" s="1"/>
      <c r="D9702" s="1"/>
      <c r="E9702" s="6"/>
      <c r="F9702" s="1"/>
      <c r="G9702" s="1" t="str">
        <f>IF(ISNA(VLOOKUP($C9702,'DTEN TCAP Linkage deviceId'!$A$1:$A$20000,1,FALSE)),"No","Yes")</f>
        <v>No</v>
      </c>
      <c r="H9702" s="1" t="str">
        <f>IF(ISNA(VLOOKUP($C9702,'Provisioning Requester'!$F$3:$H$20000,2,FALSE)),"No","Yes")</f>
        <v>No</v>
      </c>
      <c r="I9702" s="1" t="str">
        <f>IF($H9702="Yes",VLOOKUP($C9702,'Provisioning Requester'!$F$3:$H$20000,3,FALSE),"-")</f>
        <v>-</v>
      </c>
      <c r="J9702" s="1" t="str">
        <f>IF(OR(D9702="SVCP", E9702="TRUE"), "No", IF(ISNA(VLOOKUP($C9702,'ProvResponder deviceId'!$A$1:$A$20000,1,FALSE)),"No","Yes"))</f>
        <v>No</v>
      </c>
      <c r="K9702" s="1" t="str">
        <f>IF($J9702="Yes",VLOOKUP($C9702,'ProvResponder deviceId'!$A$1:$C$20000,3,FALSE),"-")</f>
        <v>-</v>
      </c>
      <c r="L9702" s="1" t="str">
        <f t="shared" si="302"/>
        <v/>
      </c>
      <c r="M9702" s="1" t="str">
        <f t="shared" si="303"/>
        <v/>
      </c>
      <c r="N9702" s="1" t="str">
        <f>IF(ISBLANK($C9702),"",IF(ISNA(VLOOKUP($L9702,'result messages'!$H$3:$L$11,2,FALSE)),VLOOKUP($M9702,'result messages'!$H$3:$L$11,2,FALSE),VLOOKUP($L9702,'result messages'!$H$3:$L$11,2,FALSE)))</f>
        <v/>
      </c>
      <c r="O9702" s="1" t="str">
        <f>IF(ISBLANK($C9702),"",IF(ISNA(VLOOKUP($L9702,'result messages'!$H$3:$L$11,3,FALSE)),VLOOKUP($M9702,'result messages'!$H$3:$L$11,3,FALSE),VLOOKUP($L9702,'result messages'!$H$3:$L$11,3,FALSE)))</f>
        <v/>
      </c>
      <c r="P9702" s="1" t="str">
        <f>IF(ISBLANK($C9702),"",IF(ISNA(VLOOKUP($L9702,'result messages'!$H$3:$L$11,4,FALSE)),VLOOKUP($M9702,'result messages'!$H$3:$L$11,4,FALSE),VLOOKUP($L9702,'result messages'!$H$3:$L$11,4,FALSE)))</f>
        <v/>
      </c>
      <c r="Q9702" s="1" t="str">
        <f>IF(ISBLANK($C9702),"",IF(ISNA(VLOOKUP($L9702,'result messages'!$H$3:$L$11,5,FALSE)),VLOOKUP($M9702,'result messages'!$H$3:$L$11,5,FALSE),VLOOKUP($L9702,'result messages'!$H$3:$L$11,5,FALSE)))</f>
        <v/>
      </c>
    </row>
    <row r="9703" spans="1:17">
      <c r="A9703" s="1">
        <v>9700</v>
      </c>
      <c r="B9703" s="1"/>
      <c r="C9703" s="1"/>
      <c r="D9703" s="1"/>
      <c r="E9703" s="6"/>
      <c r="F9703" s="1"/>
      <c r="G9703" s="1" t="str">
        <f>IF(ISNA(VLOOKUP($C9703,'DTEN TCAP Linkage deviceId'!$A$1:$A$20000,1,FALSE)),"No","Yes")</f>
        <v>No</v>
      </c>
      <c r="H9703" s="1" t="str">
        <f>IF(ISNA(VLOOKUP($C9703,'Provisioning Requester'!$F$3:$H$20000,2,FALSE)),"No","Yes")</f>
        <v>No</v>
      </c>
      <c r="I9703" s="1" t="str">
        <f>IF($H9703="Yes",VLOOKUP($C9703,'Provisioning Requester'!$F$3:$H$20000,3,FALSE),"-")</f>
        <v>-</v>
      </c>
      <c r="J9703" s="1" t="str">
        <f>IF(OR(D9703="SVCP", E9703="TRUE"), "No", IF(ISNA(VLOOKUP($C9703,'ProvResponder deviceId'!$A$1:$A$20000,1,FALSE)),"No","Yes"))</f>
        <v>No</v>
      </c>
      <c r="K9703" s="1" t="str">
        <f>IF($J9703="Yes",VLOOKUP($C9703,'ProvResponder deviceId'!$A$1:$C$20000,3,FALSE),"-")</f>
        <v>-</v>
      </c>
      <c r="L9703" s="1" t="str">
        <f t="shared" si="302"/>
        <v/>
      </c>
      <c r="M9703" s="1" t="str">
        <f t="shared" si="303"/>
        <v/>
      </c>
      <c r="N9703" s="1" t="str">
        <f>IF(ISBLANK($C9703),"",IF(ISNA(VLOOKUP($L9703,'result messages'!$H$3:$L$11,2,FALSE)),VLOOKUP($M9703,'result messages'!$H$3:$L$11,2,FALSE),VLOOKUP($L9703,'result messages'!$H$3:$L$11,2,FALSE)))</f>
        <v/>
      </c>
      <c r="O9703" s="1" t="str">
        <f>IF(ISBLANK($C9703),"",IF(ISNA(VLOOKUP($L9703,'result messages'!$H$3:$L$11,3,FALSE)),VLOOKUP($M9703,'result messages'!$H$3:$L$11,3,FALSE),VLOOKUP($L9703,'result messages'!$H$3:$L$11,3,FALSE)))</f>
        <v/>
      </c>
      <c r="P9703" s="1" t="str">
        <f>IF(ISBLANK($C9703),"",IF(ISNA(VLOOKUP($L9703,'result messages'!$H$3:$L$11,4,FALSE)),VLOOKUP($M9703,'result messages'!$H$3:$L$11,4,FALSE),VLOOKUP($L9703,'result messages'!$H$3:$L$11,4,FALSE)))</f>
        <v/>
      </c>
      <c r="Q9703" s="1" t="str">
        <f>IF(ISBLANK($C9703),"",IF(ISNA(VLOOKUP($L9703,'result messages'!$H$3:$L$11,5,FALSE)),VLOOKUP($M9703,'result messages'!$H$3:$L$11,5,FALSE),VLOOKUP($L9703,'result messages'!$H$3:$L$11,5,FALSE)))</f>
        <v/>
      </c>
    </row>
    <row r="9704" spans="1:17">
      <c r="A9704" s="1">
        <v>9701</v>
      </c>
      <c r="B9704" s="1"/>
      <c r="C9704" s="1"/>
      <c r="D9704" s="1"/>
      <c r="E9704" s="6"/>
      <c r="F9704" s="1"/>
      <c r="G9704" s="1" t="str">
        <f>IF(ISNA(VLOOKUP($C9704,'DTEN TCAP Linkage deviceId'!$A$1:$A$20000,1,FALSE)),"No","Yes")</f>
        <v>No</v>
      </c>
      <c r="H9704" s="1" t="str">
        <f>IF(ISNA(VLOOKUP($C9704,'Provisioning Requester'!$F$3:$H$20000,2,FALSE)),"No","Yes")</f>
        <v>No</v>
      </c>
      <c r="I9704" s="1" t="str">
        <f>IF($H9704="Yes",VLOOKUP($C9704,'Provisioning Requester'!$F$3:$H$20000,3,FALSE),"-")</f>
        <v>-</v>
      </c>
      <c r="J9704" s="1" t="str">
        <f>IF(OR(D9704="SVCP", E9704="TRUE"), "No", IF(ISNA(VLOOKUP($C9704,'ProvResponder deviceId'!$A$1:$A$20000,1,FALSE)),"No","Yes"))</f>
        <v>No</v>
      </c>
      <c r="K9704" s="1" t="str">
        <f>IF($J9704="Yes",VLOOKUP($C9704,'ProvResponder deviceId'!$A$1:$C$20000,3,FALSE),"-")</f>
        <v>-</v>
      </c>
      <c r="L9704" s="1" t="str">
        <f t="shared" si="302"/>
        <v/>
      </c>
      <c r="M9704" s="1" t="str">
        <f t="shared" si="303"/>
        <v/>
      </c>
      <c r="N9704" s="1" t="str">
        <f>IF(ISBLANK($C9704),"",IF(ISNA(VLOOKUP($L9704,'result messages'!$H$3:$L$11,2,FALSE)),VLOOKUP($M9704,'result messages'!$H$3:$L$11,2,FALSE),VLOOKUP($L9704,'result messages'!$H$3:$L$11,2,FALSE)))</f>
        <v/>
      </c>
      <c r="O9704" s="1" t="str">
        <f>IF(ISBLANK($C9704),"",IF(ISNA(VLOOKUP($L9704,'result messages'!$H$3:$L$11,3,FALSE)),VLOOKUP($M9704,'result messages'!$H$3:$L$11,3,FALSE),VLOOKUP($L9704,'result messages'!$H$3:$L$11,3,FALSE)))</f>
        <v/>
      </c>
      <c r="P9704" s="1" t="str">
        <f>IF(ISBLANK($C9704),"",IF(ISNA(VLOOKUP($L9704,'result messages'!$H$3:$L$11,4,FALSE)),VLOOKUP($M9704,'result messages'!$H$3:$L$11,4,FALSE),VLOOKUP($L9704,'result messages'!$H$3:$L$11,4,FALSE)))</f>
        <v/>
      </c>
      <c r="Q9704" s="1" t="str">
        <f>IF(ISBLANK($C9704),"",IF(ISNA(VLOOKUP($L9704,'result messages'!$H$3:$L$11,5,FALSE)),VLOOKUP($M9704,'result messages'!$H$3:$L$11,5,FALSE),VLOOKUP($L9704,'result messages'!$H$3:$L$11,5,FALSE)))</f>
        <v/>
      </c>
    </row>
    <row r="9705" spans="1:17">
      <c r="A9705" s="1">
        <v>9702</v>
      </c>
      <c r="B9705" s="1"/>
      <c r="C9705" s="1"/>
      <c r="D9705" s="1"/>
      <c r="E9705" s="6"/>
      <c r="F9705" s="1"/>
      <c r="G9705" s="1" t="str">
        <f>IF(ISNA(VLOOKUP($C9705,'DTEN TCAP Linkage deviceId'!$A$1:$A$20000,1,FALSE)),"No","Yes")</f>
        <v>No</v>
      </c>
      <c r="H9705" s="1" t="str">
        <f>IF(ISNA(VLOOKUP($C9705,'Provisioning Requester'!$F$3:$H$20000,2,FALSE)),"No","Yes")</f>
        <v>No</v>
      </c>
      <c r="I9705" s="1" t="str">
        <f>IF($H9705="Yes",VLOOKUP($C9705,'Provisioning Requester'!$F$3:$H$20000,3,FALSE),"-")</f>
        <v>-</v>
      </c>
      <c r="J9705" s="1" t="str">
        <f>IF(OR(D9705="SVCP", E9705="TRUE"), "No", IF(ISNA(VLOOKUP($C9705,'ProvResponder deviceId'!$A$1:$A$20000,1,FALSE)),"No","Yes"))</f>
        <v>No</v>
      </c>
      <c r="K9705" s="1" t="str">
        <f>IF($J9705="Yes",VLOOKUP($C9705,'ProvResponder deviceId'!$A$1:$C$20000,3,FALSE),"-")</f>
        <v>-</v>
      </c>
      <c r="L9705" s="1" t="str">
        <f t="shared" si="302"/>
        <v/>
      </c>
      <c r="M9705" s="1" t="str">
        <f t="shared" si="303"/>
        <v/>
      </c>
      <c r="N9705" s="1" t="str">
        <f>IF(ISBLANK($C9705),"",IF(ISNA(VLOOKUP($L9705,'result messages'!$H$3:$L$11,2,FALSE)),VLOOKUP($M9705,'result messages'!$H$3:$L$11,2,FALSE),VLOOKUP($L9705,'result messages'!$H$3:$L$11,2,FALSE)))</f>
        <v/>
      </c>
      <c r="O9705" s="1" t="str">
        <f>IF(ISBLANK($C9705),"",IF(ISNA(VLOOKUP($L9705,'result messages'!$H$3:$L$11,3,FALSE)),VLOOKUP($M9705,'result messages'!$H$3:$L$11,3,FALSE),VLOOKUP($L9705,'result messages'!$H$3:$L$11,3,FALSE)))</f>
        <v/>
      </c>
      <c r="P9705" s="1" t="str">
        <f>IF(ISBLANK($C9705),"",IF(ISNA(VLOOKUP($L9705,'result messages'!$H$3:$L$11,4,FALSE)),VLOOKUP($M9705,'result messages'!$H$3:$L$11,4,FALSE),VLOOKUP($L9705,'result messages'!$H$3:$L$11,4,FALSE)))</f>
        <v/>
      </c>
      <c r="Q9705" s="1" t="str">
        <f>IF(ISBLANK($C9705),"",IF(ISNA(VLOOKUP($L9705,'result messages'!$H$3:$L$11,5,FALSE)),VLOOKUP($M9705,'result messages'!$H$3:$L$11,5,FALSE),VLOOKUP($L9705,'result messages'!$H$3:$L$11,5,FALSE)))</f>
        <v/>
      </c>
    </row>
    <row r="9706" spans="1:17">
      <c r="A9706" s="1">
        <v>9703</v>
      </c>
      <c r="B9706" s="1"/>
      <c r="C9706" s="1"/>
      <c r="D9706" s="1"/>
      <c r="E9706" s="6"/>
      <c r="F9706" s="1"/>
      <c r="G9706" s="1" t="str">
        <f>IF(ISNA(VLOOKUP($C9706,'DTEN TCAP Linkage deviceId'!$A$1:$A$20000,1,FALSE)),"No","Yes")</f>
        <v>No</v>
      </c>
      <c r="H9706" s="1" t="str">
        <f>IF(ISNA(VLOOKUP($C9706,'Provisioning Requester'!$F$3:$H$20000,2,FALSE)),"No","Yes")</f>
        <v>No</v>
      </c>
      <c r="I9706" s="1" t="str">
        <f>IF($H9706="Yes",VLOOKUP($C9706,'Provisioning Requester'!$F$3:$H$20000,3,FALSE),"-")</f>
        <v>-</v>
      </c>
      <c r="J9706" s="1" t="str">
        <f>IF(OR(D9706="SVCP", E9706="TRUE"), "No", IF(ISNA(VLOOKUP($C9706,'ProvResponder deviceId'!$A$1:$A$20000,1,FALSE)),"No","Yes"))</f>
        <v>No</v>
      </c>
      <c r="K9706" s="1" t="str">
        <f>IF($J9706="Yes",VLOOKUP($C9706,'ProvResponder deviceId'!$A$1:$C$20000,3,FALSE),"-")</f>
        <v>-</v>
      </c>
      <c r="L9706" s="1" t="str">
        <f t="shared" si="302"/>
        <v/>
      </c>
      <c r="M9706" s="1" t="str">
        <f t="shared" si="303"/>
        <v/>
      </c>
      <c r="N9706" s="1" t="str">
        <f>IF(ISBLANK($C9706),"",IF(ISNA(VLOOKUP($L9706,'result messages'!$H$3:$L$11,2,FALSE)),VLOOKUP($M9706,'result messages'!$H$3:$L$11,2,FALSE),VLOOKUP($L9706,'result messages'!$H$3:$L$11,2,FALSE)))</f>
        <v/>
      </c>
      <c r="O9706" s="1" t="str">
        <f>IF(ISBLANK($C9706),"",IF(ISNA(VLOOKUP($L9706,'result messages'!$H$3:$L$11,3,FALSE)),VLOOKUP($M9706,'result messages'!$H$3:$L$11,3,FALSE),VLOOKUP($L9706,'result messages'!$H$3:$L$11,3,FALSE)))</f>
        <v/>
      </c>
      <c r="P9706" s="1" t="str">
        <f>IF(ISBLANK($C9706),"",IF(ISNA(VLOOKUP($L9706,'result messages'!$H$3:$L$11,4,FALSE)),VLOOKUP($M9706,'result messages'!$H$3:$L$11,4,FALSE),VLOOKUP($L9706,'result messages'!$H$3:$L$11,4,FALSE)))</f>
        <v/>
      </c>
      <c r="Q9706" s="1" t="str">
        <f>IF(ISBLANK($C9706),"",IF(ISNA(VLOOKUP($L9706,'result messages'!$H$3:$L$11,5,FALSE)),VLOOKUP($M9706,'result messages'!$H$3:$L$11,5,FALSE),VLOOKUP($L9706,'result messages'!$H$3:$L$11,5,FALSE)))</f>
        <v/>
      </c>
    </row>
    <row r="9707" spans="1:17">
      <c r="A9707" s="1">
        <v>9704</v>
      </c>
      <c r="B9707" s="1"/>
      <c r="C9707" s="1"/>
      <c r="D9707" s="1"/>
      <c r="E9707" s="6"/>
      <c r="F9707" s="1"/>
      <c r="G9707" s="1" t="str">
        <f>IF(ISNA(VLOOKUP($C9707,'DTEN TCAP Linkage deviceId'!$A$1:$A$20000,1,FALSE)),"No","Yes")</f>
        <v>No</v>
      </c>
      <c r="H9707" s="1" t="str">
        <f>IF(ISNA(VLOOKUP($C9707,'Provisioning Requester'!$F$3:$H$20000,2,FALSE)),"No","Yes")</f>
        <v>No</v>
      </c>
      <c r="I9707" s="1" t="str">
        <f>IF($H9707="Yes",VLOOKUP($C9707,'Provisioning Requester'!$F$3:$H$20000,3,FALSE),"-")</f>
        <v>-</v>
      </c>
      <c r="J9707" s="1" t="str">
        <f>IF(OR(D9707="SVCP", E9707="TRUE"), "No", IF(ISNA(VLOOKUP($C9707,'ProvResponder deviceId'!$A$1:$A$20000,1,FALSE)),"No","Yes"))</f>
        <v>No</v>
      </c>
      <c r="K9707" s="1" t="str">
        <f>IF($J9707="Yes",VLOOKUP($C9707,'ProvResponder deviceId'!$A$1:$C$20000,3,FALSE),"-")</f>
        <v>-</v>
      </c>
      <c r="L9707" s="1" t="str">
        <f t="shared" si="302"/>
        <v/>
      </c>
      <c r="M9707" s="1" t="str">
        <f t="shared" si="303"/>
        <v/>
      </c>
      <c r="N9707" s="1" t="str">
        <f>IF(ISBLANK($C9707),"",IF(ISNA(VLOOKUP($L9707,'result messages'!$H$3:$L$11,2,FALSE)),VLOOKUP($M9707,'result messages'!$H$3:$L$11,2,FALSE),VLOOKUP($L9707,'result messages'!$H$3:$L$11,2,FALSE)))</f>
        <v/>
      </c>
      <c r="O9707" s="1" t="str">
        <f>IF(ISBLANK($C9707),"",IF(ISNA(VLOOKUP($L9707,'result messages'!$H$3:$L$11,3,FALSE)),VLOOKUP($M9707,'result messages'!$H$3:$L$11,3,FALSE),VLOOKUP($L9707,'result messages'!$H$3:$L$11,3,FALSE)))</f>
        <v/>
      </c>
      <c r="P9707" s="1" t="str">
        <f>IF(ISBLANK($C9707),"",IF(ISNA(VLOOKUP($L9707,'result messages'!$H$3:$L$11,4,FALSE)),VLOOKUP($M9707,'result messages'!$H$3:$L$11,4,FALSE),VLOOKUP($L9707,'result messages'!$H$3:$L$11,4,FALSE)))</f>
        <v/>
      </c>
      <c r="Q9707" s="1" t="str">
        <f>IF(ISBLANK($C9707),"",IF(ISNA(VLOOKUP($L9707,'result messages'!$H$3:$L$11,5,FALSE)),VLOOKUP($M9707,'result messages'!$H$3:$L$11,5,FALSE),VLOOKUP($L9707,'result messages'!$H$3:$L$11,5,FALSE)))</f>
        <v/>
      </c>
    </row>
    <row r="9708" spans="1:17">
      <c r="A9708" s="1">
        <v>9705</v>
      </c>
      <c r="B9708" s="1"/>
      <c r="C9708" s="1"/>
      <c r="D9708" s="1"/>
      <c r="E9708" s="6"/>
      <c r="F9708" s="1"/>
      <c r="G9708" s="1" t="str">
        <f>IF(ISNA(VLOOKUP($C9708,'DTEN TCAP Linkage deviceId'!$A$1:$A$20000,1,FALSE)),"No","Yes")</f>
        <v>No</v>
      </c>
      <c r="H9708" s="1" t="str">
        <f>IF(ISNA(VLOOKUP($C9708,'Provisioning Requester'!$F$3:$H$20000,2,FALSE)),"No","Yes")</f>
        <v>No</v>
      </c>
      <c r="I9708" s="1" t="str">
        <f>IF($H9708="Yes",VLOOKUP($C9708,'Provisioning Requester'!$F$3:$H$20000,3,FALSE),"-")</f>
        <v>-</v>
      </c>
      <c r="J9708" s="1" t="str">
        <f>IF(OR(D9708="SVCP", E9708="TRUE"), "No", IF(ISNA(VLOOKUP($C9708,'ProvResponder deviceId'!$A$1:$A$20000,1,FALSE)),"No","Yes"))</f>
        <v>No</v>
      </c>
      <c r="K9708" s="1" t="str">
        <f>IF($J9708="Yes",VLOOKUP($C9708,'ProvResponder deviceId'!$A$1:$C$20000,3,FALSE),"-")</f>
        <v>-</v>
      </c>
      <c r="L9708" s="1" t="str">
        <f t="shared" si="302"/>
        <v/>
      </c>
      <c r="M9708" s="1" t="str">
        <f t="shared" si="303"/>
        <v/>
      </c>
      <c r="N9708" s="1" t="str">
        <f>IF(ISBLANK($C9708),"",IF(ISNA(VLOOKUP($L9708,'result messages'!$H$3:$L$11,2,FALSE)),VLOOKUP($M9708,'result messages'!$H$3:$L$11,2,FALSE),VLOOKUP($L9708,'result messages'!$H$3:$L$11,2,FALSE)))</f>
        <v/>
      </c>
      <c r="O9708" s="1" t="str">
        <f>IF(ISBLANK($C9708),"",IF(ISNA(VLOOKUP($L9708,'result messages'!$H$3:$L$11,3,FALSE)),VLOOKUP($M9708,'result messages'!$H$3:$L$11,3,FALSE),VLOOKUP($L9708,'result messages'!$H$3:$L$11,3,FALSE)))</f>
        <v/>
      </c>
      <c r="P9708" s="1" t="str">
        <f>IF(ISBLANK($C9708),"",IF(ISNA(VLOOKUP($L9708,'result messages'!$H$3:$L$11,4,FALSE)),VLOOKUP($M9708,'result messages'!$H$3:$L$11,4,FALSE),VLOOKUP($L9708,'result messages'!$H$3:$L$11,4,FALSE)))</f>
        <v/>
      </c>
      <c r="Q9708" s="1" t="str">
        <f>IF(ISBLANK($C9708),"",IF(ISNA(VLOOKUP($L9708,'result messages'!$H$3:$L$11,5,FALSE)),VLOOKUP($M9708,'result messages'!$H$3:$L$11,5,FALSE),VLOOKUP($L9708,'result messages'!$H$3:$L$11,5,FALSE)))</f>
        <v/>
      </c>
    </row>
    <row r="9709" spans="1:17">
      <c r="A9709" s="1">
        <v>9706</v>
      </c>
      <c r="B9709" s="1"/>
      <c r="C9709" s="1"/>
      <c r="D9709" s="1"/>
      <c r="E9709" s="6"/>
      <c r="F9709" s="1"/>
      <c r="G9709" s="1" t="str">
        <f>IF(ISNA(VLOOKUP($C9709,'DTEN TCAP Linkage deviceId'!$A$1:$A$20000,1,FALSE)),"No","Yes")</f>
        <v>No</v>
      </c>
      <c r="H9709" s="1" t="str">
        <f>IF(ISNA(VLOOKUP($C9709,'Provisioning Requester'!$F$3:$H$20000,2,FALSE)),"No","Yes")</f>
        <v>No</v>
      </c>
      <c r="I9709" s="1" t="str">
        <f>IF($H9709="Yes",VLOOKUP($C9709,'Provisioning Requester'!$F$3:$H$20000,3,FALSE),"-")</f>
        <v>-</v>
      </c>
      <c r="J9709" s="1" t="str">
        <f>IF(OR(D9709="SVCP", E9709="TRUE"), "No", IF(ISNA(VLOOKUP($C9709,'ProvResponder deviceId'!$A$1:$A$20000,1,FALSE)),"No","Yes"))</f>
        <v>No</v>
      </c>
      <c r="K9709" s="1" t="str">
        <f>IF($J9709="Yes",VLOOKUP($C9709,'ProvResponder deviceId'!$A$1:$C$20000,3,FALSE),"-")</f>
        <v>-</v>
      </c>
      <c r="L9709" s="1" t="str">
        <f t="shared" si="302"/>
        <v/>
      </c>
      <c r="M9709" s="1" t="str">
        <f t="shared" si="303"/>
        <v/>
      </c>
      <c r="N9709" s="1" t="str">
        <f>IF(ISBLANK($C9709),"",IF(ISNA(VLOOKUP($L9709,'result messages'!$H$3:$L$11,2,FALSE)),VLOOKUP($M9709,'result messages'!$H$3:$L$11,2,FALSE),VLOOKUP($L9709,'result messages'!$H$3:$L$11,2,FALSE)))</f>
        <v/>
      </c>
      <c r="O9709" s="1" t="str">
        <f>IF(ISBLANK($C9709),"",IF(ISNA(VLOOKUP($L9709,'result messages'!$H$3:$L$11,3,FALSE)),VLOOKUP($M9709,'result messages'!$H$3:$L$11,3,FALSE),VLOOKUP($L9709,'result messages'!$H$3:$L$11,3,FALSE)))</f>
        <v/>
      </c>
      <c r="P9709" s="1" t="str">
        <f>IF(ISBLANK($C9709),"",IF(ISNA(VLOOKUP($L9709,'result messages'!$H$3:$L$11,4,FALSE)),VLOOKUP($M9709,'result messages'!$H$3:$L$11,4,FALSE),VLOOKUP($L9709,'result messages'!$H$3:$L$11,4,FALSE)))</f>
        <v/>
      </c>
      <c r="Q9709" s="1" t="str">
        <f>IF(ISBLANK($C9709),"",IF(ISNA(VLOOKUP($L9709,'result messages'!$H$3:$L$11,5,FALSE)),VLOOKUP($M9709,'result messages'!$H$3:$L$11,5,FALSE),VLOOKUP($L9709,'result messages'!$H$3:$L$11,5,FALSE)))</f>
        <v/>
      </c>
    </row>
    <row r="9710" spans="1:17">
      <c r="A9710" s="1">
        <v>9707</v>
      </c>
      <c r="B9710" s="1"/>
      <c r="C9710" s="1"/>
      <c r="D9710" s="1"/>
      <c r="E9710" s="6"/>
      <c r="F9710" s="1"/>
      <c r="G9710" s="1" t="str">
        <f>IF(ISNA(VLOOKUP($C9710,'DTEN TCAP Linkage deviceId'!$A$1:$A$20000,1,FALSE)),"No","Yes")</f>
        <v>No</v>
      </c>
      <c r="H9710" s="1" t="str">
        <f>IF(ISNA(VLOOKUP($C9710,'Provisioning Requester'!$F$3:$H$20000,2,FALSE)),"No","Yes")</f>
        <v>No</v>
      </c>
      <c r="I9710" s="1" t="str">
        <f>IF($H9710="Yes",VLOOKUP($C9710,'Provisioning Requester'!$F$3:$H$20000,3,FALSE),"-")</f>
        <v>-</v>
      </c>
      <c r="J9710" s="1" t="str">
        <f>IF(OR(D9710="SVCP", E9710="TRUE"), "No", IF(ISNA(VLOOKUP($C9710,'ProvResponder deviceId'!$A$1:$A$20000,1,FALSE)),"No","Yes"))</f>
        <v>No</v>
      </c>
      <c r="K9710" s="1" t="str">
        <f>IF($J9710="Yes",VLOOKUP($C9710,'ProvResponder deviceId'!$A$1:$C$20000,3,FALSE),"-")</f>
        <v>-</v>
      </c>
      <c r="L9710" s="1" t="str">
        <f t="shared" si="302"/>
        <v/>
      </c>
      <c r="M9710" s="1" t="str">
        <f t="shared" si="303"/>
        <v/>
      </c>
      <c r="N9710" s="1" t="str">
        <f>IF(ISBLANK($C9710),"",IF(ISNA(VLOOKUP($L9710,'result messages'!$H$3:$L$11,2,FALSE)),VLOOKUP($M9710,'result messages'!$H$3:$L$11,2,FALSE),VLOOKUP($L9710,'result messages'!$H$3:$L$11,2,FALSE)))</f>
        <v/>
      </c>
      <c r="O9710" s="1" t="str">
        <f>IF(ISBLANK($C9710),"",IF(ISNA(VLOOKUP($L9710,'result messages'!$H$3:$L$11,3,FALSE)),VLOOKUP($M9710,'result messages'!$H$3:$L$11,3,FALSE),VLOOKUP($L9710,'result messages'!$H$3:$L$11,3,FALSE)))</f>
        <v/>
      </c>
      <c r="P9710" s="1" t="str">
        <f>IF(ISBLANK($C9710),"",IF(ISNA(VLOOKUP($L9710,'result messages'!$H$3:$L$11,4,FALSE)),VLOOKUP($M9710,'result messages'!$H$3:$L$11,4,FALSE),VLOOKUP($L9710,'result messages'!$H$3:$L$11,4,FALSE)))</f>
        <v/>
      </c>
      <c r="Q9710" s="1" t="str">
        <f>IF(ISBLANK($C9710),"",IF(ISNA(VLOOKUP($L9710,'result messages'!$H$3:$L$11,5,FALSE)),VLOOKUP($M9710,'result messages'!$H$3:$L$11,5,FALSE),VLOOKUP($L9710,'result messages'!$H$3:$L$11,5,FALSE)))</f>
        <v/>
      </c>
    </row>
    <row r="9711" spans="1:17">
      <c r="A9711" s="1">
        <v>9708</v>
      </c>
      <c r="B9711" s="1"/>
      <c r="C9711" s="1"/>
      <c r="D9711" s="1"/>
      <c r="E9711" s="6"/>
      <c r="F9711" s="1"/>
      <c r="G9711" s="1" t="str">
        <f>IF(ISNA(VLOOKUP($C9711,'DTEN TCAP Linkage deviceId'!$A$1:$A$20000,1,FALSE)),"No","Yes")</f>
        <v>No</v>
      </c>
      <c r="H9711" s="1" t="str">
        <f>IF(ISNA(VLOOKUP($C9711,'Provisioning Requester'!$F$3:$H$20000,2,FALSE)),"No","Yes")</f>
        <v>No</v>
      </c>
      <c r="I9711" s="1" t="str">
        <f>IF($H9711="Yes",VLOOKUP($C9711,'Provisioning Requester'!$F$3:$H$20000,3,FALSE),"-")</f>
        <v>-</v>
      </c>
      <c r="J9711" s="1" t="str">
        <f>IF(OR(D9711="SVCP", E9711="TRUE"), "No", IF(ISNA(VLOOKUP($C9711,'ProvResponder deviceId'!$A$1:$A$20000,1,FALSE)),"No","Yes"))</f>
        <v>No</v>
      </c>
      <c r="K9711" s="1" t="str">
        <f>IF($J9711="Yes",VLOOKUP($C9711,'ProvResponder deviceId'!$A$1:$C$20000,3,FALSE),"-")</f>
        <v>-</v>
      </c>
      <c r="L9711" s="1" t="str">
        <f t="shared" si="302"/>
        <v/>
      </c>
      <c r="M9711" s="1" t="str">
        <f t="shared" si="303"/>
        <v/>
      </c>
      <c r="N9711" s="1" t="str">
        <f>IF(ISBLANK($C9711),"",IF(ISNA(VLOOKUP($L9711,'result messages'!$H$3:$L$11,2,FALSE)),VLOOKUP($M9711,'result messages'!$H$3:$L$11,2,FALSE),VLOOKUP($L9711,'result messages'!$H$3:$L$11,2,FALSE)))</f>
        <v/>
      </c>
      <c r="O9711" s="1" t="str">
        <f>IF(ISBLANK($C9711),"",IF(ISNA(VLOOKUP($L9711,'result messages'!$H$3:$L$11,3,FALSE)),VLOOKUP($M9711,'result messages'!$H$3:$L$11,3,FALSE),VLOOKUP($L9711,'result messages'!$H$3:$L$11,3,FALSE)))</f>
        <v/>
      </c>
      <c r="P9711" s="1" t="str">
        <f>IF(ISBLANK($C9711),"",IF(ISNA(VLOOKUP($L9711,'result messages'!$H$3:$L$11,4,FALSE)),VLOOKUP($M9711,'result messages'!$H$3:$L$11,4,FALSE),VLOOKUP($L9711,'result messages'!$H$3:$L$11,4,FALSE)))</f>
        <v/>
      </c>
      <c r="Q9711" s="1" t="str">
        <f>IF(ISBLANK($C9711),"",IF(ISNA(VLOOKUP($L9711,'result messages'!$H$3:$L$11,5,FALSE)),VLOOKUP($M9711,'result messages'!$H$3:$L$11,5,FALSE),VLOOKUP($L9711,'result messages'!$H$3:$L$11,5,FALSE)))</f>
        <v/>
      </c>
    </row>
    <row r="9712" spans="1:17">
      <c r="A9712" s="1">
        <v>9709</v>
      </c>
      <c r="B9712" s="1"/>
      <c r="C9712" s="1"/>
      <c r="D9712" s="1"/>
      <c r="E9712" s="6"/>
      <c r="F9712" s="1"/>
      <c r="G9712" s="1" t="str">
        <f>IF(ISNA(VLOOKUP($C9712,'DTEN TCAP Linkage deviceId'!$A$1:$A$20000,1,FALSE)),"No","Yes")</f>
        <v>No</v>
      </c>
      <c r="H9712" s="1" t="str">
        <f>IF(ISNA(VLOOKUP($C9712,'Provisioning Requester'!$F$3:$H$20000,2,FALSE)),"No","Yes")</f>
        <v>No</v>
      </c>
      <c r="I9712" s="1" t="str">
        <f>IF($H9712="Yes",VLOOKUP($C9712,'Provisioning Requester'!$F$3:$H$20000,3,FALSE),"-")</f>
        <v>-</v>
      </c>
      <c r="J9712" s="1" t="str">
        <f>IF(OR(D9712="SVCP", E9712="TRUE"), "No", IF(ISNA(VLOOKUP($C9712,'ProvResponder deviceId'!$A$1:$A$20000,1,FALSE)),"No","Yes"))</f>
        <v>No</v>
      </c>
      <c r="K9712" s="1" t="str">
        <f>IF($J9712="Yes",VLOOKUP($C9712,'ProvResponder deviceId'!$A$1:$C$20000,3,FALSE),"-")</f>
        <v>-</v>
      </c>
      <c r="L9712" s="1" t="str">
        <f t="shared" si="302"/>
        <v/>
      </c>
      <c r="M9712" s="1" t="str">
        <f t="shared" si="303"/>
        <v/>
      </c>
      <c r="N9712" s="1" t="str">
        <f>IF(ISBLANK($C9712),"",IF(ISNA(VLOOKUP($L9712,'result messages'!$H$3:$L$11,2,FALSE)),VLOOKUP($M9712,'result messages'!$H$3:$L$11,2,FALSE),VLOOKUP($L9712,'result messages'!$H$3:$L$11,2,FALSE)))</f>
        <v/>
      </c>
      <c r="O9712" s="1" t="str">
        <f>IF(ISBLANK($C9712),"",IF(ISNA(VLOOKUP($L9712,'result messages'!$H$3:$L$11,3,FALSE)),VLOOKUP($M9712,'result messages'!$H$3:$L$11,3,FALSE),VLOOKUP($L9712,'result messages'!$H$3:$L$11,3,FALSE)))</f>
        <v/>
      </c>
      <c r="P9712" s="1" t="str">
        <f>IF(ISBLANK($C9712),"",IF(ISNA(VLOOKUP($L9712,'result messages'!$H$3:$L$11,4,FALSE)),VLOOKUP($M9712,'result messages'!$H$3:$L$11,4,FALSE),VLOOKUP($L9712,'result messages'!$H$3:$L$11,4,FALSE)))</f>
        <v/>
      </c>
      <c r="Q9712" s="1" t="str">
        <f>IF(ISBLANK($C9712),"",IF(ISNA(VLOOKUP($L9712,'result messages'!$H$3:$L$11,5,FALSE)),VLOOKUP($M9712,'result messages'!$H$3:$L$11,5,FALSE),VLOOKUP($L9712,'result messages'!$H$3:$L$11,5,FALSE)))</f>
        <v/>
      </c>
    </row>
    <row r="9713" spans="1:17">
      <c r="A9713" s="1">
        <v>9710</v>
      </c>
      <c r="B9713" s="1"/>
      <c r="C9713" s="1"/>
      <c r="D9713" s="1"/>
      <c r="E9713" s="6"/>
      <c r="F9713" s="1"/>
      <c r="G9713" s="1" t="str">
        <f>IF(ISNA(VLOOKUP($C9713,'DTEN TCAP Linkage deviceId'!$A$1:$A$20000,1,FALSE)),"No","Yes")</f>
        <v>No</v>
      </c>
      <c r="H9713" s="1" t="str">
        <f>IF(ISNA(VLOOKUP($C9713,'Provisioning Requester'!$F$3:$H$20000,2,FALSE)),"No","Yes")</f>
        <v>No</v>
      </c>
      <c r="I9713" s="1" t="str">
        <f>IF($H9713="Yes",VLOOKUP($C9713,'Provisioning Requester'!$F$3:$H$20000,3,FALSE),"-")</f>
        <v>-</v>
      </c>
      <c r="J9713" s="1" t="str">
        <f>IF(OR(D9713="SVCP", E9713="TRUE"), "No", IF(ISNA(VLOOKUP($C9713,'ProvResponder deviceId'!$A$1:$A$20000,1,FALSE)),"No","Yes"))</f>
        <v>No</v>
      </c>
      <c r="K9713" s="1" t="str">
        <f>IF($J9713="Yes",VLOOKUP($C9713,'ProvResponder deviceId'!$A$1:$C$20000,3,FALSE),"-")</f>
        <v>-</v>
      </c>
      <c r="L9713" s="1" t="str">
        <f t="shared" si="302"/>
        <v/>
      </c>
      <c r="M9713" s="1" t="str">
        <f t="shared" si="303"/>
        <v/>
      </c>
      <c r="N9713" s="1" t="str">
        <f>IF(ISBLANK($C9713),"",IF(ISNA(VLOOKUP($L9713,'result messages'!$H$3:$L$11,2,FALSE)),VLOOKUP($M9713,'result messages'!$H$3:$L$11,2,FALSE),VLOOKUP($L9713,'result messages'!$H$3:$L$11,2,FALSE)))</f>
        <v/>
      </c>
      <c r="O9713" s="1" t="str">
        <f>IF(ISBLANK($C9713),"",IF(ISNA(VLOOKUP($L9713,'result messages'!$H$3:$L$11,3,FALSE)),VLOOKUP($M9713,'result messages'!$H$3:$L$11,3,FALSE),VLOOKUP($L9713,'result messages'!$H$3:$L$11,3,FALSE)))</f>
        <v/>
      </c>
      <c r="P9713" s="1" t="str">
        <f>IF(ISBLANK($C9713),"",IF(ISNA(VLOOKUP($L9713,'result messages'!$H$3:$L$11,4,FALSE)),VLOOKUP($M9713,'result messages'!$H$3:$L$11,4,FALSE),VLOOKUP($L9713,'result messages'!$H$3:$L$11,4,FALSE)))</f>
        <v/>
      </c>
      <c r="Q9713" s="1" t="str">
        <f>IF(ISBLANK($C9713),"",IF(ISNA(VLOOKUP($L9713,'result messages'!$H$3:$L$11,5,FALSE)),VLOOKUP($M9713,'result messages'!$H$3:$L$11,5,FALSE),VLOOKUP($L9713,'result messages'!$H$3:$L$11,5,FALSE)))</f>
        <v/>
      </c>
    </row>
    <row r="9714" spans="1:17">
      <c r="A9714" s="1">
        <v>9711</v>
      </c>
      <c r="B9714" s="1"/>
      <c r="C9714" s="1"/>
      <c r="D9714" s="1"/>
      <c r="E9714" s="6"/>
      <c r="F9714" s="1"/>
      <c r="G9714" s="1" t="str">
        <f>IF(ISNA(VLOOKUP($C9714,'DTEN TCAP Linkage deviceId'!$A$1:$A$20000,1,FALSE)),"No","Yes")</f>
        <v>No</v>
      </c>
      <c r="H9714" s="1" t="str">
        <f>IF(ISNA(VLOOKUP($C9714,'Provisioning Requester'!$F$3:$H$20000,2,FALSE)),"No","Yes")</f>
        <v>No</v>
      </c>
      <c r="I9714" s="1" t="str">
        <f>IF($H9714="Yes",VLOOKUP($C9714,'Provisioning Requester'!$F$3:$H$20000,3,FALSE),"-")</f>
        <v>-</v>
      </c>
      <c r="J9714" s="1" t="str">
        <f>IF(OR(D9714="SVCP", E9714="TRUE"), "No", IF(ISNA(VLOOKUP($C9714,'ProvResponder deviceId'!$A$1:$A$20000,1,FALSE)),"No","Yes"))</f>
        <v>No</v>
      </c>
      <c r="K9714" s="1" t="str">
        <f>IF($J9714="Yes",VLOOKUP($C9714,'ProvResponder deviceId'!$A$1:$C$20000,3,FALSE),"-")</f>
        <v>-</v>
      </c>
      <c r="L9714" s="1" t="str">
        <f t="shared" si="302"/>
        <v/>
      </c>
      <c r="M9714" s="1" t="str">
        <f t="shared" si="303"/>
        <v/>
      </c>
      <c r="N9714" s="1" t="str">
        <f>IF(ISBLANK($C9714),"",IF(ISNA(VLOOKUP($L9714,'result messages'!$H$3:$L$11,2,FALSE)),VLOOKUP($M9714,'result messages'!$H$3:$L$11,2,FALSE),VLOOKUP($L9714,'result messages'!$H$3:$L$11,2,FALSE)))</f>
        <v/>
      </c>
      <c r="O9714" s="1" t="str">
        <f>IF(ISBLANK($C9714),"",IF(ISNA(VLOOKUP($L9714,'result messages'!$H$3:$L$11,3,FALSE)),VLOOKUP($M9714,'result messages'!$H$3:$L$11,3,FALSE),VLOOKUP($L9714,'result messages'!$H$3:$L$11,3,FALSE)))</f>
        <v/>
      </c>
      <c r="P9714" s="1" t="str">
        <f>IF(ISBLANK($C9714),"",IF(ISNA(VLOOKUP($L9714,'result messages'!$H$3:$L$11,4,FALSE)),VLOOKUP($M9714,'result messages'!$H$3:$L$11,4,FALSE),VLOOKUP($L9714,'result messages'!$H$3:$L$11,4,FALSE)))</f>
        <v/>
      </c>
      <c r="Q9714" s="1" t="str">
        <f>IF(ISBLANK($C9714),"",IF(ISNA(VLOOKUP($L9714,'result messages'!$H$3:$L$11,5,FALSE)),VLOOKUP($M9714,'result messages'!$H$3:$L$11,5,FALSE),VLOOKUP($L9714,'result messages'!$H$3:$L$11,5,FALSE)))</f>
        <v/>
      </c>
    </row>
    <row r="9715" spans="1:17">
      <c r="A9715" s="1">
        <v>9712</v>
      </c>
      <c r="B9715" s="1"/>
      <c r="C9715" s="1"/>
      <c r="D9715" s="1"/>
      <c r="E9715" s="6"/>
      <c r="F9715" s="1"/>
      <c r="G9715" s="1" t="str">
        <f>IF(ISNA(VLOOKUP($C9715,'DTEN TCAP Linkage deviceId'!$A$1:$A$20000,1,FALSE)),"No","Yes")</f>
        <v>No</v>
      </c>
      <c r="H9715" s="1" t="str">
        <f>IF(ISNA(VLOOKUP($C9715,'Provisioning Requester'!$F$3:$H$20000,2,FALSE)),"No","Yes")</f>
        <v>No</v>
      </c>
      <c r="I9715" s="1" t="str">
        <f>IF($H9715="Yes",VLOOKUP($C9715,'Provisioning Requester'!$F$3:$H$20000,3,FALSE),"-")</f>
        <v>-</v>
      </c>
      <c r="J9715" s="1" t="str">
        <f>IF(OR(D9715="SVCP", E9715="TRUE"), "No", IF(ISNA(VLOOKUP($C9715,'ProvResponder deviceId'!$A$1:$A$20000,1,FALSE)),"No","Yes"))</f>
        <v>No</v>
      </c>
      <c r="K9715" s="1" t="str">
        <f>IF($J9715="Yes",VLOOKUP($C9715,'ProvResponder deviceId'!$A$1:$C$20000,3,FALSE),"-")</f>
        <v>-</v>
      </c>
      <c r="L9715" s="1" t="str">
        <f t="shared" si="302"/>
        <v/>
      </c>
      <c r="M9715" s="1" t="str">
        <f t="shared" si="303"/>
        <v/>
      </c>
      <c r="N9715" s="1" t="str">
        <f>IF(ISBLANK($C9715),"",IF(ISNA(VLOOKUP($L9715,'result messages'!$H$3:$L$11,2,FALSE)),VLOOKUP($M9715,'result messages'!$H$3:$L$11,2,FALSE),VLOOKUP($L9715,'result messages'!$H$3:$L$11,2,FALSE)))</f>
        <v/>
      </c>
      <c r="O9715" s="1" t="str">
        <f>IF(ISBLANK($C9715),"",IF(ISNA(VLOOKUP($L9715,'result messages'!$H$3:$L$11,3,FALSE)),VLOOKUP($M9715,'result messages'!$H$3:$L$11,3,FALSE),VLOOKUP($L9715,'result messages'!$H$3:$L$11,3,FALSE)))</f>
        <v/>
      </c>
      <c r="P9715" s="1" t="str">
        <f>IF(ISBLANK($C9715),"",IF(ISNA(VLOOKUP($L9715,'result messages'!$H$3:$L$11,4,FALSE)),VLOOKUP($M9715,'result messages'!$H$3:$L$11,4,FALSE),VLOOKUP($L9715,'result messages'!$H$3:$L$11,4,FALSE)))</f>
        <v/>
      </c>
      <c r="Q9715" s="1" t="str">
        <f>IF(ISBLANK($C9715),"",IF(ISNA(VLOOKUP($L9715,'result messages'!$H$3:$L$11,5,FALSE)),VLOOKUP($M9715,'result messages'!$H$3:$L$11,5,FALSE),VLOOKUP($L9715,'result messages'!$H$3:$L$11,5,FALSE)))</f>
        <v/>
      </c>
    </row>
    <row r="9716" spans="1:17">
      <c r="A9716" s="1">
        <v>9713</v>
      </c>
      <c r="B9716" s="1"/>
      <c r="C9716" s="1"/>
      <c r="D9716" s="1"/>
      <c r="E9716" s="6"/>
      <c r="F9716" s="1"/>
      <c r="G9716" s="1" t="str">
        <f>IF(ISNA(VLOOKUP($C9716,'DTEN TCAP Linkage deviceId'!$A$1:$A$20000,1,FALSE)),"No","Yes")</f>
        <v>No</v>
      </c>
      <c r="H9716" s="1" t="str">
        <f>IF(ISNA(VLOOKUP($C9716,'Provisioning Requester'!$F$3:$H$20000,2,FALSE)),"No","Yes")</f>
        <v>No</v>
      </c>
      <c r="I9716" s="1" t="str">
        <f>IF($H9716="Yes",VLOOKUP($C9716,'Provisioning Requester'!$F$3:$H$20000,3,FALSE),"-")</f>
        <v>-</v>
      </c>
      <c r="J9716" s="1" t="str">
        <f>IF(OR(D9716="SVCP", E9716="TRUE"), "No", IF(ISNA(VLOOKUP($C9716,'ProvResponder deviceId'!$A$1:$A$20000,1,FALSE)),"No","Yes"))</f>
        <v>No</v>
      </c>
      <c r="K9716" s="1" t="str">
        <f>IF($J9716="Yes",VLOOKUP($C9716,'ProvResponder deviceId'!$A$1:$C$20000,3,FALSE),"-")</f>
        <v>-</v>
      </c>
      <c r="L9716" s="1" t="str">
        <f t="shared" si="302"/>
        <v/>
      </c>
      <c r="M9716" s="1" t="str">
        <f t="shared" si="303"/>
        <v/>
      </c>
      <c r="N9716" s="1" t="str">
        <f>IF(ISBLANK($C9716),"",IF(ISNA(VLOOKUP($L9716,'result messages'!$H$3:$L$11,2,FALSE)),VLOOKUP($M9716,'result messages'!$H$3:$L$11,2,FALSE),VLOOKUP($L9716,'result messages'!$H$3:$L$11,2,FALSE)))</f>
        <v/>
      </c>
      <c r="O9716" s="1" t="str">
        <f>IF(ISBLANK($C9716),"",IF(ISNA(VLOOKUP($L9716,'result messages'!$H$3:$L$11,3,FALSE)),VLOOKUP($M9716,'result messages'!$H$3:$L$11,3,FALSE),VLOOKUP($L9716,'result messages'!$H$3:$L$11,3,FALSE)))</f>
        <v/>
      </c>
      <c r="P9716" s="1" t="str">
        <f>IF(ISBLANK($C9716),"",IF(ISNA(VLOOKUP($L9716,'result messages'!$H$3:$L$11,4,FALSE)),VLOOKUP($M9716,'result messages'!$H$3:$L$11,4,FALSE),VLOOKUP($L9716,'result messages'!$H$3:$L$11,4,FALSE)))</f>
        <v/>
      </c>
      <c r="Q9716" s="1" t="str">
        <f>IF(ISBLANK($C9716),"",IF(ISNA(VLOOKUP($L9716,'result messages'!$H$3:$L$11,5,FALSE)),VLOOKUP($M9716,'result messages'!$H$3:$L$11,5,FALSE),VLOOKUP($L9716,'result messages'!$H$3:$L$11,5,FALSE)))</f>
        <v/>
      </c>
    </row>
    <row r="9717" spans="1:17">
      <c r="A9717" s="1">
        <v>9714</v>
      </c>
      <c r="B9717" s="1"/>
      <c r="C9717" s="1"/>
      <c r="D9717" s="1"/>
      <c r="E9717" s="6"/>
      <c r="F9717" s="1"/>
      <c r="G9717" s="1" t="str">
        <f>IF(ISNA(VLOOKUP($C9717,'DTEN TCAP Linkage deviceId'!$A$1:$A$20000,1,FALSE)),"No","Yes")</f>
        <v>No</v>
      </c>
      <c r="H9717" s="1" t="str">
        <f>IF(ISNA(VLOOKUP($C9717,'Provisioning Requester'!$F$3:$H$20000,2,FALSE)),"No","Yes")</f>
        <v>No</v>
      </c>
      <c r="I9717" s="1" t="str">
        <f>IF($H9717="Yes",VLOOKUP($C9717,'Provisioning Requester'!$F$3:$H$20000,3,FALSE),"-")</f>
        <v>-</v>
      </c>
      <c r="J9717" s="1" t="str">
        <f>IF(OR(D9717="SVCP", E9717="TRUE"), "No", IF(ISNA(VLOOKUP($C9717,'ProvResponder deviceId'!$A$1:$A$20000,1,FALSE)),"No","Yes"))</f>
        <v>No</v>
      </c>
      <c r="K9717" s="1" t="str">
        <f>IF($J9717="Yes",VLOOKUP($C9717,'ProvResponder deviceId'!$A$1:$C$20000,3,FALSE),"-")</f>
        <v>-</v>
      </c>
      <c r="L9717" s="1" t="str">
        <f t="shared" si="302"/>
        <v/>
      </c>
      <c r="M9717" s="1" t="str">
        <f t="shared" si="303"/>
        <v/>
      </c>
      <c r="N9717" s="1" t="str">
        <f>IF(ISBLANK($C9717),"",IF(ISNA(VLOOKUP($L9717,'result messages'!$H$3:$L$11,2,FALSE)),VLOOKUP($M9717,'result messages'!$H$3:$L$11,2,FALSE),VLOOKUP($L9717,'result messages'!$H$3:$L$11,2,FALSE)))</f>
        <v/>
      </c>
      <c r="O9717" s="1" t="str">
        <f>IF(ISBLANK($C9717),"",IF(ISNA(VLOOKUP($L9717,'result messages'!$H$3:$L$11,3,FALSE)),VLOOKUP($M9717,'result messages'!$H$3:$L$11,3,FALSE),VLOOKUP($L9717,'result messages'!$H$3:$L$11,3,FALSE)))</f>
        <v/>
      </c>
      <c r="P9717" s="1" t="str">
        <f>IF(ISBLANK($C9717),"",IF(ISNA(VLOOKUP($L9717,'result messages'!$H$3:$L$11,4,FALSE)),VLOOKUP($M9717,'result messages'!$H$3:$L$11,4,FALSE),VLOOKUP($L9717,'result messages'!$H$3:$L$11,4,FALSE)))</f>
        <v/>
      </c>
      <c r="Q9717" s="1" t="str">
        <f>IF(ISBLANK($C9717),"",IF(ISNA(VLOOKUP($L9717,'result messages'!$H$3:$L$11,5,FALSE)),VLOOKUP($M9717,'result messages'!$H$3:$L$11,5,FALSE),VLOOKUP($L9717,'result messages'!$H$3:$L$11,5,FALSE)))</f>
        <v/>
      </c>
    </row>
    <row r="9718" spans="1:17">
      <c r="A9718" s="1">
        <v>9715</v>
      </c>
      <c r="B9718" s="1"/>
      <c r="C9718" s="1"/>
      <c r="D9718" s="1"/>
      <c r="E9718" s="6"/>
      <c r="F9718" s="1"/>
      <c r="G9718" s="1" t="str">
        <f>IF(ISNA(VLOOKUP($C9718,'DTEN TCAP Linkage deviceId'!$A$1:$A$20000,1,FALSE)),"No","Yes")</f>
        <v>No</v>
      </c>
      <c r="H9718" s="1" t="str">
        <f>IF(ISNA(VLOOKUP($C9718,'Provisioning Requester'!$F$3:$H$20000,2,FALSE)),"No","Yes")</f>
        <v>No</v>
      </c>
      <c r="I9718" s="1" t="str">
        <f>IF($H9718="Yes",VLOOKUP($C9718,'Provisioning Requester'!$F$3:$H$20000,3,FALSE),"-")</f>
        <v>-</v>
      </c>
      <c r="J9718" s="1" t="str">
        <f>IF(OR(D9718="SVCP", E9718="TRUE"), "No", IF(ISNA(VLOOKUP($C9718,'ProvResponder deviceId'!$A$1:$A$20000,1,FALSE)),"No","Yes"))</f>
        <v>No</v>
      </c>
      <c r="K9718" s="1" t="str">
        <f>IF($J9718="Yes",VLOOKUP($C9718,'ProvResponder deviceId'!$A$1:$C$20000,3,FALSE),"-")</f>
        <v>-</v>
      </c>
      <c r="L9718" s="1" t="str">
        <f t="shared" si="302"/>
        <v/>
      </c>
      <c r="M9718" s="1" t="str">
        <f t="shared" si="303"/>
        <v/>
      </c>
      <c r="N9718" s="1" t="str">
        <f>IF(ISBLANK($C9718),"",IF(ISNA(VLOOKUP($L9718,'result messages'!$H$3:$L$11,2,FALSE)),VLOOKUP($M9718,'result messages'!$H$3:$L$11,2,FALSE),VLOOKUP($L9718,'result messages'!$H$3:$L$11,2,FALSE)))</f>
        <v/>
      </c>
      <c r="O9718" s="1" t="str">
        <f>IF(ISBLANK($C9718),"",IF(ISNA(VLOOKUP($L9718,'result messages'!$H$3:$L$11,3,FALSE)),VLOOKUP($M9718,'result messages'!$H$3:$L$11,3,FALSE),VLOOKUP($L9718,'result messages'!$H$3:$L$11,3,FALSE)))</f>
        <v/>
      </c>
      <c r="P9718" s="1" t="str">
        <f>IF(ISBLANK($C9718),"",IF(ISNA(VLOOKUP($L9718,'result messages'!$H$3:$L$11,4,FALSE)),VLOOKUP($M9718,'result messages'!$H$3:$L$11,4,FALSE),VLOOKUP($L9718,'result messages'!$H$3:$L$11,4,FALSE)))</f>
        <v/>
      </c>
      <c r="Q9718" s="1" t="str">
        <f>IF(ISBLANK($C9718),"",IF(ISNA(VLOOKUP($L9718,'result messages'!$H$3:$L$11,5,FALSE)),VLOOKUP($M9718,'result messages'!$H$3:$L$11,5,FALSE),VLOOKUP($L9718,'result messages'!$H$3:$L$11,5,FALSE)))</f>
        <v/>
      </c>
    </row>
    <row r="9719" spans="1:17">
      <c r="A9719" s="1">
        <v>9716</v>
      </c>
      <c r="B9719" s="1"/>
      <c r="C9719" s="1"/>
      <c r="D9719" s="1"/>
      <c r="E9719" s="6"/>
      <c r="F9719" s="1"/>
      <c r="G9719" s="1" t="str">
        <f>IF(ISNA(VLOOKUP($C9719,'DTEN TCAP Linkage deviceId'!$A$1:$A$20000,1,FALSE)),"No","Yes")</f>
        <v>No</v>
      </c>
      <c r="H9719" s="1" t="str">
        <f>IF(ISNA(VLOOKUP($C9719,'Provisioning Requester'!$F$3:$H$20000,2,FALSE)),"No","Yes")</f>
        <v>No</v>
      </c>
      <c r="I9719" s="1" t="str">
        <f>IF($H9719="Yes",VLOOKUP($C9719,'Provisioning Requester'!$F$3:$H$20000,3,FALSE),"-")</f>
        <v>-</v>
      </c>
      <c r="J9719" s="1" t="str">
        <f>IF(OR(D9719="SVCP", E9719="TRUE"), "No", IF(ISNA(VLOOKUP($C9719,'ProvResponder deviceId'!$A$1:$A$20000,1,FALSE)),"No","Yes"))</f>
        <v>No</v>
      </c>
      <c r="K9719" s="1" t="str">
        <f>IF($J9719="Yes",VLOOKUP($C9719,'ProvResponder deviceId'!$A$1:$C$20000,3,FALSE),"-")</f>
        <v>-</v>
      </c>
      <c r="L9719" s="1" t="str">
        <f t="shared" si="302"/>
        <v/>
      </c>
      <c r="M9719" s="1" t="str">
        <f t="shared" si="303"/>
        <v/>
      </c>
      <c r="N9719" s="1" t="str">
        <f>IF(ISBLANK($C9719),"",IF(ISNA(VLOOKUP($L9719,'result messages'!$H$3:$L$11,2,FALSE)),VLOOKUP($M9719,'result messages'!$H$3:$L$11,2,FALSE),VLOOKUP($L9719,'result messages'!$H$3:$L$11,2,FALSE)))</f>
        <v/>
      </c>
      <c r="O9719" s="1" t="str">
        <f>IF(ISBLANK($C9719),"",IF(ISNA(VLOOKUP($L9719,'result messages'!$H$3:$L$11,3,FALSE)),VLOOKUP($M9719,'result messages'!$H$3:$L$11,3,FALSE),VLOOKUP($L9719,'result messages'!$H$3:$L$11,3,FALSE)))</f>
        <v/>
      </c>
      <c r="P9719" s="1" t="str">
        <f>IF(ISBLANK($C9719),"",IF(ISNA(VLOOKUP($L9719,'result messages'!$H$3:$L$11,4,FALSE)),VLOOKUP($M9719,'result messages'!$H$3:$L$11,4,FALSE),VLOOKUP($L9719,'result messages'!$H$3:$L$11,4,FALSE)))</f>
        <v/>
      </c>
      <c r="Q9719" s="1" t="str">
        <f>IF(ISBLANK($C9719),"",IF(ISNA(VLOOKUP($L9719,'result messages'!$H$3:$L$11,5,FALSE)),VLOOKUP($M9719,'result messages'!$H$3:$L$11,5,FALSE),VLOOKUP($L9719,'result messages'!$H$3:$L$11,5,FALSE)))</f>
        <v/>
      </c>
    </row>
    <row r="9720" spans="1:17">
      <c r="A9720" s="1">
        <v>9717</v>
      </c>
      <c r="B9720" s="1"/>
      <c r="C9720" s="1"/>
      <c r="D9720" s="1"/>
      <c r="E9720" s="6"/>
      <c r="F9720" s="1"/>
      <c r="G9720" s="1" t="str">
        <f>IF(ISNA(VLOOKUP($C9720,'DTEN TCAP Linkage deviceId'!$A$1:$A$20000,1,FALSE)),"No","Yes")</f>
        <v>No</v>
      </c>
      <c r="H9720" s="1" t="str">
        <f>IF(ISNA(VLOOKUP($C9720,'Provisioning Requester'!$F$3:$H$20000,2,FALSE)),"No","Yes")</f>
        <v>No</v>
      </c>
      <c r="I9720" s="1" t="str">
        <f>IF($H9720="Yes",VLOOKUP($C9720,'Provisioning Requester'!$F$3:$H$20000,3,FALSE),"-")</f>
        <v>-</v>
      </c>
      <c r="J9720" s="1" t="str">
        <f>IF(OR(D9720="SVCP", E9720="TRUE"), "No", IF(ISNA(VLOOKUP($C9720,'ProvResponder deviceId'!$A$1:$A$20000,1,FALSE)),"No","Yes"))</f>
        <v>No</v>
      </c>
      <c r="K9720" s="1" t="str">
        <f>IF($J9720="Yes",VLOOKUP($C9720,'ProvResponder deviceId'!$A$1:$C$20000,3,FALSE),"-")</f>
        <v>-</v>
      </c>
      <c r="L9720" s="1" t="str">
        <f t="shared" si="302"/>
        <v/>
      </c>
      <c r="M9720" s="1" t="str">
        <f t="shared" si="303"/>
        <v/>
      </c>
      <c r="N9720" s="1" t="str">
        <f>IF(ISBLANK($C9720),"",IF(ISNA(VLOOKUP($L9720,'result messages'!$H$3:$L$11,2,FALSE)),VLOOKUP($M9720,'result messages'!$H$3:$L$11,2,FALSE),VLOOKUP($L9720,'result messages'!$H$3:$L$11,2,FALSE)))</f>
        <v/>
      </c>
      <c r="O9720" s="1" t="str">
        <f>IF(ISBLANK($C9720),"",IF(ISNA(VLOOKUP($L9720,'result messages'!$H$3:$L$11,3,FALSE)),VLOOKUP($M9720,'result messages'!$H$3:$L$11,3,FALSE),VLOOKUP($L9720,'result messages'!$H$3:$L$11,3,FALSE)))</f>
        <v/>
      </c>
      <c r="P9720" s="1" t="str">
        <f>IF(ISBLANK($C9720),"",IF(ISNA(VLOOKUP($L9720,'result messages'!$H$3:$L$11,4,FALSE)),VLOOKUP($M9720,'result messages'!$H$3:$L$11,4,FALSE),VLOOKUP($L9720,'result messages'!$H$3:$L$11,4,FALSE)))</f>
        <v/>
      </c>
      <c r="Q9720" s="1" t="str">
        <f>IF(ISBLANK($C9720),"",IF(ISNA(VLOOKUP($L9720,'result messages'!$H$3:$L$11,5,FALSE)),VLOOKUP($M9720,'result messages'!$H$3:$L$11,5,FALSE),VLOOKUP($L9720,'result messages'!$H$3:$L$11,5,FALSE)))</f>
        <v/>
      </c>
    </row>
    <row r="9721" spans="1:17">
      <c r="A9721" s="1">
        <v>9718</v>
      </c>
      <c r="B9721" s="1"/>
      <c r="C9721" s="1"/>
      <c r="D9721" s="1"/>
      <c r="E9721" s="6"/>
      <c r="F9721" s="1"/>
      <c r="G9721" s="1" t="str">
        <f>IF(ISNA(VLOOKUP($C9721,'DTEN TCAP Linkage deviceId'!$A$1:$A$20000,1,FALSE)),"No","Yes")</f>
        <v>No</v>
      </c>
      <c r="H9721" s="1" t="str">
        <f>IF(ISNA(VLOOKUP($C9721,'Provisioning Requester'!$F$3:$H$20000,2,FALSE)),"No","Yes")</f>
        <v>No</v>
      </c>
      <c r="I9721" s="1" t="str">
        <f>IF($H9721="Yes",VLOOKUP($C9721,'Provisioning Requester'!$F$3:$H$20000,3,FALSE),"-")</f>
        <v>-</v>
      </c>
      <c r="J9721" s="1" t="str">
        <f>IF(OR(D9721="SVCP", E9721="TRUE"), "No", IF(ISNA(VLOOKUP($C9721,'ProvResponder deviceId'!$A$1:$A$20000,1,FALSE)),"No","Yes"))</f>
        <v>No</v>
      </c>
      <c r="K9721" s="1" t="str">
        <f>IF($J9721="Yes",VLOOKUP($C9721,'ProvResponder deviceId'!$A$1:$C$20000,3,FALSE),"-")</f>
        <v>-</v>
      </c>
      <c r="L9721" s="1" t="str">
        <f t="shared" si="302"/>
        <v/>
      </c>
      <c r="M9721" s="1" t="str">
        <f t="shared" si="303"/>
        <v/>
      </c>
      <c r="N9721" s="1" t="str">
        <f>IF(ISBLANK($C9721),"",IF(ISNA(VLOOKUP($L9721,'result messages'!$H$3:$L$11,2,FALSE)),VLOOKUP($M9721,'result messages'!$H$3:$L$11,2,FALSE),VLOOKUP($L9721,'result messages'!$H$3:$L$11,2,FALSE)))</f>
        <v/>
      </c>
      <c r="O9721" s="1" t="str">
        <f>IF(ISBLANK($C9721),"",IF(ISNA(VLOOKUP($L9721,'result messages'!$H$3:$L$11,3,FALSE)),VLOOKUP($M9721,'result messages'!$H$3:$L$11,3,FALSE),VLOOKUP($L9721,'result messages'!$H$3:$L$11,3,FALSE)))</f>
        <v/>
      </c>
      <c r="P9721" s="1" t="str">
        <f>IF(ISBLANK($C9721),"",IF(ISNA(VLOOKUP($L9721,'result messages'!$H$3:$L$11,4,FALSE)),VLOOKUP($M9721,'result messages'!$H$3:$L$11,4,FALSE),VLOOKUP($L9721,'result messages'!$H$3:$L$11,4,FALSE)))</f>
        <v/>
      </c>
      <c r="Q9721" s="1" t="str">
        <f>IF(ISBLANK($C9721),"",IF(ISNA(VLOOKUP($L9721,'result messages'!$H$3:$L$11,5,FALSE)),VLOOKUP($M9721,'result messages'!$H$3:$L$11,5,FALSE),VLOOKUP($L9721,'result messages'!$H$3:$L$11,5,FALSE)))</f>
        <v/>
      </c>
    </row>
    <row r="9722" spans="1:17">
      <c r="A9722" s="1">
        <v>9719</v>
      </c>
      <c r="B9722" s="1"/>
      <c r="C9722" s="1"/>
      <c r="D9722" s="1"/>
      <c r="E9722" s="6"/>
      <c r="F9722" s="1"/>
      <c r="G9722" s="1" t="str">
        <f>IF(ISNA(VLOOKUP($C9722,'DTEN TCAP Linkage deviceId'!$A$1:$A$20000,1,FALSE)),"No","Yes")</f>
        <v>No</v>
      </c>
      <c r="H9722" s="1" t="str">
        <f>IF(ISNA(VLOOKUP($C9722,'Provisioning Requester'!$F$3:$H$20000,2,FALSE)),"No","Yes")</f>
        <v>No</v>
      </c>
      <c r="I9722" s="1" t="str">
        <f>IF($H9722="Yes",VLOOKUP($C9722,'Provisioning Requester'!$F$3:$H$20000,3,FALSE),"-")</f>
        <v>-</v>
      </c>
      <c r="J9722" s="1" t="str">
        <f>IF(OR(D9722="SVCP", E9722="TRUE"), "No", IF(ISNA(VLOOKUP($C9722,'ProvResponder deviceId'!$A$1:$A$20000,1,FALSE)),"No","Yes"))</f>
        <v>No</v>
      </c>
      <c r="K9722" s="1" t="str">
        <f>IF($J9722="Yes",VLOOKUP($C9722,'ProvResponder deviceId'!$A$1:$C$20000,3,FALSE),"-")</f>
        <v>-</v>
      </c>
      <c r="L9722" s="1" t="str">
        <f t="shared" si="302"/>
        <v/>
      </c>
      <c r="M9722" s="1" t="str">
        <f t="shared" si="303"/>
        <v/>
      </c>
      <c r="N9722" s="1" t="str">
        <f>IF(ISBLANK($C9722),"",IF(ISNA(VLOOKUP($L9722,'result messages'!$H$3:$L$11,2,FALSE)),VLOOKUP($M9722,'result messages'!$H$3:$L$11,2,FALSE),VLOOKUP($L9722,'result messages'!$H$3:$L$11,2,FALSE)))</f>
        <v/>
      </c>
      <c r="O9722" s="1" t="str">
        <f>IF(ISBLANK($C9722),"",IF(ISNA(VLOOKUP($L9722,'result messages'!$H$3:$L$11,3,FALSE)),VLOOKUP($M9722,'result messages'!$H$3:$L$11,3,FALSE),VLOOKUP($L9722,'result messages'!$H$3:$L$11,3,FALSE)))</f>
        <v/>
      </c>
      <c r="P9722" s="1" t="str">
        <f>IF(ISBLANK($C9722),"",IF(ISNA(VLOOKUP($L9722,'result messages'!$H$3:$L$11,4,FALSE)),VLOOKUP($M9722,'result messages'!$H$3:$L$11,4,FALSE),VLOOKUP($L9722,'result messages'!$H$3:$L$11,4,FALSE)))</f>
        <v/>
      </c>
      <c r="Q9722" s="1" t="str">
        <f>IF(ISBLANK($C9722),"",IF(ISNA(VLOOKUP($L9722,'result messages'!$H$3:$L$11,5,FALSE)),VLOOKUP($M9722,'result messages'!$H$3:$L$11,5,FALSE),VLOOKUP($L9722,'result messages'!$H$3:$L$11,5,FALSE)))</f>
        <v/>
      </c>
    </row>
    <row r="9723" spans="1:17">
      <c r="A9723" s="1">
        <v>9720</v>
      </c>
      <c r="B9723" s="1"/>
      <c r="C9723" s="1"/>
      <c r="D9723" s="1"/>
      <c r="E9723" s="6"/>
      <c r="F9723" s="1"/>
      <c r="G9723" s="1" t="str">
        <f>IF(ISNA(VLOOKUP($C9723,'DTEN TCAP Linkage deviceId'!$A$1:$A$20000,1,FALSE)),"No","Yes")</f>
        <v>No</v>
      </c>
      <c r="H9723" s="1" t="str">
        <f>IF(ISNA(VLOOKUP($C9723,'Provisioning Requester'!$F$3:$H$20000,2,FALSE)),"No","Yes")</f>
        <v>No</v>
      </c>
      <c r="I9723" s="1" t="str">
        <f>IF($H9723="Yes",VLOOKUP($C9723,'Provisioning Requester'!$F$3:$H$20000,3,FALSE),"-")</f>
        <v>-</v>
      </c>
      <c r="J9723" s="1" t="str">
        <f>IF(OR(D9723="SVCP", E9723="TRUE"), "No", IF(ISNA(VLOOKUP($C9723,'ProvResponder deviceId'!$A$1:$A$20000,1,FALSE)),"No","Yes"))</f>
        <v>No</v>
      </c>
      <c r="K9723" s="1" t="str">
        <f>IF($J9723="Yes",VLOOKUP($C9723,'ProvResponder deviceId'!$A$1:$C$20000,3,FALSE),"-")</f>
        <v>-</v>
      </c>
      <c r="L9723" s="1" t="str">
        <f t="shared" si="302"/>
        <v/>
      </c>
      <c r="M9723" s="1" t="str">
        <f t="shared" si="303"/>
        <v/>
      </c>
      <c r="N9723" s="1" t="str">
        <f>IF(ISBLANK($C9723),"",IF(ISNA(VLOOKUP($L9723,'result messages'!$H$3:$L$11,2,FALSE)),VLOOKUP($M9723,'result messages'!$H$3:$L$11,2,FALSE),VLOOKUP($L9723,'result messages'!$H$3:$L$11,2,FALSE)))</f>
        <v/>
      </c>
      <c r="O9723" s="1" t="str">
        <f>IF(ISBLANK($C9723),"",IF(ISNA(VLOOKUP($L9723,'result messages'!$H$3:$L$11,3,FALSE)),VLOOKUP($M9723,'result messages'!$H$3:$L$11,3,FALSE),VLOOKUP($L9723,'result messages'!$H$3:$L$11,3,FALSE)))</f>
        <v/>
      </c>
      <c r="P9723" s="1" t="str">
        <f>IF(ISBLANK($C9723),"",IF(ISNA(VLOOKUP($L9723,'result messages'!$H$3:$L$11,4,FALSE)),VLOOKUP($M9723,'result messages'!$H$3:$L$11,4,FALSE),VLOOKUP($L9723,'result messages'!$H$3:$L$11,4,FALSE)))</f>
        <v/>
      </c>
      <c r="Q9723" s="1" t="str">
        <f>IF(ISBLANK($C9723),"",IF(ISNA(VLOOKUP($L9723,'result messages'!$H$3:$L$11,5,FALSE)),VLOOKUP($M9723,'result messages'!$H$3:$L$11,5,FALSE),VLOOKUP($L9723,'result messages'!$H$3:$L$11,5,FALSE)))</f>
        <v/>
      </c>
    </row>
    <row r="9724" spans="1:17">
      <c r="A9724" s="1">
        <v>9721</v>
      </c>
      <c r="B9724" s="1"/>
      <c r="C9724" s="1"/>
      <c r="D9724" s="1"/>
      <c r="E9724" s="6"/>
      <c r="F9724" s="1"/>
      <c r="G9724" s="1" t="str">
        <f>IF(ISNA(VLOOKUP($C9724,'DTEN TCAP Linkage deviceId'!$A$1:$A$20000,1,FALSE)),"No","Yes")</f>
        <v>No</v>
      </c>
      <c r="H9724" s="1" t="str">
        <f>IF(ISNA(VLOOKUP($C9724,'Provisioning Requester'!$F$3:$H$20000,2,FALSE)),"No","Yes")</f>
        <v>No</v>
      </c>
      <c r="I9724" s="1" t="str">
        <f>IF($H9724="Yes",VLOOKUP($C9724,'Provisioning Requester'!$F$3:$H$20000,3,FALSE),"-")</f>
        <v>-</v>
      </c>
      <c r="J9724" s="1" t="str">
        <f>IF(OR(D9724="SVCP", E9724="TRUE"), "No", IF(ISNA(VLOOKUP($C9724,'ProvResponder deviceId'!$A$1:$A$20000,1,FALSE)),"No","Yes"))</f>
        <v>No</v>
      </c>
      <c r="K9724" s="1" t="str">
        <f>IF($J9724="Yes",VLOOKUP($C9724,'ProvResponder deviceId'!$A$1:$C$20000,3,FALSE),"-")</f>
        <v>-</v>
      </c>
      <c r="L9724" s="1" t="str">
        <f t="shared" si="302"/>
        <v/>
      </c>
      <c r="M9724" s="1" t="str">
        <f t="shared" si="303"/>
        <v/>
      </c>
      <c r="N9724" s="1" t="str">
        <f>IF(ISBLANK($C9724),"",IF(ISNA(VLOOKUP($L9724,'result messages'!$H$3:$L$11,2,FALSE)),VLOOKUP($M9724,'result messages'!$H$3:$L$11,2,FALSE),VLOOKUP($L9724,'result messages'!$H$3:$L$11,2,FALSE)))</f>
        <v/>
      </c>
      <c r="O9724" s="1" t="str">
        <f>IF(ISBLANK($C9724),"",IF(ISNA(VLOOKUP($L9724,'result messages'!$H$3:$L$11,3,FALSE)),VLOOKUP($M9724,'result messages'!$H$3:$L$11,3,FALSE),VLOOKUP($L9724,'result messages'!$H$3:$L$11,3,FALSE)))</f>
        <v/>
      </c>
      <c r="P9724" s="1" t="str">
        <f>IF(ISBLANK($C9724),"",IF(ISNA(VLOOKUP($L9724,'result messages'!$H$3:$L$11,4,FALSE)),VLOOKUP($M9724,'result messages'!$H$3:$L$11,4,FALSE),VLOOKUP($L9724,'result messages'!$H$3:$L$11,4,FALSE)))</f>
        <v/>
      </c>
      <c r="Q9724" s="1" t="str">
        <f>IF(ISBLANK($C9724),"",IF(ISNA(VLOOKUP($L9724,'result messages'!$H$3:$L$11,5,FALSE)),VLOOKUP($M9724,'result messages'!$H$3:$L$11,5,FALSE),VLOOKUP($L9724,'result messages'!$H$3:$L$11,5,FALSE)))</f>
        <v/>
      </c>
    </row>
    <row r="9725" spans="1:17">
      <c r="A9725" s="1">
        <v>9722</v>
      </c>
      <c r="B9725" s="1"/>
      <c r="C9725" s="1"/>
      <c r="D9725" s="1"/>
      <c r="E9725" s="6"/>
      <c r="F9725" s="1"/>
      <c r="G9725" s="1" t="str">
        <f>IF(ISNA(VLOOKUP($C9725,'DTEN TCAP Linkage deviceId'!$A$1:$A$20000,1,FALSE)),"No","Yes")</f>
        <v>No</v>
      </c>
      <c r="H9725" s="1" t="str">
        <f>IF(ISNA(VLOOKUP($C9725,'Provisioning Requester'!$F$3:$H$20000,2,FALSE)),"No","Yes")</f>
        <v>No</v>
      </c>
      <c r="I9725" s="1" t="str">
        <f>IF($H9725="Yes",VLOOKUP($C9725,'Provisioning Requester'!$F$3:$H$20000,3,FALSE),"-")</f>
        <v>-</v>
      </c>
      <c r="J9725" s="1" t="str">
        <f>IF(OR(D9725="SVCP", E9725="TRUE"), "No", IF(ISNA(VLOOKUP($C9725,'ProvResponder deviceId'!$A$1:$A$20000,1,FALSE)),"No","Yes"))</f>
        <v>No</v>
      </c>
      <c r="K9725" s="1" t="str">
        <f>IF($J9725="Yes",VLOOKUP($C9725,'ProvResponder deviceId'!$A$1:$C$20000,3,FALSE),"-")</f>
        <v>-</v>
      </c>
      <c r="L9725" s="1" t="str">
        <f t="shared" si="302"/>
        <v/>
      </c>
      <c r="M9725" s="1" t="str">
        <f t="shared" si="303"/>
        <v/>
      </c>
      <c r="N9725" s="1" t="str">
        <f>IF(ISBLANK($C9725),"",IF(ISNA(VLOOKUP($L9725,'result messages'!$H$3:$L$11,2,FALSE)),VLOOKUP($M9725,'result messages'!$H$3:$L$11,2,FALSE),VLOOKUP($L9725,'result messages'!$H$3:$L$11,2,FALSE)))</f>
        <v/>
      </c>
      <c r="O9725" s="1" t="str">
        <f>IF(ISBLANK($C9725),"",IF(ISNA(VLOOKUP($L9725,'result messages'!$H$3:$L$11,3,FALSE)),VLOOKUP($M9725,'result messages'!$H$3:$L$11,3,FALSE),VLOOKUP($L9725,'result messages'!$H$3:$L$11,3,FALSE)))</f>
        <v/>
      </c>
      <c r="P9725" s="1" t="str">
        <f>IF(ISBLANK($C9725),"",IF(ISNA(VLOOKUP($L9725,'result messages'!$H$3:$L$11,4,FALSE)),VLOOKUP($M9725,'result messages'!$H$3:$L$11,4,FALSE),VLOOKUP($L9725,'result messages'!$H$3:$L$11,4,FALSE)))</f>
        <v/>
      </c>
      <c r="Q9725" s="1" t="str">
        <f>IF(ISBLANK($C9725),"",IF(ISNA(VLOOKUP($L9725,'result messages'!$H$3:$L$11,5,FALSE)),VLOOKUP($M9725,'result messages'!$H$3:$L$11,5,FALSE),VLOOKUP($L9725,'result messages'!$H$3:$L$11,5,FALSE)))</f>
        <v/>
      </c>
    </row>
    <row r="9726" spans="1:17">
      <c r="A9726" s="1">
        <v>9723</v>
      </c>
      <c r="B9726" s="1"/>
      <c r="C9726" s="1"/>
      <c r="D9726" s="1"/>
      <c r="E9726" s="6"/>
      <c r="F9726" s="1"/>
      <c r="G9726" s="1" t="str">
        <f>IF(ISNA(VLOOKUP($C9726,'DTEN TCAP Linkage deviceId'!$A$1:$A$20000,1,FALSE)),"No","Yes")</f>
        <v>No</v>
      </c>
      <c r="H9726" s="1" t="str">
        <f>IF(ISNA(VLOOKUP($C9726,'Provisioning Requester'!$F$3:$H$20000,2,FALSE)),"No","Yes")</f>
        <v>No</v>
      </c>
      <c r="I9726" s="1" t="str">
        <f>IF($H9726="Yes",VLOOKUP($C9726,'Provisioning Requester'!$F$3:$H$20000,3,FALSE),"-")</f>
        <v>-</v>
      </c>
      <c r="J9726" s="1" t="str">
        <f>IF(OR(D9726="SVCP", E9726="TRUE"), "No", IF(ISNA(VLOOKUP($C9726,'ProvResponder deviceId'!$A$1:$A$20000,1,FALSE)),"No","Yes"))</f>
        <v>No</v>
      </c>
      <c r="K9726" s="1" t="str">
        <f>IF($J9726="Yes",VLOOKUP($C9726,'ProvResponder deviceId'!$A$1:$C$20000,3,FALSE),"-")</f>
        <v>-</v>
      </c>
      <c r="L9726" s="1" t="str">
        <f t="shared" si="302"/>
        <v/>
      </c>
      <c r="M9726" s="1" t="str">
        <f t="shared" si="303"/>
        <v/>
      </c>
      <c r="N9726" s="1" t="str">
        <f>IF(ISBLANK($C9726),"",IF(ISNA(VLOOKUP($L9726,'result messages'!$H$3:$L$11,2,FALSE)),VLOOKUP($M9726,'result messages'!$H$3:$L$11,2,FALSE),VLOOKUP($L9726,'result messages'!$H$3:$L$11,2,FALSE)))</f>
        <v/>
      </c>
      <c r="O9726" s="1" t="str">
        <f>IF(ISBLANK($C9726),"",IF(ISNA(VLOOKUP($L9726,'result messages'!$H$3:$L$11,3,FALSE)),VLOOKUP($M9726,'result messages'!$H$3:$L$11,3,FALSE),VLOOKUP($L9726,'result messages'!$H$3:$L$11,3,FALSE)))</f>
        <v/>
      </c>
      <c r="P9726" s="1" t="str">
        <f>IF(ISBLANK($C9726),"",IF(ISNA(VLOOKUP($L9726,'result messages'!$H$3:$L$11,4,FALSE)),VLOOKUP($M9726,'result messages'!$H$3:$L$11,4,FALSE),VLOOKUP($L9726,'result messages'!$H$3:$L$11,4,FALSE)))</f>
        <v/>
      </c>
      <c r="Q9726" s="1" t="str">
        <f>IF(ISBLANK($C9726),"",IF(ISNA(VLOOKUP($L9726,'result messages'!$H$3:$L$11,5,FALSE)),VLOOKUP($M9726,'result messages'!$H$3:$L$11,5,FALSE),VLOOKUP($L9726,'result messages'!$H$3:$L$11,5,FALSE)))</f>
        <v/>
      </c>
    </row>
    <row r="9727" spans="1:17">
      <c r="A9727" s="1">
        <v>9724</v>
      </c>
      <c r="B9727" s="1"/>
      <c r="C9727" s="1"/>
      <c r="D9727" s="1"/>
      <c r="E9727" s="6"/>
      <c r="F9727" s="1"/>
      <c r="G9727" s="1" t="str">
        <f>IF(ISNA(VLOOKUP($C9727,'DTEN TCAP Linkage deviceId'!$A$1:$A$20000,1,FALSE)),"No","Yes")</f>
        <v>No</v>
      </c>
      <c r="H9727" s="1" t="str">
        <f>IF(ISNA(VLOOKUP($C9727,'Provisioning Requester'!$F$3:$H$20000,2,FALSE)),"No","Yes")</f>
        <v>No</v>
      </c>
      <c r="I9727" s="1" t="str">
        <f>IF($H9727="Yes",VLOOKUP($C9727,'Provisioning Requester'!$F$3:$H$20000,3,FALSE),"-")</f>
        <v>-</v>
      </c>
      <c r="J9727" s="1" t="str">
        <f>IF(OR(D9727="SVCP", E9727="TRUE"), "No", IF(ISNA(VLOOKUP($C9727,'ProvResponder deviceId'!$A$1:$A$20000,1,FALSE)),"No","Yes"))</f>
        <v>No</v>
      </c>
      <c r="K9727" s="1" t="str">
        <f>IF($J9727="Yes",VLOOKUP($C9727,'ProvResponder deviceId'!$A$1:$C$20000,3,FALSE),"-")</f>
        <v>-</v>
      </c>
      <c r="L9727" s="1" t="str">
        <f t="shared" si="302"/>
        <v/>
      </c>
      <c r="M9727" s="1" t="str">
        <f t="shared" si="303"/>
        <v/>
      </c>
      <c r="N9727" s="1" t="str">
        <f>IF(ISBLANK($C9727),"",IF(ISNA(VLOOKUP($L9727,'result messages'!$H$3:$L$11,2,FALSE)),VLOOKUP($M9727,'result messages'!$H$3:$L$11,2,FALSE),VLOOKUP($L9727,'result messages'!$H$3:$L$11,2,FALSE)))</f>
        <v/>
      </c>
      <c r="O9727" s="1" t="str">
        <f>IF(ISBLANK($C9727),"",IF(ISNA(VLOOKUP($L9727,'result messages'!$H$3:$L$11,3,FALSE)),VLOOKUP($M9727,'result messages'!$H$3:$L$11,3,FALSE),VLOOKUP($L9727,'result messages'!$H$3:$L$11,3,FALSE)))</f>
        <v/>
      </c>
      <c r="P9727" s="1" t="str">
        <f>IF(ISBLANK($C9727),"",IF(ISNA(VLOOKUP($L9727,'result messages'!$H$3:$L$11,4,FALSE)),VLOOKUP($M9727,'result messages'!$H$3:$L$11,4,FALSE),VLOOKUP($L9727,'result messages'!$H$3:$L$11,4,FALSE)))</f>
        <v/>
      </c>
      <c r="Q9727" s="1" t="str">
        <f>IF(ISBLANK($C9727),"",IF(ISNA(VLOOKUP($L9727,'result messages'!$H$3:$L$11,5,FALSE)),VLOOKUP($M9727,'result messages'!$H$3:$L$11,5,FALSE),VLOOKUP($L9727,'result messages'!$H$3:$L$11,5,FALSE)))</f>
        <v/>
      </c>
    </row>
    <row r="9728" spans="1:17">
      <c r="A9728" s="1">
        <v>9725</v>
      </c>
      <c r="B9728" s="1"/>
      <c r="C9728" s="1"/>
      <c r="D9728" s="1"/>
      <c r="E9728" s="6"/>
      <c r="F9728" s="1"/>
      <c r="G9728" s="1" t="str">
        <f>IF(ISNA(VLOOKUP($C9728,'DTEN TCAP Linkage deviceId'!$A$1:$A$20000,1,FALSE)),"No","Yes")</f>
        <v>No</v>
      </c>
      <c r="H9728" s="1" t="str">
        <f>IF(ISNA(VLOOKUP($C9728,'Provisioning Requester'!$F$3:$H$20000,2,FALSE)),"No","Yes")</f>
        <v>No</v>
      </c>
      <c r="I9728" s="1" t="str">
        <f>IF($H9728="Yes",VLOOKUP($C9728,'Provisioning Requester'!$F$3:$H$20000,3,FALSE),"-")</f>
        <v>-</v>
      </c>
      <c r="J9728" s="1" t="str">
        <f>IF(OR(D9728="SVCP", E9728="TRUE"), "No", IF(ISNA(VLOOKUP($C9728,'ProvResponder deviceId'!$A$1:$A$20000,1,FALSE)),"No","Yes"))</f>
        <v>No</v>
      </c>
      <c r="K9728" s="1" t="str">
        <f>IF($J9728="Yes",VLOOKUP($C9728,'ProvResponder deviceId'!$A$1:$C$20000,3,FALSE),"-")</f>
        <v>-</v>
      </c>
      <c r="L9728" s="1" t="str">
        <f t="shared" si="302"/>
        <v/>
      </c>
      <c r="M9728" s="1" t="str">
        <f t="shared" si="303"/>
        <v/>
      </c>
      <c r="N9728" s="1" t="str">
        <f>IF(ISBLANK($C9728),"",IF(ISNA(VLOOKUP($L9728,'result messages'!$H$3:$L$11,2,FALSE)),VLOOKUP($M9728,'result messages'!$H$3:$L$11,2,FALSE),VLOOKUP($L9728,'result messages'!$H$3:$L$11,2,FALSE)))</f>
        <v/>
      </c>
      <c r="O9728" s="1" t="str">
        <f>IF(ISBLANK($C9728),"",IF(ISNA(VLOOKUP($L9728,'result messages'!$H$3:$L$11,3,FALSE)),VLOOKUP($M9728,'result messages'!$H$3:$L$11,3,FALSE),VLOOKUP($L9728,'result messages'!$H$3:$L$11,3,FALSE)))</f>
        <v/>
      </c>
      <c r="P9728" s="1" t="str">
        <f>IF(ISBLANK($C9728),"",IF(ISNA(VLOOKUP($L9728,'result messages'!$H$3:$L$11,4,FALSE)),VLOOKUP($M9728,'result messages'!$H$3:$L$11,4,FALSE),VLOOKUP($L9728,'result messages'!$H$3:$L$11,4,FALSE)))</f>
        <v/>
      </c>
      <c r="Q9728" s="1" t="str">
        <f>IF(ISBLANK($C9728),"",IF(ISNA(VLOOKUP($L9728,'result messages'!$H$3:$L$11,5,FALSE)),VLOOKUP($M9728,'result messages'!$H$3:$L$11,5,FALSE),VLOOKUP($L9728,'result messages'!$H$3:$L$11,5,FALSE)))</f>
        <v/>
      </c>
    </row>
    <row r="9729" spans="1:17">
      <c r="A9729" s="1">
        <v>9726</v>
      </c>
      <c r="B9729" s="1"/>
      <c r="C9729" s="1"/>
      <c r="D9729" s="1"/>
      <c r="E9729" s="6"/>
      <c r="F9729" s="1"/>
      <c r="G9729" s="1" t="str">
        <f>IF(ISNA(VLOOKUP($C9729,'DTEN TCAP Linkage deviceId'!$A$1:$A$20000,1,FALSE)),"No","Yes")</f>
        <v>No</v>
      </c>
      <c r="H9729" s="1" t="str">
        <f>IF(ISNA(VLOOKUP($C9729,'Provisioning Requester'!$F$3:$H$20000,2,FALSE)),"No","Yes")</f>
        <v>No</v>
      </c>
      <c r="I9729" s="1" t="str">
        <f>IF($H9729="Yes",VLOOKUP($C9729,'Provisioning Requester'!$F$3:$H$20000,3,FALSE),"-")</f>
        <v>-</v>
      </c>
      <c r="J9729" s="1" t="str">
        <f>IF(OR(D9729="SVCP", E9729="TRUE"), "No", IF(ISNA(VLOOKUP($C9729,'ProvResponder deviceId'!$A$1:$A$20000,1,FALSE)),"No","Yes"))</f>
        <v>No</v>
      </c>
      <c r="K9729" s="1" t="str">
        <f>IF($J9729="Yes",VLOOKUP($C9729,'ProvResponder deviceId'!$A$1:$C$20000,3,FALSE),"-")</f>
        <v>-</v>
      </c>
      <c r="L9729" s="1" t="str">
        <f t="shared" si="302"/>
        <v/>
      </c>
      <c r="M9729" s="1" t="str">
        <f t="shared" si="303"/>
        <v/>
      </c>
      <c r="N9729" s="1" t="str">
        <f>IF(ISBLANK($C9729),"",IF(ISNA(VLOOKUP($L9729,'result messages'!$H$3:$L$11,2,FALSE)),VLOOKUP($M9729,'result messages'!$H$3:$L$11,2,FALSE),VLOOKUP($L9729,'result messages'!$H$3:$L$11,2,FALSE)))</f>
        <v/>
      </c>
      <c r="O9729" s="1" t="str">
        <f>IF(ISBLANK($C9729),"",IF(ISNA(VLOOKUP($L9729,'result messages'!$H$3:$L$11,3,FALSE)),VLOOKUP($M9729,'result messages'!$H$3:$L$11,3,FALSE),VLOOKUP($L9729,'result messages'!$H$3:$L$11,3,FALSE)))</f>
        <v/>
      </c>
      <c r="P9729" s="1" t="str">
        <f>IF(ISBLANK($C9729),"",IF(ISNA(VLOOKUP($L9729,'result messages'!$H$3:$L$11,4,FALSE)),VLOOKUP($M9729,'result messages'!$H$3:$L$11,4,FALSE),VLOOKUP($L9729,'result messages'!$H$3:$L$11,4,FALSE)))</f>
        <v/>
      </c>
      <c r="Q9729" s="1" t="str">
        <f>IF(ISBLANK($C9729),"",IF(ISNA(VLOOKUP($L9729,'result messages'!$H$3:$L$11,5,FALSE)),VLOOKUP($M9729,'result messages'!$H$3:$L$11,5,FALSE),VLOOKUP($L9729,'result messages'!$H$3:$L$11,5,FALSE)))</f>
        <v/>
      </c>
    </row>
    <row r="9730" spans="1:17">
      <c r="A9730" s="1">
        <v>9727</v>
      </c>
      <c r="B9730" s="1"/>
      <c r="C9730" s="1"/>
      <c r="D9730" s="1"/>
      <c r="E9730" s="6"/>
      <c r="F9730" s="1"/>
      <c r="G9730" s="1" t="str">
        <f>IF(ISNA(VLOOKUP($C9730,'DTEN TCAP Linkage deviceId'!$A$1:$A$20000,1,FALSE)),"No","Yes")</f>
        <v>No</v>
      </c>
      <c r="H9730" s="1" t="str">
        <f>IF(ISNA(VLOOKUP($C9730,'Provisioning Requester'!$F$3:$H$20000,2,FALSE)),"No","Yes")</f>
        <v>No</v>
      </c>
      <c r="I9730" s="1" t="str">
        <f>IF($H9730="Yes",VLOOKUP($C9730,'Provisioning Requester'!$F$3:$H$20000,3,FALSE),"-")</f>
        <v>-</v>
      </c>
      <c r="J9730" s="1" t="str">
        <f>IF(OR(D9730="SVCP", E9730="TRUE"), "No", IF(ISNA(VLOOKUP($C9730,'ProvResponder deviceId'!$A$1:$A$20000,1,FALSE)),"No","Yes"))</f>
        <v>No</v>
      </c>
      <c r="K9730" s="1" t="str">
        <f>IF($J9730="Yes",VLOOKUP($C9730,'ProvResponder deviceId'!$A$1:$C$20000,3,FALSE),"-")</f>
        <v>-</v>
      </c>
      <c r="L9730" s="1" t="str">
        <f t="shared" si="302"/>
        <v/>
      </c>
      <c r="M9730" s="1" t="str">
        <f t="shared" si="303"/>
        <v/>
      </c>
      <c r="N9730" s="1" t="str">
        <f>IF(ISBLANK($C9730),"",IF(ISNA(VLOOKUP($L9730,'result messages'!$H$3:$L$11,2,FALSE)),VLOOKUP($M9730,'result messages'!$H$3:$L$11,2,FALSE),VLOOKUP($L9730,'result messages'!$H$3:$L$11,2,FALSE)))</f>
        <v/>
      </c>
      <c r="O9730" s="1" t="str">
        <f>IF(ISBLANK($C9730),"",IF(ISNA(VLOOKUP($L9730,'result messages'!$H$3:$L$11,3,FALSE)),VLOOKUP($M9730,'result messages'!$H$3:$L$11,3,FALSE),VLOOKUP($L9730,'result messages'!$H$3:$L$11,3,FALSE)))</f>
        <v/>
      </c>
      <c r="P9730" s="1" t="str">
        <f>IF(ISBLANK($C9730),"",IF(ISNA(VLOOKUP($L9730,'result messages'!$H$3:$L$11,4,FALSE)),VLOOKUP($M9730,'result messages'!$H$3:$L$11,4,FALSE),VLOOKUP($L9730,'result messages'!$H$3:$L$11,4,FALSE)))</f>
        <v/>
      </c>
      <c r="Q9730" s="1" t="str">
        <f>IF(ISBLANK($C9730),"",IF(ISNA(VLOOKUP($L9730,'result messages'!$H$3:$L$11,5,FALSE)),VLOOKUP($M9730,'result messages'!$H$3:$L$11,5,FALSE),VLOOKUP($L9730,'result messages'!$H$3:$L$11,5,FALSE)))</f>
        <v/>
      </c>
    </row>
    <row r="9731" spans="1:17">
      <c r="A9731" s="1">
        <v>9728</v>
      </c>
      <c r="B9731" s="1"/>
      <c r="C9731" s="1"/>
      <c r="D9731" s="1"/>
      <c r="E9731" s="6"/>
      <c r="F9731" s="1"/>
      <c r="G9731" s="1" t="str">
        <f>IF(ISNA(VLOOKUP($C9731,'DTEN TCAP Linkage deviceId'!$A$1:$A$20000,1,FALSE)),"No","Yes")</f>
        <v>No</v>
      </c>
      <c r="H9731" s="1" t="str">
        <f>IF(ISNA(VLOOKUP($C9731,'Provisioning Requester'!$F$3:$H$20000,2,FALSE)),"No","Yes")</f>
        <v>No</v>
      </c>
      <c r="I9731" s="1" t="str">
        <f>IF($H9731="Yes",VLOOKUP($C9731,'Provisioning Requester'!$F$3:$H$20000,3,FALSE),"-")</f>
        <v>-</v>
      </c>
      <c r="J9731" s="1" t="str">
        <f>IF(OR(D9731="SVCP", E9731="TRUE"), "No", IF(ISNA(VLOOKUP($C9731,'ProvResponder deviceId'!$A$1:$A$20000,1,FALSE)),"No","Yes"))</f>
        <v>No</v>
      </c>
      <c r="K9731" s="1" t="str">
        <f>IF($J9731="Yes",VLOOKUP($C9731,'ProvResponder deviceId'!$A$1:$C$20000,3,FALSE),"-")</f>
        <v>-</v>
      </c>
      <c r="L9731" s="1" t="str">
        <f t="shared" si="302"/>
        <v/>
      </c>
      <c r="M9731" s="1" t="str">
        <f t="shared" si="303"/>
        <v/>
      </c>
      <c r="N9731" s="1" t="str">
        <f>IF(ISBLANK($C9731),"",IF(ISNA(VLOOKUP($L9731,'result messages'!$H$3:$L$11,2,FALSE)),VLOOKUP($M9731,'result messages'!$H$3:$L$11,2,FALSE),VLOOKUP($L9731,'result messages'!$H$3:$L$11,2,FALSE)))</f>
        <v/>
      </c>
      <c r="O9731" s="1" t="str">
        <f>IF(ISBLANK($C9731),"",IF(ISNA(VLOOKUP($L9731,'result messages'!$H$3:$L$11,3,FALSE)),VLOOKUP($M9731,'result messages'!$H$3:$L$11,3,FALSE),VLOOKUP($L9731,'result messages'!$H$3:$L$11,3,FALSE)))</f>
        <v/>
      </c>
      <c r="P9731" s="1" t="str">
        <f>IF(ISBLANK($C9731),"",IF(ISNA(VLOOKUP($L9731,'result messages'!$H$3:$L$11,4,FALSE)),VLOOKUP($M9731,'result messages'!$H$3:$L$11,4,FALSE),VLOOKUP($L9731,'result messages'!$H$3:$L$11,4,FALSE)))</f>
        <v/>
      </c>
      <c r="Q9731" s="1" t="str">
        <f>IF(ISBLANK($C9731),"",IF(ISNA(VLOOKUP($L9731,'result messages'!$H$3:$L$11,5,FALSE)),VLOOKUP($M9731,'result messages'!$H$3:$L$11,5,FALSE),VLOOKUP($L9731,'result messages'!$H$3:$L$11,5,FALSE)))</f>
        <v/>
      </c>
    </row>
    <row r="9732" spans="1:17">
      <c r="A9732" s="1">
        <v>9729</v>
      </c>
      <c r="B9732" s="1"/>
      <c r="C9732" s="1"/>
      <c r="D9732" s="1"/>
      <c r="E9732" s="6"/>
      <c r="F9732" s="1"/>
      <c r="G9732" s="1" t="str">
        <f>IF(ISNA(VLOOKUP($C9732,'DTEN TCAP Linkage deviceId'!$A$1:$A$20000,1,FALSE)),"No","Yes")</f>
        <v>No</v>
      </c>
      <c r="H9732" s="1" t="str">
        <f>IF(ISNA(VLOOKUP($C9732,'Provisioning Requester'!$F$3:$H$20000,2,FALSE)),"No","Yes")</f>
        <v>No</v>
      </c>
      <c r="I9732" s="1" t="str">
        <f>IF($H9732="Yes",VLOOKUP($C9732,'Provisioning Requester'!$F$3:$H$20000,3,FALSE),"-")</f>
        <v>-</v>
      </c>
      <c r="J9732" s="1" t="str">
        <f>IF(OR(D9732="SVCP", E9732="TRUE"), "No", IF(ISNA(VLOOKUP($C9732,'ProvResponder deviceId'!$A$1:$A$20000,1,FALSE)),"No","Yes"))</f>
        <v>No</v>
      </c>
      <c r="K9732" s="1" t="str">
        <f>IF($J9732="Yes",VLOOKUP($C9732,'ProvResponder deviceId'!$A$1:$C$20000,3,FALSE),"-")</f>
        <v>-</v>
      </c>
      <c r="L9732" s="1" t="str">
        <f t="shared" si="302"/>
        <v/>
      </c>
      <c r="M9732" s="1" t="str">
        <f t="shared" si="303"/>
        <v/>
      </c>
      <c r="N9732" s="1" t="str">
        <f>IF(ISBLANK($C9732),"",IF(ISNA(VLOOKUP($L9732,'result messages'!$H$3:$L$11,2,FALSE)),VLOOKUP($M9732,'result messages'!$H$3:$L$11,2,FALSE),VLOOKUP($L9732,'result messages'!$H$3:$L$11,2,FALSE)))</f>
        <v/>
      </c>
      <c r="O9732" s="1" t="str">
        <f>IF(ISBLANK($C9732),"",IF(ISNA(VLOOKUP($L9732,'result messages'!$H$3:$L$11,3,FALSE)),VLOOKUP($M9732,'result messages'!$H$3:$L$11,3,FALSE),VLOOKUP($L9732,'result messages'!$H$3:$L$11,3,FALSE)))</f>
        <v/>
      </c>
      <c r="P9732" s="1" t="str">
        <f>IF(ISBLANK($C9732),"",IF(ISNA(VLOOKUP($L9732,'result messages'!$H$3:$L$11,4,FALSE)),VLOOKUP($M9732,'result messages'!$H$3:$L$11,4,FALSE),VLOOKUP($L9732,'result messages'!$H$3:$L$11,4,FALSE)))</f>
        <v/>
      </c>
      <c r="Q9732" s="1" t="str">
        <f>IF(ISBLANK($C9732),"",IF(ISNA(VLOOKUP($L9732,'result messages'!$H$3:$L$11,5,FALSE)),VLOOKUP($M9732,'result messages'!$H$3:$L$11,5,FALSE),VLOOKUP($L9732,'result messages'!$H$3:$L$11,5,FALSE)))</f>
        <v/>
      </c>
    </row>
    <row r="9733" spans="1:17">
      <c r="A9733" s="1">
        <v>9730</v>
      </c>
      <c r="B9733" s="1"/>
      <c r="C9733" s="1"/>
      <c r="D9733" s="1"/>
      <c r="E9733" s="6"/>
      <c r="F9733" s="1"/>
      <c r="G9733" s="1" t="str">
        <f>IF(ISNA(VLOOKUP($C9733,'DTEN TCAP Linkage deviceId'!$A$1:$A$20000,1,FALSE)),"No","Yes")</f>
        <v>No</v>
      </c>
      <c r="H9733" s="1" t="str">
        <f>IF(ISNA(VLOOKUP($C9733,'Provisioning Requester'!$F$3:$H$20000,2,FALSE)),"No","Yes")</f>
        <v>No</v>
      </c>
      <c r="I9733" s="1" t="str">
        <f>IF($H9733="Yes",VLOOKUP($C9733,'Provisioning Requester'!$F$3:$H$20000,3,FALSE),"-")</f>
        <v>-</v>
      </c>
      <c r="J9733" s="1" t="str">
        <f>IF(OR(D9733="SVCP", E9733="TRUE"), "No", IF(ISNA(VLOOKUP($C9733,'ProvResponder deviceId'!$A$1:$A$20000,1,FALSE)),"No","Yes"))</f>
        <v>No</v>
      </c>
      <c r="K9733" s="1" t="str">
        <f>IF($J9733="Yes",VLOOKUP($C9733,'ProvResponder deviceId'!$A$1:$C$20000,3,FALSE),"-")</f>
        <v>-</v>
      </c>
      <c r="L9733" s="1" t="str">
        <f t="shared" ref="L9733:L9796" si="304">IF(ISBLANK($C9733),"",$D9733&amp;$E9733&amp;$G9733&amp;$H9733&amp;$I9733&amp;$J9733&amp;$K9733)</f>
        <v/>
      </c>
      <c r="M9733" s="1" t="str">
        <f t="shared" ref="M9733:M9796" si="305">IF(ISBLANK($C9733),"",$D9733&amp;$E9733&amp;$G9733&amp;$H9733&amp;$I9733&amp;$J9733&amp;"other")</f>
        <v/>
      </c>
      <c r="N9733" s="1" t="str">
        <f>IF(ISBLANK($C9733),"",IF(ISNA(VLOOKUP($L9733,'result messages'!$H$3:$L$11,2,FALSE)),VLOOKUP($M9733,'result messages'!$H$3:$L$11,2,FALSE),VLOOKUP($L9733,'result messages'!$H$3:$L$11,2,FALSE)))</f>
        <v/>
      </c>
      <c r="O9733" s="1" t="str">
        <f>IF(ISBLANK($C9733),"",IF(ISNA(VLOOKUP($L9733,'result messages'!$H$3:$L$11,3,FALSE)),VLOOKUP($M9733,'result messages'!$H$3:$L$11,3,FALSE),VLOOKUP($L9733,'result messages'!$H$3:$L$11,3,FALSE)))</f>
        <v/>
      </c>
      <c r="P9733" s="1" t="str">
        <f>IF(ISBLANK($C9733),"",IF(ISNA(VLOOKUP($L9733,'result messages'!$H$3:$L$11,4,FALSE)),VLOOKUP($M9733,'result messages'!$H$3:$L$11,4,FALSE),VLOOKUP($L9733,'result messages'!$H$3:$L$11,4,FALSE)))</f>
        <v/>
      </c>
      <c r="Q9733" s="1" t="str">
        <f>IF(ISBLANK($C9733),"",IF(ISNA(VLOOKUP($L9733,'result messages'!$H$3:$L$11,5,FALSE)),VLOOKUP($M9733,'result messages'!$H$3:$L$11,5,FALSE),VLOOKUP($L9733,'result messages'!$H$3:$L$11,5,FALSE)))</f>
        <v/>
      </c>
    </row>
    <row r="9734" spans="1:17">
      <c r="A9734" s="1">
        <v>9731</v>
      </c>
      <c r="B9734" s="1"/>
      <c r="C9734" s="1"/>
      <c r="D9734" s="1"/>
      <c r="E9734" s="6"/>
      <c r="F9734" s="1"/>
      <c r="G9734" s="1" t="str">
        <f>IF(ISNA(VLOOKUP($C9734,'DTEN TCAP Linkage deviceId'!$A$1:$A$20000,1,FALSE)),"No","Yes")</f>
        <v>No</v>
      </c>
      <c r="H9734" s="1" t="str">
        <f>IF(ISNA(VLOOKUP($C9734,'Provisioning Requester'!$F$3:$H$20000,2,FALSE)),"No","Yes")</f>
        <v>No</v>
      </c>
      <c r="I9734" s="1" t="str">
        <f>IF($H9734="Yes",VLOOKUP($C9734,'Provisioning Requester'!$F$3:$H$20000,3,FALSE),"-")</f>
        <v>-</v>
      </c>
      <c r="J9734" s="1" t="str">
        <f>IF(OR(D9734="SVCP", E9734="TRUE"), "No", IF(ISNA(VLOOKUP($C9734,'ProvResponder deviceId'!$A$1:$A$20000,1,FALSE)),"No","Yes"))</f>
        <v>No</v>
      </c>
      <c r="K9734" s="1" t="str">
        <f>IF($J9734="Yes",VLOOKUP($C9734,'ProvResponder deviceId'!$A$1:$C$20000,3,FALSE),"-")</f>
        <v>-</v>
      </c>
      <c r="L9734" s="1" t="str">
        <f t="shared" si="304"/>
        <v/>
      </c>
      <c r="M9734" s="1" t="str">
        <f t="shared" si="305"/>
        <v/>
      </c>
      <c r="N9734" s="1" t="str">
        <f>IF(ISBLANK($C9734),"",IF(ISNA(VLOOKUP($L9734,'result messages'!$H$3:$L$11,2,FALSE)),VLOOKUP($M9734,'result messages'!$H$3:$L$11,2,FALSE),VLOOKUP($L9734,'result messages'!$H$3:$L$11,2,FALSE)))</f>
        <v/>
      </c>
      <c r="O9734" s="1" t="str">
        <f>IF(ISBLANK($C9734),"",IF(ISNA(VLOOKUP($L9734,'result messages'!$H$3:$L$11,3,FALSE)),VLOOKUP($M9734,'result messages'!$H$3:$L$11,3,FALSE),VLOOKUP($L9734,'result messages'!$H$3:$L$11,3,FALSE)))</f>
        <v/>
      </c>
      <c r="P9734" s="1" t="str">
        <f>IF(ISBLANK($C9734),"",IF(ISNA(VLOOKUP($L9734,'result messages'!$H$3:$L$11,4,FALSE)),VLOOKUP($M9734,'result messages'!$H$3:$L$11,4,FALSE),VLOOKUP($L9734,'result messages'!$H$3:$L$11,4,FALSE)))</f>
        <v/>
      </c>
      <c r="Q9734" s="1" t="str">
        <f>IF(ISBLANK($C9734),"",IF(ISNA(VLOOKUP($L9734,'result messages'!$H$3:$L$11,5,FALSE)),VLOOKUP($M9734,'result messages'!$H$3:$L$11,5,FALSE),VLOOKUP($L9734,'result messages'!$H$3:$L$11,5,FALSE)))</f>
        <v/>
      </c>
    </row>
    <row r="9735" spans="1:17">
      <c r="A9735" s="1">
        <v>9732</v>
      </c>
      <c r="B9735" s="1"/>
      <c r="C9735" s="1"/>
      <c r="D9735" s="1"/>
      <c r="E9735" s="6"/>
      <c r="F9735" s="1"/>
      <c r="G9735" s="1" t="str">
        <f>IF(ISNA(VLOOKUP($C9735,'DTEN TCAP Linkage deviceId'!$A$1:$A$20000,1,FALSE)),"No","Yes")</f>
        <v>No</v>
      </c>
      <c r="H9735" s="1" t="str">
        <f>IF(ISNA(VLOOKUP($C9735,'Provisioning Requester'!$F$3:$H$20000,2,FALSE)),"No","Yes")</f>
        <v>No</v>
      </c>
      <c r="I9735" s="1" t="str">
        <f>IF($H9735="Yes",VLOOKUP($C9735,'Provisioning Requester'!$F$3:$H$20000,3,FALSE),"-")</f>
        <v>-</v>
      </c>
      <c r="J9735" s="1" t="str">
        <f>IF(OR(D9735="SVCP", E9735="TRUE"), "No", IF(ISNA(VLOOKUP($C9735,'ProvResponder deviceId'!$A$1:$A$20000,1,FALSE)),"No","Yes"))</f>
        <v>No</v>
      </c>
      <c r="K9735" s="1" t="str">
        <f>IF($J9735="Yes",VLOOKUP($C9735,'ProvResponder deviceId'!$A$1:$C$20000,3,FALSE),"-")</f>
        <v>-</v>
      </c>
      <c r="L9735" s="1" t="str">
        <f t="shared" si="304"/>
        <v/>
      </c>
      <c r="M9735" s="1" t="str">
        <f t="shared" si="305"/>
        <v/>
      </c>
      <c r="N9735" s="1" t="str">
        <f>IF(ISBLANK($C9735),"",IF(ISNA(VLOOKUP($L9735,'result messages'!$H$3:$L$11,2,FALSE)),VLOOKUP($M9735,'result messages'!$H$3:$L$11,2,FALSE),VLOOKUP($L9735,'result messages'!$H$3:$L$11,2,FALSE)))</f>
        <v/>
      </c>
      <c r="O9735" s="1" t="str">
        <f>IF(ISBLANK($C9735),"",IF(ISNA(VLOOKUP($L9735,'result messages'!$H$3:$L$11,3,FALSE)),VLOOKUP($M9735,'result messages'!$H$3:$L$11,3,FALSE),VLOOKUP($L9735,'result messages'!$H$3:$L$11,3,FALSE)))</f>
        <v/>
      </c>
      <c r="P9735" s="1" t="str">
        <f>IF(ISBLANK($C9735),"",IF(ISNA(VLOOKUP($L9735,'result messages'!$H$3:$L$11,4,FALSE)),VLOOKUP($M9735,'result messages'!$H$3:$L$11,4,FALSE),VLOOKUP($L9735,'result messages'!$H$3:$L$11,4,FALSE)))</f>
        <v/>
      </c>
      <c r="Q9735" s="1" t="str">
        <f>IF(ISBLANK($C9735),"",IF(ISNA(VLOOKUP($L9735,'result messages'!$H$3:$L$11,5,FALSE)),VLOOKUP($M9735,'result messages'!$H$3:$L$11,5,FALSE),VLOOKUP($L9735,'result messages'!$H$3:$L$11,5,FALSE)))</f>
        <v/>
      </c>
    </row>
    <row r="9736" spans="1:17">
      <c r="A9736" s="1">
        <v>9733</v>
      </c>
      <c r="B9736" s="1"/>
      <c r="C9736" s="1"/>
      <c r="D9736" s="1"/>
      <c r="E9736" s="6"/>
      <c r="F9736" s="1"/>
      <c r="G9736" s="1" t="str">
        <f>IF(ISNA(VLOOKUP($C9736,'DTEN TCAP Linkage deviceId'!$A$1:$A$20000,1,FALSE)),"No","Yes")</f>
        <v>No</v>
      </c>
      <c r="H9736" s="1" t="str">
        <f>IF(ISNA(VLOOKUP($C9736,'Provisioning Requester'!$F$3:$H$20000,2,FALSE)),"No","Yes")</f>
        <v>No</v>
      </c>
      <c r="I9736" s="1" t="str">
        <f>IF($H9736="Yes",VLOOKUP($C9736,'Provisioning Requester'!$F$3:$H$20000,3,FALSE),"-")</f>
        <v>-</v>
      </c>
      <c r="J9736" s="1" t="str">
        <f>IF(OR(D9736="SVCP", E9736="TRUE"), "No", IF(ISNA(VLOOKUP($C9736,'ProvResponder deviceId'!$A$1:$A$20000,1,FALSE)),"No","Yes"))</f>
        <v>No</v>
      </c>
      <c r="K9736" s="1" t="str">
        <f>IF($J9736="Yes",VLOOKUP($C9736,'ProvResponder deviceId'!$A$1:$C$20000,3,FALSE),"-")</f>
        <v>-</v>
      </c>
      <c r="L9736" s="1" t="str">
        <f t="shared" si="304"/>
        <v/>
      </c>
      <c r="M9736" s="1" t="str">
        <f t="shared" si="305"/>
        <v/>
      </c>
      <c r="N9736" s="1" t="str">
        <f>IF(ISBLANK($C9736),"",IF(ISNA(VLOOKUP($L9736,'result messages'!$H$3:$L$11,2,FALSE)),VLOOKUP($M9736,'result messages'!$H$3:$L$11,2,FALSE),VLOOKUP($L9736,'result messages'!$H$3:$L$11,2,FALSE)))</f>
        <v/>
      </c>
      <c r="O9736" s="1" t="str">
        <f>IF(ISBLANK($C9736),"",IF(ISNA(VLOOKUP($L9736,'result messages'!$H$3:$L$11,3,FALSE)),VLOOKUP($M9736,'result messages'!$H$3:$L$11,3,FALSE),VLOOKUP($L9736,'result messages'!$H$3:$L$11,3,FALSE)))</f>
        <v/>
      </c>
      <c r="P9736" s="1" t="str">
        <f>IF(ISBLANK($C9736),"",IF(ISNA(VLOOKUP($L9736,'result messages'!$H$3:$L$11,4,FALSE)),VLOOKUP($M9736,'result messages'!$H$3:$L$11,4,FALSE),VLOOKUP($L9736,'result messages'!$H$3:$L$11,4,FALSE)))</f>
        <v/>
      </c>
      <c r="Q9736" s="1" t="str">
        <f>IF(ISBLANK($C9736),"",IF(ISNA(VLOOKUP($L9736,'result messages'!$H$3:$L$11,5,FALSE)),VLOOKUP($M9736,'result messages'!$H$3:$L$11,5,FALSE),VLOOKUP($L9736,'result messages'!$H$3:$L$11,5,FALSE)))</f>
        <v/>
      </c>
    </row>
    <row r="9737" spans="1:17">
      <c r="A9737" s="1">
        <v>9734</v>
      </c>
      <c r="B9737" s="1"/>
      <c r="C9737" s="1"/>
      <c r="D9737" s="1"/>
      <c r="E9737" s="6"/>
      <c r="F9737" s="1"/>
      <c r="G9737" s="1" t="str">
        <f>IF(ISNA(VLOOKUP($C9737,'DTEN TCAP Linkage deviceId'!$A$1:$A$20000,1,FALSE)),"No","Yes")</f>
        <v>No</v>
      </c>
      <c r="H9737" s="1" t="str">
        <f>IF(ISNA(VLOOKUP($C9737,'Provisioning Requester'!$F$3:$H$20000,2,FALSE)),"No","Yes")</f>
        <v>No</v>
      </c>
      <c r="I9737" s="1" t="str">
        <f>IF($H9737="Yes",VLOOKUP($C9737,'Provisioning Requester'!$F$3:$H$20000,3,FALSE),"-")</f>
        <v>-</v>
      </c>
      <c r="J9737" s="1" t="str">
        <f>IF(OR(D9737="SVCP", E9737="TRUE"), "No", IF(ISNA(VLOOKUP($C9737,'ProvResponder deviceId'!$A$1:$A$20000,1,FALSE)),"No","Yes"))</f>
        <v>No</v>
      </c>
      <c r="K9737" s="1" t="str">
        <f>IF($J9737="Yes",VLOOKUP($C9737,'ProvResponder deviceId'!$A$1:$C$20000,3,FALSE),"-")</f>
        <v>-</v>
      </c>
      <c r="L9737" s="1" t="str">
        <f t="shared" si="304"/>
        <v/>
      </c>
      <c r="M9737" s="1" t="str">
        <f t="shared" si="305"/>
        <v/>
      </c>
      <c r="N9737" s="1" t="str">
        <f>IF(ISBLANK($C9737),"",IF(ISNA(VLOOKUP($L9737,'result messages'!$H$3:$L$11,2,FALSE)),VLOOKUP($M9737,'result messages'!$H$3:$L$11,2,FALSE),VLOOKUP($L9737,'result messages'!$H$3:$L$11,2,FALSE)))</f>
        <v/>
      </c>
      <c r="O9737" s="1" t="str">
        <f>IF(ISBLANK($C9737),"",IF(ISNA(VLOOKUP($L9737,'result messages'!$H$3:$L$11,3,FALSE)),VLOOKUP($M9737,'result messages'!$H$3:$L$11,3,FALSE),VLOOKUP($L9737,'result messages'!$H$3:$L$11,3,FALSE)))</f>
        <v/>
      </c>
      <c r="P9737" s="1" t="str">
        <f>IF(ISBLANK($C9737),"",IF(ISNA(VLOOKUP($L9737,'result messages'!$H$3:$L$11,4,FALSE)),VLOOKUP($M9737,'result messages'!$H$3:$L$11,4,FALSE),VLOOKUP($L9737,'result messages'!$H$3:$L$11,4,FALSE)))</f>
        <v/>
      </c>
      <c r="Q9737" s="1" t="str">
        <f>IF(ISBLANK($C9737),"",IF(ISNA(VLOOKUP($L9737,'result messages'!$H$3:$L$11,5,FALSE)),VLOOKUP($M9737,'result messages'!$H$3:$L$11,5,FALSE),VLOOKUP($L9737,'result messages'!$H$3:$L$11,5,FALSE)))</f>
        <v/>
      </c>
    </row>
    <row r="9738" spans="1:17">
      <c r="A9738" s="1">
        <v>9735</v>
      </c>
      <c r="B9738" s="1"/>
      <c r="C9738" s="1"/>
      <c r="D9738" s="1"/>
      <c r="E9738" s="6"/>
      <c r="F9738" s="1"/>
      <c r="G9738" s="1" t="str">
        <f>IF(ISNA(VLOOKUP($C9738,'DTEN TCAP Linkage deviceId'!$A$1:$A$20000,1,FALSE)),"No","Yes")</f>
        <v>No</v>
      </c>
      <c r="H9738" s="1" t="str">
        <f>IF(ISNA(VLOOKUP($C9738,'Provisioning Requester'!$F$3:$H$20000,2,FALSE)),"No","Yes")</f>
        <v>No</v>
      </c>
      <c r="I9738" s="1" t="str">
        <f>IF($H9738="Yes",VLOOKUP($C9738,'Provisioning Requester'!$F$3:$H$20000,3,FALSE),"-")</f>
        <v>-</v>
      </c>
      <c r="J9738" s="1" t="str">
        <f>IF(OR(D9738="SVCP", E9738="TRUE"), "No", IF(ISNA(VLOOKUP($C9738,'ProvResponder deviceId'!$A$1:$A$20000,1,FALSE)),"No","Yes"))</f>
        <v>No</v>
      </c>
      <c r="K9738" s="1" t="str">
        <f>IF($J9738="Yes",VLOOKUP($C9738,'ProvResponder deviceId'!$A$1:$C$20000,3,FALSE),"-")</f>
        <v>-</v>
      </c>
      <c r="L9738" s="1" t="str">
        <f t="shared" si="304"/>
        <v/>
      </c>
      <c r="M9738" s="1" t="str">
        <f t="shared" si="305"/>
        <v/>
      </c>
      <c r="N9738" s="1" t="str">
        <f>IF(ISBLANK($C9738),"",IF(ISNA(VLOOKUP($L9738,'result messages'!$H$3:$L$11,2,FALSE)),VLOOKUP($M9738,'result messages'!$H$3:$L$11,2,FALSE),VLOOKUP($L9738,'result messages'!$H$3:$L$11,2,FALSE)))</f>
        <v/>
      </c>
      <c r="O9738" s="1" t="str">
        <f>IF(ISBLANK($C9738),"",IF(ISNA(VLOOKUP($L9738,'result messages'!$H$3:$L$11,3,FALSE)),VLOOKUP($M9738,'result messages'!$H$3:$L$11,3,FALSE),VLOOKUP($L9738,'result messages'!$H$3:$L$11,3,FALSE)))</f>
        <v/>
      </c>
      <c r="P9738" s="1" t="str">
        <f>IF(ISBLANK($C9738),"",IF(ISNA(VLOOKUP($L9738,'result messages'!$H$3:$L$11,4,FALSE)),VLOOKUP($M9738,'result messages'!$H$3:$L$11,4,FALSE),VLOOKUP($L9738,'result messages'!$H$3:$L$11,4,FALSE)))</f>
        <v/>
      </c>
      <c r="Q9738" s="1" t="str">
        <f>IF(ISBLANK($C9738),"",IF(ISNA(VLOOKUP($L9738,'result messages'!$H$3:$L$11,5,FALSE)),VLOOKUP($M9738,'result messages'!$H$3:$L$11,5,FALSE),VLOOKUP($L9738,'result messages'!$H$3:$L$11,5,FALSE)))</f>
        <v/>
      </c>
    </row>
    <row r="9739" spans="1:17">
      <c r="A9739" s="1">
        <v>9736</v>
      </c>
      <c r="B9739" s="1"/>
      <c r="C9739" s="1"/>
      <c r="D9739" s="1"/>
      <c r="E9739" s="6"/>
      <c r="F9739" s="1"/>
      <c r="G9739" s="1" t="str">
        <f>IF(ISNA(VLOOKUP($C9739,'DTEN TCAP Linkage deviceId'!$A$1:$A$20000,1,FALSE)),"No","Yes")</f>
        <v>No</v>
      </c>
      <c r="H9739" s="1" t="str">
        <f>IF(ISNA(VLOOKUP($C9739,'Provisioning Requester'!$F$3:$H$20000,2,FALSE)),"No","Yes")</f>
        <v>No</v>
      </c>
      <c r="I9739" s="1" t="str">
        <f>IF($H9739="Yes",VLOOKUP($C9739,'Provisioning Requester'!$F$3:$H$20000,3,FALSE),"-")</f>
        <v>-</v>
      </c>
      <c r="J9739" s="1" t="str">
        <f>IF(OR(D9739="SVCP", E9739="TRUE"), "No", IF(ISNA(VLOOKUP($C9739,'ProvResponder deviceId'!$A$1:$A$20000,1,FALSE)),"No","Yes"))</f>
        <v>No</v>
      </c>
      <c r="K9739" s="1" t="str">
        <f>IF($J9739="Yes",VLOOKUP($C9739,'ProvResponder deviceId'!$A$1:$C$20000,3,FALSE),"-")</f>
        <v>-</v>
      </c>
      <c r="L9739" s="1" t="str">
        <f t="shared" si="304"/>
        <v/>
      </c>
      <c r="M9739" s="1" t="str">
        <f t="shared" si="305"/>
        <v/>
      </c>
      <c r="N9739" s="1" t="str">
        <f>IF(ISBLANK($C9739),"",IF(ISNA(VLOOKUP($L9739,'result messages'!$H$3:$L$11,2,FALSE)),VLOOKUP($M9739,'result messages'!$H$3:$L$11,2,FALSE),VLOOKUP($L9739,'result messages'!$H$3:$L$11,2,FALSE)))</f>
        <v/>
      </c>
      <c r="O9739" s="1" t="str">
        <f>IF(ISBLANK($C9739),"",IF(ISNA(VLOOKUP($L9739,'result messages'!$H$3:$L$11,3,FALSE)),VLOOKUP($M9739,'result messages'!$H$3:$L$11,3,FALSE),VLOOKUP($L9739,'result messages'!$H$3:$L$11,3,FALSE)))</f>
        <v/>
      </c>
      <c r="P9739" s="1" t="str">
        <f>IF(ISBLANK($C9739),"",IF(ISNA(VLOOKUP($L9739,'result messages'!$H$3:$L$11,4,FALSE)),VLOOKUP($M9739,'result messages'!$H$3:$L$11,4,FALSE),VLOOKUP($L9739,'result messages'!$H$3:$L$11,4,FALSE)))</f>
        <v/>
      </c>
      <c r="Q9739" s="1" t="str">
        <f>IF(ISBLANK($C9739),"",IF(ISNA(VLOOKUP($L9739,'result messages'!$H$3:$L$11,5,FALSE)),VLOOKUP($M9739,'result messages'!$H$3:$L$11,5,FALSE),VLOOKUP($L9739,'result messages'!$H$3:$L$11,5,FALSE)))</f>
        <v/>
      </c>
    </row>
    <row r="9740" spans="1:17">
      <c r="A9740" s="1">
        <v>9737</v>
      </c>
      <c r="B9740" s="1"/>
      <c r="C9740" s="1"/>
      <c r="D9740" s="1"/>
      <c r="E9740" s="6"/>
      <c r="F9740" s="1"/>
      <c r="G9740" s="1" t="str">
        <f>IF(ISNA(VLOOKUP($C9740,'DTEN TCAP Linkage deviceId'!$A$1:$A$20000,1,FALSE)),"No","Yes")</f>
        <v>No</v>
      </c>
      <c r="H9740" s="1" t="str">
        <f>IF(ISNA(VLOOKUP($C9740,'Provisioning Requester'!$F$3:$H$20000,2,FALSE)),"No","Yes")</f>
        <v>No</v>
      </c>
      <c r="I9740" s="1" t="str">
        <f>IF($H9740="Yes",VLOOKUP($C9740,'Provisioning Requester'!$F$3:$H$20000,3,FALSE),"-")</f>
        <v>-</v>
      </c>
      <c r="J9740" s="1" t="str">
        <f>IF(OR(D9740="SVCP", E9740="TRUE"), "No", IF(ISNA(VLOOKUP($C9740,'ProvResponder deviceId'!$A$1:$A$20000,1,FALSE)),"No","Yes"))</f>
        <v>No</v>
      </c>
      <c r="K9740" s="1" t="str">
        <f>IF($J9740="Yes",VLOOKUP($C9740,'ProvResponder deviceId'!$A$1:$C$20000,3,FALSE),"-")</f>
        <v>-</v>
      </c>
      <c r="L9740" s="1" t="str">
        <f t="shared" si="304"/>
        <v/>
      </c>
      <c r="M9740" s="1" t="str">
        <f t="shared" si="305"/>
        <v/>
      </c>
      <c r="N9740" s="1" t="str">
        <f>IF(ISBLANK($C9740),"",IF(ISNA(VLOOKUP($L9740,'result messages'!$H$3:$L$11,2,FALSE)),VLOOKUP($M9740,'result messages'!$H$3:$L$11,2,FALSE),VLOOKUP($L9740,'result messages'!$H$3:$L$11,2,FALSE)))</f>
        <v/>
      </c>
      <c r="O9740" s="1" t="str">
        <f>IF(ISBLANK($C9740),"",IF(ISNA(VLOOKUP($L9740,'result messages'!$H$3:$L$11,3,FALSE)),VLOOKUP($M9740,'result messages'!$H$3:$L$11,3,FALSE),VLOOKUP($L9740,'result messages'!$H$3:$L$11,3,FALSE)))</f>
        <v/>
      </c>
      <c r="P9740" s="1" t="str">
        <f>IF(ISBLANK($C9740),"",IF(ISNA(VLOOKUP($L9740,'result messages'!$H$3:$L$11,4,FALSE)),VLOOKUP($M9740,'result messages'!$H$3:$L$11,4,FALSE),VLOOKUP($L9740,'result messages'!$H$3:$L$11,4,FALSE)))</f>
        <v/>
      </c>
      <c r="Q9740" s="1" t="str">
        <f>IF(ISBLANK($C9740),"",IF(ISNA(VLOOKUP($L9740,'result messages'!$H$3:$L$11,5,FALSE)),VLOOKUP($M9740,'result messages'!$H$3:$L$11,5,FALSE),VLOOKUP($L9740,'result messages'!$H$3:$L$11,5,FALSE)))</f>
        <v/>
      </c>
    </row>
    <row r="9741" spans="1:17">
      <c r="A9741" s="1">
        <v>9738</v>
      </c>
      <c r="B9741" s="1"/>
      <c r="C9741" s="1"/>
      <c r="D9741" s="1"/>
      <c r="E9741" s="6"/>
      <c r="F9741" s="1"/>
      <c r="G9741" s="1" t="str">
        <f>IF(ISNA(VLOOKUP($C9741,'DTEN TCAP Linkage deviceId'!$A$1:$A$20000,1,FALSE)),"No","Yes")</f>
        <v>No</v>
      </c>
      <c r="H9741" s="1" t="str">
        <f>IF(ISNA(VLOOKUP($C9741,'Provisioning Requester'!$F$3:$H$20000,2,FALSE)),"No","Yes")</f>
        <v>No</v>
      </c>
      <c r="I9741" s="1" t="str">
        <f>IF($H9741="Yes",VLOOKUP($C9741,'Provisioning Requester'!$F$3:$H$20000,3,FALSE),"-")</f>
        <v>-</v>
      </c>
      <c r="J9741" s="1" t="str">
        <f>IF(OR(D9741="SVCP", E9741="TRUE"), "No", IF(ISNA(VLOOKUP($C9741,'ProvResponder deviceId'!$A$1:$A$20000,1,FALSE)),"No","Yes"))</f>
        <v>No</v>
      </c>
      <c r="K9741" s="1" t="str">
        <f>IF($J9741="Yes",VLOOKUP($C9741,'ProvResponder deviceId'!$A$1:$C$20000,3,FALSE),"-")</f>
        <v>-</v>
      </c>
      <c r="L9741" s="1" t="str">
        <f t="shared" si="304"/>
        <v/>
      </c>
      <c r="M9741" s="1" t="str">
        <f t="shared" si="305"/>
        <v/>
      </c>
      <c r="N9741" s="1" t="str">
        <f>IF(ISBLANK($C9741),"",IF(ISNA(VLOOKUP($L9741,'result messages'!$H$3:$L$11,2,FALSE)),VLOOKUP($M9741,'result messages'!$H$3:$L$11,2,FALSE),VLOOKUP($L9741,'result messages'!$H$3:$L$11,2,FALSE)))</f>
        <v/>
      </c>
      <c r="O9741" s="1" t="str">
        <f>IF(ISBLANK($C9741),"",IF(ISNA(VLOOKUP($L9741,'result messages'!$H$3:$L$11,3,FALSE)),VLOOKUP($M9741,'result messages'!$H$3:$L$11,3,FALSE),VLOOKUP($L9741,'result messages'!$H$3:$L$11,3,FALSE)))</f>
        <v/>
      </c>
      <c r="P9741" s="1" t="str">
        <f>IF(ISBLANK($C9741),"",IF(ISNA(VLOOKUP($L9741,'result messages'!$H$3:$L$11,4,FALSE)),VLOOKUP($M9741,'result messages'!$H$3:$L$11,4,FALSE),VLOOKUP($L9741,'result messages'!$H$3:$L$11,4,FALSE)))</f>
        <v/>
      </c>
      <c r="Q9741" s="1" t="str">
        <f>IF(ISBLANK($C9741),"",IF(ISNA(VLOOKUP($L9741,'result messages'!$H$3:$L$11,5,FALSE)),VLOOKUP($M9741,'result messages'!$H$3:$L$11,5,FALSE),VLOOKUP($L9741,'result messages'!$H$3:$L$11,5,FALSE)))</f>
        <v/>
      </c>
    </row>
    <row r="9742" spans="1:17">
      <c r="A9742" s="1">
        <v>9739</v>
      </c>
      <c r="B9742" s="1"/>
      <c r="C9742" s="1"/>
      <c r="D9742" s="1"/>
      <c r="E9742" s="6"/>
      <c r="F9742" s="1"/>
      <c r="G9742" s="1" t="str">
        <f>IF(ISNA(VLOOKUP($C9742,'DTEN TCAP Linkage deviceId'!$A$1:$A$20000,1,FALSE)),"No","Yes")</f>
        <v>No</v>
      </c>
      <c r="H9742" s="1" t="str">
        <f>IF(ISNA(VLOOKUP($C9742,'Provisioning Requester'!$F$3:$H$20000,2,FALSE)),"No","Yes")</f>
        <v>No</v>
      </c>
      <c r="I9742" s="1" t="str">
        <f>IF($H9742="Yes",VLOOKUP($C9742,'Provisioning Requester'!$F$3:$H$20000,3,FALSE),"-")</f>
        <v>-</v>
      </c>
      <c r="J9742" s="1" t="str">
        <f>IF(OR(D9742="SVCP", E9742="TRUE"), "No", IF(ISNA(VLOOKUP($C9742,'ProvResponder deviceId'!$A$1:$A$20000,1,FALSE)),"No","Yes"))</f>
        <v>No</v>
      </c>
      <c r="K9742" s="1" t="str">
        <f>IF($J9742="Yes",VLOOKUP($C9742,'ProvResponder deviceId'!$A$1:$C$20000,3,FALSE),"-")</f>
        <v>-</v>
      </c>
      <c r="L9742" s="1" t="str">
        <f t="shared" si="304"/>
        <v/>
      </c>
      <c r="M9742" s="1" t="str">
        <f t="shared" si="305"/>
        <v/>
      </c>
      <c r="N9742" s="1" t="str">
        <f>IF(ISBLANK($C9742),"",IF(ISNA(VLOOKUP($L9742,'result messages'!$H$3:$L$11,2,FALSE)),VLOOKUP($M9742,'result messages'!$H$3:$L$11,2,FALSE),VLOOKUP($L9742,'result messages'!$H$3:$L$11,2,FALSE)))</f>
        <v/>
      </c>
      <c r="O9742" s="1" t="str">
        <f>IF(ISBLANK($C9742),"",IF(ISNA(VLOOKUP($L9742,'result messages'!$H$3:$L$11,3,FALSE)),VLOOKUP($M9742,'result messages'!$H$3:$L$11,3,FALSE),VLOOKUP($L9742,'result messages'!$H$3:$L$11,3,FALSE)))</f>
        <v/>
      </c>
      <c r="P9742" s="1" t="str">
        <f>IF(ISBLANK($C9742),"",IF(ISNA(VLOOKUP($L9742,'result messages'!$H$3:$L$11,4,FALSE)),VLOOKUP($M9742,'result messages'!$H$3:$L$11,4,FALSE),VLOOKUP($L9742,'result messages'!$H$3:$L$11,4,FALSE)))</f>
        <v/>
      </c>
      <c r="Q9742" s="1" t="str">
        <f>IF(ISBLANK($C9742),"",IF(ISNA(VLOOKUP($L9742,'result messages'!$H$3:$L$11,5,FALSE)),VLOOKUP($M9742,'result messages'!$H$3:$L$11,5,FALSE),VLOOKUP($L9742,'result messages'!$H$3:$L$11,5,FALSE)))</f>
        <v/>
      </c>
    </row>
    <row r="9743" spans="1:17">
      <c r="A9743" s="1">
        <v>9740</v>
      </c>
      <c r="B9743" s="1"/>
      <c r="C9743" s="1"/>
      <c r="D9743" s="1"/>
      <c r="E9743" s="6"/>
      <c r="F9743" s="1"/>
      <c r="G9743" s="1" t="str">
        <f>IF(ISNA(VLOOKUP($C9743,'DTEN TCAP Linkage deviceId'!$A$1:$A$20000,1,FALSE)),"No","Yes")</f>
        <v>No</v>
      </c>
      <c r="H9743" s="1" t="str">
        <f>IF(ISNA(VLOOKUP($C9743,'Provisioning Requester'!$F$3:$H$20000,2,FALSE)),"No","Yes")</f>
        <v>No</v>
      </c>
      <c r="I9743" s="1" t="str">
        <f>IF($H9743="Yes",VLOOKUP($C9743,'Provisioning Requester'!$F$3:$H$20000,3,FALSE),"-")</f>
        <v>-</v>
      </c>
      <c r="J9743" s="1" t="str">
        <f>IF(OR(D9743="SVCP", E9743="TRUE"), "No", IF(ISNA(VLOOKUP($C9743,'ProvResponder deviceId'!$A$1:$A$20000,1,FALSE)),"No","Yes"))</f>
        <v>No</v>
      </c>
      <c r="K9743" s="1" t="str">
        <f>IF($J9743="Yes",VLOOKUP($C9743,'ProvResponder deviceId'!$A$1:$C$20000,3,FALSE),"-")</f>
        <v>-</v>
      </c>
      <c r="L9743" s="1" t="str">
        <f t="shared" si="304"/>
        <v/>
      </c>
      <c r="M9743" s="1" t="str">
        <f t="shared" si="305"/>
        <v/>
      </c>
      <c r="N9743" s="1" t="str">
        <f>IF(ISBLANK($C9743),"",IF(ISNA(VLOOKUP($L9743,'result messages'!$H$3:$L$11,2,FALSE)),VLOOKUP($M9743,'result messages'!$H$3:$L$11,2,FALSE),VLOOKUP($L9743,'result messages'!$H$3:$L$11,2,FALSE)))</f>
        <v/>
      </c>
      <c r="O9743" s="1" t="str">
        <f>IF(ISBLANK($C9743),"",IF(ISNA(VLOOKUP($L9743,'result messages'!$H$3:$L$11,3,FALSE)),VLOOKUP($M9743,'result messages'!$H$3:$L$11,3,FALSE),VLOOKUP($L9743,'result messages'!$H$3:$L$11,3,FALSE)))</f>
        <v/>
      </c>
      <c r="P9743" s="1" t="str">
        <f>IF(ISBLANK($C9743),"",IF(ISNA(VLOOKUP($L9743,'result messages'!$H$3:$L$11,4,FALSE)),VLOOKUP($M9743,'result messages'!$H$3:$L$11,4,FALSE),VLOOKUP($L9743,'result messages'!$H$3:$L$11,4,FALSE)))</f>
        <v/>
      </c>
      <c r="Q9743" s="1" t="str">
        <f>IF(ISBLANK($C9743),"",IF(ISNA(VLOOKUP($L9743,'result messages'!$H$3:$L$11,5,FALSE)),VLOOKUP($M9743,'result messages'!$H$3:$L$11,5,FALSE),VLOOKUP($L9743,'result messages'!$H$3:$L$11,5,FALSE)))</f>
        <v/>
      </c>
    </row>
    <row r="9744" spans="1:17">
      <c r="A9744" s="1">
        <v>9741</v>
      </c>
      <c r="B9744" s="1"/>
      <c r="C9744" s="1"/>
      <c r="D9744" s="1"/>
      <c r="E9744" s="6"/>
      <c r="F9744" s="1"/>
      <c r="G9744" s="1" t="str">
        <f>IF(ISNA(VLOOKUP($C9744,'DTEN TCAP Linkage deviceId'!$A$1:$A$20000,1,FALSE)),"No","Yes")</f>
        <v>No</v>
      </c>
      <c r="H9744" s="1" t="str">
        <f>IF(ISNA(VLOOKUP($C9744,'Provisioning Requester'!$F$3:$H$20000,2,FALSE)),"No","Yes")</f>
        <v>No</v>
      </c>
      <c r="I9744" s="1" t="str">
        <f>IF($H9744="Yes",VLOOKUP($C9744,'Provisioning Requester'!$F$3:$H$20000,3,FALSE),"-")</f>
        <v>-</v>
      </c>
      <c r="J9744" s="1" t="str">
        <f>IF(OR(D9744="SVCP", E9744="TRUE"), "No", IF(ISNA(VLOOKUP($C9744,'ProvResponder deviceId'!$A$1:$A$20000,1,FALSE)),"No","Yes"))</f>
        <v>No</v>
      </c>
      <c r="K9744" s="1" t="str">
        <f>IF($J9744="Yes",VLOOKUP($C9744,'ProvResponder deviceId'!$A$1:$C$20000,3,FALSE),"-")</f>
        <v>-</v>
      </c>
      <c r="L9744" s="1" t="str">
        <f t="shared" si="304"/>
        <v/>
      </c>
      <c r="M9744" s="1" t="str">
        <f t="shared" si="305"/>
        <v/>
      </c>
      <c r="N9744" s="1" t="str">
        <f>IF(ISBLANK($C9744),"",IF(ISNA(VLOOKUP($L9744,'result messages'!$H$3:$L$11,2,FALSE)),VLOOKUP($M9744,'result messages'!$H$3:$L$11,2,FALSE),VLOOKUP($L9744,'result messages'!$H$3:$L$11,2,FALSE)))</f>
        <v/>
      </c>
      <c r="O9744" s="1" t="str">
        <f>IF(ISBLANK($C9744),"",IF(ISNA(VLOOKUP($L9744,'result messages'!$H$3:$L$11,3,FALSE)),VLOOKUP($M9744,'result messages'!$H$3:$L$11,3,FALSE),VLOOKUP($L9744,'result messages'!$H$3:$L$11,3,FALSE)))</f>
        <v/>
      </c>
      <c r="P9744" s="1" t="str">
        <f>IF(ISBLANK($C9744),"",IF(ISNA(VLOOKUP($L9744,'result messages'!$H$3:$L$11,4,FALSE)),VLOOKUP($M9744,'result messages'!$H$3:$L$11,4,FALSE),VLOOKUP($L9744,'result messages'!$H$3:$L$11,4,FALSE)))</f>
        <v/>
      </c>
      <c r="Q9744" s="1" t="str">
        <f>IF(ISBLANK($C9744),"",IF(ISNA(VLOOKUP($L9744,'result messages'!$H$3:$L$11,5,FALSE)),VLOOKUP($M9744,'result messages'!$H$3:$L$11,5,FALSE),VLOOKUP($L9744,'result messages'!$H$3:$L$11,5,FALSE)))</f>
        <v/>
      </c>
    </row>
    <row r="9745" spans="1:17">
      <c r="A9745" s="1">
        <v>9742</v>
      </c>
      <c r="B9745" s="1"/>
      <c r="C9745" s="1"/>
      <c r="D9745" s="1"/>
      <c r="E9745" s="6"/>
      <c r="F9745" s="1"/>
      <c r="G9745" s="1" t="str">
        <f>IF(ISNA(VLOOKUP($C9745,'DTEN TCAP Linkage deviceId'!$A$1:$A$20000,1,FALSE)),"No","Yes")</f>
        <v>No</v>
      </c>
      <c r="H9745" s="1" t="str">
        <f>IF(ISNA(VLOOKUP($C9745,'Provisioning Requester'!$F$3:$H$20000,2,FALSE)),"No","Yes")</f>
        <v>No</v>
      </c>
      <c r="I9745" s="1" t="str">
        <f>IF($H9745="Yes",VLOOKUP($C9745,'Provisioning Requester'!$F$3:$H$20000,3,FALSE),"-")</f>
        <v>-</v>
      </c>
      <c r="J9745" s="1" t="str">
        <f>IF(OR(D9745="SVCP", E9745="TRUE"), "No", IF(ISNA(VLOOKUP($C9745,'ProvResponder deviceId'!$A$1:$A$20000,1,FALSE)),"No","Yes"))</f>
        <v>No</v>
      </c>
      <c r="K9745" s="1" t="str">
        <f>IF($J9745="Yes",VLOOKUP($C9745,'ProvResponder deviceId'!$A$1:$C$20000,3,FALSE),"-")</f>
        <v>-</v>
      </c>
      <c r="L9745" s="1" t="str">
        <f t="shared" si="304"/>
        <v/>
      </c>
      <c r="M9745" s="1" t="str">
        <f t="shared" si="305"/>
        <v/>
      </c>
      <c r="N9745" s="1" t="str">
        <f>IF(ISBLANK($C9745),"",IF(ISNA(VLOOKUP($L9745,'result messages'!$H$3:$L$11,2,FALSE)),VLOOKUP($M9745,'result messages'!$H$3:$L$11,2,FALSE),VLOOKUP($L9745,'result messages'!$H$3:$L$11,2,FALSE)))</f>
        <v/>
      </c>
      <c r="O9745" s="1" t="str">
        <f>IF(ISBLANK($C9745),"",IF(ISNA(VLOOKUP($L9745,'result messages'!$H$3:$L$11,3,FALSE)),VLOOKUP($M9745,'result messages'!$H$3:$L$11,3,FALSE),VLOOKUP($L9745,'result messages'!$H$3:$L$11,3,FALSE)))</f>
        <v/>
      </c>
      <c r="P9745" s="1" t="str">
        <f>IF(ISBLANK($C9745),"",IF(ISNA(VLOOKUP($L9745,'result messages'!$H$3:$L$11,4,FALSE)),VLOOKUP($M9745,'result messages'!$H$3:$L$11,4,FALSE),VLOOKUP($L9745,'result messages'!$H$3:$L$11,4,FALSE)))</f>
        <v/>
      </c>
      <c r="Q9745" s="1" t="str">
        <f>IF(ISBLANK($C9745),"",IF(ISNA(VLOOKUP($L9745,'result messages'!$H$3:$L$11,5,FALSE)),VLOOKUP($M9745,'result messages'!$H$3:$L$11,5,FALSE),VLOOKUP($L9745,'result messages'!$H$3:$L$11,5,FALSE)))</f>
        <v/>
      </c>
    </row>
    <row r="9746" spans="1:17">
      <c r="A9746" s="1">
        <v>9743</v>
      </c>
      <c r="B9746" s="1"/>
      <c r="C9746" s="1"/>
      <c r="D9746" s="1"/>
      <c r="E9746" s="6"/>
      <c r="F9746" s="1"/>
      <c r="G9746" s="1" t="str">
        <f>IF(ISNA(VLOOKUP($C9746,'DTEN TCAP Linkage deviceId'!$A$1:$A$20000,1,FALSE)),"No","Yes")</f>
        <v>No</v>
      </c>
      <c r="H9746" s="1" t="str">
        <f>IF(ISNA(VLOOKUP($C9746,'Provisioning Requester'!$F$3:$H$20000,2,FALSE)),"No","Yes")</f>
        <v>No</v>
      </c>
      <c r="I9746" s="1" t="str">
        <f>IF($H9746="Yes",VLOOKUP($C9746,'Provisioning Requester'!$F$3:$H$20000,3,FALSE),"-")</f>
        <v>-</v>
      </c>
      <c r="J9746" s="1" t="str">
        <f>IF(OR(D9746="SVCP", E9746="TRUE"), "No", IF(ISNA(VLOOKUP($C9746,'ProvResponder deviceId'!$A$1:$A$20000,1,FALSE)),"No","Yes"))</f>
        <v>No</v>
      </c>
      <c r="K9746" s="1" t="str">
        <f>IF($J9746="Yes",VLOOKUP($C9746,'ProvResponder deviceId'!$A$1:$C$20000,3,FALSE),"-")</f>
        <v>-</v>
      </c>
      <c r="L9746" s="1" t="str">
        <f t="shared" si="304"/>
        <v/>
      </c>
      <c r="M9746" s="1" t="str">
        <f t="shared" si="305"/>
        <v/>
      </c>
      <c r="N9746" s="1" t="str">
        <f>IF(ISBLANK($C9746),"",IF(ISNA(VLOOKUP($L9746,'result messages'!$H$3:$L$11,2,FALSE)),VLOOKUP($M9746,'result messages'!$H$3:$L$11,2,FALSE),VLOOKUP($L9746,'result messages'!$H$3:$L$11,2,FALSE)))</f>
        <v/>
      </c>
      <c r="O9746" s="1" t="str">
        <f>IF(ISBLANK($C9746),"",IF(ISNA(VLOOKUP($L9746,'result messages'!$H$3:$L$11,3,FALSE)),VLOOKUP($M9746,'result messages'!$H$3:$L$11,3,FALSE),VLOOKUP($L9746,'result messages'!$H$3:$L$11,3,FALSE)))</f>
        <v/>
      </c>
      <c r="P9746" s="1" t="str">
        <f>IF(ISBLANK($C9746),"",IF(ISNA(VLOOKUP($L9746,'result messages'!$H$3:$L$11,4,FALSE)),VLOOKUP($M9746,'result messages'!$H$3:$L$11,4,FALSE),VLOOKUP($L9746,'result messages'!$H$3:$L$11,4,FALSE)))</f>
        <v/>
      </c>
      <c r="Q9746" s="1" t="str">
        <f>IF(ISBLANK($C9746),"",IF(ISNA(VLOOKUP($L9746,'result messages'!$H$3:$L$11,5,FALSE)),VLOOKUP($M9746,'result messages'!$H$3:$L$11,5,FALSE),VLOOKUP($L9746,'result messages'!$H$3:$L$11,5,FALSE)))</f>
        <v/>
      </c>
    </row>
    <row r="9747" spans="1:17">
      <c r="A9747" s="1">
        <v>9744</v>
      </c>
      <c r="B9747" s="1"/>
      <c r="C9747" s="1"/>
      <c r="D9747" s="1"/>
      <c r="E9747" s="6"/>
      <c r="F9747" s="1"/>
      <c r="G9747" s="1" t="str">
        <f>IF(ISNA(VLOOKUP($C9747,'DTEN TCAP Linkage deviceId'!$A$1:$A$20000,1,FALSE)),"No","Yes")</f>
        <v>No</v>
      </c>
      <c r="H9747" s="1" t="str">
        <f>IF(ISNA(VLOOKUP($C9747,'Provisioning Requester'!$F$3:$H$20000,2,FALSE)),"No","Yes")</f>
        <v>No</v>
      </c>
      <c r="I9747" s="1" t="str">
        <f>IF($H9747="Yes",VLOOKUP($C9747,'Provisioning Requester'!$F$3:$H$20000,3,FALSE),"-")</f>
        <v>-</v>
      </c>
      <c r="J9747" s="1" t="str">
        <f>IF(OR(D9747="SVCP", E9747="TRUE"), "No", IF(ISNA(VLOOKUP($C9747,'ProvResponder deviceId'!$A$1:$A$20000,1,FALSE)),"No","Yes"))</f>
        <v>No</v>
      </c>
      <c r="K9747" s="1" t="str">
        <f>IF($J9747="Yes",VLOOKUP($C9747,'ProvResponder deviceId'!$A$1:$C$20000,3,FALSE),"-")</f>
        <v>-</v>
      </c>
      <c r="L9747" s="1" t="str">
        <f t="shared" si="304"/>
        <v/>
      </c>
      <c r="M9747" s="1" t="str">
        <f t="shared" si="305"/>
        <v/>
      </c>
      <c r="N9747" s="1" t="str">
        <f>IF(ISBLANK($C9747),"",IF(ISNA(VLOOKUP($L9747,'result messages'!$H$3:$L$11,2,FALSE)),VLOOKUP($M9747,'result messages'!$H$3:$L$11,2,FALSE),VLOOKUP($L9747,'result messages'!$H$3:$L$11,2,FALSE)))</f>
        <v/>
      </c>
      <c r="O9747" s="1" t="str">
        <f>IF(ISBLANK($C9747),"",IF(ISNA(VLOOKUP($L9747,'result messages'!$H$3:$L$11,3,FALSE)),VLOOKUP($M9747,'result messages'!$H$3:$L$11,3,FALSE),VLOOKUP($L9747,'result messages'!$H$3:$L$11,3,FALSE)))</f>
        <v/>
      </c>
      <c r="P9747" s="1" t="str">
        <f>IF(ISBLANK($C9747),"",IF(ISNA(VLOOKUP($L9747,'result messages'!$H$3:$L$11,4,FALSE)),VLOOKUP($M9747,'result messages'!$H$3:$L$11,4,FALSE),VLOOKUP($L9747,'result messages'!$H$3:$L$11,4,FALSE)))</f>
        <v/>
      </c>
      <c r="Q9747" s="1" t="str">
        <f>IF(ISBLANK($C9747),"",IF(ISNA(VLOOKUP($L9747,'result messages'!$H$3:$L$11,5,FALSE)),VLOOKUP($M9747,'result messages'!$H$3:$L$11,5,FALSE),VLOOKUP($L9747,'result messages'!$H$3:$L$11,5,FALSE)))</f>
        <v/>
      </c>
    </row>
    <row r="9748" spans="1:17">
      <c r="A9748" s="1">
        <v>9745</v>
      </c>
      <c r="B9748" s="1"/>
      <c r="C9748" s="1"/>
      <c r="D9748" s="1"/>
      <c r="E9748" s="6"/>
      <c r="F9748" s="1"/>
      <c r="G9748" s="1" t="str">
        <f>IF(ISNA(VLOOKUP($C9748,'DTEN TCAP Linkage deviceId'!$A$1:$A$20000,1,FALSE)),"No","Yes")</f>
        <v>No</v>
      </c>
      <c r="H9748" s="1" t="str">
        <f>IF(ISNA(VLOOKUP($C9748,'Provisioning Requester'!$F$3:$H$20000,2,FALSE)),"No","Yes")</f>
        <v>No</v>
      </c>
      <c r="I9748" s="1" t="str">
        <f>IF($H9748="Yes",VLOOKUP($C9748,'Provisioning Requester'!$F$3:$H$20000,3,FALSE),"-")</f>
        <v>-</v>
      </c>
      <c r="J9748" s="1" t="str">
        <f>IF(OR(D9748="SVCP", E9748="TRUE"), "No", IF(ISNA(VLOOKUP($C9748,'ProvResponder deviceId'!$A$1:$A$20000,1,FALSE)),"No","Yes"))</f>
        <v>No</v>
      </c>
      <c r="K9748" s="1" t="str">
        <f>IF($J9748="Yes",VLOOKUP($C9748,'ProvResponder deviceId'!$A$1:$C$20000,3,FALSE),"-")</f>
        <v>-</v>
      </c>
      <c r="L9748" s="1" t="str">
        <f t="shared" si="304"/>
        <v/>
      </c>
      <c r="M9748" s="1" t="str">
        <f t="shared" si="305"/>
        <v/>
      </c>
      <c r="N9748" s="1" t="str">
        <f>IF(ISBLANK($C9748),"",IF(ISNA(VLOOKUP($L9748,'result messages'!$H$3:$L$11,2,FALSE)),VLOOKUP($M9748,'result messages'!$H$3:$L$11,2,FALSE),VLOOKUP($L9748,'result messages'!$H$3:$L$11,2,FALSE)))</f>
        <v/>
      </c>
      <c r="O9748" s="1" t="str">
        <f>IF(ISBLANK($C9748),"",IF(ISNA(VLOOKUP($L9748,'result messages'!$H$3:$L$11,3,FALSE)),VLOOKUP($M9748,'result messages'!$H$3:$L$11,3,FALSE),VLOOKUP($L9748,'result messages'!$H$3:$L$11,3,FALSE)))</f>
        <v/>
      </c>
      <c r="P9748" s="1" t="str">
        <f>IF(ISBLANK($C9748),"",IF(ISNA(VLOOKUP($L9748,'result messages'!$H$3:$L$11,4,FALSE)),VLOOKUP($M9748,'result messages'!$H$3:$L$11,4,FALSE),VLOOKUP($L9748,'result messages'!$H$3:$L$11,4,FALSE)))</f>
        <v/>
      </c>
      <c r="Q9748" s="1" t="str">
        <f>IF(ISBLANK($C9748),"",IF(ISNA(VLOOKUP($L9748,'result messages'!$H$3:$L$11,5,FALSE)),VLOOKUP($M9748,'result messages'!$H$3:$L$11,5,FALSE),VLOOKUP($L9748,'result messages'!$H$3:$L$11,5,FALSE)))</f>
        <v/>
      </c>
    </row>
    <row r="9749" spans="1:17">
      <c r="A9749" s="1">
        <v>9746</v>
      </c>
      <c r="B9749" s="1"/>
      <c r="C9749" s="1"/>
      <c r="D9749" s="1"/>
      <c r="E9749" s="6"/>
      <c r="F9749" s="1"/>
      <c r="G9749" s="1" t="str">
        <f>IF(ISNA(VLOOKUP($C9749,'DTEN TCAP Linkage deviceId'!$A$1:$A$20000,1,FALSE)),"No","Yes")</f>
        <v>No</v>
      </c>
      <c r="H9749" s="1" t="str">
        <f>IF(ISNA(VLOOKUP($C9749,'Provisioning Requester'!$F$3:$H$20000,2,FALSE)),"No","Yes")</f>
        <v>No</v>
      </c>
      <c r="I9749" s="1" t="str">
        <f>IF($H9749="Yes",VLOOKUP($C9749,'Provisioning Requester'!$F$3:$H$20000,3,FALSE),"-")</f>
        <v>-</v>
      </c>
      <c r="J9749" s="1" t="str">
        <f>IF(OR(D9749="SVCP", E9749="TRUE"), "No", IF(ISNA(VLOOKUP($C9749,'ProvResponder deviceId'!$A$1:$A$20000,1,FALSE)),"No","Yes"))</f>
        <v>No</v>
      </c>
      <c r="K9749" s="1" t="str">
        <f>IF($J9749="Yes",VLOOKUP($C9749,'ProvResponder deviceId'!$A$1:$C$20000,3,FALSE),"-")</f>
        <v>-</v>
      </c>
      <c r="L9749" s="1" t="str">
        <f t="shared" si="304"/>
        <v/>
      </c>
      <c r="M9749" s="1" t="str">
        <f t="shared" si="305"/>
        <v/>
      </c>
      <c r="N9749" s="1" t="str">
        <f>IF(ISBLANK($C9749),"",IF(ISNA(VLOOKUP($L9749,'result messages'!$H$3:$L$11,2,FALSE)),VLOOKUP($M9749,'result messages'!$H$3:$L$11,2,FALSE),VLOOKUP($L9749,'result messages'!$H$3:$L$11,2,FALSE)))</f>
        <v/>
      </c>
      <c r="O9749" s="1" t="str">
        <f>IF(ISBLANK($C9749),"",IF(ISNA(VLOOKUP($L9749,'result messages'!$H$3:$L$11,3,FALSE)),VLOOKUP($M9749,'result messages'!$H$3:$L$11,3,FALSE),VLOOKUP($L9749,'result messages'!$H$3:$L$11,3,FALSE)))</f>
        <v/>
      </c>
      <c r="P9749" s="1" t="str">
        <f>IF(ISBLANK($C9749),"",IF(ISNA(VLOOKUP($L9749,'result messages'!$H$3:$L$11,4,FALSE)),VLOOKUP($M9749,'result messages'!$H$3:$L$11,4,FALSE),VLOOKUP($L9749,'result messages'!$H$3:$L$11,4,FALSE)))</f>
        <v/>
      </c>
      <c r="Q9749" s="1" t="str">
        <f>IF(ISBLANK($C9749),"",IF(ISNA(VLOOKUP($L9749,'result messages'!$H$3:$L$11,5,FALSE)),VLOOKUP($M9749,'result messages'!$H$3:$L$11,5,FALSE),VLOOKUP($L9749,'result messages'!$H$3:$L$11,5,FALSE)))</f>
        <v/>
      </c>
    </row>
    <row r="9750" spans="1:17">
      <c r="A9750" s="1">
        <v>9747</v>
      </c>
      <c r="B9750" s="1"/>
      <c r="C9750" s="1"/>
      <c r="D9750" s="1"/>
      <c r="E9750" s="6"/>
      <c r="F9750" s="1"/>
      <c r="G9750" s="1" t="str">
        <f>IF(ISNA(VLOOKUP($C9750,'DTEN TCAP Linkage deviceId'!$A$1:$A$20000,1,FALSE)),"No","Yes")</f>
        <v>No</v>
      </c>
      <c r="H9750" s="1" t="str">
        <f>IF(ISNA(VLOOKUP($C9750,'Provisioning Requester'!$F$3:$H$20000,2,FALSE)),"No","Yes")</f>
        <v>No</v>
      </c>
      <c r="I9750" s="1" t="str">
        <f>IF($H9750="Yes",VLOOKUP($C9750,'Provisioning Requester'!$F$3:$H$20000,3,FALSE),"-")</f>
        <v>-</v>
      </c>
      <c r="J9750" s="1" t="str">
        <f>IF(OR(D9750="SVCP", E9750="TRUE"), "No", IF(ISNA(VLOOKUP($C9750,'ProvResponder deviceId'!$A$1:$A$20000,1,FALSE)),"No","Yes"))</f>
        <v>No</v>
      </c>
      <c r="K9750" s="1" t="str">
        <f>IF($J9750="Yes",VLOOKUP($C9750,'ProvResponder deviceId'!$A$1:$C$20000,3,FALSE),"-")</f>
        <v>-</v>
      </c>
      <c r="L9750" s="1" t="str">
        <f t="shared" si="304"/>
        <v/>
      </c>
      <c r="M9750" s="1" t="str">
        <f t="shared" si="305"/>
        <v/>
      </c>
      <c r="N9750" s="1" t="str">
        <f>IF(ISBLANK($C9750),"",IF(ISNA(VLOOKUP($L9750,'result messages'!$H$3:$L$11,2,FALSE)),VLOOKUP($M9750,'result messages'!$H$3:$L$11,2,FALSE),VLOOKUP($L9750,'result messages'!$H$3:$L$11,2,FALSE)))</f>
        <v/>
      </c>
      <c r="O9750" s="1" t="str">
        <f>IF(ISBLANK($C9750),"",IF(ISNA(VLOOKUP($L9750,'result messages'!$H$3:$L$11,3,FALSE)),VLOOKUP($M9750,'result messages'!$H$3:$L$11,3,FALSE),VLOOKUP($L9750,'result messages'!$H$3:$L$11,3,FALSE)))</f>
        <v/>
      </c>
      <c r="P9750" s="1" t="str">
        <f>IF(ISBLANK($C9750),"",IF(ISNA(VLOOKUP($L9750,'result messages'!$H$3:$L$11,4,FALSE)),VLOOKUP($M9750,'result messages'!$H$3:$L$11,4,FALSE),VLOOKUP($L9750,'result messages'!$H$3:$L$11,4,FALSE)))</f>
        <v/>
      </c>
      <c r="Q9750" s="1" t="str">
        <f>IF(ISBLANK($C9750),"",IF(ISNA(VLOOKUP($L9750,'result messages'!$H$3:$L$11,5,FALSE)),VLOOKUP($M9750,'result messages'!$H$3:$L$11,5,FALSE),VLOOKUP($L9750,'result messages'!$H$3:$L$11,5,FALSE)))</f>
        <v/>
      </c>
    </row>
    <row r="9751" spans="1:17">
      <c r="A9751" s="1">
        <v>9748</v>
      </c>
      <c r="B9751" s="1"/>
      <c r="C9751" s="1"/>
      <c r="D9751" s="1"/>
      <c r="E9751" s="6"/>
      <c r="F9751" s="1"/>
      <c r="G9751" s="1" t="str">
        <f>IF(ISNA(VLOOKUP($C9751,'DTEN TCAP Linkage deviceId'!$A$1:$A$20000,1,FALSE)),"No","Yes")</f>
        <v>No</v>
      </c>
      <c r="H9751" s="1" t="str">
        <f>IF(ISNA(VLOOKUP($C9751,'Provisioning Requester'!$F$3:$H$20000,2,FALSE)),"No","Yes")</f>
        <v>No</v>
      </c>
      <c r="I9751" s="1" t="str">
        <f>IF($H9751="Yes",VLOOKUP($C9751,'Provisioning Requester'!$F$3:$H$20000,3,FALSE),"-")</f>
        <v>-</v>
      </c>
      <c r="J9751" s="1" t="str">
        <f>IF(OR(D9751="SVCP", E9751="TRUE"), "No", IF(ISNA(VLOOKUP($C9751,'ProvResponder deviceId'!$A$1:$A$20000,1,FALSE)),"No","Yes"))</f>
        <v>No</v>
      </c>
      <c r="K9751" s="1" t="str">
        <f>IF($J9751="Yes",VLOOKUP($C9751,'ProvResponder deviceId'!$A$1:$C$20000,3,FALSE),"-")</f>
        <v>-</v>
      </c>
      <c r="L9751" s="1" t="str">
        <f t="shared" si="304"/>
        <v/>
      </c>
      <c r="M9751" s="1" t="str">
        <f t="shared" si="305"/>
        <v/>
      </c>
      <c r="N9751" s="1" t="str">
        <f>IF(ISBLANK($C9751),"",IF(ISNA(VLOOKUP($L9751,'result messages'!$H$3:$L$11,2,FALSE)),VLOOKUP($M9751,'result messages'!$H$3:$L$11,2,FALSE),VLOOKUP($L9751,'result messages'!$H$3:$L$11,2,FALSE)))</f>
        <v/>
      </c>
      <c r="O9751" s="1" t="str">
        <f>IF(ISBLANK($C9751),"",IF(ISNA(VLOOKUP($L9751,'result messages'!$H$3:$L$11,3,FALSE)),VLOOKUP($M9751,'result messages'!$H$3:$L$11,3,FALSE),VLOOKUP($L9751,'result messages'!$H$3:$L$11,3,FALSE)))</f>
        <v/>
      </c>
      <c r="P9751" s="1" t="str">
        <f>IF(ISBLANK($C9751),"",IF(ISNA(VLOOKUP($L9751,'result messages'!$H$3:$L$11,4,FALSE)),VLOOKUP($M9751,'result messages'!$H$3:$L$11,4,FALSE),VLOOKUP($L9751,'result messages'!$H$3:$L$11,4,FALSE)))</f>
        <v/>
      </c>
      <c r="Q9751" s="1" t="str">
        <f>IF(ISBLANK($C9751),"",IF(ISNA(VLOOKUP($L9751,'result messages'!$H$3:$L$11,5,FALSE)),VLOOKUP($M9751,'result messages'!$H$3:$L$11,5,FALSE),VLOOKUP($L9751,'result messages'!$H$3:$L$11,5,FALSE)))</f>
        <v/>
      </c>
    </row>
    <row r="9752" spans="1:17">
      <c r="A9752" s="1">
        <v>9749</v>
      </c>
      <c r="B9752" s="1"/>
      <c r="C9752" s="1"/>
      <c r="D9752" s="1"/>
      <c r="E9752" s="6"/>
      <c r="F9752" s="1"/>
      <c r="G9752" s="1" t="str">
        <f>IF(ISNA(VLOOKUP($C9752,'DTEN TCAP Linkage deviceId'!$A$1:$A$20000,1,FALSE)),"No","Yes")</f>
        <v>No</v>
      </c>
      <c r="H9752" s="1" t="str">
        <f>IF(ISNA(VLOOKUP($C9752,'Provisioning Requester'!$F$3:$H$20000,2,FALSE)),"No","Yes")</f>
        <v>No</v>
      </c>
      <c r="I9752" s="1" t="str">
        <f>IF($H9752="Yes",VLOOKUP($C9752,'Provisioning Requester'!$F$3:$H$20000,3,FALSE),"-")</f>
        <v>-</v>
      </c>
      <c r="J9752" s="1" t="str">
        <f>IF(OR(D9752="SVCP", E9752="TRUE"), "No", IF(ISNA(VLOOKUP($C9752,'ProvResponder deviceId'!$A$1:$A$20000,1,FALSE)),"No","Yes"))</f>
        <v>No</v>
      </c>
      <c r="K9752" s="1" t="str">
        <f>IF($J9752="Yes",VLOOKUP($C9752,'ProvResponder deviceId'!$A$1:$C$20000,3,FALSE),"-")</f>
        <v>-</v>
      </c>
      <c r="L9752" s="1" t="str">
        <f t="shared" si="304"/>
        <v/>
      </c>
      <c r="M9752" s="1" t="str">
        <f t="shared" si="305"/>
        <v/>
      </c>
      <c r="N9752" s="1" t="str">
        <f>IF(ISBLANK($C9752),"",IF(ISNA(VLOOKUP($L9752,'result messages'!$H$3:$L$11,2,FALSE)),VLOOKUP($M9752,'result messages'!$H$3:$L$11,2,FALSE),VLOOKUP($L9752,'result messages'!$H$3:$L$11,2,FALSE)))</f>
        <v/>
      </c>
      <c r="O9752" s="1" t="str">
        <f>IF(ISBLANK($C9752),"",IF(ISNA(VLOOKUP($L9752,'result messages'!$H$3:$L$11,3,FALSE)),VLOOKUP($M9752,'result messages'!$H$3:$L$11,3,FALSE),VLOOKUP($L9752,'result messages'!$H$3:$L$11,3,FALSE)))</f>
        <v/>
      </c>
      <c r="P9752" s="1" t="str">
        <f>IF(ISBLANK($C9752),"",IF(ISNA(VLOOKUP($L9752,'result messages'!$H$3:$L$11,4,FALSE)),VLOOKUP($M9752,'result messages'!$H$3:$L$11,4,FALSE),VLOOKUP($L9752,'result messages'!$H$3:$L$11,4,FALSE)))</f>
        <v/>
      </c>
      <c r="Q9752" s="1" t="str">
        <f>IF(ISBLANK($C9752),"",IF(ISNA(VLOOKUP($L9752,'result messages'!$H$3:$L$11,5,FALSE)),VLOOKUP($M9752,'result messages'!$H$3:$L$11,5,FALSE),VLOOKUP($L9752,'result messages'!$H$3:$L$11,5,FALSE)))</f>
        <v/>
      </c>
    </row>
    <row r="9753" spans="1:17">
      <c r="A9753" s="1">
        <v>9750</v>
      </c>
      <c r="B9753" s="1"/>
      <c r="C9753" s="1"/>
      <c r="D9753" s="1"/>
      <c r="E9753" s="6"/>
      <c r="F9753" s="1"/>
      <c r="G9753" s="1" t="str">
        <f>IF(ISNA(VLOOKUP($C9753,'DTEN TCAP Linkage deviceId'!$A$1:$A$20000,1,FALSE)),"No","Yes")</f>
        <v>No</v>
      </c>
      <c r="H9753" s="1" t="str">
        <f>IF(ISNA(VLOOKUP($C9753,'Provisioning Requester'!$F$3:$H$20000,2,FALSE)),"No","Yes")</f>
        <v>No</v>
      </c>
      <c r="I9753" s="1" t="str">
        <f>IF($H9753="Yes",VLOOKUP($C9753,'Provisioning Requester'!$F$3:$H$20000,3,FALSE),"-")</f>
        <v>-</v>
      </c>
      <c r="J9753" s="1" t="str">
        <f>IF(OR(D9753="SVCP", E9753="TRUE"), "No", IF(ISNA(VLOOKUP($C9753,'ProvResponder deviceId'!$A$1:$A$20000,1,FALSE)),"No","Yes"))</f>
        <v>No</v>
      </c>
      <c r="K9753" s="1" t="str">
        <f>IF($J9753="Yes",VLOOKUP($C9753,'ProvResponder deviceId'!$A$1:$C$20000,3,FALSE),"-")</f>
        <v>-</v>
      </c>
      <c r="L9753" s="1" t="str">
        <f t="shared" si="304"/>
        <v/>
      </c>
      <c r="M9753" s="1" t="str">
        <f t="shared" si="305"/>
        <v/>
      </c>
      <c r="N9753" s="1" t="str">
        <f>IF(ISBLANK($C9753),"",IF(ISNA(VLOOKUP($L9753,'result messages'!$H$3:$L$11,2,FALSE)),VLOOKUP($M9753,'result messages'!$H$3:$L$11,2,FALSE),VLOOKUP($L9753,'result messages'!$H$3:$L$11,2,FALSE)))</f>
        <v/>
      </c>
      <c r="O9753" s="1" t="str">
        <f>IF(ISBLANK($C9753),"",IF(ISNA(VLOOKUP($L9753,'result messages'!$H$3:$L$11,3,FALSE)),VLOOKUP($M9753,'result messages'!$H$3:$L$11,3,FALSE),VLOOKUP($L9753,'result messages'!$H$3:$L$11,3,FALSE)))</f>
        <v/>
      </c>
      <c r="P9753" s="1" t="str">
        <f>IF(ISBLANK($C9753),"",IF(ISNA(VLOOKUP($L9753,'result messages'!$H$3:$L$11,4,FALSE)),VLOOKUP($M9753,'result messages'!$H$3:$L$11,4,FALSE),VLOOKUP($L9753,'result messages'!$H$3:$L$11,4,FALSE)))</f>
        <v/>
      </c>
      <c r="Q9753" s="1" t="str">
        <f>IF(ISBLANK($C9753),"",IF(ISNA(VLOOKUP($L9753,'result messages'!$H$3:$L$11,5,FALSE)),VLOOKUP($M9753,'result messages'!$H$3:$L$11,5,FALSE),VLOOKUP($L9753,'result messages'!$H$3:$L$11,5,FALSE)))</f>
        <v/>
      </c>
    </row>
    <row r="9754" spans="1:17">
      <c r="A9754" s="1">
        <v>9751</v>
      </c>
      <c r="B9754" s="1"/>
      <c r="C9754" s="1"/>
      <c r="D9754" s="1"/>
      <c r="E9754" s="6"/>
      <c r="F9754" s="1"/>
      <c r="G9754" s="1" t="str">
        <f>IF(ISNA(VLOOKUP($C9754,'DTEN TCAP Linkage deviceId'!$A$1:$A$20000,1,FALSE)),"No","Yes")</f>
        <v>No</v>
      </c>
      <c r="H9754" s="1" t="str">
        <f>IF(ISNA(VLOOKUP($C9754,'Provisioning Requester'!$F$3:$H$20000,2,FALSE)),"No","Yes")</f>
        <v>No</v>
      </c>
      <c r="I9754" s="1" t="str">
        <f>IF($H9754="Yes",VLOOKUP($C9754,'Provisioning Requester'!$F$3:$H$20000,3,FALSE),"-")</f>
        <v>-</v>
      </c>
      <c r="J9754" s="1" t="str">
        <f>IF(OR(D9754="SVCP", E9754="TRUE"), "No", IF(ISNA(VLOOKUP($C9754,'ProvResponder deviceId'!$A$1:$A$20000,1,FALSE)),"No","Yes"))</f>
        <v>No</v>
      </c>
      <c r="K9754" s="1" t="str">
        <f>IF($J9754="Yes",VLOOKUP($C9754,'ProvResponder deviceId'!$A$1:$C$20000,3,FALSE),"-")</f>
        <v>-</v>
      </c>
      <c r="L9754" s="1" t="str">
        <f t="shared" si="304"/>
        <v/>
      </c>
      <c r="M9754" s="1" t="str">
        <f t="shared" si="305"/>
        <v/>
      </c>
      <c r="N9754" s="1" t="str">
        <f>IF(ISBLANK($C9754),"",IF(ISNA(VLOOKUP($L9754,'result messages'!$H$3:$L$11,2,FALSE)),VLOOKUP($M9754,'result messages'!$H$3:$L$11,2,FALSE),VLOOKUP($L9754,'result messages'!$H$3:$L$11,2,FALSE)))</f>
        <v/>
      </c>
      <c r="O9754" s="1" t="str">
        <f>IF(ISBLANK($C9754),"",IF(ISNA(VLOOKUP($L9754,'result messages'!$H$3:$L$11,3,FALSE)),VLOOKUP($M9754,'result messages'!$H$3:$L$11,3,FALSE),VLOOKUP($L9754,'result messages'!$H$3:$L$11,3,FALSE)))</f>
        <v/>
      </c>
      <c r="P9754" s="1" t="str">
        <f>IF(ISBLANK($C9754),"",IF(ISNA(VLOOKUP($L9754,'result messages'!$H$3:$L$11,4,FALSE)),VLOOKUP($M9754,'result messages'!$H$3:$L$11,4,FALSE),VLOOKUP($L9754,'result messages'!$H$3:$L$11,4,FALSE)))</f>
        <v/>
      </c>
      <c r="Q9754" s="1" t="str">
        <f>IF(ISBLANK($C9754),"",IF(ISNA(VLOOKUP($L9754,'result messages'!$H$3:$L$11,5,FALSE)),VLOOKUP($M9754,'result messages'!$H$3:$L$11,5,FALSE),VLOOKUP($L9754,'result messages'!$H$3:$L$11,5,FALSE)))</f>
        <v/>
      </c>
    </row>
    <row r="9755" spans="1:17">
      <c r="A9755" s="1">
        <v>9752</v>
      </c>
      <c r="B9755" s="1"/>
      <c r="C9755" s="1"/>
      <c r="D9755" s="1"/>
      <c r="E9755" s="6"/>
      <c r="F9755" s="1"/>
      <c r="G9755" s="1" t="str">
        <f>IF(ISNA(VLOOKUP($C9755,'DTEN TCAP Linkage deviceId'!$A$1:$A$20000,1,FALSE)),"No","Yes")</f>
        <v>No</v>
      </c>
      <c r="H9755" s="1" t="str">
        <f>IF(ISNA(VLOOKUP($C9755,'Provisioning Requester'!$F$3:$H$20000,2,FALSE)),"No","Yes")</f>
        <v>No</v>
      </c>
      <c r="I9755" s="1" t="str">
        <f>IF($H9755="Yes",VLOOKUP($C9755,'Provisioning Requester'!$F$3:$H$20000,3,FALSE),"-")</f>
        <v>-</v>
      </c>
      <c r="J9755" s="1" t="str">
        <f>IF(OR(D9755="SVCP", E9755="TRUE"), "No", IF(ISNA(VLOOKUP($C9755,'ProvResponder deviceId'!$A$1:$A$20000,1,FALSE)),"No","Yes"))</f>
        <v>No</v>
      </c>
      <c r="K9755" s="1" t="str">
        <f>IF($J9755="Yes",VLOOKUP($C9755,'ProvResponder deviceId'!$A$1:$C$20000,3,FALSE),"-")</f>
        <v>-</v>
      </c>
      <c r="L9755" s="1" t="str">
        <f t="shared" si="304"/>
        <v/>
      </c>
      <c r="M9755" s="1" t="str">
        <f t="shared" si="305"/>
        <v/>
      </c>
      <c r="N9755" s="1" t="str">
        <f>IF(ISBLANK($C9755),"",IF(ISNA(VLOOKUP($L9755,'result messages'!$H$3:$L$11,2,FALSE)),VLOOKUP($M9755,'result messages'!$H$3:$L$11,2,FALSE),VLOOKUP($L9755,'result messages'!$H$3:$L$11,2,FALSE)))</f>
        <v/>
      </c>
      <c r="O9755" s="1" t="str">
        <f>IF(ISBLANK($C9755),"",IF(ISNA(VLOOKUP($L9755,'result messages'!$H$3:$L$11,3,FALSE)),VLOOKUP($M9755,'result messages'!$H$3:$L$11,3,FALSE),VLOOKUP($L9755,'result messages'!$H$3:$L$11,3,FALSE)))</f>
        <v/>
      </c>
      <c r="P9755" s="1" t="str">
        <f>IF(ISBLANK($C9755),"",IF(ISNA(VLOOKUP($L9755,'result messages'!$H$3:$L$11,4,FALSE)),VLOOKUP($M9755,'result messages'!$H$3:$L$11,4,FALSE),VLOOKUP($L9755,'result messages'!$H$3:$L$11,4,FALSE)))</f>
        <v/>
      </c>
      <c r="Q9755" s="1" t="str">
        <f>IF(ISBLANK($C9755),"",IF(ISNA(VLOOKUP($L9755,'result messages'!$H$3:$L$11,5,FALSE)),VLOOKUP($M9755,'result messages'!$H$3:$L$11,5,FALSE),VLOOKUP($L9755,'result messages'!$H$3:$L$11,5,FALSE)))</f>
        <v/>
      </c>
    </row>
    <row r="9756" spans="1:17">
      <c r="A9756" s="1">
        <v>9753</v>
      </c>
      <c r="B9756" s="1"/>
      <c r="C9756" s="1"/>
      <c r="D9756" s="1"/>
      <c r="E9756" s="6"/>
      <c r="F9756" s="1"/>
      <c r="G9756" s="1" t="str">
        <f>IF(ISNA(VLOOKUP($C9756,'DTEN TCAP Linkage deviceId'!$A$1:$A$20000,1,FALSE)),"No","Yes")</f>
        <v>No</v>
      </c>
      <c r="H9756" s="1" t="str">
        <f>IF(ISNA(VLOOKUP($C9756,'Provisioning Requester'!$F$3:$H$20000,2,FALSE)),"No","Yes")</f>
        <v>No</v>
      </c>
      <c r="I9756" s="1" t="str">
        <f>IF($H9756="Yes",VLOOKUP($C9756,'Provisioning Requester'!$F$3:$H$20000,3,FALSE),"-")</f>
        <v>-</v>
      </c>
      <c r="J9756" s="1" t="str">
        <f>IF(OR(D9756="SVCP", E9756="TRUE"), "No", IF(ISNA(VLOOKUP($C9756,'ProvResponder deviceId'!$A$1:$A$20000,1,FALSE)),"No","Yes"))</f>
        <v>No</v>
      </c>
      <c r="K9756" s="1" t="str">
        <f>IF($J9756="Yes",VLOOKUP($C9756,'ProvResponder deviceId'!$A$1:$C$20000,3,FALSE),"-")</f>
        <v>-</v>
      </c>
      <c r="L9756" s="1" t="str">
        <f t="shared" si="304"/>
        <v/>
      </c>
      <c r="M9756" s="1" t="str">
        <f t="shared" si="305"/>
        <v/>
      </c>
      <c r="N9756" s="1" t="str">
        <f>IF(ISBLANK($C9756),"",IF(ISNA(VLOOKUP($L9756,'result messages'!$H$3:$L$11,2,FALSE)),VLOOKUP($M9756,'result messages'!$H$3:$L$11,2,FALSE),VLOOKUP($L9756,'result messages'!$H$3:$L$11,2,FALSE)))</f>
        <v/>
      </c>
      <c r="O9756" s="1" t="str">
        <f>IF(ISBLANK($C9756),"",IF(ISNA(VLOOKUP($L9756,'result messages'!$H$3:$L$11,3,FALSE)),VLOOKUP($M9756,'result messages'!$H$3:$L$11,3,FALSE),VLOOKUP($L9756,'result messages'!$H$3:$L$11,3,FALSE)))</f>
        <v/>
      </c>
      <c r="P9756" s="1" t="str">
        <f>IF(ISBLANK($C9756),"",IF(ISNA(VLOOKUP($L9756,'result messages'!$H$3:$L$11,4,FALSE)),VLOOKUP($M9756,'result messages'!$H$3:$L$11,4,FALSE),VLOOKUP($L9756,'result messages'!$H$3:$L$11,4,FALSE)))</f>
        <v/>
      </c>
      <c r="Q9756" s="1" t="str">
        <f>IF(ISBLANK($C9756),"",IF(ISNA(VLOOKUP($L9756,'result messages'!$H$3:$L$11,5,FALSE)),VLOOKUP($M9756,'result messages'!$H$3:$L$11,5,FALSE),VLOOKUP($L9756,'result messages'!$H$3:$L$11,5,FALSE)))</f>
        <v/>
      </c>
    </row>
    <row r="9757" spans="1:17">
      <c r="A9757" s="1">
        <v>9754</v>
      </c>
      <c r="B9757" s="1"/>
      <c r="C9757" s="1"/>
      <c r="D9757" s="1"/>
      <c r="E9757" s="6"/>
      <c r="F9757" s="1"/>
      <c r="G9757" s="1" t="str">
        <f>IF(ISNA(VLOOKUP($C9757,'DTEN TCAP Linkage deviceId'!$A$1:$A$20000,1,FALSE)),"No","Yes")</f>
        <v>No</v>
      </c>
      <c r="H9757" s="1" t="str">
        <f>IF(ISNA(VLOOKUP($C9757,'Provisioning Requester'!$F$3:$H$20000,2,FALSE)),"No","Yes")</f>
        <v>No</v>
      </c>
      <c r="I9757" s="1" t="str">
        <f>IF($H9757="Yes",VLOOKUP($C9757,'Provisioning Requester'!$F$3:$H$20000,3,FALSE),"-")</f>
        <v>-</v>
      </c>
      <c r="J9757" s="1" t="str">
        <f>IF(OR(D9757="SVCP", E9757="TRUE"), "No", IF(ISNA(VLOOKUP($C9757,'ProvResponder deviceId'!$A$1:$A$20000,1,FALSE)),"No","Yes"))</f>
        <v>No</v>
      </c>
      <c r="K9757" s="1" t="str">
        <f>IF($J9757="Yes",VLOOKUP($C9757,'ProvResponder deviceId'!$A$1:$C$20000,3,FALSE),"-")</f>
        <v>-</v>
      </c>
      <c r="L9757" s="1" t="str">
        <f t="shared" si="304"/>
        <v/>
      </c>
      <c r="M9757" s="1" t="str">
        <f t="shared" si="305"/>
        <v/>
      </c>
      <c r="N9757" s="1" t="str">
        <f>IF(ISBLANK($C9757),"",IF(ISNA(VLOOKUP($L9757,'result messages'!$H$3:$L$11,2,FALSE)),VLOOKUP($M9757,'result messages'!$H$3:$L$11,2,FALSE),VLOOKUP($L9757,'result messages'!$H$3:$L$11,2,FALSE)))</f>
        <v/>
      </c>
      <c r="O9757" s="1" t="str">
        <f>IF(ISBLANK($C9757),"",IF(ISNA(VLOOKUP($L9757,'result messages'!$H$3:$L$11,3,FALSE)),VLOOKUP($M9757,'result messages'!$H$3:$L$11,3,FALSE),VLOOKUP($L9757,'result messages'!$H$3:$L$11,3,FALSE)))</f>
        <v/>
      </c>
      <c r="P9757" s="1" t="str">
        <f>IF(ISBLANK($C9757),"",IF(ISNA(VLOOKUP($L9757,'result messages'!$H$3:$L$11,4,FALSE)),VLOOKUP($M9757,'result messages'!$H$3:$L$11,4,FALSE),VLOOKUP($L9757,'result messages'!$H$3:$L$11,4,FALSE)))</f>
        <v/>
      </c>
      <c r="Q9757" s="1" t="str">
        <f>IF(ISBLANK($C9757),"",IF(ISNA(VLOOKUP($L9757,'result messages'!$H$3:$L$11,5,FALSE)),VLOOKUP($M9757,'result messages'!$H$3:$L$11,5,FALSE),VLOOKUP($L9757,'result messages'!$H$3:$L$11,5,FALSE)))</f>
        <v/>
      </c>
    </row>
    <row r="9758" spans="1:17">
      <c r="A9758" s="1">
        <v>9755</v>
      </c>
      <c r="B9758" s="1"/>
      <c r="C9758" s="1"/>
      <c r="D9758" s="1"/>
      <c r="E9758" s="6"/>
      <c r="F9758" s="1"/>
      <c r="G9758" s="1" t="str">
        <f>IF(ISNA(VLOOKUP($C9758,'DTEN TCAP Linkage deviceId'!$A$1:$A$20000,1,FALSE)),"No","Yes")</f>
        <v>No</v>
      </c>
      <c r="H9758" s="1" t="str">
        <f>IF(ISNA(VLOOKUP($C9758,'Provisioning Requester'!$F$3:$H$20000,2,FALSE)),"No","Yes")</f>
        <v>No</v>
      </c>
      <c r="I9758" s="1" t="str">
        <f>IF($H9758="Yes",VLOOKUP($C9758,'Provisioning Requester'!$F$3:$H$20000,3,FALSE),"-")</f>
        <v>-</v>
      </c>
      <c r="J9758" s="1" t="str">
        <f>IF(OR(D9758="SVCP", E9758="TRUE"), "No", IF(ISNA(VLOOKUP($C9758,'ProvResponder deviceId'!$A$1:$A$20000,1,FALSE)),"No","Yes"))</f>
        <v>No</v>
      </c>
      <c r="K9758" s="1" t="str">
        <f>IF($J9758="Yes",VLOOKUP($C9758,'ProvResponder deviceId'!$A$1:$C$20000,3,FALSE),"-")</f>
        <v>-</v>
      </c>
      <c r="L9758" s="1" t="str">
        <f t="shared" si="304"/>
        <v/>
      </c>
      <c r="M9758" s="1" t="str">
        <f t="shared" si="305"/>
        <v/>
      </c>
      <c r="N9758" s="1" t="str">
        <f>IF(ISBLANK($C9758),"",IF(ISNA(VLOOKUP($L9758,'result messages'!$H$3:$L$11,2,FALSE)),VLOOKUP($M9758,'result messages'!$H$3:$L$11,2,FALSE),VLOOKUP($L9758,'result messages'!$H$3:$L$11,2,FALSE)))</f>
        <v/>
      </c>
      <c r="O9758" s="1" t="str">
        <f>IF(ISBLANK($C9758),"",IF(ISNA(VLOOKUP($L9758,'result messages'!$H$3:$L$11,3,FALSE)),VLOOKUP($M9758,'result messages'!$H$3:$L$11,3,FALSE),VLOOKUP($L9758,'result messages'!$H$3:$L$11,3,FALSE)))</f>
        <v/>
      </c>
      <c r="P9758" s="1" t="str">
        <f>IF(ISBLANK($C9758),"",IF(ISNA(VLOOKUP($L9758,'result messages'!$H$3:$L$11,4,FALSE)),VLOOKUP($M9758,'result messages'!$H$3:$L$11,4,FALSE),VLOOKUP($L9758,'result messages'!$H$3:$L$11,4,FALSE)))</f>
        <v/>
      </c>
      <c r="Q9758" s="1" t="str">
        <f>IF(ISBLANK($C9758),"",IF(ISNA(VLOOKUP($L9758,'result messages'!$H$3:$L$11,5,FALSE)),VLOOKUP($M9758,'result messages'!$H$3:$L$11,5,FALSE),VLOOKUP($L9758,'result messages'!$H$3:$L$11,5,FALSE)))</f>
        <v/>
      </c>
    </row>
    <row r="9759" spans="1:17">
      <c r="A9759" s="1">
        <v>9756</v>
      </c>
      <c r="B9759" s="1"/>
      <c r="C9759" s="1"/>
      <c r="D9759" s="1"/>
      <c r="E9759" s="6"/>
      <c r="F9759" s="1"/>
      <c r="G9759" s="1" t="str">
        <f>IF(ISNA(VLOOKUP($C9759,'DTEN TCAP Linkage deviceId'!$A$1:$A$20000,1,FALSE)),"No","Yes")</f>
        <v>No</v>
      </c>
      <c r="H9759" s="1" t="str">
        <f>IF(ISNA(VLOOKUP($C9759,'Provisioning Requester'!$F$3:$H$20000,2,FALSE)),"No","Yes")</f>
        <v>No</v>
      </c>
      <c r="I9759" s="1" t="str">
        <f>IF($H9759="Yes",VLOOKUP($C9759,'Provisioning Requester'!$F$3:$H$20000,3,FALSE),"-")</f>
        <v>-</v>
      </c>
      <c r="J9759" s="1" t="str">
        <f>IF(OR(D9759="SVCP", E9759="TRUE"), "No", IF(ISNA(VLOOKUP($C9759,'ProvResponder deviceId'!$A$1:$A$20000,1,FALSE)),"No","Yes"))</f>
        <v>No</v>
      </c>
      <c r="K9759" s="1" t="str">
        <f>IF($J9759="Yes",VLOOKUP($C9759,'ProvResponder deviceId'!$A$1:$C$20000,3,FALSE),"-")</f>
        <v>-</v>
      </c>
      <c r="L9759" s="1" t="str">
        <f t="shared" si="304"/>
        <v/>
      </c>
      <c r="M9759" s="1" t="str">
        <f t="shared" si="305"/>
        <v/>
      </c>
      <c r="N9759" s="1" t="str">
        <f>IF(ISBLANK($C9759),"",IF(ISNA(VLOOKUP($L9759,'result messages'!$H$3:$L$11,2,FALSE)),VLOOKUP($M9759,'result messages'!$H$3:$L$11,2,FALSE),VLOOKUP($L9759,'result messages'!$H$3:$L$11,2,FALSE)))</f>
        <v/>
      </c>
      <c r="O9759" s="1" t="str">
        <f>IF(ISBLANK($C9759),"",IF(ISNA(VLOOKUP($L9759,'result messages'!$H$3:$L$11,3,FALSE)),VLOOKUP($M9759,'result messages'!$H$3:$L$11,3,FALSE),VLOOKUP($L9759,'result messages'!$H$3:$L$11,3,FALSE)))</f>
        <v/>
      </c>
      <c r="P9759" s="1" t="str">
        <f>IF(ISBLANK($C9759),"",IF(ISNA(VLOOKUP($L9759,'result messages'!$H$3:$L$11,4,FALSE)),VLOOKUP($M9759,'result messages'!$H$3:$L$11,4,FALSE),VLOOKUP($L9759,'result messages'!$H$3:$L$11,4,FALSE)))</f>
        <v/>
      </c>
      <c r="Q9759" s="1" t="str">
        <f>IF(ISBLANK($C9759),"",IF(ISNA(VLOOKUP($L9759,'result messages'!$H$3:$L$11,5,FALSE)),VLOOKUP($M9759,'result messages'!$H$3:$L$11,5,FALSE),VLOOKUP($L9759,'result messages'!$H$3:$L$11,5,FALSE)))</f>
        <v/>
      </c>
    </row>
    <row r="9760" spans="1:17">
      <c r="A9760" s="1">
        <v>9757</v>
      </c>
      <c r="B9760" s="1"/>
      <c r="C9760" s="1"/>
      <c r="D9760" s="1"/>
      <c r="E9760" s="6"/>
      <c r="F9760" s="1"/>
      <c r="G9760" s="1" t="str">
        <f>IF(ISNA(VLOOKUP($C9760,'DTEN TCAP Linkage deviceId'!$A$1:$A$20000,1,FALSE)),"No","Yes")</f>
        <v>No</v>
      </c>
      <c r="H9760" s="1" t="str">
        <f>IF(ISNA(VLOOKUP($C9760,'Provisioning Requester'!$F$3:$H$20000,2,FALSE)),"No","Yes")</f>
        <v>No</v>
      </c>
      <c r="I9760" s="1" t="str">
        <f>IF($H9760="Yes",VLOOKUP($C9760,'Provisioning Requester'!$F$3:$H$20000,3,FALSE),"-")</f>
        <v>-</v>
      </c>
      <c r="J9760" s="1" t="str">
        <f>IF(OR(D9760="SVCP", E9760="TRUE"), "No", IF(ISNA(VLOOKUP($C9760,'ProvResponder deviceId'!$A$1:$A$20000,1,FALSE)),"No","Yes"))</f>
        <v>No</v>
      </c>
      <c r="K9760" s="1" t="str">
        <f>IF($J9760="Yes",VLOOKUP($C9760,'ProvResponder deviceId'!$A$1:$C$20000,3,FALSE),"-")</f>
        <v>-</v>
      </c>
      <c r="L9760" s="1" t="str">
        <f t="shared" si="304"/>
        <v/>
      </c>
      <c r="M9760" s="1" t="str">
        <f t="shared" si="305"/>
        <v/>
      </c>
      <c r="N9760" s="1" t="str">
        <f>IF(ISBLANK($C9760),"",IF(ISNA(VLOOKUP($L9760,'result messages'!$H$3:$L$11,2,FALSE)),VLOOKUP($M9760,'result messages'!$H$3:$L$11,2,FALSE),VLOOKUP($L9760,'result messages'!$H$3:$L$11,2,FALSE)))</f>
        <v/>
      </c>
      <c r="O9760" s="1" t="str">
        <f>IF(ISBLANK($C9760),"",IF(ISNA(VLOOKUP($L9760,'result messages'!$H$3:$L$11,3,FALSE)),VLOOKUP($M9760,'result messages'!$H$3:$L$11,3,FALSE),VLOOKUP($L9760,'result messages'!$H$3:$L$11,3,FALSE)))</f>
        <v/>
      </c>
      <c r="P9760" s="1" t="str">
        <f>IF(ISBLANK($C9760),"",IF(ISNA(VLOOKUP($L9760,'result messages'!$H$3:$L$11,4,FALSE)),VLOOKUP($M9760,'result messages'!$H$3:$L$11,4,FALSE),VLOOKUP($L9760,'result messages'!$H$3:$L$11,4,FALSE)))</f>
        <v/>
      </c>
      <c r="Q9760" s="1" t="str">
        <f>IF(ISBLANK($C9760),"",IF(ISNA(VLOOKUP($L9760,'result messages'!$H$3:$L$11,5,FALSE)),VLOOKUP($M9760,'result messages'!$H$3:$L$11,5,FALSE),VLOOKUP($L9760,'result messages'!$H$3:$L$11,5,FALSE)))</f>
        <v/>
      </c>
    </row>
    <row r="9761" spans="1:17">
      <c r="A9761" s="1">
        <v>9758</v>
      </c>
      <c r="B9761" s="1"/>
      <c r="C9761" s="1"/>
      <c r="D9761" s="1"/>
      <c r="E9761" s="6"/>
      <c r="F9761" s="1"/>
      <c r="G9761" s="1" t="str">
        <f>IF(ISNA(VLOOKUP($C9761,'DTEN TCAP Linkage deviceId'!$A$1:$A$20000,1,FALSE)),"No","Yes")</f>
        <v>No</v>
      </c>
      <c r="H9761" s="1" t="str">
        <f>IF(ISNA(VLOOKUP($C9761,'Provisioning Requester'!$F$3:$H$20000,2,FALSE)),"No","Yes")</f>
        <v>No</v>
      </c>
      <c r="I9761" s="1" t="str">
        <f>IF($H9761="Yes",VLOOKUP($C9761,'Provisioning Requester'!$F$3:$H$20000,3,FALSE),"-")</f>
        <v>-</v>
      </c>
      <c r="J9761" s="1" t="str">
        <f>IF(OR(D9761="SVCP", E9761="TRUE"), "No", IF(ISNA(VLOOKUP($C9761,'ProvResponder deviceId'!$A$1:$A$20000,1,FALSE)),"No","Yes"))</f>
        <v>No</v>
      </c>
      <c r="K9761" s="1" t="str">
        <f>IF($J9761="Yes",VLOOKUP($C9761,'ProvResponder deviceId'!$A$1:$C$20000,3,FALSE),"-")</f>
        <v>-</v>
      </c>
      <c r="L9761" s="1" t="str">
        <f t="shared" si="304"/>
        <v/>
      </c>
      <c r="M9761" s="1" t="str">
        <f t="shared" si="305"/>
        <v/>
      </c>
      <c r="N9761" s="1" t="str">
        <f>IF(ISBLANK($C9761),"",IF(ISNA(VLOOKUP($L9761,'result messages'!$H$3:$L$11,2,FALSE)),VLOOKUP($M9761,'result messages'!$H$3:$L$11,2,FALSE),VLOOKUP($L9761,'result messages'!$H$3:$L$11,2,FALSE)))</f>
        <v/>
      </c>
      <c r="O9761" s="1" t="str">
        <f>IF(ISBLANK($C9761),"",IF(ISNA(VLOOKUP($L9761,'result messages'!$H$3:$L$11,3,FALSE)),VLOOKUP($M9761,'result messages'!$H$3:$L$11,3,FALSE),VLOOKUP($L9761,'result messages'!$H$3:$L$11,3,FALSE)))</f>
        <v/>
      </c>
      <c r="P9761" s="1" t="str">
        <f>IF(ISBLANK($C9761),"",IF(ISNA(VLOOKUP($L9761,'result messages'!$H$3:$L$11,4,FALSE)),VLOOKUP($M9761,'result messages'!$H$3:$L$11,4,FALSE),VLOOKUP($L9761,'result messages'!$H$3:$L$11,4,FALSE)))</f>
        <v/>
      </c>
      <c r="Q9761" s="1" t="str">
        <f>IF(ISBLANK($C9761),"",IF(ISNA(VLOOKUP($L9761,'result messages'!$H$3:$L$11,5,FALSE)),VLOOKUP($M9761,'result messages'!$H$3:$L$11,5,FALSE),VLOOKUP($L9761,'result messages'!$H$3:$L$11,5,FALSE)))</f>
        <v/>
      </c>
    </row>
    <row r="9762" spans="1:17">
      <c r="A9762" s="1">
        <v>9759</v>
      </c>
      <c r="B9762" s="1"/>
      <c r="C9762" s="1"/>
      <c r="D9762" s="1"/>
      <c r="E9762" s="6"/>
      <c r="F9762" s="1"/>
      <c r="G9762" s="1" t="str">
        <f>IF(ISNA(VLOOKUP($C9762,'DTEN TCAP Linkage deviceId'!$A$1:$A$20000,1,FALSE)),"No","Yes")</f>
        <v>No</v>
      </c>
      <c r="H9762" s="1" t="str">
        <f>IF(ISNA(VLOOKUP($C9762,'Provisioning Requester'!$F$3:$H$20000,2,FALSE)),"No","Yes")</f>
        <v>No</v>
      </c>
      <c r="I9762" s="1" t="str">
        <f>IF($H9762="Yes",VLOOKUP($C9762,'Provisioning Requester'!$F$3:$H$20000,3,FALSE),"-")</f>
        <v>-</v>
      </c>
      <c r="J9762" s="1" t="str">
        <f>IF(OR(D9762="SVCP", E9762="TRUE"), "No", IF(ISNA(VLOOKUP($C9762,'ProvResponder deviceId'!$A$1:$A$20000,1,FALSE)),"No","Yes"))</f>
        <v>No</v>
      </c>
      <c r="K9762" s="1" t="str">
        <f>IF($J9762="Yes",VLOOKUP($C9762,'ProvResponder deviceId'!$A$1:$C$20000,3,FALSE),"-")</f>
        <v>-</v>
      </c>
      <c r="L9762" s="1" t="str">
        <f t="shared" si="304"/>
        <v/>
      </c>
      <c r="M9762" s="1" t="str">
        <f t="shared" si="305"/>
        <v/>
      </c>
      <c r="N9762" s="1" t="str">
        <f>IF(ISBLANK($C9762),"",IF(ISNA(VLOOKUP($L9762,'result messages'!$H$3:$L$11,2,FALSE)),VLOOKUP($M9762,'result messages'!$H$3:$L$11,2,FALSE),VLOOKUP($L9762,'result messages'!$H$3:$L$11,2,FALSE)))</f>
        <v/>
      </c>
      <c r="O9762" s="1" t="str">
        <f>IF(ISBLANK($C9762),"",IF(ISNA(VLOOKUP($L9762,'result messages'!$H$3:$L$11,3,FALSE)),VLOOKUP($M9762,'result messages'!$H$3:$L$11,3,FALSE),VLOOKUP($L9762,'result messages'!$H$3:$L$11,3,FALSE)))</f>
        <v/>
      </c>
      <c r="P9762" s="1" t="str">
        <f>IF(ISBLANK($C9762),"",IF(ISNA(VLOOKUP($L9762,'result messages'!$H$3:$L$11,4,FALSE)),VLOOKUP($M9762,'result messages'!$H$3:$L$11,4,FALSE),VLOOKUP($L9762,'result messages'!$H$3:$L$11,4,FALSE)))</f>
        <v/>
      </c>
      <c r="Q9762" s="1" t="str">
        <f>IF(ISBLANK($C9762),"",IF(ISNA(VLOOKUP($L9762,'result messages'!$H$3:$L$11,5,FALSE)),VLOOKUP($M9762,'result messages'!$H$3:$L$11,5,FALSE),VLOOKUP($L9762,'result messages'!$H$3:$L$11,5,FALSE)))</f>
        <v/>
      </c>
    </row>
    <row r="9763" spans="1:17">
      <c r="A9763" s="1">
        <v>9760</v>
      </c>
      <c r="B9763" s="1"/>
      <c r="C9763" s="1"/>
      <c r="D9763" s="1"/>
      <c r="E9763" s="6"/>
      <c r="F9763" s="1"/>
      <c r="G9763" s="1" t="str">
        <f>IF(ISNA(VLOOKUP($C9763,'DTEN TCAP Linkage deviceId'!$A$1:$A$20000,1,FALSE)),"No","Yes")</f>
        <v>No</v>
      </c>
      <c r="H9763" s="1" t="str">
        <f>IF(ISNA(VLOOKUP($C9763,'Provisioning Requester'!$F$3:$H$20000,2,FALSE)),"No","Yes")</f>
        <v>No</v>
      </c>
      <c r="I9763" s="1" t="str">
        <f>IF($H9763="Yes",VLOOKUP($C9763,'Provisioning Requester'!$F$3:$H$20000,3,FALSE),"-")</f>
        <v>-</v>
      </c>
      <c r="J9763" s="1" t="str">
        <f>IF(OR(D9763="SVCP", E9763="TRUE"), "No", IF(ISNA(VLOOKUP($C9763,'ProvResponder deviceId'!$A$1:$A$20000,1,FALSE)),"No","Yes"))</f>
        <v>No</v>
      </c>
      <c r="K9763" s="1" t="str">
        <f>IF($J9763="Yes",VLOOKUP($C9763,'ProvResponder deviceId'!$A$1:$C$20000,3,FALSE),"-")</f>
        <v>-</v>
      </c>
      <c r="L9763" s="1" t="str">
        <f t="shared" si="304"/>
        <v/>
      </c>
      <c r="M9763" s="1" t="str">
        <f t="shared" si="305"/>
        <v/>
      </c>
      <c r="N9763" s="1" t="str">
        <f>IF(ISBLANK($C9763),"",IF(ISNA(VLOOKUP($L9763,'result messages'!$H$3:$L$11,2,FALSE)),VLOOKUP($M9763,'result messages'!$H$3:$L$11,2,FALSE),VLOOKUP($L9763,'result messages'!$H$3:$L$11,2,FALSE)))</f>
        <v/>
      </c>
      <c r="O9763" s="1" t="str">
        <f>IF(ISBLANK($C9763),"",IF(ISNA(VLOOKUP($L9763,'result messages'!$H$3:$L$11,3,FALSE)),VLOOKUP($M9763,'result messages'!$H$3:$L$11,3,FALSE),VLOOKUP($L9763,'result messages'!$H$3:$L$11,3,FALSE)))</f>
        <v/>
      </c>
      <c r="P9763" s="1" t="str">
        <f>IF(ISBLANK($C9763),"",IF(ISNA(VLOOKUP($L9763,'result messages'!$H$3:$L$11,4,FALSE)),VLOOKUP($M9763,'result messages'!$H$3:$L$11,4,FALSE),VLOOKUP($L9763,'result messages'!$H$3:$L$11,4,FALSE)))</f>
        <v/>
      </c>
      <c r="Q9763" s="1" t="str">
        <f>IF(ISBLANK($C9763),"",IF(ISNA(VLOOKUP($L9763,'result messages'!$H$3:$L$11,5,FALSE)),VLOOKUP($M9763,'result messages'!$H$3:$L$11,5,FALSE),VLOOKUP($L9763,'result messages'!$H$3:$L$11,5,FALSE)))</f>
        <v/>
      </c>
    </row>
    <row r="9764" spans="1:17">
      <c r="A9764" s="1">
        <v>9761</v>
      </c>
      <c r="B9764" s="1"/>
      <c r="C9764" s="1"/>
      <c r="D9764" s="1"/>
      <c r="E9764" s="6"/>
      <c r="F9764" s="1"/>
      <c r="G9764" s="1" t="str">
        <f>IF(ISNA(VLOOKUP($C9764,'DTEN TCAP Linkage deviceId'!$A$1:$A$20000,1,FALSE)),"No","Yes")</f>
        <v>No</v>
      </c>
      <c r="H9764" s="1" t="str">
        <f>IF(ISNA(VLOOKUP($C9764,'Provisioning Requester'!$F$3:$H$20000,2,FALSE)),"No","Yes")</f>
        <v>No</v>
      </c>
      <c r="I9764" s="1" t="str">
        <f>IF($H9764="Yes",VLOOKUP($C9764,'Provisioning Requester'!$F$3:$H$20000,3,FALSE),"-")</f>
        <v>-</v>
      </c>
      <c r="J9764" s="1" t="str">
        <f>IF(OR(D9764="SVCP", E9764="TRUE"), "No", IF(ISNA(VLOOKUP($C9764,'ProvResponder deviceId'!$A$1:$A$20000,1,FALSE)),"No","Yes"))</f>
        <v>No</v>
      </c>
      <c r="K9764" s="1" t="str">
        <f>IF($J9764="Yes",VLOOKUP($C9764,'ProvResponder deviceId'!$A$1:$C$20000,3,FALSE),"-")</f>
        <v>-</v>
      </c>
      <c r="L9764" s="1" t="str">
        <f t="shared" si="304"/>
        <v/>
      </c>
      <c r="M9764" s="1" t="str">
        <f t="shared" si="305"/>
        <v/>
      </c>
      <c r="N9764" s="1" t="str">
        <f>IF(ISBLANK($C9764),"",IF(ISNA(VLOOKUP($L9764,'result messages'!$H$3:$L$11,2,FALSE)),VLOOKUP($M9764,'result messages'!$H$3:$L$11,2,FALSE),VLOOKUP($L9764,'result messages'!$H$3:$L$11,2,FALSE)))</f>
        <v/>
      </c>
      <c r="O9764" s="1" t="str">
        <f>IF(ISBLANK($C9764),"",IF(ISNA(VLOOKUP($L9764,'result messages'!$H$3:$L$11,3,FALSE)),VLOOKUP($M9764,'result messages'!$H$3:$L$11,3,FALSE),VLOOKUP($L9764,'result messages'!$H$3:$L$11,3,FALSE)))</f>
        <v/>
      </c>
      <c r="P9764" s="1" t="str">
        <f>IF(ISBLANK($C9764),"",IF(ISNA(VLOOKUP($L9764,'result messages'!$H$3:$L$11,4,FALSE)),VLOOKUP($M9764,'result messages'!$H$3:$L$11,4,FALSE),VLOOKUP($L9764,'result messages'!$H$3:$L$11,4,FALSE)))</f>
        <v/>
      </c>
      <c r="Q9764" s="1" t="str">
        <f>IF(ISBLANK($C9764),"",IF(ISNA(VLOOKUP($L9764,'result messages'!$H$3:$L$11,5,FALSE)),VLOOKUP($M9764,'result messages'!$H$3:$L$11,5,FALSE),VLOOKUP($L9764,'result messages'!$H$3:$L$11,5,FALSE)))</f>
        <v/>
      </c>
    </row>
    <row r="9765" spans="1:17">
      <c r="A9765" s="1">
        <v>9762</v>
      </c>
      <c r="B9765" s="1"/>
      <c r="C9765" s="1"/>
      <c r="D9765" s="1"/>
      <c r="E9765" s="6"/>
      <c r="F9765" s="1"/>
      <c r="G9765" s="1" t="str">
        <f>IF(ISNA(VLOOKUP($C9765,'DTEN TCAP Linkage deviceId'!$A$1:$A$20000,1,FALSE)),"No","Yes")</f>
        <v>No</v>
      </c>
      <c r="H9765" s="1" t="str">
        <f>IF(ISNA(VLOOKUP($C9765,'Provisioning Requester'!$F$3:$H$20000,2,FALSE)),"No","Yes")</f>
        <v>No</v>
      </c>
      <c r="I9765" s="1" t="str">
        <f>IF($H9765="Yes",VLOOKUP($C9765,'Provisioning Requester'!$F$3:$H$20000,3,FALSE),"-")</f>
        <v>-</v>
      </c>
      <c r="J9765" s="1" t="str">
        <f>IF(OR(D9765="SVCP", E9765="TRUE"), "No", IF(ISNA(VLOOKUP($C9765,'ProvResponder deviceId'!$A$1:$A$20000,1,FALSE)),"No","Yes"))</f>
        <v>No</v>
      </c>
      <c r="K9765" s="1" t="str">
        <f>IF($J9765="Yes",VLOOKUP($C9765,'ProvResponder deviceId'!$A$1:$C$20000,3,FALSE),"-")</f>
        <v>-</v>
      </c>
      <c r="L9765" s="1" t="str">
        <f t="shared" si="304"/>
        <v/>
      </c>
      <c r="M9765" s="1" t="str">
        <f t="shared" si="305"/>
        <v/>
      </c>
      <c r="N9765" s="1" t="str">
        <f>IF(ISBLANK($C9765),"",IF(ISNA(VLOOKUP($L9765,'result messages'!$H$3:$L$11,2,FALSE)),VLOOKUP($M9765,'result messages'!$H$3:$L$11,2,FALSE),VLOOKUP($L9765,'result messages'!$H$3:$L$11,2,FALSE)))</f>
        <v/>
      </c>
      <c r="O9765" s="1" t="str">
        <f>IF(ISBLANK($C9765),"",IF(ISNA(VLOOKUP($L9765,'result messages'!$H$3:$L$11,3,FALSE)),VLOOKUP($M9765,'result messages'!$H$3:$L$11,3,FALSE),VLOOKUP($L9765,'result messages'!$H$3:$L$11,3,FALSE)))</f>
        <v/>
      </c>
      <c r="P9765" s="1" t="str">
        <f>IF(ISBLANK($C9765),"",IF(ISNA(VLOOKUP($L9765,'result messages'!$H$3:$L$11,4,FALSE)),VLOOKUP($M9765,'result messages'!$H$3:$L$11,4,FALSE),VLOOKUP($L9765,'result messages'!$H$3:$L$11,4,FALSE)))</f>
        <v/>
      </c>
      <c r="Q9765" s="1" t="str">
        <f>IF(ISBLANK($C9765),"",IF(ISNA(VLOOKUP($L9765,'result messages'!$H$3:$L$11,5,FALSE)),VLOOKUP($M9765,'result messages'!$H$3:$L$11,5,FALSE),VLOOKUP($L9765,'result messages'!$H$3:$L$11,5,FALSE)))</f>
        <v/>
      </c>
    </row>
    <row r="9766" spans="1:17">
      <c r="A9766" s="1">
        <v>9763</v>
      </c>
      <c r="B9766" s="1"/>
      <c r="C9766" s="1"/>
      <c r="D9766" s="1"/>
      <c r="E9766" s="6"/>
      <c r="F9766" s="1"/>
      <c r="G9766" s="1" t="str">
        <f>IF(ISNA(VLOOKUP($C9766,'DTEN TCAP Linkage deviceId'!$A$1:$A$20000,1,FALSE)),"No","Yes")</f>
        <v>No</v>
      </c>
      <c r="H9766" s="1" t="str">
        <f>IF(ISNA(VLOOKUP($C9766,'Provisioning Requester'!$F$3:$H$20000,2,FALSE)),"No","Yes")</f>
        <v>No</v>
      </c>
      <c r="I9766" s="1" t="str">
        <f>IF($H9766="Yes",VLOOKUP($C9766,'Provisioning Requester'!$F$3:$H$20000,3,FALSE),"-")</f>
        <v>-</v>
      </c>
      <c r="J9766" s="1" t="str">
        <f>IF(OR(D9766="SVCP", E9766="TRUE"), "No", IF(ISNA(VLOOKUP($C9766,'ProvResponder deviceId'!$A$1:$A$20000,1,FALSE)),"No","Yes"))</f>
        <v>No</v>
      </c>
      <c r="K9766" s="1" t="str">
        <f>IF($J9766="Yes",VLOOKUP($C9766,'ProvResponder deviceId'!$A$1:$C$20000,3,FALSE),"-")</f>
        <v>-</v>
      </c>
      <c r="L9766" s="1" t="str">
        <f t="shared" si="304"/>
        <v/>
      </c>
      <c r="M9766" s="1" t="str">
        <f t="shared" si="305"/>
        <v/>
      </c>
      <c r="N9766" s="1" t="str">
        <f>IF(ISBLANK($C9766),"",IF(ISNA(VLOOKUP($L9766,'result messages'!$H$3:$L$11,2,FALSE)),VLOOKUP($M9766,'result messages'!$H$3:$L$11,2,FALSE),VLOOKUP($L9766,'result messages'!$H$3:$L$11,2,FALSE)))</f>
        <v/>
      </c>
      <c r="O9766" s="1" t="str">
        <f>IF(ISBLANK($C9766),"",IF(ISNA(VLOOKUP($L9766,'result messages'!$H$3:$L$11,3,FALSE)),VLOOKUP($M9766,'result messages'!$H$3:$L$11,3,FALSE),VLOOKUP($L9766,'result messages'!$H$3:$L$11,3,FALSE)))</f>
        <v/>
      </c>
      <c r="P9766" s="1" t="str">
        <f>IF(ISBLANK($C9766),"",IF(ISNA(VLOOKUP($L9766,'result messages'!$H$3:$L$11,4,FALSE)),VLOOKUP($M9766,'result messages'!$H$3:$L$11,4,FALSE),VLOOKUP($L9766,'result messages'!$H$3:$L$11,4,FALSE)))</f>
        <v/>
      </c>
      <c r="Q9766" s="1" t="str">
        <f>IF(ISBLANK($C9766),"",IF(ISNA(VLOOKUP($L9766,'result messages'!$H$3:$L$11,5,FALSE)),VLOOKUP($M9766,'result messages'!$H$3:$L$11,5,FALSE),VLOOKUP($L9766,'result messages'!$H$3:$L$11,5,FALSE)))</f>
        <v/>
      </c>
    </row>
    <row r="9767" spans="1:17">
      <c r="A9767" s="1">
        <v>9764</v>
      </c>
      <c r="B9767" s="1"/>
      <c r="C9767" s="1"/>
      <c r="D9767" s="1"/>
      <c r="E9767" s="6"/>
      <c r="F9767" s="1"/>
      <c r="G9767" s="1" t="str">
        <f>IF(ISNA(VLOOKUP($C9767,'DTEN TCAP Linkage deviceId'!$A$1:$A$20000,1,FALSE)),"No","Yes")</f>
        <v>No</v>
      </c>
      <c r="H9767" s="1" t="str">
        <f>IF(ISNA(VLOOKUP($C9767,'Provisioning Requester'!$F$3:$H$20000,2,FALSE)),"No","Yes")</f>
        <v>No</v>
      </c>
      <c r="I9767" s="1" t="str">
        <f>IF($H9767="Yes",VLOOKUP($C9767,'Provisioning Requester'!$F$3:$H$20000,3,FALSE),"-")</f>
        <v>-</v>
      </c>
      <c r="J9767" s="1" t="str">
        <f>IF(OR(D9767="SVCP", E9767="TRUE"), "No", IF(ISNA(VLOOKUP($C9767,'ProvResponder deviceId'!$A$1:$A$20000,1,FALSE)),"No","Yes"))</f>
        <v>No</v>
      </c>
      <c r="K9767" s="1" t="str">
        <f>IF($J9767="Yes",VLOOKUP($C9767,'ProvResponder deviceId'!$A$1:$C$20000,3,FALSE),"-")</f>
        <v>-</v>
      </c>
      <c r="L9767" s="1" t="str">
        <f t="shared" si="304"/>
        <v/>
      </c>
      <c r="M9767" s="1" t="str">
        <f t="shared" si="305"/>
        <v/>
      </c>
      <c r="N9767" s="1" t="str">
        <f>IF(ISBLANK($C9767),"",IF(ISNA(VLOOKUP($L9767,'result messages'!$H$3:$L$11,2,FALSE)),VLOOKUP($M9767,'result messages'!$H$3:$L$11,2,FALSE),VLOOKUP($L9767,'result messages'!$H$3:$L$11,2,FALSE)))</f>
        <v/>
      </c>
      <c r="O9767" s="1" t="str">
        <f>IF(ISBLANK($C9767),"",IF(ISNA(VLOOKUP($L9767,'result messages'!$H$3:$L$11,3,FALSE)),VLOOKUP($M9767,'result messages'!$H$3:$L$11,3,FALSE),VLOOKUP($L9767,'result messages'!$H$3:$L$11,3,FALSE)))</f>
        <v/>
      </c>
      <c r="P9767" s="1" t="str">
        <f>IF(ISBLANK($C9767),"",IF(ISNA(VLOOKUP($L9767,'result messages'!$H$3:$L$11,4,FALSE)),VLOOKUP($M9767,'result messages'!$H$3:$L$11,4,FALSE),VLOOKUP($L9767,'result messages'!$H$3:$L$11,4,FALSE)))</f>
        <v/>
      </c>
      <c r="Q9767" s="1" t="str">
        <f>IF(ISBLANK($C9767),"",IF(ISNA(VLOOKUP($L9767,'result messages'!$H$3:$L$11,5,FALSE)),VLOOKUP($M9767,'result messages'!$H$3:$L$11,5,FALSE),VLOOKUP($L9767,'result messages'!$H$3:$L$11,5,FALSE)))</f>
        <v/>
      </c>
    </row>
    <row r="9768" spans="1:17">
      <c r="A9768" s="1">
        <v>9765</v>
      </c>
      <c r="B9768" s="1"/>
      <c r="C9768" s="1"/>
      <c r="D9768" s="1"/>
      <c r="E9768" s="6"/>
      <c r="F9768" s="1"/>
      <c r="G9768" s="1" t="str">
        <f>IF(ISNA(VLOOKUP($C9768,'DTEN TCAP Linkage deviceId'!$A$1:$A$20000,1,FALSE)),"No","Yes")</f>
        <v>No</v>
      </c>
      <c r="H9768" s="1" t="str">
        <f>IF(ISNA(VLOOKUP($C9768,'Provisioning Requester'!$F$3:$H$20000,2,FALSE)),"No","Yes")</f>
        <v>No</v>
      </c>
      <c r="I9768" s="1" t="str">
        <f>IF($H9768="Yes",VLOOKUP($C9768,'Provisioning Requester'!$F$3:$H$20000,3,FALSE),"-")</f>
        <v>-</v>
      </c>
      <c r="J9768" s="1" t="str">
        <f>IF(OR(D9768="SVCP", E9768="TRUE"), "No", IF(ISNA(VLOOKUP($C9768,'ProvResponder deviceId'!$A$1:$A$20000,1,FALSE)),"No","Yes"))</f>
        <v>No</v>
      </c>
      <c r="K9768" s="1" t="str">
        <f>IF($J9768="Yes",VLOOKUP($C9768,'ProvResponder deviceId'!$A$1:$C$20000,3,FALSE),"-")</f>
        <v>-</v>
      </c>
      <c r="L9768" s="1" t="str">
        <f t="shared" si="304"/>
        <v/>
      </c>
      <c r="M9768" s="1" t="str">
        <f t="shared" si="305"/>
        <v/>
      </c>
      <c r="N9768" s="1" t="str">
        <f>IF(ISBLANK($C9768),"",IF(ISNA(VLOOKUP($L9768,'result messages'!$H$3:$L$11,2,FALSE)),VLOOKUP($M9768,'result messages'!$H$3:$L$11,2,FALSE),VLOOKUP($L9768,'result messages'!$H$3:$L$11,2,FALSE)))</f>
        <v/>
      </c>
      <c r="O9768" s="1" t="str">
        <f>IF(ISBLANK($C9768),"",IF(ISNA(VLOOKUP($L9768,'result messages'!$H$3:$L$11,3,FALSE)),VLOOKUP($M9768,'result messages'!$H$3:$L$11,3,FALSE),VLOOKUP($L9768,'result messages'!$H$3:$L$11,3,FALSE)))</f>
        <v/>
      </c>
      <c r="P9768" s="1" t="str">
        <f>IF(ISBLANK($C9768),"",IF(ISNA(VLOOKUP($L9768,'result messages'!$H$3:$L$11,4,FALSE)),VLOOKUP($M9768,'result messages'!$H$3:$L$11,4,FALSE),VLOOKUP($L9768,'result messages'!$H$3:$L$11,4,FALSE)))</f>
        <v/>
      </c>
      <c r="Q9768" s="1" t="str">
        <f>IF(ISBLANK($C9768),"",IF(ISNA(VLOOKUP($L9768,'result messages'!$H$3:$L$11,5,FALSE)),VLOOKUP($M9768,'result messages'!$H$3:$L$11,5,FALSE),VLOOKUP($L9768,'result messages'!$H$3:$L$11,5,FALSE)))</f>
        <v/>
      </c>
    </row>
    <row r="9769" spans="1:17">
      <c r="A9769" s="1">
        <v>9766</v>
      </c>
      <c r="B9769" s="1"/>
      <c r="C9769" s="1"/>
      <c r="D9769" s="1"/>
      <c r="E9769" s="6"/>
      <c r="F9769" s="1"/>
      <c r="G9769" s="1" t="str">
        <f>IF(ISNA(VLOOKUP($C9769,'DTEN TCAP Linkage deviceId'!$A$1:$A$20000,1,FALSE)),"No","Yes")</f>
        <v>No</v>
      </c>
      <c r="H9769" s="1" t="str">
        <f>IF(ISNA(VLOOKUP($C9769,'Provisioning Requester'!$F$3:$H$20000,2,FALSE)),"No","Yes")</f>
        <v>No</v>
      </c>
      <c r="I9769" s="1" t="str">
        <f>IF($H9769="Yes",VLOOKUP($C9769,'Provisioning Requester'!$F$3:$H$20000,3,FALSE),"-")</f>
        <v>-</v>
      </c>
      <c r="J9769" s="1" t="str">
        <f>IF(OR(D9769="SVCP", E9769="TRUE"), "No", IF(ISNA(VLOOKUP($C9769,'ProvResponder deviceId'!$A$1:$A$20000,1,FALSE)),"No","Yes"))</f>
        <v>No</v>
      </c>
      <c r="K9769" s="1" t="str">
        <f>IF($J9769="Yes",VLOOKUP($C9769,'ProvResponder deviceId'!$A$1:$C$20000,3,FALSE),"-")</f>
        <v>-</v>
      </c>
      <c r="L9769" s="1" t="str">
        <f t="shared" si="304"/>
        <v/>
      </c>
      <c r="M9769" s="1" t="str">
        <f t="shared" si="305"/>
        <v/>
      </c>
      <c r="N9769" s="1" t="str">
        <f>IF(ISBLANK($C9769),"",IF(ISNA(VLOOKUP($L9769,'result messages'!$H$3:$L$11,2,FALSE)),VLOOKUP($M9769,'result messages'!$H$3:$L$11,2,FALSE),VLOOKUP($L9769,'result messages'!$H$3:$L$11,2,FALSE)))</f>
        <v/>
      </c>
      <c r="O9769" s="1" t="str">
        <f>IF(ISBLANK($C9769),"",IF(ISNA(VLOOKUP($L9769,'result messages'!$H$3:$L$11,3,FALSE)),VLOOKUP($M9769,'result messages'!$H$3:$L$11,3,FALSE),VLOOKUP($L9769,'result messages'!$H$3:$L$11,3,FALSE)))</f>
        <v/>
      </c>
      <c r="P9769" s="1" t="str">
        <f>IF(ISBLANK($C9769),"",IF(ISNA(VLOOKUP($L9769,'result messages'!$H$3:$L$11,4,FALSE)),VLOOKUP($M9769,'result messages'!$H$3:$L$11,4,FALSE),VLOOKUP($L9769,'result messages'!$H$3:$L$11,4,FALSE)))</f>
        <v/>
      </c>
      <c r="Q9769" s="1" t="str">
        <f>IF(ISBLANK($C9769),"",IF(ISNA(VLOOKUP($L9769,'result messages'!$H$3:$L$11,5,FALSE)),VLOOKUP($M9769,'result messages'!$H$3:$L$11,5,FALSE),VLOOKUP($L9769,'result messages'!$H$3:$L$11,5,FALSE)))</f>
        <v/>
      </c>
    </row>
    <row r="9770" spans="1:17">
      <c r="A9770" s="1">
        <v>9767</v>
      </c>
      <c r="B9770" s="1"/>
      <c r="C9770" s="1"/>
      <c r="D9770" s="1"/>
      <c r="E9770" s="6"/>
      <c r="F9770" s="1"/>
      <c r="G9770" s="1" t="str">
        <f>IF(ISNA(VLOOKUP($C9770,'DTEN TCAP Linkage deviceId'!$A$1:$A$20000,1,FALSE)),"No","Yes")</f>
        <v>No</v>
      </c>
      <c r="H9770" s="1" t="str">
        <f>IF(ISNA(VLOOKUP($C9770,'Provisioning Requester'!$F$3:$H$20000,2,FALSE)),"No","Yes")</f>
        <v>No</v>
      </c>
      <c r="I9770" s="1" t="str">
        <f>IF($H9770="Yes",VLOOKUP($C9770,'Provisioning Requester'!$F$3:$H$20000,3,FALSE),"-")</f>
        <v>-</v>
      </c>
      <c r="J9770" s="1" t="str">
        <f>IF(OR(D9770="SVCP", E9770="TRUE"), "No", IF(ISNA(VLOOKUP($C9770,'ProvResponder deviceId'!$A$1:$A$20000,1,FALSE)),"No","Yes"))</f>
        <v>No</v>
      </c>
      <c r="K9770" s="1" t="str">
        <f>IF($J9770="Yes",VLOOKUP($C9770,'ProvResponder deviceId'!$A$1:$C$20000,3,FALSE),"-")</f>
        <v>-</v>
      </c>
      <c r="L9770" s="1" t="str">
        <f t="shared" si="304"/>
        <v/>
      </c>
      <c r="M9770" s="1" t="str">
        <f t="shared" si="305"/>
        <v/>
      </c>
      <c r="N9770" s="1" t="str">
        <f>IF(ISBLANK($C9770),"",IF(ISNA(VLOOKUP($L9770,'result messages'!$H$3:$L$11,2,FALSE)),VLOOKUP($M9770,'result messages'!$H$3:$L$11,2,FALSE),VLOOKUP($L9770,'result messages'!$H$3:$L$11,2,FALSE)))</f>
        <v/>
      </c>
      <c r="O9770" s="1" t="str">
        <f>IF(ISBLANK($C9770),"",IF(ISNA(VLOOKUP($L9770,'result messages'!$H$3:$L$11,3,FALSE)),VLOOKUP($M9770,'result messages'!$H$3:$L$11,3,FALSE),VLOOKUP($L9770,'result messages'!$H$3:$L$11,3,FALSE)))</f>
        <v/>
      </c>
      <c r="P9770" s="1" t="str">
        <f>IF(ISBLANK($C9770),"",IF(ISNA(VLOOKUP($L9770,'result messages'!$H$3:$L$11,4,FALSE)),VLOOKUP($M9770,'result messages'!$H$3:$L$11,4,FALSE),VLOOKUP($L9770,'result messages'!$H$3:$L$11,4,FALSE)))</f>
        <v/>
      </c>
      <c r="Q9770" s="1" t="str">
        <f>IF(ISBLANK($C9770),"",IF(ISNA(VLOOKUP($L9770,'result messages'!$H$3:$L$11,5,FALSE)),VLOOKUP($M9770,'result messages'!$H$3:$L$11,5,FALSE),VLOOKUP($L9770,'result messages'!$H$3:$L$11,5,FALSE)))</f>
        <v/>
      </c>
    </row>
    <row r="9771" spans="1:17">
      <c r="A9771" s="1">
        <v>9768</v>
      </c>
      <c r="B9771" s="1"/>
      <c r="C9771" s="1"/>
      <c r="D9771" s="1"/>
      <c r="E9771" s="6"/>
      <c r="F9771" s="1"/>
      <c r="G9771" s="1" t="str">
        <f>IF(ISNA(VLOOKUP($C9771,'DTEN TCAP Linkage deviceId'!$A$1:$A$20000,1,FALSE)),"No","Yes")</f>
        <v>No</v>
      </c>
      <c r="H9771" s="1" t="str">
        <f>IF(ISNA(VLOOKUP($C9771,'Provisioning Requester'!$F$3:$H$20000,2,FALSE)),"No","Yes")</f>
        <v>No</v>
      </c>
      <c r="I9771" s="1" t="str">
        <f>IF($H9771="Yes",VLOOKUP($C9771,'Provisioning Requester'!$F$3:$H$20000,3,FALSE),"-")</f>
        <v>-</v>
      </c>
      <c r="J9771" s="1" t="str">
        <f>IF(OR(D9771="SVCP", E9771="TRUE"), "No", IF(ISNA(VLOOKUP($C9771,'ProvResponder deviceId'!$A$1:$A$20000,1,FALSE)),"No","Yes"))</f>
        <v>No</v>
      </c>
      <c r="K9771" s="1" t="str">
        <f>IF($J9771="Yes",VLOOKUP($C9771,'ProvResponder deviceId'!$A$1:$C$20000,3,FALSE),"-")</f>
        <v>-</v>
      </c>
      <c r="L9771" s="1" t="str">
        <f t="shared" si="304"/>
        <v/>
      </c>
      <c r="M9771" s="1" t="str">
        <f t="shared" si="305"/>
        <v/>
      </c>
      <c r="N9771" s="1" t="str">
        <f>IF(ISBLANK($C9771),"",IF(ISNA(VLOOKUP($L9771,'result messages'!$H$3:$L$11,2,FALSE)),VLOOKUP($M9771,'result messages'!$H$3:$L$11,2,FALSE),VLOOKUP($L9771,'result messages'!$H$3:$L$11,2,FALSE)))</f>
        <v/>
      </c>
      <c r="O9771" s="1" t="str">
        <f>IF(ISBLANK($C9771),"",IF(ISNA(VLOOKUP($L9771,'result messages'!$H$3:$L$11,3,FALSE)),VLOOKUP($M9771,'result messages'!$H$3:$L$11,3,FALSE),VLOOKUP($L9771,'result messages'!$H$3:$L$11,3,FALSE)))</f>
        <v/>
      </c>
      <c r="P9771" s="1" t="str">
        <f>IF(ISBLANK($C9771),"",IF(ISNA(VLOOKUP($L9771,'result messages'!$H$3:$L$11,4,FALSE)),VLOOKUP($M9771,'result messages'!$H$3:$L$11,4,FALSE),VLOOKUP($L9771,'result messages'!$H$3:$L$11,4,FALSE)))</f>
        <v/>
      </c>
      <c r="Q9771" s="1" t="str">
        <f>IF(ISBLANK($C9771),"",IF(ISNA(VLOOKUP($L9771,'result messages'!$H$3:$L$11,5,FALSE)),VLOOKUP($M9771,'result messages'!$H$3:$L$11,5,FALSE),VLOOKUP($L9771,'result messages'!$H$3:$L$11,5,FALSE)))</f>
        <v/>
      </c>
    </row>
    <row r="9772" spans="1:17">
      <c r="A9772" s="1">
        <v>9769</v>
      </c>
      <c r="B9772" s="1"/>
      <c r="C9772" s="1"/>
      <c r="D9772" s="1"/>
      <c r="E9772" s="6"/>
      <c r="F9772" s="1"/>
      <c r="G9772" s="1" t="str">
        <f>IF(ISNA(VLOOKUP($C9772,'DTEN TCAP Linkage deviceId'!$A$1:$A$20000,1,FALSE)),"No","Yes")</f>
        <v>No</v>
      </c>
      <c r="H9772" s="1" t="str">
        <f>IF(ISNA(VLOOKUP($C9772,'Provisioning Requester'!$F$3:$H$20000,2,FALSE)),"No","Yes")</f>
        <v>No</v>
      </c>
      <c r="I9772" s="1" t="str">
        <f>IF($H9772="Yes",VLOOKUP($C9772,'Provisioning Requester'!$F$3:$H$20000,3,FALSE),"-")</f>
        <v>-</v>
      </c>
      <c r="J9772" s="1" t="str">
        <f>IF(OR(D9772="SVCP", E9772="TRUE"), "No", IF(ISNA(VLOOKUP($C9772,'ProvResponder deviceId'!$A$1:$A$20000,1,FALSE)),"No","Yes"))</f>
        <v>No</v>
      </c>
      <c r="K9772" s="1" t="str">
        <f>IF($J9772="Yes",VLOOKUP($C9772,'ProvResponder deviceId'!$A$1:$C$20000,3,FALSE),"-")</f>
        <v>-</v>
      </c>
      <c r="L9772" s="1" t="str">
        <f t="shared" si="304"/>
        <v/>
      </c>
      <c r="M9772" s="1" t="str">
        <f t="shared" si="305"/>
        <v/>
      </c>
      <c r="N9772" s="1" t="str">
        <f>IF(ISBLANK($C9772),"",IF(ISNA(VLOOKUP($L9772,'result messages'!$H$3:$L$11,2,FALSE)),VLOOKUP($M9772,'result messages'!$H$3:$L$11,2,FALSE),VLOOKUP($L9772,'result messages'!$H$3:$L$11,2,FALSE)))</f>
        <v/>
      </c>
      <c r="O9772" s="1" t="str">
        <f>IF(ISBLANK($C9772),"",IF(ISNA(VLOOKUP($L9772,'result messages'!$H$3:$L$11,3,FALSE)),VLOOKUP($M9772,'result messages'!$H$3:$L$11,3,FALSE),VLOOKUP($L9772,'result messages'!$H$3:$L$11,3,FALSE)))</f>
        <v/>
      </c>
      <c r="P9772" s="1" t="str">
        <f>IF(ISBLANK($C9772),"",IF(ISNA(VLOOKUP($L9772,'result messages'!$H$3:$L$11,4,FALSE)),VLOOKUP($M9772,'result messages'!$H$3:$L$11,4,FALSE),VLOOKUP($L9772,'result messages'!$H$3:$L$11,4,FALSE)))</f>
        <v/>
      </c>
      <c r="Q9772" s="1" t="str">
        <f>IF(ISBLANK($C9772),"",IF(ISNA(VLOOKUP($L9772,'result messages'!$H$3:$L$11,5,FALSE)),VLOOKUP($M9772,'result messages'!$H$3:$L$11,5,FALSE),VLOOKUP($L9772,'result messages'!$H$3:$L$11,5,FALSE)))</f>
        <v/>
      </c>
    </row>
    <row r="9773" spans="1:17">
      <c r="A9773" s="1">
        <v>9770</v>
      </c>
      <c r="B9773" s="1"/>
      <c r="C9773" s="1"/>
      <c r="D9773" s="1"/>
      <c r="E9773" s="6"/>
      <c r="F9773" s="1"/>
      <c r="G9773" s="1" t="str">
        <f>IF(ISNA(VLOOKUP($C9773,'DTEN TCAP Linkage deviceId'!$A$1:$A$20000,1,FALSE)),"No","Yes")</f>
        <v>No</v>
      </c>
      <c r="H9773" s="1" t="str">
        <f>IF(ISNA(VLOOKUP($C9773,'Provisioning Requester'!$F$3:$H$20000,2,FALSE)),"No","Yes")</f>
        <v>No</v>
      </c>
      <c r="I9773" s="1" t="str">
        <f>IF($H9773="Yes",VLOOKUP($C9773,'Provisioning Requester'!$F$3:$H$20000,3,FALSE),"-")</f>
        <v>-</v>
      </c>
      <c r="J9773" s="1" t="str">
        <f>IF(OR(D9773="SVCP", E9773="TRUE"), "No", IF(ISNA(VLOOKUP($C9773,'ProvResponder deviceId'!$A$1:$A$20000,1,FALSE)),"No","Yes"))</f>
        <v>No</v>
      </c>
      <c r="K9773" s="1" t="str">
        <f>IF($J9773="Yes",VLOOKUP($C9773,'ProvResponder deviceId'!$A$1:$C$20000,3,FALSE),"-")</f>
        <v>-</v>
      </c>
      <c r="L9773" s="1" t="str">
        <f t="shared" si="304"/>
        <v/>
      </c>
      <c r="M9773" s="1" t="str">
        <f t="shared" si="305"/>
        <v/>
      </c>
      <c r="N9773" s="1" t="str">
        <f>IF(ISBLANK($C9773),"",IF(ISNA(VLOOKUP($L9773,'result messages'!$H$3:$L$11,2,FALSE)),VLOOKUP($M9773,'result messages'!$H$3:$L$11,2,FALSE),VLOOKUP($L9773,'result messages'!$H$3:$L$11,2,FALSE)))</f>
        <v/>
      </c>
      <c r="O9773" s="1" t="str">
        <f>IF(ISBLANK($C9773),"",IF(ISNA(VLOOKUP($L9773,'result messages'!$H$3:$L$11,3,FALSE)),VLOOKUP($M9773,'result messages'!$H$3:$L$11,3,FALSE),VLOOKUP($L9773,'result messages'!$H$3:$L$11,3,FALSE)))</f>
        <v/>
      </c>
      <c r="P9773" s="1" t="str">
        <f>IF(ISBLANK($C9773),"",IF(ISNA(VLOOKUP($L9773,'result messages'!$H$3:$L$11,4,FALSE)),VLOOKUP($M9773,'result messages'!$H$3:$L$11,4,FALSE),VLOOKUP($L9773,'result messages'!$H$3:$L$11,4,FALSE)))</f>
        <v/>
      </c>
      <c r="Q9773" s="1" t="str">
        <f>IF(ISBLANK($C9773),"",IF(ISNA(VLOOKUP($L9773,'result messages'!$H$3:$L$11,5,FALSE)),VLOOKUP($M9773,'result messages'!$H$3:$L$11,5,FALSE),VLOOKUP($L9773,'result messages'!$H$3:$L$11,5,FALSE)))</f>
        <v/>
      </c>
    </row>
    <row r="9774" spans="1:17">
      <c r="A9774" s="1">
        <v>9771</v>
      </c>
      <c r="B9774" s="1"/>
      <c r="C9774" s="1"/>
      <c r="D9774" s="1"/>
      <c r="E9774" s="6"/>
      <c r="F9774" s="1"/>
      <c r="G9774" s="1" t="str">
        <f>IF(ISNA(VLOOKUP($C9774,'DTEN TCAP Linkage deviceId'!$A$1:$A$20000,1,FALSE)),"No","Yes")</f>
        <v>No</v>
      </c>
      <c r="H9774" s="1" t="str">
        <f>IF(ISNA(VLOOKUP($C9774,'Provisioning Requester'!$F$3:$H$20000,2,FALSE)),"No","Yes")</f>
        <v>No</v>
      </c>
      <c r="I9774" s="1" t="str">
        <f>IF($H9774="Yes",VLOOKUP($C9774,'Provisioning Requester'!$F$3:$H$20000,3,FALSE),"-")</f>
        <v>-</v>
      </c>
      <c r="J9774" s="1" t="str">
        <f>IF(OR(D9774="SVCP", E9774="TRUE"), "No", IF(ISNA(VLOOKUP($C9774,'ProvResponder deviceId'!$A$1:$A$20000,1,FALSE)),"No","Yes"))</f>
        <v>No</v>
      </c>
      <c r="K9774" s="1" t="str">
        <f>IF($J9774="Yes",VLOOKUP($C9774,'ProvResponder deviceId'!$A$1:$C$20000,3,FALSE),"-")</f>
        <v>-</v>
      </c>
      <c r="L9774" s="1" t="str">
        <f t="shared" si="304"/>
        <v/>
      </c>
      <c r="M9774" s="1" t="str">
        <f t="shared" si="305"/>
        <v/>
      </c>
      <c r="N9774" s="1" t="str">
        <f>IF(ISBLANK($C9774),"",IF(ISNA(VLOOKUP($L9774,'result messages'!$H$3:$L$11,2,FALSE)),VLOOKUP($M9774,'result messages'!$H$3:$L$11,2,FALSE),VLOOKUP($L9774,'result messages'!$H$3:$L$11,2,FALSE)))</f>
        <v/>
      </c>
      <c r="O9774" s="1" t="str">
        <f>IF(ISBLANK($C9774),"",IF(ISNA(VLOOKUP($L9774,'result messages'!$H$3:$L$11,3,FALSE)),VLOOKUP($M9774,'result messages'!$H$3:$L$11,3,FALSE),VLOOKUP($L9774,'result messages'!$H$3:$L$11,3,FALSE)))</f>
        <v/>
      </c>
      <c r="P9774" s="1" t="str">
        <f>IF(ISBLANK($C9774),"",IF(ISNA(VLOOKUP($L9774,'result messages'!$H$3:$L$11,4,FALSE)),VLOOKUP($M9774,'result messages'!$H$3:$L$11,4,FALSE),VLOOKUP($L9774,'result messages'!$H$3:$L$11,4,FALSE)))</f>
        <v/>
      </c>
      <c r="Q9774" s="1" t="str">
        <f>IF(ISBLANK($C9774),"",IF(ISNA(VLOOKUP($L9774,'result messages'!$H$3:$L$11,5,FALSE)),VLOOKUP($M9774,'result messages'!$H$3:$L$11,5,FALSE),VLOOKUP($L9774,'result messages'!$H$3:$L$11,5,FALSE)))</f>
        <v/>
      </c>
    </row>
    <row r="9775" spans="1:17">
      <c r="A9775" s="1">
        <v>9772</v>
      </c>
      <c r="B9775" s="1"/>
      <c r="C9775" s="1"/>
      <c r="D9775" s="1"/>
      <c r="E9775" s="6"/>
      <c r="F9775" s="1"/>
      <c r="G9775" s="1" t="str">
        <f>IF(ISNA(VLOOKUP($C9775,'DTEN TCAP Linkage deviceId'!$A$1:$A$20000,1,FALSE)),"No","Yes")</f>
        <v>No</v>
      </c>
      <c r="H9775" s="1" t="str">
        <f>IF(ISNA(VLOOKUP($C9775,'Provisioning Requester'!$F$3:$H$20000,2,FALSE)),"No","Yes")</f>
        <v>No</v>
      </c>
      <c r="I9775" s="1" t="str">
        <f>IF($H9775="Yes",VLOOKUP($C9775,'Provisioning Requester'!$F$3:$H$20000,3,FALSE),"-")</f>
        <v>-</v>
      </c>
      <c r="J9775" s="1" t="str">
        <f>IF(OR(D9775="SVCP", E9775="TRUE"), "No", IF(ISNA(VLOOKUP($C9775,'ProvResponder deviceId'!$A$1:$A$20000,1,FALSE)),"No","Yes"))</f>
        <v>No</v>
      </c>
      <c r="K9775" s="1" t="str">
        <f>IF($J9775="Yes",VLOOKUP($C9775,'ProvResponder deviceId'!$A$1:$C$20000,3,FALSE),"-")</f>
        <v>-</v>
      </c>
      <c r="L9775" s="1" t="str">
        <f t="shared" si="304"/>
        <v/>
      </c>
      <c r="M9775" s="1" t="str">
        <f t="shared" si="305"/>
        <v/>
      </c>
      <c r="N9775" s="1" t="str">
        <f>IF(ISBLANK($C9775),"",IF(ISNA(VLOOKUP($L9775,'result messages'!$H$3:$L$11,2,FALSE)),VLOOKUP($M9775,'result messages'!$H$3:$L$11,2,FALSE),VLOOKUP($L9775,'result messages'!$H$3:$L$11,2,FALSE)))</f>
        <v/>
      </c>
      <c r="O9775" s="1" t="str">
        <f>IF(ISBLANK($C9775),"",IF(ISNA(VLOOKUP($L9775,'result messages'!$H$3:$L$11,3,FALSE)),VLOOKUP($M9775,'result messages'!$H$3:$L$11,3,FALSE),VLOOKUP($L9775,'result messages'!$H$3:$L$11,3,FALSE)))</f>
        <v/>
      </c>
      <c r="P9775" s="1" t="str">
        <f>IF(ISBLANK($C9775),"",IF(ISNA(VLOOKUP($L9775,'result messages'!$H$3:$L$11,4,FALSE)),VLOOKUP($M9775,'result messages'!$H$3:$L$11,4,FALSE),VLOOKUP($L9775,'result messages'!$H$3:$L$11,4,FALSE)))</f>
        <v/>
      </c>
      <c r="Q9775" s="1" t="str">
        <f>IF(ISBLANK($C9775),"",IF(ISNA(VLOOKUP($L9775,'result messages'!$H$3:$L$11,5,FALSE)),VLOOKUP($M9775,'result messages'!$H$3:$L$11,5,FALSE),VLOOKUP($L9775,'result messages'!$H$3:$L$11,5,FALSE)))</f>
        <v/>
      </c>
    </row>
    <row r="9776" spans="1:17">
      <c r="A9776" s="1">
        <v>9773</v>
      </c>
      <c r="B9776" s="1"/>
      <c r="C9776" s="1"/>
      <c r="D9776" s="1"/>
      <c r="E9776" s="6"/>
      <c r="F9776" s="1"/>
      <c r="G9776" s="1" t="str">
        <f>IF(ISNA(VLOOKUP($C9776,'DTEN TCAP Linkage deviceId'!$A$1:$A$20000,1,FALSE)),"No","Yes")</f>
        <v>No</v>
      </c>
      <c r="H9776" s="1" t="str">
        <f>IF(ISNA(VLOOKUP($C9776,'Provisioning Requester'!$F$3:$H$20000,2,FALSE)),"No","Yes")</f>
        <v>No</v>
      </c>
      <c r="I9776" s="1" t="str">
        <f>IF($H9776="Yes",VLOOKUP($C9776,'Provisioning Requester'!$F$3:$H$20000,3,FALSE),"-")</f>
        <v>-</v>
      </c>
      <c r="J9776" s="1" t="str">
        <f>IF(OR(D9776="SVCP", E9776="TRUE"), "No", IF(ISNA(VLOOKUP($C9776,'ProvResponder deviceId'!$A$1:$A$20000,1,FALSE)),"No","Yes"))</f>
        <v>No</v>
      </c>
      <c r="K9776" s="1" t="str">
        <f>IF($J9776="Yes",VLOOKUP($C9776,'ProvResponder deviceId'!$A$1:$C$20000,3,FALSE),"-")</f>
        <v>-</v>
      </c>
      <c r="L9776" s="1" t="str">
        <f t="shared" si="304"/>
        <v/>
      </c>
      <c r="M9776" s="1" t="str">
        <f t="shared" si="305"/>
        <v/>
      </c>
      <c r="N9776" s="1" t="str">
        <f>IF(ISBLANK($C9776),"",IF(ISNA(VLOOKUP($L9776,'result messages'!$H$3:$L$11,2,FALSE)),VLOOKUP($M9776,'result messages'!$H$3:$L$11,2,FALSE),VLOOKUP($L9776,'result messages'!$H$3:$L$11,2,FALSE)))</f>
        <v/>
      </c>
      <c r="O9776" s="1" t="str">
        <f>IF(ISBLANK($C9776),"",IF(ISNA(VLOOKUP($L9776,'result messages'!$H$3:$L$11,3,FALSE)),VLOOKUP($M9776,'result messages'!$H$3:$L$11,3,FALSE),VLOOKUP($L9776,'result messages'!$H$3:$L$11,3,FALSE)))</f>
        <v/>
      </c>
      <c r="P9776" s="1" t="str">
        <f>IF(ISBLANK($C9776),"",IF(ISNA(VLOOKUP($L9776,'result messages'!$H$3:$L$11,4,FALSE)),VLOOKUP($M9776,'result messages'!$H$3:$L$11,4,FALSE),VLOOKUP($L9776,'result messages'!$H$3:$L$11,4,FALSE)))</f>
        <v/>
      </c>
      <c r="Q9776" s="1" t="str">
        <f>IF(ISBLANK($C9776),"",IF(ISNA(VLOOKUP($L9776,'result messages'!$H$3:$L$11,5,FALSE)),VLOOKUP($M9776,'result messages'!$H$3:$L$11,5,FALSE),VLOOKUP($L9776,'result messages'!$H$3:$L$11,5,FALSE)))</f>
        <v/>
      </c>
    </row>
    <row r="9777" spans="1:17">
      <c r="A9777" s="1">
        <v>9774</v>
      </c>
      <c r="B9777" s="1"/>
      <c r="C9777" s="1"/>
      <c r="D9777" s="1"/>
      <c r="E9777" s="6"/>
      <c r="F9777" s="1"/>
      <c r="G9777" s="1" t="str">
        <f>IF(ISNA(VLOOKUP($C9777,'DTEN TCAP Linkage deviceId'!$A$1:$A$20000,1,FALSE)),"No","Yes")</f>
        <v>No</v>
      </c>
      <c r="H9777" s="1" t="str">
        <f>IF(ISNA(VLOOKUP($C9777,'Provisioning Requester'!$F$3:$H$20000,2,FALSE)),"No","Yes")</f>
        <v>No</v>
      </c>
      <c r="I9777" s="1" t="str">
        <f>IF($H9777="Yes",VLOOKUP($C9777,'Provisioning Requester'!$F$3:$H$20000,3,FALSE),"-")</f>
        <v>-</v>
      </c>
      <c r="J9777" s="1" t="str">
        <f>IF(OR(D9777="SVCP", E9777="TRUE"), "No", IF(ISNA(VLOOKUP($C9777,'ProvResponder deviceId'!$A$1:$A$20000,1,FALSE)),"No","Yes"))</f>
        <v>No</v>
      </c>
      <c r="K9777" s="1" t="str">
        <f>IF($J9777="Yes",VLOOKUP($C9777,'ProvResponder deviceId'!$A$1:$C$20000,3,FALSE),"-")</f>
        <v>-</v>
      </c>
      <c r="L9777" s="1" t="str">
        <f t="shared" si="304"/>
        <v/>
      </c>
      <c r="M9777" s="1" t="str">
        <f t="shared" si="305"/>
        <v/>
      </c>
      <c r="N9777" s="1" t="str">
        <f>IF(ISBLANK($C9777),"",IF(ISNA(VLOOKUP($L9777,'result messages'!$H$3:$L$11,2,FALSE)),VLOOKUP($M9777,'result messages'!$H$3:$L$11,2,FALSE),VLOOKUP($L9777,'result messages'!$H$3:$L$11,2,FALSE)))</f>
        <v/>
      </c>
      <c r="O9777" s="1" t="str">
        <f>IF(ISBLANK($C9777),"",IF(ISNA(VLOOKUP($L9777,'result messages'!$H$3:$L$11,3,FALSE)),VLOOKUP($M9777,'result messages'!$H$3:$L$11,3,FALSE),VLOOKUP($L9777,'result messages'!$H$3:$L$11,3,FALSE)))</f>
        <v/>
      </c>
      <c r="P9777" s="1" t="str">
        <f>IF(ISBLANK($C9777),"",IF(ISNA(VLOOKUP($L9777,'result messages'!$H$3:$L$11,4,FALSE)),VLOOKUP($M9777,'result messages'!$H$3:$L$11,4,FALSE),VLOOKUP($L9777,'result messages'!$H$3:$L$11,4,FALSE)))</f>
        <v/>
      </c>
      <c r="Q9777" s="1" t="str">
        <f>IF(ISBLANK($C9777),"",IF(ISNA(VLOOKUP($L9777,'result messages'!$H$3:$L$11,5,FALSE)),VLOOKUP($M9777,'result messages'!$H$3:$L$11,5,FALSE),VLOOKUP($L9777,'result messages'!$H$3:$L$11,5,FALSE)))</f>
        <v/>
      </c>
    </row>
    <row r="9778" spans="1:17">
      <c r="A9778" s="1">
        <v>9775</v>
      </c>
      <c r="B9778" s="1"/>
      <c r="C9778" s="1"/>
      <c r="D9778" s="1"/>
      <c r="E9778" s="6"/>
      <c r="F9778" s="1"/>
      <c r="G9778" s="1" t="str">
        <f>IF(ISNA(VLOOKUP($C9778,'DTEN TCAP Linkage deviceId'!$A$1:$A$20000,1,FALSE)),"No","Yes")</f>
        <v>No</v>
      </c>
      <c r="H9778" s="1" t="str">
        <f>IF(ISNA(VLOOKUP($C9778,'Provisioning Requester'!$F$3:$H$20000,2,FALSE)),"No","Yes")</f>
        <v>No</v>
      </c>
      <c r="I9778" s="1" t="str">
        <f>IF($H9778="Yes",VLOOKUP($C9778,'Provisioning Requester'!$F$3:$H$20000,3,FALSE),"-")</f>
        <v>-</v>
      </c>
      <c r="J9778" s="1" t="str">
        <f>IF(OR(D9778="SVCP", E9778="TRUE"), "No", IF(ISNA(VLOOKUP($C9778,'ProvResponder deviceId'!$A$1:$A$20000,1,FALSE)),"No","Yes"))</f>
        <v>No</v>
      </c>
      <c r="K9778" s="1" t="str">
        <f>IF($J9778="Yes",VLOOKUP($C9778,'ProvResponder deviceId'!$A$1:$C$20000,3,FALSE),"-")</f>
        <v>-</v>
      </c>
      <c r="L9778" s="1" t="str">
        <f t="shared" si="304"/>
        <v/>
      </c>
      <c r="M9778" s="1" t="str">
        <f t="shared" si="305"/>
        <v/>
      </c>
      <c r="N9778" s="1" t="str">
        <f>IF(ISBLANK($C9778),"",IF(ISNA(VLOOKUP($L9778,'result messages'!$H$3:$L$11,2,FALSE)),VLOOKUP($M9778,'result messages'!$H$3:$L$11,2,FALSE),VLOOKUP($L9778,'result messages'!$H$3:$L$11,2,FALSE)))</f>
        <v/>
      </c>
      <c r="O9778" s="1" t="str">
        <f>IF(ISBLANK($C9778),"",IF(ISNA(VLOOKUP($L9778,'result messages'!$H$3:$L$11,3,FALSE)),VLOOKUP($M9778,'result messages'!$H$3:$L$11,3,FALSE),VLOOKUP($L9778,'result messages'!$H$3:$L$11,3,FALSE)))</f>
        <v/>
      </c>
      <c r="P9778" s="1" t="str">
        <f>IF(ISBLANK($C9778),"",IF(ISNA(VLOOKUP($L9778,'result messages'!$H$3:$L$11,4,FALSE)),VLOOKUP($M9778,'result messages'!$H$3:$L$11,4,FALSE),VLOOKUP($L9778,'result messages'!$H$3:$L$11,4,FALSE)))</f>
        <v/>
      </c>
      <c r="Q9778" s="1" t="str">
        <f>IF(ISBLANK($C9778),"",IF(ISNA(VLOOKUP($L9778,'result messages'!$H$3:$L$11,5,FALSE)),VLOOKUP($M9778,'result messages'!$H$3:$L$11,5,FALSE),VLOOKUP($L9778,'result messages'!$H$3:$L$11,5,FALSE)))</f>
        <v/>
      </c>
    </row>
    <row r="9779" spans="1:17">
      <c r="A9779" s="1">
        <v>9776</v>
      </c>
      <c r="B9779" s="1"/>
      <c r="C9779" s="1"/>
      <c r="D9779" s="1"/>
      <c r="E9779" s="6"/>
      <c r="F9779" s="1"/>
      <c r="G9779" s="1" t="str">
        <f>IF(ISNA(VLOOKUP($C9779,'DTEN TCAP Linkage deviceId'!$A$1:$A$20000,1,FALSE)),"No","Yes")</f>
        <v>No</v>
      </c>
      <c r="H9779" s="1" t="str">
        <f>IF(ISNA(VLOOKUP($C9779,'Provisioning Requester'!$F$3:$H$20000,2,FALSE)),"No","Yes")</f>
        <v>No</v>
      </c>
      <c r="I9779" s="1" t="str">
        <f>IF($H9779="Yes",VLOOKUP($C9779,'Provisioning Requester'!$F$3:$H$20000,3,FALSE),"-")</f>
        <v>-</v>
      </c>
      <c r="J9779" s="1" t="str">
        <f>IF(OR(D9779="SVCP", E9779="TRUE"), "No", IF(ISNA(VLOOKUP($C9779,'ProvResponder deviceId'!$A$1:$A$20000,1,FALSE)),"No","Yes"))</f>
        <v>No</v>
      </c>
      <c r="K9779" s="1" t="str">
        <f>IF($J9779="Yes",VLOOKUP($C9779,'ProvResponder deviceId'!$A$1:$C$20000,3,FALSE),"-")</f>
        <v>-</v>
      </c>
      <c r="L9779" s="1" t="str">
        <f t="shared" si="304"/>
        <v/>
      </c>
      <c r="M9779" s="1" t="str">
        <f t="shared" si="305"/>
        <v/>
      </c>
      <c r="N9779" s="1" t="str">
        <f>IF(ISBLANK($C9779),"",IF(ISNA(VLOOKUP($L9779,'result messages'!$H$3:$L$11,2,FALSE)),VLOOKUP($M9779,'result messages'!$H$3:$L$11,2,FALSE),VLOOKUP($L9779,'result messages'!$H$3:$L$11,2,FALSE)))</f>
        <v/>
      </c>
      <c r="O9779" s="1" t="str">
        <f>IF(ISBLANK($C9779),"",IF(ISNA(VLOOKUP($L9779,'result messages'!$H$3:$L$11,3,FALSE)),VLOOKUP($M9779,'result messages'!$H$3:$L$11,3,FALSE),VLOOKUP($L9779,'result messages'!$H$3:$L$11,3,FALSE)))</f>
        <v/>
      </c>
      <c r="P9779" s="1" t="str">
        <f>IF(ISBLANK($C9779),"",IF(ISNA(VLOOKUP($L9779,'result messages'!$H$3:$L$11,4,FALSE)),VLOOKUP($M9779,'result messages'!$H$3:$L$11,4,FALSE),VLOOKUP($L9779,'result messages'!$H$3:$L$11,4,FALSE)))</f>
        <v/>
      </c>
      <c r="Q9779" s="1" t="str">
        <f>IF(ISBLANK($C9779),"",IF(ISNA(VLOOKUP($L9779,'result messages'!$H$3:$L$11,5,FALSE)),VLOOKUP($M9779,'result messages'!$H$3:$L$11,5,FALSE),VLOOKUP($L9779,'result messages'!$H$3:$L$11,5,FALSE)))</f>
        <v/>
      </c>
    </row>
    <row r="9780" spans="1:17">
      <c r="A9780" s="1">
        <v>9777</v>
      </c>
      <c r="B9780" s="1"/>
      <c r="C9780" s="1"/>
      <c r="D9780" s="1"/>
      <c r="E9780" s="6"/>
      <c r="F9780" s="1"/>
      <c r="G9780" s="1" t="str">
        <f>IF(ISNA(VLOOKUP($C9780,'DTEN TCAP Linkage deviceId'!$A$1:$A$20000,1,FALSE)),"No","Yes")</f>
        <v>No</v>
      </c>
      <c r="H9780" s="1" t="str">
        <f>IF(ISNA(VLOOKUP($C9780,'Provisioning Requester'!$F$3:$H$20000,2,FALSE)),"No","Yes")</f>
        <v>No</v>
      </c>
      <c r="I9780" s="1" t="str">
        <f>IF($H9780="Yes",VLOOKUP($C9780,'Provisioning Requester'!$F$3:$H$20000,3,FALSE),"-")</f>
        <v>-</v>
      </c>
      <c r="J9780" s="1" t="str">
        <f>IF(OR(D9780="SVCP", E9780="TRUE"), "No", IF(ISNA(VLOOKUP($C9780,'ProvResponder deviceId'!$A$1:$A$20000,1,FALSE)),"No","Yes"))</f>
        <v>No</v>
      </c>
      <c r="K9780" s="1" t="str">
        <f>IF($J9780="Yes",VLOOKUP($C9780,'ProvResponder deviceId'!$A$1:$C$20000,3,FALSE),"-")</f>
        <v>-</v>
      </c>
      <c r="L9780" s="1" t="str">
        <f t="shared" si="304"/>
        <v/>
      </c>
      <c r="M9780" s="1" t="str">
        <f t="shared" si="305"/>
        <v/>
      </c>
      <c r="N9780" s="1" t="str">
        <f>IF(ISBLANK($C9780),"",IF(ISNA(VLOOKUP($L9780,'result messages'!$H$3:$L$11,2,FALSE)),VLOOKUP($M9780,'result messages'!$H$3:$L$11,2,FALSE),VLOOKUP($L9780,'result messages'!$H$3:$L$11,2,FALSE)))</f>
        <v/>
      </c>
      <c r="O9780" s="1" t="str">
        <f>IF(ISBLANK($C9780),"",IF(ISNA(VLOOKUP($L9780,'result messages'!$H$3:$L$11,3,FALSE)),VLOOKUP($M9780,'result messages'!$H$3:$L$11,3,FALSE),VLOOKUP($L9780,'result messages'!$H$3:$L$11,3,FALSE)))</f>
        <v/>
      </c>
      <c r="P9780" s="1" t="str">
        <f>IF(ISBLANK($C9780),"",IF(ISNA(VLOOKUP($L9780,'result messages'!$H$3:$L$11,4,FALSE)),VLOOKUP($M9780,'result messages'!$H$3:$L$11,4,FALSE),VLOOKUP($L9780,'result messages'!$H$3:$L$11,4,FALSE)))</f>
        <v/>
      </c>
      <c r="Q9780" s="1" t="str">
        <f>IF(ISBLANK($C9780),"",IF(ISNA(VLOOKUP($L9780,'result messages'!$H$3:$L$11,5,FALSE)),VLOOKUP($M9780,'result messages'!$H$3:$L$11,5,FALSE),VLOOKUP($L9780,'result messages'!$H$3:$L$11,5,FALSE)))</f>
        <v/>
      </c>
    </row>
    <row r="9781" spans="1:17">
      <c r="A9781" s="1">
        <v>9778</v>
      </c>
      <c r="B9781" s="1"/>
      <c r="C9781" s="1"/>
      <c r="D9781" s="1"/>
      <c r="E9781" s="6"/>
      <c r="F9781" s="1"/>
      <c r="G9781" s="1" t="str">
        <f>IF(ISNA(VLOOKUP($C9781,'DTEN TCAP Linkage deviceId'!$A$1:$A$20000,1,FALSE)),"No","Yes")</f>
        <v>No</v>
      </c>
      <c r="H9781" s="1" t="str">
        <f>IF(ISNA(VLOOKUP($C9781,'Provisioning Requester'!$F$3:$H$20000,2,FALSE)),"No","Yes")</f>
        <v>No</v>
      </c>
      <c r="I9781" s="1" t="str">
        <f>IF($H9781="Yes",VLOOKUP($C9781,'Provisioning Requester'!$F$3:$H$20000,3,FALSE),"-")</f>
        <v>-</v>
      </c>
      <c r="J9781" s="1" t="str">
        <f>IF(OR(D9781="SVCP", E9781="TRUE"), "No", IF(ISNA(VLOOKUP($C9781,'ProvResponder deviceId'!$A$1:$A$20000,1,FALSE)),"No","Yes"))</f>
        <v>No</v>
      </c>
      <c r="K9781" s="1" t="str">
        <f>IF($J9781="Yes",VLOOKUP($C9781,'ProvResponder deviceId'!$A$1:$C$20000,3,FALSE),"-")</f>
        <v>-</v>
      </c>
      <c r="L9781" s="1" t="str">
        <f t="shared" si="304"/>
        <v/>
      </c>
      <c r="M9781" s="1" t="str">
        <f t="shared" si="305"/>
        <v/>
      </c>
      <c r="N9781" s="1" t="str">
        <f>IF(ISBLANK($C9781),"",IF(ISNA(VLOOKUP($L9781,'result messages'!$H$3:$L$11,2,FALSE)),VLOOKUP($M9781,'result messages'!$H$3:$L$11,2,FALSE),VLOOKUP($L9781,'result messages'!$H$3:$L$11,2,FALSE)))</f>
        <v/>
      </c>
      <c r="O9781" s="1" t="str">
        <f>IF(ISBLANK($C9781),"",IF(ISNA(VLOOKUP($L9781,'result messages'!$H$3:$L$11,3,FALSE)),VLOOKUP($M9781,'result messages'!$H$3:$L$11,3,FALSE),VLOOKUP($L9781,'result messages'!$H$3:$L$11,3,FALSE)))</f>
        <v/>
      </c>
      <c r="P9781" s="1" t="str">
        <f>IF(ISBLANK($C9781),"",IF(ISNA(VLOOKUP($L9781,'result messages'!$H$3:$L$11,4,FALSE)),VLOOKUP($M9781,'result messages'!$H$3:$L$11,4,FALSE),VLOOKUP($L9781,'result messages'!$H$3:$L$11,4,FALSE)))</f>
        <v/>
      </c>
      <c r="Q9781" s="1" t="str">
        <f>IF(ISBLANK($C9781),"",IF(ISNA(VLOOKUP($L9781,'result messages'!$H$3:$L$11,5,FALSE)),VLOOKUP($M9781,'result messages'!$H$3:$L$11,5,FALSE),VLOOKUP($L9781,'result messages'!$H$3:$L$11,5,FALSE)))</f>
        <v/>
      </c>
    </row>
    <row r="9782" spans="1:17">
      <c r="A9782" s="1">
        <v>9779</v>
      </c>
      <c r="B9782" s="1"/>
      <c r="C9782" s="1"/>
      <c r="D9782" s="1"/>
      <c r="E9782" s="6"/>
      <c r="F9782" s="1"/>
      <c r="G9782" s="1" t="str">
        <f>IF(ISNA(VLOOKUP($C9782,'DTEN TCAP Linkage deviceId'!$A$1:$A$20000,1,FALSE)),"No","Yes")</f>
        <v>No</v>
      </c>
      <c r="H9782" s="1" t="str">
        <f>IF(ISNA(VLOOKUP($C9782,'Provisioning Requester'!$F$3:$H$20000,2,FALSE)),"No","Yes")</f>
        <v>No</v>
      </c>
      <c r="I9782" s="1" t="str">
        <f>IF($H9782="Yes",VLOOKUP($C9782,'Provisioning Requester'!$F$3:$H$20000,3,FALSE),"-")</f>
        <v>-</v>
      </c>
      <c r="J9782" s="1" t="str">
        <f>IF(OR(D9782="SVCP", E9782="TRUE"), "No", IF(ISNA(VLOOKUP($C9782,'ProvResponder deviceId'!$A$1:$A$20000,1,FALSE)),"No","Yes"))</f>
        <v>No</v>
      </c>
      <c r="K9782" s="1" t="str">
        <f>IF($J9782="Yes",VLOOKUP($C9782,'ProvResponder deviceId'!$A$1:$C$20000,3,FALSE),"-")</f>
        <v>-</v>
      </c>
      <c r="L9782" s="1" t="str">
        <f t="shared" si="304"/>
        <v/>
      </c>
      <c r="M9782" s="1" t="str">
        <f t="shared" si="305"/>
        <v/>
      </c>
      <c r="N9782" s="1" t="str">
        <f>IF(ISBLANK($C9782),"",IF(ISNA(VLOOKUP($L9782,'result messages'!$H$3:$L$11,2,FALSE)),VLOOKUP($M9782,'result messages'!$H$3:$L$11,2,FALSE),VLOOKUP($L9782,'result messages'!$H$3:$L$11,2,FALSE)))</f>
        <v/>
      </c>
      <c r="O9782" s="1" t="str">
        <f>IF(ISBLANK($C9782),"",IF(ISNA(VLOOKUP($L9782,'result messages'!$H$3:$L$11,3,FALSE)),VLOOKUP($M9782,'result messages'!$H$3:$L$11,3,FALSE),VLOOKUP($L9782,'result messages'!$H$3:$L$11,3,FALSE)))</f>
        <v/>
      </c>
      <c r="P9782" s="1" t="str">
        <f>IF(ISBLANK($C9782),"",IF(ISNA(VLOOKUP($L9782,'result messages'!$H$3:$L$11,4,FALSE)),VLOOKUP($M9782,'result messages'!$H$3:$L$11,4,FALSE),VLOOKUP($L9782,'result messages'!$H$3:$L$11,4,FALSE)))</f>
        <v/>
      </c>
      <c r="Q9782" s="1" t="str">
        <f>IF(ISBLANK($C9782),"",IF(ISNA(VLOOKUP($L9782,'result messages'!$H$3:$L$11,5,FALSE)),VLOOKUP($M9782,'result messages'!$H$3:$L$11,5,FALSE),VLOOKUP($L9782,'result messages'!$H$3:$L$11,5,FALSE)))</f>
        <v/>
      </c>
    </row>
    <row r="9783" spans="1:17">
      <c r="A9783" s="1">
        <v>9780</v>
      </c>
      <c r="B9783" s="1"/>
      <c r="C9783" s="1"/>
      <c r="D9783" s="1"/>
      <c r="E9783" s="6"/>
      <c r="F9783" s="1"/>
      <c r="G9783" s="1" t="str">
        <f>IF(ISNA(VLOOKUP($C9783,'DTEN TCAP Linkage deviceId'!$A$1:$A$20000,1,FALSE)),"No","Yes")</f>
        <v>No</v>
      </c>
      <c r="H9783" s="1" t="str">
        <f>IF(ISNA(VLOOKUP($C9783,'Provisioning Requester'!$F$3:$H$20000,2,FALSE)),"No","Yes")</f>
        <v>No</v>
      </c>
      <c r="I9783" s="1" t="str">
        <f>IF($H9783="Yes",VLOOKUP($C9783,'Provisioning Requester'!$F$3:$H$20000,3,FALSE),"-")</f>
        <v>-</v>
      </c>
      <c r="J9783" s="1" t="str">
        <f>IF(OR(D9783="SVCP", E9783="TRUE"), "No", IF(ISNA(VLOOKUP($C9783,'ProvResponder deviceId'!$A$1:$A$20000,1,FALSE)),"No","Yes"))</f>
        <v>No</v>
      </c>
      <c r="K9783" s="1" t="str">
        <f>IF($J9783="Yes",VLOOKUP($C9783,'ProvResponder deviceId'!$A$1:$C$20000,3,FALSE),"-")</f>
        <v>-</v>
      </c>
      <c r="L9783" s="1" t="str">
        <f t="shared" si="304"/>
        <v/>
      </c>
      <c r="M9783" s="1" t="str">
        <f t="shared" si="305"/>
        <v/>
      </c>
      <c r="N9783" s="1" t="str">
        <f>IF(ISBLANK($C9783),"",IF(ISNA(VLOOKUP($L9783,'result messages'!$H$3:$L$11,2,FALSE)),VLOOKUP($M9783,'result messages'!$H$3:$L$11,2,FALSE),VLOOKUP($L9783,'result messages'!$H$3:$L$11,2,FALSE)))</f>
        <v/>
      </c>
      <c r="O9783" s="1" t="str">
        <f>IF(ISBLANK($C9783),"",IF(ISNA(VLOOKUP($L9783,'result messages'!$H$3:$L$11,3,FALSE)),VLOOKUP($M9783,'result messages'!$H$3:$L$11,3,FALSE),VLOOKUP($L9783,'result messages'!$H$3:$L$11,3,FALSE)))</f>
        <v/>
      </c>
      <c r="P9783" s="1" t="str">
        <f>IF(ISBLANK($C9783),"",IF(ISNA(VLOOKUP($L9783,'result messages'!$H$3:$L$11,4,FALSE)),VLOOKUP($M9783,'result messages'!$H$3:$L$11,4,FALSE),VLOOKUP($L9783,'result messages'!$H$3:$L$11,4,FALSE)))</f>
        <v/>
      </c>
      <c r="Q9783" s="1" t="str">
        <f>IF(ISBLANK($C9783),"",IF(ISNA(VLOOKUP($L9783,'result messages'!$H$3:$L$11,5,FALSE)),VLOOKUP($M9783,'result messages'!$H$3:$L$11,5,FALSE),VLOOKUP($L9783,'result messages'!$H$3:$L$11,5,FALSE)))</f>
        <v/>
      </c>
    </row>
    <row r="9784" spans="1:17">
      <c r="A9784" s="1">
        <v>9781</v>
      </c>
      <c r="B9784" s="1"/>
      <c r="C9784" s="1"/>
      <c r="D9784" s="1"/>
      <c r="E9784" s="6"/>
      <c r="F9784" s="1"/>
      <c r="G9784" s="1" t="str">
        <f>IF(ISNA(VLOOKUP($C9784,'DTEN TCAP Linkage deviceId'!$A$1:$A$20000,1,FALSE)),"No","Yes")</f>
        <v>No</v>
      </c>
      <c r="H9784" s="1" t="str">
        <f>IF(ISNA(VLOOKUP($C9784,'Provisioning Requester'!$F$3:$H$20000,2,FALSE)),"No","Yes")</f>
        <v>No</v>
      </c>
      <c r="I9784" s="1" t="str">
        <f>IF($H9784="Yes",VLOOKUP($C9784,'Provisioning Requester'!$F$3:$H$20000,3,FALSE),"-")</f>
        <v>-</v>
      </c>
      <c r="J9784" s="1" t="str">
        <f>IF(OR(D9784="SVCP", E9784="TRUE"), "No", IF(ISNA(VLOOKUP($C9784,'ProvResponder deviceId'!$A$1:$A$20000,1,FALSE)),"No","Yes"))</f>
        <v>No</v>
      </c>
      <c r="K9784" s="1" t="str">
        <f>IF($J9784="Yes",VLOOKUP($C9784,'ProvResponder deviceId'!$A$1:$C$20000,3,FALSE),"-")</f>
        <v>-</v>
      </c>
      <c r="L9784" s="1" t="str">
        <f t="shared" si="304"/>
        <v/>
      </c>
      <c r="M9784" s="1" t="str">
        <f t="shared" si="305"/>
        <v/>
      </c>
      <c r="N9784" s="1" t="str">
        <f>IF(ISBLANK($C9784),"",IF(ISNA(VLOOKUP($L9784,'result messages'!$H$3:$L$11,2,FALSE)),VLOOKUP($M9784,'result messages'!$H$3:$L$11,2,FALSE),VLOOKUP($L9784,'result messages'!$H$3:$L$11,2,FALSE)))</f>
        <v/>
      </c>
      <c r="O9784" s="1" t="str">
        <f>IF(ISBLANK($C9784),"",IF(ISNA(VLOOKUP($L9784,'result messages'!$H$3:$L$11,3,FALSE)),VLOOKUP($M9784,'result messages'!$H$3:$L$11,3,FALSE),VLOOKUP($L9784,'result messages'!$H$3:$L$11,3,FALSE)))</f>
        <v/>
      </c>
      <c r="P9784" s="1" t="str">
        <f>IF(ISBLANK($C9784),"",IF(ISNA(VLOOKUP($L9784,'result messages'!$H$3:$L$11,4,FALSE)),VLOOKUP($M9784,'result messages'!$H$3:$L$11,4,FALSE),VLOOKUP($L9784,'result messages'!$H$3:$L$11,4,FALSE)))</f>
        <v/>
      </c>
      <c r="Q9784" s="1" t="str">
        <f>IF(ISBLANK($C9784),"",IF(ISNA(VLOOKUP($L9784,'result messages'!$H$3:$L$11,5,FALSE)),VLOOKUP($M9784,'result messages'!$H$3:$L$11,5,FALSE),VLOOKUP($L9784,'result messages'!$H$3:$L$11,5,FALSE)))</f>
        <v/>
      </c>
    </row>
    <row r="9785" spans="1:17">
      <c r="A9785" s="1">
        <v>9782</v>
      </c>
      <c r="B9785" s="1"/>
      <c r="C9785" s="1"/>
      <c r="D9785" s="1"/>
      <c r="E9785" s="6"/>
      <c r="F9785" s="1"/>
      <c r="G9785" s="1" t="str">
        <f>IF(ISNA(VLOOKUP($C9785,'DTEN TCAP Linkage deviceId'!$A$1:$A$20000,1,FALSE)),"No","Yes")</f>
        <v>No</v>
      </c>
      <c r="H9785" s="1" t="str">
        <f>IF(ISNA(VLOOKUP($C9785,'Provisioning Requester'!$F$3:$H$20000,2,FALSE)),"No","Yes")</f>
        <v>No</v>
      </c>
      <c r="I9785" s="1" t="str">
        <f>IF($H9785="Yes",VLOOKUP($C9785,'Provisioning Requester'!$F$3:$H$20000,3,FALSE),"-")</f>
        <v>-</v>
      </c>
      <c r="J9785" s="1" t="str">
        <f>IF(OR(D9785="SVCP", E9785="TRUE"), "No", IF(ISNA(VLOOKUP($C9785,'ProvResponder deviceId'!$A$1:$A$20000,1,FALSE)),"No","Yes"))</f>
        <v>No</v>
      </c>
      <c r="K9785" s="1" t="str">
        <f>IF($J9785="Yes",VLOOKUP($C9785,'ProvResponder deviceId'!$A$1:$C$20000,3,FALSE),"-")</f>
        <v>-</v>
      </c>
      <c r="L9785" s="1" t="str">
        <f t="shared" si="304"/>
        <v/>
      </c>
      <c r="M9785" s="1" t="str">
        <f t="shared" si="305"/>
        <v/>
      </c>
      <c r="N9785" s="1" t="str">
        <f>IF(ISBLANK($C9785),"",IF(ISNA(VLOOKUP($L9785,'result messages'!$H$3:$L$11,2,FALSE)),VLOOKUP($M9785,'result messages'!$H$3:$L$11,2,FALSE),VLOOKUP($L9785,'result messages'!$H$3:$L$11,2,FALSE)))</f>
        <v/>
      </c>
      <c r="O9785" s="1" t="str">
        <f>IF(ISBLANK($C9785),"",IF(ISNA(VLOOKUP($L9785,'result messages'!$H$3:$L$11,3,FALSE)),VLOOKUP($M9785,'result messages'!$H$3:$L$11,3,FALSE),VLOOKUP($L9785,'result messages'!$H$3:$L$11,3,FALSE)))</f>
        <v/>
      </c>
      <c r="P9785" s="1" t="str">
        <f>IF(ISBLANK($C9785),"",IF(ISNA(VLOOKUP($L9785,'result messages'!$H$3:$L$11,4,FALSE)),VLOOKUP($M9785,'result messages'!$H$3:$L$11,4,FALSE),VLOOKUP($L9785,'result messages'!$H$3:$L$11,4,FALSE)))</f>
        <v/>
      </c>
      <c r="Q9785" s="1" t="str">
        <f>IF(ISBLANK($C9785),"",IF(ISNA(VLOOKUP($L9785,'result messages'!$H$3:$L$11,5,FALSE)),VLOOKUP($M9785,'result messages'!$H$3:$L$11,5,FALSE),VLOOKUP($L9785,'result messages'!$H$3:$L$11,5,FALSE)))</f>
        <v/>
      </c>
    </row>
    <row r="9786" spans="1:17">
      <c r="A9786" s="1">
        <v>9783</v>
      </c>
      <c r="B9786" s="1"/>
      <c r="C9786" s="1"/>
      <c r="D9786" s="1"/>
      <c r="E9786" s="6"/>
      <c r="F9786" s="1"/>
      <c r="G9786" s="1" t="str">
        <f>IF(ISNA(VLOOKUP($C9786,'DTEN TCAP Linkage deviceId'!$A$1:$A$20000,1,FALSE)),"No","Yes")</f>
        <v>No</v>
      </c>
      <c r="H9786" s="1" t="str">
        <f>IF(ISNA(VLOOKUP($C9786,'Provisioning Requester'!$F$3:$H$20000,2,FALSE)),"No","Yes")</f>
        <v>No</v>
      </c>
      <c r="I9786" s="1" t="str">
        <f>IF($H9786="Yes",VLOOKUP($C9786,'Provisioning Requester'!$F$3:$H$20000,3,FALSE),"-")</f>
        <v>-</v>
      </c>
      <c r="J9786" s="1" t="str">
        <f>IF(OR(D9786="SVCP", E9786="TRUE"), "No", IF(ISNA(VLOOKUP($C9786,'ProvResponder deviceId'!$A$1:$A$20000,1,FALSE)),"No","Yes"))</f>
        <v>No</v>
      </c>
      <c r="K9786" s="1" t="str">
        <f>IF($J9786="Yes",VLOOKUP($C9786,'ProvResponder deviceId'!$A$1:$C$20000,3,FALSE),"-")</f>
        <v>-</v>
      </c>
      <c r="L9786" s="1" t="str">
        <f t="shared" si="304"/>
        <v/>
      </c>
      <c r="M9786" s="1" t="str">
        <f t="shared" si="305"/>
        <v/>
      </c>
      <c r="N9786" s="1" t="str">
        <f>IF(ISBLANK($C9786),"",IF(ISNA(VLOOKUP($L9786,'result messages'!$H$3:$L$11,2,FALSE)),VLOOKUP($M9786,'result messages'!$H$3:$L$11,2,FALSE),VLOOKUP($L9786,'result messages'!$H$3:$L$11,2,FALSE)))</f>
        <v/>
      </c>
      <c r="O9786" s="1" t="str">
        <f>IF(ISBLANK($C9786),"",IF(ISNA(VLOOKUP($L9786,'result messages'!$H$3:$L$11,3,FALSE)),VLOOKUP($M9786,'result messages'!$H$3:$L$11,3,FALSE),VLOOKUP($L9786,'result messages'!$H$3:$L$11,3,FALSE)))</f>
        <v/>
      </c>
      <c r="P9786" s="1" t="str">
        <f>IF(ISBLANK($C9786),"",IF(ISNA(VLOOKUP($L9786,'result messages'!$H$3:$L$11,4,FALSE)),VLOOKUP($M9786,'result messages'!$H$3:$L$11,4,FALSE),VLOOKUP($L9786,'result messages'!$H$3:$L$11,4,FALSE)))</f>
        <v/>
      </c>
      <c r="Q9786" s="1" t="str">
        <f>IF(ISBLANK($C9786),"",IF(ISNA(VLOOKUP($L9786,'result messages'!$H$3:$L$11,5,FALSE)),VLOOKUP($M9786,'result messages'!$H$3:$L$11,5,FALSE),VLOOKUP($L9786,'result messages'!$H$3:$L$11,5,FALSE)))</f>
        <v/>
      </c>
    </row>
    <row r="9787" spans="1:17">
      <c r="A9787" s="1">
        <v>9784</v>
      </c>
      <c r="B9787" s="1"/>
      <c r="C9787" s="1"/>
      <c r="D9787" s="1"/>
      <c r="E9787" s="6"/>
      <c r="F9787" s="1"/>
      <c r="G9787" s="1" t="str">
        <f>IF(ISNA(VLOOKUP($C9787,'DTEN TCAP Linkage deviceId'!$A$1:$A$20000,1,FALSE)),"No","Yes")</f>
        <v>No</v>
      </c>
      <c r="H9787" s="1" t="str">
        <f>IF(ISNA(VLOOKUP($C9787,'Provisioning Requester'!$F$3:$H$20000,2,FALSE)),"No","Yes")</f>
        <v>No</v>
      </c>
      <c r="I9787" s="1" t="str">
        <f>IF($H9787="Yes",VLOOKUP($C9787,'Provisioning Requester'!$F$3:$H$20000,3,FALSE),"-")</f>
        <v>-</v>
      </c>
      <c r="J9787" s="1" t="str">
        <f>IF(OR(D9787="SVCP", E9787="TRUE"), "No", IF(ISNA(VLOOKUP($C9787,'ProvResponder deviceId'!$A$1:$A$20000,1,FALSE)),"No","Yes"))</f>
        <v>No</v>
      </c>
      <c r="K9787" s="1" t="str">
        <f>IF($J9787="Yes",VLOOKUP($C9787,'ProvResponder deviceId'!$A$1:$C$20000,3,FALSE),"-")</f>
        <v>-</v>
      </c>
      <c r="L9787" s="1" t="str">
        <f t="shared" si="304"/>
        <v/>
      </c>
      <c r="M9787" s="1" t="str">
        <f t="shared" si="305"/>
        <v/>
      </c>
      <c r="N9787" s="1" t="str">
        <f>IF(ISBLANK($C9787),"",IF(ISNA(VLOOKUP($L9787,'result messages'!$H$3:$L$11,2,FALSE)),VLOOKUP($M9787,'result messages'!$H$3:$L$11,2,FALSE),VLOOKUP($L9787,'result messages'!$H$3:$L$11,2,FALSE)))</f>
        <v/>
      </c>
      <c r="O9787" s="1" t="str">
        <f>IF(ISBLANK($C9787),"",IF(ISNA(VLOOKUP($L9787,'result messages'!$H$3:$L$11,3,FALSE)),VLOOKUP($M9787,'result messages'!$H$3:$L$11,3,FALSE),VLOOKUP($L9787,'result messages'!$H$3:$L$11,3,FALSE)))</f>
        <v/>
      </c>
      <c r="P9787" s="1" t="str">
        <f>IF(ISBLANK($C9787),"",IF(ISNA(VLOOKUP($L9787,'result messages'!$H$3:$L$11,4,FALSE)),VLOOKUP($M9787,'result messages'!$H$3:$L$11,4,FALSE),VLOOKUP($L9787,'result messages'!$H$3:$L$11,4,FALSE)))</f>
        <v/>
      </c>
      <c r="Q9787" s="1" t="str">
        <f>IF(ISBLANK($C9787),"",IF(ISNA(VLOOKUP($L9787,'result messages'!$H$3:$L$11,5,FALSE)),VLOOKUP($M9787,'result messages'!$H$3:$L$11,5,FALSE),VLOOKUP($L9787,'result messages'!$H$3:$L$11,5,FALSE)))</f>
        <v/>
      </c>
    </row>
    <row r="9788" spans="1:17">
      <c r="A9788" s="1">
        <v>9785</v>
      </c>
      <c r="B9788" s="1"/>
      <c r="C9788" s="1"/>
      <c r="D9788" s="1"/>
      <c r="E9788" s="6"/>
      <c r="F9788" s="1"/>
      <c r="G9788" s="1" t="str">
        <f>IF(ISNA(VLOOKUP($C9788,'DTEN TCAP Linkage deviceId'!$A$1:$A$20000,1,FALSE)),"No","Yes")</f>
        <v>No</v>
      </c>
      <c r="H9788" s="1" t="str">
        <f>IF(ISNA(VLOOKUP($C9788,'Provisioning Requester'!$F$3:$H$20000,2,FALSE)),"No","Yes")</f>
        <v>No</v>
      </c>
      <c r="I9788" s="1" t="str">
        <f>IF($H9788="Yes",VLOOKUP($C9788,'Provisioning Requester'!$F$3:$H$20000,3,FALSE),"-")</f>
        <v>-</v>
      </c>
      <c r="J9788" s="1" t="str">
        <f>IF(OR(D9788="SVCP", E9788="TRUE"), "No", IF(ISNA(VLOOKUP($C9788,'ProvResponder deviceId'!$A$1:$A$20000,1,FALSE)),"No","Yes"))</f>
        <v>No</v>
      </c>
      <c r="K9788" s="1" t="str">
        <f>IF($J9788="Yes",VLOOKUP($C9788,'ProvResponder deviceId'!$A$1:$C$20000,3,FALSE),"-")</f>
        <v>-</v>
      </c>
      <c r="L9788" s="1" t="str">
        <f t="shared" si="304"/>
        <v/>
      </c>
      <c r="M9788" s="1" t="str">
        <f t="shared" si="305"/>
        <v/>
      </c>
      <c r="N9788" s="1" t="str">
        <f>IF(ISBLANK($C9788),"",IF(ISNA(VLOOKUP($L9788,'result messages'!$H$3:$L$11,2,FALSE)),VLOOKUP($M9788,'result messages'!$H$3:$L$11,2,FALSE),VLOOKUP($L9788,'result messages'!$H$3:$L$11,2,FALSE)))</f>
        <v/>
      </c>
      <c r="O9788" s="1" t="str">
        <f>IF(ISBLANK($C9788),"",IF(ISNA(VLOOKUP($L9788,'result messages'!$H$3:$L$11,3,FALSE)),VLOOKUP($M9788,'result messages'!$H$3:$L$11,3,FALSE),VLOOKUP($L9788,'result messages'!$H$3:$L$11,3,FALSE)))</f>
        <v/>
      </c>
      <c r="P9788" s="1" t="str">
        <f>IF(ISBLANK($C9788),"",IF(ISNA(VLOOKUP($L9788,'result messages'!$H$3:$L$11,4,FALSE)),VLOOKUP($M9788,'result messages'!$H$3:$L$11,4,FALSE),VLOOKUP($L9788,'result messages'!$H$3:$L$11,4,FALSE)))</f>
        <v/>
      </c>
      <c r="Q9788" s="1" t="str">
        <f>IF(ISBLANK($C9788),"",IF(ISNA(VLOOKUP($L9788,'result messages'!$H$3:$L$11,5,FALSE)),VLOOKUP($M9788,'result messages'!$H$3:$L$11,5,FALSE),VLOOKUP($L9788,'result messages'!$H$3:$L$11,5,FALSE)))</f>
        <v/>
      </c>
    </row>
    <row r="9789" spans="1:17">
      <c r="A9789" s="1">
        <v>9786</v>
      </c>
      <c r="B9789" s="1"/>
      <c r="C9789" s="1"/>
      <c r="D9789" s="1"/>
      <c r="E9789" s="6"/>
      <c r="F9789" s="1"/>
      <c r="G9789" s="1" t="str">
        <f>IF(ISNA(VLOOKUP($C9789,'DTEN TCAP Linkage deviceId'!$A$1:$A$20000,1,FALSE)),"No","Yes")</f>
        <v>No</v>
      </c>
      <c r="H9789" s="1" t="str">
        <f>IF(ISNA(VLOOKUP($C9789,'Provisioning Requester'!$F$3:$H$20000,2,FALSE)),"No","Yes")</f>
        <v>No</v>
      </c>
      <c r="I9789" s="1" t="str">
        <f>IF($H9789="Yes",VLOOKUP($C9789,'Provisioning Requester'!$F$3:$H$20000,3,FALSE),"-")</f>
        <v>-</v>
      </c>
      <c r="J9789" s="1" t="str">
        <f>IF(OR(D9789="SVCP", E9789="TRUE"), "No", IF(ISNA(VLOOKUP($C9789,'ProvResponder deviceId'!$A$1:$A$20000,1,FALSE)),"No","Yes"))</f>
        <v>No</v>
      </c>
      <c r="K9789" s="1" t="str">
        <f>IF($J9789="Yes",VLOOKUP($C9789,'ProvResponder deviceId'!$A$1:$C$20000,3,FALSE),"-")</f>
        <v>-</v>
      </c>
      <c r="L9789" s="1" t="str">
        <f t="shared" si="304"/>
        <v/>
      </c>
      <c r="M9789" s="1" t="str">
        <f t="shared" si="305"/>
        <v/>
      </c>
      <c r="N9789" s="1" t="str">
        <f>IF(ISBLANK($C9789),"",IF(ISNA(VLOOKUP($L9789,'result messages'!$H$3:$L$11,2,FALSE)),VLOOKUP($M9789,'result messages'!$H$3:$L$11,2,FALSE),VLOOKUP($L9789,'result messages'!$H$3:$L$11,2,FALSE)))</f>
        <v/>
      </c>
      <c r="O9789" s="1" t="str">
        <f>IF(ISBLANK($C9789),"",IF(ISNA(VLOOKUP($L9789,'result messages'!$H$3:$L$11,3,FALSE)),VLOOKUP($M9789,'result messages'!$H$3:$L$11,3,FALSE),VLOOKUP($L9789,'result messages'!$H$3:$L$11,3,FALSE)))</f>
        <v/>
      </c>
      <c r="P9789" s="1" t="str">
        <f>IF(ISBLANK($C9789),"",IF(ISNA(VLOOKUP($L9789,'result messages'!$H$3:$L$11,4,FALSE)),VLOOKUP($M9789,'result messages'!$H$3:$L$11,4,FALSE),VLOOKUP($L9789,'result messages'!$H$3:$L$11,4,FALSE)))</f>
        <v/>
      </c>
      <c r="Q9789" s="1" t="str">
        <f>IF(ISBLANK($C9789),"",IF(ISNA(VLOOKUP($L9789,'result messages'!$H$3:$L$11,5,FALSE)),VLOOKUP($M9789,'result messages'!$H$3:$L$11,5,FALSE),VLOOKUP($L9789,'result messages'!$H$3:$L$11,5,FALSE)))</f>
        <v/>
      </c>
    </row>
    <row r="9790" spans="1:17">
      <c r="A9790" s="1">
        <v>9787</v>
      </c>
      <c r="B9790" s="1"/>
      <c r="C9790" s="1"/>
      <c r="D9790" s="1"/>
      <c r="E9790" s="6"/>
      <c r="F9790" s="1"/>
      <c r="G9790" s="1" t="str">
        <f>IF(ISNA(VLOOKUP($C9790,'DTEN TCAP Linkage deviceId'!$A$1:$A$20000,1,FALSE)),"No","Yes")</f>
        <v>No</v>
      </c>
      <c r="H9790" s="1" t="str">
        <f>IF(ISNA(VLOOKUP($C9790,'Provisioning Requester'!$F$3:$H$20000,2,FALSE)),"No","Yes")</f>
        <v>No</v>
      </c>
      <c r="I9790" s="1" t="str">
        <f>IF($H9790="Yes",VLOOKUP($C9790,'Provisioning Requester'!$F$3:$H$20000,3,FALSE),"-")</f>
        <v>-</v>
      </c>
      <c r="J9790" s="1" t="str">
        <f>IF(OR(D9790="SVCP", E9790="TRUE"), "No", IF(ISNA(VLOOKUP($C9790,'ProvResponder deviceId'!$A$1:$A$20000,1,FALSE)),"No","Yes"))</f>
        <v>No</v>
      </c>
      <c r="K9790" s="1" t="str">
        <f>IF($J9790="Yes",VLOOKUP($C9790,'ProvResponder deviceId'!$A$1:$C$20000,3,FALSE),"-")</f>
        <v>-</v>
      </c>
      <c r="L9790" s="1" t="str">
        <f t="shared" si="304"/>
        <v/>
      </c>
      <c r="M9790" s="1" t="str">
        <f t="shared" si="305"/>
        <v/>
      </c>
      <c r="N9790" s="1" t="str">
        <f>IF(ISBLANK($C9790),"",IF(ISNA(VLOOKUP($L9790,'result messages'!$H$3:$L$11,2,FALSE)),VLOOKUP($M9790,'result messages'!$H$3:$L$11,2,FALSE),VLOOKUP($L9790,'result messages'!$H$3:$L$11,2,FALSE)))</f>
        <v/>
      </c>
      <c r="O9790" s="1" t="str">
        <f>IF(ISBLANK($C9790),"",IF(ISNA(VLOOKUP($L9790,'result messages'!$H$3:$L$11,3,FALSE)),VLOOKUP($M9790,'result messages'!$H$3:$L$11,3,FALSE),VLOOKUP($L9790,'result messages'!$H$3:$L$11,3,FALSE)))</f>
        <v/>
      </c>
      <c r="P9790" s="1" t="str">
        <f>IF(ISBLANK($C9790),"",IF(ISNA(VLOOKUP($L9790,'result messages'!$H$3:$L$11,4,FALSE)),VLOOKUP($M9790,'result messages'!$H$3:$L$11,4,FALSE),VLOOKUP($L9790,'result messages'!$H$3:$L$11,4,FALSE)))</f>
        <v/>
      </c>
      <c r="Q9790" s="1" t="str">
        <f>IF(ISBLANK($C9790),"",IF(ISNA(VLOOKUP($L9790,'result messages'!$H$3:$L$11,5,FALSE)),VLOOKUP($M9790,'result messages'!$H$3:$L$11,5,FALSE),VLOOKUP($L9790,'result messages'!$H$3:$L$11,5,FALSE)))</f>
        <v/>
      </c>
    </row>
    <row r="9791" spans="1:17">
      <c r="A9791" s="1">
        <v>9788</v>
      </c>
      <c r="B9791" s="1"/>
      <c r="C9791" s="1"/>
      <c r="D9791" s="1"/>
      <c r="E9791" s="6"/>
      <c r="F9791" s="1"/>
      <c r="G9791" s="1" t="str">
        <f>IF(ISNA(VLOOKUP($C9791,'DTEN TCAP Linkage deviceId'!$A$1:$A$20000,1,FALSE)),"No","Yes")</f>
        <v>No</v>
      </c>
      <c r="H9791" s="1" t="str">
        <f>IF(ISNA(VLOOKUP($C9791,'Provisioning Requester'!$F$3:$H$20000,2,FALSE)),"No","Yes")</f>
        <v>No</v>
      </c>
      <c r="I9791" s="1" t="str">
        <f>IF($H9791="Yes",VLOOKUP($C9791,'Provisioning Requester'!$F$3:$H$20000,3,FALSE),"-")</f>
        <v>-</v>
      </c>
      <c r="J9791" s="1" t="str">
        <f>IF(OR(D9791="SVCP", E9791="TRUE"), "No", IF(ISNA(VLOOKUP($C9791,'ProvResponder deviceId'!$A$1:$A$20000,1,FALSE)),"No","Yes"))</f>
        <v>No</v>
      </c>
      <c r="K9791" s="1" t="str">
        <f>IF($J9791="Yes",VLOOKUP($C9791,'ProvResponder deviceId'!$A$1:$C$20000,3,FALSE),"-")</f>
        <v>-</v>
      </c>
      <c r="L9791" s="1" t="str">
        <f t="shared" si="304"/>
        <v/>
      </c>
      <c r="M9791" s="1" t="str">
        <f t="shared" si="305"/>
        <v/>
      </c>
      <c r="N9791" s="1" t="str">
        <f>IF(ISBLANK($C9791),"",IF(ISNA(VLOOKUP($L9791,'result messages'!$H$3:$L$11,2,FALSE)),VLOOKUP($M9791,'result messages'!$H$3:$L$11,2,FALSE),VLOOKUP($L9791,'result messages'!$H$3:$L$11,2,FALSE)))</f>
        <v/>
      </c>
      <c r="O9791" s="1" t="str">
        <f>IF(ISBLANK($C9791),"",IF(ISNA(VLOOKUP($L9791,'result messages'!$H$3:$L$11,3,FALSE)),VLOOKUP($M9791,'result messages'!$H$3:$L$11,3,FALSE),VLOOKUP($L9791,'result messages'!$H$3:$L$11,3,FALSE)))</f>
        <v/>
      </c>
      <c r="P9791" s="1" t="str">
        <f>IF(ISBLANK($C9791),"",IF(ISNA(VLOOKUP($L9791,'result messages'!$H$3:$L$11,4,FALSE)),VLOOKUP($M9791,'result messages'!$H$3:$L$11,4,FALSE),VLOOKUP($L9791,'result messages'!$H$3:$L$11,4,FALSE)))</f>
        <v/>
      </c>
      <c r="Q9791" s="1" t="str">
        <f>IF(ISBLANK($C9791),"",IF(ISNA(VLOOKUP($L9791,'result messages'!$H$3:$L$11,5,FALSE)),VLOOKUP($M9791,'result messages'!$H$3:$L$11,5,FALSE),VLOOKUP($L9791,'result messages'!$H$3:$L$11,5,FALSE)))</f>
        <v/>
      </c>
    </row>
    <row r="9792" spans="1:17">
      <c r="A9792" s="1">
        <v>9789</v>
      </c>
      <c r="B9792" s="1"/>
      <c r="C9792" s="1"/>
      <c r="D9792" s="1"/>
      <c r="E9792" s="6"/>
      <c r="F9792" s="1"/>
      <c r="G9792" s="1" t="str">
        <f>IF(ISNA(VLOOKUP($C9792,'DTEN TCAP Linkage deviceId'!$A$1:$A$20000,1,FALSE)),"No","Yes")</f>
        <v>No</v>
      </c>
      <c r="H9792" s="1" t="str">
        <f>IF(ISNA(VLOOKUP($C9792,'Provisioning Requester'!$F$3:$H$20000,2,FALSE)),"No","Yes")</f>
        <v>No</v>
      </c>
      <c r="I9792" s="1" t="str">
        <f>IF($H9792="Yes",VLOOKUP($C9792,'Provisioning Requester'!$F$3:$H$20000,3,FALSE),"-")</f>
        <v>-</v>
      </c>
      <c r="J9792" s="1" t="str">
        <f>IF(OR(D9792="SVCP", E9792="TRUE"), "No", IF(ISNA(VLOOKUP($C9792,'ProvResponder deviceId'!$A$1:$A$20000,1,FALSE)),"No","Yes"))</f>
        <v>No</v>
      </c>
      <c r="K9792" s="1" t="str">
        <f>IF($J9792="Yes",VLOOKUP($C9792,'ProvResponder deviceId'!$A$1:$C$20000,3,FALSE),"-")</f>
        <v>-</v>
      </c>
      <c r="L9792" s="1" t="str">
        <f t="shared" si="304"/>
        <v/>
      </c>
      <c r="M9792" s="1" t="str">
        <f t="shared" si="305"/>
        <v/>
      </c>
      <c r="N9792" s="1" t="str">
        <f>IF(ISBLANK($C9792),"",IF(ISNA(VLOOKUP($L9792,'result messages'!$H$3:$L$11,2,FALSE)),VLOOKUP($M9792,'result messages'!$H$3:$L$11,2,FALSE),VLOOKUP($L9792,'result messages'!$H$3:$L$11,2,FALSE)))</f>
        <v/>
      </c>
      <c r="O9792" s="1" t="str">
        <f>IF(ISBLANK($C9792),"",IF(ISNA(VLOOKUP($L9792,'result messages'!$H$3:$L$11,3,FALSE)),VLOOKUP($M9792,'result messages'!$H$3:$L$11,3,FALSE),VLOOKUP($L9792,'result messages'!$H$3:$L$11,3,FALSE)))</f>
        <v/>
      </c>
      <c r="P9792" s="1" t="str">
        <f>IF(ISBLANK($C9792),"",IF(ISNA(VLOOKUP($L9792,'result messages'!$H$3:$L$11,4,FALSE)),VLOOKUP($M9792,'result messages'!$H$3:$L$11,4,FALSE),VLOOKUP($L9792,'result messages'!$H$3:$L$11,4,FALSE)))</f>
        <v/>
      </c>
      <c r="Q9792" s="1" t="str">
        <f>IF(ISBLANK($C9792),"",IF(ISNA(VLOOKUP($L9792,'result messages'!$H$3:$L$11,5,FALSE)),VLOOKUP($M9792,'result messages'!$H$3:$L$11,5,FALSE),VLOOKUP($L9792,'result messages'!$H$3:$L$11,5,FALSE)))</f>
        <v/>
      </c>
    </row>
    <row r="9793" spans="1:17">
      <c r="A9793" s="1">
        <v>9790</v>
      </c>
      <c r="B9793" s="1"/>
      <c r="C9793" s="1"/>
      <c r="D9793" s="1"/>
      <c r="E9793" s="6"/>
      <c r="F9793" s="1"/>
      <c r="G9793" s="1" t="str">
        <f>IF(ISNA(VLOOKUP($C9793,'DTEN TCAP Linkage deviceId'!$A$1:$A$20000,1,FALSE)),"No","Yes")</f>
        <v>No</v>
      </c>
      <c r="H9793" s="1" t="str">
        <f>IF(ISNA(VLOOKUP($C9793,'Provisioning Requester'!$F$3:$H$20000,2,FALSE)),"No","Yes")</f>
        <v>No</v>
      </c>
      <c r="I9793" s="1" t="str">
        <f>IF($H9793="Yes",VLOOKUP($C9793,'Provisioning Requester'!$F$3:$H$20000,3,FALSE),"-")</f>
        <v>-</v>
      </c>
      <c r="J9793" s="1" t="str">
        <f>IF(OR(D9793="SVCP", E9793="TRUE"), "No", IF(ISNA(VLOOKUP($C9793,'ProvResponder deviceId'!$A$1:$A$20000,1,FALSE)),"No","Yes"))</f>
        <v>No</v>
      </c>
      <c r="K9793" s="1" t="str">
        <f>IF($J9793="Yes",VLOOKUP($C9793,'ProvResponder deviceId'!$A$1:$C$20000,3,FALSE),"-")</f>
        <v>-</v>
      </c>
      <c r="L9793" s="1" t="str">
        <f t="shared" si="304"/>
        <v/>
      </c>
      <c r="M9793" s="1" t="str">
        <f t="shared" si="305"/>
        <v/>
      </c>
      <c r="N9793" s="1" t="str">
        <f>IF(ISBLANK($C9793),"",IF(ISNA(VLOOKUP($L9793,'result messages'!$H$3:$L$11,2,FALSE)),VLOOKUP($M9793,'result messages'!$H$3:$L$11,2,FALSE),VLOOKUP($L9793,'result messages'!$H$3:$L$11,2,FALSE)))</f>
        <v/>
      </c>
      <c r="O9793" s="1" t="str">
        <f>IF(ISBLANK($C9793),"",IF(ISNA(VLOOKUP($L9793,'result messages'!$H$3:$L$11,3,FALSE)),VLOOKUP($M9793,'result messages'!$H$3:$L$11,3,FALSE),VLOOKUP($L9793,'result messages'!$H$3:$L$11,3,FALSE)))</f>
        <v/>
      </c>
      <c r="P9793" s="1" t="str">
        <f>IF(ISBLANK($C9793),"",IF(ISNA(VLOOKUP($L9793,'result messages'!$H$3:$L$11,4,FALSE)),VLOOKUP($M9793,'result messages'!$H$3:$L$11,4,FALSE),VLOOKUP($L9793,'result messages'!$H$3:$L$11,4,FALSE)))</f>
        <v/>
      </c>
      <c r="Q9793" s="1" t="str">
        <f>IF(ISBLANK($C9793),"",IF(ISNA(VLOOKUP($L9793,'result messages'!$H$3:$L$11,5,FALSE)),VLOOKUP($M9793,'result messages'!$H$3:$L$11,5,FALSE),VLOOKUP($L9793,'result messages'!$H$3:$L$11,5,FALSE)))</f>
        <v/>
      </c>
    </row>
    <row r="9794" spans="1:17">
      <c r="A9794" s="1">
        <v>9791</v>
      </c>
      <c r="B9794" s="1"/>
      <c r="C9794" s="1"/>
      <c r="D9794" s="1"/>
      <c r="E9794" s="6"/>
      <c r="F9794" s="1"/>
      <c r="G9794" s="1" t="str">
        <f>IF(ISNA(VLOOKUP($C9794,'DTEN TCAP Linkage deviceId'!$A$1:$A$20000,1,FALSE)),"No","Yes")</f>
        <v>No</v>
      </c>
      <c r="H9794" s="1" t="str">
        <f>IF(ISNA(VLOOKUP($C9794,'Provisioning Requester'!$F$3:$H$20000,2,FALSE)),"No","Yes")</f>
        <v>No</v>
      </c>
      <c r="I9794" s="1" t="str">
        <f>IF($H9794="Yes",VLOOKUP($C9794,'Provisioning Requester'!$F$3:$H$20000,3,FALSE),"-")</f>
        <v>-</v>
      </c>
      <c r="J9794" s="1" t="str">
        <f>IF(OR(D9794="SVCP", E9794="TRUE"), "No", IF(ISNA(VLOOKUP($C9794,'ProvResponder deviceId'!$A$1:$A$20000,1,FALSE)),"No","Yes"))</f>
        <v>No</v>
      </c>
      <c r="K9794" s="1" t="str">
        <f>IF($J9794="Yes",VLOOKUP($C9794,'ProvResponder deviceId'!$A$1:$C$20000,3,FALSE),"-")</f>
        <v>-</v>
      </c>
      <c r="L9794" s="1" t="str">
        <f t="shared" si="304"/>
        <v/>
      </c>
      <c r="M9794" s="1" t="str">
        <f t="shared" si="305"/>
        <v/>
      </c>
      <c r="N9794" s="1" t="str">
        <f>IF(ISBLANK($C9794),"",IF(ISNA(VLOOKUP($L9794,'result messages'!$H$3:$L$11,2,FALSE)),VLOOKUP($M9794,'result messages'!$H$3:$L$11,2,FALSE),VLOOKUP($L9794,'result messages'!$H$3:$L$11,2,FALSE)))</f>
        <v/>
      </c>
      <c r="O9794" s="1" t="str">
        <f>IF(ISBLANK($C9794),"",IF(ISNA(VLOOKUP($L9794,'result messages'!$H$3:$L$11,3,FALSE)),VLOOKUP($M9794,'result messages'!$H$3:$L$11,3,FALSE),VLOOKUP($L9794,'result messages'!$H$3:$L$11,3,FALSE)))</f>
        <v/>
      </c>
      <c r="P9794" s="1" t="str">
        <f>IF(ISBLANK($C9794),"",IF(ISNA(VLOOKUP($L9794,'result messages'!$H$3:$L$11,4,FALSE)),VLOOKUP($M9794,'result messages'!$H$3:$L$11,4,FALSE),VLOOKUP($L9794,'result messages'!$H$3:$L$11,4,FALSE)))</f>
        <v/>
      </c>
      <c r="Q9794" s="1" t="str">
        <f>IF(ISBLANK($C9794),"",IF(ISNA(VLOOKUP($L9794,'result messages'!$H$3:$L$11,5,FALSE)),VLOOKUP($M9794,'result messages'!$H$3:$L$11,5,FALSE),VLOOKUP($L9794,'result messages'!$H$3:$L$11,5,FALSE)))</f>
        <v/>
      </c>
    </row>
    <row r="9795" spans="1:17">
      <c r="A9795" s="1">
        <v>9792</v>
      </c>
      <c r="B9795" s="1"/>
      <c r="C9795" s="1"/>
      <c r="D9795" s="1"/>
      <c r="E9795" s="6"/>
      <c r="F9795" s="1"/>
      <c r="G9795" s="1" t="str">
        <f>IF(ISNA(VLOOKUP($C9795,'DTEN TCAP Linkage deviceId'!$A$1:$A$20000,1,FALSE)),"No","Yes")</f>
        <v>No</v>
      </c>
      <c r="H9795" s="1" t="str">
        <f>IF(ISNA(VLOOKUP($C9795,'Provisioning Requester'!$F$3:$H$20000,2,FALSE)),"No","Yes")</f>
        <v>No</v>
      </c>
      <c r="I9795" s="1" t="str">
        <f>IF($H9795="Yes",VLOOKUP($C9795,'Provisioning Requester'!$F$3:$H$20000,3,FALSE),"-")</f>
        <v>-</v>
      </c>
      <c r="J9795" s="1" t="str">
        <f>IF(OR(D9795="SVCP", E9795="TRUE"), "No", IF(ISNA(VLOOKUP($C9795,'ProvResponder deviceId'!$A$1:$A$20000,1,FALSE)),"No","Yes"))</f>
        <v>No</v>
      </c>
      <c r="K9795" s="1" t="str">
        <f>IF($J9795="Yes",VLOOKUP($C9795,'ProvResponder deviceId'!$A$1:$C$20000,3,FALSE),"-")</f>
        <v>-</v>
      </c>
      <c r="L9795" s="1" t="str">
        <f t="shared" si="304"/>
        <v/>
      </c>
      <c r="M9795" s="1" t="str">
        <f t="shared" si="305"/>
        <v/>
      </c>
      <c r="N9795" s="1" t="str">
        <f>IF(ISBLANK($C9795),"",IF(ISNA(VLOOKUP($L9795,'result messages'!$H$3:$L$11,2,FALSE)),VLOOKUP($M9795,'result messages'!$H$3:$L$11,2,FALSE),VLOOKUP($L9795,'result messages'!$H$3:$L$11,2,FALSE)))</f>
        <v/>
      </c>
      <c r="O9795" s="1" t="str">
        <f>IF(ISBLANK($C9795),"",IF(ISNA(VLOOKUP($L9795,'result messages'!$H$3:$L$11,3,FALSE)),VLOOKUP($M9795,'result messages'!$H$3:$L$11,3,FALSE),VLOOKUP($L9795,'result messages'!$H$3:$L$11,3,FALSE)))</f>
        <v/>
      </c>
      <c r="P9795" s="1" t="str">
        <f>IF(ISBLANK($C9795),"",IF(ISNA(VLOOKUP($L9795,'result messages'!$H$3:$L$11,4,FALSE)),VLOOKUP($M9795,'result messages'!$H$3:$L$11,4,FALSE),VLOOKUP($L9795,'result messages'!$H$3:$L$11,4,FALSE)))</f>
        <v/>
      </c>
      <c r="Q9795" s="1" t="str">
        <f>IF(ISBLANK($C9795),"",IF(ISNA(VLOOKUP($L9795,'result messages'!$H$3:$L$11,5,FALSE)),VLOOKUP($M9795,'result messages'!$H$3:$L$11,5,FALSE),VLOOKUP($L9795,'result messages'!$H$3:$L$11,5,FALSE)))</f>
        <v/>
      </c>
    </row>
    <row r="9796" spans="1:17">
      <c r="A9796" s="1">
        <v>9793</v>
      </c>
      <c r="B9796" s="1"/>
      <c r="C9796" s="1"/>
      <c r="D9796" s="1"/>
      <c r="E9796" s="6"/>
      <c r="F9796" s="1"/>
      <c r="G9796" s="1" t="str">
        <f>IF(ISNA(VLOOKUP($C9796,'DTEN TCAP Linkage deviceId'!$A$1:$A$20000,1,FALSE)),"No","Yes")</f>
        <v>No</v>
      </c>
      <c r="H9796" s="1" t="str">
        <f>IF(ISNA(VLOOKUP($C9796,'Provisioning Requester'!$F$3:$H$20000,2,FALSE)),"No","Yes")</f>
        <v>No</v>
      </c>
      <c r="I9796" s="1" t="str">
        <f>IF($H9796="Yes",VLOOKUP($C9796,'Provisioning Requester'!$F$3:$H$20000,3,FALSE),"-")</f>
        <v>-</v>
      </c>
      <c r="J9796" s="1" t="str">
        <f>IF(OR(D9796="SVCP", E9796="TRUE"), "No", IF(ISNA(VLOOKUP($C9796,'ProvResponder deviceId'!$A$1:$A$20000,1,FALSE)),"No","Yes"))</f>
        <v>No</v>
      </c>
      <c r="K9796" s="1" t="str">
        <f>IF($J9796="Yes",VLOOKUP($C9796,'ProvResponder deviceId'!$A$1:$C$20000,3,FALSE),"-")</f>
        <v>-</v>
      </c>
      <c r="L9796" s="1" t="str">
        <f t="shared" si="304"/>
        <v/>
      </c>
      <c r="M9796" s="1" t="str">
        <f t="shared" si="305"/>
        <v/>
      </c>
      <c r="N9796" s="1" t="str">
        <f>IF(ISBLANK($C9796),"",IF(ISNA(VLOOKUP($L9796,'result messages'!$H$3:$L$11,2,FALSE)),VLOOKUP($M9796,'result messages'!$H$3:$L$11,2,FALSE),VLOOKUP($L9796,'result messages'!$H$3:$L$11,2,FALSE)))</f>
        <v/>
      </c>
      <c r="O9796" s="1" t="str">
        <f>IF(ISBLANK($C9796),"",IF(ISNA(VLOOKUP($L9796,'result messages'!$H$3:$L$11,3,FALSE)),VLOOKUP($M9796,'result messages'!$H$3:$L$11,3,FALSE),VLOOKUP($L9796,'result messages'!$H$3:$L$11,3,FALSE)))</f>
        <v/>
      </c>
      <c r="P9796" s="1" t="str">
        <f>IF(ISBLANK($C9796),"",IF(ISNA(VLOOKUP($L9796,'result messages'!$H$3:$L$11,4,FALSE)),VLOOKUP($M9796,'result messages'!$H$3:$L$11,4,FALSE),VLOOKUP($L9796,'result messages'!$H$3:$L$11,4,FALSE)))</f>
        <v/>
      </c>
      <c r="Q9796" s="1" t="str">
        <f>IF(ISBLANK($C9796),"",IF(ISNA(VLOOKUP($L9796,'result messages'!$H$3:$L$11,5,FALSE)),VLOOKUP($M9796,'result messages'!$H$3:$L$11,5,FALSE),VLOOKUP($L9796,'result messages'!$H$3:$L$11,5,FALSE)))</f>
        <v/>
      </c>
    </row>
    <row r="9797" spans="1:17">
      <c r="A9797" s="1">
        <v>9794</v>
      </c>
      <c r="B9797" s="1"/>
      <c r="C9797" s="1"/>
      <c r="D9797" s="1"/>
      <c r="E9797" s="6"/>
      <c r="F9797" s="1"/>
      <c r="G9797" s="1" t="str">
        <f>IF(ISNA(VLOOKUP($C9797,'DTEN TCAP Linkage deviceId'!$A$1:$A$20000,1,FALSE)),"No","Yes")</f>
        <v>No</v>
      </c>
      <c r="H9797" s="1" t="str">
        <f>IF(ISNA(VLOOKUP($C9797,'Provisioning Requester'!$F$3:$H$20000,2,FALSE)),"No","Yes")</f>
        <v>No</v>
      </c>
      <c r="I9797" s="1" t="str">
        <f>IF($H9797="Yes",VLOOKUP($C9797,'Provisioning Requester'!$F$3:$H$20000,3,FALSE),"-")</f>
        <v>-</v>
      </c>
      <c r="J9797" s="1" t="str">
        <f>IF(OR(D9797="SVCP", E9797="TRUE"), "No", IF(ISNA(VLOOKUP($C9797,'ProvResponder deviceId'!$A$1:$A$20000,1,FALSE)),"No","Yes"))</f>
        <v>No</v>
      </c>
      <c r="K9797" s="1" t="str">
        <f>IF($J9797="Yes",VLOOKUP($C9797,'ProvResponder deviceId'!$A$1:$C$20000,3,FALSE),"-")</f>
        <v>-</v>
      </c>
      <c r="L9797" s="1" t="str">
        <f t="shared" ref="L9797:L9860" si="306">IF(ISBLANK($C9797),"",$D9797&amp;$E9797&amp;$G9797&amp;$H9797&amp;$I9797&amp;$J9797&amp;$K9797)</f>
        <v/>
      </c>
      <c r="M9797" s="1" t="str">
        <f t="shared" ref="M9797:M9860" si="307">IF(ISBLANK($C9797),"",$D9797&amp;$E9797&amp;$G9797&amp;$H9797&amp;$I9797&amp;$J9797&amp;"other")</f>
        <v/>
      </c>
      <c r="N9797" s="1" t="str">
        <f>IF(ISBLANK($C9797),"",IF(ISNA(VLOOKUP($L9797,'result messages'!$H$3:$L$11,2,FALSE)),VLOOKUP($M9797,'result messages'!$H$3:$L$11,2,FALSE),VLOOKUP($L9797,'result messages'!$H$3:$L$11,2,FALSE)))</f>
        <v/>
      </c>
      <c r="O9797" s="1" t="str">
        <f>IF(ISBLANK($C9797),"",IF(ISNA(VLOOKUP($L9797,'result messages'!$H$3:$L$11,3,FALSE)),VLOOKUP($M9797,'result messages'!$H$3:$L$11,3,FALSE),VLOOKUP($L9797,'result messages'!$H$3:$L$11,3,FALSE)))</f>
        <v/>
      </c>
      <c r="P9797" s="1" t="str">
        <f>IF(ISBLANK($C9797),"",IF(ISNA(VLOOKUP($L9797,'result messages'!$H$3:$L$11,4,FALSE)),VLOOKUP($M9797,'result messages'!$H$3:$L$11,4,FALSE),VLOOKUP($L9797,'result messages'!$H$3:$L$11,4,FALSE)))</f>
        <v/>
      </c>
      <c r="Q9797" s="1" t="str">
        <f>IF(ISBLANK($C9797),"",IF(ISNA(VLOOKUP($L9797,'result messages'!$H$3:$L$11,5,FALSE)),VLOOKUP($M9797,'result messages'!$H$3:$L$11,5,FALSE),VLOOKUP($L9797,'result messages'!$H$3:$L$11,5,FALSE)))</f>
        <v/>
      </c>
    </row>
    <row r="9798" spans="1:17">
      <c r="A9798" s="1">
        <v>9795</v>
      </c>
      <c r="B9798" s="1"/>
      <c r="C9798" s="1"/>
      <c r="D9798" s="1"/>
      <c r="E9798" s="6"/>
      <c r="F9798" s="1"/>
      <c r="G9798" s="1" t="str">
        <f>IF(ISNA(VLOOKUP($C9798,'DTEN TCAP Linkage deviceId'!$A$1:$A$20000,1,FALSE)),"No","Yes")</f>
        <v>No</v>
      </c>
      <c r="H9798" s="1" t="str">
        <f>IF(ISNA(VLOOKUP($C9798,'Provisioning Requester'!$F$3:$H$20000,2,FALSE)),"No","Yes")</f>
        <v>No</v>
      </c>
      <c r="I9798" s="1" t="str">
        <f>IF($H9798="Yes",VLOOKUP($C9798,'Provisioning Requester'!$F$3:$H$20000,3,FALSE),"-")</f>
        <v>-</v>
      </c>
      <c r="J9798" s="1" t="str">
        <f>IF(OR(D9798="SVCP", E9798="TRUE"), "No", IF(ISNA(VLOOKUP($C9798,'ProvResponder deviceId'!$A$1:$A$20000,1,FALSE)),"No","Yes"))</f>
        <v>No</v>
      </c>
      <c r="K9798" s="1" t="str">
        <f>IF($J9798="Yes",VLOOKUP($C9798,'ProvResponder deviceId'!$A$1:$C$20000,3,FALSE),"-")</f>
        <v>-</v>
      </c>
      <c r="L9798" s="1" t="str">
        <f t="shared" si="306"/>
        <v/>
      </c>
      <c r="M9798" s="1" t="str">
        <f t="shared" si="307"/>
        <v/>
      </c>
      <c r="N9798" s="1" t="str">
        <f>IF(ISBLANK($C9798),"",IF(ISNA(VLOOKUP($L9798,'result messages'!$H$3:$L$11,2,FALSE)),VLOOKUP($M9798,'result messages'!$H$3:$L$11,2,FALSE),VLOOKUP($L9798,'result messages'!$H$3:$L$11,2,FALSE)))</f>
        <v/>
      </c>
      <c r="O9798" s="1" t="str">
        <f>IF(ISBLANK($C9798),"",IF(ISNA(VLOOKUP($L9798,'result messages'!$H$3:$L$11,3,FALSE)),VLOOKUP($M9798,'result messages'!$H$3:$L$11,3,FALSE),VLOOKUP($L9798,'result messages'!$H$3:$L$11,3,FALSE)))</f>
        <v/>
      </c>
      <c r="P9798" s="1" t="str">
        <f>IF(ISBLANK($C9798),"",IF(ISNA(VLOOKUP($L9798,'result messages'!$H$3:$L$11,4,FALSE)),VLOOKUP($M9798,'result messages'!$H$3:$L$11,4,FALSE),VLOOKUP($L9798,'result messages'!$H$3:$L$11,4,FALSE)))</f>
        <v/>
      </c>
      <c r="Q9798" s="1" t="str">
        <f>IF(ISBLANK($C9798),"",IF(ISNA(VLOOKUP($L9798,'result messages'!$H$3:$L$11,5,FALSE)),VLOOKUP($M9798,'result messages'!$H$3:$L$11,5,FALSE),VLOOKUP($L9798,'result messages'!$H$3:$L$11,5,FALSE)))</f>
        <v/>
      </c>
    </row>
    <row r="9799" spans="1:17">
      <c r="A9799" s="1">
        <v>9796</v>
      </c>
      <c r="B9799" s="1"/>
      <c r="C9799" s="1"/>
      <c r="D9799" s="1"/>
      <c r="E9799" s="6"/>
      <c r="F9799" s="1"/>
      <c r="G9799" s="1" t="str">
        <f>IF(ISNA(VLOOKUP($C9799,'DTEN TCAP Linkage deviceId'!$A$1:$A$20000,1,FALSE)),"No","Yes")</f>
        <v>No</v>
      </c>
      <c r="H9799" s="1" t="str">
        <f>IF(ISNA(VLOOKUP($C9799,'Provisioning Requester'!$F$3:$H$20000,2,FALSE)),"No","Yes")</f>
        <v>No</v>
      </c>
      <c r="I9799" s="1" t="str">
        <f>IF($H9799="Yes",VLOOKUP($C9799,'Provisioning Requester'!$F$3:$H$20000,3,FALSE),"-")</f>
        <v>-</v>
      </c>
      <c r="J9799" s="1" t="str">
        <f>IF(OR(D9799="SVCP", E9799="TRUE"), "No", IF(ISNA(VLOOKUP($C9799,'ProvResponder deviceId'!$A$1:$A$20000,1,FALSE)),"No","Yes"))</f>
        <v>No</v>
      </c>
      <c r="K9799" s="1" t="str">
        <f>IF($J9799="Yes",VLOOKUP($C9799,'ProvResponder deviceId'!$A$1:$C$20000,3,FALSE),"-")</f>
        <v>-</v>
      </c>
      <c r="L9799" s="1" t="str">
        <f t="shared" si="306"/>
        <v/>
      </c>
      <c r="M9799" s="1" t="str">
        <f t="shared" si="307"/>
        <v/>
      </c>
      <c r="N9799" s="1" t="str">
        <f>IF(ISBLANK($C9799),"",IF(ISNA(VLOOKUP($L9799,'result messages'!$H$3:$L$11,2,FALSE)),VLOOKUP($M9799,'result messages'!$H$3:$L$11,2,FALSE),VLOOKUP($L9799,'result messages'!$H$3:$L$11,2,FALSE)))</f>
        <v/>
      </c>
      <c r="O9799" s="1" t="str">
        <f>IF(ISBLANK($C9799),"",IF(ISNA(VLOOKUP($L9799,'result messages'!$H$3:$L$11,3,FALSE)),VLOOKUP($M9799,'result messages'!$H$3:$L$11,3,FALSE),VLOOKUP($L9799,'result messages'!$H$3:$L$11,3,FALSE)))</f>
        <v/>
      </c>
      <c r="P9799" s="1" t="str">
        <f>IF(ISBLANK($C9799),"",IF(ISNA(VLOOKUP($L9799,'result messages'!$H$3:$L$11,4,FALSE)),VLOOKUP($M9799,'result messages'!$H$3:$L$11,4,FALSE),VLOOKUP($L9799,'result messages'!$H$3:$L$11,4,FALSE)))</f>
        <v/>
      </c>
      <c r="Q9799" s="1" t="str">
        <f>IF(ISBLANK($C9799),"",IF(ISNA(VLOOKUP($L9799,'result messages'!$H$3:$L$11,5,FALSE)),VLOOKUP($M9799,'result messages'!$H$3:$L$11,5,FALSE),VLOOKUP($L9799,'result messages'!$H$3:$L$11,5,FALSE)))</f>
        <v/>
      </c>
    </row>
    <row r="9800" spans="1:17">
      <c r="A9800" s="1">
        <v>9797</v>
      </c>
      <c r="B9800" s="1"/>
      <c r="C9800" s="1"/>
      <c r="D9800" s="1"/>
      <c r="E9800" s="6"/>
      <c r="F9800" s="1"/>
      <c r="G9800" s="1" t="str">
        <f>IF(ISNA(VLOOKUP($C9800,'DTEN TCAP Linkage deviceId'!$A$1:$A$20000,1,FALSE)),"No","Yes")</f>
        <v>No</v>
      </c>
      <c r="H9800" s="1" t="str">
        <f>IF(ISNA(VLOOKUP($C9800,'Provisioning Requester'!$F$3:$H$20000,2,FALSE)),"No","Yes")</f>
        <v>No</v>
      </c>
      <c r="I9800" s="1" t="str">
        <f>IF($H9800="Yes",VLOOKUP($C9800,'Provisioning Requester'!$F$3:$H$20000,3,FALSE),"-")</f>
        <v>-</v>
      </c>
      <c r="J9800" s="1" t="str">
        <f>IF(OR(D9800="SVCP", E9800="TRUE"), "No", IF(ISNA(VLOOKUP($C9800,'ProvResponder deviceId'!$A$1:$A$20000,1,FALSE)),"No","Yes"))</f>
        <v>No</v>
      </c>
      <c r="K9800" s="1" t="str">
        <f>IF($J9800="Yes",VLOOKUP($C9800,'ProvResponder deviceId'!$A$1:$C$20000,3,FALSE),"-")</f>
        <v>-</v>
      </c>
      <c r="L9800" s="1" t="str">
        <f t="shared" si="306"/>
        <v/>
      </c>
      <c r="M9800" s="1" t="str">
        <f t="shared" si="307"/>
        <v/>
      </c>
      <c r="N9800" s="1" t="str">
        <f>IF(ISBLANK($C9800),"",IF(ISNA(VLOOKUP($L9800,'result messages'!$H$3:$L$11,2,FALSE)),VLOOKUP($M9800,'result messages'!$H$3:$L$11,2,FALSE),VLOOKUP($L9800,'result messages'!$H$3:$L$11,2,FALSE)))</f>
        <v/>
      </c>
      <c r="O9800" s="1" t="str">
        <f>IF(ISBLANK($C9800),"",IF(ISNA(VLOOKUP($L9800,'result messages'!$H$3:$L$11,3,FALSE)),VLOOKUP($M9800,'result messages'!$H$3:$L$11,3,FALSE),VLOOKUP($L9800,'result messages'!$H$3:$L$11,3,FALSE)))</f>
        <v/>
      </c>
      <c r="P9800" s="1" t="str">
        <f>IF(ISBLANK($C9800),"",IF(ISNA(VLOOKUP($L9800,'result messages'!$H$3:$L$11,4,FALSE)),VLOOKUP($M9800,'result messages'!$H$3:$L$11,4,FALSE),VLOOKUP($L9800,'result messages'!$H$3:$L$11,4,FALSE)))</f>
        <v/>
      </c>
      <c r="Q9800" s="1" t="str">
        <f>IF(ISBLANK($C9800),"",IF(ISNA(VLOOKUP($L9800,'result messages'!$H$3:$L$11,5,FALSE)),VLOOKUP($M9800,'result messages'!$H$3:$L$11,5,FALSE),VLOOKUP($L9800,'result messages'!$H$3:$L$11,5,FALSE)))</f>
        <v/>
      </c>
    </row>
    <row r="9801" spans="1:17">
      <c r="A9801" s="1">
        <v>9798</v>
      </c>
      <c r="B9801" s="1"/>
      <c r="C9801" s="1"/>
      <c r="D9801" s="1"/>
      <c r="E9801" s="6"/>
      <c r="F9801" s="1"/>
      <c r="G9801" s="1" t="str">
        <f>IF(ISNA(VLOOKUP($C9801,'DTEN TCAP Linkage deviceId'!$A$1:$A$20000,1,FALSE)),"No","Yes")</f>
        <v>No</v>
      </c>
      <c r="H9801" s="1" t="str">
        <f>IF(ISNA(VLOOKUP($C9801,'Provisioning Requester'!$F$3:$H$20000,2,FALSE)),"No","Yes")</f>
        <v>No</v>
      </c>
      <c r="I9801" s="1" t="str">
        <f>IF($H9801="Yes",VLOOKUP($C9801,'Provisioning Requester'!$F$3:$H$20000,3,FALSE),"-")</f>
        <v>-</v>
      </c>
      <c r="J9801" s="1" t="str">
        <f>IF(OR(D9801="SVCP", E9801="TRUE"), "No", IF(ISNA(VLOOKUP($C9801,'ProvResponder deviceId'!$A$1:$A$20000,1,FALSE)),"No","Yes"))</f>
        <v>No</v>
      </c>
      <c r="K9801" s="1" t="str">
        <f>IF($J9801="Yes",VLOOKUP($C9801,'ProvResponder deviceId'!$A$1:$C$20000,3,FALSE),"-")</f>
        <v>-</v>
      </c>
      <c r="L9801" s="1" t="str">
        <f t="shared" si="306"/>
        <v/>
      </c>
      <c r="M9801" s="1" t="str">
        <f t="shared" si="307"/>
        <v/>
      </c>
      <c r="N9801" s="1" t="str">
        <f>IF(ISBLANK($C9801),"",IF(ISNA(VLOOKUP($L9801,'result messages'!$H$3:$L$11,2,FALSE)),VLOOKUP($M9801,'result messages'!$H$3:$L$11,2,FALSE),VLOOKUP($L9801,'result messages'!$H$3:$L$11,2,FALSE)))</f>
        <v/>
      </c>
      <c r="O9801" s="1" t="str">
        <f>IF(ISBLANK($C9801),"",IF(ISNA(VLOOKUP($L9801,'result messages'!$H$3:$L$11,3,FALSE)),VLOOKUP($M9801,'result messages'!$H$3:$L$11,3,FALSE),VLOOKUP($L9801,'result messages'!$H$3:$L$11,3,FALSE)))</f>
        <v/>
      </c>
      <c r="P9801" s="1" t="str">
        <f>IF(ISBLANK($C9801),"",IF(ISNA(VLOOKUP($L9801,'result messages'!$H$3:$L$11,4,FALSE)),VLOOKUP($M9801,'result messages'!$H$3:$L$11,4,FALSE),VLOOKUP($L9801,'result messages'!$H$3:$L$11,4,FALSE)))</f>
        <v/>
      </c>
      <c r="Q9801" s="1" t="str">
        <f>IF(ISBLANK($C9801),"",IF(ISNA(VLOOKUP($L9801,'result messages'!$H$3:$L$11,5,FALSE)),VLOOKUP($M9801,'result messages'!$H$3:$L$11,5,FALSE),VLOOKUP($L9801,'result messages'!$H$3:$L$11,5,FALSE)))</f>
        <v/>
      </c>
    </row>
    <row r="9802" spans="1:17">
      <c r="A9802" s="1">
        <v>9799</v>
      </c>
      <c r="B9802" s="1"/>
      <c r="C9802" s="1"/>
      <c r="D9802" s="1"/>
      <c r="E9802" s="6"/>
      <c r="F9802" s="1"/>
      <c r="G9802" s="1" t="str">
        <f>IF(ISNA(VLOOKUP($C9802,'DTEN TCAP Linkage deviceId'!$A$1:$A$20000,1,FALSE)),"No","Yes")</f>
        <v>No</v>
      </c>
      <c r="H9802" s="1" t="str">
        <f>IF(ISNA(VLOOKUP($C9802,'Provisioning Requester'!$F$3:$H$20000,2,FALSE)),"No","Yes")</f>
        <v>No</v>
      </c>
      <c r="I9802" s="1" t="str">
        <f>IF($H9802="Yes",VLOOKUP($C9802,'Provisioning Requester'!$F$3:$H$20000,3,FALSE),"-")</f>
        <v>-</v>
      </c>
      <c r="J9802" s="1" t="str">
        <f>IF(OR(D9802="SVCP", E9802="TRUE"), "No", IF(ISNA(VLOOKUP($C9802,'ProvResponder deviceId'!$A$1:$A$20000,1,FALSE)),"No","Yes"))</f>
        <v>No</v>
      </c>
      <c r="K9802" s="1" t="str">
        <f>IF($J9802="Yes",VLOOKUP($C9802,'ProvResponder deviceId'!$A$1:$C$20000,3,FALSE),"-")</f>
        <v>-</v>
      </c>
      <c r="L9802" s="1" t="str">
        <f t="shared" si="306"/>
        <v/>
      </c>
      <c r="M9802" s="1" t="str">
        <f t="shared" si="307"/>
        <v/>
      </c>
      <c r="N9802" s="1" t="str">
        <f>IF(ISBLANK($C9802),"",IF(ISNA(VLOOKUP($L9802,'result messages'!$H$3:$L$11,2,FALSE)),VLOOKUP($M9802,'result messages'!$H$3:$L$11,2,FALSE),VLOOKUP($L9802,'result messages'!$H$3:$L$11,2,FALSE)))</f>
        <v/>
      </c>
      <c r="O9802" s="1" t="str">
        <f>IF(ISBLANK($C9802),"",IF(ISNA(VLOOKUP($L9802,'result messages'!$H$3:$L$11,3,FALSE)),VLOOKUP($M9802,'result messages'!$H$3:$L$11,3,FALSE),VLOOKUP($L9802,'result messages'!$H$3:$L$11,3,FALSE)))</f>
        <v/>
      </c>
      <c r="P9802" s="1" t="str">
        <f>IF(ISBLANK($C9802),"",IF(ISNA(VLOOKUP($L9802,'result messages'!$H$3:$L$11,4,FALSE)),VLOOKUP($M9802,'result messages'!$H$3:$L$11,4,FALSE),VLOOKUP($L9802,'result messages'!$H$3:$L$11,4,FALSE)))</f>
        <v/>
      </c>
      <c r="Q9802" s="1" t="str">
        <f>IF(ISBLANK($C9802),"",IF(ISNA(VLOOKUP($L9802,'result messages'!$H$3:$L$11,5,FALSE)),VLOOKUP($M9802,'result messages'!$H$3:$L$11,5,FALSE),VLOOKUP($L9802,'result messages'!$H$3:$L$11,5,FALSE)))</f>
        <v/>
      </c>
    </row>
    <row r="9803" spans="1:17">
      <c r="A9803" s="1">
        <v>9800</v>
      </c>
      <c r="B9803" s="1"/>
      <c r="C9803" s="1"/>
      <c r="D9803" s="1"/>
      <c r="E9803" s="6"/>
      <c r="F9803" s="1"/>
      <c r="G9803" s="1" t="str">
        <f>IF(ISNA(VLOOKUP($C9803,'DTEN TCAP Linkage deviceId'!$A$1:$A$20000,1,FALSE)),"No","Yes")</f>
        <v>No</v>
      </c>
      <c r="H9803" s="1" t="str">
        <f>IF(ISNA(VLOOKUP($C9803,'Provisioning Requester'!$F$3:$H$20000,2,FALSE)),"No","Yes")</f>
        <v>No</v>
      </c>
      <c r="I9803" s="1" t="str">
        <f>IF($H9803="Yes",VLOOKUP($C9803,'Provisioning Requester'!$F$3:$H$20000,3,FALSE),"-")</f>
        <v>-</v>
      </c>
      <c r="J9803" s="1" t="str">
        <f>IF(OR(D9803="SVCP", E9803="TRUE"), "No", IF(ISNA(VLOOKUP($C9803,'ProvResponder deviceId'!$A$1:$A$20000,1,FALSE)),"No","Yes"))</f>
        <v>No</v>
      </c>
      <c r="K9803" s="1" t="str">
        <f>IF($J9803="Yes",VLOOKUP($C9803,'ProvResponder deviceId'!$A$1:$C$20000,3,FALSE),"-")</f>
        <v>-</v>
      </c>
      <c r="L9803" s="1" t="str">
        <f t="shared" si="306"/>
        <v/>
      </c>
      <c r="M9803" s="1" t="str">
        <f t="shared" si="307"/>
        <v/>
      </c>
      <c r="N9803" s="1" t="str">
        <f>IF(ISBLANK($C9803),"",IF(ISNA(VLOOKUP($L9803,'result messages'!$H$3:$L$11,2,FALSE)),VLOOKUP($M9803,'result messages'!$H$3:$L$11,2,FALSE),VLOOKUP($L9803,'result messages'!$H$3:$L$11,2,FALSE)))</f>
        <v/>
      </c>
      <c r="O9803" s="1" t="str">
        <f>IF(ISBLANK($C9803),"",IF(ISNA(VLOOKUP($L9803,'result messages'!$H$3:$L$11,3,FALSE)),VLOOKUP($M9803,'result messages'!$H$3:$L$11,3,FALSE),VLOOKUP($L9803,'result messages'!$H$3:$L$11,3,FALSE)))</f>
        <v/>
      </c>
      <c r="P9803" s="1" t="str">
        <f>IF(ISBLANK($C9803),"",IF(ISNA(VLOOKUP($L9803,'result messages'!$H$3:$L$11,4,FALSE)),VLOOKUP($M9803,'result messages'!$H$3:$L$11,4,FALSE),VLOOKUP($L9803,'result messages'!$H$3:$L$11,4,FALSE)))</f>
        <v/>
      </c>
      <c r="Q9803" s="1" t="str">
        <f>IF(ISBLANK($C9803),"",IF(ISNA(VLOOKUP($L9803,'result messages'!$H$3:$L$11,5,FALSE)),VLOOKUP($M9803,'result messages'!$H$3:$L$11,5,FALSE),VLOOKUP($L9803,'result messages'!$H$3:$L$11,5,FALSE)))</f>
        <v/>
      </c>
    </row>
    <row r="9804" spans="1:17">
      <c r="A9804" s="1">
        <v>9801</v>
      </c>
      <c r="B9804" s="1"/>
      <c r="C9804" s="1"/>
      <c r="D9804" s="1"/>
      <c r="E9804" s="6"/>
      <c r="F9804" s="1"/>
      <c r="G9804" s="1" t="str">
        <f>IF(ISNA(VLOOKUP($C9804,'DTEN TCAP Linkage deviceId'!$A$1:$A$20000,1,FALSE)),"No","Yes")</f>
        <v>No</v>
      </c>
      <c r="H9804" s="1" t="str">
        <f>IF(ISNA(VLOOKUP($C9804,'Provisioning Requester'!$F$3:$H$20000,2,FALSE)),"No","Yes")</f>
        <v>No</v>
      </c>
      <c r="I9804" s="1" t="str">
        <f>IF($H9804="Yes",VLOOKUP($C9804,'Provisioning Requester'!$F$3:$H$20000,3,FALSE),"-")</f>
        <v>-</v>
      </c>
      <c r="J9804" s="1" t="str">
        <f>IF(OR(D9804="SVCP", E9804="TRUE"), "No", IF(ISNA(VLOOKUP($C9804,'ProvResponder deviceId'!$A$1:$A$20000,1,FALSE)),"No","Yes"))</f>
        <v>No</v>
      </c>
      <c r="K9804" s="1" t="str">
        <f>IF($J9804="Yes",VLOOKUP($C9804,'ProvResponder deviceId'!$A$1:$C$20000,3,FALSE),"-")</f>
        <v>-</v>
      </c>
      <c r="L9804" s="1" t="str">
        <f t="shared" si="306"/>
        <v/>
      </c>
      <c r="M9804" s="1" t="str">
        <f t="shared" si="307"/>
        <v/>
      </c>
      <c r="N9804" s="1" t="str">
        <f>IF(ISBLANK($C9804),"",IF(ISNA(VLOOKUP($L9804,'result messages'!$H$3:$L$11,2,FALSE)),VLOOKUP($M9804,'result messages'!$H$3:$L$11,2,FALSE),VLOOKUP($L9804,'result messages'!$H$3:$L$11,2,FALSE)))</f>
        <v/>
      </c>
      <c r="O9804" s="1" t="str">
        <f>IF(ISBLANK($C9804),"",IF(ISNA(VLOOKUP($L9804,'result messages'!$H$3:$L$11,3,FALSE)),VLOOKUP($M9804,'result messages'!$H$3:$L$11,3,FALSE),VLOOKUP($L9804,'result messages'!$H$3:$L$11,3,FALSE)))</f>
        <v/>
      </c>
      <c r="P9804" s="1" t="str">
        <f>IF(ISBLANK($C9804),"",IF(ISNA(VLOOKUP($L9804,'result messages'!$H$3:$L$11,4,FALSE)),VLOOKUP($M9804,'result messages'!$H$3:$L$11,4,FALSE),VLOOKUP($L9804,'result messages'!$H$3:$L$11,4,FALSE)))</f>
        <v/>
      </c>
      <c r="Q9804" s="1" t="str">
        <f>IF(ISBLANK($C9804),"",IF(ISNA(VLOOKUP($L9804,'result messages'!$H$3:$L$11,5,FALSE)),VLOOKUP($M9804,'result messages'!$H$3:$L$11,5,FALSE),VLOOKUP($L9804,'result messages'!$H$3:$L$11,5,FALSE)))</f>
        <v/>
      </c>
    </row>
    <row r="9805" spans="1:17">
      <c r="A9805" s="1">
        <v>9802</v>
      </c>
      <c r="B9805" s="1"/>
      <c r="C9805" s="1"/>
      <c r="D9805" s="1"/>
      <c r="E9805" s="6"/>
      <c r="F9805" s="1"/>
      <c r="G9805" s="1" t="str">
        <f>IF(ISNA(VLOOKUP($C9805,'DTEN TCAP Linkage deviceId'!$A$1:$A$20000,1,FALSE)),"No","Yes")</f>
        <v>No</v>
      </c>
      <c r="H9805" s="1" t="str">
        <f>IF(ISNA(VLOOKUP($C9805,'Provisioning Requester'!$F$3:$H$20000,2,FALSE)),"No","Yes")</f>
        <v>No</v>
      </c>
      <c r="I9805" s="1" t="str">
        <f>IF($H9805="Yes",VLOOKUP($C9805,'Provisioning Requester'!$F$3:$H$20000,3,FALSE),"-")</f>
        <v>-</v>
      </c>
      <c r="J9805" s="1" t="str">
        <f>IF(OR(D9805="SVCP", E9805="TRUE"), "No", IF(ISNA(VLOOKUP($C9805,'ProvResponder deviceId'!$A$1:$A$20000,1,FALSE)),"No","Yes"))</f>
        <v>No</v>
      </c>
      <c r="K9805" s="1" t="str">
        <f>IF($J9805="Yes",VLOOKUP($C9805,'ProvResponder deviceId'!$A$1:$C$20000,3,FALSE),"-")</f>
        <v>-</v>
      </c>
      <c r="L9805" s="1" t="str">
        <f t="shared" si="306"/>
        <v/>
      </c>
      <c r="M9805" s="1" t="str">
        <f t="shared" si="307"/>
        <v/>
      </c>
      <c r="N9805" s="1" t="str">
        <f>IF(ISBLANK($C9805),"",IF(ISNA(VLOOKUP($L9805,'result messages'!$H$3:$L$11,2,FALSE)),VLOOKUP($M9805,'result messages'!$H$3:$L$11,2,FALSE),VLOOKUP($L9805,'result messages'!$H$3:$L$11,2,FALSE)))</f>
        <v/>
      </c>
      <c r="O9805" s="1" t="str">
        <f>IF(ISBLANK($C9805),"",IF(ISNA(VLOOKUP($L9805,'result messages'!$H$3:$L$11,3,FALSE)),VLOOKUP($M9805,'result messages'!$H$3:$L$11,3,FALSE),VLOOKUP($L9805,'result messages'!$H$3:$L$11,3,FALSE)))</f>
        <v/>
      </c>
      <c r="P9805" s="1" t="str">
        <f>IF(ISBLANK($C9805),"",IF(ISNA(VLOOKUP($L9805,'result messages'!$H$3:$L$11,4,FALSE)),VLOOKUP($M9805,'result messages'!$H$3:$L$11,4,FALSE),VLOOKUP($L9805,'result messages'!$H$3:$L$11,4,FALSE)))</f>
        <v/>
      </c>
      <c r="Q9805" s="1" t="str">
        <f>IF(ISBLANK($C9805),"",IF(ISNA(VLOOKUP($L9805,'result messages'!$H$3:$L$11,5,FALSE)),VLOOKUP($M9805,'result messages'!$H$3:$L$11,5,FALSE),VLOOKUP($L9805,'result messages'!$H$3:$L$11,5,FALSE)))</f>
        <v/>
      </c>
    </row>
    <row r="9806" spans="1:17">
      <c r="A9806" s="1">
        <v>9803</v>
      </c>
      <c r="B9806" s="1"/>
      <c r="C9806" s="1"/>
      <c r="D9806" s="1"/>
      <c r="E9806" s="6"/>
      <c r="F9806" s="1"/>
      <c r="G9806" s="1" t="str">
        <f>IF(ISNA(VLOOKUP($C9806,'DTEN TCAP Linkage deviceId'!$A$1:$A$20000,1,FALSE)),"No","Yes")</f>
        <v>No</v>
      </c>
      <c r="H9806" s="1" t="str">
        <f>IF(ISNA(VLOOKUP($C9806,'Provisioning Requester'!$F$3:$H$20000,2,FALSE)),"No","Yes")</f>
        <v>No</v>
      </c>
      <c r="I9806" s="1" t="str">
        <f>IF($H9806="Yes",VLOOKUP($C9806,'Provisioning Requester'!$F$3:$H$20000,3,FALSE),"-")</f>
        <v>-</v>
      </c>
      <c r="J9806" s="1" t="str">
        <f>IF(OR(D9806="SVCP", E9806="TRUE"), "No", IF(ISNA(VLOOKUP($C9806,'ProvResponder deviceId'!$A$1:$A$20000,1,FALSE)),"No","Yes"))</f>
        <v>No</v>
      </c>
      <c r="K9806" s="1" t="str">
        <f>IF($J9806="Yes",VLOOKUP($C9806,'ProvResponder deviceId'!$A$1:$C$20000,3,FALSE),"-")</f>
        <v>-</v>
      </c>
      <c r="L9806" s="1" t="str">
        <f t="shared" si="306"/>
        <v/>
      </c>
      <c r="M9806" s="1" t="str">
        <f t="shared" si="307"/>
        <v/>
      </c>
      <c r="N9806" s="1" t="str">
        <f>IF(ISBLANK($C9806),"",IF(ISNA(VLOOKUP($L9806,'result messages'!$H$3:$L$11,2,FALSE)),VLOOKUP($M9806,'result messages'!$H$3:$L$11,2,FALSE),VLOOKUP($L9806,'result messages'!$H$3:$L$11,2,FALSE)))</f>
        <v/>
      </c>
      <c r="O9806" s="1" t="str">
        <f>IF(ISBLANK($C9806),"",IF(ISNA(VLOOKUP($L9806,'result messages'!$H$3:$L$11,3,FALSE)),VLOOKUP($M9806,'result messages'!$H$3:$L$11,3,FALSE),VLOOKUP($L9806,'result messages'!$H$3:$L$11,3,FALSE)))</f>
        <v/>
      </c>
      <c r="P9806" s="1" t="str">
        <f>IF(ISBLANK($C9806),"",IF(ISNA(VLOOKUP($L9806,'result messages'!$H$3:$L$11,4,FALSE)),VLOOKUP($M9806,'result messages'!$H$3:$L$11,4,FALSE),VLOOKUP($L9806,'result messages'!$H$3:$L$11,4,FALSE)))</f>
        <v/>
      </c>
      <c r="Q9806" s="1" t="str">
        <f>IF(ISBLANK($C9806),"",IF(ISNA(VLOOKUP($L9806,'result messages'!$H$3:$L$11,5,FALSE)),VLOOKUP($M9806,'result messages'!$H$3:$L$11,5,FALSE),VLOOKUP($L9806,'result messages'!$H$3:$L$11,5,FALSE)))</f>
        <v/>
      </c>
    </row>
    <row r="9807" spans="1:17">
      <c r="A9807" s="1">
        <v>9804</v>
      </c>
      <c r="B9807" s="1"/>
      <c r="C9807" s="1"/>
      <c r="D9807" s="1"/>
      <c r="E9807" s="6"/>
      <c r="F9807" s="1"/>
      <c r="G9807" s="1" t="str">
        <f>IF(ISNA(VLOOKUP($C9807,'DTEN TCAP Linkage deviceId'!$A$1:$A$20000,1,FALSE)),"No","Yes")</f>
        <v>No</v>
      </c>
      <c r="H9807" s="1" t="str">
        <f>IF(ISNA(VLOOKUP($C9807,'Provisioning Requester'!$F$3:$H$20000,2,FALSE)),"No","Yes")</f>
        <v>No</v>
      </c>
      <c r="I9807" s="1" t="str">
        <f>IF($H9807="Yes",VLOOKUP($C9807,'Provisioning Requester'!$F$3:$H$20000,3,FALSE),"-")</f>
        <v>-</v>
      </c>
      <c r="J9807" s="1" t="str">
        <f>IF(OR(D9807="SVCP", E9807="TRUE"), "No", IF(ISNA(VLOOKUP($C9807,'ProvResponder deviceId'!$A$1:$A$20000,1,FALSE)),"No","Yes"))</f>
        <v>No</v>
      </c>
      <c r="K9807" s="1" t="str">
        <f>IF($J9807="Yes",VLOOKUP($C9807,'ProvResponder deviceId'!$A$1:$C$20000,3,FALSE),"-")</f>
        <v>-</v>
      </c>
      <c r="L9807" s="1" t="str">
        <f t="shared" si="306"/>
        <v/>
      </c>
      <c r="M9807" s="1" t="str">
        <f t="shared" si="307"/>
        <v/>
      </c>
      <c r="N9807" s="1" t="str">
        <f>IF(ISBLANK($C9807),"",IF(ISNA(VLOOKUP($L9807,'result messages'!$H$3:$L$11,2,FALSE)),VLOOKUP($M9807,'result messages'!$H$3:$L$11,2,FALSE),VLOOKUP($L9807,'result messages'!$H$3:$L$11,2,FALSE)))</f>
        <v/>
      </c>
      <c r="O9807" s="1" t="str">
        <f>IF(ISBLANK($C9807),"",IF(ISNA(VLOOKUP($L9807,'result messages'!$H$3:$L$11,3,FALSE)),VLOOKUP($M9807,'result messages'!$H$3:$L$11,3,FALSE),VLOOKUP($L9807,'result messages'!$H$3:$L$11,3,FALSE)))</f>
        <v/>
      </c>
      <c r="P9807" s="1" t="str">
        <f>IF(ISBLANK($C9807),"",IF(ISNA(VLOOKUP($L9807,'result messages'!$H$3:$L$11,4,FALSE)),VLOOKUP($M9807,'result messages'!$H$3:$L$11,4,FALSE),VLOOKUP($L9807,'result messages'!$H$3:$L$11,4,FALSE)))</f>
        <v/>
      </c>
      <c r="Q9807" s="1" t="str">
        <f>IF(ISBLANK($C9807),"",IF(ISNA(VLOOKUP($L9807,'result messages'!$H$3:$L$11,5,FALSE)),VLOOKUP($M9807,'result messages'!$H$3:$L$11,5,FALSE),VLOOKUP($L9807,'result messages'!$H$3:$L$11,5,FALSE)))</f>
        <v/>
      </c>
    </row>
    <row r="9808" spans="1:17">
      <c r="A9808" s="1">
        <v>9805</v>
      </c>
      <c r="B9808" s="1"/>
      <c r="C9808" s="1"/>
      <c r="D9808" s="1"/>
      <c r="E9808" s="6"/>
      <c r="F9808" s="1"/>
      <c r="G9808" s="1" t="str">
        <f>IF(ISNA(VLOOKUP($C9808,'DTEN TCAP Linkage deviceId'!$A$1:$A$20000,1,FALSE)),"No","Yes")</f>
        <v>No</v>
      </c>
      <c r="H9808" s="1" t="str">
        <f>IF(ISNA(VLOOKUP($C9808,'Provisioning Requester'!$F$3:$H$20000,2,FALSE)),"No","Yes")</f>
        <v>No</v>
      </c>
      <c r="I9808" s="1" t="str">
        <f>IF($H9808="Yes",VLOOKUP($C9808,'Provisioning Requester'!$F$3:$H$20000,3,FALSE),"-")</f>
        <v>-</v>
      </c>
      <c r="J9808" s="1" t="str">
        <f>IF(OR(D9808="SVCP", E9808="TRUE"), "No", IF(ISNA(VLOOKUP($C9808,'ProvResponder deviceId'!$A$1:$A$20000,1,FALSE)),"No","Yes"))</f>
        <v>No</v>
      </c>
      <c r="K9808" s="1" t="str">
        <f>IF($J9808="Yes",VLOOKUP($C9808,'ProvResponder deviceId'!$A$1:$C$20000,3,FALSE),"-")</f>
        <v>-</v>
      </c>
      <c r="L9808" s="1" t="str">
        <f t="shared" si="306"/>
        <v/>
      </c>
      <c r="M9808" s="1" t="str">
        <f t="shared" si="307"/>
        <v/>
      </c>
      <c r="N9808" s="1" t="str">
        <f>IF(ISBLANK($C9808),"",IF(ISNA(VLOOKUP($L9808,'result messages'!$H$3:$L$11,2,FALSE)),VLOOKUP($M9808,'result messages'!$H$3:$L$11,2,FALSE),VLOOKUP($L9808,'result messages'!$H$3:$L$11,2,FALSE)))</f>
        <v/>
      </c>
      <c r="O9808" s="1" t="str">
        <f>IF(ISBLANK($C9808),"",IF(ISNA(VLOOKUP($L9808,'result messages'!$H$3:$L$11,3,FALSE)),VLOOKUP($M9808,'result messages'!$H$3:$L$11,3,FALSE),VLOOKUP($L9808,'result messages'!$H$3:$L$11,3,FALSE)))</f>
        <v/>
      </c>
      <c r="P9808" s="1" t="str">
        <f>IF(ISBLANK($C9808),"",IF(ISNA(VLOOKUP($L9808,'result messages'!$H$3:$L$11,4,FALSE)),VLOOKUP($M9808,'result messages'!$H$3:$L$11,4,FALSE),VLOOKUP($L9808,'result messages'!$H$3:$L$11,4,FALSE)))</f>
        <v/>
      </c>
      <c r="Q9808" s="1" t="str">
        <f>IF(ISBLANK($C9808),"",IF(ISNA(VLOOKUP($L9808,'result messages'!$H$3:$L$11,5,FALSE)),VLOOKUP($M9808,'result messages'!$H$3:$L$11,5,FALSE),VLOOKUP($L9808,'result messages'!$H$3:$L$11,5,FALSE)))</f>
        <v/>
      </c>
    </row>
    <row r="9809" spans="1:17">
      <c r="A9809" s="1">
        <v>9806</v>
      </c>
      <c r="B9809" s="1"/>
      <c r="C9809" s="1"/>
      <c r="D9809" s="1"/>
      <c r="E9809" s="6"/>
      <c r="F9809" s="1"/>
      <c r="G9809" s="1" t="str">
        <f>IF(ISNA(VLOOKUP($C9809,'DTEN TCAP Linkage deviceId'!$A$1:$A$20000,1,FALSE)),"No","Yes")</f>
        <v>No</v>
      </c>
      <c r="H9809" s="1" t="str">
        <f>IF(ISNA(VLOOKUP($C9809,'Provisioning Requester'!$F$3:$H$20000,2,FALSE)),"No","Yes")</f>
        <v>No</v>
      </c>
      <c r="I9809" s="1" t="str">
        <f>IF($H9809="Yes",VLOOKUP($C9809,'Provisioning Requester'!$F$3:$H$20000,3,FALSE),"-")</f>
        <v>-</v>
      </c>
      <c r="J9809" s="1" t="str">
        <f>IF(OR(D9809="SVCP", E9809="TRUE"), "No", IF(ISNA(VLOOKUP($C9809,'ProvResponder deviceId'!$A$1:$A$20000,1,FALSE)),"No","Yes"))</f>
        <v>No</v>
      </c>
      <c r="K9809" s="1" t="str">
        <f>IF($J9809="Yes",VLOOKUP($C9809,'ProvResponder deviceId'!$A$1:$C$20000,3,FALSE),"-")</f>
        <v>-</v>
      </c>
      <c r="L9809" s="1" t="str">
        <f t="shared" si="306"/>
        <v/>
      </c>
      <c r="M9809" s="1" t="str">
        <f t="shared" si="307"/>
        <v/>
      </c>
      <c r="N9809" s="1" t="str">
        <f>IF(ISBLANK($C9809),"",IF(ISNA(VLOOKUP($L9809,'result messages'!$H$3:$L$11,2,FALSE)),VLOOKUP($M9809,'result messages'!$H$3:$L$11,2,FALSE),VLOOKUP($L9809,'result messages'!$H$3:$L$11,2,FALSE)))</f>
        <v/>
      </c>
      <c r="O9809" s="1" t="str">
        <f>IF(ISBLANK($C9809),"",IF(ISNA(VLOOKUP($L9809,'result messages'!$H$3:$L$11,3,FALSE)),VLOOKUP($M9809,'result messages'!$H$3:$L$11,3,FALSE),VLOOKUP($L9809,'result messages'!$H$3:$L$11,3,FALSE)))</f>
        <v/>
      </c>
      <c r="P9809" s="1" t="str">
        <f>IF(ISBLANK($C9809),"",IF(ISNA(VLOOKUP($L9809,'result messages'!$H$3:$L$11,4,FALSE)),VLOOKUP($M9809,'result messages'!$H$3:$L$11,4,FALSE),VLOOKUP($L9809,'result messages'!$H$3:$L$11,4,FALSE)))</f>
        <v/>
      </c>
      <c r="Q9809" s="1" t="str">
        <f>IF(ISBLANK($C9809),"",IF(ISNA(VLOOKUP($L9809,'result messages'!$H$3:$L$11,5,FALSE)),VLOOKUP($M9809,'result messages'!$H$3:$L$11,5,FALSE),VLOOKUP($L9809,'result messages'!$H$3:$L$11,5,FALSE)))</f>
        <v/>
      </c>
    </row>
    <row r="9810" spans="1:17">
      <c r="A9810" s="1">
        <v>9807</v>
      </c>
      <c r="B9810" s="1"/>
      <c r="C9810" s="1"/>
      <c r="D9810" s="1"/>
      <c r="E9810" s="6"/>
      <c r="F9810" s="1"/>
      <c r="G9810" s="1" t="str">
        <f>IF(ISNA(VLOOKUP($C9810,'DTEN TCAP Linkage deviceId'!$A$1:$A$20000,1,FALSE)),"No","Yes")</f>
        <v>No</v>
      </c>
      <c r="H9810" s="1" t="str">
        <f>IF(ISNA(VLOOKUP($C9810,'Provisioning Requester'!$F$3:$H$20000,2,FALSE)),"No","Yes")</f>
        <v>No</v>
      </c>
      <c r="I9810" s="1" t="str">
        <f>IF($H9810="Yes",VLOOKUP($C9810,'Provisioning Requester'!$F$3:$H$20000,3,FALSE),"-")</f>
        <v>-</v>
      </c>
      <c r="J9810" s="1" t="str">
        <f>IF(OR(D9810="SVCP", E9810="TRUE"), "No", IF(ISNA(VLOOKUP($C9810,'ProvResponder deviceId'!$A$1:$A$20000,1,FALSE)),"No","Yes"))</f>
        <v>No</v>
      </c>
      <c r="K9810" s="1" t="str">
        <f>IF($J9810="Yes",VLOOKUP($C9810,'ProvResponder deviceId'!$A$1:$C$20000,3,FALSE),"-")</f>
        <v>-</v>
      </c>
      <c r="L9810" s="1" t="str">
        <f t="shared" si="306"/>
        <v/>
      </c>
      <c r="M9810" s="1" t="str">
        <f t="shared" si="307"/>
        <v/>
      </c>
      <c r="N9810" s="1" t="str">
        <f>IF(ISBLANK($C9810),"",IF(ISNA(VLOOKUP($L9810,'result messages'!$H$3:$L$11,2,FALSE)),VLOOKUP($M9810,'result messages'!$H$3:$L$11,2,FALSE),VLOOKUP($L9810,'result messages'!$H$3:$L$11,2,FALSE)))</f>
        <v/>
      </c>
      <c r="O9810" s="1" t="str">
        <f>IF(ISBLANK($C9810),"",IF(ISNA(VLOOKUP($L9810,'result messages'!$H$3:$L$11,3,FALSE)),VLOOKUP($M9810,'result messages'!$H$3:$L$11,3,FALSE),VLOOKUP($L9810,'result messages'!$H$3:$L$11,3,FALSE)))</f>
        <v/>
      </c>
      <c r="P9810" s="1" t="str">
        <f>IF(ISBLANK($C9810),"",IF(ISNA(VLOOKUP($L9810,'result messages'!$H$3:$L$11,4,FALSE)),VLOOKUP($M9810,'result messages'!$H$3:$L$11,4,FALSE),VLOOKUP($L9810,'result messages'!$H$3:$L$11,4,FALSE)))</f>
        <v/>
      </c>
      <c r="Q9810" s="1" t="str">
        <f>IF(ISBLANK($C9810),"",IF(ISNA(VLOOKUP($L9810,'result messages'!$H$3:$L$11,5,FALSE)),VLOOKUP($M9810,'result messages'!$H$3:$L$11,5,FALSE),VLOOKUP($L9810,'result messages'!$H$3:$L$11,5,FALSE)))</f>
        <v/>
      </c>
    </row>
    <row r="9811" spans="1:17">
      <c r="A9811" s="1">
        <v>9808</v>
      </c>
      <c r="B9811" s="1"/>
      <c r="C9811" s="1"/>
      <c r="D9811" s="1"/>
      <c r="E9811" s="6"/>
      <c r="F9811" s="1"/>
      <c r="G9811" s="1" t="str">
        <f>IF(ISNA(VLOOKUP($C9811,'DTEN TCAP Linkage deviceId'!$A$1:$A$20000,1,FALSE)),"No","Yes")</f>
        <v>No</v>
      </c>
      <c r="H9811" s="1" t="str">
        <f>IF(ISNA(VLOOKUP($C9811,'Provisioning Requester'!$F$3:$H$20000,2,FALSE)),"No","Yes")</f>
        <v>No</v>
      </c>
      <c r="I9811" s="1" t="str">
        <f>IF($H9811="Yes",VLOOKUP($C9811,'Provisioning Requester'!$F$3:$H$20000,3,FALSE),"-")</f>
        <v>-</v>
      </c>
      <c r="J9811" s="1" t="str">
        <f>IF(OR(D9811="SVCP", E9811="TRUE"), "No", IF(ISNA(VLOOKUP($C9811,'ProvResponder deviceId'!$A$1:$A$20000,1,FALSE)),"No","Yes"))</f>
        <v>No</v>
      </c>
      <c r="K9811" s="1" t="str">
        <f>IF($J9811="Yes",VLOOKUP($C9811,'ProvResponder deviceId'!$A$1:$C$20000,3,FALSE),"-")</f>
        <v>-</v>
      </c>
      <c r="L9811" s="1" t="str">
        <f t="shared" si="306"/>
        <v/>
      </c>
      <c r="M9811" s="1" t="str">
        <f t="shared" si="307"/>
        <v/>
      </c>
      <c r="N9811" s="1" t="str">
        <f>IF(ISBLANK($C9811),"",IF(ISNA(VLOOKUP($L9811,'result messages'!$H$3:$L$11,2,FALSE)),VLOOKUP($M9811,'result messages'!$H$3:$L$11,2,FALSE),VLOOKUP($L9811,'result messages'!$H$3:$L$11,2,FALSE)))</f>
        <v/>
      </c>
      <c r="O9811" s="1" t="str">
        <f>IF(ISBLANK($C9811),"",IF(ISNA(VLOOKUP($L9811,'result messages'!$H$3:$L$11,3,FALSE)),VLOOKUP($M9811,'result messages'!$H$3:$L$11,3,FALSE),VLOOKUP($L9811,'result messages'!$H$3:$L$11,3,FALSE)))</f>
        <v/>
      </c>
      <c r="P9811" s="1" t="str">
        <f>IF(ISBLANK($C9811),"",IF(ISNA(VLOOKUP($L9811,'result messages'!$H$3:$L$11,4,FALSE)),VLOOKUP($M9811,'result messages'!$H$3:$L$11,4,FALSE),VLOOKUP($L9811,'result messages'!$H$3:$L$11,4,FALSE)))</f>
        <v/>
      </c>
      <c r="Q9811" s="1" t="str">
        <f>IF(ISBLANK($C9811),"",IF(ISNA(VLOOKUP($L9811,'result messages'!$H$3:$L$11,5,FALSE)),VLOOKUP($M9811,'result messages'!$H$3:$L$11,5,FALSE),VLOOKUP($L9811,'result messages'!$H$3:$L$11,5,FALSE)))</f>
        <v/>
      </c>
    </row>
    <row r="9812" spans="1:17">
      <c r="A9812" s="1">
        <v>9809</v>
      </c>
      <c r="B9812" s="1"/>
      <c r="C9812" s="1"/>
      <c r="D9812" s="1"/>
      <c r="E9812" s="6"/>
      <c r="F9812" s="1"/>
      <c r="G9812" s="1" t="str">
        <f>IF(ISNA(VLOOKUP($C9812,'DTEN TCAP Linkage deviceId'!$A$1:$A$20000,1,FALSE)),"No","Yes")</f>
        <v>No</v>
      </c>
      <c r="H9812" s="1" t="str">
        <f>IF(ISNA(VLOOKUP($C9812,'Provisioning Requester'!$F$3:$H$20000,2,FALSE)),"No","Yes")</f>
        <v>No</v>
      </c>
      <c r="I9812" s="1" t="str">
        <f>IF($H9812="Yes",VLOOKUP($C9812,'Provisioning Requester'!$F$3:$H$20000,3,FALSE),"-")</f>
        <v>-</v>
      </c>
      <c r="J9812" s="1" t="str">
        <f>IF(OR(D9812="SVCP", E9812="TRUE"), "No", IF(ISNA(VLOOKUP($C9812,'ProvResponder deviceId'!$A$1:$A$20000,1,FALSE)),"No","Yes"))</f>
        <v>No</v>
      </c>
      <c r="K9812" s="1" t="str">
        <f>IF($J9812="Yes",VLOOKUP($C9812,'ProvResponder deviceId'!$A$1:$C$20000,3,FALSE),"-")</f>
        <v>-</v>
      </c>
      <c r="L9812" s="1" t="str">
        <f t="shared" si="306"/>
        <v/>
      </c>
      <c r="M9812" s="1" t="str">
        <f t="shared" si="307"/>
        <v/>
      </c>
      <c r="N9812" s="1" t="str">
        <f>IF(ISBLANK($C9812),"",IF(ISNA(VLOOKUP($L9812,'result messages'!$H$3:$L$11,2,FALSE)),VLOOKUP($M9812,'result messages'!$H$3:$L$11,2,FALSE),VLOOKUP($L9812,'result messages'!$H$3:$L$11,2,FALSE)))</f>
        <v/>
      </c>
      <c r="O9812" s="1" t="str">
        <f>IF(ISBLANK($C9812),"",IF(ISNA(VLOOKUP($L9812,'result messages'!$H$3:$L$11,3,FALSE)),VLOOKUP($M9812,'result messages'!$H$3:$L$11,3,FALSE),VLOOKUP($L9812,'result messages'!$H$3:$L$11,3,FALSE)))</f>
        <v/>
      </c>
      <c r="P9812" s="1" t="str">
        <f>IF(ISBLANK($C9812),"",IF(ISNA(VLOOKUP($L9812,'result messages'!$H$3:$L$11,4,FALSE)),VLOOKUP($M9812,'result messages'!$H$3:$L$11,4,FALSE),VLOOKUP($L9812,'result messages'!$H$3:$L$11,4,FALSE)))</f>
        <v/>
      </c>
      <c r="Q9812" s="1" t="str">
        <f>IF(ISBLANK($C9812),"",IF(ISNA(VLOOKUP($L9812,'result messages'!$H$3:$L$11,5,FALSE)),VLOOKUP($M9812,'result messages'!$H$3:$L$11,5,FALSE),VLOOKUP($L9812,'result messages'!$H$3:$L$11,5,FALSE)))</f>
        <v/>
      </c>
    </row>
    <row r="9813" spans="1:17">
      <c r="A9813" s="1">
        <v>9810</v>
      </c>
      <c r="B9813" s="1"/>
      <c r="C9813" s="1"/>
      <c r="D9813" s="1"/>
      <c r="E9813" s="6"/>
      <c r="F9813" s="1"/>
      <c r="G9813" s="1" t="str">
        <f>IF(ISNA(VLOOKUP($C9813,'DTEN TCAP Linkage deviceId'!$A$1:$A$20000,1,FALSE)),"No","Yes")</f>
        <v>No</v>
      </c>
      <c r="H9813" s="1" t="str">
        <f>IF(ISNA(VLOOKUP($C9813,'Provisioning Requester'!$F$3:$H$20000,2,FALSE)),"No","Yes")</f>
        <v>No</v>
      </c>
      <c r="I9813" s="1" t="str">
        <f>IF($H9813="Yes",VLOOKUP($C9813,'Provisioning Requester'!$F$3:$H$20000,3,FALSE),"-")</f>
        <v>-</v>
      </c>
      <c r="J9813" s="1" t="str">
        <f>IF(OR(D9813="SVCP", E9813="TRUE"), "No", IF(ISNA(VLOOKUP($C9813,'ProvResponder deviceId'!$A$1:$A$20000,1,FALSE)),"No","Yes"))</f>
        <v>No</v>
      </c>
      <c r="K9813" s="1" t="str">
        <f>IF($J9813="Yes",VLOOKUP($C9813,'ProvResponder deviceId'!$A$1:$C$20000,3,FALSE),"-")</f>
        <v>-</v>
      </c>
      <c r="L9813" s="1" t="str">
        <f t="shared" si="306"/>
        <v/>
      </c>
      <c r="M9813" s="1" t="str">
        <f t="shared" si="307"/>
        <v/>
      </c>
      <c r="N9813" s="1" t="str">
        <f>IF(ISBLANK($C9813),"",IF(ISNA(VLOOKUP($L9813,'result messages'!$H$3:$L$11,2,FALSE)),VLOOKUP($M9813,'result messages'!$H$3:$L$11,2,FALSE),VLOOKUP($L9813,'result messages'!$H$3:$L$11,2,FALSE)))</f>
        <v/>
      </c>
      <c r="O9813" s="1" t="str">
        <f>IF(ISBLANK($C9813),"",IF(ISNA(VLOOKUP($L9813,'result messages'!$H$3:$L$11,3,FALSE)),VLOOKUP($M9813,'result messages'!$H$3:$L$11,3,FALSE),VLOOKUP($L9813,'result messages'!$H$3:$L$11,3,FALSE)))</f>
        <v/>
      </c>
      <c r="P9813" s="1" t="str">
        <f>IF(ISBLANK($C9813),"",IF(ISNA(VLOOKUP($L9813,'result messages'!$H$3:$L$11,4,FALSE)),VLOOKUP($M9813,'result messages'!$H$3:$L$11,4,FALSE),VLOOKUP($L9813,'result messages'!$H$3:$L$11,4,FALSE)))</f>
        <v/>
      </c>
      <c r="Q9813" s="1" t="str">
        <f>IF(ISBLANK($C9813),"",IF(ISNA(VLOOKUP($L9813,'result messages'!$H$3:$L$11,5,FALSE)),VLOOKUP($M9813,'result messages'!$H$3:$L$11,5,FALSE),VLOOKUP($L9813,'result messages'!$H$3:$L$11,5,FALSE)))</f>
        <v/>
      </c>
    </row>
    <row r="9814" spans="1:17">
      <c r="A9814" s="1">
        <v>9811</v>
      </c>
      <c r="B9814" s="1"/>
      <c r="C9814" s="1"/>
      <c r="D9814" s="1"/>
      <c r="E9814" s="6"/>
      <c r="F9814" s="1"/>
      <c r="G9814" s="1" t="str">
        <f>IF(ISNA(VLOOKUP($C9814,'DTEN TCAP Linkage deviceId'!$A$1:$A$20000,1,FALSE)),"No","Yes")</f>
        <v>No</v>
      </c>
      <c r="H9814" s="1" t="str">
        <f>IF(ISNA(VLOOKUP($C9814,'Provisioning Requester'!$F$3:$H$20000,2,FALSE)),"No","Yes")</f>
        <v>No</v>
      </c>
      <c r="I9814" s="1" t="str">
        <f>IF($H9814="Yes",VLOOKUP($C9814,'Provisioning Requester'!$F$3:$H$20000,3,FALSE),"-")</f>
        <v>-</v>
      </c>
      <c r="J9814" s="1" t="str">
        <f>IF(OR(D9814="SVCP", E9814="TRUE"), "No", IF(ISNA(VLOOKUP($C9814,'ProvResponder deviceId'!$A$1:$A$20000,1,FALSE)),"No","Yes"))</f>
        <v>No</v>
      </c>
      <c r="K9814" s="1" t="str">
        <f>IF($J9814="Yes",VLOOKUP($C9814,'ProvResponder deviceId'!$A$1:$C$20000,3,FALSE),"-")</f>
        <v>-</v>
      </c>
      <c r="L9814" s="1" t="str">
        <f t="shared" si="306"/>
        <v/>
      </c>
      <c r="M9814" s="1" t="str">
        <f t="shared" si="307"/>
        <v/>
      </c>
      <c r="N9814" s="1" t="str">
        <f>IF(ISBLANK($C9814),"",IF(ISNA(VLOOKUP($L9814,'result messages'!$H$3:$L$11,2,FALSE)),VLOOKUP($M9814,'result messages'!$H$3:$L$11,2,FALSE),VLOOKUP($L9814,'result messages'!$H$3:$L$11,2,FALSE)))</f>
        <v/>
      </c>
      <c r="O9814" s="1" t="str">
        <f>IF(ISBLANK($C9814),"",IF(ISNA(VLOOKUP($L9814,'result messages'!$H$3:$L$11,3,FALSE)),VLOOKUP($M9814,'result messages'!$H$3:$L$11,3,FALSE),VLOOKUP($L9814,'result messages'!$H$3:$L$11,3,FALSE)))</f>
        <v/>
      </c>
      <c r="P9814" s="1" t="str">
        <f>IF(ISBLANK($C9814),"",IF(ISNA(VLOOKUP($L9814,'result messages'!$H$3:$L$11,4,FALSE)),VLOOKUP($M9814,'result messages'!$H$3:$L$11,4,FALSE),VLOOKUP($L9814,'result messages'!$H$3:$L$11,4,FALSE)))</f>
        <v/>
      </c>
      <c r="Q9814" s="1" t="str">
        <f>IF(ISBLANK($C9814),"",IF(ISNA(VLOOKUP($L9814,'result messages'!$H$3:$L$11,5,FALSE)),VLOOKUP($M9814,'result messages'!$H$3:$L$11,5,FALSE),VLOOKUP($L9814,'result messages'!$H$3:$L$11,5,FALSE)))</f>
        <v/>
      </c>
    </row>
    <row r="9815" spans="1:17">
      <c r="A9815" s="1">
        <v>9812</v>
      </c>
      <c r="B9815" s="1"/>
      <c r="C9815" s="1"/>
      <c r="D9815" s="1"/>
      <c r="E9815" s="6"/>
      <c r="F9815" s="1"/>
      <c r="G9815" s="1" t="str">
        <f>IF(ISNA(VLOOKUP($C9815,'DTEN TCAP Linkage deviceId'!$A$1:$A$20000,1,FALSE)),"No","Yes")</f>
        <v>No</v>
      </c>
      <c r="H9815" s="1" t="str">
        <f>IF(ISNA(VLOOKUP($C9815,'Provisioning Requester'!$F$3:$H$20000,2,FALSE)),"No","Yes")</f>
        <v>No</v>
      </c>
      <c r="I9815" s="1" t="str">
        <f>IF($H9815="Yes",VLOOKUP($C9815,'Provisioning Requester'!$F$3:$H$20000,3,FALSE),"-")</f>
        <v>-</v>
      </c>
      <c r="J9815" s="1" t="str">
        <f>IF(OR(D9815="SVCP", E9815="TRUE"), "No", IF(ISNA(VLOOKUP($C9815,'ProvResponder deviceId'!$A$1:$A$20000,1,FALSE)),"No","Yes"))</f>
        <v>No</v>
      </c>
      <c r="K9815" s="1" t="str">
        <f>IF($J9815="Yes",VLOOKUP($C9815,'ProvResponder deviceId'!$A$1:$C$20000,3,FALSE),"-")</f>
        <v>-</v>
      </c>
      <c r="L9815" s="1" t="str">
        <f t="shared" si="306"/>
        <v/>
      </c>
      <c r="M9815" s="1" t="str">
        <f t="shared" si="307"/>
        <v/>
      </c>
      <c r="N9815" s="1" t="str">
        <f>IF(ISBLANK($C9815),"",IF(ISNA(VLOOKUP($L9815,'result messages'!$H$3:$L$11,2,FALSE)),VLOOKUP($M9815,'result messages'!$H$3:$L$11,2,FALSE),VLOOKUP($L9815,'result messages'!$H$3:$L$11,2,FALSE)))</f>
        <v/>
      </c>
      <c r="O9815" s="1" t="str">
        <f>IF(ISBLANK($C9815),"",IF(ISNA(VLOOKUP($L9815,'result messages'!$H$3:$L$11,3,FALSE)),VLOOKUP($M9815,'result messages'!$H$3:$L$11,3,FALSE),VLOOKUP($L9815,'result messages'!$H$3:$L$11,3,FALSE)))</f>
        <v/>
      </c>
      <c r="P9815" s="1" t="str">
        <f>IF(ISBLANK($C9815),"",IF(ISNA(VLOOKUP($L9815,'result messages'!$H$3:$L$11,4,FALSE)),VLOOKUP($M9815,'result messages'!$H$3:$L$11,4,FALSE),VLOOKUP($L9815,'result messages'!$H$3:$L$11,4,FALSE)))</f>
        <v/>
      </c>
      <c r="Q9815" s="1" t="str">
        <f>IF(ISBLANK($C9815),"",IF(ISNA(VLOOKUP($L9815,'result messages'!$H$3:$L$11,5,FALSE)),VLOOKUP($M9815,'result messages'!$H$3:$L$11,5,FALSE),VLOOKUP($L9815,'result messages'!$H$3:$L$11,5,FALSE)))</f>
        <v/>
      </c>
    </row>
    <row r="9816" spans="1:17">
      <c r="A9816" s="1">
        <v>9813</v>
      </c>
      <c r="B9816" s="1"/>
      <c r="C9816" s="1"/>
      <c r="D9816" s="1"/>
      <c r="E9816" s="6"/>
      <c r="F9816" s="1"/>
      <c r="G9816" s="1" t="str">
        <f>IF(ISNA(VLOOKUP($C9816,'DTEN TCAP Linkage deviceId'!$A$1:$A$20000,1,FALSE)),"No","Yes")</f>
        <v>No</v>
      </c>
      <c r="H9816" s="1" t="str">
        <f>IF(ISNA(VLOOKUP($C9816,'Provisioning Requester'!$F$3:$H$20000,2,FALSE)),"No","Yes")</f>
        <v>No</v>
      </c>
      <c r="I9816" s="1" t="str">
        <f>IF($H9816="Yes",VLOOKUP($C9816,'Provisioning Requester'!$F$3:$H$20000,3,FALSE),"-")</f>
        <v>-</v>
      </c>
      <c r="J9816" s="1" t="str">
        <f>IF(OR(D9816="SVCP", E9816="TRUE"), "No", IF(ISNA(VLOOKUP($C9816,'ProvResponder deviceId'!$A$1:$A$20000,1,FALSE)),"No","Yes"))</f>
        <v>No</v>
      </c>
      <c r="K9816" s="1" t="str">
        <f>IF($J9816="Yes",VLOOKUP($C9816,'ProvResponder deviceId'!$A$1:$C$20000,3,FALSE),"-")</f>
        <v>-</v>
      </c>
      <c r="L9816" s="1" t="str">
        <f t="shared" si="306"/>
        <v/>
      </c>
      <c r="M9816" s="1" t="str">
        <f t="shared" si="307"/>
        <v/>
      </c>
      <c r="N9816" s="1" t="str">
        <f>IF(ISBLANK($C9816),"",IF(ISNA(VLOOKUP($L9816,'result messages'!$H$3:$L$11,2,FALSE)),VLOOKUP($M9816,'result messages'!$H$3:$L$11,2,FALSE),VLOOKUP($L9816,'result messages'!$H$3:$L$11,2,FALSE)))</f>
        <v/>
      </c>
      <c r="O9816" s="1" t="str">
        <f>IF(ISBLANK($C9816),"",IF(ISNA(VLOOKUP($L9816,'result messages'!$H$3:$L$11,3,FALSE)),VLOOKUP($M9816,'result messages'!$H$3:$L$11,3,FALSE),VLOOKUP($L9816,'result messages'!$H$3:$L$11,3,FALSE)))</f>
        <v/>
      </c>
      <c r="P9816" s="1" t="str">
        <f>IF(ISBLANK($C9816),"",IF(ISNA(VLOOKUP($L9816,'result messages'!$H$3:$L$11,4,FALSE)),VLOOKUP($M9816,'result messages'!$H$3:$L$11,4,FALSE),VLOOKUP($L9816,'result messages'!$H$3:$L$11,4,FALSE)))</f>
        <v/>
      </c>
      <c r="Q9816" s="1" t="str">
        <f>IF(ISBLANK($C9816),"",IF(ISNA(VLOOKUP($L9816,'result messages'!$H$3:$L$11,5,FALSE)),VLOOKUP($M9816,'result messages'!$H$3:$L$11,5,FALSE),VLOOKUP($L9816,'result messages'!$H$3:$L$11,5,FALSE)))</f>
        <v/>
      </c>
    </row>
    <row r="9817" spans="1:17">
      <c r="A9817" s="1">
        <v>9814</v>
      </c>
      <c r="B9817" s="1"/>
      <c r="C9817" s="1"/>
      <c r="D9817" s="1"/>
      <c r="E9817" s="6"/>
      <c r="F9817" s="1"/>
      <c r="G9817" s="1" t="str">
        <f>IF(ISNA(VLOOKUP($C9817,'DTEN TCAP Linkage deviceId'!$A$1:$A$20000,1,FALSE)),"No","Yes")</f>
        <v>No</v>
      </c>
      <c r="H9817" s="1" t="str">
        <f>IF(ISNA(VLOOKUP($C9817,'Provisioning Requester'!$F$3:$H$20000,2,FALSE)),"No","Yes")</f>
        <v>No</v>
      </c>
      <c r="I9817" s="1" t="str">
        <f>IF($H9817="Yes",VLOOKUP($C9817,'Provisioning Requester'!$F$3:$H$20000,3,FALSE),"-")</f>
        <v>-</v>
      </c>
      <c r="J9817" s="1" t="str">
        <f>IF(OR(D9817="SVCP", E9817="TRUE"), "No", IF(ISNA(VLOOKUP($C9817,'ProvResponder deviceId'!$A$1:$A$20000,1,FALSE)),"No","Yes"))</f>
        <v>No</v>
      </c>
      <c r="K9817" s="1" t="str">
        <f>IF($J9817="Yes",VLOOKUP($C9817,'ProvResponder deviceId'!$A$1:$C$20000,3,FALSE),"-")</f>
        <v>-</v>
      </c>
      <c r="L9817" s="1" t="str">
        <f t="shared" si="306"/>
        <v/>
      </c>
      <c r="M9817" s="1" t="str">
        <f t="shared" si="307"/>
        <v/>
      </c>
      <c r="N9817" s="1" t="str">
        <f>IF(ISBLANK($C9817),"",IF(ISNA(VLOOKUP($L9817,'result messages'!$H$3:$L$11,2,FALSE)),VLOOKUP($M9817,'result messages'!$H$3:$L$11,2,FALSE),VLOOKUP($L9817,'result messages'!$H$3:$L$11,2,FALSE)))</f>
        <v/>
      </c>
      <c r="O9817" s="1" t="str">
        <f>IF(ISBLANK($C9817),"",IF(ISNA(VLOOKUP($L9817,'result messages'!$H$3:$L$11,3,FALSE)),VLOOKUP($M9817,'result messages'!$H$3:$L$11,3,FALSE),VLOOKUP($L9817,'result messages'!$H$3:$L$11,3,FALSE)))</f>
        <v/>
      </c>
      <c r="P9817" s="1" t="str">
        <f>IF(ISBLANK($C9817),"",IF(ISNA(VLOOKUP($L9817,'result messages'!$H$3:$L$11,4,FALSE)),VLOOKUP($M9817,'result messages'!$H$3:$L$11,4,FALSE),VLOOKUP($L9817,'result messages'!$H$3:$L$11,4,FALSE)))</f>
        <v/>
      </c>
      <c r="Q9817" s="1" t="str">
        <f>IF(ISBLANK($C9817),"",IF(ISNA(VLOOKUP($L9817,'result messages'!$H$3:$L$11,5,FALSE)),VLOOKUP($M9817,'result messages'!$H$3:$L$11,5,FALSE),VLOOKUP($L9817,'result messages'!$H$3:$L$11,5,FALSE)))</f>
        <v/>
      </c>
    </row>
    <row r="9818" spans="1:17">
      <c r="A9818" s="1">
        <v>9815</v>
      </c>
      <c r="B9818" s="1"/>
      <c r="C9818" s="1"/>
      <c r="D9818" s="1"/>
      <c r="E9818" s="6"/>
      <c r="F9818" s="1"/>
      <c r="G9818" s="1" t="str">
        <f>IF(ISNA(VLOOKUP($C9818,'DTEN TCAP Linkage deviceId'!$A$1:$A$20000,1,FALSE)),"No","Yes")</f>
        <v>No</v>
      </c>
      <c r="H9818" s="1" t="str">
        <f>IF(ISNA(VLOOKUP($C9818,'Provisioning Requester'!$F$3:$H$20000,2,FALSE)),"No","Yes")</f>
        <v>No</v>
      </c>
      <c r="I9818" s="1" t="str">
        <f>IF($H9818="Yes",VLOOKUP($C9818,'Provisioning Requester'!$F$3:$H$20000,3,FALSE),"-")</f>
        <v>-</v>
      </c>
      <c r="J9818" s="1" t="str">
        <f>IF(OR(D9818="SVCP", E9818="TRUE"), "No", IF(ISNA(VLOOKUP($C9818,'ProvResponder deviceId'!$A$1:$A$20000,1,FALSE)),"No","Yes"))</f>
        <v>No</v>
      </c>
      <c r="K9818" s="1" t="str">
        <f>IF($J9818="Yes",VLOOKUP($C9818,'ProvResponder deviceId'!$A$1:$C$20000,3,FALSE),"-")</f>
        <v>-</v>
      </c>
      <c r="L9818" s="1" t="str">
        <f t="shared" si="306"/>
        <v/>
      </c>
      <c r="M9818" s="1" t="str">
        <f t="shared" si="307"/>
        <v/>
      </c>
      <c r="N9818" s="1" t="str">
        <f>IF(ISBLANK($C9818),"",IF(ISNA(VLOOKUP($L9818,'result messages'!$H$3:$L$11,2,FALSE)),VLOOKUP($M9818,'result messages'!$H$3:$L$11,2,FALSE),VLOOKUP($L9818,'result messages'!$H$3:$L$11,2,FALSE)))</f>
        <v/>
      </c>
      <c r="O9818" s="1" t="str">
        <f>IF(ISBLANK($C9818),"",IF(ISNA(VLOOKUP($L9818,'result messages'!$H$3:$L$11,3,FALSE)),VLOOKUP($M9818,'result messages'!$H$3:$L$11,3,FALSE),VLOOKUP($L9818,'result messages'!$H$3:$L$11,3,FALSE)))</f>
        <v/>
      </c>
      <c r="P9818" s="1" t="str">
        <f>IF(ISBLANK($C9818),"",IF(ISNA(VLOOKUP($L9818,'result messages'!$H$3:$L$11,4,FALSE)),VLOOKUP($M9818,'result messages'!$H$3:$L$11,4,FALSE),VLOOKUP($L9818,'result messages'!$H$3:$L$11,4,FALSE)))</f>
        <v/>
      </c>
      <c r="Q9818" s="1" t="str">
        <f>IF(ISBLANK($C9818),"",IF(ISNA(VLOOKUP($L9818,'result messages'!$H$3:$L$11,5,FALSE)),VLOOKUP($M9818,'result messages'!$H$3:$L$11,5,FALSE),VLOOKUP($L9818,'result messages'!$H$3:$L$11,5,FALSE)))</f>
        <v/>
      </c>
    </row>
    <row r="9819" spans="1:17">
      <c r="A9819" s="1">
        <v>9816</v>
      </c>
      <c r="B9819" s="1"/>
      <c r="C9819" s="1"/>
      <c r="D9819" s="1"/>
      <c r="E9819" s="6"/>
      <c r="F9819" s="1"/>
      <c r="G9819" s="1" t="str">
        <f>IF(ISNA(VLOOKUP($C9819,'DTEN TCAP Linkage deviceId'!$A$1:$A$20000,1,FALSE)),"No","Yes")</f>
        <v>No</v>
      </c>
      <c r="H9819" s="1" t="str">
        <f>IF(ISNA(VLOOKUP($C9819,'Provisioning Requester'!$F$3:$H$20000,2,FALSE)),"No","Yes")</f>
        <v>No</v>
      </c>
      <c r="I9819" s="1" t="str">
        <f>IF($H9819="Yes",VLOOKUP($C9819,'Provisioning Requester'!$F$3:$H$20000,3,FALSE),"-")</f>
        <v>-</v>
      </c>
      <c r="J9819" s="1" t="str">
        <f>IF(OR(D9819="SVCP", E9819="TRUE"), "No", IF(ISNA(VLOOKUP($C9819,'ProvResponder deviceId'!$A$1:$A$20000,1,FALSE)),"No","Yes"))</f>
        <v>No</v>
      </c>
      <c r="K9819" s="1" t="str">
        <f>IF($J9819="Yes",VLOOKUP($C9819,'ProvResponder deviceId'!$A$1:$C$20000,3,FALSE),"-")</f>
        <v>-</v>
      </c>
      <c r="L9819" s="1" t="str">
        <f t="shared" si="306"/>
        <v/>
      </c>
      <c r="M9819" s="1" t="str">
        <f t="shared" si="307"/>
        <v/>
      </c>
      <c r="N9819" s="1" t="str">
        <f>IF(ISBLANK($C9819),"",IF(ISNA(VLOOKUP($L9819,'result messages'!$H$3:$L$11,2,FALSE)),VLOOKUP($M9819,'result messages'!$H$3:$L$11,2,FALSE),VLOOKUP($L9819,'result messages'!$H$3:$L$11,2,FALSE)))</f>
        <v/>
      </c>
      <c r="O9819" s="1" t="str">
        <f>IF(ISBLANK($C9819),"",IF(ISNA(VLOOKUP($L9819,'result messages'!$H$3:$L$11,3,FALSE)),VLOOKUP($M9819,'result messages'!$H$3:$L$11,3,FALSE),VLOOKUP($L9819,'result messages'!$H$3:$L$11,3,FALSE)))</f>
        <v/>
      </c>
      <c r="P9819" s="1" t="str">
        <f>IF(ISBLANK($C9819),"",IF(ISNA(VLOOKUP($L9819,'result messages'!$H$3:$L$11,4,FALSE)),VLOOKUP($M9819,'result messages'!$H$3:$L$11,4,FALSE),VLOOKUP($L9819,'result messages'!$H$3:$L$11,4,FALSE)))</f>
        <v/>
      </c>
      <c r="Q9819" s="1" t="str">
        <f>IF(ISBLANK($C9819),"",IF(ISNA(VLOOKUP($L9819,'result messages'!$H$3:$L$11,5,FALSE)),VLOOKUP($M9819,'result messages'!$H$3:$L$11,5,FALSE),VLOOKUP($L9819,'result messages'!$H$3:$L$11,5,FALSE)))</f>
        <v/>
      </c>
    </row>
    <row r="9820" spans="1:17">
      <c r="A9820" s="1">
        <v>9817</v>
      </c>
      <c r="B9820" s="1"/>
      <c r="C9820" s="1"/>
      <c r="D9820" s="1"/>
      <c r="E9820" s="6"/>
      <c r="F9820" s="1"/>
      <c r="G9820" s="1" t="str">
        <f>IF(ISNA(VLOOKUP($C9820,'DTEN TCAP Linkage deviceId'!$A$1:$A$20000,1,FALSE)),"No","Yes")</f>
        <v>No</v>
      </c>
      <c r="H9820" s="1" t="str">
        <f>IF(ISNA(VLOOKUP($C9820,'Provisioning Requester'!$F$3:$H$20000,2,FALSE)),"No","Yes")</f>
        <v>No</v>
      </c>
      <c r="I9820" s="1" t="str">
        <f>IF($H9820="Yes",VLOOKUP($C9820,'Provisioning Requester'!$F$3:$H$20000,3,FALSE),"-")</f>
        <v>-</v>
      </c>
      <c r="J9820" s="1" t="str">
        <f>IF(OR(D9820="SVCP", E9820="TRUE"), "No", IF(ISNA(VLOOKUP($C9820,'ProvResponder deviceId'!$A$1:$A$20000,1,FALSE)),"No","Yes"))</f>
        <v>No</v>
      </c>
      <c r="K9820" s="1" t="str">
        <f>IF($J9820="Yes",VLOOKUP($C9820,'ProvResponder deviceId'!$A$1:$C$20000,3,FALSE),"-")</f>
        <v>-</v>
      </c>
      <c r="L9820" s="1" t="str">
        <f t="shared" si="306"/>
        <v/>
      </c>
      <c r="M9820" s="1" t="str">
        <f t="shared" si="307"/>
        <v/>
      </c>
      <c r="N9820" s="1" t="str">
        <f>IF(ISBLANK($C9820),"",IF(ISNA(VLOOKUP($L9820,'result messages'!$H$3:$L$11,2,FALSE)),VLOOKUP($M9820,'result messages'!$H$3:$L$11,2,FALSE),VLOOKUP($L9820,'result messages'!$H$3:$L$11,2,FALSE)))</f>
        <v/>
      </c>
      <c r="O9820" s="1" t="str">
        <f>IF(ISBLANK($C9820),"",IF(ISNA(VLOOKUP($L9820,'result messages'!$H$3:$L$11,3,FALSE)),VLOOKUP($M9820,'result messages'!$H$3:$L$11,3,FALSE),VLOOKUP($L9820,'result messages'!$H$3:$L$11,3,FALSE)))</f>
        <v/>
      </c>
      <c r="P9820" s="1" t="str">
        <f>IF(ISBLANK($C9820),"",IF(ISNA(VLOOKUP($L9820,'result messages'!$H$3:$L$11,4,FALSE)),VLOOKUP($M9820,'result messages'!$H$3:$L$11,4,FALSE),VLOOKUP($L9820,'result messages'!$H$3:$L$11,4,FALSE)))</f>
        <v/>
      </c>
      <c r="Q9820" s="1" t="str">
        <f>IF(ISBLANK($C9820),"",IF(ISNA(VLOOKUP($L9820,'result messages'!$H$3:$L$11,5,FALSE)),VLOOKUP($M9820,'result messages'!$H$3:$L$11,5,FALSE),VLOOKUP($L9820,'result messages'!$H$3:$L$11,5,FALSE)))</f>
        <v/>
      </c>
    </row>
    <row r="9821" spans="1:17">
      <c r="A9821" s="1">
        <v>9818</v>
      </c>
      <c r="B9821" s="1"/>
      <c r="C9821" s="1"/>
      <c r="D9821" s="1"/>
      <c r="E9821" s="6"/>
      <c r="F9821" s="1"/>
      <c r="G9821" s="1" t="str">
        <f>IF(ISNA(VLOOKUP($C9821,'DTEN TCAP Linkage deviceId'!$A$1:$A$20000,1,FALSE)),"No","Yes")</f>
        <v>No</v>
      </c>
      <c r="H9821" s="1" t="str">
        <f>IF(ISNA(VLOOKUP($C9821,'Provisioning Requester'!$F$3:$H$20000,2,FALSE)),"No","Yes")</f>
        <v>No</v>
      </c>
      <c r="I9821" s="1" t="str">
        <f>IF($H9821="Yes",VLOOKUP($C9821,'Provisioning Requester'!$F$3:$H$20000,3,FALSE),"-")</f>
        <v>-</v>
      </c>
      <c r="J9821" s="1" t="str">
        <f>IF(OR(D9821="SVCP", E9821="TRUE"), "No", IF(ISNA(VLOOKUP($C9821,'ProvResponder deviceId'!$A$1:$A$20000,1,FALSE)),"No","Yes"))</f>
        <v>No</v>
      </c>
      <c r="K9821" s="1" t="str">
        <f>IF($J9821="Yes",VLOOKUP($C9821,'ProvResponder deviceId'!$A$1:$C$20000,3,FALSE),"-")</f>
        <v>-</v>
      </c>
      <c r="L9821" s="1" t="str">
        <f t="shared" si="306"/>
        <v/>
      </c>
      <c r="M9821" s="1" t="str">
        <f t="shared" si="307"/>
        <v/>
      </c>
      <c r="N9821" s="1" t="str">
        <f>IF(ISBLANK($C9821),"",IF(ISNA(VLOOKUP($L9821,'result messages'!$H$3:$L$11,2,FALSE)),VLOOKUP($M9821,'result messages'!$H$3:$L$11,2,FALSE),VLOOKUP($L9821,'result messages'!$H$3:$L$11,2,FALSE)))</f>
        <v/>
      </c>
      <c r="O9821" s="1" t="str">
        <f>IF(ISBLANK($C9821),"",IF(ISNA(VLOOKUP($L9821,'result messages'!$H$3:$L$11,3,FALSE)),VLOOKUP($M9821,'result messages'!$H$3:$L$11,3,FALSE),VLOOKUP($L9821,'result messages'!$H$3:$L$11,3,FALSE)))</f>
        <v/>
      </c>
      <c r="P9821" s="1" t="str">
        <f>IF(ISBLANK($C9821),"",IF(ISNA(VLOOKUP($L9821,'result messages'!$H$3:$L$11,4,FALSE)),VLOOKUP($M9821,'result messages'!$H$3:$L$11,4,FALSE),VLOOKUP($L9821,'result messages'!$H$3:$L$11,4,FALSE)))</f>
        <v/>
      </c>
      <c r="Q9821" s="1" t="str">
        <f>IF(ISBLANK($C9821),"",IF(ISNA(VLOOKUP($L9821,'result messages'!$H$3:$L$11,5,FALSE)),VLOOKUP($M9821,'result messages'!$H$3:$L$11,5,FALSE),VLOOKUP($L9821,'result messages'!$H$3:$L$11,5,FALSE)))</f>
        <v/>
      </c>
    </row>
    <row r="9822" spans="1:17">
      <c r="A9822" s="1">
        <v>9819</v>
      </c>
      <c r="B9822" s="1"/>
      <c r="C9822" s="1"/>
      <c r="D9822" s="1"/>
      <c r="E9822" s="6"/>
      <c r="F9822" s="1"/>
      <c r="G9822" s="1" t="str">
        <f>IF(ISNA(VLOOKUP($C9822,'DTEN TCAP Linkage deviceId'!$A$1:$A$20000,1,FALSE)),"No","Yes")</f>
        <v>No</v>
      </c>
      <c r="H9822" s="1" t="str">
        <f>IF(ISNA(VLOOKUP($C9822,'Provisioning Requester'!$F$3:$H$20000,2,FALSE)),"No","Yes")</f>
        <v>No</v>
      </c>
      <c r="I9822" s="1" t="str">
        <f>IF($H9822="Yes",VLOOKUP($C9822,'Provisioning Requester'!$F$3:$H$20000,3,FALSE),"-")</f>
        <v>-</v>
      </c>
      <c r="J9822" s="1" t="str">
        <f>IF(OR(D9822="SVCP", E9822="TRUE"), "No", IF(ISNA(VLOOKUP($C9822,'ProvResponder deviceId'!$A$1:$A$20000,1,FALSE)),"No","Yes"))</f>
        <v>No</v>
      </c>
      <c r="K9822" s="1" t="str">
        <f>IF($J9822="Yes",VLOOKUP($C9822,'ProvResponder deviceId'!$A$1:$C$20000,3,FALSE),"-")</f>
        <v>-</v>
      </c>
      <c r="L9822" s="1" t="str">
        <f t="shared" si="306"/>
        <v/>
      </c>
      <c r="M9822" s="1" t="str">
        <f t="shared" si="307"/>
        <v/>
      </c>
      <c r="N9822" s="1" t="str">
        <f>IF(ISBLANK($C9822),"",IF(ISNA(VLOOKUP($L9822,'result messages'!$H$3:$L$11,2,FALSE)),VLOOKUP($M9822,'result messages'!$H$3:$L$11,2,FALSE),VLOOKUP($L9822,'result messages'!$H$3:$L$11,2,FALSE)))</f>
        <v/>
      </c>
      <c r="O9822" s="1" t="str">
        <f>IF(ISBLANK($C9822),"",IF(ISNA(VLOOKUP($L9822,'result messages'!$H$3:$L$11,3,FALSE)),VLOOKUP($M9822,'result messages'!$H$3:$L$11,3,FALSE),VLOOKUP($L9822,'result messages'!$H$3:$L$11,3,FALSE)))</f>
        <v/>
      </c>
      <c r="P9822" s="1" t="str">
        <f>IF(ISBLANK($C9822),"",IF(ISNA(VLOOKUP($L9822,'result messages'!$H$3:$L$11,4,FALSE)),VLOOKUP($M9822,'result messages'!$H$3:$L$11,4,FALSE),VLOOKUP($L9822,'result messages'!$H$3:$L$11,4,FALSE)))</f>
        <v/>
      </c>
      <c r="Q9822" s="1" t="str">
        <f>IF(ISBLANK($C9822),"",IF(ISNA(VLOOKUP($L9822,'result messages'!$H$3:$L$11,5,FALSE)),VLOOKUP($M9822,'result messages'!$H$3:$L$11,5,FALSE),VLOOKUP($L9822,'result messages'!$H$3:$L$11,5,FALSE)))</f>
        <v/>
      </c>
    </row>
    <row r="9823" spans="1:17">
      <c r="A9823" s="1">
        <v>9820</v>
      </c>
      <c r="B9823" s="1"/>
      <c r="C9823" s="1"/>
      <c r="D9823" s="1"/>
      <c r="E9823" s="6"/>
      <c r="F9823" s="1"/>
      <c r="G9823" s="1" t="str">
        <f>IF(ISNA(VLOOKUP($C9823,'DTEN TCAP Linkage deviceId'!$A$1:$A$20000,1,FALSE)),"No","Yes")</f>
        <v>No</v>
      </c>
      <c r="H9823" s="1" t="str">
        <f>IF(ISNA(VLOOKUP($C9823,'Provisioning Requester'!$F$3:$H$20000,2,FALSE)),"No","Yes")</f>
        <v>No</v>
      </c>
      <c r="I9823" s="1" t="str">
        <f>IF($H9823="Yes",VLOOKUP($C9823,'Provisioning Requester'!$F$3:$H$20000,3,FALSE),"-")</f>
        <v>-</v>
      </c>
      <c r="J9823" s="1" t="str">
        <f>IF(OR(D9823="SVCP", E9823="TRUE"), "No", IF(ISNA(VLOOKUP($C9823,'ProvResponder deviceId'!$A$1:$A$20000,1,FALSE)),"No","Yes"))</f>
        <v>No</v>
      </c>
      <c r="K9823" s="1" t="str">
        <f>IF($J9823="Yes",VLOOKUP($C9823,'ProvResponder deviceId'!$A$1:$C$20000,3,FALSE),"-")</f>
        <v>-</v>
      </c>
      <c r="L9823" s="1" t="str">
        <f t="shared" si="306"/>
        <v/>
      </c>
      <c r="M9823" s="1" t="str">
        <f t="shared" si="307"/>
        <v/>
      </c>
      <c r="N9823" s="1" t="str">
        <f>IF(ISBLANK($C9823),"",IF(ISNA(VLOOKUP($L9823,'result messages'!$H$3:$L$11,2,FALSE)),VLOOKUP($M9823,'result messages'!$H$3:$L$11,2,FALSE),VLOOKUP($L9823,'result messages'!$H$3:$L$11,2,FALSE)))</f>
        <v/>
      </c>
      <c r="O9823" s="1" t="str">
        <f>IF(ISBLANK($C9823),"",IF(ISNA(VLOOKUP($L9823,'result messages'!$H$3:$L$11,3,FALSE)),VLOOKUP($M9823,'result messages'!$H$3:$L$11,3,FALSE),VLOOKUP($L9823,'result messages'!$H$3:$L$11,3,FALSE)))</f>
        <v/>
      </c>
      <c r="P9823" s="1" t="str">
        <f>IF(ISBLANK($C9823),"",IF(ISNA(VLOOKUP($L9823,'result messages'!$H$3:$L$11,4,FALSE)),VLOOKUP($M9823,'result messages'!$H$3:$L$11,4,FALSE),VLOOKUP($L9823,'result messages'!$H$3:$L$11,4,FALSE)))</f>
        <v/>
      </c>
      <c r="Q9823" s="1" t="str">
        <f>IF(ISBLANK($C9823),"",IF(ISNA(VLOOKUP($L9823,'result messages'!$H$3:$L$11,5,FALSE)),VLOOKUP($M9823,'result messages'!$H$3:$L$11,5,FALSE),VLOOKUP($L9823,'result messages'!$H$3:$L$11,5,FALSE)))</f>
        <v/>
      </c>
    </row>
    <row r="9824" spans="1:17">
      <c r="A9824" s="1">
        <v>9821</v>
      </c>
      <c r="B9824" s="1"/>
      <c r="C9824" s="1"/>
      <c r="D9824" s="1"/>
      <c r="E9824" s="6"/>
      <c r="F9824" s="1"/>
      <c r="G9824" s="1" t="str">
        <f>IF(ISNA(VLOOKUP($C9824,'DTEN TCAP Linkage deviceId'!$A$1:$A$20000,1,FALSE)),"No","Yes")</f>
        <v>No</v>
      </c>
      <c r="H9824" s="1" t="str">
        <f>IF(ISNA(VLOOKUP($C9824,'Provisioning Requester'!$F$3:$H$20000,2,FALSE)),"No","Yes")</f>
        <v>No</v>
      </c>
      <c r="I9824" s="1" t="str">
        <f>IF($H9824="Yes",VLOOKUP($C9824,'Provisioning Requester'!$F$3:$H$20000,3,FALSE),"-")</f>
        <v>-</v>
      </c>
      <c r="J9824" s="1" t="str">
        <f>IF(OR(D9824="SVCP", E9824="TRUE"), "No", IF(ISNA(VLOOKUP($C9824,'ProvResponder deviceId'!$A$1:$A$20000,1,FALSE)),"No","Yes"))</f>
        <v>No</v>
      </c>
      <c r="K9824" s="1" t="str">
        <f>IF($J9824="Yes",VLOOKUP($C9824,'ProvResponder deviceId'!$A$1:$C$20000,3,FALSE),"-")</f>
        <v>-</v>
      </c>
      <c r="L9824" s="1" t="str">
        <f t="shared" si="306"/>
        <v/>
      </c>
      <c r="M9824" s="1" t="str">
        <f t="shared" si="307"/>
        <v/>
      </c>
      <c r="N9824" s="1" t="str">
        <f>IF(ISBLANK($C9824),"",IF(ISNA(VLOOKUP($L9824,'result messages'!$H$3:$L$11,2,FALSE)),VLOOKUP($M9824,'result messages'!$H$3:$L$11,2,FALSE),VLOOKUP($L9824,'result messages'!$H$3:$L$11,2,FALSE)))</f>
        <v/>
      </c>
      <c r="O9824" s="1" t="str">
        <f>IF(ISBLANK($C9824),"",IF(ISNA(VLOOKUP($L9824,'result messages'!$H$3:$L$11,3,FALSE)),VLOOKUP($M9824,'result messages'!$H$3:$L$11,3,FALSE),VLOOKUP($L9824,'result messages'!$H$3:$L$11,3,FALSE)))</f>
        <v/>
      </c>
      <c r="P9824" s="1" t="str">
        <f>IF(ISBLANK($C9824),"",IF(ISNA(VLOOKUP($L9824,'result messages'!$H$3:$L$11,4,FALSE)),VLOOKUP($M9824,'result messages'!$H$3:$L$11,4,FALSE),VLOOKUP($L9824,'result messages'!$H$3:$L$11,4,FALSE)))</f>
        <v/>
      </c>
      <c r="Q9824" s="1" t="str">
        <f>IF(ISBLANK($C9824),"",IF(ISNA(VLOOKUP($L9824,'result messages'!$H$3:$L$11,5,FALSE)),VLOOKUP($M9824,'result messages'!$H$3:$L$11,5,FALSE),VLOOKUP($L9824,'result messages'!$H$3:$L$11,5,FALSE)))</f>
        <v/>
      </c>
    </row>
    <row r="9825" spans="1:17">
      <c r="A9825" s="1">
        <v>9822</v>
      </c>
      <c r="B9825" s="1"/>
      <c r="C9825" s="1"/>
      <c r="D9825" s="1"/>
      <c r="E9825" s="6"/>
      <c r="F9825" s="1"/>
      <c r="G9825" s="1" t="str">
        <f>IF(ISNA(VLOOKUP($C9825,'DTEN TCAP Linkage deviceId'!$A$1:$A$20000,1,FALSE)),"No","Yes")</f>
        <v>No</v>
      </c>
      <c r="H9825" s="1" t="str">
        <f>IF(ISNA(VLOOKUP($C9825,'Provisioning Requester'!$F$3:$H$20000,2,FALSE)),"No","Yes")</f>
        <v>No</v>
      </c>
      <c r="I9825" s="1" t="str">
        <f>IF($H9825="Yes",VLOOKUP($C9825,'Provisioning Requester'!$F$3:$H$20000,3,FALSE),"-")</f>
        <v>-</v>
      </c>
      <c r="J9825" s="1" t="str">
        <f>IF(OR(D9825="SVCP", E9825="TRUE"), "No", IF(ISNA(VLOOKUP($C9825,'ProvResponder deviceId'!$A$1:$A$20000,1,FALSE)),"No","Yes"))</f>
        <v>No</v>
      </c>
      <c r="K9825" s="1" t="str">
        <f>IF($J9825="Yes",VLOOKUP($C9825,'ProvResponder deviceId'!$A$1:$C$20000,3,FALSE),"-")</f>
        <v>-</v>
      </c>
      <c r="L9825" s="1" t="str">
        <f t="shared" si="306"/>
        <v/>
      </c>
      <c r="M9825" s="1" t="str">
        <f t="shared" si="307"/>
        <v/>
      </c>
      <c r="N9825" s="1" t="str">
        <f>IF(ISBLANK($C9825),"",IF(ISNA(VLOOKUP($L9825,'result messages'!$H$3:$L$11,2,FALSE)),VLOOKUP($M9825,'result messages'!$H$3:$L$11,2,FALSE),VLOOKUP($L9825,'result messages'!$H$3:$L$11,2,FALSE)))</f>
        <v/>
      </c>
      <c r="O9825" s="1" t="str">
        <f>IF(ISBLANK($C9825),"",IF(ISNA(VLOOKUP($L9825,'result messages'!$H$3:$L$11,3,FALSE)),VLOOKUP($M9825,'result messages'!$H$3:$L$11,3,FALSE),VLOOKUP($L9825,'result messages'!$H$3:$L$11,3,FALSE)))</f>
        <v/>
      </c>
      <c r="P9825" s="1" t="str">
        <f>IF(ISBLANK($C9825),"",IF(ISNA(VLOOKUP($L9825,'result messages'!$H$3:$L$11,4,FALSE)),VLOOKUP($M9825,'result messages'!$H$3:$L$11,4,FALSE),VLOOKUP($L9825,'result messages'!$H$3:$L$11,4,FALSE)))</f>
        <v/>
      </c>
      <c r="Q9825" s="1" t="str">
        <f>IF(ISBLANK($C9825),"",IF(ISNA(VLOOKUP($L9825,'result messages'!$H$3:$L$11,5,FALSE)),VLOOKUP($M9825,'result messages'!$H$3:$L$11,5,FALSE),VLOOKUP($L9825,'result messages'!$H$3:$L$11,5,FALSE)))</f>
        <v/>
      </c>
    </row>
    <row r="9826" spans="1:17">
      <c r="A9826" s="1">
        <v>9823</v>
      </c>
      <c r="B9826" s="1"/>
      <c r="C9826" s="1"/>
      <c r="D9826" s="1"/>
      <c r="E9826" s="6"/>
      <c r="F9826" s="1"/>
      <c r="G9826" s="1" t="str">
        <f>IF(ISNA(VLOOKUP($C9826,'DTEN TCAP Linkage deviceId'!$A$1:$A$20000,1,FALSE)),"No","Yes")</f>
        <v>No</v>
      </c>
      <c r="H9826" s="1" t="str">
        <f>IF(ISNA(VLOOKUP($C9826,'Provisioning Requester'!$F$3:$H$20000,2,FALSE)),"No","Yes")</f>
        <v>No</v>
      </c>
      <c r="I9826" s="1" t="str">
        <f>IF($H9826="Yes",VLOOKUP($C9826,'Provisioning Requester'!$F$3:$H$20000,3,FALSE),"-")</f>
        <v>-</v>
      </c>
      <c r="J9826" s="1" t="str">
        <f>IF(OR(D9826="SVCP", E9826="TRUE"), "No", IF(ISNA(VLOOKUP($C9826,'ProvResponder deviceId'!$A$1:$A$20000,1,FALSE)),"No","Yes"))</f>
        <v>No</v>
      </c>
      <c r="K9826" s="1" t="str">
        <f>IF($J9826="Yes",VLOOKUP($C9826,'ProvResponder deviceId'!$A$1:$C$20000,3,FALSE),"-")</f>
        <v>-</v>
      </c>
      <c r="L9826" s="1" t="str">
        <f t="shared" si="306"/>
        <v/>
      </c>
      <c r="M9826" s="1" t="str">
        <f t="shared" si="307"/>
        <v/>
      </c>
      <c r="N9826" s="1" t="str">
        <f>IF(ISBLANK($C9826),"",IF(ISNA(VLOOKUP($L9826,'result messages'!$H$3:$L$11,2,FALSE)),VLOOKUP($M9826,'result messages'!$H$3:$L$11,2,FALSE),VLOOKUP($L9826,'result messages'!$H$3:$L$11,2,FALSE)))</f>
        <v/>
      </c>
      <c r="O9826" s="1" t="str">
        <f>IF(ISBLANK($C9826),"",IF(ISNA(VLOOKUP($L9826,'result messages'!$H$3:$L$11,3,FALSE)),VLOOKUP($M9826,'result messages'!$H$3:$L$11,3,FALSE),VLOOKUP($L9826,'result messages'!$H$3:$L$11,3,FALSE)))</f>
        <v/>
      </c>
      <c r="P9826" s="1" t="str">
        <f>IF(ISBLANK($C9826),"",IF(ISNA(VLOOKUP($L9826,'result messages'!$H$3:$L$11,4,FALSE)),VLOOKUP($M9826,'result messages'!$H$3:$L$11,4,FALSE),VLOOKUP($L9826,'result messages'!$H$3:$L$11,4,FALSE)))</f>
        <v/>
      </c>
      <c r="Q9826" s="1" t="str">
        <f>IF(ISBLANK($C9826),"",IF(ISNA(VLOOKUP($L9826,'result messages'!$H$3:$L$11,5,FALSE)),VLOOKUP($M9826,'result messages'!$H$3:$L$11,5,FALSE),VLOOKUP($L9826,'result messages'!$H$3:$L$11,5,FALSE)))</f>
        <v/>
      </c>
    </row>
    <row r="9827" spans="1:17">
      <c r="A9827" s="1">
        <v>9824</v>
      </c>
      <c r="B9827" s="1"/>
      <c r="C9827" s="1"/>
      <c r="D9827" s="1"/>
      <c r="E9827" s="6"/>
      <c r="F9827" s="1"/>
      <c r="G9827" s="1" t="str">
        <f>IF(ISNA(VLOOKUP($C9827,'DTEN TCAP Linkage deviceId'!$A$1:$A$20000,1,FALSE)),"No","Yes")</f>
        <v>No</v>
      </c>
      <c r="H9827" s="1" t="str">
        <f>IF(ISNA(VLOOKUP($C9827,'Provisioning Requester'!$F$3:$H$20000,2,FALSE)),"No","Yes")</f>
        <v>No</v>
      </c>
      <c r="I9827" s="1" t="str">
        <f>IF($H9827="Yes",VLOOKUP($C9827,'Provisioning Requester'!$F$3:$H$20000,3,FALSE),"-")</f>
        <v>-</v>
      </c>
      <c r="J9827" s="1" t="str">
        <f>IF(OR(D9827="SVCP", E9827="TRUE"), "No", IF(ISNA(VLOOKUP($C9827,'ProvResponder deviceId'!$A$1:$A$20000,1,FALSE)),"No","Yes"))</f>
        <v>No</v>
      </c>
      <c r="K9827" s="1" t="str">
        <f>IF($J9827="Yes",VLOOKUP($C9827,'ProvResponder deviceId'!$A$1:$C$20000,3,FALSE),"-")</f>
        <v>-</v>
      </c>
      <c r="L9827" s="1" t="str">
        <f t="shared" si="306"/>
        <v/>
      </c>
      <c r="M9827" s="1" t="str">
        <f t="shared" si="307"/>
        <v/>
      </c>
      <c r="N9827" s="1" t="str">
        <f>IF(ISBLANK($C9827),"",IF(ISNA(VLOOKUP($L9827,'result messages'!$H$3:$L$11,2,FALSE)),VLOOKUP($M9827,'result messages'!$H$3:$L$11,2,FALSE),VLOOKUP($L9827,'result messages'!$H$3:$L$11,2,FALSE)))</f>
        <v/>
      </c>
      <c r="O9827" s="1" t="str">
        <f>IF(ISBLANK($C9827),"",IF(ISNA(VLOOKUP($L9827,'result messages'!$H$3:$L$11,3,FALSE)),VLOOKUP($M9827,'result messages'!$H$3:$L$11,3,FALSE),VLOOKUP($L9827,'result messages'!$H$3:$L$11,3,FALSE)))</f>
        <v/>
      </c>
      <c r="P9827" s="1" t="str">
        <f>IF(ISBLANK($C9827),"",IF(ISNA(VLOOKUP($L9827,'result messages'!$H$3:$L$11,4,FALSE)),VLOOKUP($M9827,'result messages'!$H$3:$L$11,4,FALSE),VLOOKUP($L9827,'result messages'!$H$3:$L$11,4,FALSE)))</f>
        <v/>
      </c>
      <c r="Q9827" s="1" t="str">
        <f>IF(ISBLANK($C9827),"",IF(ISNA(VLOOKUP($L9827,'result messages'!$H$3:$L$11,5,FALSE)),VLOOKUP($M9827,'result messages'!$H$3:$L$11,5,FALSE),VLOOKUP($L9827,'result messages'!$H$3:$L$11,5,FALSE)))</f>
        <v/>
      </c>
    </row>
    <row r="9828" spans="1:17">
      <c r="A9828" s="1">
        <v>9825</v>
      </c>
      <c r="B9828" s="1"/>
      <c r="C9828" s="1"/>
      <c r="D9828" s="1"/>
      <c r="E9828" s="6"/>
      <c r="F9828" s="1"/>
      <c r="G9828" s="1" t="str">
        <f>IF(ISNA(VLOOKUP($C9828,'DTEN TCAP Linkage deviceId'!$A$1:$A$20000,1,FALSE)),"No","Yes")</f>
        <v>No</v>
      </c>
      <c r="H9828" s="1" t="str">
        <f>IF(ISNA(VLOOKUP($C9828,'Provisioning Requester'!$F$3:$H$20000,2,FALSE)),"No","Yes")</f>
        <v>No</v>
      </c>
      <c r="I9828" s="1" t="str">
        <f>IF($H9828="Yes",VLOOKUP($C9828,'Provisioning Requester'!$F$3:$H$20000,3,FALSE),"-")</f>
        <v>-</v>
      </c>
      <c r="J9828" s="1" t="str">
        <f>IF(OR(D9828="SVCP", E9828="TRUE"), "No", IF(ISNA(VLOOKUP($C9828,'ProvResponder deviceId'!$A$1:$A$20000,1,FALSE)),"No","Yes"))</f>
        <v>No</v>
      </c>
      <c r="K9828" s="1" t="str">
        <f>IF($J9828="Yes",VLOOKUP($C9828,'ProvResponder deviceId'!$A$1:$C$20000,3,FALSE),"-")</f>
        <v>-</v>
      </c>
      <c r="L9828" s="1" t="str">
        <f t="shared" si="306"/>
        <v/>
      </c>
      <c r="M9828" s="1" t="str">
        <f t="shared" si="307"/>
        <v/>
      </c>
      <c r="N9828" s="1" t="str">
        <f>IF(ISBLANK($C9828),"",IF(ISNA(VLOOKUP($L9828,'result messages'!$H$3:$L$11,2,FALSE)),VLOOKUP($M9828,'result messages'!$H$3:$L$11,2,FALSE),VLOOKUP($L9828,'result messages'!$H$3:$L$11,2,FALSE)))</f>
        <v/>
      </c>
      <c r="O9828" s="1" t="str">
        <f>IF(ISBLANK($C9828),"",IF(ISNA(VLOOKUP($L9828,'result messages'!$H$3:$L$11,3,FALSE)),VLOOKUP($M9828,'result messages'!$H$3:$L$11,3,FALSE),VLOOKUP($L9828,'result messages'!$H$3:$L$11,3,FALSE)))</f>
        <v/>
      </c>
      <c r="P9828" s="1" t="str">
        <f>IF(ISBLANK($C9828),"",IF(ISNA(VLOOKUP($L9828,'result messages'!$H$3:$L$11,4,FALSE)),VLOOKUP($M9828,'result messages'!$H$3:$L$11,4,FALSE),VLOOKUP($L9828,'result messages'!$H$3:$L$11,4,FALSE)))</f>
        <v/>
      </c>
      <c r="Q9828" s="1" t="str">
        <f>IF(ISBLANK($C9828),"",IF(ISNA(VLOOKUP($L9828,'result messages'!$H$3:$L$11,5,FALSE)),VLOOKUP($M9828,'result messages'!$H$3:$L$11,5,FALSE),VLOOKUP($L9828,'result messages'!$H$3:$L$11,5,FALSE)))</f>
        <v/>
      </c>
    </row>
    <row r="9829" spans="1:17">
      <c r="A9829" s="1">
        <v>9826</v>
      </c>
      <c r="B9829" s="1"/>
      <c r="C9829" s="1"/>
      <c r="D9829" s="1"/>
      <c r="E9829" s="6"/>
      <c r="F9829" s="1"/>
      <c r="G9829" s="1" t="str">
        <f>IF(ISNA(VLOOKUP($C9829,'DTEN TCAP Linkage deviceId'!$A$1:$A$20000,1,FALSE)),"No","Yes")</f>
        <v>No</v>
      </c>
      <c r="H9829" s="1" t="str">
        <f>IF(ISNA(VLOOKUP($C9829,'Provisioning Requester'!$F$3:$H$20000,2,FALSE)),"No","Yes")</f>
        <v>No</v>
      </c>
      <c r="I9829" s="1" t="str">
        <f>IF($H9829="Yes",VLOOKUP($C9829,'Provisioning Requester'!$F$3:$H$20000,3,FALSE),"-")</f>
        <v>-</v>
      </c>
      <c r="J9829" s="1" t="str">
        <f>IF(OR(D9829="SVCP", E9829="TRUE"), "No", IF(ISNA(VLOOKUP($C9829,'ProvResponder deviceId'!$A$1:$A$20000,1,FALSE)),"No","Yes"))</f>
        <v>No</v>
      </c>
      <c r="K9829" s="1" t="str">
        <f>IF($J9829="Yes",VLOOKUP($C9829,'ProvResponder deviceId'!$A$1:$C$20000,3,FALSE),"-")</f>
        <v>-</v>
      </c>
      <c r="L9829" s="1" t="str">
        <f t="shared" si="306"/>
        <v/>
      </c>
      <c r="M9829" s="1" t="str">
        <f t="shared" si="307"/>
        <v/>
      </c>
      <c r="N9829" s="1" t="str">
        <f>IF(ISBLANK($C9829),"",IF(ISNA(VLOOKUP($L9829,'result messages'!$H$3:$L$11,2,FALSE)),VLOOKUP($M9829,'result messages'!$H$3:$L$11,2,FALSE),VLOOKUP($L9829,'result messages'!$H$3:$L$11,2,FALSE)))</f>
        <v/>
      </c>
      <c r="O9829" s="1" t="str">
        <f>IF(ISBLANK($C9829),"",IF(ISNA(VLOOKUP($L9829,'result messages'!$H$3:$L$11,3,FALSE)),VLOOKUP($M9829,'result messages'!$H$3:$L$11,3,FALSE),VLOOKUP($L9829,'result messages'!$H$3:$L$11,3,FALSE)))</f>
        <v/>
      </c>
      <c r="P9829" s="1" t="str">
        <f>IF(ISBLANK($C9829),"",IF(ISNA(VLOOKUP($L9829,'result messages'!$H$3:$L$11,4,FALSE)),VLOOKUP($M9829,'result messages'!$H$3:$L$11,4,FALSE),VLOOKUP($L9829,'result messages'!$H$3:$L$11,4,FALSE)))</f>
        <v/>
      </c>
      <c r="Q9829" s="1" t="str">
        <f>IF(ISBLANK($C9829),"",IF(ISNA(VLOOKUP($L9829,'result messages'!$H$3:$L$11,5,FALSE)),VLOOKUP($M9829,'result messages'!$H$3:$L$11,5,FALSE),VLOOKUP($L9829,'result messages'!$H$3:$L$11,5,FALSE)))</f>
        <v/>
      </c>
    </row>
    <row r="9830" spans="1:17">
      <c r="A9830" s="1">
        <v>9827</v>
      </c>
      <c r="B9830" s="1"/>
      <c r="C9830" s="1"/>
      <c r="D9830" s="1"/>
      <c r="E9830" s="6"/>
      <c r="F9830" s="1"/>
      <c r="G9830" s="1" t="str">
        <f>IF(ISNA(VLOOKUP($C9830,'DTEN TCAP Linkage deviceId'!$A$1:$A$20000,1,FALSE)),"No","Yes")</f>
        <v>No</v>
      </c>
      <c r="H9830" s="1" t="str">
        <f>IF(ISNA(VLOOKUP($C9830,'Provisioning Requester'!$F$3:$H$20000,2,FALSE)),"No","Yes")</f>
        <v>No</v>
      </c>
      <c r="I9830" s="1" t="str">
        <f>IF($H9830="Yes",VLOOKUP($C9830,'Provisioning Requester'!$F$3:$H$20000,3,FALSE),"-")</f>
        <v>-</v>
      </c>
      <c r="J9830" s="1" t="str">
        <f>IF(OR(D9830="SVCP", E9830="TRUE"), "No", IF(ISNA(VLOOKUP($C9830,'ProvResponder deviceId'!$A$1:$A$20000,1,FALSE)),"No","Yes"))</f>
        <v>No</v>
      </c>
      <c r="K9830" s="1" t="str">
        <f>IF($J9830="Yes",VLOOKUP($C9830,'ProvResponder deviceId'!$A$1:$C$20000,3,FALSE),"-")</f>
        <v>-</v>
      </c>
      <c r="L9830" s="1" t="str">
        <f t="shared" si="306"/>
        <v/>
      </c>
      <c r="M9830" s="1" t="str">
        <f t="shared" si="307"/>
        <v/>
      </c>
      <c r="N9830" s="1" t="str">
        <f>IF(ISBLANK($C9830),"",IF(ISNA(VLOOKUP($L9830,'result messages'!$H$3:$L$11,2,FALSE)),VLOOKUP($M9830,'result messages'!$H$3:$L$11,2,FALSE),VLOOKUP($L9830,'result messages'!$H$3:$L$11,2,FALSE)))</f>
        <v/>
      </c>
      <c r="O9830" s="1" t="str">
        <f>IF(ISBLANK($C9830),"",IF(ISNA(VLOOKUP($L9830,'result messages'!$H$3:$L$11,3,FALSE)),VLOOKUP($M9830,'result messages'!$H$3:$L$11,3,FALSE),VLOOKUP($L9830,'result messages'!$H$3:$L$11,3,FALSE)))</f>
        <v/>
      </c>
      <c r="P9830" s="1" t="str">
        <f>IF(ISBLANK($C9830),"",IF(ISNA(VLOOKUP($L9830,'result messages'!$H$3:$L$11,4,FALSE)),VLOOKUP($M9830,'result messages'!$H$3:$L$11,4,FALSE),VLOOKUP($L9830,'result messages'!$H$3:$L$11,4,FALSE)))</f>
        <v/>
      </c>
      <c r="Q9830" s="1" t="str">
        <f>IF(ISBLANK($C9830),"",IF(ISNA(VLOOKUP($L9830,'result messages'!$H$3:$L$11,5,FALSE)),VLOOKUP($M9830,'result messages'!$H$3:$L$11,5,FALSE),VLOOKUP($L9830,'result messages'!$H$3:$L$11,5,FALSE)))</f>
        <v/>
      </c>
    </row>
    <row r="9831" spans="1:17">
      <c r="A9831" s="1">
        <v>9828</v>
      </c>
      <c r="B9831" s="1"/>
      <c r="C9831" s="1"/>
      <c r="D9831" s="1"/>
      <c r="E9831" s="6"/>
      <c r="F9831" s="1"/>
      <c r="G9831" s="1" t="str">
        <f>IF(ISNA(VLOOKUP($C9831,'DTEN TCAP Linkage deviceId'!$A$1:$A$20000,1,FALSE)),"No","Yes")</f>
        <v>No</v>
      </c>
      <c r="H9831" s="1" t="str">
        <f>IF(ISNA(VLOOKUP($C9831,'Provisioning Requester'!$F$3:$H$20000,2,FALSE)),"No","Yes")</f>
        <v>No</v>
      </c>
      <c r="I9831" s="1" t="str">
        <f>IF($H9831="Yes",VLOOKUP($C9831,'Provisioning Requester'!$F$3:$H$20000,3,FALSE),"-")</f>
        <v>-</v>
      </c>
      <c r="J9831" s="1" t="str">
        <f>IF(OR(D9831="SVCP", E9831="TRUE"), "No", IF(ISNA(VLOOKUP($C9831,'ProvResponder deviceId'!$A$1:$A$20000,1,FALSE)),"No","Yes"))</f>
        <v>No</v>
      </c>
      <c r="K9831" s="1" t="str">
        <f>IF($J9831="Yes",VLOOKUP($C9831,'ProvResponder deviceId'!$A$1:$C$20000,3,FALSE),"-")</f>
        <v>-</v>
      </c>
      <c r="L9831" s="1" t="str">
        <f t="shared" si="306"/>
        <v/>
      </c>
      <c r="M9831" s="1" t="str">
        <f t="shared" si="307"/>
        <v/>
      </c>
      <c r="N9831" s="1" t="str">
        <f>IF(ISBLANK($C9831),"",IF(ISNA(VLOOKUP($L9831,'result messages'!$H$3:$L$11,2,FALSE)),VLOOKUP($M9831,'result messages'!$H$3:$L$11,2,FALSE),VLOOKUP($L9831,'result messages'!$H$3:$L$11,2,FALSE)))</f>
        <v/>
      </c>
      <c r="O9831" s="1" t="str">
        <f>IF(ISBLANK($C9831),"",IF(ISNA(VLOOKUP($L9831,'result messages'!$H$3:$L$11,3,FALSE)),VLOOKUP($M9831,'result messages'!$H$3:$L$11,3,FALSE),VLOOKUP($L9831,'result messages'!$H$3:$L$11,3,FALSE)))</f>
        <v/>
      </c>
      <c r="P9831" s="1" t="str">
        <f>IF(ISBLANK($C9831),"",IF(ISNA(VLOOKUP($L9831,'result messages'!$H$3:$L$11,4,FALSE)),VLOOKUP($M9831,'result messages'!$H$3:$L$11,4,FALSE),VLOOKUP($L9831,'result messages'!$H$3:$L$11,4,FALSE)))</f>
        <v/>
      </c>
      <c r="Q9831" s="1" t="str">
        <f>IF(ISBLANK($C9831),"",IF(ISNA(VLOOKUP($L9831,'result messages'!$H$3:$L$11,5,FALSE)),VLOOKUP($M9831,'result messages'!$H$3:$L$11,5,FALSE),VLOOKUP($L9831,'result messages'!$H$3:$L$11,5,FALSE)))</f>
        <v/>
      </c>
    </row>
    <row r="9832" spans="1:17">
      <c r="A9832" s="1">
        <v>9829</v>
      </c>
      <c r="B9832" s="1"/>
      <c r="C9832" s="1"/>
      <c r="D9832" s="1"/>
      <c r="E9832" s="6"/>
      <c r="F9832" s="1"/>
      <c r="G9832" s="1" t="str">
        <f>IF(ISNA(VLOOKUP($C9832,'DTEN TCAP Linkage deviceId'!$A$1:$A$20000,1,FALSE)),"No","Yes")</f>
        <v>No</v>
      </c>
      <c r="H9832" s="1" t="str">
        <f>IF(ISNA(VLOOKUP($C9832,'Provisioning Requester'!$F$3:$H$20000,2,FALSE)),"No","Yes")</f>
        <v>No</v>
      </c>
      <c r="I9832" s="1" t="str">
        <f>IF($H9832="Yes",VLOOKUP($C9832,'Provisioning Requester'!$F$3:$H$20000,3,FALSE),"-")</f>
        <v>-</v>
      </c>
      <c r="J9832" s="1" t="str">
        <f>IF(OR(D9832="SVCP", E9832="TRUE"), "No", IF(ISNA(VLOOKUP($C9832,'ProvResponder deviceId'!$A$1:$A$20000,1,FALSE)),"No","Yes"))</f>
        <v>No</v>
      </c>
      <c r="K9832" s="1" t="str">
        <f>IF($J9832="Yes",VLOOKUP($C9832,'ProvResponder deviceId'!$A$1:$C$20000,3,FALSE),"-")</f>
        <v>-</v>
      </c>
      <c r="L9832" s="1" t="str">
        <f t="shared" si="306"/>
        <v/>
      </c>
      <c r="M9832" s="1" t="str">
        <f t="shared" si="307"/>
        <v/>
      </c>
      <c r="N9832" s="1" t="str">
        <f>IF(ISBLANK($C9832),"",IF(ISNA(VLOOKUP($L9832,'result messages'!$H$3:$L$11,2,FALSE)),VLOOKUP($M9832,'result messages'!$H$3:$L$11,2,FALSE),VLOOKUP($L9832,'result messages'!$H$3:$L$11,2,FALSE)))</f>
        <v/>
      </c>
      <c r="O9832" s="1" t="str">
        <f>IF(ISBLANK($C9832),"",IF(ISNA(VLOOKUP($L9832,'result messages'!$H$3:$L$11,3,FALSE)),VLOOKUP($M9832,'result messages'!$H$3:$L$11,3,FALSE),VLOOKUP($L9832,'result messages'!$H$3:$L$11,3,FALSE)))</f>
        <v/>
      </c>
      <c r="P9832" s="1" t="str">
        <f>IF(ISBLANK($C9832),"",IF(ISNA(VLOOKUP($L9832,'result messages'!$H$3:$L$11,4,FALSE)),VLOOKUP($M9832,'result messages'!$H$3:$L$11,4,FALSE),VLOOKUP($L9832,'result messages'!$H$3:$L$11,4,FALSE)))</f>
        <v/>
      </c>
      <c r="Q9832" s="1" t="str">
        <f>IF(ISBLANK($C9832),"",IF(ISNA(VLOOKUP($L9832,'result messages'!$H$3:$L$11,5,FALSE)),VLOOKUP($M9832,'result messages'!$H$3:$L$11,5,FALSE),VLOOKUP($L9832,'result messages'!$H$3:$L$11,5,FALSE)))</f>
        <v/>
      </c>
    </row>
    <row r="9833" spans="1:17">
      <c r="A9833" s="1">
        <v>9830</v>
      </c>
      <c r="B9833" s="1"/>
      <c r="C9833" s="1"/>
      <c r="D9833" s="1"/>
      <c r="E9833" s="6"/>
      <c r="F9833" s="1"/>
      <c r="G9833" s="1" t="str">
        <f>IF(ISNA(VLOOKUP($C9833,'DTEN TCAP Linkage deviceId'!$A$1:$A$20000,1,FALSE)),"No","Yes")</f>
        <v>No</v>
      </c>
      <c r="H9833" s="1" t="str">
        <f>IF(ISNA(VLOOKUP($C9833,'Provisioning Requester'!$F$3:$H$20000,2,FALSE)),"No","Yes")</f>
        <v>No</v>
      </c>
      <c r="I9833" s="1" t="str">
        <f>IF($H9833="Yes",VLOOKUP($C9833,'Provisioning Requester'!$F$3:$H$20000,3,FALSE),"-")</f>
        <v>-</v>
      </c>
      <c r="J9833" s="1" t="str">
        <f>IF(OR(D9833="SVCP", E9833="TRUE"), "No", IF(ISNA(VLOOKUP($C9833,'ProvResponder deviceId'!$A$1:$A$20000,1,FALSE)),"No","Yes"))</f>
        <v>No</v>
      </c>
      <c r="K9833" s="1" t="str">
        <f>IF($J9833="Yes",VLOOKUP($C9833,'ProvResponder deviceId'!$A$1:$C$20000,3,FALSE),"-")</f>
        <v>-</v>
      </c>
      <c r="L9833" s="1" t="str">
        <f t="shared" si="306"/>
        <v/>
      </c>
      <c r="M9833" s="1" t="str">
        <f t="shared" si="307"/>
        <v/>
      </c>
      <c r="N9833" s="1" t="str">
        <f>IF(ISBLANK($C9833),"",IF(ISNA(VLOOKUP($L9833,'result messages'!$H$3:$L$11,2,FALSE)),VLOOKUP($M9833,'result messages'!$H$3:$L$11,2,FALSE),VLOOKUP($L9833,'result messages'!$H$3:$L$11,2,FALSE)))</f>
        <v/>
      </c>
      <c r="O9833" s="1" t="str">
        <f>IF(ISBLANK($C9833),"",IF(ISNA(VLOOKUP($L9833,'result messages'!$H$3:$L$11,3,FALSE)),VLOOKUP($M9833,'result messages'!$H$3:$L$11,3,FALSE),VLOOKUP($L9833,'result messages'!$H$3:$L$11,3,FALSE)))</f>
        <v/>
      </c>
      <c r="P9833" s="1" t="str">
        <f>IF(ISBLANK($C9833),"",IF(ISNA(VLOOKUP($L9833,'result messages'!$H$3:$L$11,4,FALSE)),VLOOKUP($M9833,'result messages'!$H$3:$L$11,4,FALSE),VLOOKUP($L9833,'result messages'!$H$3:$L$11,4,FALSE)))</f>
        <v/>
      </c>
      <c r="Q9833" s="1" t="str">
        <f>IF(ISBLANK($C9833),"",IF(ISNA(VLOOKUP($L9833,'result messages'!$H$3:$L$11,5,FALSE)),VLOOKUP($M9833,'result messages'!$H$3:$L$11,5,FALSE),VLOOKUP($L9833,'result messages'!$H$3:$L$11,5,FALSE)))</f>
        <v/>
      </c>
    </row>
    <row r="9834" spans="1:17">
      <c r="A9834" s="1">
        <v>9831</v>
      </c>
      <c r="B9834" s="1"/>
      <c r="C9834" s="1"/>
      <c r="D9834" s="1"/>
      <c r="E9834" s="6"/>
      <c r="F9834" s="1"/>
      <c r="G9834" s="1" t="str">
        <f>IF(ISNA(VLOOKUP($C9834,'DTEN TCAP Linkage deviceId'!$A$1:$A$20000,1,FALSE)),"No","Yes")</f>
        <v>No</v>
      </c>
      <c r="H9834" s="1" t="str">
        <f>IF(ISNA(VLOOKUP($C9834,'Provisioning Requester'!$F$3:$H$20000,2,FALSE)),"No","Yes")</f>
        <v>No</v>
      </c>
      <c r="I9834" s="1" t="str">
        <f>IF($H9834="Yes",VLOOKUP($C9834,'Provisioning Requester'!$F$3:$H$20000,3,FALSE),"-")</f>
        <v>-</v>
      </c>
      <c r="J9834" s="1" t="str">
        <f>IF(OR(D9834="SVCP", E9834="TRUE"), "No", IF(ISNA(VLOOKUP($C9834,'ProvResponder deviceId'!$A$1:$A$20000,1,FALSE)),"No","Yes"))</f>
        <v>No</v>
      </c>
      <c r="K9834" s="1" t="str">
        <f>IF($J9834="Yes",VLOOKUP($C9834,'ProvResponder deviceId'!$A$1:$C$20000,3,FALSE),"-")</f>
        <v>-</v>
      </c>
      <c r="L9834" s="1" t="str">
        <f t="shared" si="306"/>
        <v/>
      </c>
      <c r="M9834" s="1" t="str">
        <f t="shared" si="307"/>
        <v/>
      </c>
      <c r="N9834" s="1" t="str">
        <f>IF(ISBLANK($C9834),"",IF(ISNA(VLOOKUP($L9834,'result messages'!$H$3:$L$11,2,FALSE)),VLOOKUP($M9834,'result messages'!$H$3:$L$11,2,FALSE),VLOOKUP($L9834,'result messages'!$H$3:$L$11,2,FALSE)))</f>
        <v/>
      </c>
      <c r="O9834" s="1" t="str">
        <f>IF(ISBLANK($C9834),"",IF(ISNA(VLOOKUP($L9834,'result messages'!$H$3:$L$11,3,FALSE)),VLOOKUP($M9834,'result messages'!$H$3:$L$11,3,FALSE),VLOOKUP($L9834,'result messages'!$H$3:$L$11,3,FALSE)))</f>
        <v/>
      </c>
      <c r="P9834" s="1" t="str">
        <f>IF(ISBLANK($C9834),"",IF(ISNA(VLOOKUP($L9834,'result messages'!$H$3:$L$11,4,FALSE)),VLOOKUP($M9834,'result messages'!$H$3:$L$11,4,FALSE),VLOOKUP($L9834,'result messages'!$H$3:$L$11,4,FALSE)))</f>
        <v/>
      </c>
      <c r="Q9834" s="1" t="str">
        <f>IF(ISBLANK($C9834),"",IF(ISNA(VLOOKUP($L9834,'result messages'!$H$3:$L$11,5,FALSE)),VLOOKUP($M9834,'result messages'!$H$3:$L$11,5,FALSE),VLOOKUP($L9834,'result messages'!$H$3:$L$11,5,FALSE)))</f>
        <v/>
      </c>
    </row>
    <row r="9835" spans="1:17">
      <c r="A9835" s="1">
        <v>9832</v>
      </c>
      <c r="B9835" s="1"/>
      <c r="C9835" s="1"/>
      <c r="D9835" s="1"/>
      <c r="E9835" s="6"/>
      <c r="F9835" s="1"/>
      <c r="G9835" s="1" t="str">
        <f>IF(ISNA(VLOOKUP($C9835,'DTEN TCAP Linkage deviceId'!$A$1:$A$20000,1,FALSE)),"No","Yes")</f>
        <v>No</v>
      </c>
      <c r="H9835" s="1" t="str">
        <f>IF(ISNA(VLOOKUP($C9835,'Provisioning Requester'!$F$3:$H$20000,2,FALSE)),"No","Yes")</f>
        <v>No</v>
      </c>
      <c r="I9835" s="1" t="str">
        <f>IF($H9835="Yes",VLOOKUP($C9835,'Provisioning Requester'!$F$3:$H$20000,3,FALSE),"-")</f>
        <v>-</v>
      </c>
      <c r="J9835" s="1" t="str">
        <f>IF(OR(D9835="SVCP", E9835="TRUE"), "No", IF(ISNA(VLOOKUP($C9835,'ProvResponder deviceId'!$A$1:$A$20000,1,FALSE)),"No","Yes"))</f>
        <v>No</v>
      </c>
      <c r="K9835" s="1" t="str">
        <f>IF($J9835="Yes",VLOOKUP($C9835,'ProvResponder deviceId'!$A$1:$C$20000,3,FALSE),"-")</f>
        <v>-</v>
      </c>
      <c r="L9835" s="1" t="str">
        <f t="shared" si="306"/>
        <v/>
      </c>
      <c r="M9835" s="1" t="str">
        <f t="shared" si="307"/>
        <v/>
      </c>
      <c r="N9835" s="1" t="str">
        <f>IF(ISBLANK($C9835),"",IF(ISNA(VLOOKUP($L9835,'result messages'!$H$3:$L$11,2,FALSE)),VLOOKUP($M9835,'result messages'!$H$3:$L$11,2,FALSE),VLOOKUP($L9835,'result messages'!$H$3:$L$11,2,FALSE)))</f>
        <v/>
      </c>
      <c r="O9835" s="1" t="str">
        <f>IF(ISBLANK($C9835),"",IF(ISNA(VLOOKUP($L9835,'result messages'!$H$3:$L$11,3,FALSE)),VLOOKUP($M9835,'result messages'!$H$3:$L$11,3,FALSE),VLOOKUP($L9835,'result messages'!$H$3:$L$11,3,FALSE)))</f>
        <v/>
      </c>
      <c r="P9835" s="1" t="str">
        <f>IF(ISBLANK($C9835),"",IF(ISNA(VLOOKUP($L9835,'result messages'!$H$3:$L$11,4,FALSE)),VLOOKUP($M9835,'result messages'!$H$3:$L$11,4,FALSE),VLOOKUP($L9835,'result messages'!$H$3:$L$11,4,FALSE)))</f>
        <v/>
      </c>
      <c r="Q9835" s="1" t="str">
        <f>IF(ISBLANK($C9835),"",IF(ISNA(VLOOKUP($L9835,'result messages'!$H$3:$L$11,5,FALSE)),VLOOKUP($M9835,'result messages'!$H$3:$L$11,5,FALSE),VLOOKUP($L9835,'result messages'!$H$3:$L$11,5,FALSE)))</f>
        <v/>
      </c>
    </row>
    <row r="9836" spans="1:17">
      <c r="A9836" s="1">
        <v>9833</v>
      </c>
      <c r="B9836" s="1"/>
      <c r="C9836" s="1"/>
      <c r="D9836" s="1"/>
      <c r="E9836" s="6"/>
      <c r="F9836" s="1"/>
      <c r="G9836" s="1" t="str">
        <f>IF(ISNA(VLOOKUP($C9836,'DTEN TCAP Linkage deviceId'!$A$1:$A$20000,1,FALSE)),"No","Yes")</f>
        <v>No</v>
      </c>
      <c r="H9836" s="1" t="str">
        <f>IF(ISNA(VLOOKUP($C9836,'Provisioning Requester'!$F$3:$H$20000,2,FALSE)),"No","Yes")</f>
        <v>No</v>
      </c>
      <c r="I9836" s="1" t="str">
        <f>IF($H9836="Yes",VLOOKUP($C9836,'Provisioning Requester'!$F$3:$H$20000,3,FALSE),"-")</f>
        <v>-</v>
      </c>
      <c r="J9836" s="1" t="str">
        <f>IF(OR(D9836="SVCP", E9836="TRUE"), "No", IF(ISNA(VLOOKUP($C9836,'ProvResponder deviceId'!$A$1:$A$20000,1,FALSE)),"No","Yes"))</f>
        <v>No</v>
      </c>
      <c r="K9836" s="1" t="str">
        <f>IF($J9836="Yes",VLOOKUP($C9836,'ProvResponder deviceId'!$A$1:$C$20000,3,FALSE),"-")</f>
        <v>-</v>
      </c>
      <c r="L9836" s="1" t="str">
        <f t="shared" si="306"/>
        <v/>
      </c>
      <c r="M9836" s="1" t="str">
        <f t="shared" si="307"/>
        <v/>
      </c>
      <c r="N9836" s="1" t="str">
        <f>IF(ISBLANK($C9836),"",IF(ISNA(VLOOKUP($L9836,'result messages'!$H$3:$L$11,2,FALSE)),VLOOKUP($M9836,'result messages'!$H$3:$L$11,2,FALSE),VLOOKUP($L9836,'result messages'!$H$3:$L$11,2,FALSE)))</f>
        <v/>
      </c>
      <c r="O9836" s="1" t="str">
        <f>IF(ISBLANK($C9836),"",IF(ISNA(VLOOKUP($L9836,'result messages'!$H$3:$L$11,3,FALSE)),VLOOKUP($M9836,'result messages'!$H$3:$L$11,3,FALSE),VLOOKUP($L9836,'result messages'!$H$3:$L$11,3,FALSE)))</f>
        <v/>
      </c>
      <c r="P9836" s="1" t="str">
        <f>IF(ISBLANK($C9836),"",IF(ISNA(VLOOKUP($L9836,'result messages'!$H$3:$L$11,4,FALSE)),VLOOKUP($M9836,'result messages'!$H$3:$L$11,4,FALSE),VLOOKUP($L9836,'result messages'!$H$3:$L$11,4,FALSE)))</f>
        <v/>
      </c>
      <c r="Q9836" s="1" t="str">
        <f>IF(ISBLANK($C9836),"",IF(ISNA(VLOOKUP($L9836,'result messages'!$H$3:$L$11,5,FALSE)),VLOOKUP($M9836,'result messages'!$H$3:$L$11,5,FALSE),VLOOKUP($L9836,'result messages'!$H$3:$L$11,5,FALSE)))</f>
        <v/>
      </c>
    </row>
    <row r="9837" spans="1:17">
      <c r="A9837" s="1">
        <v>9834</v>
      </c>
      <c r="B9837" s="1"/>
      <c r="C9837" s="1"/>
      <c r="D9837" s="1"/>
      <c r="E9837" s="6"/>
      <c r="F9837" s="1"/>
      <c r="G9837" s="1" t="str">
        <f>IF(ISNA(VLOOKUP($C9837,'DTEN TCAP Linkage deviceId'!$A$1:$A$20000,1,FALSE)),"No","Yes")</f>
        <v>No</v>
      </c>
      <c r="H9837" s="1" t="str">
        <f>IF(ISNA(VLOOKUP($C9837,'Provisioning Requester'!$F$3:$H$20000,2,FALSE)),"No","Yes")</f>
        <v>No</v>
      </c>
      <c r="I9837" s="1" t="str">
        <f>IF($H9837="Yes",VLOOKUP($C9837,'Provisioning Requester'!$F$3:$H$20000,3,FALSE),"-")</f>
        <v>-</v>
      </c>
      <c r="J9837" s="1" t="str">
        <f>IF(OR(D9837="SVCP", E9837="TRUE"), "No", IF(ISNA(VLOOKUP($C9837,'ProvResponder deviceId'!$A$1:$A$20000,1,FALSE)),"No","Yes"))</f>
        <v>No</v>
      </c>
      <c r="K9837" s="1" t="str">
        <f>IF($J9837="Yes",VLOOKUP($C9837,'ProvResponder deviceId'!$A$1:$C$20000,3,FALSE),"-")</f>
        <v>-</v>
      </c>
      <c r="L9837" s="1" t="str">
        <f t="shared" si="306"/>
        <v/>
      </c>
      <c r="M9837" s="1" t="str">
        <f t="shared" si="307"/>
        <v/>
      </c>
      <c r="N9837" s="1" t="str">
        <f>IF(ISBLANK($C9837),"",IF(ISNA(VLOOKUP($L9837,'result messages'!$H$3:$L$11,2,FALSE)),VLOOKUP($M9837,'result messages'!$H$3:$L$11,2,FALSE),VLOOKUP($L9837,'result messages'!$H$3:$L$11,2,FALSE)))</f>
        <v/>
      </c>
      <c r="O9837" s="1" t="str">
        <f>IF(ISBLANK($C9837),"",IF(ISNA(VLOOKUP($L9837,'result messages'!$H$3:$L$11,3,FALSE)),VLOOKUP($M9837,'result messages'!$H$3:$L$11,3,FALSE),VLOOKUP($L9837,'result messages'!$H$3:$L$11,3,FALSE)))</f>
        <v/>
      </c>
      <c r="P9837" s="1" t="str">
        <f>IF(ISBLANK($C9837),"",IF(ISNA(VLOOKUP($L9837,'result messages'!$H$3:$L$11,4,FALSE)),VLOOKUP($M9837,'result messages'!$H$3:$L$11,4,FALSE),VLOOKUP($L9837,'result messages'!$H$3:$L$11,4,FALSE)))</f>
        <v/>
      </c>
      <c r="Q9837" s="1" t="str">
        <f>IF(ISBLANK($C9837),"",IF(ISNA(VLOOKUP($L9837,'result messages'!$H$3:$L$11,5,FALSE)),VLOOKUP($M9837,'result messages'!$H$3:$L$11,5,FALSE),VLOOKUP($L9837,'result messages'!$H$3:$L$11,5,FALSE)))</f>
        <v/>
      </c>
    </row>
    <row r="9838" spans="1:17">
      <c r="A9838" s="1">
        <v>9835</v>
      </c>
      <c r="B9838" s="1"/>
      <c r="C9838" s="1"/>
      <c r="D9838" s="1"/>
      <c r="E9838" s="6"/>
      <c r="F9838" s="1"/>
      <c r="G9838" s="1" t="str">
        <f>IF(ISNA(VLOOKUP($C9838,'DTEN TCAP Linkage deviceId'!$A$1:$A$20000,1,FALSE)),"No","Yes")</f>
        <v>No</v>
      </c>
      <c r="H9838" s="1" t="str">
        <f>IF(ISNA(VLOOKUP($C9838,'Provisioning Requester'!$F$3:$H$20000,2,FALSE)),"No","Yes")</f>
        <v>No</v>
      </c>
      <c r="I9838" s="1" t="str">
        <f>IF($H9838="Yes",VLOOKUP($C9838,'Provisioning Requester'!$F$3:$H$20000,3,FALSE),"-")</f>
        <v>-</v>
      </c>
      <c r="J9838" s="1" t="str">
        <f>IF(OR(D9838="SVCP", E9838="TRUE"), "No", IF(ISNA(VLOOKUP($C9838,'ProvResponder deviceId'!$A$1:$A$20000,1,FALSE)),"No","Yes"))</f>
        <v>No</v>
      </c>
      <c r="K9838" s="1" t="str">
        <f>IF($J9838="Yes",VLOOKUP($C9838,'ProvResponder deviceId'!$A$1:$C$20000,3,FALSE),"-")</f>
        <v>-</v>
      </c>
      <c r="L9838" s="1" t="str">
        <f t="shared" si="306"/>
        <v/>
      </c>
      <c r="M9838" s="1" t="str">
        <f t="shared" si="307"/>
        <v/>
      </c>
      <c r="N9838" s="1" t="str">
        <f>IF(ISBLANK($C9838),"",IF(ISNA(VLOOKUP($L9838,'result messages'!$H$3:$L$11,2,FALSE)),VLOOKUP($M9838,'result messages'!$H$3:$L$11,2,FALSE),VLOOKUP($L9838,'result messages'!$H$3:$L$11,2,FALSE)))</f>
        <v/>
      </c>
      <c r="O9838" s="1" t="str">
        <f>IF(ISBLANK($C9838),"",IF(ISNA(VLOOKUP($L9838,'result messages'!$H$3:$L$11,3,FALSE)),VLOOKUP($M9838,'result messages'!$H$3:$L$11,3,FALSE),VLOOKUP($L9838,'result messages'!$H$3:$L$11,3,FALSE)))</f>
        <v/>
      </c>
      <c r="P9838" s="1" t="str">
        <f>IF(ISBLANK($C9838),"",IF(ISNA(VLOOKUP($L9838,'result messages'!$H$3:$L$11,4,FALSE)),VLOOKUP($M9838,'result messages'!$H$3:$L$11,4,FALSE),VLOOKUP($L9838,'result messages'!$H$3:$L$11,4,FALSE)))</f>
        <v/>
      </c>
      <c r="Q9838" s="1" t="str">
        <f>IF(ISBLANK($C9838),"",IF(ISNA(VLOOKUP($L9838,'result messages'!$H$3:$L$11,5,FALSE)),VLOOKUP($M9838,'result messages'!$H$3:$L$11,5,FALSE),VLOOKUP($L9838,'result messages'!$H$3:$L$11,5,FALSE)))</f>
        <v/>
      </c>
    </row>
    <row r="9839" spans="1:17">
      <c r="A9839" s="1">
        <v>9836</v>
      </c>
      <c r="B9839" s="1"/>
      <c r="C9839" s="1"/>
      <c r="D9839" s="1"/>
      <c r="E9839" s="6"/>
      <c r="F9839" s="1"/>
      <c r="G9839" s="1" t="str">
        <f>IF(ISNA(VLOOKUP($C9839,'DTEN TCAP Linkage deviceId'!$A$1:$A$20000,1,FALSE)),"No","Yes")</f>
        <v>No</v>
      </c>
      <c r="H9839" s="1" t="str">
        <f>IF(ISNA(VLOOKUP($C9839,'Provisioning Requester'!$F$3:$H$20000,2,FALSE)),"No","Yes")</f>
        <v>No</v>
      </c>
      <c r="I9839" s="1" t="str">
        <f>IF($H9839="Yes",VLOOKUP($C9839,'Provisioning Requester'!$F$3:$H$20000,3,FALSE),"-")</f>
        <v>-</v>
      </c>
      <c r="J9839" s="1" t="str">
        <f>IF(OR(D9839="SVCP", E9839="TRUE"), "No", IF(ISNA(VLOOKUP($C9839,'ProvResponder deviceId'!$A$1:$A$20000,1,FALSE)),"No","Yes"))</f>
        <v>No</v>
      </c>
      <c r="K9839" s="1" t="str">
        <f>IF($J9839="Yes",VLOOKUP($C9839,'ProvResponder deviceId'!$A$1:$C$20000,3,FALSE),"-")</f>
        <v>-</v>
      </c>
      <c r="L9839" s="1" t="str">
        <f t="shared" si="306"/>
        <v/>
      </c>
      <c r="M9839" s="1" t="str">
        <f t="shared" si="307"/>
        <v/>
      </c>
      <c r="N9839" s="1" t="str">
        <f>IF(ISBLANK($C9839),"",IF(ISNA(VLOOKUP($L9839,'result messages'!$H$3:$L$11,2,FALSE)),VLOOKUP($M9839,'result messages'!$H$3:$L$11,2,FALSE),VLOOKUP($L9839,'result messages'!$H$3:$L$11,2,FALSE)))</f>
        <v/>
      </c>
      <c r="O9839" s="1" t="str">
        <f>IF(ISBLANK($C9839),"",IF(ISNA(VLOOKUP($L9839,'result messages'!$H$3:$L$11,3,FALSE)),VLOOKUP($M9839,'result messages'!$H$3:$L$11,3,FALSE),VLOOKUP($L9839,'result messages'!$H$3:$L$11,3,FALSE)))</f>
        <v/>
      </c>
      <c r="P9839" s="1" t="str">
        <f>IF(ISBLANK($C9839),"",IF(ISNA(VLOOKUP($L9839,'result messages'!$H$3:$L$11,4,FALSE)),VLOOKUP($M9839,'result messages'!$H$3:$L$11,4,FALSE),VLOOKUP($L9839,'result messages'!$H$3:$L$11,4,FALSE)))</f>
        <v/>
      </c>
      <c r="Q9839" s="1" t="str">
        <f>IF(ISBLANK($C9839),"",IF(ISNA(VLOOKUP($L9839,'result messages'!$H$3:$L$11,5,FALSE)),VLOOKUP($M9839,'result messages'!$H$3:$L$11,5,FALSE),VLOOKUP($L9839,'result messages'!$H$3:$L$11,5,FALSE)))</f>
        <v/>
      </c>
    </row>
    <row r="9840" spans="1:17">
      <c r="A9840" s="1">
        <v>9837</v>
      </c>
      <c r="B9840" s="1"/>
      <c r="C9840" s="1"/>
      <c r="D9840" s="1"/>
      <c r="E9840" s="6"/>
      <c r="F9840" s="1"/>
      <c r="G9840" s="1" t="str">
        <f>IF(ISNA(VLOOKUP($C9840,'DTEN TCAP Linkage deviceId'!$A$1:$A$20000,1,FALSE)),"No","Yes")</f>
        <v>No</v>
      </c>
      <c r="H9840" s="1" t="str">
        <f>IF(ISNA(VLOOKUP($C9840,'Provisioning Requester'!$F$3:$H$20000,2,FALSE)),"No","Yes")</f>
        <v>No</v>
      </c>
      <c r="I9840" s="1" t="str">
        <f>IF($H9840="Yes",VLOOKUP($C9840,'Provisioning Requester'!$F$3:$H$20000,3,FALSE),"-")</f>
        <v>-</v>
      </c>
      <c r="J9840" s="1" t="str">
        <f>IF(OR(D9840="SVCP", E9840="TRUE"), "No", IF(ISNA(VLOOKUP($C9840,'ProvResponder deviceId'!$A$1:$A$20000,1,FALSE)),"No","Yes"))</f>
        <v>No</v>
      </c>
      <c r="K9840" s="1" t="str">
        <f>IF($J9840="Yes",VLOOKUP($C9840,'ProvResponder deviceId'!$A$1:$C$20000,3,FALSE),"-")</f>
        <v>-</v>
      </c>
      <c r="L9840" s="1" t="str">
        <f t="shared" si="306"/>
        <v/>
      </c>
      <c r="M9840" s="1" t="str">
        <f t="shared" si="307"/>
        <v/>
      </c>
      <c r="N9840" s="1" t="str">
        <f>IF(ISBLANK($C9840),"",IF(ISNA(VLOOKUP($L9840,'result messages'!$H$3:$L$11,2,FALSE)),VLOOKUP($M9840,'result messages'!$H$3:$L$11,2,FALSE),VLOOKUP($L9840,'result messages'!$H$3:$L$11,2,FALSE)))</f>
        <v/>
      </c>
      <c r="O9840" s="1" t="str">
        <f>IF(ISBLANK($C9840),"",IF(ISNA(VLOOKUP($L9840,'result messages'!$H$3:$L$11,3,FALSE)),VLOOKUP($M9840,'result messages'!$H$3:$L$11,3,FALSE),VLOOKUP($L9840,'result messages'!$H$3:$L$11,3,FALSE)))</f>
        <v/>
      </c>
      <c r="P9840" s="1" t="str">
        <f>IF(ISBLANK($C9840),"",IF(ISNA(VLOOKUP($L9840,'result messages'!$H$3:$L$11,4,FALSE)),VLOOKUP($M9840,'result messages'!$H$3:$L$11,4,FALSE),VLOOKUP($L9840,'result messages'!$H$3:$L$11,4,FALSE)))</f>
        <v/>
      </c>
      <c r="Q9840" s="1" t="str">
        <f>IF(ISBLANK($C9840),"",IF(ISNA(VLOOKUP($L9840,'result messages'!$H$3:$L$11,5,FALSE)),VLOOKUP($M9840,'result messages'!$H$3:$L$11,5,FALSE),VLOOKUP($L9840,'result messages'!$H$3:$L$11,5,FALSE)))</f>
        <v/>
      </c>
    </row>
    <row r="9841" spans="1:17">
      <c r="A9841" s="1">
        <v>9838</v>
      </c>
      <c r="B9841" s="1"/>
      <c r="C9841" s="1"/>
      <c r="D9841" s="1"/>
      <c r="E9841" s="6"/>
      <c r="F9841" s="1"/>
      <c r="G9841" s="1" t="str">
        <f>IF(ISNA(VLOOKUP($C9841,'DTEN TCAP Linkage deviceId'!$A$1:$A$20000,1,FALSE)),"No","Yes")</f>
        <v>No</v>
      </c>
      <c r="H9841" s="1" t="str">
        <f>IF(ISNA(VLOOKUP($C9841,'Provisioning Requester'!$F$3:$H$20000,2,FALSE)),"No","Yes")</f>
        <v>No</v>
      </c>
      <c r="I9841" s="1" t="str">
        <f>IF($H9841="Yes",VLOOKUP($C9841,'Provisioning Requester'!$F$3:$H$20000,3,FALSE),"-")</f>
        <v>-</v>
      </c>
      <c r="J9841" s="1" t="str">
        <f>IF(OR(D9841="SVCP", E9841="TRUE"), "No", IF(ISNA(VLOOKUP($C9841,'ProvResponder deviceId'!$A$1:$A$20000,1,FALSE)),"No","Yes"))</f>
        <v>No</v>
      </c>
      <c r="K9841" s="1" t="str">
        <f>IF($J9841="Yes",VLOOKUP($C9841,'ProvResponder deviceId'!$A$1:$C$20000,3,FALSE),"-")</f>
        <v>-</v>
      </c>
      <c r="L9841" s="1" t="str">
        <f t="shared" si="306"/>
        <v/>
      </c>
      <c r="M9841" s="1" t="str">
        <f t="shared" si="307"/>
        <v/>
      </c>
      <c r="N9841" s="1" t="str">
        <f>IF(ISBLANK($C9841),"",IF(ISNA(VLOOKUP($L9841,'result messages'!$H$3:$L$11,2,FALSE)),VLOOKUP($M9841,'result messages'!$H$3:$L$11,2,FALSE),VLOOKUP($L9841,'result messages'!$H$3:$L$11,2,FALSE)))</f>
        <v/>
      </c>
      <c r="O9841" s="1" t="str">
        <f>IF(ISBLANK($C9841),"",IF(ISNA(VLOOKUP($L9841,'result messages'!$H$3:$L$11,3,FALSE)),VLOOKUP($M9841,'result messages'!$H$3:$L$11,3,FALSE),VLOOKUP($L9841,'result messages'!$H$3:$L$11,3,FALSE)))</f>
        <v/>
      </c>
      <c r="P9841" s="1" t="str">
        <f>IF(ISBLANK($C9841),"",IF(ISNA(VLOOKUP($L9841,'result messages'!$H$3:$L$11,4,FALSE)),VLOOKUP($M9841,'result messages'!$H$3:$L$11,4,FALSE),VLOOKUP($L9841,'result messages'!$H$3:$L$11,4,FALSE)))</f>
        <v/>
      </c>
      <c r="Q9841" s="1" t="str">
        <f>IF(ISBLANK($C9841),"",IF(ISNA(VLOOKUP($L9841,'result messages'!$H$3:$L$11,5,FALSE)),VLOOKUP($M9841,'result messages'!$H$3:$L$11,5,FALSE),VLOOKUP($L9841,'result messages'!$H$3:$L$11,5,FALSE)))</f>
        <v/>
      </c>
    </row>
    <row r="9842" spans="1:17">
      <c r="A9842" s="1">
        <v>9839</v>
      </c>
      <c r="B9842" s="1"/>
      <c r="C9842" s="1"/>
      <c r="D9842" s="1"/>
      <c r="E9842" s="6"/>
      <c r="F9842" s="1"/>
      <c r="G9842" s="1" t="str">
        <f>IF(ISNA(VLOOKUP($C9842,'DTEN TCAP Linkage deviceId'!$A$1:$A$20000,1,FALSE)),"No","Yes")</f>
        <v>No</v>
      </c>
      <c r="H9842" s="1" t="str">
        <f>IF(ISNA(VLOOKUP($C9842,'Provisioning Requester'!$F$3:$H$20000,2,FALSE)),"No","Yes")</f>
        <v>No</v>
      </c>
      <c r="I9842" s="1" t="str">
        <f>IF($H9842="Yes",VLOOKUP($C9842,'Provisioning Requester'!$F$3:$H$20000,3,FALSE),"-")</f>
        <v>-</v>
      </c>
      <c r="J9842" s="1" t="str">
        <f>IF(OR(D9842="SVCP", E9842="TRUE"), "No", IF(ISNA(VLOOKUP($C9842,'ProvResponder deviceId'!$A$1:$A$20000,1,FALSE)),"No","Yes"))</f>
        <v>No</v>
      </c>
      <c r="K9842" s="1" t="str">
        <f>IF($J9842="Yes",VLOOKUP($C9842,'ProvResponder deviceId'!$A$1:$C$20000,3,FALSE),"-")</f>
        <v>-</v>
      </c>
      <c r="L9842" s="1" t="str">
        <f t="shared" si="306"/>
        <v/>
      </c>
      <c r="M9842" s="1" t="str">
        <f t="shared" si="307"/>
        <v/>
      </c>
      <c r="N9842" s="1" t="str">
        <f>IF(ISBLANK($C9842),"",IF(ISNA(VLOOKUP($L9842,'result messages'!$H$3:$L$11,2,FALSE)),VLOOKUP($M9842,'result messages'!$H$3:$L$11,2,FALSE),VLOOKUP($L9842,'result messages'!$H$3:$L$11,2,FALSE)))</f>
        <v/>
      </c>
      <c r="O9842" s="1" t="str">
        <f>IF(ISBLANK($C9842),"",IF(ISNA(VLOOKUP($L9842,'result messages'!$H$3:$L$11,3,FALSE)),VLOOKUP($M9842,'result messages'!$H$3:$L$11,3,FALSE),VLOOKUP($L9842,'result messages'!$H$3:$L$11,3,FALSE)))</f>
        <v/>
      </c>
      <c r="P9842" s="1" t="str">
        <f>IF(ISBLANK($C9842),"",IF(ISNA(VLOOKUP($L9842,'result messages'!$H$3:$L$11,4,FALSE)),VLOOKUP($M9842,'result messages'!$H$3:$L$11,4,FALSE),VLOOKUP($L9842,'result messages'!$H$3:$L$11,4,FALSE)))</f>
        <v/>
      </c>
      <c r="Q9842" s="1" t="str">
        <f>IF(ISBLANK($C9842),"",IF(ISNA(VLOOKUP($L9842,'result messages'!$H$3:$L$11,5,FALSE)),VLOOKUP($M9842,'result messages'!$H$3:$L$11,5,FALSE),VLOOKUP($L9842,'result messages'!$H$3:$L$11,5,FALSE)))</f>
        <v/>
      </c>
    </row>
    <row r="9843" spans="1:17">
      <c r="A9843" s="1">
        <v>9840</v>
      </c>
      <c r="B9843" s="1"/>
      <c r="C9843" s="1"/>
      <c r="D9843" s="1"/>
      <c r="E9843" s="6"/>
      <c r="F9843" s="1"/>
      <c r="G9843" s="1" t="str">
        <f>IF(ISNA(VLOOKUP($C9843,'DTEN TCAP Linkage deviceId'!$A$1:$A$20000,1,FALSE)),"No","Yes")</f>
        <v>No</v>
      </c>
      <c r="H9843" s="1" t="str">
        <f>IF(ISNA(VLOOKUP($C9843,'Provisioning Requester'!$F$3:$H$20000,2,FALSE)),"No","Yes")</f>
        <v>No</v>
      </c>
      <c r="I9843" s="1" t="str">
        <f>IF($H9843="Yes",VLOOKUP($C9843,'Provisioning Requester'!$F$3:$H$20000,3,FALSE),"-")</f>
        <v>-</v>
      </c>
      <c r="J9843" s="1" t="str">
        <f>IF(OR(D9843="SVCP", E9843="TRUE"), "No", IF(ISNA(VLOOKUP($C9843,'ProvResponder deviceId'!$A$1:$A$20000,1,FALSE)),"No","Yes"))</f>
        <v>No</v>
      </c>
      <c r="K9843" s="1" t="str">
        <f>IF($J9843="Yes",VLOOKUP($C9843,'ProvResponder deviceId'!$A$1:$C$20000,3,FALSE),"-")</f>
        <v>-</v>
      </c>
      <c r="L9843" s="1" t="str">
        <f t="shared" si="306"/>
        <v/>
      </c>
      <c r="M9843" s="1" t="str">
        <f t="shared" si="307"/>
        <v/>
      </c>
      <c r="N9843" s="1" t="str">
        <f>IF(ISBLANK($C9843),"",IF(ISNA(VLOOKUP($L9843,'result messages'!$H$3:$L$11,2,FALSE)),VLOOKUP($M9843,'result messages'!$H$3:$L$11,2,FALSE),VLOOKUP($L9843,'result messages'!$H$3:$L$11,2,FALSE)))</f>
        <v/>
      </c>
      <c r="O9843" s="1" t="str">
        <f>IF(ISBLANK($C9843),"",IF(ISNA(VLOOKUP($L9843,'result messages'!$H$3:$L$11,3,FALSE)),VLOOKUP($M9843,'result messages'!$H$3:$L$11,3,FALSE),VLOOKUP($L9843,'result messages'!$H$3:$L$11,3,FALSE)))</f>
        <v/>
      </c>
      <c r="P9843" s="1" t="str">
        <f>IF(ISBLANK($C9843),"",IF(ISNA(VLOOKUP($L9843,'result messages'!$H$3:$L$11,4,FALSE)),VLOOKUP($M9843,'result messages'!$H$3:$L$11,4,FALSE),VLOOKUP($L9843,'result messages'!$H$3:$L$11,4,FALSE)))</f>
        <v/>
      </c>
      <c r="Q9843" s="1" t="str">
        <f>IF(ISBLANK($C9843),"",IF(ISNA(VLOOKUP($L9843,'result messages'!$H$3:$L$11,5,FALSE)),VLOOKUP($M9843,'result messages'!$H$3:$L$11,5,FALSE),VLOOKUP($L9843,'result messages'!$H$3:$L$11,5,FALSE)))</f>
        <v/>
      </c>
    </row>
    <row r="9844" spans="1:17">
      <c r="A9844" s="1">
        <v>9841</v>
      </c>
      <c r="B9844" s="1"/>
      <c r="C9844" s="1"/>
      <c r="D9844" s="1"/>
      <c r="E9844" s="6"/>
      <c r="F9844" s="1"/>
      <c r="G9844" s="1" t="str">
        <f>IF(ISNA(VLOOKUP($C9844,'DTEN TCAP Linkage deviceId'!$A$1:$A$20000,1,FALSE)),"No","Yes")</f>
        <v>No</v>
      </c>
      <c r="H9844" s="1" t="str">
        <f>IF(ISNA(VLOOKUP($C9844,'Provisioning Requester'!$F$3:$H$20000,2,FALSE)),"No","Yes")</f>
        <v>No</v>
      </c>
      <c r="I9844" s="1" t="str">
        <f>IF($H9844="Yes",VLOOKUP($C9844,'Provisioning Requester'!$F$3:$H$20000,3,FALSE),"-")</f>
        <v>-</v>
      </c>
      <c r="J9844" s="1" t="str">
        <f>IF(OR(D9844="SVCP", E9844="TRUE"), "No", IF(ISNA(VLOOKUP($C9844,'ProvResponder deviceId'!$A$1:$A$20000,1,FALSE)),"No","Yes"))</f>
        <v>No</v>
      </c>
      <c r="K9844" s="1" t="str">
        <f>IF($J9844="Yes",VLOOKUP($C9844,'ProvResponder deviceId'!$A$1:$C$20000,3,FALSE),"-")</f>
        <v>-</v>
      </c>
      <c r="L9844" s="1" t="str">
        <f t="shared" si="306"/>
        <v/>
      </c>
      <c r="M9844" s="1" t="str">
        <f t="shared" si="307"/>
        <v/>
      </c>
      <c r="N9844" s="1" t="str">
        <f>IF(ISBLANK($C9844),"",IF(ISNA(VLOOKUP($L9844,'result messages'!$H$3:$L$11,2,FALSE)),VLOOKUP($M9844,'result messages'!$H$3:$L$11,2,FALSE),VLOOKUP($L9844,'result messages'!$H$3:$L$11,2,FALSE)))</f>
        <v/>
      </c>
      <c r="O9844" s="1" t="str">
        <f>IF(ISBLANK($C9844),"",IF(ISNA(VLOOKUP($L9844,'result messages'!$H$3:$L$11,3,FALSE)),VLOOKUP($M9844,'result messages'!$H$3:$L$11,3,FALSE),VLOOKUP($L9844,'result messages'!$H$3:$L$11,3,FALSE)))</f>
        <v/>
      </c>
      <c r="P9844" s="1" t="str">
        <f>IF(ISBLANK($C9844),"",IF(ISNA(VLOOKUP($L9844,'result messages'!$H$3:$L$11,4,FALSE)),VLOOKUP($M9844,'result messages'!$H$3:$L$11,4,FALSE),VLOOKUP($L9844,'result messages'!$H$3:$L$11,4,FALSE)))</f>
        <v/>
      </c>
      <c r="Q9844" s="1" t="str">
        <f>IF(ISBLANK($C9844),"",IF(ISNA(VLOOKUP($L9844,'result messages'!$H$3:$L$11,5,FALSE)),VLOOKUP($M9844,'result messages'!$H$3:$L$11,5,FALSE),VLOOKUP($L9844,'result messages'!$H$3:$L$11,5,FALSE)))</f>
        <v/>
      </c>
    </row>
    <row r="9845" spans="1:17">
      <c r="A9845" s="1">
        <v>9842</v>
      </c>
      <c r="B9845" s="1"/>
      <c r="C9845" s="1"/>
      <c r="D9845" s="1"/>
      <c r="E9845" s="6"/>
      <c r="F9845" s="1"/>
      <c r="G9845" s="1" t="str">
        <f>IF(ISNA(VLOOKUP($C9845,'DTEN TCAP Linkage deviceId'!$A$1:$A$20000,1,FALSE)),"No","Yes")</f>
        <v>No</v>
      </c>
      <c r="H9845" s="1" t="str">
        <f>IF(ISNA(VLOOKUP($C9845,'Provisioning Requester'!$F$3:$H$20000,2,FALSE)),"No","Yes")</f>
        <v>No</v>
      </c>
      <c r="I9845" s="1" t="str">
        <f>IF($H9845="Yes",VLOOKUP($C9845,'Provisioning Requester'!$F$3:$H$20000,3,FALSE),"-")</f>
        <v>-</v>
      </c>
      <c r="J9845" s="1" t="str">
        <f>IF(OR(D9845="SVCP", E9845="TRUE"), "No", IF(ISNA(VLOOKUP($C9845,'ProvResponder deviceId'!$A$1:$A$20000,1,FALSE)),"No","Yes"))</f>
        <v>No</v>
      </c>
      <c r="K9845" s="1" t="str">
        <f>IF($J9845="Yes",VLOOKUP($C9845,'ProvResponder deviceId'!$A$1:$C$20000,3,FALSE),"-")</f>
        <v>-</v>
      </c>
      <c r="L9845" s="1" t="str">
        <f t="shared" si="306"/>
        <v/>
      </c>
      <c r="M9845" s="1" t="str">
        <f t="shared" si="307"/>
        <v/>
      </c>
      <c r="N9845" s="1" t="str">
        <f>IF(ISBLANK($C9845),"",IF(ISNA(VLOOKUP($L9845,'result messages'!$H$3:$L$11,2,FALSE)),VLOOKUP($M9845,'result messages'!$H$3:$L$11,2,FALSE),VLOOKUP($L9845,'result messages'!$H$3:$L$11,2,FALSE)))</f>
        <v/>
      </c>
      <c r="O9845" s="1" t="str">
        <f>IF(ISBLANK($C9845),"",IF(ISNA(VLOOKUP($L9845,'result messages'!$H$3:$L$11,3,FALSE)),VLOOKUP($M9845,'result messages'!$H$3:$L$11,3,FALSE),VLOOKUP($L9845,'result messages'!$H$3:$L$11,3,FALSE)))</f>
        <v/>
      </c>
      <c r="P9845" s="1" t="str">
        <f>IF(ISBLANK($C9845),"",IF(ISNA(VLOOKUP($L9845,'result messages'!$H$3:$L$11,4,FALSE)),VLOOKUP($M9845,'result messages'!$H$3:$L$11,4,FALSE),VLOOKUP($L9845,'result messages'!$H$3:$L$11,4,FALSE)))</f>
        <v/>
      </c>
      <c r="Q9845" s="1" t="str">
        <f>IF(ISBLANK($C9845),"",IF(ISNA(VLOOKUP($L9845,'result messages'!$H$3:$L$11,5,FALSE)),VLOOKUP($M9845,'result messages'!$H$3:$L$11,5,FALSE),VLOOKUP($L9845,'result messages'!$H$3:$L$11,5,FALSE)))</f>
        <v/>
      </c>
    </row>
    <row r="9846" spans="1:17">
      <c r="A9846" s="1">
        <v>9843</v>
      </c>
      <c r="B9846" s="1"/>
      <c r="C9846" s="1"/>
      <c r="D9846" s="1"/>
      <c r="E9846" s="6"/>
      <c r="F9846" s="1"/>
      <c r="G9846" s="1" t="str">
        <f>IF(ISNA(VLOOKUP($C9846,'DTEN TCAP Linkage deviceId'!$A$1:$A$20000,1,FALSE)),"No","Yes")</f>
        <v>No</v>
      </c>
      <c r="H9846" s="1" t="str">
        <f>IF(ISNA(VLOOKUP($C9846,'Provisioning Requester'!$F$3:$H$20000,2,FALSE)),"No","Yes")</f>
        <v>No</v>
      </c>
      <c r="I9846" s="1" t="str">
        <f>IF($H9846="Yes",VLOOKUP($C9846,'Provisioning Requester'!$F$3:$H$20000,3,FALSE),"-")</f>
        <v>-</v>
      </c>
      <c r="J9846" s="1" t="str">
        <f>IF(OR(D9846="SVCP", E9846="TRUE"), "No", IF(ISNA(VLOOKUP($C9846,'ProvResponder deviceId'!$A$1:$A$20000,1,FALSE)),"No","Yes"))</f>
        <v>No</v>
      </c>
      <c r="K9846" s="1" t="str">
        <f>IF($J9846="Yes",VLOOKUP($C9846,'ProvResponder deviceId'!$A$1:$C$20000,3,FALSE),"-")</f>
        <v>-</v>
      </c>
      <c r="L9846" s="1" t="str">
        <f t="shared" si="306"/>
        <v/>
      </c>
      <c r="M9846" s="1" t="str">
        <f t="shared" si="307"/>
        <v/>
      </c>
      <c r="N9846" s="1" t="str">
        <f>IF(ISBLANK($C9846),"",IF(ISNA(VLOOKUP($L9846,'result messages'!$H$3:$L$11,2,FALSE)),VLOOKUP($M9846,'result messages'!$H$3:$L$11,2,FALSE),VLOOKUP($L9846,'result messages'!$H$3:$L$11,2,FALSE)))</f>
        <v/>
      </c>
      <c r="O9846" s="1" t="str">
        <f>IF(ISBLANK($C9846),"",IF(ISNA(VLOOKUP($L9846,'result messages'!$H$3:$L$11,3,FALSE)),VLOOKUP($M9846,'result messages'!$H$3:$L$11,3,FALSE),VLOOKUP($L9846,'result messages'!$H$3:$L$11,3,FALSE)))</f>
        <v/>
      </c>
      <c r="P9846" s="1" t="str">
        <f>IF(ISBLANK($C9846),"",IF(ISNA(VLOOKUP($L9846,'result messages'!$H$3:$L$11,4,FALSE)),VLOOKUP($M9846,'result messages'!$H$3:$L$11,4,FALSE),VLOOKUP($L9846,'result messages'!$H$3:$L$11,4,FALSE)))</f>
        <v/>
      </c>
      <c r="Q9846" s="1" t="str">
        <f>IF(ISBLANK($C9846),"",IF(ISNA(VLOOKUP($L9846,'result messages'!$H$3:$L$11,5,FALSE)),VLOOKUP($M9846,'result messages'!$H$3:$L$11,5,FALSE),VLOOKUP($L9846,'result messages'!$H$3:$L$11,5,FALSE)))</f>
        <v/>
      </c>
    </row>
    <row r="9847" spans="1:17">
      <c r="A9847" s="1">
        <v>9844</v>
      </c>
      <c r="B9847" s="1"/>
      <c r="C9847" s="1"/>
      <c r="D9847" s="1"/>
      <c r="E9847" s="6"/>
      <c r="F9847" s="1"/>
      <c r="G9847" s="1" t="str">
        <f>IF(ISNA(VLOOKUP($C9847,'DTEN TCAP Linkage deviceId'!$A$1:$A$20000,1,FALSE)),"No","Yes")</f>
        <v>No</v>
      </c>
      <c r="H9847" s="1" t="str">
        <f>IF(ISNA(VLOOKUP($C9847,'Provisioning Requester'!$F$3:$H$20000,2,FALSE)),"No","Yes")</f>
        <v>No</v>
      </c>
      <c r="I9847" s="1" t="str">
        <f>IF($H9847="Yes",VLOOKUP($C9847,'Provisioning Requester'!$F$3:$H$20000,3,FALSE),"-")</f>
        <v>-</v>
      </c>
      <c r="J9847" s="1" t="str">
        <f>IF(OR(D9847="SVCP", E9847="TRUE"), "No", IF(ISNA(VLOOKUP($C9847,'ProvResponder deviceId'!$A$1:$A$20000,1,FALSE)),"No","Yes"))</f>
        <v>No</v>
      </c>
      <c r="K9847" s="1" t="str">
        <f>IF($J9847="Yes",VLOOKUP($C9847,'ProvResponder deviceId'!$A$1:$C$20000,3,FALSE),"-")</f>
        <v>-</v>
      </c>
      <c r="L9847" s="1" t="str">
        <f t="shared" si="306"/>
        <v/>
      </c>
      <c r="M9847" s="1" t="str">
        <f t="shared" si="307"/>
        <v/>
      </c>
      <c r="N9847" s="1" t="str">
        <f>IF(ISBLANK($C9847),"",IF(ISNA(VLOOKUP($L9847,'result messages'!$H$3:$L$11,2,FALSE)),VLOOKUP($M9847,'result messages'!$H$3:$L$11,2,FALSE),VLOOKUP($L9847,'result messages'!$H$3:$L$11,2,FALSE)))</f>
        <v/>
      </c>
      <c r="O9847" s="1" t="str">
        <f>IF(ISBLANK($C9847),"",IF(ISNA(VLOOKUP($L9847,'result messages'!$H$3:$L$11,3,FALSE)),VLOOKUP($M9847,'result messages'!$H$3:$L$11,3,FALSE),VLOOKUP($L9847,'result messages'!$H$3:$L$11,3,FALSE)))</f>
        <v/>
      </c>
      <c r="P9847" s="1" t="str">
        <f>IF(ISBLANK($C9847),"",IF(ISNA(VLOOKUP($L9847,'result messages'!$H$3:$L$11,4,FALSE)),VLOOKUP($M9847,'result messages'!$H$3:$L$11,4,FALSE),VLOOKUP($L9847,'result messages'!$H$3:$L$11,4,FALSE)))</f>
        <v/>
      </c>
      <c r="Q9847" s="1" t="str">
        <f>IF(ISBLANK($C9847),"",IF(ISNA(VLOOKUP($L9847,'result messages'!$H$3:$L$11,5,FALSE)),VLOOKUP($M9847,'result messages'!$H$3:$L$11,5,FALSE),VLOOKUP($L9847,'result messages'!$H$3:$L$11,5,FALSE)))</f>
        <v/>
      </c>
    </row>
    <row r="9848" spans="1:17">
      <c r="A9848" s="1">
        <v>9845</v>
      </c>
      <c r="B9848" s="1"/>
      <c r="C9848" s="1"/>
      <c r="D9848" s="1"/>
      <c r="E9848" s="6"/>
      <c r="F9848" s="1"/>
      <c r="G9848" s="1" t="str">
        <f>IF(ISNA(VLOOKUP($C9848,'DTEN TCAP Linkage deviceId'!$A$1:$A$20000,1,FALSE)),"No","Yes")</f>
        <v>No</v>
      </c>
      <c r="H9848" s="1" t="str">
        <f>IF(ISNA(VLOOKUP($C9848,'Provisioning Requester'!$F$3:$H$20000,2,FALSE)),"No","Yes")</f>
        <v>No</v>
      </c>
      <c r="I9848" s="1" t="str">
        <f>IF($H9848="Yes",VLOOKUP($C9848,'Provisioning Requester'!$F$3:$H$20000,3,FALSE),"-")</f>
        <v>-</v>
      </c>
      <c r="J9848" s="1" t="str">
        <f>IF(OR(D9848="SVCP", E9848="TRUE"), "No", IF(ISNA(VLOOKUP($C9848,'ProvResponder deviceId'!$A$1:$A$20000,1,FALSE)),"No","Yes"))</f>
        <v>No</v>
      </c>
      <c r="K9848" s="1" t="str">
        <f>IF($J9848="Yes",VLOOKUP($C9848,'ProvResponder deviceId'!$A$1:$C$20000,3,FALSE),"-")</f>
        <v>-</v>
      </c>
      <c r="L9848" s="1" t="str">
        <f t="shared" si="306"/>
        <v/>
      </c>
      <c r="M9848" s="1" t="str">
        <f t="shared" si="307"/>
        <v/>
      </c>
      <c r="N9848" s="1" t="str">
        <f>IF(ISBLANK($C9848),"",IF(ISNA(VLOOKUP($L9848,'result messages'!$H$3:$L$11,2,FALSE)),VLOOKUP($M9848,'result messages'!$H$3:$L$11,2,FALSE),VLOOKUP($L9848,'result messages'!$H$3:$L$11,2,FALSE)))</f>
        <v/>
      </c>
      <c r="O9848" s="1" t="str">
        <f>IF(ISBLANK($C9848),"",IF(ISNA(VLOOKUP($L9848,'result messages'!$H$3:$L$11,3,FALSE)),VLOOKUP($M9848,'result messages'!$H$3:$L$11,3,FALSE),VLOOKUP($L9848,'result messages'!$H$3:$L$11,3,FALSE)))</f>
        <v/>
      </c>
      <c r="P9848" s="1" t="str">
        <f>IF(ISBLANK($C9848),"",IF(ISNA(VLOOKUP($L9848,'result messages'!$H$3:$L$11,4,FALSE)),VLOOKUP($M9848,'result messages'!$H$3:$L$11,4,FALSE),VLOOKUP($L9848,'result messages'!$H$3:$L$11,4,FALSE)))</f>
        <v/>
      </c>
      <c r="Q9848" s="1" t="str">
        <f>IF(ISBLANK($C9848),"",IF(ISNA(VLOOKUP($L9848,'result messages'!$H$3:$L$11,5,FALSE)),VLOOKUP($M9848,'result messages'!$H$3:$L$11,5,FALSE),VLOOKUP($L9848,'result messages'!$H$3:$L$11,5,FALSE)))</f>
        <v/>
      </c>
    </row>
    <row r="9849" spans="1:17">
      <c r="A9849" s="1">
        <v>9846</v>
      </c>
      <c r="B9849" s="1"/>
      <c r="C9849" s="1"/>
      <c r="D9849" s="1"/>
      <c r="E9849" s="6"/>
      <c r="F9849" s="1"/>
      <c r="G9849" s="1" t="str">
        <f>IF(ISNA(VLOOKUP($C9849,'DTEN TCAP Linkage deviceId'!$A$1:$A$20000,1,FALSE)),"No","Yes")</f>
        <v>No</v>
      </c>
      <c r="H9849" s="1" t="str">
        <f>IF(ISNA(VLOOKUP($C9849,'Provisioning Requester'!$F$3:$H$20000,2,FALSE)),"No","Yes")</f>
        <v>No</v>
      </c>
      <c r="I9849" s="1" t="str">
        <f>IF($H9849="Yes",VLOOKUP($C9849,'Provisioning Requester'!$F$3:$H$20000,3,FALSE),"-")</f>
        <v>-</v>
      </c>
      <c r="J9849" s="1" t="str">
        <f>IF(OR(D9849="SVCP", E9849="TRUE"), "No", IF(ISNA(VLOOKUP($C9849,'ProvResponder deviceId'!$A$1:$A$20000,1,FALSE)),"No","Yes"))</f>
        <v>No</v>
      </c>
      <c r="K9849" s="1" t="str">
        <f>IF($J9849="Yes",VLOOKUP($C9849,'ProvResponder deviceId'!$A$1:$C$20000,3,FALSE),"-")</f>
        <v>-</v>
      </c>
      <c r="L9849" s="1" t="str">
        <f t="shared" si="306"/>
        <v/>
      </c>
      <c r="M9849" s="1" t="str">
        <f t="shared" si="307"/>
        <v/>
      </c>
      <c r="N9849" s="1" t="str">
        <f>IF(ISBLANK($C9849),"",IF(ISNA(VLOOKUP($L9849,'result messages'!$H$3:$L$11,2,FALSE)),VLOOKUP($M9849,'result messages'!$H$3:$L$11,2,FALSE),VLOOKUP($L9849,'result messages'!$H$3:$L$11,2,FALSE)))</f>
        <v/>
      </c>
      <c r="O9849" s="1" t="str">
        <f>IF(ISBLANK($C9849),"",IF(ISNA(VLOOKUP($L9849,'result messages'!$H$3:$L$11,3,FALSE)),VLOOKUP($M9849,'result messages'!$H$3:$L$11,3,FALSE),VLOOKUP($L9849,'result messages'!$H$3:$L$11,3,FALSE)))</f>
        <v/>
      </c>
      <c r="P9849" s="1" t="str">
        <f>IF(ISBLANK($C9849),"",IF(ISNA(VLOOKUP($L9849,'result messages'!$H$3:$L$11,4,FALSE)),VLOOKUP($M9849,'result messages'!$H$3:$L$11,4,FALSE),VLOOKUP($L9849,'result messages'!$H$3:$L$11,4,FALSE)))</f>
        <v/>
      </c>
      <c r="Q9849" s="1" t="str">
        <f>IF(ISBLANK($C9849),"",IF(ISNA(VLOOKUP($L9849,'result messages'!$H$3:$L$11,5,FALSE)),VLOOKUP($M9849,'result messages'!$H$3:$L$11,5,FALSE),VLOOKUP($L9849,'result messages'!$H$3:$L$11,5,FALSE)))</f>
        <v/>
      </c>
    </row>
    <row r="9850" spans="1:17">
      <c r="A9850" s="1">
        <v>9847</v>
      </c>
      <c r="B9850" s="1"/>
      <c r="C9850" s="1"/>
      <c r="D9850" s="1"/>
      <c r="E9850" s="6"/>
      <c r="F9850" s="1"/>
      <c r="G9850" s="1" t="str">
        <f>IF(ISNA(VLOOKUP($C9850,'DTEN TCAP Linkage deviceId'!$A$1:$A$20000,1,FALSE)),"No","Yes")</f>
        <v>No</v>
      </c>
      <c r="H9850" s="1" t="str">
        <f>IF(ISNA(VLOOKUP($C9850,'Provisioning Requester'!$F$3:$H$20000,2,FALSE)),"No","Yes")</f>
        <v>No</v>
      </c>
      <c r="I9850" s="1" t="str">
        <f>IF($H9850="Yes",VLOOKUP($C9850,'Provisioning Requester'!$F$3:$H$20000,3,FALSE),"-")</f>
        <v>-</v>
      </c>
      <c r="J9850" s="1" t="str">
        <f>IF(OR(D9850="SVCP", E9850="TRUE"), "No", IF(ISNA(VLOOKUP($C9850,'ProvResponder deviceId'!$A$1:$A$20000,1,FALSE)),"No","Yes"))</f>
        <v>No</v>
      </c>
      <c r="K9850" s="1" t="str">
        <f>IF($J9850="Yes",VLOOKUP($C9850,'ProvResponder deviceId'!$A$1:$C$20000,3,FALSE),"-")</f>
        <v>-</v>
      </c>
      <c r="L9850" s="1" t="str">
        <f t="shared" si="306"/>
        <v/>
      </c>
      <c r="M9850" s="1" t="str">
        <f t="shared" si="307"/>
        <v/>
      </c>
      <c r="N9850" s="1" t="str">
        <f>IF(ISBLANK($C9850),"",IF(ISNA(VLOOKUP($L9850,'result messages'!$H$3:$L$11,2,FALSE)),VLOOKUP($M9850,'result messages'!$H$3:$L$11,2,FALSE),VLOOKUP($L9850,'result messages'!$H$3:$L$11,2,FALSE)))</f>
        <v/>
      </c>
      <c r="O9850" s="1" t="str">
        <f>IF(ISBLANK($C9850),"",IF(ISNA(VLOOKUP($L9850,'result messages'!$H$3:$L$11,3,FALSE)),VLOOKUP($M9850,'result messages'!$H$3:$L$11,3,FALSE),VLOOKUP($L9850,'result messages'!$H$3:$L$11,3,FALSE)))</f>
        <v/>
      </c>
      <c r="P9850" s="1" t="str">
        <f>IF(ISBLANK($C9850),"",IF(ISNA(VLOOKUP($L9850,'result messages'!$H$3:$L$11,4,FALSE)),VLOOKUP($M9850,'result messages'!$H$3:$L$11,4,FALSE),VLOOKUP($L9850,'result messages'!$H$3:$L$11,4,FALSE)))</f>
        <v/>
      </c>
      <c r="Q9850" s="1" t="str">
        <f>IF(ISBLANK($C9850),"",IF(ISNA(VLOOKUP($L9850,'result messages'!$H$3:$L$11,5,FALSE)),VLOOKUP($M9850,'result messages'!$H$3:$L$11,5,FALSE),VLOOKUP($L9850,'result messages'!$H$3:$L$11,5,FALSE)))</f>
        <v/>
      </c>
    </row>
    <row r="9851" spans="1:17">
      <c r="A9851" s="1">
        <v>9848</v>
      </c>
      <c r="B9851" s="1"/>
      <c r="C9851" s="1"/>
      <c r="D9851" s="1"/>
      <c r="E9851" s="6"/>
      <c r="F9851" s="1"/>
      <c r="G9851" s="1" t="str">
        <f>IF(ISNA(VLOOKUP($C9851,'DTEN TCAP Linkage deviceId'!$A$1:$A$20000,1,FALSE)),"No","Yes")</f>
        <v>No</v>
      </c>
      <c r="H9851" s="1" t="str">
        <f>IF(ISNA(VLOOKUP($C9851,'Provisioning Requester'!$F$3:$H$20000,2,FALSE)),"No","Yes")</f>
        <v>No</v>
      </c>
      <c r="I9851" s="1" t="str">
        <f>IF($H9851="Yes",VLOOKUP($C9851,'Provisioning Requester'!$F$3:$H$20000,3,FALSE),"-")</f>
        <v>-</v>
      </c>
      <c r="J9851" s="1" t="str">
        <f>IF(OR(D9851="SVCP", E9851="TRUE"), "No", IF(ISNA(VLOOKUP($C9851,'ProvResponder deviceId'!$A$1:$A$20000,1,FALSE)),"No","Yes"))</f>
        <v>No</v>
      </c>
      <c r="K9851" s="1" t="str">
        <f>IF($J9851="Yes",VLOOKUP($C9851,'ProvResponder deviceId'!$A$1:$C$20000,3,FALSE),"-")</f>
        <v>-</v>
      </c>
      <c r="L9851" s="1" t="str">
        <f t="shared" si="306"/>
        <v/>
      </c>
      <c r="M9851" s="1" t="str">
        <f t="shared" si="307"/>
        <v/>
      </c>
      <c r="N9851" s="1" t="str">
        <f>IF(ISBLANK($C9851),"",IF(ISNA(VLOOKUP($L9851,'result messages'!$H$3:$L$11,2,FALSE)),VLOOKUP($M9851,'result messages'!$H$3:$L$11,2,FALSE),VLOOKUP($L9851,'result messages'!$H$3:$L$11,2,FALSE)))</f>
        <v/>
      </c>
      <c r="O9851" s="1" t="str">
        <f>IF(ISBLANK($C9851),"",IF(ISNA(VLOOKUP($L9851,'result messages'!$H$3:$L$11,3,FALSE)),VLOOKUP($M9851,'result messages'!$H$3:$L$11,3,FALSE),VLOOKUP($L9851,'result messages'!$H$3:$L$11,3,FALSE)))</f>
        <v/>
      </c>
      <c r="P9851" s="1" t="str">
        <f>IF(ISBLANK($C9851),"",IF(ISNA(VLOOKUP($L9851,'result messages'!$H$3:$L$11,4,FALSE)),VLOOKUP($M9851,'result messages'!$H$3:$L$11,4,FALSE),VLOOKUP($L9851,'result messages'!$H$3:$L$11,4,FALSE)))</f>
        <v/>
      </c>
      <c r="Q9851" s="1" t="str">
        <f>IF(ISBLANK($C9851),"",IF(ISNA(VLOOKUP($L9851,'result messages'!$H$3:$L$11,5,FALSE)),VLOOKUP($M9851,'result messages'!$H$3:$L$11,5,FALSE),VLOOKUP($L9851,'result messages'!$H$3:$L$11,5,FALSE)))</f>
        <v/>
      </c>
    </row>
    <row r="9852" spans="1:17">
      <c r="A9852" s="1">
        <v>9849</v>
      </c>
      <c r="B9852" s="1"/>
      <c r="C9852" s="1"/>
      <c r="D9852" s="1"/>
      <c r="E9852" s="6"/>
      <c r="F9852" s="1"/>
      <c r="G9852" s="1" t="str">
        <f>IF(ISNA(VLOOKUP($C9852,'DTEN TCAP Linkage deviceId'!$A$1:$A$20000,1,FALSE)),"No","Yes")</f>
        <v>No</v>
      </c>
      <c r="H9852" s="1" t="str">
        <f>IF(ISNA(VLOOKUP($C9852,'Provisioning Requester'!$F$3:$H$20000,2,FALSE)),"No","Yes")</f>
        <v>No</v>
      </c>
      <c r="I9852" s="1" t="str">
        <f>IF($H9852="Yes",VLOOKUP($C9852,'Provisioning Requester'!$F$3:$H$20000,3,FALSE),"-")</f>
        <v>-</v>
      </c>
      <c r="J9852" s="1" t="str">
        <f>IF(OR(D9852="SVCP", E9852="TRUE"), "No", IF(ISNA(VLOOKUP($C9852,'ProvResponder deviceId'!$A$1:$A$20000,1,FALSE)),"No","Yes"))</f>
        <v>No</v>
      </c>
      <c r="K9852" s="1" t="str">
        <f>IF($J9852="Yes",VLOOKUP($C9852,'ProvResponder deviceId'!$A$1:$C$20000,3,FALSE),"-")</f>
        <v>-</v>
      </c>
      <c r="L9852" s="1" t="str">
        <f t="shared" si="306"/>
        <v/>
      </c>
      <c r="M9852" s="1" t="str">
        <f t="shared" si="307"/>
        <v/>
      </c>
      <c r="N9852" s="1" t="str">
        <f>IF(ISBLANK($C9852),"",IF(ISNA(VLOOKUP($L9852,'result messages'!$H$3:$L$11,2,FALSE)),VLOOKUP($M9852,'result messages'!$H$3:$L$11,2,FALSE),VLOOKUP($L9852,'result messages'!$H$3:$L$11,2,FALSE)))</f>
        <v/>
      </c>
      <c r="O9852" s="1" t="str">
        <f>IF(ISBLANK($C9852),"",IF(ISNA(VLOOKUP($L9852,'result messages'!$H$3:$L$11,3,FALSE)),VLOOKUP($M9852,'result messages'!$H$3:$L$11,3,FALSE),VLOOKUP($L9852,'result messages'!$H$3:$L$11,3,FALSE)))</f>
        <v/>
      </c>
      <c r="P9852" s="1" t="str">
        <f>IF(ISBLANK($C9852),"",IF(ISNA(VLOOKUP($L9852,'result messages'!$H$3:$L$11,4,FALSE)),VLOOKUP($M9852,'result messages'!$H$3:$L$11,4,FALSE),VLOOKUP($L9852,'result messages'!$H$3:$L$11,4,FALSE)))</f>
        <v/>
      </c>
      <c r="Q9852" s="1" t="str">
        <f>IF(ISBLANK($C9852),"",IF(ISNA(VLOOKUP($L9852,'result messages'!$H$3:$L$11,5,FALSE)),VLOOKUP($M9852,'result messages'!$H$3:$L$11,5,FALSE),VLOOKUP($L9852,'result messages'!$H$3:$L$11,5,FALSE)))</f>
        <v/>
      </c>
    </row>
    <row r="9853" spans="1:17">
      <c r="A9853" s="1">
        <v>9850</v>
      </c>
      <c r="B9853" s="1"/>
      <c r="C9853" s="1"/>
      <c r="D9853" s="1"/>
      <c r="E9853" s="6"/>
      <c r="F9853" s="1"/>
      <c r="G9853" s="1" t="str">
        <f>IF(ISNA(VLOOKUP($C9853,'DTEN TCAP Linkage deviceId'!$A$1:$A$20000,1,FALSE)),"No","Yes")</f>
        <v>No</v>
      </c>
      <c r="H9853" s="1" t="str">
        <f>IF(ISNA(VLOOKUP($C9853,'Provisioning Requester'!$F$3:$H$20000,2,FALSE)),"No","Yes")</f>
        <v>No</v>
      </c>
      <c r="I9853" s="1" t="str">
        <f>IF($H9853="Yes",VLOOKUP($C9853,'Provisioning Requester'!$F$3:$H$20000,3,FALSE),"-")</f>
        <v>-</v>
      </c>
      <c r="J9853" s="1" t="str">
        <f>IF(OR(D9853="SVCP", E9853="TRUE"), "No", IF(ISNA(VLOOKUP($C9853,'ProvResponder deviceId'!$A$1:$A$20000,1,FALSE)),"No","Yes"))</f>
        <v>No</v>
      </c>
      <c r="K9853" s="1" t="str">
        <f>IF($J9853="Yes",VLOOKUP($C9853,'ProvResponder deviceId'!$A$1:$C$20000,3,FALSE),"-")</f>
        <v>-</v>
      </c>
      <c r="L9853" s="1" t="str">
        <f t="shared" si="306"/>
        <v/>
      </c>
      <c r="M9853" s="1" t="str">
        <f t="shared" si="307"/>
        <v/>
      </c>
      <c r="N9853" s="1" t="str">
        <f>IF(ISBLANK($C9853),"",IF(ISNA(VLOOKUP($L9853,'result messages'!$H$3:$L$11,2,FALSE)),VLOOKUP($M9853,'result messages'!$H$3:$L$11,2,FALSE),VLOOKUP($L9853,'result messages'!$H$3:$L$11,2,FALSE)))</f>
        <v/>
      </c>
      <c r="O9853" s="1" t="str">
        <f>IF(ISBLANK($C9853),"",IF(ISNA(VLOOKUP($L9853,'result messages'!$H$3:$L$11,3,FALSE)),VLOOKUP($M9853,'result messages'!$H$3:$L$11,3,FALSE),VLOOKUP($L9853,'result messages'!$H$3:$L$11,3,FALSE)))</f>
        <v/>
      </c>
      <c r="P9853" s="1" t="str">
        <f>IF(ISBLANK($C9853),"",IF(ISNA(VLOOKUP($L9853,'result messages'!$H$3:$L$11,4,FALSE)),VLOOKUP($M9853,'result messages'!$H$3:$L$11,4,FALSE),VLOOKUP($L9853,'result messages'!$H$3:$L$11,4,FALSE)))</f>
        <v/>
      </c>
      <c r="Q9853" s="1" t="str">
        <f>IF(ISBLANK($C9853),"",IF(ISNA(VLOOKUP($L9853,'result messages'!$H$3:$L$11,5,FALSE)),VLOOKUP($M9853,'result messages'!$H$3:$L$11,5,FALSE),VLOOKUP($L9853,'result messages'!$H$3:$L$11,5,FALSE)))</f>
        <v/>
      </c>
    </row>
    <row r="9854" spans="1:17">
      <c r="A9854" s="1">
        <v>9851</v>
      </c>
      <c r="B9854" s="1"/>
      <c r="C9854" s="1"/>
      <c r="D9854" s="1"/>
      <c r="E9854" s="6"/>
      <c r="F9854" s="1"/>
      <c r="G9854" s="1" t="str">
        <f>IF(ISNA(VLOOKUP($C9854,'DTEN TCAP Linkage deviceId'!$A$1:$A$20000,1,FALSE)),"No","Yes")</f>
        <v>No</v>
      </c>
      <c r="H9854" s="1" t="str">
        <f>IF(ISNA(VLOOKUP($C9854,'Provisioning Requester'!$F$3:$H$20000,2,FALSE)),"No","Yes")</f>
        <v>No</v>
      </c>
      <c r="I9854" s="1" t="str">
        <f>IF($H9854="Yes",VLOOKUP($C9854,'Provisioning Requester'!$F$3:$H$20000,3,FALSE),"-")</f>
        <v>-</v>
      </c>
      <c r="J9854" s="1" t="str">
        <f>IF(OR(D9854="SVCP", E9854="TRUE"), "No", IF(ISNA(VLOOKUP($C9854,'ProvResponder deviceId'!$A$1:$A$20000,1,FALSE)),"No","Yes"))</f>
        <v>No</v>
      </c>
      <c r="K9854" s="1" t="str">
        <f>IF($J9854="Yes",VLOOKUP($C9854,'ProvResponder deviceId'!$A$1:$C$20000,3,FALSE),"-")</f>
        <v>-</v>
      </c>
      <c r="L9854" s="1" t="str">
        <f t="shared" si="306"/>
        <v/>
      </c>
      <c r="M9854" s="1" t="str">
        <f t="shared" si="307"/>
        <v/>
      </c>
      <c r="N9854" s="1" t="str">
        <f>IF(ISBLANK($C9854),"",IF(ISNA(VLOOKUP($L9854,'result messages'!$H$3:$L$11,2,FALSE)),VLOOKUP($M9854,'result messages'!$H$3:$L$11,2,FALSE),VLOOKUP($L9854,'result messages'!$H$3:$L$11,2,FALSE)))</f>
        <v/>
      </c>
      <c r="O9854" s="1" t="str">
        <f>IF(ISBLANK($C9854),"",IF(ISNA(VLOOKUP($L9854,'result messages'!$H$3:$L$11,3,FALSE)),VLOOKUP($M9854,'result messages'!$H$3:$L$11,3,FALSE),VLOOKUP($L9854,'result messages'!$H$3:$L$11,3,FALSE)))</f>
        <v/>
      </c>
      <c r="P9854" s="1" t="str">
        <f>IF(ISBLANK($C9854),"",IF(ISNA(VLOOKUP($L9854,'result messages'!$H$3:$L$11,4,FALSE)),VLOOKUP($M9854,'result messages'!$H$3:$L$11,4,FALSE),VLOOKUP($L9854,'result messages'!$H$3:$L$11,4,FALSE)))</f>
        <v/>
      </c>
      <c r="Q9854" s="1" t="str">
        <f>IF(ISBLANK($C9854),"",IF(ISNA(VLOOKUP($L9854,'result messages'!$H$3:$L$11,5,FALSE)),VLOOKUP($M9854,'result messages'!$H$3:$L$11,5,FALSE),VLOOKUP($L9854,'result messages'!$H$3:$L$11,5,FALSE)))</f>
        <v/>
      </c>
    </row>
    <row r="9855" spans="1:17">
      <c r="A9855" s="1">
        <v>9852</v>
      </c>
      <c r="B9855" s="1"/>
      <c r="C9855" s="1"/>
      <c r="D9855" s="1"/>
      <c r="E9855" s="6"/>
      <c r="F9855" s="1"/>
      <c r="G9855" s="1" t="str">
        <f>IF(ISNA(VLOOKUP($C9855,'DTEN TCAP Linkage deviceId'!$A$1:$A$20000,1,FALSE)),"No","Yes")</f>
        <v>No</v>
      </c>
      <c r="H9855" s="1" t="str">
        <f>IF(ISNA(VLOOKUP($C9855,'Provisioning Requester'!$F$3:$H$20000,2,FALSE)),"No","Yes")</f>
        <v>No</v>
      </c>
      <c r="I9855" s="1" t="str">
        <f>IF($H9855="Yes",VLOOKUP($C9855,'Provisioning Requester'!$F$3:$H$20000,3,FALSE),"-")</f>
        <v>-</v>
      </c>
      <c r="J9855" s="1" t="str">
        <f>IF(OR(D9855="SVCP", E9855="TRUE"), "No", IF(ISNA(VLOOKUP($C9855,'ProvResponder deviceId'!$A$1:$A$20000,1,FALSE)),"No","Yes"))</f>
        <v>No</v>
      </c>
      <c r="K9855" s="1" t="str">
        <f>IF($J9855="Yes",VLOOKUP($C9855,'ProvResponder deviceId'!$A$1:$C$20000,3,FALSE),"-")</f>
        <v>-</v>
      </c>
      <c r="L9855" s="1" t="str">
        <f t="shared" si="306"/>
        <v/>
      </c>
      <c r="M9855" s="1" t="str">
        <f t="shared" si="307"/>
        <v/>
      </c>
      <c r="N9855" s="1" t="str">
        <f>IF(ISBLANK($C9855),"",IF(ISNA(VLOOKUP($L9855,'result messages'!$H$3:$L$11,2,FALSE)),VLOOKUP($M9855,'result messages'!$H$3:$L$11,2,FALSE),VLOOKUP($L9855,'result messages'!$H$3:$L$11,2,FALSE)))</f>
        <v/>
      </c>
      <c r="O9855" s="1" t="str">
        <f>IF(ISBLANK($C9855),"",IF(ISNA(VLOOKUP($L9855,'result messages'!$H$3:$L$11,3,FALSE)),VLOOKUP($M9855,'result messages'!$H$3:$L$11,3,FALSE),VLOOKUP($L9855,'result messages'!$H$3:$L$11,3,FALSE)))</f>
        <v/>
      </c>
      <c r="P9855" s="1" t="str">
        <f>IF(ISBLANK($C9855),"",IF(ISNA(VLOOKUP($L9855,'result messages'!$H$3:$L$11,4,FALSE)),VLOOKUP($M9855,'result messages'!$H$3:$L$11,4,FALSE),VLOOKUP($L9855,'result messages'!$H$3:$L$11,4,FALSE)))</f>
        <v/>
      </c>
      <c r="Q9855" s="1" t="str">
        <f>IF(ISBLANK($C9855),"",IF(ISNA(VLOOKUP($L9855,'result messages'!$H$3:$L$11,5,FALSE)),VLOOKUP($M9855,'result messages'!$H$3:$L$11,5,FALSE),VLOOKUP($L9855,'result messages'!$H$3:$L$11,5,FALSE)))</f>
        <v/>
      </c>
    </row>
    <row r="9856" spans="1:17">
      <c r="A9856" s="1">
        <v>9853</v>
      </c>
      <c r="B9856" s="1"/>
      <c r="C9856" s="1"/>
      <c r="D9856" s="1"/>
      <c r="E9856" s="6"/>
      <c r="F9856" s="1"/>
      <c r="G9856" s="1" t="str">
        <f>IF(ISNA(VLOOKUP($C9856,'DTEN TCAP Linkage deviceId'!$A$1:$A$20000,1,FALSE)),"No","Yes")</f>
        <v>No</v>
      </c>
      <c r="H9856" s="1" t="str">
        <f>IF(ISNA(VLOOKUP($C9856,'Provisioning Requester'!$F$3:$H$20000,2,FALSE)),"No","Yes")</f>
        <v>No</v>
      </c>
      <c r="I9856" s="1" t="str">
        <f>IF($H9856="Yes",VLOOKUP($C9856,'Provisioning Requester'!$F$3:$H$20000,3,FALSE),"-")</f>
        <v>-</v>
      </c>
      <c r="J9856" s="1" t="str">
        <f>IF(OR(D9856="SVCP", E9856="TRUE"), "No", IF(ISNA(VLOOKUP($C9856,'ProvResponder deviceId'!$A$1:$A$20000,1,FALSE)),"No","Yes"))</f>
        <v>No</v>
      </c>
      <c r="K9856" s="1" t="str">
        <f>IF($J9856="Yes",VLOOKUP($C9856,'ProvResponder deviceId'!$A$1:$C$20000,3,FALSE),"-")</f>
        <v>-</v>
      </c>
      <c r="L9856" s="1" t="str">
        <f t="shared" si="306"/>
        <v/>
      </c>
      <c r="M9856" s="1" t="str">
        <f t="shared" si="307"/>
        <v/>
      </c>
      <c r="N9856" s="1" t="str">
        <f>IF(ISBLANK($C9856),"",IF(ISNA(VLOOKUP($L9856,'result messages'!$H$3:$L$11,2,FALSE)),VLOOKUP($M9856,'result messages'!$H$3:$L$11,2,FALSE),VLOOKUP($L9856,'result messages'!$H$3:$L$11,2,FALSE)))</f>
        <v/>
      </c>
      <c r="O9856" s="1" t="str">
        <f>IF(ISBLANK($C9856),"",IF(ISNA(VLOOKUP($L9856,'result messages'!$H$3:$L$11,3,FALSE)),VLOOKUP($M9856,'result messages'!$H$3:$L$11,3,FALSE),VLOOKUP($L9856,'result messages'!$H$3:$L$11,3,FALSE)))</f>
        <v/>
      </c>
      <c r="P9856" s="1" t="str">
        <f>IF(ISBLANK($C9856),"",IF(ISNA(VLOOKUP($L9856,'result messages'!$H$3:$L$11,4,FALSE)),VLOOKUP($M9856,'result messages'!$H$3:$L$11,4,FALSE),VLOOKUP($L9856,'result messages'!$H$3:$L$11,4,FALSE)))</f>
        <v/>
      </c>
      <c r="Q9856" s="1" t="str">
        <f>IF(ISBLANK($C9856),"",IF(ISNA(VLOOKUP($L9856,'result messages'!$H$3:$L$11,5,FALSE)),VLOOKUP($M9856,'result messages'!$H$3:$L$11,5,FALSE),VLOOKUP($L9856,'result messages'!$H$3:$L$11,5,FALSE)))</f>
        <v/>
      </c>
    </row>
    <row r="9857" spans="1:17">
      <c r="A9857" s="1">
        <v>9854</v>
      </c>
      <c r="B9857" s="1"/>
      <c r="C9857" s="1"/>
      <c r="D9857" s="1"/>
      <c r="E9857" s="6"/>
      <c r="F9857" s="1"/>
      <c r="G9857" s="1" t="str">
        <f>IF(ISNA(VLOOKUP($C9857,'DTEN TCAP Linkage deviceId'!$A$1:$A$20000,1,FALSE)),"No","Yes")</f>
        <v>No</v>
      </c>
      <c r="H9857" s="1" t="str">
        <f>IF(ISNA(VLOOKUP($C9857,'Provisioning Requester'!$F$3:$H$20000,2,FALSE)),"No","Yes")</f>
        <v>No</v>
      </c>
      <c r="I9857" s="1" t="str">
        <f>IF($H9857="Yes",VLOOKUP($C9857,'Provisioning Requester'!$F$3:$H$20000,3,FALSE),"-")</f>
        <v>-</v>
      </c>
      <c r="J9857" s="1" t="str">
        <f>IF(OR(D9857="SVCP", E9857="TRUE"), "No", IF(ISNA(VLOOKUP($C9857,'ProvResponder deviceId'!$A$1:$A$20000,1,FALSE)),"No","Yes"))</f>
        <v>No</v>
      </c>
      <c r="K9857" s="1" t="str">
        <f>IF($J9857="Yes",VLOOKUP($C9857,'ProvResponder deviceId'!$A$1:$C$20000,3,FALSE),"-")</f>
        <v>-</v>
      </c>
      <c r="L9857" s="1" t="str">
        <f t="shared" si="306"/>
        <v/>
      </c>
      <c r="M9857" s="1" t="str">
        <f t="shared" si="307"/>
        <v/>
      </c>
      <c r="N9857" s="1" t="str">
        <f>IF(ISBLANK($C9857),"",IF(ISNA(VLOOKUP($L9857,'result messages'!$H$3:$L$11,2,FALSE)),VLOOKUP($M9857,'result messages'!$H$3:$L$11,2,FALSE),VLOOKUP($L9857,'result messages'!$H$3:$L$11,2,FALSE)))</f>
        <v/>
      </c>
      <c r="O9857" s="1" t="str">
        <f>IF(ISBLANK($C9857),"",IF(ISNA(VLOOKUP($L9857,'result messages'!$H$3:$L$11,3,FALSE)),VLOOKUP($M9857,'result messages'!$H$3:$L$11,3,FALSE),VLOOKUP($L9857,'result messages'!$H$3:$L$11,3,FALSE)))</f>
        <v/>
      </c>
      <c r="P9857" s="1" t="str">
        <f>IF(ISBLANK($C9857),"",IF(ISNA(VLOOKUP($L9857,'result messages'!$H$3:$L$11,4,FALSE)),VLOOKUP($M9857,'result messages'!$H$3:$L$11,4,FALSE),VLOOKUP($L9857,'result messages'!$H$3:$L$11,4,FALSE)))</f>
        <v/>
      </c>
      <c r="Q9857" s="1" t="str">
        <f>IF(ISBLANK($C9857),"",IF(ISNA(VLOOKUP($L9857,'result messages'!$H$3:$L$11,5,FALSE)),VLOOKUP($M9857,'result messages'!$H$3:$L$11,5,FALSE),VLOOKUP($L9857,'result messages'!$H$3:$L$11,5,FALSE)))</f>
        <v/>
      </c>
    </row>
    <row r="9858" spans="1:17">
      <c r="A9858" s="1">
        <v>9855</v>
      </c>
      <c r="B9858" s="1"/>
      <c r="C9858" s="1"/>
      <c r="D9858" s="1"/>
      <c r="E9858" s="6"/>
      <c r="F9858" s="1"/>
      <c r="G9858" s="1" t="str">
        <f>IF(ISNA(VLOOKUP($C9858,'DTEN TCAP Linkage deviceId'!$A$1:$A$20000,1,FALSE)),"No","Yes")</f>
        <v>No</v>
      </c>
      <c r="H9858" s="1" t="str">
        <f>IF(ISNA(VLOOKUP($C9858,'Provisioning Requester'!$F$3:$H$20000,2,FALSE)),"No","Yes")</f>
        <v>No</v>
      </c>
      <c r="I9858" s="1" t="str">
        <f>IF($H9858="Yes",VLOOKUP($C9858,'Provisioning Requester'!$F$3:$H$20000,3,FALSE),"-")</f>
        <v>-</v>
      </c>
      <c r="J9858" s="1" t="str">
        <f>IF(OR(D9858="SVCP", E9858="TRUE"), "No", IF(ISNA(VLOOKUP($C9858,'ProvResponder deviceId'!$A$1:$A$20000,1,FALSE)),"No","Yes"))</f>
        <v>No</v>
      </c>
      <c r="K9858" s="1" t="str">
        <f>IF($J9858="Yes",VLOOKUP($C9858,'ProvResponder deviceId'!$A$1:$C$20000,3,FALSE),"-")</f>
        <v>-</v>
      </c>
      <c r="L9858" s="1" t="str">
        <f t="shared" si="306"/>
        <v/>
      </c>
      <c r="M9858" s="1" t="str">
        <f t="shared" si="307"/>
        <v/>
      </c>
      <c r="N9858" s="1" t="str">
        <f>IF(ISBLANK($C9858),"",IF(ISNA(VLOOKUP($L9858,'result messages'!$H$3:$L$11,2,FALSE)),VLOOKUP($M9858,'result messages'!$H$3:$L$11,2,FALSE),VLOOKUP($L9858,'result messages'!$H$3:$L$11,2,FALSE)))</f>
        <v/>
      </c>
      <c r="O9858" s="1" t="str">
        <f>IF(ISBLANK($C9858),"",IF(ISNA(VLOOKUP($L9858,'result messages'!$H$3:$L$11,3,FALSE)),VLOOKUP($M9858,'result messages'!$H$3:$L$11,3,FALSE),VLOOKUP($L9858,'result messages'!$H$3:$L$11,3,FALSE)))</f>
        <v/>
      </c>
      <c r="P9858" s="1" t="str">
        <f>IF(ISBLANK($C9858),"",IF(ISNA(VLOOKUP($L9858,'result messages'!$H$3:$L$11,4,FALSE)),VLOOKUP($M9858,'result messages'!$H$3:$L$11,4,FALSE),VLOOKUP($L9858,'result messages'!$H$3:$L$11,4,FALSE)))</f>
        <v/>
      </c>
      <c r="Q9858" s="1" t="str">
        <f>IF(ISBLANK($C9858),"",IF(ISNA(VLOOKUP($L9858,'result messages'!$H$3:$L$11,5,FALSE)),VLOOKUP($M9858,'result messages'!$H$3:$L$11,5,FALSE),VLOOKUP($L9858,'result messages'!$H$3:$L$11,5,FALSE)))</f>
        <v/>
      </c>
    </row>
    <row r="9859" spans="1:17">
      <c r="A9859" s="1">
        <v>9856</v>
      </c>
      <c r="B9859" s="1"/>
      <c r="C9859" s="1"/>
      <c r="D9859" s="1"/>
      <c r="E9859" s="6"/>
      <c r="F9859" s="1"/>
      <c r="G9859" s="1" t="str">
        <f>IF(ISNA(VLOOKUP($C9859,'DTEN TCAP Linkage deviceId'!$A$1:$A$20000,1,FALSE)),"No","Yes")</f>
        <v>No</v>
      </c>
      <c r="H9859" s="1" t="str">
        <f>IF(ISNA(VLOOKUP($C9859,'Provisioning Requester'!$F$3:$H$20000,2,FALSE)),"No","Yes")</f>
        <v>No</v>
      </c>
      <c r="I9859" s="1" t="str">
        <f>IF($H9859="Yes",VLOOKUP($C9859,'Provisioning Requester'!$F$3:$H$20000,3,FALSE),"-")</f>
        <v>-</v>
      </c>
      <c r="J9859" s="1" t="str">
        <f>IF(OR(D9859="SVCP", E9859="TRUE"), "No", IF(ISNA(VLOOKUP($C9859,'ProvResponder deviceId'!$A$1:$A$20000,1,FALSE)),"No","Yes"))</f>
        <v>No</v>
      </c>
      <c r="K9859" s="1" t="str">
        <f>IF($J9859="Yes",VLOOKUP($C9859,'ProvResponder deviceId'!$A$1:$C$20000,3,FALSE),"-")</f>
        <v>-</v>
      </c>
      <c r="L9859" s="1" t="str">
        <f t="shared" si="306"/>
        <v/>
      </c>
      <c r="M9859" s="1" t="str">
        <f t="shared" si="307"/>
        <v/>
      </c>
      <c r="N9859" s="1" t="str">
        <f>IF(ISBLANK($C9859),"",IF(ISNA(VLOOKUP($L9859,'result messages'!$H$3:$L$11,2,FALSE)),VLOOKUP($M9859,'result messages'!$H$3:$L$11,2,FALSE),VLOOKUP($L9859,'result messages'!$H$3:$L$11,2,FALSE)))</f>
        <v/>
      </c>
      <c r="O9859" s="1" t="str">
        <f>IF(ISBLANK($C9859),"",IF(ISNA(VLOOKUP($L9859,'result messages'!$H$3:$L$11,3,FALSE)),VLOOKUP($M9859,'result messages'!$H$3:$L$11,3,FALSE),VLOOKUP($L9859,'result messages'!$H$3:$L$11,3,FALSE)))</f>
        <v/>
      </c>
      <c r="P9859" s="1" t="str">
        <f>IF(ISBLANK($C9859),"",IF(ISNA(VLOOKUP($L9859,'result messages'!$H$3:$L$11,4,FALSE)),VLOOKUP($M9859,'result messages'!$H$3:$L$11,4,FALSE),VLOOKUP($L9859,'result messages'!$H$3:$L$11,4,FALSE)))</f>
        <v/>
      </c>
      <c r="Q9859" s="1" t="str">
        <f>IF(ISBLANK($C9859),"",IF(ISNA(VLOOKUP($L9859,'result messages'!$H$3:$L$11,5,FALSE)),VLOOKUP($M9859,'result messages'!$H$3:$L$11,5,FALSE),VLOOKUP($L9859,'result messages'!$H$3:$L$11,5,FALSE)))</f>
        <v/>
      </c>
    </row>
    <row r="9860" spans="1:17">
      <c r="A9860" s="1">
        <v>9857</v>
      </c>
      <c r="B9860" s="1"/>
      <c r="C9860" s="1"/>
      <c r="D9860" s="1"/>
      <c r="E9860" s="6"/>
      <c r="F9860" s="1"/>
      <c r="G9860" s="1" t="str">
        <f>IF(ISNA(VLOOKUP($C9860,'DTEN TCAP Linkage deviceId'!$A$1:$A$20000,1,FALSE)),"No","Yes")</f>
        <v>No</v>
      </c>
      <c r="H9860" s="1" t="str">
        <f>IF(ISNA(VLOOKUP($C9860,'Provisioning Requester'!$F$3:$H$20000,2,FALSE)),"No","Yes")</f>
        <v>No</v>
      </c>
      <c r="I9860" s="1" t="str">
        <f>IF($H9860="Yes",VLOOKUP($C9860,'Provisioning Requester'!$F$3:$H$20000,3,FALSE),"-")</f>
        <v>-</v>
      </c>
      <c r="J9860" s="1" t="str">
        <f>IF(OR(D9860="SVCP", E9860="TRUE"), "No", IF(ISNA(VLOOKUP($C9860,'ProvResponder deviceId'!$A$1:$A$20000,1,FALSE)),"No","Yes"))</f>
        <v>No</v>
      </c>
      <c r="K9860" s="1" t="str">
        <f>IF($J9860="Yes",VLOOKUP($C9860,'ProvResponder deviceId'!$A$1:$C$20000,3,FALSE),"-")</f>
        <v>-</v>
      </c>
      <c r="L9860" s="1" t="str">
        <f t="shared" si="306"/>
        <v/>
      </c>
      <c r="M9860" s="1" t="str">
        <f t="shared" si="307"/>
        <v/>
      </c>
      <c r="N9860" s="1" t="str">
        <f>IF(ISBLANK($C9860),"",IF(ISNA(VLOOKUP($L9860,'result messages'!$H$3:$L$11,2,FALSE)),VLOOKUP($M9860,'result messages'!$H$3:$L$11,2,FALSE),VLOOKUP($L9860,'result messages'!$H$3:$L$11,2,FALSE)))</f>
        <v/>
      </c>
      <c r="O9860" s="1" t="str">
        <f>IF(ISBLANK($C9860),"",IF(ISNA(VLOOKUP($L9860,'result messages'!$H$3:$L$11,3,FALSE)),VLOOKUP($M9860,'result messages'!$H$3:$L$11,3,FALSE),VLOOKUP($L9860,'result messages'!$H$3:$L$11,3,FALSE)))</f>
        <v/>
      </c>
      <c r="P9860" s="1" t="str">
        <f>IF(ISBLANK($C9860),"",IF(ISNA(VLOOKUP($L9860,'result messages'!$H$3:$L$11,4,FALSE)),VLOOKUP($M9860,'result messages'!$H$3:$L$11,4,FALSE),VLOOKUP($L9860,'result messages'!$H$3:$L$11,4,FALSE)))</f>
        <v/>
      </c>
      <c r="Q9860" s="1" t="str">
        <f>IF(ISBLANK($C9860),"",IF(ISNA(VLOOKUP($L9860,'result messages'!$H$3:$L$11,5,FALSE)),VLOOKUP($M9860,'result messages'!$H$3:$L$11,5,FALSE),VLOOKUP($L9860,'result messages'!$H$3:$L$11,5,FALSE)))</f>
        <v/>
      </c>
    </row>
    <row r="9861" spans="1:17">
      <c r="A9861" s="1">
        <v>9858</v>
      </c>
      <c r="B9861" s="1"/>
      <c r="C9861" s="1"/>
      <c r="D9861" s="1"/>
      <c r="E9861" s="6"/>
      <c r="F9861" s="1"/>
      <c r="G9861" s="1" t="str">
        <f>IF(ISNA(VLOOKUP($C9861,'DTEN TCAP Linkage deviceId'!$A$1:$A$20000,1,FALSE)),"No","Yes")</f>
        <v>No</v>
      </c>
      <c r="H9861" s="1" t="str">
        <f>IF(ISNA(VLOOKUP($C9861,'Provisioning Requester'!$F$3:$H$20000,2,FALSE)),"No","Yes")</f>
        <v>No</v>
      </c>
      <c r="I9861" s="1" t="str">
        <f>IF($H9861="Yes",VLOOKUP($C9861,'Provisioning Requester'!$F$3:$H$20000,3,FALSE),"-")</f>
        <v>-</v>
      </c>
      <c r="J9861" s="1" t="str">
        <f>IF(OR(D9861="SVCP", E9861="TRUE"), "No", IF(ISNA(VLOOKUP($C9861,'ProvResponder deviceId'!$A$1:$A$20000,1,FALSE)),"No","Yes"))</f>
        <v>No</v>
      </c>
      <c r="K9861" s="1" t="str">
        <f>IF($J9861="Yes",VLOOKUP($C9861,'ProvResponder deviceId'!$A$1:$C$20000,3,FALSE),"-")</f>
        <v>-</v>
      </c>
      <c r="L9861" s="1" t="str">
        <f t="shared" ref="L9861:L9924" si="308">IF(ISBLANK($C9861),"",$D9861&amp;$E9861&amp;$G9861&amp;$H9861&amp;$I9861&amp;$J9861&amp;$K9861)</f>
        <v/>
      </c>
      <c r="M9861" s="1" t="str">
        <f t="shared" ref="M9861:M9924" si="309">IF(ISBLANK($C9861),"",$D9861&amp;$E9861&amp;$G9861&amp;$H9861&amp;$I9861&amp;$J9861&amp;"other")</f>
        <v/>
      </c>
      <c r="N9861" s="1" t="str">
        <f>IF(ISBLANK($C9861),"",IF(ISNA(VLOOKUP($L9861,'result messages'!$H$3:$L$11,2,FALSE)),VLOOKUP($M9861,'result messages'!$H$3:$L$11,2,FALSE),VLOOKUP($L9861,'result messages'!$H$3:$L$11,2,FALSE)))</f>
        <v/>
      </c>
      <c r="O9861" s="1" t="str">
        <f>IF(ISBLANK($C9861),"",IF(ISNA(VLOOKUP($L9861,'result messages'!$H$3:$L$11,3,FALSE)),VLOOKUP($M9861,'result messages'!$H$3:$L$11,3,FALSE),VLOOKUP($L9861,'result messages'!$H$3:$L$11,3,FALSE)))</f>
        <v/>
      </c>
      <c r="P9861" s="1" t="str">
        <f>IF(ISBLANK($C9861),"",IF(ISNA(VLOOKUP($L9861,'result messages'!$H$3:$L$11,4,FALSE)),VLOOKUP($M9861,'result messages'!$H$3:$L$11,4,FALSE),VLOOKUP($L9861,'result messages'!$H$3:$L$11,4,FALSE)))</f>
        <v/>
      </c>
      <c r="Q9861" s="1" t="str">
        <f>IF(ISBLANK($C9861),"",IF(ISNA(VLOOKUP($L9861,'result messages'!$H$3:$L$11,5,FALSE)),VLOOKUP($M9861,'result messages'!$H$3:$L$11,5,FALSE),VLOOKUP($L9861,'result messages'!$H$3:$L$11,5,FALSE)))</f>
        <v/>
      </c>
    </row>
    <row r="9862" spans="1:17">
      <c r="A9862" s="1">
        <v>9859</v>
      </c>
      <c r="B9862" s="1"/>
      <c r="C9862" s="1"/>
      <c r="D9862" s="1"/>
      <c r="E9862" s="6"/>
      <c r="F9862" s="1"/>
      <c r="G9862" s="1" t="str">
        <f>IF(ISNA(VLOOKUP($C9862,'DTEN TCAP Linkage deviceId'!$A$1:$A$20000,1,FALSE)),"No","Yes")</f>
        <v>No</v>
      </c>
      <c r="H9862" s="1" t="str">
        <f>IF(ISNA(VLOOKUP($C9862,'Provisioning Requester'!$F$3:$H$20000,2,FALSE)),"No","Yes")</f>
        <v>No</v>
      </c>
      <c r="I9862" s="1" t="str">
        <f>IF($H9862="Yes",VLOOKUP($C9862,'Provisioning Requester'!$F$3:$H$20000,3,FALSE),"-")</f>
        <v>-</v>
      </c>
      <c r="J9862" s="1" t="str">
        <f>IF(OR(D9862="SVCP", E9862="TRUE"), "No", IF(ISNA(VLOOKUP($C9862,'ProvResponder deviceId'!$A$1:$A$20000,1,FALSE)),"No","Yes"))</f>
        <v>No</v>
      </c>
      <c r="K9862" s="1" t="str">
        <f>IF($J9862="Yes",VLOOKUP($C9862,'ProvResponder deviceId'!$A$1:$C$20000,3,FALSE),"-")</f>
        <v>-</v>
      </c>
      <c r="L9862" s="1" t="str">
        <f t="shared" si="308"/>
        <v/>
      </c>
      <c r="M9862" s="1" t="str">
        <f t="shared" si="309"/>
        <v/>
      </c>
      <c r="N9862" s="1" t="str">
        <f>IF(ISBLANK($C9862),"",IF(ISNA(VLOOKUP($L9862,'result messages'!$H$3:$L$11,2,FALSE)),VLOOKUP($M9862,'result messages'!$H$3:$L$11,2,FALSE),VLOOKUP($L9862,'result messages'!$H$3:$L$11,2,FALSE)))</f>
        <v/>
      </c>
      <c r="O9862" s="1" t="str">
        <f>IF(ISBLANK($C9862),"",IF(ISNA(VLOOKUP($L9862,'result messages'!$H$3:$L$11,3,FALSE)),VLOOKUP($M9862,'result messages'!$H$3:$L$11,3,FALSE),VLOOKUP($L9862,'result messages'!$H$3:$L$11,3,FALSE)))</f>
        <v/>
      </c>
      <c r="P9862" s="1" t="str">
        <f>IF(ISBLANK($C9862),"",IF(ISNA(VLOOKUP($L9862,'result messages'!$H$3:$L$11,4,FALSE)),VLOOKUP($M9862,'result messages'!$H$3:$L$11,4,FALSE),VLOOKUP($L9862,'result messages'!$H$3:$L$11,4,FALSE)))</f>
        <v/>
      </c>
      <c r="Q9862" s="1" t="str">
        <f>IF(ISBLANK($C9862),"",IF(ISNA(VLOOKUP($L9862,'result messages'!$H$3:$L$11,5,FALSE)),VLOOKUP($M9862,'result messages'!$H$3:$L$11,5,FALSE),VLOOKUP($L9862,'result messages'!$H$3:$L$11,5,FALSE)))</f>
        <v/>
      </c>
    </row>
    <row r="9863" spans="1:17">
      <c r="A9863" s="1">
        <v>9860</v>
      </c>
      <c r="B9863" s="1"/>
      <c r="C9863" s="1"/>
      <c r="D9863" s="1"/>
      <c r="E9863" s="6"/>
      <c r="F9863" s="1"/>
      <c r="G9863" s="1" t="str">
        <f>IF(ISNA(VLOOKUP($C9863,'DTEN TCAP Linkage deviceId'!$A$1:$A$20000,1,FALSE)),"No","Yes")</f>
        <v>No</v>
      </c>
      <c r="H9863" s="1" t="str">
        <f>IF(ISNA(VLOOKUP($C9863,'Provisioning Requester'!$F$3:$H$20000,2,FALSE)),"No","Yes")</f>
        <v>No</v>
      </c>
      <c r="I9863" s="1" t="str">
        <f>IF($H9863="Yes",VLOOKUP($C9863,'Provisioning Requester'!$F$3:$H$20000,3,FALSE),"-")</f>
        <v>-</v>
      </c>
      <c r="J9863" s="1" t="str">
        <f>IF(OR(D9863="SVCP", E9863="TRUE"), "No", IF(ISNA(VLOOKUP($C9863,'ProvResponder deviceId'!$A$1:$A$20000,1,FALSE)),"No","Yes"))</f>
        <v>No</v>
      </c>
      <c r="K9863" s="1" t="str">
        <f>IF($J9863="Yes",VLOOKUP($C9863,'ProvResponder deviceId'!$A$1:$C$20000,3,FALSE),"-")</f>
        <v>-</v>
      </c>
      <c r="L9863" s="1" t="str">
        <f t="shared" si="308"/>
        <v/>
      </c>
      <c r="M9863" s="1" t="str">
        <f t="shared" si="309"/>
        <v/>
      </c>
      <c r="N9863" s="1" t="str">
        <f>IF(ISBLANK($C9863),"",IF(ISNA(VLOOKUP($L9863,'result messages'!$H$3:$L$11,2,FALSE)),VLOOKUP($M9863,'result messages'!$H$3:$L$11,2,FALSE),VLOOKUP($L9863,'result messages'!$H$3:$L$11,2,FALSE)))</f>
        <v/>
      </c>
      <c r="O9863" s="1" t="str">
        <f>IF(ISBLANK($C9863),"",IF(ISNA(VLOOKUP($L9863,'result messages'!$H$3:$L$11,3,FALSE)),VLOOKUP($M9863,'result messages'!$H$3:$L$11,3,FALSE),VLOOKUP($L9863,'result messages'!$H$3:$L$11,3,FALSE)))</f>
        <v/>
      </c>
      <c r="P9863" s="1" t="str">
        <f>IF(ISBLANK($C9863),"",IF(ISNA(VLOOKUP($L9863,'result messages'!$H$3:$L$11,4,FALSE)),VLOOKUP($M9863,'result messages'!$H$3:$L$11,4,FALSE),VLOOKUP($L9863,'result messages'!$H$3:$L$11,4,FALSE)))</f>
        <v/>
      </c>
      <c r="Q9863" s="1" t="str">
        <f>IF(ISBLANK($C9863),"",IF(ISNA(VLOOKUP($L9863,'result messages'!$H$3:$L$11,5,FALSE)),VLOOKUP($M9863,'result messages'!$H$3:$L$11,5,FALSE),VLOOKUP($L9863,'result messages'!$H$3:$L$11,5,FALSE)))</f>
        <v/>
      </c>
    </row>
    <row r="9864" spans="1:17">
      <c r="A9864" s="1">
        <v>9861</v>
      </c>
      <c r="B9864" s="1"/>
      <c r="C9864" s="1"/>
      <c r="D9864" s="1"/>
      <c r="E9864" s="6"/>
      <c r="F9864" s="1"/>
      <c r="G9864" s="1" t="str">
        <f>IF(ISNA(VLOOKUP($C9864,'DTEN TCAP Linkage deviceId'!$A$1:$A$20000,1,FALSE)),"No","Yes")</f>
        <v>No</v>
      </c>
      <c r="H9864" s="1" t="str">
        <f>IF(ISNA(VLOOKUP($C9864,'Provisioning Requester'!$F$3:$H$20000,2,FALSE)),"No","Yes")</f>
        <v>No</v>
      </c>
      <c r="I9864" s="1" t="str">
        <f>IF($H9864="Yes",VLOOKUP($C9864,'Provisioning Requester'!$F$3:$H$20000,3,FALSE),"-")</f>
        <v>-</v>
      </c>
      <c r="J9864" s="1" t="str">
        <f>IF(OR(D9864="SVCP", E9864="TRUE"), "No", IF(ISNA(VLOOKUP($C9864,'ProvResponder deviceId'!$A$1:$A$20000,1,FALSE)),"No","Yes"))</f>
        <v>No</v>
      </c>
      <c r="K9864" s="1" t="str">
        <f>IF($J9864="Yes",VLOOKUP($C9864,'ProvResponder deviceId'!$A$1:$C$20000,3,FALSE),"-")</f>
        <v>-</v>
      </c>
      <c r="L9864" s="1" t="str">
        <f t="shared" si="308"/>
        <v/>
      </c>
      <c r="M9864" s="1" t="str">
        <f t="shared" si="309"/>
        <v/>
      </c>
      <c r="N9864" s="1" t="str">
        <f>IF(ISBLANK($C9864),"",IF(ISNA(VLOOKUP($L9864,'result messages'!$H$3:$L$11,2,FALSE)),VLOOKUP($M9864,'result messages'!$H$3:$L$11,2,FALSE),VLOOKUP($L9864,'result messages'!$H$3:$L$11,2,FALSE)))</f>
        <v/>
      </c>
      <c r="O9864" s="1" t="str">
        <f>IF(ISBLANK($C9864),"",IF(ISNA(VLOOKUP($L9864,'result messages'!$H$3:$L$11,3,FALSE)),VLOOKUP($M9864,'result messages'!$H$3:$L$11,3,FALSE),VLOOKUP($L9864,'result messages'!$H$3:$L$11,3,FALSE)))</f>
        <v/>
      </c>
      <c r="P9864" s="1" t="str">
        <f>IF(ISBLANK($C9864),"",IF(ISNA(VLOOKUP($L9864,'result messages'!$H$3:$L$11,4,FALSE)),VLOOKUP($M9864,'result messages'!$H$3:$L$11,4,FALSE),VLOOKUP($L9864,'result messages'!$H$3:$L$11,4,FALSE)))</f>
        <v/>
      </c>
      <c r="Q9864" s="1" t="str">
        <f>IF(ISBLANK($C9864),"",IF(ISNA(VLOOKUP($L9864,'result messages'!$H$3:$L$11,5,FALSE)),VLOOKUP($M9864,'result messages'!$H$3:$L$11,5,FALSE),VLOOKUP($L9864,'result messages'!$H$3:$L$11,5,FALSE)))</f>
        <v/>
      </c>
    </row>
    <row r="9865" spans="1:17">
      <c r="A9865" s="1">
        <v>9862</v>
      </c>
      <c r="B9865" s="1"/>
      <c r="C9865" s="1"/>
      <c r="D9865" s="1"/>
      <c r="E9865" s="6"/>
      <c r="F9865" s="1"/>
      <c r="G9865" s="1" t="str">
        <f>IF(ISNA(VLOOKUP($C9865,'DTEN TCAP Linkage deviceId'!$A$1:$A$20000,1,FALSE)),"No","Yes")</f>
        <v>No</v>
      </c>
      <c r="H9865" s="1" t="str">
        <f>IF(ISNA(VLOOKUP($C9865,'Provisioning Requester'!$F$3:$H$20000,2,FALSE)),"No","Yes")</f>
        <v>No</v>
      </c>
      <c r="I9865" s="1" t="str">
        <f>IF($H9865="Yes",VLOOKUP($C9865,'Provisioning Requester'!$F$3:$H$20000,3,FALSE),"-")</f>
        <v>-</v>
      </c>
      <c r="J9865" s="1" t="str">
        <f>IF(OR(D9865="SVCP", E9865="TRUE"), "No", IF(ISNA(VLOOKUP($C9865,'ProvResponder deviceId'!$A$1:$A$20000,1,FALSE)),"No","Yes"))</f>
        <v>No</v>
      </c>
      <c r="K9865" s="1" t="str">
        <f>IF($J9865="Yes",VLOOKUP($C9865,'ProvResponder deviceId'!$A$1:$C$20000,3,FALSE),"-")</f>
        <v>-</v>
      </c>
      <c r="L9865" s="1" t="str">
        <f t="shared" si="308"/>
        <v/>
      </c>
      <c r="M9865" s="1" t="str">
        <f t="shared" si="309"/>
        <v/>
      </c>
      <c r="N9865" s="1" t="str">
        <f>IF(ISBLANK($C9865),"",IF(ISNA(VLOOKUP($L9865,'result messages'!$H$3:$L$11,2,FALSE)),VLOOKUP($M9865,'result messages'!$H$3:$L$11,2,FALSE),VLOOKUP($L9865,'result messages'!$H$3:$L$11,2,FALSE)))</f>
        <v/>
      </c>
      <c r="O9865" s="1" t="str">
        <f>IF(ISBLANK($C9865),"",IF(ISNA(VLOOKUP($L9865,'result messages'!$H$3:$L$11,3,FALSE)),VLOOKUP($M9865,'result messages'!$H$3:$L$11,3,FALSE),VLOOKUP($L9865,'result messages'!$H$3:$L$11,3,FALSE)))</f>
        <v/>
      </c>
      <c r="P9865" s="1" t="str">
        <f>IF(ISBLANK($C9865),"",IF(ISNA(VLOOKUP($L9865,'result messages'!$H$3:$L$11,4,FALSE)),VLOOKUP($M9865,'result messages'!$H$3:$L$11,4,FALSE),VLOOKUP($L9865,'result messages'!$H$3:$L$11,4,FALSE)))</f>
        <v/>
      </c>
      <c r="Q9865" s="1" t="str">
        <f>IF(ISBLANK($C9865),"",IF(ISNA(VLOOKUP($L9865,'result messages'!$H$3:$L$11,5,FALSE)),VLOOKUP($M9865,'result messages'!$H$3:$L$11,5,FALSE),VLOOKUP($L9865,'result messages'!$H$3:$L$11,5,FALSE)))</f>
        <v/>
      </c>
    </row>
    <row r="9866" spans="1:17">
      <c r="A9866" s="1">
        <v>9863</v>
      </c>
      <c r="B9866" s="1"/>
      <c r="C9866" s="1"/>
      <c r="D9866" s="1"/>
      <c r="E9866" s="6"/>
      <c r="F9866" s="1"/>
      <c r="G9866" s="1" t="str">
        <f>IF(ISNA(VLOOKUP($C9866,'DTEN TCAP Linkage deviceId'!$A$1:$A$20000,1,FALSE)),"No","Yes")</f>
        <v>No</v>
      </c>
      <c r="H9866" s="1" t="str">
        <f>IF(ISNA(VLOOKUP($C9866,'Provisioning Requester'!$F$3:$H$20000,2,FALSE)),"No","Yes")</f>
        <v>No</v>
      </c>
      <c r="I9866" s="1" t="str">
        <f>IF($H9866="Yes",VLOOKUP($C9866,'Provisioning Requester'!$F$3:$H$20000,3,FALSE),"-")</f>
        <v>-</v>
      </c>
      <c r="J9866" s="1" t="str">
        <f>IF(OR(D9866="SVCP", E9866="TRUE"), "No", IF(ISNA(VLOOKUP($C9866,'ProvResponder deviceId'!$A$1:$A$20000,1,FALSE)),"No","Yes"))</f>
        <v>No</v>
      </c>
      <c r="K9866" s="1" t="str">
        <f>IF($J9866="Yes",VLOOKUP($C9866,'ProvResponder deviceId'!$A$1:$C$20000,3,FALSE),"-")</f>
        <v>-</v>
      </c>
      <c r="L9866" s="1" t="str">
        <f t="shared" si="308"/>
        <v/>
      </c>
      <c r="M9866" s="1" t="str">
        <f t="shared" si="309"/>
        <v/>
      </c>
      <c r="N9866" s="1" t="str">
        <f>IF(ISBLANK($C9866),"",IF(ISNA(VLOOKUP($L9866,'result messages'!$H$3:$L$11,2,FALSE)),VLOOKUP($M9866,'result messages'!$H$3:$L$11,2,FALSE),VLOOKUP($L9866,'result messages'!$H$3:$L$11,2,FALSE)))</f>
        <v/>
      </c>
      <c r="O9866" s="1" t="str">
        <f>IF(ISBLANK($C9866),"",IF(ISNA(VLOOKUP($L9866,'result messages'!$H$3:$L$11,3,FALSE)),VLOOKUP($M9866,'result messages'!$H$3:$L$11,3,FALSE),VLOOKUP($L9866,'result messages'!$H$3:$L$11,3,FALSE)))</f>
        <v/>
      </c>
      <c r="P9866" s="1" t="str">
        <f>IF(ISBLANK($C9866),"",IF(ISNA(VLOOKUP($L9866,'result messages'!$H$3:$L$11,4,FALSE)),VLOOKUP($M9866,'result messages'!$H$3:$L$11,4,FALSE),VLOOKUP($L9866,'result messages'!$H$3:$L$11,4,FALSE)))</f>
        <v/>
      </c>
      <c r="Q9866" s="1" t="str">
        <f>IF(ISBLANK($C9866),"",IF(ISNA(VLOOKUP($L9866,'result messages'!$H$3:$L$11,5,FALSE)),VLOOKUP($M9866,'result messages'!$H$3:$L$11,5,FALSE),VLOOKUP($L9866,'result messages'!$H$3:$L$11,5,FALSE)))</f>
        <v/>
      </c>
    </row>
    <row r="9867" spans="1:17">
      <c r="A9867" s="1">
        <v>9864</v>
      </c>
      <c r="B9867" s="1"/>
      <c r="C9867" s="1"/>
      <c r="D9867" s="1"/>
      <c r="E9867" s="6"/>
      <c r="F9867" s="1"/>
      <c r="G9867" s="1" t="str">
        <f>IF(ISNA(VLOOKUP($C9867,'DTEN TCAP Linkage deviceId'!$A$1:$A$20000,1,FALSE)),"No","Yes")</f>
        <v>No</v>
      </c>
      <c r="H9867" s="1" t="str">
        <f>IF(ISNA(VLOOKUP($C9867,'Provisioning Requester'!$F$3:$H$20000,2,FALSE)),"No","Yes")</f>
        <v>No</v>
      </c>
      <c r="I9867" s="1" t="str">
        <f>IF($H9867="Yes",VLOOKUP($C9867,'Provisioning Requester'!$F$3:$H$20000,3,FALSE),"-")</f>
        <v>-</v>
      </c>
      <c r="J9867" s="1" t="str">
        <f>IF(OR(D9867="SVCP", E9867="TRUE"), "No", IF(ISNA(VLOOKUP($C9867,'ProvResponder deviceId'!$A$1:$A$20000,1,FALSE)),"No","Yes"))</f>
        <v>No</v>
      </c>
      <c r="K9867" s="1" t="str">
        <f>IF($J9867="Yes",VLOOKUP($C9867,'ProvResponder deviceId'!$A$1:$C$20000,3,FALSE),"-")</f>
        <v>-</v>
      </c>
      <c r="L9867" s="1" t="str">
        <f t="shared" si="308"/>
        <v/>
      </c>
      <c r="M9867" s="1" t="str">
        <f t="shared" si="309"/>
        <v/>
      </c>
      <c r="N9867" s="1" t="str">
        <f>IF(ISBLANK($C9867),"",IF(ISNA(VLOOKUP($L9867,'result messages'!$H$3:$L$11,2,FALSE)),VLOOKUP($M9867,'result messages'!$H$3:$L$11,2,FALSE),VLOOKUP($L9867,'result messages'!$H$3:$L$11,2,FALSE)))</f>
        <v/>
      </c>
      <c r="O9867" s="1" t="str">
        <f>IF(ISBLANK($C9867),"",IF(ISNA(VLOOKUP($L9867,'result messages'!$H$3:$L$11,3,FALSE)),VLOOKUP($M9867,'result messages'!$H$3:$L$11,3,FALSE),VLOOKUP($L9867,'result messages'!$H$3:$L$11,3,FALSE)))</f>
        <v/>
      </c>
      <c r="P9867" s="1" t="str">
        <f>IF(ISBLANK($C9867),"",IF(ISNA(VLOOKUP($L9867,'result messages'!$H$3:$L$11,4,FALSE)),VLOOKUP($M9867,'result messages'!$H$3:$L$11,4,FALSE),VLOOKUP($L9867,'result messages'!$H$3:$L$11,4,FALSE)))</f>
        <v/>
      </c>
      <c r="Q9867" s="1" t="str">
        <f>IF(ISBLANK($C9867),"",IF(ISNA(VLOOKUP($L9867,'result messages'!$H$3:$L$11,5,FALSE)),VLOOKUP($M9867,'result messages'!$H$3:$L$11,5,FALSE),VLOOKUP($L9867,'result messages'!$H$3:$L$11,5,FALSE)))</f>
        <v/>
      </c>
    </row>
    <row r="9868" spans="1:17">
      <c r="A9868" s="1">
        <v>9865</v>
      </c>
      <c r="B9868" s="1"/>
      <c r="C9868" s="1"/>
      <c r="D9868" s="1"/>
      <c r="E9868" s="6"/>
      <c r="F9868" s="1"/>
      <c r="G9868" s="1" t="str">
        <f>IF(ISNA(VLOOKUP($C9868,'DTEN TCAP Linkage deviceId'!$A$1:$A$20000,1,FALSE)),"No","Yes")</f>
        <v>No</v>
      </c>
      <c r="H9868" s="1" t="str">
        <f>IF(ISNA(VLOOKUP($C9868,'Provisioning Requester'!$F$3:$H$20000,2,FALSE)),"No","Yes")</f>
        <v>No</v>
      </c>
      <c r="I9868" s="1" t="str">
        <f>IF($H9868="Yes",VLOOKUP($C9868,'Provisioning Requester'!$F$3:$H$20000,3,FALSE),"-")</f>
        <v>-</v>
      </c>
      <c r="J9868" s="1" t="str">
        <f>IF(OR(D9868="SVCP", E9868="TRUE"), "No", IF(ISNA(VLOOKUP($C9868,'ProvResponder deviceId'!$A$1:$A$20000,1,FALSE)),"No","Yes"))</f>
        <v>No</v>
      </c>
      <c r="K9868" s="1" t="str">
        <f>IF($J9868="Yes",VLOOKUP($C9868,'ProvResponder deviceId'!$A$1:$C$20000,3,FALSE),"-")</f>
        <v>-</v>
      </c>
      <c r="L9868" s="1" t="str">
        <f t="shared" si="308"/>
        <v/>
      </c>
      <c r="M9868" s="1" t="str">
        <f t="shared" si="309"/>
        <v/>
      </c>
      <c r="N9868" s="1" t="str">
        <f>IF(ISBLANK($C9868),"",IF(ISNA(VLOOKUP($L9868,'result messages'!$H$3:$L$11,2,FALSE)),VLOOKUP($M9868,'result messages'!$H$3:$L$11,2,FALSE),VLOOKUP($L9868,'result messages'!$H$3:$L$11,2,FALSE)))</f>
        <v/>
      </c>
      <c r="O9868" s="1" t="str">
        <f>IF(ISBLANK($C9868),"",IF(ISNA(VLOOKUP($L9868,'result messages'!$H$3:$L$11,3,FALSE)),VLOOKUP($M9868,'result messages'!$H$3:$L$11,3,FALSE),VLOOKUP($L9868,'result messages'!$H$3:$L$11,3,FALSE)))</f>
        <v/>
      </c>
      <c r="P9868" s="1" t="str">
        <f>IF(ISBLANK($C9868),"",IF(ISNA(VLOOKUP($L9868,'result messages'!$H$3:$L$11,4,FALSE)),VLOOKUP($M9868,'result messages'!$H$3:$L$11,4,FALSE),VLOOKUP($L9868,'result messages'!$H$3:$L$11,4,FALSE)))</f>
        <v/>
      </c>
      <c r="Q9868" s="1" t="str">
        <f>IF(ISBLANK($C9868),"",IF(ISNA(VLOOKUP($L9868,'result messages'!$H$3:$L$11,5,FALSE)),VLOOKUP($M9868,'result messages'!$H$3:$L$11,5,FALSE),VLOOKUP($L9868,'result messages'!$H$3:$L$11,5,FALSE)))</f>
        <v/>
      </c>
    </row>
    <row r="9869" spans="1:17">
      <c r="A9869" s="1">
        <v>9866</v>
      </c>
      <c r="B9869" s="1"/>
      <c r="C9869" s="1"/>
      <c r="D9869" s="1"/>
      <c r="E9869" s="6"/>
      <c r="F9869" s="1"/>
      <c r="G9869" s="1" t="str">
        <f>IF(ISNA(VLOOKUP($C9869,'DTEN TCAP Linkage deviceId'!$A$1:$A$20000,1,FALSE)),"No","Yes")</f>
        <v>No</v>
      </c>
      <c r="H9869" s="1" t="str">
        <f>IF(ISNA(VLOOKUP($C9869,'Provisioning Requester'!$F$3:$H$20000,2,FALSE)),"No","Yes")</f>
        <v>No</v>
      </c>
      <c r="I9869" s="1" t="str">
        <f>IF($H9869="Yes",VLOOKUP($C9869,'Provisioning Requester'!$F$3:$H$20000,3,FALSE),"-")</f>
        <v>-</v>
      </c>
      <c r="J9869" s="1" t="str">
        <f>IF(OR(D9869="SVCP", E9869="TRUE"), "No", IF(ISNA(VLOOKUP($C9869,'ProvResponder deviceId'!$A$1:$A$20000,1,FALSE)),"No","Yes"))</f>
        <v>No</v>
      </c>
      <c r="K9869" s="1" t="str">
        <f>IF($J9869="Yes",VLOOKUP($C9869,'ProvResponder deviceId'!$A$1:$C$20000,3,FALSE),"-")</f>
        <v>-</v>
      </c>
      <c r="L9869" s="1" t="str">
        <f t="shared" si="308"/>
        <v/>
      </c>
      <c r="M9869" s="1" t="str">
        <f t="shared" si="309"/>
        <v/>
      </c>
      <c r="N9869" s="1" t="str">
        <f>IF(ISBLANK($C9869),"",IF(ISNA(VLOOKUP($L9869,'result messages'!$H$3:$L$11,2,FALSE)),VLOOKUP($M9869,'result messages'!$H$3:$L$11,2,FALSE),VLOOKUP($L9869,'result messages'!$H$3:$L$11,2,FALSE)))</f>
        <v/>
      </c>
      <c r="O9869" s="1" t="str">
        <f>IF(ISBLANK($C9869),"",IF(ISNA(VLOOKUP($L9869,'result messages'!$H$3:$L$11,3,FALSE)),VLOOKUP($M9869,'result messages'!$H$3:$L$11,3,FALSE),VLOOKUP($L9869,'result messages'!$H$3:$L$11,3,FALSE)))</f>
        <v/>
      </c>
      <c r="P9869" s="1" t="str">
        <f>IF(ISBLANK($C9869),"",IF(ISNA(VLOOKUP($L9869,'result messages'!$H$3:$L$11,4,FALSE)),VLOOKUP($M9869,'result messages'!$H$3:$L$11,4,FALSE),VLOOKUP($L9869,'result messages'!$H$3:$L$11,4,FALSE)))</f>
        <v/>
      </c>
      <c r="Q9869" s="1" t="str">
        <f>IF(ISBLANK($C9869),"",IF(ISNA(VLOOKUP($L9869,'result messages'!$H$3:$L$11,5,FALSE)),VLOOKUP($M9869,'result messages'!$H$3:$L$11,5,FALSE),VLOOKUP($L9869,'result messages'!$H$3:$L$11,5,FALSE)))</f>
        <v/>
      </c>
    </row>
    <row r="9870" spans="1:17">
      <c r="A9870" s="1">
        <v>9867</v>
      </c>
      <c r="B9870" s="1"/>
      <c r="C9870" s="1"/>
      <c r="D9870" s="1"/>
      <c r="E9870" s="6"/>
      <c r="F9870" s="1"/>
      <c r="G9870" s="1" t="str">
        <f>IF(ISNA(VLOOKUP($C9870,'DTEN TCAP Linkage deviceId'!$A$1:$A$20000,1,FALSE)),"No","Yes")</f>
        <v>No</v>
      </c>
      <c r="H9870" s="1" t="str">
        <f>IF(ISNA(VLOOKUP($C9870,'Provisioning Requester'!$F$3:$H$20000,2,FALSE)),"No","Yes")</f>
        <v>No</v>
      </c>
      <c r="I9870" s="1" t="str">
        <f>IF($H9870="Yes",VLOOKUP($C9870,'Provisioning Requester'!$F$3:$H$20000,3,FALSE),"-")</f>
        <v>-</v>
      </c>
      <c r="J9870" s="1" t="str">
        <f>IF(OR(D9870="SVCP", E9870="TRUE"), "No", IF(ISNA(VLOOKUP($C9870,'ProvResponder deviceId'!$A$1:$A$20000,1,FALSE)),"No","Yes"))</f>
        <v>No</v>
      </c>
      <c r="K9870" s="1" t="str">
        <f>IF($J9870="Yes",VLOOKUP($C9870,'ProvResponder deviceId'!$A$1:$C$20000,3,FALSE),"-")</f>
        <v>-</v>
      </c>
      <c r="L9870" s="1" t="str">
        <f t="shared" si="308"/>
        <v/>
      </c>
      <c r="M9870" s="1" t="str">
        <f t="shared" si="309"/>
        <v/>
      </c>
      <c r="N9870" s="1" t="str">
        <f>IF(ISBLANK($C9870),"",IF(ISNA(VLOOKUP($L9870,'result messages'!$H$3:$L$11,2,FALSE)),VLOOKUP($M9870,'result messages'!$H$3:$L$11,2,FALSE),VLOOKUP($L9870,'result messages'!$H$3:$L$11,2,FALSE)))</f>
        <v/>
      </c>
      <c r="O9870" s="1" t="str">
        <f>IF(ISBLANK($C9870),"",IF(ISNA(VLOOKUP($L9870,'result messages'!$H$3:$L$11,3,FALSE)),VLOOKUP($M9870,'result messages'!$H$3:$L$11,3,FALSE),VLOOKUP($L9870,'result messages'!$H$3:$L$11,3,FALSE)))</f>
        <v/>
      </c>
      <c r="P9870" s="1" t="str">
        <f>IF(ISBLANK($C9870),"",IF(ISNA(VLOOKUP($L9870,'result messages'!$H$3:$L$11,4,FALSE)),VLOOKUP($M9870,'result messages'!$H$3:$L$11,4,FALSE),VLOOKUP($L9870,'result messages'!$H$3:$L$11,4,FALSE)))</f>
        <v/>
      </c>
      <c r="Q9870" s="1" t="str">
        <f>IF(ISBLANK($C9870),"",IF(ISNA(VLOOKUP($L9870,'result messages'!$H$3:$L$11,5,FALSE)),VLOOKUP($M9870,'result messages'!$H$3:$L$11,5,FALSE),VLOOKUP($L9870,'result messages'!$H$3:$L$11,5,FALSE)))</f>
        <v/>
      </c>
    </row>
    <row r="9871" spans="1:17">
      <c r="A9871" s="1">
        <v>9868</v>
      </c>
      <c r="B9871" s="1"/>
      <c r="C9871" s="1"/>
      <c r="D9871" s="1"/>
      <c r="E9871" s="6"/>
      <c r="F9871" s="1"/>
      <c r="G9871" s="1" t="str">
        <f>IF(ISNA(VLOOKUP($C9871,'DTEN TCAP Linkage deviceId'!$A$1:$A$20000,1,FALSE)),"No","Yes")</f>
        <v>No</v>
      </c>
      <c r="H9871" s="1" t="str">
        <f>IF(ISNA(VLOOKUP($C9871,'Provisioning Requester'!$F$3:$H$20000,2,FALSE)),"No","Yes")</f>
        <v>No</v>
      </c>
      <c r="I9871" s="1" t="str">
        <f>IF($H9871="Yes",VLOOKUP($C9871,'Provisioning Requester'!$F$3:$H$20000,3,FALSE),"-")</f>
        <v>-</v>
      </c>
      <c r="J9871" s="1" t="str">
        <f>IF(OR(D9871="SVCP", E9871="TRUE"), "No", IF(ISNA(VLOOKUP($C9871,'ProvResponder deviceId'!$A$1:$A$20000,1,FALSE)),"No","Yes"))</f>
        <v>No</v>
      </c>
      <c r="K9871" s="1" t="str">
        <f>IF($J9871="Yes",VLOOKUP($C9871,'ProvResponder deviceId'!$A$1:$C$20000,3,FALSE),"-")</f>
        <v>-</v>
      </c>
      <c r="L9871" s="1" t="str">
        <f t="shared" si="308"/>
        <v/>
      </c>
      <c r="M9871" s="1" t="str">
        <f t="shared" si="309"/>
        <v/>
      </c>
      <c r="N9871" s="1" t="str">
        <f>IF(ISBLANK($C9871),"",IF(ISNA(VLOOKUP($L9871,'result messages'!$H$3:$L$11,2,FALSE)),VLOOKUP($M9871,'result messages'!$H$3:$L$11,2,FALSE),VLOOKUP($L9871,'result messages'!$H$3:$L$11,2,FALSE)))</f>
        <v/>
      </c>
      <c r="O9871" s="1" t="str">
        <f>IF(ISBLANK($C9871),"",IF(ISNA(VLOOKUP($L9871,'result messages'!$H$3:$L$11,3,FALSE)),VLOOKUP($M9871,'result messages'!$H$3:$L$11,3,FALSE),VLOOKUP($L9871,'result messages'!$H$3:$L$11,3,FALSE)))</f>
        <v/>
      </c>
      <c r="P9871" s="1" t="str">
        <f>IF(ISBLANK($C9871),"",IF(ISNA(VLOOKUP($L9871,'result messages'!$H$3:$L$11,4,FALSE)),VLOOKUP($M9871,'result messages'!$H$3:$L$11,4,FALSE),VLOOKUP($L9871,'result messages'!$H$3:$L$11,4,FALSE)))</f>
        <v/>
      </c>
      <c r="Q9871" s="1" t="str">
        <f>IF(ISBLANK($C9871),"",IF(ISNA(VLOOKUP($L9871,'result messages'!$H$3:$L$11,5,FALSE)),VLOOKUP($M9871,'result messages'!$H$3:$L$11,5,FALSE),VLOOKUP($L9871,'result messages'!$H$3:$L$11,5,FALSE)))</f>
        <v/>
      </c>
    </row>
    <row r="9872" spans="1:17">
      <c r="A9872" s="1">
        <v>9869</v>
      </c>
      <c r="B9872" s="1"/>
      <c r="C9872" s="1"/>
      <c r="D9872" s="1"/>
      <c r="E9872" s="6"/>
      <c r="F9872" s="1"/>
      <c r="G9872" s="1" t="str">
        <f>IF(ISNA(VLOOKUP($C9872,'DTEN TCAP Linkage deviceId'!$A$1:$A$20000,1,FALSE)),"No","Yes")</f>
        <v>No</v>
      </c>
      <c r="H9872" s="1" t="str">
        <f>IF(ISNA(VLOOKUP($C9872,'Provisioning Requester'!$F$3:$H$20000,2,FALSE)),"No","Yes")</f>
        <v>No</v>
      </c>
      <c r="I9872" s="1" t="str">
        <f>IF($H9872="Yes",VLOOKUP($C9872,'Provisioning Requester'!$F$3:$H$20000,3,FALSE),"-")</f>
        <v>-</v>
      </c>
      <c r="J9872" s="1" t="str">
        <f>IF(OR(D9872="SVCP", E9872="TRUE"), "No", IF(ISNA(VLOOKUP($C9872,'ProvResponder deviceId'!$A$1:$A$20000,1,FALSE)),"No","Yes"))</f>
        <v>No</v>
      </c>
      <c r="K9872" s="1" t="str">
        <f>IF($J9872="Yes",VLOOKUP($C9872,'ProvResponder deviceId'!$A$1:$C$20000,3,FALSE),"-")</f>
        <v>-</v>
      </c>
      <c r="L9872" s="1" t="str">
        <f t="shared" si="308"/>
        <v/>
      </c>
      <c r="M9872" s="1" t="str">
        <f t="shared" si="309"/>
        <v/>
      </c>
      <c r="N9872" s="1" t="str">
        <f>IF(ISBLANK($C9872),"",IF(ISNA(VLOOKUP($L9872,'result messages'!$H$3:$L$11,2,FALSE)),VLOOKUP($M9872,'result messages'!$H$3:$L$11,2,FALSE),VLOOKUP($L9872,'result messages'!$H$3:$L$11,2,FALSE)))</f>
        <v/>
      </c>
      <c r="O9872" s="1" t="str">
        <f>IF(ISBLANK($C9872),"",IF(ISNA(VLOOKUP($L9872,'result messages'!$H$3:$L$11,3,FALSE)),VLOOKUP($M9872,'result messages'!$H$3:$L$11,3,FALSE),VLOOKUP($L9872,'result messages'!$H$3:$L$11,3,FALSE)))</f>
        <v/>
      </c>
      <c r="P9872" s="1" t="str">
        <f>IF(ISBLANK($C9872),"",IF(ISNA(VLOOKUP($L9872,'result messages'!$H$3:$L$11,4,FALSE)),VLOOKUP($M9872,'result messages'!$H$3:$L$11,4,FALSE),VLOOKUP($L9872,'result messages'!$H$3:$L$11,4,FALSE)))</f>
        <v/>
      </c>
      <c r="Q9872" s="1" t="str">
        <f>IF(ISBLANK($C9872),"",IF(ISNA(VLOOKUP($L9872,'result messages'!$H$3:$L$11,5,FALSE)),VLOOKUP($M9872,'result messages'!$H$3:$L$11,5,FALSE),VLOOKUP($L9872,'result messages'!$H$3:$L$11,5,FALSE)))</f>
        <v/>
      </c>
    </row>
    <row r="9873" spans="1:17">
      <c r="A9873" s="1">
        <v>9870</v>
      </c>
      <c r="B9873" s="1"/>
      <c r="C9873" s="1"/>
      <c r="D9873" s="1"/>
      <c r="E9873" s="6"/>
      <c r="F9873" s="1"/>
      <c r="G9873" s="1" t="str">
        <f>IF(ISNA(VLOOKUP($C9873,'DTEN TCAP Linkage deviceId'!$A$1:$A$20000,1,FALSE)),"No","Yes")</f>
        <v>No</v>
      </c>
      <c r="H9873" s="1" t="str">
        <f>IF(ISNA(VLOOKUP($C9873,'Provisioning Requester'!$F$3:$H$20000,2,FALSE)),"No","Yes")</f>
        <v>No</v>
      </c>
      <c r="I9873" s="1" t="str">
        <f>IF($H9873="Yes",VLOOKUP($C9873,'Provisioning Requester'!$F$3:$H$20000,3,FALSE),"-")</f>
        <v>-</v>
      </c>
      <c r="J9873" s="1" t="str">
        <f>IF(OR(D9873="SVCP", E9873="TRUE"), "No", IF(ISNA(VLOOKUP($C9873,'ProvResponder deviceId'!$A$1:$A$20000,1,FALSE)),"No","Yes"))</f>
        <v>No</v>
      </c>
      <c r="K9873" s="1" t="str">
        <f>IF($J9873="Yes",VLOOKUP($C9873,'ProvResponder deviceId'!$A$1:$C$20000,3,FALSE),"-")</f>
        <v>-</v>
      </c>
      <c r="L9873" s="1" t="str">
        <f t="shared" si="308"/>
        <v/>
      </c>
      <c r="M9873" s="1" t="str">
        <f t="shared" si="309"/>
        <v/>
      </c>
      <c r="N9873" s="1" t="str">
        <f>IF(ISBLANK($C9873),"",IF(ISNA(VLOOKUP($L9873,'result messages'!$H$3:$L$11,2,FALSE)),VLOOKUP($M9873,'result messages'!$H$3:$L$11,2,FALSE),VLOOKUP($L9873,'result messages'!$H$3:$L$11,2,FALSE)))</f>
        <v/>
      </c>
      <c r="O9873" s="1" t="str">
        <f>IF(ISBLANK($C9873),"",IF(ISNA(VLOOKUP($L9873,'result messages'!$H$3:$L$11,3,FALSE)),VLOOKUP($M9873,'result messages'!$H$3:$L$11,3,FALSE),VLOOKUP($L9873,'result messages'!$H$3:$L$11,3,FALSE)))</f>
        <v/>
      </c>
      <c r="P9873" s="1" t="str">
        <f>IF(ISBLANK($C9873),"",IF(ISNA(VLOOKUP($L9873,'result messages'!$H$3:$L$11,4,FALSE)),VLOOKUP($M9873,'result messages'!$H$3:$L$11,4,FALSE),VLOOKUP($L9873,'result messages'!$H$3:$L$11,4,FALSE)))</f>
        <v/>
      </c>
      <c r="Q9873" s="1" t="str">
        <f>IF(ISBLANK($C9873),"",IF(ISNA(VLOOKUP($L9873,'result messages'!$H$3:$L$11,5,FALSE)),VLOOKUP($M9873,'result messages'!$H$3:$L$11,5,FALSE),VLOOKUP($L9873,'result messages'!$H$3:$L$11,5,FALSE)))</f>
        <v/>
      </c>
    </row>
    <row r="9874" spans="1:17">
      <c r="A9874" s="1">
        <v>9871</v>
      </c>
      <c r="B9874" s="1"/>
      <c r="C9874" s="1"/>
      <c r="D9874" s="1"/>
      <c r="E9874" s="6"/>
      <c r="F9874" s="1"/>
      <c r="G9874" s="1" t="str">
        <f>IF(ISNA(VLOOKUP($C9874,'DTEN TCAP Linkage deviceId'!$A$1:$A$20000,1,FALSE)),"No","Yes")</f>
        <v>No</v>
      </c>
      <c r="H9874" s="1" t="str">
        <f>IF(ISNA(VLOOKUP($C9874,'Provisioning Requester'!$F$3:$H$20000,2,FALSE)),"No","Yes")</f>
        <v>No</v>
      </c>
      <c r="I9874" s="1" t="str">
        <f>IF($H9874="Yes",VLOOKUP($C9874,'Provisioning Requester'!$F$3:$H$20000,3,FALSE),"-")</f>
        <v>-</v>
      </c>
      <c r="J9874" s="1" t="str">
        <f>IF(OR(D9874="SVCP", E9874="TRUE"), "No", IF(ISNA(VLOOKUP($C9874,'ProvResponder deviceId'!$A$1:$A$20000,1,FALSE)),"No","Yes"))</f>
        <v>No</v>
      </c>
      <c r="K9874" s="1" t="str">
        <f>IF($J9874="Yes",VLOOKUP($C9874,'ProvResponder deviceId'!$A$1:$C$20000,3,FALSE),"-")</f>
        <v>-</v>
      </c>
      <c r="L9874" s="1" t="str">
        <f t="shared" si="308"/>
        <v/>
      </c>
      <c r="M9874" s="1" t="str">
        <f t="shared" si="309"/>
        <v/>
      </c>
      <c r="N9874" s="1" t="str">
        <f>IF(ISBLANK($C9874),"",IF(ISNA(VLOOKUP($L9874,'result messages'!$H$3:$L$11,2,FALSE)),VLOOKUP($M9874,'result messages'!$H$3:$L$11,2,FALSE),VLOOKUP($L9874,'result messages'!$H$3:$L$11,2,FALSE)))</f>
        <v/>
      </c>
      <c r="O9874" s="1" t="str">
        <f>IF(ISBLANK($C9874),"",IF(ISNA(VLOOKUP($L9874,'result messages'!$H$3:$L$11,3,FALSE)),VLOOKUP($M9874,'result messages'!$H$3:$L$11,3,FALSE),VLOOKUP($L9874,'result messages'!$H$3:$L$11,3,FALSE)))</f>
        <v/>
      </c>
      <c r="P9874" s="1" t="str">
        <f>IF(ISBLANK($C9874),"",IF(ISNA(VLOOKUP($L9874,'result messages'!$H$3:$L$11,4,FALSE)),VLOOKUP($M9874,'result messages'!$H$3:$L$11,4,FALSE),VLOOKUP($L9874,'result messages'!$H$3:$L$11,4,FALSE)))</f>
        <v/>
      </c>
      <c r="Q9874" s="1" t="str">
        <f>IF(ISBLANK($C9874),"",IF(ISNA(VLOOKUP($L9874,'result messages'!$H$3:$L$11,5,FALSE)),VLOOKUP($M9874,'result messages'!$H$3:$L$11,5,FALSE),VLOOKUP($L9874,'result messages'!$H$3:$L$11,5,FALSE)))</f>
        <v/>
      </c>
    </row>
    <row r="9875" spans="1:17">
      <c r="A9875" s="1">
        <v>9872</v>
      </c>
      <c r="B9875" s="1"/>
      <c r="C9875" s="1"/>
      <c r="D9875" s="1"/>
      <c r="E9875" s="6"/>
      <c r="F9875" s="1"/>
      <c r="G9875" s="1" t="str">
        <f>IF(ISNA(VLOOKUP($C9875,'DTEN TCAP Linkage deviceId'!$A$1:$A$20000,1,FALSE)),"No","Yes")</f>
        <v>No</v>
      </c>
      <c r="H9875" s="1" t="str">
        <f>IF(ISNA(VLOOKUP($C9875,'Provisioning Requester'!$F$3:$H$20000,2,FALSE)),"No","Yes")</f>
        <v>No</v>
      </c>
      <c r="I9875" s="1" t="str">
        <f>IF($H9875="Yes",VLOOKUP($C9875,'Provisioning Requester'!$F$3:$H$20000,3,FALSE),"-")</f>
        <v>-</v>
      </c>
      <c r="J9875" s="1" t="str">
        <f>IF(OR(D9875="SVCP", E9875="TRUE"), "No", IF(ISNA(VLOOKUP($C9875,'ProvResponder deviceId'!$A$1:$A$20000,1,FALSE)),"No","Yes"))</f>
        <v>No</v>
      </c>
      <c r="K9875" s="1" t="str">
        <f>IF($J9875="Yes",VLOOKUP($C9875,'ProvResponder deviceId'!$A$1:$C$20000,3,FALSE),"-")</f>
        <v>-</v>
      </c>
      <c r="L9875" s="1" t="str">
        <f t="shared" si="308"/>
        <v/>
      </c>
      <c r="M9875" s="1" t="str">
        <f t="shared" si="309"/>
        <v/>
      </c>
      <c r="N9875" s="1" t="str">
        <f>IF(ISBLANK($C9875),"",IF(ISNA(VLOOKUP($L9875,'result messages'!$H$3:$L$11,2,FALSE)),VLOOKUP($M9875,'result messages'!$H$3:$L$11,2,FALSE),VLOOKUP($L9875,'result messages'!$H$3:$L$11,2,FALSE)))</f>
        <v/>
      </c>
      <c r="O9875" s="1" t="str">
        <f>IF(ISBLANK($C9875),"",IF(ISNA(VLOOKUP($L9875,'result messages'!$H$3:$L$11,3,FALSE)),VLOOKUP($M9875,'result messages'!$H$3:$L$11,3,FALSE),VLOOKUP($L9875,'result messages'!$H$3:$L$11,3,FALSE)))</f>
        <v/>
      </c>
      <c r="P9875" s="1" t="str">
        <f>IF(ISBLANK($C9875),"",IF(ISNA(VLOOKUP($L9875,'result messages'!$H$3:$L$11,4,FALSE)),VLOOKUP($M9875,'result messages'!$H$3:$L$11,4,FALSE),VLOOKUP($L9875,'result messages'!$H$3:$L$11,4,FALSE)))</f>
        <v/>
      </c>
      <c r="Q9875" s="1" t="str">
        <f>IF(ISBLANK($C9875),"",IF(ISNA(VLOOKUP($L9875,'result messages'!$H$3:$L$11,5,FALSE)),VLOOKUP($M9875,'result messages'!$H$3:$L$11,5,FALSE),VLOOKUP($L9875,'result messages'!$H$3:$L$11,5,FALSE)))</f>
        <v/>
      </c>
    </row>
    <row r="9876" spans="1:17">
      <c r="A9876" s="1">
        <v>9873</v>
      </c>
      <c r="B9876" s="1"/>
      <c r="C9876" s="1"/>
      <c r="D9876" s="1"/>
      <c r="E9876" s="6"/>
      <c r="F9876" s="1"/>
      <c r="G9876" s="1" t="str">
        <f>IF(ISNA(VLOOKUP($C9876,'DTEN TCAP Linkage deviceId'!$A$1:$A$20000,1,FALSE)),"No","Yes")</f>
        <v>No</v>
      </c>
      <c r="H9876" s="1" t="str">
        <f>IF(ISNA(VLOOKUP($C9876,'Provisioning Requester'!$F$3:$H$20000,2,FALSE)),"No","Yes")</f>
        <v>No</v>
      </c>
      <c r="I9876" s="1" t="str">
        <f>IF($H9876="Yes",VLOOKUP($C9876,'Provisioning Requester'!$F$3:$H$20000,3,FALSE),"-")</f>
        <v>-</v>
      </c>
      <c r="J9876" s="1" t="str">
        <f>IF(OR(D9876="SVCP", E9876="TRUE"), "No", IF(ISNA(VLOOKUP($C9876,'ProvResponder deviceId'!$A$1:$A$20000,1,FALSE)),"No","Yes"))</f>
        <v>No</v>
      </c>
      <c r="K9876" s="1" t="str">
        <f>IF($J9876="Yes",VLOOKUP($C9876,'ProvResponder deviceId'!$A$1:$C$20000,3,FALSE),"-")</f>
        <v>-</v>
      </c>
      <c r="L9876" s="1" t="str">
        <f t="shared" si="308"/>
        <v/>
      </c>
      <c r="M9876" s="1" t="str">
        <f t="shared" si="309"/>
        <v/>
      </c>
      <c r="N9876" s="1" t="str">
        <f>IF(ISBLANK($C9876),"",IF(ISNA(VLOOKUP($L9876,'result messages'!$H$3:$L$11,2,FALSE)),VLOOKUP($M9876,'result messages'!$H$3:$L$11,2,FALSE),VLOOKUP($L9876,'result messages'!$H$3:$L$11,2,FALSE)))</f>
        <v/>
      </c>
      <c r="O9876" s="1" t="str">
        <f>IF(ISBLANK($C9876),"",IF(ISNA(VLOOKUP($L9876,'result messages'!$H$3:$L$11,3,FALSE)),VLOOKUP($M9876,'result messages'!$H$3:$L$11,3,FALSE),VLOOKUP($L9876,'result messages'!$H$3:$L$11,3,FALSE)))</f>
        <v/>
      </c>
      <c r="P9876" s="1" t="str">
        <f>IF(ISBLANK($C9876),"",IF(ISNA(VLOOKUP($L9876,'result messages'!$H$3:$L$11,4,FALSE)),VLOOKUP($M9876,'result messages'!$H$3:$L$11,4,FALSE),VLOOKUP($L9876,'result messages'!$H$3:$L$11,4,FALSE)))</f>
        <v/>
      </c>
      <c r="Q9876" s="1" t="str">
        <f>IF(ISBLANK($C9876),"",IF(ISNA(VLOOKUP($L9876,'result messages'!$H$3:$L$11,5,FALSE)),VLOOKUP($M9876,'result messages'!$H$3:$L$11,5,FALSE),VLOOKUP($L9876,'result messages'!$H$3:$L$11,5,FALSE)))</f>
        <v/>
      </c>
    </row>
    <row r="9877" spans="1:17">
      <c r="A9877" s="1">
        <v>9874</v>
      </c>
      <c r="B9877" s="1"/>
      <c r="C9877" s="1"/>
      <c r="D9877" s="1"/>
      <c r="E9877" s="6"/>
      <c r="F9877" s="1"/>
      <c r="G9877" s="1" t="str">
        <f>IF(ISNA(VLOOKUP($C9877,'DTEN TCAP Linkage deviceId'!$A$1:$A$20000,1,FALSE)),"No","Yes")</f>
        <v>No</v>
      </c>
      <c r="H9877" s="1" t="str">
        <f>IF(ISNA(VLOOKUP($C9877,'Provisioning Requester'!$F$3:$H$20000,2,FALSE)),"No","Yes")</f>
        <v>No</v>
      </c>
      <c r="I9877" s="1" t="str">
        <f>IF($H9877="Yes",VLOOKUP($C9877,'Provisioning Requester'!$F$3:$H$20000,3,FALSE),"-")</f>
        <v>-</v>
      </c>
      <c r="J9877" s="1" t="str">
        <f>IF(OR(D9877="SVCP", E9877="TRUE"), "No", IF(ISNA(VLOOKUP($C9877,'ProvResponder deviceId'!$A$1:$A$20000,1,FALSE)),"No","Yes"))</f>
        <v>No</v>
      </c>
      <c r="K9877" s="1" t="str">
        <f>IF($J9877="Yes",VLOOKUP($C9877,'ProvResponder deviceId'!$A$1:$C$20000,3,FALSE),"-")</f>
        <v>-</v>
      </c>
      <c r="L9877" s="1" t="str">
        <f t="shared" si="308"/>
        <v/>
      </c>
      <c r="M9877" s="1" t="str">
        <f t="shared" si="309"/>
        <v/>
      </c>
      <c r="N9877" s="1" t="str">
        <f>IF(ISBLANK($C9877),"",IF(ISNA(VLOOKUP($L9877,'result messages'!$H$3:$L$11,2,FALSE)),VLOOKUP($M9877,'result messages'!$H$3:$L$11,2,FALSE),VLOOKUP($L9877,'result messages'!$H$3:$L$11,2,FALSE)))</f>
        <v/>
      </c>
      <c r="O9877" s="1" t="str">
        <f>IF(ISBLANK($C9877),"",IF(ISNA(VLOOKUP($L9877,'result messages'!$H$3:$L$11,3,FALSE)),VLOOKUP($M9877,'result messages'!$H$3:$L$11,3,FALSE),VLOOKUP($L9877,'result messages'!$H$3:$L$11,3,FALSE)))</f>
        <v/>
      </c>
      <c r="P9877" s="1" t="str">
        <f>IF(ISBLANK($C9877),"",IF(ISNA(VLOOKUP($L9877,'result messages'!$H$3:$L$11,4,FALSE)),VLOOKUP($M9877,'result messages'!$H$3:$L$11,4,FALSE),VLOOKUP($L9877,'result messages'!$H$3:$L$11,4,FALSE)))</f>
        <v/>
      </c>
      <c r="Q9877" s="1" t="str">
        <f>IF(ISBLANK($C9877),"",IF(ISNA(VLOOKUP($L9877,'result messages'!$H$3:$L$11,5,FALSE)),VLOOKUP($M9877,'result messages'!$H$3:$L$11,5,FALSE),VLOOKUP($L9877,'result messages'!$H$3:$L$11,5,FALSE)))</f>
        <v/>
      </c>
    </row>
    <row r="9878" spans="1:17">
      <c r="A9878" s="1">
        <v>9875</v>
      </c>
      <c r="B9878" s="1"/>
      <c r="C9878" s="1"/>
      <c r="D9878" s="1"/>
      <c r="E9878" s="6"/>
      <c r="F9878" s="1"/>
      <c r="G9878" s="1" t="str">
        <f>IF(ISNA(VLOOKUP($C9878,'DTEN TCAP Linkage deviceId'!$A$1:$A$20000,1,FALSE)),"No","Yes")</f>
        <v>No</v>
      </c>
      <c r="H9878" s="1" t="str">
        <f>IF(ISNA(VLOOKUP($C9878,'Provisioning Requester'!$F$3:$H$20000,2,FALSE)),"No","Yes")</f>
        <v>No</v>
      </c>
      <c r="I9878" s="1" t="str">
        <f>IF($H9878="Yes",VLOOKUP($C9878,'Provisioning Requester'!$F$3:$H$20000,3,FALSE),"-")</f>
        <v>-</v>
      </c>
      <c r="J9878" s="1" t="str">
        <f>IF(OR(D9878="SVCP", E9878="TRUE"), "No", IF(ISNA(VLOOKUP($C9878,'ProvResponder deviceId'!$A$1:$A$20000,1,FALSE)),"No","Yes"))</f>
        <v>No</v>
      </c>
      <c r="K9878" s="1" t="str">
        <f>IF($J9878="Yes",VLOOKUP($C9878,'ProvResponder deviceId'!$A$1:$C$20000,3,FALSE),"-")</f>
        <v>-</v>
      </c>
      <c r="L9878" s="1" t="str">
        <f t="shared" si="308"/>
        <v/>
      </c>
      <c r="M9878" s="1" t="str">
        <f t="shared" si="309"/>
        <v/>
      </c>
      <c r="N9878" s="1" t="str">
        <f>IF(ISBLANK($C9878),"",IF(ISNA(VLOOKUP($L9878,'result messages'!$H$3:$L$11,2,FALSE)),VLOOKUP($M9878,'result messages'!$H$3:$L$11,2,FALSE),VLOOKUP($L9878,'result messages'!$H$3:$L$11,2,FALSE)))</f>
        <v/>
      </c>
      <c r="O9878" s="1" t="str">
        <f>IF(ISBLANK($C9878),"",IF(ISNA(VLOOKUP($L9878,'result messages'!$H$3:$L$11,3,FALSE)),VLOOKUP($M9878,'result messages'!$H$3:$L$11,3,FALSE),VLOOKUP($L9878,'result messages'!$H$3:$L$11,3,FALSE)))</f>
        <v/>
      </c>
      <c r="P9878" s="1" t="str">
        <f>IF(ISBLANK($C9878),"",IF(ISNA(VLOOKUP($L9878,'result messages'!$H$3:$L$11,4,FALSE)),VLOOKUP($M9878,'result messages'!$H$3:$L$11,4,FALSE),VLOOKUP($L9878,'result messages'!$H$3:$L$11,4,FALSE)))</f>
        <v/>
      </c>
      <c r="Q9878" s="1" t="str">
        <f>IF(ISBLANK($C9878),"",IF(ISNA(VLOOKUP($L9878,'result messages'!$H$3:$L$11,5,FALSE)),VLOOKUP($M9878,'result messages'!$H$3:$L$11,5,FALSE),VLOOKUP($L9878,'result messages'!$H$3:$L$11,5,FALSE)))</f>
        <v/>
      </c>
    </row>
    <row r="9879" spans="1:17">
      <c r="A9879" s="1">
        <v>9876</v>
      </c>
      <c r="B9879" s="1"/>
      <c r="C9879" s="1"/>
      <c r="D9879" s="1"/>
      <c r="E9879" s="6"/>
      <c r="F9879" s="1"/>
      <c r="G9879" s="1" t="str">
        <f>IF(ISNA(VLOOKUP($C9879,'DTEN TCAP Linkage deviceId'!$A$1:$A$20000,1,FALSE)),"No","Yes")</f>
        <v>No</v>
      </c>
      <c r="H9879" s="1" t="str">
        <f>IF(ISNA(VLOOKUP($C9879,'Provisioning Requester'!$F$3:$H$20000,2,FALSE)),"No","Yes")</f>
        <v>No</v>
      </c>
      <c r="I9879" s="1" t="str">
        <f>IF($H9879="Yes",VLOOKUP($C9879,'Provisioning Requester'!$F$3:$H$20000,3,FALSE),"-")</f>
        <v>-</v>
      </c>
      <c r="J9879" s="1" t="str">
        <f>IF(OR(D9879="SVCP", E9879="TRUE"), "No", IF(ISNA(VLOOKUP($C9879,'ProvResponder deviceId'!$A$1:$A$20000,1,FALSE)),"No","Yes"))</f>
        <v>No</v>
      </c>
      <c r="K9879" s="1" t="str">
        <f>IF($J9879="Yes",VLOOKUP($C9879,'ProvResponder deviceId'!$A$1:$C$20000,3,FALSE),"-")</f>
        <v>-</v>
      </c>
      <c r="L9879" s="1" t="str">
        <f t="shared" si="308"/>
        <v/>
      </c>
      <c r="M9879" s="1" t="str">
        <f t="shared" si="309"/>
        <v/>
      </c>
      <c r="N9879" s="1" t="str">
        <f>IF(ISBLANK($C9879),"",IF(ISNA(VLOOKUP($L9879,'result messages'!$H$3:$L$11,2,FALSE)),VLOOKUP($M9879,'result messages'!$H$3:$L$11,2,FALSE),VLOOKUP($L9879,'result messages'!$H$3:$L$11,2,FALSE)))</f>
        <v/>
      </c>
      <c r="O9879" s="1" t="str">
        <f>IF(ISBLANK($C9879),"",IF(ISNA(VLOOKUP($L9879,'result messages'!$H$3:$L$11,3,FALSE)),VLOOKUP($M9879,'result messages'!$H$3:$L$11,3,FALSE),VLOOKUP($L9879,'result messages'!$H$3:$L$11,3,FALSE)))</f>
        <v/>
      </c>
      <c r="P9879" s="1" t="str">
        <f>IF(ISBLANK($C9879),"",IF(ISNA(VLOOKUP($L9879,'result messages'!$H$3:$L$11,4,FALSE)),VLOOKUP($M9879,'result messages'!$H$3:$L$11,4,FALSE),VLOOKUP($L9879,'result messages'!$H$3:$L$11,4,FALSE)))</f>
        <v/>
      </c>
      <c r="Q9879" s="1" t="str">
        <f>IF(ISBLANK($C9879),"",IF(ISNA(VLOOKUP($L9879,'result messages'!$H$3:$L$11,5,FALSE)),VLOOKUP($M9879,'result messages'!$H$3:$L$11,5,FALSE),VLOOKUP($L9879,'result messages'!$H$3:$L$11,5,FALSE)))</f>
        <v/>
      </c>
    </row>
    <row r="9880" spans="1:17">
      <c r="A9880" s="1">
        <v>9877</v>
      </c>
      <c r="B9880" s="1"/>
      <c r="C9880" s="1"/>
      <c r="D9880" s="1"/>
      <c r="E9880" s="6"/>
      <c r="F9880" s="1"/>
      <c r="G9880" s="1" t="str">
        <f>IF(ISNA(VLOOKUP($C9880,'DTEN TCAP Linkage deviceId'!$A$1:$A$20000,1,FALSE)),"No","Yes")</f>
        <v>No</v>
      </c>
      <c r="H9880" s="1" t="str">
        <f>IF(ISNA(VLOOKUP($C9880,'Provisioning Requester'!$F$3:$H$20000,2,FALSE)),"No","Yes")</f>
        <v>No</v>
      </c>
      <c r="I9880" s="1" t="str">
        <f>IF($H9880="Yes",VLOOKUP($C9880,'Provisioning Requester'!$F$3:$H$20000,3,FALSE),"-")</f>
        <v>-</v>
      </c>
      <c r="J9880" s="1" t="str">
        <f>IF(OR(D9880="SVCP", E9880="TRUE"), "No", IF(ISNA(VLOOKUP($C9880,'ProvResponder deviceId'!$A$1:$A$20000,1,FALSE)),"No","Yes"))</f>
        <v>No</v>
      </c>
      <c r="K9880" s="1" t="str">
        <f>IF($J9880="Yes",VLOOKUP($C9880,'ProvResponder deviceId'!$A$1:$C$20000,3,FALSE),"-")</f>
        <v>-</v>
      </c>
      <c r="L9880" s="1" t="str">
        <f t="shared" si="308"/>
        <v/>
      </c>
      <c r="M9880" s="1" t="str">
        <f t="shared" si="309"/>
        <v/>
      </c>
      <c r="N9880" s="1" t="str">
        <f>IF(ISBLANK($C9880),"",IF(ISNA(VLOOKUP($L9880,'result messages'!$H$3:$L$11,2,FALSE)),VLOOKUP($M9880,'result messages'!$H$3:$L$11,2,FALSE),VLOOKUP($L9880,'result messages'!$H$3:$L$11,2,FALSE)))</f>
        <v/>
      </c>
      <c r="O9880" s="1" t="str">
        <f>IF(ISBLANK($C9880),"",IF(ISNA(VLOOKUP($L9880,'result messages'!$H$3:$L$11,3,FALSE)),VLOOKUP($M9880,'result messages'!$H$3:$L$11,3,FALSE),VLOOKUP($L9880,'result messages'!$H$3:$L$11,3,FALSE)))</f>
        <v/>
      </c>
      <c r="P9880" s="1" t="str">
        <f>IF(ISBLANK($C9880),"",IF(ISNA(VLOOKUP($L9880,'result messages'!$H$3:$L$11,4,FALSE)),VLOOKUP($M9880,'result messages'!$H$3:$L$11,4,FALSE),VLOOKUP($L9880,'result messages'!$H$3:$L$11,4,FALSE)))</f>
        <v/>
      </c>
      <c r="Q9880" s="1" t="str">
        <f>IF(ISBLANK($C9880),"",IF(ISNA(VLOOKUP($L9880,'result messages'!$H$3:$L$11,5,FALSE)),VLOOKUP($M9880,'result messages'!$H$3:$L$11,5,FALSE),VLOOKUP($L9880,'result messages'!$H$3:$L$11,5,FALSE)))</f>
        <v/>
      </c>
    </row>
    <row r="9881" spans="1:17">
      <c r="A9881" s="1">
        <v>9878</v>
      </c>
      <c r="B9881" s="1"/>
      <c r="C9881" s="1"/>
      <c r="D9881" s="1"/>
      <c r="E9881" s="6"/>
      <c r="F9881" s="1"/>
      <c r="G9881" s="1" t="str">
        <f>IF(ISNA(VLOOKUP($C9881,'DTEN TCAP Linkage deviceId'!$A$1:$A$20000,1,FALSE)),"No","Yes")</f>
        <v>No</v>
      </c>
      <c r="H9881" s="1" t="str">
        <f>IF(ISNA(VLOOKUP($C9881,'Provisioning Requester'!$F$3:$H$20000,2,FALSE)),"No","Yes")</f>
        <v>No</v>
      </c>
      <c r="I9881" s="1" t="str">
        <f>IF($H9881="Yes",VLOOKUP($C9881,'Provisioning Requester'!$F$3:$H$20000,3,FALSE),"-")</f>
        <v>-</v>
      </c>
      <c r="J9881" s="1" t="str">
        <f>IF(OR(D9881="SVCP", E9881="TRUE"), "No", IF(ISNA(VLOOKUP($C9881,'ProvResponder deviceId'!$A$1:$A$20000,1,FALSE)),"No","Yes"))</f>
        <v>No</v>
      </c>
      <c r="K9881" s="1" t="str">
        <f>IF($J9881="Yes",VLOOKUP($C9881,'ProvResponder deviceId'!$A$1:$C$20000,3,FALSE),"-")</f>
        <v>-</v>
      </c>
      <c r="L9881" s="1" t="str">
        <f t="shared" si="308"/>
        <v/>
      </c>
      <c r="M9881" s="1" t="str">
        <f t="shared" si="309"/>
        <v/>
      </c>
      <c r="N9881" s="1" t="str">
        <f>IF(ISBLANK($C9881),"",IF(ISNA(VLOOKUP($L9881,'result messages'!$H$3:$L$11,2,FALSE)),VLOOKUP($M9881,'result messages'!$H$3:$L$11,2,FALSE),VLOOKUP($L9881,'result messages'!$H$3:$L$11,2,FALSE)))</f>
        <v/>
      </c>
      <c r="O9881" s="1" t="str">
        <f>IF(ISBLANK($C9881),"",IF(ISNA(VLOOKUP($L9881,'result messages'!$H$3:$L$11,3,FALSE)),VLOOKUP($M9881,'result messages'!$H$3:$L$11,3,FALSE),VLOOKUP($L9881,'result messages'!$H$3:$L$11,3,FALSE)))</f>
        <v/>
      </c>
      <c r="P9881" s="1" t="str">
        <f>IF(ISBLANK($C9881),"",IF(ISNA(VLOOKUP($L9881,'result messages'!$H$3:$L$11,4,FALSE)),VLOOKUP($M9881,'result messages'!$H$3:$L$11,4,FALSE),VLOOKUP($L9881,'result messages'!$H$3:$L$11,4,FALSE)))</f>
        <v/>
      </c>
      <c r="Q9881" s="1" t="str">
        <f>IF(ISBLANK($C9881),"",IF(ISNA(VLOOKUP($L9881,'result messages'!$H$3:$L$11,5,FALSE)),VLOOKUP($M9881,'result messages'!$H$3:$L$11,5,FALSE),VLOOKUP($L9881,'result messages'!$H$3:$L$11,5,FALSE)))</f>
        <v/>
      </c>
    </row>
    <row r="9882" spans="1:17">
      <c r="A9882" s="1">
        <v>9879</v>
      </c>
      <c r="B9882" s="1"/>
      <c r="C9882" s="1"/>
      <c r="D9882" s="1"/>
      <c r="E9882" s="6"/>
      <c r="F9882" s="1"/>
      <c r="G9882" s="1" t="str">
        <f>IF(ISNA(VLOOKUP($C9882,'DTEN TCAP Linkage deviceId'!$A$1:$A$20000,1,FALSE)),"No","Yes")</f>
        <v>No</v>
      </c>
      <c r="H9882" s="1" t="str">
        <f>IF(ISNA(VLOOKUP($C9882,'Provisioning Requester'!$F$3:$H$20000,2,FALSE)),"No","Yes")</f>
        <v>No</v>
      </c>
      <c r="I9882" s="1" t="str">
        <f>IF($H9882="Yes",VLOOKUP($C9882,'Provisioning Requester'!$F$3:$H$20000,3,FALSE),"-")</f>
        <v>-</v>
      </c>
      <c r="J9882" s="1" t="str">
        <f>IF(OR(D9882="SVCP", E9882="TRUE"), "No", IF(ISNA(VLOOKUP($C9882,'ProvResponder deviceId'!$A$1:$A$20000,1,FALSE)),"No","Yes"))</f>
        <v>No</v>
      </c>
      <c r="K9882" s="1" t="str">
        <f>IF($J9882="Yes",VLOOKUP($C9882,'ProvResponder deviceId'!$A$1:$C$20000,3,FALSE),"-")</f>
        <v>-</v>
      </c>
      <c r="L9882" s="1" t="str">
        <f t="shared" si="308"/>
        <v/>
      </c>
      <c r="M9882" s="1" t="str">
        <f t="shared" si="309"/>
        <v/>
      </c>
      <c r="N9882" s="1" t="str">
        <f>IF(ISBLANK($C9882),"",IF(ISNA(VLOOKUP($L9882,'result messages'!$H$3:$L$11,2,FALSE)),VLOOKUP($M9882,'result messages'!$H$3:$L$11,2,FALSE),VLOOKUP($L9882,'result messages'!$H$3:$L$11,2,FALSE)))</f>
        <v/>
      </c>
      <c r="O9882" s="1" t="str">
        <f>IF(ISBLANK($C9882),"",IF(ISNA(VLOOKUP($L9882,'result messages'!$H$3:$L$11,3,FALSE)),VLOOKUP($M9882,'result messages'!$H$3:$L$11,3,FALSE),VLOOKUP($L9882,'result messages'!$H$3:$L$11,3,FALSE)))</f>
        <v/>
      </c>
      <c r="P9882" s="1" t="str">
        <f>IF(ISBLANK($C9882),"",IF(ISNA(VLOOKUP($L9882,'result messages'!$H$3:$L$11,4,FALSE)),VLOOKUP($M9882,'result messages'!$H$3:$L$11,4,FALSE),VLOOKUP($L9882,'result messages'!$H$3:$L$11,4,FALSE)))</f>
        <v/>
      </c>
      <c r="Q9882" s="1" t="str">
        <f>IF(ISBLANK($C9882),"",IF(ISNA(VLOOKUP($L9882,'result messages'!$H$3:$L$11,5,FALSE)),VLOOKUP($M9882,'result messages'!$H$3:$L$11,5,FALSE),VLOOKUP($L9882,'result messages'!$H$3:$L$11,5,FALSE)))</f>
        <v/>
      </c>
    </row>
    <row r="9883" spans="1:17">
      <c r="A9883" s="1">
        <v>9880</v>
      </c>
      <c r="B9883" s="1"/>
      <c r="C9883" s="1"/>
      <c r="D9883" s="1"/>
      <c r="E9883" s="6"/>
      <c r="F9883" s="1"/>
      <c r="G9883" s="1" t="str">
        <f>IF(ISNA(VLOOKUP($C9883,'DTEN TCAP Linkage deviceId'!$A$1:$A$20000,1,FALSE)),"No","Yes")</f>
        <v>No</v>
      </c>
      <c r="H9883" s="1" t="str">
        <f>IF(ISNA(VLOOKUP($C9883,'Provisioning Requester'!$F$3:$H$20000,2,FALSE)),"No","Yes")</f>
        <v>No</v>
      </c>
      <c r="I9883" s="1" t="str">
        <f>IF($H9883="Yes",VLOOKUP($C9883,'Provisioning Requester'!$F$3:$H$20000,3,FALSE),"-")</f>
        <v>-</v>
      </c>
      <c r="J9883" s="1" t="str">
        <f>IF(OR(D9883="SVCP", E9883="TRUE"), "No", IF(ISNA(VLOOKUP($C9883,'ProvResponder deviceId'!$A$1:$A$20000,1,FALSE)),"No","Yes"))</f>
        <v>No</v>
      </c>
      <c r="K9883" s="1" t="str">
        <f>IF($J9883="Yes",VLOOKUP($C9883,'ProvResponder deviceId'!$A$1:$C$20000,3,FALSE),"-")</f>
        <v>-</v>
      </c>
      <c r="L9883" s="1" t="str">
        <f t="shared" si="308"/>
        <v/>
      </c>
      <c r="M9883" s="1" t="str">
        <f t="shared" si="309"/>
        <v/>
      </c>
      <c r="N9883" s="1" t="str">
        <f>IF(ISBLANK($C9883),"",IF(ISNA(VLOOKUP($L9883,'result messages'!$H$3:$L$11,2,FALSE)),VLOOKUP($M9883,'result messages'!$H$3:$L$11,2,FALSE),VLOOKUP($L9883,'result messages'!$H$3:$L$11,2,FALSE)))</f>
        <v/>
      </c>
      <c r="O9883" s="1" t="str">
        <f>IF(ISBLANK($C9883),"",IF(ISNA(VLOOKUP($L9883,'result messages'!$H$3:$L$11,3,FALSE)),VLOOKUP($M9883,'result messages'!$H$3:$L$11,3,FALSE),VLOOKUP($L9883,'result messages'!$H$3:$L$11,3,FALSE)))</f>
        <v/>
      </c>
      <c r="P9883" s="1" t="str">
        <f>IF(ISBLANK($C9883),"",IF(ISNA(VLOOKUP($L9883,'result messages'!$H$3:$L$11,4,FALSE)),VLOOKUP($M9883,'result messages'!$H$3:$L$11,4,FALSE),VLOOKUP($L9883,'result messages'!$H$3:$L$11,4,FALSE)))</f>
        <v/>
      </c>
      <c r="Q9883" s="1" t="str">
        <f>IF(ISBLANK($C9883),"",IF(ISNA(VLOOKUP($L9883,'result messages'!$H$3:$L$11,5,FALSE)),VLOOKUP($M9883,'result messages'!$H$3:$L$11,5,FALSE),VLOOKUP($L9883,'result messages'!$H$3:$L$11,5,FALSE)))</f>
        <v/>
      </c>
    </row>
    <row r="9884" spans="1:17">
      <c r="A9884" s="1">
        <v>9881</v>
      </c>
      <c r="B9884" s="1"/>
      <c r="C9884" s="1"/>
      <c r="D9884" s="1"/>
      <c r="E9884" s="6"/>
      <c r="F9884" s="1"/>
      <c r="G9884" s="1" t="str">
        <f>IF(ISNA(VLOOKUP($C9884,'DTEN TCAP Linkage deviceId'!$A$1:$A$20000,1,FALSE)),"No","Yes")</f>
        <v>No</v>
      </c>
      <c r="H9884" s="1" t="str">
        <f>IF(ISNA(VLOOKUP($C9884,'Provisioning Requester'!$F$3:$H$20000,2,FALSE)),"No","Yes")</f>
        <v>No</v>
      </c>
      <c r="I9884" s="1" t="str">
        <f>IF($H9884="Yes",VLOOKUP($C9884,'Provisioning Requester'!$F$3:$H$20000,3,FALSE),"-")</f>
        <v>-</v>
      </c>
      <c r="J9884" s="1" t="str">
        <f>IF(OR(D9884="SVCP", E9884="TRUE"), "No", IF(ISNA(VLOOKUP($C9884,'ProvResponder deviceId'!$A$1:$A$20000,1,FALSE)),"No","Yes"))</f>
        <v>No</v>
      </c>
      <c r="K9884" s="1" t="str">
        <f>IF($J9884="Yes",VLOOKUP($C9884,'ProvResponder deviceId'!$A$1:$C$20000,3,FALSE),"-")</f>
        <v>-</v>
      </c>
      <c r="L9884" s="1" t="str">
        <f t="shared" si="308"/>
        <v/>
      </c>
      <c r="M9884" s="1" t="str">
        <f t="shared" si="309"/>
        <v/>
      </c>
      <c r="N9884" s="1" t="str">
        <f>IF(ISBLANK($C9884),"",IF(ISNA(VLOOKUP($L9884,'result messages'!$H$3:$L$11,2,FALSE)),VLOOKUP($M9884,'result messages'!$H$3:$L$11,2,FALSE),VLOOKUP($L9884,'result messages'!$H$3:$L$11,2,FALSE)))</f>
        <v/>
      </c>
      <c r="O9884" s="1" t="str">
        <f>IF(ISBLANK($C9884),"",IF(ISNA(VLOOKUP($L9884,'result messages'!$H$3:$L$11,3,FALSE)),VLOOKUP($M9884,'result messages'!$H$3:$L$11,3,FALSE),VLOOKUP($L9884,'result messages'!$H$3:$L$11,3,FALSE)))</f>
        <v/>
      </c>
      <c r="P9884" s="1" t="str">
        <f>IF(ISBLANK($C9884),"",IF(ISNA(VLOOKUP($L9884,'result messages'!$H$3:$L$11,4,FALSE)),VLOOKUP($M9884,'result messages'!$H$3:$L$11,4,FALSE),VLOOKUP($L9884,'result messages'!$H$3:$L$11,4,FALSE)))</f>
        <v/>
      </c>
      <c r="Q9884" s="1" t="str">
        <f>IF(ISBLANK($C9884),"",IF(ISNA(VLOOKUP($L9884,'result messages'!$H$3:$L$11,5,FALSE)),VLOOKUP($M9884,'result messages'!$H$3:$L$11,5,FALSE),VLOOKUP($L9884,'result messages'!$H$3:$L$11,5,FALSE)))</f>
        <v/>
      </c>
    </row>
    <row r="9885" spans="1:17">
      <c r="A9885" s="1">
        <v>9882</v>
      </c>
      <c r="B9885" s="1"/>
      <c r="C9885" s="1"/>
      <c r="D9885" s="1"/>
      <c r="E9885" s="6"/>
      <c r="F9885" s="1"/>
      <c r="G9885" s="1" t="str">
        <f>IF(ISNA(VLOOKUP($C9885,'DTEN TCAP Linkage deviceId'!$A$1:$A$20000,1,FALSE)),"No","Yes")</f>
        <v>No</v>
      </c>
      <c r="H9885" s="1" t="str">
        <f>IF(ISNA(VLOOKUP($C9885,'Provisioning Requester'!$F$3:$H$20000,2,FALSE)),"No","Yes")</f>
        <v>No</v>
      </c>
      <c r="I9885" s="1" t="str">
        <f>IF($H9885="Yes",VLOOKUP($C9885,'Provisioning Requester'!$F$3:$H$20000,3,FALSE),"-")</f>
        <v>-</v>
      </c>
      <c r="J9885" s="1" t="str">
        <f>IF(OR(D9885="SVCP", E9885="TRUE"), "No", IF(ISNA(VLOOKUP($C9885,'ProvResponder deviceId'!$A$1:$A$20000,1,FALSE)),"No","Yes"))</f>
        <v>No</v>
      </c>
      <c r="K9885" s="1" t="str">
        <f>IF($J9885="Yes",VLOOKUP($C9885,'ProvResponder deviceId'!$A$1:$C$20000,3,FALSE),"-")</f>
        <v>-</v>
      </c>
      <c r="L9885" s="1" t="str">
        <f t="shared" si="308"/>
        <v/>
      </c>
      <c r="M9885" s="1" t="str">
        <f t="shared" si="309"/>
        <v/>
      </c>
      <c r="N9885" s="1" t="str">
        <f>IF(ISBLANK($C9885),"",IF(ISNA(VLOOKUP($L9885,'result messages'!$H$3:$L$11,2,FALSE)),VLOOKUP($M9885,'result messages'!$H$3:$L$11,2,FALSE),VLOOKUP($L9885,'result messages'!$H$3:$L$11,2,FALSE)))</f>
        <v/>
      </c>
      <c r="O9885" s="1" t="str">
        <f>IF(ISBLANK($C9885),"",IF(ISNA(VLOOKUP($L9885,'result messages'!$H$3:$L$11,3,FALSE)),VLOOKUP($M9885,'result messages'!$H$3:$L$11,3,FALSE),VLOOKUP($L9885,'result messages'!$H$3:$L$11,3,FALSE)))</f>
        <v/>
      </c>
      <c r="P9885" s="1" t="str">
        <f>IF(ISBLANK($C9885),"",IF(ISNA(VLOOKUP($L9885,'result messages'!$H$3:$L$11,4,FALSE)),VLOOKUP($M9885,'result messages'!$H$3:$L$11,4,FALSE),VLOOKUP($L9885,'result messages'!$H$3:$L$11,4,FALSE)))</f>
        <v/>
      </c>
      <c r="Q9885" s="1" t="str">
        <f>IF(ISBLANK($C9885),"",IF(ISNA(VLOOKUP($L9885,'result messages'!$H$3:$L$11,5,FALSE)),VLOOKUP($M9885,'result messages'!$H$3:$L$11,5,FALSE),VLOOKUP($L9885,'result messages'!$H$3:$L$11,5,FALSE)))</f>
        <v/>
      </c>
    </row>
    <row r="9886" spans="1:17">
      <c r="A9886" s="1">
        <v>9883</v>
      </c>
      <c r="B9886" s="1"/>
      <c r="C9886" s="1"/>
      <c r="D9886" s="1"/>
      <c r="E9886" s="6"/>
      <c r="F9886" s="1"/>
      <c r="G9886" s="1" t="str">
        <f>IF(ISNA(VLOOKUP($C9886,'DTEN TCAP Linkage deviceId'!$A$1:$A$20000,1,FALSE)),"No","Yes")</f>
        <v>No</v>
      </c>
      <c r="H9886" s="1" t="str">
        <f>IF(ISNA(VLOOKUP($C9886,'Provisioning Requester'!$F$3:$H$20000,2,FALSE)),"No","Yes")</f>
        <v>No</v>
      </c>
      <c r="I9886" s="1" t="str">
        <f>IF($H9886="Yes",VLOOKUP($C9886,'Provisioning Requester'!$F$3:$H$20000,3,FALSE),"-")</f>
        <v>-</v>
      </c>
      <c r="J9886" s="1" t="str">
        <f>IF(OR(D9886="SVCP", E9886="TRUE"), "No", IF(ISNA(VLOOKUP($C9886,'ProvResponder deviceId'!$A$1:$A$20000,1,FALSE)),"No","Yes"))</f>
        <v>No</v>
      </c>
      <c r="K9886" s="1" t="str">
        <f>IF($J9886="Yes",VLOOKUP($C9886,'ProvResponder deviceId'!$A$1:$C$20000,3,FALSE),"-")</f>
        <v>-</v>
      </c>
      <c r="L9886" s="1" t="str">
        <f t="shared" si="308"/>
        <v/>
      </c>
      <c r="M9886" s="1" t="str">
        <f t="shared" si="309"/>
        <v/>
      </c>
      <c r="N9886" s="1" t="str">
        <f>IF(ISBLANK($C9886),"",IF(ISNA(VLOOKUP($L9886,'result messages'!$H$3:$L$11,2,FALSE)),VLOOKUP($M9886,'result messages'!$H$3:$L$11,2,FALSE),VLOOKUP($L9886,'result messages'!$H$3:$L$11,2,FALSE)))</f>
        <v/>
      </c>
      <c r="O9886" s="1" t="str">
        <f>IF(ISBLANK($C9886),"",IF(ISNA(VLOOKUP($L9886,'result messages'!$H$3:$L$11,3,FALSE)),VLOOKUP($M9886,'result messages'!$H$3:$L$11,3,FALSE),VLOOKUP($L9886,'result messages'!$H$3:$L$11,3,FALSE)))</f>
        <v/>
      </c>
      <c r="P9886" s="1" t="str">
        <f>IF(ISBLANK($C9886),"",IF(ISNA(VLOOKUP($L9886,'result messages'!$H$3:$L$11,4,FALSE)),VLOOKUP($M9886,'result messages'!$H$3:$L$11,4,FALSE),VLOOKUP($L9886,'result messages'!$H$3:$L$11,4,FALSE)))</f>
        <v/>
      </c>
      <c r="Q9886" s="1" t="str">
        <f>IF(ISBLANK($C9886),"",IF(ISNA(VLOOKUP($L9886,'result messages'!$H$3:$L$11,5,FALSE)),VLOOKUP($M9886,'result messages'!$H$3:$L$11,5,FALSE),VLOOKUP($L9886,'result messages'!$H$3:$L$11,5,FALSE)))</f>
        <v/>
      </c>
    </row>
    <row r="9887" spans="1:17">
      <c r="A9887" s="1">
        <v>9884</v>
      </c>
      <c r="B9887" s="1"/>
      <c r="C9887" s="1"/>
      <c r="D9887" s="1"/>
      <c r="E9887" s="6"/>
      <c r="F9887" s="1"/>
      <c r="G9887" s="1" t="str">
        <f>IF(ISNA(VLOOKUP($C9887,'DTEN TCAP Linkage deviceId'!$A$1:$A$20000,1,FALSE)),"No","Yes")</f>
        <v>No</v>
      </c>
      <c r="H9887" s="1" t="str">
        <f>IF(ISNA(VLOOKUP($C9887,'Provisioning Requester'!$F$3:$H$20000,2,FALSE)),"No","Yes")</f>
        <v>No</v>
      </c>
      <c r="I9887" s="1" t="str">
        <f>IF($H9887="Yes",VLOOKUP($C9887,'Provisioning Requester'!$F$3:$H$20000,3,FALSE),"-")</f>
        <v>-</v>
      </c>
      <c r="J9887" s="1" t="str">
        <f>IF(OR(D9887="SVCP", E9887="TRUE"), "No", IF(ISNA(VLOOKUP($C9887,'ProvResponder deviceId'!$A$1:$A$20000,1,FALSE)),"No","Yes"))</f>
        <v>No</v>
      </c>
      <c r="K9887" s="1" t="str">
        <f>IF($J9887="Yes",VLOOKUP($C9887,'ProvResponder deviceId'!$A$1:$C$20000,3,FALSE),"-")</f>
        <v>-</v>
      </c>
      <c r="L9887" s="1" t="str">
        <f t="shared" si="308"/>
        <v/>
      </c>
      <c r="M9887" s="1" t="str">
        <f t="shared" si="309"/>
        <v/>
      </c>
      <c r="N9887" s="1" t="str">
        <f>IF(ISBLANK($C9887),"",IF(ISNA(VLOOKUP($L9887,'result messages'!$H$3:$L$11,2,FALSE)),VLOOKUP($M9887,'result messages'!$H$3:$L$11,2,FALSE),VLOOKUP($L9887,'result messages'!$H$3:$L$11,2,FALSE)))</f>
        <v/>
      </c>
      <c r="O9887" s="1" t="str">
        <f>IF(ISBLANK($C9887),"",IF(ISNA(VLOOKUP($L9887,'result messages'!$H$3:$L$11,3,FALSE)),VLOOKUP($M9887,'result messages'!$H$3:$L$11,3,FALSE),VLOOKUP($L9887,'result messages'!$H$3:$L$11,3,FALSE)))</f>
        <v/>
      </c>
      <c r="P9887" s="1" t="str">
        <f>IF(ISBLANK($C9887),"",IF(ISNA(VLOOKUP($L9887,'result messages'!$H$3:$L$11,4,FALSE)),VLOOKUP($M9887,'result messages'!$H$3:$L$11,4,FALSE),VLOOKUP($L9887,'result messages'!$H$3:$L$11,4,FALSE)))</f>
        <v/>
      </c>
      <c r="Q9887" s="1" t="str">
        <f>IF(ISBLANK($C9887),"",IF(ISNA(VLOOKUP($L9887,'result messages'!$H$3:$L$11,5,FALSE)),VLOOKUP($M9887,'result messages'!$H$3:$L$11,5,FALSE),VLOOKUP($L9887,'result messages'!$H$3:$L$11,5,FALSE)))</f>
        <v/>
      </c>
    </row>
    <row r="9888" spans="1:17">
      <c r="A9888" s="1">
        <v>9885</v>
      </c>
      <c r="B9888" s="1"/>
      <c r="C9888" s="1"/>
      <c r="D9888" s="1"/>
      <c r="E9888" s="6"/>
      <c r="F9888" s="1"/>
      <c r="G9888" s="1" t="str">
        <f>IF(ISNA(VLOOKUP($C9888,'DTEN TCAP Linkage deviceId'!$A$1:$A$20000,1,FALSE)),"No","Yes")</f>
        <v>No</v>
      </c>
      <c r="H9888" s="1" t="str">
        <f>IF(ISNA(VLOOKUP($C9888,'Provisioning Requester'!$F$3:$H$20000,2,FALSE)),"No","Yes")</f>
        <v>No</v>
      </c>
      <c r="I9888" s="1" t="str">
        <f>IF($H9888="Yes",VLOOKUP($C9888,'Provisioning Requester'!$F$3:$H$20000,3,FALSE),"-")</f>
        <v>-</v>
      </c>
      <c r="J9888" s="1" t="str">
        <f>IF(OR(D9888="SVCP", E9888="TRUE"), "No", IF(ISNA(VLOOKUP($C9888,'ProvResponder deviceId'!$A$1:$A$20000,1,FALSE)),"No","Yes"))</f>
        <v>No</v>
      </c>
      <c r="K9888" s="1" t="str">
        <f>IF($J9888="Yes",VLOOKUP($C9888,'ProvResponder deviceId'!$A$1:$C$20000,3,FALSE),"-")</f>
        <v>-</v>
      </c>
      <c r="L9888" s="1" t="str">
        <f t="shared" si="308"/>
        <v/>
      </c>
      <c r="M9888" s="1" t="str">
        <f t="shared" si="309"/>
        <v/>
      </c>
      <c r="N9888" s="1" t="str">
        <f>IF(ISBLANK($C9888),"",IF(ISNA(VLOOKUP($L9888,'result messages'!$H$3:$L$11,2,FALSE)),VLOOKUP($M9888,'result messages'!$H$3:$L$11,2,FALSE),VLOOKUP($L9888,'result messages'!$H$3:$L$11,2,FALSE)))</f>
        <v/>
      </c>
      <c r="O9888" s="1" t="str">
        <f>IF(ISBLANK($C9888),"",IF(ISNA(VLOOKUP($L9888,'result messages'!$H$3:$L$11,3,FALSE)),VLOOKUP($M9888,'result messages'!$H$3:$L$11,3,FALSE),VLOOKUP($L9888,'result messages'!$H$3:$L$11,3,FALSE)))</f>
        <v/>
      </c>
      <c r="P9888" s="1" t="str">
        <f>IF(ISBLANK($C9888),"",IF(ISNA(VLOOKUP($L9888,'result messages'!$H$3:$L$11,4,FALSE)),VLOOKUP($M9888,'result messages'!$H$3:$L$11,4,FALSE),VLOOKUP($L9888,'result messages'!$H$3:$L$11,4,FALSE)))</f>
        <v/>
      </c>
      <c r="Q9888" s="1" t="str">
        <f>IF(ISBLANK($C9888),"",IF(ISNA(VLOOKUP($L9888,'result messages'!$H$3:$L$11,5,FALSE)),VLOOKUP($M9888,'result messages'!$H$3:$L$11,5,FALSE),VLOOKUP($L9888,'result messages'!$H$3:$L$11,5,FALSE)))</f>
        <v/>
      </c>
    </row>
    <row r="9889" spans="1:17">
      <c r="A9889" s="1">
        <v>9886</v>
      </c>
      <c r="B9889" s="1"/>
      <c r="C9889" s="1"/>
      <c r="D9889" s="1"/>
      <c r="E9889" s="6"/>
      <c r="F9889" s="1"/>
      <c r="G9889" s="1" t="str">
        <f>IF(ISNA(VLOOKUP($C9889,'DTEN TCAP Linkage deviceId'!$A$1:$A$20000,1,FALSE)),"No","Yes")</f>
        <v>No</v>
      </c>
      <c r="H9889" s="1" t="str">
        <f>IF(ISNA(VLOOKUP($C9889,'Provisioning Requester'!$F$3:$H$20000,2,FALSE)),"No","Yes")</f>
        <v>No</v>
      </c>
      <c r="I9889" s="1" t="str">
        <f>IF($H9889="Yes",VLOOKUP($C9889,'Provisioning Requester'!$F$3:$H$20000,3,FALSE),"-")</f>
        <v>-</v>
      </c>
      <c r="J9889" s="1" t="str">
        <f>IF(OR(D9889="SVCP", E9889="TRUE"), "No", IF(ISNA(VLOOKUP($C9889,'ProvResponder deviceId'!$A$1:$A$20000,1,FALSE)),"No","Yes"))</f>
        <v>No</v>
      </c>
      <c r="K9889" s="1" t="str">
        <f>IF($J9889="Yes",VLOOKUP($C9889,'ProvResponder deviceId'!$A$1:$C$20000,3,FALSE),"-")</f>
        <v>-</v>
      </c>
      <c r="L9889" s="1" t="str">
        <f t="shared" si="308"/>
        <v/>
      </c>
      <c r="M9889" s="1" t="str">
        <f t="shared" si="309"/>
        <v/>
      </c>
      <c r="N9889" s="1" t="str">
        <f>IF(ISBLANK($C9889),"",IF(ISNA(VLOOKUP($L9889,'result messages'!$H$3:$L$11,2,FALSE)),VLOOKUP($M9889,'result messages'!$H$3:$L$11,2,FALSE),VLOOKUP($L9889,'result messages'!$H$3:$L$11,2,FALSE)))</f>
        <v/>
      </c>
      <c r="O9889" s="1" t="str">
        <f>IF(ISBLANK($C9889),"",IF(ISNA(VLOOKUP($L9889,'result messages'!$H$3:$L$11,3,FALSE)),VLOOKUP($M9889,'result messages'!$H$3:$L$11,3,FALSE),VLOOKUP($L9889,'result messages'!$H$3:$L$11,3,FALSE)))</f>
        <v/>
      </c>
      <c r="P9889" s="1" t="str">
        <f>IF(ISBLANK($C9889),"",IF(ISNA(VLOOKUP($L9889,'result messages'!$H$3:$L$11,4,FALSE)),VLOOKUP($M9889,'result messages'!$H$3:$L$11,4,FALSE),VLOOKUP($L9889,'result messages'!$H$3:$L$11,4,FALSE)))</f>
        <v/>
      </c>
      <c r="Q9889" s="1" t="str">
        <f>IF(ISBLANK($C9889),"",IF(ISNA(VLOOKUP($L9889,'result messages'!$H$3:$L$11,5,FALSE)),VLOOKUP($M9889,'result messages'!$H$3:$L$11,5,FALSE),VLOOKUP($L9889,'result messages'!$H$3:$L$11,5,FALSE)))</f>
        <v/>
      </c>
    </row>
    <row r="9890" spans="1:17">
      <c r="A9890" s="1">
        <v>9887</v>
      </c>
      <c r="B9890" s="1"/>
      <c r="C9890" s="1"/>
      <c r="D9890" s="1"/>
      <c r="E9890" s="6"/>
      <c r="F9890" s="1"/>
      <c r="G9890" s="1" t="str">
        <f>IF(ISNA(VLOOKUP($C9890,'DTEN TCAP Linkage deviceId'!$A$1:$A$20000,1,FALSE)),"No","Yes")</f>
        <v>No</v>
      </c>
      <c r="H9890" s="1" t="str">
        <f>IF(ISNA(VLOOKUP($C9890,'Provisioning Requester'!$F$3:$H$20000,2,FALSE)),"No","Yes")</f>
        <v>No</v>
      </c>
      <c r="I9890" s="1" t="str">
        <f>IF($H9890="Yes",VLOOKUP($C9890,'Provisioning Requester'!$F$3:$H$20000,3,FALSE),"-")</f>
        <v>-</v>
      </c>
      <c r="J9890" s="1" t="str">
        <f>IF(OR(D9890="SVCP", E9890="TRUE"), "No", IF(ISNA(VLOOKUP($C9890,'ProvResponder deviceId'!$A$1:$A$20000,1,FALSE)),"No","Yes"))</f>
        <v>No</v>
      </c>
      <c r="K9890" s="1" t="str">
        <f>IF($J9890="Yes",VLOOKUP($C9890,'ProvResponder deviceId'!$A$1:$C$20000,3,FALSE),"-")</f>
        <v>-</v>
      </c>
      <c r="L9890" s="1" t="str">
        <f t="shared" si="308"/>
        <v/>
      </c>
      <c r="M9890" s="1" t="str">
        <f t="shared" si="309"/>
        <v/>
      </c>
      <c r="N9890" s="1" t="str">
        <f>IF(ISBLANK($C9890),"",IF(ISNA(VLOOKUP($L9890,'result messages'!$H$3:$L$11,2,FALSE)),VLOOKUP($M9890,'result messages'!$H$3:$L$11,2,FALSE),VLOOKUP($L9890,'result messages'!$H$3:$L$11,2,FALSE)))</f>
        <v/>
      </c>
      <c r="O9890" s="1" t="str">
        <f>IF(ISBLANK($C9890),"",IF(ISNA(VLOOKUP($L9890,'result messages'!$H$3:$L$11,3,FALSE)),VLOOKUP($M9890,'result messages'!$H$3:$L$11,3,FALSE),VLOOKUP($L9890,'result messages'!$H$3:$L$11,3,FALSE)))</f>
        <v/>
      </c>
      <c r="P9890" s="1" t="str">
        <f>IF(ISBLANK($C9890),"",IF(ISNA(VLOOKUP($L9890,'result messages'!$H$3:$L$11,4,FALSE)),VLOOKUP($M9890,'result messages'!$H$3:$L$11,4,FALSE),VLOOKUP($L9890,'result messages'!$H$3:$L$11,4,FALSE)))</f>
        <v/>
      </c>
      <c r="Q9890" s="1" t="str">
        <f>IF(ISBLANK($C9890),"",IF(ISNA(VLOOKUP($L9890,'result messages'!$H$3:$L$11,5,FALSE)),VLOOKUP($M9890,'result messages'!$H$3:$L$11,5,FALSE),VLOOKUP($L9890,'result messages'!$H$3:$L$11,5,FALSE)))</f>
        <v/>
      </c>
    </row>
    <row r="9891" spans="1:17">
      <c r="A9891" s="1">
        <v>9888</v>
      </c>
      <c r="B9891" s="1"/>
      <c r="C9891" s="1"/>
      <c r="D9891" s="1"/>
      <c r="E9891" s="6"/>
      <c r="F9891" s="1"/>
      <c r="G9891" s="1" t="str">
        <f>IF(ISNA(VLOOKUP($C9891,'DTEN TCAP Linkage deviceId'!$A$1:$A$20000,1,FALSE)),"No","Yes")</f>
        <v>No</v>
      </c>
      <c r="H9891" s="1" t="str">
        <f>IF(ISNA(VLOOKUP($C9891,'Provisioning Requester'!$F$3:$H$20000,2,FALSE)),"No","Yes")</f>
        <v>No</v>
      </c>
      <c r="I9891" s="1" t="str">
        <f>IF($H9891="Yes",VLOOKUP($C9891,'Provisioning Requester'!$F$3:$H$20000,3,FALSE),"-")</f>
        <v>-</v>
      </c>
      <c r="J9891" s="1" t="str">
        <f>IF(OR(D9891="SVCP", E9891="TRUE"), "No", IF(ISNA(VLOOKUP($C9891,'ProvResponder deviceId'!$A$1:$A$20000,1,FALSE)),"No","Yes"))</f>
        <v>No</v>
      </c>
      <c r="K9891" s="1" t="str">
        <f>IF($J9891="Yes",VLOOKUP($C9891,'ProvResponder deviceId'!$A$1:$C$20000,3,FALSE),"-")</f>
        <v>-</v>
      </c>
      <c r="L9891" s="1" t="str">
        <f t="shared" si="308"/>
        <v/>
      </c>
      <c r="M9891" s="1" t="str">
        <f t="shared" si="309"/>
        <v/>
      </c>
      <c r="N9891" s="1" t="str">
        <f>IF(ISBLANK($C9891),"",IF(ISNA(VLOOKUP($L9891,'result messages'!$H$3:$L$11,2,FALSE)),VLOOKUP($M9891,'result messages'!$H$3:$L$11,2,FALSE),VLOOKUP($L9891,'result messages'!$H$3:$L$11,2,FALSE)))</f>
        <v/>
      </c>
      <c r="O9891" s="1" t="str">
        <f>IF(ISBLANK($C9891),"",IF(ISNA(VLOOKUP($L9891,'result messages'!$H$3:$L$11,3,FALSE)),VLOOKUP($M9891,'result messages'!$H$3:$L$11,3,FALSE),VLOOKUP($L9891,'result messages'!$H$3:$L$11,3,FALSE)))</f>
        <v/>
      </c>
      <c r="P9891" s="1" t="str">
        <f>IF(ISBLANK($C9891),"",IF(ISNA(VLOOKUP($L9891,'result messages'!$H$3:$L$11,4,FALSE)),VLOOKUP($M9891,'result messages'!$H$3:$L$11,4,FALSE),VLOOKUP($L9891,'result messages'!$H$3:$L$11,4,FALSE)))</f>
        <v/>
      </c>
      <c r="Q9891" s="1" t="str">
        <f>IF(ISBLANK($C9891),"",IF(ISNA(VLOOKUP($L9891,'result messages'!$H$3:$L$11,5,FALSE)),VLOOKUP($M9891,'result messages'!$H$3:$L$11,5,FALSE),VLOOKUP($L9891,'result messages'!$H$3:$L$11,5,FALSE)))</f>
        <v/>
      </c>
    </row>
    <row r="9892" spans="1:17">
      <c r="A9892" s="1">
        <v>9889</v>
      </c>
      <c r="B9892" s="1"/>
      <c r="C9892" s="1"/>
      <c r="D9892" s="1"/>
      <c r="E9892" s="6"/>
      <c r="F9892" s="1"/>
      <c r="G9892" s="1" t="str">
        <f>IF(ISNA(VLOOKUP($C9892,'DTEN TCAP Linkage deviceId'!$A$1:$A$20000,1,FALSE)),"No","Yes")</f>
        <v>No</v>
      </c>
      <c r="H9892" s="1" t="str">
        <f>IF(ISNA(VLOOKUP($C9892,'Provisioning Requester'!$F$3:$H$20000,2,FALSE)),"No","Yes")</f>
        <v>No</v>
      </c>
      <c r="I9892" s="1" t="str">
        <f>IF($H9892="Yes",VLOOKUP($C9892,'Provisioning Requester'!$F$3:$H$20000,3,FALSE),"-")</f>
        <v>-</v>
      </c>
      <c r="J9892" s="1" t="str">
        <f>IF(OR(D9892="SVCP", E9892="TRUE"), "No", IF(ISNA(VLOOKUP($C9892,'ProvResponder deviceId'!$A$1:$A$20000,1,FALSE)),"No","Yes"))</f>
        <v>No</v>
      </c>
      <c r="K9892" s="1" t="str">
        <f>IF($J9892="Yes",VLOOKUP($C9892,'ProvResponder deviceId'!$A$1:$C$20000,3,FALSE),"-")</f>
        <v>-</v>
      </c>
      <c r="L9892" s="1" t="str">
        <f t="shared" si="308"/>
        <v/>
      </c>
      <c r="M9892" s="1" t="str">
        <f t="shared" si="309"/>
        <v/>
      </c>
      <c r="N9892" s="1" t="str">
        <f>IF(ISBLANK($C9892),"",IF(ISNA(VLOOKUP($L9892,'result messages'!$H$3:$L$11,2,FALSE)),VLOOKUP($M9892,'result messages'!$H$3:$L$11,2,FALSE),VLOOKUP($L9892,'result messages'!$H$3:$L$11,2,FALSE)))</f>
        <v/>
      </c>
      <c r="O9892" s="1" t="str">
        <f>IF(ISBLANK($C9892),"",IF(ISNA(VLOOKUP($L9892,'result messages'!$H$3:$L$11,3,FALSE)),VLOOKUP($M9892,'result messages'!$H$3:$L$11,3,FALSE),VLOOKUP($L9892,'result messages'!$H$3:$L$11,3,FALSE)))</f>
        <v/>
      </c>
      <c r="P9892" s="1" t="str">
        <f>IF(ISBLANK($C9892),"",IF(ISNA(VLOOKUP($L9892,'result messages'!$H$3:$L$11,4,FALSE)),VLOOKUP($M9892,'result messages'!$H$3:$L$11,4,FALSE),VLOOKUP($L9892,'result messages'!$H$3:$L$11,4,FALSE)))</f>
        <v/>
      </c>
      <c r="Q9892" s="1" t="str">
        <f>IF(ISBLANK($C9892),"",IF(ISNA(VLOOKUP($L9892,'result messages'!$H$3:$L$11,5,FALSE)),VLOOKUP($M9892,'result messages'!$H$3:$L$11,5,FALSE),VLOOKUP($L9892,'result messages'!$H$3:$L$11,5,FALSE)))</f>
        <v/>
      </c>
    </row>
    <row r="9893" spans="1:17">
      <c r="A9893" s="1">
        <v>9890</v>
      </c>
      <c r="B9893" s="1"/>
      <c r="C9893" s="1"/>
      <c r="D9893" s="1"/>
      <c r="E9893" s="6"/>
      <c r="F9893" s="1"/>
      <c r="G9893" s="1" t="str">
        <f>IF(ISNA(VLOOKUP($C9893,'DTEN TCAP Linkage deviceId'!$A$1:$A$20000,1,FALSE)),"No","Yes")</f>
        <v>No</v>
      </c>
      <c r="H9893" s="1" t="str">
        <f>IF(ISNA(VLOOKUP($C9893,'Provisioning Requester'!$F$3:$H$20000,2,FALSE)),"No","Yes")</f>
        <v>No</v>
      </c>
      <c r="I9893" s="1" t="str">
        <f>IF($H9893="Yes",VLOOKUP($C9893,'Provisioning Requester'!$F$3:$H$20000,3,FALSE),"-")</f>
        <v>-</v>
      </c>
      <c r="J9893" s="1" t="str">
        <f>IF(OR(D9893="SVCP", E9893="TRUE"), "No", IF(ISNA(VLOOKUP($C9893,'ProvResponder deviceId'!$A$1:$A$20000,1,FALSE)),"No","Yes"))</f>
        <v>No</v>
      </c>
      <c r="K9893" s="1" t="str">
        <f>IF($J9893="Yes",VLOOKUP($C9893,'ProvResponder deviceId'!$A$1:$C$20000,3,FALSE),"-")</f>
        <v>-</v>
      </c>
      <c r="L9893" s="1" t="str">
        <f t="shared" si="308"/>
        <v/>
      </c>
      <c r="M9893" s="1" t="str">
        <f t="shared" si="309"/>
        <v/>
      </c>
      <c r="N9893" s="1" t="str">
        <f>IF(ISBLANK($C9893),"",IF(ISNA(VLOOKUP($L9893,'result messages'!$H$3:$L$11,2,FALSE)),VLOOKUP($M9893,'result messages'!$H$3:$L$11,2,FALSE),VLOOKUP($L9893,'result messages'!$H$3:$L$11,2,FALSE)))</f>
        <v/>
      </c>
      <c r="O9893" s="1" t="str">
        <f>IF(ISBLANK($C9893),"",IF(ISNA(VLOOKUP($L9893,'result messages'!$H$3:$L$11,3,FALSE)),VLOOKUP($M9893,'result messages'!$H$3:$L$11,3,FALSE),VLOOKUP($L9893,'result messages'!$H$3:$L$11,3,FALSE)))</f>
        <v/>
      </c>
      <c r="P9893" s="1" t="str">
        <f>IF(ISBLANK($C9893),"",IF(ISNA(VLOOKUP($L9893,'result messages'!$H$3:$L$11,4,FALSE)),VLOOKUP($M9893,'result messages'!$H$3:$L$11,4,FALSE),VLOOKUP($L9893,'result messages'!$H$3:$L$11,4,FALSE)))</f>
        <v/>
      </c>
      <c r="Q9893" s="1" t="str">
        <f>IF(ISBLANK($C9893),"",IF(ISNA(VLOOKUP($L9893,'result messages'!$H$3:$L$11,5,FALSE)),VLOOKUP($M9893,'result messages'!$H$3:$L$11,5,FALSE),VLOOKUP($L9893,'result messages'!$H$3:$L$11,5,FALSE)))</f>
        <v/>
      </c>
    </row>
    <row r="9894" spans="1:17">
      <c r="A9894" s="1">
        <v>9891</v>
      </c>
      <c r="B9894" s="1"/>
      <c r="C9894" s="1"/>
      <c r="D9894" s="1"/>
      <c r="E9894" s="6"/>
      <c r="F9894" s="1"/>
      <c r="G9894" s="1" t="str">
        <f>IF(ISNA(VLOOKUP($C9894,'DTEN TCAP Linkage deviceId'!$A$1:$A$20000,1,FALSE)),"No","Yes")</f>
        <v>No</v>
      </c>
      <c r="H9894" s="1" t="str">
        <f>IF(ISNA(VLOOKUP($C9894,'Provisioning Requester'!$F$3:$H$20000,2,FALSE)),"No","Yes")</f>
        <v>No</v>
      </c>
      <c r="I9894" s="1" t="str">
        <f>IF($H9894="Yes",VLOOKUP($C9894,'Provisioning Requester'!$F$3:$H$20000,3,FALSE),"-")</f>
        <v>-</v>
      </c>
      <c r="J9894" s="1" t="str">
        <f>IF(OR(D9894="SVCP", E9894="TRUE"), "No", IF(ISNA(VLOOKUP($C9894,'ProvResponder deviceId'!$A$1:$A$20000,1,FALSE)),"No","Yes"))</f>
        <v>No</v>
      </c>
      <c r="K9894" s="1" t="str">
        <f>IF($J9894="Yes",VLOOKUP($C9894,'ProvResponder deviceId'!$A$1:$C$20000,3,FALSE),"-")</f>
        <v>-</v>
      </c>
      <c r="L9894" s="1" t="str">
        <f t="shared" si="308"/>
        <v/>
      </c>
      <c r="M9894" s="1" t="str">
        <f t="shared" si="309"/>
        <v/>
      </c>
      <c r="N9894" s="1" t="str">
        <f>IF(ISBLANK($C9894),"",IF(ISNA(VLOOKUP($L9894,'result messages'!$H$3:$L$11,2,FALSE)),VLOOKUP($M9894,'result messages'!$H$3:$L$11,2,FALSE),VLOOKUP($L9894,'result messages'!$H$3:$L$11,2,FALSE)))</f>
        <v/>
      </c>
      <c r="O9894" s="1" t="str">
        <f>IF(ISBLANK($C9894),"",IF(ISNA(VLOOKUP($L9894,'result messages'!$H$3:$L$11,3,FALSE)),VLOOKUP($M9894,'result messages'!$H$3:$L$11,3,FALSE),VLOOKUP($L9894,'result messages'!$H$3:$L$11,3,FALSE)))</f>
        <v/>
      </c>
      <c r="P9894" s="1" t="str">
        <f>IF(ISBLANK($C9894),"",IF(ISNA(VLOOKUP($L9894,'result messages'!$H$3:$L$11,4,FALSE)),VLOOKUP($M9894,'result messages'!$H$3:$L$11,4,FALSE),VLOOKUP($L9894,'result messages'!$H$3:$L$11,4,FALSE)))</f>
        <v/>
      </c>
      <c r="Q9894" s="1" t="str">
        <f>IF(ISBLANK($C9894),"",IF(ISNA(VLOOKUP($L9894,'result messages'!$H$3:$L$11,5,FALSE)),VLOOKUP($M9894,'result messages'!$H$3:$L$11,5,FALSE),VLOOKUP($L9894,'result messages'!$H$3:$L$11,5,FALSE)))</f>
        <v/>
      </c>
    </row>
    <row r="9895" spans="1:17">
      <c r="A9895" s="1">
        <v>9892</v>
      </c>
      <c r="B9895" s="1"/>
      <c r="C9895" s="1"/>
      <c r="D9895" s="1"/>
      <c r="E9895" s="6"/>
      <c r="F9895" s="1"/>
      <c r="G9895" s="1" t="str">
        <f>IF(ISNA(VLOOKUP($C9895,'DTEN TCAP Linkage deviceId'!$A$1:$A$20000,1,FALSE)),"No","Yes")</f>
        <v>No</v>
      </c>
      <c r="H9895" s="1" t="str">
        <f>IF(ISNA(VLOOKUP($C9895,'Provisioning Requester'!$F$3:$H$20000,2,FALSE)),"No","Yes")</f>
        <v>No</v>
      </c>
      <c r="I9895" s="1" t="str">
        <f>IF($H9895="Yes",VLOOKUP($C9895,'Provisioning Requester'!$F$3:$H$20000,3,FALSE),"-")</f>
        <v>-</v>
      </c>
      <c r="J9895" s="1" t="str">
        <f>IF(OR(D9895="SVCP", E9895="TRUE"), "No", IF(ISNA(VLOOKUP($C9895,'ProvResponder deviceId'!$A$1:$A$20000,1,FALSE)),"No","Yes"))</f>
        <v>No</v>
      </c>
      <c r="K9895" s="1" t="str">
        <f>IF($J9895="Yes",VLOOKUP($C9895,'ProvResponder deviceId'!$A$1:$C$20000,3,FALSE),"-")</f>
        <v>-</v>
      </c>
      <c r="L9895" s="1" t="str">
        <f t="shared" si="308"/>
        <v/>
      </c>
      <c r="M9895" s="1" t="str">
        <f t="shared" si="309"/>
        <v/>
      </c>
      <c r="N9895" s="1" t="str">
        <f>IF(ISBLANK($C9895),"",IF(ISNA(VLOOKUP($L9895,'result messages'!$H$3:$L$11,2,FALSE)),VLOOKUP($M9895,'result messages'!$H$3:$L$11,2,FALSE),VLOOKUP($L9895,'result messages'!$H$3:$L$11,2,FALSE)))</f>
        <v/>
      </c>
      <c r="O9895" s="1" t="str">
        <f>IF(ISBLANK($C9895),"",IF(ISNA(VLOOKUP($L9895,'result messages'!$H$3:$L$11,3,FALSE)),VLOOKUP($M9895,'result messages'!$H$3:$L$11,3,FALSE),VLOOKUP($L9895,'result messages'!$H$3:$L$11,3,FALSE)))</f>
        <v/>
      </c>
      <c r="P9895" s="1" t="str">
        <f>IF(ISBLANK($C9895),"",IF(ISNA(VLOOKUP($L9895,'result messages'!$H$3:$L$11,4,FALSE)),VLOOKUP($M9895,'result messages'!$H$3:$L$11,4,FALSE),VLOOKUP($L9895,'result messages'!$H$3:$L$11,4,FALSE)))</f>
        <v/>
      </c>
      <c r="Q9895" s="1" t="str">
        <f>IF(ISBLANK($C9895),"",IF(ISNA(VLOOKUP($L9895,'result messages'!$H$3:$L$11,5,FALSE)),VLOOKUP($M9895,'result messages'!$H$3:$L$11,5,FALSE),VLOOKUP($L9895,'result messages'!$H$3:$L$11,5,FALSE)))</f>
        <v/>
      </c>
    </row>
    <row r="9896" spans="1:17">
      <c r="A9896" s="1">
        <v>9893</v>
      </c>
      <c r="B9896" s="1"/>
      <c r="C9896" s="1"/>
      <c r="D9896" s="1"/>
      <c r="E9896" s="6"/>
      <c r="F9896" s="1"/>
      <c r="G9896" s="1" t="str">
        <f>IF(ISNA(VLOOKUP($C9896,'DTEN TCAP Linkage deviceId'!$A$1:$A$20000,1,FALSE)),"No","Yes")</f>
        <v>No</v>
      </c>
      <c r="H9896" s="1" t="str">
        <f>IF(ISNA(VLOOKUP($C9896,'Provisioning Requester'!$F$3:$H$20000,2,FALSE)),"No","Yes")</f>
        <v>No</v>
      </c>
      <c r="I9896" s="1" t="str">
        <f>IF($H9896="Yes",VLOOKUP($C9896,'Provisioning Requester'!$F$3:$H$20000,3,FALSE),"-")</f>
        <v>-</v>
      </c>
      <c r="J9896" s="1" t="str">
        <f>IF(OR(D9896="SVCP", E9896="TRUE"), "No", IF(ISNA(VLOOKUP($C9896,'ProvResponder deviceId'!$A$1:$A$20000,1,FALSE)),"No","Yes"))</f>
        <v>No</v>
      </c>
      <c r="K9896" s="1" t="str">
        <f>IF($J9896="Yes",VLOOKUP($C9896,'ProvResponder deviceId'!$A$1:$C$20000,3,FALSE),"-")</f>
        <v>-</v>
      </c>
      <c r="L9896" s="1" t="str">
        <f t="shared" si="308"/>
        <v/>
      </c>
      <c r="M9896" s="1" t="str">
        <f t="shared" si="309"/>
        <v/>
      </c>
      <c r="N9896" s="1" t="str">
        <f>IF(ISBLANK($C9896),"",IF(ISNA(VLOOKUP($L9896,'result messages'!$H$3:$L$11,2,FALSE)),VLOOKUP($M9896,'result messages'!$H$3:$L$11,2,FALSE),VLOOKUP($L9896,'result messages'!$H$3:$L$11,2,FALSE)))</f>
        <v/>
      </c>
      <c r="O9896" s="1" t="str">
        <f>IF(ISBLANK($C9896),"",IF(ISNA(VLOOKUP($L9896,'result messages'!$H$3:$L$11,3,FALSE)),VLOOKUP($M9896,'result messages'!$H$3:$L$11,3,FALSE),VLOOKUP($L9896,'result messages'!$H$3:$L$11,3,FALSE)))</f>
        <v/>
      </c>
      <c r="P9896" s="1" t="str">
        <f>IF(ISBLANK($C9896),"",IF(ISNA(VLOOKUP($L9896,'result messages'!$H$3:$L$11,4,FALSE)),VLOOKUP($M9896,'result messages'!$H$3:$L$11,4,FALSE),VLOOKUP($L9896,'result messages'!$H$3:$L$11,4,FALSE)))</f>
        <v/>
      </c>
      <c r="Q9896" s="1" t="str">
        <f>IF(ISBLANK($C9896),"",IF(ISNA(VLOOKUP($L9896,'result messages'!$H$3:$L$11,5,FALSE)),VLOOKUP($M9896,'result messages'!$H$3:$L$11,5,FALSE),VLOOKUP($L9896,'result messages'!$H$3:$L$11,5,FALSE)))</f>
        <v/>
      </c>
    </row>
    <row r="9897" spans="1:17">
      <c r="A9897" s="1">
        <v>9894</v>
      </c>
      <c r="B9897" s="1"/>
      <c r="C9897" s="1"/>
      <c r="D9897" s="1"/>
      <c r="E9897" s="6"/>
      <c r="F9897" s="1"/>
      <c r="G9897" s="1" t="str">
        <f>IF(ISNA(VLOOKUP($C9897,'DTEN TCAP Linkage deviceId'!$A$1:$A$20000,1,FALSE)),"No","Yes")</f>
        <v>No</v>
      </c>
      <c r="H9897" s="1" t="str">
        <f>IF(ISNA(VLOOKUP($C9897,'Provisioning Requester'!$F$3:$H$20000,2,FALSE)),"No","Yes")</f>
        <v>No</v>
      </c>
      <c r="I9897" s="1" t="str">
        <f>IF($H9897="Yes",VLOOKUP($C9897,'Provisioning Requester'!$F$3:$H$20000,3,FALSE),"-")</f>
        <v>-</v>
      </c>
      <c r="J9897" s="1" t="str">
        <f>IF(OR(D9897="SVCP", E9897="TRUE"), "No", IF(ISNA(VLOOKUP($C9897,'ProvResponder deviceId'!$A$1:$A$20000,1,FALSE)),"No","Yes"))</f>
        <v>No</v>
      </c>
      <c r="K9897" s="1" t="str">
        <f>IF($J9897="Yes",VLOOKUP($C9897,'ProvResponder deviceId'!$A$1:$C$20000,3,FALSE),"-")</f>
        <v>-</v>
      </c>
      <c r="L9897" s="1" t="str">
        <f t="shared" si="308"/>
        <v/>
      </c>
      <c r="M9897" s="1" t="str">
        <f t="shared" si="309"/>
        <v/>
      </c>
      <c r="N9897" s="1" t="str">
        <f>IF(ISBLANK($C9897),"",IF(ISNA(VLOOKUP($L9897,'result messages'!$H$3:$L$11,2,FALSE)),VLOOKUP($M9897,'result messages'!$H$3:$L$11,2,FALSE),VLOOKUP($L9897,'result messages'!$H$3:$L$11,2,FALSE)))</f>
        <v/>
      </c>
      <c r="O9897" s="1" t="str">
        <f>IF(ISBLANK($C9897),"",IF(ISNA(VLOOKUP($L9897,'result messages'!$H$3:$L$11,3,FALSE)),VLOOKUP($M9897,'result messages'!$H$3:$L$11,3,FALSE),VLOOKUP($L9897,'result messages'!$H$3:$L$11,3,FALSE)))</f>
        <v/>
      </c>
      <c r="P9897" s="1" t="str">
        <f>IF(ISBLANK($C9897),"",IF(ISNA(VLOOKUP($L9897,'result messages'!$H$3:$L$11,4,FALSE)),VLOOKUP($M9897,'result messages'!$H$3:$L$11,4,FALSE),VLOOKUP($L9897,'result messages'!$H$3:$L$11,4,FALSE)))</f>
        <v/>
      </c>
      <c r="Q9897" s="1" t="str">
        <f>IF(ISBLANK($C9897),"",IF(ISNA(VLOOKUP($L9897,'result messages'!$H$3:$L$11,5,FALSE)),VLOOKUP($M9897,'result messages'!$H$3:$L$11,5,FALSE),VLOOKUP($L9897,'result messages'!$H$3:$L$11,5,FALSE)))</f>
        <v/>
      </c>
    </row>
    <row r="9898" spans="1:17">
      <c r="A9898" s="1">
        <v>9895</v>
      </c>
      <c r="B9898" s="1"/>
      <c r="C9898" s="1"/>
      <c r="D9898" s="1"/>
      <c r="E9898" s="6"/>
      <c r="F9898" s="1"/>
      <c r="G9898" s="1" t="str">
        <f>IF(ISNA(VLOOKUP($C9898,'DTEN TCAP Linkage deviceId'!$A$1:$A$20000,1,FALSE)),"No","Yes")</f>
        <v>No</v>
      </c>
      <c r="H9898" s="1" t="str">
        <f>IF(ISNA(VLOOKUP($C9898,'Provisioning Requester'!$F$3:$H$20000,2,FALSE)),"No","Yes")</f>
        <v>No</v>
      </c>
      <c r="I9898" s="1" t="str">
        <f>IF($H9898="Yes",VLOOKUP($C9898,'Provisioning Requester'!$F$3:$H$20000,3,FALSE),"-")</f>
        <v>-</v>
      </c>
      <c r="J9898" s="1" t="str">
        <f>IF(OR(D9898="SVCP", E9898="TRUE"), "No", IF(ISNA(VLOOKUP($C9898,'ProvResponder deviceId'!$A$1:$A$20000,1,FALSE)),"No","Yes"))</f>
        <v>No</v>
      </c>
      <c r="K9898" s="1" t="str">
        <f>IF($J9898="Yes",VLOOKUP($C9898,'ProvResponder deviceId'!$A$1:$C$20000,3,FALSE),"-")</f>
        <v>-</v>
      </c>
      <c r="L9898" s="1" t="str">
        <f t="shared" si="308"/>
        <v/>
      </c>
      <c r="M9898" s="1" t="str">
        <f t="shared" si="309"/>
        <v/>
      </c>
      <c r="N9898" s="1" t="str">
        <f>IF(ISBLANK($C9898),"",IF(ISNA(VLOOKUP($L9898,'result messages'!$H$3:$L$11,2,FALSE)),VLOOKUP($M9898,'result messages'!$H$3:$L$11,2,FALSE),VLOOKUP($L9898,'result messages'!$H$3:$L$11,2,FALSE)))</f>
        <v/>
      </c>
      <c r="O9898" s="1" t="str">
        <f>IF(ISBLANK($C9898),"",IF(ISNA(VLOOKUP($L9898,'result messages'!$H$3:$L$11,3,FALSE)),VLOOKUP($M9898,'result messages'!$H$3:$L$11,3,FALSE),VLOOKUP($L9898,'result messages'!$H$3:$L$11,3,FALSE)))</f>
        <v/>
      </c>
      <c r="P9898" s="1" t="str">
        <f>IF(ISBLANK($C9898),"",IF(ISNA(VLOOKUP($L9898,'result messages'!$H$3:$L$11,4,FALSE)),VLOOKUP($M9898,'result messages'!$H$3:$L$11,4,FALSE),VLOOKUP($L9898,'result messages'!$H$3:$L$11,4,FALSE)))</f>
        <v/>
      </c>
      <c r="Q9898" s="1" t="str">
        <f>IF(ISBLANK($C9898),"",IF(ISNA(VLOOKUP($L9898,'result messages'!$H$3:$L$11,5,FALSE)),VLOOKUP($M9898,'result messages'!$H$3:$L$11,5,FALSE),VLOOKUP($L9898,'result messages'!$H$3:$L$11,5,FALSE)))</f>
        <v/>
      </c>
    </row>
    <row r="9899" spans="1:17">
      <c r="A9899" s="1">
        <v>9896</v>
      </c>
      <c r="B9899" s="1"/>
      <c r="C9899" s="1"/>
      <c r="D9899" s="1"/>
      <c r="E9899" s="6"/>
      <c r="F9899" s="1"/>
      <c r="G9899" s="1" t="str">
        <f>IF(ISNA(VLOOKUP($C9899,'DTEN TCAP Linkage deviceId'!$A$1:$A$20000,1,FALSE)),"No","Yes")</f>
        <v>No</v>
      </c>
      <c r="H9899" s="1" t="str">
        <f>IF(ISNA(VLOOKUP($C9899,'Provisioning Requester'!$F$3:$H$20000,2,FALSE)),"No","Yes")</f>
        <v>No</v>
      </c>
      <c r="I9899" s="1" t="str">
        <f>IF($H9899="Yes",VLOOKUP($C9899,'Provisioning Requester'!$F$3:$H$20000,3,FALSE),"-")</f>
        <v>-</v>
      </c>
      <c r="J9899" s="1" t="str">
        <f>IF(OR(D9899="SVCP", E9899="TRUE"), "No", IF(ISNA(VLOOKUP($C9899,'ProvResponder deviceId'!$A$1:$A$20000,1,FALSE)),"No","Yes"))</f>
        <v>No</v>
      </c>
      <c r="K9899" s="1" t="str">
        <f>IF($J9899="Yes",VLOOKUP($C9899,'ProvResponder deviceId'!$A$1:$C$20000,3,FALSE),"-")</f>
        <v>-</v>
      </c>
      <c r="L9899" s="1" t="str">
        <f t="shared" si="308"/>
        <v/>
      </c>
      <c r="M9899" s="1" t="str">
        <f t="shared" si="309"/>
        <v/>
      </c>
      <c r="N9899" s="1" t="str">
        <f>IF(ISBLANK($C9899),"",IF(ISNA(VLOOKUP($L9899,'result messages'!$H$3:$L$11,2,FALSE)),VLOOKUP($M9899,'result messages'!$H$3:$L$11,2,FALSE),VLOOKUP($L9899,'result messages'!$H$3:$L$11,2,FALSE)))</f>
        <v/>
      </c>
      <c r="O9899" s="1" t="str">
        <f>IF(ISBLANK($C9899),"",IF(ISNA(VLOOKUP($L9899,'result messages'!$H$3:$L$11,3,FALSE)),VLOOKUP($M9899,'result messages'!$H$3:$L$11,3,FALSE),VLOOKUP($L9899,'result messages'!$H$3:$L$11,3,FALSE)))</f>
        <v/>
      </c>
      <c r="P9899" s="1" t="str">
        <f>IF(ISBLANK($C9899),"",IF(ISNA(VLOOKUP($L9899,'result messages'!$H$3:$L$11,4,FALSE)),VLOOKUP($M9899,'result messages'!$H$3:$L$11,4,FALSE),VLOOKUP($L9899,'result messages'!$H$3:$L$11,4,FALSE)))</f>
        <v/>
      </c>
      <c r="Q9899" s="1" t="str">
        <f>IF(ISBLANK($C9899),"",IF(ISNA(VLOOKUP($L9899,'result messages'!$H$3:$L$11,5,FALSE)),VLOOKUP($M9899,'result messages'!$H$3:$L$11,5,FALSE),VLOOKUP($L9899,'result messages'!$H$3:$L$11,5,FALSE)))</f>
        <v/>
      </c>
    </row>
    <row r="9900" spans="1:17">
      <c r="A9900" s="1">
        <v>9897</v>
      </c>
      <c r="B9900" s="1"/>
      <c r="C9900" s="1"/>
      <c r="D9900" s="1"/>
      <c r="E9900" s="6"/>
      <c r="F9900" s="1"/>
      <c r="G9900" s="1" t="str">
        <f>IF(ISNA(VLOOKUP($C9900,'DTEN TCAP Linkage deviceId'!$A$1:$A$20000,1,FALSE)),"No","Yes")</f>
        <v>No</v>
      </c>
      <c r="H9900" s="1" t="str">
        <f>IF(ISNA(VLOOKUP($C9900,'Provisioning Requester'!$F$3:$H$20000,2,FALSE)),"No","Yes")</f>
        <v>No</v>
      </c>
      <c r="I9900" s="1" t="str">
        <f>IF($H9900="Yes",VLOOKUP($C9900,'Provisioning Requester'!$F$3:$H$20000,3,FALSE),"-")</f>
        <v>-</v>
      </c>
      <c r="J9900" s="1" t="str">
        <f>IF(OR(D9900="SVCP", E9900="TRUE"), "No", IF(ISNA(VLOOKUP($C9900,'ProvResponder deviceId'!$A$1:$A$20000,1,FALSE)),"No","Yes"))</f>
        <v>No</v>
      </c>
      <c r="K9900" s="1" t="str">
        <f>IF($J9900="Yes",VLOOKUP($C9900,'ProvResponder deviceId'!$A$1:$C$20000,3,FALSE),"-")</f>
        <v>-</v>
      </c>
      <c r="L9900" s="1" t="str">
        <f t="shared" si="308"/>
        <v/>
      </c>
      <c r="M9900" s="1" t="str">
        <f t="shared" si="309"/>
        <v/>
      </c>
      <c r="N9900" s="1" t="str">
        <f>IF(ISBLANK($C9900),"",IF(ISNA(VLOOKUP($L9900,'result messages'!$H$3:$L$11,2,FALSE)),VLOOKUP($M9900,'result messages'!$H$3:$L$11,2,FALSE),VLOOKUP($L9900,'result messages'!$H$3:$L$11,2,FALSE)))</f>
        <v/>
      </c>
      <c r="O9900" s="1" t="str">
        <f>IF(ISBLANK($C9900),"",IF(ISNA(VLOOKUP($L9900,'result messages'!$H$3:$L$11,3,FALSE)),VLOOKUP($M9900,'result messages'!$H$3:$L$11,3,FALSE),VLOOKUP($L9900,'result messages'!$H$3:$L$11,3,FALSE)))</f>
        <v/>
      </c>
      <c r="P9900" s="1" t="str">
        <f>IF(ISBLANK($C9900),"",IF(ISNA(VLOOKUP($L9900,'result messages'!$H$3:$L$11,4,FALSE)),VLOOKUP($M9900,'result messages'!$H$3:$L$11,4,FALSE),VLOOKUP($L9900,'result messages'!$H$3:$L$11,4,FALSE)))</f>
        <v/>
      </c>
      <c r="Q9900" s="1" t="str">
        <f>IF(ISBLANK($C9900),"",IF(ISNA(VLOOKUP($L9900,'result messages'!$H$3:$L$11,5,FALSE)),VLOOKUP($M9900,'result messages'!$H$3:$L$11,5,FALSE),VLOOKUP($L9900,'result messages'!$H$3:$L$11,5,FALSE)))</f>
        <v/>
      </c>
    </row>
    <row r="9901" spans="1:17">
      <c r="A9901" s="1">
        <v>9898</v>
      </c>
      <c r="B9901" s="1"/>
      <c r="C9901" s="1"/>
      <c r="D9901" s="1"/>
      <c r="E9901" s="6"/>
      <c r="F9901" s="1"/>
      <c r="G9901" s="1" t="str">
        <f>IF(ISNA(VLOOKUP($C9901,'DTEN TCAP Linkage deviceId'!$A$1:$A$20000,1,FALSE)),"No","Yes")</f>
        <v>No</v>
      </c>
      <c r="H9901" s="1" t="str">
        <f>IF(ISNA(VLOOKUP($C9901,'Provisioning Requester'!$F$3:$H$20000,2,FALSE)),"No","Yes")</f>
        <v>No</v>
      </c>
      <c r="I9901" s="1" t="str">
        <f>IF($H9901="Yes",VLOOKUP($C9901,'Provisioning Requester'!$F$3:$H$20000,3,FALSE),"-")</f>
        <v>-</v>
      </c>
      <c r="J9901" s="1" t="str">
        <f>IF(OR(D9901="SVCP", E9901="TRUE"), "No", IF(ISNA(VLOOKUP($C9901,'ProvResponder deviceId'!$A$1:$A$20000,1,FALSE)),"No","Yes"))</f>
        <v>No</v>
      </c>
      <c r="K9901" s="1" t="str">
        <f>IF($J9901="Yes",VLOOKUP($C9901,'ProvResponder deviceId'!$A$1:$C$20000,3,FALSE),"-")</f>
        <v>-</v>
      </c>
      <c r="L9901" s="1" t="str">
        <f t="shared" si="308"/>
        <v/>
      </c>
      <c r="M9901" s="1" t="str">
        <f t="shared" si="309"/>
        <v/>
      </c>
      <c r="N9901" s="1" t="str">
        <f>IF(ISBLANK($C9901),"",IF(ISNA(VLOOKUP($L9901,'result messages'!$H$3:$L$11,2,FALSE)),VLOOKUP($M9901,'result messages'!$H$3:$L$11,2,FALSE),VLOOKUP($L9901,'result messages'!$H$3:$L$11,2,FALSE)))</f>
        <v/>
      </c>
      <c r="O9901" s="1" t="str">
        <f>IF(ISBLANK($C9901),"",IF(ISNA(VLOOKUP($L9901,'result messages'!$H$3:$L$11,3,FALSE)),VLOOKUP($M9901,'result messages'!$H$3:$L$11,3,FALSE),VLOOKUP($L9901,'result messages'!$H$3:$L$11,3,FALSE)))</f>
        <v/>
      </c>
      <c r="P9901" s="1" t="str">
        <f>IF(ISBLANK($C9901),"",IF(ISNA(VLOOKUP($L9901,'result messages'!$H$3:$L$11,4,FALSE)),VLOOKUP($M9901,'result messages'!$H$3:$L$11,4,FALSE),VLOOKUP($L9901,'result messages'!$H$3:$L$11,4,FALSE)))</f>
        <v/>
      </c>
      <c r="Q9901" s="1" t="str">
        <f>IF(ISBLANK($C9901),"",IF(ISNA(VLOOKUP($L9901,'result messages'!$H$3:$L$11,5,FALSE)),VLOOKUP($M9901,'result messages'!$H$3:$L$11,5,FALSE),VLOOKUP($L9901,'result messages'!$H$3:$L$11,5,FALSE)))</f>
        <v/>
      </c>
    </row>
    <row r="9902" spans="1:17">
      <c r="A9902" s="1">
        <v>9899</v>
      </c>
      <c r="B9902" s="1"/>
      <c r="C9902" s="1"/>
      <c r="D9902" s="1"/>
      <c r="E9902" s="6"/>
      <c r="F9902" s="1"/>
      <c r="G9902" s="1" t="str">
        <f>IF(ISNA(VLOOKUP($C9902,'DTEN TCAP Linkage deviceId'!$A$1:$A$20000,1,FALSE)),"No","Yes")</f>
        <v>No</v>
      </c>
      <c r="H9902" s="1" t="str">
        <f>IF(ISNA(VLOOKUP($C9902,'Provisioning Requester'!$F$3:$H$20000,2,FALSE)),"No","Yes")</f>
        <v>No</v>
      </c>
      <c r="I9902" s="1" t="str">
        <f>IF($H9902="Yes",VLOOKUP($C9902,'Provisioning Requester'!$F$3:$H$20000,3,FALSE),"-")</f>
        <v>-</v>
      </c>
      <c r="J9902" s="1" t="str">
        <f>IF(OR(D9902="SVCP", E9902="TRUE"), "No", IF(ISNA(VLOOKUP($C9902,'ProvResponder deviceId'!$A$1:$A$20000,1,FALSE)),"No","Yes"))</f>
        <v>No</v>
      </c>
      <c r="K9902" s="1" t="str">
        <f>IF($J9902="Yes",VLOOKUP($C9902,'ProvResponder deviceId'!$A$1:$C$20000,3,FALSE),"-")</f>
        <v>-</v>
      </c>
      <c r="L9902" s="1" t="str">
        <f t="shared" si="308"/>
        <v/>
      </c>
      <c r="M9902" s="1" t="str">
        <f t="shared" si="309"/>
        <v/>
      </c>
      <c r="N9902" s="1" t="str">
        <f>IF(ISBLANK($C9902),"",IF(ISNA(VLOOKUP($L9902,'result messages'!$H$3:$L$11,2,FALSE)),VLOOKUP($M9902,'result messages'!$H$3:$L$11,2,FALSE),VLOOKUP($L9902,'result messages'!$H$3:$L$11,2,FALSE)))</f>
        <v/>
      </c>
      <c r="O9902" s="1" t="str">
        <f>IF(ISBLANK($C9902),"",IF(ISNA(VLOOKUP($L9902,'result messages'!$H$3:$L$11,3,FALSE)),VLOOKUP($M9902,'result messages'!$H$3:$L$11,3,FALSE),VLOOKUP($L9902,'result messages'!$H$3:$L$11,3,FALSE)))</f>
        <v/>
      </c>
      <c r="P9902" s="1" t="str">
        <f>IF(ISBLANK($C9902),"",IF(ISNA(VLOOKUP($L9902,'result messages'!$H$3:$L$11,4,FALSE)),VLOOKUP($M9902,'result messages'!$H$3:$L$11,4,FALSE),VLOOKUP($L9902,'result messages'!$H$3:$L$11,4,FALSE)))</f>
        <v/>
      </c>
      <c r="Q9902" s="1" t="str">
        <f>IF(ISBLANK($C9902),"",IF(ISNA(VLOOKUP($L9902,'result messages'!$H$3:$L$11,5,FALSE)),VLOOKUP($M9902,'result messages'!$H$3:$L$11,5,FALSE),VLOOKUP($L9902,'result messages'!$H$3:$L$11,5,FALSE)))</f>
        <v/>
      </c>
    </row>
    <row r="9903" spans="1:17">
      <c r="A9903" s="1">
        <v>9900</v>
      </c>
      <c r="B9903" s="1"/>
      <c r="C9903" s="1"/>
      <c r="D9903" s="1"/>
      <c r="E9903" s="6"/>
      <c r="F9903" s="1"/>
      <c r="G9903" s="1" t="str">
        <f>IF(ISNA(VLOOKUP($C9903,'DTEN TCAP Linkage deviceId'!$A$1:$A$20000,1,FALSE)),"No","Yes")</f>
        <v>No</v>
      </c>
      <c r="H9903" s="1" t="str">
        <f>IF(ISNA(VLOOKUP($C9903,'Provisioning Requester'!$F$3:$H$20000,2,FALSE)),"No","Yes")</f>
        <v>No</v>
      </c>
      <c r="I9903" s="1" t="str">
        <f>IF($H9903="Yes",VLOOKUP($C9903,'Provisioning Requester'!$F$3:$H$20000,3,FALSE),"-")</f>
        <v>-</v>
      </c>
      <c r="J9903" s="1" t="str">
        <f>IF(OR(D9903="SVCP", E9903="TRUE"), "No", IF(ISNA(VLOOKUP($C9903,'ProvResponder deviceId'!$A$1:$A$20000,1,FALSE)),"No","Yes"))</f>
        <v>No</v>
      </c>
      <c r="K9903" s="1" t="str">
        <f>IF($J9903="Yes",VLOOKUP($C9903,'ProvResponder deviceId'!$A$1:$C$20000,3,FALSE),"-")</f>
        <v>-</v>
      </c>
      <c r="L9903" s="1" t="str">
        <f t="shared" si="308"/>
        <v/>
      </c>
      <c r="M9903" s="1" t="str">
        <f t="shared" si="309"/>
        <v/>
      </c>
      <c r="N9903" s="1" t="str">
        <f>IF(ISBLANK($C9903),"",IF(ISNA(VLOOKUP($L9903,'result messages'!$H$3:$L$11,2,FALSE)),VLOOKUP($M9903,'result messages'!$H$3:$L$11,2,FALSE),VLOOKUP($L9903,'result messages'!$H$3:$L$11,2,FALSE)))</f>
        <v/>
      </c>
      <c r="O9903" s="1" t="str">
        <f>IF(ISBLANK($C9903),"",IF(ISNA(VLOOKUP($L9903,'result messages'!$H$3:$L$11,3,FALSE)),VLOOKUP($M9903,'result messages'!$H$3:$L$11,3,FALSE),VLOOKUP($L9903,'result messages'!$H$3:$L$11,3,FALSE)))</f>
        <v/>
      </c>
      <c r="P9903" s="1" t="str">
        <f>IF(ISBLANK($C9903),"",IF(ISNA(VLOOKUP($L9903,'result messages'!$H$3:$L$11,4,FALSE)),VLOOKUP($M9903,'result messages'!$H$3:$L$11,4,FALSE),VLOOKUP($L9903,'result messages'!$H$3:$L$11,4,FALSE)))</f>
        <v/>
      </c>
      <c r="Q9903" s="1" t="str">
        <f>IF(ISBLANK($C9903),"",IF(ISNA(VLOOKUP($L9903,'result messages'!$H$3:$L$11,5,FALSE)),VLOOKUP($M9903,'result messages'!$H$3:$L$11,5,FALSE),VLOOKUP($L9903,'result messages'!$H$3:$L$11,5,FALSE)))</f>
        <v/>
      </c>
    </row>
    <row r="9904" spans="1:17">
      <c r="A9904" s="1">
        <v>9901</v>
      </c>
      <c r="B9904" s="1"/>
      <c r="C9904" s="1"/>
      <c r="D9904" s="1"/>
      <c r="E9904" s="6"/>
      <c r="F9904" s="1"/>
      <c r="G9904" s="1" t="str">
        <f>IF(ISNA(VLOOKUP($C9904,'DTEN TCAP Linkage deviceId'!$A$1:$A$20000,1,FALSE)),"No","Yes")</f>
        <v>No</v>
      </c>
      <c r="H9904" s="1" t="str">
        <f>IF(ISNA(VLOOKUP($C9904,'Provisioning Requester'!$F$3:$H$20000,2,FALSE)),"No","Yes")</f>
        <v>No</v>
      </c>
      <c r="I9904" s="1" t="str">
        <f>IF($H9904="Yes",VLOOKUP($C9904,'Provisioning Requester'!$F$3:$H$20000,3,FALSE),"-")</f>
        <v>-</v>
      </c>
      <c r="J9904" s="1" t="str">
        <f>IF(OR(D9904="SVCP", E9904="TRUE"), "No", IF(ISNA(VLOOKUP($C9904,'ProvResponder deviceId'!$A$1:$A$20000,1,FALSE)),"No","Yes"))</f>
        <v>No</v>
      </c>
      <c r="K9904" s="1" t="str">
        <f>IF($J9904="Yes",VLOOKUP($C9904,'ProvResponder deviceId'!$A$1:$C$20000,3,FALSE),"-")</f>
        <v>-</v>
      </c>
      <c r="L9904" s="1" t="str">
        <f t="shared" si="308"/>
        <v/>
      </c>
      <c r="M9904" s="1" t="str">
        <f t="shared" si="309"/>
        <v/>
      </c>
      <c r="N9904" s="1" t="str">
        <f>IF(ISBLANK($C9904),"",IF(ISNA(VLOOKUP($L9904,'result messages'!$H$3:$L$11,2,FALSE)),VLOOKUP($M9904,'result messages'!$H$3:$L$11,2,FALSE),VLOOKUP($L9904,'result messages'!$H$3:$L$11,2,FALSE)))</f>
        <v/>
      </c>
      <c r="O9904" s="1" t="str">
        <f>IF(ISBLANK($C9904),"",IF(ISNA(VLOOKUP($L9904,'result messages'!$H$3:$L$11,3,FALSE)),VLOOKUP($M9904,'result messages'!$H$3:$L$11,3,FALSE),VLOOKUP($L9904,'result messages'!$H$3:$L$11,3,FALSE)))</f>
        <v/>
      </c>
      <c r="P9904" s="1" t="str">
        <f>IF(ISBLANK($C9904),"",IF(ISNA(VLOOKUP($L9904,'result messages'!$H$3:$L$11,4,FALSE)),VLOOKUP($M9904,'result messages'!$H$3:$L$11,4,FALSE),VLOOKUP($L9904,'result messages'!$H$3:$L$11,4,FALSE)))</f>
        <v/>
      </c>
      <c r="Q9904" s="1" t="str">
        <f>IF(ISBLANK($C9904),"",IF(ISNA(VLOOKUP($L9904,'result messages'!$H$3:$L$11,5,FALSE)),VLOOKUP($M9904,'result messages'!$H$3:$L$11,5,FALSE),VLOOKUP($L9904,'result messages'!$H$3:$L$11,5,FALSE)))</f>
        <v/>
      </c>
    </row>
    <row r="9905" spans="1:17">
      <c r="A9905" s="1">
        <v>9902</v>
      </c>
      <c r="B9905" s="1"/>
      <c r="C9905" s="1"/>
      <c r="D9905" s="1"/>
      <c r="E9905" s="6"/>
      <c r="F9905" s="1"/>
      <c r="G9905" s="1" t="str">
        <f>IF(ISNA(VLOOKUP($C9905,'DTEN TCAP Linkage deviceId'!$A$1:$A$20000,1,FALSE)),"No","Yes")</f>
        <v>No</v>
      </c>
      <c r="H9905" s="1" t="str">
        <f>IF(ISNA(VLOOKUP($C9905,'Provisioning Requester'!$F$3:$H$20000,2,FALSE)),"No","Yes")</f>
        <v>No</v>
      </c>
      <c r="I9905" s="1" t="str">
        <f>IF($H9905="Yes",VLOOKUP($C9905,'Provisioning Requester'!$F$3:$H$20000,3,FALSE),"-")</f>
        <v>-</v>
      </c>
      <c r="J9905" s="1" t="str">
        <f>IF(OR(D9905="SVCP", E9905="TRUE"), "No", IF(ISNA(VLOOKUP($C9905,'ProvResponder deviceId'!$A$1:$A$20000,1,FALSE)),"No","Yes"))</f>
        <v>No</v>
      </c>
      <c r="K9905" s="1" t="str">
        <f>IF($J9905="Yes",VLOOKUP($C9905,'ProvResponder deviceId'!$A$1:$C$20000,3,FALSE),"-")</f>
        <v>-</v>
      </c>
      <c r="L9905" s="1" t="str">
        <f t="shared" si="308"/>
        <v/>
      </c>
      <c r="M9905" s="1" t="str">
        <f t="shared" si="309"/>
        <v/>
      </c>
      <c r="N9905" s="1" t="str">
        <f>IF(ISBLANK($C9905),"",IF(ISNA(VLOOKUP($L9905,'result messages'!$H$3:$L$11,2,FALSE)),VLOOKUP($M9905,'result messages'!$H$3:$L$11,2,FALSE),VLOOKUP($L9905,'result messages'!$H$3:$L$11,2,FALSE)))</f>
        <v/>
      </c>
      <c r="O9905" s="1" t="str">
        <f>IF(ISBLANK($C9905),"",IF(ISNA(VLOOKUP($L9905,'result messages'!$H$3:$L$11,3,FALSE)),VLOOKUP($M9905,'result messages'!$H$3:$L$11,3,FALSE),VLOOKUP($L9905,'result messages'!$H$3:$L$11,3,FALSE)))</f>
        <v/>
      </c>
      <c r="P9905" s="1" t="str">
        <f>IF(ISBLANK($C9905),"",IF(ISNA(VLOOKUP($L9905,'result messages'!$H$3:$L$11,4,FALSE)),VLOOKUP($M9905,'result messages'!$H$3:$L$11,4,FALSE),VLOOKUP($L9905,'result messages'!$H$3:$L$11,4,FALSE)))</f>
        <v/>
      </c>
      <c r="Q9905" s="1" t="str">
        <f>IF(ISBLANK($C9905),"",IF(ISNA(VLOOKUP($L9905,'result messages'!$H$3:$L$11,5,FALSE)),VLOOKUP($M9905,'result messages'!$H$3:$L$11,5,FALSE),VLOOKUP($L9905,'result messages'!$H$3:$L$11,5,FALSE)))</f>
        <v/>
      </c>
    </row>
    <row r="9906" spans="1:17">
      <c r="A9906" s="1">
        <v>9903</v>
      </c>
      <c r="B9906" s="1"/>
      <c r="C9906" s="1"/>
      <c r="D9906" s="1"/>
      <c r="E9906" s="6"/>
      <c r="F9906" s="1"/>
      <c r="G9906" s="1" t="str">
        <f>IF(ISNA(VLOOKUP($C9906,'DTEN TCAP Linkage deviceId'!$A$1:$A$20000,1,FALSE)),"No","Yes")</f>
        <v>No</v>
      </c>
      <c r="H9906" s="1" t="str">
        <f>IF(ISNA(VLOOKUP($C9906,'Provisioning Requester'!$F$3:$H$20000,2,FALSE)),"No","Yes")</f>
        <v>No</v>
      </c>
      <c r="I9906" s="1" t="str">
        <f>IF($H9906="Yes",VLOOKUP($C9906,'Provisioning Requester'!$F$3:$H$20000,3,FALSE),"-")</f>
        <v>-</v>
      </c>
      <c r="J9906" s="1" t="str">
        <f>IF(OR(D9906="SVCP", E9906="TRUE"), "No", IF(ISNA(VLOOKUP($C9906,'ProvResponder deviceId'!$A$1:$A$20000,1,FALSE)),"No","Yes"))</f>
        <v>No</v>
      </c>
      <c r="K9906" s="1" t="str">
        <f>IF($J9906="Yes",VLOOKUP($C9906,'ProvResponder deviceId'!$A$1:$C$20000,3,FALSE),"-")</f>
        <v>-</v>
      </c>
      <c r="L9906" s="1" t="str">
        <f t="shared" si="308"/>
        <v/>
      </c>
      <c r="M9906" s="1" t="str">
        <f t="shared" si="309"/>
        <v/>
      </c>
      <c r="N9906" s="1" t="str">
        <f>IF(ISBLANK($C9906),"",IF(ISNA(VLOOKUP($L9906,'result messages'!$H$3:$L$11,2,FALSE)),VLOOKUP($M9906,'result messages'!$H$3:$L$11,2,FALSE),VLOOKUP($L9906,'result messages'!$H$3:$L$11,2,FALSE)))</f>
        <v/>
      </c>
      <c r="O9906" s="1" t="str">
        <f>IF(ISBLANK($C9906),"",IF(ISNA(VLOOKUP($L9906,'result messages'!$H$3:$L$11,3,FALSE)),VLOOKUP($M9906,'result messages'!$H$3:$L$11,3,FALSE),VLOOKUP($L9906,'result messages'!$H$3:$L$11,3,FALSE)))</f>
        <v/>
      </c>
      <c r="P9906" s="1" t="str">
        <f>IF(ISBLANK($C9906),"",IF(ISNA(VLOOKUP($L9906,'result messages'!$H$3:$L$11,4,FALSE)),VLOOKUP($M9906,'result messages'!$H$3:$L$11,4,FALSE),VLOOKUP($L9906,'result messages'!$H$3:$L$11,4,FALSE)))</f>
        <v/>
      </c>
      <c r="Q9906" s="1" t="str">
        <f>IF(ISBLANK($C9906),"",IF(ISNA(VLOOKUP($L9906,'result messages'!$H$3:$L$11,5,FALSE)),VLOOKUP($M9906,'result messages'!$H$3:$L$11,5,FALSE),VLOOKUP($L9906,'result messages'!$H$3:$L$11,5,FALSE)))</f>
        <v/>
      </c>
    </row>
    <row r="9907" spans="1:17">
      <c r="A9907" s="1">
        <v>9904</v>
      </c>
      <c r="B9907" s="1"/>
      <c r="C9907" s="1"/>
      <c r="D9907" s="1"/>
      <c r="E9907" s="6"/>
      <c r="F9907" s="1"/>
      <c r="G9907" s="1" t="str">
        <f>IF(ISNA(VLOOKUP($C9907,'DTEN TCAP Linkage deviceId'!$A$1:$A$20000,1,FALSE)),"No","Yes")</f>
        <v>No</v>
      </c>
      <c r="H9907" s="1" t="str">
        <f>IF(ISNA(VLOOKUP($C9907,'Provisioning Requester'!$F$3:$H$20000,2,FALSE)),"No","Yes")</f>
        <v>No</v>
      </c>
      <c r="I9907" s="1" t="str">
        <f>IF($H9907="Yes",VLOOKUP($C9907,'Provisioning Requester'!$F$3:$H$20000,3,FALSE),"-")</f>
        <v>-</v>
      </c>
      <c r="J9907" s="1" t="str">
        <f>IF(OR(D9907="SVCP", E9907="TRUE"), "No", IF(ISNA(VLOOKUP($C9907,'ProvResponder deviceId'!$A$1:$A$20000,1,FALSE)),"No","Yes"))</f>
        <v>No</v>
      </c>
      <c r="K9907" s="1" t="str">
        <f>IF($J9907="Yes",VLOOKUP($C9907,'ProvResponder deviceId'!$A$1:$C$20000,3,FALSE),"-")</f>
        <v>-</v>
      </c>
      <c r="L9907" s="1" t="str">
        <f t="shared" si="308"/>
        <v/>
      </c>
      <c r="M9907" s="1" t="str">
        <f t="shared" si="309"/>
        <v/>
      </c>
      <c r="N9907" s="1" t="str">
        <f>IF(ISBLANK($C9907),"",IF(ISNA(VLOOKUP($L9907,'result messages'!$H$3:$L$11,2,FALSE)),VLOOKUP($M9907,'result messages'!$H$3:$L$11,2,FALSE),VLOOKUP($L9907,'result messages'!$H$3:$L$11,2,FALSE)))</f>
        <v/>
      </c>
      <c r="O9907" s="1" t="str">
        <f>IF(ISBLANK($C9907),"",IF(ISNA(VLOOKUP($L9907,'result messages'!$H$3:$L$11,3,FALSE)),VLOOKUP($M9907,'result messages'!$H$3:$L$11,3,FALSE),VLOOKUP($L9907,'result messages'!$H$3:$L$11,3,FALSE)))</f>
        <v/>
      </c>
      <c r="P9907" s="1" t="str">
        <f>IF(ISBLANK($C9907),"",IF(ISNA(VLOOKUP($L9907,'result messages'!$H$3:$L$11,4,FALSE)),VLOOKUP($M9907,'result messages'!$H$3:$L$11,4,FALSE),VLOOKUP($L9907,'result messages'!$H$3:$L$11,4,FALSE)))</f>
        <v/>
      </c>
      <c r="Q9907" s="1" t="str">
        <f>IF(ISBLANK($C9907),"",IF(ISNA(VLOOKUP($L9907,'result messages'!$H$3:$L$11,5,FALSE)),VLOOKUP($M9907,'result messages'!$H$3:$L$11,5,FALSE),VLOOKUP($L9907,'result messages'!$H$3:$L$11,5,FALSE)))</f>
        <v/>
      </c>
    </row>
    <row r="9908" spans="1:17">
      <c r="A9908" s="1">
        <v>9905</v>
      </c>
      <c r="B9908" s="1"/>
      <c r="C9908" s="1"/>
      <c r="D9908" s="1"/>
      <c r="E9908" s="6"/>
      <c r="F9908" s="1"/>
      <c r="G9908" s="1" t="str">
        <f>IF(ISNA(VLOOKUP($C9908,'DTEN TCAP Linkage deviceId'!$A$1:$A$20000,1,FALSE)),"No","Yes")</f>
        <v>No</v>
      </c>
      <c r="H9908" s="1" t="str">
        <f>IF(ISNA(VLOOKUP($C9908,'Provisioning Requester'!$F$3:$H$20000,2,FALSE)),"No","Yes")</f>
        <v>No</v>
      </c>
      <c r="I9908" s="1" t="str">
        <f>IF($H9908="Yes",VLOOKUP($C9908,'Provisioning Requester'!$F$3:$H$20000,3,FALSE),"-")</f>
        <v>-</v>
      </c>
      <c r="J9908" s="1" t="str">
        <f>IF(OR(D9908="SVCP", E9908="TRUE"), "No", IF(ISNA(VLOOKUP($C9908,'ProvResponder deviceId'!$A$1:$A$20000,1,FALSE)),"No","Yes"))</f>
        <v>No</v>
      </c>
      <c r="K9908" s="1" t="str">
        <f>IF($J9908="Yes",VLOOKUP($C9908,'ProvResponder deviceId'!$A$1:$C$20000,3,FALSE),"-")</f>
        <v>-</v>
      </c>
      <c r="L9908" s="1" t="str">
        <f t="shared" si="308"/>
        <v/>
      </c>
      <c r="M9908" s="1" t="str">
        <f t="shared" si="309"/>
        <v/>
      </c>
      <c r="N9908" s="1" t="str">
        <f>IF(ISBLANK($C9908),"",IF(ISNA(VLOOKUP($L9908,'result messages'!$H$3:$L$11,2,FALSE)),VLOOKUP($M9908,'result messages'!$H$3:$L$11,2,FALSE),VLOOKUP($L9908,'result messages'!$H$3:$L$11,2,FALSE)))</f>
        <v/>
      </c>
      <c r="O9908" s="1" t="str">
        <f>IF(ISBLANK($C9908),"",IF(ISNA(VLOOKUP($L9908,'result messages'!$H$3:$L$11,3,FALSE)),VLOOKUP($M9908,'result messages'!$H$3:$L$11,3,FALSE),VLOOKUP($L9908,'result messages'!$H$3:$L$11,3,FALSE)))</f>
        <v/>
      </c>
      <c r="P9908" s="1" t="str">
        <f>IF(ISBLANK($C9908),"",IF(ISNA(VLOOKUP($L9908,'result messages'!$H$3:$L$11,4,FALSE)),VLOOKUP($M9908,'result messages'!$H$3:$L$11,4,FALSE),VLOOKUP($L9908,'result messages'!$H$3:$L$11,4,FALSE)))</f>
        <v/>
      </c>
      <c r="Q9908" s="1" t="str">
        <f>IF(ISBLANK($C9908),"",IF(ISNA(VLOOKUP($L9908,'result messages'!$H$3:$L$11,5,FALSE)),VLOOKUP($M9908,'result messages'!$H$3:$L$11,5,FALSE),VLOOKUP($L9908,'result messages'!$H$3:$L$11,5,FALSE)))</f>
        <v/>
      </c>
    </row>
    <row r="9909" spans="1:17">
      <c r="A9909" s="1">
        <v>9906</v>
      </c>
      <c r="B9909" s="1"/>
      <c r="C9909" s="1"/>
      <c r="D9909" s="1"/>
      <c r="E9909" s="6"/>
      <c r="F9909" s="1"/>
      <c r="G9909" s="1" t="str">
        <f>IF(ISNA(VLOOKUP($C9909,'DTEN TCAP Linkage deviceId'!$A$1:$A$20000,1,FALSE)),"No","Yes")</f>
        <v>No</v>
      </c>
      <c r="H9909" s="1" t="str">
        <f>IF(ISNA(VLOOKUP($C9909,'Provisioning Requester'!$F$3:$H$20000,2,FALSE)),"No","Yes")</f>
        <v>No</v>
      </c>
      <c r="I9909" s="1" t="str">
        <f>IF($H9909="Yes",VLOOKUP($C9909,'Provisioning Requester'!$F$3:$H$20000,3,FALSE),"-")</f>
        <v>-</v>
      </c>
      <c r="J9909" s="1" t="str">
        <f>IF(OR(D9909="SVCP", E9909="TRUE"), "No", IF(ISNA(VLOOKUP($C9909,'ProvResponder deviceId'!$A$1:$A$20000,1,FALSE)),"No","Yes"))</f>
        <v>No</v>
      </c>
      <c r="K9909" s="1" t="str">
        <f>IF($J9909="Yes",VLOOKUP($C9909,'ProvResponder deviceId'!$A$1:$C$20000,3,FALSE),"-")</f>
        <v>-</v>
      </c>
      <c r="L9909" s="1" t="str">
        <f t="shared" si="308"/>
        <v/>
      </c>
      <c r="M9909" s="1" t="str">
        <f t="shared" si="309"/>
        <v/>
      </c>
      <c r="N9909" s="1" t="str">
        <f>IF(ISBLANK($C9909),"",IF(ISNA(VLOOKUP($L9909,'result messages'!$H$3:$L$11,2,FALSE)),VLOOKUP($M9909,'result messages'!$H$3:$L$11,2,FALSE),VLOOKUP($L9909,'result messages'!$H$3:$L$11,2,FALSE)))</f>
        <v/>
      </c>
      <c r="O9909" s="1" t="str">
        <f>IF(ISBLANK($C9909),"",IF(ISNA(VLOOKUP($L9909,'result messages'!$H$3:$L$11,3,FALSE)),VLOOKUP($M9909,'result messages'!$H$3:$L$11,3,FALSE),VLOOKUP($L9909,'result messages'!$H$3:$L$11,3,FALSE)))</f>
        <v/>
      </c>
      <c r="P9909" s="1" t="str">
        <f>IF(ISBLANK($C9909),"",IF(ISNA(VLOOKUP($L9909,'result messages'!$H$3:$L$11,4,FALSE)),VLOOKUP($M9909,'result messages'!$H$3:$L$11,4,FALSE),VLOOKUP($L9909,'result messages'!$H$3:$L$11,4,FALSE)))</f>
        <v/>
      </c>
      <c r="Q9909" s="1" t="str">
        <f>IF(ISBLANK($C9909),"",IF(ISNA(VLOOKUP($L9909,'result messages'!$H$3:$L$11,5,FALSE)),VLOOKUP($M9909,'result messages'!$H$3:$L$11,5,FALSE),VLOOKUP($L9909,'result messages'!$H$3:$L$11,5,FALSE)))</f>
        <v/>
      </c>
    </row>
    <row r="9910" spans="1:17">
      <c r="A9910" s="1">
        <v>9907</v>
      </c>
      <c r="B9910" s="1"/>
      <c r="C9910" s="1"/>
      <c r="D9910" s="1"/>
      <c r="E9910" s="6"/>
      <c r="F9910" s="1"/>
      <c r="G9910" s="1" t="str">
        <f>IF(ISNA(VLOOKUP($C9910,'DTEN TCAP Linkage deviceId'!$A$1:$A$20000,1,FALSE)),"No","Yes")</f>
        <v>No</v>
      </c>
      <c r="H9910" s="1" t="str">
        <f>IF(ISNA(VLOOKUP($C9910,'Provisioning Requester'!$F$3:$H$20000,2,FALSE)),"No","Yes")</f>
        <v>No</v>
      </c>
      <c r="I9910" s="1" t="str">
        <f>IF($H9910="Yes",VLOOKUP($C9910,'Provisioning Requester'!$F$3:$H$20000,3,FALSE),"-")</f>
        <v>-</v>
      </c>
      <c r="J9910" s="1" t="str">
        <f>IF(OR(D9910="SVCP", E9910="TRUE"), "No", IF(ISNA(VLOOKUP($C9910,'ProvResponder deviceId'!$A$1:$A$20000,1,FALSE)),"No","Yes"))</f>
        <v>No</v>
      </c>
      <c r="K9910" s="1" t="str">
        <f>IF($J9910="Yes",VLOOKUP($C9910,'ProvResponder deviceId'!$A$1:$C$20000,3,FALSE),"-")</f>
        <v>-</v>
      </c>
      <c r="L9910" s="1" t="str">
        <f t="shared" si="308"/>
        <v/>
      </c>
      <c r="M9910" s="1" t="str">
        <f t="shared" si="309"/>
        <v/>
      </c>
      <c r="N9910" s="1" t="str">
        <f>IF(ISBLANK($C9910),"",IF(ISNA(VLOOKUP($L9910,'result messages'!$H$3:$L$11,2,FALSE)),VLOOKUP($M9910,'result messages'!$H$3:$L$11,2,FALSE),VLOOKUP($L9910,'result messages'!$H$3:$L$11,2,FALSE)))</f>
        <v/>
      </c>
      <c r="O9910" s="1" t="str">
        <f>IF(ISBLANK($C9910),"",IF(ISNA(VLOOKUP($L9910,'result messages'!$H$3:$L$11,3,FALSE)),VLOOKUP($M9910,'result messages'!$H$3:$L$11,3,FALSE),VLOOKUP($L9910,'result messages'!$H$3:$L$11,3,FALSE)))</f>
        <v/>
      </c>
      <c r="P9910" s="1" t="str">
        <f>IF(ISBLANK($C9910),"",IF(ISNA(VLOOKUP($L9910,'result messages'!$H$3:$L$11,4,FALSE)),VLOOKUP($M9910,'result messages'!$H$3:$L$11,4,FALSE),VLOOKUP($L9910,'result messages'!$H$3:$L$11,4,FALSE)))</f>
        <v/>
      </c>
      <c r="Q9910" s="1" t="str">
        <f>IF(ISBLANK($C9910),"",IF(ISNA(VLOOKUP($L9910,'result messages'!$H$3:$L$11,5,FALSE)),VLOOKUP($M9910,'result messages'!$H$3:$L$11,5,FALSE),VLOOKUP($L9910,'result messages'!$H$3:$L$11,5,FALSE)))</f>
        <v/>
      </c>
    </row>
    <row r="9911" spans="1:17">
      <c r="A9911" s="1">
        <v>9908</v>
      </c>
      <c r="B9911" s="1"/>
      <c r="C9911" s="1"/>
      <c r="D9911" s="1"/>
      <c r="E9911" s="6"/>
      <c r="F9911" s="1"/>
      <c r="G9911" s="1" t="str">
        <f>IF(ISNA(VLOOKUP($C9911,'DTEN TCAP Linkage deviceId'!$A$1:$A$20000,1,FALSE)),"No","Yes")</f>
        <v>No</v>
      </c>
      <c r="H9911" s="1" t="str">
        <f>IF(ISNA(VLOOKUP($C9911,'Provisioning Requester'!$F$3:$H$20000,2,FALSE)),"No","Yes")</f>
        <v>No</v>
      </c>
      <c r="I9911" s="1" t="str">
        <f>IF($H9911="Yes",VLOOKUP($C9911,'Provisioning Requester'!$F$3:$H$20000,3,FALSE),"-")</f>
        <v>-</v>
      </c>
      <c r="J9911" s="1" t="str">
        <f>IF(OR(D9911="SVCP", E9911="TRUE"), "No", IF(ISNA(VLOOKUP($C9911,'ProvResponder deviceId'!$A$1:$A$20000,1,FALSE)),"No","Yes"))</f>
        <v>No</v>
      </c>
      <c r="K9911" s="1" t="str">
        <f>IF($J9911="Yes",VLOOKUP($C9911,'ProvResponder deviceId'!$A$1:$C$20000,3,FALSE),"-")</f>
        <v>-</v>
      </c>
      <c r="L9911" s="1" t="str">
        <f t="shared" si="308"/>
        <v/>
      </c>
      <c r="M9911" s="1" t="str">
        <f t="shared" si="309"/>
        <v/>
      </c>
      <c r="N9911" s="1" t="str">
        <f>IF(ISBLANK($C9911),"",IF(ISNA(VLOOKUP($L9911,'result messages'!$H$3:$L$11,2,FALSE)),VLOOKUP($M9911,'result messages'!$H$3:$L$11,2,FALSE),VLOOKUP($L9911,'result messages'!$H$3:$L$11,2,FALSE)))</f>
        <v/>
      </c>
      <c r="O9911" s="1" t="str">
        <f>IF(ISBLANK($C9911),"",IF(ISNA(VLOOKUP($L9911,'result messages'!$H$3:$L$11,3,FALSE)),VLOOKUP($M9911,'result messages'!$H$3:$L$11,3,FALSE),VLOOKUP($L9911,'result messages'!$H$3:$L$11,3,FALSE)))</f>
        <v/>
      </c>
      <c r="P9911" s="1" t="str">
        <f>IF(ISBLANK($C9911),"",IF(ISNA(VLOOKUP($L9911,'result messages'!$H$3:$L$11,4,FALSE)),VLOOKUP($M9911,'result messages'!$H$3:$L$11,4,FALSE),VLOOKUP($L9911,'result messages'!$H$3:$L$11,4,FALSE)))</f>
        <v/>
      </c>
      <c r="Q9911" s="1" t="str">
        <f>IF(ISBLANK($C9911),"",IF(ISNA(VLOOKUP($L9911,'result messages'!$H$3:$L$11,5,FALSE)),VLOOKUP($M9911,'result messages'!$H$3:$L$11,5,FALSE),VLOOKUP($L9911,'result messages'!$H$3:$L$11,5,FALSE)))</f>
        <v/>
      </c>
    </row>
    <row r="9912" spans="1:17">
      <c r="A9912" s="1">
        <v>9909</v>
      </c>
      <c r="B9912" s="1"/>
      <c r="C9912" s="1"/>
      <c r="D9912" s="1"/>
      <c r="E9912" s="6"/>
      <c r="F9912" s="1"/>
      <c r="G9912" s="1" t="str">
        <f>IF(ISNA(VLOOKUP($C9912,'DTEN TCAP Linkage deviceId'!$A$1:$A$20000,1,FALSE)),"No","Yes")</f>
        <v>No</v>
      </c>
      <c r="H9912" s="1" t="str">
        <f>IF(ISNA(VLOOKUP($C9912,'Provisioning Requester'!$F$3:$H$20000,2,FALSE)),"No","Yes")</f>
        <v>No</v>
      </c>
      <c r="I9912" s="1" t="str">
        <f>IF($H9912="Yes",VLOOKUP($C9912,'Provisioning Requester'!$F$3:$H$20000,3,FALSE),"-")</f>
        <v>-</v>
      </c>
      <c r="J9912" s="1" t="str">
        <f>IF(OR(D9912="SVCP", E9912="TRUE"), "No", IF(ISNA(VLOOKUP($C9912,'ProvResponder deviceId'!$A$1:$A$20000,1,FALSE)),"No","Yes"))</f>
        <v>No</v>
      </c>
      <c r="K9912" s="1" t="str">
        <f>IF($J9912="Yes",VLOOKUP($C9912,'ProvResponder deviceId'!$A$1:$C$20000,3,FALSE),"-")</f>
        <v>-</v>
      </c>
      <c r="L9912" s="1" t="str">
        <f t="shared" si="308"/>
        <v/>
      </c>
      <c r="M9912" s="1" t="str">
        <f t="shared" si="309"/>
        <v/>
      </c>
      <c r="N9912" s="1" t="str">
        <f>IF(ISBLANK($C9912),"",IF(ISNA(VLOOKUP($L9912,'result messages'!$H$3:$L$11,2,FALSE)),VLOOKUP($M9912,'result messages'!$H$3:$L$11,2,FALSE),VLOOKUP($L9912,'result messages'!$H$3:$L$11,2,FALSE)))</f>
        <v/>
      </c>
      <c r="O9912" s="1" t="str">
        <f>IF(ISBLANK($C9912),"",IF(ISNA(VLOOKUP($L9912,'result messages'!$H$3:$L$11,3,FALSE)),VLOOKUP($M9912,'result messages'!$H$3:$L$11,3,FALSE),VLOOKUP($L9912,'result messages'!$H$3:$L$11,3,FALSE)))</f>
        <v/>
      </c>
      <c r="P9912" s="1" t="str">
        <f>IF(ISBLANK($C9912),"",IF(ISNA(VLOOKUP($L9912,'result messages'!$H$3:$L$11,4,FALSE)),VLOOKUP($M9912,'result messages'!$H$3:$L$11,4,FALSE),VLOOKUP($L9912,'result messages'!$H$3:$L$11,4,FALSE)))</f>
        <v/>
      </c>
      <c r="Q9912" s="1" t="str">
        <f>IF(ISBLANK($C9912),"",IF(ISNA(VLOOKUP($L9912,'result messages'!$H$3:$L$11,5,FALSE)),VLOOKUP($M9912,'result messages'!$H$3:$L$11,5,FALSE),VLOOKUP($L9912,'result messages'!$H$3:$L$11,5,FALSE)))</f>
        <v/>
      </c>
    </row>
    <row r="9913" spans="1:17">
      <c r="A9913" s="1">
        <v>9910</v>
      </c>
      <c r="B9913" s="1"/>
      <c r="C9913" s="1"/>
      <c r="D9913" s="1"/>
      <c r="E9913" s="6"/>
      <c r="F9913" s="1"/>
      <c r="G9913" s="1" t="str">
        <f>IF(ISNA(VLOOKUP($C9913,'DTEN TCAP Linkage deviceId'!$A$1:$A$20000,1,FALSE)),"No","Yes")</f>
        <v>No</v>
      </c>
      <c r="H9913" s="1" t="str">
        <f>IF(ISNA(VLOOKUP($C9913,'Provisioning Requester'!$F$3:$H$20000,2,FALSE)),"No","Yes")</f>
        <v>No</v>
      </c>
      <c r="I9913" s="1" t="str">
        <f>IF($H9913="Yes",VLOOKUP($C9913,'Provisioning Requester'!$F$3:$H$20000,3,FALSE),"-")</f>
        <v>-</v>
      </c>
      <c r="J9913" s="1" t="str">
        <f>IF(OR(D9913="SVCP", E9913="TRUE"), "No", IF(ISNA(VLOOKUP($C9913,'ProvResponder deviceId'!$A$1:$A$20000,1,FALSE)),"No","Yes"))</f>
        <v>No</v>
      </c>
      <c r="K9913" s="1" t="str">
        <f>IF($J9913="Yes",VLOOKUP($C9913,'ProvResponder deviceId'!$A$1:$C$20000,3,FALSE),"-")</f>
        <v>-</v>
      </c>
      <c r="L9913" s="1" t="str">
        <f t="shared" si="308"/>
        <v/>
      </c>
      <c r="M9913" s="1" t="str">
        <f t="shared" si="309"/>
        <v/>
      </c>
      <c r="N9913" s="1" t="str">
        <f>IF(ISBLANK($C9913),"",IF(ISNA(VLOOKUP($L9913,'result messages'!$H$3:$L$11,2,FALSE)),VLOOKUP($M9913,'result messages'!$H$3:$L$11,2,FALSE),VLOOKUP($L9913,'result messages'!$H$3:$L$11,2,FALSE)))</f>
        <v/>
      </c>
      <c r="O9913" s="1" t="str">
        <f>IF(ISBLANK($C9913),"",IF(ISNA(VLOOKUP($L9913,'result messages'!$H$3:$L$11,3,FALSE)),VLOOKUP($M9913,'result messages'!$H$3:$L$11,3,FALSE),VLOOKUP($L9913,'result messages'!$H$3:$L$11,3,FALSE)))</f>
        <v/>
      </c>
      <c r="P9913" s="1" t="str">
        <f>IF(ISBLANK($C9913),"",IF(ISNA(VLOOKUP($L9913,'result messages'!$H$3:$L$11,4,FALSE)),VLOOKUP($M9913,'result messages'!$H$3:$L$11,4,FALSE),VLOOKUP($L9913,'result messages'!$H$3:$L$11,4,FALSE)))</f>
        <v/>
      </c>
      <c r="Q9913" s="1" t="str">
        <f>IF(ISBLANK($C9913),"",IF(ISNA(VLOOKUP($L9913,'result messages'!$H$3:$L$11,5,FALSE)),VLOOKUP($M9913,'result messages'!$H$3:$L$11,5,FALSE),VLOOKUP($L9913,'result messages'!$H$3:$L$11,5,FALSE)))</f>
        <v/>
      </c>
    </row>
    <row r="9914" spans="1:17">
      <c r="A9914" s="1">
        <v>9911</v>
      </c>
      <c r="B9914" s="1"/>
      <c r="C9914" s="1"/>
      <c r="D9914" s="1"/>
      <c r="E9914" s="6"/>
      <c r="F9914" s="1"/>
      <c r="G9914" s="1" t="str">
        <f>IF(ISNA(VLOOKUP($C9914,'DTEN TCAP Linkage deviceId'!$A$1:$A$20000,1,FALSE)),"No","Yes")</f>
        <v>No</v>
      </c>
      <c r="H9914" s="1" t="str">
        <f>IF(ISNA(VLOOKUP($C9914,'Provisioning Requester'!$F$3:$H$20000,2,FALSE)),"No","Yes")</f>
        <v>No</v>
      </c>
      <c r="I9914" s="1" t="str">
        <f>IF($H9914="Yes",VLOOKUP($C9914,'Provisioning Requester'!$F$3:$H$20000,3,FALSE),"-")</f>
        <v>-</v>
      </c>
      <c r="J9914" s="1" t="str">
        <f>IF(OR(D9914="SVCP", E9914="TRUE"), "No", IF(ISNA(VLOOKUP($C9914,'ProvResponder deviceId'!$A$1:$A$20000,1,FALSE)),"No","Yes"))</f>
        <v>No</v>
      </c>
      <c r="K9914" s="1" t="str">
        <f>IF($J9914="Yes",VLOOKUP($C9914,'ProvResponder deviceId'!$A$1:$C$20000,3,FALSE),"-")</f>
        <v>-</v>
      </c>
      <c r="L9914" s="1" t="str">
        <f t="shared" si="308"/>
        <v/>
      </c>
      <c r="M9914" s="1" t="str">
        <f t="shared" si="309"/>
        <v/>
      </c>
      <c r="N9914" s="1" t="str">
        <f>IF(ISBLANK($C9914),"",IF(ISNA(VLOOKUP($L9914,'result messages'!$H$3:$L$11,2,FALSE)),VLOOKUP($M9914,'result messages'!$H$3:$L$11,2,FALSE),VLOOKUP($L9914,'result messages'!$H$3:$L$11,2,FALSE)))</f>
        <v/>
      </c>
      <c r="O9914" s="1" t="str">
        <f>IF(ISBLANK($C9914),"",IF(ISNA(VLOOKUP($L9914,'result messages'!$H$3:$L$11,3,FALSE)),VLOOKUP($M9914,'result messages'!$H$3:$L$11,3,FALSE),VLOOKUP($L9914,'result messages'!$H$3:$L$11,3,FALSE)))</f>
        <v/>
      </c>
      <c r="P9914" s="1" t="str">
        <f>IF(ISBLANK($C9914),"",IF(ISNA(VLOOKUP($L9914,'result messages'!$H$3:$L$11,4,FALSE)),VLOOKUP($M9914,'result messages'!$H$3:$L$11,4,FALSE),VLOOKUP($L9914,'result messages'!$H$3:$L$11,4,FALSE)))</f>
        <v/>
      </c>
      <c r="Q9914" s="1" t="str">
        <f>IF(ISBLANK($C9914),"",IF(ISNA(VLOOKUP($L9914,'result messages'!$H$3:$L$11,5,FALSE)),VLOOKUP($M9914,'result messages'!$H$3:$L$11,5,FALSE),VLOOKUP($L9914,'result messages'!$H$3:$L$11,5,FALSE)))</f>
        <v/>
      </c>
    </row>
    <row r="9915" spans="1:17">
      <c r="A9915" s="1">
        <v>9912</v>
      </c>
      <c r="B9915" s="1"/>
      <c r="C9915" s="1"/>
      <c r="D9915" s="1"/>
      <c r="E9915" s="6"/>
      <c r="F9915" s="1"/>
      <c r="G9915" s="1" t="str">
        <f>IF(ISNA(VLOOKUP($C9915,'DTEN TCAP Linkage deviceId'!$A$1:$A$20000,1,FALSE)),"No","Yes")</f>
        <v>No</v>
      </c>
      <c r="H9915" s="1" t="str">
        <f>IF(ISNA(VLOOKUP($C9915,'Provisioning Requester'!$F$3:$H$20000,2,FALSE)),"No","Yes")</f>
        <v>No</v>
      </c>
      <c r="I9915" s="1" t="str">
        <f>IF($H9915="Yes",VLOOKUP($C9915,'Provisioning Requester'!$F$3:$H$20000,3,FALSE),"-")</f>
        <v>-</v>
      </c>
      <c r="J9915" s="1" t="str">
        <f>IF(OR(D9915="SVCP", E9915="TRUE"), "No", IF(ISNA(VLOOKUP($C9915,'ProvResponder deviceId'!$A$1:$A$20000,1,FALSE)),"No","Yes"))</f>
        <v>No</v>
      </c>
      <c r="K9915" s="1" t="str">
        <f>IF($J9915="Yes",VLOOKUP($C9915,'ProvResponder deviceId'!$A$1:$C$20000,3,FALSE),"-")</f>
        <v>-</v>
      </c>
      <c r="L9915" s="1" t="str">
        <f t="shared" si="308"/>
        <v/>
      </c>
      <c r="M9915" s="1" t="str">
        <f t="shared" si="309"/>
        <v/>
      </c>
      <c r="N9915" s="1" t="str">
        <f>IF(ISBLANK($C9915),"",IF(ISNA(VLOOKUP($L9915,'result messages'!$H$3:$L$11,2,FALSE)),VLOOKUP($M9915,'result messages'!$H$3:$L$11,2,FALSE),VLOOKUP($L9915,'result messages'!$H$3:$L$11,2,FALSE)))</f>
        <v/>
      </c>
      <c r="O9915" s="1" t="str">
        <f>IF(ISBLANK($C9915),"",IF(ISNA(VLOOKUP($L9915,'result messages'!$H$3:$L$11,3,FALSE)),VLOOKUP($M9915,'result messages'!$H$3:$L$11,3,FALSE),VLOOKUP($L9915,'result messages'!$H$3:$L$11,3,FALSE)))</f>
        <v/>
      </c>
      <c r="P9915" s="1" t="str">
        <f>IF(ISBLANK($C9915),"",IF(ISNA(VLOOKUP($L9915,'result messages'!$H$3:$L$11,4,FALSE)),VLOOKUP($M9915,'result messages'!$H$3:$L$11,4,FALSE),VLOOKUP($L9915,'result messages'!$H$3:$L$11,4,FALSE)))</f>
        <v/>
      </c>
      <c r="Q9915" s="1" t="str">
        <f>IF(ISBLANK($C9915),"",IF(ISNA(VLOOKUP($L9915,'result messages'!$H$3:$L$11,5,FALSE)),VLOOKUP($M9915,'result messages'!$H$3:$L$11,5,FALSE),VLOOKUP($L9915,'result messages'!$H$3:$L$11,5,FALSE)))</f>
        <v/>
      </c>
    </row>
    <row r="9916" spans="1:17">
      <c r="A9916" s="1">
        <v>9913</v>
      </c>
      <c r="B9916" s="1"/>
      <c r="C9916" s="1"/>
      <c r="D9916" s="1"/>
      <c r="E9916" s="6"/>
      <c r="F9916" s="1"/>
      <c r="G9916" s="1" t="str">
        <f>IF(ISNA(VLOOKUP($C9916,'DTEN TCAP Linkage deviceId'!$A$1:$A$20000,1,FALSE)),"No","Yes")</f>
        <v>No</v>
      </c>
      <c r="H9916" s="1" t="str">
        <f>IF(ISNA(VLOOKUP($C9916,'Provisioning Requester'!$F$3:$H$20000,2,FALSE)),"No","Yes")</f>
        <v>No</v>
      </c>
      <c r="I9916" s="1" t="str">
        <f>IF($H9916="Yes",VLOOKUP($C9916,'Provisioning Requester'!$F$3:$H$20000,3,FALSE),"-")</f>
        <v>-</v>
      </c>
      <c r="J9916" s="1" t="str">
        <f>IF(OR(D9916="SVCP", E9916="TRUE"), "No", IF(ISNA(VLOOKUP($C9916,'ProvResponder deviceId'!$A$1:$A$20000,1,FALSE)),"No","Yes"))</f>
        <v>No</v>
      </c>
      <c r="K9916" s="1" t="str">
        <f>IF($J9916="Yes",VLOOKUP($C9916,'ProvResponder deviceId'!$A$1:$C$20000,3,FALSE),"-")</f>
        <v>-</v>
      </c>
      <c r="L9916" s="1" t="str">
        <f t="shared" si="308"/>
        <v/>
      </c>
      <c r="M9916" s="1" t="str">
        <f t="shared" si="309"/>
        <v/>
      </c>
      <c r="N9916" s="1" t="str">
        <f>IF(ISBLANK($C9916),"",IF(ISNA(VLOOKUP($L9916,'result messages'!$H$3:$L$11,2,FALSE)),VLOOKUP($M9916,'result messages'!$H$3:$L$11,2,FALSE),VLOOKUP($L9916,'result messages'!$H$3:$L$11,2,FALSE)))</f>
        <v/>
      </c>
      <c r="O9916" s="1" t="str">
        <f>IF(ISBLANK($C9916),"",IF(ISNA(VLOOKUP($L9916,'result messages'!$H$3:$L$11,3,FALSE)),VLOOKUP($M9916,'result messages'!$H$3:$L$11,3,FALSE),VLOOKUP($L9916,'result messages'!$H$3:$L$11,3,FALSE)))</f>
        <v/>
      </c>
      <c r="P9916" s="1" t="str">
        <f>IF(ISBLANK($C9916),"",IF(ISNA(VLOOKUP($L9916,'result messages'!$H$3:$L$11,4,FALSE)),VLOOKUP($M9916,'result messages'!$H$3:$L$11,4,FALSE),VLOOKUP($L9916,'result messages'!$H$3:$L$11,4,FALSE)))</f>
        <v/>
      </c>
      <c r="Q9916" s="1" t="str">
        <f>IF(ISBLANK($C9916),"",IF(ISNA(VLOOKUP($L9916,'result messages'!$H$3:$L$11,5,FALSE)),VLOOKUP($M9916,'result messages'!$H$3:$L$11,5,FALSE),VLOOKUP($L9916,'result messages'!$H$3:$L$11,5,FALSE)))</f>
        <v/>
      </c>
    </row>
    <row r="9917" spans="1:17">
      <c r="A9917" s="1">
        <v>9914</v>
      </c>
      <c r="B9917" s="1"/>
      <c r="C9917" s="1"/>
      <c r="D9917" s="1"/>
      <c r="E9917" s="6"/>
      <c r="F9917" s="1"/>
      <c r="G9917" s="1" t="str">
        <f>IF(ISNA(VLOOKUP($C9917,'DTEN TCAP Linkage deviceId'!$A$1:$A$20000,1,FALSE)),"No","Yes")</f>
        <v>No</v>
      </c>
      <c r="H9917" s="1" t="str">
        <f>IF(ISNA(VLOOKUP($C9917,'Provisioning Requester'!$F$3:$H$20000,2,FALSE)),"No","Yes")</f>
        <v>No</v>
      </c>
      <c r="I9917" s="1" t="str">
        <f>IF($H9917="Yes",VLOOKUP($C9917,'Provisioning Requester'!$F$3:$H$20000,3,FALSE),"-")</f>
        <v>-</v>
      </c>
      <c r="J9917" s="1" t="str">
        <f>IF(OR(D9917="SVCP", E9917="TRUE"), "No", IF(ISNA(VLOOKUP($C9917,'ProvResponder deviceId'!$A$1:$A$20000,1,FALSE)),"No","Yes"))</f>
        <v>No</v>
      </c>
      <c r="K9917" s="1" t="str">
        <f>IF($J9917="Yes",VLOOKUP($C9917,'ProvResponder deviceId'!$A$1:$C$20000,3,FALSE),"-")</f>
        <v>-</v>
      </c>
      <c r="L9917" s="1" t="str">
        <f t="shared" si="308"/>
        <v/>
      </c>
      <c r="M9917" s="1" t="str">
        <f t="shared" si="309"/>
        <v/>
      </c>
      <c r="N9917" s="1" t="str">
        <f>IF(ISBLANK($C9917),"",IF(ISNA(VLOOKUP($L9917,'result messages'!$H$3:$L$11,2,FALSE)),VLOOKUP($M9917,'result messages'!$H$3:$L$11,2,FALSE),VLOOKUP($L9917,'result messages'!$H$3:$L$11,2,FALSE)))</f>
        <v/>
      </c>
      <c r="O9917" s="1" t="str">
        <f>IF(ISBLANK($C9917),"",IF(ISNA(VLOOKUP($L9917,'result messages'!$H$3:$L$11,3,FALSE)),VLOOKUP($M9917,'result messages'!$H$3:$L$11,3,FALSE),VLOOKUP($L9917,'result messages'!$H$3:$L$11,3,FALSE)))</f>
        <v/>
      </c>
      <c r="P9917" s="1" t="str">
        <f>IF(ISBLANK($C9917),"",IF(ISNA(VLOOKUP($L9917,'result messages'!$H$3:$L$11,4,FALSE)),VLOOKUP($M9917,'result messages'!$H$3:$L$11,4,FALSE),VLOOKUP($L9917,'result messages'!$H$3:$L$11,4,FALSE)))</f>
        <v/>
      </c>
      <c r="Q9917" s="1" t="str">
        <f>IF(ISBLANK($C9917),"",IF(ISNA(VLOOKUP($L9917,'result messages'!$H$3:$L$11,5,FALSE)),VLOOKUP($M9917,'result messages'!$H$3:$L$11,5,FALSE),VLOOKUP($L9917,'result messages'!$H$3:$L$11,5,FALSE)))</f>
        <v/>
      </c>
    </row>
    <row r="9918" spans="1:17">
      <c r="A9918" s="1">
        <v>9915</v>
      </c>
      <c r="B9918" s="1"/>
      <c r="C9918" s="1"/>
      <c r="D9918" s="1"/>
      <c r="E9918" s="6"/>
      <c r="F9918" s="1"/>
      <c r="G9918" s="1" t="str">
        <f>IF(ISNA(VLOOKUP($C9918,'DTEN TCAP Linkage deviceId'!$A$1:$A$20000,1,FALSE)),"No","Yes")</f>
        <v>No</v>
      </c>
      <c r="H9918" s="1" t="str">
        <f>IF(ISNA(VLOOKUP($C9918,'Provisioning Requester'!$F$3:$H$20000,2,FALSE)),"No","Yes")</f>
        <v>No</v>
      </c>
      <c r="I9918" s="1" t="str">
        <f>IF($H9918="Yes",VLOOKUP($C9918,'Provisioning Requester'!$F$3:$H$20000,3,FALSE),"-")</f>
        <v>-</v>
      </c>
      <c r="J9918" s="1" t="str">
        <f>IF(OR(D9918="SVCP", E9918="TRUE"), "No", IF(ISNA(VLOOKUP($C9918,'ProvResponder deviceId'!$A$1:$A$20000,1,FALSE)),"No","Yes"))</f>
        <v>No</v>
      </c>
      <c r="K9918" s="1" t="str">
        <f>IF($J9918="Yes",VLOOKUP($C9918,'ProvResponder deviceId'!$A$1:$C$20000,3,FALSE),"-")</f>
        <v>-</v>
      </c>
      <c r="L9918" s="1" t="str">
        <f t="shared" si="308"/>
        <v/>
      </c>
      <c r="M9918" s="1" t="str">
        <f t="shared" si="309"/>
        <v/>
      </c>
      <c r="N9918" s="1" t="str">
        <f>IF(ISBLANK($C9918),"",IF(ISNA(VLOOKUP($L9918,'result messages'!$H$3:$L$11,2,FALSE)),VLOOKUP($M9918,'result messages'!$H$3:$L$11,2,FALSE),VLOOKUP($L9918,'result messages'!$H$3:$L$11,2,FALSE)))</f>
        <v/>
      </c>
      <c r="O9918" s="1" t="str">
        <f>IF(ISBLANK($C9918),"",IF(ISNA(VLOOKUP($L9918,'result messages'!$H$3:$L$11,3,FALSE)),VLOOKUP($M9918,'result messages'!$H$3:$L$11,3,FALSE),VLOOKUP($L9918,'result messages'!$H$3:$L$11,3,FALSE)))</f>
        <v/>
      </c>
      <c r="P9918" s="1" t="str">
        <f>IF(ISBLANK($C9918),"",IF(ISNA(VLOOKUP($L9918,'result messages'!$H$3:$L$11,4,FALSE)),VLOOKUP($M9918,'result messages'!$H$3:$L$11,4,FALSE),VLOOKUP($L9918,'result messages'!$H$3:$L$11,4,FALSE)))</f>
        <v/>
      </c>
      <c r="Q9918" s="1" t="str">
        <f>IF(ISBLANK($C9918),"",IF(ISNA(VLOOKUP($L9918,'result messages'!$H$3:$L$11,5,FALSE)),VLOOKUP($M9918,'result messages'!$H$3:$L$11,5,FALSE),VLOOKUP($L9918,'result messages'!$H$3:$L$11,5,FALSE)))</f>
        <v/>
      </c>
    </row>
    <row r="9919" spans="1:17">
      <c r="A9919" s="1">
        <v>9916</v>
      </c>
      <c r="B9919" s="1"/>
      <c r="C9919" s="1"/>
      <c r="D9919" s="1"/>
      <c r="E9919" s="6"/>
      <c r="F9919" s="1"/>
      <c r="G9919" s="1" t="str">
        <f>IF(ISNA(VLOOKUP($C9919,'DTEN TCAP Linkage deviceId'!$A$1:$A$20000,1,FALSE)),"No","Yes")</f>
        <v>No</v>
      </c>
      <c r="H9919" s="1" t="str">
        <f>IF(ISNA(VLOOKUP($C9919,'Provisioning Requester'!$F$3:$H$20000,2,FALSE)),"No","Yes")</f>
        <v>No</v>
      </c>
      <c r="I9919" s="1" t="str">
        <f>IF($H9919="Yes",VLOOKUP($C9919,'Provisioning Requester'!$F$3:$H$20000,3,FALSE),"-")</f>
        <v>-</v>
      </c>
      <c r="J9919" s="1" t="str">
        <f>IF(OR(D9919="SVCP", E9919="TRUE"), "No", IF(ISNA(VLOOKUP($C9919,'ProvResponder deviceId'!$A$1:$A$20000,1,FALSE)),"No","Yes"))</f>
        <v>No</v>
      </c>
      <c r="K9919" s="1" t="str">
        <f>IF($J9919="Yes",VLOOKUP($C9919,'ProvResponder deviceId'!$A$1:$C$20000,3,FALSE),"-")</f>
        <v>-</v>
      </c>
      <c r="L9919" s="1" t="str">
        <f t="shared" si="308"/>
        <v/>
      </c>
      <c r="M9919" s="1" t="str">
        <f t="shared" si="309"/>
        <v/>
      </c>
      <c r="N9919" s="1" t="str">
        <f>IF(ISBLANK($C9919),"",IF(ISNA(VLOOKUP($L9919,'result messages'!$H$3:$L$11,2,FALSE)),VLOOKUP($M9919,'result messages'!$H$3:$L$11,2,FALSE),VLOOKUP($L9919,'result messages'!$H$3:$L$11,2,FALSE)))</f>
        <v/>
      </c>
      <c r="O9919" s="1" t="str">
        <f>IF(ISBLANK($C9919),"",IF(ISNA(VLOOKUP($L9919,'result messages'!$H$3:$L$11,3,FALSE)),VLOOKUP($M9919,'result messages'!$H$3:$L$11,3,FALSE),VLOOKUP($L9919,'result messages'!$H$3:$L$11,3,FALSE)))</f>
        <v/>
      </c>
      <c r="P9919" s="1" t="str">
        <f>IF(ISBLANK($C9919),"",IF(ISNA(VLOOKUP($L9919,'result messages'!$H$3:$L$11,4,FALSE)),VLOOKUP($M9919,'result messages'!$H$3:$L$11,4,FALSE),VLOOKUP($L9919,'result messages'!$H$3:$L$11,4,FALSE)))</f>
        <v/>
      </c>
      <c r="Q9919" s="1" t="str">
        <f>IF(ISBLANK($C9919),"",IF(ISNA(VLOOKUP($L9919,'result messages'!$H$3:$L$11,5,FALSE)),VLOOKUP($M9919,'result messages'!$H$3:$L$11,5,FALSE),VLOOKUP($L9919,'result messages'!$H$3:$L$11,5,FALSE)))</f>
        <v/>
      </c>
    </row>
    <row r="9920" spans="1:17">
      <c r="A9920" s="1">
        <v>9917</v>
      </c>
      <c r="B9920" s="1"/>
      <c r="C9920" s="1"/>
      <c r="D9920" s="1"/>
      <c r="E9920" s="6"/>
      <c r="F9920" s="1"/>
      <c r="G9920" s="1" t="str">
        <f>IF(ISNA(VLOOKUP($C9920,'DTEN TCAP Linkage deviceId'!$A$1:$A$20000,1,FALSE)),"No","Yes")</f>
        <v>No</v>
      </c>
      <c r="H9920" s="1" t="str">
        <f>IF(ISNA(VLOOKUP($C9920,'Provisioning Requester'!$F$3:$H$20000,2,FALSE)),"No","Yes")</f>
        <v>No</v>
      </c>
      <c r="I9920" s="1" t="str">
        <f>IF($H9920="Yes",VLOOKUP($C9920,'Provisioning Requester'!$F$3:$H$20000,3,FALSE),"-")</f>
        <v>-</v>
      </c>
      <c r="J9920" s="1" t="str">
        <f>IF(OR(D9920="SVCP", E9920="TRUE"), "No", IF(ISNA(VLOOKUP($C9920,'ProvResponder deviceId'!$A$1:$A$20000,1,FALSE)),"No","Yes"))</f>
        <v>No</v>
      </c>
      <c r="K9920" s="1" t="str">
        <f>IF($J9920="Yes",VLOOKUP($C9920,'ProvResponder deviceId'!$A$1:$C$20000,3,FALSE),"-")</f>
        <v>-</v>
      </c>
      <c r="L9920" s="1" t="str">
        <f t="shared" si="308"/>
        <v/>
      </c>
      <c r="M9920" s="1" t="str">
        <f t="shared" si="309"/>
        <v/>
      </c>
      <c r="N9920" s="1" t="str">
        <f>IF(ISBLANK($C9920),"",IF(ISNA(VLOOKUP($L9920,'result messages'!$H$3:$L$11,2,FALSE)),VLOOKUP($M9920,'result messages'!$H$3:$L$11,2,FALSE),VLOOKUP($L9920,'result messages'!$H$3:$L$11,2,FALSE)))</f>
        <v/>
      </c>
      <c r="O9920" s="1" t="str">
        <f>IF(ISBLANK($C9920),"",IF(ISNA(VLOOKUP($L9920,'result messages'!$H$3:$L$11,3,FALSE)),VLOOKUP($M9920,'result messages'!$H$3:$L$11,3,FALSE),VLOOKUP($L9920,'result messages'!$H$3:$L$11,3,FALSE)))</f>
        <v/>
      </c>
      <c r="P9920" s="1" t="str">
        <f>IF(ISBLANK($C9920),"",IF(ISNA(VLOOKUP($L9920,'result messages'!$H$3:$L$11,4,FALSE)),VLOOKUP($M9920,'result messages'!$H$3:$L$11,4,FALSE),VLOOKUP($L9920,'result messages'!$H$3:$L$11,4,FALSE)))</f>
        <v/>
      </c>
      <c r="Q9920" s="1" t="str">
        <f>IF(ISBLANK($C9920),"",IF(ISNA(VLOOKUP($L9920,'result messages'!$H$3:$L$11,5,FALSE)),VLOOKUP($M9920,'result messages'!$H$3:$L$11,5,FALSE),VLOOKUP($L9920,'result messages'!$H$3:$L$11,5,FALSE)))</f>
        <v/>
      </c>
    </row>
    <row r="9921" spans="1:17">
      <c r="A9921" s="1">
        <v>9918</v>
      </c>
      <c r="B9921" s="1"/>
      <c r="C9921" s="1"/>
      <c r="D9921" s="1"/>
      <c r="E9921" s="6"/>
      <c r="F9921" s="1"/>
      <c r="G9921" s="1" t="str">
        <f>IF(ISNA(VLOOKUP($C9921,'DTEN TCAP Linkage deviceId'!$A$1:$A$20000,1,FALSE)),"No","Yes")</f>
        <v>No</v>
      </c>
      <c r="H9921" s="1" t="str">
        <f>IF(ISNA(VLOOKUP($C9921,'Provisioning Requester'!$F$3:$H$20000,2,FALSE)),"No","Yes")</f>
        <v>No</v>
      </c>
      <c r="I9921" s="1" t="str">
        <f>IF($H9921="Yes",VLOOKUP($C9921,'Provisioning Requester'!$F$3:$H$20000,3,FALSE),"-")</f>
        <v>-</v>
      </c>
      <c r="J9921" s="1" t="str">
        <f>IF(OR(D9921="SVCP", E9921="TRUE"), "No", IF(ISNA(VLOOKUP($C9921,'ProvResponder deviceId'!$A$1:$A$20000,1,FALSE)),"No","Yes"))</f>
        <v>No</v>
      </c>
      <c r="K9921" s="1" t="str">
        <f>IF($J9921="Yes",VLOOKUP($C9921,'ProvResponder deviceId'!$A$1:$C$20000,3,FALSE),"-")</f>
        <v>-</v>
      </c>
      <c r="L9921" s="1" t="str">
        <f t="shared" si="308"/>
        <v/>
      </c>
      <c r="M9921" s="1" t="str">
        <f t="shared" si="309"/>
        <v/>
      </c>
      <c r="N9921" s="1" t="str">
        <f>IF(ISBLANK($C9921),"",IF(ISNA(VLOOKUP($L9921,'result messages'!$H$3:$L$11,2,FALSE)),VLOOKUP($M9921,'result messages'!$H$3:$L$11,2,FALSE),VLOOKUP($L9921,'result messages'!$H$3:$L$11,2,FALSE)))</f>
        <v/>
      </c>
      <c r="O9921" s="1" t="str">
        <f>IF(ISBLANK($C9921),"",IF(ISNA(VLOOKUP($L9921,'result messages'!$H$3:$L$11,3,FALSE)),VLOOKUP($M9921,'result messages'!$H$3:$L$11,3,FALSE),VLOOKUP($L9921,'result messages'!$H$3:$L$11,3,FALSE)))</f>
        <v/>
      </c>
      <c r="P9921" s="1" t="str">
        <f>IF(ISBLANK($C9921),"",IF(ISNA(VLOOKUP($L9921,'result messages'!$H$3:$L$11,4,FALSE)),VLOOKUP($M9921,'result messages'!$H$3:$L$11,4,FALSE),VLOOKUP($L9921,'result messages'!$H$3:$L$11,4,FALSE)))</f>
        <v/>
      </c>
      <c r="Q9921" s="1" t="str">
        <f>IF(ISBLANK($C9921),"",IF(ISNA(VLOOKUP($L9921,'result messages'!$H$3:$L$11,5,FALSE)),VLOOKUP($M9921,'result messages'!$H$3:$L$11,5,FALSE),VLOOKUP($L9921,'result messages'!$H$3:$L$11,5,FALSE)))</f>
        <v/>
      </c>
    </row>
    <row r="9922" spans="1:17">
      <c r="A9922" s="1">
        <v>9919</v>
      </c>
      <c r="B9922" s="1"/>
      <c r="C9922" s="1"/>
      <c r="D9922" s="1"/>
      <c r="E9922" s="6"/>
      <c r="F9922" s="1"/>
      <c r="G9922" s="1" t="str">
        <f>IF(ISNA(VLOOKUP($C9922,'DTEN TCAP Linkage deviceId'!$A$1:$A$20000,1,FALSE)),"No","Yes")</f>
        <v>No</v>
      </c>
      <c r="H9922" s="1" t="str">
        <f>IF(ISNA(VLOOKUP($C9922,'Provisioning Requester'!$F$3:$H$20000,2,FALSE)),"No","Yes")</f>
        <v>No</v>
      </c>
      <c r="I9922" s="1" t="str">
        <f>IF($H9922="Yes",VLOOKUP($C9922,'Provisioning Requester'!$F$3:$H$20000,3,FALSE),"-")</f>
        <v>-</v>
      </c>
      <c r="J9922" s="1" t="str">
        <f>IF(OR(D9922="SVCP", E9922="TRUE"), "No", IF(ISNA(VLOOKUP($C9922,'ProvResponder deviceId'!$A$1:$A$20000,1,FALSE)),"No","Yes"))</f>
        <v>No</v>
      </c>
      <c r="K9922" s="1" t="str">
        <f>IF($J9922="Yes",VLOOKUP($C9922,'ProvResponder deviceId'!$A$1:$C$20000,3,FALSE),"-")</f>
        <v>-</v>
      </c>
      <c r="L9922" s="1" t="str">
        <f t="shared" si="308"/>
        <v/>
      </c>
      <c r="M9922" s="1" t="str">
        <f t="shared" si="309"/>
        <v/>
      </c>
      <c r="N9922" s="1" t="str">
        <f>IF(ISBLANK($C9922),"",IF(ISNA(VLOOKUP($L9922,'result messages'!$H$3:$L$11,2,FALSE)),VLOOKUP($M9922,'result messages'!$H$3:$L$11,2,FALSE),VLOOKUP($L9922,'result messages'!$H$3:$L$11,2,FALSE)))</f>
        <v/>
      </c>
      <c r="O9922" s="1" t="str">
        <f>IF(ISBLANK($C9922),"",IF(ISNA(VLOOKUP($L9922,'result messages'!$H$3:$L$11,3,FALSE)),VLOOKUP($M9922,'result messages'!$H$3:$L$11,3,FALSE),VLOOKUP($L9922,'result messages'!$H$3:$L$11,3,FALSE)))</f>
        <v/>
      </c>
      <c r="P9922" s="1" t="str">
        <f>IF(ISBLANK($C9922),"",IF(ISNA(VLOOKUP($L9922,'result messages'!$H$3:$L$11,4,FALSE)),VLOOKUP($M9922,'result messages'!$H$3:$L$11,4,FALSE),VLOOKUP($L9922,'result messages'!$H$3:$L$11,4,FALSE)))</f>
        <v/>
      </c>
      <c r="Q9922" s="1" t="str">
        <f>IF(ISBLANK($C9922),"",IF(ISNA(VLOOKUP($L9922,'result messages'!$H$3:$L$11,5,FALSE)),VLOOKUP($M9922,'result messages'!$H$3:$L$11,5,FALSE),VLOOKUP($L9922,'result messages'!$H$3:$L$11,5,FALSE)))</f>
        <v/>
      </c>
    </row>
    <row r="9923" spans="1:17">
      <c r="A9923" s="1">
        <v>9920</v>
      </c>
      <c r="B9923" s="1"/>
      <c r="C9923" s="1"/>
      <c r="D9923" s="1"/>
      <c r="E9923" s="6"/>
      <c r="F9923" s="1"/>
      <c r="G9923" s="1" t="str">
        <f>IF(ISNA(VLOOKUP($C9923,'DTEN TCAP Linkage deviceId'!$A$1:$A$20000,1,FALSE)),"No","Yes")</f>
        <v>No</v>
      </c>
      <c r="H9923" s="1" t="str">
        <f>IF(ISNA(VLOOKUP($C9923,'Provisioning Requester'!$F$3:$H$20000,2,FALSE)),"No","Yes")</f>
        <v>No</v>
      </c>
      <c r="I9923" s="1" t="str">
        <f>IF($H9923="Yes",VLOOKUP($C9923,'Provisioning Requester'!$F$3:$H$20000,3,FALSE),"-")</f>
        <v>-</v>
      </c>
      <c r="J9923" s="1" t="str">
        <f>IF(OR(D9923="SVCP", E9923="TRUE"), "No", IF(ISNA(VLOOKUP($C9923,'ProvResponder deviceId'!$A$1:$A$20000,1,FALSE)),"No","Yes"))</f>
        <v>No</v>
      </c>
      <c r="K9923" s="1" t="str">
        <f>IF($J9923="Yes",VLOOKUP($C9923,'ProvResponder deviceId'!$A$1:$C$20000,3,FALSE),"-")</f>
        <v>-</v>
      </c>
      <c r="L9923" s="1" t="str">
        <f t="shared" si="308"/>
        <v/>
      </c>
      <c r="M9923" s="1" t="str">
        <f t="shared" si="309"/>
        <v/>
      </c>
      <c r="N9923" s="1" t="str">
        <f>IF(ISBLANK($C9923),"",IF(ISNA(VLOOKUP($L9923,'result messages'!$H$3:$L$11,2,FALSE)),VLOOKUP($M9923,'result messages'!$H$3:$L$11,2,FALSE),VLOOKUP($L9923,'result messages'!$H$3:$L$11,2,FALSE)))</f>
        <v/>
      </c>
      <c r="O9923" s="1" t="str">
        <f>IF(ISBLANK($C9923),"",IF(ISNA(VLOOKUP($L9923,'result messages'!$H$3:$L$11,3,FALSE)),VLOOKUP($M9923,'result messages'!$H$3:$L$11,3,FALSE),VLOOKUP($L9923,'result messages'!$H$3:$L$11,3,FALSE)))</f>
        <v/>
      </c>
      <c r="P9923" s="1" t="str">
        <f>IF(ISBLANK($C9923),"",IF(ISNA(VLOOKUP($L9923,'result messages'!$H$3:$L$11,4,FALSE)),VLOOKUP($M9923,'result messages'!$H$3:$L$11,4,FALSE),VLOOKUP($L9923,'result messages'!$H$3:$L$11,4,FALSE)))</f>
        <v/>
      </c>
      <c r="Q9923" s="1" t="str">
        <f>IF(ISBLANK($C9923),"",IF(ISNA(VLOOKUP($L9923,'result messages'!$H$3:$L$11,5,FALSE)),VLOOKUP($M9923,'result messages'!$H$3:$L$11,5,FALSE),VLOOKUP($L9923,'result messages'!$H$3:$L$11,5,FALSE)))</f>
        <v/>
      </c>
    </row>
    <row r="9924" spans="1:17">
      <c r="A9924" s="1">
        <v>9921</v>
      </c>
      <c r="B9924" s="1"/>
      <c r="C9924" s="1"/>
      <c r="D9924" s="1"/>
      <c r="E9924" s="6"/>
      <c r="F9924" s="1"/>
      <c r="G9924" s="1" t="str">
        <f>IF(ISNA(VLOOKUP($C9924,'DTEN TCAP Linkage deviceId'!$A$1:$A$20000,1,FALSE)),"No","Yes")</f>
        <v>No</v>
      </c>
      <c r="H9924" s="1" t="str">
        <f>IF(ISNA(VLOOKUP($C9924,'Provisioning Requester'!$F$3:$H$20000,2,FALSE)),"No","Yes")</f>
        <v>No</v>
      </c>
      <c r="I9924" s="1" t="str">
        <f>IF($H9924="Yes",VLOOKUP($C9924,'Provisioning Requester'!$F$3:$H$20000,3,FALSE),"-")</f>
        <v>-</v>
      </c>
      <c r="J9924" s="1" t="str">
        <f>IF(OR(D9924="SVCP", E9924="TRUE"), "No", IF(ISNA(VLOOKUP($C9924,'ProvResponder deviceId'!$A$1:$A$20000,1,FALSE)),"No","Yes"))</f>
        <v>No</v>
      </c>
      <c r="K9924" s="1" t="str">
        <f>IF($J9924="Yes",VLOOKUP($C9924,'ProvResponder deviceId'!$A$1:$C$20000,3,FALSE),"-")</f>
        <v>-</v>
      </c>
      <c r="L9924" s="1" t="str">
        <f t="shared" si="308"/>
        <v/>
      </c>
      <c r="M9924" s="1" t="str">
        <f t="shared" si="309"/>
        <v/>
      </c>
      <c r="N9924" s="1" t="str">
        <f>IF(ISBLANK($C9924),"",IF(ISNA(VLOOKUP($L9924,'result messages'!$H$3:$L$11,2,FALSE)),VLOOKUP($M9924,'result messages'!$H$3:$L$11,2,FALSE),VLOOKUP($L9924,'result messages'!$H$3:$L$11,2,FALSE)))</f>
        <v/>
      </c>
      <c r="O9924" s="1" t="str">
        <f>IF(ISBLANK($C9924),"",IF(ISNA(VLOOKUP($L9924,'result messages'!$H$3:$L$11,3,FALSE)),VLOOKUP($M9924,'result messages'!$H$3:$L$11,3,FALSE),VLOOKUP($L9924,'result messages'!$H$3:$L$11,3,FALSE)))</f>
        <v/>
      </c>
      <c r="P9924" s="1" t="str">
        <f>IF(ISBLANK($C9924),"",IF(ISNA(VLOOKUP($L9924,'result messages'!$H$3:$L$11,4,FALSE)),VLOOKUP($M9924,'result messages'!$H$3:$L$11,4,FALSE),VLOOKUP($L9924,'result messages'!$H$3:$L$11,4,FALSE)))</f>
        <v/>
      </c>
      <c r="Q9924" s="1" t="str">
        <f>IF(ISBLANK($C9924),"",IF(ISNA(VLOOKUP($L9924,'result messages'!$H$3:$L$11,5,FALSE)),VLOOKUP($M9924,'result messages'!$H$3:$L$11,5,FALSE),VLOOKUP($L9924,'result messages'!$H$3:$L$11,5,FALSE)))</f>
        <v/>
      </c>
    </row>
    <row r="9925" spans="1:17">
      <c r="A9925" s="1">
        <v>9922</v>
      </c>
      <c r="B9925" s="1"/>
      <c r="C9925" s="1"/>
      <c r="D9925" s="1"/>
      <c r="E9925" s="6"/>
      <c r="F9925" s="1"/>
      <c r="G9925" s="1" t="str">
        <f>IF(ISNA(VLOOKUP($C9925,'DTEN TCAP Linkage deviceId'!$A$1:$A$20000,1,FALSE)),"No","Yes")</f>
        <v>No</v>
      </c>
      <c r="H9925" s="1" t="str">
        <f>IF(ISNA(VLOOKUP($C9925,'Provisioning Requester'!$F$3:$H$20000,2,FALSE)),"No","Yes")</f>
        <v>No</v>
      </c>
      <c r="I9925" s="1" t="str">
        <f>IF($H9925="Yes",VLOOKUP($C9925,'Provisioning Requester'!$F$3:$H$20000,3,FALSE),"-")</f>
        <v>-</v>
      </c>
      <c r="J9925" s="1" t="str">
        <f>IF(OR(D9925="SVCP", E9925="TRUE"), "No", IF(ISNA(VLOOKUP($C9925,'ProvResponder deviceId'!$A$1:$A$20000,1,FALSE)),"No","Yes"))</f>
        <v>No</v>
      </c>
      <c r="K9925" s="1" t="str">
        <f>IF($J9925="Yes",VLOOKUP($C9925,'ProvResponder deviceId'!$A$1:$C$20000,3,FALSE),"-")</f>
        <v>-</v>
      </c>
      <c r="L9925" s="1" t="str">
        <f t="shared" ref="L9925:L9988" si="310">IF(ISBLANK($C9925),"",$D9925&amp;$E9925&amp;$G9925&amp;$H9925&amp;$I9925&amp;$J9925&amp;$K9925)</f>
        <v/>
      </c>
      <c r="M9925" s="1" t="str">
        <f t="shared" ref="M9925:M9988" si="311">IF(ISBLANK($C9925),"",$D9925&amp;$E9925&amp;$G9925&amp;$H9925&amp;$I9925&amp;$J9925&amp;"other")</f>
        <v/>
      </c>
      <c r="N9925" s="1" t="str">
        <f>IF(ISBLANK($C9925),"",IF(ISNA(VLOOKUP($L9925,'result messages'!$H$3:$L$11,2,FALSE)),VLOOKUP($M9925,'result messages'!$H$3:$L$11,2,FALSE),VLOOKUP($L9925,'result messages'!$H$3:$L$11,2,FALSE)))</f>
        <v/>
      </c>
      <c r="O9925" s="1" t="str">
        <f>IF(ISBLANK($C9925),"",IF(ISNA(VLOOKUP($L9925,'result messages'!$H$3:$L$11,3,FALSE)),VLOOKUP($M9925,'result messages'!$H$3:$L$11,3,FALSE),VLOOKUP($L9925,'result messages'!$H$3:$L$11,3,FALSE)))</f>
        <v/>
      </c>
      <c r="P9925" s="1" t="str">
        <f>IF(ISBLANK($C9925),"",IF(ISNA(VLOOKUP($L9925,'result messages'!$H$3:$L$11,4,FALSE)),VLOOKUP($M9925,'result messages'!$H$3:$L$11,4,FALSE),VLOOKUP($L9925,'result messages'!$H$3:$L$11,4,FALSE)))</f>
        <v/>
      </c>
      <c r="Q9925" s="1" t="str">
        <f>IF(ISBLANK($C9925),"",IF(ISNA(VLOOKUP($L9925,'result messages'!$H$3:$L$11,5,FALSE)),VLOOKUP($M9925,'result messages'!$H$3:$L$11,5,FALSE),VLOOKUP($L9925,'result messages'!$H$3:$L$11,5,FALSE)))</f>
        <v/>
      </c>
    </row>
    <row r="9926" spans="1:17">
      <c r="A9926" s="1">
        <v>9923</v>
      </c>
      <c r="B9926" s="1"/>
      <c r="C9926" s="1"/>
      <c r="D9926" s="1"/>
      <c r="E9926" s="6"/>
      <c r="F9926" s="1"/>
      <c r="G9926" s="1" t="str">
        <f>IF(ISNA(VLOOKUP($C9926,'DTEN TCAP Linkage deviceId'!$A$1:$A$20000,1,FALSE)),"No","Yes")</f>
        <v>No</v>
      </c>
      <c r="H9926" s="1" t="str">
        <f>IF(ISNA(VLOOKUP($C9926,'Provisioning Requester'!$F$3:$H$20000,2,FALSE)),"No","Yes")</f>
        <v>No</v>
      </c>
      <c r="I9926" s="1" t="str">
        <f>IF($H9926="Yes",VLOOKUP($C9926,'Provisioning Requester'!$F$3:$H$20000,3,FALSE),"-")</f>
        <v>-</v>
      </c>
      <c r="J9926" s="1" t="str">
        <f>IF(OR(D9926="SVCP", E9926="TRUE"), "No", IF(ISNA(VLOOKUP($C9926,'ProvResponder deviceId'!$A$1:$A$20000,1,FALSE)),"No","Yes"))</f>
        <v>No</v>
      </c>
      <c r="K9926" s="1" t="str">
        <f>IF($J9926="Yes",VLOOKUP($C9926,'ProvResponder deviceId'!$A$1:$C$20000,3,FALSE),"-")</f>
        <v>-</v>
      </c>
      <c r="L9926" s="1" t="str">
        <f t="shared" si="310"/>
        <v/>
      </c>
      <c r="M9926" s="1" t="str">
        <f t="shared" si="311"/>
        <v/>
      </c>
      <c r="N9926" s="1" t="str">
        <f>IF(ISBLANK($C9926),"",IF(ISNA(VLOOKUP($L9926,'result messages'!$H$3:$L$11,2,FALSE)),VLOOKUP($M9926,'result messages'!$H$3:$L$11,2,FALSE),VLOOKUP($L9926,'result messages'!$H$3:$L$11,2,FALSE)))</f>
        <v/>
      </c>
      <c r="O9926" s="1" t="str">
        <f>IF(ISBLANK($C9926),"",IF(ISNA(VLOOKUP($L9926,'result messages'!$H$3:$L$11,3,FALSE)),VLOOKUP($M9926,'result messages'!$H$3:$L$11,3,FALSE),VLOOKUP($L9926,'result messages'!$H$3:$L$11,3,FALSE)))</f>
        <v/>
      </c>
      <c r="P9926" s="1" t="str">
        <f>IF(ISBLANK($C9926),"",IF(ISNA(VLOOKUP($L9926,'result messages'!$H$3:$L$11,4,FALSE)),VLOOKUP($M9926,'result messages'!$H$3:$L$11,4,FALSE),VLOOKUP($L9926,'result messages'!$H$3:$L$11,4,FALSE)))</f>
        <v/>
      </c>
      <c r="Q9926" s="1" t="str">
        <f>IF(ISBLANK($C9926),"",IF(ISNA(VLOOKUP($L9926,'result messages'!$H$3:$L$11,5,FALSE)),VLOOKUP($M9926,'result messages'!$H$3:$L$11,5,FALSE),VLOOKUP($L9926,'result messages'!$H$3:$L$11,5,FALSE)))</f>
        <v/>
      </c>
    </row>
    <row r="9927" spans="1:17">
      <c r="A9927" s="1">
        <v>9924</v>
      </c>
      <c r="B9927" s="1"/>
      <c r="C9927" s="1"/>
      <c r="D9927" s="1"/>
      <c r="E9927" s="6"/>
      <c r="F9927" s="1"/>
      <c r="G9927" s="1" t="str">
        <f>IF(ISNA(VLOOKUP($C9927,'DTEN TCAP Linkage deviceId'!$A$1:$A$20000,1,FALSE)),"No","Yes")</f>
        <v>No</v>
      </c>
      <c r="H9927" s="1" t="str">
        <f>IF(ISNA(VLOOKUP($C9927,'Provisioning Requester'!$F$3:$H$20000,2,FALSE)),"No","Yes")</f>
        <v>No</v>
      </c>
      <c r="I9927" s="1" t="str">
        <f>IF($H9927="Yes",VLOOKUP($C9927,'Provisioning Requester'!$F$3:$H$20000,3,FALSE),"-")</f>
        <v>-</v>
      </c>
      <c r="J9927" s="1" t="str">
        <f>IF(OR(D9927="SVCP", E9927="TRUE"), "No", IF(ISNA(VLOOKUP($C9927,'ProvResponder deviceId'!$A$1:$A$20000,1,FALSE)),"No","Yes"))</f>
        <v>No</v>
      </c>
      <c r="K9927" s="1" t="str">
        <f>IF($J9927="Yes",VLOOKUP($C9927,'ProvResponder deviceId'!$A$1:$C$20000,3,FALSE),"-")</f>
        <v>-</v>
      </c>
      <c r="L9927" s="1" t="str">
        <f t="shared" si="310"/>
        <v/>
      </c>
      <c r="M9927" s="1" t="str">
        <f t="shared" si="311"/>
        <v/>
      </c>
      <c r="N9927" s="1" t="str">
        <f>IF(ISBLANK($C9927),"",IF(ISNA(VLOOKUP($L9927,'result messages'!$H$3:$L$11,2,FALSE)),VLOOKUP($M9927,'result messages'!$H$3:$L$11,2,FALSE),VLOOKUP($L9927,'result messages'!$H$3:$L$11,2,FALSE)))</f>
        <v/>
      </c>
      <c r="O9927" s="1" t="str">
        <f>IF(ISBLANK($C9927),"",IF(ISNA(VLOOKUP($L9927,'result messages'!$H$3:$L$11,3,FALSE)),VLOOKUP($M9927,'result messages'!$H$3:$L$11,3,FALSE),VLOOKUP($L9927,'result messages'!$H$3:$L$11,3,FALSE)))</f>
        <v/>
      </c>
      <c r="P9927" s="1" t="str">
        <f>IF(ISBLANK($C9927),"",IF(ISNA(VLOOKUP($L9927,'result messages'!$H$3:$L$11,4,FALSE)),VLOOKUP($M9927,'result messages'!$H$3:$L$11,4,FALSE),VLOOKUP($L9927,'result messages'!$H$3:$L$11,4,FALSE)))</f>
        <v/>
      </c>
      <c r="Q9927" s="1" t="str">
        <f>IF(ISBLANK($C9927),"",IF(ISNA(VLOOKUP($L9927,'result messages'!$H$3:$L$11,5,FALSE)),VLOOKUP($M9927,'result messages'!$H$3:$L$11,5,FALSE),VLOOKUP($L9927,'result messages'!$H$3:$L$11,5,FALSE)))</f>
        <v/>
      </c>
    </row>
    <row r="9928" spans="1:17">
      <c r="A9928" s="1">
        <v>9925</v>
      </c>
      <c r="B9928" s="1"/>
      <c r="C9928" s="1"/>
      <c r="D9928" s="1"/>
      <c r="E9928" s="6"/>
      <c r="F9928" s="1"/>
      <c r="G9928" s="1" t="str">
        <f>IF(ISNA(VLOOKUP($C9928,'DTEN TCAP Linkage deviceId'!$A$1:$A$20000,1,FALSE)),"No","Yes")</f>
        <v>No</v>
      </c>
      <c r="H9928" s="1" t="str">
        <f>IF(ISNA(VLOOKUP($C9928,'Provisioning Requester'!$F$3:$H$20000,2,FALSE)),"No","Yes")</f>
        <v>No</v>
      </c>
      <c r="I9928" s="1" t="str">
        <f>IF($H9928="Yes",VLOOKUP($C9928,'Provisioning Requester'!$F$3:$H$20000,3,FALSE),"-")</f>
        <v>-</v>
      </c>
      <c r="J9928" s="1" t="str">
        <f>IF(OR(D9928="SVCP", E9928="TRUE"), "No", IF(ISNA(VLOOKUP($C9928,'ProvResponder deviceId'!$A$1:$A$20000,1,FALSE)),"No","Yes"))</f>
        <v>No</v>
      </c>
      <c r="K9928" s="1" t="str">
        <f>IF($J9928="Yes",VLOOKUP($C9928,'ProvResponder deviceId'!$A$1:$C$20000,3,FALSE),"-")</f>
        <v>-</v>
      </c>
      <c r="L9928" s="1" t="str">
        <f t="shared" si="310"/>
        <v/>
      </c>
      <c r="M9928" s="1" t="str">
        <f t="shared" si="311"/>
        <v/>
      </c>
      <c r="N9928" s="1" t="str">
        <f>IF(ISBLANK($C9928),"",IF(ISNA(VLOOKUP($L9928,'result messages'!$H$3:$L$11,2,FALSE)),VLOOKUP($M9928,'result messages'!$H$3:$L$11,2,FALSE),VLOOKUP($L9928,'result messages'!$H$3:$L$11,2,FALSE)))</f>
        <v/>
      </c>
      <c r="O9928" s="1" t="str">
        <f>IF(ISBLANK($C9928),"",IF(ISNA(VLOOKUP($L9928,'result messages'!$H$3:$L$11,3,FALSE)),VLOOKUP($M9928,'result messages'!$H$3:$L$11,3,FALSE),VLOOKUP($L9928,'result messages'!$H$3:$L$11,3,FALSE)))</f>
        <v/>
      </c>
      <c r="P9928" s="1" t="str">
        <f>IF(ISBLANK($C9928),"",IF(ISNA(VLOOKUP($L9928,'result messages'!$H$3:$L$11,4,FALSE)),VLOOKUP($M9928,'result messages'!$H$3:$L$11,4,FALSE),VLOOKUP($L9928,'result messages'!$H$3:$L$11,4,FALSE)))</f>
        <v/>
      </c>
      <c r="Q9928" s="1" t="str">
        <f>IF(ISBLANK($C9928),"",IF(ISNA(VLOOKUP($L9928,'result messages'!$H$3:$L$11,5,FALSE)),VLOOKUP($M9928,'result messages'!$H$3:$L$11,5,FALSE),VLOOKUP($L9928,'result messages'!$H$3:$L$11,5,FALSE)))</f>
        <v/>
      </c>
    </row>
    <row r="9929" spans="1:17">
      <c r="A9929" s="1">
        <v>9926</v>
      </c>
      <c r="B9929" s="1"/>
      <c r="C9929" s="1"/>
      <c r="D9929" s="1"/>
      <c r="E9929" s="6"/>
      <c r="F9929" s="1"/>
      <c r="G9929" s="1" t="str">
        <f>IF(ISNA(VLOOKUP($C9929,'DTEN TCAP Linkage deviceId'!$A$1:$A$20000,1,FALSE)),"No","Yes")</f>
        <v>No</v>
      </c>
      <c r="H9929" s="1" t="str">
        <f>IF(ISNA(VLOOKUP($C9929,'Provisioning Requester'!$F$3:$H$20000,2,FALSE)),"No","Yes")</f>
        <v>No</v>
      </c>
      <c r="I9929" s="1" t="str">
        <f>IF($H9929="Yes",VLOOKUP($C9929,'Provisioning Requester'!$F$3:$H$20000,3,FALSE),"-")</f>
        <v>-</v>
      </c>
      <c r="J9929" s="1" t="str">
        <f>IF(OR(D9929="SVCP", E9929="TRUE"), "No", IF(ISNA(VLOOKUP($C9929,'ProvResponder deviceId'!$A$1:$A$20000,1,FALSE)),"No","Yes"))</f>
        <v>No</v>
      </c>
      <c r="K9929" s="1" t="str">
        <f>IF($J9929="Yes",VLOOKUP($C9929,'ProvResponder deviceId'!$A$1:$C$20000,3,FALSE),"-")</f>
        <v>-</v>
      </c>
      <c r="L9929" s="1" t="str">
        <f t="shared" si="310"/>
        <v/>
      </c>
      <c r="M9929" s="1" t="str">
        <f t="shared" si="311"/>
        <v/>
      </c>
      <c r="N9929" s="1" t="str">
        <f>IF(ISBLANK($C9929),"",IF(ISNA(VLOOKUP($L9929,'result messages'!$H$3:$L$11,2,FALSE)),VLOOKUP($M9929,'result messages'!$H$3:$L$11,2,FALSE),VLOOKUP($L9929,'result messages'!$H$3:$L$11,2,FALSE)))</f>
        <v/>
      </c>
      <c r="O9929" s="1" t="str">
        <f>IF(ISBLANK($C9929),"",IF(ISNA(VLOOKUP($L9929,'result messages'!$H$3:$L$11,3,FALSE)),VLOOKUP($M9929,'result messages'!$H$3:$L$11,3,FALSE),VLOOKUP($L9929,'result messages'!$H$3:$L$11,3,FALSE)))</f>
        <v/>
      </c>
      <c r="P9929" s="1" t="str">
        <f>IF(ISBLANK($C9929),"",IF(ISNA(VLOOKUP($L9929,'result messages'!$H$3:$L$11,4,FALSE)),VLOOKUP($M9929,'result messages'!$H$3:$L$11,4,FALSE),VLOOKUP($L9929,'result messages'!$H$3:$L$11,4,FALSE)))</f>
        <v/>
      </c>
      <c r="Q9929" s="1" t="str">
        <f>IF(ISBLANK($C9929),"",IF(ISNA(VLOOKUP($L9929,'result messages'!$H$3:$L$11,5,FALSE)),VLOOKUP($M9929,'result messages'!$H$3:$L$11,5,FALSE),VLOOKUP($L9929,'result messages'!$H$3:$L$11,5,FALSE)))</f>
        <v/>
      </c>
    </row>
    <row r="9930" spans="1:17">
      <c r="A9930" s="1">
        <v>9927</v>
      </c>
      <c r="B9930" s="1"/>
      <c r="C9930" s="1"/>
      <c r="D9930" s="1"/>
      <c r="E9930" s="6"/>
      <c r="F9930" s="1"/>
      <c r="G9930" s="1" t="str">
        <f>IF(ISNA(VLOOKUP($C9930,'DTEN TCAP Linkage deviceId'!$A$1:$A$20000,1,FALSE)),"No","Yes")</f>
        <v>No</v>
      </c>
      <c r="H9930" s="1" t="str">
        <f>IF(ISNA(VLOOKUP($C9930,'Provisioning Requester'!$F$3:$H$20000,2,FALSE)),"No","Yes")</f>
        <v>No</v>
      </c>
      <c r="I9930" s="1" t="str">
        <f>IF($H9930="Yes",VLOOKUP($C9930,'Provisioning Requester'!$F$3:$H$20000,3,FALSE),"-")</f>
        <v>-</v>
      </c>
      <c r="J9930" s="1" t="str">
        <f>IF(OR(D9930="SVCP", E9930="TRUE"), "No", IF(ISNA(VLOOKUP($C9930,'ProvResponder deviceId'!$A$1:$A$20000,1,FALSE)),"No","Yes"))</f>
        <v>No</v>
      </c>
      <c r="K9930" s="1" t="str">
        <f>IF($J9930="Yes",VLOOKUP($C9930,'ProvResponder deviceId'!$A$1:$C$20000,3,FALSE),"-")</f>
        <v>-</v>
      </c>
      <c r="L9930" s="1" t="str">
        <f t="shared" si="310"/>
        <v/>
      </c>
      <c r="M9930" s="1" t="str">
        <f t="shared" si="311"/>
        <v/>
      </c>
      <c r="N9930" s="1" t="str">
        <f>IF(ISBLANK($C9930),"",IF(ISNA(VLOOKUP($L9930,'result messages'!$H$3:$L$11,2,FALSE)),VLOOKUP($M9930,'result messages'!$H$3:$L$11,2,FALSE),VLOOKUP($L9930,'result messages'!$H$3:$L$11,2,FALSE)))</f>
        <v/>
      </c>
      <c r="O9930" s="1" t="str">
        <f>IF(ISBLANK($C9930),"",IF(ISNA(VLOOKUP($L9930,'result messages'!$H$3:$L$11,3,FALSE)),VLOOKUP($M9930,'result messages'!$H$3:$L$11,3,FALSE),VLOOKUP($L9930,'result messages'!$H$3:$L$11,3,FALSE)))</f>
        <v/>
      </c>
      <c r="P9930" s="1" t="str">
        <f>IF(ISBLANK($C9930),"",IF(ISNA(VLOOKUP($L9930,'result messages'!$H$3:$L$11,4,FALSE)),VLOOKUP($M9930,'result messages'!$H$3:$L$11,4,FALSE),VLOOKUP($L9930,'result messages'!$H$3:$L$11,4,FALSE)))</f>
        <v/>
      </c>
      <c r="Q9930" s="1" t="str">
        <f>IF(ISBLANK($C9930),"",IF(ISNA(VLOOKUP($L9930,'result messages'!$H$3:$L$11,5,FALSE)),VLOOKUP($M9930,'result messages'!$H$3:$L$11,5,FALSE),VLOOKUP($L9930,'result messages'!$H$3:$L$11,5,FALSE)))</f>
        <v/>
      </c>
    </row>
    <row r="9931" spans="1:17">
      <c r="A9931" s="1">
        <v>9928</v>
      </c>
      <c r="B9931" s="1"/>
      <c r="C9931" s="1"/>
      <c r="D9931" s="1"/>
      <c r="E9931" s="6"/>
      <c r="F9931" s="1"/>
      <c r="G9931" s="1" t="str">
        <f>IF(ISNA(VLOOKUP($C9931,'DTEN TCAP Linkage deviceId'!$A$1:$A$20000,1,FALSE)),"No","Yes")</f>
        <v>No</v>
      </c>
      <c r="H9931" s="1" t="str">
        <f>IF(ISNA(VLOOKUP($C9931,'Provisioning Requester'!$F$3:$H$20000,2,FALSE)),"No","Yes")</f>
        <v>No</v>
      </c>
      <c r="I9931" s="1" t="str">
        <f>IF($H9931="Yes",VLOOKUP($C9931,'Provisioning Requester'!$F$3:$H$20000,3,FALSE),"-")</f>
        <v>-</v>
      </c>
      <c r="J9931" s="1" t="str">
        <f>IF(OR(D9931="SVCP", E9931="TRUE"), "No", IF(ISNA(VLOOKUP($C9931,'ProvResponder deviceId'!$A$1:$A$20000,1,FALSE)),"No","Yes"))</f>
        <v>No</v>
      </c>
      <c r="K9931" s="1" t="str">
        <f>IF($J9931="Yes",VLOOKUP($C9931,'ProvResponder deviceId'!$A$1:$C$20000,3,FALSE),"-")</f>
        <v>-</v>
      </c>
      <c r="L9931" s="1" t="str">
        <f t="shared" si="310"/>
        <v/>
      </c>
      <c r="M9931" s="1" t="str">
        <f t="shared" si="311"/>
        <v/>
      </c>
      <c r="N9931" s="1" t="str">
        <f>IF(ISBLANK($C9931),"",IF(ISNA(VLOOKUP($L9931,'result messages'!$H$3:$L$11,2,FALSE)),VLOOKUP($M9931,'result messages'!$H$3:$L$11,2,FALSE),VLOOKUP($L9931,'result messages'!$H$3:$L$11,2,FALSE)))</f>
        <v/>
      </c>
      <c r="O9931" s="1" t="str">
        <f>IF(ISBLANK($C9931),"",IF(ISNA(VLOOKUP($L9931,'result messages'!$H$3:$L$11,3,FALSE)),VLOOKUP($M9931,'result messages'!$H$3:$L$11,3,FALSE),VLOOKUP($L9931,'result messages'!$H$3:$L$11,3,FALSE)))</f>
        <v/>
      </c>
      <c r="P9931" s="1" t="str">
        <f>IF(ISBLANK($C9931),"",IF(ISNA(VLOOKUP($L9931,'result messages'!$H$3:$L$11,4,FALSE)),VLOOKUP($M9931,'result messages'!$H$3:$L$11,4,FALSE),VLOOKUP($L9931,'result messages'!$H$3:$L$11,4,FALSE)))</f>
        <v/>
      </c>
      <c r="Q9931" s="1" t="str">
        <f>IF(ISBLANK($C9931),"",IF(ISNA(VLOOKUP($L9931,'result messages'!$H$3:$L$11,5,FALSE)),VLOOKUP($M9931,'result messages'!$H$3:$L$11,5,FALSE),VLOOKUP($L9931,'result messages'!$H$3:$L$11,5,FALSE)))</f>
        <v/>
      </c>
    </row>
    <row r="9932" spans="1:17">
      <c r="A9932" s="1">
        <v>9929</v>
      </c>
      <c r="B9932" s="1"/>
      <c r="C9932" s="1"/>
      <c r="D9932" s="1"/>
      <c r="E9932" s="6"/>
      <c r="F9932" s="1"/>
      <c r="G9932" s="1" t="str">
        <f>IF(ISNA(VLOOKUP($C9932,'DTEN TCAP Linkage deviceId'!$A$1:$A$20000,1,FALSE)),"No","Yes")</f>
        <v>No</v>
      </c>
      <c r="H9932" s="1" t="str">
        <f>IF(ISNA(VLOOKUP($C9932,'Provisioning Requester'!$F$3:$H$20000,2,FALSE)),"No","Yes")</f>
        <v>No</v>
      </c>
      <c r="I9932" s="1" t="str">
        <f>IF($H9932="Yes",VLOOKUP($C9932,'Provisioning Requester'!$F$3:$H$20000,3,FALSE),"-")</f>
        <v>-</v>
      </c>
      <c r="J9932" s="1" t="str">
        <f>IF(OR(D9932="SVCP", E9932="TRUE"), "No", IF(ISNA(VLOOKUP($C9932,'ProvResponder deviceId'!$A$1:$A$20000,1,FALSE)),"No","Yes"))</f>
        <v>No</v>
      </c>
      <c r="K9932" s="1" t="str">
        <f>IF($J9932="Yes",VLOOKUP($C9932,'ProvResponder deviceId'!$A$1:$C$20000,3,FALSE),"-")</f>
        <v>-</v>
      </c>
      <c r="L9932" s="1" t="str">
        <f t="shared" si="310"/>
        <v/>
      </c>
      <c r="M9932" s="1" t="str">
        <f t="shared" si="311"/>
        <v/>
      </c>
      <c r="N9932" s="1" t="str">
        <f>IF(ISBLANK($C9932),"",IF(ISNA(VLOOKUP($L9932,'result messages'!$H$3:$L$11,2,FALSE)),VLOOKUP($M9932,'result messages'!$H$3:$L$11,2,FALSE),VLOOKUP($L9932,'result messages'!$H$3:$L$11,2,FALSE)))</f>
        <v/>
      </c>
      <c r="O9932" s="1" t="str">
        <f>IF(ISBLANK($C9932),"",IF(ISNA(VLOOKUP($L9932,'result messages'!$H$3:$L$11,3,FALSE)),VLOOKUP($M9932,'result messages'!$H$3:$L$11,3,FALSE),VLOOKUP($L9932,'result messages'!$H$3:$L$11,3,FALSE)))</f>
        <v/>
      </c>
      <c r="P9932" s="1" t="str">
        <f>IF(ISBLANK($C9932),"",IF(ISNA(VLOOKUP($L9932,'result messages'!$H$3:$L$11,4,FALSE)),VLOOKUP($M9932,'result messages'!$H$3:$L$11,4,FALSE),VLOOKUP($L9932,'result messages'!$H$3:$L$11,4,FALSE)))</f>
        <v/>
      </c>
      <c r="Q9932" s="1" t="str">
        <f>IF(ISBLANK($C9932),"",IF(ISNA(VLOOKUP($L9932,'result messages'!$H$3:$L$11,5,FALSE)),VLOOKUP($M9932,'result messages'!$H$3:$L$11,5,FALSE),VLOOKUP($L9932,'result messages'!$H$3:$L$11,5,FALSE)))</f>
        <v/>
      </c>
    </row>
    <row r="9933" spans="1:17">
      <c r="A9933" s="1">
        <v>9930</v>
      </c>
      <c r="B9933" s="1"/>
      <c r="C9933" s="1"/>
      <c r="D9933" s="1"/>
      <c r="E9933" s="6"/>
      <c r="F9933" s="1"/>
      <c r="G9933" s="1" t="str">
        <f>IF(ISNA(VLOOKUP($C9933,'DTEN TCAP Linkage deviceId'!$A$1:$A$20000,1,FALSE)),"No","Yes")</f>
        <v>No</v>
      </c>
      <c r="H9933" s="1" t="str">
        <f>IF(ISNA(VLOOKUP($C9933,'Provisioning Requester'!$F$3:$H$20000,2,FALSE)),"No","Yes")</f>
        <v>No</v>
      </c>
      <c r="I9933" s="1" t="str">
        <f>IF($H9933="Yes",VLOOKUP($C9933,'Provisioning Requester'!$F$3:$H$20000,3,FALSE),"-")</f>
        <v>-</v>
      </c>
      <c r="J9933" s="1" t="str">
        <f>IF(OR(D9933="SVCP", E9933="TRUE"), "No", IF(ISNA(VLOOKUP($C9933,'ProvResponder deviceId'!$A$1:$A$20000,1,FALSE)),"No","Yes"))</f>
        <v>No</v>
      </c>
      <c r="K9933" s="1" t="str">
        <f>IF($J9933="Yes",VLOOKUP($C9933,'ProvResponder deviceId'!$A$1:$C$20000,3,FALSE),"-")</f>
        <v>-</v>
      </c>
      <c r="L9933" s="1" t="str">
        <f t="shared" si="310"/>
        <v/>
      </c>
      <c r="M9933" s="1" t="str">
        <f t="shared" si="311"/>
        <v/>
      </c>
      <c r="N9933" s="1" t="str">
        <f>IF(ISBLANK($C9933),"",IF(ISNA(VLOOKUP($L9933,'result messages'!$H$3:$L$11,2,FALSE)),VLOOKUP($M9933,'result messages'!$H$3:$L$11,2,FALSE),VLOOKUP($L9933,'result messages'!$H$3:$L$11,2,FALSE)))</f>
        <v/>
      </c>
      <c r="O9933" s="1" t="str">
        <f>IF(ISBLANK($C9933),"",IF(ISNA(VLOOKUP($L9933,'result messages'!$H$3:$L$11,3,FALSE)),VLOOKUP($M9933,'result messages'!$H$3:$L$11,3,FALSE),VLOOKUP($L9933,'result messages'!$H$3:$L$11,3,FALSE)))</f>
        <v/>
      </c>
      <c r="P9933" s="1" t="str">
        <f>IF(ISBLANK($C9933),"",IF(ISNA(VLOOKUP($L9933,'result messages'!$H$3:$L$11,4,FALSE)),VLOOKUP($M9933,'result messages'!$H$3:$L$11,4,FALSE),VLOOKUP($L9933,'result messages'!$H$3:$L$11,4,FALSE)))</f>
        <v/>
      </c>
      <c r="Q9933" s="1" t="str">
        <f>IF(ISBLANK($C9933),"",IF(ISNA(VLOOKUP($L9933,'result messages'!$H$3:$L$11,5,FALSE)),VLOOKUP($M9933,'result messages'!$H$3:$L$11,5,FALSE),VLOOKUP($L9933,'result messages'!$H$3:$L$11,5,FALSE)))</f>
        <v/>
      </c>
    </row>
    <row r="9934" spans="1:17">
      <c r="A9934" s="1">
        <v>9931</v>
      </c>
      <c r="B9934" s="1"/>
      <c r="C9934" s="1"/>
      <c r="D9934" s="1"/>
      <c r="E9934" s="6"/>
      <c r="F9934" s="1"/>
      <c r="G9934" s="1" t="str">
        <f>IF(ISNA(VLOOKUP($C9934,'DTEN TCAP Linkage deviceId'!$A$1:$A$20000,1,FALSE)),"No","Yes")</f>
        <v>No</v>
      </c>
      <c r="H9934" s="1" t="str">
        <f>IF(ISNA(VLOOKUP($C9934,'Provisioning Requester'!$F$3:$H$20000,2,FALSE)),"No","Yes")</f>
        <v>No</v>
      </c>
      <c r="I9934" s="1" t="str">
        <f>IF($H9934="Yes",VLOOKUP($C9934,'Provisioning Requester'!$F$3:$H$20000,3,FALSE),"-")</f>
        <v>-</v>
      </c>
      <c r="J9934" s="1" t="str">
        <f>IF(OR(D9934="SVCP", E9934="TRUE"), "No", IF(ISNA(VLOOKUP($C9934,'ProvResponder deviceId'!$A$1:$A$20000,1,FALSE)),"No","Yes"))</f>
        <v>No</v>
      </c>
      <c r="K9934" s="1" t="str">
        <f>IF($J9934="Yes",VLOOKUP($C9934,'ProvResponder deviceId'!$A$1:$C$20000,3,FALSE),"-")</f>
        <v>-</v>
      </c>
      <c r="L9934" s="1" t="str">
        <f t="shared" si="310"/>
        <v/>
      </c>
      <c r="M9934" s="1" t="str">
        <f t="shared" si="311"/>
        <v/>
      </c>
      <c r="N9934" s="1" t="str">
        <f>IF(ISBLANK($C9934),"",IF(ISNA(VLOOKUP($L9934,'result messages'!$H$3:$L$11,2,FALSE)),VLOOKUP($M9934,'result messages'!$H$3:$L$11,2,FALSE),VLOOKUP($L9934,'result messages'!$H$3:$L$11,2,FALSE)))</f>
        <v/>
      </c>
      <c r="O9934" s="1" t="str">
        <f>IF(ISBLANK($C9934),"",IF(ISNA(VLOOKUP($L9934,'result messages'!$H$3:$L$11,3,FALSE)),VLOOKUP($M9934,'result messages'!$H$3:$L$11,3,FALSE),VLOOKUP($L9934,'result messages'!$H$3:$L$11,3,FALSE)))</f>
        <v/>
      </c>
      <c r="P9934" s="1" t="str">
        <f>IF(ISBLANK($C9934),"",IF(ISNA(VLOOKUP($L9934,'result messages'!$H$3:$L$11,4,FALSE)),VLOOKUP($M9934,'result messages'!$H$3:$L$11,4,FALSE),VLOOKUP($L9934,'result messages'!$H$3:$L$11,4,FALSE)))</f>
        <v/>
      </c>
      <c r="Q9934" s="1" t="str">
        <f>IF(ISBLANK($C9934),"",IF(ISNA(VLOOKUP($L9934,'result messages'!$H$3:$L$11,5,FALSE)),VLOOKUP($M9934,'result messages'!$H$3:$L$11,5,FALSE),VLOOKUP($L9934,'result messages'!$H$3:$L$11,5,FALSE)))</f>
        <v/>
      </c>
    </row>
    <row r="9935" spans="1:17">
      <c r="A9935" s="1">
        <v>9932</v>
      </c>
      <c r="B9935" s="1"/>
      <c r="C9935" s="1"/>
      <c r="D9935" s="1"/>
      <c r="E9935" s="6"/>
      <c r="F9935" s="1"/>
      <c r="G9935" s="1" t="str">
        <f>IF(ISNA(VLOOKUP($C9935,'DTEN TCAP Linkage deviceId'!$A$1:$A$20000,1,FALSE)),"No","Yes")</f>
        <v>No</v>
      </c>
      <c r="H9935" s="1" t="str">
        <f>IF(ISNA(VLOOKUP($C9935,'Provisioning Requester'!$F$3:$H$20000,2,FALSE)),"No","Yes")</f>
        <v>No</v>
      </c>
      <c r="I9935" s="1" t="str">
        <f>IF($H9935="Yes",VLOOKUP($C9935,'Provisioning Requester'!$F$3:$H$20000,3,FALSE),"-")</f>
        <v>-</v>
      </c>
      <c r="J9935" s="1" t="str">
        <f>IF(OR(D9935="SVCP", E9935="TRUE"), "No", IF(ISNA(VLOOKUP($C9935,'ProvResponder deviceId'!$A$1:$A$20000,1,FALSE)),"No","Yes"))</f>
        <v>No</v>
      </c>
      <c r="K9935" s="1" t="str">
        <f>IF($J9935="Yes",VLOOKUP($C9935,'ProvResponder deviceId'!$A$1:$C$20000,3,FALSE),"-")</f>
        <v>-</v>
      </c>
      <c r="L9935" s="1" t="str">
        <f t="shared" si="310"/>
        <v/>
      </c>
      <c r="M9935" s="1" t="str">
        <f t="shared" si="311"/>
        <v/>
      </c>
      <c r="N9935" s="1" t="str">
        <f>IF(ISBLANK($C9935),"",IF(ISNA(VLOOKUP($L9935,'result messages'!$H$3:$L$11,2,FALSE)),VLOOKUP($M9935,'result messages'!$H$3:$L$11,2,FALSE),VLOOKUP($L9935,'result messages'!$H$3:$L$11,2,FALSE)))</f>
        <v/>
      </c>
      <c r="O9935" s="1" t="str">
        <f>IF(ISBLANK($C9935),"",IF(ISNA(VLOOKUP($L9935,'result messages'!$H$3:$L$11,3,FALSE)),VLOOKUP($M9935,'result messages'!$H$3:$L$11,3,FALSE),VLOOKUP($L9935,'result messages'!$H$3:$L$11,3,FALSE)))</f>
        <v/>
      </c>
      <c r="P9935" s="1" t="str">
        <f>IF(ISBLANK($C9935),"",IF(ISNA(VLOOKUP($L9935,'result messages'!$H$3:$L$11,4,FALSE)),VLOOKUP($M9935,'result messages'!$H$3:$L$11,4,FALSE),VLOOKUP($L9935,'result messages'!$H$3:$L$11,4,FALSE)))</f>
        <v/>
      </c>
      <c r="Q9935" s="1" t="str">
        <f>IF(ISBLANK($C9935),"",IF(ISNA(VLOOKUP($L9935,'result messages'!$H$3:$L$11,5,FALSE)),VLOOKUP($M9935,'result messages'!$H$3:$L$11,5,FALSE),VLOOKUP($L9935,'result messages'!$H$3:$L$11,5,FALSE)))</f>
        <v/>
      </c>
    </row>
    <row r="9936" spans="1:17">
      <c r="A9936" s="1">
        <v>9933</v>
      </c>
      <c r="B9936" s="1"/>
      <c r="C9936" s="1"/>
      <c r="D9936" s="1"/>
      <c r="E9936" s="6"/>
      <c r="F9936" s="1"/>
      <c r="G9936" s="1" t="str">
        <f>IF(ISNA(VLOOKUP($C9936,'DTEN TCAP Linkage deviceId'!$A$1:$A$20000,1,FALSE)),"No","Yes")</f>
        <v>No</v>
      </c>
      <c r="H9936" s="1" t="str">
        <f>IF(ISNA(VLOOKUP($C9936,'Provisioning Requester'!$F$3:$H$20000,2,FALSE)),"No","Yes")</f>
        <v>No</v>
      </c>
      <c r="I9936" s="1" t="str">
        <f>IF($H9936="Yes",VLOOKUP($C9936,'Provisioning Requester'!$F$3:$H$20000,3,FALSE),"-")</f>
        <v>-</v>
      </c>
      <c r="J9936" s="1" t="str">
        <f>IF(OR(D9936="SVCP", E9936="TRUE"), "No", IF(ISNA(VLOOKUP($C9936,'ProvResponder deviceId'!$A$1:$A$20000,1,FALSE)),"No","Yes"))</f>
        <v>No</v>
      </c>
      <c r="K9936" s="1" t="str">
        <f>IF($J9936="Yes",VLOOKUP($C9936,'ProvResponder deviceId'!$A$1:$C$20000,3,FALSE),"-")</f>
        <v>-</v>
      </c>
      <c r="L9936" s="1" t="str">
        <f t="shared" si="310"/>
        <v/>
      </c>
      <c r="M9936" s="1" t="str">
        <f t="shared" si="311"/>
        <v/>
      </c>
      <c r="N9936" s="1" t="str">
        <f>IF(ISBLANK($C9936),"",IF(ISNA(VLOOKUP($L9936,'result messages'!$H$3:$L$11,2,FALSE)),VLOOKUP($M9936,'result messages'!$H$3:$L$11,2,FALSE),VLOOKUP($L9936,'result messages'!$H$3:$L$11,2,FALSE)))</f>
        <v/>
      </c>
      <c r="O9936" s="1" t="str">
        <f>IF(ISBLANK($C9936),"",IF(ISNA(VLOOKUP($L9936,'result messages'!$H$3:$L$11,3,FALSE)),VLOOKUP($M9936,'result messages'!$H$3:$L$11,3,FALSE),VLOOKUP($L9936,'result messages'!$H$3:$L$11,3,FALSE)))</f>
        <v/>
      </c>
      <c r="P9936" s="1" t="str">
        <f>IF(ISBLANK($C9936),"",IF(ISNA(VLOOKUP($L9936,'result messages'!$H$3:$L$11,4,FALSE)),VLOOKUP($M9936,'result messages'!$H$3:$L$11,4,FALSE),VLOOKUP($L9936,'result messages'!$H$3:$L$11,4,FALSE)))</f>
        <v/>
      </c>
      <c r="Q9936" s="1" t="str">
        <f>IF(ISBLANK($C9936),"",IF(ISNA(VLOOKUP($L9936,'result messages'!$H$3:$L$11,5,FALSE)),VLOOKUP($M9936,'result messages'!$H$3:$L$11,5,FALSE),VLOOKUP($L9936,'result messages'!$H$3:$L$11,5,FALSE)))</f>
        <v/>
      </c>
    </row>
    <row r="9937" spans="1:17">
      <c r="A9937" s="1">
        <v>9934</v>
      </c>
      <c r="B9937" s="1"/>
      <c r="C9937" s="1"/>
      <c r="D9937" s="1"/>
      <c r="E9937" s="6"/>
      <c r="F9937" s="1"/>
      <c r="G9937" s="1" t="str">
        <f>IF(ISNA(VLOOKUP($C9937,'DTEN TCAP Linkage deviceId'!$A$1:$A$20000,1,FALSE)),"No","Yes")</f>
        <v>No</v>
      </c>
      <c r="H9937" s="1" t="str">
        <f>IF(ISNA(VLOOKUP($C9937,'Provisioning Requester'!$F$3:$H$20000,2,FALSE)),"No","Yes")</f>
        <v>No</v>
      </c>
      <c r="I9937" s="1" t="str">
        <f>IF($H9937="Yes",VLOOKUP($C9937,'Provisioning Requester'!$F$3:$H$20000,3,FALSE),"-")</f>
        <v>-</v>
      </c>
      <c r="J9937" s="1" t="str">
        <f>IF(OR(D9937="SVCP", E9937="TRUE"), "No", IF(ISNA(VLOOKUP($C9937,'ProvResponder deviceId'!$A$1:$A$20000,1,FALSE)),"No","Yes"))</f>
        <v>No</v>
      </c>
      <c r="K9937" s="1" t="str">
        <f>IF($J9937="Yes",VLOOKUP($C9937,'ProvResponder deviceId'!$A$1:$C$20000,3,FALSE),"-")</f>
        <v>-</v>
      </c>
      <c r="L9937" s="1" t="str">
        <f t="shared" si="310"/>
        <v/>
      </c>
      <c r="M9937" s="1" t="str">
        <f t="shared" si="311"/>
        <v/>
      </c>
      <c r="N9937" s="1" t="str">
        <f>IF(ISBLANK($C9937),"",IF(ISNA(VLOOKUP($L9937,'result messages'!$H$3:$L$11,2,FALSE)),VLOOKUP($M9937,'result messages'!$H$3:$L$11,2,FALSE),VLOOKUP($L9937,'result messages'!$H$3:$L$11,2,FALSE)))</f>
        <v/>
      </c>
      <c r="O9937" s="1" t="str">
        <f>IF(ISBLANK($C9937),"",IF(ISNA(VLOOKUP($L9937,'result messages'!$H$3:$L$11,3,FALSE)),VLOOKUP($M9937,'result messages'!$H$3:$L$11,3,FALSE),VLOOKUP($L9937,'result messages'!$H$3:$L$11,3,FALSE)))</f>
        <v/>
      </c>
      <c r="P9937" s="1" t="str">
        <f>IF(ISBLANK($C9937),"",IF(ISNA(VLOOKUP($L9937,'result messages'!$H$3:$L$11,4,FALSE)),VLOOKUP($M9937,'result messages'!$H$3:$L$11,4,FALSE),VLOOKUP($L9937,'result messages'!$H$3:$L$11,4,FALSE)))</f>
        <v/>
      </c>
      <c r="Q9937" s="1" t="str">
        <f>IF(ISBLANK($C9937),"",IF(ISNA(VLOOKUP($L9937,'result messages'!$H$3:$L$11,5,FALSE)),VLOOKUP($M9937,'result messages'!$H$3:$L$11,5,FALSE),VLOOKUP($L9937,'result messages'!$H$3:$L$11,5,FALSE)))</f>
        <v/>
      </c>
    </row>
    <row r="9938" spans="1:17">
      <c r="A9938" s="1">
        <v>9935</v>
      </c>
      <c r="B9938" s="1"/>
      <c r="C9938" s="1"/>
      <c r="D9938" s="1"/>
      <c r="E9938" s="6"/>
      <c r="F9938" s="1"/>
      <c r="G9938" s="1" t="str">
        <f>IF(ISNA(VLOOKUP($C9938,'DTEN TCAP Linkage deviceId'!$A$1:$A$20000,1,FALSE)),"No","Yes")</f>
        <v>No</v>
      </c>
      <c r="H9938" s="1" t="str">
        <f>IF(ISNA(VLOOKUP($C9938,'Provisioning Requester'!$F$3:$H$20000,2,FALSE)),"No","Yes")</f>
        <v>No</v>
      </c>
      <c r="I9938" s="1" t="str">
        <f>IF($H9938="Yes",VLOOKUP($C9938,'Provisioning Requester'!$F$3:$H$20000,3,FALSE),"-")</f>
        <v>-</v>
      </c>
      <c r="J9938" s="1" t="str">
        <f>IF(OR(D9938="SVCP", E9938="TRUE"), "No", IF(ISNA(VLOOKUP($C9938,'ProvResponder deviceId'!$A$1:$A$20000,1,FALSE)),"No","Yes"))</f>
        <v>No</v>
      </c>
      <c r="K9938" s="1" t="str">
        <f>IF($J9938="Yes",VLOOKUP($C9938,'ProvResponder deviceId'!$A$1:$C$20000,3,FALSE),"-")</f>
        <v>-</v>
      </c>
      <c r="L9938" s="1" t="str">
        <f t="shared" si="310"/>
        <v/>
      </c>
      <c r="M9938" s="1" t="str">
        <f t="shared" si="311"/>
        <v/>
      </c>
      <c r="N9938" s="1" t="str">
        <f>IF(ISBLANK($C9938),"",IF(ISNA(VLOOKUP($L9938,'result messages'!$H$3:$L$11,2,FALSE)),VLOOKUP($M9938,'result messages'!$H$3:$L$11,2,FALSE),VLOOKUP($L9938,'result messages'!$H$3:$L$11,2,FALSE)))</f>
        <v/>
      </c>
      <c r="O9938" s="1" t="str">
        <f>IF(ISBLANK($C9938),"",IF(ISNA(VLOOKUP($L9938,'result messages'!$H$3:$L$11,3,FALSE)),VLOOKUP($M9938,'result messages'!$H$3:$L$11,3,FALSE),VLOOKUP($L9938,'result messages'!$H$3:$L$11,3,FALSE)))</f>
        <v/>
      </c>
      <c r="P9938" s="1" t="str">
        <f>IF(ISBLANK($C9938),"",IF(ISNA(VLOOKUP($L9938,'result messages'!$H$3:$L$11,4,FALSE)),VLOOKUP($M9938,'result messages'!$H$3:$L$11,4,FALSE),VLOOKUP($L9938,'result messages'!$H$3:$L$11,4,FALSE)))</f>
        <v/>
      </c>
      <c r="Q9938" s="1" t="str">
        <f>IF(ISBLANK($C9938),"",IF(ISNA(VLOOKUP($L9938,'result messages'!$H$3:$L$11,5,FALSE)),VLOOKUP($M9938,'result messages'!$H$3:$L$11,5,FALSE),VLOOKUP($L9938,'result messages'!$H$3:$L$11,5,FALSE)))</f>
        <v/>
      </c>
    </row>
    <row r="9939" spans="1:17">
      <c r="A9939" s="1">
        <v>9936</v>
      </c>
      <c r="B9939" s="1"/>
      <c r="C9939" s="1"/>
      <c r="D9939" s="1"/>
      <c r="E9939" s="6"/>
      <c r="F9939" s="1"/>
      <c r="G9939" s="1" t="str">
        <f>IF(ISNA(VLOOKUP($C9939,'DTEN TCAP Linkage deviceId'!$A$1:$A$20000,1,FALSE)),"No","Yes")</f>
        <v>No</v>
      </c>
      <c r="H9939" s="1" t="str">
        <f>IF(ISNA(VLOOKUP($C9939,'Provisioning Requester'!$F$3:$H$20000,2,FALSE)),"No","Yes")</f>
        <v>No</v>
      </c>
      <c r="I9939" s="1" t="str">
        <f>IF($H9939="Yes",VLOOKUP($C9939,'Provisioning Requester'!$F$3:$H$20000,3,FALSE),"-")</f>
        <v>-</v>
      </c>
      <c r="J9939" s="1" t="str">
        <f>IF(OR(D9939="SVCP", E9939="TRUE"), "No", IF(ISNA(VLOOKUP($C9939,'ProvResponder deviceId'!$A$1:$A$20000,1,FALSE)),"No","Yes"))</f>
        <v>No</v>
      </c>
      <c r="K9939" s="1" t="str">
        <f>IF($J9939="Yes",VLOOKUP($C9939,'ProvResponder deviceId'!$A$1:$C$20000,3,FALSE),"-")</f>
        <v>-</v>
      </c>
      <c r="L9939" s="1" t="str">
        <f t="shared" si="310"/>
        <v/>
      </c>
      <c r="M9939" s="1" t="str">
        <f t="shared" si="311"/>
        <v/>
      </c>
      <c r="N9939" s="1" t="str">
        <f>IF(ISBLANK($C9939),"",IF(ISNA(VLOOKUP($L9939,'result messages'!$H$3:$L$11,2,FALSE)),VLOOKUP($M9939,'result messages'!$H$3:$L$11,2,FALSE),VLOOKUP($L9939,'result messages'!$H$3:$L$11,2,FALSE)))</f>
        <v/>
      </c>
      <c r="O9939" s="1" t="str">
        <f>IF(ISBLANK($C9939),"",IF(ISNA(VLOOKUP($L9939,'result messages'!$H$3:$L$11,3,FALSE)),VLOOKUP($M9939,'result messages'!$H$3:$L$11,3,FALSE),VLOOKUP($L9939,'result messages'!$H$3:$L$11,3,FALSE)))</f>
        <v/>
      </c>
      <c r="P9939" s="1" t="str">
        <f>IF(ISBLANK($C9939),"",IF(ISNA(VLOOKUP($L9939,'result messages'!$H$3:$L$11,4,FALSE)),VLOOKUP($M9939,'result messages'!$H$3:$L$11,4,FALSE),VLOOKUP($L9939,'result messages'!$H$3:$L$11,4,FALSE)))</f>
        <v/>
      </c>
      <c r="Q9939" s="1" t="str">
        <f>IF(ISBLANK($C9939),"",IF(ISNA(VLOOKUP($L9939,'result messages'!$H$3:$L$11,5,FALSE)),VLOOKUP($M9939,'result messages'!$H$3:$L$11,5,FALSE),VLOOKUP($L9939,'result messages'!$H$3:$L$11,5,FALSE)))</f>
        <v/>
      </c>
    </row>
    <row r="9940" spans="1:17">
      <c r="A9940" s="1">
        <v>9937</v>
      </c>
      <c r="B9940" s="1"/>
      <c r="C9940" s="1"/>
      <c r="D9940" s="1"/>
      <c r="E9940" s="6"/>
      <c r="F9940" s="1"/>
      <c r="G9940" s="1" t="str">
        <f>IF(ISNA(VLOOKUP($C9940,'DTEN TCAP Linkage deviceId'!$A$1:$A$20000,1,FALSE)),"No","Yes")</f>
        <v>No</v>
      </c>
      <c r="H9940" s="1" t="str">
        <f>IF(ISNA(VLOOKUP($C9940,'Provisioning Requester'!$F$3:$H$20000,2,FALSE)),"No","Yes")</f>
        <v>No</v>
      </c>
      <c r="I9940" s="1" t="str">
        <f>IF($H9940="Yes",VLOOKUP($C9940,'Provisioning Requester'!$F$3:$H$20000,3,FALSE),"-")</f>
        <v>-</v>
      </c>
      <c r="J9940" s="1" t="str">
        <f>IF(OR(D9940="SVCP", E9940="TRUE"), "No", IF(ISNA(VLOOKUP($C9940,'ProvResponder deviceId'!$A$1:$A$20000,1,FALSE)),"No","Yes"))</f>
        <v>No</v>
      </c>
      <c r="K9940" s="1" t="str">
        <f>IF($J9940="Yes",VLOOKUP($C9940,'ProvResponder deviceId'!$A$1:$C$20000,3,FALSE),"-")</f>
        <v>-</v>
      </c>
      <c r="L9940" s="1" t="str">
        <f t="shared" si="310"/>
        <v/>
      </c>
      <c r="M9940" s="1" t="str">
        <f t="shared" si="311"/>
        <v/>
      </c>
      <c r="N9940" s="1" t="str">
        <f>IF(ISBLANK($C9940),"",IF(ISNA(VLOOKUP($L9940,'result messages'!$H$3:$L$11,2,FALSE)),VLOOKUP($M9940,'result messages'!$H$3:$L$11,2,FALSE),VLOOKUP($L9940,'result messages'!$H$3:$L$11,2,FALSE)))</f>
        <v/>
      </c>
      <c r="O9940" s="1" t="str">
        <f>IF(ISBLANK($C9940),"",IF(ISNA(VLOOKUP($L9940,'result messages'!$H$3:$L$11,3,FALSE)),VLOOKUP($M9940,'result messages'!$H$3:$L$11,3,FALSE),VLOOKUP($L9940,'result messages'!$H$3:$L$11,3,FALSE)))</f>
        <v/>
      </c>
      <c r="P9940" s="1" t="str">
        <f>IF(ISBLANK($C9940),"",IF(ISNA(VLOOKUP($L9940,'result messages'!$H$3:$L$11,4,FALSE)),VLOOKUP($M9940,'result messages'!$H$3:$L$11,4,FALSE),VLOOKUP($L9940,'result messages'!$H$3:$L$11,4,FALSE)))</f>
        <v/>
      </c>
      <c r="Q9940" s="1" t="str">
        <f>IF(ISBLANK($C9940),"",IF(ISNA(VLOOKUP($L9940,'result messages'!$H$3:$L$11,5,FALSE)),VLOOKUP($M9940,'result messages'!$H$3:$L$11,5,FALSE),VLOOKUP($L9940,'result messages'!$H$3:$L$11,5,FALSE)))</f>
        <v/>
      </c>
    </row>
    <row r="9941" spans="1:17">
      <c r="A9941" s="1">
        <v>9938</v>
      </c>
      <c r="B9941" s="1"/>
      <c r="C9941" s="1"/>
      <c r="D9941" s="1"/>
      <c r="E9941" s="6"/>
      <c r="F9941" s="1"/>
      <c r="G9941" s="1" t="str">
        <f>IF(ISNA(VLOOKUP($C9941,'DTEN TCAP Linkage deviceId'!$A$1:$A$20000,1,FALSE)),"No","Yes")</f>
        <v>No</v>
      </c>
      <c r="H9941" s="1" t="str">
        <f>IF(ISNA(VLOOKUP($C9941,'Provisioning Requester'!$F$3:$H$20000,2,FALSE)),"No","Yes")</f>
        <v>No</v>
      </c>
      <c r="I9941" s="1" t="str">
        <f>IF($H9941="Yes",VLOOKUP($C9941,'Provisioning Requester'!$F$3:$H$20000,3,FALSE),"-")</f>
        <v>-</v>
      </c>
      <c r="J9941" s="1" t="str">
        <f>IF(OR(D9941="SVCP", E9941="TRUE"), "No", IF(ISNA(VLOOKUP($C9941,'ProvResponder deviceId'!$A$1:$A$20000,1,FALSE)),"No","Yes"))</f>
        <v>No</v>
      </c>
      <c r="K9941" s="1" t="str">
        <f>IF($J9941="Yes",VLOOKUP($C9941,'ProvResponder deviceId'!$A$1:$C$20000,3,FALSE),"-")</f>
        <v>-</v>
      </c>
      <c r="L9941" s="1" t="str">
        <f t="shared" si="310"/>
        <v/>
      </c>
      <c r="M9941" s="1" t="str">
        <f t="shared" si="311"/>
        <v/>
      </c>
      <c r="N9941" s="1" t="str">
        <f>IF(ISBLANK($C9941),"",IF(ISNA(VLOOKUP($L9941,'result messages'!$H$3:$L$11,2,FALSE)),VLOOKUP($M9941,'result messages'!$H$3:$L$11,2,FALSE),VLOOKUP($L9941,'result messages'!$H$3:$L$11,2,FALSE)))</f>
        <v/>
      </c>
      <c r="O9941" s="1" t="str">
        <f>IF(ISBLANK($C9941),"",IF(ISNA(VLOOKUP($L9941,'result messages'!$H$3:$L$11,3,FALSE)),VLOOKUP($M9941,'result messages'!$H$3:$L$11,3,FALSE),VLOOKUP($L9941,'result messages'!$H$3:$L$11,3,FALSE)))</f>
        <v/>
      </c>
      <c r="P9941" s="1" t="str">
        <f>IF(ISBLANK($C9941),"",IF(ISNA(VLOOKUP($L9941,'result messages'!$H$3:$L$11,4,FALSE)),VLOOKUP($M9941,'result messages'!$H$3:$L$11,4,FALSE),VLOOKUP($L9941,'result messages'!$H$3:$L$11,4,FALSE)))</f>
        <v/>
      </c>
      <c r="Q9941" s="1" t="str">
        <f>IF(ISBLANK($C9941),"",IF(ISNA(VLOOKUP($L9941,'result messages'!$H$3:$L$11,5,FALSE)),VLOOKUP($M9941,'result messages'!$H$3:$L$11,5,FALSE),VLOOKUP($L9941,'result messages'!$H$3:$L$11,5,FALSE)))</f>
        <v/>
      </c>
    </row>
    <row r="9942" spans="1:17">
      <c r="A9942" s="1">
        <v>9939</v>
      </c>
      <c r="B9942" s="1"/>
      <c r="C9942" s="1"/>
      <c r="D9942" s="1"/>
      <c r="E9942" s="6"/>
      <c r="F9942" s="1"/>
      <c r="G9942" s="1" t="str">
        <f>IF(ISNA(VLOOKUP($C9942,'DTEN TCAP Linkage deviceId'!$A$1:$A$20000,1,FALSE)),"No","Yes")</f>
        <v>No</v>
      </c>
      <c r="H9942" s="1" t="str">
        <f>IF(ISNA(VLOOKUP($C9942,'Provisioning Requester'!$F$3:$H$20000,2,FALSE)),"No","Yes")</f>
        <v>No</v>
      </c>
      <c r="I9942" s="1" t="str">
        <f>IF($H9942="Yes",VLOOKUP($C9942,'Provisioning Requester'!$F$3:$H$20000,3,FALSE),"-")</f>
        <v>-</v>
      </c>
      <c r="J9942" s="1" t="str">
        <f>IF(OR(D9942="SVCP", E9942="TRUE"), "No", IF(ISNA(VLOOKUP($C9942,'ProvResponder deviceId'!$A$1:$A$20000,1,FALSE)),"No","Yes"))</f>
        <v>No</v>
      </c>
      <c r="K9942" s="1" t="str">
        <f>IF($J9942="Yes",VLOOKUP($C9942,'ProvResponder deviceId'!$A$1:$C$20000,3,FALSE),"-")</f>
        <v>-</v>
      </c>
      <c r="L9942" s="1" t="str">
        <f t="shared" si="310"/>
        <v/>
      </c>
      <c r="M9942" s="1" t="str">
        <f t="shared" si="311"/>
        <v/>
      </c>
      <c r="N9942" s="1" t="str">
        <f>IF(ISBLANK($C9942),"",IF(ISNA(VLOOKUP($L9942,'result messages'!$H$3:$L$11,2,FALSE)),VLOOKUP($M9942,'result messages'!$H$3:$L$11,2,FALSE),VLOOKUP($L9942,'result messages'!$H$3:$L$11,2,FALSE)))</f>
        <v/>
      </c>
      <c r="O9942" s="1" t="str">
        <f>IF(ISBLANK($C9942),"",IF(ISNA(VLOOKUP($L9942,'result messages'!$H$3:$L$11,3,FALSE)),VLOOKUP($M9942,'result messages'!$H$3:$L$11,3,FALSE),VLOOKUP($L9942,'result messages'!$H$3:$L$11,3,FALSE)))</f>
        <v/>
      </c>
      <c r="P9942" s="1" t="str">
        <f>IF(ISBLANK($C9942),"",IF(ISNA(VLOOKUP($L9942,'result messages'!$H$3:$L$11,4,FALSE)),VLOOKUP($M9942,'result messages'!$H$3:$L$11,4,FALSE),VLOOKUP($L9942,'result messages'!$H$3:$L$11,4,FALSE)))</f>
        <v/>
      </c>
      <c r="Q9942" s="1" t="str">
        <f>IF(ISBLANK($C9942),"",IF(ISNA(VLOOKUP($L9942,'result messages'!$H$3:$L$11,5,FALSE)),VLOOKUP($M9942,'result messages'!$H$3:$L$11,5,FALSE),VLOOKUP($L9942,'result messages'!$H$3:$L$11,5,FALSE)))</f>
        <v/>
      </c>
    </row>
    <row r="9943" spans="1:17">
      <c r="A9943" s="1">
        <v>9940</v>
      </c>
      <c r="B9943" s="1"/>
      <c r="C9943" s="1"/>
      <c r="D9943" s="1"/>
      <c r="E9943" s="6"/>
      <c r="F9943" s="1"/>
      <c r="G9943" s="1" t="str">
        <f>IF(ISNA(VLOOKUP($C9943,'DTEN TCAP Linkage deviceId'!$A$1:$A$20000,1,FALSE)),"No","Yes")</f>
        <v>No</v>
      </c>
      <c r="H9943" s="1" t="str">
        <f>IF(ISNA(VLOOKUP($C9943,'Provisioning Requester'!$F$3:$H$20000,2,FALSE)),"No","Yes")</f>
        <v>No</v>
      </c>
      <c r="I9943" s="1" t="str">
        <f>IF($H9943="Yes",VLOOKUP($C9943,'Provisioning Requester'!$F$3:$H$20000,3,FALSE),"-")</f>
        <v>-</v>
      </c>
      <c r="J9943" s="1" t="str">
        <f>IF(OR(D9943="SVCP", E9943="TRUE"), "No", IF(ISNA(VLOOKUP($C9943,'ProvResponder deviceId'!$A$1:$A$20000,1,FALSE)),"No","Yes"))</f>
        <v>No</v>
      </c>
      <c r="K9943" s="1" t="str">
        <f>IF($J9943="Yes",VLOOKUP($C9943,'ProvResponder deviceId'!$A$1:$C$20000,3,FALSE),"-")</f>
        <v>-</v>
      </c>
      <c r="L9943" s="1" t="str">
        <f t="shared" si="310"/>
        <v/>
      </c>
      <c r="M9943" s="1" t="str">
        <f t="shared" si="311"/>
        <v/>
      </c>
      <c r="N9943" s="1" t="str">
        <f>IF(ISBLANK($C9943),"",IF(ISNA(VLOOKUP($L9943,'result messages'!$H$3:$L$11,2,FALSE)),VLOOKUP($M9943,'result messages'!$H$3:$L$11,2,FALSE),VLOOKUP($L9943,'result messages'!$H$3:$L$11,2,FALSE)))</f>
        <v/>
      </c>
      <c r="O9943" s="1" t="str">
        <f>IF(ISBLANK($C9943),"",IF(ISNA(VLOOKUP($L9943,'result messages'!$H$3:$L$11,3,FALSE)),VLOOKUP($M9943,'result messages'!$H$3:$L$11,3,FALSE),VLOOKUP($L9943,'result messages'!$H$3:$L$11,3,FALSE)))</f>
        <v/>
      </c>
      <c r="P9943" s="1" t="str">
        <f>IF(ISBLANK($C9943),"",IF(ISNA(VLOOKUP($L9943,'result messages'!$H$3:$L$11,4,FALSE)),VLOOKUP($M9943,'result messages'!$H$3:$L$11,4,FALSE),VLOOKUP($L9943,'result messages'!$H$3:$L$11,4,FALSE)))</f>
        <v/>
      </c>
      <c r="Q9943" s="1" t="str">
        <f>IF(ISBLANK($C9943),"",IF(ISNA(VLOOKUP($L9943,'result messages'!$H$3:$L$11,5,FALSE)),VLOOKUP($M9943,'result messages'!$H$3:$L$11,5,FALSE),VLOOKUP($L9943,'result messages'!$H$3:$L$11,5,FALSE)))</f>
        <v/>
      </c>
    </row>
    <row r="9944" spans="1:17">
      <c r="A9944" s="1">
        <v>9941</v>
      </c>
      <c r="B9944" s="1"/>
      <c r="C9944" s="1"/>
      <c r="D9944" s="1"/>
      <c r="E9944" s="6"/>
      <c r="F9944" s="1"/>
      <c r="G9944" s="1" t="str">
        <f>IF(ISNA(VLOOKUP($C9944,'DTEN TCAP Linkage deviceId'!$A$1:$A$20000,1,FALSE)),"No","Yes")</f>
        <v>No</v>
      </c>
      <c r="H9944" s="1" t="str">
        <f>IF(ISNA(VLOOKUP($C9944,'Provisioning Requester'!$F$3:$H$20000,2,FALSE)),"No","Yes")</f>
        <v>No</v>
      </c>
      <c r="I9944" s="1" t="str">
        <f>IF($H9944="Yes",VLOOKUP($C9944,'Provisioning Requester'!$F$3:$H$20000,3,FALSE),"-")</f>
        <v>-</v>
      </c>
      <c r="J9944" s="1" t="str">
        <f>IF(OR(D9944="SVCP", E9944="TRUE"), "No", IF(ISNA(VLOOKUP($C9944,'ProvResponder deviceId'!$A$1:$A$20000,1,FALSE)),"No","Yes"))</f>
        <v>No</v>
      </c>
      <c r="K9944" s="1" t="str">
        <f>IF($J9944="Yes",VLOOKUP($C9944,'ProvResponder deviceId'!$A$1:$C$20000,3,FALSE),"-")</f>
        <v>-</v>
      </c>
      <c r="L9944" s="1" t="str">
        <f t="shared" si="310"/>
        <v/>
      </c>
      <c r="M9944" s="1" t="str">
        <f t="shared" si="311"/>
        <v/>
      </c>
      <c r="N9944" s="1" t="str">
        <f>IF(ISBLANK($C9944),"",IF(ISNA(VLOOKUP($L9944,'result messages'!$H$3:$L$11,2,FALSE)),VLOOKUP($M9944,'result messages'!$H$3:$L$11,2,FALSE),VLOOKUP($L9944,'result messages'!$H$3:$L$11,2,FALSE)))</f>
        <v/>
      </c>
      <c r="O9944" s="1" t="str">
        <f>IF(ISBLANK($C9944),"",IF(ISNA(VLOOKUP($L9944,'result messages'!$H$3:$L$11,3,FALSE)),VLOOKUP($M9944,'result messages'!$H$3:$L$11,3,FALSE),VLOOKUP($L9944,'result messages'!$H$3:$L$11,3,FALSE)))</f>
        <v/>
      </c>
      <c r="P9944" s="1" t="str">
        <f>IF(ISBLANK($C9944),"",IF(ISNA(VLOOKUP($L9944,'result messages'!$H$3:$L$11,4,FALSE)),VLOOKUP($M9944,'result messages'!$H$3:$L$11,4,FALSE),VLOOKUP($L9944,'result messages'!$H$3:$L$11,4,FALSE)))</f>
        <v/>
      </c>
      <c r="Q9944" s="1" t="str">
        <f>IF(ISBLANK($C9944),"",IF(ISNA(VLOOKUP($L9944,'result messages'!$H$3:$L$11,5,FALSE)),VLOOKUP($M9944,'result messages'!$H$3:$L$11,5,FALSE),VLOOKUP($L9944,'result messages'!$H$3:$L$11,5,FALSE)))</f>
        <v/>
      </c>
    </row>
    <row r="9945" spans="1:17">
      <c r="A9945" s="1">
        <v>9942</v>
      </c>
      <c r="B9945" s="1"/>
      <c r="C9945" s="1"/>
      <c r="D9945" s="1"/>
      <c r="E9945" s="6"/>
      <c r="F9945" s="1"/>
      <c r="G9945" s="1" t="str">
        <f>IF(ISNA(VLOOKUP($C9945,'DTEN TCAP Linkage deviceId'!$A$1:$A$20000,1,FALSE)),"No","Yes")</f>
        <v>No</v>
      </c>
      <c r="H9945" s="1" t="str">
        <f>IF(ISNA(VLOOKUP($C9945,'Provisioning Requester'!$F$3:$H$20000,2,FALSE)),"No","Yes")</f>
        <v>No</v>
      </c>
      <c r="I9945" s="1" t="str">
        <f>IF($H9945="Yes",VLOOKUP($C9945,'Provisioning Requester'!$F$3:$H$20000,3,FALSE),"-")</f>
        <v>-</v>
      </c>
      <c r="J9945" s="1" t="str">
        <f>IF(OR(D9945="SVCP", E9945="TRUE"), "No", IF(ISNA(VLOOKUP($C9945,'ProvResponder deviceId'!$A$1:$A$20000,1,FALSE)),"No","Yes"))</f>
        <v>No</v>
      </c>
      <c r="K9945" s="1" t="str">
        <f>IF($J9945="Yes",VLOOKUP($C9945,'ProvResponder deviceId'!$A$1:$C$20000,3,FALSE),"-")</f>
        <v>-</v>
      </c>
      <c r="L9945" s="1" t="str">
        <f t="shared" si="310"/>
        <v/>
      </c>
      <c r="M9945" s="1" t="str">
        <f t="shared" si="311"/>
        <v/>
      </c>
      <c r="N9945" s="1" t="str">
        <f>IF(ISBLANK($C9945),"",IF(ISNA(VLOOKUP($L9945,'result messages'!$H$3:$L$11,2,FALSE)),VLOOKUP($M9945,'result messages'!$H$3:$L$11,2,FALSE),VLOOKUP($L9945,'result messages'!$H$3:$L$11,2,FALSE)))</f>
        <v/>
      </c>
      <c r="O9945" s="1" t="str">
        <f>IF(ISBLANK($C9945),"",IF(ISNA(VLOOKUP($L9945,'result messages'!$H$3:$L$11,3,FALSE)),VLOOKUP($M9945,'result messages'!$H$3:$L$11,3,FALSE),VLOOKUP($L9945,'result messages'!$H$3:$L$11,3,FALSE)))</f>
        <v/>
      </c>
      <c r="P9945" s="1" t="str">
        <f>IF(ISBLANK($C9945),"",IF(ISNA(VLOOKUP($L9945,'result messages'!$H$3:$L$11,4,FALSE)),VLOOKUP($M9945,'result messages'!$H$3:$L$11,4,FALSE),VLOOKUP($L9945,'result messages'!$H$3:$L$11,4,FALSE)))</f>
        <v/>
      </c>
      <c r="Q9945" s="1" t="str">
        <f>IF(ISBLANK($C9945),"",IF(ISNA(VLOOKUP($L9945,'result messages'!$H$3:$L$11,5,FALSE)),VLOOKUP($M9945,'result messages'!$H$3:$L$11,5,FALSE),VLOOKUP($L9945,'result messages'!$H$3:$L$11,5,FALSE)))</f>
        <v/>
      </c>
    </row>
    <row r="9946" spans="1:17">
      <c r="A9946" s="1">
        <v>9943</v>
      </c>
      <c r="B9946" s="1"/>
      <c r="C9946" s="1"/>
      <c r="D9946" s="1"/>
      <c r="E9946" s="6"/>
      <c r="F9946" s="1"/>
      <c r="G9946" s="1" t="str">
        <f>IF(ISNA(VLOOKUP($C9946,'DTEN TCAP Linkage deviceId'!$A$1:$A$20000,1,FALSE)),"No","Yes")</f>
        <v>No</v>
      </c>
      <c r="H9946" s="1" t="str">
        <f>IF(ISNA(VLOOKUP($C9946,'Provisioning Requester'!$F$3:$H$20000,2,FALSE)),"No","Yes")</f>
        <v>No</v>
      </c>
      <c r="I9946" s="1" t="str">
        <f>IF($H9946="Yes",VLOOKUP($C9946,'Provisioning Requester'!$F$3:$H$20000,3,FALSE),"-")</f>
        <v>-</v>
      </c>
      <c r="J9946" s="1" t="str">
        <f>IF(OR(D9946="SVCP", E9946="TRUE"), "No", IF(ISNA(VLOOKUP($C9946,'ProvResponder deviceId'!$A$1:$A$20000,1,FALSE)),"No","Yes"))</f>
        <v>No</v>
      </c>
      <c r="K9946" s="1" t="str">
        <f>IF($J9946="Yes",VLOOKUP($C9946,'ProvResponder deviceId'!$A$1:$C$20000,3,FALSE),"-")</f>
        <v>-</v>
      </c>
      <c r="L9946" s="1" t="str">
        <f t="shared" si="310"/>
        <v/>
      </c>
      <c r="M9946" s="1" t="str">
        <f t="shared" si="311"/>
        <v/>
      </c>
      <c r="N9946" s="1" t="str">
        <f>IF(ISBLANK($C9946),"",IF(ISNA(VLOOKUP($L9946,'result messages'!$H$3:$L$11,2,FALSE)),VLOOKUP($M9946,'result messages'!$H$3:$L$11,2,FALSE),VLOOKUP($L9946,'result messages'!$H$3:$L$11,2,FALSE)))</f>
        <v/>
      </c>
      <c r="O9946" s="1" t="str">
        <f>IF(ISBLANK($C9946),"",IF(ISNA(VLOOKUP($L9946,'result messages'!$H$3:$L$11,3,FALSE)),VLOOKUP($M9946,'result messages'!$H$3:$L$11,3,FALSE),VLOOKUP($L9946,'result messages'!$H$3:$L$11,3,FALSE)))</f>
        <v/>
      </c>
      <c r="P9946" s="1" t="str">
        <f>IF(ISBLANK($C9946),"",IF(ISNA(VLOOKUP($L9946,'result messages'!$H$3:$L$11,4,FALSE)),VLOOKUP($M9946,'result messages'!$H$3:$L$11,4,FALSE),VLOOKUP($L9946,'result messages'!$H$3:$L$11,4,FALSE)))</f>
        <v/>
      </c>
      <c r="Q9946" s="1" t="str">
        <f>IF(ISBLANK($C9946),"",IF(ISNA(VLOOKUP($L9946,'result messages'!$H$3:$L$11,5,FALSE)),VLOOKUP($M9946,'result messages'!$H$3:$L$11,5,FALSE),VLOOKUP($L9946,'result messages'!$H$3:$L$11,5,FALSE)))</f>
        <v/>
      </c>
    </row>
    <row r="9947" spans="1:17">
      <c r="A9947" s="1">
        <v>9944</v>
      </c>
      <c r="B9947" s="1"/>
      <c r="C9947" s="1"/>
      <c r="D9947" s="1"/>
      <c r="E9947" s="6"/>
      <c r="F9947" s="1"/>
      <c r="G9947" s="1" t="str">
        <f>IF(ISNA(VLOOKUP($C9947,'DTEN TCAP Linkage deviceId'!$A$1:$A$20000,1,FALSE)),"No","Yes")</f>
        <v>No</v>
      </c>
      <c r="H9947" s="1" t="str">
        <f>IF(ISNA(VLOOKUP($C9947,'Provisioning Requester'!$F$3:$H$20000,2,FALSE)),"No","Yes")</f>
        <v>No</v>
      </c>
      <c r="I9947" s="1" t="str">
        <f>IF($H9947="Yes",VLOOKUP($C9947,'Provisioning Requester'!$F$3:$H$20000,3,FALSE),"-")</f>
        <v>-</v>
      </c>
      <c r="J9947" s="1" t="str">
        <f>IF(OR(D9947="SVCP", E9947="TRUE"), "No", IF(ISNA(VLOOKUP($C9947,'ProvResponder deviceId'!$A$1:$A$20000,1,FALSE)),"No","Yes"))</f>
        <v>No</v>
      </c>
      <c r="K9947" s="1" t="str">
        <f>IF($J9947="Yes",VLOOKUP($C9947,'ProvResponder deviceId'!$A$1:$C$20000,3,FALSE),"-")</f>
        <v>-</v>
      </c>
      <c r="L9947" s="1" t="str">
        <f t="shared" si="310"/>
        <v/>
      </c>
      <c r="M9947" s="1" t="str">
        <f t="shared" si="311"/>
        <v/>
      </c>
      <c r="N9947" s="1" t="str">
        <f>IF(ISBLANK($C9947),"",IF(ISNA(VLOOKUP($L9947,'result messages'!$H$3:$L$11,2,FALSE)),VLOOKUP($M9947,'result messages'!$H$3:$L$11,2,FALSE),VLOOKUP($L9947,'result messages'!$H$3:$L$11,2,FALSE)))</f>
        <v/>
      </c>
      <c r="O9947" s="1" t="str">
        <f>IF(ISBLANK($C9947),"",IF(ISNA(VLOOKUP($L9947,'result messages'!$H$3:$L$11,3,FALSE)),VLOOKUP($M9947,'result messages'!$H$3:$L$11,3,FALSE),VLOOKUP($L9947,'result messages'!$H$3:$L$11,3,FALSE)))</f>
        <v/>
      </c>
      <c r="P9947" s="1" t="str">
        <f>IF(ISBLANK($C9947),"",IF(ISNA(VLOOKUP($L9947,'result messages'!$H$3:$L$11,4,FALSE)),VLOOKUP($M9947,'result messages'!$H$3:$L$11,4,FALSE),VLOOKUP($L9947,'result messages'!$H$3:$L$11,4,FALSE)))</f>
        <v/>
      </c>
      <c r="Q9947" s="1" t="str">
        <f>IF(ISBLANK($C9947),"",IF(ISNA(VLOOKUP($L9947,'result messages'!$H$3:$L$11,5,FALSE)),VLOOKUP($M9947,'result messages'!$H$3:$L$11,5,FALSE),VLOOKUP($L9947,'result messages'!$H$3:$L$11,5,FALSE)))</f>
        <v/>
      </c>
    </row>
    <row r="9948" spans="1:17">
      <c r="A9948" s="1">
        <v>9945</v>
      </c>
      <c r="B9948" s="1"/>
      <c r="C9948" s="1"/>
      <c r="D9948" s="1"/>
      <c r="E9948" s="6"/>
      <c r="F9948" s="1"/>
      <c r="G9948" s="1" t="str">
        <f>IF(ISNA(VLOOKUP($C9948,'DTEN TCAP Linkage deviceId'!$A$1:$A$20000,1,FALSE)),"No","Yes")</f>
        <v>No</v>
      </c>
      <c r="H9948" s="1" t="str">
        <f>IF(ISNA(VLOOKUP($C9948,'Provisioning Requester'!$F$3:$H$20000,2,FALSE)),"No","Yes")</f>
        <v>No</v>
      </c>
      <c r="I9948" s="1" t="str">
        <f>IF($H9948="Yes",VLOOKUP($C9948,'Provisioning Requester'!$F$3:$H$20000,3,FALSE),"-")</f>
        <v>-</v>
      </c>
      <c r="J9948" s="1" t="str">
        <f>IF(OR(D9948="SVCP", E9948="TRUE"), "No", IF(ISNA(VLOOKUP($C9948,'ProvResponder deviceId'!$A$1:$A$20000,1,FALSE)),"No","Yes"))</f>
        <v>No</v>
      </c>
      <c r="K9948" s="1" t="str">
        <f>IF($J9948="Yes",VLOOKUP($C9948,'ProvResponder deviceId'!$A$1:$C$20000,3,FALSE),"-")</f>
        <v>-</v>
      </c>
      <c r="L9948" s="1" t="str">
        <f t="shared" si="310"/>
        <v/>
      </c>
      <c r="M9948" s="1" t="str">
        <f t="shared" si="311"/>
        <v/>
      </c>
      <c r="N9948" s="1" t="str">
        <f>IF(ISBLANK($C9948),"",IF(ISNA(VLOOKUP($L9948,'result messages'!$H$3:$L$11,2,FALSE)),VLOOKUP($M9948,'result messages'!$H$3:$L$11,2,FALSE),VLOOKUP($L9948,'result messages'!$H$3:$L$11,2,FALSE)))</f>
        <v/>
      </c>
      <c r="O9948" s="1" t="str">
        <f>IF(ISBLANK($C9948),"",IF(ISNA(VLOOKUP($L9948,'result messages'!$H$3:$L$11,3,FALSE)),VLOOKUP($M9948,'result messages'!$H$3:$L$11,3,FALSE),VLOOKUP($L9948,'result messages'!$H$3:$L$11,3,FALSE)))</f>
        <v/>
      </c>
      <c r="P9948" s="1" t="str">
        <f>IF(ISBLANK($C9948),"",IF(ISNA(VLOOKUP($L9948,'result messages'!$H$3:$L$11,4,FALSE)),VLOOKUP($M9948,'result messages'!$H$3:$L$11,4,FALSE),VLOOKUP($L9948,'result messages'!$H$3:$L$11,4,FALSE)))</f>
        <v/>
      </c>
      <c r="Q9948" s="1" t="str">
        <f>IF(ISBLANK($C9948),"",IF(ISNA(VLOOKUP($L9948,'result messages'!$H$3:$L$11,5,FALSE)),VLOOKUP($M9948,'result messages'!$H$3:$L$11,5,FALSE),VLOOKUP($L9948,'result messages'!$H$3:$L$11,5,FALSE)))</f>
        <v/>
      </c>
    </row>
    <row r="9949" spans="1:17">
      <c r="A9949" s="1">
        <v>9946</v>
      </c>
      <c r="B9949" s="1"/>
      <c r="C9949" s="1"/>
      <c r="D9949" s="1"/>
      <c r="E9949" s="6"/>
      <c r="F9949" s="1"/>
      <c r="G9949" s="1" t="str">
        <f>IF(ISNA(VLOOKUP($C9949,'DTEN TCAP Linkage deviceId'!$A$1:$A$20000,1,FALSE)),"No","Yes")</f>
        <v>No</v>
      </c>
      <c r="H9949" s="1" t="str">
        <f>IF(ISNA(VLOOKUP($C9949,'Provisioning Requester'!$F$3:$H$20000,2,FALSE)),"No","Yes")</f>
        <v>No</v>
      </c>
      <c r="I9949" s="1" t="str">
        <f>IF($H9949="Yes",VLOOKUP($C9949,'Provisioning Requester'!$F$3:$H$20000,3,FALSE),"-")</f>
        <v>-</v>
      </c>
      <c r="J9949" s="1" t="str">
        <f>IF(OR(D9949="SVCP", E9949="TRUE"), "No", IF(ISNA(VLOOKUP($C9949,'ProvResponder deviceId'!$A$1:$A$20000,1,FALSE)),"No","Yes"))</f>
        <v>No</v>
      </c>
      <c r="K9949" s="1" t="str">
        <f>IF($J9949="Yes",VLOOKUP($C9949,'ProvResponder deviceId'!$A$1:$C$20000,3,FALSE),"-")</f>
        <v>-</v>
      </c>
      <c r="L9949" s="1" t="str">
        <f t="shared" si="310"/>
        <v/>
      </c>
      <c r="M9949" s="1" t="str">
        <f t="shared" si="311"/>
        <v/>
      </c>
      <c r="N9949" s="1" t="str">
        <f>IF(ISBLANK($C9949),"",IF(ISNA(VLOOKUP($L9949,'result messages'!$H$3:$L$11,2,FALSE)),VLOOKUP($M9949,'result messages'!$H$3:$L$11,2,FALSE),VLOOKUP($L9949,'result messages'!$H$3:$L$11,2,FALSE)))</f>
        <v/>
      </c>
      <c r="O9949" s="1" t="str">
        <f>IF(ISBLANK($C9949),"",IF(ISNA(VLOOKUP($L9949,'result messages'!$H$3:$L$11,3,FALSE)),VLOOKUP($M9949,'result messages'!$H$3:$L$11,3,FALSE),VLOOKUP($L9949,'result messages'!$H$3:$L$11,3,FALSE)))</f>
        <v/>
      </c>
      <c r="P9949" s="1" t="str">
        <f>IF(ISBLANK($C9949),"",IF(ISNA(VLOOKUP($L9949,'result messages'!$H$3:$L$11,4,FALSE)),VLOOKUP($M9949,'result messages'!$H$3:$L$11,4,FALSE),VLOOKUP($L9949,'result messages'!$H$3:$L$11,4,FALSE)))</f>
        <v/>
      </c>
      <c r="Q9949" s="1" t="str">
        <f>IF(ISBLANK($C9949),"",IF(ISNA(VLOOKUP($L9949,'result messages'!$H$3:$L$11,5,FALSE)),VLOOKUP($M9949,'result messages'!$H$3:$L$11,5,FALSE),VLOOKUP($L9949,'result messages'!$H$3:$L$11,5,FALSE)))</f>
        <v/>
      </c>
    </row>
    <row r="9950" spans="1:17">
      <c r="A9950" s="1">
        <v>9947</v>
      </c>
      <c r="B9950" s="1"/>
      <c r="C9950" s="1"/>
      <c r="D9950" s="1"/>
      <c r="E9950" s="6"/>
      <c r="F9950" s="1"/>
      <c r="G9950" s="1" t="str">
        <f>IF(ISNA(VLOOKUP($C9950,'DTEN TCAP Linkage deviceId'!$A$1:$A$20000,1,FALSE)),"No","Yes")</f>
        <v>No</v>
      </c>
      <c r="H9950" s="1" t="str">
        <f>IF(ISNA(VLOOKUP($C9950,'Provisioning Requester'!$F$3:$H$20000,2,FALSE)),"No","Yes")</f>
        <v>No</v>
      </c>
      <c r="I9950" s="1" t="str">
        <f>IF($H9950="Yes",VLOOKUP($C9950,'Provisioning Requester'!$F$3:$H$20000,3,FALSE),"-")</f>
        <v>-</v>
      </c>
      <c r="J9950" s="1" t="str">
        <f>IF(OR(D9950="SVCP", E9950="TRUE"), "No", IF(ISNA(VLOOKUP($C9950,'ProvResponder deviceId'!$A$1:$A$20000,1,FALSE)),"No","Yes"))</f>
        <v>No</v>
      </c>
      <c r="K9950" s="1" t="str">
        <f>IF($J9950="Yes",VLOOKUP($C9950,'ProvResponder deviceId'!$A$1:$C$20000,3,FALSE),"-")</f>
        <v>-</v>
      </c>
      <c r="L9950" s="1" t="str">
        <f t="shared" si="310"/>
        <v/>
      </c>
      <c r="M9950" s="1" t="str">
        <f t="shared" si="311"/>
        <v/>
      </c>
      <c r="N9950" s="1" t="str">
        <f>IF(ISBLANK($C9950),"",IF(ISNA(VLOOKUP($L9950,'result messages'!$H$3:$L$11,2,FALSE)),VLOOKUP($M9950,'result messages'!$H$3:$L$11,2,FALSE),VLOOKUP($L9950,'result messages'!$H$3:$L$11,2,FALSE)))</f>
        <v/>
      </c>
      <c r="O9950" s="1" t="str">
        <f>IF(ISBLANK($C9950),"",IF(ISNA(VLOOKUP($L9950,'result messages'!$H$3:$L$11,3,FALSE)),VLOOKUP($M9950,'result messages'!$H$3:$L$11,3,FALSE),VLOOKUP($L9950,'result messages'!$H$3:$L$11,3,FALSE)))</f>
        <v/>
      </c>
      <c r="P9950" s="1" t="str">
        <f>IF(ISBLANK($C9950),"",IF(ISNA(VLOOKUP($L9950,'result messages'!$H$3:$L$11,4,FALSE)),VLOOKUP($M9950,'result messages'!$H$3:$L$11,4,FALSE),VLOOKUP($L9950,'result messages'!$H$3:$L$11,4,FALSE)))</f>
        <v/>
      </c>
      <c r="Q9950" s="1" t="str">
        <f>IF(ISBLANK($C9950),"",IF(ISNA(VLOOKUP($L9950,'result messages'!$H$3:$L$11,5,FALSE)),VLOOKUP($M9950,'result messages'!$H$3:$L$11,5,FALSE),VLOOKUP($L9950,'result messages'!$H$3:$L$11,5,FALSE)))</f>
        <v/>
      </c>
    </row>
    <row r="9951" spans="1:17">
      <c r="A9951" s="1">
        <v>9948</v>
      </c>
      <c r="B9951" s="1"/>
      <c r="C9951" s="1"/>
      <c r="D9951" s="1"/>
      <c r="E9951" s="6"/>
      <c r="F9951" s="1"/>
      <c r="G9951" s="1" t="str">
        <f>IF(ISNA(VLOOKUP($C9951,'DTEN TCAP Linkage deviceId'!$A$1:$A$20000,1,FALSE)),"No","Yes")</f>
        <v>No</v>
      </c>
      <c r="H9951" s="1" t="str">
        <f>IF(ISNA(VLOOKUP($C9951,'Provisioning Requester'!$F$3:$H$20000,2,FALSE)),"No","Yes")</f>
        <v>No</v>
      </c>
      <c r="I9951" s="1" t="str">
        <f>IF($H9951="Yes",VLOOKUP($C9951,'Provisioning Requester'!$F$3:$H$20000,3,FALSE),"-")</f>
        <v>-</v>
      </c>
      <c r="J9951" s="1" t="str">
        <f>IF(OR(D9951="SVCP", E9951="TRUE"), "No", IF(ISNA(VLOOKUP($C9951,'ProvResponder deviceId'!$A$1:$A$20000,1,FALSE)),"No","Yes"))</f>
        <v>No</v>
      </c>
      <c r="K9951" s="1" t="str">
        <f>IF($J9951="Yes",VLOOKUP($C9951,'ProvResponder deviceId'!$A$1:$C$20000,3,FALSE),"-")</f>
        <v>-</v>
      </c>
      <c r="L9951" s="1" t="str">
        <f t="shared" si="310"/>
        <v/>
      </c>
      <c r="M9951" s="1" t="str">
        <f t="shared" si="311"/>
        <v/>
      </c>
      <c r="N9951" s="1" t="str">
        <f>IF(ISBLANK($C9951),"",IF(ISNA(VLOOKUP($L9951,'result messages'!$H$3:$L$11,2,FALSE)),VLOOKUP($M9951,'result messages'!$H$3:$L$11,2,FALSE),VLOOKUP($L9951,'result messages'!$H$3:$L$11,2,FALSE)))</f>
        <v/>
      </c>
      <c r="O9951" s="1" t="str">
        <f>IF(ISBLANK($C9951),"",IF(ISNA(VLOOKUP($L9951,'result messages'!$H$3:$L$11,3,FALSE)),VLOOKUP($M9951,'result messages'!$H$3:$L$11,3,FALSE),VLOOKUP($L9951,'result messages'!$H$3:$L$11,3,FALSE)))</f>
        <v/>
      </c>
      <c r="P9951" s="1" t="str">
        <f>IF(ISBLANK($C9951),"",IF(ISNA(VLOOKUP($L9951,'result messages'!$H$3:$L$11,4,FALSE)),VLOOKUP($M9951,'result messages'!$H$3:$L$11,4,FALSE),VLOOKUP($L9951,'result messages'!$H$3:$L$11,4,FALSE)))</f>
        <v/>
      </c>
      <c r="Q9951" s="1" t="str">
        <f>IF(ISBLANK($C9951),"",IF(ISNA(VLOOKUP($L9951,'result messages'!$H$3:$L$11,5,FALSE)),VLOOKUP($M9951,'result messages'!$H$3:$L$11,5,FALSE),VLOOKUP($L9951,'result messages'!$H$3:$L$11,5,FALSE)))</f>
        <v/>
      </c>
    </row>
    <row r="9952" spans="1:17">
      <c r="A9952" s="1">
        <v>9949</v>
      </c>
      <c r="B9952" s="1"/>
      <c r="C9952" s="1"/>
      <c r="D9952" s="1"/>
      <c r="E9952" s="6"/>
      <c r="F9952" s="1"/>
      <c r="G9952" s="1" t="str">
        <f>IF(ISNA(VLOOKUP($C9952,'DTEN TCAP Linkage deviceId'!$A$1:$A$20000,1,FALSE)),"No","Yes")</f>
        <v>No</v>
      </c>
      <c r="H9952" s="1" t="str">
        <f>IF(ISNA(VLOOKUP($C9952,'Provisioning Requester'!$F$3:$H$20000,2,FALSE)),"No","Yes")</f>
        <v>No</v>
      </c>
      <c r="I9952" s="1" t="str">
        <f>IF($H9952="Yes",VLOOKUP($C9952,'Provisioning Requester'!$F$3:$H$20000,3,FALSE),"-")</f>
        <v>-</v>
      </c>
      <c r="J9952" s="1" t="str">
        <f>IF(OR(D9952="SVCP", E9952="TRUE"), "No", IF(ISNA(VLOOKUP($C9952,'ProvResponder deviceId'!$A$1:$A$20000,1,FALSE)),"No","Yes"))</f>
        <v>No</v>
      </c>
      <c r="K9952" s="1" t="str">
        <f>IF($J9952="Yes",VLOOKUP($C9952,'ProvResponder deviceId'!$A$1:$C$20000,3,FALSE),"-")</f>
        <v>-</v>
      </c>
      <c r="L9952" s="1" t="str">
        <f t="shared" si="310"/>
        <v/>
      </c>
      <c r="M9952" s="1" t="str">
        <f t="shared" si="311"/>
        <v/>
      </c>
      <c r="N9952" s="1" t="str">
        <f>IF(ISBLANK($C9952),"",IF(ISNA(VLOOKUP($L9952,'result messages'!$H$3:$L$11,2,FALSE)),VLOOKUP($M9952,'result messages'!$H$3:$L$11,2,FALSE),VLOOKUP($L9952,'result messages'!$H$3:$L$11,2,FALSE)))</f>
        <v/>
      </c>
      <c r="O9952" s="1" t="str">
        <f>IF(ISBLANK($C9952),"",IF(ISNA(VLOOKUP($L9952,'result messages'!$H$3:$L$11,3,FALSE)),VLOOKUP($M9952,'result messages'!$H$3:$L$11,3,FALSE),VLOOKUP($L9952,'result messages'!$H$3:$L$11,3,FALSE)))</f>
        <v/>
      </c>
      <c r="P9952" s="1" t="str">
        <f>IF(ISBLANK($C9952),"",IF(ISNA(VLOOKUP($L9952,'result messages'!$H$3:$L$11,4,FALSE)),VLOOKUP($M9952,'result messages'!$H$3:$L$11,4,FALSE),VLOOKUP($L9952,'result messages'!$H$3:$L$11,4,FALSE)))</f>
        <v/>
      </c>
      <c r="Q9952" s="1" t="str">
        <f>IF(ISBLANK($C9952),"",IF(ISNA(VLOOKUP($L9952,'result messages'!$H$3:$L$11,5,FALSE)),VLOOKUP($M9952,'result messages'!$H$3:$L$11,5,FALSE),VLOOKUP($L9952,'result messages'!$H$3:$L$11,5,FALSE)))</f>
        <v/>
      </c>
    </row>
    <row r="9953" spans="1:17">
      <c r="A9953" s="1">
        <v>9950</v>
      </c>
      <c r="B9953" s="1"/>
      <c r="C9953" s="1"/>
      <c r="D9953" s="1"/>
      <c r="E9953" s="6"/>
      <c r="F9953" s="1"/>
      <c r="G9953" s="1" t="str">
        <f>IF(ISNA(VLOOKUP($C9953,'DTEN TCAP Linkage deviceId'!$A$1:$A$20000,1,FALSE)),"No","Yes")</f>
        <v>No</v>
      </c>
      <c r="H9953" s="1" t="str">
        <f>IF(ISNA(VLOOKUP($C9953,'Provisioning Requester'!$F$3:$H$20000,2,FALSE)),"No","Yes")</f>
        <v>No</v>
      </c>
      <c r="I9953" s="1" t="str">
        <f>IF($H9953="Yes",VLOOKUP($C9953,'Provisioning Requester'!$F$3:$H$20000,3,FALSE),"-")</f>
        <v>-</v>
      </c>
      <c r="J9953" s="1" t="str">
        <f>IF(OR(D9953="SVCP", E9953="TRUE"), "No", IF(ISNA(VLOOKUP($C9953,'ProvResponder deviceId'!$A$1:$A$20000,1,FALSE)),"No","Yes"))</f>
        <v>No</v>
      </c>
      <c r="K9953" s="1" t="str">
        <f>IF($J9953="Yes",VLOOKUP($C9953,'ProvResponder deviceId'!$A$1:$C$20000,3,FALSE),"-")</f>
        <v>-</v>
      </c>
      <c r="L9953" s="1" t="str">
        <f t="shared" si="310"/>
        <v/>
      </c>
      <c r="M9953" s="1" t="str">
        <f t="shared" si="311"/>
        <v/>
      </c>
      <c r="N9953" s="1" t="str">
        <f>IF(ISBLANK($C9953),"",IF(ISNA(VLOOKUP($L9953,'result messages'!$H$3:$L$11,2,FALSE)),VLOOKUP($M9953,'result messages'!$H$3:$L$11,2,FALSE),VLOOKUP($L9953,'result messages'!$H$3:$L$11,2,FALSE)))</f>
        <v/>
      </c>
      <c r="O9953" s="1" t="str">
        <f>IF(ISBLANK($C9953),"",IF(ISNA(VLOOKUP($L9953,'result messages'!$H$3:$L$11,3,FALSE)),VLOOKUP($M9953,'result messages'!$H$3:$L$11,3,FALSE),VLOOKUP($L9953,'result messages'!$H$3:$L$11,3,FALSE)))</f>
        <v/>
      </c>
      <c r="P9953" s="1" t="str">
        <f>IF(ISBLANK($C9953),"",IF(ISNA(VLOOKUP($L9953,'result messages'!$H$3:$L$11,4,FALSE)),VLOOKUP($M9953,'result messages'!$H$3:$L$11,4,FALSE),VLOOKUP($L9953,'result messages'!$H$3:$L$11,4,FALSE)))</f>
        <v/>
      </c>
      <c r="Q9953" s="1" t="str">
        <f>IF(ISBLANK($C9953),"",IF(ISNA(VLOOKUP($L9953,'result messages'!$H$3:$L$11,5,FALSE)),VLOOKUP($M9953,'result messages'!$H$3:$L$11,5,FALSE),VLOOKUP($L9953,'result messages'!$H$3:$L$11,5,FALSE)))</f>
        <v/>
      </c>
    </row>
    <row r="9954" spans="1:17">
      <c r="A9954" s="1">
        <v>9951</v>
      </c>
      <c r="B9954" s="1"/>
      <c r="C9954" s="1"/>
      <c r="D9954" s="1"/>
      <c r="E9954" s="6"/>
      <c r="F9954" s="1"/>
      <c r="G9954" s="1" t="str">
        <f>IF(ISNA(VLOOKUP($C9954,'DTEN TCAP Linkage deviceId'!$A$1:$A$20000,1,FALSE)),"No","Yes")</f>
        <v>No</v>
      </c>
      <c r="H9954" s="1" t="str">
        <f>IF(ISNA(VLOOKUP($C9954,'Provisioning Requester'!$F$3:$H$20000,2,FALSE)),"No","Yes")</f>
        <v>No</v>
      </c>
      <c r="I9954" s="1" t="str">
        <f>IF($H9954="Yes",VLOOKUP($C9954,'Provisioning Requester'!$F$3:$H$20000,3,FALSE),"-")</f>
        <v>-</v>
      </c>
      <c r="J9954" s="1" t="str">
        <f>IF(OR(D9954="SVCP", E9954="TRUE"), "No", IF(ISNA(VLOOKUP($C9954,'ProvResponder deviceId'!$A$1:$A$20000,1,FALSE)),"No","Yes"))</f>
        <v>No</v>
      </c>
      <c r="K9954" s="1" t="str">
        <f>IF($J9954="Yes",VLOOKUP($C9954,'ProvResponder deviceId'!$A$1:$C$20000,3,FALSE),"-")</f>
        <v>-</v>
      </c>
      <c r="L9954" s="1" t="str">
        <f t="shared" si="310"/>
        <v/>
      </c>
      <c r="M9954" s="1" t="str">
        <f t="shared" si="311"/>
        <v/>
      </c>
      <c r="N9954" s="1" t="str">
        <f>IF(ISBLANK($C9954),"",IF(ISNA(VLOOKUP($L9954,'result messages'!$H$3:$L$11,2,FALSE)),VLOOKUP($M9954,'result messages'!$H$3:$L$11,2,FALSE),VLOOKUP($L9954,'result messages'!$H$3:$L$11,2,FALSE)))</f>
        <v/>
      </c>
      <c r="O9954" s="1" t="str">
        <f>IF(ISBLANK($C9954),"",IF(ISNA(VLOOKUP($L9954,'result messages'!$H$3:$L$11,3,FALSE)),VLOOKUP($M9954,'result messages'!$H$3:$L$11,3,FALSE),VLOOKUP($L9954,'result messages'!$H$3:$L$11,3,FALSE)))</f>
        <v/>
      </c>
      <c r="P9954" s="1" t="str">
        <f>IF(ISBLANK($C9954),"",IF(ISNA(VLOOKUP($L9954,'result messages'!$H$3:$L$11,4,FALSE)),VLOOKUP($M9954,'result messages'!$H$3:$L$11,4,FALSE),VLOOKUP($L9954,'result messages'!$H$3:$L$11,4,FALSE)))</f>
        <v/>
      </c>
      <c r="Q9954" s="1" t="str">
        <f>IF(ISBLANK($C9954),"",IF(ISNA(VLOOKUP($L9954,'result messages'!$H$3:$L$11,5,FALSE)),VLOOKUP($M9954,'result messages'!$H$3:$L$11,5,FALSE),VLOOKUP($L9954,'result messages'!$H$3:$L$11,5,FALSE)))</f>
        <v/>
      </c>
    </row>
    <row r="9955" spans="1:17">
      <c r="A9955" s="1">
        <v>9952</v>
      </c>
      <c r="B9955" s="1"/>
      <c r="C9955" s="1"/>
      <c r="D9955" s="1"/>
      <c r="E9955" s="6"/>
      <c r="F9955" s="1"/>
      <c r="G9955" s="1" t="str">
        <f>IF(ISNA(VLOOKUP($C9955,'DTEN TCAP Linkage deviceId'!$A$1:$A$20000,1,FALSE)),"No","Yes")</f>
        <v>No</v>
      </c>
      <c r="H9955" s="1" t="str">
        <f>IF(ISNA(VLOOKUP($C9955,'Provisioning Requester'!$F$3:$H$20000,2,FALSE)),"No","Yes")</f>
        <v>No</v>
      </c>
      <c r="I9955" s="1" t="str">
        <f>IF($H9955="Yes",VLOOKUP($C9955,'Provisioning Requester'!$F$3:$H$20000,3,FALSE),"-")</f>
        <v>-</v>
      </c>
      <c r="J9955" s="1" t="str">
        <f>IF(OR(D9955="SVCP", E9955="TRUE"), "No", IF(ISNA(VLOOKUP($C9955,'ProvResponder deviceId'!$A$1:$A$20000,1,FALSE)),"No","Yes"))</f>
        <v>No</v>
      </c>
      <c r="K9955" s="1" t="str">
        <f>IF($J9955="Yes",VLOOKUP($C9955,'ProvResponder deviceId'!$A$1:$C$20000,3,FALSE),"-")</f>
        <v>-</v>
      </c>
      <c r="L9955" s="1" t="str">
        <f t="shared" si="310"/>
        <v/>
      </c>
      <c r="M9955" s="1" t="str">
        <f t="shared" si="311"/>
        <v/>
      </c>
      <c r="N9955" s="1" t="str">
        <f>IF(ISBLANK($C9955),"",IF(ISNA(VLOOKUP($L9955,'result messages'!$H$3:$L$11,2,FALSE)),VLOOKUP($M9955,'result messages'!$H$3:$L$11,2,FALSE),VLOOKUP($L9955,'result messages'!$H$3:$L$11,2,FALSE)))</f>
        <v/>
      </c>
      <c r="O9955" s="1" t="str">
        <f>IF(ISBLANK($C9955),"",IF(ISNA(VLOOKUP($L9955,'result messages'!$H$3:$L$11,3,FALSE)),VLOOKUP($M9955,'result messages'!$H$3:$L$11,3,FALSE),VLOOKUP($L9955,'result messages'!$H$3:$L$11,3,FALSE)))</f>
        <v/>
      </c>
      <c r="P9955" s="1" t="str">
        <f>IF(ISBLANK($C9955),"",IF(ISNA(VLOOKUP($L9955,'result messages'!$H$3:$L$11,4,FALSE)),VLOOKUP($M9955,'result messages'!$H$3:$L$11,4,FALSE),VLOOKUP($L9955,'result messages'!$H$3:$L$11,4,FALSE)))</f>
        <v/>
      </c>
      <c r="Q9955" s="1" t="str">
        <f>IF(ISBLANK($C9955),"",IF(ISNA(VLOOKUP($L9955,'result messages'!$H$3:$L$11,5,FALSE)),VLOOKUP($M9955,'result messages'!$H$3:$L$11,5,FALSE),VLOOKUP($L9955,'result messages'!$H$3:$L$11,5,FALSE)))</f>
        <v/>
      </c>
    </row>
    <row r="9956" spans="1:17">
      <c r="A9956" s="1">
        <v>9953</v>
      </c>
      <c r="B9956" s="1"/>
      <c r="C9956" s="1"/>
      <c r="D9956" s="1"/>
      <c r="E9956" s="6"/>
      <c r="F9956" s="1"/>
      <c r="G9956" s="1" t="str">
        <f>IF(ISNA(VLOOKUP($C9956,'DTEN TCAP Linkage deviceId'!$A$1:$A$20000,1,FALSE)),"No","Yes")</f>
        <v>No</v>
      </c>
      <c r="H9956" s="1" t="str">
        <f>IF(ISNA(VLOOKUP($C9956,'Provisioning Requester'!$F$3:$H$20000,2,FALSE)),"No","Yes")</f>
        <v>No</v>
      </c>
      <c r="I9956" s="1" t="str">
        <f>IF($H9956="Yes",VLOOKUP($C9956,'Provisioning Requester'!$F$3:$H$20000,3,FALSE),"-")</f>
        <v>-</v>
      </c>
      <c r="J9956" s="1" t="str">
        <f>IF(OR(D9956="SVCP", E9956="TRUE"), "No", IF(ISNA(VLOOKUP($C9956,'ProvResponder deviceId'!$A$1:$A$20000,1,FALSE)),"No","Yes"))</f>
        <v>No</v>
      </c>
      <c r="K9956" s="1" t="str">
        <f>IF($J9956="Yes",VLOOKUP($C9956,'ProvResponder deviceId'!$A$1:$C$20000,3,FALSE),"-")</f>
        <v>-</v>
      </c>
      <c r="L9956" s="1" t="str">
        <f t="shared" si="310"/>
        <v/>
      </c>
      <c r="M9956" s="1" t="str">
        <f t="shared" si="311"/>
        <v/>
      </c>
      <c r="N9956" s="1" t="str">
        <f>IF(ISBLANK($C9956),"",IF(ISNA(VLOOKUP($L9956,'result messages'!$H$3:$L$11,2,FALSE)),VLOOKUP($M9956,'result messages'!$H$3:$L$11,2,FALSE),VLOOKUP($L9956,'result messages'!$H$3:$L$11,2,FALSE)))</f>
        <v/>
      </c>
      <c r="O9956" s="1" t="str">
        <f>IF(ISBLANK($C9956),"",IF(ISNA(VLOOKUP($L9956,'result messages'!$H$3:$L$11,3,FALSE)),VLOOKUP($M9956,'result messages'!$H$3:$L$11,3,FALSE),VLOOKUP($L9956,'result messages'!$H$3:$L$11,3,FALSE)))</f>
        <v/>
      </c>
      <c r="P9956" s="1" t="str">
        <f>IF(ISBLANK($C9956),"",IF(ISNA(VLOOKUP($L9956,'result messages'!$H$3:$L$11,4,FALSE)),VLOOKUP($M9956,'result messages'!$H$3:$L$11,4,FALSE),VLOOKUP($L9956,'result messages'!$H$3:$L$11,4,FALSE)))</f>
        <v/>
      </c>
      <c r="Q9956" s="1" t="str">
        <f>IF(ISBLANK($C9956),"",IF(ISNA(VLOOKUP($L9956,'result messages'!$H$3:$L$11,5,FALSE)),VLOOKUP($M9956,'result messages'!$H$3:$L$11,5,FALSE),VLOOKUP($L9956,'result messages'!$H$3:$L$11,5,FALSE)))</f>
        <v/>
      </c>
    </row>
    <row r="9957" spans="1:17">
      <c r="A9957" s="1">
        <v>9954</v>
      </c>
      <c r="B9957" s="1"/>
      <c r="C9957" s="1"/>
      <c r="D9957" s="1"/>
      <c r="E9957" s="6"/>
      <c r="F9957" s="1"/>
      <c r="G9957" s="1" t="str">
        <f>IF(ISNA(VLOOKUP($C9957,'DTEN TCAP Linkage deviceId'!$A$1:$A$20000,1,FALSE)),"No","Yes")</f>
        <v>No</v>
      </c>
      <c r="H9957" s="1" t="str">
        <f>IF(ISNA(VLOOKUP($C9957,'Provisioning Requester'!$F$3:$H$20000,2,FALSE)),"No","Yes")</f>
        <v>No</v>
      </c>
      <c r="I9957" s="1" t="str">
        <f>IF($H9957="Yes",VLOOKUP($C9957,'Provisioning Requester'!$F$3:$H$20000,3,FALSE),"-")</f>
        <v>-</v>
      </c>
      <c r="J9957" s="1" t="str">
        <f>IF(OR(D9957="SVCP", E9957="TRUE"), "No", IF(ISNA(VLOOKUP($C9957,'ProvResponder deviceId'!$A$1:$A$20000,1,FALSE)),"No","Yes"))</f>
        <v>No</v>
      </c>
      <c r="K9957" s="1" t="str">
        <f>IF($J9957="Yes",VLOOKUP($C9957,'ProvResponder deviceId'!$A$1:$C$20000,3,FALSE),"-")</f>
        <v>-</v>
      </c>
      <c r="L9957" s="1" t="str">
        <f t="shared" si="310"/>
        <v/>
      </c>
      <c r="M9957" s="1" t="str">
        <f t="shared" si="311"/>
        <v/>
      </c>
      <c r="N9957" s="1" t="str">
        <f>IF(ISBLANK($C9957),"",IF(ISNA(VLOOKUP($L9957,'result messages'!$H$3:$L$11,2,FALSE)),VLOOKUP($M9957,'result messages'!$H$3:$L$11,2,FALSE),VLOOKUP($L9957,'result messages'!$H$3:$L$11,2,FALSE)))</f>
        <v/>
      </c>
      <c r="O9957" s="1" t="str">
        <f>IF(ISBLANK($C9957),"",IF(ISNA(VLOOKUP($L9957,'result messages'!$H$3:$L$11,3,FALSE)),VLOOKUP($M9957,'result messages'!$H$3:$L$11,3,FALSE),VLOOKUP($L9957,'result messages'!$H$3:$L$11,3,FALSE)))</f>
        <v/>
      </c>
      <c r="P9957" s="1" t="str">
        <f>IF(ISBLANK($C9957),"",IF(ISNA(VLOOKUP($L9957,'result messages'!$H$3:$L$11,4,FALSE)),VLOOKUP($M9957,'result messages'!$H$3:$L$11,4,FALSE),VLOOKUP($L9957,'result messages'!$H$3:$L$11,4,FALSE)))</f>
        <v/>
      </c>
      <c r="Q9957" s="1" t="str">
        <f>IF(ISBLANK($C9957),"",IF(ISNA(VLOOKUP($L9957,'result messages'!$H$3:$L$11,5,FALSE)),VLOOKUP($M9957,'result messages'!$H$3:$L$11,5,FALSE),VLOOKUP($L9957,'result messages'!$H$3:$L$11,5,FALSE)))</f>
        <v/>
      </c>
    </row>
    <row r="9958" spans="1:17">
      <c r="A9958" s="1">
        <v>9955</v>
      </c>
      <c r="B9958" s="1"/>
      <c r="C9958" s="1"/>
      <c r="D9958" s="1"/>
      <c r="E9958" s="6"/>
      <c r="F9958" s="1"/>
      <c r="G9958" s="1" t="str">
        <f>IF(ISNA(VLOOKUP($C9958,'DTEN TCAP Linkage deviceId'!$A$1:$A$20000,1,FALSE)),"No","Yes")</f>
        <v>No</v>
      </c>
      <c r="H9958" s="1" t="str">
        <f>IF(ISNA(VLOOKUP($C9958,'Provisioning Requester'!$F$3:$H$20000,2,FALSE)),"No","Yes")</f>
        <v>No</v>
      </c>
      <c r="I9958" s="1" t="str">
        <f>IF($H9958="Yes",VLOOKUP($C9958,'Provisioning Requester'!$F$3:$H$20000,3,FALSE),"-")</f>
        <v>-</v>
      </c>
      <c r="J9958" s="1" t="str">
        <f>IF(OR(D9958="SVCP", E9958="TRUE"), "No", IF(ISNA(VLOOKUP($C9958,'ProvResponder deviceId'!$A$1:$A$20000,1,FALSE)),"No","Yes"))</f>
        <v>No</v>
      </c>
      <c r="K9958" s="1" t="str">
        <f>IF($J9958="Yes",VLOOKUP($C9958,'ProvResponder deviceId'!$A$1:$C$20000,3,FALSE),"-")</f>
        <v>-</v>
      </c>
      <c r="L9958" s="1" t="str">
        <f t="shared" si="310"/>
        <v/>
      </c>
      <c r="M9958" s="1" t="str">
        <f t="shared" si="311"/>
        <v/>
      </c>
      <c r="N9958" s="1" t="str">
        <f>IF(ISBLANK($C9958),"",IF(ISNA(VLOOKUP($L9958,'result messages'!$H$3:$L$11,2,FALSE)),VLOOKUP($M9958,'result messages'!$H$3:$L$11,2,FALSE),VLOOKUP($L9958,'result messages'!$H$3:$L$11,2,FALSE)))</f>
        <v/>
      </c>
      <c r="O9958" s="1" t="str">
        <f>IF(ISBLANK($C9958),"",IF(ISNA(VLOOKUP($L9958,'result messages'!$H$3:$L$11,3,FALSE)),VLOOKUP($M9958,'result messages'!$H$3:$L$11,3,FALSE),VLOOKUP($L9958,'result messages'!$H$3:$L$11,3,FALSE)))</f>
        <v/>
      </c>
      <c r="P9958" s="1" t="str">
        <f>IF(ISBLANK($C9958),"",IF(ISNA(VLOOKUP($L9958,'result messages'!$H$3:$L$11,4,FALSE)),VLOOKUP($M9958,'result messages'!$H$3:$L$11,4,FALSE),VLOOKUP($L9958,'result messages'!$H$3:$L$11,4,FALSE)))</f>
        <v/>
      </c>
      <c r="Q9958" s="1" t="str">
        <f>IF(ISBLANK($C9958),"",IF(ISNA(VLOOKUP($L9958,'result messages'!$H$3:$L$11,5,FALSE)),VLOOKUP($M9958,'result messages'!$H$3:$L$11,5,FALSE),VLOOKUP($L9958,'result messages'!$H$3:$L$11,5,FALSE)))</f>
        <v/>
      </c>
    </row>
    <row r="9959" spans="1:17">
      <c r="A9959" s="1">
        <v>9956</v>
      </c>
      <c r="B9959" s="1"/>
      <c r="C9959" s="1"/>
      <c r="D9959" s="1"/>
      <c r="E9959" s="6"/>
      <c r="F9959" s="1"/>
      <c r="G9959" s="1" t="str">
        <f>IF(ISNA(VLOOKUP($C9959,'DTEN TCAP Linkage deviceId'!$A$1:$A$20000,1,FALSE)),"No","Yes")</f>
        <v>No</v>
      </c>
      <c r="H9959" s="1" t="str">
        <f>IF(ISNA(VLOOKUP($C9959,'Provisioning Requester'!$F$3:$H$20000,2,FALSE)),"No","Yes")</f>
        <v>No</v>
      </c>
      <c r="I9959" s="1" t="str">
        <f>IF($H9959="Yes",VLOOKUP($C9959,'Provisioning Requester'!$F$3:$H$20000,3,FALSE),"-")</f>
        <v>-</v>
      </c>
      <c r="J9959" s="1" t="str">
        <f>IF(OR(D9959="SVCP", E9959="TRUE"), "No", IF(ISNA(VLOOKUP($C9959,'ProvResponder deviceId'!$A$1:$A$20000,1,FALSE)),"No","Yes"))</f>
        <v>No</v>
      </c>
      <c r="K9959" s="1" t="str">
        <f>IF($J9959="Yes",VLOOKUP($C9959,'ProvResponder deviceId'!$A$1:$C$20000,3,FALSE),"-")</f>
        <v>-</v>
      </c>
      <c r="L9959" s="1" t="str">
        <f t="shared" si="310"/>
        <v/>
      </c>
      <c r="M9959" s="1" t="str">
        <f t="shared" si="311"/>
        <v/>
      </c>
      <c r="N9959" s="1" t="str">
        <f>IF(ISBLANK($C9959),"",IF(ISNA(VLOOKUP($L9959,'result messages'!$H$3:$L$11,2,FALSE)),VLOOKUP($M9959,'result messages'!$H$3:$L$11,2,FALSE),VLOOKUP($L9959,'result messages'!$H$3:$L$11,2,FALSE)))</f>
        <v/>
      </c>
      <c r="O9959" s="1" t="str">
        <f>IF(ISBLANK($C9959),"",IF(ISNA(VLOOKUP($L9959,'result messages'!$H$3:$L$11,3,FALSE)),VLOOKUP($M9959,'result messages'!$H$3:$L$11,3,FALSE),VLOOKUP($L9959,'result messages'!$H$3:$L$11,3,FALSE)))</f>
        <v/>
      </c>
      <c r="P9959" s="1" t="str">
        <f>IF(ISBLANK($C9959),"",IF(ISNA(VLOOKUP($L9959,'result messages'!$H$3:$L$11,4,FALSE)),VLOOKUP($M9959,'result messages'!$H$3:$L$11,4,FALSE),VLOOKUP($L9959,'result messages'!$H$3:$L$11,4,FALSE)))</f>
        <v/>
      </c>
      <c r="Q9959" s="1" t="str">
        <f>IF(ISBLANK($C9959),"",IF(ISNA(VLOOKUP($L9959,'result messages'!$H$3:$L$11,5,FALSE)),VLOOKUP($M9959,'result messages'!$H$3:$L$11,5,FALSE),VLOOKUP($L9959,'result messages'!$H$3:$L$11,5,FALSE)))</f>
        <v/>
      </c>
    </row>
    <row r="9960" spans="1:17">
      <c r="A9960" s="1">
        <v>9957</v>
      </c>
      <c r="B9960" s="1"/>
      <c r="C9960" s="1"/>
      <c r="D9960" s="1"/>
      <c r="E9960" s="6"/>
      <c r="F9960" s="1"/>
      <c r="G9960" s="1" t="str">
        <f>IF(ISNA(VLOOKUP($C9960,'DTEN TCAP Linkage deviceId'!$A$1:$A$20000,1,FALSE)),"No","Yes")</f>
        <v>No</v>
      </c>
      <c r="H9960" s="1" t="str">
        <f>IF(ISNA(VLOOKUP($C9960,'Provisioning Requester'!$F$3:$H$20000,2,FALSE)),"No","Yes")</f>
        <v>No</v>
      </c>
      <c r="I9960" s="1" t="str">
        <f>IF($H9960="Yes",VLOOKUP($C9960,'Provisioning Requester'!$F$3:$H$20000,3,FALSE),"-")</f>
        <v>-</v>
      </c>
      <c r="J9960" s="1" t="str">
        <f>IF(OR(D9960="SVCP", E9960="TRUE"), "No", IF(ISNA(VLOOKUP($C9960,'ProvResponder deviceId'!$A$1:$A$20000,1,FALSE)),"No","Yes"))</f>
        <v>No</v>
      </c>
      <c r="K9960" s="1" t="str">
        <f>IF($J9960="Yes",VLOOKUP($C9960,'ProvResponder deviceId'!$A$1:$C$20000,3,FALSE),"-")</f>
        <v>-</v>
      </c>
      <c r="L9960" s="1" t="str">
        <f t="shared" si="310"/>
        <v/>
      </c>
      <c r="M9960" s="1" t="str">
        <f t="shared" si="311"/>
        <v/>
      </c>
      <c r="N9960" s="1" t="str">
        <f>IF(ISBLANK($C9960),"",IF(ISNA(VLOOKUP($L9960,'result messages'!$H$3:$L$11,2,FALSE)),VLOOKUP($M9960,'result messages'!$H$3:$L$11,2,FALSE),VLOOKUP($L9960,'result messages'!$H$3:$L$11,2,FALSE)))</f>
        <v/>
      </c>
      <c r="O9960" s="1" t="str">
        <f>IF(ISBLANK($C9960),"",IF(ISNA(VLOOKUP($L9960,'result messages'!$H$3:$L$11,3,FALSE)),VLOOKUP($M9960,'result messages'!$H$3:$L$11,3,FALSE),VLOOKUP($L9960,'result messages'!$H$3:$L$11,3,FALSE)))</f>
        <v/>
      </c>
      <c r="P9960" s="1" t="str">
        <f>IF(ISBLANK($C9960),"",IF(ISNA(VLOOKUP($L9960,'result messages'!$H$3:$L$11,4,FALSE)),VLOOKUP($M9960,'result messages'!$H$3:$L$11,4,FALSE),VLOOKUP($L9960,'result messages'!$H$3:$L$11,4,FALSE)))</f>
        <v/>
      </c>
      <c r="Q9960" s="1" t="str">
        <f>IF(ISBLANK($C9960),"",IF(ISNA(VLOOKUP($L9960,'result messages'!$H$3:$L$11,5,FALSE)),VLOOKUP($M9960,'result messages'!$H$3:$L$11,5,FALSE),VLOOKUP($L9960,'result messages'!$H$3:$L$11,5,FALSE)))</f>
        <v/>
      </c>
    </row>
    <row r="9961" spans="1:17">
      <c r="A9961" s="1">
        <v>9958</v>
      </c>
      <c r="B9961" s="1"/>
      <c r="C9961" s="1"/>
      <c r="D9961" s="1"/>
      <c r="E9961" s="6"/>
      <c r="F9961" s="1"/>
      <c r="G9961" s="1" t="str">
        <f>IF(ISNA(VLOOKUP($C9961,'DTEN TCAP Linkage deviceId'!$A$1:$A$20000,1,FALSE)),"No","Yes")</f>
        <v>No</v>
      </c>
      <c r="H9961" s="1" t="str">
        <f>IF(ISNA(VLOOKUP($C9961,'Provisioning Requester'!$F$3:$H$20000,2,FALSE)),"No","Yes")</f>
        <v>No</v>
      </c>
      <c r="I9961" s="1" t="str">
        <f>IF($H9961="Yes",VLOOKUP($C9961,'Provisioning Requester'!$F$3:$H$20000,3,FALSE),"-")</f>
        <v>-</v>
      </c>
      <c r="J9961" s="1" t="str">
        <f>IF(OR(D9961="SVCP", E9961="TRUE"), "No", IF(ISNA(VLOOKUP($C9961,'ProvResponder deviceId'!$A$1:$A$20000,1,FALSE)),"No","Yes"))</f>
        <v>No</v>
      </c>
      <c r="K9961" s="1" t="str">
        <f>IF($J9961="Yes",VLOOKUP($C9961,'ProvResponder deviceId'!$A$1:$C$20000,3,FALSE),"-")</f>
        <v>-</v>
      </c>
      <c r="L9961" s="1" t="str">
        <f t="shared" si="310"/>
        <v/>
      </c>
      <c r="M9961" s="1" t="str">
        <f t="shared" si="311"/>
        <v/>
      </c>
      <c r="N9961" s="1" t="str">
        <f>IF(ISBLANK($C9961),"",IF(ISNA(VLOOKUP($L9961,'result messages'!$H$3:$L$11,2,FALSE)),VLOOKUP($M9961,'result messages'!$H$3:$L$11,2,FALSE),VLOOKUP($L9961,'result messages'!$H$3:$L$11,2,FALSE)))</f>
        <v/>
      </c>
      <c r="O9961" s="1" t="str">
        <f>IF(ISBLANK($C9961),"",IF(ISNA(VLOOKUP($L9961,'result messages'!$H$3:$L$11,3,FALSE)),VLOOKUP($M9961,'result messages'!$H$3:$L$11,3,FALSE),VLOOKUP($L9961,'result messages'!$H$3:$L$11,3,FALSE)))</f>
        <v/>
      </c>
      <c r="P9961" s="1" t="str">
        <f>IF(ISBLANK($C9961),"",IF(ISNA(VLOOKUP($L9961,'result messages'!$H$3:$L$11,4,FALSE)),VLOOKUP($M9961,'result messages'!$H$3:$L$11,4,FALSE),VLOOKUP($L9961,'result messages'!$H$3:$L$11,4,FALSE)))</f>
        <v/>
      </c>
      <c r="Q9961" s="1" t="str">
        <f>IF(ISBLANK($C9961),"",IF(ISNA(VLOOKUP($L9961,'result messages'!$H$3:$L$11,5,FALSE)),VLOOKUP($M9961,'result messages'!$H$3:$L$11,5,FALSE),VLOOKUP($L9961,'result messages'!$H$3:$L$11,5,FALSE)))</f>
        <v/>
      </c>
    </row>
    <row r="9962" spans="1:17">
      <c r="A9962" s="1">
        <v>9959</v>
      </c>
      <c r="B9962" s="1"/>
      <c r="C9962" s="1"/>
      <c r="D9962" s="1"/>
      <c r="E9962" s="6"/>
      <c r="F9962" s="1"/>
      <c r="G9962" s="1" t="str">
        <f>IF(ISNA(VLOOKUP($C9962,'DTEN TCAP Linkage deviceId'!$A$1:$A$20000,1,FALSE)),"No","Yes")</f>
        <v>No</v>
      </c>
      <c r="H9962" s="1" t="str">
        <f>IF(ISNA(VLOOKUP($C9962,'Provisioning Requester'!$F$3:$H$20000,2,FALSE)),"No","Yes")</f>
        <v>No</v>
      </c>
      <c r="I9962" s="1" t="str">
        <f>IF($H9962="Yes",VLOOKUP($C9962,'Provisioning Requester'!$F$3:$H$20000,3,FALSE),"-")</f>
        <v>-</v>
      </c>
      <c r="J9962" s="1" t="str">
        <f>IF(OR(D9962="SVCP", E9962="TRUE"), "No", IF(ISNA(VLOOKUP($C9962,'ProvResponder deviceId'!$A$1:$A$20000,1,FALSE)),"No","Yes"))</f>
        <v>No</v>
      </c>
      <c r="K9962" s="1" t="str">
        <f>IF($J9962="Yes",VLOOKUP($C9962,'ProvResponder deviceId'!$A$1:$C$20000,3,FALSE),"-")</f>
        <v>-</v>
      </c>
      <c r="L9962" s="1" t="str">
        <f t="shared" si="310"/>
        <v/>
      </c>
      <c r="M9962" s="1" t="str">
        <f t="shared" si="311"/>
        <v/>
      </c>
      <c r="N9962" s="1" t="str">
        <f>IF(ISBLANK($C9962),"",IF(ISNA(VLOOKUP($L9962,'result messages'!$H$3:$L$11,2,FALSE)),VLOOKUP($M9962,'result messages'!$H$3:$L$11,2,FALSE),VLOOKUP($L9962,'result messages'!$H$3:$L$11,2,FALSE)))</f>
        <v/>
      </c>
      <c r="O9962" s="1" t="str">
        <f>IF(ISBLANK($C9962),"",IF(ISNA(VLOOKUP($L9962,'result messages'!$H$3:$L$11,3,FALSE)),VLOOKUP($M9962,'result messages'!$H$3:$L$11,3,FALSE),VLOOKUP($L9962,'result messages'!$H$3:$L$11,3,FALSE)))</f>
        <v/>
      </c>
      <c r="P9962" s="1" t="str">
        <f>IF(ISBLANK($C9962),"",IF(ISNA(VLOOKUP($L9962,'result messages'!$H$3:$L$11,4,FALSE)),VLOOKUP($M9962,'result messages'!$H$3:$L$11,4,FALSE),VLOOKUP($L9962,'result messages'!$H$3:$L$11,4,FALSE)))</f>
        <v/>
      </c>
      <c r="Q9962" s="1" t="str">
        <f>IF(ISBLANK($C9962),"",IF(ISNA(VLOOKUP($L9962,'result messages'!$H$3:$L$11,5,FALSE)),VLOOKUP($M9962,'result messages'!$H$3:$L$11,5,FALSE),VLOOKUP($L9962,'result messages'!$H$3:$L$11,5,FALSE)))</f>
        <v/>
      </c>
    </row>
    <row r="9963" spans="1:17">
      <c r="A9963" s="1">
        <v>9960</v>
      </c>
      <c r="B9963" s="1"/>
      <c r="C9963" s="1"/>
      <c r="D9963" s="1"/>
      <c r="E9963" s="6"/>
      <c r="F9963" s="1"/>
      <c r="G9963" s="1" t="str">
        <f>IF(ISNA(VLOOKUP($C9963,'DTEN TCAP Linkage deviceId'!$A$1:$A$20000,1,FALSE)),"No","Yes")</f>
        <v>No</v>
      </c>
      <c r="H9963" s="1" t="str">
        <f>IF(ISNA(VLOOKUP($C9963,'Provisioning Requester'!$F$3:$H$20000,2,FALSE)),"No","Yes")</f>
        <v>No</v>
      </c>
      <c r="I9963" s="1" t="str">
        <f>IF($H9963="Yes",VLOOKUP($C9963,'Provisioning Requester'!$F$3:$H$20000,3,FALSE),"-")</f>
        <v>-</v>
      </c>
      <c r="J9963" s="1" t="str">
        <f>IF(OR(D9963="SVCP", E9963="TRUE"), "No", IF(ISNA(VLOOKUP($C9963,'ProvResponder deviceId'!$A$1:$A$20000,1,FALSE)),"No","Yes"))</f>
        <v>No</v>
      </c>
      <c r="K9963" s="1" t="str">
        <f>IF($J9963="Yes",VLOOKUP($C9963,'ProvResponder deviceId'!$A$1:$C$20000,3,FALSE),"-")</f>
        <v>-</v>
      </c>
      <c r="L9963" s="1" t="str">
        <f t="shared" si="310"/>
        <v/>
      </c>
      <c r="M9963" s="1" t="str">
        <f t="shared" si="311"/>
        <v/>
      </c>
      <c r="N9963" s="1" t="str">
        <f>IF(ISBLANK($C9963),"",IF(ISNA(VLOOKUP($L9963,'result messages'!$H$3:$L$11,2,FALSE)),VLOOKUP($M9963,'result messages'!$H$3:$L$11,2,FALSE),VLOOKUP($L9963,'result messages'!$H$3:$L$11,2,FALSE)))</f>
        <v/>
      </c>
      <c r="O9963" s="1" t="str">
        <f>IF(ISBLANK($C9963),"",IF(ISNA(VLOOKUP($L9963,'result messages'!$H$3:$L$11,3,FALSE)),VLOOKUP($M9963,'result messages'!$H$3:$L$11,3,FALSE),VLOOKUP($L9963,'result messages'!$H$3:$L$11,3,FALSE)))</f>
        <v/>
      </c>
      <c r="P9963" s="1" t="str">
        <f>IF(ISBLANK($C9963),"",IF(ISNA(VLOOKUP($L9963,'result messages'!$H$3:$L$11,4,FALSE)),VLOOKUP($M9963,'result messages'!$H$3:$L$11,4,FALSE),VLOOKUP($L9963,'result messages'!$H$3:$L$11,4,FALSE)))</f>
        <v/>
      </c>
      <c r="Q9963" s="1" t="str">
        <f>IF(ISBLANK($C9963),"",IF(ISNA(VLOOKUP($L9963,'result messages'!$H$3:$L$11,5,FALSE)),VLOOKUP($M9963,'result messages'!$H$3:$L$11,5,FALSE),VLOOKUP($L9963,'result messages'!$H$3:$L$11,5,FALSE)))</f>
        <v/>
      </c>
    </row>
    <row r="9964" spans="1:17">
      <c r="A9964" s="1">
        <v>9961</v>
      </c>
      <c r="B9964" s="1"/>
      <c r="C9964" s="1"/>
      <c r="D9964" s="1"/>
      <c r="E9964" s="6"/>
      <c r="F9964" s="1"/>
      <c r="G9964" s="1" t="str">
        <f>IF(ISNA(VLOOKUP($C9964,'DTEN TCAP Linkage deviceId'!$A$1:$A$20000,1,FALSE)),"No","Yes")</f>
        <v>No</v>
      </c>
      <c r="H9964" s="1" t="str">
        <f>IF(ISNA(VLOOKUP($C9964,'Provisioning Requester'!$F$3:$H$20000,2,FALSE)),"No","Yes")</f>
        <v>No</v>
      </c>
      <c r="I9964" s="1" t="str">
        <f>IF($H9964="Yes",VLOOKUP($C9964,'Provisioning Requester'!$F$3:$H$20000,3,FALSE),"-")</f>
        <v>-</v>
      </c>
      <c r="J9964" s="1" t="str">
        <f>IF(OR(D9964="SVCP", E9964="TRUE"), "No", IF(ISNA(VLOOKUP($C9964,'ProvResponder deviceId'!$A$1:$A$20000,1,FALSE)),"No","Yes"))</f>
        <v>No</v>
      </c>
      <c r="K9964" s="1" t="str">
        <f>IF($J9964="Yes",VLOOKUP($C9964,'ProvResponder deviceId'!$A$1:$C$20000,3,FALSE),"-")</f>
        <v>-</v>
      </c>
      <c r="L9964" s="1" t="str">
        <f t="shared" si="310"/>
        <v/>
      </c>
      <c r="M9964" s="1" t="str">
        <f t="shared" si="311"/>
        <v/>
      </c>
      <c r="N9964" s="1" t="str">
        <f>IF(ISBLANK($C9964),"",IF(ISNA(VLOOKUP($L9964,'result messages'!$H$3:$L$11,2,FALSE)),VLOOKUP($M9964,'result messages'!$H$3:$L$11,2,FALSE),VLOOKUP($L9964,'result messages'!$H$3:$L$11,2,FALSE)))</f>
        <v/>
      </c>
      <c r="O9964" s="1" t="str">
        <f>IF(ISBLANK($C9964),"",IF(ISNA(VLOOKUP($L9964,'result messages'!$H$3:$L$11,3,FALSE)),VLOOKUP($M9964,'result messages'!$H$3:$L$11,3,FALSE),VLOOKUP($L9964,'result messages'!$H$3:$L$11,3,FALSE)))</f>
        <v/>
      </c>
      <c r="P9964" s="1" t="str">
        <f>IF(ISBLANK($C9964),"",IF(ISNA(VLOOKUP($L9964,'result messages'!$H$3:$L$11,4,FALSE)),VLOOKUP($M9964,'result messages'!$H$3:$L$11,4,FALSE),VLOOKUP($L9964,'result messages'!$H$3:$L$11,4,FALSE)))</f>
        <v/>
      </c>
      <c r="Q9964" s="1" t="str">
        <f>IF(ISBLANK($C9964),"",IF(ISNA(VLOOKUP($L9964,'result messages'!$H$3:$L$11,5,FALSE)),VLOOKUP($M9964,'result messages'!$H$3:$L$11,5,FALSE),VLOOKUP($L9964,'result messages'!$H$3:$L$11,5,FALSE)))</f>
        <v/>
      </c>
    </row>
    <row r="9965" spans="1:17">
      <c r="A9965" s="1">
        <v>9962</v>
      </c>
      <c r="B9965" s="1"/>
      <c r="C9965" s="1"/>
      <c r="D9965" s="1"/>
      <c r="E9965" s="6"/>
      <c r="F9965" s="1"/>
      <c r="G9965" s="1" t="str">
        <f>IF(ISNA(VLOOKUP($C9965,'DTEN TCAP Linkage deviceId'!$A$1:$A$20000,1,FALSE)),"No","Yes")</f>
        <v>No</v>
      </c>
      <c r="H9965" s="1" t="str">
        <f>IF(ISNA(VLOOKUP($C9965,'Provisioning Requester'!$F$3:$H$20000,2,FALSE)),"No","Yes")</f>
        <v>No</v>
      </c>
      <c r="I9965" s="1" t="str">
        <f>IF($H9965="Yes",VLOOKUP($C9965,'Provisioning Requester'!$F$3:$H$20000,3,FALSE),"-")</f>
        <v>-</v>
      </c>
      <c r="J9965" s="1" t="str">
        <f>IF(OR(D9965="SVCP", E9965="TRUE"), "No", IF(ISNA(VLOOKUP($C9965,'ProvResponder deviceId'!$A$1:$A$20000,1,FALSE)),"No","Yes"))</f>
        <v>No</v>
      </c>
      <c r="K9965" s="1" t="str">
        <f>IF($J9965="Yes",VLOOKUP($C9965,'ProvResponder deviceId'!$A$1:$C$20000,3,FALSE),"-")</f>
        <v>-</v>
      </c>
      <c r="L9965" s="1" t="str">
        <f t="shared" si="310"/>
        <v/>
      </c>
      <c r="M9965" s="1" t="str">
        <f t="shared" si="311"/>
        <v/>
      </c>
      <c r="N9965" s="1" t="str">
        <f>IF(ISBLANK($C9965),"",IF(ISNA(VLOOKUP($L9965,'result messages'!$H$3:$L$11,2,FALSE)),VLOOKUP($M9965,'result messages'!$H$3:$L$11,2,FALSE),VLOOKUP($L9965,'result messages'!$H$3:$L$11,2,FALSE)))</f>
        <v/>
      </c>
      <c r="O9965" s="1" t="str">
        <f>IF(ISBLANK($C9965),"",IF(ISNA(VLOOKUP($L9965,'result messages'!$H$3:$L$11,3,FALSE)),VLOOKUP($M9965,'result messages'!$H$3:$L$11,3,FALSE),VLOOKUP($L9965,'result messages'!$H$3:$L$11,3,FALSE)))</f>
        <v/>
      </c>
      <c r="P9965" s="1" t="str">
        <f>IF(ISBLANK($C9965),"",IF(ISNA(VLOOKUP($L9965,'result messages'!$H$3:$L$11,4,FALSE)),VLOOKUP($M9965,'result messages'!$H$3:$L$11,4,FALSE),VLOOKUP($L9965,'result messages'!$H$3:$L$11,4,FALSE)))</f>
        <v/>
      </c>
      <c r="Q9965" s="1" t="str">
        <f>IF(ISBLANK($C9965),"",IF(ISNA(VLOOKUP($L9965,'result messages'!$H$3:$L$11,5,FALSE)),VLOOKUP($M9965,'result messages'!$H$3:$L$11,5,FALSE),VLOOKUP($L9965,'result messages'!$H$3:$L$11,5,FALSE)))</f>
        <v/>
      </c>
    </row>
    <row r="9966" spans="1:17">
      <c r="A9966" s="1">
        <v>9963</v>
      </c>
      <c r="B9966" s="1"/>
      <c r="C9966" s="1"/>
      <c r="D9966" s="1"/>
      <c r="E9966" s="6"/>
      <c r="F9966" s="1"/>
      <c r="G9966" s="1" t="str">
        <f>IF(ISNA(VLOOKUP($C9966,'DTEN TCAP Linkage deviceId'!$A$1:$A$20000,1,FALSE)),"No","Yes")</f>
        <v>No</v>
      </c>
      <c r="H9966" s="1" t="str">
        <f>IF(ISNA(VLOOKUP($C9966,'Provisioning Requester'!$F$3:$H$20000,2,FALSE)),"No","Yes")</f>
        <v>No</v>
      </c>
      <c r="I9966" s="1" t="str">
        <f>IF($H9966="Yes",VLOOKUP($C9966,'Provisioning Requester'!$F$3:$H$20000,3,FALSE),"-")</f>
        <v>-</v>
      </c>
      <c r="J9966" s="1" t="str">
        <f>IF(OR(D9966="SVCP", E9966="TRUE"), "No", IF(ISNA(VLOOKUP($C9966,'ProvResponder deviceId'!$A$1:$A$20000,1,FALSE)),"No","Yes"))</f>
        <v>No</v>
      </c>
      <c r="K9966" s="1" t="str">
        <f>IF($J9966="Yes",VLOOKUP($C9966,'ProvResponder deviceId'!$A$1:$C$20000,3,FALSE),"-")</f>
        <v>-</v>
      </c>
      <c r="L9966" s="1" t="str">
        <f t="shared" si="310"/>
        <v/>
      </c>
      <c r="M9966" s="1" t="str">
        <f t="shared" si="311"/>
        <v/>
      </c>
      <c r="N9966" s="1" t="str">
        <f>IF(ISBLANK($C9966),"",IF(ISNA(VLOOKUP($L9966,'result messages'!$H$3:$L$11,2,FALSE)),VLOOKUP($M9966,'result messages'!$H$3:$L$11,2,FALSE),VLOOKUP($L9966,'result messages'!$H$3:$L$11,2,FALSE)))</f>
        <v/>
      </c>
      <c r="O9966" s="1" t="str">
        <f>IF(ISBLANK($C9966),"",IF(ISNA(VLOOKUP($L9966,'result messages'!$H$3:$L$11,3,FALSE)),VLOOKUP($M9966,'result messages'!$H$3:$L$11,3,FALSE),VLOOKUP($L9966,'result messages'!$H$3:$L$11,3,FALSE)))</f>
        <v/>
      </c>
      <c r="P9966" s="1" t="str">
        <f>IF(ISBLANK($C9966),"",IF(ISNA(VLOOKUP($L9966,'result messages'!$H$3:$L$11,4,FALSE)),VLOOKUP($M9966,'result messages'!$H$3:$L$11,4,FALSE),VLOOKUP($L9966,'result messages'!$H$3:$L$11,4,FALSE)))</f>
        <v/>
      </c>
      <c r="Q9966" s="1" t="str">
        <f>IF(ISBLANK($C9966),"",IF(ISNA(VLOOKUP($L9966,'result messages'!$H$3:$L$11,5,FALSE)),VLOOKUP($M9966,'result messages'!$H$3:$L$11,5,FALSE),VLOOKUP($L9966,'result messages'!$H$3:$L$11,5,FALSE)))</f>
        <v/>
      </c>
    </row>
    <row r="9967" spans="1:17">
      <c r="A9967" s="1">
        <v>9964</v>
      </c>
      <c r="B9967" s="1"/>
      <c r="C9967" s="1"/>
      <c r="D9967" s="1"/>
      <c r="E9967" s="6"/>
      <c r="F9967" s="1"/>
      <c r="G9967" s="1" t="str">
        <f>IF(ISNA(VLOOKUP($C9967,'DTEN TCAP Linkage deviceId'!$A$1:$A$20000,1,FALSE)),"No","Yes")</f>
        <v>No</v>
      </c>
      <c r="H9967" s="1" t="str">
        <f>IF(ISNA(VLOOKUP($C9967,'Provisioning Requester'!$F$3:$H$20000,2,FALSE)),"No","Yes")</f>
        <v>No</v>
      </c>
      <c r="I9967" s="1" t="str">
        <f>IF($H9967="Yes",VLOOKUP($C9967,'Provisioning Requester'!$F$3:$H$20000,3,FALSE),"-")</f>
        <v>-</v>
      </c>
      <c r="J9967" s="1" t="str">
        <f>IF(OR(D9967="SVCP", E9967="TRUE"), "No", IF(ISNA(VLOOKUP($C9967,'ProvResponder deviceId'!$A$1:$A$20000,1,FALSE)),"No","Yes"))</f>
        <v>No</v>
      </c>
      <c r="K9967" s="1" t="str">
        <f>IF($J9967="Yes",VLOOKUP($C9967,'ProvResponder deviceId'!$A$1:$C$20000,3,FALSE),"-")</f>
        <v>-</v>
      </c>
      <c r="L9967" s="1" t="str">
        <f t="shared" si="310"/>
        <v/>
      </c>
      <c r="M9967" s="1" t="str">
        <f t="shared" si="311"/>
        <v/>
      </c>
      <c r="N9967" s="1" t="str">
        <f>IF(ISBLANK($C9967),"",IF(ISNA(VLOOKUP($L9967,'result messages'!$H$3:$L$11,2,FALSE)),VLOOKUP($M9967,'result messages'!$H$3:$L$11,2,FALSE),VLOOKUP($L9967,'result messages'!$H$3:$L$11,2,FALSE)))</f>
        <v/>
      </c>
      <c r="O9967" s="1" t="str">
        <f>IF(ISBLANK($C9967),"",IF(ISNA(VLOOKUP($L9967,'result messages'!$H$3:$L$11,3,FALSE)),VLOOKUP($M9967,'result messages'!$H$3:$L$11,3,FALSE),VLOOKUP($L9967,'result messages'!$H$3:$L$11,3,FALSE)))</f>
        <v/>
      </c>
      <c r="P9967" s="1" t="str">
        <f>IF(ISBLANK($C9967),"",IF(ISNA(VLOOKUP($L9967,'result messages'!$H$3:$L$11,4,FALSE)),VLOOKUP($M9967,'result messages'!$H$3:$L$11,4,FALSE),VLOOKUP($L9967,'result messages'!$H$3:$L$11,4,FALSE)))</f>
        <v/>
      </c>
      <c r="Q9967" s="1" t="str">
        <f>IF(ISBLANK($C9967),"",IF(ISNA(VLOOKUP($L9967,'result messages'!$H$3:$L$11,5,FALSE)),VLOOKUP($M9967,'result messages'!$H$3:$L$11,5,FALSE),VLOOKUP($L9967,'result messages'!$H$3:$L$11,5,FALSE)))</f>
        <v/>
      </c>
    </row>
    <row r="9968" spans="1:17">
      <c r="A9968" s="1">
        <v>9965</v>
      </c>
      <c r="B9968" s="1"/>
      <c r="C9968" s="1"/>
      <c r="D9968" s="1"/>
      <c r="E9968" s="6"/>
      <c r="F9968" s="1"/>
      <c r="G9968" s="1" t="str">
        <f>IF(ISNA(VLOOKUP($C9968,'DTEN TCAP Linkage deviceId'!$A$1:$A$20000,1,FALSE)),"No","Yes")</f>
        <v>No</v>
      </c>
      <c r="H9968" s="1" t="str">
        <f>IF(ISNA(VLOOKUP($C9968,'Provisioning Requester'!$F$3:$H$20000,2,FALSE)),"No","Yes")</f>
        <v>No</v>
      </c>
      <c r="I9968" s="1" t="str">
        <f>IF($H9968="Yes",VLOOKUP($C9968,'Provisioning Requester'!$F$3:$H$20000,3,FALSE),"-")</f>
        <v>-</v>
      </c>
      <c r="J9968" s="1" t="str">
        <f>IF(OR(D9968="SVCP", E9968="TRUE"), "No", IF(ISNA(VLOOKUP($C9968,'ProvResponder deviceId'!$A$1:$A$20000,1,FALSE)),"No","Yes"))</f>
        <v>No</v>
      </c>
      <c r="K9968" s="1" t="str">
        <f>IF($J9968="Yes",VLOOKUP($C9968,'ProvResponder deviceId'!$A$1:$C$20000,3,FALSE),"-")</f>
        <v>-</v>
      </c>
      <c r="L9968" s="1" t="str">
        <f t="shared" si="310"/>
        <v/>
      </c>
      <c r="M9968" s="1" t="str">
        <f t="shared" si="311"/>
        <v/>
      </c>
      <c r="N9968" s="1" t="str">
        <f>IF(ISBLANK($C9968),"",IF(ISNA(VLOOKUP($L9968,'result messages'!$H$3:$L$11,2,FALSE)),VLOOKUP($M9968,'result messages'!$H$3:$L$11,2,FALSE),VLOOKUP($L9968,'result messages'!$H$3:$L$11,2,FALSE)))</f>
        <v/>
      </c>
      <c r="O9968" s="1" t="str">
        <f>IF(ISBLANK($C9968),"",IF(ISNA(VLOOKUP($L9968,'result messages'!$H$3:$L$11,3,FALSE)),VLOOKUP($M9968,'result messages'!$H$3:$L$11,3,FALSE),VLOOKUP($L9968,'result messages'!$H$3:$L$11,3,FALSE)))</f>
        <v/>
      </c>
      <c r="P9968" s="1" t="str">
        <f>IF(ISBLANK($C9968),"",IF(ISNA(VLOOKUP($L9968,'result messages'!$H$3:$L$11,4,FALSE)),VLOOKUP($M9968,'result messages'!$H$3:$L$11,4,FALSE),VLOOKUP($L9968,'result messages'!$H$3:$L$11,4,FALSE)))</f>
        <v/>
      </c>
      <c r="Q9968" s="1" t="str">
        <f>IF(ISBLANK($C9968),"",IF(ISNA(VLOOKUP($L9968,'result messages'!$H$3:$L$11,5,FALSE)),VLOOKUP($M9968,'result messages'!$H$3:$L$11,5,FALSE),VLOOKUP($L9968,'result messages'!$H$3:$L$11,5,FALSE)))</f>
        <v/>
      </c>
    </row>
    <row r="9969" spans="1:17">
      <c r="A9969" s="1">
        <v>9966</v>
      </c>
      <c r="B9969" s="1"/>
      <c r="C9969" s="1"/>
      <c r="D9969" s="1"/>
      <c r="E9969" s="6"/>
      <c r="F9969" s="1"/>
      <c r="G9969" s="1" t="str">
        <f>IF(ISNA(VLOOKUP($C9969,'DTEN TCAP Linkage deviceId'!$A$1:$A$20000,1,FALSE)),"No","Yes")</f>
        <v>No</v>
      </c>
      <c r="H9969" s="1" t="str">
        <f>IF(ISNA(VLOOKUP($C9969,'Provisioning Requester'!$F$3:$H$20000,2,FALSE)),"No","Yes")</f>
        <v>No</v>
      </c>
      <c r="I9969" s="1" t="str">
        <f>IF($H9969="Yes",VLOOKUP($C9969,'Provisioning Requester'!$F$3:$H$20000,3,FALSE),"-")</f>
        <v>-</v>
      </c>
      <c r="J9969" s="1" t="str">
        <f>IF(OR(D9969="SVCP", E9969="TRUE"), "No", IF(ISNA(VLOOKUP($C9969,'ProvResponder deviceId'!$A$1:$A$20000,1,FALSE)),"No","Yes"))</f>
        <v>No</v>
      </c>
      <c r="K9969" s="1" t="str">
        <f>IF($J9969="Yes",VLOOKUP($C9969,'ProvResponder deviceId'!$A$1:$C$20000,3,FALSE),"-")</f>
        <v>-</v>
      </c>
      <c r="L9969" s="1" t="str">
        <f t="shared" si="310"/>
        <v/>
      </c>
      <c r="M9969" s="1" t="str">
        <f t="shared" si="311"/>
        <v/>
      </c>
      <c r="N9969" s="1" t="str">
        <f>IF(ISBLANK($C9969),"",IF(ISNA(VLOOKUP($L9969,'result messages'!$H$3:$L$11,2,FALSE)),VLOOKUP($M9969,'result messages'!$H$3:$L$11,2,FALSE),VLOOKUP($L9969,'result messages'!$H$3:$L$11,2,FALSE)))</f>
        <v/>
      </c>
      <c r="O9969" s="1" t="str">
        <f>IF(ISBLANK($C9969),"",IF(ISNA(VLOOKUP($L9969,'result messages'!$H$3:$L$11,3,FALSE)),VLOOKUP($M9969,'result messages'!$H$3:$L$11,3,FALSE),VLOOKUP($L9969,'result messages'!$H$3:$L$11,3,FALSE)))</f>
        <v/>
      </c>
      <c r="P9969" s="1" t="str">
        <f>IF(ISBLANK($C9969),"",IF(ISNA(VLOOKUP($L9969,'result messages'!$H$3:$L$11,4,FALSE)),VLOOKUP($M9969,'result messages'!$H$3:$L$11,4,FALSE),VLOOKUP($L9969,'result messages'!$H$3:$L$11,4,FALSE)))</f>
        <v/>
      </c>
      <c r="Q9969" s="1" t="str">
        <f>IF(ISBLANK($C9969),"",IF(ISNA(VLOOKUP($L9969,'result messages'!$H$3:$L$11,5,FALSE)),VLOOKUP($M9969,'result messages'!$H$3:$L$11,5,FALSE),VLOOKUP($L9969,'result messages'!$H$3:$L$11,5,FALSE)))</f>
        <v/>
      </c>
    </row>
    <row r="9970" spans="1:17">
      <c r="A9970" s="1">
        <v>9967</v>
      </c>
      <c r="B9970" s="1"/>
      <c r="C9970" s="1"/>
      <c r="D9970" s="1"/>
      <c r="E9970" s="6"/>
      <c r="F9970" s="1"/>
      <c r="G9970" s="1" t="str">
        <f>IF(ISNA(VLOOKUP($C9970,'DTEN TCAP Linkage deviceId'!$A$1:$A$20000,1,FALSE)),"No","Yes")</f>
        <v>No</v>
      </c>
      <c r="H9970" s="1" t="str">
        <f>IF(ISNA(VLOOKUP($C9970,'Provisioning Requester'!$F$3:$H$20000,2,FALSE)),"No","Yes")</f>
        <v>No</v>
      </c>
      <c r="I9970" s="1" t="str">
        <f>IF($H9970="Yes",VLOOKUP($C9970,'Provisioning Requester'!$F$3:$H$20000,3,FALSE),"-")</f>
        <v>-</v>
      </c>
      <c r="J9970" s="1" t="str">
        <f>IF(OR(D9970="SVCP", E9970="TRUE"), "No", IF(ISNA(VLOOKUP($C9970,'ProvResponder deviceId'!$A$1:$A$20000,1,FALSE)),"No","Yes"))</f>
        <v>No</v>
      </c>
      <c r="K9970" s="1" t="str">
        <f>IF($J9970="Yes",VLOOKUP($C9970,'ProvResponder deviceId'!$A$1:$C$20000,3,FALSE),"-")</f>
        <v>-</v>
      </c>
      <c r="L9970" s="1" t="str">
        <f t="shared" si="310"/>
        <v/>
      </c>
      <c r="M9970" s="1" t="str">
        <f t="shared" si="311"/>
        <v/>
      </c>
      <c r="N9970" s="1" t="str">
        <f>IF(ISBLANK($C9970),"",IF(ISNA(VLOOKUP($L9970,'result messages'!$H$3:$L$11,2,FALSE)),VLOOKUP($M9970,'result messages'!$H$3:$L$11,2,FALSE),VLOOKUP($L9970,'result messages'!$H$3:$L$11,2,FALSE)))</f>
        <v/>
      </c>
      <c r="O9970" s="1" t="str">
        <f>IF(ISBLANK($C9970),"",IF(ISNA(VLOOKUP($L9970,'result messages'!$H$3:$L$11,3,FALSE)),VLOOKUP($M9970,'result messages'!$H$3:$L$11,3,FALSE),VLOOKUP($L9970,'result messages'!$H$3:$L$11,3,FALSE)))</f>
        <v/>
      </c>
      <c r="P9970" s="1" t="str">
        <f>IF(ISBLANK($C9970),"",IF(ISNA(VLOOKUP($L9970,'result messages'!$H$3:$L$11,4,FALSE)),VLOOKUP($M9970,'result messages'!$H$3:$L$11,4,FALSE),VLOOKUP($L9970,'result messages'!$H$3:$L$11,4,FALSE)))</f>
        <v/>
      </c>
      <c r="Q9970" s="1" t="str">
        <f>IF(ISBLANK($C9970),"",IF(ISNA(VLOOKUP($L9970,'result messages'!$H$3:$L$11,5,FALSE)),VLOOKUP($M9970,'result messages'!$H$3:$L$11,5,FALSE),VLOOKUP($L9970,'result messages'!$H$3:$L$11,5,FALSE)))</f>
        <v/>
      </c>
    </row>
    <row r="9971" spans="1:17">
      <c r="A9971" s="1">
        <v>9968</v>
      </c>
      <c r="B9971" s="1"/>
      <c r="C9971" s="1"/>
      <c r="D9971" s="1"/>
      <c r="E9971" s="6"/>
      <c r="F9971" s="1"/>
      <c r="G9971" s="1" t="str">
        <f>IF(ISNA(VLOOKUP($C9971,'DTEN TCAP Linkage deviceId'!$A$1:$A$20000,1,FALSE)),"No","Yes")</f>
        <v>No</v>
      </c>
      <c r="H9971" s="1" t="str">
        <f>IF(ISNA(VLOOKUP($C9971,'Provisioning Requester'!$F$3:$H$20000,2,FALSE)),"No","Yes")</f>
        <v>No</v>
      </c>
      <c r="I9971" s="1" t="str">
        <f>IF($H9971="Yes",VLOOKUP($C9971,'Provisioning Requester'!$F$3:$H$20000,3,FALSE),"-")</f>
        <v>-</v>
      </c>
      <c r="J9971" s="1" t="str">
        <f>IF(OR(D9971="SVCP", E9971="TRUE"), "No", IF(ISNA(VLOOKUP($C9971,'ProvResponder deviceId'!$A$1:$A$20000,1,FALSE)),"No","Yes"))</f>
        <v>No</v>
      </c>
      <c r="K9971" s="1" t="str">
        <f>IF($J9971="Yes",VLOOKUP($C9971,'ProvResponder deviceId'!$A$1:$C$20000,3,FALSE),"-")</f>
        <v>-</v>
      </c>
      <c r="L9971" s="1" t="str">
        <f t="shared" si="310"/>
        <v/>
      </c>
      <c r="M9971" s="1" t="str">
        <f t="shared" si="311"/>
        <v/>
      </c>
      <c r="N9971" s="1" t="str">
        <f>IF(ISBLANK($C9971),"",IF(ISNA(VLOOKUP($L9971,'result messages'!$H$3:$L$11,2,FALSE)),VLOOKUP($M9971,'result messages'!$H$3:$L$11,2,FALSE),VLOOKUP($L9971,'result messages'!$H$3:$L$11,2,FALSE)))</f>
        <v/>
      </c>
      <c r="O9971" s="1" t="str">
        <f>IF(ISBLANK($C9971),"",IF(ISNA(VLOOKUP($L9971,'result messages'!$H$3:$L$11,3,FALSE)),VLOOKUP($M9971,'result messages'!$H$3:$L$11,3,FALSE),VLOOKUP($L9971,'result messages'!$H$3:$L$11,3,FALSE)))</f>
        <v/>
      </c>
      <c r="P9971" s="1" t="str">
        <f>IF(ISBLANK($C9971),"",IF(ISNA(VLOOKUP($L9971,'result messages'!$H$3:$L$11,4,FALSE)),VLOOKUP($M9971,'result messages'!$H$3:$L$11,4,FALSE),VLOOKUP($L9971,'result messages'!$H$3:$L$11,4,FALSE)))</f>
        <v/>
      </c>
      <c r="Q9971" s="1" t="str">
        <f>IF(ISBLANK($C9971),"",IF(ISNA(VLOOKUP($L9971,'result messages'!$H$3:$L$11,5,FALSE)),VLOOKUP($M9971,'result messages'!$H$3:$L$11,5,FALSE),VLOOKUP($L9971,'result messages'!$H$3:$L$11,5,FALSE)))</f>
        <v/>
      </c>
    </row>
    <row r="9972" spans="1:17">
      <c r="A9972" s="1">
        <v>9969</v>
      </c>
      <c r="B9972" s="1"/>
      <c r="C9972" s="1"/>
      <c r="D9972" s="1"/>
      <c r="E9972" s="6"/>
      <c r="F9972" s="1"/>
      <c r="G9972" s="1" t="str">
        <f>IF(ISNA(VLOOKUP($C9972,'DTEN TCAP Linkage deviceId'!$A$1:$A$20000,1,FALSE)),"No","Yes")</f>
        <v>No</v>
      </c>
      <c r="H9972" s="1" t="str">
        <f>IF(ISNA(VLOOKUP($C9972,'Provisioning Requester'!$F$3:$H$20000,2,FALSE)),"No","Yes")</f>
        <v>No</v>
      </c>
      <c r="I9972" s="1" t="str">
        <f>IF($H9972="Yes",VLOOKUP($C9972,'Provisioning Requester'!$F$3:$H$20000,3,FALSE),"-")</f>
        <v>-</v>
      </c>
      <c r="J9972" s="1" t="str">
        <f>IF(OR(D9972="SVCP", E9972="TRUE"), "No", IF(ISNA(VLOOKUP($C9972,'ProvResponder deviceId'!$A$1:$A$20000,1,FALSE)),"No","Yes"))</f>
        <v>No</v>
      </c>
      <c r="K9972" s="1" t="str">
        <f>IF($J9972="Yes",VLOOKUP($C9972,'ProvResponder deviceId'!$A$1:$C$20000,3,FALSE),"-")</f>
        <v>-</v>
      </c>
      <c r="L9972" s="1" t="str">
        <f t="shared" si="310"/>
        <v/>
      </c>
      <c r="M9972" s="1" t="str">
        <f t="shared" si="311"/>
        <v/>
      </c>
      <c r="N9972" s="1" t="str">
        <f>IF(ISBLANK($C9972),"",IF(ISNA(VLOOKUP($L9972,'result messages'!$H$3:$L$11,2,FALSE)),VLOOKUP($M9972,'result messages'!$H$3:$L$11,2,FALSE),VLOOKUP($L9972,'result messages'!$H$3:$L$11,2,FALSE)))</f>
        <v/>
      </c>
      <c r="O9972" s="1" t="str">
        <f>IF(ISBLANK($C9972),"",IF(ISNA(VLOOKUP($L9972,'result messages'!$H$3:$L$11,3,FALSE)),VLOOKUP($M9972,'result messages'!$H$3:$L$11,3,FALSE),VLOOKUP($L9972,'result messages'!$H$3:$L$11,3,FALSE)))</f>
        <v/>
      </c>
      <c r="P9972" s="1" t="str">
        <f>IF(ISBLANK($C9972),"",IF(ISNA(VLOOKUP($L9972,'result messages'!$H$3:$L$11,4,FALSE)),VLOOKUP($M9972,'result messages'!$H$3:$L$11,4,FALSE),VLOOKUP($L9972,'result messages'!$H$3:$L$11,4,FALSE)))</f>
        <v/>
      </c>
      <c r="Q9972" s="1" t="str">
        <f>IF(ISBLANK($C9972),"",IF(ISNA(VLOOKUP($L9972,'result messages'!$H$3:$L$11,5,FALSE)),VLOOKUP($M9972,'result messages'!$H$3:$L$11,5,FALSE),VLOOKUP($L9972,'result messages'!$H$3:$L$11,5,FALSE)))</f>
        <v/>
      </c>
    </row>
    <row r="9973" spans="1:17">
      <c r="A9973" s="1">
        <v>9970</v>
      </c>
      <c r="B9973" s="1"/>
      <c r="C9973" s="1"/>
      <c r="D9973" s="1"/>
      <c r="E9973" s="6"/>
      <c r="F9973" s="1"/>
      <c r="G9973" s="1" t="str">
        <f>IF(ISNA(VLOOKUP($C9973,'DTEN TCAP Linkage deviceId'!$A$1:$A$20000,1,FALSE)),"No","Yes")</f>
        <v>No</v>
      </c>
      <c r="H9973" s="1" t="str">
        <f>IF(ISNA(VLOOKUP($C9973,'Provisioning Requester'!$F$3:$H$20000,2,FALSE)),"No","Yes")</f>
        <v>No</v>
      </c>
      <c r="I9973" s="1" t="str">
        <f>IF($H9973="Yes",VLOOKUP($C9973,'Provisioning Requester'!$F$3:$H$20000,3,FALSE),"-")</f>
        <v>-</v>
      </c>
      <c r="J9973" s="1" t="str">
        <f>IF(OR(D9973="SVCP", E9973="TRUE"), "No", IF(ISNA(VLOOKUP($C9973,'ProvResponder deviceId'!$A$1:$A$20000,1,FALSE)),"No","Yes"))</f>
        <v>No</v>
      </c>
      <c r="K9973" s="1" t="str">
        <f>IF($J9973="Yes",VLOOKUP($C9973,'ProvResponder deviceId'!$A$1:$C$20000,3,FALSE),"-")</f>
        <v>-</v>
      </c>
      <c r="L9973" s="1" t="str">
        <f t="shared" si="310"/>
        <v/>
      </c>
      <c r="M9973" s="1" t="str">
        <f t="shared" si="311"/>
        <v/>
      </c>
      <c r="N9973" s="1" t="str">
        <f>IF(ISBLANK($C9973),"",IF(ISNA(VLOOKUP($L9973,'result messages'!$H$3:$L$11,2,FALSE)),VLOOKUP($M9973,'result messages'!$H$3:$L$11,2,FALSE),VLOOKUP($L9973,'result messages'!$H$3:$L$11,2,FALSE)))</f>
        <v/>
      </c>
      <c r="O9973" s="1" t="str">
        <f>IF(ISBLANK($C9973),"",IF(ISNA(VLOOKUP($L9973,'result messages'!$H$3:$L$11,3,FALSE)),VLOOKUP($M9973,'result messages'!$H$3:$L$11,3,FALSE),VLOOKUP($L9973,'result messages'!$H$3:$L$11,3,FALSE)))</f>
        <v/>
      </c>
      <c r="P9973" s="1" t="str">
        <f>IF(ISBLANK($C9973),"",IF(ISNA(VLOOKUP($L9973,'result messages'!$H$3:$L$11,4,FALSE)),VLOOKUP($M9973,'result messages'!$H$3:$L$11,4,FALSE),VLOOKUP($L9973,'result messages'!$H$3:$L$11,4,FALSE)))</f>
        <v/>
      </c>
      <c r="Q9973" s="1" t="str">
        <f>IF(ISBLANK($C9973),"",IF(ISNA(VLOOKUP($L9973,'result messages'!$H$3:$L$11,5,FALSE)),VLOOKUP($M9973,'result messages'!$H$3:$L$11,5,FALSE),VLOOKUP($L9973,'result messages'!$H$3:$L$11,5,FALSE)))</f>
        <v/>
      </c>
    </row>
    <row r="9974" spans="1:17">
      <c r="A9974" s="1">
        <v>9971</v>
      </c>
      <c r="B9974" s="1"/>
      <c r="C9974" s="1"/>
      <c r="D9974" s="1"/>
      <c r="E9974" s="6"/>
      <c r="F9974" s="1"/>
      <c r="G9974" s="1" t="str">
        <f>IF(ISNA(VLOOKUP($C9974,'DTEN TCAP Linkage deviceId'!$A$1:$A$20000,1,FALSE)),"No","Yes")</f>
        <v>No</v>
      </c>
      <c r="H9974" s="1" t="str">
        <f>IF(ISNA(VLOOKUP($C9974,'Provisioning Requester'!$F$3:$H$20000,2,FALSE)),"No","Yes")</f>
        <v>No</v>
      </c>
      <c r="I9974" s="1" t="str">
        <f>IF($H9974="Yes",VLOOKUP($C9974,'Provisioning Requester'!$F$3:$H$20000,3,FALSE),"-")</f>
        <v>-</v>
      </c>
      <c r="J9974" s="1" t="str">
        <f>IF(OR(D9974="SVCP", E9974="TRUE"), "No", IF(ISNA(VLOOKUP($C9974,'ProvResponder deviceId'!$A$1:$A$20000,1,FALSE)),"No","Yes"))</f>
        <v>No</v>
      </c>
      <c r="K9974" s="1" t="str">
        <f>IF($J9974="Yes",VLOOKUP($C9974,'ProvResponder deviceId'!$A$1:$C$20000,3,FALSE),"-")</f>
        <v>-</v>
      </c>
      <c r="L9974" s="1" t="str">
        <f t="shared" si="310"/>
        <v/>
      </c>
      <c r="M9974" s="1" t="str">
        <f t="shared" si="311"/>
        <v/>
      </c>
      <c r="N9974" s="1" t="str">
        <f>IF(ISBLANK($C9974),"",IF(ISNA(VLOOKUP($L9974,'result messages'!$H$3:$L$11,2,FALSE)),VLOOKUP($M9974,'result messages'!$H$3:$L$11,2,FALSE),VLOOKUP($L9974,'result messages'!$H$3:$L$11,2,FALSE)))</f>
        <v/>
      </c>
      <c r="O9974" s="1" t="str">
        <f>IF(ISBLANK($C9974),"",IF(ISNA(VLOOKUP($L9974,'result messages'!$H$3:$L$11,3,FALSE)),VLOOKUP($M9974,'result messages'!$H$3:$L$11,3,FALSE),VLOOKUP($L9974,'result messages'!$H$3:$L$11,3,FALSE)))</f>
        <v/>
      </c>
      <c r="P9974" s="1" t="str">
        <f>IF(ISBLANK($C9974),"",IF(ISNA(VLOOKUP($L9974,'result messages'!$H$3:$L$11,4,FALSE)),VLOOKUP($M9974,'result messages'!$H$3:$L$11,4,FALSE),VLOOKUP($L9974,'result messages'!$H$3:$L$11,4,FALSE)))</f>
        <v/>
      </c>
      <c r="Q9974" s="1" t="str">
        <f>IF(ISBLANK($C9974),"",IF(ISNA(VLOOKUP($L9974,'result messages'!$H$3:$L$11,5,FALSE)),VLOOKUP($M9974,'result messages'!$H$3:$L$11,5,FALSE),VLOOKUP($L9974,'result messages'!$H$3:$L$11,5,FALSE)))</f>
        <v/>
      </c>
    </row>
    <row r="9975" spans="1:17">
      <c r="A9975" s="1">
        <v>9972</v>
      </c>
      <c r="B9975" s="1"/>
      <c r="C9975" s="1"/>
      <c r="D9975" s="1"/>
      <c r="E9975" s="6"/>
      <c r="F9975" s="1"/>
      <c r="G9975" s="1" t="str">
        <f>IF(ISNA(VLOOKUP($C9975,'DTEN TCAP Linkage deviceId'!$A$1:$A$20000,1,FALSE)),"No","Yes")</f>
        <v>No</v>
      </c>
      <c r="H9975" s="1" t="str">
        <f>IF(ISNA(VLOOKUP($C9975,'Provisioning Requester'!$F$3:$H$20000,2,FALSE)),"No","Yes")</f>
        <v>No</v>
      </c>
      <c r="I9975" s="1" t="str">
        <f>IF($H9975="Yes",VLOOKUP($C9975,'Provisioning Requester'!$F$3:$H$20000,3,FALSE),"-")</f>
        <v>-</v>
      </c>
      <c r="J9975" s="1" t="str">
        <f>IF(OR(D9975="SVCP", E9975="TRUE"), "No", IF(ISNA(VLOOKUP($C9975,'ProvResponder deviceId'!$A$1:$A$20000,1,FALSE)),"No","Yes"))</f>
        <v>No</v>
      </c>
      <c r="K9975" s="1" t="str">
        <f>IF($J9975="Yes",VLOOKUP($C9975,'ProvResponder deviceId'!$A$1:$C$20000,3,FALSE),"-")</f>
        <v>-</v>
      </c>
      <c r="L9975" s="1" t="str">
        <f t="shared" si="310"/>
        <v/>
      </c>
      <c r="M9975" s="1" t="str">
        <f t="shared" si="311"/>
        <v/>
      </c>
      <c r="N9975" s="1" t="str">
        <f>IF(ISBLANK($C9975),"",IF(ISNA(VLOOKUP($L9975,'result messages'!$H$3:$L$11,2,FALSE)),VLOOKUP($M9975,'result messages'!$H$3:$L$11,2,FALSE),VLOOKUP($L9975,'result messages'!$H$3:$L$11,2,FALSE)))</f>
        <v/>
      </c>
      <c r="O9975" s="1" t="str">
        <f>IF(ISBLANK($C9975),"",IF(ISNA(VLOOKUP($L9975,'result messages'!$H$3:$L$11,3,FALSE)),VLOOKUP($M9975,'result messages'!$H$3:$L$11,3,FALSE),VLOOKUP($L9975,'result messages'!$H$3:$L$11,3,FALSE)))</f>
        <v/>
      </c>
      <c r="P9975" s="1" t="str">
        <f>IF(ISBLANK($C9975),"",IF(ISNA(VLOOKUP($L9975,'result messages'!$H$3:$L$11,4,FALSE)),VLOOKUP($M9975,'result messages'!$H$3:$L$11,4,FALSE),VLOOKUP($L9975,'result messages'!$H$3:$L$11,4,FALSE)))</f>
        <v/>
      </c>
      <c r="Q9975" s="1" t="str">
        <f>IF(ISBLANK($C9975),"",IF(ISNA(VLOOKUP($L9975,'result messages'!$H$3:$L$11,5,FALSE)),VLOOKUP($M9975,'result messages'!$H$3:$L$11,5,FALSE),VLOOKUP($L9975,'result messages'!$H$3:$L$11,5,FALSE)))</f>
        <v/>
      </c>
    </row>
    <row r="9976" spans="1:17">
      <c r="A9976" s="1">
        <v>9973</v>
      </c>
      <c r="B9976" s="1"/>
      <c r="C9976" s="1"/>
      <c r="D9976" s="1"/>
      <c r="E9976" s="6"/>
      <c r="F9976" s="1"/>
      <c r="G9976" s="1" t="str">
        <f>IF(ISNA(VLOOKUP($C9976,'DTEN TCAP Linkage deviceId'!$A$1:$A$20000,1,FALSE)),"No","Yes")</f>
        <v>No</v>
      </c>
      <c r="H9976" s="1" t="str">
        <f>IF(ISNA(VLOOKUP($C9976,'Provisioning Requester'!$F$3:$H$20000,2,FALSE)),"No","Yes")</f>
        <v>No</v>
      </c>
      <c r="I9976" s="1" t="str">
        <f>IF($H9976="Yes",VLOOKUP($C9976,'Provisioning Requester'!$F$3:$H$20000,3,FALSE),"-")</f>
        <v>-</v>
      </c>
      <c r="J9976" s="1" t="str">
        <f>IF(OR(D9976="SVCP", E9976="TRUE"), "No", IF(ISNA(VLOOKUP($C9976,'ProvResponder deviceId'!$A$1:$A$20000,1,FALSE)),"No","Yes"))</f>
        <v>No</v>
      </c>
      <c r="K9976" s="1" t="str">
        <f>IF($J9976="Yes",VLOOKUP($C9976,'ProvResponder deviceId'!$A$1:$C$20000,3,FALSE),"-")</f>
        <v>-</v>
      </c>
      <c r="L9976" s="1" t="str">
        <f t="shared" si="310"/>
        <v/>
      </c>
      <c r="M9976" s="1" t="str">
        <f t="shared" si="311"/>
        <v/>
      </c>
      <c r="N9976" s="1" t="str">
        <f>IF(ISBLANK($C9976),"",IF(ISNA(VLOOKUP($L9976,'result messages'!$H$3:$L$11,2,FALSE)),VLOOKUP($M9976,'result messages'!$H$3:$L$11,2,FALSE),VLOOKUP($L9976,'result messages'!$H$3:$L$11,2,FALSE)))</f>
        <v/>
      </c>
      <c r="O9976" s="1" t="str">
        <f>IF(ISBLANK($C9976),"",IF(ISNA(VLOOKUP($L9976,'result messages'!$H$3:$L$11,3,FALSE)),VLOOKUP($M9976,'result messages'!$H$3:$L$11,3,FALSE),VLOOKUP($L9976,'result messages'!$H$3:$L$11,3,FALSE)))</f>
        <v/>
      </c>
      <c r="P9976" s="1" t="str">
        <f>IF(ISBLANK($C9976),"",IF(ISNA(VLOOKUP($L9976,'result messages'!$H$3:$L$11,4,FALSE)),VLOOKUP($M9976,'result messages'!$H$3:$L$11,4,FALSE),VLOOKUP($L9976,'result messages'!$H$3:$L$11,4,FALSE)))</f>
        <v/>
      </c>
      <c r="Q9976" s="1" t="str">
        <f>IF(ISBLANK($C9976),"",IF(ISNA(VLOOKUP($L9976,'result messages'!$H$3:$L$11,5,FALSE)),VLOOKUP($M9976,'result messages'!$H$3:$L$11,5,FALSE),VLOOKUP($L9976,'result messages'!$H$3:$L$11,5,FALSE)))</f>
        <v/>
      </c>
    </row>
    <row r="9977" spans="1:17">
      <c r="A9977" s="1">
        <v>9974</v>
      </c>
      <c r="B9977" s="1"/>
      <c r="C9977" s="1"/>
      <c r="D9977" s="1"/>
      <c r="E9977" s="6"/>
      <c r="F9977" s="1"/>
      <c r="G9977" s="1" t="str">
        <f>IF(ISNA(VLOOKUP($C9977,'DTEN TCAP Linkage deviceId'!$A$1:$A$20000,1,FALSE)),"No","Yes")</f>
        <v>No</v>
      </c>
      <c r="H9977" s="1" t="str">
        <f>IF(ISNA(VLOOKUP($C9977,'Provisioning Requester'!$F$3:$H$20000,2,FALSE)),"No","Yes")</f>
        <v>No</v>
      </c>
      <c r="I9977" s="1" t="str">
        <f>IF($H9977="Yes",VLOOKUP($C9977,'Provisioning Requester'!$F$3:$H$20000,3,FALSE),"-")</f>
        <v>-</v>
      </c>
      <c r="J9977" s="1" t="str">
        <f>IF(OR(D9977="SVCP", E9977="TRUE"), "No", IF(ISNA(VLOOKUP($C9977,'ProvResponder deviceId'!$A$1:$A$20000,1,FALSE)),"No","Yes"))</f>
        <v>No</v>
      </c>
      <c r="K9977" s="1" t="str">
        <f>IF($J9977="Yes",VLOOKUP($C9977,'ProvResponder deviceId'!$A$1:$C$20000,3,FALSE),"-")</f>
        <v>-</v>
      </c>
      <c r="L9977" s="1" t="str">
        <f t="shared" si="310"/>
        <v/>
      </c>
      <c r="M9977" s="1" t="str">
        <f t="shared" si="311"/>
        <v/>
      </c>
      <c r="N9977" s="1" t="str">
        <f>IF(ISBLANK($C9977),"",IF(ISNA(VLOOKUP($L9977,'result messages'!$H$3:$L$11,2,FALSE)),VLOOKUP($M9977,'result messages'!$H$3:$L$11,2,FALSE),VLOOKUP($L9977,'result messages'!$H$3:$L$11,2,FALSE)))</f>
        <v/>
      </c>
      <c r="O9977" s="1" t="str">
        <f>IF(ISBLANK($C9977),"",IF(ISNA(VLOOKUP($L9977,'result messages'!$H$3:$L$11,3,FALSE)),VLOOKUP($M9977,'result messages'!$H$3:$L$11,3,FALSE),VLOOKUP($L9977,'result messages'!$H$3:$L$11,3,FALSE)))</f>
        <v/>
      </c>
      <c r="P9977" s="1" t="str">
        <f>IF(ISBLANK($C9977),"",IF(ISNA(VLOOKUP($L9977,'result messages'!$H$3:$L$11,4,FALSE)),VLOOKUP($M9977,'result messages'!$H$3:$L$11,4,FALSE),VLOOKUP($L9977,'result messages'!$H$3:$L$11,4,FALSE)))</f>
        <v/>
      </c>
      <c r="Q9977" s="1" t="str">
        <f>IF(ISBLANK($C9977),"",IF(ISNA(VLOOKUP($L9977,'result messages'!$H$3:$L$11,5,FALSE)),VLOOKUP($M9977,'result messages'!$H$3:$L$11,5,FALSE),VLOOKUP($L9977,'result messages'!$H$3:$L$11,5,FALSE)))</f>
        <v/>
      </c>
    </row>
    <row r="9978" spans="1:17">
      <c r="A9978" s="1">
        <v>9975</v>
      </c>
      <c r="B9978" s="1"/>
      <c r="C9978" s="1"/>
      <c r="D9978" s="1"/>
      <c r="E9978" s="6"/>
      <c r="F9978" s="1"/>
      <c r="G9978" s="1" t="str">
        <f>IF(ISNA(VLOOKUP($C9978,'DTEN TCAP Linkage deviceId'!$A$1:$A$20000,1,FALSE)),"No","Yes")</f>
        <v>No</v>
      </c>
      <c r="H9978" s="1" t="str">
        <f>IF(ISNA(VLOOKUP($C9978,'Provisioning Requester'!$F$3:$H$20000,2,FALSE)),"No","Yes")</f>
        <v>No</v>
      </c>
      <c r="I9978" s="1" t="str">
        <f>IF($H9978="Yes",VLOOKUP($C9978,'Provisioning Requester'!$F$3:$H$20000,3,FALSE),"-")</f>
        <v>-</v>
      </c>
      <c r="J9978" s="1" t="str">
        <f>IF(OR(D9978="SVCP", E9978="TRUE"), "No", IF(ISNA(VLOOKUP($C9978,'ProvResponder deviceId'!$A$1:$A$20000,1,FALSE)),"No","Yes"))</f>
        <v>No</v>
      </c>
      <c r="K9978" s="1" t="str">
        <f>IF($J9978="Yes",VLOOKUP($C9978,'ProvResponder deviceId'!$A$1:$C$20000,3,FALSE),"-")</f>
        <v>-</v>
      </c>
      <c r="L9978" s="1" t="str">
        <f t="shared" si="310"/>
        <v/>
      </c>
      <c r="M9978" s="1" t="str">
        <f t="shared" si="311"/>
        <v/>
      </c>
      <c r="N9978" s="1" t="str">
        <f>IF(ISBLANK($C9978),"",IF(ISNA(VLOOKUP($L9978,'result messages'!$H$3:$L$11,2,FALSE)),VLOOKUP($M9978,'result messages'!$H$3:$L$11,2,FALSE),VLOOKUP($L9978,'result messages'!$H$3:$L$11,2,FALSE)))</f>
        <v/>
      </c>
      <c r="O9978" s="1" t="str">
        <f>IF(ISBLANK($C9978),"",IF(ISNA(VLOOKUP($L9978,'result messages'!$H$3:$L$11,3,FALSE)),VLOOKUP($M9978,'result messages'!$H$3:$L$11,3,FALSE),VLOOKUP($L9978,'result messages'!$H$3:$L$11,3,FALSE)))</f>
        <v/>
      </c>
      <c r="P9978" s="1" t="str">
        <f>IF(ISBLANK($C9978),"",IF(ISNA(VLOOKUP($L9978,'result messages'!$H$3:$L$11,4,FALSE)),VLOOKUP($M9978,'result messages'!$H$3:$L$11,4,FALSE),VLOOKUP($L9978,'result messages'!$H$3:$L$11,4,FALSE)))</f>
        <v/>
      </c>
      <c r="Q9978" s="1" t="str">
        <f>IF(ISBLANK($C9978),"",IF(ISNA(VLOOKUP($L9978,'result messages'!$H$3:$L$11,5,FALSE)),VLOOKUP($M9978,'result messages'!$H$3:$L$11,5,FALSE),VLOOKUP($L9978,'result messages'!$H$3:$L$11,5,FALSE)))</f>
        <v/>
      </c>
    </row>
    <row r="9979" spans="1:17">
      <c r="A9979" s="1">
        <v>9976</v>
      </c>
      <c r="B9979" s="1"/>
      <c r="C9979" s="1"/>
      <c r="D9979" s="1"/>
      <c r="E9979" s="6"/>
      <c r="F9979" s="1"/>
      <c r="G9979" s="1" t="str">
        <f>IF(ISNA(VLOOKUP($C9979,'DTEN TCAP Linkage deviceId'!$A$1:$A$20000,1,FALSE)),"No","Yes")</f>
        <v>No</v>
      </c>
      <c r="H9979" s="1" t="str">
        <f>IF(ISNA(VLOOKUP($C9979,'Provisioning Requester'!$F$3:$H$20000,2,FALSE)),"No","Yes")</f>
        <v>No</v>
      </c>
      <c r="I9979" s="1" t="str">
        <f>IF($H9979="Yes",VLOOKUP($C9979,'Provisioning Requester'!$F$3:$H$20000,3,FALSE),"-")</f>
        <v>-</v>
      </c>
      <c r="J9979" s="1" t="str">
        <f>IF(OR(D9979="SVCP", E9979="TRUE"), "No", IF(ISNA(VLOOKUP($C9979,'ProvResponder deviceId'!$A$1:$A$20000,1,FALSE)),"No","Yes"))</f>
        <v>No</v>
      </c>
      <c r="K9979" s="1" t="str">
        <f>IF($J9979="Yes",VLOOKUP($C9979,'ProvResponder deviceId'!$A$1:$C$20000,3,FALSE),"-")</f>
        <v>-</v>
      </c>
      <c r="L9979" s="1" t="str">
        <f t="shared" si="310"/>
        <v/>
      </c>
      <c r="M9979" s="1" t="str">
        <f t="shared" si="311"/>
        <v/>
      </c>
      <c r="N9979" s="1" t="str">
        <f>IF(ISBLANK($C9979),"",IF(ISNA(VLOOKUP($L9979,'result messages'!$H$3:$L$11,2,FALSE)),VLOOKUP($M9979,'result messages'!$H$3:$L$11,2,FALSE),VLOOKUP($L9979,'result messages'!$H$3:$L$11,2,FALSE)))</f>
        <v/>
      </c>
      <c r="O9979" s="1" t="str">
        <f>IF(ISBLANK($C9979),"",IF(ISNA(VLOOKUP($L9979,'result messages'!$H$3:$L$11,3,FALSE)),VLOOKUP($M9979,'result messages'!$H$3:$L$11,3,FALSE),VLOOKUP($L9979,'result messages'!$H$3:$L$11,3,FALSE)))</f>
        <v/>
      </c>
      <c r="P9979" s="1" t="str">
        <f>IF(ISBLANK($C9979),"",IF(ISNA(VLOOKUP($L9979,'result messages'!$H$3:$L$11,4,FALSE)),VLOOKUP($M9979,'result messages'!$H$3:$L$11,4,FALSE),VLOOKUP($L9979,'result messages'!$H$3:$L$11,4,FALSE)))</f>
        <v/>
      </c>
      <c r="Q9979" s="1" t="str">
        <f>IF(ISBLANK($C9979),"",IF(ISNA(VLOOKUP($L9979,'result messages'!$H$3:$L$11,5,FALSE)),VLOOKUP($M9979,'result messages'!$H$3:$L$11,5,FALSE),VLOOKUP($L9979,'result messages'!$H$3:$L$11,5,FALSE)))</f>
        <v/>
      </c>
    </row>
    <row r="9980" spans="1:17">
      <c r="A9980" s="1">
        <v>9977</v>
      </c>
      <c r="B9980" s="1"/>
      <c r="C9980" s="1"/>
      <c r="D9980" s="1"/>
      <c r="E9980" s="6"/>
      <c r="F9980" s="1"/>
      <c r="G9980" s="1" t="str">
        <f>IF(ISNA(VLOOKUP($C9980,'DTEN TCAP Linkage deviceId'!$A$1:$A$20000,1,FALSE)),"No","Yes")</f>
        <v>No</v>
      </c>
      <c r="H9980" s="1" t="str">
        <f>IF(ISNA(VLOOKUP($C9980,'Provisioning Requester'!$F$3:$H$20000,2,FALSE)),"No","Yes")</f>
        <v>No</v>
      </c>
      <c r="I9980" s="1" t="str">
        <f>IF($H9980="Yes",VLOOKUP($C9980,'Provisioning Requester'!$F$3:$H$20000,3,FALSE),"-")</f>
        <v>-</v>
      </c>
      <c r="J9980" s="1" t="str">
        <f>IF(OR(D9980="SVCP", E9980="TRUE"), "No", IF(ISNA(VLOOKUP($C9980,'ProvResponder deviceId'!$A$1:$A$20000,1,FALSE)),"No","Yes"))</f>
        <v>No</v>
      </c>
      <c r="K9980" s="1" t="str">
        <f>IF($J9980="Yes",VLOOKUP($C9980,'ProvResponder deviceId'!$A$1:$C$20000,3,FALSE),"-")</f>
        <v>-</v>
      </c>
      <c r="L9980" s="1" t="str">
        <f t="shared" si="310"/>
        <v/>
      </c>
      <c r="M9980" s="1" t="str">
        <f t="shared" si="311"/>
        <v/>
      </c>
      <c r="N9980" s="1" t="str">
        <f>IF(ISBLANK($C9980),"",IF(ISNA(VLOOKUP($L9980,'result messages'!$H$3:$L$11,2,FALSE)),VLOOKUP($M9980,'result messages'!$H$3:$L$11,2,FALSE),VLOOKUP($L9980,'result messages'!$H$3:$L$11,2,FALSE)))</f>
        <v/>
      </c>
      <c r="O9980" s="1" t="str">
        <f>IF(ISBLANK($C9980),"",IF(ISNA(VLOOKUP($L9980,'result messages'!$H$3:$L$11,3,FALSE)),VLOOKUP($M9980,'result messages'!$H$3:$L$11,3,FALSE),VLOOKUP($L9980,'result messages'!$H$3:$L$11,3,FALSE)))</f>
        <v/>
      </c>
      <c r="P9980" s="1" t="str">
        <f>IF(ISBLANK($C9980),"",IF(ISNA(VLOOKUP($L9980,'result messages'!$H$3:$L$11,4,FALSE)),VLOOKUP($M9980,'result messages'!$H$3:$L$11,4,FALSE),VLOOKUP($L9980,'result messages'!$H$3:$L$11,4,FALSE)))</f>
        <v/>
      </c>
      <c r="Q9980" s="1" t="str">
        <f>IF(ISBLANK($C9980),"",IF(ISNA(VLOOKUP($L9980,'result messages'!$H$3:$L$11,5,FALSE)),VLOOKUP($M9980,'result messages'!$H$3:$L$11,5,FALSE),VLOOKUP($L9980,'result messages'!$H$3:$L$11,5,FALSE)))</f>
        <v/>
      </c>
    </row>
    <row r="9981" spans="1:17">
      <c r="A9981" s="1">
        <v>9978</v>
      </c>
      <c r="B9981" s="1"/>
      <c r="C9981" s="1"/>
      <c r="D9981" s="1"/>
      <c r="E9981" s="6"/>
      <c r="F9981" s="1"/>
      <c r="G9981" s="1" t="str">
        <f>IF(ISNA(VLOOKUP($C9981,'DTEN TCAP Linkage deviceId'!$A$1:$A$20000,1,FALSE)),"No","Yes")</f>
        <v>No</v>
      </c>
      <c r="H9981" s="1" t="str">
        <f>IF(ISNA(VLOOKUP($C9981,'Provisioning Requester'!$F$3:$H$20000,2,FALSE)),"No","Yes")</f>
        <v>No</v>
      </c>
      <c r="I9981" s="1" t="str">
        <f>IF($H9981="Yes",VLOOKUP($C9981,'Provisioning Requester'!$F$3:$H$20000,3,FALSE),"-")</f>
        <v>-</v>
      </c>
      <c r="J9981" s="1" t="str">
        <f>IF(OR(D9981="SVCP", E9981="TRUE"), "No", IF(ISNA(VLOOKUP($C9981,'ProvResponder deviceId'!$A$1:$A$20000,1,FALSE)),"No","Yes"))</f>
        <v>No</v>
      </c>
      <c r="K9981" s="1" t="str">
        <f>IF($J9981="Yes",VLOOKUP($C9981,'ProvResponder deviceId'!$A$1:$C$20000,3,FALSE),"-")</f>
        <v>-</v>
      </c>
      <c r="L9981" s="1" t="str">
        <f t="shared" si="310"/>
        <v/>
      </c>
      <c r="M9981" s="1" t="str">
        <f t="shared" si="311"/>
        <v/>
      </c>
      <c r="N9981" s="1" t="str">
        <f>IF(ISBLANK($C9981),"",IF(ISNA(VLOOKUP($L9981,'result messages'!$H$3:$L$11,2,FALSE)),VLOOKUP($M9981,'result messages'!$H$3:$L$11,2,FALSE),VLOOKUP($L9981,'result messages'!$H$3:$L$11,2,FALSE)))</f>
        <v/>
      </c>
      <c r="O9981" s="1" t="str">
        <f>IF(ISBLANK($C9981),"",IF(ISNA(VLOOKUP($L9981,'result messages'!$H$3:$L$11,3,FALSE)),VLOOKUP($M9981,'result messages'!$H$3:$L$11,3,FALSE),VLOOKUP($L9981,'result messages'!$H$3:$L$11,3,FALSE)))</f>
        <v/>
      </c>
      <c r="P9981" s="1" t="str">
        <f>IF(ISBLANK($C9981),"",IF(ISNA(VLOOKUP($L9981,'result messages'!$H$3:$L$11,4,FALSE)),VLOOKUP($M9981,'result messages'!$H$3:$L$11,4,FALSE),VLOOKUP($L9981,'result messages'!$H$3:$L$11,4,FALSE)))</f>
        <v/>
      </c>
      <c r="Q9981" s="1" t="str">
        <f>IF(ISBLANK($C9981),"",IF(ISNA(VLOOKUP($L9981,'result messages'!$H$3:$L$11,5,FALSE)),VLOOKUP($M9981,'result messages'!$H$3:$L$11,5,FALSE),VLOOKUP($L9981,'result messages'!$H$3:$L$11,5,FALSE)))</f>
        <v/>
      </c>
    </row>
    <row r="9982" spans="1:17">
      <c r="A9982" s="1">
        <v>9979</v>
      </c>
      <c r="B9982" s="1"/>
      <c r="C9982" s="1"/>
      <c r="D9982" s="1"/>
      <c r="E9982" s="6"/>
      <c r="F9982" s="1"/>
      <c r="G9982" s="1" t="str">
        <f>IF(ISNA(VLOOKUP($C9982,'DTEN TCAP Linkage deviceId'!$A$1:$A$20000,1,FALSE)),"No","Yes")</f>
        <v>No</v>
      </c>
      <c r="H9982" s="1" t="str">
        <f>IF(ISNA(VLOOKUP($C9982,'Provisioning Requester'!$F$3:$H$20000,2,FALSE)),"No","Yes")</f>
        <v>No</v>
      </c>
      <c r="I9982" s="1" t="str">
        <f>IF($H9982="Yes",VLOOKUP($C9982,'Provisioning Requester'!$F$3:$H$20000,3,FALSE),"-")</f>
        <v>-</v>
      </c>
      <c r="J9982" s="1" t="str">
        <f>IF(OR(D9982="SVCP", E9982="TRUE"), "No", IF(ISNA(VLOOKUP($C9982,'ProvResponder deviceId'!$A$1:$A$20000,1,FALSE)),"No","Yes"))</f>
        <v>No</v>
      </c>
      <c r="K9982" s="1" t="str">
        <f>IF($J9982="Yes",VLOOKUP($C9982,'ProvResponder deviceId'!$A$1:$C$20000,3,FALSE),"-")</f>
        <v>-</v>
      </c>
      <c r="L9982" s="1" t="str">
        <f t="shared" si="310"/>
        <v/>
      </c>
      <c r="M9982" s="1" t="str">
        <f t="shared" si="311"/>
        <v/>
      </c>
      <c r="N9982" s="1" t="str">
        <f>IF(ISBLANK($C9982),"",IF(ISNA(VLOOKUP($L9982,'result messages'!$H$3:$L$11,2,FALSE)),VLOOKUP($M9982,'result messages'!$H$3:$L$11,2,FALSE),VLOOKUP($L9982,'result messages'!$H$3:$L$11,2,FALSE)))</f>
        <v/>
      </c>
      <c r="O9982" s="1" t="str">
        <f>IF(ISBLANK($C9982),"",IF(ISNA(VLOOKUP($L9982,'result messages'!$H$3:$L$11,3,FALSE)),VLOOKUP($M9982,'result messages'!$H$3:$L$11,3,FALSE),VLOOKUP($L9982,'result messages'!$H$3:$L$11,3,FALSE)))</f>
        <v/>
      </c>
      <c r="P9982" s="1" t="str">
        <f>IF(ISBLANK($C9982),"",IF(ISNA(VLOOKUP($L9982,'result messages'!$H$3:$L$11,4,FALSE)),VLOOKUP($M9982,'result messages'!$H$3:$L$11,4,FALSE),VLOOKUP($L9982,'result messages'!$H$3:$L$11,4,FALSE)))</f>
        <v/>
      </c>
      <c r="Q9982" s="1" t="str">
        <f>IF(ISBLANK($C9982),"",IF(ISNA(VLOOKUP($L9982,'result messages'!$H$3:$L$11,5,FALSE)),VLOOKUP($M9982,'result messages'!$H$3:$L$11,5,FALSE),VLOOKUP($L9982,'result messages'!$H$3:$L$11,5,FALSE)))</f>
        <v/>
      </c>
    </row>
    <row r="9983" spans="1:17">
      <c r="A9983" s="1">
        <v>9980</v>
      </c>
      <c r="B9983" s="1"/>
      <c r="C9983" s="1"/>
      <c r="D9983" s="1"/>
      <c r="E9983" s="6"/>
      <c r="F9983" s="1"/>
      <c r="G9983" s="1" t="str">
        <f>IF(ISNA(VLOOKUP($C9983,'DTEN TCAP Linkage deviceId'!$A$1:$A$20000,1,FALSE)),"No","Yes")</f>
        <v>No</v>
      </c>
      <c r="H9983" s="1" t="str">
        <f>IF(ISNA(VLOOKUP($C9983,'Provisioning Requester'!$F$3:$H$20000,2,FALSE)),"No","Yes")</f>
        <v>No</v>
      </c>
      <c r="I9983" s="1" t="str">
        <f>IF($H9983="Yes",VLOOKUP($C9983,'Provisioning Requester'!$F$3:$H$20000,3,FALSE),"-")</f>
        <v>-</v>
      </c>
      <c r="J9983" s="1" t="str">
        <f>IF(OR(D9983="SVCP", E9983="TRUE"), "No", IF(ISNA(VLOOKUP($C9983,'ProvResponder deviceId'!$A$1:$A$20000,1,FALSE)),"No","Yes"))</f>
        <v>No</v>
      </c>
      <c r="K9983" s="1" t="str">
        <f>IF($J9983="Yes",VLOOKUP($C9983,'ProvResponder deviceId'!$A$1:$C$20000,3,FALSE),"-")</f>
        <v>-</v>
      </c>
      <c r="L9983" s="1" t="str">
        <f t="shared" si="310"/>
        <v/>
      </c>
      <c r="M9983" s="1" t="str">
        <f t="shared" si="311"/>
        <v/>
      </c>
      <c r="N9983" s="1" t="str">
        <f>IF(ISBLANK($C9983),"",IF(ISNA(VLOOKUP($L9983,'result messages'!$H$3:$L$11,2,FALSE)),VLOOKUP($M9983,'result messages'!$H$3:$L$11,2,FALSE),VLOOKUP($L9983,'result messages'!$H$3:$L$11,2,FALSE)))</f>
        <v/>
      </c>
      <c r="O9983" s="1" t="str">
        <f>IF(ISBLANK($C9983),"",IF(ISNA(VLOOKUP($L9983,'result messages'!$H$3:$L$11,3,FALSE)),VLOOKUP($M9983,'result messages'!$H$3:$L$11,3,FALSE),VLOOKUP($L9983,'result messages'!$H$3:$L$11,3,FALSE)))</f>
        <v/>
      </c>
      <c r="P9983" s="1" t="str">
        <f>IF(ISBLANK($C9983),"",IF(ISNA(VLOOKUP($L9983,'result messages'!$H$3:$L$11,4,FALSE)),VLOOKUP($M9983,'result messages'!$H$3:$L$11,4,FALSE),VLOOKUP($L9983,'result messages'!$H$3:$L$11,4,FALSE)))</f>
        <v/>
      </c>
      <c r="Q9983" s="1" t="str">
        <f>IF(ISBLANK($C9983),"",IF(ISNA(VLOOKUP($L9983,'result messages'!$H$3:$L$11,5,FALSE)),VLOOKUP($M9983,'result messages'!$H$3:$L$11,5,FALSE),VLOOKUP($L9983,'result messages'!$H$3:$L$11,5,FALSE)))</f>
        <v/>
      </c>
    </row>
    <row r="9984" spans="1:17">
      <c r="A9984" s="1">
        <v>9981</v>
      </c>
      <c r="B9984" s="1"/>
      <c r="C9984" s="1"/>
      <c r="D9984" s="1"/>
      <c r="E9984" s="6"/>
      <c r="F9984" s="1"/>
      <c r="G9984" s="1" t="str">
        <f>IF(ISNA(VLOOKUP($C9984,'DTEN TCAP Linkage deviceId'!$A$1:$A$20000,1,FALSE)),"No","Yes")</f>
        <v>No</v>
      </c>
      <c r="H9984" s="1" t="str">
        <f>IF(ISNA(VLOOKUP($C9984,'Provisioning Requester'!$F$3:$H$20000,2,FALSE)),"No","Yes")</f>
        <v>No</v>
      </c>
      <c r="I9984" s="1" t="str">
        <f>IF($H9984="Yes",VLOOKUP($C9984,'Provisioning Requester'!$F$3:$H$20000,3,FALSE),"-")</f>
        <v>-</v>
      </c>
      <c r="J9984" s="1" t="str">
        <f>IF(OR(D9984="SVCP", E9984="TRUE"), "No", IF(ISNA(VLOOKUP($C9984,'ProvResponder deviceId'!$A$1:$A$20000,1,FALSE)),"No","Yes"))</f>
        <v>No</v>
      </c>
      <c r="K9984" s="1" t="str">
        <f>IF($J9984="Yes",VLOOKUP($C9984,'ProvResponder deviceId'!$A$1:$C$20000,3,FALSE),"-")</f>
        <v>-</v>
      </c>
      <c r="L9984" s="1" t="str">
        <f t="shared" si="310"/>
        <v/>
      </c>
      <c r="M9984" s="1" t="str">
        <f t="shared" si="311"/>
        <v/>
      </c>
      <c r="N9984" s="1" t="str">
        <f>IF(ISBLANK($C9984),"",IF(ISNA(VLOOKUP($L9984,'result messages'!$H$3:$L$11,2,FALSE)),VLOOKUP($M9984,'result messages'!$H$3:$L$11,2,FALSE),VLOOKUP($L9984,'result messages'!$H$3:$L$11,2,FALSE)))</f>
        <v/>
      </c>
      <c r="O9984" s="1" t="str">
        <f>IF(ISBLANK($C9984),"",IF(ISNA(VLOOKUP($L9984,'result messages'!$H$3:$L$11,3,FALSE)),VLOOKUP($M9984,'result messages'!$H$3:$L$11,3,FALSE),VLOOKUP($L9984,'result messages'!$H$3:$L$11,3,FALSE)))</f>
        <v/>
      </c>
      <c r="P9984" s="1" t="str">
        <f>IF(ISBLANK($C9984),"",IF(ISNA(VLOOKUP($L9984,'result messages'!$H$3:$L$11,4,FALSE)),VLOOKUP($M9984,'result messages'!$H$3:$L$11,4,FALSE),VLOOKUP($L9984,'result messages'!$H$3:$L$11,4,FALSE)))</f>
        <v/>
      </c>
      <c r="Q9984" s="1" t="str">
        <f>IF(ISBLANK($C9984),"",IF(ISNA(VLOOKUP($L9984,'result messages'!$H$3:$L$11,5,FALSE)),VLOOKUP($M9984,'result messages'!$H$3:$L$11,5,FALSE),VLOOKUP($L9984,'result messages'!$H$3:$L$11,5,FALSE)))</f>
        <v/>
      </c>
    </row>
    <row r="9985" spans="1:17">
      <c r="A9985" s="1">
        <v>9982</v>
      </c>
      <c r="B9985" s="1"/>
      <c r="C9985" s="1"/>
      <c r="D9985" s="1"/>
      <c r="E9985" s="6"/>
      <c r="F9985" s="1"/>
      <c r="G9985" s="1" t="str">
        <f>IF(ISNA(VLOOKUP($C9985,'DTEN TCAP Linkage deviceId'!$A$1:$A$20000,1,FALSE)),"No","Yes")</f>
        <v>No</v>
      </c>
      <c r="H9985" s="1" t="str">
        <f>IF(ISNA(VLOOKUP($C9985,'Provisioning Requester'!$F$3:$H$20000,2,FALSE)),"No","Yes")</f>
        <v>No</v>
      </c>
      <c r="I9985" s="1" t="str">
        <f>IF($H9985="Yes",VLOOKUP($C9985,'Provisioning Requester'!$F$3:$H$20000,3,FALSE),"-")</f>
        <v>-</v>
      </c>
      <c r="J9985" s="1" t="str">
        <f>IF(OR(D9985="SVCP", E9985="TRUE"), "No", IF(ISNA(VLOOKUP($C9985,'ProvResponder deviceId'!$A$1:$A$20000,1,FALSE)),"No","Yes"))</f>
        <v>No</v>
      </c>
      <c r="K9985" s="1" t="str">
        <f>IF($J9985="Yes",VLOOKUP($C9985,'ProvResponder deviceId'!$A$1:$C$20000,3,FALSE),"-")</f>
        <v>-</v>
      </c>
      <c r="L9985" s="1" t="str">
        <f t="shared" si="310"/>
        <v/>
      </c>
      <c r="M9985" s="1" t="str">
        <f t="shared" si="311"/>
        <v/>
      </c>
      <c r="N9985" s="1" t="str">
        <f>IF(ISBLANK($C9985),"",IF(ISNA(VLOOKUP($L9985,'result messages'!$H$3:$L$11,2,FALSE)),VLOOKUP($M9985,'result messages'!$H$3:$L$11,2,FALSE),VLOOKUP($L9985,'result messages'!$H$3:$L$11,2,FALSE)))</f>
        <v/>
      </c>
      <c r="O9985" s="1" t="str">
        <f>IF(ISBLANK($C9985),"",IF(ISNA(VLOOKUP($L9985,'result messages'!$H$3:$L$11,3,FALSE)),VLOOKUP($M9985,'result messages'!$H$3:$L$11,3,FALSE),VLOOKUP($L9985,'result messages'!$H$3:$L$11,3,FALSE)))</f>
        <v/>
      </c>
      <c r="P9985" s="1" t="str">
        <f>IF(ISBLANK($C9985),"",IF(ISNA(VLOOKUP($L9985,'result messages'!$H$3:$L$11,4,FALSE)),VLOOKUP($M9985,'result messages'!$H$3:$L$11,4,FALSE),VLOOKUP($L9985,'result messages'!$H$3:$L$11,4,FALSE)))</f>
        <v/>
      </c>
      <c r="Q9985" s="1" t="str">
        <f>IF(ISBLANK($C9985),"",IF(ISNA(VLOOKUP($L9985,'result messages'!$H$3:$L$11,5,FALSE)),VLOOKUP($M9985,'result messages'!$H$3:$L$11,5,FALSE),VLOOKUP($L9985,'result messages'!$H$3:$L$11,5,FALSE)))</f>
        <v/>
      </c>
    </row>
    <row r="9986" spans="1:17">
      <c r="A9986" s="1">
        <v>9983</v>
      </c>
      <c r="B9986" s="1"/>
      <c r="C9986" s="1"/>
      <c r="D9986" s="1"/>
      <c r="E9986" s="6"/>
      <c r="F9986" s="1"/>
      <c r="G9986" s="1" t="str">
        <f>IF(ISNA(VLOOKUP($C9986,'DTEN TCAP Linkage deviceId'!$A$1:$A$20000,1,FALSE)),"No","Yes")</f>
        <v>No</v>
      </c>
      <c r="H9986" s="1" t="str">
        <f>IF(ISNA(VLOOKUP($C9986,'Provisioning Requester'!$F$3:$H$20000,2,FALSE)),"No","Yes")</f>
        <v>No</v>
      </c>
      <c r="I9986" s="1" t="str">
        <f>IF($H9986="Yes",VLOOKUP($C9986,'Provisioning Requester'!$F$3:$H$20000,3,FALSE),"-")</f>
        <v>-</v>
      </c>
      <c r="J9986" s="1" t="str">
        <f>IF(OR(D9986="SVCP", E9986="TRUE"), "No", IF(ISNA(VLOOKUP($C9986,'ProvResponder deviceId'!$A$1:$A$20000,1,FALSE)),"No","Yes"))</f>
        <v>No</v>
      </c>
      <c r="K9986" s="1" t="str">
        <f>IF($J9986="Yes",VLOOKUP($C9986,'ProvResponder deviceId'!$A$1:$C$20000,3,FALSE),"-")</f>
        <v>-</v>
      </c>
      <c r="L9986" s="1" t="str">
        <f t="shared" si="310"/>
        <v/>
      </c>
      <c r="M9986" s="1" t="str">
        <f t="shared" si="311"/>
        <v/>
      </c>
      <c r="N9986" s="1" t="str">
        <f>IF(ISBLANK($C9986),"",IF(ISNA(VLOOKUP($L9986,'result messages'!$H$3:$L$11,2,FALSE)),VLOOKUP($M9986,'result messages'!$H$3:$L$11,2,FALSE),VLOOKUP($L9986,'result messages'!$H$3:$L$11,2,FALSE)))</f>
        <v/>
      </c>
      <c r="O9986" s="1" t="str">
        <f>IF(ISBLANK($C9986),"",IF(ISNA(VLOOKUP($L9986,'result messages'!$H$3:$L$11,3,FALSE)),VLOOKUP($M9986,'result messages'!$H$3:$L$11,3,FALSE),VLOOKUP($L9986,'result messages'!$H$3:$L$11,3,FALSE)))</f>
        <v/>
      </c>
      <c r="P9986" s="1" t="str">
        <f>IF(ISBLANK($C9986),"",IF(ISNA(VLOOKUP($L9986,'result messages'!$H$3:$L$11,4,FALSE)),VLOOKUP($M9986,'result messages'!$H$3:$L$11,4,FALSE),VLOOKUP($L9986,'result messages'!$H$3:$L$11,4,FALSE)))</f>
        <v/>
      </c>
      <c r="Q9986" s="1" t="str">
        <f>IF(ISBLANK($C9986),"",IF(ISNA(VLOOKUP($L9986,'result messages'!$H$3:$L$11,5,FALSE)),VLOOKUP($M9986,'result messages'!$H$3:$L$11,5,FALSE),VLOOKUP($L9986,'result messages'!$H$3:$L$11,5,FALSE)))</f>
        <v/>
      </c>
    </row>
    <row r="9987" spans="1:17">
      <c r="A9987" s="1">
        <v>9984</v>
      </c>
      <c r="B9987" s="1"/>
      <c r="C9987" s="1"/>
      <c r="D9987" s="1"/>
      <c r="E9987" s="6"/>
      <c r="F9987" s="1"/>
      <c r="G9987" s="1" t="str">
        <f>IF(ISNA(VLOOKUP($C9987,'DTEN TCAP Linkage deviceId'!$A$1:$A$20000,1,FALSE)),"No","Yes")</f>
        <v>No</v>
      </c>
      <c r="H9987" s="1" t="str">
        <f>IF(ISNA(VLOOKUP($C9987,'Provisioning Requester'!$F$3:$H$20000,2,FALSE)),"No","Yes")</f>
        <v>No</v>
      </c>
      <c r="I9987" s="1" t="str">
        <f>IF($H9987="Yes",VLOOKUP($C9987,'Provisioning Requester'!$F$3:$H$20000,3,FALSE),"-")</f>
        <v>-</v>
      </c>
      <c r="J9987" s="1" t="str">
        <f>IF(OR(D9987="SVCP", E9987="TRUE"), "No", IF(ISNA(VLOOKUP($C9987,'ProvResponder deviceId'!$A$1:$A$20000,1,FALSE)),"No","Yes"))</f>
        <v>No</v>
      </c>
      <c r="K9987" s="1" t="str">
        <f>IF($J9987="Yes",VLOOKUP($C9987,'ProvResponder deviceId'!$A$1:$C$20000,3,FALSE),"-")</f>
        <v>-</v>
      </c>
      <c r="L9987" s="1" t="str">
        <f t="shared" si="310"/>
        <v/>
      </c>
      <c r="M9987" s="1" t="str">
        <f t="shared" si="311"/>
        <v/>
      </c>
      <c r="N9987" s="1" t="str">
        <f>IF(ISBLANK($C9987),"",IF(ISNA(VLOOKUP($L9987,'result messages'!$H$3:$L$11,2,FALSE)),VLOOKUP($M9987,'result messages'!$H$3:$L$11,2,FALSE),VLOOKUP($L9987,'result messages'!$H$3:$L$11,2,FALSE)))</f>
        <v/>
      </c>
      <c r="O9987" s="1" t="str">
        <f>IF(ISBLANK($C9987),"",IF(ISNA(VLOOKUP($L9987,'result messages'!$H$3:$L$11,3,FALSE)),VLOOKUP($M9987,'result messages'!$H$3:$L$11,3,FALSE),VLOOKUP($L9987,'result messages'!$H$3:$L$11,3,FALSE)))</f>
        <v/>
      </c>
      <c r="P9987" s="1" t="str">
        <f>IF(ISBLANK($C9987),"",IF(ISNA(VLOOKUP($L9987,'result messages'!$H$3:$L$11,4,FALSE)),VLOOKUP($M9987,'result messages'!$H$3:$L$11,4,FALSE),VLOOKUP($L9987,'result messages'!$H$3:$L$11,4,FALSE)))</f>
        <v/>
      </c>
      <c r="Q9987" s="1" t="str">
        <f>IF(ISBLANK($C9987),"",IF(ISNA(VLOOKUP($L9987,'result messages'!$H$3:$L$11,5,FALSE)),VLOOKUP($M9987,'result messages'!$H$3:$L$11,5,FALSE),VLOOKUP($L9987,'result messages'!$H$3:$L$11,5,FALSE)))</f>
        <v/>
      </c>
    </row>
    <row r="9988" spans="1:17">
      <c r="A9988" s="1">
        <v>9985</v>
      </c>
      <c r="B9988" s="1"/>
      <c r="C9988" s="1"/>
      <c r="D9988" s="1"/>
      <c r="E9988" s="6"/>
      <c r="F9988" s="1"/>
      <c r="G9988" s="1" t="str">
        <f>IF(ISNA(VLOOKUP($C9988,'DTEN TCAP Linkage deviceId'!$A$1:$A$20000,1,FALSE)),"No","Yes")</f>
        <v>No</v>
      </c>
      <c r="H9988" s="1" t="str">
        <f>IF(ISNA(VLOOKUP($C9988,'Provisioning Requester'!$F$3:$H$20000,2,FALSE)),"No","Yes")</f>
        <v>No</v>
      </c>
      <c r="I9988" s="1" t="str">
        <f>IF($H9988="Yes",VLOOKUP($C9988,'Provisioning Requester'!$F$3:$H$20000,3,FALSE),"-")</f>
        <v>-</v>
      </c>
      <c r="J9988" s="1" t="str">
        <f>IF(OR(D9988="SVCP", E9988="TRUE"), "No", IF(ISNA(VLOOKUP($C9988,'ProvResponder deviceId'!$A$1:$A$20000,1,FALSE)),"No","Yes"))</f>
        <v>No</v>
      </c>
      <c r="K9988" s="1" t="str">
        <f>IF($J9988="Yes",VLOOKUP($C9988,'ProvResponder deviceId'!$A$1:$C$20000,3,FALSE),"-")</f>
        <v>-</v>
      </c>
      <c r="L9988" s="1" t="str">
        <f t="shared" si="310"/>
        <v/>
      </c>
      <c r="M9988" s="1" t="str">
        <f t="shared" si="311"/>
        <v/>
      </c>
      <c r="N9988" s="1" t="str">
        <f>IF(ISBLANK($C9988),"",IF(ISNA(VLOOKUP($L9988,'result messages'!$H$3:$L$11,2,FALSE)),VLOOKUP($M9988,'result messages'!$H$3:$L$11,2,FALSE),VLOOKUP($L9988,'result messages'!$H$3:$L$11,2,FALSE)))</f>
        <v/>
      </c>
      <c r="O9988" s="1" t="str">
        <f>IF(ISBLANK($C9988),"",IF(ISNA(VLOOKUP($L9988,'result messages'!$H$3:$L$11,3,FALSE)),VLOOKUP($M9988,'result messages'!$H$3:$L$11,3,FALSE),VLOOKUP($L9988,'result messages'!$H$3:$L$11,3,FALSE)))</f>
        <v/>
      </c>
      <c r="P9988" s="1" t="str">
        <f>IF(ISBLANK($C9988),"",IF(ISNA(VLOOKUP($L9988,'result messages'!$H$3:$L$11,4,FALSE)),VLOOKUP($M9988,'result messages'!$H$3:$L$11,4,FALSE),VLOOKUP($L9988,'result messages'!$H$3:$L$11,4,FALSE)))</f>
        <v/>
      </c>
      <c r="Q9988" s="1" t="str">
        <f>IF(ISBLANK($C9988),"",IF(ISNA(VLOOKUP($L9988,'result messages'!$H$3:$L$11,5,FALSE)),VLOOKUP($M9988,'result messages'!$H$3:$L$11,5,FALSE),VLOOKUP($L9988,'result messages'!$H$3:$L$11,5,FALSE)))</f>
        <v/>
      </c>
    </row>
    <row r="9989" spans="1:17">
      <c r="A9989" s="1">
        <v>9986</v>
      </c>
      <c r="B9989" s="1"/>
      <c r="C9989" s="1"/>
      <c r="D9989" s="1"/>
      <c r="E9989" s="6"/>
      <c r="F9989" s="1"/>
      <c r="G9989" s="1" t="str">
        <f>IF(ISNA(VLOOKUP($C9989,'DTEN TCAP Linkage deviceId'!$A$1:$A$20000,1,FALSE)),"No","Yes")</f>
        <v>No</v>
      </c>
      <c r="H9989" s="1" t="str">
        <f>IF(ISNA(VLOOKUP($C9989,'Provisioning Requester'!$F$3:$H$20000,2,FALSE)),"No","Yes")</f>
        <v>No</v>
      </c>
      <c r="I9989" s="1" t="str">
        <f>IF($H9989="Yes",VLOOKUP($C9989,'Provisioning Requester'!$F$3:$H$20000,3,FALSE),"-")</f>
        <v>-</v>
      </c>
      <c r="J9989" s="1" t="str">
        <f>IF(OR(D9989="SVCP", E9989="TRUE"), "No", IF(ISNA(VLOOKUP($C9989,'ProvResponder deviceId'!$A$1:$A$20000,1,FALSE)),"No","Yes"))</f>
        <v>No</v>
      </c>
      <c r="K9989" s="1" t="str">
        <f>IF($J9989="Yes",VLOOKUP($C9989,'ProvResponder deviceId'!$A$1:$C$20000,3,FALSE),"-")</f>
        <v>-</v>
      </c>
      <c r="L9989" s="1" t="str">
        <f t="shared" ref="L9989:L10052" si="312">IF(ISBLANK($C9989),"",$D9989&amp;$E9989&amp;$G9989&amp;$H9989&amp;$I9989&amp;$J9989&amp;$K9989)</f>
        <v/>
      </c>
      <c r="M9989" s="1" t="str">
        <f t="shared" ref="M9989:M10052" si="313">IF(ISBLANK($C9989),"",$D9989&amp;$E9989&amp;$G9989&amp;$H9989&amp;$I9989&amp;$J9989&amp;"other")</f>
        <v/>
      </c>
      <c r="N9989" s="1" t="str">
        <f>IF(ISBLANK($C9989),"",IF(ISNA(VLOOKUP($L9989,'result messages'!$H$3:$L$11,2,FALSE)),VLOOKUP($M9989,'result messages'!$H$3:$L$11,2,FALSE),VLOOKUP($L9989,'result messages'!$H$3:$L$11,2,FALSE)))</f>
        <v/>
      </c>
      <c r="O9989" s="1" t="str">
        <f>IF(ISBLANK($C9989),"",IF(ISNA(VLOOKUP($L9989,'result messages'!$H$3:$L$11,3,FALSE)),VLOOKUP($M9989,'result messages'!$H$3:$L$11,3,FALSE),VLOOKUP($L9989,'result messages'!$H$3:$L$11,3,FALSE)))</f>
        <v/>
      </c>
      <c r="P9989" s="1" t="str">
        <f>IF(ISBLANK($C9989),"",IF(ISNA(VLOOKUP($L9989,'result messages'!$H$3:$L$11,4,FALSE)),VLOOKUP($M9989,'result messages'!$H$3:$L$11,4,FALSE),VLOOKUP($L9989,'result messages'!$H$3:$L$11,4,FALSE)))</f>
        <v/>
      </c>
      <c r="Q9989" s="1" t="str">
        <f>IF(ISBLANK($C9989),"",IF(ISNA(VLOOKUP($L9989,'result messages'!$H$3:$L$11,5,FALSE)),VLOOKUP($M9989,'result messages'!$H$3:$L$11,5,FALSE),VLOOKUP($L9989,'result messages'!$H$3:$L$11,5,FALSE)))</f>
        <v/>
      </c>
    </row>
    <row r="9990" spans="1:17">
      <c r="A9990" s="1">
        <v>9987</v>
      </c>
      <c r="B9990" s="1"/>
      <c r="C9990" s="1"/>
      <c r="D9990" s="1"/>
      <c r="E9990" s="6"/>
      <c r="F9990" s="1"/>
      <c r="G9990" s="1" t="str">
        <f>IF(ISNA(VLOOKUP($C9990,'DTEN TCAP Linkage deviceId'!$A$1:$A$20000,1,FALSE)),"No","Yes")</f>
        <v>No</v>
      </c>
      <c r="H9990" s="1" t="str">
        <f>IF(ISNA(VLOOKUP($C9990,'Provisioning Requester'!$F$3:$H$20000,2,FALSE)),"No","Yes")</f>
        <v>No</v>
      </c>
      <c r="I9990" s="1" t="str">
        <f>IF($H9990="Yes",VLOOKUP($C9990,'Provisioning Requester'!$F$3:$H$20000,3,FALSE),"-")</f>
        <v>-</v>
      </c>
      <c r="J9990" s="1" t="str">
        <f>IF(OR(D9990="SVCP", E9990="TRUE"), "No", IF(ISNA(VLOOKUP($C9990,'ProvResponder deviceId'!$A$1:$A$20000,1,FALSE)),"No","Yes"))</f>
        <v>No</v>
      </c>
      <c r="K9990" s="1" t="str">
        <f>IF($J9990="Yes",VLOOKUP($C9990,'ProvResponder deviceId'!$A$1:$C$20000,3,FALSE),"-")</f>
        <v>-</v>
      </c>
      <c r="L9990" s="1" t="str">
        <f t="shared" si="312"/>
        <v/>
      </c>
      <c r="M9990" s="1" t="str">
        <f t="shared" si="313"/>
        <v/>
      </c>
      <c r="N9990" s="1" t="str">
        <f>IF(ISBLANK($C9990),"",IF(ISNA(VLOOKUP($L9990,'result messages'!$H$3:$L$11,2,FALSE)),VLOOKUP($M9990,'result messages'!$H$3:$L$11,2,FALSE),VLOOKUP($L9990,'result messages'!$H$3:$L$11,2,FALSE)))</f>
        <v/>
      </c>
      <c r="O9990" s="1" t="str">
        <f>IF(ISBLANK($C9990),"",IF(ISNA(VLOOKUP($L9990,'result messages'!$H$3:$L$11,3,FALSE)),VLOOKUP($M9990,'result messages'!$H$3:$L$11,3,FALSE),VLOOKUP($L9990,'result messages'!$H$3:$L$11,3,FALSE)))</f>
        <v/>
      </c>
      <c r="P9990" s="1" t="str">
        <f>IF(ISBLANK($C9990),"",IF(ISNA(VLOOKUP($L9990,'result messages'!$H$3:$L$11,4,FALSE)),VLOOKUP($M9990,'result messages'!$H$3:$L$11,4,FALSE),VLOOKUP($L9990,'result messages'!$H$3:$L$11,4,FALSE)))</f>
        <v/>
      </c>
      <c r="Q9990" s="1" t="str">
        <f>IF(ISBLANK($C9990),"",IF(ISNA(VLOOKUP($L9990,'result messages'!$H$3:$L$11,5,FALSE)),VLOOKUP($M9990,'result messages'!$H$3:$L$11,5,FALSE),VLOOKUP($L9990,'result messages'!$H$3:$L$11,5,FALSE)))</f>
        <v/>
      </c>
    </row>
    <row r="9991" spans="1:17">
      <c r="A9991" s="1">
        <v>9988</v>
      </c>
      <c r="B9991" s="1"/>
      <c r="C9991" s="1"/>
      <c r="D9991" s="1"/>
      <c r="E9991" s="6"/>
      <c r="F9991" s="1"/>
      <c r="G9991" s="1" t="str">
        <f>IF(ISNA(VLOOKUP($C9991,'DTEN TCAP Linkage deviceId'!$A$1:$A$20000,1,FALSE)),"No","Yes")</f>
        <v>No</v>
      </c>
      <c r="H9991" s="1" t="str">
        <f>IF(ISNA(VLOOKUP($C9991,'Provisioning Requester'!$F$3:$H$20000,2,FALSE)),"No","Yes")</f>
        <v>No</v>
      </c>
      <c r="I9991" s="1" t="str">
        <f>IF($H9991="Yes",VLOOKUP($C9991,'Provisioning Requester'!$F$3:$H$20000,3,FALSE),"-")</f>
        <v>-</v>
      </c>
      <c r="J9991" s="1" t="str">
        <f>IF(OR(D9991="SVCP", E9991="TRUE"), "No", IF(ISNA(VLOOKUP($C9991,'ProvResponder deviceId'!$A$1:$A$20000,1,FALSE)),"No","Yes"))</f>
        <v>No</v>
      </c>
      <c r="K9991" s="1" t="str">
        <f>IF($J9991="Yes",VLOOKUP($C9991,'ProvResponder deviceId'!$A$1:$C$20000,3,FALSE),"-")</f>
        <v>-</v>
      </c>
      <c r="L9991" s="1" t="str">
        <f t="shared" si="312"/>
        <v/>
      </c>
      <c r="M9991" s="1" t="str">
        <f t="shared" si="313"/>
        <v/>
      </c>
      <c r="N9991" s="1" t="str">
        <f>IF(ISBLANK($C9991),"",IF(ISNA(VLOOKUP($L9991,'result messages'!$H$3:$L$11,2,FALSE)),VLOOKUP($M9991,'result messages'!$H$3:$L$11,2,FALSE),VLOOKUP($L9991,'result messages'!$H$3:$L$11,2,FALSE)))</f>
        <v/>
      </c>
      <c r="O9991" s="1" t="str">
        <f>IF(ISBLANK($C9991),"",IF(ISNA(VLOOKUP($L9991,'result messages'!$H$3:$L$11,3,FALSE)),VLOOKUP($M9991,'result messages'!$H$3:$L$11,3,FALSE),VLOOKUP($L9991,'result messages'!$H$3:$L$11,3,FALSE)))</f>
        <v/>
      </c>
      <c r="P9991" s="1" t="str">
        <f>IF(ISBLANK($C9991),"",IF(ISNA(VLOOKUP($L9991,'result messages'!$H$3:$L$11,4,FALSE)),VLOOKUP($M9991,'result messages'!$H$3:$L$11,4,FALSE),VLOOKUP($L9991,'result messages'!$H$3:$L$11,4,FALSE)))</f>
        <v/>
      </c>
      <c r="Q9991" s="1" t="str">
        <f>IF(ISBLANK($C9991),"",IF(ISNA(VLOOKUP($L9991,'result messages'!$H$3:$L$11,5,FALSE)),VLOOKUP($M9991,'result messages'!$H$3:$L$11,5,FALSE),VLOOKUP($L9991,'result messages'!$H$3:$L$11,5,FALSE)))</f>
        <v/>
      </c>
    </row>
    <row r="9992" spans="1:17">
      <c r="A9992" s="1">
        <v>9989</v>
      </c>
      <c r="B9992" s="1"/>
      <c r="C9992" s="1"/>
      <c r="D9992" s="1"/>
      <c r="E9992" s="6"/>
      <c r="F9992" s="1"/>
      <c r="G9992" s="1" t="str">
        <f>IF(ISNA(VLOOKUP($C9992,'DTEN TCAP Linkage deviceId'!$A$1:$A$20000,1,FALSE)),"No","Yes")</f>
        <v>No</v>
      </c>
      <c r="H9992" s="1" t="str">
        <f>IF(ISNA(VLOOKUP($C9992,'Provisioning Requester'!$F$3:$H$20000,2,FALSE)),"No","Yes")</f>
        <v>No</v>
      </c>
      <c r="I9992" s="1" t="str">
        <f>IF($H9992="Yes",VLOOKUP($C9992,'Provisioning Requester'!$F$3:$H$20000,3,FALSE),"-")</f>
        <v>-</v>
      </c>
      <c r="J9992" s="1" t="str">
        <f>IF(OR(D9992="SVCP", E9992="TRUE"), "No", IF(ISNA(VLOOKUP($C9992,'ProvResponder deviceId'!$A$1:$A$20000,1,FALSE)),"No","Yes"))</f>
        <v>No</v>
      </c>
      <c r="K9992" s="1" t="str">
        <f>IF($J9992="Yes",VLOOKUP($C9992,'ProvResponder deviceId'!$A$1:$C$20000,3,FALSE),"-")</f>
        <v>-</v>
      </c>
      <c r="L9992" s="1" t="str">
        <f t="shared" si="312"/>
        <v/>
      </c>
      <c r="M9992" s="1" t="str">
        <f t="shared" si="313"/>
        <v/>
      </c>
      <c r="N9992" s="1" t="str">
        <f>IF(ISBLANK($C9992),"",IF(ISNA(VLOOKUP($L9992,'result messages'!$H$3:$L$11,2,FALSE)),VLOOKUP($M9992,'result messages'!$H$3:$L$11,2,FALSE),VLOOKUP($L9992,'result messages'!$H$3:$L$11,2,FALSE)))</f>
        <v/>
      </c>
      <c r="O9992" s="1" t="str">
        <f>IF(ISBLANK($C9992),"",IF(ISNA(VLOOKUP($L9992,'result messages'!$H$3:$L$11,3,FALSE)),VLOOKUP($M9992,'result messages'!$H$3:$L$11,3,FALSE),VLOOKUP($L9992,'result messages'!$H$3:$L$11,3,FALSE)))</f>
        <v/>
      </c>
      <c r="P9992" s="1" t="str">
        <f>IF(ISBLANK($C9992),"",IF(ISNA(VLOOKUP($L9992,'result messages'!$H$3:$L$11,4,FALSE)),VLOOKUP($M9992,'result messages'!$H$3:$L$11,4,FALSE),VLOOKUP($L9992,'result messages'!$H$3:$L$11,4,FALSE)))</f>
        <v/>
      </c>
      <c r="Q9992" s="1" t="str">
        <f>IF(ISBLANK($C9992),"",IF(ISNA(VLOOKUP($L9992,'result messages'!$H$3:$L$11,5,FALSE)),VLOOKUP($M9992,'result messages'!$H$3:$L$11,5,FALSE),VLOOKUP($L9992,'result messages'!$H$3:$L$11,5,FALSE)))</f>
        <v/>
      </c>
    </row>
    <row r="9993" spans="1:17">
      <c r="A9993" s="1">
        <v>9990</v>
      </c>
      <c r="B9993" s="1"/>
      <c r="C9993" s="1"/>
      <c r="D9993" s="1"/>
      <c r="E9993" s="6"/>
      <c r="F9993" s="1"/>
      <c r="G9993" s="1" t="str">
        <f>IF(ISNA(VLOOKUP($C9993,'DTEN TCAP Linkage deviceId'!$A$1:$A$20000,1,FALSE)),"No","Yes")</f>
        <v>No</v>
      </c>
      <c r="H9993" s="1" t="str">
        <f>IF(ISNA(VLOOKUP($C9993,'Provisioning Requester'!$F$3:$H$20000,2,FALSE)),"No","Yes")</f>
        <v>No</v>
      </c>
      <c r="I9993" s="1" t="str">
        <f>IF($H9993="Yes",VLOOKUP($C9993,'Provisioning Requester'!$F$3:$H$20000,3,FALSE),"-")</f>
        <v>-</v>
      </c>
      <c r="J9993" s="1" t="str">
        <f>IF(OR(D9993="SVCP", E9993="TRUE"), "No", IF(ISNA(VLOOKUP($C9993,'ProvResponder deviceId'!$A$1:$A$20000,1,FALSE)),"No","Yes"))</f>
        <v>No</v>
      </c>
      <c r="K9993" s="1" t="str">
        <f>IF($J9993="Yes",VLOOKUP($C9993,'ProvResponder deviceId'!$A$1:$C$20000,3,FALSE),"-")</f>
        <v>-</v>
      </c>
      <c r="L9993" s="1" t="str">
        <f t="shared" si="312"/>
        <v/>
      </c>
      <c r="M9993" s="1" t="str">
        <f t="shared" si="313"/>
        <v/>
      </c>
      <c r="N9993" s="1" t="str">
        <f>IF(ISBLANK($C9993),"",IF(ISNA(VLOOKUP($L9993,'result messages'!$H$3:$L$11,2,FALSE)),VLOOKUP($M9993,'result messages'!$H$3:$L$11,2,FALSE),VLOOKUP($L9993,'result messages'!$H$3:$L$11,2,FALSE)))</f>
        <v/>
      </c>
      <c r="O9993" s="1" t="str">
        <f>IF(ISBLANK($C9993),"",IF(ISNA(VLOOKUP($L9993,'result messages'!$H$3:$L$11,3,FALSE)),VLOOKUP($M9993,'result messages'!$H$3:$L$11,3,FALSE),VLOOKUP($L9993,'result messages'!$H$3:$L$11,3,FALSE)))</f>
        <v/>
      </c>
      <c r="P9993" s="1" t="str">
        <f>IF(ISBLANK($C9993),"",IF(ISNA(VLOOKUP($L9993,'result messages'!$H$3:$L$11,4,FALSE)),VLOOKUP($M9993,'result messages'!$H$3:$L$11,4,FALSE),VLOOKUP($L9993,'result messages'!$H$3:$L$11,4,FALSE)))</f>
        <v/>
      </c>
      <c r="Q9993" s="1" t="str">
        <f>IF(ISBLANK($C9993),"",IF(ISNA(VLOOKUP($L9993,'result messages'!$H$3:$L$11,5,FALSE)),VLOOKUP($M9993,'result messages'!$H$3:$L$11,5,FALSE),VLOOKUP($L9993,'result messages'!$H$3:$L$11,5,FALSE)))</f>
        <v/>
      </c>
    </row>
    <row r="9994" spans="1:17">
      <c r="A9994" s="1">
        <v>9991</v>
      </c>
      <c r="B9994" s="1"/>
      <c r="C9994" s="1"/>
      <c r="D9994" s="1"/>
      <c r="E9994" s="6"/>
      <c r="F9994" s="1"/>
      <c r="G9994" s="1" t="str">
        <f>IF(ISNA(VLOOKUP($C9994,'DTEN TCAP Linkage deviceId'!$A$1:$A$20000,1,FALSE)),"No","Yes")</f>
        <v>No</v>
      </c>
      <c r="H9994" s="1" t="str">
        <f>IF(ISNA(VLOOKUP($C9994,'Provisioning Requester'!$F$3:$H$20000,2,FALSE)),"No","Yes")</f>
        <v>No</v>
      </c>
      <c r="I9994" s="1" t="str">
        <f>IF($H9994="Yes",VLOOKUP($C9994,'Provisioning Requester'!$F$3:$H$20000,3,FALSE),"-")</f>
        <v>-</v>
      </c>
      <c r="J9994" s="1" t="str">
        <f>IF(OR(D9994="SVCP", E9994="TRUE"), "No", IF(ISNA(VLOOKUP($C9994,'ProvResponder deviceId'!$A$1:$A$20000,1,FALSE)),"No","Yes"))</f>
        <v>No</v>
      </c>
      <c r="K9994" s="1" t="str">
        <f>IF($J9994="Yes",VLOOKUP($C9994,'ProvResponder deviceId'!$A$1:$C$20000,3,FALSE),"-")</f>
        <v>-</v>
      </c>
      <c r="L9994" s="1" t="str">
        <f t="shared" si="312"/>
        <v/>
      </c>
      <c r="M9994" s="1" t="str">
        <f t="shared" si="313"/>
        <v/>
      </c>
      <c r="N9994" s="1" t="str">
        <f>IF(ISBLANK($C9994),"",IF(ISNA(VLOOKUP($L9994,'result messages'!$H$3:$L$11,2,FALSE)),VLOOKUP($M9994,'result messages'!$H$3:$L$11,2,FALSE),VLOOKUP($L9994,'result messages'!$H$3:$L$11,2,FALSE)))</f>
        <v/>
      </c>
      <c r="O9994" s="1" t="str">
        <f>IF(ISBLANK($C9994),"",IF(ISNA(VLOOKUP($L9994,'result messages'!$H$3:$L$11,3,FALSE)),VLOOKUP($M9994,'result messages'!$H$3:$L$11,3,FALSE),VLOOKUP($L9994,'result messages'!$H$3:$L$11,3,FALSE)))</f>
        <v/>
      </c>
      <c r="P9994" s="1" t="str">
        <f>IF(ISBLANK($C9994),"",IF(ISNA(VLOOKUP($L9994,'result messages'!$H$3:$L$11,4,FALSE)),VLOOKUP($M9994,'result messages'!$H$3:$L$11,4,FALSE),VLOOKUP($L9994,'result messages'!$H$3:$L$11,4,FALSE)))</f>
        <v/>
      </c>
      <c r="Q9994" s="1" t="str">
        <f>IF(ISBLANK($C9994),"",IF(ISNA(VLOOKUP($L9994,'result messages'!$H$3:$L$11,5,FALSE)),VLOOKUP($M9994,'result messages'!$H$3:$L$11,5,FALSE),VLOOKUP($L9994,'result messages'!$H$3:$L$11,5,FALSE)))</f>
        <v/>
      </c>
    </row>
    <row r="9995" spans="1:17">
      <c r="A9995" s="1">
        <v>9992</v>
      </c>
      <c r="B9995" s="1"/>
      <c r="C9995" s="1"/>
      <c r="D9995" s="1"/>
      <c r="E9995" s="6"/>
      <c r="F9995" s="1"/>
      <c r="G9995" s="1" t="str">
        <f>IF(ISNA(VLOOKUP($C9995,'DTEN TCAP Linkage deviceId'!$A$1:$A$20000,1,FALSE)),"No","Yes")</f>
        <v>No</v>
      </c>
      <c r="H9995" s="1" t="str">
        <f>IF(ISNA(VLOOKUP($C9995,'Provisioning Requester'!$F$3:$H$20000,2,FALSE)),"No","Yes")</f>
        <v>No</v>
      </c>
      <c r="I9995" s="1" t="str">
        <f>IF($H9995="Yes",VLOOKUP($C9995,'Provisioning Requester'!$F$3:$H$20000,3,FALSE),"-")</f>
        <v>-</v>
      </c>
      <c r="J9995" s="1" t="str">
        <f>IF(OR(D9995="SVCP", E9995="TRUE"), "No", IF(ISNA(VLOOKUP($C9995,'ProvResponder deviceId'!$A$1:$A$20000,1,FALSE)),"No","Yes"))</f>
        <v>No</v>
      </c>
      <c r="K9995" s="1" t="str">
        <f>IF($J9995="Yes",VLOOKUP($C9995,'ProvResponder deviceId'!$A$1:$C$20000,3,FALSE),"-")</f>
        <v>-</v>
      </c>
      <c r="L9995" s="1" t="str">
        <f t="shared" si="312"/>
        <v/>
      </c>
      <c r="M9995" s="1" t="str">
        <f t="shared" si="313"/>
        <v/>
      </c>
      <c r="N9995" s="1" t="str">
        <f>IF(ISBLANK($C9995),"",IF(ISNA(VLOOKUP($L9995,'result messages'!$H$3:$L$11,2,FALSE)),VLOOKUP($M9995,'result messages'!$H$3:$L$11,2,FALSE),VLOOKUP($L9995,'result messages'!$H$3:$L$11,2,FALSE)))</f>
        <v/>
      </c>
      <c r="O9995" s="1" t="str">
        <f>IF(ISBLANK($C9995),"",IF(ISNA(VLOOKUP($L9995,'result messages'!$H$3:$L$11,3,FALSE)),VLOOKUP($M9995,'result messages'!$H$3:$L$11,3,FALSE),VLOOKUP($L9995,'result messages'!$H$3:$L$11,3,FALSE)))</f>
        <v/>
      </c>
      <c r="P9995" s="1" t="str">
        <f>IF(ISBLANK($C9995),"",IF(ISNA(VLOOKUP($L9995,'result messages'!$H$3:$L$11,4,FALSE)),VLOOKUP($M9995,'result messages'!$H$3:$L$11,4,FALSE),VLOOKUP($L9995,'result messages'!$H$3:$L$11,4,FALSE)))</f>
        <v/>
      </c>
      <c r="Q9995" s="1" t="str">
        <f>IF(ISBLANK($C9995),"",IF(ISNA(VLOOKUP($L9995,'result messages'!$H$3:$L$11,5,FALSE)),VLOOKUP($M9995,'result messages'!$H$3:$L$11,5,FALSE),VLOOKUP($L9995,'result messages'!$H$3:$L$11,5,FALSE)))</f>
        <v/>
      </c>
    </row>
    <row r="9996" spans="1:17">
      <c r="A9996" s="1">
        <v>9993</v>
      </c>
      <c r="B9996" s="1"/>
      <c r="C9996" s="1"/>
      <c r="D9996" s="1"/>
      <c r="E9996" s="6"/>
      <c r="F9996" s="1"/>
      <c r="G9996" s="1" t="str">
        <f>IF(ISNA(VLOOKUP($C9996,'DTEN TCAP Linkage deviceId'!$A$1:$A$20000,1,FALSE)),"No","Yes")</f>
        <v>No</v>
      </c>
      <c r="H9996" s="1" t="str">
        <f>IF(ISNA(VLOOKUP($C9996,'Provisioning Requester'!$F$3:$H$20000,2,FALSE)),"No","Yes")</f>
        <v>No</v>
      </c>
      <c r="I9996" s="1" t="str">
        <f>IF($H9996="Yes",VLOOKUP($C9996,'Provisioning Requester'!$F$3:$H$20000,3,FALSE),"-")</f>
        <v>-</v>
      </c>
      <c r="J9996" s="1" t="str">
        <f>IF(OR(D9996="SVCP", E9996="TRUE"), "No", IF(ISNA(VLOOKUP($C9996,'ProvResponder deviceId'!$A$1:$A$20000,1,FALSE)),"No","Yes"))</f>
        <v>No</v>
      </c>
      <c r="K9996" s="1" t="str">
        <f>IF($J9996="Yes",VLOOKUP($C9996,'ProvResponder deviceId'!$A$1:$C$20000,3,FALSE),"-")</f>
        <v>-</v>
      </c>
      <c r="L9996" s="1" t="str">
        <f t="shared" si="312"/>
        <v/>
      </c>
      <c r="M9996" s="1" t="str">
        <f t="shared" si="313"/>
        <v/>
      </c>
      <c r="N9996" s="1" t="str">
        <f>IF(ISBLANK($C9996),"",IF(ISNA(VLOOKUP($L9996,'result messages'!$H$3:$L$11,2,FALSE)),VLOOKUP($M9996,'result messages'!$H$3:$L$11,2,FALSE),VLOOKUP($L9996,'result messages'!$H$3:$L$11,2,FALSE)))</f>
        <v/>
      </c>
      <c r="O9996" s="1" t="str">
        <f>IF(ISBLANK($C9996),"",IF(ISNA(VLOOKUP($L9996,'result messages'!$H$3:$L$11,3,FALSE)),VLOOKUP($M9996,'result messages'!$H$3:$L$11,3,FALSE),VLOOKUP($L9996,'result messages'!$H$3:$L$11,3,FALSE)))</f>
        <v/>
      </c>
      <c r="P9996" s="1" t="str">
        <f>IF(ISBLANK($C9996),"",IF(ISNA(VLOOKUP($L9996,'result messages'!$H$3:$L$11,4,FALSE)),VLOOKUP($M9996,'result messages'!$H$3:$L$11,4,FALSE),VLOOKUP($L9996,'result messages'!$H$3:$L$11,4,FALSE)))</f>
        <v/>
      </c>
      <c r="Q9996" s="1" t="str">
        <f>IF(ISBLANK($C9996),"",IF(ISNA(VLOOKUP($L9996,'result messages'!$H$3:$L$11,5,FALSE)),VLOOKUP($M9996,'result messages'!$H$3:$L$11,5,FALSE),VLOOKUP($L9996,'result messages'!$H$3:$L$11,5,FALSE)))</f>
        <v/>
      </c>
    </row>
    <row r="9997" spans="1:17">
      <c r="A9997" s="1">
        <v>9994</v>
      </c>
      <c r="B9997" s="1"/>
      <c r="C9997" s="1"/>
      <c r="D9997" s="1"/>
      <c r="E9997" s="6"/>
      <c r="F9997" s="1"/>
      <c r="G9997" s="1" t="str">
        <f>IF(ISNA(VLOOKUP($C9997,'DTEN TCAP Linkage deviceId'!$A$1:$A$20000,1,FALSE)),"No","Yes")</f>
        <v>No</v>
      </c>
      <c r="H9997" s="1" t="str">
        <f>IF(ISNA(VLOOKUP($C9997,'Provisioning Requester'!$F$3:$H$20000,2,FALSE)),"No","Yes")</f>
        <v>No</v>
      </c>
      <c r="I9997" s="1" t="str">
        <f>IF($H9997="Yes",VLOOKUP($C9997,'Provisioning Requester'!$F$3:$H$20000,3,FALSE),"-")</f>
        <v>-</v>
      </c>
      <c r="J9997" s="1" t="str">
        <f>IF(OR(D9997="SVCP", E9997="TRUE"), "No", IF(ISNA(VLOOKUP($C9997,'ProvResponder deviceId'!$A$1:$A$20000,1,FALSE)),"No","Yes"))</f>
        <v>No</v>
      </c>
      <c r="K9997" s="1" t="str">
        <f>IF($J9997="Yes",VLOOKUP($C9997,'ProvResponder deviceId'!$A$1:$C$20000,3,FALSE),"-")</f>
        <v>-</v>
      </c>
      <c r="L9997" s="1" t="str">
        <f t="shared" si="312"/>
        <v/>
      </c>
      <c r="M9997" s="1" t="str">
        <f t="shared" si="313"/>
        <v/>
      </c>
      <c r="N9997" s="1" t="str">
        <f>IF(ISBLANK($C9997),"",IF(ISNA(VLOOKUP($L9997,'result messages'!$H$3:$L$11,2,FALSE)),VLOOKUP($M9997,'result messages'!$H$3:$L$11,2,FALSE),VLOOKUP($L9997,'result messages'!$H$3:$L$11,2,FALSE)))</f>
        <v/>
      </c>
      <c r="O9997" s="1" t="str">
        <f>IF(ISBLANK($C9997),"",IF(ISNA(VLOOKUP($L9997,'result messages'!$H$3:$L$11,3,FALSE)),VLOOKUP($M9997,'result messages'!$H$3:$L$11,3,FALSE),VLOOKUP($L9997,'result messages'!$H$3:$L$11,3,FALSE)))</f>
        <v/>
      </c>
      <c r="P9997" s="1" t="str">
        <f>IF(ISBLANK($C9997),"",IF(ISNA(VLOOKUP($L9997,'result messages'!$H$3:$L$11,4,FALSE)),VLOOKUP($M9997,'result messages'!$H$3:$L$11,4,FALSE),VLOOKUP($L9997,'result messages'!$H$3:$L$11,4,FALSE)))</f>
        <v/>
      </c>
      <c r="Q9997" s="1" t="str">
        <f>IF(ISBLANK($C9997),"",IF(ISNA(VLOOKUP($L9997,'result messages'!$H$3:$L$11,5,FALSE)),VLOOKUP($M9997,'result messages'!$H$3:$L$11,5,FALSE),VLOOKUP($L9997,'result messages'!$H$3:$L$11,5,FALSE)))</f>
        <v/>
      </c>
    </row>
    <row r="9998" spans="1:17">
      <c r="A9998" s="1">
        <v>9995</v>
      </c>
      <c r="B9998" s="1"/>
      <c r="C9998" s="1"/>
      <c r="D9998" s="1"/>
      <c r="E9998" s="6"/>
      <c r="F9998" s="1"/>
      <c r="G9998" s="1" t="str">
        <f>IF(ISNA(VLOOKUP($C9998,'DTEN TCAP Linkage deviceId'!$A$1:$A$20000,1,FALSE)),"No","Yes")</f>
        <v>No</v>
      </c>
      <c r="H9998" s="1" t="str">
        <f>IF(ISNA(VLOOKUP($C9998,'Provisioning Requester'!$F$3:$H$20000,2,FALSE)),"No","Yes")</f>
        <v>No</v>
      </c>
      <c r="I9998" s="1" t="str">
        <f>IF($H9998="Yes",VLOOKUP($C9998,'Provisioning Requester'!$F$3:$H$20000,3,FALSE),"-")</f>
        <v>-</v>
      </c>
      <c r="J9998" s="1" t="str">
        <f>IF(OR(D9998="SVCP", E9998="TRUE"), "No", IF(ISNA(VLOOKUP($C9998,'ProvResponder deviceId'!$A$1:$A$20000,1,FALSE)),"No","Yes"))</f>
        <v>No</v>
      </c>
      <c r="K9998" s="1" t="str">
        <f>IF($J9998="Yes",VLOOKUP($C9998,'ProvResponder deviceId'!$A$1:$C$20000,3,FALSE),"-")</f>
        <v>-</v>
      </c>
      <c r="L9998" s="1" t="str">
        <f t="shared" si="312"/>
        <v/>
      </c>
      <c r="M9998" s="1" t="str">
        <f t="shared" si="313"/>
        <v/>
      </c>
      <c r="N9998" s="1" t="str">
        <f>IF(ISBLANK($C9998),"",IF(ISNA(VLOOKUP($L9998,'result messages'!$H$3:$L$11,2,FALSE)),VLOOKUP($M9998,'result messages'!$H$3:$L$11,2,FALSE),VLOOKUP($L9998,'result messages'!$H$3:$L$11,2,FALSE)))</f>
        <v/>
      </c>
      <c r="O9998" s="1" t="str">
        <f>IF(ISBLANK($C9998),"",IF(ISNA(VLOOKUP($L9998,'result messages'!$H$3:$L$11,3,FALSE)),VLOOKUP($M9998,'result messages'!$H$3:$L$11,3,FALSE),VLOOKUP($L9998,'result messages'!$H$3:$L$11,3,FALSE)))</f>
        <v/>
      </c>
      <c r="P9998" s="1" t="str">
        <f>IF(ISBLANK($C9998),"",IF(ISNA(VLOOKUP($L9998,'result messages'!$H$3:$L$11,4,FALSE)),VLOOKUP($M9998,'result messages'!$H$3:$L$11,4,FALSE),VLOOKUP($L9998,'result messages'!$H$3:$L$11,4,FALSE)))</f>
        <v/>
      </c>
      <c r="Q9998" s="1" t="str">
        <f>IF(ISBLANK($C9998),"",IF(ISNA(VLOOKUP($L9998,'result messages'!$H$3:$L$11,5,FALSE)),VLOOKUP($M9998,'result messages'!$H$3:$L$11,5,FALSE),VLOOKUP($L9998,'result messages'!$H$3:$L$11,5,FALSE)))</f>
        <v/>
      </c>
    </row>
    <row r="9999" spans="1:17">
      <c r="A9999" s="1">
        <v>9996</v>
      </c>
      <c r="B9999" s="1"/>
      <c r="C9999" s="1"/>
      <c r="D9999" s="1"/>
      <c r="E9999" s="6"/>
      <c r="F9999" s="1"/>
      <c r="G9999" s="1" t="str">
        <f>IF(ISNA(VLOOKUP($C9999,'DTEN TCAP Linkage deviceId'!$A$1:$A$20000,1,FALSE)),"No","Yes")</f>
        <v>No</v>
      </c>
      <c r="H9999" s="1" t="str">
        <f>IF(ISNA(VLOOKUP($C9999,'Provisioning Requester'!$F$3:$H$20000,2,FALSE)),"No","Yes")</f>
        <v>No</v>
      </c>
      <c r="I9999" s="1" t="str">
        <f>IF($H9999="Yes",VLOOKUP($C9999,'Provisioning Requester'!$F$3:$H$20000,3,FALSE),"-")</f>
        <v>-</v>
      </c>
      <c r="J9999" s="1" t="str">
        <f>IF(OR(D9999="SVCP", E9999="TRUE"), "No", IF(ISNA(VLOOKUP($C9999,'ProvResponder deviceId'!$A$1:$A$20000,1,FALSE)),"No","Yes"))</f>
        <v>No</v>
      </c>
      <c r="K9999" s="1" t="str">
        <f>IF($J9999="Yes",VLOOKUP($C9999,'ProvResponder deviceId'!$A$1:$C$20000,3,FALSE),"-")</f>
        <v>-</v>
      </c>
      <c r="L9999" s="1" t="str">
        <f t="shared" si="312"/>
        <v/>
      </c>
      <c r="M9999" s="1" t="str">
        <f t="shared" si="313"/>
        <v/>
      </c>
      <c r="N9999" s="1" t="str">
        <f>IF(ISBLANK($C9999),"",IF(ISNA(VLOOKUP($L9999,'result messages'!$H$3:$L$11,2,FALSE)),VLOOKUP($M9999,'result messages'!$H$3:$L$11,2,FALSE),VLOOKUP($L9999,'result messages'!$H$3:$L$11,2,FALSE)))</f>
        <v/>
      </c>
      <c r="O9999" s="1" t="str">
        <f>IF(ISBLANK($C9999),"",IF(ISNA(VLOOKUP($L9999,'result messages'!$H$3:$L$11,3,FALSE)),VLOOKUP($M9999,'result messages'!$H$3:$L$11,3,FALSE),VLOOKUP($L9999,'result messages'!$H$3:$L$11,3,FALSE)))</f>
        <v/>
      </c>
      <c r="P9999" s="1" t="str">
        <f>IF(ISBLANK($C9999),"",IF(ISNA(VLOOKUP($L9999,'result messages'!$H$3:$L$11,4,FALSE)),VLOOKUP($M9999,'result messages'!$H$3:$L$11,4,FALSE),VLOOKUP($L9999,'result messages'!$H$3:$L$11,4,FALSE)))</f>
        <v/>
      </c>
      <c r="Q9999" s="1" t="str">
        <f>IF(ISBLANK($C9999),"",IF(ISNA(VLOOKUP($L9999,'result messages'!$H$3:$L$11,5,FALSE)),VLOOKUP($M9999,'result messages'!$H$3:$L$11,5,FALSE),VLOOKUP($L9999,'result messages'!$H$3:$L$11,5,FALSE)))</f>
        <v/>
      </c>
    </row>
    <row r="10000" spans="1:17">
      <c r="A10000" s="1">
        <v>9997</v>
      </c>
      <c r="B10000" s="1"/>
      <c r="C10000" s="1"/>
      <c r="D10000" s="1"/>
      <c r="E10000" s="6"/>
      <c r="F10000" s="1"/>
      <c r="G10000" s="1" t="str">
        <f>IF(ISNA(VLOOKUP($C10000,'DTEN TCAP Linkage deviceId'!$A$1:$A$20000,1,FALSE)),"No","Yes")</f>
        <v>No</v>
      </c>
      <c r="H10000" s="1" t="str">
        <f>IF(ISNA(VLOOKUP($C10000,'Provisioning Requester'!$F$3:$H$20000,2,FALSE)),"No","Yes")</f>
        <v>No</v>
      </c>
      <c r="I10000" s="1" t="str">
        <f>IF($H10000="Yes",VLOOKUP($C10000,'Provisioning Requester'!$F$3:$H$20000,3,FALSE),"-")</f>
        <v>-</v>
      </c>
      <c r="J10000" s="1" t="str">
        <f>IF(OR(D10000="SVCP", E10000="TRUE"), "No", IF(ISNA(VLOOKUP($C10000,'ProvResponder deviceId'!$A$1:$A$20000,1,FALSE)),"No","Yes"))</f>
        <v>No</v>
      </c>
      <c r="K10000" s="1" t="str">
        <f>IF($J10000="Yes",VLOOKUP($C10000,'ProvResponder deviceId'!$A$1:$C$20000,3,FALSE),"-")</f>
        <v>-</v>
      </c>
      <c r="L10000" s="1" t="str">
        <f t="shared" si="312"/>
        <v/>
      </c>
      <c r="M10000" s="1" t="str">
        <f t="shared" si="313"/>
        <v/>
      </c>
      <c r="N10000" s="1" t="str">
        <f>IF(ISBLANK($C10000),"",IF(ISNA(VLOOKUP($L10000,'result messages'!$H$3:$L$11,2,FALSE)),VLOOKUP($M10000,'result messages'!$H$3:$L$11,2,FALSE),VLOOKUP($L10000,'result messages'!$H$3:$L$11,2,FALSE)))</f>
        <v/>
      </c>
      <c r="O10000" s="1" t="str">
        <f>IF(ISBLANK($C10000),"",IF(ISNA(VLOOKUP($L10000,'result messages'!$H$3:$L$11,3,FALSE)),VLOOKUP($M10000,'result messages'!$H$3:$L$11,3,FALSE),VLOOKUP($L10000,'result messages'!$H$3:$L$11,3,FALSE)))</f>
        <v/>
      </c>
      <c r="P10000" s="1" t="str">
        <f>IF(ISBLANK($C10000),"",IF(ISNA(VLOOKUP($L10000,'result messages'!$H$3:$L$11,4,FALSE)),VLOOKUP($M10000,'result messages'!$H$3:$L$11,4,FALSE),VLOOKUP($L10000,'result messages'!$H$3:$L$11,4,FALSE)))</f>
        <v/>
      </c>
      <c r="Q10000" s="1" t="str">
        <f>IF(ISBLANK($C10000),"",IF(ISNA(VLOOKUP($L10000,'result messages'!$H$3:$L$11,5,FALSE)),VLOOKUP($M10000,'result messages'!$H$3:$L$11,5,FALSE),VLOOKUP($L10000,'result messages'!$H$3:$L$11,5,FALSE)))</f>
        <v/>
      </c>
    </row>
    <row r="10001" spans="1:17">
      <c r="A10001" s="1">
        <v>9998</v>
      </c>
      <c r="B10001" s="1"/>
      <c r="C10001" s="1"/>
      <c r="D10001" s="1"/>
      <c r="E10001" s="6"/>
      <c r="F10001" s="1"/>
      <c r="G10001" s="1" t="str">
        <f>IF(ISNA(VLOOKUP($C10001,'DTEN TCAP Linkage deviceId'!$A$1:$A$20000,1,FALSE)),"No","Yes")</f>
        <v>No</v>
      </c>
      <c r="H10001" s="1" t="str">
        <f>IF(ISNA(VLOOKUP($C10001,'Provisioning Requester'!$F$3:$H$20000,2,FALSE)),"No","Yes")</f>
        <v>No</v>
      </c>
      <c r="I10001" s="1" t="str">
        <f>IF($H10001="Yes",VLOOKUP($C10001,'Provisioning Requester'!$F$3:$H$20000,3,FALSE),"-")</f>
        <v>-</v>
      </c>
      <c r="J10001" s="1" t="str">
        <f>IF(OR(D10001="SVCP", E10001="TRUE"), "No", IF(ISNA(VLOOKUP($C10001,'ProvResponder deviceId'!$A$1:$A$20000,1,FALSE)),"No","Yes"))</f>
        <v>No</v>
      </c>
      <c r="K10001" s="1" t="str">
        <f>IF($J10001="Yes",VLOOKUP($C10001,'ProvResponder deviceId'!$A$1:$C$20000,3,FALSE),"-")</f>
        <v>-</v>
      </c>
      <c r="L10001" s="1" t="str">
        <f t="shared" si="312"/>
        <v/>
      </c>
      <c r="M10001" s="1" t="str">
        <f t="shared" si="313"/>
        <v/>
      </c>
      <c r="N10001" s="1" t="str">
        <f>IF(ISBLANK($C10001),"",IF(ISNA(VLOOKUP($L10001,'result messages'!$H$3:$L$11,2,FALSE)),VLOOKUP($M10001,'result messages'!$H$3:$L$11,2,FALSE),VLOOKUP($L10001,'result messages'!$H$3:$L$11,2,FALSE)))</f>
        <v/>
      </c>
      <c r="O10001" s="1" t="str">
        <f>IF(ISBLANK($C10001),"",IF(ISNA(VLOOKUP($L10001,'result messages'!$H$3:$L$11,3,FALSE)),VLOOKUP($M10001,'result messages'!$H$3:$L$11,3,FALSE),VLOOKUP($L10001,'result messages'!$H$3:$L$11,3,FALSE)))</f>
        <v/>
      </c>
      <c r="P10001" s="1" t="str">
        <f>IF(ISBLANK($C10001),"",IF(ISNA(VLOOKUP($L10001,'result messages'!$H$3:$L$11,4,FALSE)),VLOOKUP($M10001,'result messages'!$H$3:$L$11,4,FALSE),VLOOKUP($L10001,'result messages'!$H$3:$L$11,4,FALSE)))</f>
        <v/>
      </c>
      <c r="Q10001" s="1" t="str">
        <f>IF(ISBLANK($C10001),"",IF(ISNA(VLOOKUP($L10001,'result messages'!$H$3:$L$11,5,FALSE)),VLOOKUP($M10001,'result messages'!$H$3:$L$11,5,FALSE),VLOOKUP($L10001,'result messages'!$H$3:$L$11,5,FALSE)))</f>
        <v/>
      </c>
    </row>
    <row r="10002" spans="1:17">
      <c r="A10002" s="1">
        <v>9999</v>
      </c>
      <c r="B10002" s="1"/>
      <c r="C10002" s="1"/>
      <c r="D10002" s="1"/>
      <c r="E10002" s="6"/>
      <c r="F10002" s="1"/>
      <c r="G10002" s="1" t="str">
        <f>IF(ISNA(VLOOKUP($C10002,'DTEN TCAP Linkage deviceId'!$A$1:$A$20000,1,FALSE)),"No","Yes")</f>
        <v>No</v>
      </c>
      <c r="H10002" s="1" t="str">
        <f>IF(ISNA(VLOOKUP($C10002,'Provisioning Requester'!$F$3:$H$20000,2,FALSE)),"No","Yes")</f>
        <v>No</v>
      </c>
      <c r="I10002" s="1" t="str">
        <f>IF($H10002="Yes",VLOOKUP($C10002,'Provisioning Requester'!$F$3:$H$20000,3,FALSE),"-")</f>
        <v>-</v>
      </c>
      <c r="J10002" s="1" t="str">
        <f>IF(OR(D10002="SVCP", E10002="TRUE"), "No", IF(ISNA(VLOOKUP($C10002,'ProvResponder deviceId'!$A$1:$A$20000,1,FALSE)),"No","Yes"))</f>
        <v>No</v>
      </c>
      <c r="K10002" s="1" t="str">
        <f>IF($J10002="Yes",VLOOKUP($C10002,'ProvResponder deviceId'!$A$1:$C$20000,3,FALSE),"-")</f>
        <v>-</v>
      </c>
      <c r="L10002" s="1" t="str">
        <f t="shared" si="312"/>
        <v/>
      </c>
      <c r="M10002" s="1" t="str">
        <f t="shared" si="313"/>
        <v/>
      </c>
      <c r="N10002" s="1" t="str">
        <f>IF(ISBLANK($C10002),"",IF(ISNA(VLOOKUP($L10002,'result messages'!$H$3:$L$11,2,FALSE)),VLOOKUP($M10002,'result messages'!$H$3:$L$11,2,FALSE),VLOOKUP($L10002,'result messages'!$H$3:$L$11,2,FALSE)))</f>
        <v/>
      </c>
      <c r="O10002" s="1" t="str">
        <f>IF(ISBLANK($C10002),"",IF(ISNA(VLOOKUP($L10002,'result messages'!$H$3:$L$11,3,FALSE)),VLOOKUP($M10002,'result messages'!$H$3:$L$11,3,FALSE),VLOOKUP($L10002,'result messages'!$H$3:$L$11,3,FALSE)))</f>
        <v/>
      </c>
      <c r="P10002" s="1" t="str">
        <f>IF(ISBLANK($C10002),"",IF(ISNA(VLOOKUP($L10002,'result messages'!$H$3:$L$11,4,FALSE)),VLOOKUP($M10002,'result messages'!$H$3:$L$11,4,FALSE),VLOOKUP($L10002,'result messages'!$H$3:$L$11,4,FALSE)))</f>
        <v/>
      </c>
      <c r="Q10002" s="1" t="str">
        <f>IF(ISBLANK($C10002),"",IF(ISNA(VLOOKUP($L10002,'result messages'!$H$3:$L$11,5,FALSE)),VLOOKUP($M10002,'result messages'!$H$3:$L$11,5,FALSE),VLOOKUP($L10002,'result messages'!$H$3:$L$11,5,FALSE)))</f>
        <v/>
      </c>
    </row>
    <row r="10003" spans="1:17">
      <c r="A10003" s="1">
        <v>10000</v>
      </c>
      <c r="B10003" s="1"/>
      <c r="C10003" s="1"/>
      <c r="D10003" s="1"/>
      <c r="E10003" s="6"/>
      <c r="F10003" s="1"/>
      <c r="G10003" s="1" t="str">
        <f>IF(ISNA(VLOOKUP($C10003,'DTEN TCAP Linkage deviceId'!$A$1:$A$20000,1,FALSE)),"No","Yes")</f>
        <v>No</v>
      </c>
      <c r="H10003" s="1" t="str">
        <f>IF(ISNA(VLOOKUP($C10003,'Provisioning Requester'!$F$3:$H$20000,2,FALSE)),"No","Yes")</f>
        <v>No</v>
      </c>
      <c r="I10003" s="1" t="str">
        <f>IF($H10003="Yes",VLOOKUP($C10003,'Provisioning Requester'!$F$3:$H$20000,3,FALSE),"-")</f>
        <v>-</v>
      </c>
      <c r="J10003" s="1" t="str">
        <f>IF(OR(D10003="SVCP", E10003="TRUE"), "No", IF(ISNA(VLOOKUP($C10003,'ProvResponder deviceId'!$A$1:$A$20000,1,FALSE)),"No","Yes"))</f>
        <v>No</v>
      </c>
      <c r="K10003" s="1" t="str">
        <f>IF($J10003="Yes",VLOOKUP($C10003,'ProvResponder deviceId'!$A$1:$C$20000,3,FALSE),"-")</f>
        <v>-</v>
      </c>
      <c r="L10003" s="1" t="str">
        <f t="shared" si="312"/>
        <v/>
      </c>
      <c r="M10003" s="1" t="str">
        <f t="shared" si="313"/>
        <v/>
      </c>
      <c r="N10003" s="1" t="str">
        <f>IF(ISBLANK($C10003),"",IF(ISNA(VLOOKUP($L10003,'result messages'!$H$3:$L$11,2,FALSE)),VLOOKUP($M10003,'result messages'!$H$3:$L$11,2,FALSE),VLOOKUP($L10003,'result messages'!$H$3:$L$11,2,FALSE)))</f>
        <v/>
      </c>
      <c r="O10003" s="1" t="str">
        <f>IF(ISBLANK($C10003),"",IF(ISNA(VLOOKUP($L10003,'result messages'!$H$3:$L$11,3,FALSE)),VLOOKUP($M10003,'result messages'!$H$3:$L$11,3,FALSE),VLOOKUP($L10003,'result messages'!$H$3:$L$11,3,FALSE)))</f>
        <v/>
      </c>
      <c r="P10003" s="1" t="str">
        <f>IF(ISBLANK($C10003),"",IF(ISNA(VLOOKUP($L10003,'result messages'!$H$3:$L$11,4,FALSE)),VLOOKUP($M10003,'result messages'!$H$3:$L$11,4,FALSE),VLOOKUP($L10003,'result messages'!$H$3:$L$11,4,FALSE)))</f>
        <v/>
      </c>
      <c r="Q10003" s="1" t="str">
        <f>IF(ISBLANK($C10003),"",IF(ISNA(VLOOKUP($L10003,'result messages'!$H$3:$L$11,5,FALSE)),VLOOKUP($M10003,'result messages'!$H$3:$L$11,5,FALSE),VLOOKUP($L10003,'result messages'!$H$3:$L$11,5,FALSE)))</f>
        <v/>
      </c>
    </row>
    <row r="10004" spans="1:17">
      <c r="A10004" s="1">
        <v>10001</v>
      </c>
      <c r="B10004" s="1"/>
      <c r="C10004" s="1"/>
      <c r="D10004" s="1"/>
      <c r="E10004" s="6"/>
      <c r="F10004" s="1"/>
      <c r="G10004" s="1" t="str">
        <f>IF(ISNA(VLOOKUP($C10004,'DTEN TCAP Linkage deviceId'!$A$1:$A$20000,1,FALSE)),"No","Yes")</f>
        <v>No</v>
      </c>
      <c r="H10004" s="1" t="str">
        <f>IF(ISNA(VLOOKUP($C10004,'Provisioning Requester'!$F$3:$H$20000,2,FALSE)),"No","Yes")</f>
        <v>No</v>
      </c>
      <c r="I10004" s="1" t="str">
        <f>IF($H10004="Yes",VLOOKUP($C10004,'Provisioning Requester'!$F$3:$H$20000,3,FALSE),"-")</f>
        <v>-</v>
      </c>
      <c r="J10004" s="1" t="str">
        <f>IF(OR(D10004="SVCP", E10004="TRUE"), "No", IF(ISNA(VLOOKUP($C10004,'ProvResponder deviceId'!$A$1:$A$20000,1,FALSE)),"No","Yes"))</f>
        <v>No</v>
      </c>
      <c r="K10004" s="1" t="str">
        <f>IF($J10004="Yes",VLOOKUP($C10004,'ProvResponder deviceId'!$A$1:$C$20000,3,FALSE),"-")</f>
        <v>-</v>
      </c>
      <c r="L10004" s="1" t="str">
        <f t="shared" si="312"/>
        <v/>
      </c>
      <c r="M10004" s="1" t="str">
        <f t="shared" si="313"/>
        <v/>
      </c>
      <c r="N10004" s="1" t="str">
        <f>IF(ISBLANK($C10004),"",IF(ISNA(VLOOKUP($L10004,'result messages'!$H$3:$L$11,2,FALSE)),VLOOKUP($M10004,'result messages'!$H$3:$L$11,2,FALSE),VLOOKUP($L10004,'result messages'!$H$3:$L$11,2,FALSE)))</f>
        <v/>
      </c>
      <c r="O10004" s="1" t="str">
        <f>IF(ISBLANK($C10004),"",IF(ISNA(VLOOKUP($L10004,'result messages'!$H$3:$L$11,3,FALSE)),VLOOKUP($M10004,'result messages'!$H$3:$L$11,3,FALSE),VLOOKUP($L10004,'result messages'!$H$3:$L$11,3,FALSE)))</f>
        <v/>
      </c>
      <c r="P10004" s="1" t="str">
        <f>IF(ISBLANK($C10004),"",IF(ISNA(VLOOKUP($L10004,'result messages'!$H$3:$L$11,4,FALSE)),VLOOKUP($M10004,'result messages'!$H$3:$L$11,4,FALSE),VLOOKUP($L10004,'result messages'!$H$3:$L$11,4,FALSE)))</f>
        <v/>
      </c>
      <c r="Q10004" s="1" t="str">
        <f>IF(ISBLANK($C10004),"",IF(ISNA(VLOOKUP($L10004,'result messages'!$H$3:$L$11,5,FALSE)),VLOOKUP($M10004,'result messages'!$H$3:$L$11,5,FALSE),VLOOKUP($L10004,'result messages'!$H$3:$L$11,5,FALSE)))</f>
        <v/>
      </c>
    </row>
    <row r="10005" spans="1:17">
      <c r="A10005" s="1">
        <v>10002</v>
      </c>
      <c r="B10005" s="1"/>
      <c r="C10005" s="1"/>
      <c r="D10005" s="1"/>
      <c r="E10005" s="6"/>
      <c r="F10005" s="1"/>
      <c r="G10005" s="1" t="str">
        <f>IF(ISNA(VLOOKUP($C10005,'DTEN TCAP Linkage deviceId'!$A$1:$A$20000,1,FALSE)),"No","Yes")</f>
        <v>No</v>
      </c>
      <c r="H10005" s="1" t="str">
        <f>IF(ISNA(VLOOKUP($C10005,'Provisioning Requester'!$F$3:$H$20000,2,FALSE)),"No","Yes")</f>
        <v>No</v>
      </c>
      <c r="I10005" s="1" t="str">
        <f>IF($H10005="Yes",VLOOKUP($C10005,'Provisioning Requester'!$F$3:$H$20000,3,FALSE),"-")</f>
        <v>-</v>
      </c>
      <c r="J10005" s="1" t="str">
        <f>IF(OR(D10005="SVCP", E10005="TRUE"), "No", IF(ISNA(VLOOKUP($C10005,'ProvResponder deviceId'!$A$1:$A$20000,1,FALSE)),"No","Yes"))</f>
        <v>No</v>
      </c>
      <c r="K10005" s="1" t="str">
        <f>IF($J10005="Yes",VLOOKUP($C10005,'ProvResponder deviceId'!$A$1:$C$20000,3,FALSE),"-")</f>
        <v>-</v>
      </c>
      <c r="L10005" s="1" t="str">
        <f t="shared" si="312"/>
        <v/>
      </c>
      <c r="M10005" s="1" t="str">
        <f t="shared" si="313"/>
        <v/>
      </c>
      <c r="N10005" s="1" t="str">
        <f>IF(ISBLANK($C10005),"",IF(ISNA(VLOOKUP($L10005,'result messages'!$H$3:$L$11,2,FALSE)),VLOOKUP($M10005,'result messages'!$H$3:$L$11,2,FALSE),VLOOKUP($L10005,'result messages'!$H$3:$L$11,2,FALSE)))</f>
        <v/>
      </c>
      <c r="O10005" s="1" t="str">
        <f>IF(ISBLANK($C10005),"",IF(ISNA(VLOOKUP($L10005,'result messages'!$H$3:$L$11,3,FALSE)),VLOOKUP($M10005,'result messages'!$H$3:$L$11,3,FALSE),VLOOKUP($L10005,'result messages'!$H$3:$L$11,3,FALSE)))</f>
        <v/>
      </c>
      <c r="P10005" s="1" t="str">
        <f>IF(ISBLANK($C10005),"",IF(ISNA(VLOOKUP($L10005,'result messages'!$H$3:$L$11,4,FALSE)),VLOOKUP($M10005,'result messages'!$H$3:$L$11,4,FALSE),VLOOKUP($L10005,'result messages'!$H$3:$L$11,4,FALSE)))</f>
        <v/>
      </c>
      <c r="Q10005" s="1" t="str">
        <f>IF(ISBLANK($C10005),"",IF(ISNA(VLOOKUP($L10005,'result messages'!$H$3:$L$11,5,FALSE)),VLOOKUP($M10005,'result messages'!$H$3:$L$11,5,FALSE),VLOOKUP($L10005,'result messages'!$H$3:$L$11,5,FALSE)))</f>
        <v/>
      </c>
    </row>
    <row r="10006" spans="1:17">
      <c r="A10006" s="1">
        <v>10003</v>
      </c>
      <c r="B10006" s="1"/>
      <c r="C10006" s="1"/>
      <c r="D10006" s="1"/>
      <c r="E10006" s="6"/>
      <c r="F10006" s="1"/>
      <c r="G10006" s="1" t="str">
        <f>IF(ISNA(VLOOKUP($C10006,'DTEN TCAP Linkage deviceId'!$A$1:$A$20000,1,FALSE)),"No","Yes")</f>
        <v>No</v>
      </c>
      <c r="H10006" s="1" t="str">
        <f>IF(ISNA(VLOOKUP($C10006,'Provisioning Requester'!$F$3:$H$20000,2,FALSE)),"No","Yes")</f>
        <v>No</v>
      </c>
      <c r="I10006" s="1" t="str">
        <f>IF($H10006="Yes",VLOOKUP($C10006,'Provisioning Requester'!$F$3:$H$20000,3,FALSE),"-")</f>
        <v>-</v>
      </c>
      <c r="J10006" s="1" t="str">
        <f>IF(OR(D10006="SVCP", E10006="TRUE"), "No", IF(ISNA(VLOOKUP($C10006,'ProvResponder deviceId'!$A$1:$A$20000,1,FALSE)),"No","Yes"))</f>
        <v>No</v>
      </c>
      <c r="K10006" s="1" t="str">
        <f>IF($J10006="Yes",VLOOKUP($C10006,'ProvResponder deviceId'!$A$1:$C$20000,3,FALSE),"-")</f>
        <v>-</v>
      </c>
      <c r="L10006" s="1" t="str">
        <f t="shared" si="312"/>
        <v/>
      </c>
      <c r="M10006" s="1" t="str">
        <f t="shared" si="313"/>
        <v/>
      </c>
      <c r="N10006" s="1" t="str">
        <f>IF(ISBLANK($C10006),"",IF(ISNA(VLOOKUP($L10006,'result messages'!$H$3:$L$11,2,FALSE)),VLOOKUP($M10006,'result messages'!$H$3:$L$11,2,FALSE),VLOOKUP($L10006,'result messages'!$H$3:$L$11,2,FALSE)))</f>
        <v/>
      </c>
      <c r="O10006" s="1" t="str">
        <f>IF(ISBLANK($C10006),"",IF(ISNA(VLOOKUP($L10006,'result messages'!$H$3:$L$11,3,FALSE)),VLOOKUP($M10006,'result messages'!$H$3:$L$11,3,FALSE),VLOOKUP($L10006,'result messages'!$H$3:$L$11,3,FALSE)))</f>
        <v/>
      </c>
      <c r="P10006" s="1" t="str">
        <f>IF(ISBLANK($C10006),"",IF(ISNA(VLOOKUP($L10006,'result messages'!$H$3:$L$11,4,FALSE)),VLOOKUP($M10006,'result messages'!$H$3:$L$11,4,FALSE),VLOOKUP($L10006,'result messages'!$H$3:$L$11,4,FALSE)))</f>
        <v/>
      </c>
      <c r="Q10006" s="1" t="str">
        <f>IF(ISBLANK($C10006),"",IF(ISNA(VLOOKUP($L10006,'result messages'!$H$3:$L$11,5,FALSE)),VLOOKUP($M10006,'result messages'!$H$3:$L$11,5,FALSE),VLOOKUP($L10006,'result messages'!$H$3:$L$11,5,FALSE)))</f>
        <v/>
      </c>
    </row>
    <row r="10007" spans="1:17">
      <c r="A10007" s="1">
        <v>10004</v>
      </c>
      <c r="B10007" s="1"/>
      <c r="C10007" s="1"/>
      <c r="D10007" s="1"/>
      <c r="E10007" s="6"/>
      <c r="F10007" s="1"/>
      <c r="G10007" s="1" t="str">
        <f>IF(ISNA(VLOOKUP($C10007,'DTEN TCAP Linkage deviceId'!$A$1:$A$20000,1,FALSE)),"No","Yes")</f>
        <v>No</v>
      </c>
      <c r="H10007" s="1" t="str">
        <f>IF(ISNA(VLOOKUP($C10007,'Provisioning Requester'!$F$3:$H$20000,2,FALSE)),"No","Yes")</f>
        <v>No</v>
      </c>
      <c r="I10007" s="1" t="str">
        <f>IF($H10007="Yes",VLOOKUP($C10007,'Provisioning Requester'!$F$3:$H$20000,3,FALSE),"-")</f>
        <v>-</v>
      </c>
      <c r="J10007" s="1" t="str">
        <f>IF(OR(D10007="SVCP", E10007="TRUE"), "No", IF(ISNA(VLOOKUP($C10007,'ProvResponder deviceId'!$A$1:$A$20000,1,FALSE)),"No","Yes"))</f>
        <v>No</v>
      </c>
      <c r="K10007" s="1" t="str">
        <f>IF($J10007="Yes",VLOOKUP($C10007,'ProvResponder deviceId'!$A$1:$C$20000,3,FALSE),"-")</f>
        <v>-</v>
      </c>
      <c r="L10007" s="1" t="str">
        <f t="shared" si="312"/>
        <v/>
      </c>
      <c r="M10007" s="1" t="str">
        <f t="shared" si="313"/>
        <v/>
      </c>
      <c r="N10007" s="1" t="str">
        <f>IF(ISBLANK($C10007),"",IF(ISNA(VLOOKUP($L10007,'result messages'!$H$3:$L$11,2,FALSE)),VLOOKUP($M10007,'result messages'!$H$3:$L$11,2,FALSE),VLOOKUP($L10007,'result messages'!$H$3:$L$11,2,FALSE)))</f>
        <v/>
      </c>
      <c r="O10007" s="1" t="str">
        <f>IF(ISBLANK($C10007),"",IF(ISNA(VLOOKUP($L10007,'result messages'!$H$3:$L$11,3,FALSE)),VLOOKUP($M10007,'result messages'!$H$3:$L$11,3,FALSE),VLOOKUP($L10007,'result messages'!$H$3:$L$11,3,FALSE)))</f>
        <v/>
      </c>
      <c r="P10007" s="1" t="str">
        <f>IF(ISBLANK($C10007),"",IF(ISNA(VLOOKUP($L10007,'result messages'!$H$3:$L$11,4,FALSE)),VLOOKUP($M10007,'result messages'!$H$3:$L$11,4,FALSE),VLOOKUP($L10007,'result messages'!$H$3:$L$11,4,FALSE)))</f>
        <v/>
      </c>
      <c r="Q10007" s="1" t="str">
        <f>IF(ISBLANK($C10007),"",IF(ISNA(VLOOKUP($L10007,'result messages'!$H$3:$L$11,5,FALSE)),VLOOKUP($M10007,'result messages'!$H$3:$L$11,5,FALSE),VLOOKUP($L10007,'result messages'!$H$3:$L$11,5,FALSE)))</f>
        <v/>
      </c>
    </row>
    <row r="10008" spans="1:17">
      <c r="A10008" s="1">
        <v>10005</v>
      </c>
      <c r="B10008" s="1"/>
      <c r="C10008" s="1"/>
      <c r="D10008" s="1"/>
      <c r="E10008" s="6"/>
      <c r="F10008" s="1"/>
      <c r="G10008" s="1" t="str">
        <f>IF(ISNA(VLOOKUP($C10008,'DTEN TCAP Linkage deviceId'!$A$1:$A$20000,1,FALSE)),"No","Yes")</f>
        <v>No</v>
      </c>
      <c r="H10008" s="1" t="str">
        <f>IF(ISNA(VLOOKUP($C10008,'Provisioning Requester'!$F$3:$H$20000,2,FALSE)),"No","Yes")</f>
        <v>No</v>
      </c>
      <c r="I10008" s="1" t="str">
        <f>IF($H10008="Yes",VLOOKUP($C10008,'Provisioning Requester'!$F$3:$H$20000,3,FALSE),"-")</f>
        <v>-</v>
      </c>
      <c r="J10008" s="1" t="str">
        <f>IF(OR(D10008="SVCP", E10008="TRUE"), "No", IF(ISNA(VLOOKUP($C10008,'ProvResponder deviceId'!$A$1:$A$20000,1,FALSE)),"No","Yes"))</f>
        <v>No</v>
      </c>
      <c r="K10008" s="1" t="str">
        <f>IF($J10008="Yes",VLOOKUP($C10008,'ProvResponder deviceId'!$A$1:$C$20000,3,FALSE),"-")</f>
        <v>-</v>
      </c>
      <c r="L10008" s="1" t="str">
        <f t="shared" si="312"/>
        <v/>
      </c>
      <c r="M10008" s="1" t="str">
        <f t="shared" si="313"/>
        <v/>
      </c>
      <c r="N10008" s="1" t="str">
        <f>IF(ISBLANK($C10008),"",IF(ISNA(VLOOKUP($L10008,'result messages'!$H$3:$L$11,2,FALSE)),VLOOKUP($M10008,'result messages'!$H$3:$L$11,2,FALSE),VLOOKUP($L10008,'result messages'!$H$3:$L$11,2,FALSE)))</f>
        <v/>
      </c>
      <c r="O10008" s="1" t="str">
        <f>IF(ISBLANK($C10008),"",IF(ISNA(VLOOKUP($L10008,'result messages'!$H$3:$L$11,3,FALSE)),VLOOKUP($M10008,'result messages'!$H$3:$L$11,3,FALSE),VLOOKUP($L10008,'result messages'!$H$3:$L$11,3,FALSE)))</f>
        <v/>
      </c>
      <c r="P10008" s="1" t="str">
        <f>IF(ISBLANK($C10008),"",IF(ISNA(VLOOKUP($L10008,'result messages'!$H$3:$L$11,4,FALSE)),VLOOKUP($M10008,'result messages'!$H$3:$L$11,4,FALSE),VLOOKUP($L10008,'result messages'!$H$3:$L$11,4,FALSE)))</f>
        <v/>
      </c>
      <c r="Q10008" s="1" t="str">
        <f>IF(ISBLANK($C10008),"",IF(ISNA(VLOOKUP($L10008,'result messages'!$H$3:$L$11,5,FALSE)),VLOOKUP($M10008,'result messages'!$H$3:$L$11,5,FALSE),VLOOKUP($L10008,'result messages'!$H$3:$L$11,5,FALSE)))</f>
        <v/>
      </c>
    </row>
    <row r="10009" spans="1:17">
      <c r="A10009" s="1">
        <v>10006</v>
      </c>
      <c r="B10009" s="1"/>
      <c r="C10009" s="1"/>
      <c r="D10009" s="1"/>
      <c r="E10009" s="6"/>
      <c r="F10009" s="1"/>
      <c r="G10009" s="1" t="str">
        <f>IF(ISNA(VLOOKUP($C10009,'DTEN TCAP Linkage deviceId'!$A$1:$A$20000,1,FALSE)),"No","Yes")</f>
        <v>No</v>
      </c>
      <c r="H10009" s="1" t="str">
        <f>IF(ISNA(VLOOKUP($C10009,'Provisioning Requester'!$F$3:$H$20000,2,FALSE)),"No","Yes")</f>
        <v>No</v>
      </c>
      <c r="I10009" s="1" t="str">
        <f>IF($H10009="Yes",VLOOKUP($C10009,'Provisioning Requester'!$F$3:$H$20000,3,FALSE),"-")</f>
        <v>-</v>
      </c>
      <c r="J10009" s="1" t="str">
        <f>IF(OR(D10009="SVCP", E10009="TRUE"), "No", IF(ISNA(VLOOKUP($C10009,'ProvResponder deviceId'!$A$1:$A$20000,1,FALSE)),"No","Yes"))</f>
        <v>No</v>
      </c>
      <c r="K10009" s="1" t="str">
        <f>IF($J10009="Yes",VLOOKUP($C10009,'ProvResponder deviceId'!$A$1:$C$20000,3,FALSE),"-")</f>
        <v>-</v>
      </c>
      <c r="L10009" s="1" t="str">
        <f t="shared" si="312"/>
        <v/>
      </c>
      <c r="M10009" s="1" t="str">
        <f t="shared" si="313"/>
        <v/>
      </c>
      <c r="N10009" s="1" t="str">
        <f>IF(ISBLANK($C10009),"",IF(ISNA(VLOOKUP($L10009,'result messages'!$H$3:$L$11,2,FALSE)),VLOOKUP($M10009,'result messages'!$H$3:$L$11,2,FALSE),VLOOKUP($L10009,'result messages'!$H$3:$L$11,2,FALSE)))</f>
        <v/>
      </c>
      <c r="O10009" s="1" t="str">
        <f>IF(ISBLANK($C10009),"",IF(ISNA(VLOOKUP($L10009,'result messages'!$H$3:$L$11,3,FALSE)),VLOOKUP($M10009,'result messages'!$H$3:$L$11,3,FALSE),VLOOKUP($L10009,'result messages'!$H$3:$L$11,3,FALSE)))</f>
        <v/>
      </c>
      <c r="P10009" s="1" t="str">
        <f>IF(ISBLANK($C10009),"",IF(ISNA(VLOOKUP($L10009,'result messages'!$H$3:$L$11,4,FALSE)),VLOOKUP($M10009,'result messages'!$H$3:$L$11,4,FALSE),VLOOKUP($L10009,'result messages'!$H$3:$L$11,4,FALSE)))</f>
        <v/>
      </c>
      <c r="Q10009" s="1" t="str">
        <f>IF(ISBLANK($C10009),"",IF(ISNA(VLOOKUP($L10009,'result messages'!$H$3:$L$11,5,FALSE)),VLOOKUP($M10009,'result messages'!$H$3:$L$11,5,FALSE),VLOOKUP($L10009,'result messages'!$H$3:$L$11,5,FALSE)))</f>
        <v/>
      </c>
    </row>
    <row r="10010" spans="1:17">
      <c r="A10010" s="1">
        <v>10007</v>
      </c>
      <c r="B10010" s="1"/>
      <c r="C10010" s="1"/>
      <c r="D10010" s="1"/>
      <c r="E10010" s="6"/>
      <c r="F10010" s="1"/>
      <c r="G10010" s="1" t="str">
        <f>IF(ISNA(VLOOKUP($C10010,'DTEN TCAP Linkage deviceId'!$A$1:$A$20000,1,FALSE)),"No","Yes")</f>
        <v>No</v>
      </c>
      <c r="H10010" s="1" t="str">
        <f>IF(ISNA(VLOOKUP($C10010,'Provisioning Requester'!$F$3:$H$20000,2,FALSE)),"No","Yes")</f>
        <v>No</v>
      </c>
      <c r="I10010" s="1" t="str">
        <f>IF($H10010="Yes",VLOOKUP($C10010,'Provisioning Requester'!$F$3:$H$20000,3,FALSE),"-")</f>
        <v>-</v>
      </c>
      <c r="J10010" s="1" t="str">
        <f>IF(OR(D10010="SVCP", E10010="TRUE"), "No", IF(ISNA(VLOOKUP($C10010,'ProvResponder deviceId'!$A$1:$A$20000,1,FALSE)),"No","Yes"))</f>
        <v>No</v>
      </c>
      <c r="K10010" s="1" t="str">
        <f>IF($J10010="Yes",VLOOKUP($C10010,'ProvResponder deviceId'!$A$1:$C$20000,3,FALSE),"-")</f>
        <v>-</v>
      </c>
      <c r="L10010" s="1" t="str">
        <f t="shared" si="312"/>
        <v/>
      </c>
      <c r="M10010" s="1" t="str">
        <f t="shared" si="313"/>
        <v/>
      </c>
      <c r="N10010" s="1" t="str">
        <f>IF(ISBLANK($C10010),"",IF(ISNA(VLOOKUP($L10010,'result messages'!$H$3:$L$11,2,FALSE)),VLOOKUP($M10010,'result messages'!$H$3:$L$11,2,FALSE),VLOOKUP($L10010,'result messages'!$H$3:$L$11,2,FALSE)))</f>
        <v/>
      </c>
      <c r="O10010" s="1" t="str">
        <f>IF(ISBLANK($C10010),"",IF(ISNA(VLOOKUP($L10010,'result messages'!$H$3:$L$11,3,FALSE)),VLOOKUP($M10010,'result messages'!$H$3:$L$11,3,FALSE),VLOOKUP($L10010,'result messages'!$H$3:$L$11,3,FALSE)))</f>
        <v/>
      </c>
      <c r="P10010" s="1" t="str">
        <f>IF(ISBLANK($C10010),"",IF(ISNA(VLOOKUP($L10010,'result messages'!$H$3:$L$11,4,FALSE)),VLOOKUP($M10010,'result messages'!$H$3:$L$11,4,FALSE),VLOOKUP($L10010,'result messages'!$H$3:$L$11,4,FALSE)))</f>
        <v/>
      </c>
      <c r="Q10010" s="1" t="str">
        <f>IF(ISBLANK($C10010),"",IF(ISNA(VLOOKUP($L10010,'result messages'!$H$3:$L$11,5,FALSE)),VLOOKUP($M10010,'result messages'!$H$3:$L$11,5,FALSE),VLOOKUP($L10010,'result messages'!$H$3:$L$11,5,FALSE)))</f>
        <v/>
      </c>
    </row>
    <row r="10011" spans="1:17">
      <c r="A10011" s="1">
        <v>10008</v>
      </c>
      <c r="B10011" s="1"/>
      <c r="C10011" s="1"/>
      <c r="D10011" s="1"/>
      <c r="E10011" s="6"/>
      <c r="F10011" s="1"/>
      <c r="G10011" s="1" t="str">
        <f>IF(ISNA(VLOOKUP($C10011,'DTEN TCAP Linkage deviceId'!$A$1:$A$20000,1,FALSE)),"No","Yes")</f>
        <v>No</v>
      </c>
      <c r="H10011" s="1" t="str">
        <f>IF(ISNA(VLOOKUP($C10011,'Provisioning Requester'!$F$3:$H$20000,2,FALSE)),"No","Yes")</f>
        <v>No</v>
      </c>
      <c r="I10011" s="1" t="str">
        <f>IF($H10011="Yes",VLOOKUP($C10011,'Provisioning Requester'!$F$3:$H$20000,3,FALSE),"-")</f>
        <v>-</v>
      </c>
      <c r="J10011" s="1" t="str">
        <f>IF(OR(D10011="SVCP", E10011="TRUE"), "No", IF(ISNA(VLOOKUP($C10011,'ProvResponder deviceId'!$A$1:$A$20000,1,FALSE)),"No","Yes"))</f>
        <v>No</v>
      </c>
      <c r="K10011" s="1" t="str">
        <f>IF($J10011="Yes",VLOOKUP($C10011,'ProvResponder deviceId'!$A$1:$C$20000,3,FALSE),"-")</f>
        <v>-</v>
      </c>
      <c r="L10011" s="1" t="str">
        <f t="shared" si="312"/>
        <v/>
      </c>
      <c r="M10011" s="1" t="str">
        <f t="shared" si="313"/>
        <v/>
      </c>
      <c r="N10011" s="1" t="str">
        <f>IF(ISBLANK($C10011),"",IF(ISNA(VLOOKUP($L10011,'result messages'!$H$3:$L$11,2,FALSE)),VLOOKUP($M10011,'result messages'!$H$3:$L$11,2,FALSE),VLOOKUP($L10011,'result messages'!$H$3:$L$11,2,FALSE)))</f>
        <v/>
      </c>
      <c r="O10011" s="1" t="str">
        <f>IF(ISBLANK($C10011),"",IF(ISNA(VLOOKUP($L10011,'result messages'!$H$3:$L$11,3,FALSE)),VLOOKUP($M10011,'result messages'!$H$3:$L$11,3,FALSE),VLOOKUP($L10011,'result messages'!$H$3:$L$11,3,FALSE)))</f>
        <v/>
      </c>
      <c r="P10011" s="1" t="str">
        <f>IF(ISBLANK($C10011),"",IF(ISNA(VLOOKUP($L10011,'result messages'!$H$3:$L$11,4,FALSE)),VLOOKUP($M10011,'result messages'!$H$3:$L$11,4,FALSE),VLOOKUP($L10011,'result messages'!$H$3:$L$11,4,FALSE)))</f>
        <v/>
      </c>
      <c r="Q10011" s="1" t="str">
        <f>IF(ISBLANK($C10011),"",IF(ISNA(VLOOKUP($L10011,'result messages'!$H$3:$L$11,5,FALSE)),VLOOKUP($M10011,'result messages'!$H$3:$L$11,5,FALSE),VLOOKUP($L10011,'result messages'!$H$3:$L$11,5,FALSE)))</f>
        <v/>
      </c>
    </row>
    <row r="10012" spans="1:17">
      <c r="A10012" s="1">
        <v>10009</v>
      </c>
      <c r="B10012" s="1"/>
      <c r="C10012" s="1"/>
      <c r="D10012" s="1"/>
      <c r="E10012" s="6"/>
      <c r="F10012" s="1"/>
      <c r="G10012" s="1" t="str">
        <f>IF(ISNA(VLOOKUP($C10012,'DTEN TCAP Linkage deviceId'!$A$1:$A$20000,1,FALSE)),"No","Yes")</f>
        <v>No</v>
      </c>
      <c r="H10012" s="1" t="str">
        <f>IF(ISNA(VLOOKUP($C10012,'Provisioning Requester'!$F$3:$H$20000,2,FALSE)),"No","Yes")</f>
        <v>No</v>
      </c>
      <c r="I10012" s="1" t="str">
        <f>IF($H10012="Yes",VLOOKUP($C10012,'Provisioning Requester'!$F$3:$H$20000,3,FALSE),"-")</f>
        <v>-</v>
      </c>
      <c r="J10012" s="1" t="str">
        <f>IF(OR(D10012="SVCP", E10012="TRUE"), "No", IF(ISNA(VLOOKUP($C10012,'ProvResponder deviceId'!$A$1:$A$20000,1,FALSE)),"No","Yes"))</f>
        <v>No</v>
      </c>
      <c r="K10012" s="1" t="str">
        <f>IF($J10012="Yes",VLOOKUP($C10012,'ProvResponder deviceId'!$A$1:$C$20000,3,FALSE),"-")</f>
        <v>-</v>
      </c>
      <c r="L10012" s="1" t="str">
        <f t="shared" si="312"/>
        <v/>
      </c>
      <c r="M10012" s="1" t="str">
        <f t="shared" si="313"/>
        <v/>
      </c>
      <c r="N10012" s="1" t="str">
        <f>IF(ISBLANK($C10012),"",IF(ISNA(VLOOKUP($L10012,'result messages'!$H$3:$L$11,2,FALSE)),VLOOKUP($M10012,'result messages'!$H$3:$L$11,2,FALSE),VLOOKUP($L10012,'result messages'!$H$3:$L$11,2,FALSE)))</f>
        <v/>
      </c>
      <c r="O10012" s="1" t="str">
        <f>IF(ISBLANK($C10012),"",IF(ISNA(VLOOKUP($L10012,'result messages'!$H$3:$L$11,3,FALSE)),VLOOKUP($M10012,'result messages'!$H$3:$L$11,3,FALSE),VLOOKUP($L10012,'result messages'!$H$3:$L$11,3,FALSE)))</f>
        <v/>
      </c>
      <c r="P10012" s="1" t="str">
        <f>IF(ISBLANK($C10012),"",IF(ISNA(VLOOKUP($L10012,'result messages'!$H$3:$L$11,4,FALSE)),VLOOKUP($M10012,'result messages'!$H$3:$L$11,4,FALSE),VLOOKUP($L10012,'result messages'!$H$3:$L$11,4,FALSE)))</f>
        <v/>
      </c>
      <c r="Q10012" s="1" t="str">
        <f>IF(ISBLANK($C10012),"",IF(ISNA(VLOOKUP($L10012,'result messages'!$H$3:$L$11,5,FALSE)),VLOOKUP($M10012,'result messages'!$H$3:$L$11,5,FALSE),VLOOKUP($L10012,'result messages'!$H$3:$L$11,5,FALSE)))</f>
        <v/>
      </c>
    </row>
    <row r="10013" spans="1:17">
      <c r="A10013" s="1">
        <v>10010</v>
      </c>
      <c r="B10013" s="1"/>
      <c r="C10013" s="1"/>
      <c r="D10013" s="1"/>
      <c r="E10013" s="6"/>
      <c r="F10013" s="1"/>
      <c r="G10013" s="1" t="str">
        <f>IF(ISNA(VLOOKUP($C10013,'DTEN TCAP Linkage deviceId'!$A$1:$A$20000,1,FALSE)),"No","Yes")</f>
        <v>No</v>
      </c>
      <c r="H10013" s="1" t="str">
        <f>IF(ISNA(VLOOKUP($C10013,'Provisioning Requester'!$F$3:$H$20000,2,FALSE)),"No","Yes")</f>
        <v>No</v>
      </c>
      <c r="I10013" s="1" t="str">
        <f>IF($H10013="Yes",VLOOKUP($C10013,'Provisioning Requester'!$F$3:$H$20000,3,FALSE),"-")</f>
        <v>-</v>
      </c>
      <c r="J10013" s="1" t="str">
        <f>IF(OR(D10013="SVCP", E10013="TRUE"), "No", IF(ISNA(VLOOKUP($C10013,'ProvResponder deviceId'!$A$1:$A$20000,1,FALSE)),"No","Yes"))</f>
        <v>No</v>
      </c>
      <c r="K10013" s="1" t="str">
        <f>IF($J10013="Yes",VLOOKUP($C10013,'ProvResponder deviceId'!$A$1:$C$20000,3,FALSE),"-")</f>
        <v>-</v>
      </c>
      <c r="L10013" s="1" t="str">
        <f t="shared" si="312"/>
        <v/>
      </c>
      <c r="M10013" s="1" t="str">
        <f t="shared" si="313"/>
        <v/>
      </c>
      <c r="N10013" s="1" t="str">
        <f>IF(ISBLANK($C10013),"",IF(ISNA(VLOOKUP($L10013,'result messages'!$H$3:$L$11,2,FALSE)),VLOOKUP($M10013,'result messages'!$H$3:$L$11,2,FALSE),VLOOKUP($L10013,'result messages'!$H$3:$L$11,2,FALSE)))</f>
        <v/>
      </c>
      <c r="O10013" s="1" t="str">
        <f>IF(ISBLANK($C10013),"",IF(ISNA(VLOOKUP($L10013,'result messages'!$H$3:$L$11,3,FALSE)),VLOOKUP($M10013,'result messages'!$H$3:$L$11,3,FALSE),VLOOKUP($L10013,'result messages'!$H$3:$L$11,3,FALSE)))</f>
        <v/>
      </c>
      <c r="P10013" s="1" t="str">
        <f>IF(ISBLANK($C10013),"",IF(ISNA(VLOOKUP($L10013,'result messages'!$H$3:$L$11,4,FALSE)),VLOOKUP($M10013,'result messages'!$H$3:$L$11,4,FALSE),VLOOKUP($L10013,'result messages'!$H$3:$L$11,4,FALSE)))</f>
        <v/>
      </c>
      <c r="Q10013" s="1" t="str">
        <f>IF(ISBLANK($C10013),"",IF(ISNA(VLOOKUP($L10013,'result messages'!$H$3:$L$11,5,FALSE)),VLOOKUP($M10013,'result messages'!$H$3:$L$11,5,FALSE),VLOOKUP($L10013,'result messages'!$H$3:$L$11,5,FALSE)))</f>
        <v/>
      </c>
    </row>
    <row r="10014" spans="1:17">
      <c r="A10014" s="1">
        <v>10011</v>
      </c>
      <c r="B10014" s="1"/>
      <c r="C10014" s="1"/>
      <c r="D10014" s="1"/>
      <c r="E10014" s="6"/>
      <c r="F10014" s="1"/>
      <c r="G10014" s="1" t="str">
        <f>IF(ISNA(VLOOKUP($C10014,'DTEN TCAP Linkage deviceId'!$A$1:$A$20000,1,FALSE)),"No","Yes")</f>
        <v>No</v>
      </c>
      <c r="H10014" s="1" t="str">
        <f>IF(ISNA(VLOOKUP($C10014,'Provisioning Requester'!$F$3:$H$20000,2,FALSE)),"No","Yes")</f>
        <v>No</v>
      </c>
      <c r="I10014" s="1" t="str">
        <f>IF($H10014="Yes",VLOOKUP($C10014,'Provisioning Requester'!$F$3:$H$20000,3,FALSE),"-")</f>
        <v>-</v>
      </c>
      <c r="J10014" s="1" t="str">
        <f>IF(OR(D10014="SVCP", E10014="TRUE"), "No", IF(ISNA(VLOOKUP($C10014,'ProvResponder deviceId'!$A$1:$A$20000,1,FALSE)),"No","Yes"))</f>
        <v>No</v>
      </c>
      <c r="K10014" s="1" t="str">
        <f>IF($J10014="Yes",VLOOKUP($C10014,'ProvResponder deviceId'!$A$1:$C$20000,3,FALSE),"-")</f>
        <v>-</v>
      </c>
      <c r="L10014" s="1" t="str">
        <f t="shared" si="312"/>
        <v/>
      </c>
      <c r="M10014" s="1" t="str">
        <f t="shared" si="313"/>
        <v/>
      </c>
      <c r="N10014" s="1" t="str">
        <f>IF(ISBLANK($C10014),"",IF(ISNA(VLOOKUP($L10014,'result messages'!$H$3:$L$11,2,FALSE)),VLOOKUP($M10014,'result messages'!$H$3:$L$11,2,FALSE),VLOOKUP($L10014,'result messages'!$H$3:$L$11,2,FALSE)))</f>
        <v/>
      </c>
      <c r="O10014" s="1" t="str">
        <f>IF(ISBLANK($C10014),"",IF(ISNA(VLOOKUP($L10014,'result messages'!$H$3:$L$11,3,FALSE)),VLOOKUP($M10014,'result messages'!$H$3:$L$11,3,FALSE),VLOOKUP($L10014,'result messages'!$H$3:$L$11,3,FALSE)))</f>
        <v/>
      </c>
      <c r="P10014" s="1" t="str">
        <f>IF(ISBLANK($C10014),"",IF(ISNA(VLOOKUP($L10014,'result messages'!$H$3:$L$11,4,FALSE)),VLOOKUP($M10014,'result messages'!$H$3:$L$11,4,FALSE),VLOOKUP($L10014,'result messages'!$H$3:$L$11,4,FALSE)))</f>
        <v/>
      </c>
      <c r="Q10014" s="1" t="str">
        <f>IF(ISBLANK($C10014),"",IF(ISNA(VLOOKUP($L10014,'result messages'!$H$3:$L$11,5,FALSE)),VLOOKUP($M10014,'result messages'!$H$3:$L$11,5,FALSE),VLOOKUP($L10014,'result messages'!$H$3:$L$11,5,FALSE)))</f>
        <v/>
      </c>
    </row>
    <row r="10015" spans="1:17">
      <c r="A10015" s="1">
        <v>10012</v>
      </c>
      <c r="B10015" s="1"/>
      <c r="C10015" s="1"/>
      <c r="D10015" s="1"/>
      <c r="E10015" s="6"/>
      <c r="F10015" s="1"/>
      <c r="G10015" s="1" t="str">
        <f>IF(ISNA(VLOOKUP($C10015,'DTEN TCAP Linkage deviceId'!$A$1:$A$20000,1,FALSE)),"No","Yes")</f>
        <v>No</v>
      </c>
      <c r="H10015" s="1" t="str">
        <f>IF(ISNA(VLOOKUP($C10015,'Provisioning Requester'!$F$3:$H$20000,2,FALSE)),"No","Yes")</f>
        <v>No</v>
      </c>
      <c r="I10015" s="1" t="str">
        <f>IF($H10015="Yes",VLOOKUP($C10015,'Provisioning Requester'!$F$3:$H$20000,3,FALSE),"-")</f>
        <v>-</v>
      </c>
      <c r="J10015" s="1" t="str">
        <f>IF(OR(D10015="SVCP", E10015="TRUE"), "No", IF(ISNA(VLOOKUP($C10015,'ProvResponder deviceId'!$A$1:$A$20000,1,FALSE)),"No","Yes"))</f>
        <v>No</v>
      </c>
      <c r="K10015" s="1" t="str">
        <f>IF($J10015="Yes",VLOOKUP($C10015,'ProvResponder deviceId'!$A$1:$C$20000,3,FALSE),"-")</f>
        <v>-</v>
      </c>
      <c r="L10015" s="1" t="str">
        <f t="shared" si="312"/>
        <v/>
      </c>
      <c r="M10015" s="1" t="str">
        <f t="shared" si="313"/>
        <v/>
      </c>
      <c r="N10015" s="1" t="str">
        <f>IF(ISBLANK($C10015),"",IF(ISNA(VLOOKUP($L10015,'result messages'!$H$3:$L$11,2,FALSE)),VLOOKUP($M10015,'result messages'!$H$3:$L$11,2,FALSE),VLOOKUP($L10015,'result messages'!$H$3:$L$11,2,FALSE)))</f>
        <v/>
      </c>
      <c r="O10015" s="1" t="str">
        <f>IF(ISBLANK($C10015),"",IF(ISNA(VLOOKUP($L10015,'result messages'!$H$3:$L$11,3,FALSE)),VLOOKUP($M10015,'result messages'!$H$3:$L$11,3,FALSE),VLOOKUP($L10015,'result messages'!$H$3:$L$11,3,FALSE)))</f>
        <v/>
      </c>
      <c r="P10015" s="1" t="str">
        <f>IF(ISBLANK($C10015),"",IF(ISNA(VLOOKUP($L10015,'result messages'!$H$3:$L$11,4,FALSE)),VLOOKUP($M10015,'result messages'!$H$3:$L$11,4,FALSE),VLOOKUP($L10015,'result messages'!$H$3:$L$11,4,FALSE)))</f>
        <v/>
      </c>
      <c r="Q10015" s="1" t="str">
        <f>IF(ISBLANK($C10015),"",IF(ISNA(VLOOKUP($L10015,'result messages'!$H$3:$L$11,5,FALSE)),VLOOKUP($M10015,'result messages'!$H$3:$L$11,5,FALSE),VLOOKUP($L10015,'result messages'!$H$3:$L$11,5,FALSE)))</f>
        <v/>
      </c>
    </row>
    <row r="10016" spans="1:17">
      <c r="A10016" s="1">
        <v>10013</v>
      </c>
      <c r="B10016" s="1"/>
      <c r="C10016" s="1"/>
      <c r="D10016" s="1"/>
      <c r="E10016" s="6"/>
      <c r="F10016" s="1"/>
      <c r="G10016" s="1" t="str">
        <f>IF(ISNA(VLOOKUP($C10016,'DTEN TCAP Linkage deviceId'!$A$1:$A$20000,1,FALSE)),"No","Yes")</f>
        <v>No</v>
      </c>
      <c r="H10016" s="1" t="str">
        <f>IF(ISNA(VLOOKUP($C10016,'Provisioning Requester'!$F$3:$H$20000,2,FALSE)),"No","Yes")</f>
        <v>No</v>
      </c>
      <c r="I10016" s="1" t="str">
        <f>IF($H10016="Yes",VLOOKUP($C10016,'Provisioning Requester'!$F$3:$H$20000,3,FALSE),"-")</f>
        <v>-</v>
      </c>
      <c r="J10016" s="1" t="str">
        <f>IF(OR(D10016="SVCP", E10016="TRUE"), "No", IF(ISNA(VLOOKUP($C10016,'ProvResponder deviceId'!$A$1:$A$20000,1,FALSE)),"No","Yes"))</f>
        <v>No</v>
      </c>
      <c r="K10016" s="1" t="str">
        <f>IF($J10016="Yes",VLOOKUP($C10016,'ProvResponder deviceId'!$A$1:$C$20000,3,FALSE),"-")</f>
        <v>-</v>
      </c>
      <c r="L10016" s="1" t="str">
        <f t="shared" si="312"/>
        <v/>
      </c>
      <c r="M10016" s="1" t="str">
        <f t="shared" si="313"/>
        <v/>
      </c>
      <c r="N10016" s="1" t="str">
        <f>IF(ISBLANK($C10016),"",IF(ISNA(VLOOKUP($L10016,'result messages'!$H$3:$L$11,2,FALSE)),VLOOKUP($M10016,'result messages'!$H$3:$L$11,2,FALSE),VLOOKUP($L10016,'result messages'!$H$3:$L$11,2,FALSE)))</f>
        <v/>
      </c>
      <c r="O10016" s="1" t="str">
        <f>IF(ISBLANK($C10016),"",IF(ISNA(VLOOKUP($L10016,'result messages'!$H$3:$L$11,3,FALSE)),VLOOKUP($M10016,'result messages'!$H$3:$L$11,3,FALSE),VLOOKUP($L10016,'result messages'!$H$3:$L$11,3,FALSE)))</f>
        <v/>
      </c>
      <c r="P10016" s="1" t="str">
        <f>IF(ISBLANK($C10016),"",IF(ISNA(VLOOKUP($L10016,'result messages'!$H$3:$L$11,4,FALSE)),VLOOKUP($M10016,'result messages'!$H$3:$L$11,4,FALSE),VLOOKUP($L10016,'result messages'!$H$3:$L$11,4,FALSE)))</f>
        <v/>
      </c>
      <c r="Q10016" s="1" t="str">
        <f>IF(ISBLANK($C10016),"",IF(ISNA(VLOOKUP($L10016,'result messages'!$H$3:$L$11,5,FALSE)),VLOOKUP($M10016,'result messages'!$H$3:$L$11,5,FALSE),VLOOKUP($L10016,'result messages'!$H$3:$L$11,5,FALSE)))</f>
        <v/>
      </c>
    </row>
    <row r="10017" spans="1:17">
      <c r="A10017" s="1">
        <v>10014</v>
      </c>
      <c r="B10017" s="1"/>
      <c r="C10017" s="1"/>
      <c r="D10017" s="1"/>
      <c r="E10017" s="6"/>
      <c r="F10017" s="1"/>
      <c r="G10017" s="1" t="str">
        <f>IF(ISNA(VLOOKUP($C10017,'DTEN TCAP Linkage deviceId'!$A$1:$A$20000,1,FALSE)),"No","Yes")</f>
        <v>No</v>
      </c>
      <c r="H10017" s="1" t="str">
        <f>IF(ISNA(VLOOKUP($C10017,'Provisioning Requester'!$F$3:$H$20000,2,FALSE)),"No","Yes")</f>
        <v>No</v>
      </c>
      <c r="I10017" s="1" t="str">
        <f>IF($H10017="Yes",VLOOKUP($C10017,'Provisioning Requester'!$F$3:$H$20000,3,FALSE),"-")</f>
        <v>-</v>
      </c>
      <c r="J10017" s="1" t="str">
        <f>IF(OR(D10017="SVCP", E10017="TRUE"), "No", IF(ISNA(VLOOKUP($C10017,'ProvResponder deviceId'!$A$1:$A$20000,1,FALSE)),"No","Yes"))</f>
        <v>No</v>
      </c>
      <c r="K10017" s="1" t="str">
        <f>IF($J10017="Yes",VLOOKUP($C10017,'ProvResponder deviceId'!$A$1:$C$20000,3,FALSE),"-")</f>
        <v>-</v>
      </c>
      <c r="L10017" s="1" t="str">
        <f t="shared" si="312"/>
        <v/>
      </c>
      <c r="M10017" s="1" t="str">
        <f t="shared" si="313"/>
        <v/>
      </c>
      <c r="N10017" s="1" t="str">
        <f>IF(ISBLANK($C10017),"",IF(ISNA(VLOOKUP($L10017,'result messages'!$H$3:$L$11,2,FALSE)),VLOOKUP($M10017,'result messages'!$H$3:$L$11,2,FALSE),VLOOKUP($L10017,'result messages'!$H$3:$L$11,2,FALSE)))</f>
        <v/>
      </c>
      <c r="O10017" s="1" t="str">
        <f>IF(ISBLANK($C10017),"",IF(ISNA(VLOOKUP($L10017,'result messages'!$H$3:$L$11,3,FALSE)),VLOOKUP($M10017,'result messages'!$H$3:$L$11,3,FALSE),VLOOKUP($L10017,'result messages'!$H$3:$L$11,3,FALSE)))</f>
        <v/>
      </c>
      <c r="P10017" s="1" t="str">
        <f>IF(ISBLANK($C10017),"",IF(ISNA(VLOOKUP($L10017,'result messages'!$H$3:$L$11,4,FALSE)),VLOOKUP($M10017,'result messages'!$H$3:$L$11,4,FALSE),VLOOKUP($L10017,'result messages'!$H$3:$L$11,4,FALSE)))</f>
        <v/>
      </c>
      <c r="Q10017" s="1" t="str">
        <f>IF(ISBLANK($C10017),"",IF(ISNA(VLOOKUP($L10017,'result messages'!$H$3:$L$11,5,FALSE)),VLOOKUP($M10017,'result messages'!$H$3:$L$11,5,FALSE),VLOOKUP($L10017,'result messages'!$H$3:$L$11,5,FALSE)))</f>
        <v/>
      </c>
    </row>
    <row r="10018" spans="1:17">
      <c r="A10018" s="1">
        <v>10015</v>
      </c>
      <c r="B10018" s="1"/>
      <c r="C10018" s="1"/>
      <c r="D10018" s="1"/>
      <c r="E10018" s="6"/>
      <c r="F10018" s="1"/>
      <c r="G10018" s="1" t="str">
        <f>IF(ISNA(VLOOKUP($C10018,'DTEN TCAP Linkage deviceId'!$A$1:$A$20000,1,FALSE)),"No","Yes")</f>
        <v>No</v>
      </c>
      <c r="H10018" s="1" t="str">
        <f>IF(ISNA(VLOOKUP($C10018,'Provisioning Requester'!$F$3:$H$20000,2,FALSE)),"No","Yes")</f>
        <v>No</v>
      </c>
      <c r="I10018" s="1" t="str">
        <f>IF($H10018="Yes",VLOOKUP($C10018,'Provisioning Requester'!$F$3:$H$20000,3,FALSE),"-")</f>
        <v>-</v>
      </c>
      <c r="J10018" s="1" t="str">
        <f>IF(OR(D10018="SVCP", E10018="TRUE"), "No", IF(ISNA(VLOOKUP($C10018,'ProvResponder deviceId'!$A$1:$A$20000,1,FALSE)),"No","Yes"))</f>
        <v>No</v>
      </c>
      <c r="K10018" s="1" t="str">
        <f>IF($J10018="Yes",VLOOKUP($C10018,'ProvResponder deviceId'!$A$1:$C$20000,3,FALSE),"-")</f>
        <v>-</v>
      </c>
      <c r="L10018" s="1" t="str">
        <f t="shared" si="312"/>
        <v/>
      </c>
      <c r="M10018" s="1" t="str">
        <f t="shared" si="313"/>
        <v/>
      </c>
      <c r="N10018" s="1" t="str">
        <f>IF(ISBLANK($C10018),"",IF(ISNA(VLOOKUP($L10018,'result messages'!$H$3:$L$11,2,FALSE)),VLOOKUP($M10018,'result messages'!$H$3:$L$11,2,FALSE),VLOOKUP($L10018,'result messages'!$H$3:$L$11,2,FALSE)))</f>
        <v/>
      </c>
      <c r="O10018" s="1" t="str">
        <f>IF(ISBLANK($C10018),"",IF(ISNA(VLOOKUP($L10018,'result messages'!$H$3:$L$11,3,FALSE)),VLOOKUP($M10018,'result messages'!$H$3:$L$11,3,FALSE),VLOOKUP($L10018,'result messages'!$H$3:$L$11,3,FALSE)))</f>
        <v/>
      </c>
      <c r="P10018" s="1" t="str">
        <f>IF(ISBLANK($C10018),"",IF(ISNA(VLOOKUP($L10018,'result messages'!$H$3:$L$11,4,FALSE)),VLOOKUP($M10018,'result messages'!$H$3:$L$11,4,FALSE),VLOOKUP($L10018,'result messages'!$H$3:$L$11,4,FALSE)))</f>
        <v/>
      </c>
      <c r="Q10018" s="1" t="str">
        <f>IF(ISBLANK($C10018),"",IF(ISNA(VLOOKUP($L10018,'result messages'!$H$3:$L$11,5,FALSE)),VLOOKUP($M10018,'result messages'!$H$3:$L$11,5,FALSE),VLOOKUP($L10018,'result messages'!$H$3:$L$11,5,FALSE)))</f>
        <v/>
      </c>
    </row>
    <row r="10019" spans="1:17">
      <c r="A10019" s="1">
        <v>10016</v>
      </c>
      <c r="B10019" s="1"/>
      <c r="C10019" s="1"/>
      <c r="D10019" s="1"/>
      <c r="E10019" s="6"/>
      <c r="F10019" s="1"/>
      <c r="G10019" s="1" t="str">
        <f>IF(ISNA(VLOOKUP($C10019,'DTEN TCAP Linkage deviceId'!$A$1:$A$20000,1,FALSE)),"No","Yes")</f>
        <v>No</v>
      </c>
      <c r="H10019" s="1" t="str">
        <f>IF(ISNA(VLOOKUP($C10019,'Provisioning Requester'!$F$3:$H$20000,2,FALSE)),"No","Yes")</f>
        <v>No</v>
      </c>
      <c r="I10019" s="1" t="str">
        <f>IF($H10019="Yes",VLOOKUP($C10019,'Provisioning Requester'!$F$3:$H$20000,3,FALSE),"-")</f>
        <v>-</v>
      </c>
      <c r="J10019" s="1" t="str">
        <f>IF(OR(D10019="SVCP", E10019="TRUE"), "No", IF(ISNA(VLOOKUP($C10019,'ProvResponder deviceId'!$A$1:$A$20000,1,FALSE)),"No","Yes"))</f>
        <v>No</v>
      </c>
      <c r="K10019" s="1" t="str">
        <f>IF($J10019="Yes",VLOOKUP($C10019,'ProvResponder deviceId'!$A$1:$C$20000,3,FALSE),"-")</f>
        <v>-</v>
      </c>
      <c r="L10019" s="1" t="str">
        <f t="shared" si="312"/>
        <v/>
      </c>
      <c r="M10019" s="1" t="str">
        <f t="shared" si="313"/>
        <v/>
      </c>
      <c r="N10019" s="1" t="str">
        <f>IF(ISBLANK($C10019),"",IF(ISNA(VLOOKUP($L10019,'result messages'!$H$3:$L$11,2,FALSE)),VLOOKUP($M10019,'result messages'!$H$3:$L$11,2,FALSE),VLOOKUP($L10019,'result messages'!$H$3:$L$11,2,FALSE)))</f>
        <v/>
      </c>
      <c r="O10019" s="1" t="str">
        <f>IF(ISBLANK($C10019),"",IF(ISNA(VLOOKUP($L10019,'result messages'!$H$3:$L$11,3,FALSE)),VLOOKUP($M10019,'result messages'!$H$3:$L$11,3,FALSE),VLOOKUP($L10019,'result messages'!$H$3:$L$11,3,FALSE)))</f>
        <v/>
      </c>
      <c r="P10019" s="1" t="str">
        <f>IF(ISBLANK($C10019),"",IF(ISNA(VLOOKUP($L10019,'result messages'!$H$3:$L$11,4,FALSE)),VLOOKUP($M10019,'result messages'!$H$3:$L$11,4,FALSE),VLOOKUP($L10019,'result messages'!$H$3:$L$11,4,FALSE)))</f>
        <v/>
      </c>
      <c r="Q10019" s="1" t="str">
        <f>IF(ISBLANK($C10019),"",IF(ISNA(VLOOKUP($L10019,'result messages'!$H$3:$L$11,5,FALSE)),VLOOKUP($M10019,'result messages'!$H$3:$L$11,5,FALSE),VLOOKUP($L10019,'result messages'!$H$3:$L$11,5,FALSE)))</f>
        <v/>
      </c>
    </row>
    <row r="10020" spans="1:17">
      <c r="A10020" s="1">
        <v>10017</v>
      </c>
      <c r="B10020" s="1"/>
      <c r="C10020" s="1"/>
      <c r="D10020" s="1"/>
      <c r="E10020" s="6"/>
      <c r="F10020" s="1"/>
      <c r="G10020" s="1" t="str">
        <f>IF(ISNA(VLOOKUP($C10020,'DTEN TCAP Linkage deviceId'!$A$1:$A$20000,1,FALSE)),"No","Yes")</f>
        <v>No</v>
      </c>
      <c r="H10020" s="1" t="str">
        <f>IF(ISNA(VLOOKUP($C10020,'Provisioning Requester'!$F$3:$H$20000,2,FALSE)),"No","Yes")</f>
        <v>No</v>
      </c>
      <c r="I10020" s="1" t="str">
        <f>IF($H10020="Yes",VLOOKUP($C10020,'Provisioning Requester'!$F$3:$H$20000,3,FALSE),"-")</f>
        <v>-</v>
      </c>
      <c r="J10020" s="1" t="str">
        <f>IF(OR(D10020="SVCP", E10020="TRUE"), "No", IF(ISNA(VLOOKUP($C10020,'ProvResponder deviceId'!$A$1:$A$20000,1,FALSE)),"No","Yes"))</f>
        <v>No</v>
      </c>
      <c r="K10020" s="1" t="str">
        <f>IF($J10020="Yes",VLOOKUP($C10020,'ProvResponder deviceId'!$A$1:$C$20000,3,FALSE),"-")</f>
        <v>-</v>
      </c>
      <c r="L10020" s="1" t="str">
        <f t="shared" si="312"/>
        <v/>
      </c>
      <c r="M10020" s="1" t="str">
        <f t="shared" si="313"/>
        <v/>
      </c>
      <c r="N10020" s="1" t="str">
        <f>IF(ISBLANK($C10020),"",IF(ISNA(VLOOKUP($L10020,'result messages'!$H$3:$L$11,2,FALSE)),VLOOKUP($M10020,'result messages'!$H$3:$L$11,2,FALSE),VLOOKUP($L10020,'result messages'!$H$3:$L$11,2,FALSE)))</f>
        <v/>
      </c>
      <c r="O10020" s="1" t="str">
        <f>IF(ISBLANK($C10020),"",IF(ISNA(VLOOKUP($L10020,'result messages'!$H$3:$L$11,3,FALSE)),VLOOKUP($M10020,'result messages'!$H$3:$L$11,3,FALSE),VLOOKUP($L10020,'result messages'!$H$3:$L$11,3,FALSE)))</f>
        <v/>
      </c>
      <c r="P10020" s="1" t="str">
        <f>IF(ISBLANK($C10020),"",IF(ISNA(VLOOKUP($L10020,'result messages'!$H$3:$L$11,4,FALSE)),VLOOKUP($M10020,'result messages'!$H$3:$L$11,4,FALSE),VLOOKUP($L10020,'result messages'!$H$3:$L$11,4,FALSE)))</f>
        <v/>
      </c>
      <c r="Q10020" s="1" t="str">
        <f>IF(ISBLANK($C10020),"",IF(ISNA(VLOOKUP($L10020,'result messages'!$H$3:$L$11,5,FALSE)),VLOOKUP($M10020,'result messages'!$H$3:$L$11,5,FALSE),VLOOKUP($L10020,'result messages'!$H$3:$L$11,5,FALSE)))</f>
        <v/>
      </c>
    </row>
    <row r="10021" spans="1:17">
      <c r="A10021" s="1">
        <v>10018</v>
      </c>
      <c r="B10021" s="1"/>
      <c r="C10021" s="1"/>
      <c r="D10021" s="1"/>
      <c r="E10021" s="6"/>
      <c r="F10021" s="1"/>
      <c r="G10021" s="1" t="str">
        <f>IF(ISNA(VLOOKUP($C10021,'DTEN TCAP Linkage deviceId'!$A$1:$A$20000,1,FALSE)),"No","Yes")</f>
        <v>No</v>
      </c>
      <c r="H10021" s="1" t="str">
        <f>IF(ISNA(VLOOKUP($C10021,'Provisioning Requester'!$F$3:$H$20000,2,FALSE)),"No","Yes")</f>
        <v>No</v>
      </c>
      <c r="I10021" s="1" t="str">
        <f>IF($H10021="Yes",VLOOKUP($C10021,'Provisioning Requester'!$F$3:$H$20000,3,FALSE),"-")</f>
        <v>-</v>
      </c>
      <c r="J10021" s="1" t="str">
        <f>IF(OR(D10021="SVCP", E10021="TRUE"), "No", IF(ISNA(VLOOKUP($C10021,'ProvResponder deviceId'!$A$1:$A$20000,1,FALSE)),"No","Yes"))</f>
        <v>No</v>
      </c>
      <c r="K10021" s="1" t="str">
        <f>IF($J10021="Yes",VLOOKUP($C10021,'ProvResponder deviceId'!$A$1:$C$20000,3,FALSE),"-")</f>
        <v>-</v>
      </c>
      <c r="L10021" s="1" t="str">
        <f t="shared" si="312"/>
        <v/>
      </c>
      <c r="M10021" s="1" t="str">
        <f t="shared" si="313"/>
        <v/>
      </c>
      <c r="N10021" s="1" t="str">
        <f>IF(ISBLANK($C10021),"",IF(ISNA(VLOOKUP($L10021,'result messages'!$H$3:$L$11,2,FALSE)),VLOOKUP($M10021,'result messages'!$H$3:$L$11,2,FALSE),VLOOKUP($L10021,'result messages'!$H$3:$L$11,2,FALSE)))</f>
        <v/>
      </c>
      <c r="O10021" s="1" t="str">
        <f>IF(ISBLANK($C10021),"",IF(ISNA(VLOOKUP($L10021,'result messages'!$H$3:$L$11,3,FALSE)),VLOOKUP($M10021,'result messages'!$H$3:$L$11,3,FALSE),VLOOKUP($L10021,'result messages'!$H$3:$L$11,3,FALSE)))</f>
        <v/>
      </c>
      <c r="P10021" s="1" t="str">
        <f>IF(ISBLANK($C10021),"",IF(ISNA(VLOOKUP($L10021,'result messages'!$H$3:$L$11,4,FALSE)),VLOOKUP($M10021,'result messages'!$H$3:$L$11,4,FALSE),VLOOKUP($L10021,'result messages'!$H$3:$L$11,4,FALSE)))</f>
        <v/>
      </c>
      <c r="Q10021" s="1" t="str">
        <f>IF(ISBLANK($C10021),"",IF(ISNA(VLOOKUP($L10021,'result messages'!$H$3:$L$11,5,FALSE)),VLOOKUP($M10021,'result messages'!$H$3:$L$11,5,FALSE),VLOOKUP($L10021,'result messages'!$H$3:$L$11,5,FALSE)))</f>
        <v/>
      </c>
    </row>
    <row r="10022" spans="1:17">
      <c r="A10022" s="1">
        <v>10019</v>
      </c>
      <c r="B10022" s="1"/>
      <c r="C10022" s="1"/>
      <c r="D10022" s="1"/>
      <c r="E10022" s="6"/>
      <c r="F10022" s="1"/>
      <c r="G10022" s="1" t="str">
        <f>IF(ISNA(VLOOKUP($C10022,'DTEN TCAP Linkage deviceId'!$A$1:$A$20000,1,FALSE)),"No","Yes")</f>
        <v>No</v>
      </c>
      <c r="H10022" s="1" t="str">
        <f>IF(ISNA(VLOOKUP($C10022,'Provisioning Requester'!$F$3:$H$20000,2,FALSE)),"No","Yes")</f>
        <v>No</v>
      </c>
      <c r="I10022" s="1" t="str">
        <f>IF($H10022="Yes",VLOOKUP($C10022,'Provisioning Requester'!$F$3:$H$20000,3,FALSE),"-")</f>
        <v>-</v>
      </c>
      <c r="J10022" s="1" t="str">
        <f>IF(OR(D10022="SVCP", E10022="TRUE"), "No", IF(ISNA(VLOOKUP($C10022,'ProvResponder deviceId'!$A$1:$A$20000,1,FALSE)),"No","Yes"))</f>
        <v>No</v>
      </c>
      <c r="K10022" s="1" t="str">
        <f>IF($J10022="Yes",VLOOKUP($C10022,'ProvResponder deviceId'!$A$1:$C$20000,3,FALSE),"-")</f>
        <v>-</v>
      </c>
      <c r="L10022" s="1" t="str">
        <f t="shared" si="312"/>
        <v/>
      </c>
      <c r="M10022" s="1" t="str">
        <f t="shared" si="313"/>
        <v/>
      </c>
      <c r="N10022" s="1" t="str">
        <f>IF(ISBLANK($C10022),"",IF(ISNA(VLOOKUP($L10022,'result messages'!$H$3:$L$11,2,FALSE)),VLOOKUP($M10022,'result messages'!$H$3:$L$11,2,FALSE),VLOOKUP($L10022,'result messages'!$H$3:$L$11,2,FALSE)))</f>
        <v/>
      </c>
      <c r="O10022" s="1" t="str">
        <f>IF(ISBLANK($C10022),"",IF(ISNA(VLOOKUP($L10022,'result messages'!$H$3:$L$11,3,FALSE)),VLOOKUP($M10022,'result messages'!$H$3:$L$11,3,FALSE),VLOOKUP($L10022,'result messages'!$H$3:$L$11,3,FALSE)))</f>
        <v/>
      </c>
      <c r="P10022" s="1" t="str">
        <f>IF(ISBLANK($C10022),"",IF(ISNA(VLOOKUP($L10022,'result messages'!$H$3:$L$11,4,FALSE)),VLOOKUP($M10022,'result messages'!$H$3:$L$11,4,FALSE),VLOOKUP($L10022,'result messages'!$H$3:$L$11,4,FALSE)))</f>
        <v/>
      </c>
      <c r="Q10022" s="1" t="str">
        <f>IF(ISBLANK($C10022),"",IF(ISNA(VLOOKUP($L10022,'result messages'!$H$3:$L$11,5,FALSE)),VLOOKUP($M10022,'result messages'!$H$3:$L$11,5,FALSE),VLOOKUP($L10022,'result messages'!$H$3:$L$11,5,FALSE)))</f>
        <v/>
      </c>
    </row>
    <row r="10023" spans="1:17">
      <c r="A10023" s="1">
        <v>10020</v>
      </c>
      <c r="B10023" s="1"/>
      <c r="C10023" s="1"/>
      <c r="D10023" s="1"/>
      <c r="E10023" s="6"/>
      <c r="F10023" s="1"/>
      <c r="G10023" s="1" t="str">
        <f>IF(ISNA(VLOOKUP($C10023,'DTEN TCAP Linkage deviceId'!$A$1:$A$20000,1,FALSE)),"No","Yes")</f>
        <v>No</v>
      </c>
      <c r="H10023" s="1" t="str">
        <f>IF(ISNA(VLOOKUP($C10023,'Provisioning Requester'!$F$3:$H$20000,2,FALSE)),"No","Yes")</f>
        <v>No</v>
      </c>
      <c r="I10023" s="1" t="str">
        <f>IF($H10023="Yes",VLOOKUP($C10023,'Provisioning Requester'!$F$3:$H$20000,3,FALSE),"-")</f>
        <v>-</v>
      </c>
      <c r="J10023" s="1" t="str">
        <f>IF(OR(D10023="SVCP", E10023="TRUE"), "No", IF(ISNA(VLOOKUP($C10023,'ProvResponder deviceId'!$A$1:$A$20000,1,FALSE)),"No","Yes"))</f>
        <v>No</v>
      </c>
      <c r="K10023" s="1" t="str">
        <f>IF($J10023="Yes",VLOOKUP($C10023,'ProvResponder deviceId'!$A$1:$C$20000,3,FALSE),"-")</f>
        <v>-</v>
      </c>
      <c r="L10023" s="1" t="str">
        <f t="shared" si="312"/>
        <v/>
      </c>
      <c r="M10023" s="1" t="str">
        <f t="shared" si="313"/>
        <v/>
      </c>
      <c r="N10023" s="1" t="str">
        <f>IF(ISBLANK($C10023),"",IF(ISNA(VLOOKUP($L10023,'result messages'!$H$3:$L$11,2,FALSE)),VLOOKUP($M10023,'result messages'!$H$3:$L$11,2,FALSE),VLOOKUP($L10023,'result messages'!$H$3:$L$11,2,FALSE)))</f>
        <v/>
      </c>
      <c r="O10023" s="1" t="str">
        <f>IF(ISBLANK($C10023),"",IF(ISNA(VLOOKUP($L10023,'result messages'!$H$3:$L$11,3,FALSE)),VLOOKUP($M10023,'result messages'!$H$3:$L$11,3,FALSE),VLOOKUP($L10023,'result messages'!$H$3:$L$11,3,FALSE)))</f>
        <v/>
      </c>
      <c r="P10023" s="1" t="str">
        <f>IF(ISBLANK($C10023),"",IF(ISNA(VLOOKUP($L10023,'result messages'!$H$3:$L$11,4,FALSE)),VLOOKUP($M10023,'result messages'!$H$3:$L$11,4,FALSE),VLOOKUP($L10023,'result messages'!$H$3:$L$11,4,FALSE)))</f>
        <v/>
      </c>
      <c r="Q10023" s="1" t="str">
        <f>IF(ISBLANK($C10023),"",IF(ISNA(VLOOKUP($L10023,'result messages'!$H$3:$L$11,5,FALSE)),VLOOKUP($M10023,'result messages'!$H$3:$L$11,5,FALSE),VLOOKUP($L10023,'result messages'!$H$3:$L$11,5,FALSE)))</f>
        <v/>
      </c>
    </row>
    <row r="10024" spans="1:17">
      <c r="A10024" s="1">
        <v>10021</v>
      </c>
      <c r="B10024" s="1"/>
      <c r="C10024" s="1"/>
      <c r="D10024" s="1"/>
      <c r="E10024" s="6"/>
      <c r="F10024" s="1"/>
      <c r="G10024" s="1" t="str">
        <f>IF(ISNA(VLOOKUP($C10024,'DTEN TCAP Linkage deviceId'!$A$1:$A$20000,1,FALSE)),"No","Yes")</f>
        <v>No</v>
      </c>
      <c r="H10024" s="1" t="str">
        <f>IF(ISNA(VLOOKUP($C10024,'Provisioning Requester'!$F$3:$H$20000,2,FALSE)),"No","Yes")</f>
        <v>No</v>
      </c>
      <c r="I10024" s="1" t="str">
        <f>IF($H10024="Yes",VLOOKUP($C10024,'Provisioning Requester'!$F$3:$H$20000,3,FALSE),"-")</f>
        <v>-</v>
      </c>
      <c r="J10024" s="1" t="str">
        <f>IF(OR(D10024="SVCP", E10024="TRUE"), "No", IF(ISNA(VLOOKUP($C10024,'ProvResponder deviceId'!$A$1:$A$20000,1,FALSE)),"No","Yes"))</f>
        <v>No</v>
      </c>
      <c r="K10024" s="1" t="str">
        <f>IF($J10024="Yes",VLOOKUP($C10024,'ProvResponder deviceId'!$A$1:$C$20000,3,FALSE),"-")</f>
        <v>-</v>
      </c>
      <c r="L10024" s="1" t="str">
        <f t="shared" si="312"/>
        <v/>
      </c>
      <c r="M10024" s="1" t="str">
        <f t="shared" si="313"/>
        <v/>
      </c>
      <c r="N10024" s="1" t="str">
        <f>IF(ISBLANK($C10024),"",IF(ISNA(VLOOKUP($L10024,'result messages'!$H$3:$L$11,2,FALSE)),VLOOKUP($M10024,'result messages'!$H$3:$L$11,2,FALSE),VLOOKUP($L10024,'result messages'!$H$3:$L$11,2,FALSE)))</f>
        <v/>
      </c>
      <c r="O10024" s="1" t="str">
        <f>IF(ISBLANK($C10024),"",IF(ISNA(VLOOKUP($L10024,'result messages'!$H$3:$L$11,3,FALSE)),VLOOKUP($M10024,'result messages'!$H$3:$L$11,3,FALSE),VLOOKUP($L10024,'result messages'!$H$3:$L$11,3,FALSE)))</f>
        <v/>
      </c>
      <c r="P10024" s="1" t="str">
        <f>IF(ISBLANK($C10024),"",IF(ISNA(VLOOKUP($L10024,'result messages'!$H$3:$L$11,4,FALSE)),VLOOKUP($M10024,'result messages'!$H$3:$L$11,4,FALSE),VLOOKUP($L10024,'result messages'!$H$3:$L$11,4,FALSE)))</f>
        <v/>
      </c>
      <c r="Q10024" s="1" t="str">
        <f>IF(ISBLANK($C10024),"",IF(ISNA(VLOOKUP($L10024,'result messages'!$H$3:$L$11,5,FALSE)),VLOOKUP($M10024,'result messages'!$H$3:$L$11,5,FALSE),VLOOKUP($L10024,'result messages'!$H$3:$L$11,5,FALSE)))</f>
        <v/>
      </c>
    </row>
    <row r="10025" spans="1:17">
      <c r="A10025" s="1">
        <v>10022</v>
      </c>
      <c r="B10025" s="1"/>
      <c r="C10025" s="1"/>
      <c r="D10025" s="1"/>
      <c r="E10025" s="6"/>
      <c r="F10025" s="1"/>
      <c r="G10025" s="1" t="str">
        <f>IF(ISNA(VLOOKUP($C10025,'DTEN TCAP Linkage deviceId'!$A$1:$A$20000,1,FALSE)),"No","Yes")</f>
        <v>No</v>
      </c>
      <c r="H10025" s="1" t="str">
        <f>IF(ISNA(VLOOKUP($C10025,'Provisioning Requester'!$F$3:$H$20000,2,FALSE)),"No","Yes")</f>
        <v>No</v>
      </c>
      <c r="I10025" s="1" t="str">
        <f>IF($H10025="Yes",VLOOKUP($C10025,'Provisioning Requester'!$F$3:$H$20000,3,FALSE),"-")</f>
        <v>-</v>
      </c>
      <c r="J10025" s="1" t="str">
        <f>IF(OR(D10025="SVCP", E10025="TRUE"), "No", IF(ISNA(VLOOKUP($C10025,'ProvResponder deviceId'!$A$1:$A$20000,1,FALSE)),"No","Yes"))</f>
        <v>No</v>
      </c>
      <c r="K10025" s="1" t="str">
        <f>IF($J10025="Yes",VLOOKUP($C10025,'ProvResponder deviceId'!$A$1:$C$20000,3,FALSE),"-")</f>
        <v>-</v>
      </c>
      <c r="L10025" s="1" t="str">
        <f t="shared" si="312"/>
        <v/>
      </c>
      <c r="M10025" s="1" t="str">
        <f t="shared" si="313"/>
        <v/>
      </c>
      <c r="N10025" s="1" t="str">
        <f>IF(ISBLANK($C10025),"",IF(ISNA(VLOOKUP($L10025,'result messages'!$H$3:$L$11,2,FALSE)),VLOOKUP($M10025,'result messages'!$H$3:$L$11,2,FALSE),VLOOKUP($L10025,'result messages'!$H$3:$L$11,2,FALSE)))</f>
        <v/>
      </c>
      <c r="O10025" s="1" t="str">
        <f>IF(ISBLANK($C10025),"",IF(ISNA(VLOOKUP($L10025,'result messages'!$H$3:$L$11,3,FALSE)),VLOOKUP($M10025,'result messages'!$H$3:$L$11,3,FALSE),VLOOKUP($L10025,'result messages'!$H$3:$L$11,3,FALSE)))</f>
        <v/>
      </c>
      <c r="P10025" s="1" t="str">
        <f>IF(ISBLANK($C10025),"",IF(ISNA(VLOOKUP($L10025,'result messages'!$H$3:$L$11,4,FALSE)),VLOOKUP($M10025,'result messages'!$H$3:$L$11,4,FALSE),VLOOKUP($L10025,'result messages'!$H$3:$L$11,4,FALSE)))</f>
        <v/>
      </c>
      <c r="Q10025" s="1" t="str">
        <f>IF(ISBLANK($C10025),"",IF(ISNA(VLOOKUP($L10025,'result messages'!$H$3:$L$11,5,FALSE)),VLOOKUP($M10025,'result messages'!$H$3:$L$11,5,FALSE),VLOOKUP($L10025,'result messages'!$H$3:$L$11,5,FALSE)))</f>
        <v/>
      </c>
    </row>
    <row r="10026" spans="1:17">
      <c r="A10026" s="1">
        <v>10023</v>
      </c>
      <c r="B10026" s="1"/>
      <c r="C10026" s="1"/>
      <c r="D10026" s="1"/>
      <c r="E10026" s="6"/>
      <c r="F10026" s="1"/>
      <c r="G10026" s="1" t="str">
        <f>IF(ISNA(VLOOKUP($C10026,'DTEN TCAP Linkage deviceId'!$A$1:$A$20000,1,FALSE)),"No","Yes")</f>
        <v>No</v>
      </c>
      <c r="H10026" s="1" t="str">
        <f>IF(ISNA(VLOOKUP($C10026,'Provisioning Requester'!$F$3:$H$20000,2,FALSE)),"No","Yes")</f>
        <v>No</v>
      </c>
      <c r="I10026" s="1" t="str">
        <f>IF($H10026="Yes",VLOOKUP($C10026,'Provisioning Requester'!$F$3:$H$20000,3,FALSE),"-")</f>
        <v>-</v>
      </c>
      <c r="J10026" s="1" t="str">
        <f>IF(OR(D10026="SVCP", E10026="TRUE"), "No", IF(ISNA(VLOOKUP($C10026,'ProvResponder deviceId'!$A$1:$A$20000,1,FALSE)),"No","Yes"))</f>
        <v>No</v>
      </c>
      <c r="K10026" s="1" t="str">
        <f>IF($J10026="Yes",VLOOKUP($C10026,'ProvResponder deviceId'!$A$1:$C$20000,3,FALSE),"-")</f>
        <v>-</v>
      </c>
      <c r="L10026" s="1" t="str">
        <f t="shared" si="312"/>
        <v/>
      </c>
      <c r="M10026" s="1" t="str">
        <f t="shared" si="313"/>
        <v/>
      </c>
      <c r="N10026" s="1" t="str">
        <f>IF(ISBLANK($C10026),"",IF(ISNA(VLOOKUP($L10026,'result messages'!$H$3:$L$11,2,FALSE)),VLOOKUP($M10026,'result messages'!$H$3:$L$11,2,FALSE),VLOOKUP($L10026,'result messages'!$H$3:$L$11,2,FALSE)))</f>
        <v/>
      </c>
      <c r="O10026" s="1" t="str">
        <f>IF(ISBLANK($C10026),"",IF(ISNA(VLOOKUP($L10026,'result messages'!$H$3:$L$11,3,FALSE)),VLOOKUP($M10026,'result messages'!$H$3:$L$11,3,FALSE),VLOOKUP($L10026,'result messages'!$H$3:$L$11,3,FALSE)))</f>
        <v/>
      </c>
      <c r="P10026" s="1" t="str">
        <f>IF(ISBLANK($C10026),"",IF(ISNA(VLOOKUP($L10026,'result messages'!$H$3:$L$11,4,FALSE)),VLOOKUP($M10026,'result messages'!$H$3:$L$11,4,FALSE),VLOOKUP($L10026,'result messages'!$H$3:$L$11,4,FALSE)))</f>
        <v/>
      </c>
      <c r="Q10026" s="1" t="str">
        <f>IF(ISBLANK($C10026),"",IF(ISNA(VLOOKUP($L10026,'result messages'!$H$3:$L$11,5,FALSE)),VLOOKUP($M10026,'result messages'!$H$3:$L$11,5,FALSE),VLOOKUP($L10026,'result messages'!$H$3:$L$11,5,FALSE)))</f>
        <v/>
      </c>
    </row>
    <row r="10027" spans="1:17">
      <c r="A10027" s="1">
        <v>10024</v>
      </c>
      <c r="B10027" s="1"/>
      <c r="C10027" s="1"/>
      <c r="D10027" s="1"/>
      <c r="E10027" s="6"/>
      <c r="F10027" s="1"/>
      <c r="G10027" s="1" t="str">
        <f>IF(ISNA(VLOOKUP($C10027,'DTEN TCAP Linkage deviceId'!$A$1:$A$20000,1,FALSE)),"No","Yes")</f>
        <v>No</v>
      </c>
      <c r="H10027" s="1" t="str">
        <f>IF(ISNA(VLOOKUP($C10027,'Provisioning Requester'!$F$3:$H$20000,2,FALSE)),"No","Yes")</f>
        <v>No</v>
      </c>
      <c r="I10027" s="1" t="str">
        <f>IF($H10027="Yes",VLOOKUP($C10027,'Provisioning Requester'!$F$3:$H$20000,3,FALSE),"-")</f>
        <v>-</v>
      </c>
      <c r="J10027" s="1" t="str">
        <f>IF(OR(D10027="SVCP", E10027="TRUE"), "No", IF(ISNA(VLOOKUP($C10027,'ProvResponder deviceId'!$A$1:$A$20000,1,FALSE)),"No","Yes"))</f>
        <v>No</v>
      </c>
      <c r="K10027" s="1" t="str">
        <f>IF($J10027="Yes",VLOOKUP($C10027,'ProvResponder deviceId'!$A$1:$C$20000,3,FALSE),"-")</f>
        <v>-</v>
      </c>
      <c r="L10027" s="1" t="str">
        <f t="shared" si="312"/>
        <v/>
      </c>
      <c r="M10027" s="1" t="str">
        <f t="shared" si="313"/>
        <v/>
      </c>
      <c r="N10027" s="1" t="str">
        <f>IF(ISBLANK($C10027),"",IF(ISNA(VLOOKUP($L10027,'result messages'!$H$3:$L$11,2,FALSE)),VLOOKUP($M10027,'result messages'!$H$3:$L$11,2,FALSE),VLOOKUP($L10027,'result messages'!$H$3:$L$11,2,FALSE)))</f>
        <v/>
      </c>
      <c r="O10027" s="1" t="str">
        <f>IF(ISBLANK($C10027),"",IF(ISNA(VLOOKUP($L10027,'result messages'!$H$3:$L$11,3,FALSE)),VLOOKUP($M10027,'result messages'!$H$3:$L$11,3,FALSE),VLOOKUP($L10027,'result messages'!$H$3:$L$11,3,FALSE)))</f>
        <v/>
      </c>
      <c r="P10027" s="1" t="str">
        <f>IF(ISBLANK($C10027),"",IF(ISNA(VLOOKUP($L10027,'result messages'!$H$3:$L$11,4,FALSE)),VLOOKUP($M10027,'result messages'!$H$3:$L$11,4,FALSE),VLOOKUP($L10027,'result messages'!$H$3:$L$11,4,FALSE)))</f>
        <v/>
      </c>
      <c r="Q10027" s="1" t="str">
        <f>IF(ISBLANK($C10027),"",IF(ISNA(VLOOKUP($L10027,'result messages'!$H$3:$L$11,5,FALSE)),VLOOKUP($M10027,'result messages'!$H$3:$L$11,5,FALSE),VLOOKUP($L10027,'result messages'!$H$3:$L$11,5,FALSE)))</f>
        <v/>
      </c>
    </row>
    <row r="10028" spans="1:17">
      <c r="A10028" s="1">
        <v>10025</v>
      </c>
      <c r="B10028" s="1"/>
      <c r="C10028" s="1"/>
      <c r="D10028" s="1"/>
      <c r="E10028" s="6"/>
      <c r="F10028" s="1"/>
      <c r="G10028" s="1" t="str">
        <f>IF(ISNA(VLOOKUP($C10028,'DTEN TCAP Linkage deviceId'!$A$1:$A$20000,1,FALSE)),"No","Yes")</f>
        <v>No</v>
      </c>
      <c r="H10028" s="1" t="str">
        <f>IF(ISNA(VLOOKUP($C10028,'Provisioning Requester'!$F$3:$H$20000,2,FALSE)),"No","Yes")</f>
        <v>No</v>
      </c>
      <c r="I10028" s="1" t="str">
        <f>IF($H10028="Yes",VLOOKUP($C10028,'Provisioning Requester'!$F$3:$H$20000,3,FALSE),"-")</f>
        <v>-</v>
      </c>
      <c r="J10028" s="1" t="str">
        <f>IF(OR(D10028="SVCP", E10028="TRUE"), "No", IF(ISNA(VLOOKUP($C10028,'ProvResponder deviceId'!$A$1:$A$20000,1,FALSE)),"No","Yes"))</f>
        <v>No</v>
      </c>
      <c r="K10028" s="1" t="str">
        <f>IF($J10028="Yes",VLOOKUP($C10028,'ProvResponder deviceId'!$A$1:$C$20000,3,FALSE),"-")</f>
        <v>-</v>
      </c>
      <c r="L10028" s="1" t="str">
        <f t="shared" si="312"/>
        <v/>
      </c>
      <c r="M10028" s="1" t="str">
        <f t="shared" si="313"/>
        <v/>
      </c>
      <c r="N10028" s="1" t="str">
        <f>IF(ISBLANK($C10028),"",IF(ISNA(VLOOKUP($L10028,'result messages'!$H$3:$L$11,2,FALSE)),VLOOKUP($M10028,'result messages'!$H$3:$L$11,2,FALSE),VLOOKUP($L10028,'result messages'!$H$3:$L$11,2,FALSE)))</f>
        <v/>
      </c>
      <c r="O10028" s="1" t="str">
        <f>IF(ISBLANK($C10028),"",IF(ISNA(VLOOKUP($L10028,'result messages'!$H$3:$L$11,3,FALSE)),VLOOKUP($M10028,'result messages'!$H$3:$L$11,3,FALSE),VLOOKUP($L10028,'result messages'!$H$3:$L$11,3,FALSE)))</f>
        <v/>
      </c>
      <c r="P10028" s="1" t="str">
        <f>IF(ISBLANK($C10028),"",IF(ISNA(VLOOKUP($L10028,'result messages'!$H$3:$L$11,4,FALSE)),VLOOKUP($M10028,'result messages'!$H$3:$L$11,4,FALSE),VLOOKUP($L10028,'result messages'!$H$3:$L$11,4,FALSE)))</f>
        <v/>
      </c>
      <c r="Q10028" s="1" t="str">
        <f>IF(ISBLANK($C10028),"",IF(ISNA(VLOOKUP($L10028,'result messages'!$H$3:$L$11,5,FALSE)),VLOOKUP($M10028,'result messages'!$H$3:$L$11,5,FALSE),VLOOKUP($L10028,'result messages'!$H$3:$L$11,5,FALSE)))</f>
        <v/>
      </c>
    </row>
    <row r="10029" spans="1:17">
      <c r="A10029" s="1">
        <v>10026</v>
      </c>
      <c r="B10029" s="1"/>
      <c r="C10029" s="1"/>
      <c r="D10029" s="1"/>
      <c r="E10029" s="6"/>
      <c r="F10029" s="1"/>
      <c r="G10029" s="1" t="str">
        <f>IF(ISNA(VLOOKUP($C10029,'DTEN TCAP Linkage deviceId'!$A$1:$A$20000,1,FALSE)),"No","Yes")</f>
        <v>No</v>
      </c>
      <c r="H10029" s="1" t="str">
        <f>IF(ISNA(VLOOKUP($C10029,'Provisioning Requester'!$F$3:$H$20000,2,FALSE)),"No","Yes")</f>
        <v>No</v>
      </c>
      <c r="I10029" s="1" t="str">
        <f>IF($H10029="Yes",VLOOKUP($C10029,'Provisioning Requester'!$F$3:$H$20000,3,FALSE),"-")</f>
        <v>-</v>
      </c>
      <c r="J10029" s="1" t="str">
        <f>IF(OR(D10029="SVCP", E10029="TRUE"), "No", IF(ISNA(VLOOKUP($C10029,'ProvResponder deviceId'!$A$1:$A$20000,1,FALSE)),"No","Yes"))</f>
        <v>No</v>
      </c>
      <c r="K10029" s="1" t="str">
        <f>IF($J10029="Yes",VLOOKUP($C10029,'ProvResponder deviceId'!$A$1:$C$20000,3,FALSE),"-")</f>
        <v>-</v>
      </c>
      <c r="L10029" s="1" t="str">
        <f t="shared" si="312"/>
        <v/>
      </c>
      <c r="M10029" s="1" t="str">
        <f t="shared" si="313"/>
        <v/>
      </c>
      <c r="N10029" s="1" t="str">
        <f>IF(ISBLANK($C10029),"",IF(ISNA(VLOOKUP($L10029,'result messages'!$H$3:$L$11,2,FALSE)),VLOOKUP($M10029,'result messages'!$H$3:$L$11,2,FALSE),VLOOKUP($L10029,'result messages'!$H$3:$L$11,2,FALSE)))</f>
        <v/>
      </c>
      <c r="O10029" s="1" t="str">
        <f>IF(ISBLANK($C10029),"",IF(ISNA(VLOOKUP($L10029,'result messages'!$H$3:$L$11,3,FALSE)),VLOOKUP($M10029,'result messages'!$H$3:$L$11,3,FALSE),VLOOKUP($L10029,'result messages'!$H$3:$L$11,3,FALSE)))</f>
        <v/>
      </c>
      <c r="P10029" s="1" t="str">
        <f>IF(ISBLANK($C10029),"",IF(ISNA(VLOOKUP($L10029,'result messages'!$H$3:$L$11,4,FALSE)),VLOOKUP($M10029,'result messages'!$H$3:$L$11,4,FALSE),VLOOKUP($L10029,'result messages'!$H$3:$L$11,4,FALSE)))</f>
        <v/>
      </c>
      <c r="Q10029" s="1" t="str">
        <f>IF(ISBLANK($C10029),"",IF(ISNA(VLOOKUP($L10029,'result messages'!$H$3:$L$11,5,FALSE)),VLOOKUP($M10029,'result messages'!$H$3:$L$11,5,FALSE),VLOOKUP($L10029,'result messages'!$H$3:$L$11,5,FALSE)))</f>
        <v/>
      </c>
    </row>
    <row r="10030" spans="1:17">
      <c r="A10030" s="1">
        <v>10027</v>
      </c>
      <c r="B10030" s="1"/>
      <c r="C10030" s="1"/>
      <c r="D10030" s="1"/>
      <c r="E10030" s="6"/>
      <c r="F10030" s="1"/>
      <c r="G10030" s="1" t="str">
        <f>IF(ISNA(VLOOKUP($C10030,'DTEN TCAP Linkage deviceId'!$A$1:$A$20000,1,FALSE)),"No","Yes")</f>
        <v>No</v>
      </c>
      <c r="H10030" s="1" t="str">
        <f>IF(ISNA(VLOOKUP($C10030,'Provisioning Requester'!$F$3:$H$20000,2,FALSE)),"No","Yes")</f>
        <v>No</v>
      </c>
      <c r="I10030" s="1" t="str">
        <f>IF($H10030="Yes",VLOOKUP($C10030,'Provisioning Requester'!$F$3:$H$20000,3,FALSE),"-")</f>
        <v>-</v>
      </c>
      <c r="J10030" s="1" t="str">
        <f>IF(OR(D10030="SVCP", E10030="TRUE"), "No", IF(ISNA(VLOOKUP($C10030,'ProvResponder deviceId'!$A$1:$A$20000,1,FALSE)),"No","Yes"))</f>
        <v>No</v>
      </c>
      <c r="K10030" s="1" t="str">
        <f>IF($J10030="Yes",VLOOKUP($C10030,'ProvResponder deviceId'!$A$1:$C$20000,3,FALSE),"-")</f>
        <v>-</v>
      </c>
      <c r="L10030" s="1" t="str">
        <f t="shared" si="312"/>
        <v/>
      </c>
      <c r="M10030" s="1" t="str">
        <f t="shared" si="313"/>
        <v/>
      </c>
      <c r="N10030" s="1" t="str">
        <f>IF(ISBLANK($C10030),"",IF(ISNA(VLOOKUP($L10030,'result messages'!$H$3:$L$11,2,FALSE)),VLOOKUP($M10030,'result messages'!$H$3:$L$11,2,FALSE),VLOOKUP($L10030,'result messages'!$H$3:$L$11,2,FALSE)))</f>
        <v/>
      </c>
      <c r="O10030" s="1" t="str">
        <f>IF(ISBLANK($C10030),"",IF(ISNA(VLOOKUP($L10030,'result messages'!$H$3:$L$11,3,FALSE)),VLOOKUP($M10030,'result messages'!$H$3:$L$11,3,FALSE),VLOOKUP($L10030,'result messages'!$H$3:$L$11,3,FALSE)))</f>
        <v/>
      </c>
      <c r="P10030" s="1" t="str">
        <f>IF(ISBLANK($C10030),"",IF(ISNA(VLOOKUP($L10030,'result messages'!$H$3:$L$11,4,FALSE)),VLOOKUP($M10030,'result messages'!$H$3:$L$11,4,FALSE),VLOOKUP($L10030,'result messages'!$H$3:$L$11,4,FALSE)))</f>
        <v/>
      </c>
      <c r="Q10030" s="1" t="str">
        <f>IF(ISBLANK($C10030),"",IF(ISNA(VLOOKUP($L10030,'result messages'!$H$3:$L$11,5,FALSE)),VLOOKUP($M10030,'result messages'!$H$3:$L$11,5,FALSE),VLOOKUP($L10030,'result messages'!$H$3:$L$11,5,FALSE)))</f>
        <v/>
      </c>
    </row>
    <row r="10031" spans="1:17">
      <c r="A10031" s="1">
        <v>10028</v>
      </c>
      <c r="B10031" s="1"/>
      <c r="C10031" s="1"/>
      <c r="D10031" s="1"/>
      <c r="E10031" s="6"/>
      <c r="F10031" s="1"/>
      <c r="G10031" s="1" t="str">
        <f>IF(ISNA(VLOOKUP($C10031,'DTEN TCAP Linkage deviceId'!$A$1:$A$20000,1,FALSE)),"No","Yes")</f>
        <v>No</v>
      </c>
      <c r="H10031" s="1" t="str">
        <f>IF(ISNA(VLOOKUP($C10031,'Provisioning Requester'!$F$3:$H$20000,2,FALSE)),"No","Yes")</f>
        <v>No</v>
      </c>
      <c r="I10031" s="1" t="str">
        <f>IF($H10031="Yes",VLOOKUP($C10031,'Provisioning Requester'!$F$3:$H$20000,3,FALSE),"-")</f>
        <v>-</v>
      </c>
      <c r="J10031" s="1" t="str">
        <f>IF(OR(D10031="SVCP", E10031="TRUE"), "No", IF(ISNA(VLOOKUP($C10031,'ProvResponder deviceId'!$A$1:$A$20000,1,FALSE)),"No","Yes"))</f>
        <v>No</v>
      </c>
      <c r="K10031" s="1" t="str">
        <f>IF($J10031="Yes",VLOOKUP($C10031,'ProvResponder deviceId'!$A$1:$C$20000,3,FALSE),"-")</f>
        <v>-</v>
      </c>
      <c r="L10031" s="1" t="str">
        <f t="shared" si="312"/>
        <v/>
      </c>
      <c r="M10031" s="1" t="str">
        <f t="shared" si="313"/>
        <v/>
      </c>
      <c r="N10031" s="1" t="str">
        <f>IF(ISBLANK($C10031),"",IF(ISNA(VLOOKUP($L10031,'result messages'!$H$3:$L$11,2,FALSE)),VLOOKUP($M10031,'result messages'!$H$3:$L$11,2,FALSE),VLOOKUP($L10031,'result messages'!$H$3:$L$11,2,FALSE)))</f>
        <v/>
      </c>
      <c r="O10031" s="1" t="str">
        <f>IF(ISBLANK($C10031),"",IF(ISNA(VLOOKUP($L10031,'result messages'!$H$3:$L$11,3,FALSE)),VLOOKUP($M10031,'result messages'!$H$3:$L$11,3,FALSE),VLOOKUP($L10031,'result messages'!$H$3:$L$11,3,FALSE)))</f>
        <v/>
      </c>
      <c r="P10031" s="1" t="str">
        <f>IF(ISBLANK($C10031),"",IF(ISNA(VLOOKUP($L10031,'result messages'!$H$3:$L$11,4,FALSE)),VLOOKUP($M10031,'result messages'!$H$3:$L$11,4,FALSE),VLOOKUP($L10031,'result messages'!$H$3:$L$11,4,FALSE)))</f>
        <v/>
      </c>
      <c r="Q10031" s="1" t="str">
        <f>IF(ISBLANK($C10031),"",IF(ISNA(VLOOKUP($L10031,'result messages'!$H$3:$L$11,5,FALSE)),VLOOKUP($M10031,'result messages'!$H$3:$L$11,5,FALSE),VLOOKUP($L10031,'result messages'!$H$3:$L$11,5,FALSE)))</f>
        <v/>
      </c>
    </row>
    <row r="10032" spans="1:17">
      <c r="A10032" s="1">
        <v>10029</v>
      </c>
      <c r="B10032" s="1"/>
      <c r="C10032" s="1"/>
      <c r="D10032" s="1"/>
      <c r="E10032" s="6"/>
      <c r="F10032" s="1"/>
      <c r="G10032" s="1" t="str">
        <f>IF(ISNA(VLOOKUP($C10032,'DTEN TCAP Linkage deviceId'!$A$1:$A$20000,1,FALSE)),"No","Yes")</f>
        <v>No</v>
      </c>
      <c r="H10032" s="1" t="str">
        <f>IF(ISNA(VLOOKUP($C10032,'Provisioning Requester'!$F$3:$H$20000,2,FALSE)),"No","Yes")</f>
        <v>No</v>
      </c>
      <c r="I10032" s="1" t="str">
        <f>IF($H10032="Yes",VLOOKUP($C10032,'Provisioning Requester'!$F$3:$H$20000,3,FALSE),"-")</f>
        <v>-</v>
      </c>
      <c r="J10032" s="1" t="str">
        <f>IF(OR(D10032="SVCP", E10032="TRUE"), "No", IF(ISNA(VLOOKUP($C10032,'ProvResponder deviceId'!$A$1:$A$20000,1,FALSE)),"No","Yes"))</f>
        <v>No</v>
      </c>
      <c r="K10032" s="1" t="str">
        <f>IF($J10032="Yes",VLOOKUP($C10032,'ProvResponder deviceId'!$A$1:$C$20000,3,FALSE),"-")</f>
        <v>-</v>
      </c>
      <c r="L10032" s="1" t="str">
        <f t="shared" si="312"/>
        <v/>
      </c>
      <c r="M10032" s="1" t="str">
        <f t="shared" si="313"/>
        <v/>
      </c>
      <c r="N10032" s="1" t="str">
        <f>IF(ISBLANK($C10032),"",IF(ISNA(VLOOKUP($L10032,'result messages'!$H$3:$L$11,2,FALSE)),VLOOKUP($M10032,'result messages'!$H$3:$L$11,2,FALSE),VLOOKUP($L10032,'result messages'!$H$3:$L$11,2,FALSE)))</f>
        <v/>
      </c>
      <c r="O10032" s="1" t="str">
        <f>IF(ISBLANK($C10032),"",IF(ISNA(VLOOKUP($L10032,'result messages'!$H$3:$L$11,3,FALSE)),VLOOKUP($M10032,'result messages'!$H$3:$L$11,3,FALSE),VLOOKUP($L10032,'result messages'!$H$3:$L$11,3,FALSE)))</f>
        <v/>
      </c>
      <c r="P10032" s="1" t="str">
        <f>IF(ISBLANK($C10032),"",IF(ISNA(VLOOKUP($L10032,'result messages'!$H$3:$L$11,4,FALSE)),VLOOKUP($M10032,'result messages'!$H$3:$L$11,4,FALSE),VLOOKUP($L10032,'result messages'!$H$3:$L$11,4,FALSE)))</f>
        <v/>
      </c>
      <c r="Q10032" s="1" t="str">
        <f>IF(ISBLANK($C10032),"",IF(ISNA(VLOOKUP($L10032,'result messages'!$H$3:$L$11,5,FALSE)),VLOOKUP($M10032,'result messages'!$H$3:$L$11,5,FALSE),VLOOKUP($L10032,'result messages'!$H$3:$L$11,5,FALSE)))</f>
        <v/>
      </c>
    </row>
    <row r="10033" spans="1:17">
      <c r="A10033" s="1">
        <v>10030</v>
      </c>
      <c r="B10033" s="1"/>
      <c r="C10033" s="1"/>
      <c r="D10033" s="1"/>
      <c r="E10033" s="6"/>
      <c r="F10033" s="1"/>
      <c r="G10033" s="1" t="str">
        <f>IF(ISNA(VLOOKUP($C10033,'DTEN TCAP Linkage deviceId'!$A$1:$A$20000,1,FALSE)),"No","Yes")</f>
        <v>No</v>
      </c>
      <c r="H10033" s="1" t="str">
        <f>IF(ISNA(VLOOKUP($C10033,'Provisioning Requester'!$F$3:$H$20000,2,FALSE)),"No","Yes")</f>
        <v>No</v>
      </c>
      <c r="I10033" s="1" t="str">
        <f>IF($H10033="Yes",VLOOKUP($C10033,'Provisioning Requester'!$F$3:$H$20000,3,FALSE),"-")</f>
        <v>-</v>
      </c>
      <c r="J10033" s="1" t="str">
        <f>IF(OR(D10033="SVCP", E10033="TRUE"), "No", IF(ISNA(VLOOKUP($C10033,'ProvResponder deviceId'!$A$1:$A$20000,1,FALSE)),"No","Yes"))</f>
        <v>No</v>
      </c>
      <c r="K10033" s="1" t="str">
        <f>IF($J10033="Yes",VLOOKUP($C10033,'ProvResponder deviceId'!$A$1:$C$20000,3,FALSE),"-")</f>
        <v>-</v>
      </c>
      <c r="L10033" s="1" t="str">
        <f t="shared" si="312"/>
        <v/>
      </c>
      <c r="M10033" s="1" t="str">
        <f t="shared" si="313"/>
        <v/>
      </c>
      <c r="N10033" s="1" t="str">
        <f>IF(ISBLANK($C10033),"",IF(ISNA(VLOOKUP($L10033,'result messages'!$H$3:$L$11,2,FALSE)),VLOOKUP($M10033,'result messages'!$H$3:$L$11,2,FALSE),VLOOKUP($L10033,'result messages'!$H$3:$L$11,2,FALSE)))</f>
        <v/>
      </c>
      <c r="O10033" s="1" t="str">
        <f>IF(ISBLANK($C10033),"",IF(ISNA(VLOOKUP($L10033,'result messages'!$H$3:$L$11,3,FALSE)),VLOOKUP($M10033,'result messages'!$H$3:$L$11,3,FALSE),VLOOKUP($L10033,'result messages'!$H$3:$L$11,3,FALSE)))</f>
        <v/>
      </c>
      <c r="P10033" s="1" t="str">
        <f>IF(ISBLANK($C10033),"",IF(ISNA(VLOOKUP($L10033,'result messages'!$H$3:$L$11,4,FALSE)),VLOOKUP($M10033,'result messages'!$H$3:$L$11,4,FALSE),VLOOKUP($L10033,'result messages'!$H$3:$L$11,4,FALSE)))</f>
        <v/>
      </c>
      <c r="Q10033" s="1" t="str">
        <f>IF(ISBLANK($C10033),"",IF(ISNA(VLOOKUP($L10033,'result messages'!$H$3:$L$11,5,FALSE)),VLOOKUP($M10033,'result messages'!$H$3:$L$11,5,FALSE),VLOOKUP($L10033,'result messages'!$H$3:$L$11,5,FALSE)))</f>
        <v/>
      </c>
    </row>
    <row r="10034" spans="1:17">
      <c r="A10034" s="1">
        <v>10031</v>
      </c>
      <c r="B10034" s="1"/>
      <c r="C10034" s="1"/>
      <c r="D10034" s="1"/>
      <c r="E10034" s="6"/>
      <c r="F10034" s="1"/>
      <c r="G10034" s="1" t="str">
        <f>IF(ISNA(VLOOKUP($C10034,'DTEN TCAP Linkage deviceId'!$A$1:$A$20000,1,FALSE)),"No","Yes")</f>
        <v>No</v>
      </c>
      <c r="H10034" s="1" t="str">
        <f>IF(ISNA(VLOOKUP($C10034,'Provisioning Requester'!$F$3:$H$20000,2,FALSE)),"No","Yes")</f>
        <v>No</v>
      </c>
      <c r="I10034" s="1" t="str">
        <f>IF($H10034="Yes",VLOOKUP($C10034,'Provisioning Requester'!$F$3:$H$20000,3,FALSE),"-")</f>
        <v>-</v>
      </c>
      <c r="J10034" s="1" t="str">
        <f>IF(OR(D10034="SVCP", E10034="TRUE"), "No", IF(ISNA(VLOOKUP($C10034,'ProvResponder deviceId'!$A$1:$A$20000,1,FALSE)),"No","Yes"))</f>
        <v>No</v>
      </c>
      <c r="K10034" s="1" t="str">
        <f>IF($J10034="Yes",VLOOKUP($C10034,'ProvResponder deviceId'!$A$1:$C$20000,3,FALSE),"-")</f>
        <v>-</v>
      </c>
      <c r="L10034" s="1" t="str">
        <f t="shared" si="312"/>
        <v/>
      </c>
      <c r="M10034" s="1" t="str">
        <f t="shared" si="313"/>
        <v/>
      </c>
      <c r="N10034" s="1" t="str">
        <f>IF(ISBLANK($C10034),"",IF(ISNA(VLOOKUP($L10034,'result messages'!$H$3:$L$11,2,FALSE)),VLOOKUP($M10034,'result messages'!$H$3:$L$11,2,FALSE),VLOOKUP($L10034,'result messages'!$H$3:$L$11,2,FALSE)))</f>
        <v/>
      </c>
      <c r="O10034" s="1" t="str">
        <f>IF(ISBLANK($C10034),"",IF(ISNA(VLOOKUP($L10034,'result messages'!$H$3:$L$11,3,FALSE)),VLOOKUP($M10034,'result messages'!$H$3:$L$11,3,FALSE),VLOOKUP($L10034,'result messages'!$H$3:$L$11,3,FALSE)))</f>
        <v/>
      </c>
      <c r="P10034" s="1" t="str">
        <f>IF(ISBLANK($C10034),"",IF(ISNA(VLOOKUP($L10034,'result messages'!$H$3:$L$11,4,FALSE)),VLOOKUP($M10034,'result messages'!$H$3:$L$11,4,FALSE),VLOOKUP($L10034,'result messages'!$H$3:$L$11,4,FALSE)))</f>
        <v/>
      </c>
      <c r="Q10034" s="1" t="str">
        <f>IF(ISBLANK($C10034),"",IF(ISNA(VLOOKUP($L10034,'result messages'!$H$3:$L$11,5,FALSE)),VLOOKUP($M10034,'result messages'!$H$3:$L$11,5,FALSE),VLOOKUP($L10034,'result messages'!$H$3:$L$11,5,FALSE)))</f>
        <v/>
      </c>
    </row>
    <row r="10035" spans="1:17">
      <c r="A10035" s="1">
        <v>10032</v>
      </c>
      <c r="B10035" s="1"/>
      <c r="C10035" s="1"/>
      <c r="D10035" s="1"/>
      <c r="E10035" s="6"/>
      <c r="F10035" s="1"/>
      <c r="G10035" s="1" t="str">
        <f>IF(ISNA(VLOOKUP($C10035,'DTEN TCAP Linkage deviceId'!$A$1:$A$20000,1,FALSE)),"No","Yes")</f>
        <v>No</v>
      </c>
      <c r="H10035" s="1" t="str">
        <f>IF(ISNA(VLOOKUP($C10035,'Provisioning Requester'!$F$3:$H$20000,2,FALSE)),"No","Yes")</f>
        <v>No</v>
      </c>
      <c r="I10035" s="1" t="str">
        <f>IF($H10035="Yes",VLOOKUP($C10035,'Provisioning Requester'!$F$3:$H$20000,3,FALSE),"-")</f>
        <v>-</v>
      </c>
      <c r="J10035" s="1" t="str">
        <f>IF(OR(D10035="SVCP", E10035="TRUE"), "No", IF(ISNA(VLOOKUP($C10035,'ProvResponder deviceId'!$A$1:$A$20000,1,FALSE)),"No","Yes"))</f>
        <v>No</v>
      </c>
      <c r="K10035" s="1" t="str">
        <f>IF($J10035="Yes",VLOOKUP($C10035,'ProvResponder deviceId'!$A$1:$C$20000,3,FALSE),"-")</f>
        <v>-</v>
      </c>
      <c r="L10035" s="1" t="str">
        <f t="shared" si="312"/>
        <v/>
      </c>
      <c r="M10035" s="1" t="str">
        <f t="shared" si="313"/>
        <v/>
      </c>
      <c r="N10035" s="1" t="str">
        <f>IF(ISBLANK($C10035),"",IF(ISNA(VLOOKUP($L10035,'result messages'!$H$3:$L$11,2,FALSE)),VLOOKUP($M10035,'result messages'!$H$3:$L$11,2,FALSE),VLOOKUP($L10035,'result messages'!$H$3:$L$11,2,FALSE)))</f>
        <v/>
      </c>
      <c r="O10035" s="1" t="str">
        <f>IF(ISBLANK($C10035),"",IF(ISNA(VLOOKUP($L10035,'result messages'!$H$3:$L$11,3,FALSE)),VLOOKUP($M10035,'result messages'!$H$3:$L$11,3,FALSE),VLOOKUP($L10035,'result messages'!$H$3:$L$11,3,FALSE)))</f>
        <v/>
      </c>
      <c r="P10035" s="1" t="str">
        <f>IF(ISBLANK($C10035),"",IF(ISNA(VLOOKUP($L10035,'result messages'!$H$3:$L$11,4,FALSE)),VLOOKUP($M10035,'result messages'!$H$3:$L$11,4,FALSE),VLOOKUP($L10035,'result messages'!$H$3:$L$11,4,FALSE)))</f>
        <v/>
      </c>
      <c r="Q10035" s="1" t="str">
        <f>IF(ISBLANK($C10035),"",IF(ISNA(VLOOKUP($L10035,'result messages'!$H$3:$L$11,5,FALSE)),VLOOKUP($M10035,'result messages'!$H$3:$L$11,5,FALSE),VLOOKUP($L10035,'result messages'!$H$3:$L$11,5,FALSE)))</f>
        <v/>
      </c>
    </row>
    <row r="10036" spans="1:17">
      <c r="A10036" s="1">
        <v>10033</v>
      </c>
      <c r="B10036" s="1"/>
      <c r="C10036" s="1"/>
      <c r="D10036" s="1"/>
      <c r="E10036" s="6"/>
      <c r="F10036" s="1"/>
      <c r="G10036" s="1" t="str">
        <f>IF(ISNA(VLOOKUP($C10036,'DTEN TCAP Linkage deviceId'!$A$1:$A$20000,1,FALSE)),"No","Yes")</f>
        <v>No</v>
      </c>
      <c r="H10036" s="1" t="str">
        <f>IF(ISNA(VLOOKUP($C10036,'Provisioning Requester'!$F$3:$H$20000,2,FALSE)),"No","Yes")</f>
        <v>No</v>
      </c>
      <c r="I10036" s="1" t="str">
        <f>IF($H10036="Yes",VLOOKUP($C10036,'Provisioning Requester'!$F$3:$H$20000,3,FALSE),"-")</f>
        <v>-</v>
      </c>
      <c r="J10036" s="1" t="str">
        <f>IF(OR(D10036="SVCP", E10036="TRUE"), "No", IF(ISNA(VLOOKUP($C10036,'ProvResponder deviceId'!$A$1:$A$20000,1,FALSE)),"No","Yes"))</f>
        <v>No</v>
      </c>
      <c r="K10036" s="1" t="str">
        <f>IF($J10036="Yes",VLOOKUP($C10036,'ProvResponder deviceId'!$A$1:$C$20000,3,FALSE),"-")</f>
        <v>-</v>
      </c>
      <c r="L10036" s="1" t="str">
        <f t="shared" si="312"/>
        <v/>
      </c>
      <c r="M10036" s="1" t="str">
        <f t="shared" si="313"/>
        <v/>
      </c>
      <c r="N10036" s="1" t="str">
        <f>IF(ISBLANK($C10036),"",IF(ISNA(VLOOKUP($L10036,'result messages'!$H$3:$L$11,2,FALSE)),VLOOKUP($M10036,'result messages'!$H$3:$L$11,2,FALSE),VLOOKUP($L10036,'result messages'!$H$3:$L$11,2,FALSE)))</f>
        <v/>
      </c>
      <c r="O10036" s="1" t="str">
        <f>IF(ISBLANK($C10036),"",IF(ISNA(VLOOKUP($L10036,'result messages'!$H$3:$L$11,3,FALSE)),VLOOKUP($M10036,'result messages'!$H$3:$L$11,3,FALSE),VLOOKUP($L10036,'result messages'!$H$3:$L$11,3,FALSE)))</f>
        <v/>
      </c>
      <c r="P10036" s="1" t="str">
        <f>IF(ISBLANK($C10036),"",IF(ISNA(VLOOKUP($L10036,'result messages'!$H$3:$L$11,4,FALSE)),VLOOKUP($M10036,'result messages'!$H$3:$L$11,4,FALSE),VLOOKUP($L10036,'result messages'!$H$3:$L$11,4,FALSE)))</f>
        <v/>
      </c>
      <c r="Q10036" s="1" t="str">
        <f>IF(ISBLANK($C10036),"",IF(ISNA(VLOOKUP($L10036,'result messages'!$H$3:$L$11,5,FALSE)),VLOOKUP($M10036,'result messages'!$H$3:$L$11,5,FALSE),VLOOKUP($L10036,'result messages'!$H$3:$L$11,5,FALSE)))</f>
        <v/>
      </c>
    </row>
    <row r="10037" spans="1:17">
      <c r="A10037" s="1">
        <v>10034</v>
      </c>
      <c r="B10037" s="1"/>
      <c r="C10037" s="1"/>
      <c r="D10037" s="1"/>
      <c r="E10037" s="6"/>
      <c r="F10037" s="1"/>
      <c r="G10037" s="1" t="str">
        <f>IF(ISNA(VLOOKUP($C10037,'DTEN TCAP Linkage deviceId'!$A$1:$A$20000,1,FALSE)),"No","Yes")</f>
        <v>No</v>
      </c>
      <c r="H10037" s="1" t="str">
        <f>IF(ISNA(VLOOKUP($C10037,'Provisioning Requester'!$F$3:$H$20000,2,FALSE)),"No","Yes")</f>
        <v>No</v>
      </c>
      <c r="I10037" s="1" t="str">
        <f>IF($H10037="Yes",VLOOKUP($C10037,'Provisioning Requester'!$F$3:$H$20000,3,FALSE),"-")</f>
        <v>-</v>
      </c>
      <c r="J10037" s="1" t="str">
        <f>IF(OR(D10037="SVCP", E10037="TRUE"), "No", IF(ISNA(VLOOKUP($C10037,'ProvResponder deviceId'!$A$1:$A$20000,1,FALSE)),"No","Yes"))</f>
        <v>No</v>
      </c>
      <c r="K10037" s="1" t="str">
        <f>IF($J10037="Yes",VLOOKUP($C10037,'ProvResponder deviceId'!$A$1:$C$20000,3,FALSE),"-")</f>
        <v>-</v>
      </c>
      <c r="L10037" s="1" t="str">
        <f t="shared" si="312"/>
        <v/>
      </c>
      <c r="M10037" s="1" t="str">
        <f t="shared" si="313"/>
        <v/>
      </c>
      <c r="N10037" s="1" t="str">
        <f>IF(ISBLANK($C10037),"",IF(ISNA(VLOOKUP($L10037,'result messages'!$H$3:$L$11,2,FALSE)),VLOOKUP($M10037,'result messages'!$H$3:$L$11,2,FALSE),VLOOKUP($L10037,'result messages'!$H$3:$L$11,2,FALSE)))</f>
        <v/>
      </c>
      <c r="O10037" s="1" t="str">
        <f>IF(ISBLANK($C10037),"",IF(ISNA(VLOOKUP($L10037,'result messages'!$H$3:$L$11,3,FALSE)),VLOOKUP($M10037,'result messages'!$H$3:$L$11,3,FALSE),VLOOKUP($L10037,'result messages'!$H$3:$L$11,3,FALSE)))</f>
        <v/>
      </c>
      <c r="P10037" s="1" t="str">
        <f>IF(ISBLANK($C10037),"",IF(ISNA(VLOOKUP($L10037,'result messages'!$H$3:$L$11,4,FALSE)),VLOOKUP($M10037,'result messages'!$H$3:$L$11,4,FALSE),VLOOKUP($L10037,'result messages'!$H$3:$L$11,4,FALSE)))</f>
        <v/>
      </c>
      <c r="Q10037" s="1" t="str">
        <f>IF(ISBLANK($C10037),"",IF(ISNA(VLOOKUP($L10037,'result messages'!$H$3:$L$11,5,FALSE)),VLOOKUP($M10037,'result messages'!$H$3:$L$11,5,FALSE),VLOOKUP($L10037,'result messages'!$H$3:$L$11,5,FALSE)))</f>
        <v/>
      </c>
    </row>
    <row r="10038" spans="1:17">
      <c r="A10038" s="1">
        <v>10035</v>
      </c>
      <c r="B10038" s="1"/>
      <c r="C10038" s="1"/>
      <c r="D10038" s="1"/>
      <c r="E10038" s="6"/>
      <c r="F10038" s="1"/>
      <c r="G10038" s="1" t="str">
        <f>IF(ISNA(VLOOKUP($C10038,'DTEN TCAP Linkage deviceId'!$A$1:$A$20000,1,FALSE)),"No","Yes")</f>
        <v>No</v>
      </c>
      <c r="H10038" s="1" t="str">
        <f>IF(ISNA(VLOOKUP($C10038,'Provisioning Requester'!$F$3:$H$20000,2,FALSE)),"No","Yes")</f>
        <v>No</v>
      </c>
      <c r="I10038" s="1" t="str">
        <f>IF($H10038="Yes",VLOOKUP($C10038,'Provisioning Requester'!$F$3:$H$20000,3,FALSE),"-")</f>
        <v>-</v>
      </c>
      <c r="J10038" s="1" t="str">
        <f>IF(OR(D10038="SVCP", E10038="TRUE"), "No", IF(ISNA(VLOOKUP($C10038,'ProvResponder deviceId'!$A$1:$A$20000,1,FALSE)),"No","Yes"))</f>
        <v>No</v>
      </c>
      <c r="K10038" s="1" t="str">
        <f>IF($J10038="Yes",VLOOKUP($C10038,'ProvResponder deviceId'!$A$1:$C$20000,3,FALSE),"-")</f>
        <v>-</v>
      </c>
      <c r="L10038" s="1" t="str">
        <f t="shared" si="312"/>
        <v/>
      </c>
      <c r="M10038" s="1" t="str">
        <f t="shared" si="313"/>
        <v/>
      </c>
      <c r="N10038" s="1" t="str">
        <f>IF(ISBLANK($C10038),"",IF(ISNA(VLOOKUP($L10038,'result messages'!$H$3:$L$11,2,FALSE)),VLOOKUP($M10038,'result messages'!$H$3:$L$11,2,FALSE),VLOOKUP($L10038,'result messages'!$H$3:$L$11,2,FALSE)))</f>
        <v/>
      </c>
      <c r="O10038" s="1" t="str">
        <f>IF(ISBLANK($C10038),"",IF(ISNA(VLOOKUP($L10038,'result messages'!$H$3:$L$11,3,FALSE)),VLOOKUP($M10038,'result messages'!$H$3:$L$11,3,FALSE),VLOOKUP($L10038,'result messages'!$H$3:$L$11,3,FALSE)))</f>
        <v/>
      </c>
      <c r="P10038" s="1" t="str">
        <f>IF(ISBLANK($C10038),"",IF(ISNA(VLOOKUP($L10038,'result messages'!$H$3:$L$11,4,FALSE)),VLOOKUP($M10038,'result messages'!$H$3:$L$11,4,FALSE),VLOOKUP($L10038,'result messages'!$H$3:$L$11,4,FALSE)))</f>
        <v/>
      </c>
      <c r="Q10038" s="1" t="str">
        <f>IF(ISBLANK($C10038),"",IF(ISNA(VLOOKUP($L10038,'result messages'!$H$3:$L$11,5,FALSE)),VLOOKUP($M10038,'result messages'!$H$3:$L$11,5,FALSE),VLOOKUP($L10038,'result messages'!$H$3:$L$11,5,FALSE)))</f>
        <v/>
      </c>
    </row>
    <row r="10039" spans="1:17">
      <c r="A10039" s="1">
        <v>10036</v>
      </c>
      <c r="B10039" s="1"/>
      <c r="C10039" s="1"/>
      <c r="D10039" s="1"/>
      <c r="E10039" s="6"/>
      <c r="F10039" s="1"/>
      <c r="G10039" s="1" t="str">
        <f>IF(ISNA(VLOOKUP($C10039,'DTEN TCAP Linkage deviceId'!$A$1:$A$20000,1,FALSE)),"No","Yes")</f>
        <v>No</v>
      </c>
      <c r="H10039" s="1" t="str">
        <f>IF(ISNA(VLOOKUP($C10039,'Provisioning Requester'!$F$3:$H$20000,2,FALSE)),"No","Yes")</f>
        <v>No</v>
      </c>
      <c r="I10039" s="1" t="str">
        <f>IF($H10039="Yes",VLOOKUP($C10039,'Provisioning Requester'!$F$3:$H$20000,3,FALSE),"-")</f>
        <v>-</v>
      </c>
      <c r="J10039" s="1" t="str">
        <f>IF(OR(D10039="SVCP", E10039="TRUE"), "No", IF(ISNA(VLOOKUP($C10039,'ProvResponder deviceId'!$A$1:$A$20000,1,FALSE)),"No","Yes"))</f>
        <v>No</v>
      </c>
      <c r="K10039" s="1" t="str">
        <f>IF($J10039="Yes",VLOOKUP($C10039,'ProvResponder deviceId'!$A$1:$C$20000,3,FALSE),"-")</f>
        <v>-</v>
      </c>
      <c r="L10039" s="1" t="str">
        <f t="shared" si="312"/>
        <v/>
      </c>
      <c r="M10039" s="1" t="str">
        <f t="shared" si="313"/>
        <v/>
      </c>
      <c r="N10039" s="1" t="str">
        <f>IF(ISBLANK($C10039),"",IF(ISNA(VLOOKUP($L10039,'result messages'!$H$3:$L$11,2,FALSE)),VLOOKUP($M10039,'result messages'!$H$3:$L$11,2,FALSE),VLOOKUP($L10039,'result messages'!$H$3:$L$11,2,FALSE)))</f>
        <v/>
      </c>
      <c r="O10039" s="1" t="str">
        <f>IF(ISBLANK($C10039),"",IF(ISNA(VLOOKUP($L10039,'result messages'!$H$3:$L$11,3,FALSE)),VLOOKUP($M10039,'result messages'!$H$3:$L$11,3,FALSE),VLOOKUP($L10039,'result messages'!$H$3:$L$11,3,FALSE)))</f>
        <v/>
      </c>
      <c r="P10039" s="1" t="str">
        <f>IF(ISBLANK($C10039),"",IF(ISNA(VLOOKUP($L10039,'result messages'!$H$3:$L$11,4,FALSE)),VLOOKUP($M10039,'result messages'!$H$3:$L$11,4,FALSE),VLOOKUP($L10039,'result messages'!$H$3:$L$11,4,FALSE)))</f>
        <v/>
      </c>
      <c r="Q10039" s="1" t="str">
        <f>IF(ISBLANK($C10039),"",IF(ISNA(VLOOKUP($L10039,'result messages'!$H$3:$L$11,5,FALSE)),VLOOKUP($M10039,'result messages'!$H$3:$L$11,5,FALSE),VLOOKUP($L10039,'result messages'!$H$3:$L$11,5,FALSE)))</f>
        <v/>
      </c>
    </row>
    <row r="10040" spans="1:17">
      <c r="A10040" s="1">
        <v>10037</v>
      </c>
      <c r="B10040" s="1"/>
      <c r="C10040" s="1"/>
      <c r="D10040" s="1"/>
      <c r="E10040" s="6"/>
      <c r="F10040" s="1"/>
      <c r="G10040" s="1" t="str">
        <f>IF(ISNA(VLOOKUP($C10040,'DTEN TCAP Linkage deviceId'!$A$1:$A$20000,1,FALSE)),"No","Yes")</f>
        <v>No</v>
      </c>
      <c r="H10040" s="1" t="str">
        <f>IF(ISNA(VLOOKUP($C10040,'Provisioning Requester'!$F$3:$H$20000,2,FALSE)),"No","Yes")</f>
        <v>No</v>
      </c>
      <c r="I10040" s="1" t="str">
        <f>IF($H10040="Yes",VLOOKUP($C10040,'Provisioning Requester'!$F$3:$H$20000,3,FALSE),"-")</f>
        <v>-</v>
      </c>
      <c r="J10040" s="1" t="str">
        <f>IF(OR(D10040="SVCP", E10040="TRUE"), "No", IF(ISNA(VLOOKUP($C10040,'ProvResponder deviceId'!$A$1:$A$20000,1,FALSE)),"No","Yes"))</f>
        <v>No</v>
      </c>
      <c r="K10040" s="1" t="str">
        <f>IF($J10040="Yes",VLOOKUP($C10040,'ProvResponder deviceId'!$A$1:$C$20000,3,FALSE),"-")</f>
        <v>-</v>
      </c>
      <c r="L10040" s="1" t="str">
        <f t="shared" si="312"/>
        <v/>
      </c>
      <c r="M10040" s="1" t="str">
        <f t="shared" si="313"/>
        <v/>
      </c>
      <c r="N10040" s="1" t="str">
        <f>IF(ISBLANK($C10040),"",IF(ISNA(VLOOKUP($L10040,'result messages'!$H$3:$L$11,2,FALSE)),VLOOKUP($M10040,'result messages'!$H$3:$L$11,2,FALSE),VLOOKUP($L10040,'result messages'!$H$3:$L$11,2,FALSE)))</f>
        <v/>
      </c>
      <c r="O10040" s="1" t="str">
        <f>IF(ISBLANK($C10040),"",IF(ISNA(VLOOKUP($L10040,'result messages'!$H$3:$L$11,3,FALSE)),VLOOKUP($M10040,'result messages'!$H$3:$L$11,3,FALSE),VLOOKUP($L10040,'result messages'!$H$3:$L$11,3,FALSE)))</f>
        <v/>
      </c>
      <c r="P10040" s="1" t="str">
        <f>IF(ISBLANK($C10040),"",IF(ISNA(VLOOKUP($L10040,'result messages'!$H$3:$L$11,4,FALSE)),VLOOKUP($M10040,'result messages'!$H$3:$L$11,4,FALSE),VLOOKUP($L10040,'result messages'!$H$3:$L$11,4,FALSE)))</f>
        <v/>
      </c>
      <c r="Q10040" s="1" t="str">
        <f>IF(ISBLANK($C10040),"",IF(ISNA(VLOOKUP($L10040,'result messages'!$H$3:$L$11,5,FALSE)),VLOOKUP($M10040,'result messages'!$H$3:$L$11,5,FALSE),VLOOKUP($L10040,'result messages'!$H$3:$L$11,5,FALSE)))</f>
        <v/>
      </c>
    </row>
    <row r="10041" spans="1:17">
      <c r="A10041" s="1">
        <v>10038</v>
      </c>
      <c r="B10041" s="1"/>
      <c r="C10041" s="1"/>
      <c r="D10041" s="1"/>
      <c r="E10041" s="6"/>
      <c r="F10041" s="1"/>
      <c r="G10041" s="1" t="str">
        <f>IF(ISNA(VLOOKUP($C10041,'DTEN TCAP Linkage deviceId'!$A$1:$A$20000,1,FALSE)),"No","Yes")</f>
        <v>No</v>
      </c>
      <c r="H10041" s="1" t="str">
        <f>IF(ISNA(VLOOKUP($C10041,'Provisioning Requester'!$F$3:$H$20000,2,FALSE)),"No","Yes")</f>
        <v>No</v>
      </c>
      <c r="I10041" s="1" t="str">
        <f>IF($H10041="Yes",VLOOKUP($C10041,'Provisioning Requester'!$F$3:$H$20000,3,FALSE),"-")</f>
        <v>-</v>
      </c>
      <c r="J10041" s="1" t="str">
        <f>IF(OR(D10041="SVCP", E10041="TRUE"), "No", IF(ISNA(VLOOKUP($C10041,'ProvResponder deviceId'!$A$1:$A$20000,1,FALSE)),"No","Yes"))</f>
        <v>No</v>
      </c>
      <c r="K10041" s="1" t="str">
        <f>IF($J10041="Yes",VLOOKUP($C10041,'ProvResponder deviceId'!$A$1:$C$20000,3,FALSE),"-")</f>
        <v>-</v>
      </c>
      <c r="L10041" s="1" t="str">
        <f t="shared" si="312"/>
        <v/>
      </c>
      <c r="M10041" s="1" t="str">
        <f t="shared" si="313"/>
        <v/>
      </c>
      <c r="N10041" s="1" t="str">
        <f>IF(ISBLANK($C10041),"",IF(ISNA(VLOOKUP($L10041,'result messages'!$H$3:$L$11,2,FALSE)),VLOOKUP($M10041,'result messages'!$H$3:$L$11,2,FALSE),VLOOKUP($L10041,'result messages'!$H$3:$L$11,2,FALSE)))</f>
        <v/>
      </c>
      <c r="O10041" s="1" t="str">
        <f>IF(ISBLANK($C10041),"",IF(ISNA(VLOOKUP($L10041,'result messages'!$H$3:$L$11,3,FALSE)),VLOOKUP($M10041,'result messages'!$H$3:$L$11,3,FALSE),VLOOKUP($L10041,'result messages'!$H$3:$L$11,3,FALSE)))</f>
        <v/>
      </c>
      <c r="P10041" s="1" t="str">
        <f>IF(ISBLANK($C10041),"",IF(ISNA(VLOOKUP($L10041,'result messages'!$H$3:$L$11,4,FALSE)),VLOOKUP($M10041,'result messages'!$H$3:$L$11,4,FALSE),VLOOKUP($L10041,'result messages'!$H$3:$L$11,4,FALSE)))</f>
        <v/>
      </c>
      <c r="Q10041" s="1" t="str">
        <f>IF(ISBLANK($C10041),"",IF(ISNA(VLOOKUP($L10041,'result messages'!$H$3:$L$11,5,FALSE)),VLOOKUP($M10041,'result messages'!$H$3:$L$11,5,FALSE),VLOOKUP($L10041,'result messages'!$H$3:$L$11,5,FALSE)))</f>
        <v/>
      </c>
    </row>
    <row r="10042" spans="1:17">
      <c r="A10042" s="1">
        <v>10039</v>
      </c>
      <c r="B10042" s="1"/>
      <c r="C10042" s="1"/>
      <c r="D10042" s="1"/>
      <c r="E10042" s="6"/>
      <c r="F10042" s="1"/>
      <c r="G10042" s="1" t="str">
        <f>IF(ISNA(VLOOKUP($C10042,'DTEN TCAP Linkage deviceId'!$A$1:$A$20000,1,FALSE)),"No","Yes")</f>
        <v>No</v>
      </c>
      <c r="H10042" s="1" t="str">
        <f>IF(ISNA(VLOOKUP($C10042,'Provisioning Requester'!$F$3:$H$20000,2,FALSE)),"No","Yes")</f>
        <v>No</v>
      </c>
      <c r="I10042" s="1" t="str">
        <f>IF($H10042="Yes",VLOOKUP($C10042,'Provisioning Requester'!$F$3:$H$20000,3,FALSE),"-")</f>
        <v>-</v>
      </c>
      <c r="J10042" s="1" t="str">
        <f>IF(OR(D10042="SVCP", E10042="TRUE"), "No", IF(ISNA(VLOOKUP($C10042,'ProvResponder deviceId'!$A$1:$A$20000,1,FALSE)),"No","Yes"))</f>
        <v>No</v>
      </c>
      <c r="K10042" s="1" t="str">
        <f>IF($J10042="Yes",VLOOKUP($C10042,'ProvResponder deviceId'!$A$1:$C$20000,3,FALSE),"-")</f>
        <v>-</v>
      </c>
      <c r="L10042" s="1" t="str">
        <f t="shared" si="312"/>
        <v/>
      </c>
      <c r="M10042" s="1" t="str">
        <f t="shared" si="313"/>
        <v/>
      </c>
      <c r="N10042" s="1" t="str">
        <f>IF(ISBLANK($C10042),"",IF(ISNA(VLOOKUP($L10042,'result messages'!$H$3:$L$11,2,FALSE)),VLOOKUP($M10042,'result messages'!$H$3:$L$11,2,FALSE),VLOOKUP($L10042,'result messages'!$H$3:$L$11,2,FALSE)))</f>
        <v/>
      </c>
      <c r="O10042" s="1" t="str">
        <f>IF(ISBLANK($C10042),"",IF(ISNA(VLOOKUP($L10042,'result messages'!$H$3:$L$11,3,FALSE)),VLOOKUP($M10042,'result messages'!$H$3:$L$11,3,FALSE),VLOOKUP($L10042,'result messages'!$H$3:$L$11,3,FALSE)))</f>
        <v/>
      </c>
      <c r="P10042" s="1" t="str">
        <f>IF(ISBLANK($C10042),"",IF(ISNA(VLOOKUP($L10042,'result messages'!$H$3:$L$11,4,FALSE)),VLOOKUP($M10042,'result messages'!$H$3:$L$11,4,FALSE),VLOOKUP($L10042,'result messages'!$H$3:$L$11,4,FALSE)))</f>
        <v/>
      </c>
      <c r="Q10042" s="1" t="str">
        <f>IF(ISBLANK($C10042),"",IF(ISNA(VLOOKUP($L10042,'result messages'!$H$3:$L$11,5,FALSE)),VLOOKUP($M10042,'result messages'!$H$3:$L$11,5,FALSE),VLOOKUP($L10042,'result messages'!$H$3:$L$11,5,FALSE)))</f>
        <v/>
      </c>
    </row>
    <row r="10043" spans="1:17">
      <c r="A10043" s="1">
        <v>10040</v>
      </c>
      <c r="B10043" s="1"/>
      <c r="C10043" s="1"/>
      <c r="D10043" s="1"/>
      <c r="E10043" s="6"/>
      <c r="F10043" s="1"/>
      <c r="G10043" s="1" t="str">
        <f>IF(ISNA(VLOOKUP($C10043,'DTEN TCAP Linkage deviceId'!$A$1:$A$20000,1,FALSE)),"No","Yes")</f>
        <v>No</v>
      </c>
      <c r="H10043" s="1" t="str">
        <f>IF(ISNA(VLOOKUP($C10043,'Provisioning Requester'!$F$3:$H$20000,2,FALSE)),"No","Yes")</f>
        <v>No</v>
      </c>
      <c r="I10043" s="1" t="str">
        <f>IF($H10043="Yes",VLOOKUP($C10043,'Provisioning Requester'!$F$3:$H$20000,3,FALSE),"-")</f>
        <v>-</v>
      </c>
      <c r="J10043" s="1" t="str">
        <f>IF(OR(D10043="SVCP", E10043="TRUE"), "No", IF(ISNA(VLOOKUP($C10043,'ProvResponder deviceId'!$A$1:$A$20000,1,FALSE)),"No","Yes"))</f>
        <v>No</v>
      </c>
      <c r="K10043" s="1" t="str">
        <f>IF($J10043="Yes",VLOOKUP($C10043,'ProvResponder deviceId'!$A$1:$C$20000,3,FALSE),"-")</f>
        <v>-</v>
      </c>
      <c r="L10043" s="1" t="str">
        <f t="shared" si="312"/>
        <v/>
      </c>
      <c r="M10043" s="1" t="str">
        <f t="shared" si="313"/>
        <v/>
      </c>
      <c r="N10043" s="1" t="str">
        <f>IF(ISBLANK($C10043),"",IF(ISNA(VLOOKUP($L10043,'result messages'!$H$3:$L$11,2,FALSE)),VLOOKUP($M10043,'result messages'!$H$3:$L$11,2,FALSE),VLOOKUP($L10043,'result messages'!$H$3:$L$11,2,FALSE)))</f>
        <v/>
      </c>
      <c r="O10043" s="1" t="str">
        <f>IF(ISBLANK($C10043),"",IF(ISNA(VLOOKUP($L10043,'result messages'!$H$3:$L$11,3,FALSE)),VLOOKUP($M10043,'result messages'!$H$3:$L$11,3,FALSE),VLOOKUP($L10043,'result messages'!$H$3:$L$11,3,FALSE)))</f>
        <v/>
      </c>
      <c r="P10043" s="1" t="str">
        <f>IF(ISBLANK($C10043),"",IF(ISNA(VLOOKUP($L10043,'result messages'!$H$3:$L$11,4,FALSE)),VLOOKUP($M10043,'result messages'!$H$3:$L$11,4,FALSE),VLOOKUP($L10043,'result messages'!$H$3:$L$11,4,FALSE)))</f>
        <v/>
      </c>
      <c r="Q10043" s="1" t="str">
        <f>IF(ISBLANK($C10043),"",IF(ISNA(VLOOKUP($L10043,'result messages'!$H$3:$L$11,5,FALSE)),VLOOKUP($M10043,'result messages'!$H$3:$L$11,5,FALSE),VLOOKUP($L10043,'result messages'!$H$3:$L$11,5,FALSE)))</f>
        <v/>
      </c>
    </row>
    <row r="10044" spans="1:17">
      <c r="A10044" s="1">
        <v>10041</v>
      </c>
      <c r="B10044" s="1"/>
      <c r="C10044" s="1"/>
      <c r="D10044" s="1"/>
      <c r="E10044" s="6"/>
      <c r="F10044" s="1"/>
      <c r="G10044" s="1" t="str">
        <f>IF(ISNA(VLOOKUP($C10044,'DTEN TCAP Linkage deviceId'!$A$1:$A$20000,1,FALSE)),"No","Yes")</f>
        <v>No</v>
      </c>
      <c r="H10044" s="1" t="str">
        <f>IF(ISNA(VLOOKUP($C10044,'Provisioning Requester'!$F$3:$H$20000,2,FALSE)),"No","Yes")</f>
        <v>No</v>
      </c>
      <c r="I10044" s="1" t="str">
        <f>IF($H10044="Yes",VLOOKUP($C10044,'Provisioning Requester'!$F$3:$H$20000,3,FALSE),"-")</f>
        <v>-</v>
      </c>
      <c r="J10044" s="1" t="str">
        <f>IF(OR(D10044="SVCP", E10044="TRUE"), "No", IF(ISNA(VLOOKUP($C10044,'ProvResponder deviceId'!$A$1:$A$20000,1,FALSE)),"No","Yes"))</f>
        <v>No</v>
      </c>
      <c r="K10044" s="1" t="str">
        <f>IF($J10044="Yes",VLOOKUP($C10044,'ProvResponder deviceId'!$A$1:$C$20000,3,FALSE),"-")</f>
        <v>-</v>
      </c>
      <c r="L10044" s="1" t="str">
        <f t="shared" si="312"/>
        <v/>
      </c>
      <c r="M10044" s="1" t="str">
        <f t="shared" si="313"/>
        <v/>
      </c>
      <c r="N10044" s="1" t="str">
        <f>IF(ISBLANK($C10044),"",IF(ISNA(VLOOKUP($L10044,'result messages'!$H$3:$L$11,2,FALSE)),VLOOKUP($M10044,'result messages'!$H$3:$L$11,2,FALSE),VLOOKUP($L10044,'result messages'!$H$3:$L$11,2,FALSE)))</f>
        <v/>
      </c>
      <c r="O10044" s="1" t="str">
        <f>IF(ISBLANK($C10044),"",IF(ISNA(VLOOKUP($L10044,'result messages'!$H$3:$L$11,3,FALSE)),VLOOKUP($M10044,'result messages'!$H$3:$L$11,3,FALSE),VLOOKUP($L10044,'result messages'!$H$3:$L$11,3,FALSE)))</f>
        <v/>
      </c>
      <c r="P10044" s="1" t="str">
        <f>IF(ISBLANK($C10044),"",IF(ISNA(VLOOKUP($L10044,'result messages'!$H$3:$L$11,4,FALSE)),VLOOKUP($M10044,'result messages'!$H$3:$L$11,4,FALSE),VLOOKUP($L10044,'result messages'!$H$3:$L$11,4,FALSE)))</f>
        <v/>
      </c>
      <c r="Q10044" s="1" t="str">
        <f>IF(ISBLANK($C10044),"",IF(ISNA(VLOOKUP($L10044,'result messages'!$H$3:$L$11,5,FALSE)),VLOOKUP($M10044,'result messages'!$H$3:$L$11,5,FALSE),VLOOKUP($L10044,'result messages'!$H$3:$L$11,5,FALSE)))</f>
        <v/>
      </c>
    </row>
    <row r="10045" spans="1:17">
      <c r="A10045" s="1">
        <v>10042</v>
      </c>
      <c r="B10045" s="1"/>
      <c r="C10045" s="1"/>
      <c r="D10045" s="1"/>
      <c r="E10045" s="6"/>
      <c r="F10045" s="1"/>
      <c r="G10045" s="1" t="str">
        <f>IF(ISNA(VLOOKUP($C10045,'DTEN TCAP Linkage deviceId'!$A$1:$A$20000,1,FALSE)),"No","Yes")</f>
        <v>No</v>
      </c>
      <c r="H10045" s="1" t="str">
        <f>IF(ISNA(VLOOKUP($C10045,'Provisioning Requester'!$F$3:$H$20000,2,FALSE)),"No","Yes")</f>
        <v>No</v>
      </c>
      <c r="I10045" s="1" t="str">
        <f>IF($H10045="Yes",VLOOKUP($C10045,'Provisioning Requester'!$F$3:$H$20000,3,FALSE),"-")</f>
        <v>-</v>
      </c>
      <c r="J10045" s="1" t="str">
        <f>IF(OR(D10045="SVCP", E10045="TRUE"), "No", IF(ISNA(VLOOKUP($C10045,'ProvResponder deviceId'!$A$1:$A$20000,1,FALSE)),"No","Yes"))</f>
        <v>No</v>
      </c>
      <c r="K10045" s="1" t="str">
        <f>IF($J10045="Yes",VLOOKUP($C10045,'ProvResponder deviceId'!$A$1:$C$20000,3,FALSE),"-")</f>
        <v>-</v>
      </c>
      <c r="L10045" s="1" t="str">
        <f t="shared" si="312"/>
        <v/>
      </c>
      <c r="M10045" s="1" t="str">
        <f t="shared" si="313"/>
        <v/>
      </c>
      <c r="N10045" s="1" t="str">
        <f>IF(ISBLANK($C10045),"",IF(ISNA(VLOOKUP($L10045,'result messages'!$H$3:$L$11,2,FALSE)),VLOOKUP($M10045,'result messages'!$H$3:$L$11,2,FALSE),VLOOKUP($L10045,'result messages'!$H$3:$L$11,2,FALSE)))</f>
        <v/>
      </c>
      <c r="O10045" s="1" t="str">
        <f>IF(ISBLANK($C10045),"",IF(ISNA(VLOOKUP($L10045,'result messages'!$H$3:$L$11,3,FALSE)),VLOOKUP($M10045,'result messages'!$H$3:$L$11,3,FALSE),VLOOKUP($L10045,'result messages'!$H$3:$L$11,3,FALSE)))</f>
        <v/>
      </c>
      <c r="P10045" s="1" t="str">
        <f>IF(ISBLANK($C10045),"",IF(ISNA(VLOOKUP($L10045,'result messages'!$H$3:$L$11,4,FALSE)),VLOOKUP($M10045,'result messages'!$H$3:$L$11,4,FALSE),VLOOKUP($L10045,'result messages'!$H$3:$L$11,4,FALSE)))</f>
        <v/>
      </c>
      <c r="Q10045" s="1" t="str">
        <f>IF(ISBLANK($C10045),"",IF(ISNA(VLOOKUP($L10045,'result messages'!$H$3:$L$11,5,FALSE)),VLOOKUP($M10045,'result messages'!$H$3:$L$11,5,FALSE),VLOOKUP($L10045,'result messages'!$H$3:$L$11,5,FALSE)))</f>
        <v/>
      </c>
    </row>
    <row r="10046" spans="1:17">
      <c r="A10046" s="1">
        <v>10043</v>
      </c>
      <c r="B10046" s="1"/>
      <c r="C10046" s="1"/>
      <c r="D10046" s="1"/>
      <c r="E10046" s="6"/>
      <c r="F10046" s="1"/>
      <c r="G10046" s="1" t="str">
        <f>IF(ISNA(VLOOKUP($C10046,'DTEN TCAP Linkage deviceId'!$A$1:$A$20000,1,FALSE)),"No","Yes")</f>
        <v>No</v>
      </c>
      <c r="H10046" s="1" t="str">
        <f>IF(ISNA(VLOOKUP($C10046,'Provisioning Requester'!$F$3:$H$20000,2,FALSE)),"No","Yes")</f>
        <v>No</v>
      </c>
      <c r="I10046" s="1" t="str">
        <f>IF($H10046="Yes",VLOOKUP($C10046,'Provisioning Requester'!$F$3:$H$20000,3,FALSE),"-")</f>
        <v>-</v>
      </c>
      <c r="J10046" s="1" t="str">
        <f>IF(OR(D10046="SVCP", E10046="TRUE"), "No", IF(ISNA(VLOOKUP($C10046,'ProvResponder deviceId'!$A$1:$A$20000,1,FALSE)),"No","Yes"))</f>
        <v>No</v>
      </c>
      <c r="K10046" s="1" t="str">
        <f>IF($J10046="Yes",VLOOKUP($C10046,'ProvResponder deviceId'!$A$1:$C$20000,3,FALSE),"-")</f>
        <v>-</v>
      </c>
      <c r="L10046" s="1" t="str">
        <f t="shared" si="312"/>
        <v/>
      </c>
      <c r="M10046" s="1" t="str">
        <f t="shared" si="313"/>
        <v/>
      </c>
      <c r="N10046" s="1" t="str">
        <f>IF(ISBLANK($C10046),"",IF(ISNA(VLOOKUP($L10046,'result messages'!$H$3:$L$11,2,FALSE)),VLOOKUP($M10046,'result messages'!$H$3:$L$11,2,FALSE),VLOOKUP($L10046,'result messages'!$H$3:$L$11,2,FALSE)))</f>
        <v/>
      </c>
      <c r="O10046" s="1" t="str">
        <f>IF(ISBLANK($C10046),"",IF(ISNA(VLOOKUP($L10046,'result messages'!$H$3:$L$11,3,FALSE)),VLOOKUP($M10046,'result messages'!$H$3:$L$11,3,FALSE),VLOOKUP($L10046,'result messages'!$H$3:$L$11,3,FALSE)))</f>
        <v/>
      </c>
      <c r="P10046" s="1" t="str">
        <f>IF(ISBLANK($C10046),"",IF(ISNA(VLOOKUP($L10046,'result messages'!$H$3:$L$11,4,FALSE)),VLOOKUP($M10046,'result messages'!$H$3:$L$11,4,FALSE),VLOOKUP($L10046,'result messages'!$H$3:$L$11,4,FALSE)))</f>
        <v/>
      </c>
      <c r="Q10046" s="1" t="str">
        <f>IF(ISBLANK($C10046),"",IF(ISNA(VLOOKUP($L10046,'result messages'!$H$3:$L$11,5,FALSE)),VLOOKUP($M10046,'result messages'!$H$3:$L$11,5,FALSE),VLOOKUP($L10046,'result messages'!$H$3:$L$11,5,FALSE)))</f>
        <v/>
      </c>
    </row>
    <row r="10047" spans="1:17">
      <c r="A10047" s="1">
        <v>10044</v>
      </c>
      <c r="B10047" s="1"/>
      <c r="C10047" s="1"/>
      <c r="D10047" s="1"/>
      <c r="E10047" s="6"/>
      <c r="F10047" s="1"/>
      <c r="G10047" s="1" t="str">
        <f>IF(ISNA(VLOOKUP($C10047,'DTEN TCAP Linkage deviceId'!$A$1:$A$20000,1,FALSE)),"No","Yes")</f>
        <v>No</v>
      </c>
      <c r="H10047" s="1" t="str">
        <f>IF(ISNA(VLOOKUP($C10047,'Provisioning Requester'!$F$3:$H$20000,2,FALSE)),"No","Yes")</f>
        <v>No</v>
      </c>
      <c r="I10047" s="1" t="str">
        <f>IF($H10047="Yes",VLOOKUP($C10047,'Provisioning Requester'!$F$3:$H$20000,3,FALSE),"-")</f>
        <v>-</v>
      </c>
      <c r="J10047" s="1" t="str">
        <f>IF(OR(D10047="SVCP", E10047="TRUE"), "No", IF(ISNA(VLOOKUP($C10047,'ProvResponder deviceId'!$A$1:$A$20000,1,FALSE)),"No","Yes"))</f>
        <v>No</v>
      </c>
      <c r="K10047" s="1" t="str">
        <f>IF($J10047="Yes",VLOOKUP($C10047,'ProvResponder deviceId'!$A$1:$C$20000,3,FALSE),"-")</f>
        <v>-</v>
      </c>
      <c r="L10047" s="1" t="str">
        <f t="shared" si="312"/>
        <v/>
      </c>
      <c r="M10047" s="1" t="str">
        <f t="shared" si="313"/>
        <v/>
      </c>
      <c r="N10047" s="1" t="str">
        <f>IF(ISBLANK($C10047),"",IF(ISNA(VLOOKUP($L10047,'result messages'!$H$3:$L$11,2,FALSE)),VLOOKUP($M10047,'result messages'!$H$3:$L$11,2,FALSE),VLOOKUP($L10047,'result messages'!$H$3:$L$11,2,FALSE)))</f>
        <v/>
      </c>
      <c r="O10047" s="1" t="str">
        <f>IF(ISBLANK($C10047),"",IF(ISNA(VLOOKUP($L10047,'result messages'!$H$3:$L$11,3,FALSE)),VLOOKUP($M10047,'result messages'!$H$3:$L$11,3,FALSE),VLOOKUP($L10047,'result messages'!$H$3:$L$11,3,FALSE)))</f>
        <v/>
      </c>
      <c r="P10047" s="1" t="str">
        <f>IF(ISBLANK($C10047),"",IF(ISNA(VLOOKUP($L10047,'result messages'!$H$3:$L$11,4,FALSE)),VLOOKUP($M10047,'result messages'!$H$3:$L$11,4,FALSE),VLOOKUP($L10047,'result messages'!$H$3:$L$11,4,FALSE)))</f>
        <v/>
      </c>
      <c r="Q10047" s="1" t="str">
        <f>IF(ISBLANK($C10047),"",IF(ISNA(VLOOKUP($L10047,'result messages'!$H$3:$L$11,5,FALSE)),VLOOKUP($M10047,'result messages'!$H$3:$L$11,5,FALSE),VLOOKUP($L10047,'result messages'!$H$3:$L$11,5,FALSE)))</f>
        <v/>
      </c>
    </row>
    <row r="10048" spans="1:17">
      <c r="A10048" s="1">
        <v>10045</v>
      </c>
      <c r="B10048" s="1"/>
      <c r="C10048" s="1"/>
      <c r="D10048" s="1"/>
      <c r="E10048" s="6"/>
      <c r="F10048" s="1"/>
      <c r="G10048" s="1" t="str">
        <f>IF(ISNA(VLOOKUP($C10048,'DTEN TCAP Linkage deviceId'!$A$1:$A$20000,1,FALSE)),"No","Yes")</f>
        <v>No</v>
      </c>
      <c r="H10048" s="1" t="str">
        <f>IF(ISNA(VLOOKUP($C10048,'Provisioning Requester'!$F$3:$H$20000,2,FALSE)),"No","Yes")</f>
        <v>No</v>
      </c>
      <c r="I10048" s="1" t="str">
        <f>IF($H10048="Yes",VLOOKUP($C10048,'Provisioning Requester'!$F$3:$H$20000,3,FALSE),"-")</f>
        <v>-</v>
      </c>
      <c r="J10048" s="1" t="str">
        <f>IF(OR(D10048="SVCP", E10048="TRUE"), "No", IF(ISNA(VLOOKUP($C10048,'ProvResponder deviceId'!$A$1:$A$20000,1,FALSE)),"No","Yes"))</f>
        <v>No</v>
      </c>
      <c r="K10048" s="1" t="str">
        <f>IF($J10048="Yes",VLOOKUP($C10048,'ProvResponder deviceId'!$A$1:$C$20000,3,FALSE),"-")</f>
        <v>-</v>
      </c>
      <c r="L10048" s="1" t="str">
        <f t="shared" si="312"/>
        <v/>
      </c>
      <c r="M10048" s="1" t="str">
        <f t="shared" si="313"/>
        <v/>
      </c>
      <c r="N10048" s="1" t="str">
        <f>IF(ISBLANK($C10048),"",IF(ISNA(VLOOKUP($L10048,'result messages'!$H$3:$L$11,2,FALSE)),VLOOKUP($M10048,'result messages'!$H$3:$L$11,2,FALSE),VLOOKUP($L10048,'result messages'!$H$3:$L$11,2,FALSE)))</f>
        <v/>
      </c>
      <c r="O10048" s="1" t="str">
        <f>IF(ISBLANK($C10048),"",IF(ISNA(VLOOKUP($L10048,'result messages'!$H$3:$L$11,3,FALSE)),VLOOKUP($M10048,'result messages'!$H$3:$L$11,3,FALSE),VLOOKUP($L10048,'result messages'!$H$3:$L$11,3,FALSE)))</f>
        <v/>
      </c>
      <c r="P10048" s="1" t="str">
        <f>IF(ISBLANK($C10048),"",IF(ISNA(VLOOKUP($L10048,'result messages'!$H$3:$L$11,4,FALSE)),VLOOKUP($M10048,'result messages'!$H$3:$L$11,4,FALSE),VLOOKUP($L10048,'result messages'!$H$3:$L$11,4,FALSE)))</f>
        <v/>
      </c>
      <c r="Q10048" s="1" t="str">
        <f>IF(ISBLANK($C10048),"",IF(ISNA(VLOOKUP($L10048,'result messages'!$H$3:$L$11,5,FALSE)),VLOOKUP($M10048,'result messages'!$H$3:$L$11,5,FALSE),VLOOKUP($L10048,'result messages'!$H$3:$L$11,5,FALSE)))</f>
        <v/>
      </c>
    </row>
    <row r="10049" spans="1:17">
      <c r="A10049" s="1">
        <v>10046</v>
      </c>
      <c r="B10049" s="1"/>
      <c r="C10049" s="1"/>
      <c r="D10049" s="1"/>
      <c r="E10049" s="6"/>
      <c r="F10049" s="1"/>
      <c r="G10049" s="1" t="str">
        <f>IF(ISNA(VLOOKUP($C10049,'DTEN TCAP Linkage deviceId'!$A$1:$A$20000,1,FALSE)),"No","Yes")</f>
        <v>No</v>
      </c>
      <c r="H10049" s="1" t="str">
        <f>IF(ISNA(VLOOKUP($C10049,'Provisioning Requester'!$F$3:$H$20000,2,FALSE)),"No","Yes")</f>
        <v>No</v>
      </c>
      <c r="I10049" s="1" t="str">
        <f>IF($H10049="Yes",VLOOKUP($C10049,'Provisioning Requester'!$F$3:$H$20000,3,FALSE),"-")</f>
        <v>-</v>
      </c>
      <c r="J10049" s="1" t="str">
        <f>IF(OR(D10049="SVCP", E10049="TRUE"), "No", IF(ISNA(VLOOKUP($C10049,'ProvResponder deviceId'!$A$1:$A$20000,1,FALSE)),"No","Yes"))</f>
        <v>No</v>
      </c>
      <c r="K10049" s="1" t="str">
        <f>IF($J10049="Yes",VLOOKUP($C10049,'ProvResponder deviceId'!$A$1:$C$20000,3,FALSE),"-")</f>
        <v>-</v>
      </c>
      <c r="L10049" s="1" t="str">
        <f t="shared" si="312"/>
        <v/>
      </c>
      <c r="M10049" s="1" t="str">
        <f t="shared" si="313"/>
        <v/>
      </c>
      <c r="N10049" s="1" t="str">
        <f>IF(ISBLANK($C10049),"",IF(ISNA(VLOOKUP($L10049,'result messages'!$H$3:$L$11,2,FALSE)),VLOOKUP($M10049,'result messages'!$H$3:$L$11,2,FALSE),VLOOKUP($L10049,'result messages'!$H$3:$L$11,2,FALSE)))</f>
        <v/>
      </c>
      <c r="O10049" s="1" t="str">
        <f>IF(ISBLANK($C10049),"",IF(ISNA(VLOOKUP($L10049,'result messages'!$H$3:$L$11,3,FALSE)),VLOOKUP($M10049,'result messages'!$H$3:$L$11,3,FALSE),VLOOKUP($L10049,'result messages'!$H$3:$L$11,3,FALSE)))</f>
        <v/>
      </c>
      <c r="P10049" s="1" t="str">
        <f>IF(ISBLANK($C10049),"",IF(ISNA(VLOOKUP($L10049,'result messages'!$H$3:$L$11,4,FALSE)),VLOOKUP($M10049,'result messages'!$H$3:$L$11,4,FALSE),VLOOKUP($L10049,'result messages'!$H$3:$L$11,4,FALSE)))</f>
        <v/>
      </c>
      <c r="Q10049" s="1" t="str">
        <f>IF(ISBLANK($C10049),"",IF(ISNA(VLOOKUP($L10049,'result messages'!$H$3:$L$11,5,FALSE)),VLOOKUP($M10049,'result messages'!$H$3:$L$11,5,FALSE),VLOOKUP($L10049,'result messages'!$H$3:$L$11,5,FALSE)))</f>
        <v/>
      </c>
    </row>
    <row r="10050" spans="1:17">
      <c r="A10050" s="1">
        <v>10047</v>
      </c>
      <c r="B10050" s="1"/>
      <c r="C10050" s="1"/>
      <c r="D10050" s="1"/>
      <c r="E10050" s="6"/>
      <c r="F10050" s="1"/>
      <c r="G10050" s="1" t="str">
        <f>IF(ISNA(VLOOKUP($C10050,'DTEN TCAP Linkage deviceId'!$A$1:$A$20000,1,FALSE)),"No","Yes")</f>
        <v>No</v>
      </c>
      <c r="H10050" s="1" t="str">
        <f>IF(ISNA(VLOOKUP($C10050,'Provisioning Requester'!$F$3:$H$20000,2,FALSE)),"No","Yes")</f>
        <v>No</v>
      </c>
      <c r="I10050" s="1" t="str">
        <f>IF($H10050="Yes",VLOOKUP($C10050,'Provisioning Requester'!$F$3:$H$20000,3,FALSE),"-")</f>
        <v>-</v>
      </c>
      <c r="J10050" s="1" t="str">
        <f>IF(OR(D10050="SVCP", E10050="TRUE"), "No", IF(ISNA(VLOOKUP($C10050,'ProvResponder deviceId'!$A$1:$A$20000,1,FALSE)),"No","Yes"))</f>
        <v>No</v>
      </c>
      <c r="K10050" s="1" t="str">
        <f>IF($J10050="Yes",VLOOKUP($C10050,'ProvResponder deviceId'!$A$1:$C$20000,3,FALSE),"-")</f>
        <v>-</v>
      </c>
      <c r="L10050" s="1" t="str">
        <f t="shared" si="312"/>
        <v/>
      </c>
      <c r="M10050" s="1" t="str">
        <f t="shared" si="313"/>
        <v/>
      </c>
      <c r="N10050" s="1" t="str">
        <f>IF(ISBLANK($C10050),"",IF(ISNA(VLOOKUP($L10050,'result messages'!$H$3:$L$11,2,FALSE)),VLOOKUP($M10050,'result messages'!$H$3:$L$11,2,FALSE),VLOOKUP($L10050,'result messages'!$H$3:$L$11,2,FALSE)))</f>
        <v/>
      </c>
      <c r="O10050" s="1" t="str">
        <f>IF(ISBLANK($C10050),"",IF(ISNA(VLOOKUP($L10050,'result messages'!$H$3:$L$11,3,FALSE)),VLOOKUP($M10050,'result messages'!$H$3:$L$11,3,FALSE),VLOOKUP($L10050,'result messages'!$H$3:$L$11,3,FALSE)))</f>
        <v/>
      </c>
      <c r="P10050" s="1" t="str">
        <f>IF(ISBLANK($C10050),"",IF(ISNA(VLOOKUP($L10050,'result messages'!$H$3:$L$11,4,FALSE)),VLOOKUP($M10050,'result messages'!$H$3:$L$11,4,FALSE),VLOOKUP($L10050,'result messages'!$H$3:$L$11,4,FALSE)))</f>
        <v/>
      </c>
      <c r="Q10050" s="1" t="str">
        <f>IF(ISBLANK($C10050),"",IF(ISNA(VLOOKUP($L10050,'result messages'!$H$3:$L$11,5,FALSE)),VLOOKUP($M10050,'result messages'!$H$3:$L$11,5,FALSE),VLOOKUP($L10050,'result messages'!$H$3:$L$11,5,FALSE)))</f>
        <v/>
      </c>
    </row>
    <row r="10051" spans="1:17">
      <c r="A10051" s="1">
        <v>10048</v>
      </c>
      <c r="B10051" s="1"/>
      <c r="C10051" s="1"/>
      <c r="D10051" s="1"/>
      <c r="E10051" s="6"/>
      <c r="F10051" s="1"/>
      <c r="G10051" s="1" t="str">
        <f>IF(ISNA(VLOOKUP($C10051,'DTEN TCAP Linkage deviceId'!$A$1:$A$20000,1,FALSE)),"No","Yes")</f>
        <v>No</v>
      </c>
      <c r="H10051" s="1" t="str">
        <f>IF(ISNA(VLOOKUP($C10051,'Provisioning Requester'!$F$3:$H$20000,2,FALSE)),"No","Yes")</f>
        <v>No</v>
      </c>
      <c r="I10051" s="1" t="str">
        <f>IF($H10051="Yes",VLOOKUP($C10051,'Provisioning Requester'!$F$3:$H$20000,3,FALSE),"-")</f>
        <v>-</v>
      </c>
      <c r="J10051" s="1" t="str">
        <f>IF(OR(D10051="SVCP", E10051="TRUE"), "No", IF(ISNA(VLOOKUP($C10051,'ProvResponder deviceId'!$A$1:$A$20000,1,FALSE)),"No","Yes"))</f>
        <v>No</v>
      </c>
      <c r="K10051" s="1" t="str">
        <f>IF($J10051="Yes",VLOOKUP($C10051,'ProvResponder deviceId'!$A$1:$C$20000,3,FALSE),"-")</f>
        <v>-</v>
      </c>
      <c r="L10051" s="1" t="str">
        <f t="shared" si="312"/>
        <v/>
      </c>
      <c r="M10051" s="1" t="str">
        <f t="shared" si="313"/>
        <v/>
      </c>
      <c r="N10051" s="1" t="str">
        <f>IF(ISBLANK($C10051),"",IF(ISNA(VLOOKUP($L10051,'result messages'!$H$3:$L$11,2,FALSE)),VLOOKUP($M10051,'result messages'!$H$3:$L$11,2,FALSE),VLOOKUP($L10051,'result messages'!$H$3:$L$11,2,FALSE)))</f>
        <v/>
      </c>
      <c r="O10051" s="1" t="str">
        <f>IF(ISBLANK($C10051),"",IF(ISNA(VLOOKUP($L10051,'result messages'!$H$3:$L$11,3,FALSE)),VLOOKUP($M10051,'result messages'!$H$3:$L$11,3,FALSE),VLOOKUP($L10051,'result messages'!$H$3:$L$11,3,FALSE)))</f>
        <v/>
      </c>
      <c r="P10051" s="1" t="str">
        <f>IF(ISBLANK($C10051),"",IF(ISNA(VLOOKUP($L10051,'result messages'!$H$3:$L$11,4,FALSE)),VLOOKUP($M10051,'result messages'!$H$3:$L$11,4,FALSE),VLOOKUP($L10051,'result messages'!$H$3:$L$11,4,FALSE)))</f>
        <v/>
      </c>
      <c r="Q10051" s="1" t="str">
        <f>IF(ISBLANK($C10051),"",IF(ISNA(VLOOKUP($L10051,'result messages'!$H$3:$L$11,5,FALSE)),VLOOKUP($M10051,'result messages'!$H$3:$L$11,5,FALSE),VLOOKUP($L10051,'result messages'!$H$3:$L$11,5,FALSE)))</f>
        <v/>
      </c>
    </row>
    <row r="10052" spans="1:17">
      <c r="A10052" s="1">
        <v>10049</v>
      </c>
      <c r="B10052" s="1"/>
      <c r="C10052" s="1"/>
      <c r="D10052" s="1"/>
      <c r="E10052" s="6"/>
      <c r="F10052" s="1"/>
      <c r="G10052" s="1" t="str">
        <f>IF(ISNA(VLOOKUP($C10052,'DTEN TCAP Linkage deviceId'!$A$1:$A$20000,1,FALSE)),"No","Yes")</f>
        <v>No</v>
      </c>
      <c r="H10052" s="1" t="str">
        <f>IF(ISNA(VLOOKUP($C10052,'Provisioning Requester'!$F$3:$H$20000,2,FALSE)),"No","Yes")</f>
        <v>No</v>
      </c>
      <c r="I10052" s="1" t="str">
        <f>IF($H10052="Yes",VLOOKUP($C10052,'Provisioning Requester'!$F$3:$H$20000,3,FALSE),"-")</f>
        <v>-</v>
      </c>
      <c r="J10052" s="1" t="str">
        <f>IF(OR(D10052="SVCP", E10052="TRUE"), "No", IF(ISNA(VLOOKUP($C10052,'ProvResponder deviceId'!$A$1:$A$20000,1,FALSE)),"No","Yes"))</f>
        <v>No</v>
      </c>
      <c r="K10052" s="1" t="str">
        <f>IF($J10052="Yes",VLOOKUP($C10052,'ProvResponder deviceId'!$A$1:$C$20000,3,FALSE),"-")</f>
        <v>-</v>
      </c>
      <c r="L10052" s="1" t="str">
        <f t="shared" si="312"/>
        <v/>
      </c>
      <c r="M10052" s="1" t="str">
        <f t="shared" si="313"/>
        <v/>
      </c>
      <c r="N10052" s="1" t="str">
        <f>IF(ISBLANK($C10052),"",IF(ISNA(VLOOKUP($L10052,'result messages'!$H$3:$L$11,2,FALSE)),VLOOKUP($M10052,'result messages'!$H$3:$L$11,2,FALSE),VLOOKUP($L10052,'result messages'!$H$3:$L$11,2,FALSE)))</f>
        <v/>
      </c>
      <c r="O10052" s="1" t="str">
        <f>IF(ISBLANK($C10052),"",IF(ISNA(VLOOKUP($L10052,'result messages'!$H$3:$L$11,3,FALSE)),VLOOKUP($M10052,'result messages'!$H$3:$L$11,3,FALSE),VLOOKUP($L10052,'result messages'!$H$3:$L$11,3,FALSE)))</f>
        <v/>
      </c>
      <c r="P10052" s="1" t="str">
        <f>IF(ISBLANK($C10052),"",IF(ISNA(VLOOKUP($L10052,'result messages'!$H$3:$L$11,4,FALSE)),VLOOKUP($M10052,'result messages'!$H$3:$L$11,4,FALSE),VLOOKUP($L10052,'result messages'!$H$3:$L$11,4,FALSE)))</f>
        <v/>
      </c>
      <c r="Q10052" s="1" t="str">
        <f>IF(ISBLANK($C10052),"",IF(ISNA(VLOOKUP($L10052,'result messages'!$H$3:$L$11,5,FALSE)),VLOOKUP($M10052,'result messages'!$H$3:$L$11,5,FALSE),VLOOKUP($L10052,'result messages'!$H$3:$L$11,5,FALSE)))</f>
        <v/>
      </c>
    </row>
    <row r="10053" spans="1:17">
      <c r="A10053" s="1">
        <v>10050</v>
      </c>
      <c r="B10053" s="1"/>
      <c r="C10053" s="1"/>
      <c r="D10053" s="1"/>
      <c r="E10053" s="6"/>
      <c r="F10053" s="1"/>
      <c r="G10053" s="1" t="str">
        <f>IF(ISNA(VLOOKUP($C10053,'DTEN TCAP Linkage deviceId'!$A$1:$A$20000,1,FALSE)),"No","Yes")</f>
        <v>No</v>
      </c>
      <c r="H10053" s="1" t="str">
        <f>IF(ISNA(VLOOKUP($C10053,'Provisioning Requester'!$F$3:$H$20000,2,FALSE)),"No","Yes")</f>
        <v>No</v>
      </c>
      <c r="I10053" s="1" t="str">
        <f>IF($H10053="Yes",VLOOKUP($C10053,'Provisioning Requester'!$F$3:$H$20000,3,FALSE),"-")</f>
        <v>-</v>
      </c>
      <c r="J10053" s="1" t="str">
        <f>IF(OR(D10053="SVCP", E10053="TRUE"), "No", IF(ISNA(VLOOKUP($C10053,'ProvResponder deviceId'!$A$1:$A$20000,1,FALSE)),"No","Yes"))</f>
        <v>No</v>
      </c>
      <c r="K10053" s="1" t="str">
        <f>IF($J10053="Yes",VLOOKUP($C10053,'ProvResponder deviceId'!$A$1:$C$20000,3,FALSE),"-")</f>
        <v>-</v>
      </c>
      <c r="L10053" s="1" t="str">
        <f t="shared" ref="L10053:L10059" si="314">IF(ISBLANK($C10053),"",$D10053&amp;$E10053&amp;$G10053&amp;$H10053&amp;$I10053&amp;$J10053&amp;$K10053)</f>
        <v/>
      </c>
      <c r="M10053" s="1" t="str">
        <f t="shared" ref="M10053:M10059" si="315">IF(ISBLANK($C10053),"",$D10053&amp;$E10053&amp;$G10053&amp;$H10053&amp;$I10053&amp;$J10053&amp;"other")</f>
        <v/>
      </c>
      <c r="N10053" s="1" t="str">
        <f>IF(ISBLANK($C10053),"",IF(ISNA(VLOOKUP($L10053,'result messages'!$H$3:$L$11,2,FALSE)),VLOOKUP($M10053,'result messages'!$H$3:$L$11,2,FALSE),VLOOKUP($L10053,'result messages'!$H$3:$L$11,2,FALSE)))</f>
        <v/>
      </c>
      <c r="O10053" s="1" t="str">
        <f>IF(ISBLANK($C10053),"",IF(ISNA(VLOOKUP($L10053,'result messages'!$H$3:$L$11,3,FALSE)),VLOOKUP($M10053,'result messages'!$H$3:$L$11,3,FALSE),VLOOKUP($L10053,'result messages'!$H$3:$L$11,3,FALSE)))</f>
        <v/>
      </c>
      <c r="P10053" s="1" t="str">
        <f>IF(ISBLANK($C10053),"",IF(ISNA(VLOOKUP($L10053,'result messages'!$H$3:$L$11,4,FALSE)),VLOOKUP($M10053,'result messages'!$H$3:$L$11,4,FALSE),VLOOKUP($L10053,'result messages'!$H$3:$L$11,4,FALSE)))</f>
        <v/>
      </c>
      <c r="Q10053" s="1" t="str">
        <f>IF(ISBLANK($C10053),"",IF(ISNA(VLOOKUP($L10053,'result messages'!$H$3:$L$11,5,FALSE)),VLOOKUP($M10053,'result messages'!$H$3:$L$11,5,FALSE),VLOOKUP($L10053,'result messages'!$H$3:$L$11,5,FALSE)))</f>
        <v/>
      </c>
    </row>
    <row r="10054" spans="1:17">
      <c r="A10054" s="1">
        <v>10051</v>
      </c>
      <c r="B10054" s="1"/>
      <c r="C10054" s="1"/>
      <c r="D10054" s="1"/>
      <c r="E10054" s="6"/>
      <c r="F10054" s="1"/>
      <c r="G10054" s="1" t="str">
        <f>IF(ISNA(VLOOKUP($C10054,'DTEN TCAP Linkage deviceId'!$A$1:$A$20000,1,FALSE)),"No","Yes")</f>
        <v>No</v>
      </c>
      <c r="H10054" s="1" t="str">
        <f>IF(ISNA(VLOOKUP($C10054,'Provisioning Requester'!$F$3:$H$20000,2,FALSE)),"No","Yes")</f>
        <v>No</v>
      </c>
      <c r="I10054" s="1" t="str">
        <f>IF($H10054="Yes",VLOOKUP($C10054,'Provisioning Requester'!$F$3:$H$20000,3,FALSE),"-")</f>
        <v>-</v>
      </c>
      <c r="J10054" s="1" t="str">
        <f>IF(OR(D10054="SVCP", E10054="TRUE"), "No", IF(ISNA(VLOOKUP($C10054,'ProvResponder deviceId'!$A$1:$A$20000,1,FALSE)),"No","Yes"))</f>
        <v>No</v>
      </c>
      <c r="K10054" s="1" t="str">
        <f>IF($J10054="Yes",VLOOKUP($C10054,'ProvResponder deviceId'!$A$1:$C$20000,3,FALSE),"-")</f>
        <v>-</v>
      </c>
      <c r="L10054" s="1" t="str">
        <f t="shared" si="314"/>
        <v/>
      </c>
      <c r="M10054" s="1" t="str">
        <f t="shared" si="315"/>
        <v/>
      </c>
      <c r="N10054" s="1" t="str">
        <f>IF(ISBLANK($C10054),"",IF(ISNA(VLOOKUP($L10054,'result messages'!$H$3:$L$11,2,FALSE)),VLOOKUP($M10054,'result messages'!$H$3:$L$11,2,FALSE),VLOOKUP($L10054,'result messages'!$H$3:$L$11,2,FALSE)))</f>
        <v/>
      </c>
      <c r="O10054" s="1" t="str">
        <f>IF(ISBLANK($C10054),"",IF(ISNA(VLOOKUP($L10054,'result messages'!$H$3:$L$11,3,FALSE)),VLOOKUP($M10054,'result messages'!$H$3:$L$11,3,FALSE),VLOOKUP($L10054,'result messages'!$H$3:$L$11,3,FALSE)))</f>
        <v/>
      </c>
      <c r="P10054" s="1" t="str">
        <f>IF(ISBLANK($C10054),"",IF(ISNA(VLOOKUP($L10054,'result messages'!$H$3:$L$11,4,FALSE)),VLOOKUP($M10054,'result messages'!$H$3:$L$11,4,FALSE),VLOOKUP($L10054,'result messages'!$H$3:$L$11,4,FALSE)))</f>
        <v/>
      </c>
      <c r="Q10054" s="1" t="str">
        <f>IF(ISBLANK($C10054),"",IF(ISNA(VLOOKUP($L10054,'result messages'!$H$3:$L$11,5,FALSE)),VLOOKUP($M10054,'result messages'!$H$3:$L$11,5,FALSE),VLOOKUP($L10054,'result messages'!$H$3:$L$11,5,FALSE)))</f>
        <v/>
      </c>
    </row>
    <row r="10055" spans="1:17">
      <c r="A10055" s="1">
        <v>10052</v>
      </c>
      <c r="B10055" s="1"/>
      <c r="C10055" s="1"/>
      <c r="D10055" s="1"/>
      <c r="E10055" s="6"/>
      <c r="F10055" s="1"/>
      <c r="G10055" s="1" t="str">
        <f>IF(ISNA(VLOOKUP($C10055,'DTEN TCAP Linkage deviceId'!$A$1:$A$20000,1,FALSE)),"No","Yes")</f>
        <v>No</v>
      </c>
      <c r="H10055" s="1" t="str">
        <f>IF(ISNA(VLOOKUP($C10055,'Provisioning Requester'!$F$3:$H$20000,2,FALSE)),"No","Yes")</f>
        <v>No</v>
      </c>
      <c r="I10055" s="1" t="str">
        <f>IF($H10055="Yes",VLOOKUP($C10055,'Provisioning Requester'!$F$3:$H$20000,3,FALSE),"-")</f>
        <v>-</v>
      </c>
      <c r="J10055" s="1" t="str">
        <f>IF(OR(D10055="SVCP", E10055="TRUE"), "No", IF(ISNA(VLOOKUP($C10055,'ProvResponder deviceId'!$A$1:$A$20000,1,FALSE)),"No","Yes"))</f>
        <v>No</v>
      </c>
      <c r="K10055" s="1" t="str">
        <f>IF($J10055="Yes",VLOOKUP($C10055,'ProvResponder deviceId'!$A$1:$C$20000,3,FALSE),"-")</f>
        <v>-</v>
      </c>
      <c r="L10055" s="1" t="str">
        <f t="shared" si="314"/>
        <v/>
      </c>
      <c r="M10055" s="1" t="str">
        <f t="shared" si="315"/>
        <v/>
      </c>
      <c r="N10055" s="1" t="str">
        <f>IF(ISBLANK($C10055),"",IF(ISNA(VLOOKUP($L10055,'result messages'!$H$3:$L$11,2,FALSE)),VLOOKUP($M10055,'result messages'!$H$3:$L$11,2,FALSE),VLOOKUP($L10055,'result messages'!$H$3:$L$11,2,FALSE)))</f>
        <v/>
      </c>
      <c r="O10055" s="1" t="str">
        <f>IF(ISBLANK($C10055),"",IF(ISNA(VLOOKUP($L10055,'result messages'!$H$3:$L$11,3,FALSE)),VLOOKUP($M10055,'result messages'!$H$3:$L$11,3,FALSE),VLOOKUP($L10055,'result messages'!$H$3:$L$11,3,FALSE)))</f>
        <v/>
      </c>
      <c r="P10055" s="1" t="str">
        <f>IF(ISBLANK($C10055),"",IF(ISNA(VLOOKUP($L10055,'result messages'!$H$3:$L$11,4,FALSE)),VLOOKUP($M10055,'result messages'!$H$3:$L$11,4,FALSE),VLOOKUP($L10055,'result messages'!$H$3:$L$11,4,FALSE)))</f>
        <v/>
      </c>
      <c r="Q10055" s="1" t="str">
        <f>IF(ISBLANK($C10055),"",IF(ISNA(VLOOKUP($L10055,'result messages'!$H$3:$L$11,5,FALSE)),VLOOKUP($M10055,'result messages'!$H$3:$L$11,5,FALSE),VLOOKUP($L10055,'result messages'!$H$3:$L$11,5,FALSE)))</f>
        <v/>
      </c>
    </row>
    <row r="10056" spans="1:17">
      <c r="A10056" s="1">
        <v>10053</v>
      </c>
      <c r="B10056" s="1"/>
      <c r="C10056" s="1"/>
      <c r="D10056" s="1"/>
      <c r="E10056" s="6"/>
      <c r="F10056" s="1"/>
      <c r="G10056" s="1" t="str">
        <f>IF(ISNA(VLOOKUP($C10056,'DTEN TCAP Linkage deviceId'!$A$1:$A$20000,1,FALSE)),"No","Yes")</f>
        <v>No</v>
      </c>
      <c r="H10056" s="1" t="str">
        <f>IF(ISNA(VLOOKUP($C10056,'Provisioning Requester'!$F$3:$H$20000,2,FALSE)),"No","Yes")</f>
        <v>No</v>
      </c>
      <c r="I10056" s="1" t="str">
        <f>IF($H10056="Yes",VLOOKUP($C10056,'Provisioning Requester'!$F$3:$H$20000,3,FALSE),"-")</f>
        <v>-</v>
      </c>
      <c r="J10056" s="1" t="str">
        <f>IF(OR(D10056="SVCP", E10056="TRUE"), "No", IF(ISNA(VLOOKUP($C10056,'ProvResponder deviceId'!$A$1:$A$20000,1,FALSE)),"No","Yes"))</f>
        <v>No</v>
      </c>
      <c r="K10056" s="1" t="str">
        <f>IF($J10056="Yes",VLOOKUP($C10056,'ProvResponder deviceId'!$A$1:$C$20000,3,FALSE),"-")</f>
        <v>-</v>
      </c>
      <c r="L10056" s="1" t="str">
        <f t="shared" si="314"/>
        <v/>
      </c>
      <c r="M10056" s="1" t="str">
        <f t="shared" si="315"/>
        <v/>
      </c>
      <c r="N10056" s="1" t="str">
        <f>IF(ISBLANK($C10056),"",IF(ISNA(VLOOKUP($L10056,'result messages'!$H$3:$L$11,2,FALSE)),VLOOKUP($M10056,'result messages'!$H$3:$L$11,2,FALSE),VLOOKUP($L10056,'result messages'!$H$3:$L$11,2,FALSE)))</f>
        <v/>
      </c>
      <c r="O10056" s="1" t="str">
        <f>IF(ISBLANK($C10056),"",IF(ISNA(VLOOKUP($L10056,'result messages'!$H$3:$L$11,3,FALSE)),VLOOKUP($M10056,'result messages'!$H$3:$L$11,3,FALSE),VLOOKUP($L10056,'result messages'!$H$3:$L$11,3,FALSE)))</f>
        <v/>
      </c>
      <c r="P10056" s="1" t="str">
        <f>IF(ISBLANK($C10056),"",IF(ISNA(VLOOKUP($L10056,'result messages'!$H$3:$L$11,4,FALSE)),VLOOKUP($M10056,'result messages'!$H$3:$L$11,4,FALSE),VLOOKUP($L10056,'result messages'!$H$3:$L$11,4,FALSE)))</f>
        <v/>
      </c>
      <c r="Q10056" s="1" t="str">
        <f>IF(ISBLANK($C10056),"",IF(ISNA(VLOOKUP($L10056,'result messages'!$H$3:$L$11,5,FALSE)),VLOOKUP($M10056,'result messages'!$H$3:$L$11,5,FALSE),VLOOKUP($L10056,'result messages'!$H$3:$L$11,5,FALSE)))</f>
        <v/>
      </c>
    </row>
    <row r="10057" spans="1:17">
      <c r="A10057" s="1">
        <v>10054</v>
      </c>
      <c r="B10057" s="1"/>
      <c r="C10057" s="1"/>
      <c r="D10057" s="1"/>
      <c r="E10057" s="6"/>
      <c r="F10057" s="1"/>
      <c r="G10057" s="1" t="str">
        <f>IF(ISNA(VLOOKUP($C10057,'DTEN TCAP Linkage deviceId'!$A$1:$A$20000,1,FALSE)),"No","Yes")</f>
        <v>No</v>
      </c>
      <c r="H10057" s="1" t="str">
        <f>IF(ISNA(VLOOKUP($C10057,'Provisioning Requester'!$F$3:$H$20000,2,FALSE)),"No","Yes")</f>
        <v>No</v>
      </c>
      <c r="I10057" s="1" t="str">
        <f>IF($H10057="Yes",VLOOKUP($C10057,'Provisioning Requester'!$F$3:$H$20000,3,FALSE),"-")</f>
        <v>-</v>
      </c>
      <c r="J10057" s="1" t="str">
        <f>IF(OR(D10057="SVCP", E10057="TRUE"), "No", IF(ISNA(VLOOKUP($C10057,'ProvResponder deviceId'!$A$1:$A$20000,1,FALSE)),"No","Yes"))</f>
        <v>No</v>
      </c>
      <c r="K10057" s="1" t="str">
        <f>IF($J10057="Yes",VLOOKUP($C10057,'ProvResponder deviceId'!$A$1:$C$20000,3,FALSE),"-")</f>
        <v>-</v>
      </c>
      <c r="L10057" s="1" t="str">
        <f t="shared" si="314"/>
        <v/>
      </c>
      <c r="M10057" s="1" t="str">
        <f t="shared" si="315"/>
        <v/>
      </c>
      <c r="N10057" s="1" t="str">
        <f>IF(ISBLANK($C10057),"",IF(ISNA(VLOOKUP($L10057,'result messages'!$H$3:$L$11,2,FALSE)),VLOOKUP($M10057,'result messages'!$H$3:$L$11,2,FALSE),VLOOKUP($L10057,'result messages'!$H$3:$L$11,2,FALSE)))</f>
        <v/>
      </c>
      <c r="O10057" s="1" t="str">
        <f>IF(ISBLANK($C10057),"",IF(ISNA(VLOOKUP($L10057,'result messages'!$H$3:$L$11,3,FALSE)),VLOOKUP($M10057,'result messages'!$H$3:$L$11,3,FALSE),VLOOKUP($L10057,'result messages'!$H$3:$L$11,3,FALSE)))</f>
        <v/>
      </c>
      <c r="P10057" s="1" t="str">
        <f>IF(ISBLANK($C10057),"",IF(ISNA(VLOOKUP($L10057,'result messages'!$H$3:$L$11,4,FALSE)),VLOOKUP($M10057,'result messages'!$H$3:$L$11,4,FALSE),VLOOKUP($L10057,'result messages'!$H$3:$L$11,4,FALSE)))</f>
        <v/>
      </c>
      <c r="Q10057" s="1" t="str">
        <f>IF(ISBLANK($C10057),"",IF(ISNA(VLOOKUP($L10057,'result messages'!$H$3:$L$11,5,FALSE)),VLOOKUP($M10057,'result messages'!$H$3:$L$11,5,FALSE),VLOOKUP($L10057,'result messages'!$H$3:$L$11,5,FALSE)))</f>
        <v/>
      </c>
    </row>
    <row r="10058" spans="1:17">
      <c r="A10058" s="1">
        <v>10055</v>
      </c>
      <c r="B10058" s="1"/>
      <c r="C10058" s="1"/>
      <c r="D10058" s="1"/>
      <c r="E10058" s="6"/>
      <c r="F10058" s="1"/>
      <c r="G10058" s="1" t="str">
        <f>IF(ISNA(VLOOKUP($C10058,'DTEN TCAP Linkage deviceId'!$A$1:$A$20000,1,FALSE)),"No","Yes")</f>
        <v>No</v>
      </c>
      <c r="H10058" s="1" t="str">
        <f>IF(ISNA(VLOOKUP($C10058,'Provisioning Requester'!$F$3:$H$20000,2,FALSE)),"No","Yes")</f>
        <v>No</v>
      </c>
      <c r="I10058" s="1" t="str">
        <f>IF($H10058="Yes",VLOOKUP($C10058,'Provisioning Requester'!$F$3:$H$20000,3,FALSE),"-")</f>
        <v>-</v>
      </c>
      <c r="J10058" s="1" t="str">
        <f>IF(OR(D10058="SVCP", E10058="TRUE"), "No", IF(ISNA(VLOOKUP($C10058,'ProvResponder deviceId'!$A$1:$A$20000,1,FALSE)),"No","Yes"))</f>
        <v>No</v>
      </c>
      <c r="K10058" s="1" t="str">
        <f>IF($J10058="Yes",VLOOKUP($C10058,'ProvResponder deviceId'!$A$1:$C$20000,3,FALSE),"-")</f>
        <v>-</v>
      </c>
      <c r="L10058" s="1" t="str">
        <f t="shared" si="314"/>
        <v/>
      </c>
      <c r="M10058" s="1" t="str">
        <f t="shared" si="315"/>
        <v/>
      </c>
      <c r="N10058" s="1" t="str">
        <f>IF(ISBLANK($C10058),"",IF(ISNA(VLOOKUP($L10058,'result messages'!$H$3:$L$11,2,FALSE)),VLOOKUP($M10058,'result messages'!$H$3:$L$11,2,FALSE),VLOOKUP($L10058,'result messages'!$H$3:$L$11,2,FALSE)))</f>
        <v/>
      </c>
      <c r="O10058" s="1" t="str">
        <f>IF(ISBLANK($C10058),"",IF(ISNA(VLOOKUP($L10058,'result messages'!$H$3:$L$11,3,FALSE)),VLOOKUP($M10058,'result messages'!$H$3:$L$11,3,FALSE),VLOOKUP($L10058,'result messages'!$H$3:$L$11,3,FALSE)))</f>
        <v/>
      </c>
      <c r="P10058" s="1" t="str">
        <f>IF(ISBLANK($C10058),"",IF(ISNA(VLOOKUP($L10058,'result messages'!$H$3:$L$11,4,FALSE)),VLOOKUP($M10058,'result messages'!$H$3:$L$11,4,FALSE),VLOOKUP($L10058,'result messages'!$H$3:$L$11,4,FALSE)))</f>
        <v/>
      </c>
      <c r="Q10058" s="1" t="str">
        <f>IF(ISBLANK($C10058),"",IF(ISNA(VLOOKUP($L10058,'result messages'!$H$3:$L$11,5,FALSE)),VLOOKUP($M10058,'result messages'!$H$3:$L$11,5,FALSE),VLOOKUP($L10058,'result messages'!$H$3:$L$11,5,FALSE)))</f>
        <v/>
      </c>
    </row>
    <row r="10059" spans="1:17">
      <c r="A10059" s="1">
        <v>10056</v>
      </c>
      <c r="B10059" s="1"/>
      <c r="C10059" s="1"/>
      <c r="D10059" s="1"/>
      <c r="E10059" s="6"/>
      <c r="F10059" s="1"/>
      <c r="G10059" s="1" t="str">
        <f>IF(ISNA(VLOOKUP($C10059,'DTEN TCAP Linkage deviceId'!$A$1:$A$20000,1,FALSE)),"No","Yes")</f>
        <v>No</v>
      </c>
      <c r="H10059" s="1" t="str">
        <f>IF(ISNA(VLOOKUP($C10059,'Provisioning Requester'!$F$3:$H$20000,2,FALSE)),"No","Yes")</f>
        <v>No</v>
      </c>
      <c r="I10059" s="1" t="str">
        <f>IF($H10059="Yes",VLOOKUP($C10059,'Provisioning Requester'!$F$3:$H$20000,3,FALSE),"-")</f>
        <v>-</v>
      </c>
      <c r="J10059" s="1" t="str">
        <f>IF(OR(D10059="SVCP", E10059="TRUE"), "No", IF(ISNA(VLOOKUP($C10059,'ProvResponder deviceId'!$A$1:$A$20000,1,FALSE)),"No","Yes"))</f>
        <v>No</v>
      </c>
      <c r="K10059" s="1" t="str">
        <f>IF($J10059="Yes",VLOOKUP($C10059,'ProvResponder deviceId'!$A$1:$C$20000,3,FALSE),"-")</f>
        <v>-</v>
      </c>
      <c r="L10059" s="1" t="str">
        <f t="shared" si="314"/>
        <v/>
      </c>
      <c r="M10059" s="1" t="str">
        <f t="shared" si="315"/>
        <v/>
      </c>
      <c r="N10059" s="1" t="str">
        <f>IF(ISBLANK($C10059),"",IF(ISNA(VLOOKUP($L10059,'result messages'!$H$3:$L$11,2,FALSE)),VLOOKUP($M10059,'result messages'!$H$3:$L$11,2,FALSE),VLOOKUP($L10059,'result messages'!$H$3:$L$11,2,FALSE)))</f>
        <v/>
      </c>
      <c r="O10059" s="1" t="str">
        <f>IF(ISBLANK($C10059),"",IF(ISNA(VLOOKUP($L10059,'result messages'!$H$3:$L$11,3,FALSE)),VLOOKUP($M10059,'result messages'!$H$3:$L$11,3,FALSE),VLOOKUP($L10059,'result messages'!$H$3:$L$11,3,FALSE)))</f>
        <v/>
      </c>
      <c r="P10059" s="1" t="str">
        <f>IF(ISBLANK($C10059),"",IF(ISNA(VLOOKUP($L10059,'result messages'!$H$3:$L$11,4,FALSE)),VLOOKUP($M10059,'result messages'!$H$3:$L$11,4,FALSE),VLOOKUP($L10059,'result messages'!$H$3:$L$11,4,FALSE)))</f>
        <v/>
      </c>
      <c r="Q10059" s="1" t="str">
        <f>IF(ISBLANK($C10059),"",IF(ISNA(VLOOKUP($L10059,'result messages'!$H$3:$L$11,5,FALSE)),VLOOKUP($M10059,'result messages'!$H$3:$L$11,5,FALSE),VLOOKUP($L10059,'result messages'!$H$3:$L$11,5,FALSE)))</f>
        <v/>
      </c>
    </row>
  </sheetData>
  <autoFilter ref="A3:Q10059" xr:uid="{00000000-0009-0000-0000-000006000000}"/>
  <mergeCells count="10">
    <mergeCell ref="P1:Q1"/>
    <mergeCell ref="N1:O1"/>
    <mergeCell ref="A1:A2"/>
    <mergeCell ref="H1:I1"/>
    <mergeCell ref="F1:F2"/>
    <mergeCell ref="C1:C2"/>
    <mergeCell ref="B1:B2"/>
    <mergeCell ref="J1:K1"/>
    <mergeCell ref="D1:D2"/>
    <mergeCell ref="E1:E2"/>
  </mergeCells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</sheetPr>
  <dimension ref="A1:L13"/>
  <sheetViews>
    <sheetView workbookViewId="0">
      <selection activeCell="D9" sqref="D9"/>
    </sheetView>
  </sheetViews>
  <sheetFormatPr defaultColWidth="2.26953125" defaultRowHeight="14.5"/>
  <cols>
    <col min="1" max="1" width="13.7265625" customWidth="1"/>
    <col min="2" max="2" width="10.90625" customWidth="1"/>
    <col min="3" max="3" width="18.36328125" bestFit="1" customWidth="1"/>
    <col min="4" max="4" width="10.6328125" bestFit="1" customWidth="1"/>
    <col min="5" max="5" width="6.36328125" bestFit="1" customWidth="1"/>
    <col min="6" max="6" width="16.36328125" bestFit="1" customWidth="1"/>
    <col min="7" max="7" width="8.36328125" bestFit="1" customWidth="1"/>
    <col min="8" max="8" width="31.26953125" customWidth="1"/>
    <col min="9" max="9" width="37.26953125" bestFit="1" customWidth="1"/>
    <col min="10" max="10" width="24.08984375" bestFit="1" customWidth="1"/>
    <col min="11" max="11" width="56" bestFit="1" customWidth="1"/>
    <col min="12" max="12" width="48.08984375" bestFit="1" customWidth="1"/>
  </cols>
  <sheetData>
    <row r="1" spans="1:12">
      <c r="A1" s="13" t="s">
        <v>60</v>
      </c>
      <c r="B1" s="14"/>
      <c r="C1" s="5" t="s">
        <v>16</v>
      </c>
      <c r="D1" s="12" t="s">
        <v>15</v>
      </c>
      <c r="E1" s="12"/>
      <c r="F1" s="12" t="s">
        <v>17</v>
      </c>
      <c r="G1" s="12"/>
      <c r="H1" s="1" t="s">
        <v>29</v>
      </c>
      <c r="I1" s="12" t="s">
        <v>23</v>
      </c>
      <c r="J1" s="12"/>
      <c r="K1" s="13" t="s">
        <v>37</v>
      </c>
      <c r="L1" s="14"/>
    </row>
    <row r="2" spans="1:12">
      <c r="A2" s="5" t="s">
        <v>61</v>
      </c>
      <c r="B2" s="5" t="s">
        <v>59</v>
      </c>
      <c r="C2" s="5" t="s">
        <v>22</v>
      </c>
      <c r="D2" s="5" t="s">
        <v>21</v>
      </c>
      <c r="E2" s="5" t="s">
        <v>18</v>
      </c>
      <c r="F2" s="5" t="s">
        <v>26</v>
      </c>
      <c r="G2" s="5" t="s">
        <v>18</v>
      </c>
      <c r="H2" s="1"/>
      <c r="I2" s="5" t="s">
        <v>24</v>
      </c>
      <c r="J2" s="5" t="s">
        <v>25</v>
      </c>
      <c r="K2" s="5" t="s">
        <v>38</v>
      </c>
      <c r="L2" s="5" t="s">
        <v>39</v>
      </c>
    </row>
    <row r="3" spans="1:12">
      <c r="A3" s="1" t="s">
        <v>62</v>
      </c>
      <c r="B3" s="6" t="s">
        <v>63</v>
      </c>
      <c r="C3" s="1" t="s">
        <v>30</v>
      </c>
      <c r="D3" s="1" t="s">
        <v>30</v>
      </c>
      <c r="E3" s="1" t="s">
        <v>14</v>
      </c>
      <c r="F3" s="1" t="s">
        <v>30</v>
      </c>
      <c r="G3" s="1" t="s">
        <v>14</v>
      </c>
      <c r="H3" s="1" t="str">
        <f>$A3&amp;$B3&amp;$C3&amp;$D3&amp;$E3&amp;$F3&amp;$G3</f>
        <v>PRODAISYesYesSuccessYesSuccess</v>
      </c>
      <c r="I3" s="1" t="s">
        <v>27</v>
      </c>
      <c r="J3" s="1" t="s">
        <v>28</v>
      </c>
      <c r="K3" s="1" t="s">
        <v>40</v>
      </c>
      <c r="L3" s="1" t="s">
        <v>40</v>
      </c>
    </row>
    <row r="4" spans="1:12">
      <c r="A4" s="1" t="s">
        <v>62</v>
      </c>
      <c r="B4" s="6" t="s">
        <v>63</v>
      </c>
      <c r="C4" s="1" t="s">
        <v>30</v>
      </c>
      <c r="D4" s="1" t="s">
        <v>30</v>
      </c>
      <c r="E4" s="1" t="s">
        <v>14</v>
      </c>
      <c r="F4" s="1" t="s">
        <v>30</v>
      </c>
      <c r="G4" s="1" t="s">
        <v>34</v>
      </c>
      <c r="H4" s="1" t="str">
        <f t="shared" ref="H4:H11" si="0">$A4&amp;$B4&amp;$C4&amp;$D4&amp;$E4&amp;$F4&amp;$G4</f>
        <v>PRODAISYesYesSuccessYesFailed: subscriptionPackageChange(1) ERICDCP: codeNS:ErrSameSubPack Proposed Subscription Package cannot be the same as current subscription package; 50023 could not be processed.</v>
      </c>
      <c r="I4" s="1" t="s">
        <v>35</v>
      </c>
      <c r="J4" s="1" t="s">
        <v>36</v>
      </c>
      <c r="K4" s="1" t="s">
        <v>41</v>
      </c>
      <c r="L4" s="1" t="s">
        <v>42</v>
      </c>
    </row>
    <row r="5" spans="1:12">
      <c r="A5" s="1" t="s">
        <v>62</v>
      </c>
      <c r="B5" s="6" t="s">
        <v>63</v>
      </c>
      <c r="C5" s="1" t="s">
        <v>30</v>
      </c>
      <c r="D5" s="1" t="s">
        <v>30</v>
      </c>
      <c r="E5" s="1" t="s">
        <v>14</v>
      </c>
      <c r="F5" s="1" t="s">
        <v>53</v>
      </c>
      <c r="G5" s="1" t="s">
        <v>40</v>
      </c>
      <c r="H5" s="1" t="str">
        <f t="shared" si="0"/>
        <v>PRODAISYesYesSuccessNo-</v>
      </c>
      <c r="I5" s="1" t="s">
        <v>54</v>
      </c>
      <c r="J5" s="1" t="s">
        <v>56</v>
      </c>
      <c r="K5" s="1" t="s">
        <v>55</v>
      </c>
      <c r="L5" s="1" t="s">
        <v>57</v>
      </c>
    </row>
    <row r="6" spans="1:12" ht="13.5" customHeight="1">
      <c r="A6" s="1" t="s">
        <v>62</v>
      </c>
      <c r="B6" s="6" t="s">
        <v>63</v>
      </c>
      <c r="C6" s="1" t="s">
        <v>30</v>
      </c>
      <c r="D6" s="1" t="s">
        <v>30</v>
      </c>
      <c r="E6" s="1" t="s">
        <v>33</v>
      </c>
      <c r="F6" s="1" t="s">
        <v>43</v>
      </c>
      <c r="G6" s="1" t="s">
        <v>32</v>
      </c>
      <c r="H6" s="1" t="str">
        <f t="shared" si="0"/>
        <v>PRODAISYesYesAIS IF connection failed.No-</v>
      </c>
      <c r="I6" s="1" t="s">
        <v>44</v>
      </c>
      <c r="J6" s="1" t="s">
        <v>45</v>
      </c>
      <c r="K6" s="1" t="s">
        <v>46</v>
      </c>
      <c r="L6" s="1" t="s">
        <v>47</v>
      </c>
    </row>
    <row r="7" spans="1:12">
      <c r="A7" s="1" t="s">
        <v>62</v>
      </c>
      <c r="B7" s="6" t="s">
        <v>63</v>
      </c>
      <c r="C7" s="1" t="s">
        <v>30</v>
      </c>
      <c r="D7" s="1" t="s">
        <v>30</v>
      </c>
      <c r="E7" s="1" t="s">
        <v>14</v>
      </c>
      <c r="F7" s="1" t="s">
        <v>30</v>
      </c>
      <c r="G7" s="1" t="s">
        <v>52</v>
      </c>
      <c r="H7" s="1" t="str">
        <f t="shared" si="0"/>
        <v>PRODAISYesYesSuccessYesother</v>
      </c>
      <c r="I7" s="1" t="s">
        <v>48</v>
      </c>
      <c r="J7" s="1" t="s">
        <v>49</v>
      </c>
      <c r="K7" s="1" t="s">
        <v>50</v>
      </c>
      <c r="L7" s="1" t="s">
        <v>51</v>
      </c>
    </row>
    <row r="8" spans="1:12">
      <c r="A8" s="1" t="s">
        <v>64</v>
      </c>
      <c r="B8" s="6" t="s">
        <v>63</v>
      </c>
      <c r="C8" s="1" t="s">
        <v>30</v>
      </c>
      <c r="D8" s="1" t="s">
        <v>53</v>
      </c>
      <c r="E8" s="1" t="s">
        <v>32</v>
      </c>
      <c r="F8" s="1" t="s">
        <v>43</v>
      </c>
      <c r="G8" s="1" t="s">
        <v>32</v>
      </c>
      <c r="H8" s="1" t="str">
        <f t="shared" si="0"/>
        <v>SVCPAISYesNo-No-</v>
      </c>
      <c r="I8" s="1" t="s">
        <v>27</v>
      </c>
      <c r="J8" s="1" t="s">
        <v>28</v>
      </c>
      <c r="K8" s="1" t="s">
        <v>40</v>
      </c>
      <c r="L8" s="1" t="s">
        <v>40</v>
      </c>
    </row>
    <row r="9" spans="1:12">
      <c r="A9" s="1" t="s">
        <v>62</v>
      </c>
      <c r="B9" s="7" t="b">
        <v>1</v>
      </c>
      <c r="C9" s="1" t="s">
        <v>30</v>
      </c>
      <c r="D9" s="1" t="s">
        <v>53</v>
      </c>
      <c r="E9" s="1" t="s">
        <v>32</v>
      </c>
      <c r="F9" s="1" t="s">
        <v>43</v>
      </c>
      <c r="G9" s="1" t="s">
        <v>32</v>
      </c>
      <c r="H9" s="1" t="str">
        <f t="shared" si="0"/>
        <v>PRODTRUEYesNo-No-</v>
      </c>
      <c r="I9" s="1" t="s">
        <v>27</v>
      </c>
      <c r="J9" s="1" t="s">
        <v>28</v>
      </c>
      <c r="K9" s="1" t="s">
        <v>40</v>
      </c>
      <c r="L9" s="1" t="s">
        <v>40</v>
      </c>
    </row>
    <row r="10" spans="1:12">
      <c r="A10" s="1" t="s">
        <v>64</v>
      </c>
      <c r="B10" s="7" t="b">
        <v>1</v>
      </c>
      <c r="C10" s="1" t="s">
        <v>30</v>
      </c>
      <c r="D10" s="1" t="s">
        <v>53</v>
      </c>
      <c r="E10" s="1" t="s">
        <v>32</v>
      </c>
      <c r="F10" s="1" t="s">
        <v>43</v>
      </c>
      <c r="G10" s="1" t="s">
        <v>32</v>
      </c>
      <c r="H10" s="1" t="str">
        <f t="shared" si="0"/>
        <v>SVCPTRUEYesNo-No-</v>
      </c>
      <c r="I10" s="1" t="s">
        <v>27</v>
      </c>
      <c r="J10" s="1" t="s">
        <v>28</v>
      </c>
      <c r="K10" s="1" t="s">
        <v>40</v>
      </c>
      <c r="L10" s="1" t="s">
        <v>40</v>
      </c>
    </row>
    <row r="11" spans="1:12">
      <c r="A11" s="1" t="s">
        <v>62</v>
      </c>
      <c r="B11" s="6" t="s">
        <v>63</v>
      </c>
      <c r="C11" s="1" t="s">
        <v>30</v>
      </c>
      <c r="D11" s="1" t="s">
        <v>30</v>
      </c>
      <c r="E11" s="1" t="s">
        <v>65</v>
      </c>
      <c r="F11" s="1" t="s">
        <v>53</v>
      </c>
      <c r="G11" s="1" t="s">
        <v>40</v>
      </c>
      <c r="H11" s="1" t="str">
        <f t="shared" si="0"/>
        <v>PRODAISYesYes(HTTPStatus: 503)No-</v>
      </c>
      <c r="I11" s="1" t="s">
        <v>48</v>
      </c>
      <c r="J11" s="1" t="s">
        <v>49</v>
      </c>
      <c r="K11" s="1" t="s">
        <v>50</v>
      </c>
      <c r="L11" s="1" t="s">
        <v>51</v>
      </c>
    </row>
    <row r="12" spans="1:12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mergeCells count="5">
    <mergeCell ref="D1:E1"/>
    <mergeCell ref="F1:G1"/>
    <mergeCell ref="I1:J1"/>
    <mergeCell ref="K1:L1"/>
    <mergeCell ref="A1:B1"/>
  </mergeCells>
  <phoneticPr fontId="18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&amp;L&amp;F - &amp;A&amp;R[関係者外秘]</oddHeader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918BD4147F1014D8F601247F3E898CF" ma:contentTypeVersion="6" ma:contentTypeDescription="新しいドキュメントを作成します。" ma:contentTypeScope="" ma:versionID="878503ec46513691f0b012163d9b23ea">
  <xsd:schema xmlns:xsd="http://www.w3.org/2001/XMLSchema" xmlns:xs="http://www.w3.org/2001/XMLSchema" xmlns:p="http://schemas.microsoft.com/office/2006/metadata/properties" xmlns:ns2="2d6691b5-2d65-45b4-b492-2fdc4d8f4ef6" targetNamespace="http://schemas.microsoft.com/office/2006/metadata/properties" ma:root="true" ma:fieldsID="f6cade16f062554f4c08c402b8e627ad" ns2:_="">
    <xsd:import namespace="2d6691b5-2d65-45b4-b492-2fdc4d8f4e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691b5-2d65-45b4-b492-2fdc4d8f4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8F5403-EBBE-450D-9A89-22ACCD8462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E7B762-D180-42A2-A7B5-E27E31DEDCA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d6691b5-2d65-45b4-b492-2fdc4d8f4ef6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3E238E8-9ECD-4956-BD0B-0C0DEAB844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6691b5-2d65-45b4-b492-2fdc4d8f4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DTEN Linkage</vt:lpstr>
      <vt:lpstr>DTEN TCAP Linkage</vt:lpstr>
      <vt:lpstr>Provisioning Requester</vt:lpstr>
      <vt:lpstr>Provisioning Responder</vt:lpstr>
      <vt:lpstr>DTEN TCAP Linkage deviceId</vt:lpstr>
      <vt:lpstr>ProvResponder deviceId</vt:lpstr>
      <vt:lpstr>deviceId List</vt:lpstr>
      <vt:lpstr>result messages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岩崎 秀祐</dc:creator>
  <cp:lastModifiedBy>Lattapon (ITO SE)</cp:lastModifiedBy>
  <cp:revision/>
  <dcterms:created xsi:type="dcterms:W3CDTF">2020-06-01T00:33:41Z</dcterms:created>
  <dcterms:modified xsi:type="dcterms:W3CDTF">2026-03-24T02:36:28Z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0x0101005918BD4147F1014D8F601247F3E898CF</vt:lpwstr>
  </property>
</Properties>
</file>